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defaultThemeVersion="124226"/>
  <xr:revisionPtr revIDLastSave="0" documentId="13_ncr:1_{8F4CB98B-009A-41FA-A3E0-8553C8C42E16}" xr6:coauthVersionLast="47" xr6:coauthVersionMax="47" xr10:uidLastSave="{00000000-0000-0000-0000-000000000000}"/>
  <workbookProtection workbookAlgorithmName="SHA-512" workbookHashValue="zjxrZx8FgoM1HxfUAxqr/YiT6G8Ap2zOMcMWFGCFfDxizHb6wgDCjqbQ6O62gRJeWcYUcZc3aM3EBOjaq5G8/w==" workbookSaltValue="0rZv9aC2+mT5oVtpZYJzCg==" workbookSpinCount="100000" lockStructure="1"/>
  <bookViews>
    <workbookView xWindow="28680" yWindow="-120" windowWidth="29040" windowHeight="15840" xr2:uid="{00000000-000D-0000-FFFF-FFFF00000000}"/>
  </bookViews>
  <sheets>
    <sheet name="Notes" sheetId="9" r:id="rId1"/>
    <sheet name="District Data" sheetId="2" r:id="rId2"/>
    <sheet name="Age Group" sheetId="3" r:id="rId3"/>
    <sheet name="Ethnic Group" sheetId="10" r:id="rId4"/>
    <sheet name="Gender" sheetId="11" r:id="rId5"/>
    <sheet name="Deprivation" sheetId="12" r:id="rId6"/>
    <sheet name="DataLookupSummary" sheetId="1" state="hidden" r:id="rId7"/>
    <sheet name="_headers" sheetId="7" state="hidden" r:id="rId8"/>
    <sheet name="_selections" sheetId="8" state="hidden" r:id="rId9"/>
  </sheets>
  <definedNames>
    <definedName name="_xlnm._FilterDatabase" localSheetId="6">DataLookupSummary!$B$5:$X$19</definedName>
    <definedName name="AgeGroup_SelectedDeprivation">_selections!$L$38</definedName>
    <definedName name="AgeGroup_SelectedEthnicGroup">_selections!$J$38</definedName>
    <definedName name="AgeGroup_SelectedGender">_selections!$H$38</definedName>
    <definedName name="Caveat_1">_headers!$B$30</definedName>
    <definedName name="Caveat_2">_headers!$B$31</definedName>
    <definedName name="Caveat_3">_headers!$B$32</definedName>
    <definedName name="Caveat_4">_headers!$B$33</definedName>
    <definedName name="DataCube">DataLookupSummary!$C$5:$Y$99999</definedName>
    <definedName name="DataLookup">DataLookupSummary!$B$5:$Y$17285</definedName>
    <definedName name="Deprivation_SelectedAgeGroup">_selections!$F$47</definedName>
    <definedName name="Deprivation_SelectedEthnicGroup">_selections!$J$47</definedName>
    <definedName name="Deprivation_SelectedGender">_selections!$H$47</definedName>
    <definedName name="EthnicGroup_SelectedAgeGroup">_selections!$F$41</definedName>
    <definedName name="EthnicGroup_SelectedDeprivation">_selections!$L$41</definedName>
    <definedName name="EthnicGroup_SelectedGender">_selections!$H$41</definedName>
    <definedName name="Gender_SelectedAgeGroup">_selections!$F$44</definedName>
    <definedName name="Gender_SelectedDeprivation">_selections!$L$44</definedName>
    <definedName name="Gender_SelectedEthnicGroup">_selections!$J$44</definedName>
    <definedName name="Headers">_headers!$B$4:$B$6</definedName>
    <definedName name="ListAgeGroup">_selections!$F$5:$F$8</definedName>
    <definedName name="ListDeprivationQuintile">_selections!$L$5:$L$11</definedName>
    <definedName name="ListDHBDomicile">_selections!$B$5:$B$24</definedName>
    <definedName name="ListEthnicGroup">_selections!$J$6:$J$9</definedName>
    <definedName name="ListGender">_selections!$H$5:$H$7</definedName>
    <definedName name="ListStandardPopn">_selections!$D$5:$D$7</definedName>
    <definedName name="_xlnm.Print_Area" localSheetId="2">'Age Group'!$B$2:$AE$31</definedName>
    <definedName name="_xlnm.Print_Area" localSheetId="5">Deprivation!$B$2:$T$57</definedName>
    <definedName name="_xlnm.Print_Area" localSheetId="1">'District Data'!$B$2:$V$76</definedName>
    <definedName name="_xlnm.Print_Area" localSheetId="3">'Ethnic Group'!$B$2:$W$25</definedName>
    <definedName name="_xlnm.Print_Area" localSheetId="4">Gender!$B$2:$AD$32</definedName>
    <definedName name="_xlnm.Print_Area" localSheetId="0">Notes!$B$2:$E$49</definedName>
    <definedName name="_xlnm.Print_Titles" localSheetId="2">'Age Group'!$A$2:$IV$4</definedName>
    <definedName name="_xlnm.Print_Titles" localSheetId="5">Deprivation!$A$2:$IV$4</definedName>
    <definedName name="_xlnm.Print_Titles" localSheetId="1">'District Data'!$A$2:$IV$4</definedName>
    <definedName name="_xlnm.Print_Titles" localSheetId="3">'Ethnic Group'!$A$2:$IV$4</definedName>
    <definedName name="_xlnm.Print_Titles" localSheetId="4">Gender!$A$2:$IV$4</definedName>
    <definedName name="Report_Periods">_headers!$B$13:$B$16</definedName>
    <definedName name="SelectedDHB">_selections!$B$31</definedName>
    <definedName name="SelectedDistrict">_selections!$B$31</definedName>
    <definedName name="SelectedStandardPopn">_selections!$D$31</definedName>
    <definedName name="Std_Pop_Selection">_selections!$P$35</definedName>
    <definedName name="Sup_Num">_headers!$B$22</definedName>
    <definedName name="Sup_Text">_headers!$B$25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12" l="1"/>
  <c r="C30" i="12"/>
  <c r="C29" i="12"/>
  <c r="B28" i="12"/>
  <c r="C37" i="11"/>
  <c r="C36" i="11"/>
  <c r="C35" i="11"/>
  <c r="B34" i="11"/>
  <c r="C30" i="10"/>
  <c r="C29" i="10"/>
  <c r="C28" i="10"/>
  <c r="B27" i="10"/>
  <c r="C36" i="3"/>
  <c r="C35" i="3"/>
  <c r="C34" i="3"/>
  <c r="B33" i="3"/>
  <c r="C43" i="2"/>
  <c r="C42" i="2"/>
  <c r="C41" i="2"/>
  <c r="B40" i="2"/>
  <c r="C54" i="9"/>
  <c r="C53" i="9"/>
  <c r="C52" i="9"/>
  <c r="B51" i="9"/>
  <c r="A31" i="8"/>
  <c r="J10" i="3" s="1"/>
  <c r="C6" i="12"/>
  <c r="I15" i="12"/>
  <c r="H15" i="12"/>
  <c r="G15" i="12"/>
  <c r="K18" i="11"/>
  <c r="K17" i="11"/>
  <c r="K16" i="11"/>
  <c r="C6" i="11"/>
  <c r="L15" i="11"/>
  <c r="K19" i="10"/>
  <c r="K18" i="10"/>
  <c r="K17" i="10"/>
  <c r="K16" i="10"/>
  <c r="C6" i="10"/>
  <c r="L15" i="10"/>
  <c r="C6" i="2"/>
  <c r="K13" i="2"/>
  <c r="K17" i="3"/>
  <c r="K16" i="3"/>
  <c r="J38" i="8"/>
  <c r="H38" i="8"/>
  <c r="H35" i="8"/>
  <c r="P35" i="8"/>
  <c r="C10" i="12" s="1"/>
  <c r="D13" i="2"/>
  <c r="M13" i="2"/>
  <c r="L13" i="2"/>
  <c r="H13" i="2"/>
  <c r="F13" i="2"/>
  <c r="E13" i="2"/>
  <c r="J44" i="8"/>
  <c r="F44" i="8"/>
  <c r="H41" i="8"/>
  <c r="F41" i="8"/>
  <c r="J35" i="8"/>
  <c r="F35" i="8"/>
  <c r="D31" i="8"/>
  <c r="B31" i="8"/>
  <c r="F15" i="12"/>
  <c r="E15" i="12"/>
  <c r="D15" i="12"/>
  <c r="I25" i="11"/>
  <c r="H25" i="11"/>
  <c r="G25" i="11"/>
  <c r="F25" i="11"/>
  <c r="E25" i="11"/>
  <c r="D25" i="11"/>
  <c r="I15" i="11"/>
  <c r="H15" i="11"/>
  <c r="G15" i="11"/>
  <c r="F15" i="11"/>
  <c r="E15" i="11"/>
  <c r="D15" i="11"/>
  <c r="I15" i="10"/>
  <c r="H15" i="10"/>
  <c r="G15" i="10"/>
  <c r="F15" i="10"/>
  <c r="E15" i="10"/>
  <c r="D15" i="10"/>
  <c r="H23" i="3"/>
  <c r="G23" i="3"/>
  <c r="F23" i="3"/>
  <c r="E23" i="3"/>
  <c r="D23" i="3"/>
  <c r="K15" i="3"/>
  <c r="K14" i="3"/>
  <c r="L13" i="3"/>
  <c r="H13" i="3"/>
  <c r="G13" i="3"/>
  <c r="F13" i="3"/>
  <c r="E13" i="3"/>
  <c r="D13" i="3"/>
  <c r="C6" i="3"/>
  <c r="J13" i="2"/>
  <c r="I13" i="2"/>
  <c r="G13" i="2"/>
  <c r="C4" i="9"/>
  <c r="C3" i="9"/>
  <c r="C10" i="2" l="1"/>
  <c r="C10" i="10"/>
  <c r="C10" i="11"/>
  <c r="D16" i="10"/>
  <c r="F16" i="10" s="1"/>
  <c r="I27" i="11"/>
  <c r="H19" i="12"/>
  <c r="G28" i="11"/>
  <c r="G17" i="12"/>
  <c r="I19" i="12"/>
  <c r="H28" i="11"/>
  <c r="G20" i="12"/>
  <c r="I16" i="12"/>
  <c r="H17" i="12"/>
  <c r="G26" i="11"/>
  <c r="I28" i="11"/>
  <c r="I17" i="12"/>
  <c r="H20" i="12"/>
  <c r="D27" i="11"/>
  <c r="H26" i="11"/>
  <c r="G18" i="12"/>
  <c r="I20" i="12"/>
  <c r="I26" i="11"/>
  <c r="H18" i="12"/>
  <c r="G21" i="12"/>
  <c r="G27" i="11"/>
  <c r="G16" i="12"/>
  <c r="I18" i="12"/>
  <c r="H21" i="12"/>
  <c r="H27" i="11"/>
  <c r="H16" i="12"/>
  <c r="G19" i="12"/>
  <c r="I21" i="12"/>
  <c r="D19" i="12"/>
  <c r="D21" i="12"/>
  <c r="D18" i="10" a="1"/>
  <c r="D18" i="10" s="1"/>
  <c r="F18" i="12"/>
  <c r="D17" i="10" a="1"/>
  <c r="D17" i="10" s="1"/>
  <c r="D26" i="3"/>
  <c r="D17" i="12"/>
  <c r="D20" i="12"/>
  <c r="E18" i="12"/>
  <c r="E12" i="2"/>
  <c r="E21" i="12"/>
  <c r="E17" i="12"/>
  <c r="D18" i="12"/>
  <c r="F25" i="3"/>
  <c r="D14" i="3" a="1"/>
  <c r="D14" i="3" s="1"/>
  <c r="F14" i="3" s="1"/>
  <c r="F17" i="12"/>
  <c r="E16" i="12"/>
  <c r="F16" i="12"/>
  <c r="E12" i="3"/>
  <c r="E14" i="10"/>
  <c r="D16" i="12"/>
  <c r="F26" i="11"/>
  <c r="H27" i="3"/>
  <c r="E24" i="11"/>
  <c r="E22" i="3"/>
  <c r="D28" i="11"/>
  <c r="E19" i="12"/>
  <c r="F20" i="12"/>
  <c r="E14" i="11"/>
  <c r="F21" i="12"/>
  <c r="E20" i="12"/>
  <c r="F19" i="12"/>
  <c r="E14" i="12"/>
  <c r="N35" i="8"/>
  <c r="C12" i="11"/>
  <c r="D19" i="10" a="1"/>
  <c r="D19" i="10" s="1"/>
  <c r="E19" i="10" s="1"/>
  <c r="D17" i="11" a="1"/>
  <c r="D17" i="11" s="1"/>
  <c r="F27" i="11"/>
  <c r="F28" i="11"/>
  <c r="D26" i="11"/>
  <c r="E26" i="11"/>
  <c r="D16" i="11" a="1"/>
  <c r="D16" i="11" s="1"/>
  <c r="F16" i="11" s="1"/>
  <c r="E27" i="11"/>
  <c r="E28" i="11"/>
  <c r="D18" i="11" a="1"/>
  <c r="D18" i="11" s="1"/>
  <c r="G27" i="3"/>
  <c r="D25" i="3"/>
  <c r="D15" i="3" a="1"/>
  <c r="D15" i="3" s="1"/>
  <c r="F27" i="3"/>
  <c r="E27" i="3"/>
  <c r="H25" i="3"/>
  <c r="E25" i="3"/>
  <c r="D16" i="3" a="1"/>
  <c r="D16" i="3" s="1"/>
  <c r="H26" i="3"/>
  <c r="H24" i="3"/>
  <c r="E24" i="3"/>
  <c r="E26" i="3"/>
  <c r="G24" i="3"/>
  <c r="D24" i="3"/>
  <c r="D17" i="3" a="1"/>
  <c r="D17" i="3" s="1"/>
  <c r="F26" i="3"/>
  <c r="G25" i="3"/>
  <c r="G26" i="3"/>
  <c r="F24" i="3"/>
  <c r="D27" i="3"/>
  <c r="K12" i="11"/>
  <c r="C10" i="3"/>
  <c r="K12" i="10"/>
  <c r="C12" i="10"/>
  <c r="I18" i="11" l="1"/>
  <c r="L18" i="11" s="1"/>
  <c r="H18" i="11"/>
  <c r="E18" i="11"/>
  <c r="G18" i="11"/>
  <c r="F18" i="11"/>
  <c r="F17" i="11"/>
  <c r="E17" i="11"/>
  <c r="I17" i="11"/>
  <c r="L17" i="11" s="1"/>
  <c r="G17" i="11"/>
  <c r="H17" i="11"/>
  <c r="H16" i="11"/>
  <c r="I16" i="11"/>
  <c r="L16" i="11" s="1"/>
  <c r="G16" i="11"/>
  <c r="E16" i="11"/>
  <c r="I19" i="10"/>
  <c r="L19" i="10" s="1"/>
  <c r="G19" i="10"/>
  <c r="F19" i="10"/>
  <c r="H19" i="10"/>
  <c r="I17" i="10"/>
  <c r="L17" i="10" s="1"/>
  <c r="H17" i="10"/>
  <c r="G17" i="10"/>
  <c r="F17" i="10"/>
  <c r="E17" i="10"/>
  <c r="F18" i="10"/>
  <c r="E18" i="10"/>
  <c r="I18" i="10"/>
  <c r="L18" i="10" s="1"/>
  <c r="G18" i="10"/>
  <c r="H18" i="10"/>
  <c r="G16" i="10"/>
  <c r="H16" i="10"/>
  <c r="I16" i="10"/>
  <c r="L16" i="10" s="1"/>
  <c r="E16" i="10"/>
  <c r="G16" i="3"/>
  <c r="E16" i="3"/>
  <c r="H16" i="3"/>
  <c r="L16" i="3" s="1"/>
  <c r="F16" i="3"/>
  <c r="H17" i="3"/>
  <c r="L17" i="3" s="1"/>
  <c r="G17" i="3"/>
  <c r="F17" i="3"/>
  <c r="E17" i="3"/>
  <c r="H15" i="3"/>
  <c r="L15" i="3" s="1"/>
  <c r="G15" i="3"/>
  <c r="F15" i="3"/>
  <c r="E15" i="3"/>
  <c r="H14" i="3"/>
  <c r="L14" i="3" s="1"/>
  <c r="G14" i="3"/>
  <c r="E14" i="3"/>
  <c r="C29" i="11"/>
  <c r="M33" i="2"/>
  <c r="L33" i="2"/>
  <c r="K33" i="2"/>
  <c r="D27" i="2"/>
  <c r="D32" i="2"/>
  <c r="I33" i="2"/>
  <c r="D30" i="2"/>
  <c r="D15" i="2"/>
  <c r="D24" i="2"/>
  <c r="D19" i="2"/>
  <c r="D17" i="2"/>
  <c r="D22" i="2"/>
  <c r="D20" i="2"/>
  <c r="J33" i="2"/>
  <c r="D21" i="2"/>
  <c r="D23" i="2"/>
  <c r="G33" i="2"/>
  <c r="D16" i="2"/>
  <c r="D25" i="2"/>
  <c r="D18" i="2"/>
  <c r="D14" i="2"/>
  <c r="I14" i="2" s="1"/>
  <c r="D26" i="2"/>
  <c r="F33" i="2"/>
  <c r="D28" i="2"/>
  <c r="H33" i="2"/>
  <c r="D31" i="2"/>
  <c r="D29" i="2"/>
  <c r="E33" i="2"/>
  <c r="D33" i="2"/>
  <c r="C19" i="11" l="1"/>
  <c r="G22" i="2"/>
  <c r="F22" i="2"/>
  <c r="M22" i="2"/>
  <c r="E22" i="2"/>
  <c r="L22" i="2"/>
  <c r="K22" i="2"/>
  <c r="J22" i="2"/>
  <c r="I22" i="2"/>
  <c r="H22" i="2"/>
  <c r="I20" i="2"/>
  <c r="H20" i="2"/>
  <c r="G20" i="2"/>
  <c r="F20" i="2"/>
  <c r="M20" i="2"/>
  <c r="E20" i="2"/>
  <c r="L20" i="2"/>
  <c r="K20" i="2"/>
  <c r="J20" i="2"/>
  <c r="K18" i="2"/>
  <c r="J18" i="2"/>
  <c r="I18" i="2"/>
  <c r="H18" i="2"/>
  <c r="G18" i="2"/>
  <c r="F18" i="2"/>
  <c r="M18" i="2"/>
  <c r="E18" i="2"/>
  <c r="L18" i="2"/>
  <c r="L17" i="2"/>
  <c r="K17" i="2"/>
  <c r="J17" i="2"/>
  <c r="I17" i="2"/>
  <c r="H17" i="2"/>
  <c r="G17" i="2"/>
  <c r="F17" i="2"/>
  <c r="M17" i="2"/>
  <c r="E17" i="2"/>
  <c r="M16" i="2"/>
  <c r="E16" i="2"/>
  <c r="L16" i="2"/>
  <c r="K16" i="2"/>
  <c r="J16" i="2"/>
  <c r="I16" i="2"/>
  <c r="H16" i="2"/>
  <c r="G16" i="2"/>
  <c r="F16" i="2"/>
  <c r="J19" i="2"/>
  <c r="I19" i="2"/>
  <c r="H19" i="2"/>
  <c r="G19" i="2"/>
  <c r="F19" i="2"/>
  <c r="M19" i="2"/>
  <c r="E19" i="2"/>
  <c r="L19" i="2"/>
  <c r="K19" i="2"/>
  <c r="J27" i="2"/>
  <c r="I27" i="2"/>
  <c r="H27" i="2"/>
  <c r="G27" i="2"/>
  <c r="F27" i="2"/>
  <c r="M27" i="2"/>
  <c r="E27" i="2"/>
  <c r="L27" i="2"/>
  <c r="K27" i="2"/>
  <c r="L25" i="2"/>
  <c r="K25" i="2"/>
  <c r="J25" i="2"/>
  <c r="I25" i="2"/>
  <c r="H25" i="2"/>
  <c r="G25" i="2"/>
  <c r="F25" i="2"/>
  <c r="M25" i="2"/>
  <c r="E25" i="2"/>
  <c r="M24" i="2"/>
  <c r="E24" i="2"/>
  <c r="L24" i="2"/>
  <c r="K24" i="2"/>
  <c r="J24" i="2"/>
  <c r="I24" i="2"/>
  <c r="H24" i="2"/>
  <c r="G24" i="2"/>
  <c r="F24" i="2"/>
  <c r="H29" i="2"/>
  <c r="G29" i="2"/>
  <c r="F29" i="2"/>
  <c r="M29" i="2"/>
  <c r="E29" i="2"/>
  <c r="L29" i="2"/>
  <c r="K29" i="2"/>
  <c r="J29" i="2"/>
  <c r="I29" i="2"/>
  <c r="F31" i="2"/>
  <c r="M31" i="2"/>
  <c r="E31" i="2"/>
  <c r="L31" i="2"/>
  <c r="K31" i="2"/>
  <c r="J31" i="2"/>
  <c r="I31" i="2"/>
  <c r="H31" i="2"/>
  <c r="G31" i="2"/>
  <c r="I28" i="2"/>
  <c r="H28" i="2"/>
  <c r="G28" i="2"/>
  <c r="F28" i="2"/>
  <c r="M28" i="2"/>
  <c r="E28" i="2"/>
  <c r="L28" i="2"/>
  <c r="K28" i="2"/>
  <c r="J28" i="2"/>
  <c r="F23" i="2"/>
  <c r="M23" i="2"/>
  <c r="E23" i="2"/>
  <c r="L23" i="2"/>
  <c r="K23" i="2"/>
  <c r="J23" i="2"/>
  <c r="I23" i="2"/>
  <c r="H23" i="2"/>
  <c r="G23" i="2"/>
  <c r="F15" i="2"/>
  <c r="M15" i="2"/>
  <c r="E15" i="2"/>
  <c r="L15" i="2"/>
  <c r="K15" i="2"/>
  <c r="J15" i="2"/>
  <c r="I15" i="2"/>
  <c r="H15" i="2"/>
  <c r="G15" i="2"/>
  <c r="K26" i="2"/>
  <c r="J26" i="2"/>
  <c r="I26" i="2"/>
  <c r="H26" i="2"/>
  <c r="G26" i="2"/>
  <c r="F26" i="2"/>
  <c r="M26" i="2"/>
  <c r="E26" i="2"/>
  <c r="L26" i="2"/>
  <c r="H21" i="2"/>
  <c r="G21" i="2"/>
  <c r="F21" i="2"/>
  <c r="M21" i="2"/>
  <c r="E21" i="2"/>
  <c r="L21" i="2"/>
  <c r="K21" i="2"/>
  <c r="J21" i="2"/>
  <c r="I21" i="2"/>
  <c r="G30" i="2"/>
  <c r="F30" i="2"/>
  <c r="M30" i="2"/>
  <c r="E30" i="2"/>
  <c r="L30" i="2"/>
  <c r="K30" i="2"/>
  <c r="J30" i="2"/>
  <c r="I30" i="2"/>
  <c r="H30" i="2"/>
  <c r="M32" i="2"/>
  <c r="E32" i="2"/>
  <c r="L32" i="2"/>
  <c r="K32" i="2"/>
  <c r="J32" i="2"/>
  <c r="I32" i="2"/>
  <c r="H32" i="2"/>
  <c r="G32" i="2"/>
  <c r="F32" i="2"/>
  <c r="K14" i="2"/>
  <c r="L14" i="2"/>
  <c r="M14" i="2"/>
  <c r="H14" i="2"/>
  <c r="J14" i="2"/>
  <c r="E14" i="2"/>
  <c r="F14" i="2"/>
  <c r="G14"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<sst xmlns="http://schemas.openxmlformats.org/spreadsheetml/2006/main" count="121270" uniqueCount="17462">
  <si>
    <t>Year</t>
  </si>
  <si>
    <t>Age Group</t>
  </si>
  <si>
    <t>Gender</t>
  </si>
  <si>
    <t>Ethnic Group</t>
  </si>
  <si>
    <t>Deprivation Quintile</t>
  </si>
  <si>
    <t>Total</t>
  </si>
  <si>
    <t>Lists</t>
  </si>
  <si>
    <t>Age Groups</t>
  </si>
  <si>
    <t>Auckland</t>
  </si>
  <si>
    <t>Male</t>
  </si>
  <si>
    <t>Maori</t>
  </si>
  <si>
    <t>Bay of Plenty</t>
  </si>
  <si>
    <t>Female</t>
  </si>
  <si>
    <t>Pacific</t>
  </si>
  <si>
    <t>Canterbury</t>
  </si>
  <si>
    <t>Counties Manukau</t>
  </si>
  <si>
    <t>Lakes</t>
  </si>
  <si>
    <t>Midcentral</t>
  </si>
  <si>
    <t>Nelson Marlborough</t>
  </si>
  <si>
    <t>Northland</t>
  </si>
  <si>
    <t>South Canterbury</t>
  </si>
  <si>
    <t>Southern</t>
  </si>
  <si>
    <t>Tairawhiti</t>
  </si>
  <si>
    <t>Taranaki</t>
  </si>
  <si>
    <t>Waikato</t>
  </si>
  <si>
    <t>Wairarapa</t>
  </si>
  <si>
    <t>Waitemata</t>
  </si>
  <si>
    <t>West Coast</t>
  </si>
  <si>
    <t>Whanganui</t>
  </si>
  <si>
    <t>National</t>
  </si>
  <si>
    <t>Cell Range: Headers</t>
  </si>
  <si>
    <t>header</t>
  </si>
  <si>
    <t>Cell Range: Report_Periods</t>
  </si>
  <si>
    <t xml:space="preserve">Select here =&gt;  </t>
  </si>
  <si>
    <t>Contents</t>
  </si>
  <si>
    <t>click on worksheet links below to go to worksheet</t>
  </si>
  <si>
    <t>Worksheet</t>
  </si>
  <si>
    <t>Description</t>
  </si>
  <si>
    <t>National Profile</t>
  </si>
  <si>
    <t>Deprivation</t>
  </si>
  <si>
    <t>Definition</t>
  </si>
  <si>
    <t>User Selections</t>
  </si>
  <si>
    <t>Work sheet: title</t>
  </si>
  <si>
    <t>Concatenation</t>
  </si>
  <si>
    <t>Work sheet: Age Group</t>
  </si>
  <si>
    <t>&lt;= Select Ethnic Group</t>
  </si>
  <si>
    <t>&lt;= Select Gender</t>
  </si>
  <si>
    <t>Difference Between</t>
  </si>
  <si>
    <t>Work sheet: Ethnic Group</t>
  </si>
  <si>
    <t>Other</t>
  </si>
  <si>
    <t>Work sheet: Gender</t>
  </si>
  <si>
    <t>Work sheet: Deprivation</t>
  </si>
  <si>
    <t>Dep Quintile</t>
  </si>
  <si>
    <t xml:space="preserve">                         </t>
  </si>
  <si>
    <t xml:space="preserve">
</t>
  </si>
  <si>
    <t xml:space="preserve">
</t>
  </si>
  <si>
    <t xml:space="preserve">                 </t>
  </si>
  <si>
    <t xml:space="preserve"> Age Group Analysis:</t>
  </si>
  <si>
    <t>Ethnic Group Analysis:</t>
  </si>
  <si>
    <t>Gender Analysis:</t>
  </si>
  <si>
    <t>Deprivation Quintile Analysis:</t>
  </si>
  <si>
    <t>Ethnicity</t>
  </si>
  <si>
    <t>Data Cube: Self Harm Hospitalisation</t>
  </si>
  <si>
    <t>concatenate</t>
  </si>
  <si>
    <t>rpt_year_desc</t>
  </si>
  <si>
    <t>demographic_age_group</t>
  </si>
  <si>
    <t>demographic_gender</t>
  </si>
  <si>
    <t>demographic_ethnicity</t>
  </si>
  <si>
    <t>demographic_deprivation</t>
  </si>
  <si>
    <t>SH_total</t>
  </si>
  <si>
    <t>SH_intentional</t>
  </si>
  <si>
    <t>SH_undetermined</t>
  </si>
  <si>
    <t>not_SH</t>
  </si>
  <si>
    <t>population</t>
  </si>
  <si>
    <t>SHH_Rate</t>
  </si>
  <si>
    <t>SHH_intentional_rate</t>
  </si>
  <si>
    <t>SHH_undetermined_rate</t>
  </si>
  <si>
    <t>SH_Total_Rate_std1nz</t>
  </si>
  <si>
    <t>SH_intentional_Rate_std1nz</t>
  </si>
  <si>
    <t>SH_undetermined_Rate_std1nz</t>
  </si>
  <si>
    <t>SH_Total_Rate_std2maori</t>
  </si>
  <si>
    <t>SH_intentional_Rate_std2maori</t>
  </si>
  <si>
    <t>SH_undetermined_Rate_std2maori</t>
  </si>
  <si>
    <t>SH_Total_Rate_std3who</t>
  </si>
  <si>
    <t>SH_intentional_Rate_std3who</t>
  </si>
  <si>
    <t>SH_undetermined_Rate_std3who</t>
  </si>
  <si>
    <t>10 to 14</t>
  </si>
  <si>
    <t>15 to 19</t>
  </si>
  <si>
    <t>20 to 24</t>
  </si>
  <si>
    <t>Hawke's Bay</t>
  </si>
  <si>
    <t>Standardised Rates</t>
  </si>
  <si>
    <t>Raw Rates</t>
  </si>
  <si>
    <t>Population</t>
  </si>
  <si>
    <t>Select the age - standardisation population to be used</t>
  </si>
  <si>
    <t>Standard Population</t>
  </si>
  <si>
    <t>WHO (2000) Population</t>
  </si>
  <si>
    <t>Self Harm Hospitalisations - Total</t>
  </si>
  <si>
    <t>Self Harm Hospitalisations - Intentional</t>
  </si>
  <si>
    <t>Self Harm Hospitalisations - Undetermined</t>
  </si>
  <si>
    <t xml:space="preserve">Population          </t>
  </si>
  <si>
    <t xml:space="preserve">Age-specific Self Harm Hospitalisation Rates (per 10,000 population)
</t>
  </si>
  <si>
    <t>Rationale for monitoring Self Harm Hospitalisations</t>
  </si>
  <si>
    <t>Intentional self-harm is a mal-adaptive coping mechanism indicating young people in distress and coping with that distress in an unhealthy way.  Detailed data will help Alliances respond more proactively to young people in distress including through primary mental health responsiveness, appropriate secondary responses, referral pathways and cross sector/community support.</t>
  </si>
  <si>
    <t>10 to 24</t>
  </si>
  <si>
    <t>SH_Total_Rate_std1nz_10to24</t>
  </si>
  <si>
    <t>SH_intent_Rate_std1nz_10to24</t>
  </si>
  <si>
    <t>SH_undet_Rate_std1nz_10to24</t>
  </si>
  <si>
    <t>SH_Total_Rate_std2maori_10to24</t>
  </si>
  <si>
    <t>SH_intent_Rate_std2maori_10to24</t>
  </si>
  <si>
    <t>SH_undet_Rate_std2maori_10to24</t>
  </si>
  <si>
    <t>SH_Total_Rate_std3who_10to24</t>
  </si>
  <si>
    <t>SH_intent_Rate_std3who_10to24</t>
  </si>
  <si>
    <t>SH_undet_Rate_std3who_10to24</t>
  </si>
  <si>
    <t>Self Harm Hospitalisations for Youth aged 10 to 24 years</t>
  </si>
  <si>
    <t>&lt;= Select Youth Age Group</t>
  </si>
  <si>
    <t xml:space="preserve">    &lt;= Select Ethnic Group</t>
  </si>
  <si>
    <t xml:space="preserve">&lt;= Select Youth Self Harm Hospitalisation Classification </t>
  </si>
  <si>
    <t>Age Standardised
Self Harm Hospitalistion Rate
(per 10,000 population)</t>
  </si>
  <si>
    <t>Actual
Self Harm Hospitalisation Rate
  (per 10,000 population)</t>
  </si>
  <si>
    <t>Actual Age-specific
 Self Harm Hospitalisation Rates
(per 10,000 population)</t>
  </si>
  <si>
    <t>Age Group Comparison - Age-specific Youth Self Harm Hospitalisation Rates (per 10,000 population)</t>
  </si>
  <si>
    <t>&lt;= Select Youth Self Harm Hospitalisation Classification</t>
  </si>
  <si>
    <t>Age Standardised Youth Self Harm Hospitalisation Rates</t>
  </si>
  <si>
    <t>Actual Self Harm Hospitalisation Rate (per 10,000 popn)</t>
  </si>
  <si>
    <r>
      <t>Age Standardised
Self Harm Hospitalisation Rate</t>
    </r>
    <r>
      <rPr>
        <b/>
        <sz val="10"/>
        <color rgb="FFFF0000"/>
        <rFont val="Calibri"/>
        <family val="2"/>
        <scheme val="minor"/>
      </rPr>
      <t xml:space="preserve"> </t>
    </r>
    <r>
      <rPr>
        <b/>
        <sz val="10"/>
        <color theme="1"/>
        <rFont val="Calibri"/>
        <family val="2"/>
        <scheme val="minor"/>
      </rPr>
      <t xml:space="preserve">
(per 10,000 population)</t>
    </r>
  </si>
  <si>
    <t>Gender Comparison - Youth Self Harm Hospitalisation Rates (per 10,000 population)</t>
  </si>
  <si>
    <t>Deprivation Quintile Comparison - Youth Self Harm Hospitalisation Rates (per 10,000 population)</t>
  </si>
  <si>
    <t>location_dhb_domicile</t>
  </si>
  <si>
    <t>Ethnic Group Data - Youth Self Harm Hospitalisation Rates (per 10,000 population)</t>
  </si>
  <si>
    <t>Please note that 'Other' category on this report shows the results for people who</t>
  </si>
  <si>
    <t>are not Māori and not Pacific.</t>
  </si>
  <si>
    <t>MidCentral</t>
  </si>
  <si>
    <t xml:space="preserve">Tairāwhiti </t>
  </si>
  <si>
    <t>Waitematā</t>
  </si>
  <si>
    <t xml:space="preserve">Auckland </t>
  </si>
  <si>
    <t xml:space="preserve">Capital, Coast and Hutt Valley </t>
  </si>
  <si>
    <t xml:space="preserve">Te Tai Tokerau </t>
  </si>
  <si>
    <t>From Sep 2022 onwards the ICD10 edition will be switched from 6 to 8, and the DRG version from 6.0x to 7. For more information about ICD10 and DRG please refer to: 
https://www.health.govt.nz/nz-health-statistics/data-references/diagnosis-related-groups/australian-refined-diagnosis-related-groups-v70-ar-drg-v70
Additionally, the reports will use costweights and casemix classifications that are relevant to the year of the hospital event end date. Previous reports used the 2014 costweight and casemix information.</t>
  </si>
  <si>
    <t>Select the District of Domicile to be profiled in this report</t>
  </si>
  <si>
    <t>District Data</t>
  </si>
  <si>
    <t>Within District Profiles</t>
  </si>
  <si>
    <t>Presentation of Youth age specific Self Harm Hospitalisation Rates across 5-year age groups within the report District of domicile</t>
  </si>
  <si>
    <t>Presentation of Youth Self Harm Hospitalisation Rates by gender (crude and standardised) within the report District of domicile</t>
  </si>
  <si>
    <t>Presentation of Youth Self Harm Hospitalisation Rates (crude and standardised) by deprivation quintile  of patient domicile within the report District of domicile</t>
  </si>
  <si>
    <t>The measure definition:  the total number of self-harm hospitalisations amongst youth aged 10-24 years divided by the number of youth in the New Zealand (NZ) resident population.  
The measure will be illustrated using the number of youth self harm hospitalisations per 10,000 youth population domiciled within a District with 5-year age group standardisation.  
Self harm hospitalisations are identified by NMDS events having a diagnosis of injury or poisoning (ie. medical nature codes in "S" or "T") amongst the first 30 diagnosis codes and an intentional self-harm (X60-X84, Y870) or self-harm of undetermined intent (Y10-Y34, Y872) external cause amongst the first 10 external cause codes (ecodes).
Source Data
National Minimum Dataset (NMDS); Estimated NZ resident population with Statistics NZ projections; World Health Organisation Standard population
Inclusions
• Intentional self-harm (ICD-10 AM codes X60-X84, Y870)
• Self-harm of undetermined intent (ICD-10 AM codes Y10-Y34, Y872)
• Short stay ED events
• Mental health events
Exclusions
• Overseas domiciled patients
• Incomplete stays</t>
  </si>
  <si>
    <t>District Analysis:</t>
  </si>
  <si>
    <t>District Data - Youth Self Harm Hospitalisation Rates (per 10,000 population)</t>
  </si>
  <si>
    <t>District of Domicile</t>
  </si>
  <si>
    <t>Difference Between District and NZ Rates</t>
  </si>
  <si>
    <t>Difference
(District - NZ)</t>
  </si>
  <si>
    <t>District and NZ Rates</t>
  </si>
  <si>
    <t>Corrected District Names</t>
  </si>
  <si>
    <t>Work sheet: District Comparison</t>
  </si>
  <si>
    <t>Presentation of Youth Self Harm Hospitalisation Rates across the 19 Districts of domicile.</t>
  </si>
  <si>
    <t>Presentation of Youth Self Harm Hospitalisation Rates (crude and standardised) across prioritised ethnic group (Māori, Pacific,  Other)  within the report District of domicile</t>
  </si>
  <si>
    <t>Capital Coast and Hutt Valley</t>
  </si>
  <si>
    <t>Census 2018 Usual Resident Population</t>
  </si>
  <si>
    <t>Māori</t>
  </si>
  <si>
    <t xml:space="preserve">                                                            See NOTE at the bottom</t>
  </si>
  <si>
    <t>Data Suppression: Suppress any results where population is below threshold</t>
  </si>
  <si>
    <t>Suppression Threshold</t>
  </si>
  <si>
    <t>Suppression Text</t>
  </si>
  <si>
    <t>s</t>
  </si>
  <si>
    <t>Caveat about Christchurch</t>
  </si>
  <si>
    <t>Note:</t>
  </si>
  <si>
    <t xml:space="preserve">There have been some changes in data recording for short-stay ED cases in Christchurch since Dec 2020 when they moved to the new hospital. </t>
  </si>
  <si>
    <t>This has reduced the number of inpatient records for services where the patients come into hospital via the ED. Instead of being reported to NMDS these events are now included in NNPAC data only.  </t>
  </si>
  <si>
    <t>Please note that for this district and at the national level, rates in reports from 2023 Q4 are not comparable with previous reports, and Canterbury district rates are not directly comparable with other districts.</t>
  </si>
  <si>
    <t>Year to Dec 2021 Auckland 10 to 14 Female Maori 1</t>
  </si>
  <si>
    <t>Year to Dec 2021</t>
  </si>
  <si>
    <t>1</t>
  </si>
  <si>
    <t>Year to Dec 2021 Auckland 10 to 14 Female Maori 2</t>
  </si>
  <si>
    <t>2</t>
  </si>
  <si>
    <t>Year to Dec 2021 Auckland 10 to 14 Female Maori 3</t>
  </si>
  <si>
    <t>3</t>
  </si>
  <si>
    <t>Year to Dec 2021 Auckland 10 to 14 Female Maori 4</t>
  </si>
  <si>
    <t>4</t>
  </si>
  <si>
    <t>Year to Dec 2021 Auckland 10 to 14 Female Maori 5</t>
  </si>
  <si>
    <t>5</t>
  </si>
  <si>
    <t>Year to Dec 2021 Auckland 10 to 14 Female Maori Total</t>
  </si>
  <si>
    <t>Year to Dec 2021 Auckland 10 to 14 Male Maori 1</t>
  </si>
  <si>
    <t>Year to Dec 2021 Auckland 10 to 14 Male Maori 2</t>
  </si>
  <si>
    <t>Year to Dec 2021 Auckland 10 to 14 Male Maori 3</t>
  </si>
  <si>
    <t>Year to Dec 2021 Auckland 10 to 14 Male Maori 4</t>
  </si>
  <si>
    <t>Year to Dec 2021 Auckland 10 to 14 Male Maori 5</t>
  </si>
  <si>
    <t>Year to Dec 2021 Auckland 10 to 14 Male Maori Total</t>
  </si>
  <si>
    <t>Year to Dec 2021 Auckland 10 to 14 Total Maori 1</t>
  </si>
  <si>
    <t>Year to Dec 2021 Auckland 10 to 14 Total Maori 2</t>
  </si>
  <si>
    <t>Year to Dec 2021 Auckland 10 to 14 Total Maori 3</t>
  </si>
  <si>
    <t>Year to Dec 2021 Auckland 10 to 14 Total Maori 4</t>
  </si>
  <si>
    <t>Year to Dec 2021 Auckland 10 to 14 Total Maori 5</t>
  </si>
  <si>
    <t>Year to Dec 2021 Auckland 10 to 14 Total Maori Total</t>
  </si>
  <si>
    <t>Year to Dec 2021 Auckland 10 to 14 Female Other 1</t>
  </si>
  <si>
    <t>Year to Dec 2021 Auckland 10 to 14 Female Other 2</t>
  </si>
  <si>
    <t>Year to Dec 2021 Auckland 10 to 14 Female Other 3</t>
  </si>
  <si>
    <t>Year to Dec 2021 Auckland 10 to 14 Female Other 4</t>
  </si>
  <si>
    <t>Year to Dec 2021 Auckland 10 to 14 Female Other 5</t>
  </si>
  <si>
    <t>Year to Dec 2021 Auckland 10 to 14 Female Other Total</t>
  </si>
  <si>
    <t>Year to Dec 2021 Auckland 10 to 14 Male Other 1</t>
  </si>
  <si>
    <t>Year to Dec 2021 Auckland 10 to 14 Male Other 2</t>
  </si>
  <si>
    <t>Year to Dec 2021 Auckland 10 to 14 Male Other 3</t>
  </si>
  <si>
    <t>Year to Dec 2021 Auckland 10 to 14 Male Other 4</t>
  </si>
  <si>
    <t>Year to Dec 2021 Auckland 10 to 14 Male Other 5</t>
  </si>
  <si>
    <t>Year to Dec 2021 Auckland 10 to 14 Male Other Total</t>
  </si>
  <si>
    <t>Year to Dec 2021 Auckland 10 to 14 Total Other 1</t>
  </si>
  <si>
    <t>Year to Dec 2021 Auckland 10 to 14 Total Other 2</t>
  </si>
  <si>
    <t>Year to Dec 2021 Auckland 10 to 14 Total Other 3</t>
  </si>
  <si>
    <t>Year to Dec 2021 Auckland 10 to 14 Total Other 4</t>
  </si>
  <si>
    <t>Year to Dec 2021 Auckland 10 to 14 Total Other 5</t>
  </si>
  <si>
    <t>Year to Dec 2021 Auckland 10 to 14 Total Other Total</t>
  </si>
  <si>
    <t>Year to Dec 2021 Auckland 10 to 14 Female Pacific 1</t>
  </si>
  <si>
    <t>Year to Dec 2021 Auckland 10 to 14 Female Pacific 2</t>
  </si>
  <si>
    <t>Year to Dec 2021 Auckland 10 to 14 Female Pacific 3</t>
  </si>
  <si>
    <t>Year to Dec 2021 Auckland 10 to 14 Female Pacific 4</t>
  </si>
  <si>
    <t>Year to Dec 2021 Auckland 10 to 14 Female Pacific 5</t>
  </si>
  <si>
    <t>Year to Dec 2021 Auckland 10 to 14 Female Pacific Total</t>
  </si>
  <si>
    <t>Year to Dec 2021 Auckland 10 to 14 Male Pacific 1</t>
  </si>
  <si>
    <t>Year to Dec 2021 Auckland 10 to 14 Male Pacific 2</t>
  </si>
  <si>
    <t>Year to Dec 2021 Auckland 10 to 14 Male Pacific 3</t>
  </si>
  <si>
    <t>Year to Dec 2021 Auckland 10 to 14 Male Pacific 4</t>
  </si>
  <si>
    <t>Year to Dec 2021 Auckland 10 to 14 Male Pacific 5</t>
  </si>
  <si>
    <t>Year to Dec 2021 Auckland 10 to 14 Male Pacific Total</t>
  </si>
  <si>
    <t>Year to Dec 2021 Auckland 10 to 14 Total Pacific 1</t>
  </si>
  <si>
    <t>Year to Dec 2021 Auckland 10 to 14 Total Pacific 2</t>
  </si>
  <si>
    <t>Year to Dec 2021 Auckland 10 to 14 Total Pacific 3</t>
  </si>
  <si>
    <t>Year to Dec 2021 Auckland 10 to 14 Total Pacific 4</t>
  </si>
  <si>
    <t>Year to Dec 2021 Auckland 10 to 14 Total Pacific 5</t>
  </si>
  <si>
    <t>Year to Dec 2021 Auckland 10 to 14 Total Pacific Total</t>
  </si>
  <si>
    <t>Year to Dec 2021 Auckland 10 to 14 Female Total 1</t>
  </si>
  <si>
    <t>Year to Dec 2021 Auckland 10 to 14 Female Total 2</t>
  </si>
  <si>
    <t>Year to Dec 2021 Auckland 10 to 14 Female Total 3</t>
  </si>
  <si>
    <t>Year to Dec 2021 Auckland 10 to 14 Female Total 4</t>
  </si>
  <si>
    <t>Year to Dec 2021 Auckland 10 to 14 Female Total 5</t>
  </si>
  <si>
    <t>Year to Dec 2021 Auckland 10 to 14 Female Total Total</t>
  </si>
  <si>
    <t>Year to Dec 2021 Auckland 10 to 14 Male Total 1</t>
  </si>
  <si>
    <t>Year to Dec 2021 Auckland 10 to 14 Male Total 2</t>
  </si>
  <si>
    <t>Year to Dec 2021 Auckland 10 to 14 Male Total 3</t>
  </si>
  <si>
    <t>Year to Dec 2021 Auckland 10 to 14 Male Total 4</t>
  </si>
  <si>
    <t>Year to Dec 2021 Auckland 10 to 14 Male Total 5</t>
  </si>
  <si>
    <t>Year to Dec 2021 Auckland 10 to 14 Male Total Total</t>
  </si>
  <si>
    <t>Year to Dec 2021 Auckland 10 to 14 Total Total 1</t>
  </si>
  <si>
    <t>Year to Dec 2021 Auckland 10 to 14 Total Total 2</t>
  </si>
  <si>
    <t>Year to Dec 2021 Auckland 10 to 14 Total Total 3</t>
  </si>
  <si>
    <t>Year to Dec 2021 Auckland 10 to 14 Total Total 4</t>
  </si>
  <si>
    <t>Year to Dec 2021 Auckland 10 to 14 Total Total 5</t>
  </si>
  <si>
    <t>Year to Dec 2021 Auckland 10 to 14 Total Total Total</t>
  </si>
  <si>
    <t>Year to Dec 2021 Auckland 10 to 24 Female Maori 1</t>
  </si>
  <si>
    <t>Year to Dec 2021 Auckland 10 to 24 Female Maori 2</t>
  </si>
  <si>
    <t>Year to Dec 2021 Auckland 10 to 24 Female Maori 3</t>
  </si>
  <si>
    <t>Year to Dec 2021 Auckland 10 to 24 Female Maori 4</t>
  </si>
  <si>
    <t>Year to Dec 2021 Auckland 10 to 24 Female Maori 5</t>
  </si>
  <si>
    <t>Year to Dec 2021 Auckland 10 to 24 Female Maori Total</t>
  </si>
  <si>
    <t>Year to Dec 2021 Auckland 10 to 24 Male Maori 1</t>
  </si>
  <si>
    <t>Year to Dec 2021 Auckland 10 to 24 Male Maori 2</t>
  </si>
  <si>
    <t>Year to Dec 2021 Auckland 10 to 24 Male Maori 3</t>
  </si>
  <si>
    <t>Year to Dec 2021 Auckland 10 to 24 Male Maori 4</t>
  </si>
  <si>
    <t>Year to Dec 2021 Auckland 10 to 24 Male Maori 5</t>
  </si>
  <si>
    <t>Year to Dec 2021 Auckland 10 to 24 Male Maori Total</t>
  </si>
  <si>
    <t>Year to Dec 2021 Auckland 10 to 24 Total Maori 1</t>
  </si>
  <si>
    <t>Year to Dec 2021 Auckland 10 to 24 Total Maori 2</t>
  </si>
  <si>
    <t>Year to Dec 2021 Auckland 10 to 24 Total Maori 3</t>
  </si>
  <si>
    <t>Year to Dec 2021 Auckland 10 to 24 Total Maori 4</t>
  </si>
  <si>
    <t>Year to Dec 2021 Auckland 10 to 24 Total Maori 5</t>
  </si>
  <si>
    <t>Year to Dec 2021 Auckland 10 to 24 Total Maori Total</t>
  </si>
  <si>
    <t>Year to Dec 2021 Auckland 10 to 24 Female Other 1</t>
  </si>
  <si>
    <t>Year to Dec 2021 Auckland 10 to 24 Female Other 2</t>
  </si>
  <si>
    <t>Year to Dec 2021 Auckland 10 to 24 Female Other 3</t>
  </si>
  <si>
    <t>Year to Dec 2021 Auckland 10 to 24 Female Other 4</t>
  </si>
  <si>
    <t>Year to Dec 2021 Auckland 10 to 24 Female Other 5</t>
  </si>
  <si>
    <t>Year to Dec 2021 Auckland 10 to 24 Female Other Total</t>
  </si>
  <si>
    <t>Year to Dec 2021 Auckland 10 to 24 Male Other 1</t>
  </si>
  <si>
    <t>Year to Dec 2021 Auckland 10 to 24 Male Other 2</t>
  </si>
  <si>
    <t>Year to Dec 2021 Auckland 10 to 24 Male Other 3</t>
  </si>
  <si>
    <t>Year to Dec 2021 Auckland 10 to 24 Male Other 4</t>
  </si>
  <si>
    <t>Year to Dec 2021 Auckland 10 to 24 Male Other 5</t>
  </si>
  <si>
    <t>Year to Dec 2021 Auckland 10 to 24 Male Other Total</t>
  </si>
  <si>
    <t>Year to Dec 2021 Auckland 10 to 24 Total Other 1</t>
  </si>
  <si>
    <t>Year to Dec 2021 Auckland 10 to 24 Total Other 2</t>
  </si>
  <si>
    <t>Year to Dec 2021 Auckland 10 to 24 Total Other 3</t>
  </si>
  <si>
    <t>Year to Dec 2021 Auckland 10 to 24 Total Other 4</t>
  </si>
  <si>
    <t>Year to Dec 2021 Auckland 10 to 24 Total Other 5</t>
  </si>
  <si>
    <t>Year to Dec 2021 Auckland 10 to 24 Total Other Total</t>
  </si>
  <si>
    <t>Year to Dec 2021 Auckland 10 to 24 Female Pacific 1</t>
  </si>
  <si>
    <t>Year to Dec 2021 Auckland 10 to 24 Female Pacific 2</t>
  </si>
  <si>
    <t>Year to Dec 2021 Auckland 10 to 24 Female Pacific 3</t>
  </si>
  <si>
    <t>Year to Dec 2021 Auckland 10 to 24 Female Pacific 4</t>
  </si>
  <si>
    <t>Year to Dec 2021 Auckland 10 to 24 Female Pacific 5</t>
  </si>
  <si>
    <t>Year to Dec 2021 Auckland 10 to 24 Female Pacific Total</t>
  </si>
  <si>
    <t>Year to Dec 2021 Auckland 10 to 24 Male Pacific 1</t>
  </si>
  <si>
    <t>Year to Dec 2021 Auckland 10 to 24 Male Pacific 2</t>
  </si>
  <si>
    <t>Year to Dec 2021 Auckland 10 to 24 Male Pacific 3</t>
  </si>
  <si>
    <t>Year to Dec 2021 Auckland 10 to 24 Male Pacific 4</t>
  </si>
  <si>
    <t>Year to Dec 2021 Auckland 10 to 24 Male Pacific 5</t>
  </si>
  <si>
    <t>Year to Dec 2021 Auckland 10 to 24 Male Pacific Total</t>
  </si>
  <si>
    <t>Year to Dec 2021 Auckland 10 to 24 Total Pacific 1</t>
  </si>
  <si>
    <t>Year to Dec 2021 Auckland 10 to 24 Total Pacific 2</t>
  </si>
  <si>
    <t>Year to Dec 2021 Auckland 10 to 24 Total Pacific 3</t>
  </si>
  <si>
    <t>Year to Dec 2021 Auckland 10 to 24 Total Pacific 4</t>
  </si>
  <si>
    <t>Year to Dec 2021 Auckland 10 to 24 Total Pacific 5</t>
  </si>
  <si>
    <t>Year to Dec 2021 Auckland 10 to 24 Total Pacific Total</t>
  </si>
  <si>
    <t>Year to Dec 2021 Auckland 10 to 24 Female Total 1</t>
  </si>
  <si>
    <t>Year to Dec 2021 Auckland 10 to 24 Female Total 2</t>
  </si>
  <si>
    <t>Year to Dec 2021 Auckland 10 to 24 Female Total 3</t>
  </si>
  <si>
    <t>Year to Dec 2021 Auckland 10 to 24 Female Total 4</t>
  </si>
  <si>
    <t>Year to Dec 2021 Auckland 10 to 24 Female Total 5</t>
  </si>
  <si>
    <t>Year to Dec 2021 Auckland 10 to 24 Female Total Total</t>
  </si>
  <si>
    <t>Year to Dec 2021 Auckland 10 to 24 Male Total 1</t>
  </si>
  <si>
    <t>Year to Dec 2021 Auckland 10 to 24 Male Total 2</t>
  </si>
  <si>
    <t>Year to Dec 2021 Auckland 10 to 24 Male Total 3</t>
  </si>
  <si>
    <t>Year to Dec 2021 Auckland 10 to 24 Male Total 4</t>
  </si>
  <si>
    <t>Year to Dec 2021 Auckland 10 to 24 Male Total 5</t>
  </si>
  <si>
    <t>Year to Dec 2021 Auckland 10 to 24 Male Total Total</t>
  </si>
  <si>
    <t>Year to Dec 2021 Auckland 10 to 24 Total Total 1</t>
  </si>
  <si>
    <t>Year to Dec 2021 Auckland 10 to 24 Total Total 2</t>
  </si>
  <si>
    <t>Year to Dec 2021 Auckland 10 to 24 Total Total 3</t>
  </si>
  <si>
    <t>Year to Dec 2021 Auckland 10 to 24 Total Total 4</t>
  </si>
  <si>
    <t>Year to Dec 2021 Auckland 10 to 24 Total Total 5</t>
  </si>
  <si>
    <t>Year to Dec 2021 Auckland 10 to 24 Total Total Total</t>
  </si>
  <si>
    <t>Year to Dec 2021 Auckland 15 to 19 Female Maori 1</t>
  </si>
  <si>
    <t>Year to Dec 2021 Auckland 15 to 19 Female Maori 2</t>
  </si>
  <si>
    <t>Year to Dec 2021 Auckland 15 to 19 Female Maori 3</t>
  </si>
  <si>
    <t>Year to Dec 2021 Auckland 15 to 19 Female Maori 4</t>
  </si>
  <si>
    <t>Year to Dec 2021 Auckland 15 to 19 Female Maori 5</t>
  </si>
  <si>
    <t>Year to Dec 2021 Auckland 15 to 19 Female Maori Total</t>
  </si>
  <si>
    <t>Year to Dec 2021 Auckland 15 to 19 Male Maori 1</t>
  </si>
  <si>
    <t>Year to Dec 2021 Auckland 15 to 19 Male Maori 2</t>
  </si>
  <si>
    <t>Year to Dec 2021 Auckland 15 to 19 Male Maori 3</t>
  </si>
  <si>
    <t>Year to Dec 2021 Auckland 15 to 19 Male Maori 4</t>
  </si>
  <si>
    <t>Year to Dec 2021 Auckland 15 to 19 Male Maori 5</t>
  </si>
  <si>
    <t>Year to Dec 2021 Auckland 15 to 19 Male Maori Total</t>
  </si>
  <si>
    <t>Year to Dec 2021 Auckland 15 to 19 Total Maori 1</t>
  </si>
  <si>
    <t>Year to Dec 2021 Auckland 15 to 19 Total Maori 2</t>
  </si>
  <si>
    <t>Year to Dec 2021 Auckland 15 to 19 Total Maori 3</t>
  </si>
  <si>
    <t>Year to Dec 2021 Auckland 15 to 19 Total Maori 4</t>
  </si>
  <si>
    <t>Year to Dec 2021 Auckland 15 to 19 Total Maori 5</t>
  </si>
  <si>
    <t>Year to Dec 2021 Auckland 15 to 19 Total Maori Total</t>
  </si>
  <si>
    <t>Year to Dec 2021 Auckland 15 to 19 Female Other 1</t>
  </si>
  <si>
    <t>Year to Dec 2021 Auckland 15 to 19 Female Other 2</t>
  </si>
  <si>
    <t>Year to Dec 2021 Auckland 15 to 19 Female Other 3</t>
  </si>
  <si>
    <t>Year to Dec 2021 Auckland 15 to 19 Female Other 4</t>
  </si>
  <si>
    <t>Year to Dec 2021 Auckland 15 to 19 Female Other 5</t>
  </si>
  <si>
    <t>Year to Dec 2021 Auckland 15 to 19 Female Other Total</t>
  </si>
  <si>
    <t>Year to Dec 2021 Auckland 15 to 19 Male Other 1</t>
  </si>
  <si>
    <t>Year to Dec 2021 Auckland 15 to 19 Male Other 2</t>
  </si>
  <si>
    <t>Year to Dec 2021 Auckland 15 to 19 Male Other 3</t>
  </si>
  <si>
    <t>Year to Dec 2021 Auckland 15 to 19 Male Other 4</t>
  </si>
  <si>
    <t>Year to Dec 2021 Auckland 15 to 19 Male Other 5</t>
  </si>
  <si>
    <t>Year to Dec 2021 Auckland 15 to 19 Male Other Total</t>
  </si>
  <si>
    <t>Year to Dec 2021 Auckland 15 to 19 Total Other 1</t>
  </si>
  <si>
    <t>Year to Dec 2021 Auckland 15 to 19 Total Other 2</t>
  </si>
  <si>
    <t>Year to Dec 2021 Auckland 15 to 19 Total Other 3</t>
  </si>
  <si>
    <t>Year to Dec 2021 Auckland 15 to 19 Total Other 4</t>
  </si>
  <si>
    <t>Year to Dec 2021 Auckland 15 to 19 Total Other 5</t>
  </si>
  <si>
    <t>Year to Dec 2021 Auckland 15 to 19 Total Other Total</t>
  </si>
  <si>
    <t>Year to Dec 2021 Auckland 15 to 19 Female Pacific 1</t>
  </si>
  <si>
    <t>Year to Dec 2021 Auckland 15 to 19 Female Pacific 2</t>
  </si>
  <si>
    <t>Year to Dec 2021 Auckland 15 to 19 Female Pacific 3</t>
  </si>
  <si>
    <t>Year to Dec 2021 Auckland 15 to 19 Female Pacific 4</t>
  </si>
  <si>
    <t>Year to Dec 2021 Auckland 15 to 19 Female Pacific 5</t>
  </si>
  <si>
    <t>Year to Dec 2021 Auckland 15 to 19 Female Pacific Total</t>
  </si>
  <si>
    <t>Year to Dec 2021 Auckland 15 to 19 Male Pacific 1</t>
  </si>
  <si>
    <t>Year to Dec 2021 Auckland 15 to 19 Male Pacific 2</t>
  </si>
  <si>
    <t>Year to Dec 2021 Auckland 15 to 19 Male Pacific 3</t>
  </si>
  <si>
    <t>Year to Dec 2021 Auckland 15 to 19 Male Pacific 4</t>
  </si>
  <si>
    <t>Year to Dec 2021 Auckland 15 to 19 Male Pacific 5</t>
  </si>
  <si>
    <t>Year to Dec 2021 Auckland 15 to 19 Male Pacific Total</t>
  </si>
  <si>
    <t>Year to Dec 2021 Auckland 15 to 19 Total Pacific 1</t>
  </si>
  <si>
    <t>Year to Dec 2021 Auckland 15 to 19 Total Pacific 2</t>
  </si>
  <si>
    <t>Year to Dec 2021 Auckland 15 to 19 Total Pacific 3</t>
  </si>
  <si>
    <t>Year to Dec 2021 Auckland 15 to 19 Total Pacific 4</t>
  </si>
  <si>
    <t>Year to Dec 2021 Auckland 15 to 19 Total Pacific 5</t>
  </si>
  <si>
    <t>Year to Dec 2021 Auckland 15 to 19 Total Pacific Total</t>
  </si>
  <si>
    <t>Year to Dec 2021 Auckland 15 to 19 Female Total 1</t>
  </si>
  <si>
    <t>Year to Dec 2021 Auckland 15 to 19 Female Total 2</t>
  </si>
  <si>
    <t>Year to Dec 2021 Auckland 15 to 19 Female Total 3</t>
  </si>
  <si>
    <t>Year to Dec 2021 Auckland 15 to 19 Female Total 4</t>
  </si>
  <si>
    <t>Year to Dec 2021 Auckland 15 to 19 Female Total 5</t>
  </si>
  <si>
    <t>Year to Dec 2021 Auckland 15 to 19 Female Total Total</t>
  </si>
  <si>
    <t>Year to Dec 2021 Auckland 15 to 19 Male Total 1</t>
  </si>
  <si>
    <t>Year to Dec 2021 Auckland 15 to 19 Male Total 2</t>
  </si>
  <si>
    <t>Year to Dec 2021 Auckland 15 to 19 Male Total 3</t>
  </si>
  <si>
    <t>Year to Dec 2021 Auckland 15 to 19 Male Total 4</t>
  </si>
  <si>
    <t>Year to Dec 2021 Auckland 15 to 19 Male Total 5</t>
  </si>
  <si>
    <t>Year to Dec 2021 Auckland 15 to 19 Male Total Total</t>
  </si>
  <si>
    <t>Year to Dec 2021 Auckland 15 to 19 Total Total 1</t>
  </si>
  <si>
    <t>Year to Dec 2021 Auckland 15 to 19 Total Total 2</t>
  </si>
  <si>
    <t>Year to Dec 2021 Auckland 15 to 19 Total Total 3</t>
  </si>
  <si>
    <t>Year to Dec 2021 Auckland 15 to 19 Total Total 4</t>
  </si>
  <si>
    <t>Year to Dec 2021 Auckland 15 to 19 Total Total 5</t>
  </si>
  <si>
    <t>Year to Dec 2021 Auckland 15 to 19 Total Total Total</t>
  </si>
  <si>
    <t>Year to Dec 2021 Auckland 20 to 24 Female Maori 1</t>
  </si>
  <si>
    <t>Year to Dec 2021 Auckland 20 to 24 Female Maori 2</t>
  </si>
  <si>
    <t>Year to Dec 2021 Auckland 20 to 24 Female Maori 3</t>
  </si>
  <si>
    <t>Year to Dec 2021 Auckland 20 to 24 Female Maori 4</t>
  </si>
  <si>
    <t>Year to Dec 2021 Auckland 20 to 24 Female Maori 5</t>
  </si>
  <si>
    <t>Year to Dec 2021 Auckland 20 to 24 Female Maori Total</t>
  </si>
  <si>
    <t>Year to Dec 2021 Auckland 20 to 24 Male Maori 1</t>
  </si>
  <si>
    <t>Year to Dec 2021 Auckland 20 to 24 Male Maori 2</t>
  </si>
  <si>
    <t>Year to Dec 2021 Auckland 20 to 24 Male Maori 3</t>
  </si>
  <si>
    <t>Year to Dec 2021 Auckland 20 to 24 Male Maori 4</t>
  </si>
  <si>
    <t>Year to Dec 2021 Auckland 20 to 24 Male Maori 5</t>
  </si>
  <si>
    <t>Year to Dec 2021 Auckland 20 to 24 Male Maori Total</t>
  </si>
  <si>
    <t>Year to Dec 2021 Auckland 20 to 24 Total Maori 1</t>
  </si>
  <si>
    <t>Year to Dec 2021 Auckland 20 to 24 Total Maori 2</t>
  </si>
  <si>
    <t>Year to Dec 2021 Auckland 20 to 24 Total Maori 3</t>
  </si>
  <si>
    <t>Year to Dec 2021 Auckland 20 to 24 Total Maori 4</t>
  </si>
  <si>
    <t>Year to Dec 2021 Auckland 20 to 24 Total Maori 5</t>
  </si>
  <si>
    <t>Year to Dec 2021 Auckland 20 to 24 Total Maori Total</t>
  </si>
  <si>
    <t>Year to Dec 2021 Auckland 20 to 24 Female Other 1</t>
  </si>
  <si>
    <t>Year to Dec 2021 Auckland 20 to 24 Female Other 2</t>
  </si>
  <si>
    <t>Year to Dec 2021 Auckland 20 to 24 Female Other 3</t>
  </si>
  <si>
    <t>Year to Dec 2021 Auckland 20 to 24 Female Other 4</t>
  </si>
  <si>
    <t>Year to Dec 2021 Auckland 20 to 24 Female Other 5</t>
  </si>
  <si>
    <t>Year to Dec 2021 Auckland 20 to 24 Female Other Total</t>
  </si>
  <si>
    <t>Year to Dec 2021 Auckland 20 to 24 Male Other 1</t>
  </si>
  <si>
    <t>Year to Dec 2021 Auckland 20 to 24 Male Other 2</t>
  </si>
  <si>
    <t>Year to Dec 2021 Auckland 20 to 24 Male Other 3</t>
  </si>
  <si>
    <t>Year to Dec 2021 Auckland 20 to 24 Male Other 4</t>
  </si>
  <si>
    <t>Year to Dec 2021 Auckland 20 to 24 Male Other 5</t>
  </si>
  <si>
    <t>Year to Dec 2021 Auckland 20 to 24 Male Other Total</t>
  </si>
  <si>
    <t>Year to Dec 2021 Auckland 20 to 24 Total Other 1</t>
  </si>
  <si>
    <t>Year to Dec 2021 Auckland 20 to 24 Total Other 2</t>
  </si>
  <si>
    <t>Year to Dec 2021 Auckland 20 to 24 Total Other 3</t>
  </si>
  <si>
    <t>Year to Dec 2021 Auckland 20 to 24 Total Other 4</t>
  </si>
  <si>
    <t>Year to Dec 2021 Auckland 20 to 24 Total Other 5</t>
  </si>
  <si>
    <t>Year to Dec 2021 Auckland 20 to 24 Total Other Total</t>
  </si>
  <si>
    <t>Year to Dec 2021 Auckland 20 to 24 Female Pacific 1</t>
  </si>
  <si>
    <t>Year to Dec 2021 Auckland 20 to 24 Female Pacific 2</t>
  </si>
  <si>
    <t>Year to Dec 2021 Auckland 20 to 24 Female Pacific 3</t>
  </si>
  <si>
    <t>Year to Dec 2021 Auckland 20 to 24 Female Pacific 4</t>
  </si>
  <si>
    <t>Year to Dec 2021 Auckland 20 to 24 Female Pacific 5</t>
  </si>
  <si>
    <t>Year to Dec 2021 Auckland 20 to 24 Female Pacific Total</t>
  </si>
  <si>
    <t>Year to Dec 2021 Auckland 20 to 24 Male Pacific 1</t>
  </si>
  <si>
    <t>Year to Dec 2021 Auckland 20 to 24 Male Pacific 2</t>
  </si>
  <si>
    <t>Year to Dec 2021 Auckland 20 to 24 Male Pacific 3</t>
  </si>
  <si>
    <t>Year to Dec 2021 Auckland 20 to 24 Male Pacific 4</t>
  </si>
  <si>
    <t>Year to Dec 2021 Auckland 20 to 24 Male Pacific 5</t>
  </si>
  <si>
    <t>Year to Dec 2021 Auckland 20 to 24 Male Pacific Total</t>
  </si>
  <si>
    <t>Year to Dec 2021 Auckland 20 to 24 Total Pacific 1</t>
  </si>
  <si>
    <t>Year to Dec 2021 Auckland 20 to 24 Total Pacific 2</t>
  </si>
  <si>
    <t>Year to Dec 2021 Auckland 20 to 24 Total Pacific 3</t>
  </si>
  <si>
    <t>Year to Dec 2021 Auckland 20 to 24 Total Pacific 4</t>
  </si>
  <si>
    <t>Year to Dec 2021 Auckland 20 to 24 Total Pacific 5</t>
  </si>
  <si>
    <t>Year to Dec 2021 Auckland 20 to 24 Total Pacific Total</t>
  </si>
  <si>
    <t>Year to Dec 2021 Auckland 20 to 24 Female Total 1</t>
  </si>
  <si>
    <t>Year to Dec 2021 Auckland 20 to 24 Female Total 2</t>
  </si>
  <si>
    <t>Year to Dec 2021 Auckland 20 to 24 Female Total 3</t>
  </si>
  <si>
    <t>Year to Dec 2021 Auckland 20 to 24 Female Total 4</t>
  </si>
  <si>
    <t>Year to Dec 2021 Auckland 20 to 24 Female Total 5</t>
  </si>
  <si>
    <t>Year to Dec 2021 Auckland 20 to 24 Female Total Total</t>
  </si>
  <si>
    <t>Year to Dec 2021 Auckland 20 to 24 Male Total 1</t>
  </si>
  <si>
    <t>Year to Dec 2021 Auckland 20 to 24 Male Total 2</t>
  </si>
  <si>
    <t>Year to Dec 2021 Auckland 20 to 24 Male Total 3</t>
  </si>
  <si>
    <t>Year to Dec 2021 Auckland 20 to 24 Male Total 4</t>
  </si>
  <si>
    <t>Year to Dec 2021 Auckland 20 to 24 Male Total 5</t>
  </si>
  <si>
    <t>Year to Dec 2021 Auckland 20 to 24 Male Total Total</t>
  </si>
  <si>
    <t>Year to Dec 2021 Auckland 20 to 24 Total Total 1</t>
  </si>
  <si>
    <t>Year to Dec 2021 Auckland 20 to 24 Total Total 2</t>
  </si>
  <si>
    <t>Year to Dec 2021 Auckland 20 to 24 Total Total 3</t>
  </si>
  <si>
    <t>Year to Dec 2021 Auckland 20 to 24 Total Total 4</t>
  </si>
  <si>
    <t>Year to Dec 2021 Auckland 20 to 24 Total Total 5</t>
  </si>
  <si>
    <t>Year to Dec 2021 Auckland 20 to 24 Total Total Total</t>
  </si>
  <si>
    <t>Year to Dec 2021 Bay of Plenty 10 to 14 Female Maori 1</t>
  </si>
  <si>
    <t>Year to Dec 2021 Bay of Plenty 10 to 14 Female Maori 2</t>
  </si>
  <si>
    <t>Year to Dec 2021 Bay of Plenty 10 to 14 Female Maori 3</t>
  </si>
  <si>
    <t>Year to Dec 2021 Bay of Plenty 10 to 14 Female Maori 4</t>
  </si>
  <si>
    <t>Year to Dec 2021 Bay of Plenty 10 to 14 Female Maori 5</t>
  </si>
  <si>
    <t>Year to Dec 2021 Bay of Plenty 10 to 14 Female Maori Total</t>
  </si>
  <si>
    <t>Year to Dec 2021 Bay of Plenty 10 to 14 Male Maori 1</t>
  </si>
  <si>
    <t>Year to Dec 2021 Bay of Plenty 10 to 14 Male Maori 2</t>
  </si>
  <si>
    <t>Year to Dec 2021 Bay of Plenty 10 to 14 Male Maori 3</t>
  </si>
  <si>
    <t>Year to Dec 2021 Bay of Plenty 10 to 14 Male Maori 4</t>
  </si>
  <si>
    <t>Year to Dec 2021 Bay of Plenty 10 to 14 Male Maori 5</t>
  </si>
  <si>
    <t>Year to Dec 2021 Bay of Plenty 10 to 14 Male Maori Total</t>
  </si>
  <si>
    <t>Year to Dec 2021 Bay of Plenty 10 to 14 Total Maori 1</t>
  </si>
  <si>
    <t>Year to Dec 2021 Bay of Plenty 10 to 14 Total Maori 2</t>
  </si>
  <si>
    <t>Year to Dec 2021 Bay of Plenty 10 to 14 Total Maori 3</t>
  </si>
  <si>
    <t>Year to Dec 2021 Bay of Plenty 10 to 14 Total Maori 4</t>
  </si>
  <si>
    <t>Year to Dec 2021 Bay of Plenty 10 to 14 Total Maori 5</t>
  </si>
  <si>
    <t>Year to Dec 2021 Bay of Plenty 10 to 14 Total Maori Total</t>
  </si>
  <si>
    <t>Year to Dec 2021 Bay of Plenty 10 to 14 Female Other 1</t>
  </si>
  <si>
    <t>Year to Dec 2021 Bay of Plenty 10 to 14 Female Other 2</t>
  </si>
  <si>
    <t>Year to Dec 2021 Bay of Plenty 10 to 14 Female Other 3</t>
  </si>
  <si>
    <t>Year to Dec 2021 Bay of Plenty 10 to 14 Female Other 4</t>
  </si>
  <si>
    <t>Year to Dec 2021 Bay of Plenty 10 to 14 Female Other 5</t>
  </si>
  <si>
    <t>Year to Dec 2021 Bay of Plenty 10 to 14 Female Other Total</t>
  </si>
  <si>
    <t>Year to Dec 2021 Bay of Plenty 10 to 14 Male Other 1</t>
  </si>
  <si>
    <t>Year to Dec 2021 Bay of Plenty 10 to 14 Male Other 2</t>
  </si>
  <si>
    <t>Year to Dec 2021 Bay of Plenty 10 to 14 Male Other 3</t>
  </si>
  <si>
    <t>Year to Dec 2021 Bay of Plenty 10 to 14 Male Other 4</t>
  </si>
  <si>
    <t>Year to Dec 2021 Bay of Plenty 10 to 14 Male Other 5</t>
  </si>
  <si>
    <t>Year to Dec 2021 Bay of Plenty 10 to 14 Male Other Total</t>
  </si>
  <si>
    <t>Year to Dec 2021 Bay of Plenty 10 to 14 Total Other 1</t>
  </si>
  <si>
    <t>Year to Dec 2021 Bay of Plenty 10 to 14 Total Other 2</t>
  </si>
  <si>
    <t>Year to Dec 2021 Bay of Plenty 10 to 14 Total Other 3</t>
  </si>
  <si>
    <t>Year to Dec 2021 Bay of Plenty 10 to 14 Total Other 4</t>
  </si>
  <si>
    <t>Year to Dec 2021 Bay of Plenty 10 to 14 Total Other 5</t>
  </si>
  <si>
    <t>Year to Dec 2021 Bay of Plenty 10 to 14 Total Other Total</t>
  </si>
  <si>
    <t>Year to Dec 2021 Bay of Plenty 10 to 14 Female Pacific 1</t>
  </si>
  <si>
    <t>Year to Dec 2021 Bay of Plenty 10 to 14 Female Pacific 2</t>
  </si>
  <si>
    <t>Year to Dec 2021 Bay of Plenty 10 to 14 Female Pacific 3</t>
  </si>
  <si>
    <t>Year to Dec 2021 Bay of Plenty 10 to 14 Female Pacific 4</t>
  </si>
  <si>
    <t>Year to Dec 2021 Bay of Plenty 10 to 14 Female Pacific 5</t>
  </si>
  <si>
    <t>Year to Dec 2021 Bay of Plenty 10 to 14 Female Pacific Total</t>
  </si>
  <si>
    <t>Year to Dec 2021 Bay of Plenty 10 to 14 Male Pacific 1</t>
  </si>
  <si>
    <t>Year to Dec 2021 Bay of Plenty 10 to 14 Male Pacific 2</t>
  </si>
  <si>
    <t>Year to Dec 2021 Bay of Plenty 10 to 14 Male Pacific 3</t>
  </si>
  <si>
    <t>Year to Dec 2021 Bay of Plenty 10 to 14 Male Pacific 4</t>
  </si>
  <si>
    <t>Year to Dec 2021 Bay of Plenty 10 to 14 Male Pacific 5</t>
  </si>
  <si>
    <t>Year to Dec 2021 Bay of Plenty 10 to 14 Male Pacific Total</t>
  </si>
  <si>
    <t>Year to Dec 2021 Bay of Plenty 10 to 14 Total Pacific 1</t>
  </si>
  <si>
    <t>Year to Dec 2021 Bay of Plenty 10 to 14 Total Pacific 2</t>
  </si>
  <si>
    <t>Year to Dec 2021 Bay of Plenty 10 to 14 Total Pacific 3</t>
  </si>
  <si>
    <t>Year to Dec 2021 Bay of Plenty 10 to 14 Total Pacific 4</t>
  </si>
  <si>
    <t>Year to Dec 2021 Bay of Plenty 10 to 14 Total Pacific 5</t>
  </si>
  <si>
    <t>Year to Dec 2021 Bay of Plenty 10 to 14 Total Pacific Total</t>
  </si>
  <si>
    <t>Year to Dec 2021 Bay of Plenty 10 to 14 Female Total 1</t>
  </si>
  <si>
    <t>Year to Dec 2021 Bay of Plenty 10 to 14 Female Total 2</t>
  </si>
  <si>
    <t>Year to Dec 2021 Bay of Plenty 10 to 14 Female Total 3</t>
  </si>
  <si>
    <t>Year to Dec 2021 Bay of Plenty 10 to 14 Female Total 4</t>
  </si>
  <si>
    <t>Year to Dec 2021 Bay of Plenty 10 to 14 Female Total 5</t>
  </si>
  <si>
    <t>Year to Dec 2021 Bay of Plenty 10 to 14 Female Total Total</t>
  </si>
  <si>
    <t>Year to Dec 2021 Bay of Plenty 10 to 14 Male Total 1</t>
  </si>
  <si>
    <t>Year to Dec 2021 Bay of Plenty 10 to 14 Male Total 2</t>
  </si>
  <si>
    <t>Year to Dec 2021 Bay of Plenty 10 to 14 Male Total 3</t>
  </si>
  <si>
    <t>Year to Dec 2021 Bay of Plenty 10 to 14 Male Total 4</t>
  </si>
  <si>
    <t>Year to Dec 2021 Bay of Plenty 10 to 14 Male Total 5</t>
  </si>
  <si>
    <t>Year to Dec 2021 Bay of Plenty 10 to 14 Male Total Total</t>
  </si>
  <si>
    <t>Year to Dec 2021 Bay of Plenty 10 to 14 Total Total 1</t>
  </si>
  <si>
    <t>Year to Dec 2021 Bay of Plenty 10 to 14 Total Total 2</t>
  </si>
  <si>
    <t>Year to Dec 2021 Bay of Plenty 10 to 14 Total Total 3</t>
  </si>
  <si>
    <t>Year to Dec 2021 Bay of Plenty 10 to 14 Total Total 4</t>
  </si>
  <si>
    <t>Year to Dec 2021 Bay of Plenty 10 to 14 Total Total 5</t>
  </si>
  <si>
    <t>Year to Dec 2021 Bay of Plenty 10 to 14 Total Total Total</t>
  </si>
  <si>
    <t>Year to Dec 2021 Bay of Plenty 10 to 24 Female Maori 1</t>
  </si>
  <si>
    <t>Year to Dec 2021 Bay of Plenty 10 to 24 Female Maori 2</t>
  </si>
  <si>
    <t>Year to Dec 2021 Bay of Plenty 10 to 24 Female Maori 3</t>
  </si>
  <si>
    <t>Year to Dec 2021 Bay of Plenty 10 to 24 Female Maori 4</t>
  </si>
  <si>
    <t>Year to Dec 2021 Bay of Plenty 10 to 24 Female Maori 5</t>
  </si>
  <si>
    <t>Year to Dec 2021 Bay of Plenty 10 to 24 Female Maori Total</t>
  </si>
  <si>
    <t>Year to Dec 2021 Bay of Plenty 10 to 24 Male Maori 1</t>
  </si>
  <si>
    <t>Year to Dec 2021 Bay of Plenty 10 to 24 Male Maori 2</t>
  </si>
  <si>
    <t>Year to Dec 2021 Bay of Plenty 10 to 24 Male Maori 3</t>
  </si>
  <si>
    <t>Year to Dec 2021 Bay of Plenty 10 to 24 Male Maori 4</t>
  </si>
  <si>
    <t>Year to Dec 2021 Bay of Plenty 10 to 24 Male Maori 5</t>
  </si>
  <si>
    <t>Year to Dec 2021 Bay of Plenty 10 to 24 Male Maori Total</t>
  </si>
  <si>
    <t>Year to Dec 2021 Bay of Plenty 10 to 24 Total Maori 1</t>
  </si>
  <si>
    <t>Year to Dec 2021 Bay of Plenty 10 to 24 Total Maori 2</t>
  </si>
  <si>
    <t>Year to Dec 2021 Bay of Plenty 10 to 24 Total Maori 3</t>
  </si>
  <si>
    <t>Year to Dec 2021 Bay of Plenty 10 to 24 Total Maori 4</t>
  </si>
  <si>
    <t>Year to Dec 2021 Bay of Plenty 10 to 24 Total Maori 5</t>
  </si>
  <si>
    <t>Year to Dec 2021 Bay of Plenty 10 to 24 Total Maori Total</t>
  </si>
  <si>
    <t>Year to Dec 2021 Bay of Plenty 10 to 24 Female Other 1</t>
  </si>
  <si>
    <t>Year to Dec 2021 Bay of Plenty 10 to 24 Female Other 2</t>
  </si>
  <si>
    <t>Year to Dec 2021 Bay of Plenty 10 to 24 Female Other 3</t>
  </si>
  <si>
    <t>Year to Dec 2021 Bay of Plenty 10 to 24 Female Other 4</t>
  </si>
  <si>
    <t>Year to Dec 2021 Bay of Plenty 10 to 24 Female Other 5</t>
  </si>
  <si>
    <t>Year to Dec 2021 Bay of Plenty 10 to 24 Female Other Total</t>
  </si>
  <si>
    <t>Year to Dec 2021 Bay of Plenty 10 to 24 Male Other 1</t>
  </si>
  <si>
    <t>Year to Dec 2021 Bay of Plenty 10 to 24 Male Other 2</t>
  </si>
  <si>
    <t>Year to Dec 2021 Bay of Plenty 10 to 24 Male Other 3</t>
  </si>
  <si>
    <t>Year to Dec 2021 Bay of Plenty 10 to 24 Male Other 4</t>
  </si>
  <si>
    <t>Year to Dec 2021 Bay of Plenty 10 to 24 Male Other 5</t>
  </si>
  <si>
    <t>Year to Dec 2021 Bay of Plenty 10 to 24 Male Other Total</t>
  </si>
  <si>
    <t>Year to Dec 2021 Bay of Plenty 10 to 24 Total Other 1</t>
  </si>
  <si>
    <t>Year to Dec 2021 Bay of Plenty 10 to 24 Total Other 2</t>
  </si>
  <si>
    <t>Year to Dec 2021 Bay of Plenty 10 to 24 Total Other 3</t>
  </si>
  <si>
    <t>Year to Dec 2021 Bay of Plenty 10 to 24 Total Other 4</t>
  </si>
  <si>
    <t>Year to Dec 2021 Bay of Plenty 10 to 24 Total Other 5</t>
  </si>
  <si>
    <t>Year to Dec 2021 Bay of Plenty 10 to 24 Total Other Total</t>
  </si>
  <si>
    <t>Year to Dec 2021 Bay of Plenty 10 to 24 Female Pacific 1</t>
  </si>
  <si>
    <t>Year to Dec 2021 Bay of Plenty 10 to 24 Female Pacific 2</t>
  </si>
  <si>
    <t>Year to Dec 2021 Bay of Plenty 10 to 24 Female Pacific 3</t>
  </si>
  <si>
    <t>Year to Dec 2021 Bay of Plenty 10 to 24 Female Pacific 4</t>
  </si>
  <si>
    <t>Year to Dec 2021 Bay of Plenty 10 to 24 Female Pacific 5</t>
  </si>
  <si>
    <t>Year to Dec 2021 Bay of Plenty 10 to 24 Female Pacific Total</t>
  </si>
  <si>
    <t>Year to Dec 2021 Bay of Plenty 10 to 24 Male Pacific 1</t>
  </si>
  <si>
    <t>Year to Dec 2021 Bay of Plenty 10 to 24 Male Pacific 2</t>
  </si>
  <si>
    <t>Year to Dec 2021 Bay of Plenty 10 to 24 Male Pacific 3</t>
  </si>
  <si>
    <t>Year to Dec 2021 Bay of Plenty 10 to 24 Male Pacific 4</t>
  </si>
  <si>
    <t>Year to Dec 2021 Bay of Plenty 10 to 24 Male Pacific 5</t>
  </si>
  <si>
    <t>Year to Dec 2021 Bay of Plenty 10 to 24 Male Pacific Total</t>
  </si>
  <si>
    <t>Year to Dec 2021 Bay of Plenty 10 to 24 Total Pacific 1</t>
  </si>
  <si>
    <t>Year to Dec 2021 Bay of Plenty 10 to 24 Total Pacific 2</t>
  </si>
  <si>
    <t>Year to Dec 2021 Bay of Plenty 10 to 24 Total Pacific 3</t>
  </si>
  <si>
    <t>Year to Dec 2021 Bay of Plenty 10 to 24 Total Pacific 4</t>
  </si>
  <si>
    <t>Year to Dec 2021 Bay of Plenty 10 to 24 Total Pacific 5</t>
  </si>
  <si>
    <t>Year to Dec 2021 Bay of Plenty 10 to 24 Total Pacific Total</t>
  </si>
  <si>
    <t>Year to Dec 2021 Bay of Plenty 10 to 24 Female Total 1</t>
  </si>
  <si>
    <t>Year to Dec 2021 Bay of Plenty 10 to 24 Female Total 2</t>
  </si>
  <si>
    <t>Year to Dec 2021 Bay of Plenty 10 to 24 Female Total 3</t>
  </si>
  <si>
    <t>Year to Dec 2021 Bay of Plenty 10 to 24 Female Total 4</t>
  </si>
  <si>
    <t>Year to Dec 2021 Bay of Plenty 10 to 24 Female Total 5</t>
  </si>
  <si>
    <t>Year to Dec 2021 Bay of Plenty 10 to 24 Female Total Total</t>
  </si>
  <si>
    <t>Year to Dec 2021 Bay of Plenty 10 to 24 Male Total 1</t>
  </si>
  <si>
    <t>Year to Dec 2021 Bay of Plenty 10 to 24 Male Total 2</t>
  </si>
  <si>
    <t>Year to Dec 2021 Bay of Plenty 10 to 24 Male Total 3</t>
  </si>
  <si>
    <t>Year to Dec 2021 Bay of Plenty 10 to 24 Male Total 4</t>
  </si>
  <si>
    <t>Year to Dec 2021 Bay of Plenty 10 to 24 Male Total 5</t>
  </si>
  <si>
    <t>Year to Dec 2021 Bay of Plenty 10 to 24 Male Total Total</t>
  </si>
  <si>
    <t>Year to Dec 2021 Bay of Plenty 10 to 24 Total Total 1</t>
  </si>
  <si>
    <t>Year to Dec 2021 Bay of Plenty 10 to 24 Total Total 2</t>
  </si>
  <si>
    <t>Year to Dec 2021 Bay of Plenty 10 to 24 Total Total 3</t>
  </si>
  <si>
    <t>Year to Dec 2021 Bay of Plenty 10 to 24 Total Total 4</t>
  </si>
  <si>
    <t>Year to Dec 2021 Bay of Plenty 10 to 24 Total Total 5</t>
  </si>
  <si>
    <t>Year to Dec 2021 Bay of Plenty 10 to 24 Total Total Total</t>
  </si>
  <si>
    <t>Year to Dec 2021 Bay of Plenty 15 to 19 Female Maori 1</t>
  </si>
  <si>
    <t>Year to Dec 2021 Bay of Plenty 15 to 19 Female Maori 2</t>
  </si>
  <si>
    <t>Year to Dec 2021 Bay of Plenty 15 to 19 Female Maori 3</t>
  </si>
  <si>
    <t>Year to Dec 2021 Bay of Plenty 15 to 19 Female Maori 4</t>
  </si>
  <si>
    <t>Year to Dec 2021 Bay of Plenty 15 to 19 Female Maori 5</t>
  </si>
  <si>
    <t>Year to Dec 2021 Bay of Plenty 15 to 19 Female Maori Total</t>
  </si>
  <si>
    <t>Year to Dec 2021 Bay of Plenty 15 to 19 Male Maori 1</t>
  </si>
  <si>
    <t>Year to Dec 2021 Bay of Plenty 15 to 19 Male Maori 2</t>
  </si>
  <si>
    <t>Year to Dec 2021 Bay of Plenty 15 to 19 Male Maori 3</t>
  </si>
  <si>
    <t>Year to Dec 2021 Bay of Plenty 15 to 19 Male Maori 4</t>
  </si>
  <si>
    <t>Year to Dec 2021 Bay of Plenty 15 to 19 Male Maori 5</t>
  </si>
  <si>
    <t>Year to Dec 2021 Bay of Plenty 15 to 19 Male Maori Total</t>
  </si>
  <si>
    <t>Year to Dec 2021 Bay of Plenty 15 to 19 Total Maori 1</t>
  </si>
  <si>
    <t>Year to Dec 2021 Bay of Plenty 15 to 19 Total Maori 2</t>
  </si>
  <si>
    <t>Year to Dec 2021 Bay of Plenty 15 to 19 Total Maori 3</t>
  </si>
  <si>
    <t>Year to Dec 2021 Bay of Plenty 15 to 19 Total Maori 4</t>
  </si>
  <si>
    <t>Year to Dec 2021 Bay of Plenty 15 to 19 Total Maori 5</t>
  </si>
  <si>
    <t>Year to Dec 2021 Bay of Plenty 15 to 19 Total Maori Total</t>
  </si>
  <si>
    <t>Year to Dec 2021 Bay of Plenty 15 to 19 Female Other 1</t>
  </si>
  <si>
    <t>Year to Dec 2021 Bay of Plenty 15 to 19 Female Other 2</t>
  </si>
  <si>
    <t>Year to Dec 2021 Bay of Plenty 15 to 19 Female Other 3</t>
  </si>
  <si>
    <t>Year to Dec 2021 Bay of Plenty 15 to 19 Female Other 4</t>
  </si>
  <si>
    <t>Year to Dec 2021 Bay of Plenty 15 to 19 Female Other 5</t>
  </si>
  <si>
    <t>Year to Dec 2021 Bay of Plenty 15 to 19 Female Other Total</t>
  </si>
  <si>
    <t>Year to Dec 2021 Bay of Plenty 15 to 19 Male Other 1</t>
  </si>
  <si>
    <t>Year to Dec 2021 Bay of Plenty 15 to 19 Male Other 2</t>
  </si>
  <si>
    <t>Year to Dec 2021 Bay of Plenty 15 to 19 Male Other 3</t>
  </si>
  <si>
    <t>Year to Dec 2021 Bay of Plenty 15 to 19 Male Other 4</t>
  </si>
  <si>
    <t>Year to Dec 2021 Bay of Plenty 15 to 19 Male Other 5</t>
  </si>
  <si>
    <t>Year to Dec 2021 Bay of Plenty 15 to 19 Male Other Total</t>
  </si>
  <si>
    <t>Year to Dec 2021 Bay of Plenty 15 to 19 Total Other 1</t>
  </si>
  <si>
    <t>Year to Dec 2021 Bay of Plenty 15 to 19 Total Other 2</t>
  </si>
  <si>
    <t>Year to Dec 2021 Bay of Plenty 15 to 19 Total Other 3</t>
  </si>
  <si>
    <t>Year to Dec 2021 Bay of Plenty 15 to 19 Total Other 4</t>
  </si>
  <si>
    <t>Year to Dec 2021 Bay of Plenty 15 to 19 Total Other 5</t>
  </si>
  <si>
    <t>Year to Dec 2021 Bay of Plenty 15 to 19 Total Other Total</t>
  </si>
  <si>
    <t>Year to Dec 2021 Bay of Plenty 15 to 19 Female Pacific 1</t>
  </si>
  <si>
    <t>Year to Dec 2021 Bay of Plenty 15 to 19 Female Pacific 2</t>
  </si>
  <si>
    <t>Year to Dec 2021 Bay of Plenty 15 to 19 Female Pacific 3</t>
  </si>
  <si>
    <t>Year to Dec 2021 Bay of Plenty 15 to 19 Female Pacific 4</t>
  </si>
  <si>
    <t>Year to Dec 2021 Bay of Plenty 15 to 19 Female Pacific 5</t>
  </si>
  <si>
    <t>Year to Dec 2021 Bay of Plenty 15 to 19 Female Pacific Total</t>
  </si>
  <si>
    <t>Year to Dec 2021 Bay of Plenty 15 to 19 Male Pacific 1</t>
  </si>
  <si>
    <t>Year to Dec 2021 Bay of Plenty 15 to 19 Male Pacific 2</t>
  </si>
  <si>
    <t>Year to Dec 2021 Bay of Plenty 15 to 19 Male Pacific 3</t>
  </si>
  <si>
    <t>Year to Dec 2021 Bay of Plenty 15 to 19 Male Pacific 4</t>
  </si>
  <si>
    <t>Year to Dec 2021 Bay of Plenty 15 to 19 Male Pacific 5</t>
  </si>
  <si>
    <t>Year to Dec 2021 Bay of Plenty 15 to 19 Male Pacific Total</t>
  </si>
  <si>
    <t>Year to Dec 2021 Bay of Plenty 15 to 19 Total Pacific 1</t>
  </si>
  <si>
    <t>Year to Dec 2021 Bay of Plenty 15 to 19 Total Pacific 2</t>
  </si>
  <si>
    <t>Year to Dec 2021 Bay of Plenty 15 to 19 Total Pacific 3</t>
  </si>
  <si>
    <t>Year to Dec 2021 Bay of Plenty 15 to 19 Total Pacific 4</t>
  </si>
  <si>
    <t>Year to Dec 2021 Bay of Plenty 15 to 19 Total Pacific 5</t>
  </si>
  <si>
    <t>Year to Dec 2021 Bay of Plenty 15 to 19 Total Pacific Total</t>
  </si>
  <si>
    <t>Year to Dec 2021 Bay of Plenty 15 to 19 Female Total 1</t>
  </si>
  <si>
    <t>Year to Dec 2021 Bay of Plenty 15 to 19 Female Total 2</t>
  </si>
  <si>
    <t>Year to Dec 2021 Bay of Plenty 15 to 19 Female Total 3</t>
  </si>
  <si>
    <t>Year to Dec 2021 Bay of Plenty 15 to 19 Female Total 4</t>
  </si>
  <si>
    <t>Year to Dec 2021 Bay of Plenty 15 to 19 Female Total 5</t>
  </si>
  <si>
    <t>Year to Dec 2021 Bay of Plenty 15 to 19 Female Total Total</t>
  </si>
  <si>
    <t>Year to Dec 2021 Bay of Plenty 15 to 19 Male Total 1</t>
  </si>
  <si>
    <t>Year to Dec 2021 Bay of Plenty 15 to 19 Male Total 2</t>
  </si>
  <si>
    <t>Year to Dec 2021 Bay of Plenty 15 to 19 Male Total 3</t>
  </si>
  <si>
    <t>Year to Dec 2021 Bay of Plenty 15 to 19 Male Total 4</t>
  </si>
  <si>
    <t>Year to Dec 2021 Bay of Plenty 15 to 19 Male Total 5</t>
  </si>
  <si>
    <t>Year to Dec 2021 Bay of Plenty 15 to 19 Male Total Total</t>
  </si>
  <si>
    <t>Year to Dec 2021 Bay of Plenty 15 to 19 Total Total 1</t>
  </si>
  <si>
    <t>Year to Dec 2021 Bay of Plenty 15 to 19 Total Total 2</t>
  </si>
  <si>
    <t>Year to Dec 2021 Bay of Plenty 15 to 19 Total Total 3</t>
  </si>
  <si>
    <t>Year to Dec 2021 Bay of Plenty 15 to 19 Total Total 4</t>
  </si>
  <si>
    <t>Year to Dec 2021 Bay of Plenty 15 to 19 Total Total 5</t>
  </si>
  <si>
    <t>Year to Dec 2021 Bay of Plenty 15 to 19 Total Total Total</t>
  </si>
  <si>
    <t>Year to Dec 2021 Bay of Plenty 20 to 24 Female Maori 1</t>
  </si>
  <si>
    <t>Year to Dec 2021 Bay of Plenty 20 to 24 Female Maori 2</t>
  </si>
  <si>
    <t>Year to Dec 2021 Bay of Plenty 20 to 24 Female Maori 3</t>
  </si>
  <si>
    <t>Year to Dec 2021 Bay of Plenty 20 to 24 Female Maori 4</t>
  </si>
  <si>
    <t>Year to Dec 2021 Bay of Plenty 20 to 24 Female Maori 5</t>
  </si>
  <si>
    <t>Year to Dec 2021 Bay of Plenty 20 to 24 Female Maori Total</t>
  </si>
  <si>
    <t>Year to Dec 2021 Bay of Plenty 20 to 24 Male Maori 1</t>
  </si>
  <si>
    <t>Year to Dec 2021 Bay of Plenty 20 to 24 Male Maori 2</t>
  </si>
  <si>
    <t>Year to Dec 2021 Bay of Plenty 20 to 24 Male Maori 3</t>
  </si>
  <si>
    <t>Year to Dec 2021 Bay of Plenty 20 to 24 Male Maori 4</t>
  </si>
  <si>
    <t>Year to Dec 2021 Bay of Plenty 20 to 24 Male Maori 5</t>
  </si>
  <si>
    <t>Year to Dec 2021 Bay of Plenty 20 to 24 Male Maori Total</t>
  </si>
  <si>
    <t>Year to Dec 2021 Bay of Plenty 20 to 24 Total Maori 1</t>
  </si>
  <si>
    <t>Year to Dec 2021 Bay of Plenty 20 to 24 Total Maori 2</t>
  </si>
  <si>
    <t>Year to Dec 2021 Bay of Plenty 20 to 24 Total Maori 3</t>
  </si>
  <si>
    <t>Year to Dec 2021 Bay of Plenty 20 to 24 Total Maori 4</t>
  </si>
  <si>
    <t>Year to Dec 2021 Bay of Plenty 20 to 24 Total Maori 5</t>
  </si>
  <si>
    <t>Year to Dec 2021 Bay of Plenty 20 to 24 Total Maori Total</t>
  </si>
  <si>
    <t>Year to Dec 2021 Bay of Plenty 20 to 24 Female Other 1</t>
  </si>
  <si>
    <t>Year to Dec 2021 Bay of Plenty 20 to 24 Female Other 2</t>
  </si>
  <si>
    <t>Year to Dec 2021 Bay of Plenty 20 to 24 Female Other 3</t>
  </si>
  <si>
    <t>Year to Dec 2021 Bay of Plenty 20 to 24 Female Other 4</t>
  </si>
  <si>
    <t>Year to Dec 2021 Bay of Plenty 20 to 24 Female Other 5</t>
  </si>
  <si>
    <t>Year to Dec 2021 Bay of Plenty 20 to 24 Female Other Total</t>
  </si>
  <si>
    <t>Year to Dec 2021 Bay of Plenty 20 to 24 Male Other 1</t>
  </si>
  <si>
    <t>Year to Dec 2021 Bay of Plenty 20 to 24 Male Other 2</t>
  </si>
  <si>
    <t>Year to Dec 2021 Bay of Plenty 20 to 24 Male Other 3</t>
  </si>
  <si>
    <t>Year to Dec 2021 Bay of Plenty 20 to 24 Male Other 4</t>
  </si>
  <si>
    <t>Year to Dec 2021 Bay of Plenty 20 to 24 Male Other 5</t>
  </si>
  <si>
    <t>Year to Dec 2021 Bay of Plenty 20 to 24 Male Other Total</t>
  </si>
  <si>
    <t>Year to Dec 2021 Bay of Plenty 20 to 24 Total Other 1</t>
  </si>
  <si>
    <t>Year to Dec 2021 Bay of Plenty 20 to 24 Total Other 2</t>
  </si>
  <si>
    <t>Year to Dec 2021 Bay of Plenty 20 to 24 Total Other 3</t>
  </si>
  <si>
    <t>Year to Dec 2021 Bay of Plenty 20 to 24 Total Other 4</t>
  </si>
  <si>
    <t>Year to Dec 2021 Bay of Plenty 20 to 24 Total Other 5</t>
  </si>
  <si>
    <t>Year to Dec 2021 Bay of Plenty 20 to 24 Total Other Total</t>
  </si>
  <si>
    <t>Year to Dec 2021 Bay of Plenty 20 to 24 Female Pacific 1</t>
  </si>
  <si>
    <t>Year to Dec 2021 Bay of Plenty 20 to 24 Female Pacific 2</t>
  </si>
  <si>
    <t>Year to Dec 2021 Bay of Plenty 20 to 24 Female Pacific 3</t>
  </si>
  <si>
    <t>Year to Dec 2021 Bay of Plenty 20 to 24 Female Pacific 4</t>
  </si>
  <si>
    <t>Year to Dec 2021 Bay of Plenty 20 to 24 Female Pacific 5</t>
  </si>
  <si>
    <t>Year to Dec 2021 Bay of Plenty 20 to 24 Female Pacific Total</t>
  </si>
  <si>
    <t>Year to Dec 2021 Bay of Plenty 20 to 24 Male Pacific 1</t>
  </si>
  <si>
    <t>Year to Dec 2021 Bay of Plenty 20 to 24 Male Pacific 2</t>
  </si>
  <si>
    <t>Year to Dec 2021 Bay of Plenty 20 to 24 Male Pacific 3</t>
  </si>
  <si>
    <t>Year to Dec 2021 Bay of Plenty 20 to 24 Male Pacific 4</t>
  </si>
  <si>
    <t>Year to Dec 2021 Bay of Plenty 20 to 24 Male Pacific 5</t>
  </si>
  <si>
    <t>Year to Dec 2021 Bay of Plenty 20 to 24 Male Pacific Total</t>
  </si>
  <si>
    <t>Year to Dec 2021 Bay of Plenty 20 to 24 Total Pacific 1</t>
  </si>
  <si>
    <t>Year to Dec 2021 Bay of Plenty 20 to 24 Total Pacific 2</t>
  </si>
  <si>
    <t>Year to Dec 2021 Bay of Plenty 20 to 24 Total Pacific 3</t>
  </si>
  <si>
    <t>Year to Dec 2021 Bay of Plenty 20 to 24 Total Pacific 4</t>
  </si>
  <si>
    <t>Year to Dec 2021 Bay of Plenty 20 to 24 Total Pacific 5</t>
  </si>
  <si>
    <t>Year to Dec 2021 Bay of Plenty 20 to 24 Total Pacific Total</t>
  </si>
  <si>
    <t>Year to Dec 2021 Bay of Plenty 20 to 24 Female Total 1</t>
  </si>
  <si>
    <t>Year to Dec 2021 Bay of Plenty 20 to 24 Female Total 2</t>
  </si>
  <si>
    <t>Year to Dec 2021 Bay of Plenty 20 to 24 Female Total 3</t>
  </si>
  <si>
    <t>Year to Dec 2021 Bay of Plenty 20 to 24 Female Total 4</t>
  </si>
  <si>
    <t>Year to Dec 2021 Bay of Plenty 20 to 24 Female Total 5</t>
  </si>
  <si>
    <t>Year to Dec 2021 Bay of Plenty 20 to 24 Female Total Total</t>
  </si>
  <si>
    <t>Year to Dec 2021 Bay of Plenty 20 to 24 Male Total 1</t>
  </si>
  <si>
    <t>Year to Dec 2021 Bay of Plenty 20 to 24 Male Total 2</t>
  </si>
  <si>
    <t>Year to Dec 2021 Bay of Plenty 20 to 24 Male Total 3</t>
  </si>
  <si>
    <t>Year to Dec 2021 Bay of Plenty 20 to 24 Male Total 4</t>
  </si>
  <si>
    <t>Year to Dec 2021 Bay of Plenty 20 to 24 Male Total 5</t>
  </si>
  <si>
    <t>Year to Dec 2021 Bay of Plenty 20 to 24 Male Total Total</t>
  </si>
  <si>
    <t>Year to Dec 2021 Bay of Plenty 20 to 24 Total Total 1</t>
  </si>
  <si>
    <t>Year to Dec 2021 Bay of Plenty 20 to 24 Total Total 2</t>
  </si>
  <si>
    <t>Year to Dec 2021 Bay of Plenty 20 to 24 Total Total 3</t>
  </si>
  <si>
    <t>Year to Dec 2021 Bay of Plenty 20 to 24 Total Total 4</t>
  </si>
  <si>
    <t>Year to Dec 2021 Bay of Plenty 20 to 24 Total Total 5</t>
  </si>
  <si>
    <t>Year to Dec 2021 Bay of Plenty 20 to 24 Total Total Total</t>
  </si>
  <si>
    <t>Year to Dec 2021 Canterbury 10 to 14 Female Maori 1</t>
  </si>
  <si>
    <t>Year to Dec 2021 Canterbury 10 to 14 Female Maori 2</t>
  </si>
  <si>
    <t>Year to Dec 2021 Canterbury 10 to 14 Female Maori 3</t>
  </si>
  <si>
    <t>Year to Dec 2021 Canterbury 10 to 14 Female Maori 4</t>
  </si>
  <si>
    <t>Year to Dec 2021 Canterbury 10 to 14 Female Maori 5</t>
  </si>
  <si>
    <t>Year to Dec 2021 Canterbury 10 to 14 Female Maori Total</t>
  </si>
  <si>
    <t>Year to Dec 2021 Canterbury 10 to 14 Male Maori 1</t>
  </si>
  <si>
    <t>Year to Dec 2021 Canterbury 10 to 14 Male Maori 2</t>
  </si>
  <si>
    <t>Year to Dec 2021 Canterbury 10 to 14 Male Maori 3</t>
  </si>
  <si>
    <t>Year to Dec 2021 Canterbury 10 to 14 Male Maori 4</t>
  </si>
  <si>
    <t>Year to Dec 2021 Canterbury 10 to 14 Male Maori 5</t>
  </si>
  <si>
    <t>Year to Dec 2021 Canterbury 10 to 14 Male Maori Total</t>
  </si>
  <si>
    <t>Year to Dec 2021 Canterbury 10 to 14 Total Maori 1</t>
  </si>
  <si>
    <t>Year to Dec 2021 Canterbury 10 to 14 Total Maori 2</t>
  </si>
  <si>
    <t>Year to Dec 2021 Canterbury 10 to 14 Total Maori 3</t>
  </si>
  <si>
    <t>Year to Dec 2021 Canterbury 10 to 14 Total Maori 4</t>
  </si>
  <si>
    <t>Year to Dec 2021 Canterbury 10 to 14 Total Maori 5</t>
  </si>
  <si>
    <t>Year to Dec 2021 Canterbury 10 to 14 Total Maori Total</t>
  </si>
  <si>
    <t>Year to Dec 2021 Canterbury 10 to 14 Female Other 1</t>
  </si>
  <si>
    <t>Year to Dec 2021 Canterbury 10 to 14 Female Other 2</t>
  </si>
  <si>
    <t>Year to Dec 2021 Canterbury 10 to 14 Female Other 3</t>
  </si>
  <si>
    <t>Year to Dec 2021 Canterbury 10 to 14 Female Other 4</t>
  </si>
  <si>
    <t>Year to Dec 2021 Canterbury 10 to 14 Female Other 5</t>
  </si>
  <si>
    <t>Year to Dec 2021 Canterbury 10 to 14 Female Other Total</t>
  </si>
  <si>
    <t>Year to Dec 2021 Canterbury 10 to 14 Male Other 1</t>
  </si>
  <si>
    <t>Year to Dec 2021 Canterbury 10 to 14 Male Other 2</t>
  </si>
  <si>
    <t>Year to Dec 2021 Canterbury 10 to 14 Male Other 3</t>
  </si>
  <si>
    <t>Year to Dec 2021 Canterbury 10 to 14 Male Other 4</t>
  </si>
  <si>
    <t>Year to Dec 2021 Canterbury 10 to 14 Male Other 5</t>
  </si>
  <si>
    <t>Year to Dec 2021 Canterbury 10 to 14 Male Other Total</t>
  </si>
  <si>
    <t>Year to Dec 2021 Canterbury 10 to 14 Total Other 1</t>
  </si>
  <si>
    <t>Year to Dec 2021 Canterbury 10 to 14 Total Other 2</t>
  </si>
  <si>
    <t>Year to Dec 2021 Canterbury 10 to 14 Total Other 3</t>
  </si>
  <si>
    <t>Year to Dec 2021 Canterbury 10 to 14 Total Other 4</t>
  </si>
  <si>
    <t>Year to Dec 2021 Canterbury 10 to 14 Total Other 5</t>
  </si>
  <si>
    <t>Year to Dec 2021 Canterbury 10 to 14 Total Other Total</t>
  </si>
  <si>
    <t>Year to Dec 2021 Canterbury 10 to 14 Female Pacific 1</t>
  </si>
  <si>
    <t>Year to Dec 2021 Canterbury 10 to 14 Female Pacific 2</t>
  </si>
  <si>
    <t>Year to Dec 2021 Canterbury 10 to 14 Female Pacific 3</t>
  </si>
  <si>
    <t>Year to Dec 2021 Canterbury 10 to 14 Female Pacific 4</t>
  </si>
  <si>
    <t>Year to Dec 2021 Canterbury 10 to 14 Female Pacific 5</t>
  </si>
  <si>
    <t>Year to Dec 2021 Canterbury 10 to 14 Female Pacific Total</t>
  </si>
  <si>
    <t>Year to Dec 2021 Canterbury 10 to 14 Male Pacific 1</t>
  </si>
  <si>
    <t>Year to Dec 2021 Canterbury 10 to 14 Male Pacific 2</t>
  </si>
  <si>
    <t>Year to Dec 2021 Canterbury 10 to 14 Male Pacific 3</t>
  </si>
  <si>
    <t>Year to Dec 2021 Canterbury 10 to 14 Male Pacific 4</t>
  </si>
  <si>
    <t>Year to Dec 2021 Canterbury 10 to 14 Male Pacific 5</t>
  </si>
  <si>
    <t>Year to Dec 2021 Canterbury 10 to 14 Male Pacific Total</t>
  </si>
  <si>
    <t>Year to Dec 2021 Canterbury 10 to 14 Total Pacific 1</t>
  </si>
  <si>
    <t>Year to Dec 2021 Canterbury 10 to 14 Total Pacific 2</t>
  </si>
  <si>
    <t>Year to Dec 2021 Canterbury 10 to 14 Total Pacific 3</t>
  </si>
  <si>
    <t>Year to Dec 2021 Canterbury 10 to 14 Total Pacific 4</t>
  </si>
  <si>
    <t>Year to Dec 2021 Canterbury 10 to 14 Total Pacific 5</t>
  </si>
  <si>
    <t>Year to Dec 2021 Canterbury 10 to 14 Total Pacific Total</t>
  </si>
  <si>
    <t>Year to Dec 2021 Canterbury 10 to 14 Female Total 1</t>
  </si>
  <si>
    <t>Year to Dec 2021 Canterbury 10 to 14 Female Total 2</t>
  </si>
  <si>
    <t>Year to Dec 2021 Canterbury 10 to 14 Female Total 3</t>
  </si>
  <si>
    <t>Year to Dec 2021 Canterbury 10 to 14 Female Total 4</t>
  </si>
  <si>
    <t>Year to Dec 2021 Canterbury 10 to 14 Female Total 5</t>
  </si>
  <si>
    <t>Year to Dec 2021 Canterbury 10 to 14 Female Total Total</t>
  </si>
  <si>
    <t>Year to Dec 2021 Canterbury 10 to 14 Male Total 1</t>
  </si>
  <si>
    <t>Year to Dec 2021 Canterbury 10 to 14 Male Total 2</t>
  </si>
  <si>
    <t>Year to Dec 2021 Canterbury 10 to 14 Male Total 3</t>
  </si>
  <si>
    <t>Year to Dec 2021 Canterbury 10 to 14 Male Total 4</t>
  </si>
  <si>
    <t>Year to Dec 2021 Canterbury 10 to 14 Male Total 5</t>
  </si>
  <si>
    <t>Year to Dec 2021 Canterbury 10 to 14 Male Total Total</t>
  </si>
  <si>
    <t>Year to Dec 2021 Canterbury 10 to 14 Total Total 1</t>
  </si>
  <si>
    <t>Year to Dec 2021 Canterbury 10 to 14 Total Total 2</t>
  </si>
  <si>
    <t>Year to Dec 2021 Canterbury 10 to 14 Total Total 3</t>
  </si>
  <si>
    <t>Year to Dec 2021 Canterbury 10 to 14 Total Total 4</t>
  </si>
  <si>
    <t>Year to Dec 2021 Canterbury 10 to 14 Total Total 5</t>
  </si>
  <si>
    <t>Year to Dec 2021 Canterbury 10 to 14 Total Total Total</t>
  </si>
  <si>
    <t>Year to Dec 2021 Canterbury 10 to 24 Female Maori 1</t>
  </si>
  <si>
    <t>Year to Dec 2021 Canterbury 10 to 24 Female Maori 2</t>
  </si>
  <si>
    <t>Year to Dec 2021 Canterbury 10 to 24 Female Maori 3</t>
  </si>
  <si>
    <t>Year to Dec 2021 Canterbury 10 to 24 Female Maori 4</t>
  </si>
  <si>
    <t>Year to Dec 2021 Canterbury 10 to 24 Female Maori 5</t>
  </si>
  <si>
    <t>Year to Dec 2021 Canterbury 10 to 24 Female Maori Total</t>
  </si>
  <si>
    <t>Year to Dec 2021 Canterbury 10 to 24 Male Maori 1</t>
  </si>
  <si>
    <t>Year to Dec 2021 Canterbury 10 to 24 Male Maori 2</t>
  </si>
  <si>
    <t>Year to Dec 2021 Canterbury 10 to 24 Male Maori 3</t>
  </si>
  <si>
    <t>Year to Dec 2021 Canterbury 10 to 24 Male Maori 4</t>
  </si>
  <si>
    <t>Year to Dec 2021 Canterbury 10 to 24 Male Maori 5</t>
  </si>
  <si>
    <t>Year to Dec 2021 Canterbury 10 to 24 Male Maori Total</t>
  </si>
  <si>
    <t>Year to Dec 2021 Canterbury 10 to 24 Total Maori 1</t>
  </si>
  <si>
    <t>Year to Dec 2021 Canterbury 10 to 24 Total Maori 2</t>
  </si>
  <si>
    <t>Year to Dec 2021 Canterbury 10 to 24 Total Maori 3</t>
  </si>
  <si>
    <t>Year to Dec 2021 Canterbury 10 to 24 Total Maori 4</t>
  </si>
  <si>
    <t>Year to Dec 2021 Canterbury 10 to 24 Total Maori 5</t>
  </si>
  <si>
    <t>Year to Dec 2021 Canterbury 10 to 24 Total Maori Total</t>
  </si>
  <si>
    <t>Year to Dec 2021 Canterbury 10 to 24 Female Other 1</t>
  </si>
  <si>
    <t>Year to Dec 2021 Canterbury 10 to 24 Female Other 2</t>
  </si>
  <si>
    <t>Year to Dec 2021 Canterbury 10 to 24 Female Other 3</t>
  </si>
  <si>
    <t>Year to Dec 2021 Canterbury 10 to 24 Female Other 4</t>
  </si>
  <si>
    <t>Year to Dec 2021 Canterbury 10 to 24 Female Other 5</t>
  </si>
  <si>
    <t>Year to Dec 2021 Canterbury 10 to 24 Female Other Total</t>
  </si>
  <si>
    <t>Year to Dec 2021 Canterbury 10 to 24 Male Other 1</t>
  </si>
  <si>
    <t>Year to Dec 2021 Canterbury 10 to 24 Male Other 2</t>
  </si>
  <si>
    <t>Year to Dec 2021 Canterbury 10 to 24 Male Other 3</t>
  </si>
  <si>
    <t>Year to Dec 2021 Canterbury 10 to 24 Male Other 4</t>
  </si>
  <si>
    <t>Year to Dec 2021 Canterbury 10 to 24 Male Other 5</t>
  </si>
  <si>
    <t>Year to Dec 2021 Canterbury 10 to 24 Male Other Total</t>
  </si>
  <si>
    <t>Year to Dec 2021 Canterbury 10 to 24 Total Other 1</t>
  </si>
  <si>
    <t>Year to Dec 2021 Canterbury 10 to 24 Total Other 2</t>
  </si>
  <si>
    <t>Year to Dec 2021 Canterbury 10 to 24 Total Other 3</t>
  </si>
  <si>
    <t>Year to Dec 2021 Canterbury 10 to 24 Total Other 4</t>
  </si>
  <si>
    <t>Year to Dec 2021 Canterbury 10 to 24 Total Other 5</t>
  </si>
  <si>
    <t>Year to Dec 2021 Canterbury 10 to 24 Total Other Total</t>
  </si>
  <si>
    <t>Year to Dec 2021 Canterbury 10 to 24 Female Pacific 1</t>
  </si>
  <si>
    <t>Year to Dec 2021 Canterbury 10 to 24 Female Pacific 2</t>
  </si>
  <si>
    <t>Year to Dec 2021 Canterbury 10 to 24 Female Pacific 3</t>
  </si>
  <si>
    <t>Year to Dec 2021 Canterbury 10 to 24 Female Pacific 4</t>
  </si>
  <si>
    <t>Year to Dec 2021 Canterbury 10 to 24 Female Pacific 5</t>
  </si>
  <si>
    <t>Year to Dec 2021 Canterbury 10 to 24 Female Pacific Total</t>
  </si>
  <si>
    <t>Year to Dec 2021 Canterbury 10 to 24 Male Pacific 1</t>
  </si>
  <si>
    <t>Year to Dec 2021 Canterbury 10 to 24 Male Pacific 2</t>
  </si>
  <si>
    <t>Year to Dec 2021 Canterbury 10 to 24 Male Pacific 3</t>
  </si>
  <si>
    <t>Year to Dec 2021 Canterbury 10 to 24 Male Pacific 4</t>
  </si>
  <si>
    <t>Year to Dec 2021 Canterbury 10 to 24 Male Pacific 5</t>
  </si>
  <si>
    <t>Year to Dec 2021 Canterbury 10 to 24 Male Pacific Total</t>
  </si>
  <si>
    <t>Year to Dec 2021 Canterbury 10 to 24 Total Pacific 1</t>
  </si>
  <si>
    <t>Year to Dec 2021 Canterbury 10 to 24 Total Pacific 2</t>
  </si>
  <si>
    <t>Year to Dec 2021 Canterbury 10 to 24 Total Pacific 3</t>
  </si>
  <si>
    <t>Year to Dec 2021 Canterbury 10 to 24 Total Pacific 4</t>
  </si>
  <si>
    <t>Year to Dec 2021 Canterbury 10 to 24 Total Pacific 5</t>
  </si>
  <si>
    <t>Year to Dec 2021 Canterbury 10 to 24 Total Pacific Total</t>
  </si>
  <si>
    <t>Year to Dec 2021 Canterbury 10 to 24 Female Total 1</t>
  </si>
  <si>
    <t>Year to Dec 2021 Canterbury 10 to 24 Female Total 2</t>
  </si>
  <si>
    <t>Year to Dec 2021 Canterbury 10 to 24 Female Total 3</t>
  </si>
  <si>
    <t>Year to Dec 2021 Canterbury 10 to 24 Female Total 4</t>
  </si>
  <si>
    <t>Year to Dec 2021 Canterbury 10 to 24 Female Total 5</t>
  </si>
  <si>
    <t>Year to Dec 2021 Canterbury 10 to 24 Female Total Total</t>
  </si>
  <si>
    <t>Year to Dec 2021 Canterbury 10 to 24 Male Total 1</t>
  </si>
  <si>
    <t>Year to Dec 2021 Canterbury 10 to 24 Male Total 2</t>
  </si>
  <si>
    <t>Year to Dec 2021 Canterbury 10 to 24 Male Total 3</t>
  </si>
  <si>
    <t>Year to Dec 2021 Canterbury 10 to 24 Male Total 4</t>
  </si>
  <si>
    <t>Year to Dec 2021 Canterbury 10 to 24 Male Total 5</t>
  </si>
  <si>
    <t>Year to Dec 2021 Canterbury 10 to 24 Male Total Total</t>
  </si>
  <si>
    <t>Year to Dec 2021 Canterbury 10 to 24 Total Total 1</t>
  </si>
  <si>
    <t>Year to Dec 2021 Canterbury 10 to 24 Total Total 2</t>
  </si>
  <si>
    <t>Year to Dec 2021 Canterbury 10 to 24 Total Total 3</t>
  </si>
  <si>
    <t>Year to Dec 2021 Canterbury 10 to 24 Total Total 4</t>
  </si>
  <si>
    <t>Year to Dec 2021 Canterbury 10 to 24 Total Total 5</t>
  </si>
  <si>
    <t>Year to Dec 2021 Canterbury 10 to 24 Total Total Total</t>
  </si>
  <si>
    <t>Year to Dec 2021 Canterbury 15 to 19 Female Maori 1</t>
  </si>
  <si>
    <t>Year to Dec 2021 Canterbury 15 to 19 Female Maori 2</t>
  </si>
  <si>
    <t>Year to Dec 2021 Canterbury 15 to 19 Female Maori 3</t>
  </si>
  <si>
    <t>Year to Dec 2021 Canterbury 15 to 19 Female Maori 4</t>
  </si>
  <si>
    <t>Year to Dec 2021 Canterbury 15 to 19 Female Maori 5</t>
  </si>
  <si>
    <t>Year to Dec 2021 Canterbury 15 to 19 Female Maori Total</t>
  </si>
  <si>
    <t>Year to Dec 2021 Canterbury 15 to 19 Male Maori 1</t>
  </si>
  <si>
    <t>Year to Dec 2021 Canterbury 15 to 19 Male Maori 2</t>
  </si>
  <si>
    <t>Year to Dec 2021 Canterbury 15 to 19 Male Maori 3</t>
  </si>
  <si>
    <t>Year to Dec 2021 Canterbury 15 to 19 Male Maori 4</t>
  </si>
  <si>
    <t>Year to Dec 2021 Canterbury 15 to 19 Male Maori 5</t>
  </si>
  <si>
    <t>Year to Dec 2021 Canterbury 15 to 19 Male Maori Total</t>
  </si>
  <si>
    <t>Year to Dec 2021 Canterbury 15 to 19 Total Maori 1</t>
  </si>
  <si>
    <t>Year to Dec 2021 Canterbury 15 to 19 Total Maori 2</t>
  </si>
  <si>
    <t>Year to Dec 2021 Canterbury 15 to 19 Total Maori 3</t>
  </si>
  <si>
    <t>Year to Dec 2021 Canterbury 15 to 19 Total Maori 4</t>
  </si>
  <si>
    <t>Year to Dec 2021 Canterbury 15 to 19 Total Maori 5</t>
  </si>
  <si>
    <t>Year to Dec 2021 Canterbury 15 to 19 Total Maori Total</t>
  </si>
  <si>
    <t>Year to Dec 2021 Canterbury 15 to 19 Female Other 1</t>
  </si>
  <si>
    <t>Year to Dec 2021 Canterbury 15 to 19 Female Other 2</t>
  </si>
  <si>
    <t>Year to Dec 2021 Canterbury 15 to 19 Female Other 3</t>
  </si>
  <si>
    <t>Year to Dec 2021 Canterbury 15 to 19 Female Other 4</t>
  </si>
  <si>
    <t>Year to Dec 2021 Canterbury 15 to 19 Female Other 5</t>
  </si>
  <si>
    <t>Year to Dec 2021 Canterbury 15 to 19 Female Other Total</t>
  </si>
  <si>
    <t>Year to Dec 2021 Canterbury 15 to 19 Male Other 1</t>
  </si>
  <si>
    <t>Year to Dec 2021 Canterbury 15 to 19 Male Other 2</t>
  </si>
  <si>
    <t>Year to Dec 2021 Canterbury 15 to 19 Male Other 3</t>
  </si>
  <si>
    <t>Year to Dec 2021 Canterbury 15 to 19 Male Other 4</t>
  </si>
  <si>
    <t>Year to Dec 2021 Canterbury 15 to 19 Male Other 5</t>
  </si>
  <si>
    <t>Year to Dec 2021 Canterbury 15 to 19 Male Other Total</t>
  </si>
  <si>
    <t>Year to Dec 2021 Canterbury 15 to 19 Total Other 1</t>
  </si>
  <si>
    <t>Year to Dec 2021 Canterbury 15 to 19 Total Other 2</t>
  </si>
  <si>
    <t>Year to Dec 2021 Canterbury 15 to 19 Total Other 3</t>
  </si>
  <si>
    <t>Year to Dec 2021 Canterbury 15 to 19 Total Other 4</t>
  </si>
  <si>
    <t>Year to Dec 2021 Canterbury 15 to 19 Total Other 5</t>
  </si>
  <si>
    <t>Year to Dec 2021 Canterbury 15 to 19 Total Other Total</t>
  </si>
  <si>
    <t>Year to Dec 2021 Canterbury 15 to 19 Female Pacific 1</t>
  </si>
  <si>
    <t>Year to Dec 2021 Canterbury 15 to 19 Female Pacific 2</t>
  </si>
  <si>
    <t>Year to Dec 2021 Canterbury 15 to 19 Female Pacific 3</t>
  </si>
  <si>
    <t>Year to Dec 2021 Canterbury 15 to 19 Female Pacific 4</t>
  </si>
  <si>
    <t>Year to Dec 2021 Canterbury 15 to 19 Female Pacific 5</t>
  </si>
  <si>
    <t>Year to Dec 2021 Canterbury 15 to 19 Female Pacific Total</t>
  </si>
  <si>
    <t>Year to Dec 2021 Canterbury 15 to 19 Male Pacific 1</t>
  </si>
  <si>
    <t>Year to Dec 2021 Canterbury 15 to 19 Male Pacific 2</t>
  </si>
  <si>
    <t>Year to Dec 2021 Canterbury 15 to 19 Male Pacific 3</t>
  </si>
  <si>
    <t>Year to Dec 2021 Canterbury 15 to 19 Male Pacific 4</t>
  </si>
  <si>
    <t>Year to Dec 2021 Canterbury 15 to 19 Male Pacific 5</t>
  </si>
  <si>
    <t>Year to Dec 2021 Canterbury 15 to 19 Male Pacific Total</t>
  </si>
  <si>
    <t>Year to Dec 2021 Canterbury 15 to 19 Total Pacific 1</t>
  </si>
  <si>
    <t>Year to Dec 2021 Canterbury 15 to 19 Total Pacific 2</t>
  </si>
  <si>
    <t>Year to Dec 2021 Canterbury 15 to 19 Total Pacific 3</t>
  </si>
  <si>
    <t>Year to Dec 2021 Canterbury 15 to 19 Total Pacific 4</t>
  </si>
  <si>
    <t>Year to Dec 2021 Canterbury 15 to 19 Total Pacific 5</t>
  </si>
  <si>
    <t>Year to Dec 2021 Canterbury 15 to 19 Total Pacific Total</t>
  </si>
  <si>
    <t>Year to Dec 2021 Canterbury 15 to 19 Female Total 1</t>
  </si>
  <si>
    <t>Year to Dec 2021 Canterbury 15 to 19 Female Total 2</t>
  </si>
  <si>
    <t>Year to Dec 2021 Canterbury 15 to 19 Female Total 3</t>
  </si>
  <si>
    <t>Year to Dec 2021 Canterbury 15 to 19 Female Total 4</t>
  </si>
  <si>
    <t>Year to Dec 2021 Canterbury 15 to 19 Female Total 5</t>
  </si>
  <si>
    <t>Year to Dec 2021 Canterbury 15 to 19 Female Total Total</t>
  </si>
  <si>
    <t>Year to Dec 2021 Canterbury 15 to 19 Male Total 1</t>
  </si>
  <si>
    <t>Year to Dec 2021 Canterbury 15 to 19 Male Total 2</t>
  </si>
  <si>
    <t>Year to Dec 2021 Canterbury 15 to 19 Male Total 3</t>
  </si>
  <si>
    <t>Year to Dec 2021 Canterbury 15 to 19 Male Total 4</t>
  </si>
  <si>
    <t>Year to Dec 2021 Canterbury 15 to 19 Male Total 5</t>
  </si>
  <si>
    <t>Year to Dec 2021 Canterbury 15 to 19 Male Total Total</t>
  </si>
  <si>
    <t>Year to Dec 2021 Canterbury 15 to 19 Total Total 1</t>
  </si>
  <si>
    <t>Year to Dec 2021 Canterbury 15 to 19 Total Total 2</t>
  </si>
  <si>
    <t>Year to Dec 2021 Canterbury 15 to 19 Total Total 3</t>
  </si>
  <si>
    <t>Year to Dec 2021 Canterbury 15 to 19 Total Total 4</t>
  </si>
  <si>
    <t>Year to Dec 2021 Canterbury 15 to 19 Total Total 5</t>
  </si>
  <si>
    <t>Year to Dec 2021 Canterbury 15 to 19 Total Total Total</t>
  </si>
  <si>
    <t>Year to Dec 2021 Canterbury 20 to 24 Female Maori 1</t>
  </si>
  <si>
    <t>Year to Dec 2021 Canterbury 20 to 24 Female Maori 2</t>
  </si>
  <si>
    <t>Year to Dec 2021 Canterbury 20 to 24 Female Maori 3</t>
  </si>
  <si>
    <t>Year to Dec 2021 Canterbury 20 to 24 Female Maori 4</t>
  </si>
  <si>
    <t>Year to Dec 2021 Canterbury 20 to 24 Female Maori 5</t>
  </si>
  <si>
    <t>Year to Dec 2021 Canterbury 20 to 24 Female Maori Total</t>
  </si>
  <si>
    <t>Year to Dec 2021 Canterbury 20 to 24 Male Maori 1</t>
  </si>
  <si>
    <t>Year to Dec 2021 Canterbury 20 to 24 Male Maori 2</t>
  </si>
  <si>
    <t>Year to Dec 2021 Canterbury 20 to 24 Male Maori 3</t>
  </si>
  <si>
    <t>Year to Dec 2021 Canterbury 20 to 24 Male Maori 4</t>
  </si>
  <si>
    <t>Year to Dec 2021 Canterbury 20 to 24 Male Maori 5</t>
  </si>
  <si>
    <t>Year to Dec 2021 Canterbury 20 to 24 Male Maori Total</t>
  </si>
  <si>
    <t>Year to Dec 2021 Canterbury 20 to 24 Total Maori 1</t>
  </si>
  <si>
    <t>Year to Dec 2021 Canterbury 20 to 24 Total Maori 2</t>
  </si>
  <si>
    <t>Year to Dec 2021 Canterbury 20 to 24 Total Maori 3</t>
  </si>
  <si>
    <t>Year to Dec 2021 Canterbury 20 to 24 Total Maori 4</t>
  </si>
  <si>
    <t>Year to Dec 2021 Canterbury 20 to 24 Total Maori 5</t>
  </si>
  <si>
    <t>Year to Dec 2021 Canterbury 20 to 24 Total Maori Total</t>
  </si>
  <si>
    <t>Year to Dec 2021 Canterbury 20 to 24 Female Other 1</t>
  </si>
  <si>
    <t>Year to Dec 2021 Canterbury 20 to 24 Female Other 2</t>
  </si>
  <si>
    <t>Year to Dec 2021 Canterbury 20 to 24 Female Other 3</t>
  </si>
  <si>
    <t>Year to Dec 2021 Canterbury 20 to 24 Female Other 4</t>
  </si>
  <si>
    <t>Year to Dec 2021 Canterbury 20 to 24 Female Other 5</t>
  </si>
  <si>
    <t>Year to Dec 2021 Canterbury 20 to 24 Female Other Total</t>
  </si>
  <si>
    <t>Year to Dec 2021 Canterbury 20 to 24 Male Other 1</t>
  </si>
  <si>
    <t>Year to Dec 2021 Canterbury 20 to 24 Male Other 2</t>
  </si>
  <si>
    <t>Year to Dec 2021 Canterbury 20 to 24 Male Other 3</t>
  </si>
  <si>
    <t>Year to Dec 2021 Canterbury 20 to 24 Male Other 4</t>
  </si>
  <si>
    <t>Year to Dec 2021 Canterbury 20 to 24 Male Other 5</t>
  </si>
  <si>
    <t>Year to Dec 2021 Canterbury 20 to 24 Male Other Total</t>
  </si>
  <si>
    <t>Year to Dec 2021 Canterbury 20 to 24 Total Other 1</t>
  </si>
  <si>
    <t>Year to Dec 2021 Canterbury 20 to 24 Total Other 2</t>
  </si>
  <si>
    <t>Year to Dec 2021 Canterbury 20 to 24 Total Other 3</t>
  </si>
  <si>
    <t>Year to Dec 2021 Canterbury 20 to 24 Total Other 4</t>
  </si>
  <si>
    <t>Year to Dec 2021 Canterbury 20 to 24 Total Other 5</t>
  </si>
  <si>
    <t>Year to Dec 2021 Canterbury 20 to 24 Total Other Total</t>
  </si>
  <si>
    <t>Year to Dec 2021 Canterbury 20 to 24 Female Pacific 1</t>
  </si>
  <si>
    <t>Year to Dec 2021 Canterbury 20 to 24 Female Pacific 2</t>
  </si>
  <si>
    <t>Year to Dec 2021 Canterbury 20 to 24 Female Pacific 3</t>
  </si>
  <si>
    <t>Year to Dec 2021 Canterbury 20 to 24 Female Pacific 4</t>
  </si>
  <si>
    <t>Year to Dec 2021 Canterbury 20 to 24 Female Pacific 5</t>
  </si>
  <si>
    <t>Year to Dec 2021 Canterbury 20 to 24 Female Pacific Total</t>
  </si>
  <si>
    <t>Year to Dec 2021 Canterbury 20 to 24 Male Pacific 1</t>
  </si>
  <si>
    <t>Year to Dec 2021 Canterbury 20 to 24 Male Pacific 2</t>
  </si>
  <si>
    <t>Year to Dec 2021 Canterbury 20 to 24 Male Pacific 3</t>
  </si>
  <si>
    <t>Year to Dec 2021 Canterbury 20 to 24 Male Pacific 4</t>
  </si>
  <si>
    <t>Year to Dec 2021 Canterbury 20 to 24 Male Pacific 5</t>
  </si>
  <si>
    <t>Year to Dec 2021 Canterbury 20 to 24 Male Pacific Total</t>
  </si>
  <si>
    <t>Year to Dec 2021 Canterbury 20 to 24 Total Pacific 1</t>
  </si>
  <si>
    <t>Year to Dec 2021 Canterbury 20 to 24 Total Pacific 2</t>
  </si>
  <si>
    <t>Year to Dec 2021 Canterbury 20 to 24 Total Pacific 3</t>
  </si>
  <si>
    <t>Year to Dec 2021 Canterbury 20 to 24 Total Pacific 4</t>
  </si>
  <si>
    <t>Year to Dec 2021 Canterbury 20 to 24 Total Pacific 5</t>
  </si>
  <si>
    <t>Year to Dec 2021 Canterbury 20 to 24 Total Pacific Total</t>
  </si>
  <si>
    <t>Year to Dec 2021 Canterbury 20 to 24 Female Total 1</t>
  </si>
  <si>
    <t>Year to Dec 2021 Canterbury 20 to 24 Female Total 2</t>
  </si>
  <si>
    <t>Year to Dec 2021 Canterbury 20 to 24 Female Total 3</t>
  </si>
  <si>
    <t>Year to Dec 2021 Canterbury 20 to 24 Female Total 4</t>
  </si>
  <si>
    <t>Year to Dec 2021 Canterbury 20 to 24 Female Total 5</t>
  </si>
  <si>
    <t>Year to Dec 2021 Canterbury 20 to 24 Female Total Total</t>
  </si>
  <si>
    <t>Year to Dec 2021 Canterbury 20 to 24 Male Total 1</t>
  </si>
  <si>
    <t>Year to Dec 2021 Canterbury 20 to 24 Male Total 2</t>
  </si>
  <si>
    <t>Year to Dec 2021 Canterbury 20 to 24 Male Total 3</t>
  </si>
  <si>
    <t>Year to Dec 2021 Canterbury 20 to 24 Male Total 4</t>
  </si>
  <si>
    <t>Year to Dec 2021 Canterbury 20 to 24 Male Total 5</t>
  </si>
  <si>
    <t>Year to Dec 2021 Canterbury 20 to 24 Male Total Total</t>
  </si>
  <si>
    <t>Year to Dec 2021 Canterbury 20 to 24 Total Total 1</t>
  </si>
  <si>
    <t>Year to Dec 2021 Canterbury 20 to 24 Total Total 2</t>
  </si>
  <si>
    <t>Year to Dec 2021 Canterbury 20 to 24 Total Total 3</t>
  </si>
  <si>
    <t>Year to Dec 2021 Canterbury 20 to 24 Total Total 4</t>
  </si>
  <si>
    <t>Year to Dec 2021 Canterbury 20 to 24 Total Total 5</t>
  </si>
  <si>
    <t>Year to Dec 2021 Canterbury 20 to 24 Total Total Total</t>
  </si>
  <si>
    <t>Year to Dec 2021 Capital Coast and Hutt Valley 10 to 14 Female Maori 1</t>
  </si>
  <si>
    <t>Year to Dec 2021 Capital Coast and Hutt Valley 10 to 14 Female Maori 2</t>
  </si>
  <si>
    <t>Year to Dec 2021 Capital Coast and Hutt Valley 10 to 14 Female Maori 3</t>
  </si>
  <si>
    <t>Year to Dec 2021 Capital Coast and Hutt Valley 10 to 14 Female Maori 4</t>
  </si>
  <si>
    <t>Year to Dec 2021 Capital Coast and Hutt Valley 10 to 14 Female Maori 5</t>
  </si>
  <si>
    <t>Year to Dec 2021 Capital Coast and Hutt Valley 10 to 14 Female Maori Total</t>
  </si>
  <si>
    <t>Year to Dec 2021 Capital Coast and Hutt Valley 10 to 14 Male Maori 1</t>
  </si>
  <si>
    <t>Year to Dec 2021 Capital Coast and Hutt Valley 10 to 14 Male Maori 2</t>
  </si>
  <si>
    <t>Year to Dec 2021 Capital Coast and Hutt Valley 10 to 14 Male Maori 3</t>
  </si>
  <si>
    <t>Year to Dec 2021 Capital Coast and Hutt Valley 10 to 14 Male Maori 4</t>
  </si>
  <si>
    <t>Year to Dec 2021 Capital Coast and Hutt Valley 10 to 14 Male Maori 5</t>
  </si>
  <si>
    <t>Year to Dec 2021 Capital Coast and Hutt Valley 10 to 14 Male Maori Total</t>
  </si>
  <si>
    <t>Year to Dec 2021 Capital Coast and Hutt Valley 10 to 14 Total Maori 1</t>
  </si>
  <si>
    <t>Year to Dec 2021 Capital Coast and Hutt Valley 10 to 14 Total Maori 2</t>
  </si>
  <si>
    <t>Year to Dec 2021 Capital Coast and Hutt Valley 10 to 14 Total Maori 3</t>
  </si>
  <si>
    <t>Year to Dec 2021 Capital Coast and Hutt Valley 10 to 14 Total Maori 4</t>
  </si>
  <si>
    <t>Year to Dec 2021 Capital Coast and Hutt Valley 10 to 14 Total Maori 5</t>
  </si>
  <si>
    <t>Year to Dec 2021 Capital Coast and Hutt Valley 10 to 14 Total Maori Total</t>
  </si>
  <si>
    <t>Year to Dec 2021 Capital Coast and Hutt Valley 10 to 14 Female Other 1</t>
  </si>
  <si>
    <t>Year to Dec 2021 Capital Coast and Hutt Valley 10 to 14 Female Other 2</t>
  </si>
  <si>
    <t>Year to Dec 2021 Capital Coast and Hutt Valley 10 to 14 Female Other 3</t>
  </si>
  <si>
    <t>Year to Dec 2021 Capital Coast and Hutt Valley 10 to 14 Female Other 4</t>
  </si>
  <si>
    <t>Year to Dec 2021 Capital Coast and Hutt Valley 10 to 14 Female Other 5</t>
  </si>
  <si>
    <t>Year to Dec 2021 Capital Coast and Hutt Valley 10 to 14 Female Other Total</t>
  </si>
  <si>
    <t>Year to Dec 2021 Capital Coast and Hutt Valley 10 to 14 Male Other 1</t>
  </si>
  <si>
    <t>Year to Dec 2021 Capital Coast and Hutt Valley 10 to 14 Male Other 2</t>
  </si>
  <si>
    <t>Year to Dec 2021 Capital Coast and Hutt Valley 10 to 14 Male Other 3</t>
  </si>
  <si>
    <t>Year to Dec 2021 Capital Coast and Hutt Valley 10 to 14 Male Other 4</t>
  </si>
  <si>
    <t>Year to Dec 2021 Capital Coast and Hutt Valley 10 to 14 Male Other 5</t>
  </si>
  <si>
    <t>Year to Dec 2021 Capital Coast and Hutt Valley 10 to 14 Male Other Total</t>
  </si>
  <si>
    <t>Year to Dec 2021 Capital Coast and Hutt Valley 10 to 14 Total Other 1</t>
  </si>
  <si>
    <t>Year to Dec 2021 Capital Coast and Hutt Valley 10 to 14 Total Other 2</t>
  </si>
  <si>
    <t>Year to Dec 2021 Capital Coast and Hutt Valley 10 to 14 Total Other 3</t>
  </si>
  <si>
    <t>Year to Dec 2021 Capital Coast and Hutt Valley 10 to 14 Total Other 4</t>
  </si>
  <si>
    <t>Year to Dec 2021 Capital Coast and Hutt Valley 10 to 14 Total Other 5</t>
  </si>
  <si>
    <t>Year to Dec 2021 Capital Coast and Hutt Valley 10 to 14 Total Other Total</t>
  </si>
  <si>
    <t>Year to Dec 2021 Capital Coast and Hutt Valley 10 to 14 Female Pacific 1</t>
  </si>
  <si>
    <t>Year to Dec 2021 Capital Coast and Hutt Valley 10 to 14 Female Pacific 2</t>
  </si>
  <si>
    <t>Year to Dec 2021 Capital Coast and Hutt Valley 10 to 14 Female Pacific 3</t>
  </si>
  <si>
    <t>Year to Dec 2021 Capital Coast and Hutt Valley 10 to 14 Female Pacific 4</t>
  </si>
  <si>
    <t>Year to Dec 2021 Capital Coast and Hutt Valley 10 to 14 Female Pacific 5</t>
  </si>
  <si>
    <t>Year to Dec 2021 Capital Coast and Hutt Valley 10 to 14 Female Pacific Total</t>
  </si>
  <si>
    <t>Year to Dec 2021 Capital Coast and Hutt Valley 10 to 14 Male Pacific 1</t>
  </si>
  <si>
    <t>Year to Dec 2021 Capital Coast and Hutt Valley 10 to 14 Male Pacific 2</t>
  </si>
  <si>
    <t>Year to Dec 2021 Capital Coast and Hutt Valley 10 to 14 Male Pacific 3</t>
  </si>
  <si>
    <t>Year to Dec 2021 Capital Coast and Hutt Valley 10 to 14 Male Pacific 4</t>
  </si>
  <si>
    <t>Year to Dec 2021 Capital Coast and Hutt Valley 10 to 14 Male Pacific 5</t>
  </si>
  <si>
    <t>Year to Dec 2021 Capital Coast and Hutt Valley 10 to 14 Male Pacific Total</t>
  </si>
  <si>
    <t>Year to Dec 2021 Capital Coast and Hutt Valley 10 to 14 Total Pacific 1</t>
  </si>
  <si>
    <t>Year to Dec 2021 Capital Coast and Hutt Valley 10 to 14 Total Pacific 2</t>
  </si>
  <si>
    <t>Year to Dec 2021 Capital Coast and Hutt Valley 10 to 14 Total Pacific 3</t>
  </si>
  <si>
    <t>Year to Dec 2021 Capital Coast and Hutt Valley 10 to 14 Total Pacific 4</t>
  </si>
  <si>
    <t>Year to Dec 2021 Capital Coast and Hutt Valley 10 to 14 Total Pacific 5</t>
  </si>
  <si>
    <t>Year to Dec 2021 Capital Coast and Hutt Valley 10 to 14 Total Pacific Total</t>
  </si>
  <si>
    <t>Year to Dec 2021 Capital Coast and Hutt Valley 10 to 14 Female Total 1</t>
  </si>
  <si>
    <t>Year to Dec 2021 Capital Coast and Hutt Valley 10 to 14 Female Total 2</t>
  </si>
  <si>
    <t>Year to Dec 2021 Capital Coast and Hutt Valley 10 to 14 Female Total 3</t>
  </si>
  <si>
    <t>Year to Dec 2021 Capital Coast and Hutt Valley 10 to 14 Female Total 4</t>
  </si>
  <si>
    <t>Year to Dec 2021 Capital Coast and Hutt Valley 10 to 14 Female Total 5</t>
  </si>
  <si>
    <t>Year to Dec 2021 Capital Coast and Hutt Valley 10 to 14 Female Total Total</t>
  </si>
  <si>
    <t>Year to Dec 2021 Capital Coast and Hutt Valley 10 to 14 Male Total 1</t>
  </si>
  <si>
    <t>Year to Dec 2021 Capital Coast and Hutt Valley 10 to 14 Male Total 2</t>
  </si>
  <si>
    <t>Year to Dec 2021 Capital Coast and Hutt Valley 10 to 14 Male Total 3</t>
  </si>
  <si>
    <t>Year to Dec 2021 Capital Coast and Hutt Valley 10 to 14 Male Total 4</t>
  </si>
  <si>
    <t>Year to Dec 2021 Capital Coast and Hutt Valley 10 to 14 Male Total 5</t>
  </si>
  <si>
    <t>Year to Dec 2021 Capital Coast and Hutt Valley 10 to 14 Male Total Total</t>
  </si>
  <si>
    <t>Year to Dec 2021 Capital Coast and Hutt Valley 10 to 14 Total Total 1</t>
  </si>
  <si>
    <t>Year to Dec 2021 Capital Coast and Hutt Valley 10 to 14 Total Total 2</t>
  </si>
  <si>
    <t>Year to Dec 2021 Capital Coast and Hutt Valley 10 to 14 Total Total 3</t>
  </si>
  <si>
    <t>Year to Dec 2021 Capital Coast and Hutt Valley 10 to 14 Total Total 4</t>
  </si>
  <si>
    <t>Year to Dec 2021 Capital Coast and Hutt Valley 10 to 14 Total Total 5</t>
  </si>
  <si>
    <t>Year to Dec 2021 Capital Coast and Hutt Valley 10 to 14 Total Total Total</t>
  </si>
  <si>
    <t>Year to Dec 2021 Capital Coast and Hutt Valley 10 to 24 Female Maori 1</t>
  </si>
  <si>
    <t>Year to Dec 2021 Capital Coast and Hutt Valley 10 to 24 Female Maori 2</t>
  </si>
  <si>
    <t>Year to Dec 2021 Capital Coast and Hutt Valley 10 to 24 Female Maori 3</t>
  </si>
  <si>
    <t>Year to Dec 2021 Capital Coast and Hutt Valley 10 to 24 Female Maori 4</t>
  </si>
  <si>
    <t>Year to Dec 2021 Capital Coast and Hutt Valley 10 to 24 Female Maori 5</t>
  </si>
  <si>
    <t>Year to Dec 2021 Capital Coast and Hutt Valley 10 to 24 Female Maori Total</t>
  </si>
  <si>
    <t>Year to Dec 2021 Capital Coast and Hutt Valley 10 to 24 Male Maori 1</t>
  </si>
  <si>
    <t>Year to Dec 2021 Capital Coast and Hutt Valley 10 to 24 Male Maori 2</t>
  </si>
  <si>
    <t>Year to Dec 2021 Capital Coast and Hutt Valley 10 to 24 Male Maori 3</t>
  </si>
  <si>
    <t>Year to Dec 2021 Capital Coast and Hutt Valley 10 to 24 Male Maori 4</t>
  </si>
  <si>
    <t>Year to Dec 2021 Capital Coast and Hutt Valley 10 to 24 Male Maori 5</t>
  </si>
  <si>
    <t>Year to Dec 2021 Capital Coast and Hutt Valley 10 to 24 Male Maori Total</t>
  </si>
  <si>
    <t>Year to Dec 2021 Capital Coast and Hutt Valley 10 to 24 Total Maori 1</t>
  </si>
  <si>
    <t>Year to Dec 2021 Capital Coast and Hutt Valley 10 to 24 Total Maori 2</t>
  </si>
  <si>
    <t>Year to Dec 2021 Capital Coast and Hutt Valley 10 to 24 Total Maori 3</t>
  </si>
  <si>
    <t>Year to Dec 2021 Capital Coast and Hutt Valley 10 to 24 Total Maori 4</t>
  </si>
  <si>
    <t>Year to Dec 2021 Capital Coast and Hutt Valley 10 to 24 Total Maori 5</t>
  </si>
  <si>
    <t>Year to Dec 2021 Capital Coast and Hutt Valley 10 to 24 Total Maori Total</t>
  </si>
  <si>
    <t>Year to Dec 2021 Capital Coast and Hutt Valley 10 to 24 Female Other 1</t>
  </si>
  <si>
    <t>Year to Dec 2021 Capital Coast and Hutt Valley 10 to 24 Female Other 2</t>
  </si>
  <si>
    <t>Year to Dec 2021 Capital Coast and Hutt Valley 10 to 24 Female Other 3</t>
  </si>
  <si>
    <t>Year to Dec 2021 Capital Coast and Hutt Valley 10 to 24 Female Other 4</t>
  </si>
  <si>
    <t>Year to Dec 2021 Capital Coast and Hutt Valley 10 to 24 Female Other 5</t>
  </si>
  <si>
    <t>Year to Dec 2021 Capital Coast and Hutt Valley 10 to 24 Female Other Total</t>
  </si>
  <si>
    <t>Year to Dec 2021 Capital Coast and Hutt Valley 10 to 24 Male Other 1</t>
  </si>
  <si>
    <t>Year to Dec 2021 Capital Coast and Hutt Valley 10 to 24 Male Other 2</t>
  </si>
  <si>
    <t>Year to Dec 2021 Capital Coast and Hutt Valley 10 to 24 Male Other 3</t>
  </si>
  <si>
    <t>Year to Dec 2021 Capital Coast and Hutt Valley 10 to 24 Male Other 4</t>
  </si>
  <si>
    <t>Year to Dec 2021 Capital Coast and Hutt Valley 10 to 24 Male Other 5</t>
  </si>
  <si>
    <t>Year to Dec 2021 Capital Coast and Hutt Valley 10 to 24 Male Other Total</t>
  </si>
  <si>
    <t>Year to Dec 2021 Capital Coast and Hutt Valley 10 to 24 Total Other 1</t>
  </si>
  <si>
    <t>Year to Dec 2021 Capital Coast and Hutt Valley 10 to 24 Total Other 2</t>
  </si>
  <si>
    <t>Year to Dec 2021 Capital Coast and Hutt Valley 10 to 24 Total Other 3</t>
  </si>
  <si>
    <t>Year to Dec 2021 Capital Coast and Hutt Valley 10 to 24 Total Other 4</t>
  </si>
  <si>
    <t>Year to Dec 2021 Capital Coast and Hutt Valley 10 to 24 Total Other 5</t>
  </si>
  <si>
    <t>Year to Dec 2021 Capital Coast and Hutt Valley 10 to 24 Total Other Total</t>
  </si>
  <si>
    <t>Year to Dec 2021 Capital Coast and Hutt Valley 10 to 24 Female Pacific 1</t>
  </si>
  <si>
    <t>Year to Dec 2021 Capital Coast and Hutt Valley 10 to 24 Female Pacific 2</t>
  </si>
  <si>
    <t>Year to Dec 2021 Capital Coast and Hutt Valley 10 to 24 Female Pacific 3</t>
  </si>
  <si>
    <t>Year to Dec 2021 Capital Coast and Hutt Valley 10 to 24 Female Pacific 4</t>
  </si>
  <si>
    <t>Year to Dec 2021 Capital Coast and Hutt Valley 10 to 24 Female Pacific 5</t>
  </si>
  <si>
    <t>Year to Dec 2021 Capital Coast and Hutt Valley 10 to 24 Female Pacific Total</t>
  </si>
  <si>
    <t>Year to Dec 2021 Capital Coast and Hutt Valley 10 to 24 Male Pacific 1</t>
  </si>
  <si>
    <t>Year to Dec 2021 Capital Coast and Hutt Valley 10 to 24 Male Pacific 2</t>
  </si>
  <si>
    <t>Year to Dec 2021 Capital Coast and Hutt Valley 10 to 24 Male Pacific 3</t>
  </si>
  <si>
    <t>Year to Dec 2021 Capital Coast and Hutt Valley 10 to 24 Male Pacific 4</t>
  </si>
  <si>
    <t>Year to Dec 2021 Capital Coast and Hutt Valley 10 to 24 Male Pacific 5</t>
  </si>
  <si>
    <t>Year to Dec 2021 Capital Coast and Hutt Valley 10 to 24 Male Pacific Total</t>
  </si>
  <si>
    <t>Year to Dec 2021 Capital Coast and Hutt Valley 10 to 24 Total Pacific 1</t>
  </si>
  <si>
    <t>Year to Dec 2021 Capital Coast and Hutt Valley 10 to 24 Total Pacific 2</t>
  </si>
  <si>
    <t>Year to Dec 2021 Capital Coast and Hutt Valley 10 to 24 Total Pacific 3</t>
  </si>
  <si>
    <t>Year to Dec 2021 Capital Coast and Hutt Valley 10 to 24 Total Pacific 4</t>
  </si>
  <si>
    <t>Year to Dec 2021 Capital Coast and Hutt Valley 10 to 24 Total Pacific 5</t>
  </si>
  <si>
    <t>Year to Dec 2021 Capital Coast and Hutt Valley 10 to 24 Total Pacific Total</t>
  </si>
  <si>
    <t>Year to Dec 2021 Capital Coast and Hutt Valley 10 to 24 Female Total 1</t>
  </si>
  <si>
    <t>Year to Dec 2021 Capital Coast and Hutt Valley 10 to 24 Female Total 2</t>
  </si>
  <si>
    <t>Year to Dec 2021 Capital Coast and Hutt Valley 10 to 24 Female Total 3</t>
  </si>
  <si>
    <t>Year to Dec 2021 Capital Coast and Hutt Valley 10 to 24 Female Total 4</t>
  </si>
  <si>
    <t>Year to Dec 2021 Capital Coast and Hutt Valley 10 to 24 Female Total 5</t>
  </si>
  <si>
    <t>Year to Dec 2021 Capital Coast and Hutt Valley 10 to 24 Female Total Total</t>
  </si>
  <si>
    <t>Year to Dec 2021 Capital Coast and Hutt Valley 10 to 24 Male Total 1</t>
  </si>
  <si>
    <t>Year to Dec 2021 Capital Coast and Hutt Valley 10 to 24 Male Total 2</t>
  </si>
  <si>
    <t>Year to Dec 2021 Capital Coast and Hutt Valley 10 to 24 Male Total 3</t>
  </si>
  <si>
    <t>Year to Dec 2021 Capital Coast and Hutt Valley 10 to 24 Male Total 4</t>
  </si>
  <si>
    <t>Year to Dec 2021 Capital Coast and Hutt Valley 10 to 24 Male Total 5</t>
  </si>
  <si>
    <t>Year to Dec 2021 Capital Coast and Hutt Valley 10 to 24 Male Total Total</t>
  </si>
  <si>
    <t>Year to Dec 2021 Capital Coast and Hutt Valley 10 to 24 Total Total 1</t>
  </si>
  <si>
    <t>Year to Dec 2021 Capital Coast and Hutt Valley 10 to 24 Total Total 2</t>
  </si>
  <si>
    <t>Year to Dec 2021 Capital Coast and Hutt Valley 10 to 24 Total Total 3</t>
  </si>
  <si>
    <t>Year to Dec 2021 Capital Coast and Hutt Valley 10 to 24 Total Total 4</t>
  </si>
  <si>
    <t>Year to Dec 2021 Capital Coast and Hutt Valley 10 to 24 Total Total 5</t>
  </si>
  <si>
    <t>Year to Dec 2021 Capital Coast and Hutt Valley 10 to 24 Total Total Total</t>
  </si>
  <si>
    <t>Year to Dec 2021 Capital Coast and Hutt Valley 15 to 19 Female Maori 1</t>
  </si>
  <si>
    <t>Year to Dec 2021 Capital Coast and Hutt Valley 15 to 19 Female Maori 2</t>
  </si>
  <si>
    <t>Year to Dec 2021 Capital Coast and Hutt Valley 15 to 19 Female Maori 3</t>
  </si>
  <si>
    <t>Year to Dec 2021 Capital Coast and Hutt Valley 15 to 19 Female Maori 4</t>
  </si>
  <si>
    <t>Year to Dec 2021 Capital Coast and Hutt Valley 15 to 19 Female Maori 5</t>
  </si>
  <si>
    <t>Year to Dec 2021 Capital Coast and Hutt Valley 15 to 19 Female Maori Total</t>
  </si>
  <si>
    <t>Year to Dec 2021 Capital Coast and Hutt Valley 15 to 19 Male Maori 1</t>
  </si>
  <si>
    <t>Year to Dec 2021 Capital Coast and Hutt Valley 15 to 19 Male Maori 2</t>
  </si>
  <si>
    <t>Year to Dec 2021 Capital Coast and Hutt Valley 15 to 19 Male Maori 3</t>
  </si>
  <si>
    <t>Year to Dec 2021 Capital Coast and Hutt Valley 15 to 19 Male Maori 4</t>
  </si>
  <si>
    <t>Year to Dec 2021 Capital Coast and Hutt Valley 15 to 19 Male Maori 5</t>
  </si>
  <si>
    <t>Year to Dec 2021 Capital Coast and Hutt Valley 15 to 19 Male Maori Total</t>
  </si>
  <si>
    <t>Year to Dec 2021 Capital Coast and Hutt Valley 15 to 19 Total Maori 1</t>
  </si>
  <si>
    <t>Year to Dec 2021 Capital Coast and Hutt Valley 15 to 19 Total Maori 2</t>
  </si>
  <si>
    <t>Year to Dec 2021 Capital Coast and Hutt Valley 15 to 19 Total Maori 3</t>
  </si>
  <si>
    <t>Year to Dec 2021 Capital Coast and Hutt Valley 15 to 19 Total Maori 4</t>
  </si>
  <si>
    <t>Year to Dec 2021 Capital Coast and Hutt Valley 15 to 19 Total Maori 5</t>
  </si>
  <si>
    <t>Year to Dec 2021 Capital Coast and Hutt Valley 15 to 19 Total Maori Total</t>
  </si>
  <si>
    <t>Year to Dec 2021 Capital Coast and Hutt Valley 15 to 19 Female Other 1</t>
  </si>
  <si>
    <t>Year to Dec 2021 Capital Coast and Hutt Valley 15 to 19 Female Other 2</t>
  </si>
  <si>
    <t>Year to Dec 2021 Capital Coast and Hutt Valley 15 to 19 Female Other 3</t>
  </si>
  <si>
    <t>Year to Dec 2021 Capital Coast and Hutt Valley 15 to 19 Female Other 4</t>
  </si>
  <si>
    <t>Year to Dec 2021 Capital Coast and Hutt Valley 15 to 19 Female Other 5</t>
  </si>
  <si>
    <t>Year to Dec 2021 Capital Coast and Hutt Valley 15 to 19 Female Other Total</t>
  </si>
  <si>
    <t>Year to Dec 2021 Capital Coast and Hutt Valley 15 to 19 Male Other 1</t>
  </si>
  <si>
    <t>Year to Dec 2021 Capital Coast and Hutt Valley 15 to 19 Male Other 2</t>
  </si>
  <si>
    <t>Year to Dec 2021 Capital Coast and Hutt Valley 15 to 19 Male Other 3</t>
  </si>
  <si>
    <t>Year to Dec 2021 Capital Coast and Hutt Valley 15 to 19 Male Other 4</t>
  </si>
  <si>
    <t>Year to Dec 2021 Capital Coast and Hutt Valley 15 to 19 Male Other 5</t>
  </si>
  <si>
    <t>Year to Dec 2021 Capital Coast and Hutt Valley 15 to 19 Male Other Total</t>
  </si>
  <si>
    <t>Year to Dec 2021 Capital Coast and Hutt Valley 15 to 19 Total Other 1</t>
  </si>
  <si>
    <t>Year to Dec 2021 Capital Coast and Hutt Valley 15 to 19 Total Other 2</t>
  </si>
  <si>
    <t>Year to Dec 2021 Capital Coast and Hutt Valley 15 to 19 Total Other 3</t>
  </si>
  <si>
    <t>Year to Dec 2021 Capital Coast and Hutt Valley 15 to 19 Total Other 4</t>
  </si>
  <si>
    <t>Year to Dec 2021 Capital Coast and Hutt Valley 15 to 19 Total Other 5</t>
  </si>
  <si>
    <t>Year to Dec 2021 Capital Coast and Hutt Valley 15 to 19 Total Other Total</t>
  </si>
  <si>
    <t>Year to Dec 2021 Capital Coast and Hutt Valley 15 to 19 Female Pacific 1</t>
  </si>
  <si>
    <t>Year to Dec 2021 Capital Coast and Hutt Valley 15 to 19 Female Pacific 2</t>
  </si>
  <si>
    <t>Year to Dec 2021 Capital Coast and Hutt Valley 15 to 19 Female Pacific 3</t>
  </si>
  <si>
    <t>Year to Dec 2021 Capital Coast and Hutt Valley 15 to 19 Female Pacific 4</t>
  </si>
  <si>
    <t>Year to Dec 2021 Capital Coast and Hutt Valley 15 to 19 Female Pacific 5</t>
  </si>
  <si>
    <t>Year to Dec 2021 Capital Coast and Hutt Valley 15 to 19 Female Pacific Total</t>
  </si>
  <si>
    <t>Year to Dec 2021 Capital Coast and Hutt Valley 15 to 19 Male Pacific 1</t>
  </si>
  <si>
    <t>Year to Dec 2021 Capital Coast and Hutt Valley 15 to 19 Male Pacific 2</t>
  </si>
  <si>
    <t>Year to Dec 2021 Capital Coast and Hutt Valley 15 to 19 Male Pacific 3</t>
  </si>
  <si>
    <t>Year to Dec 2021 Capital Coast and Hutt Valley 15 to 19 Male Pacific 4</t>
  </si>
  <si>
    <t>Year to Dec 2021 Capital Coast and Hutt Valley 15 to 19 Male Pacific 5</t>
  </si>
  <si>
    <t>Year to Dec 2021 Capital Coast and Hutt Valley 15 to 19 Male Pacific Total</t>
  </si>
  <si>
    <t>Year to Dec 2021 Capital Coast and Hutt Valley 15 to 19 Total Pacific 1</t>
  </si>
  <si>
    <t>Year to Dec 2021 Capital Coast and Hutt Valley 15 to 19 Total Pacific 2</t>
  </si>
  <si>
    <t>Year to Dec 2021 Capital Coast and Hutt Valley 15 to 19 Total Pacific 3</t>
  </si>
  <si>
    <t>Year to Dec 2021 Capital Coast and Hutt Valley 15 to 19 Total Pacific 4</t>
  </si>
  <si>
    <t>Year to Dec 2021 Capital Coast and Hutt Valley 15 to 19 Total Pacific 5</t>
  </si>
  <si>
    <t>Year to Dec 2021 Capital Coast and Hutt Valley 15 to 19 Total Pacific Total</t>
  </si>
  <si>
    <t>Year to Dec 2021 Capital Coast and Hutt Valley 15 to 19 Female Total 1</t>
  </si>
  <si>
    <t>Year to Dec 2021 Capital Coast and Hutt Valley 15 to 19 Female Total 2</t>
  </si>
  <si>
    <t>Year to Dec 2021 Capital Coast and Hutt Valley 15 to 19 Female Total 3</t>
  </si>
  <si>
    <t>Year to Dec 2021 Capital Coast and Hutt Valley 15 to 19 Female Total 4</t>
  </si>
  <si>
    <t>Year to Dec 2021 Capital Coast and Hutt Valley 15 to 19 Female Total 5</t>
  </si>
  <si>
    <t>Year to Dec 2021 Capital Coast and Hutt Valley 15 to 19 Female Total Total</t>
  </si>
  <si>
    <t>Year to Dec 2021 Capital Coast and Hutt Valley 15 to 19 Male Total 1</t>
  </si>
  <si>
    <t>Year to Dec 2021 Capital Coast and Hutt Valley 15 to 19 Male Total 2</t>
  </si>
  <si>
    <t>Year to Dec 2021 Capital Coast and Hutt Valley 15 to 19 Male Total 3</t>
  </si>
  <si>
    <t>Year to Dec 2021 Capital Coast and Hutt Valley 15 to 19 Male Total 4</t>
  </si>
  <si>
    <t>Year to Dec 2021 Capital Coast and Hutt Valley 15 to 19 Male Total 5</t>
  </si>
  <si>
    <t>Year to Dec 2021 Capital Coast and Hutt Valley 15 to 19 Male Total Total</t>
  </si>
  <si>
    <t>Year to Dec 2021 Capital Coast and Hutt Valley 15 to 19 Total Total 1</t>
  </si>
  <si>
    <t>Year to Dec 2021 Capital Coast and Hutt Valley 15 to 19 Total Total 2</t>
  </si>
  <si>
    <t>Year to Dec 2021 Capital Coast and Hutt Valley 15 to 19 Total Total 3</t>
  </si>
  <si>
    <t>Year to Dec 2021 Capital Coast and Hutt Valley 15 to 19 Total Total 4</t>
  </si>
  <si>
    <t>Year to Dec 2021 Capital Coast and Hutt Valley 15 to 19 Total Total 5</t>
  </si>
  <si>
    <t>Year to Dec 2021 Capital Coast and Hutt Valley 15 to 19 Total Total Total</t>
  </si>
  <si>
    <t>Year to Dec 2021 Capital Coast and Hutt Valley 20 to 24 Female Maori 1</t>
  </si>
  <si>
    <t>Year to Dec 2021 Capital Coast and Hutt Valley 20 to 24 Female Maori 2</t>
  </si>
  <si>
    <t>Year to Dec 2021 Capital Coast and Hutt Valley 20 to 24 Female Maori 3</t>
  </si>
  <si>
    <t>Year to Dec 2021 Capital Coast and Hutt Valley 20 to 24 Female Maori 4</t>
  </si>
  <si>
    <t>Year to Dec 2021 Capital Coast and Hutt Valley 20 to 24 Female Maori 5</t>
  </si>
  <si>
    <t>Year to Dec 2021 Capital Coast and Hutt Valley 20 to 24 Female Maori Total</t>
  </si>
  <si>
    <t>Year to Dec 2021 Capital Coast and Hutt Valley 20 to 24 Male Maori 1</t>
  </si>
  <si>
    <t>Year to Dec 2021 Capital Coast and Hutt Valley 20 to 24 Male Maori 2</t>
  </si>
  <si>
    <t>Year to Dec 2021 Capital Coast and Hutt Valley 20 to 24 Male Maori 3</t>
  </si>
  <si>
    <t>Year to Dec 2021 Capital Coast and Hutt Valley 20 to 24 Male Maori 4</t>
  </si>
  <si>
    <t>Year to Dec 2021 Capital Coast and Hutt Valley 20 to 24 Male Maori 5</t>
  </si>
  <si>
    <t>Year to Dec 2021 Capital Coast and Hutt Valley 20 to 24 Male Maori Total</t>
  </si>
  <si>
    <t>Year to Dec 2021 Capital Coast and Hutt Valley 20 to 24 Total Maori 1</t>
  </si>
  <si>
    <t>Year to Dec 2021 Capital Coast and Hutt Valley 20 to 24 Total Maori 2</t>
  </si>
  <si>
    <t>Year to Dec 2021 Capital Coast and Hutt Valley 20 to 24 Total Maori 3</t>
  </si>
  <si>
    <t>Year to Dec 2021 Capital Coast and Hutt Valley 20 to 24 Total Maori 4</t>
  </si>
  <si>
    <t>Year to Dec 2021 Capital Coast and Hutt Valley 20 to 24 Total Maori 5</t>
  </si>
  <si>
    <t>Year to Dec 2021 Capital Coast and Hutt Valley 20 to 24 Total Maori Total</t>
  </si>
  <si>
    <t>Year to Dec 2021 Capital Coast and Hutt Valley 20 to 24 Female Other 1</t>
  </si>
  <si>
    <t>Year to Dec 2021 Capital Coast and Hutt Valley 20 to 24 Female Other 2</t>
  </si>
  <si>
    <t>Year to Dec 2021 Capital Coast and Hutt Valley 20 to 24 Female Other 3</t>
  </si>
  <si>
    <t>Year to Dec 2021 Capital Coast and Hutt Valley 20 to 24 Female Other 4</t>
  </si>
  <si>
    <t>Year to Dec 2021 Capital Coast and Hutt Valley 20 to 24 Female Other 5</t>
  </si>
  <si>
    <t>Year to Dec 2021 Capital Coast and Hutt Valley 20 to 24 Female Other Total</t>
  </si>
  <si>
    <t>Year to Dec 2021 Capital Coast and Hutt Valley 20 to 24 Male Other 1</t>
  </si>
  <si>
    <t>Year to Dec 2021 Capital Coast and Hutt Valley 20 to 24 Male Other 2</t>
  </si>
  <si>
    <t>Year to Dec 2021 Capital Coast and Hutt Valley 20 to 24 Male Other 3</t>
  </si>
  <si>
    <t>Year to Dec 2021 Capital Coast and Hutt Valley 20 to 24 Male Other 4</t>
  </si>
  <si>
    <t>Year to Dec 2021 Capital Coast and Hutt Valley 20 to 24 Male Other 5</t>
  </si>
  <si>
    <t>Year to Dec 2021 Capital Coast and Hutt Valley 20 to 24 Male Other Total</t>
  </si>
  <si>
    <t>Year to Dec 2021 Capital Coast and Hutt Valley 20 to 24 Total Other 1</t>
  </si>
  <si>
    <t>Year to Dec 2021 Capital Coast and Hutt Valley 20 to 24 Total Other 2</t>
  </si>
  <si>
    <t>Year to Dec 2021 Capital Coast and Hutt Valley 20 to 24 Total Other 3</t>
  </si>
  <si>
    <t>Year to Dec 2021 Capital Coast and Hutt Valley 20 to 24 Total Other 4</t>
  </si>
  <si>
    <t>Year to Dec 2021 Capital Coast and Hutt Valley 20 to 24 Total Other 5</t>
  </si>
  <si>
    <t>Year to Dec 2021 Capital Coast and Hutt Valley 20 to 24 Total Other Total</t>
  </si>
  <si>
    <t>Year to Dec 2021 Capital Coast and Hutt Valley 20 to 24 Female Pacific 1</t>
  </si>
  <si>
    <t>Year to Dec 2021 Capital Coast and Hutt Valley 20 to 24 Female Pacific 2</t>
  </si>
  <si>
    <t>Year to Dec 2021 Capital Coast and Hutt Valley 20 to 24 Female Pacific 3</t>
  </si>
  <si>
    <t>Year to Dec 2021 Capital Coast and Hutt Valley 20 to 24 Female Pacific 4</t>
  </si>
  <si>
    <t>Year to Dec 2021 Capital Coast and Hutt Valley 20 to 24 Female Pacific 5</t>
  </si>
  <si>
    <t>Year to Dec 2021 Capital Coast and Hutt Valley 20 to 24 Female Pacific Total</t>
  </si>
  <si>
    <t>Year to Dec 2021 Capital Coast and Hutt Valley 20 to 24 Male Pacific 1</t>
  </si>
  <si>
    <t>Year to Dec 2021 Capital Coast and Hutt Valley 20 to 24 Male Pacific 2</t>
  </si>
  <si>
    <t>Year to Dec 2021 Capital Coast and Hutt Valley 20 to 24 Male Pacific 3</t>
  </si>
  <si>
    <t>Year to Dec 2021 Capital Coast and Hutt Valley 20 to 24 Male Pacific 4</t>
  </si>
  <si>
    <t>Year to Dec 2021 Capital Coast and Hutt Valley 20 to 24 Male Pacific 5</t>
  </si>
  <si>
    <t>Year to Dec 2021 Capital Coast and Hutt Valley 20 to 24 Male Pacific Total</t>
  </si>
  <si>
    <t>Year to Dec 2021 Capital Coast and Hutt Valley 20 to 24 Total Pacific 1</t>
  </si>
  <si>
    <t>Year to Dec 2021 Capital Coast and Hutt Valley 20 to 24 Total Pacific 2</t>
  </si>
  <si>
    <t>Year to Dec 2021 Capital Coast and Hutt Valley 20 to 24 Total Pacific 3</t>
  </si>
  <si>
    <t>Year to Dec 2021 Capital Coast and Hutt Valley 20 to 24 Total Pacific 4</t>
  </si>
  <si>
    <t>Year to Dec 2021 Capital Coast and Hutt Valley 20 to 24 Total Pacific 5</t>
  </si>
  <si>
    <t>Year to Dec 2021 Capital Coast and Hutt Valley 20 to 24 Total Pacific Total</t>
  </si>
  <si>
    <t>Year to Dec 2021 Capital Coast and Hutt Valley 20 to 24 Female Total 1</t>
  </si>
  <si>
    <t>Year to Dec 2021 Capital Coast and Hutt Valley 20 to 24 Female Total 2</t>
  </si>
  <si>
    <t>Year to Dec 2021 Capital Coast and Hutt Valley 20 to 24 Female Total 3</t>
  </si>
  <si>
    <t>Year to Dec 2021 Capital Coast and Hutt Valley 20 to 24 Female Total 4</t>
  </si>
  <si>
    <t>Year to Dec 2021 Capital Coast and Hutt Valley 20 to 24 Female Total 5</t>
  </si>
  <si>
    <t>Year to Dec 2021 Capital Coast and Hutt Valley 20 to 24 Female Total Total</t>
  </si>
  <si>
    <t>Year to Dec 2021 Capital Coast and Hutt Valley 20 to 24 Male Total 1</t>
  </si>
  <si>
    <t>Year to Dec 2021 Capital Coast and Hutt Valley 20 to 24 Male Total 2</t>
  </si>
  <si>
    <t>Year to Dec 2021 Capital Coast and Hutt Valley 20 to 24 Male Total 3</t>
  </si>
  <si>
    <t>Year to Dec 2021 Capital Coast and Hutt Valley 20 to 24 Male Total 4</t>
  </si>
  <si>
    <t>Year to Dec 2021 Capital Coast and Hutt Valley 20 to 24 Male Total 5</t>
  </si>
  <si>
    <t>Year to Dec 2021 Capital Coast and Hutt Valley 20 to 24 Male Total Total</t>
  </si>
  <si>
    <t>Year to Dec 2021 Capital Coast and Hutt Valley 20 to 24 Total Total 1</t>
  </si>
  <si>
    <t>Year to Dec 2021 Capital Coast and Hutt Valley 20 to 24 Total Total 2</t>
  </si>
  <si>
    <t>Year to Dec 2021 Capital Coast and Hutt Valley 20 to 24 Total Total 3</t>
  </si>
  <si>
    <t>Year to Dec 2021 Capital Coast and Hutt Valley 20 to 24 Total Total 4</t>
  </si>
  <si>
    <t>Year to Dec 2021 Capital Coast and Hutt Valley 20 to 24 Total Total 5</t>
  </si>
  <si>
    <t>Year to Dec 2021 Capital Coast and Hutt Valley 20 to 24 Total Total Total</t>
  </si>
  <si>
    <t>Year to Dec 2021 Counties Manukau 10 to 14 Female Maori 1</t>
  </si>
  <si>
    <t>Year to Dec 2021 Counties Manukau 10 to 14 Female Maori 2</t>
  </si>
  <si>
    <t>Year to Dec 2021 Counties Manukau 10 to 14 Female Maori 3</t>
  </si>
  <si>
    <t>Year to Dec 2021 Counties Manukau 10 to 14 Female Maori 4</t>
  </si>
  <si>
    <t>Year to Dec 2021 Counties Manukau 10 to 14 Female Maori 5</t>
  </si>
  <si>
    <t>Year to Dec 2021 Counties Manukau 10 to 14 Female Maori Total</t>
  </si>
  <si>
    <t>Year to Dec 2021 Counties Manukau 10 to 14 Male Maori 1</t>
  </si>
  <si>
    <t>Year to Dec 2021 Counties Manukau 10 to 14 Male Maori 2</t>
  </si>
  <si>
    <t>Year to Dec 2021 Counties Manukau 10 to 14 Male Maori 3</t>
  </si>
  <si>
    <t>Year to Dec 2021 Counties Manukau 10 to 14 Male Maori 4</t>
  </si>
  <si>
    <t>Year to Dec 2021 Counties Manukau 10 to 14 Male Maori 5</t>
  </si>
  <si>
    <t>Year to Dec 2021 Counties Manukau 10 to 14 Male Maori Total</t>
  </si>
  <si>
    <t>Year to Dec 2021 Counties Manukau 10 to 14 Total Maori 1</t>
  </si>
  <si>
    <t>Year to Dec 2021 Counties Manukau 10 to 14 Total Maori 2</t>
  </si>
  <si>
    <t>Year to Dec 2021 Counties Manukau 10 to 14 Total Maori 3</t>
  </si>
  <si>
    <t>Year to Dec 2021 Counties Manukau 10 to 14 Total Maori 4</t>
  </si>
  <si>
    <t>Year to Dec 2021 Counties Manukau 10 to 14 Total Maori 5</t>
  </si>
  <si>
    <t>Year to Dec 2021 Counties Manukau 10 to 14 Total Maori Total</t>
  </si>
  <si>
    <t>Year to Dec 2021 Counties Manukau 10 to 14 Female Other 1</t>
  </si>
  <si>
    <t>Year to Dec 2021 Counties Manukau 10 to 14 Female Other 2</t>
  </si>
  <si>
    <t>Year to Dec 2021 Counties Manukau 10 to 14 Female Other 3</t>
  </si>
  <si>
    <t>Year to Dec 2021 Counties Manukau 10 to 14 Female Other 4</t>
  </si>
  <si>
    <t>Year to Dec 2021 Counties Manukau 10 to 14 Female Other 5</t>
  </si>
  <si>
    <t>Year to Dec 2021 Counties Manukau 10 to 14 Female Other Total</t>
  </si>
  <si>
    <t>Year to Dec 2021 Counties Manukau 10 to 14 Male Other 1</t>
  </si>
  <si>
    <t>Year to Dec 2021 Counties Manukau 10 to 14 Male Other 2</t>
  </si>
  <si>
    <t>Year to Dec 2021 Counties Manukau 10 to 14 Male Other 3</t>
  </si>
  <si>
    <t>Year to Dec 2021 Counties Manukau 10 to 14 Male Other 4</t>
  </si>
  <si>
    <t>Year to Dec 2021 Counties Manukau 10 to 14 Male Other 5</t>
  </si>
  <si>
    <t>Year to Dec 2021 Counties Manukau 10 to 14 Male Other Total</t>
  </si>
  <si>
    <t>Year to Dec 2021 Counties Manukau 10 to 14 Total Other 1</t>
  </si>
  <si>
    <t>Year to Dec 2021 Counties Manukau 10 to 14 Total Other 2</t>
  </si>
  <si>
    <t>Year to Dec 2021 Counties Manukau 10 to 14 Total Other 3</t>
  </si>
  <si>
    <t>Year to Dec 2021 Counties Manukau 10 to 14 Total Other 4</t>
  </si>
  <si>
    <t>Year to Dec 2021 Counties Manukau 10 to 14 Total Other 5</t>
  </si>
  <si>
    <t>Year to Dec 2021 Counties Manukau 10 to 14 Total Other Total</t>
  </si>
  <si>
    <t>Year to Dec 2021 Counties Manukau 10 to 14 Female Pacific 1</t>
  </si>
  <si>
    <t>Year to Dec 2021 Counties Manukau 10 to 14 Female Pacific 2</t>
  </si>
  <si>
    <t>Year to Dec 2021 Counties Manukau 10 to 14 Female Pacific 3</t>
  </si>
  <si>
    <t>Year to Dec 2021 Counties Manukau 10 to 14 Female Pacific 4</t>
  </si>
  <si>
    <t>Year to Dec 2021 Counties Manukau 10 to 14 Female Pacific 5</t>
  </si>
  <si>
    <t>Year to Dec 2021 Counties Manukau 10 to 14 Female Pacific Total</t>
  </si>
  <si>
    <t>Year to Dec 2021 Counties Manukau 10 to 14 Male Pacific 1</t>
  </si>
  <si>
    <t>Year to Dec 2021 Counties Manukau 10 to 14 Male Pacific 2</t>
  </si>
  <si>
    <t>Year to Dec 2021 Counties Manukau 10 to 14 Male Pacific 3</t>
  </si>
  <si>
    <t>Year to Dec 2021 Counties Manukau 10 to 14 Male Pacific 4</t>
  </si>
  <si>
    <t>Year to Dec 2021 Counties Manukau 10 to 14 Male Pacific 5</t>
  </si>
  <si>
    <t>Year to Dec 2021 Counties Manukau 10 to 14 Male Pacific Total</t>
  </si>
  <si>
    <t>Year to Dec 2021 Counties Manukau 10 to 14 Total Pacific 1</t>
  </si>
  <si>
    <t>Year to Dec 2021 Counties Manukau 10 to 14 Total Pacific 2</t>
  </si>
  <si>
    <t>Year to Dec 2021 Counties Manukau 10 to 14 Total Pacific 3</t>
  </si>
  <si>
    <t>Year to Dec 2021 Counties Manukau 10 to 14 Total Pacific 4</t>
  </si>
  <si>
    <t>Year to Dec 2021 Counties Manukau 10 to 14 Total Pacific 5</t>
  </si>
  <si>
    <t>Year to Dec 2021 Counties Manukau 10 to 14 Total Pacific Total</t>
  </si>
  <si>
    <t>Year to Dec 2021 Counties Manukau 10 to 14 Female Total 1</t>
  </si>
  <si>
    <t>Year to Dec 2021 Counties Manukau 10 to 14 Female Total 2</t>
  </si>
  <si>
    <t>Year to Dec 2021 Counties Manukau 10 to 14 Female Total 3</t>
  </si>
  <si>
    <t>Year to Dec 2021 Counties Manukau 10 to 14 Female Total 4</t>
  </si>
  <si>
    <t>Year to Dec 2021 Counties Manukau 10 to 14 Female Total 5</t>
  </si>
  <si>
    <t>Year to Dec 2021 Counties Manukau 10 to 14 Female Total Total</t>
  </si>
  <si>
    <t>Year to Dec 2021 Counties Manukau 10 to 14 Male Total 1</t>
  </si>
  <si>
    <t>Year to Dec 2021 Counties Manukau 10 to 14 Male Total 2</t>
  </si>
  <si>
    <t>Year to Dec 2021 Counties Manukau 10 to 14 Male Total 3</t>
  </si>
  <si>
    <t>Year to Dec 2021 Counties Manukau 10 to 14 Male Total 4</t>
  </si>
  <si>
    <t>Year to Dec 2021 Counties Manukau 10 to 14 Male Total 5</t>
  </si>
  <si>
    <t>Year to Dec 2021 Counties Manukau 10 to 14 Male Total Total</t>
  </si>
  <si>
    <t>Year to Dec 2021 Counties Manukau 10 to 14 Total Total 1</t>
  </si>
  <si>
    <t>Year to Dec 2021 Counties Manukau 10 to 14 Total Total 2</t>
  </si>
  <si>
    <t>Year to Dec 2021 Counties Manukau 10 to 14 Total Total 3</t>
  </si>
  <si>
    <t>Year to Dec 2021 Counties Manukau 10 to 14 Total Total 4</t>
  </si>
  <si>
    <t>Year to Dec 2021 Counties Manukau 10 to 14 Total Total 5</t>
  </si>
  <si>
    <t>Year to Dec 2021 Counties Manukau 10 to 14 Total Total Total</t>
  </si>
  <si>
    <t>Year to Dec 2021 Counties Manukau 10 to 24 Female Maori 1</t>
  </si>
  <si>
    <t>Year to Dec 2021 Counties Manukau 10 to 24 Female Maori 2</t>
  </si>
  <si>
    <t>Year to Dec 2021 Counties Manukau 10 to 24 Female Maori 3</t>
  </si>
  <si>
    <t>Year to Dec 2021 Counties Manukau 10 to 24 Female Maori 4</t>
  </si>
  <si>
    <t>Year to Dec 2021 Counties Manukau 10 to 24 Female Maori 5</t>
  </si>
  <si>
    <t>Year to Dec 2021 Counties Manukau 10 to 24 Female Maori Total</t>
  </si>
  <si>
    <t>Year to Dec 2021 Counties Manukau 10 to 24 Male Maori 1</t>
  </si>
  <si>
    <t>Year to Dec 2021 Counties Manukau 10 to 24 Male Maori 2</t>
  </si>
  <si>
    <t>Year to Dec 2021 Counties Manukau 10 to 24 Male Maori 3</t>
  </si>
  <si>
    <t>Year to Dec 2021 Counties Manukau 10 to 24 Male Maori 4</t>
  </si>
  <si>
    <t>Year to Dec 2021 Counties Manukau 10 to 24 Male Maori 5</t>
  </si>
  <si>
    <t>Year to Dec 2021 Counties Manukau 10 to 24 Male Maori Total</t>
  </si>
  <si>
    <t>Year to Dec 2021 Counties Manukau 10 to 24 Total Maori 1</t>
  </si>
  <si>
    <t>Year to Dec 2021 Counties Manukau 10 to 24 Total Maori 2</t>
  </si>
  <si>
    <t>Year to Dec 2021 Counties Manukau 10 to 24 Total Maori 3</t>
  </si>
  <si>
    <t>Year to Dec 2021 Counties Manukau 10 to 24 Total Maori 4</t>
  </si>
  <si>
    <t>Year to Dec 2021 Counties Manukau 10 to 24 Total Maori 5</t>
  </si>
  <si>
    <t>Year to Dec 2021 Counties Manukau 10 to 24 Total Maori Total</t>
  </si>
  <si>
    <t>Year to Dec 2021 Counties Manukau 10 to 24 Female Other 1</t>
  </si>
  <si>
    <t>Year to Dec 2021 Counties Manukau 10 to 24 Female Other 2</t>
  </si>
  <si>
    <t>Year to Dec 2021 Counties Manukau 10 to 24 Female Other 3</t>
  </si>
  <si>
    <t>Year to Dec 2021 Counties Manukau 10 to 24 Female Other 4</t>
  </si>
  <si>
    <t>Year to Dec 2021 Counties Manukau 10 to 24 Female Other 5</t>
  </si>
  <si>
    <t>Year to Dec 2021 Counties Manukau 10 to 24 Female Other Total</t>
  </si>
  <si>
    <t>Year to Dec 2021 Counties Manukau 10 to 24 Male Other 1</t>
  </si>
  <si>
    <t>Year to Dec 2021 Counties Manukau 10 to 24 Male Other 2</t>
  </si>
  <si>
    <t>Year to Dec 2021 Counties Manukau 10 to 24 Male Other 3</t>
  </si>
  <si>
    <t>Year to Dec 2021 Counties Manukau 10 to 24 Male Other 4</t>
  </si>
  <si>
    <t>Year to Dec 2021 Counties Manukau 10 to 24 Male Other 5</t>
  </si>
  <si>
    <t>Year to Dec 2021 Counties Manukau 10 to 24 Male Other Total</t>
  </si>
  <si>
    <t>Year to Dec 2021 Counties Manukau 10 to 24 Total Other 1</t>
  </si>
  <si>
    <t>Year to Dec 2021 Counties Manukau 10 to 24 Total Other 2</t>
  </si>
  <si>
    <t>Year to Dec 2021 Counties Manukau 10 to 24 Total Other 3</t>
  </si>
  <si>
    <t>Year to Dec 2021 Counties Manukau 10 to 24 Total Other 4</t>
  </si>
  <si>
    <t>Year to Dec 2021 Counties Manukau 10 to 24 Total Other 5</t>
  </si>
  <si>
    <t>Year to Dec 2021 Counties Manukau 10 to 24 Total Other Total</t>
  </si>
  <si>
    <t>Year to Dec 2021 Counties Manukau 10 to 24 Female Pacific 1</t>
  </si>
  <si>
    <t>Year to Dec 2021 Counties Manukau 10 to 24 Female Pacific 2</t>
  </si>
  <si>
    <t>Year to Dec 2021 Counties Manukau 10 to 24 Female Pacific 3</t>
  </si>
  <si>
    <t>Year to Dec 2021 Counties Manukau 10 to 24 Female Pacific 4</t>
  </si>
  <si>
    <t>Year to Dec 2021 Counties Manukau 10 to 24 Female Pacific 5</t>
  </si>
  <si>
    <t>Year to Dec 2021 Counties Manukau 10 to 24 Female Pacific Total</t>
  </si>
  <si>
    <t>Year to Dec 2021 Counties Manukau 10 to 24 Male Pacific 1</t>
  </si>
  <si>
    <t>Year to Dec 2021 Counties Manukau 10 to 24 Male Pacific 2</t>
  </si>
  <si>
    <t>Year to Dec 2021 Counties Manukau 10 to 24 Male Pacific 3</t>
  </si>
  <si>
    <t>Year to Dec 2021 Counties Manukau 10 to 24 Male Pacific 4</t>
  </si>
  <si>
    <t>Year to Dec 2021 Counties Manukau 10 to 24 Male Pacific 5</t>
  </si>
  <si>
    <t>Year to Dec 2021 Counties Manukau 10 to 24 Male Pacific Total</t>
  </si>
  <si>
    <t>Year to Dec 2021 Counties Manukau 10 to 24 Total Pacific 1</t>
  </si>
  <si>
    <t>Year to Dec 2021 Counties Manukau 10 to 24 Total Pacific 2</t>
  </si>
  <si>
    <t>Year to Dec 2021 Counties Manukau 10 to 24 Total Pacific 3</t>
  </si>
  <si>
    <t>Year to Dec 2021 Counties Manukau 10 to 24 Total Pacific 4</t>
  </si>
  <si>
    <t>Year to Dec 2021 Counties Manukau 10 to 24 Total Pacific 5</t>
  </si>
  <si>
    <t>Year to Dec 2021 Counties Manukau 10 to 24 Total Pacific Total</t>
  </si>
  <si>
    <t>Year to Dec 2021 Counties Manukau 10 to 24 Female Total 1</t>
  </si>
  <si>
    <t>Year to Dec 2021 Counties Manukau 10 to 24 Female Total 2</t>
  </si>
  <si>
    <t>Year to Dec 2021 Counties Manukau 10 to 24 Female Total 3</t>
  </si>
  <si>
    <t>Year to Dec 2021 Counties Manukau 10 to 24 Female Total 4</t>
  </si>
  <si>
    <t>Year to Dec 2021 Counties Manukau 10 to 24 Female Total 5</t>
  </si>
  <si>
    <t>Year to Dec 2021 Counties Manukau 10 to 24 Female Total Total</t>
  </si>
  <si>
    <t>Year to Dec 2021 Counties Manukau 10 to 24 Male Total 1</t>
  </si>
  <si>
    <t>Year to Dec 2021 Counties Manukau 10 to 24 Male Total 2</t>
  </si>
  <si>
    <t>Year to Dec 2021 Counties Manukau 10 to 24 Male Total 3</t>
  </si>
  <si>
    <t>Year to Dec 2021 Counties Manukau 10 to 24 Male Total 4</t>
  </si>
  <si>
    <t>Year to Dec 2021 Counties Manukau 10 to 24 Male Total 5</t>
  </si>
  <si>
    <t>Year to Dec 2021 Counties Manukau 10 to 24 Male Total Total</t>
  </si>
  <si>
    <t>Year to Dec 2021 Counties Manukau 10 to 24 Total Total 1</t>
  </si>
  <si>
    <t>Year to Dec 2021 Counties Manukau 10 to 24 Total Total 2</t>
  </si>
  <si>
    <t>Year to Dec 2021 Counties Manukau 10 to 24 Total Total 3</t>
  </si>
  <si>
    <t>Year to Dec 2021 Counties Manukau 10 to 24 Total Total 4</t>
  </si>
  <si>
    <t>Year to Dec 2021 Counties Manukau 10 to 24 Total Total 5</t>
  </si>
  <si>
    <t>Year to Dec 2021 Counties Manukau 10 to 24 Total Total Total</t>
  </si>
  <si>
    <t>Year to Dec 2021 Counties Manukau 15 to 19 Female Maori 1</t>
  </si>
  <si>
    <t>Year to Dec 2021 Counties Manukau 15 to 19 Female Maori 2</t>
  </si>
  <si>
    <t>Year to Dec 2021 Counties Manukau 15 to 19 Female Maori 3</t>
  </si>
  <si>
    <t>Year to Dec 2021 Counties Manukau 15 to 19 Female Maori 4</t>
  </si>
  <si>
    <t>Year to Dec 2021 Counties Manukau 15 to 19 Female Maori 5</t>
  </si>
  <si>
    <t>Year to Dec 2021 Counties Manukau 15 to 19 Female Maori Total</t>
  </si>
  <si>
    <t>Year to Dec 2021 Counties Manukau 15 to 19 Male Maori 1</t>
  </si>
  <si>
    <t>Year to Dec 2021 Counties Manukau 15 to 19 Male Maori 2</t>
  </si>
  <si>
    <t>Year to Dec 2021 Counties Manukau 15 to 19 Male Maori 3</t>
  </si>
  <si>
    <t>Year to Dec 2021 Counties Manukau 15 to 19 Male Maori 4</t>
  </si>
  <si>
    <t>Year to Dec 2021 Counties Manukau 15 to 19 Male Maori 5</t>
  </si>
  <si>
    <t>Year to Dec 2021 Counties Manukau 15 to 19 Male Maori Total</t>
  </si>
  <si>
    <t>Year to Dec 2021 Counties Manukau 15 to 19 Total Maori 1</t>
  </si>
  <si>
    <t>Year to Dec 2021 Counties Manukau 15 to 19 Total Maori 2</t>
  </si>
  <si>
    <t>Year to Dec 2021 Counties Manukau 15 to 19 Total Maori 3</t>
  </si>
  <si>
    <t>Year to Dec 2021 Counties Manukau 15 to 19 Total Maori 4</t>
  </si>
  <si>
    <t>Year to Dec 2021 Counties Manukau 15 to 19 Total Maori 5</t>
  </si>
  <si>
    <t>Year to Dec 2021 Counties Manukau 15 to 19 Total Maori Total</t>
  </si>
  <si>
    <t>Year to Dec 2021 Counties Manukau 15 to 19 Female Other 1</t>
  </si>
  <si>
    <t>Year to Dec 2021 Counties Manukau 15 to 19 Female Other 2</t>
  </si>
  <si>
    <t>Year to Dec 2021 Counties Manukau 15 to 19 Female Other 3</t>
  </si>
  <si>
    <t>Year to Dec 2021 Counties Manukau 15 to 19 Female Other 4</t>
  </si>
  <si>
    <t>Year to Dec 2021 Counties Manukau 15 to 19 Female Other 5</t>
  </si>
  <si>
    <t>Year to Dec 2021 Counties Manukau 15 to 19 Female Other Total</t>
  </si>
  <si>
    <t>Year to Dec 2021 Counties Manukau 15 to 19 Male Other 1</t>
  </si>
  <si>
    <t>Year to Dec 2021 Counties Manukau 15 to 19 Male Other 2</t>
  </si>
  <si>
    <t>Year to Dec 2021 Counties Manukau 15 to 19 Male Other 3</t>
  </si>
  <si>
    <t>Year to Dec 2021 Counties Manukau 15 to 19 Male Other 4</t>
  </si>
  <si>
    <t>Year to Dec 2021 Counties Manukau 15 to 19 Male Other 5</t>
  </si>
  <si>
    <t>Year to Dec 2021 Counties Manukau 15 to 19 Male Other Total</t>
  </si>
  <si>
    <t>Year to Dec 2021 Counties Manukau 15 to 19 Total Other 1</t>
  </si>
  <si>
    <t>Year to Dec 2021 Counties Manukau 15 to 19 Total Other 2</t>
  </si>
  <si>
    <t>Year to Dec 2021 Counties Manukau 15 to 19 Total Other 3</t>
  </si>
  <si>
    <t>Year to Dec 2021 Counties Manukau 15 to 19 Total Other 4</t>
  </si>
  <si>
    <t>Year to Dec 2021 Counties Manukau 15 to 19 Total Other 5</t>
  </si>
  <si>
    <t>Year to Dec 2021 Counties Manukau 15 to 19 Total Other Total</t>
  </si>
  <si>
    <t>Year to Dec 2021 Counties Manukau 15 to 19 Female Pacific 1</t>
  </si>
  <si>
    <t>Year to Dec 2021 Counties Manukau 15 to 19 Female Pacific 2</t>
  </si>
  <si>
    <t>Year to Dec 2021 Counties Manukau 15 to 19 Female Pacific 3</t>
  </si>
  <si>
    <t>Year to Dec 2021 Counties Manukau 15 to 19 Female Pacific 4</t>
  </si>
  <si>
    <t>Year to Dec 2021 Counties Manukau 15 to 19 Female Pacific 5</t>
  </si>
  <si>
    <t>Year to Dec 2021 Counties Manukau 15 to 19 Female Pacific Total</t>
  </si>
  <si>
    <t>Year to Dec 2021 Counties Manukau 15 to 19 Male Pacific 1</t>
  </si>
  <si>
    <t>Year to Dec 2021 Counties Manukau 15 to 19 Male Pacific 2</t>
  </si>
  <si>
    <t>Year to Dec 2021 Counties Manukau 15 to 19 Male Pacific 3</t>
  </si>
  <si>
    <t>Year to Dec 2021 Counties Manukau 15 to 19 Male Pacific 4</t>
  </si>
  <si>
    <t>Year to Dec 2021 Counties Manukau 15 to 19 Male Pacific 5</t>
  </si>
  <si>
    <t>Year to Dec 2021 Counties Manukau 15 to 19 Male Pacific Total</t>
  </si>
  <si>
    <t>Year to Dec 2021 Counties Manukau 15 to 19 Total Pacific 1</t>
  </si>
  <si>
    <t>Year to Dec 2021 Counties Manukau 15 to 19 Total Pacific 2</t>
  </si>
  <si>
    <t>Year to Dec 2021 Counties Manukau 15 to 19 Total Pacific 3</t>
  </si>
  <si>
    <t>Year to Dec 2021 Counties Manukau 15 to 19 Total Pacific 4</t>
  </si>
  <si>
    <t>Year to Dec 2021 Counties Manukau 15 to 19 Total Pacific 5</t>
  </si>
  <si>
    <t>Year to Dec 2021 Counties Manukau 15 to 19 Total Pacific Total</t>
  </si>
  <si>
    <t>Year to Dec 2021 Counties Manukau 15 to 19 Female Total 1</t>
  </si>
  <si>
    <t>Year to Dec 2021 Counties Manukau 15 to 19 Female Total 2</t>
  </si>
  <si>
    <t>Year to Dec 2021 Counties Manukau 15 to 19 Female Total 3</t>
  </si>
  <si>
    <t>Year to Dec 2021 Counties Manukau 15 to 19 Female Total 4</t>
  </si>
  <si>
    <t>Year to Dec 2021 Counties Manukau 15 to 19 Female Total 5</t>
  </si>
  <si>
    <t>Year to Dec 2021 Counties Manukau 15 to 19 Female Total Total</t>
  </si>
  <si>
    <t>Year to Dec 2021 Counties Manukau 15 to 19 Male Total 1</t>
  </si>
  <si>
    <t>Year to Dec 2021 Counties Manukau 15 to 19 Male Total 2</t>
  </si>
  <si>
    <t>Year to Dec 2021 Counties Manukau 15 to 19 Male Total 3</t>
  </si>
  <si>
    <t>Year to Dec 2021 Counties Manukau 15 to 19 Male Total 4</t>
  </si>
  <si>
    <t>Year to Dec 2021 Counties Manukau 15 to 19 Male Total 5</t>
  </si>
  <si>
    <t>Year to Dec 2021 Counties Manukau 15 to 19 Male Total Total</t>
  </si>
  <si>
    <t>Year to Dec 2021 Counties Manukau 15 to 19 Total Total 1</t>
  </si>
  <si>
    <t>Year to Dec 2021 Counties Manukau 15 to 19 Total Total 2</t>
  </si>
  <si>
    <t>Year to Dec 2021 Counties Manukau 15 to 19 Total Total 3</t>
  </si>
  <si>
    <t>Year to Dec 2021 Counties Manukau 15 to 19 Total Total 4</t>
  </si>
  <si>
    <t>Year to Dec 2021 Counties Manukau 15 to 19 Total Total 5</t>
  </si>
  <si>
    <t>Year to Dec 2021 Counties Manukau 15 to 19 Total Total Total</t>
  </si>
  <si>
    <t>Year to Dec 2021 Counties Manukau 20 to 24 Female Maori 1</t>
  </si>
  <si>
    <t>Year to Dec 2021 Counties Manukau 20 to 24 Female Maori 2</t>
  </si>
  <si>
    <t>Year to Dec 2021 Counties Manukau 20 to 24 Female Maori 3</t>
  </si>
  <si>
    <t>Year to Dec 2021 Counties Manukau 20 to 24 Female Maori 4</t>
  </si>
  <si>
    <t>Year to Dec 2021 Counties Manukau 20 to 24 Female Maori 5</t>
  </si>
  <si>
    <t>Year to Dec 2021 Counties Manukau 20 to 24 Female Maori Total</t>
  </si>
  <si>
    <t>Year to Dec 2021 Counties Manukau 20 to 24 Male Maori 1</t>
  </si>
  <si>
    <t>Year to Dec 2021 Counties Manukau 20 to 24 Male Maori 2</t>
  </si>
  <si>
    <t>Year to Dec 2021 Counties Manukau 20 to 24 Male Maori 3</t>
  </si>
  <si>
    <t>Year to Dec 2021 Counties Manukau 20 to 24 Male Maori 4</t>
  </si>
  <si>
    <t>Year to Dec 2021 Counties Manukau 20 to 24 Male Maori 5</t>
  </si>
  <si>
    <t>Year to Dec 2021 Counties Manukau 20 to 24 Male Maori Total</t>
  </si>
  <si>
    <t>Year to Dec 2021 Counties Manukau 20 to 24 Total Maori 1</t>
  </si>
  <si>
    <t>Year to Dec 2021 Counties Manukau 20 to 24 Total Maori 2</t>
  </si>
  <si>
    <t>Year to Dec 2021 Counties Manukau 20 to 24 Total Maori 3</t>
  </si>
  <si>
    <t>Year to Dec 2021 Counties Manukau 20 to 24 Total Maori 4</t>
  </si>
  <si>
    <t>Year to Dec 2021 Counties Manukau 20 to 24 Total Maori 5</t>
  </si>
  <si>
    <t>Year to Dec 2021 Counties Manukau 20 to 24 Total Maori Total</t>
  </si>
  <si>
    <t>Year to Dec 2021 Counties Manukau 20 to 24 Female Other 1</t>
  </si>
  <si>
    <t>Year to Dec 2021 Counties Manukau 20 to 24 Female Other 2</t>
  </si>
  <si>
    <t>Year to Dec 2021 Counties Manukau 20 to 24 Female Other 3</t>
  </si>
  <si>
    <t>Year to Dec 2021 Counties Manukau 20 to 24 Female Other 4</t>
  </si>
  <si>
    <t>Year to Dec 2021 Counties Manukau 20 to 24 Female Other 5</t>
  </si>
  <si>
    <t>Year to Dec 2021 Counties Manukau 20 to 24 Female Other Total</t>
  </si>
  <si>
    <t>Year to Dec 2021 Counties Manukau 20 to 24 Male Other 1</t>
  </si>
  <si>
    <t>Year to Dec 2021 Counties Manukau 20 to 24 Male Other 2</t>
  </si>
  <si>
    <t>Year to Dec 2021 Counties Manukau 20 to 24 Male Other 3</t>
  </si>
  <si>
    <t>Year to Dec 2021 Counties Manukau 20 to 24 Male Other 4</t>
  </si>
  <si>
    <t>Year to Dec 2021 Counties Manukau 20 to 24 Male Other 5</t>
  </si>
  <si>
    <t>Year to Dec 2021 Counties Manukau 20 to 24 Male Other Total</t>
  </si>
  <si>
    <t>Year to Dec 2021 Counties Manukau 20 to 24 Total Other 1</t>
  </si>
  <si>
    <t>Year to Dec 2021 Counties Manukau 20 to 24 Total Other 2</t>
  </si>
  <si>
    <t>Year to Dec 2021 Counties Manukau 20 to 24 Total Other 3</t>
  </si>
  <si>
    <t>Year to Dec 2021 Counties Manukau 20 to 24 Total Other 4</t>
  </si>
  <si>
    <t>Year to Dec 2021 Counties Manukau 20 to 24 Total Other 5</t>
  </si>
  <si>
    <t>Year to Dec 2021 Counties Manukau 20 to 24 Total Other Total</t>
  </si>
  <si>
    <t>Year to Dec 2021 Counties Manukau 20 to 24 Female Pacific 1</t>
  </si>
  <si>
    <t>Year to Dec 2021 Counties Manukau 20 to 24 Female Pacific 2</t>
  </si>
  <si>
    <t>Year to Dec 2021 Counties Manukau 20 to 24 Female Pacific 3</t>
  </si>
  <si>
    <t>Year to Dec 2021 Counties Manukau 20 to 24 Female Pacific 4</t>
  </si>
  <si>
    <t>Year to Dec 2021 Counties Manukau 20 to 24 Female Pacific 5</t>
  </si>
  <si>
    <t>Year to Dec 2021 Counties Manukau 20 to 24 Female Pacific Total</t>
  </si>
  <si>
    <t>Year to Dec 2021 Counties Manukau 20 to 24 Male Pacific 1</t>
  </si>
  <si>
    <t>Year to Dec 2021 Counties Manukau 20 to 24 Male Pacific 2</t>
  </si>
  <si>
    <t>Year to Dec 2021 Counties Manukau 20 to 24 Male Pacific 3</t>
  </si>
  <si>
    <t>Year to Dec 2021 Counties Manukau 20 to 24 Male Pacific 4</t>
  </si>
  <si>
    <t>Year to Dec 2021 Counties Manukau 20 to 24 Male Pacific 5</t>
  </si>
  <si>
    <t>Year to Dec 2021 Counties Manukau 20 to 24 Male Pacific Total</t>
  </si>
  <si>
    <t>Year to Dec 2021 Counties Manukau 20 to 24 Total Pacific 1</t>
  </si>
  <si>
    <t>Year to Dec 2021 Counties Manukau 20 to 24 Total Pacific 2</t>
  </si>
  <si>
    <t>Year to Dec 2021 Counties Manukau 20 to 24 Total Pacific 3</t>
  </si>
  <si>
    <t>Year to Dec 2021 Counties Manukau 20 to 24 Total Pacific 4</t>
  </si>
  <si>
    <t>Year to Dec 2021 Counties Manukau 20 to 24 Total Pacific 5</t>
  </si>
  <si>
    <t>Year to Dec 2021 Counties Manukau 20 to 24 Total Pacific Total</t>
  </si>
  <si>
    <t>Year to Dec 2021 Counties Manukau 20 to 24 Female Total 1</t>
  </si>
  <si>
    <t>Year to Dec 2021 Counties Manukau 20 to 24 Female Total 2</t>
  </si>
  <si>
    <t>Year to Dec 2021 Counties Manukau 20 to 24 Female Total 3</t>
  </si>
  <si>
    <t>Year to Dec 2021 Counties Manukau 20 to 24 Female Total 4</t>
  </si>
  <si>
    <t>Year to Dec 2021 Counties Manukau 20 to 24 Female Total 5</t>
  </si>
  <si>
    <t>Year to Dec 2021 Counties Manukau 20 to 24 Female Total Total</t>
  </si>
  <si>
    <t>Year to Dec 2021 Counties Manukau 20 to 24 Male Total 1</t>
  </si>
  <si>
    <t>Year to Dec 2021 Counties Manukau 20 to 24 Male Total 2</t>
  </si>
  <si>
    <t>Year to Dec 2021 Counties Manukau 20 to 24 Male Total 3</t>
  </si>
  <si>
    <t>Year to Dec 2021 Counties Manukau 20 to 24 Male Total 4</t>
  </si>
  <si>
    <t>Year to Dec 2021 Counties Manukau 20 to 24 Male Total 5</t>
  </si>
  <si>
    <t>Year to Dec 2021 Counties Manukau 20 to 24 Male Total Total</t>
  </si>
  <si>
    <t>Year to Dec 2021 Counties Manukau 20 to 24 Total Total 1</t>
  </si>
  <si>
    <t>Year to Dec 2021 Counties Manukau 20 to 24 Total Total 2</t>
  </si>
  <si>
    <t>Year to Dec 2021 Counties Manukau 20 to 24 Total Total 3</t>
  </si>
  <si>
    <t>Year to Dec 2021 Counties Manukau 20 to 24 Total Total 4</t>
  </si>
  <si>
    <t>Year to Dec 2021 Counties Manukau 20 to 24 Total Total 5</t>
  </si>
  <si>
    <t>Year to Dec 2021 Counties Manukau 20 to 24 Total Total Total</t>
  </si>
  <si>
    <t>Year to Dec 2021 Hawke's Bay 10 to 14 Female Maori 1</t>
  </si>
  <si>
    <t>Year to Dec 2021 Hawke's Bay 10 to 14 Female Maori 2</t>
  </si>
  <si>
    <t>Year to Dec 2021 Hawke's Bay 10 to 14 Female Maori 3</t>
  </si>
  <si>
    <t>Year to Dec 2021 Hawke's Bay 10 to 14 Female Maori 4</t>
  </si>
  <si>
    <t>Year to Dec 2021 Hawke's Bay 10 to 14 Female Maori 5</t>
  </si>
  <si>
    <t>Year to Dec 2021 Hawke's Bay 10 to 14 Female Maori Total</t>
  </si>
  <si>
    <t>Year to Dec 2021 Hawke's Bay 10 to 14 Male Maori 1</t>
  </si>
  <si>
    <t>Year to Dec 2021 Hawke's Bay 10 to 14 Male Maori 2</t>
  </si>
  <si>
    <t>Year to Dec 2021 Hawke's Bay 10 to 14 Male Maori 3</t>
  </si>
  <si>
    <t>Year to Dec 2021 Hawke's Bay 10 to 14 Male Maori 4</t>
  </si>
  <si>
    <t>Year to Dec 2021 Hawke's Bay 10 to 14 Male Maori 5</t>
  </si>
  <si>
    <t>Year to Dec 2021 Hawke's Bay 10 to 14 Male Maori Total</t>
  </si>
  <si>
    <t>Year to Dec 2021 Hawke's Bay 10 to 14 Total Maori 1</t>
  </si>
  <si>
    <t>Year to Dec 2021 Hawke's Bay 10 to 14 Total Maori 2</t>
  </si>
  <si>
    <t>Year to Dec 2021 Hawke's Bay 10 to 14 Total Maori 3</t>
  </si>
  <si>
    <t>Year to Dec 2021 Hawke's Bay 10 to 14 Total Maori 4</t>
  </si>
  <si>
    <t>Year to Dec 2021 Hawke's Bay 10 to 14 Total Maori 5</t>
  </si>
  <si>
    <t>Year to Dec 2021 Hawke's Bay 10 to 14 Total Maori Total</t>
  </si>
  <si>
    <t>Year to Dec 2021 Hawke's Bay 10 to 14 Female Other 1</t>
  </si>
  <si>
    <t>Year to Dec 2021 Hawke's Bay 10 to 14 Female Other 2</t>
  </si>
  <si>
    <t>Year to Dec 2021 Hawke's Bay 10 to 14 Female Other 3</t>
  </si>
  <si>
    <t>Year to Dec 2021 Hawke's Bay 10 to 14 Female Other 4</t>
  </si>
  <si>
    <t>Year to Dec 2021 Hawke's Bay 10 to 14 Female Other 5</t>
  </si>
  <si>
    <t>Year to Dec 2021 Hawke's Bay 10 to 14 Female Other Total</t>
  </si>
  <si>
    <t>Year to Dec 2021 Hawke's Bay 10 to 14 Male Other 1</t>
  </si>
  <si>
    <t>Year to Dec 2021 Hawke's Bay 10 to 14 Male Other 2</t>
  </si>
  <si>
    <t>Year to Dec 2021 Hawke's Bay 10 to 14 Male Other 3</t>
  </si>
  <si>
    <t>Year to Dec 2021 Hawke's Bay 10 to 14 Male Other 4</t>
  </si>
  <si>
    <t>Year to Dec 2021 Hawke's Bay 10 to 14 Male Other 5</t>
  </si>
  <si>
    <t>Year to Dec 2021 Hawke's Bay 10 to 14 Male Other Total</t>
  </si>
  <si>
    <t>Year to Dec 2021 Hawke's Bay 10 to 14 Total Other 1</t>
  </si>
  <si>
    <t>Year to Dec 2021 Hawke's Bay 10 to 14 Total Other 2</t>
  </si>
  <si>
    <t>Year to Dec 2021 Hawke's Bay 10 to 14 Total Other 3</t>
  </si>
  <si>
    <t>Year to Dec 2021 Hawke's Bay 10 to 14 Total Other 4</t>
  </si>
  <si>
    <t>Year to Dec 2021 Hawke's Bay 10 to 14 Total Other 5</t>
  </si>
  <si>
    <t>Year to Dec 2021 Hawke's Bay 10 to 14 Total Other Total</t>
  </si>
  <si>
    <t>Year to Dec 2021 Hawke's Bay 10 to 14 Female Pacific 1</t>
  </si>
  <si>
    <t>Year to Dec 2021 Hawke's Bay 10 to 14 Female Pacific 2</t>
  </si>
  <si>
    <t>Year to Dec 2021 Hawke's Bay 10 to 14 Female Pacific 3</t>
  </si>
  <si>
    <t>Year to Dec 2021 Hawke's Bay 10 to 14 Female Pacific 4</t>
  </si>
  <si>
    <t>Year to Dec 2021 Hawke's Bay 10 to 14 Female Pacific 5</t>
  </si>
  <si>
    <t>Year to Dec 2021 Hawke's Bay 10 to 14 Female Pacific Total</t>
  </si>
  <si>
    <t>Year to Dec 2021 Hawke's Bay 10 to 14 Male Pacific 1</t>
  </si>
  <si>
    <t>Year to Dec 2021 Hawke's Bay 10 to 14 Male Pacific 2</t>
  </si>
  <si>
    <t>Year to Dec 2021 Hawke's Bay 10 to 14 Male Pacific 3</t>
  </si>
  <si>
    <t>Year to Dec 2021 Hawke's Bay 10 to 14 Male Pacific 4</t>
  </si>
  <si>
    <t>Year to Dec 2021 Hawke's Bay 10 to 14 Male Pacific 5</t>
  </si>
  <si>
    <t>Year to Dec 2021 Hawke's Bay 10 to 14 Male Pacific Total</t>
  </si>
  <si>
    <t>Year to Dec 2021 Hawke's Bay 10 to 14 Total Pacific 1</t>
  </si>
  <si>
    <t>Year to Dec 2021 Hawke's Bay 10 to 14 Total Pacific 2</t>
  </si>
  <si>
    <t>Year to Dec 2021 Hawke's Bay 10 to 14 Total Pacific 3</t>
  </si>
  <si>
    <t>Year to Dec 2021 Hawke's Bay 10 to 14 Total Pacific 4</t>
  </si>
  <si>
    <t>Year to Dec 2021 Hawke's Bay 10 to 14 Total Pacific 5</t>
  </si>
  <si>
    <t>Year to Dec 2021 Hawke's Bay 10 to 14 Total Pacific Total</t>
  </si>
  <si>
    <t>Year to Dec 2021 Hawke's Bay 10 to 14 Female Total 1</t>
  </si>
  <si>
    <t>Year to Dec 2021 Hawke's Bay 10 to 14 Female Total 2</t>
  </si>
  <si>
    <t>Year to Dec 2021 Hawke's Bay 10 to 14 Female Total 3</t>
  </si>
  <si>
    <t>Year to Dec 2021 Hawke's Bay 10 to 14 Female Total 4</t>
  </si>
  <si>
    <t>Year to Dec 2021 Hawke's Bay 10 to 14 Female Total 5</t>
  </si>
  <si>
    <t>Year to Dec 2021 Hawke's Bay 10 to 14 Female Total Total</t>
  </si>
  <si>
    <t>Year to Dec 2021 Hawke's Bay 10 to 14 Male Total 1</t>
  </si>
  <si>
    <t>Year to Dec 2021 Hawke's Bay 10 to 14 Male Total 2</t>
  </si>
  <si>
    <t>Year to Dec 2021 Hawke's Bay 10 to 14 Male Total 3</t>
  </si>
  <si>
    <t>Year to Dec 2021 Hawke's Bay 10 to 14 Male Total 4</t>
  </si>
  <si>
    <t>Year to Dec 2021 Hawke's Bay 10 to 14 Male Total 5</t>
  </si>
  <si>
    <t>Year to Dec 2021 Hawke's Bay 10 to 14 Male Total Total</t>
  </si>
  <si>
    <t>Year to Dec 2021 Hawke's Bay 10 to 14 Total Total 1</t>
  </si>
  <si>
    <t>Year to Dec 2021 Hawke's Bay 10 to 14 Total Total 2</t>
  </si>
  <si>
    <t>Year to Dec 2021 Hawke's Bay 10 to 14 Total Total 3</t>
  </si>
  <si>
    <t>Year to Dec 2021 Hawke's Bay 10 to 14 Total Total 4</t>
  </si>
  <si>
    <t>Year to Dec 2021 Hawke's Bay 10 to 14 Total Total 5</t>
  </si>
  <si>
    <t>Year to Dec 2021 Hawke's Bay 10 to 14 Total Total Total</t>
  </si>
  <si>
    <t>Year to Dec 2021 Hawke's Bay 10 to 24 Female Maori 1</t>
  </si>
  <si>
    <t>Year to Dec 2021 Hawke's Bay 10 to 24 Female Maori 2</t>
  </si>
  <si>
    <t>Year to Dec 2021 Hawke's Bay 10 to 24 Female Maori 3</t>
  </si>
  <si>
    <t>Year to Dec 2021 Hawke's Bay 10 to 24 Female Maori 4</t>
  </si>
  <si>
    <t>Year to Dec 2021 Hawke's Bay 10 to 24 Female Maori 5</t>
  </si>
  <si>
    <t>Year to Dec 2021 Hawke's Bay 10 to 24 Female Maori Total</t>
  </si>
  <si>
    <t>Year to Dec 2021 Hawke's Bay 10 to 24 Male Maori 1</t>
  </si>
  <si>
    <t>Year to Dec 2021 Hawke's Bay 10 to 24 Male Maori 2</t>
  </si>
  <si>
    <t>Year to Dec 2021 Hawke's Bay 10 to 24 Male Maori 3</t>
  </si>
  <si>
    <t>Year to Dec 2021 Hawke's Bay 10 to 24 Male Maori 4</t>
  </si>
  <si>
    <t>Year to Dec 2021 Hawke's Bay 10 to 24 Male Maori 5</t>
  </si>
  <si>
    <t>Year to Dec 2021 Hawke's Bay 10 to 24 Male Maori Total</t>
  </si>
  <si>
    <t>Year to Dec 2021 Hawke's Bay 10 to 24 Total Maori 1</t>
  </si>
  <si>
    <t>Year to Dec 2021 Hawke's Bay 10 to 24 Total Maori 2</t>
  </si>
  <si>
    <t>Year to Dec 2021 Hawke's Bay 10 to 24 Total Maori 3</t>
  </si>
  <si>
    <t>Year to Dec 2021 Hawke's Bay 10 to 24 Total Maori 4</t>
  </si>
  <si>
    <t>Year to Dec 2021 Hawke's Bay 10 to 24 Total Maori 5</t>
  </si>
  <si>
    <t>Year to Dec 2021 Hawke's Bay 10 to 24 Total Maori Total</t>
  </si>
  <si>
    <t>Year to Dec 2021 Hawke's Bay 10 to 24 Female Other 1</t>
  </si>
  <si>
    <t>Year to Dec 2021 Hawke's Bay 10 to 24 Female Other 2</t>
  </si>
  <si>
    <t>Year to Dec 2021 Hawke's Bay 10 to 24 Female Other 3</t>
  </si>
  <si>
    <t>Year to Dec 2021 Hawke's Bay 10 to 24 Female Other 4</t>
  </si>
  <si>
    <t>Year to Dec 2021 Hawke's Bay 10 to 24 Female Other 5</t>
  </si>
  <si>
    <t>Year to Dec 2021 Hawke's Bay 10 to 24 Female Other Total</t>
  </si>
  <si>
    <t>Year to Dec 2021 Hawke's Bay 10 to 24 Male Other 1</t>
  </si>
  <si>
    <t>Year to Dec 2021 Hawke's Bay 10 to 24 Male Other 2</t>
  </si>
  <si>
    <t>Year to Dec 2021 Hawke's Bay 10 to 24 Male Other 3</t>
  </si>
  <si>
    <t>Year to Dec 2021 Hawke's Bay 10 to 24 Male Other 4</t>
  </si>
  <si>
    <t>Year to Dec 2021 Hawke's Bay 10 to 24 Male Other 5</t>
  </si>
  <si>
    <t>Year to Dec 2021 Hawke's Bay 10 to 24 Male Other Total</t>
  </si>
  <si>
    <t>Year to Dec 2021 Hawke's Bay 10 to 24 Total Other 1</t>
  </si>
  <si>
    <t>Year to Dec 2021 Hawke's Bay 10 to 24 Total Other 2</t>
  </si>
  <si>
    <t>Year to Dec 2021 Hawke's Bay 10 to 24 Total Other 3</t>
  </si>
  <si>
    <t>Year to Dec 2021 Hawke's Bay 10 to 24 Total Other 4</t>
  </si>
  <si>
    <t>Year to Dec 2021 Hawke's Bay 10 to 24 Total Other 5</t>
  </si>
  <si>
    <t>Year to Dec 2021 Hawke's Bay 10 to 24 Total Other Total</t>
  </si>
  <si>
    <t>Year to Dec 2021 Hawke's Bay 10 to 24 Female Pacific 1</t>
  </si>
  <si>
    <t>Year to Dec 2021 Hawke's Bay 10 to 24 Female Pacific 2</t>
  </si>
  <si>
    <t>Year to Dec 2021 Hawke's Bay 10 to 24 Female Pacific 3</t>
  </si>
  <si>
    <t>Year to Dec 2021 Hawke's Bay 10 to 24 Female Pacific 4</t>
  </si>
  <si>
    <t>Year to Dec 2021 Hawke's Bay 10 to 24 Female Pacific 5</t>
  </si>
  <si>
    <t>Year to Dec 2021 Hawke's Bay 10 to 24 Female Pacific Total</t>
  </si>
  <si>
    <t>Year to Dec 2021 Hawke's Bay 10 to 24 Male Pacific 1</t>
  </si>
  <si>
    <t>Year to Dec 2021 Hawke's Bay 10 to 24 Male Pacific 2</t>
  </si>
  <si>
    <t>Year to Dec 2021 Hawke's Bay 10 to 24 Male Pacific 3</t>
  </si>
  <si>
    <t>Year to Dec 2021 Hawke's Bay 10 to 24 Male Pacific 4</t>
  </si>
  <si>
    <t>Year to Dec 2021 Hawke's Bay 10 to 24 Male Pacific 5</t>
  </si>
  <si>
    <t>Year to Dec 2021 Hawke's Bay 10 to 24 Male Pacific Total</t>
  </si>
  <si>
    <t>Year to Dec 2021 Hawke's Bay 10 to 24 Total Pacific 1</t>
  </si>
  <si>
    <t>Year to Dec 2021 Hawke's Bay 10 to 24 Total Pacific 2</t>
  </si>
  <si>
    <t>Year to Dec 2021 Hawke's Bay 10 to 24 Total Pacific 3</t>
  </si>
  <si>
    <t>Year to Dec 2021 Hawke's Bay 10 to 24 Total Pacific 4</t>
  </si>
  <si>
    <t>Year to Dec 2021 Hawke's Bay 10 to 24 Total Pacific 5</t>
  </si>
  <si>
    <t>Year to Dec 2021 Hawke's Bay 10 to 24 Total Pacific Total</t>
  </si>
  <si>
    <t>Year to Dec 2021 Hawke's Bay 10 to 24 Female Total 1</t>
  </si>
  <si>
    <t>Year to Dec 2021 Hawke's Bay 10 to 24 Female Total 2</t>
  </si>
  <si>
    <t>Year to Dec 2021 Hawke's Bay 10 to 24 Female Total 3</t>
  </si>
  <si>
    <t>Year to Dec 2021 Hawke's Bay 10 to 24 Female Total 4</t>
  </si>
  <si>
    <t>Year to Dec 2021 Hawke's Bay 10 to 24 Female Total 5</t>
  </si>
  <si>
    <t>Year to Dec 2021 Hawke's Bay 10 to 24 Female Total Total</t>
  </si>
  <si>
    <t>Year to Dec 2021 Hawke's Bay 10 to 24 Male Total 1</t>
  </si>
  <si>
    <t>Year to Dec 2021 Hawke's Bay 10 to 24 Male Total 2</t>
  </si>
  <si>
    <t>Year to Dec 2021 Hawke's Bay 10 to 24 Male Total 3</t>
  </si>
  <si>
    <t>Year to Dec 2021 Hawke's Bay 10 to 24 Male Total 4</t>
  </si>
  <si>
    <t>Year to Dec 2021 Hawke's Bay 10 to 24 Male Total 5</t>
  </si>
  <si>
    <t>Year to Dec 2021 Hawke's Bay 10 to 24 Male Total Total</t>
  </si>
  <si>
    <t>Year to Dec 2021 Hawke's Bay 10 to 24 Total Total 1</t>
  </si>
  <si>
    <t>Year to Dec 2021 Hawke's Bay 10 to 24 Total Total 2</t>
  </si>
  <si>
    <t>Year to Dec 2021 Hawke's Bay 10 to 24 Total Total 3</t>
  </si>
  <si>
    <t>Year to Dec 2021 Hawke's Bay 10 to 24 Total Total 4</t>
  </si>
  <si>
    <t>Year to Dec 2021 Hawke's Bay 10 to 24 Total Total 5</t>
  </si>
  <si>
    <t>Year to Dec 2021 Hawke's Bay 10 to 24 Total Total Total</t>
  </si>
  <si>
    <t>Year to Dec 2021 Hawke's Bay 15 to 19 Female Maori 1</t>
  </si>
  <si>
    <t>Year to Dec 2021 Hawke's Bay 15 to 19 Female Maori 2</t>
  </si>
  <si>
    <t>Year to Dec 2021 Hawke's Bay 15 to 19 Female Maori 3</t>
  </si>
  <si>
    <t>Year to Dec 2021 Hawke's Bay 15 to 19 Female Maori 4</t>
  </si>
  <si>
    <t>Year to Dec 2021 Hawke's Bay 15 to 19 Female Maori 5</t>
  </si>
  <si>
    <t>Year to Dec 2021 Hawke's Bay 15 to 19 Female Maori Total</t>
  </si>
  <si>
    <t>Year to Dec 2021 Hawke's Bay 15 to 19 Male Maori 1</t>
  </si>
  <si>
    <t>Year to Dec 2021 Hawke's Bay 15 to 19 Male Maori 2</t>
  </si>
  <si>
    <t>Year to Dec 2021 Hawke's Bay 15 to 19 Male Maori 3</t>
  </si>
  <si>
    <t>Year to Dec 2021 Hawke's Bay 15 to 19 Male Maori 4</t>
  </si>
  <si>
    <t>Year to Dec 2021 Hawke's Bay 15 to 19 Male Maori 5</t>
  </si>
  <si>
    <t>Year to Dec 2021 Hawke's Bay 15 to 19 Male Maori Total</t>
  </si>
  <si>
    <t>Year to Dec 2021 Hawke's Bay 15 to 19 Total Maori 1</t>
  </si>
  <si>
    <t>Year to Dec 2021 Hawke's Bay 15 to 19 Total Maori 2</t>
  </si>
  <si>
    <t>Year to Dec 2021 Hawke's Bay 15 to 19 Total Maori 3</t>
  </si>
  <si>
    <t>Year to Dec 2021 Hawke's Bay 15 to 19 Total Maori 4</t>
  </si>
  <si>
    <t>Year to Dec 2021 Hawke's Bay 15 to 19 Total Maori 5</t>
  </si>
  <si>
    <t>Year to Dec 2021 Hawke's Bay 15 to 19 Total Maori Total</t>
  </si>
  <si>
    <t>Year to Dec 2021 Hawke's Bay 15 to 19 Female Other 1</t>
  </si>
  <si>
    <t>Year to Dec 2021 Hawke's Bay 15 to 19 Female Other 2</t>
  </si>
  <si>
    <t>Year to Dec 2021 Hawke's Bay 15 to 19 Female Other 3</t>
  </si>
  <si>
    <t>Year to Dec 2021 Hawke's Bay 15 to 19 Female Other 4</t>
  </si>
  <si>
    <t>Year to Dec 2021 Hawke's Bay 15 to 19 Female Other 5</t>
  </si>
  <si>
    <t>Year to Dec 2021 Hawke's Bay 15 to 19 Female Other Total</t>
  </si>
  <si>
    <t>Year to Dec 2021 Hawke's Bay 15 to 19 Male Other 1</t>
  </si>
  <si>
    <t>Year to Dec 2021 Hawke's Bay 15 to 19 Male Other 2</t>
  </si>
  <si>
    <t>Year to Dec 2021 Hawke's Bay 15 to 19 Male Other 3</t>
  </si>
  <si>
    <t>Year to Dec 2021 Hawke's Bay 15 to 19 Male Other 4</t>
  </si>
  <si>
    <t>Year to Dec 2021 Hawke's Bay 15 to 19 Male Other 5</t>
  </si>
  <si>
    <t>Year to Dec 2021 Hawke's Bay 15 to 19 Male Other Total</t>
  </si>
  <si>
    <t>Year to Dec 2021 Hawke's Bay 15 to 19 Total Other 1</t>
  </si>
  <si>
    <t>Year to Dec 2021 Hawke's Bay 15 to 19 Total Other 2</t>
  </si>
  <si>
    <t>Year to Dec 2021 Hawke's Bay 15 to 19 Total Other 3</t>
  </si>
  <si>
    <t>Year to Dec 2021 Hawke's Bay 15 to 19 Total Other 4</t>
  </si>
  <si>
    <t>Year to Dec 2021 Hawke's Bay 15 to 19 Total Other 5</t>
  </si>
  <si>
    <t>Year to Dec 2021 Hawke's Bay 15 to 19 Total Other Total</t>
  </si>
  <si>
    <t>Year to Dec 2021 Hawke's Bay 15 to 19 Female Pacific 1</t>
  </si>
  <si>
    <t>Year to Dec 2021 Hawke's Bay 15 to 19 Female Pacific 2</t>
  </si>
  <si>
    <t>Year to Dec 2021 Hawke's Bay 15 to 19 Female Pacific 3</t>
  </si>
  <si>
    <t>Year to Dec 2021 Hawke's Bay 15 to 19 Female Pacific 4</t>
  </si>
  <si>
    <t>Year to Dec 2021 Hawke's Bay 15 to 19 Female Pacific 5</t>
  </si>
  <si>
    <t>Year to Dec 2021 Hawke's Bay 15 to 19 Female Pacific Total</t>
  </si>
  <si>
    <t>Year to Dec 2021 Hawke's Bay 15 to 19 Male Pacific 1</t>
  </si>
  <si>
    <t>Year to Dec 2021 Hawke's Bay 15 to 19 Male Pacific 2</t>
  </si>
  <si>
    <t>Year to Dec 2021 Hawke's Bay 15 to 19 Male Pacific 3</t>
  </si>
  <si>
    <t>Year to Dec 2021 Hawke's Bay 15 to 19 Male Pacific 4</t>
  </si>
  <si>
    <t>Year to Dec 2021 Hawke's Bay 15 to 19 Male Pacific 5</t>
  </si>
  <si>
    <t>Year to Dec 2021 Hawke's Bay 15 to 19 Male Pacific Total</t>
  </si>
  <si>
    <t>Year to Dec 2021 Hawke's Bay 15 to 19 Total Pacific 1</t>
  </si>
  <si>
    <t>Year to Dec 2021 Hawke's Bay 15 to 19 Total Pacific 2</t>
  </si>
  <si>
    <t>Year to Dec 2021 Hawke's Bay 15 to 19 Total Pacific 3</t>
  </si>
  <si>
    <t>Year to Dec 2021 Hawke's Bay 15 to 19 Total Pacific 4</t>
  </si>
  <si>
    <t>Year to Dec 2021 Hawke's Bay 15 to 19 Total Pacific 5</t>
  </si>
  <si>
    <t>Year to Dec 2021 Hawke's Bay 15 to 19 Total Pacific Total</t>
  </si>
  <si>
    <t>Year to Dec 2021 Hawke's Bay 15 to 19 Female Total 1</t>
  </si>
  <si>
    <t>Year to Dec 2021 Hawke's Bay 15 to 19 Female Total 2</t>
  </si>
  <si>
    <t>Year to Dec 2021 Hawke's Bay 15 to 19 Female Total 3</t>
  </si>
  <si>
    <t>Year to Dec 2021 Hawke's Bay 15 to 19 Female Total 4</t>
  </si>
  <si>
    <t>Year to Dec 2021 Hawke's Bay 15 to 19 Female Total 5</t>
  </si>
  <si>
    <t>Year to Dec 2021 Hawke's Bay 15 to 19 Female Total Total</t>
  </si>
  <si>
    <t>Year to Dec 2021 Hawke's Bay 15 to 19 Male Total 1</t>
  </si>
  <si>
    <t>Year to Dec 2021 Hawke's Bay 15 to 19 Male Total 2</t>
  </si>
  <si>
    <t>Year to Dec 2021 Hawke's Bay 15 to 19 Male Total 3</t>
  </si>
  <si>
    <t>Year to Dec 2021 Hawke's Bay 15 to 19 Male Total 4</t>
  </si>
  <si>
    <t>Year to Dec 2021 Hawke's Bay 15 to 19 Male Total 5</t>
  </si>
  <si>
    <t>Year to Dec 2021 Hawke's Bay 15 to 19 Male Total Total</t>
  </si>
  <si>
    <t>Year to Dec 2021 Hawke's Bay 15 to 19 Total Total 1</t>
  </si>
  <si>
    <t>Year to Dec 2021 Hawke's Bay 15 to 19 Total Total 2</t>
  </si>
  <si>
    <t>Year to Dec 2021 Hawke's Bay 15 to 19 Total Total 3</t>
  </si>
  <si>
    <t>Year to Dec 2021 Hawke's Bay 15 to 19 Total Total 4</t>
  </si>
  <si>
    <t>Year to Dec 2021 Hawke's Bay 15 to 19 Total Total 5</t>
  </si>
  <si>
    <t>Year to Dec 2021 Hawke's Bay 15 to 19 Total Total Total</t>
  </si>
  <si>
    <t>Year to Dec 2021 Hawke's Bay 20 to 24 Female Maori 1</t>
  </si>
  <si>
    <t>Year to Dec 2021 Hawke's Bay 20 to 24 Female Maori 2</t>
  </si>
  <si>
    <t>Year to Dec 2021 Hawke's Bay 20 to 24 Female Maori 3</t>
  </si>
  <si>
    <t>Year to Dec 2021 Hawke's Bay 20 to 24 Female Maori 4</t>
  </si>
  <si>
    <t>Year to Dec 2021 Hawke's Bay 20 to 24 Female Maori 5</t>
  </si>
  <si>
    <t>Year to Dec 2021 Hawke's Bay 20 to 24 Female Maori Total</t>
  </si>
  <si>
    <t>Year to Dec 2021 Hawke's Bay 20 to 24 Male Maori 1</t>
  </si>
  <si>
    <t>Year to Dec 2021 Hawke's Bay 20 to 24 Male Maori 2</t>
  </si>
  <si>
    <t>Year to Dec 2021 Hawke's Bay 20 to 24 Male Maori 3</t>
  </si>
  <si>
    <t>Year to Dec 2021 Hawke's Bay 20 to 24 Male Maori 4</t>
  </si>
  <si>
    <t>Year to Dec 2021 Hawke's Bay 20 to 24 Male Maori 5</t>
  </si>
  <si>
    <t>Year to Dec 2021 Hawke's Bay 20 to 24 Male Maori Total</t>
  </si>
  <si>
    <t>Year to Dec 2021 Hawke's Bay 20 to 24 Total Maori 1</t>
  </si>
  <si>
    <t>Year to Dec 2021 Hawke's Bay 20 to 24 Total Maori 2</t>
  </si>
  <si>
    <t>Year to Dec 2021 Hawke's Bay 20 to 24 Total Maori 3</t>
  </si>
  <si>
    <t>Year to Dec 2021 Hawke's Bay 20 to 24 Total Maori 4</t>
  </si>
  <si>
    <t>Year to Dec 2021 Hawke's Bay 20 to 24 Total Maori 5</t>
  </si>
  <si>
    <t>Year to Dec 2021 Hawke's Bay 20 to 24 Total Maori Total</t>
  </si>
  <si>
    <t>Year to Dec 2021 Hawke's Bay 20 to 24 Female Other 1</t>
  </si>
  <si>
    <t>Year to Dec 2021 Hawke's Bay 20 to 24 Female Other 2</t>
  </si>
  <si>
    <t>Year to Dec 2021 Hawke's Bay 20 to 24 Female Other 3</t>
  </si>
  <si>
    <t>Year to Dec 2021 Hawke's Bay 20 to 24 Female Other 4</t>
  </si>
  <si>
    <t>Year to Dec 2021 Hawke's Bay 20 to 24 Female Other 5</t>
  </si>
  <si>
    <t>Year to Dec 2021 Hawke's Bay 20 to 24 Female Other Total</t>
  </si>
  <si>
    <t>Year to Dec 2021 Hawke's Bay 20 to 24 Male Other 1</t>
  </si>
  <si>
    <t>Year to Dec 2021 Hawke's Bay 20 to 24 Male Other 2</t>
  </si>
  <si>
    <t>Year to Dec 2021 Hawke's Bay 20 to 24 Male Other 3</t>
  </si>
  <si>
    <t>Year to Dec 2021 Hawke's Bay 20 to 24 Male Other 4</t>
  </si>
  <si>
    <t>Year to Dec 2021 Hawke's Bay 20 to 24 Male Other 5</t>
  </si>
  <si>
    <t>Year to Dec 2021 Hawke's Bay 20 to 24 Male Other Total</t>
  </si>
  <si>
    <t>Year to Dec 2021 Hawke's Bay 20 to 24 Total Other 1</t>
  </si>
  <si>
    <t>Year to Dec 2021 Hawke's Bay 20 to 24 Total Other 2</t>
  </si>
  <si>
    <t>Year to Dec 2021 Hawke's Bay 20 to 24 Total Other 3</t>
  </si>
  <si>
    <t>Year to Dec 2021 Hawke's Bay 20 to 24 Total Other 4</t>
  </si>
  <si>
    <t>Year to Dec 2021 Hawke's Bay 20 to 24 Total Other 5</t>
  </si>
  <si>
    <t>Year to Dec 2021 Hawke's Bay 20 to 24 Total Other Total</t>
  </si>
  <si>
    <t>Year to Dec 2021 Hawke's Bay 20 to 24 Female Pacific 1</t>
  </si>
  <si>
    <t>Year to Dec 2021 Hawke's Bay 20 to 24 Female Pacific 2</t>
  </si>
  <si>
    <t>Year to Dec 2021 Hawke's Bay 20 to 24 Female Pacific 3</t>
  </si>
  <si>
    <t>Year to Dec 2021 Hawke's Bay 20 to 24 Female Pacific 4</t>
  </si>
  <si>
    <t>Year to Dec 2021 Hawke's Bay 20 to 24 Female Pacific 5</t>
  </si>
  <si>
    <t>Year to Dec 2021 Hawke's Bay 20 to 24 Female Pacific Total</t>
  </si>
  <si>
    <t>Year to Dec 2021 Hawke's Bay 20 to 24 Male Pacific 1</t>
  </si>
  <si>
    <t>Year to Dec 2021 Hawke's Bay 20 to 24 Male Pacific 2</t>
  </si>
  <si>
    <t>Year to Dec 2021 Hawke's Bay 20 to 24 Male Pacific 3</t>
  </si>
  <si>
    <t>Year to Dec 2021 Hawke's Bay 20 to 24 Male Pacific 4</t>
  </si>
  <si>
    <t>Year to Dec 2021 Hawke's Bay 20 to 24 Male Pacific 5</t>
  </si>
  <si>
    <t>Year to Dec 2021 Hawke's Bay 20 to 24 Male Pacific Total</t>
  </si>
  <si>
    <t>Year to Dec 2021 Hawke's Bay 20 to 24 Total Pacific 1</t>
  </si>
  <si>
    <t>Year to Dec 2021 Hawke's Bay 20 to 24 Total Pacific 2</t>
  </si>
  <si>
    <t>Year to Dec 2021 Hawke's Bay 20 to 24 Total Pacific 3</t>
  </si>
  <si>
    <t>Year to Dec 2021 Hawke's Bay 20 to 24 Total Pacific 4</t>
  </si>
  <si>
    <t>Year to Dec 2021 Hawke's Bay 20 to 24 Total Pacific 5</t>
  </si>
  <si>
    <t>Year to Dec 2021 Hawke's Bay 20 to 24 Total Pacific Total</t>
  </si>
  <si>
    <t>Year to Dec 2021 Hawke's Bay 20 to 24 Female Total 1</t>
  </si>
  <si>
    <t>Year to Dec 2021 Hawke's Bay 20 to 24 Female Total 2</t>
  </si>
  <si>
    <t>Year to Dec 2021 Hawke's Bay 20 to 24 Female Total 3</t>
  </si>
  <si>
    <t>Year to Dec 2021 Hawke's Bay 20 to 24 Female Total 4</t>
  </si>
  <si>
    <t>Year to Dec 2021 Hawke's Bay 20 to 24 Female Total 5</t>
  </si>
  <si>
    <t>Year to Dec 2021 Hawke's Bay 20 to 24 Female Total Total</t>
  </si>
  <si>
    <t>Year to Dec 2021 Hawke's Bay 20 to 24 Male Total 1</t>
  </si>
  <si>
    <t>Year to Dec 2021 Hawke's Bay 20 to 24 Male Total 2</t>
  </si>
  <si>
    <t>Year to Dec 2021 Hawke's Bay 20 to 24 Male Total 3</t>
  </si>
  <si>
    <t>Year to Dec 2021 Hawke's Bay 20 to 24 Male Total 4</t>
  </si>
  <si>
    <t>Year to Dec 2021 Hawke's Bay 20 to 24 Male Total 5</t>
  </si>
  <si>
    <t>Year to Dec 2021 Hawke's Bay 20 to 24 Male Total Total</t>
  </si>
  <si>
    <t>Year to Dec 2021 Hawke's Bay 20 to 24 Total Total 1</t>
  </si>
  <si>
    <t>Year to Dec 2021 Hawke's Bay 20 to 24 Total Total 2</t>
  </si>
  <si>
    <t>Year to Dec 2021 Hawke's Bay 20 to 24 Total Total 3</t>
  </si>
  <si>
    <t>Year to Dec 2021 Hawke's Bay 20 to 24 Total Total 4</t>
  </si>
  <si>
    <t>Year to Dec 2021 Hawke's Bay 20 to 24 Total Total 5</t>
  </si>
  <si>
    <t>Year to Dec 2021 Hawke's Bay 20 to 24 Total Total Total</t>
  </si>
  <si>
    <t>Year to Dec 2021 Lakes 10 to 14 Female Maori 1</t>
  </si>
  <si>
    <t>Year to Dec 2021 Lakes 10 to 14 Female Maori 2</t>
  </si>
  <si>
    <t>Year to Dec 2021 Lakes 10 to 14 Female Maori 3</t>
  </si>
  <si>
    <t>Year to Dec 2021 Lakes 10 to 14 Female Maori 4</t>
  </si>
  <si>
    <t>Year to Dec 2021 Lakes 10 to 14 Female Maori 5</t>
  </si>
  <si>
    <t>Year to Dec 2021 Lakes 10 to 14 Female Maori Total</t>
  </si>
  <si>
    <t>Year to Dec 2021 Lakes 10 to 14 Male Maori 1</t>
  </si>
  <si>
    <t>Year to Dec 2021 Lakes 10 to 14 Male Maori 2</t>
  </si>
  <si>
    <t>Year to Dec 2021 Lakes 10 to 14 Male Maori 3</t>
  </si>
  <si>
    <t>Year to Dec 2021 Lakes 10 to 14 Male Maori 4</t>
  </si>
  <si>
    <t>Year to Dec 2021 Lakes 10 to 14 Male Maori 5</t>
  </si>
  <si>
    <t>Year to Dec 2021 Lakes 10 to 14 Male Maori Total</t>
  </si>
  <si>
    <t>Year to Dec 2021 Lakes 10 to 14 Total Maori 1</t>
  </si>
  <si>
    <t>Year to Dec 2021 Lakes 10 to 14 Total Maori 2</t>
  </si>
  <si>
    <t>Year to Dec 2021 Lakes 10 to 14 Total Maori 3</t>
  </si>
  <si>
    <t>Year to Dec 2021 Lakes 10 to 14 Total Maori 4</t>
  </si>
  <si>
    <t>Year to Dec 2021 Lakes 10 to 14 Total Maori 5</t>
  </si>
  <si>
    <t>Year to Dec 2021 Lakes 10 to 14 Total Maori Total</t>
  </si>
  <si>
    <t>Year to Dec 2021 Lakes 10 to 14 Female Other 1</t>
  </si>
  <si>
    <t>Year to Dec 2021 Lakes 10 to 14 Female Other 2</t>
  </si>
  <si>
    <t>Year to Dec 2021 Lakes 10 to 14 Female Other 3</t>
  </si>
  <si>
    <t>Year to Dec 2021 Lakes 10 to 14 Female Other 4</t>
  </si>
  <si>
    <t>Year to Dec 2021 Lakes 10 to 14 Female Other 5</t>
  </si>
  <si>
    <t>Year to Dec 2021 Lakes 10 to 14 Female Other Total</t>
  </si>
  <si>
    <t>Year to Dec 2021 Lakes 10 to 14 Male Other 1</t>
  </si>
  <si>
    <t>Year to Dec 2021 Lakes 10 to 14 Male Other 2</t>
  </si>
  <si>
    <t>Year to Dec 2021 Lakes 10 to 14 Male Other 3</t>
  </si>
  <si>
    <t>Year to Dec 2021 Lakes 10 to 14 Male Other 4</t>
  </si>
  <si>
    <t>Year to Dec 2021 Lakes 10 to 14 Male Other 5</t>
  </si>
  <si>
    <t>Year to Dec 2021 Lakes 10 to 14 Male Other Total</t>
  </si>
  <si>
    <t>Year to Dec 2021 Lakes 10 to 14 Total Other 1</t>
  </si>
  <si>
    <t>Year to Dec 2021 Lakes 10 to 14 Total Other 2</t>
  </si>
  <si>
    <t>Year to Dec 2021 Lakes 10 to 14 Total Other 3</t>
  </si>
  <si>
    <t>Year to Dec 2021 Lakes 10 to 14 Total Other 4</t>
  </si>
  <si>
    <t>Year to Dec 2021 Lakes 10 to 14 Total Other 5</t>
  </si>
  <si>
    <t>Year to Dec 2021 Lakes 10 to 14 Total Other Total</t>
  </si>
  <si>
    <t>Year to Dec 2021 Lakes 10 to 14 Female Pacific 1</t>
  </si>
  <si>
    <t>Year to Dec 2021 Lakes 10 to 14 Female Pacific 2</t>
  </si>
  <si>
    <t>Year to Dec 2021 Lakes 10 to 14 Female Pacific 3</t>
  </si>
  <si>
    <t>Year to Dec 2021 Lakes 10 to 14 Female Pacific 4</t>
  </si>
  <si>
    <t>Year to Dec 2021 Lakes 10 to 14 Female Pacific 5</t>
  </si>
  <si>
    <t>Year to Dec 2021 Lakes 10 to 14 Female Pacific Total</t>
  </si>
  <si>
    <t>Year to Dec 2021 Lakes 10 to 14 Male Pacific 1</t>
  </si>
  <si>
    <t>Year to Dec 2021 Lakes 10 to 14 Male Pacific 2</t>
  </si>
  <si>
    <t>Year to Dec 2021 Lakes 10 to 14 Male Pacific 3</t>
  </si>
  <si>
    <t>Year to Dec 2021 Lakes 10 to 14 Male Pacific 4</t>
  </si>
  <si>
    <t>Year to Dec 2021 Lakes 10 to 14 Male Pacific 5</t>
  </si>
  <si>
    <t>Year to Dec 2021 Lakes 10 to 14 Male Pacific Total</t>
  </si>
  <si>
    <t>Year to Dec 2021 Lakes 10 to 14 Total Pacific 1</t>
  </si>
  <si>
    <t>Year to Dec 2021 Lakes 10 to 14 Total Pacific 2</t>
  </si>
  <si>
    <t>Year to Dec 2021 Lakes 10 to 14 Total Pacific 3</t>
  </si>
  <si>
    <t>Year to Dec 2021 Lakes 10 to 14 Total Pacific 4</t>
  </si>
  <si>
    <t>Year to Dec 2021 Lakes 10 to 14 Total Pacific 5</t>
  </si>
  <si>
    <t>Year to Dec 2021 Lakes 10 to 14 Total Pacific Total</t>
  </si>
  <si>
    <t>Year to Dec 2021 Lakes 10 to 14 Female Total 1</t>
  </si>
  <si>
    <t>Year to Dec 2021 Lakes 10 to 14 Female Total 2</t>
  </si>
  <si>
    <t>Year to Dec 2021 Lakes 10 to 14 Female Total 3</t>
  </si>
  <si>
    <t>Year to Dec 2021 Lakes 10 to 14 Female Total 4</t>
  </si>
  <si>
    <t>Year to Dec 2021 Lakes 10 to 14 Female Total 5</t>
  </si>
  <si>
    <t>Year to Dec 2021 Lakes 10 to 14 Female Total Total</t>
  </si>
  <si>
    <t>Year to Dec 2021 Lakes 10 to 14 Male Total 1</t>
  </si>
  <si>
    <t>Year to Dec 2021 Lakes 10 to 14 Male Total 2</t>
  </si>
  <si>
    <t>Year to Dec 2021 Lakes 10 to 14 Male Total 3</t>
  </si>
  <si>
    <t>Year to Dec 2021 Lakes 10 to 14 Male Total 4</t>
  </si>
  <si>
    <t>Year to Dec 2021 Lakes 10 to 14 Male Total 5</t>
  </si>
  <si>
    <t>Year to Dec 2021 Lakes 10 to 14 Male Total Total</t>
  </si>
  <si>
    <t>Year to Dec 2021 Lakes 10 to 14 Total Total 1</t>
  </si>
  <si>
    <t>Year to Dec 2021 Lakes 10 to 14 Total Total 2</t>
  </si>
  <si>
    <t>Year to Dec 2021 Lakes 10 to 14 Total Total 3</t>
  </si>
  <si>
    <t>Year to Dec 2021 Lakes 10 to 14 Total Total 4</t>
  </si>
  <si>
    <t>Year to Dec 2021 Lakes 10 to 14 Total Total 5</t>
  </si>
  <si>
    <t>Year to Dec 2021 Lakes 10 to 14 Total Total Total</t>
  </si>
  <si>
    <t>Year to Dec 2021 Lakes 10 to 24 Female Maori 1</t>
  </si>
  <si>
    <t>Year to Dec 2021 Lakes 10 to 24 Female Maori 2</t>
  </si>
  <si>
    <t>Year to Dec 2021 Lakes 10 to 24 Female Maori 3</t>
  </si>
  <si>
    <t>Year to Dec 2021 Lakes 10 to 24 Female Maori 4</t>
  </si>
  <si>
    <t>Year to Dec 2021 Lakes 10 to 24 Female Maori 5</t>
  </si>
  <si>
    <t>Year to Dec 2021 Lakes 10 to 24 Female Maori Total</t>
  </si>
  <si>
    <t>Year to Dec 2021 Lakes 10 to 24 Male Maori 1</t>
  </si>
  <si>
    <t>Year to Dec 2021 Lakes 10 to 24 Male Maori 2</t>
  </si>
  <si>
    <t>Year to Dec 2021 Lakes 10 to 24 Male Maori 3</t>
  </si>
  <si>
    <t>Year to Dec 2021 Lakes 10 to 24 Male Maori 4</t>
  </si>
  <si>
    <t>Year to Dec 2021 Lakes 10 to 24 Male Maori 5</t>
  </si>
  <si>
    <t>Year to Dec 2021 Lakes 10 to 24 Male Maori Total</t>
  </si>
  <si>
    <t>Year to Dec 2021 Lakes 10 to 24 Total Maori 1</t>
  </si>
  <si>
    <t>Year to Dec 2021 Lakes 10 to 24 Total Maori 2</t>
  </si>
  <si>
    <t>Year to Dec 2021 Lakes 10 to 24 Total Maori 3</t>
  </si>
  <si>
    <t>Year to Dec 2021 Lakes 10 to 24 Total Maori 4</t>
  </si>
  <si>
    <t>Year to Dec 2021 Lakes 10 to 24 Total Maori 5</t>
  </si>
  <si>
    <t>Year to Dec 2021 Lakes 10 to 24 Total Maori Total</t>
  </si>
  <si>
    <t>Year to Dec 2021 Lakes 10 to 24 Female Other 1</t>
  </si>
  <si>
    <t>Year to Dec 2021 Lakes 10 to 24 Female Other 2</t>
  </si>
  <si>
    <t>Year to Dec 2021 Lakes 10 to 24 Female Other 3</t>
  </si>
  <si>
    <t>Year to Dec 2021 Lakes 10 to 24 Female Other 4</t>
  </si>
  <si>
    <t>Year to Dec 2021 Lakes 10 to 24 Female Other 5</t>
  </si>
  <si>
    <t>Year to Dec 2021 Lakes 10 to 24 Female Other Total</t>
  </si>
  <si>
    <t>Year to Dec 2021 Lakes 10 to 24 Male Other 1</t>
  </si>
  <si>
    <t>Year to Dec 2021 Lakes 10 to 24 Male Other 2</t>
  </si>
  <si>
    <t>Year to Dec 2021 Lakes 10 to 24 Male Other 3</t>
  </si>
  <si>
    <t>Year to Dec 2021 Lakes 10 to 24 Male Other 4</t>
  </si>
  <si>
    <t>Year to Dec 2021 Lakes 10 to 24 Male Other 5</t>
  </si>
  <si>
    <t>Year to Dec 2021 Lakes 10 to 24 Male Other Total</t>
  </si>
  <si>
    <t>Year to Dec 2021 Lakes 10 to 24 Total Other 1</t>
  </si>
  <si>
    <t>Year to Dec 2021 Lakes 10 to 24 Total Other 2</t>
  </si>
  <si>
    <t>Year to Dec 2021 Lakes 10 to 24 Total Other 3</t>
  </si>
  <si>
    <t>Year to Dec 2021 Lakes 10 to 24 Total Other 4</t>
  </si>
  <si>
    <t>Year to Dec 2021 Lakes 10 to 24 Total Other 5</t>
  </si>
  <si>
    <t>Year to Dec 2021 Lakes 10 to 24 Total Other Total</t>
  </si>
  <si>
    <t>Year to Dec 2021 Lakes 10 to 24 Female Pacific 1</t>
  </si>
  <si>
    <t>Year to Dec 2021 Lakes 10 to 24 Female Pacific 2</t>
  </si>
  <si>
    <t>Year to Dec 2021 Lakes 10 to 24 Female Pacific 3</t>
  </si>
  <si>
    <t>Year to Dec 2021 Lakes 10 to 24 Female Pacific 4</t>
  </si>
  <si>
    <t>Year to Dec 2021 Lakes 10 to 24 Female Pacific 5</t>
  </si>
  <si>
    <t>Year to Dec 2021 Lakes 10 to 24 Female Pacific Total</t>
  </si>
  <si>
    <t>Year to Dec 2021 Lakes 10 to 24 Male Pacific 1</t>
  </si>
  <si>
    <t>Year to Dec 2021 Lakes 10 to 24 Male Pacific 2</t>
  </si>
  <si>
    <t>Year to Dec 2021 Lakes 10 to 24 Male Pacific 3</t>
  </si>
  <si>
    <t>Year to Dec 2021 Lakes 10 to 24 Male Pacific 4</t>
  </si>
  <si>
    <t>Year to Dec 2021 Lakes 10 to 24 Male Pacific 5</t>
  </si>
  <si>
    <t>Year to Dec 2021 Lakes 10 to 24 Male Pacific Total</t>
  </si>
  <si>
    <t>Year to Dec 2021 Lakes 10 to 24 Total Pacific 1</t>
  </si>
  <si>
    <t>Year to Dec 2021 Lakes 10 to 24 Total Pacific 2</t>
  </si>
  <si>
    <t>Year to Dec 2021 Lakes 10 to 24 Total Pacific 3</t>
  </si>
  <si>
    <t>Year to Dec 2021 Lakes 10 to 24 Total Pacific 4</t>
  </si>
  <si>
    <t>Year to Dec 2021 Lakes 10 to 24 Total Pacific 5</t>
  </si>
  <si>
    <t>Year to Dec 2021 Lakes 10 to 24 Total Pacific Total</t>
  </si>
  <si>
    <t>Year to Dec 2021 Lakes 10 to 24 Female Total 1</t>
  </si>
  <si>
    <t>Year to Dec 2021 Lakes 10 to 24 Female Total 2</t>
  </si>
  <si>
    <t>Year to Dec 2021 Lakes 10 to 24 Female Total 3</t>
  </si>
  <si>
    <t>Year to Dec 2021 Lakes 10 to 24 Female Total 4</t>
  </si>
  <si>
    <t>Year to Dec 2021 Lakes 10 to 24 Female Total 5</t>
  </si>
  <si>
    <t>Year to Dec 2021 Lakes 10 to 24 Female Total Total</t>
  </si>
  <si>
    <t>Year to Dec 2021 Lakes 10 to 24 Male Total 1</t>
  </si>
  <si>
    <t>Year to Dec 2021 Lakes 10 to 24 Male Total 2</t>
  </si>
  <si>
    <t>Year to Dec 2021 Lakes 10 to 24 Male Total 3</t>
  </si>
  <si>
    <t>Year to Dec 2021 Lakes 10 to 24 Male Total 4</t>
  </si>
  <si>
    <t>Year to Dec 2021 Lakes 10 to 24 Male Total 5</t>
  </si>
  <si>
    <t>Year to Dec 2021 Lakes 10 to 24 Male Total Total</t>
  </si>
  <si>
    <t>Year to Dec 2021 Lakes 10 to 24 Total Total 1</t>
  </si>
  <si>
    <t>Year to Dec 2021 Lakes 10 to 24 Total Total 2</t>
  </si>
  <si>
    <t>Year to Dec 2021 Lakes 10 to 24 Total Total 3</t>
  </si>
  <si>
    <t>Year to Dec 2021 Lakes 10 to 24 Total Total 4</t>
  </si>
  <si>
    <t>Year to Dec 2021 Lakes 10 to 24 Total Total 5</t>
  </si>
  <si>
    <t>Year to Dec 2021 Lakes 10 to 24 Total Total Total</t>
  </si>
  <si>
    <t>Year to Dec 2021 Lakes 15 to 19 Female Maori 1</t>
  </si>
  <si>
    <t>Year to Dec 2021 Lakes 15 to 19 Female Maori 2</t>
  </si>
  <si>
    <t>Year to Dec 2021 Lakes 15 to 19 Female Maori 3</t>
  </si>
  <si>
    <t>Year to Dec 2021 Lakes 15 to 19 Female Maori 4</t>
  </si>
  <si>
    <t>Year to Dec 2021 Lakes 15 to 19 Female Maori 5</t>
  </si>
  <si>
    <t>Year to Dec 2021 Lakes 15 to 19 Female Maori Total</t>
  </si>
  <si>
    <t>Year to Dec 2021 Lakes 15 to 19 Male Maori 1</t>
  </si>
  <si>
    <t>Year to Dec 2021 Lakes 15 to 19 Male Maori 2</t>
  </si>
  <si>
    <t>Year to Dec 2021 Lakes 15 to 19 Male Maori 3</t>
  </si>
  <si>
    <t>Year to Dec 2021 Lakes 15 to 19 Male Maori 4</t>
  </si>
  <si>
    <t>Year to Dec 2021 Lakes 15 to 19 Male Maori 5</t>
  </si>
  <si>
    <t>Year to Dec 2021 Lakes 15 to 19 Male Maori Total</t>
  </si>
  <si>
    <t>Year to Dec 2021 Lakes 15 to 19 Total Maori 1</t>
  </si>
  <si>
    <t>Year to Dec 2021 Lakes 15 to 19 Total Maori 2</t>
  </si>
  <si>
    <t>Year to Dec 2021 Lakes 15 to 19 Total Maori 3</t>
  </si>
  <si>
    <t>Year to Dec 2021 Lakes 15 to 19 Total Maori 4</t>
  </si>
  <si>
    <t>Year to Dec 2021 Lakes 15 to 19 Total Maori 5</t>
  </si>
  <si>
    <t>Year to Dec 2021 Lakes 15 to 19 Total Maori Total</t>
  </si>
  <si>
    <t>Year to Dec 2021 Lakes 15 to 19 Female Other 1</t>
  </si>
  <si>
    <t>Year to Dec 2021 Lakes 15 to 19 Female Other 2</t>
  </si>
  <si>
    <t>Year to Dec 2021 Lakes 15 to 19 Female Other 3</t>
  </si>
  <si>
    <t>Year to Dec 2021 Lakes 15 to 19 Female Other 4</t>
  </si>
  <si>
    <t>Year to Dec 2021 Lakes 15 to 19 Female Other 5</t>
  </si>
  <si>
    <t>Year to Dec 2021 Lakes 15 to 19 Female Other Total</t>
  </si>
  <si>
    <t>Year to Dec 2021 Lakes 15 to 19 Male Other 1</t>
  </si>
  <si>
    <t>Year to Dec 2021 Lakes 15 to 19 Male Other 2</t>
  </si>
  <si>
    <t>Year to Dec 2021 Lakes 15 to 19 Male Other 3</t>
  </si>
  <si>
    <t>Year to Dec 2021 Lakes 15 to 19 Male Other 4</t>
  </si>
  <si>
    <t>Year to Dec 2021 Lakes 15 to 19 Male Other 5</t>
  </si>
  <si>
    <t>Year to Dec 2021 Lakes 15 to 19 Male Other Total</t>
  </si>
  <si>
    <t>Year to Dec 2021 Lakes 15 to 19 Total Other 1</t>
  </si>
  <si>
    <t>Year to Dec 2021 Lakes 15 to 19 Total Other 2</t>
  </si>
  <si>
    <t>Year to Dec 2021 Lakes 15 to 19 Total Other 3</t>
  </si>
  <si>
    <t>Year to Dec 2021 Lakes 15 to 19 Total Other 4</t>
  </si>
  <si>
    <t>Year to Dec 2021 Lakes 15 to 19 Total Other 5</t>
  </si>
  <si>
    <t>Year to Dec 2021 Lakes 15 to 19 Total Other Total</t>
  </si>
  <si>
    <t>Year to Dec 2021 Lakes 15 to 19 Female Pacific 1</t>
  </si>
  <si>
    <t>Year to Dec 2021 Lakes 15 to 19 Female Pacific 2</t>
  </si>
  <si>
    <t>Year to Dec 2021 Lakes 15 to 19 Female Pacific 3</t>
  </si>
  <si>
    <t>Year to Dec 2021 Lakes 15 to 19 Female Pacific 4</t>
  </si>
  <si>
    <t>Year to Dec 2021 Lakes 15 to 19 Female Pacific 5</t>
  </si>
  <si>
    <t>Year to Dec 2021 Lakes 15 to 19 Female Pacific Total</t>
  </si>
  <si>
    <t>Year to Dec 2021 Lakes 15 to 19 Male Pacific 1</t>
  </si>
  <si>
    <t>Year to Dec 2021 Lakes 15 to 19 Male Pacific 2</t>
  </si>
  <si>
    <t>Year to Dec 2021 Lakes 15 to 19 Male Pacific 3</t>
  </si>
  <si>
    <t>Year to Dec 2021 Lakes 15 to 19 Male Pacific 4</t>
  </si>
  <si>
    <t>Year to Dec 2021 Lakes 15 to 19 Male Pacific 5</t>
  </si>
  <si>
    <t>Year to Dec 2021 Lakes 15 to 19 Male Pacific Total</t>
  </si>
  <si>
    <t>Year to Dec 2021 Lakes 15 to 19 Total Pacific 1</t>
  </si>
  <si>
    <t>Year to Dec 2021 Lakes 15 to 19 Total Pacific 2</t>
  </si>
  <si>
    <t>Year to Dec 2021 Lakes 15 to 19 Total Pacific 3</t>
  </si>
  <si>
    <t>Year to Dec 2021 Lakes 15 to 19 Total Pacific 4</t>
  </si>
  <si>
    <t>Year to Dec 2021 Lakes 15 to 19 Total Pacific 5</t>
  </si>
  <si>
    <t>Year to Dec 2021 Lakes 15 to 19 Total Pacific Total</t>
  </si>
  <si>
    <t>Year to Dec 2021 Lakes 15 to 19 Female Total 1</t>
  </si>
  <si>
    <t>Year to Dec 2021 Lakes 15 to 19 Female Total 2</t>
  </si>
  <si>
    <t>Year to Dec 2021 Lakes 15 to 19 Female Total 3</t>
  </si>
  <si>
    <t>Year to Dec 2021 Lakes 15 to 19 Female Total 4</t>
  </si>
  <si>
    <t>Year to Dec 2021 Lakes 15 to 19 Female Total 5</t>
  </si>
  <si>
    <t>Year to Dec 2021 Lakes 15 to 19 Female Total Total</t>
  </si>
  <si>
    <t>Year to Dec 2021 Lakes 15 to 19 Male Total 1</t>
  </si>
  <si>
    <t>Year to Dec 2021 Lakes 15 to 19 Male Total 2</t>
  </si>
  <si>
    <t>Year to Dec 2021 Lakes 15 to 19 Male Total 3</t>
  </si>
  <si>
    <t>Year to Dec 2021 Lakes 15 to 19 Male Total 4</t>
  </si>
  <si>
    <t>Year to Dec 2021 Lakes 15 to 19 Male Total 5</t>
  </si>
  <si>
    <t>Year to Dec 2021 Lakes 15 to 19 Male Total Total</t>
  </si>
  <si>
    <t>Year to Dec 2021 Lakes 15 to 19 Total Total 1</t>
  </si>
  <si>
    <t>Year to Dec 2021 Lakes 15 to 19 Total Total 2</t>
  </si>
  <si>
    <t>Year to Dec 2021 Lakes 15 to 19 Total Total 3</t>
  </si>
  <si>
    <t>Year to Dec 2021 Lakes 15 to 19 Total Total 4</t>
  </si>
  <si>
    <t>Year to Dec 2021 Lakes 15 to 19 Total Total 5</t>
  </si>
  <si>
    <t>Year to Dec 2021 Lakes 15 to 19 Total Total Total</t>
  </si>
  <si>
    <t>Year to Dec 2021 Lakes 20 to 24 Female Maori 1</t>
  </si>
  <si>
    <t>Year to Dec 2021 Lakes 20 to 24 Female Maori 2</t>
  </si>
  <si>
    <t>Year to Dec 2021 Lakes 20 to 24 Female Maori 3</t>
  </si>
  <si>
    <t>Year to Dec 2021 Lakes 20 to 24 Female Maori 4</t>
  </si>
  <si>
    <t>Year to Dec 2021 Lakes 20 to 24 Female Maori 5</t>
  </si>
  <si>
    <t>Year to Dec 2021 Lakes 20 to 24 Female Maori Total</t>
  </si>
  <si>
    <t>Year to Dec 2021 Lakes 20 to 24 Male Maori 1</t>
  </si>
  <si>
    <t>Year to Dec 2021 Lakes 20 to 24 Male Maori 2</t>
  </si>
  <si>
    <t>Year to Dec 2021 Lakes 20 to 24 Male Maori 3</t>
  </si>
  <si>
    <t>Year to Dec 2021 Lakes 20 to 24 Male Maori 4</t>
  </si>
  <si>
    <t>Year to Dec 2021 Lakes 20 to 24 Male Maori 5</t>
  </si>
  <si>
    <t>Year to Dec 2021 Lakes 20 to 24 Male Maori Total</t>
  </si>
  <si>
    <t>Year to Dec 2021 Lakes 20 to 24 Total Maori 1</t>
  </si>
  <si>
    <t>Year to Dec 2021 Lakes 20 to 24 Total Maori 2</t>
  </si>
  <si>
    <t>Year to Dec 2021 Lakes 20 to 24 Total Maori 3</t>
  </si>
  <si>
    <t>Year to Dec 2021 Lakes 20 to 24 Total Maori 4</t>
  </si>
  <si>
    <t>Year to Dec 2021 Lakes 20 to 24 Total Maori 5</t>
  </si>
  <si>
    <t>Year to Dec 2021 Lakes 20 to 24 Total Maori Total</t>
  </si>
  <si>
    <t>Year to Dec 2021 Lakes 20 to 24 Female Other 1</t>
  </si>
  <si>
    <t>Year to Dec 2021 Lakes 20 to 24 Female Other 2</t>
  </si>
  <si>
    <t>Year to Dec 2021 Lakes 20 to 24 Female Other 3</t>
  </si>
  <si>
    <t>Year to Dec 2021 Lakes 20 to 24 Female Other 4</t>
  </si>
  <si>
    <t>Year to Dec 2021 Lakes 20 to 24 Female Other 5</t>
  </si>
  <si>
    <t>Year to Dec 2021 Lakes 20 to 24 Female Other Total</t>
  </si>
  <si>
    <t>Year to Dec 2021 Lakes 20 to 24 Male Other 1</t>
  </si>
  <si>
    <t>Year to Dec 2021 Lakes 20 to 24 Male Other 2</t>
  </si>
  <si>
    <t>Year to Dec 2021 Lakes 20 to 24 Male Other 3</t>
  </si>
  <si>
    <t>Year to Dec 2021 Lakes 20 to 24 Male Other 4</t>
  </si>
  <si>
    <t>Year to Dec 2021 Lakes 20 to 24 Male Other 5</t>
  </si>
  <si>
    <t>Year to Dec 2021 Lakes 20 to 24 Male Other Total</t>
  </si>
  <si>
    <t>Year to Dec 2021 Lakes 20 to 24 Total Other 1</t>
  </si>
  <si>
    <t>Year to Dec 2021 Lakes 20 to 24 Total Other 2</t>
  </si>
  <si>
    <t>Year to Dec 2021 Lakes 20 to 24 Total Other 3</t>
  </si>
  <si>
    <t>Year to Dec 2021 Lakes 20 to 24 Total Other 4</t>
  </si>
  <si>
    <t>Year to Dec 2021 Lakes 20 to 24 Total Other 5</t>
  </si>
  <si>
    <t>Year to Dec 2021 Lakes 20 to 24 Total Other Total</t>
  </si>
  <si>
    <t>Year to Dec 2021 Lakes 20 to 24 Female Pacific 1</t>
  </si>
  <si>
    <t>Year to Dec 2021 Lakes 20 to 24 Female Pacific 2</t>
  </si>
  <si>
    <t>Year to Dec 2021 Lakes 20 to 24 Female Pacific 3</t>
  </si>
  <si>
    <t>Year to Dec 2021 Lakes 20 to 24 Female Pacific 4</t>
  </si>
  <si>
    <t>Year to Dec 2021 Lakes 20 to 24 Female Pacific 5</t>
  </si>
  <si>
    <t>Year to Dec 2021 Lakes 20 to 24 Female Pacific Total</t>
  </si>
  <si>
    <t>Year to Dec 2021 Lakes 20 to 24 Male Pacific 1</t>
  </si>
  <si>
    <t>Year to Dec 2021 Lakes 20 to 24 Male Pacific 2</t>
  </si>
  <si>
    <t>Year to Dec 2021 Lakes 20 to 24 Male Pacific 3</t>
  </si>
  <si>
    <t>Year to Dec 2021 Lakes 20 to 24 Male Pacific 4</t>
  </si>
  <si>
    <t>Year to Dec 2021 Lakes 20 to 24 Male Pacific 5</t>
  </si>
  <si>
    <t>Year to Dec 2021 Lakes 20 to 24 Male Pacific Total</t>
  </si>
  <si>
    <t>Year to Dec 2021 Lakes 20 to 24 Total Pacific 1</t>
  </si>
  <si>
    <t>Year to Dec 2021 Lakes 20 to 24 Total Pacific 2</t>
  </si>
  <si>
    <t>Year to Dec 2021 Lakes 20 to 24 Total Pacific 3</t>
  </si>
  <si>
    <t>Year to Dec 2021 Lakes 20 to 24 Total Pacific 4</t>
  </si>
  <si>
    <t>Year to Dec 2021 Lakes 20 to 24 Total Pacific 5</t>
  </si>
  <si>
    <t>Year to Dec 2021 Lakes 20 to 24 Total Pacific Total</t>
  </si>
  <si>
    <t>Year to Dec 2021 Lakes 20 to 24 Female Total 1</t>
  </si>
  <si>
    <t>Year to Dec 2021 Lakes 20 to 24 Female Total 2</t>
  </si>
  <si>
    <t>Year to Dec 2021 Lakes 20 to 24 Female Total 3</t>
  </si>
  <si>
    <t>Year to Dec 2021 Lakes 20 to 24 Female Total 4</t>
  </si>
  <si>
    <t>Year to Dec 2021 Lakes 20 to 24 Female Total 5</t>
  </si>
  <si>
    <t>Year to Dec 2021 Lakes 20 to 24 Female Total Total</t>
  </si>
  <si>
    <t>Year to Dec 2021 Lakes 20 to 24 Male Total 1</t>
  </si>
  <si>
    <t>Year to Dec 2021 Lakes 20 to 24 Male Total 2</t>
  </si>
  <si>
    <t>Year to Dec 2021 Lakes 20 to 24 Male Total 3</t>
  </si>
  <si>
    <t>Year to Dec 2021 Lakes 20 to 24 Male Total 4</t>
  </si>
  <si>
    <t>Year to Dec 2021 Lakes 20 to 24 Male Total 5</t>
  </si>
  <si>
    <t>Year to Dec 2021 Lakes 20 to 24 Male Total Total</t>
  </si>
  <si>
    <t>Year to Dec 2021 Lakes 20 to 24 Total Total 1</t>
  </si>
  <si>
    <t>Year to Dec 2021 Lakes 20 to 24 Total Total 2</t>
  </si>
  <si>
    <t>Year to Dec 2021 Lakes 20 to 24 Total Total 3</t>
  </si>
  <si>
    <t>Year to Dec 2021 Lakes 20 to 24 Total Total 4</t>
  </si>
  <si>
    <t>Year to Dec 2021 Lakes 20 to 24 Total Total 5</t>
  </si>
  <si>
    <t>Year to Dec 2021 Lakes 20 to 24 Total Total Total</t>
  </si>
  <si>
    <t>Year to Dec 2021 Midcentral 10 to 14 Female Maori 1</t>
  </si>
  <si>
    <t>Year to Dec 2021 Midcentral 10 to 14 Female Maori 2</t>
  </si>
  <si>
    <t>Year to Dec 2021 Midcentral 10 to 14 Female Maori 3</t>
  </si>
  <si>
    <t>Year to Dec 2021 Midcentral 10 to 14 Female Maori 4</t>
  </si>
  <si>
    <t>Year to Dec 2021 Midcentral 10 to 14 Female Maori 5</t>
  </si>
  <si>
    <t>Year to Dec 2021 Midcentral 10 to 14 Female Maori Total</t>
  </si>
  <si>
    <t>Year to Dec 2021 Midcentral 10 to 14 Male Maori 1</t>
  </si>
  <si>
    <t>Year to Dec 2021 Midcentral 10 to 14 Male Maori 2</t>
  </si>
  <si>
    <t>Year to Dec 2021 Midcentral 10 to 14 Male Maori 3</t>
  </si>
  <si>
    <t>Year to Dec 2021 Midcentral 10 to 14 Male Maori 4</t>
  </si>
  <si>
    <t>Year to Dec 2021 Midcentral 10 to 14 Male Maori 5</t>
  </si>
  <si>
    <t>Year to Dec 2021 Midcentral 10 to 14 Male Maori Total</t>
  </si>
  <si>
    <t>Year to Dec 2021 Midcentral 10 to 14 Total Maori 1</t>
  </si>
  <si>
    <t>Year to Dec 2021 Midcentral 10 to 14 Total Maori 2</t>
  </si>
  <si>
    <t>Year to Dec 2021 Midcentral 10 to 14 Total Maori 3</t>
  </si>
  <si>
    <t>Year to Dec 2021 Midcentral 10 to 14 Total Maori 4</t>
  </si>
  <si>
    <t>Year to Dec 2021 Midcentral 10 to 14 Total Maori 5</t>
  </si>
  <si>
    <t>Year to Dec 2021 Midcentral 10 to 14 Total Maori Total</t>
  </si>
  <si>
    <t>Year to Dec 2021 Midcentral 10 to 14 Female Other 1</t>
  </si>
  <si>
    <t>Year to Dec 2021 Midcentral 10 to 14 Female Other 2</t>
  </si>
  <si>
    <t>Year to Dec 2021 Midcentral 10 to 14 Female Other 3</t>
  </si>
  <si>
    <t>Year to Dec 2021 Midcentral 10 to 14 Female Other 4</t>
  </si>
  <si>
    <t>Year to Dec 2021 Midcentral 10 to 14 Female Other 5</t>
  </si>
  <si>
    <t>Year to Dec 2021 Midcentral 10 to 14 Female Other Total</t>
  </si>
  <si>
    <t>Year to Dec 2021 Midcentral 10 to 14 Male Other 1</t>
  </si>
  <si>
    <t>Year to Dec 2021 Midcentral 10 to 14 Male Other 2</t>
  </si>
  <si>
    <t>Year to Dec 2021 Midcentral 10 to 14 Male Other 3</t>
  </si>
  <si>
    <t>Year to Dec 2021 Midcentral 10 to 14 Male Other 4</t>
  </si>
  <si>
    <t>Year to Dec 2021 Midcentral 10 to 14 Male Other 5</t>
  </si>
  <si>
    <t>Year to Dec 2021 Midcentral 10 to 14 Male Other Total</t>
  </si>
  <si>
    <t>Year to Dec 2021 Midcentral 10 to 14 Total Other 1</t>
  </si>
  <si>
    <t>Year to Dec 2021 Midcentral 10 to 14 Total Other 2</t>
  </si>
  <si>
    <t>Year to Dec 2021 Midcentral 10 to 14 Total Other 3</t>
  </si>
  <si>
    <t>Year to Dec 2021 Midcentral 10 to 14 Total Other 4</t>
  </si>
  <si>
    <t>Year to Dec 2021 Midcentral 10 to 14 Total Other 5</t>
  </si>
  <si>
    <t>Year to Dec 2021 Midcentral 10 to 14 Total Other Total</t>
  </si>
  <si>
    <t>Year to Dec 2021 Midcentral 10 to 14 Female Pacific 1</t>
  </si>
  <si>
    <t>Year to Dec 2021 Midcentral 10 to 14 Female Pacific 2</t>
  </si>
  <si>
    <t>Year to Dec 2021 Midcentral 10 to 14 Female Pacific 3</t>
  </si>
  <si>
    <t>Year to Dec 2021 Midcentral 10 to 14 Female Pacific 4</t>
  </si>
  <si>
    <t>Year to Dec 2021 Midcentral 10 to 14 Female Pacific 5</t>
  </si>
  <si>
    <t>Year to Dec 2021 Midcentral 10 to 14 Female Pacific Total</t>
  </si>
  <si>
    <t>Year to Dec 2021 Midcentral 10 to 14 Male Pacific 1</t>
  </si>
  <si>
    <t>Year to Dec 2021 Midcentral 10 to 14 Male Pacific 2</t>
  </si>
  <si>
    <t>Year to Dec 2021 Midcentral 10 to 14 Male Pacific 3</t>
  </si>
  <si>
    <t>Year to Dec 2021 Midcentral 10 to 14 Male Pacific 4</t>
  </si>
  <si>
    <t>Year to Dec 2021 Midcentral 10 to 14 Male Pacific 5</t>
  </si>
  <si>
    <t>Year to Dec 2021 Midcentral 10 to 14 Male Pacific Total</t>
  </si>
  <si>
    <t>Year to Dec 2021 Midcentral 10 to 14 Total Pacific 1</t>
  </si>
  <si>
    <t>Year to Dec 2021 Midcentral 10 to 14 Total Pacific 2</t>
  </si>
  <si>
    <t>Year to Dec 2021 Midcentral 10 to 14 Total Pacific 3</t>
  </si>
  <si>
    <t>Year to Dec 2021 Midcentral 10 to 14 Total Pacific 4</t>
  </si>
  <si>
    <t>Year to Dec 2021 Midcentral 10 to 14 Total Pacific 5</t>
  </si>
  <si>
    <t>Year to Dec 2021 Midcentral 10 to 14 Total Pacific Total</t>
  </si>
  <si>
    <t>Year to Dec 2021 Midcentral 10 to 14 Female Total 1</t>
  </si>
  <si>
    <t>Year to Dec 2021 Midcentral 10 to 14 Female Total 2</t>
  </si>
  <si>
    <t>Year to Dec 2021 Midcentral 10 to 14 Female Total 3</t>
  </si>
  <si>
    <t>Year to Dec 2021 Midcentral 10 to 14 Female Total 4</t>
  </si>
  <si>
    <t>Year to Dec 2021 Midcentral 10 to 14 Female Total 5</t>
  </si>
  <si>
    <t>Year to Dec 2021 Midcentral 10 to 14 Female Total Total</t>
  </si>
  <si>
    <t>Year to Dec 2021 Midcentral 10 to 14 Male Total 1</t>
  </si>
  <si>
    <t>Year to Dec 2021 Midcentral 10 to 14 Male Total 2</t>
  </si>
  <si>
    <t>Year to Dec 2021 Midcentral 10 to 14 Male Total 3</t>
  </si>
  <si>
    <t>Year to Dec 2021 Midcentral 10 to 14 Male Total 4</t>
  </si>
  <si>
    <t>Year to Dec 2021 Midcentral 10 to 14 Male Total 5</t>
  </si>
  <si>
    <t>Year to Dec 2021 Midcentral 10 to 14 Male Total Total</t>
  </si>
  <si>
    <t>Year to Dec 2021 Midcentral 10 to 14 Total Total 1</t>
  </si>
  <si>
    <t>Year to Dec 2021 Midcentral 10 to 14 Total Total 2</t>
  </si>
  <si>
    <t>Year to Dec 2021 Midcentral 10 to 14 Total Total 3</t>
  </si>
  <si>
    <t>Year to Dec 2021 Midcentral 10 to 14 Total Total 4</t>
  </si>
  <si>
    <t>Year to Dec 2021 Midcentral 10 to 14 Total Total 5</t>
  </si>
  <si>
    <t>Year to Dec 2021 Midcentral 10 to 14 Total Total Total</t>
  </si>
  <si>
    <t>Year to Dec 2021 Midcentral 10 to 24 Female Maori 1</t>
  </si>
  <si>
    <t>Year to Dec 2021 Midcentral 10 to 24 Female Maori 2</t>
  </si>
  <si>
    <t>Year to Dec 2021 Midcentral 10 to 24 Female Maori 3</t>
  </si>
  <si>
    <t>Year to Dec 2021 Midcentral 10 to 24 Female Maori 4</t>
  </si>
  <si>
    <t>Year to Dec 2021 Midcentral 10 to 24 Female Maori 5</t>
  </si>
  <si>
    <t>Year to Dec 2021 Midcentral 10 to 24 Female Maori Total</t>
  </si>
  <si>
    <t>Year to Dec 2021 Midcentral 10 to 24 Male Maori 1</t>
  </si>
  <si>
    <t>Year to Dec 2021 Midcentral 10 to 24 Male Maori 2</t>
  </si>
  <si>
    <t>Year to Dec 2021 Midcentral 10 to 24 Male Maori 3</t>
  </si>
  <si>
    <t>Year to Dec 2021 Midcentral 10 to 24 Male Maori 4</t>
  </si>
  <si>
    <t>Year to Dec 2021 Midcentral 10 to 24 Male Maori 5</t>
  </si>
  <si>
    <t>Year to Dec 2021 Midcentral 10 to 24 Male Maori Total</t>
  </si>
  <si>
    <t>Year to Dec 2021 Midcentral 10 to 24 Total Maori 1</t>
  </si>
  <si>
    <t>Year to Dec 2021 Midcentral 10 to 24 Total Maori 2</t>
  </si>
  <si>
    <t>Year to Dec 2021 Midcentral 10 to 24 Total Maori 3</t>
  </si>
  <si>
    <t>Year to Dec 2021 Midcentral 10 to 24 Total Maori 4</t>
  </si>
  <si>
    <t>Year to Dec 2021 Midcentral 10 to 24 Total Maori 5</t>
  </si>
  <si>
    <t>Year to Dec 2021 Midcentral 10 to 24 Total Maori Total</t>
  </si>
  <si>
    <t>Year to Dec 2021 Midcentral 10 to 24 Female Other 1</t>
  </si>
  <si>
    <t>Year to Dec 2021 Midcentral 10 to 24 Female Other 2</t>
  </si>
  <si>
    <t>Year to Dec 2021 Midcentral 10 to 24 Female Other 3</t>
  </si>
  <si>
    <t>Year to Dec 2021 Midcentral 10 to 24 Female Other 4</t>
  </si>
  <si>
    <t>Year to Dec 2021 Midcentral 10 to 24 Female Other 5</t>
  </si>
  <si>
    <t>Year to Dec 2021 Midcentral 10 to 24 Female Other Total</t>
  </si>
  <si>
    <t>Year to Dec 2021 Midcentral 10 to 24 Male Other 1</t>
  </si>
  <si>
    <t>Year to Dec 2021 Midcentral 10 to 24 Male Other 2</t>
  </si>
  <si>
    <t>Year to Dec 2021 Midcentral 10 to 24 Male Other 3</t>
  </si>
  <si>
    <t>Year to Dec 2021 Midcentral 10 to 24 Male Other 4</t>
  </si>
  <si>
    <t>Year to Dec 2021 Midcentral 10 to 24 Male Other 5</t>
  </si>
  <si>
    <t>Year to Dec 2021 Midcentral 10 to 24 Male Other Total</t>
  </si>
  <si>
    <t>Year to Dec 2021 Midcentral 10 to 24 Total Other 1</t>
  </si>
  <si>
    <t>Year to Dec 2021 Midcentral 10 to 24 Total Other 2</t>
  </si>
  <si>
    <t>Year to Dec 2021 Midcentral 10 to 24 Total Other 3</t>
  </si>
  <si>
    <t>Year to Dec 2021 Midcentral 10 to 24 Total Other 4</t>
  </si>
  <si>
    <t>Year to Dec 2021 Midcentral 10 to 24 Total Other 5</t>
  </si>
  <si>
    <t>Year to Dec 2021 Midcentral 10 to 24 Total Other Total</t>
  </si>
  <si>
    <t>Year to Dec 2021 Midcentral 10 to 24 Female Pacific 1</t>
  </si>
  <si>
    <t>Year to Dec 2021 Midcentral 10 to 24 Female Pacific 2</t>
  </si>
  <si>
    <t>Year to Dec 2021 Midcentral 10 to 24 Female Pacific 3</t>
  </si>
  <si>
    <t>Year to Dec 2021 Midcentral 10 to 24 Female Pacific 4</t>
  </si>
  <si>
    <t>Year to Dec 2021 Midcentral 10 to 24 Female Pacific 5</t>
  </si>
  <si>
    <t>Year to Dec 2021 Midcentral 10 to 24 Female Pacific Total</t>
  </si>
  <si>
    <t>Year to Dec 2021 Midcentral 10 to 24 Male Pacific 1</t>
  </si>
  <si>
    <t>Year to Dec 2021 Midcentral 10 to 24 Male Pacific 2</t>
  </si>
  <si>
    <t>Year to Dec 2021 Midcentral 10 to 24 Male Pacific 3</t>
  </si>
  <si>
    <t>Year to Dec 2021 Midcentral 10 to 24 Male Pacific 4</t>
  </si>
  <si>
    <t>Year to Dec 2021 Midcentral 10 to 24 Male Pacific 5</t>
  </si>
  <si>
    <t>Year to Dec 2021 Midcentral 10 to 24 Male Pacific Total</t>
  </si>
  <si>
    <t>Year to Dec 2021 Midcentral 10 to 24 Total Pacific 1</t>
  </si>
  <si>
    <t>Year to Dec 2021 Midcentral 10 to 24 Total Pacific 2</t>
  </si>
  <si>
    <t>Year to Dec 2021 Midcentral 10 to 24 Total Pacific 3</t>
  </si>
  <si>
    <t>Year to Dec 2021 Midcentral 10 to 24 Total Pacific 4</t>
  </si>
  <si>
    <t>Year to Dec 2021 Midcentral 10 to 24 Total Pacific 5</t>
  </si>
  <si>
    <t>Year to Dec 2021 Midcentral 10 to 24 Total Pacific Total</t>
  </si>
  <si>
    <t>Year to Dec 2021 Midcentral 10 to 24 Female Total 1</t>
  </si>
  <si>
    <t>Year to Dec 2021 Midcentral 10 to 24 Female Total 2</t>
  </si>
  <si>
    <t>Year to Dec 2021 Midcentral 10 to 24 Female Total 3</t>
  </si>
  <si>
    <t>Year to Dec 2021 Midcentral 10 to 24 Female Total 4</t>
  </si>
  <si>
    <t>Year to Dec 2021 Midcentral 10 to 24 Female Total 5</t>
  </si>
  <si>
    <t>Year to Dec 2021 Midcentral 10 to 24 Female Total Total</t>
  </si>
  <si>
    <t>Year to Dec 2021 Midcentral 10 to 24 Male Total 1</t>
  </si>
  <si>
    <t>Year to Dec 2021 Midcentral 10 to 24 Male Total 2</t>
  </si>
  <si>
    <t>Year to Dec 2021 Midcentral 10 to 24 Male Total 3</t>
  </si>
  <si>
    <t>Year to Dec 2021 Midcentral 10 to 24 Male Total 4</t>
  </si>
  <si>
    <t>Year to Dec 2021 Midcentral 10 to 24 Male Total 5</t>
  </si>
  <si>
    <t>Year to Dec 2021 Midcentral 10 to 24 Male Total Total</t>
  </si>
  <si>
    <t>Year to Dec 2021 Midcentral 10 to 24 Total Total 1</t>
  </si>
  <si>
    <t>Year to Dec 2021 Midcentral 10 to 24 Total Total 2</t>
  </si>
  <si>
    <t>Year to Dec 2021 Midcentral 10 to 24 Total Total 3</t>
  </si>
  <si>
    <t>Year to Dec 2021 Midcentral 10 to 24 Total Total 4</t>
  </si>
  <si>
    <t>Year to Dec 2021 Midcentral 10 to 24 Total Total 5</t>
  </si>
  <si>
    <t>Year to Dec 2021 Midcentral 10 to 24 Total Total Total</t>
  </si>
  <si>
    <t>Year to Dec 2021 Midcentral 15 to 19 Female Maori 1</t>
  </si>
  <si>
    <t>Year to Dec 2021 Midcentral 15 to 19 Female Maori 2</t>
  </si>
  <si>
    <t>Year to Dec 2021 Midcentral 15 to 19 Female Maori 3</t>
  </si>
  <si>
    <t>Year to Dec 2021 Midcentral 15 to 19 Female Maori 4</t>
  </si>
  <si>
    <t>Year to Dec 2021 Midcentral 15 to 19 Female Maori 5</t>
  </si>
  <si>
    <t>Year to Dec 2021 Midcentral 15 to 19 Female Maori Total</t>
  </si>
  <si>
    <t>Year to Dec 2021 Midcentral 15 to 19 Male Maori 1</t>
  </si>
  <si>
    <t>Year to Dec 2021 Midcentral 15 to 19 Male Maori 2</t>
  </si>
  <si>
    <t>Year to Dec 2021 Midcentral 15 to 19 Male Maori 3</t>
  </si>
  <si>
    <t>Year to Dec 2021 Midcentral 15 to 19 Male Maori 4</t>
  </si>
  <si>
    <t>Year to Dec 2021 Midcentral 15 to 19 Male Maori 5</t>
  </si>
  <si>
    <t>Year to Dec 2021 Midcentral 15 to 19 Male Maori Total</t>
  </si>
  <si>
    <t>Year to Dec 2021 Midcentral 15 to 19 Total Maori 1</t>
  </si>
  <si>
    <t>Year to Dec 2021 Midcentral 15 to 19 Total Maori 2</t>
  </si>
  <si>
    <t>Year to Dec 2021 Midcentral 15 to 19 Total Maori 3</t>
  </si>
  <si>
    <t>Year to Dec 2021 Midcentral 15 to 19 Total Maori 4</t>
  </si>
  <si>
    <t>Year to Dec 2021 Midcentral 15 to 19 Total Maori 5</t>
  </si>
  <si>
    <t>Year to Dec 2021 Midcentral 15 to 19 Total Maori Total</t>
  </si>
  <si>
    <t>Year to Dec 2021 Midcentral 15 to 19 Female Other 1</t>
  </si>
  <si>
    <t>Year to Dec 2021 Midcentral 15 to 19 Female Other 2</t>
  </si>
  <si>
    <t>Year to Dec 2021 Midcentral 15 to 19 Female Other 3</t>
  </si>
  <si>
    <t>Year to Dec 2021 Midcentral 15 to 19 Female Other 4</t>
  </si>
  <si>
    <t>Year to Dec 2021 Midcentral 15 to 19 Female Other 5</t>
  </si>
  <si>
    <t>Year to Dec 2021 Midcentral 15 to 19 Female Other Total</t>
  </si>
  <si>
    <t>Year to Dec 2021 Midcentral 15 to 19 Male Other 1</t>
  </si>
  <si>
    <t>Year to Dec 2021 Midcentral 15 to 19 Male Other 2</t>
  </si>
  <si>
    <t>Year to Dec 2021 Midcentral 15 to 19 Male Other 3</t>
  </si>
  <si>
    <t>Year to Dec 2021 Midcentral 15 to 19 Male Other 4</t>
  </si>
  <si>
    <t>Year to Dec 2021 Midcentral 15 to 19 Male Other 5</t>
  </si>
  <si>
    <t>Year to Dec 2021 Midcentral 15 to 19 Male Other Total</t>
  </si>
  <si>
    <t>Year to Dec 2021 Midcentral 15 to 19 Total Other 1</t>
  </si>
  <si>
    <t>Year to Dec 2021 Midcentral 15 to 19 Total Other 2</t>
  </si>
  <si>
    <t>Year to Dec 2021 Midcentral 15 to 19 Total Other 3</t>
  </si>
  <si>
    <t>Year to Dec 2021 Midcentral 15 to 19 Total Other 4</t>
  </si>
  <si>
    <t>Year to Dec 2021 Midcentral 15 to 19 Total Other 5</t>
  </si>
  <si>
    <t>Year to Dec 2021 Midcentral 15 to 19 Total Other Total</t>
  </si>
  <si>
    <t>Year to Dec 2021 Midcentral 15 to 19 Female Pacific 1</t>
  </si>
  <si>
    <t>Year to Dec 2021 Midcentral 15 to 19 Female Pacific 2</t>
  </si>
  <si>
    <t>Year to Dec 2021 Midcentral 15 to 19 Female Pacific 3</t>
  </si>
  <si>
    <t>Year to Dec 2021 Midcentral 15 to 19 Female Pacific 4</t>
  </si>
  <si>
    <t>Year to Dec 2021 Midcentral 15 to 19 Female Pacific 5</t>
  </si>
  <si>
    <t>Year to Dec 2021 Midcentral 15 to 19 Female Pacific Total</t>
  </si>
  <si>
    <t>Year to Dec 2021 Midcentral 15 to 19 Male Pacific 1</t>
  </si>
  <si>
    <t>Year to Dec 2021 Midcentral 15 to 19 Male Pacific 2</t>
  </si>
  <si>
    <t>Year to Dec 2021 Midcentral 15 to 19 Male Pacific 3</t>
  </si>
  <si>
    <t>Year to Dec 2021 Midcentral 15 to 19 Male Pacific 4</t>
  </si>
  <si>
    <t>Year to Dec 2021 Midcentral 15 to 19 Male Pacific 5</t>
  </si>
  <si>
    <t>Year to Dec 2021 Midcentral 15 to 19 Male Pacific Total</t>
  </si>
  <si>
    <t>Year to Dec 2021 Midcentral 15 to 19 Total Pacific 1</t>
  </si>
  <si>
    <t>Year to Dec 2021 Midcentral 15 to 19 Total Pacific 2</t>
  </si>
  <si>
    <t>Year to Dec 2021 Midcentral 15 to 19 Total Pacific 3</t>
  </si>
  <si>
    <t>Year to Dec 2021 Midcentral 15 to 19 Total Pacific 4</t>
  </si>
  <si>
    <t>Year to Dec 2021 Midcentral 15 to 19 Total Pacific 5</t>
  </si>
  <si>
    <t>Year to Dec 2021 Midcentral 15 to 19 Total Pacific Total</t>
  </si>
  <si>
    <t>Year to Dec 2021 Midcentral 15 to 19 Female Total 1</t>
  </si>
  <si>
    <t>Year to Dec 2021 Midcentral 15 to 19 Female Total 2</t>
  </si>
  <si>
    <t>Year to Dec 2021 Midcentral 15 to 19 Female Total 3</t>
  </si>
  <si>
    <t>Year to Dec 2021 Midcentral 15 to 19 Female Total 4</t>
  </si>
  <si>
    <t>Year to Dec 2021 Midcentral 15 to 19 Female Total 5</t>
  </si>
  <si>
    <t>Year to Dec 2021 Midcentral 15 to 19 Female Total Total</t>
  </si>
  <si>
    <t>Year to Dec 2021 Midcentral 15 to 19 Male Total 1</t>
  </si>
  <si>
    <t>Year to Dec 2021 Midcentral 15 to 19 Male Total 2</t>
  </si>
  <si>
    <t>Year to Dec 2021 Midcentral 15 to 19 Male Total 3</t>
  </si>
  <si>
    <t>Year to Dec 2021 Midcentral 15 to 19 Male Total 4</t>
  </si>
  <si>
    <t>Year to Dec 2021 Midcentral 15 to 19 Male Total 5</t>
  </si>
  <si>
    <t>Year to Dec 2021 Midcentral 15 to 19 Male Total Total</t>
  </si>
  <si>
    <t>Year to Dec 2021 Midcentral 15 to 19 Total Total 1</t>
  </si>
  <si>
    <t>Year to Dec 2021 Midcentral 15 to 19 Total Total 2</t>
  </si>
  <si>
    <t>Year to Dec 2021 Midcentral 15 to 19 Total Total 3</t>
  </si>
  <si>
    <t>Year to Dec 2021 Midcentral 15 to 19 Total Total 4</t>
  </si>
  <si>
    <t>Year to Dec 2021 Midcentral 15 to 19 Total Total 5</t>
  </si>
  <si>
    <t>Year to Dec 2021 Midcentral 15 to 19 Total Total Total</t>
  </si>
  <si>
    <t>Year to Dec 2021 Midcentral 20 to 24 Female Maori 1</t>
  </si>
  <si>
    <t>Year to Dec 2021 Midcentral 20 to 24 Female Maori 2</t>
  </si>
  <si>
    <t>Year to Dec 2021 Midcentral 20 to 24 Female Maori 3</t>
  </si>
  <si>
    <t>Year to Dec 2021 Midcentral 20 to 24 Female Maori 4</t>
  </si>
  <si>
    <t>Year to Dec 2021 Midcentral 20 to 24 Female Maori 5</t>
  </si>
  <si>
    <t>Year to Dec 2021 Midcentral 20 to 24 Female Maori Total</t>
  </si>
  <si>
    <t>Year to Dec 2021 Midcentral 20 to 24 Male Maori 1</t>
  </si>
  <si>
    <t>Year to Dec 2021 Midcentral 20 to 24 Male Maori 2</t>
  </si>
  <si>
    <t>Year to Dec 2021 Midcentral 20 to 24 Male Maori 3</t>
  </si>
  <si>
    <t>Year to Dec 2021 Midcentral 20 to 24 Male Maori 4</t>
  </si>
  <si>
    <t>Year to Dec 2021 Midcentral 20 to 24 Male Maori 5</t>
  </si>
  <si>
    <t>Year to Dec 2021 Midcentral 20 to 24 Male Maori Total</t>
  </si>
  <si>
    <t>Year to Dec 2021 Midcentral 20 to 24 Total Maori 1</t>
  </si>
  <si>
    <t>Year to Dec 2021 Midcentral 20 to 24 Total Maori 2</t>
  </si>
  <si>
    <t>Year to Dec 2021 Midcentral 20 to 24 Total Maori 3</t>
  </si>
  <si>
    <t>Year to Dec 2021 Midcentral 20 to 24 Total Maori 4</t>
  </si>
  <si>
    <t>Year to Dec 2021 Midcentral 20 to 24 Total Maori 5</t>
  </si>
  <si>
    <t>Year to Dec 2021 Midcentral 20 to 24 Total Maori Total</t>
  </si>
  <si>
    <t>Year to Dec 2021 Midcentral 20 to 24 Female Other 1</t>
  </si>
  <si>
    <t>Year to Dec 2021 Midcentral 20 to 24 Female Other 2</t>
  </si>
  <si>
    <t>Year to Dec 2021 Midcentral 20 to 24 Female Other 3</t>
  </si>
  <si>
    <t>Year to Dec 2021 Midcentral 20 to 24 Female Other 4</t>
  </si>
  <si>
    <t>Year to Dec 2021 Midcentral 20 to 24 Female Other 5</t>
  </si>
  <si>
    <t>Year to Dec 2021 Midcentral 20 to 24 Female Other Total</t>
  </si>
  <si>
    <t>Year to Dec 2021 Midcentral 20 to 24 Male Other 1</t>
  </si>
  <si>
    <t>Year to Dec 2021 Midcentral 20 to 24 Male Other 2</t>
  </si>
  <si>
    <t>Year to Dec 2021 Midcentral 20 to 24 Male Other 3</t>
  </si>
  <si>
    <t>Year to Dec 2021 Midcentral 20 to 24 Male Other 4</t>
  </si>
  <si>
    <t>Year to Dec 2021 Midcentral 20 to 24 Male Other 5</t>
  </si>
  <si>
    <t>Year to Dec 2021 Midcentral 20 to 24 Male Other Total</t>
  </si>
  <si>
    <t>Year to Dec 2021 Midcentral 20 to 24 Total Other 1</t>
  </si>
  <si>
    <t>Year to Dec 2021 Midcentral 20 to 24 Total Other 2</t>
  </si>
  <si>
    <t>Year to Dec 2021 Midcentral 20 to 24 Total Other 3</t>
  </si>
  <si>
    <t>Year to Dec 2021 Midcentral 20 to 24 Total Other 4</t>
  </si>
  <si>
    <t>Year to Dec 2021 Midcentral 20 to 24 Total Other 5</t>
  </si>
  <si>
    <t>Year to Dec 2021 Midcentral 20 to 24 Total Other Total</t>
  </si>
  <si>
    <t>Year to Dec 2021 Midcentral 20 to 24 Female Pacific 1</t>
  </si>
  <si>
    <t>Year to Dec 2021 Midcentral 20 to 24 Female Pacific 2</t>
  </si>
  <si>
    <t>Year to Dec 2021 Midcentral 20 to 24 Female Pacific 3</t>
  </si>
  <si>
    <t>Year to Dec 2021 Midcentral 20 to 24 Female Pacific 4</t>
  </si>
  <si>
    <t>Year to Dec 2021 Midcentral 20 to 24 Female Pacific 5</t>
  </si>
  <si>
    <t>Year to Dec 2021 Midcentral 20 to 24 Female Pacific Total</t>
  </si>
  <si>
    <t>Year to Dec 2021 Midcentral 20 to 24 Male Pacific 1</t>
  </si>
  <si>
    <t>Year to Dec 2021 Midcentral 20 to 24 Male Pacific 2</t>
  </si>
  <si>
    <t>Year to Dec 2021 Midcentral 20 to 24 Male Pacific 3</t>
  </si>
  <si>
    <t>Year to Dec 2021 Midcentral 20 to 24 Male Pacific 4</t>
  </si>
  <si>
    <t>Year to Dec 2021 Midcentral 20 to 24 Male Pacific 5</t>
  </si>
  <si>
    <t>Year to Dec 2021 Midcentral 20 to 24 Male Pacific Total</t>
  </si>
  <si>
    <t>Year to Dec 2021 Midcentral 20 to 24 Total Pacific 1</t>
  </si>
  <si>
    <t>Year to Dec 2021 Midcentral 20 to 24 Total Pacific 2</t>
  </si>
  <si>
    <t>Year to Dec 2021 Midcentral 20 to 24 Total Pacific 3</t>
  </si>
  <si>
    <t>Year to Dec 2021 Midcentral 20 to 24 Total Pacific 4</t>
  </si>
  <si>
    <t>Year to Dec 2021 Midcentral 20 to 24 Total Pacific 5</t>
  </si>
  <si>
    <t>Year to Dec 2021 Midcentral 20 to 24 Total Pacific Total</t>
  </si>
  <si>
    <t>Year to Dec 2021 Midcentral 20 to 24 Female Total 1</t>
  </si>
  <si>
    <t>Year to Dec 2021 Midcentral 20 to 24 Female Total 2</t>
  </si>
  <si>
    <t>Year to Dec 2021 Midcentral 20 to 24 Female Total 3</t>
  </si>
  <si>
    <t>Year to Dec 2021 Midcentral 20 to 24 Female Total 4</t>
  </si>
  <si>
    <t>Year to Dec 2021 Midcentral 20 to 24 Female Total 5</t>
  </si>
  <si>
    <t>Year to Dec 2021 Midcentral 20 to 24 Female Total Total</t>
  </si>
  <si>
    <t>Year to Dec 2021 Midcentral 20 to 24 Male Total 1</t>
  </si>
  <si>
    <t>Year to Dec 2021 Midcentral 20 to 24 Male Total 2</t>
  </si>
  <si>
    <t>Year to Dec 2021 Midcentral 20 to 24 Male Total 3</t>
  </si>
  <si>
    <t>Year to Dec 2021 Midcentral 20 to 24 Male Total 4</t>
  </si>
  <si>
    <t>Year to Dec 2021 Midcentral 20 to 24 Male Total 5</t>
  </si>
  <si>
    <t>Year to Dec 2021 Midcentral 20 to 24 Male Total Total</t>
  </si>
  <si>
    <t>Year to Dec 2021 Midcentral 20 to 24 Total Total 1</t>
  </si>
  <si>
    <t>Year to Dec 2021 Midcentral 20 to 24 Total Total 2</t>
  </si>
  <si>
    <t>Year to Dec 2021 Midcentral 20 to 24 Total Total 3</t>
  </si>
  <si>
    <t>Year to Dec 2021 Midcentral 20 to 24 Total Total 4</t>
  </si>
  <si>
    <t>Year to Dec 2021 Midcentral 20 to 24 Total Total 5</t>
  </si>
  <si>
    <t>Year to Dec 2021 Midcentral 20 to 24 Total Total Total</t>
  </si>
  <si>
    <t>Year to Dec 2021 National 10 to 14 Female Maori 1</t>
  </si>
  <si>
    <t>Year to Dec 2021 National 10 to 14 Female Maori 2</t>
  </si>
  <si>
    <t>Year to Dec 2021 National 10 to 14 Female Maori 3</t>
  </si>
  <si>
    <t>Year to Dec 2021 National 10 to 14 Female Maori 4</t>
  </si>
  <si>
    <t>Year to Dec 2021 National 10 to 14 Female Maori 5</t>
  </si>
  <si>
    <t>Year to Dec 2021 National 10 to 14 Female Maori Total</t>
  </si>
  <si>
    <t>Year to Dec 2021 National 10 to 14 Male Maori 1</t>
  </si>
  <si>
    <t>Year to Dec 2021 National 10 to 14 Male Maori 2</t>
  </si>
  <si>
    <t>Year to Dec 2021 National 10 to 14 Male Maori 3</t>
  </si>
  <si>
    <t>Year to Dec 2021 National 10 to 14 Male Maori 4</t>
  </si>
  <si>
    <t>Year to Dec 2021 National 10 to 14 Male Maori 5</t>
  </si>
  <si>
    <t>Year to Dec 2021 National 10 to 14 Male Maori Total</t>
  </si>
  <si>
    <t>Year to Dec 2021 National 10 to 14 Total Maori 1</t>
  </si>
  <si>
    <t>Year to Dec 2021 National 10 to 14 Total Maori 2</t>
  </si>
  <si>
    <t>Year to Dec 2021 National 10 to 14 Total Maori 3</t>
  </si>
  <si>
    <t>Year to Dec 2021 National 10 to 14 Total Maori 4</t>
  </si>
  <si>
    <t>Year to Dec 2021 National 10 to 14 Total Maori 5</t>
  </si>
  <si>
    <t>Year to Dec 2021 National 10 to 14 Total Maori Total</t>
  </si>
  <si>
    <t>Year to Dec 2021 National 10 to 14 Female Other 1</t>
  </si>
  <si>
    <t>Year to Dec 2021 National 10 to 14 Female Other 2</t>
  </si>
  <si>
    <t>Year to Dec 2021 National 10 to 14 Female Other 3</t>
  </si>
  <si>
    <t>Year to Dec 2021 National 10 to 14 Female Other 4</t>
  </si>
  <si>
    <t>Year to Dec 2021 National 10 to 14 Female Other 5</t>
  </si>
  <si>
    <t>Year to Dec 2021 National 10 to 14 Female Other Total</t>
  </si>
  <si>
    <t>Year to Dec 2021 National 10 to 14 Male Other 1</t>
  </si>
  <si>
    <t>Year to Dec 2021 National 10 to 14 Male Other 2</t>
  </si>
  <si>
    <t>Year to Dec 2021 National 10 to 14 Male Other 3</t>
  </si>
  <si>
    <t>Year to Dec 2021 National 10 to 14 Male Other 4</t>
  </si>
  <si>
    <t>Year to Dec 2021 National 10 to 14 Male Other 5</t>
  </si>
  <si>
    <t>Year to Dec 2021 National 10 to 14 Male Other Total</t>
  </si>
  <si>
    <t>Year to Dec 2021 National 10 to 14 Total Other 1</t>
  </si>
  <si>
    <t>Year to Dec 2021 National 10 to 14 Total Other 2</t>
  </si>
  <si>
    <t>Year to Dec 2021 National 10 to 14 Total Other 3</t>
  </si>
  <si>
    <t>Year to Dec 2021 National 10 to 14 Total Other 4</t>
  </si>
  <si>
    <t>Year to Dec 2021 National 10 to 14 Total Other 5</t>
  </si>
  <si>
    <t>Year to Dec 2021 National 10 to 14 Total Other Total</t>
  </si>
  <si>
    <t>Year to Dec 2021 National 10 to 14 Female Pacific 1</t>
  </si>
  <si>
    <t>Year to Dec 2021 National 10 to 14 Female Pacific 2</t>
  </si>
  <si>
    <t>Year to Dec 2021 National 10 to 14 Female Pacific 3</t>
  </si>
  <si>
    <t>Year to Dec 2021 National 10 to 14 Female Pacific 4</t>
  </si>
  <si>
    <t>Year to Dec 2021 National 10 to 14 Female Pacific 5</t>
  </si>
  <si>
    <t>Year to Dec 2021 National 10 to 14 Female Pacific Total</t>
  </si>
  <si>
    <t>Year to Dec 2021 National 10 to 14 Male Pacific 1</t>
  </si>
  <si>
    <t>Year to Dec 2021 National 10 to 14 Male Pacific 2</t>
  </si>
  <si>
    <t>Year to Dec 2021 National 10 to 14 Male Pacific 3</t>
  </si>
  <si>
    <t>Year to Dec 2021 National 10 to 14 Male Pacific 4</t>
  </si>
  <si>
    <t>Year to Dec 2021 National 10 to 14 Male Pacific 5</t>
  </si>
  <si>
    <t>Year to Dec 2021 National 10 to 14 Male Pacific Total</t>
  </si>
  <si>
    <t>Year to Dec 2021 National 10 to 14 Total Pacific 1</t>
  </si>
  <si>
    <t>Year to Dec 2021 National 10 to 14 Total Pacific 2</t>
  </si>
  <si>
    <t>Year to Dec 2021 National 10 to 14 Total Pacific 3</t>
  </si>
  <si>
    <t>Year to Dec 2021 National 10 to 14 Total Pacific 4</t>
  </si>
  <si>
    <t>Year to Dec 2021 National 10 to 14 Total Pacific 5</t>
  </si>
  <si>
    <t>Year to Dec 2021 National 10 to 14 Total Pacific Total</t>
  </si>
  <si>
    <t>Year to Dec 2021 National 10 to 14 Female Total 1</t>
  </si>
  <si>
    <t>Year to Dec 2021 National 10 to 14 Female Total 2</t>
  </si>
  <si>
    <t>Year to Dec 2021 National 10 to 14 Female Total 3</t>
  </si>
  <si>
    <t>Year to Dec 2021 National 10 to 14 Female Total 4</t>
  </si>
  <si>
    <t>Year to Dec 2021 National 10 to 14 Female Total 5</t>
  </si>
  <si>
    <t>Year to Dec 2021 National 10 to 14 Female Total Total</t>
  </si>
  <si>
    <t>Year to Dec 2021 National 10 to 14 Male Total 1</t>
  </si>
  <si>
    <t>Year to Dec 2021 National 10 to 14 Male Total 2</t>
  </si>
  <si>
    <t>Year to Dec 2021 National 10 to 14 Male Total 3</t>
  </si>
  <si>
    <t>Year to Dec 2021 National 10 to 14 Male Total 4</t>
  </si>
  <si>
    <t>Year to Dec 2021 National 10 to 14 Male Total 5</t>
  </si>
  <si>
    <t>Year to Dec 2021 National 10 to 14 Male Total Total</t>
  </si>
  <si>
    <t>Year to Dec 2021 National 10 to 14 Total Total 1</t>
  </si>
  <si>
    <t>Year to Dec 2021 National 10 to 14 Total Total 2</t>
  </si>
  <si>
    <t>Year to Dec 2021 National 10 to 14 Total Total 3</t>
  </si>
  <si>
    <t>Year to Dec 2021 National 10 to 14 Total Total 4</t>
  </si>
  <si>
    <t>Year to Dec 2021 National 10 to 14 Total Total 5</t>
  </si>
  <si>
    <t>Year to Dec 2021 National 10 to 14 Total Total Total</t>
  </si>
  <si>
    <t>Year to Dec 2021 National 10 to 24 Female Maori 1</t>
  </si>
  <si>
    <t>Year to Dec 2021 National 10 to 24 Female Maori 2</t>
  </si>
  <si>
    <t>Year to Dec 2021 National 10 to 24 Female Maori 3</t>
  </si>
  <si>
    <t>Year to Dec 2021 National 10 to 24 Female Maori 4</t>
  </si>
  <si>
    <t>Year to Dec 2021 National 10 to 24 Female Maori 5</t>
  </si>
  <si>
    <t>Year to Dec 2021 National 10 to 24 Female Maori Total</t>
  </si>
  <si>
    <t>Year to Dec 2021 National 10 to 24 Male Maori 1</t>
  </si>
  <si>
    <t>Year to Dec 2021 National 10 to 24 Male Maori 2</t>
  </si>
  <si>
    <t>Year to Dec 2021 National 10 to 24 Male Maori 3</t>
  </si>
  <si>
    <t>Year to Dec 2021 National 10 to 24 Male Maori 4</t>
  </si>
  <si>
    <t>Year to Dec 2021 National 10 to 24 Male Maori 5</t>
  </si>
  <si>
    <t>Year to Dec 2021 National 10 to 24 Male Maori Total</t>
  </si>
  <si>
    <t>Year to Dec 2021 National 10 to 24 Total Maori 1</t>
  </si>
  <si>
    <t>Year to Dec 2021 National 10 to 24 Total Maori 2</t>
  </si>
  <si>
    <t>Year to Dec 2021 National 10 to 24 Total Maori 3</t>
  </si>
  <si>
    <t>Year to Dec 2021 National 10 to 24 Total Maori 4</t>
  </si>
  <si>
    <t>Year to Dec 2021 National 10 to 24 Total Maori 5</t>
  </si>
  <si>
    <t>Year to Dec 2021 National 10 to 24 Total Maori Total</t>
  </si>
  <si>
    <t>Year to Dec 2021 National 10 to 24 Female Other 1</t>
  </si>
  <si>
    <t>Year to Dec 2021 National 10 to 24 Female Other 2</t>
  </si>
  <si>
    <t>Year to Dec 2021 National 10 to 24 Female Other 3</t>
  </si>
  <si>
    <t>Year to Dec 2021 National 10 to 24 Female Other 4</t>
  </si>
  <si>
    <t>Year to Dec 2021 National 10 to 24 Female Other 5</t>
  </si>
  <si>
    <t>Year to Dec 2021 National 10 to 24 Female Other Total</t>
  </si>
  <si>
    <t>Year to Dec 2021 National 10 to 24 Male Other 1</t>
  </si>
  <si>
    <t>Year to Dec 2021 National 10 to 24 Male Other 2</t>
  </si>
  <si>
    <t>Year to Dec 2021 National 10 to 24 Male Other 3</t>
  </si>
  <si>
    <t>Year to Dec 2021 National 10 to 24 Male Other 4</t>
  </si>
  <si>
    <t>Year to Dec 2021 National 10 to 24 Male Other 5</t>
  </si>
  <si>
    <t>Year to Dec 2021 National 10 to 24 Male Other Total</t>
  </si>
  <si>
    <t>Year to Dec 2021 National 10 to 24 Total Other 1</t>
  </si>
  <si>
    <t>Year to Dec 2021 National 10 to 24 Total Other 2</t>
  </si>
  <si>
    <t>Year to Dec 2021 National 10 to 24 Total Other 3</t>
  </si>
  <si>
    <t>Year to Dec 2021 National 10 to 24 Total Other 4</t>
  </si>
  <si>
    <t>Year to Dec 2021 National 10 to 24 Total Other 5</t>
  </si>
  <si>
    <t>Year to Dec 2021 National 10 to 24 Total Other Total</t>
  </si>
  <si>
    <t>Year to Dec 2021 National 10 to 24 Female Pacific 1</t>
  </si>
  <si>
    <t>Year to Dec 2021 National 10 to 24 Female Pacific 2</t>
  </si>
  <si>
    <t>Year to Dec 2021 National 10 to 24 Female Pacific 3</t>
  </si>
  <si>
    <t>Year to Dec 2021 National 10 to 24 Female Pacific 4</t>
  </si>
  <si>
    <t>Year to Dec 2021 National 10 to 24 Female Pacific 5</t>
  </si>
  <si>
    <t>Year to Dec 2021 National 10 to 24 Female Pacific Total</t>
  </si>
  <si>
    <t>Year to Dec 2021 National 10 to 24 Male Pacific 1</t>
  </si>
  <si>
    <t>Year to Dec 2021 National 10 to 24 Male Pacific 2</t>
  </si>
  <si>
    <t>Year to Dec 2021 National 10 to 24 Male Pacific 3</t>
  </si>
  <si>
    <t>Year to Dec 2021 National 10 to 24 Male Pacific 4</t>
  </si>
  <si>
    <t>Year to Dec 2021 National 10 to 24 Male Pacific 5</t>
  </si>
  <si>
    <t>Year to Dec 2021 National 10 to 24 Male Pacific Total</t>
  </si>
  <si>
    <t>Year to Dec 2021 National 10 to 24 Total Pacific 1</t>
  </si>
  <si>
    <t>Year to Dec 2021 National 10 to 24 Total Pacific 2</t>
  </si>
  <si>
    <t>Year to Dec 2021 National 10 to 24 Total Pacific 3</t>
  </si>
  <si>
    <t>Year to Dec 2021 National 10 to 24 Total Pacific 4</t>
  </si>
  <si>
    <t>Year to Dec 2021 National 10 to 24 Total Pacific 5</t>
  </si>
  <si>
    <t>Year to Dec 2021 National 10 to 24 Total Pacific Total</t>
  </si>
  <si>
    <t>Year to Dec 2021 National 10 to 24 Female Total 1</t>
  </si>
  <si>
    <t>Year to Dec 2021 National 10 to 24 Female Total 2</t>
  </si>
  <si>
    <t>Year to Dec 2021 National 10 to 24 Female Total 3</t>
  </si>
  <si>
    <t>Year to Dec 2021 National 10 to 24 Female Total 4</t>
  </si>
  <si>
    <t>Year to Dec 2021 National 10 to 24 Female Total 5</t>
  </si>
  <si>
    <t>Year to Dec 2021 National 10 to 24 Female Total Total</t>
  </si>
  <si>
    <t>Year to Dec 2021 National 10 to 24 Male Total 1</t>
  </si>
  <si>
    <t>Year to Dec 2021 National 10 to 24 Male Total 2</t>
  </si>
  <si>
    <t>Year to Dec 2021 National 10 to 24 Male Total 3</t>
  </si>
  <si>
    <t>Year to Dec 2021 National 10 to 24 Male Total 4</t>
  </si>
  <si>
    <t>Year to Dec 2021 National 10 to 24 Male Total 5</t>
  </si>
  <si>
    <t>Year to Dec 2021 National 10 to 24 Male Total Total</t>
  </si>
  <si>
    <t>Year to Dec 2021 National 10 to 24 Total Total 1</t>
  </si>
  <si>
    <t>Year to Dec 2021 National 10 to 24 Total Total 2</t>
  </si>
  <si>
    <t>Year to Dec 2021 National 10 to 24 Total Total 3</t>
  </si>
  <si>
    <t>Year to Dec 2021 National 10 to 24 Total Total 4</t>
  </si>
  <si>
    <t>Year to Dec 2021 National 10 to 24 Total Total 5</t>
  </si>
  <si>
    <t>Year to Dec 2021 National 10 to 24 Total Total Total</t>
  </si>
  <si>
    <t>Year to Dec 2021 National 15 to 19 Female Maori 1</t>
  </si>
  <si>
    <t>Year to Dec 2021 National 15 to 19 Female Maori 2</t>
  </si>
  <si>
    <t>Year to Dec 2021 National 15 to 19 Female Maori 3</t>
  </si>
  <si>
    <t>Year to Dec 2021 National 15 to 19 Female Maori 4</t>
  </si>
  <si>
    <t>Year to Dec 2021 National 15 to 19 Female Maori 5</t>
  </si>
  <si>
    <t>Year to Dec 2021 National 15 to 19 Female Maori Total</t>
  </si>
  <si>
    <t>Year to Dec 2021 National 15 to 19 Male Maori 1</t>
  </si>
  <si>
    <t>Year to Dec 2021 National 15 to 19 Male Maori 2</t>
  </si>
  <si>
    <t>Year to Dec 2021 National 15 to 19 Male Maori 3</t>
  </si>
  <si>
    <t>Year to Dec 2021 National 15 to 19 Male Maori 4</t>
  </si>
  <si>
    <t>Year to Dec 2021 National 15 to 19 Male Maori 5</t>
  </si>
  <si>
    <t>Year to Dec 2021 National 15 to 19 Male Maori Total</t>
  </si>
  <si>
    <t>Year to Dec 2021 National 15 to 19 Total Maori 1</t>
  </si>
  <si>
    <t>Year to Dec 2021 National 15 to 19 Total Maori 2</t>
  </si>
  <si>
    <t>Year to Dec 2021 National 15 to 19 Total Maori 3</t>
  </si>
  <si>
    <t>Year to Dec 2021 National 15 to 19 Total Maori 4</t>
  </si>
  <si>
    <t>Year to Dec 2021 National 15 to 19 Total Maori 5</t>
  </si>
  <si>
    <t>Year to Dec 2021 National 15 to 19 Total Maori Total</t>
  </si>
  <si>
    <t>Year to Dec 2021 National 15 to 19 Female Other 1</t>
  </si>
  <si>
    <t>Year to Dec 2021 National 15 to 19 Female Other 2</t>
  </si>
  <si>
    <t>Year to Dec 2021 National 15 to 19 Female Other 3</t>
  </si>
  <si>
    <t>Year to Dec 2021 National 15 to 19 Female Other 4</t>
  </si>
  <si>
    <t>Year to Dec 2021 National 15 to 19 Female Other 5</t>
  </si>
  <si>
    <t>Year to Dec 2021 National 15 to 19 Female Other Total</t>
  </si>
  <si>
    <t>Year to Dec 2021 National 15 to 19 Male Other 1</t>
  </si>
  <si>
    <t>Year to Dec 2021 National 15 to 19 Male Other 2</t>
  </si>
  <si>
    <t>Year to Dec 2021 National 15 to 19 Male Other 3</t>
  </si>
  <si>
    <t>Year to Dec 2021 National 15 to 19 Male Other 4</t>
  </si>
  <si>
    <t>Year to Dec 2021 National 15 to 19 Male Other 5</t>
  </si>
  <si>
    <t>Year to Dec 2021 National 15 to 19 Male Other Total</t>
  </si>
  <si>
    <t>Year to Dec 2021 National 15 to 19 Total Other 1</t>
  </si>
  <si>
    <t>Year to Dec 2021 National 15 to 19 Total Other 2</t>
  </si>
  <si>
    <t>Year to Dec 2021 National 15 to 19 Total Other 3</t>
  </si>
  <si>
    <t>Year to Dec 2021 National 15 to 19 Total Other 4</t>
  </si>
  <si>
    <t>Year to Dec 2021 National 15 to 19 Total Other 5</t>
  </si>
  <si>
    <t>Year to Dec 2021 National 15 to 19 Total Other Total</t>
  </si>
  <si>
    <t>Year to Dec 2021 National 15 to 19 Female Pacific 1</t>
  </si>
  <si>
    <t>Year to Dec 2021 National 15 to 19 Female Pacific 2</t>
  </si>
  <si>
    <t>Year to Dec 2021 National 15 to 19 Female Pacific 3</t>
  </si>
  <si>
    <t>Year to Dec 2021 National 15 to 19 Female Pacific 4</t>
  </si>
  <si>
    <t>Year to Dec 2021 National 15 to 19 Female Pacific 5</t>
  </si>
  <si>
    <t>Year to Dec 2021 National 15 to 19 Female Pacific Total</t>
  </si>
  <si>
    <t>Year to Dec 2021 National 15 to 19 Male Pacific 1</t>
  </si>
  <si>
    <t>Year to Dec 2021 National 15 to 19 Male Pacific 2</t>
  </si>
  <si>
    <t>Year to Dec 2021 National 15 to 19 Male Pacific 3</t>
  </si>
  <si>
    <t>Year to Dec 2021 National 15 to 19 Male Pacific 4</t>
  </si>
  <si>
    <t>Year to Dec 2021 National 15 to 19 Male Pacific 5</t>
  </si>
  <si>
    <t>Year to Dec 2021 National 15 to 19 Male Pacific Total</t>
  </si>
  <si>
    <t>Year to Dec 2021 National 15 to 19 Total Pacific 1</t>
  </si>
  <si>
    <t>Year to Dec 2021 National 15 to 19 Total Pacific 2</t>
  </si>
  <si>
    <t>Year to Dec 2021 National 15 to 19 Total Pacific 3</t>
  </si>
  <si>
    <t>Year to Dec 2021 National 15 to 19 Total Pacific 4</t>
  </si>
  <si>
    <t>Year to Dec 2021 National 15 to 19 Total Pacific 5</t>
  </si>
  <si>
    <t>Year to Dec 2021 National 15 to 19 Total Pacific Total</t>
  </si>
  <si>
    <t>Year to Dec 2021 National 15 to 19 Female Total 1</t>
  </si>
  <si>
    <t>Year to Dec 2021 National 15 to 19 Female Total 2</t>
  </si>
  <si>
    <t>Year to Dec 2021 National 15 to 19 Female Total 3</t>
  </si>
  <si>
    <t>Year to Dec 2021 National 15 to 19 Female Total 4</t>
  </si>
  <si>
    <t>Year to Dec 2021 National 15 to 19 Female Total 5</t>
  </si>
  <si>
    <t>Year to Dec 2021 National 15 to 19 Female Total Total</t>
  </si>
  <si>
    <t>Year to Dec 2021 National 15 to 19 Male Total 1</t>
  </si>
  <si>
    <t>Year to Dec 2021 National 15 to 19 Male Total 2</t>
  </si>
  <si>
    <t>Year to Dec 2021 National 15 to 19 Male Total 3</t>
  </si>
  <si>
    <t>Year to Dec 2021 National 15 to 19 Male Total 4</t>
  </si>
  <si>
    <t>Year to Dec 2021 National 15 to 19 Male Total 5</t>
  </si>
  <si>
    <t>Year to Dec 2021 National 15 to 19 Male Total Total</t>
  </si>
  <si>
    <t>Year to Dec 2021 National 15 to 19 Total Total 1</t>
  </si>
  <si>
    <t>Year to Dec 2021 National 15 to 19 Total Total 2</t>
  </si>
  <si>
    <t>Year to Dec 2021 National 15 to 19 Total Total 3</t>
  </si>
  <si>
    <t>Year to Dec 2021 National 15 to 19 Total Total 4</t>
  </si>
  <si>
    <t>Year to Dec 2021 National 15 to 19 Total Total 5</t>
  </si>
  <si>
    <t>Year to Dec 2021 National 15 to 19 Total Total Total</t>
  </si>
  <si>
    <t>Year to Dec 2021 National 20 to 24 Female Maori 1</t>
  </si>
  <si>
    <t>Year to Dec 2021 National 20 to 24 Female Maori 2</t>
  </si>
  <si>
    <t>Year to Dec 2021 National 20 to 24 Female Maori 3</t>
  </si>
  <si>
    <t>Year to Dec 2021 National 20 to 24 Female Maori 4</t>
  </si>
  <si>
    <t>Year to Dec 2021 National 20 to 24 Female Maori 5</t>
  </si>
  <si>
    <t>Year to Dec 2021 National 20 to 24 Female Maori Total</t>
  </si>
  <si>
    <t>Year to Dec 2021 National 20 to 24 Male Maori 1</t>
  </si>
  <si>
    <t>Year to Dec 2021 National 20 to 24 Male Maori 2</t>
  </si>
  <si>
    <t>Year to Dec 2021 National 20 to 24 Male Maori 3</t>
  </si>
  <si>
    <t>Year to Dec 2021 National 20 to 24 Male Maori 4</t>
  </si>
  <si>
    <t>Year to Dec 2021 National 20 to 24 Male Maori 5</t>
  </si>
  <si>
    <t>Year to Dec 2021 National 20 to 24 Male Maori Total</t>
  </si>
  <si>
    <t>Year to Dec 2021 National 20 to 24 Total Maori 1</t>
  </si>
  <si>
    <t>Year to Dec 2021 National 20 to 24 Total Maori 2</t>
  </si>
  <si>
    <t>Year to Dec 2021 National 20 to 24 Total Maori 3</t>
  </si>
  <si>
    <t>Year to Dec 2021 National 20 to 24 Total Maori 4</t>
  </si>
  <si>
    <t>Year to Dec 2021 National 20 to 24 Total Maori 5</t>
  </si>
  <si>
    <t>Year to Dec 2021 National 20 to 24 Total Maori Total</t>
  </si>
  <si>
    <t>Year to Dec 2021 National 20 to 24 Female Other 1</t>
  </si>
  <si>
    <t>Year to Dec 2021 National 20 to 24 Female Other 2</t>
  </si>
  <si>
    <t>Year to Dec 2021 National 20 to 24 Female Other 3</t>
  </si>
  <si>
    <t>Year to Dec 2021 National 20 to 24 Female Other 4</t>
  </si>
  <si>
    <t>Year to Dec 2021 National 20 to 24 Female Other 5</t>
  </si>
  <si>
    <t>Year to Dec 2021 National 20 to 24 Female Other Total</t>
  </si>
  <si>
    <t>Year to Dec 2021 National 20 to 24 Male Other 1</t>
  </si>
  <si>
    <t>Year to Dec 2021 National 20 to 24 Male Other 2</t>
  </si>
  <si>
    <t>Year to Dec 2021 National 20 to 24 Male Other 3</t>
  </si>
  <si>
    <t>Year to Dec 2021 National 20 to 24 Male Other 4</t>
  </si>
  <si>
    <t>Year to Dec 2021 National 20 to 24 Male Other 5</t>
  </si>
  <si>
    <t>Year to Dec 2021 National 20 to 24 Male Other Total</t>
  </si>
  <si>
    <t>Year to Dec 2021 National 20 to 24 Total Other 1</t>
  </si>
  <si>
    <t>Year to Dec 2021 National 20 to 24 Total Other 2</t>
  </si>
  <si>
    <t>Year to Dec 2021 National 20 to 24 Total Other 3</t>
  </si>
  <si>
    <t>Year to Dec 2021 National 20 to 24 Total Other 4</t>
  </si>
  <si>
    <t>Year to Dec 2021 National 20 to 24 Total Other 5</t>
  </si>
  <si>
    <t>Year to Dec 2021 National 20 to 24 Total Other Total</t>
  </si>
  <si>
    <t>Year to Dec 2021 National 20 to 24 Female Pacific 1</t>
  </si>
  <si>
    <t>Year to Dec 2021 National 20 to 24 Female Pacific 2</t>
  </si>
  <si>
    <t>Year to Dec 2021 National 20 to 24 Female Pacific 3</t>
  </si>
  <si>
    <t>Year to Dec 2021 National 20 to 24 Female Pacific 4</t>
  </si>
  <si>
    <t>Year to Dec 2021 National 20 to 24 Female Pacific 5</t>
  </si>
  <si>
    <t>Year to Dec 2021 National 20 to 24 Female Pacific Total</t>
  </si>
  <si>
    <t>Year to Dec 2021 National 20 to 24 Male Pacific 1</t>
  </si>
  <si>
    <t>Year to Dec 2021 National 20 to 24 Male Pacific 2</t>
  </si>
  <si>
    <t>Year to Dec 2021 National 20 to 24 Male Pacific 3</t>
  </si>
  <si>
    <t>Year to Dec 2021 National 20 to 24 Male Pacific 4</t>
  </si>
  <si>
    <t>Year to Dec 2021 National 20 to 24 Male Pacific 5</t>
  </si>
  <si>
    <t>Year to Dec 2021 National 20 to 24 Male Pacific Total</t>
  </si>
  <si>
    <t>Year to Dec 2021 National 20 to 24 Total Pacific 1</t>
  </si>
  <si>
    <t>Year to Dec 2021 National 20 to 24 Total Pacific 2</t>
  </si>
  <si>
    <t>Year to Dec 2021 National 20 to 24 Total Pacific 3</t>
  </si>
  <si>
    <t>Year to Dec 2021 National 20 to 24 Total Pacific 4</t>
  </si>
  <si>
    <t>Year to Dec 2021 National 20 to 24 Total Pacific 5</t>
  </si>
  <si>
    <t>Year to Dec 2021 National 20 to 24 Total Pacific Total</t>
  </si>
  <si>
    <t>Year to Dec 2021 National 20 to 24 Female Total 1</t>
  </si>
  <si>
    <t>Year to Dec 2021 National 20 to 24 Female Total 2</t>
  </si>
  <si>
    <t>Year to Dec 2021 National 20 to 24 Female Total 3</t>
  </si>
  <si>
    <t>Year to Dec 2021 National 20 to 24 Female Total 4</t>
  </si>
  <si>
    <t>Year to Dec 2021 National 20 to 24 Female Total 5</t>
  </si>
  <si>
    <t>Year to Dec 2021 National 20 to 24 Female Total Total</t>
  </si>
  <si>
    <t>Year to Dec 2021 National 20 to 24 Male Total 1</t>
  </si>
  <si>
    <t>Year to Dec 2021 National 20 to 24 Male Total 2</t>
  </si>
  <si>
    <t>Year to Dec 2021 National 20 to 24 Male Total 3</t>
  </si>
  <si>
    <t>Year to Dec 2021 National 20 to 24 Male Total 4</t>
  </si>
  <si>
    <t>Year to Dec 2021 National 20 to 24 Male Total 5</t>
  </si>
  <si>
    <t>Year to Dec 2021 National 20 to 24 Male Total Total</t>
  </si>
  <si>
    <t>Year to Dec 2021 National 20 to 24 Total Total 1</t>
  </si>
  <si>
    <t>Year to Dec 2021 National 20 to 24 Total Total 2</t>
  </si>
  <si>
    <t>Year to Dec 2021 National 20 to 24 Total Total 3</t>
  </si>
  <si>
    <t>Year to Dec 2021 National 20 to 24 Total Total 4</t>
  </si>
  <si>
    <t>Year to Dec 2021 National 20 to 24 Total Total 5</t>
  </si>
  <si>
    <t>Year to Dec 2021 National 20 to 24 Total Total Total</t>
  </si>
  <si>
    <t>Year to Dec 2021 Nelson Marlborough 10 to 14 Female Maori 1</t>
  </si>
  <si>
    <t>Year to Dec 2021 Nelson Marlborough 10 to 14 Female Maori 2</t>
  </si>
  <si>
    <t>Year to Dec 2021 Nelson Marlborough 10 to 14 Female Maori 3</t>
  </si>
  <si>
    <t>Year to Dec 2021 Nelson Marlborough 10 to 14 Female Maori 4</t>
  </si>
  <si>
    <t>Year to Dec 2021 Nelson Marlborough 10 to 14 Female Maori 5</t>
  </si>
  <si>
    <t>Year to Dec 2021 Nelson Marlborough 10 to 14 Female Maori Total</t>
  </si>
  <si>
    <t>Year to Dec 2021 Nelson Marlborough 10 to 14 Male Maori 1</t>
  </si>
  <si>
    <t>Year to Dec 2021 Nelson Marlborough 10 to 14 Male Maori 2</t>
  </si>
  <si>
    <t>Year to Dec 2021 Nelson Marlborough 10 to 14 Male Maori 3</t>
  </si>
  <si>
    <t>Year to Dec 2021 Nelson Marlborough 10 to 14 Male Maori 4</t>
  </si>
  <si>
    <t>Year to Dec 2021 Nelson Marlborough 10 to 14 Male Maori 5</t>
  </si>
  <si>
    <t>Year to Dec 2021 Nelson Marlborough 10 to 14 Male Maori Total</t>
  </si>
  <si>
    <t>Year to Dec 2021 Nelson Marlborough 10 to 14 Total Maori 1</t>
  </si>
  <si>
    <t>Year to Dec 2021 Nelson Marlborough 10 to 14 Total Maori 2</t>
  </si>
  <si>
    <t>Year to Dec 2021 Nelson Marlborough 10 to 14 Total Maori 3</t>
  </si>
  <si>
    <t>Year to Dec 2021 Nelson Marlborough 10 to 14 Total Maori 4</t>
  </si>
  <si>
    <t>Year to Dec 2021 Nelson Marlborough 10 to 14 Total Maori 5</t>
  </si>
  <si>
    <t>Year to Dec 2021 Nelson Marlborough 10 to 14 Total Maori Total</t>
  </si>
  <si>
    <t>Year to Dec 2021 Nelson Marlborough 10 to 14 Female Other 1</t>
  </si>
  <si>
    <t>Year to Dec 2021 Nelson Marlborough 10 to 14 Female Other 2</t>
  </si>
  <si>
    <t>Year to Dec 2021 Nelson Marlborough 10 to 14 Female Other 3</t>
  </si>
  <si>
    <t>Year to Dec 2021 Nelson Marlborough 10 to 14 Female Other 4</t>
  </si>
  <si>
    <t>Year to Dec 2021 Nelson Marlborough 10 to 14 Female Other 5</t>
  </si>
  <si>
    <t>Year to Dec 2021 Nelson Marlborough 10 to 14 Female Other Total</t>
  </si>
  <si>
    <t>Year to Dec 2021 Nelson Marlborough 10 to 14 Male Other 1</t>
  </si>
  <si>
    <t>Year to Dec 2021 Nelson Marlborough 10 to 14 Male Other 2</t>
  </si>
  <si>
    <t>Year to Dec 2021 Nelson Marlborough 10 to 14 Male Other 3</t>
  </si>
  <si>
    <t>Year to Dec 2021 Nelson Marlborough 10 to 14 Male Other 4</t>
  </si>
  <si>
    <t>Year to Dec 2021 Nelson Marlborough 10 to 14 Male Other 5</t>
  </si>
  <si>
    <t>Year to Dec 2021 Nelson Marlborough 10 to 14 Male Other Total</t>
  </si>
  <si>
    <t>Year to Dec 2021 Nelson Marlborough 10 to 14 Total Other 1</t>
  </si>
  <si>
    <t>Year to Dec 2021 Nelson Marlborough 10 to 14 Total Other 2</t>
  </si>
  <si>
    <t>Year to Dec 2021 Nelson Marlborough 10 to 14 Total Other 3</t>
  </si>
  <si>
    <t>Year to Dec 2021 Nelson Marlborough 10 to 14 Total Other 4</t>
  </si>
  <si>
    <t>Year to Dec 2021 Nelson Marlborough 10 to 14 Total Other 5</t>
  </si>
  <si>
    <t>Year to Dec 2021 Nelson Marlborough 10 to 14 Total Other Total</t>
  </si>
  <si>
    <t>Year to Dec 2021 Nelson Marlborough 10 to 14 Female Pacific 1</t>
  </si>
  <si>
    <t>Year to Dec 2021 Nelson Marlborough 10 to 14 Female Pacific 2</t>
  </si>
  <si>
    <t>Year to Dec 2021 Nelson Marlborough 10 to 14 Female Pacific 3</t>
  </si>
  <si>
    <t>Year to Dec 2021 Nelson Marlborough 10 to 14 Female Pacific 4</t>
  </si>
  <si>
    <t>Year to Dec 2021 Nelson Marlborough 10 to 14 Female Pacific 5</t>
  </si>
  <si>
    <t>Year to Dec 2021 Nelson Marlborough 10 to 14 Female Pacific Total</t>
  </si>
  <si>
    <t>Year to Dec 2021 Nelson Marlborough 10 to 14 Male Pacific 1</t>
  </si>
  <si>
    <t>Year to Dec 2021 Nelson Marlborough 10 to 14 Male Pacific 2</t>
  </si>
  <si>
    <t>Year to Dec 2021 Nelson Marlborough 10 to 14 Male Pacific 3</t>
  </si>
  <si>
    <t>Year to Dec 2021 Nelson Marlborough 10 to 14 Male Pacific 4</t>
  </si>
  <si>
    <t>Year to Dec 2021 Nelson Marlborough 10 to 14 Male Pacific 5</t>
  </si>
  <si>
    <t>Year to Dec 2021 Nelson Marlborough 10 to 14 Male Pacific Total</t>
  </si>
  <si>
    <t>Year to Dec 2021 Nelson Marlborough 10 to 14 Total Pacific 1</t>
  </si>
  <si>
    <t>Year to Dec 2021 Nelson Marlborough 10 to 14 Total Pacific 2</t>
  </si>
  <si>
    <t>Year to Dec 2021 Nelson Marlborough 10 to 14 Total Pacific 3</t>
  </si>
  <si>
    <t>Year to Dec 2021 Nelson Marlborough 10 to 14 Total Pacific 4</t>
  </si>
  <si>
    <t>Year to Dec 2021 Nelson Marlborough 10 to 14 Total Pacific 5</t>
  </si>
  <si>
    <t>Year to Dec 2021 Nelson Marlborough 10 to 14 Total Pacific Total</t>
  </si>
  <si>
    <t>Year to Dec 2021 Nelson Marlborough 10 to 14 Female Total 1</t>
  </si>
  <si>
    <t>Year to Dec 2021 Nelson Marlborough 10 to 14 Female Total 2</t>
  </si>
  <si>
    <t>Year to Dec 2021 Nelson Marlborough 10 to 14 Female Total 3</t>
  </si>
  <si>
    <t>Year to Dec 2021 Nelson Marlborough 10 to 14 Female Total 4</t>
  </si>
  <si>
    <t>Year to Dec 2021 Nelson Marlborough 10 to 14 Female Total 5</t>
  </si>
  <si>
    <t>Year to Dec 2021 Nelson Marlborough 10 to 14 Female Total Total</t>
  </si>
  <si>
    <t>Year to Dec 2021 Nelson Marlborough 10 to 14 Male Total 1</t>
  </si>
  <si>
    <t>Year to Dec 2021 Nelson Marlborough 10 to 14 Male Total 2</t>
  </si>
  <si>
    <t>Year to Dec 2021 Nelson Marlborough 10 to 14 Male Total 3</t>
  </si>
  <si>
    <t>Year to Dec 2021 Nelson Marlborough 10 to 14 Male Total 4</t>
  </si>
  <si>
    <t>Year to Dec 2021 Nelson Marlborough 10 to 14 Male Total 5</t>
  </si>
  <si>
    <t>Year to Dec 2021 Nelson Marlborough 10 to 14 Male Total Total</t>
  </si>
  <si>
    <t>Year to Dec 2021 Nelson Marlborough 10 to 14 Total Total 1</t>
  </si>
  <si>
    <t>Year to Dec 2021 Nelson Marlborough 10 to 14 Total Total 2</t>
  </si>
  <si>
    <t>Year to Dec 2021 Nelson Marlborough 10 to 14 Total Total 3</t>
  </si>
  <si>
    <t>Year to Dec 2021 Nelson Marlborough 10 to 14 Total Total 4</t>
  </si>
  <si>
    <t>Year to Dec 2021 Nelson Marlborough 10 to 14 Total Total 5</t>
  </si>
  <si>
    <t>Year to Dec 2021 Nelson Marlborough 10 to 14 Total Total Total</t>
  </si>
  <si>
    <t>Year to Dec 2021 Nelson Marlborough 10 to 24 Female Maori 1</t>
  </si>
  <si>
    <t>Year to Dec 2021 Nelson Marlborough 10 to 24 Female Maori 2</t>
  </si>
  <si>
    <t>Year to Dec 2021 Nelson Marlborough 10 to 24 Female Maori 3</t>
  </si>
  <si>
    <t>Year to Dec 2021 Nelson Marlborough 10 to 24 Female Maori 4</t>
  </si>
  <si>
    <t>Year to Dec 2021 Nelson Marlborough 10 to 24 Female Maori 5</t>
  </si>
  <si>
    <t>Year to Dec 2021 Nelson Marlborough 10 to 24 Female Maori Total</t>
  </si>
  <si>
    <t>Year to Dec 2021 Nelson Marlborough 10 to 24 Male Maori 1</t>
  </si>
  <si>
    <t>Year to Dec 2021 Nelson Marlborough 10 to 24 Male Maori 2</t>
  </si>
  <si>
    <t>Year to Dec 2021 Nelson Marlborough 10 to 24 Male Maori 3</t>
  </si>
  <si>
    <t>Year to Dec 2021 Nelson Marlborough 10 to 24 Male Maori 4</t>
  </si>
  <si>
    <t>Year to Dec 2021 Nelson Marlborough 10 to 24 Male Maori 5</t>
  </si>
  <si>
    <t>Year to Dec 2021 Nelson Marlborough 10 to 24 Male Maori Total</t>
  </si>
  <si>
    <t>Year to Dec 2021 Nelson Marlborough 10 to 24 Total Maori 1</t>
  </si>
  <si>
    <t>Year to Dec 2021 Nelson Marlborough 10 to 24 Total Maori 2</t>
  </si>
  <si>
    <t>Year to Dec 2021 Nelson Marlborough 10 to 24 Total Maori 3</t>
  </si>
  <si>
    <t>Year to Dec 2021 Nelson Marlborough 10 to 24 Total Maori 4</t>
  </si>
  <si>
    <t>Year to Dec 2021 Nelson Marlborough 10 to 24 Total Maori 5</t>
  </si>
  <si>
    <t>Year to Dec 2021 Nelson Marlborough 10 to 24 Total Maori Total</t>
  </si>
  <si>
    <t>Year to Dec 2021 Nelson Marlborough 10 to 24 Female Other 1</t>
  </si>
  <si>
    <t>Year to Dec 2021 Nelson Marlborough 10 to 24 Female Other 2</t>
  </si>
  <si>
    <t>Year to Dec 2021 Nelson Marlborough 10 to 24 Female Other 3</t>
  </si>
  <si>
    <t>Year to Dec 2021 Nelson Marlborough 10 to 24 Female Other 4</t>
  </si>
  <si>
    <t>Year to Dec 2021 Nelson Marlborough 10 to 24 Female Other 5</t>
  </si>
  <si>
    <t>Year to Dec 2021 Nelson Marlborough 10 to 24 Female Other Total</t>
  </si>
  <si>
    <t>Year to Dec 2021 Nelson Marlborough 10 to 24 Male Other 1</t>
  </si>
  <si>
    <t>Year to Dec 2021 Nelson Marlborough 10 to 24 Male Other 2</t>
  </si>
  <si>
    <t>Year to Dec 2021 Nelson Marlborough 10 to 24 Male Other 3</t>
  </si>
  <si>
    <t>Year to Dec 2021 Nelson Marlborough 10 to 24 Male Other 4</t>
  </si>
  <si>
    <t>Year to Dec 2021 Nelson Marlborough 10 to 24 Male Other 5</t>
  </si>
  <si>
    <t>Year to Dec 2021 Nelson Marlborough 10 to 24 Male Other Total</t>
  </si>
  <si>
    <t>Year to Dec 2021 Nelson Marlborough 10 to 24 Total Other 1</t>
  </si>
  <si>
    <t>Year to Dec 2021 Nelson Marlborough 10 to 24 Total Other 2</t>
  </si>
  <si>
    <t>Year to Dec 2021 Nelson Marlborough 10 to 24 Total Other 3</t>
  </si>
  <si>
    <t>Year to Dec 2021 Nelson Marlborough 10 to 24 Total Other 4</t>
  </si>
  <si>
    <t>Year to Dec 2021 Nelson Marlborough 10 to 24 Total Other 5</t>
  </si>
  <si>
    <t>Year to Dec 2021 Nelson Marlborough 10 to 24 Total Other Total</t>
  </si>
  <si>
    <t>Year to Dec 2021 Nelson Marlborough 10 to 24 Female Pacific 1</t>
  </si>
  <si>
    <t>Year to Dec 2021 Nelson Marlborough 10 to 24 Female Pacific 2</t>
  </si>
  <si>
    <t>Year to Dec 2021 Nelson Marlborough 10 to 24 Female Pacific 3</t>
  </si>
  <si>
    <t>Year to Dec 2021 Nelson Marlborough 10 to 24 Female Pacific 4</t>
  </si>
  <si>
    <t>Year to Dec 2021 Nelson Marlborough 10 to 24 Female Pacific 5</t>
  </si>
  <si>
    <t>Year to Dec 2021 Nelson Marlborough 10 to 24 Female Pacific Total</t>
  </si>
  <si>
    <t>Year to Dec 2021 Nelson Marlborough 10 to 24 Male Pacific 1</t>
  </si>
  <si>
    <t>Year to Dec 2021 Nelson Marlborough 10 to 24 Male Pacific 2</t>
  </si>
  <si>
    <t>Year to Dec 2021 Nelson Marlborough 10 to 24 Male Pacific 3</t>
  </si>
  <si>
    <t>Year to Dec 2021 Nelson Marlborough 10 to 24 Male Pacific 4</t>
  </si>
  <si>
    <t>Year to Dec 2021 Nelson Marlborough 10 to 24 Male Pacific 5</t>
  </si>
  <si>
    <t>Year to Dec 2021 Nelson Marlborough 10 to 24 Male Pacific Total</t>
  </si>
  <si>
    <t>Year to Dec 2021 Nelson Marlborough 10 to 24 Total Pacific 1</t>
  </si>
  <si>
    <t>Year to Dec 2021 Nelson Marlborough 10 to 24 Total Pacific 2</t>
  </si>
  <si>
    <t>Year to Dec 2021 Nelson Marlborough 10 to 24 Total Pacific 3</t>
  </si>
  <si>
    <t>Year to Dec 2021 Nelson Marlborough 10 to 24 Total Pacific 4</t>
  </si>
  <si>
    <t>Year to Dec 2021 Nelson Marlborough 10 to 24 Total Pacific 5</t>
  </si>
  <si>
    <t>Year to Dec 2021 Nelson Marlborough 10 to 24 Total Pacific Total</t>
  </si>
  <si>
    <t>Year to Dec 2021 Nelson Marlborough 10 to 24 Female Total 1</t>
  </si>
  <si>
    <t>Year to Dec 2021 Nelson Marlborough 10 to 24 Female Total 2</t>
  </si>
  <si>
    <t>Year to Dec 2021 Nelson Marlborough 10 to 24 Female Total 3</t>
  </si>
  <si>
    <t>Year to Dec 2021 Nelson Marlborough 10 to 24 Female Total 4</t>
  </si>
  <si>
    <t>Year to Dec 2021 Nelson Marlborough 10 to 24 Female Total 5</t>
  </si>
  <si>
    <t>Year to Dec 2021 Nelson Marlborough 10 to 24 Female Total Total</t>
  </si>
  <si>
    <t>Year to Dec 2021 Nelson Marlborough 10 to 24 Male Total 1</t>
  </si>
  <si>
    <t>Year to Dec 2021 Nelson Marlborough 10 to 24 Male Total 2</t>
  </si>
  <si>
    <t>Year to Dec 2021 Nelson Marlborough 10 to 24 Male Total 3</t>
  </si>
  <si>
    <t>Year to Dec 2021 Nelson Marlborough 10 to 24 Male Total 4</t>
  </si>
  <si>
    <t>Year to Dec 2021 Nelson Marlborough 10 to 24 Male Total 5</t>
  </si>
  <si>
    <t>Year to Dec 2021 Nelson Marlborough 10 to 24 Male Total Total</t>
  </si>
  <si>
    <t>Year to Dec 2021 Nelson Marlborough 10 to 24 Total Total 1</t>
  </si>
  <si>
    <t>Year to Dec 2021 Nelson Marlborough 10 to 24 Total Total 2</t>
  </si>
  <si>
    <t>Year to Dec 2021 Nelson Marlborough 10 to 24 Total Total 3</t>
  </si>
  <si>
    <t>Year to Dec 2021 Nelson Marlborough 10 to 24 Total Total 4</t>
  </si>
  <si>
    <t>Year to Dec 2021 Nelson Marlborough 10 to 24 Total Total 5</t>
  </si>
  <si>
    <t>Year to Dec 2021 Nelson Marlborough 10 to 24 Total Total Total</t>
  </si>
  <si>
    <t>Year to Dec 2021 Nelson Marlborough 15 to 19 Female Maori 1</t>
  </si>
  <si>
    <t>Year to Dec 2021 Nelson Marlborough 15 to 19 Female Maori 2</t>
  </si>
  <si>
    <t>Year to Dec 2021 Nelson Marlborough 15 to 19 Female Maori 3</t>
  </si>
  <si>
    <t>Year to Dec 2021 Nelson Marlborough 15 to 19 Female Maori 4</t>
  </si>
  <si>
    <t>Year to Dec 2021 Nelson Marlborough 15 to 19 Female Maori 5</t>
  </si>
  <si>
    <t>Year to Dec 2021 Nelson Marlborough 15 to 19 Female Maori Total</t>
  </si>
  <si>
    <t>Year to Dec 2021 Nelson Marlborough 15 to 19 Male Maori 1</t>
  </si>
  <si>
    <t>Year to Dec 2021 Nelson Marlborough 15 to 19 Male Maori 2</t>
  </si>
  <si>
    <t>Year to Dec 2021 Nelson Marlborough 15 to 19 Male Maori 3</t>
  </si>
  <si>
    <t>Year to Dec 2021 Nelson Marlborough 15 to 19 Male Maori 4</t>
  </si>
  <si>
    <t>Year to Dec 2021 Nelson Marlborough 15 to 19 Male Maori 5</t>
  </si>
  <si>
    <t>Year to Dec 2021 Nelson Marlborough 15 to 19 Male Maori Total</t>
  </si>
  <si>
    <t>Year to Dec 2021 Nelson Marlborough 15 to 19 Total Maori 1</t>
  </si>
  <si>
    <t>Year to Dec 2021 Nelson Marlborough 15 to 19 Total Maori 2</t>
  </si>
  <si>
    <t>Year to Dec 2021 Nelson Marlborough 15 to 19 Total Maori 3</t>
  </si>
  <si>
    <t>Year to Dec 2021 Nelson Marlborough 15 to 19 Total Maori 4</t>
  </si>
  <si>
    <t>Year to Dec 2021 Nelson Marlborough 15 to 19 Total Maori 5</t>
  </si>
  <si>
    <t>Year to Dec 2021 Nelson Marlborough 15 to 19 Total Maori Total</t>
  </si>
  <si>
    <t>Year to Dec 2021 Nelson Marlborough 15 to 19 Female Other 1</t>
  </si>
  <si>
    <t>Year to Dec 2021 Nelson Marlborough 15 to 19 Female Other 2</t>
  </si>
  <si>
    <t>Year to Dec 2021 Nelson Marlborough 15 to 19 Female Other 3</t>
  </si>
  <si>
    <t>Year to Dec 2021 Nelson Marlborough 15 to 19 Female Other 4</t>
  </si>
  <si>
    <t>Year to Dec 2021 Nelson Marlborough 15 to 19 Female Other 5</t>
  </si>
  <si>
    <t>Year to Dec 2021 Nelson Marlborough 15 to 19 Female Other Total</t>
  </si>
  <si>
    <t>Year to Dec 2021 Nelson Marlborough 15 to 19 Male Other 1</t>
  </si>
  <si>
    <t>Year to Dec 2021 Nelson Marlborough 15 to 19 Male Other 2</t>
  </si>
  <si>
    <t>Year to Dec 2021 Nelson Marlborough 15 to 19 Male Other 3</t>
  </si>
  <si>
    <t>Year to Dec 2021 Nelson Marlborough 15 to 19 Male Other 4</t>
  </si>
  <si>
    <t>Year to Dec 2021 Nelson Marlborough 15 to 19 Male Other 5</t>
  </si>
  <si>
    <t>Year to Dec 2021 Nelson Marlborough 15 to 19 Male Other Total</t>
  </si>
  <si>
    <t>Year to Dec 2021 Nelson Marlborough 15 to 19 Total Other 1</t>
  </si>
  <si>
    <t>Year to Dec 2021 Nelson Marlborough 15 to 19 Total Other 2</t>
  </si>
  <si>
    <t>Year to Dec 2021 Nelson Marlborough 15 to 19 Total Other 3</t>
  </si>
  <si>
    <t>Year to Dec 2021 Nelson Marlborough 15 to 19 Total Other 4</t>
  </si>
  <si>
    <t>Year to Dec 2021 Nelson Marlborough 15 to 19 Total Other 5</t>
  </si>
  <si>
    <t>Year to Dec 2021 Nelson Marlborough 15 to 19 Total Other Total</t>
  </si>
  <si>
    <t>Year to Dec 2021 Nelson Marlborough 15 to 19 Female Pacific 1</t>
  </si>
  <si>
    <t>Year to Dec 2021 Nelson Marlborough 15 to 19 Female Pacific 2</t>
  </si>
  <si>
    <t>Year to Dec 2021 Nelson Marlborough 15 to 19 Female Pacific 3</t>
  </si>
  <si>
    <t>Year to Dec 2021 Nelson Marlborough 15 to 19 Female Pacific 4</t>
  </si>
  <si>
    <t>Year to Dec 2021 Nelson Marlborough 15 to 19 Female Pacific 5</t>
  </si>
  <si>
    <t>Year to Dec 2021 Nelson Marlborough 15 to 19 Female Pacific Total</t>
  </si>
  <si>
    <t>Year to Dec 2021 Nelson Marlborough 15 to 19 Male Pacific 1</t>
  </si>
  <si>
    <t>Year to Dec 2021 Nelson Marlborough 15 to 19 Male Pacific 2</t>
  </si>
  <si>
    <t>Year to Dec 2021 Nelson Marlborough 15 to 19 Male Pacific 3</t>
  </si>
  <si>
    <t>Year to Dec 2021 Nelson Marlborough 15 to 19 Male Pacific 4</t>
  </si>
  <si>
    <t>Year to Dec 2021 Nelson Marlborough 15 to 19 Male Pacific 5</t>
  </si>
  <si>
    <t>Year to Dec 2021 Nelson Marlborough 15 to 19 Male Pacific Total</t>
  </si>
  <si>
    <t>Year to Dec 2021 Nelson Marlborough 15 to 19 Total Pacific 1</t>
  </si>
  <si>
    <t>Year to Dec 2021 Nelson Marlborough 15 to 19 Total Pacific 2</t>
  </si>
  <si>
    <t>Year to Dec 2021 Nelson Marlborough 15 to 19 Total Pacific 3</t>
  </si>
  <si>
    <t>Year to Dec 2021 Nelson Marlborough 15 to 19 Total Pacific 4</t>
  </si>
  <si>
    <t>Year to Dec 2021 Nelson Marlborough 15 to 19 Total Pacific 5</t>
  </si>
  <si>
    <t>Year to Dec 2021 Nelson Marlborough 15 to 19 Total Pacific Total</t>
  </si>
  <si>
    <t>Year to Dec 2021 Nelson Marlborough 15 to 19 Female Total 1</t>
  </si>
  <si>
    <t>Year to Dec 2021 Nelson Marlborough 15 to 19 Female Total 2</t>
  </si>
  <si>
    <t>Year to Dec 2021 Nelson Marlborough 15 to 19 Female Total 3</t>
  </si>
  <si>
    <t>Year to Dec 2021 Nelson Marlborough 15 to 19 Female Total 4</t>
  </si>
  <si>
    <t>Year to Dec 2021 Nelson Marlborough 15 to 19 Female Total 5</t>
  </si>
  <si>
    <t>Year to Dec 2021 Nelson Marlborough 15 to 19 Female Total Total</t>
  </si>
  <si>
    <t>Year to Dec 2021 Nelson Marlborough 15 to 19 Male Total 1</t>
  </si>
  <si>
    <t>Year to Dec 2021 Nelson Marlborough 15 to 19 Male Total 2</t>
  </si>
  <si>
    <t>Year to Dec 2021 Nelson Marlborough 15 to 19 Male Total 3</t>
  </si>
  <si>
    <t>Year to Dec 2021 Nelson Marlborough 15 to 19 Male Total 4</t>
  </si>
  <si>
    <t>Year to Dec 2021 Nelson Marlborough 15 to 19 Male Total 5</t>
  </si>
  <si>
    <t>Year to Dec 2021 Nelson Marlborough 15 to 19 Male Total Total</t>
  </si>
  <si>
    <t>Year to Dec 2021 Nelson Marlborough 15 to 19 Total Total 1</t>
  </si>
  <si>
    <t>Year to Dec 2021 Nelson Marlborough 15 to 19 Total Total 2</t>
  </si>
  <si>
    <t>Year to Dec 2021 Nelson Marlborough 15 to 19 Total Total 3</t>
  </si>
  <si>
    <t>Year to Dec 2021 Nelson Marlborough 15 to 19 Total Total 4</t>
  </si>
  <si>
    <t>Year to Dec 2021 Nelson Marlborough 15 to 19 Total Total 5</t>
  </si>
  <si>
    <t>Year to Dec 2021 Nelson Marlborough 15 to 19 Total Total Total</t>
  </si>
  <si>
    <t>Year to Dec 2021 Nelson Marlborough 20 to 24 Female Maori 1</t>
  </si>
  <si>
    <t>Year to Dec 2021 Nelson Marlborough 20 to 24 Female Maori 2</t>
  </si>
  <si>
    <t>Year to Dec 2021 Nelson Marlborough 20 to 24 Female Maori 3</t>
  </si>
  <si>
    <t>Year to Dec 2021 Nelson Marlborough 20 to 24 Female Maori 4</t>
  </si>
  <si>
    <t>Year to Dec 2021 Nelson Marlborough 20 to 24 Female Maori 5</t>
  </si>
  <si>
    <t>Year to Dec 2021 Nelson Marlborough 20 to 24 Female Maori Total</t>
  </si>
  <si>
    <t>Year to Dec 2021 Nelson Marlborough 20 to 24 Male Maori 1</t>
  </si>
  <si>
    <t>Year to Dec 2021 Nelson Marlborough 20 to 24 Male Maori 2</t>
  </si>
  <si>
    <t>Year to Dec 2021 Nelson Marlborough 20 to 24 Male Maori 3</t>
  </si>
  <si>
    <t>Year to Dec 2021 Nelson Marlborough 20 to 24 Male Maori 4</t>
  </si>
  <si>
    <t>Year to Dec 2021 Nelson Marlborough 20 to 24 Male Maori 5</t>
  </si>
  <si>
    <t>Year to Dec 2021 Nelson Marlborough 20 to 24 Male Maori Total</t>
  </si>
  <si>
    <t>Year to Dec 2021 Nelson Marlborough 20 to 24 Total Maori 1</t>
  </si>
  <si>
    <t>Year to Dec 2021 Nelson Marlborough 20 to 24 Total Maori 2</t>
  </si>
  <si>
    <t>Year to Dec 2021 Nelson Marlborough 20 to 24 Total Maori 3</t>
  </si>
  <si>
    <t>Year to Dec 2021 Nelson Marlborough 20 to 24 Total Maori 4</t>
  </si>
  <si>
    <t>Year to Dec 2021 Nelson Marlborough 20 to 24 Total Maori 5</t>
  </si>
  <si>
    <t>Year to Dec 2021 Nelson Marlborough 20 to 24 Total Maori Total</t>
  </si>
  <si>
    <t>Year to Dec 2021 Nelson Marlborough 20 to 24 Female Other 1</t>
  </si>
  <si>
    <t>Year to Dec 2021 Nelson Marlborough 20 to 24 Female Other 2</t>
  </si>
  <si>
    <t>Year to Dec 2021 Nelson Marlborough 20 to 24 Female Other 3</t>
  </si>
  <si>
    <t>Year to Dec 2021 Nelson Marlborough 20 to 24 Female Other 4</t>
  </si>
  <si>
    <t>Year to Dec 2021 Nelson Marlborough 20 to 24 Female Other 5</t>
  </si>
  <si>
    <t>Year to Dec 2021 Nelson Marlborough 20 to 24 Female Other Total</t>
  </si>
  <si>
    <t>Year to Dec 2021 Nelson Marlborough 20 to 24 Male Other 1</t>
  </si>
  <si>
    <t>Year to Dec 2021 Nelson Marlborough 20 to 24 Male Other 2</t>
  </si>
  <si>
    <t>Year to Dec 2021 Nelson Marlborough 20 to 24 Male Other 3</t>
  </si>
  <si>
    <t>Year to Dec 2021 Nelson Marlborough 20 to 24 Male Other 4</t>
  </si>
  <si>
    <t>Year to Dec 2021 Nelson Marlborough 20 to 24 Male Other 5</t>
  </si>
  <si>
    <t>Year to Dec 2021 Nelson Marlborough 20 to 24 Male Other Total</t>
  </si>
  <si>
    <t>Year to Dec 2021 Nelson Marlborough 20 to 24 Total Other 1</t>
  </si>
  <si>
    <t>Year to Dec 2021 Nelson Marlborough 20 to 24 Total Other 2</t>
  </si>
  <si>
    <t>Year to Dec 2021 Nelson Marlborough 20 to 24 Total Other 3</t>
  </si>
  <si>
    <t>Year to Dec 2021 Nelson Marlborough 20 to 24 Total Other 4</t>
  </si>
  <si>
    <t>Year to Dec 2021 Nelson Marlborough 20 to 24 Total Other 5</t>
  </si>
  <si>
    <t>Year to Dec 2021 Nelson Marlborough 20 to 24 Total Other Total</t>
  </si>
  <si>
    <t>Year to Dec 2021 Nelson Marlborough 20 to 24 Female Pacific 1</t>
  </si>
  <si>
    <t>Year to Dec 2021 Nelson Marlborough 20 to 24 Female Pacific 2</t>
  </si>
  <si>
    <t>Year to Dec 2021 Nelson Marlborough 20 to 24 Female Pacific 3</t>
  </si>
  <si>
    <t>Year to Dec 2021 Nelson Marlborough 20 to 24 Female Pacific 4</t>
  </si>
  <si>
    <t>Year to Dec 2021 Nelson Marlborough 20 to 24 Female Pacific 5</t>
  </si>
  <si>
    <t>Year to Dec 2021 Nelson Marlborough 20 to 24 Female Pacific Total</t>
  </si>
  <si>
    <t>Year to Dec 2021 Nelson Marlborough 20 to 24 Male Pacific 1</t>
  </si>
  <si>
    <t>Year to Dec 2021 Nelson Marlborough 20 to 24 Male Pacific 2</t>
  </si>
  <si>
    <t>Year to Dec 2021 Nelson Marlborough 20 to 24 Male Pacific 3</t>
  </si>
  <si>
    <t>Year to Dec 2021 Nelson Marlborough 20 to 24 Male Pacific 4</t>
  </si>
  <si>
    <t>Year to Dec 2021 Nelson Marlborough 20 to 24 Male Pacific 5</t>
  </si>
  <si>
    <t>Year to Dec 2021 Nelson Marlborough 20 to 24 Male Pacific Total</t>
  </si>
  <si>
    <t>Year to Dec 2021 Nelson Marlborough 20 to 24 Total Pacific 1</t>
  </si>
  <si>
    <t>Year to Dec 2021 Nelson Marlborough 20 to 24 Total Pacific 2</t>
  </si>
  <si>
    <t>Year to Dec 2021 Nelson Marlborough 20 to 24 Total Pacific 3</t>
  </si>
  <si>
    <t>Year to Dec 2021 Nelson Marlborough 20 to 24 Total Pacific 4</t>
  </si>
  <si>
    <t>Year to Dec 2021 Nelson Marlborough 20 to 24 Total Pacific 5</t>
  </si>
  <si>
    <t>Year to Dec 2021 Nelson Marlborough 20 to 24 Total Pacific Total</t>
  </si>
  <si>
    <t>Year to Dec 2021 Nelson Marlborough 20 to 24 Female Total 1</t>
  </si>
  <si>
    <t>Year to Dec 2021 Nelson Marlborough 20 to 24 Female Total 2</t>
  </si>
  <si>
    <t>Year to Dec 2021 Nelson Marlborough 20 to 24 Female Total 3</t>
  </si>
  <si>
    <t>Year to Dec 2021 Nelson Marlborough 20 to 24 Female Total 4</t>
  </si>
  <si>
    <t>Year to Dec 2021 Nelson Marlborough 20 to 24 Female Total 5</t>
  </si>
  <si>
    <t>Year to Dec 2021 Nelson Marlborough 20 to 24 Female Total Total</t>
  </si>
  <si>
    <t>Year to Dec 2021 Nelson Marlborough 20 to 24 Male Total 1</t>
  </si>
  <si>
    <t>Year to Dec 2021 Nelson Marlborough 20 to 24 Male Total 2</t>
  </si>
  <si>
    <t>Year to Dec 2021 Nelson Marlborough 20 to 24 Male Total 3</t>
  </si>
  <si>
    <t>Year to Dec 2021 Nelson Marlborough 20 to 24 Male Total 4</t>
  </si>
  <si>
    <t>Year to Dec 2021 Nelson Marlborough 20 to 24 Male Total 5</t>
  </si>
  <si>
    <t>Year to Dec 2021 Nelson Marlborough 20 to 24 Male Total Total</t>
  </si>
  <si>
    <t>Year to Dec 2021 Nelson Marlborough 20 to 24 Total Total 1</t>
  </si>
  <si>
    <t>Year to Dec 2021 Nelson Marlborough 20 to 24 Total Total 2</t>
  </si>
  <si>
    <t>Year to Dec 2021 Nelson Marlborough 20 to 24 Total Total 3</t>
  </si>
  <si>
    <t>Year to Dec 2021 Nelson Marlborough 20 to 24 Total Total 4</t>
  </si>
  <si>
    <t>Year to Dec 2021 Nelson Marlborough 20 to 24 Total Total 5</t>
  </si>
  <si>
    <t>Year to Dec 2021 Nelson Marlborough 20 to 24 Total Total Total</t>
  </si>
  <si>
    <t>Year to Dec 2021 Northland 10 to 14 Female Maori 1</t>
  </si>
  <si>
    <t>Year to Dec 2021 Northland 10 to 14 Female Maori 2</t>
  </si>
  <si>
    <t>Year to Dec 2021 Northland 10 to 14 Female Maori 3</t>
  </si>
  <si>
    <t>Year to Dec 2021 Northland 10 to 14 Female Maori 4</t>
  </si>
  <si>
    <t>Year to Dec 2021 Northland 10 to 14 Female Maori 5</t>
  </si>
  <si>
    <t>Year to Dec 2021 Northland 10 to 14 Female Maori Total</t>
  </si>
  <si>
    <t>Year to Dec 2021 Northland 10 to 14 Male Maori 1</t>
  </si>
  <si>
    <t>Year to Dec 2021 Northland 10 to 14 Male Maori 2</t>
  </si>
  <si>
    <t>Year to Dec 2021 Northland 10 to 14 Male Maori 3</t>
  </si>
  <si>
    <t>Year to Dec 2021 Northland 10 to 14 Male Maori 4</t>
  </si>
  <si>
    <t>Year to Dec 2021 Northland 10 to 14 Male Maori 5</t>
  </si>
  <si>
    <t>Year to Dec 2021 Northland 10 to 14 Male Maori Total</t>
  </si>
  <si>
    <t>Year to Dec 2021 Northland 10 to 14 Total Maori 1</t>
  </si>
  <si>
    <t>Year to Dec 2021 Northland 10 to 14 Total Maori 2</t>
  </si>
  <si>
    <t>Year to Dec 2021 Northland 10 to 14 Total Maori 3</t>
  </si>
  <si>
    <t>Year to Dec 2021 Northland 10 to 14 Total Maori 4</t>
  </si>
  <si>
    <t>Year to Dec 2021 Northland 10 to 14 Total Maori 5</t>
  </si>
  <si>
    <t>Year to Dec 2021 Northland 10 to 14 Total Maori Total</t>
  </si>
  <si>
    <t>Year to Dec 2021 Northland 10 to 14 Female Other 1</t>
  </si>
  <si>
    <t>Year to Dec 2021 Northland 10 to 14 Female Other 2</t>
  </si>
  <si>
    <t>Year to Dec 2021 Northland 10 to 14 Female Other 3</t>
  </si>
  <si>
    <t>Year to Dec 2021 Northland 10 to 14 Female Other 4</t>
  </si>
  <si>
    <t>Year to Dec 2021 Northland 10 to 14 Female Other 5</t>
  </si>
  <si>
    <t>Year to Dec 2021 Northland 10 to 14 Female Other Total</t>
  </si>
  <si>
    <t>Year to Dec 2021 Northland 10 to 14 Male Other 1</t>
  </si>
  <si>
    <t>Year to Dec 2021 Northland 10 to 14 Male Other 2</t>
  </si>
  <si>
    <t>Year to Dec 2021 Northland 10 to 14 Male Other 3</t>
  </si>
  <si>
    <t>Year to Dec 2021 Northland 10 to 14 Male Other 4</t>
  </si>
  <si>
    <t>Year to Dec 2021 Northland 10 to 14 Male Other 5</t>
  </si>
  <si>
    <t>Year to Dec 2021 Northland 10 to 14 Male Other Total</t>
  </si>
  <si>
    <t>Year to Dec 2021 Northland 10 to 14 Total Other 1</t>
  </si>
  <si>
    <t>Year to Dec 2021 Northland 10 to 14 Total Other 2</t>
  </si>
  <si>
    <t>Year to Dec 2021 Northland 10 to 14 Total Other 3</t>
  </si>
  <si>
    <t>Year to Dec 2021 Northland 10 to 14 Total Other 4</t>
  </si>
  <si>
    <t>Year to Dec 2021 Northland 10 to 14 Total Other 5</t>
  </si>
  <si>
    <t>Year to Dec 2021 Northland 10 to 14 Total Other Total</t>
  </si>
  <si>
    <t>Year to Dec 2021 Northland 10 to 14 Female Pacific 1</t>
  </si>
  <si>
    <t>Year to Dec 2021 Northland 10 to 14 Female Pacific 2</t>
  </si>
  <si>
    <t>Year to Dec 2021 Northland 10 to 14 Female Pacific 3</t>
  </si>
  <si>
    <t>Year to Dec 2021 Northland 10 to 14 Female Pacific 4</t>
  </si>
  <si>
    <t>Year to Dec 2021 Northland 10 to 14 Female Pacific 5</t>
  </si>
  <si>
    <t>Year to Dec 2021 Northland 10 to 14 Female Pacific Total</t>
  </si>
  <si>
    <t>Year to Dec 2021 Northland 10 to 14 Male Pacific 1</t>
  </si>
  <si>
    <t>Year to Dec 2021 Northland 10 to 14 Male Pacific 2</t>
  </si>
  <si>
    <t>Year to Dec 2021 Northland 10 to 14 Male Pacific 3</t>
  </si>
  <si>
    <t>Year to Dec 2021 Northland 10 to 14 Male Pacific 4</t>
  </si>
  <si>
    <t>Year to Dec 2021 Northland 10 to 14 Male Pacific 5</t>
  </si>
  <si>
    <t>Year to Dec 2021 Northland 10 to 14 Male Pacific Total</t>
  </si>
  <si>
    <t>Year to Dec 2021 Northland 10 to 14 Total Pacific 1</t>
  </si>
  <si>
    <t>Year to Dec 2021 Northland 10 to 14 Total Pacific 2</t>
  </si>
  <si>
    <t>Year to Dec 2021 Northland 10 to 14 Total Pacific 3</t>
  </si>
  <si>
    <t>Year to Dec 2021 Northland 10 to 14 Total Pacific 4</t>
  </si>
  <si>
    <t>Year to Dec 2021 Northland 10 to 14 Total Pacific 5</t>
  </si>
  <si>
    <t>Year to Dec 2021 Northland 10 to 14 Total Pacific Total</t>
  </si>
  <si>
    <t>Year to Dec 2021 Northland 10 to 14 Female Total 1</t>
  </si>
  <si>
    <t>Year to Dec 2021 Northland 10 to 14 Female Total 2</t>
  </si>
  <si>
    <t>Year to Dec 2021 Northland 10 to 14 Female Total 3</t>
  </si>
  <si>
    <t>Year to Dec 2021 Northland 10 to 14 Female Total 4</t>
  </si>
  <si>
    <t>Year to Dec 2021 Northland 10 to 14 Female Total 5</t>
  </si>
  <si>
    <t>Year to Dec 2021 Northland 10 to 14 Female Total Total</t>
  </si>
  <si>
    <t>Year to Dec 2021 Northland 10 to 14 Male Total 1</t>
  </si>
  <si>
    <t>Year to Dec 2021 Northland 10 to 14 Male Total 2</t>
  </si>
  <si>
    <t>Year to Dec 2021 Northland 10 to 14 Male Total 3</t>
  </si>
  <si>
    <t>Year to Dec 2021 Northland 10 to 14 Male Total 4</t>
  </si>
  <si>
    <t>Year to Dec 2021 Northland 10 to 14 Male Total 5</t>
  </si>
  <si>
    <t>Year to Dec 2021 Northland 10 to 14 Male Total Total</t>
  </si>
  <si>
    <t>Year to Dec 2021 Northland 10 to 14 Total Total 1</t>
  </si>
  <si>
    <t>Year to Dec 2021 Northland 10 to 14 Total Total 2</t>
  </si>
  <si>
    <t>Year to Dec 2021 Northland 10 to 14 Total Total 3</t>
  </si>
  <si>
    <t>Year to Dec 2021 Northland 10 to 14 Total Total 4</t>
  </si>
  <si>
    <t>Year to Dec 2021 Northland 10 to 14 Total Total 5</t>
  </si>
  <si>
    <t>Year to Dec 2021 Northland 10 to 14 Total Total Total</t>
  </si>
  <si>
    <t>Year to Dec 2021 Northland 10 to 24 Female Maori 1</t>
  </si>
  <si>
    <t>Year to Dec 2021 Northland 10 to 24 Female Maori 2</t>
  </si>
  <si>
    <t>Year to Dec 2021 Northland 10 to 24 Female Maori 3</t>
  </si>
  <si>
    <t>Year to Dec 2021 Northland 10 to 24 Female Maori 4</t>
  </si>
  <si>
    <t>Year to Dec 2021 Northland 10 to 24 Female Maori 5</t>
  </si>
  <si>
    <t>Year to Dec 2021 Northland 10 to 24 Female Maori Total</t>
  </si>
  <si>
    <t>Year to Dec 2021 Northland 10 to 24 Male Maori 1</t>
  </si>
  <si>
    <t>Year to Dec 2021 Northland 10 to 24 Male Maori 2</t>
  </si>
  <si>
    <t>Year to Dec 2021 Northland 10 to 24 Male Maori 3</t>
  </si>
  <si>
    <t>Year to Dec 2021 Northland 10 to 24 Male Maori 4</t>
  </si>
  <si>
    <t>Year to Dec 2021 Northland 10 to 24 Male Maori 5</t>
  </si>
  <si>
    <t>Year to Dec 2021 Northland 10 to 24 Male Maori Total</t>
  </si>
  <si>
    <t>Year to Dec 2021 Northland 10 to 24 Total Maori 1</t>
  </si>
  <si>
    <t>Year to Dec 2021 Northland 10 to 24 Total Maori 2</t>
  </si>
  <si>
    <t>Year to Dec 2021 Northland 10 to 24 Total Maori 3</t>
  </si>
  <si>
    <t>Year to Dec 2021 Northland 10 to 24 Total Maori 4</t>
  </si>
  <si>
    <t>Year to Dec 2021 Northland 10 to 24 Total Maori 5</t>
  </si>
  <si>
    <t>Year to Dec 2021 Northland 10 to 24 Total Maori Total</t>
  </si>
  <si>
    <t>Year to Dec 2021 Northland 10 to 24 Female Other 1</t>
  </si>
  <si>
    <t>Year to Dec 2021 Northland 10 to 24 Female Other 2</t>
  </si>
  <si>
    <t>Year to Dec 2021 Northland 10 to 24 Female Other 3</t>
  </si>
  <si>
    <t>Year to Dec 2021 Northland 10 to 24 Female Other 4</t>
  </si>
  <si>
    <t>Year to Dec 2021 Northland 10 to 24 Female Other 5</t>
  </si>
  <si>
    <t>Year to Dec 2021 Northland 10 to 24 Female Other Total</t>
  </si>
  <si>
    <t>Year to Dec 2021 Northland 10 to 24 Male Other 1</t>
  </si>
  <si>
    <t>Year to Dec 2021 Northland 10 to 24 Male Other 2</t>
  </si>
  <si>
    <t>Year to Dec 2021 Northland 10 to 24 Male Other 3</t>
  </si>
  <si>
    <t>Year to Dec 2021 Northland 10 to 24 Male Other 4</t>
  </si>
  <si>
    <t>Year to Dec 2021 Northland 10 to 24 Male Other 5</t>
  </si>
  <si>
    <t>Year to Dec 2021 Northland 10 to 24 Male Other Total</t>
  </si>
  <si>
    <t>Year to Dec 2021 Northland 10 to 24 Total Other 1</t>
  </si>
  <si>
    <t>Year to Dec 2021 Northland 10 to 24 Total Other 2</t>
  </si>
  <si>
    <t>Year to Dec 2021 Northland 10 to 24 Total Other 3</t>
  </si>
  <si>
    <t>Year to Dec 2021 Northland 10 to 24 Total Other 4</t>
  </si>
  <si>
    <t>Year to Dec 2021 Northland 10 to 24 Total Other 5</t>
  </si>
  <si>
    <t>Year to Dec 2021 Northland 10 to 24 Total Other Total</t>
  </si>
  <si>
    <t>Year to Dec 2021 Northland 10 to 24 Female Pacific 1</t>
  </si>
  <si>
    <t>Year to Dec 2021 Northland 10 to 24 Female Pacific 2</t>
  </si>
  <si>
    <t>Year to Dec 2021 Northland 10 to 24 Female Pacific 3</t>
  </si>
  <si>
    <t>Year to Dec 2021 Northland 10 to 24 Female Pacific 4</t>
  </si>
  <si>
    <t>Year to Dec 2021 Northland 10 to 24 Female Pacific 5</t>
  </si>
  <si>
    <t>Year to Dec 2021 Northland 10 to 24 Female Pacific Total</t>
  </si>
  <si>
    <t>Year to Dec 2021 Northland 10 to 24 Male Pacific 1</t>
  </si>
  <si>
    <t>Year to Dec 2021 Northland 10 to 24 Male Pacific 2</t>
  </si>
  <si>
    <t>Year to Dec 2021 Northland 10 to 24 Male Pacific 3</t>
  </si>
  <si>
    <t>Year to Dec 2021 Northland 10 to 24 Male Pacific 4</t>
  </si>
  <si>
    <t>Year to Dec 2021 Northland 10 to 24 Male Pacific 5</t>
  </si>
  <si>
    <t>Year to Dec 2021 Northland 10 to 24 Male Pacific Total</t>
  </si>
  <si>
    <t>Year to Dec 2021 Northland 10 to 24 Total Pacific 1</t>
  </si>
  <si>
    <t>Year to Dec 2021 Northland 10 to 24 Total Pacific 2</t>
  </si>
  <si>
    <t>Year to Dec 2021 Northland 10 to 24 Total Pacific 3</t>
  </si>
  <si>
    <t>Year to Dec 2021 Northland 10 to 24 Total Pacific 4</t>
  </si>
  <si>
    <t>Year to Dec 2021 Northland 10 to 24 Total Pacific 5</t>
  </si>
  <si>
    <t>Year to Dec 2021 Northland 10 to 24 Total Pacific Total</t>
  </si>
  <si>
    <t>Year to Dec 2021 Northland 10 to 24 Female Total 1</t>
  </si>
  <si>
    <t>Year to Dec 2021 Northland 10 to 24 Female Total 2</t>
  </si>
  <si>
    <t>Year to Dec 2021 Northland 10 to 24 Female Total 3</t>
  </si>
  <si>
    <t>Year to Dec 2021 Northland 10 to 24 Female Total 4</t>
  </si>
  <si>
    <t>Year to Dec 2021 Northland 10 to 24 Female Total 5</t>
  </si>
  <si>
    <t>Year to Dec 2021 Northland 10 to 24 Female Total Total</t>
  </si>
  <si>
    <t>Year to Dec 2021 Northland 10 to 24 Male Total 1</t>
  </si>
  <si>
    <t>Year to Dec 2021 Northland 10 to 24 Male Total 2</t>
  </si>
  <si>
    <t>Year to Dec 2021 Northland 10 to 24 Male Total 3</t>
  </si>
  <si>
    <t>Year to Dec 2021 Northland 10 to 24 Male Total 4</t>
  </si>
  <si>
    <t>Year to Dec 2021 Northland 10 to 24 Male Total 5</t>
  </si>
  <si>
    <t>Year to Dec 2021 Northland 10 to 24 Male Total Total</t>
  </si>
  <si>
    <t>Year to Dec 2021 Northland 10 to 24 Total Total 1</t>
  </si>
  <si>
    <t>Year to Dec 2021 Northland 10 to 24 Total Total 2</t>
  </si>
  <si>
    <t>Year to Dec 2021 Northland 10 to 24 Total Total 3</t>
  </si>
  <si>
    <t>Year to Dec 2021 Northland 10 to 24 Total Total 4</t>
  </si>
  <si>
    <t>Year to Dec 2021 Northland 10 to 24 Total Total 5</t>
  </si>
  <si>
    <t>Year to Dec 2021 Northland 10 to 24 Total Total Total</t>
  </si>
  <si>
    <t>Year to Dec 2021 Northland 15 to 19 Female Maori 1</t>
  </si>
  <si>
    <t>Year to Dec 2021 Northland 15 to 19 Female Maori 2</t>
  </si>
  <si>
    <t>Year to Dec 2021 Northland 15 to 19 Female Maori 3</t>
  </si>
  <si>
    <t>Year to Dec 2021 Northland 15 to 19 Female Maori 4</t>
  </si>
  <si>
    <t>Year to Dec 2021 Northland 15 to 19 Female Maori 5</t>
  </si>
  <si>
    <t>Year to Dec 2021 Northland 15 to 19 Female Maori Total</t>
  </si>
  <si>
    <t>Year to Dec 2021 Northland 15 to 19 Male Maori 1</t>
  </si>
  <si>
    <t>Year to Dec 2021 Northland 15 to 19 Male Maori 2</t>
  </si>
  <si>
    <t>Year to Dec 2021 Northland 15 to 19 Male Maori 3</t>
  </si>
  <si>
    <t>Year to Dec 2021 Northland 15 to 19 Male Maori 4</t>
  </si>
  <si>
    <t>Year to Dec 2021 Northland 15 to 19 Male Maori 5</t>
  </si>
  <si>
    <t>Year to Dec 2021 Northland 15 to 19 Male Maori Total</t>
  </si>
  <si>
    <t>Year to Dec 2021 Northland 15 to 19 Total Maori 1</t>
  </si>
  <si>
    <t>Year to Dec 2021 Northland 15 to 19 Total Maori 2</t>
  </si>
  <si>
    <t>Year to Dec 2021 Northland 15 to 19 Total Maori 3</t>
  </si>
  <si>
    <t>Year to Dec 2021 Northland 15 to 19 Total Maori 4</t>
  </si>
  <si>
    <t>Year to Dec 2021 Northland 15 to 19 Total Maori 5</t>
  </si>
  <si>
    <t>Year to Dec 2021 Northland 15 to 19 Total Maori Total</t>
  </si>
  <si>
    <t>Year to Dec 2021 Northland 15 to 19 Female Other 1</t>
  </si>
  <si>
    <t>Year to Dec 2021 Northland 15 to 19 Female Other 2</t>
  </si>
  <si>
    <t>Year to Dec 2021 Northland 15 to 19 Female Other 3</t>
  </si>
  <si>
    <t>Year to Dec 2021 Northland 15 to 19 Female Other 4</t>
  </si>
  <si>
    <t>Year to Dec 2021 Northland 15 to 19 Female Other 5</t>
  </si>
  <si>
    <t>Year to Dec 2021 Northland 15 to 19 Female Other Total</t>
  </si>
  <si>
    <t>Year to Dec 2021 Northland 15 to 19 Male Other 1</t>
  </si>
  <si>
    <t>Year to Dec 2021 Northland 15 to 19 Male Other 2</t>
  </si>
  <si>
    <t>Year to Dec 2021 Northland 15 to 19 Male Other 3</t>
  </si>
  <si>
    <t>Year to Dec 2021 Northland 15 to 19 Male Other 4</t>
  </si>
  <si>
    <t>Year to Dec 2021 Northland 15 to 19 Male Other 5</t>
  </si>
  <si>
    <t>Year to Dec 2021 Northland 15 to 19 Male Other Total</t>
  </si>
  <si>
    <t>Year to Dec 2021 Northland 15 to 19 Total Other 1</t>
  </si>
  <si>
    <t>Year to Dec 2021 Northland 15 to 19 Total Other 2</t>
  </si>
  <si>
    <t>Year to Dec 2021 Northland 15 to 19 Total Other 3</t>
  </si>
  <si>
    <t>Year to Dec 2021 Northland 15 to 19 Total Other 4</t>
  </si>
  <si>
    <t>Year to Dec 2021 Northland 15 to 19 Total Other 5</t>
  </si>
  <si>
    <t>Year to Dec 2021 Northland 15 to 19 Total Other Total</t>
  </si>
  <si>
    <t>Year to Dec 2021 Northland 15 to 19 Female Pacific 1</t>
  </si>
  <si>
    <t>Year to Dec 2021 Northland 15 to 19 Female Pacific 2</t>
  </si>
  <si>
    <t>Year to Dec 2021 Northland 15 to 19 Female Pacific 3</t>
  </si>
  <si>
    <t>Year to Dec 2021 Northland 15 to 19 Female Pacific 4</t>
  </si>
  <si>
    <t>Year to Dec 2021 Northland 15 to 19 Female Pacific 5</t>
  </si>
  <si>
    <t>Year to Dec 2021 Northland 15 to 19 Female Pacific Total</t>
  </si>
  <si>
    <t>Year to Dec 2021 Northland 15 to 19 Male Pacific 1</t>
  </si>
  <si>
    <t>Year to Dec 2021 Northland 15 to 19 Male Pacific 2</t>
  </si>
  <si>
    <t>Year to Dec 2021 Northland 15 to 19 Male Pacific 3</t>
  </si>
  <si>
    <t>Year to Dec 2021 Northland 15 to 19 Male Pacific 4</t>
  </si>
  <si>
    <t>Year to Dec 2021 Northland 15 to 19 Male Pacific 5</t>
  </si>
  <si>
    <t>Year to Dec 2021 Northland 15 to 19 Male Pacific Total</t>
  </si>
  <si>
    <t>Year to Dec 2021 Northland 15 to 19 Total Pacific 1</t>
  </si>
  <si>
    <t>Year to Dec 2021 Northland 15 to 19 Total Pacific 2</t>
  </si>
  <si>
    <t>Year to Dec 2021 Northland 15 to 19 Total Pacific 3</t>
  </si>
  <si>
    <t>Year to Dec 2021 Northland 15 to 19 Total Pacific 4</t>
  </si>
  <si>
    <t>Year to Dec 2021 Northland 15 to 19 Total Pacific 5</t>
  </si>
  <si>
    <t>Year to Dec 2021 Northland 15 to 19 Total Pacific Total</t>
  </si>
  <si>
    <t>Year to Dec 2021 Northland 15 to 19 Female Total 1</t>
  </si>
  <si>
    <t>Year to Dec 2021 Northland 15 to 19 Female Total 2</t>
  </si>
  <si>
    <t>Year to Dec 2021 Northland 15 to 19 Female Total 3</t>
  </si>
  <si>
    <t>Year to Dec 2021 Northland 15 to 19 Female Total 4</t>
  </si>
  <si>
    <t>Year to Dec 2021 Northland 15 to 19 Female Total 5</t>
  </si>
  <si>
    <t>Year to Dec 2021 Northland 15 to 19 Female Total Total</t>
  </si>
  <si>
    <t>Year to Dec 2021 Northland 15 to 19 Male Total 1</t>
  </si>
  <si>
    <t>Year to Dec 2021 Northland 15 to 19 Male Total 2</t>
  </si>
  <si>
    <t>Year to Dec 2021 Northland 15 to 19 Male Total 3</t>
  </si>
  <si>
    <t>Year to Dec 2021 Northland 15 to 19 Male Total 4</t>
  </si>
  <si>
    <t>Year to Dec 2021 Northland 15 to 19 Male Total 5</t>
  </si>
  <si>
    <t>Year to Dec 2021 Northland 15 to 19 Male Total Total</t>
  </si>
  <si>
    <t>Year to Dec 2021 Northland 15 to 19 Total Total 1</t>
  </si>
  <si>
    <t>Year to Dec 2021 Northland 15 to 19 Total Total 2</t>
  </si>
  <si>
    <t>Year to Dec 2021 Northland 15 to 19 Total Total 3</t>
  </si>
  <si>
    <t>Year to Dec 2021 Northland 15 to 19 Total Total 4</t>
  </si>
  <si>
    <t>Year to Dec 2021 Northland 15 to 19 Total Total 5</t>
  </si>
  <si>
    <t>Year to Dec 2021 Northland 15 to 19 Total Total Total</t>
  </si>
  <si>
    <t>Year to Dec 2021 Northland 20 to 24 Female Maori 1</t>
  </si>
  <si>
    <t>Year to Dec 2021 Northland 20 to 24 Female Maori 2</t>
  </si>
  <si>
    <t>Year to Dec 2021 Northland 20 to 24 Female Maori 3</t>
  </si>
  <si>
    <t>Year to Dec 2021 Northland 20 to 24 Female Maori 4</t>
  </si>
  <si>
    <t>Year to Dec 2021 Northland 20 to 24 Female Maori 5</t>
  </si>
  <si>
    <t>Year to Dec 2021 Northland 20 to 24 Female Maori Total</t>
  </si>
  <si>
    <t>Year to Dec 2021 Northland 20 to 24 Male Maori 1</t>
  </si>
  <si>
    <t>Year to Dec 2021 Northland 20 to 24 Male Maori 2</t>
  </si>
  <si>
    <t>Year to Dec 2021 Northland 20 to 24 Male Maori 3</t>
  </si>
  <si>
    <t>Year to Dec 2021 Northland 20 to 24 Male Maori 4</t>
  </si>
  <si>
    <t>Year to Dec 2021 Northland 20 to 24 Male Maori 5</t>
  </si>
  <si>
    <t>Year to Dec 2021 Northland 20 to 24 Male Maori Total</t>
  </si>
  <si>
    <t>Year to Dec 2021 Northland 20 to 24 Total Maori 1</t>
  </si>
  <si>
    <t>Year to Dec 2021 Northland 20 to 24 Total Maori 2</t>
  </si>
  <si>
    <t>Year to Dec 2021 Northland 20 to 24 Total Maori 3</t>
  </si>
  <si>
    <t>Year to Dec 2021 Northland 20 to 24 Total Maori 4</t>
  </si>
  <si>
    <t>Year to Dec 2021 Northland 20 to 24 Total Maori 5</t>
  </si>
  <si>
    <t>Year to Dec 2021 Northland 20 to 24 Total Maori Total</t>
  </si>
  <si>
    <t>Year to Dec 2021 Northland 20 to 24 Female Other 1</t>
  </si>
  <si>
    <t>Year to Dec 2021 Northland 20 to 24 Female Other 2</t>
  </si>
  <si>
    <t>Year to Dec 2021 Northland 20 to 24 Female Other 3</t>
  </si>
  <si>
    <t>Year to Dec 2021 Northland 20 to 24 Female Other 4</t>
  </si>
  <si>
    <t>Year to Dec 2021 Northland 20 to 24 Female Other 5</t>
  </si>
  <si>
    <t>Year to Dec 2021 Northland 20 to 24 Female Other Total</t>
  </si>
  <si>
    <t>Year to Dec 2021 Northland 20 to 24 Male Other 1</t>
  </si>
  <si>
    <t>Year to Dec 2021 Northland 20 to 24 Male Other 2</t>
  </si>
  <si>
    <t>Year to Dec 2021 Northland 20 to 24 Male Other 3</t>
  </si>
  <si>
    <t>Year to Dec 2021 Northland 20 to 24 Male Other 4</t>
  </si>
  <si>
    <t>Year to Dec 2021 Northland 20 to 24 Male Other 5</t>
  </si>
  <si>
    <t>Year to Dec 2021 Northland 20 to 24 Male Other Total</t>
  </si>
  <si>
    <t>Year to Dec 2021 Northland 20 to 24 Total Other 1</t>
  </si>
  <si>
    <t>Year to Dec 2021 Northland 20 to 24 Total Other 2</t>
  </si>
  <si>
    <t>Year to Dec 2021 Northland 20 to 24 Total Other 3</t>
  </si>
  <si>
    <t>Year to Dec 2021 Northland 20 to 24 Total Other 4</t>
  </si>
  <si>
    <t>Year to Dec 2021 Northland 20 to 24 Total Other 5</t>
  </si>
  <si>
    <t>Year to Dec 2021 Northland 20 to 24 Total Other Total</t>
  </si>
  <si>
    <t>Year to Dec 2021 Northland 20 to 24 Female Pacific 1</t>
  </si>
  <si>
    <t>Year to Dec 2021 Northland 20 to 24 Female Pacific 2</t>
  </si>
  <si>
    <t>Year to Dec 2021 Northland 20 to 24 Female Pacific 3</t>
  </si>
  <si>
    <t>Year to Dec 2021 Northland 20 to 24 Female Pacific 4</t>
  </si>
  <si>
    <t>Year to Dec 2021 Northland 20 to 24 Female Pacific 5</t>
  </si>
  <si>
    <t>Year to Dec 2021 Northland 20 to 24 Female Pacific Total</t>
  </si>
  <si>
    <t>Year to Dec 2021 Northland 20 to 24 Male Pacific 1</t>
  </si>
  <si>
    <t>Year to Dec 2021 Northland 20 to 24 Male Pacific 2</t>
  </si>
  <si>
    <t>Year to Dec 2021 Northland 20 to 24 Male Pacific 3</t>
  </si>
  <si>
    <t>Year to Dec 2021 Northland 20 to 24 Male Pacific 4</t>
  </si>
  <si>
    <t>Year to Dec 2021 Northland 20 to 24 Male Pacific 5</t>
  </si>
  <si>
    <t>Year to Dec 2021 Northland 20 to 24 Male Pacific Total</t>
  </si>
  <si>
    <t>Year to Dec 2021 Northland 20 to 24 Total Pacific 1</t>
  </si>
  <si>
    <t>Year to Dec 2021 Northland 20 to 24 Total Pacific 2</t>
  </si>
  <si>
    <t>Year to Dec 2021 Northland 20 to 24 Total Pacific 3</t>
  </si>
  <si>
    <t>Year to Dec 2021 Northland 20 to 24 Total Pacific 4</t>
  </si>
  <si>
    <t>Year to Dec 2021 Northland 20 to 24 Total Pacific 5</t>
  </si>
  <si>
    <t>Year to Dec 2021 Northland 20 to 24 Total Pacific Total</t>
  </si>
  <si>
    <t>Year to Dec 2021 Northland 20 to 24 Female Total 1</t>
  </si>
  <si>
    <t>Year to Dec 2021 Northland 20 to 24 Female Total 2</t>
  </si>
  <si>
    <t>Year to Dec 2021 Northland 20 to 24 Female Total 3</t>
  </si>
  <si>
    <t>Year to Dec 2021 Northland 20 to 24 Female Total 4</t>
  </si>
  <si>
    <t>Year to Dec 2021 Northland 20 to 24 Female Total 5</t>
  </si>
  <si>
    <t>Year to Dec 2021 Northland 20 to 24 Female Total Total</t>
  </si>
  <si>
    <t>Year to Dec 2021 Northland 20 to 24 Male Total 1</t>
  </si>
  <si>
    <t>Year to Dec 2021 Northland 20 to 24 Male Total 2</t>
  </si>
  <si>
    <t>Year to Dec 2021 Northland 20 to 24 Male Total 3</t>
  </si>
  <si>
    <t>Year to Dec 2021 Northland 20 to 24 Male Total 4</t>
  </si>
  <si>
    <t>Year to Dec 2021 Northland 20 to 24 Male Total 5</t>
  </si>
  <si>
    <t>Year to Dec 2021 Northland 20 to 24 Male Total Total</t>
  </si>
  <si>
    <t>Year to Dec 2021 Northland 20 to 24 Total Total 1</t>
  </si>
  <si>
    <t>Year to Dec 2021 Northland 20 to 24 Total Total 2</t>
  </si>
  <si>
    <t>Year to Dec 2021 Northland 20 to 24 Total Total 3</t>
  </si>
  <si>
    <t>Year to Dec 2021 Northland 20 to 24 Total Total 4</t>
  </si>
  <si>
    <t>Year to Dec 2021 Northland 20 to 24 Total Total 5</t>
  </si>
  <si>
    <t>Year to Dec 2021 Northland 20 to 24 Total Total Total</t>
  </si>
  <si>
    <t>Year to Dec 2021 South Canterbury 10 to 14 Female Maori 1</t>
  </si>
  <si>
    <t>Year to Dec 2021 South Canterbury 10 to 14 Female Maori 2</t>
  </si>
  <si>
    <t>Year to Dec 2021 South Canterbury 10 to 14 Female Maori 3</t>
  </si>
  <si>
    <t>Year to Dec 2021 South Canterbury 10 to 14 Female Maori 4</t>
  </si>
  <si>
    <t>Year to Dec 2021 South Canterbury 10 to 14 Female Maori 5</t>
  </si>
  <si>
    <t>Year to Dec 2021 South Canterbury 10 to 14 Female Maori Total</t>
  </si>
  <si>
    <t>Year to Dec 2021 South Canterbury 10 to 14 Male Maori 1</t>
  </si>
  <si>
    <t>Year to Dec 2021 South Canterbury 10 to 14 Male Maori 2</t>
  </si>
  <si>
    <t>Year to Dec 2021 South Canterbury 10 to 14 Male Maori 3</t>
  </si>
  <si>
    <t>Year to Dec 2021 South Canterbury 10 to 14 Male Maori 4</t>
  </si>
  <si>
    <t>Year to Dec 2021 South Canterbury 10 to 14 Male Maori 5</t>
  </si>
  <si>
    <t>Year to Dec 2021 South Canterbury 10 to 14 Male Maori Total</t>
  </si>
  <si>
    <t>Year to Dec 2021 South Canterbury 10 to 14 Total Maori 1</t>
  </si>
  <si>
    <t>Year to Dec 2021 South Canterbury 10 to 14 Total Maori 2</t>
  </si>
  <si>
    <t>Year to Dec 2021 South Canterbury 10 to 14 Total Maori 3</t>
  </si>
  <si>
    <t>Year to Dec 2021 South Canterbury 10 to 14 Total Maori 4</t>
  </si>
  <si>
    <t>Year to Dec 2021 South Canterbury 10 to 14 Total Maori 5</t>
  </si>
  <si>
    <t>Year to Dec 2021 South Canterbury 10 to 14 Total Maori Total</t>
  </si>
  <si>
    <t>Year to Dec 2021 South Canterbury 10 to 14 Female Other 1</t>
  </si>
  <si>
    <t>Year to Dec 2021 South Canterbury 10 to 14 Female Other 2</t>
  </si>
  <si>
    <t>Year to Dec 2021 South Canterbury 10 to 14 Female Other 3</t>
  </si>
  <si>
    <t>Year to Dec 2021 South Canterbury 10 to 14 Female Other 4</t>
  </si>
  <si>
    <t>Year to Dec 2021 South Canterbury 10 to 14 Female Other 5</t>
  </si>
  <si>
    <t>Year to Dec 2021 South Canterbury 10 to 14 Female Other Total</t>
  </si>
  <si>
    <t>Year to Dec 2021 South Canterbury 10 to 14 Male Other 1</t>
  </si>
  <si>
    <t>Year to Dec 2021 South Canterbury 10 to 14 Male Other 2</t>
  </si>
  <si>
    <t>Year to Dec 2021 South Canterbury 10 to 14 Male Other 3</t>
  </si>
  <si>
    <t>Year to Dec 2021 South Canterbury 10 to 14 Male Other 4</t>
  </si>
  <si>
    <t>Year to Dec 2021 South Canterbury 10 to 14 Male Other 5</t>
  </si>
  <si>
    <t>Year to Dec 2021 South Canterbury 10 to 14 Male Other Total</t>
  </si>
  <si>
    <t>Year to Dec 2021 South Canterbury 10 to 14 Total Other 1</t>
  </si>
  <si>
    <t>Year to Dec 2021 South Canterbury 10 to 14 Total Other 2</t>
  </si>
  <si>
    <t>Year to Dec 2021 South Canterbury 10 to 14 Total Other 3</t>
  </si>
  <si>
    <t>Year to Dec 2021 South Canterbury 10 to 14 Total Other 4</t>
  </si>
  <si>
    <t>Year to Dec 2021 South Canterbury 10 to 14 Total Other 5</t>
  </si>
  <si>
    <t>Year to Dec 2021 South Canterbury 10 to 14 Total Other Total</t>
  </si>
  <si>
    <t>Year to Dec 2021 South Canterbury 10 to 14 Female Pacific 1</t>
  </si>
  <si>
    <t>Year to Dec 2021 South Canterbury 10 to 14 Female Pacific 2</t>
  </si>
  <si>
    <t>Year to Dec 2021 South Canterbury 10 to 14 Female Pacific 3</t>
  </si>
  <si>
    <t>Year to Dec 2021 South Canterbury 10 to 14 Female Pacific 4</t>
  </si>
  <si>
    <t>Year to Dec 2021 South Canterbury 10 to 14 Female Pacific 5</t>
  </si>
  <si>
    <t>Year to Dec 2021 South Canterbury 10 to 14 Female Pacific Total</t>
  </si>
  <si>
    <t>Year to Dec 2021 South Canterbury 10 to 14 Male Pacific 1</t>
  </si>
  <si>
    <t>Year to Dec 2021 South Canterbury 10 to 14 Male Pacific 2</t>
  </si>
  <si>
    <t>Year to Dec 2021 South Canterbury 10 to 14 Male Pacific 3</t>
  </si>
  <si>
    <t>Year to Dec 2021 South Canterbury 10 to 14 Male Pacific 4</t>
  </si>
  <si>
    <t>Year to Dec 2021 South Canterbury 10 to 14 Male Pacific 5</t>
  </si>
  <si>
    <t>Year to Dec 2021 South Canterbury 10 to 14 Male Pacific Total</t>
  </si>
  <si>
    <t>Year to Dec 2021 South Canterbury 10 to 14 Total Pacific 1</t>
  </si>
  <si>
    <t>Year to Dec 2021 South Canterbury 10 to 14 Total Pacific 2</t>
  </si>
  <si>
    <t>Year to Dec 2021 South Canterbury 10 to 14 Total Pacific 3</t>
  </si>
  <si>
    <t>Year to Dec 2021 South Canterbury 10 to 14 Total Pacific 4</t>
  </si>
  <si>
    <t>Year to Dec 2021 South Canterbury 10 to 14 Total Pacific 5</t>
  </si>
  <si>
    <t>Year to Dec 2021 South Canterbury 10 to 14 Total Pacific Total</t>
  </si>
  <si>
    <t>Year to Dec 2021 South Canterbury 10 to 14 Female Total 1</t>
  </si>
  <si>
    <t>Year to Dec 2021 South Canterbury 10 to 14 Female Total 2</t>
  </si>
  <si>
    <t>Year to Dec 2021 South Canterbury 10 to 14 Female Total 3</t>
  </si>
  <si>
    <t>Year to Dec 2021 South Canterbury 10 to 14 Female Total 4</t>
  </si>
  <si>
    <t>Year to Dec 2021 South Canterbury 10 to 14 Female Total 5</t>
  </si>
  <si>
    <t>Year to Dec 2021 South Canterbury 10 to 14 Female Total Total</t>
  </si>
  <si>
    <t>Year to Dec 2021 South Canterbury 10 to 14 Male Total 1</t>
  </si>
  <si>
    <t>Year to Dec 2021 South Canterbury 10 to 14 Male Total 2</t>
  </si>
  <si>
    <t>Year to Dec 2021 South Canterbury 10 to 14 Male Total 3</t>
  </si>
  <si>
    <t>Year to Dec 2021 South Canterbury 10 to 14 Male Total 4</t>
  </si>
  <si>
    <t>Year to Dec 2021 South Canterbury 10 to 14 Male Total 5</t>
  </si>
  <si>
    <t>Year to Dec 2021 South Canterbury 10 to 14 Male Total Total</t>
  </si>
  <si>
    <t>Year to Dec 2021 South Canterbury 10 to 14 Total Total 1</t>
  </si>
  <si>
    <t>Year to Dec 2021 South Canterbury 10 to 14 Total Total 2</t>
  </si>
  <si>
    <t>Year to Dec 2021 South Canterbury 10 to 14 Total Total 3</t>
  </si>
  <si>
    <t>Year to Dec 2021 South Canterbury 10 to 14 Total Total 4</t>
  </si>
  <si>
    <t>Year to Dec 2021 South Canterbury 10 to 14 Total Total 5</t>
  </si>
  <si>
    <t>Year to Dec 2021 South Canterbury 10 to 14 Total Total Total</t>
  </si>
  <si>
    <t>Year to Dec 2021 South Canterbury 10 to 24 Female Maori 1</t>
  </si>
  <si>
    <t>Year to Dec 2021 South Canterbury 10 to 24 Female Maori 2</t>
  </si>
  <si>
    <t>Year to Dec 2021 South Canterbury 10 to 24 Female Maori 3</t>
  </si>
  <si>
    <t>Year to Dec 2021 South Canterbury 10 to 24 Female Maori 4</t>
  </si>
  <si>
    <t>Year to Dec 2021 South Canterbury 10 to 24 Female Maori 5</t>
  </si>
  <si>
    <t>Year to Dec 2021 South Canterbury 10 to 24 Female Maori Total</t>
  </si>
  <si>
    <t>Year to Dec 2021 South Canterbury 10 to 24 Male Maori 1</t>
  </si>
  <si>
    <t>Year to Dec 2021 South Canterbury 10 to 24 Male Maori 2</t>
  </si>
  <si>
    <t>Year to Dec 2021 South Canterbury 10 to 24 Male Maori 3</t>
  </si>
  <si>
    <t>Year to Dec 2021 South Canterbury 10 to 24 Male Maori 4</t>
  </si>
  <si>
    <t>Year to Dec 2021 South Canterbury 10 to 24 Male Maori 5</t>
  </si>
  <si>
    <t>Year to Dec 2021 South Canterbury 10 to 24 Male Maori Total</t>
  </si>
  <si>
    <t>Year to Dec 2021 South Canterbury 10 to 24 Total Maori 1</t>
  </si>
  <si>
    <t>Year to Dec 2021 South Canterbury 10 to 24 Total Maori 2</t>
  </si>
  <si>
    <t>Year to Dec 2021 South Canterbury 10 to 24 Total Maori 3</t>
  </si>
  <si>
    <t>Year to Dec 2021 South Canterbury 10 to 24 Total Maori 4</t>
  </si>
  <si>
    <t>Year to Dec 2021 South Canterbury 10 to 24 Total Maori 5</t>
  </si>
  <si>
    <t>Year to Dec 2021 South Canterbury 10 to 24 Total Maori Total</t>
  </si>
  <si>
    <t>Year to Dec 2021 South Canterbury 10 to 24 Female Other 1</t>
  </si>
  <si>
    <t>Year to Dec 2021 South Canterbury 10 to 24 Female Other 2</t>
  </si>
  <si>
    <t>Year to Dec 2021 South Canterbury 10 to 24 Female Other 3</t>
  </si>
  <si>
    <t>Year to Dec 2021 South Canterbury 10 to 24 Female Other 4</t>
  </si>
  <si>
    <t>Year to Dec 2021 South Canterbury 10 to 24 Female Other 5</t>
  </si>
  <si>
    <t>Year to Dec 2021 South Canterbury 10 to 24 Female Other Total</t>
  </si>
  <si>
    <t>Year to Dec 2021 South Canterbury 10 to 24 Male Other 1</t>
  </si>
  <si>
    <t>Year to Dec 2021 South Canterbury 10 to 24 Male Other 2</t>
  </si>
  <si>
    <t>Year to Dec 2021 South Canterbury 10 to 24 Male Other 3</t>
  </si>
  <si>
    <t>Year to Dec 2021 South Canterbury 10 to 24 Male Other 4</t>
  </si>
  <si>
    <t>Year to Dec 2021 South Canterbury 10 to 24 Male Other 5</t>
  </si>
  <si>
    <t>Year to Dec 2021 South Canterbury 10 to 24 Male Other Total</t>
  </si>
  <si>
    <t>Year to Dec 2021 South Canterbury 10 to 24 Total Other 1</t>
  </si>
  <si>
    <t>Year to Dec 2021 South Canterbury 10 to 24 Total Other 2</t>
  </si>
  <si>
    <t>Year to Dec 2021 South Canterbury 10 to 24 Total Other 3</t>
  </si>
  <si>
    <t>Year to Dec 2021 South Canterbury 10 to 24 Total Other 4</t>
  </si>
  <si>
    <t>Year to Dec 2021 South Canterbury 10 to 24 Total Other 5</t>
  </si>
  <si>
    <t>Year to Dec 2021 South Canterbury 10 to 24 Total Other Total</t>
  </si>
  <si>
    <t>Year to Dec 2021 South Canterbury 10 to 24 Female Pacific 1</t>
  </si>
  <si>
    <t>Year to Dec 2021 South Canterbury 10 to 24 Female Pacific 2</t>
  </si>
  <si>
    <t>Year to Dec 2021 South Canterbury 10 to 24 Female Pacific 3</t>
  </si>
  <si>
    <t>Year to Dec 2021 South Canterbury 10 to 24 Female Pacific 4</t>
  </si>
  <si>
    <t>Year to Dec 2021 South Canterbury 10 to 24 Female Pacific 5</t>
  </si>
  <si>
    <t>Year to Dec 2021 South Canterbury 10 to 24 Female Pacific Total</t>
  </si>
  <si>
    <t>Year to Dec 2021 South Canterbury 10 to 24 Male Pacific 1</t>
  </si>
  <si>
    <t>Year to Dec 2021 South Canterbury 10 to 24 Male Pacific 2</t>
  </si>
  <si>
    <t>Year to Dec 2021 South Canterbury 10 to 24 Male Pacific 3</t>
  </si>
  <si>
    <t>Year to Dec 2021 South Canterbury 10 to 24 Male Pacific 4</t>
  </si>
  <si>
    <t>Year to Dec 2021 South Canterbury 10 to 24 Male Pacific 5</t>
  </si>
  <si>
    <t>Year to Dec 2021 South Canterbury 10 to 24 Male Pacific Total</t>
  </si>
  <si>
    <t>Year to Dec 2021 South Canterbury 10 to 24 Total Pacific 1</t>
  </si>
  <si>
    <t>Year to Dec 2021 South Canterbury 10 to 24 Total Pacific 2</t>
  </si>
  <si>
    <t>Year to Dec 2021 South Canterbury 10 to 24 Total Pacific 3</t>
  </si>
  <si>
    <t>Year to Dec 2021 South Canterbury 10 to 24 Total Pacific 4</t>
  </si>
  <si>
    <t>Year to Dec 2021 South Canterbury 10 to 24 Total Pacific 5</t>
  </si>
  <si>
    <t>Year to Dec 2021 South Canterbury 10 to 24 Total Pacific Total</t>
  </si>
  <si>
    <t>Year to Dec 2021 South Canterbury 10 to 24 Female Total 1</t>
  </si>
  <si>
    <t>Year to Dec 2021 South Canterbury 10 to 24 Female Total 2</t>
  </si>
  <si>
    <t>Year to Dec 2021 South Canterbury 10 to 24 Female Total 3</t>
  </si>
  <si>
    <t>Year to Dec 2021 South Canterbury 10 to 24 Female Total 4</t>
  </si>
  <si>
    <t>Year to Dec 2021 South Canterbury 10 to 24 Female Total 5</t>
  </si>
  <si>
    <t>Year to Dec 2021 South Canterbury 10 to 24 Female Total Total</t>
  </si>
  <si>
    <t>Year to Dec 2021 South Canterbury 10 to 24 Male Total 1</t>
  </si>
  <si>
    <t>Year to Dec 2021 South Canterbury 10 to 24 Male Total 2</t>
  </si>
  <si>
    <t>Year to Dec 2021 South Canterbury 10 to 24 Male Total 3</t>
  </si>
  <si>
    <t>Year to Dec 2021 South Canterbury 10 to 24 Male Total 4</t>
  </si>
  <si>
    <t>Year to Dec 2021 South Canterbury 10 to 24 Male Total 5</t>
  </si>
  <si>
    <t>Year to Dec 2021 South Canterbury 10 to 24 Male Total Total</t>
  </si>
  <si>
    <t>Year to Dec 2021 South Canterbury 10 to 24 Total Total 1</t>
  </si>
  <si>
    <t>Year to Dec 2021 South Canterbury 10 to 24 Total Total 2</t>
  </si>
  <si>
    <t>Year to Dec 2021 South Canterbury 10 to 24 Total Total 3</t>
  </si>
  <si>
    <t>Year to Dec 2021 South Canterbury 10 to 24 Total Total 4</t>
  </si>
  <si>
    <t>Year to Dec 2021 South Canterbury 10 to 24 Total Total 5</t>
  </si>
  <si>
    <t>Year to Dec 2021 South Canterbury 10 to 24 Total Total Total</t>
  </si>
  <si>
    <t>Year to Dec 2021 South Canterbury 15 to 19 Female Maori 1</t>
  </si>
  <si>
    <t>Year to Dec 2021 South Canterbury 15 to 19 Female Maori 2</t>
  </si>
  <si>
    <t>Year to Dec 2021 South Canterbury 15 to 19 Female Maori 3</t>
  </si>
  <si>
    <t>Year to Dec 2021 South Canterbury 15 to 19 Female Maori 4</t>
  </si>
  <si>
    <t>Year to Dec 2021 South Canterbury 15 to 19 Female Maori 5</t>
  </si>
  <si>
    <t>Year to Dec 2021 South Canterbury 15 to 19 Female Maori Total</t>
  </si>
  <si>
    <t>Year to Dec 2021 South Canterbury 15 to 19 Male Maori 1</t>
  </si>
  <si>
    <t>Year to Dec 2021 South Canterbury 15 to 19 Male Maori 2</t>
  </si>
  <si>
    <t>Year to Dec 2021 South Canterbury 15 to 19 Male Maori 3</t>
  </si>
  <si>
    <t>Year to Dec 2021 South Canterbury 15 to 19 Male Maori 4</t>
  </si>
  <si>
    <t>Year to Dec 2021 South Canterbury 15 to 19 Male Maori 5</t>
  </si>
  <si>
    <t>Year to Dec 2021 South Canterbury 15 to 19 Male Maori Total</t>
  </si>
  <si>
    <t>Year to Dec 2021 South Canterbury 15 to 19 Total Maori 1</t>
  </si>
  <si>
    <t>Year to Dec 2021 South Canterbury 15 to 19 Total Maori 2</t>
  </si>
  <si>
    <t>Year to Dec 2021 South Canterbury 15 to 19 Total Maori 3</t>
  </si>
  <si>
    <t>Year to Dec 2021 South Canterbury 15 to 19 Total Maori 4</t>
  </si>
  <si>
    <t>Year to Dec 2021 South Canterbury 15 to 19 Total Maori 5</t>
  </si>
  <si>
    <t>Year to Dec 2021 South Canterbury 15 to 19 Total Maori Total</t>
  </si>
  <si>
    <t>Year to Dec 2021 South Canterbury 15 to 19 Female Other 1</t>
  </si>
  <si>
    <t>Year to Dec 2021 South Canterbury 15 to 19 Female Other 2</t>
  </si>
  <si>
    <t>Year to Dec 2021 South Canterbury 15 to 19 Female Other 3</t>
  </si>
  <si>
    <t>Year to Dec 2021 South Canterbury 15 to 19 Female Other 4</t>
  </si>
  <si>
    <t>Year to Dec 2021 South Canterbury 15 to 19 Female Other 5</t>
  </si>
  <si>
    <t>Year to Dec 2021 South Canterbury 15 to 19 Female Other Total</t>
  </si>
  <si>
    <t>Year to Dec 2021 South Canterbury 15 to 19 Male Other 1</t>
  </si>
  <si>
    <t>Year to Dec 2021 South Canterbury 15 to 19 Male Other 2</t>
  </si>
  <si>
    <t>Year to Dec 2021 South Canterbury 15 to 19 Male Other 3</t>
  </si>
  <si>
    <t>Year to Dec 2021 South Canterbury 15 to 19 Male Other 4</t>
  </si>
  <si>
    <t>Year to Dec 2021 South Canterbury 15 to 19 Male Other 5</t>
  </si>
  <si>
    <t>Year to Dec 2021 South Canterbury 15 to 19 Male Other Total</t>
  </si>
  <si>
    <t>Year to Dec 2021 South Canterbury 15 to 19 Total Other 1</t>
  </si>
  <si>
    <t>Year to Dec 2021 South Canterbury 15 to 19 Total Other 2</t>
  </si>
  <si>
    <t>Year to Dec 2021 South Canterbury 15 to 19 Total Other 3</t>
  </si>
  <si>
    <t>Year to Dec 2021 South Canterbury 15 to 19 Total Other 4</t>
  </si>
  <si>
    <t>Year to Dec 2021 South Canterbury 15 to 19 Total Other 5</t>
  </si>
  <si>
    <t>Year to Dec 2021 South Canterbury 15 to 19 Total Other Total</t>
  </si>
  <si>
    <t>Year to Dec 2021 South Canterbury 15 to 19 Female Pacific 1</t>
  </si>
  <si>
    <t>Year to Dec 2021 South Canterbury 15 to 19 Female Pacific 2</t>
  </si>
  <si>
    <t>Year to Dec 2021 South Canterbury 15 to 19 Female Pacific 3</t>
  </si>
  <si>
    <t>Year to Dec 2021 South Canterbury 15 to 19 Female Pacific 4</t>
  </si>
  <si>
    <t>Year to Dec 2021 South Canterbury 15 to 19 Female Pacific 5</t>
  </si>
  <si>
    <t>Year to Dec 2021 South Canterbury 15 to 19 Female Pacific Total</t>
  </si>
  <si>
    <t>Year to Dec 2021 South Canterbury 15 to 19 Male Pacific 1</t>
  </si>
  <si>
    <t>Year to Dec 2021 South Canterbury 15 to 19 Male Pacific 2</t>
  </si>
  <si>
    <t>Year to Dec 2021 South Canterbury 15 to 19 Male Pacific 3</t>
  </si>
  <si>
    <t>Year to Dec 2021 South Canterbury 15 to 19 Male Pacific 4</t>
  </si>
  <si>
    <t>Year to Dec 2021 South Canterbury 15 to 19 Male Pacific 5</t>
  </si>
  <si>
    <t>Year to Dec 2021 South Canterbury 15 to 19 Male Pacific Total</t>
  </si>
  <si>
    <t>Year to Dec 2021 South Canterbury 15 to 19 Total Pacific 1</t>
  </si>
  <si>
    <t>Year to Dec 2021 South Canterbury 15 to 19 Total Pacific 2</t>
  </si>
  <si>
    <t>Year to Dec 2021 South Canterbury 15 to 19 Total Pacific 3</t>
  </si>
  <si>
    <t>Year to Dec 2021 South Canterbury 15 to 19 Total Pacific 4</t>
  </si>
  <si>
    <t>Year to Dec 2021 South Canterbury 15 to 19 Total Pacific 5</t>
  </si>
  <si>
    <t>Year to Dec 2021 South Canterbury 15 to 19 Total Pacific Total</t>
  </si>
  <si>
    <t>Year to Dec 2021 South Canterbury 15 to 19 Female Total 1</t>
  </si>
  <si>
    <t>Year to Dec 2021 South Canterbury 15 to 19 Female Total 2</t>
  </si>
  <si>
    <t>Year to Dec 2021 South Canterbury 15 to 19 Female Total 3</t>
  </si>
  <si>
    <t>Year to Dec 2021 South Canterbury 15 to 19 Female Total 4</t>
  </si>
  <si>
    <t>Year to Dec 2021 South Canterbury 15 to 19 Female Total 5</t>
  </si>
  <si>
    <t>Year to Dec 2021 South Canterbury 15 to 19 Female Total Total</t>
  </si>
  <si>
    <t>Year to Dec 2021 South Canterbury 15 to 19 Male Total 1</t>
  </si>
  <si>
    <t>Year to Dec 2021 South Canterbury 15 to 19 Male Total 2</t>
  </si>
  <si>
    <t>Year to Dec 2021 South Canterbury 15 to 19 Male Total 3</t>
  </si>
  <si>
    <t>Year to Dec 2021 South Canterbury 15 to 19 Male Total 4</t>
  </si>
  <si>
    <t>Year to Dec 2021 South Canterbury 15 to 19 Male Total 5</t>
  </si>
  <si>
    <t>Year to Dec 2021 South Canterbury 15 to 19 Male Total Total</t>
  </si>
  <si>
    <t>Year to Dec 2021 South Canterbury 15 to 19 Total Total 1</t>
  </si>
  <si>
    <t>Year to Dec 2021 South Canterbury 15 to 19 Total Total 2</t>
  </si>
  <si>
    <t>Year to Dec 2021 South Canterbury 15 to 19 Total Total 3</t>
  </si>
  <si>
    <t>Year to Dec 2021 South Canterbury 15 to 19 Total Total 4</t>
  </si>
  <si>
    <t>Year to Dec 2021 South Canterbury 15 to 19 Total Total 5</t>
  </si>
  <si>
    <t>Year to Dec 2021 South Canterbury 15 to 19 Total Total Total</t>
  </si>
  <si>
    <t>Year to Dec 2021 South Canterbury 20 to 24 Female Maori 1</t>
  </si>
  <si>
    <t>Year to Dec 2021 South Canterbury 20 to 24 Female Maori 2</t>
  </si>
  <si>
    <t>Year to Dec 2021 South Canterbury 20 to 24 Female Maori 3</t>
  </si>
  <si>
    <t>Year to Dec 2021 South Canterbury 20 to 24 Female Maori 4</t>
  </si>
  <si>
    <t>Year to Dec 2021 South Canterbury 20 to 24 Female Maori 5</t>
  </si>
  <si>
    <t>Year to Dec 2021 South Canterbury 20 to 24 Female Maori Total</t>
  </si>
  <si>
    <t>Year to Dec 2021 South Canterbury 20 to 24 Male Maori 1</t>
  </si>
  <si>
    <t>Year to Dec 2021 South Canterbury 20 to 24 Male Maori 2</t>
  </si>
  <si>
    <t>Year to Dec 2021 South Canterbury 20 to 24 Male Maori 3</t>
  </si>
  <si>
    <t>Year to Dec 2021 South Canterbury 20 to 24 Male Maori 4</t>
  </si>
  <si>
    <t>Year to Dec 2021 South Canterbury 20 to 24 Male Maori 5</t>
  </si>
  <si>
    <t>Year to Dec 2021 South Canterbury 20 to 24 Male Maori Total</t>
  </si>
  <si>
    <t>Year to Dec 2021 South Canterbury 20 to 24 Total Maori 1</t>
  </si>
  <si>
    <t>Year to Dec 2021 South Canterbury 20 to 24 Total Maori 2</t>
  </si>
  <si>
    <t>Year to Dec 2021 South Canterbury 20 to 24 Total Maori 3</t>
  </si>
  <si>
    <t>Year to Dec 2021 South Canterbury 20 to 24 Total Maori 4</t>
  </si>
  <si>
    <t>Year to Dec 2021 South Canterbury 20 to 24 Total Maori 5</t>
  </si>
  <si>
    <t>Year to Dec 2021 South Canterbury 20 to 24 Total Maori Total</t>
  </si>
  <si>
    <t>Year to Dec 2021 South Canterbury 20 to 24 Female Other 1</t>
  </si>
  <si>
    <t>Year to Dec 2021 South Canterbury 20 to 24 Female Other 2</t>
  </si>
  <si>
    <t>Year to Dec 2021 South Canterbury 20 to 24 Female Other 3</t>
  </si>
  <si>
    <t>Year to Dec 2021 South Canterbury 20 to 24 Female Other 4</t>
  </si>
  <si>
    <t>Year to Dec 2021 South Canterbury 20 to 24 Female Other 5</t>
  </si>
  <si>
    <t>Year to Dec 2021 South Canterbury 20 to 24 Female Other Total</t>
  </si>
  <si>
    <t>Year to Dec 2021 South Canterbury 20 to 24 Male Other 1</t>
  </si>
  <si>
    <t>Year to Dec 2021 South Canterbury 20 to 24 Male Other 2</t>
  </si>
  <si>
    <t>Year to Dec 2021 South Canterbury 20 to 24 Male Other 3</t>
  </si>
  <si>
    <t>Year to Dec 2021 South Canterbury 20 to 24 Male Other 4</t>
  </si>
  <si>
    <t>Year to Dec 2021 South Canterbury 20 to 24 Male Other 5</t>
  </si>
  <si>
    <t>Year to Dec 2021 South Canterbury 20 to 24 Male Other Total</t>
  </si>
  <si>
    <t>Year to Dec 2021 South Canterbury 20 to 24 Total Other 1</t>
  </si>
  <si>
    <t>Year to Dec 2021 South Canterbury 20 to 24 Total Other 2</t>
  </si>
  <si>
    <t>Year to Dec 2021 South Canterbury 20 to 24 Total Other 3</t>
  </si>
  <si>
    <t>Year to Dec 2021 South Canterbury 20 to 24 Total Other 4</t>
  </si>
  <si>
    <t>Year to Dec 2021 South Canterbury 20 to 24 Total Other 5</t>
  </si>
  <si>
    <t>Year to Dec 2021 South Canterbury 20 to 24 Total Other Total</t>
  </si>
  <si>
    <t>Year to Dec 2021 South Canterbury 20 to 24 Female Pacific 1</t>
  </si>
  <si>
    <t>Year to Dec 2021 South Canterbury 20 to 24 Female Pacific 2</t>
  </si>
  <si>
    <t>Year to Dec 2021 South Canterbury 20 to 24 Female Pacific 3</t>
  </si>
  <si>
    <t>Year to Dec 2021 South Canterbury 20 to 24 Female Pacific 4</t>
  </si>
  <si>
    <t>Year to Dec 2021 South Canterbury 20 to 24 Female Pacific 5</t>
  </si>
  <si>
    <t>Year to Dec 2021 South Canterbury 20 to 24 Female Pacific Total</t>
  </si>
  <si>
    <t>Year to Dec 2021 South Canterbury 20 to 24 Male Pacific 1</t>
  </si>
  <si>
    <t>Year to Dec 2021 South Canterbury 20 to 24 Male Pacific 2</t>
  </si>
  <si>
    <t>Year to Dec 2021 South Canterbury 20 to 24 Male Pacific 3</t>
  </si>
  <si>
    <t>Year to Dec 2021 South Canterbury 20 to 24 Male Pacific 4</t>
  </si>
  <si>
    <t>Year to Dec 2021 South Canterbury 20 to 24 Male Pacific 5</t>
  </si>
  <si>
    <t>Year to Dec 2021 South Canterbury 20 to 24 Male Pacific Total</t>
  </si>
  <si>
    <t>Year to Dec 2021 South Canterbury 20 to 24 Total Pacific 1</t>
  </si>
  <si>
    <t>Year to Dec 2021 South Canterbury 20 to 24 Total Pacific 2</t>
  </si>
  <si>
    <t>Year to Dec 2021 South Canterbury 20 to 24 Total Pacific 3</t>
  </si>
  <si>
    <t>Year to Dec 2021 South Canterbury 20 to 24 Total Pacific 4</t>
  </si>
  <si>
    <t>Year to Dec 2021 South Canterbury 20 to 24 Total Pacific 5</t>
  </si>
  <si>
    <t>Year to Dec 2021 South Canterbury 20 to 24 Total Pacific Total</t>
  </si>
  <si>
    <t>Year to Dec 2021 South Canterbury 20 to 24 Female Total 1</t>
  </si>
  <si>
    <t>Year to Dec 2021 South Canterbury 20 to 24 Female Total 2</t>
  </si>
  <si>
    <t>Year to Dec 2021 South Canterbury 20 to 24 Female Total 3</t>
  </si>
  <si>
    <t>Year to Dec 2021 South Canterbury 20 to 24 Female Total 4</t>
  </si>
  <si>
    <t>Year to Dec 2021 South Canterbury 20 to 24 Female Total 5</t>
  </si>
  <si>
    <t>Year to Dec 2021 South Canterbury 20 to 24 Female Total Total</t>
  </si>
  <si>
    <t>Year to Dec 2021 South Canterbury 20 to 24 Male Total 1</t>
  </si>
  <si>
    <t>Year to Dec 2021 South Canterbury 20 to 24 Male Total 2</t>
  </si>
  <si>
    <t>Year to Dec 2021 South Canterbury 20 to 24 Male Total 3</t>
  </si>
  <si>
    <t>Year to Dec 2021 South Canterbury 20 to 24 Male Total 4</t>
  </si>
  <si>
    <t>Year to Dec 2021 South Canterbury 20 to 24 Male Total 5</t>
  </si>
  <si>
    <t>Year to Dec 2021 South Canterbury 20 to 24 Male Total Total</t>
  </si>
  <si>
    <t>Year to Dec 2021 South Canterbury 20 to 24 Total Total 1</t>
  </si>
  <si>
    <t>Year to Dec 2021 South Canterbury 20 to 24 Total Total 2</t>
  </si>
  <si>
    <t>Year to Dec 2021 South Canterbury 20 to 24 Total Total 3</t>
  </si>
  <si>
    <t>Year to Dec 2021 South Canterbury 20 to 24 Total Total 4</t>
  </si>
  <si>
    <t>Year to Dec 2021 South Canterbury 20 to 24 Total Total 5</t>
  </si>
  <si>
    <t>Year to Dec 2021 South Canterbury 20 to 24 Total Total Total</t>
  </si>
  <si>
    <t>Year to Dec 2021 Southern 10 to 14 Female Maori 1</t>
  </si>
  <si>
    <t>Year to Dec 2021 Southern 10 to 14 Female Maori 2</t>
  </si>
  <si>
    <t>Year to Dec 2021 Southern 10 to 14 Female Maori 3</t>
  </si>
  <si>
    <t>Year to Dec 2021 Southern 10 to 14 Female Maori 4</t>
  </si>
  <si>
    <t>Year to Dec 2021 Southern 10 to 14 Female Maori 5</t>
  </si>
  <si>
    <t>Year to Dec 2021 Southern 10 to 14 Female Maori Total</t>
  </si>
  <si>
    <t>Year to Dec 2021 Southern 10 to 14 Male Maori 1</t>
  </si>
  <si>
    <t>Year to Dec 2021 Southern 10 to 14 Male Maori 2</t>
  </si>
  <si>
    <t>Year to Dec 2021 Southern 10 to 14 Male Maori 3</t>
  </si>
  <si>
    <t>Year to Dec 2021 Southern 10 to 14 Male Maori 4</t>
  </si>
  <si>
    <t>Year to Dec 2021 Southern 10 to 14 Male Maori 5</t>
  </si>
  <si>
    <t>Year to Dec 2021 Southern 10 to 14 Male Maori Total</t>
  </si>
  <si>
    <t>Year to Dec 2021 Southern 10 to 14 Total Maori 1</t>
  </si>
  <si>
    <t>Year to Dec 2021 Southern 10 to 14 Total Maori 2</t>
  </si>
  <si>
    <t>Year to Dec 2021 Southern 10 to 14 Total Maori 3</t>
  </si>
  <si>
    <t>Year to Dec 2021 Southern 10 to 14 Total Maori 4</t>
  </si>
  <si>
    <t>Year to Dec 2021 Southern 10 to 14 Total Maori 5</t>
  </si>
  <si>
    <t>Year to Dec 2021 Southern 10 to 14 Total Maori Total</t>
  </si>
  <si>
    <t>Year to Dec 2021 Southern 10 to 14 Female Other 1</t>
  </si>
  <si>
    <t>Year to Dec 2021 Southern 10 to 14 Female Other 2</t>
  </si>
  <si>
    <t>Year to Dec 2021 Southern 10 to 14 Female Other 3</t>
  </si>
  <si>
    <t>Year to Dec 2021 Southern 10 to 14 Female Other 4</t>
  </si>
  <si>
    <t>Year to Dec 2021 Southern 10 to 14 Female Other 5</t>
  </si>
  <si>
    <t>Year to Dec 2021 Southern 10 to 14 Female Other Total</t>
  </si>
  <si>
    <t>Year to Dec 2021 Southern 10 to 14 Male Other 1</t>
  </si>
  <si>
    <t>Year to Dec 2021 Southern 10 to 14 Male Other 2</t>
  </si>
  <si>
    <t>Year to Dec 2021 Southern 10 to 14 Male Other 3</t>
  </si>
  <si>
    <t>Year to Dec 2021 Southern 10 to 14 Male Other 4</t>
  </si>
  <si>
    <t>Year to Dec 2021 Southern 10 to 14 Male Other 5</t>
  </si>
  <si>
    <t>Year to Dec 2021 Southern 10 to 14 Male Other Total</t>
  </si>
  <si>
    <t>Year to Dec 2021 Southern 10 to 14 Total Other 1</t>
  </si>
  <si>
    <t>Year to Dec 2021 Southern 10 to 14 Total Other 2</t>
  </si>
  <si>
    <t>Year to Dec 2021 Southern 10 to 14 Total Other 3</t>
  </si>
  <si>
    <t>Year to Dec 2021 Southern 10 to 14 Total Other 4</t>
  </si>
  <si>
    <t>Year to Dec 2021 Southern 10 to 14 Total Other 5</t>
  </si>
  <si>
    <t>Year to Dec 2021 Southern 10 to 14 Total Other Total</t>
  </si>
  <si>
    <t>Year to Dec 2021 Southern 10 to 14 Female Pacific 1</t>
  </si>
  <si>
    <t>Year to Dec 2021 Southern 10 to 14 Female Pacific 2</t>
  </si>
  <si>
    <t>Year to Dec 2021 Southern 10 to 14 Female Pacific 3</t>
  </si>
  <si>
    <t>Year to Dec 2021 Southern 10 to 14 Female Pacific 4</t>
  </si>
  <si>
    <t>Year to Dec 2021 Southern 10 to 14 Female Pacific 5</t>
  </si>
  <si>
    <t>Year to Dec 2021 Southern 10 to 14 Female Pacific Total</t>
  </si>
  <si>
    <t>Year to Dec 2021 Southern 10 to 14 Male Pacific 1</t>
  </si>
  <si>
    <t>Year to Dec 2021 Southern 10 to 14 Male Pacific 2</t>
  </si>
  <si>
    <t>Year to Dec 2021 Southern 10 to 14 Male Pacific 3</t>
  </si>
  <si>
    <t>Year to Dec 2021 Southern 10 to 14 Male Pacific 4</t>
  </si>
  <si>
    <t>Year to Dec 2021 Southern 10 to 14 Male Pacific 5</t>
  </si>
  <si>
    <t>Year to Dec 2021 Southern 10 to 14 Male Pacific Total</t>
  </si>
  <si>
    <t>Year to Dec 2021 Southern 10 to 14 Total Pacific 1</t>
  </si>
  <si>
    <t>Year to Dec 2021 Southern 10 to 14 Total Pacific 2</t>
  </si>
  <si>
    <t>Year to Dec 2021 Southern 10 to 14 Total Pacific 3</t>
  </si>
  <si>
    <t>Year to Dec 2021 Southern 10 to 14 Total Pacific 4</t>
  </si>
  <si>
    <t>Year to Dec 2021 Southern 10 to 14 Total Pacific 5</t>
  </si>
  <si>
    <t>Year to Dec 2021 Southern 10 to 14 Total Pacific Total</t>
  </si>
  <si>
    <t>Year to Dec 2021 Southern 10 to 14 Female Total 1</t>
  </si>
  <si>
    <t>Year to Dec 2021 Southern 10 to 14 Female Total 2</t>
  </si>
  <si>
    <t>Year to Dec 2021 Southern 10 to 14 Female Total 3</t>
  </si>
  <si>
    <t>Year to Dec 2021 Southern 10 to 14 Female Total 4</t>
  </si>
  <si>
    <t>Year to Dec 2021 Southern 10 to 14 Female Total 5</t>
  </si>
  <si>
    <t>Year to Dec 2021 Southern 10 to 14 Female Total Total</t>
  </si>
  <si>
    <t>Year to Dec 2021 Southern 10 to 14 Male Total 1</t>
  </si>
  <si>
    <t>Year to Dec 2021 Southern 10 to 14 Male Total 2</t>
  </si>
  <si>
    <t>Year to Dec 2021 Southern 10 to 14 Male Total 3</t>
  </si>
  <si>
    <t>Year to Dec 2021 Southern 10 to 14 Male Total 4</t>
  </si>
  <si>
    <t>Year to Dec 2021 Southern 10 to 14 Male Total 5</t>
  </si>
  <si>
    <t>Year to Dec 2021 Southern 10 to 14 Male Total Total</t>
  </si>
  <si>
    <t>Year to Dec 2021 Southern 10 to 14 Total Total 1</t>
  </si>
  <si>
    <t>Year to Dec 2021 Southern 10 to 14 Total Total 2</t>
  </si>
  <si>
    <t>Year to Dec 2021 Southern 10 to 14 Total Total 3</t>
  </si>
  <si>
    <t>Year to Dec 2021 Southern 10 to 14 Total Total 4</t>
  </si>
  <si>
    <t>Year to Dec 2021 Southern 10 to 14 Total Total 5</t>
  </si>
  <si>
    <t>Year to Dec 2021 Southern 10 to 14 Total Total Total</t>
  </si>
  <si>
    <t>Year to Dec 2021 Southern 10 to 24 Female Maori 1</t>
  </si>
  <si>
    <t>Year to Dec 2021 Southern 10 to 24 Female Maori 2</t>
  </si>
  <si>
    <t>Year to Dec 2021 Southern 10 to 24 Female Maori 3</t>
  </si>
  <si>
    <t>Year to Dec 2021 Southern 10 to 24 Female Maori 4</t>
  </si>
  <si>
    <t>Year to Dec 2021 Southern 10 to 24 Female Maori 5</t>
  </si>
  <si>
    <t>Year to Dec 2021 Southern 10 to 24 Female Maori Total</t>
  </si>
  <si>
    <t>Year to Dec 2021 Southern 10 to 24 Male Maori 1</t>
  </si>
  <si>
    <t>Year to Dec 2021 Southern 10 to 24 Male Maori 2</t>
  </si>
  <si>
    <t>Year to Dec 2021 Southern 10 to 24 Male Maori 3</t>
  </si>
  <si>
    <t>Year to Dec 2021 Southern 10 to 24 Male Maori 4</t>
  </si>
  <si>
    <t>Year to Dec 2021 Southern 10 to 24 Male Maori 5</t>
  </si>
  <si>
    <t>Year to Dec 2021 Southern 10 to 24 Male Maori Total</t>
  </si>
  <si>
    <t>Year to Dec 2021 Southern 10 to 24 Total Maori 1</t>
  </si>
  <si>
    <t>Year to Dec 2021 Southern 10 to 24 Total Maori 2</t>
  </si>
  <si>
    <t>Year to Dec 2021 Southern 10 to 24 Total Maori 3</t>
  </si>
  <si>
    <t>Year to Dec 2021 Southern 10 to 24 Total Maori 4</t>
  </si>
  <si>
    <t>Year to Dec 2021 Southern 10 to 24 Total Maori 5</t>
  </si>
  <si>
    <t>Year to Dec 2021 Southern 10 to 24 Total Maori Total</t>
  </si>
  <si>
    <t>Year to Dec 2021 Southern 10 to 24 Female Other 1</t>
  </si>
  <si>
    <t>Year to Dec 2021 Southern 10 to 24 Female Other 2</t>
  </si>
  <si>
    <t>Year to Dec 2021 Southern 10 to 24 Female Other 3</t>
  </si>
  <si>
    <t>Year to Dec 2021 Southern 10 to 24 Female Other 4</t>
  </si>
  <si>
    <t>Year to Dec 2021 Southern 10 to 24 Female Other 5</t>
  </si>
  <si>
    <t>Year to Dec 2021 Southern 10 to 24 Female Other Total</t>
  </si>
  <si>
    <t>Year to Dec 2021 Southern 10 to 24 Male Other 1</t>
  </si>
  <si>
    <t>Year to Dec 2021 Southern 10 to 24 Male Other 2</t>
  </si>
  <si>
    <t>Year to Dec 2021 Southern 10 to 24 Male Other 3</t>
  </si>
  <si>
    <t>Year to Dec 2021 Southern 10 to 24 Male Other 4</t>
  </si>
  <si>
    <t>Year to Dec 2021 Southern 10 to 24 Male Other 5</t>
  </si>
  <si>
    <t>Year to Dec 2021 Southern 10 to 24 Male Other Total</t>
  </si>
  <si>
    <t>Year to Dec 2021 Southern 10 to 24 Total Other 1</t>
  </si>
  <si>
    <t>Year to Dec 2021 Southern 10 to 24 Total Other 2</t>
  </si>
  <si>
    <t>Year to Dec 2021 Southern 10 to 24 Total Other 3</t>
  </si>
  <si>
    <t>Year to Dec 2021 Southern 10 to 24 Total Other 4</t>
  </si>
  <si>
    <t>Year to Dec 2021 Southern 10 to 24 Total Other 5</t>
  </si>
  <si>
    <t>Year to Dec 2021 Southern 10 to 24 Total Other Total</t>
  </si>
  <si>
    <t>Year to Dec 2021 Southern 10 to 24 Female Pacific 1</t>
  </si>
  <si>
    <t>Year to Dec 2021 Southern 10 to 24 Female Pacific 2</t>
  </si>
  <si>
    <t>Year to Dec 2021 Southern 10 to 24 Female Pacific 3</t>
  </si>
  <si>
    <t>Year to Dec 2021 Southern 10 to 24 Female Pacific 4</t>
  </si>
  <si>
    <t>Year to Dec 2021 Southern 10 to 24 Female Pacific 5</t>
  </si>
  <si>
    <t>Year to Dec 2021 Southern 10 to 24 Female Pacific Total</t>
  </si>
  <si>
    <t>Year to Dec 2021 Southern 10 to 24 Male Pacific 1</t>
  </si>
  <si>
    <t>Year to Dec 2021 Southern 10 to 24 Male Pacific 2</t>
  </si>
  <si>
    <t>Year to Dec 2021 Southern 10 to 24 Male Pacific 3</t>
  </si>
  <si>
    <t>Year to Dec 2021 Southern 10 to 24 Male Pacific 4</t>
  </si>
  <si>
    <t>Year to Dec 2021 Southern 10 to 24 Male Pacific 5</t>
  </si>
  <si>
    <t>Year to Dec 2021 Southern 10 to 24 Male Pacific Total</t>
  </si>
  <si>
    <t>Year to Dec 2021 Southern 10 to 24 Total Pacific 1</t>
  </si>
  <si>
    <t>Year to Dec 2021 Southern 10 to 24 Total Pacific 2</t>
  </si>
  <si>
    <t>Year to Dec 2021 Southern 10 to 24 Total Pacific 3</t>
  </si>
  <si>
    <t>Year to Dec 2021 Southern 10 to 24 Total Pacific 4</t>
  </si>
  <si>
    <t>Year to Dec 2021 Southern 10 to 24 Total Pacific 5</t>
  </si>
  <si>
    <t>Year to Dec 2021 Southern 10 to 24 Total Pacific Total</t>
  </si>
  <si>
    <t>Year to Dec 2021 Southern 10 to 24 Female Total 1</t>
  </si>
  <si>
    <t>Year to Dec 2021 Southern 10 to 24 Female Total 2</t>
  </si>
  <si>
    <t>Year to Dec 2021 Southern 10 to 24 Female Total 3</t>
  </si>
  <si>
    <t>Year to Dec 2021 Southern 10 to 24 Female Total 4</t>
  </si>
  <si>
    <t>Year to Dec 2021 Southern 10 to 24 Female Total 5</t>
  </si>
  <si>
    <t>Year to Dec 2021 Southern 10 to 24 Female Total Total</t>
  </si>
  <si>
    <t>Year to Dec 2021 Southern 10 to 24 Male Total 1</t>
  </si>
  <si>
    <t>Year to Dec 2021 Southern 10 to 24 Male Total 2</t>
  </si>
  <si>
    <t>Year to Dec 2021 Southern 10 to 24 Male Total 3</t>
  </si>
  <si>
    <t>Year to Dec 2021 Southern 10 to 24 Male Total 4</t>
  </si>
  <si>
    <t>Year to Dec 2021 Southern 10 to 24 Male Total 5</t>
  </si>
  <si>
    <t>Year to Dec 2021 Southern 10 to 24 Male Total Total</t>
  </si>
  <si>
    <t>Year to Dec 2021 Southern 10 to 24 Total Total 1</t>
  </si>
  <si>
    <t>Year to Dec 2021 Southern 10 to 24 Total Total 2</t>
  </si>
  <si>
    <t>Year to Dec 2021 Southern 10 to 24 Total Total 3</t>
  </si>
  <si>
    <t>Year to Dec 2021 Southern 10 to 24 Total Total 4</t>
  </si>
  <si>
    <t>Year to Dec 2021 Southern 10 to 24 Total Total 5</t>
  </si>
  <si>
    <t>Year to Dec 2021 Southern 10 to 24 Total Total Total</t>
  </si>
  <si>
    <t>Year to Dec 2021 Southern 15 to 19 Female Maori 1</t>
  </si>
  <si>
    <t>Year to Dec 2021 Southern 15 to 19 Female Maori 2</t>
  </si>
  <si>
    <t>Year to Dec 2021 Southern 15 to 19 Female Maori 3</t>
  </si>
  <si>
    <t>Year to Dec 2021 Southern 15 to 19 Female Maori 4</t>
  </si>
  <si>
    <t>Year to Dec 2021 Southern 15 to 19 Female Maori 5</t>
  </si>
  <si>
    <t>Year to Dec 2021 Southern 15 to 19 Female Maori Total</t>
  </si>
  <si>
    <t>Year to Dec 2021 Southern 15 to 19 Male Maori 1</t>
  </si>
  <si>
    <t>Year to Dec 2021 Southern 15 to 19 Male Maori 2</t>
  </si>
  <si>
    <t>Year to Dec 2021 Southern 15 to 19 Male Maori 3</t>
  </si>
  <si>
    <t>Year to Dec 2021 Southern 15 to 19 Male Maori 4</t>
  </si>
  <si>
    <t>Year to Dec 2021 Southern 15 to 19 Male Maori 5</t>
  </si>
  <si>
    <t>Year to Dec 2021 Southern 15 to 19 Male Maori Total</t>
  </si>
  <si>
    <t>Year to Dec 2021 Southern 15 to 19 Total Maori 1</t>
  </si>
  <si>
    <t>Year to Dec 2021 Southern 15 to 19 Total Maori 2</t>
  </si>
  <si>
    <t>Year to Dec 2021 Southern 15 to 19 Total Maori 3</t>
  </si>
  <si>
    <t>Year to Dec 2021 Southern 15 to 19 Total Maori 4</t>
  </si>
  <si>
    <t>Year to Dec 2021 Southern 15 to 19 Total Maori 5</t>
  </si>
  <si>
    <t>Year to Dec 2021 Southern 15 to 19 Total Maori Total</t>
  </si>
  <si>
    <t>Year to Dec 2021 Southern 15 to 19 Female Other 1</t>
  </si>
  <si>
    <t>Year to Dec 2021 Southern 15 to 19 Female Other 2</t>
  </si>
  <si>
    <t>Year to Dec 2021 Southern 15 to 19 Female Other 3</t>
  </si>
  <si>
    <t>Year to Dec 2021 Southern 15 to 19 Female Other 4</t>
  </si>
  <si>
    <t>Year to Dec 2021 Southern 15 to 19 Female Other 5</t>
  </si>
  <si>
    <t>Year to Dec 2021 Southern 15 to 19 Female Other Total</t>
  </si>
  <si>
    <t>Year to Dec 2021 Southern 15 to 19 Male Other 1</t>
  </si>
  <si>
    <t>Year to Dec 2021 Southern 15 to 19 Male Other 2</t>
  </si>
  <si>
    <t>Year to Dec 2021 Southern 15 to 19 Male Other 3</t>
  </si>
  <si>
    <t>Year to Dec 2021 Southern 15 to 19 Male Other 4</t>
  </si>
  <si>
    <t>Year to Dec 2021 Southern 15 to 19 Male Other 5</t>
  </si>
  <si>
    <t>Year to Dec 2021 Southern 15 to 19 Male Other Total</t>
  </si>
  <si>
    <t>Year to Dec 2021 Southern 15 to 19 Total Other 1</t>
  </si>
  <si>
    <t>Year to Dec 2021 Southern 15 to 19 Total Other 2</t>
  </si>
  <si>
    <t>Year to Dec 2021 Southern 15 to 19 Total Other 3</t>
  </si>
  <si>
    <t>Year to Dec 2021 Southern 15 to 19 Total Other 4</t>
  </si>
  <si>
    <t>Year to Dec 2021 Southern 15 to 19 Total Other 5</t>
  </si>
  <si>
    <t>Year to Dec 2021 Southern 15 to 19 Total Other Total</t>
  </si>
  <si>
    <t>Year to Dec 2021 Southern 15 to 19 Female Pacific 1</t>
  </si>
  <si>
    <t>Year to Dec 2021 Southern 15 to 19 Female Pacific 2</t>
  </si>
  <si>
    <t>Year to Dec 2021 Southern 15 to 19 Female Pacific 3</t>
  </si>
  <si>
    <t>Year to Dec 2021 Southern 15 to 19 Female Pacific 4</t>
  </si>
  <si>
    <t>Year to Dec 2021 Southern 15 to 19 Female Pacific 5</t>
  </si>
  <si>
    <t>Year to Dec 2021 Southern 15 to 19 Female Pacific Total</t>
  </si>
  <si>
    <t>Year to Dec 2021 Southern 15 to 19 Male Pacific 1</t>
  </si>
  <si>
    <t>Year to Dec 2021 Southern 15 to 19 Male Pacific 2</t>
  </si>
  <si>
    <t>Year to Dec 2021 Southern 15 to 19 Male Pacific 3</t>
  </si>
  <si>
    <t>Year to Dec 2021 Southern 15 to 19 Male Pacific 4</t>
  </si>
  <si>
    <t>Year to Dec 2021 Southern 15 to 19 Male Pacific 5</t>
  </si>
  <si>
    <t>Year to Dec 2021 Southern 15 to 19 Male Pacific Total</t>
  </si>
  <si>
    <t>Year to Dec 2021 Southern 15 to 19 Total Pacific 1</t>
  </si>
  <si>
    <t>Year to Dec 2021 Southern 15 to 19 Total Pacific 2</t>
  </si>
  <si>
    <t>Year to Dec 2021 Southern 15 to 19 Total Pacific 3</t>
  </si>
  <si>
    <t>Year to Dec 2021 Southern 15 to 19 Total Pacific 4</t>
  </si>
  <si>
    <t>Year to Dec 2021 Southern 15 to 19 Total Pacific 5</t>
  </si>
  <si>
    <t>Year to Dec 2021 Southern 15 to 19 Total Pacific Total</t>
  </si>
  <si>
    <t>Year to Dec 2021 Southern 15 to 19 Female Total 1</t>
  </si>
  <si>
    <t>Year to Dec 2021 Southern 15 to 19 Female Total 2</t>
  </si>
  <si>
    <t>Year to Dec 2021 Southern 15 to 19 Female Total 3</t>
  </si>
  <si>
    <t>Year to Dec 2021 Southern 15 to 19 Female Total 4</t>
  </si>
  <si>
    <t>Year to Dec 2021 Southern 15 to 19 Female Total 5</t>
  </si>
  <si>
    <t>Year to Dec 2021 Southern 15 to 19 Female Total Total</t>
  </si>
  <si>
    <t>Year to Dec 2021 Southern 15 to 19 Male Total 1</t>
  </si>
  <si>
    <t>Year to Dec 2021 Southern 15 to 19 Male Total 2</t>
  </si>
  <si>
    <t>Year to Dec 2021 Southern 15 to 19 Male Total 3</t>
  </si>
  <si>
    <t>Year to Dec 2021 Southern 15 to 19 Male Total 4</t>
  </si>
  <si>
    <t>Year to Dec 2021 Southern 15 to 19 Male Total 5</t>
  </si>
  <si>
    <t>Year to Dec 2021 Southern 15 to 19 Male Total Total</t>
  </si>
  <si>
    <t>Year to Dec 2021 Southern 15 to 19 Total Total 1</t>
  </si>
  <si>
    <t>Year to Dec 2021 Southern 15 to 19 Total Total 2</t>
  </si>
  <si>
    <t>Year to Dec 2021 Southern 15 to 19 Total Total 3</t>
  </si>
  <si>
    <t>Year to Dec 2021 Southern 15 to 19 Total Total 4</t>
  </si>
  <si>
    <t>Year to Dec 2021 Southern 15 to 19 Total Total 5</t>
  </si>
  <si>
    <t>Year to Dec 2021 Southern 15 to 19 Total Total Total</t>
  </si>
  <si>
    <t>Year to Dec 2021 Southern 20 to 24 Female Maori 1</t>
  </si>
  <si>
    <t>Year to Dec 2021 Southern 20 to 24 Female Maori 2</t>
  </si>
  <si>
    <t>Year to Dec 2021 Southern 20 to 24 Female Maori 3</t>
  </si>
  <si>
    <t>Year to Dec 2021 Southern 20 to 24 Female Maori 4</t>
  </si>
  <si>
    <t>Year to Dec 2021 Southern 20 to 24 Female Maori 5</t>
  </si>
  <si>
    <t>Year to Dec 2021 Southern 20 to 24 Female Maori Total</t>
  </si>
  <si>
    <t>Year to Dec 2021 Southern 20 to 24 Male Maori 1</t>
  </si>
  <si>
    <t>Year to Dec 2021 Southern 20 to 24 Male Maori 2</t>
  </si>
  <si>
    <t>Year to Dec 2021 Southern 20 to 24 Male Maori 3</t>
  </si>
  <si>
    <t>Year to Dec 2021 Southern 20 to 24 Male Maori 4</t>
  </si>
  <si>
    <t>Year to Dec 2021 Southern 20 to 24 Male Maori 5</t>
  </si>
  <si>
    <t>Year to Dec 2021 Southern 20 to 24 Male Maori Total</t>
  </si>
  <si>
    <t>Year to Dec 2021 Southern 20 to 24 Total Maori 1</t>
  </si>
  <si>
    <t>Year to Dec 2021 Southern 20 to 24 Total Maori 2</t>
  </si>
  <si>
    <t>Year to Dec 2021 Southern 20 to 24 Total Maori 3</t>
  </si>
  <si>
    <t>Year to Dec 2021 Southern 20 to 24 Total Maori 4</t>
  </si>
  <si>
    <t>Year to Dec 2021 Southern 20 to 24 Total Maori 5</t>
  </si>
  <si>
    <t>Year to Dec 2021 Southern 20 to 24 Total Maori Total</t>
  </si>
  <si>
    <t>Year to Dec 2021 Southern 20 to 24 Female Other 1</t>
  </si>
  <si>
    <t>Year to Dec 2021 Southern 20 to 24 Female Other 2</t>
  </si>
  <si>
    <t>Year to Dec 2021 Southern 20 to 24 Female Other 3</t>
  </si>
  <si>
    <t>Year to Dec 2021 Southern 20 to 24 Female Other 4</t>
  </si>
  <si>
    <t>Year to Dec 2021 Southern 20 to 24 Female Other 5</t>
  </si>
  <si>
    <t>Year to Dec 2021 Southern 20 to 24 Female Other Total</t>
  </si>
  <si>
    <t>Year to Dec 2021 Southern 20 to 24 Male Other 1</t>
  </si>
  <si>
    <t>Year to Dec 2021 Southern 20 to 24 Male Other 2</t>
  </si>
  <si>
    <t>Year to Dec 2021 Southern 20 to 24 Male Other 3</t>
  </si>
  <si>
    <t>Year to Dec 2021 Southern 20 to 24 Male Other 4</t>
  </si>
  <si>
    <t>Year to Dec 2021 Southern 20 to 24 Male Other 5</t>
  </si>
  <si>
    <t>Year to Dec 2021 Southern 20 to 24 Male Other Total</t>
  </si>
  <si>
    <t>Year to Dec 2021 Southern 20 to 24 Total Other 1</t>
  </si>
  <si>
    <t>Year to Dec 2021 Southern 20 to 24 Total Other 2</t>
  </si>
  <si>
    <t>Year to Dec 2021 Southern 20 to 24 Total Other 3</t>
  </si>
  <si>
    <t>Year to Dec 2021 Southern 20 to 24 Total Other 4</t>
  </si>
  <si>
    <t>Year to Dec 2021 Southern 20 to 24 Total Other 5</t>
  </si>
  <si>
    <t>Year to Dec 2021 Southern 20 to 24 Total Other Total</t>
  </si>
  <si>
    <t>Year to Dec 2021 Southern 20 to 24 Female Pacific 1</t>
  </si>
  <si>
    <t>Year to Dec 2021 Southern 20 to 24 Female Pacific 2</t>
  </si>
  <si>
    <t>Year to Dec 2021 Southern 20 to 24 Female Pacific 3</t>
  </si>
  <si>
    <t>Year to Dec 2021 Southern 20 to 24 Female Pacific 4</t>
  </si>
  <si>
    <t>Year to Dec 2021 Southern 20 to 24 Female Pacific 5</t>
  </si>
  <si>
    <t>Year to Dec 2021 Southern 20 to 24 Female Pacific Total</t>
  </si>
  <si>
    <t>Year to Dec 2021 Southern 20 to 24 Male Pacific 1</t>
  </si>
  <si>
    <t>Year to Dec 2021 Southern 20 to 24 Male Pacific 2</t>
  </si>
  <si>
    <t>Year to Dec 2021 Southern 20 to 24 Male Pacific 3</t>
  </si>
  <si>
    <t>Year to Dec 2021 Southern 20 to 24 Male Pacific 4</t>
  </si>
  <si>
    <t>Year to Dec 2021 Southern 20 to 24 Male Pacific 5</t>
  </si>
  <si>
    <t>Year to Dec 2021 Southern 20 to 24 Male Pacific Total</t>
  </si>
  <si>
    <t>Year to Dec 2021 Southern 20 to 24 Total Pacific 1</t>
  </si>
  <si>
    <t>Year to Dec 2021 Southern 20 to 24 Total Pacific 2</t>
  </si>
  <si>
    <t>Year to Dec 2021 Southern 20 to 24 Total Pacific 3</t>
  </si>
  <si>
    <t>Year to Dec 2021 Southern 20 to 24 Total Pacific 4</t>
  </si>
  <si>
    <t>Year to Dec 2021 Southern 20 to 24 Total Pacific 5</t>
  </si>
  <si>
    <t>Year to Dec 2021 Southern 20 to 24 Total Pacific Total</t>
  </si>
  <si>
    <t>Year to Dec 2021 Southern 20 to 24 Female Total 1</t>
  </si>
  <si>
    <t>Year to Dec 2021 Southern 20 to 24 Female Total 2</t>
  </si>
  <si>
    <t>Year to Dec 2021 Southern 20 to 24 Female Total 3</t>
  </si>
  <si>
    <t>Year to Dec 2021 Southern 20 to 24 Female Total 4</t>
  </si>
  <si>
    <t>Year to Dec 2021 Southern 20 to 24 Female Total 5</t>
  </si>
  <si>
    <t>Year to Dec 2021 Southern 20 to 24 Female Total Total</t>
  </si>
  <si>
    <t>Year to Dec 2021 Southern 20 to 24 Male Total 1</t>
  </si>
  <si>
    <t>Year to Dec 2021 Southern 20 to 24 Male Total 2</t>
  </si>
  <si>
    <t>Year to Dec 2021 Southern 20 to 24 Male Total 3</t>
  </si>
  <si>
    <t>Year to Dec 2021 Southern 20 to 24 Male Total 4</t>
  </si>
  <si>
    <t>Year to Dec 2021 Southern 20 to 24 Male Total 5</t>
  </si>
  <si>
    <t>Year to Dec 2021 Southern 20 to 24 Male Total Total</t>
  </si>
  <si>
    <t>Year to Dec 2021 Southern 20 to 24 Total Total 1</t>
  </si>
  <si>
    <t>Year to Dec 2021 Southern 20 to 24 Total Total 2</t>
  </si>
  <si>
    <t>Year to Dec 2021 Southern 20 to 24 Total Total 3</t>
  </si>
  <si>
    <t>Year to Dec 2021 Southern 20 to 24 Total Total 4</t>
  </si>
  <si>
    <t>Year to Dec 2021 Southern 20 to 24 Total Total 5</t>
  </si>
  <si>
    <t>Year to Dec 2021 Southern 20 to 24 Total Total Total</t>
  </si>
  <si>
    <t>Year to Dec 2021 Tairawhiti 10 to 14 Female Maori 1</t>
  </si>
  <si>
    <t>Year to Dec 2021 Tairawhiti 10 to 14 Female Maori 2</t>
  </si>
  <si>
    <t>Year to Dec 2021 Tairawhiti 10 to 14 Female Maori 3</t>
  </si>
  <si>
    <t>Year to Dec 2021 Tairawhiti 10 to 14 Female Maori 4</t>
  </si>
  <si>
    <t>Year to Dec 2021 Tairawhiti 10 to 14 Female Maori 5</t>
  </si>
  <si>
    <t>Year to Dec 2021 Tairawhiti 10 to 14 Female Maori Total</t>
  </si>
  <si>
    <t>Year to Dec 2021 Tairawhiti 10 to 14 Male Maori 1</t>
  </si>
  <si>
    <t>Year to Dec 2021 Tairawhiti 10 to 14 Male Maori 2</t>
  </si>
  <si>
    <t>Year to Dec 2021 Tairawhiti 10 to 14 Male Maori 3</t>
  </si>
  <si>
    <t>Year to Dec 2021 Tairawhiti 10 to 14 Male Maori 4</t>
  </si>
  <si>
    <t>Year to Dec 2021 Tairawhiti 10 to 14 Male Maori 5</t>
  </si>
  <si>
    <t>Year to Dec 2021 Tairawhiti 10 to 14 Male Maori Total</t>
  </si>
  <si>
    <t>Year to Dec 2021 Tairawhiti 10 to 14 Total Maori 1</t>
  </si>
  <si>
    <t>Year to Dec 2021 Tairawhiti 10 to 14 Total Maori 2</t>
  </si>
  <si>
    <t>Year to Dec 2021 Tairawhiti 10 to 14 Total Maori 3</t>
  </si>
  <si>
    <t>Year to Dec 2021 Tairawhiti 10 to 14 Total Maori 4</t>
  </si>
  <si>
    <t>Year to Dec 2021 Tairawhiti 10 to 14 Total Maori 5</t>
  </si>
  <si>
    <t>Year to Dec 2021 Tairawhiti 10 to 14 Total Maori Total</t>
  </si>
  <si>
    <t>Year to Dec 2021 Tairawhiti 10 to 14 Female Other 1</t>
  </si>
  <si>
    <t>Year to Dec 2021 Tairawhiti 10 to 14 Female Other 2</t>
  </si>
  <si>
    <t>Year to Dec 2021 Tairawhiti 10 to 14 Female Other 3</t>
  </si>
  <si>
    <t>Year to Dec 2021 Tairawhiti 10 to 14 Female Other 4</t>
  </si>
  <si>
    <t>Year to Dec 2021 Tairawhiti 10 to 14 Female Other 5</t>
  </si>
  <si>
    <t>Year to Dec 2021 Tairawhiti 10 to 14 Female Other Total</t>
  </si>
  <si>
    <t>Year to Dec 2021 Tairawhiti 10 to 14 Male Other 1</t>
  </si>
  <si>
    <t>Year to Dec 2021 Tairawhiti 10 to 14 Male Other 2</t>
  </si>
  <si>
    <t>Year to Dec 2021 Tairawhiti 10 to 14 Male Other 3</t>
  </si>
  <si>
    <t>Year to Dec 2021 Tairawhiti 10 to 14 Male Other 4</t>
  </si>
  <si>
    <t>Year to Dec 2021 Tairawhiti 10 to 14 Male Other 5</t>
  </si>
  <si>
    <t>Year to Dec 2021 Tairawhiti 10 to 14 Male Other Total</t>
  </si>
  <si>
    <t>Year to Dec 2021 Tairawhiti 10 to 14 Total Other 1</t>
  </si>
  <si>
    <t>Year to Dec 2021 Tairawhiti 10 to 14 Total Other 2</t>
  </si>
  <si>
    <t>Year to Dec 2021 Tairawhiti 10 to 14 Total Other 3</t>
  </si>
  <si>
    <t>Year to Dec 2021 Tairawhiti 10 to 14 Total Other 4</t>
  </si>
  <si>
    <t>Year to Dec 2021 Tairawhiti 10 to 14 Total Other 5</t>
  </si>
  <si>
    <t>Year to Dec 2021 Tairawhiti 10 to 14 Total Other Total</t>
  </si>
  <si>
    <t>Year to Dec 2021 Tairawhiti 10 to 14 Female Pacific 1</t>
  </si>
  <si>
    <t>Year to Dec 2021 Tairawhiti 10 to 14 Female Pacific 2</t>
  </si>
  <si>
    <t>Year to Dec 2021 Tairawhiti 10 to 14 Female Pacific 3</t>
  </si>
  <si>
    <t>Year to Dec 2021 Tairawhiti 10 to 14 Female Pacific 4</t>
  </si>
  <si>
    <t>Year to Dec 2021 Tairawhiti 10 to 14 Female Pacific 5</t>
  </si>
  <si>
    <t>Year to Dec 2021 Tairawhiti 10 to 14 Female Pacific Total</t>
  </si>
  <si>
    <t>Year to Dec 2021 Tairawhiti 10 to 14 Male Pacific 1</t>
  </si>
  <si>
    <t>Year to Dec 2021 Tairawhiti 10 to 14 Male Pacific 2</t>
  </si>
  <si>
    <t>Year to Dec 2021 Tairawhiti 10 to 14 Male Pacific 3</t>
  </si>
  <si>
    <t>Year to Dec 2021 Tairawhiti 10 to 14 Male Pacific 4</t>
  </si>
  <si>
    <t>Year to Dec 2021 Tairawhiti 10 to 14 Male Pacific 5</t>
  </si>
  <si>
    <t>Year to Dec 2021 Tairawhiti 10 to 14 Male Pacific Total</t>
  </si>
  <si>
    <t>Year to Dec 2021 Tairawhiti 10 to 14 Total Pacific 1</t>
  </si>
  <si>
    <t>Year to Dec 2021 Tairawhiti 10 to 14 Total Pacific 2</t>
  </si>
  <si>
    <t>Year to Dec 2021 Tairawhiti 10 to 14 Total Pacific 3</t>
  </si>
  <si>
    <t>Year to Dec 2021 Tairawhiti 10 to 14 Total Pacific 4</t>
  </si>
  <si>
    <t>Year to Dec 2021 Tairawhiti 10 to 14 Total Pacific 5</t>
  </si>
  <si>
    <t>Year to Dec 2021 Tairawhiti 10 to 14 Total Pacific Total</t>
  </si>
  <si>
    <t>Year to Dec 2021 Tairawhiti 10 to 14 Female Total 1</t>
  </si>
  <si>
    <t>Year to Dec 2021 Tairawhiti 10 to 14 Female Total 2</t>
  </si>
  <si>
    <t>Year to Dec 2021 Tairawhiti 10 to 14 Female Total 3</t>
  </si>
  <si>
    <t>Year to Dec 2021 Tairawhiti 10 to 14 Female Total 4</t>
  </si>
  <si>
    <t>Year to Dec 2021 Tairawhiti 10 to 14 Female Total 5</t>
  </si>
  <si>
    <t>Year to Dec 2021 Tairawhiti 10 to 14 Female Total Total</t>
  </si>
  <si>
    <t>Year to Dec 2021 Tairawhiti 10 to 14 Male Total 1</t>
  </si>
  <si>
    <t>Year to Dec 2021 Tairawhiti 10 to 14 Male Total 2</t>
  </si>
  <si>
    <t>Year to Dec 2021 Tairawhiti 10 to 14 Male Total 3</t>
  </si>
  <si>
    <t>Year to Dec 2021 Tairawhiti 10 to 14 Male Total 4</t>
  </si>
  <si>
    <t>Year to Dec 2021 Tairawhiti 10 to 14 Male Total 5</t>
  </si>
  <si>
    <t>Year to Dec 2021 Tairawhiti 10 to 14 Male Total Total</t>
  </si>
  <si>
    <t>Year to Dec 2021 Tairawhiti 10 to 14 Total Total 1</t>
  </si>
  <si>
    <t>Year to Dec 2021 Tairawhiti 10 to 14 Total Total 2</t>
  </si>
  <si>
    <t>Year to Dec 2021 Tairawhiti 10 to 14 Total Total 3</t>
  </si>
  <si>
    <t>Year to Dec 2021 Tairawhiti 10 to 14 Total Total 4</t>
  </si>
  <si>
    <t>Year to Dec 2021 Tairawhiti 10 to 14 Total Total 5</t>
  </si>
  <si>
    <t>Year to Dec 2021 Tairawhiti 10 to 14 Total Total Total</t>
  </si>
  <si>
    <t>Year to Dec 2021 Tairawhiti 10 to 24 Female Maori 1</t>
  </si>
  <si>
    <t>Year to Dec 2021 Tairawhiti 10 to 24 Female Maori 2</t>
  </si>
  <si>
    <t>Year to Dec 2021 Tairawhiti 10 to 24 Female Maori 3</t>
  </si>
  <si>
    <t>Year to Dec 2021 Tairawhiti 10 to 24 Female Maori 4</t>
  </si>
  <si>
    <t>Year to Dec 2021 Tairawhiti 10 to 24 Female Maori 5</t>
  </si>
  <si>
    <t>Year to Dec 2021 Tairawhiti 10 to 24 Female Maori Total</t>
  </si>
  <si>
    <t>Year to Dec 2021 Tairawhiti 10 to 24 Male Maori 1</t>
  </si>
  <si>
    <t>Year to Dec 2021 Tairawhiti 10 to 24 Male Maori 2</t>
  </si>
  <si>
    <t>Year to Dec 2021 Tairawhiti 10 to 24 Male Maori 3</t>
  </si>
  <si>
    <t>Year to Dec 2021 Tairawhiti 10 to 24 Male Maori 4</t>
  </si>
  <si>
    <t>Year to Dec 2021 Tairawhiti 10 to 24 Male Maori 5</t>
  </si>
  <si>
    <t>Year to Dec 2021 Tairawhiti 10 to 24 Male Maori Total</t>
  </si>
  <si>
    <t>Year to Dec 2021 Tairawhiti 10 to 24 Total Maori 1</t>
  </si>
  <si>
    <t>Year to Dec 2021 Tairawhiti 10 to 24 Total Maori 2</t>
  </si>
  <si>
    <t>Year to Dec 2021 Tairawhiti 10 to 24 Total Maori 3</t>
  </si>
  <si>
    <t>Year to Dec 2021 Tairawhiti 10 to 24 Total Maori 4</t>
  </si>
  <si>
    <t>Year to Dec 2021 Tairawhiti 10 to 24 Total Maori 5</t>
  </si>
  <si>
    <t>Year to Dec 2021 Tairawhiti 10 to 24 Total Maori Total</t>
  </si>
  <si>
    <t>Year to Dec 2021 Tairawhiti 10 to 24 Female Other 1</t>
  </si>
  <si>
    <t>Year to Dec 2021 Tairawhiti 10 to 24 Female Other 2</t>
  </si>
  <si>
    <t>Year to Dec 2021 Tairawhiti 10 to 24 Female Other 3</t>
  </si>
  <si>
    <t>Year to Dec 2021 Tairawhiti 10 to 24 Female Other 4</t>
  </si>
  <si>
    <t>Year to Dec 2021 Tairawhiti 10 to 24 Female Other 5</t>
  </si>
  <si>
    <t>Year to Dec 2021 Tairawhiti 10 to 24 Female Other Total</t>
  </si>
  <si>
    <t>Year to Dec 2021 Tairawhiti 10 to 24 Male Other 1</t>
  </si>
  <si>
    <t>Year to Dec 2021 Tairawhiti 10 to 24 Male Other 2</t>
  </si>
  <si>
    <t>Year to Dec 2021 Tairawhiti 10 to 24 Male Other 3</t>
  </si>
  <si>
    <t>Year to Dec 2021 Tairawhiti 10 to 24 Male Other 4</t>
  </si>
  <si>
    <t>Year to Dec 2021 Tairawhiti 10 to 24 Male Other 5</t>
  </si>
  <si>
    <t>Year to Dec 2021 Tairawhiti 10 to 24 Male Other Total</t>
  </si>
  <si>
    <t>Year to Dec 2021 Tairawhiti 10 to 24 Total Other 1</t>
  </si>
  <si>
    <t>Year to Dec 2021 Tairawhiti 10 to 24 Total Other 2</t>
  </si>
  <si>
    <t>Year to Dec 2021 Tairawhiti 10 to 24 Total Other 3</t>
  </si>
  <si>
    <t>Year to Dec 2021 Tairawhiti 10 to 24 Total Other 4</t>
  </si>
  <si>
    <t>Year to Dec 2021 Tairawhiti 10 to 24 Total Other 5</t>
  </si>
  <si>
    <t>Year to Dec 2021 Tairawhiti 10 to 24 Total Other Total</t>
  </si>
  <si>
    <t>Year to Dec 2021 Tairawhiti 10 to 24 Female Pacific 1</t>
  </si>
  <si>
    <t>Year to Dec 2021 Tairawhiti 10 to 24 Female Pacific 2</t>
  </si>
  <si>
    <t>Year to Dec 2021 Tairawhiti 10 to 24 Female Pacific 3</t>
  </si>
  <si>
    <t>Year to Dec 2021 Tairawhiti 10 to 24 Female Pacific 4</t>
  </si>
  <si>
    <t>Year to Dec 2021 Tairawhiti 10 to 24 Female Pacific 5</t>
  </si>
  <si>
    <t>Year to Dec 2021 Tairawhiti 10 to 24 Female Pacific Total</t>
  </si>
  <si>
    <t>Year to Dec 2021 Tairawhiti 10 to 24 Male Pacific 1</t>
  </si>
  <si>
    <t>Year to Dec 2021 Tairawhiti 10 to 24 Male Pacific 2</t>
  </si>
  <si>
    <t>Year to Dec 2021 Tairawhiti 10 to 24 Male Pacific 3</t>
  </si>
  <si>
    <t>Year to Dec 2021 Tairawhiti 10 to 24 Male Pacific 4</t>
  </si>
  <si>
    <t>Year to Dec 2021 Tairawhiti 10 to 24 Male Pacific 5</t>
  </si>
  <si>
    <t>Year to Dec 2021 Tairawhiti 10 to 24 Male Pacific Total</t>
  </si>
  <si>
    <t>Year to Dec 2021 Tairawhiti 10 to 24 Total Pacific 1</t>
  </si>
  <si>
    <t>Year to Dec 2021 Tairawhiti 10 to 24 Total Pacific 2</t>
  </si>
  <si>
    <t>Year to Dec 2021 Tairawhiti 10 to 24 Total Pacific 3</t>
  </si>
  <si>
    <t>Year to Dec 2021 Tairawhiti 10 to 24 Total Pacific 4</t>
  </si>
  <si>
    <t>Year to Dec 2021 Tairawhiti 10 to 24 Total Pacific 5</t>
  </si>
  <si>
    <t>Year to Dec 2021 Tairawhiti 10 to 24 Total Pacific Total</t>
  </si>
  <si>
    <t>Year to Dec 2021 Tairawhiti 10 to 24 Female Total 1</t>
  </si>
  <si>
    <t>Year to Dec 2021 Tairawhiti 10 to 24 Female Total 2</t>
  </si>
  <si>
    <t>Year to Dec 2021 Tairawhiti 10 to 24 Female Total 3</t>
  </si>
  <si>
    <t>Year to Dec 2021 Tairawhiti 10 to 24 Female Total 4</t>
  </si>
  <si>
    <t>Year to Dec 2021 Tairawhiti 10 to 24 Female Total 5</t>
  </si>
  <si>
    <t>Year to Dec 2021 Tairawhiti 10 to 24 Female Total Total</t>
  </si>
  <si>
    <t>Year to Dec 2021 Tairawhiti 10 to 24 Male Total 1</t>
  </si>
  <si>
    <t>Year to Dec 2021 Tairawhiti 10 to 24 Male Total 2</t>
  </si>
  <si>
    <t>Year to Dec 2021 Tairawhiti 10 to 24 Male Total 3</t>
  </si>
  <si>
    <t>Year to Dec 2021 Tairawhiti 10 to 24 Male Total 4</t>
  </si>
  <si>
    <t>Year to Dec 2021 Tairawhiti 10 to 24 Male Total 5</t>
  </si>
  <si>
    <t>Year to Dec 2021 Tairawhiti 10 to 24 Male Total Total</t>
  </si>
  <si>
    <t>Year to Dec 2021 Tairawhiti 10 to 24 Total Total 1</t>
  </si>
  <si>
    <t>Year to Dec 2021 Tairawhiti 10 to 24 Total Total 2</t>
  </si>
  <si>
    <t>Year to Dec 2021 Tairawhiti 10 to 24 Total Total 3</t>
  </si>
  <si>
    <t>Year to Dec 2021 Tairawhiti 10 to 24 Total Total 4</t>
  </si>
  <si>
    <t>Year to Dec 2021 Tairawhiti 10 to 24 Total Total 5</t>
  </si>
  <si>
    <t>Year to Dec 2021 Tairawhiti 10 to 24 Total Total Total</t>
  </si>
  <si>
    <t>Year to Dec 2021 Tairawhiti 15 to 19 Female Maori 1</t>
  </si>
  <si>
    <t>Year to Dec 2021 Tairawhiti 15 to 19 Female Maori 2</t>
  </si>
  <si>
    <t>Year to Dec 2021 Tairawhiti 15 to 19 Female Maori 3</t>
  </si>
  <si>
    <t>Year to Dec 2021 Tairawhiti 15 to 19 Female Maori 4</t>
  </si>
  <si>
    <t>Year to Dec 2021 Tairawhiti 15 to 19 Female Maori 5</t>
  </si>
  <si>
    <t>Year to Dec 2021 Tairawhiti 15 to 19 Female Maori Total</t>
  </si>
  <si>
    <t>Year to Dec 2021 Tairawhiti 15 to 19 Male Maori 1</t>
  </si>
  <si>
    <t>Year to Dec 2021 Tairawhiti 15 to 19 Male Maori 2</t>
  </si>
  <si>
    <t>Year to Dec 2021 Tairawhiti 15 to 19 Male Maori 3</t>
  </si>
  <si>
    <t>Year to Dec 2021 Tairawhiti 15 to 19 Male Maori 4</t>
  </si>
  <si>
    <t>Year to Dec 2021 Tairawhiti 15 to 19 Male Maori 5</t>
  </si>
  <si>
    <t>Year to Dec 2021 Tairawhiti 15 to 19 Male Maori Total</t>
  </si>
  <si>
    <t>Year to Dec 2021 Tairawhiti 15 to 19 Total Maori 1</t>
  </si>
  <si>
    <t>Year to Dec 2021 Tairawhiti 15 to 19 Total Maori 2</t>
  </si>
  <si>
    <t>Year to Dec 2021 Tairawhiti 15 to 19 Total Maori 3</t>
  </si>
  <si>
    <t>Year to Dec 2021 Tairawhiti 15 to 19 Total Maori 4</t>
  </si>
  <si>
    <t>Year to Dec 2021 Tairawhiti 15 to 19 Total Maori 5</t>
  </si>
  <si>
    <t>Year to Dec 2021 Tairawhiti 15 to 19 Total Maori Total</t>
  </si>
  <si>
    <t>Year to Dec 2021 Tairawhiti 15 to 19 Female Other 1</t>
  </si>
  <si>
    <t>Year to Dec 2021 Tairawhiti 15 to 19 Female Other 2</t>
  </si>
  <si>
    <t>Year to Dec 2021 Tairawhiti 15 to 19 Female Other 3</t>
  </si>
  <si>
    <t>Year to Dec 2021 Tairawhiti 15 to 19 Female Other 4</t>
  </si>
  <si>
    <t>Year to Dec 2021 Tairawhiti 15 to 19 Female Other 5</t>
  </si>
  <si>
    <t>Year to Dec 2021 Tairawhiti 15 to 19 Female Other Total</t>
  </si>
  <si>
    <t>Year to Dec 2021 Tairawhiti 15 to 19 Male Other 1</t>
  </si>
  <si>
    <t>Year to Dec 2021 Tairawhiti 15 to 19 Male Other 2</t>
  </si>
  <si>
    <t>Year to Dec 2021 Tairawhiti 15 to 19 Male Other 3</t>
  </si>
  <si>
    <t>Year to Dec 2021 Tairawhiti 15 to 19 Male Other 4</t>
  </si>
  <si>
    <t>Year to Dec 2021 Tairawhiti 15 to 19 Male Other 5</t>
  </si>
  <si>
    <t>Year to Dec 2021 Tairawhiti 15 to 19 Male Other Total</t>
  </si>
  <si>
    <t>Year to Dec 2021 Tairawhiti 15 to 19 Total Other 1</t>
  </si>
  <si>
    <t>Year to Dec 2021 Tairawhiti 15 to 19 Total Other 2</t>
  </si>
  <si>
    <t>Year to Dec 2021 Tairawhiti 15 to 19 Total Other 3</t>
  </si>
  <si>
    <t>Year to Dec 2021 Tairawhiti 15 to 19 Total Other 4</t>
  </si>
  <si>
    <t>Year to Dec 2021 Tairawhiti 15 to 19 Total Other 5</t>
  </si>
  <si>
    <t>Year to Dec 2021 Tairawhiti 15 to 19 Total Other Total</t>
  </si>
  <si>
    <t>Year to Dec 2021 Tairawhiti 15 to 19 Female Pacific 1</t>
  </si>
  <si>
    <t>Year to Dec 2021 Tairawhiti 15 to 19 Female Pacific 2</t>
  </si>
  <si>
    <t>Year to Dec 2021 Tairawhiti 15 to 19 Female Pacific 3</t>
  </si>
  <si>
    <t>Year to Dec 2021 Tairawhiti 15 to 19 Female Pacific 4</t>
  </si>
  <si>
    <t>Year to Dec 2021 Tairawhiti 15 to 19 Female Pacific 5</t>
  </si>
  <si>
    <t>Year to Dec 2021 Tairawhiti 15 to 19 Female Pacific Total</t>
  </si>
  <si>
    <t>Year to Dec 2021 Tairawhiti 15 to 19 Male Pacific 1</t>
  </si>
  <si>
    <t>Year to Dec 2021 Tairawhiti 15 to 19 Male Pacific 2</t>
  </si>
  <si>
    <t>Year to Dec 2021 Tairawhiti 15 to 19 Male Pacific 3</t>
  </si>
  <si>
    <t>Year to Dec 2021 Tairawhiti 15 to 19 Male Pacific 4</t>
  </si>
  <si>
    <t>Year to Dec 2021 Tairawhiti 15 to 19 Male Pacific 5</t>
  </si>
  <si>
    <t>Year to Dec 2021 Tairawhiti 15 to 19 Male Pacific Total</t>
  </si>
  <si>
    <t>Year to Dec 2021 Tairawhiti 15 to 19 Total Pacific 1</t>
  </si>
  <si>
    <t>Year to Dec 2021 Tairawhiti 15 to 19 Total Pacific 2</t>
  </si>
  <si>
    <t>Year to Dec 2021 Tairawhiti 15 to 19 Total Pacific 3</t>
  </si>
  <si>
    <t>Year to Dec 2021 Tairawhiti 15 to 19 Total Pacific 4</t>
  </si>
  <si>
    <t>Year to Dec 2021 Tairawhiti 15 to 19 Total Pacific 5</t>
  </si>
  <si>
    <t>Year to Dec 2021 Tairawhiti 15 to 19 Total Pacific Total</t>
  </si>
  <si>
    <t>Year to Dec 2021 Tairawhiti 15 to 19 Female Total 1</t>
  </si>
  <si>
    <t>Year to Dec 2021 Tairawhiti 15 to 19 Female Total 2</t>
  </si>
  <si>
    <t>Year to Dec 2021 Tairawhiti 15 to 19 Female Total 3</t>
  </si>
  <si>
    <t>Year to Dec 2021 Tairawhiti 15 to 19 Female Total 4</t>
  </si>
  <si>
    <t>Year to Dec 2021 Tairawhiti 15 to 19 Female Total 5</t>
  </si>
  <si>
    <t>Year to Dec 2021 Tairawhiti 15 to 19 Female Total Total</t>
  </si>
  <si>
    <t>Year to Dec 2021 Tairawhiti 15 to 19 Male Total 1</t>
  </si>
  <si>
    <t>Year to Dec 2021 Tairawhiti 15 to 19 Male Total 2</t>
  </si>
  <si>
    <t>Year to Dec 2021 Tairawhiti 15 to 19 Male Total 3</t>
  </si>
  <si>
    <t>Year to Dec 2021 Tairawhiti 15 to 19 Male Total 4</t>
  </si>
  <si>
    <t>Year to Dec 2021 Tairawhiti 15 to 19 Male Total 5</t>
  </si>
  <si>
    <t>Year to Dec 2021 Tairawhiti 15 to 19 Male Total Total</t>
  </si>
  <si>
    <t>Year to Dec 2021 Tairawhiti 15 to 19 Total Total 1</t>
  </si>
  <si>
    <t>Year to Dec 2021 Tairawhiti 15 to 19 Total Total 2</t>
  </si>
  <si>
    <t>Year to Dec 2021 Tairawhiti 15 to 19 Total Total 3</t>
  </si>
  <si>
    <t>Year to Dec 2021 Tairawhiti 15 to 19 Total Total 4</t>
  </si>
  <si>
    <t>Year to Dec 2021 Tairawhiti 15 to 19 Total Total 5</t>
  </si>
  <si>
    <t>Year to Dec 2021 Tairawhiti 15 to 19 Total Total Total</t>
  </si>
  <si>
    <t>Year to Dec 2021 Tairawhiti 20 to 24 Female Maori 1</t>
  </si>
  <si>
    <t>Year to Dec 2021 Tairawhiti 20 to 24 Female Maori 2</t>
  </si>
  <si>
    <t>Year to Dec 2021 Tairawhiti 20 to 24 Female Maori 3</t>
  </si>
  <si>
    <t>Year to Dec 2021 Tairawhiti 20 to 24 Female Maori 4</t>
  </si>
  <si>
    <t>Year to Dec 2021 Tairawhiti 20 to 24 Female Maori 5</t>
  </si>
  <si>
    <t>Year to Dec 2021 Tairawhiti 20 to 24 Female Maori Total</t>
  </si>
  <si>
    <t>Year to Dec 2021 Tairawhiti 20 to 24 Male Maori 1</t>
  </si>
  <si>
    <t>Year to Dec 2021 Tairawhiti 20 to 24 Male Maori 2</t>
  </si>
  <si>
    <t>Year to Dec 2021 Tairawhiti 20 to 24 Male Maori 3</t>
  </si>
  <si>
    <t>Year to Dec 2021 Tairawhiti 20 to 24 Male Maori 4</t>
  </si>
  <si>
    <t>Year to Dec 2021 Tairawhiti 20 to 24 Male Maori 5</t>
  </si>
  <si>
    <t>Year to Dec 2021 Tairawhiti 20 to 24 Male Maori Total</t>
  </si>
  <si>
    <t>Year to Dec 2021 Tairawhiti 20 to 24 Total Maori 1</t>
  </si>
  <si>
    <t>Year to Dec 2021 Tairawhiti 20 to 24 Total Maori 2</t>
  </si>
  <si>
    <t>Year to Dec 2021 Tairawhiti 20 to 24 Total Maori 3</t>
  </si>
  <si>
    <t>Year to Dec 2021 Tairawhiti 20 to 24 Total Maori 4</t>
  </si>
  <si>
    <t>Year to Dec 2021 Tairawhiti 20 to 24 Total Maori 5</t>
  </si>
  <si>
    <t>Year to Dec 2021 Tairawhiti 20 to 24 Total Maori Total</t>
  </si>
  <si>
    <t>Year to Dec 2021 Tairawhiti 20 to 24 Female Other 1</t>
  </si>
  <si>
    <t>Year to Dec 2021 Tairawhiti 20 to 24 Female Other 2</t>
  </si>
  <si>
    <t>Year to Dec 2021 Tairawhiti 20 to 24 Female Other 3</t>
  </si>
  <si>
    <t>Year to Dec 2021 Tairawhiti 20 to 24 Female Other 4</t>
  </si>
  <si>
    <t>Year to Dec 2021 Tairawhiti 20 to 24 Female Other 5</t>
  </si>
  <si>
    <t>Year to Dec 2021 Tairawhiti 20 to 24 Female Other Total</t>
  </si>
  <si>
    <t>Year to Dec 2021 Tairawhiti 20 to 24 Male Other 1</t>
  </si>
  <si>
    <t>Year to Dec 2021 Tairawhiti 20 to 24 Male Other 2</t>
  </si>
  <si>
    <t>Year to Dec 2021 Tairawhiti 20 to 24 Male Other 3</t>
  </si>
  <si>
    <t>Year to Dec 2021 Tairawhiti 20 to 24 Male Other 4</t>
  </si>
  <si>
    <t>Year to Dec 2021 Tairawhiti 20 to 24 Male Other 5</t>
  </si>
  <si>
    <t>Year to Dec 2021 Tairawhiti 20 to 24 Male Other Total</t>
  </si>
  <si>
    <t>Year to Dec 2021 Tairawhiti 20 to 24 Total Other 1</t>
  </si>
  <si>
    <t>Year to Dec 2021 Tairawhiti 20 to 24 Total Other 2</t>
  </si>
  <si>
    <t>Year to Dec 2021 Tairawhiti 20 to 24 Total Other 3</t>
  </si>
  <si>
    <t>Year to Dec 2021 Tairawhiti 20 to 24 Total Other 4</t>
  </si>
  <si>
    <t>Year to Dec 2021 Tairawhiti 20 to 24 Total Other 5</t>
  </si>
  <si>
    <t>Year to Dec 2021 Tairawhiti 20 to 24 Total Other Total</t>
  </si>
  <si>
    <t>Year to Dec 2021 Tairawhiti 20 to 24 Female Pacific 1</t>
  </si>
  <si>
    <t>Year to Dec 2021 Tairawhiti 20 to 24 Female Pacific 2</t>
  </si>
  <si>
    <t>Year to Dec 2021 Tairawhiti 20 to 24 Female Pacific 3</t>
  </si>
  <si>
    <t>Year to Dec 2021 Tairawhiti 20 to 24 Female Pacific 4</t>
  </si>
  <si>
    <t>Year to Dec 2021 Tairawhiti 20 to 24 Female Pacific 5</t>
  </si>
  <si>
    <t>Year to Dec 2021 Tairawhiti 20 to 24 Female Pacific Total</t>
  </si>
  <si>
    <t>Year to Dec 2021 Tairawhiti 20 to 24 Male Pacific 1</t>
  </si>
  <si>
    <t>Year to Dec 2021 Tairawhiti 20 to 24 Male Pacific 2</t>
  </si>
  <si>
    <t>Year to Dec 2021 Tairawhiti 20 to 24 Male Pacific 3</t>
  </si>
  <si>
    <t>Year to Dec 2021 Tairawhiti 20 to 24 Male Pacific 4</t>
  </si>
  <si>
    <t>Year to Dec 2021 Tairawhiti 20 to 24 Male Pacific 5</t>
  </si>
  <si>
    <t>Year to Dec 2021 Tairawhiti 20 to 24 Male Pacific Total</t>
  </si>
  <si>
    <t>Year to Dec 2021 Tairawhiti 20 to 24 Total Pacific 1</t>
  </si>
  <si>
    <t>Year to Dec 2021 Tairawhiti 20 to 24 Total Pacific 2</t>
  </si>
  <si>
    <t>Year to Dec 2021 Tairawhiti 20 to 24 Total Pacific 3</t>
  </si>
  <si>
    <t>Year to Dec 2021 Tairawhiti 20 to 24 Total Pacific 4</t>
  </si>
  <si>
    <t>Year to Dec 2021 Tairawhiti 20 to 24 Total Pacific 5</t>
  </si>
  <si>
    <t>Year to Dec 2021 Tairawhiti 20 to 24 Total Pacific Total</t>
  </si>
  <si>
    <t>Year to Dec 2021 Tairawhiti 20 to 24 Female Total 1</t>
  </si>
  <si>
    <t>Year to Dec 2021 Tairawhiti 20 to 24 Female Total 2</t>
  </si>
  <si>
    <t>Year to Dec 2021 Tairawhiti 20 to 24 Female Total 3</t>
  </si>
  <si>
    <t>Year to Dec 2021 Tairawhiti 20 to 24 Female Total 4</t>
  </si>
  <si>
    <t>Year to Dec 2021 Tairawhiti 20 to 24 Female Total 5</t>
  </si>
  <si>
    <t>Year to Dec 2021 Tairawhiti 20 to 24 Female Total Total</t>
  </si>
  <si>
    <t>Year to Dec 2021 Tairawhiti 20 to 24 Male Total 1</t>
  </si>
  <si>
    <t>Year to Dec 2021 Tairawhiti 20 to 24 Male Total 2</t>
  </si>
  <si>
    <t>Year to Dec 2021 Tairawhiti 20 to 24 Male Total 3</t>
  </si>
  <si>
    <t>Year to Dec 2021 Tairawhiti 20 to 24 Male Total 4</t>
  </si>
  <si>
    <t>Year to Dec 2021 Tairawhiti 20 to 24 Male Total 5</t>
  </si>
  <si>
    <t>Year to Dec 2021 Tairawhiti 20 to 24 Male Total Total</t>
  </si>
  <si>
    <t>Year to Dec 2021 Tairawhiti 20 to 24 Total Total 1</t>
  </si>
  <si>
    <t>Year to Dec 2021 Tairawhiti 20 to 24 Total Total 2</t>
  </si>
  <si>
    <t>Year to Dec 2021 Tairawhiti 20 to 24 Total Total 3</t>
  </si>
  <si>
    <t>Year to Dec 2021 Tairawhiti 20 to 24 Total Total 4</t>
  </si>
  <si>
    <t>Year to Dec 2021 Tairawhiti 20 to 24 Total Total 5</t>
  </si>
  <si>
    <t>Year to Dec 2021 Tairawhiti 20 to 24 Total Total Total</t>
  </si>
  <si>
    <t>Year to Dec 2021 Taranaki 10 to 14 Female Maori 1</t>
  </si>
  <si>
    <t>Year to Dec 2021 Taranaki 10 to 14 Female Maori 2</t>
  </si>
  <si>
    <t>Year to Dec 2021 Taranaki 10 to 14 Female Maori 3</t>
  </si>
  <si>
    <t>Year to Dec 2021 Taranaki 10 to 14 Female Maori 4</t>
  </si>
  <si>
    <t>Year to Dec 2021 Taranaki 10 to 14 Female Maori 5</t>
  </si>
  <si>
    <t>Year to Dec 2021 Taranaki 10 to 14 Female Maori Total</t>
  </si>
  <si>
    <t>Year to Dec 2021 Taranaki 10 to 14 Male Maori 1</t>
  </si>
  <si>
    <t>Year to Dec 2021 Taranaki 10 to 14 Male Maori 2</t>
  </si>
  <si>
    <t>Year to Dec 2021 Taranaki 10 to 14 Male Maori 3</t>
  </si>
  <si>
    <t>Year to Dec 2021 Taranaki 10 to 14 Male Maori 4</t>
  </si>
  <si>
    <t>Year to Dec 2021 Taranaki 10 to 14 Male Maori 5</t>
  </si>
  <si>
    <t>Year to Dec 2021 Taranaki 10 to 14 Male Maori Total</t>
  </si>
  <si>
    <t>Year to Dec 2021 Taranaki 10 to 14 Total Maori 1</t>
  </si>
  <si>
    <t>Year to Dec 2021 Taranaki 10 to 14 Total Maori 2</t>
  </si>
  <si>
    <t>Year to Dec 2021 Taranaki 10 to 14 Total Maori 3</t>
  </si>
  <si>
    <t>Year to Dec 2021 Taranaki 10 to 14 Total Maori 4</t>
  </si>
  <si>
    <t>Year to Dec 2021 Taranaki 10 to 14 Total Maori 5</t>
  </si>
  <si>
    <t>Year to Dec 2021 Taranaki 10 to 14 Total Maori Total</t>
  </si>
  <si>
    <t>Year to Dec 2021 Taranaki 10 to 14 Female Other 1</t>
  </si>
  <si>
    <t>Year to Dec 2021 Taranaki 10 to 14 Female Other 2</t>
  </si>
  <si>
    <t>Year to Dec 2021 Taranaki 10 to 14 Female Other 3</t>
  </si>
  <si>
    <t>Year to Dec 2021 Taranaki 10 to 14 Female Other 4</t>
  </si>
  <si>
    <t>Year to Dec 2021 Taranaki 10 to 14 Female Other 5</t>
  </si>
  <si>
    <t>Year to Dec 2021 Taranaki 10 to 14 Female Other Total</t>
  </si>
  <si>
    <t>Year to Dec 2021 Taranaki 10 to 14 Male Other 1</t>
  </si>
  <si>
    <t>Year to Dec 2021 Taranaki 10 to 14 Male Other 2</t>
  </si>
  <si>
    <t>Year to Dec 2021 Taranaki 10 to 14 Male Other 3</t>
  </si>
  <si>
    <t>Year to Dec 2021 Taranaki 10 to 14 Male Other 4</t>
  </si>
  <si>
    <t>Year to Dec 2021 Taranaki 10 to 14 Male Other 5</t>
  </si>
  <si>
    <t>Year to Dec 2021 Taranaki 10 to 14 Male Other Total</t>
  </si>
  <si>
    <t>Year to Dec 2021 Taranaki 10 to 14 Total Other 1</t>
  </si>
  <si>
    <t>Year to Dec 2021 Taranaki 10 to 14 Total Other 2</t>
  </si>
  <si>
    <t>Year to Dec 2021 Taranaki 10 to 14 Total Other 3</t>
  </si>
  <si>
    <t>Year to Dec 2021 Taranaki 10 to 14 Total Other 4</t>
  </si>
  <si>
    <t>Year to Dec 2021 Taranaki 10 to 14 Total Other 5</t>
  </si>
  <si>
    <t>Year to Dec 2021 Taranaki 10 to 14 Total Other Total</t>
  </si>
  <si>
    <t>Year to Dec 2021 Taranaki 10 to 14 Female Pacific 1</t>
  </si>
  <si>
    <t>Year to Dec 2021 Taranaki 10 to 14 Female Pacific 2</t>
  </si>
  <si>
    <t>Year to Dec 2021 Taranaki 10 to 14 Female Pacific 3</t>
  </si>
  <si>
    <t>Year to Dec 2021 Taranaki 10 to 14 Female Pacific 4</t>
  </si>
  <si>
    <t>Year to Dec 2021 Taranaki 10 to 14 Female Pacific 5</t>
  </si>
  <si>
    <t>Year to Dec 2021 Taranaki 10 to 14 Female Pacific Total</t>
  </si>
  <si>
    <t>Year to Dec 2021 Taranaki 10 to 14 Male Pacific 1</t>
  </si>
  <si>
    <t>Year to Dec 2021 Taranaki 10 to 14 Male Pacific 2</t>
  </si>
  <si>
    <t>Year to Dec 2021 Taranaki 10 to 14 Male Pacific 3</t>
  </si>
  <si>
    <t>Year to Dec 2021 Taranaki 10 to 14 Male Pacific 4</t>
  </si>
  <si>
    <t>Year to Dec 2021 Taranaki 10 to 14 Male Pacific 5</t>
  </si>
  <si>
    <t>Year to Dec 2021 Taranaki 10 to 14 Male Pacific Total</t>
  </si>
  <si>
    <t>Year to Dec 2021 Taranaki 10 to 14 Total Pacific 1</t>
  </si>
  <si>
    <t>Year to Dec 2021 Taranaki 10 to 14 Total Pacific 2</t>
  </si>
  <si>
    <t>Year to Dec 2021 Taranaki 10 to 14 Total Pacific 3</t>
  </si>
  <si>
    <t>Year to Dec 2021 Taranaki 10 to 14 Total Pacific 4</t>
  </si>
  <si>
    <t>Year to Dec 2021 Taranaki 10 to 14 Total Pacific 5</t>
  </si>
  <si>
    <t>Year to Dec 2021 Taranaki 10 to 14 Total Pacific Total</t>
  </si>
  <si>
    <t>Year to Dec 2021 Taranaki 10 to 14 Female Total 1</t>
  </si>
  <si>
    <t>Year to Dec 2021 Taranaki 10 to 14 Female Total 2</t>
  </si>
  <si>
    <t>Year to Dec 2021 Taranaki 10 to 14 Female Total 3</t>
  </si>
  <si>
    <t>Year to Dec 2021 Taranaki 10 to 14 Female Total 4</t>
  </si>
  <si>
    <t>Year to Dec 2021 Taranaki 10 to 14 Female Total 5</t>
  </si>
  <si>
    <t>Year to Dec 2021 Taranaki 10 to 14 Female Total Total</t>
  </si>
  <si>
    <t>Year to Dec 2021 Taranaki 10 to 14 Male Total 1</t>
  </si>
  <si>
    <t>Year to Dec 2021 Taranaki 10 to 14 Male Total 2</t>
  </si>
  <si>
    <t>Year to Dec 2021 Taranaki 10 to 14 Male Total 3</t>
  </si>
  <si>
    <t>Year to Dec 2021 Taranaki 10 to 14 Male Total 4</t>
  </si>
  <si>
    <t>Year to Dec 2021 Taranaki 10 to 14 Male Total 5</t>
  </si>
  <si>
    <t>Year to Dec 2021 Taranaki 10 to 14 Male Total Total</t>
  </si>
  <si>
    <t>Year to Dec 2021 Taranaki 10 to 14 Total Total 1</t>
  </si>
  <si>
    <t>Year to Dec 2021 Taranaki 10 to 14 Total Total 2</t>
  </si>
  <si>
    <t>Year to Dec 2021 Taranaki 10 to 14 Total Total 3</t>
  </si>
  <si>
    <t>Year to Dec 2021 Taranaki 10 to 14 Total Total 4</t>
  </si>
  <si>
    <t>Year to Dec 2021 Taranaki 10 to 14 Total Total 5</t>
  </si>
  <si>
    <t>Year to Dec 2021 Taranaki 10 to 14 Total Total Total</t>
  </si>
  <si>
    <t>Year to Dec 2021 Taranaki 10 to 24 Female Maori 1</t>
  </si>
  <si>
    <t>Year to Dec 2021 Taranaki 10 to 24 Female Maori 2</t>
  </si>
  <si>
    <t>Year to Dec 2021 Taranaki 10 to 24 Female Maori 3</t>
  </si>
  <si>
    <t>Year to Dec 2021 Taranaki 10 to 24 Female Maori 4</t>
  </si>
  <si>
    <t>Year to Dec 2021 Taranaki 10 to 24 Female Maori 5</t>
  </si>
  <si>
    <t>Year to Dec 2021 Taranaki 10 to 24 Female Maori Total</t>
  </si>
  <si>
    <t>Year to Dec 2021 Taranaki 10 to 24 Male Maori 1</t>
  </si>
  <si>
    <t>Year to Dec 2021 Taranaki 10 to 24 Male Maori 2</t>
  </si>
  <si>
    <t>Year to Dec 2021 Taranaki 10 to 24 Male Maori 3</t>
  </si>
  <si>
    <t>Year to Dec 2021 Taranaki 10 to 24 Male Maori 4</t>
  </si>
  <si>
    <t>Year to Dec 2021 Taranaki 10 to 24 Male Maori 5</t>
  </si>
  <si>
    <t>Year to Dec 2021 Taranaki 10 to 24 Male Maori Total</t>
  </si>
  <si>
    <t>Year to Dec 2021 Taranaki 10 to 24 Total Maori 1</t>
  </si>
  <si>
    <t>Year to Dec 2021 Taranaki 10 to 24 Total Maori 2</t>
  </si>
  <si>
    <t>Year to Dec 2021 Taranaki 10 to 24 Total Maori 3</t>
  </si>
  <si>
    <t>Year to Dec 2021 Taranaki 10 to 24 Total Maori 4</t>
  </si>
  <si>
    <t>Year to Dec 2021 Taranaki 10 to 24 Total Maori 5</t>
  </si>
  <si>
    <t>Year to Dec 2021 Taranaki 10 to 24 Total Maori Total</t>
  </si>
  <si>
    <t>Year to Dec 2021 Taranaki 10 to 24 Female Other 1</t>
  </si>
  <si>
    <t>Year to Dec 2021 Taranaki 10 to 24 Female Other 2</t>
  </si>
  <si>
    <t>Year to Dec 2021 Taranaki 10 to 24 Female Other 3</t>
  </si>
  <si>
    <t>Year to Dec 2021 Taranaki 10 to 24 Female Other 4</t>
  </si>
  <si>
    <t>Year to Dec 2021 Taranaki 10 to 24 Female Other 5</t>
  </si>
  <si>
    <t>Year to Dec 2021 Taranaki 10 to 24 Female Other Total</t>
  </si>
  <si>
    <t>Year to Dec 2021 Taranaki 10 to 24 Male Other 1</t>
  </si>
  <si>
    <t>Year to Dec 2021 Taranaki 10 to 24 Male Other 2</t>
  </si>
  <si>
    <t>Year to Dec 2021 Taranaki 10 to 24 Male Other 3</t>
  </si>
  <si>
    <t>Year to Dec 2021 Taranaki 10 to 24 Male Other 4</t>
  </si>
  <si>
    <t>Year to Dec 2021 Taranaki 10 to 24 Male Other 5</t>
  </si>
  <si>
    <t>Year to Dec 2021 Taranaki 10 to 24 Male Other Total</t>
  </si>
  <si>
    <t>Year to Dec 2021 Taranaki 10 to 24 Total Other 1</t>
  </si>
  <si>
    <t>Year to Dec 2021 Taranaki 10 to 24 Total Other 2</t>
  </si>
  <si>
    <t>Year to Dec 2021 Taranaki 10 to 24 Total Other 3</t>
  </si>
  <si>
    <t>Year to Dec 2021 Taranaki 10 to 24 Total Other 4</t>
  </si>
  <si>
    <t>Year to Dec 2021 Taranaki 10 to 24 Total Other 5</t>
  </si>
  <si>
    <t>Year to Dec 2021 Taranaki 10 to 24 Total Other Total</t>
  </si>
  <si>
    <t>Year to Dec 2021 Taranaki 10 to 24 Female Pacific 1</t>
  </si>
  <si>
    <t>Year to Dec 2021 Taranaki 10 to 24 Female Pacific 2</t>
  </si>
  <si>
    <t>Year to Dec 2021 Taranaki 10 to 24 Female Pacific 3</t>
  </si>
  <si>
    <t>Year to Dec 2021 Taranaki 10 to 24 Female Pacific 4</t>
  </si>
  <si>
    <t>Year to Dec 2021 Taranaki 10 to 24 Female Pacific 5</t>
  </si>
  <si>
    <t>Year to Dec 2021 Taranaki 10 to 24 Female Pacific Total</t>
  </si>
  <si>
    <t>Year to Dec 2021 Taranaki 10 to 24 Male Pacific 1</t>
  </si>
  <si>
    <t>Year to Dec 2021 Taranaki 10 to 24 Male Pacific 2</t>
  </si>
  <si>
    <t>Year to Dec 2021 Taranaki 10 to 24 Male Pacific 3</t>
  </si>
  <si>
    <t>Year to Dec 2021 Taranaki 10 to 24 Male Pacific 4</t>
  </si>
  <si>
    <t>Year to Dec 2021 Taranaki 10 to 24 Male Pacific 5</t>
  </si>
  <si>
    <t>Year to Dec 2021 Taranaki 10 to 24 Male Pacific Total</t>
  </si>
  <si>
    <t>Year to Dec 2021 Taranaki 10 to 24 Total Pacific 1</t>
  </si>
  <si>
    <t>Year to Dec 2021 Taranaki 10 to 24 Total Pacific 2</t>
  </si>
  <si>
    <t>Year to Dec 2021 Taranaki 10 to 24 Total Pacific 3</t>
  </si>
  <si>
    <t>Year to Dec 2021 Taranaki 10 to 24 Total Pacific 4</t>
  </si>
  <si>
    <t>Year to Dec 2021 Taranaki 10 to 24 Total Pacific 5</t>
  </si>
  <si>
    <t>Year to Dec 2021 Taranaki 10 to 24 Total Pacific Total</t>
  </si>
  <si>
    <t>Year to Dec 2021 Taranaki 10 to 24 Female Total 1</t>
  </si>
  <si>
    <t>Year to Dec 2021 Taranaki 10 to 24 Female Total 2</t>
  </si>
  <si>
    <t>Year to Dec 2021 Taranaki 10 to 24 Female Total 3</t>
  </si>
  <si>
    <t>Year to Dec 2021 Taranaki 10 to 24 Female Total 4</t>
  </si>
  <si>
    <t>Year to Dec 2021 Taranaki 10 to 24 Female Total 5</t>
  </si>
  <si>
    <t>Year to Dec 2021 Taranaki 10 to 24 Female Total Total</t>
  </si>
  <si>
    <t>Year to Dec 2021 Taranaki 10 to 24 Male Total 1</t>
  </si>
  <si>
    <t>Year to Dec 2021 Taranaki 10 to 24 Male Total 2</t>
  </si>
  <si>
    <t>Year to Dec 2021 Taranaki 10 to 24 Male Total 3</t>
  </si>
  <si>
    <t>Year to Dec 2021 Taranaki 10 to 24 Male Total 4</t>
  </si>
  <si>
    <t>Year to Dec 2021 Taranaki 10 to 24 Male Total 5</t>
  </si>
  <si>
    <t>Year to Dec 2021 Taranaki 10 to 24 Male Total Total</t>
  </si>
  <si>
    <t>Year to Dec 2021 Taranaki 10 to 24 Total Total 1</t>
  </si>
  <si>
    <t>Year to Dec 2021 Taranaki 10 to 24 Total Total 2</t>
  </si>
  <si>
    <t>Year to Dec 2021 Taranaki 10 to 24 Total Total 3</t>
  </si>
  <si>
    <t>Year to Dec 2021 Taranaki 10 to 24 Total Total 4</t>
  </si>
  <si>
    <t>Year to Dec 2021 Taranaki 10 to 24 Total Total 5</t>
  </si>
  <si>
    <t>Year to Dec 2021 Taranaki 10 to 24 Total Total Total</t>
  </si>
  <si>
    <t>Year to Dec 2021 Taranaki 15 to 19 Female Maori 1</t>
  </si>
  <si>
    <t>Year to Dec 2021 Taranaki 15 to 19 Female Maori 2</t>
  </si>
  <si>
    <t>Year to Dec 2021 Taranaki 15 to 19 Female Maori 3</t>
  </si>
  <si>
    <t>Year to Dec 2021 Taranaki 15 to 19 Female Maori 4</t>
  </si>
  <si>
    <t>Year to Dec 2021 Taranaki 15 to 19 Female Maori 5</t>
  </si>
  <si>
    <t>Year to Dec 2021 Taranaki 15 to 19 Female Maori Total</t>
  </si>
  <si>
    <t>Year to Dec 2021 Taranaki 15 to 19 Male Maori 1</t>
  </si>
  <si>
    <t>Year to Dec 2021 Taranaki 15 to 19 Male Maori 2</t>
  </si>
  <si>
    <t>Year to Dec 2021 Taranaki 15 to 19 Male Maori 3</t>
  </si>
  <si>
    <t>Year to Dec 2021 Taranaki 15 to 19 Male Maori 4</t>
  </si>
  <si>
    <t>Year to Dec 2021 Taranaki 15 to 19 Male Maori 5</t>
  </si>
  <si>
    <t>Year to Dec 2021 Taranaki 15 to 19 Male Maori Total</t>
  </si>
  <si>
    <t>Year to Dec 2021 Taranaki 15 to 19 Total Maori 1</t>
  </si>
  <si>
    <t>Year to Dec 2021 Taranaki 15 to 19 Total Maori 2</t>
  </si>
  <si>
    <t>Year to Dec 2021 Taranaki 15 to 19 Total Maori 3</t>
  </si>
  <si>
    <t>Year to Dec 2021 Taranaki 15 to 19 Total Maori 4</t>
  </si>
  <si>
    <t>Year to Dec 2021 Taranaki 15 to 19 Total Maori 5</t>
  </si>
  <si>
    <t>Year to Dec 2021 Taranaki 15 to 19 Total Maori Total</t>
  </si>
  <si>
    <t>Year to Dec 2021 Taranaki 15 to 19 Female Other 1</t>
  </si>
  <si>
    <t>Year to Dec 2021 Taranaki 15 to 19 Female Other 2</t>
  </si>
  <si>
    <t>Year to Dec 2021 Taranaki 15 to 19 Female Other 3</t>
  </si>
  <si>
    <t>Year to Dec 2021 Taranaki 15 to 19 Female Other 4</t>
  </si>
  <si>
    <t>Year to Dec 2021 Taranaki 15 to 19 Female Other 5</t>
  </si>
  <si>
    <t>Year to Dec 2021 Taranaki 15 to 19 Female Other Total</t>
  </si>
  <si>
    <t>Year to Dec 2021 Taranaki 15 to 19 Male Other 1</t>
  </si>
  <si>
    <t>Year to Dec 2021 Taranaki 15 to 19 Male Other 2</t>
  </si>
  <si>
    <t>Year to Dec 2021 Taranaki 15 to 19 Male Other 3</t>
  </si>
  <si>
    <t>Year to Dec 2021 Taranaki 15 to 19 Male Other 4</t>
  </si>
  <si>
    <t>Year to Dec 2021 Taranaki 15 to 19 Male Other 5</t>
  </si>
  <si>
    <t>Year to Dec 2021 Taranaki 15 to 19 Male Other Total</t>
  </si>
  <si>
    <t>Year to Dec 2021 Taranaki 15 to 19 Total Other 1</t>
  </si>
  <si>
    <t>Year to Dec 2021 Taranaki 15 to 19 Total Other 2</t>
  </si>
  <si>
    <t>Year to Dec 2021 Taranaki 15 to 19 Total Other 3</t>
  </si>
  <si>
    <t>Year to Dec 2021 Taranaki 15 to 19 Total Other 4</t>
  </si>
  <si>
    <t>Year to Dec 2021 Taranaki 15 to 19 Total Other 5</t>
  </si>
  <si>
    <t>Year to Dec 2021 Taranaki 15 to 19 Total Other Total</t>
  </si>
  <si>
    <t>Year to Dec 2021 Taranaki 15 to 19 Female Pacific 1</t>
  </si>
  <si>
    <t>Year to Dec 2021 Taranaki 15 to 19 Female Pacific 2</t>
  </si>
  <si>
    <t>Year to Dec 2021 Taranaki 15 to 19 Female Pacific 3</t>
  </si>
  <si>
    <t>Year to Dec 2021 Taranaki 15 to 19 Female Pacific 4</t>
  </si>
  <si>
    <t>Year to Dec 2021 Taranaki 15 to 19 Female Pacific 5</t>
  </si>
  <si>
    <t>Year to Dec 2021 Taranaki 15 to 19 Female Pacific Total</t>
  </si>
  <si>
    <t>Year to Dec 2021 Taranaki 15 to 19 Male Pacific 1</t>
  </si>
  <si>
    <t>Year to Dec 2021 Taranaki 15 to 19 Male Pacific 2</t>
  </si>
  <si>
    <t>Year to Dec 2021 Taranaki 15 to 19 Male Pacific 3</t>
  </si>
  <si>
    <t>Year to Dec 2021 Taranaki 15 to 19 Male Pacific 4</t>
  </si>
  <si>
    <t>Year to Dec 2021 Taranaki 15 to 19 Male Pacific 5</t>
  </si>
  <si>
    <t>Year to Dec 2021 Taranaki 15 to 19 Male Pacific Total</t>
  </si>
  <si>
    <t>Year to Dec 2021 Taranaki 15 to 19 Total Pacific 1</t>
  </si>
  <si>
    <t>Year to Dec 2021 Taranaki 15 to 19 Total Pacific 2</t>
  </si>
  <si>
    <t>Year to Dec 2021 Taranaki 15 to 19 Total Pacific 3</t>
  </si>
  <si>
    <t>Year to Dec 2021 Taranaki 15 to 19 Total Pacific 4</t>
  </si>
  <si>
    <t>Year to Dec 2021 Taranaki 15 to 19 Total Pacific 5</t>
  </si>
  <si>
    <t>Year to Dec 2021 Taranaki 15 to 19 Total Pacific Total</t>
  </si>
  <si>
    <t>Year to Dec 2021 Taranaki 15 to 19 Female Total 1</t>
  </si>
  <si>
    <t>Year to Dec 2021 Taranaki 15 to 19 Female Total 2</t>
  </si>
  <si>
    <t>Year to Dec 2021 Taranaki 15 to 19 Female Total 3</t>
  </si>
  <si>
    <t>Year to Dec 2021 Taranaki 15 to 19 Female Total 4</t>
  </si>
  <si>
    <t>Year to Dec 2021 Taranaki 15 to 19 Female Total 5</t>
  </si>
  <si>
    <t>Year to Dec 2021 Taranaki 15 to 19 Female Total Total</t>
  </si>
  <si>
    <t>Year to Dec 2021 Taranaki 15 to 19 Male Total 1</t>
  </si>
  <si>
    <t>Year to Dec 2021 Taranaki 15 to 19 Male Total 2</t>
  </si>
  <si>
    <t>Year to Dec 2021 Taranaki 15 to 19 Male Total 3</t>
  </si>
  <si>
    <t>Year to Dec 2021 Taranaki 15 to 19 Male Total 4</t>
  </si>
  <si>
    <t>Year to Dec 2021 Taranaki 15 to 19 Male Total 5</t>
  </si>
  <si>
    <t>Year to Dec 2021 Taranaki 15 to 19 Male Total Total</t>
  </si>
  <si>
    <t>Year to Dec 2021 Taranaki 15 to 19 Total Total 1</t>
  </si>
  <si>
    <t>Year to Dec 2021 Taranaki 15 to 19 Total Total 2</t>
  </si>
  <si>
    <t>Year to Dec 2021 Taranaki 15 to 19 Total Total 3</t>
  </si>
  <si>
    <t>Year to Dec 2021 Taranaki 15 to 19 Total Total 4</t>
  </si>
  <si>
    <t>Year to Dec 2021 Taranaki 15 to 19 Total Total 5</t>
  </si>
  <si>
    <t>Year to Dec 2021 Taranaki 15 to 19 Total Total Total</t>
  </si>
  <si>
    <t>Year to Dec 2021 Taranaki 20 to 24 Female Maori 1</t>
  </si>
  <si>
    <t>Year to Dec 2021 Taranaki 20 to 24 Female Maori 2</t>
  </si>
  <si>
    <t>Year to Dec 2021 Taranaki 20 to 24 Female Maori 3</t>
  </si>
  <si>
    <t>Year to Dec 2021 Taranaki 20 to 24 Female Maori 4</t>
  </si>
  <si>
    <t>Year to Dec 2021 Taranaki 20 to 24 Female Maori 5</t>
  </si>
  <si>
    <t>Year to Dec 2021 Taranaki 20 to 24 Female Maori Total</t>
  </si>
  <si>
    <t>Year to Dec 2021 Taranaki 20 to 24 Male Maori 1</t>
  </si>
  <si>
    <t>Year to Dec 2021 Taranaki 20 to 24 Male Maori 2</t>
  </si>
  <si>
    <t>Year to Dec 2021 Taranaki 20 to 24 Male Maori 3</t>
  </si>
  <si>
    <t>Year to Dec 2021 Taranaki 20 to 24 Male Maori 4</t>
  </si>
  <si>
    <t>Year to Dec 2021 Taranaki 20 to 24 Male Maori 5</t>
  </si>
  <si>
    <t>Year to Dec 2021 Taranaki 20 to 24 Male Maori Total</t>
  </si>
  <si>
    <t>Year to Dec 2021 Taranaki 20 to 24 Total Maori 1</t>
  </si>
  <si>
    <t>Year to Dec 2021 Taranaki 20 to 24 Total Maori 2</t>
  </si>
  <si>
    <t>Year to Dec 2021 Taranaki 20 to 24 Total Maori 3</t>
  </si>
  <si>
    <t>Year to Dec 2021 Taranaki 20 to 24 Total Maori 4</t>
  </si>
  <si>
    <t>Year to Dec 2021 Taranaki 20 to 24 Total Maori 5</t>
  </si>
  <si>
    <t>Year to Dec 2021 Taranaki 20 to 24 Total Maori Total</t>
  </si>
  <si>
    <t>Year to Dec 2021 Taranaki 20 to 24 Female Other 1</t>
  </si>
  <si>
    <t>Year to Dec 2021 Taranaki 20 to 24 Female Other 2</t>
  </si>
  <si>
    <t>Year to Dec 2021 Taranaki 20 to 24 Female Other 3</t>
  </si>
  <si>
    <t>Year to Dec 2021 Taranaki 20 to 24 Female Other 4</t>
  </si>
  <si>
    <t>Year to Dec 2021 Taranaki 20 to 24 Female Other 5</t>
  </si>
  <si>
    <t>Year to Dec 2021 Taranaki 20 to 24 Female Other Total</t>
  </si>
  <si>
    <t>Year to Dec 2021 Taranaki 20 to 24 Male Other 1</t>
  </si>
  <si>
    <t>Year to Dec 2021 Taranaki 20 to 24 Male Other 2</t>
  </si>
  <si>
    <t>Year to Dec 2021 Taranaki 20 to 24 Male Other 3</t>
  </si>
  <si>
    <t>Year to Dec 2021 Taranaki 20 to 24 Male Other 4</t>
  </si>
  <si>
    <t>Year to Dec 2021 Taranaki 20 to 24 Male Other 5</t>
  </si>
  <si>
    <t>Year to Dec 2021 Taranaki 20 to 24 Male Other Total</t>
  </si>
  <si>
    <t>Year to Dec 2021 Taranaki 20 to 24 Total Other 1</t>
  </si>
  <si>
    <t>Year to Dec 2021 Taranaki 20 to 24 Total Other 2</t>
  </si>
  <si>
    <t>Year to Dec 2021 Taranaki 20 to 24 Total Other 3</t>
  </si>
  <si>
    <t>Year to Dec 2021 Taranaki 20 to 24 Total Other 4</t>
  </si>
  <si>
    <t>Year to Dec 2021 Taranaki 20 to 24 Total Other 5</t>
  </si>
  <si>
    <t>Year to Dec 2021 Taranaki 20 to 24 Total Other Total</t>
  </si>
  <si>
    <t>Year to Dec 2021 Taranaki 20 to 24 Female Pacific 1</t>
  </si>
  <si>
    <t>Year to Dec 2021 Taranaki 20 to 24 Female Pacific 2</t>
  </si>
  <si>
    <t>Year to Dec 2021 Taranaki 20 to 24 Female Pacific 3</t>
  </si>
  <si>
    <t>Year to Dec 2021 Taranaki 20 to 24 Female Pacific 4</t>
  </si>
  <si>
    <t>Year to Dec 2021 Taranaki 20 to 24 Female Pacific 5</t>
  </si>
  <si>
    <t>Year to Dec 2021 Taranaki 20 to 24 Female Pacific Total</t>
  </si>
  <si>
    <t>Year to Dec 2021 Taranaki 20 to 24 Male Pacific 1</t>
  </si>
  <si>
    <t>Year to Dec 2021 Taranaki 20 to 24 Male Pacific 2</t>
  </si>
  <si>
    <t>Year to Dec 2021 Taranaki 20 to 24 Male Pacific 3</t>
  </si>
  <si>
    <t>Year to Dec 2021 Taranaki 20 to 24 Male Pacific 4</t>
  </si>
  <si>
    <t>Year to Dec 2021 Taranaki 20 to 24 Male Pacific 5</t>
  </si>
  <si>
    <t>Year to Dec 2021 Taranaki 20 to 24 Male Pacific Total</t>
  </si>
  <si>
    <t>Year to Dec 2021 Taranaki 20 to 24 Total Pacific 1</t>
  </si>
  <si>
    <t>Year to Dec 2021 Taranaki 20 to 24 Total Pacific 2</t>
  </si>
  <si>
    <t>Year to Dec 2021 Taranaki 20 to 24 Total Pacific 3</t>
  </si>
  <si>
    <t>Year to Dec 2021 Taranaki 20 to 24 Total Pacific 4</t>
  </si>
  <si>
    <t>Year to Dec 2021 Taranaki 20 to 24 Total Pacific 5</t>
  </si>
  <si>
    <t>Year to Dec 2021 Taranaki 20 to 24 Total Pacific Total</t>
  </si>
  <si>
    <t>Year to Dec 2021 Taranaki 20 to 24 Female Total 1</t>
  </si>
  <si>
    <t>Year to Dec 2021 Taranaki 20 to 24 Female Total 2</t>
  </si>
  <si>
    <t>Year to Dec 2021 Taranaki 20 to 24 Female Total 3</t>
  </si>
  <si>
    <t>Year to Dec 2021 Taranaki 20 to 24 Female Total 4</t>
  </si>
  <si>
    <t>Year to Dec 2021 Taranaki 20 to 24 Female Total 5</t>
  </si>
  <si>
    <t>Year to Dec 2021 Taranaki 20 to 24 Female Total Total</t>
  </si>
  <si>
    <t>Year to Dec 2021 Taranaki 20 to 24 Male Total 1</t>
  </si>
  <si>
    <t>Year to Dec 2021 Taranaki 20 to 24 Male Total 2</t>
  </si>
  <si>
    <t>Year to Dec 2021 Taranaki 20 to 24 Male Total 3</t>
  </si>
  <si>
    <t>Year to Dec 2021 Taranaki 20 to 24 Male Total 4</t>
  </si>
  <si>
    <t>Year to Dec 2021 Taranaki 20 to 24 Male Total 5</t>
  </si>
  <si>
    <t>Year to Dec 2021 Taranaki 20 to 24 Male Total Total</t>
  </si>
  <si>
    <t>Year to Dec 2021 Taranaki 20 to 24 Total Total 1</t>
  </si>
  <si>
    <t>Year to Dec 2021 Taranaki 20 to 24 Total Total 2</t>
  </si>
  <si>
    <t>Year to Dec 2021 Taranaki 20 to 24 Total Total 3</t>
  </si>
  <si>
    <t>Year to Dec 2021 Taranaki 20 to 24 Total Total 4</t>
  </si>
  <si>
    <t>Year to Dec 2021 Taranaki 20 to 24 Total Total 5</t>
  </si>
  <si>
    <t>Year to Dec 2021 Taranaki 20 to 24 Total Total Total</t>
  </si>
  <si>
    <t>Year to Dec 2021 Waikato 10 to 14 Female Maori 1</t>
  </si>
  <si>
    <t>Year to Dec 2021 Waikato 10 to 14 Female Maori 2</t>
  </si>
  <si>
    <t>Year to Dec 2021 Waikato 10 to 14 Female Maori 3</t>
  </si>
  <si>
    <t>Year to Dec 2021 Waikato 10 to 14 Female Maori 4</t>
  </si>
  <si>
    <t>Year to Dec 2021 Waikato 10 to 14 Female Maori 5</t>
  </si>
  <si>
    <t>Year to Dec 2021 Waikato 10 to 14 Female Maori Total</t>
  </si>
  <si>
    <t>Year to Dec 2021 Waikato 10 to 14 Male Maori 1</t>
  </si>
  <si>
    <t>Year to Dec 2021 Waikato 10 to 14 Male Maori 2</t>
  </si>
  <si>
    <t>Year to Dec 2021 Waikato 10 to 14 Male Maori 3</t>
  </si>
  <si>
    <t>Year to Dec 2021 Waikato 10 to 14 Male Maori 4</t>
  </si>
  <si>
    <t>Year to Dec 2021 Waikato 10 to 14 Male Maori 5</t>
  </si>
  <si>
    <t>Year to Dec 2021 Waikato 10 to 14 Male Maori Total</t>
  </si>
  <si>
    <t>Year to Dec 2021 Waikato 10 to 14 Total Maori 1</t>
  </si>
  <si>
    <t>Year to Dec 2021 Waikato 10 to 14 Total Maori 2</t>
  </si>
  <si>
    <t>Year to Dec 2021 Waikato 10 to 14 Total Maori 3</t>
  </si>
  <si>
    <t>Year to Dec 2021 Waikato 10 to 14 Total Maori 4</t>
  </si>
  <si>
    <t>Year to Dec 2021 Waikato 10 to 14 Total Maori 5</t>
  </si>
  <si>
    <t>Year to Dec 2021 Waikato 10 to 14 Total Maori Total</t>
  </si>
  <si>
    <t>Year to Dec 2021 Waikato 10 to 14 Female Other 1</t>
  </si>
  <si>
    <t>Year to Dec 2021 Waikato 10 to 14 Female Other 2</t>
  </si>
  <si>
    <t>Year to Dec 2021 Waikato 10 to 14 Female Other 3</t>
  </si>
  <si>
    <t>Year to Dec 2021 Waikato 10 to 14 Female Other 4</t>
  </si>
  <si>
    <t>Year to Dec 2021 Waikato 10 to 14 Female Other 5</t>
  </si>
  <si>
    <t>Year to Dec 2021 Waikato 10 to 14 Female Other Total</t>
  </si>
  <si>
    <t>Year to Dec 2021 Waikato 10 to 14 Male Other 1</t>
  </si>
  <si>
    <t>Year to Dec 2021 Waikato 10 to 14 Male Other 2</t>
  </si>
  <si>
    <t>Year to Dec 2021 Waikato 10 to 14 Male Other 3</t>
  </si>
  <si>
    <t>Year to Dec 2021 Waikato 10 to 14 Male Other 4</t>
  </si>
  <si>
    <t>Year to Dec 2021 Waikato 10 to 14 Male Other 5</t>
  </si>
  <si>
    <t>Year to Dec 2021 Waikato 10 to 14 Male Other Total</t>
  </si>
  <si>
    <t>Year to Dec 2021 Waikato 10 to 14 Total Other 1</t>
  </si>
  <si>
    <t>Year to Dec 2021 Waikato 10 to 14 Total Other 2</t>
  </si>
  <si>
    <t>Year to Dec 2021 Waikato 10 to 14 Total Other 3</t>
  </si>
  <si>
    <t>Year to Dec 2021 Waikato 10 to 14 Total Other 4</t>
  </si>
  <si>
    <t>Year to Dec 2021 Waikato 10 to 14 Total Other 5</t>
  </si>
  <si>
    <t>Year to Dec 2021 Waikato 10 to 14 Total Other Total</t>
  </si>
  <si>
    <t>Year to Dec 2021 Waikato 10 to 14 Female Pacific 1</t>
  </si>
  <si>
    <t>Year to Dec 2021 Waikato 10 to 14 Female Pacific 2</t>
  </si>
  <si>
    <t>Year to Dec 2021 Waikato 10 to 14 Female Pacific 3</t>
  </si>
  <si>
    <t>Year to Dec 2021 Waikato 10 to 14 Female Pacific 4</t>
  </si>
  <si>
    <t>Year to Dec 2021 Waikato 10 to 14 Female Pacific 5</t>
  </si>
  <si>
    <t>Year to Dec 2021 Waikato 10 to 14 Female Pacific Total</t>
  </si>
  <si>
    <t>Year to Dec 2021 Waikato 10 to 14 Male Pacific 1</t>
  </si>
  <si>
    <t>Year to Dec 2021 Waikato 10 to 14 Male Pacific 2</t>
  </si>
  <si>
    <t>Year to Dec 2021 Waikato 10 to 14 Male Pacific 3</t>
  </si>
  <si>
    <t>Year to Dec 2021 Waikato 10 to 14 Male Pacific 4</t>
  </si>
  <si>
    <t>Year to Dec 2021 Waikato 10 to 14 Male Pacific 5</t>
  </si>
  <si>
    <t>Year to Dec 2021 Waikato 10 to 14 Male Pacific Total</t>
  </si>
  <si>
    <t>Year to Dec 2021 Waikato 10 to 14 Total Pacific 1</t>
  </si>
  <si>
    <t>Year to Dec 2021 Waikato 10 to 14 Total Pacific 2</t>
  </si>
  <si>
    <t>Year to Dec 2021 Waikato 10 to 14 Total Pacific 3</t>
  </si>
  <si>
    <t>Year to Dec 2021 Waikato 10 to 14 Total Pacific 4</t>
  </si>
  <si>
    <t>Year to Dec 2021 Waikato 10 to 14 Total Pacific 5</t>
  </si>
  <si>
    <t>Year to Dec 2021 Waikato 10 to 14 Total Pacific Total</t>
  </si>
  <si>
    <t>Year to Dec 2021 Waikato 10 to 14 Female Total 1</t>
  </si>
  <si>
    <t>Year to Dec 2021 Waikato 10 to 14 Female Total 2</t>
  </si>
  <si>
    <t>Year to Dec 2021 Waikato 10 to 14 Female Total 3</t>
  </si>
  <si>
    <t>Year to Dec 2021 Waikato 10 to 14 Female Total 4</t>
  </si>
  <si>
    <t>Year to Dec 2021 Waikato 10 to 14 Female Total 5</t>
  </si>
  <si>
    <t>Year to Dec 2021 Waikato 10 to 14 Female Total Total</t>
  </si>
  <si>
    <t>Year to Dec 2021 Waikato 10 to 14 Male Total 1</t>
  </si>
  <si>
    <t>Year to Dec 2021 Waikato 10 to 14 Male Total 2</t>
  </si>
  <si>
    <t>Year to Dec 2021 Waikato 10 to 14 Male Total 3</t>
  </si>
  <si>
    <t>Year to Dec 2021 Waikato 10 to 14 Male Total 4</t>
  </si>
  <si>
    <t>Year to Dec 2021 Waikato 10 to 14 Male Total 5</t>
  </si>
  <si>
    <t>Year to Dec 2021 Waikato 10 to 14 Male Total Total</t>
  </si>
  <si>
    <t>Year to Dec 2021 Waikato 10 to 14 Total Total 1</t>
  </si>
  <si>
    <t>Year to Dec 2021 Waikato 10 to 14 Total Total 2</t>
  </si>
  <si>
    <t>Year to Dec 2021 Waikato 10 to 14 Total Total 3</t>
  </si>
  <si>
    <t>Year to Dec 2021 Waikato 10 to 14 Total Total 4</t>
  </si>
  <si>
    <t>Year to Dec 2021 Waikato 10 to 14 Total Total 5</t>
  </si>
  <si>
    <t>Year to Dec 2021 Waikato 10 to 14 Total Total Total</t>
  </si>
  <si>
    <t>Year to Dec 2021 Waikato 10 to 24 Female Maori 1</t>
  </si>
  <si>
    <t>Year to Dec 2021 Waikato 10 to 24 Female Maori 2</t>
  </si>
  <si>
    <t>Year to Dec 2021 Waikato 10 to 24 Female Maori 3</t>
  </si>
  <si>
    <t>Year to Dec 2021 Waikato 10 to 24 Female Maori 4</t>
  </si>
  <si>
    <t>Year to Dec 2021 Waikato 10 to 24 Female Maori 5</t>
  </si>
  <si>
    <t>Year to Dec 2021 Waikato 10 to 24 Female Maori Total</t>
  </si>
  <si>
    <t>Year to Dec 2021 Waikato 10 to 24 Male Maori 1</t>
  </si>
  <si>
    <t>Year to Dec 2021 Waikato 10 to 24 Male Maori 2</t>
  </si>
  <si>
    <t>Year to Dec 2021 Waikato 10 to 24 Male Maori 3</t>
  </si>
  <si>
    <t>Year to Dec 2021 Waikato 10 to 24 Male Maori 4</t>
  </si>
  <si>
    <t>Year to Dec 2021 Waikato 10 to 24 Male Maori 5</t>
  </si>
  <si>
    <t>Year to Dec 2021 Waikato 10 to 24 Male Maori Total</t>
  </si>
  <si>
    <t>Year to Dec 2021 Waikato 10 to 24 Total Maori 1</t>
  </si>
  <si>
    <t>Year to Dec 2021 Waikato 10 to 24 Total Maori 2</t>
  </si>
  <si>
    <t>Year to Dec 2021 Waikato 10 to 24 Total Maori 3</t>
  </si>
  <si>
    <t>Year to Dec 2021 Waikato 10 to 24 Total Maori 4</t>
  </si>
  <si>
    <t>Year to Dec 2021 Waikato 10 to 24 Total Maori 5</t>
  </si>
  <si>
    <t>Year to Dec 2021 Waikato 10 to 24 Total Maori Total</t>
  </si>
  <si>
    <t>Year to Dec 2021 Waikato 10 to 24 Female Other 1</t>
  </si>
  <si>
    <t>Year to Dec 2021 Waikato 10 to 24 Female Other 2</t>
  </si>
  <si>
    <t>Year to Dec 2021 Waikato 10 to 24 Female Other 3</t>
  </si>
  <si>
    <t>Year to Dec 2021 Waikato 10 to 24 Female Other 4</t>
  </si>
  <si>
    <t>Year to Dec 2021 Waikato 10 to 24 Female Other 5</t>
  </si>
  <si>
    <t>Year to Dec 2021 Waikato 10 to 24 Female Other Total</t>
  </si>
  <si>
    <t>Year to Dec 2021 Waikato 10 to 24 Male Other 1</t>
  </si>
  <si>
    <t>Year to Dec 2021 Waikato 10 to 24 Male Other 2</t>
  </si>
  <si>
    <t>Year to Dec 2021 Waikato 10 to 24 Male Other 3</t>
  </si>
  <si>
    <t>Year to Dec 2021 Waikato 10 to 24 Male Other 4</t>
  </si>
  <si>
    <t>Year to Dec 2021 Waikato 10 to 24 Male Other 5</t>
  </si>
  <si>
    <t>Year to Dec 2021 Waikato 10 to 24 Male Other Total</t>
  </si>
  <si>
    <t>Year to Dec 2021 Waikato 10 to 24 Total Other 1</t>
  </si>
  <si>
    <t>Year to Dec 2021 Waikato 10 to 24 Total Other 2</t>
  </si>
  <si>
    <t>Year to Dec 2021 Waikato 10 to 24 Total Other 3</t>
  </si>
  <si>
    <t>Year to Dec 2021 Waikato 10 to 24 Total Other 4</t>
  </si>
  <si>
    <t>Year to Dec 2021 Waikato 10 to 24 Total Other 5</t>
  </si>
  <si>
    <t>Year to Dec 2021 Waikato 10 to 24 Total Other Total</t>
  </si>
  <si>
    <t>Year to Dec 2021 Waikato 10 to 24 Female Pacific 1</t>
  </si>
  <si>
    <t>Year to Dec 2021 Waikato 10 to 24 Female Pacific 2</t>
  </si>
  <si>
    <t>Year to Dec 2021 Waikato 10 to 24 Female Pacific 3</t>
  </si>
  <si>
    <t>Year to Dec 2021 Waikato 10 to 24 Female Pacific 4</t>
  </si>
  <si>
    <t>Year to Dec 2021 Waikato 10 to 24 Female Pacific 5</t>
  </si>
  <si>
    <t>Year to Dec 2021 Waikato 10 to 24 Female Pacific Total</t>
  </si>
  <si>
    <t>Year to Dec 2021 Waikato 10 to 24 Male Pacific 1</t>
  </si>
  <si>
    <t>Year to Dec 2021 Waikato 10 to 24 Male Pacific 2</t>
  </si>
  <si>
    <t>Year to Dec 2021 Waikato 10 to 24 Male Pacific 3</t>
  </si>
  <si>
    <t>Year to Dec 2021 Waikato 10 to 24 Male Pacific 4</t>
  </si>
  <si>
    <t>Year to Dec 2021 Waikato 10 to 24 Male Pacific 5</t>
  </si>
  <si>
    <t>Year to Dec 2021 Waikato 10 to 24 Male Pacific Total</t>
  </si>
  <si>
    <t>Year to Dec 2021 Waikato 10 to 24 Total Pacific 1</t>
  </si>
  <si>
    <t>Year to Dec 2021 Waikato 10 to 24 Total Pacific 2</t>
  </si>
  <si>
    <t>Year to Dec 2021 Waikato 10 to 24 Total Pacific 3</t>
  </si>
  <si>
    <t>Year to Dec 2021 Waikato 10 to 24 Total Pacific 4</t>
  </si>
  <si>
    <t>Year to Dec 2021 Waikato 10 to 24 Total Pacific 5</t>
  </si>
  <si>
    <t>Year to Dec 2021 Waikato 10 to 24 Total Pacific Total</t>
  </si>
  <si>
    <t>Year to Dec 2021 Waikato 10 to 24 Female Total 1</t>
  </si>
  <si>
    <t>Year to Dec 2021 Waikato 10 to 24 Female Total 2</t>
  </si>
  <si>
    <t>Year to Dec 2021 Waikato 10 to 24 Female Total 3</t>
  </si>
  <si>
    <t>Year to Dec 2021 Waikato 10 to 24 Female Total 4</t>
  </si>
  <si>
    <t>Year to Dec 2021 Waikato 10 to 24 Female Total 5</t>
  </si>
  <si>
    <t>Year to Dec 2021 Waikato 10 to 24 Female Total Total</t>
  </si>
  <si>
    <t>Year to Dec 2021 Waikato 10 to 24 Male Total 1</t>
  </si>
  <si>
    <t>Year to Dec 2021 Waikato 10 to 24 Male Total 2</t>
  </si>
  <si>
    <t>Year to Dec 2021 Waikato 10 to 24 Male Total 3</t>
  </si>
  <si>
    <t>Year to Dec 2021 Waikato 10 to 24 Male Total 4</t>
  </si>
  <si>
    <t>Year to Dec 2021 Waikato 10 to 24 Male Total 5</t>
  </si>
  <si>
    <t>Year to Dec 2021 Waikato 10 to 24 Male Total Total</t>
  </si>
  <si>
    <t>Year to Dec 2021 Waikato 10 to 24 Total Total 1</t>
  </si>
  <si>
    <t>Year to Dec 2021 Waikato 10 to 24 Total Total 2</t>
  </si>
  <si>
    <t>Year to Dec 2021 Waikato 10 to 24 Total Total 3</t>
  </si>
  <si>
    <t>Year to Dec 2021 Waikato 10 to 24 Total Total 4</t>
  </si>
  <si>
    <t>Year to Dec 2021 Waikato 10 to 24 Total Total 5</t>
  </si>
  <si>
    <t>Year to Dec 2021 Waikato 10 to 24 Total Total Total</t>
  </si>
  <si>
    <t>Year to Dec 2021 Waikato 15 to 19 Female Maori 1</t>
  </si>
  <si>
    <t>Year to Dec 2021 Waikato 15 to 19 Female Maori 2</t>
  </si>
  <si>
    <t>Year to Dec 2021 Waikato 15 to 19 Female Maori 3</t>
  </si>
  <si>
    <t>Year to Dec 2021 Waikato 15 to 19 Female Maori 4</t>
  </si>
  <si>
    <t>Year to Dec 2021 Waikato 15 to 19 Female Maori 5</t>
  </si>
  <si>
    <t>Year to Dec 2021 Waikato 15 to 19 Female Maori Total</t>
  </si>
  <si>
    <t>Year to Dec 2021 Waikato 15 to 19 Male Maori 1</t>
  </si>
  <si>
    <t>Year to Dec 2021 Waikato 15 to 19 Male Maori 2</t>
  </si>
  <si>
    <t>Year to Dec 2021 Waikato 15 to 19 Male Maori 3</t>
  </si>
  <si>
    <t>Year to Dec 2021 Waikato 15 to 19 Male Maori 4</t>
  </si>
  <si>
    <t>Year to Dec 2021 Waikato 15 to 19 Male Maori 5</t>
  </si>
  <si>
    <t>Year to Dec 2021 Waikato 15 to 19 Male Maori Total</t>
  </si>
  <si>
    <t>Year to Dec 2021 Waikato 15 to 19 Total Maori 1</t>
  </si>
  <si>
    <t>Year to Dec 2021 Waikato 15 to 19 Total Maori 2</t>
  </si>
  <si>
    <t>Year to Dec 2021 Waikato 15 to 19 Total Maori 3</t>
  </si>
  <si>
    <t>Year to Dec 2021 Waikato 15 to 19 Total Maori 4</t>
  </si>
  <si>
    <t>Year to Dec 2021 Waikato 15 to 19 Total Maori 5</t>
  </si>
  <si>
    <t>Year to Dec 2021 Waikato 15 to 19 Total Maori Total</t>
  </si>
  <si>
    <t>Year to Dec 2021 Waikato 15 to 19 Female Other 1</t>
  </si>
  <si>
    <t>Year to Dec 2021 Waikato 15 to 19 Female Other 2</t>
  </si>
  <si>
    <t>Year to Dec 2021 Waikato 15 to 19 Female Other 3</t>
  </si>
  <si>
    <t>Year to Dec 2021 Waikato 15 to 19 Female Other 4</t>
  </si>
  <si>
    <t>Year to Dec 2021 Waikato 15 to 19 Female Other 5</t>
  </si>
  <si>
    <t>Year to Dec 2021 Waikato 15 to 19 Female Other Total</t>
  </si>
  <si>
    <t>Year to Dec 2021 Waikato 15 to 19 Male Other 1</t>
  </si>
  <si>
    <t>Year to Dec 2021 Waikato 15 to 19 Male Other 2</t>
  </si>
  <si>
    <t>Year to Dec 2021 Waikato 15 to 19 Male Other 3</t>
  </si>
  <si>
    <t>Year to Dec 2021 Waikato 15 to 19 Male Other 4</t>
  </si>
  <si>
    <t>Year to Dec 2021 Waikato 15 to 19 Male Other 5</t>
  </si>
  <si>
    <t>Year to Dec 2021 Waikato 15 to 19 Male Other Total</t>
  </si>
  <si>
    <t>Year to Dec 2021 Waikato 15 to 19 Total Other 1</t>
  </si>
  <si>
    <t>Year to Dec 2021 Waikato 15 to 19 Total Other 2</t>
  </si>
  <si>
    <t>Year to Dec 2021 Waikato 15 to 19 Total Other 3</t>
  </si>
  <si>
    <t>Year to Dec 2021 Waikato 15 to 19 Total Other 4</t>
  </si>
  <si>
    <t>Year to Dec 2021 Waikato 15 to 19 Total Other 5</t>
  </si>
  <si>
    <t>Year to Dec 2021 Waikato 15 to 19 Total Other Total</t>
  </si>
  <si>
    <t>Year to Dec 2021 Waikato 15 to 19 Female Pacific 1</t>
  </si>
  <si>
    <t>Year to Dec 2021 Waikato 15 to 19 Female Pacific 2</t>
  </si>
  <si>
    <t>Year to Dec 2021 Waikato 15 to 19 Female Pacific 3</t>
  </si>
  <si>
    <t>Year to Dec 2021 Waikato 15 to 19 Female Pacific 4</t>
  </si>
  <si>
    <t>Year to Dec 2021 Waikato 15 to 19 Female Pacific 5</t>
  </si>
  <si>
    <t>Year to Dec 2021 Waikato 15 to 19 Female Pacific Total</t>
  </si>
  <si>
    <t>Year to Dec 2021 Waikato 15 to 19 Male Pacific 1</t>
  </si>
  <si>
    <t>Year to Dec 2021 Waikato 15 to 19 Male Pacific 2</t>
  </si>
  <si>
    <t>Year to Dec 2021 Waikato 15 to 19 Male Pacific 3</t>
  </si>
  <si>
    <t>Year to Dec 2021 Waikato 15 to 19 Male Pacific 4</t>
  </si>
  <si>
    <t>Year to Dec 2021 Waikato 15 to 19 Male Pacific 5</t>
  </si>
  <si>
    <t>Year to Dec 2021 Waikato 15 to 19 Male Pacific Total</t>
  </si>
  <si>
    <t>Year to Dec 2021 Waikato 15 to 19 Total Pacific 1</t>
  </si>
  <si>
    <t>Year to Dec 2021 Waikato 15 to 19 Total Pacific 2</t>
  </si>
  <si>
    <t>Year to Dec 2021 Waikato 15 to 19 Total Pacific 3</t>
  </si>
  <si>
    <t>Year to Dec 2021 Waikato 15 to 19 Total Pacific 4</t>
  </si>
  <si>
    <t>Year to Dec 2021 Waikato 15 to 19 Total Pacific 5</t>
  </si>
  <si>
    <t>Year to Dec 2021 Waikato 15 to 19 Total Pacific Total</t>
  </si>
  <si>
    <t>Year to Dec 2021 Waikato 15 to 19 Female Total 1</t>
  </si>
  <si>
    <t>Year to Dec 2021 Waikato 15 to 19 Female Total 2</t>
  </si>
  <si>
    <t>Year to Dec 2021 Waikato 15 to 19 Female Total 3</t>
  </si>
  <si>
    <t>Year to Dec 2021 Waikato 15 to 19 Female Total 4</t>
  </si>
  <si>
    <t>Year to Dec 2021 Waikato 15 to 19 Female Total 5</t>
  </si>
  <si>
    <t>Year to Dec 2021 Waikato 15 to 19 Female Total Total</t>
  </si>
  <si>
    <t>Year to Dec 2021 Waikato 15 to 19 Male Total 1</t>
  </si>
  <si>
    <t>Year to Dec 2021 Waikato 15 to 19 Male Total 2</t>
  </si>
  <si>
    <t>Year to Dec 2021 Waikato 15 to 19 Male Total 3</t>
  </si>
  <si>
    <t>Year to Dec 2021 Waikato 15 to 19 Male Total 4</t>
  </si>
  <si>
    <t>Year to Dec 2021 Waikato 15 to 19 Male Total 5</t>
  </si>
  <si>
    <t>Year to Dec 2021 Waikato 15 to 19 Male Total Total</t>
  </si>
  <si>
    <t>Year to Dec 2021 Waikato 15 to 19 Total Total 1</t>
  </si>
  <si>
    <t>Year to Dec 2021 Waikato 15 to 19 Total Total 2</t>
  </si>
  <si>
    <t>Year to Dec 2021 Waikato 15 to 19 Total Total 3</t>
  </si>
  <si>
    <t>Year to Dec 2021 Waikato 15 to 19 Total Total 4</t>
  </si>
  <si>
    <t>Year to Dec 2021 Waikato 15 to 19 Total Total 5</t>
  </si>
  <si>
    <t>Year to Dec 2021 Waikato 15 to 19 Total Total Total</t>
  </si>
  <si>
    <t>Year to Dec 2021 Waikato 20 to 24 Female Maori 1</t>
  </si>
  <si>
    <t>Year to Dec 2021 Waikato 20 to 24 Female Maori 2</t>
  </si>
  <si>
    <t>Year to Dec 2021 Waikato 20 to 24 Female Maori 3</t>
  </si>
  <si>
    <t>Year to Dec 2021 Waikato 20 to 24 Female Maori 4</t>
  </si>
  <si>
    <t>Year to Dec 2021 Waikato 20 to 24 Female Maori 5</t>
  </si>
  <si>
    <t>Year to Dec 2021 Waikato 20 to 24 Female Maori Total</t>
  </si>
  <si>
    <t>Year to Dec 2021 Waikato 20 to 24 Male Maori 1</t>
  </si>
  <si>
    <t>Year to Dec 2021 Waikato 20 to 24 Male Maori 2</t>
  </si>
  <si>
    <t>Year to Dec 2021 Waikato 20 to 24 Male Maori 3</t>
  </si>
  <si>
    <t>Year to Dec 2021 Waikato 20 to 24 Male Maori 4</t>
  </si>
  <si>
    <t>Year to Dec 2021 Waikato 20 to 24 Male Maori 5</t>
  </si>
  <si>
    <t>Year to Dec 2021 Waikato 20 to 24 Male Maori Total</t>
  </si>
  <si>
    <t>Year to Dec 2021 Waikato 20 to 24 Total Maori 1</t>
  </si>
  <si>
    <t>Year to Dec 2021 Waikato 20 to 24 Total Maori 2</t>
  </si>
  <si>
    <t>Year to Dec 2021 Waikato 20 to 24 Total Maori 3</t>
  </si>
  <si>
    <t>Year to Dec 2021 Waikato 20 to 24 Total Maori 4</t>
  </si>
  <si>
    <t>Year to Dec 2021 Waikato 20 to 24 Total Maori 5</t>
  </si>
  <si>
    <t>Year to Dec 2021 Waikato 20 to 24 Total Maori Total</t>
  </si>
  <si>
    <t>Year to Dec 2021 Waikato 20 to 24 Female Other 1</t>
  </si>
  <si>
    <t>Year to Dec 2021 Waikato 20 to 24 Female Other 2</t>
  </si>
  <si>
    <t>Year to Dec 2021 Waikato 20 to 24 Female Other 3</t>
  </si>
  <si>
    <t>Year to Dec 2021 Waikato 20 to 24 Female Other 4</t>
  </si>
  <si>
    <t>Year to Dec 2021 Waikato 20 to 24 Female Other 5</t>
  </si>
  <si>
    <t>Year to Dec 2021 Waikato 20 to 24 Female Other Total</t>
  </si>
  <si>
    <t>Year to Dec 2021 Waikato 20 to 24 Male Other 1</t>
  </si>
  <si>
    <t>Year to Dec 2021 Waikato 20 to 24 Male Other 2</t>
  </si>
  <si>
    <t>Year to Dec 2021 Waikato 20 to 24 Male Other 3</t>
  </si>
  <si>
    <t>Year to Dec 2021 Waikato 20 to 24 Male Other 4</t>
  </si>
  <si>
    <t>Year to Dec 2021 Waikato 20 to 24 Male Other 5</t>
  </si>
  <si>
    <t>Year to Dec 2021 Waikato 20 to 24 Male Other Total</t>
  </si>
  <si>
    <t>Year to Dec 2021 Waikato 20 to 24 Total Other 1</t>
  </si>
  <si>
    <t>Year to Dec 2021 Waikato 20 to 24 Total Other 2</t>
  </si>
  <si>
    <t>Year to Dec 2021 Waikato 20 to 24 Total Other 3</t>
  </si>
  <si>
    <t>Year to Dec 2021 Waikato 20 to 24 Total Other 4</t>
  </si>
  <si>
    <t>Year to Dec 2021 Waikato 20 to 24 Total Other 5</t>
  </si>
  <si>
    <t>Year to Dec 2021 Waikato 20 to 24 Total Other Total</t>
  </si>
  <si>
    <t>Year to Dec 2021 Waikato 20 to 24 Female Pacific 1</t>
  </si>
  <si>
    <t>Year to Dec 2021 Waikato 20 to 24 Female Pacific 2</t>
  </si>
  <si>
    <t>Year to Dec 2021 Waikato 20 to 24 Female Pacific 3</t>
  </si>
  <si>
    <t>Year to Dec 2021 Waikato 20 to 24 Female Pacific 4</t>
  </si>
  <si>
    <t>Year to Dec 2021 Waikato 20 to 24 Female Pacific 5</t>
  </si>
  <si>
    <t>Year to Dec 2021 Waikato 20 to 24 Female Pacific Total</t>
  </si>
  <si>
    <t>Year to Dec 2021 Waikato 20 to 24 Male Pacific 1</t>
  </si>
  <si>
    <t>Year to Dec 2021 Waikato 20 to 24 Male Pacific 2</t>
  </si>
  <si>
    <t>Year to Dec 2021 Waikato 20 to 24 Male Pacific 3</t>
  </si>
  <si>
    <t>Year to Dec 2021 Waikato 20 to 24 Male Pacific 4</t>
  </si>
  <si>
    <t>Year to Dec 2021 Waikato 20 to 24 Male Pacific 5</t>
  </si>
  <si>
    <t>Year to Dec 2021 Waikato 20 to 24 Male Pacific Total</t>
  </si>
  <si>
    <t>Year to Dec 2021 Waikato 20 to 24 Total Pacific 1</t>
  </si>
  <si>
    <t>Year to Dec 2021 Waikato 20 to 24 Total Pacific 2</t>
  </si>
  <si>
    <t>Year to Dec 2021 Waikato 20 to 24 Total Pacific 3</t>
  </si>
  <si>
    <t>Year to Dec 2021 Waikato 20 to 24 Total Pacific 4</t>
  </si>
  <si>
    <t>Year to Dec 2021 Waikato 20 to 24 Total Pacific 5</t>
  </si>
  <si>
    <t>Year to Dec 2021 Waikato 20 to 24 Total Pacific Total</t>
  </si>
  <si>
    <t>Year to Dec 2021 Waikato 20 to 24 Female Total 1</t>
  </si>
  <si>
    <t>Year to Dec 2021 Waikato 20 to 24 Female Total 2</t>
  </si>
  <si>
    <t>Year to Dec 2021 Waikato 20 to 24 Female Total 3</t>
  </si>
  <si>
    <t>Year to Dec 2021 Waikato 20 to 24 Female Total 4</t>
  </si>
  <si>
    <t>Year to Dec 2021 Waikato 20 to 24 Female Total 5</t>
  </si>
  <si>
    <t>Year to Dec 2021 Waikato 20 to 24 Female Total Total</t>
  </si>
  <si>
    <t>Year to Dec 2021 Waikato 20 to 24 Male Total 1</t>
  </si>
  <si>
    <t>Year to Dec 2021 Waikato 20 to 24 Male Total 2</t>
  </si>
  <si>
    <t>Year to Dec 2021 Waikato 20 to 24 Male Total 3</t>
  </si>
  <si>
    <t>Year to Dec 2021 Waikato 20 to 24 Male Total 4</t>
  </si>
  <si>
    <t>Year to Dec 2021 Waikato 20 to 24 Male Total 5</t>
  </si>
  <si>
    <t>Year to Dec 2021 Waikato 20 to 24 Male Total Total</t>
  </si>
  <si>
    <t>Year to Dec 2021 Waikato 20 to 24 Total Total 1</t>
  </si>
  <si>
    <t>Year to Dec 2021 Waikato 20 to 24 Total Total 2</t>
  </si>
  <si>
    <t>Year to Dec 2021 Waikato 20 to 24 Total Total 3</t>
  </si>
  <si>
    <t>Year to Dec 2021 Waikato 20 to 24 Total Total 4</t>
  </si>
  <si>
    <t>Year to Dec 2021 Waikato 20 to 24 Total Total 5</t>
  </si>
  <si>
    <t>Year to Dec 2021 Waikato 20 to 24 Total Total Total</t>
  </si>
  <si>
    <t>Year to Dec 2021 Wairarapa 10 to 14 Female Maori 1</t>
  </si>
  <si>
    <t>Year to Dec 2021 Wairarapa 10 to 14 Female Maori 2</t>
  </si>
  <si>
    <t>Year to Dec 2021 Wairarapa 10 to 14 Female Maori 3</t>
  </si>
  <si>
    <t>Year to Dec 2021 Wairarapa 10 to 14 Female Maori 4</t>
  </si>
  <si>
    <t>Year to Dec 2021 Wairarapa 10 to 14 Female Maori 5</t>
  </si>
  <si>
    <t>Year to Dec 2021 Wairarapa 10 to 14 Female Maori Total</t>
  </si>
  <si>
    <t>Year to Dec 2021 Wairarapa 10 to 14 Male Maori 1</t>
  </si>
  <si>
    <t>Year to Dec 2021 Wairarapa 10 to 14 Male Maori 2</t>
  </si>
  <si>
    <t>Year to Dec 2021 Wairarapa 10 to 14 Male Maori 3</t>
  </si>
  <si>
    <t>Year to Dec 2021 Wairarapa 10 to 14 Male Maori 4</t>
  </si>
  <si>
    <t>Year to Dec 2021 Wairarapa 10 to 14 Male Maori 5</t>
  </si>
  <si>
    <t>Year to Dec 2021 Wairarapa 10 to 14 Male Maori Total</t>
  </si>
  <si>
    <t>Year to Dec 2021 Wairarapa 10 to 14 Total Maori 1</t>
  </si>
  <si>
    <t>Year to Dec 2021 Wairarapa 10 to 14 Total Maori 2</t>
  </si>
  <si>
    <t>Year to Dec 2021 Wairarapa 10 to 14 Total Maori 3</t>
  </si>
  <si>
    <t>Year to Dec 2021 Wairarapa 10 to 14 Total Maori 4</t>
  </si>
  <si>
    <t>Year to Dec 2021 Wairarapa 10 to 14 Total Maori 5</t>
  </si>
  <si>
    <t>Year to Dec 2021 Wairarapa 10 to 14 Total Maori Total</t>
  </si>
  <si>
    <t>Year to Dec 2021 Wairarapa 10 to 14 Female Other 1</t>
  </si>
  <si>
    <t>Year to Dec 2021 Wairarapa 10 to 14 Female Other 2</t>
  </si>
  <si>
    <t>Year to Dec 2021 Wairarapa 10 to 14 Female Other 3</t>
  </si>
  <si>
    <t>Year to Dec 2021 Wairarapa 10 to 14 Female Other 4</t>
  </si>
  <si>
    <t>Year to Dec 2021 Wairarapa 10 to 14 Female Other 5</t>
  </si>
  <si>
    <t>Year to Dec 2021 Wairarapa 10 to 14 Female Other Total</t>
  </si>
  <si>
    <t>Year to Dec 2021 Wairarapa 10 to 14 Male Other 1</t>
  </si>
  <si>
    <t>Year to Dec 2021 Wairarapa 10 to 14 Male Other 2</t>
  </si>
  <si>
    <t>Year to Dec 2021 Wairarapa 10 to 14 Male Other 3</t>
  </si>
  <si>
    <t>Year to Dec 2021 Wairarapa 10 to 14 Male Other 4</t>
  </si>
  <si>
    <t>Year to Dec 2021 Wairarapa 10 to 14 Male Other 5</t>
  </si>
  <si>
    <t>Year to Dec 2021 Wairarapa 10 to 14 Male Other Total</t>
  </si>
  <si>
    <t>Year to Dec 2021 Wairarapa 10 to 14 Total Other 1</t>
  </si>
  <si>
    <t>Year to Dec 2021 Wairarapa 10 to 14 Total Other 2</t>
  </si>
  <si>
    <t>Year to Dec 2021 Wairarapa 10 to 14 Total Other 3</t>
  </si>
  <si>
    <t>Year to Dec 2021 Wairarapa 10 to 14 Total Other 4</t>
  </si>
  <si>
    <t>Year to Dec 2021 Wairarapa 10 to 14 Total Other 5</t>
  </si>
  <si>
    <t>Year to Dec 2021 Wairarapa 10 to 14 Total Other Total</t>
  </si>
  <si>
    <t>Year to Dec 2021 Wairarapa 10 to 14 Female Pacific 1</t>
  </si>
  <si>
    <t>Year to Dec 2021 Wairarapa 10 to 14 Female Pacific 2</t>
  </si>
  <si>
    <t>Year to Dec 2021 Wairarapa 10 to 14 Female Pacific 3</t>
  </si>
  <si>
    <t>Year to Dec 2021 Wairarapa 10 to 14 Female Pacific 4</t>
  </si>
  <si>
    <t>Year to Dec 2021 Wairarapa 10 to 14 Female Pacific 5</t>
  </si>
  <si>
    <t>Year to Dec 2021 Wairarapa 10 to 14 Female Pacific Total</t>
  </si>
  <si>
    <t>Year to Dec 2021 Wairarapa 10 to 14 Male Pacific 1</t>
  </si>
  <si>
    <t>Year to Dec 2021 Wairarapa 10 to 14 Male Pacific 2</t>
  </si>
  <si>
    <t>Year to Dec 2021 Wairarapa 10 to 14 Male Pacific 3</t>
  </si>
  <si>
    <t>Year to Dec 2021 Wairarapa 10 to 14 Male Pacific 4</t>
  </si>
  <si>
    <t>Year to Dec 2021 Wairarapa 10 to 14 Male Pacific 5</t>
  </si>
  <si>
    <t>Year to Dec 2021 Wairarapa 10 to 14 Male Pacific Total</t>
  </si>
  <si>
    <t>Year to Dec 2021 Wairarapa 10 to 14 Total Pacific 1</t>
  </si>
  <si>
    <t>Year to Dec 2021 Wairarapa 10 to 14 Total Pacific 2</t>
  </si>
  <si>
    <t>Year to Dec 2021 Wairarapa 10 to 14 Total Pacific 3</t>
  </si>
  <si>
    <t>Year to Dec 2021 Wairarapa 10 to 14 Total Pacific 4</t>
  </si>
  <si>
    <t>Year to Dec 2021 Wairarapa 10 to 14 Total Pacific 5</t>
  </si>
  <si>
    <t>Year to Dec 2021 Wairarapa 10 to 14 Total Pacific Total</t>
  </si>
  <si>
    <t>Year to Dec 2021 Wairarapa 10 to 14 Female Total 1</t>
  </si>
  <si>
    <t>Year to Dec 2021 Wairarapa 10 to 14 Female Total 2</t>
  </si>
  <si>
    <t>Year to Dec 2021 Wairarapa 10 to 14 Female Total 3</t>
  </si>
  <si>
    <t>Year to Dec 2021 Wairarapa 10 to 14 Female Total 4</t>
  </si>
  <si>
    <t>Year to Dec 2021 Wairarapa 10 to 14 Female Total 5</t>
  </si>
  <si>
    <t>Year to Dec 2021 Wairarapa 10 to 14 Female Total Total</t>
  </si>
  <si>
    <t>Year to Dec 2021 Wairarapa 10 to 14 Male Total 1</t>
  </si>
  <si>
    <t>Year to Dec 2021 Wairarapa 10 to 14 Male Total 2</t>
  </si>
  <si>
    <t>Year to Dec 2021 Wairarapa 10 to 14 Male Total 3</t>
  </si>
  <si>
    <t>Year to Dec 2021 Wairarapa 10 to 14 Male Total 4</t>
  </si>
  <si>
    <t>Year to Dec 2021 Wairarapa 10 to 14 Male Total 5</t>
  </si>
  <si>
    <t>Year to Dec 2021 Wairarapa 10 to 14 Male Total Total</t>
  </si>
  <si>
    <t>Year to Dec 2021 Wairarapa 10 to 14 Total Total 1</t>
  </si>
  <si>
    <t>Year to Dec 2021 Wairarapa 10 to 14 Total Total 2</t>
  </si>
  <si>
    <t>Year to Dec 2021 Wairarapa 10 to 14 Total Total 3</t>
  </si>
  <si>
    <t>Year to Dec 2021 Wairarapa 10 to 14 Total Total 4</t>
  </si>
  <si>
    <t>Year to Dec 2021 Wairarapa 10 to 14 Total Total 5</t>
  </si>
  <si>
    <t>Year to Dec 2021 Wairarapa 10 to 14 Total Total Total</t>
  </si>
  <si>
    <t>Year to Dec 2021 Wairarapa 10 to 24 Female Maori 1</t>
  </si>
  <si>
    <t>Year to Dec 2021 Wairarapa 10 to 24 Female Maori 2</t>
  </si>
  <si>
    <t>Year to Dec 2021 Wairarapa 10 to 24 Female Maori 3</t>
  </si>
  <si>
    <t>Year to Dec 2021 Wairarapa 10 to 24 Female Maori 4</t>
  </si>
  <si>
    <t>Year to Dec 2021 Wairarapa 10 to 24 Female Maori 5</t>
  </si>
  <si>
    <t>Year to Dec 2021 Wairarapa 10 to 24 Female Maori Total</t>
  </si>
  <si>
    <t>Year to Dec 2021 Wairarapa 10 to 24 Male Maori 1</t>
  </si>
  <si>
    <t>Year to Dec 2021 Wairarapa 10 to 24 Male Maori 2</t>
  </si>
  <si>
    <t>Year to Dec 2021 Wairarapa 10 to 24 Male Maori 3</t>
  </si>
  <si>
    <t>Year to Dec 2021 Wairarapa 10 to 24 Male Maori 4</t>
  </si>
  <si>
    <t>Year to Dec 2021 Wairarapa 10 to 24 Male Maori 5</t>
  </si>
  <si>
    <t>Year to Dec 2021 Wairarapa 10 to 24 Male Maori Total</t>
  </si>
  <si>
    <t>Year to Dec 2021 Wairarapa 10 to 24 Total Maori 1</t>
  </si>
  <si>
    <t>Year to Dec 2021 Wairarapa 10 to 24 Total Maori 2</t>
  </si>
  <si>
    <t>Year to Dec 2021 Wairarapa 10 to 24 Total Maori 3</t>
  </si>
  <si>
    <t>Year to Dec 2021 Wairarapa 10 to 24 Total Maori 4</t>
  </si>
  <si>
    <t>Year to Dec 2021 Wairarapa 10 to 24 Total Maori 5</t>
  </si>
  <si>
    <t>Year to Dec 2021 Wairarapa 10 to 24 Total Maori Total</t>
  </si>
  <si>
    <t>Year to Dec 2021 Wairarapa 10 to 24 Female Other 1</t>
  </si>
  <si>
    <t>Year to Dec 2021 Wairarapa 10 to 24 Female Other 2</t>
  </si>
  <si>
    <t>Year to Dec 2021 Wairarapa 10 to 24 Female Other 3</t>
  </si>
  <si>
    <t>Year to Dec 2021 Wairarapa 10 to 24 Female Other 4</t>
  </si>
  <si>
    <t>Year to Dec 2021 Wairarapa 10 to 24 Female Other 5</t>
  </si>
  <si>
    <t>Year to Dec 2021 Wairarapa 10 to 24 Female Other Total</t>
  </si>
  <si>
    <t>Year to Dec 2021 Wairarapa 10 to 24 Male Other 1</t>
  </si>
  <si>
    <t>Year to Dec 2021 Wairarapa 10 to 24 Male Other 2</t>
  </si>
  <si>
    <t>Year to Dec 2021 Wairarapa 10 to 24 Male Other 3</t>
  </si>
  <si>
    <t>Year to Dec 2021 Wairarapa 10 to 24 Male Other 4</t>
  </si>
  <si>
    <t>Year to Dec 2021 Wairarapa 10 to 24 Male Other 5</t>
  </si>
  <si>
    <t>Year to Dec 2021 Wairarapa 10 to 24 Male Other Total</t>
  </si>
  <si>
    <t>Year to Dec 2021 Wairarapa 10 to 24 Total Other 1</t>
  </si>
  <si>
    <t>Year to Dec 2021 Wairarapa 10 to 24 Total Other 2</t>
  </si>
  <si>
    <t>Year to Dec 2021 Wairarapa 10 to 24 Total Other 3</t>
  </si>
  <si>
    <t>Year to Dec 2021 Wairarapa 10 to 24 Total Other 4</t>
  </si>
  <si>
    <t>Year to Dec 2021 Wairarapa 10 to 24 Total Other 5</t>
  </si>
  <si>
    <t>Year to Dec 2021 Wairarapa 10 to 24 Total Other Total</t>
  </si>
  <si>
    <t>Year to Dec 2021 Wairarapa 10 to 24 Female Pacific 1</t>
  </si>
  <si>
    <t>Year to Dec 2021 Wairarapa 10 to 24 Female Pacific 2</t>
  </si>
  <si>
    <t>Year to Dec 2021 Wairarapa 10 to 24 Female Pacific 3</t>
  </si>
  <si>
    <t>Year to Dec 2021 Wairarapa 10 to 24 Female Pacific 4</t>
  </si>
  <si>
    <t>Year to Dec 2021 Wairarapa 10 to 24 Female Pacific 5</t>
  </si>
  <si>
    <t>Year to Dec 2021 Wairarapa 10 to 24 Female Pacific Total</t>
  </si>
  <si>
    <t>Year to Dec 2021 Wairarapa 10 to 24 Male Pacific 1</t>
  </si>
  <si>
    <t>Year to Dec 2021 Wairarapa 10 to 24 Male Pacific 2</t>
  </si>
  <si>
    <t>Year to Dec 2021 Wairarapa 10 to 24 Male Pacific 3</t>
  </si>
  <si>
    <t>Year to Dec 2021 Wairarapa 10 to 24 Male Pacific 4</t>
  </si>
  <si>
    <t>Year to Dec 2021 Wairarapa 10 to 24 Male Pacific 5</t>
  </si>
  <si>
    <t>Year to Dec 2021 Wairarapa 10 to 24 Male Pacific Total</t>
  </si>
  <si>
    <t>Year to Dec 2021 Wairarapa 10 to 24 Total Pacific 1</t>
  </si>
  <si>
    <t>Year to Dec 2021 Wairarapa 10 to 24 Total Pacific 2</t>
  </si>
  <si>
    <t>Year to Dec 2021 Wairarapa 10 to 24 Total Pacific 3</t>
  </si>
  <si>
    <t>Year to Dec 2021 Wairarapa 10 to 24 Total Pacific 4</t>
  </si>
  <si>
    <t>Year to Dec 2021 Wairarapa 10 to 24 Total Pacific 5</t>
  </si>
  <si>
    <t>Year to Dec 2021 Wairarapa 10 to 24 Total Pacific Total</t>
  </si>
  <si>
    <t>Year to Dec 2021 Wairarapa 10 to 24 Female Total 1</t>
  </si>
  <si>
    <t>Year to Dec 2021 Wairarapa 10 to 24 Female Total 2</t>
  </si>
  <si>
    <t>Year to Dec 2021 Wairarapa 10 to 24 Female Total 3</t>
  </si>
  <si>
    <t>Year to Dec 2021 Wairarapa 10 to 24 Female Total 4</t>
  </si>
  <si>
    <t>Year to Dec 2021 Wairarapa 10 to 24 Female Total 5</t>
  </si>
  <si>
    <t>Year to Dec 2021 Wairarapa 10 to 24 Female Total Total</t>
  </si>
  <si>
    <t>Year to Dec 2021 Wairarapa 10 to 24 Male Total 1</t>
  </si>
  <si>
    <t>Year to Dec 2021 Wairarapa 10 to 24 Male Total 2</t>
  </si>
  <si>
    <t>Year to Dec 2021 Wairarapa 10 to 24 Male Total 3</t>
  </si>
  <si>
    <t>Year to Dec 2021 Wairarapa 10 to 24 Male Total 4</t>
  </si>
  <si>
    <t>Year to Dec 2021 Wairarapa 10 to 24 Male Total 5</t>
  </si>
  <si>
    <t>Year to Dec 2021 Wairarapa 10 to 24 Male Total Total</t>
  </si>
  <si>
    <t>Year to Dec 2021 Wairarapa 10 to 24 Total Total 1</t>
  </si>
  <si>
    <t>Year to Dec 2021 Wairarapa 10 to 24 Total Total 2</t>
  </si>
  <si>
    <t>Year to Dec 2021 Wairarapa 10 to 24 Total Total 3</t>
  </si>
  <si>
    <t>Year to Dec 2021 Wairarapa 10 to 24 Total Total 4</t>
  </si>
  <si>
    <t>Year to Dec 2021 Wairarapa 10 to 24 Total Total 5</t>
  </si>
  <si>
    <t>Year to Dec 2021 Wairarapa 10 to 24 Total Total Total</t>
  </si>
  <si>
    <t>Year to Dec 2021 Wairarapa 15 to 19 Female Maori 1</t>
  </si>
  <si>
    <t>Year to Dec 2021 Wairarapa 15 to 19 Female Maori 2</t>
  </si>
  <si>
    <t>Year to Dec 2021 Wairarapa 15 to 19 Female Maori 3</t>
  </si>
  <si>
    <t>Year to Dec 2021 Wairarapa 15 to 19 Female Maori 4</t>
  </si>
  <si>
    <t>Year to Dec 2021 Wairarapa 15 to 19 Female Maori 5</t>
  </si>
  <si>
    <t>Year to Dec 2021 Wairarapa 15 to 19 Female Maori Total</t>
  </si>
  <si>
    <t>Year to Dec 2021 Wairarapa 15 to 19 Male Maori 1</t>
  </si>
  <si>
    <t>Year to Dec 2021 Wairarapa 15 to 19 Male Maori 2</t>
  </si>
  <si>
    <t>Year to Dec 2021 Wairarapa 15 to 19 Male Maori 3</t>
  </si>
  <si>
    <t>Year to Dec 2021 Wairarapa 15 to 19 Male Maori 4</t>
  </si>
  <si>
    <t>Year to Dec 2021 Wairarapa 15 to 19 Male Maori 5</t>
  </si>
  <si>
    <t>Year to Dec 2021 Wairarapa 15 to 19 Male Maori Total</t>
  </si>
  <si>
    <t>Year to Dec 2021 Wairarapa 15 to 19 Total Maori 1</t>
  </si>
  <si>
    <t>Year to Dec 2021 Wairarapa 15 to 19 Total Maori 2</t>
  </si>
  <si>
    <t>Year to Dec 2021 Wairarapa 15 to 19 Total Maori 3</t>
  </si>
  <si>
    <t>Year to Dec 2021 Wairarapa 15 to 19 Total Maori 4</t>
  </si>
  <si>
    <t>Year to Dec 2021 Wairarapa 15 to 19 Total Maori 5</t>
  </si>
  <si>
    <t>Year to Dec 2021 Wairarapa 15 to 19 Total Maori Total</t>
  </si>
  <si>
    <t>Year to Dec 2021 Wairarapa 15 to 19 Female Other 1</t>
  </si>
  <si>
    <t>Year to Dec 2021 Wairarapa 15 to 19 Female Other 2</t>
  </si>
  <si>
    <t>Year to Dec 2021 Wairarapa 15 to 19 Female Other 3</t>
  </si>
  <si>
    <t>Year to Dec 2021 Wairarapa 15 to 19 Female Other 4</t>
  </si>
  <si>
    <t>Year to Dec 2021 Wairarapa 15 to 19 Female Other 5</t>
  </si>
  <si>
    <t>Year to Dec 2021 Wairarapa 15 to 19 Female Other Total</t>
  </si>
  <si>
    <t>Year to Dec 2021 Wairarapa 15 to 19 Male Other 1</t>
  </si>
  <si>
    <t>Year to Dec 2021 Wairarapa 15 to 19 Male Other 2</t>
  </si>
  <si>
    <t>Year to Dec 2021 Wairarapa 15 to 19 Male Other 3</t>
  </si>
  <si>
    <t>Year to Dec 2021 Wairarapa 15 to 19 Male Other 4</t>
  </si>
  <si>
    <t>Year to Dec 2021 Wairarapa 15 to 19 Male Other 5</t>
  </si>
  <si>
    <t>Year to Dec 2021 Wairarapa 15 to 19 Male Other Total</t>
  </si>
  <si>
    <t>Year to Dec 2021 Wairarapa 15 to 19 Total Other 1</t>
  </si>
  <si>
    <t>Year to Dec 2021 Wairarapa 15 to 19 Total Other 2</t>
  </si>
  <si>
    <t>Year to Dec 2021 Wairarapa 15 to 19 Total Other 3</t>
  </si>
  <si>
    <t>Year to Dec 2021 Wairarapa 15 to 19 Total Other 4</t>
  </si>
  <si>
    <t>Year to Dec 2021 Wairarapa 15 to 19 Total Other 5</t>
  </si>
  <si>
    <t>Year to Dec 2021 Wairarapa 15 to 19 Total Other Total</t>
  </si>
  <si>
    <t>Year to Dec 2021 Wairarapa 15 to 19 Female Pacific 1</t>
  </si>
  <si>
    <t>Year to Dec 2021 Wairarapa 15 to 19 Female Pacific 2</t>
  </si>
  <si>
    <t>Year to Dec 2021 Wairarapa 15 to 19 Female Pacific 3</t>
  </si>
  <si>
    <t>Year to Dec 2021 Wairarapa 15 to 19 Female Pacific 4</t>
  </si>
  <si>
    <t>Year to Dec 2021 Wairarapa 15 to 19 Female Pacific 5</t>
  </si>
  <si>
    <t>Year to Dec 2021 Wairarapa 15 to 19 Female Pacific Total</t>
  </si>
  <si>
    <t>Year to Dec 2021 Wairarapa 15 to 19 Male Pacific 1</t>
  </si>
  <si>
    <t>Year to Dec 2021 Wairarapa 15 to 19 Male Pacific 2</t>
  </si>
  <si>
    <t>Year to Dec 2021 Wairarapa 15 to 19 Male Pacific 3</t>
  </si>
  <si>
    <t>Year to Dec 2021 Wairarapa 15 to 19 Male Pacific 4</t>
  </si>
  <si>
    <t>Year to Dec 2021 Wairarapa 15 to 19 Male Pacific 5</t>
  </si>
  <si>
    <t>Year to Dec 2021 Wairarapa 15 to 19 Male Pacific Total</t>
  </si>
  <si>
    <t>Year to Dec 2021 Wairarapa 15 to 19 Total Pacific 1</t>
  </si>
  <si>
    <t>Year to Dec 2021 Wairarapa 15 to 19 Total Pacific 2</t>
  </si>
  <si>
    <t>Year to Dec 2021 Wairarapa 15 to 19 Total Pacific 3</t>
  </si>
  <si>
    <t>Year to Dec 2021 Wairarapa 15 to 19 Total Pacific 4</t>
  </si>
  <si>
    <t>Year to Dec 2021 Wairarapa 15 to 19 Total Pacific 5</t>
  </si>
  <si>
    <t>Year to Dec 2021 Wairarapa 15 to 19 Total Pacific Total</t>
  </si>
  <si>
    <t>Year to Dec 2021 Wairarapa 15 to 19 Female Total 1</t>
  </si>
  <si>
    <t>Year to Dec 2021 Wairarapa 15 to 19 Female Total 2</t>
  </si>
  <si>
    <t>Year to Dec 2021 Wairarapa 15 to 19 Female Total 3</t>
  </si>
  <si>
    <t>Year to Dec 2021 Wairarapa 15 to 19 Female Total 4</t>
  </si>
  <si>
    <t>Year to Dec 2021 Wairarapa 15 to 19 Female Total 5</t>
  </si>
  <si>
    <t>Year to Dec 2021 Wairarapa 15 to 19 Female Total Total</t>
  </si>
  <si>
    <t>Year to Dec 2021 Wairarapa 15 to 19 Male Total 1</t>
  </si>
  <si>
    <t>Year to Dec 2021 Wairarapa 15 to 19 Male Total 2</t>
  </si>
  <si>
    <t>Year to Dec 2021 Wairarapa 15 to 19 Male Total 3</t>
  </si>
  <si>
    <t>Year to Dec 2021 Wairarapa 15 to 19 Male Total 4</t>
  </si>
  <si>
    <t>Year to Dec 2021 Wairarapa 15 to 19 Male Total 5</t>
  </si>
  <si>
    <t>Year to Dec 2021 Wairarapa 15 to 19 Male Total Total</t>
  </si>
  <si>
    <t>Year to Dec 2021 Wairarapa 15 to 19 Total Total 1</t>
  </si>
  <si>
    <t>Year to Dec 2021 Wairarapa 15 to 19 Total Total 2</t>
  </si>
  <si>
    <t>Year to Dec 2021 Wairarapa 15 to 19 Total Total 3</t>
  </si>
  <si>
    <t>Year to Dec 2021 Wairarapa 15 to 19 Total Total 4</t>
  </si>
  <si>
    <t>Year to Dec 2021 Wairarapa 15 to 19 Total Total 5</t>
  </si>
  <si>
    <t>Year to Dec 2021 Wairarapa 15 to 19 Total Total Total</t>
  </si>
  <si>
    <t>Year to Dec 2021 Wairarapa 20 to 24 Female Maori 1</t>
  </si>
  <si>
    <t>Year to Dec 2021 Wairarapa 20 to 24 Female Maori 2</t>
  </si>
  <si>
    <t>Year to Dec 2021 Wairarapa 20 to 24 Female Maori 3</t>
  </si>
  <si>
    <t>Year to Dec 2021 Wairarapa 20 to 24 Female Maori 4</t>
  </si>
  <si>
    <t>Year to Dec 2021 Wairarapa 20 to 24 Female Maori 5</t>
  </si>
  <si>
    <t>Year to Dec 2021 Wairarapa 20 to 24 Female Maori Total</t>
  </si>
  <si>
    <t>Year to Dec 2021 Wairarapa 20 to 24 Male Maori 1</t>
  </si>
  <si>
    <t>Year to Dec 2021 Wairarapa 20 to 24 Male Maori 2</t>
  </si>
  <si>
    <t>Year to Dec 2021 Wairarapa 20 to 24 Male Maori 3</t>
  </si>
  <si>
    <t>Year to Dec 2021 Wairarapa 20 to 24 Male Maori 4</t>
  </si>
  <si>
    <t>Year to Dec 2021 Wairarapa 20 to 24 Male Maori 5</t>
  </si>
  <si>
    <t>Year to Dec 2021 Wairarapa 20 to 24 Male Maori Total</t>
  </si>
  <si>
    <t>Year to Dec 2021 Wairarapa 20 to 24 Total Maori 1</t>
  </si>
  <si>
    <t>Year to Dec 2021 Wairarapa 20 to 24 Total Maori 2</t>
  </si>
  <si>
    <t>Year to Dec 2021 Wairarapa 20 to 24 Total Maori 3</t>
  </si>
  <si>
    <t>Year to Dec 2021 Wairarapa 20 to 24 Total Maori 4</t>
  </si>
  <si>
    <t>Year to Dec 2021 Wairarapa 20 to 24 Total Maori 5</t>
  </si>
  <si>
    <t>Year to Dec 2021 Wairarapa 20 to 24 Total Maori Total</t>
  </si>
  <si>
    <t>Year to Dec 2021 Wairarapa 20 to 24 Female Other 1</t>
  </si>
  <si>
    <t>Year to Dec 2021 Wairarapa 20 to 24 Female Other 2</t>
  </si>
  <si>
    <t>Year to Dec 2021 Wairarapa 20 to 24 Female Other 3</t>
  </si>
  <si>
    <t>Year to Dec 2021 Wairarapa 20 to 24 Female Other 4</t>
  </si>
  <si>
    <t>Year to Dec 2021 Wairarapa 20 to 24 Female Other 5</t>
  </si>
  <si>
    <t>Year to Dec 2021 Wairarapa 20 to 24 Female Other Total</t>
  </si>
  <si>
    <t>Year to Dec 2021 Wairarapa 20 to 24 Male Other 1</t>
  </si>
  <si>
    <t>Year to Dec 2021 Wairarapa 20 to 24 Male Other 2</t>
  </si>
  <si>
    <t>Year to Dec 2021 Wairarapa 20 to 24 Male Other 3</t>
  </si>
  <si>
    <t>Year to Dec 2021 Wairarapa 20 to 24 Male Other 4</t>
  </si>
  <si>
    <t>Year to Dec 2021 Wairarapa 20 to 24 Male Other 5</t>
  </si>
  <si>
    <t>Year to Dec 2021 Wairarapa 20 to 24 Male Other Total</t>
  </si>
  <si>
    <t>Year to Dec 2021 Wairarapa 20 to 24 Total Other 1</t>
  </si>
  <si>
    <t>Year to Dec 2021 Wairarapa 20 to 24 Total Other 2</t>
  </si>
  <si>
    <t>Year to Dec 2021 Wairarapa 20 to 24 Total Other 3</t>
  </si>
  <si>
    <t>Year to Dec 2021 Wairarapa 20 to 24 Total Other 4</t>
  </si>
  <si>
    <t>Year to Dec 2021 Wairarapa 20 to 24 Total Other 5</t>
  </si>
  <si>
    <t>Year to Dec 2021 Wairarapa 20 to 24 Total Other Total</t>
  </si>
  <si>
    <t>Year to Dec 2021 Wairarapa 20 to 24 Female Pacific 1</t>
  </si>
  <si>
    <t>Year to Dec 2021 Wairarapa 20 to 24 Female Pacific 2</t>
  </si>
  <si>
    <t>Year to Dec 2021 Wairarapa 20 to 24 Female Pacific 3</t>
  </si>
  <si>
    <t>Year to Dec 2021 Wairarapa 20 to 24 Female Pacific 4</t>
  </si>
  <si>
    <t>Year to Dec 2021 Wairarapa 20 to 24 Female Pacific 5</t>
  </si>
  <si>
    <t>Year to Dec 2021 Wairarapa 20 to 24 Female Pacific Total</t>
  </si>
  <si>
    <t>Year to Dec 2021 Wairarapa 20 to 24 Male Pacific 1</t>
  </si>
  <si>
    <t>Year to Dec 2021 Wairarapa 20 to 24 Male Pacific 2</t>
  </si>
  <si>
    <t>Year to Dec 2021 Wairarapa 20 to 24 Male Pacific 3</t>
  </si>
  <si>
    <t>Year to Dec 2021 Wairarapa 20 to 24 Male Pacific 4</t>
  </si>
  <si>
    <t>Year to Dec 2021 Wairarapa 20 to 24 Male Pacific 5</t>
  </si>
  <si>
    <t>Year to Dec 2021 Wairarapa 20 to 24 Male Pacific Total</t>
  </si>
  <si>
    <t>Year to Dec 2021 Wairarapa 20 to 24 Total Pacific 1</t>
  </si>
  <si>
    <t>Year to Dec 2021 Wairarapa 20 to 24 Total Pacific 2</t>
  </si>
  <si>
    <t>Year to Dec 2021 Wairarapa 20 to 24 Total Pacific 3</t>
  </si>
  <si>
    <t>Year to Dec 2021 Wairarapa 20 to 24 Total Pacific 4</t>
  </si>
  <si>
    <t>Year to Dec 2021 Wairarapa 20 to 24 Total Pacific 5</t>
  </si>
  <si>
    <t>Year to Dec 2021 Wairarapa 20 to 24 Total Pacific Total</t>
  </si>
  <si>
    <t>Year to Dec 2021 Wairarapa 20 to 24 Female Total 1</t>
  </si>
  <si>
    <t>Year to Dec 2021 Wairarapa 20 to 24 Female Total 2</t>
  </si>
  <si>
    <t>Year to Dec 2021 Wairarapa 20 to 24 Female Total 3</t>
  </si>
  <si>
    <t>Year to Dec 2021 Wairarapa 20 to 24 Female Total 4</t>
  </si>
  <si>
    <t>Year to Dec 2021 Wairarapa 20 to 24 Female Total 5</t>
  </si>
  <si>
    <t>Year to Dec 2021 Wairarapa 20 to 24 Female Total Total</t>
  </si>
  <si>
    <t>Year to Dec 2021 Wairarapa 20 to 24 Male Total 1</t>
  </si>
  <si>
    <t>Year to Dec 2021 Wairarapa 20 to 24 Male Total 2</t>
  </si>
  <si>
    <t>Year to Dec 2021 Wairarapa 20 to 24 Male Total 3</t>
  </si>
  <si>
    <t>Year to Dec 2021 Wairarapa 20 to 24 Male Total 4</t>
  </si>
  <si>
    <t>Year to Dec 2021 Wairarapa 20 to 24 Male Total 5</t>
  </si>
  <si>
    <t>Year to Dec 2021 Wairarapa 20 to 24 Male Total Total</t>
  </si>
  <si>
    <t>Year to Dec 2021 Wairarapa 20 to 24 Total Total 1</t>
  </si>
  <si>
    <t>Year to Dec 2021 Wairarapa 20 to 24 Total Total 2</t>
  </si>
  <si>
    <t>Year to Dec 2021 Wairarapa 20 to 24 Total Total 3</t>
  </si>
  <si>
    <t>Year to Dec 2021 Wairarapa 20 to 24 Total Total 4</t>
  </si>
  <si>
    <t>Year to Dec 2021 Wairarapa 20 to 24 Total Total 5</t>
  </si>
  <si>
    <t>Year to Dec 2021 Wairarapa 20 to 24 Total Total Total</t>
  </si>
  <si>
    <t>Year to Dec 2021 Waitemata 10 to 14 Female Maori 1</t>
  </si>
  <si>
    <t>Year to Dec 2021 Waitemata 10 to 14 Female Maori 2</t>
  </si>
  <si>
    <t>Year to Dec 2021 Waitemata 10 to 14 Female Maori 3</t>
  </si>
  <si>
    <t>Year to Dec 2021 Waitemata 10 to 14 Female Maori 4</t>
  </si>
  <si>
    <t>Year to Dec 2021 Waitemata 10 to 14 Female Maori 5</t>
  </si>
  <si>
    <t>Year to Dec 2021 Waitemata 10 to 14 Female Maori Total</t>
  </si>
  <si>
    <t>Year to Dec 2021 Waitemata 10 to 14 Male Maori 1</t>
  </si>
  <si>
    <t>Year to Dec 2021 Waitemata 10 to 14 Male Maori 2</t>
  </si>
  <si>
    <t>Year to Dec 2021 Waitemata 10 to 14 Male Maori 3</t>
  </si>
  <si>
    <t>Year to Dec 2021 Waitemata 10 to 14 Male Maori 4</t>
  </si>
  <si>
    <t>Year to Dec 2021 Waitemata 10 to 14 Male Maori 5</t>
  </si>
  <si>
    <t>Year to Dec 2021 Waitemata 10 to 14 Male Maori Total</t>
  </si>
  <si>
    <t>Year to Dec 2021 Waitemata 10 to 14 Total Maori 1</t>
  </si>
  <si>
    <t>Year to Dec 2021 Waitemata 10 to 14 Total Maori 2</t>
  </si>
  <si>
    <t>Year to Dec 2021 Waitemata 10 to 14 Total Maori 3</t>
  </si>
  <si>
    <t>Year to Dec 2021 Waitemata 10 to 14 Total Maori 4</t>
  </si>
  <si>
    <t>Year to Dec 2021 Waitemata 10 to 14 Total Maori 5</t>
  </si>
  <si>
    <t>Year to Dec 2021 Waitemata 10 to 14 Total Maori Total</t>
  </si>
  <si>
    <t>Year to Dec 2021 Waitemata 10 to 14 Female Other 1</t>
  </si>
  <si>
    <t>Year to Dec 2021 Waitemata 10 to 14 Female Other 2</t>
  </si>
  <si>
    <t>Year to Dec 2021 Waitemata 10 to 14 Female Other 3</t>
  </si>
  <si>
    <t>Year to Dec 2021 Waitemata 10 to 14 Female Other 4</t>
  </si>
  <si>
    <t>Year to Dec 2021 Waitemata 10 to 14 Female Other 5</t>
  </si>
  <si>
    <t>Year to Dec 2021 Waitemata 10 to 14 Female Other Total</t>
  </si>
  <si>
    <t>Year to Dec 2021 Waitemata 10 to 14 Male Other 1</t>
  </si>
  <si>
    <t>Year to Dec 2021 Waitemata 10 to 14 Male Other 2</t>
  </si>
  <si>
    <t>Year to Dec 2021 Waitemata 10 to 14 Male Other 3</t>
  </si>
  <si>
    <t>Year to Dec 2021 Waitemata 10 to 14 Male Other 4</t>
  </si>
  <si>
    <t>Year to Dec 2021 Waitemata 10 to 14 Male Other 5</t>
  </si>
  <si>
    <t>Year to Dec 2021 Waitemata 10 to 14 Male Other Total</t>
  </si>
  <si>
    <t>Year to Dec 2021 Waitemata 10 to 14 Total Other 1</t>
  </si>
  <si>
    <t>Year to Dec 2021 Waitemata 10 to 14 Total Other 2</t>
  </si>
  <si>
    <t>Year to Dec 2021 Waitemata 10 to 14 Total Other 3</t>
  </si>
  <si>
    <t>Year to Dec 2021 Waitemata 10 to 14 Total Other 4</t>
  </si>
  <si>
    <t>Year to Dec 2021 Waitemata 10 to 14 Total Other 5</t>
  </si>
  <si>
    <t>Year to Dec 2021 Waitemata 10 to 14 Total Other Total</t>
  </si>
  <si>
    <t>Year to Dec 2021 Waitemata 10 to 14 Female Pacific 1</t>
  </si>
  <si>
    <t>Year to Dec 2021 Waitemata 10 to 14 Female Pacific 2</t>
  </si>
  <si>
    <t>Year to Dec 2021 Waitemata 10 to 14 Female Pacific 3</t>
  </si>
  <si>
    <t>Year to Dec 2021 Waitemata 10 to 14 Female Pacific 4</t>
  </si>
  <si>
    <t>Year to Dec 2021 Waitemata 10 to 14 Female Pacific 5</t>
  </si>
  <si>
    <t>Year to Dec 2021 Waitemata 10 to 14 Female Pacific Total</t>
  </si>
  <si>
    <t>Year to Dec 2021 Waitemata 10 to 14 Male Pacific 1</t>
  </si>
  <si>
    <t>Year to Dec 2021 Waitemata 10 to 14 Male Pacific 2</t>
  </si>
  <si>
    <t>Year to Dec 2021 Waitemata 10 to 14 Male Pacific 3</t>
  </si>
  <si>
    <t>Year to Dec 2021 Waitemata 10 to 14 Male Pacific 4</t>
  </si>
  <si>
    <t>Year to Dec 2021 Waitemata 10 to 14 Male Pacific 5</t>
  </si>
  <si>
    <t>Year to Dec 2021 Waitemata 10 to 14 Male Pacific Total</t>
  </si>
  <si>
    <t>Year to Dec 2021 Waitemata 10 to 14 Total Pacific 1</t>
  </si>
  <si>
    <t>Year to Dec 2021 Waitemata 10 to 14 Total Pacific 2</t>
  </si>
  <si>
    <t>Year to Dec 2021 Waitemata 10 to 14 Total Pacific 3</t>
  </si>
  <si>
    <t>Year to Dec 2021 Waitemata 10 to 14 Total Pacific 4</t>
  </si>
  <si>
    <t>Year to Dec 2021 Waitemata 10 to 14 Total Pacific 5</t>
  </si>
  <si>
    <t>Year to Dec 2021 Waitemata 10 to 14 Total Pacific Total</t>
  </si>
  <si>
    <t>Year to Dec 2021 Waitemata 10 to 14 Female Total 1</t>
  </si>
  <si>
    <t>Year to Dec 2021 Waitemata 10 to 14 Female Total 2</t>
  </si>
  <si>
    <t>Year to Dec 2021 Waitemata 10 to 14 Female Total 3</t>
  </si>
  <si>
    <t>Year to Dec 2021 Waitemata 10 to 14 Female Total 4</t>
  </si>
  <si>
    <t>Year to Dec 2021 Waitemata 10 to 14 Female Total 5</t>
  </si>
  <si>
    <t>Year to Dec 2021 Waitemata 10 to 14 Female Total Total</t>
  </si>
  <si>
    <t>Year to Dec 2021 Waitemata 10 to 14 Male Total 1</t>
  </si>
  <si>
    <t>Year to Dec 2021 Waitemata 10 to 14 Male Total 2</t>
  </si>
  <si>
    <t>Year to Dec 2021 Waitemata 10 to 14 Male Total 3</t>
  </si>
  <si>
    <t>Year to Dec 2021 Waitemata 10 to 14 Male Total 4</t>
  </si>
  <si>
    <t>Year to Dec 2021 Waitemata 10 to 14 Male Total 5</t>
  </si>
  <si>
    <t>Year to Dec 2021 Waitemata 10 to 14 Male Total Total</t>
  </si>
  <si>
    <t>Year to Dec 2021 Waitemata 10 to 14 Total Total 1</t>
  </si>
  <si>
    <t>Year to Dec 2021 Waitemata 10 to 14 Total Total 2</t>
  </si>
  <si>
    <t>Year to Dec 2021 Waitemata 10 to 14 Total Total 3</t>
  </si>
  <si>
    <t>Year to Dec 2021 Waitemata 10 to 14 Total Total 4</t>
  </si>
  <si>
    <t>Year to Dec 2021 Waitemata 10 to 14 Total Total 5</t>
  </si>
  <si>
    <t>Year to Dec 2021 Waitemata 10 to 14 Total Total Total</t>
  </si>
  <si>
    <t>Year to Dec 2021 Waitemata 10 to 24 Female Maori 1</t>
  </si>
  <si>
    <t>Year to Dec 2021 Waitemata 10 to 24 Female Maori 2</t>
  </si>
  <si>
    <t>Year to Dec 2021 Waitemata 10 to 24 Female Maori 3</t>
  </si>
  <si>
    <t>Year to Dec 2021 Waitemata 10 to 24 Female Maori 4</t>
  </si>
  <si>
    <t>Year to Dec 2021 Waitemata 10 to 24 Female Maori 5</t>
  </si>
  <si>
    <t>Year to Dec 2021 Waitemata 10 to 24 Female Maori Total</t>
  </si>
  <si>
    <t>Year to Dec 2021 Waitemata 10 to 24 Male Maori 1</t>
  </si>
  <si>
    <t>Year to Dec 2021 Waitemata 10 to 24 Male Maori 2</t>
  </si>
  <si>
    <t>Year to Dec 2021 Waitemata 10 to 24 Male Maori 3</t>
  </si>
  <si>
    <t>Year to Dec 2021 Waitemata 10 to 24 Male Maori 4</t>
  </si>
  <si>
    <t>Year to Dec 2021 Waitemata 10 to 24 Male Maori 5</t>
  </si>
  <si>
    <t>Year to Dec 2021 Waitemata 10 to 24 Male Maori Total</t>
  </si>
  <si>
    <t>Year to Dec 2021 Waitemata 10 to 24 Total Maori 1</t>
  </si>
  <si>
    <t>Year to Dec 2021 Waitemata 10 to 24 Total Maori 2</t>
  </si>
  <si>
    <t>Year to Dec 2021 Waitemata 10 to 24 Total Maori 3</t>
  </si>
  <si>
    <t>Year to Dec 2021 Waitemata 10 to 24 Total Maori 4</t>
  </si>
  <si>
    <t>Year to Dec 2021 Waitemata 10 to 24 Total Maori 5</t>
  </si>
  <si>
    <t>Year to Dec 2021 Waitemata 10 to 24 Total Maori Total</t>
  </si>
  <si>
    <t>Year to Dec 2021 Waitemata 10 to 24 Female Other 1</t>
  </si>
  <si>
    <t>Year to Dec 2021 Waitemata 10 to 24 Female Other 2</t>
  </si>
  <si>
    <t>Year to Dec 2021 Waitemata 10 to 24 Female Other 3</t>
  </si>
  <si>
    <t>Year to Dec 2021 Waitemata 10 to 24 Female Other 4</t>
  </si>
  <si>
    <t>Year to Dec 2021 Waitemata 10 to 24 Female Other 5</t>
  </si>
  <si>
    <t>Year to Dec 2021 Waitemata 10 to 24 Female Other Total</t>
  </si>
  <si>
    <t>Year to Dec 2021 Waitemata 10 to 24 Male Other 1</t>
  </si>
  <si>
    <t>Year to Dec 2021 Waitemata 10 to 24 Male Other 2</t>
  </si>
  <si>
    <t>Year to Dec 2021 Waitemata 10 to 24 Male Other 3</t>
  </si>
  <si>
    <t>Year to Dec 2021 Waitemata 10 to 24 Male Other 4</t>
  </si>
  <si>
    <t>Year to Dec 2021 Waitemata 10 to 24 Male Other 5</t>
  </si>
  <si>
    <t>Year to Dec 2021 Waitemata 10 to 24 Male Other Total</t>
  </si>
  <si>
    <t>Year to Dec 2021 Waitemata 10 to 24 Total Other 1</t>
  </si>
  <si>
    <t>Year to Dec 2021 Waitemata 10 to 24 Total Other 2</t>
  </si>
  <si>
    <t>Year to Dec 2021 Waitemata 10 to 24 Total Other 3</t>
  </si>
  <si>
    <t>Year to Dec 2021 Waitemata 10 to 24 Total Other 4</t>
  </si>
  <si>
    <t>Year to Dec 2021 Waitemata 10 to 24 Total Other 5</t>
  </si>
  <si>
    <t>Year to Dec 2021 Waitemata 10 to 24 Total Other Total</t>
  </si>
  <si>
    <t>Year to Dec 2021 Waitemata 10 to 24 Female Pacific 1</t>
  </si>
  <si>
    <t>Year to Dec 2021 Waitemata 10 to 24 Female Pacific 2</t>
  </si>
  <si>
    <t>Year to Dec 2021 Waitemata 10 to 24 Female Pacific 3</t>
  </si>
  <si>
    <t>Year to Dec 2021 Waitemata 10 to 24 Female Pacific 4</t>
  </si>
  <si>
    <t>Year to Dec 2021 Waitemata 10 to 24 Female Pacific 5</t>
  </si>
  <si>
    <t>Year to Dec 2021 Waitemata 10 to 24 Female Pacific Total</t>
  </si>
  <si>
    <t>Year to Dec 2021 Waitemata 10 to 24 Male Pacific 1</t>
  </si>
  <si>
    <t>Year to Dec 2021 Waitemata 10 to 24 Male Pacific 2</t>
  </si>
  <si>
    <t>Year to Dec 2021 Waitemata 10 to 24 Male Pacific 3</t>
  </si>
  <si>
    <t>Year to Dec 2021 Waitemata 10 to 24 Male Pacific 4</t>
  </si>
  <si>
    <t>Year to Dec 2021 Waitemata 10 to 24 Male Pacific 5</t>
  </si>
  <si>
    <t>Year to Dec 2021 Waitemata 10 to 24 Male Pacific Total</t>
  </si>
  <si>
    <t>Year to Dec 2021 Waitemata 10 to 24 Total Pacific 1</t>
  </si>
  <si>
    <t>Year to Dec 2021 Waitemata 10 to 24 Total Pacific 2</t>
  </si>
  <si>
    <t>Year to Dec 2021 Waitemata 10 to 24 Total Pacific 3</t>
  </si>
  <si>
    <t>Year to Dec 2021 Waitemata 10 to 24 Total Pacific 4</t>
  </si>
  <si>
    <t>Year to Dec 2021 Waitemata 10 to 24 Total Pacific 5</t>
  </si>
  <si>
    <t>Year to Dec 2021 Waitemata 10 to 24 Total Pacific Total</t>
  </si>
  <si>
    <t>Year to Dec 2021 Waitemata 10 to 24 Female Total 1</t>
  </si>
  <si>
    <t>Year to Dec 2021 Waitemata 10 to 24 Female Total 2</t>
  </si>
  <si>
    <t>Year to Dec 2021 Waitemata 10 to 24 Female Total 3</t>
  </si>
  <si>
    <t>Year to Dec 2021 Waitemata 10 to 24 Female Total 4</t>
  </si>
  <si>
    <t>Year to Dec 2021 Waitemata 10 to 24 Female Total 5</t>
  </si>
  <si>
    <t>Year to Dec 2021 Waitemata 10 to 24 Female Total Total</t>
  </si>
  <si>
    <t>Year to Dec 2021 Waitemata 10 to 24 Male Total 1</t>
  </si>
  <si>
    <t>Year to Dec 2021 Waitemata 10 to 24 Male Total 2</t>
  </si>
  <si>
    <t>Year to Dec 2021 Waitemata 10 to 24 Male Total 3</t>
  </si>
  <si>
    <t>Year to Dec 2021 Waitemata 10 to 24 Male Total 4</t>
  </si>
  <si>
    <t>Year to Dec 2021 Waitemata 10 to 24 Male Total 5</t>
  </si>
  <si>
    <t>Year to Dec 2021 Waitemata 10 to 24 Male Total Total</t>
  </si>
  <si>
    <t>Year to Dec 2021 Waitemata 10 to 24 Total Total 1</t>
  </si>
  <si>
    <t>Year to Dec 2021 Waitemata 10 to 24 Total Total 2</t>
  </si>
  <si>
    <t>Year to Dec 2021 Waitemata 10 to 24 Total Total 3</t>
  </si>
  <si>
    <t>Year to Dec 2021 Waitemata 10 to 24 Total Total 4</t>
  </si>
  <si>
    <t>Year to Dec 2021 Waitemata 10 to 24 Total Total 5</t>
  </si>
  <si>
    <t>Year to Dec 2021 Waitemata 10 to 24 Total Total Total</t>
  </si>
  <si>
    <t>Year to Dec 2021 Waitemata 15 to 19 Female Maori 1</t>
  </si>
  <si>
    <t>Year to Dec 2021 Waitemata 15 to 19 Female Maori 2</t>
  </si>
  <si>
    <t>Year to Dec 2021 Waitemata 15 to 19 Female Maori 3</t>
  </si>
  <si>
    <t>Year to Dec 2021 Waitemata 15 to 19 Female Maori 4</t>
  </si>
  <si>
    <t>Year to Dec 2021 Waitemata 15 to 19 Female Maori 5</t>
  </si>
  <si>
    <t>Year to Dec 2021 Waitemata 15 to 19 Female Maori Total</t>
  </si>
  <si>
    <t>Year to Dec 2021 Waitemata 15 to 19 Male Maori 1</t>
  </si>
  <si>
    <t>Year to Dec 2021 Waitemata 15 to 19 Male Maori 2</t>
  </si>
  <si>
    <t>Year to Dec 2021 Waitemata 15 to 19 Male Maori 3</t>
  </si>
  <si>
    <t>Year to Dec 2021 Waitemata 15 to 19 Male Maori 4</t>
  </si>
  <si>
    <t>Year to Dec 2021 Waitemata 15 to 19 Male Maori 5</t>
  </si>
  <si>
    <t>Year to Dec 2021 Waitemata 15 to 19 Male Maori Total</t>
  </si>
  <si>
    <t>Year to Dec 2021 Waitemata 15 to 19 Total Maori 1</t>
  </si>
  <si>
    <t>Year to Dec 2021 Waitemata 15 to 19 Total Maori 2</t>
  </si>
  <si>
    <t>Year to Dec 2021 Waitemata 15 to 19 Total Maori 3</t>
  </si>
  <si>
    <t>Year to Dec 2021 Waitemata 15 to 19 Total Maori 4</t>
  </si>
  <si>
    <t>Year to Dec 2021 Waitemata 15 to 19 Total Maori 5</t>
  </si>
  <si>
    <t>Year to Dec 2021 Waitemata 15 to 19 Total Maori Total</t>
  </si>
  <si>
    <t>Year to Dec 2021 Waitemata 15 to 19 Female Other 1</t>
  </si>
  <si>
    <t>Year to Dec 2021 Waitemata 15 to 19 Female Other 2</t>
  </si>
  <si>
    <t>Year to Dec 2021 Waitemata 15 to 19 Female Other 3</t>
  </si>
  <si>
    <t>Year to Dec 2021 Waitemata 15 to 19 Female Other 4</t>
  </si>
  <si>
    <t>Year to Dec 2021 Waitemata 15 to 19 Female Other 5</t>
  </si>
  <si>
    <t>Year to Dec 2021 Waitemata 15 to 19 Female Other Total</t>
  </si>
  <si>
    <t>Year to Dec 2021 Waitemata 15 to 19 Male Other 1</t>
  </si>
  <si>
    <t>Year to Dec 2021 Waitemata 15 to 19 Male Other 2</t>
  </si>
  <si>
    <t>Year to Dec 2021 Waitemata 15 to 19 Male Other 3</t>
  </si>
  <si>
    <t>Year to Dec 2021 Waitemata 15 to 19 Male Other 4</t>
  </si>
  <si>
    <t>Year to Dec 2021 Waitemata 15 to 19 Male Other 5</t>
  </si>
  <si>
    <t>Year to Dec 2021 Waitemata 15 to 19 Male Other Total</t>
  </si>
  <si>
    <t>Year to Dec 2021 Waitemata 15 to 19 Total Other 1</t>
  </si>
  <si>
    <t>Year to Dec 2021 Waitemata 15 to 19 Total Other 2</t>
  </si>
  <si>
    <t>Year to Dec 2021 Waitemata 15 to 19 Total Other 3</t>
  </si>
  <si>
    <t>Year to Dec 2021 Waitemata 15 to 19 Total Other 4</t>
  </si>
  <si>
    <t>Year to Dec 2021 Waitemata 15 to 19 Total Other 5</t>
  </si>
  <si>
    <t>Year to Dec 2021 Waitemata 15 to 19 Total Other Total</t>
  </si>
  <si>
    <t>Year to Dec 2021 Waitemata 15 to 19 Female Pacific 1</t>
  </si>
  <si>
    <t>Year to Dec 2021 Waitemata 15 to 19 Female Pacific 2</t>
  </si>
  <si>
    <t>Year to Dec 2021 Waitemata 15 to 19 Female Pacific 3</t>
  </si>
  <si>
    <t>Year to Dec 2021 Waitemata 15 to 19 Female Pacific 4</t>
  </si>
  <si>
    <t>Year to Dec 2021 Waitemata 15 to 19 Female Pacific 5</t>
  </si>
  <si>
    <t>Year to Dec 2021 Waitemata 15 to 19 Female Pacific Total</t>
  </si>
  <si>
    <t>Year to Dec 2021 Waitemata 15 to 19 Male Pacific 1</t>
  </si>
  <si>
    <t>Year to Dec 2021 Waitemata 15 to 19 Male Pacific 2</t>
  </si>
  <si>
    <t>Year to Dec 2021 Waitemata 15 to 19 Male Pacific 3</t>
  </si>
  <si>
    <t>Year to Dec 2021 Waitemata 15 to 19 Male Pacific 4</t>
  </si>
  <si>
    <t>Year to Dec 2021 Waitemata 15 to 19 Male Pacific 5</t>
  </si>
  <si>
    <t>Year to Dec 2021 Waitemata 15 to 19 Male Pacific Total</t>
  </si>
  <si>
    <t>Year to Dec 2021 Waitemata 15 to 19 Total Pacific 1</t>
  </si>
  <si>
    <t>Year to Dec 2021 Waitemata 15 to 19 Total Pacific 2</t>
  </si>
  <si>
    <t>Year to Dec 2021 Waitemata 15 to 19 Total Pacific 3</t>
  </si>
  <si>
    <t>Year to Dec 2021 Waitemata 15 to 19 Total Pacific 4</t>
  </si>
  <si>
    <t>Year to Dec 2021 Waitemata 15 to 19 Total Pacific 5</t>
  </si>
  <si>
    <t>Year to Dec 2021 Waitemata 15 to 19 Total Pacific Total</t>
  </si>
  <si>
    <t>Year to Dec 2021 Waitemata 15 to 19 Female Total 1</t>
  </si>
  <si>
    <t>Year to Dec 2021 Waitemata 15 to 19 Female Total 2</t>
  </si>
  <si>
    <t>Year to Dec 2021 Waitemata 15 to 19 Female Total 3</t>
  </si>
  <si>
    <t>Year to Dec 2021 Waitemata 15 to 19 Female Total 4</t>
  </si>
  <si>
    <t>Year to Dec 2021 Waitemata 15 to 19 Female Total 5</t>
  </si>
  <si>
    <t>Year to Dec 2021 Waitemata 15 to 19 Female Total Total</t>
  </si>
  <si>
    <t>Year to Dec 2021 Waitemata 15 to 19 Male Total 1</t>
  </si>
  <si>
    <t>Year to Dec 2021 Waitemata 15 to 19 Male Total 2</t>
  </si>
  <si>
    <t>Year to Dec 2021 Waitemata 15 to 19 Male Total 3</t>
  </si>
  <si>
    <t>Year to Dec 2021 Waitemata 15 to 19 Male Total 4</t>
  </si>
  <si>
    <t>Year to Dec 2021 Waitemata 15 to 19 Male Total 5</t>
  </si>
  <si>
    <t>Year to Dec 2021 Waitemata 15 to 19 Male Total Total</t>
  </si>
  <si>
    <t>Year to Dec 2021 Waitemata 15 to 19 Total Total 1</t>
  </si>
  <si>
    <t>Year to Dec 2021 Waitemata 15 to 19 Total Total 2</t>
  </si>
  <si>
    <t>Year to Dec 2021 Waitemata 15 to 19 Total Total 3</t>
  </si>
  <si>
    <t>Year to Dec 2021 Waitemata 15 to 19 Total Total 4</t>
  </si>
  <si>
    <t>Year to Dec 2021 Waitemata 15 to 19 Total Total 5</t>
  </si>
  <si>
    <t>Year to Dec 2021 Waitemata 15 to 19 Total Total Total</t>
  </si>
  <si>
    <t>Year to Dec 2021 Waitemata 20 to 24 Female Maori 1</t>
  </si>
  <si>
    <t>Year to Dec 2021 Waitemata 20 to 24 Female Maori 2</t>
  </si>
  <si>
    <t>Year to Dec 2021 Waitemata 20 to 24 Female Maori 3</t>
  </si>
  <si>
    <t>Year to Dec 2021 Waitemata 20 to 24 Female Maori 4</t>
  </si>
  <si>
    <t>Year to Dec 2021 Waitemata 20 to 24 Female Maori 5</t>
  </si>
  <si>
    <t>Year to Dec 2021 Waitemata 20 to 24 Female Maori Total</t>
  </si>
  <si>
    <t>Year to Dec 2021 Waitemata 20 to 24 Male Maori 1</t>
  </si>
  <si>
    <t>Year to Dec 2021 Waitemata 20 to 24 Male Maori 2</t>
  </si>
  <si>
    <t>Year to Dec 2021 Waitemata 20 to 24 Male Maori 3</t>
  </si>
  <si>
    <t>Year to Dec 2021 Waitemata 20 to 24 Male Maori 4</t>
  </si>
  <si>
    <t>Year to Dec 2021 Waitemata 20 to 24 Male Maori 5</t>
  </si>
  <si>
    <t>Year to Dec 2021 Waitemata 20 to 24 Male Maori Total</t>
  </si>
  <si>
    <t>Year to Dec 2021 Waitemata 20 to 24 Total Maori 1</t>
  </si>
  <si>
    <t>Year to Dec 2021 Waitemata 20 to 24 Total Maori 2</t>
  </si>
  <si>
    <t>Year to Dec 2021 Waitemata 20 to 24 Total Maori 3</t>
  </si>
  <si>
    <t>Year to Dec 2021 Waitemata 20 to 24 Total Maori 4</t>
  </si>
  <si>
    <t>Year to Dec 2021 Waitemata 20 to 24 Total Maori 5</t>
  </si>
  <si>
    <t>Year to Dec 2021 Waitemata 20 to 24 Total Maori Total</t>
  </si>
  <si>
    <t>Year to Dec 2021 Waitemata 20 to 24 Female Other 1</t>
  </si>
  <si>
    <t>Year to Dec 2021 Waitemata 20 to 24 Female Other 2</t>
  </si>
  <si>
    <t>Year to Dec 2021 Waitemata 20 to 24 Female Other 3</t>
  </si>
  <si>
    <t>Year to Dec 2021 Waitemata 20 to 24 Female Other 4</t>
  </si>
  <si>
    <t>Year to Dec 2021 Waitemata 20 to 24 Female Other 5</t>
  </si>
  <si>
    <t>Year to Dec 2021 Waitemata 20 to 24 Female Other Total</t>
  </si>
  <si>
    <t>Year to Dec 2021 Waitemata 20 to 24 Male Other 1</t>
  </si>
  <si>
    <t>Year to Dec 2021 Waitemata 20 to 24 Male Other 2</t>
  </si>
  <si>
    <t>Year to Dec 2021 Waitemata 20 to 24 Male Other 3</t>
  </si>
  <si>
    <t>Year to Dec 2021 Waitemata 20 to 24 Male Other 4</t>
  </si>
  <si>
    <t>Year to Dec 2021 Waitemata 20 to 24 Male Other 5</t>
  </si>
  <si>
    <t>Year to Dec 2021 Waitemata 20 to 24 Male Other Total</t>
  </si>
  <si>
    <t>Year to Dec 2021 Waitemata 20 to 24 Total Other 1</t>
  </si>
  <si>
    <t>Year to Dec 2021 Waitemata 20 to 24 Total Other 2</t>
  </si>
  <si>
    <t>Year to Dec 2021 Waitemata 20 to 24 Total Other 3</t>
  </si>
  <si>
    <t>Year to Dec 2021 Waitemata 20 to 24 Total Other 4</t>
  </si>
  <si>
    <t>Year to Dec 2021 Waitemata 20 to 24 Total Other 5</t>
  </si>
  <si>
    <t>Year to Dec 2021 Waitemata 20 to 24 Total Other Total</t>
  </si>
  <si>
    <t>Year to Dec 2021 Waitemata 20 to 24 Female Pacific 1</t>
  </si>
  <si>
    <t>Year to Dec 2021 Waitemata 20 to 24 Female Pacific 2</t>
  </si>
  <si>
    <t>Year to Dec 2021 Waitemata 20 to 24 Female Pacific 3</t>
  </si>
  <si>
    <t>Year to Dec 2021 Waitemata 20 to 24 Female Pacific 4</t>
  </si>
  <si>
    <t>Year to Dec 2021 Waitemata 20 to 24 Female Pacific 5</t>
  </si>
  <si>
    <t>Year to Dec 2021 Waitemata 20 to 24 Female Pacific Total</t>
  </si>
  <si>
    <t>Year to Dec 2021 Waitemata 20 to 24 Male Pacific 1</t>
  </si>
  <si>
    <t>Year to Dec 2021 Waitemata 20 to 24 Male Pacific 2</t>
  </si>
  <si>
    <t>Year to Dec 2021 Waitemata 20 to 24 Male Pacific 3</t>
  </si>
  <si>
    <t>Year to Dec 2021 Waitemata 20 to 24 Male Pacific 4</t>
  </si>
  <si>
    <t>Year to Dec 2021 Waitemata 20 to 24 Male Pacific 5</t>
  </si>
  <si>
    <t>Year to Dec 2021 Waitemata 20 to 24 Male Pacific Total</t>
  </si>
  <si>
    <t>Year to Dec 2021 Waitemata 20 to 24 Total Pacific 1</t>
  </si>
  <si>
    <t>Year to Dec 2021 Waitemata 20 to 24 Total Pacific 2</t>
  </si>
  <si>
    <t>Year to Dec 2021 Waitemata 20 to 24 Total Pacific 3</t>
  </si>
  <si>
    <t>Year to Dec 2021 Waitemata 20 to 24 Total Pacific 4</t>
  </si>
  <si>
    <t>Year to Dec 2021 Waitemata 20 to 24 Total Pacific 5</t>
  </si>
  <si>
    <t>Year to Dec 2021 Waitemata 20 to 24 Total Pacific Total</t>
  </si>
  <si>
    <t>Year to Dec 2021 Waitemata 20 to 24 Female Total 1</t>
  </si>
  <si>
    <t>Year to Dec 2021 Waitemata 20 to 24 Female Total 2</t>
  </si>
  <si>
    <t>Year to Dec 2021 Waitemata 20 to 24 Female Total 3</t>
  </si>
  <si>
    <t>Year to Dec 2021 Waitemata 20 to 24 Female Total 4</t>
  </si>
  <si>
    <t>Year to Dec 2021 Waitemata 20 to 24 Female Total 5</t>
  </si>
  <si>
    <t>Year to Dec 2021 Waitemata 20 to 24 Female Total Total</t>
  </si>
  <si>
    <t>Year to Dec 2021 Waitemata 20 to 24 Male Total 1</t>
  </si>
  <si>
    <t>Year to Dec 2021 Waitemata 20 to 24 Male Total 2</t>
  </si>
  <si>
    <t>Year to Dec 2021 Waitemata 20 to 24 Male Total 3</t>
  </si>
  <si>
    <t>Year to Dec 2021 Waitemata 20 to 24 Male Total 4</t>
  </si>
  <si>
    <t>Year to Dec 2021 Waitemata 20 to 24 Male Total 5</t>
  </si>
  <si>
    <t>Year to Dec 2021 Waitemata 20 to 24 Male Total Total</t>
  </si>
  <si>
    <t>Year to Dec 2021 Waitemata 20 to 24 Total Total 1</t>
  </si>
  <si>
    <t>Year to Dec 2021 Waitemata 20 to 24 Total Total 2</t>
  </si>
  <si>
    <t>Year to Dec 2021 Waitemata 20 to 24 Total Total 3</t>
  </si>
  <si>
    <t>Year to Dec 2021 Waitemata 20 to 24 Total Total 4</t>
  </si>
  <si>
    <t>Year to Dec 2021 Waitemata 20 to 24 Total Total 5</t>
  </si>
  <si>
    <t>Year to Dec 2021 Waitemata 20 to 24 Total Total Total</t>
  </si>
  <si>
    <t>Year to Dec 2021 West Coast 10 to 14 Female Maori 1</t>
  </si>
  <si>
    <t>Year to Dec 2021 West Coast 10 to 14 Female Maori 2</t>
  </si>
  <si>
    <t>Year to Dec 2021 West Coast 10 to 14 Female Maori 3</t>
  </si>
  <si>
    <t>Year to Dec 2021 West Coast 10 to 14 Female Maori 4</t>
  </si>
  <si>
    <t>Year to Dec 2021 West Coast 10 to 14 Female Maori 5</t>
  </si>
  <si>
    <t>Year to Dec 2021 West Coast 10 to 14 Female Maori Total</t>
  </si>
  <si>
    <t>Year to Dec 2021 West Coast 10 to 14 Male Maori 1</t>
  </si>
  <si>
    <t>Year to Dec 2021 West Coast 10 to 14 Male Maori 2</t>
  </si>
  <si>
    <t>Year to Dec 2021 West Coast 10 to 14 Male Maori 3</t>
  </si>
  <si>
    <t>Year to Dec 2021 West Coast 10 to 14 Male Maori 4</t>
  </si>
  <si>
    <t>Year to Dec 2021 West Coast 10 to 14 Male Maori 5</t>
  </si>
  <si>
    <t>Year to Dec 2021 West Coast 10 to 14 Male Maori Total</t>
  </si>
  <si>
    <t>Year to Dec 2021 West Coast 10 to 14 Total Maori 1</t>
  </si>
  <si>
    <t>Year to Dec 2021 West Coast 10 to 14 Total Maori 2</t>
  </si>
  <si>
    <t>Year to Dec 2021 West Coast 10 to 14 Total Maori 3</t>
  </si>
  <si>
    <t>Year to Dec 2021 West Coast 10 to 14 Total Maori 4</t>
  </si>
  <si>
    <t>Year to Dec 2021 West Coast 10 to 14 Total Maori 5</t>
  </si>
  <si>
    <t>Year to Dec 2021 West Coast 10 to 14 Total Maori Total</t>
  </si>
  <si>
    <t>Year to Dec 2021 West Coast 10 to 14 Female Other 1</t>
  </si>
  <si>
    <t>Year to Dec 2021 West Coast 10 to 14 Female Other 2</t>
  </si>
  <si>
    <t>Year to Dec 2021 West Coast 10 to 14 Female Other 3</t>
  </si>
  <si>
    <t>Year to Dec 2021 West Coast 10 to 14 Female Other 4</t>
  </si>
  <si>
    <t>Year to Dec 2021 West Coast 10 to 14 Female Other 5</t>
  </si>
  <si>
    <t>Year to Dec 2021 West Coast 10 to 14 Female Other Total</t>
  </si>
  <si>
    <t>Year to Dec 2021 West Coast 10 to 14 Male Other 1</t>
  </si>
  <si>
    <t>Year to Dec 2021 West Coast 10 to 14 Male Other 2</t>
  </si>
  <si>
    <t>Year to Dec 2021 West Coast 10 to 14 Male Other 3</t>
  </si>
  <si>
    <t>Year to Dec 2021 West Coast 10 to 14 Male Other 4</t>
  </si>
  <si>
    <t>Year to Dec 2021 West Coast 10 to 14 Male Other 5</t>
  </si>
  <si>
    <t>Year to Dec 2021 West Coast 10 to 14 Male Other Total</t>
  </si>
  <si>
    <t>Year to Dec 2021 West Coast 10 to 14 Total Other 1</t>
  </si>
  <si>
    <t>Year to Dec 2021 West Coast 10 to 14 Total Other 2</t>
  </si>
  <si>
    <t>Year to Dec 2021 West Coast 10 to 14 Total Other 3</t>
  </si>
  <si>
    <t>Year to Dec 2021 West Coast 10 to 14 Total Other 4</t>
  </si>
  <si>
    <t>Year to Dec 2021 West Coast 10 to 14 Total Other 5</t>
  </si>
  <si>
    <t>Year to Dec 2021 West Coast 10 to 14 Total Other Total</t>
  </si>
  <si>
    <t>Year to Dec 2021 West Coast 10 to 14 Female Pacific 1</t>
  </si>
  <si>
    <t>Year to Dec 2021 West Coast 10 to 14 Female Pacific 2</t>
  </si>
  <si>
    <t>Year to Dec 2021 West Coast 10 to 14 Female Pacific 3</t>
  </si>
  <si>
    <t>Year to Dec 2021 West Coast 10 to 14 Female Pacific 4</t>
  </si>
  <si>
    <t>Year to Dec 2021 West Coast 10 to 14 Female Pacific 5</t>
  </si>
  <si>
    <t>Year to Dec 2021 West Coast 10 to 14 Female Pacific Total</t>
  </si>
  <si>
    <t>Year to Dec 2021 West Coast 10 to 14 Male Pacific 1</t>
  </si>
  <si>
    <t>Year to Dec 2021 West Coast 10 to 14 Male Pacific 2</t>
  </si>
  <si>
    <t>Year to Dec 2021 West Coast 10 to 14 Male Pacific 3</t>
  </si>
  <si>
    <t>Year to Dec 2021 West Coast 10 to 14 Male Pacific 4</t>
  </si>
  <si>
    <t>Year to Dec 2021 West Coast 10 to 14 Male Pacific 5</t>
  </si>
  <si>
    <t>Year to Dec 2021 West Coast 10 to 14 Male Pacific Total</t>
  </si>
  <si>
    <t>Year to Dec 2021 West Coast 10 to 14 Total Pacific 1</t>
  </si>
  <si>
    <t>Year to Dec 2021 West Coast 10 to 14 Total Pacific 2</t>
  </si>
  <si>
    <t>Year to Dec 2021 West Coast 10 to 14 Total Pacific 3</t>
  </si>
  <si>
    <t>Year to Dec 2021 West Coast 10 to 14 Total Pacific 4</t>
  </si>
  <si>
    <t>Year to Dec 2021 West Coast 10 to 14 Total Pacific 5</t>
  </si>
  <si>
    <t>Year to Dec 2021 West Coast 10 to 14 Total Pacific Total</t>
  </si>
  <si>
    <t>Year to Dec 2021 West Coast 10 to 14 Female Total 1</t>
  </si>
  <si>
    <t>Year to Dec 2021 West Coast 10 to 14 Female Total 2</t>
  </si>
  <si>
    <t>Year to Dec 2021 West Coast 10 to 14 Female Total 3</t>
  </si>
  <si>
    <t>Year to Dec 2021 West Coast 10 to 14 Female Total 4</t>
  </si>
  <si>
    <t>Year to Dec 2021 West Coast 10 to 14 Female Total 5</t>
  </si>
  <si>
    <t>Year to Dec 2021 West Coast 10 to 14 Female Total Total</t>
  </si>
  <si>
    <t>Year to Dec 2021 West Coast 10 to 14 Male Total 1</t>
  </si>
  <si>
    <t>Year to Dec 2021 West Coast 10 to 14 Male Total 2</t>
  </si>
  <si>
    <t>Year to Dec 2021 West Coast 10 to 14 Male Total 3</t>
  </si>
  <si>
    <t>Year to Dec 2021 West Coast 10 to 14 Male Total 4</t>
  </si>
  <si>
    <t>Year to Dec 2021 West Coast 10 to 14 Male Total 5</t>
  </si>
  <si>
    <t>Year to Dec 2021 West Coast 10 to 14 Male Total Total</t>
  </si>
  <si>
    <t>Year to Dec 2021 West Coast 10 to 14 Total Total 1</t>
  </si>
  <si>
    <t>Year to Dec 2021 West Coast 10 to 14 Total Total 2</t>
  </si>
  <si>
    <t>Year to Dec 2021 West Coast 10 to 14 Total Total 3</t>
  </si>
  <si>
    <t>Year to Dec 2021 West Coast 10 to 14 Total Total 4</t>
  </si>
  <si>
    <t>Year to Dec 2021 West Coast 10 to 14 Total Total 5</t>
  </si>
  <si>
    <t>Year to Dec 2021 West Coast 10 to 14 Total Total Total</t>
  </si>
  <si>
    <t>Year to Dec 2021 West Coast 10 to 24 Female Maori 1</t>
  </si>
  <si>
    <t>Year to Dec 2021 West Coast 10 to 24 Female Maori 2</t>
  </si>
  <si>
    <t>Year to Dec 2021 West Coast 10 to 24 Female Maori 3</t>
  </si>
  <si>
    <t>Year to Dec 2021 West Coast 10 to 24 Female Maori 4</t>
  </si>
  <si>
    <t>Year to Dec 2021 West Coast 10 to 24 Female Maori 5</t>
  </si>
  <si>
    <t>Year to Dec 2021 West Coast 10 to 24 Female Maori Total</t>
  </si>
  <si>
    <t>Year to Dec 2021 West Coast 10 to 24 Male Maori 1</t>
  </si>
  <si>
    <t>Year to Dec 2021 West Coast 10 to 24 Male Maori 2</t>
  </si>
  <si>
    <t>Year to Dec 2021 West Coast 10 to 24 Male Maori 3</t>
  </si>
  <si>
    <t>Year to Dec 2021 West Coast 10 to 24 Male Maori 4</t>
  </si>
  <si>
    <t>Year to Dec 2021 West Coast 10 to 24 Male Maori 5</t>
  </si>
  <si>
    <t>Year to Dec 2021 West Coast 10 to 24 Male Maori Total</t>
  </si>
  <si>
    <t>Year to Dec 2021 West Coast 10 to 24 Total Maori 1</t>
  </si>
  <si>
    <t>Year to Dec 2021 West Coast 10 to 24 Total Maori 2</t>
  </si>
  <si>
    <t>Year to Dec 2021 West Coast 10 to 24 Total Maori 3</t>
  </si>
  <si>
    <t>Year to Dec 2021 West Coast 10 to 24 Total Maori 4</t>
  </si>
  <si>
    <t>Year to Dec 2021 West Coast 10 to 24 Total Maori 5</t>
  </si>
  <si>
    <t>Year to Dec 2021 West Coast 10 to 24 Total Maori Total</t>
  </si>
  <si>
    <t>Year to Dec 2021 West Coast 10 to 24 Female Other 1</t>
  </si>
  <si>
    <t>Year to Dec 2021 West Coast 10 to 24 Female Other 2</t>
  </si>
  <si>
    <t>Year to Dec 2021 West Coast 10 to 24 Female Other 3</t>
  </si>
  <si>
    <t>Year to Dec 2021 West Coast 10 to 24 Female Other 4</t>
  </si>
  <si>
    <t>Year to Dec 2021 West Coast 10 to 24 Female Other 5</t>
  </si>
  <si>
    <t>Year to Dec 2021 West Coast 10 to 24 Female Other Total</t>
  </si>
  <si>
    <t>Year to Dec 2021 West Coast 10 to 24 Male Other 1</t>
  </si>
  <si>
    <t>Year to Dec 2021 West Coast 10 to 24 Male Other 2</t>
  </si>
  <si>
    <t>Year to Dec 2021 West Coast 10 to 24 Male Other 3</t>
  </si>
  <si>
    <t>Year to Dec 2021 West Coast 10 to 24 Male Other 4</t>
  </si>
  <si>
    <t>Year to Dec 2021 West Coast 10 to 24 Male Other 5</t>
  </si>
  <si>
    <t>Year to Dec 2021 West Coast 10 to 24 Male Other Total</t>
  </si>
  <si>
    <t>Year to Dec 2021 West Coast 10 to 24 Total Other 1</t>
  </si>
  <si>
    <t>Year to Dec 2021 West Coast 10 to 24 Total Other 2</t>
  </si>
  <si>
    <t>Year to Dec 2021 West Coast 10 to 24 Total Other 3</t>
  </si>
  <si>
    <t>Year to Dec 2021 West Coast 10 to 24 Total Other 4</t>
  </si>
  <si>
    <t>Year to Dec 2021 West Coast 10 to 24 Total Other 5</t>
  </si>
  <si>
    <t>Year to Dec 2021 West Coast 10 to 24 Total Other Total</t>
  </si>
  <si>
    <t>Year to Dec 2021 West Coast 10 to 24 Female Pacific 1</t>
  </si>
  <si>
    <t>Year to Dec 2021 West Coast 10 to 24 Female Pacific 2</t>
  </si>
  <si>
    <t>Year to Dec 2021 West Coast 10 to 24 Female Pacific 3</t>
  </si>
  <si>
    <t>Year to Dec 2021 West Coast 10 to 24 Female Pacific 4</t>
  </si>
  <si>
    <t>Year to Dec 2021 West Coast 10 to 24 Female Pacific 5</t>
  </si>
  <si>
    <t>Year to Dec 2021 West Coast 10 to 24 Female Pacific Total</t>
  </si>
  <si>
    <t>Year to Dec 2021 West Coast 10 to 24 Male Pacific 1</t>
  </si>
  <si>
    <t>Year to Dec 2021 West Coast 10 to 24 Male Pacific 2</t>
  </si>
  <si>
    <t>Year to Dec 2021 West Coast 10 to 24 Male Pacific 3</t>
  </si>
  <si>
    <t>Year to Dec 2021 West Coast 10 to 24 Male Pacific 4</t>
  </si>
  <si>
    <t>Year to Dec 2021 West Coast 10 to 24 Male Pacific 5</t>
  </si>
  <si>
    <t>Year to Dec 2021 West Coast 10 to 24 Male Pacific Total</t>
  </si>
  <si>
    <t>Year to Dec 2021 West Coast 10 to 24 Total Pacific 1</t>
  </si>
  <si>
    <t>Year to Dec 2021 West Coast 10 to 24 Total Pacific 2</t>
  </si>
  <si>
    <t>Year to Dec 2021 West Coast 10 to 24 Total Pacific 3</t>
  </si>
  <si>
    <t>Year to Dec 2021 West Coast 10 to 24 Total Pacific 4</t>
  </si>
  <si>
    <t>Year to Dec 2021 West Coast 10 to 24 Total Pacific 5</t>
  </si>
  <si>
    <t>Year to Dec 2021 West Coast 10 to 24 Total Pacific Total</t>
  </si>
  <si>
    <t>Year to Dec 2021 West Coast 10 to 24 Female Total 1</t>
  </si>
  <si>
    <t>Year to Dec 2021 West Coast 10 to 24 Female Total 2</t>
  </si>
  <si>
    <t>Year to Dec 2021 West Coast 10 to 24 Female Total 3</t>
  </si>
  <si>
    <t>Year to Dec 2021 West Coast 10 to 24 Female Total 4</t>
  </si>
  <si>
    <t>Year to Dec 2021 West Coast 10 to 24 Female Total 5</t>
  </si>
  <si>
    <t>Year to Dec 2021 West Coast 10 to 24 Female Total Total</t>
  </si>
  <si>
    <t>Year to Dec 2021 West Coast 10 to 24 Male Total 1</t>
  </si>
  <si>
    <t>Year to Dec 2021 West Coast 10 to 24 Male Total 2</t>
  </si>
  <si>
    <t>Year to Dec 2021 West Coast 10 to 24 Male Total 3</t>
  </si>
  <si>
    <t>Year to Dec 2021 West Coast 10 to 24 Male Total 4</t>
  </si>
  <si>
    <t>Year to Dec 2021 West Coast 10 to 24 Male Total 5</t>
  </si>
  <si>
    <t>Year to Dec 2021 West Coast 10 to 24 Male Total Total</t>
  </si>
  <si>
    <t>Year to Dec 2021 West Coast 10 to 24 Total Total 1</t>
  </si>
  <si>
    <t>Year to Dec 2021 West Coast 10 to 24 Total Total 2</t>
  </si>
  <si>
    <t>Year to Dec 2021 West Coast 10 to 24 Total Total 3</t>
  </si>
  <si>
    <t>Year to Dec 2021 West Coast 10 to 24 Total Total 4</t>
  </si>
  <si>
    <t>Year to Dec 2021 West Coast 10 to 24 Total Total 5</t>
  </si>
  <si>
    <t>Year to Dec 2021 West Coast 10 to 24 Total Total Total</t>
  </si>
  <si>
    <t>Year to Dec 2021 West Coast 15 to 19 Female Maori 1</t>
  </si>
  <si>
    <t>Year to Dec 2021 West Coast 15 to 19 Female Maori 2</t>
  </si>
  <si>
    <t>Year to Dec 2021 West Coast 15 to 19 Female Maori 3</t>
  </si>
  <si>
    <t>Year to Dec 2021 West Coast 15 to 19 Female Maori 4</t>
  </si>
  <si>
    <t>Year to Dec 2021 West Coast 15 to 19 Female Maori 5</t>
  </si>
  <si>
    <t>Year to Dec 2021 West Coast 15 to 19 Female Maori Total</t>
  </si>
  <si>
    <t>Year to Dec 2021 West Coast 15 to 19 Male Maori 1</t>
  </si>
  <si>
    <t>Year to Dec 2021 West Coast 15 to 19 Male Maori 2</t>
  </si>
  <si>
    <t>Year to Dec 2021 West Coast 15 to 19 Male Maori 3</t>
  </si>
  <si>
    <t>Year to Dec 2021 West Coast 15 to 19 Male Maori 4</t>
  </si>
  <si>
    <t>Year to Dec 2021 West Coast 15 to 19 Male Maori 5</t>
  </si>
  <si>
    <t>Year to Dec 2021 West Coast 15 to 19 Male Maori Total</t>
  </si>
  <si>
    <t>Year to Dec 2021 West Coast 15 to 19 Total Maori 1</t>
  </si>
  <si>
    <t>Year to Dec 2021 West Coast 15 to 19 Total Maori 2</t>
  </si>
  <si>
    <t>Year to Dec 2021 West Coast 15 to 19 Total Maori 3</t>
  </si>
  <si>
    <t>Year to Dec 2021 West Coast 15 to 19 Total Maori 4</t>
  </si>
  <si>
    <t>Year to Dec 2021 West Coast 15 to 19 Total Maori 5</t>
  </si>
  <si>
    <t>Year to Dec 2021 West Coast 15 to 19 Total Maori Total</t>
  </si>
  <si>
    <t>Year to Dec 2021 West Coast 15 to 19 Female Other 1</t>
  </si>
  <si>
    <t>Year to Dec 2021 West Coast 15 to 19 Female Other 2</t>
  </si>
  <si>
    <t>Year to Dec 2021 West Coast 15 to 19 Female Other 3</t>
  </si>
  <si>
    <t>Year to Dec 2021 West Coast 15 to 19 Female Other 4</t>
  </si>
  <si>
    <t>Year to Dec 2021 West Coast 15 to 19 Female Other 5</t>
  </si>
  <si>
    <t>Year to Dec 2021 West Coast 15 to 19 Female Other Total</t>
  </si>
  <si>
    <t>Year to Dec 2021 West Coast 15 to 19 Male Other 1</t>
  </si>
  <si>
    <t>Year to Dec 2021 West Coast 15 to 19 Male Other 2</t>
  </si>
  <si>
    <t>Year to Dec 2021 West Coast 15 to 19 Male Other 3</t>
  </si>
  <si>
    <t>Year to Dec 2021 West Coast 15 to 19 Male Other 4</t>
  </si>
  <si>
    <t>Year to Dec 2021 West Coast 15 to 19 Male Other 5</t>
  </si>
  <si>
    <t>Year to Dec 2021 West Coast 15 to 19 Male Other Total</t>
  </si>
  <si>
    <t>Year to Dec 2021 West Coast 15 to 19 Total Other 1</t>
  </si>
  <si>
    <t>Year to Dec 2021 West Coast 15 to 19 Total Other 2</t>
  </si>
  <si>
    <t>Year to Dec 2021 West Coast 15 to 19 Total Other 3</t>
  </si>
  <si>
    <t>Year to Dec 2021 West Coast 15 to 19 Total Other 4</t>
  </si>
  <si>
    <t>Year to Dec 2021 West Coast 15 to 19 Total Other 5</t>
  </si>
  <si>
    <t>Year to Dec 2021 West Coast 15 to 19 Total Other Total</t>
  </si>
  <si>
    <t>Year to Dec 2021 West Coast 15 to 19 Female Pacific 1</t>
  </si>
  <si>
    <t>Year to Dec 2021 West Coast 15 to 19 Female Pacific 2</t>
  </si>
  <si>
    <t>Year to Dec 2021 West Coast 15 to 19 Female Pacific 3</t>
  </si>
  <si>
    <t>Year to Dec 2021 West Coast 15 to 19 Female Pacific 4</t>
  </si>
  <si>
    <t>Year to Dec 2021 West Coast 15 to 19 Female Pacific 5</t>
  </si>
  <si>
    <t>Year to Dec 2021 West Coast 15 to 19 Female Pacific Total</t>
  </si>
  <si>
    <t>Year to Dec 2021 West Coast 15 to 19 Male Pacific 1</t>
  </si>
  <si>
    <t>Year to Dec 2021 West Coast 15 to 19 Male Pacific 2</t>
  </si>
  <si>
    <t>Year to Dec 2021 West Coast 15 to 19 Male Pacific 3</t>
  </si>
  <si>
    <t>Year to Dec 2021 West Coast 15 to 19 Male Pacific 4</t>
  </si>
  <si>
    <t>Year to Dec 2021 West Coast 15 to 19 Male Pacific 5</t>
  </si>
  <si>
    <t>Year to Dec 2021 West Coast 15 to 19 Male Pacific Total</t>
  </si>
  <si>
    <t>Year to Dec 2021 West Coast 15 to 19 Total Pacific 1</t>
  </si>
  <si>
    <t>Year to Dec 2021 West Coast 15 to 19 Total Pacific 2</t>
  </si>
  <si>
    <t>Year to Dec 2021 West Coast 15 to 19 Total Pacific 3</t>
  </si>
  <si>
    <t>Year to Dec 2021 West Coast 15 to 19 Total Pacific 4</t>
  </si>
  <si>
    <t>Year to Dec 2021 West Coast 15 to 19 Total Pacific 5</t>
  </si>
  <si>
    <t>Year to Dec 2021 West Coast 15 to 19 Total Pacific Total</t>
  </si>
  <si>
    <t>Year to Dec 2021 West Coast 15 to 19 Female Total 1</t>
  </si>
  <si>
    <t>Year to Dec 2021 West Coast 15 to 19 Female Total 2</t>
  </si>
  <si>
    <t>Year to Dec 2021 West Coast 15 to 19 Female Total 3</t>
  </si>
  <si>
    <t>Year to Dec 2021 West Coast 15 to 19 Female Total 4</t>
  </si>
  <si>
    <t>Year to Dec 2021 West Coast 15 to 19 Female Total 5</t>
  </si>
  <si>
    <t>Year to Dec 2021 West Coast 15 to 19 Female Total Total</t>
  </si>
  <si>
    <t>Year to Dec 2021 West Coast 15 to 19 Male Total 1</t>
  </si>
  <si>
    <t>Year to Dec 2021 West Coast 15 to 19 Male Total 2</t>
  </si>
  <si>
    <t>Year to Dec 2021 West Coast 15 to 19 Male Total 3</t>
  </si>
  <si>
    <t>Year to Dec 2021 West Coast 15 to 19 Male Total 4</t>
  </si>
  <si>
    <t>Year to Dec 2021 West Coast 15 to 19 Male Total 5</t>
  </si>
  <si>
    <t>Year to Dec 2021 West Coast 15 to 19 Male Total Total</t>
  </si>
  <si>
    <t>Year to Dec 2021 West Coast 15 to 19 Total Total 1</t>
  </si>
  <si>
    <t>Year to Dec 2021 West Coast 15 to 19 Total Total 2</t>
  </si>
  <si>
    <t>Year to Dec 2021 West Coast 15 to 19 Total Total 3</t>
  </si>
  <si>
    <t>Year to Dec 2021 West Coast 15 to 19 Total Total 4</t>
  </si>
  <si>
    <t>Year to Dec 2021 West Coast 15 to 19 Total Total 5</t>
  </si>
  <si>
    <t>Year to Dec 2021 West Coast 15 to 19 Total Total Total</t>
  </si>
  <si>
    <t>Year to Dec 2021 West Coast 20 to 24 Female Maori 1</t>
  </si>
  <si>
    <t>Year to Dec 2021 West Coast 20 to 24 Female Maori 2</t>
  </si>
  <si>
    <t>Year to Dec 2021 West Coast 20 to 24 Female Maori 3</t>
  </si>
  <si>
    <t>Year to Dec 2021 West Coast 20 to 24 Female Maori 4</t>
  </si>
  <si>
    <t>Year to Dec 2021 West Coast 20 to 24 Female Maori 5</t>
  </si>
  <si>
    <t>Year to Dec 2021 West Coast 20 to 24 Female Maori Total</t>
  </si>
  <si>
    <t>Year to Dec 2021 West Coast 20 to 24 Male Maori 1</t>
  </si>
  <si>
    <t>Year to Dec 2021 West Coast 20 to 24 Male Maori 2</t>
  </si>
  <si>
    <t>Year to Dec 2021 West Coast 20 to 24 Male Maori 3</t>
  </si>
  <si>
    <t>Year to Dec 2021 West Coast 20 to 24 Male Maori 4</t>
  </si>
  <si>
    <t>Year to Dec 2021 West Coast 20 to 24 Male Maori 5</t>
  </si>
  <si>
    <t>Year to Dec 2021 West Coast 20 to 24 Male Maori Total</t>
  </si>
  <si>
    <t>Year to Dec 2021 West Coast 20 to 24 Total Maori 1</t>
  </si>
  <si>
    <t>Year to Dec 2021 West Coast 20 to 24 Total Maori 2</t>
  </si>
  <si>
    <t>Year to Dec 2021 West Coast 20 to 24 Total Maori 3</t>
  </si>
  <si>
    <t>Year to Dec 2021 West Coast 20 to 24 Total Maori 4</t>
  </si>
  <si>
    <t>Year to Dec 2021 West Coast 20 to 24 Total Maori 5</t>
  </si>
  <si>
    <t>Year to Dec 2021 West Coast 20 to 24 Total Maori Total</t>
  </si>
  <si>
    <t>Year to Dec 2021 West Coast 20 to 24 Female Other 1</t>
  </si>
  <si>
    <t>Year to Dec 2021 West Coast 20 to 24 Female Other 2</t>
  </si>
  <si>
    <t>Year to Dec 2021 West Coast 20 to 24 Female Other 3</t>
  </si>
  <si>
    <t>Year to Dec 2021 West Coast 20 to 24 Female Other 4</t>
  </si>
  <si>
    <t>Year to Dec 2021 West Coast 20 to 24 Female Other 5</t>
  </si>
  <si>
    <t>Year to Dec 2021 West Coast 20 to 24 Female Other Total</t>
  </si>
  <si>
    <t>Year to Dec 2021 West Coast 20 to 24 Male Other 1</t>
  </si>
  <si>
    <t>Year to Dec 2021 West Coast 20 to 24 Male Other 2</t>
  </si>
  <si>
    <t>Year to Dec 2021 West Coast 20 to 24 Male Other 3</t>
  </si>
  <si>
    <t>Year to Dec 2021 West Coast 20 to 24 Male Other 4</t>
  </si>
  <si>
    <t>Year to Dec 2021 West Coast 20 to 24 Male Other 5</t>
  </si>
  <si>
    <t>Year to Dec 2021 West Coast 20 to 24 Male Other Total</t>
  </si>
  <si>
    <t>Year to Dec 2021 West Coast 20 to 24 Total Other 1</t>
  </si>
  <si>
    <t>Year to Dec 2021 West Coast 20 to 24 Total Other 2</t>
  </si>
  <si>
    <t>Year to Dec 2021 West Coast 20 to 24 Total Other 3</t>
  </si>
  <si>
    <t>Year to Dec 2021 West Coast 20 to 24 Total Other 4</t>
  </si>
  <si>
    <t>Year to Dec 2021 West Coast 20 to 24 Total Other 5</t>
  </si>
  <si>
    <t>Year to Dec 2021 West Coast 20 to 24 Total Other Total</t>
  </si>
  <si>
    <t>Year to Dec 2021 West Coast 20 to 24 Female Pacific 1</t>
  </si>
  <si>
    <t>Year to Dec 2021 West Coast 20 to 24 Female Pacific 2</t>
  </si>
  <si>
    <t>Year to Dec 2021 West Coast 20 to 24 Female Pacific 3</t>
  </si>
  <si>
    <t>Year to Dec 2021 West Coast 20 to 24 Female Pacific 4</t>
  </si>
  <si>
    <t>Year to Dec 2021 West Coast 20 to 24 Female Pacific 5</t>
  </si>
  <si>
    <t>Year to Dec 2021 West Coast 20 to 24 Female Pacific Total</t>
  </si>
  <si>
    <t>Year to Dec 2021 West Coast 20 to 24 Male Pacific 1</t>
  </si>
  <si>
    <t>Year to Dec 2021 West Coast 20 to 24 Male Pacific 2</t>
  </si>
  <si>
    <t>Year to Dec 2021 West Coast 20 to 24 Male Pacific 3</t>
  </si>
  <si>
    <t>Year to Dec 2021 West Coast 20 to 24 Male Pacific 4</t>
  </si>
  <si>
    <t>Year to Dec 2021 West Coast 20 to 24 Male Pacific 5</t>
  </si>
  <si>
    <t>Year to Dec 2021 West Coast 20 to 24 Male Pacific Total</t>
  </si>
  <si>
    <t>Year to Dec 2021 West Coast 20 to 24 Total Pacific 1</t>
  </si>
  <si>
    <t>Year to Dec 2021 West Coast 20 to 24 Total Pacific 2</t>
  </si>
  <si>
    <t>Year to Dec 2021 West Coast 20 to 24 Total Pacific 3</t>
  </si>
  <si>
    <t>Year to Dec 2021 West Coast 20 to 24 Total Pacific 4</t>
  </si>
  <si>
    <t>Year to Dec 2021 West Coast 20 to 24 Total Pacific 5</t>
  </si>
  <si>
    <t>Year to Dec 2021 West Coast 20 to 24 Total Pacific Total</t>
  </si>
  <si>
    <t>Year to Dec 2021 West Coast 20 to 24 Female Total 1</t>
  </si>
  <si>
    <t>Year to Dec 2021 West Coast 20 to 24 Female Total 2</t>
  </si>
  <si>
    <t>Year to Dec 2021 West Coast 20 to 24 Female Total 3</t>
  </si>
  <si>
    <t>Year to Dec 2021 West Coast 20 to 24 Female Total 4</t>
  </si>
  <si>
    <t>Year to Dec 2021 West Coast 20 to 24 Female Total 5</t>
  </si>
  <si>
    <t>Year to Dec 2021 West Coast 20 to 24 Female Total Total</t>
  </si>
  <si>
    <t>Year to Dec 2021 West Coast 20 to 24 Male Total 1</t>
  </si>
  <si>
    <t>Year to Dec 2021 West Coast 20 to 24 Male Total 2</t>
  </si>
  <si>
    <t>Year to Dec 2021 West Coast 20 to 24 Male Total 3</t>
  </si>
  <si>
    <t>Year to Dec 2021 West Coast 20 to 24 Male Total 4</t>
  </si>
  <si>
    <t>Year to Dec 2021 West Coast 20 to 24 Male Total 5</t>
  </si>
  <si>
    <t>Year to Dec 2021 West Coast 20 to 24 Male Total Total</t>
  </si>
  <si>
    <t>Year to Dec 2021 West Coast 20 to 24 Total Total 1</t>
  </si>
  <si>
    <t>Year to Dec 2021 West Coast 20 to 24 Total Total 2</t>
  </si>
  <si>
    <t>Year to Dec 2021 West Coast 20 to 24 Total Total 3</t>
  </si>
  <si>
    <t>Year to Dec 2021 West Coast 20 to 24 Total Total 4</t>
  </si>
  <si>
    <t>Year to Dec 2021 West Coast 20 to 24 Total Total 5</t>
  </si>
  <si>
    <t>Year to Dec 2021 West Coast 20 to 24 Total Total Total</t>
  </si>
  <si>
    <t>Year to Dec 2021 Whanganui 10 to 14 Female Maori 1</t>
  </si>
  <si>
    <t>Year to Dec 2021 Whanganui 10 to 14 Female Maori 2</t>
  </si>
  <si>
    <t>Year to Dec 2021 Whanganui 10 to 14 Female Maori 3</t>
  </si>
  <si>
    <t>Year to Dec 2021 Whanganui 10 to 14 Female Maori 4</t>
  </si>
  <si>
    <t>Year to Dec 2021 Whanganui 10 to 14 Female Maori 5</t>
  </si>
  <si>
    <t>Year to Dec 2021 Whanganui 10 to 14 Female Maori Total</t>
  </si>
  <si>
    <t>Year to Dec 2021 Whanganui 10 to 14 Male Maori 1</t>
  </si>
  <si>
    <t>Year to Dec 2021 Whanganui 10 to 14 Male Maori 2</t>
  </si>
  <si>
    <t>Year to Dec 2021 Whanganui 10 to 14 Male Maori 3</t>
  </si>
  <si>
    <t>Year to Dec 2021 Whanganui 10 to 14 Male Maori 4</t>
  </si>
  <si>
    <t>Year to Dec 2021 Whanganui 10 to 14 Male Maori 5</t>
  </si>
  <si>
    <t>Year to Dec 2021 Whanganui 10 to 14 Male Maori Total</t>
  </si>
  <si>
    <t>Year to Dec 2021 Whanganui 10 to 14 Total Maori 1</t>
  </si>
  <si>
    <t>Year to Dec 2021 Whanganui 10 to 14 Total Maori 2</t>
  </si>
  <si>
    <t>Year to Dec 2021 Whanganui 10 to 14 Total Maori 3</t>
  </si>
  <si>
    <t>Year to Dec 2021 Whanganui 10 to 14 Total Maori 4</t>
  </si>
  <si>
    <t>Year to Dec 2021 Whanganui 10 to 14 Total Maori 5</t>
  </si>
  <si>
    <t>Year to Dec 2021 Whanganui 10 to 14 Total Maori Total</t>
  </si>
  <si>
    <t>Year to Dec 2021 Whanganui 10 to 14 Female Other 1</t>
  </si>
  <si>
    <t>Year to Dec 2021 Whanganui 10 to 14 Female Other 2</t>
  </si>
  <si>
    <t>Year to Dec 2021 Whanganui 10 to 14 Female Other 3</t>
  </si>
  <si>
    <t>Year to Dec 2021 Whanganui 10 to 14 Female Other 4</t>
  </si>
  <si>
    <t>Year to Dec 2021 Whanganui 10 to 14 Female Other 5</t>
  </si>
  <si>
    <t>Year to Dec 2021 Whanganui 10 to 14 Female Other Total</t>
  </si>
  <si>
    <t>Year to Dec 2021 Whanganui 10 to 14 Male Other 1</t>
  </si>
  <si>
    <t>Year to Dec 2021 Whanganui 10 to 14 Male Other 2</t>
  </si>
  <si>
    <t>Year to Dec 2021 Whanganui 10 to 14 Male Other 3</t>
  </si>
  <si>
    <t>Year to Dec 2021 Whanganui 10 to 14 Male Other 4</t>
  </si>
  <si>
    <t>Year to Dec 2021 Whanganui 10 to 14 Male Other 5</t>
  </si>
  <si>
    <t>Year to Dec 2021 Whanganui 10 to 14 Male Other Total</t>
  </si>
  <si>
    <t>Year to Dec 2021 Whanganui 10 to 14 Total Other 1</t>
  </si>
  <si>
    <t>Year to Dec 2021 Whanganui 10 to 14 Total Other 2</t>
  </si>
  <si>
    <t>Year to Dec 2021 Whanganui 10 to 14 Total Other 3</t>
  </si>
  <si>
    <t>Year to Dec 2021 Whanganui 10 to 14 Total Other 4</t>
  </si>
  <si>
    <t>Year to Dec 2021 Whanganui 10 to 14 Total Other 5</t>
  </si>
  <si>
    <t>Year to Dec 2021 Whanganui 10 to 14 Total Other Total</t>
  </si>
  <si>
    <t>Year to Dec 2021 Whanganui 10 to 14 Female Pacific 1</t>
  </si>
  <si>
    <t>Year to Dec 2021 Whanganui 10 to 14 Female Pacific 2</t>
  </si>
  <si>
    <t>Year to Dec 2021 Whanganui 10 to 14 Female Pacific 3</t>
  </si>
  <si>
    <t>Year to Dec 2021 Whanganui 10 to 14 Female Pacific 4</t>
  </si>
  <si>
    <t>Year to Dec 2021 Whanganui 10 to 14 Female Pacific 5</t>
  </si>
  <si>
    <t>Year to Dec 2021 Whanganui 10 to 14 Female Pacific Total</t>
  </si>
  <si>
    <t>Year to Dec 2021 Whanganui 10 to 14 Male Pacific 1</t>
  </si>
  <si>
    <t>Year to Dec 2021 Whanganui 10 to 14 Male Pacific 2</t>
  </si>
  <si>
    <t>Year to Dec 2021 Whanganui 10 to 14 Male Pacific 3</t>
  </si>
  <si>
    <t>Year to Dec 2021 Whanganui 10 to 14 Male Pacific 4</t>
  </si>
  <si>
    <t>Year to Dec 2021 Whanganui 10 to 14 Male Pacific 5</t>
  </si>
  <si>
    <t>Year to Dec 2021 Whanganui 10 to 14 Male Pacific Total</t>
  </si>
  <si>
    <t>Year to Dec 2021 Whanganui 10 to 14 Total Pacific 1</t>
  </si>
  <si>
    <t>Year to Dec 2021 Whanganui 10 to 14 Total Pacific 2</t>
  </si>
  <si>
    <t>Year to Dec 2021 Whanganui 10 to 14 Total Pacific 3</t>
  </si>
  <si>
    <t>Year to Dec 2021 Whanganui 10 to 14 Total Pacific 4</t>
  </si>
  <si>
    <t>Year to Dec 2021 Whanganui 10 to 14 Total Pacific 5</t>
  </si>
  <si>
    <t>Year to Dec 2021 Whanganui 10 to 14 Total Pacific Total</t>
  </si>
  <si>
    <t>Year to Dec 2021 Whanganui 10 to 14 Female Total 1</t>
  </si>
  <si>
    <t>Year to Dec 2021 Whanganui 10 to 14 Female Total 2</t>
  </si>
  <si>
    <t>Year to Dec 2021 Whanganui 10 to 14 Female Total 3</t>
  </si>
  <si>
    <t>Year to Dec 2021 Whanganui 10 to 14 Female Total 4</t>
  </si>
  <si>
    <t>Year to Dec 2021 Whanganui 10 to 14 Female Total 5</t>
  </si>
  <si>
    <t>Year to Dec 2021 Whanganui 10 to 14 Female Total Total</t>
  </si>
  <si>
    <t>Year to Dec 2021 Whanganui 10 to 14 Male Total 1</t>
  </si>
  <si>
    <t>Year to Dec 2021 Whanganui 10 to 14 Male Total 2</t>
  </si>
  <si>
    <t>Year to Dec 2021 Whanganui 10 to 14 Male Total 3</t>
  </si>
  <si>
    <t>Year to Dec 2021 Whanganui 10 to 14 Male Total 4</t>
  </si>
  <si>
    <t>Year to Dec 2021 Whanganui 10 to 14 Male Total 5</t>
  </si>
  <si>
    <t>Year to Dec 2021 Whanganui 10 to 14 Male Total Total</t>
  </si>
  <si>
    <t>Year to Dec 2021 Whanganui 10 to 14 Total Total 1</t>
  </si>
  <si>
    <t>Year to Dec 2021 Whanganui 10 to 14 Total Total 2</t>
  </si>
  <si>
    <t>Year to Dec 2021 Whanganui 10 to 14 Total Total 3</t>
  </si>
  <si>
    <t>Year to Dec 2021 Whanganui 10 to 14 Total Total 4</t>
  </si>
  <si>
    <t>Year to Dec 2021 Whanganui 10 to 14 Total Total 5</t>
  </si>
  <si>
    <t>Year to Dec 2021 Whanganui 10 to 14 Total Total Total</t>
  </si>
  <si>
    <t>Year to Dec 2021 Whanganui 10 to 24 Female Maori 1</t>
  </si>
  <si>
    <t>Year to Dec 2021 Whanganui 10 to 24 Female Maori 2</t>
  </si>
  <si>
    <t>Year to Dec 2021 Whanganui 10 to 24 Female Maori 3</t>
  </si>
  <si>
    <t>Year to Dec 2021 Whanganui 10 to 24 Female Maori 4</t>
  </si>
  <si>
    <t>Year to Dec 2021 Whanganui 10 to 24 Female Maori 5</t>
  </si>
  <si>
    <t>Year to Dec 2021 Whanganui 10 to 24 Female Maori Total</t>
  </si>
  <si>
    <t>Year to Dec 2021 Whanganui 10 to 24 Male Maori 1</t>
  </si>
  <si>
    <t>Year to Dec 2021 Whanganui 10 to 24 Male Maori 2</t>
  </si>
  <si>
    <t>Year to Dec 2021 Whanganui 10 to 24 Male Maori 3</t>
  </si>
  <si>
    <t>Year to Dec 2021 Whanganui 10 to 24 Male Maori 4</t>
  </si>
  <si>
    <t>Year to Dec 2021 Whanganui 10 to 24 Male Maori 5</t>
  </si>
  <si>
    <t>Year to Dec 2021 Whanganui 10 to 24 Male Maori Total</t>
  </si>
  <si>
    <t>Year to Dec 2021 Whanganui 10 to 24 Total Maori 1</t>
  </si>
  <si>
    <t>Year to Dec 2021 Whanganui 10 to 24 Total Maori 2</t>
  </si>
  <si>
    <t>Year to Dec 2021 Whanganui 10 to 24 Total Maori 3</t>
  </si>
  <si>
    <t>Year to Dec 2021 Whanganui 10 to 24 Total Maori 4</t>
  </si>
  <si>
    <t>Year to Dec 2021 Whanganui 10 to 24 Total Maori 5</t>
  </si>
  <si>
    <t>Year to Dec 2021 Whanganui 10 to 24 Total Maori Total</t>
  </si>
  <si>
    <t>Year to Dec 2021 Whanganui 10 to 24 Female Other 1</t>
  </si>
  <si>
    <t>Year to Dec 2021 Whanganui 10 to 24 Female Other 2</t>
  </si>
  <si>
    <t>Year to Dec 2021 Whanganui 10 to 24 Female Other 3</t>
  </si>
  <si>
    <t>Year to Dec 2021 Whanganui 10 to 24 Female Other 4</t>
  </si>
  <si>
    <t>Year to Dec 2021 Whanganui 10 to 24 Female Other 5</t>
  </si>
  <si>
    <t>Year to Dec 2021 Whanganui 10 to 24 Female Other Total</t>
  </si>
  <si>
    <t>Year to Dec 2021 Whanganui 10 to 24 Male Other 1</t>
  </si>
  <si>
    <t>Year to Dec 2021 Whanganui 10 to 24 Male Other 2</t>
  </si>
  <si>
    <t>Year to Dec 2021 Whanganui 10 to 24 Male Other 3</t>
  </si>
  <si>
    <t>Year to Dec 2021 Whanganui 10 to 24 Male Other 4</t>
  </si>
  <si>
    <t>Year to Dec 2021 Whanganui 10 to 24 Male Other 5</t>
  </si>
  <si>
    <t>Year to Dec 2021 Whanganui 10 to 24 Male Other Total</t>
  </si>
  <si>
    <t>Year to Dec 2021 Whanganui 10 to 24 Total Other 1</t>
  </si>
  <si>
    <t>Year to Dec 2021 Whanganui 10 to 24 Total Other 2</t>
  </si>
  <si>
    <t>Year to Dec 2021 Whanganui 10 to 24 Total Other 3</t>
  </si>
  <si>
    <t>Year to Dec 2021 Whanganui 10 to 24 Total Other 4</t>
  </si>
  <si>
    <t>Year to Dec 2021 Whanganui 10 to 24 Total Other 5</t>
  </si>
  <si>
    <t>Year to Dec 2021 Whanganui 10 to 24 Total Other Total</t>
  </si>
  <si>
    <t>Year to Dec 2021 Whanganui 10 to 24 Female Pacific 1</t>
  </si>
  <si>
    <t>Year to Dec 2021 Whanganui 10 to 24 Female Pacific 2</t>
  </si>
  <si>
    <t>Year to Dec 2021 Whanganui 10 to 24 Female Pacific 3</t>
  </si>
  <si>
    <t>Year to Dec 2021 Whanganui 10 to 24 Female Pacific 4</t>
  </si>
  <si>
    <t>Year to Dec 2021 Whanganui 10 to 24 Female Pacific 5</t>
  </si>
  <si>
    <t>Year to Dec 2021 Whanganui 10 to 24 Female Pacific Total</t>
  </si>
  <si>
    <t>Year to Dec 2021 Whanganui 10 to 24 Male Pacific 1</t>
  </si>
  <si>
    <t>Year to Dec 2021 Whanganui 10 to 24 Male Pacific 2</t>
  </si>
  <si>
    <t>Year to Dec 2021 Whanganui 10 to 24 Male Pacific 3</t>
  </si>
  <si>
    <t>Year to Dec 2021 Whanganui 10 to 24 Male Pacific 4</t>
  </si>
  <si>
    <t>Year to Dec 2021 Whanganui 10 to 24 Male Pacific 5</t>
  </si>
  <si>
    <t>Year to Dec 2021 Whanganui 10 to 24 Male Pacific Total</t>
  </si>
  <si>
    <t>Year to Dec 2021 Whanganui 10 to 24 Total Pacific 1</t>
  </si>
  <si>
    <t>Year to Dec 2021 Whanganui 10 to 24 Total Pacific 2</t>
  </si>
  <si>
    <t>Year to Dec 2021 Whanganui 10 to 24 Total Pacific 3</t>
  </si>
  <si>
    <t>Year to Dec 2021 Whanganui 10 to 24 Total Pacific 4</t>
  </si>
  <si>
    <t>Year to Dec 2021 Whanganui 10 to 24 Total Pacific 5</t>
  </si>
  <si>
    <t>Year to Dec 2021 Whanganui 10 to 24 Total Pacific Total</t>
  </si>
  <si>
    <t>Year to Dec 2021 Whanganui 10 to 24 Female Total 1</t>
  </si>
  <si>
    <t>Year to Dec 2021 Whanganui 10 to 24 Female Total 2</t>
  </si>
  <si>
    <t>Year to Dec 2021 Whanganui 10 to 24 Female Total 3</t>
  </si>
  <si>
    <t>Year to Dec 2021 Whanganui 10 to 24 Female Total 4</t>
  </si>
  <si>
    <t>Year to Dec 2021 Whanganui 10 to 24 Female Total 5</t>
  </si>
  <si>
    <t>Year to Dec 2021 Whanganui 10 to 24 Female Total Total</t>
  </si>
  <si>
    <t>Year to Dec 2021 Whanganui 10 to 24 Male Total 1</t>
  </si>
  <si>
    <t>Year to Dec 2021 Whanganui 10 to 24 Male Total 2</t>
  </si>
  <si>
    <t>Year to Dec 2021 Whanganui 10 to 24 Male Total 3</t>
  </si>
  <si>
    <t>Year to Dec 2021 Whanganui 10 to 24 Male Total 4</t>
  </si>
  <si>
    <t>Year to Dec 2021 Whanganui 10 to 24 Male Total 5</t>
  </si>
  <si>
    <t>Year to Dec 2021 Whanganui 10 to 24 Male Total Total</t>
  </si>
  <si>
    <t>Year to Dec 2021 Whanganui 10 to 24 Total Total 1</t>
  </si>
  <si>
    <t>Year to Dec 2021 Whanganui 10 to 24 Total Total 2</t>
  </si>
  <si>
    <t>Year to Dec 2021 Whanganui 10 to 24 Total Total 3</t>
  </si>
  <si>
    <t>Year to Dec 2021 Whanganui 10 to 24 Total Total 4</t>
  </si>
  <si>
    <t>Year to Dec 2021 Whanganui 10 to 24 Total Total 5</t>
  </si>
  <si>
    <t>Year to Dec 2021 Whanganui 10 to 24 Total Total Total</t>
  </si>
  <si>
    <t>Year to Dec 2021 Whanganui 15 to 19 Female Maori 1</t>
  </si>
  <si>
    <t>Year to Dec 2021 Whanganui 15 to 19 Female Maori 2</t>
  </si>
  <si>
    <t>Year to Dec 2021 Whanganui 15 to 19 Female Maori 3</t>
  </si>
  <si>
    <t>Year to Dec 2021 Whanganui 15 to 19 Female Maori 4</t>
  </si>
  <si>
    <t>Year to Dec 2021 Whanganui 15 to 19 Female Maori 5</t>
  </si>
  <si>
    <t>Year to Dec 2021 Whanganui 15 to 19 Female Maori Total</t>
  </si>
  <si>
    <t>Year to Dec 2021 Whanganui 15 to 19 Male Maori 1</t>
  </si>
  <si>
    <t>Year to Dec 2021 Whanganui 15 to 19 Male Maori 2</t>
  </si>
  <si>
    <t>Year to Dec 2021 Whanganui 15 to 19 Male Maori 3</t>
  </si>
  <si>
    <t>Year to Dec 2021 Whanganui 15 to 19 Male Maori 4</t>
  </si>
  <si>
    <t>Year to Dec 2021 Whanganui 15 to 19 Male Maori 5</t>
  </si>
  <si>
    <t>Year to Dec 2021 Whanganui 15 to 19 Male Maori Total</t>
  </si>
  <si>
    <t>Year to Dec 2021 Whanganui 15 to 19 Total Maori 1</t>
  </si>
  <si>
    <t>Year to Dec 2021 Whanganui 15 to 19 Total Maori 2</t>
  </si>
  <si>
    <t>Year to Dec 2021 Whanganui 15 to 19 Total Maori 3</t>
  </si>
  <si>
    <t>Year to Dec 2021 Whanganui 15 to 19 Total Maori 4</t>
  </si>
  <si>
    <t>Year to Dec 2021 Whanganui 15 to 19 Total Maori 5</t>
  </si>
  <si>
    <t>Year to Dec 2021 Whanganui 15 to 19 Total Maori Total</t>
  </si>
  <si>
    <t>Year to Dec 2021 Whanganui 15 to 19 Female Other 1</t>
  </si>
  <si>
    <t>Year to Dec 2021 Whanganui 15 to 19 Female Other 2</t>
  </si>
  <si>
    <t>Year to Dec 2021 Whanganui 15 to 19 Female Other 3</t>
  </si>
  <si>
    <t>Year to Dec 2021 Whanganui 15 to 19 Female Other 4</t>
  </si>
  <si>
    <t>Year to Dec 2021 Whanganui 15 to 19 Female Other 5</t>
  </si>
  <si>
    <t>Year to Dec 2021 Whanganui 15 to 19 Female Other Total</t>
  </si>
  <si>
    <t>Year to Dec 2021 Whanganui 15 to 19 Male Other 1</t>
  </si>
  <si>
    <t>Year to Dec 2021 Whanganui 15 to 19 Male Other 2</t>
  </si>
  <si>
    <t>Year to Dec 2021 Whanganui 15 to 19 Male Other 3</t>
  </si>
  <si>
    <t>Year to Dec 2021 Whanganui 15 to 19 Male Other 4</t>
  </si>
  <si>
    <t>Year to Dec 2021 Whanganui 15 to 19 Male Other 5</t>
  </si>
  <si>
    <t>Year to Dec 2021 Whanganui 15 to 19 Male Other Total</t>
  </si>
  <si>
    <t>Year to Dec 2021 Whanganui 15 to 19 Total Other 1</t>
  </si>
  <si>
    <t>Year to Dec 2021 Whanganui 15 to 19 Total Other 2</t>
  </si>
  <si>
    <t>Year to Dec 2021 Whanganui 15 to 19 Total Other 3</t>
  </si>
  <si>
    <t>Year to Dec 2021 Whanganui 15 to 19 Total Other 4</t>
  </si>
  <si>
    <t>Year to Dec 2021 Whanganui 15 to 19 Total Other 5</t>
  </si>
  <si>
    <t>Year to Dec 2021 Whanganui 15 to 19 Total Other Total</t>
  </si>
  <si>
    <t>Year to Dec 2021 Whanganui 15 to 19 Female Pacific 1</t>
  </si>
  <si>
    <t>Year to Dec 2021 Whanganui 15 to 19 Female Pacific 2</t>
  </si>
  <si>
    <t>Year to Dec 2021 Whanganui 15 to 19 Female Pacific 3</t>
  </si>
  <si>
    <t>Year to Dec 2021 Whanganui 15 to 19 Female Pacific 4</t>
  </si>
  <si>
    <t>Year to Dec 2021 Whanganui 15 to 19 Female Pacific 5</t>
  </si>
  <si>
    <t>Year to Dec 2021 Whanganui 15 to 19 Female Pacific Total</t>
  </si>
  <si>
    <t>Year to Dec 2021 Whanganui 15 to 19 Male Pacific 1</t>
  </si>
  <si>
    <t>Year to Dec 2021 Whanganui 15 to 19 Male Pacific 2</t>
  </si>
  <si>
    <t>Year to Dec 2021 Whanganui 15 to 19 Male Pacific 3</t>
  </si>
  <si>
    <t>Year to Dec 2021 Whanganui 15 to 19 Male Pacific 4</t>
  </si>
  <si>
    <t>Year to Dec 2021 Whanganui 15 to 19 Male Pacific 5</t>
  </si>
  <si>
    <t>Year to Dec 2021 Whanganui 15 to 19 Male Pacific Total</t>
  </si>
  <si>
    <t>Year to Dec 2021 Whanganui 15 to 19 Total Pacific 1</t>
  </si>
  <si>
    <t>Year to Dec 2021 Whanganui 15 to 19 Total Pacific 2</t>
  </si>
  <si>
    <t>Year to Dec 2021 Whanganui 15 to 19 Total Pacific 3</t>
  </si>
  <si>
    <t>Year to Dec 2021 Whanganui 15 to 19 Total Pacific 4</t>
  </si>
  <si>
    <t>Year to Dec 2021 Whanganui 15 to 19 Total Pacific 5</t>
  </si>
  <si>
    <t>Year to Dec 2021 Whanganui 15 to 19 Total Pacific Total</t>
  </si>
  <si>
    <t>Year to Dec 2021 Whanganui 15 to 19 Female Total 1</t>
  </si>
  <si>
    <t>Year to Dec 2021 Whanganui 15 to 19 Female Total 2</t>
  </si>
  <si>
    <t>Year to Dec 2021 Whanganui 15 to 19 Female Total 3</t>
  </si>
  <si>
    <t>Year to Dec 2021 Whanganui 15 to 19 Female Total 4</t>
  </si>
  <si>
    <t>Year to Dec 2021 Whanganui 15 to 19 Female Total 5</t>
  </si>
  <si>
    <t>Year to Dec 2021 Whanganui 15 to 19 Female Total Total</t>
  </si>
  <si>
    <t>Year to Dec 2021 Whanganui 15 to 19 Male Total 1</t>
  </si>
  <si>
    <t>Year to Dec 2021 Whanganui 15 to 19 Male Total 2</t>
  </si>
  <si>
    <t>Year to Dec 2021 Whanganui 15 to 19 Male Total 3</t>
  </si>
  <si>
    <t>Year to Dec 2021 Whanganui 15 to 19 Male Total 4</t>
  </si>
  <si>
    <t>Year to Dec 2021 Whanganui 15 to 19 Male Total 5</t>
  </si>
  <si>
    <t>Year to Dec 2021 Whanganui 15 to 19 Male Total Total</t>
  </si>
  <si>
    <t>Year to Dec 2021 Whanganui 15 to 19 Total Total 1</t>
  </si>
  <si>
    <t>Year to Dec 2021 Whanganui 15 to 19 Total Total 2</t>
  </si>
  <si>
    <t>Year to Dec 2021 Whanganui 15 to 19 Total Total 3</t>
  </si>
  <si>
    <t>Year to Dec 2021 Whanganui 15 to 19 Total Total 4</t>
  </si>
  <si>
    <t>Year to Dec 2021 Whanganui 15 to 19 Total Total 5</t>
  </si>
  <si>
    <t>Year to Dec 2021 Whanganui 15 to 19 Total Total Total</t>
  </si>
  <si>
    <t>Year to Dec 2021 Whanganui 20 to 24 Female Maori 1</t>
  </si>
  <si>
    <t>Year to Dec 2021 Whanganui 20 to 24 Female Maori 2</t>
  </si>
  <si>
    <t>Year to Dec 2021 Whanganui 20 to 24 Female Maori 3</t>
  </si>
  <si>
    <t>Year to Dec 2021 Whanganui 20 to 24 Female Maori 4</t>
  </si>
  <si>
    <t>Year to Dec 2021 Whanganui 20 to 24 Female Maori 5</t>
  </si>
  <si>
    <t>Year to Dec 2021 Whanganui 20 to 24 Female Maori Total</t>
  </si>
  <si>
    <t>Year to Dec 2021 Whanganui 20 to 24 Male Maori 1</t>
  </si>
  <si>
    <t>Year to Dec 2021 Whanganui 20 to 24 Male Maori 2</t>
  </si>
  <si>
    <t>Year to Dec 2021 Whanganui 20 to 24 Male Maori 3</t>
  </si>
  <si>
    <t>Year to Dec 2021 Whanganui 20 to 24 Male Maori 4</t>
  </si>
  <si>
    <t>Year to Dec 2021 Whanganui 20 to 24 Male Maori 5</t>
  </si>
  <si>
    <t>Year to Dec 2021 Whanganui 20 to 24 Male Maori Total</t>
  </si>
  <si>
    <t>Year to Dec 2021 Whanganui 20 to 24 Total Maori 1</t>
  </si>
  <si>
    <t>Year to Dec 2021 Whanganui 20 to 24 Total Maori 2</t>
  </si>
  <si>
    <t>Year to Dec 2021 Whanganui 20 to 24 Total Maori 3</t>
  </si>
  <si>
    <t>Year to Dec 2021 Whanganui 20 to 24 Total Maori 4</t>
  </si>
  <si>
    <t>Year to Dec 2021 Whanganui 20 to 24 Total Maori 5</t>
  </si>
  <si>
    <t>Year to Dec 2021 Whanganui 20 to 24 Total Maori Total</t>
  </si>
  <si>
    <t>Year to Dec 2021 Whanganui 20 to 24 Female Other 1</t>
  </si>
  <si>
    <t>Year to Dec 2021 Whanganui 20 to 24 Female Other 2</t>
  </si>
  <si>
    <t>Year to Dec 2021 Whanganui 20 to 24 Female Other 3</t>
  </si>
  <si>
    <t>Year to Dec 2021 Whanganui 20 to 24 Female Other 4</t>
  </si>
  <si>
    <t>Year to Dec 2021 Whanganui 20 to 24 Female Other 5</t>
  </si>
  <si>
    <t>Year to Dec 2021 Whanganui 20 to 24 Female Other Total</t>
  </si>
  <si>
    <t>Year to Dec 2021 Whanganui 20 to 24 Male Other 1</t>
  </si>
  <si>
    <t>Year to Dec 2021 Whanganui 20 to 24 Male Other 2</t>
  </si>
  <si>
    <t>Year to Dec 2021 Whanganui 20 to 24 Male Other 3</t>
  </si>
  <si>
    <t>Year to Dec 2021 Whanganui 20 to 24 Male Other 4</t>
  </si>
  <si>
    <t>Year to Dec 2021 Whanganui 20 to 24 Male Other 5</t>
  </si>
  <si>
    <t>Year to Dec 2021 Whanganui 20 to 24 Male Other Total</t>
  </si>
  <si>
    <t>Year to Dec 2021 Whanganui 20 to 24 Total Other 1</t>
  </si>
  <si>
    <t>Year to Dec 2021 Whanganui 20 to 24 Total Other 2</t>
  </si>
  <si>
    <t>Year to Dec 2021 Whanganui 20 to 24 Total Other 3</t>
  </si>
  <si>
    <t>Year to Dec 2021 Whanganui 20 to 24 Total Other 4</t>
  </si>
  <si>
    <t>Year to Dec 2021 Whanganui 20 to 24 Total Other 5</t>
  </si>
  <si>
    <t>Year to Dec 2021 Whanganui 20 to 24 Total Other Total</t>
  </si>
  <si>
    <t>Year to Dec 2021 Whanganui 20 to 24 Female Pacific 1</t>
  </si>
  <si>
    <t>Year to Dec 2021 Whanganui 20 to 24 Female Pacific 2</t>
  </si>
  <si>
    <t>Year to Dec 2021 Whanganui 20 to 24 Female Pacific 3</t>
  </si>
  <si>
    <t>Year to Dec 2021 Whanganui 20 to 24 Female Pacific 4</t>
  </si>
  <si>
    <t>Year to Dec 2021 Whanganui 20 to 24 Female Pacific 5</t>
  </si>
  <si>
    <t>Year to Dec 2021 Whanganui 20 to 24 Female Pacific Total</t>
  </si>
  <si>
    <t>Year to Dec 2021 Whanganui 20 to 24 Male Pacific 1</t>
  </si>
  <si>
    <t>Year to Dec 2021 Whanganui 20 to 24 Male Pacific 2</t>
  </si>
  <si>
    <t>Year to Dec 2021 Whanganui 20 to 24 Male Pacific 3</t>
  </si>
  <si>
    <t>Year to Dec 2021 Whanganui 20 to 24 Male Pacific 4</t>
  </si>
  <si>
    <t>Year to Dec 2021 Whanganui 20 to 24 Male Pacific 5</t>
  </si>
  <si>
    <t>Year to Dec 2021 Whanganui 20 to 24 Male Pacific Total</t>
  </si>
  <si>
    <t>Year to Dec 2021 Whanganui 20 to 24 Total Pacific 1</t>
  </si>
  <si>
    <t>Year to Dec 2021 Whanganui 20 to 24 Total Pacific 2</t>
  </si>
  <si>
    <t>Year to Dec 2021 Whanganui 20 to 24 Total Pacific 3</t>
  </si>
  <si>
    <t>Year to Dec 2021 Whanganui 20 to 24 Total Pacific 4</t>
  </si>
  <si>
    <t>Year to Dec 2021 Whanganui 20 to 24 Total Pacific 5</t>
  </si>
  <si>
    <t>Year to Dec 2021 Whanganui 20 to 24 Total Pacific Total</t>
  </si>
  <si>
    <t>Year to Dec 2021 Whanganui 20 to 24 Female Total 1</t>
  </si>
  <si>
    <t>Year to Dec 2021 Whanganui 20 to 24 Female Total 2</t>
  </si>
  <si>
    <t>Year to Dec 2021 Whanganui 20 to 24 Female Total 3</t>
  </si>
  <si>
    <t>Year to Dec 2021 Whanganui 20 to 24 Female Total 4</t>
  </si>
  <si>
    <t>Year to Dec 2021 Whanganui 20 to 24 Female Total 5</t>
  </si>
  <si>
    <t>Year to Dec 2021 Whanganui 20 to 24 Female Total Total</t>
  </si>
  <si>
    <t>Year to Dec 2021 Whanganui 20 to 24 Male Total 1</t>
  </si>
  <si>
    <t>Year to Dec 2021 Whanganui 20 to 24 Male Total 2</t>
  </si>
  <si>
    <t>Year to Dec 2021 Whanganui 20 to 24 Male Total 3</t>
  </si>
  <si>
    <t>Year to Dec 2021 Whanganui 20 to 24 Male Total 4</t>
  </si>
  <si>
    <t>Year to Dec 2021 Whanganui 20 to 24 Male Total 5</t>
  </si>
  <si>
    <t>Year to Dec 2021 Whanganui 20 to 24 Male Total Total</t>
  </si>
  <si>
    <t>Year to Dec 2021 Whanganui 20 to 24 Total Total 1</t>
  </si>
  <si>
    <t>Year to Dec 2021 Whanganui 20 to 24 Total Total 2</t>
  </si>
  <si>
    <t>Year to Dec 2021 Whanganui 20 to 24 Total Total 3</t>
  </si>
  <si>
    <t>Year to Dec 2021 Whanganui 20 to 24 Total Total 4</t>
  </si>
  <si>
    <t>Year to Dec 2021 Whanganui 20 to 24 Total Total 5</t>
  </si>
  <si>
    <t>Year to Dec 2021 Whanganui 20 to 24 Total Total Total</t>
  </si>
  <si>
    <t>Year to Dec 2022 Auckland 10 to 14 Female Maori 1</t>
  </si>
  <si>
    <t>Year to Dec 2022</t>
  </si>
  <si>
    <t>Year to Dec 2022 Auckland 10 to 14 Female Maori 2</t>
  </si>
  <si>
    <t>Year to Dec 2022 Auckland 10 to 14 Female Maori 3</t>
  </si>
  <si>
    <t>Year to Dec 2022 Auckland 10 to 14 Female Maori 4</t>
  </si>
  <si>
    <t>Year to Dec 2022 Auckland 10 to 14 Female Maori 5</t>
  </si>
  <si>
    <t>Year to Dec 2022 Auckland 10 to 14 Female Maori Total</t>
  </si>
  <si>
    <t>Year to Dec 2022 Auckland 10 to 14 Male Maori 1</t>
  </si>
  <si>
    <t>Year to Dec 2022 Auckland 10 to 14 Male Maori 2</t>
  </si>
  <si>
    <t>Year to Dec 2022 Auckland 10 to 14 Male Maori 3</t>
  </si>
  <si>
    <t>Year to Dec 2022 Auckland 10 to 14 Male Maori 4</t>
  </si>
  <si>
    <t>Year to Dec 2022 Auckland 10 to 14 Male Maori 5</t>
  </si>
  <si>
    <t>Year to Dec 2022 Auckland 10 to 14 Male Maori Total</t>
  </si>
  <si>
    <t>Year to Dec 2022 Auckland 10 to 14 Total Maori 1</t>
  </si>
  <si>
    <t>Year to Dec 2022 Auckland 10 to 14 Total Maori 2</t>
  </si>
  <si>
    <t>Year to Dec 2022 Auckland 10 to 14 Total Maori 3</t>
  </si>
  <si>
    <t>Year to Dec 2022 Auckland 10 to 14 Total Maori 4</t>
  </si>
  <si>
    <t>Year to Dec 2022 Auckland 10 to 14 Total Maori 5</t>
  </si>
  <si>
    <t>Year to Dec 2022 Auckland 10 to 14 Total Maori Total</t>
  </si>
  <si>
    <t>Year to Dec 2022 Auckland 10 to 14 Female Other 1</t>
  </si>
  <si>
    <t>Year to Dec 2022 Auckland 10 to 14 Female Other 2</t>
  </si>
  <si>
    <t>Year to Dec 2022 Auckland 10 to 14 Female Other 3</t>
  </si>
  <si>
    <t>Year to Dec 2022 Auckland 10 to 14 Female Other 4</t>
  </si>
  <si>
    <t>Year to Dec 2022 Auckland 10 to 14 Female Other 5</t>
  </si>
  <si>
    <t>Year to Dec 2022 Auckland 10 to 14 Female Other Total</t>
  </si>
  <si>
    <t>Year to Dec 2022 Auckland 10 to 14 Male Other 1</t>
  </si>
  <si>
    <t>Year to Dec 2022 Auckland 10 to 14 Male Other 2</t>
  </si>
  <si>
    <t>Year to Dec 2022 Auckland 10 to 14 Male Other 3</t>
  </si>
  <si>
    <t>Year to Dec 2022 Auckland 10 to 14 Male Other 4</t>
  </si>
  <si>
    <t>Year to Dec 2022 Auckland 10 to 14 Male Other 5</t>
  </si>
  <si>
    <t>Year to Dec 2022 Auckland 10 to 14 Male Other Total</t>
  </si>
  <si>
    <t>Year to Dec 2022 Auckland 10 to 14 Total Other 1</t>
  </si>
  <si>
    <t>Year to Dec 2022 Auckland 10 to 14 Total Other 2</t>
  </si>
  <si>
    <t>Year to Dec 2022 Auckland 10 to 14 Total Other 3</t>
  </si>
  <si>
    <t>Year to Dec 2022 Auckland 10 to 14 Total Other 4</t>
  </si>
  <si>
    <t>Year to Dec 2022 Auckland 10 to 14 Total Other 5</t>
  </si>
  <si>
    <t>Year to Dec 2022 Auckland 10 to 14 Total Other Total</t>
  </si>
  <si>
    <t>Year to Dec 2022 Auckland 10 to 14 Female Pacific 1</t>
  </si>
  <si>
    <t>Year to Dec 2022 Auckland 10 to 14 Female Pacific 2</t>
  </si>
  <si>
    <t>Year to Dec 2022 Auckland 10 to 14 Female Pacific 3</t>
  </si>
  <si>
    <t>Year to Dec 2022 Auckland 10 to 14 Female Pacific 4</t>
  </si>
  <si>
    <t>Year to Dec 2022 Auckland 10 to 14 Female Pacific 5</t>
  </si>
  <si>
    <t>Year to Dec 2022 Auckland 10 to 14 Female Pacific Total</t>
  </si>
  <si>
    <t>Year to Dec 2022 Auckland 10 to 14 Male Pacific 1</t>
  </si>
  <si>
    <t>Year to Dec 2022 Auckland 10 to 14 Male Pacific 2</t>
  </si>
  <si>
    <t>Year to Dec 2022 Auckland 10 to 14 Male Pacific 3</t>
  </si>
  <si>
    <t>Year to Dec 2022 Auckland 10 to 14 Male Pacific 4</t>
  </si>
  <si>
    <t>Year to Dec 2022 Auckland 10 to 14 Male Pacific 5</t>
  </si>
  <si>
    <t>Year to Dec 2022 Auckland 10 to 14 Male Pacific Total</t>
  </si>
  <si>
    <t>Year to Dec 2022 Auckland 10 to 14 Total Pacific 1</t>
  </si>
  <si>
    <t>Year to Dec 2022 Auckland 10 to 14 Total Pacific 2</t>
  </si>
  <si>
    <t>Year to Dec 2022 Auckland 10 to 14 Total Pacific 3</t>
  </si>
  <si>
    <t>Year to Dec 2022 Auckland 10 to 14 Total Pacific 4</t>
  </si>
  <si>
    <t>Year to Dec 2022 Auckland 10 to 14 Total Pacific 5</t>
  </si>
  <si>
    <t>Year to Dec 2022 Auckland 10 to 14 Total Pacific Total</t>
  </si>
  <si>
    <t>Year to Dec 2022 Auckland 10 to 14 Female Total 1</t>
  </si>
  <si>
    <t>Year to Dec 2022 Auckland 10 to 14 Female Total 2</t>
  </si>
  <si>
    <t>Year to Dec 2022 Auckland 10 to 14 Female Total 3</t>
  </si>
  <si>
    <t>Year to Dec 2022 Auckland 10 to 14 Female Total 4</t>
  </si>
  <si>
    <t>Year to Dec 2022 Auckland 10 to 14 Female Total 5</t>
  </si>
  <si>
    <t>Year to Dec 2022 Auckland 10 to 14 Female Total Total</t>
  </si>
  <si>
    <t>Year to Dec 2022 Auckland 10 to 14 Male Total 1</t>
  </si>
  <si>
    <t>Year to Dec 2022 Auckland 10 to 14 Male Total 2</t>
  </si>
  <si>
    <t>Year to Dec 2022 Auckland 10 to 14 Male Total 3</t>
  </si>
  <si>
    <t>Year to Dec 2022 Auckland 10 to 14 Male Total 4</t>
  </si>
  <si>
    <t>Year to Dec 2022 Auckland 10 to 14 Male Total 5</t>
  </si>
  <si>
    <t>Year to Dec 2022 Auckland 10 to 14 Male Total Total</t>
  </si>
  <si>
    <t>Year to Dec 2022 Auckland 10 to 14 Total Total 1</t>
  </si>
  <si>
    <t>Year to Dec 2022 Auckland 10 to 14 Total Total 2</t>
  </si>
  <si>
    <t>Year to Dec 2022 Auckland 10 to 14 Total Total 3</t>
  </si>
  <si>
    <t>Year to Dec 2022 Auckland 10 to 14 Total Total 4</t>
  </si>
  <si>
    <t>Year to Dec 2022 Auckland 10 to 14 Total Total 5</t>
  </si>
  <si>
    <t>Year to Dec 2022 Auckland 10 to 14 Total Total Total</t>
  </si>
  <si>
    <t>Year to Dec 2022 Auckland 10 to 24 Female Maori 1</t>
  </si>
  <si>
    <t>Year to Dec 2022 Auckland 10 to 24 Female Maori 2</t>
  </si>
  <si>
    <t>Year to Dec 2022 Auckland 10 to 24 Female Maori 3</t>
  </si>
  <si>
    <t>Year to Dec 2022 Auckland 10 to 24 Female Maori 4</t>
  </si>
  <si>
    <t>Year to Dec 2022 Auckland 10 to 24 Female Maori 5</t>
  </si>
  <si>
    <t>Year to Dec 2022 Auckland 10 to 24 Female Maori Total</t>
  </si>
  <si>
    <t>Year to Dec 2022 Auckland 10 to 24 Male Maori 1</t>
  </si>
  <si>
    <t>Year to Dec 2022 Auckland 10 to 24 Male Maori 2</t>
  </si>
  <si>
    <t>Year to Dec 2022 Auckland 10 to 24 Male Maori 3</t>
  </si>
  <si>
    <t>Year to Dec 2022 Auckland 10 to 24 Male Maori 4</t>
  </si>
  <si>
    <t>Year to Dec 2022 Auckland 10 to 24 Male Maori 5</t>
  </si>
  <si>
    <t>Year to Dec 2022 Auckland 10 to 24 Male Maori Total</t>
  </si>
  <si>
    <t>Year to Dec 2022 Auckland 10 to 24 Total Maori 1</t>
  </si>
  <si>
    <t>Year to Dec 2022 Auckland 10 to 24 Total Maori 2</t>
  </si>
  <si>
    <t>Year to Dec 2022 Auckland 10 to 24 Total Maori 3</t>
  </si>
  <si>
    <t>Year to Dec 2022 Auckland 10 to 24 Total Maori 4</t>
  </si>
  <si>
    <t>Year to Dec 2022 Auckland 10 to 24 Total Maori 5</t>
  </si>
  <si>
    <t>Year to Dec 2022 Auckland 10 to 24 Total Maori Total</t>
  </si>
  <si>
    <t>Year to Dec 2022 Auckland 10 to 24 Female Other 1</t>
  </si>
  <si>
    <t>Year to Dec 2022 Auckland 10 to 24 Female Other 2</t>
  </si>
  <si>
    <t>Year to Dec 2022 Auckland 10 to 24 Female Other 3</t>
  </si>
  <si>
    <t>Year to Dec 2022 Auckland 10 to 24 Female Other 4</t>
  </si>
  <si>
    <t>Year to Dec 2022 Auckland 10 to 24 Female Other 5</t>
  </si>
  <si>
    <t>Year to Dec 2022 Auckland 10 to 24 Female Other Total</t>
  </si>
  <si>
    <t>Year to Dec 2022 Auckland 10 to 24 Male Other 1</t>
  </si>
  <si>
    <t>Year to Dec 2022 Auckland 10 to 24 Male Other 2</t>
  </si>
  <si>
    <t>Year to Dec 2022 Auckland 10 to 24 Male Other 3</t>
  </si>
  <si>
    <t>Year to Dec 2022 Auckland 10 to 24 Male Other 4</t>
  </si>
  <si>
    <t>Year to Dec 2022 Auckland 10 to 24 Male Other 5</t>
  </si>
  <si>
    <t>Year to Dec 2022 Auckland 10 to 24 Male Other Total</t>
  </si>
  <si>
    <t>Year to Dec 2022 Auckland 10 to 24 Total Other 1</t>
  </si>
  <si>
    <t>Year to Dec 2022 Auckland 10 to 24 Total Other 2</t>
  </si>
  <si>
    <t>Year to Dec 2022 Auckland 10 to 24 Total Other 3</t>
  </si>
  <si>
    <t>Year to Dec 2022 Auckland 10 to 24 Total Other 4</t>
  </si>
  <si>
    <t>Year to Dec 2022 Auckland 10 to 24 Total Other 5</t>
  </si>
  <si>
    <t>Year to Dec 2022 Auckland 10 to 24 Total Other Total</t>
  </si>
  <si>
    <t>Year to Dec 2022 Auckland 10 to 24 Female Pacific 1</t>
  </si>
  <si>
    <t>Year to Dec 2022 Auckland 10 to 24 Female Pacific 2</t>
  </si>
  <si>
    <t>Year to Dec 2022 Auckland 10 to 24 Female Pacific 3</t>
  </si>
  <si>
    <t>Year to Dec 2022 Auckland 10 to 24 Female Pacific 4</t>
  </si>
  <si>
    <t>Year to Dec 2022 Auckland 10 to 24 Female Pacific 5</t>
  </si>
  <si>
    <t>Year to Dec 2022 Auckland 10 to 24 Female Pacific Total</t>
  </si>
  <si>
    <t>Year to Dec 2022 Auckland 10 to 24 Male Pacific 1</t>
  </si>
  <si>
    <t>Year to Dec 2022 Auckland 10 to 24 Male Pacific 2</t>
  </si>
  <si>
    <t>Year to Dec 2022 Auckland 10 to 24 Male Pacific 3</t>
  </si>
  <si>
    <t>Year to Dec 2022 Auckland 10 to 24 Male Pacific 4</t>
  </si>
  <si>
    <t>Year to Dec 2022 Auckland 10 to 24 Male Pacific 5</t>
  </si>
  <si>
    <t>Year to Dec 2022 Auckland 10 to 24 Male Pacific Total</t>
  </si>
  <si>
    <t>Year to Dec 2022 Auckland 10 to 24 Total Pacific 1</t>
  </si>
  <si>
    <t>Year to Dec 2022 Auckland 10 to 24 Total Pacific 2</t>
  </si>
  <si>
    <t>Year to Dec 2022 Auckland 10 to 24 Total Pacific 3</t>
  </si>
  <si>
    <t>Year to Dec 2022 Auckland 10 to 24 Total Pacific 4</t>
  </si>
  <si>
    <t>Year to Dec 2022 Auckland 10 to 24 Total Pacific 5</t>
  </si>
  <si>
    <t>Year to Dec 2022 Auckland 10 to 24 Total Pacific Total</t>
  </si>
  <si>
    <t>Year to Dec 2022 Auckland 10 to 24 Female Total 1</t>
  </si>
  <si>
    <t>Year to Dec 2022 Auckland 10 to 24 Female Total 2</t>
  </si>
  <si>
    <t>Year to Dec 2022 Auckland 10 to 24 Female Total 3</t>
  </si>
  <si>
    <t>Year to Dec 2022 Auckland 10 to 24 Female Total 4</t>
  </si>
  <si>
    <t>Year to Dec 2022 Auckland 10 to 24 Female Total 5</t>
  </si>
  <si>
    <t>Year to Dec 2022 Auckland 10 to 24 Female Total Total</t>
  </si>
  <si>
    <t>Year to Dec 2022 Auckland 10 to 24 Male Total 1</t>
  </si>
  <si>
    <t>Year to Dec 2022 Auckland 10 to 24 Male Total 2</t>
  </si>
  <si>
    <t>Year to Dec 2022 Auckland 10 to 24 Male Total 3</t>
  </si>
  <si>
    <t>Year to Dec 2022 Auckland 10 to 24 Male Total 4</t>
  </si>
  <si>
    <t>Year to Dec 2022 Auckland 10 to 24 Male Total 5</t>
  </si>
  <si>
    <t>Year to Dec 2022 Auckland 10 to 24 Male Total Total</t>
  </si>
  <si>
    <t>Year to Dec 2022 Auckland 10 to 24 Total Total 1</t>
  </si>
  <si>
    <t>Year to Dec 2022 Auckland 10 to 24 Total Total 2</t>
  </si>
  <si>
    <t>Year to Dec 2022 Auckland 10 to 24 Total Total 3</t>
  </si>
  <si>
    <t>Year to Dec 2022 Auckland 10 to 24 Total Total 4</t>
  </si>
  <si>
    <t>Year to Dec 2022 Auckland 10 to 24 Total Total 5</t>
  </si>
  <si>
    <t>Year to Dec 2022 Auckland 10 to 24 Total Total Total</t>
  </si>
  <si>
    <t>Year to Dec 2022 Auckland 15 to 19 Female Maori 1</t>
  </si>
  <si>
    <t>Year to Dec 2022 Auckland 15 to 19 Female Maori 2</t>
  </si>
  <si>
    <t>Year to Dec 2022 Auckland 15 to 19 Female Maori 3</t>
  </si>
  <si>
    <t>Year to Dec 2022 Auckland 15 to 19 Female Maori 4</t>
  </si>
  <si>
    <t>Year to Dec 2022 Auckland 15 to 19 Female Maori 5</t>
  </si>
  <si>
    <t>Year to Dec 2022 Auckland 15 to 19 Female Maori Total</t>
  </si>
  <si>
    <t>Year to Dec 2022 Auckland 15 to 19 Male Maori 1</t>
  </si>
  <si>
    <t>Year to Dec 2022 Auckland 15 to 19 Male Maori 2</t>
  </si>
  <si>
    <t>Year to Dec 2022 Auckland 15 to 19 Male Maori 3</t>
  </si>
  <si>
    <t>Year to Dec 2022 Auckland 15 to 19 Male Maori 4</t>
  </si>
  <si>
    <t>Year to Dec 2022 Auckland 15 to 19 Male Maori 5</t>
  </si>
  <si>
    <t>Year to Dec 2022 Auckland 15 to 19 Male Maori Total</t>
  </si>
  <si>
    <t>Year to Dec 2022 Auckland 15 to 19 Total Maori 1</t>
  </si>
  <si>
    <t>Year to Dec 2022 Auckland 15 to 19 Total Maori 2</t>
  </si>
  <si>
    <t>Year to Dec 2022 Auckland 15 to 19 Total Maori 3</t>
  </si>
  <si>
    <t>Year to Dec 2022 Auckland 15 to 19 Total Maori 4</t>
  </si>
  <si>
    <t>Year to Dec 2022 Auckland 15 to 19 Total Maori 5</t>
  </si>
  <si>
    <t>Year to Dec 2022 Auckland 15 to 19 Total Maori Total</t>
  </si>
  <si>
    <t>Year to Dec 2022 Auckland 15 to 19 Female Other 1</t>
  </si>
  <si>
    <t>Year to Dec 2022 Auckland 15 to 19 Female Other 2</t>
  </si>
  <si>
    <t>Year to Dec 2022 Auckland 15 to 19 Female Other 3</t>
  </si>
  <si>
    <t>Year to Dec 2022 Auckland 15 to 19 Female Other 4</t>
  </si>
  <si>
    <t>Year to Dec 2022 Auckland 15 to 19 Female Other 5</t>
  </si>
  <si>
    <t>Year to Dec 2022 Auckland 15 to 19 Female Other Total</t>
  </si>
  <si>
    <t>Year to Dec 2022 Auckland 15 to 19 Male Other 1</t>
  </si>
  <si>
    <t>Year to Dec 2022 Auckland 15 to 19 Male Other 2</t>
  </si>
  <si>
    <t>Year to Dec 2022 Auckland 15 to 19 Male Other 3</t>
  </si>
  <si>
    <t>Year to Dec 2022 Auckland 15 to 19 Male Other 4</t>
  </si>
  <si>
    <t>Year to Dec 2022 Auckland 15 to 19 Male Other 5</t>
  </si>
  <si>
    <t>Year to Dec 2022 Auckland 15 to 19 Male Other Total</t>
  </si>
  <si>
    <t>Year to Dec 2022 Auckland 15 to 19 Total Other 1</t>
  </si>
  <si>
    <t>Year to Dec 2022 Auckland 15 to 19 Total Other 2</t>
  </si>
  <si>
    <t>Year to Dec 2022 Auckland 15 to 19 Total Other 3</t>
  </si>
  <si>
    <t>Year to Dec 2022 Auckland 15 to 19 Total Other 4</t>
  </si>
  <si>
    <t>Year to Dec 2022 Auckland 15 to 19 Total Other 5</t>
  </si>
  <si>
    <t>Year to Dec 2022 Auckland 15 to 19 Total Other Total</t>
  </si>
  <si>
    <t>Year to Dec 2022 Auckland 15 to 19 Female Pacific 1</t>
  </si>
  <si>
    <t>Year to Dec 2022 Auckland 15 to 19 Female Pacific 2</t>
  </si>
  <si>
    <t>Year to Dec 2022 Auckland 15 to 19 Female Pacific 3</t>
  </si>
  <si>
    <t>Year to Dec 2022 Auckland 15 to 19 Female Pacific 4</t>
  </si>
  <si>
    <t>Year to Dec 2022 Auckland 15 to 19 Female Pacific 5</t>
  </si>
  <si>
    <t>Year to Dec 2022 Auckland 15 to 19 Female Pacific Total</t>
  </si>
  <si>
    <t>Year to Dec 2022 Auckland 15 to 19 Male Pacific 1</t>
  </si>
  <si>
    <t>Year to Dec 2022 Auckland 15 to 19 Male Pacific 2</t>
  </si>
  <si>
    <t>Year to Dec 2022 Auckland 15 to 19 Male Pacific 3</t>
  </si>
  <si>
    <t>Year to Dec 2022 Auckland 15 to 19 Male Pacific 4</t>
  </si>
  <si>
    <t>Year to Dec 2022 Auckland 15 to 19 Male Pacific 5</t>
  </si>
  <si>
    <t>Year to Dec 2022 Auckland 15 to 19 Male Pacific Total</t>
  </si>
  <si>
    <t>Year to Dec 2022 Auckland 15 to 19 Total Pacific 1</t>
  </si>
  <si>
    <t>Year to Dec 2022 Auckland 15 to 19 Total Pacific 2</t>
  </si>
  <si>
    <t>Year to Dec 2022 Auckland 15 to 19 Total Pacific 3</t>
  </si>
  <si>
    <t>Year to Dec 2022 Auckland 15 to 19 Total Pacific 4</t>
  </si>
  <si>
    <t>Year to Dec 2022 Auckland 15 to 19 Total Pacific 5</t>
  </si>
  <si>
    <t>Year to Dec 2022 Auckland 15 to 19 Total Pacific Total</t>
  </si>
  <si>
    <t>Year to Dec 2022 Auckland 15 to 19 Female Total 1</t>
  </si>
  <si>
    <t>Year to Dec 2022 Auckland 15 to 19 Female Total 2</t>
  </si>
  <si>
    <t>Year to Dec 2022 Auckland 15 to 19 Female Total 3</t>
  </si>
  <si>
    <t>Year to Dec 2022 Auckland 15 to 19 Female Total 4</t>
  </si>
  <si>
    <t>Year to Dec 2022 Auckland 15 to 19 Female Total 5</t>
  </si>
  <si>
    <t>Year to Dec 2022 Auckland 15 to 19 Female Total Total</t>
  </si>
  <si>
    <t>Year to Dec 2022 Auckland 15 to 19 Male Total 1</t>
  </si>
  <si>
    <t>Year to Dec 2022 Auckland 15 to 19 Male Total 2</t>
  </si>
  <si>
    <t>Year to Dec 2022 Auckland 15 to 19 Male Total 3</t>
  </si>
  <si>
    <t>Year to Dec 2022 Auckland 15 to 19 Male Total 4</t>
  </si>
  <si>
    <t>Year to Dec 2022 Auckland 15 to 19 Male Total 5</t>
  </si>
  <si>
    <t>Year to Dec 2022 Auckland 15 to 19 Male Total Total</t>
  </si>
  <si>
    <t>Year to Dec 2022 Auckland 15 to 19 Total Total 1</t>
  </si>
  <si>
    <t>Year to Dec 2022 Auckland 15 to 19 Total Total 2</t>
  </si>
  <si>
    <t>Year to Dec 2022 Auckland 15 to 19 Total Total 3</t>
  </si>
  <si>
    <t>Year to Dec 2022 Auckland 15 to 19 Total Total 4</t>
  </si>
  <si>
    <t>Year to Dec 2022 Auckland 15 to 19 Total Total 5</t>
  </si>
  <si>
    <t>Year to Dec 2022 Auckland 15 to 19 Total Total Total</t>
  </si>
  <si>
    <t>Year to Dec 2022 Auckland 20 to 24 Female Maori 1</t>
  </si>
  <si>
    <t>Year to Dec 2022 Auckland 20 to 24 Female Maori 2</t>
  </si>
  <si>
    <t>Year to Dec 2022 Auckland 20 to 24 Female Maori 3</t>
  </si>
  <si>
    <t>Year to Dec 2022 Auckland 20 to 24 Female Maori 4</t>
  </si>
  <si>
    <t>Year to Dec 2022 Auckland 20 to 24 Female Maori 5</t>
  </si>
  <si>
    <t>Year to Dec 2022 Auckland 20 to 24 Female Maori Total</t>
  </si>
  <si>
    <t>Year to Dec 2022 Auckland 20 to 24 Male Maori 1</t>
  </si>
  <si>
    <t>Year to Dec 2022 Auckland 20 to 24 Male Maori 2</t>
  </si>
  <si>
    <t>Year to Dec 2022 Auckland 20 to 24 Male Maori 3</t>
  </si>
  <si>
    <t>Year to Dec 2022 Auckland 20 to 24 Male Maori 4</t>
  </si>
  <si>
    <t>Year to Dec 2022 Auckland 20 to 24 Male Maori 5</t>
  </si>
  <si>
    <t>Year to Dec 2022 Auckland 20 to 24 Male Maori Total</t>
  </si>
  <si>
    <t>Year to Dec 2022 Auckland 20 to 24 Total Maori 1</t>
  </si>
  <si>
    <t>Year to Dec 2022 Auckland 20 to 24 Total Maori 2</t>
  </si>
  <si>
    <t>Year to Dec 2022 Auckland 20 to 24 Total Maori 3</t>
  </si>
  <si>
    <t>Year to Dec 2022 Auckland 20 to 24 Total Maori 4</t>
  </si>
  <si>
    <t>Year to Dec 2022 Auckland 20 to 24 Total Maori 5</t>
  </si>
  <si>
    <t>Year to Dec 2022 Auckland 20 to 24 Total Maori Total</t>
  </si>
  <si>
    <t>Year to Dec 2022 Auckland 20 to 24 Female Other 1</t>
  </si>
  <si>
    <t>Year to Dec 2022 Auckland 20 to 24 Female Other 2</t>
  </si>
  <si>
    <t>Year to Dec 2022 Auckland 20 to 24 Female Other 3</t>
  </si>
  <si>
    <t>Year to Dec 2022 Auckland 20 to 24 Female Other 4</t>
  </si>
  <si>
    <t>Year to Dec 2022 Auckland 20 to 24 Female Other 5</t>
  </si>
  <si>
    <t>Year to Dec 2022 Auckland 20 to 24 Female Other Total</t>
  </si>
  <si>
    <t>Year to Dec 2022 Auckland 20 to 24 Male Other 1</t>
  </si>
  <si>
    <t>Year to Dec 2022 Auckland 20 to 24 Male Other 2</t>
  </si>
  <si>
    <t>Year to Dec 2022 Auckland 20 to 24 Male Other 3</t>
  </si>
  <si>
    <t>Year to Dec 2022 Auckland 20 to 24 Male Other 4</t>
  </si>
  <si>
    <t>Year to Dec 2022 Auckland 20 to 24 Male Other 5</t>
  </si>
  <si>
    <t>Year to Dec 2022 Auckland 20 to 24 Male Other Total</t>
  </si>
  <si>
    <t>Year to Dec 2022 Auckland 20 to 24 Total Other 1</t>
  </si>
  <si>
    <t>Year to Dec 2022 Auckland 20 to 24 Total Other 2</t>
  </si>
  <si>
    <t>Year to Dec 2022 Auckland 20 to 24 Total Other 3</t>
  </si>
  <si>
    <t>Year to Dec 2022 Auckland 20 to 24 Total Other 4</t>
  </si>
  <si>
    <t>Year to Dec 2022 Auckland 20 to 24 Total Other 5</t>
  </si>
  <si>
    <t>Year to Dec 2022 Auckland 20 to 24 Total Other Total</t>
  </si>
  <si>
    <t>Year to Dec 2022 Auckland 20 to 24 Female Pacific 1</t>
  </si>
  <si>
    <t>Year to Dec 2022 Auckland 20 to 24 Female Pacific 2</t>
  </si>
  <si>
    <t>Year to Dec 2022 Auckland 20 to 24 Female Pacific 3</t>
  </si>
  <si>
    <t>Year to Dec 2022 Auckland 20 to 24 Female Pacific 4</t>
  </si>
  <si>
    <t>Year to Dec 2022 Auckland 20 to 24 Female Pacific 5</t>
  </si>
  <si>
    <t>Year to Dec 2022 Auckland 20 to 24 Female Pacific Total</t>
  </si>
  <si>
    <t>Year to Dec 2022 Auckland 20 to 24 Male Pacific 1</t>
  </si>
  <si>
    <t>Year to Dec 2022 Auckland 20 to 24 Male Pacific 2</t>
  </si>
  <si>
    <t>Year to Dec 2022 Auckland 20 to 24 Male Pacific 3</t>
  </si>
  <si>
    <t>Year to Dec 2022 Auckland 20 to 24 Male Pacific 4</t>
  </si>
  <si>
    <t>Year to Dec 2022 Auckland 20 to 24 Male Pacific 5</t>
  </si>
  <si>
    <t>Year to Dec 2022 Auckland 20 to 24 Male Pacific Total</t>
  </si>
  <si>
    <t>Year to Dec 2022 Auckland 20 to 24 Total Pacific 1</t>
  </si>
  <si>
    <t>Year to Dec 2022 Auckland 20 to 24 Total Pacific 2</t>
  </si>
  <si>
    <t>Year to Dec 2022 Auckland 20 to 24 Total Pacific 3</t>
  </si>
  <si>
    <t>Year to Dec 2022 Auckland 20 to 24 Total Pacific 4</t>
  </si>
  <si>
    <t>Year to Dec 2022 Auckland 20 to 24 Total Pacific 5</t>
  </si>
  <si>
    <t>Year to Dec 2022 Auckland 20 to 24 Total Pacific Total</t>
  </si>
  <si>
    <t>Year to Dec 2022 Auckland 20 to 24 Female Total 1</t>
  </si>
  <si>
    <t>Year to Dec 2022 Auckland 20 to 24 Female Total 2</t>
  </si>
  <si>
    <t>Year to Dec 2022 Auckland 20 to 24 Female Total 3</t>
  </si>
  <si>
    <t>Year to Dec 2022 Auckland 20 to 24 Female Total 4</t>
  </si>
  <si>
    <t>Year to Dec 2022 Auckland 20 to 24 Female Total 5</t>
  </si>
  <si>
    <t>Year to Dec 2022 Auckland 20 to 24 Female Total Total</t>
  </si>
  <si>
    <t>Year to Dec 2022 Auckland 20 to 24 Male Total 1</t>
  </si>
  <si>
    <t>Year to Dec 2022 Auckland 20 to 24 Male Total 2</t>
  </si>
  <si>
    <t>Year to Dec 2022 Auckland 20 to 24 Male Total 3</t>
  </si>
  <si>
    <t>Year to Dec 2022 Auckland 20 to 24 Male Total 4</t>
  </si>
  <si>
    <t>Year to Dec 2022 Auckland 20 to 24 Male Total 5</t>
  </si>
  <si>
    <t>Year to Dec 2022 Auckland 20 to 24 Male Total Total</t>
  </si>
  <si>
    <t>Year to Dec 2022 Auckland 20 to 24 Total Total 1</t>
  </si>
  <si>
    <t>Year to Dec 2022 Auckland 20 to 24 Total Total 2</t>
  </si>
  <si>
    <t>Year to Dec 2022 Auckland 20 to 24 Total Total 3</t>
  </si>
  <si>
    <t>Year to Dec 2022 Auckland 20 to 24 Total Total 4</t>
  </si>
  <si>
    <t>Year to Dec 2022 Auckland 20 to 24 Total Total 5</t>
  </si>
  <si>
    <t>Year to Dec 2022 Auckland 20 to 24 Total Total Total</t>
  </si>
  <si>
    <t>Year to Dec 2022 Bay of Plenty 10 to 14 Female Maori 1</t>
  </si>
  <si>
    <t>Year to Dec 2022 Bay of Plenty 10 to 14 Female Maori 2</t>
  </si>
  <si>
    <t>Year to Dec 2022 Bay of Plenty 10 to 14 Female Maori 3</t>
  </si>
  <si>
    <t>Year to Dec 2022 Bay of Plenty 10 to 14 Female Maori 4</t>
  </si>
  <si>
    <t>Year to Dec 2022 Bay of Plenty 10 to 14 Female Maori 5</t>
  </si>
  <si>
    <t>Year to Dec 2022 Bay of Plenty 10 to 14 Female Maori Total</t>
  </si>
  <si>
    <t>Year to Dec 2022 Bay of Plenty 10 to 14 Male Maori 1</t>
  </si>
  <si>
    <t>Year to Dec 2022 Bay of Plenty 10 to 14 Male Maori 2</t>
  </si>
  <si>
    <t>Year to Dec 2022 Bay of Plenty 10 to 14 Male Maori 3</t>
  </si>
  <si>
    <t>Year to Dec 2022 Bay of Plenty 10 to 14 Male Maori 4</t>
  </si>
  <si>
    <t>Year to Dec 2022 Bay of Plenty 10 to 14 Male Maori 5</t>
  </si>
  <si>
    <t>Year to Dec 2022 Bay of Plenty 10 to 14 Male Maori Total</t>
  </si>
  <si>
    <t>Year to Dec 2022 Bay of Plenty 10 to 14 Total Maori 1</t>
  </si>
  <si>
    <t>Year to Dec 2022 Bay of Plenty 10 to 14 Total Maori 2</t>
  </si>
  <si>
    <t>Year to Dec 2022 Bay of Plenty 10 to 14 Total Maori 3</t>
  </si>
  <si>
    <t>Year to Dec 2022 Bay of Plenty 10 to 14 Total Maori 4</t>
  </si>
  <si>
    <t>Year to Dec 2022 Bay of Plenty 10 to 14 Total Maori 5</t>
  </si>
  <si>
    <t>Year to Dec 2022 Bay of Plenty 10 to 14 Total Maori Total</t>
  </si>
  <si>
    <t>Year to Dec 2022 Bay of Plenty 10 to 14 Female Other 1</t>
  </si>
  <si>
    <t>Year to Dec 2022 Bay of Plenty 10 to 14 Female Other 2</t>
  </si>
  <si>
    <t>Year to Dec 2022 Bay of Plenty 10 to 14 Female Other 3</t>
  </si>
  <si>
    <t>Year to Dec 2022 Bay of Plenty 10 to 14 Female Other 4</t>
  </si>
  <si>
    <t>Year to Dec 2022 Bay of Plenty 10 to 14 Female Other 5</t>
  </si>
  <si>
    <t>Year to Dec 2022 Bay of Plenty 10 to 14 Female Other Total</t>
  </si>
  <si>
    <t>Year to Dec 2022 Bay of Plenty 10 to 14 Male Other 1</t>
  </si>
  <si>
    <t>Year to Dec 2022 Bay of Plenty 10 to 14 Male Other 2</t>
  </si>
  <si>
    <t>Year to Dec 2022 Bay of Plenty 10 to 14 Male Other 3</t>
  </si>
  <si>
    <t>Year to Dec 2022 Bay of Plenty 10 to 14 Male Other 4</t>
  </si>
  <si>
    <t>Year to Dec 2022 Bay of Plenty 10 to 14 Male Other 5</t>
  </si>
  <si>
    <t>Year to Dec 2022 Bay of Plenty 10 to 14 Male Other Total</t>
  </si>
  <si>
    <t>Year to Dec 2022 Bay of Plenty 10 to 14 Total Other 1</t>
  </si>
  <si>
    <t>Year to Dec 2022 Bay of Plenty 10 to 14 Total Other 2</t>
  </si>
  <si>
    <t>Year to Dec 2022 Bay of Plenty 10 to 14 Total Other 3</t>
  </si>
  <si>
    <t>Year to Dec 2022 Bay of Plenty 10 to 14 Total Other 4</t>
  </si>
  <si>
    <t>Year to Dec 2022 Bay of Plenty 10 to 14 Total Other 5</t>
  </si>
  <si>
    <t>Year to Dec 2022 Bay of Plenty 10 to 14 Total Other Total</t>
  </si>
  <si>
    <t>Year to Dec 2022 Bay of Plenty 10 to 14 Female Pacific 1</t>
  </si>
  <si>
    <t>Year to Dec 2022 Bay of Plenty 10 to 14 Female Pacific 2</t>
  </si>
  <si>
    <t>Year to Dec 2022 Bay of Plenty 10 to 14 Female Pacific 3</t>
  </si>
  <si>
    <t>Year to Dec 2022 Bay of Plenty 10 to 14 Female Pacific 4</t>
  </si>
  <si>
    <t>Year to Dec 2022 Bay of Plenty 10 to 14 Female Pacific 5</t>
  </si>
  <si>
    <t>Year to Dec 2022 Bay of Plenty 10 to 14 Female Pacific Total</t>
  </si>
  <si>
    <t>Year to Dec 2022 Bay of Plenty 10 to 14 Male Pacific 1</t>
  </si>
  <si>
    <t>Year to Dec 2022 Bay of Plenty 10 to 14 Male Pacific 2</t>
  </si>
  <si>
    <t>Year to Dec 2022 Bay of Plenty 10 to 14 Male Pacific 3</t>
  </si>
  <si>
    <t>Year to Dec 2022 Bay of Plenty 10 to 14 Male Pacific 4</t>
  </si>
  <si>
    <t>Year to Dec 2022 Bay of Plenty 10 to 14 Male Pacific 5</t>
  </si>
  <si>
    <t>Year to Dec 2022 Bay of Plenty 10 to 14 Male Pacific Total</t>
  </si>
  <si>
    <t>Year to Dec 2022 Bay of Plenty 10 to 14 Total Pacific 1</t>
  </si>
  <si>
    <t>Year to Dec 2022 Bay of Plenty 10 to 14 Total Pacific 2</t>
  </si>
  <si>
    <t>Year to Dec 2022 Bay of Plenty 10 to 14 Total Pacific 3</t>
  </si>
  <si>
    <t>Year to Dec 2022 Bay of Plenty 10 to 14 Total Pacific 4</t>
  </si>
  <si>
    <t>Year to Dec 2022 Bay of Plenty 10 to 14 Total Pacific 5</t>
  </si>
  <si>
    <t>Year to Dec 2022 Bay of Plenty 10 to 14 Total Pacific Total</t>
  </si>
  <si>
    <t>Year to Dec 2022 Bay of Plenty 10 to 14 Female Total 1</t>
  </si>
  <si>
    <t>Year to Dec 2022 Bay of Plenty 10 to 14 Female Total 2</t>
  </si>
  <si>
    <t>Year to Dec 2022 Bay of Plenty 10 to 14 Female Total 3</t>
  </si>
  <si>
    <t>Year to Dec 2022 Bay of Plenty 10 to 14 Female Total 4</t>
  </si>
  <si>
    <t>Year to Dec 2022 Bay of Plenty 10 to 14 Female Total 5</t>
  </si>
  <si>
    <t>Year to Dec 2022 Bay of Plenty 10 to 14 Female Total Total</t>
  </si>
  <si>
    <t>Year to Dec 2022 Bay of Plenty 10 to 14 Male Total 1</t>
  </si>
  <si>
    <t>Year to Dec 2022 Bay of Plenty 10 to 14 Male Total 2</t>
  </si>
  <si>
    <t>Year to Dec 2022 Bay of Plenty 10 to 14 Male Total 3</t>
  </si>
  <si>
    <t>Year to Dec 2022 Bay of Plenty 10 to 14 Male Total 4</t>
  </si>
  <si>
    <t>Year to Dec 2022 Bay of Plenty 10 to 14 Male Total 5</t>
  </si>
  <si>
    <t>Year to Dec 2022 Bay of Plenty 10 to 14 Male Total Total</t>
  </si>
  <si>
    <t>Year to Dec 2022 Bay of Plenty 10 to 14 Total Total 1</t>
  </si>
  <si>
    <t>Year to Dec 2022 Bay of Plenty 10 to 14 Total Total 2</t>
  </si>
  <si>
    <t>Year to Dec 2022 Bay of Plenty 10 to 14 Total Total 3</t>
  </si>
  <si>
    <t>Year to Dec 2022 Bay of Plenty 10 to 14 Total Total 4</t>
  </si>
  <si>
    <t>Year to Dec 2022 Bay of Plenty 10 to 14 Total Total 5</t>
  </si>
  <si>
    <t>Year to Dec 2022 Bay of Plenty 10 to 14 Total Total Total</t>
  </si>
  <si>
    <t>Year to Dec 2022 Bay of Plenty 10 to 24 Female Maori 1</t>
  </si>
  <si>
    <t>Year to Dec 2022 Bay of Plenty 10 to 24 Female Maori 2</t>
  </si>
  <si>
    <t>Year to Dec 2022 Bay of Plenty 10 to 24 Female Maori 3</t>
  </si>
  <si>
    <t>Year to Dec 2022 Bay of Plenty 10 to 24 Female Maori 4</t>
  </si>
  <si>
    <t>Year to Dec 2022 Bay of Plenty 10 to 24 Female Maori 5</t>
  </si>
  <si>
    <t>Year to Dec 2022 Bay of Plenty 10 to 24 Female Maori Total</t>
  </si>
  <si>
    <t>Year to Dec 2022 Bay of Plenty 10 to 24 Male Maori 1</t>
  </si>
  <si>
    <t>Year to Dec 2022 Bay of Plenty 10 to 24 Male Maori 2</t>
  </si>
  <si>
    <t>Year to Dec 2022 Bay of Plenty 10 to 24 Male Maori 3</t>
  </si>
  <si>
    <t>Year to Dec 2022 Bay of Plenty 10 to 24 Male Maori 4</t>
  </si>
  <si>
    <t>Year to Dec 2022 Bay of Plenty 10 to 24 Male Maori 5</t>
  </si>
  <si>
    <t>Year to Dec 2022 Bay of Plenty 10 to 24 Male Maori Total</t>
  </si>
  <si>
    <t>Year to Dec 2022 Bay of Plenty 10 to 24 Total Maori 1</t>
  </si>
  <si>
    <t>Year to Dec 2022 Bay of Plenty 10 to 24 Total Maori 2</t>
  </si>
  <si>
    <t>Year to Dec 2022 Bay of Plenty 10 to 24 Total Maori 3</t>
  </si>
  <si>
    <t>Year to Dec 2022 Bay of Plenty 10 to 24 Total Maori 4</t>
  </si>
  <si>
    <t>Year to Dec 2022 Bay of Plenty 10 to 24 Total Maori 5</t>
  </si>
  <si>
    <t>Year to Dec 2022 Bay of Plenty 10 to 24 Total Maori Total</t>
  </si>
  <si>
    <t>Year to Dec 2022 Bay of Plenty 10 to 24 Female Other 1</t>
  </si>
  <si>
    <t>Year to Dec 2022 Bay of Plenty 10 to 24 Female Other 2</t>
  </si>
  <si>
    <t>Year to Dec 2022 Bay of Plenty 10 to 24 Female Other 3</t>
  </si>
  <si>
    <t>Year to Dec 2022 Bay of Plenty 10 to 24 Female Other 4</t>
  </si>
  <si>
    <t>Year to Dec 2022 Bay of Plenty 10 to 24 Female Other 5</t>
  </si>
  <si>
    <t>Year to Dec 2022 Bay of Plenty 10 to 24 Female Other Total</t>
  </si>
  <si>
    <t>Year to Dec 2022 Bay of Plenty 10 to 24 Male Other 1</t>
  </si>
  <si>
    <t>Year to Dec 2022 Bay of Plenty 10 to 24 Male Other 2</t>
  </si>
  <si>
    <t>Year to Dec 2022 Bay of Plenty 10 to 24 Male Other 3</t>
  </si>
  <si>
    <t>Year to Dec 2022 Bay of Plenty 10 to 24 Male Other 4</t>
  </si>
  <si>
    <t>Year to Dec 2022 Bay of Plenty 10 to 24 Male Other 5</t>
  </si>
  <si>
    <t>Year to Dec 2022 Bay of Plenty 10 to 24 Male Other Total</t>
  </si>
  <si>
    <t>Year to Dec 2022 Bay of Plenty 10 to 24 Total Other 1</t>
  </si>
  <si>
    <t>Year to Dec 2022 Bay of Plenty 10 to 24 Total Other 2</t>
  </si>
  <si>
    <t>Year to Dec 2022 Bay of Plenty 10 to 24 Total Other 3</t>
  </si>
  <si>
    <t>Year to Dec 2022 Bay of Plenty 10 to 24 Total Other 4</t>
  </si>
  <si>
    <t>Year to Dec 2022 Bay of Plenty 10 to 24 Total Other 5</t>
  </si>
  <si>
    <t>Year to Dec 2022 Bay of Plenty 10 to 24 Total Other Total</t>
  </si>
  <si>
    <t>Year to Dec 2022 Bay of Plenty 10 to 24 Female Pacific 1</t>
  </si>
  <si>
    <t>Year to Dec 2022 Bay of Plenty 10 to 24 Female Pacific 2</t>
  </si>
  <si>
    <t>Year to Dec 2022 Bay of Plenty 10 to 24 Female Pacific 3</t>
  </si>
  <si>
    <t>Year to Dec 2022 Bay of Plenty 10 to 24 Female Pacific 4</t>
  </si>
  <si>
    <t>Year to Dec 2022 Bay of Plenty 10 to 24 Female Pacific 5</t>
  </si>
  <si>
    <t>Year to Dec 2022 Bay of Plenty 10 to 24 Female Pacific Total</t>
  </si>
  <si>
    <t>Year to Dec 2022 Bay of Plenty 10 to 24 Male Pacific 1</t>
  </si>
  <si>
    <t>Year to Dec 2022 Bay of Plenty 10 to 24 Male Pacific 2</t>
  </si>
  <si>
    <t>Year to Dec 2022 Bay of Plenty 10 to 24 Male Pacific 3</t>
  </si>
  <si>
    <t>Year to Dec 2022 Bay of Plenty 10 to 24 Male Pacific 4</t>
  </si>
  <si>
    <t>Year to Dec 2022 Bay of Plenty 10 to 24 Male Pacific 5</t>
  </si>
  <si>
    <t>Year to Dec 2022 Bay of Plenty 10 to 24 Male Pacific Total</t>
  </si>
  <si>
    <t>Year to Dec 2022 Bay of Plenty 10 to 24 Total Pacific 1</t>
  </si>
  <si>
    <t>Year to Dec 2022 Bay of Plenty 10 to 24 Total Pacific 2</t>
  </si>
  <si>
    <t>Year to Dec 2022 Bay of Plenty 10 to 24 Total Pacific 3</t>
  </si>
  <si>
    <t>Year to Dec 2022 Bay of Plenty 10 to 24 Total Pacific 4</t>
  </si>
  <si>
    <t>Year to Dec 2022 Bay of Plenty 10 to 24 Total Pacific 5</t>
  </si>
  <si>
    <t>Year to Dec 2022 Bay of Plenty 10 to 24 Total Pacific Total</t>
  </si>
  <si>
    <t>Year to Dec 2022 Bay of Plenty 10 to 24 Female Total 1</t>
  </si>
  <si>
    <t>Year to Dec 2022 Bay of Plenty 10 to 24 Female Total 2</t>
  </si>
  <si>
    <t>Year to Dec 2022 Bay of Plenty 10 to 24 Female Total 3</t>
  </si>
  <si>
    <t>Year to Dec 2022 Bay of Plenty 10 to 24 Female Total 4</t>
  </si>
  <si>
    <t>Year to Dec 2022 Bay of Plenty 10 to 24 Female Total 5</t>
  </si>
  <si>
    <t>Year to Dec 2022 Bay of Plenty 10 to 24 Female Total Total</t>
  </si>
  <si>
    <t>Year to Dec 2022 Bay of Plenty 10 to 24 Male Total 1</t>
  </si>
  <si>
    <t>Year to Dec 2022 Bay of Plenty 10 to 24 Male Total 2</t>
  </si>
  <si>
    <t>Year to Dec 2022 Bay of Plenty 10 to 24 Male Total 3</t>
  </si>
  <si>
    <t>Year to Dec 2022 Bay of Plenty 10 to 24 Male Total 4</t>
  </si>
  <si>
    <t>Year to Dec 2022 Bay of Plenty 10 to 24 Male Total 5</t>
  </si>
  <si>
    <t>Year to Dec 2022 Bay of Plenty 10 to 24 Male Total Total</t>
  </si>
  <si>
    <t>Year to Dec 2022 Bay of Plenty 10 to 24 Total Total 1</t>
  </si>
  <si>
    <t>Year to Dec 2022 Bay of Plenty 10 to 24 Total Total 2</t>
  </si>
  <si>
    <t>Year to Dec 2022 Bay of Plenty 10 to 24 Total Total 3</t>
  </si>
  <si>
    <t>Year to Dec 2022 Bay of Plenty 10 to 24 Total Total 4</t>
  </si>
  <si>
    <t>Year to Dec 2022 Bay of Plenty 10 to 24 Total Total 5</t>
  </si>
  <si>
    <t>Year to Dec 2022 Bay of Plenty 10 to 24 Total Total Total</t>
  </si>
  <si>
    <t>Year to Dec 2022 Bay of Plenty 15 to 19 Female Maori 1</t>
  </si>
  <si>
    <t>Year to Dec 2022 Bay of Plenty 15 to 19 Female Maori 2</t>
  </si>
  <si>
    <t>Year to Dec 2022 Bay of Plenty 15 to 19 Female Maori 3</t>
  </si>
  <si>
    <t>Year to Dec 2022 Bay of Plenty 15 to 19 Female Maori 4</t>
  </si>
  <si>
    <t>Year to Dec 2022 Bay of Plenty 15 to 19 Female Maori 5</t>
  </si>
  <si>
    <t>Year to Dec 2022 Bay of Plenty 15 to 19 Female Maori Total</t>
  </si>
  <si>
    <t>Year to Dec 2022 Bay of Plenty 15 to 19 Male Maori 1</t>
  </si>
  <si>
    <t>Year to Dec 2022 Bay of Plenty 15 to 19 Male Maori 2</t>
  </si>
  <si>
    <t>Year to Dec 2022 Bay of Plenty 15 to 19 Male Maori 3</t>
  </si>
  <si>
    <t>Year to Dec 2022 Bay of Plenty 15 to 19 Male Maori 4</t>
  </si>
  <si>
    <t>Year to Dec 2022 Bay of Plenty 15 to 19 Male Maori 5</t>
  </si>
  <si>
    <t>Year to Dec 2022 Bay of Plenty 15 to 19 Male Maori Total</t>
  </si>
  <si>
    <t>Year to Dec 2022 Bay of Plenty 15 to 19 Total Maori 1</t>
  </si>
  <si>
    <t>Year to Dec 2022 Bay of Plenty 15 to 19 Total Maori 2</t>
  </si>
  <si>
    <t>Year to Dec 2022 Bay of Plenty 15 to 19 Total Maori 3</t>
  </si>
  <si>
    <t>Year to Dec 2022 Bay of Plenty 15 to 19 Total Maori 4</t>
  </si>
  <si>
    <t>Year to Dec 2022 Bay of Plenty 15 to 19 Total Maori 5</t>
  </si>
  <si>
    <t>Year to Dec 2022 Bay of Plenty 15 to 19 Total Maori Total</t>
  </si>
  <si>
    <t>Year to Dec 2022 Bay of Plenty 15 to 19 Female Other 1</t>
  </si>
  <si>
    <t>Year to Dec 2022 Bay of Plenty 15 to 19 Female Other 2</t>
  </si>
  <si>
    <t>Year to Dec 2022 Bay of Plenty 15 to 19 Female Other 3</t>
  </si>
  <si>
    <t>Year to Dec 2022 Bay of Plenty 15 to 19 Female Other 4</t>
  </si>
  <si>
    <t>Year to Dec 2022 Bay of Plenty 15 to 19 Female Other 5</t>
  </si>
  <si>
    <t>Year to Dec 2022 Bay of Plenty 15 to 19 Female Other Total</t>
  </si>
  <si>
    <t>Year to Dec 2022 Bay of Plenty 15 to 19 Male Other 1</t>
  </si>
  <si>
    <t>Year to Dec 2022 Bay of Plenty 15 to 19 Male Other 2</t>
  </si>
  <si>
    <t>Year to Dec 2022 Bay of Plenty 15 to 19 Male Other 3</t>
  </si>
  <si>
    <t>Year to Dec 2022 Bay of Plenty 15 to 19 Male Other 4</t>
  </si>
  <si>
    <t>Year to Dec 2022 Bay of Plenty 15 to 19 Male Other 5</t>
  </si>
  <si>
    <t>Year to Dec 2022 Bay of Plenty 15 to 19 Male Other Total</t>
  </si>
  <si>
    <t>Year to Dec 2022 Bay of Plenty 15 to 19 Total Other 1</t>
  </si>
  <si>
    <t>Year to Dec 2022 Bay of Plenty 15 to 19 Total Other 2</t>
  </si>
  <si>
    <t>Year to Dec 2022 Bay of Plenty 15 to 19 Total Other 3</t>
  </si>
  <si>
    <t>Year to Dec 2022 Bay of Plenty 15 to 19 Total Other 4</t>
  </si>
  <si>
    <t>Year to Dec 2022 Bay of Plenty 15 to 19 Total Other 5</t>
  </si>
  <si>
    <t>Year to Dec 2022 Bay of Plenty 15 to 19 Total Other Total</t>
  </si>
  <si>
    <t>Year to Dec 2022 Bay of Plenty 15 to 19 Female Pacific 1</t>
  </si>
  <si>
    <t>Year to Dec 2022 Bay of Plenty 15 to 19 Female Pacific 2</t>
  </si>
  <si>
    <t>Year to Dec 2022 Bay of Plenty 15 to 19 Female Pacific 3</t>
  </si>
  <si>
    <t>Year to Dec 2022 Bay of Plenty 15 to 19 Female Pacific 4</t>
  </si>
  <si>
    <t>Year to Dec 2022 Bay of Plenty 15 to 19 Female Pacific 5</t>
  </si>
  <si>
    <t>Year to Dec 2022 Bay of Plenty 15 to 19 Female Pacific Total</t>
  </si>
  <si>
    <t>Year to Dec 2022 Bay of Plenty 15 to 19 Male Pacific 1</t>
  </si>
  <si>
    <t>Year to Dec 2022 Bay of Plenty 15 to 19 Male Pacific 2</t>
  </si>
  <si>
    <t>Year to Dec 2022 Bay of Plenty 15 to 19 Male Pacific 3</t>
  </si>
  <si>
    <t>Year to Dec 2022 Bay of Plenty 15 to 19 Male Pacific 4</t>
  </si>
  <si>
    <t>Year to Dec 2022 Bay of Plenty 15 to 19 Male Pacific 5</t>
  </si>
  <si>
    <t>Year to Dec 2022 Bay of Plenty 15 to 19 Male Pacific Total</t>
  </si>
  <si>
    <t>Year to Dec 2022 Bay of Plenty 15 to 19 Total Pacific 1</t>
  </si>
  <si>
    <t>Year to Dec 2022 Bay of Plenty 15 to 19 Total Pacific 2</t>
  </si>
  <si>
    <t>Year to Dec 2022 Bay of Plenty 15 to 19 Total Pacific 3</t>
  </si>
  <si>
    <t>Year to Dec 2022 Bay of Plenty 15 to 19 Total Pacific 4</t>
  </si>
  <si>
    <t>Year to Dec 2022 Bay of Plenty 15 to 19 Total Pacific 5</t>
  </si>
  <si>
    <t>Year to Dec 2022 Bay of Plenty 15 to 19 Total Pacific Total</t>
  </si>
  <si>
    <t>Year to Dec 2022 Bay of Plenty 15 to 19 Female Total 1</t>
  </si>
  <si>
    <t>Year to Dec 2022 Bay of Plenty 15 to 19 Female Total 2</t>
  </si>
  <si>
    <t>Year to Dec 2022 Bay of Plenty 15 to 19 Female Total 3</t>
  </si>
  <si>
    <t>Year to Dec 2022 Bay of Plenty 15 to 19 Female Total 4</t>
  </si>
  <si>
    <t>Year to Dec 2022 Bay of Plenty 15 to 19 Female Total 5</t>
  </si>
  <si>
    <t>Year to Dec 2022 Bay of Plenty 15 to 19 Female Total Total</t>
  </si>
  <si>
    <t>Year to Dec 2022 Bay of Plenty 15 to 19 Male Total 1</t>
  </si>
  <si>
    <t>Year to Dec 2022 Bay of Plenty 15 to 19 Male Total 2</t>
  </si>
  <si>
    <t>Year to Dec 2022 Bay of Plenty 15 to 19 Male Total 3</t>
  </si>
  <si>
    <t>Year to Dec 2022 Bay of Plenty 15 to 19 Male Total 4</t>
  </si>
  <si>
    <t>Year to Dec 2022 Bay of Plenty 15 to 19 Male Total 5</t>
  </si>
  <si>
    <t>Year to Dec 2022 Bay of Plenty 15 to 19 Male Total Total</t>
  </si>
  <si>
    <t>Year to Dec 2022 Bay of Plenty 15 to 19 Total Total 1</t>
  </si>
  <si>
    <t>Year to Dec 2022 Bay of Plenty 15 to 19 Total Total 2</t>
  </si>
  <si>
    <t>Year to Dec 2022 Bay of Plenty 15 to 19 Total Total 3</t>
  </si>
  <si>
    <t>Year to Dec 2022 Bay of Plenty 15 to 19 Total Total 4</t>
  </si>
  <si>
    <t>Year to Dec 2022 Bay of Plenty 15 to 19 Total Total 5</t>
  </si>
  <si>
    <t>Year to Dec 2022 Bay of Plenty 15 to 19 Total Total Total</t>
  </si>
  <si>
    <t>Year to Dec 2022 Bay of Plenty 20 to 24 Female Maori 1</t>
  </si>
  <si>
    <t>Year to Dec 2022 Bay of Plenty 20 to 24 Female Maori 2</t>
  </si>
  <si>
    <t>Year to Dec 2022 Bay of Plenty 20 to 24 Female Maori 3</t>
  </si>
  <si>
    <t>Year to Dec 2022 Bay of Plenty 20 to 24 Female Maori 4</t>
  </si>
  <si>
    <t>Year to Dec 2022 Bay of Plenty 20 to 24 Female Maori 5</t>
  </si>
  <si>
    <t>Year to Dec 2022 Bay of Plenty 20 to 24 Female Maori Total</t>
  </si>
  <si>
    <t>Year to Dec 2022 Bay of Plenty 20 to 24 Male Maori 1</t>
  </si>
  <si>
    <t>Year to Dec 2022 Bay of Plenty 20 to 24 Male Maori 2</t>
  </si>
  <si>
    <t>Year to Dec 2022 Bay of Plenty 20 to 24 Male Maori 3</t>
  </si>
  <si>
    <t>Year to Dec 2022 Bay of Plenty 20 to 24 Male Maori 4</t>
  </si>
  <si>
    <t>Year to Dec 2022 Bay of Plenty 20 to 24 Male Maori 5</t>
  </si>
  <si>
    <t>Year to Dec 2022 Bay of Plenty 20 to 24 Male Maori Total</t>
  </si>
  <si>
    <t>Year to Dec 2022 Bay of Plenty 20 to 24 Total Maori 1</t>
  </si>
  <si>
    <t>Year to Dec 2022 Bay of Plenty 20 to 24 Total Maori 2</t>
  </si>
  <si>
    <t>Year to Dec 2022 Bay of Plenty 20 to 24 Total Maori 3</t>
  </si>
  <si>
    <t>Year to Dec 2022 Bay of Plenty 20 to 24 Total Maori 4</t>
  </si>
  <si>
    <t>Year to Dec 2022 Bay of Plenty 20 to 24 Total Maori 5</t>
  </si>
  <si>
    <t>Year to Dec 2022 Bay of Plenty 20 to 24 Total Maori Total</t>
  </si>
  <si>
    <t>Year to Dec 2022 Bay of Plenty 20 to 24 Female Other 1</t>
  </si>
  <si>
    <t>Year to Dec 2022 Bay of Plenty 20 to 24 Female Other 2</t>
  </si>
  <si>
    <t>Year to Dec 2022 Bay of Plenty 20 to 24 Female Other 3</t>
  </si>
  <si>
    <t>Year to Dec 2022 Bay of Plenty 20 to 24 Female Other 4</t>
  </si>
  <si>
    <t>Year to Dec 2022 Bay of Plenty 20 to 24 Female Other 5</t>
  </si>
  <si>
    <t>Year to Dec 2022 Bay of Plenty 20 to 24 Female Other Total</t>
  </si>
  <si>
    <t>Year to Dec 2022 Bay of Plenty 20 to 24 Male Other 1</t>
  </si>
  <si>
    <t>Year to Dec 2022 Bay of Plenty 20 to 24 Male Other 2</t>
  </si>
  <si>
    <t>Year to Dec 2022 Bay of Plenty 20 to 24 Male Other 3</t>
  </si>
  <si>
    <t>Year to Dec 2022 Bay of Plenty 20 to 24 Male Other 4</t>
  </si>
  <si>
    <t>Year to Dec 2022 Bay of Plenty 20 to 24 Male Other 5</t>
  </si>
  <si>
    <t>Year to Dec 2022 Bay of Plenty 20 to 24 Male Other Total</t>
  </si>
  <si>
    <t>Year to Dec 2022 Bay of Plenty 20 to 24 Total Other 1</t>
  </si>
  <si>
    <t>Year to Dec 2022 Bay of Plenty 20 to 24 Total Other 2</t>
  </si>
  <si>
    <t>Year to Dec 2022 Bay of Plenty 20 to 24 Total Other 3</t>
  </si>
  <si>
    <t>Year to Dec 2022 Bay of Plenty 20 to 24 Total Other 4</t>
  </si>
  <si>
    <t>Year to Dec 2022 Bay of Plenty 20 to 24 Total Other 5</t>
  </si>
  <si>
    <t>Year to Dec 2022 Bay of Plenty 20 to 24 Total Other Total</t>
  </si>
  <si>
    <t>Year to Dec 2022 Bay of Plenty 20 to 24 Female Pacific 1</t>
  </si>
  <si>
    <t>Year to Dec 2022 Bay of Plenty 20 to 24 Female Pacific 2</t>
  </si>
  <si>
    <t>Year to Dec 2022 Bay of Plenty 20 to 24 Female Pacific 3</t>
  </si>
  <si>
    <t>Year to Dec 2022 Bay of Plenty 20 to 24 Female Pacific 4</t>
  </si>
  <si>
    <t>Year to Dec 2022 Bay of Plenty 20 to 24 Female Pacific 5</t>
  </si>
  <si>
    <t>Year to Dec 2022 Bay of Plenty 20 to 24 Female Pacific Total</t>
  </si>
  <si>
    <t>Year to Dec 2022 Bay of Plenty 20 to 24 Male Pacific 1</t>
  </si>
  <si>
    <t>Year to Dec 2022 Bay of Plenty 20 to 24 Male Pacific 2</t>
  </si>
  <si>
    <t>Year to Dec 2022 Bay of Plenty 20 to 24 Male Pacific 3</t>
  </si>
  <si>
    <t>Year to Dec 2022 Bay of Plenty 20 to 24 Male Pacific 4</t>
  </si>
  <si>
    <t>Year to Dec 2022 Bay of Plenty 20 to 24 Male Pacific 5</t>
  </si>
  <si>
    <t>Year to Dec 2022 Bay of Plenty 20 to 24 Male Pacific Total</t>
  </si>
  <si>
    <t>Year to Dec 2022 Bay of Plenty 20 to 24 Total Pacific 1</t>
  </si>
  <si>
    <t>Year to Dec 2022 Bay of Plenty 20 to 24 Total Pacific 2</t>
  </si>
  <si>
    <t>Year to Dec 2022 Bay of Plenty 20 to 24 Total Pacific 3</t>
  </si>
  <si>
    <t>Year to Dec 2022 Bay of Plenty 20 to 24 Total Pacific 4</t>
  </si>
  <si>
    <t>Year to Dec 2022 Bay of Plenty 20 to 24 Total Pacific 5</t>
  </si>
  <si>
    <t>Year to Dec 2022 Bay of Plenty 20 to 24 Total Pacific Total</t>
  </si>
  <si>
    <t>Year to Dec 2022 Bay of Plenty 20 to 24 Female Total 1</t>
  </si>
  <si>
    <t>Year to Dec 2022 Bay of Plenty 20 to 24 Female Total 2</t>
  </si>
  <si>
    <t>Year to Dec 2022 Bay of Plenty 20 to 24 Female Total 3</t>
  </si>
  <si>
    <t>Year to Dec 2022 Bay of Plenty 20 to 24 Female Total 4</t>
  </si>
  <si>
    <t>Year to Dec 2022 Bay of Plenty 20 to 24 Female Total 5</t>
  </si>
  <si>
    <t>Year to Dec 2022 Bay of Plenty 20 to 24 Female Total Total</t>
  </si>
  <si>
    <t>Year to Dec 2022 Bay of Plenty 20 to 24 Male Total 1</t>
  </si>
  <si>
    <t>Year to Dec 2022 Bay of Plenty 20 to 24 Male Total 2</t>
  </si>
  <si>
    <t>Year to Dec 2022 Bay of Plenty 20 to 24 Male Total 3</t>
  </si>
  <si>
    <t>Year to Dec 2022 Bay of Plenty 20 to 24 Male Total 4</t>
  </si>
  <si>
    <t>Year to Dec 2022 Bay of Plenty 20 to 24 Male Total 5</t>
  </si>
  <si>
    <t>Year to Dec 2022 Bay of Plenty 20 to 24 Male Total Total</t>
  </si>
  <si>
    <t>Year to Dec 2022 Bay of Plenty 20 to 24 Total Total 1</t>
  </si>
  <si>
    <t>Year to Dec 2022 Bay of Plenty 20 to 24 Total Total 2</t>
  </si>
  <si>
    <t>Year to Dec 2022 Bay of Plenty 20 to 24 Total Total 3</t>
  </si>
  <si>
    <t>Year to Dec 2022 Bay of Plenty 20 to 24 Total Total 4</t>
  </si>
  <si>
    <t>Year to Dec 2022 Bay of Plenty 20 to 24 Total Total 5</t>
  </si>
  <si>
    <t>Year to Dec 2022 Bay of Plenty 20 to 24 Total Total Total</t>
  </si>
  <si>
    <t>Year to Dec 2022 Canterbury 10 to 14 Female Maori 1</t>
  </si>
  <si>
    <t>Year to Dec 2022 Canterbury 10 to 14 Female Maori 2</t>
  </si>
  <si>
    <t>Year to Dec 2022 Canterbury 10 to 14 Female Maori 3</t>
  </si>
  <si>
    <t>Year to Dec 2022 Canterbury 10 to 14 Female Maori 4</t>
  </si>
  <si>
    <t>Year to Dec 2022 Canterbury 10 to 14 Female Maori 5</t>
  </si>
  <si>
    <t>Year to Dec 2022 Canterbury 10 to 14 Female Maori Total</t>
  </si>
  <si>
    <t>Year to Dec 2022 Canterbury 10 to 14 Male Maori 1</t>
  </si>
  <si>
    <t>Year to Dec 2022 Canterbury 10 to 14 Male Maori 2</t>
  </si>
  <si>
    <t>Year to Dec 2022 Canterbury 10 to 14 Male Maori 3</t>
  </si>
  <si>
    <t>Year to Dec 2022 Canterbury 10 to 14 Male Maori 4</t>
  </si>
  <si>
    <t>Year to Dec 2022 Canterbury 10 to 14 Male Maori 5</t>
  </si>
  <si>
    <t>Year to Dec 2022 Canterbury 10 to 14 Male Maori Total</t>
  </si>
  <si>
    <t>Year to Dec 2022 Canterbury 10 to 14 Total Maori 1</t>
  </si>
  <si>
    <t>Year to Dec 2022 Canterbury 10 to 14 Total Maori 2</t>
  </si>
  <si>
    <t>Year to Dec 2022 Canterbury 10 to 14 Total Maori 3</t>
  </si>
  <si>
    <t>Year to Dec 2022 Canterbury 10 to 14 Total Maori 4</t>
  </si>
  <si>
    <t>Year to Dec 2022 Canterbury 10 to 14 Total Maori 5</t>
  </si>
  <si>
    <t>Year to Dec 2022 Canterbury 10 to 14 Total Maori Total</t>
  </si>
  <si>
    <t>Year to Dec 2022 Canterbury 10 to 14 Female Other 1</t>
  </si>
  <si>
    <t>Year to Dec 2022 Canterbury 10 to 14 Female Other 2</t>
  </si>
  <si>
    <t>Year to Dec 2022 Canterbury 10 to 14 Female Other 3</t>
  </si>
  <si>
    <t>Year to Dec 2022 Canterbury 10 to 14 Female Other 4</t>
  </si>
  <si>
    <t>Year to Dec 2022 Canterbury 10 to 14 Female Other 5</t>
  </si>
  <si>
    <t>Year to Dec 2022 Canterbury 10 to 14 Female Other Total</t>
  </si>
  <si>
    <t>Year to Dec 2022 Canterbury 10 to 14 Male Other 1</t>
  </si>
  <si>
    <t>Year to Dec 2022 Canterbury 10 to 14 Male Other 2</t>
  </si>
  <si>
    <t>Year to Dec 2022 Canterbury 10 to 14 Male Other 3</t>
  </si>
  <si>
    <t>Year to Dec 2022 Canterbury 10 to 14 Male Other 4</t>
  </si>
  <si>
    <t>Year to Dec 2022 Canterbury 10 to 14 Male Other 5</t>
  </si>
  <si>
    <t>Year to Dec 2022 Canterbury 10 to 14 Male Other Total</t>
  </si>
  <si>
    <t>Year to Dec 2022 Canterbury 10 to 14 Total Other 1</t>
  </si>
  <si>
    <t>Year to Dec 2022 Canterbury 10 to 14 Total Other 2</t>
  </si>
  <si>
    <t>Year to Dec 2022 Canterbury 10 to 14 Total Other 3</t>
  </si>
  <si>
    <t>Year to Dec 2022 Canterbury 10 to 14 Total Other 4</t>
  </si>
  <si>
    <t>Year to Dec 2022 Canterbury 10 to 14 Total Other 5</t>
  </si>
  <si>
    <t>Year to Dec 2022 Canterbury 10 to 14 Total Other Total</t>
  </si>
  <si>
    <t>Year to Dec 2022 Canterbury 10 to 14 Female Pacific 1</t>
  </si>
  <si>
    <t>Year to Dec 2022 Canterbury 10 to 14 Female Pacific 2</t>
  </si>
  <si>
    <t>Year to Dec 2022 Canterbury 10 to 14 Female Pacific 3</t>
  </si>
  <si>
    <t>Year to Dec 2022 Canterbury 10 to 14 Female Pacific 4</t>
  </si>
  <si>
    <t>Year to Dec 2022 Canterbury 10 to 14 Female Pacific 5</t>
  </si>
  <si>
    <t>Year to Dec 2022 Canterbury 10 to 14 Female Pacific Total</t>
  </si>
  <si>
    <t>Year to Dec 2022 Canterbury 10 to 14 Male Pacific 1</t>
  </si>
  <si>
    <t>Year to Dec 2022 Canterbury 10 to 14 Male Pacific 2</t>
  </si>
  <si>
    <t>Year to Dec 2022 Canterbury 10 to 14 Male Pacific 3</t>
  </si>
  <si>
    <t>Year to Dec 2022 Canterbury 10 to 14 Male Pacific 4</t>
  </si>
  <si>
    <t>Year to Dec 2022 Canterbury 10 to 14 Male Pacific 5</t>
  </si>
  <si>
    <t>Year to Dec 2022 Canterbury 10 to 14 Male Pacific Total</t>
  </si>
  <si>
    <t>Year to Dec 2022 Canterbury 10 to 14 Total Pacific 1</t>
  </si>
  <si>
    <t>Year to Dec 2022 Canterbury 10 to 14 Total Pacific 2</t>
  </si>
  <si>
    <t>Year to Dec 2022 Canterbury 10 to 14 Total Pacific 3</t>
  </si>
  <si>
    <t>Year to Dec 2022 Canterbury 10 to 14 Total Pacific 4</t>
  </si>
  <si>
    <t>Year to Dec 2022 Canterbury 10 to 14 Total Pacific 5</t>
  </si>
  <si>
    <t>Year to Dec 2022 Canterbury 10 to 14 Total Pacific Total</t>
  </si>
  <si>
    <t>Year to Dec 2022 Canterbury 10 to 14 Female Total 1</t>
  </si>
  <si>
    <t>Year to Dec 2022 Canterbury 10 to 14 Female Total 2</t>
  </si>
  <si>
    <t>Year to Dec 2022 Canterbury 10 to 14 Female Total 3</t>
  </si>
  <si>
    <t>Year to Dec 2022 Canterbury 10 to 14 Female Total 4</t>
  </si>
  <si>
    <t>Year to Dec 2022 Canterbury 10 to 14 Female Total 5</t>
  </si>
  <si>
    <t>Year to Dec 2022 Canterbury 10 to 14 Female Total Total</t>
  </si>
  <si>
    <t>Year to Dec 2022 Canterbury 10 to 14 Male Total 1</t>
  </si>
  <si>
    <t>Year to Dec 2022 Canterbury 10 to 14 Male Total 2</t>
  </si>
  <si>
    <t>Year to Dec 2022 Canterbury 10 to 14 Male Total 3</t>
  </si>
  <si>
    <t>Year to Dec 2022 Canterbury 10 to 14 Male Total 4</t>
  </si>
  <si>
    <t>Year to Dec 2022 Canterbury 10 to 14 Male Total 5</t>
  </si>
  <si>
    <t>Year to Dec 2022 Canterbury 10 to 14 Male Total Total</t>
  </si>
  <si>
    <t>Year to Dec 2022 Canterbury 10 to 14 Total Total 1</t>
  </si>
  <si>
    <t>Year to Dec 2022 Canterbury 10 to 14 Total Total 2</t>
  </si>
  <si>
    <t>Year to Dec 2022 Canterbury 10 to 14 Total Total 3</t>
  </si>
  <si>
    <t>Year to Dec 2022 Canterbury 10 to 14 Total Total 4</t>
  </si>
  <si>
    <t>Year to Dec 2022 Canterbury 10 to 14 Total Total 5</t>
  </si>
  <si>
    <t>Year to Dec 2022 Canterbury 10 to 14 Total Total Total</t>
  </si>
  <si>
    <t>Year to Dec 2022 Canterbury 10 to 24 Female Maori 1</t>
  </si>
  <si>
    <t>Year to Dec 2022 Canterbury 10 to 24 Female Maori 2</t>
  </si>
  <si>
    <t>Year to Dec 2022 Canterbury 10 to 24 Female Maori 3</t>
  </si>
  <si>
    <t>Year to Dec 2022 Canterbury 10 to 24 Female Maori 4</t>
  </si>
  <si>
    <t>Year to Dec 2022 Canterbury 10 to 24 Female Maori 5</t>
  </si>
  <si>
    <t>Year to Dec 2022 Canterbury 10 to 24 Female Maori Total</t>
  </si>
  <si>
    <t>Year to Dec 2022 Canterbury 10 to 24 Male Maori 1</t>
  </si>
  <si>
    <t>Year to Dec 2022 Canterbury 10 to 24 Male Maori 2</t>
  </si>
  <si>
    <t>Year to Dec 2022 Canterbury 10 to 24 Male Maori 3</t>
  </si>
  <si>
    <t>Year to Dec 2022 Canterbury 10 to 24 Male Maori 4</t>
  </si>
  <si>
    <t>Year to Dec 2022 Canterbury 10 to 24 Male Maori 5</t>
  </si>
  <si>
    <t>Year to Dec 2022 Canterbury 10 to 24 Male Maori Total</t>
  </si>
  <si>
    <t>Year to Dec 2022 Canterbury 10 to 24 Total Maori 1</t>
  </si>
  <si>
    <t>Year to Dec 2022 Canterbury 10 to 24 Total Maori 2</t>
  </si>
  <si>
    <t>Year to Dec 2022 Canterbury 10 to 24 Total Maori 3</t>
  </si>
  <si>
    <t>Year to Dec 2022 Canterbury 10 to 24 Total Maori 4</t>
  </si>
  <si>
    <t>Year to Dec 2022 Canterbury 10 to 24 Total Maori 5</t>
  </si>
  <si>
    <t>Year to Dec 2022 Canterbury 10 to 24 Total Maori Total</t>
  </si>
  <si>
    <t>Year to Dec 2022 Canterbury 10 to 24 Female Other 1</t>
  </si>
  <si>
    <t>Year to Dec 2022 Canterbury 10 to 24 Female Other 2</t>
  </si>
  <si>
    <t>Year to Dec 2022 Canterbury 10 to 24 Female Other 3</t>
  </si>
  <si>
    <t>Year to Dec 2022 Canterbury 10 to 24 Female Other 4</t>
  </si>
  <si>
    <t>Year to Dec 2022 Canterbury 10 to 24 Female Other 5</t>
  </si>
  <si>
    <t>Year to Dec 2022 Canterbury 10 to 24 Female Other Total</t>
  </si>
  <si>
    <t>Year to Dec 2022 Canterbury 10 to 24 Male Other 1</t>
  </si>
  <si>
    <t>Year to Dec 2022 Canterbury 10 to 24 Male Other 2</t>
  </si>
  <si>
    <t>Year to Dec 2022 Canterbury 10 to 24 Male Other 3</t>
  </si>
  <si>
    <t>Year to Dec 2022 Canterbury 10 to 24 Male Other 4</t>
  </si>
  <si>
    <t>Year to Dec 2022 Canterbury 10 to 24 Male Other 5</t>
  </si>
  <si>
    <t>Year to Dec 2022 Canterbury 10 to 24 Male Other Total</t>
  </si>
  <si>
    <t>Year to Dec 2022 Canterbury 10 to 24 Total Other 1</t>
  </si>
  <si>
    <t>Year to Dec 2022 Canterbury 10 to 24 Total Other 2</t>
  </si>
  <si>
    <t>Year to Dec 2022 Canterbury 10 to 24 Total Other 3</t>
  </si>
  <si>
    <t>Year to Dec 2022 Canterbury 10 to 24 Total Other 4</t>
  </si>
  <si>
    <t>Year to Dec 2022 Canterbury 10 to 24 Total Other 5</t>
  </si>
  <si>
    <t>Year to Dec 2022 Canterbury 10 to 24 Total Other Total</t>
  </si>
  <si>
    <t>Year to Dec 2022 Canterbury 10 to 24 Female Pacific 1</t>
  </si>
  <si>
    <t>Year to Dec 2022 Canterbury 10 to 24 Female Pacific 2</t>
  </si>
  <si>
    <t>Year to Dec 2022 Canterbury 10 to 24 Female Pacific 3</t>
  </si>
  <si>
    <t>Year to Dec 2022 Canterbury 10 to 24 Female Pacific 4</t>
  </si>
  <si>
    <t>Year to Dec 2022 Canterbury 10 to 24 Female Pacific 5</t>
  </si>
  <si>
    <t>Year to Dec 2022 Canterbury 10 to 24 Female Pacific Total</t>
  </si>
  <si>
    <t>Year to Dec 2022 Canterbury 10 to 24 Male Pacific 1</t>
  </si>
  <si>
    <t>Year to Dec 2022 Canterbury 10 to 24 Male Pacific 2</t>
  </si>
  <si>
    <t>Year to Dec 2022 Canterbury 10 to 24 Male Pacific 3</t>
  </si>
  <si>
    <t>Year to Dec 2022 Canterbury 10 to 24 Male Pacific 4</t>
  </si>
  <si>
    <t>Year to Dec 2022 Canterbury 10 to 24 Male Pacific 5</t>
  </si>
  <si>
    <t>Year to Dec 2022 Canterbury 10 to 24 Male Pacific Total</t>
  </si>
  <si>
    <t>Year to Dec 2022 Canterbury 10 to 24 Total Pacific 1</t>
  </si>
  <si>
    <t>Year to Dec 2022 Canterbury 10 to 24 Total Pacific 2</t>
  </si>
  <si>
    <t>Year to Dec 2022 Canterbury 10 to 24 Total Pacific 3</t>
  </si>
  <si>
    <t>Year to Dec 2022 Canterbury 10 to 24 Total Pacific 4</t>
  </si>
  <si>
    <t>Year to Dec 2022 Canterbury 10 to 24 Total Pacific 5</t>
  </si>
  <si>
    <t>Year to Dec 2022 Canterbury 10 to 24 Total Pacific Total</t>
  </si>
  <si>
    <t>Year to Dec 2022 Canterbury 10 to 24 Female Total 1</t>
  </si>
  <si>
    <t>Year to Dec 2022 Canterbury 10 to 24 Female Total 2</t>
  </si>
  <si>
    <t>Year to Dec 2022 Canterbury 10 to 24 Female Total 3</t>
  </si>
  <si>
    <t>Year to Dec 2022 Canterbury 10 to 24 Female Total 4</t>
  </si>
  <si>
    <t>Year to Dec 2022 Canterbury 10 to 24 Female Total 5</t>
  </si>
  <si>
    <t>Year to Dec 2022 Canterbury 10 to 24 Female Total Total</t>
  </si>
  <si>
    <t>Year to Dec 2022 Canterbury 10 to 24 Male Total 1</t>
  </si>
  <si>
    <t>Year to Dec 2022 Canterbury 10 to 24 Male Total 2</t>
  </si>
  <si>
    <t>Year to Dec 2022 Canterbury 10 to 24 Male Total 3</t>
  </si>
  <si>
    <t>Year to Dec 2022 Canterbury 10 to 24 Male Total 4</t>
  </si>
  <si>
    <t>Year to Dec 2022 Canterbury 10 to 24 Male Total 5</t>
  </si>
  <si>
    <t>Year to Dec 2022 Canterbury 10 to 24 Male Total Total</t>
  </si>
  <si>
    <t>Year to Dec 2022 Canterbury 10 to 24 Total Total 1</t>
  </si>
  <si>
    <t>Year to Dec 2022 Canterbury 10 to 24 Total Total 2</t>
  </si>
  <si>
    <t>Year to Dec 2022 Canterbury 10 to 24 Total Total 3</t>
  </si>
  <si>
    <t>Year to Dec 2022 Canterbury 10 to 24 Total Total 4</t>
  </si>
  <si>
    <t>Year to Dec 2022 Canterbury 10 to 24 Total Total 5</t>
  </si>
  <si>
    <t>Year to Dec 2022 Canterbury 10 to 24 Total Total Total</t>
  </si>
  <si>
    <t>Year to Dec 2022 Canterbury 15 to 19 Female Maori 1</t>
  </si>
  <si>
    <t>Year to Dec 2022 Canterbury 15 to 19 Female Maori 2</t>
  </si>
  <si>
    <t>Year to Dec 2022 Canterbury 15 to 19 Female Maori 3</t>
  </si>
  <si>
    <t>Year to Dec 2022 Canterbury 15 to 19 Female Maori 4</t>
  </si>
  <si>
    <t>Year to Dec 2022 Canterbury 15 to 19 Female Maori 5</t>
  </si>
  <si>
    <t>Year to Dec 2022 Canterbury 15 to 19 Female Maori Total</t>
  </si>
  <si>
    <t>Year to Dec 2022 Canterbury 15 to 19 Male Maori 1</t>
  </si>
  <si>
    <t>Year to Dec 2022 Canterbury 15 to 19 Male Maori 2</t>
  </si>
  <si>
    <t>Year to Dec 2022 Canterbury 15 to 19 Male Maori 3</t>
  </si>
  <si>
    <t>Year to Dec 2022 Canterbury 15 to 19 Male Maori 4</t>
  </si>
  <si>
    <t>Year to Dec 2022 Canterbury 15 to 19 Male Maori 5</t>
  </si>
  <si>
    <t>Year to Dec 2022 Canterbury 15 to 19 Male Maori Total</t>
  </si>
  <si>
    <t>Year to Dec 2022 Canterbury 15 to 19 Total Maori 1</t>
  </si>
  <si>
    <t>Year to Dec 2022 Canterbury 15 to 19 Total Maori 2</t>
  </si>
  <si>
    <t>Year to Dec 2022 Canterbury 15 to 19 Total Maori 3</t>
  </si>
  <si>
    <t>Year to Dec 2022 Canterbury 15 to 19 Total Maori 4</t>
  </si>
  <si>
    <t>Year to Dec 2022 Canterbury 15 to 19 Total Maori 5</t>
  </si>
  <si>
    <t>Year to Dec 2022 Canterbury 15 to 19 Total Maori Total</t>
  </si>
  <si>
    <t>Year to Dec 2022 Canterbury 15 to 19 Female Other 1</t>
  </si>
  <si>
    <t>Year to Dec 2022 Canterbury 15 to 19 Female Other 2</t>
  </si>
  <si>
    <t>Year to Dec 2022 Canterbury 15 to 19 Female Other 3</t>
  </si>
  <si>
    <t>Year to Dec 2022 Canterbury 15 to 19 Female Other 4</t>
  </si>
  <si>
    <t>Year to Dec 2022 Canterbury 15 to 19 Female Other 5</t>
  </si>
  <si>
    <t>Year to Dec 2022 Canterbury 15 to 19 Female Other Total</t>
  </si>
  <si>
    <t>Year to Dec 2022 Canterbury 15 to 19 Male Other 1</t>
  </si>
  <si>
    <t>Year to Dec 2022 Canterbury 15 to 19 Male Other 2</t>
  </si>
  <si>
    <t>Year to Dec 2022 Canterbury 15 to 19 Male Other 3</t>
  </si>
  <si>
    <t>Year to Dec 2022 Canterbury 15 to 19 Male Other 4</t>
  </si>
  <si>
    <t>Year to Dec 2022 Canterbury 15 to 19 Male Other 5</t>
  </si>
  <si>
    <t>Year to Dec 2022 Canterbury 15 to 19 Male Other Total</t>
  </si>
  <si>
    <t>Year to Dec 2022 Canterbury 15 to 19 Total Other 1</t>
  </si>
  <si>
    <t>Year to Dec 2022 Canterbury 15 to 19 Total Other 2</t>
  </si>
  <si>
    <t>Year to Dec 2022 Canterbury 15 to 19 Total Other 3</t>
  </si>
  <si>
    <t>Year to Dec 2022 Canterbury 15 to 19 Total Other 4</t>
  </si>
  <si>
    <t>Year to Dec 2022 Canterbury 15 to 19 Total Other 5</t>
  </si>
  <si>
    <t>Year to Dec 2022 Canterbury 15 to 19 Total Other Total</t>
  </si>
  <si>
    <t>Year to Dec 2022 Canterbury 15 to 19 Female Pacific 1</t>
  </si>
  <si>
    <t>Year to Dec 2022 Canterbury 15 to 19 Female Pacific 2</t>
  </si>
  <si>
    <t>Year to Dec 2022 Canterbury 15 to 19 Female Pacific 3</t>
  </si>
  <si>
    <t>Year to Dec 2022 Canterbury 15 to 19 Female Pacific 4</t>
  </si>
  <si>
    <t>Year to Dec 2022 Canterbury 15 to 19 Female Pacific 5</t>
  </si>
  <si>
    <t>Year to Dec 2022 Canterbury 15 to 19 Female Pacific Total</t>
  </si>
  <si>
    <t>Year to Dec 2022 Canterbury 15 to 19 Male Pacific 1</t>
  </si>
  <si>
    <t>Year to Dec 2022 Canterbury 15 to 19 Male Pacific 2</t>
  </si>
  <si>
    <t>Year to Dec 2022 Canterbury 15 to 19 Male Pacific 3</t>
  </si>
  <si>
    <t>Year to Dec 2022 Canterbury 15 to 19 Male Pacific 4</t>
  </si>
  <si>
    <t>Year to Dec 2022 Canterbury 15 to 19 Male Pacific 5</t>
  </si>
  <si>
    <t>Year to Dec 2022 Canterbury 15 to 19 Male Pacific Total</t>
  </si>
  <si>
    <t>Year to Dec 2022 Canterbury 15 to 19 Total Pacific 1</t>
  </si>
  <si>
    <t>Year to Dec 2022 Canterbury 15 to 19 Total Pacific 2</t>
  </si>
  <si>
    <t>Year to Dec 2022 Canterbury 15 to 19 Total Pacific 3</t>
  </si>
  <si>
    <t>Year to Dec 2022 Canterbury 15 to 19 Total Pacific 4</t>
  </si>
  <si>
    <t>Year to Dec 2022 Canterbury 15 to 19 Total Pacific 5</t>
  </si>
  <si>
    <t>Year to Dec 2022 Canterbury 15 to 19 Total Pacific Total</t>
  </si>
  <si>
    <t>Year to Dec 2022 Canterbury 15 to 19 Female Total 1</t>
  </si>
  <si>
    <t>Year to Dec 2022 Canterbury 15 to 19 Female Total 2</t>
  </si>
  <si>
    <t>Year to Dec 2022 Canterbury 15 to 19 Female Total 3</t>
  </si>
  <si>
    <t>Year to Dec 2022 Canterbury 15 to 19 Female Total 4</t>
  </si>
  <si>
    <t>Year to Dec 2022 Canterbury 15 to 19 Female Total 5</t>
  </si>
  <si>
    <t>Year to Dec 2022 Canterbury 15 to 19 Female Total Total</t>
  </si>
  <si>
    <t>Year to Dec 2022 Canterbury 15 to 19 Male Total 1</t>
  </si>
  <si>
    <t>Year to Dec 2022 Canterbury 15 to 19 Male Total 2</t>
  </si>
  <si>
    <t>Year to Dec 2022 Canterbury 15 to 19 Male Total 3</t>
  </si>
  <si>
    <t>Year to Dec 2022 Canterbury 15 to 19 Male Total 4</t>
  </si>
  <si>
    <t>Year to Dec 2022 Canterbury 15 to 19 Male Total 5</t>
  </si>
  <si>
    <t>Year to Dec 2022 Canterbury 15 to 19 Male Total Total</t>
  </si>
  <si>
    <t>Year to Dec 2022 Canterbury 15 to 19 Total Total 1</t>
  </si>
  <si>
    <t>Year to Dec 2022 Canterbury 15 to 19 Total Total 2</t>
  </si>
  <si>
    <t>Year to Dec 2022 Canterbury 15 to 19 Total Total 3</t>
  </si>
  <si>
    <t>Year to Dec 2022 Canterbury 15 to 19 Total Total 4</t>
  </si>
  <si>
    <t>Year to Dec 2022 Canterbury 15 to 19 Total Total 5</t>
  </si>
  <si>
    <t>Year to Dec 2022 Canterbury 15 to 19 Total Total Total</t>
  </si>
  <si>
    <t>Year to Dec 2022 Canterbury 20 to 24 Female Maori 1</t>
  </si>
  <si>
    <t>Year to Dec 2022 Canterbury 20 to 24 Female Maori 2</t>
  </si>
  <si>
    <t>Year to Dec 2022 Canterbury 20 to 24 Female Maori 3</t>
  </si>
  <si>
    <t>Year to Dec 2022 Canterbury 20 to 24 Female Maori 4</t>
  </si>
  <si>
    <t>Year to Dec 2022 Canterbury 20 to 24 Female Maori 5</t>
  </si>
  <si>
    <t>Year to Dec 2022 Canterbury 20 to 24 Female Maori Total</t>
  </si>
  <si>
    <t>Year to Dec 2022 Canterbury 20 to 24 Male Maori 1</t>
  </si>
  <si>
    <t>Year to Dec 2022 Canterbury 20 to 24 Male Maori 2</t>
  </si>
  <si>
    <t>Year to Dec 2022 Canterbury 20 to 24 Male Maori 3</t>
  </si>
  <si>
    <t>Year to Dec 2022 Canterbury 20 to 24 Male Maori 4</t>
  </si>
  <si>
    <t>Year to Dec 2022 Canterbury 20 to 24 Male Maori 5</t>
  </si>
  <si>
    <t>Year to Dec 2022 Canterbury 20 to 24 Male Maori Total</t>
  </si>
  <si>
    <t>Year to Dec 2022 Canterbury 20 to 24 Total Maori 1</t>
  </si>
  <si>
    <t>Year to Dec 2022 Canterbury 20 to 24 Total Maori 2</t>
  </si>
  <si>
    <t>Year to Dec 2022 Canterbury 20 to 24 Total Maori 3</t>
  </si>
  <si>
    <t>Year to Dec 2022 Canterbury 20 to 24 Total Maori 4</t>
  </si>
  <si>
    <t>Year to Dec 2022 Canterbury 20 to 24 Total Maori 5</t>
  </si>
  <si>
    <t>Year to Dec 2022 Canterbury 20 to 24 Total Maori Total</t>
  </si>
  <si>
    <t>Year to Dec 2022 Canterbury 20 to 24 Female Other 1</t>
  </si>
  <si>
    <t>Year to Dec 2022 Canterbury 20 to 24 Female Other 2</t>
  </si>
  <si>
    <t>Year to Dec 2022 Canterbury 20 to 24 Female Other 3</t>
  </si>
  <si>
    <t>Year to Dec 2022 Canterbury 20 to 24 Female Other 4</t>
  </si>
  <si>
    <t>Year to Dec 2022 Canterbury 20 to 24 Female Other 5</t>
  </si>
  <si>
    <t>Year to Dec 2022 Canterbury 20 to 24 Female Other Total</t>
  </si>
  <si>
    <t>Year to Dec 2022 Canterbury 20 to 24 Male Other 1</t>
  </si>
  <si>
    <t>Year to Dec 2022 Canterbury 20 to 24 Male Other 2</t>
  </si>
  <si>
    <t>Year to Dec 2022 Canterbury 20 to 24 Male Other 3</t>
  </si>
  <si>
    <t>Year to Dec 2022 Canterbury 20 to 24 Male Other 4</t>
  </si>
  <si>
    <t>Year to Dec 2022 Canterbury 20 to 24 Male Other 5</t>
  </si>
  <si>
    <t>Year to Dec 2022 Canterbury 20 to 24 Male Other Total</t>
  </si>
  <si>
    <t>Year to Dec 2022 Canterbury 20 to 24 Total Other 1</t>
  </si>
  <si>
    <t>Year to Dec 2022 Canterbury 20 to 24 Total Other 2</t>
  </si>
  <si>
    <t>Year to Dec 2022 Canterbury 20 to 24 Total Other 3</t>
  </si>
  <si>
    <t>Year to Dec 2022 Canterbury 20 to 24 Total Other 4</t>
  </si>
  <si>
    <t>Year to Dec 2022 Canterbury 20 to 24 Total Other 5</t>
  </si>
  <si>
    <t>Year to Dec 2022 Canterbury 20 to 24 Total Other Total</t>
  </si>
  <si>
    <t>Year to Dec 2022 Canterbury 20 to 24 Female Pacific 1</t>
  </si>
  <si>
    <t>Year to Dec 2022 Canterbury 20 to 24 Female Pacific 2</t>
  </si>
  <si>
    <t>Year to Dec 2022 Canterbury 20 to 24 Female Pacific 3</t>
  </si>
  <si>
    <t>Year to Dec 2022 Canterbury 20 to 24 Female Pacific 4</t>
  </si>
  <si>
    <t>Year to Dec 2022 Canterbury 20 to 24 Female Pacific 5</t>
  </si>
  <si>
    <t>Year to Dec 2022 Canterbury 20 to 24 Female Pacific Total</t>
  </si>
  <si>
    <t>Year to Dec 2022 Canterbury 20 to 24 Male Pacific 1</t>
  </si>
  <si>
    <t>Year to Dec 2022 Canterbury 20 to 24 Male Pacific 2</t>
  </si>
  <si>
    <t>Year to Dec 2022 Canterbury 20 to 24 Male Pacific 3</t>
  </si>
  <si>
    <t>Year to Dec 2022 Canterbury 20 to 24 Male Pacific 4</t>
  </si>
  <si>
    <t>Year to Dec 2022 Canterbury 20 to 24 Male Pacific 5</t>
  </si>
  <si>
    <t>Year to Dec 2022 Canterbury 20 to 24 Male Pacific Total</t>
  </si>
  <si>
    <t>Year to Dec 2022 Canterbury 20 to 24 Total Pacific 1</t>
  </si>
  <si>
    <t>Year to Dec 2022 Canterbury 20 to 24 Total Pacific 2</t>
  </si>
  <si>
    <t>Year to Dec 2022 Canterbury 20 to 24 Total Pacific 3</t>
  </si>
  <si>
    <t>Year to Dec 2022 Canterbury 20 to 24 Total Pacific 4</t>
  </si>
  <si>
    <t>Year to Dec 2022 Canterbury 20 to 24 Total Pacific 5</t>
  </si>
  <si>
    <t>Year to Dec 2022 Canterbury 20 to 24 Total Pacific Total</t>
  </si>
  <si>
    <t>Year to Dec 2022 Canterbury 20 to 24 Female Total 1</t>
  </si>
  <si>
    <t>Year to Dec 2022 Canterbury 20 to 24 Female Total 2</t>
  </si>
  <si>
    <t>Year to Dec 2022 Canterbury 20 to 24 Female Total 3</t>
  </si>
  <si>
    <t>Year to Dec 2022 Canterbury 20 to 24 Female Total 4</t>
  </si>
  <si>
    <t>Year to Dec 2022 Canterbury 20 to 24 Female Total 5</t>
  </si>
  <si>
    <t>Year to Dec 2022 Canterbury 20 to 24 Female Total Total</t>
  </si>
  <si>
    <t>Year to Dec 2022 Canterbury 20 to 24 Male Total 1</t>
  </si>
  <si>
    <t>Year to Dec 2022 Canterbury 20 to 24 Male Total 2</t>
  </si>
  <si>
    <t>Year to Dec 2022 Canterbury 20 to 24 Male Total 3</t>
  </si>
  <si>
    <t>Year to Dec 2022 Canterbury 20 to 24 Male Total 4</t>
  </si>
  <si>
    <t>Year to Dec 2022 Canterbury 20 to 24 Male Total 5</t>
  </si>
  <si>
    <t>Year to Dec 2022 Canterbury 20 to 24 Male Total Total</t>
  </si>
  <si>
    <t>Year to Dec 2022 Canterbury 20 to 24 Total Total 1</t>
  </si>
  <si>
    <t>Year to Dec 2022 Canterbury 20 to 24 Total Total 2</t>
  </si>
  <si>
    <t>Year to Dec 2022 Canterbury 20 to 24 Total Total 3</t>
  </si>
  <si>
    <t>Year to Dec 2022 Canterbury 20 to 24 Total Total 4</t>
  </si>
  <si>
    <t>Year to Dec 2022 Canterbury 20 to 24 Total Total 5</t>
  </si>
  <si>
    <t>Year to Dec 2022 Canterbury 20 to 24 Total Total Total</t>
  </si>
  <si>
    <t>Year to Dec 2022 Capital Coast and Hutt Valley 10 to 14 Female Maori 1</t>
  </si>
  <si>
    <t>Year to Dec 2022 Capital Coast and Hutt Valley 10 to 14 Female Maori 2</t>
  </si>
  <si>
    <t>Year to Dec 2022 Capital Coast and Hutt Valley 10 to 14 Female Maori 3</t>
  </si>
  <si>
    <t>Year to Dec 2022 Capital Coast and Hutt Valley 10 to 14 Female Maori 4</t>
  </si>
  <si>
    <t>Year to Dec 2022 Capital Coast and Hutt Valley 10 to 14 Female Maori 5</t>
  </si>
  <si>
    <t>Year to Dec 2022 Capital Coast and Hutt Valley 10 to 14 Female Maori Total</t>
  </si>
  <si>
    <t>Year to Dec 2022 Capital Coast and Hutt Valley 10 to 14 Male Maori 1</t>
  </si>
  <si>
    <t>Year to Dec 2022 Capital Coast and Hutt Valley 10 to 14 Male Maori 2</t>
  </si>
  <si>
    <t>Year to Dec 2022 Capital Coast and Hutt Valley 10 to 14 Male Maori 3</t>
  </si>
  <si>
    <t>Year to Dec 2022 Capital Coast and Hutt Valley 10 to 14 Male Maori 4</t>
  </si>
  <si>
    <t>Year to Dec 2022 Capital Coast and Hutt Valley 10 to 14 Male Maori 5</t>
  </si>
  <si>
    <t>Year to Dec 2022 Capital Coast and Hutt Valley 10 to 14 Male Maori Total</t>
  </si>
  <si>
    <t>Year to Dec 2022 Capital Coast and Hutt Valley 10 to 14 Total Maori 1</t>
  </si>
  <si>
    <t>Year to Dec 2022 Capital Coast and Hutt Valley 10 to 14 Total Maori 2</t>
  </si>
  <si>
    <t>Year to Dec 2022 Capital Coast and Hutt Valley 10 to 14 Total Maori 3</t>
  </si>
  <si>
    <t>Year to Dec 2022 Capital Coast and Hutt Valley 10 to 14 Total Maori 4</t>
  </si>
  <si>
    <t>Year to Dec 2022 Capital Coast and Hutt Valley 10 to 14 Total Maori 5</t>
  </si>
  <si>
    <t>Year to Dec 2022 Capital Coast and Hutt Valley 10 to 14 Total Maori Total</t>
  </si>
  <si>
    <t>Year to Dec 2022 Capital Coast and Hutt Valley 10 to 14 Female Other 1</t>
  </si>
  <si>
    <t>Year to Dec 2022 Capital Coast and Hutt Valley 10 to 14 Female Other 2</t>
  </si>
  <si>
    <t>Year to Dec 2022 Capital Coast and Hutt Valley 10 to 14 Female Other 3</t>
  </si>
  <si>
    <t>Year to Dec 2022 Capital Coast and Hutt Valley 10 to 14 Female Other 4</t>
  </si>
  <si>
    <t>Year to Dec 2022 Capital Coast and Hutt Valley 10 to 14 Female Other 5</t>
  </si>
  <si>
    <t>Year to Dec 2022 Capital Coast and Hutt Valley 10 to 14 Female Other Total</t>
  </si>
  <si>
    <t>Year to Dec 2022 Capital Coast and Hutt Valley 10 to 14 Male Other 1</t>
  </si>
  <si>
    <t>Year to Dec 2022 Capital Coast and Hutt Valley 10 to 14 Male Other 2</t>
  </si>
  <si>
    <t>Year to Dec 2022 Capital Coast and Hutt Valley 10 to 14 Male Other 3</t>
  </si>
  <si>
    <t>Year to Dec 2022 Capital Coast and Hutt Valley 10 to 14 Male Other 4</t>
  </si>
  <si>
    <t>Year to Dec 2022 Capital Coast and Hutt Valley 10 to 14 Male Other 5</t>
  </si>
  <si>
    <t>Year to Dec 2022 Capital Coast and Hutt Valley 10 to 14 Male Other Total</t>
  </si>
  <si>
    <t>Year to Dec 2022 Capital Coast and Hutt Valley 10 to 14 Total Other 1</t>
  </si>
  <si>
    <t>Year to Dec 2022 Capital Coast and Hutt Valley 10 to 14 Total Other 2</t>
  </si>
  <si>
    <t>Year to Dec 2022 Capital Coast and Hutt Valley 10 to 14 Total Other 3</t>
  </si>
  <si>
    <t>Year to Dec 2022 Capital Coast and Hutt Valley 10 to 14 Total Other 4</t>
  </si>
  <si>
    <t>Year to Dec 2022 Capital Coast and Hutt Valley 10 to 14 Total Other 5</t>
  </si>
  <si>
    <t>Year to Dec 2022 Capital Coast and Hutt Valley 10 to 14 Total Other Total</t>
  </si>
  <si>
    <t>Year to Dec 2022 Capital Coast and Hutt Valley 10 to 14 Female Pacific 1</t>
  </si>
  <si>
    <t>Year to Dec 2022 Capital Coast and Hutt Valley 10 to 14 Female Pacific 2</t>
  </si>
  <si>
    <t>Year to Dec 2022 Capital Coast and Hutt Valley 10 to 14 Female Pacific 3</t>
  </si>
  <si>
    <t>Year to Dec 2022 Capital Coast and Hutt Valley 10 to 14 Female Pacific 4</t>
  </si>
  <si>
    <t>Year to Dec 2022 Capital Coast and Hutt Valley 10 to 14 Female Pacific 5</t>
  </si>
  <si>
    <t>Year to Dec 2022 Capital Coast and Hutt Valley 10 to 14 Female Pacific Total</t>
  </si>
  <si>
    <t>Year to Dec 2022 Capital Coast and Hutt Valley 10 to 14 Male Pacific 1</t>
  </si>
  <si>
    <t>Year to Dec 2022 Capital Coast and Hutt Valley 10 to 14 Male Pacific 2</t>
  </si>
  <si>
    <t>Year to Dec 2022 Capital Coast and Hutt Valley 10 to 14 Male Pacific 3</t>
  </si>
  <si>
    <t>Year to Dec 2022 Capital Coast and Hutt Valley 10 to 14 Male Pacific 4</t>
  </si>
  <si>
    <t>Year to Dec 2022 Capital Coast and Hutt Valley 10 to 14 Male Pacific 5</t>
  </si>
  <si>
    <t>Year to Dec 2022 Capital Coast and Hutt Valley 10 to 14 Male Pacific Total</t>
  </si>
  <si>
    <t>Year to Dec 2022 Capital Coast and Hutt Valley 10 to 14 Total Pacific 1</t>
  </si>
  <si>
    <t>Year to Dec 2022 Capital Coast and Hutt Valley 10 to 14 Total Pacific 2</t>
  </si>
  <si>
    <t>Year to Dec 2022 Capital Coast and Hutt Valley 10 to 14 Total Pacific 3</t>
  </si>
  <si>
    <t>Year to Dec 2022 Capital Coast and Hutt Valley 10 to 14 Total Pacific 4</t>
  </si>
  <si>
    <t>Year to Dec 2022 Capital Coast and Hutt Valley 10 to 14 Total Pacific 5</t>
  </si>
  <si>
    <t>Year to Dec 2022 Capital Coast and Hutt Valley 10 to 14 Total Pacific Total</t>
  </si>
  <si>
    <t>Year to Dec 2022 Capital Coast and Hutt Valley 10 to 14 Female Total 1</t>
  </si>
  <si>
    <t>Year to Dec 2022 Capital Coast and Hutt Valley 10 to 14 Female Total 2</t>
  </si>
  <si>
    <t>Year to Dec 2022 Capital Coast and Hutt Valley 10 to 14 Female Total 3</t>
  </si>
  <si>
    <t>Year to Dec 2022 Capital Coast and Hutt Valley 10 to 14 Female Total 4</t>
  </si>
  <si>
    <t>Year to Dec 2022 Capital Coast and Hutt Valley 10 to 14 Female Total 5</t>
  </si>
  <si>
    <t>Year to Dec 2022 Capital Coast and Hutt Valley 10 to 14 Female Total Total</t>
  </si>
  <si>
    <t>Year to Dec 2022 Capital Coast and Hutt Valley 10 to 14 Male Total 1</t>
  </si>
  <si>
    <t>Year to Dec 2022 Capital Coast and Hutt Valley 10 to 14 Male Total 2</t>
  </si>
  <si>
    <t>Year to Dec 2022 Capital Coast and Hutt Valley 10 to 14 Male Total 3</t>
  </si>
  <si>
    <t>Year to Dec 2022 Capital Coast and Hutt Valley 10 to 14 Male Total 4</t>
  </si>
  <si>
    <t>Year to Dec 2022 Capital Coast and Hutt Valley 10 to 14 Male Total 5</t>
  </si>
  <si>
    <t>Year to Dec 2022 Capital Coast and Hutt Valley 10 to 14 Male Total Total</t>
  </si>
  <si>
    <t>Year to Dec 2022 Capital Coast and Hutt Valley 10 to 14 Total Total 1</t>
  </si>
  <si>
    <t>Year to Dec 2022 Capital Coast and Hutt Valley 10 to 14 Total Total 2</t>
  </si>
  <si>
    <t>Year to Dec 2022 Capital Coast and Hutt Valley 10 to 14 Total Total 3</t>
  </si>
  <si>
    <t>Year to Dec 2022 Capital Coast and Hutt Valley 10 to 14 Total Total 4</t>
  </si>
  <si>
    <t>Year to Dec 2022 Capital Coast and Hutt Valley 10 to 14 Total Total 5</t>
  </si>
  <si>
    <t>Year to Dec 2022 Capital Coast and Hutt Valley 10 to 14 Total Total Total</t>
  </si>
  <si>
    <t>Year to Dec 2022 Capital Coast and Hutt Valley 10 to 24 Female Maori 1</t>
  </si>
  <si>
    <t>Year to Dec 2022 Capital Coast and Hutt Valley 10 to 24 Female Maori 2</t>
  </si>
  <si>
    <t>Year to Dec 2022 Capital Coast and Hutt Valley 10 to 24 Female Maori 3</t>
  </si>
  <si>
    <t>Year to Dec 2022 Capital Coast and Hutt Valley 10 to 24 Female Maori 4</t>
  </si>
  <si>
    <t>Year to Dec 2022 Capital Coast and Hutt Valley 10 to 24 Female Maori 5</t>
  </si>
  <si>
    <t>Year to Dec 2022 Capital Coast and Hutt Valley 10 to 24 Female Maori Total</t>
  </si>
  <si>
    <t>Year to Dec 2022 Capital Coast and Hutt Valley 10 to 24 Male Maori 1</t>
  </si>
  <si>
    <t>Year to Dec 2022 Capital Coast and Hutt Valley 10 to 24 Male Maori 2</t>
  </si>
  <si>
    <t>Year to Dec 2022 Capital Coast and Hutt Valley 10 to 24 Male Maori 3</t>
  </si>
  <si>
    <t>Year to Dec 2022 Capital Coast and Hutt Valley 10 to 24 Male Maori 4</t>
  </si>
  <si>
    <t>Year to Dec 2022 Capital Coast and Hutt Valley 10 to 24 Male Maori 5</t>
  </si>
  <si>
    <t>Year to Dec 2022 Capital Coast and Hutt Valley 10 to 24 Male Maori Total</t>
  </si>
  <si>
    <t>Year to Dec 2022 Capital Coast and Hutt Valley 10 to 24 Total Maori 1</t>
  </si>
  <si>
    <t>Year to Dec 2022 Capital Coast and Hutt Valley 10 to 24 Total Maori 2</t>
  </si>
  <si>
    <t>Year to Dec 2022 Capital Coast and Hutt Valley 10 to 24 Total Maori 3</t>
  </si>
  <si>
    <t>Year to Dec 2022 Capital Coast and Hutt Valley 10 to 24 Total Maori 4</t>
  </si>
  <si>
    <t>Year to Dec 2022 Capital Coast and Hutt Valley 10 to 24 Total Maori 5</t>
  </si>
  <si>
    <t>Year to Dec 2022 Capital Coast and Hutt Valley 10 to 24 Total Maori Total</t>
  </si>
  <si>
    <t>Year to Dec 2022 Capital Coast and Hutt Valley 10 to 24 Female Other 1</t>
  </si>
  <si>
    <t>Year to Dec 2022 Capital Coast and Hutt Valley 10 to 24 Female Other 2</t>
  </si>
  <si>
    <t>Year to Dec 2022 Capital Coast and Hutt Valley 10 to 24 Female Other 3</t>
  </si>
  <si>
    <t>Year to Dec 2022 Capital Coast and Hutt Valley 10 to 24 Female Other 4</t>
  </si>
  <si>
    <t>Year to Dec 2022 Capital Coast and Hutt Valley 10 to 24 Female Other 5</t>
  </si>
  <si>
    <t>Year to Dec 2022 Capital Coast and Hutt Valley 10 to 24 Female Other Total</t>
  </si>
  <si>
    <t>Year to Dec 2022 Capital Coast and Hutt Valley 10 to 24 Male Other 1</t>
  </si>
  <si>
    <t>Year to Dec 2022 Capital Coast and Hutt Valley 10 to 24 Male Other 2</t>
  </si>
  <si>
    <t>Year to Dec 2022 Capital Coast and Hutt Valley 10 to 24 Male Other 3</t>
  </si>
  <si>
    <t>Year to Dec 2022 Capital Coast and Hutt Valley 10 to 24 Male Other 4</t>
  </si>
  <si>
    <t>Year to Dec 2022 Capital Coast and Hutt Valley 10 to 24 Male Other 5</t>
  </si>
  <si>
    <t>Year to Dec 2022 Capital Coast and Hutt Valley 10 to 24 Male Other Total</t>
  </si>
  <si>
    <t>Year to Dec 2022 Capital Coast and Hutt Valley 10 to 24 Total Other 1</t>
  </si>
  <si>
    <t>Year to Dec 2022 Capital Coast and Hutt Valley 10 to 24 Total Other 2</t>
  </si>
  <si>
    <t>Year to Dec 2022 Capital Coast and Hutt Valley 10 to 24 Total Other 3</t>
  </si>
  <si>
    <t>Year to Dec 2022 Capital Coast and Hutt Valley 10 to 24 Total Other 4</t>
  </si>
  <si>
    <t>Year to Dec 2022 Capital Coast and Hutt Valley 10 to 24 Total Other 5</t>
  </si>
  <si>
    <t>Year to Dec 2022 Capital Coast and Hutt Valley 10 to 24 Total Other Total</t>
  </si>
  <si>
    <t>Year to Dec 2022 Capital Coast and Hutt Valley 10 to 24 Female Pacific 1</t>
  </si>
  <si>
    <t>Year to Dec 2022 Capital Coast and Hutt Valley 10 to 24 Female Pacific 2</t>
  </si>
  <si>
    <t>Year to Dec 2022 Capital Coast and Hutt Valley 10 to 24 Female Pacific 3</t>
  </si>
  <si>
    <t>Year to Dec 2022 Capital Coast and Hutt Valley 10 to 24 Female Pacific 4</t>
  </si>
  <si>
    <t>Year to Dec 2022 Capital Coast and Hutt Valley 10 to 24 Female Pacific 5</t>
  </si>
  <si>
    <t>Year to Dec 2022 Capital Coast and Hutt Valley 10 to 24 Female Pacific Total</t>
  </si>
  <si>
    <t>Year to Dec 2022 Capital Coast and Hutt Valley 10 to 24 Male Pacific 1</t>
  </si>
  <si>
    <t>Year to Dec 2022 Capital Coast and Hutt Valley 10 to 24 Male Pacific 2</t>
  </si>
  <si>
    <t>Year to Dec 2022 Capital Coast and Hutt Valley 10 to 24 Male Pacific 3</t>
  </si>
  <si>
    <t>Year to Dec 2022 Capital Coast and Hutt Valley 10 to 24 Male Pacific 4</t>
  </si>
  <si>
    <t>Year to Dec 2022 Capital Coast and Hutt Valley 10 to 24 Male Pacific 5</t>
  </si>
  <si>
    <t>Year to Dec 2022 Capital Coast and Hutt Valley 10 to 24 Male Pacific Total</t>
  </si>
  <si>
    <t>Year to Dec 2022 Capital Coast and Hutt Valley 10 to 24 Total Pacific 1</t>
  </si>
  <si>
    <t>Year to Dec 2022 Capital Coast and Hutt Valley 10 to 24 Total Pacific 2</t>
  </si>
  <si>
    <t>Year to Dec 2022 Capital Coast and Hutt Valley 10 to 24 Total Pacific 3</t>
  </si>
  <si>
    <t>Year to Dec 2022 Capital Coast and Hutt Valley 10 to 24 Total Pacific 4</t>
  </si>
  <si>
    <t>Year to Dec 2022 Capital Coast and Hutt Valley 10 to 24 Total Pacific 5</t>
  </si>
  <si>
    <t>Year to Dec 2022 Capital Coast and Hutt Valley 10 to 24 Total Pacific Total</t>
  </si>
  <si>
    <t>Year to Dec 2022 Capital Coast and Hutt Valley 10 to 24 Female Total 1</t>
  </si>
  <si>
    <t>Year to Dec 2022 Capital Coast and Hutt Valley 10 to 24 Female Total 2</t>
  </si>
  <si>
    <t>Year to Dec 2022 Capital Coast and Hutt Valley 10 to 24 Female Total 3</t>
  </si>
  <si>
    <t>Year to Dec 2022 Capital Coast and Hutt Valley 10 to 24 Female Total 4</t>
  </si>
  <si>
    <t>Year to Dec 2022 Capital Coast and Hutt Valley 10 to 24 Female Total 5</t>
  </si>
  <si>
    <t>Year to Dec 2022 Capital Coast and Hutt Valley 10 to 24 Female Total Total</t>
  </si>
  <si>
    <t>Year to Dec 2022 Capital Coast and Hutt Valley 10 to 24 Male Total 1</t>
  </si>
  <si>
    <t>Year to Dec 2022 Capital Coast and Hutt Valley 10 to 24 Male Total 2</t>
  </si>
  <si>
    <t>Year to Dec 2022 Capital Coast and Hutt Valley 10 to 24 Male Total 3</t>
  </si>
  <si>
    <t>Year to Dec 2022 Capital Coast and Hutt Valley 10 to 24 Male Total 4</t>
  </si>
  <si>
    <t>Year to Dec 2022 Capital Coast and Hutt Valley 10 to 24 Male Total 5</t>
  </si>
  <si>
    <t>Year to Dec 2022 Capital Coast and Hutt Valley 10 to 24 Male Total Total</t>
  </si>
  <si>
    <t>Year to Dec 2022 Capital Coast and Hutt Valley 10 to 24 Total Total 1</t>
  </si>
  <si>
    <t>Year to Dec 2022 Capital Coast and Hutt Valley 10 to 24 Total Total 2</t>
  </si>
  <si>
    <t>Year to Dec 2022 Capital Coast and Hutt Valley 10 to 24 Total Total 3</t>
  </si>
  <si>
    <t>Year to Dec 2022 Capital Coast and Hutt Valley 10 to 24 Total Total 4</t>
  </si>
  <si>
    <t>Year to Dec 2022 Capital Coast and Hutt Valley 10 to 24 Total Total 5</t>
  </si>
  <si>
    <t>Year to Dec 2022 Capital Coast and Hutt Valley 10 to 24 Total Total Total</t>
  </si>
  <si>
    <t>Year to Dec 2022 Capital Coast and Hutt Valley 15 to 19 Female Maori 1</t>
  </si>
  <si>
    <t>Year to Dec 2022 Capital Coast and Hutt Valley 15 to 19 Female Maori 2</t>
  </si>
  <si>
    <t>Year to Dec 2022 Capital Coast and Hutt Valley 15 to 19 Female Maori 3</t>
  </si>
  <si>
    <t>Year to Dec 2022 Capital Coast and Hutt Valley 15 to 19 Female Maori 4</t>
  </si>
  <si>
    <t>Year to Dec 2022 Capital Coast and Hutt Valley 15 to 19 Female Maori 5</t>
  </si>
  <si>
    <t>Year to Dec 2022 Capital Coast and Hutt Valley 15 to 19 Female Maori Total</t>
  </si>
  <si>
    <t>Year to Dec 2022 Capital Coast and Hutt Valley 15 to 19 Male Maori 1</t>
  </si>
  <si>
    <t>Year to Dec 2022 Capital Coast and Hutt Valley 15 to 19 Male Maori 2</t>
  </si>
  <si>
    <t>Year to Dec 2022 Capital Coast and Hutt Valley 15 to 19 Male Maori 3</t>
  </si>
  <si>
    <t>Year to Dec 2022 Capital Coast and Hutt Valley 15 to 19 Male Maori 4</t>
  </si>
  <si>
    <t>Year to Dec 2022 Capital Coast and Hutt Valley 15 to 19 Male Maori 5</t>
  </si>
  <si>
    <t>Year to Dec 2022 Capital Coast and Hutt Valley 15 to 19 Male Maori Total</t>
  </si>
  <si>
    <t>Year to Dec 2022 Capital Coast and Hutt Valley 15 to 19 Total Maori 1</t>
  </si>
  <si>
    <t>Year to Dec 2022 Capital Coast and Hutt Valley 15 to 19 Total Maori 2</t>
  </si>
  <si>
    <t>Year to Dec 2022 Capital Coast and Hutt Valley 15 to 19 Total Maori 3</t>
  </si>
  <si>
    <t>Year to Dec 2022 Capital Coast and Hutt Valley 15 to 19 Total Maori 4</t>
  </si>
  <si>
    <t>Year to Dec 2022 Capital Coast and Hutt Valley 15 to 19 Total Maori 5</t>
  </si>
  <si>
    <t>Year to Dec 2022 Capital Coast and Hutt Valley 15 to 19 Total Maori Total</t>
  </si>
  <si>
    <t>Year to Dec 2022 Capital Coast and Hutt Valley 15 to 19 Female Other 1</t>
  </si>
  <si>
    <t>Year to Dec 2022 Capital Coast and Hutt Valley 15 to 19 Female Other 2</t>
  </si>
  <si>
    <t>Year to Dec 2022 Capital Coast and Hutt Valley 15 to 19 Female Other 3</t>
  </si>
  <si>
    <t>Year to Dec 2022 Capital Coast and Hutt Valley 15 to 19 Female Other 4</t>
  </si>
  <si>
    <t>Year to Dec 2022 Capital Coast and Hutt Valley 15 to 19 Female Other 5</t>
  </si>
  <si>
    <t>Year to Dec 2022 Capital Coast and Hutt Valley 15 to 19 Female Other Total</t>
  </si>
  <si>
    <t>Year to Dec 2022 Capital Coast and Hutt Valley 15 to 19 Male Other 1</t>
  </si>
  <si>
    <t>Year to Dec 2022 Capital Coast and Hutt Valley 15 to 19 Male Other 2</t>
  </si>
  <si>
    <t>Year to Dec 2022 Capital Coast and Hutt Valley 15 to 19 Male Other 3</t>
  </si>
  <si>
    <t>Year to Dec 2022 Capital Coast and Hutt Valley 15 to 19 Male Other 4</t>
  </si>
  <si>
    <t>Year to Dec 2022 Capital Coast and Hutt Valley 15 to 19 Male Other 5</t>
  </si>
  <si>
    <t>Year to Dec 2022 Capital Coast and Hutt Valley 15 to 19 Male Other Total</t>
  </si>
  <si>
    <t>Year to Dec 2022 Capital Coast and Hutt Valley 15 to 19 Total Other 1</t>
  </si>
  <si>
    <t>Year to Dec 2022 Capital Coast and Hutt Valley 15 to 19 Total Other 2</t>
  </si>
  <si>
    <t>Year to Dec 2022 Capital Coast and Hutt Valley 15 to 19 Total Other 3</t>
  </si>
  <si>
    <t>Year to Dec 2022 Capital Coast and Hutt Valley 15 to 19 Total Other 4</t>
  </si>
  <si>
    <t>Year to Dec 2022 Capital Coast and Hutt Valley 15 to 19 Total Other 5</t>
  </si>
  <si>
    <t>Year to Dec 2022 Capital Coast and Hutt Valley 15 to 19 Total Other Total</t>
  </si>
  <si>
    <t>Year to Dec 2022 Capital Coast and Hutt Valley 15 to 19 Female Pacific 1</t>
  </si>
  <si>
    <t>Year to Dec 2022 Capital Coast and Hutt Valley 15 to 19 Female Pacific 2</t>
  </si>
  <si>
    <t>Year to Dec 2022 Capital Coast and Hutt Valley 15 to 19 Female Pacific 3</t>
  </si>
  <si>
    <t>Year to Dec 2022 Capital Coast and Hutt Valley 15 to 19 Female Pacific 4</t>
  </si>
  <si>
    <t>Year to Dec 2022 Capital Coast and Hutt Valley 15 to 19 Female Pacific 5</t>
  </si>
  <si>
    <t>Year to Dec 2022 Capital Coast and Hutt Valley 15 to 19 Female Pacific Total</t>
  </si>
  <si>
    <t>Year to Dec 2022 Capital Coast and Hutt Valley 15 to 19 Male Pacific 1</t>
  </si>
  <si>
    <t>Year to Dec 2022 Capital Coast and Hutt Valley 15 to 19 Male Pacific 2</t>
  </si>
  <si>
    <t>Year to Dec 2022 Capital Coast and Hutt Valley 15 to 19 Male Pacific 3</t>
  </si>
  <si>
    <t>Year to Dec 2022 Capital Coast and Hutt Valley 15 to 19 Male Pacific 4</t>
  </si>
  <si>
    <t>Year to Dec 2022 Capital Coast and Hutt Valley 15 to 19 Male Pacific 5</t>
  </si>
  <si>
    <t>Year to Dec 2022 Capital Coast and Hutt Valley 15 to 19 Male Pacific Total</t>
  </si>
  <si>
    <t>Year to Dec 2022 Capital Coast and Hutt Valley 15 to 19 Total Pacific 1</t>
  </si>
  <si>
    <t>Year to Dec 2022 Capital Coast and Hutt Valley 15 to 19 Total Pacific 2</t>
  </si>
  <si>
    <t>Year to Dec 2022 Capital Coast and Hutt Valley 15 to 19 Total Pacific 3</t>
  </si>
  <si>
    <t>Year to Dec 2022 Capital Coast and Hutt Valley 15 to 19 Total Pacific 4</t>
  </si>
  <si>
    <t>Year to Dec 2022 Capital Coast and Hutt Valley 15 to 19 Total Pacific 5</t>
  </si>
  <si>
    <t>Year to Dec 2022 Capital Coast and Hutt Valley 15 to 19 Total Pacific Total</t>
  </si>
  <si>
    <t>Year to Dec 2022 Capital Coast and Hutt Valley 15 to 19 Female Total 1</t>
  </si>
  <si>
    <t>Year to Dec 2022 Capital Coast and Hutt Valley 15 to 19 Female Total 2</t>
  </si>
  <si>
    <t>Year to Dec 2022 Capital Coast and Hutt Valley 15 to 19 Female Total 3</t>
  </si>
  <si>
    <t>Year to Dec 2022 Capital Coast and Hutt Valley 15 to 19 Female Total 4</t>
  </si>
  <si>
    <t>Year to Dec 2022 Capital Coast and Hutt Valley 15 to 19 Female Total 5</t>
  </si>
  <si>
    <t>Year to Dec 2022 Capital Coast and Hutt Valley 15 to 19 Female Total Total</t>
  </si>
  <si>
    <t>Year to Dec 2022 Capital Coast and Hutt Valley 15 to 19 Male Total 1</t>
  </si>
  <si>
    <t>Year to Dec 2022 Capital Coast and Hutt Valley 15 to 19 Male Total 2</t>
  </si>
  <si>
    <t>Year to Dec 2022 Capital Coast and Hutt Valley 15 to 19 Male Total 3</t>
  </si>
  <si>
    <t>Year to Dec 2022 Capital Coast and Hutt Valley 15 to 19 Male Total 4</t>
  </si>
  <si>
    <t>Year to Dec 2022 Capital Coast and Hutt Valley 15 to 19 Male Total 5</t>
  </si>
  <si>
    <t>Year to Dec 2022 Capital Coast and Hutt Valley 15 to 19 Male Total Total</t>
  </si>
  <si>
    <t>Year to Dec 2022 Capital Coast and Hutt Valley 15 to 19 Total Total 1</t>
  </si>
  <si>
    <t>Year to Dec 2022 Capital Coast and Hutt Valley 15 to 19 Total Total 2</t>
  </si>
  <si>
    <t>Year to Dec 2022 Capital Coast and Hutt Valley 15 to 19 Total Total 3</t>
  </si>
  <si>
    <t>Year to Dec 2022 Capital Coast and Hutt Valley 15 to 19 Total Total 4</t>
  </si>
  <si>
    <t>Year to Dec 2022 Capital Coast and Hutt Valley 15 to 19 Total Total 5</t>
  </si>
  <si>
    <t>Year to Dec 2022 Capital Coast and Hutt Valley 15 to 19 Total Total Total</t>
  </si>
  <si>
    <t>Year to Dec 2022 Capital Coast and Hutt Valley 20 to 24 Female Maori 1</t>
  </si>
  <si>
    <t>Year to Dec 2022 Capital Coast and Hutt Valley 20 to 24 Female Maori 2</t>
  </si>
  <si>
    <t>Year to Dec 2022 Capital Coast and Hutt Valley 20 to 24 Female Maori 3</t>
  </si>
  <si>
    <t>Year to Dec 2022 Capital Coast and Hutt Valley 20 to 24 Female Maori 4</t>
  </si>
  <si>
    <t>Year to Dec 2022 Capital Coast and Hutt Valley 20 to 24 Female Maori 5</t>
  </si>
  <si>
    <t>Year to Dec 2022 Capital Coast and Hutt Valley 20 to 24 Female Maori Total</t>
  </si>
  <si>
    <t>Year to Dec 2022 Capital Coast and Hutt Valley 20 to 24 Male Maori 1</t>
  </si>
  <si>
    <t>Year to Dec 2022 Capital Coast and Hutt Valley 20 to 24 Male Maori 2</t>
  </si>
  <si>
    <t>Year to Dec 2022 Capital Coast and Hutt Valley 20 to 24 Male Maori 3</t>
  </si>
  <si>
    <t>Year to Dec 2022 Capital Coast and Hutt Valley 20 to 24 Male Maori 4</t>
  </si>
  <si>
    <t>Year to Dec 2022 Capital Coast and Hutt Valley 20 to 24 Male Maori 5</t>
  </si>
  <si>
    <t>Year to Dec 2022 Capital Coast and Hutt Valley 20 to 24 Male Maori Total</t>
  </si>
  <si>
    <t>Year to Dec 2022 Capital Coast and Hutt Valley 20 to 24 Total Maori 1</t>
  </si>
  <si>
    <t>Year to Dec 2022 Capital Coast and Hutt Valley 20 to 24 Total Maori 2</t>
  </si>
  <si>
    <t>Year to Dec 2022 Capital Coast and Hutt Valley 20 to 24 Total Maori 3</t>
  </si>
  <si>
    <t>Year to Dec 2022 Capital Coast and Hutt Valley 20 to 24 Total Maori 4</t>
  </si>
  <si>
    <t>Year to Dec 2022 Capital Coast and Hutt Valley 20 to 24 Total Maori 5</t>
  </si>
  <si>
    <t>Year to Dec 2022 Capital Coast and Hutt Valley 20 to 24 Total Maori Total</t>
  </si>
  <si>
    <t>Year to Dec 2022 Capital Coast and Hutt Valley 20 to 24 Female Other 1</t>
  </si>
  <si>
    <t>Year to Dec 2022 Capital Coast and Hutt Valley 20 to 24 Female Other 2</t>
  </si>
  <si>
    <t>Year to Dec 2022 Capital Coast and Hutt Valley 20 to 24 Female Other 3</t>
  </si>
  <si>
    <t>Year to Dec 2022 Capital Coast and Hutt Valley 20 to 24 Female Other 4</t>
  </si>
  <si>
    <t>Year to Dec 2022 Capital Coast and Hutt Valley 20 to 24 Female Other 5</t>
  </si>
  <si>
    <t>Year to Dec 2022 Capital Coast and Hutt Valley 20 to 24 Female Other Total</t>
  </si>
  <si>
    <t>Year to Dec 2022 Capital Coast and Hutt Valley 20 to 24 Male Other 1</t>
  </si>
  <si>
    <t>Year to Dec 2022 Capital Coast and Hutt Valley 20 to 24 Male Other 2</t>
  </si>
  <si>
    <t>Year to Dec 2022 Capital Coast and Hutt Valley 20 to 24 Male Other 3</t>
  </si>
  <si>
    <t>Year to Dec 2022 Capital Coast and Hutt Valley 20 to 24 Male Other 4</t>
  </si>
  <si>
    <t>Year to Dec 2022 Capital Coast and Hutt Valley 20 to 24 Male Other 5</t>
  </si>
  <si>
    <t>Year to Dec 2022 Capital Coast and Hutt Valley 20 to 24 Male Other Total</t>
  </si>
  <si>
    <t>Year to Dec 2022 Capital Coast and Hutt Valley 20 to 24 Total Other 1</t>
  </si>
  <si>
    <t>Year to Dec 2022 Capital Coast and Hutt Valley 20 to 24 Total Other 2</t>
  </si>
  <si>
    <t>Year to Dec 2022 Capital Coast and Hutt Valley 20 to 24 Total Other 3</t>
  </si>
  <si>
    <t>Year to Dec 2022 Capital Coast and Hutt Valley 20 to 24 Total Other 4</t>
  </si>
  <si>
    <t>Year to Dec 2022 Capital Coast and Hutt Valley 20 to 24 Total Other 5</t>
  </si>
  <si>
    <t>Year to Dec 2022 Capital Coast and Hutt Valley 20 to 24 Total Other Total</t>
  </si>
  <si>
    <t>Year to Dec 2022 Capital Coast and Hutt Valley 20 to 24 Female Pacific 1</t>
  </si>
  <si>
    <t>Year to Dec 2022 Capital Coast and Hutt Valley 20 to 24 Female Pacific 2</t>
  </si>
  <si>
    <t>Year to Dec 2022 Capital Coast and Hutt Valley 20 to 24 Female Pacific 3</t>
  </si>
  <si>
    <t>Year to Dec 2022 Capital Coast and Hutt Valley 20 to 24 Female Pacific 4</t>
  </si>
  <si>
    <t>Year to Dec 2022 Capital Coast and Hutt Valley 20 to 24 Female Pacific 5</t>
  </si>
  <si>
    <t>Year to Dec 2022 Capital Coast and Hutt Valley 20 to 24 Female Pacific Total</t>
  </si>
  <si>
    <t>Year to Dec 2022 Capital Coast and Hutt Valley 20 to 24 Male Pacific 1</t>
  </si>
  <si>
    <t>Year to Dec 2022 Capital Coast and Hutt Valley 20 to 24 Male Pacific 2</t>
  </si>
  <si>
    <t>Year to Dec 2022 Capital Coast and Hutt Valley 20 to 24 Male Pacific 3</t>
  </si>
  <si>
    <t>Year to Dec 2022 Capital Coast and Hutt Valley 20 to 24 Male Pacific 4</t>
  </si>
  <si>
    <t>Year to Dec 2022 Capital Coast and Hutt Valley 20 to 24 Male Pacific 5</t>
  </si>
  <si>
    <t>Year to Dec 2022 Capital Coast and Hutt Valley 20 to 24 Male Pacific Total</t>
  </si>
  <si>
    <t>Year to Dec 2022 Capital Coast and Hutt Valley 20 to 24 Total Pacific 1</t>
  </si>
  <si>
    <t>Year to Dec 2022 Capital Coast and Hutt Valley 20 to 24 Total Pacific 2</t>
  </si>
  <si>
    <t>Year to Dec 2022 Capital Coast and Hutt Valley 20 to 24 Total Pacific 3</t>
  </si>
  <si>
    <t>Year to Dec 2022 Capital Coast and Hutt Valley 20 to 24 Total Pacific 4</t>
  </si>
  <si>
    <t>Year to Dec 2022 Capital Coast and Hutt Valley 20 to 24 Total Pacific 5</t>
  </si>
  <si>
    <t>Year to Dec 2022 Capital Coast and Hutt Valley 20 to 24 Total Pacific Total</t>
  </si>
  <si>
    <t>Year to Dec 2022 Capital Coast and Hutt Valley 20 to 24 Female Total 1</t>
  </si>
  <si>
    <t>Year to Dec 2022 Capital Coast and Hutt Valley 20 to 24 Female Total 2</t>
  </si>
  <si>
    <t>Year to Dec 2022 Capital Coast and Hutt Valley 20 to 24 Female Total 3</t>
  </si>
  <si>
    <t>Year to Dec 2022 Capital Coast and Hutt Valley 20 to 24 Female Total 4</t>
  </si>
  <si>
    <t>Year to Dec 2022 Capital Coast and Hutt Valley 20 to 24 Female Total 5</t>
  </si>
  <si>
    <t>Year to Dec 2022 Capital Coast and Hutt Valley 20 to 24 Female Total Total</t>
  </si>
  <si>
    <t>Year to Dec 2022 Capital Coast and Hutt Valley 20 to 24 Male Total 1</t>
  </si>
  <si>
    <t>Year to Dec 2022 Capital Coast and Hutt Valley 20 to 24 Male Total 2</t>
  </si>
  <si>
    <t>Year to Dec 2022 Capital Coast and Hutt Valley 20 to 24 Male Total 3</t>
  </si>
  <si>
    <t>Year to Dec 2022 Capital Coast and Hutt Valley 20 to 24 Male Total 4</t>
  </si>
  <si>
    <t>Year to Dec 2022 Capital Coast and Hutt Valley 20 to 24 Male Total 5</t>
  </si>
  <si>
    <t>Year to Dec 2022 Capital Coast and Hutt Valley 20 to 24 Male Total Total</t>
  </si>
  <si>
    <t>Year to Dec 2022 Capital Coast and Hutt Valley 20 to 24 Total Total 1</t>
  </si>
  <si>
    <t>Year to Dec 2022 Capital Coast and Hutt Valley 20 to 24 Total Total 2</t>
  </si>
  <si>
    <t>Year to Dec 2022 Capital Coast and Hutt Valley 20 to 24 Total Total 3</t>
  </si>
  <si>
    <t>Year to Dec 2022 Capital Coast and Hutt Valley 20 to 24 Total Total 4</t>
  </si>
  <si>
    <t>Year to Dec 2022 Capital Coast and Hutt Valley 20 to 24 Total Total 5</t>
  </si>
  <si>
    <t>Year to Dec 2022 Capital Coast and Hutt Valley 20 to 24 Total Total Total</t>
  </si>
  <si>
    <t>Year to Dec 2022 Counties Manukau 10 to 14 Female Maori 1</t>
  </si>
  <si>
    <t>Year to Dec 2022 Counties Manukau 10 to 14 Female Maori 2</t>
  </si>
  <si>
    <t>Year to Dec 2022 Counties Manukau 10 to 14 Female Maori 3</t>
  </si>
  <si>
    <t>Year to Dec 2022 Counties Manukau 10 to 14 Female Maori 4</t>
  </si>
  <si>
    <t>Year to Dec 2022 Counties Manukau 10 to 14 Female Maori 5</t>
  </si>
  <si>
    <t>Year to Dec 2022 Counties Manukau 10 to 14 Female Maori Total</t>
  </si>
  <si>
    <t>Year to Dec 2022 Counties Manukau 10 to 14 Male Maori 1</t>
  </si>
  <si>
    <t>Year to Dec 2022 Counties Manukau 10 to 14 Male Maori 2</t>
  </si>
  <si>
    <t>Year to Dec 2022 Counties Manukau 10 to 14 Male Maori 3</t>
  </si>
  <si>
    <t>Year to Dec 2022 Counties Manukau 10 to 14 Male Maori 4</t>
  </si>
  <si>
    <t>Year to Dec 2022 Counties Manukau 10 to 14 Male Maori 5</t>
  </si>
  <si>
    <t>Year to Dec 2022 Counties Manukau 10 to 14 Male Maori Total</t>
  </si>
  <si>
    <t>Year to Dec 2022 Counties Manukau 10 to 14 Total Maori 1</t>
  </si>
  <si>
    <t>Year to Dec 2022 Counties Manukau 10 to 14 Total Maori 2</t>
  </si>
  <si>
    <t>Year to Dec 2022 Counties Manukau 10 to 14 Total Maori 3</t>
  </si>
  <si>
    <t>Year to Dec 2022 Counties Manukau 10 to 14 Total Maori 4</t>
  </si>
  <si>
    <t>Year to Dec 2022 Counties Manukau 10 to 14 Total Maori 5</t>
  </si>
  <si>
    <t>Year to Dec 2022 Counties Manukau 10 to 14 Total Maori Total</t>
  </si>
  <si>
    <t>Year to Dec 2022 Counties Manukau 10 to 14 Female Other 1</t>
  </si>
  <si>
    <t>Year to Dec 2022 Counties Manukau 10 to 14 Female Other 2</t>
  </si>
  <si>
    <t>Year to Dec 2022 Counties Manukau 10 to 14 Female Other 3</t>
  </si>
  <si>
    <t>Year to Dec 2022 Counties Manukau 10 to 14 Female Other 4</t>
  </si>
  <si>
    <t>Year to Dec 2022 Counties Manukau 10 to 14 Female Other 5</t>
  </si>
  <si>
    <t>Year to Dec 2022 Counties Manukau 10 to 14 Female Other Total</t>
  </si>
  <si>
    <t>Year to Dec 2022 Counties Manukau 10 to 14 Male Other 1</t>
  </si>
  <si>
    <t>Year to Dec 2022 Counties Manukau 10 to 14 Male Other 2</t>
  </si>
  <si>
    <t>Year to Dec 2022 Counties Manukau 10 to 14 Male Other 3</t>
  </si>
  <si>
    <t>Year to Dec 2022 Counties Manukau 10 to 14 Male Other 4</t>
  </si>
  <si>
    <t>Year to Dec 2022 Counties Manukau 10 to 14 Male Other 5</t>
  </si>
  <si>
    <t>Year to Dec 2022 Counties Manukau 10 to 14 Male Other Total</t>
  </si>
  <si>
    <t>Year to Dec 2022 Counties Manukau 10 to 14 Total Other 1</t>
  </si>
  <si>
    <t>Year to Dec 2022 Counties Manukau 10 to 14 Total Other 2</t>
  </si>
  <si>
    <t>Year to Dec 2022 Counties Manukau 10 to 14 Total Other 3</t>
  </si>
  <si>
    <t>Year to Dec 2022 Counties Manukau 10 to 14 Total Other 4</t>
  </si>
  <si>
    <t>Year to Dec 2022 Counties Manukau 10 to 14 Total Other 5</t>
  </si>
  <si>
    <t>Year to Dec 2022 Counties Manukau 10 to 14 Total Other Total</t>
  </si>
  <si>
    <t>Year to Dec 2022 Counties Manukau 10 to 14 Female Pacific 1</t>
  </si>
  <si>
    <t>Year to Dec 2022 Counties Manukau 10 to 14 Female Pacific 2</t>
  </si>
  <si>
    <t>Year to Dec 2022 Counties Manukau 10 to 14 Female Pacific 3</t>
  </si>
  <si>
    <t>Year to Dec 2022 Counties Manukau 10 to 14 Female Pacific 4</t>
  </si>
  <si>
    <t>Year to Dec 2022 Counties Manukau 10 to 14 Female Pacific 5</t>
  </si>
  <si>
    <t>Year to Dec 2022 Counties Manukau 10 to 14 Female Pacific Total</t>
  </si>
  <si>
    <t>Year to Dec 2022 Counties Manukau 10 to 14 Male Pacific 1</t>
  </si>
  <si>
    <t>Year to Dec 2022 Counties Manukau 10 to 14 Male Pacific 2</t>
  </si>
  <si>
    <t>Year to Dec 2022 Counties Manukau 10 to 14 Male Pacific 3</t>
  </si>
  <si>
    <t>Year to Dec 2022 Counties Manukau 10 to 14 Male Pacific 4</t>
  </si>
  <si>
    <t>Year to Dec 2022 Counties Manukau 10 to 14 Male Pacific 5</t>
  </si>
  <si>
    <t>Year to Dec 2022 Counties Manukau 10 to 14 Male Pacific Total</t>
  </si>
  <si>
    <t>Year to Dec 2022 Counties Manukau 10 to 14 Total Pacific 1</t>
  </si>
  <si>
    <t>Year to Dec 2022 Counties Manukau 10 to 14 Total Pacific 2</t>
  </si>
  <si>
    <t>Year to Dec 2022 Counties Manukau 10 to 14 Total Pacific 3</t>
  </si>
  <si>
    <t>Year to Dec 2022 Counties Manukau 10 to 14 Total Pacific 4</t>
  </si>
  <si>
    <t>Year to Dec 2022 Counties Manukau 10 to 14 Total Pacific 5</t>
  </si>
  <si>
    <t>Year to Dec 2022 Counties Manukau 10 to 14 Total Pacific Total</t>
  </si>
  <si>
    <t>Year to Dec 2022 Counties Manukau 10 to 14 Female Total 1</t>
  </si>
  <si>
    <t>Year to Dec 2022 Counties Manukau 10 to 14 Female Total 2</t>
  </si>
  <si>
    <t>Year to Dec 2022 Counties Manukau 10 to 14 Female Total 3</t>
  </si>
  <si>
    <t>Year to Dec 2022 Counties Manukau 10 to 14 Female Total 4</t>
  </si>
  <si>
    <t>Year to Dec 2022 Counties Manukau 10 to 14 Female Total 5</t>
  </si>
  <si>
    <t>Year to Dec 2022 Counties Manukau 10 to 14 Female Total Total</t>
  </si>
  <si>
    <t>Year to Dec 2022 Counties Manukau 10 to 14 Male Total 1</t>
  </si>
  <si>
    <t>Year to Dec 2022 Counties Manukau 10 to 14 Male Total 2</t>
  </si>
  <si>
    <t>Year to Dec 2022 Counties Manukau 10 to 14 Male Total 3</t>
  </si>
  <si>
    <t>Year to Dec 2022 Counties Manukau 10 to 14 Male Total 4</t>
  </si>
  <si>
    <t>Year to Dec 2022 Counties Manukau 10 to 14 Male Total 5</t>
  </si>
  <si>
    <t>Year to Dec 2022 Counties Manukau 10 to 14 Male Total Total</t>
  </si>
  <si>
    <t>Year to Dec 2022 Counties Manukau 10 to 14 Total Total 1</t>
  </si>
  <si>
    <t>Year to Dec 2022 Counties Manukau 10 to 14 Total Total 2</t>
  </si>
  <si>
    <t>Year to Dec 2022 Counties Manukau 10 to 14 Total Total 3</t>
  </si>
  <si>
    <t>Year to Dec 2022 Counties Manukau 10 to 14 Total Total 4</t>
  </si>
  <si>
    <t>Year to Dec 2022 Counties Manukau 10 to 14 Total Total 5</t>
  </si>
  <si>
    <t>Year to Dec 2022 Counties Manukau 10 to 14 Total Total Total</t>
  </si>
  <si>
    <t>Year to Dec 2022 Counties Manukau 10 to 24 Female Maori 1</t>
  </si>
  <si>
    <t>Year to Dec 2022 Counties Manukau 10 to 24 Female Maori 2</t>
  </si>
  <si>
    <t>Year to Dec 2022 Counties Manukau 10 to 24 Female Maori 3</t>
  </si>
  <si>
    <t>Year to Dec 2022 Counties Manukau 10 to 24 Female Maori 4</t>
  </si>
  <si>
    <t>Year to Dec 2022 Counties Manukau 10 to 24 Female Maori 5</t>
  </si>
  <si>
    <t>Year to Dec 2022 Counties Manukau 10 to 24 Female Maori Total</t>
  </si>
  <si>
    <t>Year to Dec 2022 Counties Manukau 10 to 24 Male Maori 1</t>
  </si>
  <si>
    <t>Year to Dec 2022 Counties Manukau 10 to 24 Male Maori 2</t>
  </si>
  <si>
    <t>Year to Dec 2022 Counties Manukau 10 to 24 Male Maori 3</t>
  </si>
  <si>
    <t>Year to Dec 2022 Counties Manukau 10 to 24 Male Maori 4</t>
  </si>
  <si>
    <t>Year to Dec 2022 Counties Manukau 10 to 24 Male Maori 5</t>
  </si>
  <si>
    <t>Year to Dec 2022 Counties Manukau 10 to 24 Male Maori Total</t>
  </si>
  <si>
    <t>Year to Dec 2022 Counties Manukau 10 to 24 Total Maori 1</t>
  </si>
  <si>
    <t>Year to Dec 2022 Counties Manukau 10 to 24 Total Maori 2</t>
  </si>
  <si>
    <t>Year to Dec 2022 Counties Manukau 10 to 24 Total Maori 3</t>
  </si>
  <si>
    <t>Year to Dec 2022 Counties Manukau 10 to 24 Total Maori 4</t>
  </si>
  <si>
    <t>Year to Dec 2022 Counties Manukau 10 to 24 Total Maori 5</t>
  </si>
  <si>
    <t>Year to Dec 2022 Counties Manukau 10 to 24 Total Maori Total</t>
  </si>
  <si>
    <t>Year to Dec 2022 Counties Manukau 10 to 24 Female Other 1</t>
  </si>
  <si>
    <t>Year to Dec 2022 Counties Manukau 10 to 24 Female Other 2</t>
  </si>
  <si>
    <t>Year to Dec 2022 Counties Manukau 10 to 24 Female Other 3</t>
  </si>
  <si>
    <t>Year to Dec 2022 Counties Manukau 10 to 24 Female Other 4</t>
  </si>
  <si>
    <t>Year to Dec 2022 Counties Manukau 10 to 24 Female Other 5</t>
  </si>
  <si>
    <t>Year to Dec 2022 Counties Manukau 10 to 24 Female Other Total</t>
  </si>
  <si>
    <t>Year to Dec 2022 Counties Manukau 10 to 24 Male Other 1</t>
  </si>
  <si>
    <t>Year to Dec 2022 Counties Manukau 10 to 24 Male Other 2</t>
  </si>
  <si>
    <t>Year to Dec 2022 Counties Manukau 10 to 24 Male Other 3</t>
  </si>
  <si>
    <t>Year to Dec 2022 Counties Manukau 10 to 24 Male Other 4</t>
  </si>
  <si>
    <t>Year to Dec 2022 Counties Manukau 10 to 24 Male Other 5</t>
  </si>
  <si>
    <t>Year to Dec 2022 Counties Manukau 10 to 24 Male Other Total</t>
  </si>
  <si>
    <t>Year to Dec 2022 Counties Manukau 10 to 24 Total Other 1</t>
  </si>
  <si>
    <t>Year to Dec 2022 Counties Manukau 10 to 24 Total Other 2</t>
  </si>
  <si>
    <t>Year to Dec 2022 Counties Manukau 10 to 24 Total Other 3</t>
  </si>
  <si>
    <t>Year to Dec 2022 Counties Manukau 10 to 24 Total Other 4</t>
  </si>
  <si>
    <t>Year to Dec 2022 Counties Manukau 10 to 24 Total Other 5</t>
  </si>
  <si>
    <t>Year to Dec 2022 Counties Manukau 10 to 24 Total Other Total</t>
  </si>
  <si>
    <t>Year to Dec 2022 Counties Manukau 10 to 24 Female Pacific 1</t>
  </si>
  <si>
    <t>Year to Dec 2022 Counties Manukau 10 to 24 Female Pacific 2</t>
  </si>
  <si>
    <t>Year to Dec 2022 Counties Manukau 10 to 24 Female Pacific 3</t>
  </si>
  <si>
    <t>Year to Dec 2022 Counties Manukau 10 to 24 Female Pacific 4</t>
  </si>
  <si>
    <t>Year to Dec 2022 Counties Manukau 10 to 24 Female Pacific 5</t>
  </si>
  <si>
    <t>Year to Dec 2022 Counties Manukau 10 to 24 Female Pacific Total</t>
  </si>
  <si>
    <t>Year to Dec 2022 Counties Manukau 10 to 24 Male Pacific 1</t>
  </si>
  <si>
    <t>Year to Dec 2022 Counties Manukau 10 to 24 Male Pacific 2</t>
  </si>
  <si>
    <t>Year to Dec 2022 Counties Manukau 10 to 24 Male Pacific 3</t>
  </si>
  <si>
    <t>Year to Dec 2022 Counties Manukau 10 to 24 Male Pacific 4</t>
  </si>
  <si>
    <t>Year to Dec 2022 Counties Manukau 10 to 24 Male Pacific 5</t>
  </si>
  <si>
    <t>Year to Dec 2022 Counties Manukau 10 to 24 Male Pacific Total</t>
  </si>
  <si>
    <t>Year to Dec 2022 Counties Manukau 10 to 24 Total Pacific 1</t>
  </si>
  <si>
    <t>Year to Dec 2022 Counties Manukau 10 to 24 Total Pacific 2</t>
  </si>
  <si>
    <t>Year to Dec 2022 Counties Manukau 10 to 24 Total Pacific 3</t>
  </si>
  <si>
    <t>Year to Dec 2022 Counties Manukau 10 to 24 Total Pacific 4</t>
  </si>
  <si>
    <t>Year to Dec 2022 Counties Manukau 10 to 24 Total Pacific 5</t>
  </si>
  <si>
    <t>Year to Dec 2022 Counties Manukau 10 to 24 Total Pacific Total</t>
  </si>
  <si>
    <t>Year to Dec 2022 Counties Manukau 10 to 24 Female Total 1</t>
  </si>
  <si>
    <t>Year to Dec 2022 Counties Manukau 10 to 24 Female Total 2</t>
  </si>
  <si>
    <t>Year to Dec 2022 Counties Manukau 10 to 24 Female Total 3</t>
  </si>
  <si>
    <t>Year to Dec 2022 Counties Manukau 10 to 24 Female Total 4</t>
  </si>
  <si>
    <t>Year to Dec 2022 Counties Manukau 10 to 24 Female Total 5</t>
  </si>
  <si>
    <t>Year to Dec 2022 Counties Manukau 10 to 24 Female Total Total</t>
  </si>
  <si>
    <t>Year to Dec 2022 Counties Manukau 10 to 24 Male Total 1</t>
  </si>
  <si>
    <t>Year to Dec 2022 Counties Manukau 10 to 24 Male Total 2</t>
  </si>
  <si>
    <t>Year to Dec 2022 Counties Manukau 10 to 24 Male Total 3</t>
  </si>
  <si>
    <t>Year to Dec 2022 Counties Manukau 10 to 24 Male Total 4</t>
  </si>
  <si>
    <t>Year to Dec 2022 Counties Manukau 10 to 24 Male Total 5</t>
  </si>
  <si>
    <t>Year to Dec 2022 Counties Manukau 10 to 24 Male Total Total</t>
  </si>
  <si>
    <t>Year to Dec 2022 Counties Manukau 10 to 24 Total Total 1</t>
  </si>
  <si>
    <t>Year to Dec 2022 Counties Manukau 10 to 24 Total Total 2</t>
  </si>
  <si>
    <t>Year to Dec 2022 Counties Manukau 10 to 24 Total Total 3</t>
  </si>
  <si>
    <t>Year to Dec 2022 Counties Manukau 10 to 24 Total Total 4</t>
  </si>
  <si>
    <t>Year to Dec 2022 Counties Manukau 10 to 24 Total Total 5</t>
  </si>
  <si>
    <t>Year to Dec 2022 Counties Manukau 10 to 24 Total Total Total</t>
  </si>
  <si>
    <t>Year to Dec 2022 Counties Manukau 15 to 19 Female Maori 1</t>
  </si>
  <si>
    <t>Year to Dec 2022 Counties Manukau 15 to 19 Female Maori 2</t>
  </si>
  <si>
    <t>Year to Dec 2022 Counties Manukau 15 to 19 Female Maori 3</t>
  </si>
  <si>
    <t>Year to Dec 2022 Counties Manukau 15 to 19 Female Maori 4</t>
  </si>
  <si>
    <t>Year to Dec 2022 Counties Manukau 15 to 19 Female Maori 5</t>
  </si>
  <si>
    <t>Year to Dec 2022 Counties Manukau 15 to 19 Female Maori Total</t>
  </si>
  <si>
    <t>Year to Dec 2022 Counties Manukau 15 to 19 Male Maori 1</t>
  </si>
  <si>
    <t>Year to Dec 2022 Counties Manukau 15 to 19 Male Maori 2</t>
  </si>
  <si>
    <t>Year to Dec 2022 Counties Manukau 15 to 19 Male Maori 3</t>
  </si>
  <si>
    <t>Year to Dec 2022 Counties Manukau 15 to 19 Male Maori 4</t>
  </si>
  <si>
    <t>Year to Dec 2022 Counties Manukau 15 to 19 Male Maori 5</t>
  </si>
  <si>
    <t>Year to Dec 2022 Counties Manukau 15 to 19 Male Maori Total</t>
  </si>
  <si>
    <t>Year to Dec 2022 Counties Manukau 15 to 19 Total Maori 1</t>
  </si>
  <si>
    <t>Year to Dec 2022 Counties Manukau 15 to 19 Total Maori 2</t>
  </si>
  <si>
    <t>Year to Dec 2022 Counties Manukau 15 to 19 Total Maori 3</t>
  </si>
  <si>
    <t>Year to Dec 2022 Counties Manukau 15 to 19 Total Maori 4</t>
  </si>
  <si>
    <t>Year to Dec 2022 Counties Manukau 15 to 19 Total Maori 5</t>
  </si>
  <si>
    <t>Year to Dec 2022 Counties Manukau 15 to 19 Total Maori Total</t>
  </si>
  <si>
    <t>Year to Dec 2022 Counties Manukau 15 to 19 Female Other 1</t>
  </si>
  <si>
    <t>Year to Dec 2022 Counties Manukau 15 to 19 Female Other 2</t>
  </si>
  <si>
    <t>Year to Dec 2022 Counties Manukau 15 to 19 Female Other 3</t>
  </si>
  <si>
    <t>Year to Dec 2022 Counties Manukau 15 to 19 Female Other 4</t>
  </si>
  <si>
    <t>Year to Dec 2022 Counties Manukau 15 to 19 Female Other 5</t>
  </si>
  <si>
    <t>Year to Dec 2022 Counties Manukau 15 to 19 Female Other Total</t>
  </si>
  <si>
    <t>Year to Dec 2022 Counties Manukau 15 to 19 Male Other 1</t>
  </si>
  <si>
    <t>Year to Dec 2022 Counties Manukau 15 to 19 Male Other 2</t>
  </si>
  <si>
    <t>Year to Dec 2022 Counties Manukau 15 to 19 Male Other 3</t>
  </si>
  <si>
    <t>Year to Dec 2022 Counties Manukau 15 to 19 Male Other 4</t>
  </si>
  <si>
    <t>Year to Dec 2022 Counties Manukau 15 to 19 Male Other 5</t>
  </si>
  <si>
    <t>Year to Dec 2022 Counties Manukau 15 to 19 Male Other Total</t>
  </si>
  <si>
    <t>Year to Dec 2022 Counties Manukau 15 to 19 Total Other 1</t>
  </si>
  <si>
    <t>Year to Dec 2022 Counties Manukau 15 to 19 Total Other 2</t>
  </si>
  <si>
    <t>Year to Dec 2022 Counties Manukau 15 to 19 Total Other 3</t>
  </si>
  <si>
    <t>Year to Dec 2022 Counties Manukau 15 to 19 Total Other 4</t>
  </si>
  <si>
    <t>Year to Dec 2022 Counties Manukau 15 to 19 Total Other 5</t>
  </si>
  <si>
    <t>Year to Dec 2022 Counties Manukau 15 to 19 Total Other Total</t>
  </si>
  <si>
    <t>Year to Dec 2022 Counties Manukau 15 to 19 Female Pacific 1</t>
  </si>
  <si>
    <t>Year to Dec 2022 Counties Manukau 15 to 19 Female Pacific 2</t>
  </si>
  <si>
    <t>Year to Dec 2022 Counties Manukau 15 to 19 Female Pacific 3</t>
  </si>
  <si>
    <t>Year to Dec 2022 Counties Manukau 15 to 19 Female Pacific 4</t>
  </si>
  <si>
    <t>Year to Dec 2022 Counties Manukau 15 to 19 Female Pacific 5</t>
  </si>
  <si>
    <t>Year to Dec 2022 Counties Manukau 15 to 19 Female Pacific Total</t>
  </si>
  <si>
    <t>Year to Dec 2022 Counties Manukau 15 to 19 Male Pacific 1</t>
  </si>
  <si>
    <t>Year to Dec 2022 Counties Manukau 15 to 19 Male Pacific 2</t>
  </si>
  <si>
    <t>Year to Dec 2022 Counties Manukau 15 to 19 Male Pacific 3</t>
  </si>
  <si>
    <t>Year to Dec 2022 Counties Manukau 15 to 19 Male Pacific 4</t>
  </si>
  <si>
    <t>Year to Dec 2022 Counties Manukau 15 to 19 Male Pacific 5</t>
  </si>
  <si>
    <t>Year to Dec 2022 Counties Manukau 15 to 19 Male Pacific Total</t>
  </si>
  <si>
    <t>Year to Dec 2022 Counties Manukau 15 to 19 Total Pacific 1</t>
  </si>
  <si>
    <t>Year to Dec 2022 Counties Manukau 15 to 19 Total Pacific 2</t>
  </si>
  <si>
    <t>Year to Dec 2022 Counties Manukau 15 to 19 Total Pacific 3</t>
  </si>
  <si>
    <t>Year to Dec 2022 Counties Manukau 15 to 19 Total Pacific 4</t>
  </si>
  <si>
    <t>Year to Dec 2022 Counties Manukau 15 to 19 Total Pacific 5</t>
  </si>
  <si>
    <t>Year to Dec 2022 Counties Manukau 15 to 19 Total Pacific Total</t>
  </si>
  <si>
    <t>Year to Dec 2022 Counties Manukau 15 to 19 Female Total 1</t>
  </si>
  <si>
    <t>Year to Dec 2022 Counties Manukau 15 to 19 Female Total 2</t>
  </si>
  <si>
    <t>Year to Dec 2022 Counties Manukau 15 to 19 Female Total 3</t>
  </si>
  <si>
    <t>Year to Dec 2022 Counties Manukau 15 to 19 Female Total 4</t>
  </si>
  <si>
    <t>Year to Dec 2022 Counties Manukau 15 to 19 Female Total 5</t>
  </si>
  <si>
    <t>Year to Dec 2022 Counties Manukau 15 to 19 Female Total Total</t>
  </si>
  <si>
    <t>Year to Dec 2022 Counties Manukau 15 to 19 Male Total 1</t>
  </si>
  <si>
    <t>Year to Dec 2022 Counties Manukau 15 to 19 Male Total 2</t>
  </si>
  <si>
    <t>Year to Dec 2022 Counties Manukau 15 to 19 Male Total 3</t>
  </si>
  <si>
    <t>Year to Dec 2022 Counties Manukau 15 to 19 Male Total 4</t>
  </si>
  <si>
    <t>Year to Dec 2022 Counties Manukau 15 to 19 Male Total 5</t>
  </si>
  <si>
    <t>Year to Dec 2022 Counties Manukau 15 to 19 Male Total Total</t>
  </si>
  <si>
    <t>Year to Dec 2022 Counties Manukau 15 to 19 Total Total 1</t>
  </si>
  <si>
    <t>Year to Dec 2022 Counties Manukau 15 to 19 Total Total 2</t>
  </si>
  <si>
    <t>Year to Dec 2022 Counties Manukau 15 to 19 Total Total 3</t>
  </si>
  <si>
    <t>Year to Dec 2022 Counties Manukau 15 to 19 Total Total 4</t>
  </si>
  <si>
    <t>Year to Dec 2022 Counties Manukau 15 to 19 Total Total 5</t>
  </si>
  <si>
    <t>Year to Dec 2022 Counties Manukau 15 to 19 Total Total Total</t>
  </si>
  <si>
    <t>Year to Dec 2022 Counties Manukau 20 to 24 Female Maori 1</t>
  </si>
  <si>
    <t>Year to Dec 2022 Counties Manukau 20 to 24 Female Maori 2</t>
  </si>
  <si>
    <t>Year to Dec 2022 Counties Manukau 20 to 24 Female Maori 3</t>
  </si>
  <si>
    <t>Year to Dec 2022 Counties Manukau 20 to 24 Female Maori 4</t>
  </si>
  <si>
    <t>Year to Dec 2022 Counties Manukau 20 to 24 Female Maori 5</t>
  </si>
  <si>
    <t>Year to Dec 2022 Counties Manukau 20 to 24 Female Maori Total</t>
  </si>
  <si>
    <t>Year to Dec 2022 Counties Manukau 20 to 24 Male Maori 1</t>
  </si>
  <si>
    <t>Year to Dec 2022 Counties Manukau 20 to 24 Male Maori 2</t>
  </si>
  <si>
    <t>Year to Dec 2022 Counties Manukau 20 to 24 Male Maori 3</t>
  </si>
  <si>
    <t>Year to Dec 2022 Counties Manukau 20 to 24 Male Maori 4</t>
  </si>
  <si>
    <t>Year to Dec 2022 Counties Manukau 20 to 24 Male Maori 5</t>
  </si>
  <si>
    <t>Year to Dec 2022 Counties Manukau 20 to 24 Male Maori Total</t>
  </si>
  <si>
    <t>Year to Dec 2022 Counties Manukau 20 to 24 Total Maori 1</t>
  </si>
  <si>
    <t>Year to Dec 2022 Counties Manukau 20 to 24 Total Maori 2</t>
  </si>
  <si>
    <t>Year to Dec 2022 Counties Manukau 20 to 24 Total Maori 3</t>
  </si>
  <si>
    <t>Year to Dec 2022 Counties Manukau 20 to 24 Total Maori 4</t>
  </si>
  <si>
    <t>Year to Dec 2022 Counties Manukau 20 to 24 Total Maori 5</t>
  </si>
  <si>
    <t>Year to Dec 2022 Counties Manukau 20 to 24 Total Maori Total</t>
  </si>
  <si>
    <t>Year to Dec 2022 Counties Manukau 20 to 24 Female Other 1</t>
  </si>
  <si>
    <t>Year to Dec 2022 Counties Manukau 20 to 24 Female Other 2</t>
  </si>
  <si>
    <t>Year to Dec 2022 Counties Manukau 20 to 24 Female Other 3</t>
  </si>
  <si>
    <t>Year to Dec 2022 Counties Manukau 20 to 24 Female Other 4</t>
  </si>
  <si>
    <t>Year to Dec 2022 Counties Manukau 20 to 24 Female Other 5</t>
  </si>
  <si>
    <t>Year to Dec 2022 Counties Manukau 20 to 24 Female Other Total</t>
  </si>
  <si>
    <t>Year to Dec 2022 Counties Manukau 20 to 24 Male Other 1</t>
  </si>
  <si>
    <t>Year to Dec 2022 Counties Manukau 20 to 24 Male Other 2</t>
  </si>
  <si>
    <t>Year to Dec 2022 Counties Manukau 20 to 24 Male Other 3</t>
  </si>
  <si>
    <t>Year to Dec 2022 Counties Manukau 20 to 24 Male Other 4</t>
  </si>
  <si>
    <t>Year to Dec 2022 Counties Manukau 20 to 24 Male Other 5</t>
  </si>
  <si>
    <t>Year to Dec 2022 Counties Manukau 20 to 24 Male Other Total</t>
  </si>
  <si>
    <t>Year to Dec 2022 Counties Manukau 20 to 24 Total Other 1</t>
  </si>
  <si>
    <t>Year to Dec 2022 Counties Manukau 20 to 24 Total Other 2</t>
  </si>
  <si>
    <t>Year to Dec 2022 Counties Manukau 20 to 24 Total Other 3</t>
  </si>
  <si>
    <t>Year to Dec 2022 Counties Manukau 20 to 24 Total Other 4</t>
  </si>
  <si>
    <t>Year to Dec 2022 Counties Manukau 20 to 24 Total Other 5</t>
  </si>
  <si>
    <t>Year to Dec 2022 Counties Manukau 20 to 24 Total Other Total</t>
  </si>
  <si>
    <t>Year to Dec 2022 Counties Manukau 20 to 24 Female Pacific 1</t>
  </si>
  <si>
    <t>Year to Dec 2022 Counties Manukau 20 to 24 Female Pacific 2</t>
  </si>
  <si>
    <t>Year to Dec 2022 Counties Manukau 20 to 24 Female Pacific 3</t>
  </si>
  <si>
    <t>Year to Dec 2022 Counties Manukau 20 to 24 Female Pacific 4</t>
  </si>
  <si>
    <t>Year to Dec 2022 Counties Manukau 20 to 24 Female Pacific 5</t>
  </si>
  <si>
    <t>Year to Dec 2022 Counties Manukau 20 to 24 Female Pacific Total</t>
  </si>
  <si>
    <t>Year to Dec 2022 Counties Manukau 20 to 24 Male Pacific 1</t>
  </si>
  <si>
    <t>Year to Dec 2022 Counties Manukau 20 to 24 Male Pacific 2</t>
  </si>
  <si>
    <t>Year to Dec 2022 Counties Manukau 20 to 24 Male Pacific 3</t>
  </si>
  <si>
    <t>Year to Dec 2022 Counties Manukau 20 to 24 Male Pacific 4</t>
  </si>
  <si>
    <t>Year to Dec 2022 Counties Manukau 20 to 24 Male Pacific 5</t>
  </si>
  <si>
    <t>Year to Dec 2022 Counties Manukau 20 to 24 Male Pacific Total</t>
  </si>
  <si>
    <t>Year to Dec 2022 Counties Manukau 20 to 24 Total Pacific 1</t>
  </si>
  <si>
    <t>Year to Dec 2022 Counties Manukau 20 to 24 Total Pacific 2</t>
  </si>
  <si>
    <t>Year to Dec 2022 Counties Manukau 20 to 24 Total Pacific 3</t>
  </si>
  <si>
    <t>Year to Dec 2022 Counties Manukau 20 to 24 Total Pacific 4</t>
  </si>
  <si>
    <t>Year to Dec 2022 Counties Manukau 20 to 24 Total Pacific 5</t>
  </si>
  <si>
    <t>Year to Dec 2022 Counties Manukau 20 to 24 Total Pacific Total</t>
  </si>
  <si>
    <t>Year to Dec 2022 Counties Manukau 20 to 24 Female Total 1</t>
  </si>
  <si>
    <t>Year to Dec 2022 Counties Manukau 20 to 24 Female Total 2</t>
  </si>
  <si>
    <t>Year to Dec 2022 Counties Manukau 20 to 24 Female Total 3</t>
  </si>
  <si>
    <t>Year to Dec 2022 Counties Manukau 20 to 24 Female Total 4</t>
  </si>
  <si>
    <t>Year to Dec 2022 Counties Manukau 20 to 24 Female Total 5</t>
  </si>
  <si>
    <t>Year to Dec 2022 Counties Manukau 20 to 24 Female Total Total</t>
  </si>
  <si>
    <t>Year to Dec 2022 Counties Manukau 20 to 24 Male Total 1</t>
  </si>
  <si>
    <t>Year to Dec 2022 Counties Manukau 20 to 24 Male Total 2</t>
  </si>
  <si>
    <t>Year to Dec 2022 Counties Manukau 20 to 24 Male Total 3</t>
  </si>
  <si>
    <t>Year to Dec 2022 Counties Manukau 20 to 24 Male Total 4</t>
  </si>
  <si>
    <t>Year to Dec 2022 Counties Manukau 20 to 24 Male Total 5</t>
  </si>
  <si>
    <t>Year to Dec 2022 Counties Manukau 20 to 24 Male Total Total</t>
  </si>
  <si>
    <t>Year to Dec 2022 Counties Manukau 20 to 24 Total Total 1</t>
  </si>
  <si>
    <t>Year to Dec 2022 Counties Manukau 20 to 24 Total Total 2</t>
  </si>
  <si>
    <t>Year to Dec 2022 Counties Manukau 20 to 24 Total Total 3</t>
  </si>
  <si>
    <t>Year to Dec 2022 Counties Manukau 20 to 24 Total Total 4</t>
  </si>
  <si>
    <t>Year to Dec 2022 Counties Manukau 20 to 24 Total Total 5</t>
  </si>
  <si>
    <t>Year to Dec 2022 Counties Manukau 20 to 24 Total Total Total</t>
  </si>
  <si>
    <t>Year to Dec 2022 Hawke's Bay 10 to 14 Female Maori 1</t>
  </si>
  <si>
    <t>Year to Dec 2022 Hawke's Bay 10 to 14 Female Maori 2</t>
  </si>
  <si>
    <t>Year to Dec 2022 Hawke's Bay 10 to 14 Female Maori 3</t>
  </si>
  <si>
    <t>Year to Dec 2022 Hawke's Bay 10 to 14 Female Maori 4</t>
  </si>
  <si>
    <t>Year to Dec 2022 Hawke's Bay 10 to 14 Female Maori 5</t>
  </si>
  <si>
    <t>Year to Dec 2022 Hawke's Bay 10 to 14 Female Maori Total</t>
  </si>
  <si>
    <t>Year to Dec 2022 Hawke's Bay 10 to 14 Male Maori 1</t>
  </si>
  <si>
    <t>Year to Dec 2022 Hawke's Bay 10 to 14 Male Maori 2</t>
  </si>
  <si>
    <t>Year to Dec 2022 Hawke's Bay 10 to 14 Male Maori 3</t>
  </si>
  <si>
    <t>Year to Dec 2022 Hawke's Bay 10 to 14 Male Maori 4</t>
  </si>
  <si>
    <t>Year to Dec 2022 Hawke's Bay 10 to 14 Male Maori 5</t>
  </si>
  <si>
    <t>Year to Dec 2022 Hawke's Bay 10 to 14 Male Maori Total</t>
  </si>
  <si>
    <t>Year to Dec 2022 Hawke's Bay 10 to 14 Total Maori 1</t>
  </si>
  <si>
    <t>Year to Dec 2022 Hawke's Bay 10 to 14 Total Maori 2</t>
  </si>
  <si>
    <t>Year to Dec 2022 Hawke's Bay 10 to 14 Total Maori 3</t>
  </si>
  <si>
    <t>Year to Dec 2022 Hawke's Bay 10 to 14 Total Maori 4</t>
  </si>
  <si>
    <t>Year to Dec 2022 Hawke's Bay 10 to 14 Total Maori 5</t>
  </si>
  <si>
    <t>Year to Dec 2022 Hawke's Bay 10 to 14 Total Maori Total</t>
  </si>
  <si>
    <t>Year to Dec 2022 Hawke's Bay 10 to 14 Female Other 1</t>
  </si>
  <si>
    <t>Year to Dec 2022 Hawke's Bay 10 to 14 Female Other 2</t>
  </si>
  <si>
    <t>Year to Dec 2022 Hawke's Bay 10 to 14 Female Other 3</t>
  </si>
  <si>
    <t>Year to Dec 2022 Hawke's Bay 10 to 14 Female Other 4</t>
  </si>
  <si>
    <t>Year to Dec 2022 Hawke's Bay 10 to 14 Female Other 5</t>
  </si>
  <si>
    <t>Year to Dec 2022 Hawke's Bay 10 to 14 Female Other Total</t>
  </si>
  <si>
    <t>Year to Dec 2022 Hawke's Bay 10 to 14 Male Other 1</t>
  </si>
  <si>
    <t>Year to Dec 2022 Hawke's Bay 10 to 14 Male Other 2</t>
  </si>
  <si>
    <t>Year to Dec 2022 Hawke's Bay 10 to 14 Male Other 3</t>
  </si>
  <si>
    <t>Year to Dec 2022 Hawke's Bay 10 to 14 Male Other 4</t>
  </si>
  <si>
    <t>Year to Dec 2022 Hawke's Bay 10 to 14 Male Other 5</t>
  </si>
  <si>
    <t>Year to Dec 2022 Hawke's Bay 10 to 14 Male Other Total</t>
  </si>
  <si>
    <t>Year to Dec 2022 Hawke's Bay 10 to 14 Total Other 1</t>
  </si>
  <si>
    <t>Year to Dec 2022 Hawke's Bay 10 to 14 Total Other 2</t>
  </si>
  <si>
    <t>Year to Dec 2022 Hawke's Bay 10 to 14 Total Other 3</t>
  </si>
  <si>
    <t>Year to Dec 2022 Hawke's Bay 10 to 14 Total Other 4</t>
  </si>
  <si>
    <t>Year to Dec 2022 Hawke's Bay 10 to 14 Total Other 5</t>
  </si>
  <si>
    <t>Year to Dec 2022 Hawke's Bay 10 to 14 Total Other Total</t>
  </si>
  <si>
    <t>Year to Dec 2022 Hawke's Bay 10 to 14 Female Pacific 1</t>
  </si>
  <si>
    <t>Year to Dec 2022 Hawke's Bay 10 to 14 Female Pacific 2</t>
  </si>
  <si>
    <t>Year to Dec 2022 Hawke's Bay 10 to 14 Female Pacific 3</t>
  </si>
  <si>
    <t>Year to Dec 2022 Hawke's Bay 10 to 14 Female Pacific 4</t>
  </si>
  <si>
    <t>Year to Dec 2022 Hawke's Bay 10 to 14 Female Pacific 5</t>
  </si>
  <si>
    <t>Year to Dec 2022 Hawke's Bay 10 to 14 Female Pacific Total</t>
  </si>
  <si>
    <t>Year to Dec 2022 Hawke's Bay 10 to 14 Male Pacific 1</t>
  </si>
  <si>
    <t>Year to Dec 2022 Hawke's Bay 10 to 14 Male Pacific 2</t>
  </si>
  <si>
    <t>Year to Dec 2022 Hawke's Bay 10 to 14 Male Pacific 3</t>
  </si>
  <si>
    <t>Year to Dec 2022 Hawke's Bay 10 to 14 Male Pacific 4</t>
  </si>
  <si>
    <t>Year to Dec 2022 Hawke's Bay 10 to 14 Male Pacific 5</t>
  </si>
  <si>
    <t>Year to Dec 2022 Hawke's Bay 10 to 14 Male Pacific Total</t>
  </si>
  <si>
    <t>Year to Dec 2022 Hawke's Bay 10 to 14 Total Pacific 1</t>
  </si>
  <si>
    <t>Year to Dec 2022 Hawke's Bay 10 to 14 Total Pacific 2</t>
  </si>
  <si>
    <t>Year to Dec 2022 Hawke's Bay 10 to 14 Total Pacific 3</t>
  </si>
  <si>
    <t>Year to Dec 2022 Hawke's Bay 10 to 14 Total Pacific 4</t>
  </si>
  <si>
    <t>Year to Dec 2022 Hawke's Bay 10 to 14 Total Pacific 5</t>
  </si>
  <si>
    <t>Year to Dec 2022 Hawke's Bay 10 to 14 Total Pacific Total</t>
  </si>
  <si>
    <t>Year to Dec 2022 Hawke's Bay 10 to 14 Female Total 1</t>
  </si>
  <si>
    <t>Year to Dec 2022 Hawke's Bay 10 to 14 Female Total 2</t>
  </si>
  <si>
    <t>Year to Dec 2022 Hawke's Bay 10 to 14 Female Total 3</t>
  </si>
  <si>
    <t>Year to Dec 2022 Hawke's Bay 10 to 14 Female Total 4</t>
  </si>
  <si>
    <t>Year to Dec 2022 Hawke's Bay 10 to 14 Female Total 5</t>
  </si>
  <si>
    <t>Year to Dec 2022 Hawke's Bay 10 to 14 Female Total Total</t>
  </si>
  <si>
    <t>Year to Dec 2022 Hawke's Bay 10 to 14 Male Total 1</t>
  </si>
  <si>
    <t>Year to Dec 2022 Hawke's Bay 10 to 14 Male Total 2</t>
  </si>
  <si>
    <t>Year to Dec 2022 Hawke's Bay 10 to 14 Male Total 3</t>
  </si>
  <si>
    <t>Year to Dec 2022 Hawke's Bay 10 to 14 Male Total 4</t>
  </si>
  <si>
    <t>Year to Dec 2022 Hawke's Bay 10 to 14 Male Total 5</t>
  </si>
  <si>
    <t>Year to Dec 2022 Hawke's Bay 10 to 14 Male Total Total</t>
  </si>
  <si>
    <t>Year to Dec 2022 Hawke's Bay 10 to 14 Total Total 1</t>
  </si>
  <si>
    <t>Year to Dec 2022 Hawke's Bay 10 to 14 Total Total 2</t>
  </si>
  <si>
    <t>Year to Dec 2022 Hawke's Bay 10 to 14 Total Total 3</t>
  </si>
  <si>
    <t>Year to Dec 2022 Hawke's Bay 10 to 14 Total Total 4</t>
  </si>
  <si>
    <t>Year to Dec 2022 Hawke's Bay 10 to 14 Total Total 5</t>
  </si>
  <si>
    <t>Year to Dec 2022 Hawke's Bay 10 to 14 Total Total Total</t>
  </si>
  <si>
    <t>Year to Dec 2022 Hawke's Bay 10 to 24 Female Maori 1</t>
  </si>
  <si>
    <t>Year to Dec 2022 Hawke's Bay 10 to 24 Female Maori 2</t>
  </si>
  <si>
    <t>Year to Dec 2022 Hawke's Bay 10 to 24 Female Maori 3</t>
  </si>
  <si>
    <t>Year to Dec 2022 Hawke's Bay 10 to 24 Female Maori 4</t>
  </si>
  <si>
    <t>Year to Dec 2022 Hawke's Bay 10 to 24 Female Maori 5</t>
  </si>
  <si>
    <t>Year to Dec 2022 Hawke's Bay 10 to 24 Female Maori Total</t>
  </si>
  <si>
    <t>Year to Dec 2022 Hawke's Bay 10 to 24 Male Maori 1</t>
  </si>
  <si>
    <t>Year to Dec 2022 Hawke's Bay 10 to 24 Male Maori 2</t>
  </si>
  <si>
    <t>Year to Dec 2022 Hawke's Bay 10 to 24 Male Maori 3</t>
  </si>
  <si>
    <t>Year to Dec 2022 Hawke's Bay 10 to 24 Male Maori 4</t>
  </si>
  <si>
    <t>Year to Dec 2022 Hawke's Bay 10 to 24 Male Maori 5</t>
  </si>
  <si>
    <t>Year to Dec 2022 Hawke's Bay 10 to 24 Male Maori Total</t>
  </si>
  <si>
    <t>Year to Dec 2022 Hawke's Bay 10 to 24 Total Maori 1</t>
  </si>
  <si>
    <t>Year to Dec 2022 Hawke's Bay 10 to 24 Total Maori 2</t>
  </si>
  <si>
    <t>Year to Dec 2022 Hawke's Bay 10 to 24 Total Maori 3</t>
  </si>
  <si>
    <t>Year to Dec 2022 Hawke's Bay 10 to 24 Total Maori 4</t>
  </si>
  <si>
    <t>Year to Dec 2022 Hawke's Bay 10 to 24 Total Maori 5</t>
  </si>
  <si>
    <t>Year to Dec 2022 Hawke's Bay 10 to 24 Total Maori Total</t>
  </si>
  <si>
    <t>Year to Dec 2022 Hawke's Bay 10 to 24 Female Other 1</t>
  </si>
  <si>
    <t>Year to Dec 2022 Hawke's Bay 10 to 24 Female Other 2</t>
  </si>
  <si>
    <t>Year to Dec 2022 Hawke's Bay 10 to 24 Female Other 3</t>
  </si>
  <si>
    <t>Year to Dec 2022 Hawke's Bay 10 to 24 Female Other 4</t>
  </si>
  <si>
    <t>Year to Dec 2022 Hawke's Bay 10 to 24 Female Other 5</t>
  </si>
  <si>
    <t>Year to Dec 2022 Hawke's Bay 10 to 24 Female Other Total</t>
  </si>
  <si>
    <t>Year to Dec 2022 Hawke's Bay 10 to 24 Male Other 1</t>
  </si>
  <si>
    <t>Year to Dec 2022 Hawke's Bay 10 to 24 Male Other 2</t>
  </si>
  <si>
    <t>Year to Dec 2022 Hawke's Bay 10 to 24 Male Other 3</t>
  </si>
  <si>
    <t>Year to Dec 2022 Hawke's Bay 10 to 24 Male Other 4</t>
  </si>
  <si>
    <t>Year to Dec 2022 Hawke's Bay 10 to 24 Male Other 5</t>
  </si>
  <si>
    <t>Year to Dec 2022 Hawke's Bay 10 to 24 Male Other Total</t>
  </si>
  <si>
    <t>Year to Dec 2022 Hawke's Bay 10 to 24 Total Other 1</t>
  </si>
  <si>
    <t>Year to Dec 2022 Hawke's Bay 10 to 24 Total Other 2</t>
  </si>
  <si>
    <t>Year to Dec 2022 Hawke's Bay 10 to 24 Total Other 3</t>
  </si>
  <si>
    <t>Year to Dec 2022 Hawke's Bay 10 to 24 Total Other 4</t>
  </si>
  <si>
    <t>Year to Dec 2022 Hawke's Bay 10 to 24 Total Other 5</t>
  </si>
  <si>
    <t>Year to Dec 2022 Hawke's Bay 10 to 24 Total Other Total</t>
  </si>
  <si>
    <t>Year to Dec 2022 Hawke's Bay 10 to 24 Female Pacific 1</t>
  </si>
  <si>
    <t>Year to Dec 2022 Hawke's Bay 10 to 24 Female Pacific 2</t>
  </si>
  <si>
    <t>Year to Dec 2022 Hawke's Bay 10 to 24 Female Pacific 3</t>
  </si>
  <si>
    <t>Year to Dec 2022 Hawke's Bay 10 to 24 Female Pacific 4</t>
  </si>
  <si>
    <t>Year to Dec 2022 Hawke's Bay 10 to 24 Female Pacific 5</t>
  </si>
  <si>
    <t>Year to Dec 2022 Hawke's Bay 10 to 24 Female Pacific Total</t>
  </si>
  <si>
    <t>Year to Dec 2022 Hawke's Bay 10 to 24 Male Pacific 1</t>
  </si>
  <si>
    <t>Year to Dec 2022 Hawke's Bay 10 to 24 Male Pacific 2</t>
  </si>
  <si>
    <t>Year to Dec 2022 Hawke's Bay 10 to 24 Male Pacific 3</t>
  </si>
  <si>
    <t>Year to Dec 2022 Hawke's Bay 10 to 24 Male Pacific 4</t>
  </si>
  <si>
    <t>Year to Dec 2022 Hawke's Bay 10 to 24 Male Pacific 5</t>
  </si>
  <si>
    <t>Year to Dec 2022 Hawke's Bay 10 to 24 Male Pacific Total</t>
  </si>
  <si>
    <t>Year to Dec 2022 Hawke's Bay 10 to 24 Total Pacific 1</t>
  </si>
  <si>
    <t>Year to Dec 2022 Hawke's Bay 10 to 24 Total Pacific 2</t>
  </si>
  <si>
    <t>Year to Dec 2022 Hawke's Bay 10 to 24 Total Pacific 3</t>
  </si>
  <si>
    <t>Year to Dec 2022 Hawke's Bay 10 to 24 Total Pacific 4</t>
  </si>
  <si>
    <t>Year to Dec 2022 Hawke's Bay 10 to 24 Total Pacific 5</t>
  </si>
  <si>
    <t>Year to Dec 2022 Hawke's Bay 10 to 24 Total Pacific Total</t>
  </si>
  <si>
    <t>Year to Dec 2022 Hawke's Bay 10 to 24 Female Total 1</t>
  </si>
  <si>
    <t>Year to Dec 2022 Hawke's Bay 10 to 24 Female Total 2</t>
  </si>
  <si>
    <t>Year to Dec 2022 Hawke's Bay 10 to 24 Female Total 3</t>
  </si>
  <si>
    <t>Year to Dec 2022 Hawke's Bay 10 to 24 Female Total 4</t>
  </si>
  <si>
    <t>Year to Dec 2022 Hawke's Bay 10 to 24 Female Total 5</t>
  </si>
  <si>
    <t>Year to Dec 2022 Hawke's Bay 10 to 24 Female Total Total</t>
  </si>
  <si>
    <t>Year to Dec 2022 Hawke's Bay 10 to 24 Male Total 1</t>
  </si>
  <si>
    <t>Year to Dec 2022 Hawke's Bay 10 to 24 Male Total 2</t>
  </si>
  <si>
    <t>Year to Dec 2022 Hawke's Bay 10 to 24 Male Total 3</t>
  </si>
  <si>
    <t>Year to Dec 2022 Hawke's Bay 10 to 24 Male Total 4</t>
  </si>
  <si>
    <t>Year to Dec 2022 Hawke's Bay 10 to 24 Male Total 5</t>
  </si>
  <si>
    <t>Year to Dec 2022 Hawke's Bay 10 to 24 Male Total Total</t>
  </si>
  <si>
    <t>Year to Dec 2022 Hawke's Bay 10 to 24 Total Total 1</t>
  </si>
  <si>
    <t>Year to Dec 2022 Hawke's Bay 10 to 24 Total Total 2</t>
  </si>
  <si>
    <t>Year to Dec 2022 Hawke's Bay 10 to 24 Total Total 3</t>
  </si>
  <si>
    <t>Year to Dec 2022 Hawke's Bay 10 to 24 Total Total 4</t>
  </si>
  <si>
    <t>Year to Dec 2022 Hawke's Bay 10 to 24 Total Total 5</t>
  </si>
  <si>
    <t>Year to Dec 2022 Hawke's Bay 10 to 24 Total Total Total</t>
  </si>
  <si>
    <t>Year to Dec 2022 Hawke's Bay 15 to 19 Female Maori 1</t>
  </si>
  <si>
    <t>Year to Dec 2022 Hawke's Bay 15 to 19 Female Maori 2</t>
  </si>
  <si>
    <t>Year to Dec 2022 Hawke's Bay 15 to 19 Female Maori 3</t>
  </si>
  <si>
    <t>Year to Dec 2022 Hawke's Bay 15 to 19 Female Maori 4</t>
  </si>
  <si>
    <t>Year to Dec 2022 Hawke's Bay 15 to 19 Female Maori 5</t>
  </si>
  <si>
    <t>Year to Dec 2022 Hawke's Bay 15 to 19 Female Maori Total</t>
  </si>
  <si>
    <t>Year to Dec 2022 Hawke's Bay 15 to 19 Male Maori 1</t>
  </si>
  <si>
    <t>Year to Dec 2022 Hawke's Bay 15 to 19 Male Maori 2</t>
  </si>
  <si>
    <t>Year to Dec 2022 Hawke's Bay 15 to 19 Male Maori 3</t>
  </si>
  <si>
    <t>Year to Dec 2022 Hawke's Bay 15 to 19 Male Maori 4</t>
  </si>
  <si>
    <t>Year to Dec 2022 Hawke's Bay 15 to 19 Male Maori 5</t>
  </si>
  <si>
    <t>Year to Dec 2022 Hawke's Bay 15 to 19 Male Maori Total</t>
  </si>
  <si>
    <t>Year to Dec 2022 Hawke's Bay 15 to 19 Total Maori 1</t>
  </si>
  <si>
    <t>Year to Dec 2022 Hawke's Bay 15 to 19 Total Maori 2</t>
  </si>
  <si>
    <t>Year to Dec 2022 Hawke's Bay 15 to 19 Total Maori 3</t>
  </si>
  <si>
    <t>Year to Dec 2022 Hawke's Bay 15 to 19 Total Maori 4</t>
  </si>
  <si>
    <t>Year to Dec 2022 Hawke's Bay 15 to 19 Total Maori 5</t>
  </si>
  <si>
    <t>Year to Dec 2022 Hawke's Bay 15 to 19 Total Maori Total</t>
  </si>
  <si>
    <t>Year to Dec 2022 Hawke's Bay 15 to 19 Female Other 1</t>
  </si>
  <si>
    <t>Year to Dec 2022 Hawke's Bay 15 to 19 Female Other 2</t>
  </si>
  <si>
    <t>Year to Dec 2022 Hawke's Bay 15 to 19 Female Other 3</t>
  </si>
  <si>
    <t>Year to Dec 2022 Hawke's Bay 15 to 19 Female Other 4</t>
  </si>
  <si>
    <t>Year to Dec 2022 Hawke's Bay 15 to 19 Female Other 5</t>
  </si>
  <si>
    <t>Year to Dec 2022 Hawke's Bay 15 to 19 Female Other Total</t>
  </si>
  <si>
    <t>Year to Dec 2022 Hawke's Bay 15 to 19 Male Other 1</t>
  </si>
  <si>
    <t>Year to Dec 2022 Hawke's Bay 15 to 19 Male Other 2</t>
  </si>
  <si>
    <t>Year to Dec 2022 Hawke's Bay 15 to 19 Male Other 3</t>
  </si>
  <si>
    <t>Year to Dec 2022 Hawke's Bay 15 to 19 Male Other 4</t>
  </si>
  <si>
    <t>Year to Dec 2022 Hawke's Bay 15 to 19 Male Other 5</t>
  </si>
  <si>
    <t>Year to Dec 2022 Hawke's Bay 15 to 19 Male Other Total</t>
  </si>
  <si>
    <t>Year to Dec 2022 Hawke's Bay 15 to 19 Total Other 1</t>
  </si>
  <si>
    <t>Year to Dec 2022 Hawke's Bay 15 to 19 Total Other 2</t>
  </si>
  <si>
    <t>Year to Dec 2022 Hawke's Bay 15 to 19 Total Other 3</t>
  </si>
  <si>
    <t>Year to Dec 2022 Hawke's Bay 15 to 19 Total Other 4</t>
  </si>
  <si>
    <t>Year to Dec 2022 Hawke's Bay 15 to 19 Total Other 5</t>
  </si>
  <si>
    <t>Year to Dec 2022 Hawke's Bay 15 to 19 Total Other Total</t>
  </si>
  <si>
    <t>Year to Dec 2022 Hawke's Bay 15 to 19 Female Pacific 1</t>
  </si>
  <si>
    <t>Year to Dec 2022 Hawke's Bay 15 to 19 Female Pacific 2</t>
  </si>
  <si>
    <t>Year to Dec 2022 Hawke's Bay 15 to 19 Female Pacific 3</t>
  </si>
  <si>
    <t>Year to Dec 2022 Hawke's Bay 15 to 19 Female Pacific 4</t>
  </si>
  <si>
    <t>Year to Dec 2022 Hawke's Bay 15 to 19 Female Pacific 5</t>
  </si>
  <si>
    <t>Year to Dec 2022 Hawke's Bay 15 to 19 Female Pacific Total</t>
  </si>
  <si>
    <t>Year to Dec 2022 Hawke's Bay 15 to 19 Male Pacific 1</t>
  </si>
  <si>
    <t>Year to Dec 2022 Hawke's Bay 15 to 19 Male Pacific 2</t>
  </si>
  <si>
    <t>Year to Dec 2022 Hawke's Bay 15 to 19 Male Pacific 3</t>
  </si>
  <si>
    <t>Year to Dec 2022 Hawke's Bay 15 to 19 Male Pacific 4</t>
  </si>
  <si>
    <t>Year to Dec 2022 Hawke's Bay 15 to 19 Male Pacific 5</t>
  </si>
  <si>
    <t>Year to Dec 2022 Hawke's Bay 15 to 19 Male Pacific Total</t>
  </si>
  <si>
    <t>Year to Dec 2022 Hawke's Bay 15 to 19 Total Pacific 1</t>
  </si>
  <si>
    <t>Year to Dec 2022 Hawke's Bay 15 to 19 Total Pacific 2</t>
  </si>
  <si>
    <t>Year to Dec 2022 Hawke's Bay 15 to 19 Total Pacific 3</t>
  </si>
  <si>
    <t>Year to Dec 2022 Hawke's Bay 15 to 19 Total Pacific 4</t>
  </si>
  <si>
    <t>Year to Dec 2022 Hawke's Bay 15 to 19 Total Pacific 5</t>
  </si>
  <si>
    <t>Year to Dec 2022 Hawke's Bay 15 to 19 Total Pacific Total</t>
  </si>
  <si>
    <t>Year to Dec 2022 Hawke's Bay 15 to 19 Female Total 1</t>
  </si>
  <si>
    <t>Year to Dec 2022 Hawke's Bay 15 to 19 Female Total 2</t>
  </si>
  <si>
    <t>Year to Dec 2022 Hawke's Bay 15 to 19 Female Total 3</t>
  </si>
  <si>
    <t>Year to Dec 2022 Hawke's Bay 15 to 19 Female Total 4</t>
  </si>
  <si>
    <t>Year to Dec 2022 Hawke's Bay 15 to 19 Female Total 5</t>
  </si>
  <si>
    <t>Year to Dec 2022 Hawke's Bay 15 to 19 Female Total Total</t>
  </si>
  <si>
    <t>Year to Dec 2022 Hawke's Bay 15 to 19 Male Total 1</t>
  </si>
  <si>
    <t>Year to Dec 2022 Hawke's Bay 15 to 19 Male Total 2</t>
  </si>
  <si>
    <t>Year to Dec 2022 Hawke's Bay 15 to 19 Male Total 3</t>
  </si>
  <si>
    <t>Year to Dec 2022 Hawke's Bay 15 to 19 Male Total 4</t>
  </si>
  <si>
    <t>Year to Dec 2022 Hawke's Bay 15 to 19 Male Total 5</t>
  </si>
  <si>
    <t>Year to Dec 2022 Hawke's Bay 15 to 19 Male Total Total</t>
  </si>
  <si>
    <t>Year to Dec 2022 Hawke's Bay 15 to 19 Total Total 1</t>
  </si>
  <si>
    <t>Year to Dec 2022 Hawke's Bay 15 to 19 Total Total 2</t>
  </si>
  <si>
    <t>Year to Dec 2022 Hawke's Bay 15 to 19 Total Total 3</t>
  </si>
  <si>
    <t>Year to Dec 2022 Hawke's Bay 15 to 19 Total Total 4</t>
  </si>
  <si>
    <t>Year to Dec 2022 Hawke's Bay 15 to 19 Total Total 5</t>
  </si>
  <si>
    <t>Year to Dec 2022 Hawke's Bay 15 to 19 Total Total Total</t>
  </si>
  <si>
    <t>Year to Dec 2022 Hawke's Bay 20 to 24 Female Maori 1</t>
  </si>
  <si>
    <t>Year to Dec 2022 Hawke's Bay 20 to 24 Female Maori 2</t>
  </si>
  <si>
    <t>Year to Dec 2022 Hawke's Bay 20 to 24 Female Maori 3</t>
  </si>
  <si>
    <t>Year to Dec 2022 Hawke's Bay 20 to 24 Female Maori 4</t>
  </si>
  <si>
    <t>Year to Dec 2022 Hawke's Bay 20 to 24 Female Maori 5</t>
  </si>
  <si>
    <t>Year to Dec 2022 Hawke's Bay 20 to 24 Female Maori Total</t>
  </si>
  <si>
    <t>Year to Dec 2022 Hawke's Bay 20 to 24 Male Maori 1</t>
  </si>
  <si>
    <t>Year to Dec 2022 Hawke's Bay 20 to 24 Male Maori 2</t>
  </si>
  <si>
    <t>Year to Dec 2022 Hawke's Bay 20 to 24 Male Maori 3</t>
  </si>
  <si>
    <t>Year to Dec 2022 Hawke's Bay 20 to 24 Male Maori 4</t>
  </si>
  <si>
    <t>Year to Dec 2022 Hawke's Bay 20 to 24 Male Maori 5</t>
  </si>
  <si>
    <t>Year to Dec 2022 Hawke's Bay 20 to 24 Male Maori Total</t>
  </si>
  <si>
    <t>Year to Dec 2022 Hawke's Bay 20 to 24 Total Maori 1</t>
  </si>
  <si>
    <t>Year to Dec 2022 Hawke's Bay 20 to 24 Total Maori 2</t>
  </si>
  <si>
    <t>Year to Dec 2022 Hawke's Bay 20 to 24 Total Maori 3</t>
  </si>
  <si>
    <t>Year to Dec 2022 Hawke's Bay 20 to 24 Total Maori 4</t>
  </si>
  <si>
    <t>Year to Dec 2022 Hawke's Bay 20 to 24 Total Maori 5</t>
  </si>
  <si>
    <t>Year to Dec 2022 Hawke's Bay 20 to 24 Total Maori Total</t>
  </si>
  <si>
    <t>Year to Dec 2022 Hawke's Bay 20 to 24 Female Other 1</t>
  </si>
  <si>
    <t>Year to Dec 2022 Hawke's Bay 20 to 24 Female Other 2</t>
  </si>
  <si>
    <t>Year to Dec 2022 Hawke's Bay 20 to 24 Female Other 3</t>
  </si>
  <si>
    <t>Year to Dec 2022 Hawke's Bay 20 to 24 Female Other 4</t>
  </si>
  <si>
    <t>Year to Dec 2022 Hawke's Bay 20 to 24 Female Other 5</t>
  </si>
  <si>
    <t>Year to Dec 2022 Hawke's Bay 20 to 24 Female Other Total</t>
  </si>
  <si>
    <t>Year to Dec 2022 Hawke's Bay 20 to 24 Male Other 1</t>
  </si>
  <si>
    <t>Year to Dec 2022 Hawke's Bay 20 to 24 Male Other 2</t>
  </si>
  <si>
    <t>Year to Dec 2022 Hawke's Bay 20 to 24 Male Other 3</t>
  </si>
  <si>
    <t>Year to Dec 2022 Hawke's Bay 20 to 24 Male Other 4</t>
  </si>
  <si>
    <t>Year to Dec 2022 Hawke's Bay 20 to 24 Male Other 5</t>
  </si>
  <si>
    <t>Year to Dec 2022 Hawke's Bay 20 to 24 Male Other Total</t>
  </si>
  <si>
    <t>Year to Dec 2022 Hawke's Bay 20 to 24 Total Other 1</t>
  </si>
  <si>
    <t>Year to Dec 2022 Hawke's Bay 20 to 24 Total Other 2</t>
  </si>
  <si>
    <t>Year to Dec 2022 Hawke's Bay 20 to 24 Total Other 3</t>
  </si>
  <si>
    <t>Year to Dec 2022 Hawke's Bay 20 to 24 Total Other 4</t>
  </si>
  <si>
    <t>Year to Dec 2022 Hawke's Bay 20 to 24 Total Other 5</t>
  </si>
  <si>
    <t>Year to Dec 2022 Hawke's Bay 20 to 24 Total Other Total</t>
  </si>
  <si>
    <t>Year to Dec 2022 Hawke's Bay 20 to 24 Female Pacific 1</t>
  </si>
  <si>
    <t>Year to Dec 2022 Hawke's Bay 20 to 24 Female Pacific 2</t>
  </si>
  <si>
    <t>Year to Dec 2022 Hawke's Bay 20 to 24 Female Pacific 3</t>
  </si>
  <si>
    <t>Year to Dec 2022 Hawke's Bay 20 to 24 Female Pacific 4</t>
  </si>
  <si>
    <t>Year to Dec 2022 Hawke's Bay 20 to 24 Female Pacific 5</t>
  </si>
  <si>
    <t>Year to Dec 2022 Hawke's Bay 20 to 24 Female Pacific Total</t>
  </si>
  <si>
    <t>Year to Dec 2022 Hawke's Bay 20 to 24 Male Pacific 1</t>
  </si>
  <si>
    <t>Year to Dec 2022 Hawke's Bay 20 to 24 Male Pacific 2</t>
  </si>
  <si>
    <t>Year to Dec 2022 Hawke's Bay 20 to 24 Male Pacific 3</t>
  </si>
  <si>
    <t>Year to Dec 2022 Hawke's Bay 20 to 24 Male Pacific 4</t>
  </si>
  <si>
    <t>Year to Dec 2022 Hawke's Bay 20 to 24 Male Pacific 5</t>
  </si>
  <si>
    <t>Year to Dec 2022 Hawke's Bay 20 to 24 Male Pacific Total</t>
  </si>
  <si>
    <t>Year to Dec 2022 Hawke's Bay 20 to 24 Total Pacific 1</t>
  </si>
  <si>
    <t>Year to Dec 2022 Hawke's Bay 20 to 24 Total Pacific 2</t>
  </si>
  <si>
    <t>Year to Dec 2022 Hawke's Bay 20 to 24 Total Pacific 3</t>
  </si>
  <si>
    <t>Year to Dec 2022 Hawke's Bay 20 to 24 Total Pacific 4</t>
  </si>
  <si>
    <t>Year to Dec 2022 Hawke's Bay 20 to 24 Total Pacific 5</t>
  </si>
  <si>
    <t>Year to Dec 2022 Hawke's Bay 20 to 24 Total Pacific Total</t>
  </si>
  <si>
    <t>Year to Dec 2022 Hawke's Bay 20 to 24 Female Total 1</t>
  </si>
  <si>
    <t>Year to Dec 2022 Hawke's Bay 20 to 24 Female Total 2</t>
  </si>
  <si>
    <t>Year to Dec 2022 Hawke's Bay 20 to 24 Female Total 3</t>
  </si>
  <si>
    <t>Year to Dec 2022 Hawke's Bay 20 to 24 Female Total 4</t>
  </si>
  <si>
    <t>Year to Dec 2022 Hawke's Bay 20 to 24 Female Total 5</t>
  </si>
  <si>
    <t>Year to Dec 2022 Hawke's Bay 20 to 24 Female Total Total</t>
  </si>
  <si>
    <t>Year to Dec 2022 Hawke's Bay 20 to 24 Male Total 1</t>
  </si>
  <si>
    <t>Year to Dec 2022 Hawke's Bay 20 to 24 Male Total 2</t>
  </si>
  <si>
    <t>Year to Dec 2022 Hawke's Bay 20 to 24 Male Total 3</t>
  </si>
  <si>
    <t>Year to Dec 2022 Hawke's Bay 20 to 24 Male Total 4</t>
  </si>
  <si>
    <t>Year to Dec 2022 Hawke's Bay 20 to 24 Male Total 5</t>
  </si>
  <si>
    <t>Year to Dec 2022 Hawke's Bay 20 to 24 Male Total Total</t>
  </si>
  <si>
    <t>Year to Dec 2022 Hawke's Bay 20 to 24 Total Total 1</t>
  </si>
  <si>
    <t>Year to Dec 2022 Hawke's Bay 20 to 24 Total Total 2</t>
  </si>
  <si>
    <t>Year to Dec 2022 Hawke's Bay 20 to 24 Total Total 3</t>
  </si>
  <si>
    <t>Year to Dec 2022 Hawke's Bay 20 to 24 Total Total 4</t>
  </si>
  <si>
    <t>Year to Dec 2022 Hawke's Bay 20 to 24 Total Total 5</t>
  </si>
  <si>
    <t>Year to Dec 2022 Hawke's Bay 20 to 24 Total Total Total</t>
  </si>
  <si>
    <t>Year to Dec 2022 Lakes 10 to 14 Female Maori 1</t>
  </si>
  <si>
    <t>Year to Dec 2022 Lakes 10 to 14 Female Maori 2</t>
  </si>
  <si>
    <t>Year to Dec 2022 Lakes 10 to 14 Female Maori 3</t>
  </si>
  <si>
    <t>Year to Dec 2022 Lakes 10 to 14 Female Maori 4</t>
  </si>
  <si>
    <t>Year to Dec 2022 Lakes 10 to 14 Female Maori 5</t>
  </si>
  <si>
    <t>Year to Dec 2022 Lakes 10 to 14 Female Maori Total</t>
  </si>
  <si>
    <t>Year to Dec 2022 Lakes 10 to 14 Male Maori 1</t>
  </si>
  <si>
    <t>Year to Dec 2022 Lakes 10 to 14 Male Maori 2</t>
  </si>
  <si>
    <t>Year to Dec 2022 Lakes 10 to 14 Male Maori 3</t>
  </si>
  <si>
    <t>Year to Dec 2022 Lakes 10 to 14 Male Maori 4</t>
  </si>
  <si>
    <t>Year to Dec 2022 Lakes 10 to 14 Male Maori 5</t>
  </si>
  <si>
    <t>Year to Dec 2022 Lakes 10 to 14 Male Maori Total</t>
  </si>
  <si>
    <t>Year to Dec 2022 Lakes 10 to 14 Total Maori 1</t>
  </si>
  <si>
    <t>Year to Dec 2022 Lakes 10 to 14 Total Maori 2</t>
  </si>
  <si>
    <t>Year to Dec 2022 Lakes 10 to 14 Total Maori 3</t>
  </si>
  <si>
    <t>Year to Dec 2022 Lakes 10 to 14 Total Maori 4</t>
  </si>
  <si>
    <t>Year to Dec 2022 Lakes 10 to 14 Total Maori 5</t>
  </si>
  <si>
    <t>Year to Dec 2022 Lakes 10 to 14 Total Maori Total</t>
  </si>
  <si>
    <t>Year to Dec 2022 Lakes 10 to 14 Female Other 1</t>
  </si>
  <si>
    <t>Year to Dec 2022 Lakes 10 to 14 Female Other 2</t>
  </si>
  <si>
    <t>Year to Dec 2022 Lakes 10 to 14 Female Other 3</t>
  </si>
  <si>
    <t>Year to Dec 2022 Lakes 10 to 14 Female Other 4</t>
  </si>
  <si>
    <t>Year to Dec 2022 Lakes 10 to 14 Female Other 5</t>
  </si>
  <si>
    <t>Year to Dec 2022 Lakes 10 to 14 Female Other Total</t>
  </si>
  <si>
    <t>Year to Dec 2022 Lakes 10 to 14 Male Other 1</t>
  </si>
  <si>
    <t>Year to Dec 2022 Lakes 10 to 14 Male Other 2</t>
  </si>
  <si>
    <t>Year to Dec 2022 Lakes 10 to 14 Male Other 3</t>
  </si>
  <si>
    <t>Year to Dec 2022 Lakes 10 to 14 Male Other 4</t>
  </si>
  <si>
    <t>Year to Dec 2022 Lakes 10 to 14 Male Other 5</t>
  </si>
  <si>
    <t>Year to Dec 2022 Lakes 10 to 14 Male Other Total</t>
  </si>
  <si>
    <t>Year to Dec 2022 Lakes 10 to 14 Total Other 1</t>
  </si>
  <si>
    <t>Year to Dec 2022 Lakes 10 to 14 Total Other 2</t>
  </si>
  <si>
    <t>Year to Dec 2022 Lakes 10 to 14 Total Other 3</t>
  </si>
  <si>
    <t>Year to Dec 2022 Lakes 10 to 14 Total Other 4</t>
  </si>
  <si>
    <t>Year to Dec 2022 Lakes 10 to 14 Total Other 5</t>
  </si>
  <si>
    <t>Year to Dec 2022 Lakes 10 to 14 Total Other Total</t>
  </si>
  <si>
    <t>Year to Dec 2022 Lakes 10 to 14 Female Pacific 1</t>
  </si>
  <si>
    <t>Year to Dec 2022 Lakes 10 to 14 Female Pacific 2</t>
  </si>
  <si>
    <t>Year to Dec 2022 Lakes 10 to 14 Female Pacific 3</t>
  </si>
  <si>
    <t>Year to Dec 2022 Lakes 10 to 14 Female Pacific 4</t>
  </si>
  <si>
    <t>Year to Dec 2022 Lakes 10 to 14 Female Pacific 5</t>
  </si>
  <si>
    <t>Year to Dec 2022 Lakes 10 to 14 Female Pacific Total</t>
  </si>
  <si>
    <t>Year to Dec 2022 Lakes 10 to 14 Male Pacific 1</t>
  </si>
  <si>
    <t>Year to Dec 2022 Lakes 10 to 14 Male Pacific 2</t>
  </si>
  <si>
    <t>Year to Dec 2022 Lakes 10 to 14 Male Pacific 3</t>
  </si>
  <si>
    <t>Year to Dec 2022 Lakes 10 to 14 Male Pacific 4</t>
  </si>
  <si>
    <t>Year to Dec 2022 Lakes 10 to 14 Male Pacific 5</t>
  </si>
  <si>
    <t>Year to Dec 2022 Lakes 10 to 14 Male Pacific Total</t>
  </si>
  <si>
    <t>Year to Dec 2022 Lakes 10 to 14 Total Pacific 1</t>
  </si>
  <si>
    <t>Year to Dec 2022 Lakes 10 to 14 Total Pacific 2</t>
  </si>
  <si>
    <t>Year to Dec 2022 Lakes 10 to 14 Total Pacific 3</t>
  </si>
  <si>
    <t>Year to Dec 2022 Lakes 10 to 14 Total Pacific 4</t>
  </si>
  <si>
    <t>Year to Dec 2022 Lakes 10 to 14 Total Pacific 5</t>
  </si>
  <si>
    <t>Year to Dec 2022 Lakes 10 to 14 Total Pacific Total</t>
  </si>
  <si>
    <t>Year to Dec 2022 Lakes 10 to 14 Female Total 1</t>
  </si>
  <si>
    <t>Year to Dec 2022 Lakes 10 to 14 Female Total 2</t>
  </si>
  <si>
    <t>Year to Dec 2022 Lakes 10 to 14 Female Total 3</t>
  </si>
  <si>
    <t>Year to Dec 2022 Lakes 10 to 14 Female Total 4</t>
  </si>
  <si>
    <t>Year to Dec 2022 Lakes 10 to 14 Female Total 5</t>
  </si>
  <si>
    <t>Year to Dec 2022 Lakes 10 to 14 Female Total Total</t>
  </si>
  <si>
    <t>Year to Dec 2022 Lakes 10 to 14 Male Total 1</t>
  </si>
  <si>
    <t>Year to Dec 2022 Lakes 10 to 14 Male Total 2</t>
  </si>
  <si>
    <t>Year to Dec 2022 Lakes 10 to 14 Male Total 3</t>
  </si>
  <si>
    <t>Year to Dec 2022 Lakes 10 to 14 Male Total 4</t>
  </si>
  <si>
    <t>Year to Dec 2022 Lakes 10 to 14 Male Total 5</t>
  </si>
  <si>
    <t>Year to Dec 2022 Lakes 10 to 14 Male Total Total</t>
  </si>
  <si>
    <t>Year to Dec 2022 Lakes 10 to 14 Total Total 1</t>
  </si>
  <si>
    <t>Year to Dec 2022 Lakes 10 to 14 Total Total 2</t>
  </si>
  <si>
    <t>Year to Dec 2022 Lakes 10 to 14 Total Total 3</t>
  </si>
  <si>
    <t>Year to Dec 2022 Lakes 10 to 14 Total Total 4</t>
  </si>
  <si>
    <t>Year to Dec 2022 Lakes 10 to 14 Total Total 5</t>
  </si>
  <si>
    <t>Year to Dec 2022 Lakes 10 to 14 Total Total Total</t>
  </si>
  <si>
    <t>Year to Dec 2022 Lakes 10 to 24 Female Maori 1</t>
  </si>
  <si>
    <t>Year to Dec 2022 Lakes 10 to 24 Female Maori 2</t>
  </si>
  <si>
    <t>Year to Dec 2022 Lakes 10 to 24 Female Maori 3</t>
  </si>
  <si>
    <t>Year to Dec 2022 Lakes 10 to 24 Female Maori 4</t>
  </si>
  <si>
    <t>Year to Dec 2022 Lakes 10 to 24 Female Maori 5</t>
  </si>
  <si>
    <t>Year to Dec 2022 Lakes 10 to 24 Female Maori Total</t>
  </si>
  <si>
    <t>Year to Dec 2022 Lakes 10 to 24 Male Maori 1</t>
  </si>
  <si>
    <t>Year to Dec 2022 Lakes 10 to 24 Male Maori 2</t>
  </si>
  <si>
    <t>Year to Dec 2022 Lakes 10 to 24 Male Maori 3</t>
  </si>
  <si>
    <t>Year to Dec 2022 Lakes 10 to 24 Male Maori 4</t>
  </si>
  <si>
    <t>Year to Dec 2022 Lakes 10 to 24 Male Maori 5</t>
  </si>
  <si>
    <t>Year to Dec 2022 Lakes 10 to 24 Male Maori Total</t>
  </si>
  <si>
    <t>Year to Dec 2022 Lakes 10 to 24 Total Maori 1</t>
  </si>
  <si>
    <t>Year to Dec 2022 Lakes 10 to 24 Total Maori 2</t>
  </si>
  <si>
    <t>Year to Dec 2022 Lakes 10 to 24 Total Maori 3</t>
  </si>
  <si>
    <t>Year to Dec 2022 Lakes 10 to 24 Total Maori 4</t>
  </si>
  <si>
    <t>Year to Dec 2022 Lakes 10 to 24 Total Maori 5</t>
  </si>
  <si>
    <t>Year to Dec 2022 Lakes 10 to 24 Total Maori Total</t>
  </si>
  <si>
    <t>Year to Dec 2022 Lakes 10 to 24 Female Other 1</t>
  </si>
  <si>
    <t>Year to Dec 2022 Lakes 10 to 24 Female Other 2</t>
  </si>
  <si>
    <t>Year to Dec 2022 Lakes 10 to 24 Female Other 3</t>
  </si>
  <si>
    <t>Year to Dec 2022 Lakes 10 to 24 Female Other 4</t>
  </si>
  <si>
    <t>Year to Dec 2022 Lakes 10 to 24 Female Other 5</t>
  </si>
  <si>
    <t>Year to Dec 2022 Lakes 10 to 24 Female Other Total</t>
  </si>
  <si>
    <t>Year to Dec 2022 Lakes 10 to 24 Male Other 1</t>
  </si>
  <si>
    <t>Year to Dec 2022 Lakes 10 to 24 Male Other 2</t>
  </si>
  <si>
    <t>Year to Dec 2022 Lakes 10 to 24 Male Other 3</t>
  </si>
  <si>
    <t>Year to Dec 2022 Lakes 10 to 24 Male Other 4</t>
  </si>
  <si>
    <t>Year to Dec 2022 Lakes 10 to 24 Male Other 5</t>
  </si>
  <si>
    <t>Year to Dec 2022 Lakes 10 to 24 Male Other Total</t>
  </si>
  <si>
    <t>Year to Dec 2022 Lakes 10 to 24 Total Other 1</t>
  </si>
  <si>
    <t>Year to Dec 2022 Lakes 10 to 24 Total Other 2</t>
  </si>
  <si>
    <t>Year to Dec 2022 Lakes 10 to 24 Total Other 3</t>
  </si>
  <si>
    <t>Year to Dec 2022 Lakes 10 to 24 Total Other 4</t>
  </si>
  <si>
    <t>Year to Dec 2022 Lakes 10 to 24 Total Other 5</t>
  </si>
  <si>
    <t>Year to Dec 2022 Lakes 10 to 24 Total Other Total</t>
  </si>
  <si>
    <t>Year to Dec 2022 Lakes 10 to 24 Female Pacific 1</t>
  </si>
  <si>
    <t>Year to Dec 2022 Lakes 10 to 24 Female Pacific 2</t>
  </si>
  <si>
    <t>Year to Dec 2022 Lakes 10 to 24 Female Pacific 3</t>
  </si>
  <si>
    <t>Year to Dec 2022 Lakes 10 to 24 Female Pacific 4</t>
  </si>
  <si>
    <t>Year to Dec 2022 Lakes 10 to 24 Female Pacific 5</t>
  </si>
  <si>
    <t>Year to Dec 2022 Lakes 10 to 24 Female Pacific Total</t>
  </si>
  <si>
    <t>Year to Dec 2022 Lakes 10 to 24 Male Pacific 1</t>
  </si>
  <si>
    <t>Year to Dec 2022 Lakes 10 to 24 Male Pacific 2</t>
  </si>
  <si>
    <t>Year to Dec 2022 Lakes 10 to 24 Male Pacific 3</t>
  </si>
  <si>
    <t>Year to Dec 2022 Lakes 10 to 24 Male Pacific 4</t>
  </si>
  <si>
    <t>Year to Dec 2022 Lakes 10 to 24 Male Pacific 5</t>
  </si>
  <si>
    <t>Year to Dec 2022 Lakes 10 to 24 Male Pacific Total</t>
  </si>
  <si>
    <t>Year to Dec 2022 Lakes 10 to 24 Total Pacific 1</t>
  </si>
  <si>
    <t>Year to Dec 2022 Lakes 10 to 24 Total Pacific 2</t>
  </si>
  <si>
    <t>Year to Dec 2022 Lakes 10 to 24 Total Pacific 3</t>
  </si>
  <si>
    <t>Year to Dec 2022 Lakes 10 to 24 Total Pacific 4</t>
  </si>
  <si>
    <t>Year to Dec 2022 Lakes 10 to 24 Total Pacific 5</t>
  </si>
  <si>
    <t>Year to Dec 2022 Lakes 10 to 24 Total Pacific Total</t>
  </si>
  <si>
    <t>Year to Dec 2022 Lakes 10 to 24 Female Total 1</t>
  </si>
  <si>
    <t>Year to Dec 2022 Lakes 10 to 24 Female Total 2</t>
  </si>
  <si>
    <t>Year to Dec 2022 Lakes 10 to 24 Female Total 3</t>
  </si>
  <si>
    <t>Year to Dec 2022 Lakes 10 to 24 Female Total 4</t>
  </si>
  <si>
    <t>Year to Dec 2022 Lakes 10 to 24 Female Total 5</t>
  </si>
  <si>
    <t>Year to Dec 2022 Lakes 10 to 24 Female Total Total</t>
  </si>
  <si>
    <t>Year to Dec 2022 Lakes 10 to 24 Male Total 1</t>
  </si>
  <si>
    <t>Year to Dec 2022 Lakes 10 to 24 Male Total 2</t>
  </si>
  <si>
    <t>Year to Dec 2022 Lakes 10 to 24 Male Total 3</t>
  </si>
  <si>
    <t>Year to Dec 2022 Lakes 10 to 24 Male Total 4</t>
  </si>
  <si>
    <t>Year to Dec 2022 Lakes 10 to 24 Male Total 5</t>
  </si>
  <si>
    <t>Year to Dec 2022 Lakes 10 to 24 Male Total Total</t>
  </si>
  <si>
    <t>Year to Dec 2022 Lakes 10 to 24 Total Total 1</t>
  </si>
  <si>
    <t>Year to Dec 2022 Lakes 10 to 24 Total Total 2</t>
  </si>
  <si>
    <t>Year to Dec 2022 Lakes 10 to 24 Total Total 3</t>
  </si>
  <si>
    <t>Year to Dec 2022 Lakes 10 to 24 Total Total 4</t>
  </si>
  <si>
    <t>Year to Dec 2022 Lakes 10 to 24 Total Total 5</t>
  </si>
  <si>
    <t>Year to Dec 2022 Lakes 10 to 24 Total Total Total</t>
  </si>
  <si>
    <t>Year to Dec 2022 Lakes 15 to 19 Female Maori 1</t>
  </si>
  <si>
    <t>Year to Dec 2022 Lakes 15 to 19 Female Maori 2</t>
  </si>
  <si>
    <t>Year to Dec 2022 Lakes 15 to 19 Female Maori 3</t>
  </si>
  <si>
    <t>Year to Dec 2022 Lakes 15 to 19 Female Maori 4</t>
  </si>
  <si>
    <t>Year to Dec 2022 Lakes 15 to 19 Female Maori 5</t>
  </si>
  <si>
    <t>Year to Dec 2022 Lakes 15 to 19 Female Maori Total</t>
  </si>
  <si>
    <t>Year to Dec 2022 Lakes 15 to 19 Male Maori 1</t>
  </si>
  <si>
    <t>Year to Dec 2022 Lakes 15 to 19 Male Maori 2</t>
  </si>
  <si>
    <t>Year to Dec 2022 Lakes 15 to 19 Male Maori 3</t>
  </si>
  <si>
    <t>Year to Dec 2022 Lakes 15 to 19 Male Maori 4</t>
  </si>
  <si>
    <t>Year to Dec 2022 Lakes 15 to 19 Male Maori 5</t>
  </si>
  <si>
    <t>Year to Dec 2022 Lakes 15 to 19 Male Maori Total</t>
  </si>
  <si>
    <t>Year to Dec 2022 Lakes 15 to 19 Total Maori 1</t>
  </si>
  <si>
    <t>Year to Dec 2022 Lakes 15 to 19 Total Maori 2</t>
  </si>
  <si>
    <t>Year to Dec 2022 Lakes 15 to 19 Total Maori 3</t>
  </si>
  <si>
    <t>Year to Dec 2022 Lakes 15 to 19 Total Maori 4</t>
  </si>
  <si>
    <t>Year to Dec 2022 Lakes 15 to 19 Total Maori 5</t>
  </si>
  <si>
    <t>Year to Dec 2022 Lakes 15 to 19 Total Maori Total</t>
  </si>
  <si>
    <t>Year to Dec 2022 Lakes 15 to 19 Female Other 1</t>
  </si>
  <si>
    <t>Year to Dec 2022 Lakes 15 to 19 Female Other 2</t>
  </si>
  <si>
    <t>Year to Dec 2022 Lakes 15 to 19 Female Other 3</t>
  </si>
  <si>
    <t>Year to Dec 2022 Lakes 15 to 19 Female Other 4</t>
  </si>
  <si>
    <t>Year to Dec 2022 Lakes 15 to 19 Female Other 5</t>
  </si>
  <si>
    <t>Year to Dec 2022 Lakes 15 to 19 Female Other Total</t>
  </si>
  <si>
    <t>Year to Dec 2022 Lakes 15 to 19 Male Other 1</t>
  </si>
  <si>
    <t>Year to Dec 2022 Lakes 15 to 19 Male Other 2</t>
  </si>
  <si>
    <t>Year to Dec 2022 Lakes 15 to 19 Male Other 3</t>
  </si>
  <si>
    <t>Year to Dec 2022 Lakes 15 to 19 Male Other 4</t>
  </si>
  <si>
    <t>Year to Dec 2022 Lakes 15 to 19 Male Other 5</t>
  </si>
  <si>
    <t>Year to Dec 2022 Lakes 15 to 19 Male Other Total</t>
  </si>
  <si>
    <t>Year to Dec 2022 Lakes 15 to 19 Total Other 1</t>
  </si>
  <si>
    <t>Year to Dec 2022 Lakes 15 to 19 Total Other 2</t>
  </si>
  <si>
    <t>Year to Dec 2022 Lakes 15 to 19 Total Other 3</t>
  </si>
  <si>
    <t>Year to Dec 2022 Lakes 15 to 19 Total Other 4</t>
  </si>
  <si>
    <t>Year to Dec 2022 Lakes 15 to 19 Total Other 5</t>
  </si>
  <si>
    <t>Year to Dec 2022 Lakes 15 to 19 Total Other Total</t>
  </si>
  <si>
    <t>Year to Dec 2022 Lakes 15 to 19 Female Pacific 1</t>
  </si>
  <si>
    <t>Year to Dec 2022 Lakes 15 to 19 Female Pacific 2</t>
  </si>
  <si>
    <t>Year to Dec 2022 Lakes 15 to 19 Female Pacific 3</t>
  </si>
  <si>
    <t>Year to Dec 2022 Lakes 15 to 19 Female Pacific 4</t>
  </si>
  <si>
    <t>Year to Dec 2022 Lakes 15 to 19 Female Pacific 5</t>
  </si>
  <si>
    <t>Year to Dec 2022 Lakes 15 to 19 Female Pacific Total</t>
  </si>
  <si>
    <t>Year to Dec 2022 Lakes 15 to 19 Male Pacific 1</t>
  </si>
  <si>
    <t>Year to Dec 2022 Lakes 15 to 19 Male Pacific 2</t>
  </si>
  <si>
    <t>Year to Dec 2022 Lakes 15 to 19 Male Pacific 3</t>
  </si>
  <si>
    <t>Year to Dec 2022 Lakes 15 to 19 Male Pacific 4</t>
  </si>
  <si>
    <t>Year to Dec 2022 Lakes 15 to 19 Male Pacific 5</t>
  </si>
  <si>
    <t>Year to Dec 2022 Lakes 15 to 19 Male Pacific Total</t>
  </si>
  <si>
    <t>Year to Dec 2022 Lakes 15 to 19 Total Pacific 1</t>
  </si>
  <si>
    <t>Year to Dec 2022 Lakes 15 to 19 Total Pacific 2</t>
  </si>
  <si>
    <t>Year to Dec 2022 Lakes 15 to 19 Total Pacific 3</t>
  </si>
  <si>
    <t>Year to Dec 2022 Lakes 15 to 19 Total Pacific 4</t>
  </si>
  <si>
    <t>Year to Dec 2022 Lakes 15 to 19 Total Pacific 5</t>
  </si>
  <si>
    <t>Year to Dec 2022 Lakes 15 to 19 Total Pacific Total</t>
  </si>
  <si>
    <t>Year to Dec 2022 Lakes 15 to 19 Female Total 1</t>
  </si>
  <si>
    <t>Year to Dec 2022 Lakes 15 to 19 Female Total 2</t>
  </si>
  <si>
    <t>Year to Dec 2022 Lakes 15 to 19 Female Total 3</t>
  </si>
  <si>
    <t>Year to Dec 2022 Lakes 15 to 19 Female Total 4</t>
  </si>
  <si>
    <t>Year to Dec 2022 Lakes 15 to 19 Female Total 5</t>
  </si>
  <si>
    <t>Year to Dec 2022 Lakes 15 to 19 Female Total Total</t>
  </si>
  <si>
    <t>Year to Dec 2022 Lakes 15 to 19 Male Total 1</t>
  </si>
  <si>
    <t>Year to Dec 2022 Lakes 15 to 19 Male Total 2</t>
  </si>
  <si>
    <t>Year to Dec 2022 Lakes 15 to 19 Male Total 3</t>
  </si>
  <si>
    <t>Year to Dec 2022 Lakes 15 to 19 Male Total 4</t>
  </si>
  <si>
    <t>Year to Dec 2022 Lakes 15 to 19 Male Total 5</t>
  </si>
  <si>
    <t>Year to Dec 2022 Lakes 15 to 19 Male Total Total</t>
  </si>
  <si>
    <t>Year to Dec 2022 Lakes 15 to 19 Total Total 1</t>
  </si>
  <si>
    <t>Year to Dec 2022 Lakes 15 to 19 Total Total 2</t>
  </si>
  <si>
    <t>Year to Dec 2022 Lakes 15 to 19 Total Total 3</t>
  </si>
  <si>
    <t>Year to Dec 2022 Lakes 15 to 19 Total Total 4</t>
  </si>
  <si>
    <t>Year to Dec 2022 Lakes 15 to 19 Total Total 5</t>
  </si>
  <si>
    <t>Year to Dec 2022 Lakes 15 to 19 Total Total Total</t>
  </si>
  <si>
    <t>Year to Dec 2022 Lakes 20 to 24 Female Maori 1</t>
  </si>
  <si>
    <t>Year to Dec 2022 Lakes 20 to 24 Female Maori 2</t>
  </si>
  <si>
    <t>Year to Dec 2022 Lakes 20 to 24 Female Maori 3</t>
  </si>
  <si>
    <t>Year to Dec 2022 Lakes 20 to 24 Female Maori 4</t>
  </si>
  <si>
    <t>Year to Dec 2022 Lakes 20 to 24 Female Maori 5</t>
  </si>
  <si>
    <t>Year to Dec 2022 Lakes 20 to 24 Female Maori Total</t>
  </si>
  <si>
    <t>Year to Dec 2022 Lakes 20 to 24 Male Maori 1</t>
  </si>
  <si>
    <t>Year to Dec 2022 Lakes 20 to 24 Male Maori 2</t>
  </si>
  <si>
    <t>Year to Dec 2022 Lakes 20 to 24 Male Maori 3</t>
  </si>
  <si>
    <t>Year to Dec 2022 Lakes 20 to 24 Male Maori 4</t>
  </si>
  <si>
    <t>Year to Dec 2022 Lakes 20 to 24 Male Maori 5</t>
  </si>
  <si>
    <t>Year to Dec 2022 Lakes 20 to 24 Male Maori Total</t>
  </si>
  <si>
    <t>Year to Dec 2022 Lakes 20 to 24 Total Maori 1</t>
  </si>
  <si>
    <t>Year to Dec 2022 Lakes 20 to 24 Total Maori 2</t>
  </si>
  <si>
    <t>Year to Dec 2022 Lakes 20 to 24 Total Maori 3</t>
  </si>
  <si>
    <t>Year to Dec 2022 Lakes 20 to 24 Total Maori 4</t>
  </si>
  <si>
    <t>Year to Dec 2022 Lakes 20 to 24 Total Maori 5</t>
  </si>
  <si>
    <t>Year to Dec 2022 Lakes 20 to 24 Total Maori Total</t>
  </si>
  <si>
    <t>Year to Dec 2022 Lakes 20 to 24 Female Other 1</t>
  </si>
  <si>
    <t>Year to Dec 2022 Lakes 20 to 24 Female Other 2</t>
  </si>
  <si>
    <t>Year to Dec 2022 Lakes 20 to 24 Female Other 3</t>
  </si>
  <si>
    <t>Year to Dec 2022 Lakes 20 to 24 Female Other 4</t>
  </si>
  <si>
    <t>Year to Dec 2022 Lakes 20 to 24 Female Other 5</t>
  </si>
  <si>
    <t>Year to Dec 2022 Lakes 20 to 24 Female Other Total</t>
  </si>
  <si>
    <t>Year to Dec 2022 Lakes 20 to 24 Male Other 1</t>
  </si>
  <si>
    <t>Year to Dec 2022 Lakes 20 to 24 Male Other 2</t>
  </si>
  <si>
    <t>Year to Dec 2022 Lakes 20 to 24 Male Other 3</t>
  </si>
  <si>
    <t>Year to Dec 2022 Lakes 20 to 24 Male Other 4</t>
  </si>
  <si>
    <t>Year to Dec 2022 Lakes 20 to 24 Male Other 5</t>
  </si>
  <si>
    <t>Year to Dec 2022 Lakes 20 to 24 Male Other Total</t>
  </si>
  <si>
    <t>Year to Dec 2022 Lakes 20 to 24 Total Other 1</t>
  </si>
  <si>
    <t>Year to Dec 2022 Lakes 20 to 24 Total Other 2</t>
  </si>
  <si>
    <t>Year to Dec 2022 Lakes 20 to 24 Total Other 3</t>
  </si>
  <si>
    <t>Year to Dec 2022 Lakes 20 to 24 Total Other 4</t>
  </si>
  <si>
    <t>Year to Dec 2022 Lakes 20 to 24 Total Other 5</t>
  </si>
  <si>
    <t>Year to Dec 2022 Lakes 20 to 24 Total Other Total</t>
  </si>
  <si>
    <t>Year to Dec 2022 Lakes 20 to 24 Female Pacific 1</t>
  </si>
  <si>
    <t>Year to Dec 2022 Lakes 20 to 24 Female Pacific 2</t>
  </si>
  <si>
    <t>Year to Dec 2022 Lakes 20 to 24 Female Pacific 3</t>
  </si>
  <si>
    <t>Year to Dec 2022 Lakes 20 to 24 Female Pacific 4</t>
  </si>
  <si>
    <t>Year to Dec 2022 Lakes 20 to 24 Female Pacific 5</t>
  </si>
  <si>
    <t>Year to Dec 2022 Lakes 20 to 24 Female Pacific Total</t>
  </si>
  <si>
    <t>Year to Dec 2022 Lakes 20 to 24 Male Pacific 1</t>
  </si>
  <si>
    <t>Year to Dec 2022 Lakes 20 to 24 Male Pacific 2</t>
  </si>
  <si>
    <t>Year to Dec 2022 Lakes 20 to 24 Male Pacific 3</t>
  </si>
  <si>
    <t>Year to Dec 2022 Lakes 20 to 24 Male Pacific 4</t>
  </si>
  <si>
    <t>Year to Dec 2022 Lakes 20 to 24 Male Pacific 5</t>
  </si>
  <si>
    <t>Year to Dec 2022 Lakes 20 to 24 Male Pacific Total</t>
  </si>
  <si>
    <t>Year to Dec 2022 Lakes 20 to 24 Total Pacific 1</t>
  </si>
  <si>
    <t>Year to Dec 2022 Lakes 20 to 24 Total Pacific 2</t>
  </si>
  <si>
    <t>Year to Dec 2022 Lakes 20 to 24 Total Pacific 3</t>
  </si>
  <si>
    <t>Year to Dec 2022 Lakes 20 to 24 Total Pacific 4</t>
  </si>
  <si>
    <t>Year to Dec 2022 Lakes 20 to 24 Total Pacific 5</t>
  </si>
  <si>
    <t>Year to Dec 2022 Lakes 20 to 24 Total Pacific Total</t>
  </si>
  <si>
    <t>Year to Dec 2022 Lakes 20 to 24 Female Total 1</t>
  </si>
  <si>
    <t>Year to Dec 2022 Lakes 20 to 24 Female Total 2</t>
  </si>
  <si>
    <t>Year to Dec 2022 Lakes 20 to 24 Female Total 3</t>
  </si>
  <si>
    <t>Year to Dec 2022 Lakes 20 to 24 Female Total 4</t>
  </si>
  <si>
    <t>Year to Dec 2022 Lakes 20 to 24 Female Total 5</t>
  </si>
  <si>
    <t>Year to Dec 2022 Lakes 20 to 24 Female Total Total</t>
  </si>
  <si>
    <t>Year to Dec 2022 Lakes 20 to 24 Male Total 1</t>
  </si>
  <si>
    <t>Year to Dec 2022 Lakes 20 to 24 Male Total 2</t>
  </si>
  <si>
    <t>Year to Dec 2022 Lakes 20 to 24 Male Total 3</t>
  </si>
  <si>
    <t>Year to Dec 2022 Lakes 20 to 24 Male Total 4</t>
  </si>
  <si>
    <t>Year to Dec 2022 Lakes 20 to 24 Male Total 5</t>
  </si>
  <si>
    <t>Year to Dec 2022 Lakes 20 to 24 Male Total Total</t>
  </si>
  <si>
    <t>Year to Dec 2022 Lakes 20 to 24 Total Total 1</t>
  </si>
  <si>
    <t>Year to Dec 2022 Lakes 20 to 24 Total Total 2</t>
  </si>
  <si>
    <t>Year to Dec 2022 Lakes 20 to 24 Total Total 3</t>
  </si>
  <si>
    <t>Year to Dec 2022 Lakes 20 to 24 Total Total 4</t>
  </si>
  <si>
    <t>Year to Dec 2022 Lakes 20 to 24 Total Total 5</t>
  </si>
  <si>
    <t>Year to Dec 2022 Lakes 20 to 24 Total Total Total</t>
  </si>
  <si>
    <t>Year to Dec 2022 Midcentral 10 to 14 Female Maori 1</t>
  </si>
  <si>
    <t>Year to Dec 2022 Midcentral 10 to 14 Female Maori 2</t>
  </si>
  <si>
    <t>Year to Dec 2022 Midcentral 10 to 14 Female Maori 3</t>
  </si>
  <si>
    <t>Year to Dec 2022 Midcentral 10 to 14 Female Maori 4</t>
  </si>
  <si>
    <t>Year to Dec 2022 Midcentral 10 to 14 Female Maori 5</t>
  </si>
  <si>
    <t>Year to Dec 2022 Midcentral 10 to 14 Female Maori Total</t>
  </si>
  <si>
    <t>Year to Dec 2022 Midcentral 10 to 14 Male Maori 1</t>
  </si>
  <si>
    <t>Year to Dec 2022 Midcentral 10 to 14 Male Maori 2</t>
  </si>
  <si>
    <t>Year to Dec 2022 Midcentral 10 to 14 Male Maori 3</t>
  </si>
  <si>
    <t>Year to Dec 2022 Midcentral 10 to 14 Male Maori 4</t>
  </si>
  <si>
    <t>Year to Dec 2022 Midcentral 10 to 14 Male Maori 5</t>
  </si>
  <si>
    <t>Year to Dec 2022 Midcentral 10 to 14 Male Maori Total</t>
  </si>
  <si>
    <t>Year to Dec 2022 Midcentral 10 to 14 Total Maori 1</t>
  </si>
  <si>
    <t>Year to Dec 2022 Midcentral 10 to 14 Total Maori 2</t>
  </si>
  <si>
    <t>Year to Dec 2022 Midcentral 10 to 14 Total Maori 3</t>
  </si>
  <si>
    <t>Year to Dec 2022 Midcentral 10 to 14 Total Maori 4</t>
  </si>
  <si>
    <t>Year to Dec 2022 Midcentral 10 to 14 Total Maori 5</t>
  </si>
  <si>
    <t>Year to Dec 2022 Midcentral 10 to 14 Total Maori Total</t>
  </si>
  <si>
    <t>Year to Dec 2022 Midcentral 10 to 14 Female Other 1</t>
  </si>
  <si>
    <t>Year to Dec 2022 Midcentral 10 to 14 Female Other 2</t>
  </si>
  <si>
    <t>Year to Dec 2022 Midcentral 10 to 14 Female Other 3</t>
  </si>
  <si>
    <t>Year to Dec 2022 Midcentral 10 to 14 Female Other 4</t>
  </si>
  <si>
    <t>Year to Dec 2022 Midcentral 10 to 14 Female Other 5</t>
  </si>
  <si>
    <t>Year to Dec 2022 Midcentral 10 to 14 Female Other Total</t>
  </si>
  <si>
    <t>Year to Dec 2022 Midcentral 10 to 14 Male Other 1</t>
  </si>
  <si>
    <t>Year to Dec 2022 Midcentral 10 to 14 Male Other 2</t>
  </si>
  <si>
    <t>Year to Dec 2022 Midcentral 10 to 14 Male Other 3</t>
  </si>
  <si>
    <t>Year to Dec 2022 Midcentral 10 to 14 Male Other 4</t>
  </si>
  <si>
    <t>Year to Dec 2022 Midcentral 10 to 14 Male Other 5</t>
  </si>
  <si>
    <t>Year to Dec 2022 Midcentral 10 to 14 Male Other Total</t>
  </si>
  <si>
    <t>Year to Dec 2022 Midcentral 10 to 14 Total Other 1</t>
  </si>
  <si>
    <t>Year to Dec 2022 Midcentral 10 to 14 Total Other 2</t>
  </si>
  <si>
    <t>Year to Dec 2022 Midcentral 10 to 14 Total Other 3</t>
  </si>
  <si>
    <t>Year to Dec 2022 Midcentral 10 to 14 Total Other 4</t>
  </si>
  <si>
    <t>Year to Dec 2022 Midcentral 10 to 14 Total Other 5</t>
  </si>
  <si>
    <t>Year to Dec 2022 Midcentral 10 to 14 Total Other Total</t>
  </si>
  <si>
    <t>Year to Dec 2022 Midcentral 10 to 14 Female Pacific 1</t>
  </si>
  <si>
    <t>Year to Dec 2022 Midcentral 10 to 14 Female Pacific 2</t>
  </si>
  <si>
    <t>Year to Dec 2022 Midcentral 10 to 14 Female Pacific 3</t>
  </si>
  <si>
    <t>Year to Dec 2022 Midcentral 10 to 14 Female Pacific 4</t>
  </si>
  <si>
    <t>Year to Dec 2022 Midcentral 10 to 14 Female Pacific 5</t>
  </si>
  <si>
    <t>Year to Dec 2022 Midcentral 10 to 14 Female Pacific Total</t>
  </si>
  <si>
    <t>Year to Dec 2022 Midcentral 10 to 14 Male Pacific 1</t>
  </si>
  <si>
    <t>Year to Dec 2022 Midcentral 10 to 14 Male Pacific 2</t>
  </si>
  <si>
    <t>Year to Dec 2022 Midcentral 10 to 14 Male Pacific 3</t>
  </si>
  <si>
    <t>Year to Dec 2022 Midcentral 10 to 14 Male Pacific 4</t>
  </si>
  <si>
    <t>Year to Dec 2022 Midcentral 10 to 14 Male Pacific 5</t>
  </si>
  <si>
    <t>Year to Dec 2022 Midcentral 10 to 14 Male Pacific Total</t>
  </si>
  <si>
    <t>Year to Dec 2022 Midcentral 10 to 14 Total Pacific 1</t>
  </si>
  <si>
    <t>Year to Dec 2022 Midcentral 10 to 14 Total Pacific 2</t>
  </si>
  <si>
    <t>Year to Dec 2022 Midcentral 10 to 14 Total Pacific 3</t>
  </si>
  <si>
    <t>Year to Dec 2022 Midcentral 10 to 14 Total Pacific 4</t>
  </si>
  <si>
    <t>Year to Dec 2022 Midcentral 10 to 14 Total Pacific 5</t>
  </si>
  <si>
    <t>Year to Dec 2022 Midcentral 10 to 14 Total Pacific Total</t>
  </si>
  <si>
    <t>Year to Dec 2022 Midcentral 10 to 14 Female Total 1</t>
  </si>
  <si>
    <t>Year to Dec 2022 Midcentral 10 to 14 Female Total 2</t>
  </si>
  <si>
    <t>Year to Dec 2022 Midcentral 10 to 14 Female Total 3</t>
  </si>
  <si>
    <t>Year to Dec 2022 Midcentral 10 to 14 Female Total 4</t>
  </si>
  <si>
    <t>Year to Dec 2022 Midcentral 10 to 14 Female Total 5</t>
  </si>
  <si>
    <t>Year to Dec 2022 Midcentral 10 to 14 Female Total Total</t>
  </si>
  <si>
    <t>Year to Dec 2022 Midcentral 10 to 14 Male Total 1</t>
  </si>
  <si>
    <t>Year to Dec 2022 Midcentral 10 to 14 Male Total 2</t>
  </si>
  <si>
    <t>Year to Dec 2022 Midcentral 10 to 14 Male Total 3</t>
  </si>
  <si>
    <t>Year to Dec 2022 Midcentral 10 to 14 Male Total 4</t>
  </si>
  <si>
    <t>Year to Dec 2022 Midcentral 10 to 14 Male Total 5</t>
  </si>
  <si>
    <t>Year to Dec 2022 Midcentral 10 to 14 Male Total Total</t>
  </si>
  <si>
    <t>Year to Dec 2022 Midcentral 10 to 14 Total Total 1</t>
  </si>
  <si>
    <t>Year to Dec 2022 Midcentral 10 to 14 Total Total 2</t>
  </si>
  <si>
    <t>Year to Dec 2022 Midcentral 10 to 14 Total Total 3</t>
  </si>
  <si>
    <t>Year to Dec 2022 Midcentral 10 to 14 Total Total 4</t>
  </si>
  <si>
    <t>Year to Dec 2022 Midcentral 10 to 14 Total Total 5</t>
  </si>
  <si>
    <t>Year to Dec 2022 Midcentral 10 to 14 Total Total Total</t>
  </si>
  <si>
    <t>Year to Dec 2022 Midcentral 10 to 24 Female Maori 1</t>
  </si>
  <si>
    <t>Year to Dec 2022 Midcentral 10 to 24 Female Maori 2</t>
  </si>
  <si>
    <t>Year to Dec 2022 Midcentral 10 to 24 Female Maori 3</t>
  </si>
  <si>
    <t>Year to Dec 2022 Midcentral 10 to 24 Female Maori 4</t>
  </si>
  <si>
    <t>Year to Dec 2022 Midcentral 10 to 24 Female Maori 5</t>
  </si>
  <si>
    <t>Year to Dec 2022 Midcentral 10 to 24 Female Maori Total</t>
  </si>
  <si>
    <t>Year to Dec 2022 Midcentral 10 to 24 Male Maori 1</t>
  </si>
  <si>
    <t>Year to Dec 2022 Midcentral 10 to 24 Male Maori 2</t>
  </si>
  <si>
    <t>Year to Dec 2022 Midcentral 10 to 24 Male Maori 3</t>
  </si>
  <si>
    <t>Year to Dec 2022 Midcentral 10 to 24 Male Maori 4</t>
  </si>
  <si>
    <t>Year to Dec 2022 Midcentral 10 to 24 Male Maori 5</t>
  </si>
  <si>
    <t>Year to Dec 2022 Midcentral 10 to 24 Male Maori Total</t>
  </si>
  <si>
    <t>Year to Dec 2022 Midcentral 10 to 24 Total Maori 1</t>
  </si>
  <si>
    <t>Year to Dec 2022 Midcentral 10 to 24 Total Maori 2</t>
  </si>
  <si>
    <t>Year to Dec 2022 Midcentral 10 to 24 Total Maori 3</t>
  </si>
  <si>
    <t>Year to Dec 2022 Midcentral 10 to 24 Total Maori 4</t>
  </si>
  <si>
    <t>Year to Dec 2022 Midcentral 10 to 24 Total Maori 5</t>
  </si>
  <si>
    <t>Year to Dec 2022 Midcentral 10 to 24 Total Maori Total</t>
  </si>
  <si>
    <t>Year to Dec 2022 Midcentral 10 to 24 Female Other 1</t>
  </si>
  <si>
    <t>Year to Dec 2022 Midcentral 10 to 24 Female Other 2</t>
  </si>
  <si>
    <t>Year to Dec 2022 Midcentral 10 to 24 Female Other 3</t>
  </si>
  <si>
    <t>Year to Dec 2022 Midcentral 10 to 24 Female Other 4</t>
  </si>
  <si>
    <t>Year to Dec 2022 Midcentral 10 to 24 Female Other 5</t>
  </si>
  <si>
    <t>Year to Dec 2022 Midcentral 10 to 24 Female Other Total</t>
  </si>
  <si>
    <t>Year to Dec 2022 Midcentral 10 to 24 Male Other 1</t>
  </si>
  <si>
    <t>Year to Dec 2022 Midcentral 10 to 24 Male Other 2</t>
  </si>
  <si>
    <t>Year to Dec 2022 Midcentral 10 to 24 Male Other 3</t>
  </si>
  <si>
    <t>Year to Dec 2022 Midcentral 10 to 24 Male Other 4</t>
  </si>
  <si>
    <t>Year to Dec 2022 Midcentral 10 to 24 Male Other 5</t>
  </si>
  <si>
    <t>Year to Dec 2022 Midcentral 10 to 24 Male Other Total</t>
  </si>
  <si>
    <t>Year to Dec 2022 Midcentral 10 to 24 Total Other 1</t>
  </si>
  <si>
    <t>Year to Dec 2022 Midcentral 10 to 24 Total Other 2</t>
  </si>
  <si>
    <t>Year to Dec 2022 Midcentral 10 to 24 Total Other 3</t>
  </si>
  <si>
    <t>Year to Dec 2022 Midcentral 10 to 24 Total Other 4</t>
  </si>
  <si>
    <t>Year to Dec 2022 Midcentral 10 to 24 Total Other 5</t>
  </si>
  <si>
    <t>Year to Dec 2022 Midcentral 10 to 24 Total Other Total</t>
  </si>
  <si>
    <t>Year to Dec 2022 Midcentral 10 to 24 Female Pacific 1</t>
  </si>
  <si>
    <t>Year to Dec 2022 Midcentral 10 to 24 Female Pacific 2</t>
  </si>
  <si>
    <t>Year to Dec 2022 Midcentral 10 to 24 Female Pacific 3</t>
  </si>
  <si>
    <t>Year to Dec 2022 Midcentral 10 to 24 Female Pacific 4</t>
  </si>
  <si>
    <t>Year to Dec 2022 Midcentral 10 to 24 Female Pacific 5</t>
  </si>
  <si>
    <t>Year to Dec 2022 Midcentral 10 to 24 Female Pacific Total</t>
  </si>
  <si>
    <t>Year to Dec 2022 Midcentral 10 to 24 Male Pacific 1</t>
  </si>
  <si>
    <t>Year to Dec 2022 Midcentral 10 to 24 Male Pacific 2</t>
  </si>
  <si>
    <t>Year to Dec 2022 Midcentral 10 to 24 Male Pacific 3</t>
  </si>
  <si>
    <t>Year to Dec 2022 Midcentral 10 to 24 Male Pacific 4</t>
  </si>
  <si>
    <t>Year to Dec 2022 Midcentral 10 to 24 Male Pacific 5</t>
  </si>
  <si>
    <t>Year to Dec 2022 Midcentral 10 to 24 Male Pacific Total</t>
  </si>
  <si>
    <t>Year to Dec 2022 Midcentral 10 to 24 Total Pacific 1</t>
  </si>
  <si>
    <t>Year to Dec 2022 Midcentral 10 to 24 Total Pacific 2</t>
  </si>
  <si>
    <t>Year to Dec 2022 Midcentral 10 to 24 Total Pacific 3</t>
  </si>
  <si>
    <t>Year to Dec 2022 Midcentral 10 to 24 Total Pacific 4</t>
  </si>
  <si>
    <t>Year to Dec 2022 Midcentral 10 to 24 Total Pacific 5</t>
  </si>
  <si>
    <t>Year to Dec 2022 Midcentral 10 to 24 Total Pacific Total</t>
  </si>
  <si>
    <t>Year to Dec 2022 Midcentral 10 to 24 Female Total 1</t>
  </si>
  <si>
    <t>Year to Dec 2022 Midcentral 10 to 24 Female Total 2</t>
  </si>
  <si>
    <t>Year to Dec 2022 Midcentral 10 to 24 Female Total 3</t>
  </si>
  <si>
    <t>Year to Dec 2022 Midcentral 10 to 24 Female Total 4</t>
  </si>
  <si>
    <t>Year to Dec 2022 Midcentral 10 to 24 Female Total 5</t>
  </si>
  <si>
    <t>Year to Dec 2022 Midcentral 10 to 24 Female Total Total</t>
  </si>
  <si>
    <t>Year to Dec 2022 Midcentral 10 to 24 Male Total 1</t>
  </si>
  <si>
    <t>Year to Dec 2022 Midcentral 10 to 24 Male Total 2</t>
  </si>
  <si>
    <t>Year to Dec 2022 Midcentral 10 to 24 Male Total 3</t>
  </si>
  <si>
    <t>Year to Dec 2022 Midcentral 10 to 24 Male Total 4</t>
  </si>
  <si>
    <t>Year to Dec 2022 Midcentral 10 to 24 Male Total 5</t>
  </si>
  <si>
    <t>Year to Dec 2022 Midcentral 10 to 24 Male Total Total</t>
  </si>
  <si>
    <t>Year to Dec 2022 Midcentral 10 to 24 Total Total 1</t>
  </si>
  <si>
    <t>Year to Dec 2022 Midcentral 10 to 24 Total Total 2</t>
  </si>
  <si>
    <t>Year to Dec 2022 Midcentral 10 to 24 Total Total 3</t>
  </si>
  <si>
    <t>Year to Dec 2022 Midcentral 10 to 24 Total Total 4</t>
  </si>
  <si>
    <t>Year to Dec 2022 Midcentral 10 to 24 Total Total 5</t>
  </si>
  <si>
    <t>Year to Dec 2022 Midcentral 10 to 24 Total Total Total</t>
  </si>
  <si>
    <t>Year to Dec 2022 Midcentral 15 to 19 Female Maori 1</t>
  </si>
  <si>
    <t>Year to Dec 2022 Midcentral 15 to 19 Female Maori 2</t>
  </si>
  <si>
    <t>Year to Dec 2022 Midcentral 15 to 19 Female Maori 3</t>
  </si>
  <si>
    <t>Year to Dec 2022 Midcentral 15 to 19 Female Maori 4</t>
  </si>
  <si>
    <t>Year to Dec 2022 Midcentral 15 to 19 Female Maori 5</t>
  </si>
  <si>
    <t>Year to Dec 2022 Midcentral 15 to 19 Female Maori Total</t>
  </si>
  <si>
    <t>Year to Dec 2022 Midcentral 15 to 19 Male Maori 1</t>
  </si>
  <si>
    <t>Year to Dec 2022 Midcentral 15 to 19 Male Maori 2</t>
  </si>
  <si>
    <t>Year to Dec 2022 Midcentral 15 to 19 Male Maori 3</t>
  </si>
  <si>
    <t>Year to Dec 2022 Midcentral 15 to 19 Male Maori 4</t>
  </si>
  <si>
    <t>Year to Dec 2022 Midcentral 15 to 19 Male Maori 5</t>
  </si>
  <si>
    <t>Year to Dec 2022 Midcentral 15 to 19 Male Maori Total</t>
  </si>
  <si>
    <t>Year to Dec 2022 Midcentral 15 to 19 Total Maori 1</t>
  </si>
  <si>
    <t>Year to Dec 2022 Midcentral 15 to 19 Total Maori 2</t>
  </si>
  <si>
    <t>Year to Dec 2022 Midcentral 15 to 19 Total Maori 3</t>
  </si>
  <si>
    <t>Year to Dec 2022 Midcentral 15 to 19 Total Maori 4</t>
  </si>
  <si>
    <t>Year to Dec 2022 Midcentral 15 to 19 Total Maori 5</t>
  </si>
  <si>
    <t>Year to Dec 2022 Midcentral 15 to 19 Total Maori Total</t>
  </si>
  <si>
    <t>Year to Dec 2022 Midcentral 15 to 19 Female Other 1</t>
  </si>
  <si>
    <t>Year to Dec 2022 Midcentral 15 to 19 Female Other 2</t>
  </si>
  <si>
    <t>Year to Dec 2022 Midcentral 15 to 19 Female Other 3</t>
  </si>
  <si>
    <t>Year to Dec 2022 Midcentral 15 to 19 Female Other 4</t>
  </si>
  <si>
    <t>Year to Dec 2022 Midcentral 15 to 19 Female Other 5</t>
  </si>
  <si>
    <t>Year to Dec 2022 Midcentral 15 to 19 Female Other Total</t>
  </si>
  <si>
    <t>Year to Dec 2022 Midcentral 15 to 19 Male Other 1</t>
  </si>
  <si>
    <t>Year to Dec 2022 Midcentral 15 to 19 Male Other 2</t>
  </si>
  <si>
    <t>Year to Dec 2022 Midcentral 15 to 19 Male Other 3</t>
  </si>
  <si>
    <t>Year to Dec 2022 Midcentral 15 to 19 Male Other 4</t>
  </si>
  <si>
    <t>Year to Dec 2022 Midcentral 15 to 19 Male Other 5</t>
  </si>
  <si>
    <t>Year to Dec 2022 Midcentral 15 to 19 Male Other Total</t>
  </si>
  <si>
    <t>Year to Dec 2022 Midcentral 15 to 19 Total Other 1</t>
  </si>
  <si>
    <t>Year to Dec 2022 Midcentral 15 to 19 Total Other 2</t>
  </si>
  <si>
    <t>Year to Dec 2022 Midcentral 15 to 19 Total Other 3</t>
  </si>
  <si>
    <t>Year to Dec 2022 Midcentral 15 to 19 Total Other 4</t>
  </si>
  <si>
    <t>Year to Dec 2022 Midcentral 15 to 19 Total Other 5</t>
  </si>
  <si>
    <t>Year to Dec 2022 Midcentral 15 to 19 Total Other Total</t>
  </si>
  <si>
    <t>Year to Dec 2022 Midcentral 15 to 19 Female Pacific 1</t>
  </si>
  <si>
    <t>Year to Dec 2022 Midcentral 15 to 19 Female Pacific 2</t>
  </si>
  <si>
    <t>Year to Dec 2022 Midcentral 15 to 19 Female Pacific 3</t>
  </si>
  <si>
    <t>Year to Dec 2022 Midcentral 15 to 19 Female Pacific 4</t>
  </si>
  <si>
    <t>Year to Dec 2022 Midcentral 15 to 19 Female Pacific 5</t>
  </si>
  <si>
    <t>Year to Dec 2022 Midcentral 15 to 19 Female Pacific Total</t>
  </si>
  <si>
    <t>Year to Dec 2022 Midcentral 15 to 19 Male Pacific 1</t>
  </si>
  <si>
    <t>Year to Dec 2022 Midcentral 15 to 19 Male Pacific 2</t>
  </si>
  <si>
    <t>Year to Dec 2022 Midcentral 15 to 19 Male Pacific 3</t>
  </si>
  <si>
    <t>Year to Dec 2022 Midcentral 15 to 19 Male Pacific 4</t>
  </si>
  <si>
    <t>Year to Dec 2022 Midcentral 15 to 19 Male Pacific 5</t>
  </si>
  <si>
    <t>Year to Dec 2022 Midcentral 15 to 19 Male Pacific Total</t>
  </si>
  <si>
    <t>Year to Dec 2022 Midcentral 15 to 19 Total Pacific 1</t>
  </si>
  <si>
    <t>Year to Dec 2022 Midcentral 15 to 19 Total Pacific 2</t>
  </si>
  <si>
    <t>Year to Dec 2022 Midcentral 15 to 19 Total Pacific 3</t>
  </si>
  <si>
    <t>Year to Dec 2022 Midcentral 15 to 19 Total Pacific 4</t>
  </si>
  <si>
    <t>Year to Dec 2022 Midcentral 15 to 19 Total Pacific 5</t>
  </si>
  <si>
    <t>Year to Dec 2022 Midcentral 15 to 19 Total Pacific Total</t>
  </si>
  <si>
    <t>Year to Dec 2022 Midcentral 15 to 19 Female Total 1</t>
  </si>
  <si>
    <t>Year to Dec 2022 Midcentral 15 to 19 Female Total 2</t>
  </si>
  <si>
    <t>Year to Dec 2022 Midcentral 15 to 19 Female Total 3</t>
  </si>
  <si>
    <t>Year to Dec 2022 Midcentral 15 to 19 Female Total 4</t>
  </si>
  <si>
    <t>Year to Dec 2022 Midcentral 15 to 19 Female Total 5</t>
  </si>
  <si>
    <t>Year to Dec 2022 Midcentral 15 to 19 Female Total Total</t>
  </si>
  <si>
    <t>Year to Dec 2022 Midcentral 15 to 19 Male Total 1</t>
  </si>
  <si>
    <t>Year to Dec 2022 Midcentral 15 to 19 Male Total 2</t>
  </si>
  <si>
    <t>Year to Dec 2022 Midcentral 15 to 19 Male Total 3</t>
  </si>
  <si>
    <t>Year to Dec 2022 Midcentral 15 to 19 Male Total 4</t>
  </si>
  <si>
    <t>Year to Dec 2022 Midcentral 15 to 19 Male Total 5</t>
  </si>
  <si>
    <t>Year to Dec 2022 Midcentral 15 to 19 Male Total Total</t>
  </si>
  <si>
    <t>Year to Dec 2022 Midcentral 15 to 19 Total Total 1</t>
  </si>
  <si>
    <t>Year to Dec 2022 Midcentral 15 to 19 Total Total 2</t>
  </si>
  <si>
    <t>Year to Dec 2022 Midcentral 15 to 19 Total Total 3</t>
  </si>
  <si>
    <t>Year to Dec 2022 Midcentral 15 to 19 Total Total 4</t>
  </si>
  <si>
    <t>Year to Dec 2022 Midcentral 15 to 19 Total Total 5</t>
  </si>
  <si>
    <t>Year to Dec 2022 Midcentral 15 to 19 Total Total Total</t>
  </si>
  <si>
    <t>Year to Dec 2022 Midcentral 20 to 24 Female Maori 1</t>
  </si>
  <si>
    <t>Year to Dec 2022 Midcentral 20 to 24 Female Maori 2</t>
  </si>
  <si>
    <t>Year to Dec 2022 Midcentral 20 to 24 Female Maori 3</t>
  </si>
  <si>
    <t>Year to Dec 2022 Midcentral 20 to 24 Female Maori 4</t>
  </si>
  <si>
    <t>Year to Dec 2022 Midcentral 20 to 24 Female Maori 5</t>
  </si>
  <si>
    <t>Year to Dec 2022 Midcentral 20 to 24 Female Maori Total</t>
  </si>
  <si>
    <t>Year to Dec 2022 Midcentral 20 to 24 Male Maori 1</t>
  </si>
  <si>
    <t>Year to Dec 2022 Midcentral 20 to 24 Male Maori 2</t>
  </si>
  <si>
    <t>Year to Dec 2022 Midcentral 20 to 24 Male Maori 3</t>
  </si>
  <si>
    <t>Year to Dec 2022 Midcentral 20 to 24 Male Maori 4</t>
  </si>
  <si>
    <t>Year to Dec 2022 Midcentral 20 to 24 Male Maori 5</t>
  </si>
  <si>
    <t>Year to Dec 2022 Midcentral 20 to 24 Male Maori Total</t>
  </si>
  <si>
    <t>Year to Dec 2022 Midcentral 20 to 24 Total Maori 1</t>
  </si>
  <si>
    <t>Year to Dec 2022 Midcentral 20 to 24 Total Maori 2</t>
  </si>
  <si>
    <t>Year to Dec 2022 Midcentral 20 to 24 Total Maori 3</t>
  </si>
  <si>
    <t>Year to Dec 2022 Midcentral 20 to 24 Total Maori 4</t>
  </si>
  <si>
    <t>Year to Dec 2022 Midcentral 20 to 24 Total Maori 5</t>
  </si>
  <si>
    <t>Year to Dec 2022 Midcentral 20 to 24 Total Maori Total</t>
  </si>
  <si>
    <t>Year to Dec 2022 Midcentral 20 to 24 Female Other 1</t>
  </si>
  <si>
    <t>Year to Dec 2022 Midcentral 20 to 24 Female Other 2</t>
  </si>
  <si>
    <t>Year to Dec 2022 Midcentral 20 to 24 Female Other 3</t>
  </si>
  <si>
    <t>Year to Dec 2022 Midcentral 20 to 24 Female Other 4</t>
  </si>
  <si>
    <t>Year to Dec 2022 Midcentral 20 to 24 Female Other 5</t>
  </si>
  <si>
    <t>Year to Dec 2022 Midcentral 20 to 24 Female Other Total</t>
  </si>
  <si>
    <t>Year to Dec 2022 Midcentral 20 to 24 Male Other 1</t>
  </si>
  <si>
    <t>Year to Dec 2022 Midcentral 20 to 24 Male Other 2</t>
  </si>
  <si>
    <t>Year to Dec 2022 Midcentral 20 to 24 Male Other 3</t>
  </si>
  <si>
    <t>Year to Dec 2022 Midcentral 20 to 24 Male Other 4</t>
  </si>
  <si>
    <t>Year to Dec 2022 Midcentral 20 to 24 Male Other 5</t>
  </si>
  <si>
    <t>Year to Dec 2022 Midcentral 20 to 24 Male Other Total</t>
  </si>
  <si>
    <t>Year to Dec 2022 Midcentral 20 to 24 Total Other 1</t>
  </si>
  <si>
    <t>Year to Dec 2022 Midcentral 20 to 24 Total Other 2</t>
  </si>
  <si>
    <t>Year to Dec 2022 Midcentral 20 to 24 Total Other 3</t>
  </si>
  <si>
    <t>Year to Dec 2022 Midcentral 20 to 24 Total Other 4</t>
  </si>
  <si>
    <t>Year to Dec 2022 Midcentral 20 to 24 Total Other 5</t>
  </si>
  <si>
    <t>Year to Dec 2022 Midcentral 20 to 24 Total Other Total</t>
  </si>
  <si>
    <t>Year to Dec 2022 Midcentral 20 to 24 Female Pacific 1</t>
  </si>
  <si>
    <t>Year to Dec 2022 Midcentral 20 to 24 Female Pacific 2</t>
  </si>
  <si>
    <t>Year to Dec 2022 Midcentral 20 to 24 Female Pacific 3</t>
  </si>
  <si>
    <t>Year to Dec 2022 Midcentral 20 to 24 Female Pacific 4</t>
  </si>
  <si>
    <t>Year to Dec 2022 Midcentral 20 to 24 Female Pacific 5</t>
  </si>
  <si>
    <t>Year to Dec 2022 Midcentral 20 to 24 Female Pacific Total</t>
  </si>
  <si>
    <t>Year to Dec 2022 Midcentral 20 to 24 Male Pacific 1</t>
  </si>
  <si>
    <t>Year to Dec 2022 Midcentral 20 to 24 Male Pacific 2</t>
  </si>
  <si>
    <t>Year to Dec 2022 Midcentral 20 to 24 Male Pacific 3</t>
  </si>
  <si>
    <t>Year to Dec 2022 Midcentral 20 to 24 Male Pacific 4</t>
  </si>
  <si>
    <t>Year to Dec 2022 Midcentral 20 to 24 Male Pacific 5</t>
  </si>
  <si>
    <t>Year to Dec 2022 Midcentral 20 to 24 Male Pacific Total</t>
  </si>
  <si>
    <t>Year to Dec 2022 Midcentral 20 to 24 Total Pacific 1</t>
  </si>
  <si>
    <t>Year to Dec 2022 Midcentral 20 to 24 Total Pacific 2</t>
  </si>
  <si>
    <t>Year to Dec 2022 Midcentral 20 to 24 Total Pacific 3</t>
  </si>
  <si>
    <t>Year to Dec 2022 Midcentral 20 to 24 Total Pacific 4</t>
  </si>
  <si>
    <t>Year to Dec 2022 Midcentral 20 to 24 Total Pacific 5</t>
  </si>
  <si>
    <t>Year to Dec 2022 Midcentral 20 to 24 Total Pacific Total</t>
  </si>
  <si>
    <t>Year to Dec 2022 Midcentral 20 to 24 Female Total 1</t>
  </si>
  <si>
    <t>Year to Dec 2022 Midcentral 20 to 24 Female Total 2</t>
  </si>
  <si>
    <t>Year to Dec 2022 Midcentral 20 to 24 Female Total 3</t>
  </si>
  <si>
    <t>Year to Dec 2022 Midcentral 20 to 24 Female Total 4</t>
  </si>
  <si>
    <t>Year to Dec 2022 Midcentral 20 to 24 Female Total 5</t>
  </si>
  <si>
    <t>Year to Dec 2022 Midcentral 20 to 24 Female Total Total</t>
  </si>
  <si>
    <t>Year to Dec 2022 Midcentral 20 to 24 Male Total 1</t>
  </si>
  <si>
    <t>Year to Dec 2022 Midcentral 20 to 24 Male Total 2</t>
  </si>
  <si>
    <t>Year to Dec 2022 Midcentral 20 to 24 Male Total 3</t>
  </si>
  <si>
    <t>Year to Dec 2022 Midcentral 20 to 24 Male Total 4</t>
  </si>
  <si>
    <t>Year to Dec 2022 Midcentral 20 to 24 Male Total 5</t>
  </si>
  <si>
    <t>Year to Dec 2022 Midcentral 20 to 24 Male Total Total</t>
  </si>
  <si>
    <t>Year to Dec 2022 Midcentral 20 to 24 Total Total 1</t>
  </si>
  <si>
    <t>Year to Dec 2022 Midcentral 20 to 24 Total Total 2</t>
  </si>
  <si>
    <t>Year to Dec 2022 Midcentral 20 to 24 Total Total 3</t>
  </si>
  <si>
    <t>Year to Dec 2022 Midcentral 20 to 24 Total Total 4</t>
  </si>
  <si>
    <t>Year to Dec 2022 Midcentral 20 to 24 Total Total 5</t>
  </si>
  <si>
    <t>Year to Dec 2022 Midcentral 20 to 24 Total Total Total</t>
  </si>
  <si>
    <t>Year to Dec 2022 National 10 to 14 Female Maori 1</t>
  </si>
  <si>
    <t>Year to Dec 2022 National 10 to 14 Female Maori 2</t>
  </si>
  <si>
    <t>Year to Dec 2022 National 10 to 14 Female Maori 3</t>
  </si>
  <si>
    <t>Year to Dec 2022 National 10 to 14 Female Maori 4</t>
  </si>
  <si>
    <t>Year to Dec 2022 National 10 to 14 Female Maori 5</t>
  </si>
  <si>
    <t>Year to Dec 2022 National 10 to 14 Female Maori Total</t>
  </si>
  <si>
    <t>Year to Dec 2022 National 10 to 14 Male Maori 1</t>
  </si>
  <si>
    <t>Year to Dec 2022 National 10 to 14 Male Maori 2</t>
  </si>
  <si>
    <t>Year to Dec 2022 National 10 to 14 Male Maori 3</t>
  </si>
  <si>
    <t>Year to Dec 2022 National 10 to 14 Male Maori 4</t>
  </si>
  <si>
    <t>Year to Dec 2022 National 10 to 14 Male Maori 5</t>
  </si>
  <si>
    <t>Year to Dec 2022 National 10 to 14 Male Maori Total</t>
  </si>
  <si>
    <t>Year to Dec 2022 National 10 to 14 Total Maori 1</t>
  </si>
  <si>
    <t>Year to Dec 2022 National 10 to 14 Total Maori 2</t>
  </si>
  <si>
    <t>Year to Dec 2022 National 10 to 14 Total Maori 3</t>
  </si>
  <si>
    <t>Year to Dec 2022 National 10 to 14 Total Maori 4</t>
  </si>
  <si>
    <t>Year to Dec 2022 National 10 to 14 Total Maori 5</t>
  </si>
  <si>
    <t>Year to Dec 2022 National 10 to 14 Total Maori Total</t>
  </si>
  <si>
    <t>Year to Dec 2022 National 10 to 14 Female Other 1</t>
  </si>
  <si>
    <t>Year to Dec 2022 National 10 to 14 Female Other 2</t>
  </si>
  <si>
    <t>Year to Dec 2022 National 10 to 14 Female Other 3</t>
  </si>
  <si>
    <t>Year to Dec 2022 National 10 to 14 Female Other 4</t>
  </si>
  <si>
    <t>Year to Dec 2022 National 10 to 14 Female Other 5</t>
  </si>
  <si>
    <t>Year to Dec 2022 National 10 to 14 Female Other Total</t>
  </si>
  <si>
    <t>Year to Dec 2022 National 10 to 14 Male Other 1</t>
  </si>
  <si>
    <t>Year to Dec 2022 National 10 to 14 Male Other 2</t>
  </si>
  <si>
    <t>Year to Dec 2022 National 10 to 14 Male Other 3</t>
  </si>
  <si>
    <t>Year to Dec 2022 National 10 to 14 Male Other 4</t>
  </si>
  <si>
    <t>Year to Dec 2022 National 10 to 14 Male Other 5</t>
  </si>
  <si>
    <t>Year to Dec 2022 National 10 to 14 Male Other Total</t>
  </si>
  <si>
    <t>Year to Dec 2022 National 10 to 14 Total Other 1</t>
  </si>
  <si>
    <t>Year to Dec 2022 National 10 to 14 Total Other 2</t>
  </si>
  <si>
    <t>Year to Dec 2022 National 10 to 14 Total Other 3</t>
  </si>
  <si>
    <t>Year to Dec 2022 National 10 to 14 Total Other 4</t>
  </si>
  <si>
    <t>Year to Dec 2022 National 10 to 14 Total Other 5</t>
  </si>
  <si>
    <t>Year to Dec 2022 National 10 to 14 Total Other Total</t>
  </si>
  <si>
    <t>Year to Dec 2022 National 10 to 14 Female Pacific 1</t>
  </si>
  <si>
    <t>Year to Dec 2022 National 10 to 14 Female Pacific 2</t>
  </si>
  <si>
    <t>Year to Dec 2022 National 10 to 14 Female Pacific 3</t>
  </si>
  <si>
    <t>Year to Dec 2022 National 10 to 14 Female Pacific 4</t>
  </si>
  <si>
    <t>Year to Dec 2022 National 10 to 14 Female Pacific 5</t>
  </si>
  <si>
    <t>Year to Dec 2022 National 10 to 14 Female Pacific Total</t>
  </si>
  <si>
    <t>Year to Dec 2022 National 10 to 14 Male Pacific 1</t>
  </si>
  <si>
    <t>Year to Dec 2022 National 10 to 14 Male Pacific 2</t>
  </si>
  <si>
    <t>Year to Dec 2022 National 10 to 14 Male Pacific 3</t>
  </si>
  <si>
    <t>Year to Dec 2022 National 10 to 14 Male Pacific 4</t>
  </si>
  <si>
    <t>Year to Dec 2022 National 10 to 14 Male Pacific 5</t>
  </si>
  <si>
    <t>Year to Dec 2022 National 10 to 14 Male Pacific Total</t>
  </si>
  <si>
    <t>Year to Dec 2022 National 10 to 14 Total Pacific 1</t>
  </si>
  <si>
    <t>Year to Dec 2022 National 10 to 14 Total Pacific 2</t>
  </si>
  <si>
    <t>Year to Dec 2022 National 10 to 14 Total Pacific 3</t>
  </si>
  <si>
    <t>Year to Dec 2022 National 10 to 14 Total Pacific 4</t>
  </si>
  <si>
    <t>Year to Dec 2022 National 10 to 14 Total Pacific 5</t>
  </si>
  <si>
    <t>Year to Dec 2022 National 10 to 14 Total Pacific Total</t>
  </si>
  <si>
    <t>Year to Dec 2022 National 10 to 14 Female Total 1</t>
  </si>
  <si>
    <t>Year to Dec 2022 National 10 to 14 Female Total 2</t>
  </si>
  <si>
    <t>Year to Dec 2022 National 10 to 14 Female Total 3</t>
  </si>
  <si>
    <t>Year to Dec 2022 National 10 to 14 Female Total 4</t>
  </si>
  <si>
    <t>Year to Dec 2022 National 10 to 14 Female Total 5</t>
  </si>
  <si>
    <t>Year to Dec 2022 National 10 to 14 Female Total Total</t>
  </si>
  <si>
    <t>Year to Dec 2022 National 10 to 14 Male Total 1</t>
  </si>
  <si>
    <t>Year to Dec 2022 National 10 to 14 Male Total 2</t>
  </si>
  <si>
    <t>Year to Dec 2022 National 10 to 14 Male Total 3</t>
  </si>
  <si>
    <t>Year to Dec 2022 National 10 to 14 Male Total 4</t>
  </si>
  <si>
    <t>Year to Dec 2022 National 10 to 14 Male Total 5</t>
  </si>
  <si>
    <t>Year to Dec 2022 National 10 to 14 Male Total Total</t>
  </si>
  <si>
    <t>Year to Dec 2022 National 10 to 14 Total Total 1</t>
  </si>
  <si>
    <t>Year to Dec 2022 National 10 to 14 Total Total 2</t>
  </si>
  <si>
    <t>Year to Dec 2022 National 10 to 14 Total Total 3</t>
  </si>
  <si>
    <t>Year to Dec 2022 National 10 to 14 Total Total 4</t>
  </si>
  <si>
    <t>Year to Dec 2022 National 10 to 14 Total Total 5</t>
  </si>
  <si>
    <t>Year to Dec 2022 National 10 to 14 Total Total Total</t>
  </si>
  <si>
    <t>Year to Dec 2022 National 10 to 24 Female Maori 1</t>
  </si>
  <si>
    <t>Year to Dec 2022 National 10 to 24 Female Maori 2</t>
  </si>
  <si>
    <t>Year to Dec 2022 National 10 to 24 Female Maori 3</t>
  </si>
  <si>
    <t>Year to Dec 2022 National 10 to 24 Female Maori 4</t>
  </si>
  <si>
    <t>Year to Dec 2022 National 10 to 24 Female Maori 5</t>
  </si>
  <si>
    <t>Year to Dec 2022 National 10 to 24 Female Maori Total</t>
  </si>
  <si>
    <t>Year to Dec 2022 National 10 to 24 Male Maori 1</t>
  </si>
  <si>
    <t>Year to Dec 2022 National 10 to 24 Male Maori 2</t>
  </si>
  <si>
    <t>Year to Dec 2022 National 10 to 24 Male Maori 3</t>
  </si>
  <si>
    <t>Year to Dec 2022 National 10 to 24 Male Maori 4</t>
  </si>
  <si>
    <t>Year to Dec 2022 National 10 to 24 Male Maori 5</t>
  </si>
  <si>
    <t>Year to Dec 2022 National 10 to 24 Male Maori Total</t>
  </si>
  <si>
    <t>Year to Dec 2022 National 10 to 24 Total Maori 1</t>
  </si>
  <si>
    <t>Year to Dec 2022 National 10 to 24 Total Maori 2</t>
  </si>
  <si>
    <t>Year to Dec 2022 National 10 to 24 Total Maori 3</t>
  </si>
  <si>
    <t>Year to Dec 2022 National 10 to 24 Total Maori 4</t>
  </si>
  <si>
    <t>Year to Dec 2022 National 10 to 24 Total Maori 5</t>
  </si>
  <si>
    <t>Year to Dec 2022 National 10 to 24 Total Maori Total</t>
  </si>
  <si>
    <t>Year to Dec 2022 National 10 to 24 Female Other 1</t>
  </si>
  <si>
    <t>Year to Dec 2022 National 10 to 24 Female Other 2</t>
  </si>
  <si>
    <t>Year to Dec 2022 National 10 to 24 Female Other 3</t>
  </si>
  <si>
    <t>Year to Dec 2022 National 10 to 24 Female Other 4</t>
  </si>
  <si>
    <t>Year to Dec 2022 National 10 to 24 Female Other 5</t>
  </si>
  <si>
    <t>Year to Dec 2022 National 10 to 24 Female Other Total</t>
  </si>
  <si>
    <t>Year to Dec 2022 National 10 to 24 Male Other 1</t>
  </si>
  <si>
    <t>Year to Dec 2022 National 10 to 24 Male Other 2</t>
  </si>
  <si>
    <t>Year to Dec 2022 National 10 to 24 Male Other 3</t>
  </si>
  <si>
    <t>Year to Dec 2022 National 10 to 24 Male Other 4</t>
  </si>
  <si>
    <t>Year to Dec 2022 National 10 to 24 Male Other 5</t>
  </si>
  <si>
    <t>Year to Dec 2022 National 10 to 24 Male Other Total</t>
  </si>
  <si>
    <t>Year to Dec 2022 National 10 to 24 Total Other 1</t>
  </si>
  <si>
    <t>Year to Dec 2022 National 10 to 24 Total Other 2</t>
  </si>
  <si>
    <t>Year to Dec 2022 National 10 to 24 Total Other 3</t>
  </si>
  <si>
    <t>Year to Dec 2022 National 10 to 24 Total Other 4</t>
  </si>
  <si>
    <t>Year to Dec 2022 National 10 to 24 Total Other 5</t>
  </si>
  <si>
    <t>Year to Dec 2022 National 10 to 24 Total Other Total</t>
  </si>
  <si>
    <t>Year to Dec 2022 National 10 to 24 Female Pacific 1</t>
  </si>
  <si>
    <t>Year to Dec 2022 National 10 to 24 Female Pacific 2</t>
  </si>
  <si>
    <t>Year to Dec 2022 National 10 to 24 Female Pacific 3</t>
  </si>
  <si>
    <t>Year to Dec 2022 National 10 to 24 Female Pacific 4</t>
  </si>
  <si>
    <t>Year to Dec 2022 National 10 to 24 Female Pacific 5</t>
  </si>
  <si>
    <t>Year to Dec 2022 National 10 to 24 Female Pacific Total</t>
  </si>
  <si>
    <t>Year to Dec 2022 National 10 to 24 Male Pacific 1</t>
  </si>
  <si>
    <t>Year to Dec 2022 National 10 to 24 Male Pacific 2</t>
  </si>
  <si>
    <t>Year to Dec 2022 National 10 to 24 Male Pacific 3</t>
  </si>
  <si>
    <t>Year to Dec 2022 National 10 to 24 Male Pacific 4</t>
  </si>
  <si>
    <t>Year to Dec 2022 National 10 to 24 Male Pacific 5</t>
  </si>
  <si>
    <t>Year to Dec 2022 National 10 to 24 Male Pacific Total</t>
  </si>
  <si>
    <t>Year to Dec 2022 National 10 to 24 Total Pacific 1</t>
  </si>
  <si>
    <t>Year to Dec 2022 National 10 to 24 Total Pacific 2</t>
  </si>
  <si>
    <t>Year to Dec 2022 National 10 to 24 Total Pacific 3</t>
  </si>
  <si>
    <t>Year to Dec 2022 National 10 to 24 Total Pacific 4</t>
  </si>
  <si>
    <t>Year to Dec 2022 National 10 to 24 Total Pacific 5</t>
  </si>
  <si>
    <t>Year to Dec 2022 National 10 to 24 Total Pacific Total</t>
  </si>
  <si>
    <t>Year to Dec 2022 National 10 to 24 Female Total 1</t>
  </si>
  <si>
    <t>Year to Dec 2022 National 10 to 24 Female Total 2</t>
  </si>
  <si>
    <t>Year to Dec 2022 National 10 to 24 Female Total 3</t>
  </si>
  <si>
    <t>Year to Dec 2022 National 10 to 24 Female Total 4</t>
  </si>
  <si>
    <t>Year to Dec 2022 National 10 to 24 Female Total 5</t>
  </si>
  <si>
    <t>Year to Dec 2022 National 10 to 24 Female Total Total</t>
  </si>
  <si>
    <t>Year to Dec 2022 National 10 to 24 Male Total 1</t>
  </si>
  <si>
    <t>Year to Dec 2022 National 10 to 24 Male Total 2</t>
  </si>
  <si>
    <t>Year to Dec 2022 National 10 to 24 Male Total 3</t>
  </si>
  <si>
    <t>Year to Dec 2022 National 10 to 24 Male Total 4</t>
  </si>
  <si>
    <t>Year to Dec 2022 National 10 to 24 Male Total 5</t>
  </si>
  <si>
    <t>Year to Dec 2022 National 10 to 24 Male Total Total</t>
  </si>
  <si>
    <t>Year to Dec 2022 National 10 to 24 Total Total 1</t>
  </si>
  <si>
    <t>Year to Dec 2022 National 10 to 24 Total Total 2</t>
  </si>
  <si>
    <t>Year to Dec 2022 National 10 to 24 Total Total 3</t>
  </si>
  <si>
    <t>Year to Dec 2022 National 10 to 24 Total Total 4</t>
  </si>
  <si>
    <t>Year to Dec 2022 National 10 to 24 Total Total 5</t>
  </si>
  <si>
    <t>Year to Dec 2022 National 10 to 24 Total Total Total</t>
  </si>
  <si>
    <t>Year to Dec 2022 National 15 to 19 Female Maori 1</t>
  </si>
  <si>
    <t>Year to Dec 2022 National 15 to 19 Female Maori 2</t>
  </si>
  <si>
    <t>Year to Dec 2022 National 15 to 19 Female Maori 3</t>
  </si>
  <si>
    <t>Year to Dec 2022 National 15 to 19 Female Maori 4</t>
  </si>
  <si>
    <t>Year to Dec 2022 National 15 to 19 Female Maori 5</t>
  </si>
  <si>
    <t>Year to Dec 2022 National 15 to 19 Female Maori Total</t>
  </si>
  <si>
    <t>Year to Dec 2022 National 15 to 19 Male Maori 1</t>
  </si>
  <si>
    <t>Year to Dec 2022 National 15 to 19 Male Maori 2</t>
  </si>
  <si>
    <t>Year to Dec 2022 National 15 to 19 Male Maori 3</t>
  </si>
  <si>
    <t>Year to Dec 2022 National 15 to 19 Male Maori 4</t>
  </si>
  <si>
    <t>Year to Dec 2022 National 15 to 19 Male Maori 5</t>
  </si>
  <si>
    <t>Year to Dec 2022 National 15 to 19 Male Maori Total</t>
  </si>
  <si>
    <t>Year to Dec 2022 National 15 to 19 Total Maori 1</t>
  </si>
  <si>
    <t>Year to Dec 2022 National 15 to 19 Total Maori 2</t>
  </si>
  <si>
    <t>Year to Dec 2022 National 15 to 19 Total Maori 3</t>
  </si>
  <si>
    <t>Year to Dec 2022 National 15 to 19 Total Maori 4</t>
  </si>
  <si>
    <t>Year to Dec 2022 National 15 to 19 Total Maori 5</t>
  </si>
  <si>
    <t>Year to Dec 2022 National 15 to 19 Total Maori Total</t>
  </si>
  <si>
    <t>Year to Dec 2022 National 15 to 19 Female Other 1</t>
  </si>
  <si>
    <t>Year to Dec 2022 National 15 to 19 Female Other 2</t>
  </si>
  <si>
    <t>Year to Dec 2022 National 15 to 19 Female Other 3</t>
  </si>
  <si>
    <t>Year to Dec 2022 National 15 to 19 Female Other 4</t>
  </si>
  <si>
    <t>Year to Dec 2022 National 15 to 19 Female Other 5</t>
  </si>
  <si>
    <t>Year to Dec 2022 National 15 to 19 Female Other Total</t>
  </si>
  <si>
    <t>Year to Dec 2022 National 15 to 19 Male Other 1</t>
  </si>
  <si>
    <t>Year to Dec 2022 National 15 to 19 Male Other 2</t>
  </si>
  <si>
    <t>Year to Dec 2022 National 15 to 19 Male Other 3</t>
  </si>
  <si>
    <t>Year to Dec 2022 National 15 to 19 Male Other 4</t>
  </si>
  <si>
    <t>Year to Dec 2022 National 15 to 19 Male Other 5</t>
  </si>
  <si>
    <t>Year to Dec 2022 National 15 to 19 Male Other Total</t>
  </si>
  <si>
    <t>Year to Dec 2022 National 15 to 19 Total Other 1</t>
  </si>
  <si>
    <t>Year to Dec 2022 National 15 to 19 Total Other 2</t>
  </si>
  <si>
    <t>Year to Dec 2022 National 15 to 19 Total Other 3</t>
  </si>
  <si>
    <t>Year to Dec 2022 National 15 to 19 Total Other 4</t>
  </si>
  <si>
    <t>Year to Dec 2022 National 15 to 19 Total Other 5</t>
  </si>
  <si>
    <t>Year to Dec 2022 National 15 to 19 Total Other Total</t>
  </si>
  <si>
    <t>Year to Dec 2022 National 15 to 19 Female Pacific 1</t>
  </si>
  <si>
    <t>Year to Dec 2022 National 15 to 19 Female Pacific 2</t>
  </si>
  <si>
    <t>Year to Dec 2022 National 15 to 19 Female Pacific 3</t>
  </si>
  <si>
    <t>Year to Dec 2022 National 15 to 19 Female Pacific 4</t>
  </si>
  <si>
    <t>Year to Dec 2022 National 15 to 19 Female Pacific 5</t>
  </si>
  <si>
    <t>Year to Dec 2022 National 15 to 19 Female Pacific Total</t>
  </si>
  <si>
    <t>Year to Dec 2022 National 15 to 19 Male Pacific 1</t>
  </si>
  <si>
    <t>Year to Dec 2022 National 15 to 19 Male Pacific 2</t>
  </si>
  <si>
    <t>Year to Dec 2022 National 15 to 19 Male Pacific 3</t>
  </si>
  <si>
    <t>Year to Dec 2022 National 15 to 19 Male Pacific 4</t>
  </si>
  <si>
    <t>Year to Dec 2022 National 15 to 19 Male Pacific 5</t>
  </si>
  <si>
    <t>Year to Dec 2022 National 15 to 19 Male Pacific Total</t>
  </si>
  <si>
    <t>Year to Dec 2022 National 15 to 19 Total Pacific 1</t>
  </si>
  <si>
    <t>Year to Dec 2022 National 15 to 19 Total Pacific 2</t>
  </si>
  <si>
    <t>Year to Dec 2022 National 15 to 19 Total Pacific 3</t>
  </si>
  <si>
    <t>Year to Dec 2022 National 15 to 19 Total Pacific 4</t>
  </si>
  <si>
    <t>Year to Dec 2022 National 15 to 19 Total Pacific 5</t>
  </si>
  <si>
    <t>Year to Dec 2022 National 15 to 19 Total Pacific Total</t>
  </si>
  <si>
    <t>Year to Dec 2022 National 15 to 19 Female Total 1</t>
  </si>
  <si>
    <t>Year to Dec 2022 National 15 to 19 Female Total 2</t>
  </si>
  <si>
    <t>Year to Dec 2022 National 15 to 19 Female Total 3</t>
  </si>
  <si>
    <t>Year to Dec 2022 National 15 to 19 Female Total 4</t>
  </si>
  <si>
    <t>Year to Dec 2022 National 15 to 19 Female Total 5</t>
  </si>
  <si>
    <t>Year to Dec 2022 National 15 to 19 Female Total Total</t>
  </si>
  <si>
    <t>Year to Dec 2022 National 15 to 19 Male Total 1</t>
  </si>
  <si>
    <t>Year to Dec 2022 National 15 to 19 Male Total 2</t>
  </si>
  <si>
    <t>Year to Dec 2022 National 15 to 19 Male Total 3</t>
  </si>
  <si>
    <t>Year to Dec 2022 National 15 to 19 Male Total 4</t>
  </si>
  <si>
    <t>Year to Dec 2022 National 15 to 19 Male Total 5</t>
  </si>
  <si>
    <t>Year to Dec 2022 National 15 to 19 Male Total Total</t>
  </si>
  <si>
    <t>Year to Dec 2022 National 15 to 19 Total Total 1</t>
  </si>
  <si>
    <t>Year to Dec 2022 National 15 to 19 Total Total 2</t>
  </si>
  <si>
    <t>Year to Dec 2022 National 15 to 19 Total Total 3</t>
  </si>
  <si>
    <t>Year to Dec 2022 National 15 to 19 Total Total 4</t>
  </si>
  <si>
    <t>Year to Dec 2022 National 15 to 19 Total Total 5</t>
  </si>
  <si>
    <t>Year to Dec 2022 National 15 to 19 Total Total Total</t>
  </si>
  <si>
    <t>Year to Dec 2022 National 20 to 24 Female Maori 1</t>
  </si>
  <si>
    <t>Year to Dec 2022 National 20 to 24 Female Maori 2</t>
  </si>
  <si>
    <t>Year to Dec 2022 National 20 to 24 Female Maori 3</t>
  </si>
  <si>
    <t>Year to Dec 2022 National 20 to 24 Female Maori 4</t>
  </si>
  <si>
    <t>Year to Dec 2022 National 20 to 24 Female Maori 5</t>
  </si>
  <si>
    <t>Year to Dec 2022 National 20 to 24 Female Maori Total</t>
  </si>
  <si>
    <t>Year to Dec 2022 National 20 to 24 Male Maori 1</t>
  </si>
  <si>
    <t>Year to Dec 2022 National 20 to 24 Male Maori 2</t>
  </si>
  <si>
    <t>Year to Dec 2022 National 20 to 24 Male Maori 3</t>
  </si>
  <si>
    <t>Year to Dec 2022 National 20 to 24 Male Maori 4</t>
  </si>
  <si>
    <t>Year to Dec 2022 National 20 to 24 Male Maori 5</t>
  </si>
  <si>
    <t>Year to Dec 2022 National 20 to 24 Male Maori Total</t>
  </si>
  <si>
    <t>Year to Dec 2022 National 20 to 24 Total Maori 1</t>
  </si>
  <si>
    <t>Year to Dec 2022 National 20 to 24 Total Maori 2</t>
  </si>
  <si>
    <t>Year to Dec 2022 National 20 to 24 Total Maori 3</t>
  </si>
  <si>
    <t>Year to Dec 2022 National 20 to 24 Total Maori 4</t>
  </si>
  <si>
    <t>Year to Dec 2022 National 20 to 24 Total Maori 5</t>
  </si>
  <si>
    <t>Year to Dec 2022 National 20 to 24 Total Maori Total</t>
  </si>
  <si>
    <t>Year to Dec 2022 National 20 to 24 Female Other 1</t>
  </si>
  <si>
    <t>Year to Dec 2022 National 20 to 24 Female Other 2</t>
  </si>
  <si>
    <t>Year to Dec 2022 National 20 to 24 Female Other 3</t>
  </si>
  <si>
    <t>Year to Dec 2022 National 20 to 24 Female Other 4</t>
  </si>
  <si>
    <t>Year to Dec 2022 National 20 to 24 Female Other 5</t>
  </si>
  <si>
    <t>Year to Dec 2022 National 20 to 24 Female Other Total</t>
  </si>
  <si>
    <t>Year to Dec 2022 National 20 to 24 Male Other 1</t>
  </si>
  <si>
    <t>Year to Dec 2022 National 20 to 24 Male Other 2</t>
  </si>
  <si>
    <t>Year to Dec 2022 National 20 to 24 Male Other 3</t>
  </si>
  <si>
    <t>Year to Dec 2022 National 20 to 24 Male Other 4</t>
  </si>
  <si>
    <t>Year to Dec 2022 National 20 to 24 Male Other 5</t>
  </si>
  <si>
    <t>Year to Dec 2022 National 20 to 24 Male Other Total</t>
  </si>
  <si>
    <t>Year to Dec 2022 National 20 to 24 Total Other 1</t>
  </si>
  <si>
    <t>Year to Dec 2022 National 20 to 24 Total Other 2</t>
  </si>
  <si>
    <t>Year to Dec 2022 National 20 to 24 Total Other 3</t>
  </si>
  <si>
    <t>Year to Dec 2022 National 20 to 24 Total Other 4</t>
  </si>
  <si>
    <t>Year to Dec 2022 National 20 to 24 Total Other 5</t>
  </si>
  <si>
    <t>Year to Dec 2022 National 20 to 24 Total Other Total</t>
  </si>
  <si>
    <t>Year to Dec 2022 National 20 to 24 Female Pacific 1</t>
  </si>
  <si>
    <t>Year to Dec 2022 National 20 to 24 Female Pacific 2</t>
  </si>
  <si>
    <t>Year to Dec 2022 National 20 to 24 Female Pacific 3</t>
  </si>
  <si>
    <t>Year to Dec 2022 National 20 to 24 Female Pacific 4</t>
  </si>
  <si>
    <t>Year to Dec 2022 National 20 to 24 Female Pacific 5</t>
  </si>
  <si>
    <t>Year to Dec 2022 National 20 to 24 Female Pacific Total</t>
  </si>
  <si>
    <t>Year to Dec 2022 National 20 to 24 Male Pacific 1</t>
  </si>
  <si>
    <t>Year to Dec 2022 National 20 to 24 Male Pacific 2</t>
  </si>
  <si>
    <t>Year to Dec 2022 National 20 to 24 Male Pacific 3</t>
  </si>
  <si>
    <t>Year to Dec 2022 National 20 to 24 Male Pacific 4</t>
  </si>
  <si>
    <t>Year to Dec 2022 National 20 to 24 Male Pacific 5</t>
  </si>
  <si>
    <t>Year to Dec 2022 National 20 to 24 Male Pacific Total</t>
  </si>
  <si>
    <t>Year to Dec 2022 National 20 to 24 Total Pacific 1</t>
  </si>
  <si>
    <t>Year to Dec 2022 National 20 to 24 Total Pacific 2</t>
  </si>
  <si>
    <t>Year to Dec 2022 National 20 to 24 Total Pacific 3</t>
  </si>
  <si>
    <t>Year to Dec 2022 National 20 to 24 Total Pacific 4</t>
  </si>
  <si>
    <t>Year to Dec 2022 National 20 to 24 Total Pacific 5</t>
  </si>
  <si>
    <t>Year to Dec 2022 National 20 to 24 Total Pacific Total</t>
  </si>
  <si>
    <t>Year to Dec 2022 National 20 to 24 Female Total 1</t>
  </si>
  <si>
    <t>Year to Dec 2022 National 20 to 24 Female Total 2</t>
  </si>
  <si>
    <t>Year to Dec 2022 National 20 to 24 Female Total 3</t>
  </si>
  <si>
    <t>Year to Dec 2022 National 20 to 24 Female Total 4</t>
  </si>
  <si>
    <t>Year to Dec 2022 National 20 to 24 Female Total 5</t>
  </si>
  <si>
    <t>Year to Dec 2022 National 20 to 24 Female Total Total</t>
  </si>
  <si>
    <t>Year to Dec 2022 National 20 to 24 Male Total 1</t>
  </si>
  <si>
    <t>Year to Dec 2022 National 20 to 24 Male Total 2</t>
  </si>
  <si>
    <t>Year to Dec 2022 National 20 to 24 Male Total 3</t>
  </si>
  <si>
    <t>Year to Dec 2022 National 20 to 24 Male Total 4</t>
  </si>
  <si>
    <t>Year to Dec 2022 National 20 to 24 Male Total 5</t>
  </si>
  <si>
    <t>Year to Dec 2022 National 20 to 24 Male Total Total</t>
  </si>
  <si>
    <t>Year to Dec 2022 National 20 to 24 Total Total 1</t>
  </si>
  <si>
    <t>Year to Dec 2022 National 20 to 24 Total Total 2</t>
  </si>
  <si>
    <t>Year to Dec 2022 National 20 to 24 Total Total 3</t>
  </si>
  <si>
    <t>Year to Dec 2022 National 20 to 24 Total Total 4</t>
  </si>
  <si>
    <t>Year to Dec 2022 National 20 to 24 Total Total 5</t>
  </si>
  <si>
    <t>Year to Dec 2022 National 20 to 24 Total Total Total</t>
  </si>
  <si>
    <t>Year to Dec 2022 Nelson Marlborough 10 to 14 Female Maori 1</t>
  </si>
  <si>
    <t>Year to Dec 2022 Nelson Marlborough 10 to 14 Female Maori 2</t>
  </si>
  <si>
    <t>Year to Dec 2022 Nelson Marlborough 10 to 14 Female Maori 3</t>
  </si>
  <si>
    <t>Year to Dec 2022 Nelson Marlborough 10 to 14 Female Maori 4</t>
  </si>
  <si>
    <t>Year to Dec 2022 Nelson Marlborough 10 to 14 Female Maori 5</t>
  </si>
  <si>
    <t>Year to Dec 2022 Nelson Marlborough 10 to 14 Female Maori Total</t>
  </si>
  <si>
    <t>Year to Dec 2022 Nelson Marlborough 10 to 14 Male Maori 1</t>
  </si>
  <si>
    <t>Year to Dec 2022 Nelson Marlborough 10 to 14 Male Maori 2</t>
  </si>
  <si>
    <t>Year to Dec 2022 Nelson Marlborough 10 to 14 Male Maori 3</t>
  </si>
  <si>
    <t>Year to Dec 2022 Nelson Marlborough 10 to 14 Male Maori 4</t>
  </si>
  <si>
    <t>Year to Dec 2022 Nelson Marlborough 10 to 14 Male Maori 5</t>
  </si>
  <si>
    <t>Year to Dec 2022 Nelson Marlborough 10 to 14 Male Maori Total</t>
  </si>
  <si>
    <t>Year to Dec 2022 Nelson Marlborough 10 to 14 Total Maori 1</t>
  </si>
  <si>
    <t>Year to Dec 2022 Nelson Marlborough 10 to 14 Total Maori 2</t>
  </si>
  <si>
    <t>Year to Dec 2022 Nelson Marlborough 10 to 14 Total Maori 3</t>
  </si>
  <si>
    <t>Year to Dec 2022 Nelson Marlborough 10 to 14 Total Maori 4</t>
  </si>
  <si>
    <t>Year to Dec 2022 Nelson Marlborough 10 to 14 Total Maori 5</t>
  </si>
  <si>
    <t>Year to Dec 2022 Nelson Marlborough 10 to 14 Total Maori Total</t>
  </si>
  <si>
    <t>Year to Dec 2022 Nelson Marlborough 10 to 14 Female Other 1</t>
  </si>
  <si>
    <t>Year to Dec 2022 Nelson Marlborough 10 to 14 Female Other 2</t>
  </si>
  <si>
    <t>Year to Dec 2022 Nelson Marlborough 10 to 14 Female Other 3</t>
  </si>
  <si>
    <t>Year to Dec 2022 Nelson Marlborough 10 to 14 Female Other 4</t>
  </si>
  <si>
    <t>Year to Dec 2022 Nelson Marlborough 10 to 14 Female Other 5</t>
  </si>
  <si>
    <t>Year to Dec 2022 Nelson Marlborough 10 to 14 Female Other Total</t>
  </si>
  <si>
    <t>Year to Dec 2022 Nelson Marlborough 10 to 14 Male Other 1</t>
  </si>
  <si>
    <t>Year to Dec 2022 Nelson Marlborough 10 to 14 Male Other 2</t>
  </si>
  <si>
    <t>Year to Dec 2022 Nelson Marlborough 10 to 14 Male Other 3</t>
  </si>
  <si>
    <t>Year to Dec 2022 Nelson Marlborough 10 to 14 Male Other 4</t>
  </si>
  <si>
    <t>Year to Dec 2022 Nelson Marlborough 10 to 14 Male Other 5</t>
  </si>
  <si>
    <t>Year to Dec 2022 Nelson Marlborough 10 to 14 Male Other Total</t>
  </si>
  <si>
    <t>Year to Dec 2022 Nelson Marlborough 10 to 14 Total Other 1</t>
  </si>
  <si>
    <t>Year to Dec 2022 Nelson Marlborough 10 to 14 Total Other 2</t>
  </si>
  <si>
    <t>Year to Dec 2022 Nelson Marlborough 10 to 14 Total Other 3</t>
  </si>
  <si>
    <t>Year to Dec 2022 Nelson Marlborough 10 to 14 Total Other 4</t>
  </si>
  <si>
    <t>Year to Dec 2022 Nelson Marlborough 10 to 14 Total Other 5</t>
  </si>
  <si>
    <t>Year to Dec 2022 Nelson Marlborough 10 to 14 Total Other Total</t>
  </si>
  <si>
    <t>Year to Dec 2022 Nelson Marlborough 10 to 14 Female Pacific 1</t>
  </si>
  <si>
    <t>Year to Dec 2022 Nelson Marlborough 10 to 14 Female Pacific 2</t>
  </si>
  <si>
    <t>Year to Dec 2022 Nelson Marlborough 10 to 14 Female Pacific 3</t>
  </si>
  <si>
    <t>Year to Dec 2022 Nelson Marlborough 10 to 14 Female Pacific 4</t>
  </si>
  <si>
    <t>Year to Dec 2022 Nelson Marlborough 10 to 14 Female Pacific 5</t>
  </si>
  <si>
    <t>Year to Dec 2022 Nelson Marlborough 10 to 14 Female Pacific Total</t>
  </si>
  <si>
    <t>Year to Dec 2022 Nelson Marlborough 10 to 14 Male Pacific 1</t>
  </si>
  <si>
    <t>Year to Dec 2022 Nelson Marlborough 10 to 14 Male Pacific 2</t>
  </si>
  <si>
    <t>Year to Dec 2022 Nelson Marlborough 10 to 14 Male Pacific 3</t>
  </si>
  <si>
    <t>Year to Dec 2022 Nelson Marlborough 10 to 14 Male Pacific 4</t>
  </si>
  <si>
    <t>Year to Dec 2022 Nelson Marlborough 10 to 14 Male Pacific 5</t>
  </si>
  <si>
    <t>Year to Dec 2022 Nelson Marlborough 10 to 14 Male Pacific Total</t>
  </si>
  <si>
    <t>Year to Dec 2022 Nelson Marlborough 10 to 14 Total Pacific 1</t>
  </si>
  <si>
    <t>Year to Dec 2022 Nelson Marlborough 10 to 14 Total Pacific 2</t>
  </si>
  <si>
    <t>Year to Dec 2022 Nelson Marlborough 10 to 14 Total Pacific 3</t>
  </si>
  <si>
    <t>Year to Dec 2022 Nelson Marlborough 10 to 14 Total Pacific 4</t>
  </si>
  <si>
    <t>Year to Dec 2022 Nelson Marlborough 10 to 14 Total Pacific 5</t>
  </si>
  <si>
    <t>Year to Dec 2022 Nelson Marlborough 10 to 14 Total Pacific Total</t>
  </si>
  <si>
    <t>Year to Dec 2022 Nelson Marlborough 10 to 14 Female Total 1</t>
  </si>
  <si>
    <t>Year to Dec 2022 Nelson Marlborough 10 to 14 Female Total 2</t>
  </si>
  <si>
    <t>Year to Dec 2022 Nelson Marlborough 10 to 14 Female Total 3</t>
  </si>
  <si>
    <t>Year to Dec 2022 Nelson Marlborough 10 to 14 Female Total 4</t>
  </si>
  <si>
    <t>Year to Dec 2022 Nelson Marlborough 10 to 14 Female Total 5</t>
  </si>
  <si>
    <t>Year to Dec 2022 Nelson Marlborough 10 to 14 Female Total Total</t>
  </si>
  <si>
    <t>Year to Dec 2022 Nelson Marlborough 10 to 14 Male Total 1</t>
  </si>
  <si>
    <t>Year to Dec 2022 Nelson Marlborough 10 to 14 Male Total 2</t>
  </si>
  <si>
    <t>Year to Dec 2022 Nelson Marlborough 10 to 14 Male Total 3</t>
  </si>
  <si>
    <t>Year to Dec 2022 Nelson Marlborough 10 to 14 Male Total 4</t>
  </si>
  <si>
    <t>Year to Dec 2022 Nelson Marlborough 10 to 14 Male Total 5</t>
  </si>
  <si>
    <t>Year to Dec 2022 Nelson Marlborough 10 to 14 Male Total Total</t>
  </si>
  <si>
    <t>Year to Dec 2022 Nelson Marlborough 10 to 14 Total Total 1</t>
  </si>
  <si>
    <t>Year to Dec 2022 Nelson Marlborough 10 to 14 Total Total 2</t>
  </si>
  <si>
    <t>Year to Dec 2022 Nelson Marlborough 10 to 14 Total Total 3</t>
  </si>
  <si>
    <t>Year to Dec 2022 Nelson Marlborough 10 to 14 Total Total 4</t>
  </si>
  <si>
    <t>Year to Dec 2022 Nelson Marlborough 10 to 14 Total Total 5</t>
  </si>
  <si>
    <t>Year to Dec 2022 Nelson Marlborough 10 to 14 Total Total Total</t>
  </si>
  <si>
    <t>Year to Dec 2022 Nelson Marlborough 10 to 24 Female Maori 1</t>
  </si>
  <si>
    <t>Year to Dec 2022 Nelson Marlborough 10 to 24 Female Maori 2</t>
  </si>
  <si>
    <t>Year to Dec 2022 Nelson Marlborough 10 to 24 Female Maori 3</t>
  </si>
  <si>
    <t>Year to Dec 2022 Nelson Marlborough 10 to 24 Female Maori 4</t>
  </si>
  <si>
    <t>Year to Dec 2022 Nelson Marlborough 10 to 24 Female Maori 5</t>
  </si>
  <si>
    <t>Year to Dec 2022 Nelson Marlborough 10 to 24 Female Maori Total</t>
  </si>
  <si>
    <t>Year to Dec 2022 Nelson Marlborough 10 to 24 Male Maori 1</t>
  </si>
  <si>
    <t>Year to Dec 2022 Nelson Marlborough 10 to 24 Male Maori 2</t>
  </si>
  <si>
    <t>Year to Dec 2022 Nelson Marlborough 10 to 24 Male Maori 3</t>
  </si>
  <si>
    <t>Year to Dec 2022 Nelson Marlborough 10 to 24 Male Maori 4</t>
  </si>
  <si>
    <t>Year to Dec 2022 Nelson Marlborough 10 to 24 Male Maori 5</t>
  </si>
  <si>
    <t>Year to Dec 2022 Nelson Marlborough 10 to 24 Male Maori Total</t>
  </si>
  <si>
    <t>Year to Dec 2022 Nelson Marlborough 10 to 24 Total Maori 1</t>
  </si>
  <si>
    <t>Year to Dec 2022 Nelson Marlborough 10 to 24 Total Maori 2</t>
  </si>
  <si>
    <t>Year to Dec 2022 Nelson Marlborough 10 to 24 Total Maori 3</t>
  </si>
  <si>
    <t>Year to Dec 2022 Nelson Marlborough 10 to 24 Total Maori 4</t>
  </si>
  <si>
    <t>Year to Dec 2022 Nelson Marlborough 10 to 24 Total Maori 5</t>
  </si>
  <si>
    <t>Year to Dec 2022 Nelson Marlborough 10 to 24 Total Maori Total</t>
  </si>
  <si>
    <t>Year to Dec 2022 Nelson Marlborough 10 to 24 Female Other 1</t>
  </si>
  <si>
    <t>Year to Dec 2022 Nelson Marlborough 10 to 24 Female Other 2</t>
  </si>
  <si>
    <t>Year to Dec 2022 Nelson Marlborough 10 to 24 Female Other 3</t>
  </si>
  <si>
    <t>Year to Dec 2022 Nelson Marlborough 10 to 24 Female Other 4</t>
  </si>
  <si>
    <t>Year to Dec 2022 Nelson Marlborough 10 to 24 Female Other 5</t>
  </si>
  <si>
    <t>Year to Dec 2022 Nelson Marlborough 10 to 24 Female Other Total</t>
  </si>
  <si>
    <t>Year to Dec 2022 Nelson Marlborough 10 to 24 Male Other 1</t>
  </si>
  <si>
    <t>Year to Dec 2022 Nelson Marlborough 10 to 24 Male Other 2</t>
  </si>
  <si>
    <t>Year to Dec 2022 Nelson Marlborough 10 to 24 Male Other 3</t>
  </si>
  <si>
    <t>Year to Dec 2022 Nelson Marlborough 10 to 24 Male Other 4</t>
  </si>
  <si>
    <t>Year to Dec 2022 Nelson Marlborough 10 to 24 Male Other 5</t>
  </si>
  <si>
    <t>Year to Dec 2022 Nelson Marlborough 10 to 24 Male Other Total</t>
  </si>
  <si>
    <t>Year to Dec 2022 Nelson Marlborough 10 to 24 Total Other 1</t>
  </si>
  <si>
    <t>Year to Dec 2022 Nelson Marlborough 10 to 24 Total Other 2</t>
  </si>
  <si>
    <t>Year to Dec 2022 Nelson Marlborough 10 to 24 Total Other 3</t>
  </si>
  <si>
    <t>Year to Dec 2022 Nelson Marlborough 10 to 24 Total Other 4</t>
  </si>
  <si>
    <t>Year to Dec 2022 Nelson Marlborough 10 to 24 Total Other 5</t>
  </si>
  <si>
    <t>Year to Dec 2022 Nelson Marlborough 10 to 24 Total Other Total</t>
  </si>
  <si>
    <t>Year to Dec 2022 Nelson Marlborough 10 to 24 Female Pacific 1</t>
  </si>
  <si>
    <t>Year to Dec 2022 Nelson Marlborough 10 to 24 Female Pacific 2</t>
  </si>
  <si>
    <t>Year to Dec 2022 Nelson Marlborough 10 to 24 Female Pacific 3</t>
  </si>
  <si>
    <t>Year to Dec 2022 Nelson Marlborough 10 to 24 Female Pacific 4</t>
  </si>
  <si>
    <t>Year to Dec 2022 Nelson Marlborough 10 to 24 Female Pacific 5</t>
  </si>
  <si>
    <t>Year to Dec 2022 Nelson Marlborough 10 to 24 Female Pacific Total</t>
  </si>
  <si>
    <t>Year to Dec 2022 Nelson Marlborough 10 to 24 Male Pacific 1</t>
  </si>
  <si>
    <t>Year to Dec 2022 Nelson Marlborough 10 to 24 Male Pacific 2</t>
  </si>
  <si>
    <t>Year to Dec 2022 Nelson Marlborough 10 to 24 Male Pacific 3</t>
  </si>
  <si>
    <t>Year to Dec 2022 Nelson Marlborough 10 to 24 Male Pacific 4</t>
  </si>
  <si>
    <t>Year to Dec 2022 Nelson Marlborough 10 to 24 Male Pacific 5</t>
  </si>
  <si>
    <t>Year to Dec 2022 Nelson Marlborough 10 to 24 Male Pacific Total</t>
  </si>
  <si>
    <t>Year to Dec 2022 Nelson Marlborough 10 to 24 Total Pacific 1</t>
  </si>
  <si>
    <t>Year to Dec 2022 Nelson Marlborough 10 to 24 Total Pacific 2</t>
  </si>
  <si>
    <t>Year to Dec 2022 Nelson Marlborough 10 to 24 Total Pacific 3</t>
  </si>
  <si>
    <t>Year to Dec 2022 Nelson Marlborough 10 to 24 Total Pacific 4</t>
  </si>
  <si>
    <t>Year to Dec 2022 Nelson Marlborough 10 to 24 Total Pacific 5</t>
  </si>
  <si>
    <t>Year to Dec 2022 Nelson Marlborough 10 to 24 Total Pacific Total</t>
  </si>
  <si>
    <t>Year to Dec 2022 Nelson Marlborough 10 to 24 Female Total 1</t>
  </si>
  <si>
    <t>Year to Dec 2022 Nelson Marlborough 10 to 24 Female Total 2</t>
  </si>
  <si>
    <t>Year to Dec 2022 Nelson Marlborough 10 to 24 Female Total 3</t>
  </si>
  <si>
    <t>Year to Dec 2022 Nelson Marlborough 10 to 24 Female Total 4</t>
  </si>
  <si>
    <t>Year to Dec 2022 Nelson Marlborough 10 to 24 Female Total 5</t>
  </si>
  <si>
    <t>Year to Dec 2022 Nelson Marlborough 10 to 24 Female Total Total</t>
  </si>
  <si>
    <t>Year to Dec 2022 Nelson Marlborough 10 to 24 Male Total 1</t>
  </si>
  <si>
    <t>Year to Dec 2022 Nelson Marlborough 10 to 24 Male Total 2</t>
  </si>
  <si>
    <t>Year to Dec 2022 Nelson Marlborough 10 to 24 Male Total 3</t>
  </si>
  <si>
    <t>Year to Dec 2022 Nelson Marlborough 10 to 24 Male Total 4</t>
  </si>
  <si>
    <t>Year to Dec 2022 Nelson Marlborough 10 to 24 Male Total 5</t>
  </si>
  <si>
    <t>Year to Dec 2022 Nelson Marlborough 10 to 24 Male Total Total</t>
  </si>
  <si>
    <t>Year to Dec 2022 Nelson Marlborough 10 to 24 Total Total 1</t>
  </si>
  <si>
    <t>Year to Dec 2022 Nelson Marlborough 10 to 24 Total Total 2</t>
  </si>
  <si>
    <t>Year to Dec 2022 Nelson Marlborough 10 to 24 Total Total 3</t>
  </si>
  <si>
    <t>Year to Dec 2022 Nelson Marlborough 10 to 24 Total Total 4</t>
  </si>
  <si>
    <t>Year to Dec 2022 Nelson Marlborough 10 to 24 Total Total 5</t>
  </si>
  <si>
    <t>Year to Dec 2022 Nelson Marlborough 10 to 24 Total Total Total</t>
  </si>
  <si>
    <t>Year to Dec 2022 Nelson Marlborough 15 to 19 Female Maori 1</t>
  </si>
  <si>
    <t>Year to Dec 2022 Nelson Marlborough 15 to 19 Female Maori 2</t>
  </si>
  <si>
    <t>Year to Dec 2022 Nelson Marlborough 15 to 19 Female Maori 3</t>
  </si>
  <si>
    <t>Year to Dec 2022 Nelson Marlborough 15 to 19 Female Maori 4</t>
  </si>
  <si>
    <t>Year to Dec 2022 Nelson Marlborough 15 to 19 Female Maori 5</t>
  </si>
  <si>
    <t>Year to Dec 2022 Nelson Marlborough 15 to 19 Female Maori Total</t>
  </si>
  <si>
    <t>Year to Dec 2022 Nelson Marlborough 15 to 19 Male Maori 1</t>
  </si>
  <si>
    <t>Year to Dec 2022 Nelson Marlborough 15 to 19 Male Maori 2</t>
  </si>
  <si>
    <t>Year to Dec 2022 Nelson Marlborough 15 to 19 Male Maori 3</t>
  </si>
  <si>
    <t>Year to Dec 2022 Nelson Marlborough 15 to 19 Male Maori 4</t>
  </si>
  <si>
    <t>Year to Dec 2022 Nelson Marlborough 15 to 19 Male Maori 5</t>
  </si>
  <si>
    <t>Year to Dec 2022 Nelson Marlborough 15 to 19 Male Maori Total</t>
  </si>
  <si>
    <t>Year to Dec 2022 Nelson Marlborough 15 to 19 Total Maori 1</t>
  </si>
  <si>
    <t>Year to Dec 2022 Nelson Marlborough 15 to 19 Total Maori 2</t>
  </si>
  <si>
    <t>Year to Dec 2022 Nelson Marlborough 15 to 19 Total Maori 3</t>
  </si>
  <si>
    <t>Year to Dec 2022 Nelson Marlborough 15 to 19 Total Maori 4</t>
  </si>
  <si>
    <t>Year to Dec 2022 Nelson Marlborough 15 to 19 Total Maori 5</t>
  </si>
  <si>
    <t>Year to Dec 2022 Nelson Marlborough 15 to 19 Total Maori Total</t>
  </si>
  <si>
    <t>Year to Dec 2022 Nelson Marlborough 15 to 19 Female Other 1</t>
  </si>
  <si>
    <t>Year to Dec 2022 Nelson Marlborough 15 to 19 Female Other 2</t>
  </si>
  <si>
    <t>Year to Dec 2022 Nelson Marlborough 15 to 19 Female Other 3</t>
  </si>
  <si>
    <t>Year to Dec 2022 Nelson Marlborough 15 to 19 Female Other 4</t>
  </si>
  <si>
    <t>Year to Dec 2022 Nelson Marlborough 15 to 19 Female Other 5</t>
  </si>
  <si>
    <t>Year to Dec 2022 Nelson Marlborough 15 to 19 Female Other Total</t>
  </si>
  <si>
    <t>Year to Dec 2022 Nelson Marlborough 15 to 19 Male Other 1</t>
  </si>
  <si>
    <t>Year to Dec 2022 Nelson Marlborough 15 to 19 Male Other 2</t>
  </si>
  <si>
    <t>Year to Dec 2022 Nelson Marlborough 15 to 19 Male Other 3</t>
  </si>
  <si>
    <t>Year to Dec 2022 Nelson Marlborough 15 to 19 Male Other 4</t>
  </si>
  <si>
    <t>Year to Dec 2022 Nelson Marlborough 15 to 19 Male Other 5</t>
  </si>
  <si>
    <t>Year to Dec 2022 Nelson Marlborough 15 to 19 Male Other Total</t>
  </si>
  <si>
    <t>Year to Dec 2022 Nelson Marlborough 15 to 19 Total Other 1</t>
  </si>
  <si>
    <t>Year to Dec 2022 Nelson Marlborough 15 to 19 Total Other 2</t>
  </si>
  <si>
    <t>Year to Dec 2022 Nelson Marlborough 15 to 19 Total Other 3</t>
  </si>
  <si>
    <t>Year to Dec 2022 Nelson Marlborough 15 to 19 Total Other 4</t>
  </si>
  <si>
    <t>Year to Dec 2022 Nelson Marlborough 15 to 19 Total Other 5</t>
  </si>
  <si>
    <t>Year to Dec 2022 Nelson Marlborough 15 to 19 Total Other Total</t>
  </si>
  <si>
    <t>Year to Dec 2022 Nelson Marlborough 15 to 19 Female Pacific 1</t>
  </si>
  <si>
    <t>Year to Dec 2022 Nelson Marlborough 15 to 19 Female Pacific 2</t>
  </si>
  <si>
    <t>Year to Dec 2022 Nelson Marlborough 15 to 19 Female Pacific 3</t>
  </si>
  <si>
    <t>Year to Dec 2022 Nelson Marlborough 15 to 19 Female Pacific 4</t>
  </si>
  <si>
    <t>Year to Dec 2022 Nelson Marlborough 15 to 19 Female Pacific 5</t>
  </si>
  <si>
    <t>Year to Dec 2022 Nelson Marlborough 15 to 19 Female Pacific Total</t>
  </si>
  <si>
    <t>Year to Dec 2022 Nelson Marlborough 15 to 19 Male Pacific 1</t>
  </si>
  <si>
    <t>Year to Dec 2022 Nelson Marlborough 15 to 19 Male Pacific 2</t>
  </si>
  <si>
    <t>Year to Dec 2022 Nelson Marlborough 15 to 19 Male Pacific 3</t>
  </si>
  <si>
    <t>Year to Dec 2022 Nelson Marlborough 15 to 19 Male Pacific 4</t>
  </si>
  <si>
    <t>Year to Dec 2022 Nelson Marlborough 15 to 19 Male Pacific 5</t>
  </si>
  <si>
    <t>Year to Dec 2022 Nelson Marlborough 15 to 19 Male Pacific Total</t>
  </si>
  <si>
    <t>Year to Dec 2022 Nelson Marlborough 15 to 19 Total Pacific 1</t>
  </si>
  <si>
    <t>Year to Dec 2022 Nelson Marlborough 15 to 19 Total Pacific 2</t>
  </si>
  <si>
    <t>Year to Dec 2022 Nelson Marlborough 15 to 19 Total Pacific 3</t>
  </si>
  <si>
    <t>Year to Dec 2022 Nelson Marlborough 15 to 19 Total Pacific 4</t>
  </si>
  <si>
    <t>Year to Dec 2022 Nelson Marlborough 15 to 19 Total Pacific 5</t>
  </si>
  <si>
    <t>Year to Dec 2022 Nelson Marlborough 15 to 19 Total Pacific Total</t>
  </si>
  <si>
    <t>Year to Dec 2022 Nelson Marlborough 15 to 19 Female Total 1</t>
  </si>
  <si>
    <t>Year to Dec 2022 Nelson Marlborough 15 to 19 Female Total 2</t>
  </si>
  <si>
    <t>Year to Dec 2022 Nelson Marlborough 15 to 19 Female Total 3</t>
  </si>
  <si>
    <t>Year to Dec 2022 Nelson Marlborough 15 to 19 Female Total 4</t>
  </si>
  <si>
    <t>Year to Dec 2022 Nelson Marlborough 15 to 19 Female Total 5</t>
  </si>
  <si>
    <t>Year to Dec 2022 Nelson Marlborough 15 to 19 Female Total Total</t>
  </si>
  <si>
    <t>Year to Dec 2022 Nelson Marlborough 15 to 19 Male Total 1</t>
  </si>
  <si>
    <t>Year to Dec 2022 Nelson Marlborough 15 to 19 Male Total 2</t>
  </si>
  <si>
    <t>Year to Dec 2022 Nelson Marlborough 15 to 19 Male Total 3</t>
  </si>
  <si>
    <t>Year to Dec 2022 Nelson Marlborough 15 to 19 Male Total 4</t>
  </si>
  <si>
    <t>Year to Dec 2022 Nelson Marlborough 15 to 19 Male Total 5</t>
  </si>
  <si>
    <t>Year to Dec 2022 Nelson Marlborough 15 to 19 Male Total Total</t>
  </si>
  <si>
    <t>Year to Dec 2022 Nelson Marlborough 15 to 19 Total Total 1</t>
  </si>
  <si>
    <t>Year to Dec 2022 Nelson Marlborough 15 to 19 Total Total 2</t>
  </si>
  <si>
    <t>Year to Dec 2022 Nelson Marlborough 15 to 19 Total Total 3</t>
  </si>
  <si>
    <t>Year to Dec 2022 Nelson Marlborough 15 to 19 Total Total 4</t>
  </si>
  <si>
    <t>Year to Dec 2022 Nelson Marlborough 15 to 19 Total Total 5</t>
  </si>
  <si>
    <t>Year to Dec 2022 Nelson Marlborough 15 to 19 Total Total Total</t>
  </si>
  <si>
    <t>Year to Dec 2022 Nelson Marlborough 20 to 24 Female Maori 1</t>
  </si>
  <si>
    <t>Year to Dec 2022 Nelson Marlborough 20 to 24 Female Maori 2</t>
  </si>
  <si>
    <t>Year to Dec 2022 Nelson Marlborough 20 to 24 Female Maori 3</t>
  </si>
  <si>
    <t>Year to Dec 2022 Nelson Marlborough 20 to 24 Female Maori 4</t>
  </si>
  <si>
    <t>Year to Dec 2022 Nelson Marlborough 20 to 24 Female Maori 5</t>
  </si>
  <si>
    <t>Year to Dec 2022 Nelson Marlborough 20 to 24 Female Maori Total</t>
  </si>
  <si>
    <t>Year to Dec 2022 Nelson Marlborough 20 to 24 Male Maori 1</t>
  </si>
  <si>
    <t>Year to Dec 2022 Nelson Marlborough 20 to 24 Male Maori 2</t>
  </si>
  <si>
    <t>Year to Dec 2022 Nelson Marlborough 20 to 24 Male Maori 3</t>
  </si>
  <si>
    <t>Year to Dec 2022 Nelson Marlborough 20 to 24 Male Maori 4</t>
  </si>
  <si>
    <t>Year to Dec 2022 Nelson Marlborough 20 to 24 Male Maori 5</t>
  </si>
  <si>
    <t>Year to Dec 2022 Nelson Marlborough 20 to 24 Male Maori Total</t>
  </si>
  <si>
    <t>Year to Dec 2022 Nelson Marlborough 20 to 24 Total Maori 1</t>
  </si>
  <si>
    <t>Year to Dec 2022 Nelson Marlborough 20 to 24 Total Maori 2</t>
  </si>
  <si>
    <t>Year to Dec 2022 Nelson Marlborough 20 to 24 Total Maori 3</t>
  </si>
  <si>
    <t>Year to Dec 2022 Nelson Marlborough 20 to 24 Total Maori 4</t>
  </si>
  <si>
    <t>Year to Dec 2022 Nelson Marlborough 20 to 24 Total Maori 5</t>
  </si>
  <si>
    <t>Year to Dec 2022 Nelson Marlborough 20 to 24 Total Maori Total</t>
  </si>
  <si>
    <t>Year to Dec 2022 Nelson Marlborough 20 to 24 Female Other 1</t>
  </si>
  <si>
    <t>Year to Dec 2022 Nelson Marlborough 20 to 24 Female Other 2</t>
  </si>
  <si>
    <t>Year to Dec 2022 Nelson Marlborough 20 to 24 Female Other 3</t>
  </si>
  <si>
    <t>Year to Dec 2022 Nelson Marlborough 20 to 24 Female Other 4</t>
  </si>
  <si>
    <t>Year to Dec 2022 Nelson Marlborough 20 to 24 Female Other 5</t>
  </si>
  <si>
    <t>Year to Dec 2022 Nelson Marlborough 20 to 24 Female Other Total</t>
  </si>
  <si>
    <t>Year to Dec 2022 Nelson Marlborough 20 to 24 Male Other 1</t>
  </si>
  <si>
    <t>Year to Dec 2022 Nelson Marlborough 20 to 24 Male Other 2</t>
  </si>
  <si>
    <t>Year to Dec 2022 Nelson Marlborough 20 to 24 Male Other 3</t>
  </si>
  <si>
    <t>Year to Dec 2022 Nelson Marlborough 20 to 24 Male Other 4</t>
  </si>
  <si>
    <t>Year to Dec 2022 Nelson Marlborough 20 to 24 Male Other 5</t>
  </si>
  <si>
    <t>Year to Dec 2022 Nelson Marlborough 20 to 24 Male Other Total</t>
  </si>
  <si>
    <t>Year to Dec 2022 Nelson Marlborough 20 to 24 Total Other 1</t>
  </si>
  <si>
    <t>Year to Dec 2022 Nelson Marlborough 20 to 24 Total Other 2</t>
  </si>
  <si>
    <t>Year to Dec 2022 Nelson Marlborough 20 to 24 Total Other 3</t>
  </si>
  <si>
    <t>Year to Dec 2022 Nelson Marlborough 20 to 24 Total Other 4</t>
  </si>
  <si>
    <t>Year to Dec 2022 Nelson Marlborough 20 to 24 Total Other 5</t>
  </si>
  <si>
    <t>Year to Dec 2022 Nelson Marlborough 20 to 24 Total Other Total</t>
  </si>
  <si>
    <t>Year to Dec 2022 Nelson Marlborough 20 to 24 Female Pacific 1</t>
  </si>
  <si>
    <t>Year to Dec 2022 Nelson Marlborough 20 to 24 Female Pacific 2</t>
  </si>
  <si>
    <t>Year to Dec 2022 Nelson Marlborough 20 to 24 Female Pacific 3</t>
  </si>
  <si>
    <t>Year to Dec 2022 Nelson Marlborough 20 to 24 Female Pacific 4</t>
  </si>
  <si>
    <t>Year to Dec 2022 Nelson Marlborough 20 to 24 Female Pacific 5</t>
  </si>
  <si>
    <t>Year to Dec 2022 Nelson Marlborough 20 to 24 Female Pacific Total</t>
  </si>
  <si>
    <t>Year to Dec 2022 Nelson Marlborough 20 to 24 Male Pacific 1</t>
  </si>
  <si>
    <t>Year to Dec 2022 Nelson Marlborough 20 to 24 Male Pacific 2</t>
  </si>
  <si>
    <t>Year to Dec 2022 Nelson Marlborough 20 to 24 Male Pacific 3</t>
  </si>
  <si>
    <t>Year to Dec 2022 Nelson Marlborough 20 to 24 Male Pacific 4</t>
  </si>
  <si>
    <t>Year to Dec 2022 Nelson Marlborough 20 to 24 Male Pacific 5</t>
  </si>
  <si>
    <t>Year to Dec 2022 Nelson Marlborough 20 to 24 Male Pacific Total</t>
  </si>
  <si>
    <t>Year to Dec 2022 Nelson Marlborough 20 to 24 Total Pacific 1</t>
  </si>
  <si>
    <t>Year to Dec 2022 Nelson Marlborough 20 to 24 Total Pacific 2</t>
  </si>
  <si>
    <t>Year to Dec 2022 Nelson Marlborough 20 to 24 Total Pacific 3</t>
  </si>
  <si>
    <t>Year to Dec 2022 Nelson Marlborough 20 to 24 Total Pacific 4</t>
  </si>
  <si>
    <t>Year to Dec 2022 Nelson Marlborough 20 to 24 Total Pacific 5</t>
  </si>
  <si>
    <t>Year to Dec 2022 Nelson Marlborough 20 to 24 Total Pacific Total</t>
  </si>
  <si>
    <t>Year to Dec 2022 Nelson Marlborough 20 to 24 Female Total 1</t>
  </si>
  <si>
    <t>Year to Dec 2022 Nelson Marlborough 20 to 24 Female Total 2</t>
  </si>
  <si>
    <t>Year to Dec 2022 Nelson Marlborough 20 to 24 Female Total 3</t>
  </si>
  <si>
    <t>Year to Dec 2022 Nelson Marlborough 20 to 24 Female Total 4</t>
  </si>
  <si>
    <t>Year to Dec 2022 Nelson Marlborough 20 to 24 Female Total 5</t>
  </si>
  <si>
    <t>Year to Dec 2022 Nelson Marlborough 20 to 24 Female Total Total</t>
  </si>
  <si>
    <t>Year to Dec 2022 Nelson Marlborough 20 to 24 Male Total 1</t>
  </si>
  <si>
    <t>Year to Dec 2022 Nelson Marlborough 20 to 24 Male Total 2</t>
  </si>
  <si>
    <t>Year to Dec 2022 Nelson Marlborough 20 to 24 Male Total 3</t>
  </si>
  <si>
    <t>Year to Dec 2022 Nelson Marlborough 20 to 24 Male Total 4</t>
  </si>
  <si>
    <t>Year to Dec 2022 Nelson Marlborough 20 to 24 Male Total 5</t>
  </si>
  <si>
    <t>Year to Dec 2022 Nelson Marlborough 20 to 24 Male Total Total</t>
  </si>
  <si>
    <t>Year to Dec 2022 Nelson Marlborough 20 to 24 Total Total 1</t>
  </si>
  <si>
    <t>Year to Dec 2022 Nelson Marlborough 20 to 24 Total Total 2</t>
  </si>
  <si>
    <t>Year to Dec 2022 Nelson Marlborough 20 to 24 Total Total 3</t>
  </si>
  <si>
    <t>Year to Dec 2022 Nelson Marlborough 20 to 24 Total Total 4</t>
  </si>
  <si>
    <t>Year to Dec 2022 Nelson Marlborough 20 to 24 Total Total 5</t>
  </si>
  <si>
    <t>Year to Dec 2022 Nelson Marlborough 20 to 24 Total Total Total</t>
  </si>
  <si>
    <t>Year to Dec 2022 Northland 10 to 14 Female Maori 1</t>
  </si>
  <si>
    <t>Year to Dec 2022 Northland 10 to 14 Female Maori 2</t>
  </si>
  <si>
    <t>Year to Dec 2022 Northland 10 to 14 Female Maori 3</t>
  </si>
  <si>
    <t>Year to Dec 2022 Northland 10 to 14 Female Maori 4</t>
  </si>
  <si>
    <t>Year to Dec 2022 Northland 10 to 14 Female Maori 5</t>
  </si>
  <si>
    <t>Year to Dec 2022 Northland 10 to 14 Female Maori Total</t>
  </si>
  <si>
    <t>Year to Dec 2022 Northland 10 to 14 Male Maori 1</t>
  </si>
  <si>
    <t>Year to Dec 2022 Northland 10 to 14 Male Maori 2</t>
  </si>
  <si>
    <t>Year to Dec 2022 Northland 10 to 14 Male Maori 3</t>
  </si>
  <si>
    <t>Year to Dec 2022 Northland 10 to 14 Male Maori 4</t>
  </si>
  <si>
    <t>Year to Dec 2022 Northland 10 to 14 Male Maori 5</t>
  </si>
  <si>
    <t>Year to Dec 2022 Northland 10 to 14 Male Maori Total</t>
  </si>
  <si>
    <t>Year to Dec 2022 Northland 10 to 14 Total Maori 1</t>
  </si>
  <si>
    <t>Year to Dec 2022 Northland 10 to 14 Total Maori 2</t>
  </si>
  <si>
    <t>Year to Dec 2022 Northland 10 to 14 Total Maori 3</t>
  </si>
  <si>
    <t>Year to Dec 2022 Northland 10 to 14 Total Maori 4</t>
  </si>
  <si>
    <t>Year to Dec 2022 Northland 10 to 14 Total Maori 5</t>
  </si>
  <si>
    <t>Year to Dec 2022 Northland 10 to 14 Total Maori Total</t>
  </si>
  <si>
    <t>Year to Dec 2022 Northland 10 to 14 Female Other 1</t>
  </si>
  <si>
    <t>Year to Dec 2022 Northland 10 to 14 Female Other 2</t>
  </si>
  <si>
    <t>Year to Dec 2022 Northland 10 to 14 Female Other 3</t>
  </si>
  <si>
    <t>Year to Dec 2022 Northland 10 to 14 Female Other 4</t>
  </si>
  <si>
    <t>Year to Dec 2022 Northland 10 to 14 Female Other 5</t>
  </si>
  <si>
    <t>Year to Dec 2022 Northland 10 to 14 Female Other Total</t>
  </si>
  <si>
    <t>Year to Dec 2022 Northland 10 to 14 Male Other 1</t>
  </si>
  <si>
    <t>Year to Dec 2022 Northland 10 to 14 Male Other 2</t>
  </si>
  <si>
    <t>Year to Dec 2022 Northland 10 to 14 Male Other 3</t>
  </si>
  <si>
    <t>Year to Dec 2022 Northland 10 to 14 Male Other 4</t>
  </si>
  <si>
    <t>Year to Dec 2022 Northland 10 to 14 Male Other 5</t>
  </si>
  <si>
    <t>Year to Dec 2022 Northland 10 to 14 Male Other Total</t>
  </si>
  <si>
    <t>Year to Dec 2022 Northland 10 to 14 Total Other 1</t>
  </si>
  <si>
    <t>Year to Dec 2022 Northland 10 to 14 Total Other 2</t>
  </si>
  <si>
    <t>Year to Dec 2022 Northland 10 to 14 Total Other 3</t>
  </si>
  <si>
    <t>Year to Dec 2022 Northland 10 to 14 Total Other 4</t>
  </si>
  <si>
    <t>Year to Dec 2022 Northland 10 to 14 Total Other 5</t>
  </si>
  <si>
    <t>Year to Dec 2022 Northland 10 to 14 Total Other Total</t>
  </si>
  <si>
    <t>Year to Dec 2022 Northland 10 to 14 Female Pacific 1</t>
  </si>
  <si>
    <t>Year to Dec 2022 Northland 10 to 14 Female Pacific 2</t>
  </si>
  <si>
    <t>Year to Dec 2022 Northland 10 to 14 Female Pacific 3</t>
  </si>
  <si>
    <t>Year to Dec 2022 Northland 10 to 14 Female Pacific 4</t>
  </si>
  <si>
    <t>Year to Dec 2022 Northland 10 to 14 Female Pacific 5</t>
  </si>
  <si>
    <t>Year to Dec 2022 Northland 10 to 14 Female Pacific Total</t>
  </si>
  <si>
    <t>Year to Dec 2022 Northland 10 to 14 Male Pacific 1</t>
  </si>
  <si>
    <t>Year to Dec 2022 Northland 10 to 14 Male Pacific 2</t>
  </si>
  <si>
    <t>Year to Dec 2022 Northland 10 to 14 Male Pacific 3</t>
  </si>
  <si>
    <t>Year to Dec 2022 Northland 10 to 14 Male Pacific 4</t>
  </si>
  <si>
    <t>Year to Dec 2022 Northland 10 to 14 Male Pacific 5</t>
  </si>
  <si>
    <t>Year to Dec 2022 Northland 10 to 14 Male Pacific Total</t>
  </si>
  <si>
    <t>Year to Dec 2022 Northland 10 to 14 Total Pacific 1</t>
  </si>
  <si>
    <t>Year to Dec 2022 Northland 10 to 14 Total Pacific 2</t>
  </si>
  <si>
    <t>Year to Dec 2022 Northland 10 to 14 Total Pacific 3</t>
  </si>
  <si>
    <t>Year to Dec 2022 Northland 10 to 14 Total Pacific 4</t>
  </si>
  <si>
    <t>Year to Dec 2022 Northland 10 to 14 Total Pacific 5</t>
  </si>
  <si>
    <t>Year to Dec 2022 Northland 10 to 14 Total Pacific Total</t>
  </si>
  <si>
    <t>Year to Dec 2022 Northland 10 to 14 Female Total 1</t>
  </si>
  <si>
    <t>Year to Dec 2022 Northland 10 to 14 Female Total 2</t>
  </si>
  <si>
    <t>Year to Dec 2022 Northland 10 to 14 Female Total 3</t>
  </si>
  <si>
    <t>Year to Dec 2022 Northland 10 to 14 Female Total 4</t>
  </si>
  <si>
    <t>Year to Dec 2022 Northland 10 to 14 Female Total 5</t>
  </si>
  <si>
    <t>Year to Dec 2022 Northland 10 to 14 Female Total Total</t>
  </si>
  <si>
    <t>Year to Dec 2022 Northland 10 to 14 Male Total 1</t>
  </si>
  <si>
    <t>Year to Dec 2022 Northland 10 to 14 Male Total 2</t>
  </si>
  <si>
    <t>Year to Dec 2022 Northland 10 to 14 Male Total 3</t>
  </si>
  <si>
    <t>Year to Dec 2022 Northland 10 to 14 Male Total 4</t>
  </si>
  <si>
    <t>Year to Dec 2022 Northland 10 to 14 Male Total 5</t>
  </si>
  <si>
    <t>Year to Dec 2022 Northland 10 to 14 Male Total Total</t>
  </si>
  <si>
    <t>Year to Dec 2022 Northland 10 to 14 Total Total 1</t>
  </si>
  <si>
    <t>Year to Dec 2022 Northland 10 to 14 Total Total 2</t>
  </si>
  <si>
    <t>Year to Dec 2022 Northland 10 to 14 Total Total 3</t>
  </si>
  <si>
    <t>Year to Dec 2022 Northland 10 to 14 Total Total 4</t>
  </si>
  <si>
    <t>Year to Dec 2022 Northland 10 to 14 Total Total 5</t>
  </si>
  <si>
    <t>Year to Dec 2022 Northland 10 to 14 Total Total Total</t>
  </si>
  <si>
    <t>Year to Dec 2022 Northland 10 to 24 Female Maori 1</t>
  </si>
  <si>
    <t>Year to Dec 2022 Northland 10 to 24 Female Maori 2</t>
  </si>
  <si>
    <t>Year to Dec 2022 Northland 10 to 24 Female Maori 3</t>
  </si>
  <si>
    <t>Year to Dec 2022 Northland 10 to 24 Female Maori 4</t>
  </si>
  <si>
    <t>Year to Dec 2022 Northland 10 to 24 Female Maori 5</t>
  </si>
  <si>
    <t>Year to Dec 2022 Northland 10 to 24 Female Maori Total</t>
  </si>
  <si>
    <t>Year to Dec 2022 Northland 10 to 24 Male Maori 1</t>
  </si>
  <si>
    <t>Year to Dec 2022 Northland 10 to 24 Male Maori 2</t>
  </si>
  <si>
    <t>Year to Dec 2022 Northland 10 to 24 Male Maori 3</t>
  </si>
  <si>
    <t>Year to Dec 2022 Northland 10 to 24 Male Maori 4</t>
  </si>
  <si>
    <t>Year to Dec 2022 Northland 10 to 24 Male Maori 5</t>
  </si>
  <si>
    <t>Year to Dec 2022 Northland 10 to 24 Male Maori Total</t>
  </si>
  <si>
    <t>Year to Dec 2022 Northland 10 to 24 Total Maori 1</t>
  </si>
  <si>
    <t>Year to Dec 2022 Northland 10 to 24 Total Maori 2</t>
  </si>
  <si>
    <t>Year to Dec 2022 Northland 10 to 24 Total Maori 3</t>
  </si>
  <si>
    <t>Year to Dec 2022 Northland 10 to 24 Total Maori 4</t>
  </si>
  <si>
    <t>Year to Dec 2022 Northland 10 to 24 Total Maori 5</t>
  </si>
  <si>
    <t>Year to Dec 2022 Northland 10 to 24 Total Maori Total</t>
  </si>
  <si>
    <t>Year to Dec 2022 Northland 10 to 24 Female Other 1</t>
  </si>
  <si>
    <t>Year to Dec 2022 Northland 10 to 24 Female Other 2</t>
  </si>
  <si>
    <t>Year to Dec 2022 Northland 10 to 24 Female Other 3</t>
  </si>
  <si>
    <t>Year to Dec 2022 Northland 10 to 24 Female Other 4</t>
  </si>
  <si>
    <t>Year to Dec 2022 Northland 10 to 24 Female Other 5</t>
  </si>
  <si>
    <t>Year to Dec 2022 Northland 10 to 24 Female Other Total</t>
  </si>
  <si>
    <t>Year to Dec 2022 Northland 10 to 24 Male Other 1</t>
  </si>
  <si>
    <t>Year to Dec 2022 Northland 10 to 24 Male Other 2</t>
  </si>
  <si>
    <t>Year to Dec 2022 Northland 10 to 24 Male Other 3</t>
  </si>
  <si>
    <t>Year to Dec 2022 Northland 10 to 24 Male Other 4</t>
  </si>
  <si>
    <t>Year to Dec 2022 Northland 10 to 24 Male Other 5</t>
  </si>
  <si>
    <t>Year to Dec 2022 Northland 10 to 24 Male Other Total</t>
  </si>
  <si>
    <t>Year to Dec 2022 Northland 10 to 24 Total Other 1</t>
  </si>
  <si>
    <t>Year to Dec 2022 Northland 10 to 24 Total Other 2</t>
  </si>
  <si>
    <t>Year to Dec 2022 Northland 10 to 24 Total Other 3</t>
  </si>
  <si>
    <t>Year to Dec 2022 Northland 10 to 24 Total Other 4</t>
  </si>
  <si>
    <t>Year to Dec 2022 Northland 10 to 24 Total Other 5</t>
  </si>
  <si>
    <t>Year to Dec 2022 Northland 10 to 24 Total Other Total</t>
  </si>
  <si>
    <t>Year to Dec 2022 Northland 10 to 24 Female Pacific 1</t>
  </si>
  <si>
    <t>Year to Dec 2022 Northland 10 to 24 Female Pacific 2</t>
  </si>
  <si>
    <t>Year to Dec 2022 Northland 10 to 24 Female Pacific 3</t>
  </si>
  <si>
    <t>Year to Dec 2022 Northland 10 to 24 Female Pacific 4</t>
  </si>
  <si>
    <t>Year to Dec 2022 Northland 10 to 24 Female Pacific 5</t>
  </si>
  <si>
    <t>Year to Dec 2022 Northland 10 to 24 Female Pacific Total</t>
  </si>
  <si>
    <t>Year to Dec 2022 Northland 10 to 24 Male Pacific 1</t>
  </si>
  <si>
    <t>Year to Dec 2022 Northland 10 to 24 Male Pacific 2</t>
  </si>
  <si>
    <t>Year to Dec 2022 Northland 10 to 24 Male Pacific 3</t>
  </si>
  <si>
    <t>Year to Dec 2022 Northland 10 to 24 Male Pacific 4</t>
  </si>
  <si>
    <t>Year to Dec 2022 Northland 10 to 24 Male Pacific 5</t>
  </si>
  <si>
    <t>Year to Dec 2022 Northland 10 to 24 Male Pacific Total</t>
  </si>
  <si>
    <t>Year to Dec 2022 Northland 10 to 24 Total Pacific 1</t>
  </si>
  <si>
    <t>Year to Dec 2022 Northland 10 to 24 Total Pacific 2</t>
  </si>
  <si>
    <t>Year to Dec 2022 Northland 10 to 24 Total Pacific 3</t>
  </si>
  <si>
    <t>Year to Dec 2022 Northland 10 to 24 Total Pacific 4</t>
  </si>
  <si>
    <t>Year to Dec 2022 Northland 10 to 24 Total Pacific 5</t>
  </si>
  <si>
    <t>Year to Dec 2022 Northland 10 to 24 Total Pacific Total</t>
  </si>
  <si>
    <t>Year to Dec 2022 Northland 10 to 24 Female Total 1</t>
  </si>
  <si>
    <t>Year to Dec 2022 Northland 10 to 24 Female Total 2</t>
  </si>
  <si>
    <t>Year to Dec 2022 Northland 10 to 24 Female Total 3</t>
  </si>
  <si>
    <t>Year to Dec 2022 Northland 10 to 24 Female Total 4</t>
  </si>
  <si>
    <t>Year to Dec 2022 Northland 10 to 24 Female Total 5</t>
  </si>
  <si>
    <t>Year to Dec 2022 Northland 10 to 24 Female Total Total</t>
  </si>
  <si>
    <t>Year to Dec 2022 Northland 10 to 24 Male Total 1</t>
  </si>
  <si>
    <t>Year to Dec 2022 Northland 10 to 24 Male Total 2</t>
  </si>
  <si>
    <t>Year to Dec 2022 Northland 10 to 24 Male Total 3</t>
  </si>
  <si>
    <t>Year to Dec 2022 Northland 10 to 24 Male Total 4</t>
  </si>
  <si>
    <t>Year to Dec 2022 Northland 10 to 24 Male Total 5</t>
  </si>
  <si>
    <t>Year to Dec 2022 Northland 10 to 24 Male Total Total</t>
  </si>
  <si>
    <t>Year to Dec 2022 Northland 10 to 24 Total Total 1</t>
  </si>
  <si>
    <t>Year to Dec 2022 Northland 10 to 24 Total Total 2</t>
  </si>
  <si>
    <t>Year to Dec 2022 Northland 10 to 24 Total Total 3</t>
  </si>
  <si>
    <t>Year to Dec 2022 Northland 10 to 24 Total Total 4</t>
  </si>
  <si>
    <t>Year to Dec 2022 Northland 10 to 24 Total Total 5</t>
  </si>
  <si>
    <t>Year to Dec 2022 Northland 10 to 24 Total Total Total</t>
  </si>
  <si>
    <t>Year to Dec 2022 Northland 15 to 19 Female Maori 1</t>
  </si>
  <si>
    <t>Year to Dec 2022 Northland 15 to 19 Female Maori 2</t>
  </si>
  <si>
    <t>Year to Dec 2022 Northland 15 to 19 Female Maori 3</t>
  </si>
  <si>
    <t>Year to Dec 2022 Northland 15 to 19 Female Maori 4</t>
  </si>
  <si>
    <t>Year to Dec 2022 Northland 15 to 19 Female Maori 5</t>
  </si>
  <si>
    <t>Year to Dec 2022 Northland 15 to 19 Female Maori Total</t>
  </si>
  <si>
    <t>Year to Dec 2022 Northland 15 to 19 Male Maori 1</t>
  </si>
  <si>
    <t>Year to Dec 2022 Northland 15 to 19 Male Maori 2</t>
  </si>
  <si>
    <t>Year to Dec 2022 Northland 15 to 19 Male Maori 3</t>
  </si>
  <si>
    <t>Year to Dec 2022 Northland 15 to 19 Male Maori 4</t>
  </si>
  <si>
    <t>Year to Dec 2022 Northland 15 to 19 Male Maori 5</t>
  </si>
  <si>
    <t>Year to Dec 2022 Northland 15 to 19 Male Maori Total</t>
  </si>
  <si>
    <t>Year to Dec 2022 Northland 15 to 19 Total Maori 1</t>
  </si>
  <si>
    <t>Year to Dec 2022 Northland 15 to 19 Total Maori 2</t>
  </si>
  <si>
    <t>Year to Dec 2022 Northland 15 to 19 Total Maori 3</t>
  </si>
  <si>
    <t>Year to Dec 2022 Northland 15 to 19 Total Maori 4</t>
  </si>
  <si>
    <t>Year to Dec 2022 Northland 15 to 19 Total Maori 5</t>
  </si>
  <si>
    <t>Year to Dec 2022 Northland 15 to 19 Total Maori Total</t>
  </si>
  <si>
    <t>Year to Dec 2022 Northland 15 to 19 Female Other 1</t>
  </si>
  <si>
    <t>Year to Dec 2022 Northland 15 to 19 Female Other 2</t>
  </si>
  <si>
    <t>Year to Dec 2022 Northland 15 to 19 Female Other 3</t>
  </si>
  <si>
    <t>Year to Dec 2022 Northland 15 to 19 Female Other 4</t>
  </si>
  <si>
    <t>Year to Dec 2022 Northland 15 to 19 Female Other 5</t>
  </si>
  <si>
    <t>Year to Dec 2022 Northland 15 to 19 Female Other Total</t>
  </si>
  <si>
    <t>Year to Dec 2022 Northland 15 to 19 Male Other 1</t>
  </si>
  <si>
    <t>Year to Dec 2022 Northland 15 to 19 Male Other 2</t>
  </si>
  <si>
    <t>Year to Dec 2022 Northland 15 to 19 Male Other 3</t>
  </si>
  <si>
    <t>Year to Dec 2022 Northland 15 to 19 Male Other 4</t>
  </si>
  <si>
    <t>Year to Dec 2022 Northland 15 to 19 Male Other 5</t>
  </si>
  <si>
    <t>Year to Dec 2022 Northland 15 to 19 Male Other Total</t>
  </si>
  <si>
    <t>Year to Dec 2022 Northland 15 to 19 Total Other 1</t>
  </si>
  <si>
    <t>Year to Dec 2022 Northland 15 to 19 Total Other 2</t>
  </si>
  <si>
    <t>Year to Dec 2022 Northland 15 to 19 Total Other 3</t>
  </si>
  <si>
    <t>Year to Dec 2022 Northland 15 to 19 Total Other 4</t>
  </si>
  <si>
    <t>Year to Dec 2022 Northland 15 to 19 Total Other 5</t>
  </si>
  <si>
    <t>Year to Dec 2022 Northland 15 to 19 Total Other Total</t>
  </si>
  <si>
    <t>Year to Dec 2022 Northland 15 to 19 Female Pacific 1</t>
  </si>
  <si>
    <t>Year to Dec 2022 Northland 15 to 19 Female Pacific 2</t>
  </si>
  <si>
    <t>Year to Dec 2022 Northland 15 to 19 Female Pacific 3</t>
  </si>
  <si>
    <t>Year to Dec 2022 Northland 15 to 19 Female Pacific 4</t>
  </si>
  <si>
    <t>Year to Dec 2022 Northland 15 to 19 Female Pacific 5</t>
  </si>
  <si>
    <t>Year to Dec 2022 Northland 15 to 19 Female Pacific Total</t>
  </si>
  <si>
    <t>Year to Dec 2022 Northland 15 to 19 Male Pacific 1</t>
  </si>
  <si>
    <t>Year to Dec 2022 Northland 15 to 19 Male Pacific 2</t>
  </si>
  <si>
    <t>Year to Dec 2022 Northland 15 to 19 Male Pacific 3</t>
  </si>
  <si>
    <t>Year to Dec 2022 Northland 15 to 19 Male Pacific 4</t>
  </si>
  <si>
    <t>Year to Dec 2022 Northland 15 to 19 Male Pacific 5</t>
  </si>
  <si>
    <t>Year to Dec 2022 Northland 15 to 19 Male Pacific Total</t>
  </si>
  <si>
    <t>Year to Dec 2022 Northland 15 to 19 Total Pacific 1</t>
  </si>
  <si>
    <t>Year to Dec 2022 Northland 15 to 19 Total Pacific 2</t>
  </si>
  <si>
    <t>Year to Dec 2022 Northland 15 to 19 Total Pacific 3</t>
  </si>
  <si>
    <t>Year to Dec 2022 Northland 15 to 19 Total Pacific 4</t>
  </si>
  <si>
    <t>Year to Dec 2022 Northland 15 to 19 Total Pacific 5</t>
  </si>
  <si>
    <t>Year to Dec 2022 Northland 15 to 19 Total Pacific Total</t>
  </si>
  <si>
    <t>Year to Dec 2022 Northland 15 to 19 Female Total 1</t>
  </si>
  <si>
    <t>Year to Dec 2022 Northland 15 to 19 Female Total 2</t>
  </si>
  <si>
    <t>Year to Dec 2022 Northland 15 to 19 Female Total 3</t>
  </si>
  <si>
    <t>Year to Dec 2022 Northland 15 to 19 Female Total 4</t>
  </si>
  <si>
    <t>Year to Dec 2022 Northland 15 to 19 Female Total 5</t>
  </si>
  <si>
    <t>Year to Dec 2022 Northland 15 to 19 Female Total Total</t>
  </si>
  <si>
    <t>Year to Dec 2022 Northland 15 to 19 Male Total 1</t>
  </si>
  <si>
    <t>Year to Dec 2022 Northland 15 to 19 Male Total 2</t>
  </si>
  <si>
    <t>Year to Dec 2022 Northland 15 to 19 Male Total 3</t>
  </si>
  <si>
    <t>Year to Dec 2022 Northland 15 to 19 Male Total 4</t>
  </si>
  <si>
    <t>Year to Dec 2022 Northland 15 to 19 Male Total 5</t>
  </si>
  <si>
    <t>Year to Dec 2022 Northland 15 to 19 Male Total Total</t>
  </si>
  <si>
    <t>Year to Dec 2022 Northland 15 to 19 Total Total 1</t>
  </si>
  <si>
    <t>Year to Dec 2022 Northland 15 to 19 Total Total 2</t>
  </si>
  <si>
    <t>Year to Dec 2022 Northland 15 to 19 Total Total 3</t>
  </si>
  <si>
    <t>Year to Dec 2022 Northland 15 to 19 Total Total 4</t>
  </si>
  <si>
    <t>Year to Dec 2022 Northland 15 to 19 Total Total 5</t>
  </si>
  <si>
    <t>Year to Dec 2022 Northland 15 to 19 Total Total Total</t>
  </si>
  <si>
    <t>Year to Dec 2022 Northland 20 to 24 Female Maori 1</t>
  </si>
  <si>
    <t>Year to Dec 2022 Northland 20 to 24 Female Maori 2</t>
  </si>
  <si>
    <t>Year to Dec 2022 Northland 20 to 24 Female Maori 3</t>
  </si>
  <si>
    <t>Year to Dec 2022 Northland 20 to 24 Female Maori 4</t>
  </si>
  <si>
    <t>Year to Dec 2022 Northland 20 to 24 Female Maori 5</t>
  </si>
  <si>
    <t>Year to Dec 2022 Northland 20 to 24 Female Maori Total</t>
  </si>
  <si>
    <t>Year to Dec 2022 Northland 20 to 24 Male Maori 1</t>
  </si>
  <si>
    <t>Year to Dec 2022 Northland 20 to 24 Male Maori 2</t>
  </si>
  <si>
    <t>Year to Dec 2022 Northland 20 to 24 Male Maori 3</t>
  </si>
  <si>
    <t>Year to Dec 2022 Northland 20 to 24 Male Maori 4</t>
  </si>
  <si>
    <t>Year to Dec 2022 Northland 20 to 24 Male Maori 5</t>
  </si>
  <si>
    <t>Year to Dec 2022 Northland 20 to 24 Male Maori Total</t>
  </si>
  <si>
    <t>Year to Dec 2022 Northland 20 to 24 Total Maori 1</t>
  </si>
  <si>
    <t>Year to Dec 2022 Northland 20 to 24 Total Maori 2</t>
  </si>
  <si>
    <t>Year to Dec 2022 Northland 20 to 24 Total Maori 3</t>
  </si>
  <si>
    <t>Year to Dec 2022 Northland 20 to 24 Total Maori 4</t>
  </si>
  <si>
    <t>Year to Dec 2022 Northland 20 to 24 Total Maori 5</t>
  </si>
  <si>
    <t>Year to Dec 2022 Northland 20 to 24 Total Maori Total</t>
  </si>
  <si>
    <t>Year to Dec 2022 Northland 20 to 24 Female Other 1</t>
  </si>
  <si>
    <t>Year to Dec 2022 Northland 20 to 24 Female Other 2</t>
  </si>
  <si>
    <t>Year to Dec 2022 Northland 20 to 24 Female Other 3</t>
  </si>
  <si>
    <t>Year to Dec 2022 Northland 20 to 24 Female Other 4</t>
  </si>
  <si>
    <t>Year to Dec 2022 Northland 20 to 24 Female Other 5</t>
  </si>
  <si>
    <t>Year to Dec 2022 Northland 20 to 24 Female Other Total</t>
  </si>
  <si>
    <t>Year to Dec 2022 Northland 20 to 24 Male Other 1</t>
  </si>
  <si>
    <t>Year to Dec 2022 Northland 20 to 24 Male Other 2</t>
  </si>
  <si>
    <t>Year to Dec 2022 Northland 20 to 24 Male Other 3</t>
  </si>
  <si>
    <t>Year to Dec 2022 Northland 20 to 24 Male Other 4</t>
  </si>
  <si>
    <t>Year to Dec 2022 Northland 20 to 24 Male Other 5</t>
  </si>
  <si>
    <t>Year to Dec 2022 Northland 20 to 24 Male Other Total</t>
  </si>
  <si>
    <t>Year to Dec 2022 Northland 20 to 24 Total Other 1</t>
  </si>
  <si>
    <t>Year to Dec 2022 Northland 20 to 24 Total Other 2</t>
  </si>
  <si>
    <t>Year to Dec 2022 Northland 20 to 24 Total Other 3</t>
  </si>
  <si>
    <t>Year to Dec 2022 Northland 20 to 24 Total Other 4</t>
  </si>
  <si>
    <t>Year to Dec 2022 Northland 20 to 24 Total Other 5</t>
  </si>
  <si>
    <t>Year to Dec 2022 Northland 20 to 24 Total Other Total</t>
  </si>
  <si>
    <t>Year to Dec 2022 Northland 20 to 24 Female Pacific 1</t>
  </si>
  <si>
    <t>Year to Dec 2022 Northland 20 to 24 Female Pacific 2</t>
  </si>
  <si>
    <t>Year to Dec 2022 Northland 20 to 24 Female Pacific 3</t>
  </si>
  <si>
    <t>Year to Dec 2022 Northland 20 to 24 Female Pacific 4</t>
  </si>
  <si>
    <t>Year to Dec 2022 Northland 20 to 24 Female Pacific 5</t>
  </si>
  <si>
    <t>Year to Dec 2022 Northland 20 to 24 Female Pacific Total</t>
  </si>
  <si>
    <t>Year to Dec 2022 Northland 20 to 24 Male Pacific 1</t>
  </si>
  <si>
    <t>Year to Dec 2022 Northland 20 to 24 Male Pacific 2</t>
  </si>
  <si>
    <t>Year to Dec 2022 Northland 20 to 24 Male Pacific 3</t>
  </si>
  <si>
    <t>Year to Dec 2022 Northland 20 to 24 Male Pacific 4</t>
  </si>
  <si>
    <t>Year to Dec 2022 Northland 20 to 24 Male Pacific 5</t>
  </si>
  <si>
    <t>Year to Dec 2022 Northland 20 to 24 Male Pacific Total</t>
  </si>
  <si>
    <t>Year to Dec 2022 Northland 20 to 24 Total Pacific 1</t>
  </si>
  <si>
    <t>Year to Dec 2022 Northland 20 to 24 Total Pacific 2</t>
  </si>
  <si>
    <t>Year to Dec 2022 Northland 20 to 24 Total Pacific 3</t>
  </si>
  <si>
    <t>Year to Dec 2022 Northland 20 to 24 Total Pacific 4</t>
  </si>
  <si>
    <t>Year to Dec 2022 Northland 20 to 24 Total Pacific 5</t>
  </si>
  <si>
    <t>Year to Dec 2022 Northland 20 to 24 Total Pacific Total</t>
  </si>
  <si>
    <t>Year to Dec 2022 Northland 20 to 24 Female Total 1</t>
  </si>
  <si>
    <t>Year to Dec 2022 Northland 20 to 24 Female Total 2</t>
  </si>
  <si>
    <t>Year to Dec 2022 Northland 20 to 24 Female Total 3</t>
  </si>
  <si>
    <t>Year to Dec 2022 Northland 20 to 24 Female Total 4</t>
  </si>
  <si>
    <t>Year to Dec 2022 Northland 20 to 24 Female Total 5</t>
  </si>
  <si>
    <t>Year to Dec 2022 Northland 20 to 24 Female Total Total</t>
  </si>
  <si>
    <t>Year to Dec 2022 Northland 20 to 24 Male Total 1</t>
  </si>
  <si>
    <t>Year to Dec 2022 Northland 20 to 24 Male Total 2</t>
  </si>
  <si>
    <t>Year to Dec 2022 Northland 20 to 24 Male Total 3</t>
  </si>
  <si>
    <t>Year to Dec 2022 Northland 20 to 24 Male Total 4</t>
  </si>
  <si>
    <t>Year to Dec 2022 Northland 20 to 24 Male Total 5</t>
  </si>
  <si>
    <t>Year to Dec 2022 Northland 20 to 24 Male Total Total</t>
  </si>
  <si>
    <t>Year to Dec 2022 Northland 20 to 24 Total Total 1</t>
  </si>
  <si>
    <t>Year to Dec 2022 Northland 20 to 24 Total Total 2</t>
  </si>
  <si>
    <t>Year to Dec 2022 Northland 20 to 24 Total Total 3</t>
  </si>
  <si>
    <t>Year to Dec 2022 Northland 20 to 24 Total Total 4</t>
  </si>
  <si>
    <t>Year to Dec 2022 Northland 20 to 24 Total Total 5</t>
  </si>
  <si>
    <t>Year to Dec 2022 Northland 20 to 24 Total Total Total</t>
  </si>
  <si>
    <t>Year to Dec 2022 South Canterbury 10 to 14 Female Maori 1</t>
  </si>
  <si>
    <t>Year to Dec 2022 South Canterbury 10 to 14 Female Maori 2</t>
  </si>
  <si>
    <t>Year to Dec 2022 South Canterbury 10 to 14 Female Maori 3</t>
  </si>
  <si>
    <t>Year to Dec 2022 South Canterbury 10 to 14 Female Maori 4</t>
  </si>
  <si>
    <t>Year to Dec 2022 South Canterbury 10 to 14 Female Maori 5</t>
  </si>
  <si>
    <t>Year to Dec 2022 South Canterbury 10 to 14 Female Maori Total</t>
  </si>
  <si>
    <t>Year to Dec 2022 South Canterbury 10 to 14 Male Maori 1</t>
  </si>
  <si>
    <t>Year to Dec 2022 South Canterbury 10 to 14 Male Maori 2</t>
  </si>
  <si>
    <t>Year to Dec 2022 South Canterbury 10 to 14 Male Maori 3</t>
  </si>
  <si>
    <t>Year to Dec 2022 South Canterbury 10 to 14 Male Maori 4</t>
  </si>
  <si>
    <t>Year to Dec 2022 South Canterbury 10 to 14 Male Maori 5</t>
  </si>
  <si>
    <t>Year to Dec 2022 South Canterbury 10 to 14 Male Maori Total</t>
  </si>
  <si>
    <t>Year to Dec 2022 South Canterbury 10 to 14 Total Maori 1</t>
  </si>
  <si>
    <t>Year to Dec 2022 South Canterbury 10 to 14 Total Maori 2</t>
  </si>
  <si>
    <t>Year to Dec 2022 South Canterbury 10 to 14 Total Maori 3</t>
  </si>
  <si>
    <t>Year to Dec 2022 South Canterbury 10 to 14 Total Maori 4</t>
  </si>
  <si>
    <t>Year to Dec 2022 South Canterbury 10 to 14 Total Maori 5</t>
  </si>
  <si>
    <t>Year to Dec 2022 South Canterbury 10 to 14 Total Maori Total</t>
  </si>
  <si>
    <t>Year to Dec 2022 South Canterbury 10 to 14 Female Other 1</t>
  </si>
  <si>
    <t>Year to Dec 2022 South Canterbury 10 to 14 Female Other 2</t>
  </si>
  <si>
    <t>Year to Dec 2022 South Canterbury 10 to 14 Female Other 3</t>
  </si>
  <si>
    <t>Year to Dec 2022 South Canterbury 10 to 14 Female Other 4</t>
  </si>
  <si>
    <t>Year to Dec 2022 South Canterbury 10 to 14 Female Other 5</t>
  </si>
  <si>
    <t>Year to Dec 2022 South Canterbury 10 to 14 Female Other Total</t>
  </si>
  <si>
    <t>Year to Dec 2022 South Canterbury 10 to 14 Male Other 1</t>
  </si>
  <si>
    <t>Year to Dec 2022 South Canterbury 10 to 14 Male Other 2</t>
  </si>
  <si>
    <t>Year to Dec 2022 South Canterbury 10 to 14 Male Other 3</t>
  </si>
  <si>
    <t>Year to Dec 2022 South Canterbury 10 to 14 Male Other 4</t>
  </si>
  <si>
    <t>Year to Dec 2022 South Canterbury 10 to 14 Male Other 5</t>
  </si>
  <si>
    <t>Year to Dec 2022 South Canterbury 10 to 14 Male Other Total</t>
  </si>
  <si>
    <t>Year to Dec 2022 South Canterbury 10 to 14 Total Other 1</t>
  </si>
  <si>
    <t>Year to Dec 2022 South Canterbury 10 to 14 Total Other 2</t>
  </si>
  <si>
    <t>Year to Dec 2022 South Canterbury 10 to 14 Total Other 3</t>
  </si>
  <si>
    <t>Year to Dec 2022 South Canterbury 10 to 14 Total Other 4</t>
  </si>
  <si>
    <t>Year to Dec 2022 South Canterbury 10 to 14 Total Other 5</t>
  </si>
  <si>
    <t>Year to Dec 2022 South Canterbury 10 to 14 Total Other Total</t>
  </si>
  <si>
    <t>Year to Dec 2022 South Canterbury 10 to 14 Female Pacific 1</t>
  </si>
  <si>
    <t>Year to Dec 2022 South Canterbury 10 to 14 Female Pacific 2</t>
  </si>
  <si>
    <t>Year to Dec 2022 South Canterbury 10 to 14 Female Pacific 3</t>
  </si>
  <si>
    <t>Year to Dec 2022 South Canterbury 10 to 14 Female Pacific 4</t>
  </si>
  <si>
    <t>Year to Dec 2022 South Canterbury 10 to 14 Female Pacific 5</t>
  </si>
  <si>
    <t>Year to Dec 2022 South Canterbury 10 to 14 Female Pacific Total</t>
  </si>
  <si>
    <t>Year to Dec 2022 South Canterbury 10 to 14 Male Pacific 1</t>
  </si>
  <si>
    <t>Year to Dec 2022 South Canterbury 10 to 14 Male Pacific 2</t>
  </si>
  <si>
    <t>Year to Dec 2022 South Canterbury 10 to 14 Male Pacific 3</t>
  </si>
  <si>
    <t>Year to Dec 2022 South Canterbury 10 to 14 Male Pacific 4</t>
  </si>
  <si>
    <t>Year to Dec 2022 South Canterbury 10 to 14 Male Pacific 5</t>
  </si>
  <si>
    <t>Year to Dec 2022 South Canterbury 10 to 14 Male Pacific Total</t>
  </si>
  <si>
    <t>Year to Dec 2022 South Canterbury 10 to 14 Total Pacific 1</t>
  </si>
  <si>
    <t>Year to Dec 2022 South Canterbury 10 to 14 Total Pacific 2</t>
  </si>
  <si>
    <t>Year to Dec 2022 South Canterbury 10 to 14 Total Pacific 3</t>
  </si>
  <si>
    <t>Year to Dec 2022 South Canterbury 10 to 14 Total Pacific 4</t>
  </si>
  <si>
    <t>Year to Dec 2022 South Canterbury 10 to 14 Total Pacific 5</t>
  </si>
  <si>
    <t>Year to Dec 2022 South Canterbury 10 to 14 Total Pacific Total</t>
  </si>
  <si>
    <t>Year to Dec 2022 South Canterbury 10 to 14 Female Total 1</t>
  </si>
  <si>
    <t>Year to Dec 2022 South Canterbury 10 to 14 Female Total 2</t>
  </si>
  <si>
    <t>Year to Dec 2022 South Canterbury 10 to 14 Female Total 3</t>
  </si>
  <si>
    <t>Year to Dec 2022 South Canterbury 10 to 14 Female Total 4</t>
  </si>
  <si>
    <t>Year to Dec 2022 South Canterbury 10 to 14 Female Total 5</t>
  </si>
  <si>
    <t>Year to Dec 2022 South Canterbury 10 to 14 Female Total Total</t>
  </si>
  <si>
    <t>Year to Dec 2022 South Canterbury 10 to 14 Male Total 1</t>
  </si>
  <si>
    <t>Year to Dec 2022 South Canterbury 10 to 14 Male Total 2</t>
  </si>
  <si>
    <t>Year to Dec 2022 South Canterbury 10 to 14 Male Total 3</t>
  </si>
  <si>
    <t>Year to Dec 2022 South Canterbury 10 to 14 Male Total 4</t>
  </si>
  <si>
    <t>Year to Dec 2022 South Canterbury 10 to 14 Male Total 5</t>
  </si>
  <si>
    <t>Year to Dec 2022 South Canterbury 10 to 14 Male Total Total</t>
  </si>
  <si>
    <t>Year to Dec 2022 South Canterbury 10 to 14 Total Total 1</t>
  </si>
  <si>
    <t>Year to Dec 2022 South Canterbury 10 to 14 Total Total 2</t>
  </si>
  <si>
    <t>Year to Dec 2022 South Canterbury 10 to 14 Total Total 3</t>
  </si>
  <si>
    <t>Year to Dec 2022 South Canterbury 10 to 14 Total Total 4</t>
  </si>
  <si>
    <t>Year to Dec 2022 South Canterbury 10 to 14 Total Total 5</t>
  </si>
  <si>
    <t>Year to Dec 2022 South Canterbury 10 to 14 Total Total Total</t>
  </si>
  <si>
    <t>Year to Dec 2022 South Canterbury 10 to 24 Female Maori 1</t>
  </si>
  <si>
    <t>Year to Dec 2022 South Canterbury 10 to 24 Female Maori 2</t>
  </si>
  <si>
    <t>Year to Dec 2022 South Canterbury 10 to 24 Female Maori 3</t>
  </si>
  <si>
    <t>Year to Dec 2022 South Canterbury 10 to 24 Female Maori 4</t>
  </si>
  <si>
    <t>Year to Dec 2022 South Canterbury 10 to 24 Female Maori 5</t>
  </si>
  <si>
    <t>Year to Dec 2022 South Canterbury 10 to 24 Female Maori Total</t>
  </si>
  <si>
    <t>Year to Dec 2022 South Canterbury 10 to 24 Male Maori 1</t>
  </si>
  <si>
    <t>Year to Dec 2022 South Canterbury 10 to 24 Male Maori 2</t>
  </si>
  <si>
    <t>Year to Dec 2022 South Canterbury 10 to 24 Male Maori 3</t>
  </si>
  <si>
    <t>Year to Dec 2022 South Canterbury 10 to 24 Male Maori 4</t>
  </si>
  <si>
    <t>Year to Dec 2022 South Canterbury 10 to 24 Male Maori 5</t>
  </si>
  <si>
    <t>Year to Dec 2022 South Canterbury 10 to 24 Male Maori Total</t>
  </si>
  <si>
    <t>Year to Dec 2022 South Canterbury 10 to 24 Total Maori 1</t>
  </si>
  <si>
    <t>Year to Dec 2022 South Canterbury 10 to 24 Total Maori 2</t>
  </si>
  <si>
    <t>Year to Dec 2022 South Canterbury 10 to 24 Total Maori 3</t>
  </si>
  <si>
    <t>Year to Dec 2022 South Canterbury 10 to 24 Total Maori 4</t>
  </si>
  <si>
    <t>Year to Dec 2022 South Canterbury 10 to 24 Total Maori 5</t>
  </si>
  <si>
    <t>Year to Dec 2022 South Canterbury 10 to 24 Total Maori Total</t>
  </si>
  <si>
    <t>Year to Dec 2022 South Canterbury 10 to 24 Female Other 1</t>
  </si>
  <si>
    <t>Year to Dec 2022 South Canterbury 10 to 24 Female Other 2</t>
  </si>
  <si>
    <t>Year to Dec 2022 South Canterbury 10 to 24 Female Other 3</t>
  </si>
  <si>
    <t>Year to Dec 2022 South Canterbury 10 to 24 Female Other 4</t>
  </si>
  <si>
    <t>Year to Dec 2022 South Canterbury 10 to 24 Female Other 5</t>
  </si>
  <si>
    <t>Year to Dec 2022 South Canterbury 10 to 24 Female Other Total</t>
  </si>
  <si>
    <t>Year to Dec 2022 South Canterbury 10 to 24 Male Other 1</t>
  </si>
  <si>
    <t>Year to Dec 2022 South Canterbury 10 to 24 Male Other 2</t>
  </si>
  <si>
    <t>Year to Dec 2022 South Canterbury 10 to 24 Male Other 3</t>
  </si>
  <si>
    <t>Year to Dec 2022 South Canterbury 10 to 24 Male Other 4</t>
  </si>
  <si>
    <t>Year to Dec 2022 South Canterbury 10 to 24 Male Other 5</t>
  </si>
  <si>
    <t>Year to Dec 2022 South Canterbury 10 to 24 Male Other Total</t>
  </si>
  <si>
    <t>Year to Dec 2022 South Canterbury 10 to 24 Total Other 1</t>
  </si>
  <si>
    <t>Year to Dec 2022 South Canterbury 10 to 24 Total Other 2</t>
  </si>
  <si>
    <t>Year to Dec 2022 South Canterbury 10 to 24 Total Other 3</t>
  </si>
  <si>
    <t>Year to Dec 2022 South Canterbury 10 to 24 Total Other 4</t>
  </si>
  <si>
    <t>Year to Dec 2022 South Canterbury 10 to 24 Total Other 5</t>
  </si>
  <si>
    <t>Year to Dec 2022 South Canterbury 10 to 24 Total Other Total</t>
  </si>
  <si>
    <t>Year to Dec 2022 South Canterbury 10 to 24 Female Pacific 1</t>
  </si>
  <si>
    <t>Year to Dec 2022 South Canterbury 10 to 24 Female Pacific 2</t>
  </si>
  <si>
    <t>Year to Dec 2022 South Canterbury 10 to 24 Female Pacific 3</t>
  </si>
  <si>
    <t>Year to Dec 2022 South Canterbury 10 to 24 Female Pacific 4</t>
  </si>
  <si>
    <t>Year to Dec 2022 South Canterbury 10 to 24 Female Pacific 5</t>
  </si>
  <si>
    <t>Year to Dec 2022 South Canterbury 10 to 24 Female Pacific Total</t>
  </si>
  <si>
    <t>Year to Dec 2022 South Canterbury 10 to 24 Male Pacific 1</t>
  </si>
  <si>
    <t>Year to Dec 2022 South Canterbury 10 to 24 Male Pacific 2</t>
  </si>
  <si>
    <t>Year to Dec 2022 South Canterbury 10 to 24 Male Pacific 3</t>
  </si>
  <si>
    <t>Year to Dec 2022 South Canterbury 10 to 24 Male Pacific 4</t>
  </si>
  <si>
    <t>Year to Dec 2022 South Canterbury 10 to 24 Male Pacific 5</t>
  </si>
  <si>
    <t>Year to Dec 2022 South Canterbury 10 to 24 Male Pacific Total</t>
  </si>
  <si>
    <t>Year to Dec 2022 South Canterbury 10 to 24 Total Pacific 1</t>
  </si>
  <si>
    <t>Year to Dec 2022 South Canterbury 10 to 24 Total Pacific 2</t>
  </si>
  <si>
    <t>Year to Dec 2022 South Canterbury 10 to 24 Total Pacific 3</t>
  </si>
  <si>
    <t>Year to Dec 2022 South Canterbury 10 to 24 Total Pacific 4</t>
  </si>
  <si>
    <t>Year to Dec 2022 South Canterbury 10 to 24 Total Pacific 5</t>
  </si>
  <si>
    <t>Year to Dec 2022 South Canterbury 10 to 24 Total Pacific Total</t>
  </si>
  <si>
    <t>Year to Dec 2022 South Canterbury 10 to 24 Female Total 1</t>
  </si>
  <si>
    <t>Year to Dec 2022 South Canterbury 10 to 24 Female Total 2</t>
  </si>
  <si>
    <t>Year to Dec 2022 South Canterbury 10 to 24 Female Total 3</t>
  </si>
  <si>
    <t>Year to Dec 2022 South Canterbury 10 to 24 Female Total 4</t>
  </si>
  <si>
    <t>Year to Dec 2022 South Canterbury 10 to 24 Female Total 5</t>
  </si>
  <si>
    <t>Year to Dec 2022 South Canterbury 10 to 24 Female Total Total</t>
  </si>
  <si>
    <t>Year to Dec 2022 South Canterbury 10 to 24 Male Total 1</t>
  </si>
  <si>
    <t>Year to Dec 2022 South Canterbury 10 to 24 Male Total 2</t>
  </si>
  <si>
    <t>Year to Dec 2022 South Canterbury 10 to 24 Male Total 3</t>
  </si>
  <si>
    <t>Year to Dec 2022 South Canterbury 10 to 24 Male Total 4</t>
  </si>
  <si>
    <t>Year to Dec 2022 South Canterbury 10 to 24 Male Total 5</t>
  </si>
  <si>
    <t>Year to Dec 2022 South Canterbury 10 to 24 Male Total Total</t>
  </si>
  <si>
    <t>Year to Dec 2022 South Canterbury 10 to 24 Total Total 1</t>
  </si>
  <si>
    <t>Year to Dec 2022 South Canterbury 10 to 24 Total Total 2</t>
  </si>
  <si>
    <t>Year to Dec 2022 South Canterbury 10 to 24 Total Total 3</t>
  </si>
  <si>
    <t>Year to Dec 2022 South Canterbury 10 to 24 Total Total 4</t>
  </si>
  <si>
    <t>Year to Dec 2022 South Canterbury 10 to 24 Total Total 5</t>
  </si>
  <si>
    <t>Year to Dec 2022 South Canterbury 10 to 24 Total Total Total</t>
  </si>
  <si>
    <t>Year to Dec 2022 South Canterbury 15 to 19 Female Maori 1</t>
  </si>
  <si>
    <t>Year to Dec 2022 South Canterbury 15 to 19 Female Maori 2</t>
  </si>
  <si>
    <t>Year to Dec 2022 South Canterbury 15 to 19 Female Maori 3</t>
  </si>
  <si>
    <t>Year to Dec 2022 South Canterbury 15 to 19 Female Maori 4</t>
  </si>
  <si>
    <t>Year to Dec 2022 South Canterbury 15 to 19 Female Maori 5</t>
  </si>
  <si>
    <t>Year to Dec 2022 South Canterbury 15 to 19 Female Maori Total</t>
  </si>
  <si>
    <t>Year to Dec 2022 South Canterbury 15 to 19 Male Maori 1</t>
  </si>
  <si>
    <t>Year to Dec 2022 South Canterbury 15 to 19 Male Maori 2</t>
  </si>
  <si>
    <t>Year to Dec 2022 South Canterbury 15 to 19 Male Maori 3</t>
  </si>
  <si>
    <t>Year to Dec 2022 South Canterbury 15 to 19 Male Maori 4</t>
  </si>
  <si>
    <t>Year to Dec 2022 South Canterbury 15 to 19 Male Maori 5</t>
  </si>
  <si>
    <t>Year to Dec 2022 South Canterbury 15 to 19 Male Maori Total</t>
  </si>
  <si>
    <t>Year to Dec 2022 South Canterbury 15 to 19 Total Maori 1</t>
  </si>
  <si>
    <t>Year to Dec 2022 South Canterbury 15 to 19 Total Maori 2</t>
  </si>
  <si>
    <t>Year to Dec 2022 South Canterbury 15 to 19 Total Maori 3</t>
  </si>
  <si>
    <t>Year to Dec 2022 South Canterbury 15 to 19 Total Maori 4</t>
  </si>
  <si>
    <t>Year to Dec 2022 South Canterbury 15 to 19 Total Maori 5</t>
  </si>
  <si>
    <t>Year to Dec 2022 South Canterbury 15 to 19 Total Maori Total</t>
  </si>
  <si>
    <t>Year to Dec 2022 South Canterbury 15 to 19 Female Other 1</t>
  </si>
  <si>
    <t>Year to Dec 2022 South Canterbury 15 to 19 Female Other 2</t>
  </si>
  <si>
    <t>Year to Dec 2022 South Canterbury 15 to 19 Female Other 3</t>
  </si>
  <si>
    <t>Year to Dec 2022 South Canterbury 15 to 19 Female Other 4</t>
  </si>
  <si>
    <t>Year to Dec 2022 South Canterbury 15 to 19 Female Other 5</t>
  </si>
  <si>
    <t>Year to Dec 2022 South Canterbury 15 to 19 Female Other Total</t>
  </si>
  <si>
    <t>Year to Dec 2022 South Canterbury 15 to 19 Male Other 1</t>
  </si>
  <si>
    <t>Year to Dec 2022 South Canterbury 15 to 19 Male Other 2</t>
  </si>
  <si>
    <t>Year to Dec 2022 South Canterbury 15 to 19 Male Other 3</t>
  </si>
  <si>
    <t>Year to Dec 2022 South Canterbury 15 to 19 Male Other 4</t>
  </si>
  <si>
    <t>Year to Dec 2022 South Canterbury 15 to 19 Male Other 5</t>
  </si>
  <si>
    <t>Year to Dec 2022 South Canterbury 15 to 19 Male Other Total</t>
  </si>
  <si>
    <t>Year to Dec 2022 South Canterbury 15 to 19 Total Other 1</t>
  </si>
  <si>
    <t>Year to Dec 2022 South Canterbury 15 to 19 Total Other 2</t>
  </si>
  <si>
    <t>Year to Dec 2022 South Canterbury 15 to 19 Total Other 3</t>
  </si>
  <si>
    <t>Year to Dec 2022 South Canterbury 15 to 19 Total Other 4</t>
  </si>
  <si>
    <t>Year to Dec 2022 South Canterbury 15 to 19 Total Other 5</t>
  </si>
  <si>
    <t>Year to Dec 2022 South Canterbury 15 to 19 Total Other Total</t>
  </si>
  <si>
    <t>Year to Dec 2022 South Canterbury 15 to 19 Female Pacific 1</t>
  </si>
  <si>
    <t>Year to Dec 2022 South Canterbury 15 to 19 Female Pacific 2</t>
  </si>
  <si>
    <t>Year to Dec 2022 South Canterbury 15 to 19 Female Pacific 3</t>
  </si>
  <si>
    <t>Year to Dec 2022 South Canterbury 15 to 19 Female Pacific 4</t>
  </si>
  <si>
    <t>Year to Dec 2022 South Canterbury 15 to 19 Female Pacific 5</t>
  </si>
  <si>
    <t>Year to Dec 2022 South Canterbury 15 to 19 Female Pacific Total</t>
  </si>
  <si>
    <t>Year to Dec 2022 South Canterbury 15 to 19 Male Pacific 1</t>
  </si>
  <si>
    <t>Year to Dec 2022 South Canterbury 15 to 19 Male Pacific 2</t>
  </si>
  <si>
    <t>Year to Dec 2022 South Canterbury 15 to 19 Male Pacific 3</t>
  </si>
  <si>
    <t>Year to Dec 2022 South Canterbury 15 to 19 Male Pacific 4</t>
  </si>
  <si>
    <t>Year to Dec 2022 South Canterbury 15 to 19 Male Pacific 5</t>
  </si>
  <si>
    <t>Year to Dec 2022 South Canterbury 15 to 19 Male Pacific Total</t>
  </si>
  <si>
    <t>Year to Dec 2022 South Canterbury 15 to 19 Total Pacific 1</t>
  </si>
  <si>
    <t>Year to Dec 2022 South Canterbury 15 to 19 Total Pacific 2</t>
  </si>
  <si>
    <t>Year to Dec 2022 South Canterbury 15 to 19 Total Pacific 3</t>
  </si>
  <si>
    <t>Year to Dec 2022 South Canterbury 15 to 19 Total Pacific 4</t>
  </si>
  <si>
    <t>Year to Dec 2022 South Canterbury 15 to 19 Total Pacific 5</t>
  </si>
  <si>
    <t>Year to Dec 2022 South Canterbury 15 to 19 Total Pacific Total</t>
  </si>
  <si>
    <t>Year to Dec 2022 South Canterbury 15 to 19 Female Total 1</t>
  </si>
  <si>
    <t>Year to Dec 2022 South Canterbury 15 to 19 Female Total 2</t>
  </si>
  <si>
    <t>Year to Dec 2022 South Canterbury 15 to 19 Female Total 3</t>
  </si>
  <si>
    <t>Year to Dec 2022 South Canterbury 15 to 19 Female Total 4</t>
  </si>
  <si>
    <t>Year to Dec 2022 South Canterbury 15 to 19 Female Total 5</t>
  </si>
  <si>
    <t>Year to Dec 2022 South Canterbury 15 to 19 Female Total Total</t>
  </si>
  <si>
    <t>Year to Dec 2022 South Canterbury 15 to 19 Male Total 1</t>
  </si>
  <si>
    <t>Year to Dec 2022 South Canterbury 15 to 19 Male Total 2</t>
  </si>
  <si>
    <t>Year to Dec 2022 South Canterbury 15 to 19 Male Total 3</t>
  </si>
  <si>
    <t>Year to Dec 2022 South Canterbury 15 to 19 Male Total 4</t>
  </si>
  <si>
    <t>Year to Dec 2022 South Canterbury 15 to 19 Male Total 5</t>
  </si>
  <si>
    <t>Year to Dec 2022 South Canterbury 15 to 19 Male Total Total</t>
  </si>
  <si>
    <t>Year to Dec 2022 South Canterbury 15 to 19 Total Total 1</t>
  </si>
  <si>
    <t>Year to Dec 2022 South Canterbury 15 to 19 Total Total 2</t>
  </si>
  <si>
    <t>Year to Dec 2022 South Canterbury 15 to 19 Total Total 3</t>
  </si>
  <si>
    <t>Year to Dec 2022 South Canterbury 15 to 19 Total Total 4</t>
  </si>
  <si>
    <t>Year to Dec 2022 South Canterbury 15 to 19 Total Total 5</t>
  </si>
  <si>
    <t>Year to Dec 2022 South Canterbury 15 to 19 Total Total Total</t>
  </si>
  <si>
    <t>Year to Dec 2022 South Canterbury 20 to 24 Female Maori 1</t>
  </si>
  <si>
    <t>Year to Dec 2022 South Canterbury 20 to 24 Female Maori 2</t>
  </si>
  <si>
    <t>Year to Dec 2022 South Canterbury 20 to 24 Female Maori 3</t>
  </si>
  <si>
    <t>Year to Dec 2022 South Canterbury 20 to 24 Female Maori 4</t>
  </si>
  <si>
    <t>Year to Dec 2022 South Canterbury 20 to 24 Female Maori 5</t>
  </si>
  <si>
    <t>Year to Dec 2022 South Canterbury 20 to 24 Female Maori Total</t>
  </si>
  <si>
    <t>Year to Dec 2022 South Canterbury 20 to 24 Male Maori 1</t>
  </si>
  <si>
    <t>Year to Dec 2022 South Canterbury 20 to 24 Male Maori 2</t>
  </si>
  <si>
    <t>Year to Dec 2022 South Canterbury 20 to 24 Male Maori 3</t>
  </si>
  <si>
    <t>Year to Dec 2022 South Canterbury 20 to 24 Male Maori 4</t>
  </si>
  <si>
    <t>Year to Dec 2022 South Canterbury 20 to 24 Male Maori 5</t>
  </si>
  <si>
    <t>Year to Dec 2022 South Canterbury 20 to 24 Male Maori Total</t>
  </si>
  <si>
    <t>Year to Dec 2022 South Canterbury 20 to 24 Total Maori 1</t>
  </si>
  <si>
    <t>Year to Dec 2022 South Canterbury 20 to 24 Total Maori 2</t>
  </si>
  <si>
    <t>Year to Dec 2022 South Canterbury 20 to 24 Total Maori 3</t>
  </si>
  <si>
    <t>Year to Dec 2022 South Canterbury 20 to 24 Total Maori 4</t>
  </si>
  <si>
    <t>Year to Dec 2022 South Canterbury 20 to 24 Total Maori 5</t>
  </si>
  <si>
    <t>Year to Dec 2022 South Canterbury 20 to 24 Total Maori Total</t>
  </si>
  <si>
    <t>Year to Dec 2022 South Canterbury 20 to 24 Female Other 1</t>
  </si>
  <si>
    <t>Year to Dec 2022 South Canterbury 20 to 24 Female Other 2</t>
  </si>
  <si>
    <t>Year to Dec 2022 South Canterbury 20 to 24 Female Other 3</t>
  </si>
  <si>
    <t>Year to Dec 2022 South Canterbury 20 to 24 Female Other 4</t>
  </si>
  <si>
    <t>Year to Dec 2022 South Canterbury 20 to 24 Female Other 5</t>
  </si>
  <si>
    <t>Year to Dec 2022 South Canterbury 20 to 24 Female Other Total</t>
  </si>
  <si>
    <t>Year to Dec 2022 South Canterbury 20 to 24 Male Other 1</t>
  </si>
  <si>
    <t>Year to Dec 2022 South Canterbury 20 to 24 Male Other 2</t>
  </si>
  <si>
    <t>Year to Dec 2022 South Canterbury 20 to 24 Male Other 3</t>
  </si>
  <si>
    <t>Year to Dec 2022 South Canterbury 20 to 24 Male Other 4</t>
  </si>
  <si>
    <t>Year to Dec 2022 South Canterbury 20 to 24 Male Other 5</t>
  </si>
  <si>
    <t>Year to Dec 2022 South Canterbury 20 to 24 Male Other Total</t>
  </si>
  <si>
    <t>Year to Dec 2022 South Canterbury 20 to 24 Total Other 1</t>
  </si>
  <si>
    <t>Year to Dec 2022 South Canterbury 20 to 24 Total Other 2</t>
  </si>
  <si>
    <t>Year to Dec 2022 South Canterbury 20 to 24 Total Other 3</t>
  </si>
  <si>
    <t>Year to Dec 2022 South Canterbury 20 to 24 Total Other 4</t>
  </si>
  <si>
    <t>Year to Dec 2022 South Canterbury 20 to 24 Total Other 5</t>
  </si>
  <si>
    <t>Year to Dec 2022 South Canterbury 20 to 24 Total Other Total</t>
  </si>
  <si>
    <t>Year to Dec 2022 South Canterbury 20 to 24 Female Pacific 1</t>
  </si>
  <si>
    <t>Year to Dec 2022 South Canterbury 20 to 24 Female Pacific 2</t>
  </si>
  <si>
    <t>Year to Dec 2022 South Canterbury 20 to 24 Female Pacific 3</t>
  </si>
  <si>
    <t>Year to Dec 2022 South Canterbury 20 to 24 Female Pacific 4</t>
  </si>
  <si>
    <t>Year to Dec 2022 South Canterbury 20 to 24 Female Pacific 5</t>
  </si>
  <si>
    <t>Year to Dec 2022 South Canterbury 20 to 24 Female Pacific Total</t>
  </si>
  <si>
    <t>Year to Dec 2022 South Canterbury 20 to 24 Male Pacific 1</t>
  </si>
  <si>
    <t>Year to Dec 2022 South Canterbury 20 to 24 Male Pacific 2</t>
  </si>
  <si>
    <t>Year to Dec 2022 South Canterbury 20 to 24 Male Pacific 3</t>
  </si>
  <si>
    <t>Year to Dec 2022 South Canterbury 20 to 24 Male Pacific 4</t>
  </si>
  <si>
    <t>Year to Dec 2022 South Canterbury 20 to 24 Male Pacific 5</t>
  </si>
  <si>
    <t>Year to Dec 2022 South Canterbury 20 to 24 Male Pacific Total</t>
  </si>
  <si>
    <t>Year to Dec 2022 South Canterbury 20 to 24 Total Pacific 1</t>
  </si>
  <si>
    <t>Year to Dec 2022 South Canterbury 20 to 24 Total Pacific 2</t>
  </si>
  <si>
    <t>Year to Dec 2022 South Canterbury 20 to 24 Total Pacific 3</t>
  </si>
  <si>
    <t>Year to Dec 2022 South Canterbury 20 to 24 Total Pacific 4</t>
  </si>
  <si>
    <t>Year to Dec 2022 South Canterbury 20 to 24 Total Pacific 5</t>
  </si>
  <si>
    <t>Year to Dec 2022 South Canterbury 20 to 24 Total Pacific Total</t>
  </si>
  <si>
    <t>Year to Dec 2022 South Canterbury 20 to 24 Female Total 1</t>
  </si>
  <si>
    <t>Year to Dec 2022 South Canterbury 20 to 24 Female Total 2</t>
  </si>
  <si>
    <t>Year to Dec 2022 South Canterbury 20 to 24 Female Total 3</t>
  </si>
  <si>
    <t>Year to Dec 2022 South Canterbury 20 to 24 Female Total 4</t>
  </si>
  <si>
    <t>Year to Dec 2022 South Canterbury 20 to 24 Female Total 5</t>
  </si>
  <si>
    <t>Year to Dec 2022 South Canterbury 20 to 24 Female Total Total</t>
  </si>
  <si>
    <t>Year to Dec 2022 South Canterbury 20 to 24 Male Total 1</t>
  </si>
  <si>
    <t>Year to Dec 2022 South Canterbury 20 to 24 Male Total 2</t>
  </si>
  <si>
    <t>Year to Dec 2022 South Canterbury 20 to 24 Male Total 3</t>
  </si>
  <si>
    <t>Year to Dec 2022 South Canterbury 20 to 24 Male Total 4</t>
  </si>
  <si>
    <t>Year to Dec 2022 South Canterbury 20 to 24 Male Total 5</t>
  </si>
  <si>
    <t>Year to Dec 2022 South Canterbury 20 to 24 Male Total Total</t>
  </si>
  <si>
    <t>Year to Dec 2022 South Canterbury 20 to 24 Total Total 1</t>
  </si>
  <si>
    <t>Year to Dec 2022 South Canterbury 20 to 24 Total Total 2</t>
  </si>
  <si>
    <t>Year to Dec 2022 South Canterbury 20 to 24 Total Total 3</t>
  </si>
  <si>
    <t>Year to Dec 2022 South Canterbury 20 to 24 Total Total 4</t>
  </si>
  <si>
    <t>Year to Dec 2022 South Canterbury 20 to 24 Total Total 5</t>
  </si>
  <si>
    <t>Year to Dec 2022 South Canterbury 20 to 24 Total Total Total</t>
  </si>
  <si>
    <t>Year to Dec 2022 Southern 10 to 14 Female Maori 1</t>
  </si>
  <si>
    <t>Year to Dec 2022 Southern 10 to 14 Female Maori 2</t>
  </si>
  <si>
    <t>Year to Dec 2022 Southern 10 to 14 Female Maori 3</t>
  </si>
  <si>
    <t>Year to Dec 2022 Southern 10 to 14 Female Maori 4</t>
  </si>
  <si>
    <t>Year to Dec 2022 Southern 10 to 14 Female Maori 5</t>
  </si>
  <si>
    <t>Year to Dec 2022 Southern 10 to 14 Female Maori Total</t>
  </si>
  <si>
    <t>Year to Dec 2022 Southern 10 to 14 Male Maori 1</t>
  </si>
  <si>
    <t>Year to Dec 2022 Southern 10 to 14 Male Maori 2</t>
  </si>
  <si>
    <t>Year to Dec 2022 Southern 10 to 14 Male Maori 3</t>
  </si>
  <si>
    <t>Year to Dec 2022 Southern 10 to 14 Male Maori 4</t>
  </si>
  <si>
    <t>Year to Dec 2022 Southern 10 to 14 Male Maori 5</t>
  </si>
  <si>
    <t>Year to Dec 2022 Southern 10 to 14 Male Maori Total</t>
  </si>
  <si>
    <t>Year to Dec 2022 Southern 10 to 14 Total Maori 1</t>
  </si>
  <si>
    <t>Year to Dec 2022 Southern 10 to 14 Total Maori 2</t>
  </si>
  <si>
    <t>Year to Dec 2022 Southern 10 to 14 Total Maori 3</t>
  </si>
  <si>
    <t>Year to Dec 2022 Southern 10 to 14 Total Maori 4</t>
  </si>
  <si>
    <t>Year to Dec 2022 Southern 10 to 14 Total Maori 5</t>
  </si>
  <si>
    <t>Year to Dec 2022 Southern 10 to 14 Total Maori Total</t>
  </si>
  <si>
    <t>Year to Dec 2022 Southern 10 to 14 Female Other 1</t>
  </si>
  <si>
    <t>Year to Dec 2022 Southern 10 to 14 Female Other 2</t>
  </si>
  <si>
    <t>Year to Dec 2022 Southern 10 to 14 Female Other 3</t>
  </si>
  <si>
    <t>Year to Dec 2022 Southern 10 to 14 Female Other 4</t>
  </si>
  <si>
    <t>Year to Dec 2022 Southern 10 to 14 Female Other 5</t>
  </si>
  <si>
    <t>Year to Dec 2022 Southern 10 to 14 Female Other Total</t>
  </si>
  <si>
    <t>Year to Dec 2022 Southern 10 to 14 Male Other 1</t>
  </si>
  <si>
    <t>Year to Dec 2022 Southern 10 to 14 Male Other 2</t>
  </si>
  <si>
    <t>Year to Dec 2022 Southern 10 to 14 Male Other 3</t>
  </si>
  <si>
    <t>Year to Dec 2022 Southern 10 to 14 Male Other 4</t>
  </si>
  <si>
    <t>Year to Dec 2022 Southern 10 to 14 Male Other 5</t>
  </si>
  <si>
    <t>Year to Dec 2022 Southern 10 to 14 Male Other Total</t>
  </si>
  <si>
    <t>Year to Dec 2022 Southern 10 to 14 Total Other 1</t>
  </si>
  <si>
    <t>Year to Dec 2022 Southern 10 to 14 Total Other 2</t>
  </si>
  <si>
    <t>Year to Dec 2022 Southern 10 to 14 Total Other 3</t>
  </si>
  <si>
    <t>Year to Dec 2022 Southern 10 to 14 Total Other 4</t>
  </si>
  <si>
    <t>Year to Dec 2022 Southern 10 to 14 Total Other 5</t>
  </si>
  <si>
    <t>Year to Dec 2022 Southern 10 to 14 Total Other Total</t>
  </si>
  <si>
    <t>Year to Dec 2022 Southern 10 to 14 Female Pacific 1</t>
  </si>
  <si>
    <t>Year to Dec 2022 Southern 10 to 14 Female Pacific 2</t>
  </si>
  <si>
    <t>Year to Dec 2022 Southern 10 to 14 Female Pacific 3</t>
  </si>
  <si>
    <t>Year to Dec 2022 Southern 10 to 14 Female Pacific 4</t>
  </si>
  <si>
    <t>Year to Dec 2022 Southern 10 to 14 Female Pacific 5</t>
  </si>
  <si>
    <t>Year to Dec 2022 Southern 10 to 14 Female Pacific Total</t>
  </si>
  <si>
    <t>Year to Dec 2022 Southern 10 to 14 Male Pacific 1</t>
  </si>
  <si>
    <t>Year to Dec 2022 Southern 10 to 14 Male Pacific 2</t>
  </si>
  <si>
    <t>Year to Dec 2022 Southern 10 to 14 Male Pacific 3</t>
  </si>
  <si>
    <t>Year to Dec 2022 Southern 10 to 14 Male Pacific 4</t>
  </si>
  <si>
    <t>Year to Dec 2022 Southern 10 to 14 Male Pacific 5</t>
  </si>
  <si>
    <t>Year to Dec 2022 Southern 10 to 14 Male Pacific Total</t>
  </si>
  <si>
    <t>Year to Dec 2022 Southern 10 to 14 Total Pacific 1</t>
  </si>
  <si>
    <t>Year to Dec 2022 Southern 10 to 14 Total Pacific 2</t>
  </si>
  <si>
    <t>Year to Dec 2022 Southern 10 to 14 Total Pacific 3</t>
  </si>
  <si>
    <t>Year to Dec 2022 Southern 10 to 14 Total Pacific 4</t>
  </si>
  <si>
    <t>Year to Dec 2022 Southern 10 to 14 Total Pacific 5</t>
  </si>
  <si>
    <t>Year to Dec 2022 Southern 10 to 14 Total Pacific Total</t>
  </si>
  <si>
    <t>Year to Dec 2022 Southern 10 to 14 Female Total 1</t>
  </si>
  <si>
    <t>Year to Dec 2022 Southern 10 to 14 Female Total 2</t>
  </si>
  <si>
    <t>Year to Dec 2022 Southern 10 to 14 Female Total 3</t>
  </si>
  <si>
    <t>Year to Dec 2022 Southern 10 to 14 Female Total 4</t>
  </si>
  <si>
    <t>Year to Dec 2022 Southern 10 to 14 Female Total 5</t>
  </si>
  <si>
    <t>Year to Dec 2022 Southern 10 to 14 Female Total Total</t>
  </si>
  <si>
    <t>Year to Dec 2022 Southern 10 to 14 Male Total 1</t>
  </si>
  <si>
    <t>Year to Dec 2022 Southern 10 to 14 Male Total 2</t>
  </si>
  <si>
    <t>Year to Dec 2022 Southern 10 to 14 Male Total 3</t>
  </si>
  <si>
    <t>Year to Dec 2022 Southern 10 to 14 Male Total 4</t>
  </si>
  <si>
    <t>Year to Dec 2022 Southern 10 to 14 Male Total 5</t>
  </si>
  <si>
    <t>Year to Dec 2022 Southern 10 to 14 Male Total Total</t>
  </si>
  <si>
    <t>Year to Dec 2022 Southern 10 to 14 Total Total 1</t>
  </si>
  <si>
    <t>Year to Dec 2022 Southern 10 to 14 Total Total 2</t>
  </si>
  <si>
    <t>Year to Dec 2022 Southern 10 to 14 Total Total 3</t>
  </si>
  <si>
    <t>Year to Dec 2022 Southern 10 to 14 Total Total 4</t>
  </si>
  <si>
    <t>Year to Dec 2022 Southern 10 to 14 Total Total 5</t>
  </si>
  <si>
    <t>Year to Dec 2022 Southern 10 to 14 Total Total Total</t>
  </si>
  <si>
    <t>Year to Dec 2022 Southern 10 to 24 Female Maori 1</t>
  </si>
  <si>
    <t>Year to Dec 2022 Southern 10 to 24 Female Maori 2</t>
  </si>
  <si>
    <t>Year to Dec 2022 Southern 10 to 24 Female Maori 3</t>
  </si>
  <si>
    <t>Year to Dec 2022 Southern 10 to 24 Female Maori 4</t>
  </si>
  <si>
    <t>Year to Dec 2022 Southern 10 to 24 Female Maori 5</t>
  </si>
  <si>
    <t>Year to Dec 2022 Southern 10 to 24 Female Maori Total</t>
  </si>
  <si>
    <t>Year to Dec 2022 Southern 10 to 24 Male Maori 1</t>
  </si>
  <si>
    <t>Year to Dec 2022 Southern 10 to 24 Male Maori 2</t>
  </si>
  <si>
    <t>Year to Dec 2022 Southern 10 to 24 Male Maori 3</t>
  </si>
  <si>
    <t>Year to Dec 2022 Southern 10 to 24 Male Maori 4</t>
  </si>
  <si>
    <t>Year to Dec 2022 Southern 10 to 24 Male Maori 5</t>
  </si>
  <si>
    <t>Year to Dec 2022 Southern 10 to 24 Male Maori Total</t>
  </si>
  <si>
    <t>Year to Dec 2022 Southern 10 to 24 Total Maori 1</t>
  </si>
  <si>
    <t>Year to Dec 2022 Southern 10 to 24 Total Maori 2</t>
  </si>
  <si>
    <t>Year to Dec 2022 Southern 10 to 24 Total Maori 3</t>
  </si>
  <si>
    <t>Year to Dec 2022 Southern 10 to 24 Total Maori 4</t>
  </si>
  <si>
    <t>Year to Dec 2022 Southern 10 to 24 Total Maori 5</t>
  </si>
  <si>
    <t>Year to Dec 2022 Southern 10 to 24 Total Maori Total</t>
  </si>
  <si>
    <t>Year to Dec 2022 Southern 10 to 24 Female Other 1</t>
  </si>
  <si>
    <t>Year to Dec 2022 Southern 10 to 24 Female Other 2</t>
  </si>
  <si>
    <t>Year to Dec 2022 Southern 10 to 24 Female Other 3</t>
  </si>
  <si>
    <t>Year to Dec 2022 Southern 10 to 24 Female Other 4</t>
  </si>
  <si>
    <t>Year to Dec 2022 Southern 10 to 24 Female Other 5</t>
  </si>
  <si>
    <t>Year to Dec 2022 Southern 10 to 24 Female Other Total</t>
  </si>
  <si>
    <t>Year to Dec 2022 Southern 10 to 24 Male Other 1</t>
  </si>
  <si>
    <t>Year to Dec 2022 Southern 10 to 24 Male Other 2</t>
  </si>
  <si>
    <t>Year to Dec 2022 Southern 10 to 24 Male Other 3</t>
  </si>
  <si>
    <t>Year to Dec 2022 Southern 10 to 24 Male Other 4</t>
  </si>
  <si>
    <t>Year to Dec 2022 Southern 10 to 24 Male Other 5</t>
  </si>
  <si>
    <t>Year to Dec 2022 Southern 10 to 24 Male Other Total</t>
  </si>
  <si>
    <t>Year to Dec 2022 Southern 10 to 24 Total Other 1</t>
  </si>
  <si>
    <t>Year to Dec 2022 Southern 10 to 24 Total Other 2</t>
  </si>
  <si>
    <t>Year to Dec 2022 Southern 10 to 24 Total Other 3</t>
  </si>
  <si>
    <t>Year to Dec 2022 Southern 10 to 24 Total Other 4</t>
  </si>
  <si>
    <t>Year to Dec 2022 Southern 10 to 24 Total Other 5</t>
  </si>
  <si>
    <t>Year to Dec 2022 Southern 10 to 24 Total Other Total</t>
  </si>
  <si>
    <t>Year to Dec 2022 Southern 10 to 24 Female Pacific 1</t>
  </si>
  <si>
    <t>Year to Dec 2022 Southern 10 to 24 Female Pacific 2</t>
  </si>
  <si>
    <t>Year to Dec 2022 Southern 10 to 24 Female Pacific 3</t>
  </si>
  <si>
    <t>Year to Dec 2022 Southern 10 to 24 Female Pacific 4</t>
  </si>
  <si>
    <t>Year to Dec 2022 Southern 10 to 24 Female Pacific 5</t>
  </si>
  <si>
    <t>Year to Dec 2022 Southern 10 to 24 Female Pacific Total</t>
  </si>
  <si>
    <t>Year to Dec 2022 Southern 10 to 24 Male Pacific 1</t>
  </si>
  <si>
    <t>Year to Dec 2022 Southern 10 to 24 Male Pacific 2</t>
  </si>
  <si>
    <t>Year to Dec 2022 Southern 10 to 24 Male Pacific 3</t>
  </si>
  <si>
    <t>Year to Dec 2022 Southern 10 to 24 Male Pacific 4</t>
  </si>
  <si>
    <t>Year to Dec 2022 Southern 10 to 24 Male Pacific 5</t>
  </si>
  <si>
    <t>Year to Dec 2022 Southern 10 to 24 Male Pacific Total</t>
  </si>
  <si>
    <t>Year to Dec 2022 Southern 10 to 24 Total Pacific 1</t>
  </si>
  <si>
    <t>Year to Dec 2022 Southern 10 to 24 Total Pacific 2</t>
  </si>
  <si>
    <t>Year to Dec 2022 Southern 10 to 24 Total Pacific 3</t>
  </si>
  <si>
    <t>Year to Dec 2022 Southern 10 to 24 Total Pacific 4</t>
  </si>
  <si>
    <t>Year to Dec 2022 Southern 10 to 24 Total Pacific 5</t>
  </si>
  <si>
    <t>Year to Dec 2022 Southern 10 to 24 Total Pacific Total</t>
  </si>
  <si>
    <t>Year to Dec 2022 Southern 10 to 24 Female Total 1</t>
  </si>
  <si>
    <t>Year to Dec 2022 Southern 10 to 24 Female Total 2</t>
  </si>
  <si>
    <t>Year to Dec 2022 Southern 10 to 24 Female Total 3</t>
  </si>
  <si>
    <t>Year to Dec 2022 Southern 10 to 24 Female Total 4</t>
  </si>
  <si>
    <t>Year to Dec 2022 Southern 10 to 24 Female Total 5</t>
  </si>
  <si>
    <t>Year to Dec 2022 Southern 10 to 24 Female Total Total</t>
  </si>
  <si>
    <t>Year to Dec 2022 Southern 10 to 24 Male Total 1</t>
  </si>
  <si>
    <t>Year to Dec 2022 Southern 10 to 24 Male Total 2</t>
  </si>
  <si>
    <t>Year to Dec 2022 Southern 10 to 24 Male Total 3</t>
  </si>
  <si>
    <t>Year to Dec 2022 Southern 10 to 24 Male Total 4</t>
  </si>
  <si>
    <t>Year to Dec 2022 Southern 10 to 24 Male Total 5</t>
  </si>
  <si>
    <t>Year to Dec 2022 Southern 10 to 24 Male Total Total</t>
  </si>
  <si>
    <t>Year to Dec 2022 Southern 10 to 24 Total Total 1</t>
  </si>
  <si>
    <t>Year to Dec 2022 Southern 10 to 24 Total Total 2</t>
  </si>
  <si>
    <t>Year to Dec 2022 Southern 10 to 24 Total Total 3</t>
  </si>
  <si>
    <t>Year to Dec 2022 Southern 10 to 24 Total Total 4</t>
  </si>
  <si>
    <t>Year to Dec 2022 Southern 10 to 24 Total Total 5</t>
  </si>
  <si>
    <t>Year to Dec 2022 Southern 10 to 24 Total Total Total</t>
  </si>
  <si>
    <t>Year to Dec 2022 Southern 15 to 19 Female Maori 1</t>
  </si>
  <si>
    <t>Year to Dec 2022 Southern 15 to 19 Female Maori 2</t>
  </si>
  <si>
    <t>Year to Dec 2022 Southern 15 to 19 Female Maori 3</t>
  </si>
  <si>
    <t>Year to Dec 2022 Southern 15 to 19 Female Maori 4</t>
  </si>
  <si>
    <t>Year to Dec 2022 Southern 15 to 19 Female Maori 5</t>
  </si>
  <si>
    <t>Year to Dec 2022 Southern 15 to 19 Female Maori Total</t>
  </si>
  <si>
    <t>Year to Dec 2022 Southern 15 to 19 Male Maori 1</t>
  </si>
  <si>
    <t>Year to Dec 2022 Southern 15 to 19 Male Maori 2</t>
  </si>
  <si>
    <t>Year to Dec 2022 Southern 15 to 19 Male Maori 3</t>
  </si>
  <si>
    <t>Year to Dec 2022 Southern 15 to 19 Male Maori 4</t>
  </si>
  <si>
    <t>Year to Dec 2022 Southern 15 to 19 Male Maori 5</t>
  </si>
  <si>
    <t>Year to Dec 2022 Southern 15 to 19 Male Maori Total</t>
  </si>
  <si>
    <t>Year to Dec 2022 Southern 15 to 19 Total Maori 1</t>
  </si>
  <si>
    <t>Year to Dec 2022 Southern 15 to 19 Total Maori 2</t>
  </si>
  <si>
    <t>Year to Dec 2022 Southern 15 to 19 Total Maori 3</t>
  </si>
  <si>
    <t>Year to Dec 2022 Southern 15 to 19 Total Maori 4</t>
  </si>
  <si>
    <t>Year to Dec 2022 Southern 15 to 19 Total Maori 5</t>
  </si>
  <si>
    <t>Year to Dec 2022 Southern 15 to 19 Total Maori Total</t>
  </si>
  <si>
    <t>Year to Dec 2022 Southern 15 to 19 Female Other 1</t>
  </si>
  <si>
    <t>Year to Dec 2022 Southern 15 to 19 Female Other 2</t>
  </si>
  <si>
    <t>Year to Dec 2022 Southern 15 to 19 Female Other 3</t>
  </si>
  <si>
    <t>Year to Dec 2022 Southern 15 to 19 Female Other 4</t>
  </si>
  <si>
    <t>Year to Dec 2022 Southern 15 to 19 Female Other 5</t>
  </si>
  <si>
    <t>Year to Dec 2022 Southern 15 to 19 Female Other Total</t>
  </si>
  <si>
    <t>Year to Dec 2022 Southern 15 to 19 Male Other 1</t>
  </si>
  <si>
    <t>Year to Dec 2022 Southern 15 to 19 Male Other 2</t>
  </si>
  <si>
    <t>Year to Dec 2022 Southern 15 to 19 Male Other 3</t>
  </si>
  <si>
    <t>Year to Dec 2022 Southern 15 to 19 Male Other 4</t>
  </si>
  <si>
    <t>Year to Dec 2022 Southern 15 to 19 Male Other 5</t>
  </si>
  <si>
    <t>Year to Dec 2022 Southern 15 to 19 Male Other Total</t>
  </si>
  <si>
    <t>Year to Dec 2022 Southern 15 to 19 Total Other 1</t>
  </si>
  <si>
    <t>Year to Dec 2022 Southern 15 to 19 Total Other 2</t>
  </si>
  <si>
    <t>Year to Dec 2022 Southern 15 to 19 Total Other 3</t>
  </si>
  <si>
    <t>Year to Dec 2022 Southern 15 to 19 Total Other 4</t>
  </si>
  <si>
    <t>Year to Dec 2022 Southern 15 to 19 Total Other 5</t>
  </si>
  <si>
    <t>Year to Dec 2022 Southern 15 to 19 Total Other Total</t>
  </si>
  <si>
    <t>Year to Dec 2022 Southern 15 to 19 Female Pacific 1</t>
  </si>
  <si>
    <t>Year to Dec 2022 Southern 15 to 19 Female Pacific 2</t>
  </si>
  <si>
    <t>Year to Dec 2022 Southern 15 to 19 Female Pacific 3</t>
  </si>
  <si>
    <t>Year to Dec 2022 Southern 15 to 19 Female Pacific 4</t>
  </si>
  <si>
    <t>Year to Dec 2022 Southern 15 to 19 Female Pacific 5</t>
  </si>
  <si>
    <t>Year to Dec 2022 Southern 15 to 19 Female Pacific Total</t>
  </si>
  <si>
    <t>Year to Dec 2022 Southern 15 to 19 Male Pacific 1</t>
  </si>
  <si>
    <t>Year to Dec 2022 Southern 15 to 19 Male Pacific 2</t>
  </si>
  <si>
    <t>Year to Dec 2022 Southern 15 to 19 Male Pacific 3</t>
  </si>
  <si>
    <t>Year to Dec 2022 Southern 15 to 19 Male Pacific 4</t>
  </si>
  <si>
    <t>Year to Dec 2022 Southern 15 to 19 Male Pacific 5</t>
  </si>
  <si>
    <t>Year to Dec 2022 Southern 15 to 19 Male Pacific Total</t>
  </si>
  <si>
    <t>Year to Dec 2022 Southern 15 to 19 Total Pacific 1</t>
  </si>
  <si>
    <t>Year to Dec 2022 Southern 15 to 19 Total Pacific 2</t>
  </si>
  <si>
    <t>Year to Dec 2022 Southern 15 to 19 Total Pacific 3</t>
  </si>
  <si>
    <t>Year to Dec 2022 Southern 15 to 19 Total Pacific 4</t>
  </si>
  <si>
    <t>Year to Dec 2022 Southern 15 to 19 Total Pacific 5</t>
  </si>
  <si>
    <t>Year to Dec 2022 Southern 15 to 19 Total Pacific Total</t>
  </si>
  <si>
    <t>Year to Dec 2022 Southern 15 to 19 Female Total 1</t>
  </si>
  <si>
    <t>Year to Dec 2022 Southern 15 to 19 Female Total 2</t>
  </si>
  <si>
    <t>Year to Dec 2022 Southern 15 to 19 Female Total 3</t>
  </si>
  <si>
    <t>Year to Dec 2022 Southern 15 to 19 Female Total 4</t>
  </si>
  <si>
    <t>Year to Dec 2022 Southern 15 to 19 Female Total 5</t>
  </si>
  <si>
    <t>Year to Dec 2022 Southern 15 to 19 Female Total Total</t>
  </si>
  <si>
    <t>Year to Dec 2022 Southern 15 to 19 Male Total 1</t>
  </si>
  <si>
    <t>Year to Dec 2022 Southern 15 to 19 Male Total 2</t>
  </si>
  <si>
    <t>Year to Dec 2022 Southern 15 to 19 Male Total 3</t>
  </si>
  <si>
    <t>Year to Dec 2022 Southern 15 to 19 Male Total 4</t>
  </si>
  <si>
    <t>Year to Dec 2022 Southern 15 to 19 Male Total 5</t>
  </si>
  <si>
    <t>Year to Dec 2022 Southern 15 to 19 Male Total Total</t>
  </si>
  <si>
    <t>Year to Dec 2022 Southern 15 to 19 Total Total 1</t>
  </si>
  <si>
    <t>Year to Dec 2022 Southern 15 to 19 Total Total 2</t>
  </si>
  <si>
    <t>Year to Dec 2022 Southern 15 to 19 Total Total 3</t>
  </si>
  <si>
    <t>Year to Dec 2022 Southern 15 to 19 Total Total 4</t>
  </si>
  <si>
    <t>Year to Dec 2022 Southern 15 to 19 Total Total 5</t>
  </si>
  <si>
    <t>Year to Dec 2022 Southern 15 to 19 Total Total Total</t>
  </si>
  <si>
    <t>Year to Dec 2022 Southern 20 to 24 Female Maori 1</t>
  </si>
  <si>
    <t>Year to Dec 2022 Southern 20 to 24 Female Maori 2</t>
  </si>
  <si>
    <t>Year to Dec 2022 Southern 20 to 24 Female Maori 3</t>
  </si>
  <si>
    <t>Year to Dec 2022 Southern 20 to 24 Female Maori 4</t>
  </si>
  <si>
    <t>Year to Dec 2022 Southern 20 to 24 Female Maori 5</t>
  </si>
  <si>
    <t>Year to Dec 2022 Southern 20 to 24 Female Maori Total</t>
  </si>
  <si>
    <t>Year to Dec 2022 Southern 20 to 24 Male Maori 1</t>
  </si>
  <si>
    <t>Year to Dec 2022 Southern 20 to 24 Male Maori 2</t>
  </si>
  <si>
    <t>Year to Dec 2022 Southern 20 to 24 Male Maori 3</t>
  </si>
  <si>
    <t>Year to Dec 2022 Southern 20 to 24 Male Maori 4</t>
  </si>
  <si>
    <t>Year to Dec 2022 Southern 20 to 24 Male Maori 5</t>
  </si>
  <si>
    <t>Year to Dec 2022 Southern 20 to 24 Male Maori Total</t>
  </si>
  <si>
    <t>Year to Dec 2022 Southern 20 to 24 Total Maori 1</t>
  </si>
  <si>
    <t>Year to Dec 2022 Southern 20 to 24 Total Maori 2</t>
  </si>
  <si>
    <t>Year to Dec 2022 Southern 20 to 24 Total Maori 3</t>
  </si>
  <si>
    <t>Year to Dec 2022 Southern 20 to 24 Total Maori 4</t>
  </si>
  <si>
    <t>Year to Dec 2022 Southern 20 to 24 Total Maori 5</t>
  </si>
  <si>
    <t>Year to Dec 2022 Southern 20 to 24 Total Maori Total</t>
  </si>
  <si>
    <t>Year to Dec 2022 Southern 20 to 24 Female Other 1</t>
  </si>
  <si>
    <t>Year to Dec 2022 Southern 20 to 24 Female Other 2</t>
  </si>
  <si>
    <t>Year to Dec 2022 Southern 20 to 24 Female Other 3</t>
  </si>
  <si>
    <t>Year to Dec 2022 Southern 20 to 24 Female Other 4</t>
  </si>
  <si>
    <t>Year to Dec 2022 Southern 20 to 24 Female Other 5</t>
  </si>
  <si>
    <t>Year to Dec 2022 Southern 20 to 24 Female Other Total</t>
  </si>
  <si>
    <t>Year to Dec 2022 Southern 20 to 24 Male Other 1</t>
  </si>
  <si>
    <t>Year to Dec 2022 Southern 20 to 24 Male Other 2</t>
  </si>
  <si>
    <t>Year to Dec 2022 Southern 20 to 24 Male Other 3</t>
  </si>
  <si>
    <t>Year to Dec 2022 Southern 20 to 24 Male Other 4</t>
  </si>
  <si>
    <t>Year to Dec 2022 Southern 20 to 24 Male Other 5</t>
  </si>
  <si>
    <t>Year to Dec 2022 Southern 20 to 24 Male Other Total</t>
  </si>
  <si>
    <t>Year to Dec 2022 Southern 20 to 24 Total Other 1</t>
  </si>
  <si>
    <t>Year to Dec 2022 Southern 20 to 24 Total Other 2</t>
  </si>
  <si>
    <t>Year to Dec 2022 Southern 20 to 24 Total Other 3</t>
  </si>
  <si>
    <t>Year to Dec 2022 Southern 20 to 24 Total Other 4</t>
  </si>
  <si>
    <t>Year to Dec 2022 Southern 20 to 24 Total Other 5</t>
  </si>
  <si>
    <t>Year to Dec 2022 Southern 20 to 24 Total Other Total</t>
  </si>
  <si>
    <t>Year to Dec 2022 Southern 20 to 24 Female Pacific 1</t>
  </si>
  <si>
    <t>Year to Dec 2022 Southern 20 to 24 Female Pacific 2</t>
  </si>
  <si>
    <t>Year to Dec 2022 Southern 20 to 24 Female Pacific 3</t>
  </si>
  <si>
    <t>Year to Dec 2022 Southern 20 to 24 Female Pacific 4</t>
  </si>
  <si>
    <t>Year to Dec 2022 Southern 20 to 24 Female Pacific 5</t>
  </si>
  <si>
    <t>Year to Dec 2022 Southern 20 to 24 Female Pacific Total</t>
  </si>
  <si>
    <t>Year to Dec 2022 Southern 20 to 24 Male Pacific 1</t>
  </si>
  <si>
    <t>Year to Dec 2022 Southern 20 to 24 Male Pacific 2</t>
  </si>
  <si>
    <t>Year to Dec 2022 Southern 20 to 24 Male Pacific 3</t>
  </si>
  <si>
    <t>Year to Dec 2022 Southern 20 to 24 Male Pacific 4</t>
  </si>
  <si>
    <t>Year to Dec 2022 Southern 20 to 24 Male Pacific 5</t>
  </si>
  <si>
    <t>Year to Dec 2022 Southern 20 to 24 Male Pacific Total</t>
  </si>
  <si>
    <t>Year to Dec 2022 Southern 20 to 24 Total Pacific 1</t>
  </si>
  <si>
    <t>Year to Dec 2022 Southern 20 to 24 Total Pacific 2</t>
  </si>
  <si>
    <t>Year to Dec 2022 Southern 20 to 24 Total Pacific 3</t>
  </si>
  <si>
    <t>Year to Dec 2022 Southern 20 to 24 Total Pacific 4</t>
  </si>
  <si>
    <t>Year to Dec 2022 Southern 20 to 24 Total Pacific 5</t>
  </si>
  <si>
    <t>Year to Dec 2022 Southern 20 to 24 Total Pacific Total</t>
  </si>
  <si>
    <t>Year to Dec 2022 Southern 20 to 24 Female Total 1</t>
  </si>
  <si>
    <t>Year to Dec 2022 Southern 20 to 24 Female Total 2</t>
  </si>
  <si>
    <t>Year to Dec 2022 Southern 20 to 24 Female Total 3</t>
  </si>
  <si>
    <t>Year to Dec 2022 Southern 20 to 24 Female Total 4</t>
  </si>
  <si>
    <t>Year to Dec 2022 Southern 20 to 24 Female Total 5</t>
  </si>
  <si>
    <t>Year to Dec 2022 Southern 20 to 24 Female Total Total</t>
  </si>
  <si>
    <t>Year to Dec 2022 Southern 20 to 24 Male Total 1</t>
  </si>
  <si>
    <t>Year to Dec 2022 Southern 20 to 24 Male Total 2</t>
  </si>
  <si>
    <t>Year to Dec 2022 Southern 20 to 24 Male Total 3</t>
  </si>
  <si>
    <t>Year to Dec 2022 Southern 20 to 24 Male Total 4</t>
  </si>
  <si>
    <t>Year to Dec 2022 Southern 20 to 24 Male Total 5</t>
  </si>
  <si>
    <t>Year to Dec 2022 Southern 20 to 24 Male Total Total</t>
  </si>
  <si>
    <t>Year to Dec 2022 Southern 20 to 24 Total Total 1</t>
  </si>
  <si>
    <t>Year to Dec 2022 Southern 20 to 24 Total Total 2</t>
  </si>
  <si>
    <t>Year to Dec 2022 Southern 20 to 24 Total Total 3</t>
  </si>
  <si>
    <t>Year to Dec 2022 Southern 20 to 24 Total Total 4</t>
  </si>
  <si>
    <t>Year to Dec 2022 Southern 20 to 24 Total Total 5</t>
  </si>
  <si>
    <t>Year to Dec 2022 Southern 20 to 24 Total Total Total</t>
  </si>
  <si>
    <t>Year to Dec 2022 Tairawhiti 10 to 14 Female Maori 1</t>
  </si>
  <si>
    <t>Year to Dec 2022 Tairawhiti 10 to 14 Female Maori 2</t>
  </si>
  <si>
    <t>Year to Dec 2022 Tairawhiti 10 to 14 Female Maori 3</t>
  </si>
  <si>
    <t>Year to Dec 2022 Tairawhiti 10 to 14 Female Maori 4</t>
  </si>
  <si>
    <t>Year to Dec 2022 Tairawhiti 10 to 14 Female Maori 5</t>
  </si>
  <si>
    <t>Year to Dec 2022 Tairawhiti 10 to 14 Female Maori Total</t>
  </si>
  <si>
    <t>Year to Dec 2022 Tairawhiti 10 to 14 Male Maori 1</t>
  </si>
  <si>
    <t>Year to Dec 2022 Tairawhiti 10 to 14 Male Maori 2</t>
  </si>
  <si>
    <t>Year to Dec 2022 Tairawhiti 10 to 14 Male Maori 3</t>
  </si>
  <si>
    <t>Year to Dec 2022 Tairawhiti 10 to 14 Male Maori 4</t>
  </si>
  <si>
    <t>Year to Dec 2022 Tairawhiti 10 to 14 Male Maori 5</t>
  </si>
  <si>
    <t>Year to Dec 2022 Tairawhiti 10 to 14 Male Maori Total</t>
  </si>
  <si>
    <t>Year to Dec 2022 Tairawhiti 10 to 14 Total Maori 1</t>
  </si>
  <si>
    <t>Year to Dec 2022 Tairawhiti 10 to 14 Total Maori 2</t>
  </si>
  <si>
    <t>Year to Dec 2022 Tairawhiti 10 to 14 Total Maori 3</t>
  </si>
  <si>
    <t>Year to Dec 2022 Tairawhiti 10 to 14 Total Maori 4</t>
  </si>
  <si>
    <t>Year to Dec 2022 Tairawhiti 10 to 14 Total Maori 5</t>
  </si>
  <si>
    <t>Year to Dec 2022 Tairawhiti 10 to 14 Total Maori Total</t>
  </si>
  <si>
    <t>Year to Dec 2022 Tairawhiti 10 to 14 Female Other 1</t>
  </si>
  <si>
    <t>Year to Dec 2022 Tairawhiti 10 to 14 Female Other 2</t>
  </si>
  <si>
    <t>Year to Dec 2022 Tairawhiti 10 to 14 Female Other 3</t>
  </si>
  <si>
    <t>Year to Dec 2022 Tairawhiti 10 to 14 Female Other 4</t>
  </si>
  <si>
    <t>Year to Dec 2022 Tairawhiti 10 to 14 Female Other 5</t>
  </si>
  <si>
    <t>Year to Dec 2022 Tairawhiti 10 to 14 Female Other Total</t>
  </si>
  <si>
    <t>Year to Dec 2022 Tairawhiti 10 to 14 Male Other 1</t>
  </si>
  <si>
    <t>Year to Dec 2022 Tairawhiti 10 to 14 Male Other 2</t>
  </si>
  <si>
    <t>Year to Dec 2022 Tairawhiti 10 to 14 Male Other 3</t>
  </si>
  <si>
    <t>Year to Dec 2022 Tairawhiti 10 to 14 Male Other 4</t>
  </si>
  <si>
    <t>Year to Dec 2022 Tairawhiti 10 to 14 Male Other 5</t>
  </si>
  <si>
    <t>Year to Dec 2022 Tairawhiti 10 to 14 Male Other Total</t>
  </si>
  <si>
    <t>Year to Dec 2022 Tairawhiti 10 to 14 Total Other 1</t>
  </si>
  <si>
    <t>Year to Dec 2022 Tairawhiti 10 to 14 Total Other 2</t>
  </si>
  <si>
    <t>Year to Dec 2022 Tairawhiti 10 to 14 Total Other 3</t>
  </si>
  <si>
    <t>Year to Dec 2022 Tairawhiti 10 to 14 Total Other 4</t>
  </si>
  <si>
    <t>Year to Dec 2022 Tairawhiti 10 to 14 Total Other 5</t>
  </si>
  <si>
    <t>Year to Dec 2022 Tairawhiti 10 to 14 Total Other Total</t>
  </si>
  <si>
    <t>Year to Dec 2022 Tairawhiti 10 to 14 Female Pacific 1</t>
  </si>
  <si>
    <t>Year to Dec 2022 Tairawhiti 10 to 14 Female Pacific 2</t>
  </si>
  <si>
    <t>Year to Dec 2022 Tairawhiti 10 to 14 Female Pacific 3</t>
  </si>
  <si>
    <t>Year to Dec 2022 Tairawhiti 10 to 14 Female Pacific 4</t>
  </si>
  <si>
    <t>Year to Dec 2022 Tairawhiti 10 to 14 Female Pacific 5</t>
  </si>
  <si>
    <t>Year to Dec 2022 Tairawhiti 10 to 14 Female Pacific Total</t>
  </si>
  <si>
    <t>Year to Dec 2022 Tairawhiti 10 to 14 Male Pacific 1</t>
  </si>
  <si>
    <t>Year to Dec 2022 Tairawhiti 10 to 14 Male Pacific 2</t>
  </si>
  <si>
    <t>Year to Dec 2022 Tairawhiti 10 to 14 Male Pacific 3</t>
  </si>
  <si>
    <t>Year to Dec 2022 Tairawhiti 10 to 14 Male Pacific 4</t>
  </si>
  <si>
    <t>Year to Dec 2022 Tairawhiti 10 to 14 Male Pacific 5</t>
  </si>
  <si>
    <t>Year to Dec 2022 Tairawhiti 10 to 14 Male Pacific Total</t>
  </si>
  <si>
    <t>Year to Dec 2022 Tairawhiti 10 to 14 Total Pacific 1</t>
  </si>
  <si>
    <t>Year to Dec 2022 Tairawhiti 10 to 14 Total Pacific 2</t>
  </si>
  <si>
    <t>Year to Dec 2022 Tairawhiti 10 to 14 Total Pacific 3</t>
  </si>
  <si>
    <t>Year to Dec 2022 Tairawhiti 10 to 14 Total Pacific 4</t>
  </si>
  <si>
    <t>Year to Dec 2022 Tairawhiti 10 to 14 Total Pacific 5</t>
  </si>
  <si>
    <t>Year to Dec 2022 Tairawhiti 10 to 14 Total Pacific Total</t>
  </si>
  <si>
    <t>Year to Dec 2022 Tairawhiti 10 to 14 Female Total 1</t>
  </si>
  <si>
    <t>Year to Dec 2022 Tairawhiti 10 to 14 Female Total 2</t>
  </si>
  <si>
    <t>Year to Dec 2022 Tairawhiti 10 to 14 Female Total 3</t>
  </si>
  <si>
    <t>Year to Dec 2022 Tairawhiti 10 to 14 Female Total 4</t>
  </si>
  <si>
    <t>Year to Dec 2022 Tairawhiti 10 to 14 Female Total 5</t>
  </si>
  <si>
    <t>Year to Dec 2022 Tairawhiti 10 to 14 Female Total Total</t>
  </si>
  <si>
    <t>Year to Dec 2022 Tairawhiti 10 to 14 Male Total 1</t>
  </si>
  <si>
    <t>Year to Dec 2022 Tairawhiti 10 to 14 Male Total 2</t>
  </si>
  <si>
    <t>Year to Dec 2022 Tairawhiti 10 to 14 Male Total 3</t>
  </si>
  <si>
    <t>Year to Dec 2022 Tairawhiti 10 to 14 Male Total 4</t>
  </si>
  <si>
    <t>Year to Dec 2022 Tairawhiti 10 to 14 Male Total 5</t>
  </si>
  <si>
    <t>Year to Dec 2022 Tairawhiti 10 to 14 Male Total Total</t>
  </si>
  <si>
    <t>Year to Dec 2022 Tairawhiti 10 to 14 Total Total 1</t>
  </si>
  <si>
    <t>Year to Dec 2022 Tairawhiti 10 to 14 Total Total 2</t>
  </si>
  <si>
    <t>Year to Dec 2022 Tairawhiti 10 to 14 Total Total 3</t>
  </si>
  <si>
    <t>Year to Dec 2022 Tairawhiti 10 to 14 Total Total 4</t>
  </si>
  <si>
    <t>Year to Dec 2022 Tairawhiti 10 to 14 Total Total 5</t>
  </si>
  <si>
    <t>Year to Dec 2022 Tairawhiti 10 to 14 Total Total Total</t>
  </si>
  <si>
    <t>Year to Dec 2022 Tairawhiti 10 to 24 Female Maori 1</t>
  </si>
  <si>
    <t>Year to Dec 2022 Tairawhiti 10 to 24 Female Maori 2</t>
  </si>
  <si>
    <t>Year to Dec 2022 Tairawhiti 10 to 24 Female Maori 3</t>
  </si>
  <si>
    <t>Year to Dec 2022 Tairawhiti 10 to 24 Female Maori 4</t>
  </si>
  <si>
    <t>Year to Dec 2022 Tairawhiti 10 to 24 Female Maori 5</t>
  </si>
  <si>
    <t>Year to Dec 2022 Tairawhiti 10 to 24 Female Maori Total</t>
  </si>
  <si>
    <t>Year to Dec 2022 Tairawhiti 10 to 24 Male Maori 1</t>
  </si>
  <si>
    <t>Year to Dec 2022 Tairawhiti 10 to 24 Male Maori 2</t>
  </si>
  <si>
    <t>Year to Dec 2022 Tairawhiti 10 to 24 Male Maori 3</t>
  </si>
  <si>
    <t>Year to Dec 2022 Tairawhiti 10 to 24 Male Maori 4</t>
  </si>
  <si>
    <t>Year to Dec 2022 Tairawhiti 10 to 24 Male Maori 5</t>
  </si>
  <si>
    <t>Year to Dec 2022 Tairawhiti 10 to 24 Male Maori Total</t>
  </si>
  <si>
    <t>Year to Dec 2022 Tairawhiti 10 to 24 Total Maori 1</t>
  </si>
  <si>
    <t>Year to Dec 2022 Tairawhiti 10 to 24 Total Maori 2</t>
  </si>
  <si>
    <t>Year to Dec 2022 Tairawhiti 10 to 24 Total Maori 3</t>
  </si>
  <si>
    <t>Year to Dec 2022 Tairawhiti 10 to 24 Total Maori 4</t>
  </si>
  <si>
    <t>Year to Dec 2022 Tairawhiti 10 to 24 Total Maori 5</t>
  </si>
  <si>
    <t>Year to Dec 2022 Tairawhiti 10 to 24 Total Maori Total</t>
  </si>
  <si>
    <t>Year to Dec 2022 Tairawhiti 10 to 24 Female Other 1</t>
  </si>
  <si>
    <t>Year to Dec 2022 Tairawhiti 10 to 24 Female Other 2</t>
  </si>
  <si>
    <t>Year to Dec 2022 Tairawhiti 10 to 24 Female Other 3</t>
  </si>
  <si>
    <t>Year to Dec 2022 Tairawhiti 10 to 24 Female Other 4</t>
  </si>
  <si>
    <t>Year to Dec 2022 Tairawhiti 10 to 24 Female Other 5</t>
  </si>
  <si>
    <t>Year to Dec 2022 Tairawhiti 10 to 24 Female Other Total</t>
  </si>
  <si>
    <t>Year to Dec 2022 Tairawhiti 10 to 24 Male Other 1</t>
  </si>
  <si>
    <t>Year to Dec 2022 Tairawhiti 10 to 24 Male Other 2</t>
  </si>
  <si>
    <t>Year to Dec 2022 Tairawhiti 10 to 24 Male Other 3</t>
  </si>
  <si>
    <t>Year to Dec 2022 Tairawhiti 10 to 24 Male Other 4</t>
  </si>
  <si>
    <t>Year to Dec 2022 Tairawhiti 10 to 24 Male Other 5</t>
  </si>
  <si>
    <t>Year to Dec 2022 Tairawhiti 10 to 24 Male Other Total</t>
  </si>
  <si>
    <t>Year to Dec 2022 Tairawhiti 10 to 24 Total Other 1</t>
  </si>
  <si>
    <t>Year to Dec 2022 Tairawhiti 10 to 24 Total Other 2</t>
  </si>
  <si>
    <t>Year to Dec 2022 Tairawhiti 10 to 24 Total Other 3</t>
  </si>
  <si>
    <t>Year to Dec 2022 Tairawhiti 10 to 24 Total Other 4</t>
  </si>
  <si>
    <t>Year to Dec 2022 Tairawhiti 10 to 24 Total Other 5</t>
  </si>
  <si>
    <t>Year to Dec 2022 Tairawhiti 10 to 24 Total Other Total</t>
  </si>
  <si>
    <t>Year to Dec 2022 Tairawhiti 10 to 24 Female Pacific 1</t>
  </si>
  <si>
    <t>Year to Dec 2022 Tairawhiti 10 to 24 Female Pacific 2</t>
  </si>
  <si>
    <t>Year to Dec 2022 Tairawhiti 10 to 24 Female Pacific 3</t>
  </si>
  <si>
    <t>Year to Dec 2022 Tairawhiti 10 to 24 Female Pacific 4</t>
  </si>
  <si>
    <t>Year to Dec 2022 Tairawhiti 10 to 24 Female Pacific 5</t>
  </si>
  <si>
    <t>Year to Dec 2022 Tairawhiti 10 to 24 Female Pacific Total</t>
  </si>
  <si>
    <t>Year to Dec 2022 Tairawhiti 10 to 24 Male Pacific 1</t>
  </si>
  <si>
    <t>Year to Dec 2022 Tairawhiti 10 to 24 Male Pacific 2</t>
  </si>
  <si>
    <t>Year to Dec 2022 Tairawhiti 10 to 24 Male Pacific 3</t>
  </si>
  <si>
    <t>Year to Dec 2022 Tairawhiti 10 to 24 Male Pacific 4</t>
  </si>
  <si>
    <t>Year to Dec 2022 Tairawhiti 10 to 24 Male Pacific 5</t>
  </si>
  <si>
    <t>Year to Dec 2022 Tairawhiti 10 to 24 Male Pacific Total</t>
  </si>
  <si>
    <t>Year to Dec 2022 Tairawhiti 10 to 24 Total Pacific 1</t>
  </si>
  <si>
    <t>Year to Dec 2022 Tairawhiti 10 to 24 Total Pacific 2</t>
  </si>
  <si>
    <t>Year to Dec 2022 Tairawhiti 10 to 24 Total Pacific 3</t>
  </si>
  <si>
    <t>Year to Dec 2022 Tairawhiti 10 to 24 Total Pacific 4</t>
  </si>
  <si>
    <t>Year to Dec 2022 Tairawhiti 10 to 24 Total Pacific 5</t>
  </si>
  <si>
    <t>Year to Dec 2022 Tairawhiti 10 to 24 Total Pacific Total</t>
  </si>
  <si>
    <t>Year to Dec 2022 Tairawhiti 10 to 24 Female Total 1</t>
  </si>
  <si>
    <t>Year to Dec 2022 Tairawhiti 10 to 24 Female Total 2</t>
  </si>
  <si>
    <t>Year to Dec 2022 Tairawhiti 10 to 24 Female Total 3</t>
  </si>
  <si>
    <t>Year to Dec 2022 Tairawhiti 10 to 24 Female Total 4</t>
  </si>
  <si>
    <t>Year to Dec 2022 Tairawhiti 10 to 24 Female Total 5</t>
  </si>
  <si>
    <t>Year to Dec 2022 Tairawhiti 10 to 24 Female Total Total</t>
  </si>
  <si>
    <t>Year to Dec 2022 Tairawhiti 10 to 24 Male Total 1</t>
  </si>
  <si>
    <t>Year to Dec 2022 Tairawhiti 10 to 24 Male Total 2</t>
  </si>
  <si>
    <t>Year to Dec 2022 Tairawhiti 10 to 24 Male Total 3</t>
  </si>
  <si>
    <t>Year to Dec 2022 Tairawhiti 10 to 24 Male Total 4</t>
  </si>
  <si>
    <t>Year to Dec 2022 Tairawhiti 10 to 24 Male Total 5</t>
  </si>
  <si>
    <t>Year to Dec 2022 Tairawhiti 10 to 24 Male Total Total</t>
  </si>
  <si>
    <t>Year to Dec 2022 Tairawhiti 10 to 24 Total Total 1</t>
  </si>
  <si>
    <t>Year to Dec 2022 Tairawhiti 10 to 24 Total Total 2</t>
  </si>
  <si>
    <t>Year to Dec 2022 Tairawhiti 10 to 24 Total Total 3</t>
  </si>
  <si>
    <t>Year to Dec 2022 Tairawhiti 10 to 24 Total Total 4</t>
  </si>
  <si>
    <t>Year to Dec 2022 Tairawhiti 10 to 24 Total Total 5</t>
  </si>
  <si>
    <t>Year to Dec 2022 Tairawhiti 10 to 24 Total Total Total</t>
  </si>
  <si>
    <t>Year to Dec 2022 Tairawhiti 15 to 19 Female Maori 1</t>
  </si>
  <si>
    <t>Year to Dec 2022 Tairawhiti 15 to 19 Female Maori 2</t>
  </si>
  <si>
    <t>Year to Dec 2022 Tairawhiti 15 to 19 Female Maori 3</t>
  </si>
  <si>
    <t>Year to Dec 2022 Tairawhiti 15 to 19 Female Maori 4</t>
  </si>
  <si>
    <t>Year to Dec 2022 Tairawhiti 15 to 19 Female Maori 5</t>
  </si>
  <si>
    <t>Year to Dec 2022 Tairawhiti 15 to 19 Female Maori Total</t>
  </si>
  <si>
    <t>Year to Dec 2022 Tairawhiti 15 to 19 Male Maori 1</t>
  </si>
  <si>
    <t>Year to Dec 2022 Tairawhiti 15 to 19 Male Maori 2</t>
  </si>
  <si>
    <t>Year to Dec 2022 Tairawhiti 15 to 19 Male Maori 3</t>
  </si>
  <si>
    <t>Year to Dec 2022 Tairawhiti 15 to 19 Male Maori 4</t>
  </si>
  <si>
    <t>Year to Dec 2022 Tairawhiti 15 to 19 Male Maori 5</t>
  </si>
  <si>
    <t>Year to Dec 2022 Tairawhiti 15 to 19 Male Maori Total</t>
  </si>
  <si>
    <t>Year to Dec 2022 Tairawhiti 15 to 19 Total Maori 1</t>
  </si>
  <si>
    <t>Year to Dec 2022 Tairawhiti 15 to 19 Total Maori 2</t>
  </si>
  <si>
    <t>Year to Dec 2022 Tairawhiti 15 to 19 Total Maori 3</t>
  </si>
  <si>
    <t>Year to Dec 2022 Tairawhiti 15 to 19 Total Maori 4</t>
  </si>
  <si>
    <t>Year to Dec 2022 Tairawhiti 15 to 19 Total Maori 5</t>
  </si>
  <si>
    <t>Year to Dec 2022 Tairawhiti 15 to 19 Total Maori Total</t>
  </si>
  <si>
    <t>Year to Dec 2022 Tairawhiti 15 to 19 Female Other 1</t>
  </si>
  <si>
    <t>Year to Dec 2022 Tairawhiti 15 to 19 Female Other 2</t>
  </si>
  <si>
    <t>Year to Dec 2022 Tairawhiti 15 to 19 Female Other 3</t>
  </si>
  <si>
    <t>Year to Dec 2022 Tairawhiti 15 to 19 Female Other 4</t>
  </si>
  <si>
    <t>Year to Dec 2022 Tairawhiti 15 to 19 Female Other 5</t>
  </si>
  <si>
    <t>Year to Dec 2022 Tairawhiti 15 to 19 Female Other Total</t>
  </si>
  <si>
    <t>Year to Dec 2022 Tairawhiti 15 to 19 Male Other 1</t>
  </si>
  <si>
    <t>Year to Dec 2022 Tairawhiti 15 to 19 Male Other 2</t>
  </si>
  <si>
    <t>Year to Dec 2022 Tairawhiti 15 to 19 Male Other 3</t>
  </si>
  <si>
    <t>Year to Dec 2022 Tairawhiti 15 to 19 Male Other 4</t>
  </si>
  <si>
    <t>Year to Dec 2022 Tairawhiti 15 to 19 Male Other 5</t>
  </si>
  <si>
    <t>Year to Dec 2022 Tairawhiti 15 to 19 Male Other Total</t>
  </si>
  <si>
    <t>Year to Dec 2022 Tairawhiti 15 to 19 Total Other 1</t>
  </si>
  <si>
    <t>Year to Dec 2022 Tairawhiti 15 to 19 Total Other 2</t>
  </si>
  <si>
    <t>Year to Dec 2022 Tairawhiti 15 to 19 Total Other 3</t>
  </si>
  <si>
    <t>Year to Dec 2022 Tairawhiti 15 to 19 Total Other 4</t>
  </si>
  <si>
    <t>Year to Dec 2022 Tairawhiti 15 to 19 Total Other 5</t>
  </si>
  <si>
    <t>Year to Dec 2022 Tairawhiti 15 to 19 Total Other Total</t>
  </si>
  <si>
    <t>Year to Dec 2022 Tairawhiti 15 to 19 Female Pacific 1</t>
  </si>
  <si>
    <t>Year to Dec 2022 Tairawhiti 15 to 19 Female Pacific 2</t>
  </si>
  <si>
    <t>Year to Dec 2022 Tairawhiti 15 to 19 Female Pacific 3</t>
  </si>
  <si>
    <t>Year to Dec 2022 Tairawhiti 15 to 19 Female Pacific 4</t>
  </si>
  <si>
    <t>Year to Dec 2022 Tairawhiti 15 to 19 Female Pacific 5</t>
  </si>
  <si>
    <t>Year to Dec 2022 Tairawhiti 15 to 19 Female Pacific Total</t>
  </si>
  <si>
    <t>Year to Dec 2022 Tairawhiti 15 to 19 Male Pacific 1</t>
  </si>
  <si>
    <t>Year to Dec 2022 Tairawhiti 15 to 19 Male Pacific 2</t>
  </si>
  <si>
    <t>Year to Dec 2022 Tairawhiti 15 to 19 Male Pacific 3</t>
  </si>
  <si>
    <t>Year to Dec 2022 Tairawhiti 15 to 19 Male Pacific 4</t>
  </si>
  <si>
    <t>Year to Dec 2022 Tairawhiti 15 to 19 Male Pacific 5</t>
  </si>
  <si>
    <t>Year to Dec 2022 Tairawhiti 15 to 19 Male Pacific Total</t>
  </si>
  <si>
    <t>Year to Dec 2022 Tairawhiti 15 to 19 Total Pacific 1</t>
  </si>
  <si>
    <t>Year to Dec 2022 Tairawhiti 15 to 19 Total Pacific 2</t>
  </si>
  <si>
    <t>Year to Dec 2022 Tairawhiti 15 to 19 Total Pacific 3</t>
  </si>
  <si>
    <t>Year to Dec 2022 Tairawhiti 15 to 19 Total Pacific 4</t>
  </si>
  <si>
    <t>Year to Dec 2022 Tairawhiti 15 to 19 Total Pacific 5</t>
  </si>
  <si>
    <t>Year to Dec 2022 Tairawhiti 15 to 19 Total Pacific Total</t>
  </si>
  <si>
    <t>Year to Dec 2022 Tairawhiti 15 to 19 Female Total 1</t>
  </si>
  <si>
    <t>Year to Dec 2022 Tairawhiti 15 to 19 Female Total 2</t>
  </si>
  <si>
    <t>Year to Dec 2022 Tairawhiti 15 to 19 Female Total 3</t>
  </si>
  <si>
    <t>Year to Dec 2022 Tairawhiti 15 to 19 Female Total 4</t>
  </si>
  <si>
    <t>Year to Dec 2022 Tairawhiti 15 to 19 Female Total 5</t>
  </si>
  <si>
    <t>Year to Dec 2022 Tairawhiti 15 to 19 Female Total Total</t>
  </si>
  <si>
    <t>Year to Dec 2022 Tairawhiti 15 to 19 Male Total 1</t>
  </si>
  <si>
    <t>Year to Dec 2022 Tairawhiti 15 to 19 Male Total 2</t>
  </si>
  <si>
    <t>Year to Dec 2022 Tairawhiti 15 to 19 Male Total 3</t>
  </si>
  <si>
    <t>Year to Dec 2022 Tairawhiti 15 to 19 Male Total 4</t>
  </si>
  <si>
    <t>Year to Dec 2022 Tairawhiti 15 to 19 Male Total 5</t>
  </si>
  <si>
    <t>Year to Dec 2022 Tairawhiti 15 to 19 Male Total Total</t>
  </si>
  <si>
    <t>Year to Dec 2022 Tairawhiti 15 to 19 Total Total 1</t>
  </si>
  <si>
    <t>Year to Dec 2022 Tairawhiti 15 to 19 Total Total 2</t>
  </si>
  <si>
    <t>Year to Dec 2022 Tairawhiti 15 to 19 Total Total 3</t>
  </si>
  <si>
    <t>Year to Dec 2022 Tairawhiti 15 to 19 Total Total 4</t>
  </si>
  <si>
    <t>Year to Dec 2022 Tairawhiti 15 to 19 Total Total 5</t>
  </si>
  <si>
    <t>Year to Dec 2022 Tairawhiti 15 to 19 Total Total Total</t>
  </si>
  <si>
    <t>Year to Dec 2022 Tairawhiti 20 to 24 Female Maori 1</t>
  </si>
  <si>
    <t>Year to Dec 2022 Tairawhiti 20 to 24 Female Maori 2</t>
  </si>
  <si>
    <t>Year to Dec 2022 Tairawhiti 20 to 24 Female Maori 3</t>
  </si>
  <si>
    <t>Year to Dec 2022 Tairawhiti 20 to 24 Female Maori 4</t>
  </si>
  <si>
    <t>Year to Dec 2022 Tairawhiti 20 to 24 Female Maori 5</t>
  </si>
  <si>
    <t>Year to Dec 2022 Tairawhiti 20 to 24 Female Maori Total</t>
  </si>
  <si>
    <t>Year to Dec 2022 Tairawhiti 20 to 24 Male Maori 1</t>
  </si>
  <si>
    <t>Year to Dec 2022 Tairawhiti 20 to 24 Male Maori 2</t>
  </si>
  <si>
    <t>Year to Dec 2022 Tairawhiti 20 to 24 Male Maori 3</t>
  </si>
  <si>
    <t>Year to Dec 2022 Tairawhiti 20 to 24 Male Maori 4</t>
  </si>
  <si>
    <t>Year to Dec 2022 Tairawhiti 20 to 24 Male Maori 5</t>
  </si>
  <si>
    <t>Year to Dec 2022 Tairawhiti 20 to 24 Male Maori Total</t>
  </si>
  <si>
    <t>Year to Dec 2022 Tairawhiti 20 to 24 Total Maori 1</t>
  </si>
  <si>
    <t>Year to Dec 2022 Tairawhiti 20 to 24 Total Maori 2</t>
  </si>
  <si>
    <t>Year to Dec 2022 Tairawhiti 20 to 24 Total Maori 3</t>
  </si>
  <si>
    <t>Year to Dec 2022 Tairawhiti 20 to 24 Total Maori 4</t>
  </si>
  <si>
    <t>Year to Dec 2022 Tairawhiti 20 to 24 Total Maori 5</t>
  </si>
  <si>
    <t>Year to Dec 2022 Tairawhiti 20 to 24 Total Maori Total</t>
  </si>
  <si>
    <t>Year to Dec 2022 Tairawhiti 20 to 24 Female Other 1</t>
  </si>
  <si>
    <t>Year to Dec 2022 Tairawhiti 20 to 24 Female Other 2</t>
  </si>
  <si>
    <t>Year to Dec 2022 Tairawhiti 20 to 24 Female Other 3</t>
  </si>
  <si>
    <t>Year to Dec 2022 Tairawhiti 20 to 24 Female Other 4</t>
  </si>
  <si>
    <t>Year to Dec 2022 Tairawhiti 20 to 24 Female Other 5</t>
  </si>
  <si>
    <t>Year to Dec 2022 Tairawhiti 20 to 24 Female Other Total</t>
  </si>
  <si>
    <t>Year to Dec 2022 Tairawhiti 20 to 24 Male Other 1</t>
  </si>
  <si>
    <t>Year to Dec 2022 Tairawhiti 20 to 24 Male Other 2</t>
  </si>
  <si>
    <t>Year to Dec 2022 Tairawhiti 20 to 24 Male Other 3</t>
  </si>
  <si>
    <t>Year to Dec 2022 Tairawhiti 20 to 24 Male Other 4</t>
  </si>
  <si>
    <t>Year to Dec 2022 Tairawhiti 20 to 24 Male Other 5</t>
  </si>
  <si>
    <t>Year to Dec 2022 Tairawhiti 20 to 24 Male Other Total</t>
  </si>
  <si>
    <t>Year to Dec 2022 Tairawhiti 20 to 24 Total Other 1</t>
  </si>
  <si>
    <t>Year to Dec 2022 Tairawhiti 20 to 24 Total Other 2</t>
  </si>
  <si>
    <t>Year to Dec 2022 Tairawhiti 20 to 24 Total Other 3</t>
  </si>
  <si>
    <t>Year to Dec 2022 Tairawhiti 20 to 24 Total Other 4</t>
  </si>
  <si>
    <t>Year to Dec 2022 Tairawhiti 20 to 24 Total Other 5</t>
  </si>
  <si>
    <t>Year to Dec 2022 Tairawhiti 20 to 24 Total Other Total</t>
  </si>
  <si>
    <t>Year to Dec 2022 Tairawhiti 20 to 24 Female Pacific 1</t>
  </si>
  <si>
    <t>Year to Dec 2022 Tairawhiti 20 to 24 Female Pacific 2</t>
  </si>
  <si>
    <t>Year to Dec 2022 Tairawhiti 20 to 24 Female Pacific 3</t>
  </si>
  <si>
    <t>Year to Dec 2022 Tairawhiti 20 to 24 Female Pacific 4</t>
  </si>
  <si>
    <t>Year to Dec 2022 Tairawhiti 20 to 24 Female Pacific 5</t>
  </si>
  <si>
    <t>Year to Dec 2022 Tairawhiti 20 to 24 Female Pacific Total</t>
  </si>
  <si>
    <t>Year to Dec 2022 Tairawhiti 20 to 24 Male Pacific 1</t>
  </si>
  <si>
    <t>Year to Dec 2022 Tairawhiti 20 to 24 Male Pacific 2</t>
  </si>
  <si>
    <t>Year to Dec 2022 Tairawhiti 20 to 24 Male Pacific 3</t>
  </si>
  <si>
    <t>Year to Dec 2022 Tairawhiti 20 to 24 Male Pacific 4</t>
  </si>
  <si>
    <t>Year to Dec 2022 Tairawhiti 20 to 24 Male Pacific 5</t>
  </si>
  <si>
    <t>Year to Dec 2022 Tairawhiti 20 to 24 Male Pacific Total</t>
  </si>
  <si>
    <t>Year to Dec 2022 Tairawhiti 20 to 24 Total Pacific 1</t>
  </si>
  <si>
    <t>Year to Dec 2022 Tairawhiti 20 to 24 Total Pacific 2</t>
  </si>
  <si>
    <t>Year to Dec 2022 Tairawhiti 20 to 24 Total Pacific 3</t>
  </si>
  <si>
    <t>Year to Dec 2022 Tairawhiti 20 to 24 Total Pacific 4</t>
  </si>
  <si>
    <t>Year to Dec 2022 Tairawhiti 20 to 24 Total Pacific 5</t>
  </si>
  <si>
    <t>Year to Dec 2022 Tairawhiti 20 to 24 Total Pacific Total</t>
  </si>
  <si>
    <t>Year to Dec 2022 Tairawhiti 20 to 24 Female Total 1</t>
  </si>
  <si>
    <t>Year to Dec 2022 Tairawhiti 20 to 24 Female Total 2</t>
  </si>
  <si>
    <t>Year to Dec 2022 Tairawhiti 20 to 24 Female Total 3</t>
  </si>
  <si>
    <t>Year to Dec 2022 Tairawhiti 20 to 24 Female Total 4</t>
  </si>
  <si>
    <t>Year to Dec 2022 Tairawhiti 20 to 24 Female Total 5</t>
  </si>
  <si>
    <t>Year to Dec 2022 Tairawhiti 20 to 24 Female Total Total</t>
  </si>
  <si>
    <t>Year to Dec 2022 Tairawhiti 20 to 24 Male Total 1</t>
  </si>
  <si>
    <t>Year to Dec 2022 Tairawhiti 20 to 24 Male Total 2</t>
  </si>
  <si>
    <t>Year to Dec 2022 Tairawhiti 20 to 24 Male Total 3</t>
  </si>
  <si>
    <t>Year to Dec 2022 Tairawhiti 20 to 24 Male Total 4</t>
  </si>
  <si>
    <t>Year to Dec 2022 Tairawhiti 20 to 24 Male Total 5</t>
  </si>
  <si>
    <t>Year to Dec 2022 Tairawhiti 20 to 24 Male Total Total</t>
  </si>
  <si>
    <t>Year to Dec 2022 Tairawhiti 20 to 24 Total Total 1</t>
  </si>
  <si>
    <t>Year to Dec 2022 Tairawhiti 20 to 24 Total Total 2</t>
  </si>
  <si>
    <t>Year to Dec 2022 Tairawhiti 20 to 24 Total Total 3</t>
  </si>
  <si>
    <t>Year to Dec 2022 Tairawhiti 20 to 24 Total Total 4</t>
  </si>
  <si>
    <t>Year to Dec 2022 Tairawhiti 20 to 24 Total Total 5</t>
  </si>
  <si>
    <t>Year to Dec 2022 Tairawhiti 20 to 24 Total Total Total</t>
  </si>
  <si>
    <t>Year to Dec 2022 Taranaki 10 to 14 Female Maori 1</t>
  </si>
  <si>
    <t>Year to Dec 2022 Taranaki 10 to 14 Female Maori 2</t>
  </si>
  <si>
    <t>Year to Dec 2022 Taranaki 10 to 14 Female Maori 3</t>
  </si>
  <si>
    <t>Year to Dec 2022 Taranaki 10 to 14 Female Maori 4</t>
  </si>
  <si>
    <t>Year to Dec 2022 Taranaki 10 to 14 Female Maori 5</t>
  </si>
  <si>
    <t>Year to Dec 2022 Taranaki 10 to 14 Female Maori Total</t>
  </si>
  <si>
    <t>Year to Dec 2022 Taranaki 10 to 14 Male Maori 1</t>
  </si>
  <si>
    <t>Year to Dec 2022 Taranaki 10 to 14 Male Maori 2</t>
  </si>
  <si>
    <t>Year to Dec 2022 Taranaki 10 to 14 Male Maori 3</t>
  </si>
  <si>
    <t>Year to Dec 2022 Taranaki 10 to 14 Male Maori 4</t>
  </si>
  <si>
    <t>Year to Dec 2022 Taranaki 10 to 14 Male Maori 5</t>
  </si>
  <si>
    <t>Year to Dec 2022 Taranaki 10 to 14 Male Maori Total</t>
  </si>
  <si>
    <t>Year to Dec 2022 Taranaki 10 to 14 Total Maori 1</t>
  </si>
  <si>
    <t>Year to Dec 2022 Taranaki 10 to 14 Total Maori 2</t>
  </si>
  <si>
    <t>Year to Dec 2022 Taranaki 10 to 14 Total Maori 3</t>
  </si>
  <si>
    <t>Year to Dec 2022 Taranaki 10 to 14 Total Maori 4</t>
  </si>
  <si>
    <t>Year to Dec 2022 Taranaki 10 to 14 Total Maori 5</t>
  </si>
  <si>
    <t>Year to Dec 2022 Taranaki 10 to 14 Total Maori Total</t>
  </si>
  <si>
    <t>Year to Dec 2022 Taranaki 10 to 14 Female Other 1</t>
  </si>
  <si>
    <t>Year to Dec 2022 Taranaki 10 to 14 Female Other 2</t>
  </si>
  <si>
    <t>Year to Dec 2022 Taranaki 10 to 14 Female Other 3</t>
  </si>
  <si>
    <t>Year to Dec 2022 Taranaki 10 to 14 Female Other 4</t>
  </si>
  <si>
    <t>Year to Dec 2022 Taranaki 10 to 14 Female Other 5</t>
  </si>
  <si>
    <t>Year to Dec 2022 Taranaki 10 to 14 Female Other Total</t>
  </si>
  <si>
    <t>Year to Dec 2022 Taranaki 10 to 14 Male Other 1</t>
  </si>
  <si>
    <t>Year to Dec 2022 Taranaki 10 to 14 Male Other 2</t>
  </si>
  <si>
    <t>Year to Dec 2022 Taranaki 10 to 14 Male Other 3</t>
  </si>
  <si>
    <t>Year to Dec 2022 Taranaki 10 to 14 Male Other 4</t>
  </si>
  <si>
    <t>Year to Dec 2022 Taranaki 10 to 14 Male Other 5</t>
  </si>
  <si>
    <t>Year to Dec 2022 Taranaki 10 to 14 Male Other Total</t>
  </si>
  <si>
    <t>Year to Dec 2022 Taranaki 10 to 14 Total Other 1</t>
  </si>
  <si>
    <t>Year to Dec 2022 Taranaki 10 to 14 Total Other 2</t>
  </si>
  <si>
    <t>Year to Dec 2022 Taranaki 10 to 14 Total Other 3</t>
  </si>
  <si>
    <t>Year to Dec 2022 Taranaki 10 to 14 Total Other 4</t>
  </si>
  <si>
    <t>Year to Dec 2022 Taranaki 10 to 14 Total Other 5</t>
  </si>
  <si>
    <t>Year to Dec 2022 Taranaki 10 to 14 Total Other Total</t>
  </si>
  <si>
    <t>Year to Dec 2022 Taranaki 10 to 14 Female Pacific 1</t>
  </si>
  <si>
    <t>Year to Dec 2022 Taranaki 10 to 14 Female Pacific 2</t>
  </si>
  <si>
    <t>Year to Dec 2022 Taranaki 10 to 14 Female Pacific 3</t>
  </si>
  <si>
    <t>Year to Dec 2022 Taranaki 10 to 14 Female Pacific 4</t>
  </si>
  <si>
    <t>Year to Dec 2022 Taranaki 10 to 14 Female Pacific 5</t>
  </si>
  <si>
    <t>Year to Dec 2022 Taranaki 10 to 14 Female Pacific Total</t>
  </si>
  <si>
    <t>Year to Dec 2022 Taranaki 10 to 14 Male Pacific 1</t>
  </si>
  <si>
    <t>Year to Dec 2022 Taranaki 10 to 14 Male Pacific 2</t>
  </si>
  <si>
    <t>Year to Dec 2022 Taranaki 10 to 14 Male Pacific 3</t>
  </si>
  <si>
    <t>Year to Dec 2022 Taranaki 10 to 14 Male Pacific 4</t>
  </si>
  <si>
    <t>Year to Dec 2022 Taranaki 10 to 14 Male Pacific 5</t>
  </si>
  <si>
    <t>Year to Dec 2022 Taranaki 10 to 14 Male Pacific Total</t>
  </si>
  <si>
    <t>Year to Dec 2022 Taranaki 10 to 14 Total Pacific 1</t>
  </si>
  <si>
    <t>Year to Dec 2022 Taranaki 10 to 14 Total Pacific 2</t>
  </si>
  <si>
    <t>Year to Dec 2022 Taranaki 10 to 14 Total Pacific 3</t>
  </si>
  <si>
    <t>Year to Dec 2022 Taranaki 10 to 14 Total Pacific 4</t>
  </si>
  <si>
    <t>Year to Dec 2022 Taranaki 10 to 14 Total Pacific 5</t>
  </si>
  <si>
    <t>Year to Dec 2022 Taranaki 10 to 14 Total Pacific Total</t>
  </si>
  <si>
    <t>Year to Dec 2022 Taranaki 10 to 14 Female Total 1</t>
  </si>
  <si>
    <t>Year to Dec 2022 Taranaki 10 to 14 Female Total 2</t>
  </si>
  <si>
    <t>Year to Dec 2022 Taranaki 10 to 14 Female Total 3</t>
  </si>
  <si>
    <t>Year to Dec 2022 Taranaki 10 to 14 Female Total 4</t>
  </si>
  <si>
    <t>Year to Dec 2022 Taranaki 10 to 14 Female Total 5</t>
  </si>
  <si>
    <t>Year to Dec 2022 Taranaki 10 to 14 Female Total Total</t>
  </si>
  <si>
    <t>Year to Dec 2022 Taranaki 10 to 14 Male Total 1</t>
  </si>
  <si>
    <t>Year to Dec 2022 Taranaki 10 to 14 Male Total 2</t>
  </si>
  <si>
    <t>Year to Dec 2022 Taranaki 10 to 14 Male Total 3</t>
  </si>
  <si>
    <t>Year to Dec 2022 Taranaki 10 to 14 Male Total 4</t>
  </si>
  <si>
    <t>Year to Dec 2022 Taranaki 10 to 14 Male Total 5</t>
  </si>
  <si>
    <t>Year to Dec 2022 Taranaki 10 to 14 Male Total Total</t>
  </si>
  <si>
    <t>Year to Dec 2022 Taranaki 10 to 14 Total Total 1</t>
  </si>
  <si>
    <t>Year to Dec 2022 Taranaki 10 to 14 Total Total 2</t>
  </si>
  <si>
    <t>Year to Dec 2022 Taranaki 10 to 14 Total Total 3</t>
  </si>
  <si>
    <t>Year to Dec 2022 Taranaki 10 to 14 Total Total 4</t>
  </si>
  <si>
    <t>Year to Dec 2022 Taranaki 10 to 14 Total Total 5</t>
  </si>
  <si>
    <t>Year to Dec 2022 Taranaki 10 to 14 Total Total Total</t>
  </si>
  <si>
    <t>Year to Dec 2022 Taranaki 10 to 24 Female Maori 1</t>
  </si>
  <si>
    <t>Year to Dec 2022 Taranaki 10 to 24 Female Maori 2</t>
  </si>
  <si>
    <t>Year to Dec 2022 Taranaki 10 to 24 Female Maori 3</t>
  </si>
  <si>
    <t>Year to Dec 2022 Taranaki 10 to 24 Female Maori 4</t>
  </si>
  <si>
    <t>Year to Dec 2022 Taranaki 10 to 24 Female Maori 5</t>
  </si>
  <si>
    <t>Year to Dec 2022 Taranaki 10 to 24 Female Maori Total</t>
  </si>
  <si>
    <t>Year to Dec 2022 Taranaki 10 to 24 Male Maori 1</t>
  </si>
  <si>
    <t>Year to Dec 2022 Taranaki 10 to 24 Male Maori 2</t>
  </si>
  <si>
    <t>Year to Dec 2022 Taranaki 10 to 24 Male Maori 3</t>
  </si>
  <si>
    <t>Year to Dec 2022 Taranaki 10 to 24 Male Maori 4</t>
  </si>
  <si>
    <t>Year to Dec 2022 Taranaki 10 to 24 Male Maori 5</t>
  </si>
  <si>
    <t>Year to Dec 2022 Taranaki 10 to 24 Male Maori Total</t>
  </si>
  <si>
    <t>Year to Dec 2022 Taranaki 10 to 24 Total Maori 1</t>
  </si>
  <si>
    <t>Year to Dec 2022 Taranaki 10 to 24 Total Maori 2</t>
  </si>
  <si>
    <t>Year to Dec 2022 Taranaki 10 to 24 Total Maori 3</t>
  </si>
  <si>
    <t>Year to Dec 2022 Taranaki 10 to 24 Total Maori 4</t>
  </si>
  <si>
    <t>Year to Dec 2022 Taranaki 10 to 24 Total Maori 5</t>
  </si>
  <si>
    <t>Year to Dec 2022 Taranaki 10 to 24 Total Maori Total</t>
  </si>
  <si>
    <t>Year to Dec 2022 Taranaki 10 to 24 Female Other 1</t>
  </si>
  <si>
    <t>Year to Dec 2022 Taranaki 10 to 24 Female Other 2</t>
  </si>
  <si>
    <t>Year to Dec 2022 Taranaki 10 to 24 Female Other 3</t>
  </si>
  <si>
    <t>Year to Dec 2022 Taranaki 10 to 24 Female Other 4</t>
  </si>
  <si>
    <t>Year to Dec 2022 Taranaki 10 to 24 Female Other 5</t>
  </si>
  <si>
    <t>Year to Dec 2022 Taranaki 10 to 24 Female Other Total</t>
  </si>
  <si>
    <t>Year to Dec 2022 Taranaki 10 to 24 Male Other 1</t>
  </si>
  <si>
    <t>Year to Dec 2022 Taranaki 10 to 24 Male Other 2</t>
  </si>
  <si>
    <t>Year to Dec 2022 Taranaki 10 to 24 Male Other 3</t>
  </si>
  <si>
    <t>Year to Dec 2022 Taranaki 10 to 24 Male Other 4</t>
  </si>
  <si>
    <t>Year to Dec 2022 Taranaki 10 to 24 Male Other 5</t>
  </si>
  <si>
    <t>Year to Dec 2022 Taranaki 10 to 24 Male Other Total</t>
  </si>
  <si>
    <t>Year to Dec 2022 Taranaki 10 to 24 Total Other 1</t>
  </si>
  <si>
    <t>Year to Dec 2022 Taranaki 10 to 24 Total Other 2</t>
  </si>
  <si>
    <t>Year to Dec 2022 Taranaki 10 to 24 Total Other 3</t>
  </si>
  <si>
    <t>Year to Dec 2022 Taranaki 10 to 24 Total Other 4</t>
  </si>
  <si>
    <t>Year to Dec 2022 Taranaki 10 to 24 Total Other 5</t>
  </si>
  <si>
    <t>Year to Dec 2022 Taranaki 10 to 24 Total Other Total</t>
  </si>
  <si>
    <t>Year to Dec 2022 Taranaki 10 to 24 Female Pacific 1</t>
  </si>
  <si>
    <t>Year to Dec 2022 Taranaki 10 to 24 Female Pacific 2</t>
  </si>
  <si>
    <t>Year to Dec 2022 Taranaki 10 to 24 Female Pacific 3</t>
  </si>
  <si>
    <t>Year to Dec 2022 Taranaki 10 to 24 Female Pacific 4</t>
  </si>
  <si>
    <t>Year to Dec 2022 Taranaki 10 to 24 Female Pacific 5</t>
  </si>
  <si>
    <t>Year to Dec 2022 Taranaki 10 to 24 Female Pacific Total</t>
  </si>
  <si>
    <t>Year to Dec 2022 Taranaki 10 to 24 Male Pacific 1</t>
  </si>
  <si>
    <t>Year to Dec 2022 Taranaki 10 to 24 Male Pacific 2</t>
  </si>
  <si>
    <t>Year to Dec 2022 Taranaki 10 to 24 Male Pacific 3</t>
  </si>
  <si>
    <t>Year to Dec 2022 Taranaki 10 to 24 Male Pacific 4</t>
  </si>
  <si>
    <t>Year to Dec 2022 Taranaki 10 to 24 Male Pacific 5</t>
  </si>
  <si>
    <t>Year to Dec 2022 Taranaki 10 to 24 Male Pacific Total</t>
  </si>
  <si>
    <t>Year to Dec 2022 Taranaki 10 to 24 Total Pacific 1</t>
  </si>
  <si>
    <t>Year to Dec 2022 Taranaki 10 to 24 Total Pacific 2</t>
  </si>
  <si>
    <t>Year to Dec 2022 Taranaki 10 to 24 Total Pacific 3</t>
  </si>
  <si>
    <t>Year to Dec 2022 Taranaki 10 to 24 Total Pacific 4</t>
  </si>
  <si>
    <t>Year to Dec 2022 Taranaki 10 to 24 Total Pacific 5</t>
  </si>
  <si>
    <t>Year to Dec 2022 Taranaki 10 to 24 Total Pacific Total</t>
  </si>
  <si>
    <t>Year to Dec 2022 Taranaki 10 to 24 Female Total 1</t>
  </si>
  <si>
    <t>Year to Dec 2022 Taranaki 10 to 24 Female Total 2</t>
  </si>
  <si>
    <t>Year to Dec 2022 Taranaki 10 to 24 Female Total 3</t>
  </si>
  <si>
    <t>Year to Dec 2022 Taranaki 10 to 24 Female Total 4</t>
  </si>
  <si>
    <t>Year to Dec 2022 Taranaki 10 to 24 Female Total 5</t>
  </si>
  <si>
    <t>Year to Dec 2022 Taranaki 10 to 24 Female Total Total</t>
  </si>
  <si>
    <t>Year to Dec 2022 Taranaki 10 to 24 Male Total 1</t>
  </si>
  <si>
    <t>Year to Dec 2022 Taranaki 10 to 24 Male Total 2</t>
  </si>
  <si>
    <t>Year to Dec 2022 Taranaki 10 to 24 Male Total 3</t>
  </si>
  <si>
    <t>Year to Dec 2022 Taranaki 10 to 24 Male Total 4</t>
  </si>
  <si>
    <t>Year to Dec 2022 Taranaki 10 to 24 Male Total 5</t>
  </si>
  <si>
    <t>Year to Dec 2022 Taranaki 10 to 24 Male Total Total</t>
  </si>
  <si>
    <t>Year to Dec 2022 Taranaki 10 to 24 Total Total 1</t>
  </si>
  <si>
    <t>Year to Dec 2022 Taranaki 10 to 24 Total Total 2</t>
  </si>
  <si>
    <t>Year to Dec 2022 Taranaki 10 to 24 Total Total 3</t>
  </si>
  <si>
    <t>Year to Dec 2022 Taranaki 10 to 24 Total Total 4</t>
  </si>
  <si>
    <t>Year to Dec 2022 Taranaki 10 to 24 Total Total 5</t>
  </si>
  <si>
    <t>Year to Dec 2022 Taranaki 10 to 24 Total Total Total</t>
  </si>
  <si>
    <t>Year to Dec 2022 Taranaki 15 to 19 Female Maori 1</t>
  </si>
  <si>
    <t>Year to Dec 2022 Taranaki 15 to 19 Female Maori 2</t>
  </si>
  <si>
    <t>Year to Dec 2022 Taranaki 15 to 19 Female Maori 3</t>
  </si>
  <si>
    <t>Year to Dec 2022 Taranaki 15 to 19 Female Maori 4</t>
  </si>
  <si>
    <t>Year to Dec 2022 Taranaki 15 to 19 Female Maori 5</t>
  </si>
  <si>
    <t>Year to Dec 2022 Taranaki 15 to 19 Female Maori Total</t>
  </si>
  <si>
    <t>Year to Dec 2022 Taranaki 15 to 19 Male Maori 1</t>
  </si>
  <si>
    <t>Year to Dec 2022 Taranaki 15 to 19 Male Maori 2</t>
  </si>
  <si>
    <t>Year to Dec 2022 Taranaki 15 to 19 Male Maori 3</t>
  </si>
  <si>
    <t>Year to Dec 2022 Taranaki 15 to 19 Male Maori 4</t>
  </si>
  <si>
    <t>Year to Dec 2022 Taranaki 15 to 19 Male Maori 5</t>
  </si>
  <si>
    <t>Year to Dec 2022 Taranaki 15 to 19 Male Maori Total</t>
  </si>
  <si>
    <t>Year to Dec 2022 Taranaki 15 to 19 Total Maori 1</t>
  </si>
  <si>
    <t>Year to Dec 2022 Taranaki 15 to 19 Total Maori 2</t>
  </si>
  <si>
    <t>Year to Dec 2022 Taranaki 15 to 19 Total Maori 3</t>
  </si>
  <si>
    <t>Year to Dec 2022 Taranaki 15 to 19 Total Maori 4</t>
  </si>
  <si>
    <t>Year to Dec 2022 Taranaki 15 to 19 Total Maori 5</t>
  </si>
  <si>
    <t>Year to Dec 2022 Taranaki 15 to 19 Total Maori Total</t>
  </si>
  <si>
    <t>Year to Dec 2022 Taranaki 15 to 19 Female Other 1</t>
  </si>
  <si>
    <t>Year to Dec 2022 Taranaki 15 to 19 Female Other 2</t>
  </si>
  <si>
    <t>Year to Dec 2022 Taranaki 15 to 19 Female Other 3</t>
  </si>
  <si>
    <t>Year to Dec 2022 Taranaki 15 to 19 Female Other 4</t>
  </si>
  <si>
    <t>Year to Dec 2022 Taranaki 15 to 19 Female Other 5</t>
  </si>
  <si>
    <t>Year to Dec 2022 Taranaki 15 to 19 Female Other Total</t>
  </si>
  <si>
    <t>Year to Dec 2022 Taranaki 15 to 19 Male Other 1</t>
  </si>
  <si>
    <t>Year to Dec 2022 Taranaki 15 to 19 Male Other 2</t>
  </si>
  <si>
    <t>Year to Dec 2022 Taranaki 15 to 19 Male Other 3</t>
  </si>
  <si>
    <t>Year to Dec 2022 Taranaki 15 to 19 Male Other 4</t>
  </si>
  <si>
    <t>Year to Dec 2022 Taranaki 15 to 19 Male Other 5</t>
  </si>
  <si>
    <t>Year to Dec 2022 Taranaki 15 to 19 Male Other Total</t>
  </si>
  <si>
    <t>Year to Dec 2022 Taranaki 15 to 19 Total Other 1</t>
  </si>
  <si>
    <t>Year to Dec 2022 Taranaki 15 to 19 Total Other 2</t>
  </si>
  <si>
    <t>Year to Dec 2022 Taranaki 15 to 19 Total Other 3</t>
  </si>
  <si>
    <t>Year to Dec 2022 Taranaki 15 to 19 Total Other 4</t>
  </si>
  <si>
    <t>Year to Dec 2022 Taranaki 15 to 19 Total Other 5</t>
  </si>
  <si>
    <t>Year to Dec 2022 Taranaki 15 to 19 Total Other Total</t>
  </si>
  <si>
    <t>Year to Dec 2022 Taranaki 15 to 19 Female Pacific 1</t>
  </si>
  <si>
    <t>Year to Dec 2022 Taranaki 15 to 19 Female Pacific 2</t>
  </si>
  <si>
    <t>Year to Dec 2022 Taranaki 15 to 19 Female Pacific 3</t>
  </si>
  <si>
    <t>Year to Dec 2022 Taranaki 15 to 19 Female Pacific 4</t>
  </si>
  <si>
    <t>Year to Dec 2022 Taranaki 15 to 19 Female Pacific 5</t>
  </si>
  <si>
    <t>Year to Dec 2022 Taranaki 15 to 19 Female Pacific Total</t>
  </si>
  <si>
    <t>Year to Dec 2022 Taranaki 15 to 19 Male Pacific 1</t>
  </si>
  <si>
    <t>Year to Dec 2022 Taranaki 15 to 19 Male Pacific 2</t>
  </si>
  <si>
    <t>Year to Dec 2022 Taranaki 15 to 19 Male Pacific 3</t>
  </si>
  <si>
    <t>Year to Dec 2022 Taranaki 15 to 19 Male Pacific 4</t>
  </si>
  <si>
    <t>Year to Dec 2022 Taranaki 15 to 19 Male Pacific 5</t>
  </si>
  <si>
    <t>Year to Dec 2022 Taranaki 15 to 19 Male Pacific Total</t>
  </si>
  <si>
    <t>Year to Dec 2022 Taranaki 15 to 19 Total Pacific 1</t>
  </si>
  <si>
    <t>Year to Dec 2022 Taranaki 15 to 19 Total Pacific 2</t>
  </si>
  <si>
    <t>Year to Dec 2022 Taranaki 15 to 19 Total Pacific 3</t>
  </si>
  <si>
    <t>Year to Dec 2022 Taranaki 15 to 19 Total Pacific 4</t>
  </si>
  <si>
    <t>Year to Dec 2022 Taranaki 15 to 19 Total Pacific 5</t>
  </si>
  <si>
    <t>Year to Dec 2022 Taranaki 15 to 19 Total Pacific Total</t>
  </si>
  <si>
    <t>Year to Dec 2022 Taranaki 15 to 19 Female Total 1</t>
  </si>
  <si>
    <t>Year to Dec 2022 Taranaki 15 to 19 Female Total 2</t>
  </si>
  <si>
    <t>Year to Dec 2022 Taranaki 15 to 19 Female Total 3</t>
  </si>
  <si>
    <t>Year to Dec 2022 Taranaki 15 to 19 Female Total 4</t>
  </si>
  <si>
    <t>Year to Dec 2022 Taranaki 15 to 19 Female Total 5</t>
  </si>
  <si>
    <t>Year to Dec 2022 Taranaki 15 to 19 Female Total Total</t>
  </si>
  <si>
    <t>Year to Dec 2022 Taranaki 15 to 19 Male Total 1</t>
  </si>
  <si>
    <t>Year to Dec 2022 Taranaki 15 to 19 Male Total 2</t>
  </si>
  <si>
    <t>Year to Dec 2022 Taranaki 15 to 19 Male Total 3</t>
  </si>
  <si>
    <t>Year to Dec 2022 Taranaki 15 to 19 Male Total 4</t>
  </si>
  <si>
    <t>Year to Dec 2022 Taranaki 15 to 19 Male Total 5</t>
  </si>
  <si>
    <t>Year to Dec 2022 Taranaki 15 to 19 Male Total Total</t>
  </si>
  <si>
    <t>Year to Dec 2022 Taranaki 15 to 19 Total Total 1</t>
  </si>
  <si>
    <t>Year to Dec 2022 Taranaki 15 to 19 Total Total 2</t>
  </si>
  <si>
    <t>Year to Dec 2022 Taranaki 15 to 19 Total Total 3</t>
  </si>
  <si>
    <t>Year to Dec 2022 Taranaki 15 to 19 Total Total 4</t>
  </si>
  <si>
    <t>Year to Dec 2022 Taranaki 15 to 19 Total Total 5</t>
  </si>
  <si>
    <t>Year to Dec 2022 Taranaki 15 to 19 Total Total Total</t>
  </si>
  <si>
    <t>Year to Dec 2022 Taranaki 20 to 24 Female Maori 1</t>
  </si>
  <si>
    <t>Year to Dec 2022 Taranaki 20 to 24 Female Maori 2</t>
  </si>
  <si>
    <t>Year to Dec 2022 Taranaki 20 to 24 Female Maori 3</t>
  </si>
  <si>
    <t>Year to Dec 2022 Taranaki 20 to 24 Female Maori 4</t>
  </si>
  <si>
    <t>Year to Dec 2022 Taranaki 20 to 24 Female Maori 5</t>
  </si>
  <si>
    <t>Year to Dec 2022 Taranaki 20 to 24 Female Maori Total</t>
  </si>
  <si>
    <t>Year to Dec 2022 Taranaki 20 to 24 Male Maori 1</t>
  </si>
  <si>
    <t>Year to Dec 2022 Taranaki 20 to 24 Male Maori 2</t>
  </si>
  <si>
    <t>Year to Dec 2022 Taranaki 20 to 24 Male Maori 3</t>
  </si>
  <si>
    <t>Year to Dec 2022 Taranaki 20 to 24 Male Maori 4</t>
  </si>
  <si>
    <t>Year to Dec 2022 Taranaki 20 to 24 Male Maori 5</t>
  </si>
  <si>
    <t>Year to Dec 2022 Taranaki 20 to 24 Male Maori Total</t>
  </si>
  <si>
    <t>Year to Dec 2022 Taranaki 20 to 24 Total Maori 1</t>
  </si>
  <si>
    <t>Year to Dec 2022 Taranaki 20 to 24 Total Maori 2</t>
  </si>
  <si>
    <t>Year to Dec 2022 Taranaki 20 to 24 Total Maori 3</t>
  </si>
  <si>
    <t>Year to Dec 2022 Taranaki 20 to 24 Total Maori 4</t>
  </si>
  <si>
    <t>Year to Dec 2022 Taranaki 20 to 24 Total Maori 5</t>
  </si>
  <si>
    <t>Year to Dec 2022 Taranaki 20 to 24 Total Maori Total</t>
  </si>
  <si>
    <t>Year to Dec 2022 Taranaki 20 to 24 Female Other 1</t>
  </si>
  <si>
    <t>Year to Dec 2022 Taranaki 20 to 24 Female Other 2</t>
  </si>
  <si>
    <t>Year to Dec 2022 Taranaki 20 to 24 Female Other 3</t>
  </si>
  <si>
    <t>Year to Dec 2022 Taranaki 20 to 24 Female Other 4</t>
  </si>
  <si>
    <t>Year to Dec 2022 Taranaki 20 to 24 Female Other 5</t>
  </si>
  <si>
    <t>Year to Dec 2022 Taranaki 20 to 24 Female Other Total</t>
  </si>
  <si>
    <t>Year to Dec 2022 Taranaki 20 to 24 Male Other 1</t>
  </si>
  <si>
    <t>Year to Dec 2022 Taranaki 20 to 24 Male Other 2</t>
  </si>
  <si>
    <t>Year to Dec 2022 Taranaki 20 to 24 Male Other 3</t>
  </si>
  <si>
    <t>Year to Dec 2022 Taranaki 20 to 24 Male Other 4</t>
  </si>
  <si>
    <t>Year to Dec 2022 Taranaki 20 to 24 Male Other 5</t>
  </si>
  <si>
    <t>Year to Dec 2022 Taranaki 20 to 24 Male Other Total</t>
  </si>
  <si>
    <t>Year to Dec 2022 Taranaki 20 to 24 Total Other 1</t>
  </si>
  <si>
    <t>Year to Dec 2022 Taranaki 20 to 24 Total Other 2</t>
  </si>
  <si>
    <t>Year to Dec 2022 Taranaki 20 to 24 Total Other 3</t>
  </si>
  <si>
    <t>Year to Dec 2022 Taranaki 20 to 24 Total Other 4</t>
  </si>
  <si>
    <t>Year to Dec 2022 Taranaki 20 to 24 Total Other 5</t>
  </si>
  <si>
    <t>Year to Dec 2022 Taranaki 20 to 24 Total Other Total</t>
  </si>
  <si>
    <t>Year to Dec 2022 Taranaki 20 to 24 Female Pacific 1</t>
  </si>
  <si>
    <t>Year to Dec 2022 Taranaki 20 to 24 Female Pacific 2</t>
  </si>
  <si>
    <t>Year to Dec 2022 Taranaki 20 to 24 Female Pacific 3</t>
  </si>
  <si>
    <t>Year to Dec 2022 Taranaki 20 to 24 Female Pacific 4</t>
  </si>
  <si>
    <t>Year to Dec 2022 Taranaki 20 to 24 Female Pacific 5</t>
  </si>
  <si>
    <t>Year to Dec 2022 Taranaki 20 to 24 Female Pacific Total</t>
  </si>
  <si>
    <t>Year to Dec 2022 Taranaki 20 to 24 Male Pacific 1</t>
  </si>
  <si>
    <t>Year to Dec 2022 Taranaki 20 to 24 Male Pacific 2</t>
  </si>
  <si>
    <t>Year to Dec 2022 Taranaki 20 to 24 Male Pacific 3</t>
  </si>
  <si>
    <t>Year to Dec 2022 Taranaki 20 to 24 Male Pacific 4</t>
  </si>
  <si>
    <t>Year to Dec 2022 Taranaki 20 to 24 Male Pacific 5</t>
  </si>
  <si>
    <t>Year to Dec 2022 Taranaki 20 to 24 Male Pacific Total</t>
  </si>
  <si>
    <t>Year to Dec 2022 Taranaki 20 to 24 Total Pacific 1</t>
  </si>
  <si>
    <t>Year to Dec 2022 Taranaki 20 to 24 Total Pacific 2</t>
  </si>
  <si>
    <t>Year to Dec 2022 Taranaki 20 to 24 Total Pacific 3</t>
  </si>
  <si>
    <t>Year to Dec 2022 Taranaki 20 to 24 Total Pacific 4</t>
  </si>
  <si>
    <t>Year to Dec 2022 Taranaki 20 to 24 Total Pacific 5</t>
  </si>
  <si>
    <t>Year to Dec 2022 Taranaki 20 to 24 Total Pacific Total</t>
  </si>
  <si>
    <t>Year to Dec 2022 Taranaki 20 to 24 Female Total 1</t>
  </si>
  <si>
    <t>Year to Dec 2022 Taranaki 20 to 24 Female Total 2</t>
  </si>
  <si>
    <t>Year to Dec 2022 Taranaki 20 to 24 Female Total 3</t>
  </si>
  <si>
    <t>Year to Dec 2022 Taranaki 20 to 24 Female Total 4</t>
  </si>
  <si>
    <t>Year to Dec 2022 Taranaki 20 to 24 Female Total 5</t>
  </si>
  <si>
    <t>Year to Dec 2022 Taranaki 20 to 24 Female Total Total</t>
  </si>
  <si>
    <t>Year to Dec 2022 Taranaki 20 to 24 Male Total 1</t>
  </si>
  <si>
    <t>Year to Dec 2022 Taranaki 20 to 24 Male Total 2</t>
  </si>
  <si>
    <t>Year to Dec 2022 Taranaki 20 to 24 Male Total 3</t>
  </si>
  <si>
    <t>Year to Dec 2022 Taranaki 20 to 24 Male Total 4</t>
  </si>
  <si>
    <t>Year to Dec 2022 Taranaki 20 to 24 Male Total 5</t>
  </si>
  <si>
    <t>Year to Dec 2022 Taranaki 20 to 24 Male Total Total</t>
  </si>
  <si>
    <t>Year to Dec 2022 Taranaki 20 to 24 Total Total 1</t>
  </si>
  <si>
    <t>Year to Dec 2022 Taranaki 20 to 24 Total Total 2</t>
  </si>
  <si>
    <t>Year to Dec 2022 Taranaki 20 to 24 Total Total 3</t>
  </si>
  <si>
    <t>Year to Dec 2022 Taranaki 20 to 24 Total Total 4</t>
  </si>
  <si>
    <t>Year to Dec 2022 Taranaki 20 to 24 Total Total 5</t>
  </si>
  <si>
    <t>Year to Dec 2022 Taranaki 20 to 24 Total Total Total</t>
  </si>
  <si>
    <t>Year to Dec 2022 Waikato 10 to 14 Female Maori 1</t>
  </si>
  <si>
    <t>Year to Dec 2022 Waikato 10 to 14 Female Maori 2</t>
  </si>
  <si>
    <t>Year to Dec 2022 Waikato 10 to 14 Female Maori 3</t>
  </si>
  <si>
    <t>Year to Dec 2022 Waikato 10 to 14 Female Maori 4</t>
  </si>
  <si>
    <t>Year to Dec 2022 Waikato 10 to 14 Female Maori 5</t>
  </si>
  <si>
    <t>Year to Dec 2022 Waikato 10 to 14 Female Maori Total</t>
  </si>
  <si>
    <t>Year to Dec 2022 Waikato 10 to 14 Male Maori 1</t>
  </si>
  <si>
    <t>Year to Dec 2022 Waikato 10 to 14 Male Maori 2</t>
  </si>
  <si>
    <t>Year to Dec 2022 Waikato 10 to 14 Male Maori 3</t>
  </si>
  <si>
    <t>Year to Dec 2022 Waikato 10 to 14 Male Maori 4</t>
  </si>
  <si>
    <t>Year to Dec 2022 Waikato 10 to 14 Male Maori 5</t>
  </si>
  <si>
    <t>Year to Dec 2022 Waikato 10 to 14 Male Maori Total</t>
  </si>
  <si>
    <t>Year to Dec 2022 Waikato 10 to 14 Total Maori 1</t>
  </si>
  <si>
    <t>Year to Dec 2022 Waikato 10 to 14 Total Maori 2</t>
  </si>
  <si>
    <t>Year to Dec 2022 Waikato 10 to 14 Total Maori 3</t>
  </si>
  <si>
    <t>Year to Dec 2022 Waikato 10 to 14 Total Maori 4</t>
  </si>
  <si>
    <t>Year to Dec 2022 Waikato 10 to 14 Total Maori 5</t>
  </si>
  <si>
    <t>Year to Dec 2022 Waikato 10 to 14 Total Maori Total</t>
  </si>
  <si>
    <t>Year to Dec 2022 Waikato 10 to 14 Female Other 1</t>
  </si>
  <si>
    <t>Year to Dec 2022 Waikato 10 to 14 Female Other 2</t>
  </si>
  <si>
    <t>Year to Dec 2022 Waikato 10 to 14 Female Other 3</t>
  </si>
  <si>
    <t>Year to Dec 2022 Waikato 10 to 14 Female Other 4</t>
  </si>
  <si>
    <t>Year to Dec 2022 Waikato 10 to 14 Female Other 5</t>
  </si>
  <si>
    <t>Year to Dec 2022 Waikato 10 to 14 Female Other Total</t>
  </si>
  <si>
    <t>Year to Dec 2022 Waikato 10 to 14 Male Other 1</t>
  </si>
  <si>
    <t>Year to Dec 2022 Waikato 10 to 14 Male Other 2</t>
  </si>
  <si>
    <t>Year to Dec 2022 Waikato 10 to 14 Male Other 3</t>
  </si>
  <si>
    <t>Year to Dec 2022 Waikato 10 to 14 Male Other 4</t>
  </si>
  <si>
    <t>Year to Dec 2022 Waikato 10 to 14 Male Other 5</t>
  </si>
  <si>
    <t>Year to Dec 2022 Waikato 10 to 14 Male Other Total</t>
  </si>
  <si>
    <t>Year to Dec 2022 Waikato 10 to 14 Total Other 1</t>
  </si>
  <si>
    <t>Year to Dec 2022 Waikato 10 to 14 Total Other 2</t>
  </si>
  <si>
    <t>Year to Dec 2022 Waikato 10 to 14 Total Other 3</t>
  </si>
  <si>
    <t>Year to Dec 2022 Waikato 10 to 14 Total Other 4</t>
  </si>
  <si>
    <t>Year to Dec 2022 Waikato 10 to 14 Total Other 5</t>
  </si>
  <si>
    <t>Year to Dec 2022 Waikato 10 to 14 Total Other Total</t>
  </si>
  <si>
    <t>Year to Dec 2022 Waikato 10 to 14 Female Pacific 1</t>
  </si>
  <si>
    <t>Year to Dec 2022 Waikato 10 to 14 Female Pacific 2</t>
  </si>
  <si>
    <t>Year to Dec 2022 Waikato 10 to 14 Female Pacific 3</t>
  </si>
  <si>
    <t>Year to Dec 2022 Waikato 10 to 14 Female Pacific 4</t>
  </si>
  <si>
    <t>Year to Dec 2022 Waikato 10 to 14 Female Pacific 5</t>
  </si>
  <si>
    <t>Year to Dec 2022 Waikato 10 to 14 Female Pacific Total</t>
  </si>
  <si>
    <t>Year to Dec 2022 Waikato 10 to 14 Male Pacific 1</t>
  </si>
  <si>
    <t>Year to Dec 2022 Waikato 10 to 14 Male Pacific 2</t>
  </si>
  <si>
    <t>Year to Dec 2022 Waikato 10 to 14 Male Pacific 3</t>
  </si>
  <si>
    <t>Year to Dec 2022 Waikato 10 to 14 Male Pacific 4</t>
  </si>
  <si>
    <t>Year to Dec 2022 Waikato 10 to 14 Male Pacific 5</t>
  </si>
  <si>
    <t>Year to Dec 2022 Waikato 10 to 14 Male Pacific Total</t>
  </si>
  <si>
    <t>Year to Dec 2022 Waikato 10 to 14 Total Pacific 1</t>
  </si>
  <si>
    <t>Year to Dec 2022 Waikato 10 to 14 Total Pacific 2</t>
  </si>
  <si>
    <t>Year to Dec 2022 Waikato 10 to 14 Total Pacific 3</t>
  </si>
  <si>
    <t>Year to Dec 2022 Waikato 10 to 14 Total Pacific 4</t>
  </si>
  <si>
    <t>Year to Dec 2022 Waikato 10 to 14 Total Pacific 5</t>
  </si>
  <si>
    <t>Year to Dec 2022 Waikato 10 to 14 Total Pacific Total</t>
  </si>
  <si>
    <t>Year to Dec 2022 Waikato 10 to 14 Female Total 1</t>
  </si>
  <si>
    <t>Year to Dec 2022 Waikato 10 to 14 Female Total 2</t>
  </si>
  <si>
    <t>Year to Dec 2022 Waikato 10 to 14 Female Total 3</t>
  </si>
  <si>
    <t>Year to Dec 2022 Waikato 10 to 14 Female Total 4</t>
  </si>
  <si>
    <t>Year to Dec 2022 Waikato 10 to 14 Female Total 5</t>
  </si>
  <si>
    <t>Year to Dec 2022 Waikato 10 to 14 Female Total Total</t>
  </si>
  <si>
    <t>Year to Dec 2022 Waikato 10 to 14 Male Total 1</t>
  </si>
  <si>
    <t>Year to Dec 2022 Waikato 10 to 14 Male Total 2</t>
  </si>
  <si>
    <t>Year to Dec 2022 Waikato 10 to 14 Male Total 3</t>
  </si>
  <si>
    <t>Year to Dec 2022 Waikato 10 to 14 Male Total 4</t>
  </si>
  <si>
    <t>Year to Dec 2022 Waikato 10 to 14 Male Total 5</t>
  </si>
  <si>
    <t>Year to Dec 2022 Waikato 10 to 14 Male Total Total</t>
  </si>
  <si>
    <t>Year to Dec 2022 Waikato 10 to 14 Total Total 1</t>
  </si>
  <si>
    <t>Year to Dec 2022 Waikato 10 to 14 Total Total 2</t>
  </si>
  <si>
    <t>Year to Dec 2022 Waikato 10 to 14 Total Total 3</t>
  </si>
  <si>
    <t>Year to Dec 2022 Waikato 10 to 14 Total Total 4</t>
  </si>
  <si>
    <t>Year to Dec 2022 Waikato 10 to 14 Total Total 5</t>
  </si>
  <si>
    <t>Year to Dec 2022 Waikato 10 to 14 Total Total Total</t>
  </si>
  <si>
    <t>Year to Dec 2022 Waikato 10 to 24 Female Maori 1</t>
  </si>
  <si>
    <t>Year to Dec 2022 Waikato 10 to 24 Female Maori 2</t>
  </si>
  <si>
    <t>Year to Dec 2022 Waikato 10 to 24 Female Maori 3</t>
  </si>
  <si>
    <t>Year to Dec 2022 Waikato 10 to 24 Female Maori 4</t>
  </si>
  <si>
    <t>Year to Dec 2022 Waikato 10 to 24 Female Maori 5</t>
  </si>
  <si>
    <t>Year to Dec 2022 Waikato 10 to 24 Female Maori Total</t>
  </si>
  <si>
    <t>Year to Dec 2022 Waikato 10 to 24 Male Maori 1</t>
  </si>
  <si>
    <t>Year to Dec 2022 Waikato 10 to 24 Male Maori 2</t>
  </si>
  <si>
    <t>Year to Dec 2022 Waikato 10 to 24 Male Maori 3</t>
  </si>
  <si>
    <t>Year to Dec 2022 Waikato 10 to 24 Male Maori 4</t>
  </si>
  <si>
    <t>Year to Dec 2022 Waikato 10 to 24 Male Maori 5</t>
  </si>
  <si>
    <t>Year to Dec 2022 Waikato 10 to 24 Male Maori Total</t>
  </si>
  <si>
    <t>Year to Dec 2022 Waikato 10 to 24 Total Maori 1</t>
  </si>
  <si>
    <t>Year to Dec 2022 Waikato 10 to 24 Total Maori 2</t>
  </si>
  <si>
    <t>Year to Dec 2022 Waikato 10 to 24 Total Maori 3</t>
  </si>
  <si>
    <t>Year to Dec 2022 Waikato 10 to 24 Total Maori 4</t>
  </si>
  <si>
    <t>Year to Dec 2022 Waikato 10 to 24 Total Maori 5</t>
  </si>
  <si>
    <t>Year to Dec 2022 Waikato 10 to 24 Total Maori Total</t>
  </si>
  <si>
    <t>Year to Dec 2022 Waikato 10 to 24 Female Other 1</t>
  </si>
  <si>
    <t>Year to Dec 2022 Waikato 10 to 24 Female Other 2</t>
  </si>
  <si>
    <t>Year to Dec 2022 Waikato 10 to 24 Female Other 3</t>
  </si>
  <si>
    <t>Year to Dec 2022 Waikato 10 to 24 Female Other 4</t>
  </si>
  <si>
    <t>Year to Dec 2022 Waikato 10 to 24 Female Other 5</t>
  </si>
  <si>
    <t>Year to Dec 2022 Waikato 10 to 24 Female Other Total</t>
  </si>
  <si>
    <t>Year to Dec 2022 Waikato 10 to 24 Male Other 1</t>
  </si>
  <si>
    <t>Year to Dec 2022 Waikato 10 to 24 Male Other 2</t>
  </si>
  <si>
    <t>Year to Dec 2022 Waikato 10 to 24 Male Other 3</t>
  </si>
  <si>
    <t>Year to Dec 2022 Waikato 10 to 24 Male Other 4</t>
  </si>
  <si>
    <t>Year to Dec 2022 Waikato 10 to 24 Male Other 5</t>
  </si>
  <si>
    <t>Year to Dec 2022 Waikato 10 to 24 Male Other Total</t>
  </si>
  <si>
    <t>Year to Dec 2022 Waikato 10 to 24 Total Other 1</t>
  </si>
  <si>
    <t>Year to Dec 2022 Waikato 10 to 24 Total Other 2</t>
  </si>
  <si>
    <t>Year to Dec 2022 Waikato 10 to 24 Total Other 3</t>
  </si>
  <si>
    <t>Year to Dec 2022 Waikato 10 to 24 Total Other 4</t>
  </si>
  <si>
    <t>Year to Dec 2022 Waikato 10 to 24 Total Other 5</t>
  </si>
  <si>
    <t>Year to Dec 2022 Waikato 10 to 24 Total Other Total</t>
  </si>
  <si>
    <t>Year to Dec 2022 Waikato 10 to 24 Female Pacific 1</t>
  </si>
  <si>
    <t>Year to Dec 2022 Waikato 10 to 24 Female Pacific 2</t>
  </si>
  <si>
    <t>Year to Dec 2022 Waikato 10 to 24 Female Pacific 3</t>
  </si>
  <si>
    <t>Year to Dec 2022 Waikato 10 to 24 Female Pacific 4</t>
  </si>
  <si>
    <t>Year to Dec 2022 Waikato 10 to 24 Female Pacific 5</t>
  </si>
  <si>
    <t>Year to Dec 2022 Waikato 10 to 24 Female Pacific Total</t>
  </si>
  <si>
    <t>Year to Dec 2022 Waikato 10 to 24 Male Pacific 1</t>
  </si>
  <si>
    <t>Year to Dec 2022 Waikato 10 to 24 Male Pacific 2</t>
  </si>
  <si>
    <t>Year to Dec 2022 Waikato 10 to 24 Male Pacific 3</t>
  </si>
  <si>
    <t>Year to Dec 2022 Waikato 10 to 24 Male Pacific 4</t>
  </si>
  <si>
    <t>Year to Dec 2022 Waikato 10 to 24 Male Pacific 5</t>
  </si>
  <si>
    <t>Year to Dec 2022 Waikato 10 to 24 Male Pacific Total</t>
  </si>
  <si>
    <t>Year to Dec 2022 Waikato 10 to 24 Total Pacific 1</t>
  </si>
  <si>
    <t>Year to Dec 2022 Waikato 10 to 24 Total Pacific 2</t>
  </si>
  <si>
    <t>Year to Dec 2022 Waikato 10 to 24 Total Pacific 3</t>
  </si>
  <si>
    <t>Year to Dec 2022 Waikato 10 to 24 Total Pacific 4</t>
  </si>
  <si>
    <t>Year to Dec 2022 Waikato 10 to 24 Total Pacific 5</t>
  </si>
  <si>
    <t>Year to Dec 2022 Waikato 10 to 24 Total Pacific Total</t>
  </si>
  <si>
    <t>Year to Dec 2022 Waikato 10 to 24 Female Total 1</t>
  </si>
  <si>
    <t>Year to Dec 2022 Waikato 10 to 24 Female Total 2</t>
  </si>
  <si>
    <t>Year to Dec 2022 Waikato 10 to 24 Female Total 3</t>
  </si>
  <si>
    <t>Year to Dec 2022 Waikato 10 to 24 Female Total 4</t>
  </si>
  <si>
    <t>Year to Dec 2022 Waikato 10 to 24 Female Total 5</t>
  </si>
  <si>
    <t>Year to Dec 2022 Waikato 10 to 24 Female Total Total</t>
  </si>
  <si>
    <t>Year to Dec 2022 Waikato 10 to 24 Male Total 1</t>
  </si>
  <si>
    <t>Year to Dec 2022 Waikato 10 to 24 Male Total 2</t>
  </si>
  <si>
    <t>Year to Dec 2022 Waikato 10 to 24 Male Total 3</t>
  </si>
  <si>
    <t>Year to Dec 2022 Waikato 10 to 24 Male Total 4</t>
  </si>
  <si>
    <t>Year to Dec 2022 Waikato 10 to 24 Male Total 5</t>
  </si>
  <si>
    <t>Year to Dec 2022 Waikato 10 to 24 Male Total Total</t>
  </si>
  <si>
    <t>Year to Dec 2022 Waikato 10 to 24 Total Total 1</t>
  </si>
  <si>
    <t>Year to Dec 2022 Waikato 10 to 24 Total Total 2</t>
  </si>
  <si>
    <t>Year to Dec 2022 Waikato 10 to 24 Total Total 3</t>
  </si>
  <si>
    <t>Year to Dec 2022 Waikato 10 to 24 Total Total 4</t>
  </si>
  <si>
    <t>Year to Dec 2022 Waikato 10 to 24 Total Total 5</t>
  </si>
  <si>
    <t>Year to Dec 2022 Waikato 10 to 24 Total Total Total</t>
  </si>
  <si>
    <t>Year to Dec 2022 Waikato 15 to 19 Female Maori 1</t>
  </si>
  <si>
    <t>Year to Dec 2022 Waikato 15 to 19 Female Maori 2</t>
  </si>
  <si>
    <t>Year to Dec 2022 Waikato 15 to 19 Female Maori 3</t>
  </si>
  <si>
    <t>Year to Dec 2022 Waikato 15 to 19 Female Maori 4</t>
  </si>
  <si>
    <t>Year to Dec 2022 Waikato 15 to 19 Female Maori 5</t>
  </si>
  <si>
    <t>Year to Dec 2022 Waikato 15 to 19 Female Maori Total</t>
  </si>
  <si>
    <t>Year to Dec 2022 Waikato 15 to 19 Male Maori 1</t>
  </si>
  <si>
    <t>Year to Dec 2022 Waikato 15 to 19 Male Maori 2</t>
  </si>
  <si>
    <t>Year to Dec 2022 Waikato 15 to 19 Male Maori 3</t>
  </si>
  <si>
    <t>Year to Dec 2022 Waikato 15 to 19 Male Maori 4</t>
  </si>
  <si>
    <t>Year to Dec 2022 Waikato 15 to 19 Male Maori 5</t>
  </si>
  <si>
    <t>Year to Dec 2022 Waikato 15 to 19 Male Maori Total</t>
  </si>
  <si>
    <t>Year to Dec 2022 Waikato 15 to 19 Total Maori 1</t>
  </si>
  <si>
    <t>Year to Dec 2022 Waikato 15 to 19 Total Maori 2</t>
  </si>
  <si>
    <t>Year to Dec 2022 Waikato 15 to 19 Total Maori 3</t>
  </si>
  <si>
    <t>Year to Dec 2022 Waikato 15 to 19 Total Maori 4</t>
  </si>
  <si>
    <t>Year to Dec 2022 Waikato 15 to 19 Total Maori 5</t>
  </si>
  <si>
    <t>Year to Dec 2022 Waikato 15 to 19 Total Maori Total</t>
  </si>
  <si>
    <t>Year to Dec 2022 Waikato 15 to 19 Female Other 1</t>
  </si>
  <si>
    <t>Year to Dec 2022 Waikato 15 to 19 Female Other 2</t>
  </si>
  <si>
    <t>Year to Dec 2022 Waikato 15 to 19 Female Other 3</t>
  </si>
  <si>
    <t>Year to Dec 2022 Waikato 15 to 19 Female Other 4</t>
  </si>
  <si>
    <t>Year to Dec 2022 Waikato 15 to 19 Female Other 5</t>
  </si>
  <si>
    <t>Year to Dec 2022 Waikato 15 to 19 Female Other Total</t>
  </si>
  <si>
    <t>Year to Dec 2022 Waikato 15 to 19 Male Other 1</t>
  </si>
  <si>
    <t>Year to Dec 2022 Waikato 15 to 19 Male Other 2</t>
  </si>
  <si>
    <t>Year to Dec 2022 Waikato 15 to 19 Male Other 3</t>
  </si>
  <si>
    <t>Year to Dec 2022 Waikato 15 to 19 Male Other 4</t>
  </si>
  <si>
    <t>Year to Dec 2022 Waikato 15 to 19 Male Other 5</t>
  </si>
  <si>
    <t>Year to Dec 2022 Waikato 15 to 19 Male Other Total</t>
  </si>
  <si>
    <t>Year to Dec 2022 Waikato 15 to 19 Total Other 1</t>
  </si>
  <si>
    <t>Year to Dec 2022 Waikato 15 to 19 Total Other 2</t>
  </si>
  <si>
    <t>Year to Dec 2022 Waikato 15 to 19 Total Other 3</t>
  </si>
  <si>
    <t>Year to Dec 2022 Waikato 15 to 19 Total Other 4</t>
  </si>
  <si>
    <t>Year to Dec 2022 Waikato 15 to 19 Total Other 5</t>
  </si>
  <si>
    <t>Year to Dec 2022 Waikato 15 to 19 Total Other Total</t>
  </si>
  <si>
    <t>Year to Dec 2022 Waikato 15 to 19 Female Pacific 1</t>
  </si>
  <si>
    <t>Year to Dec 2022 Waikato 15 to 19 Female Pacific 2</t>
  </si>
  <si>
    <t>Year to Dec 2022 Waikato 15 to 19 Female Pacific 3</t>
  </si>
  <si>
    <t>Year to Dec 2022 Waikato 15 to 19 Female Pacific 4</t>
  </si>
  <si>
    <t>Year to Dec 2022 Waikato 15 to 19 Female Pacific 5</t>
  </si>
  <si>
    <t>Year to Dec 2022 Waikato 15 to 19 Female Pacific Total</t>
  </si>
  <si>
    <t>Year to Dec 2022 Waikato 15 to 19 Male Pacific 1</t>
  </si>
  <si>
    <t>Year to Dec 2022 Waikato 15 to 19 Male Pacific 2</t>
  </si>
  <si>
    <t>Year to Dec 2022 Waikato 15 to 19 Male Pacific 3</t>
  </si>
  <si>
    <t>Year to Dec 2022 Waikato 15 to 19 Male Pacific 4</t>
  </si>
  <si>
    <t>Year to Dec 2022 Waikato 15 to 19 Male Pacific 5</t>
  </si>
  <si>
    <t>Year to Dec 2022 Waikato 15 to 19 Male Pacific Total</t>
  </si>
  <si>
    <t>Year to Dec 2022 Waikato 15 to 19 Total Pacific 1</t>
  </si>
  <si>
    <t>Year to Dec 2022 Waikato 15 to 19 Total Pacific 2</t>
  </si>
  <si>
    <t>Year to Dec 2022 Waikato 15 to 19 Total Pacific 3</t>
  </si>
  <si>
    <t>Year to Dec 2022 Waikato 15 to 19 Total Pacific 4</t>
  </si>
  <si>
    <t>Year to Dec 2022 Waikato 15 to 19 Total Pacific 5</t>
  </si>
  <si>
    <t>Year to Dec 2022 Waikato 15 to 19 Total Pacific Total</t>
  </si>
  <si>
    <t>Year to Dec 2022 Waikato 15 to 19 Female Total 1</t>
  </si>
  <si>
    <t>Year to Dec 2022 Waikato 15 to 19 Female Total 2</t>
  </si>
  <si>
    <t>Year to Dec 2022 Waikato 15 to 19 Female Total 3</t>
  </si>
  <si>
    <t>Year to Dec 2022 Waikato 15 to 19 Female Total 4</t>
  </si>
  <si>
    <t>Year to Dec 2022 Waikato 15 to 19 Female Total 5</t>
  </si>
  <si>
    <t>Year to Dec 2022 Waikato 15 to 19 Female Total Total</t>
  </si>
  <si>
    <t>Year to Dec 2022 Waikato 15 to 19 Male Total 1</t>
  </si>
  <si>
    <t>Year to Dec 2022 Waikato 15 to 19 Male Total 2</t>
  </si>
  <si>
    <t>Year to Dec 2022 Waikato 15 to 19 Male Total 3</t>
  </si>
  <si>
    <t>Year to Dec 2022 Waikato 15 to 19 Male Total 4</t>
  </si>
  <si>
    <t>Year to Dec 2022 Waikato 15 to 19 Male Total 5</t>
  </si>
  <si>
    <t>Year to Dec 2022 Waikato 15 to 19 Male Total Total</t>
  </si>
  <si>
    <t>Year to Dec 2022 Waikato 15 to 19 Total Total 1</t>
  </si>
  <si>
    <t>Year to Dec 2022 Waikato 15 to 19 Total Total 2</t>
  </si>
  <si>
    <t>Year to Dec 2022 Waikato 15 to 19 Total Total 3</t>
  </si>
  <si>
    <t>Year to Dec 2022 Waikato 15 to 19 Total Total 4</t>
  </si>
  <si>
    <t>Year to Dec 2022 Waikato 15 to 19 Total Total 5</t>
  </si>
  <si>
    <t>Year to Dec 2022 Waikato 15 to 19 Total Total Total</t>
  </si>
  <si>
    <t>Year to Dec 2022 Waikato 20 to 24 Female Maori 1</t>
  </si>
  <si>
    <t>Year to Dec 2022 Waikato 20 to 24 Female Maori 2</t>
  </si>
  <si>
    <t>Year to Dec 2022 Waikato 20 to 24 Female Maori 3</t>
  </si>
  <si>
    <t>Year to Dec 2022 Waikato 20 to 24 Female Maori 4</t>
  </si>
  <si>
    <t>Year to Dec 2022 Waikato 20 to 24 Female Maori 5</t>
  </si>
  <si>
    <t>Year to Dec 2022 Waikato 20 to 24 Female Maori Total</t>
  </si>
  <si>
    <t>Year to Dec 2022 Waikato 20 to 24 Male Maori 1</t>
  </si>
  <si>
    <t>Year to Dec 2022 Waikato 20 to 24 Male Maori 2</t>
  </si>
  <si>
    <t>Year to Dec 2022 Waikato 20 to 24 Male Maori 3</t>
  </si>
  <si>
    <t>Year to Dec 2022 Waikato 20 to 24 Male Maori 4</t>
  </si>
  <si>
    <t>Year to Dec 2022 Waikato 20 to 24 Male Maori 5</t>
  </si>
  <si>
    <t>Year to Dec 2022 Waikato 20 to 24 Male Maori Total</t>
  </si>
  <si>
    <t>Year to Dec 2022 Waikato 20 to 24 Total Maori 1</t>
  </si>
  <si>
    <t>Year to Dec 2022 Waikato 20 to 24 Total Maori 2</t>
  </si>
  <si>
    <t>Year to Dec 2022 Waikato 20 to 24 Total Maori 3</t>
  </si>
  <si>
    <t>Year to Dec 2022 Waikato 20 to 24 Total Maori 4</t>
  </si>
  <si>
    <t>Year to Dec 2022 Waikato 20 to 24 Total Maori 5</t>
  </si>
  <si>
    <t>Year to Dec 2022 Waikato 20 to 24 Total Maori Total</t>
  </si>
  <si>
    <t>Year to Dec 2022 Waikato 20 to 24 Female Other 1</t>
  </si>
  <si>
    <t>Year to Dec 2022 Waikato 20 to 24 Female Other 2</t>
  </si>
  <si>
    <t>Year to Dec 2022 Waikato 20 to 24 Female Other 3</t>
  </si>
  <si>
    <t>Year to Dec 2022 Waikato 20 to 24 Female Other 4</t>
  </si>
  <si>
    <t>Year to Dec 2022 Waikato 20 to 24 Female Other 5</t>
  </si>
  <si>
    <t>Year to Dec 2022 Waikato 20 to 24 Female Other Total</t>
  </si>
  <si>
    <t>Year to Dec 2022 Waikato 20 to 24 Male Other 1</t>
  </si>
  <si>
    <t>Year to Dec 2022 Waikato 20 to 24 Male Other 2</t>
  </si>
  <si>
    <t>Year to Dec 2022 Waikato 20 to 24 Male Other 3</t>
  </si>
  <si>
    <t>Year to Dec 2022 Waikato 20 to 24 Male Other 4</t>
  </si>
  <si>
    <t>Year to Dec 2022 Waikato 20 to 24 Male Other 5</t>
  </si>
  <si>
    <t>Year to Dec 2022 Waikato 20 to 24 Male Other Total</t>
  </si>
  <si>
    <t>Year to Dec 2022 Waikato 20 to 24 Total Other 1</t>
  </si>
  <si>
    <t>Year to Dec 2022 Waikato 20 to 24 Total Other 2</t>
  </si>
  <si>
    <t>Year to Dec 2022 Waikato 20 to 24 Total Other 3</t>
  </si>
  <si>
    <t>Year to Dec 2022 Waikato 20 to 24 Total Other 4</t>
  </si>
  <si>
    <t>Year to Dec 2022 Waikato 20 to 24 Total Other 5</t>
  </si>
  <si>
    <t>Year to Dec 2022 Waikato 20 to 24 Total Other Total</t>
  </si>
  <si>
    <t>Year to Dec 2022 Waikato 20 to 24 Female Pacific 1</t>
  </si>
  <si>
    <t>Year to Dec 2022 Waikato 20 to 24 Female Pacific 2</t>
  </si>
  <si>
    <t>Year to Dec 2022 Waikato 20 to 24 Female Pacific 3</t>
  </si>
  <si>
    <t>Year to Dec 2022 Waikato 20 to 24 Female Pacific 4</t>
  </si>
  <si>
    <t>Year to Dec 2022 Waikato 20 to 24 Female Pacific 5</t>
  </si>
  <si>
    <t>Year to Dec 2022 Waikato 20 to 24 Female Pacific Total</t>
  </si>
  <si>
    <t>Year to Dec 2022 Waikato 20 to 24 Male Pacific 1</t>
  </si>
  <si>
    <t>Year to Dec 2022 Waikato 20 to 24 Male Pacific 2</t>
  </si>
  <si>
    <t>Year to Dec 2022 Waikato 20 to 24 Male Pacific 3</t>
  </si>
  <si>
    <t>Year to Dec 2022 Waikato 20 to 24 Male Pacific 4</t>
  </si>
  <si>
    <t>Year to Dec 2022 Waikato 20 to 24 Male Pacific 5</t>
  </si>
  <si>
    <t>Year to Dec 2022 Waikato 20 to 24 Male Pacific Total</t>
  </si>
  <si>
    <t>Year to Dec 2022 Waikato 20 to 24 Total Pacific 1</t>
  </si>
  <si>
    <t>Year to Dec 2022 Waikato 20 to 24 Total Pacific 2</t>
  </si>
  <si>
    <t>Year to Dec 2022 Waikato 20 to 24 Total Pacific 3</t>
  </si>
  <si>
    <t>Year to Dec 2022 Waikato 20 to 24 Total Pacific 4</t>
  </si>
  <si>
    <t>Year to Dec 2022 Waikato 20 to 24 Total Pacific 5</t>
  </si>
  <si>
    <t>Year to Dec 2022 Waikato 20 to 24 Total Pacific Total</t>
  </si>
  <si>
    <t>Year to Dec 2022 Waikato 20 to 24 Female Total 1</t>
  </si>
  <si>
    <t>Year to Dec 2022 Waikato 20 to 24 Female Total 2</t>
  </si>
  <si>
    <t>Year to Dec 2022 Waikato 20 to 24 Female Total 3</t>
  </si>
  <si>
    <t>Year to Dec 2022 Waikato 20 to 24 Female Total 4</t>
  </si>
  <si>
    <t>Year to Dec 2022 Waikato 20 to 24 Female Total 5</t>
  </si>
  <si>
    <t>Year to Dec 2022 Waikato 20 to 24 Female Total Total</t>
  </si>
  <si>
    <t>Year to Dec 2022 Waikato 20 to 24 Male Total 1</t>
  </si>
  <si>
    <t>Year to Dec 2022 Waikato 20 to 24 Male Total 2</t>
  </si>
  <si>
    <t>Year to Dec 2022 Waikato 20 to 24 Male Total 3</t>
  </si>
  <si>
    <t>Year to Dec 2022 Waikato 20 to 24 Male Total 4</t>
  </si>
  <si>
    <t>Year to Dec 2022 Waikato 20 to 24 Male Total 5</t>
  </si>
  <si>
    <t>Year to Dec 2022 Waikato 20 to 24 Male Total Total</t>
  </si>
  <si>
    <t>Year to Dec 2022 Waikato 20 to 24 Total Total 1</t>
  </si>
  <si>
    <t>Year to Dec 2022 Waikato 20 to 24 Total Total 2</t>
  </si>
  <si>
    <t>Year to Dec 2022 Waikato 20 to 24 Total Total 3</t>
  </si>
  <si>
    <t>Year to Dec 2022 Waikato 20 to 24 Total Total 4</t>
  </si>
  <si>
    <t>Year to Dec 2022 Waikato 20 to 24 Total Total 5</t>
  </si>
  <si>
    <t>Year to Dec 2022 Waikato 20 to 24 Total Total Total</t>
  </si>
  <si>
    <t>Year to Dec 2022 Wairarapa 10 to 14 Female Maori 1</t>
  </si>
  <si>
    <t>Year to Dec 2022 Wairarapa 10 to 14 Female Maori 2</t>
  </si>
  <si>
    <t>Year to Dec 2022 Wairarapa 10 to 14 Female Maori 3</t>
  </si>
  <si>
    <t>Year to Dec 2022 Wairarapa 10 to 14 Female Maori 4</t>
  </si>
  <si>
    <t>Year to Dec 2022 Wairarapa 10 to 14 Female Maori 5</t>
  </si>
  <si>
    <t>Year to Dec 2022 Wairarapa 10 to 14 Female Maori Total</t>
  </si>
  <si>
    <t>Year to Dec 2022 Wairarapa 10 to 14 Male Maori 1</t>
  </si>
  <si>
    <t>Year to Dec 2022 Wairarapa 10 to 14 Male Maori 2</t>
  </si>
  <si>
    <t>Year to Dec 2022 Wairarapa 10 to 14 Male Maori 3</t>
  </si>
  <si>
    <t>Year to Dec 2022 Wairarapa 10 to 14 Male Maori 4</t>
  </si>
  <si>
    <t>Year to Dec 2022 Wairarapa 10 to 14 Male Maori 5</t>
  </si>
  <si>
    <t>Year to Dec 2022 Wairarapa 10 to 14 Male Maori Total</t>
  </si>
  <si>
    <t>Year to Dec 2022 Wairarapa 10 to 14 Total Maori 1</t>
  </si>
  <si>
    <t>Year to Dec 2022 Wairarapa 10 to 14 Total Maori 2</t>
  </si>
  <si>
    <t>Year to Dec 2022 Wairarapa 10 to 14 Total Maori 3</t>
  </si>
  <si>
    <t>Year to Dec 2022 Wairarapa 10 to 14 Total Maori 4</t>
  </si>
  <si>
    <t>Year to Dec 2022 Wairarapa 10 to 14 Total Maori 5</t>
  </si>
  <si>
    <t>Year to Dec 2022 Wairarapa 10 to 14 Total Maori Total</t>
  </si>
  <si>
    <t>Year to Dec 2022 Wairarapa 10 to 14 Female Other 1</t>
  </si>
  <si>
    <t>Year to Dec 2022 Wairarapa 10 to 14 Female Other 2</t>
  </si>
  <si>
    <t>Year to Dec 2022 Wairarapa 10 to 14 Female Other 3</t>
  </si>
  <si>
    <t>Year to Dec 2022 Wairarapa 10 to 14 Female Other 4</t>
  </si>
  <si>
    <t>Year to Dec 2022 Wairarapa 10 to 14 Female Other 5</t>
  </si>
  <si>
    <t>Year to Dec 2022 Wairarapa 10 to 14 Female Other Total</t>
  </si>
  <si>
    <t>Year to Dec 2022 Wairarapa 10 to 14 Male Other 1</t>
  </si>
  <si>
    <t>Year to Dec 2022 Wairarapa 10 to 14 Male Other 2</t>
  </si>
  <si>
    <t>Year to Dec 2022 Wairarapa 10 to 14 Male Other 3</t>
  </si>
  <si>
    <t>Year to Dec 2022 Wairarapa 10 to 14 Male Other 4</t>
  </si>
  <si>
    <t>Year to Dec 2022 Wairarapa 10 to 14 Male Other 5</t>
  </si>
  <si>
    <t>Year to Dec 2022 Wairarapa 10 to 14 Male Other Total</t>
  </si>
  <si>
    <t>Year to Dec 2022 Wairarapa 10 to 14 Total Other 1</t>
  </si>
  <si>
    <t>Year to Dec 2022 Wairarapa 10 to 14 Total Other 2</t>
  </si>
  <si>
    <t>Year to Dec 2022 Wairarapa 10 to 14 Total Other 3</t>
  </si>
  <si>
    <t>Year to Dec 2022 Wairarapa 10 to 14 Total Other 4</t>
  </si>
  <si>
    <t>Year to Dec 2022 Wairarapa 10 to 14 Total Other 5</t>
  </si>
  <si>
    <t>Year to Dec 2022 Wairarapa 10 to 14 Total Other Total</t>
  </si>
  <si>
    <t>Year to Dec 2022 Wairarapa 10 to 14 Female Pacific 1</t>
  </si>
  <si>
    <t>Year to Dec 2022 Wairarapa 10 to 14 Female Pacific 2</t>
  </si>
  <si>
    <t>Year to Dec 2022 Wairarapa 10 to 14 Female Pacific 3</t>
  </si>
  <si>
    <t>Year to Dec 2022 Wairarapa 10 to 14 Female Pacific 4</t>
  </si>
  <si>
    <t>Year to Dec 2022 Wairarapa 10 to 14 Female Pacific 5</t>
  </si>
  <si>
    <t>Year to Dec 2022 Wairarapa 10 to 14 Female Pacific Total</t>
  </si>
  <si>
    <t>Year to Dec 2022 Wairarapa 10 to 14 Male Pacific 1</t>
  </si>
  <si>
    <t>Year to Dec 2022 Wairarapa 10 to 14 Male Pacific 2</t>
  </si>
  <si>
    <t>Year to Dec 2022 Wairarapa 10 to 14 Male Pacific 3</t>
  </si>
  <si>
    <t>Year to Dec 2022 Wairarapa 10 to 14 Male Pacific 4</t>
  </si>
  <si>
    <t>Year to Dec 2022 Wairarapa 10 to 14 Male Pacific 5</t>
  </si>
  <si>
    <t>Year to Dec 2022 Wairarapa 10 to 14 Male Pacific Total</t>
  </si>
  <si>
    <t>Year to Dec 2022 Wairarapa 10 to 14 Total Pacific 1</t>
  </si>
  <si>
    <t>Year to Dec 2022 Wairarapa 10 to 14 Total Pacific 2</t>
  </si>
  <si>
    <t>Year to Dec 2022 Wairarapa 10 to 14 Total Pacific 3</t>
  </si>
  <si>
    <t>Year to Dec 2022 Wairarapa 10 to 14 Total Pacific 4</t>
  </si>
  <si>
    <t>Year to Dec 2022 Wairarapa 10 to 14 Total Pacific 5</t>
  </si>
  <si>
    <t>Year to Dec 2022 Wairarapa 10 to 14 Total Pacific Total</t>
  </si>
  <si>
    <t>Year to Dec 2022 Wairarapa 10 to 14 Female Total 1</t>
  </si>
  <si>
    <t>Year to Dec 2022 Wairarapa 10 to 14 Female Total 2</t>
  </si>
  <si>
    <t>Year to Dec 2022 Wairarapa 10 to 14 Female Total 3</t>
  </si>
  <si>
    <t>Year to Dec 2022 Wairarapa 10 to 14 Female Total 4</t>
  </si>
  <si>
    <t>Year to Dec 2022 Wairarapa 10 to 14 Female Total 5</t>
  </si>
  <si>
    <t>Year to Dec 2022 Wairarapa 10 to 14 Female Total Total</t>
  </si>
  <si>
    <t>Year to Dec 2022 Wairarapa 10 to 14 Male Total 1</t>
  </si>
  <si>
    <t>Year to Dec 2022 Wairarapa 10 to 14 Male Total 2</t>
  </si>
  <si>
    <t>Year to Dec 2022 Wairarapa 10 to 14 Male Total 3</t>
  </si>
  <si>
    <t>Year to Dec 2022 Wairarapa 10 to 14 Male Total 4</t>
  </si>
  <si>
    <t>Year to Dec 2022 Wairarapa 10 to 14 Male Total 5</t>
  </si>
  <si>
    <t>Year to Dec 2022 Wairarapa 10 to 14 Male Total Total</t>
  </si>
  <si>
    <t>Year to Dec 2022 Wairarapa 10 to 14 Total Total 1</t>
  </si>
  <si>
    <t>Year to Dec 2022 Wairarapa 10 to 14 Total Total 2</t>
  </si>
  <si>
    <t>Year to Dec 2022 Wairarapa 10 to 14 Total Total 3</t>
  </si>
  <si>
    <t>Year to Dec 2022 Wairarapa 10 to 14 Total Total 4</t>
  </si>
  <si>
    <t>Year to Dec 2022 Wairarapa 10 to 14 Total Total 5</t>
  </si>
  <si>
    <t>Year to Dec 2022 Wairarapa 10 to 14 Total Total Total</t>
  </si>
  <si>
    <t>Year to Dec 2022 Wairarapa 10 to 24 Female Maori 1</t>
  </si>
  <si>
    <t>Year to Dec 2022 Wairarapa 10 to 24 Female Maori 2</t>
  </si>
  <si>
    <t>Year to Dec 2022 Wairarapa 10 to 24 Female Maori 3</t>
  </si>
  <si>
    <t>Year to Dec 2022 Wairarapa 10 to 24 Female Maori 4</t>
  </si>
  <si>
    <t>Year to Dec 2022 Wairarapa 10 to 24 Female Maori 5</t>
  </si>
  <si>
    <t>Year to Dec 2022 Wairarapa 10 to 24 Female Maori Total</t>
  </si>
  <si>
    <t>Year to Dec 2022 Wairarapa 10 to 24 Male Maori 1</t>
  </si>
  <si>
    <t>Year to Dec 2022 Wairarapa 10 to 24 Male Maori 2</t>
  </si>
  <si>
    <t>Year to Dec 2022 Wairarapa 10 to 24 Male Maori 3</t>
  </si>
  <si>
    <t>Year to Dec 2022 Wairarapa 10 to 24 Male Maori 4</t>
  </si>
  <si>
    <t>Year to Dec 2022 Wairarapa 10 to 24 Male Maori 5</t>
  </si>
  <si>
    <t>Year to Dec 2022 Wairarapa 10 to 24 Male Maori Total</t>
  </si>
  <si>
    <t>Year to Dec 2022 Wairarapa 10 to 24 Total Maori 1</t>
  </si>
  <si>
    <t>Year to Dec 2022 Wairarapa 10 to 24 Total Maori 2</t>
  </si>
  <si>
    <t>Year to Dec 2022 Wairarapa 10 to 24 Total Maori 3</t>
  </si>
  <si>
    <t>Year to Dec 2022 Wairarapa 10 to 24 Total Maori 4</t>
  </si>
  <si>
    <t>Year to Dec 2022 Wairarapa 10 to 24 Total Maori 5</t>
  </si>
  <si>
    <t>Year to Dec 2022 Wairarapa 10 to 24 Total Maori Total</t>
  </si>
  <si>
    <t>Year to Dec 2022 Wairarapa 10 to 24 Female Other 1</t>
  </si>
  <si>
    <t>Year to Dec 2022 Wairarapa 10 to 24 Female Other 2</t>
  </si>
  <si>
    <t>Year to Dec 2022 Wairarapa 10 to 24 Female Other 3</t>
  </si>
  <si>
    <t>Year to Dec 2022 Wairarapa 10 to 24 Female Other 4</t>
  </si>
  <si>
    <t>Year to Dec 2022 Wairarapa 10 to 24 Female Other 5</t>
  </si>
  <si>
    <t>Year to Dec 2022 Wairarapa 10 to 24 Female Other Total</t>
  </si>
  <si>
    <t>Year to Dec 2022 Wairarapa 10 to 24 Male Other 1</t>
  </si>
  <si>
    <t>Year to Dec 2022 Wairarapa 10 to 24 Male Other 2</t>
  </si>
  <si>
    <t>Year to Dec 2022 Wairarapa 10 to 24 Male Other 3</t>
  </si>
  <si>
    <t>Year to Dec 2022 Wairarapa 10 to 24 Male Other 4</t>
  </si>
  <si>
    <t>Year to Dec 2022 Wairarapa 10 to 24 Male Other 5</t>
  </si>
  <si>
    <t>Year to Dec 2022 Wairarapa 10 to 24 Male Other Total</t>
  </si>
  <si>
    <t>Year to Dec 2022 Wairarapa 10 to 24 Total Other 1</t>
  </si>
  <si>
    <t>Year to Dec 2022 Wairarapa 10 to 24 Total Other 2</t>
  </si>
  <si>
    <t>Year to Dec 2022 Wairarapa 10 to 24 Total Other 3</t>
  </si>
  <si>
    <t>Year to Dec 2022 Wairarapa 10 to 24 Total Other 4</t>
  </si>
  <si>
    <t>Year to Dec 2022 Wairarapa 10 to 24 Total Other 5</t>
  </si>
  <si>
    <t>Year to Dec 2022 Wairarapa 10 to 24 Total Other Total</t>
  </si>
  <si>
    <t>Year to Dec 2022 Wairarapa 10 to 24 Female Pacific 1</t>
  </si>
  <si>
    <t>Year to Dec 2022 Wairarapa 10 to 24 Female Pacific 2</t>
  </si>
  <si>
    <t>Year to Dec 2022 Wairarapa 10 to 24 Female Pacific 3</t>
  </si>
  <si>
    <t>Year to Dec 2022 Wairarapa 10 to 24 Female Pacific 4</t>
  </si>
  <si>
    <t>Year to Dec 2022 Wairarapa 10 to 24 Female Pacific 5</t>
  </si>
  <si>
    <t>Year to Dec 2022 Wairarapa 10 to 24 Female Pacific Total</t>
  </si>
  <si>
    <t>Year to Dec 2022 Wairarapa 10 to 24 Male Pacific 1</t>
  </si>
  <si>
    <t>Year to Dec 2022 Wairarapa 10 to 24 Male Pacific 2</t>
  </si>
  <si>
    <t>Year to Dec 2022 Wairarapa 10 to 24 Male Pacific 3</t>
  </si>
  <si>
    <t>Year to Dec 2022 Wairarapa 10 to 24 Male Pacific 4</t>
  </si>
  <si>
    <t>Year to Dec 2022 Wairarapa 10 to 24 Male Pacific 5</t>
  </si>
  <si>
    <t>Year to Dec 2022 Wairarapa 10 to 24 Male Pacific Total</t>
  </si>
  <si>
    <t>Year to Dec 2022 Wairarapa 10 to 24 Total Pacific 1</t>
  </si>
  <si>
    <t>Year to Dec 2022 Wairarapa 10 to 24 Total Pacific 2</t>
  </si>
  <si>
    <t>Year to Dec 2022 Wairarapa 10 to 24 Total Pacific 3</t>
  </si>
  <si>
    <t>Year to Dec 2022 Wairarapa 10 to 24 Total Pacific 4</t>
  </si>
  <si>
    <t>Year to Dec 2022 Wairarapa 10 to 24 Total Pacific 5</t>
  </si>
  <si>
    <t>Year to Dec 2022 Wairarapa 10 to 24 Total Pacific Total</t>
  </si>
  <si>
    <t>Year to Dec 2022 Wairarapa 10 to 24 Female Total 1</t>
  </si>
  <si>
    <t>Year to Dec 2022 Wairarapa 10 to 24 Female Total 2</t>
  </si>
  <si>
    <t>Year to Dec 2022 Wairarapa 10 to 24 Female Total 3</t>
  </si>
  <si>
    <t>Year to Dec 2022 Wairarapa 10 to 24 Female Total 4</t>
  </si>
  <si>
    <t>Year to Dec 2022 Wairarapa 10 to 24 Female Total 5</t>
  </si>
  <si>
    <t>Year to Dec 2022 Wairarapa 10 to 24 Female Total Total</t>
  </si>
  <si>
    <t>Year to Dec 2022 Wairarapa 10 to 24 Male Total 1</t>
  </si>
  <si>
    <t>Year to Dec 2022 Wairarapa 10 to 24 Male Total 2</t>
  </si>
  <si>
    <t>Year to Dec 2022 Wairarapa 10 to 24 Male Total 3</t>
  </si>
  <si>
    <t>Year to Dec 2022 Wairarapa 10 to 24 Male Total 4</t>
  </si>
  <si>
    <t>Year to Dec 2022 Wairarapa 10 to 24 Male Total 5</t>
  </si>
  <si>
    <t>Year to Dec 2022 Wairarapa 10 to 24 Male Total Total</t>
  </si>
  <si>
    <t>Year to Dec 2022 Wairarapa 10 to 24 Total Total 1</t>
  </si>
  <si>
    <t>Year to Dec 2022 Wairarapa 10 to 24 Total Total 2</t>
  </si>
  <si>
    <t>Year to Dec 2022 Wairarapa 10 to 24 Total Total 3</t>
  </si>
  <si>
    <t>Year to Dec 2022 Wairarapa 10 to 24 Total Total 4</t>
  </si>
  <si>
    <t>Year to Dec 2022 Wairarapa 10 to 24 Total Total 5</t>
  </si>
  <si>
    <t>Year to Dec 2022 Wairarapa 10 to 24 Total Total Total</t>
  </si>
  <si>
    <t>Year to Dec 2022 Wairarapa 15 to 19 Female Maori 1</t>
  </si>
  <si>
    <t>Year to Dec 2022 Wairarapa 15 to 19 Female Maori 2</t>
  </si>
  <si>
    <t>Year to Dec 2022 Wairarapa 15 to 19 Female Maori 3</t>
  </si>
  <si>
    <t>Year to Dec 2022 Wairarapa 15 to 19 Female Maori 4</t>
  </si>
  <si>
    <t>Year to Dec 2022 Wairarapa 15 to 19 Female Maori 5</t>
  </si>
  <si>
    <t>Year to Dec 2022 Wairarapa 15 to 19 Female Maori Total</t>
  </si>
  <si>
    <t>Year to Dec 2022 Wairarapa 15 to 19 Male Maori 1</t>
  </si>
  <si>
    <t>Year to Dec 2022 Wairarapa 15 to 19 Male Maori 2</t>
  </si>
  <si>
    <t>Year to Dec 2022 Wairarapa 15 to 19 Male Maori 3</t>
  </si>
  <si>
    <t>Year to Dec 2022 Wairarapa 15 to 19 Male Maori 4</t>
  </si>
  <si>
    <t>Year to Dec 2022 Wairarapa 15 to 19 Male Maori 5</t>
  </si>
  <si>
    <t>Year to Dec 2022 Wairarapa 15 to 19 Male Maori Total</t>
  </si>
  <si>
    <t>Year to Dec 2022 Wairarapa 15 to 19 Total Maori 1</t>
  </si>
  <si>
    <t>Year to Dec 2022 Wairarapa 15 to 19 Total Maori 2</t>
  </si>
  <si>
    <t>Year to Dec 2022 Wairarapa 15 to 19 Total Maori 3</t>
  </si>
  <si>
    <t>Year to Dec 2022 Wairarapa 15 to 19 Total Maori 4</t>
  </si>
  <si>
    <t>Year to Dec 2022 Wairarapa 15 to 19 Total Maori 5</t>
  </si>
  <si>
    <t>Year to Dec 2022 Wairarapa 15 to 19 Total Maori Total</t>
  </si>
  <si>
    <t>Year to Dec 2022 Wairarapa 15 to 19 Female Other 1</t>
  </si>
  <si>
    <t>Year to Dec 2022 Wairarapa 15 to 19 Female Other 2</t>
  </si>
  <si>
    <t>Year to Dec 2022 Wairarapa 15 to 19 Female Other 3</t>
  </si>
  <si>
    <t>Year to Dec 2022 Wairarapa 15 to 19 Female Other 4</t>
  </si>
  <si>
    <t>Year to Dec 2022 Wairarapa 15 to 19 Female Other 5</t>
  </si>
  <si>
    <t>Year to Dec 2022 Wairarapa 15 to 19 Female Other Total</t>
  </si>
  <si>
    <t>Year to Dec 2022 Wairarapa 15 to 19 Male Other 1</t>
  </si>
  <si>
    <t>Year to Dec 2022 Wairarapa 15 to 19 Male Other 2</t>
  </si>
  <si>
    <t>Year to Dec 2022 Wairarapa 15 to 19 Male Other 3</t>
  </si>
  <si>
    <t>Year to Dec 2022 Wairarapa 15 to 19 Male Other 4</t>
  </si>
  <si>
    <t>Year to Dec 2022 Wairarapa 15 to 19 Male Other 5</t>
  </si>
  <si>
    <t>Year to Dec 2022 Wairarapa 15 to 19 Male Other Total</t>
  </si>
  <si>
    <t>Year to Dec 2022 Wairarapa 15 to 19 Total Other 1</t>
  </si>
  <si>
    <t>Year to Dec 2022 Wairarapa 15 to 19 Total Other 2</t>
  </si>
  <si>
    <t>Year to Dec 2022 Wairarapa 15 to 19 Total Other 3</t>
  </si>
  <si>
    <t>Year to Dec 2022 Wairarapa 15 to 19 Total Other 4</t>
  </si>
  <si>
    <t>Year to Dec 2022 Wairarapa 15 to 19 Total Other 5</t>
  </si>
  <si>
    <t>Year to Dec 2022 Wairarapa 15 to 19 Total Other Total</t>
  </si>
  <si>
    <t>Year to Dec 2022 Wairarapa 15 to 19 Female Pacific 1</t>
  </si>
  <si>
    <t>Year to Dec 2022 Wairarapa 15 to 19 Female Pacific 2</t>
  </si>
  <si>
    <t>Year to Dec 2022 Wairarapa 15 to 19 Female Pacific 3</t>
  </si>
  <si>
    <t>Year to Dec 2022 Wairarapa 15 to 19 Female Pacific 4</t>
  </si>
  <si>
    <t>Year to Dec 2022 Wairarapa 15 to 19 Female Pacific 5</t>
  </si>
  <si>
    <t>Year to Dec 2022 Wairarapa 15 to 19 Female Pacific Total</t>
  </si>
  <si>
    <t>Year to Dec 2022 Wairarapa 15 to 19 Male Pacific 1</t>
  </si>
  <si>
    <t>Year to Dec 2022 Wairarapa 15 to 19 Male Pacific 2</t>
  </si>
  <si>
    <t>Year to Dec 2022 Wairarapa 15 to 19 Male Pacific 3</t>
  </si>
  <si>
    <t>Year to Dec 2022 Wairarapa 15 to 19 Male Pacific 4</t>
  </si>
  <si>
    <t>Year to Dec 2022 Wairarapa 15 to 19 Male Pacific 5</t>
  </si>
  <si>
    <t>Year to Dec 2022 Wairarapa 15 to 19 Male Pacific Total</t>
  </si>
  <si>
    <t>Year to Dec 2022 Wairarapa 15 to 19 Total Pacific 1</t>
  </si>
  <si>
    <t>Year to Dec 2022 Wairarapa 15 to 19 Total Pacific 2</t>
  </si>
  <si>
    <t>Year to Dec 2022 Wairarapa 15 to 19 Total Pacific 3</t>
  </si>
  <si>
    <t>Year to Dec 2022 Wairarapa 15 to 19 Total Pacific 4</t>
  </si>
  <si>
    <t>Year to Dec 2022 Wairarapa 15 to 19 Total Pacific 5</t>
  </si>
  <si>
    <t>Year to Dec 2022 Wairarapa 15 to 19 Total Pacific Total</t>
  </si>
  <si>
    <t>Year to Dec 2022 Wairarapa 15 to 19 Female Total 1</t>
  </si>
  <si>
    <t>Year to Dec 2022 Wairarapa 15 to 19 Female Total 2</t>
  </si>
  <si>
    <t>Year to Dec 2022 Wairarapa 15 to 19 Female Total 3</t>
  </si>
  <si>
    <t>Year to Dec 2022 Wairarapa 15 to 19 Female Total 4</t>
  </si>
  <si>
    <t>Year to Dec 2022 Wairarapa 15 to 19 Female Total 5</t>
  </si>
  <si>
    <t>Year to Dec 2022 Wairarapa 15 to 19 Female Total Total</t>
  </si>
  <si>
    <t>Year to Dec 2022 Wairarapa 15 to 19 Male Total 1</t>
  </si>
  <si>
    <t>Year to Dec 2022 Wairarapa 15 to 19 Male Total 2</t>
  </si>
  <si>
    <t>Year to Dec 2022 Wairarapa 15 to 19 Male Total 3</t>
  </si>
  <si>
    <t>Year to Dec 2022 Wairarapa 15 to 19 Male Total 4</t>
  </si>
  <si>
    <t>Year to Dec 2022 Wairarapa 15 to 19 Male Total 5</t>
  </si>
  <si>
    <t>Year to Dec 2022 Wairarapa 15 to 19 Male Total Total</t>
  </si>
  <si>
    <t>Year to Dec 2022 Wairarapa 15 to 19 Total Total 1</t>
  </si>
  <si>
    <t>Year to Dec 2022 Wairarapa 15 to 19 Total Total 2</t>
  </si>
  <si>
    <t>Year to Dec 2022 Wairarapa 15 to 19 Total Total 3</t>
  </si>
  <si>
    <t>Year to Dec 2022 Wairarapa 15 to 19 Total Total 4</t>
  </si>
  <si>
    <t>Year to Dec 2022 Wairarapa 15 to 19 Total Total 5</t>
  </si>
  <si>
    <t>Year to Dec 2022 Wairarapa 15 to 19 Total Total Total</t>
  </si>
  <si>
    <t>Year to Dec 2022 Wairarapa 20 to 24 Female Maori 1</t>
  </si>
  <si>
    <t>Year to Dec 2022 Wairarapa 20 to 24 Female Maori 2</t>
  </si>
  <si>
    <t>Year to Dec 2022 Wairarapa 20 to 24 Female Maori 3</t>
  </si>
  <si>
    <t>Year to Dec 2022 Wairarapa 20 to 24 Female Maori 4</t>
  </si>
  <si>
    <t>Year to Dec 2022 Wairarapa 20 to 24 Female Maori 5</t>
  </si>
  <si>
    <t>Year to Dec 2022 Wairarapa 20 to 24 Female Maori Total</t>
  </si>
  <si>
    <t>Year to Dec 2022 Wairarapa 20 to 24 Male Maori 1</t>
  </si>
  <si>
    <t>Year to Dec 2022 Wairarapa 20 to 24 Male Maori 2</t>
  </si>
  <si>
    <t>Year to Dec 2022 Wairarapa 20 to 24 Male Maori 3</t>
  </si>
  <si>
    <t>Year to Dec 2022 Wairarapa 20 to 24 Male Maori 4</t>
  </si>
  <si>
    <t>Year to Dec 2022 Wairarapa 20 to 24 Male Maori 5</t>
  </si>
  <si>
    <t>Year to Dec 2022 Wairarapa 20 to 24 Male Maori Total</t>
  </si>
  <si>
    <t>Year to Dec 2022 Wairarapa 20 to 24 Total Maori 1</t>
  </si>
  <si>
    <t>Year to Dec 2022 Wairarapa 20 to 24 Total Maori 2</t>
  </si>
  <si>
    <t>Year to Dec 2022 Wairarapa 20 to 24 Total Maori 3</t>
  </si>
  <si>
    <t>Year to Dec 2022 Wairarapa 20 to 24 Total Maori 4</t>
  </si>
  <si>
    <t>Year to Dec 2022 Wairarapa 20 to 24 Total Maori 5</t>
  </si>
  <si>
    <t>Year to Dec 2022 Wairarapa 20 to 24 Total Maori Total</t>
  </si>
  <si>
    <t>Year to Dec 2022 Wairarapa 20 to 24 Female Other 1</t>
  </si>
  <si>
    <t>Year to Dec 2022 Wairarapa 20 to 24 Female Other 2</t>
  </si>
  <si>
    <t>Year to Dec 2022 Wairarapa 20 to 24 Female Other 3</t>
  </si>
  <si>
    <t>Year to Dec 2022 Wairarapa 20 to 24 Female Other 4</t>
  </si>
  <si>
    <t>Year to Dec 2022 Wairarapa 20 to 24 Female Other 5</t>
  </si>
  <si>
    <t>Year to Dec 2022 Wairarapa 20 to 24 Female Other Total</t>
  </si>
  <si>
    <t>Year to Dec 2022 Wairarapa 20 to 24 Male Other 1</t>
  </si>
  <si>
    <t>Year to Dec 2022 Wairarapa 20 to 24 Male Other 2</t>
  </si>
  <si>
    <t>Year to Dec 2022 Wairarapa 20 to 24 Male Other 3</t>
  </si>
  <si>
    <t>Year to Dec 2022 Wairarapa 20 to 24 Male Other 4</t>
  </si>
  <si>
    <t>Year to Dec 2022 Wairarapa 20 to 24 Male Other 5</t>
  </si>
  <si>
    <t>Year to Dec 2022 Wairarapa 20 to 24 Male Other Total</t>
  </si>
  <si>
    <t>Year to Dec 2022 Wairarapa 20 to 24 Total Other 1</t>
  </si>
  <si>
    <t>Year to Dec 2022 Wairarapa 20 to 24 Total Other 2</t>
  </si>
  <si>
    <t>Year to Dec 2022 Wairarapa 20 to 24 Total Other 3</t>
  </si>
  <si>
    <t>Year to Dec 2022 Wairarapa 20 to 24 Total Other 4</t>
  </si>
  <si>
    <t>Year to Dec 2022 Wairarapa 20 to 24 Total Other 5</t>
  </si>
  <si>
    <t>Year to Dec 2022 Wairarapa 20 to 24 Total Other Total</t>
  </si>
  <si>
    <t>Year to Dec 2022 Wairarapa 20 to 24 Female Pacific 1</t>
  </si>
  <si>
    <t>Year to Dec 2022 Wairarapa 20 to 24 Female Pacific 2</t>
  </si>
  <si>
    <t>Year to Dec 2022 Wairarapa 20 to 24 Female Pacific 3</t>
  </si>
  <si>
    <t>Year to Dec 2022 Wairarapa 20 to 24 Female Pacific 4</t>
  </si>
  <si>
    <t>Year to Dec 2022 Wairarapa 20 to 24 Female Pacific 5</t>
  </si>
  <si>
    <t>Year to Dec 2022 Wairarapa 20 to 24 Female Pacific Total</t>
  </si>
  <si>
    <t>Year to Dec 2022 Wairarapa 20 to 24 Male Pacific 1</t>
  </si>
  <si>
    <t>Year to Dec 2022 Wairarapa 20 to 24 Male Pacific 2</t>
  </si>
  <si>
    <t>Year to Dec 2022 Wairarapa 20 to 24 Male Pacific 3</t>
  </si>
  <si>
    <t>Year to Dec 2022 Wairarapa 20 to 24 Male Pacific 4</t>
  </si>
  <si>
    <t>Year to Dec 2022 Wairarapa 20 to 24 Male Pacific 5</t>
  </si>
  <si>
    <t>Year to Dec 2022 Wairarapa 20 to 24 Male Pacific Total</t>
  </si>
  <si>
    <t>Year to Dec 2022 Wairarapa 20 to 24 Total Pacific 1</t>
  </si>
  <si>
    <t>Year to Dec 2022 Wairarapa 20 to 24 Total Pacific 2</t>
  </si>
  <si>
    <t>Year to Dec 2022 Wairarapa 20 to 24 Total Pacific 3</t>
  </si>
  <si>
    <t>Year to Dec 2022 Wairarapa 20 to 24 Total Pacific 4</t>
  </si>
  <si>
    <t>Year to Dec 2022 Wairarapa 20 to 24 Total Pacific 5</t>
  </si>
  <si>
    <t>Year to Dec 2022 Wairarapa 20 to 24 Total Pacific Total</t>
  </si>
  <si>
    <t>Year to Dec 2022 Wairarapa 20 to 24 Female Total 1</t>
  </si>
  <si>
    <t>Year to Dec 2022 Wairarapa 20 to 24 Female Total 2</t>
  </si>
  <si>
    <t>Year to Dec 2022 Wairarapa 20 to 24 Female Total 3</t>
  </si>
  <si>
    <t>Year to Dec 2022 Wairarapa 20 to 24 Female Total 4</t>
  </si>
  <si>
    <t>Year to Dec 2022 Wairarapa 20 to 24 Female Total 5</t>
  </si>
  <si>
    <t>Year to Dec 2022 Wairarapa 20 to 24 Female Total Total</t>
  </si>
  <si>
    <t>Year to Dec 2022 Wairarapa 20 to 24 Male Total 1</t>
  </si>
  <si>
    <t>Year to Dec 2022 Wairarapa 20 to 24 Male Total 2</t>
  </si>
  <si>
    <t>Year to Dec 2022 Wairarapa 20 to 24 Male Total 3</t>
  </si>
  <si>
    <t>Year to Dec 2022 Wairarapa 20 to 24 Male Total 4</t>
  </si>
  <si>
    <t>Year to Dec 2022 Wairarapa 20 to 24 Male Total 5</t>
  </si>
  <si>
    <t>Year to Dec 2022 Wairarapa 20 to 24 Male Total Total</t>
  </si>
  <si>
    <t>Year to Dec 2022 Wairarapa 20 to 24 Total Total 1</t>
  </si>
  <si>
    <t>Year to Dec 2022 Wairarapa 20 to 24 Total Total 2</t>
  </si>
  <si>
    <t>Year to Dec 2022 Wairarapa 20 to 24 Total Total 3</t>
  </si>
  <si>
    <t>Year to Dec 2022 Wairarapa 20 to 24 Total Total 4</t>
  </si>
  <si>
    <t>Year to Dec 2022 Wairarapa 20 to 24 Total Total 5</t>
  </si>
  <si>
    <t>Year to Dec 2022 Wairarapa 20 to 24 Total Total Total</t>
  </si>
  <si>
    <t>Year to Dec 2022 Waitemata 10 to 14 Female Maori 1</t>
  </si>
  <si>
    <t>Year to Dec 2022 Waitemata 10 to 14 Female Maori 2</t>
  </si>
  <si>
    <t>Year to Dec 2022 Waitemata 10 to 14 Female Maori 3</t>
  </si>
  <si>
    <t>Year to Dec 2022 Waitemata 10 to 14 Female Maori 4</t>
  </si>
  <si>
    <t>Year to Dec 2022 Waitemata 10 to 14 Female Maori 5</t>
  </si>
  <si>
    <t>Year to Dec 2022 Waitemata 10 to 14 Female Maori Total</t>
  </si>
  <si>
    <t>Year to Dec 2022 Waitemata 10 to 14 Male Maori 1</t>
  </si>
  <si>
    <t>Year to Dec 2022 Waitemata 10 to 14 Male Maori 2</t>
  </si>
  <si>
    <t>Year to Dec 2022 Waitemata 10 to 14 Male Maori 3</t>
  </si>
  <si>
    <t>Year to Dec 2022 Waitemata 10 to 14 Male Maori 4</t>
  </si>
  <si>
    <t>Year to Dec 2022 Waitemata 10 to 14 Male Maori 5</t>
  </si>
  <si>
    <t>Year to Dec 2022 Waitemata 10 to 14 Male Maori Total</t>
  </si>
  <si>
    <t>Year to Dec 2022 Waitemata 10 to 14 Total Maori 1</t>
  </si>
  <si>
    <t>Year to Dec 2022 Waitemata 10 to 14 Total Maori 2</t>
  </si>
  <si>
    <t>Year to Dec 2022 Waitemata 10 to 14 Total Maori 3</t>
  </si>
  <si>
    <t>Year to Dec 2022 Waitemata 10 to 14 Total Maori 4</t>
  </si>
  <si>
    <t>Year to Dec 2022 Waitemata 10 to 14 Total Maori 5</t>
  </si>
  <si>
    <t>Year to Dec 2022 Waitemata 10 to 14 Total Maori Total</t>
  </si>
  <si>
    <t>Year to Dec 2022 Waitemata 10 to 14 Female Other 1</t>
  </si>
  <si>
    <t>Year to Dec 2022 Waitemata 10 to 14 Female Other 2</t>
  </si>
  <si>
    <t>Year to Dec 2022 Waitemata 10 to 14 Female Other 3</t>
  </si>
  <si>
    <t>Year to Dec 2022 Waitemata 10 to 14 Female Other 4</t>
  </si>
  <si>
    <t>Year to Dec 2022 Waitemata 10 to 14 Female Other 5</t>
  </si>
  <si>
    <t>Year to Dec 2022 Waitemata 10 to 14 Female Other Total</t>
  </si>
  <si>
    <t>Year to Dec 2022 Waitemata 10 to 14 Male Other 1</t>
  </si>
  <si>
    <t>Year to Dec 2022 Waitemata 10 to 14 Male Other 2</t>
  </si>
  <si>
    <t>Year to Dec 2022 Waitemata 10 to 14 Male Other 3</t>
  </si>
  <si>
    <t>Year to Dec 2022 Waitemata 10 to 14 Male Other 4</t>
  </si>
  <si>
    <t>Year to Dec 2022 Waitemata 10 to 14 Male Other 5</t>
  </si>
  <si>
    <t>Year to Dec 2022 Waitemata 10 to 14 Male Other Total</t>
  </si>
  <si>
    <t>Year to Dec 2022 Waitemata 10 to 14 Total Other 1</t>
  </si>
  <si>
    <t>Year to Dec 2022 Waitemata 10 to 14 Total Other 2</t>
  </si>
  <si>
    <t>Year to Dec 2022 Waitemata 10 to 14 Total Other 3</t>
  </si>
  <si>
    <t>Year to Dec 2022 Waitemata 10 to 14 Total Other 4</t>
  </si>
  <si>
    <t>Year to Dec 2022 Waitemata 10 to 14 Total Other 5</t>
  </si>
  <si>
    <t>Year to Dec 2022 Waitemata 10 to 14 Total Other Total</t>
  </si>
  <si>
    <t>Year to Dec 2022 Waitemata 10 to 14 Female Pacific 1</t>
  </si>
  <si>
    <t>Year to Dec 2022 Waitemata 10 to 14 Female Pacific 2</t>
  </si>
  <si>
    <t>Year to Dec 2022 Waitemata 10 to 14 Female Pacific 3</t>
  </si>
  <si>
    <t>Year to Dec 2022 Waitemata 10 to 14 Female Pacific 4</t>
  </si>
  <si>
    <t>Year to Dec 2022 Waitemata 10 to 14 Female Pacific 5</t>
  </si>
  <si>
    <t>Year to Dec 2022 Waitemata 10 to 14 Female Pacific Total</t>
  </si>
  <si>
    <t>Year to Dec 2022 Waitemata 10 to 14 Male Pacific 1</t>
  </si>
  <si>
    <t>Year to Dec 2022 Waitemata 10 to 14 Male Pacific 2</t>
  </si>
  <si>
    <t>Year to Dec 2022 Waitemata 10 to 14 Male Pacific 3</t>
  </si>
  <si>
    <t>Year to Dec 2022 Waitemata 10 to 14 Male Pacific 4</t>
  </si>
  <si>
    <t>Year to Dec 2022 Waitemata 10 to 14 Male Pacific 5</t>
  </si>
  <si>
    <t>Year to Dec 2022 Waitemata 10 to 14 Male Pacific Total</t>
  </si>
  <si>
    <t>Year to Dec 2022 Waitemata 10 to 14 Total Pacific 1</t>
  </si>
  <si>
    <t>Year to Dec 2022 Waitemata 10 to 14 Total Pacific 2</t>
  </si>
  <si>
    <t>Year to Dec 2022 Waitemata 10 to 14 Total Pacific 3</t>
  </si>
  <si>
    <t>Year to Dec 2022 Waitemata 10 to 14 Total Pacific 4</t>
  </si>
  <si>
    <t>Year to Dec 2022 Waitemata 10 to 14 Total Pacific 5</t>
  </si>
  <si>
    <t>Year to Dec 2022 Waitemata 10 to 14 Total Pacific Total</t>
  </si>
  <si>
    <t>Year to Dec 2022 Waitemata 10 to 14 Female Total 1</t>
  </si>
  <si>
    <t>Year to Dec 2022 Waitemata 10 to 14 Female Total 2</t>
  </si>
  <si>
    <t>Year to Dec 2022 Waitemata 10 to 14 Female Total 3</t>
  </si>
  <si>
    <t>Year to Dec 2022 Waitemata 10 to 14 Female Total 4</t>
  </si>
  <si>
    <t>Year to Dec 2022 Waitemata 10 to 14 Female Total 5</t>
  </si>
  <si>
    <t>Year to Dec 2022 Waitemata 10 to 14 Female Total Total</t>
  </si>
  <si>
    <t>Year to Dec 2022 Waitemata 10 to 14 Male Total 1</t>
  </si>
  <si>
    <t>Year to Dec 2022 Waitemata 10 to 14 Male Total 2</t>
  </si>
  <si>
    <t>Year to Dec 2022 Waitemata 10 to 14 Male Total 3</t>
  </si>
  <si>
    <t>Year to Dec 2022 Waitemata 10 to 14 Male Total 4</t>
  </si>
  <si>
    <t>Year to Dec 2022 Waitemata 10 to 14 Male Total 5</t>
  </si>
  <si>
    <t>Year to Dec 2022 Waitemata 10 to 14 Male Total Total</t>
  </si>
  <si>
    <t>Year to Dec 2022 Waitemata 10 to 14 Total Total 1</t>
  </si>
  <si>
    <t>Year to Dec 2022 Waitemata 10 to 14 Total Total 2</t>
  </si>
  <si>
    <t>Year to Dec 2022 Waitemata 10 to 14 Total Total 3</t>
  </si>
  <si>
    <t>Year to Dec 2022 Waitemata 10 to 14 Total Total 4</t>
  </si>
  <si>
    <t>Year to Dec 2022 Waitemata 10 to 14 Total Total 5</t>
  </si>
  <si>
    <t>Year to Dec 2022 Waitemata 10 to 14 Total Total Total</t>
  </si>
  <si>
    <t>Year to Dec 2022 Waitemata 10 to 24 Female Maori 1</t>
  </si>
  <si>
    <t>Year to Dec 2022 Waitemata 10 to 24 Female Maori 2</t>
  </si>
  <si>
    <t>Year to Dec 2022 Waitemata 10 to 24 Female Maori 3</t>
  </si>
  <si>
    <t>Year to Dec 2022 Waitemata 10 to 24 Female Maori 4</t>
  </si>
  <si>
    <t>Year to Dec 2022 Waitemata 10 to 24 Female Maori 5</t>
  </si>
  <si>
    <t>Year to Dec 2022 Waitemata 10 to 24 Female Maori Total</t>
  </si>
  <si>
    <t>Year to Dec 2022 Waitemata 10 to 24 Male Maori 1</t>
  </si>
  <si>
    <t>Year to Dec 2022 Waitemata 10 to 24 Male Maori 2</t>
  </si>
  <si>
    <t>Year to Dec 2022 Waitemata 10 to 24 Male Maori 3</t>
  </si>
  <si>
    <t>Year to Dec 2022 Waitemata 10 to 24 Male Maori 4</t>
  </si>
  <si>
    <t>Year to Dec 2022 Waitemata 10 to 24 Male Maori 5</t>
  </si>
  <si>
    <t>Year to Dec 2022 Waitemata 10 to 24 Male Maori Total</t>
  </si>
  <si>
    <t>Year to Dec 2022 Waitemata 10 to 24 Total Maori 1</t>
  </si>
  <si>
    <t>Year to Dec 2022 Waitemata 10 to 24 Total Maori 2</t>
  </si>
  <si>
    <t>Year to Dec 2022 Waitemata 10 to 24 Total Maori 3</t>
  </si>
  <si>
    <t>Year to Dec 2022 Waitemata 10 to 24 Total Maori 4</t>
  </si>
  <si>
    <t>Year to Dec 2022 Waitemata 10 to 24 Total Maori 5</t>
  </si>
  <si>
    <t>Year to Dec 2022 Waitemata 10 to 24 Total Maori Total</t>
  </si>
  <si>
    <t>Year to Dec 2022 Waitemata 10 to 24 Female Other 1</t>
  </si>
  <si>
    <t>Year to Dec 2022 Waitemata 10 to 24 Female Other 2</t>
  </si>
  <si>
    <t>Year to Dec 2022 Waitemata 10 to 24 Female Other 3</t>
  </si>
  <si>
    <t>Year to Dec 2022 Waitemata 10 to 24 Female Other 4</t>
  </si>
  <si>
    <t>Year to Dec 2022 Waitemata 10 to 24 Female Other 5</t>
  </si>
  <si>
    <t>Year to Dec 2022 Waitemata 10 to 24 Female Other Total</t>
  </si>
  <si>
    <t>Year to Dec 2022 Waitemata 10 to 24 Male Other 1</t>
  </si>
  <si>
    <t>Year to Dec 2022 Waitemata 10 to 24 Male Other 2</t>
  </si>
  <si>
    <t>Year to Dec 2022 Waitemata 10 to 24 Male Other 3</t>
  </si>
  <si>
    <t>Year to Dec 2022 Waitemata 10 to 24 Male Other 4</t>
  </si>
  <si>
    <t>Year to Dec 2022 Waitemata 10 to 24 Male Other 5</t>
  </si>
  <si>
    <t>Year to Dec 2022 Waitemata 10 to 24 Male Other Total</t>
  </si>
  <si>
    <t>Year to Dec 2022 Waitemata 10 to 24 Total Other 1</t>
  </si>
  <si>
    <t>Year to Dec 2022 Waitemata 10 to 24 Total Other 2</t>
  </si>
  <si>
    <t>Year to Dec 2022 Waitemata 10 to 24 Total Other 3</t>
  </si>
  <si>
    <t>Year to Dec 2022 Waitemata 10 to 24 Total Other 4</t>
  </si>
  <si>
    <t>Year to Dec 2022 Waitemata 10 to 24 Total Other 5</t>
  </si>
  <si>
    <t>Year to Dec 2022 Waitemata 10 to 24 Total Other Total</t>
  </si>
  <si>
    <t>Year to Dec 2022 Waitemata 10 to 24 Female Pacific 1</t>
  </si>
  <si>
    <t>Year to Dec 2022 Waitemata 10 to 24 Female Pacific 2</t>
  </si>
  <si>
    <t>Year to Dec 2022 Waitemata 10 to 24 Female Pacific 3</t>
  </si>
  <si>
    <t>Year to Dec 2022 Waitemata 10 to 24 Female Pacific 4</t>
  </si>
  <si>
    <t>Year to Dec 2022 Waitemata 10 to 24 Female Pacific 5</t>
  </si>
  <si>
    <t>Year to Dec 2022 Waitemata 10 to 24 Female Pacific Total</t>
  </si>
  <si>
    <t>Year to Dec 2022 Waitemata 10 to 24 Male Pacific 1</t>
  </si>
  <si>
    <t>Year to Dec 2022 Waitemata 10 to 24 Male Pacific 2</t>
  </si>
  <si>
    <t>Year to Dec 2022 Waitemata 10 to 24 Male Pacific 3</t>
  </si>
  <si>
    <t>Year to Dec 2022 Waitemata 10 to 24 Male Pacific 4</t>
  </si>
  <si>
    <t>Year to Dec 2022 Waitemata 10 to 24 Male Pacific 5</t>
  </si>
  <si>
    <t>Year to Dec 2022 Waitemata 10 to 24 Male Pacific Total</t>
  </si>
  <si>
    <t>Year to Dec 2022 Waitemata 10 to 24 Total Pacific 1</t>
  </si>
  <si>
    <t>Year to Dec 2022 Waitemata 10 to 24 Total Pacific 2</t>
  </si>
  <si>
    <t>Year to Dec 2022 Waitemata 10 to 24 Total Pacific 3</t>
  </si>
  <si>
    <t>Year to Dec 2022 Waitemata 10 to 24 Total Pacific 4</t>
  </si>
  <si>
    <t>Year to Dec 2022 Waitemata 10 to 24 Total Pacific 5</t>
  </si>
  <si>
    <t>Year to Dec 2022 Waitemata 10 to 24 Total Pacific Total</t>
  </si>
  <si>
    <t>Year to Dec 2022 Waitemata 10 to 24 Female Total 1</t>
  </si>
  <si>
    <t>Year to Dec 2022 Waitemata 10 to 24 Female Total 2</t>
  </si>
  <si>
    <t>Year to Dec 2022 Waitemata 10 to 24 Female Total 3</t>
  </si>
  <si>
    <t>Year to Dec 2022 Waitemata 10 to 24 Female Total 4</t>
  </si>
  <si>
    <t>Year to Dec 2022 Waitemata 10 to 24 Female Total 5</t>
  </si>
  <si>
    <t>Year to Dec 2022 Waitemata 10 to 24 Female Total Total</t>
  </si>
  <si>
    <t>Year to Dec 2022 Waitemata 10 to 24 Male Total 1</t>
  </si>
  <si>
    <t>Year to Dec 2022 Waitemata 10 to 24 Male Total 2</t>
  </si>
  <si>
    <t>Year to Dec 2022 Waitemata 10 to 24 Male Total 3</t>
  </si>
  <si>
    <t>Year to Dec 2022 Waitemata 10 to 24 Male Total 4</t>
  </si>
  <si>
    <t>Year to Dec 2022 Waitemata 10 to 24 Male Total 5</t>
  </si>
  <si>
    <t>Year to Dec 2022 Waitemata 10 to 24 Male Total Total</t>
  </si>
  <si>
    <t>Year to Dec 2022 Waitemata 10 to 24 Total Total 1</t>
  </si>
  <si>
    <t>Year to Dec 2022 Waitemata 10 to 24 Total Total 2</t>
  </si>
  <si>
    <t>Year to Dec 2022 Waitemata 10 to 24 Total Total 3</t>
  </si>
  <si>
    <t>Year to Dec 2022 Waitemata 10 to 24 Total Total 4</t>
  </si>
  <si>
    <t>Year to Dec 2022 Waitemata 10 to 24 Total Total 5</t>
  </si>
  <si>
    <t>Year to Dec 2022 Waitemata 10 to 24 Total Total Total</t>
  </si>
  <si>
    <t>Year to Dec 2022 Waitemata 15 to 19 Female Maori 1</t>
  </si>
  <si>
    <t>Year to Dec 2022 Waitemata 15 to 19 Female Maori 2</t>
  </si>
  <si>
    <t>Year to Dec 2022 Waitemata 15 to 19 Female Maori 3</t>
  </si>
  <si>
    <t>Year to Dec 2022 Waitemata 15 to 19 Female Maori 4</t>
  </si>
  <si>
    <t>Year to Dec 2022 Waitemata 15 to 19 Female Maori 5</t>
  </si>
  <si>
    <t>Year to Dec 2022 Waitemata 15 to 19 Female Maori Total</t>
  </si>
  <si>
    <t>Year to Dec 2022 Waitemata 15 to 19 Male Maori 1</t>
  </si>
  <si>
    <t>Year to Dec 2022 Waitemata 15 to 19 Male Maori 2</t>
  </si>
  <si>
    <t>Year to Dec 2022 Waitemata 15 to 19 Male Maori 3</t>
  </si>
  <si>
    <t>Year to Dec 2022 Waitemata 15 to 19 Male Maori 4</t>
  </si>
  <si>
    <t>Year to Dec 2022 Waitemata 15 to 19 Male Maori 5</t>
  </si>
  <si>
    <t>Year to Dec 2022 Waitemata 15 to 19 Male Maori Total</t>
  </si>
  <si>
    <t>Year to Dec 2022 Waitemata 15 to 19 Total Maori 1</t>
  </si>
  <si>
    <t>Year to Dec 2022 Waitemata 15 to 19 Total Maori 2</t>
  </si>
  <si>
    <t>Year to Dec 2022 Waitemata 15 to 19 Total Maori 3</t>
  </si>
  <si>
    <t>Year to Dec 2022 Waitemata 15 to 19 Total Maori 4</t>
  </si>
  <si>
    <t>Year to Dec 2022 Waitemata 15 to 19 Total Maori 5</t>
  </si>
  <si>
    <t>Year to Dec 2022 Waitemata 15 to 19 Total Maori Total</t>
  </si>
  <si>
    <t>Year to Dec 2022 Waitemata 15 to 19 Female Other 1</t>
  </si>
  <si>
    <t>Year to Dec 2022 Waitemata 15 to 19 Female Other 2</t>
  </si>
  <si>
    <t>Year to Dec 2022 Waitemata 15 to 19 Female Other 3</t>
  </si>
  <si>
    <t>Year to Dec 2022 Waitemata 15 to 19 Female Other 4</t>
  </si>
  <si>
    <t>Year to Dec 2022 Waitemata 15 to 19 Female Other 5</t>
  </si>
  <si>
    <t>Year to Dec 2022 Waitemata 15 to 19 Female Other Total</t>
  </si>
  <si>
    <t>Year to Dec 2022 Waitemata 15 to 19 Male Other 1</t>
  </si>
  <si>
    <t>Year to Dec 2022 Waitemata 15 to 19 Male Other 2</t>
  </si>
  <si>
    <t>Year to Dec 2022 Waitemata 15 to 19 Male Other 3</t>
  </si>
  <si>
    <t>Year to Dec 2022 Waitemata 15 to 19 Male Other 4</t>
  </si>
  <si>
    <t>Year to Dec 2022 Waitemata 15 to 19 Male Other 5</t>
  </si>
  <si>
    <t>Year to Dec 2022 Waitemata 15 to 19 Male Other Total</t>
  </si>
  <si>
    <t>Year to Dec 2022 Waitemata 15 to 19 Total Other 1</t>
  </si>
  <si>
    <t>Year to Dec 2022 Waitemata 15 to 19 Total Other 2</t>
  </si>
  <si>
    <t>Year to Dec 2022 Waitemata 15 to 19 Total Other 3</t>
  </si>
  <si>
    <t>Year to Dec 2022 Waitemata 15 to 19 Total Other 4</t>
  </si>
  <si>
    <t>Year to Dec 2022 Waitemata 15 to 19 Total Other 5</t>
  </si>
  <si>
    <t>Year to Dec 2022 Waitemata 15 to 19 Total Other Total</t>
  </si>
  <si>
    <t>Year to Dec 2022 Waitemata 15 to 19 Female Pacific 1</t>
  </si>
  <si>
    <t>Year to Dec 2022 Waitemata 15 to 19 Female Pacific 2</t>
  </si>
  <si>
    <t>Year to Dec 2022 Waitemata 15 to 19 Female Pacific 3</t>
  </si>
  <si>
    <t>Year to Dec 2022 Waitemata 15 to 19 Female Pacific 4</t>
  </si>
  <si>
    <t>Year to Dec 2022 Waitemata 15 to 19 Female Pacific 5</t>
  </si>
  <si>
    <t>Year to Dec 2022 Waitemata 15 to 19 Female Pacific Total</t>
  </si>
  <si>
    <t>Year to Dec 2022 Waitemata 15 to 19 Male Pacific 1</t>
  </si>
  <si>
    <t>Year to Dec 2022 Waitemata 15 to 19 Male Pacific 2</t>
  </si>
  <si>
    <t>Year to Dec 2022 Waitemata 15 to 19 Male Pacific 3</t>
  </si>
  <si>
    <t>Year to Dec 2022 Waitemata 15 to 19 Male Pacific 4</t>
  </si>
  <si>
    <t>Year to Dec 2022 Waitemata 15 to 19 Male Pacific 5</t>
  </si>
  <si>
    <t>Year to Dec 2022 Waitemata 15 to 19 Male Pacific Total</t>
  </si>
  <si>
    <t>Year to Dec 2022 Waitemata 15 to 19 Total Pacific 1</t>
  </si>
  <si>
    <t>Year to Dec 2022 Waitemata 15 to 19 Total Pacific 2</t>
  </si>
  <si>
    <t>Year to Dec 2022 Waitemata 15 to 19 Total Pacific 3</t>
  </si>
  <si>
    <t>Year to Dec 2022 Waitemata 15 to 19 Total Pacific 4</t>
  </si>
  <si>
    <t>Year to Dec 2022 Waitemata 15 to 19 Total Pacific 5</t>
  </si>
  <si>
    <t>Year to Dec 2022 Waitemata 15 to 19 Total Pacific Total</t>
  </si>
  <si>
    <t>Year to Dec 2022 Waitemata 15 to 19 Female Total 1</t>
  </si>
  <si>
    <t>Year to Dec 2022 Waitemata 15 to 19 Female Total 2</t>
  </si>
  <si>
    <t>Year to Dec 2022 Waitemata 15 to 19 Female Total 3</t>
  </si>
  <si>
    <t>Year to Dec 2022 Waitemata 15 to 19 Female Total 4</t>
  </si>
  <si>
    <t>Year to Dec 2022 Waitemata 15 to 19 Female Total 5</t>
  </si>
  <si>
    <t>Year to Dec 2022 Waitemata 15 to 19 Female Total Total</t>
  </si>
  <si>
    <t>Year to Dec 2022 Waitemata 15 to 19 Male Total 1</t>
  </si>
  <si>
    <t>Year to Dec 2022 Waitemata 15 to 19 Male Total 2</t>
  </si>
  <si>
    <t>Year to Dec 2022 Waitemata 15 to 19 Male Total 3</t>
  </si>
  <si>
    <t>Year to Dec 2022 Waitemata 15 to 19 Male Total 4</t>
  </si>
  <si>
    <t>Year to Dec 2022 Waitemata 15 to 19 Male Total 5</t>
  </si>
  <si>
    <t>Year to Dec 2022 Waitemata 15 to 19 Male Total Total</t>
  </si>
  <si>
    <t>Year to Dec 2022 Waitemata 15 to 19 Total Total 1</t>
  </si>
  <si>
    <t>Year to Dec 2022 Waitemata 15 to 19 Total Total 2</t>
  </si>
  <si>
    <t>Year to Dec 2022 Waitemata 15 to 19 Total Total 3</t>
  </si>
  <si>
    <t>Year to Dec 2022 Waitemata 15 to 19 Total Total 4</t>
  </si>
  <si>
    <t>Year to Dec 2022 Waitemata 15 to 19 Total Total 5</t>
  </si>
  <si>
    <t>Year to Dec 2022 Waitemata 15 to 19 Total Total Total</t>
  </si>
  <si>
    <t>Year to Dec 2022 Waitemata 20 to 24 Female Maori 1</t>
  </si>
  <si>
    <t>Year to Dec 2022 Waitemata 20 to 24 Female Maori 2</t>
  </si>
  <si>
    <t>Year to Dec 2022 Waitemata 20 to 24 Female Maori 3</t>
  </si>
  <si>
    <t>Year to Dec 2022 Waitemata 20 to 24 Female Maori 4</t>
  </si>
  <si>
    <t>Year to Dec 2022 Waitemata 20 to 24 Female Maori 5</t>
  </si>
  <si>
    <t>Year to Dec 2022 Waitemata 20 to 24 Female Maori Total</t>
  </si>
  <si>
    <t>Year to Dec 2022 Waitemata 20 to 24 Male Maori 1</t>
  </si>
  <si>
    <t>Year to Dec 2022 Waitemata 20 to 24 Male Maori 2</t>
  </si>
  <si>
    <t>Year to Dec 2022 Waitemata 20 to 24 Male Maori 3</t>
  </si>
  <si>
    <t>Year to Dec 2022 Waitemata 20 to 24 Male Maori 4</t>
  </si>
  <si>
    <t>Year to Dec 2022 Waitemata 20 to 24 Male Maori 5</t>
  </si>
  <si>
    <t>Year to Dec 2022 Waitemata 20 to 24 Male Maori Total</t>
  </si>
  <si>
    <t>Year to Dec 2022 Waitemata 20 to 24 Total Maori 1</t>
  </si>
  <si>
    <t>Year to Dec 2022 Waitemata 20 to 24 Total Maori 2</t>
  </si>
  <si>
    <t>Year to Dec 2022 Waitemata 20 to 24 Total Maori 3</t>
  </si>
  <si>
    <t>Year to Dec 2022 Waitemata 20 to 24 Total Maori 4</t>
  </si>
  <si>
    <t>Year to Dec 2022 Waitemata 20 to 24 Total Maori 5</t>
  </si>
  <si>
    <t>Year to Dec 2022 Waitemata 20 to 24 Total Maori Total</t>
  </si>
  <si>
    <t>Year to Dec 2022 Waitemata 20 to 24 Female Other 1</t>
  </si>
  <si>
    <t>Year to Dec 2022 Waitemata 20 to 24 Female Other 2</t>
  </si>
  <si>
    <t>Year to Dec 2022 Waitemata 20 to 24 Female Other 3</t>
  </si>
  <si>
    <t>Year to Dec 2022 Waitemata 20 to 24 Female Other 4</t>
  </si>
  <si>
    <t>Year to Dec 2022 Waitemata 20 to 24 Female Other 5</t>
  </si>
  <si>
    <t>Year to Dec 2022 Waitemata 20 to 24 Female Other Total</t>
  </si>
  <si>
    <t>Year to Dec 2022 Waitemata 20 to 24 Male Other 1</t>
  </si>
  <si>
    <t>Year to Dec 2022 Waitemata 20 to 24 Male Other 2</t>
  </si>
  <si>
    <t>Year to Dec 2022 Waitemata 20 to 24 Male Other 3</t>
  </si>
  <si>
    <t>Year to Dec 2022 Waitemata 20 to 24 Male Other 4</t>
  </si>
  <si>
    <t>Year to Dec 2022 Waitemata 20 to 24 Male Other 5</t>
  </si>
  <si>
    <t>Year to Dec 2022 Waitemata 20 to 24 Male Other Total</t>
  </si>
  <si>
    <t>Year to Dec 2022 Waitemata 20 to 24 Total Other 1</t>
  </si>
  <si>
    <t>Year to Dec 2022 Waitemata 20 to 24 Total Other 2</t>
  </si>
  <si>
    <t>Year to Dec 2022 Waitemata 20 to 24 Total Other 3</t>
  </si>
  <si>
    <t>Year to Dec 2022 Waitemata 20 to 24 Total Other 4</t>
  </si>
  <si>
    <t>Year to Dec 2022 Waitemata 20 to 24 Total Other 5</t>
  </si>
  <si>
    <t>Year to Dec 2022 Waitemata 20 to 24 Total Other Total</t>
  </si>
  <si>
    <t>Year to Dec 2022 Waitemata 20 to 24 Female Pacific 1</t>
  </si>
  <si>
    <t>Year to Dec 2022 Waitemata 20 to 24 Female Pacific 2</t>
  </si>
  <si>
    <t>Year to Dec 2022 Waitemata 20 to 24 Female Pacific 3</t>
  </si>
  <si>
    <t>Year to Dec 2022 Waitemata 20 to 24 Female Pacific 4</t>
  </si>
  <si>
    <t>Year to Dec 2022 Waitemata 20 to 24 Female Pacific 5</t>
  </si>
  <si>
    <t>Year to Dec 2022 Waitemata 20 to 24 Female Pacific Total</t>
  </si>
  <si>
    <t>Year to Dec 2022 Waitemata 20 to 24 Male Pacific 1</t>
  </si>
  <si>
    <t>Year to Dec 2022 Waitemata 20 to 24 Male Pacific 2</t>
  </si>
  <si>
    <t>Year to Dec 2022 Waitemata 20 to 24 Male Pacific 3</t>
  </si>
  <si>
    <t>Year to Dec 2022 Waitemata 20 to 24 Male Pacific 4</t>
  </si>
  <si>
    <t>Year to Dec 2022 Waitemata 20 to 24 Male Pacific 5</t>
  </si>
  <si>
    <t>Year to Dec 2022 Waitemata 20 to 24 Male Pacific Total</t>
  </si>
  <si>
    <t>Year to Dec 2022 Waitemata 20 to 24 Total Pacific 1</t>
  </si>
  <si>
    <t>Year to Dec 2022 Waitemata 20 to 24 Total Pacific 2</t>
  </si>
  <si>
    <t>Year to Dec 2022 Waitemata 20 to 24 Total Pacific 3</t>
  </si>
  <si>
    <t>Year to Dec 2022 Waitemata 20 to 24 Total Pacific 4</t>
  </si>
  <si>
    <t>Year to Dec 2022 Waitemata 20 to 24 Total Pacific 5</t>
  </si>
  <si>
    <t>Year to Dec 2022 Waitemata 20 to 24 Total Pacific Total</t>
  </si>
  <si>
    <t>Year to Dec 2022 Waitemata 20 to 24 Female Total 1</t>
  </si>
  <si>
    <t>Year to Dec 2022 Waitemata 20 to 24 Female Total 2</t>
  </si>
  <si>
    <t>Year to Dec 2022 Waitemata 20 to 24 Female Total 3</t>
  </si>
  <si>
    <t>Year to Dec 2022 Waitemata 20 to 24 Female Total 4</t>
  </si>
  <si>
    <t>Year to Dec 2022 Waitemata 20 to 24 Female Total 5</t>
  </si>
  <si>
    <t>Year to Dec 2022 Waitemata 20 to 24 Female Total Total</t>
  </si>
  <si>
    <t>Year to Dec 2022 Waitemata 20 to 24 Male Total 1</t>
  </si>
  <si>
    <t>Year to Dec 2022 Waitemata 20 to 24 Male Total 2</t>
  </si>
  <si>
    <t>Year to Dec 2022 Waitemata 20 to 24 Male Total 3</t>
  </si>
  <si>
    <t>Year to Dec 2022 Waitemata 20 to 24 Male Total 4</t>
  </si>
  <si>
    <t>Year to Dec 2022 Waitemata 20 to 24 Male Total 5</t>
  </si>
  <si>
    <t>Year to Dec 2022 Waitemata 20 to 24 Male Total Total</t>
  </si>
  <si>
    <t>Year to Dec 2022 Waitemata 20 to 24 Total Total 1</t>
  </si>
  <si>
    <t>Year to Dec 2022 Waitemata 20 to 24 Total Total 2</t>
  </si>
  <si>
    <t>Year to Dec 2022 Waitemata 20 to 24 Total Total 3</t>
  </si>
  <si>
    <t>Year to Dec 2022 Waitemata 20 to 24 Total Total 4</t>
  </si>
  <si>
    <t>Year to Dec 2022 Waitemata 20 to 24 Total Total 5</t>
  </si>
  <si>
    <t>Year to Dec 2022 Waitemata 20 to 24 Total Total Total</t>
  </si>
  <si>
    <t>Year to Dec 2022 West Coast 10 to 14 Female Maori 1</t>
  </si>
  <si>
    <t>Year to Dec 2022 West Coast 10 to 14 Female Maori 2</t>
  </si>
  <si>
    <t>Year to Dec 2022 West Coast 10 to 14 Female Maori 3</t>
  </si>
  <si>
    <t>Year to Dec 2022 West Coast 10 to 14 Female Maori 4</t>
  </si>
  <si>
    <t>Year to Dec 2022 West Coast 10 to 14 Female Maori 5</t>
  </si>
  <si>
    <t>Year to Dec 2022 West Coast 10 to 14 Female Maori Total</t>
  </si>
  <si>
    <t>Year to Dec 2022 West Coast 10 to 14 Male Maori 1</t>
  </si>
  <si>
    <t>Year to Dec 2022 West Coast 10 to 14 Male Maori 2</t>
  </si>
  <si>
    <t>Year to Dec 2022 West Coast 10 to 14 Male Maori 3</t>
  </si>
  <si>
    <t>Year to Dec 2022 West Coast 10 to 14 Male Maori 4</t>
  </si>
  <si>
    <t>Year to Dec 2022 West Coast 10 to 14 Male Maori 5</t>
  </si>
  <si>
    <t>Year to Dec 2022 West Coast 10 to 14 Male Maori Total</t>
  </si>
  <si>
    <t>Year to Dec 2022 West Coast 10 to 14 Total Maori 1</t>
  </si>
  <si>
    <t>Year to Dec 2022 West Coast 10 to 14 Total Maori 2</t>
  </si>
  <si>
    <t>Year to Dec 2022 West Coast 10 to 14 Total Maori 3</t>
  </si>
  <si>
    <t>Year to Dec 2022 West Coast 10 to 14 Total Maori 4</t>
  </si>
  <si>
    <t>Year to Dec 2022 West Coast 10 to 14 Total Maori 5</t>
  </si>
  <si>
    <t>Year to Dec 2022 West Coast 10 to 14 Total Maori Total</t>
  </si>
  <si>
    <t>Year to Dec 2022 West Coast 10 to 14 Female Other 1</t>
  </si>
  <si>
    <t>Year to Dec 2022 West Coast 10 to 14 Female Other 2</t>
  </si>
  <si>
    <t>Year to Dec 2022 West Coast 10 to 14 Female Other 3</t>
  </si>
  <si>
    <t>Year to Dec 2022 West Coast 10 to 14 Female Other 4</t>
  </si>
  <si>
    <t>Year to Dec 2022 West Coast 10 to 14 Female Other 5</t>
  </si>
  <si>
    <t>Year to Dec 2022 West Coast 10 to 14 Female Other Total</t>
  </si>
  <si>
    <t>Year to Dec 2022 West Coast 10 to 14 Male Other 1</t>
  </si>
  <si>
    <t>Year to Dec 2022 West Coast 10 to 14 Male Other 2</t>
  </si>
  <si>
    <t>Year to Dec 2022 West Coast 10 to 14 Male Other 3</t>
  </si>
  <si>
    <t>Year to Dec 2022 West Coast 10 to 14 Male Other 4</t>
  </si>
  <si>
    <t>Year to Dec 2022 West Coast 10 to 14 Male Other 5</t>
  </si>
  <si>
    <t>Year to Dec 2022 West Coast 10 to 14 Male Other Total</t>
  </si>
  <si>
    <t>Year to Dec 2022 West Coast 10 to 14 Total Other 1</t>
  </si>
  <si>
    <t>Year to Dec 2022 West Coast 10 to 14 Total Other 2</t>
  </si>
  <si>
    <t>Year to Dec 2022 West Coast 10 to 14 Total Other 3</t>
  </si>
  <si>
    <t>Year to Dec 2022 West Coast 10 to 14 Total Other 4</t>
  </si>
  <si>
    <t>Year to Dec 2022 West Coast 10 to 14 Total Other 5</t>
  </si>
  <si>
    <t>Year to Dec 2022 West Coast 10 to 14 Total Other Total</t>
  </si>
  <si>
    <t>Year to Dec 2022 West Coast 10 to 14 Female Pacific 1</t>
  </si>
  <si>
    <t>Year to Dec 2022 West Coast 10 to 14 Female Pacific 2</t>
  </si>
  <si>
    <t>Year to Dec 2022 West Coast 10 to 14 Female Pacific 3</t>
  </si>
  <si>
    <t>Year to Dec 2022 West Coast 10 to 14 Female Pacific 4</t>
  </si>
  <si>
    <t>Year to Dec 2022 West Coast 10 to 14 Female Pacific 5</t>
  </si>
  <si>
    <t>Year to Dec 2022 West Coast 10 to 14 Female Pacific Total</t>
  </si>
  <si>
    <t>Year to Dec 2022 West Coast 10 to 14 Male Pacific 1</t>
  </si>
  <si>
    <t>Year to Dec 2022 West Coast 10 to 14 Male Pacific 2</t>
  </si>
  <si>
    <t>Year to Dec 2022 West Coast 10 to 14 Male Pacific 3</t>
  </si>
  <si>
    <t>Year to Dec 2022 West Coast 10 to 14 Male Pacific 4</t>
  </si>
  <si>
    <t>Year to Dec 2022 West Coast 10 to 14 Male Pacific 5</t>
  </si>
  <si>
    <t>Year to Dec 2022 West Coast 10 to 14 Male Pacific Total</t>
  </si>
  <si>
    <t>Year to Dec 2022 West Coast 10 to 14 Total Pacific 1</t>
  </si>
  <si>
    <t>Year to Dec 2022 West Coast 10 to 14 Total Pacific 2</t>
  </si>
  <si>
    <t>Year to Dec 2022 West Coast 10 to 14 Total Pacific 3</t>
  </si>
  <si>
    <t>Year to Dec 2022 West Coast 10 to 14 Total Pacific 4</t>
  </si>
  <si>
    <t>Year to Dec 2022 West Coast 10 to 14 Total Pacific 5</t>
  </si>
  <si>
    <t>Year to Dec 2022 West Coast 10 to 14 Total Pacific Total</t>
  </si>
  <si>
    <t>Year to Dec 2022 West Coast 10 to 14 Female Total 1</t>
  </si>
  <si>
    <t>Year to Dec 2022 West Coast 10 to 14 Female Total 2</t>
  </si>
  <si>
    <t>Year to Dec 2022 West Coast 10 to 14 Female Total 3</t>
  </si>
  <si>
    <t>Year to Dec 2022 West Coast 10 to 14 Female Total 4</t>
  </si>
  <si>
    <t>Year to Dec 2022 West Coast 10 to 14 Female Total 5</t>
  </si>
  <si>
    <t>Year to Dec 2022 West Coast 10 to 14 Female Total Total</t>
  </si>
  <si>
    <t>Year to Dec 2022 West Coast 10 to 14 Male Total 1</t>
  </si>
  <si>
    <t>Year to Dec 2022 West Coast 10 to 14 Male Total 2</t>
  </si>
  <si>
    <t>Year to Dec 2022 West Coast 10 to 14 Male Total 3</t>
  </si>
  <si>
    <t>Year to Dec 2022 West Coast 10 to 14 Male Total 4</t>
  </si>
  <si>
    <t>Year to Dec 2022 West Coast 10 to 14 Male Total 5</t>
  </si>
  <si>
    <t>Year to Dec 2022 West Coast 10 to 14 Male Total Total</t>
  </si>
  <si>
    <t>Year to Dec 2022 West Coast 10 to 14 Total Total 1</t>
  </si>
  <si>
    <t>Year to Dec 2022 West Coast 10 to 14 Total Total 2</t>
  </si>
  <si>
    <t>Year to Dec 2022 West Coast 10 to 14 Total Total 3</t>
  </si>
  <si>
    <t>Year to Dec 2022 West Coast 10 to 14 Total Total 4</t>
  </si>
  <si>
    <t>Year to Dec 2022 West Coast 10 to 14 Total Total 5</t>
  </si>
  <si>
    <t>Year to Dec 2022 West Coast 10 to 14 Total Total Total</t>
  </si>
  <si>
    <t>Year to Dec 2022 West Coast 10 to 24 Female Maori 1</t>
  </si>
  <si>
    <t>Year to Dec 2022 West Coast 10 to 24 Female Maori 2</t>
  </si>
  <si>
    <t>Year to Dec 2022 West Coast 10 to 24 Female Maori 3</t>
  </si>
  <si>
    <t>Year to Dec 2022 West Coast 10 to 24 Female Maori 4</t>
  </si>
  <si>
    <t>Year to Dec 2022 West Coast 10 to 24 Female Maori 5</t>
  </si>
  <si>
    <t>Year to Dec 2022 West Coast 10 to 24 Female Maori Total</t>
  </si>
  <si>
    <t>Year to Dec 2022 West Coast 10 to 24 Male Maori 1</t>
  </si>
  <si>
    <t>Year to Dec 2022 West Coast 10 to 24 Male Maori 2</t>
  </si>
  <si>
    <t>Year to Dec 2022 West Coast 10 to 24 Male Maori 3</t>
  </si>
  <si>
    <t>Year to Dec 2022 West Coast 10 to 24 Male Maori 4</t>
  </si>
  <si>
    <t>Year to Dec 2022 West Coast 10 to 24 Male Maori 5</t>
  </si>
  <si>
    <t>Year to Dec 2022 West Coast 10 to 24 Male Maori Total</t>
  </si>
  <si>
    <t>Year to Dec 2022 West Coast 10 to 24 Total Maori 1</t>
  </si>
  <si>
    <t>Year to Dec 2022 West Coast 10 to 24 Total Maori 2</t>
  </si>
  <si>
    <t>Year to Dec 2022 West Coast 10 to 24 Total Maori 3</t>
  </si>
  <si>
    <t>Year to Dec 2022 West Coast 10 to 24 Total Maori 4</t>
  </si>
  <si>
    <t>Year to Dec 2022 West Coast 10 to 24 Total Maori 5</t>
  </si>
  <si>
    <t>Year to Dec 2022 West Coast 10 to 24 Total Maori Total</t>
  </si>
  <si>
    <t>Year to Dec 2022 West Coast 10 to 24 Female Other 1</t>
  </si>
  <si>
    <t>Year to Dec 2022 West Coast 10 to 24 Female Other 2</t>
  </si>
  <si>
    <t>Year to Dec 2022 West Coast 10 to 24 Female Other 3</t>
  </si>
  <si>
    <t>Year to Dec 2022 West Coast 10 to 24 Female Other 4</t>
  </si>
  <si>
    <t>Year to Dec 2022 West Coast 10 to 24 Female Other 5</t>
  </si>
  <si>
    <t>Year to Dec 2022 West Coast 10 to 24 Female Other Total</t>
  </si>
  <si>
    <t>Year to Dec 2022 West Coast 10 to 24 Male Other 1</t>
  </si>
  <si>
    <t>Year to Dec 2022 West Coast 10 to 24 Male Other 2</t>
  </si>
  <si>
    <t>Year to Dec 2022 West Coast 10 to 24 Male Other 3</t>
  </si>
  <si>
    <t>Year to Dec 2022 West Coast 10 to 24 Male Other 4</t>
  </si>
  <si>
    <t>Year to Dec 2022 West Coast 10 to 24 Male Other 5</t>
  </si>
  <si>
    <t>Year to Dec 2022 West Coast 10 to 24 Male Other Total</t>
  </si>
  <si>
    <t>Year to Dec 2022 West Coast 10 to 24 Total Other 1</t>
  </si>
  <si>
    <t>Year to Dec 2022 West Coast 10 to 24 Total Other 2</t>
  </si>
  <si>
    <t>Year to Dec 2022 West Coast 10 to 24 Total Other 3</t>
  </si>
  <si>
    <t>Year to Dec 2022 West Coast 10 to 24 Total Other 4</t>
  </si>
  <si>
    <t>Year to Dec 2022 West Coast 10 to 24 Total Other 5</t>
  </si>
  <si>
    <t>Year to Dec 2022 West Coast 10 to 24 Total Other Total</t>
  </si>
  <si>
    <t>Year to Dec 2022 West Coast 10 to 24 Female Pacific 1</t>
  </si>
  <si>
    <t>Year to Dec 2022 West Coast 10 to 24 Female Pacific 2</t>
  </si>
  <si>
    <t>Year to Dec 2022 West Coast 10 to 24 Female Pacific 3</t>
  </si>
  <si>
    <t>Year to Dec 2022 West Coast 10 to 24 Female Pacific 4</t>
  </si>
  <si>
    <t>Year to Dec 2022 West Coast 10 to 24 Female Pacific 5</t>
  </si>
  <si>
    <t>Year to Dec 2022 West Coast 10 to 24 Female Pacific Total</t>
  </si>
  <si>
    <t>Year to Dec 2022 West Coast 10 to 24 Male Pacific 1</t>
  </si>
  <si>
    <t>Year to Dec 2022 West Coast 10 to 24 Male Pacific 2</t>
  </si>
  <si>
    <t>Year to Dec 2022 West Coast 10 to 24 Male Pacific 3</t>
  </si>
  <si>
    <t>Year to Dec 2022 West Coast 10 to 24 Male Pacific 4</t>
  </si>
  <si>
    <t>Year to Dec 2022 West Coast 10 to 24 Male Pacific 5</t>
  </si>
  <si>
    <t>Year to Dec 2022 West Coast 10 to 24 Male Pacific Total</t>
  </si>
  <si>
    <t>Year to Dec 2022 West Coast 10 to 24 Total Pacific 1</t>
  </si>
  <si>
    <t>Year to Dec 2022 West Coast 10 to 24 Total Pacific 2</t>
  </si>
  <si>
    <t>Year to Dec 2022 West Coast 10 to 24 Total Pacific 3</t>
  </si>
  <si>
    <t>Year to Dec 2022 West Coast 10 to 24 Total Pacific 4</t>
  </si>
  <si>
    <t>Year to Dec 2022 West Coast 10 to 24 Total Pacific 5</t>
  </si>
  <si>
    <t>Year to Dec 2022 West Coast 10 to 24 Total Pacific Total</t>
  </si>
  <si>
    <t>Year to Dec 2022 West Coast 10 to 24 Female Total 1</t>
  </si>
  <si>
    <t>Year to Dec 2022 West Coast 10 to 24 Female Total 2</t>
  </si>
  <si>
    <t>Year to Dec 2022 West Coast 10 to 24 Female Total 3</t>
  </si>
  <si>
    <t>Year to Dec 2022 West Coast 10 to 24 Female Total 4</t>
  </si>
  <si>
    <t>Year to Dec 2022 West Coast 10 to 24 Female Total 5</t>
  </si>
  <si>
    <t>Year to Dec 2022 West Coast 10 to 24 Female Total Total</t>
  </si>
  <si>
    <t>Year to Dec 2022 West Coast 10 to 24 Male Total 1</t>
  </si>
  <si>
    <t>Year to Dec 2022 West Coast 10 to 24 Male Total 2</t>
  </si>
  <si>
    <t>Year to Dec 2022 West Coast 10 to 24 Male Total 3</t>
  </si>
  <si>
    <t>Year to Dec 2022 West Coast 10 to 24 Male Total 4</t>
  </si>
  <si>
    <t>Year to Dec 2022 West Coast 10 to 24 Male Total 5</t>
  </si>
  <si>
    <t>Year to Dec 2022 West Coast 10 to 24 Male Total Total</t>
  </si>
  <si>
    <t>Year to Dec 2022 West Coast 10 to 24 Total Total 1</t>
  </si>
  <si>
    <t>Year to Dec 2022 West Coast 10 to 24 Total Total 2</t>
  </si>
  <si>
    <t>Year to Dec 2022 West Coast 10 to 24 Total Total 3</t>
  </si>
  <si>
    <t>Year to Dec 2022 West Coast 10 to 24 Total Total 4</t>
  </si>
  <si>
    <t>Year to Dec 2022 West Coast 10 to 24 Total Total 5</t>
  </si>
  <si>
    <t>Year to Dec 2022 West Coast 10 to 24 Total Total Total</t>
  </si>
  <si>
    <t>Year to Dec 2022 West Coast 15 to 19 Female Maori 1</t>
  </si>
  <si>
    <t>Year to Dec 2022 West Coast 15 to 19 Female Maori 2</t>
  </si>
  <si>
    <t>Year to Dec 2022 West Coast 15 to 19 Female Maori 3</t>
  </si>
  <si>
    <t>Year to Dec 2022 West Coast 15 to 19 Female Maori 4</t>
  </si>
  <si>
    <t>Year to Dec 2022 West Coast 15 to 19 Female Maori 5</t>
  </si>
  <si>
    <t>Year to Dec 2022 West Coast 15 to 19 Female Maori Total</t>
  </si>
  <si>
    <t>Year to Dec 2022 West Coast 15 to 19 Male Maori 1</t>
  </si>
  <si>
    <t>Year to Dec 2022 West Coast 15 to 19 Male Maori 2</t>
  </si>
  <si>
    <t>Year to Dec 2022 West Coast 15 to 19 Male Maori 3</t>
  </si>
  <si>
    <t>Year to Dec 2022 West Coast 15 to 19 Male Maori 4</t>
  </si>
  <si>
    <t>Year to Dec 2022 West Coast 15 to 19 Male Maori 5</t>
  </si>
  <si>
    <t>Year to Dec 2022 West Coast 15 to 19 Male Maori Total</t>
  </si>
  <si>
    <t>Year to Dec 2022 West Coast 15 to 19 Total Maori 1</t>
  </si>
  <si>
    <t>Year to Dec 2022 West Coast 15 to 19 Total Maori 2</t>
  </si>
  <si>
    <t>Year to Dec 2022 West Coast 15 to 19 Total Maori 3</t>
  </si>
  <si>
    <t>Year to Dec 2022 West Coast 15 to 19 Total Maori 4</t>
  </si>
  <si>
    <t>Year to Dec 2022 West Coast 15 to 19 Total Maori 5</t>
  </si>
  <si>
    <t>Year to Dec 2022 West Coast 15 to 19 Total Maori Total</t>
  </si>
  <si>
    <t>Year to Dec 2022 West Coast 15 to 19 Female Other 1</t>
  </si>
  <si>
    <t>Year to Dec 2022 West Coast 15 to 19 Female Other 2</t>
  </si>
  <si>
    <t>Year to Dec 2022 West Coast 15 to 19 Female Other 3</t>
  </si>
  <si>
    <t>Year to Dec 2022 West Coast 15 to 19 Female Other 4</t>
  </si>
  <si>
    <t>Year to Dec 2022 West Coast 15 to 19 Female Other 5</t>
  </si>
  <si>
    <t>Year to Dec 2022 West Coast 15 to 19 Female Other Total</t>
  </si>
  <si>
    <t>Year to Dec 2022 West Coast 15 to 19 Male Other 1</t>
  </si>
  <si>
    <t>Year to Dec 2022 West Coast 15 to 19 Male Other 2</t>
  </si>
  <si>
    <t>Year to Dec 2022 West Coast 15 to 19 Male Other 3</t>
  </si>
  <si>
    <t>Year to Dec 2022 West Coast 15 to 19 Male Other 4</t>
  </si>
  <si>
    <t>Year to Dec 2022 West Coast 15 to 19 Male Other 5</t>
  </si>
  <si>
    <t>Year to Dec 2022 West Coast 15 to 19 Male Other Total</t>
  </si>
  <si>
    <t>Year to Dec 2022 West Coast 15 to 19 Total Other 1</t>
  </si>
  <si>
    <t>Year to Dec 2022 West Coast 15 to 19 Total Other 2</t>
  </si>
  <si>
    <t>Year to Dec 2022 West Coast 15 to 19 Total Other 3</t>
  </si>
  <si>
    <t>Year to Dec 2022 West Coast 15 to 19 Total Other 4</t>
  </si>
  <si>
    <t>Year to Dec 2022 West Coast 15 to 19 Total Other 5</t>
  </si>
  <si>
    <t>Year to Dec 2022 West Coast 15 to 19 Total Other Total</t>
  </si>
  <si>
    <t>Year to Dec 2022 West Coast 15 to 19 Female Pacific 1</t>
  </si>
  <si>
    <t>Year to Dec 2022 West Coast 15 to 19 Female Pacific 2</t>
  </si>
  <si>
    <t>Year to Dec 2022 West Coast 15 to 19 Female Pacific 3</t>
  </si>
  <si>
    <t>Year to Dec 2022 West Coast 15 to 19 Female Pacific 4</t>
  </si>
  <si>
    <t>Year to Dec 2022 West Coast 15 to 19 Female Pacific 5</t>
  </si>
  <si>
    <t>Year to Dec 2022 West Coast 15 to 19 Female Pacific Total</t>
  </si>
  <si>
    <t>Year to Dec 2022 West Coast 15 to 19 Male Pacific 1</t>
  </si>
  <si>
    <t>Year to Dec 2022 West Coast 15 to 19 Male Pacific 2</t>
  </si>
  <si>
    <t>Year to Dec 2022 West Coast 15 to 19 Male Pacific 3</t>
  </si>
  <si>
    <t>Year to Dec 2022 West Coast 15 to 19 Male Pacific 4</t>
  </si>
  <si>
    <t>Year to Dec 2022 West Coast 15 to 19 Male Pacific 5</t>
  </si>
  <si>
    <t>Year to Dec 2022 West Coast 15 to 19 Male Pacific Total</t>
  </si>
  <si>
    <t>Year to Dec 2022 West Coast 15 to 19 Total Pacific 1</t>
  </si>
  <si>
    <t>Year to Dec 2022 West Coast 15 to 19 Total Pacific 2</t>
  </si>
  <si>
    <t>Year to Dec 2022 West Coast 15 to 19 Total Pacific 3</t>
  </si>
  <si>
    <t>Year to Dec 2022 West Coast 15 to 19 Total Pacific 4</t>
  </si>
  <si>
    <t>Year to Dec 2022 West Coast 15 to 19 Total Pacific 5</t>
  </si>
  <si>
    <t>Year to Dec 2022 West Coast 15 to 19 Total Pacific Total</t>
  </si>
  <si>
    <t>Year to Dec 2022 West Coast 15 to 19 Female Total 1</t>
  </si>
  <si>
    <t>Year to Dec 2022 West Coast 15 to 19 Female Total 2</t>
  </si>
  <si>
    <t>Year to Dec 2022 West Coast 15 to 19 Female Total 3</t>
  </si>
  <si>
    <t>Year to Dec 2022 West Coast 15 to 19 Female Total 4</t>
  </si>
  <si>
    <t>Year to Dec 2022 West Coast 15 to 19 Female Total 5</t>
  </si>
  <si>
    <t>Year to Dec 2022 West Coast 15 to 19 Female Total Total</t>
  </si>
  <si>
    <t>Year to Dec 2022 West Coast 15 to 19 Male Total 1</t>
  </si>
  <si>
    <t>Year to Dec 2022 West Coast 15 to 19 Male Total 2</t>
  </si>
  <si>
    <t>Year to Dec 2022 West Coast 15 to 19 Male Total 3</t>
  </si>
  <si>
    <t>Year to Dec 2022 West Coast 15 to 19 Male Total 4</t>
  </si>
  <si>
    <t>Year to Dec 2022 West Coast 15 to 19 Male Total 5</t>
  </si>
  <si>
    <t>Year to Dec 2022 West Coast 15 to 19 Male Total Total</t>
  </si>
  <si>
    <t>Year to Dec 2022 West Coast 15 to 19 Total Total 1</t>
  </si>
  <si>
    <t>Year to Dec 2022 West Coast 15 to 19 Total Total 2</t>
  </si>
  <si>
    <t>Year to Dec 2022 West Coast 15 to 19 Total Total 3</t>
  </si>
  <si>
    <t>Year to Dec 2022 West Coast 15 to 19 Total Total 4</t>
  </si>
  <si>
    <t>Year to Dec 2022 West Coast 15 to 19 Total Total 5</t>
  </si>
  <si>
    <t>Year to Dec 2022 West Coast 15 to 19 Total Total Total</t>
  </si>
  <si>
    <t>Year to Dec 2022 West Coast 20 to 24 Female Maori 1</t>
  </si>
  <si>
    <t>Year to Dec 2022 West Coast 20 to 24 Female Maori 2</t>
  </si>
  <si>
    <t>Year to Dec 2022 West Coast 20 to 24 Female Maori 3</t>
  </si>
  <si>
    <t>Year to Dec 2022 West Coast 20 to 24 Female Maori 4</t>
  </si>
  <si>
    <t>Year to Dec 2022 West Coast 20 to 24 Female Maori 5</t>
  </si>
  <si>
    <t>Year to Dec 2022 West Coast 20 to 24 Female Maori Total</t>
  </si>
  <si>
    <t>Year to Dec 2022 West Coast 20 to 24 Male Maori 1</t>
  </si>
  <si>
    <t>Year to Dec 2022 West Coast 20 to 24 Male Maori 2</t>
  </si>
  <si>
    <t>Year to Dec 2022 West Coast 20 to 24 Male Maori 3</t>
  </si>
  <si>
    <t>Year to Dec 2022 West Coast 20 to 24 Male Maori 4</t>
  </si>
  <si>
    <t>Year to Dec 2022 West Coast 20 to 24 Male Maori 5</t>
  </si>
  <si>
    <t>Year to Dec 2022 West Coast 20 to 24 Male Maori Total</t>
  </si>
  <si>
    <t>Year to Dec 2022 West Coast 20 to 24 Total Maori 1</t>
  </si>
  <si>
    <t>Year to Dec 2022 West Coast 20 to 24 Total Maori 2</t>
  </si>
  <si>
    <t>Year to Dec 2022 West Coast 20 to 24 Total Maori 3</t>
  </si>
  <si>
    <t>Year to Dec 2022 West Coast 20 to 24 Total Maori 4</t>
  </si>
  <si>
    <t>Year to Dec 2022 West Coast 20 to 24 Total Maori 5</t>
  </si>
  <si>
    <t>Year to Dec 2022 West Coast 20 to 24 Total Maori Total</t>
  </si>
  <si>
    <t>Year to Dec 2022 West Coast 20 to 24 Female Other 1</t>
  </si>
  <si>
    <t>Year to Dec 2022 West Coast 20 to 24 Female Other 2</t>
  </si>
  <si>
    <t>Year to Dec 2022 West Coast 20 to 24 Female Other 3</t>
  </si>
  <si>
    <t>Year to Dec 2022 West Coast 20 to 24 Female Other 4</t>
  </si>
  <si>
    <t>Year to Dec 2022 West Coast 20 to 24 Female Other 5</t>
  </si>
  <si>
    <t>Year to Dec 2022 West Coast 20 to 24 Female Other Total</t>
  </si>
  <si>
    <t>Year to Dec 2022 West Coast 20 to 24 Male Other 1</t>
  </si>
  <si>
    <t>Year to Dec 2022 West Coast 20 to 24 Male Other 2</t>
  </si>
  <si>
    <t>Year to Dec 2022 West Coast 20 to 24 Male Other 3</t>
  </si>
  <si>
    <t>Year to Dec 2022 West Coast 20 to 24 Male Other 4</t>
  </si>
  <si>
    <t>Year to Dec 2022 West Coast 20 to 24 Male Other 5</t>
  </si>
  <si>
    <t>Year to Dec 2022 West Coast 20 to 24 Male Other Total</t>
  </si>
  <si>
    <t>Year to Dec 2022 West Coast 20 to 24 Total Other 1</t>
  </si>
  <si>
    <t>Year to Dec 2022 West Coast 20 to 24 Total Other 2</t>
  </si>
  <si>
    <t>Year to Dec 2022 West Coast 20 to 24 Total Other 3</t>
  </si>
  <si>
    <t>Year to Dec 2022 West Coast 20 to 24 Total Other 4</t>
  </si>
  <si>
    <t>Year to Dec 2022 West Coast 20 to 24 Total Other 5</t>
  </si>
  <si>
    <t>Year to Dec 2022 West Coast 20 to 24 Total Other Total</t>
  </si>
  <si>
    <t>Year to Dec 2022 West Coast 20 to 24 Female Pacific 1</t>
  </si>
  <si>
    <t>Year to Dec 2022 West Coast 20 to 24 Female Pacific 2</t>
  </si>
  <si>
    <t>Year to Dec 2022 West Coast 20 to 24 Female Pacific 3</t>
  </si>
  <si>
    <t>Year to Dec 2022 West Coast 20 to 24 Female Pacific 4</t>
  </si>
  <si>
    <t>Year to Dec 2022 West Coast 20 to 24 Female Pacific 5</t>
  </si>
  <si>
    <t>Year to Dec 2022 West Coast 20 to 24 Female Pacific Total</t>
  </si>
  <si>
    <t>Year to Dec 2022 West Coast 20 to 24 Male Pacific 1</t>
  </si>
  <si>
    <t>Year to Dec 2022 West Coast 20 to 24 Male Pacific 2</t>
  </si>
  <si>
    <t>Year to Dec 2022 West Coast 20 to 24 Male Pacific 3</t>
  </si>
  <si>
    <t>Year to Dec 2022 West Coast 20 to 24 Male Pacific 4</t>
  </si>
  <si>
    <t>Year to Dec 2022 West Coast 20 to 24 Male Pacific 5</t>
  </si>
  <si>
    <t>Year to Dec 2022 West Coast 20 to 24 Male Pacific Total</t>
  </si>
  <si>
    <t>Year to Dec 2022 West Coast 20 to 24 Total Pacific 1</t>
  </si>
  <si>
    <t>Year to Dec 2022 West Coast 20 to 24 Total Pacific 2</t>
  </si>
  <si>
    <t>Year to Dec 2022 West Coast 20 to 24 Total Pacific 3</t>
  </si>
  <si>
    <t>Year to Dec 2022 West Coast 20 to 24 Total Pacific 4</t>
  </si>
  <si>
    <t>Year to Dec 2022 West Coast 20 to 24 Total Pacific 5</t>
  </si>
  <si>
    <t>Year to Dec 2022 West Coast 20 to 24 Total Pacific Total</t>
  </si>
  <si>
    <t>Year to Dec 2022 West Coast 20 to 24 Female Total 1</t>
  </si>
  <si>
    <t>Year to Dec 2022 West Coast 20 to 24 Female Total 2</t>
  </si>
  <si>
    <t>Year to Dec 2022 West Coast 20 to 24 Female Total 3</t>
  </si>
  <si>
    <t>Year to Dec 2022 West Coast 20 to 24 Female Total 4</t>
  </si>
  <si>
    <t>Year to Dec 2022 West Coast 20 to 24 Female Total 5</t>
  </si>
  <si>
    <t>Year to Dec 2022 West Coast 20 to 24 Female Total Total</t>
  </si>
  <si>
    <t>Year to Dec 2022 West Coast 20 to 24 Male Total 1</t>
  </si>
  <si>
    <t>Year to Dec 2022 West Coast 20 to 24 Male Total 2</t>
  </si>
  <si>
    <t>Year to Dec 2022 West Coast 20 to 24 Male Total 3</t>
  </si>
  <si>
    <t>Year to Dec 2022 West Coast 20 to 24 Male Total 4</t>
  </si>
  <si>
    <t>Year to Dec 2022 West Coast 20 to 24 Male Total 5</t>
  </si>
  <si>
    <t>Year to Dec 2022 West Coast 20 to 24 Male Total Total</t>
  </si>
  <si>
    <t>Year to Dec 2022 West Coast 20 to 24 Total Total 1</t>
  </si>
  <si>
    <t>Year to Dec 2022 West Coast 20 to 24 Total Total 2</t>
  </si>
  <si>
    <t>Year to Dec 2022 West Coast 20 to 24 Total Total 3</t>
  </si>
  <si>
    <t>Year to Dec 2022 West Coast 20 to 24 Total Total 4</t>
  </si>
  <si>
    <t>Year to Dec 2022 West Coast 20 to 24 Total Total 5</t>
  </si>
  <si>
    <t>Year to Dec 2022 West Coast 20 to 24 Total Total Total</t>
  </si>
  <si>
    <t>Year to Dec 2022 Whanganui 10 to 14 Female Maori 1</t>
  </si>
  <si>
    <t>Year to Dec 2022 Whanganui 10 to 14 Female Maori 2</t>
  </si>
  <si>
    <t>Year to Dec 2022 Whanganui 10 to 14 Female Maori 3</t>
  </si>
  <si>
    <t>Year to Dec 2022 Whanganui 10 to 14 Female Maori 4</t>
  </si>
  <si>
    <t>Year to Dec 2022 Whanganui 10 to 14 Female Maori 5</t>
  </si>
  <si>
    <t>Year to Dec 2022 Whanganui 10 to 14 Female Maori Total</t>
  </si>
  <si>
    <t>Year to Dec 2022 Whanganui 10 to 14 Male Maori 1</t>
  </si>
  <si>
    <t>Year to Dec 2022 Whanganui 10 to 14 Male Maori 2</t>
  </si>
  <si>
    <t>Year to Dec 2022 Whanganui 10 to 14 Male Maori 3</t>
  </si>
  <si>
    <t>Year to Dec 2022 Whanganui 10 to 14 Male Maori 4</t>
  </si>
  <si>
    <t>Year to Dec 2022 Whanganui 10 to 14 Male Maori 5</t>
  </si>
  <si>
    <t>Year to Dec 2022 Whanganui 10 to 14 Male Maori Total</t>
  </si>
  <si>
    <t>Year to Dec 2022 Whanganui 10 to 14 Total Maori 1</t>
  </si>
  <si>
    <t>Year to Dec 2022 Whanganui 10 to 14 Total Maori 2</t>
  </si>
  <si>
    <t>Year to Dec 2022 Whanganui 10 to 14 Total Maori 3</t>
  </si>
  <si>
    <t>Year to Dec 2022 Whanganui 10 to 14 Total Maori 4</t>
  </si>
  <si>
    <t>Year to Dec 2022 Whanganui 10 to 14 Total Maori 5</t>
  </si>
  <si>
    <t>Year to Dec 2022 Whanganui 10 to 14 Total Maori Total</t>
  </si>
  <si>
    <t>Year to Dec 2022 Whanganui 10 to 14 Female Other 1</t>
  </si>
  <si>
    <t>Year to Dec 2022 Whanganui 10 to 14 Female Other 2</t>
  </si>
  <si>
    <t>Year to Dec 2022 Whanganui 10 to 14 Female Other 3</t>
  </si>
  <si>
    <t>Year to Dec 2022 Whanganui 10 to 14 Female Other 4</t>
  </si>
  <si>
    <t>Year to Dec 2022 Whanganui 10 to 14 Female Other 5</t>
  </si>
  <si>
    <t>Year to Dec 2022 Whanganui 10 to 14 Female Other Total</t>
  </si>
  <si>
    <t>Year to Dec 2022 Whanganui 10 to 14 Male Other 1</t>
  </si>
  <si>
    <t>Year to Dec 2022 Whanganui 10 to 14 Male Other 2</t>
  </si>
  <si>
    <t>Year to Dec 2022 Whanganui 10 to 14 Male Other 3</t>
  </si>
  <si>
    <t>Year to Dec 2022 Whanganui 10 to 14 Male Other 4</t>
  </si>
  <si>
    <t>Year to Dec 2022 Whanganui 10 to 14 Male Other 5</t>
  </si>
  <si>
    <t>Year to Dec 2022 Whanganui 10 to 14 Male Other Total</t>
  </si>
  <si>
    <t>Year to Dec 2022 Whanganui 10 to 14 Total Other 1</t>
  </si>
  <si>
    <t>Year to Dec 2022 Whanganui 10 to 14 Total Other 2</t>
  </si>
  <si>
    <t>Year to Dec 2022 Whanganui 10 to 14 Total Other 3</t>
  </si>
  <si>
    <t>Year to Dec 2022 Whanganui 10 to 14 Total Other 4</t>
  </si>
  <si>
    <t>Year to Dec 2022 Whanganui 10 to 14 Total Other 5</t>
  </si>
  <si>
    <t>Year to Dec 2022 Whanganui 10 to 14 Total Other Total</t>
  </si>
  <si>
    <t>Year to Dec 2022 Whanganui 10 to 14 Female Pacific 1</t>
  </si>
  <si>
    <t>Year to Dec 2022 Whanganui 10 to 14 Female Pacific 2</t>
  </si>
  <si>
    <t>Year to Dec 2022 Whanganui 10 to 14 Female Pacific 3</t>
  </si>
  <si>
    <t>Year to Dec 2022 Whanganui 10 to 14 Female Pacific 4</t>
  </si>
  <si>
    <t>Year to Dec 2022 Whanganui 10 to 14 Female Pacific 5</t>
  </si>
  <si>
    <t>Year to Dec 2022 Whanganui 10 to 14 Female Pacific Total</t>
  </si>
  <si>
    <t>Year to Dec 2022 Whanganui 10 to 14 Male Pacific 1</t>
  </si>
  <si>
    <t>Year to Dec 2022 Whanganui 10 to 14 Male Pacific 2</t>
  </si>
  <si>
    <t>Year to Dec 2022 Whanganui 10 to 14 Male Pacific 3</t>
  </si>
  <si>
    <t>Year to Dec 2022 Whanganui 10 to 14 Male Pacific 4</t>
  </si>
  <si>
    <t>Year to Dec 2022 Whanganui 10 to 14 Male Pacific 5</t>
  </si>
  <si>
    <t>Year to Dec 2022 Whanganui 10 to 14 Male Pacific Total</t>
  </si>
  <si>
    <t>Year to Dec 2022 Whanganui 10 to 14 Total Pacific 1</t>
  </si>
  <si>
    <t>Year to Dec 2022 Whanganui 10 to 14 Total Pacific 2</t>
  </si>
  <si>
    <t>Year to Dec 2022 Whanganui 10 to 14 Total Pacific 3</t>
  </si>
  <si>
    <t>Year to Dec 2022 Whanganui 10 to 14 Total Pacific 4</t>
  </si>
  <si>
    <t>Year to Dec 2022 Whanganui 10 to 14 Total Pacific 5</t>
  </si>
  <si>
    <t>Year to Dec 2022 Whanganui 10 to 14 Total Pacific Total</t>
  </si>
  <si>
    <t>Year to Dec 2022 Whanganui 10 to 14 Female Total 1</t>
  </si>
  <si>
    <t>Year to Dec 2022 Whanganui 10 to 14 Female Total 2</t>
  </si>
  <si>
    <t>Year to Dec 2022 Whanganui 10 to 14 Female Total 3</t>
  </si>
  <si>
    <t>Year to Dec 2022 Whanganui 10 to 14 Female Total 4</t>
  </si>
  <si>
    <t>Year to Dec 2022 Whanganui 10 to 14 Female Total 5</t>
  </si>
  <si>
    <t>Year to Dec 2022 Whanganui 10 to 14 Female Total Total</t>
  </si>
  <si>
    <t>Year to Dec 2022 Whanganui 10 to 14 Male Total 1</t>
  </si>
  <si>
    <t>Year to Dec 2022 Whanganui 10 to 14 Male Total 2</t>
  </si>
  <si>
    <t>Year to Dec 2022 Whanganui 10 to 14 Male Total 3</t>
  </si>
  <si>
    <t>Year to Dec 2022 Whanganui 10 to 14 Male Total 4</t>
  </si>
  <si>
    <t>Year to Dec 2022 Whanganui 10 to 14 Male Total 5</t>
  </si>
  <si>
    <t>Year to Dec 2022 Whanganui 10 to 14 Male Total Total</t>
  </si>
  <si>
    <t>Year to Dec 2022 Whanganui 10 to 14 Total Total 1</t>
  </si>
  <si>
    <t>Year to Dec 2022 Whanganui 10 to 14 Total Total 2</t>
  </si>
  <si>
    <t>Year to Dec 2022 Whanganui 10 to 14 Total Total 3</t>
  </si>
  <si>
    <t>Year to Dec 2022 Whanganui 10 to 14 Total Total 4</t>
  </si>
  <si>
    <t>Year to Dec 2022 Whanganui 10 to 14 Total Total 5</t>
  </si>
  <si>
    <t>Year to Dec 2022 Whanganui 10 to 14 Total Total Total</t>
  </si>
  <si>
    <t>Year to Dec 2022 Whanganui 10 to 24 Female Maori 1</t>
  </si>
  <si>
    <t>Year to Dec 2022 Whanganui 10 to 24 Female Maori 2</t>
  </si>
  <si>
    <t>Year to Dec 2022 Whanganui 10 to 24 Female Maori 3</t>
  </si>
  <si>
    <t>Year to Dec 2022 Whanganui 10 to 24 Female Maori 4</t>
  </si>
  <si>
    <t>Year to Dec 2022 Whanganui 10 to 24 Female Maori 5</t>
  </si>
  <si>
    <t>Year to Dec 2022 Whanganui 10 to 24 Female Maori Total</t>
  </si>
  <si>
    <t>Year to Dec 2022 Whanganui 10 to 24 Male Maori 1</t>
  </si>
  <si>
    <t>Year to Dec 2022 Whanganui 10 to 24 Male Maori 2</t>
  </si>
  <si>
    <t>Year to Dec 2022 Whanganui 10 to 24 Male Maori 3</t>
  </si>
  <si>
    <t>Year to Dec 2022 Whanganui 10 to 24 Male Maori 4</t>
  </si>
  <si>
    <t>Year to Dec 2022 Whanganui 10 to 24 Male Maori 5</t>
  </si>
  <si>
    <t>Year to Dec 2022 Whanganui 10 to 24 Male Maori Total</t>
  </si>
  <si>
    <t>Year to Dec 2022 Whanganui 10 to 24 Total Maori 1</t>
  </si>
  <si>
    <t>Year to Dec 2022 Whanganui 10 to 24 Total Maori 2</t>
  </si>
  <si>
    <t>Year to Dec 2022 Whanganui 10 to 24 Total Maori 3</t>
  </si>
  <si>
    <t>Year to Dec 2022 Whanganui 10 to 24 Total Maori 4</t>
  </si>
  <si>
    <t>Year to Dec 2022 Whanganui 10 to 24 Total Maori 5</t>
  </si>
  <si>
    <t>Year to Dec 2022 Whanganui 10 to 24 Total Maori Total</t>
  </si>
  <si>
    <t>Year to Dec 2022 Whanganui 10 to 24 Female Other 1</t>
  </si>
  <si>
    <t>Year to Dec 2022 Whanganui 10 to 24 Female Other 2</t>
  </si>
  <si>
    <t>Year to Dec 2022 Whanganui 10 to 24 Female Other 3</t>
  </si>
  <si>
    <t>Year to Dec 2022 Whanganui 10 to 24 Female Other 4</t>
  </si>
  <si>
    <t>Year to Dec 2022 Whanganui 10 to 24 Female Other 5</t>
  </si>
  <si>
    <t>Year to Dec 2022 Whanganui 10 to 24 Female Other Total</t>
  </si>
  <si>
    <t>Year to Dec 2022 Whanganui 10 to 24 Male Other 1</t>
  </si>
  <si>
    <t>Year to Dec 2022 Whanganui 10 to 24 Male Other 2</t>
  </si>
  <si>
    <t>Year to Dec 2022 Whanganui 10 to 24 Male Other 3</t>
  </si>
  <si>
    <t>Year to Dec 2022 Whanganui 10 to 24 Male Other 4</t>
  </si>
  <si>
    <t>Year to Dec 2022 Whanganui 10 to 24 Male Other 5</t>
  </si>
  <si>
    <t>Year to Dec 2022 Whanganui 10 to 24 Male Other Total</t>
  </si>
  <si>
    <t>Year to Dec 2022 Whanganui 10 to 24 Total Other 1</t>
  </si>
  <si>
    <t>Year to Dec 2022 Whanganui 10 to 24 Total Other 2</t>
  </si>
  <si>
    <t>Year to Dec 2022 Whanganui 10 to 24 Total Other 3</t>
  </si>
  <si>
    <t>Year to Dec 2022 Whanganui 10 to 24 Total Other 4</t>
  </si>
  <si>
    <t>Year to Dec 2022 Whanganui 10 to 24 Total Other 5</t>
  </si>
  <si>
    <t>Year to Dec 2022 Whanganui 10 to 24 Total Other Total</t>
  </si>
  <si>
    <t>Year to Dec 2022 Whanganui 10 to 24 Female Pacific 1</t>
  </si>
  <si>
    <t>Year to Dec 2022 Whanganui 10 to 24 Female Pacific 2</t>
  </si>
  <si>
    <t>Year to Dec 2022 Whanganui 10 to 24 Female Pacific 3</t>
  </si>
  <si>
    <t>Year to Dec 2022 Whanganui 10 to 24 Female Pacific 4</t>
  </si>
  <si>
    <t>Year to Dec 2022 Whanganui 10 to 24 Female Pacific 5</t>
  </si>
  <si>
    <t>Year to Dec 2022 Whanganui 10 to 24 Female Pacific Total</t>
  </si>
  <si>
    <t>Year to Dec 2022 Whanganui 10 to 24 Male Pacific 1</t>
  </si>
  <si>
    <t>Year to Dec 2022 Whanganui 10 to 24 Male Pacific 2</t>
  </si>
  <si>
    <t>Year to Dec 2022 Whanganui 10 to 24 Male Pacific 3</t>
  </si>
  <si>
    <t>Year to Dec 2022 Whanganui 10 to 24 Male Pacific 4</t>
  </si>
  <si>
    <t>Year to Dec 2022 Whanganui 10 to 24 Male Pacific 5</t>
  </si>
  <si>
    <t>Year to Dec 2022 Whanganui 10 to 24 Male Pacific Total</t>
  </si>
  <si>
    <t>Year to Dec 2022 Whanganui 10 to 24 Total Pacific 1</t>
  </si>
  <si>
    <t>Year to Dec 2022 Whanganui 10 to 24 Total Pacific 2</t>
  </si>
  <si>
    <t>Year to Dec 2022 Whanganui 10 to 24 Total Pacific 3</t>
  </si>
  <si>
    <t>Year to Dec 2022 Whanganui 10 to 24 Total Pacific 4</t>
  </si>
  <si>
    <t>Year to Dec 2022 Whanganui 10 to 24 Total Pacific 5</t>
  </si>
  <si>
    <t>Year to Dec 2022 Whanganui 10 to 24 Total Pacific Total</t>
  </si>
  <si>
    <t>Year to Dec 2022 Whanganui 10 to 24 Female Total 1</t>
  </si>
  <si>
    <t>Year to Dec 2022 Whanganui 10 to 24 Female Total 2</t>
  </si>
  <si>
    <t>Year to Dec 2022 Whanganui 10 to 24 Female Total 3</t>
  </si>
  <si>
    <t>Year to Dec 2022 Whanganui 10 to 24 Female Total 4</t>
  </si>
  <si>
    <t>Year to Dec 2022 Whanganui 10 to 24 Female Total 5</t>
  </si>
  <si>
    <t>Year to Dec 2022 Whanganui 10 to 24 Female Total Total</t>
  </si>
  <si>
    <t>Year to Dec 2022 Whanganui 10 to 24 Male Total 1</t>
  </si>
  <si>
    <t>Year to Dec 2022 Whanganui 10 to 24 Male Total 2</t>
  </si>
  <si>
    <t>Year to Dec 2022 Whanganui 10 to 24 Male Total 3</t>
  </si>
  <si>
    <t>Year to Dec 2022 Whanganui 10 to 24 Male Total 4</t>
  </si>
  <si>
    <t>Year to Dec 2022 Whanganui 10 to 24 Male Total 5</t>
  </si>
  <si>
    <t>Year to Dec 2022 Whanganui 10 to 24 Male Total Total</t>
  </si>
  <si>
    <t>Year to Dec 2022 Whanganui 10 to 24 Total Total 1</t>
  </si>
  <si>
    <t>Year to Dec 2022 Whanganui 10 to 24 Total Total 2</t>
  </si>
  <si>
    <t>Year to Dec 2022 Whanganui 10 to 24 Total Total 3</t>
  </si>
  <si>
    <t>Year to Dec 2022 Whanganui 10 to 24 Total Total 4</t>
  </si>
  <si>
    <t>Year to Dec 2022 Whanganui 10 to 24 Total Total 5</t>
  </si>
  <si>
    <t>Year to Dec 2022 Whanganui 10 to 24 Total Total Total</t>
  </si>
  <si>
    <t>Year to Dec 2022 Whanganui 15 to 19 Female Maori 1</t>
  </si>
  <si>
    <t>Year to Dec 2022 Whanganui 15 to 19 Female Maori 2</t>
  </si>
  <si>
    <t>Year to Dec 2022 Whanganui 15 to 19 Female Maori 3</t>
  </si>
  <si>
    <t>Year to Dec 2022 Whanganui 15 to 19 Female Maori 4</t>
  </si>
  <si>
    <t>Year to Dec 2022 Whanganui 15 to 19 Female Maori 5</t>
  </si>
  <si>
    <t>Year to Dec 2022 Whanganui 15 to 19 Female Maori Total</t>
  </si>
  <si>
    <t>Year to Dec 2022 Whanganui 15 to 19 Male Maori 1</t>
  </si>
  <si>
    <t>Year to Dec 2022 Whanganui 15 to 19 Male Maori 2</t>
  </si>
  <si>
    <t>Year to Dec 2022 Whanganui 15 to 19 Male Maori 3</t>
  </si>
  <si>
    <t>Year to Dec 2022 Whanganui 15 to 19 Male Maori 4</t>
  </si>
  <si>
    <t>Year to Dec 2022 Whanganui 15 to 19 Male Maori 5</t>
  </si>
  <si>
    <t>Year to Dec 2022 Whanganui 15 to 19 Male Maori Total</t>
  </si>
  <si>
    <t>Year to Dec 2022 Whanganui 15 to 19 Total Maori 1</t>
  </si>
  <si>
    <t>Year to Dec 2022 Whanganui 15 to 19 Total Maori 2</t>
  </si>
  <si>
    <t>Year to Dec 2022 Whanganui 15 to 19 Total Maori 3</t>
  </si>
  <si>
    <t>Year to Dec 2022 Whanganui 15 to 19 Total Maori 4</t>
  </si>
  <si>
    <t>Year to Dec 2022 Whanganui 15 to 19 Total Maori 5</t>
  </si>
  <si>
    <t>Year to Dec 2022 Whanganui 15 to 19 Total Maori Total</t>
  </si>
  <si>
    <t>Year to Dec 2022 Whanganui 15 to 19 Female Other 1</t>
  </si>
  <si>
    <t>Year to Dec 2022 Whanganui 15 to 19 Female Other 2</t>
  </si>
  <si>
    <t>Year to Dec 2022 Whanganui 15 to 19 Female Other 3</t>
  </si>
  <si>
    <t>Year to Dec 2022 Whanganui 15 to 19 Female Other 4</t>
  </si>
  <si>
    <t>Year to Dec 2022 Whanganui 15 to 19 Female Other 5</t>
  </si>
  <si>
    <t>Year to Dec 2022 Whanganui 15 to 19 Female Other Total</t>
  </si>
  <si>
    <t>Year to Dec 2022 Whanganui 15 to 19 Male Other 1</t>
  </si>
  <si>
    <t>Year to Dec 2022 Whanganui 15 to 19 Male Other 2</t>
  </si>
  <si>
    <t>Year to Dec 2022 Whanganui 15 to 19 Male Other 3</t>
  </si>
  <si>
    <t>Year to Dec 2022 Whanganui 15 to 19 Male Other 4</t>
  </si>
  <si>
    <t>Year to Dec 2022 Whanganui 15 to 19 Male Other 5</t>
  </si>
  <si>
    <t>Year to Dec 2022 Whanganui 15 to 19 Male Other Total</t>
  </si>
  <si>
    <t>Year to Dec 2022 Whanganui 15 to 19 Total Other 1</t>
  </si>
  <si>
    <t>Year to Dec 2022 Whanganui 15 to 19 Total Other 2</t>
  </si>
  <si>
    <t>Year to Dec 2022 Whanganui 15 to 19 Total Other 3</t>
  </si>
  <si>
    <t>Year to Dec 2022 Whanganui 15 to 19 Total Other 4</t>
  </si>
  <si>
    <t>Year to Dec 2022 Whanganui 15 to 19 Total Other 5</t>
  </si>
  <si>
    <t>Year to Dec 2022 Whanganui 15 to 19 Total Other Total</t>
  </si>
  <si>
    <t>Year to Dec 2022 Whanganui 15 to 19 Female Pacific 1</t>
  </si>
  <si>
    <t>Year to Dec 2022 Whanganui 15 to 19 Female Pacific 2</t>
  </si>
  <si>
    <t>Year to Dec 2022 Whanganui 15 to 19 Female Pacific 3</t>
  </si>
  <si>
    <t>Year to Dec 2022 Whanganui 15 to 19 Female Pacific 4</t>
  </si>
  <si>
    <t>Year to Dec 2022 Whanganui 15 to 19 Female Pacific 5</t>
  </si>
  <si>
    <t>Year to Dec 2022 Whanganui 15 to 19 Female Pacific Total</t>
  </si>
  <si>
    <t>Year to Dec 2022 Whanganui 15 to 19 Male Pacific 1</t>
  </si>
  <si>
    <t>Year to Dec 2022 Whanganui 15 to 19 Male Pacific 2</t>
  </si>
  <si>
    <t>Year to Dec 2022 Whanganui 15 to 19 Male Pacific 3</t>
  </si>
  <si>
    <t>Year to Dec 2022 Whanganui 15 to 19 Male Pacific 4</t>
  </si>
  <si>
    <t>Year to Dec 2022 Whanganui 15 to 19 Male Pacific 5</t>
  </si>
  <si>
    <t>Year to Dec 2022 Whanganui 15 to 19 Male Pacific Total</t>
  </si>
  <si>
    <t>Year to Dec 2022 Whanganui 15 to 19 Total Pacific 1</t>
  </si>
  <si>
    <t>Year to Dec 2022 Whanganui 15 to 19 Total Pacific 2</t>
  </si>
  <si>
    <t>Year to Dec 2022 Whanganui 15 to 19 Total Pacific 3</t>
  </si>
  <si>
    <t>Year to Dec 2022 Whanganui 15 to 19 Total Pacific 4</t>
  </si>
  <si>
    <t>Year to Dec 2022 Whanganui 15 to 19 Total Pacific 5</t>
  </si>
  <si>
    <t>Year to Dec 2022 Whanganui 15 to 19 Total Pacific Total</t>
  </si>
  <si>
    <t>Year to Dec 2022 Whanganui 15 to 19 Female Total 1</t>
  </si>
  <si>
    <t>Year to Dec 2022 Whanganui 15 to 19 Female Total 2</t>
  </si>
  <si>
    <t>Year to Dec 2022 Whanganui 15 to 19 Female Total 3</t>
  </si>
  <si>
    <t>Year to Dec 2022 Whanganui 15 to 19 Female Total 4</t>
  </si>
  <si>
    <t>Year to Dec 2022 Whanganui 15 to 19 Female Total 5</t>
  </si>
  <si>
    <t>Year to Dec 2022 Whanganui 15 to 19 Female Total Total</t>
  </si>
  <si>
    <t>Year to Dec 2022 Whanganui 15 to 19 Male Total 1</t>
  </si>
  <si>
    <t>Year to Dec 2022 Whanganui 15 to 19 Male Total 2</t>
  </si>
  <si>
    <t>Year to Dec 2022 Whanganui 15 to 19 Male Total 3</t>
  </si>
  <si>
    <t>Year to Dec 2022 Whanganui 15 to 19 Male Total 4</t>
  </si>
  <si>
    <t>Year to Dec 2022 Whanganui 15 to 19 Male Total 5</t>
  </si>
  <si>
    <t>Year to Dec 2022 Whanganui 15 to 19 Male Total Total</t>
  </si>
  <si>
    <t>Year to Dec 2022 Whanganui 15 to 19 Total Total 1</t>
  </si>
  <si>
    <t>Year to Dec 2022 Whanganui 15 to 19 Total Total 2</t>
  </si>
  <si>
    <t>Year to Dec 2022 Whanganui 15 to 19 Total Total 3</t>
  </si>
  <si>
    <t>Year to Dec 2022 Whanganui 15 to 19 Total Total 4</t>
  </si>
  <si>
    <t>Year to Dec 2022 Whanganui 15 to 19 Total Total 5</t>
  </si>
  <si>
    <t>Year to Dec 2022 Whanganui 15 to 19 Total Total Total</t>
  </si>
  <si>
    <t>Year to Dec 2022 Whanganui 20 to 24 Female Maori 1</t>
  </si>
  <si>
    <t>Year to Dec 2022 Whanganui 20 to 24 Female Maori 2</t>
  </si>
  <si>
    <t>Year to Dec 2022 Whanganui 20 to 24 Female Maori 3</t>
  </si>
  <si>
    <t>Year to Dec 2022 Whanganui 20 to 24 Female Maori 4</t>
  </si>
  <si>
    <t>Year to Dec 2022 Whanganui 20 to 24 Female Maori 5</t>
  </si>
  <si>
    <t>Year to Dec 2022 Whanganui 20 to 24 Female Maori Total</t>
  </si>
  <si>
    <t>Year to Dec 2022 Whanganui 20 to 24 Male Maori 1</t>
  </si>
  <si>
    <t>Year to Dec 2022 Whanganui 20 to 24 Male Maori 2</t>
  </si>
  <si>
    <t>Year to Dec 2022 Whanganui 20 to 24 Male Maori 3</t>
  </si>
  <si>
    <t>Year to Dec 2022 Whanganui 20 to 24 Male Maori 4</t>
  </si>
  <si>
    <t>Year to Dec 2022 Whanganui 20 to 24 Male Maori 5</t>
  </si>
  <si>
    <t>Year to Dec 2022 Whanganui 20 to 24 Male Maori Total</t>
  </si>
  <si>
    <t>Year to Dec 2022 Whanganui 20 to 24 Total Maori 1</t>
  </si>
  <si>
    <t>Year to Dec 2022 Whanganui 20 to 24 Total Maori 2</t>
  </si>
  <si>
    <t>Year to Dec 2022 Whanganui 20 to 24 Total Maori 3</t>
  </si>
  <si>
    <t>Year to Dec 2022 Whanganui 20 to 24 Total Maori 4</t>
  </si>
  <si>
    <t>Year to Dec 2022 Whanganui 20 to 24 Total Maori 5</t>
  </si>
  <si>
    <t>Year to Dec 2022 Whanganui 20 to 24 Total Maori Total</t>
  </si>
  <si>
    <t>Year to Dec 2022 Whanganui 20 to 24 Female Other 1</t>
  </si>
  <si>
    <t>Year to Dec 2022 Whanganui 20 to 24 Female Other 2</t>
  </si>
  <si>
    <t>Year to Dec 2022 Whanganui 20 to 24 Female Other 3</t>
  </si>
  <si>
    <t>Year to Dec 2022 Whanganui 20 to 24 Female Other 4</t>
  </si>
  <si>
    <t>Year to Dec 2022 Whanganui 20 to 24 Female Other 5</t>
  </si>
  <si>
    <t>Year to Dec 2022 Whanganui 20 to 24 Female Other Total</t>
  </si>
  <si>
    <t>Year to Dec 2022 Whanganui 20 to 24 Male Other 1</t>
  </si>
  <si>
    <t>Year to Dec 2022 Whanganui 20 to 24 Male Other 2</t>
  </si>
  <si>
    <t>Year to Dec 2022 Whanganui 20 to 24 Male Other 3</t>
  </si>
  <si>
    <t>Year to Dec 2022 Whanganui 20 to 24 Male Other 4</t>
  </si>
  <si>
    <t>Year to Dec 2022 Whanganui 20 to 24 Male Other 5</t>
  </si>
  <si>
    <t>Year to Dec 2022 Whanganui 20 to 24 Male Other Total</t>
  </si>
  <si>
    <t>Year to Dec 2022 Whanganui 20 to 24 Total Other 1</t>
  </si>
  <si>
    <t>Year to Dec 2022 Whanganui 20 to 24 Total Other 2</t>
  </si>
  <si>
    <t>Year to Dec 2022 Whanganui 20 to 24 Total Other 3</t>
  </si>
  <si>
    <t>Year to Dec 2022 Whanganui 20 to 24 Total Other 4</t>
  </si>
  <si>
    <t>Year to Dec 2022 Whanganui 20 to 24 Total Other 5</t>
  </si>
  <si>
    <t>Year to Dec 2022 Whanganui 20 to 24 Total Other Total</t>
  </si>
  <si>
    <t>Year to Dec 2022 Whanganui 20 to 24 Female Pacific 1</t>
  </si>
  <si>
    <t>Year to Dec 2022 Whanganui 20 to 24 Female Pacific 2</t>
  </si>
  <si>
    <t>Year to Dec 2022 Whanganui 20 to 24 Female Pacific 3</t>
  </si>
  <si>
    <t>Year to Dec 2022 Whanganui 20 to 24 Female Pacific 4</t>
  </si>
  <si>
    <t>Year to Dec 2022 Whanganui 20 to 24 Female Pacific 5</t>
  </si>
  <si>
    <t>Year to Dec 2022 Whanganui 20 to 24 Female Pacific Total</t>
  </si>
  <si>
    <t>Year to Dec 2022 Whanganui 20 to 24 Male Pacific 1</t>
  </si>
  <si>
    <t>Year to Dec 2022 Whanganui 20 to 24 Male Pacific 2</t>
  </si>
  <si>
    <t>Year to Dec 2022 Whanganui 20 to 24 Male Pacific 3</t>
  </si>
  <si>
    <t>Year to Dec 2022 Whanganui 20 to 24 Male Pacific 4</t>
  </si>
  <si>
    <t>Year to Dec 2022 Whanganui 20 to 24 Male Pacific 5</t>
  </si>
  <si>
    <t>Year to Dec 2022 Whanganui 20 to 24 Male Pacific Total</t>
  </si>
  <si>
    <t>Year to Dec 2022 Whanganui 20 to 24 Total Pacific 1</t>
  </si>
  <si>
    <t>Year to Dec 2022 Whanganui 20 to 24 Total Pacific 2</t>
  </si>
  <si>
    <t>Year to Dec 2022 Whanganui 20 to 24 Total Pacific 3</t>
  </si>
  <si>
    <t>Year to Dec 2022 Whanganui 20 to 24 Total Pacific 4</t>
  </si>
  <si>
    <t>Year to Dec 2022 Whanganui 20 to 24 Total Pacific 5</t>
  </si>
  <si>
    <t>Year to Dec 2022 Whanganui 20 to 24 Total Pacific Total</t>
  </si>
  <si>
    <t>Year to Dec 2022 Whanganui 20 to 24 Female Total 1</t>
  </si>
  <si>
    <t>Year to Dec 2022 Whanganui 20 to 24 Female Total 2</t>
  </si>
  <si>
    <t>Year to Dec 2022 Whanganui 20 to 24 Female Total 3</t>
  </si>
  <si>
    <t>Year to Dec 2022 Whanganui 20 to 24 Female Total 4</t>
  </si>
  <si>
    <t>Year to Dec 2022 Whanganui 20 to 24 Female Total 5</t>
  </si>
  <si>
    <t>Year to Dec 2022 Whanganui 20 to 24 Female Total Total</t>
  </si>
  <si>
    <t>Year to Dec 2022 Whanganui 20 to 24 Male Total 1</t>
  </si>
  <si>
    <t>Year to Dec 2022 Whanganui 20 to 24 Male Total 2</t>
  </si>
  <si>
    <t>Year to Dec 2022 Whanganui 20 to 24 Male Total 3</t>
  </si>
  <si>
    <t>Year to Dec 2022 Whanganui 20 to 24 Male Total 4</t>
  </si>
  <si>
    <t>Year to Dec 2022 Whanganui 20 to 24 Male Total 5</t>
  </si>
  <si>
    <t>Year to Dec 2022 Whanganui 20 to 24 Male Total Total</t>
  </si>
  <si>
    <t>Year to Dec 2022 Whanganui 20 to 24 Total Total 1</t>
  </si>
  <si>
    <t>Year to Dec 2022 Whanganui 20 to 24 Total Total 2</t>
  </si>
  <si>
    <t>Year to Dec 2022 Whanganui 20 to 24 Total Total 3</t>
  </si>
  <si>
    <t>Year to Dec 2022 Whanganui 20 to 24 Total Total 4</t>
  </si>
  <si>
    <t>Year to Dec 2022 Whanganui 20 to 24 Total Total 5</t>
  </si>
  <si>
    <t>Year to Dec 2022 Whanganui 20 to 24 Total Total Total</t>
  </si>
  <si>
    <t>Year to Dec 2023 Auckland 10 to 14 Female Maori 1</t>
  </si>
  <si>
    <t>Year to Dec 2023</t>
  </si>
  <si>
    <t>Year to Dec 2023 Auckland 10 to 14 Female Maori 2</t>
  </si>
  <si>
    <t>Year to Dec 2023 Auckland 10 to 14 Female Maori 3</t>
  </si>
  <si>
    <t>Year to Dec 2023 Auckland 10 to 14 Female Maori 4</t>
  </si>
  <si>
    <t>Year to Dec 2023 Auckland 10 to 14 Female Maori 5</t>
  </si>
  <si>
    <t>Year to Dec 2023 Auckland 10 to 14 Female Maori Total</t>
  </si>
  <si>
    <t>Year to Dec 2023 Auckland 10 to 14 Male Maori 1</t>
  </si>
  <si>
    <t>Year to Dec 2023 Auckland 10 to 14 Male Maori 2</t>
  </si>
  <si>
    <t>Year to Dec 2023 Auckland 10 to 14 Male Maori 3</t>
  </si>
  <si>
    <t>Year to Dec 2023 Auckland 10 to 14 Male Maori 4</t>
  </si>
  <si>
    <t>Year to Dec 2023 Auckland 10 to 14 Male Maori 5</t>
  </si>
  <si>
    <t>Year to Dec 2023 Auckland 10 to 14 Male Maori Total</t>
  </si>
  <si>
    <t>Year to Dec 2023 Auckland 10 to 14 Total Maori 1</t>
  </si>
  <si>
    <t>Year to Dec 2023 Auckland 10 to 14 Total Maori 2</t>
  </si>
  <si>
    <t>Year to Dec 2023 Auckland 10 to 14 Total Maori 3</t>
  </si>
  <si>
    <t>Year to Dec 2023 Auckland 10 to 14 Total Maori 4</t>
  </si>
  <si>
    <t>Year to Dec 2023 Auckland 10 to 14 Total Maori 5</t>
  </si>
  <si>
    <t>Year to Dec 2023 Auckland 10 to 14 Total Maori Total</t>
  </si>
  <si>
    <t>Year to Dec 2023 Auckland 10 to 14 Female Other 1</t>
  </si>
  <si>
    <t>Year to Dec 2023 Auckland 10 to 14 Female Other 2</t>
  </si>
  <si>
    <t>Year to Dec 2023 Auckland 10 to 14 Female Other 3</t>
  </si>
  <si>
    <t>Year to Dec 2023 Auckland 10 to 14 Female Other 4</t>
  </si>
  <si>
    <t>Year to Dec 2023 Auckland 10 to 14 Female Other 5</t>
  </si>
  <si>
    <t>Year to Dec 2023 Auckland 10 to 14 Female Other Total</t>
  </si>
  <si>
    <t>Year to Dec 2023 Auckland 10 to 14 Male Other 1</t>
  </si>
  <si>
    <t>Year to Dec 2023 Auckland 10 to 14 Male Other 2</t>
  </si>
  <si>
    <t>Year to Dec 2023 Auckland 10 to 14 Male Other 3</t>
  </si>
  <si>
    <t>Year to Dec 2023 Auckland 10 to 14 Male Other 4</t>
  </si>
  <si>
    <t>Year to Dec 2023 Auckland 10 to 14 Male Other 5</t>
  </si>
  <si>
    <t>Year to Dec 2023 Auckland 10 to 14 Male Other Total</t>
  </si>
  <si>
    <t>Year to Dec 2023 Auckland 10 to 14 Total Other 1</t>
  </si>
  <si>
    <t>Year to Dec 2023 Auckland 10 to 14 Total Other 2</t>
  </si>
  <si>
    <t>Year to Dec 2023 Auckland 10 to 14 Total Other 3</t>
  </si>
  <si>
    <t>Year to Dec 2023 Auckland 10 to 14 Total Other 4</t>
  </si>
  <si>
    <t>Year to Dec 2023 Auckland 10 to 14 Total Other 5</t>
  </si>
  <si>
    <t>Year to Dec 2023 Auckland 10 to 14 Total Other Total</t>
  </si>
  <si>
    <t>Year to Dec 2023 Auckland 10 to 14 Female Pacific 1</t>
  </si>
  <si>
    <t>Year to Dec 2023 Auckland 10 to 14 Female Pacific 2</t>
  </si>
  <si>
    <t>Year to Dec 2023 Auckland 10 to 14 Female Pacific 3</t>
  </si>
  <si>
    <t>Year to Dec 2023 Auckland 10 to 14 Female Pacific 4</t>
  </si>
  <si>
    <t>Year to Dec 2023 Auckland 10 to 14 Female Pacific 5</t>
  </si>
  <si>
    <t>Year to Dec 2023 Auckland 10 to 14 Female Pacific Total</t>
  </si>
  <si>
    <t>Year to Dec 2023 Auckland 10 to 14 Male Pacific 1</t>
  </si>
  <si>
    <t>Year to Dec 2023 Auckland 10 to 14 Male Pacific 2</t>
  </si>
  <si>
    <t>Year to Dec 2023 Auckland 10 to 14 Male Pacific 3</t>
  </si>
  <si>
    <t>Year to Dec 2023 Auckland 10 to 14 Male Pacific 4</t>
  </si>
  <si>
    <t>Year to Dec 2023 Auckland 10 to 14 Male Pacific 5</t>
  </si>
  <si>
    <t>Year to Dec 2023 Auckland 10 to 14 Male Pacific Total</t>
  </si>
  <si>
    <t>Year to Dec 2023 Auckland 10 to 14 Total Pacific 1</t>
  </si>
  <si>
    <t>Year to Dec 2023 Auckland 10 to 14 Total Pacific 2</t>
  </si>
  <si>
    <t>Year to Dec 2023 Auckland 10 to 14 Total Pacific 3</t>
  </si>
  <si>
    <t>Year to Dec 2023 Auckland 10 to 14 Total Pacific 4</t>
  </si>
  <si>
    <t>Year to Dec 2023 Auckland 10 to 14 Total Pacific 5</t>
  </si>
  <si>
    <t>Year to Dec 2023 Auckland 10 to 14 Total Pacific Total</t>
  </si>
  <si>
    <t>Year to Dec 2023 Auckland 10 to 14 Female Total 1</t>
  </si>
  <si>
    <t>Year to Dec 2023 Auckland 10 to 14 Female Total 2</t>
  </si>
  <si>
    <t>Year to Dec 2023 Auckland 10 to 14 Female Total 3</t>
  </si>
  <si>
    <t>Year to Dec 2023 Auckland 10 to 14 Female Total 4</t>
  </si>
  <si>
    <t>Year to Dec 2023 Auckland 10 to 14 Female Total 5</t>
  </si>
  <si>
    <t>Year to Dec 2023 Auckland 10 to 14 Female Total Total</t>
  </si>
  <si>
    <t>Year to Dec 2023 Auckland 10 to 14 Male Total 1</t>
  </si>
  <si>
    <t>Year to Dec 2023 Auckland 10 to 14 Male Total 2</t>
  </si>
  <si>
    <t>Year to Dec 2023 Auckland 10 to 14 Male Total 3</t>
  </si>
  <si>
    <t>Year to Dec 2023 Auckland 10 to 14 Male Total 4</t>
  </si>
  <si>
    <t>Year to Dec 2023 Auckland 10 to 14 Male Total 5</t>
  </si>
  <si>
    <t>Year to Dec 2023 Auckland 10 to 14 Male Total Total</t>
  </si>
  <si>
    <t>Year to Dec 2023 Auckland 10 to 14 Total Total 1</t>
  </si>
  <si>
    <t>Year to Dec 2023 Auckland 10 to 14 Total Total 2</t>
  </si>
  <si>
    <t>Year to Dec 2023 Auckland 10 to 14 Total Total 3</t>
  </si>
  <si>
    <t>Year to Dec 2023 Auckland 10 to 14 Total Total 4</t>
  </si>
  <si>
    <t>Year to Dec 2023 Auckland 10 to 14 Total Total 5</t>
  </si>
  <si>
    <t>Year to Dec 2023 Auckland 10 to 14 Total Total Total</t>
  </si>
  <si>
    <t>Year to Dec 2023 Auckland 10 to 24 Female Maori 1</t>
  </si>
  <si>
    <t>Year to Dec 2023 Auckland 10 to 24 Female Maori 2</t>
  </si>
  <si>
    <t>Year to Dec 2023 Auckland 10 to 24 Female Maori 3</t>
  </si>
  <si>
    <t>Year to Dec 2023 Auckland 10 to 24 Female Maori 4</t>
  </si>
  <si>
    <t>Year to Dec 2023 Auckland 10 to 24 Female Maori 5</t>
  </si>
  <si>
    <t>Year to Dec 2023 Auckland 10 to 24 Female Maori Total</t>
  </si>
  <si>
    <t>Year to Dec 2023 Auckland 10 to 24 Male Maori 1</t>
  </si>
  <si>
    <t>Year to Dec 2023 Auckland 10 to 24 Male Maori 2</t>
  </si>
  <si>
    <t>Year to Dec 2023 Auckland 10 to 24 Male Maori 3</t>
  </si>
  <si>
    <t>Year to Dec 2023 Auckland 10 to 24 Male Maori 4</t>
  </si>
  <si>
    <t>Year to Dec 2023 Auckland 10 to 24 Male Maori 5</t>
  </si>
  <si>
    <t>Year to Dec 2023 Auckland 10 to 24 Male Maori Total</t>
  </si>
  <si>
    <t>Year to Dec 2023 Auckland 10 to 24 Total Maori 1</t>
  </si>
  <si>
    <t>Year to Dec 2023 Auckland 10 to 24 Total Maori 2</t>
  </si>
  <si>
    <t>Year to Dec 2023 Auckland 10 to 24 Total Maori 3</t>
  </si>
  <si>
    <t>Year to Dec 2023 Auckland 10 to 24 Total Maori 4</t>
  </si>
  <si>
    <t>Year to Dec 2023 Auckland 10 to 24 Total Maori 5</t>
  </si>
  <si>
    <t>Year to Dec 2023 Auckland 10 to 24 Total Maori Total</t>
  </si>
  <si>
    <t>Year to Dec 2023 Auckland 10 to 24 Female Other 1</t>
  </si>
  <si>
    <t>Year to Dec 2023 Auckland 10 to 24 Female Other 2</t>
  </si>
  <si>
    <t>Year to Dec 2023 Auckland 10 to 24 Female Other 3</t>
  </si>
  <si>
    <t>Year to Dec 2023 Auckland 10 to 24 Female Other 4</t>
  </si>
  <si>
    <t>Year to Dec 2023 Auckland 10 to 24 Female Other 5</t>
  </si>
  <si>
    <t>Year to Dec 2023 Auckland 10 to 24 Female Other Total</t>
  </si>
  <si>
    <t>Year to Dec 2023 Auckland 10 to 24 Male Other 1</t>
  </si>
  <si>
    <t>Year to Dec 2023 Auckland 10 to 24 Male Other 2</t>
  </si>
  <si>
    <t>Year to Dec 2023 Auckland 10 to 24 Male Other 3</t>
  </si>
  <si>
    <t>Year to Dec 2023 Auckland 10 to 24 Male Other 4</t>
  </si>
  <si>
    <t>Year to Dec 2023 Auckland 10 to 24 Male Other 5</t>
  </si>
  <si>
    <t>Year to Dec 2023 Auckland 10 to 24 Male Other Total</t>
  </si>
  <si>
    <t>Year to Dec 2023 Auckland 10 to 24 Total Other 1</t>
  </si>
  <si>
    <t>Year to Dec 2023 Auckland 10 to 24 Total Other 2</t>
  </si>
  <si>
    <t>Year to Dec 2023 Auckland 10 to 24 Total Other 3</t>
  </si>
  <si>
    <t>Year to Dec 2023 Auckland 10 to 24 Total Other 4</t>
  </si>
  <si>
    <t>Year to Dec 2023 Auckland 10 to 24 Total Other 5</t>
  </si>
  <si>
    <t>Year to Dec 2023 Auckland 10 to 24 Total Other Total</t>
  </si>
  <si>
    <t>Year to Dec 2023 Auckland 10 to 24 Female Pacific 1</t>
  </si>
  <si>
    <t>Year to Dec 2023 Auckland 10 to 24 Female Pacific 2</t>
  </si>
  <si>
    <t>Year to Dec 2023 Auckland 10 to 24 Female Pacific 3</t>
  </si>
  <si>
    <t>Year to Dec 2023 Auckland 10 to 24 Female Pacific 4</t>
  </si>
  <si>
    <t>Year to Dec 2023 Auckland 10 to 24 Female Pacific 5</t>
  </si>
  <si>
    <t>Year to Dec 2023 Auckland 10 to 24 Female Pacific Total</t>
  </si>
  <si>
    <t>Year to Dec 2023 Auckland 10 to 24 Male Pacific 1</t>
  </si>
  <si>
    <t>Year to Dec 2023 Auckland 10 to 24 Male Pacific 2</t>
  </si>
  <si>
    <t>Year to Dec 2023 Auckland 10 to 24 Male Pacific 3</t>
  </si>
  <si>
    <t>Year to Dec 2023 Auckland 10 to 24 Male Pacific 4</t>
  </si>
  <si>
    <t>Year to Dec 2023 Auckland 10 to 24 Male Pacific 5</t>
  </si>
  <si>
    <t>Year to Dec 2023 Auckland 10 to 24 Male Pacific Total</t>
  </si>
  <si>
    <t>Year to Dec 2023 Auckland 10 to 24 Total Pacific 1</t>
  </si>
  <si>
    <t>Year to Dec 2023 Auckland 10 to 24 Total Pacific 2</t>
  </si>
  <si>
    <t>Year to Dec 2023 Auckland 10 to 24 Total Pacific 3</t>
  </si>
  <si>
    <t>Year to Dec 2023 Auckland 10 to 24 Total Pacific 4</t>
  </si>
  <si>
    <t>Year to Dec 2023 Auckland 10 to 24 Total Pacific 5</t>
  </si>
  <si>
    <t>Year to Dec 2023 Auckland 10 to 24 Total Pacific Total</t>
  </si>
  <si>
    <t>Year to Dec 2023 Auckland 10 to 24 Female Total 1</t>
  </si>
  <si>
    <t>Year to Dec 2023 Auckland 10 to 24 Female Total 2</t>
  </si>
  <si>
    <t>Year to Dec 2023 Auckland 10 to 24 Female Total 3</t>
  </si>
  <si>
    <t>Year to Dec 2023 Auckland 10 to 24 Female Total 4</t>
  </si>
  <si>
    <t>Year to Dec 2023 Auckland 10 to 24 Female Total 5</t>
  </si>
  <si>
    <t>Year to Dec 2023 Auckland 10 to 24 Female Total Total</t>
  </si>
  <si>
    <t>Year to Dec 2023 Auckland 10 to 24 Male Total 1</t>
  </si>
  <si>
    <t>Year to Dec 2023 Auckland 10 to 24 Male Total 2</t>
  </si>
  <si>
    <t>Year to Dec 2023 Auckland 10 to 24 Male Total 3</t>
  </si>
  <si>
    <t>Year to Dec 2023 Auckland 10 to 24 Male Total 4</t>
  </si>
  <si>
    <t>Year to Dec 2023 Auckland 10 to 24 Male Total 5</t>
  </si>
  <si>
    <t>Year to Dec 2023 Auckland 10 to 24 Male Total Total</t>
  </si>
  <si>
    <t>Year to Dec 2023 Auckland 10 to 24 Total Total 1</t>
  </si>
  <si>
    <t>Year to Dec 2023 Auckland 10 to 24 Total Total 2</t>
  </si>
  <si>
    <t>Year to Dec 2023 Auckland 10 to 24 Total Total 3</t>
  </si>
  <si>
    <t>Year to Dec 2023 Auckland 10 to 24 Total Total 4</t>
  </si>
  <si>
    <t>Year to Dec 2023 Auckland 10 to 24 Total Total 5</t>
  </si>
  <si>
    <t>Year to Dec 2023 Auckland 10 to 24 Total Total Total</t>
  </si>
  <si>
    <t>Year to Dec 2023 Auckland 15 to 19 Female Maori 1</t>
  </si>
  <si>
    <t>Year to Dec 2023 Auckland 15 to 19 Female Maori 2</t>
  </si>
  <si>
    <t>Year to Dec 2023 Auckland 15 to 19 Female Maori 3</t>
  </si>
  <si>
    <t>Year to Dec 2023 Auckland 15 to 19 Female Maori 4</t>
  </si>
  <si>
    <t>Year to Dec 2023 Auckland 15 to 19 Female Maori 5</t>
  </si>
  <si>
    <t>Year to Dec 2023 Auckland 15 to 19 Female Maori Total</t>
  </si>
  <si>
    <t>Year to Dec 2023 Auckland 15 to 19 Male Maori 1</t>
  </si>
  <si>
    <t>Year to Dec 2023 Auckland 15 to 19 Male Maori 2</t>
  </si>
  <si>
    <t>Year to Dec 2023 Auckland 15 to 19 Male Maori 3</t>
  </si>
  <si>
    <t>Year to Dec 2023 Auckland 15 to 19 Male Maori 4</t>
  </si>
  <si>
    <t>Year to Dec 2023 Auckland 15 to 19 Male Maori 5</t>
  </si>
  <si>
    <t>Year to Dec 2023 Auckland 15 to 19 Male Maori Total</t>
  </si>
  <si>
    <t>Year to Dec 2023 Auckland 15 to 19 Total Maori 1</t>
  </si>
  <si>
    <t>Year to Dec 2023 Auckland 15 to 19 Total Maori 2</t>
  </si>
  <si>
    <t>Year to Dec 2023 Auckland 15 to 19 Total Maori 3</t>
  </si>
  <si>
    <t>Year to Dec 2023 Auckland 15 to 19 Total Maori 4</t>
  </si>
  <si>
    <t>Year to Dec 2023 Auckland 15 to 19 Total Maori 5</t>
  </si>
  <si>
    <t>Year to Dec 2023 Auckland 15 to 19 Total Maori Total</t>
  </si>
  <si>
    <t>Year to Dec 2023 Auckland 15 to 19 Female Other 1</t>
  </si>
  <si>
    <t>Year to Dec 2023 Auckland 15 to 19 Female Other 2</t>
  </si>
  <si>
    <t>Year to Dec 2023 Auckland 15 to 19 Female Other 3</t>
  </si>
  <si>
    <t>Year to Dec 2023 Auckland 15 to 19 Female Other 4</t>
  </si>
  <si>
    <t>Year to Dec 2023 Auckland 15 to 19 Female Other 5</t>
  </si>
  <si>
    <t>Year to Dec 2023 Auckland 15 to 19 Female Other Total</t>
  </si>
  <si>
    <t>Year to Dec 2023 Auckland 15 to 19 Male Other 1</t>
  </si>
  <si>
    <t>Year to Dec 2023 Auckland 15 to 19 Male Other 2</t>
  </si>
  <si>
    <t>Year to Dec 2023 Auckland 15 to 19 Male Other 3</t>
  </si>
  <si>
    <t>Year to Dec 2023 Auckland 15 to 19 Male Other 4</t>
  </si>
  <si>
    <t>Year to Dec 2023 Auckland 15 to 19 Male Other 5</t>
  </si>
  <si>
    <t>Year to Dec 2023 Auckland 15 to 19 Male Other Total</t>
  </si>
  <si>
    <t>Year to Dec 2023 Auckland 15 to 19 Total Other 1</t>
  </si>
  <si>
    <t>Year to Dec 2023 Auckland 15 to 19 Total Other 2</t>
  </si>
  <si>
    <t>Year to Dec 2023 Auckland 15 to 19 Total Other 3</t>
  </si>
  <si>
    <t>Year to Dec 2023 Auckland 15 to 19 Total Other 4</t>
  </si>
  <si>
    <t>Year to Dec 2023 Auckland 15 to 19 Total Other 5</t>
  </si>
  <si>
    <t>Year to Dec 2023 Auckland 15 to 19 Total Other Total</t>
  </si>
  <si>
    <t>Year to Dec 2023 Auckland 15 to 19 Female Pacific 1</t>
  </si>
  <si>
    <t>Year to Dec 2023 Auckland 15 to 19 Female Pacific 2</t>
  </si>
  <si>
    <t>Year to Dec 2023 Auckland 15 to 19 Female Pacific 3</t>
  </si>
  <si>
    <t>Year to Dec 2023 Auckland 15 to 19 Female Pacific 4</t>
  </si>
  <si>
    <t>Year to Dec 2023 Auckland 15 to 19 Female Pacific 5</t>
  </si>
  <si>
    <t>Year to Dec 2023 Auckland 15 to 19 Female Pacific Total</t>
  </si>
  <si>
    <t>Year to Dec 2023 Auckland 15 to 19 Male Pacific 1</t>
  </si>
  <si>
    <t>Year to Dec 2023 Auckland 15 to 19 Male Pacific 2</t>
  </si>
  <si>
    <t>Year to Dec 2023 Auckland 15 to 19 Male Pacific 3</t>
  </si>
  <si>
    <t>Year to Dec 2023 Auckland 15 to 19 Male Pacific 4</t>
  </si>
  <si>
    <t>Year to Dec 2023 Auckland 15 to 19 Male Pacific 5</t>
  </si>
  <si>
    <t>Year to Dec 2023 Auckland 15 to 19 Male Pacific Total</t>
  </si>
  <si>
    <t>Year to Dec 2023 Auckland 15 to 19 Total Pacific 1</t>
  </si>
  <si>
    <t>Year to Dec 2023 Auckland 15 to 19 Total Pacific 2</t>
  </si>
  <si>
    <t>Year to Dec 2023 Auckland 15 to 19 Total Pacific 3</t>
  </si>
  <si>
    <t>Year to Dec 2023 Auckland 15 to 19 Total Pacific 4</t>
  </si>
  <si>
    <t>Year to Dec 2023 Auckland 15 to 19 Total Pacific 5</t>
  </si>
  <si>
    <t>Year to Dec 2023 Auckland 15 to 19 Total Pacific Total</t>
  </si>
  <si>
    <t>Year to Dec 2023 Auckland 15 to 19 Female Total 1</t>
  </si>
  <si>
    <t>Year to Dec 2023 Auckland 15 to 19 Female Total 2</t>
  </si>
  <si>
    <t>Year to Dec 2023 Auckland 15 to 19 Female Total 3</t>
  </si>
  <si>
    <t>Year to Dec 2023 Auckland 15 to 19 Female Total 4</t>
  </si>
  <si>
    <t>Year to Dec 2023 Auckland 15 to 19 Female Total 5</t>
  </si>
  <si>
    <t>Year to Dec 2023 Auckland 15 to 19 Female Total Total</t>
  </si>
  <si>
    <t>Year to Dec 2023 Auckland 15 to 19 Male Total 1</t>
  </si>
  <si>
    <t>Year to Dec 2023 Auckland 15 to 19 Male Total 2</t>
  </si>
  <si>
    <t>Year to Dec 2023 Auckland 15 to 19 Male Total 3</t>
  </si>
  <si>
    <t>Year to Dec 2023 Auckland 15 to 19 Male Total 4</t>
  </si>
  <si>
    <t>Year to Dec 2023 Auckland 15 to 19 Male Total 5</t>
  </si>
  <si>
    <t>Year to Dec 2023 Auckland 15 to 19 Male Total Total</t>
  </si>
  <si>
    <t>Year to Dec 2023 Auckland 15 to 19 Total Total 1</t>
  </si>
  <si>
    <t>Year to Dec 2023 Auckland 15 to 19 Total Total 2</t>
  </si>
  <si>
    <t>Year to Dec 2023 Auckland 15 to 19 Total Total 3</t>
  </si>
  <si>
    <t>Year to Dec 2023 Auckland 15 to 19 Total Total 4</t>
  </si>
  <si>
    <t>Year to Dec 2023 Auckland 15 to 19 Total Total 5</t>
  </si>
  <si>
    <t>Year to Dec 2023 Auckland 15 to 19 Total Total Total</t>
  </si>
  <si>
    <t>Year to Dec 2023 Auckland 20 to 24 Female Maori 1</t>
  </si>
  <si>
    <t>Year to Dec 2023 Auckland 20 to 24 Female Maori 2</t>
  </si>
  <si>
    <t>Year to Dec 2023 Auckland 20 to 24 Female Maori 3</t>
  </si>
  <si>
    <t>Year to Dec 2023 Auckland 20 to 24 Female Maori 4</t>
  </si>
  <si>
    <t>Year to Dec 2023 Auckland 20 to 24 Female Maori 5</t>
  </si>
  <si>
    <t>Year to Dec 2023 Auckland 20 to 24 Female Maori Total</t>
  </si>
  <si>
    <t>Year to Dec 2023 Auckland 20 to 24 Male Maori 1</t>
  </si>
  <si>
    <t>Year to Dec 2023 Auckland 20 to 24 Male Maori 2</t>
  </si>
  <si>
    <t>Year to Dec 2023 Auckland 20 to 24 Male Maori 3</t>
  </si>
  <si>
    <t>Year to Dec 2023 Auckland 20 to 24 Male Maori 4</t>
  </si>
  <si>
    <t>Year to Dec 2023 Auckland 20 to 24 Male Maori 5</t>
  </si>
  <si>
    <t>Year to Dec 2023 Auckland 20 to 24 Male Maori Total</t>
  </si>
  <si>
    <t>Year to Dec 2023 Auckland 20 to 24 Total Maori 1</t>
  </si>
  <si>
    <t>Year to Dec 2023 Auckland 20 to 24 Total Maori 2</t>
  </si>
  <si>
    <t>Year to Dec 2023 Auckland 20 to 24 Total Maori 3</t>
  </si>
  <si>
    <t>Year to Dec 2023 Auckland 20 to 24 Total Maori 4</t>
  </si>
  <si>
    <t>Year to Dec 2023 Auckland 20 to 24 Total Maori 5</t>
  </si>
  <si>
    <t>Year to Dec 2023 Auckland 20 to 24 Total Maori Total</t>
  </si>
  <si>
    <t>Year to Dec 2023 Auckland 20 to 24 Female Other 1</t>
  </si>
  <si>
    <t>Year to Dec 2023 Auckland 20 to 24 Female Other 2</t>
  </si>
  <si>
    <t>Year to Dec 2023 Auckland 20 to 24 Female Other 3</t>
  </si>
  <si>
    <t>Year to Dec 2023 Auckland 20 to 24 Female Other 4</t>
  </si>
  <si>
    <t>Year to Dec 2023 Auckland 20 to 24 Female Other 5</t>
  </si>
  <si>
    <t>Year to Dec 2023 Auckland 20 to 24 Female Other Total</t>
  </si>
  <si>
    <t>Year to Dec 2023 Auckland 20 to 24 Male Other 1</t>
  </si>
  <si>
    <t>Year to Dec 2023 Auckland 20 to 24 Male Other 2</t>
  </si>
  <si>
    <t>Year to Dec 2023 Auckland 20 to 24 Male Other 3</t>
  </si>
  <si>
    <t>Year to Dec 2023 Auckland 20 to 24 Male Other 4</t>
  </si>
  <si>
    <t>Year to Dec 2023 Auckland 20 to 24 Male Other 5</t>
  </si>
  <si>
    <t>Year to Dec 2023 Auckland 20 to 24 Male Other Total</t>
  </si>
  <si>
    <t>Year to Dec 2023 Auckland 20 to 24 Total Other 1</t>
  </si>
  <si>
    <t>Year to Dec 2023 Auckland 20 to 24 Total Other 2</t>
  </si>
  <si>
    <t>Year to Dec 2023 Auckland 20 to 24 Total Other 3</t>
  </si>
  <si>
    <t>Year to Dec 2023 Auckland 20 to 24 Total Other 4</t>
  </si>
  <si>
    <t>Year to Dec 2023 Auckland 20 to 24 Total Other 5</t>
  </si>
  <si>
    <t>Year to Dec 2023 Auckland 20 to 24 Total Other Total</t>
  </si>
  <si>
    <t>Year to Dec 2023 Auckland 20 to 24 Female Pacific 1</t>
  </si>
  <si>
    <t>Year to Dec 2023 Auckland 20 to 24 Female Pacific 2</t>
  </si>
  <si>
    <t>Year to Dec 2023 Auckland 20 to 24 Female Pacific 3</t>
  </si>
  <si>
    <t>Year to Dec 2023 Auckland 20 to 24 Female Pacific 4</t>
  </si>
  <si>
    <t>Year to Dec 2023 Auckland 20 to 24 Female Pacific 5</t>
  </si>
  <si>
    <t>Year to Dec 2023 Auckland 20 to 24 Female Pacific Total</t>
  </si>
  <si>
    <t>Year to Dec 2023 Auckland 20 to 24 Male Pacific 1</t>
  </si>
  <si>
    <t>Year to Dec 2023 Auckland 20 to 24 Male Pacific 2</t>
  </si>
  <si>
    <t>Year to Dec 2023 Auckland 20 to 24 Male Pacific 3</t>
  </si>
  <si>
    <t>Year to Dec 2023 Auckland 20 to 24 Male Pacific 4</t>
  </si>
  <si>
    <t>Year to Dec 2023 Auckland 20 to 24 Male Pacific 5</t>
  </si>
  <si>
    <t>Year to Dec 2023 Auckland 20 to 24 Male Pacific Total</t>
  </si>
  <si>
    <t>Year to Dec 2023 Auckland 20 to 24 Total Pacific 1</t>
  </si>
  <si>
    <t>Year to Dec 2023 Auckland 20 to 24 Total Pacific 2</t>
  </si>
  <si>
    <t>Year to Dec 2023 Auckland 20 to 24 Total Pacific 3</t>
  </si>
  <si>
    <t>Year to Dec 2023 Auckland 20 to 24 Total Pacific 4</t>
  </si>
  <si>
    <t>Year to Dec 2023 Auckland 20 to 24 Total Pacific 5</t>
  </si>
  <si>
    <t>Year to Dec 2023 Auckland 20 to 24 Total Pacific Total</t>
  </si>
  <si>
    <t>Year to Dec 2023 Auckland 20 to 24 Female Total 1</t>
  </si>
  <si>
    <t>Year to Dec 2023 Auckland 20 to 24 Female Total 2</t>
  </si>
  <si>
    <t>Year to Dec 2023 Auckland 20 to 24 Female Total 3</t>
  </si>
  <si>
    <t>Year to Dec 2023 Auckland 20 to 24 Female Total 4</t>
  </si>
  <si>
    <t>Year to Dec 2023 Auckland 20 to 24 Female Total 5</t>
  </si>
  <si>
    <t>Year to Dec 2023 Auckland 20 to 24 Female Total Total</t>
  </si>
  <si>
    <t>Year to Dec 2023 Auckland 20 to 24 Male Total 1</t>
  </si>
  <si>
    <t>Year to Dec 2023 Auckland 20 to 24 Male Total 2</t>
  </si>
  <si>
    <t>Year to Dec 2023 Auckland 20 to 24 Male Total 3</t>
  </si>
  <si>
    <t>Year to Dec 2023 Auckland 20 to 24 Male Total 4</t>
  </si>
  <si>
    <t>Year to Dec 2023 Auckland 20 to 24 Male Total 5</t>
  </si>
  <si>
    <t>Year to Dec 2023 Auckland 20 to 24 Male Total Total</t>
  </si>
  <si>
    <t>Year to Dec 2023 Auckland 20 to 24 Total Total 1</t>
  </si>
  <si>
    <t>Year to Dec 2023 Auckland 20 to 24 Total Total 2</t>
  </si>
  <si>
    <t>Year to Dec 2023 Auckland 20 to 24 Total Total 3</t>
  </si>
  <si>
    <t>Year to Dec 2023 Auckland 20 to 24 Total Total 4</t>
  </si>
  <si>
    <t>Year to Dec 2023 Auckland 20 to 24 Total Total 5</t>
  </si>
  <si>
    <t>Year to Dec 2023 Auckland 20 to 24 Total Total Total</t>
  </si>
  <si>
    <t>Year to Dec 2023 Bay of Plenty 10 to 14 Female Maori 1</t>
  </si>
  <si>
    <t>Year to Dec 2023 Bay of Plenty 10 to 14 Female Maori 2</t>
  </si>
  <si>
    <t>Year to Dec 2023 Bay of Plenty 10 to 14 Female Maori 3</t>
  </si>
  <si>
    <t>Year to Dec 2023 Bay of Plenty 10 to 14 Female Maori 4</t>
  </si>
  <si>
    <t>Year to Dec 2023 Bay of Plenty 10 to 14 Female Maori 5</t>
  </si>
  <si>
    <t>Year to Dec 2023 Bay of Plenty 10 to 14 Female Maori Total</t>
  </si>
  <si>
    <t>Year to Dec 2023 Bay of Plenty 10 to 14 Male Maori 1</t>
  </si>
  <si>
    <t>Year to Dec 2023 Bay of Plenty 10 to 14 Male Maori 2</t>
  </si>
  <si>
    <t>Year to Dec 2023 Bay of Plenty 10 to 14 Male Maori 3</t>
  </si>
  <si>
    <t>Year to Dec 2023 Bay of Plenty 10 to 14 Male Maori 4</t>
  </si>
  <si>
    <t>Year to Dec 2023 Bay of Plenty 10 to 14 Male Maori 5</t>
  </si>
  <si>
    <t>Year to Dec 2023 Bay of Plenty 10 to 14 Male Maori Total</t>
  </si>
  <si>
    <t>Year to Dec 2023 Bay of Plenty 10 to 14 Total Maori 1</t>
  </si>
  <si>
    <t>Year to Dec 2023 Bay of Plenty 10 to 14 Total Maori 2</t>
  </si>
  <si>
    <t>Year to Dec 2023 Bay of Plenty 10 to 14 Total Maori 3</t>
  </si>
  <si>
    <t>Year to Dec 2023 Bay of Plenty 10 to 14 Total Maori 4</t>
  </si>
  <si>
    <t>Year to Dec 2023 Bay of Plenty 10 to 14 Total Maori 5</t>
  </si>
  <si>
    <t>Year to Dec 2023 Bay of Plenty 10 to 14 Total Maori Total</t>
  </si>
  <si>
    <t>Year to Dec 2023 Bay of Plenty 10 to 14 Female Other 1</t>
  </si>
  <si>
    <t>Year to Dec 2023 Bay of Plenty 10 to 14 Female Other 2</t>
  </si>
  <si>
    <t>Year to Dec 2023 Bay of Plenty 10 to 14 Female Other 3</t>
  </si>
  <si>
    <t>Year to Dec 2023 Bay of Plenty 10 to 14 Female Other 4</t>
  </si>
  <si>
    <t>Year to Dec 2023 Bay of Plenty 10 to 14 Female Other 5</t>
  </si>
  <si>
    <t>Year to Dec 2023 Bay of Plenty 10 to 14 Female Other Total</t>
  </si>
  <si>
    <t>Year to Dec 2023 Bay of Plenty 10 to 14 Male Other 1</t>
  </si>
  <si>
    <t>Year to Dec 2023 Bay of Plenty 10 to 14 Male Other 2</t>
  </si>
  <si>
    <t>Year to Dec 2023 Bay of Plenty 10 to 14 Male Other 3</t>
  </si>
  <si>
    <t>Year to Dec 2023 Bay of Plenty 10 to 14 Male Other 4</t>
  </si>
  <si>
    <t>Year to Dec 2023 Bay of Plenty 10 to 14 Male Other 5</t>
  </si>
  <si>
    <t>Year to Dec 2023 Bay of Plenty 10 to 14 Male Other Total</t>
  </si>
  <si>
    <t>Year to Dec 2023 Bay of Plenty 10 to 14 Total Other 1</t>
  </si>
  <si>
    <t>Year to Dec 2023 Bay of Plenty 10 to 14 Total Other 2</t>
  </si>
  <si>
    <t>Year to Dec 2023 Bay of Plenty 10 to 14 Total Other 3</t>
  </si>
  <si>
    <t>Year to Dec 2023 Bay of Plenty 10 to 14 Total Other 4</t>
  </si>
  <si>
    <t>Year to Dec 2023 Bay of Plenty 10 to 14 Total Other 5</t>
  </si>
  <si>
    <t>Year to Dec 2023 Bay of Plenty 10 to 14 Total Other Total</t>
  </si>
  <si>
    <t>Year to Dec 2023 Bay of Plenty 10 to 14 Female Pacific 1</t>
  </si>
  <si>
    <t>Year to Dec 2023 Bay of Plenty 10 to 14 Female Pacific 2</t>
  </si>
  <si>
    <t>Year to Dec 2023 Bay of Plenty 10 to 14 Female Pacific 3</t>
  </si>
  <si>
    <t>Year to Dec 2023 Bay of Plenty 10 to 14 Female Pacific 4</t>
  </si>
  <si>
    <t>Year to Dec 2023 Bay of Plenty 10 to 14 Female Pacific 5</t>
  </si>
  <si>
    <t>Year to Dec 2023 Bay of Plenty 10 to 14 Female Pacific Total</t>
  </si>
  <si>
    <t>Year to Dec 2023 Bay of Plenty 10 to 14 Male Pacific 1</t>
  </si>
  <si>
    <t>Year to Dec 2023 Bay of Plenty 10 to 14 Male Pacific 2</t>
  </si>
  <si>
    <t>Year to Dec 2023 Bay of Plenty 10 to 14 Male Pacific 3</t>
  </si>
  <si>
    <t>Year to Dec 2023 Bay of Plenty 10 to 14 Male Pacific 4</t>
  </si>
  <si>
    <t>Year to Dec 2023 Bay of Plenty 10 to 14 Male Pacific 5</t>
  </si>
  <si>
    <t>Year to Dec 2023 Bay of Plenty 10 to 14 Male Pacific Total</t>
  </si>
  <si>
    <t>Year to Dec 2023 Bay of Plenty 10 to 14 Total Pacific 1</t>
  </si>
  <si>
    <t>Year to Dec 2023 Bay of Plenty 10 to 14 Total Pacific 2</t>
  </si>
  <si>
    <t>Year to Dec 2023 Bay of Plenty 10 to 14 Total Pacific 3</t>
  </si>
  <si>
    <t>Year to Dec 2023 Bay of Plenty 10 to 14 Total Pacific 4</t>
  </si>
  <si>
    <t>Year to Dec 2023 Bay of Plenty 10 to 14 Total Pacific 5</t>
  </si>
  <si>
    <t>Year to Dec 2023 Bay of Plenty 10 to 14 Total Pacific Total</t>
  </si>
  <si>
    <t>Year to Dec 2023 Bay of Plenty 10 to 14 Female Total 1</t>
  </si>
  <si>
    <t>Year to Dec 2023 Bay of Plenty 10 to 14 Female Total 2</t>
  </si>
  <si>
    <t>Year to Dec 2023 Bay of Plenty 10 to 14 Female Total 3</t>
  </si>
  <si>
    <t>Year to Dec 2023 Bay of Plenty 10 to 14 Female Total 4</t>
  </si>
  <si>
    <t>Year to Dec 2023 Bay of Plenty 10 to 14 Female Total 5</t>
  </si>
  <si>
    <t>Year to Dec 2023 Bay of Plenty 10 to 14 Female Total Total</t>
  </si>
  <si>
    <t>Year to Dec 2023 Bay of Plenty 10 to 14 Male Total 1</t>
  </si>
  <si>
    <t>Year to Dec 2023 Bay of Plenty 10 to 14 Male Total 2</t>
  </si>
  <si>
    <t>Year to Dec 2023 Bay of Plenty 10 to 14 Male Total 3</t>
  </si>
  <si>
    <t>Year to Dec 2023 Bay of Plenty 10 to 14 Male Total 4</t>
  </si>
  <si>
    <t>Year to Dec 2023 Bay of Plenty 10 to 14 Male Total 5</t>
  </si>
  <si>
    <t>Year to Dec 2023 Bay of Plenty 10 to 14 Male Total Total</t>
  </si>
  <si>
    <t>Year to Dec 2023 Bay of Plenty 10 to 14 Total Total 1</t>
  </si>
  <si>
    <t>Year to Dec 2023 Bay of Plenty 10 to 14 Total Total 2</t>
  </si>
  <si>
    <t>Year to Dec 2023 Bay of Plenty 10 to 14 Total Total 3</t>
  </si>
  <si>
    <t>Year to Dec 2023 Bay of Plenty 10 to 14 Total Total 4</t>
  </si>
  <si>
    <t>Year to Dec 2023 Bay of Plenty 10 to 14 Total Total 5</t>
  </si>
  <si>
    <t>Year to Dec 2023 Bay of Plenty 10 to 14 Total Total Total</t>
  </si>
  <si>
    <t>Year to Dec 2023 Bay of Plenty 10 to 24 Female Maori 1</t>
  </si>
  <si>
    <t>Year to Dec 2023 Bay of Plenty 10 to 24 Female Maori 2</t>
  </si>
  <si>
    <t>Year to Dec 2023 Bay of Plenty 10 to 24 Female Maori 3</t>
  </si>
  <si>
    <t>Year to Dec 2023 Bay of Plenty 10 to 24 Female Maori 4</t>
  </si>
  <si>
    <t>Year to Dec 2023 Bay of Plenty 10 to 24 Female Maori 5</t>
  </si>
  <si>
    <t>Year to Dec 2023 Bay of Plenty 10 to 24 Female Maori Total</t>
  </si>
  <si>
    <t>Year to Dec 2023 Bay of Plenty 10 to 24 Male Maori 1</t>
  </si>
  <si>
    <t>Year to Dec 2023 Bay of Plenty 10 to 24 Male Maori 2</t>
  </si>
  <si>
    <t>Year to Dec 2023 Bay of Plenty 10 to 24 Male Maori 3</t>
  </si>
  <si>
    <t>Year to Dec 2023 Bay of Plenty 10 to 24 Male Maori 4</t>
  </si>
  <si>
    <t>Year to Dec 2023 Bay of Plenty 10 to 24 Male Maori 5</t>
  </si>
  <si>
    <t>Year to Dec 2023 Bay of Plenty 10 to 24 Male Maori Total</t>
  </si>
  <si>
    <t>Year to Dec 2023 Bay of Plenty 10 to 24 Total Maori 1</t>
  </si>
  <si>
    <t>Year to Dec 2023 Bay of Plenty 10 to 24 Total Maori 2</t>
  </si>
  <si>
    <t>Year to Dec 2023 Bay of Plenty 10 to 24 Total Maori 3</t>
  </si>
  <si>
    <t>Year to Dec 2023 Bay of Plenty 10 to 24 Total Maori 4</t>
  </si>
  <si>
    <t>Year to Dec 2023 Bay of Plenty 10 to 24 Total Maori 5</t>
  </si>
  <si>
    <t>Year to Dec 2023 Bay of Plenty 10 to 24 Total Maori Total</t>
  </si>
  <si>
    <t>Year to Dec 2023 Bay of Plenty 10 to 24 Female Other 1</t>
  </si>
  <si>
    <t>Year to Dec 2023 Bay of Plenty 10 to 24 Female Other 2</t>
  </si>
  <si>
    <t>Year to Dec 2023 Bay of Plenty 10 to 24 Female Other 3</t>
  </si>
  <si>
    <t>Year to Dec 2023 Bay of Plenty 10 to 24 Female Other 4</t>
  </si>
  <si>
    <t>Year to Dec 2023 Bay of Plenty 10 to 24 Female Other 5</t>
  </si>
  <si>
    <t>Year to Dec 2023 Bay of Plenty 10 to 24 Female Other Total</t>
  </si>
  <si>
    <t>Year to Dec 2023 Bay of Plenty 10 to 24 Male Other 1</t>
  </si>
  <si>
    <t>Year to Dec 2023 Bay of Plenty 10 to 24 Male Other 2</t>
  </si>
  <si>
    <t>Year to Dec 2023 Bay of Plenty 10 to 24 Male Other 3</t>
  </si>
  <si>
    <t>Year to Dec 2023 Bay of Plenty 10 to 24 Male Other 4</t>
  </si>
  <si>
    <t>Year to Dec 2023 Bay of Plenty 10 to 24 Male Other 5</t>
  </si>
  <si>
    <t>Year to Dec 2023 Bay of Plenty 10 to 24 Male Other Total</t>
  </si>
  <si>
    <t>Year to Dec 2023 Bay of Plenty 10 to 24 Total Other 1</t>
  </si>
  <si>
    <t>Year to Dec 2023 Bay of Plenty 10 to 24 Total Other 2</t>
  </si>
  <si>
    <t>Year to Dec 2023 Bay of Plenty 10 to 24 Total Other 3</t>
  </si>
  <si>
    <t>Year to Dec 2023 Bay of Plenty 10 to 24 Total Other 4</t>
  </si>
  <si>
    <t>Year to Dec 2023 Bay of Plenty 10 to 24 Total Other 5</t>
  </si>
  <si>
    <t>Year to Dec 2023 Bay of Plenty 10 to 24 Total Other Total</t>
  </si>
  <si>
    <t>Year to Dec 2023 Bay of Plenty 10 to 24 Female Pacific 1</t>
  </si>
  <si>
    <t>Year to Dec 2023 Bay of Plenty 10 to 24 Female Pacific 2</t>
  </si>
  <si>
    <t>Year to Dec 2023 Bay of Plenty 10 to 24 Female Pacific 3</t>
  </si>
  <si>
    <t>Year to Dec 2023 Bay of Plenty 10 to 24 Female Pacific 4</t>
  </si>
  <si>
    <t>Year to Dec 2023 Bay of Plenty 10 to 24 Female Pacific 5</t>
  </si>
  <si>
    <t>Year to Dec 2023 Bay of Plenty 10 to 24 Female Pacific Total</t>
  </si>
  <si>
    <t>Year to Dec 2023 Bay of Plenty 10 to 24 Male Pacific 1</t>
  </si>
  <si>
    <t>Year to Dec 2023 Bay of Plenty 10 to 24 Male Pacific 2</t>
  </si>
  <si>
    <t>Year to Dec 2023 Bay of Plenty 10 to 24 Male Pacific 3</t>
  </si>
  <si>
    <t>Year to Dec 2023 Bay of Plenty 10 to 24 Male Pacific 4</t>
  </si>
  <si>
    <t>Year to Dec 2023 Bay of Plenty 10 to 24 Male Pacific 5</t>
  </si>
  <si>
    <t>Year to Dec 2023 Bay of Plenty 10 to 24 Male Pacific Total</t>
  </si>
  <si>
    <t>Year to Dec 2023 Bay of Plenty 10 to 24 Total Pacific 1</t>
  </si>
  <si>
    <t>Year to Dec 2023 Bay of Plenty 10 to 24 Total Pacific 2</t>
  </si>
  <si>
    <t>Year to Dec 2023 Bay of Plenty 10 to 24 Total Pacific 3</t>
  </si>
  <si>
    <t>Year to Dec 2023 Bay of Plenty 10 to 24 Total Pacific 4</t>
  </si>
  <si>
    <t>Year to Dec 2023 Bay of Plenty 10 to 24 Total Pacific 5</t>
  </si>
  <si>
    <t>Year to Dec 2023 Bay of Plenty 10 to 24 Total Pacific Total</t>
  </si>
  <si>
    <t>Year to Dec 2023 Bay of Plenty 10 to 24 Female Total 1</t>
  </si>
  <si>
    <t>Year to Dec 2023 Bay of Plenty 10 to 24 Female Total 2</t>
  </si>
  <si>
    <t>Year to Dec 2023 Bay of Plenty 10 to 24 Female Total 3</t>
  </si>
  <si>
    <t>Year to Dec 2023 Bay of Plenty 10 to 24 Female Total 4</t>
  </si>
  <si>
    <t>Year to Dec 2023 Bay of Plenty 10 to 24 Female Total 5</t>
  </si>
  <si>
    <t>Year to Dec 2023 Bay of Plenty 10 to 24 Female Total Total</t>
  </si>
  <si>
    <t>Year to Dec 2023 Bay of Plenty 10 to 24 Male Total 1</t>
  </si>
  <si>
    <t>Year to Dec 2023 Bay of Plenty 10 to 24 Male Total 2</t>
  </si>
  <si>
    <t>Year to Dec 2023 Bay of Plenty 10 to 24 Male Total 3</t>
  </si>
  <si>
    <t>Year to Dec 2023 Bay of Plenty 10 to 24 Male Total 4</t>
  </si>
  <si>
    <t>Year to Dec 2023 Bay of Plenty 10 to 24 Male Total 5</t>
  </si>
  <si>
    <t>Year to Dec 2023 Bay of Plenty 10 to 24 Male Total Total</t>
  </si>
  <si>
    <t>Year to Dec 2023 Bay of Plenty 10 to 24 Total Total 1</t>
  </si>
  <si>
    <t>Year to Dec 2023 Bay of Plenty 10 to 24 Total Total 2</t>
  </si>
  <si>
    <t>Year to Dec 2023 Bay of Plenty 10 to 24 Total Total 3</t>
  </si>
  <si>
    <t>Year to Dec 2023 Bay of Plenty 10 to 24 Total Total 4</t>
  </si>
  <si>
    <t>Year to Dec 2023 Bay of Plenty 10 to 24 Total Total 5</t>
  </si>
  <si>
    <t>Year to Dec 2023 Bay of Plenty 10 to 24 Total Total Total</t>
  </si>
  <si>
    <t>Year to Dec 2023 Bay of Plenty 15 to 19 Female Maori 1</t>
  </si>
  <si>
    <t>Year to Dec 2023 Bay of Plenty 15 to 19 Female Maori 2</t>
  </si>
  <si>
    <t>Year to Dec 2023 Bay of Plenty 15 to 19 Female Maori 3</t>
  </si>
  <si>
    <t>Year to Dec 2023 Bay of Plenty 15 to 19 Female Maori 4</t>
  </si>
  <si>
    <t>Year to Dec 2023 Bay of Plenty 15 to 19 Female Maori 5</t>
  </si>
  <si>
    <t>Year to Dec 2023 Bay of Plenty 15 to 19 Female Maori Total</t>
  </si>
  <si>
    <t>Year to Dec 2023 Bay of Plenty 15 to 19 Male Maori 1</t>
  </si>
  <si>
    <t>Year to Dec 2023 Bay of Plenty 15 to 19 Male Maori 2</t>
  </si>
  <si>
    <t>Year to Dec 2023 Bay of Plenty 15 to 19 Male Maori 3</t>
  </si>
  <si>
    <t>Year to Dec 2023 Bay of Plenty 15 to 19 Male Maori 4</t>
  </si>
  <si>
    <t>Year to Dec 2023 Bay of Plenty 15 to 19 Male Maori 5</t>
  </si>
  <si>
    <t>Year to Dec 2023 Bay of Plenty 15 to 19 Male Maori Total</t>
  </si>
  <si>
    <t>Year to Dec 2023 Bay of Plenty 15 to 19 Total Maori 1</t>
  </si>
  <si>
    <t>Year to Dec 2023 Bay of Plenty 15 to 19 Total Maori 2</t>
  </si>
  <si>
    <t>Year to Dec 2023 Bay of Plenty 15 to 19 Total Maori 3</t>
  </si>
  <si>
    <t>Year to Dec 2023 Bay of Plenty 15 to 19 Total Maori 4</t>
  </si>
  <si>
    <t>Year to Dec 2023 Bay of Plenty 15 to 19 Total Maori 5</t>
  </si>
  <si>
    <t>Year to Dec 2023 Bay of Plenty 15 to 19 Total Maori Total</t>
  </si>
  <si>
    <t>Year to Dec 2023 Bay of Plenty 15 to 19 Female Other 1</t>
  </si>
  <si>
    <t>Year to Dec 2023 Bay of Plenty 15 to 19 Female Other 2</t>
  </si>
  <si>
    <t>Year to Dec 2023 Bay of Plenty 15 to 19 Female Other 3</t>
  </si>
  <si>
    <t>Year to Dec 2023 Bay of Plenty 15 to 19 Female Other 4</t>
  </si>
  <si>
    <t>Year to Dec 2023 Bay of Plenty 15 to 19 Female Other 5</t>
  </si>
  <si>
    <t>Year to Dec 2023 Bay of Plenty 15 to 19 Female Other Total</t>
  </si>
  <si>
    <t>Year to Dec 2023 Bay of Plenty 15 to 19 Male Other 1</t>
  </si>
  <si>
    <t>Year to Dec 2023 Bay of Plenty 15 to 19 Male Other 2</t>
  </si>
  <si>
    <t>Year to Dec 2023 Bay of Plenty 15 to 19 Male Other 3</t>
  </si>
  <si>
    <t>Year to Dec 2023 Bay of Plenty 15 to 19 Male Other 4</t>
  </si>
  <si>
    <t>Year to Dec 2023 Bay of Plenty 15 to 19 Male Other 5</t>
  </si>
  <si>
    <t>Year to Dec 2023 Bay of Plenty 15 to 19 Male Other Total</t>
  </si>
  <si>
    <t>Year to Dec 2023 Bay of Plenty 15 to 19 Total Other 1</t>
  </si>
  <si>
    <t>Year to Dec 2023 Bay of Plenty 15 to 19 Total Other 2</t>
  </si>
  <si>
    <t>Year to Dec 2023 Bay of Plenty 15 to 19 Total Other 3</t>
  </si>
  <si>
    <t>Year to Dec 2023 Bay of Plenty 15 to 19 Total Other 4</t>
  </si>
  <si>
    <t>Year to Dec 2023 Bay of Plenty 15 to 19 Total Other 5</t>
  </si>
  <si>
    <t>Year to Dec 2023 Bay of Plenty 15 to 19 Total Other Total</t>
  </si>
  <si>
    <t>Year to Dec 2023 Bay of Plenty 15 to 19 Female Pacific 1</t>
  </si>
  <si>
    <t>Year to Dec 2023 Bay of Plenty 15 to 19 Female Pacific 2</t>
  </si>
  <si>
    <t>Year to Dec 2023 Bay of Plenty 15 to 19 Female Pacific 3</t>
  </si>
  <si>
    <t>Year to Dec 2023 Bay of Plenty 15 to 19 Female Pacific 4</t>
  </si>
  <si>
    <t>Year to Dec 2023 Bay of Plenty 15 to 19 Female Pacific 5</t>
  </si>
  <si>
    <t>Year to Dec 2023 Bay of Plenty 15 to 19 Female Pacific Total</t>
  </si>
  <si>
    <t>Year to Dec 2023 Bay of Plenty 15 to 19 Male Pacific 1</t>
  </si>
  <si>
    <t>Year to Dec 2023 Bay of Plenty 15 to 19 Male Pacific 2</t>
  </si>
  <si>
    <t>Year to Dec 2023 Bay of Plenty 15 to 19 Male Pacific 3</t>
  </si>
  <si>
    <t>Year to Dec 2023 Bay of Plenty 15 to 19 Male Pacific 4</t>
  </si>
  <si>
    <t>Year to Dec 2023 Bay of Plenty 15 to 19 Male Pacific 5</t>
  </si>
  <si>
    <t>Year to Dec 2023 Bay of Plenty 15 to 19 Male Pacific Total</t>
  </si>
  <si>
    <t>Year to Dec 2023 Bay of Plenty 15 to 19 Total Pacific 1</t>
  </si>
  <si>
    <t>Year to Dec 2023 Bay of Plenty 15 to 19 Total Pacific 2</t>
  </si>
  <si>
    <t>Year to Dec 2023 Bay of Plenty 15 to 19 Total Pacific 3</t>
  </si>
  <si>
    <t>Year to Dec 2023 Bay of Plenty 15 to 19 Total Pacific 4</t>
  </si>
  <si>
    <t>Year to Dec 2023 Bay of Plenty 15 to 19 Total Pacific 5</t>
  </si>
  <si>
    <t>Year to Dec 2023 Bay of Plenty 15 to 19 Total Pacific Total</t>
  </si>
  <si>
    <t>Year to Dec 2023 Bay of Plenty 15 to 19 Female Total 1</t>
  </si>
  <si>
    <t>Year to Dec 2023 Bay of Plenty 15 to 19 Female Total 2</t>
  </si>
  <si>
    <t>Year to Dec 2023 Bay of Plenty 15 to 19 Female Total 3</t>
  </si>
  <si>
    <t>Year to Dec 2023 Bay of Plenty 15 to 19 Female Total 4</t>
  </si>
  <si>
    <t>Year to Dec 2023 Bay of Plenty 15 to 19 Female Total 5</t>
  </si>
  <si>
    <t>Year to Dec 2023 Bay of Plenty 15 to 19 Female Total Total</t>
  </si>
  <si>
    <t>Year to Dec 2023 Bay of Plenty 15 to 19 Male Total 1</t>
  </si>
  <si>
    <t>Year to Dec 2023 Bay of Plenty 15 to 19 Male Total 2</t>
  </si>
  <si>
    <t>Year to Dec 2023 Bay of Plenty 15 to 19 Male Total 3</t>
  </si>
  <si>
    <t>Year to Dec 2023 Bay of Plenty 15 to 19 Male Total 4</t>
  </si>
  <si>
    <t>Year to Dec 2023 Bay of Plenty 15 to 19 Male Total 5</t>
  </si>
  <si>
    <t>Year to Dec 2023 Bay of Plenty 15 to 19 Male Total Total</t>
  </si>
  <si>
    <t>Year to Dec 2023 Bay of Plenty 15 to 19 Total Total 1</t>
  </si>
  <si>
    <t>Year to Dec 2023 Bay of Plenty 15 to 19 Total Total 2</t>
  </si>
  <si>
    <t>Year to Dec 2023 Bay of Plenty 15 to 19 Total Total 3</t>
  </si>
  <si>
    <t>Year to Dec 2023 Bay of Plenty 15 to 19 Total Total 4</t>
  </si>
  <si>
    <t>Year to Dec 2023 Bay of Plenty 15 to 19 Total Total 5</t>
  </si>
  <si>
    <t>Year to Dec 2023 Bay of Plenty 15 to 19 Total Total Total</t>
  </si>
  <si>
    <t>Year to Dec 2023 Bay of Plenty 20 to 24 Female Maori 1</t>
  </si>
  <si>
    <t>Year to Dec 2023 Bay of Plenty 20 to 24 Female Maori 2</t>
  </si>
  <si>
    <t>Year to Dec 2023 Bay of Plenty 20 to 24 Female Maori 3</t>
  </si>
  <si>
    <t>Year to Dec 2023 Bay of Plenty 20 to 24 Female Maori 4</t>
  </si>
  <si>
    <t>Year to Dec 2023 Bay of Plenty 20 to 24 Female Maori 5</t>
  </si>
  <si>
    <t>Year to Dec 2023 Bay of Plenty 20 to 24 Female Maori Total</t>
  </si>
  <si>
    <t>Year to Dec 2023 Bay of Plenty 20 to 24 Male Maori 1</t>
  </si>
  <si>
    <t>Year to Dec 2023 Bay of Plenty 20 to 24 Male Maori 2</t>
  </si>
  <si>
    <t>Year to Dec 2023 Bay of Plenty 20 to 24 Male Maori 3</t>
  </si>
  <si>
    <t>Year to Dec 2023 Bay of Plenty 20 to 24 Male Maori 4</t>
  </si>
  <si>
    <t>Year to Dec 2023 Bay of Plenty 20 to 24 Male Maori 5</t>
  </si>
  <si>
    <t>Year to Dec 2023 Bay of Plenty 20 to 24 Male Maori Total</t>
  </si>
  <si>
    <t>Year to Dec 2023 Bay of Plenty 20 to 24 Total Maori 1</t>
  </si>
  <si>
    <t>Year to Dec 2023 Bay of Plenty 20 to 24 Total Maori 2</t>
  </si>
  <si>
    <t>Year to Dec 2023 Bay of Plenty 20 to 24 Total Maori 3</t>
  </si>
  <si>
    <t>Year to Dec 2023 Bay of Plenty 20 to 24 Total Maori 4</t>
  </si>
  <si>
    <t>Year to Dec 2023 Bay of Plenty 20 to 24 Total Maori 5</t>
  </si>
  <si>
    <t>Year to Dec 2023 Bay of Plenty 20 to 24 Total Maori Total</t>
  </si>
  <si>
    <t>Year to Dec 2023 Bay of Plenty 20 to 24 Female Other 1</t>
  </si>
  <si>
    <t>Year to Dec 2023 Bay of Plenty 20 to 24 Female Other 2</t>
  </si>
  <si>
    <t>Year to Dec 2023 Bay of Plenty 20 to 24 Female Other 3</t>
  </si>
  <si>
    <t>Year to Dec 2023 Bay of Plenty 20 to 24 Female Other 4</t>
  </si>
  <si>
    <t>Year to Dec 2023 Bay of Plenty 20 to 24 Female Other 5</t>
  </si>
  <si>
    <t>Year to Dec 2023 Bay of Plenty 20 to 24 Female Other Total</t>
  </si>
  <si>
    <t>Year to Dec 2023 Bay of Plenty 20 to 24 Male Other 1</t>
  </si>
  <si>
    <t>Year to Dec 2023 Bay of Plenty 20 to 24 Male Other 2</t>
  </si>
  <si>
    <t>Year to Dec 2023 Bay of Plenty 20 to 24 Male Other 3</t>
  </si>
  <si>
    <t>Year to Dec 2023 Bay of Plenty 20 to 24 Male Other 4</t>
  </si>
  <si>
    <t>Year to Dec 2023 Bay of Plenty 20 to 24 Male Other 5</t>
  </si>
  <si>
    <t>Year to Dec 2023 Bay of Plenty 20 to 24 Male Other Total</t>
  </si>
  <si>
    <t>Year to Dec 2023 Bay of Plenty 20 to 24 Total Other 1</t>
  </si>
  <si>
    <t>Year to Dec 2023 Bay of Plenty 20 to 24 Total Other 2</t>
  </si>
  <si>
    <t>Year to Dec 2023 Bay of Plenty 20 to 24 Total Other 3</t>
  </si>
  <si>
    <t>Year to Dec 2023 Bay of Plenty 20 to 24 Total Other 4</t>
  </si>
  <si>
    <t>Year to Dec 2023 Bay of Plenty 20 to 24 Total Other 5</t>
  </si>
  <si>
    <t>Year to Dec 2023 Bay of Plenty 20 to 24 Total Other Total</t>
  </si>
  <si>
    <t>Year to Dec 2023 Bay of Plenty 20 to 24 Female Pacific 1</t>
  </si>
  <si>
    <t>Year to Dec 2023 Bay of Plenty 20 to 24 Female Pacific 2</t>
  </si>
  <si>
    <t>Year to Dec 2023 Bay of Plenty 20 to 24 Female Pacific 3</t>
  </si>
  <si>
    <t>Year to Dec 2023 Bay of Plenty 20 to 24 Female Pacific 4</t>
  </si>
  <si>
    <t>Year to Dec 2023 Bay of Plenty 20 to 24 Female Pacific 5</t>
  </si>
  <si>
    <t>Year to Dec 2023 Bay of Plenty 20 to 24 Female Pacific Total</t>
  </si>
  <si>
    <t>Year to Dec 2023 Bay of Plenty 20 to 24 Male Pacific 1</t>
  </si>
  <si>
    <t>Year to Dec 2023 Bay of Plenty 20 to 24 Male Pacific 2</t>
  </si>
  <si>
    <t>Year to Dec 2023 Bay of Plenty 20 to 24 Male Pacific 3</t>
  </si>
  <si>
    <t>Year to Dec 2023 Bay of Plenty 20 to 24 Male Pacific 4</t>
  </si>
  <si>
    <t>Year to Dec 2023 Bay of Plenty 20 to 24 Male Pacific 5</t>
  </si>
  <si>
    <t>Year to Dec 2023 Bay of Plenty 20 to 24 Male Pacific Total</t>
  </si>
  <si>
    <t>Year to Dec 2023 Bay of Plenty 20 to 24 Total Pacific 1</t>
  </si>
  <si>
    <t>Year to Dec 2023 Bay of Plenty 20 to 24 Total Pacific 2</t>
  </si>
  <si>
    <t>Year to Dec 2023 Bay of Plenty 20 to 24 Total Pacific 3</t>
  </si>
  <si>
    <t>Year to Dec 2023 Bay of Plenty 20 to 24 Total Pacific 4</t>
  </si>
  <si>
    <t>Year to Dec 2023 Bay of Plenty 20 to 24 Total Pacific 5</t>
  </si>
  <si>
    <t>Year to Dec 2023 Bay of Plenty 20 to 24 Total Pacific Total</t>
  </si>
  <si>
    <t>Year to Dec 2023 Bay of Plenty 20 to 24 Female Total 1</t>
  </si>
  <si>
    <t>Year to Dec 2023 Bay of Plenty 20 to 24 Female Total 2</t>
  </si>
  <si>
    <t>Year to Dec 2023 Bay of Plenty 20 to 24 Female Total 3</t>
  </si>
  <si>
    <t>Year to Dec 2023 Bay of Plenty 20 to 24 Female Total 4</t>
  </si>
  <si>
    <t>Year to Dec 2023 Bay of Plenty 20 to 24 Female Total 5</t>
  </si>
  <si>
    <t>Year to Dec 2023 Bay of Plenty 20 to 24 Female Total Total</t>
  </si>
  <si>
    <t>Year to Dec 2023 Bay of Plenty 20 to 24 Male Total 1</t>
  </si>
  <si>
    <t>Year to Dec 2023 Bay of Plenty 20 to 24 Male Total 2</t>
  </si>
  <si>
    <t>Year to Dec 2023 Bay of Plenty 20 to 24 Male Total 3</t>
  </si>
  <si>
    <t>Year to Dec 2023 Bay of Plenty 20 to 24 Male Total 4</t>
  </si>
  <si>
    <t>Year to Dec 2023 Bay of Plenty 20 to 24 Male Total 5</t>
  </si>
  <si>
    <t>Year to Dec 2023 Bay of Plenty 20 to 24 Male Total Total</t>
  </si>
  <si>
    <t>Year to Dec 2023 Bay of Plenty 20 to 24 Total Total 1</t>
  </si>
  <si>
    <t>Year to Dec 2023 Bay of Plenty 20 to 24 Total Total 2</t>
  </si>
  <si>
    <t>Year to Dec 2023 Bay of Plenty 20 to 24 Total Total 3</t>
  </si>
  <si>
    <t>Year to Dec 2023 Bay of Plenty 20 to 24 Total Total 4</t>
  </si>
  <si>
    <t>Year to Dec 2023 Bay of Plenty 20 to 24 Total Total 5</t>
  </si>
  <si>
    <t>Year to Dec 2023 Bay of Plenty 20 to 24 Total Total Total</t>
  </si>
  <si>
    <t>Year to Dec 2023 Canterbury 10 to 14 Female Maori 1</t>
  </si>
  <si>
    <t>Year to Dec 2023 Canterbury 10 to 14 Female Maori 2</t>
  </si>
  <si>
    <t>Year to Dec 2023 Canterbury 10 to 14 Female Maori 3</t>
  </si>
  <si>
    <t>Year to Dec 2023 Canterbury 10 to 14 Female Maori 4</t>
  </si>
  <si>
    <t>Year to Dec 2023 Canterbury 10 to 14 Female Maori 5</t>
  </si>
  <si>
    <t>Year to Dec 2023 Canterbury 10 to 14 Female Maori Total</t>
  </si>
  <si>
    <t>Year to Dec 2023 Canterbury 10 to 14 Male Maori 1</t>
  </si>
  <si>
    <t>Year to Dec 2023 Canterbury 10 to 14 Male Maori 2</t>
  </si>
  <si>
    <t>Year to Dec 2023 Canterbury 10 to 14 Male Maori 3</t>
  </si>
  <si>
    <t>Year to Dec 2023 Canterbury 10 to 14 Male Maori 4</t>
  </si>
  <si>
    <t>Year to Dec 2023 Canterbury 10 to 14 Male Maori 5</t>
  </si>
  <si>
    <t>Year to Dec 2023 Canterbury 10 to 14 Male Maori Total</t>
  </si>
  <si>
    <t>Year to Dec 2023 Canterbury 10 to 14 Total Maori 1</t>
  </si>
  <si>
    <t>Year to Dec 2023 Canterbury 10 to 14 Total Maori 2</t>
  </si>
  <si>
    <t>Year to Dec 2023 Canterbury 10 to 14 Total Maori 3</t>
  </si>
  <si>
    <t>Year to Dec 2023 Canterbury 10 to 14 Total Maori 4</t>
  </si>
  <si>
    <t>Year to Dec 2023 Canterbury 10 to 14 Total Maori 5</t>
  </si>
  <si>
    <t>Year to Dec 2023 Canterbury 10 to 14 Total Maori Total</t>
  </si>
  <si>
    <t>Year to Dec 2023 Canterbury 10 to 14 Female Other 1</t>
  </si>
  <si>
    <t>Year to Dec 2023 Canterbury 10 to 14 Female Other 2</t>
  </si>
  <si>
    <t>Year to Dec 2023 Canterbury 10 to 14 Female Other 3</t>
  </si>
  <si>
    <t>Year to Dec 2023 Canterbury 10 to 14 Female Other 4</t>
  </si>
  <si>
    <t>Year to Dec 2023 Canterbury 10 to 14 Female Other 5</t>
  </si>
  <si>
    <t>Year to Dec 2023 Canterbury 10 to 14 Female Other Total</t>
  </si>
  <si>
    <t>Year to Dec 2023 Canterbury 10 to 14 Male Other 1</t>
  </si>
  <si>
    <t>Year to Dec 2023 Canterbury 10 to 14 Male Other 2</t>
  </si>
  <si>
    <t>Year to Dec 2023 Canterbury 10 to 14 Male Other 3</t>
  </si>
  <si>
    <t>Year to Dec 2023 Canterbury 10 to 14 Male Other 4</t>
  </si>
  <si>
    <t>Year to Dec 2023 Canterbury 10 to 14 Male Other 5</t>
  </si>
  <si>
    <t>Year to Dec 2023 Canterbury 10 to 14 Male Other Total</t>
  </si>
  <si>
    <t>Year to Dec 2023 Canterbury 10 to 14 Total Other 1</t>
  </si>
  <si>
    <t>Year to Dec 2023 Canterbury 10 to 14 Total Other 2</t>
  </si>
  <si>
    <t>Year to Dec 2023 Canterbury 10 to 14 Total Other 3</t>
  </si>
  <si>
    <t>Year to Dec 2023 Canterbury 10 to 14 Total Other 4</t>
  </si>
  <si>
    <t>Year to Dec 2023 Canterbury 10 to 14 Total Other 5</t>
  </si>
  <si>
    <t>Year to Dec 2023 Canterbury 10 to 14 Total Other Total</t>
  </si>
  <si>
    <t>Year to Dec 2023 Canterbury 10 to 14 Female Pacific 1</t>
  </si>
  <si>
    <t>Year to Dec 2023 Canterbury 10 to 14 Female Pacific 2</t>
  </si>
  <si>
    <t>Year to Dec 2023 Canterbury 10 to 14 Female Pacific 3</t>
  </si>
  <si>
    <t>Year to Dec 2023 Canterbury 10 to 14 Female Pacific 4</t>
  </si>
  <si>
    <t>Year to Dec 2023 Canterbury 10 to 14 Female Pacific 5</t>
  </si>
  <si>
    <t>Year to Dec 2023 Canterbury 10 to 14 Female Pacific Total</t>
  </si>
  <si>
    <t>Year to Dec 2023 Canterbury 10 to 14 Male Pacific 1</t>
  </si>
  <si>
    <t>Year to Dec 2023 Canterbury 10 to 14 Male Pacific 2</t>
  </si>
  <si>
    <t>Year to Dec 2023 Canterbury 10 to 14 Male Pacific 3</t>
  </si>
  <si>
    <t>Year to Dec 2023 Canterbury 10 to 14 Male Pacific 4</t>
  </si>
  <si>
    <t>Year to Dec 2023 Canterbury 10 to 14 Male Pacific 5</t>
  </si>
  <si>
    <t>Year to Dec 2023 Canterbury 10 to 14 Male Pacific Total</t>
  </si>
  <si>
    <t>Year to Dec 2023 Canterbury 10 to 14 Total Pacific 1</t>
  </si>
  <si>
    <t>Year to Dec 2023 Canterbury 10 to 14 Total Pacific 2</t>
  </si>
  <si>
    <t>Year to Dec 2023 Canterbury 10 to 14 Total Pacific 3</t>
  </si>
  <si>
    <t>Year to Dec 2023 Canterbury 10 to 14 Total Pacific 4</t>
  </si>
  <si>
    <t>Year to Dec 2023 Canterbury 10 to 14 Total Pacific 5</t>
  </si>
  <si>
    <t>Year to Dec 2023 Canterbury 10 to 14 Total Pacific Total</t>
  </si>
  <si>
    <t>Year to Dec 2023 Canterbury 10 to 14 Female Total 1</t>
  </si>
  <si>
    <t>Year to Dec 2023 Canterbury 10 to 14 Female Total 2</t>
  </si>
  <si>
    <t>Year to Dec 2023 Canterbury 10 to 14 Female Total 3</t>
  </si>
  <si>
    <t>Year to Dec 2023 Canterbury 10 to 14 Female Total 4</t>
  </si>
  <si>
    <t>Year to Dec 2023 Canterbury 10 to 14 Female Total 5</t>
  </si>
  <si>
    <t>Year to Dec 2023 Canterbury 10 to 14 Female Total Total</t>
  </si>
  <si>
    <t>Year to Dec 2023 Canterbury 10 to 14 Male Total 1</t>
  </si>
  <si>
    <t>Year to Dec 2023 Canterbury 10 to 14 Male Total 2</t>
  </si>
  <si>
    <t>Year to Dec 2023 Canterbury 10 to 14 Male Total 3</t>
  </si>
  <si>
    <t>Year to Dec 2023 Canterbury 10 to 14 Male Total 4</t>
  </si>
  <si>
    <t>Year to Dec 2023 Canterbury 10 to 14 Male Total 5</t>
  </si>
  <si>
    <t>Year to Dec 2023 Canterbury 10 to 14 Male Total Total</t>
  </si>
  <si>
    <t>Year to Dec 2023 Canterbury 10 to 14 Total Total 1</t>
  </si>
  <si>
    <t>Year to Dec 2023 Canterbury 10 to 14 Total Total 2</t>
  </si>
  <si>
    <t>Year to Dec 2023 Canterbury 10 to 14 Total Total 3</t>
  </si>
  <si>
    <t>Year to Dec 2023 Canterbury 10 to 14 Total Total 4</t>
  </si>
  <si>
    <t>Year to Dec 2023 Canterbury 10 to 14 Total Total 5</t>
  </si>
  <si>
    <t>Year to Dec 2023 Canterbury 10 to 14 Total Total Total</t>
  </si>
  <si>
    <t>Year to Dec 2023 Canterbury 10 to 24 Female Maori 1</t>
  </si>
  <si>
    <t>Year to Dec 2023 Canterbury 10 to 24 Female Maori 2</t>
  </si>
  <si>
    <t>Year to Dec 2023 Canterbury 10 to 24 Female Maori 3</t>
  </si>
  <si>
    <t>Year to Dec 2023 Canterbury 10 to 24 Female Maori 4</t>
  </si>
  <si>
    <t>Year to Dec 2023 Canterbury 10 to 24 Female Maori 5</t>
  </si>
  <si>
    <t>Year to Dec 2023 Canterbury 10 to 24 Female Maori Total</t>
  </si>
  <si>
    <t>Year to Dec 2023 Canterbury 10 to 24 Male Maori 1</t>
  </si>
  <si>
    <t>Year to Dec 2023 Canterbury 10 to 24 Male Maori 2</t>
  </si>
  <si>
    <t>Year to Dec 2023 Canterbury 10 to 24 Male Maori 3</t>
  </si>
  <si>
    <t>Year to Dec 2023 Canterbury 10 to 24 Male Maori 4</t>
  </si>
  <si>
    <t>Year to Dec 2023 Canterbury 10 to 24 Male Maori 5</t>
  </si>
  <si>
    <t>Year to Dec 2023 Canterbury 10 to 24 Male Maori Total</t>
  </si>
  <si>
    <t>Year to Dec 2023 Canterbury 10 to 24 Total Maori 1</t>
  </si>
  <si>
    <t>Year to Dec 2023 Canterbury 10 to 24 Total Maori 2</t>
  </si>
  <si>
    <t>Year to Dec 2023 Canterbury 10 to 24 Total Maori 3</t>
  </si>
  <si>
    <t>Year to Dec 2023 Canterbury 10 to 24 Total Maori 4</t>
  </si>
  <si>
    <t>Year to Dec 2023 Canterbury 10 to 24 Total Maori 5</t>
  </si>
  <si>
    <t>Year to Dec 2023 Canterbury 10 to 24 Total Maori Total</t>
  </si>
  <si>
    <t>Year to Dec 2023 Canterbury 10 to 24 Female Other 1</t>
  </si>
  <si>
    <t>Year to Dec 2023 Canterbury 10 to 24 Female Other 2</t>
  </si>
  <si>
    <t>Year to Dec 2023 Canterbury 10 to 24 Female Other 3</t>
  </si>
  <si>
    <t>Year to Dec 2023 Canterbury 10 to 24 Female Other 4</t>
  </si>
  <si>
    <t>Year to Dec 2023 Canterbury 10 to 24 Female Other 5</t>
  </si>
  <si>
    <t>Year to Dec 2023 Canterbury 10 to 24 Female Other Total</t>
  </si>
  <si>
    <t>Year to Dec 2023 Canterbury 10 to 24 Male Other 1</t>
  </si>
  <si>
    <t>Year to Dec 2023 Canterbury 10 to 24 Male Other 2</t>
  </si>
  <si>
    <t>Year to Dec 2023 Canterbury 10 to 24 Male Other 3</t>
  </si>
  <si>
    <t>Year to Dec 2023 Canterbury 10 to 24 Male Other 4</t>
  </si>
  <si>
    <t>Year to Dec 2023 Canterbury 10 to 24 Male Other 5</t>
  </si>
  <si>
    <t>Year to Dec 2023 Canterbury 10 to 24 Male Other Total</t>
  </si>
  <si>
    <t>Year to Dec 2023 Canterbury 10 to 24 Total Other 1</t>
  </si>
  <si>
    <t>Year to Dec 2023 Canterbury 10 to 24 Total Other 2</t>
  </si>
  <si>
    <t>Year to Dec 2023 Canterbury 10 to 24 Total Other 3</t>
  </si>
  <si>
    <t>Year to Dec 2023 Canterbury 10 to 24 Total Other 4</t>
  </si>
  <si>
    <t>Year to Dec 2023 Canterbury 10 to 24 Total Other 5</t>
  </si>
  <si>
    <t>Year to Dec 2023 Canterbury 10 to 24 Total Other Total</t>
  </si>
  <si>
    <t>Year to Dec 2023 Canterbury 10 to 24 Female Pacific 1</t>
  </si>
  <si>
    <t>Year to Dec 2023 Canterbury 10 to 24 Female Pacific 2</t>
  </si>
  <si>
    <t>Year to Dec 2023 Canterbury 10 to 24 Female Pacific 3</t>
  </si>
  <si>
    <t>Year to Dec 2023 Canterbury 10 to 24 Female Pacific 4</t>
  </si>
  <si>
    <t>Year to Dec 2023 Canterbury 10 to 24 Female Pacific 5</t>
  </si>
  <si>
    <t>Year to Dec 2023 Canterbury 10 to 24 Female Pacific Total</t>
  </si>
  <si>
    <t>Year to Dec 2023 Canterbury 10 to 24 Male Pacific 1</t>
  </si>
  <si>
    <t>Year to Dec 2023 Canterbury 10 to 24 Male Pacific 2</t>
  </si>
  <si>
    <t>Year to Dec 2023 Canterbury 10 to 24 Male Pacific 3</t>
  </si>
  <si>
    <t>Year to Dec 2023 Canterbury 10 to 24 Male Pacific 4</t>
  </si>
  <si>
    <t>Year to Dec 2023 Canterbury 10 to 24 Male Pacific 5</t>
  </si>
  <si>
    <t>Year to Dec 2023 Canterbury 10 to 24 Male Pacific Total</t>
  </si>
  <si>
    <t>Year to Dec 2023 Canterbury 10 to 24 Total Pacific 1</t>
  </si>
  <si>
    <t>Year to Dec 2023 Canterbury 10 to 24 Total Pacific 2</t>
  </si>
  <si>
    <t>Year to Dec 2023 Canterbury 10 to 24 Total Pacific 3</t>
  </si>
  <si>
    <t>Year to Dec 2023 Canterbury 10 to 24 Total Pacific 4</t>
  </si>
  <si>
    <t>Year to Dec 2023 Canterbury 10 to 24 Total Pacific 5</t>
  </si>
  <si>
    <t>Year to Dec 2023 Canterbury 10 to 24 Total Pacific Total</t>
  </si>
  <si>
    <t>Year to Dec 2023 Canterbury 10 to 24 Female Total 1</t>
  </si>
  <si>
    <t>Year to Dec 2023 Canterbury 10 to 24 Female Total 2</t>
  </si>
  <si>
    <t>Year to Dec 2023 Canterbury 10 to 24 Female Total 3</t>
  </si>
  <si>
    <t>Year to Dec 2023 Canterbury 10 to 24 Female Total 4</t>
  </si>
  <si>
    <t>Year to Dec 2023 Canterbury 10 to 24 Female Total 5</t>
  </si>
  <si>
    <t>Year to Dec 2023 Canterbury 10 to 24 Female Total Total</t>
  </si>
  <si>
    <t>Year to Dec 2023 Canterbury 10 to 24 Male Total 1</t>
  </si>
  <si>
    <t>Year to Dec 2023 Canterbury 10 to 24 Male Total 2</t>
  </si>
  <si>
    <t>Year to Dec 2023 Canterbury 10 to 24 Male Total 3</t>
  </si>
  <si>
    <t>Year to Dec 2023 Canterbury 10 to 24 Male Total 4</t>
  </si>
  <si>
    <t>Year to Dec 2023 Canterbury 10 to 24 Male Total 5</t>
  </si>
  <si>
    <t>Year to Dec 2023 Canterbury 10 to 24 Male Total Total</t>
  </si>
  <si>
    <t>Year to Dec 2023 Canterbury 10 to 24 Total Total 1</t>
  </si>
  <si>
    <t>Year to Dec 2023 Canterbury 10 to 24 Total Total 2</t>
  </si>
  <si>
    <t>Year to Dec 2023 Canterbury 10 to 24 Total Total 3</t>
  </si>
  <si>
    <t>Year to Dec 2023 Canterbury 10 to 24 Total Total 4</t>
  </si>
  <si>
    <t>Year to Dec 2023 Canterbury 10 to 24 Total Total 5</t>
  </si>
  <si>
    <t>Year to Dec 2023 Canterbury 10 to 24 Total Total Total</t>
  </si>
  <si>
    <t>Year to Dec 2023 Canterbury 15 to 19 Female Maori 1</t>
  </si>
  <si>
    <t>Year to Dec 2023 Canterbury 15 to 19 Female Maori 2</t>
  </si>
  <si>
    <t>Year to Dec 2023 Canterbury 15 to 19 Female Maori 3</t>
  </si>
  <si>
    <t>Year to Dec 2023 Canterbury 15 to 19 Female Maori 4</t>
  </si>
  <si>
    <t>Year to Dec 2023 Canterbury 15 to 19 Female Maori 5</t>
  </si>
  <si>
    <t>Year to Dec 2023 Canterbury 15 to 19 Female Maori Total</t>
  </si>
  <si>
    <t>Year to Dec 2023 Canterbury 15 to 19 Male Maori 1</t>
  </si>
  <si>
    <t>Year to Dec 2023 Canterbury 15 to 19 Male Maori 2</t>
  </si>
  <si>
    <t>Year to Dec 2023 Canterbury 15 to 19 Male Maori 3</t>
  </si>
  <si>
    <t>Year to Dec 2023 Canterbury 15 to 19 Male Maori 4</t>
  </si>
  <si>
    <t>Year to Dec 2023 Canterbury 15 to 19 Male Maori 5</t>
  </si>
  <si>
    <t>Year to Dec 2023 Canterbury 15 to 19 Male Maori Total</t>
  </si>
  <si>
    <t>Year to Dec 2023 Canterbury 15 to 19 Total Maori 1</t>
  </si>
  <si>
    <t>Year to Dec 2023 Canterbury 15 to 19 Total Maori 2</t>
  </si>
  <si>
    <t>Year to Dec 2023 Canterbury 15 to 19 Total Maori 3</t>
  </si>
  <si>
    <t>Year to Dec 2023 Canterbury 15 to 19 Total Maori 4</t>
  </si>
  <si>
    <t>Year to Dec 2023 Canterbury 15 to 19 Total Maori 5</t>
  </si>
  <si>
    <t>Year to Dec 2023 Canterbury 15 to 19 Total Maori Total</t>
  </si>
  <si>
    <t>Year to Dec 2023 Canterbury 15 to 19 Female Other 1</t>
  </si>
  <si>
    <t>Year to Dec 2023 Canterbury 15 to 19 Female Other 2</t>
  </si>
  <si>
    <t>Year to Dec 2023 Canterbury 15 to 19 Female Other 3</t>
  </si>
  <si>
    <t>Year to Dec 2023 Canterbury 15 to 19 Female Other 4</t>
  </si>
  <si>
    <t>Year to Dec 2023 Canterbury 15 to 19 Female Other 5</t>
  </si>
  <si>
    <t>Year to Dec 2023 Canterbury 15 to 19 Female Other Total</t>
  </si>
  <si>
    <t>Year to Dec 2023 Canterbury 15 to 19 Male Other 1</t>
  </si>
  <si>
    <t>Year to Dec 2023 Canterbury 15 to 19 Male Other 2</t>
  </si>
  <si>
    <t>Year to Dec 2023 Canterbury 15 to 19 Male Other 3</t>
  </si>
  <si>
    <t>Year to Dec 2023 Canterbury 15 to 19 Male Other 4</t>
  </si>
  <si>
    <t>Year to Dec 2023 Canterbury 15 to 19 Male Other 5</t>
  </si>
  <si>
    <t>Year to Dec 2023 Canterbury 15 to 19 Male Other Total</t>
  </si>
  <si>
    <t>Year to Dec 2023 Canterbury 15 to 19 Total Other 1</t>
  </si>
  <si>
    <t>Year to Dec 2023 Canterbury 15 to 19 Total Other 2</t>
  </si>
  <si>
    <t>Year to Dec 2023 Canterbury 15 to 19 Total Other 3</t>
  </si>
  <si>
    <t>Year to Dec 2023 Canterbury 15 to 19 Total Other 4</t>
  </si>
  <si>
    <t>Year to Dec 2023 Canterbury 15 to 19 Total Other 5</t>
  </si>
  <si>
    <t>Year to Dec 2023 Canterbury 15 to 19 Total Other Total</t>
  </si>
  <si>
    <t>Year to Dec 2023 Canterbury 15 to 19 Female Pacific 1</t>
  </si>
  <si>
    <t>Year to Dec 2023 Canterbury 15 to 19 Female Pacific 2</t>
  </si>
  <si>
    <t>Year to Dec 2023 Canterbury 15 to 19 Female Pacific 3</t>
  </si>
  <si>
    <t>Year to Dec 2023 Canterbury 15 to 19 Female Pacific 4</t>
  </si>
  <si>
    <t>Year to Dec 2023 Canterbury 15 to 19 Female Pacific 5</t>
  </si>
  <si>
    <t>Year to Dec 2023 Canterbury 15 to 19 Female Pacific Total</t>
  </si>
  <si>
    <t>Year to Dec 2023 Canterbury 15 to 19 Male Pacific 1</t>
  </si>
  <si>
    <t>Year to Dec 2023 Canterbury 15 to 19 Male Pacific 2</t>
  </si>
  <si>
    <t>Year to Dec 2023 Canterbury 15 to 19 Male Pacific 3</t>
  </si>
  <si>
    <t>Year to Dec 2023 Canterbury 15 to 19 Male Pacific 4</t>
  </si>
  <si>
    <t>Year to Dec 2023 Canterbury 15 to 19 Male Pacific 5</t>
  </si>
  <si>
    <t>Year to Dec 2023 Canterbury 15 to 19 Male Pacific Total</t>
  </si>
  <si>
    <t>Year to Dec 2023 Canterbury 15 to 19 Total Pacific 1</t>
  </si>
  <si>
    <t>Year to Dec 2023 Canterbury 15 to 19 Total Pacific 2</t>
  </si>
  <si>
    <t>Year to Dec 2023 Canterbury 15 to 19 Total Pacific 3</t>
  </si>
  <si>
    <t>Year to Dec 2023 Canterbury 15 to 19 Total Pacific 4</t>
  </si>
  <si>
    <t>Year to Dec 2023 Canterbury 15 to 19 Total Pacific 5</t>
  </si>
  <si>
    <t>Year to Dec 2023 Canterbury 15 to 19 Total Pacific Total</t>
  </si>
  <si>
    <t>Year to Dec 2023 Canterbury 15 to 19 Female Total 1</t>
  </si>
  <si>
    <t>Year to Dec 2023 Canterbury 15 to 19 Female Total 2</t>
  </si>
  <si>
    <t>Year to Dec 2023 Canterbury 15 to 19 Female Total 3</t>
  </si>
  <si>
    <t>Year to Dec 2023 Canterbury 15 to 19 Female Total 4</t>
  </si>
  <si>
    <t>Year to Dec 2023 Canterbury 15 to 19 Female Total 5</t>
  </si>
  <si>
    <t>Year to Dec 2023 Canterbury 15 to 19 Female Total Total</t>
  </si>
  <si>
    <t>Year to Dec 2023 Canterbury 15 to 19 Male Total 1</t>
  </si>
  <si>
    <t>Year to Dec 2023 Canterbury 15 to 19 Male Total 2</t>
  </si>
  <si>
    <t>Year to Dec 2023 Canterbury 15 to 19 Male Total 3</t>
  </si>
  <si>
    <t>Year to Dec 2023 Canterbury 15 to 19 Male Total 4</t>
  </si>
  <si>
    <t>Year to Dec 2023 Canterbury 15 to 19 Male Total 5</t>
  </si>
  <si>
    <t>Year to Dec 2023 Canterbury 15 to 19 Male Total Total</t>
  </si>
  <si>
    <t>Year to Dec 2023 Canterbury 15 to 19 Total Total 1</t>
  </si>
  <si>
    <t>Year to Dec 2023 Canterbury 15 to 19 Total Total 2</t>
  </si>
  <si>
    <t>Year to Dec 2023 Canterbury 15 to 19 Total Total 3</t>
  </si>
  <si>
    <t>Year to Dec 2023 Canterbury 15 to 19 Total Total 4</t>
  </si>
  <si>
    <t>Year to Dec 2023 Canterbury 15 to 19 Total Total 5</t>
  </si>
  <si>
    <t>Year to Dec 2023 Canterbury 15 to 19 Total Total Total</t>
  </si>
  <si>
    <t>Year to Dec 2023 Canterbury 20 to 24 Female Maori 1</t>
  </si>
  <si>
    <t>Year to Dec 2023 Canterbury 20 to 24 Female Maori 2</t>
  </si>
  <si>
    <t>Year to Dec 2023 Canterbury 20 to 24 Female Maori 3</t>
  </si>
  <si>
    <t>Year to Dec 2023 Canterbury 20 to 24 Female Maori 4</t>
  </si>
  <si>
    <t>Year to Dec 2023 Canterbury 20 to 24 Female Maori 5</t>
  </si>
  <si>
    <t>Year to Dec 2023 Canterbury 20 to 24 Female Maori Total</t>
  </si>
  <si>
    <t>Year to Dec 2023 Canterbury 20 to 24 Male Maori 1</t>
  </si>
  <si>
    <t>Year to Dec 2023 Canterbury 20 to 24 Male Maori 2</t>
  </si>
  <si>
    <t>Year to Dec 2023 Canterbury 20 to 24 Male Maori 3</t>
  </si>
  <si>
    <t>Year to Dec 2023 Canterbury 20 to 24 Male Maori 4</t>
  </si>
  <si>
    <t>Year to Dec 2023 Canterbury 20 to 24 Male Maori 5</t>
  </si>
  <si>
    <t>Year to Dec 2023 Canterbury 20 to 24 Male Maori Total</t>
  </si>
  <si>
    <t>Year to Dec 2023 Canterbury 20 to 24 Total Maori 1</t>
  </si>
  <si>
    <t>Year to Dec 2023 Canterbury 20 to 24 Total Maori 2</t>
  </si>
  <si>
    <t>Year to Dec 2023 Canterbury 20 to 24 Total Maori 3</t>
  </si>
  <si>
    <t>Year to Dec 2023 Canterbury 20 to 24 Total Maori 4</t>
  </si>
  <si>
    <t>Year to Dec 2023 Canterbury 20 to 24 Total Maori 5</t>
  </si>
  <si>
    <t>Year to Dec 2023 Canterbury 20 to 24 Total Maori Total</t>
  </si>
  <si>
    <t>Year to Dec 2023 Canterbury 20 to 24 Female Other 1</t>
  </si>
  <si>
    <t>Year to Dec 2023 Canterbury 20 to 24 Female Other 2</t>
  </si>
  <si>
    <t>Year to Dec 2023 Canterbury 20 to 24 Female Other 3</t>
  </si>
  <si>
    <t>Year to Dec 2023 Canterbury 20 to 24 Female Other 4</t>
  </si>
  <si>
    <t>Year to Dec 2023 Canterbury 20 to 24 Female Other 5</t>
  </si>
  <si>
    <t>Year to Dec 2023 Canterbury 20 to 24 Female Other Total</t>
  </si>
  <si>
    <t>Year to Dec 2023 Canterbury 20 to 24 Male Other 1</t>
  </si>
  <si>
    <t>Year to Dec 2023 Canterbury 20 to 24 Male Other 2</t>
  </si>
  <si>
    <t>Year to Dec 2023 Canterbury 20 to 24 Male Other 3</t>
  </si>
  <si>
    <t>Year to Dec 2023 Canterbury 20 to 24 Male Other 4</t>
  </si>
  <si>
    <t>Year to Dec 2023 Canterbury 20 to 24 Male Other 5</t>
  </si>
  <si>
    <t>Year to Dec 2023 Canterbury 20 to 24 Male Other Total</t>
  </si>
  <si>
    <t>Year to Dec 2023 Canterbury 20 to 24 Total Other 1</t>
  </si>
  <si>
    <t>Year to Dec 2023 Canterbury 20 to 24 Total Other 2</t>
  </si>
  <si>
    <t>Year to Dec 2023 Canterbury 20 to 24 Total Other 3</t>
  </si>
  <si>
    <t>Year to Dec 2023 Canterbury 20 to 24 Total Other 4</t>
  </si>
  <si>
    <t>Year to Dec 2023 Canterbury 20 to 24 Total Other 5</t>
  </si>
  <si>
    <t>Year to Dec 2023 Canterbury 20 to 24 Total Other Total</t>
  </si>
  <si>
    <t>Year to Dec 2023 Canterbury 20 to 24 Female Pacific 1</t>
  </si>
  <si>
    <t>Year to Dec 2023 Canterbury 20 to 24 Female Pacific 2</t>
  </si>
  <si>
    <t>Year to Dec 2023 Canterbury 20 to 24 Female Pacific 3</t>
  </si>
  <si>
    <t>Year to Dec 2023 Canterbury 20 to 24 Female Pacific 4</t>
  </si>
  <si>
    <t>Year to Dec 2023 Canterbury 20 to 24 Female Pacific 5</t>
  </si>
  <si>
    <t>Year to Dec 2023 Canterbury 20 to 24 Female Pacific Total</t>
  </si>
  <si>
    <t>Year to Dec 2023 Canterbury 20 to 24 Male Pacific 1</t>
  </si>
  <si>
    <t>Year to Dec 2023 Canterbury 20 to 24 Male Pacific 2</t>
  </si>
  <si>
    <t>Year to Dec 2023 Canterbury 20 to 24 Male Pacific 3</t>
  </si>
  <si>
    <t>Year to Dec 2023 Canterbury 20 to 24 Male Pacific 4</t>
  </si>
  <si>
    <t>Year to Dec 2023 Canterbury 20 to 24 Male Pacific 5</t>
  </si>
  <si>
    <t>Year to Dec 2023 Canterbury 20 to 24 Male Pacific Total</t>
  </si>
  <si>
    <t>Year to Dec 2023 Canterbury 20 to 24 Total Pacific 1</t>
  </si>
  <si>
    <t>Year to Dec 2023 Canterbury 20 to 24 Total Pacific 2</t>
  </si>
  <si>
    <t>Year to Dec 2023 Canterbury 20 to 24 Total Pacific 3</t>
  </si>
  <si>
    <t>Year to Dec 2023 Canterbury 20 to 24 Total Pacific 4</t>
  </si>
  <si>
    <t>Year to Dec 2023 Canterbury 20 to 24 Total Pacific 5</t>
  </si>
  <si>
    <t>Year to Dec 2023 Canterbury 20 to 24 Total Pacific Total</t>
  </si>
  <si>
    <t>Year to Dec 2023 Canterbury 20 to 24 Female Total 1</t>
  </si>
  <si>
    <t>Year to Dec 2023 Canterbury 20 to 24 Female Total 2</t>
  </si>
  <si>
    <t>Year to Dec 2023 Canterbury 20 to 24 Female Total 3</t>
  </si>
  <si>
    <t>Year to Dec 2023 Canterbury 20 to 24 Female Total 4</t>
  </si>
  <si>
    <t>Year to Dec 2023 Canterbury 20 to 24 Female Total 5</t>
  </si>
  <si>
    <t>Year to Dec 2023 Canterbury 20 to 24 Female Total Total</t>
  </si>
  <si>
    <t>Year to Dec 2023 Canterbury 20 to 24 Male Total 1</t>
  </si>
  <si>
    <t>Year to Dec 2023 Canterbury 20 to 24 Male Total 2</t>
  </si>
  <si>
    <t>Year to Dec 2023 Canterbury 20 to 24 Male Total 3</t>
  </si>
  <si>
    <t>Year to Dec 2023 Canterbury 20 to 24 Male Total 4</t>
  </si>
  <si>
    <t>Year to Dec 2023 Canterbury 20 to 24 Male Total 5</t>
  </si>
  <si>
    <t>Year to Dec 2023 Canterbury 20 to 24 Male Total Total</t>
  </si>
  <si>
    <t>Year to Dec 2023 Canterbury 20 to 24 Total Total 1</t>
  </si>
  <si>
    <t>Year to Dec 2023 Canterbury 20 to 24 Total Total 2</t>
  </si>
  <si>
    <t>Year to Dec 2023 Canterbury 20 to 24 Total Total 3</t>
  </si>
  <si>
    <t>Year to Dec 2023 Canterbury 20 to 24 Total Total 4</t>
  </si>
  <si>
    <t>Year to Dec 2023 Canterbury 20 to 24 Total Total 5</t>
  </si>
  <si>
    <t>Year to Dec 2023 Canterbury 20 to 24 Total Total Total</t>
  </si>
  <si>
    <t>Year to Dec 2023 Capital Coast and Hutt Valley 10 to 14 Female Maori 1</t>
  </si>
  <si>
    <t>Year to Dec 2023 Capital Coast and Hutt Valley 10 to 14 Female Maori 2</t>
  </si>
  <si>
    <t>Year to Dec 2023 Capital Coast and Hutt Valley 10 to 14 Female Maori 3</t>
  </si>
  <si>
    <t>Year to Dec 2023 Capital Coast and Hutt Valley 10 to 14 Female Maori 4</t>
  </si>
  <si>
    <t>Year to Dec 2023 Capital Coast and Hutt Valley 10 to 14 Female Maori 5</t>
  </si>
  <si>
    <t>Year to Dec 2023 Capital Coast and Hutt Valley 10 to 14 Female Maori Total</t>
  </si>
  <si>
    <t>Year to Dec 2023 Capital Coast and Hutt Valley 10 to 14 Male Maori 1</t>
  </si>
  <si>
    <t>Year to Dec 2023 Capital Coast and Hutt Valley 10 to 14 Male Maori 2</t>
  </si>
  <si>
    <t>Year to Dec 2023 Capital Coast and Hutt Valley 10 to 14 Male Maori 3</t>
  </si>
  <si>
    <t>Year to Dec 2023 Capital Coast and Hutt Valley 10 to 14 Male Maori 4</t>
  </si>
  <si>
    <t>Year to Dec 2023 Capital Coast and Hutt Valley 10 to 14 Male Maori 5</t>
  </si>
  <si>
    <t>Year to Dec 2023 Capital Coast and Hutt Valley 10 to 14 Male Maori Total</t>
  </si>
  <si>
    <t>Year to Dec 2023 Capital Coast and Hutt Valley 10 to 14 Total Maori 1</t>
  </si>
  <si>
    <t>Year to Dec 2023 Capital Coast and Hutt Valley 10 to 14 Total Maori 2</t>
  </si>
  <si>
    <t>Year to Dec 2023 Capital Coast and Hutt Valley 10 to 14 Total Maori 3</t>
  </si>
  <si>
    <t>Year to Dec 2023 Capital Coast and Hutt Valley 10 to 14 Total Maori 4</t>
  </si>
  <si>
    <t>Year to Dec 2023 Capital Coast and Hutt Valley 10 to 14 Total Maori 5</t>
  </si>
  <si>
    <t>Year to Dec 2023 Capital Coast and Hutt Valley 10 to 14 Total Maori Total</t>
  </si>
  <si>
    <t>Year to Dec 2023 Capital Coast and Hutt Valley 10 to 14 Female Other 1</t>
  </si>
  <si>
    <t>Year to Dec 2023 Capital Coast and Hutt Valley 10 to 14 Female Other 2</t>
  </si>
  <si>
    <t>Year to Dec 2023 Capital Coast and Hutt Valley 10 to 14 Female Other 3</t>
  </si>
  <si>
    <t>Year to Dec 2023 Capital Coast and Hutt Valley 10 to 14 Female Other 4</t>
  </si>
  <si>
    <t>Year to Dec 2023 Capital Coast and Hutt Valley 10 to 14 Female Other 5</t>
  </si>
  <si>
    <t>Year to Dec 2023 Capital Coast and Hutt Valley 10 to 14 Female Other Total</t>
  </si>
  <si>
    <t>Year to Dec 2023 Capital Coast and Hutt Valley 10 to 14 Male Other 1</t>
  </si>
  <si>
    <t>Year to Dec 2023 Capital Coast and Hutt Valley 10 to 14 Male Other 2</t>
  </si>
  <si>
    <t>Year to Dec 2023 Capital Coast and Hutt Valley 10 to 14 Male Other 3</t>
  </si>
  <si>
    <t>Year to Dec 2023 Capital Coast and Hutt Valley 10 to 14 Male Other 4</t>
  </si>
  <si>
    <t>Year to Dec 2023 Capital Coast and Hutt Valley 10 to 14 Male Other 5</t>
  </si>
  <si>
    <t>Year to Dec 2023 Capital Coast and Hutt Valley 10 to 14 Male Other Total</t>
  </si>
  <si>
    <t>Year to Dec 2023 Capital Coast and Hutt Valley 10 to 14 Total Other 1</t>
  </si>
  <si>
    <t>Year to Dec 2023 Capital Coast and Hutt Valley 10 to 14 Total Other 2</t>
  </si>
  <si>
    <t>Year to Dec 2023 Capital Coast and Hutt Valley 10 to 14 Total Other 3</t>
  </si>
  <si>
    <t>Year to Dec 2023 Capital Coast and Hutt Valley 10 to 14 Total Other 4</t>
  </si>
  <si>
    <t>Year to Dec 2023 Capital Coast and Hutt Valley 10 to 14 Total Other 5</t>
  </si>
  <si>
    <t>Year to Dec 2023 Capital Coast and Hutt Valley 10 to 14 Total Other Total</t>
  </si>
  <si>
    <t>Year to Dec 2023 Capital Coast and Hutt Valley 10 to 14 Female Pacific 1</t>
  </si>
  <si>
    <t>Year to Dec 2023 Capital Coast and Hutt Valley 10 to 14 Female Pacific 2</t>
  </si>
  <si>
    <t>Year to Dec 2023 Capital Coast and Hutt Valley 10 to 14 Female Pacific 3</t>
  </si>
  <si>
    <t>Year to Dec 2023 Capital Coast and Hutt Valley 10 to 14 Female Pacific 4</t>
  </si>
  <si>
    <t>Year to Dec 2023 Capital Coast and Hutt Valley 10 to 14 Female Pacific 5</t>
  </si>
  <si>
    <t>Year to Dec 2023 Capital Coast and Hutt Valley 10 to 14 Female Pacific Total</t>
  </si>
  <si>
    <t>Year to Dec 2023 Capital Coast and Hutt Valley 10 to 14 Male Pacific 1</t>
  </si>
  <si>
    <t>Year to Dec 2023 Capital Coast and Hutt Valley 10 to 14 Male Pacific 2</t>
  </si>
  <si>
    <t>Year to Dec 2023 Capital Coast and Hutt Valley 10 to 14 Male Pacific 3</t>
  </si>
  <si>
    <t>Year to Dec 2023 Capital Coast and Hutt Valley 10 to 14 Male Pacific 4</t>
  </si>
  <si>
    <t>Year to Dec 2023 Capital Coast and Hutt Valley 10 to 14 Male Pacific 5</t>
  </si>
  <si>
    <t>Year to Dec 2023 Capital Coast and Hutt Valley 10 to 14 Male Pacific Total</t>
  </si>
  <si>
    <t>Year to Dec 2023 Capital Coast and Hutt Valley 10 to 14 Total Pacific 1</t>
  </si>
  <si>
    <t>Year to Dec 2023 Capital Coast and Hutt Valley 10 to 14 Total Pacific 2</t>
  </si>
  <si>
    <t>Year to Dec 2023 Capital Coast and Hutt Valley 10 to 14 Total Pacific 3</t>
  </si>
  <si>
    <t>Year to Dec 2023 Capital Coast and Hutt Valley 10 to 14 Total Pacific 4</t>
  </si>
  <si>
    <t>Year to Dec 2023 Capital Coast and Hutt Valley 10 to 14 Total Pacific 5</t>
  </si>
  <si>
    <t>Year to Dec 2023 Capital Coast and Hutt Valley 10 to 14 Total Pacific Total</t>
  </si>
  <si>
    <t>Year to Dec 2023 Capital Coast and Hutt Valley 10 to 14 Female Total 1</t>
  </si>
  <si>
    <t>Year to Dec 2023 Capital Coast and Hutt Valley 10 to 14 Female Total 2</t>
  </si>
  <si>
    <t>Year to Dec 2023 Capital Coast and Hutt Valley 10 to 14 Female Total 3</t>
  </si>
  <si>
    <t>Year to Dec 2023 Capital Coast and Hutt Valley 10 to 14 Female Total 4</t>
  </si>
  <si>
    <t>Year to Dec 2023 Capital Coast and Hutt Valley 10 to 14 Female Total 5</t>
  </si>
  <si>
    <t>Year to Dec 2023 Capital Coast and Hutt Valley 10 to 14 Female Total Total</t>
  </si>
  <si>
    <t>Year to Dec 2023 Capital Coast and Hutt Valley 10 to 14 Male Total 1</t>
  </si>
  <si>
    <t>Year to Dec 2023 Capital Coast and Hutt Valley 10 to 14 Male Total 2</t>
  </si>
  <si>
    <t>Year to Dec 2023 Capital Coast and Hutt Valley 10 to 14 Male Total 3</t>
  </si>
  <si>
    <t>Year to Dec 2023 Capital Coast and Hutt Valley 10 to 14 Male Total 4</t>
  </si>
  <si>
    <t>Year to Dec 2023 Capital Coast and Hutt Valley 10 to 14 Male Total 5</t>
  </si>
  <si>
    <t>Year to Dec 2023 Capital Coast and Hutt Valley 10 to 14 Male Total Total</t>
  </si>
  <si>
    <t>Year to Dec 2023 Capital Coast and Hutt Valley 10 to 14 Total Total 1</t>
  </si>
  <si>
    <t>Year to Dec 2023 Capital Coast and Hutt Valley 10 to 14 Total Total 2</t>
  </si>
  <si>
    <t>Year to Dec 2023 Capital Coast and Hutt Valley 10 to 14 Total Total 3</t>
  </si>
  <si>
    <t>Year to Dec 2023 Capital Coast and Hutt Valley 10 to 14 Total Total 4</t>
  </si>
  <si>
    <t>Year to Dec 2023 Capital Coast and Hutt Valley 10 to 14 Total Total 5</t>
  </si>
  <si>
    <t>Year to Dec 2023 Capital Coast and Hutt Valley 10 to 14 Total Total Total</t>
  </si>
  <si>
    <t>Year to Dec 2023 Capital Coast and Hutt Valley 10 to 24 Female Maori 1</t>
  </si>
  <si>
    <t>Year to Dec 2023 Capital Coast and Hutt Valley 10 to 24 Female Maori 2</t>
  </si>
  <si>
    <t>Year to Dec 2023 Capital Coast and Hutt Valley 10 to 24 Female Maori 3</t>
  </si>
  <si>
    <t>Year to Dec 2023 Capital Coast and Hutt Valley 10 to 24 Female Maori 4</t>
  </si>
  <si>
    <t>Year to Dec 2023 Capital Coast and Hutt Valley 10 to 24 Female Maori 5</t>
  </si>
  <si>
    <t>Year to Dec 2023 Capital Coast and Hutt Valley 10 to 24 Female Maori Total</t>
  </si>
  <si>
    <t>Year to Dec 2023 Capital Coast and Hutt Valley 10 to 24 Male Maori 1</t>
  </si>
  <si>
    <t>Year to Dec 2023 Capital Coast and Hutt Valley 10 to 24 Male Maori 2</t>
  </si>
  <si>
    <t>Year to Dec 2023 Capital Coast and Hutt Valley 10 to 24 Male Maori 3</t>
  </si>
  <si>
    <t>Year to Dec 2023 Capital Coast and Hutt Valley 10 to 24 Male Maori 4</t>
  </si>
  <si>
    <t>Year to Dec 2023 Capital Coast and Hutt Valley 10 to 24 Male Maori 5</t>
  </si>
  <si>
    <t>Year to Dec 2023 Capital Coast and Hutt Valley 10 to 24 Male Maori Total</t>
  </si>
  <si>
    <t>Year to Dec 2023 Capital Coast and Hutt Valley 10 to 24 Total Maori 1</t>
  </si>
  <si>
    <t>Year to Dec 2023 Capital Coast and Hutt Valley 10 to 24 Total Maori 2</t>
  </si>
  <si>
    <t>Year to Dec 2023 Capital Coast and Hutt Valley 10 to 24 Total Maori 3</t>
  </si>
  <si>
    <t>Year to Dec 2023 Capital Coast and Hutt Valley 10 to 24 Total Maori 4</t>
  </si>
  <si>
    <t>Year to Dec 2023 Capital Coast and Hutt Valley 10 to 24 Total Maori 5</t>
  </si>
  <si>
    <t>Year to Dec 2023 Capital Coast and Hutt Valley 10 to 24 Total Maori Total</t>
  </si>
  <si>
    <t>Year to Dec 2023 Capital Coast and Hutt Valley 10 to 24 Female Other 1</t>
  </si>
  <si>
    <t>Year to Dec 2023 Capital Coast and Hutt Valley 10 to 24 Female Other 2</t>
  </si>
  <si>
    <t>Year to Dec 2023 Capital Coast and Hutt Valley 10 to 24 Female Other 3</t>
  </si>
  <si>
    <t>Year to Dec 2023 Capital Coast and Hutt Valley 10 to 24 Female Other 4</t>
  </si>
  <si>
    <t>Year to Dec 2023 Capital Coast and Hutt Valley 10 to 24 Female Other 5</t>
  </si>
  <si>
    <t>Year to Dec 2023 Capital Coast and Hutt Valley 10 to 24 Female Other Total</t>
  </si>
  <si>
    <t>Year to Dec 2023 Capital Coast and Hutt Valley 10 to 24 Male Other 1</t>
  </si>
  <si>
    <t>Year to Dec 2023 Capital Coast and Hutt Valley 10 to 24 Male Other 2</t>
  </si>
  <si>
    <t>Year to Dec 2023 Capital Coast and Hutt Valley 10 to 24 Male Other 3</t>
  </si>
  <si>
    <t>Year to Dec 2023 Capital Coast and Hutt Valley 10 to 24 Male Other 4</t>
  </si>
  <si>
    <t>Year to Dec 2023 Capital Coast and Hutt Valley 10 to 24 Male Other 5</t>
  </si>
  <si>
    <t>Year to Dec 2023 Capital Coast and Hutt Valley 10 to 24 Male Other Total</t>
  </si>
  <si>
    <t>Year to Dec 2023 Capital Coast and Hutt Valley 10 to 24 Total Other 1</t>
  </si>
  <si>
    <t>Year to Dec 2023 Capital Coast and Hutt Valley 10 to 24 Total Other 2</t>
  </si>
  <si>
    <t>Year to Dec 2023 Capital Coast and Hutt Valley 10 to 24 Total Other 3</t>
  </si>
  <si>
    <t>Year to Dec 2023 Capital Coast and Hutt Valley 10 to 24 Total Other 4</t>
  </si>
  <si>
    <t>Year to Dec 2023 Capital Coast and Hutt Valley 10 to 24 Total Other 5</t>
  </si>
  <si>
    <t>Year to Dec 2023 Capital Coast and Hutt Valley 10 to 24 Total Other Total</t>
  </si>
  <si>
    <t>Year to Dec 2023 Capital Coast and Hutt Valley 10 to 24 Female Pacific 1</t>
  </si>
  <si>
    <t>Year to Dec 2023 Capital Coast and Hutt Valley 10 to 24 Female Pacific 2</t>
  </si>
  <si>
    <t>Year to Dec 2023 Capital Coast and Hutt Valley 10 to 24 Female Pacific 3</t>
  </si>
  <si>
    <t>Year to Dec 2023 Capital Coast and Hutt Valley 10 to 24 Female Pacific 4</t>
  </si>
  <si>
    <t>Year to Dec 2023 Capital Coast and Hutt Valley 10 to 24 Female Pacific 5</t>
  </si>
  <si>
    <t>Year to Dec 2023 Capital Coast and Hutt Valley 10 to 24 Female Pacific Total</t>
  </si>
  <si>
    <t>Year to Dec 2023 Capital Coast and Hutt Valley 10 to 24 Male Pacific 1</t>
  </si>
  <si>
    <t>Year to Dec 2023 Capital Coast and Hutt Valley 10 to 24 Male Pacific 2</t>
  </si>
  <si>
    <t>Year to Dec 2023 Capital Coast and Hutt Valley 10 to 24 Male Pacific 3</t>
  </si>
  <si>
    <t>Year to Dec 2023 Capital Coast and Hutt Valley 10 to 24 Male Pacific 4</t>
  </si>
  <si>
    <t>Year to Dec 2023 Capital Coast and Hutt Valley 10 to 24 Male Pacific 5</t>
  </si>
  <si>
    <t>Year to Dec 2023 Capital Coast and Hutt Valley 10 to 24 Male Pacific Total</t>
  </si>
  <si>
    <t>Year to Dec 2023 Capital Coast and Hutt Valley 10 to 24 Total Pacific 1</t>
  </si>
  <si>
    <t>Year to Dec 2023 Capital Coast and Hutt Valley 10 to 24 Total Pacific 2</t>
  </si>
  <si>
    <t>Year to Dec 2023 Capital Coast and Hutt Valley 10 to 24 Total Pacific 3</t>
  </si>
  <si>
    <t>Year to Dec 2023 Capital Coast and Hutt Valley 10 to 24 Total Pacific 4</t>
  </si>
  <si>
    <t>Year to Dec 2023 Capital Coast and Hutt Valley 10 to 24 Total Pacific 5</t>
  </si>
  <si>
    <t>Year to Dec 2023 Capital Coast and Hutt Valley 10 to 24 Total Pacific Total</t>
  </si>
  <si>
    <t>Year to Dec 2023 Capital Coast and Hutt Valley 10 to 24 Female Total 1</t>
  </si>
  <si>
    <t>Year to Dec 2023 Capital Coast and Hutt Valley 10 to 24 Female Total 2</t>
  </si>
  <si>
    <t>Year to Dec 2023 Capital Coast and Hutt Valley 10 to 24 Female Total 3</t>
  </si>
  <si>
    <t>Year to Dec 2023 Capital Coast and Hutt Valley 10 to 24 Female Total 4</t>
  </si>
  <si>
    <t>Year to Dec 2023 Capital Coast and Hutt Valley 10 to 24 Female Total 5</t>
  </si>
  <si>
    <t>Year to Dec 2023 Capital Coast and Hutt Valley 10 to 24 Female Total Total</t>
  </si>
  <si>
    <t>Year to Dec 2023 Capital Coast and Hutt Valley 10 to 24 Male Total 1</t>
  </si>
  <si>
    <t>Year to Dec 2023 Capital Coast and Hutt Valley 10 to 24 Male Total 2</t>
  </si>
  <si>
    <t>Year to Dec 2023 Capital Coast and Hutt Valley 10 to 24 Male Total 3</t>
  </si>
  <si>
    <t>Year to Dec 2023 Capital Coast and Hutt Valley 10 to 24 Male Total 4</t>
  </si>
  <si>
    <t>Year to Dec 2023 Capital Coast and Hutt Valley 10 to 24 Male Total 5</t>
  </si>
  <si>
    <t>Year to Dec 2023 Capital Coast and Hutt Valley 10 to 24 Male Total Total</t>
  </si>
  <si>
    <t>Year to Dec 2023 Capital Coast and Hutt Valley 10 to 24 Total Total 1</t>
  </si>
  <si>
    <t>Year to Dec 2023 Capital Coast and Hutt Valley 10 to 24 Total Total 2</t>
  </si>
  <si>
    <t>Year to Dec 2023 Capital Coast and Hutt Valley 10 to 24 Total Total 3</t>
  </si>
  <si>
    <t>Year to Dec 2023 Capital Coast and Hutt Valley 10 to 24 Total Total 4</t>
  </si>
  <si>
    <t>Year to Dec 2023 Capital Coast and Hutt Valley 10 to 24 Total Total 5</t>
  </si>
  <si>
    <t>Year to Dec 2023 Capital Coast and Hutt Valley 10 to 24 Total Total Total</t>
  </si>
  <si>
    <t>Year to Dec 2023 Capital Coast and Hutt Valley 15 to 19 Female Maori 1</t>
  </si>
  <si>
    <t>Year to Dec 2023 Capital Coast and Hutt Valley 15 to 19 Female Maori 2</t>
  </si>
  <si>
    <t>Year to Dec 2023 Capital Coast and Hutt Valley 15 to 19 Female Maori 3</t>
  </si>
  <si>
    <t>Year to Dec 2023 Capital Coast and Hutt Valley 15 to 19 Female Maori 4</t>
  </si>
  <si>
    <t>Year to Dec 2023 Capital Coast and Hutt Valley 15 to 19 Female Maori 5</t>
  </si>
  <si>
    <t>Year to Dec 2023 Capital Coast and Hutt Valley 15 to 19 Female Maori Total</t>
  </si>
  <si>
    <t>Year to Dec 2023 Capital Coast and Hutt Valley 15 to 19 Male Maori 1</t>
  </si>
  <si>
    <t>Year to Dec 2023 Capital Coast and Hutt Valley 15 to 19 Male Maori 2</t>
  </si>
  <si>
    <t>Year to Dec 2023 Capital Coast and Hutt Valley 15 to 19 Male Maori 3</t>
  </si>
  <si>
    <t>Year to Dec 2023 Capital Coast and Hutt Valley 15 to 19 Male Maori 4</t>
  </si>
  <si>
    <t>Year to Dec 2023 Capital Coast and Hutt Valley 15 to 19 Male Maori 5</t>
  </si>
  <si>
    <t>Year to Dec 2023 Capital Coast and Hutt Valley 15 to 19 Male Maori Total</t>
  </si>
  <si>
    <t>Year to Dec 2023 Capital Coast and Hutt Valley 15 to 19 Total Maori 1</t>
  </si>
  <si>
    <t>Year to Dec 2023 Capital Coast and Hutt Valley 15 to 19 Total Maori 2</t>
  </si>
  <si>
    <t>Year to Dec 2023 Capital Coast and Hutt Valley 15 to 19 Total Maori 3</t>
  </si>
  <si>
    <t>Year to Dec 2023 Capital Coast and Hutt Valley 15 to 19 Total Maori 4</t>
  </si>
  <si>
    <t>Year to Dec 2023 Capital Coast and Hutt Valley 15 to 19 Total Maori 5</t>
  </si>
  <si>
    <t>Year to Dec 2023 Capital Coast and Hutt Valley 15 to 19 Total Maori Total</t>
  </si>
  <si>
    <t>Year to Dec 2023 Capital Coast and Hutt Valley 15 to 19 Female Other 1</t>
  </si>
  <si>
    <t>Year to Dec 2023 Capital Coast and Hutt Valley 15 to 19 Female Other 2</t>
  </si>
  <si>
    <t>Year to Dec 2023 Capital Coast and Hutt Valley 15 to 19 Female Other 3</t>
  </si>
  <si>
    <t>Year to Dec 2023 Capital Coast and Hutt Valley 15 to 19 Female Other 4</t>
  </si>
  <si>
    <t>Year to Dec 2023 Capital Coast and Hutt Valley 15 to 19 Female Other 5</t>
  </si>
  <si>
    <t>Year to Dec 2023 Capital Coast and Hutt Valley 15 to 19 Female Other Total</t>
  </si>
  <si>
    <t>Year to Dec 2023 Capital Coast and Hutt Valley 15 to 19 Male Other 1</t>
  </si>
  <si>
    <t>Year to Dec 2023 Capital Coast and Hutt Valley 15 to 19 Male Other 2</t>
  </si>
  <si>
    <t>Year to Dec 2023 Capital Coast and Hutt Valley 15 to 19 Male Other 3</t>
  </si>
  <si>
    <t>Year to Dec 2023 Capital Coast and Hutt Valley 15 to 19 Male Other 4</t>
  </si>
  <si>
    <t>Year to Dec 2023 Capital Coast and Hutt Valley 15 to 19 Male Other 5</t>
  </si>
  <si>
    <t>Year to Dec 2023 Capital Coast and Hutt Valley 15 to 19 Male Other Total</t>
  </si>
  <si>
    <t>Year to Dec 2023 Capital Coast and Hutt Valley 15 to 19 Total Other 1</t>
  </si>
  <si>
    <t>Year to Dec 2023 Capital Coast and Hutt Valley 15 to 19 Total Other 2</t>
  </si>
  <si>
    <t>Year to Dec 2023 Capital Coast and Hutt Valley 15 to 19 Total Other 3</t>
  </si>
  <si>
    <t>Year to Dec 2023 Capital Coast and Hutt Valley 15 to 19 Total Other 4</t>
  </si>
  <si>
    <t>Year to Dec 2023 Capital Coast and Hutt Valley 15 to 19 Total Other 5</t>
  </si>
  <si>
    <t>Year to Dec 2023 Capital Coast and Hutt Valley 15 to 19 Total Other Total</t>
  </si>
  <si>
    <t>Year to Dec 2023 Capital Coast and Hutt Valley 15 to 19 Female Pacific 1</t>
  </si>
  <si>
    <t>Year to Dec 2023 Capital Coast and Hutt Valley 15 to 19 Female Pacific 2</t>
  </si>
  <si>
    <t>Year to Dec 2023 Capital Coast and Hutt Valley 15 to 19 Female Pacific 3</t>
  </si>
  <si>
    <t>Year to Dec 2023 Capital Coast and Hutt Valley 15 to 19 Female Pacific 4</t>
  </si>
  <si>
    <t>Year to Dec 2023 Capital Coast and Hutt Valley 15 to 19 Female Pacific 5</t>
  </si>
  <si>
    <t>Year to Dec 2023 Capital Coast and Hutt Valley 15 to 19 Female Pacific Total</t>
  </si>
  <si>
    <t>Year to Dec 2023 Capital Coast and Hutt Valley 15 to 19 Male Pacific 1</t>
  </si>
  <si>
    <t>Year to Dec 2023 Capital Coast and Hutt Valley 15 to 19 Male Pacific 2</t>
  </si>
  <si>
    <t>Year to Dec 2023 Capital Coast and Hutt Valley 15 to 19 Male Pacific 3</t>
  </si>
  <si>
    <t>Year to Dec 2023 Capital Coast and Hutt Valley 15 to 19 Male Pacific 4</t>
  </si>
  <si>
    <t>Year to Dec 2023 Capital Coast and Hutt Valley 15 to 19 Male Pacific 5</t>
  </si>
  <si>
    <t>Year to Dec 2023 Capital Coast and Hutt Valley 15 to 19 Male Pacific Total</t>
  </si>
  <si>
    <t>Year to Dec 2023 Capital Coast and Hutt Valley 15 to 19 Total Pacific 1</t>
  </si>
  <si>
    <t>Year to Dec 2023 Capital Coast and Hutt Valley 15 to 19 Total Pacific 2</t>
  </si>
  <si>
    <t>Year to Dec 2023 Capital Coast and Hutt Valley 15 to 19 Total Pacific 3</t>
  </si>
  <si>
    <t>Year to Dec 2023 Capital Coast and Hutt Valley 15 to 19 Total Pacific 4</t>
  </si>
  <si>
    <t>Year to Dec 2023 Capital Coast and Hutt Valley 15 to 19 Total Pacific 5</t>
  </si>
  <si>
    <t>Year to Dec 2023 Capital Coast and Hutt Valley 15 to 19 Total Pacific Total</t>
  </si>
  <si>
    <t>Year to Dec 2023 Capital Coast and Hutt Valley 15 to 19 Female Total 1</t>
  </si>
  <si>
    <t>Year to Dec 2023 Capital Coast and Hutt Valley 15 to 19 Female Total 2</t>
  </si>
  <si>
    <t>Year to Dec 2023 Capital Coast and Hutt Valley 15 to 19 Female Total 3</t>
  </si>
  <si>
    <t>Year to Dec 2023 Capital Coast and Hutt Valley 15 to 19 Female Total 4</t>
  </si>
  <si>
    <t>Year to Dec 2023 Capital Coast and Hutt Valley 15 to 19 Female Total 5</t>
  </si>
  <si>
    <t>Year to Dec 2023 Capital Coast and Hutt Valley 15 to 19 Female Total Total</t>
  </si>
  <si>
    <t>Year to Dec 2023 Capital Coast and Hutt Valley 15 to 19 Male Total 1</t>
  </si>
  <si>
    <t>Year to Dec 2023 Capital Coast and Hutt Valley 15 to 19 Male Total 2</t>
  </si>
  <si>
    <t>Year to Dec 2023 Capital Coast and Hutt Valley 15 to 19 Male Total 3</t>
  </si>
  <si>
    <t>Year to Dec 2023 Capital Coast and Hutt Valley 15 to 19 Male Total 4</t>
  </si>
  <si>
    <t>Year to Dec 2023 Capital Coast and Hutt Valley 15 to 19 Male Total 5</t>
  </si>
  <si>
    <t>Year to Dec 2023 Capital Coast and Hutt Valley 15 to 19 Male Total Total</t>
  </si>
  <si>
    <t>Year to Dec 2023 Capital Coast and Hutt Valley 15 to 19 Total Total 1</t>
  </si>
  <si>
    <t>Year to Dec 2023 Capital Coast and Hutt Valley 15 to 19 Total Total 2</t>
  </si>
  <si>
    <t>Year to Dec 2023 Capital Coast and Hutt Valley 15 to 19 Total Total 3</t>
  </si>
  <si>
    <t>Year to Dec 2023 Capital Coast and Hutt Valley 15 to 19 Total Total 4</t>
  </si>
  <si>
    <t>Year to Dec 2023 Capital Coast and Hutt Valley 15 to 19 Total Total 5</t>
  </si>
  <si>
    <t>Year to Dec 2023 Capital Coast and Hutt Valley 15 to 19 Total Total Total</t>
  </si>
  <si>
    <t>Year to Dec 2023 Capital Coast and Hutt Valley 20 to 24 Female Maori 1</t>
  </si>
  <si>
    <t>Year to Dec 2023 Capital Coast and Hutt Valley 20 to 24 Female Maori 2</t>
  </si>
  <si>
    <t>Year to Dec 2023 Capital Coast and Hutt Valley 20 to 24 Female Maori 3</t>
  </si>
  <si>
    <t>Year to Dec 2023 Capital Coast and Hutt Valley 20 to 24 Female Maori 4</t>
  </si>
  <si>
    <t>Year to Dec 2023 Capital Coast and Hutt Valley 20 to 24 Female Maori 5</t>
  </si>
  <si>
    <t>Year to Dec 2023 Capital Coast and Hutt Valley 20 to 24 Female Maori Total</t>
  </si>
  <si>
    <t>Year to Dec 2023 Capital Coast and Hutt Valley 20 to 24 Male Maori 1</t>
  </si>
  <si>
    <t>Year to Dec 2023 Capital Coast and Hutt Valley 20 to 24 Male Maori 2</t>
  </si>
  <si>
    <t>Year to Dec 2023 Capital Coast and Hutt Valley 20 to 24 Male Maori 3</t>
  </si>
  <si>
    <t>Year to Dec 2023 Capital Coast and Hutt Valley 20 to 24 Male Maori 4</t>
  </si>
  <si>
    <t>Year to Dec 2023 Capital Coast and Hutt Valley 20 to 24 Male Maori 5</t>
  </si>
  <si>
    <t>Year to Dec 2023 Capital Coast and Hutt Valley 20 to 24 Male Maori Total</t>
  </si>
  <si>
    <t>Year to Dec 2023 Capital Coast and Hutt Valley 20 to 24 Total Maori 1</t>
  </si>
  <si>
    <t>Year to Dec 2023 Capital Coast and Hutt Valley 20 to 24 Total Maori 2</t>
  </si>
  <si>
    <t>Year to Dec 2023 Capital Coast and Hutt Valley 20 to 24 Total Maori 3</t>
  </si>
  <si>
    <t>Year to Dec 2023 Capital Coast and Hutt Valley 20 to 24 Total Maori 4</t>
  </si>
  <si>
    <t>Year to Dec 2023 Capital Coast and Hutt Valley 20 to 24 Total Maori 5</t>
  </si>
  <si>
    <t>Year to Dec 2023 Capital Coast and Hutt Valley 20 to 24 Total Maori Total</t>
  </si>
  <si>
    <t>Year to Dec 2023 Capital Coast and Hutt Valley 20 to 24 Female Other 1</t>
  </si>
  <si>
    <t>Year to Dec 2023 Capital Coast and Hutt Valley 20 to 24 Female Other 2</t>
  </si>
  <si>
    <t>Year to Dec 2023 Capital Coast and Hutt Valley 20 to 24 Female Other 3</t>
  </si>
  <si>
    <t>Year to Dec 2023 Capital Coast and Hutt Valley 20 to 24 Female Other 4</t>
  </si>
  <si>
    <t>Year to Dec 2023 Capital Coast and Hutt Valley 20 to 24 Female Other 5</t>
  </si>
  <si>
    <t>Year to Dec 2023 Capital Coast and Hutt Valley 20 to 24 Female Other Total</t>
  </si>
  <si>
    <t>Year to Dec 2023 Capital Coast and Hutt Valley 20 to 24 Male Other 1</t>
  </si>
  <si>
    <t>Year to Dec 2023 Capital Coast and Hutt Valley 20 to 24 Male Other 2</t>
  </si>
  <si>
    <t>Year to Dec 2023 Capital Coast and Hutt Valley 20 to 24 Male Other 3</t>
  </si>
  <si>
    <t>Year to Dec 2023 Capital Coast and Hutt Valley 20 to 24 Male Other 4</t>
  </si>
  <si>
    <t>Year to Dec 2023 Capital Coast and Hutt Valley 20 to 24 Male Other 5</t>
  </si>
  <si>
    <t>Year to Dec 2023 Capital Coast and Hutt Valley 20 to 24 Male Other Total</t>
  </si>
  <si>
    <t>Year to Dec 2023 Capital Coast and Hutt Valley 20 to 24 Total Other 1</t>
  </si>
  <si>
    <t>Year to Dec 2023 Capital Coast and Hutt Valley 20 to 24 Total Other 2</t>
  </si>
  <si>
    <t>Year to Dec 2023 Capital Coast and Hutt Valley 20 to 24 Total Other 3</t>
  </si>
  <si>
    <t>Year to Dec 2023 Capital Coast and Hutt Valley 20 to 24 Total Other 4</t>
  </si>
  <si>
    <t>Year to Dec 2023 Capital Coast and Hutt Valley 20 to 24 Total Other 5</t>
  </si>
  <si>
    <t>Year to Dec 2023 Capital Coast and Hutt Valley 20 to 24 Total Other Total</t>
  </si>
  <si>
    <t>Year to Dec 2023 Capital Coast and Hutt Valley 20 to 24 Female Pacific 1</t>
  </si>
  <si>
    <t>Year to Dec 2023 Capital Coast and Hutt Valley 20 to 24 Female Pacific 2</t>
  </si>
  <si>
    <t>Year to Dec 2023 Capital Coast and Hutt Valley 20 to 24 Female Pacific 3</t>
  </si>
  <si>
    <t>Year to Dec 2023 Capital Coast and Hutt Valley 20 to 24 Female Pacific 4</t>
  </si>
  <si>
    <t>Year to Dec 2023 Capital Coast and Hutt Valley 20 to 24 Female Pacific 5</t>
  </si>
  <si>
    <t>Year to Dec 2023 Capital Coast and Hutt Valley 20 to 24 Female Pacific Total</t>
  </si>
  <si>
    <t>Year to Dec 2023 Capital Coast and Hutt Valley 20 to 24 Male Pacific 1</t>
  </si>
  <si>
    <t>Year to Dec 2023 Capital Coast and Hutt Valley 20 to 24 Male Pacific 2</t>
  </si>
  <si>
    <t>Year to Dec 2023 Capital Coast and Hutt Valley 20 to 24 Male Pacific 3</t>
  </si>
  <si>
    <t>Year to Dec 2023 Capital Coast and Hutt Valley 20 to 24 Male Pacific 4</t>
  </si>
  <si>
    <t>Year to Dec 2023 Capital Coast and Hutt Valley 20 to 24 Male Pacific 5</t>
  </si>
  <si>
    <t>Year to Dec 2023 Capital Coast and Hutt Valley 20 to 24 Male Pacific Total</t>
  </si>
  <si>
    <t>Year to Dec 2023 Capital Coast and Hutt Valley 20 to 24 Total Pacific 1</t>
  </si>
  <si>
    <t>Year to Dec 2023 Capital Coast and Hutt Valley 20 to 24 Total Pacific 2</t>
  </si>
  <si>
    <t>Year to Dec 2023 Capital Coast and Hutt Valley 20 to 24 Total Pacific 3</t>
  </si>
  <si>
    <t>Year to Dec 2023 Capital Coast and Hutt Valley 20 to 24 Total Pacific 4</t>
  </si>
  <si>
    <t>Year to Dec 2023 Capital Coast and Hutt Valley 20 to 24 Total Pacific 5</t>
  </si>
  <si>
    <t>Year to Dec 2023 Capital Coast and Hutt Valley 20 to 24 Total Pacific Total</t>
  </si>
  <si>
    <t>Year to Dec 2023 Capital Coast and Hutt Valley 20 to 24 Female Total 1</t>
  </si>
  <si>
    <t>Year to Dec 2023 Capital Coast and Hutt Valley 20 to 24 Female Total 2</t>
  </si>
  <si>
    <t>Year to Dec 2023 Capital Coast and Hutt Valley 20 to 24 Female Total 3</t>
  </si>
  <si>
    <t>Year to Dec 2023 Capital Coast and Hutt Valley 20 to 24 Female Total 4</t>
  </si>
  <si>
    <t>Year to Dec 2023 Capital Coast and Hutt Valley 20 to 24 Female Total 5</t>
  </si>
  <si>
    <t>Year to Dec 2023 Capital Coast and Hutt Valley 20 to 24 Female Total Total</t>
  </si>
  <si>
    <t>Year to Dec 2023 Capital Coast and Hutt Valley 20 to 24 Male Total 1</t>
  </si>
  <si>
    <t>Year to Dec 2023 Capital Coast and Hutt Valley 20 to 24 Male Total 2</t>
  </si>
  <si>
    <t>Year to Dec 2023 Capital Coast and Hutt Valley 20 to 24 Male Total 3</t>
  </si>
  <si>
    <t>Year to Dec 2023 Capital Coast and Hutt Valley 20 to 24 Male Total 4</t>
  </si>
  <si>
    <t>Year to Dec 2023 Capital Coast and Hutt Valley 20 to 24 Male Total 5</t>
  </si>
  <si>
    <t>Year to Dec 2023 Capital Coast and Hutt Valley 20 to 24 Male Total Total</t>
  </si>
  <si>
    <t>Year to Dec 2023 Capital Coast and Hutt Valley 20 to 24 Total Total 1</t>
  </si>
  <si>
    <t>Year to Dec 2023 Capital Coast and Hutt Valley 20 to 24 Total Total 2</t>
  </si>
  <si>
    <t>Year to Dec 2023 Capital Coast and Hutt Valley 20 to 24 Total Total 3</t>
  </si>
  <si>
    <t>Year to Dec 2023 Capital Coast and Hutt Valley 20 to 24 Total Total 4</t>
  </si>
  <si>
    <t>Year to Dec 2023 Capital Coast and Hutt Valley 20 to 24 Total Total 5</t>
  </si>
  <si>
    <t>Year to Dec 2023 Capital Coast and Hutt Valley 20 to 24 Total Total Total</t>
  </si>
  <si>
    <t>Year to Dec 2023 Counties Manukau 10 to 14 Female Maori 1</t>
  </si>
  <si>
    <t>Year to Dec 2023 Counties Manukau 10 to 14 Female Maori 2</t>
  </si>
  <si>
    <t>Year to Dec 2023 Counties Manukau 10 to 14 Female Maori 3</t>
  </si>
  <si>
    <t>Year to Dec 2023 Counties Manukau 10 to 14 Female Maori 4</t>
  </si>
  <si>
    <t>Year to Dec 2023 Counties Manukau 10 to 14 Female Maori 5</t>
  </si>
  <si>
    <t>Year to Dec 2023 Counties Manukau 10 to 14 Female Maori Total</t>
  </si>
  <si>
    <t>Year to Dec 2023 Counties Manukau 10 to 14 Male Maori 1</t>
  </si>
  <si>
    <t>Year to Dec 2023 Counties Manukau 10 to 14 Male Maori 2</t>
  </si>
  <si>
    <t>Year to Dec 2023 Counties Manukau 10 to 14 Male Maori 3</t>
  </si>
  <si>
    <t>Year to Dec 2023 Counties Manukau 10 to 14 Male Maori 4</t>
  </si>
  <si>
    <t>Year to Dec 2023 Counties Manukau 10 to 14 Male Maori 5</t>
  </si>
  <si>
    <t>Year to Dec 2023 Counties Manukau 10 to 14 Male Maori Total</t>
  </si>
  <si>
    <t>Year to Dec 2023 Counties Manukau 10 to 14 Total Maori 1</t>
  </si>
  <si>
    <t>Year to Dec 2023 Counties Manukau 10 to 14 Total Maori 2</t>
  </si>
  <si>
    <t>Year to Dec 2023 Counties Manukau 10 to 14 Total Maori 3</t>
  </si>
  <si>
    <t>Year to Dec 2023 Counties Manukau 10 to 14 Total Maori 4</t>
  </si>
  <si>
    <t>Year to Dec 2023 Counties Manukau 10 to 14 Total Maori 5</t>
  </si>
  <si>
    <t>Year to Dec 2023 Counties Manukau 10 to 14 Total Maori Total</t>
  </si>
  <si>
    <t>Year to Dec 2023 Counties Manukau 10 to 14 Female Other 1</t>
  </si>
  <si>
    <t>Year to Dec 2023 Counties Manukau 10 to 14 Female Other 2</t>
  </si>
  <si>
    <t>Year to Dec 2023 Counties Manukau 10 to 14 Female Other 3</t>
  </si>
  <si>
    <t>Year to Dec 2023 Counties Manukau 10 to 14 Female Other 4</t>
  </si>
  <si>
    <t>Year to Dec 2023 Counties Manukau 10 to 14 Female Other 5</t>
  </si>
  <si>
    <t>Year to Dec 2023 Counties Manukau 10 to 14 Female Other Total</t>
  </si>
  <si>
    <t>Year to Dec 2023 Counties Manukau 10 to 14 Male Other 1</t>
  </si>
  <si>
    <t>Year to Dec 2023 Counties Manukau 10 to 14 Male Other 2</t>
  </si>
  <si>
    <t>Year to Dec 2023 Counties Manukau 10 to 14 Male Other 3</t>
  </si>
  <si>
    <t>Year to Dec 2023 Counties Manukau 10 to 14 Male Other 4</t>
  </si>
  <si>
    <t>Year to Dec 2023 Counties Manukau 10 to 14 Male Other 5</t>
  </si>
  <si>
    <t>Year to Dec 2023 Counties Manukau 10 to 14 Male Other Total</t>
  </si>
  <si>
    <t>Year to Dec 2023 Counties Manukau 10 to 14 Total Other 1</t>
  </si>
  <si>
    <t>Year to Dec 2023 Counties Manukau 10 to 14 Total Other 2</t>
  </si>
  <si>
    <t>Year to Dec 2023 Counties Manukau 10 to 14 Total Other 3</t>
  </si>
  <si>
    <t>Year to Dec 2023 Counties Manukau 10 to 14 Total Other 4</t>
  </si>
  <si>
    <t>Year to Dec 2023 Counties Manukau 10 to 14 Total Other 5</t>
  </si>
  <si>
    <t>Year to Dec 2023 Counties Manukau 10 to 14 Total Other Total</t>
  </si>
  <si>
    <t>Year to Dec 2023 Counties Manukau 10 to 14 Female Pacific 1</t>
  </si>
  <si>
    <t>Year to Dec 2023 Counties Manukau 10 to 14 Female Pacific 2</t>
  </si>
  <si>
    <t>Year to Dec 2023 Counties Manukau 10 to 14 Female Pacific 3</t>
  </si>
  <si>
    <t>Year to Dec 2023 Counties Manukau 10 to 14 Female Pacific 4</t>
  </si>
  <si>
    <t>Year to Dec 2023 Counties Manukau 10 to 14 Female Pacific 5</t>
  </si>
  <si>
    <t>Year to Dec 2023 Counties Manukau 10 to 14 Female Pacific Total</t>
  </si>
  <si>
    <t>Year to Dec 2023 Counties Manukau 10 to 14 Male Pacific 1</t>
  </si>
  <si>
    <t>Year to Dec 2023 Counties Manukau 10 to 14 Male Pacific 2</t>
  </si>
  <si>
    <t>Year to Dec 2023 Counties Manukau 10 to 14 Male Pacific 3</t>
  </si>
  <si>
    <t>Year to Dec 2023 Counties Manukau 10 to 14 Male Pacific 4</t>
  </si>
  <si>
    <t>Year to Dec 2023 Counties Manukau 10 to 14 Male Pacific 5</t>
  </si>
  <si>
    <t>Year to Dec 2023 Counties Manukau 10 to 14 Male Pacific Total</t>
  </si>
  <si>
    <t>Year to Dec 2023 Counties Manukau 10 to 14 Total Pacific 1</t>
  </si>
  <si>
    <t>Year to Dec 2023 Counties Manukau 10 to 14 Total Pacific 2</t>
  </si>
  <si>
    <t>Year to Dec 2023 Counties Manukau 10 to 14 Total Pacific 3</t>
  </si>
  <si>
    <t>Year to Dec 2023 Counties Manukau 10 to 14 Total Pacific 4</t>
  </si>
  <si>
    <t>Year to Dec 2023 Counties Manukau 10 to 14 Total Pacific 5</t>
  </si>
  <si>
    <t>Year to Dec 2023 Counties Manukau 10 to 14 Total Pacific Total</t>
  </si>
  <si>
    <t>Year to Dec 2023 Counties Manukau 10 to 14 Female Total 1</t>
  </si>
  <si>
    <t>Year to Dec 2023 Counties Manukau 10 to 14 Female Total 2</t>
  </si>
  <si>
    <t>Year to Dec 2023 Counties Manukau 10 to 14 Female Total 3</t>
  </si>
  <si>
    <t>Year to Dec 2023 Counties Manukau 10 to 14 Female Total 4</t>
  </si>
  <si>
    <t>Year to Dec 2023 Counties Manukau 10 to 14 Female Total 5</t>
  </si>
  <si>
    <t>Year to Dec 2023 Counties Manukau 10 to 14 Female Total Total</t>
  </si>
  <si>
    <t>Year to Dec 2023 Counties Manukau 10 to 14 Male Total 1</t>
  </si>
  <si>
    <t>Year to Dec 2023 Counties Manukau 10 to 14 Male Total 2</t>
  </si>
  <si>
    <t>Year to Dec 2023 Counties Manukau 10 to 14 Male Total 3</t>
  </si>
  <si>
    <t>Year to Dec 2023 Counties Manukau 10 to 14 Male Total 4</t>
  </si>
  <si>
    <t>Year to Dec 2023 Counties Manukau 10 to 14 Male Total 5</t>
  </si>
  <si>
    <t>Year to Dec 2023 Counties Manukau 10 to 14 Male Total Total</t>
  </si>
  <si>
    <t>Year to Dec 2023 Counties Manukau 10 to 14 Total Total 1</t>
  </si>
  <si>
    <t>Year to Dec 2023 Counties Manukau 10 to 14 Total Total 2</t>
  </si>
  <si>
    <t>Year to Dec 2023 Counties Manukau 10 to 14 Total Total 3</t>
  </si>
  <si>
    <t>Year to Dec 2023 Counties Manukau 10 to 14 Total Total 4</t>
  </si>
  <si>
    <t>Year to Dec 2023 Counties Manukau 10 to 14 Total Total 5</t>
  </si>
  <si>
    <t>Year to Dec 2023 Counties Manukau 10 to 14 Total Total Total</t>
  </si>
  <si>
    <t>Year to Dec 2023 Counties Manukau 10 to 24 Female Maori 1</t>
  </si>
  <si>
    <t>Year to Dec 2023 Counties Manukau 10 to 24 Female Maori 2</t>
  </si>
  <si>
    <t>Year to Dec 2023 Counties Manukau 10 to 24 Female Maori 3</t>
  </si>
  <si>
    <t>Year to Dec 2023 Counties Manukau 10 to 24 Female Maori 4</t>
  </si>
  <si>
    <t>Year to Dec 2023 Counties Manukau 10 to 24 Female Maori 5</t>
  </si>
  <si>
    <t>Year to Dec 2023 Counties Manukau 10 to 24 Female Maori Total</t>
  </si>
  <si>
    <t>Year to Dec 2023 Counties Manukau 10 to 24 Male Maori 1</t>
  </si>
  <si>
    <t>Year to Dec 2023 Counties Manukau 10 to 24 Male Maori 2</t>
  </si>
  <si>
    <t>Year to Dec 2023 Counties Manukau 10 to 24 Male Maori 3</t>
  </si>
  <si>
    <t>Year to Dec 2023 Counties Manukau 10 to 24 Male Maori 4</t>
  </si>
  <si>
    <t>Year to Dec 2023 Counties Manukau 10 to 24 Male Maori 5</t>
  </si>
  <si>
    <t>Year to Dec 2023 Counties Manukau 10 to 24 Male Maori Total</t>
  </si>
  <si>
    <t>Year to Dec 2023 Counties Manukau 10 to 24 Total Maori 1</t>
  </si>
  <si>
    <t>Year to Dec 2023 Counties Manukau 10 to 24 Total Maori 2</t>
  </si>
  <si>
    <t>Year to Dec 2023 Counties Manukau 10 to 24 Total Maori 3</t>
  </si>
  <si>
    <t>Year to Dec 2023 Counties Manukau 10 to 24 Total Maori 4</t>
  </si>
  <si>
    <t>Year to Dec 2023 Counties Manukau 10 to 24 Total Maori 5</t>
  </si>
  <si>
    <t>Year to Dec 2023 Counties Manukau 10 to 24 Total Maori Total</t>
  </si>
  <si>
    <t>Year to Dec 2023 Counties Manukau 10 to 24 Female Other 1</t>
  </si>
  <si>
    <t>Year to Dec 2023 Counties Manukau 10 to 24 Female Other 2</t>
  </si>
  <si>
    <t>Year to Dec 2023 Counties Manukau 10 to 24 Female Other 3</t>
  </si>
  <si>
    <t>Year to Dec 2023 Counties Manukau 10 to 24 Female Other 4</t>
  </si>
  <si>
    <t>Year to Dec 2023 Counties Manukau 10 to 24 Female Other 5</t>
  </si>
  <si>
    <t>Year to Dec 2023 Counties Manukau 10 to 24 Female Other Total</t>
  </si>
  <si>
    <t>Year to Dec 2023 Counties Manukau 10 to 24 Male Other 1</t>
  </si>
  <si>
    <t>Year to Dec 2023 Counties Manukau 10 to 24 Male Other 2</t>
  </si>
  <si>
    <t>Year to Dec 2023 Counties Manukau 10 to 24 Male Other 3</t>
  </si>
  <si>
    <t>Year to Dec 2023 Counties Manukau 10 to 24 Male Other 4</t>
  </si>
  <si>
    <t>Year to Dec 2023 Counties Manukau 10 to 24 Male Other 5</t>
  </si>
  <si>
    <t>Year to Dec 2023 Counties Manukau 10 to 24 Male Other Total</t>
  </si>
  <si>
    <t>Year to Dec 2023 Counties Manukau 10 to 24 Total Other 1</t>
  </si>
  <si>
    <t>Year to Dec 2023 Counties Manukau 10 to 24 Total Other 2</t>
  </si>
  <si>
    <t>Year to Dec 2023 Counties Manukau 10 to 24 Total Other 3</t>
  </si>
  <si>
    <t>Year to Dec 2023 Counties Manukau 10 to 24 Total Other 4</t>
  </si>
  <si>
    <t>Year to Dec 2023 Counties Manukau 10 to 24 Total Other 5</t>
  </si>
  <si>
    <t>Year to Dec 2023 Counties Manukau 10 to 24 Total Other Total</t>
  </si>
  <si>
    <t>Year to Dec 2023 Counties Manukau 10 to 24 Female Pacific 1</t>
  </si>
  <si>
    <t>Year to Dec 2023 Counties Manukau 10 to 24 Female Pacific 2</t>
  </si>
  <si>
    <t>Year to Dec 2023 Counties Manukau 10 to 24 Female Pacific 3</t>
  </si>
  <si>
    <t>Year to Dec 2023 Counties Manukau 10 to 24 Female Pacific 4</t>
  </si>
  <si>
    <t>Year to Dec 2023 Counties Manukau 10 to 24 Female Pacific 5</t>
  </si>
  <si>
    <t>Year to Dec 2023 Counties Manukau 10 to 24 Female Pacific Total</t>
  </si>
  <si>
    <t>Year to Dec 2023 Counties Manukau 10 to 24 Male Pacific 1</t>
  </si>
  <si>
    <t>Year to Dec 2023 Counties Manukau 10 to 24 Male Pacific 2</t>
  </si>
  <si>
    <t>Year to Dec 2023 Counties Manukau 10 to 24 Male Pacific 3</t>
  </si>
  <si>
    <t>Year to Dec 2023 Counties Manukau 10 to 24 Male Pacific 4</t>
  </si>
  <si>
    <t>Year to Dec 2023 Counties Manukau 10 to 24 Male Pacific 5</t>
  </si>
  <si>
    <t>Year to Dec 2023 Counties Manukau 10 to 24 Male Pacific Total</t>
  </si>
  <si>
    <t>Year to Dec 2023 Counties Manukau 10 to 24 Total Pacific 1</t>
  </si>
  <si>
    <t>Year to Dec 2023 Counties Manukau 10 to 24 Total Pacific 2</t>
  </si>
  <si>
    <t>Year to Dec 2023 Counties Manukau 10 to 24 Total Pacific 3</t>
  </si>
  <si>
    <t>Year to Dec 2023 Counties Manukau 10 to 24 Total Pacific 4</t>
  </si>
  <si>
    <t>Year to Dec 2023 Counties Manukau 10 to 24 Total Pacific 5</t>
  </si>
  <si>
    <t>Year to Dec 2023 Counties Manukau 10 to 24 Total Pacific Total</t>
  </si>
  <si>
    <t>Year to Dec 2023 Counties Manukau 10 to 24 Female Total 1</t>
  </si>
  <si>
    <t>Year to Dec 2023 Counties Manukau 10 to 24 Female Total 2</t>
  </si>
  <si>
    <t>Year to Dec 2023 Counties Manukau 10 to 24 Female Total 3</t>
  </si>
  <si>
    <t>Year to Dec 2023 Counties Manukau 10 to 24 Female Total 4</t>
  </si>
  <si>
    <t>Year to Dec 2023 Counties Manukau 10 to 24 Female Total 5</t>
  </si>
  <si>
    <t>Year to Dec 2023 Counties Manukau 10 to 24 Female Total Total</t>
  </si>
  <si>
    <t>Year to Dec 2023 Counties Manukau 10 to 24 Male Total 1</t>
  </si>
  <si>
    <t>Year to Dec 2023 Counties Manukau 10 to 24 Male Total 2</t>
  </si>
  <si>
    <t>Year to Dec 2023 Counties Manukau 10 to 24 Male Total 3</t>
  </si>
  <si>
    <t>Year to Dec 2023 Counties Manukau 10 to 24 Male Total 4</t>
  </si>
  <si>
    <t>Year to Dec 2023 Counties Manukau 10 to 24 Male Total 5</t>
  </si>
  <si>
    <t>Year to Dec 2023 Counties Manukau 10 to 24 Male Total Total</t>
  </si>
  <si>
    <t>Year to Dec 2023 Counties Manukau 10 to 24 Total Total 1</t>
  </si>
  <si>
    <t>Year to Dec 2023 Counties Manukau 10 to 24 Total Total 2</t>
  </si>
  <si>
    <t>Year to Dec 2023 Counties Manukau 10 to 24 Total Total 3</t>
  </si>
  <si>
    <t>Year to Dec 2023 Counties Manukau 10 to 24 Total Total 4</t>
  </si>
  <si>
    <t>Year to Dec 2023 Counties Manukau 10 to 24 Total Total 5</t>
  </si>
  <si>
    <t>Year to Dec 2023 Counties Manukau 10 to 24 Total Total Total</t>
  </si>
  <si>
    <t>Year to Dec 2023 Counties Manukau 15 to 19 Female Maori 1</t>
  </si>
  <si>
    <t>Year to Dec 2023 Counties Manukau 15 to 19 Female Maori 2</t>
  </si>
  <si>
    <t>Year to Dec 2023 Counties Manukau 15 to 19 Female Maori 3</t>
  </si>
  <si>
    <t>Year to Dec 2023 Counties Manukau 15 to 19 Female Maori 4</t>
  </si>
  <si>
    <t>Year to Dec 2023 Counties Manukau 15 to 19 Female Maori 5</t>
  </si>
  <si>
    <t>Year to Dec 2023 Counties Manukau 15 to 19 Female Maori Total</t>
  </si>
  <si>
    <t>Year to Dec 2023 Counties Manukau 15 to 19 Male Maori 1</t>
  </si>
  <si>
    <t>Year to Dec 2023 Counties Manukau 15 to 19 Male Maori 2</t>
  </si>
  <si>
    <t>Year to Dec 2023 Counties Manukau 15 to 19 Male Maori 3</t>
  </si>
  <si>
    <t>Year to Dec 2023 Counties Manukau 15 to 19 Male Maori 4</t>
  </si>
  <si>
    <t>Year to Dec 2023 Counties Manukau 15 to 19 Male Maori 5</t>
  </si>
  <si>
    <t>Year to Dec 2023 Counties Manukau 15 to 19 Male Maori Total</t>
  </si>
  <si>
    <t>Year to Dec 2023 Counties Manukau 15 to 19 Total Maori 1</t>
  </si>
  <si>
    <t>Year to Dec 2023 Counties Manukau 15 to 19 Total Maori 2</t>
  </si>
  <si>
    <t>Year to Dec 2023 Counties Manukau 15 to 19 Total Maori 3</t>
  </si>
  <si>
    <t>Year to Dec 2023 Counties Manukau 15 to 19 Total Maori 4</t>
  </si>
  <si>
    <t>Year to Dec 2023 Counties Manukau 15 to 19 Total Maori 5</t>
  </si>
  <si>
    <t>Year to Dec 2023 Counties Manukau 15 to 19 Total Maori Total</t>
  </si>
  <si>
    <t>Year to Dec 2023 Counties Manukau 15 to 19 Female Other 1</t>
  </si>
  <si>
    <t>Year to Dec 2023 Counties Manukau 15 to 19 Female Other 2</t>
  </si>
  <si>
    <t>Year to Dec 2023 Counties Manukau 15 to 19 Female Other 3</t>
  </si>
  <si>
    <t>Year to Dec 2023 Counties Manukau 15 to 19 Female Other 4</t>
  </si>
  <si>
    <t>Year to Dec 2023 Counties Manukau 15 to 19 Female Other 5</t>
  </si>
  <si>
    <t>Year to Dec 2023 Counties Manukau 15 to 19 Female Other Total</t>
  </si>
  <si>
    <t>Year to Dec 2023 Counties Manukau 15 to 19 Male Other 1</t>
  </si>
  <si>
    <t>Year to Dec 2023 Counties Manukau 15 to 19 Male Other 2</t>
  </si>
  <si>
    <t>Year to Dec 2023 Counties Manukau 15 to 19 Male Other 3</t>
  </si>
  <si>
    <t>Year to Dec 2023 Counties Manukau 15 to 19 Male Other 4</t>
  </si>
  <si>
    <t>Year to Dec 2023 Counties Manukau 15 to 19 Male Other 5</t>
  </si>
  <si>
    <t>Year to Dec 2023 Counties Manukau 15 to 19 Male Other Total</t>
  </si>
  <si>
    <t>Year to Dec 2023 Counties Manukau 15 to 19 Total Other 1</t>
  </si>
  <si>
    <t>Year to Dec 2023 Counties Manukau 15 to 19 Total Other 2</t>
  </si>
  <si>
    <t>Year to Dec 2023 Counties Manukau 15 to 19 Total Other 3</t>
  </si>
  <si>
    <t>Year to Dec 2023 Counties Manukau 15 to 19 Total Other 4</t>
  </si>
  <si>
    <t>Year to Dec 2023 Counties Manukau 15 to 19 Total Other 5</t>
  </si>
  <si>
    <t>Year to Dec 2023 Counties Manukau 15 to 19 Total Other Total</t>
  </si>
  <si>
    <t>Year to Dec 2023 Counties Manukau 15 to 19 Female Pacific 1</t>
  </si>
  <si>
    <t>Year to Dec 2023 Counties Manukau 15 to 19 Female Pacific 2</t>
  </si>
  <si>
    <t>Year to Dec 2023 Counties Manukau 15 to 19 Female Pacific 3</t>
  </si>
  <si>
    <t>Year to Dec 2023 Counties Manukau 15 to 19 Female Pacific 4</t>
  </si>
  <si>
    <t>Year to Dec 2023 Counties Manukau 15 to 19 Female Pacific 5</t>
  </si>
  <si>
    <t>Year to Dec 2023 Counties Manukau 15 to 19 Female Pacific Total</t>
  </si>
  <si>
    <t>Year to Dec 2023 Counties Manukau 15 to 19 Male Pacific 1</t>
  </si>
  <si>
    <t>Year to Dec 2023 Counties Manukau 15 to 19 Male Pacific 2</t>
  </si>
  <si>
    <t>Year to Dec 2023 Counties Manukau 15 to 19 Male Pacific 3</t>
  </si>
  <si>
    <t>Year to Dec 2023 Counties Manukau 15 to 19 Male Pacific 4</t>
  </si>
  <si>
    <t>Year to Dec 2023 Counties Manukau 15 to 19 Male Pacific 5</t>
  </si>
  <si>
    <t>Year to Dec 2023 Counties Manukau 15 to 19 Male Pacific Total</t>
  </si>
  <si>
    <t>Year to Dec 2023 Counties Manukau 15 to 19 Total Pacific 1</t>
  </si>
  <si>
    <t>Year to Dec 2023 Counties Manukau 15 to 19 Total Pacific 2</t>
  </si>
  <si>
    <t>Year to Dec 2023 Counties Manukau 15 to 19 Total Pacific 3</t>
  </si>
  <si>
    <t>Year to Dec 2023 Counties Manukau 15 to 19 Total Pacific 4</t>
  </si>
  <si>
    <t>Year to Dec 2023 Counties Manukau 15 to 19 Total Pacific 5</t>
  </si>
  <si>
    <t>Year to Dec 2023 Counties Manukau 15 to 19 Total Pacific Total</t>
  </si>
  <si>
    <t>Year to Dec 2023 Counties Manukau 15 to 19 Female Total 1</t>
  </si>
  <si>
    <t>Year to Dec 2023 Counties Manukau 15 to 19 Female Total 2</t>
  </si>
  <si>
    <t>Year to Dec 2023 Counties Manukau 15 to 19 Female Total 3</t>
  </si>
  <si>
    <t>Year to Dec 2023 Counties Manukau 15 to 19 Female Total 4</t>
  </si>
  <si>
    <t>Year to Dec 2023 Counties Manukau 15 to 19 Female Total 5</t>
  </si>
  <si>
    <t>Year to Dec 2023 Counties Manukau 15 to 19 Female Total Total</t>
  </si>
  <si>
    <t>Year to Dec 2023 Counties Manukau 15 to 19 Male Total 1</t>
  </si>
  <si>
    <t>Year to Dec 2023 Counties Manukau 15 to 19 Male Total 2</t>
  </si>
  <si>
    <t>Year to Dec 2023 Counties Manukau 15 to 19 Male Total 3</t>
  </si>
  <si>
    <t>Year to Dec 2023 Counties Manukau 15 to 19 Male Total 4</t>
  </si>
  <si>
    <t>Year to Dec 2023 Counties Manukau 15 to 19 Male Total 5</t>
  </si>
  <si>
    <t>Year to Dec 2023 Counties Manukau 15 to 19 Male Total Total</t>
  </si>
  <si>
    <t>Year to Dec 2023 Counties Manukau 15 to 19 Total Total 1</t>
  </si>
  <si>
    <t>Year to Dec 2023 Counties Manukau 15 to 19 Total Total 2</t>
  </si>
  <si>
    <t>Year to Dec 2023 Counties Manukau 15 to 19 Total Total 3</t>
  </si>
  <si>
    <t>Year to Dec 2023 Counties Manukau 15 to 19 Total Total 4</t>
  </si>
  <si>
    <t>Year to Dec 2023 Counties Manukau 15 to 19 Total Total 5</t>
  </si>
  <si>
    <t>Year to Dec 2023 Counties Manukau 15 to 19 Total Total Total</t>
  </si>
  <si>
    <t>Year to Dec 2023 Counties Manukau 20 to 24 Female Maori 1</t>
  </si>
  <si>
    <t>Year to Dec 2023 Counties Manukau 20 to 24 Female Maori 2</t>
  </si>
  <si>
    <t>Year to Dec 2023 Counties Manukau 20 to 24 Female Maori 3</t>
  </si>
  <si>
    <t>Year to Dec 2023 Counties Manukau 20 to 24 Female Maori 4</t>
  </si>
  <si>
    <t>Year to Dec 2023 Counties Manukau 20 to 24 Female Maori 5</t>
  </si>
  <si>
    <t>Year to Dec 2023 Counties Manukau 20 to 24 Female Maori Total</t>
  </si>
  <si>
    <t>Year to Dec 2023 Counties Manukau 20 to 24 Male Maori 1</t>
  </si>
  <si>
    <t>Year to Dec 2023 Counties Manukau 20 to 24 Male Maori 2</t>
  </si>
  <si>
    <t>Year to Dec 2023 Counties Manukau 20 to 24 Male Maori 3</t>
  </si>
  <si>
    <t>Year to Dec 2023 Counties Manukau 20 to 24 Male Maori 4</t>
  </si>
  <si>
    <t>Year to Dec 2023 Counties Manukau 20 to 24 Male Maori 5</t>
  </si>
  <si>
    <t>Year to Dec 2023 Counties Manukau 20 to 24 Male Maori Total</t>
  </si>
  <si>
    <t>Year to Dec 2023 Counties Manukau 20 to 24 Total Maori 1</t>
  </si>
  <si>
    <t>Year to Dec 2023 Counties Manukau 20 to 24 Total Maori 2</t>
  </si>
  <si>
    <t>Year to Dec 2023 Counties Manukau 20 to 24 Total Maori 3</t>
  </si>
  <si>
    <t>Year to Dec 2023 Counties Manukau 20 to 24 Total Maori 4</t>
  </si>
  <si>
    <t>Year to Dec 2023 Counties Manukau 20 to 24 Total Maori 5</t>
  </si>
  <si>
    <t>Year to Dec 2023 Counties Manukau 20 to 24 Total Maori Total</t>
  </si>
  <si>
    <t>Year to Dec 2023 Counties Manukau 20 to 24 Female Other 1</t>
  </si>
  <si>
    <t>Year to Dec 2023 Counties Manukau 20 to 24 Female Other 2</t>
  </si>
  <si>
    <t>Year to Dec 2023 Counties Manukau 20 to 24 Female Other 3</t>
  </si>
  <si>
    <t>Year to Dec 2023 Counties Manukau 20 to 24 Female Other 4</t>
  </si>
  <si>
    <t>Year to Dec 2023 Counties Manukau 20 to 24 Female Other 5</t>
  </si>
  <si>
    <t>Year to Dec 2023 Counties Manukau 20 to 24 Female Other Total</t>
  </si>
  <si>
    <t>Year to Dec 2023 Counties Manukau 20 to 24 Male Other 1</t>
  </si>
  <si>
    <t>Year to Dec 2023 Counties Manukau 20 to 24 Male Other 2</t>
  </si>
  <si>
    <t>Year to Dec 2023 Counties Manukau 20 to 24 Male Other 3</t>
  </si>
  <si>
    <t>Year to Dec 2023 Counties Manukau 20 to 24 Male Other 4</t>
  </si>
  <si>
    <t>Year to Dec 2023 Counties Manukau 20 to 24 Male Other 5</t>
  </si>
  <si>
    <t>Year to Dec 2023 Counties Manukau 20 to 24 Male Other Total</t>
  </si>
  <si>
    <t>Year to Dec 2023 Counties Manukau 20 to 24 Total Other 1</t>
  </si>
  <si>
    <t>Year to Dec 2023 Counties Manukau 20 to 24 Total Other 2</t>
  </si>
  <si>
    <t>Year to Dec 2023 Counties Manukau 20 to 24 Total Other 3</t>
  </si>
  <si>
    <t>Year to Dec 2023 Counties Manukau 20 to 24 Total Other 4</t>
  </si>
  <si>
    <t>Year to Dec 2023 Counties Manukau 20 to 24 Total Other 5</t>
  </si>
  <si>
    <t>Year to Dec 2023 Counties Manukau 20 to 24 Total Other Total</t>
  </si>
  <si>
    <t>Year to Dec 2023 Counties Manukau 20 to 24 Female Pacific 1</t>
  </si>
  <si>
    <t>Year to Dec 2023 Counties Manukau 20 to 24 Female Pacific 2</t>
  </si>
  <si>
    <t>Year to Dec 2023 Counties Manukau 20 to 24 Female Pacific 3</t>
  </si>
  <si>
    <t>Year to Dec 2023 Counties Manukau 20 to 24 Female Pacific 4</t>
  </si>
  <si>
    <t>Year to Dec 2023 Counties Manukau 20 to 24 Female Pacific 5</t>
  </si>
  <si>
    <t>Year to Dec 2023 Counties Manukau 20 to 24 Female Pacific Total</t>
  </si>
  <si>
    <t>Year to Dec 2023 Counties Manukau 20 to 24 Male Pacific 1</t>
  </si>
  <si>
    <t>Year to Dec 2023 Counties Manukau 20 to 24 Male Pacific 2</t>
  </si>
  <si>
    <t>Year to Dec 2023 Counties Manukau 20 to 24 Male Pacific 3</t>
  </si>
  <si>
    <t>Year to Dec 2023 Counties Manukau 20 to 24 Male Pacific 4</t>
  </si>
  <si>
    <t>Year to Dec 2023 Counties Manukau 20 to 24 Male Pacific 5</t>
  </si>
  <si>
    <t>Year to Dec 2023 Counties Manukau 20 to 24 Male Pacific Total</t>
  </si>
  <si>
    <t>Year to Dec 2023 Counties Manukau 20 to 24 Total Pacific 1</t>
  </si>
  <si>
    <t>Year to Dec 2023 Counties Manukau 20 to 24 Total Pacific 2</t>
  </si>
  <si>
    <t>Year to Dec 2023 Counties Manukau 20 to 24 Total Pacific 3</t>
  </si>
  <si>
    <t>Year to Dec 2023 Counties Manukau 20 to 24 Total Pacific 4</t>
  </si>
  <si>
    <t>Year to Dec 2023 Counties Manukau 20 to 24 Total Pacific 5</t>
  </si>
  <si>
    <t>Year to Dec 2023 Counties Manukau 20 to 24 Total Pacific Total</t>
  </si>
  <si>
    <t>Year to Dec 2023 Counties Manukau 20 to 24 Female Total 1</t>
  </si>
  <si>
    <t>Year to Dec 2023 Counties Manukau 20 to 24 Female Total 2</t>
  </si>
  <si>
    <t>Year to Dec 2023 Counties Manukau 20 to 24 Female Total 3</t>
  </si>
  <si>
    <t>Year to Dec 2023 Counties Manukau 20 to 24 Female Total 4</t>
  </si>
  <si>
    <t>Year to Dec 2023 Counties Manukau 20 to 24 Female Total 5</t>
  </si>
  <si>
    <t>Year to Dec 2023 Counties Manukau 20 to 24 Female Total Total</t>
  </si>
  <si>
    <t>Year to Dec 2023 Counties Manukau 20 to 24 Male Total 1</t>
  </si>
  <si>
    <t>Year to Dec 2023 Counties Manukau 20 to 24 Male Total 2</t>
  </si>
  <si>
    <t>Year to Dec 2023 Counties Manukau 20 to 24 Male Total 3</t>
  </si>
  <si>
    <t>Year to Dec 2023 Counties Manukau 20 to 24 Male Total 4</t>
  </si>
  <si>
    <t>Year to Dec 2023 Counties Manukau 20 to 24 Male Total 5</t>
  </si>
  <si>
    <t>Year to Dec 2023 Counties Manukau 20 to 24 Male Total Total</t>
  </si>
  <si>
    <t>Year to Dec 2023 Counties Manukau 20 to 24 Total Total 1</t>
  </si>
  <si>
    <t>Year to Dec 2023 Counties Manukau 20 to 24 Total Total 2</t>
  </si>
  <si>
    <t>Year to Dec 2023 Counties Manukau 20 to 24 Total Total 3</t>
  </si>
  <si>
    <t>Year to Dec 2023 Counties Manukau 20 to 24 Total Total 4</t>
  </si>
  <si>
    <t>Year to Dec 2023 Counties Manukau 20 to 24 Total Total 5</t>
  </si>
  <si>
    <t>Year to Dec 2023 Counties Manukau 20 to 24 Total Total Total</t>
  </si>
  <si>
    <t>Year to Dec 2023 Hawke's Bay 10 to 14 Female Maori 1</t>
  </si>
  <si>
    <t>Year to Dec 2023 Hawke's Bay 10 to 14 Female Maori 2</t>
  </si>
  <si>
    <t>Year to Dec 2023 Hawke's Bay 10 to 14 Female Maori 3</t>
  </si>
  <si>
    <t>Year to Dec 2023 Hawke's Bay 10 to 14 Female Maori 4</t>
  </si>
  <si>
    <t>Year to Dec 2023 Hawke's Bay 10 to 14 Female Maori 5</t>
  </si>
  <si>
    <t>Year to Dec 2023 Hawke's Bay 10 to 14 Female Maori Total</t>
  </si>
  <si>
    <t>Year to Dec 2023 Hawke's Bay 10 to 14 Male Maori 1</t>
  </si>
  <si>
    <t>Year to Dec 2023 Hawke's Bay 10 to 14 Male Maori 2</t>
  </si>
  <si>
    <t>Year to Dec 2023 Hawke's Bay 10 to 14 Male Maori 3</t>
  </si>
  <si>
    <t>Year to Dec 2023 Hawke's Bay 10 to 14 Male Maori 4</t>
  </si>
  <si>
    <t>Year to Dec 2023 Hawke's Bay 10 to 14 Male Maori 5</t>
  </si>
  <si>
    <t>Year to Dec 2023 Hawke's Bay 10 to 14 Male Maori Total</t>
  </si>
  <si>
    <t>Year to Dec 2023 Hawke's Bay 10 to 14 Total Maori 1</t>
  </si>
  <si>
    <t>Year to Dec 2023 Hawke's Bay 10 to 14 Total Maori 2</t>
  </si>
  <si>
    <t>Year to Dec 2023 Hawke's Bay 10 to 14 Total Maori 3</t>
  </si>
  <si>
    <t>Year to Dec 2023 Hawke's Bay 10 to 14 Total Maori 4</t>
  </si>
  <si>
    <t>Year to Dec 2023 Hawke's Bay 10 to 14 Total Maori 5</t>
  </si>
  <si>
    <t>Year to Dec 2023 Hawke's Bay 10 to 14 Total Maori Total</t>
  </si>
  <si>
    <t>Year to Dec 2023 Hawke's Bay 10 to 14 Female Other 1</t>
  </si>
  <si>
    <t>Year to Dec 2023 Hawke's Bay 10 to 14 Female Other 2</t>
  </si>
  <si>
    <t>Year to Dec 2023 Hawke's Bay 10 to 14 Female Other 3</t>
  </si>
  <si>
    <t>Year to Dec 2023 Hawke's Bay 10 to 14 Female Other 4</t>
  </si>
  <si>
    <t>Year to Dec 2023 Hawke's Bay 10 to 14 Female Other 5</t>
  </si>
  <si>
    <t>Year to Dec 2023 Hawke's Bay 10 to 14 Female Other Total</t>
  </si>
  <si>
    <t>Year to Dec 2023 Hawke's Bay 10 to 14 Male Other 1</t>
  </si>
  <si>
    <t>Year to Dec 2023 Hawke's Bay 10 to 14 Male Other 2</t>
  </si>
  <si>
    <t>Year to Dec 2023 Hawke's Bay 10 to 14 Male Other 3</t>
  </si>
  <si>
    <t>Year to Dec 2023 Hawke's Bay 10 to 14 Male Other 4</t>
  </si>
  <si>
    <t>Year to Dec 2023 Hawke's Bay 10 to 14 Male Other 5</t>
  </si>
  <si>
    <t>Year to Dec 2023 Hawke's Bay 10 to 14 Male Other Total</t>
  </si>
  <si>
    <t>Year to Dec 2023 Hawke's Bay 10 to 14 Total Other 1</t>
  </si>
  <si>
    <t>Year to Dec 2023 Hawke's Bay 10 to 14 Total Other 2</t>
  </si>
  <si>
    <t>Year to Dec 2023 Hawke's Bay 10 to 14 Total Other 3</t>
  </si>
  <si>
    <t>Year to Dec 2023 Hawke's Bay 10 to 14 Total Other 4</t>
  </si>
  <si>
    <t>Year to Dec 2023 Hawke's Bay 10 to 14 Total Other 5</t>
  </si>
  <si>
    <t>Year to Dec 2023 Hawke's Bay 10 to 14 Total Other Total</t>
  </si>
  <si>
    <t>Year to Dec 2023 Hawke's Bay 10 to 14 Female Pacific 1</t>
  </si>
  <si>
    <t>Year to Dec 2023 Hawke's Bay 10 to 14 Female Pacific 2</t>
  </si>
  <si>
    <t>Year to Dec 2023 Hawke's Bay 10 to 14 Female Pacific 3</t>
  </si>
  <si>
    <t>Year to Dec 2023 Hawke's Bay 10 to 14 Female Pacific 4</t>
  </si>
  <si>
    <t>Year to Dec 2023 Hawke's Bay 10 to 14 Female Pacific 5</t>
  </si>
  <si>
    <t>Year to Dec 2023 Hawke's Bay 10 to 14 Female Pacific Total</t>
  </si>
  <si>
    <t>Year to Dec 2023 Hawke's Bay 10 to 14 Male Pacific 1</t>
  </si>
  <si>
    <t>Year to Dec 2023 Hawke's Bay 10 to 14 Male Pacific 2</t>
  </si>
  <si>
    <t>Year to Dec 2023 Hawke's Bay 10 to 14 Male Pacific 3</t>
  </si>
  <si>
    <t>Year to Dec 2023 Hawke's Bay 10 to 14 Male Pacific 4</t>
  </si>
  <si>
    <t>Year to Dec 2023 Hawke's Bay 10 to 14 Male Pacific 5</t>
  </si>
  <si>
    <t>Year to Dec 2023 Hawke's Bay 10 to 14 Male Pacific Total</t>
  </si>
  <si>
    <t>Year to Dec 2023 Hawke's Bay 10 to 14 Total Pacific 1</t>
  </si>
  <si>
    <t>Year to Dec 2023 Hawke's Bay 10 to 14 Total Pacific 2</t>
  </si>
  <si>
    <t>Year to Dec 2023 Hawke's Bay 10 to 14 Total Pacific 3</t>
  </si>
  <si>
    <t>Year to Dec 2023 Hawke's Bay 10 to 14 Total Pacific 4</t>
  </si>
  <si>
    <t>Year to Dec 2023 Hawke's Bay 10 to 14 Total Pacific 5</t>
  </si>
  <si>
    <t>Year to Dec 2023 Hawke's Bay 10 to 14 Total Pacific Total</t>
  </si>
  <si>
    <t>Year to Dec 2023 Hawke's Bay 10 to 14 Female Total 1</t>
  </si>
  <si>
    <t>Year to Dec 2023 Hawke's Bay 10 to 14 Female Total 2</t>
  </si>
  <si>
    <t>Year to Dec 2023 Hawke's Bay 10 to 14 Female Total 3</t>
  </si>
  <si>
    <t>Year to Dec 2023 Hawke's Bay 10 to 14 Female Total 4</t>
  </si>
  <si>
    <t>Year to Dec 2023 Hawke's Bay 10 to 14 Female Total 5</t>
  </si>
  <si>
    <t>Year to Dec 2023 Hawke's Bay 10 to 14 Female Total Total</t>
  </si>
  <si>
    <t>Year to Dec 2023 Hawke's Bay 10 to 14 Male Total 1</t>
  </si>
  <si>
    <t>Year to Dec 2023 Hawke's Bay 10 to 14 Male Total 2</t>
  </si>
  <si>
    <t>Year to Dec 2023 Hawke's Bay 10 to 14 Male Total 3</t>
  </si>
  <si>
    <t>Year to Dec 2023 Hawke's Bay 10 to 14 Male Total 4</t>
  </si>
  <si>
    <t>Year to Dec 2023 Hawke's Bay 10 to 14 Male Total 5</t>
  </si>
  <si>
    <t>Year to Dec 2023 Hawke's Bay 10 to 14 Male Total Total</t>
  </si>
  <si>
    <t>Year to Dec 2023 Hawke's Bay 10 to 14 Total Total 1</t>
  </si>
  <si>
    <t>Year to Dec 2023 Hawke's Bay 10 to 14 Total Total 2</t>
  </si>
  <si>
    <t>Year to Dec 2023 Hawke's Bay 10 to 14 Total Total 3</t>
  </si>
  <si>
    <t>Year to Dec 2023 Hawke's Bay 10 to 14 Total Total 4</t>
  </si>
  <si>
    <t>Year to Dec 2023 Hawke's Bay 10 to 14 Total Total 5</t>
  </si>
  <si>
    <t>Year to Dec 2023 Hawke's Bay 10 to 14 Total Total Total</t>
  </si>
  <si>
    <t>Year to Dec 2023 Hawke's Bay 10 to 24 Female Maori 1</t>
  </si>
  <si>
    <t>Year to Dec 2023 Hawke's Bay 10 to 24 Female Maori 2</t>
  </si>
  <si>
    <t>Year to Dec 2023 Hawke's Bay 10 to 24 Female Maori 3</t>
  </si>
  <si>
    <t>Year to Dec 2023 Hawke's Bay 10 to 24 Female Maori 4</t>
  </si>
  <si>
    <t>Year to Dec 2023 Hawke's Bay 10 to 24 Female Maori 5</t>
  </si>
  <si>
    <t>Year to Dec 2023 Hawke's Bay 10 to 24 Female Maori Total</t>
  </si>
  <si>
    <t>Year to Dec 2023 Hawke's Bay 10 to 24 Male Maori 1</t>
  </si>
  <si>
    <t>Year to Dec 2023 Hawke's Bay 10 to 24 Male Maori 2</t>
  </si>
  <si>
    <t>Year to Dec 2023 Hawke's Bay 10 to 24 Male Maori 3</t>
  </si>
  <si>
    <t>Year to Dec 2023 Hawke's Bay 10 to 24 Male Maori 4</t>
  </si>
  <si>
    <t>Year to Dec 2023 Hawke's Bay 10 to 24 Male Maori 5</t>
  </si>
  <si>
    <t>Year to Dec 2023 Hawke's Bay 10 to 24 Male Maori Total</t>
  </si>
  <si>
    <t>Year to Dec 2023 Hawke's Bay 10 to 24 Total Maori 1</t>
  </si>
  <si>
    <t>Year to Dec 2023 Hawke's Bay 10 to 24 Total Maori 2</t>
  </si>
  <si>
    <t>Year to Dec 2023 Hawke's Bay 10 to 24 Total Maori 3</t>
  </si>
  <si>
    <t>Year to Dec 2023 Hawke's Bay 10 to 24 Total Maori 4</t>
  </si>
  <si>
    <t>Year to Dec 2023 Hawke's Bay 10 to 24 Total Maori 5</t>
  </si>
  <si>
    <t>Year to Dec 2023 Hawke's Bay 10 to 24 Total Maori Total</t>
  </si>
  <si>
    <t>Year to Dec 2023 Hawke's Bay 10 to 24 Female Other 1</t>
  </si>
  <si>
    <t>Year to Dec 2023 Hawke's Bay 10 to 24 Female Other 2</t>
  </si>
  <si>
    <t>Year to Dec 2023 Hawke's Bay 10 to 24 Female Other 3</t>
  </si>
  <si>
    <t>Year to Dec 2023 Hawke's Bay 10 to 24 Female Other 4</t>
  </si>
  <si>
    <t>Year to Dec 2023 Hawke's Bay 10 to 24 Female Other 5</t>
  </si>
  <si>
    <t>Year to Dec 2023 Hawke's Bay 10 to 24 Female Other Total</t>
  </si>
  <si>
    <t>Year to Dec 2023 Hawke's Bay 10 to 24 Male Other 1</t>
  </si>
  <si>
    <t>Year to Dec 2023 Hawke's Bay 10 to 24 Male Other 2</t>
  </si>
  <si>
    <t>Year to Dec 2023 Hawke's Bay 10 to 24 Male Other 3</t>
  </si>
  <si>
    <t>Year to Dec 2023 Hawke's Bay 10 to 24 Male Other 4</t>
  </si>
  <si>
    <t>Year to Dec 2023 Hawke's Bay 10 to 24 Male Other 5</t>
  </si>
  <si>
    <t>Year to Dec 2023 Hawke's Bay 10 to 24 Male Other Total</t>
  </si>
  <si>
    <t>Year to Dec 2023 Hawke's Bay 10 to 24 Total Other 1</t>
  </si>
  <si>
    <t>Year to Dec 2023 Hawke's Bay 10 to 24 Total Other 2</t>
  </si>
  <si>
    <t>Year to Dec 2023 Hawke's Bay 10 to 24 Total Other 3</t>
  </si>
  <si>
    <t>Year to Dec 2023 Hawke's Bay 10 to 24 Total Other 4</t>
  </si>
  <si>
    <t>Year to Dec 2023 Hawke's Bay 10 to 24 Total Other 5</t>
  </si>
  <si>
    <t>Year to Dec 2023 Hawke's Bay 10 to 24 Total Other Total</t>
  </si>
  <si>
    <t>Year to Dec 2023 Hawke's Bay 10 to 24 Female Pacific 1</t>
  </si>
  <si>
    <t>Year to Dec 2023 Hawke's Bay 10 to 24 Female Pacific 2</t>
  </si>
  <si>
    <t>Year to Dec 2023 Hawke's Bay 10 to 24 Female Pacific 3</t>
  </si>
  <si>
    <t>Year to Dec 2023 Hawke's Bay 10 to 24 Female Pacific 4</t>
  </si>
  <si>
    <t>Year to Dec 2023 Hawke's Bay 10 to 24 Female Pacific 5</t>
  </si>
  <si>
    <t>Year to Dec 2023 Hawke's Bay 10 to 24 Female Pacific Total</t>
  </si>
  <si>
    <t>Year to Dec 2023 Hawke's Bay 10 to 24 Male Pacific 1</t>
  </si>
  <si>
    <t>Year to Dec 2023 Hawke's Bay 10 to 24 Male Pacific 2</t>
  </si>
  <si>
    <t>Year to Dec 2023 Hawke's Bay 10 to 24 Male Pacific 3</t>
  </si>
  <si>
    <t>Year to Dec 2023 Hawke's Bay 10 to 24 Male Pacific 4</t>
  </si>
  <si>
    <t>Year to Dec 2023 Hawke's Bay 10 to 24 Male Pacific 5</t>
  </si>
  <si>
    <t>Year to Dec 2023 Hawke's Bay 10 to 24 Male Pacific Total</t>
  </si>
  <si>
    <t>Year to Dec 2023 Hawke's Bay 10 to 24 Total Pacific 1</t>
  </si>
  <si>
    <t>Year to Dec 2023 Hawke's Bay 10 to 24 Total Pacific 2</t>
  </si>
  <si>
    <t>Year to Dec 2023 Hawke's Bay 10 to 24 Total Pacific 3</t>
  </si>
  <si>
    <t>Year to Dec 2023 Hawke's Bay 10 to 24 Total Pacific 4</t>
  </si>
  <si>
    <t>Year to Dec 2023 Hawke's Bay 10 to 24 Total Pacific 5</t>
  </si>
  <si>
    <t>Year to Dec 2023 Hawke's Bay 10 to 24 Total Pacific Total</t>
  </si>
  <si>
    <t>Year to Dec 2023 Hawke's Bay 10 to 24 Female Total 1</t>
  </si>
  <si>
    <t>Year to Dec 2023 Hawke's Bay 10 to 24 Female Total 2</t>
  </si>
  <si>
    <t>Year to Dec 2023 Hawke's Bay 10 to 24 Female Total 3</t>
  </si>
  <si>
    <t>Year to Dec 2023 Hawke's Bay 10 to 24 Female Total 4</t>
  </si>
  <si>
    <t>Year to Dec 2023 Hawke's Bay 10 to 24 Female Total 5</t>
  </si>
  <si>
    <t>Year to Dec 2023 Hawke's Bay 10 to 24 Female Total Total</t>
  </si>
  <si>
    <t>Year to Dec 2023 Hawke's Bay 10 to 24 Male Total 1</t>
  </si>
  <si>
    <t>Year to Dec 2023 Hawke's Bay 10 to 24 Male Total 2</t>
  </si>
  <si>
    <t>Year to Dec 2023 Hawke's Bay 10 to 24 Male Total 3</t>
  </si>
  <si>
    <t>Year to Dec 2023 Hawke's Bay 10 to 24 Male Total 4</t>
  </si>
  <si>
    <t>Year to Dec 2023 Hawke's Bay 10 to 24 Male Total 5</t>
  </si>
  <si>
    <t>Year to Dec 2023 Hawke's Bay 10 to 24 Male Total Total</t>
  </si>
  <si>
    <t>Year to Dec 2023 Hawke's Bay 10 to 24 Total Total 1</t>
  </si>
  <si>
    <t>Year to Dec 2023 Hawke's Bay 10 to 24 Total Total 2</t>
  </si>
  <si>
    <t>Year to Dec 2023 Hawke's Bay 10 to 24 Total Total 3</t>
  </si>
  <si>
    <t>Year to Dec 2023 Hawke's Bay 10 to 24 Total Total 4</t>
  </si>
  <si>
    <t>Year to Dec 2023 Hawke's Bay 10 to 24 Total Total 5</t>
  </si>
  <si>
    <t>Year to Dec 2023 Hawke's Bay 10 to 24 Total Total Total</t>
  </si>
  <si>
    <t>Year to Dec 2023 Hawke's Bay 15 to 19 Female Maori 1</t>
  </si>
  <si>
    <t>Year to Dec 2023 Hawke's Bay 15 to 19 Female Maori 2</t>
  </si>
  <si>
    <t>Year to Dec 2023 Hawke's Bay 15 to 19 Female Maori 3</t>
  </si>
  <si>
    <t>Year to Dec 2023 Hawke's Bay 15 to 19 Female Maori 4</t>
  </si>
  <si>
    <t>Year to Dec 2023 Hawke's Bay 15 to 19 Female Maori 5</t>
  </si>
  <si>
    <t>Year to Dec 2023 Hawke's Bay 15 to 19 Female Maori Total</t>
  </si>
  <si>
    <t>Year to Dec 2023 Hawke's Bay 15 to 19 Male Maori 1</t>
  </si>
  <si>
    <t>Year to Dec 2023 Hawke's Bay 15 to 19 Male Maori 2</t>
  </si>
  <si>
    <t>Year to Dec 2023 Hawke's Bay 15 to 19 Male Maori 3</t>
  </si>
  <si>
    <t>Year to Dec 2023 Hawke's Bay 15 to 19 Male Maori 4</t>
  </si>
  <si>
    <t>Year to Dec 2023 Hawke's Bay 15 to 19 Male Maori 5</t>
  </si>
  <si>
    <t>Year to Dec 2023 Hawke's Bay 15 to 19 Male Maori Total</t>
  </si>
  <si>
    <t>Year to Dec 2023 Hawke's Bay 15 to 19 Total Maori 1</t>
  </si>
  <si>
    <t>Year to Dec 2023 Hawke's Bay 15 to 19 Total Maori 2</t>
  </si>
  <si>
    <t>Year to Dec 2023 Hawke's Bay 15 to 19 Total Maori 3</t>
  </si>
  <si>
    <t>Year to Dec 2023 Hawke's Bay 15 to 19 Total Maori 4</t>
  </si>
  <si>
    <t>Year to Dec 2023 Hawke's Bay 15 to 19 Total Maori 5</t>
  </si>
  <si>
    <t>Year to Dec 2023 Hawke's Bay 15 to 19 Total Maori Total</t>
  </si>
  <si>
    <t>Year to Dec 2023 Hawke's Bay 15 to 19 Female Other 1</t>
  </si>
  <si>
    <t>Year to Dec 2023 Hawke's Bay 15 to 19 Female Other 2</t>
  </si>
  <si>
    <t>Year to Dec 2023 Hawke's Bay 15 to 19 Female Other 3</t>
  </si>
  <si>
    <t>Year to Dec 2023 Hawke's Bay 15 to 19 Female Other 4</t>
  </si>
  <si>
    <t>Year to Dec 2023 Hawke's Bay 15 to 19 Female Other 5</t>
  </si>
  <si>
    <t>Year to Dec 2023 Hawke's Bay 15 to 19 Female Other Total</t>
  </si>
  <si>
    <t>Year to Dec 2023 Hawke's Bay 15 to 19 Male Other 1</t>
  </si>
  <si>
    <t>Year to Dec 2023 Hawke's Bay 15 to 19 Male Other 2</t>
  </si>
  <si>
    <t>Year to Dec 2023 Hawke's Bay 15 to 19 Male Other 3</t>
  </si>
  <si>
    <t>Year to Dec 2023 Hawke's Bay 15 to 19 Male Other 4</t>
  </si>
  <si>
    <t>Year to Dec 2023 Hawke's Bay 15 to 19 Male Other 5</t>
  </si>
  <si>
    <t>Year to Dec 2023 Hawke's Bay 15 to 19 Male Other Total</t>
  </si>
  <si>
    <t>Year to Dec 2023 Hawke's Bay 15 to 19 Total Other 1</t>
  </si>
  <si>
    <t>Year to Dec 2023 Hawke's Bay 15 to 19 Total Other 2</t>
  </si>
  <si>
    <t>Year to Dec 2023 Hawke's Bay 15 to 19 Total Other 3</t>
  </si>
  <si>
    <t>Year to Dec 2023 Hawke's Bay 15 to 19 Total Other 4</t>
  </si>
  <si>
    <t>Year to Dec 2023 Hawke's Bay 15 to 19 Total Other 5</t>
  </si>
  <si>
    <t>Year to Dec 2023 Hawke's Bay 15 to 19 Total Other Total</t>
  </si>
  <si>
    <t>Year to Dec 2023 Hawke's Bay 15 to 19 Female Pacific 1</t>
  </si>
  <si>
    <t>Year to Dec 2023 Hawke's Bay 15 to 19 Female Pacific 2</t>
  </si>
  <si>
    <t>Year to Dec 2023 Hawke's Bay 15 to 19 Female Pacific 3</t>
  </si>
  <si>
    <t>Year to Dec 2023 Hawke's Bay 15 to 19 Female Pacific 4</t>
  </si>
  <si>
    <t>Year to Dec 2023 Hawke's Bay 15 to 19 Female Pacific 5</t>
  </si>
  <si>
    <t>Year to Dec 2023 Hawke's Bay 15 to 19 Female Pacific Total</t>
  </si>
  <si>
    <t>Year to Dec 2023 Hawke's Bay 15 to 19 Male Pacific 1</t>
  </si>
  <si>
    <t>Year to Dec 2023 Hawke's Bay 15 to 19 Male Pacific 2</t>
  </si>
  <si>
    <t>Year to Dec 2023 Hawke's Bay 15 to 19 Male Pacific 3</t>
  </si>
  <si>
    <t>Year to Dec 2023 Hawke's Bay 15 to 19 Male Pacific 4</t>
  </si>
  <si>
    <t>Year to Dec 2023 Hawke's Bay 15 to 19 Male Pacific 5</t>
  </si>
  <si>
    <t>Year to Dec 2023 Hawke's Bay 15 to 19 Male Pacific Total</t>
  </si>
  <si>
    <t>Year to Dec 2023 Hawke's Bay 15 to 19 Total Pacific 1</t>
  </si>
  <si>
    <t>Year to Dec 2023 Hawke's Bay 15 to 19 Total Pacific 2</t>
  </si>
  <si>
    <t>Year to Dec 2023 Hawke's Bay 15 to 19 Total Pacific 3</t>
  </si>
  <si>
    <t>Year to Dec 2023 Hawke's Bay 15 to 19 Total Pacific 4</t>
  </si>
  <si>
    <t>Year to Dec 2023 Hawke's Bay 15 to 19 Total Pacific 5</t>
  </si>
  <si>
    <t>Year to Dec 2023 Hawke's Bay 15 to 19 Total Pacific Total</t>
  </si>
  <si>
    <t>Year to Dec 2023 Hawke's Bay 15 to 19 Female Total 1</t>
  </si>
  <si>
    <t>Year to Dec 2023 Hawke's Bay 15 to 19 Female Total 2</t>
  </si>
  <si>
    <t>Year to Dec 2023 Hawke's Bay 15 to 19 Female Total 3</t>
  </si>
  <si>
    <t>Year to Dec 2023 Hawke's Bay 15 to 19 Female Total 4</t>
  </si>
  <si>
    <t>Year to Dec 2023 Hawke's Bay 15 to 19 Female Total 5</t>
  </si>
  <si>
    <t>Year to Dec 2023 Hawke's Bay 15 to 19 Female Total Total</t>
  </si>
  <si>
    <t>Year to Dec 2023 Hawke's Bay 15 to 19 Male Total 1</t>
  </si>
  <si>
    <t>Year to Dec 2023 Hawke's Bay 15 to 19 Male Total 2</t>
  </si>
  <si>
    <t>Year to Dec 2023 Hawke's Bay 15 to 19 Male Total 3</t>
  </si>
  <si>
    <t>Year to Dec 2023 Hawke's Bay 15 to 19 Male Total 4</t>
  </si>
  <si>
    <t>Year to Dec 2023 Hawke's Bay 15 to 19 Male Total 5</t>
  </si>
  <si>
    <t>Year to Dec 2023 Hawke's Bay 15 to 19 Male Total Total</t>
  </si>
  <si>
    <t>Year to Dec 2023 Hawke's Bay 15 to 19 Total Total 1</t>
  </si>
  <si>
    <t>Year to Dec 2023 Hawke's Bay 15 to 19 Total Total 2</t>
  </si>
  <si>
    <t>Year to Dec 2023 Hawke's Bay 15 to 19 Total Total 3</t>
  </si>
  <si>
    <t>Year to Dec 2023 Hawke's Bay 15 to 19 Total Total 4</t>
  </si>
  <si>
    <t>Year to Dec 2023 Hawke's Bay 15 to 19 Total Total 5</t>
  </si>
  <si>
    <t>Year to Dec 2023 Hawke's Bay 15 to 19 Total Total Total</t>
  </si>
  <si>
    <t>Year to Dec 2023 Hawke's Bay 20 to 24 Female Maori 1</t>
  </si>
  <si>
    <t>Year to Dec 2023 Hawke's Bay 20 to 24 Female Maori 2</t>
  </si>
  <si>
    <t>Year to Dec 2023 Hawke's Bay 20 to 24 Female Maori 3</t>
  </si>
  <si>
    <t>Year to Dec 2023 Hawke's Bay 20 to 24 Female Maori 4</t>
  </si>
  <si>
    <t>Year to Dec 2023 Hawke's Bay 20 to 24 Female Maori 5</t>
  </si>
  <si>
    <t>Year to Dec 2023 Hawke's Bay 20 to 24 Female Maori Total</t>
  </si>
  <si>
    <t>Year to Dec 2023 Hawke's Bay 20 to 24 Male Maori 1</t>
  </si>
  <si>
    <t>Year to Dec 2023 Hawke's Bay 20 to 24 Male Maori 2</t>
  </si>
  <si>
    <t>Year to Dec 2023 Hawke's Bay 20 to 24 Male Maori 3</t>
  </si>
  <si>
    <t>Year to Dec 2023 Hawke's Bay 20 to 24 Male Maori 4</t>
  </si>
  <si>
    <t>Year to Dec 2023 Hawke's Bay 20 to 24 Male Maori 5</t>
  </si>
  <si>
    <t>Year to Dec 2023 Hawke's Bay 20 to 24 Male Maori Total</t>
  </si>
  <si>
    <t>Year to Dec 2023 Hawke's Bay 20 to 24 Total Maori 1</t>
  </si>
  <si>
    <t>Year to Dec 2023 Hawke's Bay 20 to 24 Total Maori 2</t>
  </si>
  <si>
    <t>Year to Dec 2023 Hawke's Bay 20 to 24 Total Maori 3</t>
  </si>
  <si>
    <t>Year to Dec 2023 Hawke's Bay 20 to 24 Total Maori 4</t>
  </si>
  <si>
    <t>Year to Dec 2023 Hawke's Bay 20 to 24 Total Maori 5</t>
  </si>
  <si>
    <t>Year to Dec 2023 Hawke's Bay 20 to 24 Total Maori Total</t>
  </si>
  <si>
    <t>Year to Dec 2023 Hawke's Bay 20 to 24 Female Other 1</t>
  </si>
  <si>
    <t>Year to Dec 2023 Hawke's Bay 20 to 24 Female Other 2</t>
  </si>
  <si>
    <t>Year to Dec 2023 Hawke's Bay 20 to 24 Female Other 3</t>
  </si>
  <si>
    <t>Year to Dec 2023 Hawke's Bay 20 to 24 Female Other 4</t>
  </si>
  <si>
    <t>Year to Dec 2023 Hawke's Bay 20 to 24 Female Other 5</t>
  </si>
  <si>
    <t>Year to Dec 2023 Hawke's Bay 20 to 24 Female Other Total</t>
  </si>
  <si>
    <t>Year to Dec 2023 Hawke's Bay 20 to 24 Male Other 1</t>
  </si>
  <si>
    <t>Year to Dec 2023 Hawke's Bay 20 to 24 Male Other 2</t>
  </si>
  <si>
    <t>Year to Dec 2023 Hawke's Bay 20 to 24 Male Other 3</t>
  </si>
  <si>
    <t>Year to Dec 2023 Hawke's Bay 20 to 24 Male Other 4</t>
  </si>
  <si>
    <t>Year to Dec 2023 Hawke's Bay 20 to 24 Male Other 5</t>
  </si>
  <si>
    <t>Year to Dec 2023 Hawke's Bay 20 to 24 Male Other Total</t>
  </si>
  <si>
    <t>Year to Dec 2023 Hawke's Bay 20 to 24 Total Other 1</t>
  </si>
  <si>
    <t>Year to Dec 2023 Hawke's Bay 20 to 24 Total Other 2</t>
  </si>
  <si>
    <t>Year to Dec 2023 Hawke's Bay 20 to 24 Total Other 3</t>
  </si>
  <si>
    <t>Year to Dec 2023 Hawke's Bay 20 to 24 Total Other 4</t>
  </si>
  <si>
    <t>Year to Dec 2023 Hawke's Bay 20 to 24 Total Other 5</t>
  </si>
  <si>
    <t>Year to Dec 2023 Hawke's Bay 20 to 24 Total Other Total</t>
  </si>
  <si>
    <t>Year to Dec 2023 Hawke's Bay 20 to 24 Female Pacific 1</t>
  </si>
  <si>
    <t>Year to Dec 2023 Hawke's Bay 20 to 24 Female Pacific 2</t>
  </si>
  <si>
    <t>Year to Dec 2023 Hawke's Bay 20 to 24 Female Pacific 3</t>
  </si>
  <si>
    <t>Year to Dec 2023 Hawke's Bay 20 to 24 Female Pacific 4</t>
  </si>
  <si>
    <t>Year to Dec 2023 Hawke's Bay 20 to 24 Female Pacific 5</t>
  </si>
  <si>
    <t>Year to Dec 2023 Hawke's Bay 20 to 24 Female Pacific Total</t>
  </si>
  <si>
    <t>Year to Dec 2023 Hawke's Bay 20 to 24 Male Pacific 1</t>
  </si>
  <si>
    <t>Year to Dec 2023 Hawke's Bay 20 to 24 Male Pacific 2</t>
  </si>
  <si>
    <t>Year to Dec 2023 Hawke's Bay 20 to 24 Male Pacific 3</t>
  </si>
  <si>
    <t>Year to Dec 2023 Hawke's Bay 20 to 24 Male Pacific 4</t>
  </si>
  <si>
    <t>Year to Dec 2023 Hawke's Bay 20 to 24 Male Pacific 5</t>
  </si>
  <si>
    <t>Year to Dec 2023 Hawke's Bay 20 to 24 Male Pacific Total</t>
  </si>
  <si>
    <t>Year to Dec 2023 Hawke's Bay 20 to 24 Total Pacific 1</t>
  </si>
  <si>
    <t>Year to Dec 2023 Hawke's Bay 20 to 24 Total Pacific 2</t>
  </si>
  <si>
    <t>Year to Dec 2023 Hawke's Bay 20 to 24 Total Pacific 3</t>
  </si>
  <si>
    <t>Year to Dec 2023 Hawke's Bay 20 to 24 Total Pacific 4</t>
  </si>
  <si>
    <t>Year to Dec 2023 Hawke's Bay 20 to 24 Total Pacific 5</t>
  </si>
  <si>
    <t>Year to Dec 2023 Hawke's Bay 20 to 24 Total Pacific Total</t>
  </si>
  <si>
    <t>Year to Dec 2023 Hawke's Bay 20 to 24 Female Total 1</t>
  </si>
  <si>
    <t>Year to Dec 2023 Hawke's Bay 20 to 24 Female Total 2</t>
  </si>
  <si>
    <t>Year to Dec 2023 Hawke's Bay 20 to 24 Female Total 3</t>
  </si>
  <si>
    <t>Year to Dec 2023 Hawke's Bay 20 to 24 Female Total 4</t>
  </si>
  <si>
    <t>Year to Dec 2023 Hawke's Bay 20 to 24 Female Total 5</t>
  </si>
  <si>
    <t>Year to Dec 2023 Hawke's Bay 20 to 24 Female Total Total</t>
  </si>
  <si>
    <t>Year to Dec 2023 Hawke's Bay 20 to 24 Male Total 1</t>
  </si>
  <si>
    <t>Year to Dec 2023 Hawke's Bay 20 to 24 Male Total 2</t>
  </si>
  <si>
    <t>Year to Dec 2023 Hawke's Bay 20 to 24 Male Total 3</t>
  </si>
  <si>
    <t>Year to Dec 2023 Hawke's Bay 20 to 24 Male Total 4</t>
  </si>
  <si>
    <t>Year to Dec 2023 Hawke's Bay 20 to 24 Male Total 5</t>
  </si>
  <si>
    <t>Year to Dec 2023 Hawke's Bay 20 to 24 Male Total Total</t>
  </si>
  <si>
    <t>Year to Dec 2023 Hawke's Bay 20 to 24 Total Total 1</t>
  </si>
  <si>
    <t>Year to Dec 2023 Hawke's Bay 20 to 24 Total Total 2</t>
  </si>
  <si>
    <t>Year to Dec 2023 Hawke's Bay 20 to 24 Total Total 3</t>
  </si>
  <si>
    <t>Year to Dec 2023 Hawke's Bay 20 to 24 Total Total 4</t>
  </si>
  <si>
    <t>Year to Dec 2023 Hawke's Bay 20 to 24 Total Total 5</t>
  </si>
  <si>
    <t>Year to Dec 2023 Hawke's Bay 20 to 24 Total Total Total</t>
  </si>
  <si>
    <t>Year to Dec 2023 Lakes 10 to 14 Female Maori 1</t>
  </si>
  <si>
    <t>Year to Dec 2023 Lakes 10 to 14 Female Maori 2</t>
  </si>
  <si>
    <t>Year to Dec 2023 Lakes 10 to 14 Female Maori 3</t>
  </si>
  <si>
    <t>Year to Dec 2023 Lakes 10 to 14 Female Maori 4</t>
  </si>
  <si>
    <t>Year to Dec 2023 Lakes 10 to 14 Female Maori 5</t>
  </si>
  <si>
    <t>Year to Dec 2023 Lakes 10 to 14 Female Maori Total</t>
  </si>
  <si>
    <t>Year to Dec 2023 Lakes 10 to 14 Male Maori 1</t>
  </si>
  <si>
    <t>Year to Dec 2023 Lakes 10 to 14 Male Maori 2</t>
  </si>
  <si>
    <t>Year to Dec 2023 Lakes 10 to 14 Male Maori 3</t>
  </si>
  <si>
    <t>Year to Dec 2023 Lakes 10 to 14 Male Maori 4</t>
  </si>
  <si>
    <t>Year to Dec 2023 Lakes 10 to 14 Male Maori 5</t>
  </si>
  <si>
    <t>Year to Dec 2023 Lakes 10 to 14 Male Maori Total</t>
  </si>
  <si>
    <t>Year to Dec 2023 Lakes 10 to 14 Total Maori 1</t>
  </si>
  <si>
    <t>Year to Dec 2023 Lakes 10 to 14 Total Maori 2</t>
  </si>
  <si>
    <t>Year to Dec 2023 Lakes 10 to 14 Total Maori 3</t>
  </si>
  <si>
    <t>Year to Dec 2023 Lakes 10 to 14 Total Maori 4</t>
  </si>
  <si>
    <t>Year to Dec 2023 Lakes 10 to 14 Total Maori 5</t>
  </si>
  <si>
    <t>Year to Dec 2023 Lakes 10 to 14 Total Maori Total</t>
  </si>
  <si>
    <t>Year to Dec 2023 Lakes 10 to 14 Female Other 1</t>
  </si>
  <si>
    <t>Year to Dec 2023 Lakes 10 to 14 Female Other 2</t>
  </si>
  <si>
    <t>Year to Dec 2023 Lakes 10 to 14 Female Other 3</t>
  </si>
  <si>
    <t>Year to Dec 2023 Lakes 10 to 14 Female Other 4</t>
  </si>
  <si>
    <t>Year to Dec 2023 Lakes 10 to 14 Female Other 5</t>
  </si>
  <si>
    <t>Year to Dec 2023 Lakes 10 to 14 Female Other Total</t>
  </si>
  <si>
    <t>Year to Dec 2023 Lakes 10 to 14 Male Other 1</t>
  </si>
  <si>
    <t>Year to Dec 2023 Lakes 10 to 14 Male Other 2</t>
  </si>
  <si>
    <t>Year to Dec 2023 Lakes 10 to 14 Male Other 3</t>
  </si>
  <si>
    <t>Year to Dec 2023 Lakes 10 to 14 Male Other 4</t>
  </si>
  <si>
    <t>Year to Dec 2023 Lakes 10 to 14 Male Other 5</t>
  </si>
  <si>
    <t>Year to Dec 2023 Lakes 10 to 14 Male Other Total</t>
  </si>
  <si>
    <t>Year to Dec 2023 Lakes 10 to 14 Total Other 1</t>
  </si>
  <si>
    <t>Year to Dec 2023 Lakes 10 to 14 Total Other 2</t>
  </si>
  <si>
    <t>Year to Dec 2023 Lakes 10 to 14 Total Other 3</t>
  </si>
  <si>
    <t>Year to Dec 2023 Lakes 10 to 14 Total Other 4</t>
  </si>
  <si>
    <t>Year to Dec 2023 Lakes 10 to 14 Total Other 5</t>
  </si>
  <si>
    <t>Year to Dec 2023 Lakes 10 to 14 Total Other Total</t>
  </si>
  <si>
    <t>Year to Dec 2023 Lakes 10 to 14 Female Pacific 1</t>
  </si>
  <si>
    <t>Year to Dec 2023 Lakes 10 to 14 Female Pacific 2</t>
  </si>
  <si>
    <t>Year to Dec 2023 Lakes 10 to 14 Female Pacific 3</t>
  </si>
  <si>
    <t>Year to Dec 2023 Lakes 10 to 14 Female Pacific 4</t>
  </si>
  <si>
    <t>Year to Dec 2023 Lakes 10 to 14 Female Pacific 5</t>
  </si>
  <si>
    <t>Year to Dec 2023 Lakes 10 to 14 Female Pacific Total</t>
  </si>
  <si>
    <t>Year to Dec 2023 Lakes 10 to 14 Male Pacific 1</t>
  </si>
  <si>
    <t>Year to Dec 2023 Lakes 10 to 14 Male Pacific 2</t>
  </si>
  <si>
    <t>Year to Dec 2023 Lakes 10 to 14 Male Pacific 3</t>
  </si>
  <si>
    <t>Year to Dec 2023 Lakes 10 to 14 Male Pacific 4</t>
  </si>
  <si>
    <t>Year to Dec 2023 Lakes 10 to 14 Male Pacific 5</t>
  </si>
  <si>
    <t>Year to Dec 2023 Lakes 10 to 14 Male Pacific Total</t>
  </si>
  <si>
    <t>Year to Dec 2023 Lakes 10 to 14 Total Pacific 1</t>
  </si>
  <si>
    <t>Year to Dec 2023 Lakes 10 to 14 Total Pacific 2</t>
  </si>
  <si>
    <t>Year to Dec 2023 Lakes 10 to 14 Total Pacific 3</t>
  </si>
  <si>
    <t>Year to Dec 2023 Lakes 10 to 14 Total Pacific 4</t>
  </si>
  <si>
    <t>Year to Dec 2023 Lakes 10 to 14 Total Pacific 5</t>
  </si>
  <si>
    <t>Year to Dec 2023 Lakes 10 to 14 Total Pacific Total</t>
  </si>
  <si>
    <t>Year to Dec 2023 Lakes 10 to 14 Female Total 1</t>
  </si>
  <si>
    <t>Year to Dec 2023 Lakes 10 to 14 Female Total 2</t>
  </si>
  <si>
    <t>Year to Dec 2023 Lakes 10 to 14 Female Total 3</t>
  </si>
  <si>
    <t>Year to Dec 2023 Lakes 10 to 14 Female Total 4</t>
  </si>
  <si>
    <t>Year to Dec 2023 Lakes 10 to 14 Female Total 5</t>
  </si>
  <si>
    <t>Year to Dec 2023 Lakes 10 to 14 Female Total Total</t>
  </si>
  <si>
    <t>Year to Dec 2023 Lakes 10 to 14 Male Total 1</t>
  </si>
  <si>
    <t>Year to Dec 2023 Lakes 10 to 14 Male Total 2</t>
  </si>
  <si>
    <t>Year to Dec 2023 Lakes 10 to 14 Male Total 3</t>
  </si>
  <si>
    <t>Year to Dec 2023 Lakes 10 to 14 Male Total 4</t>
  </si>
  <si>
    <t>Year to Dec 2023 Lakes 10 to 14 Male Total 5</t>
  </si>
  <si>
    <t>Year to Dec 2023 Lakes 10 to 14 Male Total Total</t>
  </si>
  <si>
    <t>Year to Dec 2023 Lakes 10 to 14 Total Total 1</t>
  </si>
  <si>
    <t>Year to Dec 2023 Lakes 10 to 14 Total Total 2</t>
  </si>
  <si>
    <t>Year to Dec 2023 Lakes 10 to 14 Total Total 3</t>
  </si>
  <si>
    <t>Year to Dec 2023 Lakes 10 to 14 Total Total 4</t>
  </si>
  <si>
    <t>Year to Dec 2023 Lakes 10 to 14 Total Total 5</t>
  </si>
  <si>
    <t>Year to Dec 2023 Lakes 10 to 14 Total Total Total</t>
  </si>
  <si>
    <t>Year to Dec 2023 Lakes 10 to 24 Female Maori 1</t>
  </si>
  <si>
    <t>Year to Dec 2023 Lakes 10 to 24 Female Maori 2</t>
  </si>
  <si>
    <t>Year to Dec 2023 Lakes 10 to 24 Female Maori 3</t>
  </si>
  <si>
    <t>Year to Dec 2023 Lakes 10 to 24 Female Maori 4</t>
  </si>
  <si>
    <t>Year to Dec 2023 Lakes 10 to 24 Female Maori 5</t>
  </si>
  <si>
    <t>Year to Dec 2023 Lakes 10 to 24 Female Maori Total</t>
  </si>
  <si>
    <t>Year to Dec 2023 Lakes 10 to 24 Male Maori 1</t>
  </si>
  <si>
    <t>Year to Dec 2023 Lakes 10 to 24 Male Maori 2</t>
  </si>
  <si>
    <t>Year to Dec 2023 Lakes 10 to 24 Male Maori 3</t>
  </si>
  <si>
    <t>Year to Dec 2023 Lakes 10 to 24 Male Maori 4</t>
  </si>
  <si>
    <t>Year to Dec 2023 Lakes 10 to 24 Male Maori 5</t>
  </si>
  <si>
    <t>Year to Dec 2023 Lakes 10 to 24 Male Maori Total</t>
  </si>
  <si>
    <t>Year to Dec 2023 Lakes 10 to 24 Total Maori 1</t>
  </si>
  <si>
    <t>Year to Dec 2023 Lakes 10 to 24 Total Maori 2</t>
  </si>
  <si>
    <t>Year to Dec 2023 Lakes 10 to 24 Total Maori 3</t>
  </si>
  <si>
    <t>Year to Dec 2023 Lakes 10 to 24 Total Maori 4</t>
  </si>
  <si>
    <t>Year to Dec 2023 Lakes 10 to 24 Total Maori 5</t>
  </si>
  <si>
    <t>Year to Dec 2023 Lakes 10 to 24 Total Maori Total</t>
  </si>
  <si>
    <t>Year to Dec 2023 Lakes 10 to 24 Female Other 1</t>
  </si>
  <si>
    <t>Year to Dec 2023 Lakes 10 to 24 Female Other 2</t>
  </si>
  <si>
    <t>Year to Dec 2023 Lakes 10 to 24 Female Other 3</t>
  </si>
  <si>
    <t>Year to Dec 2023 Lakes 10 to 24 Female Other 4</t>
  </si>
  <si>
    <t>Year to Dec 2023 Lakes 10 to 24 Female Other 5</t>
  </si>
  <si>
    <t>Year to Dec 2023 Lakes 10 to 24 Female Other Total</t>
  </si>
  <si>
    <t>Year to Dec 2023 Lakes 10 to 24 Male Other 1</t>
  </si>
  <si>
    <t>Year to Dec 2023 Lakes 10 to 24 Male Other 2</t>
  </si>
  <si>
    <t>Year to Dec 2023 Lakes 10 to 24 Male Other 3</t>
  </si>
  <si>
    <t>Year to Dec 2023 Lakes 10 to 24 Male Other 4</t>
  </si>
  <si>
    <t>Year to Dec 2023 Lakes 10 to 24 Male Other 5</t>
  </si>
  <si>
    <t>Year to Dec 2023 Lakes 10 to 24 Male Other Total</t>
  </si>
  <si>
    <t>Year to Dec 2023 Lakes 10 to 24 Total Other 1</t>
  </si>
  <si>
    <t>Year to Dec 2023 Lakes 10 to 24 Total Other 2</t>
  </si>
  <si>
    <t>Year to Dec 2023 Lakes 10 to 24 Total Other 3</t>
  </si>
  <si>
    <t>Year to Dec 2023 Lakes 10 to 24 Total Other 4</t>
  </si>
  <si>
    <t>Year to Dec 2023 Lakes 10 to 24 Total Other 5</t>
  </si>
  <si>
    <t>Year to Dec 2023 Lakes 10 to 24 Total Other Total</t>
  </si>
  <si>
    <t>Year to Dec 2023 Lakes 10 to 24 Female Pacific 1</t>
  </si>
  <si>
    <t>Year to Dec 2023 Lakes 10 to 24 Female Pacific 2</t>
  </si>
  <si>
    <t>Year to Dec 2023 Lakes 10 to 24 Female Pacific 3</t>
  </si>
  <si>
    <t>Year to Dec 2023 Lakes 10 to 24 Female Pacific 4</t>
  </si>
  <si>
    <t>Year to Dec 2023 Lakes 10 to 24 Female Pacific 5</t>
  </si>
  <si>
    <t>Year to Dec 2023 Lakes 10 to 24 Female Pacific Total</t>
  </si>
  <si>
    <t>Year to Dec 2023 Lakes 10 to 24 Male Pacific 1</t>
  </si>
  <si>
    <t>Year to Dec 2023 Lakes 10 to 24 Male Pacific 2</t>
  </si>
  <si>
    <t>Year to Dec 2023 Lakes 10 to 24 Male Pacific 3</t>
  </si>
  <si>
    <t>Year to Dec 2023 Lakes 10 to 24 Male Pacific 4</t>
  </si>
  <si>
    <t>Year to Dec 2023 Lakes 10 to 24 Male Pacific 5</t>
  </si>
  <si>
    <t>Year to Dec 2023 Lakes 10 to 24 Male Pacific Total</t>
  </si>
  <si>
    <t>Year to Dec 2023 Lakes 10 to 24 Total Pacific 1</t>
  </si>
  <si>
    <t>Year to Dec 2023 Lakes 10 to 24 Total Pacific 2</t>
  </si>
  <si>
    <t>Year to Dec 2023 Lakes 10 to 24 Total Pacific 3</t>
  </si>
  <si>
    <t>Year to Dec 2023 Lakes 10 to 24 Total Pacific 4</t>
  </si>
  <si>
    <t>Year to Dec 2023 Lakes 10 to 24 Total Pacific 5</t>
  </si>
  <si>
    <t>Year to Dec 2023 Lakes 10 to 24 Total Pacific Total</t>
  </si>
  <si>
    <t>Year to Dec 2023 Lakes 10 to 24 Female Total 1</t>
  </si>
  <si>
    <t>Year to Dec 2023 Lakes 10 to 24 Female Total 2</t>
  </si>
  <si>
    <t>Year to Dec 2023 Lakes 10 to 24 Female Total 3</t>
  </si>
  <si>
    <t>Year to Dec 2023 Lakes 10 to 24 Female Total 4</t>
  </si>
  <si>
    <t>Year to Dec 2023 Lakes 10 to 24 Female Total 5</t>
  </si>
  <si>
    <t>Year to Dec 2023 Lakes 10 to 24 Female Total Total</t>
  </si>
  <si>
    <t>Year to Dec 2023 Lakes 10 to 24 Male Total 1</t>
  </si>
  <si>
    <t>Year to Dec 2023 Lakes 10 to 24 Male Total 2</t>
  </si>
  <si>
    <t>Year to Dec 2023 Lakes 10 to 24 Male Total 3</t>
  </si>
  <si>
    <t>Year to Dec 2023 Lakes 10 to 24 Male Total 4</t>
  </si>
  <si>
    <t>Year to Dec 2023 Lakes 10 to 24 Male Total 5</t>
  </si>
  <si>
    <t>Year to Dec 2023 Lakes 10 to 24 Male Total Total</t>
  </si>
  <si>
    <t>Year to Dec 2023 Lakes 10 to 24 Total Total 1</t>
  </si>
  <si>
    <t>Year to Dec 2023 Lakes 10 to 24 Total Total 2</t>
  </si>
  <si>
    <t>Year to Dec 2023 Lakes 10 to 24 Total Total 3</t>
  </si>
  <si>
    <t>Year to Dec 2023 Lakes 10 to 24 Total Total 4</t>
  </si>
  <si>
    <t>Year to Dec 2023 Lakes 10 to 24 Total Total 5</t>
  </si>
  <si>
    <t>Year to Dec 2023 Lakes 10 to 24 Total Total Total</t>
  </si>
  <si>
    <t>Year to Dec 2023 Lakes 15 to 19 Female Maori 1</t>
  </si>
  <si>
    <t>Year to Dec 2023 Lakes 15 to 19 Female Maori 2</t>
  </si>
  <si>
    <t>Year to Dec 2023 Lakes 15 to 19 Female Maori 3</t>
  </si>
  <si>
    <t>Year to Dec 2023 Lakes 15 to 19 Female Maori 4</t>
  </si>
  <si>
    <t>Year to Dec 2023 Lakes 15 to 19 Female Maori 5</t>
  </si>
  <si>
    <t>Year to Dec 2023 Lakes 15 to 19 Female Maori Total</t>
  </si>
  <si>
    <t>Year to Dec 2023 Lakes 15 to 19 Male Maori 1</t>
  </si>
  <si>
    <t>Year to Dec 2023 Lakes 15 to 19 Male Maori 2</t>
  </si>
  <si>
    <t>Year to Dec 2023 Lakes 15 to 19 Male Maori 3</t>
  </si>
  <si>
    <t>Year to Dec 2023 Lakes 15 to 19 Male Maori 4</t>
  </si>
  <si>
    <t>Year to Dec 2023 Lakes 15 to 19 Male Maori 5</t>
  </si>
  <si>
    <t>Year to Dec 2023 Lakes 15 to 19 Male Maori Total</t>
  </si>
  <si>
    <t>Year to Dec 2023 Lakes 15 to 19 Total Maori 1</t>
  </si>
  <si>
    <t>Year to Dec 2023 Lakes 15 to 19 Total Maori 2</t>
  </si>
  <si>
    <t>Year to Dec 2023 Lakes 15 to 19 Total Maori 3</t>
  </si>
  <si>
    <t>Year to Dec 2023 Lakes 15 to 19 Total Maori 4</t>
  </si>
  <si>
    <t>Year to Dec 2023 Lakes 15 to 19 Total Maori 5</t>
  </si>
  <si>
    <t>Year to Dec 2023 Lakes 15 to 19 Total Maori Total</t>
  </si>
  <si>
    <t>Year to Dec 2023 Lakes 15 to 19 Female Other 1</t>
  </si>
  <si>
    <t>Year to Dec 2023 Lakes 15 to 19 Female Other 2</t>
  </si>
  <si>
    <t>Year to Dec 2023 Lakes 15 to 19 Female Other 3</t>
  </si>
  <si>
    <t>Year to Dec 2023 Lakes 15 to 19 Female Other 4</t>
  </si>
  <si>
    <t>Year to Dec 2023 Lakes 15 to 19 Female Other 5</t>
  </si>
  <si>
    <t>Year to Dec 2023 Lakes 15 to 19 Female Other Total</t>
  </si>
  <si>
    <t>Year to Dec 2023 Lakes 15 to 19 Male Other 1</t>
  </si>
  <si>
    <t>Year to Dec 2023 Lakes 15 to 19 Male Other 2</t>
  </si>
  <si>
    <t>Year to Dec 2023 Lakes 15 to 19 Male Other 3</t>
  </si>
  <si>
    <t>Year to Dec 2023 Lakes 15 to 19 Male Other 4</t>
  </si>
  <si>
    <t>Year to Dec 2023 Lakes 15 to 19 Male Other 5</t>
  </si>
  <si>
    <t>Year to Dec 2023 Lakes 15 to 19 Male Other Total</t>
  </si>
  <si>
    <t>Year to Dec 2023 Lakes 15 to 19 Total Other 1</t>
  </si>
  <si>
    <t>Year to Dec 2023 Lakes 15 to 19 Total Other 2</t>
  </si>
  <si>
    <t>Year to Dec 2023 Lakes 15 to 19 Total Other 3</t>
  </si>
  <si>
    <t>Year to Dec 2023 Lakes 15 to 19 Total Other 4</t>
  </si>
  <si>
    <t>Year to Dec 2023 Lakes 15 to 19 Total Other 5</t>
  </si>
  <si>
    <t>Year to Dec 2023 Lakes 15 to 19 Total Other Total</t>
  </si>
  <si>
    <t>Year to Dec 2023 Lakes 15 to 19 Female Pacific 1</t>
  </si>
  <si>
    <t>Year to Dec 2023 Lakes 15 to 19 Female Pacific 2</t>
  </si>
  <si>
    <t>Year to Dec 2023 Lakes 15 to 19 Female Pacific 3</t>
  </si>
  <si>
    <t>Year to Dec 2023 Lakes 15 to 19 Female Pacific 4</t>
  </si>
  <si>
    <t>Year to Dec 2023 Lakes 15 to 19 Female Pacific 5</t>
  </si>
  <si>
    <t>Year to Dec 2023 Lakes 15 to 19 Female Pacific Total</t>
  </si>
  <si>
    <t>Year to Dec 2023 Lakes 15 to 19 Male Pacific 1</t>
  </si>
  <si>
    <t>Year to Dec 2023 Lakes 15 to 19 Male Pacific 2</t>
  </si>
  <si>
    <t>Year to Dec 2023 Lakes 15 to 19 Male Pacific 3</t>
  </si>
  <si>
    <t>Year to Dec 2023 Lakes 15 to 19 Male Pacific 4</t>
  </si>
  <si>
    <t>Year to Dec 2023 Lakes 15 to 19 Male Pacific 5</t>
  </si>
  <si>
    <t>Year to Dec 2023 Lakes 15 to 19 Male Pacific Total</t>
  </si>
  <si>
    <t>Year to Dec 2023 Lakes 15 to 19 Total Pacific 1</t>
  </si>
  <si>
    <t>Year to Dec 2023 Lakes 15 to 19 Total Pacific 2</t>
  </si>
  <si>
    <t>Year to Dec 2023 Lakes 15 to 19 Total Pacific 3</t>
  </si>
  <si>
    <t>Year to Dec 2023 Lakes 15 to 19 Total Pacific 4</t>
  </si>
  <si>
    <t>Year to Dec 2023 Lakes 15 to 19 Total Pacific 5</t>
  </si>
  <si>
    <t>Year to Dec 2023 Lakes 15 to 19 Total Pacific Total</t>
  </si>
  <si>
    <t>Year to Dec 2023 Lakes 15 to 19 Female Total 1</t>
  </si>
  <si>
    <t>Year to Dec 2023 Lakes 15 to 19 Female Total 2</t>
  </si>
  <si>
    <t>Year to Dec 2023 Lakes 15 to 19 Female Total 3</t>
  </si>
  <si>
    <t>Year to Dec 2023 Lakes 15 to 19 Female Total 4</t>
  </si>
  <si>
    <t>Year to Dec 2023 Lakes 15 to 19 Female Total 5</t>
  </si>
  <si>
    <t>Year to Dec 2023 Lakes 15 to 19 Female Total Total</t>
  </si>
  <si>
    <t>Year to Dec 2023 Lakes 15 to 19 Male Total 1</t>
  </si>
  <si>
    <t>Year to Dec 2023 Lakes 15 to 19 Male Total 2</t>
  </si>
  <si>
    <t>Year to Dec 2023 Lakes 15 to 19 Male Total 3</t>
  </si>
  <si>
    <t>Year to Dec 2023 Lakes 15 to 19 Male Total 4</t>
  </si>
  <si>
    <t>Year to Dec 2023 Lakes 15 to 19 Male Total 5</t>
  </si>
  <si>
    <t>Year to Dec 2023 Lakes 15 to 19 Male Total Total</t>
  </si>
  <si>
    <t>Year to Dec 2023 Lakes 15 to 19 Total Total 1</t>
  </si>
  <si>
    <t>Year to Dec 2023 Lakes 15 to 19 Total Total 2</t>
  </si>
  <si>
    <t>Year to Dec 2023 Lakes 15 to 19 Total Total 3</t>
  </si>
  <si>
    <t>Year to Dec 2023 Lakes 15 to 19 Total Total 4</t>
  </si>
  <si>
    <t>Year to Dec 2023 Lakes 15 to 19 Total Total 5</t>
  </si>
  <si>
    <t>Year to Dec 2023 Lakes 15 to 19 Total Total Total</t>
  </si>
  <si>
    <t>Year to Dec 2023 Lakes 20 to 24 Female Maori 1</t>
  </si>
  <si>
    <t>Year to Dec 2023 Lakes 20 to 24 Female Maori 2</t>
  </si>
  <si>
    <t>Year to Dec 2023 Lakes 20 to 24 Female Maori 3</t>
  </si>
  <si>
    <t>Year to Dec 2023 Lakes 20 to 24 Female Maori 4</t>
  </si>
  <si>
    <t>Year to Dec 2023 Lakes 20 to 24 Female Maori 5</t>
  </si>
  <si>
    <t>Year to Dec 2023 Lakes 20 to 24 Female Maori Total</t>
  </si>
  <si>
    <t>Year to Dec 2023 Lakes 20 to 24 Male Maori 1</t>
  </si>
  <si>
    <t>Year to Dec 2023 Lakes 20 to 24 Male Maori 2</t>
  </si>
  <si>
    <t>Year to Dec 2023 Lakes 20 to 24 Male Maori 3</t>
  </si>
  <si>
    <t>Year to Dec 2023 Lakes 20 to 24 Male Maori 4</t>
  </si>
  <si>
    <t>Year to Dec 2023 Lakes 20 to 24 Male Maori 5</t>
  </si>
  <si>
    <t>Year to Dec 2023 Lakes 20 to 24 Male Maori Total</t>
  </si>
  <si>
    <t>Year to Dec 2023 Lakes 20 to 24 Total Maori 1</t>
  </si>
  <si>
    <t>Year to Dec 2023 Lakes 20 to 24 Total Maori 2</t>
  </si>
  <si>
    <t>Year to Dec 2023 Lakes 20 to 24 Total Maori 3</t>
  </si>
  <si>
    <t>Year to Dec 2023 Lakes 20 to 24 Total Maori 4</t>
  </si>
  <si>
    <t>Year to Dec 2023 Lakes 20 to 24 Total Maori 5</t>
  </si>
  <si>
    <t>Year to Dec 2023 Lakes 20 to 24 Total Maori Total</t>
  </si>
  <si>
    <t>Year to Dec 2023 Lakes 20 to 24 Female Other 1</t>
  </si>
  <si>
    <t>Year to Dec 2023 Lakes 20 to 24 Female Other 2</t>
  </si>
  <si>
    <t>Year to Dec 2023 Lakes 20 to 24 Female Other 3</t>
  </si>
  <si>
    <t>Year to Dec 2023 Lakes 20 to 24 Female Other 4</t>
  </si>
  <si>
    <t>Year to Dec 2023 Lakes 20 to 24 Female Other 5</t>
  </si>
  <si>
    <t>Year to Dec 2023 Lakes 20 to 24 Female Other Total</t>
  </si>
  <si>
    <t>Year to Dec 2023 Lakes 20 to 24 Male Other 1</t>
  </si>
  <si>
    <t>Year to Dec 2023 Lakes 20 to 24 Male Other 2</t>
  </si>
  <si>
    <t>Year to Dec 2023 Lakes 20 to 24 Male Other 3</t>
  </si>
  <si>
    <t>Year to Dec 2023 Lakes 20 to 24 Male Other 4</t>
  </si>
  <si>
    <t>Year to Dec 2023 Lakes 20 to 24 Male Other 5</t>
  </si>
  <si>
    <t>Year to Dec 2023 Lakes 20 to 24 Male Other Total</t>
  </si>
  <si>
    <t>Year to Dec 2023 Lakes 20 to 24 Total Other 1</t>
  </si>
  <si>
    <t>Year to Dec 2023 Lakes 20 to 24 Total Other 2</t>
  </si>
  <si>
    <t>Year to Dec 2023 Lakes 20 to 24 Total Other 3</t>
  </si>
  <si>
    <t>Year to Dec 2023 Lakes 20 to 24 Total Other 4</t>
  </si>
  <si>
    <t>Year to Dec 2023 Lakes 20 to 24 Total Other 5</t>
  </si>
  <si>
    <t>Year to Dec 2023 Lakes 20 to 24 Total Other Total</t>
  </si>
  <si>
    <t>Year to Dec 2023 Lakes 20 to 24 Female Pacific 1</t>
  </si>
  <si>
    <t>Year to Dec 2023 Lakes 20 to 24 Female Pacific 2</t>
  </si>
  <si>
    <t>Year to Dec 2023 Lakes 20 to 24 Female Pacific 3</t>
  </si>
  <si>
    <t>Year to Dec 2023 Lakes 20 to 24 Female Pacific 4</t>
  </si>
  <si>
    <t>Year to Dec 2023 Lakes 20 to 24 Female Pacific 5</t>
  </si>
  <si>
    <t>Year to Dec 2023 Lakes 20 to 24 Female Pacific Total</t>
  </si>
  <si>
    <t>Year to Dec 2023 Lakes 20 to 24 Male Pacific 1</t>
  </si>
  <si>
    <t>Year to Dec 2023 Lakes 20 to 24 Male Pacific 2</t>
  </si>
  <si>
    <t>Year to Dec 2023 Lakes 20 to 24 Male Pacific 3</t>
  </si>
  <si>
    <t>Year to Dec 2023 Lakes 20 to 24 Male Pacific 4</t>
  </si>
  <si>
    <t>Year to Dec 2023 Lakes 20 to 24 Male Pacific 5</t>
  </si>
  <si>
    <t>Year to Dec 2023 Lakes 20 to 24 Male Pacific Total</t>
  </si>
  <si>
    <t>Year to Dec 2023 Lakes 20 to 24 Total Pacific 1</t>
  </si>
  <si>
    <t>Year to Dec 2023 Lakes 20 to 24 Total Pacific 2</t>
  </si>
  <si>
    <t>Year to Dec 2023 Lakes 20 to 24 Total Pacific 3</t>
  </si>
  <si>
    <t>Year to Dec 2023 Lakes 20 to 24 Total Pacific 4</t>
  </si>
  <si>
    <t>Year to Dec 2023 Lakes 20 to 24 Total Pacific 5</t>
  </si>
  <si>
    <t>Year to Dec 2023 Lakes 20 to 24 Total Pacific Total</t>
  </si>
  <si>
    <t>Year to Dec 2023 Lakes 20 to 24 Female Total 1</t>
  </si>
  <si>
    <t>Year to Dec 2023 Lakes 20 to 24 Female Total 2</t>
  </si>
  <si>
    <t>Year to Dec 2023 Lakes 20 to 24 Female Total 3</t>
  </si>
  <si>
    <t>Year to Dec 2023 Lakes 20 to 24 Female Total 4</t>
  </si>
  <si>
    <t>Year to Dec 2023 Lakes 20 to 24 Female Total 5</t>
  </si>
  <si>
    <t>Year to Dec 2023 Lakes 20 to 24 Female Total Total</t>
  </si>
  <si>
    <t>Year to Dec 2023 Lakes 20 to 24 Male Total 1</t>
  </si>
  <si>
    <t>Year to Dec 2023 Lakes 20 to 24 Male Total 2</t>
  </si>
  <si>
    <t>Year to Dec 2023 Lakes 20 to 24 Male Total 3</t>
  </si>
  <si>
    <t>Year to Dec 2023 Lakes 20 to 24 Male Total 4</t>
  </si>
  <si>
    <t>Year to Dec 2023 Lakes 20 to 24 Male Total 5</t>
  </si>
  <si>
    <t>Year to Dec 2023 Lakes 20 to 24 Male Total Total</t>
  </si>
  <si>
    <t>Year to Dec 2023 Lakes 20 to 24 Total Total 1</t>
  </si>
  <si>
    <t>Year to Dec 2023 Lakes 20 to 24 Total Total 2</t>
  </si>
  <si>
    <t>Year to Dec 2023 Lakes 20 to 24 Total Total 3</t>
  </si>
  <si>
    <t>Year to Dec 2023 Lakes 20 to 24 Total Total 4</t>
  </si>
  <si>
    <t>Year to Dec 2023 Lakes 20 to 24 Total Total 5</t>
  </si>
  <si>
    <t>Year to Dec 2023 Lakes 20 to 24 Total Total Total</t>
  </si>
  <si>
    <t>Year to Dec 2023 Midcentral 10 to 14 Female Maori 1</t>
  </si>
  <si>
    <t>Year to Dec 2023 Midcentral 10 to 14 Female Maori 2</t>
  </si>
  <si>
    <t>Year to Dec 2023 Midcentral 10 to 14 Female Maori 3</t>
  </si>
  <si>
    <t>Year to Dec 2023 Midcentral 10 to 14 Female Maori 4</t>
  </si>
  <si>
    <t>Year to Dec 2023 Midcentral 10 to 14 Female Maori 5</t>
  </si>
  <si>
    <t>Year to Dec 2023 Midcentral 10 to 14 Female Maori Total</t>
  </si>
  <si>
    <t>Year to Dec 2023 Midcentral 10 to 14 Male Maori 1</t>
  </si>
  <si>
    <t>Year to Dec 2023 Midcentral 10 to 14 Male Maori 2</t>
  </si>
  <si>
    <t>Year to Dec 2023 Midcentral 10 to 14 Male Maori 3</t>
  </si>
  <si>
    <t>Year to Dec 2023 Midcentral 10 to 14 Male Maori 4</t>
  </si>
  <si>
    <t>Year to Dec 2023 Midcentral 10 to 14 Male Maori 5</t>
  </si>
  <si>
    <t>Year to Dec 2023 Midcentral 10 to 14 Male Maori Total</t>
  </si>
  <si>
    <t>Year to Dec 2023 Midcentral 10 to 14 Total Maori 1</t>
  </si>
  <si>
    <t>Year to Dec 2023 Midcentral 10 to 14 Total Maori 2</t>
  </si>
  <si>
    <t>Year to Dec 2023 Midcentral 10 to 14 Total Maori 3</t>
  </si>
  <si>
    <t>Year to Dec 2023 Midcentral 10 to 14 Total Maori 4</t>
  </si>
  <si>
    <t>Year to Dec 2023 Midcentral 10 to 14 Total Maori 5</t>
  </si>
  <si>
    <t>Year to Dec 2023 Midcentral 10 to 14 Total Maori Total</t>
  </si>
  <si>
    <t>Year to Dec 2023 Midcentral 10 to 14 Female Other 1</t>
  </si>
  <si>
    <t>Year to Dec 2023 Midcentral 10 to 14 Female Other 2</t>
  </si>
  <si>
    <t>Year to Dec 2023 Midcentral 10 to 14 Female Other 3</t>
  </si>
  <si>
    <t>Year to Dec 2023 Midcentral 10 to 14 Female Other 4</t>
  </si>
  <si>
    <t>Year to Dec 2023 Midcentral 10 to 14 Female Other 5</t>
  </si>
  <si>
    <t>Year to Dec 2023 Midcentral 10 to 14 Female Other Total</t>
  </si>
  <si>
    <t>Year to Dec 2023 Midcentral 10 to 14 Male Other 1</t>
  </si>
  <si>
    <t>Year to Dec 2023 Midcentral 10 to 14 Male Other 2</t>
  </si>
  <si>
    <t>Year to Dec 2023 Midcentral 10 to 14 Male Other 3</t>
  </si>
  <si>
    <t>Year to Dec 2023 Midcentral 10 to 14 Male Other 4</t>
  </si>
  <si>
    <t>Year to Dec 2023 Midcentral 10 to 14 Male Other 5</t>
  </si>
  <si>
    <t>Year to Dec 2023 Midcentral 10 to 14 Male Other Total</t>
  </si>
  <si>
    <t>Year to Dec 2023 Midcentral 10 to 14 Total Other 1</t>
  </si>
  <si>
    <t>Year to Dec 2023 Midcentral 10 to 14 Total Other 2</t>
  </si>
  <si>
    <t>Year to Dec 2023 Midcentral 10 to 14 Total Other 3</t>
  </si>
  <si>
    <t>Year to Dec 2023 Midcentral 10 to 14 Total Other 4</t>
  </si>
  <si>
    <t>Year to Dec 2023 Midcentral 10 to 14 Total Other 5</t>
  </si>
  <si>
    <t>Year to Dec 2023 Midcentral 10 to 14 Total Other Total</t>
  </si>
  <si>
    <t>Year to Dec 2023 Midcentral 10 to 14 Female Pacific 1</t>
  </si>
  <si>
    <t>Year to Dec 2023 Midcentral 10 to 14 Female Pacific 2</t>
  </si>
  <si>
    <t>Year to Dec 2023 Midcentral 10 to 14 Female Pacific 3</t>
  </si>
  <si>
    <t>Year to Dec 2023 Midcentral 10 to 14 Female Pacific 4</t>
  </si>
  <si>
    <t>Year to Dec 2023 Midcentral 10 to 14 Female Pacific 5</t>
  </si>
  <si>
    <t>Year to Dec 2023 Midcentral 10 to 14 Female Pacific Total</t>
  </si>
  <si>
    <t>Year to Dec 2023 Midcentral 10 to 14 Male Pacific 1</t>
  </si>
  <si>
    <t>Year to Dec 2023 Midcentral 10 to 14 Male Pacific 2</t>
  </si>
  <si>
    <t>Year to Dec 2023 Midcentral 10 to 14 Male Pacific 3</t>
  </si>
  <si>
    <t>Year to Dec 2023 Midcentral 10 to 14 Male Pacific 4</t>
  </si>
  <si>
    <t>Year to Dec 2023 Midcentral 10 to 14 Male Pacific 5</t>
  </si>
  <si>
    <t>Year to Dec 2023 Midcentral 10 to 14 Male Pacific Total</t>
  </si>
  <si>
    <t>Year to Dec 2023 Midcentral 10 to 14 Total Pacific 1</t>
  </si>
  <si>
    <t>Year to Dec 2023 Midcentral 10 to 14 Total Pacific 2</t>
  </si>
  <si>
    <t>Year to Dec 2023 Midcentral 10 to 14 Total Pacific 3</t>
  </si>
  <si>
    <t>Year to Dec 2023 Midcentral 10 to 14 Total Pacific 4</t>
  </si>
  <si>
    <t>Year to Dec 2023 Midcentral 10 to 14 Total Pacific 5</t>
  </si>
  <si>
    <t>Year to Dec 2023 Midcentral 10 to 14 Total Pacific Total</t>
  </si>
  <si>
    <t>Year to Dec 2023 Midcentral 10 to 14 Female Total 1</t>
  </si>
  <si>
    <t>Year to Dec 2023 Midcentral 10 to 14 Female Total 2</t>
  </si>
  <si>
    <t>Year to Dec 2023 Midcentral 10 to 14 Female Total 3</t>
  </si>
  <si>
    <t>Year to Dec 2023 Midcentral 10 to 14 Female Total 4</t>
  </si>
  <si>
    <t>Year to Dec 2023 Midcentral 10 to 14 Female Total 5</t>
  </si>
  <si>
    <t>Year to Dec 2023 Midcentral 10 to 14 Female Total Total</t>
  </si>
  <si>
    <t>Year to Dec 2023 Midcentral 10 to 14 Male Total 1</t>
  </si>
  <si>
    <t>Year to Dec 2023 Midcentral 10 to 14 Male Total 2</t>
  </si>
  <si>
    <t>Year to Dec 2023 Midcentral 10 to 14 Male Total 3</t>
  </si>
  <si>
    <t>Year to Dec 2023 Midcentral 10 to 14 Male Total 4</t>
  </si>
  <si>
    <t>Year to Dec 2023 Midcentral 10 to 14 Male Total 5</t>
  </si>
  <si>
    <t>Year to Dec 2023 Midcentral 10 to 14 Male Total Total</t>
  </si>
  <si>
    <t>Year to Dec 2023 Midcentral 10 to 14 Total Total 1</t>
  </si>
  <si>
    <t>Year to Dec 2023 Midcentral 10 to 14 Total Total 2</t>
  </si>
  <si>
    <t>Year to Dec 2023 Midcentral 10 to 14 Total Total 3</t>
  </si>
  <si>
    <t>Year to Dec 2023 Midcentral 10 to 14 Total Total 4</t>
  </si>
  <si>
    <t>Year to Dec 2023 Midcentral 10 to 14 Total Total 5</t>
  </si>
  <si>
    <t>Year to Dec 2023 Midcentral 10 to 14 Total Total Total</t>
  </si>
  <si>
    <t>Year to Dec 2023 Midcentral 10 to 24 Female Maori 1</t>
  </si>
  <si>
    <t>Year to Dec 2023 Midcentral 10 to 24 Female Maori 2</t>
  </si>
  <si>
    <t>Year to Dec 2023 Midcentral 10 to 24 Female Maori 3</t>
  </si>
  <si>
    <t>Year to Dec 2023 Midcentral 10 to 24 Female Maori 4</t>
  </si>
  <si>
    <t>Year to Dec 2023 Midcentral 10 to 24 Female Maori 5</t>
  </si>
  <si>
    <t>Year to Dec 2023 Midcentral 10 to 24 Female Maori Total</t>
  </si>
  <si>
    <t>Year to Dec 2023 Midcentral 10 to 24 Male Maori 1</t>
  </si>
  <si>
    <t>Year to Dec 2023 Midcentral 10 to 24 Male Maori 2</t>
  </si>
  <si>
    <t>Year to Dec 2023 Midcentral 10 to 24 Male Maori 3</t>
  </si>
  <si>
    <t>Year to Dec 2023 Midcentral 10 to 24 Male Maori 4</t>
  </si>
  <si>
    <t>Year to Dec 2023 Midcentral 10 to 24 Male Maori 5</t>
  </si>
  <si>
    <t>Year to Dec 2023 Midcentral 10 to 24 Male Maori Total</t>
  </si>
  <si>
    <t>Year to Dec 2023 Midcentral 10 to 24 Total Maori 1</t>
  </si>
  <si>
    <t>Year to Dec 2023 Midcentral 10 to 24 Total Maori 2</t>
  </si>
  <si>
    <t>Year to Dec 2023 Midcentral 10 to 24 Total Maori 3</t>
  </si>
  <si>
    <t>Year to Dec 2023 Midcentral 10 to 24 Total Maori 4</t>
  </si>
  <si>
    <t>Year to Dec 2023 Midcentral 10 to 24 Total Maori 5</t>
  </si>
  <si>
    <t>Year to Dec 2023 Midcentral 10 to 24 Total Maori Total</t>
  </si>
  <si>
    <t>Year to Dec 2023 Midcentral 10 to 24 Female Other 1</t>
  </si>
  <si>
    <t>Year to Dec 2023 Midcentral 10 to 24 Female Other 2</t>
  </si>
  <si>
    <t>Year to Dec 2023 Midcentral 10 to 24 Female Other 3</t>
  </si>
  <si>
    <t>Year to Dec 2023 Midcentral 10 to 24 Female Other 4</t>
  </si>
  <si>
    <t>Year to Dec 2023 Midcentral 10 to 24 Female Other 5</t>
  </si>
  <si>
    <t>Year to Dec 2023 Midcentral 10 to 24 Female Other Total</t>
  </si>
  <si>
    <t>Year to Dec 2023 Midcentral 10 to 24 Male Other 1</t>
  </si>
  <si>
    <t>Year to Dec 2023 Midcentral 10 to 24 Male Other 2</t>
  </si>
  <si>
    <t>Year to Dec 2023 Midcentral 10 to 24 Male Other 3</t>
  </si>
  <si>
    <t>Year to Dec 2023 Midcentral 10 to 24 Male Other 4</t>
  </si>
  <si>
    <t>Year to Dec 2023 Midcentral 10 to 24 Male Other 5</t>
  </si>
  <si>
    <t>Year to Dec 2023 Midcentral 10 to 24 Male Other Total</t>
  </si>
  <si>
    <t>Year to Dec 2023 Midcentral 10 to 24 Total Other 1</t>
  </si>
  <si>
    <t>Year to Dec 2023 Midcentral 10 to 24 Total Other 2</t>
  </si>
  <si>
    <t>Year to Dec 2023 Midcentral 10 to 24 Total Other 3</t>
  </si>
  <si>
    <t>Year to Dec 2023 Midcentral 10 to 24 Total Other 4</t>
  </si>
  <si>
    <t>Year to Dec 2023 Midcentral 10 to 24 Total Other 5</t>
  </si>
  <si>
    <t>Year to Dec 2023 Midcentral 10 to 24 Total Other Total</t>
  </si>
  <si>
    <t>Year to Dec 2023 Midcentral 10 to 24 Female Pacific 1</t>
  </si>
  <si>
    <t>Year to Dec 2023 Midcentral 10 to 24 Female Pacific 2</t>
  </si>
  <si>
    <t>Year to Dec 2023 Midcentral 10 to 24 Female Pacific 3</t>
  </si>
  <si>
    <t>Year to Dec 2023 Midcentral 10 to 24 Female Pacific 4</t>
  </si>
  <si>
    <t>Year to Dec 2023 Midcentral 10 to 24 Female Pacific 5</t>
  </si>
  <si>
    <t>Year to Dec 2023 Midcentral 10 to 24 Female Pacific Total</t>
  </si>
  <si>
    <t>Year to Dec 2023 Midcentral 10 to 24 Male Pacific 1</t>
  </si>
  <si>
    <t>Year to Dec 2023 Midcentral 10 to 24 Male Pacific 2</t>
  </si>
  <si>
    <t>Year to Dec 2023 Midcentral 10 to 24 Male Pacific 3</t>
  </si>
  <si>
    <t>Year to Dec 2023 Midcentral 10 to 24 Male Pacific 4</t>
  </si>
  <si>
    <t>Year to Dec 2023 Midcentral 10 to 24 Male Pacific 5</t>
  </si>
  <si>
    <t>Year to Dec 2023 Midcentral 10 to 24 Male Pacific Total</t>
  </si>
  <si>
    <t>Year to Dec 2023 Midcentral 10 to 24 Total Pacific 1</t>
  </si>
  <si>
    <t>Year to Dec 2023 Midcentral 10 to 24 Total Pacific 2</t>
  </si>
  <si>
    <t>Year to Dec 2023 Midcentral 10 to 24 Total Pacific 3</t>
  </si>
  <si>
    <t>Year to Dec 2023 Midcentral 10 to 24 Total Pacific 4</t>
  </si>
  <si>
    <t>Year to Dec 2023 Midcentral 10 to 24 Total Pacific 5</t>
  </si>
  <si>
    <t>Year to Dec 2023 Midcentral 10 to 24 Total Pacific Total</t>
  </si>
  <si>
    <t>Year to Dec 2023 Midcentral 10 to 24 Female Total 1</t>
  </si>
  <si>
    <t>Year to Dec 2023 Midcentral 10 to 24 Female Total 2</t>
  </si>
  <si>
    <t>Year to Dec 2023 Midcentral 10 to 24 Female Total 3</t>
  </si>
  <si>
    <t>Year to Dec 2023 Midcentral 10 to 24 Female Total 4</t>
  </si>
  <si>
    <t>Year to Dec 2023 Midcentral 10 to 24 Female Total 5</t>
  </si>
  <si>
    <t>Year to Dec 2023 Midcentral 10 to 24 Female Total Total</t>
  </si>
  <si>
    <t>Year to Dec 2023 Midcentral 10 to 24 Male Total 1</t>
  </si>
  <si>
    <t>Year to Dec 2023 Midcentral 10 to 24 Male Total 2</t>
  </si>
  <si>
    <t>Year to Dec 2023 Midcentral 10 to 24 Male Total 3</t>
  </si>
  <si>
    <t>Year to Dec 2023 Midcentral 10 to 24 Male Total 4</t>
  </si>
  <si>
    <t>Year to Dec 2023 Midcentral 10 to 24 Male Total 5</t>
  </si>
  <si>
    <t>Year to Dec 2023 Midcentral 10 to 24 Male Total Total</t>
  </si>
  <si>
    <t>Year to Dec 2023 Midcentral 10 to 24 Total Total 1</t>
  </si>
  <si>
    <t>Year to Dec 2023 Midcentral 10 to 24 Total Total 2</t>
  </si>
  <si>
    <t>Year to Dec 2023 Midcentral 10 to 24 Total Total 3</t>
  </si>
  <si>
    <t>Year to Dec 2023 Midcentral 10 to 24 Total Total 4</t>
  </si>
  <si>
    <t>Year to Dec 2023 Midcentral 10 to 24 Total Total 5</t>
  </si>
  <si>
    <t>Year to Dec 2023 Midcentral 10 to 24 Total Total Total</t>
  </si>
  <si>
    <t>Year to Dec 2023 Midcentral 15 to 19 Female Maori 1</t>
  </si>
  <si>
    <t>Year to Dec 2023 Midcentral 15 to 19 Female Maori 2</t>
  </si>
  <si>
    <t>Year to Dec 2023 Midcentral 15 to 19 Female Maori 3</t>
  </si>
  <si>
    <t>Year to Dec 2023 Midcentral 15 to 19 Female Maori 4</t>
  </si>
  <si>
    <t>Year to Dec 2023 Midcentral 15 to 19 Female Maori 5</t>
  </si>
  <si>
    <t>Year to Dec 2023 Midcentral 15 to 19 Female Maori Total</t>
  </si>
  <si>
    <t>Year to Dec 2023 Midcentral 15 to 19 Male Maori 1</t>
  </si>
  <si>
    <t>Year to Dec 2023 Midcentral 15 to 19 Male Maori 2</t>
  </si>
  <si>
    <t>Year to Dec 2023 Midcentral 15 to 19 Male Maori 3</t>
  </si>
  <si>
    <t>Year to Dec 2023 Midcentral 15 to 19 Male Maori 4</t>
  </si>
  <si>
    <t>Year to Dec 2023 Midcentral 15 to 19 Male Maori 5</t>
  </si>
  <si>
    <t>Year to Dec 2023 Midcentral 15 to 19 Male Maori Total</t>
  </si>
  <si>
    <t>Year to Dec 2023 Midcentral 15 to 19 Total Maori 1</t>
  </si>
  <si>
    <t>Year to Dec 2023 Midcentral 15 to 19 Total Maori 2</t>
  </si>
  <si>
    <t>Year to Dec 2023 Midcentral 15 to 19 Total Maori 3</t>
  </si>
  <si>
    <t>Year to Dec 2023 Midcentral 15 to 19 Total Maori 4</t>
  </si>
  <si>
    <t>Year to Dec 2023 Midcentral 15 to 19 Total Maori 5</t>
  </si>
  <si>
    <t>Year to Dec 2023 Midcentral 15 to 19 Total Maori Total</t>
  </si>
  <si>
    <t>Year to Dec 2023 Midcentral 15 to 19 Female Other 1</t>
  </si>
  <si>
    <t>Year to Dec 2023 Midcentral 15 to 19 Female Other 2</t>
  </si>
  <si>
    <t>Year to Dec 2023 Midcentral 15 to 19 Female Other 3</t>
  </si>
  <si>
    <t>Year to Dec 2023 Midcentral 15 to 19 Female Other 4</t>
  </si>
  <si>
    <t>Year to Dec 2023 Midcentral 15 to 19 Female Other 5</t>
  </si>
  <si>
    <t>Year to Dec 2023 Midcentral 15 to 19 Female Other Total</t>
  </si>
  <si>
    <t>Year to Dec 2023 Midcentral 15 to 19 Male Other 1</t>
  </si>
  <si>
    <t>Year to Dec 2023 Midcentral 15 to 19 Male Other 2</t>
  </si>
  <si>
    <t>Year to Dec 2023 Midcentral 15 to 19 Male Other 3</t>
  </si>
  <si>
    <t>Year to Dec 2023 Midcentral 15 to 19 Male Other 4</t>
  </si>
  <si>
    <t>Year to Dec 2023 Midcentral 15 to 19 Male Other 5</t>
  </si>
  <si>
    <t>Year to Dec 2023 Midcentral 15 to 19 Male Other Total</t>
  </si>
  <si>
    <t>Year to Dec 2023 Midcentral 15 to 19 Total Other 1</t>
  </si>
  <si>
    <t>Year to Dec 2023 Midcentral 15 to 19 Total Other 2</t>
  </si>
  <si>
    <t>Year to Dec 2023 Midcentral 15 to 19 Total Other 3</t>
  </si>
  <si>
    <t>Year to Dec 2023 Midcentral 15 to 19 Total Other 4</t>
  </si>
  <si>
    <t>Year to Dec 2023 Midcentral 15 to 19 Total Other 5</t>
  </si>
  <si>
    <t>Year to Dec 2023 Midcentral 15 to 19 Total Other Total</t>
  </si>
  <si>
    <t>Year to Dec 2023 Midcentral 15 to 19 Female Pacific 1</t>
  </si>
  <si>
    <t>Year to Dec 2023 Midcentral 15 to 19 Female Pacific 2</t>
  </si>
  <si>
    <t>Year to Dec 2023 Midcentral 15 to 19 Female Pacific 3</t>
  </si>
  <si>
    <t>Year to Dec 2023 Midcentral 15 to 19 Female Pacific 4</t>
  </si>
  <si>
    <t>Year to Dec 2023 Midcentral 15 to 19 Female Pacific 5</t>
  </si>
  <si>
    <t>Year to Dec 2023 Midcentral 15 to 19 Female Pacific Total</t>
  </si>
  <si>
    <t>Year to Dec 2023 Midcentral 15 to 19 Male Pacific 1</t>
  </si>
  <si>
    <t>Year to Dec 2023 Midcentral 15 to 19 Male Pacific 2</t>
  </si>
  <si>
    <t>Year to Dec 2023 Midcentral 15 to 19 Male Pacific 3</t>
  </si>
  <si>
    <t>Year to Dec 2023 Midcentral 15 to 19 Male Pacific 4</t>
  </si>
  <si>
    <t>Year to Dec 2023 Midcentral 15 to 19 Male Pacific 5</t>
  </si>
  <si>
    <t>Year to Dec 2023 Midcentral 15 to 19 Male Pacific Total</t>
  </si>
  <si>
    <t>Year to Dec 2023 Midcentral 15 to 19 Total Pacific 1</t>
  </si>
  <si>
    <t>Year to Dec 2023 Midcentral 15 to 19 Total Pacific 2</t>
  </si>
  <si>
    <t>Year to Dec 2023 Midcentral 15 to 19 Total Pacific 3</t>
  </si>
  <si>
    <t>Year to Dec 2023 Midcentral 15 to 19 Total Pacific 4</t>
  </si>
  <si>
    <t>Year to Dec 2023 Midcentral 15 to 19 Total Pacific 5</t>
  </si>
  <si>
    <t>Year to Dec 2023 Midcentral 15 to 19 Total Pacific Total</t>
  </si>
  <si>
    <t>Year to Dec 2023 Midcentral 15 to 19 Female Total 1</t>
  </si>
  <si>
    <t>Year to Dec 2023 Midcentral 15 to 19 Female Total 2</t>
  </si>
  <si>
    <t>Year to Dec 2023 Midcentral 15 to 19 Female Total 3</t>
  </si>
  <si>
    <t>Year to Dec 2023 Midcentral 15 to 19 Female Total 4</t>
  </si>
  <si>
    <t>Year to Dec 2023 Midcentral 15 to 19 Female Total 5</t>
  </si>
  <si>
    <t>Year to Dec 2023 Midcentral 15 to 19 Female Total Total</t>
  </si>
  <si>
    <t>Year to Dec 2023 Midcentral 15 to 19 Male Total 1</t>
  </si>
  <si>
    <t>Year to Dec 2023 Midcentral 15 to 19 Male Total 2</t>
  </si>
  <si>
    <t>Year to Dec 2023 Midcentral 15 to 19 Male Total 3</t>
  </si>
  <si>
    <t>Year to Dec 2023 Midcentral 15 to 19 Male Total 4</t>
  </si>
  <si>
    <t>Year to Dec 2023 Midcentral 15 to 19 Male Total 5</t>
  </si>
  <si>
    <t>Year to Dec 2023 Midcentral 15 to 19 Male Total Total</t>
  </si>
  <si>
    <t>Year to Dec 2023 Midcentral 15 to 19 Total Total 1</t>
  </si>
  <si>
    <t>Year to Dec 2023 Midcentral 15 to 19 Total Total 2</t>
  </si>
  <si>
    <t>Year to Dec 2023 Midcentral 15 to 19 Total Total 3</t>
  </si>
  <si>
    <t>Year to Dec 2023 Midcentral 15 to 19 Total Total 4</t>
  </si>
  <si>
    <t>Year to Dec 2023 Midcentral 15 to 19 Total Total 5</t>
  </si>
  <si>
    <t>Year to Dec 2023 Midcentral 15 to 19 Total Total Total</t>
  </si>
  <si>
    <t>Year to Dec 2023 Midcentral 20 to 24 Female Maori 1</t>
  </si>
  <si>
    <t>Year to Dec 2023 Midcentral 20 to 24 Female Maori 2</t>
  </si>
  <si>
    <t>Year to Dec 2023 Midcentral 20 to 24 Female Maori 3</t>
  </si>
  <si>
    <t>Year to Dec 2023 Midcentral 20 to 24 Female Maori 4</t>
  </si>
  <si>
    <t>Year to Dec 2023 Midcentral 20 to 24 Female Maori 5</t>
  </si>
  <si>
    <t>Year to Dec 2023 Midcentral 20 to 24 Female Maori Total</t>
  </si>
  <si>
    <t>Year to Dec 2023 Midcentral 20 to 24 Male Maori 1</t>
  </si>
  <si>
    <t>Year to Dec 2023 Midcentral 20 to 24 Male Maori 2</t>
  </si>
  <si>
    <t>Year to Dec 2023 Midcentral 20 to 24 Male Maori 3</t>
  </si>
  <si>
    <t>Year to Dec 2023 Midcentral 20 to 24 Male Maori 4</t>
  </si>
  <si>
    <t>Year to Dec 2023 Midcentral 20 to 24 Male Maori 5</t>
  </si>
  <si>
    <t>Year to Dec 2023 Midcentral 20 to 24 Male Maori Total</t>
  </si>
  <si>
    <t>Year to Dec 2023 Midcentral 20 to 24 Total Maori 1</t>
  </si>
  <si>
    <t>Year to Dec 2023 Midcentral 20 to 24 Total Maori 2</t>
  </si>
  <si>
    <t>Year to Dec 2023 Midcentral 20 to 24 Total Maori 3</t>
  </si>
  <si>
    <t>Year to Dec 2023 Midcentral 20 to 24 Total Maori 4</t>
  </si>
  <si>
    <t>Year to Dec 2023 Midcentral 20 to 24 Total Maori 5</t>
  </si>
  <si>
    <t>Year to Dec 2023 Midcentral 20 to 24 Total Maori Total</t>
  </si>
  <si>
    <t>Year to Dec 2023 Midcentral 20 to 24 Female Other 1</t>
  </si>
  <si>
    <t>Year to Dec 2023 Midcentral 20 to 24 Female Other 2</t>
  </si>
  <si>
    <t>Year to Dec 2023 Midcentral 20 to 24 Female Other 3</t>
  </si>
  <si>
    <t>Year to Dec 2023 Midcentral 20 to 24 Female Other 4</t>
  </si>
  <si>
    <t>Year to Dec 2023 Midcentral 20 to 24 Female Other 5</t>
  </si>
  <si>
    <t>Year to Dec 2023 Midcentral 20 to 24 Female Other Total</t>
  </si>
  <si>
    <t>Year to Dec 2023 Midcentral 20 to 24 Male Other 1</t>
  </si>
  <si>
    <t>Year to Dec 2023 Midcentral 20 to 24 Male Other 2</t>
  </si>
  <si>
    <t>Year to Dec 2023 Midcentral 20 to 24 Male Other 3</t>
  </si>
  <si>
    <t>Year to Dec 2023 Midcentral 20 to 24 Male Other 4</t>
  </si>
  <si>
    <t>Year to Dec 2023 Midcentral 20 to 24 Male Other 5</t>
  </si>
  <si>
    <t>Year to Dec 2023 Midcentral 20 to 24 Male Other Total</t>
  </si>
  <si>
    <t>Year to Dec 2023 Midcentral 20 to 24 Total Other 1</t>
  </si>
  <si>
    <t>Year to Dec 2023 Midcentral 20 to 24 Total Other 2</t>
  </si>
  <si>
    <t>Year to Dec 2023 Midcentral 20 to 24 Total Other 3</t>
  </si>
  <si>
    <t>Year to Dec 2023 Midcentral 20 to 24 Total Other 4</t>
  </si>
  <si>
    <t>Year to Dec 2023 Midcentral 20 to 24 Total Other 5</t>
  </si>
  <si>
    <t>Year to Dec 2023 Midcentral 20 to 24 Total Other Total</t>
  </si>
  <si>
    <t>Year to Dec 2023 Midcentral 20 to 24 Female Pacific 1</t>
  </si>
  <si>
    <t>Year to Dec 2023 Midcentral 20 to 24 Female Pacific 2</t>
  </si>
  <si>
    <t>Year to Dec 2023 Midcentral 20 to 24 Female Pacific 3</t>
  </si>
  <si>
    <t>Year to Dec 2023 Midcentral 20 to 24 Female Pacific 4</t>
  </si>
  <si>
    <t>Year to Dec 2023 Midcentral 20 to 24 Female Pacific 5</t>
  </si>
  <si>
    <t>Year to Dec 2023 Midcentral 20 to 24 Female Pacific Total</t>
  </si>
  <si>
    <t>Year to Dec 2023 Midcentral 20 to 24 Male Pacific 1</t>
  </si>
  <si>
    <t>Year to Dec 2023 Midcentral 20 to 24 Male Pacific 2</t>
  </si>
  <si>
    <t>Year to Dec 2023 Midcentral 20 to 24 Male Pacific 3</t>
  </si>
  <si>
    <t>Year to Dec 2023 Midcentral 20 to 24 Male Pacific 4</t>
  </si>
  <si>
    <t>Year to Dec 2023 Midcentral 20 to 24 Male Pacific 5</t>
  </si>
  <si>
    <t>Year to Dec 2023 Midcentral 20 to 24 Male Pacific Total</t>
  </si>
  <si>
    <t>Year to Dec 2023 Midcentral 20 to 24 Total Pacific 1</t>
  </si>
  <si>
    <t>Year to Dec 2023 Midcentral 20 to 24 Total Pacific 2</t>
  </si>
  <si>
    <t>Year to Dec 2023 Midcentral 20 to 24 Total Pacific 3</t>
  </si>
  <si>
    <t>Year to Dec 2023 Midcentral 20 to 24 Total Pacific 4</t>
  </si>
  <si>
    <t>Year to Dec 2023 Midcentral 20 to 24 Total Pacific 5</t>
  </si>
  <si>
    <t>Year to Dec 2023 Midcentral 20 to 24 Total Pacific Total</t>
  </si>
  <si>
    <t>Year to Dec 2023 Midcentral 20 to 24 Female Total 1</t>
  </si>
  <si>
    <t>Year to Dec 2023 Midcentral 20 to 24 Female Total 2</t>
  </si>
  <si>
    <t>Year to Dec 2023 Midcentral 20 to 24 Female Total 3</t>
  </si>
  <si>
    <t>Year to Dec 2023 Midcentral 20 to 24 Female Total 4</t>
  </si>
  <si>
    <t>Year to Dec 2023 Midcentral 20 to 24 Female Total 5</t>
  </si>
  <si>
    <t>Year to Dec 2023 Midcentral 20 to 24 Female Total Total</t>
  </si>
  <si>
    <t>Year to Dec 2023 Midcentral 20 to 24 Male Total 1</t>
  </si>
  <si>
    <t>Year to Dec 2023 Midcentral 20 to 24 Male Total 2</t>
  </si>
  <si>
    <t>Year to Dec 2023 Midcentral 20 to 24 Male Total 3</t>
  </si>
  <si>
    <t>Year to Dec 2023 Midcentral 20 to 24 Male Total 4</t>
  </si>
  <si>
    <t>Year to Dec 2023 Midcentral 20 to 24 Male Total 5</t>
  </si>
  <si>
    <t>Year to Dec 2023 Midcentral 20 to 24 Male Total Total</t>
  </si>
  <si>
    <t>Year to Dec 2023 Midcentral 20 to 24 Total Total 1</t>
  </si>
  <si>
    <t>Year to Dec 2023 Midcentral 20 to 24 Total Total 2</t>
  </si>
  <si>
    <t>Year to Dec 2023 Midcentral 20 to 24 Total Total 3</t>
  </si>
  <si>
    <t>Year to Dec 2023 Midcentral 20 to 24 Total Total 4</t>
  </si>
  <si>
    <t>Year to Dec 2023 Midcentral 20 to 24 Total Total 5</t>
  </si>
  <si>
    <t>Year to Dec 2023 Midcentral 20 to 24 Total Total Total</t>
  </si>
  <si>
    <t>Year to Dec 2023 National 10 to 14 Female Maori 1</t>
  </si>
  <si>
    <t>Year to Dec 2023 National 10 to 14 Female Maori 2</t>
  </si>
  <si>
    <t>Year to Dec 2023 National 10 to 14 Female Maori 3</t>
  </si>
  <si>
    <t>Year to Dec 2023 National 10 to 14 Female Maori 4</t>
  </si>
  <si>
    <t>Year to Dec 2023 National 10 to 14 Female Maori 5</t>
  </si>
  <si>
    <t>Year to Dec 2023 National 10 to 14 Female Maori Total</t>
  </si>
  <si>
    <t>Year to Dec 2023 National 10 to 14 Male Maori 1</t>
  </si>
  <si>
    <t>Year to Dec 2023 National 10 to 14 Male Maori 2</t>
  </si>
  <si>
    <t>Year to Dec 2023 National 10 to 14 Male Maori 3</t>
  </si>
  <si>
    <t>Year to Dec 2023 National 10 to 14 Male Maori 4</t>
  </si>
  <si>
    <t>Year to Dec 2023 National 10 to 14 Male Maori 5</t>
  </si>
  <si>
    <t>Year to Dec 2023 National 10 to 14 Male Maori Total</t>
  </si>
  <si>
    <t>Year to Dec 2023 National 10 to 14 Total Maori 1</t>
  </si>
  <si>
    <t>Year to Dec 2023 National 10 to 14 Total Maori 2</t>
  </si>
  <si>
    <t>Year to Dec 2023 National 10 to 14 Total Maori 3</t>
  </si>
  <si>
    <t>Year to Dec 2023 National 10 to 14 Total Maori 4</t>
  </si>
  <si>
    <t>Year to Dec 2023 National 10 to 14 Total Maori 5</t>
  </si>
  <si>
    <t>Year to Dec 2023 National 10 to 14 Total Maori Total</t>
  </si>
  <si>
    <t>Year to Dec 2023 National 10 to 14 Female Other 1</t>
  </si>
  <si>
    <t>Year to Dec 2023 National 10 to 14 Female Other 2</t>
  </si>
  <si>
    <t>Year to Dec 2023 National 10 to 14 Female Other 3</t>
  </si>
  <si>
    <t>Year to Dec 2023 National 10 to 14 Female Other 4</t>
  </si>
  <si>
    <t>Year to Dec 2023 National 10 to 14 Female Other 5</t>
  </si>
  <si>
    <t>Year to Dec 2023 National 10 to 14 Female Other Total</t>
  </si>
  <si>
    <t>Year to Dec 2023 National 10 to 14 Male Other 1</t>
  </si>
  <si>
    <t>Year to Dec 2023 National 10 to 14 Male Other 2</t>
  </si>
  <si>
    <t>Year to Dec 2023 National 10 to 14 Male Other 3</t>
  </si>
  <si>
    <t>Year to Dec 2023 National 10 to 14 Male Other 4</t>
  </si>
  <si>
    <t>Year to Dec 2023 National 10 to 14 Male Other 5</t>
  </si>
  <si>
    <t>Year to Dec 2023 National 10 to 14 Male Other Total</t>
  </si>
  <si>
    <t>Year to Dec 2023 National 10 to 14 Total Other 1</t>
  </si>
  <si>
    <t>Year to Dec 2023 National 10 to 14 Total Other 2</t>
  </si>
  <si>
    <t>Year to Dec 2023 National 10 to 14 Total Other 3</t>
  </si>
  <si>
    <t>Year to Dec 2023 National 10 to 14 Total Other 4</t>
  </si>
  <si>
    <t>Year to Dec 2023 National 10 to 14 Total Other 5</t>
  </si>
  <si>
    <t>Year to Dec 2023 National 10 to 14 Total Other Total</t>
  </si>
  <si>
    <t>Year to Dec 2023 National 10 to 14 Female Pacific 1</t>
  </si>
  <si>
    <t>Year to Dec 2023 National 10 to 14 Female Pacific 2</t>
  </si>
  <si>
    <t>Year to Dec 2023 National 10 to 14 Female Pacific 3</t>
  </si>
  <si>
    <t>Year to Dec 2023 National 10 to 14 Female Pacific 4</t>
  </si>
  <si>
    <t>Year to Dec 2023 National 10 to 14 Female Pacific 5</t>
  </si>
  <si>
    <t>Year to Dec 2023 National 10 to 14 Female Pacific Total</t>
  </si>
  <si>
    <t>Year to Dec 2023 National 10 to 14 Male Pacific 1</t>
  </si>
  <si>
    <t>Year to Dec 2023 National 10 to 14 Male Pacific 2</t>
  </si>
  <si>
    <t>Year to Dec 2023 National 10 to 14 Male Pacific 3</t>
  </si>
  <si>
    <t>Year to Dec 2023 National 10 to 14 Male Pacific 4</t>
  </si>
  <si>
    <t>Year to Dec 2023 National 10 to 14 Male Pacific 5</t>
  </si>
  <si>
    <t>Year to Dec 2023 National 10 to 14 Male Pacific Total</t>
  </si>
  <si>
    <t>Year to Dec 2023 National 10 to 14 Total Pacific 1</t>
  </si>
  <si>
    <t>Year to Dec 2023 National 10 to 14 Total Pacific 2</t>
  </si>
  <si>
    <t>Year to Dec 2023 National 10 to 14 Total Pacific 3</t>
  </si>
  <si>
    <t>Year to Dec 2023 National 10 to 14 Total Pacific 4</t>
  </si>
  <si>
    <t>Year to Dec 2023 National 10 to 14 Total Pacific 5</t>
  </si>
  <si>
    <t>Year to Dec 2023 National 10 to 14 Total Pacific Total</t>
  </si>
  <si>
    <t>Year to Dec 2023 National 10 to 14 Female Total 1</t>
  </si>
  <si>
    <t>Year to Dec 2023 National 10 to 14 Female Total 2</t>
  </si>
  <si>
    <t>Year to Dec 2023 National 10 to 14 Female Total 3</t>
  </si>
  <si>
    <t>Year to Dec 2023 National 10 to 14 Female Total 4</t>
  </si>
  <si>
    <t>Year to Dec 2023 National 10 to 14 Female Total 5</t>
  </si>
  <si>
    <t>Year to Dec 2023 National 10 to 14 Female Total Total</t>
  </si>
  <si>
    <t>Year to Dec 2023 National 10 to 14 Male Total 1</t>
  </si>
  <si>
    <t>Year to Dec 2023 National 10 to 14 Male Total 2</t>
  </si>
  <si>
    <t>Year to Dec 2023 National 10 to 14 Male Total 3</t>
  </si>
  <si>
    <t>Year to Dec 2023 National 10 to 14 Male Total 4</t>
  </si>
  <si>
    <t>Year to Dec 2023 National 10 to 14 Male Total 5</t>
  </si>
  <si>
    <t>Year to Dec 2023 National 10 to 14 Male Total Total</t>
  </si>
  <si>
    <t>Year to Dec 2023 National 10 to 14 Total Total 1</t>
  </si>
  <si>
    <t>Year to Dec 2023 National 10 to 14 Total Total 2</t>
  </si>
  <si>
    <t>Year to Dec 2023 National 10 to 14 Total Total 3</t>
  </si>
  <si>
    <t>Year to Dec 2023 National 10 to 14 Total Total 4</t>
  </si>
  <si>
    <t>Year to Dec 2023 National 10 to 14 Total Total 5</t>
  </si>
  <si>
    <t>Year to Dec 2023 National 10 to 14 Total Total Total</t>
  </si>
  <si>
    <t>Year to Dec 2023 National 10 to 24 Female Maori 1</t>
  </si>
  <si>
    <t>Year to Dec 2023 National 10 to 24 Female Maori 2</t>
  </si>
  <si>
    <t>Year to Dec 2023 National 10 to 24 Female Maori 3</t>
  </si>
  <si>
    <t>Year to Dec 2023 National 10 to 24 Female Maori 4</t>
  </si>
  <si>
    <t>Year to Dec 2023 National 10 to 24 Female Maori 5</t>
  </si>
  <si>
    <t>Year to Dec 2023 National 10 to 24 Female Maori Total</t>
  </si>
  <si>
    <t>Year to Dec 2023 National 10 to 24 Male Maori 1</t>
  </si>
  <si>
    <t>Year to Dec 2023 National 10 to 24 Male Maori 2</t>
  </si>
  <si>
    <t>Year to Dec 2023 National 10 to 24 Male Maori 3</t>
  </si>
  <si>
    <t>Year to Dec 2023 National 10 to 24 Male Maori 4</t>
  </si>
  <si>
    <t>Year to Dec 2023 National 10 to 24 Male Maori 5</t>
  </si>
  <si>
    <t>Year to Dec 2023 National 10 to 24 Male Maori Total</t>
  </si>
  <si>
    <t>Year to Dec 2023 National 10 to 24 Total Maori 1</t>
  </si>
  <si>
    <t>Year to Dec 2023 National 10 to 24 Total Maori 2</t>
  </si>
  <si>
    <t>Year to Dec 2023 National 10 to 24 Total Maori 3</t>
  </si>
  <si>
    <t>Year to Dec 2023 National 10 to 24 Total Maori 4</t>
  </si>
  <si>
    <t>Year to Dec 2023 National 10 to 24 Total Maori 5</t>
  </si>
  <si>
    <t>Year to Dec 2023 National 10 to 24 Total Maori Total</t>
  </si>
  <si>
    <t>Year to Dec 2023 National 10 to 24 Female Other 1</t>
  </si>
  <si>
    <t>Year to Dec 2023 National 10 to 24 Female Other 2</t>
  </si>
  <si>
    <t>Year to Dec 2023 National 10 to 24 Female Other 3</t>
  </si>
  <si>
    <t>Year to Dec 2023 National 10 to 24 Female Other 4</t>
  </si>
  <si>
    <t>Year to Dec 2023 National 10 to 24 Female Other 5</t>
  </si>
  <si>
    <t>Year to Dec 2023 National 10 to 24 Female Other Total</t>
  </si>
  <si>
    <t>Year to Dec 2023 National 10 to 24 Male Other 1</t>
  </si>
  <si>
    <t>Year to Dec 2023 National 10 to 24 Male Other 2</t>
  </si>
  <si>
    <t>Year to Dec 2023 National 10 to 24 Male Other 3</t>
  </si>
  <si>
    <t>Year to Dec 2023 National 10 to 24 Male Other 4</t>
  </si>
  <si>
    <t>Year to Dec 2023 National 10 to 24 Male Other 5</t>
  </si>
  <si>
    <t>Year to Dec 2023 National 10 to 24 Male Other Total</t>
  </si>
  <si>
    <t>Year to Dec 2023 National 10 to 24 Total Other 1</t>
  </si>
  <si>
    <t>Year to Dec 2023 National 10 to 24 Total Other 2</t>
  </si>
  <si>
    <t>Year to Dec 2023 National 10 to 24 Total Other 3</t>
  </si>
  <si>
    <t>Year to Dec 2023 National 10 to 24 Total Other 4</t>
  </si>
  <si>
    <t>Year to Dec 2023 National 10 to 24 Total Other 5</t>
  </si>
  <si>
    <t>Year to Dec 2023 National 10 to 24 Total Other Total</t>
  </si>
  <si>
    <t>Year to Dec 2023 National 10 to 24 Female Pacific 1</t>
  </si>
  <si>
    <t>Year to Dec 2023 National 10 to 24 Female Pacific 2</t>
  </si>
  <si>
    <t>Year to Dec 2023 National 10 to 24 Female Pacific 3</t>
  </si>
  <si>
    <t>Year to Dec 2023 National 10 to 24 Female Pacific 4</t>
  </si>
  <si>
    <t>Year to Dec 2023 National 10 to 24 Female Pacific 5</t>
  </si>
  <si>
    <t>Year to Dec 2023 National 10 to 24 Female Pacific Total</t>
  </si>
  <si>
    <t>Year to Dec 2023 National 10 to 24 Male Pacific 1</t>
  </si>
  <si>
    <t>Year to Dec 2023 National 10 to 24 Male Pacific 2</t>
  </si>
  <si>
    <t>Year to Dec 2023 National 10 to 24 Male Pacific 3</t>
  </si>
  <si>
    <t>Year to Dec 2023 National 10 to 24 Male Pacific 4</t>
  </si>
  <si>
    <t>Year to Dec 2023 National 10 to 24 Male Pacific 5</t>
  </si>
  <si>
    <t>Year to Dec 2023 National 10 to 24 Male Pacific Total</t>
  </si>
  <si>
    <t>Year to Dec 2023 National 10 to 24 Total Pacific 1</t>
  </si>
  <si>
    <t>Year to Dec 2023 National 10 to 24 Total Pacific 2</t>
  </si>
  <si>
    <t>Year to Dec 2023 National 10 to 24 Total Pacific 3</t>
  </si>
  <si>
    <t>Year to Dec 2023 National 10 to 24 Total Pacific 4</t>
  </si>
  <si>
    <t>Year to Dec 2023 National 10 to 24 Total Pacific 5</t>
  </si>
  <si>
    <t>Year to Dec 2023 National 10 to 24 Total Pacific Total</t>
  </si>
  <si>
    <t>Year to Dec 2023 National 10 to 24 Female Total 1</t>
  </si>
  <si>
    <t>Year to Dec 2023 National 10 to 24 Female Total 2</t>
  </si>
  <si>
    <t>Year to Dec 2023 National 10 to 24 Female Total 3</t>
  </si>
  <si>
    <t>Year to Dec 2023 National 10 to 24 Female Total 4</t>
  </si>
  <si>
    <t>Year to Dec 2023 National 10 to 24 Female Total 5</t>
  </si>
  <si>
    <t>Year to Dec 2023 National 10 to 24 Female Total Total</t>
  </si>
  <si>
    <t>Year to Dec 2023 National 10 to 24 Male Total 1</t>
  </si>
  <si>
    <t>Year to Dec 2023 National 10 to 24 Male Total 2</t>
  </si>
  <si>
    <t>Year to Dec 2023 National 10 to 24 Male Total 3</t>
  </si>
  <si>
    <t>Year to Dec 2023 National 10 to 24 Male Total 4</t>
  </si>
  <si>
    <t>Year to Dec 2023 National 10 to 24 Male Total 5</t>
  </si>
  <si>
    <t>Year to Dec 2023 National 10 to 24 Male Total Total</t>
  </si>
  <si>
    <t>Year to Dec 2023 National 10 to 24 Total Total 1</t>
  </si>
  <si>
    <t>Year to Dec 2023 National 10 to 24 Total Total 2</t>
  </si>
  <si>
    <t>Year to Dec 2023 National 10 to 24 Total Total 3</t>
  </si>
  <si>
    <t>Year to Dec 2023 National 10 to 24 Total Total 4</t>
  </si>
  <si>
    <t>Year to Dec 2023 National 10 to 24 Total Total 5</t>
  </si>
  <si>
    <t>Year to Dec 2023 National 10 to 24 Total Total Total</t>
  </si>
  <si>
    <t>Year to Dec 2023 National 15 to 19 Female Maori 1</t>
  </si>
  <si>
    <t>Year to Dec 2023 National 15 to 19 Female Maori 2</t>
  </si>
  <si>
    <t>Year to Dec 2023 National 15 to 19 Female Maori 3</t>
  </si>
  <si>
    <t>Year to Dec 2023 National 15 to 19 Female Maori 4</t>
  </si>
  <si>
    <t>Year to Dec 2023 National 15 to 19 Female Maori 5</t>
  </si>
  <si>
    <t>Year to Dec 2023 National 15 to 19 Female Maori Total</t>
  </si>
  <si>
    <t>Year to Dec 2023 National 15 to 19 Male Maori 1</t>
  </si>
  <si>
    <t>Year to Dec 2023 National 15 to 19 Male Maori 2</t>
  </si>
  <si>
    <t>Year to Dec 2023 National 15 to 19 Male Maori 3</t>
  </si>
  <si>
    <t>Year to Dec 2023 National 15 to 19 Male Maori 4</t>
  </si>
  <si>
    <t>Year to Dec 2023 National 15 to 19 Male Maori 5</t>
  </si>
  <si>
    <t>Year to Dec 2023 National 15 to 19 Male Maori Total</t>
  </si>
  <si>
    <t>Year to Dec 2023 National 15 to 19 Total Maori 1</t>
  </si>
  <si>
    <t>Year to Dec 2023 National 15 to 19 Total Maori 2</t>
  </si>
  <si>
    <t>Year to Dec 2023 National 15 to 19 Total Maori 3</t>
  </si>
  <si>
    <t>Year to Dec 2023 National 15 to 19 Total Maori 4</t>
  </si>
  <si>
    <t>Year to Dec 2023 National 15 to 19 Total Maori 5</t>
  </si>
  <si>
    <t>Year to Dec 2023 National 15 to 19 Total Maori Total</t>
  </si>
  <si>
    <t>Year to Dec 2023 National 15 to 19 Female Other 1</t>
  </si>
  <si>
    <t>Year to Dec 2023 National 15 to 19 Female Other 2</t>
  </si>
  <si>
    <t>Year to Dec 2023 National 15 to 19 Female Other 3</t>
  </si>
  <si>
    <t>Year to Dec 2023 National 15 to 19 Female Other 4</t>
  </si>
  <si>
    <t>Year to Dec 2023 National 15 to 19 Female Other 5</t>
  </si>
  <si>
    <t>Year to Dec 2023 National 15 to 19 Female Other Total</t>
  </si>
  <si>
    <t>Year to Dec 2023 National 15 to 19 Male Other 1</t>
  </si>
  <si>
    <t>Year to Dec 2023 National 15 to 19 Male Other 2</t>
  </si>
  <si>
    <t>Year to Dec 2023 National 15 to 19 Male Other 3</t>
  </si>
  <si>
    <t>Year to Dec 2023 National 15 to 19 Male Other 4</t>
  </si>
  <si>
    <t>Year to Dec 2023 National 15 to 19 Male Other 5</t>
  </si>
  <si>
    <t>Year to Dec 2023 National 15 to 19 Male Other Total</t>
  </si>
  <si>
    <t>Year to Dec 2023 National 15 to 19 Total Other 1</t>
  </si>
  <si>
    <t>Year to Dec 2023 National 15 to 19 Total Other 2</t>
  </si>
  <si>
    <t>Year to Dec 2023 National 15 to 19 Total Other 3</t>
  </si>
  <si>
    <t>Year to Dec 2023 National 15 to 19 Total Other 4</t>
  </si>
  <si>
    <t>Year to Dec 2023 National 15 to 19 Total Other 5</t>
  </si>
  <si>
    <t>Year to Dec 2023 National 15 to 19 Total Other Total</t>
  </si>
  <si>
    <t>Year to Dec 2023 National 15 to 19 Female Pacific 1</t>
  </si>
  <si>
    <t>Year to Dec 2023 National 15 to 19 Female Pacific 2</t>
  </si>
  <si>
    <t>Year to Dec 2023 National 15 to 19 Female Pacific 3</t>
  </si>
  <si>
    <t>Year to Dec 2023 National 15 to 19 Female Pacific 4</t>
  </si>
  <si>
    <t>Year to Dec 2023 National 15 to 19 Female Pacific 5</t>
  </si>
  <si>
    <t>Year to Dec 2023 National 15 to 19 Female Pacific Total</t>
  </si>
  <si>
    <t>Year to Dec 2023 National 15 to 19 Male Pacific 1</t>
  </si>
  <si>
    <t>Year to Dec 2023 National 15 to 19 Male Pacific 2</t>
  </si>
  <si>
    <t>Year to Dec 2023 National 15 to 19 Male Pacific 3</t>
  </si>
  <si>
    <t>Year to Dec 2023 National 15 to 19 Male Pacific 4</t>
  </si>
  <si>
    <t>Year to Dec 2023 National 15 to 19 Male Pacific 5</t>
  </si>
  <si>
    <t>Year to Dec 2023 National 15 to 19 Male Pacific Total</t>
  </si>
  <si>
    <t>Year to Dec 2023 National 15 to 19 Total Pacific 1</t>
  </si>
  <si>
    <t>Year to Dec 2023 National 15 to 19 Total Pacific 2</t>
  </si>
  <si>
    <t>Year to Dec 2023 National 15 to 19 Total Pacific 3</t>
  </si>
  <si>
    <t>Year to Dec 2023 National 15 to 19 Total Pacific 4</t>
  </si>
  <si>
    <t>Year to Dec 2023 National 15 to 19 Total Pacific 5</t>
  </si>
  <si>
    <t>Year to Dec 2023 National 15 to 19 Total Pacific Total</t>
  </si>
  <si>
    <t>Year to Dec 2023 National 15 to 19 Female Total 1</t>
  </si>
  <si>
    <t>Year to Dec 2023 National 15 to 19 Female Total 2</t>
  </si>
  <si>
    <t>Year to Dec 2023 National 15 to 19 Female Total 3</t>
  </si>
  <si>
    <t>Year to Dec 2023 National 15 to 19 Female Total 4</t>
  </si>
  <si>
    <t>Year to Dec 2023 National 15 to 19 Female Total 5</t>
  </si>
  <si>
    <t>Year to Dec 2023 National 15 to 19 Female Total Total</t>
  </si>
  <si>
    <t>Year to Dec 2023 National 15 to 19 Male Total 1</t>
  </si>
  <si>
    <t>Year to Dec 2023 National 15 to 19 Male Total 2</t>
  </si>
  <si>
    <t>Year to Dec 2023 National 15 to 19 Male Total 3</t>
  </si>
  <si>
    <t>Year to Dec 2023 National 15 to 19 Male Total 4</t>
  </si>
  <si>
    <t>Year to Dec 2023 National 15 to 19 Male Total 5</t>
  </si>
  <si>
    <t>Year to Dec 2023 National 15 to 19 Male Total Total</t>
  </si>
  <si>
    <t>Year to Dec 2023 National 15 to 19 Total Total 1</t>
  </si>
  <si>
    <t>Year to Dec 2023 National 15 to 19 Total Total 2</t>
  </si>
  <si>
    <t>Year to Dec 2023 National 15 to 19 Total Total 3</t>
  </si>
  <si>
    <t>Year to Dec 2023 National 15 to 19 Total Total 4</t>
  </si>
  <si>
    <t>Year to Dec 2023 National 15 to 19 Total Total 5</t>
  </si>
  <si>
    <t>Year to Dec 2023 National 15 to 19 Total Total Total</t>
  </si>
  <si>
    <t>Year to Dec 2023 National 20 to 24 Female Maori 1</t>
  </si>
  <si>
    <t>Year to Dec 2023 National 20 to 24 Female Maori 2</t>
  </si>
  <si>
    <t>Year to Dec 2023 National 20 to 24 Female Maori 3</t>
  </si>
  <si>
    <t>Year to Dec 2023 National 20 to 24 Female Maori 4</t>
  </si>
  <si>
    <t>Year to Dec 2023 National 20 to 24 Female Maori 5</t>
  </si>
  <si>
    <t>Year to Dec 2023 National 20 to 24 Female Maori Total</t>
  </si>
  <si>
    <t>Year to Dec 2023 National 20 to 24 Male Maori 1</t>
  </si>
  <si>
    <t>Year to Dec 2023 National 20 to 24 Male Maori 2</t>
  </si>
  <si>
    <t>Year to Dec 2023 National 20 to 24 Male Maori 3</t>
  </si>
  <si>
    <t>Year to Dec 2023 National 20 to 24 Male Maori 4</t>
  </si>
  <si>
    <t>Year to Dec 2023 National 20 to 24 Male Maori 5</t>
  </si>
  <si>
    <t>Year to Dec 2023 National 20 to 24 Male Maori Total</t>
  </si>
  <si>
    <t>Year to Dec 2023 National 20 to 24 Total Maori 1</t>
  </si>
  <si>
    <t>Year to Dec 2023 National 20 to 24 Total Maori 2</t>
  </si>
  <si>
    <t>Year to Dec 2023 National 20 to 24 Total Maori 3</t>
  </si>
  <si>
    <t>Year to Dec 2023 National 20 to 24 Total Maori 4</t>
  </si>
  <si>
    <t>Year to Dec 2023 National 20 to 24 Total Maori 5</t>
  </si>
  <si>
    <t>Year to Dec 2023 National 20 to 24 Total Maori Total</t>
  </si>
  <si>
    <t>Year to Dec 2023 National 20 to 24 Female Other 1</t>
  </si>
  <si>
    <t>Year to Dec 2023 National 20 to 24 Female Other 2</t>
  </si>
  <si>
    <t>Year to Dec 2023 National 20 to 24 Female Other 3</t>
  </si>
  <si>
    <t>Year to Dec 2023 National 20 to 24 Female Other 4</t>
  </si>
  <si>
    <t>Year to Dec 2023 National 20 to 24 Female Other 5</t>
  </si>
  <si>
    <t>Year to Dec 2023 National 20 to 24 Female Other Total</t>
  </si>
  <si>
    <t>Year to Dec 2023 National 20 to 24 Male Other 1</t>
  </si>
  <si>
    <t>Year to Dec 2023 National 20 to 24 Male Other 2</t>
  </si>
  <si>
    <t>Year to Dec 2023 National 20 to 24 Male Other 3</t>
  </si>
  <si>
    <t>Year to Dec 2023 National 20 to 24 Male Other 4</t>
  </si>
  <si>
    <t>Year to Dec 2023 National 20 to 24 Male Other 5</t>
  </si>
  <si>
    <t>Year to Dec 2023 National 20 to 24 Male Other Total</t>
  </si>
  <si>
    <t>Year to Dec 2023 National 20 to 24 Total Other 1</t>
  </si>
  <si>
    <t>Year to Dec 2023 National 20 to 24 Total Other 2</t>
  </si>
  <si>
    <t>Year to Dec 2023 National 20 to 24 Total Other 3</t>
  </si>
  <si>
    <t>Year to Dec 2023 National 20 to 24 Total Other 4</t>
  </si>
  <si>
    <t>Year to Dec 2023 National 20 to 24 Total Other 5</t>
  </si>
  <si>
    <t>Year to Dec 2023 National 20 to 24 Total Other Total</t>
  </si>
  <si>
    <t>Year to Dec 2023 National 20 to 24 Female Pacific 1</t>
  </si>
  <si>
    <t>Year to Dec 2023 National 20 to 24 Female Pacific 2</t>
  </si>
  <si>
    <t>Year to Dec 2023 National 20 to 24 Female Pacific 3</t>
  </si>
  <si>
    <t>Year to Dec 2023 National 20 to 24 Female Pacific 4</t>
  </si>
  <si>
    <t>Year to Dec 2023 National 20 to 24 Female Pacific 5</t>
  </si>
  <si>
    <t>Year to Dec 2023 National 20 to 24 Female Pacific Total</t>
  </si>
  <si>
    <t>Year to Dec 2023 National 20 to 24 Male Pacific 1</t>
  </si>
  <si>
    <t>Year to Dec 2023 National 20 to 24 Male Pacific 2</t>
  </si>
  <si>
    <t>Year to Dec 2023 National 20 to 24 Male Pacific 3</t>
  </si>
  <si>
    <t>Year to Dec 2023 National 20 to 24 Male Pacific 4</t>
  </si>
  <si>
    <t>Year to Dec 2023 National 20 to 24 Male Pacific 5</t>
  </si>
  <si>
    <t>Year to Dec 2023 National 20 to 24 Male Pacific Total</t>
  </si>
  <si>
    <t>Year to Dec 2023 National 20 to 24 Total Pacific 1</t>
  </si>
  <si>
    <t>Year to Dec 2023 National 20 to 24 Total Pacific 2</t>
  </si>
  <si>
    <t>Year to Dec 2023 National 20 to 24 Total Pacific 3</t>
  </si>
  <si>
    <t>Year to Dec 2023 National 20 to 24 Total Pacific 4</t>
  </si>
  <si>
    <t>Year to Dec 2023 National 20 to 24 Total Pacific 5</t>
  </si>
  <si>
    <t>Year to Dec 2023 National 20 to 24 Total Pacific Total</t>
  </si>
  <si>
    <t>Year to Dec 2023 National 20 to 24 Female Total 1</t>
  </si>
  <si>
    <t>Year to Dec 2023 National 20 to 24 Female Total 2</t>
  </si>
  <si>
    <t>Year to Dec 2023 National 20 to 24 Female Total 3</t>
  </si>
  <si>
    <t>Year to Dec 2023 National 20 to 24 Female Total 4</t>
  </si>
  <si>
    <t>Year to Dec 2023 National 20 to 24 Female Total 5</t>
  </si>
  <si>
    <t>Year to Dec 2023 National 20 to 24 Female Total Total</t>
  </si>
  <si>
    <t>Year to Dec 2023 National 20 to 24 Male Total 1</t>
  </si>
  <si>
    <t>Year to Dec 2023 National 20 to 24 Male Total 2</t>
  </si>
  <si>
    <t>Year to Dec 2023 National 20 to 24 Male Total 3</t>
  </si>
  <si>
    <t>Year to Dec 2023 National 20 to 24 Male Total 4</t>
  </si>
  <si>
    <t>Year to Dec 2023 National 20 to 24 Male Total 5</t>
  </si>
  <si>
    <t>Year to Dec 2023 National 20 to 24 Male Total Total</t>
  </si>
  <si>
    <t>Year to Dec 2023 National 20 to 24 Total Total 1</t>
  </si>
  <si>
    <t>Year to Dec 2023 National 20 to 24 Total Total 2</t>
  </si>
  <si>
    <t>Year to Dec 2023 National 20 to 24 Total Total 3</t>
  </si>
  <si>
    <t>Year to Dec 2023 National 20 to 24 Total Total 4</t>
  </si>
  <si>
    <t>Year to Dec 2023 National 20 to 24 Total Total 5</t>
  </si>
  <si>
    <t>Year to Dec 2023 National 20 to 24 Total Total Total</t>
  </si>
  <si>
    <t>Year to Dec 2023 Nelson Marlborough 10 to 14 Female Maori 1</t>
  </si>
  <si>
    <t>Year to Dec 2023 Nelson Marlborough 10 to 14 Female Maori 2</t>
  </si>
  <si>
    <t>Year to Dec 2023 Nelson Marlborough 10 to 14 Female Maori 3</t>
  </si>
  <si>
    <t>Year to Dec 2023 Nelson Marlborough 10 to 14 Female Maori 4</t>
  </si>
  <si>
    <t>Year to Dec 2023 Nelson Marlborough 10 to 14 Female Maori 5</t>
  </si>
  <si>
    <t>Year to Dec 2023 Nelson Marlborough 10 to 14 Female Maori Total</t>
  </si>
  <si>
    <t>Year to Dec 2023 Nelson Marlborough 10 to 14 Male Maori 1</t>
  </si>
  <si>
    <t>Year to Dec 2023 Nelson Marlborough 10 to 14 Male Maori 2</t>
  </si>
  <si>
    <t>Year to Dec 2023 Nelson Marlborough 10 to 14 Male Maori 3</t>
  </si>
  <si>
    <t>Year to Dec 2023 Nelson Marlborough 10 to 14 Male Maori 4</t>
  </si>
  <si>
    <t>Year to Dec 2023 Nelson Marlborough 10 to 14 Male Maori 5</t>
  </si>
  <si>
    <t>Year to Dec 2023 Nelson Marlborough 10 to 14 Male Maori Total</t>
  </si>
  <si>
    <t>Year to Dec 2023 Nelson Marlborough 10 to 14 Total Maori 1</t>
  </si>
  <si>
    <t>Year to Dec 2023 Nelson Marlborough 10 to 14 Total Maori 2</t>
  </si>
  <si>
    <t>Year to Dec 2023 Nelson Marlborough 10 to 14 Total Maori 3</t>
  </si>
  <si>
    <t>Year to Dec 2023 Nelson Marlborough 10 to 14 Total Maori 4</t>
  </si>
  <si>
    <t>Year to Dec 2023 Nelson Marlborough 10 to 14 Total Maori 5</t>
  </si>
  <si>
    <t>Year to Dec 2023 Nelson Marlborough 10 to 14 Total Maori Total</t>
  </si>
  <si>
    <t>Year to Dec 2023 Nelson Marlborough 10 to 14 Female Other 1</t>
  </si>
  <si>
    <t>Year to Dec 2023 Nelson Marlborough 10 to 14 Female Other 2</t>
  </si>
  <si>
    <t>Year to Dec 2023 Nelson Marlborough 10 to 14 Female Other 3</t>
  </si>
  <si>
    <t>Year to Dec 2023 Nelson Marlborough 10 to 14 Female Other 4</t>
  </si>
  <si>
    <t>Year to Dec 2023 Nelson Marlborough 10 to 14 Female Other 5</t>
  </si>
  <si>
    <t>Year to Dec 2023 Nelson Marlborough 10 to 14 Female Other Total</t>
  </si>
  <si>
    <t>Year to Dec 2023 Nelson Marlborough 10 to 14 Male Other 1</t>
  </si>
  <si>
    <t>Year to Dec 2023 Nelson Marlborough 10 to 14 Male Other 2</t>
  </si>
  <si>
    <t>Year to Dec 2023 Nelson Marlborough 10 to 14 Male Other 3</t>
  </si>
  <si>
    <t>Year to Dec 2023 Nelson Marlborough 10 to 14 Male Other 4</t>
  </si>
  <si>
    <t>Year to Dec 2023 Nelson Marlborough 10 to 14 Male Other 5</t>
  </si>
  <si>
    <t>Year to Dec 2023 Nelson Marlborough 10 to 14 Male Other Total</t>
  </si>
  <si>
    <t>Year to Dec 2023 Nelson Marlborough 10 to 14 Total Other 1</t>
  </si>
  <si>
    <t>Year to Dec 2023 Nelson Marlborough 10 to 14 Total Other 2</t>
  </si>
  <si>
    <t>Year to Dec 2023 Nelson Marlborough 10 to 14 Total Other 3</t>
  </si>
  <si>
    <t>Year to Dec 2023 Nelson Marlborough 10 to 14 Total Other 4</t>
  </si>
  <si>
    <t>Year to Dec 2023 Nelson Marlborough 10 to 14 Total Other 5</t>
  </si>
  <si>
    <t>Year to Dec 2023 Nelson Marlborough 10 to 14 Total Other Total</t>
  </si>
  <si>
    <t>Year to Dec 2023 Nelson Marlborough 10 to 14 Female Pacific 1</t>
  </si>
  <si>
    <t>Year to Dec 2023 Nelson Marlborough 10 to 14 Female Pacific 2</t>
  </si>
  <si>
    <t>Year to Dec 2023 Nelson Marlborough 10 to 14 Female Pacific 3</t>
  </si>
  <si>
    <t>Year to Dec 2023 Nelson Marlborough 10 to 14 Female Pacific 4</t>
  </si>
  <si>
    <t>Year to Dec 2023 Nelson Marlborough 10 to 14 Female Pacific 5</t>
  </si>
  <si>
    <t>Year to Dec 2023 Nelson Marlborough 10 to 14 Female Pacific Total</t>
  </si>
  <si>
    <t>Year to Dec 2023 Nelson Marlborough 10 to 14 Male Pacific 1</t>
  </si>
  <si>
    <t>Year to Dec 2023 Nelson Marlborough 10 to 14 Male Pacific 2</t>
  </si>
  <si>
    <t>Year to Dec 2023 Nelson Marlborough 10 to 14 Male Pacific 3</t>
  </si>
  <si>
    <t>Year to Dec 2023 Nelson Marlborough 10 to 14 Male Pacific 4</t>
  </si>
  <si>
    <t>Year to Dec 2023 Nelson Marlborough 10 to 14 Male Pacific 5</t>
  </si>
  <si>
    <t>Year to Dec 2023 Nelson Marlborough 10 to 14 Male Pacific Total</t>
  </si>
  <si>
    <t>Year to Dec 2023 Nelson Marlborough 10 to 14 Total Pacific 1</t>
  </si>
  <si>
    <t>Year to Dec 2023 Nelson Marlborough 10 to 14 Total Pacific 2</t>
  </si>
  <si>
    <t>Year to Dec 2023 Nelson Marlborough 10 to 14 Total Pacific 3</t>
  </si>
  <si>
    <t>Year to Dec 2023 Nelson Marlborough 10 to 14 Total Pacific 4</t>
  </si>
  <si>
    <t>Year to Dec 2023 Nelson Marlborough 10 to 14 Total Pacific 5</t>
  </si>
  <si>
    <t>Year to Dec 2023 Nelson Marlborough 10 to 14 Total Pacific Total</t>
  </si>
  <si>
    <t>Year to Dec 2023 Nelson Marlborough 10 to 14 Female Total 1</t>
  </si>
  <si>
    <t>Year to Dec 2023 Nelson Marlborough 10 to 14 Female Total 2</t>
  </si>
  <si>
    <t>Year to Dec 2023 Nelson Marlborough 10 to 14 Female Total 3</t>
  </si>
  <si>
    <t>Year to Dec 2023 Nelson Marlborough 10 to 14 Female Total 4</t>
  </si>
  <si>
    <t>Year to Dec 2023 Nelson Marlborough 10 to 14 Female Total 5</t>
  </si>
  <si>
    <t>Year to Dec 2023 Nelson Marlborough 10 to 14 Female Total Total</t>
  </si>
  <si>
    <t>Year to Dec 2023 Nelson Marlborough 10 to 14 Male Total 1</t>
  </si>
  <si>
    <t>Year to Dec 2023 Nelson Marlborough 10 to 14 Male Total 2</t>
  </si>
  <si>
    <t>Year to Dec 2023 Nelson Marlborough 10 to 14 Male Total 3</t>
  </si>
  <si>
    <t>Year to Dec 2023 Nelson Marlborough 10 to 14 Male Total 4</t>
  </si>
  <si>
    <t>Year to Dec 2023 Nelson Marlborough 10 to 14 Male Total 5</t>
  </si>
  <si>
    <t>Year to Dec 2023 Nelson Marlborough 10 to 14 Male Total Total</t>
  </si>
  <si>
    <t>Year to Dec 2023 Nelson Marlborough 10 to 14 Total Total 1</t>
  </si>
  <si>
    <t>Year to Dec 2023 Nelson Marlborough 10 to 14 Total Total 2</t>
  </si>
  <si>
    <t>Year to Dec 2023 Nelson Marlborough 10 to 14 Total Total 3</t>
  </si>
  <si>
    <t>Year to Dec 2023 Nelson Marlborough 10 to 14 Total Total 4</t>
  </si>
  <si>
    <t>Year to Dec 2023 Nelson Marlborough 10 to 14 Total Total 5</t>
  </si>
  <si>
    <t>Year to Dec 2023 Nelson Marlborough 10 to 14 Total Total Total</t>
  </si>
  <si>
    <t>Year to Dec 2023 Nelson Marlborough 10 to 24 Female Maori 1</t>
  </si>
  <si>
    <t>Year to Dec 2023 Nelson Marlborough 10 to 24 Female Maori 2</t>
  </si>
  <si>
    <t>Year to Dec 2023 Nelson Marlborough 10 to 24 Female Maori 3</t>
  </si>
  <si>
    <t>Year to Dec 2023 Nelson Marlborough 10 to 24 Female Maori 4</t>
  </si>
  <si>
    <t>Year to Dec 2023 Nelson Marlborough 10 to 24 Female Maori 5</t>
  </si>
  <si>
    <t>Year to Dec 2023 Nelson Marlborough 10 to 24 Female Maori Total</t>
  </si>
  <si>
    <t>Year to Dec 2023 Nelson Marlborough 10 to 24 Male Maori 1</t>
  </si>
  <si>
    <t>Year to Dec 2023 Nelson Marlborough 10 to 24 Male Maori 2</t>
  </si>
  <si>
    <t>Year to Dec 2023 Nelson Marlborough 10 to 24 Male Maori 3</t>
  </si>
  <si>
    <t>Year to Dec 2023 Nelson Marlborough 10 to 24 Male Maori 4</t>
  </si>
  <si>
    <t>Year to Dec 2023 Nelson Marlborough 10 to 24 Male Maori 5</t>
  </si>
  <si>
    <t>Year to Dec 2023 Nelson Marlborough 10 to 24 Male Maori Total</t>
  </si>
  <si>
    <t>Year to Dec 2023 Nelson Marlborough 10 to 24 Total Maori 1</t>
  </si>
  <si>
    <t>Year to Dec 2023 Nelson Marlborough 10 to 24 Total Maori 2</t>
  </si>
  <si>
    <t>Year to Dec 2023 Nelson Marlborough 10 to 24 Total Maori 3</t>
  </si>
  <si>
    <t>Year to Dec 2023 Nelson Marlborough 10 to 24 Total Maori 4</t>
  </si>
  <si>
    <t>Year to Dec 2023 Nelson Marlborough 10 to 24 Total Maori 5</t>
  </si>
  <si>
    <t>Year to Dec 2023 Nelson Marlborough 10 to 24 Total Maori Total</t>
  </si>
  <si>
    <t>Year to Dec 2023 Nelson Marlborough 10 to 24 Female Other 1</t>
  </si>
  <si>
    <t>Year to Dec 2023 Nelson Marlborough 10 to 24 Female Other 2</t>
  </si>
  <si>
    <t>Year to Dec 2023 Nelson Marlborough 10 to 24 Female Other 3</t>
  </si>
  <si>
    <t>Year to Dec 2023 Nelson Marlborough 10 to 24 Female Other 4</t>
  </si>
  <si>
    <t>Year to Dec 2023 Nelson Marlborough 10 to 24 Female Other 5</t>
  </si>
  <si>
    <t>Year to Dec 2023 Nelson Marlborough 10 to 24 Female Other Total</t>
  </si>
  <si>
    <t>Year to Dec 2023 Nelson Marlborough 10 to 24 Male Other 1</t>
  </si>
  <si>
    <t>Year to Dec 2023 Nelson Marlborough 10 to 24 Male Other 2</t>
  </si>
  <si>
    <t>Year to Dec 2023 Nelson Marlborough 10 to 24 Male Other 3</t>
  </si>
  <si>
    <t>Year to Dec 2023 Nelson Marlborough 10 to 24 Male Other 4</t>
  </si>
  <si>
    <t>Year to Dec 2023 Nelson Marlborough 10 to 24 Male Other 5</t>
  </si>
  <si>
    <t>Year to Dec 2023 Nelson Marlborough 10 to 24 Male Other Total</t>
  </si>
  <si>
    <t>Year to Dec 2023 Nelson Marlborough 10 to 24 Total Other 1</t>
  </si>
  <si>
    <t>Year to Dec 2023 Nelson Marlborough 10 to 24 Total Other 2</t>
  </si>
  <si>
    <t>Year to Dec 2023 Nelson Marlborough 10 to 24 Total Other 3</t>
  </si>
  <si>
    <t>Year to Dec 2023 Nelson Marlborough 10 to 24 Total Other 4</t>
  </si>
  <si>
    <t>Year to Dec 2023 Nelson Marlborough 10 to 24 Total Other 5</t>
  </si>
  <si>
    <t>Year to Dec 2023 Nelson Marlborough 10 to 24 Total Other Total</t>
  </si>
  <si>
    <t>Year to Dec 2023 Nelson Marlborough 10 to 24 Female Pacific 1</t>
  </si>
  <si>
    <t>Year to Dec 2023 Nelson Marlborough 10 to 24 Female Pacific 2</t>
  </si>
  <si>
    <t>Year to Dec 2023 Nelson Marlborough 10 to 24 Female Pacific 3</t>
  </si>
  <si>
    <t>Year to Dec 2023 Nelson Marlborough 10 to 24 Female Pacific 4</t>
  </si>
  <si>
    <t>Year to Dec 2023 Nelson Marlborough 10 to 24 Female Pacific 5</t>
  </si>
  <si>
    <t>Year to Dec 2023 Nelson Marlborough 10 to 24 Female Pacific Total</t>
  </si>
  <si>
    <t>Year to Dec 2023 Nelson Marlborough 10 to 24 Male Pacific 1</t>
  </si>
  <si>
    <t>Year to Dec 2023 Nelson Marlborough 10 to 24 Male Pacific 2</t>
  </si>
  <si>
    <t>Year to Dec 2023 Nelson Marlborough 10 to 24 Male Pacific 3</t>
  </si>
  <si>
    <t>Year to Dec 2023 Nelson Marlborough 10 to 24 Male Pacific 4</t>
  </si>
  <si>
    <t>Year to Dec 2023 Nelson Marlborough 10 to 24 Male Pacific 5</t>
  </si>
  <si>
    <t>Year to Dec 2023 Nelson Marlborough 10 to 24 Male Pacific Total</t>
  </si>
  <si>
    <t>Year to Dec 2023 Nelson Marlborough 10 to 24 Total Pacific 1</t>
  </si>
  <si>
    <t>Year to Dec 2023 Nelson Marlborough 10 to 24 Total Pacific 2</t>
  </si>
  <si>
    <t>Year to Dec 2023 Nelson Marlborough 10 to 24 Total Pacific 3</t>
  </si>
  <si>
    <t>Year to Dec 2023 Nelson Marlborough 10 to 24 Total Pacific 4</t>
  </si>
  <si>
    <t>Year to Dec 2023 Nelson Marlborough 10 to 24 Total Pacific 5</t>
  </si>
  <si>
    <t>Year to Dec 2023 Nelson Marlborough 10 to 24 Total Pacific Total</t>
  </si>
  <si>
    <t>Year to Dec 2023 Nelson Marlborough 10 to 24 Female Total 1</t>
  </si>
  <si>
    <t>Year to Dec 2023 Nelson Marlborough 10 to 24 Female Total 2</t>
  </si>
  <si>
    <t>Year to Dec 2023 Nelson Marlborough 10 to 24 Female Total 3</t>
  </si>
  <si>
    <t>Year to Dec 2023 Nelson Marlborough 10 to 24 Female Total 4</t>
  </si>
  <si>
    <t>Year to Dec 2023 Nelson Marlborough 10 to 24 Female Total 5</t>
  </si>
  <si>
    <t>Year to Dec 2023 Nelson Marlborough 10 to 24 Female Total Total</t>
  </si>
  <si>
    <t>Year to Dec 2023 Nelson Marlborough 10 to 24 Male Total 1</t>
  </si>
  <si>
    <t>Year to Dec 2023 Nelson Marlborough 10 to 24 Male Total 2</t>
  </si>
  <si>
    <t>Year to Dec 2023 Nelson Marlborough 10 to 24 Male Total 3</t>
  </si>
  <si>
    <t>Year to Dec 2023 Nelson Marlborough 10 to 24 Male Total 4</t>
  </si>
  <si>
    <t>Year to Dec 2023 Nelson Marlborough 10 to 24 Male Total 5</t>
  </si>
  <si>
    <t>Year to Dec 2023 Nelson Marlborough 10 to 24 Male Total Total</t>
  </si>
  <si>
    <t>Year to Dec 2023 Nelson Marlborough 10 to 24 Total Total 1</t>
  </si>
  <si>
    <t>Year to Dec 2023 Nelson Marlborough 10 to 24 Total Total 2</t>
  </si>
  <si>
    <t>Year to Dec 2023 Nelson Marlborough 10 to 24 Total Total 3</t>
  </si>
  <si>
    <t>Year to Dec 2023 Nelson Marlborough 10 to 24 Total Total 4</t>
  </si>
  <si>
    <t>Year to Dec 2023 Nelson Marlborough 10 to 24 Total Total 5</t>
  </si>
  <si>
    <t>Year to Dec 2023 Nelson Marlborough 10 to 24 Total Total Total</t>
  </si>
  <si>
    <t>Year to Dec 2023 Nelson Marlborough 15 to 19 Female Maori 1</t>
  </si>
  <si>
    <t>Year to Dec 2023 Nelson Marlborough 15 to 19 Female Maori 2</t>
  </si>
  <si>
    <t>Year to Dec 2023 Nelson Marlborough 15 to 19 Female Maori 3</t>
  </si>
  <si>
    <t>Year to Dec 2023 Nelson Marlborough 15 to 19 Female Maori 4</t>
  </si>
  <si>
    <t>Year to Dec 2023 Nelson Marlborough 15 to 19 Female Maori 5</t>
  </si>
  <si>
    <t>Year to Dec 2023 Nelson Marlborough 15 to 19 Female Maori Total</t>
  </si>
  <si>
    <t>Year to Dec 2023 Nelson Marlborough 15 to 19 Male Maori 1</t>
  </si>
  <si>
    <t>Year to Dec 2023 Nelson Marlborough 15 to 19 Male Maori 2</t>
  </si>
  <si>
    <t>Year to Dec 2023 Nelson Marlborough 15 to 19 Male Maori 3</t>
  </si>
  <si>
    <t>Year to Dec 2023 Nelson Marlborough 15 to 19 Male Maori 4</t>
  </si>
  <si>
    <t>Year to Dec 2023 Nelson Marlborough 15 to 19 Male Maori 5</t>
  </si>
  <si>
    <t>Year to Dec 2023 Nelson Marlborough 15 to 19 Male Maori Total</t>
  </si>
  <si>
    <t>Year to Dec 2023 Nelson Marlborough 15 to 19 Total Maori 1</t>
  </si>
  <si>
    <t>Year to Dec 2023 Nelson Marlborough 15 to 19 Total Maori 2</t>
  </si>
  <si>
    <t>Year to Dec 2023 Nelson Marlborough 15 to 19 Total Maori 3</t>
  </si>
  <si>
    <t>Year to Dec 2023 Nelson Marlborough 15 to 19 Total Maori 4</t>
  </si>
  <si>
    <t>Year to Dec 2023 Nelson Marlborough 15 to 19 Total Maori 5</t>
  </si>
  <si>
    <t>Year to Dec 2023 Nelson Marlborough 15 to 19 Total Maori Total</t>
  </si>
  <si>
    <t>Year to Dec 2023 Nelson Marlborough 15 to 19 Female Other 1</t>
  </si>
  <si>
    <t>Year to Dec 2023 Nelson Marlborough 15 to 19 Female Other 2</t>
  </si>
  <si>
    <t>Year to Dec 2023 Nelson Marlborough 15 to 19 Female Other 3</t>
  </si>
  <si>
    <t>Year to Dec 2023 Nelson Marlborough 15 to 19 Female Other 4</t>
  </si>
  <si>
    <t>Year to Dec 2023 Nelson Marlborough 15 to 19 Female Other 5</t>
  </si>
  <si>
    <t>Year to Dec 2023 Nelson Marlborough 15 to 19 Female Other Total</t>
  </si>
  <si>
    <t>Year to Dec 2023 Nelson Marlborough 15 to 19 Male Other 1</t>
  </si>
  <si>
    <t>Year to Dec 2023 Nelson Marlborough 15 to 19 Male Other 2</t>
  </si>
  <si>
    <t>Year to Dec 2023 Nelson Marlborough 15 to 19 Male Other 3</t>
  </si>
  <si>
    <t>Year to Dec 2023 Nelson Marlborough 15 to 19 Male Other 4</t>
  </si>
  <si>
    <t>Year to Dec 2023 Nelson Marlborough 15 to 19 Male Other 5</t>
  </si>
  <si>
    <t>Year to Dec 2023 Nelson Marlborough 15 to 19 Male Other Total</t>
  </si>
  <si>
    <t>Year to Dec 2023 Nelson Marlborough 15 to 19 Total Other 1</t>
  </si>
  <si>
    <t>Year to Dec 2023 Nelson Marlborough 15 to 19 Total Other 2</t>
  </si>
  <si>
    <t>Year to Dec 2023 Nelson Marlborough 15 to 19 Total Other 3</t>
  </si>
  <si>
    <t>Year to Dec 2023 Nelson Marlborough 15 to 19 Total Other 4</t>
  </si>
  <si>
    <t>Year to Dec 2023 Nelson Marlborough 15 to 19 Total Other 5</t>
  </si>
  <si>
    <t>Year to Dec 2023 Nelson Marlborough 15 to 19 Total Other Total</t>
  </si>
  <si>
    <t>Year to Dec 2023 Nelson Marlborough 15 to 19 Female Pacific 1</t>
  </si>
  <si>
    <t>Year to Dec 2023 Nelson Marlborough 15 to 19 Female Pacific 2</t>
  </si>
  <si>
    <t>Year to Dec 2023 Nelson Marlborough 15 to 19 Female Pacific 3</t>
  </si>
  <si>
    <t>Year to Dec 2023 Nelson Marlborough 15 to 19 Female Pacific 4</t>
  </si>
  <si>
    <t>Year to Dec 2023 Nelson Marlborough 15 to 19 Female Pacific 5</t>
  </si>
  <si>
    <t>Year to Dec 2023 Nelson Marlborough 15 to 19 Female Pacific Total</t>
  </si>
  <si>
    <t>Year to Dec 2023 Nelson Marlborough 15 to 19 Male Pacific 1</t>
  </si>
  <si>
    <t>Year to Dec 2023 Nelson Marlborough 15 to 19 Male Pacific 2</t>
  </si>
  <si>
    <t>Year to Dec 2023 Nelson Marlborough 15 to 19 Male Pacific 3</t>
  </si>
  <si>
    <t>Year to Dec 2023 Nelson Marlborough 15 to 19 Male Pacific 4</t>
  </si>
  <si>
    <t>Year to Dec 2023 Nelson Marlborough 15 to 19 Male Pacific 5</t>
  </si>
  <si>
    <t>Year to Dec 2023 Nelson Marlborough 15 to 19 Male Pacific Total</t>
  </si>
  <si>
    <t>Year to Dec 2023 Nelson Marlborough 15 to 19 Total Pacific 1</t>
  </si>
  <si>
    <t>Year to Dec 2023 Nelson Marlborough 15 to 19 Total Pacific 2</t>
  </si>
  <si>
    <t>Year to Dec 2023 Nelson Marlborough 15 to 19 Total Pacific 3</t>
  </si>
  <si>
    <t>Year to Dec 2023 Nelson Marlborough 15 to 19 Total Pacific 4</t>
  </si>
  <si>
    <t>Year to Dec 2023 Nelson Marlborough 15 to 19 Total Pacific 5</t>
  </si>
  <si>
    <t>Year to Dec 2023 Nelson Marlborough 15 to 19 Total Pacific Total</t>
  </si>
  <si>
    <t>Year to Dec 2023 Nelson Marlborough 15 to 19 Female Total 1</t>
  </si>
  <si>
    <t>Year to Dec 2023 Nelson Marlborough 15 to 19 Female Total 2</t>
  </si>
  <si>
    <t>Year to Dec 2023 Nelson Marlborough 15 to 19 Female Total 3</t>
  </si>
  <si>
    <t>Year to Dec 2023 Nelson Marlborough 15 to 19 Female Total 4</t>
  </si>
  <si>
    <t>Year to Dec 2023 Nelson Marlborough 15 to 19 Female Total 5</t>
  </si>
  <si>
    <t>Year to Dec 2023 Nelson Marlborough 15 to 19 Female Total Total</t>
  </si>
  <si>
    <t>Year to Dec 2023 Nelson Marlborough 15 to 19 Male Total 1</t>
  </si>
  <si>
    <t>Year to Dec 2023 Nelson Marlborough 15 to 19 Male Total 2</t>
  </si>
  <si>
    <t>Year to Dec 2023 Nelson Marlborough 15 to 19 Male Total 3</t>
  </si>
  <si>
    <t>Year to Dec 2023 Nelson Marlborough 15 to 19 Male Total 4</t>
  </si>
  <si>
    <t>Year to Dec 2023 Nelson Marlborough 15 to 19 Male Total 5</t>
  </si>
  <si>
    <t>Year to Dec 2023 Nelson Marlborough 15 to 19 Male Total Total</t>
  </si>
  <si>
    <t>Year to Dec 2023 Nelson Marlborough 15 to 19 Total Total 1</t>
  </si>
  <si>
    <t>Year to Dec 2023 Nelson Marlborough 15 to 19 Total Total 2</t>
  </si>
  <si>
    <t>Year to Dec 2023 Nelson Marlborough 15 to 19 Total Total 3</t>
  </si>
  <si>
    <t>Year to Dec 2023 Nelson Marlborough 15 to 19 Total Total 4</t>
  </si>
  <si>
    <t>Year to Dec 2023 Nelson Marlborough 15 to 19 Total Total 5</t>
  </si>
  <si>
    <t>Year to Dec 2023 Nelson Marlborough 15 to 19 Total Total Total</t>
  </si>
  <si>
    <t>Year to Dec 2023 Nelson Marlborough 20 to 24 Female Maori 1</t>
  </si>
  <si>
    <t>Year to Dec 2023 Nelson Marlborough 20 to 24 Female Maori 2</t>
  </si>
  <si>
    <t>Year to Dec 2023 Nelson Marlborough 20 to 24 Female Maori 3</t>
  </si>
  <si>
    <t>Year to Dec 2023 Nelson Marlborough 20 to 24 Female Maori 4</t>
  </si>
  <si>
    <t>Year to Dec 2023 Nelson Marlborough 20 to 24 Female Maori 5</t>
  </si>
  <si>
    <t>Year to Dec 2023 Nelson Marlborough 20 to 24 Female Maori Total</t>
  </si>
  <si>
    <t>Year to Dec 2023 Nelson Marlborough 20 to 24 Male Maori 1</t>
  </si>
  <si>
    <t>Year to Dec 2023 Nelson Marlborough 20 to 24 Male Maori 2</t>
  </si>
  <si>
    <t>Year to Dec 2023 Nelson Marlborough 20 to 24 Male Maori 3</t>
  </si>
  <si>
    <t>Year to Dec 2023 Nelson Marlborough 20 to 24 Male Maori 4</t>
  </si>
  <si>
    <t>Year to Dec 2023 Nelson Marlborough 20 to 24 Male Maori 5</t>
  </si>
  <si>
    <t>Year to Dec 2023 Nelson Marlborough 20 to 24 Male Maori Total</t>
  </si>
  <si>
    <t>Year to Dec 2023 Nelson Marlborough 20 to 24 Total Maori 1</t>
  </si>
  <si>
    <t>Year to Dec 2023 Nelson Marlborough 20 to 24 Total Maori 2</t>
  </si>
  <si>
    <t>Year to Dec 2023 Nelson Marlborough 20 to 24 Total Maori 3</t>
  </si>
  <si>
    <t>Year to Dec 2023 Nelson Marlborough 20 to 24 Total Maori 4</t>
  </si>
  <si>
    <t>Year to Dec 2023 Nelson Marlborough 20 to 24 Total Maori 5</t>
  </si>
  <si>
    <t>Year to Dec 2023 Nelson Marlborough 20 to 24 Total Maori Total</t>
  </si>
  <si>
    <t>Year to Dec 2023 Nelson Marlborough 20 to 24 Female Other 1</t>
  </si>
  <si>
    <t>Year to Dec 2023 Nelson Marlborough 20 to 24 Female Other 2</t>
  </si>
  <si>
    <t>Year to Dec 2023 Nelson Marlborough 20 to 24 Female Other 3</t>
  </si>
  <si>
    <t>Year to Dec 2023 Nelson Marlborough 20 to 24 Female Other 4</t>
  </si>
  <si>
    <t>Year to Dec 2023 Nelson Marlborough 20 to 24 Female Other 5</t>
  </si>
  <si>
    <t>Year to Dec 2023 Nelson Marlborough 20 to 24 Female Other Total</t>
  </si>
  <si>
    <t>Year to Dec 2023 Nelson Marlborough 20 to 24 Male Other 1</t>
  </si>
  <si>
    <t>Year to Dec 2023 Nelson Marlborough 20 to 24 Male Other 2</t>
  </si>
  <si>
    <t>Year to Dec 2023 Nelson Marlborough 20 to 24 Male Other 3</t>
  </si>
  <si>
    <t>Year to Dec 2023 Nelson Marlborough 20 to 24 Male Other 4</t>
  </si>
  <si>
    <t>Year to Dec 2023 Nelson Marlborough 20 to 24 Male Other 5</t>
  </si>
  <si>
    <t>Year to Dec 2023 Nelson Marlborough 20 to 24 Male Other Total</t>
  </si>
  <si>
    <t>Year to Dec 2023 Nelson Marlborough 20 to 24 Total Other 1</t>
  </si>
  <si>
    <t>Year to Dec 2023 Nelson Marlborough 20 to 24 Total Other 2</t>
  </si>
  <si>
    <t>Year to Dec 2023 Nelson Marlborough 20 to 24 Total Other 3</t>
  </si>
  <si>
    <t>Year to Dec 2023 Nelson Marlborough 20 to 24 Total Other 4</t>
  </si>
  <si>
    <t>Year to Dec 2023 Nelson Marlborough 20 to 24 Total Other 5</t>
  </si>
  <si>
    <t>Year to Dec 2023 Nelson Marlborough 20 to 24 Total Other Total</t>
  </si>
  <si>
    <t>Year to Dec 2023 Nelson Marlborough 20 to 24 Female Pacific 1</t>
  </si>
  <si>
    <t>Year to Dec 2023 Nelson Marlborough 20 to 24 Female Pacific 2</t>
  </si>
  <si>
    <t>Year to Dec 2023 Nelson Marlborough 20 to 24 Female Pacific 3</t>
  </si>
  <si>
    <t>Year to Dec 2023 Nelson Marlborough 20 to 24 Female Pacific 4</t>
  </si>
  <si>
    <t>Year to Dec 2023 Nelson Marlborough 20 to 24 Female Pacific 5</t>
  </si>
  <si>
    <t>Year to Dec 2023 Nelson Marlborough 20 to 24 Female Pacific Total</t>
  </si>
  <si>
    <t>Year to Dec 2023 Nelson Marlborough 20 to 24 Male Pacific 1</t>
  </si>
  <si>
    <t>Year to Dec 2023 Nelson Marlborough 20 to 24 Male Pacific 2</t>
  </si>
  <si>
    <t>Year to Dec 2023 Nelson Marlborough 20 to 24 Male Pacific 3</t>
  </si>
  <si>
    <t>Year to Dec 2023 Nelson Marlborough 20 to 24 Male Pacific 4</t>
  </si>
  <si>
    <t>Year to Dec 2023 Nelson Marlborough 20 to 24 Male Pacific 5</t>
  </si>
  <si>
    <t>Year to Dec 2023 Nelson Marlborough 20 to 24 Male Pacific Total</t>
  </si>
  <si>
    <t>Year to Dec 2023 Nelson Marlborough 20 to 24 Total Pacific 1</t>
  </si>
  <si>
    <t>Year to Dec 2023 Nelson Marlborough 20 to 24 Total Pacific 2</t>
  </si>
  <si>
    <t>Year to Dec 2023 Nelson Marlborough 20 to 24 Total Pacific 3</t>
  </si>
  <si>
    <t>Year to Dec 2023 Nelson Marlborough 20 to 24 Total Pacific 4</t>
  </si>
  <si>
    <t>Year to Dec 2023 Nelson Marlborough 20 to 24 Total Pacific 5</t>
  </si>
  <si>
    <t>Year to Dec 2023 Nelson Marlborough 20 to 24 Total Pacific Total</t>
  </si>
  <si>
    <t>Year to Dec 2023 Nelson Marlborough 20 to 24 Female Total 1</t>
  </si>
  <si>
    <t>Year to Dec 2023 Nelson Marlborough 20 to 24 Female Total 2</t>
  </si>
  <si>
    <t>Year to Dec 2023 Nelson Marlborough 20 to 24 Female Total 3</t>
  </si>
  <si>
    <t>Year to Dec 2023 Nelson Marlborough 20 to 24 Female Total 4</t>
  </si>
  <si>
    <t>Year to Dec 2023 Nelson Marlborough 20 to 24 Female Total 5</t>
  </si>
  <si>
    <t>Year to Dec 2023 Nelson Marlborough 20 to 24 Female Total Total</t>
  </si>
  <si>
    <t>Year to Dec 2023 Nelson Marlborough 20 to 24 Male Total 1</t>
  </si>
  <si>
    <t>Year to Dec 2023 Nelson Marlborough 20 to 24 Male Total 2</t>
  </si>
  <si>
    <t>Year to Dec 2023 Nelson Marlborough 20 to 24 Male Total 3</t>
  </si>
  <si>
    <t>Year to Dec 2023 Nelson Marlborough 20 to 24 Male Total 4</t>
  </si>
  <si>
    <t>Year to Dec 2023 Nelson Marlborough 20 to 24 Male Total 5</t>
  </si>
  <si>
    <t>Year to Dec 2023 Nelson Marlborough 20 to 24 Male Total Total</t>
  </si>
  <si>
    <t>Year to Dec 2023 Nelson Marlborough 20 to 24 Total Total 1</t>
  </si>
  <si>
    <t>Year to Dec 2023 Nelson Marlborough 20 to 24 Total Total 2</t>
  </si>
  <si>
    <t>Year to Dec 2023 Nelson Marlborough 20 to 24 Total Total 3</t>
  </si>
  <si>
    <t>Year to Dec 2023 Nelson Marlborough 20 to 24 Total Total 4</t>
  </si>
  <si>
    <t>Year to Dec 2023 Nelson Marlborough 20 to 24 Total Total 5</t>
  </si>
  <si>
    <t>Year to Dec 2023 Nelson Marlborough 20 to 24 Total Total Total</t>
  </si>
  <si>
    <t>Year to Dec 2023 Northland 10 to 14 Female Maori 1</t>
  </si>
  <si>
    <t>Year to Dec 2023 Northland 10 to 14 Female Maori 2</t>
  </si>
  <si>
    <t>Year to Dec 2023 Northland 10 to 14 Female Maori 3</t>
  </si>
  <si>
    <t>Year to Dec 2023 Northland 10 to 14 Female Maori 4</t>
  </si>
  <si>
    <t>Year to Dec 2023 Northland 10 to 14 Female Maori 5</t>
  </si>
  <si>
    <t>Year to Dec 2023 Northland 10 to 14 Female Maori Total</t>
  </si>
  <si>
    <t>Year to Dec 2023 Northland 10 to 14 Male Maori 1</t>
  </si>
  <si>
    <t>Year to Dec 2023 Northland 10 to 14 Male Maori 2</t>
  </si>
  <si>
    <t>Year to Dec 2023 Northland 10 to 14 Male Maori 3</t>
  </si>
  <si>
    <t>Year to Dec 2023 Northland 10 to 14 Male Maori 4</t>
  </si>
  <si>
    <t>Year to Dec 2023 Northland 10 to 14 Male Maori 5</t>
  </si>
  <si>
    <t>Year to Dec 2023 Northland 10 to 14 Male Maori Total</t>
  </si>
  <si>
    <t>Year to Dec 2023 Northland 10 to 14 Total Maori 1</t>
  </si>
  <si>
    <t>Year to Dec 2023 Northland 10 to 14 Total Maori 2</t>
  </si>
  <si>
    <t>Year to Dec 2023 Northland 10 to 14 Total Maori 3</t>
  </si>
  <si>
    <t>Year to Dec 2023 Northland 10 to 14 Total Maori 4</t>
  </si>
  <si>
    <t>Year to Dec 2023 Northland 10 to 14 Total Maori 5</t>
  </si>
  <si>
    <t>Year to Dec 2023 Northland 10 to 14 Total Maori Total</t>
  </si>
  <si>
    <t>Year to Dec 2023 Northland 10 to 14 Female Other 1</t>
  </si>
  <si>
    <t>Year to Dec 2023 Northland 10 to 14 Female Other 2</t>
  </si>
  <si>
    <t>Year to Dec 2023 Northland 10 to 14 Female Other 3</t>
  </si>
  <si>
    <t>Year to Dec 2023 Northland 10 to 14 Female Other 4</t>
  </si>
  <si>
    <t>Year to Dec 2023 Northland 10 to 14 Female Other 5</t>
  </si>
  <si>
    <t>Year to Dec 2023 Northland 10 to 14 Female Other Total</t>
  </si>
  <si>
    <t>Year to Dec 2023 Northland 10 to 14 Male Other 1</t>
  </si>
  <si>
    <t>Year to Dec 2023 Northland 10 to 14 Male Other 2</t>
  </si>
  <si>
    <t>Year to Dec 2023 Northland 10 to 14 Male Other 3</t>
  </si>
  <si>
    <t>Year to Dec 2023 Northland 10 to 14 Male Other 4</t>
  </si>
  <si>
    <t>Year to Dec 2023 Northland 10 to 14 Male Other 5</t>
  </si>
  <si>
    <t>Year to Dec 2023 Northland 10 to 14 Male Other Total</t>
  </si>
  <si>
    <t>Year to Dec 2023 Northland 10 to 14 Total Other 1</t>
  </si>
  <si>
    <t>Year to Dec 2023 Northland 10 to 14 Total Other 2</t>
  </si>
  <si>
    <t>Year to Dec 2023 Northland 10 to 14 Total Other 3</t>
  </si>
  <si>
    <t>Year to Dec 2023 Northland 10 to 14 Total Other 4</t>
  </si>
  <si>
    <t>Year to Dec 2023 Northland 10 to 14 Total Other 5</t>
  </si>
  <si>
    <t>Year to Dec 2023 Northland 10 to 14 Total Other Total</t>
  </si>
  <si>
    <t>Year to Dec 2023 Northland 10 to 14 Female Pacific 1</t>
  </si>
  <si>
    <t>Year to Dec 2023 Northland 10 to 14 Female Pacific 2</t>
  </si>
  <si>
    <t>Year to Dec 2023 Northland 10 to 14 Female Pacific 3</t>
  </si>
  <si>
    <t>Year to Dec 2023 Northland 10 to 14 Female Pacific 4</t>
  </si>
  <si>
    <t>Year to Dec 2023 Northland 10 to 14 Female Pacific 5</t>
  </si>
  <si>
    <t>Year to Dec 2023 Northland 10 to 14 Female Pacific Total</t>
  </si>
  <si>
    <t>Year to Dec 2023 Northland 10 to 14 Male Pacific 1</t>
  </si>
  <si>
    <t>Year to Dec 2023 Northland 10 to 14 Male Pacific 2</t>
  </si>
  <si>
    <t>Year to Dec 2023 Northland 10 to 14 Male Pacific 3</t>
  </si>
  <si>
    <t>Year to Dec 2023 Northland 10 to 14 Male Pacific 4</t>
  </si>
  <si>
    <t>Year to Dec 2023 Northland 10 to 14 Male Pacific 5</t>
  </si>
  <si>
    <t>Year to Dec 2023 Northland 10 to 14 Male Pacific Total</t>
  </si>
  <si>
    <t>Year to Dec 2023 Northland 10 to 14 Total Pacific 1</t>
  </si>
  <si>
    <t>Year to Dec 2023 Northland 10 to 14 Total Pacific 2</t>
  </si>
  <si>
    <t>Year to Dec 2023 Northland 10 to 14 Total Pacific 3</t>
  </si>
  <si>
    <t>Year to Dec 2023 Northland 10 to 14 Total Pacific 4</t>
  </si>
  <si>
    <t>Year to Dec 2023 Northland 10 to 14 Total Pacific 5</t>
  </si>
  <si>
    <t>Year to Dec 2023 Northland 10 to 14 Total Pacific Total</t>
  </si>
  <si>
    <t>Year to Dec 2023 Northland 10 to 14 Female Total 1</t>
  </si>
  <si>
    <t>Year to Dec 2023 Northland 10 to 14 Female Total 2</t>
  </si>
  <si>
    <t>Year to Dec 2023 Northland 10 to 14 Female Total 3</t>
  </si>
  <si>
    <t>Year to Dec 2023 Northland 10 to 14 Female Total 4</t>
  </si>
  <si>
    <t>Year to Dec 2023 Northland 10 to 14 Female Total 5</t>
  </si>
  <si>
    <t>Year to Dec 2023 Northland 10 to 14 Female Total Total</t>
  </si>
  <si>
    <t>Year to Dec 2023 Northland 10 to 14 Male Total 1</t>
  </si>
  <si>
    <t>Year to Dec 2023 Northland 10 to 14 Male Total 2</t>
  </si>
  <si>
    <t>Year to Dec 2023 Northland 10 to 14 Male Total 3</t>
  </si>
  <si>
    <t>Year to Dec 2023 Northland 10 to 14 Male Total 4</t>
  </si>
  <si>
    <t>Year to Dec 2023 Northland 10 to 14 Male Total 5</t>
  </si>
  <si>
    <t>Year to Dec 2023 Northland 10 to 14 Male Total Total</t>
  </si>
  <si>
    <t>Year to Dec 2023 Northland 10 to 14 Total Total 1</t>
  </si>
  <si>
    <t>Year to Dec 2023 Northland 10 to 14 Total Total 2</t>
  </si>
  <si>
    <t>Year to Dec 2023 Northland 10 to 14 Total Total 3</t>
  </si>
  <si>
    <t>Year to Dec 2023 Northland 10 to 14 Total Total 4</t>
  </si>
  <si>
    <t>Year to Dec 2023 Northland 10 to 14 Total Total 5</t>
  </si>
  <si>
    <t>Year to Dec 2023 Northland 10 to 14 Total Total Total</t>
  </si>
  <si>
    <t>Year to Dec 2023 Northland 10 to 24 Female Maori 1</t>
  </si>
  <si>
    <t>Year to Dec 2023 Northland 10 to 24 Female Maori 2</t>
  </si>
  <si>
    <t>Year to Dec 2023 Northland 10 to 24 Female Maori 3</t>
  </si>
  <si>
    <t>Year to Dec 2023 Northland 10 to 24 Female Maori 4</t>
  </si>
  <si>
    <t>Year to Dec 2023 Northland 10 to 24 Female Maori 5</t>
  </si>
  <si>
    <t>Year to Dec 2023 Northland 10 to 24 Female Maori Total</t>
  </si>
  <si>
    <t>Year to Dec 2023 Northland 10 to 24 Male Maori 1</t>
  </si>
  <si>
    <t>Year to Dec 2023 Northland 10 to 24 Male Maori 2</t>
  </si>
  <si>
    <t>Year to Dec 2023 Northland 10 to 24 Male Maori 3</t>
  </si>
  <si>
    <t>Year to Dec 2023 Northland 10 to 24 Male Maori 4</t>
  </si>
  <si>
    <t>Year to Dec 2023 Northland 10 to 24 Male Maori 5</t>
  </si>
  <si>
    <t>Year to Dec 2023 Northland 10 to 24 Male Maori Total</t>
  </si>
  <si>
    <t>Year to Dec 2023 Northland 10 to 24 Total Maori 1</t>
  </si>
  <si>
    <t>Year to Dec 2023 Northland 10 to 24 Total Maori 2</t>
  </si>
  <si>
    <t>Year to Dec 2023 Northland 10 to 24 Total Maori 3</t>
  </si>
  <si>
    <t>Year to Dec 2023 Northland 10 to 24 Total Maori 4</t>
  </si>
  <si>
    <t>Year to Dec 2023 Northland 10 to 24 Total Maori 5</t>
  </si>
  <si>
    <t>Year to Dec 2023 Northland 10 to 24 Total Maori Total</t>
  </si>
  <si>
    <t>Year to Dec 2023 Northland 10 to 24 Female Other 1</t>
  </si>
  <si>
    <t>Year to Dec 2023 Northland 10 to 24 Female Other 2</t>
  </si>
  <si>
    <t>Year to Dec 2023 Northland 10 to 24 Female Other 3</t>
  </si>
  <si>
    <t>Year to Dec 2023 Northland 10 to 24 Female Other 4</t>
  </si>
  <si>
    <t>Year to Dec 2023 Northland 10 to 24 Female Other 5</t>
  </si>
  <si>
    <t>Year to Dec 2023 Northland 10 to 24 Female Other Total</t>
  </si>
  <si>
    <t>Year to Dec 2023 Northland 10 to 24 Male Other 1</t>
  </si>
  <si>
    <t>Year to Dec 2023 Northland 10 to 24 Male Other 2</t>
  </si>
  <si>
    <t>Year to Dec 2023 Northland 10 to 24 Male Other 3</t>
  </si>
  <si>
    <t>Year to Dec 2023 Northland 10 to 24 Male Other 4</t>
  </si>
  <si>
    <t>Year to Dec 2023 Northland 10 to 24 Male Other 5</t>
  </si>
  <si>
    <t>Year to Dec 2023 Northland 10 to 24 Male Other Total</t>
  </si>
  <si>
    <t>Year to Dec 2023 Northland 10 to 24 Total Other 1</t>
  </si>
  <si>
    <t>Year to Dec 2023 Northland 10 to 24 Total Other 2</t>
  </si>
  <si>
    <t>Year to Dec 2023 Northland 10 to 24 Total Other 3</t>
  </si>
  <si>
    <t>Year to Dec 2023 Northland 10 to 24 Total Other 4</t>
  </si>
  <si>
    <t>Year to Dec 2023 Northland 10 to 24 Total Other 5</t>
  </si>
  <si>
    <t>Year to Dec 2023 Northland 10 to 24 Total Other Total</t>
  </si>
  <si>
    <t>Year to Dec 2023 Northland 10 to 24 Female Pacific 1</t>
  </si>
  <si>
    <t>Year to Dec 2023 Northland 10 to 24 Female Pacific 2</t>
  </si>
  <si>
    <t>Year to Dec 2023 Northland 10 to 24 Female Pacific 3</t>
  </si>
  <si>
    <t>Year to Dec 2023 Northland 10 to 24 Female Pacific 4</t>
  </si>
  <si>
    <t>Year to Dec 2023 Northland 10 to 24 Female Pacific 5</t>
  </si>
  <si>
    <t>Year to Dec 2023 Northland 10 to 24 Female Pacific Total</t>
  </si>
  <si>
    <t>Year to Dec 2023 Northland 10 to 24 Male Pacific 1</t>
  </si>
  <si>
    <t>Year to Dec 2023 Northland 10 to 24 Male Pacific 2</t>
  </si>
  <si>
    <t>Year to Dec 2023 Northland 10 to 24 Male Pacific 3</t>
  </si>
  <si>
    <t>Year to Dec 2023 Northland 10 to 24 Male Pacific 4</t>
  </si>
  <si>
    <t>Year to Dec 2023 Northland 10 to 24 Male Pacific 5</t>
  </si>
  <si>
    <t>Year to Dec 2023 Northland 10 to 24 Male Pacific Total</t>
  </si>
  <si>
    <t>Year to Dec 2023 Northland 10 to 24 Total Pacific 1</t>
  </si>
  <si>
    <t>Year to Dec 2023 Northland 10 to 24 Total Pacific 2</t>
  </si>
  <si>
    <t>Year to Dec 2023 Northland 10 to 24 Total Pacific 3</t>
  </si>
  <si>
    <t>Year to Dec 2023 Northland 10 to 24 Total Pacific 4</t>
  </si>
  <si>
    <t>Year to Dec 2023 Northland 10 to 24 Total Pacific 5</t>
  </si>
  <si>
    <t>Year to Dec 2023 Northland 10 to 24 Total Pacific Total</t>
  </si>
  <si>
    <t>Year to Dec 2023 Northland 10 to 24 Female Total 1</t>
  </si>
  <si>
    <t>Year to Dec 2023 Northland 10 to 24 Female Total 2</t>
  </si>
  <si>
    <t>Year to Dec 2023 Northland 10 to 24 Female Total 3</t>
  </si>
  <si>
    <t>Year to Dec 2023 Northland 10 to 24 Female Total 4</t>
  </si>
  <si>
    <t>Year to Dec 2023 Northland 10 to 24 Female Total 5</t>
  </si>
  <si>
    <t>Year to Dec 2023 Northland 10 to 24 Female Total Total</t>
  </si>
  <si>
    <t>Year to Dec 2023 Northland 10 to 24 Male Total 1</t>
  </si>
  <si>
    <t>Year to Dec 2023 Northland 10 to 24 Male Total 2</t>
  </si>
  <si>
    <t>Year to Dec 2023 Northland 10 to 24 Male Total 3</t>
  </si>
  <si>
    <t>Year to Dec 2023 Northland 10 to 24 Male Total 4</t>
  </si>
  <si>
    <t>Year to Dec 2023 Northland 10 to 24 Male Total 5</t>
  </si>
  <si>
    <t>Year to Dec 2023 Northland 10 to 24 Male Total Total</t>
  </si>
  <si>
    <t>Year to Dec 2023 Northland 10 to 24 Total Total 1</t>
  </si>
  <si>
    <t>Year to Dec 2023 Northland 10 to 24 Total Total 2</t>
  </si>
  <si>
    <t>Year to Dec 2023 Northland 10 to 24 Total Total 3</t>
  </si>
  <si>
    <t>Year to Dec 2023 Northland 10 to 24 Total Total 4</t>
  </si>
  <si>
    <t>Year to Dec 2023 Northland 10 to 24 Total Total 5</t>
  </si>
  <si>
    <t>Year to Dec 2023 Northland 10 to 24 Total Total Total</t>
  </si>
  <si>
    <t>Year to Dec 2023 Northland 15 to 19 Female Maori 1</t>
  </si>
  <si>
    <t>Year to Dec 2023 Northland 15 to 19 Female Maori 2</t>
  </si>
  <si>
    <t>Year to Dec 2023 Northland 15 to 19 Female Maori 3</t>
  </si>
  <si>
    <t>Year to Dec 2023 Northland 15 to 19 Female Maori 4</t>
  </si>
  <si>
    <t>Year to Dec 2023 Northland 15 to 19 Female Maori 5</t>
  </si>
  <si>
    <t>Year to Dec 2023 Northland 15 to 19 Female Maori Total</t>
  </si>
  <si>
    <t>Year to Dec 2023 Northland 15 to 19 Male Maori 1</t>
  </si>
  <si>
    <t>Year to Dec 2023 Northland 15 to 19 Male Maori 2</t>
  </si>
  <si>
    <t>Year to Dec 2023 Northland 15 to 19 Male Maori 3</t>
  </si>
  <si>
    <t>Year to Dec 2023 Northland 15 to 19 Male Maori 4</t>
  </si>
  <si>
    <t>Year to Dec 2023 Northland 15 to 19 Male Maori 5</t>
  </si>
  <si>
    <t>Year to Dec 2023 Northland 15 to 19 Male Maori Total</t>
  </si>
  <si>
    <t>Year to Dec 2023 Northland 15 to 19 Total Maori 1</t>
  </si>
  <si>
    <t>Year to Dec 2023 Northland 15 to 19 Total Maori 2</t>
  </si>
  <si>
    <t>Year to Dec 2023 Northland 15 to 19 Total Maori 3</t>
  </si>
  <si>
    <t>Year to Dec 2023 Northland 15 to 19 Total Maori 4</t>
  </si>
  <si>
    <t>Year to Dec 2023 Northland 15 to 19 Total Maori 5</t>
  </si>
  <si>
    <t>Year to Dec 2023 Northland 15 to 19 Total Maori Total</t>
  </si>
  <si>
    <t>Year to Dec 2023 Northland 15 to 19 Female Other 1</t>
  </si>
  <si>
    <t>Year to Dec 2023 Northland 15 to 19 Female Other 2</t>
  </si>
  <si>
    <t>Year to Dec 2023 Northland 15 to 19 Female Other 3</t>
  </si>
  <si>
    <t>Year to Dec 2023 Northland 15 to 19 Female Other 4</t>
  </si>
  <si>
    <t>Year to Dec 2023 Northland 15 to 19 Female Other 5</t>
  </si>
  <si>
    <t>Year to Dec 2023 Northland 15 to 19 Female Other Total</t>
  </si>
  <si>
    <t>Year to Dec 2023 Northland 15 to 19 Male Other 1</t>
  </si>
  <si>
    <t>Year to Dec 2023 Northland 15 to 19 Male Other 2</t>
  </si>
  <si>
    <t>Year to Dec 2023 Northland 15 to 19 Male Other 3</t>
  </si>
  <si>
    <t>Year to Dec 2023 Northland 15 to 19 Male Other 4</t>
  </si>
  <si>
    <t>Year to Dec 2023 Northland 15 to 19 Male Other 5</t>
  </si>
  <si>
    <t>Year to Dec 2023 Northland 15 to 19 Male Other Total</t>
  </si>
  <si>
    <t>Year to Dec 2023 Northland 15 to 19 Total Other 1</t>
  </si>
  <si>
    <t>Year to Dec 2023 Northland 15 to 19 Total Other 2</t>
  </si>
  <si>
    <t>Year to Dec 2023 Northland 15 to 19 Total Other 3</t>
  </si>
  <si>
    <t>Year to Dec 2023 Northland 15 to 19 Total Other 4</t>
  </si>
  <si>
    <t>Year to Dec 2023 Northland 15 to 19 Total Other 5</t>
  </si>
  <si>
    <t>Year to Dec 2023 Northland 15 to 19 Total Other Total</t>
  </si>
  <si>
    <t>Year to Dec 2023 Northland 15 to 19 Female Pacific 1</t>
  </si>
  <si>
    <t>Year to Dec 2023 Northland 15 to 19 Female Pacific 2</t>
  </si>
  <si>
    <t>Year to Dec 2023 Northland 15 to 19 Female Pacific 3</t>
  </si>
  <si>
    <t>Year to Dec 2023 Northland 15 to 19 Female Pacific 4</t>
  </si>
  <si>
    <t>Year to Dec 2023 Northland 15 to 19 Female Pacific 5</t>
  </si>
  <si>
    <t>Year to Dec 2023 Northland 15 to 19 Female Pacific Total</t>
  </si>
  <si>
    <t>Year to Dec 2023 Northland 15 to 19 Male Pacific 1</t>
  </si>
  <si>
    <t>Year to Dec 2023 Northland 15 to 19 Male Pacific 2</t>
  </si>
  <si>
    <t>Year to Dec 2023 Northland 15 to 19 Male Pacific 3</t>
  </si>
  <si>
    <t>Year to Dec 2023 Northland 15 to 19 Male Pacific 4</t>
  </si>
  <si>
    <t>Year to Dec 2023 Northland 15 to 19 Male Pacific 5</t>
  </si>
  <si>
    <t>Year to Dec 2023 Northland 15 to 19 Male Pacific Total</t>
  </si>
  <si>
    <t>Year to Dec 2023 Northland 15 to 19 Total Pacific 1</t>
  </si>
  <si>
    <t>Year to Dec 2023 Northland 15 to 19 Total Pacific 2</t>
  </si>
  <si>
    <t>Year to Dec 2023 Northland 15 to 19 Total Pacific 3</t>
  </si>
  <si>
    <t>Year to Dec 2023 Northland 15 to 19 Total Pacific 4</t>
  </si>
  <si>
    <t>Year to Dec 2023 Northland 15 to 19 Total Pacific 5</t>
  </si>
  <si>
    <t>Year to Dec 2023 Northland 15 to 19 Total Pacific Total</t>
  </si>
  <si>
    <t>Year to Dec 2023 Northland 15 to 19 Female Total 1</t>
  </si>
  <si>
    <t>Year to Dec 2023 Northland 15 to 19 Female Total 2</t>
  </si>
  <si>
    <t>Year to Dec 2023 Northland 15 to 19 Female Total 3</t>
  </si>
  <si>
    <t>Year to Dec 2023 Northland 15 to 19 Female Total 4</t>
  </si>
  <si>
    <t>Year to Dec 2023 Northland 15 to 19 Female Total 5</t>
  </si>
  <si>
    <t>Year to Dec 2023 Northland 15 to 19 Female Total Total</t>
  </si>
  <si>
    <t>Year to Dec 2023 Northland 15 to 19 Male Total 1</t>
  </si>
  <si>
    <t>Year to Dec 2023 Northland 15 to 19 Male Total 2</t>
  </si>
  <si>
    <t>Year to Dec 2023 Northland 15 to 19 Male Total 3</t>
  </si>
  <si>
    <t>Year to Dec 2023 Northland 15 to 19 Male Total 4</t>
  </si>
  <si>
    <t>Year to Dec 2023 Northland 15 to 19 Male Total 5</t>
  </si>
  <si>
    <t>Year to Dec 2023 Northland 15 to 19 Male Total Total</t>
  </si>
  <si>
    <t>Year to Dec 2023 Northland 15 to 19 Total Total 1</t>
  </si>
  <si>
    <t>Year to Dec 2023 Northland 15 to 19 Total Total 2</t>
  </si>
  <si>
    <t>Year to Dec 2023 Northland 15 to 19 Total Total 3</t>
  </si>
  <si>
    <t>Year to Dec 2023 Northland 15 to 19 Total Total 4</t>
  </si>
  <si>
    <t>Year to Dec 2023 Northland 15 to 19 Total Total 5</t>
  </si>
  <si>
    <t>Year to Dec 2023 Northland 15 to 19 Total Total Total</t>
  </si>
  <si>
    <t>Year to Dec 2023 Northland 20 to 24 Female Maori 1</t>
  </si>
  <si>
    <t>Year to Dec 2023 Northland 20 to 24 Female Maori 2</t>
  </si>
  <si>
    <t>Year to Dec 2023 Northland 20 to 24 Female Maori 3</t>
  </si>
  <si>
    <t>Year to Dec 2023 Northland 20 to 24 Female Maori 4</t>
  </si>
  <si>
    <t>Year to Dec 2023 Northland 20 to 24 Female Maori 5</t>
  </si>
  <si>
    <t>Year to Dec 2023 Northland 20 to 24 Female Maori Total</t>
  </si>
  <si>
    <t>Year to Dec 2023 Northland 20 to 24 Male Maori 1</t>
  </si>
  <si>
    <t>Year to Dec 2023 Northland 20 to 24 Male Maori 2</t>
  </si>
  <si>
    <t>Year to Dec 2023 Northland 20 to 24 Male Maori 3</t>
  </si>
  <si>
    <t>Year to Dec 2023 Northland 20 to 24 Male Maori 4</t>
  </si>
  <si>
    <t>Year to Dec 2023 Northland 20 to 24 Male Maori 5</t>
  </si>
  <si>
    <t>Year to Dec 2023 Northland 20 to 24 Male Maori Total</t>
  </si>
  <si>
    <t>Year to Dec 2023 Northland 20 to 24 Total Maori 1</t>
  </si>
  <si>
    <t>Year to Dec 2023 Northland 20 to 24 Total Maori 2</t>
  </si>
  <si>
    <t>Year to Dec 2023 Northland 20 to 24 Total Maori 3</t>
  </si>
  <si>
    <t>Year to Dec 2023 Northland 20 to 24 Total Maori 4</t>
  </si>
  <si>
    <t>Year to Dec 2023 Northland 20 to 24 Total Maori 5</t>
  </si>
  <si>
    <t>Year to Dec 2023 Northland 20 to 24 Total Maori Total</t>
  </si>
  <si>
    <t>Year to Dec 2023 Northland 20 to 24 Female Other 1</t>
  </si>
  <si>
    <t>Year to Dec 2023 Northland 20 to 24 Female Other 2</t>
  </si>
  <si>
    <t>Year to Dec 2023 Northland 20 to 24 Female Other 3</t>
  </si>
  <si>
    <t>Year to Dec 2023 Northland 20 to 24 Female Other 4</t>
  </si>
  <si>
    <t>Year to Dec 2023 Northland 20 to 24 Female Other 5</t>
  </si>
  <si>
    <t>Year to Dec 2023 Northland 20 to 24 Female Other Total</t>
  </si>
  <si>
    <t>Year to Dec 2023 Northland 20 to 24 Male Other 1</t>
  </si>
  <si>
    <t>Year to Dec 2023 Northland 20 to 24 Male Other 2</t>
  </si>
  <si>
    <t>Year to Dec 2023 Northland 20 to 24 Male Other 3</t>
  </si>
  <si>
    <t>Year to Dec 2023 Northland 20 to 24 Male Other 4</t>
  </si>
  <si>
    <t>Year to Dec 2023 Northland 20 to 24 Male Other 5</t>
  </si>
  <si>
    <t>Year to Dec 2023 Northland 20 to 24 Male Other Total</t>
  </si>
  <si>
    <t>Year to Dec 2023 Northland 20 to 24 Total Other 1</t>
  </si>
  <si>
    <t>Year to Dec 2023 Northland 20 to 24 Total Other 2</t>
  </si>
  <si>
    <t>Year to Dec 2023 Northland 20 to 24 Total Other 3</t>
  </si>
  <si>
    <t>Year to Dec 2023 Northland 20 to 24 Total Other 4</t>
  </si>
  <si>
    <t>Year to Dec 2023 Northland 20 to 24 Total Other 5</t>
  </si>
  <si>
    <t>Year to Dec 2023 Northland 20 to 24 Total Other Total</t>
  </si>
  <si>
    <t>Year to Dec 2023 Northland 20 to 24 Female Pacific 1</t>
  </si>
  <si>
    <t>Year to Dec 2023 Northland 20 to 24 Female Pacific 2</t>
  </si>
  <si>
    <t>Year to Dec 2023 Northland 20 to 24 Female Pacific 3</t>
  </si>
  <si>
    <t>Year to Dec 2023 Northland 20 to 24 Female Pacific 4</t>
  </si>
  <si>
    <t>Year to Dec 2023 Northland 20 to 24 Female Pacific 5</t>
  </si>
  <si>
    <t>Year to Dec 2023 Northland 20 to 24 Female Pacific Total</t>
  </si>
  <si>
    <t>Year to Dec 2023 Northland 20 to 24 Male Pacific 1</t>
  </si>
  <si>
    <t>Year to Dec 2023 Northland 20 to 24 Male Pacific 2</t>
  </si>
  <si>
    <t>Year to Dec 2023 Northland 20 to 24 Male Pacific 3</t>
  </si>
  <si>
    <t>Year to Dec 2023 Northland 20 to 24 Male Pacific 4</t>
  </si>
  <si>
    <t>Year to Dec 2023 Northland 20 to 24 Male Pacific 5</t>
  </si>
  <si>
    <t>Year to Dec 2023 Northland 20 to 24 Male Pacific Total</t>
  </si>
  <si>
    <t>Year to Dec 2023 Northland 20 to 24 Total Pacific 1</t>
  </si>
  <si>
    <t>Year to Dec 2023 Northland 20 to 24 Total Pacific 2</t>
  </si>
  <si>
    <t>Year to Dec 2023 Northland 20 to 24 Total Pacific 3</t>
  </si>
  <si>
    <t>Year to Dec 2023 Northland 20 to 24 Total Pacific 4</t>
  </si>
  <si>
    <t>Year to Dec 2023 Northland 20 to 24 Total Pacific 5</t>
  </si>
  <si>
    <t>Year to Dec 2023 Northland 20 to 24 Total Pacific Total</t>
  </si>
  <si>
    <t>Year to Dec 2023 Northland 20 to 24 Female Total 1</t>
  </si>
  <si>
    <t>Year to Dec 2023 Northland 20 to 24 Female Total 2</t>
  </si>
  <si>
    <t>Year to Dec 2023 Northland 20 to 24 Female Total 3</t>
  </si>
  <si>
    <t>Year to Dec 2023 Northland 20 to 24 Female Total 4</t>
  </si>
  <si>
    <t>Year to Dec 2023 Northland 20 to 24 Female Total 5</t>
  </si>
  <si>
    <t>Year to Dec 2023 Northland 20 to 24 Female Total Total</t>
  </si>
  <si>
    <t>Year to Dec 2023 Northland 20 to 24 Male Total 1</t>
  </si>
  <si>
    <t>Year to Dec 2023 Northland 20 to 24 Male Total 2</t>
  </si>
  <si>
    <t>Year to Dec 2023 Northland 20 to 24 Male Total 3</t>
  </si>
  <si>
    <t>Year to Dec 2023 Northland 20 to 24 Male Total 4</t>
  </si>
  <si>
    <t>Year to Dec 2023 Northland 20 to 24 Male Total 5</t>
  </si>
  <si>
    <t>Year to Dec 2023 Northland 20 to 24 Male Total Total</t>
  </si>
  <si>
    <t>Year to Dec 2023 Northland 20 to 24 Total Total 1</t>
  </si>
  <si>
    <t>Year to Dec 2023 Northland 20 to 24 Total Total 2</t>
  </si>
  <si>
    <t>Year to Dec 2023 Northland 20 to 24 Total Total 3</t>
  </si>
  <si>
    <t>Year to Dec 2023 Northland 20 to 24 Total Total 4</t>
  </si>
  <si>
    <t>Year to Dec 2023 Northland 20 to 24 Total Total 5</t>
  </si>
  <si>
    <t>Year to Dec 2023 Northland 20 to 24 Total Total Total</t>
  </si>
  <si>
    <t>Year to Dec 2023 South Canterbury 10 to 14 Female Maori 1</t>
  </si>
  <si>
    <t>Year to Dec 2023 South Canterbury 10 to 14 Female Maori 2</t>
  </si>
  <si>
    <t>Year to Dec 2023 South Canterbury 10 to 14 Female Maori 3</t>
  </si>
  <si>
    <t>Year to Dec 2023 South Canterbury 10 to 14 Female Maori 4</t>
  </si>
  <si>
    <t>Year to Dec 2023 South Canterbury 10 to 14 Female Maori 5</t>
  </si>
  <si>
    <t>Year to Dec 2023 South Canterbury 10 to 14 Female Maori Total</t>
  </si>
  <si>
    <t>Year to Dec 2023 South Canterbury 10 to 14 Male Maori 1</t>
  </si>
  <si>
    <t>Year to Dec 2023 South Canterbury 10 to 14 Male Maori 2</t>
  </si>
  <si>
    <t>Year to Dec 2023 South Canterbury 10 to 14 Male Maori 3</t>
  </si>
  <si>
    <t>Year to Dec 2023 South Canterbury 10 to 14 Male Maori 4</t>
  </si>
  <si>
    <t>Year to Dec 2023 South Canterbury 10 to 14 Male Maori 5</t>
  </si>
  <si>
    <t>Year to Dec 2023 South Canterbury 10 to 14 Male Maori Total</t>
  </si>
  <si>
    <t>Year to Dec 2023 South Canterbury 10 to 14 Total Maori 1</t>
  </si>
  <si>
    <t>Year to Dec 2023 South Canterbury 10 to 14 Total Maori 2</t>
  </si>
  <si>
    <t>Year to Dec 2023 South Canterbury 10 to 14 Total Maori 3</t>
  </si>
  <si>
    <t>Year to Dec 2023 South Canterbury 10 to 14 Total Maori 4</t>
  </si>
  <si>
    <t>Year to Dec 2023 South Canterbury 10 to 14 Total Maori 5</t>
  </si>
  <si>
    <t>Year to Dec 2023 South Canterbury 10 to 14 Total Maori Total</t>
  </si>
  <si>
    <t>Year to Dec 2023 South Canterbury 10 to 14 Female Other 1</t>
  </si>
  <si>
    <t>Year to Dec 2023 South Canterbury 10 to 14 Female Other 2</t>
  </si>
  <si>
    <t>Year to Dec 2023 South Canterbury 10 to 14 Female Other 3</t>
  </si>
  <si>
    <t>Year to Dec 2023 South Canterbury 10 to 14 Female Other 4</t>
  </si>
  <si>
    <t>Year to Dec 2023 South Canterbury 10 to 14 Female Other 5</t>
  </si>
  <si>
    <t>Year to Dec 2023 South Canterbury 10 to 14 Female Other Total</t>
  </si>
  <si>
    <t>Year to Dec 2023 South Canterbury 10 to 14 Male Other 1</t>
  </si>
  <si>
    <t>Year to Dec 2023 South Canterbury 10 to 14 Male Other 2</t>
  </si>
  <si>
    <t>Year to Dec 2023 South Canterbury 10 to 14 Male Other 3</t>
  </si>
  <si>
    <t>Year to Dec 2023 South Canterbury 10 to 14 Male Other 4</t>
  </si>
  <si>
    <t>Year to Dec 2023 South Canterbury 10 to 14 Male Other 5</t>
  </si>
  <si>
    <t>Year to Dec 2023 South Canterbury 10 to 14 Male Other Total</t>
  </si>
  <si>
    <t>Year to Dec 2023 South Canterbury 10 to 14 Total Other 1</t>
  </si>
  <si>
    <t>Year to Dec 2023 South Canterbury 10 to 14 Total Other 2</t>
  </si>
  <si>
    <t>Year to Dec 2023 South Canterbury 10 to 14 Total Other 3</t>
  </si>
  <si>
    <t>Year to Dec 2023 South Canterbury 10 to 14 Total Other 4</t>
  </si>
  <si>
    <t>Year to Dec 2023 South Canterbury 10 to 14 Total Other 5</t>
  </si>
  <si>
    <t>Year to Dec 2023 South Canterbury 10 to 14 Total Other Total</t>
  </si>
  <si>
    <t>Year to Dec 2023 South Canterbury 10 to 14 Female Pacific 1</t>
  </si>
  <si>
    <t>Year to Dec 2023 South Canterbury 10 to 14 Female Pacific 2</t>
  </si>
  <si>
    <t>Year to Dec 2023 South Canterbury 10 to 14 Female Pacific 3</t>
  </si>
  <si>
    <t>Year to Dec 2023 South Canterbury 10 to 14 Female Pacific 4</t>
  </si>
  <si>
    <t>Year to Dec 2023 South Canterbury 10 to 14 Female Pacific 5</t>
  </si>
  <si>
    <t>Year to Dec 2023 South Canterbury 10 to 14 Female Pacific Total</t>
  </si>
  <si>
    <t>Year to Dec 2023 South Canterbury 10 to 14 Male Pacific 1</t>
  </si>
  <si>
    <t>Year to Dec 2023 South Canterbury 10 to 14 Male Pacific 2</t>
  </si>
  <si>
    <t>Year to Dec 2023 South Canterbury 10 to 14 Male Pacific 3</t>
  </si>
  <si>
    <t>Year to Dec 2023 South Canterbury 10 to 14 Male Pacific 4</t>
  </si>
  <si>
    <t>Year to Dec 2023 South Canterbury 10 to 14 Male Pacific 5</t>
  </si>
  <si>
    <t>Year to Dec 2023 South Canterbury 10 to 14 Male Pacific Total</t>
  </si>
  <si>
    <t>Year to Dec 2023 South Canterbury 10 to 14 Total Pacific 1</t>
  </si>
  <si>
    <t>Year to Dec 2023 South Canterbury 10 to 14 Total Pacific 2</t>
  </si>
  <si>
    <t>Year to Dec 2023 South Canterbury 10 to 14 Total Pacific 3</t>
  </si>
  <si>
    <t>Year to Dec 2023 South Canterbury 10 to 14 Total Pacific 4</t>
  </si>
  <si>
    <t>Year to Dec 2023 South Canterbury 10 to 14 Total Pacific 5</t>
  </si>
  <si>
    <t>Year to Dec 2023 South Canterbury 10 to 14 Total Pacific Total</t>
  </si>
  <si>
    <t>Year to Dec 2023 South Canterbury 10 to 14 Female Total 1</t>
  </si>
  <si>
    <t>Year to Dec 2023 South Canterbury 10 to 14 Female Total 2</t>
  </si>
  <si>
    <t>Year to Dec 2023 South Canterbury 10 to 14 Female Total 3</t>
  </si>
  <si>
    <t>Year to Dec 2023 South Canterbury 10 to 14 Female Total 4</t>
  </si>
  <si>
    <t>Year to Dec 2023 South Canterbury 10 to 14 Female Total 5</t>
  </si>
  <si>
    <t>Year to Dec 2023 South Canterbury 10 to 14 Female Total Total</t>
  </si>
  <si>
    <t>Year to Dec 2023 South Canterbury 10 to 14 Male Total 1</t>
  </si>
  <si>
    <t>Year to Dec 2023 South Canterbury 10 to 14 Male Total 2</t>
  </si>
  <si>
    <t>Year to Dec 2023 South Canterbury 10 to 14 Male Total 3</t>
  </si>
  <si>
    <t>Year to Dec 2023 South Canterbury 10 to 14 Male Total 4</t>
  </si>
  <si>
    <t>Year to Dec 2023 South Canterbury 10 to 14 Male Total 5</t>
  </si>
  <si>
    <t>Year to Dec 2023 South Canterbury 10 to 14 Male Total Total</t>
  </si>
  <si>
    <t>Year to Dec 2023 South Canterbury 10 to 14 Total Total 1</t>
  </si>
  <si>
    <t>Year to Dec 2023 South Canterbury 10 to 14 Total Total 2</t>
  </si>
  <si>
    <t>Year to Dec 2023 South Canterbury 10 to 14 Total Total 3</t>
  </si>
  <si>
    <t>Year to Dec 2023 South Canterbury 10 to 14 Total Total 4</t>
  </si>
  <si>
    <t>Year to Dec 2023 South Canterbury 10 to 14 Total Total 5</t>
  </si>
  <si>
    <t>Year to Dec 2023 South Canterbury 10 to 14 Total Total Total</t>
  </si>
  <si>
    <t>Year to Dec 2023 South Canterbury 10 to 24 Female Maori 1</t>
  </si>
  <si>
    <t>Year to Dec 2023 South Canterbury 10 to 24 Female Maori 2</t>
  </si>
  <si>
    <t>Year to Dec 2023 South Canterbury 10 to 24 Female Maori 3</t>
  </si>
  <si>
    <t>Year to Dec 2023 South Canterbury 10 to 24 Female Maori 4</t>
  </si>
  <si>
    <t>Year to Dec 2023 South Canterbury 10 to 24 Female Maori 5</t>
  </si>
  <si>
    <t>Year to Dec 2023 South Canterbury 10 to 24 Female Maori Total</t>
  </si>
  <si>
    <t>Year to Dec 2023 South Canterbury 10 to 24 Male Maori 1</t>
  </si>
  <si>
    <t>Year to Dec 2023 South Canterbury 10 to 24 Male Maori 2</t>
  </si>
  <si>
    <t>Year to Dec 2023 South Canterbury 10 to 24 Male Maori 3</t>
  </si>
  <si>
    <t>Year to Dec 2023 South Canterbury 10 to 24 Male Maori 4</t>
  </si>
  <si>
    <t>Year to Dec 2023 South Canterbury 10 to 24 Male Maori 5</t>
  </si>
  <si>
    <t>Year to Dec 2023 South Canterbury 10 to 24 Male Maori Total</t>
  </si>
  <si>
    <t>Year to Dec 2023 South Canterbury 10 to 24 Total Maori 1</t>
  </si>
  <si>
    <t>Year to Dec 2023 South Canterbury 10 to 24 Total Maori 2</t>
  </si>
  <si>
    <t>Year to Dec 2023 South Canterbury 10 to 24 Total Maori 3</t>
  </si>
  <si>
    <t>Year to Dec 2023 South Canterbury 10 to 24 Total Maori 4</t>
  </si>
  <si>
    <t>Year to Dec 2023 South Canterbury 10 to 24 Total Maori 5</t>
  </si>
  <si>
    <t>Year to Dec 2023 South Canterbury 10 to 24 Total Maori Total</t>
  </si>
  <si>
    <t>Year to Dec 2023 South Canterbury 10 to 24 Female Other 1</t>
  </si>
  <si>
    <t>Year to Dec 2023 South Canterbury 10 to 24 Female Other 2</t>
  </si>
  <si>
    <t>Year to Dec 2023 South Canterbury 10 to 24 Female Other 3</t>
  </si>
  <si>
    <t>Year to Dec 2023 South Canterbury 10 to 24 Female Other 4</t>
  </si>
  <si>
    <t>Year to Dec 2023 South Canterbury 10 to 24 Female Other 5</t>
  </si>
  <si>
    <t>Year to Dec 2023 South Canterbury 10 to 24 Female Other Total</t>
  </si>
  <si>
    <t>Year to Dec 2023 South Canterbury 10 to 24 Male Other 1</t>
  </si>
  <si>
    <t>Year to Dec 2023 South Canterbury 10 to 24 Male Other 2</t>
  </si>
  <si>
    <t>Year to Dec 2023 South Canterbury 10 to 24 Male Other 3</t>
  </si>
  <si>
    <t>Year to Dec 2023 South Canterbury 10 to 24 Male Other 4</t>
  </si>
  <si>
    <t>Year to Dec 2023 South Canterbury 10 to 24 Male Other 5</t>
  </si>
  <si>
    <t>Year to Dec 2023 South Canterbury 10 to 24 Male Other Total</t>
  </si>
  <si>
    <t>Year to Dec 2023 South Canterbury 10 to 24 Total Other 1</t>
  </si>
  <si>
    <t>Year to Dec 2023 South Canterbury 10 to 24 Total Other 2</t>
  </si>
  <si>
    <t>Year to Dec 2023 South Canterbury 10 to 24 Total Other 3</t>
  </si>
  <si>
    <t>Year to Dec 2023 South Canterbury 10 to 24 Total Other 4</t>
  </si>
  <si>
    <t>Year to Dec 2023 South Canterbury 10 to 24 Total Other 5</t>
  </si>
  <si>
    <t>Year to Dec 2023 South Canterbury 10 to 24 Total Other Total</t>
  </si>
  <si>
    <t>Year to Dec 2023 South Canterbury 10 to 24 Female Pacific 1</t>
  </si>
  <si>
    <t>Year to Dec 2023 South Canterbury 10 to 24 Female Pacific 2</t>
  </si>
  <si>
    <t>Year to Dec 2023 South Canterbury 10 to 24 Female Pacific 3</t>
  </si>
  <si>
    <t>Year to Dec 2023 South Canterbury 10 to 24 Female Pacific 4</t>
  </si>
  <si>
    <t>Year to Dec 2023 South Canterbury 10 to 24 Female Pacific 5</t>
  </si>
  <si>
    <t>Year to Dec 2023 South Canterbury 10 to 24 Female Pacific Total</t>
  </si>
  <si>
    <t>Year to Dec 2023 South Canterbury 10 to 24 Male Pacific 1</t>
  </si>
  <si>
    <t>Year to Dec 2023 South Canterbury 10 to 24 Male Pacific 2</t>
  </si>
  <si>
    <t>Year to Dec 2023 South Canterbury 10 to 24 Male Pacific 3</t>
  </si>
  <si>
    <t>Year to Dec 2023 South Canterbury 10 to 24 Male Pacific 4</t>
  </si>
  <si>
    <t>Year to Dec 2023 South Canterbury 10 to 24 Male Pacific 5</t>
  </si>
  <si>
    <t>Year to Dec 2023 South Canterbury 10 to 24 Male Pacific Total</t>
  </si>
  <si>
    <t>Year to Dec 2023 South Canterbury 10 to 24 Total Pacific 1</t>
  </si>
  <si>
    <t>Year to Dec 2023 South Canterbury 10 to 24 Total Pacific 2</t>
  </si>
  <si>
    <t>Year to Dec 2023 South Canterbury 10 to 24 Total Pacific 3</t>
  </si>
  <si>
    <t>Year to Dec 2023 South Canterbury 10 to 24 Total Pacific 4</t>
  </si>
  <si>
    <t>Year to Dec 2023 South Canterbury 10 to 24 Total Pacific 5</t>
  </si>
  <si>
    <t>Year to Dec 2023 South Canterbury 10 to 24 Total Pacific Total</t>
  </si>
  <si>
    <t>Year to Dec 2023 South Canterbury 10 to 24 Female Total 1</t>
  </si>
  <si>
    <t>Year to Dec 2023 South Canterbury 10 to 24 Female Total 2</t>
  </si>
  <si>
    <t>Year to Dec 2023 South Canterbury 10 to 24 Female Total 3</t>
  </si>
  <si>
    <t>Year to Dec 2023 South Canterbury 10 to 24 Female Total 4</t>
  </si>
  <si>
    <t>Year to Dec 2023 South Canterbury 10 to 24 Female Total 5</t>
  </si>
  <si>
    <t>Year to Dec 2023 South Canterbury 10 to 24 Female Total Total</t>
  </si>
  <si>
    <t>Year to Dec 2023 South Canterbury 10 to 24 Male Total 1</t>
  </si>
  <si>
    <t>Year to Dec 2023 South Canterbury 10 to 24 Male Total 2</t>
  </si>
  <si>
    <t>Year to Dec 2023 South Canterbury 10 to 24 Male Total 3</t>
  </si>
  <si>
    <t>Year to Dec 2023 South Canterbury 10 to 24 Male Total 4</t>
  </si>
  <si>
    <t>Year to Dec 2023 South Canterbury 10 to 24 Male Total 5</t>
  </si>
  <si>
    <t>Year to Dec 2023 South Canterbury 10 to 24 Male Total Total</t>
  </si>
  <si>
    <t>Year to Dec 2023 South Canterbury 10 to 24 Total Total 1</t>
  </si>
  <si>
    <t>Year to Dec 2023 South Canterbury 10 to 24 Total Total 2</t>
  </si>
  <si>
    <t>Year to Dec 2023 South Canterbury 10 to 24 Total Total 3</t>
  </si>
  <si>
    <t>Year to Dec 2023 South Canterbury 10 to 24 Total Total 4</t>
  </si>
  <si>
    <t>Year to Dec 2023 South Canterbury 10 to 24 Total Total 5</t>
  </si>
  <si>
    <t>Year to Dec 2023 South Canterbury 10 to 24 Total Total Total</t>
  </si>
  <si>
    <t>Year to Dec 2023 South Canterbury 15 to 19 Female Maori 1</t>
  </si>
  <si>
    <t>Year to Dec 2023 South Canterbury 15 to 19 Female Maori 2</t>
  </si>
  <si>
    <t>Year to Dec 2023 South Canterbury 15 to 19 Female Maori 3</t>
  </si>
  <si>
    <t>Year to Dec 2023 South Canterbury 15 to 19 Female Maori 4</t>
  </si>
  <si>
    <t>Year to Dec 2023 South Canterbury 15 to 19 Female Maori 5</t>
  </si>
  <si>
    <t>Year to Dec 2023 South Canterbury 15 to 19 Female Maori Total</t>
  </si>
  <si>
    <t>Year to Dec 2023 South Canterbury 15 to 19 Male Maori 1</t>
  </si>
  <si>
    <t>Year to Dec 2023 South Canterbury 15 to 19 Male Maori 2</t>
  </si>
  <si>
    <t>Year to Dec 2023 South Canterbury 15 to 19 Male Maori 3</t>
  </si>
  <si>
    <t>Year to Dec 2023 South Canterbury 15 to 19 Male Maori 4</t>
  </si>
  <si>
    <t>Year to Dec 2023 South Canterbury 15 to 19 Male Maori 5</t>
  </si>
  <si>
    <t>Year to Dec 2023 South Canterbury 15 to 19 Male Maori Total</t>
  </si>
  <si>
    <t>Year to Dec 2023 South Canterbury 15 to 19 Total Maori 1</t>
  </si>
  <si>
    <t>Year to Dec 2023 South Canterbury 15 to 19 Total Maori 2</t>
  </si>
  <si>
    <t>Year to Dec 2023 South Canterbury 15 to 19 Total Maori 3</t>
  </si>
  <si>
    <t>Year to Dec 2023 South Canterbury 15 to 19 Total Maori 4</t>
  </si>
  <si>
    <t>Year to Dec 2023 South Canterbury 15 to 19 Total Maori 5</t>
  </si>
  <si>
    <t>Year to Dec 2023 South Canterbury 15 to 19 Total Maori Total</t>
  </si>
  <si>
    <t>Year to Dec 2023 South Canterbury 15 to 19 Female Other 1</t>
  </si>
  <si>
    <t>Year to Dec 2023 South Canterbury 15 to 19 Female Other 2</t>
  </si>
  <si>
    <t>Year to Dec 2023 South Canterbury 15 to 19 Female Other 3</t>
  </si>
  <si>
    <t>Year to Dec 2023 South Canterbury 15 to 19 Female Other 4</t>
  </si>
  <si>
    <t>Year to Dec 2023 South Canterbury 15 to 19 Female Other 5</t>
  </si>
  <si>
    <t>Year to Dec 2023 South Canterbury 15 to 19 Female Other Total</t>
  </si>
  <si>
    <t>Year to Dec 2023 South Canterbury 15 to 19 Male Other 1</t>
  </si>
  <si>
    <t>Year to Dec 2023 South Canterbury 15 to 19 Male Other 2</t>
  </si>
  <si>
    <t>Year to Dec 2023 South Canterbury 15 to 19 Male Other 3</t>
  </si>
  <si>
    <t>Year to Dec 2023 South Canterbury 15 to 19 Male Other 4</t>
  </si>
  <si>
    <t>Year to Dec 2023 South Canterbury 15 to 19 Male Other 5</t>
  </si>
  <si>
    <t>Year to Dec 2023 South Canterbury 15 to 19 Male Other Total</t>
  </si>
  <si>
    <t>Year to Dec 2023 South Canterbury 15 to 19 Total Other 1</t>
  </si>
  <si>
    <t>Year to Dec 2023 South Canterbury 15 to 19 Total Other 2</t>
  </si>
  <si>
    <t>Year to Dec 2023 South Canterbury 15 to 19 Total Other 3</t>
  </si>
  <si>
    <t>Year to Dec 2023 South Canterbury 15 to 19 Total Other 4</t>
  </si>
  <si>
    <t>Year to Dec 2023 South Canterbury 15 to 19 Total Other 5</t>
  </si>
  <si>
    <t>Year to Dec 2023 South Canterbury 15 to 19 Total Other Total</t>
  </si>
  <si>
    <t>Year to Dec 2023 South Canterbury 15 to 19 Female Pacific 1</t>
  </si>
  <si>
    <t>Year to Dec 2023 South Canterbury 15 to 19 Female Pacific 2</t>
  </si>
  <si>
    <t>Year to Dec 2023 South Canterbury 15 to 19 Female Pacific 3</t>
  </si>
  <si>
    <t>Year to Dec 2023 South Canterbury 15 to 19 Female Pacific 4</t>
  </si>
  <si>
    <t>Year to Dec 2023 South Canterbury 15 to 19 Female Pacific 5</t>
  </si>
  <si>
    <t>Year to Dec 2023 South Canterbury 15 to 19 Female Pacific Total</t>
  </si>
  <si>
    <t>Year to Dec 2023 South Canterbury 15 to 19 Male Pacific 1</t>
  </si>
  <si>
    <t>Year to Dec 2023 South Canterbury 15 to 19 Male Pacific 2</t>
  </si>
  <si>
    <t>Year to Dec 2023 South Canterbury 15 to 19 Male Pacific 3</t>
  </si>
  <si>
    <t>Year to Dec 2023 South Canterbury 15 to 19 Male Pacific 4</t>
  </si>
  <si>
    <t>Year to Dec 2023 South Canterbury 15 to 19 Male Pacific 5</t>
  </si>
  <si>
    <t>Year to Dec 2023 South Canterbury 15 to 19 Male Pacific Total</t>
  </si>
  <si>
    <t>Year to Dec 2023 South Canterbury 15 to 19 Total Pacific 1</t>
  </si>
  <si>
    <t>Year to Dec 2023 South Canterbury 15 to 19 Total Pacific 2</t>
  </si>
  <si>
    <t>Year to Dec 2023 South Canterbury 15 to 19 Total Pacific 3</t>
  </si>
  <si>
    <t>Year to Dec 2023 South Canterbury 15 to 19 Total Pacific 4</t>
  </si>
  <si>
    <t>Year to Dec 2023 South Canterbury 15 to 19 Total Pacific 5</t>
  </si>
  <si>
    <t>Year to Dec 2023 South Canterbury 15 to 19 Total Pacific Total</t>
  </si>
  <si>
    <t>Year to Dec 2023 South Canterbury 15 to 19 Female Total 1</t>
  </si>
  <si>
    <t>Year to Dec 2023 South Canterbury 15 to 19 Female Total 2</t>
  </si>
  <si>
    <t>Year to Dec 2023 South Canterbury 15 to 19 Female Total 3</t>
  </si>
  <si>
    <t>Year to Dec 2023 South Canterbury 15 to 19 Female Total 4</t>
  </si>
  <si>
    <t>Year to Dec 2023 South Canterbury 15 to 19 Female Total 5</t>
  </si>
  <si>
    <t>Year to Dec 2023 South Canterbury 15 to 19 Female Total Total</t>
  </si>
  <si>
    <t>Year to Dec 2023 South Canterbury 15 to 19 Male Total 1</t>
  </si>
  <si>
    <t>Year to Dec 2023 South Canterbury 15 to 19 Male Total 2</t>
  </si>
  <si>
    <t>Year to Dec 2023 South Canterbury 15 to 19 Male Total 3</t>
  </si>
  <si>
    <t>Year to Dec 2023 South Canterbury 15 to 19 Male Total 4</t>
  </si>
  <si>
    <t>Year to Dec 2023 South Canterbury 15 to 19 Male Total 5</t>
  </si>
  <si>
    <t>Year to Dec 2023 South Canterbury 15 to 19 Male Total Total</t>
  </si>
  <si>
    <t>Year to Dec 2023 South Canterbury 15 to 19 Total Total 1</t>
  </si>
  <si>
    <t>Year to Dec 2023 South Canterbury 15 to 19 Total Total 2</t>
  </si>
  <si>
    <t>Year to Dec 2023 South Canterbury 15 to 19 Total Total 3</t>
  </si>
  <si>
    <t>Year to Dec 2023 South Canterbury 15 to 19 Total Total 4</t>
  </si>
  <si>
    <t>Year to Dec 2023 South Canterbury 15 to 19 Total Total 5</t>
  </si>
  <si>
    <t>Year to Dec 2023 South Canterbury 15 to 19 Total Total Total</t>
  </si>
  <si>
    <t>Year to Dec 2023 South Canterbury 20 to 24 Female Maori 1</t>
  </si>
  <si>
    <t>Year to Dec 2023 South Canterbury 20 to 24 Female Maori 2</t>
  </si>
  <si>
    <t>Year to Dec 2023 South Canterbury 20 to 24 Female Maori 3</t>
  </si>
  <si>
    <t>Year to Dec 2023 South Canterbury 20 to 24 Female Maori 4</t>
  </si>
  <si>
    <t>Year to Dec 2023 South Canterbury 20 to 24 Female Maori 5</t>
  </si>
  <si>
    <t>Year to Dec 2023 South Canterbury 20 to 24 Female Maori Total</t>
  </si>
  <si>
    <t>Year to Dec 2023 South Canterbury 20 to 24 Male Maori 1</t>
  </si>
  <si>
    <t>Year to Dec 2023 South Canterbury 20 to 24 Male Maori 2</t>
  </si>
  <si>
    <t>Year to Dec 2023 South Canterbury 20 to 24 Male Maori 3</t>
  </si>
  <si>
    <t>Year to Dec 2023 South Canterbury 20 to 24 Male Maori 4</t>
  </si>
  <si>
    <t>Year to Dec 2023 South Canterbury 20 to 24 Male Maori 5</t>
  </si>
  <si>
    <t>Year to Dec 2023 South Canterbury 20 to 24 Male Maori Total</t>
  </si>
  <si>
    <t>Year to Dec 2023 South Canterbury 20 to 24 Total Maori 1</t>
  </si>
  <si>
    <t>Year to Dec 2023 South Canterbury 20 to 24 Total Maori 2</t>
  </si>
  <si>
    <t>Year to Dec 2023 South Canterbury 20 to 24 Total Maori 3</t>
  </si>
  <si>
    <t>Year to Dec 2023 South Canterbury 20 to 24 Total Maori 4</t>
  </si>
  <si>
    <t>Year to Dec 2023 South Canterbury 20 to 24 Total Maori 5</t>
  </si>
  <si>
    <t>Year to Dec 2023 South Canterbury 20 to 24 Total Maori Total</t>
  </si>
  <si>
    <t>Year to Dec 2023 South Canterbury 20 to 24 Female Other 1</t>
  </si>
  <si>
    <t>Year to Dec 2023 South Canterbury 20 to 24 Female Other 2</t>
  </si>
  <si>
    <t>Year to Dec 2023 South Canterbury 20 to 24 Female Other 3</t>
  </si>
  <si>
    <t>Year to Dec 2023 South Canterbury 20 to 24 Female Other 4</t>
  </si>
  <si>
    <t>Year to Dec 2023 South Canterbury 20 to 24 Female Other 5</t>
  </si>
  <si>
    <t>Year to Dec 2023 South Canterbury 20 to 24 Female Other Total</t>
  </si>
  <si>
    <t>Year to Dec 2023 South Canterbury 20 to 24 Male Other 1</t>
  </si>
  <si>
    <t>Year to Dec 2023 South Canterbury 20 to 24 Male Other 2</t>
  </si>
  <si>
    <t>Year to Dec 2023 South Canterbury 20 to 24 Male Other 3</t>
  </si>
  <si>
    <t>Year to Dec 2023 South Canterbury 20 to 24 Male Other 4</t>
  </si>
  <si>
    <t>Year to Dec 2023 South Canterbury 20 to 24 Male Other 5</t>
  </si>
  <si>
    <t>Year to Dec 2023 South Canterbury 20 to 24 Male Other Total</t>
  </si>
  <si>
    <t>Year to Dec 2023 South Canterbury 20 to 24 Total Other 1</t>
  </si>
  <si>
    <t>Year to Dec 2023 South Canterbury 20 to 24 Total Other 2</t>
  </si>
  <si>
    <t>Year to Dec 2023 South Canterbury 20 to 24 Total Other 3</t>
  </si>
  <si>
    <t>Year to Dec 2023 South Canterbury 20 to 24 Total Other 4</t>
  </si>
  <si>
    <t>Year to Dec 2023 South Canterbury 20 to 24 Total Other 5</t>
  </si>
  <si>
    <t>Year to Dec 2023 South Canterbury 20 to 24 Total Other Total</t>
  </si>
  <si>
    <t>Year to Dec 2023 South Canterbury 20 to 24 Female Pacific 1</t>
  </si>
  <si>
    <t>Year to Dec 2023 South Canterbury 20 to 24 Female Pacific 2</t>
  </si>
  <si>
    <t>Year to Dec 2023 South Canterbury 20 to 24 Female Pacific 3</t>
  </si>
  <si>
    <t>Year to Dec 2023 South Canterbury 20 to 24 Female Pacific 4</t>
  </si>
  <si>
    <t>Year to Dec 2023 South Canterbury 20 to 24 Female Pacific 5</t>
  </si>
  <si>
    <t>Year to Dec 2023 South Canterbury 20 to 24 Female Pacific Total</t>
  </si>
  <si>
    <t>Year to Dec 2023 South Canterbury 20 to 24 Male Pacific 1</t>
  </si>
  <si>
    <t>Year to Dec 2023 South Canterbury 20 to 24 Male Pacific 2</t>
  </si>
  <si>
    <t>Year to Dec 2023 South Canterbury 20 to 24 Male Pacific 3</t>
  </si>
  <si>
    <t>Year to Dec 2023 South Canterbury 20 to 24 Male Pacific 4</t>
  </si>
  <si>
    <t>Year to Dec 2023 South Canterbury 20 to 24 Male Pacific 5</t>
  </si>
  <si>
    <t>Year to Dec 2023 South Canterbury 20 to 24 Male Pacific Total</t>
  </si>
  <si>
    <t>Year to Dec 2023 South Canterbury 20 to 24 Total Pacific 1</t>
  </si>
  <si>
    <t>Year to Dec 2023 South Canterbury 20 to 24 Total Pacific 2</t>
  </si>
  <si>
    <t>Year to Dec 2023 South Canterbury 20 to 24 Total Pacific 3</t>
  </si>
  <si>
    <t>Year to Dec 2023 South Canterbury 20 to 24 Total Pacific 4</t>
  </si>
  <si>
    <t>Year to Dec 2023 South Canterbury 20 to 24 Total Pacific 5</t>
  </si>
  <si>
    <t>Year to Dec 2023 South Canterbury 20 to 24 Total Pacific Total</t>
  </si>
  <si>
    <t>Year to Dec 2023 South Canterbury 20 to 24 Female Total 1</t>
  </si>
  <si>
    <t>Year to Dec 2023 South Canterbury 20 to 24 Female Total 2</t>
  </si>
  <si>
    <t>Year to Dec 2023 South Canterbury 20 to 24 Female Total 3</t>
  </si>
  <si>
    <t>Year to Dec 2023 South Canterbury 20 to 24 Female Total 4</t>
  </si>
  <si>
    <t>Year to Dec 2023 South Canterbury 20 to 24 Female Total 5</t>
  </si>
  <si>
    <t>Year to Dec 2023 South Canterbury 20 to 24 Female Total Total</t>
  </si>
  <si>
    <t>Year to Dec 2023 South Canterbury 20 to 24 Male Total 1</t>
  </si>
  <si>
    <t>Year to Dec 2023 South Canterbury 20 to 24 Male Total 2</t>
  </si>
  <si>
    <t>Year to Dec 2023 South Canterbury 20 to 24 Male Total 3</t>
  </si>
  <si>
    <t>Year to Dec 2023 South Canterbury 20 to 24 Male Total 4</t>
  </si>
  <si>
    <t>Year to Dec 2023 South Canterbury 20 to 24 Male Total 5</t>
  </si>
  <si>
    <t>Year to Dec 2023 South Canterbury 20 to 24 Male Total Total</t>
  </si>
  <si>
    <t>Year to Dec 2023 South Canterbury 20 to 24 Total Total 1</t>
  </si>
  <si>
    <t>Year to Dec 2023 South Canterbury 20 to 24 Total Total 2</t>
  </si>
  <si>
    <t>Year to Dec 2023 South Canterbury 20 to 24 Total Total 3</t>
  </si>
  <si>
    <t>Year to Dec 2023 South Canterbury 20 to 24 Total Total 4</t>
  </si>
  <si>
    <t>Year to Dec 2023 South Canterbury 20 to 24 Total Total 5</t>
  </si>
  <si>
    <t>Year to Dec 2023 South Canterbury 20 to 24 Total Total Total</t>
  </si>
  <si>
    <t>Year to Dec 2023 Southern 10 to 14 Female Maori 1</t>
  </si>
  <si>
    <t>Year to Dec 2023 Southern 10 to 14 Female Maori 2</t>
  </si>
  <si>
    <t>Year to Dec 2023 Southern 10 to 14 Female Maori 3</t>
  </si>
  <si>
    <t>Year to Dec 2023 Southern 10 to 14 Female Maori 4</t>
  </si>
  <si>
    <t>Year to Dec 2023 Southern 10 to 14 Female Maori 5</t>
  </si>
  <si>
    <t>Year to Dec 2023 Southern 10 to 14 Female Maori Total</t>
  </si>
  <si>
    <t>Year to Dec 2023 Southern 10 to 14 Male Maori 1</t>
  </si>
  <si>
    <t>Year to Dec 2023 Southern 10 to 14 Male Maori 2</t>
  </si>
  <si>
    <t>Year to Dec 2023 Southern 10 to 14 Male Maori 3</t>
  </si>
  <si>
    <t>Year to Dec 2023 Southern 10 to 14 Male Maori 4</t>
  </si>
  <si>
    <t>Year to Dec 2023 Southern 10 to 14 Male Maori 5</t>
  </si>
  <si>
    <t>Year to Dec 2023 Southern 10 to 14 Male Maori Total</t>
  </si>
  <si>
    <t>Year to Dec 2023 Southern 10 to 14 Total Maori 1</t>
  </si>
  <si>
    <t>Year to Dec 2023 Southern 10 to 14 Total Maori 2</t>
  </si>
  <si>
    <t>Year to Dec 2023 Southern 10 to 14 Total Maori 3</t>
  </si>
  <si>
    <t>Year to Dec 2023 Southern 10 to 14 Total Maori 4</t>
  </si>
  <si>
    <t>Year to Dec 2023 Southern 10 to 14 Total Maori 5</t>
  </si>
  <si>
    <t>Year to Dec 2023 Southern 10 to 14 Total Maori Total</t>
  </si>
  <si>
    <t>Year to Dec 2023 Southern 10 to 14 Female Other 1</t>
  </si>
  <si>
    <t>Year to Dec 2023 Southern 10 to 14 Female Other 2</t>
  </si>
  <si>
    <t>Year to Dec 2023 Southern 10 to 14 Female Other 3</t>
  </si>
  <si>
    <t>Year to Dec 2023 Southern 10 to 14 Female Other 4</t>
  </si>
  <si>
    <t>Year to Dec 2023 Southern 10 to 14 Female Other 5</t>
  </si>
  <si>
    <t>Year to Dec 2023 Southern 10 to 14 Female Other Total</t>
  </si>
  <si>
    <t>Year to Dec 2023 Southern 10 to 14 Male Other 1</t>
  </si>
  <si>
    <t>Year to Dec 2023 Southern 10 to 14 Male Other 2</t>
  </si>
  <si>
    <t>Year to Dec 2023 Southern 10 to 14 Male Other 3</t>
  </si>
  <si>
    <t>Year to Dec 2023 Southern 10 to 14 Male Other 4</t>
  </si>
  <si>
    <t>Year to Dec 2023 Southern 10 to 14 Male Other 5</t>
  </si>
  <si>
    <t>Year to Dec 2023 Southern 10 to 14 Male Other Total</t>
  </si>
  <si>
    <t>Year to Dec 2023 Southern 10 to 14 Total Other 1</t>
  </si>
  <si>
    <t>Year to Dec 2023 Southern 10 to 14 Total Other 2</t>
  </si>
  <si>
    <t>Year to Dec 2023 Southern 10 to 14 Total Other 3</t>
  </si>
  <si>
    <t>Year to Dec 2023 Southern 10 to 14 Total Other 4</t>
  </si>
  <si>
    <t>Year to Dec 2023 Southern 10 to 14 Total Other 5</t>
  </si>
  <si>
    <t>Year to Dec 2023 Southern 10 to 14 Total Other Total</t>
  </si>
  <si>
    <t>Year to Dec 2023 Southern 10 to 14 Female Pacific 1</t>
  </si>
  <si>
    <t>Year to Dec 2023 Southern 10 to 14 Female Pacific 2</t>
  </si>
  <si>
    <t>Year to Dec 2023 Southern 10 to 14 Female Pacific 3</t>
  </si>
  <si>
    <t>Year to Dec 2023 Southern 10 to 14 Female Pacific 4</t>
  </si>
  <si>
    <t>Year to Dec 2023 Southern 10 to 14 Female Pacific 5</t>
  </si>
  <si>
    <t>Year to Dec 2023 Southern 10 to 14 Female Pacific Total</t>
  </si>
  <si>
    <t>Year to Dec 2023 Southern 10 to 14 Male Pacific 1</t>
  </si>
  <si>
    <t>Year to Dec 2023 Southern 10 to 14 Male Pacific 2</t>
  </si>
  <si>
    <t>Year to Dec 2023 Southern 10 to 14 Male Pacific 3</t>
  </si>
  <si>
    <t>Year to Dec 2023 Southern 10 to 14 Male Pacific 4</t>
  </si>
  <si>
    <t>Year to Dec 2023 Southern 10 to 14 Male Pacific 5</t>
  </si>
  <si>
    <t>Year to Dec 2023 Southern 10 to 14 Male Pacific Total</t>
  </si>
  <si>
    <t>Year to Dec 2023 Southern 10 to 14 Total Pacific 1</t>
  </si>
  <si>
    <t>Year to Dec 2023 Southern 10 to 14 Total Pacific 2</t>
  </si>
  <si>
    <t>Year to Dec 2023 Southern 10 to 14 Total Pacific 3</t>
  </si>
  <si>
    <t>Year to Dec 2023 Southern 10 to 14 Total Pacific 4</t>
  </si>
  <si>
    <t>Year to Dec 2023 Southern 10 to 14 Total Pacific 5</t>
  </si>
  <si>
    <t>Year to Dec 2023 Southern 10 to 14 Total Pacific Total</t>
  </si>
  <si>
    <t>Year to Dec 2023 Southern 10 to 14 Female Total 1</t>
  </si>
  <si>
    <t>Year to Dec 2023 Southern 10 to 14 Female Total 2</t>
  </si>
  <si>
    <t>Year to Dec 2023 Southern 10 to 14 Female Total 3</t>
  </si>
  <si>
    <t>Year to Dec 2023 Southern 10 to 14 Female Total 4</t>
  </si>
  <si>
    <t>Year to Dec 2023 Southern 10 to 14 Female Total 5</t>
  </si>
  <si>
    <t>Year to Dec 2023 Southern 10 to 14 Female Total Total</t>
  </si>
  <si>
    <t>Year to Dec 2023 Southern 10 to 14 Male Total 1</t>
  </si>
  <si>
    <t>Year to Dec 2023 Southern 10 to 14 Male Total 2</t>
  </si>
  <si>
    <t>Year to Dec 2023 Southern 10 to 14 Male Total 3</t>
  </si>
  <si>
    <t>Year to Dec 2023 Southern 10 to 14 Male Total 4</t>
  </si>
  <si>
    <t>Year to Dec 2023 Southern 10 to 14 Male Total 5</t>
  </si>
  <si>
    <t>Year to Dec 2023 Southern 10 to 14 Male Total Total</t>
  </si>
  <si>
    <t>Year to Dec 2023 Southern 10 to 14 Total Total 1</t>
  </si>
  <si>
    <t>Year to Dec 2023 Southern 10 to 14 Total Total 2</t>
  </si>
  <si>
    <t>Year to Dec 2023 Southern 10 to 14 Total Total 3</t>
  </si>
  <si>
    <t>Year to Dec 2023 Southern 10 to 14 Total Total 4</t>
  </si>
  <si>
    <t>Year to Dec 2023 Southern 10 to 14 Total Total 5</t>
  </si>
  <si>
    <t>Year to Dec 2023 Southern 10 to 14 Total Total Total</t>
  </si>
  <si>
    <t>Year to Dec 2023 Southern 10 to 24 Female Maori 1</t>
  </si>
  <si>
    <t>Year to Dec 2023 Southern 10 to 24 Female Maori 2</t>
  </si>
  <si>
    <t>Year to Dec 2023 Southern 10 to 24 Female Maori 3</t>
  </si>
  <si>
    <t>Year to Dec 2023 Southern 10 to 24 Female Maori 4</t>
  </si>
  <si>
    <t>Year to Dec 2023 Southern 10 to 24 Female Maori 5</t>
  </si>
  <si>
    <t>Year to Dec 2023 Southern 10 to 24 Female Maori Total</t>
  </si>
  <si>
    <t>Year to Dec 2023 Southern 10 to 24 Male Maori 1</t>
  </si>
  <si>
    <t>Year to Dec 2023 Southern 10 to 24 Male Maori 2</t>
  </si>
  <si>
    <t>Year to Dec 2023 Southern 10 to 24 Male Maori 3</t>
  </si>
  <si>
    <t>Year to Dec 2023 Southern 10 to 24 Male Maori 4</t>
  </si>
  <si>
    <t>Year to Dec 2023 Southern 10 to 24 Male Maori 5</t>
  </si>
  <si>
    <t>Year to Dec 2023 Southern 10 to 24 Male Maori Total</t>
  </si>
  <si>
    <t>Year to Dec 2023 Southern 10 to 24 Total Maori 1</t>
  </si>
  <si>
    <t>Year to Dec 2023 Southern 10 to 24 Total Maori 2</t>
  </si>
  <si>
    <t>Year to Dec 2023 Southern 10 to 24 Total Maori 3</t>
  </si>
  <si>
    <t>Year to Dec 2023 Southern 10 to 24 Total Maori 4</t>
  </si>
  <si>
    <t>Year to Dec 2023 Southern 10 to 24 Total Maori 5</t>
  </si>
  <si>
    <t>Year to Dec 2023 Southern 10 to 24 Total Maori Total</t>
  </si>
  <si>
    <t>Year to Dec 2023 Southern 10 to 24 Female Other 1</t>
  </si>
  <si>
    <t>Year to Dec 2023 Southern 10 to 24 Female Other 2</t>
  </si>
  <si>
    <t>Year to Dec 2023 Southern 10 to 24 Female Other 3</t>
  </si>
  <si>
    <t>Year to Dec 2023 Southern 10 to 24 Female Other 4</t>
  </si>
  <si>
    <t>Year to Dec 2023 Southern 10 to 24 Female Other 5</t>
  </si>
  <si>
    <t>Year to Dec 2023 Southern 10 to 24 Female Other Total</t>
  </si>
  <si>
    <t>Year to Dec 2023 Southern 10 to 24 Male Other 1</t>
  </si>
  <si>
    <t>Year to Dec 2023 Southern 10 to 24 Male Other 2</t>
  </si>
  <si>
    <t>Year to Dec 2023 Southern 10 to 24 Male Other 3</t>
  </si>
  <si>
    <t>Year to Dec 2023 Southern 10 to 24 Male Other 4</t>
  </si>
  <si>
    <t>Year to Dec 2023 Southern 10 to 24 Male Other 5</t>
  </si>
  <si>
    <t>Year to Dec 2023 Southern 10 to 24 Male Other Total</t>
  </si>
  <si>
    <t>Year to Dec 2023 Southern 10 to 24 Total Other 1</t>
  </si>
  <si>
    <t>Year to Dec 2023 Southern 10 to 24 Total Other 2</t>
  </si>
  <si>
    <t>Year to Dec 2023 Southern 10 to 24 Total Other 3</t>
  </si>
  <si>
    <t>Year to Dec 2023 Southern 10 to 24 Total Other 4</t>
  </si>
  <si>
    <t>Year to Dec 2023 Southern 10 to 24 Total Other 5</t>
  </si>
  <si>
    <t>Year to Dec 2023 Southern 10 to 24 Total Other Total</t>
  </si>
  <si>
    <t>Year to Dec 2023 Southern 10 to 24 Female Pacific 1</t>
  </si>
  <si>
    <t>Year to Dec 2023 Southern 10 to 24 Female Pacific 2</t>
  </si>
  <si>
    <t>Year to Dec 2023 Southern 10 to 24 Female Pacific 3</t>
  </si>
  <si>
    <t>Year to Dec 2023 Southern 10 to 24 Female Pacific 4</t>
  </si>
  <si>
    <t>Year to Dec 2023 Southern 10 to 24 Female Pacific 5</t>
  </si>
  <si>
    <t>Year to Dec 2023 Southern 10 to 24 Female Pacific Total</t>
  </si>
  <si>
    <t>Year to Dec 2023 Southern 10 to 24 Male Pacific 1</t>
  </si>
  <si>
    <t>Year to Dec 2023 Southern 10 to 24 Male Pacific 2</t>
  </si>
  <si>
    <t>Year to Dec 2023 Southern 10 to 24 Male Pacific 3</t>
  </si>
  <si>
    <t>Year to Dec 2023 Southern 10 to 24 Male Pacific 4</t>
  </si>
  <si>
    <t>Year to Dec 2023 Southern 10 to 24 Male Pacific 5</t>
  </si>
  <si>
    <t>Year to Dec 2023 Southern 10 to 24 Male Pacific Total</t>
  </si>
  <si>
    <t>Year to Dec 2023 Southern 10 to 24 Total Pacific 1</t>
  </si>
  <si>
    <t>Year to Dec 2023 Southern 10 to 24 Total Pacific 2</t>
  </si>
  <si>
    <t>Year to Dec 2023 Southern 10 to 24 Total Pacific 3</t>
  </si>
  <si>
    <t>Year to Dec 2023 Southern 10 to 24 Total Pacific 4</t>
  </si>
  <si>
    <t>Year to Dec 2023 Southern 10 to 24 Total Pacific 5</t>
  </si>
  <si>
    <t>Year to Dec 2023 Southern 10 to 24 Total Pacific Total</t>
  </si>
  <si>
    <t>Year to Dec 2023 Southern 10 to 24 Female Total 1</t>
  </si>
  <si>
    <t>Year to Dec 2023 Southern 10 to 24 Female Total 2</t>
  </si>
  <si>
    <t>Year to Dec 2023 Southern 10 to 24 Female Total 3</t>
  </si>
  <si>
    <t>Year to Dec 2023 Southern 10 to 24 Female Total 4</t>
  </si>
  <si>
    <t>Year to Dec 2023 Southern 10 to 24 Female Total 5</t>
  </si>
  <si>
    <t>Year to Dec 2023 Southern 10 to 24 Female Total Total</t>
  </si>
  <si>
    <t>Year to Dec 2023 Southern 10 to 24 Male Total 1</t>
  </si>
  <si>
    <t>Year to Dec 2023 Southern 10 to 24 Male Total 2</t>
  </si>
  <si>
    <t>Year to Dec 2023 Southern 10 to 24 Male Total 3</t>
  </si>
  <si>
    <t>Year to Dec 2023 Southern 10 to 24 Male Total 4</t>
  </si>
  <si>
    <t>Year to Dec 2023 Southern 10 to 24 Male Total 5</t>
  </si>
  <si>
    <t>Year to Dec 2023 Southern 10 to 24 Male Total Total</t>
  </si>
  <si>
    <t>Year to Dec 2023 Southern 10 to 24 Total Total 1</t>
  </si>
  <si>
    <t>Year to Dec 2023 Southern 10 to 24 Total Total 2</t>
  </si>
  <si>
    <t>Year to Dec 2023 Southern 10 to 24 Total Total 3</t>
  </si>
  <si>
    <t>Year to Dec 2023 Southern 10 to 24 Total Total 4</t>
  </si>
  <si>
    <t>Year to Dec 2023 Southern 10 to 24 Total Total 5</t>
  </si>
  <si>
    <t>Year to Dec 2023 Southern 10 to 24 Total Total Total</t>
  </si>
  <si>
    <t>Year to Dec 2023 Southern 15 to 19 Female Maori 1</t>
  </si>
  <si>
    <t>Year to Dec 2023 Southern 15 to 19 Female Maori 2</t>
  </si>
  <si>
    <t>Year to Dec 2023 Southern 15 to 19 Female Maori 3</t>
  </si>
  <si>
    <t>Year to Dec 2023 Southern 15 to 19 Female Maori 4</t>
  </si>
  <si>
    <t>Year to Dec 2023 Southern 15 to 19 Female Maori 5</t>
  </si>
  <si>
    <t>Year to Dec 2023 Southern 15 to 19 Female Maori Total</t>
  </si>
  <si>
    <t>Year to Dec 2023 Southern 15 to 19 Male Maori 1</t>
  </si>
  <si>
    <t>Year to Dec 2023 Southern 15 to 19 Male Maori 2</t>
  </si>
  <si>
    <t>Year to Dec 2023 Southern 15 to 19 Male Maori 3</t>
  </si>
  <si>
    <t>Year to Dec 2023 Southern 15 to 19 Male Maori 4</t>
  </si>
  <si>
    <t>Year to Dec 2023 Southern 15 to 19 Male Maori 5</t>
  </si>
  <si>
    <t>Year to Dec 2023 Southern 15 to 19 Male Maori Total</t>
  </si>
  <si>
    <t>Year to Dec 2023 Southern 15 to 19 Total Maori 1</t>
  </si>
  <si>
    <t>Year to Dec 2023 Southern 15 to 19 Total Maori 2</t>
  </si>
  <si>
    <t>Year to Dec 2023 Southern 15 to 19 Total Maori 3</t>
  </si>
  <si>
    <t>Year to Dec 2023 Southern 15 to 19 Total Maori 4</t>
  </si>
  <si>
    <t>Year to Dec 2023 Southern 15 to 19 Total Maori 5</t>
  </si>
  <si>
    <t>Year to Dec 2023 Southern 15 to 19 Total Maori Total</t>
  </si>
  <si>
    <t>Year to Dec 2023 Southern 15 to 19 Female Other 1</t>
  </si>
  <si>
    <t>Year to Dec 2023 Southern 15 to 19 Female Other 2</t>
  </si>
  <si>
    <t>Year to Dec 2023 Southern 15 to 19 Female Other 3</t>
  </si>
  <si>
    <t>Year to Dec 2023 Southern 15 to 19 Female Other 4</t>
  </si>
  <si>
    <t>Year to Dec 2023 Southern 15 to 19 Female Other 5</t>
  </si>
  <si>
    <t>Year to Dec 2023 Southern 15 to 19 Female Other Total</t>
  </si>
  <si>
    <t>Year to Dec 2023 Southern 15 to 19 Male Other 1</t>
  </si>
  <si>
    <t>Year to Dec 2023 Southern 15 to 19 Male Other 2</t>
  </si>
  <si>
    <t>Year to Dec 2023 Southern 15 to 19 Male Other 3</t>
  </si>
  <si>
    <t>Year to Dec 2023 Southern 15 to 19 Male Other 4</t>
  </si>
  <si>
    <t>Year to Dec 2023 Southern 15 to 19 Male Other 5</t>
  </si>
  <si>
    <t>Year to Dec 2023 Southern 15 to 19 Male Other Total</t>
  </si>
  <si>
    <t>Year to Dec 2023 Southern 15 to 19 Total Other 1</t>
  </si>
  <si>
    <t>Year to Dec 2023 Southern 15 to 19 Total Other 2</t>
  </si>
  <si>
    <t>Year to Dec 2023 Southern 15 to 19 Total Other 3</t>
  </si>
  <si>
    <t>Year to Dec 2023 Southern 15 to 19 Total Other 4</t>
  </si>
  <si>
    <t>Year to Dec 2023 Southern 15 to 19 Total Other 5</t>
  </si>
  <si>
    <t>Year to Dec 2023 Southern 15 to 19 Total Other Total</t>
  </si>
  <si>
    <t>Year to Dec 2023 Southern 15 to 19 Female Pacific 1</t>
  </si>
  <si>
    <t>Year to Dec 2023 Southern 15 to 19 Female Pacific 2</t>
  </si>
  <si>
    <t>Year to Dec 2023 Southern 15 to 19 Female Pacific 3</t>
  </si>
  <si>
    <t>Year to Dec 2023 Southern 15 to 19 Female Pacific 4</t>
  </si>
  <si>
    <t>Year to Dec 2023 Southern 15 to 19 Female Pacific 5</t>
  </si>
  <si>
    <t>Year to Dec 2023 Southern 15 to 19 Female Pacific Total</t>
  </si>
  <si>
    <t>Year to Dec 2023 Southern 15 to 19 Male Pacific 1</t>
  </si>
  <si>
    <t>Year to Dec 2023 Southern 15 to 19 Male Pacific 2</t>
  </si>
  <si>
    <t>Year to Dec 2023 Southern 15 to 19 Male Pacific 3</t>
  </si>
  <si>
    <t>Year to Dec 2023 Southern 15 to 19 Male Pacific 4</t>
  </si>
  <si>
    <t>Year to Dec 2023 Southern 15 to 19 Male Pacific 5</t>
  </si>
  <si>
    <t>Year to Dec 2023 Southern 15 to 19 Male Pacific Total</t>
  </si>
  <si>
    <t>Year to Dec 2023 Southern 15 to 19 Total Pacific 1</t>
  </si>
  <si>
    <t>Year to Dec 2023 Southern 15 to 19 Total Pacific 2</t>
  </si>
  <si>
    <t>Year to Dec 2023 Southern 15 to 19 Total Pacific 3</t>
  </si>
  <si>
    <t>Year to Dec 2023 Southern 15 to 19 Total Pacific 4</t>
  </si>
  <si>
    <t>Year to Dec 2023 Southern 15 to 19 Total Pacific 5</t>
  </si>
  <si>
    <t>Year to Dec 2023 Southern 15 to 19 Total Pacific Total</t>
  </si>
  <si>
    <t>Year to Dec 2023 Southern 15 to 19 Female Total 1</t>
  </si>
  <si>
    <t>Year to Dec 2023 Southern 15 to 19 Female Total 2</t>
  </si>
  <si>
    <t>Year to Dec 2023 Southern 15 to 19 Female Total 3</t>
  </si>
  <si>
    <t>Year to Dec 2023 Southern 15 to 19 Female Total 4</t>
  </si>
  <si>
    <t>Year to Dec 2023 Southern 15 to 19 Female Total 5</t>
  </si>
  <si>
    <t>Year to Dec 2023 Southern 15 to 19 Female Total Total</t>
  </si>
  <si>
    <t>Year to Dec 2023 Southern 15 to 19 Male Total 1</t>
  </si>
  <si>
    <t>Year to Dec 2023 Southern 15 to 19 Male Total 2</t>
  </si>
  <si>
    <t>Year to Dec 2023 Southern 15 to 19 Male Total 3</t>
  </si>
  <si>
    <t>Year to Dec 2023 Southern 15 to 19 Male Total 4</t>
  </si>
  <si>
    <t>Year to Dec 2023 Southern 15 to 19 Male Total 5</t>
  </si>
  <si>
    <t>Year to Dec 2023 Southern 15 to 19 Male Total Total</t>
  </si>
  <si>
    <t>Year to Dec 2023 Southern 15 to 19 Total Total 1</t>
  </si>
  <si>
    <t>Year to Dec 2023 Southern 15 to 19 Total Total 2</t>
  </si>
  <si>
    <t>Year to Dec 2023 Southern 15 to 19 Total Total 3</t>
  </si>
  <si>
    <t>Year to Dec 2023 Southern 15 to 19 Total Total 4</t>
  </si>
  <si>
    <t>Year to Dec 2023 Southern 15 to 19 Total Total 5</t>
  </si>
  <si>
    <t>Year to Dec 2023 Southern 15 to 19 Total Total Total</t>
  </si>
  <si>
    <t>Year to Dec 2023 Southern 20 to 24 Female Maori 1</t>
  </si>
  <si>
    <t>Year to Dec 2023 Southern 20 to 24 Female Maori 2</t>
  </si>
  <si>
    <t>Year to Dec 2023 Southern 20 to 24 Female Maori 3</t>
  </si>
  <si>
    <t>Year to Dec 2023 Southern 20 to 24 Female Maori 4</t>
  </si>
  <si>
    <t>Year to Dec 2023 Southern 20 to 24 Female Maori 5</t>
  </si>
  <si>
    <t>Year to Dec 2023 Southern 20 to 24 Female Maori Total</t>
  </si>
  <si>
    <t>Year to Dec 2023 Southern 20 to 24 Male Maori 1</t>
  </si>
  <si>
    <t>Year to Dec 2023 Southern 20 to 24 Male Maori 2</t>
  </si>
  <si>
    <t>Year to Dec 2023 Southern 20 to 24 Male Maori 3</t>
  </si>
  <si>
    <t>Year to Dec 2023 Southern 20 to 24 Male Maori 4</t>
  </si>
  <si>
    <t>Year to Dec 2023 Southern 20 to 24 Male Maori 5</t>
  </si>
  <si>
    <t>Year to Dec 2023 Southern 20 to 24 Male Maori Total</t>
  </si>
  <si>
    <t>Year to Dec 2023 Southern 20 to 24 Total Maori 1</t>
  </si>
  <si>
    <t>Year to Dec 2023 Southern 20 to 24 Total Maori 2</t>
  </si>
  <si>
    <t>Year to Dec 2023 Southern 20 to 24 Total Maori 3</t>
  </si>
  <si>
    <t>Year to Dec 2023 Southern 20 to 24 Total Maori 4</t>
  </si>
  <si>
    <t>Year to Dec 2023 Southern 20 to 24 Total Maori 5</t>
  </si>
  <si>
    <t>Year to Dec 2023 Southern 20 to 24 Total Maori Total</t>
  </si>
  <si>
    <t>Year to Dec 2023 Southern 20 to 24 Female Other 1</t>
  </si>
  <si>
    <t>Year to Dec 2023 Southern 20 to 24 Female Other 2</t>
  </si>
  <si>
    <t>Year to Dec 2023 Southern 20 to 24 Female Other 3</t>
  </si>
  <si>
    <t>Year to Dec 2023 Southern 20 to 24 Female Other 4</t>
  </si>
  <si>
    <t>Year to Dec 2023 Southern 20 to 24 Female Other 5</t>
  </si>
  <si>
    <t>Year to Dec 2023 Southern 20 to 24 Female Other Total</t>
  </si>
  <si>
    <t>Year to Dec 2023 Southern 20 to 24 Male Other 1</t>
  </si>
  <si>
    <t>Year to Dec 2023 Southern 20 to 24 Male Other 2</t>
  </si>
  <si>
    <t>Year to Dec 2023 Southern 20 to 24 Male Other 3</t>
  </si>
  <si>
    <t>Year to Dec 2023 Southern 20 to 24 Male Other 4</t>
  </si>
  <si>
    <t>Year to Dec 2023 Southern 20 to 24 Male Other 5</t>
  </si>
  <si>
    <t>Year to Dec 2023 Southern 20 to 24 Male Other Total</t>
  </si>
  <si>
    <t>Year to Dec 2023 Southern 20 to 24 Total Other 1</t>
  </si>
  <si>
    <t>Year to Dec 2023 Southern 20 to 24 Total Other 2</t>
  </si>
  <si>
    <t>Year to Dec 2023 Southern 20 to 24 Total Other 3</t>
  </si>
  <si>
    <t>Year to Dec 2023 Southern 20 to 24 Total Other 4</t>
  </si>
  <si>
    <t>Year to Dec 2023 Southern 20 to 24 Total Other 5</t>
  </si>
  <si>
    <t>Year to Dec 2023 Southern 20 to 24 Total Other Total</t>
  </si>
  <si>
    <t>Year to Dec 2023 Southern 20 to 24 Female Pacific 1</t>
  </si>
  <si>
    <t>Year to Dec 2023 Southern 20 to 24 Female Pacific 2</t>
  </si>
  <si>
    <t>Year to Dec 2023 Southern 20 to 24 Female Pacific 3</t>
  </si>
  <si>
    <t>Year to Dec 2023 Southern 20 to 24 Female Pacific 4</t>
  </si>
  <si>
    <t>Year to Dec 2023 Southern 20 to 24 Female Pacific 5</t>
  </si>
  <si>
    <t>Year to Dec 2023 Southern 20 to 24 Female Pacific Total</t>
  </si>
  <si>
    <t>Year to Dec 2023 Southern 20 to 24 Male Pacific 1</t>
  </si>
  <si>
    <t>Year to Dec 2023 Southern 20 to 24 Male Pacific 2</t>
  </si>
  <si>
    <t>Year to Dec 2023 Southern 20 to 24 Male Pacific 3</t>
  </si>
  <si>
    <t>Year to Dec 2023 Southern 20 to 24 Male Pacific 4</t>
  </si>
  <si>
    <t>Year to Dec 2023 Southern 20 to 24 Male Pacific 5</t>
  </si>
  <si>
    <t>Year to Dec 2023 Southern 20 to 24 Male Pacific Total</t>
  </si>
  <si>
    <t>Year to Dec 2023 Southern 20 to 24 Total Pacific 1</t>
  </si>
  <si>
    <t>Year to Dec 2023 Southern 20 to 24 Total Pacific 2</t>
  </si>
  <si>
    <t>Year to Dec 2023 Southern 20 to 24 Total Pacific 3</t>
  </si>
  <si>
    <t>Year to Dec 2023 Southern 20 to 24 Total Pacific 4</t>
  </si>
  <si>
    <t>Year to Dec 2023 Southern 20 to 24 Total Pacific 5</t>
  </si>
  <si>
    <t>Year to Dec 2023 Southern 20 to 24 Total Pacific Total</t>
  </si>
  <si>
    <t>Year to Dec 2023 Southern 20 to 24 Female Total 1</t>
  </si>
  <si>
    <t>Year to Dec 2023 Southern 20 to 24 Female Total 2</t>
  </si>
  <si>
    <t>Year to Dec 2023 Southern 20 to 24 Female Total 3</t>
  </si>
  <si>
    <t>Year to Dec 2023 Southern 20 to 24 Female Total 4</t>
  </si>
  <si>
    <t>Year to Dec 2023 Southern 20 to 24 Female Total 5</t>
  </si>
  <si>
    <t>Year to Dec 2023 Southern 20 to 24 Female Total Total</t>
  </si>
  <si>
    <t>Year to Dec 2023 Southern 20 to 24 Male Total 1</t>
  </si>
  <si>
    <t>Year to Dec 2023 Southern 20 to 24 Male Total 2</t>
  </si>
  <si>
    <t>Year to Dec 2023 Southern 20 to 24 Male Total 3</t>
  </si>
  <si>
    <t>Year to Dec 2023 Southern 20 to 24 Male Total 4</t>
  </si>
  <si>
    <t>Year to Dec 2023 Southern 20 to 24 Male Total 5</t>
  </si>
  <si>
    <t>Year to Dec 2023 Southern 20 to 24 Male Total Total</t>
  </si>
  <si>
    <t>Year to Dec 2023 Southern 20 to 24 Total Total 1</t>
  </si>
  <si>
    <t>Year to Dec 2023 Southern 20 to 24 Total Total 2</t>
  </si>
  <si>
    <t>Year to Dec 2023 Southern 20 to 24 Total Total 3</t>
  </si>
  <si>
    <t>Year to Dec 2023 Southern 20 to 24 Total Total 4</t>
  </si>
  <si>
    <t>Year to Dec 2023 Southern 20 to 24 Total Total 5</t>
  </si>
  <si>
    <t>Year to Dec 2023 Southern 20 to 24 Total Total Total</t>
  </si>
  <si>
    <t>Year to Dec 2023 Tairawhiti 10 to 14 Female Maori 1</t>
  </si>
  <si>
    <t>Year to Dec 2023 Tairawhiti 10 to 14 Female Maori 2</t>
  </si>
  <si>
    <t>Year to Dec 2023 Tairawhiti 10 to 14 Female Maori 3</t>
  </si>
  <si>
    <t>Year to Dec 2023 Tairawhiti 10 to 14 Female Maori 4</t>
  </si>
  <si>
    <t>Year to Dec 2023 Tairawhiti 10 to 14 Female Maori 5</t>
  </si>
  <si>
    <t>Year to Dec 2023 Tairawhiti 10 to 14 Female Maori Total</t>
  </si>
  <si>
    <t>Year to Dec 2023 Tairawhiti 10 to 14 Male Maori 1</t>
  </si>
  <si>
    <t>Year to Dec 2023 Tairawhiti 10 to 14 Male Maori 2</t>
  </si>
  <si>
    <t>Year to Dec 2023 Tairawhiti 10 to 14 Male Maori 3</t>
  </si>
  <si>
    <t>Year to Dec 2023 Tairawhiti 10 to 14 Male Maori 4</t>
  </si>
  <si>
    <t>Year to Dec 2023 Tairawhiti 10 to 14 Male Maori 5</t>
  </si>
  <si>
    <t>Year to Dec 2023 Tairawhiti 10 to 14 Male Maori Total</t>
  </si>
  <si>
    <t>Year to Dec 2023 Tairawhiti 10 to 14 Total Maori 1</t>
  </si>
  <si>
    <t>Year to Dec 2023 Tairawhiti 10 to 14 Total Maori 2</t>
  </si>
  <si>
    <t>Year to Dec 2023 Tairawhiti 10 to 14 Total Maori 3</t>
  </si>
  <si>
    <t>Year to Dec 2023 Tairawhiti 10 to 14 Total Maori 4</t>
  </si>
  <si>
    <t>Year to Dec 2023 Tairawhiti 10 to 14 Total Maori 5</t>
  </si>
  <si>
    <t>Year to Dec 2023 Tairawhiti 10 to 14 Total Maori Total</t>
  </si>
  <si>
    <t>Year to Dec 2023 Tairawhiti 10 to 14 Female Other 1</t>
  </si>
  <si>
    <t>Year to Dec 2023 Tairawhiti 10 to 14 Female Other 2</t>
  </si>
  <si>
    <t>Year to Dec 2023 Tairawhiti 10 to 14 Female Other 3</t>
  </si>
  <si>
    <t>Year to Dec 2023 Tairawhiti 10 to 14 Female Other 4</t>
  </si>
  <si>
    <t>Year to Dec 2023 Tairawhiti 10 to 14 Female Other 5</t>
  </si>
  <si>
    <t>Year to Dec 2023 Tairawhiti 10 to 14 Female Other Total</t>
  </si>
  <si>
    <t>Year to Dec 2023 Tairawhiti 10 to 14 Male Other 1</t>
  </si>
  <si>
    <t>Year to Dec 2023 Tairawhiti 10 to 14 Male Other 2</t>
  </si>
  <si>
    <t>Year to Dec 2023 Tairawhiti 10 to 14 Male Other 3</t>
  </si>
  <si>
    <t>Year to Dec 2023 Tairawhiti 10 to 14 Male Other 4</t>
  </si>
  <si>
    <t>Year to Dec 2023 Tairawhiti 10 to 14 Male Other 5</t>
  </si>
  <si>
    <t>Year to Dec 2023 Tairawhiti 10 to 14 Male Other Total</t>
  </si>
  <si>
    <t>Year to Dec 2023 Tairawhiti 10 to 14 Total Other 1</t>
  </si>
  <si>
    <t>Year to Dec 2023 Tairawhiti 10 to 14 Total Other 2</t>
  </si>
  <si>
    <t>Year to Dec 2023 Tairawhiti 10 to 14 Total Other 3</t>
  </si>
  <si>
    <t>Year to Dec 2023 Tairawhiti 10 to 14 Total Other 4</t>
  </si>
  <si>
    <t>Year to Dec 2023 Tairawhiti 10 to 14 Total Other 5</t>
  </si>
  <si>
    <t>Year to Dec 2023 Tairawhiti 10 to 14 Total Other Total</t>
  </si>
  <si>
    <t>Year to Dec 2023 Tairawhiti 10 to 14 Female Pacific 1</t>
  </si>
  <si>
    <t>Year to Dec 2023 Tairawhiti 10 to 14 Female Pacific 2</t>
  </si>
  <si>
    <t>Year to Dec 2023 Tairawhiti 10 to 14 Female Pacific 3</t>
  </si>
  <si>
    <t>Year to Dec 2023 Tairawhiti 10 to 14 Female Pacific 4</t>
  </si>
  <si>
    <t>Year to Dec 2023 Tairawhiti 10 to 14 Female Pacific 5</t>
  </si>
  <si>
    <t>Year to Dec 2023 Tairawhiti 10 to 14 Female Pacific Total</t>
  </si>
  <si>
    <t>Year to Dec 2023 Tairawhiti 10 to 14 Male Pacific 1</t>
  </si>
  <si>
    <t>Year to Dec 2023 Tairawhiti 10 to 14 Male Pacific 2</t>
  </si>
  <si>
    <t>Year to Dec 2023 Tairawhiti 10 to 14 Male Pacific 3</t>
  </si>
  <si>
    <t>Year to Dec 2023 Tairawhiti 10 to 14 Male Pacific 4</t>
  </si>
  <si>
    <t>Year to Dec 2023 Tairawhiti 10 to 14 Male Pacific 5</t>
  </si>
  <si>
    <t>Year to Dec 2023 Tairawhiti 10 to 14 Male Pacific Total</t>
  </si>
  <si>
    <t>Year to Dec 2023 Tairawhiti 10 to 14 Total Pacific 1</t>
  </si>
  <si>
    <t>Year to Dec 2023 Tairawhiti 10 to 14 Total Pacific 2</t>
  </si>
  <si>
    <t>Year to Dec 2023 Tairawhiti 10 to 14 Total Pacific 3</t>
  </si>
  <si>
    <t>Year to Dec 2023 Tairawhiti 10 to 14 Total Pacific 4</t>
  </si>
  <si>
    <t>Year to Dec 2023 Tairawhiti 10 to 14 Total Pacific 5</t>
  </si>
  <si>
    <t>Year to Dec 2023 Tairawhiti 10 to 14 Total Pacific Total</t>
  </si>
  <si>
    <t>Year to Dec 2023 Tairawhiti 10 to 14 Female Total 1</t>
  </si>
  <si>
    <t>Year to Dec 2023 Tairawhiti 10 to 14 Female Total 2</t>
  </si>
  <si>
    <t>Year to Dec 2023 Tairawhiti 10 to 14 Female Total 3</t>
  </si>
  <si>
    <t>Year to Dec 2023 Tairawhiti 10 to 14 Female Total 4</t>
  </si>
  <si>
    <t>Year to Dec 2023 Tairawhiti 10 to 14 Female Total 5</t>
  </si>
  <si>
    <t>Year to Dec 2023 Tairawhiti 10 to 14 Female Total Total</t>
  </si>
  <si>
    <t>Year to Dec 2023 Tairawhiti 10 to 14 Male Total 1</t>
  </si>
  <si>
    <t>Year to Dec 2023 Tairawhiti 10 to 14 Male Total 2</t>
  </si>
  <si>
    <t>Year to Dec 2023 Tairawhiti 10 to 14 Male Total 3</t>
  </si>
  <si>
    <t>Year to Dec 2023 Tairawhiti 10 to 14 Male Total 4</t>
  </si>
  <si>
    <t>Year to Dec 2023 Tairawhiti 10 to 14 Male Total 5</t>
  </si>
  <si>
    <t>Year to Dec 2023 Tairawhiti 10 to 14 Male Total Total</t>
  </si>
  <si>
    <t>Year to Dec 2023 Tairawhiti 10 to 14 Total Total 1</t>
  </si>
  <si>
    <t>Year to Dec 2023 Tairawhiti 10 to 14 Total Total 2</t>
  </si>
  <si>
    <t>Year to Dec 2023 Tairawhiti 10 to 14 Total Total 3</t>
  </si>
  <si>
    <t>Year to Dec 2023 Tairawhiti 10 to 14 Total Total 4</t>
  </si>
  <si>
    <t>Year to Dec 2023 Tairawhiti 10 to 14 Total Total 5</t>
  </si>
  <si>
    <t>Year to Dec 2023 Tairawhiti 10 to 14 Total Total Total</t>
  </si>
  <si>
    <t>Year to Dec 2023 Tairawhiti 10 to 24 Female Maori 1</t>
  </si>
  <si>
    <t>Year to Dec 2023 Tairawhiti 10 to 24 Female Maori 2</t>
  </si>
  <si>
    <t>Year to Dec 2023 Tairawhiti 10 to 24 Female Maori 3</t>
  </si>
  <si>
    <t>Year to Dec 2023 Tairawhiti 10 to 24 Female Maori 4</t>
  </si>
  <si>
    <t>Year to Dec 2023 Tairawhiti 10 to 24 Female Maori 5</t>
  </si>
  <si>
    <t>Year to Dec 2023 Tairawhiti 10 to 24 Female Maori Total</t>
  </si>
  <si>
    <t>Year to Dec 2023 Tairawhiti 10 to 24 Male Maori 1</t>
  </si>
  <si>
    <t>Year to Dec 2023 Tairawhiti 10 to 24 Male Maori 2</t>
  </si>
  <si>
    <t>Year to Dec 2023 Tairawhiti 10 to 24 Male Maori 3</t>
  </si>
  <si>
    <t>Year to Dec 2023 Tairawhiti 10 to 24 Male Maori 4</t>
  </si>
  <si>
    <t>Year to Dec 2023 Tairawhiti 10 to 24 Male Maori 5</t>
  </si>
  <si>
    <t>Year to Dec 2023 Tairawhiti 10 to 24 Male Maori Total</t>
  </si>
  <si>
    <t>Year to Dec 2023 Tairawhiti 10 to 24 Total Maori 1</t>
  </si>
  <si>
    <t>Year to Dec 2023 Tairawhiti 10 to 24 Total Maori 2</t>
  </si>
  <si>
    <t>Year to Dec 2023 Tairawhiti 10 to 24 Total Maori 3</t>
  </si>
  <si>
    <t>Year to Dec 2023 Tairawhiti 10 to 24 Total Maori 4</t>
  </si>
  <si>
    <t>Year to Dec 2023 Tairawhiti 10 to 24 Total Maori 5</t>
  </si>
  <si>
    <t>Year to Dec 2023 Tairawhiti 10 to 24 Total Maori Total</t>
  </si>
  <si>
    <t>Year to Dec 2023 Tairawhiti 10 to 24 Female Other 1</t>
  </si>
  <si>
    <t>Year to Dec 2023 Tairawhiti 10 to 24 Female Other 2</t>
  </si>
  <si>
    <t>Year to Dec 2023 Tairawhiti 10 to 24 Female Other 3</t>
  </si>
  <si>
    <t>Year to Dec 2023 Tairawhiti 10 to 24 Female Other 4</t>
  </si>
  <si>
    <t>Year to Dec 2023 Tairawhiti 10 to 24 Female Other 5</t>
  </si>
  <si>
    <t>Year to Dec 2023 Tairawhiti 10 to 24 Female Other Total</t>
  </si>
  <si>
    <t>Year to Dec 2023 Tairawhiti 10 to 24 Male Other 1</t>
  </si>
  <si>
    <t>Year to Dec 2023 Tairawhiti 10 to 24 Male Other 2</t>
  </si>
  <si>
    <t>Year to Dec 2023 Tairawhiti 10 to 24 Male Other 3</t>
  </si>
  <si>
    <t>Year to Dec 2023 Tairawhiti 10 to 24 Male Other 4</t>
  </si>
  <si>
    <t>Year to Dec 2023 Tairawhiti 10 to 24 Male Other 5</t>
  </si>
  <si>
    <t>Year to Dec 2023 Tairawhiti 10 to 24 Male Other Total</t>
  </si>
  <si>
    <t>Year to Dec 2023 Tairawhiti 10 to 24 Total Other 1</t>
  </si>
  <si>
    <t>Year to Dec 2023 Tairawhiti 10 to 24 Total Other 2</t>
  </si>
  <si>
    <t>Year to Dec 2023 Tairawhiti 10 to 24 Total Other 3</t>
  </si>
  <si>
    <t>Year to Dec 2023 Tairawhiti 10 to 24 Total Other 4</t>
  </si>
  <si>
    <t>Year to Dec 2023 Tairawhiti 10 to 24 Total Other 5</t>
  </si>
  <si>
    <t>Year to Dec 2023 Tairawhiti 10 to 24 Total Other Total</t>
  </si>
  <si>
    <t>Year to Dec 2023 Tairawhiti 10 to 24 Female Pacific 1</t>
  </si>
  <si>
    <t>Year to Dec 2023 Tairawhiti 10 to 24 Female Pacific 2</t>
  </si>
  <si>
    <t>Year to Dec 2023 Tairawhiti 10 to 24 Female Pacific 3</t>
  </si>
  <si>
    <t>Year to Dec 2023 Tairawhiti 10 to 24 Female Pacific 4</t>
  </si>
  <si>
    <t>Year to Dec 2023 Tairawhiti 10 to 24 Female Pacific 5</t>
  </si>
  <si>
    <t>Year to Dec 2023 Tairawhiti 10 to 24 Female Pacific Total</t>
  </si>
  <si>
    <t>Year to Dec 2023 Tairawhiti 10 to 24 Male Pacific 1</t>
  </si>
  <si>
    <t>Year to Dec 2023 Tairawhiti 10 to 24 Male Pacific 2</t>
  </si>
  <si>
    <t>Year to Dec 2023 Tairawhiti 10 to 24 Male Pacific 3</t>
  </si>
  <si>
    <t>Year to Dec 2023 Tairawhiti 10 to 24 Male Pacific 4</t>
  </si>
  <si>
    <t>Year to Dec 2023 Tairawhiti 10 to 24 Male Pacific 5</t>
  </si>
  <si>
    <t>Year to Dec 2023 Tairawhiti 10 to 24 Male Pacific Total</t>
  </si>
  <si>
    <t>Year to Dec 2023 Tairawhiti 10 to 24 Total Pacific 1</t>
  </si>
  <si>
    <t>Year to Dec 2023 Tairawhiti 10 to 24 Total Pacific 2</t>
  </si>
  <si>
    <t>Year to Dec 2023 Tairawhiti 10 to 24 Total Pacific 3</t>
  </si>
  <si>
    <t>Year to Dec 2023 Tairawhiti 10 to 24 Total Pacific 4</t>
  </si>
  <si>
    <t>Year to Dec 2023 Tairawhiti 10 to 24 Total Pacific 5</t>
  </si>
  <si>
    <t>Year to Dec 2023 Tairawhiti 10 to 24 Total Pacific Total</t>
  </si>
  <si>
    <t>Year to Dec 2023 Tairawhiti 10 to 24 Female Total 1</t>
  </si>
  <si>
    <t>Year to Dec 2023 Tairawhiti 10 to 24 Female Total 2</t>
  </si>
  <si>
    <t>Year to Dec 2023 Tairawhiti 10 to 24 Female Total 3</t>
  </si>
  <si>
    <t>Year to Dec 2023 Tairawhiti 10 to 24 Female Total 4</t>
  </si>
  <si>
    <t>Year to Dec 2023 Tairawhiti 10 to 24 Female Total 5</t>
  </si>
  <si>
    <t>Year to Dec 2023 Tairawhiti 10 to 24 Female Total Total</t>
  </si>
  <si>
    <t>Year to Dec 2023 Tairawhiti 10 to 24 Male Total 1</t>
  </si>
  <si>
    <t>Year to Dec 2023 Tairawhiti 10 to 24 Male Total 2</t>
  </si>
  <si>
    <t>Year to Dec 2023 Tairawhiti 10 to 24 Male Total 3</t>
  </si>
  <si>
    <t>Year to Dec 2023 Tairawhiti 10 to 24 Male Total 4</t>
  </si>
  <si>
    <t>Year to Dec 2023 Tairawhiti 10 to 24 Male Total 5</t>
  </si>
  <si>
    <t>Year to Dec 2023 Tairawhiti 10 to 24 Male Total Total</t>
  </si>
  <si>
    <t>Year to Dec 2023 Tairawhiti 10 to 24 Total Total 1</t>
  </si>
  <si>
    <t>Year to Dec 2023 Tairawhiti 10 to 24 Total Total 2</t>
  </si>
  <si>
    <t>Year to Dec 2023 Tairawhiti 10 to 24 Total Total 3</t>
  </si>
  <si>
    <t>Year to Dec 2023 Tairawhiti 10 to 24 Total Total 4</t>
  </si>
  <si>
    <t>Year to Dec 2023 Tairawhiti 10 to 24 Total Total 5</t>
  </si>
  <si>
    <t>Year to Dec 2023 Tairawhiti 10 to 24 Total Total Total</t>
  </si>
  <si>
    <t>Year to Dec 2023 Tairawhiti 15 to 19 Female Maori 1</t>
  </si>
  <si>
    <t>Year to Dec 2023 Tairawhiti 15 to 19 Female Maori 2</t>
  </si>
  <si>
    <t>Year to Dec 2023 Tairawhiti 15 to 19 Female Maori 3</t>
  </si>
  <si>
    <t>Year to Dec 2023 Tairawhiti 15 to 19 Female Maori 4</t>
  </si>
  <si>
    <t>Year to Dec 2023 Tairawhiti 15 to 19 Female Maori 5</t>
  </si>
  <si>
    <t>Year to Dec 2023 Tairawhiti 15 to 19 Female Maori Total</t>
  </si>
  <si>
    <t>Year to Dec 2023 Tairawhiti 15 to 19 Male Maori 1</t>
  </si>
  <si>
    <t>Year to Dec 2023 Tairawhiti 15 to 19 Male Maori 2</t>
  </si>
  <si>
    <t>Year to Dec 2023 Tairawhiti 15 to 19 Male Maori 3</t>
  </si>
  <si>
    <t>Year to Dec 2023 Tairawhiti 15 to 19 Male Maori 4</t>
  </si>
  <si>
    <t>Year to Dec 2023 Tairawhiti 15 to 19 Male Maori 5</t>
  </si>
  <si>
    <t>Year to Dec 2023 Tairawhiti 15 to 19 Male Maori Total</t>
  </si>
  <si>
    <t>Year to Dec 2023 Tairawhiti 15 to 19 Total Maori 1</t>
  </si>
  <si>
    <t>Year to Dec 2023 Tairawhiti 15 to 19 Total Maori 2</t>
  </si>
  <si>
    <t>Year to Dec 2023 Tairawhiti 15 to 19 Total Maori 3</t>
  </si>
  <si>
    <t>Year to Dec 2023 Tairawhiti 15 to 19 Total Maori 4</t>
  </si>
  <si>
    <t>Year to Dec 2023 Tairawhiti 15 to 19 Total Maori 5</t>
  </si>
  <si>
    <t>Year to Dec 2023 Tairawhiti 15 to 19 Total Maori Total</t>
  </si>
  <si>
    <t>Year to Dec 2023 Tairawhiti 15 to 19 Female Other 1</t>
  </si>
  <si>
    <t>Year to Dec 2023 Tairawhiti 15 to 19 Female Other 2</t>
  </si>
  <si>
    <t>Year to Dec 2023 Tairawhiti 15 to 19 Female Other 3</t>
  </si>
  <si>
    <t>Year to Dec 2023 Tairawhiti 15 to 19 Female Other 4</t>
  </si>
  <si>
    <t>Year to Dec 2023 Tairawhiti 15 to 19 Female Other 5</t>
  </si>
  <si>
    <t>Year to Dec 2023 Tairawhiti 15 to 19 Female Other Total</t>
  </si>
  <si>
    <t>Year to Dec 2023 Tairawhiti 15 to 19 Male Other 1</t>
  </si>
  <si>
    <t>Year to Dec 2023 Tairawhiti 15 to 19 Male Other 2</t>
  </si>
  <si>
    <t>Year to Dec 2023 Tairawhiti 15 to 19 Male Other 3</t>
  </si>
  <si>
    <t>Year to Dec 2023 Tairawhiti 15 to 19 Male Other 4</t>
  </si>
  <si>
    <t>Year to Dec 2023 Tairawhiti 15 to 19 Male Other 5</t>
  </si>
  <si>
    <t>Year to Dec 2023 Tairawhiti 15 to 19 Male Other Total</t>
  </si>
  <si>
    <t>Year to Dec 2023 Tairawhiti 15 to 19 Total Other 1</t>
  </si>
  <si>
    <t>Year to Dec 2023 Tairawhiti 15 to 19 Total Other 2</t>
  </si>
  <si>
    <t>Year to Dec 2023 Tairawhiti 15 to 19 Total Other 3</t>
  </si>
  <si>
    <t>Year to Dec 2023 Tairawhiti 15 to 19 Total Other 4</t>
  </si>
  <si>
    <t>Year to Dec 2023 Tairawhiti 15 to 19 Total Other 5</t>
  </si>
  <si>
    <t>Year to Dec 2023 Tairawhiti 15 to 19 Total Other Total</t>
  </si>
  <si>
    <t>Year to Dec 2023 Tairawhiti 15 to 19 Female Pacific 1</t>
  </si>
  <si>
    <t>Year to Dec 2023 Tairawhiti 15 to 19 Female Pacific 2</t>
  </si>
  <si>
    <t>Year to Dec 2023 Tairawhiti 15 to 19 Female Pacific 3</t>
  </si>
  <si>
    <t>Year to Dec 2023 Tairawhiti 15 to 19 Female Pacific 4</t>
  </si>
  <si>
    <t>Year to Dec 2023 Tairawhiti 15 to 19 Female Pacific 5</t>
  </si>
  <si>
    <t>Year to Dec 2023 Tairawhiti 15 to 19 Female Pacific Total</t>
  </si>
  <si>
    <t>Year to Dec 2023 Tairawhiti 15 to 19 Male Pacific 1</t>
  </si>
  <si>
    <t>Year to Dec 2023 Tairawhiti 15 to 19 Male Pacific 2</t>
  </si>
  <si>
    <t>Year to Dec 2023 Tairawhiti 15 to 19 Male Pacific 3</t>
  </si>
  <si>
    <t>Year to Dec 2023 Tairawhiti 15 to 19 Male Pacific 4</t>
  </si>
  <si>
    <t>Year to Dec 2023 Tairawhiti 15 to 19 Male Pacific 5</t>
  </si>
  <si>
    <t>Year to Dec 2023 Tairawhiti 15 to 19 Male Pacific Total</t>
  </si>
  <si>
    <t>Year to Dec 2023 Tairawhiti 15 to 19 Total Pacific 1</t>
  </si>
  <si>
    <t>Year to Dec 2023 Tairawhiti 15 to 19 Total Pacific 2</t>
  </si>
  <si>
    <t>Year to Dec 2023 Tairawhiti 15 to 19 Total Pacific 3</t>
  </si>
  <si>
    <t>Year to Dec 2023 Tairawhiti 15 to 19 Total Pacific 4</t>
  </si>
  <si>
    <t>Year to Dec 2023 Tairawhiti 15 to 19 Total Pacific 5</t>
  </si>
  <si>
    <t>Year to Dec 2023 Tairawhiti 15 to 19 Total Pacific Total</t>
  </si>
  <si>
    <t>Year to Dec 2023 Tairawhiti 15 to 19 Female Total 1</t>
  </si>
  <si>
    <t>Year to Dec 2023 Tairawhiti 15 to 19 Female Total 2</t>
  </si>
  <si>
    <t>Year to Dec 2023 Tairawhiti 15 to 19 Female Total 3</t>
  </si>
  <si>
    <t>Year to Dec 2023 Tairawhiti 15 to 19 Female Total 4</t>
  </si>
  <si>
    <t>Year to Dec 2023 Tairawhiti 15 to 19 Female Total 5</t>
  </si>
  <si>
    <t>Year to Dec 2023 Tairawhiti 15 to 19 Female Total Total</t>
  </si>
  <si>
    <t>Year to Dec 2023 Tairawhiti 15 to 19 Male Total 1</t>
  </si>
  <si>
    <t>Year to Dec 2023 Tairawhiti 15 to 19 Male Total 2</t>
  </si>
  <si>
    <t>Year to Dec 2023 Tairawhiti 15 to 19 Male Total 3</t>
  </si>
  <si>
    <t>Year to Dec 2023 Tairawhiti 15 to 19 Male Total 4</t>
  </si>
  <si>
    <t>Year to Dec 2023 Tairawhiti 15 to 19 Male Total 5</t>
  </si>
  <si>
    <t>Year to Dec 2023 Tairawhiti 15 to 19 Male Total Total</t>
  </si>
  <si>
    <t>Year to Dec 2023 Tairawhiti 15 to 19 Total Total 1</t>
  </si>
  <si>
    <t>Year to Dec 2023 Tairawhiti 15 to 19 Total Total 2</t>
  </si>
  <si>
    <t>Year to Dec 2023 Tairawhiti 15 to 19 Total Total 3</t>
  </si>
  <si>
    <t>Year to Dec 2023 Tairawhiti 15 to 19 Total Total 4</t>
  </si>
  <si>
    <t>Year to Dec 2023 Tairawhiti 15 to 19 Total Total 5</t>
  </si>
  <si>
    <t>Year to Dec 2023 Tairawhiti 15 to 19 Total Total Total</t>
  </si>
  <si>
    <t>Year to Dec 2023 Tairawhiti 20 to 24 Female Maori 1</t>
  </si>
  <si>
    <t>Year to Dec 2023 Tairawhiti 20 to 24 Female Maori 2</t>
  </si>
  <si>
    <t>Year to Dec 2023 Tairawhiti 20 to 24 Female Maori 3</t>
  </si>
  <si>
    <t>Year to Dec 2023 Tairawhiti 20 to 24 Female Maori 4</t>
  </si>
  <si>
    <t>Year to Dec 2023 Tairawhiti 20 to 24 Female Maori 5</t>
  </si>
  <si>
    <t>Year to Dec 2023 Tairawhiti 20 to 24 Female Maori Total</t>
  </si>
  <si>
    <t>Year to Dec 2023 Tairawhiti 20 to 24 Male Maori 1</t>
  </si>
  <si>
    <t>Year to Dec 2023 Tairawhiti 20 to 24 Male Maori 2</t>
  </si>
  <si>
    <t>Year to Dec 2023 Tairawhiti 20 to 24 Male Maori 3</t>
  </si>
  <si>
    <t>Year to Dec 2023 Tairawhiti 20 to 24 Male Maori 4</t>
  </si>
  <si>
    <t>Year to Dec 2023 Tairawhiti 20 to 24 Male Maori 5</t>
  </si>
  <si>
    <t>Year to Dec 2023 Tairawhiti 20 to 24 Male Maori Total</t>
  </si>
  <si>
    <t>Year to Dec 2023 Tairawhiti 20 to 24 Total Maori 1</t>
  </si>
  <si>
    <t>Year to Dec 2023 Tairawhiti 20 to 24 Total Maori 2</t>
  </si>
  <si>
    <t>Year to Dec 2023 Tairawhiti 20 to 24 Total Maori 3</t>
  </si>
  <si>
    <t>Year to Dec 2023 Tairawhiti 20 to 24 Total Maori 4</t>
  </si>
  <si>
    <t>Year to Dec 2023 Tairawhiti 20 to 24 Total Maori 5</t>
  </si>
  <si>
    <t>Year to Dec 2023 Tairawhiti 20 to 24 Total Maori Total</t>
  </si>
  <si>
    <t>Year to Dec 2023 Tairawhiti 20 to 24 Female Other 1</t>
  </si>
  <si>
    <t>Year to Dec 2023 Tairawhiti 20 to 24 Female Other 2</t>
  </si>
  <si>
    <t>Year to Dec 2023 Tairawhiti 20 to 24 Female Other 3</t>
  </si>
  <si>
    <t>Year to Dec 2023 Tairawhiti 20 to 24 Female Other 4</t>
  </si>
  <si>
    <t>Year to Dec 2023 Tairawhiti 20 to 24 Female Other 5</t>
  </si>
  <si>
    <t>Year to Dec 2023 Tairawhiti 20 to 24 Female Other Total</t>
  </si>
  <si>
    <t>Year to Dec 2023 Tairawhiti 20 to 24 Male Other 1</t>
  </si>
  <si>
    <t>Year to Dec 2023 Tairawhiti 20 to 24 Male Other 2</t>
  </si>
  <si>
    <t>Year to Dec 2023 Tairawhiti 20 to 24 Male Other 3</t>
  </si>
  <si>
    <t>Year to Dec 2023 Tairawhiti 20 to 24 Male Other 4</t>
  </si>
  <si>
    <t>Year to Dec 2023 Tairawhiti 20 to 24 Male Other 5</t>
  </si>
  <si>
    <t>Year to Dec 2023 Tairawhiti 20 to 24 Male Other Total</t>
  </si>
  <si>
    <t>Year to Dec 2023 Tairawhiti 20 to 24 Total Other 1</t>
  </si>
  <si>
    <t>Year to Dec 2023 Tairawhiti 20 to 24 Total Other 2</t>
  </si>
  <si>
    <t>Year to Dec 2023 Tairawhiti 20 to 24 Total Other 3</t>
  </si>
  <si>
    <t>Year to Dec 2023 Tairawhiti 20 to 24 Total Other 4</t>
  </si>
  <si>
    <t>Year to Dec 2023 Tairawhiti 20 to 24 Total Other 5</t>
  </si>
  <si>
    <t>Year to Dec 2023 Tairawhiti 20 to 24 Total Other Total</t>
  </si>
  <si>
    <t>Year to Dec 2023 Tairawhiti 20 to 24 Female Pacific 1</t>
  </si>
  <si>
    <t>Year to Dec 2023 Tairawhiti 20 to 24 Female Pacific 2</t>
  </si>
  <si>
    <t>Year to Dec 2023 Tairawhiti 20 to 24 Female Pacific 3</t>
  </si>
  <si>
    <t>Year to Dec 2023 Tairawhiti 20 to 24 Female Pacific 4</t>
  </si>
  <si>
    <t>Year to Dec 2023 Tairawhiti 20 to 24 Female Pacific 5</t>
  </si>
  <si>
    <t>Year to Dec 2023 Tairawhiti 20 to 24 Female Pacific Total</t>
  </si>
  <si>
    <t>Year to Dec 2023 Tairawhiti 20 to 24 Male Pacific 1</t>
  </si>
  <si>
    <t>Year to Dec 2023 Tairawhiti 20 to 24 Male Pacific 2</t>
  </si>
  <si>
    <t>Year to Dec 2023 Tairawhiti 20 to 24 Male Pacific 3</t>
  </si>
  <si>
    <t>Year to Dec 2023 Tairawhiti 20 to 24 Male Pacific 4</t>
  </si>
  <si>
    <t>Year to Dec 2023 Tairawhiti 20 to 24 Male Pacific 5</t>
  </si>
  <si>
    <t>Year to Dec 2023 Tairawhiti 20 to 24 Male Pacific Total</t>
  </si>
  <si>
    <t>Year to Dec 2023 Tairawhiti 20 to 24 Total Pacific 1</t>
  </si>
  <si>
    <t>Year to Dec 2023 Tairawhiti 20 to 24 Total Pacific 2</t>
  </si>
  <si>
    <t>Year to Dec 2023 Tairawhiti 20 to 24 Total Pacific 3</t>
  </si>
  <si>
    <t>Year to Dec 2023 Tairawhiti 20 to 24 Total Pacific 4</t>
  </si>
  <si>
    <t>Year to Dec 2023 Tairawhiti 20 to 24 Total Pacific 5</t>
  </si>
  <si>
    <t>Year to Dec 2023 Tairawhiti 20 to 24 Total Pacific Total</t>
  </si>
  <si>
    <t>Year to Dec 2023 Tairawhiti 20 to 24 Female Total 1</t>
  </si>
  <si>
    <t>Year to Dec 2023 Tairawhiti 20 to 24 Female Total 2</t>
  </si>
  <si>
    <t>Year to Dec 2023 Tairawhiti 20 to 24 Female Total 3</t>
  </si>
  <si>
    <t>Year to Dec 2023 Tairawhiti 20 to 24 Female Total 4</t>
  </si>
  <si>
    <t>Year to Dec 2023 Tairawhiti 20 to 24 Female Total 5</t>
  </si>
  <si>
    <t>Year to Dec 2023 Tairawhiti 20 to 24 Female Total Total</t>
  </si>
  <si>
    <t>Year to Dec 2023 Tairawhiti 20 to 24 Male Total 1</t>
  </si>
  <si>
    <t>Year to Dec 2023 Tairawhiti 20 to 24 Male Total 2</t>
  </si>
  <si>
    <t>Year to Dec 2023 Tairawhiti 20 to 24 Male Total 3</t>
  </si>
  <si>
    <t>Year to Dec 2023 Tairawhiti 20 to 24 Male Total 4</t>
  </si>
  <si>
    <t>Year to Dec 2023 Tairawhiti 20 to 24 Male Total 5</t>
  </si>
  <si>
    <t>Year to Dec 2023 Tairawhiti 20 to 24 Male Total Total</t>
  </si>
  <si>
    <t>Year to Dec 2023 Tairawhiti 20 to 24 Total Total 1</t>
  </si>
  <si>
    <t>Year to Dec 2023 Tairawhiti 20 to 24 Total Total 2</t>
  </si>
  <si>
    <t>Year to Dec 2023 Tairawhiti 20 to 24 Total Total 3</t>
  </si>
  <si>
    <t>Year to Dec 2023 Tairawhiti 20 to 24 Total Total 4</t>
  </si>
  <si>
    <t>Year to Dec 2023 Tairawhiti 20 to 24 Total Total 5</t>
  </si>
  <si>
    <t>Year to Dec 2023 Tairawhiti 20 to 24 Total Total Total</t>
  </si>
  <si>
    <t>Year to Dec 2023 Taranaki 10 to 14 Female Maori 1</t>
  </si>
  <si>
    <t>Year to Dec 2023 Taranaki 10 to 14 Female Maori 2</t>
  </si>
  <si>
    <t>Year to Dec 2023 Taranaki 10 to 14 Female Maori 3</t>
  </si>
  <si>
    <t>Year to Dec 2023 Taranaki 10 to 14 Female Maori 4</t>
  </si>
  <si>
    <t>Year to Dec 2023 Taranaki 10 to 14 Female Maori 5</t>
  </si>
  <si>
    <t>Year to Dec 2023 Taranaki 10 to 14 Female Maori Total</t>
  </si>
  <si>
    <t>Year to Dec 2023 Taranaki 10 to 14 Male Maori 1</t>
  </si>
  <si>
    <t>Year to Dec 2023 Taranaki 10 to 14 Male Maori 2</t>
  </si>
  <si>
    <t>Year to Dec 2023 Taranaki 10 to 14 Male Maori 3</t>
  </si>
  <si>
    <t>Year to Dec 2023 Taranaki 10 to 14 Male Maori 4</t>
  </si>
  <si>
    <t>Year to Dec 2023 Taranaki 10 to 14 Male Maori 5</t>
  </si>
  <si>
    <t>Year to Dec 2023 Taranaki 10 to 14 Male Maori Total</t>
  </si>
  <si>
    <t>Year to Dec 2023 Taranaki 10 to 14 Total Maori 1</t>
  </si>
  <si>
    <t>Year to Dec 2023 Taranaki 10 to 14 Total Maori 2</t>
  </si>
  <si>
    <t>Year to Dec 2023 Taranaki 10 to 14 Total Maori 3</t>
  </si>
  <si>
    <t>Year to Dec 2023 Taranaki 10 to 14 Total Maori 4</t>
  </si>
  <si>
    <t>Year to Dec 2023 Taranaki 10 to 14 Total Maori 5</t>
  </si>
  <si>
    <t>Year to Dec 2023 Taranaki 10 to 14 Total Maori Total</t>
  </si>
  <si>
    <t>Year to Dec 2023 Taranaki 10 to 14 Female Other 1</t>
  </si>
  <si>
    <t>Year to Dec 2023 Taranaki 10 to 14 Female Other 2</t>
  </si>
  <si>
    <t>Year to Dec 2023 Taranaki 10 to 14 Female Other 3</t>
  </si>
  <si>
    <t>Year to Dec 2023 Taranaki 10 to 14 Female Other 4</t>
  </si>
  <si>
    <t>Year to Dec 2023 Taranaki 10 to 14 Female Other 5</t>
  </si>
  <si>
    <t>Year to Dec 2023 Taranaki 10 to 14 Female Other Total</t>
  </si>
  <si>
    <t>Year to Dec 2023 Taranaki 10 to 14 Male Other 1</t>
  </si>
  <si>
    <t>Year to Dec 2023 Taranaki 10 to 14 Male Other 2</t>
  </si>
  <si>
    <t>Year to Dec 2023 Taranaki 10 to 14 Male Other 3</t>
  </si>
  <si>
    <t>Year to Dec 2023 Taranaki 10 to 14 Male Other 4</t>
  </si>
  <si>
    <t>Year to Dec 2023 Taranaki 10 to 14 Male Other 5</t>
  </si>
  <si>
    <t>Year to Dec 2023 Taranaki 10 to 14 Male Other Total</t>
  </si>
  <si>
    <t>Year to Dec 2023 Taranaki 10 to 14 Total Other 1</t>
  </si>
  <si>
    <t>Year to Dec 2023 Taranaki 10 to 14 Total Other 2</t>
  </si>
  <si>
    <t>Year to Dec 2023 Taranaki 10 to 14 Total Other 3</t>
  </si>
  <si>
    <t>Year to Dec 2023 Taranaki 10 to 14 Total Other 4</t>
  </si>
  <si>
    <t>Year to Dec 2023 Taranaki 10 to 14 Total Other 5</t>
  </si>
  <si>
    <t>Year to Dec 2023 Taranaki 10 to 14 Total Other Total</t>
  </si>
  <si>
    <t>Year to Dec 2023 Taranaki 10 to 14 Female Pacific 1</t>
  </si>
  <si>
    <t>Year to Dec 2023 Taranaki 10 to 14 Female Pacific 2</t>
  </si>
  <si>
    <t>Year to Dec 2023 Taranaki 10 to 14 Female Pacific 3</t>
  </si>
  <si>
    <t>Year to Dec 2023 Taranaki 10 to 14 Female Pacific 4</t>
  </si>
  <si>
    <t>Year to Dec 2023 Taranaki 10 to 14 Female Pacific 5</t>
  </si>
  <si>
    <t>Year to Dec 2023 Taranaki 10 to 14 Female Pacific Total</t>
  </si>
  <si>
    <t>Year to Dec 2023 Taranaki 10 to 14 Male Pacific 1</t>
  </si>
  <si>
    <t>Year to Dec 2023 Taranaki 10 to 14 Male Pacific 2</t>
  </si>
  <si>
    <t>Year to Dec 2023 Taranaki 10 to 14 Male Pacific 3</t>
  </si>
  <si>
    <t>Year to Dec 2023 Taranaki 10 to 14 Male Pacific 4</t>
  </si>
  <si>
    <t>Year to Dec 2023 Taranaki 10 to 14 Male Pacific 5</t>
  </si>
  <si>
    <t>Year to Dec 2023 Taranaki 10 to 14 Male Pacific Total</t>
  </si>
  <si>
    <t>Year to Dec 2023 Taranaki 10 to 14 Total Pacific 1</t>
  </si>
  <si>
    <t>Year to Dec 2023 Taranaki 10 to 14 Total Pacific 2</t>
  </si>
  <si>
    <t>Year to Dec 2023 Taranaki 10 to 14 Total Pacific 3</t>
  </si>
  <si>
    <t>Year to Dec 2023 Taranaki 10 to 14 Total Pacific 4</t>
  </si>
  <si>
    <t>Year to Dec 2023 Taranaki 10 to 14 Total Pacific 5</t>
  </si>
  <si>
    <t>Year to Dec 2023 Taranaki 10 to 14 Total Pacific Total</t>
  </si>
  <si>
    <t>Year to Dec 2023 Taranaki 10 to 14 Female Total 1</t>
  </si>
  <si>
    <t>Year to Dec 2023 Taranaki 10 to 14 Female Total 2</t>
  </si>
  <si>
    <t>Year to Dec 2023 Taranaki 10 to 14 Female Total 3</t>
  </si>
  <si>
    <t>Year to Dec 2023 Taranaki 10 to 14 Female Total 4</t>
  </si>
  <si>
    <t>Year to Dec 2023 Taranaki 10 to 14 Female Total 5</t>
  </si>
  <si>
    <t>Year to Dec 2023 Taranaki 10 to 14 Female Total Total</t>
  </si>
  <si>
    <t>Year to Dec 2023 Taranaki 10 to 14 Male Total 1</t>
  </si>
  <si>
    <t>Year to Dec 2023 Taranaki 10 to 14 Male Total 2</t>
  </si>
  <si>
    <t>Year to Dec 2023 Taranaki 10 to 14 Male Total 3</t>
  </si>
  <si>
    <t>Year to Dec 2023 Taranaki 10 to 14 Male Total 4</t>
  </si>
  <si>
    <t>Year to Dec 2023 Taranaki 10 to 14 Male Total 5</t>
  </si>
  <si>
    <t>Year to Dec 2023 Taranaki 10 to 14 Male Total Total</t>
  </si>
  <si>
    <t>Year to Dec 2023 Taranaki 10 to 14 Total Total 1</t>
  </si>
  <si>
    <t>Year to Dec 2023 Taranaki 10 to 14 Total Total 2</t>
  </si>
  <si>
    <t>Year to Dec 2023 Taranaki 10 to 14 Total Total 3</t>
  </si>
  <si>
    <t>Year to Dec 2023 Taranaki 10 to 14 Total Total 4</t>
  </si>
  <si>
    <t>Year to Dec 2023 Taranaki 10 to 14 Total Total 5</t>
  </si>
  <si>
    <t>Year to Dec 2023 Taranaki 10 to 14 Total Total Total</t>
  </si>
  <si>
    <t>Year to Dec 2023 Taranaki 10 to 24 Female Maori 1</t>
  </si>
  <si>
    <t>Year to Dec 2023 Taranaki 10 to 24 Female Maori 2</t>
  </si>
  <si>
    <t>Year to Dec 2023 Taranaki 10 to 24 Female Maori 3</t>
  </si>
  <si>
    <t>Year to Dec 2023 Taranaki 10 to 24 Female Maori 4</t>
  </si>
  <si>
    <t>Year to Dec 2023 Taranaki 10 to 24 Female Maori 5</t>
  </si>
  <si>
    <t>Year to Dec 2023 Taranaki 10 to 24 Female Maori Total</t>
  </si>
  <si>
    <t>Year to Dec 2023 Taranaki 10 to 24 Male Maori 1</t>
  </si>
  <si>
    <t>Year to Dec 2023 Taranaki 10 to 24 Male Maori 2</t>
  </si>
  <si>
    <t>Year to Dec 2023 Taranaki 10 to 24 Male Maori 3</t>
  </si>
  <si>
    <t>Year to Dec 2023 Taranaki 10 to 24 Male Maori 4</t>
  </si>
  <si>
    <t>Year to Dec 2023 Taranaki 10 to 24 Male Maori 5</t>
  </si>
  <si>
    <t>Year to Dec 2023 Taranaki 10 to 24 Male Maori Total</t>
  </si>
  <si>
    <t>Year to Dec 2023 Taranaki 10 to 24 Total Maori 1</t>
  </si>
  <si>
    <t>Year to Dec 2023 Taranaki 10 to 24 Total Maori 2</t>
  </si>
  <si>
    <t>Year to Dec 2023 Taranaki 10 to 24 Total Maori 3</t>
  </si>
  <si>
    <t>Year to Dec 2023 Taranaki 10 to 24 Total Maori 4</t>
  </si>
  <si>
    <t>Year to Dec 2023 Taranaki 10 to 24 Total Maori 5</t>
  </si>
  <si>
    <t>Year to Dec 2023 Taranaki 10 to 24 Total Maori Total</t>
  </si>
  <si>
    <t>Year to Dec 2023 Taranaki 10 to 24 Female Other 1</t>
  </si>
  <si>
    <t>Year to Dec 2023 Taranaki 10 to 24 Female Other 2</t>
  </si>
  <si>
    <t>Year to Dec 2023 Taranaki 10 to 24 Female Other 3</t>
  </si>
  <si>
    <t>Year to Dec 2023 Taranaki 10 to 24 Female Other 4</t>
  </si>
  <si>
    <t>Year to Dec 2023 Taranaki 10 to 24 Female Other 5</t>
  </si>
  <si>
    <t>Year to Dec 2023 Taranaki 10 to 24 Female Other Total</t>
  </si>
  <si>
    <t>Year to Dec 2023 Taranaki 10 to 24 Male Other 1</t>
  </si>
  <si>
    <t>Year to Dec 2023 Taranaki 10 to 24 Male Other 2</t>
  </si>
  <si>
    <t>Year to Dec 2023 Taranaki 10 to 24 Male Other 3</t>
  </si>
  <si>
    <t>Year to Dec 2023 Taranaki 10 to 24 Male Other 4</t>
  </si>
  <si>
    <t>Year to Dec 2023 Taranaki 10 to 24 Male Other 5</t>
  </si>
  <si>
    <t>Year to Dec 2023 Taranaki 10 to 24 Male Other Total</t>
  </si>
  <si>
    <t>Year to Dec 2023 Taranaki 10 to 24 Total Other 1</t>
  </si>
  <si>
    <t>Year to Dec 2023 Taranaki 10 to 24 Total Other 2</t>
  </si>
  <si>
    <t>Year to Dec 2023 Taranaki 10 to 24 Total Other 3</t>
  </si>
  <si>
    <t>Year to Dec 2023 Taranaki 10 to 24 Total Other 4</t>
  </si>
  <si>
    <t>Year to Dec 2023 Taranaki 10 to 24 Total Other 5</t>
  </si>
  <si>
    <t>Year to Dec 2023 Taranaki 10 to 24 Total Other Total</t>
  </si>
  <si>
    <t>Year to Dec 2023 Taranaki 10 to 24 Female Pacific 1</t>
  </si>
  <si>
    <t>Year to Dec 2023 Taranaki 10 to 24 Female Pacific 2</t>
  </si>
  <si>
    <t>Year to Dec 2023 Taranaki 10 to 24 Female Pacific 3</t>
  </si>
  <si>
    <t>Year to Dec 2023 Taranaki 10 to 24 Female Pacific 4</t>
  </si>
  <si>
    <t>Year to Dec 2023 Taranaki 10 to 24 Female Pacific 5</t>
  </si>
  <si>
    <t>Year to Dec 2023 Taranaki 10 to 24 Female Pacific Total</t>
  </si>
  <si>
    <t>Year to Dec 2023 Taranaki 10 to 24 Male Pacific 1</t>
  </si>
  <si>
    <t>Year to Dec 2023 Taranaki 10 to 24 Male Pacific 2</t>
  </si>
  <si>
    <t>Year to Dec 2023 Taranaki 10 to 24 Male Pacific 3</t>
  </si>
  <si>
    <t>Year to Dec 2023 Taranaki 10 to 24 Male Pacific 4</t>
  </si>
  <si>
    <t>Year to Dec 2023 Taranaki 10 to 24 Male Pacific 5</t>
  </si>
  <si>
    <t>Year to Dec 2023 Taranaki 10 to 24 Male Pacific Total</t>
  </si>
  <si>
    <t>Year to Dec 2023 Taranaki 10 to 24 Total Pacific 1</t>
  </si>
  <si>
    <t>Year to Dec 2023 Taranaki 10 to 24 Total Pacific 2</t>
  </si>
  <si>
    <t>Year to Dec 2023 Taranaki 10 to 24 Total Pacific 3</t>
  </si>
  <si>
    <t>Year to Dec 2023 Taranaki 10 to 24 Total Pacific 4</t>
  </si>
  <si>
    <t>Year to Dec 2023 Taranaki 10 to 24 Total Pacific 5</t>
  </si>
  <si>
    <t>Year to Dec 2023 Taranaki 10 to 24 Total Pacific Total</t>
  </si>
  <si>
    <t>Year to Dec 2023 Taranaki 10 to 24 Female Total 1</t>
  </si>
  <si>
    <t>Year to Dec 2023 Taranaki 10 to 24 Female Total 2</t>
  </si>
  <si>
    <t>Year to Dec 2023 Taranaki 10 to 24 Female Total 3</t>
  </si>
  <si>
    <t>Year to Dec 2023 Taranaki 10 to 24 Female Total 4</t>
  </si>
  <si>
    <t>Year to Dec 2023 Taranaki 10 to 24 Female Total 5</t>
  </si>
  <si>
    <t>Year to Dec 2023 Taranaki 10 to 24 Female Total Total</t>
  </si>
  <si>
    <t>Year to Dec 2023 Taranaki 10 to 24 Male Total 1</t>
  </si>
  <si>
    <t>Year to Dec 2023 Taranaki 10 to 24 Male Total 2</t>
  </si>
  <si>
    <t>Year to Dec 2023 Taranaki 10 to 24 Male Total 3</t>
  </si>
  <si>
    <t>Year to Dec 2023 Taranaki 10 to 24 Male Total 4</t>
  </si>
  <si>
    <t>Year to Dec 2023 Taranaki 10 to 24 Male Total 5</t>
  </si>
  <si>
    <t>Year to Dec 2023 Taranaki 10 to 24 Male Total Total</t>
  </si>
  <si>
    <t>Year to Dec 2023 Taranaki 10 to 24 Total Total 1</t>
  </si>
  <si>
    <t>Year to Dec 2023 Taranaki 10 to 24 Total Total 2</t>
  </si>
  <si>
    <t>Year to Dec 2023 Taranaki 10 to 24 Total Total 3</t>
  </si>
  <si>
    <t>Year to Dec 2023 Taranaki 10 to 24 Total Total 4</t>
  </si>
  <si>
    <t>Year to Dec 2023 Taranaki 10 to 24 Total Total 5</t>
  </si>
  <si>
    <t>Year to Dec 2023 Taranaki 10 to 24 Total Total Total</t>
  </si>
  <si>
    <t>Year to Dec 2023 Taranaki 15 to 19 Female Maori 1</t>
  </si>
  <si>
    <t>Year to Dec 2023 Taranaki 15 to 19 Female Maori 2</t>
  </si>
  <si>
    <t>Year to Dec 2023 Taranaki 15 to 19 Female Maori 3</t>
  </si>
  <si>
    <t>Year to Dec 2023 Taranaki 15 to 19 Female Maori 4</t>
  </si>
  <si>
    <t>Year to Dec 2023 Taranaki 15 to 19 Female Maori 5</t>
  </si>
  <si>
    <t>Year to Dec 2023 Taranaki 15 to 19 Female Maori Total</t>
  </si>
  <si>
    <t>Year to Dec 2023 Taranaki 15 to 19 Male Maori 1</t>
  </si>
  <si>
    <t>Year to Dec 2023 Taranaki 15 to 19 Male Maori 2</t>
  </si>
  <si>
    <t>Year to Dec 2023 Taranaki 15 to 19 Male Maori 3</t>
  </si>
  <si>
    <t>Year to Dec 2023 Taranaki 15 to 19 Male Maori 4</t>
  </si>
  <si>
    <t>Year to Dec 2023 Taranaki 15 to 19 Male Maori 5</t>
  </si>
  <si>
    <t>Year to Dec 2023 Taranaki 15 to 19 Male Maori Total</t>
  </si>
  <si>
    <t>Year to Dec 2023 Taranaki 15 to 19 Total Maori 1</t>
  </si>
  <si>
    <t>Year to Dec 2023 Taranaki 15 to 19 Total Maori 2</t>
  </si>
  <si>
    <t>Year to Dec 2023 Taranaki 15 to 19 Total Maori 3</t>
  </si>
  <si>
    <t>Year to Dec 2023 Taranaki 15 to 19 Total Maori 4</t>
  </si>
  <si>
    <t>Year to Dec 2023 Taranaki 15 to 19 Total Maori 5</t>
  </si>
  <si>
    <t>Year to Dec 2023 Taranaki 15 to 19 Total Maori Total</t>
  </si>
  <si>
    <t>Year to Dec 2023 Taranaki 15 to 19 Female Other 1</t>
  </si>
  <si>
    <t>Year to Dec 2023 Taranaki 15 to 19 Female Other 2</t>
  </si>
  <si>
    <t>Year to Dec 2023 Taranaki 15 to 19 Female Other 3</t>
  </si>
  <si>
    <t>Year to Dec 2023 Taranaki 15 to 19 Female Other 4</t>
  </si>
  <si>
    <t>Year to Dec 2023 Taranaki 15 to 19 Female Other 5</t>
  </si>
  <si>
    <t>Year to Dec 2023 Taranaki 15 to 19 Female Other Total</t>
  </si>
  <si>
    <t>Year to Dec 2023 Taranaki 15 to 19 Male Other 1</t>
  </si>
  <si>
    <t>Year to Dec 2023 Taranaki 15 to 19 Male Other 2</t>
  </si>
  <si>
    <t>Year to Dec 2023 Taranaki 15 to 19 Male Other 3</t>
  </si>
  <si>
    <t>Year to Dec 2023 Taranaki 15 to 19 Male Other 4</t>
  </si>
  <si>
    <t>Year to Dec 2023 Taranaki 15 to 19 Male Other 5</t>
  </si>
  <si>
    <t>Year to Dec 2023 Taranaki 15 to 19 Male Other Total</t>
  </si>
  <si>
    <t>Year to Dec 2023 Taranaki 15 to 19 Total Other 1</t>
  </si>
  <si>
    <t>Year to Dec 2023 Taranaki 15 to 19 Total Other 2</t>
  </si>
  <si>
    <t>Year to Dec 2023 Taranaki 15 to 19 Total Other 3</t>
  </si>
  <si>
    <t>Year to Dec 2023 Taranaki 15 to 19 Total Other 4</t>
  </si>
  <si>
    <t>Year to Dec 2023 Taranaki 15 to 19 Total Other 5</t>
  </si>
  <si>
    <t>Year to Dec 2023 Taranaki 15 to 19 Total Other Total</t>
  </si>
  <si>
    <t>Year to Dec 2023 Taranaki 15 to 19 Female Pacific 1</t>
  </si>
  <si>
    <t>Year to Dec 2023 Taranaki 15 to 19 Female Pacific 2</t>
  </si>
  <si>
    <t>Year to Dec 2023 Taranaki 15 to 19 Female Pacific 3</t>
  </si>
  <si>
    <t>Year to Dec 2023 Taranaki 15 to 19 Female Pacific 4</t>
  </si>
  <si>
    <t>Year to Dec 2023 Taranaki 15 to 19 Female Pacific 5</t>
  </si>
  <si>
    <t>Year to Dec 2023 Taranaki 15 to 19 Female Pacific Total</t>
  </si>
  <si>
    <t>Year to Dec 2023 Taranaki 15 to 19 Male Pacific 1</t>
  </si>
  <si>
    <t>Year to Dec 2023 Taranaki 15 to 19 Male Pacific 2</t>
  </si>
  <si>
    <t>Year to Dec 2023 Taranaki 15 to 19 Male Pacific 3</t>
  </si>
  <si>
    <t>Year to Dec 2023 Taranaki 15 to 19 Male Pacific 4</t>
  </si>
  <si>
    <t>Year to Dec 2023 Taranaki 15 to 19 Male Pacific 5</t>
  </si>
  <si>
    <t>Year to Dec 2023 Taranaki 15 to 19 Male Pacific Total</t>
  </si>
  <si>
    <t>Year to Dec 2023 Taranaki 15 to 19 Total Pacific 1</t>
  </si>
  <si>
    <t>Year to Dec 2023 Taranaki 15 to 19 Total Pacific 2</t>
  </si>
  <si>
    <t>Year to Dec 2023 Taranaki 15 to 19 Total Pacific 3</t>
  </si>
  <si>
    <t>Year to Dec 2023 Taranaki 15 to 19 Total Pacific 4</t>
  </si>
  <si>
    <t>Year to Dec 2023 Taranaki 15 to 19 Total Pacific 5</t>
  </si>
  <si>
    <t>Year to Dec 2023 Taranaki 15 to 19 Total Pacific Total</t>
  </si>
  <si>
    <t>Year to Dec 2023 Taranaki 15 to 19 Female Total 1</t>
  </si>
  <si>
    <t>Year to Dec 2023 Taranaki 15 to 19 Female Total 2</t>
  </si>
  <si>
    <t>Year to Dec 2023 Taranaki 15 to 19 Female Total 3</t>
  </si>
  <si>
    <t>Year to Dec 2023 Taranaki 15 to 19 Female Total 4</t>
  </si>
  <si>
    <t>Year to Dec 2023 Taranaki 15 to 19 Female Total 5</t>
  </si>
  <si>
    <t>Year to Dec 2023 Taranaki 15 to 19 Female Total Total</t>
  </si>
  <si>
    <t>Year to Dec 2023 Taranaki 15 to 19 Male Total 1</t>
  </si>
  <si>
    <t>Year to Dec 2023 Taranaki 15 to 19 Male Total 2</t>
  </si>
  <si>
    <t>Year to Dec 2023 Taranaki 15 to 19 Male Total 3</t>
  </si>
  <si>
    <t>Year to Dec 2023 Taranaki 15 to 19 Male Total 4</t>
  </si>
  <si>
    <t>Year to Dec 2023 Taranaki 15 to 19 Male Total 5</t>
  </si>
  <si>
    <t>Year to Dec 2023 Taranaki 15 to 19 Male Total Total</t>
  </si>
  <si>
    <t>Year to Dec 2023 Taranaki 15 to 19 Total Total 1</t>
  </si>
  <si>
    <t>Year to Dec 2023 Taranaki 15 to 19 Total Total 2</t>
  </si>
  <si>
    <t>Year to Dec 2023 Taranaki 15 to 19 Total Total 3</t>
  </si>
  <si>
    <t>Year to Dec 2023 Taranaki 15 to 19 Total Total 4</t>
  </si>
  <si>
    <t>Year to Dec 2023 Taranaki 15 to 19 Total Total 5</t>
  </si>
  <si>
    <t>Year to Dec 2023 Taranaki 15 to 19 Total Total Total</t>
  </si>
  <si>
    <t>Year to Dec 2023 Taranaki 20 to 24 Female Maori 1</t>
  </si>
  <si>
    <t>Year to Dec 2023 Taranaki 20 to 24 Female Maori 2</t>
  </si>
  <si>
    <t>Year to Dec 2023 Taranaki 20 to 24 Female Maori 3</t>
  </si>
  <si>
    <t>Year to Dec 2023 Taranaki 20 to 24 Female Maori 4</t>
  </si>
  <si>
    <t>Year to Dec 2023 Taranaki 20 to 24 Female Maori 5</t>
  </si>
  <si>
    <t>Year to Dec 2023 Taranaki 20 to 24 Female Maori Total</t>
  </si>
  <si>
    <t>Year to Dec 2023 Taranaki 20 to 24 Male Maori 1</t>
  </si>
  <si>
    <t>Year to Dec 2023 Taranaki 20 to 24 Male Maori 2</t>
  </si>
  <si>
    <t>Year to Dec 2023 Taranaki 20 to 24 Male Maori 3</t>
  </si>
  <si>
    <t>Year to Dec 2023 Taranaki 20 to 24 Male Maori 4</t>
  </si>
  <si>
    <t>Year to Dec 2023 Taranaki 20 to 24 Male Maori 5</t>
  </si>
  <si>
    <t>Year to Dec 2023 Taranaki 20 to 24 Male Maori Total</t>
  </si>
  <si>
    <t>Year to Dec 2023 Taranaki 20 to 24 Total Maori 1</t>
  </si>
  <si>
    <t>Year to Dec 2023 Taranaki 20 to 24 Total Maori 2</t>
  </si>
  <si>
    <t>Year to Dec 2023 Taranaki 20 to 24 Total Maori 3</t>
  </si>
  <si>
    <t>Year to Dec 2023 Taranaki 20 to 24 Total Maori 4</t>
  </si>
  <si>
    <t>Year to Dec 2023 Taranaki 20 to 24 Total Maori 5</t>
  </si>
  <si>
    <t>Year to Dec 2023 Taranaki 20 to 24 Total Maori Total</t>
  </si>
  <si>
    <t>Year to Dec 2023 Taranaki 20 to 24 Female Other 1</t>
  </si>
  <si>
    <t>Year to Dec 2023 Taranaki 20 to 24 Female Other 2</t>
  </si>
  <si>
    <t>Year to Dec 2023 Taranaki 20 to 24 Female Other 3</t>
  </si>
  <si>
    <t>Year to Dec 2023 Taranaki 20 to 24 Female Other 4</t>
  </si>
  <si>
    <t>Year to Dec 2023 Taranaki 20 to 24 Female Other 5</t>
  </si>
  <si>
    <t>Year to Dec 2023 Taranaki 20 to 24 Female Other Total</t>
  </si>
  <si>
    <t>Year to Dec 2023 Taranaki 20 to 24 Male Other 1</t>
  </si>
  <si>
    <t>Year to Dec 2023 Taranaki 20 to 24 Male Other 2</t>
  </si>
  <si>
    <t>Year to Dec 2023 Taranaki 20 to 24 Male Other 3</t>
  </si>
  <si>
    <t>Year to Dec 2023 Taranaki 20 to 24 Male Other 4</t>
  </si>
  <si>
    <t>Year to Dec 2023 Taranaki 20 to 24 Male Other 5</t>
  </si>
  <si>
    <t>Year to Dec 2023 Taranaki 20 to 24 Male Other Total</t>
  </si>
  <si>
    <t>Year to Dec 2023 Taranaki 20 to 24 Total Other 1</t>
  </si>
  <si>
    <t>Year to Dec 2023 Taranaki 20 to 24 Total Other 2</t>
  </si>
  <si>
    <t>Year to Dec 2023 Taranaki 20 to 24 Total Other 3</t>
  </si>
  <si>
    <t>Year to Dec 2023 Taranaki 20 to 24 Total Other 4</t>
  </si>
  <si>
    <t>Year to Dec 2023 Taranaki 20 to 24 Total Other 5</t>
  </si>
  <si>
    <t>Year to Dec 2023 Taranaki 20 to 24 Total Other Total</t>
  </si>
  <si>
    <t>Year to Dec 2023 Taranaki 20 to 24 Female Pacific 1</t>
  </si>
  <si>
    <t>Year to Dec 2023 Taranaki 20 to 24 Female Pacific 2</t>
  </si>
  <si>
    <t>Year to Dec 2023 Taranaki 20 to 24 Female Pacific 3</t>
  </si>
  <si>
    <t>Year to Dec 2023 Taranaki 20 to 24 Female Pacific 4</t>
  </si>
  <si>
    <t>Year to Dec 2023 Taranaki 20 to 24 Female Pacific 5</t>
  </si>
  <si>
    <t>Year to Dec 2023 Taranaki 20 to 24 Female Pacific Total</t>
  </si>
  <si>
    <t>Year to Dec 2023 Taranaki 20 to 24 Male Pacific 1</t>
  </si>
  <si>
    <t>Year to Dec 2023 Taranaki 20 to 24 Male Pacific 2</t>
  </si>
  <si>
    <t>Year to Dec 2023 Taranaki 20 to 24 Male Pacific 3</t>
  </si>
  <si>
    <t>Year to Dec 2023 Taranaki 20 to 24 Male Pacific 4</t>
  </si>
  <si>
    <t>Year to Dec 2023 Taranaki 20 to 24 Male Pacific 5</t>
  </si>
  <si>
    <t>Year to Dec 2023 Taranaki 20 to 24 Male Pacific Total</t>
  </si>
  <si>
    <t>Year to Dec 2023 Taranaki 20 to 24 Total Pacific 1</t>
  </si>
  <si>
    <t>Year to Dec 2023 Taranaki 20 to 24 Total Pacific 2</t>
  </si>
  <si>
    <t>Year to Dec 2023 Taranaki 20 to 24 Total Pacific 3</t>
  </si>
  <si>
    <t>Year to Dec 2023 Taranaki 20 to 24 Total Pacific 4</t>
  </si>
  <si>
    <t>Year to Dec 2023 Taranaki 20 to 24 Total Pacific 5</t>
  </si>
  <si>
    <t>Year to Dec 2023 Taranaki 20 to 24 Total Pacific Total</t>
  </si>
  <si>
    <t>Year to Dec 2023 Taranaki 20 to 24 Female Total 1</t>
  </si>
  <si>
    <t>Year to Dec 2023 Taranaki 20 to 24 Female Total 2</t>
  </si>
  <si>
    <t>Year to Dec 2023 Taranaki 20 to 24 Female Total 3</t>
  </si>
  <si>
    <t>Year to Dec 2023 Taranaki 20 to 24 Female Total 4</t>
  </si>
  <si>
    <t>Year to Dec 2023 Taranaki 20 to 24 Female Total 5</t>
  </si>
  <si>
    <t>Year to Dec 2023 Taranaki 20 to 24 Female Total Total</t>
  </si>
  <si>
    <t>Year to Dec 2023 Taranaki 20 to 24 Male Total 1</t>
  </si>
  <si>
    <t>Year to Dec 2023 Taranaki 20 to 24 Male Total 2</t>
  </si>
  <si>
    <t>Year to Dec 2023 Taranaki 20 to 24 Male Total 3</t>
  </si>
  <si>
    <t>Year to Dec 2023 Taranaki 20 to 24 Male Total 4</t>
  </si>
  <si>
    <t>Year to Dec 2023 Taranaki 20 to 24 Male Total 5</t>
  </si>
  <si>
    <t>Year to Dec 2023 Taranaki 20 to 24 Male Total Total</t>
  </si>
  <si>
    <t>Year to Dec 2023 Taranaki 20 to 24 Total Total 1</t>
  </si>
  <si>
    <t>Year to Dec 2023 Taranaki 20 to 24 Total Total 2</t>
  </si>
  <si>
    <t>Year to Dec 2023 Taranaki 20 to 24 Total Total 3</t>
  </si>
  <si>
    <t>Year to Dec 2023 Taranaki 20 to 24 Total Total 4</t>
  </si>
  <si>
    <t>Year to Dec 2023 Taranaki 20 to 24 Total Total 5</t>
  </si>
  <si>
    <t>Year to Dec 2023 Taranaki 20 to 24 Total Total Total</t>
  </si>
  <si>
    <t>Year to Dec 2023 Waikato 10 to 14 Female Maori 1</t>
  </si>
  <si>
    <t>Year to Dec 2023 Waikato 10 to 14 Female Maori 2</t>
  </si>
  <si>
    <t>Year to Dec 2023 Waikato 10 to 14 Female Maori 3</t>
  </si>
  <si>
    <t>Year to Dec 2023 Waikato 10 to 14 Female Maori 4</t>
  </si>
  <si>
    <t>Year to Dec 2023 Waikato 10 to 14 Female Maori 5</t>
  </si>
  <si>
    <t>Year to Dec 2023 Waikato 10 to 14 Female Maori Total</t>
  </si>
  <si>
    <t>Year to Dec 2023 Waikato 10 to 14 Male Maori 1</t>
  </si>
  <si>
    <t>Year to Dec 2023 Waikato 10 to 14 Male Maori 2</t>
  </si>
  <si>
    <t>Year to Dec 2023 Waikato 10 to 14 Male Maori 3</t>
  </si>
  <si>
    <t>Year to Dec 2023 Waikato 10 to 14 Male Maori 4</t>
  </si>
  <si>
    <t>Year to Dec 2023 Waikato 10 to 14 Male Maori 5</t>
  </si>
  <si>
    <t>Year to Dec 2023 Waikato 10 to 14 Male Maori Total</t>
  </si>
  <si>
    <t>Year to Dec 2023 Waikato 10 to 14 Total Maori 1</t>
  </si>
  <si>
    <t>Year to Dec 2023 Waikato 10 to 14 Total Maori 2</t>
  </si>
  <si>
    <t>Year to Dec 2023 Waikato 10 to 14 Total Maori 3</t>
  </si>
  <si>
    <t>Year to Dec 2023 Waikato 10 to 14 Total Maori 4</t>
  </si>
  <si>
    <t>Year to Dec 2023 Waikato 10 to 14 Total Maori 5</t>
  </si>
  <si>
    <t>Year to Dec 2023 Waikato 10 to 14 Total Maori Total</t>
  </si>
  <si>
    <t>Year to Dec 2023 Waikato 10 to 14 Female Other 1</t>
  </si>
  <si>
    <t>Year to Dec 2023 Waikato 10 to 14 Female Other 2</t>
  </si>
  <si>
    <t>Year to Dec 2023 Waikato 10 to 14 Female Other 3</t>
  </si>
  <si>
    <t>Year to Dec 2023 Waikato 10 to 14 Female Other 4</t>
  </si>
  <si>
    <t>Year to Dec 2023 Waikato 10 to 14 Female Other 5</t>
  </si>
  <si>
    <t>Year to Dec 2023 Waikato 10 to 14 Female Other Total</t>
  </si>
  <si>
    <t>Year to Dec 2023 Waikato 10 to 14 Male Other 1</t>
  </si>
  <si>
    <t>Year to Dec 2023 Waikato 10 to 14 Male Other 2</t>
  </si>
  <si>
    <t>Year to Dec 2023 Waikato 10 to 14 Male Other 3</t>
  </si>
  <si>
    <t>Year to Dec 2023 Waikato 10 to 14 Male Other 4</t>
  </si>
  <si>
    <t>Year to Dec 2023 Waikato 10 to 14 Male Other 5</t>
  </si>
  <si>
    <t>Year to Dec 2023 Waikato 10 to 14 Male Other Total</t>
  </si>
  <si>
    <t>Year to Dec 2023 Waikato 10 to 14 Total Other 1</t>
  </si>
  <si>
    <t>Year to Dec 2023 Waikato 10 to 14 Total Other 2</t>
  </si>
  <si>
    <t>Year to Dec 2023 Waikato 10 to 14 Total Other 3</t>
  </si>
  <si>
    <t>Year to Dec 2023 Waikato 10 to 14 Total Other 4</t>
  </si>
  <si>
    <t>Year to Dec 2023 Waikato 10 to 14 Total Other 5</t>
  </si>
  <si>
    <t>Year to Dec 2023 Waikato 10 to 14 Total Other Total</t>
  </si>
  <si>
    <t>Year to Dec 2023 Waikato 10 to 14 Female Pacific 1</t>
  </si>
  <si>
    <t>Year to Dec 2023 Waikato 10 to 14 Female Pacific 2</t>
  </si>
  <si>
    <t>Year to Dec 2023 Waikato 10 to 14 Female Pacific 3</t>
  </si>
  <si>
    <t>Year to Dec 2023 Waikato 10 to 14 Female Pacific 4</t>
  </si>
  <si>
    <t>Year to Dec 2023 Waikato 10 to 14 Female Pacific 5</t>
  </si>
  <si>
    <t>Year to Dec 2023 Waikato 10 to 14 Female Pacific Total</t>
  </si>
  <si>
    <t>Year to Dec 2023 Waikato 10 to 14 Male Pacific 1</t>
  </si>
  <si>
    <t>Year to Dec 2023 Waikato 10 to 14 Male Pacific 2</t>
  </si>
  <si>
    <t>Year to Dec 2023 Waikato 10 to 14 Male Pacific 3</t>
  </si>
  <si>
    <t>Year to Dec 2023 Waikato 10 to 14 Male Pacific 4</t>
  </si>
  <si>
    <t>Year to Dec 2023 Waikato 10 to 14 Male Pacific 5</t>
  </si>
  <si>
    <t>Year to Dec 2023 Waikato 10 to 14 Male Pacific Total</t>
  </si>
  <si>
    <t>Year to Dec 2023 Waikato 10 to 14 Total Pacific 1</t>
  </si>
  <si>
    <t>Year to Dec 2023 Waikato 10 to 14 Total Pacific 2</t>
  </si>
  <si>
    <t>Year to Dec 2023 Waikato 10 to 14 Total Pacific 3</t>
  </si>
  <si>
    <t>Year to Dec 2023 Waikato 10 to 14 Total Pacific 4</t>
  </si>
  <si>
    <t>Year to Dec 2023 Waikato 10 to 14 Total Pacific 5</t>
  </si>
  <si>
    <t>Year to Dec 2023 Waikato 10 to 14 Total Pacific Total</t>
  </si>
  <si>
    <t>Year to Dec 2023 Waikato 10 to 14 Female Total 1</t>
  </si>
  <si>
    <t>Year to Dec 2023 Waikato 10 to 14 Female Total 2</t>
  </si>
  <si>
    <t>Year to Dec 2023 Waikato 10 to 14 Female Total 3</t>
  </si>
  <si>
    <t>Year to Dec 2023 Waikato 10 to 14 Female Total 4</t>
  </si>
  <si>
    <t>Year to Dec 2023 Waikato 10 to 14 Female Total 5</t>
  </si>
  <si>
    <t>Year to Dec 2023 Waikato 10 to 14 Female Total Total</t>
  </si>
  <si>
    <t>Year to Dec 2023 Waikato 10 to 14 Male Total 1</t>
  </si>
  <si>
    <t>Year to Dec 2023 Waikato 10 to 14 Male Total 2</t>
  </si>
  <si>
    <t>Year to Dec 2023 Waikato 10 to 14 Male Total 3</t>
  </si>
  <si>
    <t>Year to Dec 2023 Waikato 10 to 14 Male Total 4</t>
  </si>
  <si>
    <t>Year to Dec 2023 Waikato 10 to 14 Male Total 5</t>
  </si>
  <si>
    <t>Year to Dec 2023 Waikato 10 to 14 Male Total Total</t>
  </si>
  <si>
    <t>Year to Dec 2023 Waikato 10 to 14 Total Total 1</t>
  </si>
  <si>
    <t>Year to Dec 2023 Waikato 10 to 14 Total Total 2</t>
  </si>
  <si>
    <t>Year to Dec 2023 Waikato 10 to 14 Total Total 3</t>
  </si>
  <si>
    <t>Year to Dec 2023 Waikato 10 to 14 Total Total 4</t>
  </si>
  <si>
    <t>Year to Dec 2023 Waikato 10 to 14 Total Total 5</t>
  </si>
  <si>
    <t>Year to Dec 2023 Waikato 10 to 14 Total Total Total</t>
  </si>
  <si>
    <t>Year to Dec 2023 Waikato 10 to 24 Female Maori 1</t>
  </si>
  <si>
    <t>Year to Dec 2023 Waikato 10 to 24 Female Maori 2</t>
  </si>
  <si>
    <t>Year to Dec 2023 Waikato 10 to 24 Female Maori 3</t>
  </si>
  <si>
    <t>Year to Dec 2023 Waikato 10 to 24 Female Maori 4</t>
  </si>
  <si>
    <t>Year to Dec 2023 Waikato 10 to 24 Female Maori 5</t>
  </si>
  <si>
    <t>Year to Dec 2023 Waikato 10 to 24 Female Maori Total</t>
  </si>
  <si>
    <t>Year to Dec 2023 Waikato 10 to 24 Male Maori 1</t>
  </si>
  <si>
    <t>Year to Dec 2023 Waikato 10 to 24 Male Maori 2</t>
  </si>
  <si>
    <t>Year to Dec 2023 Waikato 10 to 24 Male Maori 3</t>
  </si>
  <si>
    <t>Year to Dec 2023 Waikato 10 to 24 Male Maori 4</t>
  </si>
  <si>
    <t>Year to Dec 2023 Waikato 10 to 24 Male Maori 5</t>
  </si>
  <si>
    <t>Year to Dec 2023 Waikato 10 to 24 Male Maori Total</t>
  </si>
  <si>
    <t>Year to Dec 2023 Waikato 10 to 24 Total Maori 1</t>
  </si>
  <si>
    <t>Year to Dec 2023 Waikato 10 to 24 Total Maori 2</t>
  </si>
  <si>
    <t>Year to Dec 2023 Waikato 10 to 24 Total Maori 3</t>
  </si>
  <si>
    <t>Year to Dec 2023 Waikato 10 to 24 Total Maori 4</t>
  </si>
  <si>
    <t>Year to Dec 2023 Waikato 10 to 24 Total Maori 5</t>
  </si>
  <si>
    <t>Year to Dec 2023 Waikato 10 to 24 Total Maori Total</t>
  </si>
  <si>
    <t>Year to Dec 2023 Waikato 10 to 24 Female Other 1</t>
  </si>
  <si>
    <t>Year to Dec 2023 Waikato 10 to 24 Female Other 2</t>
  </si>
  <si>
    <t>Year to Dec 2023 Waikato 10 to 24 Female Other 3</t>
  </si>
  <si>
    <t>Year to Dec 2023 Waikato 10 to 24 Female Other 4</t>
  </si>
  <si>
    <t>Year to Dec 2023 Waikato 10 to 24 Female Other 5</t>
  </si>
  <si>
    <t>Year to Dec 2023 Waikato 10 to 24 Female Other Total</t>
  </si>
  <si>
    <t>Year to Dec 2023 Waikato 10 to 24 Male Other 1</t>
  </si>
  <si>
    <t>Year to Dec 2023 Waikato 10 to 24 Male Other 2</t>
  </si>
  <si>
    <t>Year to Dec 2023 Waikato 10 to 24 Male Other 3</t>
  </si>
  <si>
    <t>Year to Dec 2023 Waikato 10 to 24 Male Other 4</t>
  </si>
  <si>
    <t>Year to Dec 2023 Waikato 10 to 24 Male Other 5</t>
  </si>
  <si>
    <t>Year to Dec 2023 Waikato 10 to 24 Male Other Total</t>
  </si>
  <si>
    <t>Year to Dec 2023 Waikato 10 to 24 Total Other 1</t>
  </si>
  <si>
    <t>Year to Dec 2023 Waikato 10 to 24 Total Other 2</t>
  </si>
  <si>
    <t>Year to Dec 2023 Waikato 10 to 24 Total Other 3</t>
  </si>
  <si>
    <t>Year to Dec 2023 Waikato 10 to 24 Total Other 4</t>
  </si>
  <si>
    <t>Year to Dec 2023 Waikato 10 to 24 Total Other 5</t>
  </si>
  <si>
    <t>Year to Dec 2023 Waikato 10 to 24 Total Other Total</t>
  </si>
  <si>
    <t>Year to Dec 2023 Waikato 10 to 24 Female Pacific 1</t>
  </si>
  <si>
    <t>Year to Dec 2023 Waikato 10 to 24 Female Pacific 2</t>
  </si>
  <si>
    <t>Year to Dec 2023 Waikato 10 to 24 Female Pacific 3</t>
  </si>
  <si>
    <t>Year to Dec 2023 Waikato 10 to 24 Female Pacific 4</t>
  </si>
  <si>
    <t>Year to Dec 2023 Waikato 10 to 24 Female Pacific 5</t>
  </si>
  <si>
    <t>Year to Dec 2023 Waikato 10 to 24 Female Pacific Total</t>
  </si>
  <si>
    <t>Year to Dec 2023 Waikato 10 to 24 Male Pacific 1</t>
  </si>
  <si>
    <t>Year to Dec 2023 Waikato 10 to 24 Male Pacific 2</t>
  </si>
  <si>
    <t>Year to Dec 2023 Waikato 10 to 24 Male Pacific 3</t>
  </si>
  <si>
    <t>Year to Dec 2023 Waikato 10 to 24 Male Pacific 4</t>
  </si>
  <si>
    <t>Year to Dec 2023 Waikato 10 to 24 Male Pacific 5</t>
  </si>
  <si>
    <t>Year to Dec 2023 Waikato 10 to 24 Male Pacific Total</t>
  </si>
  <si>
    <t>Year to Dec 2023 Waikato 10 to 24 Total Pacific 1</t>
  </si>
  <si>
    <t>Year to Dec 2023 Waikato 10 to 24 Total Pacific 2</t>
  </si>
  <si>
    <t>Year to Dec 2023 Waikato 10 to 24 Total Pacific 3</t>
  </si>
  <si>
    <t>Year to Dec 2023 Waikato 10 to 24 Total Pacific 4</t>
  </si>
  <si>
    <t>Year to Dec 2023 Waikato 10 to 24 Total Pacific 5</t>
  </si>
  <si>
    <t>Year to Dec 2023 Waikato 10 to 24 Total Pacific Total</t>
  </si>
  <si>
    <t>Year to Dec 2023 Waikato 10 to 24 Female Total 1</t>
  </si>
  <si>
    <t>Year to Dec 2023 Waikato 10 to 24 Female Total 2</t>
  </si>
  <si>
    <t>Year to Dec 2023 Waikato 10 to 24 Female Total 3</t>
  </si>
  <si>
    <t>Year to Dec 2023 Waikato 10 to 24 Female Total 4</t>
  </si>
  <si>
    <t>Year to Dec 2023 Waikato 10 to 24 Female Total 5</t>
  </si>
  <si>
    <t>Year to Dec 2023 Waikato 10 to 24 Female Total Total</t>
  </si>
  <si>
    <t>Year to Dec 2023 Waikato 10 to 24 Male Total 1</t>
  </si>
  <si>
    <t>Year to Dec 2023 Waikato 10 to 24 Male Total 2</t>
  </si>
  <si>
    <t>Year to Dec 2023 Waikato 10 to 24 Male Total 3</t>
  </si>
  <si>
    <t>Year to Dec 2023 Waikato 10 to 24 Male Total 4</t>
  </si>
  <si>
    <t>Year to Dec 2023 Waikato 10 to 24 Male Total 5</t>
  </si>
  <si>
    <t>Year to Dec 2023 Waikato 10 to 24 Male Total Total</t>
  </si>
  <si>
    <t>Year to Dec 2023 Waikato 10 to 24 Total Total 1</t>
  </si>
  <si>
    <t>Year to Dec 2023 Waikato 10 to 24 Total Total 2</t>
  </si>
  <si>
    <t>Year to Dec 2023 Waikato 10 to 24 Total Total 3</t>
  </si>
  <si>
    <t>Year to Dec 2023 Waikato 10 to 24 Total Total 4</t>
  </si>
  <si>
    <t>Year to Dec 2023 Waikato 10 to 24 Total Total 5</t>
  </si>
  <si>
    <t>Year to Dec 2023 Waikato 10 to 24 Total Total Total</t>
  </si>
  <si>
    <t>Year to Dec 2023 Waikato 15 to 19 Female Maori 1</t>
  </si>
  <si>
    <t>Year to Dec 2023 Waikato 15 to 19 Female Maori 2</t>
  </si>
  <si>
    <t>Year to Dec 2023 Waikato 15 to 19 Female Maori 3</t>
  </si>
  <si>
    <t>Year to Dec 2023 Waikato 15 to 19 Female Maori 4</t>
  </si>
  <si>
    <t>Year to Dec 2023 Waikato 15 to 19 Female Maori 5</t>
  </si>
  <si>
    <t>Year to Dec 2023 Waikato 15 to 19 Female Maori Total</t>
  </si>
  <si>
    <t>Year to Dec 2023 Waikato 15 to 19 Male Maori 1</t>
  </si>
  <si>
    <t>Year to Dec 2023 Waikato 15 to 19 Male Maori 2</t>
  </si>
  <si>
    <t>Year to Dec 2023 Waikato 15 to 19 Male Maori 3</t>
  </si>
  <si>
    <t>Year to Dec 2023 Waikato 15 to 19 Male Maori 4</t>
  </si>
  <si>
    <t>Year to Dec 2023 Waikato 15 to 19 Male Maori 5</t>
  </si>
  <si>
    <t>Year to Dec 2023 Waikato 15 to 19 Male Maori Total</t>
  </si>
  <si>
    <t>Year to Dec 2023 Waikato 15 to 19 Total Maori 1</t>
  </si>
  <si>
    <t>Year to Dec 2023 Waikato 15 to 19 Total Maori 2</t>
  </si>
  <si>
    <t>Year to Dec 2023 Waikato 15 to 19 Total Maori 3</t>
  </si>
  <si>
    <t>Year to Dec 2023 Waikato 15 to 19 Total Maori 4</t>
  </si>
  <si>
    <t>Year to Dec 2023 Waikato 15 to 19 Total Maori 5</t>
  </si>
  <si>
    <t>Year to Dec 2023 Waikato 15 to 19 Total Maori Total</t>
  </si>
  <si>
    <t>Year to Dec 2023 Waikato 15 to 19 Female Other 1</t>
  </si>
  <si>
    <t>Year to Dec 2023 Waikato 15 to 19 Female Other 2</t>
  </si>
  <si>
    <t>Year to Dec 2023 Waikato 15 to 19 Female Other 3</t>
  </si>
  <si>
    <t>Year to Dec 2023 Waikato 15 to 19 Female Other 4</t>
  </si>
  <si>
    <t>Year to Dec 2023 Waikato 15 to 19 Female Other 5</t>
  </si>
  <si>
    <t>Year to Dec 2023 Waikato 15 to 19 Female Other Total</t>
  </si>
  <si>
    <t>Year to Dec 2023 Waikato 15 to 19 Male Other 1</t>
  </si>
  <si>
    <t>Year to Dec 2023 Waikato 15 to 19 Male Other 2</t>
  </si>
  <si>
    <t>Year to Dec 2023 Waikato 15 to 19 Male Other 3</t>
  </si>
  <si>
    <t>Year to Dec 2023 Waikato 15 to 19 Male Other 4</t>
  </si>
  <si>
    <t>Year to Dec 2023 Waikato 15 to 19 Male Other 5</t>
  </si>
  <si>
    <t>Year to Dec 2023 Waikato 15 to 19 Male Other Total</t>
  </si>
  <si>
    <t>Year to Dec 2023 Waikato 15 to 19 Total Other 1</t>
  </si>
  <si>
    <t>Year to Dec 2023 Waikato 15 to 19 Total Other 2</t>
  </si>
  <si>
    <t>Year to Dec 2023 Waikato 15 to 19 Total Other 3</t>
  </si>
  <si>
    <t>Year to Dec 2023 Waikato 15 to 19 Total Other 4</t>
  </si>
  <si>
    <t>Year to Dec 2023 Waikato 15 to 19 Total Other 5</t>
  </si>
  <si>
    <t>Year to Dec 2023 Waikato 15 to 19 Total Other Total</t>
  </si>
  <si>
    <t>Year to Dec 2023 Waikato 15 to 19 Female Pacific 1</t>
  </si>
  <si>
    <t>Year to Dec 2023 Waikato 15 to 19 Female Pacific 2</t>
  </si>
  <si>
    <t>Year to Dec 2023 Waikato 15 to 19 Female Pacific 3</t>
  </si>
  <si>
    <t>Year to Dec 2023 Waikato 15 to 19 Female Pacific 4</t>
  </si>
  <si>
    <t>Year to Dec 2023 Waikato 15 to 19 Female Pacific 5</t>
  </si>
  <si>
    <t>Year to Dec 2023 Waikato 15 to 19 Female Pacific Total</t>
  </si>
  <si>
    <t>Year to Dec 2023 Waikato 15 to 19 Male Pacific 1</t>
  </si>
  <si>
    <t>Year to Dec 2023 Waikato 15 to 19 Male Pacific 2</t>
  </si>
  <si>
    <t>Year to Dec 2023 Waikato 15 to 19 Male Pacific 3</t>
  </si>
  <si>
    <t>Year to Dec 2023 Waikato 15 to 19 Male Pacific 4</t>
  </si>
  <si>
    <t>Year to Dec 2023 Waikato 15 to 19 Male Pacific 5</t>
  </si>
  <si>
    <t>Year to Dec 2023 Waikato 15 to 19 Male Pacific Total</t>
  </si>
  <si>
    <t>Year to Dec 2023 Waikato 15 to 19 Total Pacific 1</t>
  </si>
  <si>
    <t>Year to Dec 2023 Waikato 15 to 19 Total Pacific 2</t>
  </si>
  <si>
    <t>Year to Dec 2023 Waikato 15 to 19 Total Pacific 3</t>
  </si>
  <si>
    <t>Year to Dec 2023 Waikato 15 to 19 Total Pacific 4</t>
  </si>
  <si>
    <t>Year to Dec 2023 Waikato 15 to 19 Total Pacific 5</t>
  </si>
  <si>
    <t>Year to Dec 2023 Waikato 15 to 19 Total Pacific Total</t>
  </si>
  <si>
    <t>Year to Dec 2023 Waikato 15 to 19 Female Total 1</t>
  </si>
  <si>
    <t>Year to Dec 2023 Waikato 15 to 19 Female Total 2</t>
  </si>
  <si>
    <t>Year to Dec 2023 Waikato 15 to 19 Female Total 3</t>
  </si>
  <si>
    <t>Year to Dec 2023 Waikato 15 to 19 Female Total 4</t>
  </si>
  <si>
    <t>Year to Dec 2023 Waikato 15 to 19 Female Total 5</t>
  </si>
  <si>
    <t>Year to Dec 2023 Waikato 15 to 19 Female Total Total</t>
  </si>
  <si>
    <t>Year to Dec 2023 Waikato 15 to 19 Male Total 1</t>
  </si>
  <si>
    <t>Year to Dec 2023 Waikato 15 to 19 Male Total 2</t>
  </si>
  <si>
    <t>Year to Dec 2023 Waikato 15 to 19 Male Total 3</t>
  </si>
  <si>
    <t>Year to Dec 2023 Waikato 15 to 19 Male Total 4</t>
  </si>
  <si>
    <t>Year to Dec 2023 Waikato 15 to 19 Male Total 5</t>
  </si>
  <si>
    <t>Year to Dec 2023 Waikato 15 to 19 Male Total Total</t>
  </si>
  <si>
    <t>Year to Dec 2023 Waikato 15 to 19 Total Total 1</t>
  </si>
  <si>
    <t>Year to Dec 2023 Waikato 15 to 19 Total Total 2</t>
  </si>
  <si>
    <t>Year to Dec 2023 Waikato 15 to 19 Total Total 3</t>
  </si>
  <si>
    <t>Year to Dec 2023 Waikato 15 to 19 Total Total 4</t>
  </si>
  <si>
    <t>Year to Dec 2023 Waikato 15 to 19 Total Total 5</t>
  </si>
  <si>
    <t>Year to Dec 2023 Waikato 15 to 19 Total Total Total</t>
  </si>
  <si>
    <t>Year to Dec 2023 Waikato 20 to 24 Female Maori 1</t>
  </si>
  <si>
    <t>Year to Dec 2023 Waikato 20 to 24 Female Maori 2</t>
  </si>
  <si>
    <t>Year to Dec 2023 Waikato 20 to 24 Female Maori 3</t>
  </si>
  <si>
    <t>Year to Dec 2023 Waikato 20 to 24 Female Maori 4</t>
  </si>
  <si>
    <t>Year to Dec 2023 Waikato 20 to 24 Female Maori 5</t>
  </si>
  <si>
    <t>Year to Dec 2023 Waikato 20 to 24 Female Maori Total</t>
  </si>
  <si>
    <t>Year to Dec 2023 Waikato 20 to 24 Male Maori 1</t>
  </si>
  <si>
    <t>Year to Dec 2023 Waikato 20 to 24 Male Maori 2</t>
  </si>
  <si>
    <t>Year to Dec 2023 Waikato 20 to 24 Male Maori 3</t>
  </si>
  <si>
    <t>Year to Dec 2023 Waikato 20 to 24 Male Maori 4</t>
  </si>
  <si>
    <t>Year to Dec 2023 Waikato 20 to 24 Male Maori 5</t>
  </si>
  <si>
    <t>Year to Dec 2023 Waikato 20 to 24 Male Maori Total</t>
  </si>
  <si>
    <t>Year to Dec 2023 Waikato 20 to 24 Total Maori 1</t>
  </si>
  <si>
    <t>Year to Dec 2023 Waikato 20 to 24 Total Maori 2</t>
  </si>
  <si>
    <t>Year to Dec 2023 Waikato 20 to 24 Total Maori 3</t>
  </si>
  <si>
    <t>Year to Dec 2023 Waikato 20 to 24 Total Maori 4</t>
  </si>
  <si>
    <t>Year to Dec 2023 Waikato 20 to 24 Total Maori 5</t>
  </si>
  <si>
    <t>Year to Dec 2023 Waikato 20 to 24 Total Maori Total</t>
  </si>
  <si>
    <t>Year to Dec 2023 Waikato 20 to 24 Female Other 1</t>
  </si>
  <si>
    <t>Year to Dec 2023 Waikato 20 to 24 Female Other 2</t>
  </si>
  <si>
    <t>Year to Dec 2023 Waikato 20 to 24 Female Other 3</t>
  </si>
  <si>
    <t>Year to Dec 2023 Waikato 20 to 24 Female Other 4</t>
  </si>
  <si>
    <t>Year to Dec 2023 Waikato 20 to 24 Female Other 5</t>
  </si>
  <si>
    <t>Year to Dec 2023 Waikato 20 to 24 Female Other Total</t>
  </si>
  <si>
    <t>Year to Dec 2023 Waikato 20 to 24 Male Other 1</t>
  </si>
  <si>
    <t>Year to Dec 2023 Waikato 20 to 24 Male Other 2</t>
  </si>
  <si>
    <t>Year to Dec 2023 Waikato 20 to 24 Male Other 3</t>
  </si>
  <si>
    <t>Year to Dec 2023 Waikato 20 to 24 Male Other 4</t>
  </si>
  <si>
    <t>Year to Dec 2023 Waikato 20 to 24 Male Other 5</t>
  </si>
  <si>
    <t>Year to Dec 2023 Waikato 20 to 24 Male Other Total</t>
  </si>
  <si>
    <t>Year to Dec 2023 Waikato 20 to 24 Total Other 1</t>
  </si>
  <si>
    <t>Year to Dec 2023 Waikato 20 to 24 Total Other 2</t>
  </si>
  <si>
    <t>Year to Dec 2023 Waikato 20 to 24 Total Other 3</t>
  </si>
  <si>
    <t>Year to Dec 2023 Waikato 20 to 24 Total Other 4</t>
  </si>
  <si>
    <t>Year to Dec 2023 Waikato 20 to 24 Total Other 5</t>
  </si>
  <si>
    <t>Year to Dec 2023 Waikato 20 to 24 Total Other Total</t>
  </si>
  <si>
    <t>Year to Dec 2023 Waikato 20 to 24 Female Pacific 1</t>
  </si>
  <si>
    <t>Year to Dec 2023 Waikato 20 to 24 Female Pacific 2</t>
  </si>
  <si>
    <t>Year to Dec 2023 Waikato 20 to 24 Female Pacific 3</t>
  </si>
  <si>
    <t>Year to Dec 2023 Waikato 20 to 24 Female Pacific 4</t>
  </si>
  <si>
    <t>Year to Dec 2023 Waikato 20 to 24 Female Pacific 5</t>
  </si>
  <si>
    <t>Year to Dec 2023 Waikato 20 to 24 Female Pacific Total</t>
  </si>
  <si>
    <t>Year to Dec 2023 Waikato 20 to 24 Male Pacific 1</t>
  </si>
  <si>
    <t>Year to Dec 2023 Waikato 20 to 24 Male Pacific 2</t>
  </si>
  <si>
    <t>Year to Dec 2023 Waikato 20 to 24 Male Pacific 3</t>
  </si>
  <si>
    <t>Year to Dec 2023 Waikato 20 to 24 Male Pacific 4</t>
  </si>
  <si>
    <t>Year to Dec 2023 Waikato 20 to 24 Male Pacific 5</t>
  </si>
  <si>
    <t>Year to Dec 2023 Waikato 20 to 24 Male Pacific Total</t>
  </si>
  <si>
    <t>Year to Dec 2023 Waikato 20 to 24 Total Pacific 1</t>
  </si>
  <si>
    <t>Year to Dec 2023 Waikato 20 to 24 Total Pacific 2</t>
  </si>
  <si>
    <t>Year to Dec 2023 Waikato 20 to 24 Total Pacific 3</t>
  </si>
  <si>
    <t>Year to Dec 2023 Waikato 20 to 24 Total Pacific 4</t>
  </si>
  <si>
    <t>Year to Dec 2023 Waikato 20 to 24 Total Pacific 5</t>
  </si>
  <si>
    <t>Year to Dec 2023 Waikato 20 to 24 Total Pacific Total</t>
  </si>
  <si>
    <t>Year to Dec 2023 Waikato 20 to 24 Female Total 1</t>
  </si>
  <si>
    <t>Year to Dec 2023 Waikato 20 to 24 Female Total 2</t>
  </si>
  <si>
    <t>Year to Dec 2023 Waikato 20 to 24 Female Total 3</t>
  </si>
  <si>
    <t>Year to Dec 2023 Waikato 20 to 24 Female Total 4</t>
  </si>
  <si>
    <t>Year to Dec 2023 Waikato 20 to 24 Female Total 5</t>
  </si>
  <si>
    <t>Year to Dec 2023 Waikato 20 to 24 Female Total Total</t>
  </si>
  <si>
    <t>Year to Dec 2023 Waikato 20 to 24 Male Total 1</t>
  </si>
  <si>
    <t>Year to Dec 2023 Waikato 20 to 24 Male Total 2</t>
  </si>
  <si>
    <t>Year to Dec 2023 Waikato 20 to 24 Male Total 3</t>
  </si>
  <si>
    <t>Year to Dec 2023 Waikato 20 to 24 Male Total 4</t>
  </si>
  <si>
    <t>Year to Dec 2023 Waikato 20 to 24 Male Total 5</t>
  </si>
  <si>
    <t>Year to Dec 2023 Waikato 20 to 24 Male Total Total</t>
  </si>
  <si>
    <t>Year to Dec 2023 Waikato 20 to 24 Total Total 1</t>
  </si>
  <si>
    <t>Year to Dec 2023 Waikato 20 to 24 Total Total 2</t>
  </si>
  <si>
    <t>Year to Dec 2023 Waikato 20 to 24 Total Total 3</t>
  </si>
  <si>
    <t>Year to Dec 2023 Waikato 20 to 24 Total Total 4</t>
  </si>
  <si>
    <t>Year to Dec 2023 Waikato 20 to 24 Total Total 5</t>
  </si>
  <si>
    <t>Year to Dec 2023 Waikato 20 to 24 Total Total Total</t>
  </si>
  <si>
    <t>Year to Dec 2023 Wairarapa 10 to 14 Female Maori 1</t>
  </si>
  <si>
    <t>Year to Dec 2023 Wairarapa 10 to 14 Female Maori 2</t>
  </si>
  <si>
    <t>Year to Dec 2023 Wairarapa 10 to 14 Female Maori 3</t>
  </si>
  <si>
    <t>Year to Dec 2023 Wairarapa 10 to 14 Female Maori 4</t>
  </si>
  <si>
    <t>Year to Dec 2023 Wairarapa 10 to 14 Female Maori 5</t>
  </si>
  <si>
    <t>Year to Dec 2023 Wairarapa 10 to 14 Female Maori Total</t>
  </si>
  <si>
    <t>Year to Dec 2023 Wairarapa 10 to 14 Male Maori 1</t>
  </si>
  <si>
    <t>Year to Dec 2023 Wairarapa 10 to 14 Male Maori 2</t>
  </si>
  <si>
    <t>Year to Dec 2023 Wairarapa 10 to 14 Male Maori 3</t>
  </si>
  <si>
    <t>Year to Dec 2023 Wairarapa 10 to 14 Male Maori 4</t>
  </si>
  <si>
    <t>Year to Dec 2023 Wairarapa 10 to 14 Male Maori 5</t>
  </si>
  <si>
    <t>Year to Dec 2023 Wairarapa 10 to 14 Male Maori Total</t>
  </si>
  <si>
    <t>Year to Dec 2023 Wairarapa 10 to 14 Total Maori 1</t>
  </si>
  <si>
    <t>Year to Dec 2023 Wairarapa 10 to 14 Total Maori 2</t>
  </si>
  <si>
    <t>Year to Dec 2023 Wairarapa 10 to 14 Total Maori 3</t>
  </si>
  <si>
    <t>Year to Dec 2023 Wairarapa 10 to 14 Total Maori 4</t>
  </si>
  <si>
    <t>Year to Dec 2023 Wairarapa 10 to 14 Total Maori 5</t>
  </si>
  <si>
    <t>Year to Dec 2023 Wairarapa 10 to 14 Total Maori Total</t>
  </si>
  <si>
    <t>Year to Dec 2023 Wairarapa 10 to 14 Female Other 1</t>
  </si>
  <si>
    <t>Year to Dec 2023 Wairarapa 10 to 14 Female Other 2</t>
  </si>
  <si>
    <t>Year to Dec 2023 Wairarapa 10 to 14 Female Other 3</t>
  </si>
  <si>
    <t>Year to Dec 2023 Wairarapa 10 to 14 Female Other 4</t>
  </si>
  <si>
    <t>Year to Dec 2023 Wairarapa 10 to 14 Female Other 5</t>
  </si>
  <si>
    <t>Year to Dec 2023 Wairarapa 10 to 14 Female Other Total</t>
  </si>
  <si>
    <t>Year to Dec 2023 Wairarapa 10 to 14 Male Other 1</t>
  </si>
  <si>
    <t>Year to Dec 2023 Wairarapa 10 to 14 Male Other 2</t>
  </si>
  <si>
    <t>Year to Dec 2023 Wairarapa 10 to 14 Male Other 3</t>
  </si>
  <si>
    <t>Year to Dec 2023 Wairarapa 10 to 14 Male Other 4</t>
  </si>
  <si>
    <t>Year to Dec 2023 Wairarapa 10 to 14 Male Other 5</t>
  </si>
  <si>
    <t>Year to Dec 2023 Wairarapa 10 to 14 Male Other Total</t>
  </si>
  <si>
    <t>Year to Dec 2023 Wairarapa 10 to 14 Total Other 1</t>
  </si>
  <si>
    <t>Year to Dec 2023 Wairarapa 10 to 14 Total Other 2</t>
  </si>
  <si>
    <t>Year to Dec 2023 Wairarapa 10 to 14 Total Other 3</t>
  </si>
  <si>
    <t>Year to Dec 2023 Wairarapa 10 to 14 Total Other 4</t>
  </si>
  <si>
    <t>Year to Dec 2023 Wairarapa 10 to 14 Total Other 5</t>
  </si>
  <si>
    <t>Year to Dec 2023 Wairarapa 10 to 14 Total Other Total</t>
  </si>
  <si>
    <t>Year to Dec 2023 Wairarapa 10 to 14 Female Pacific 1</t>
  </si>
  <si>
    <t>Year to Dec 2023 Wairarapa 10 to 14 Female Pacific 2</t>
  </si>
  <si>
    <t>Year to Dec 2023 Wairarapa 10 to 14 Female Pacific 3</t>
  </si>
  <si>
    <t>Year to Dec 2023 Wairarapa 10 to 14 Female Pacific 4</t>
  </si>
  <si>
    <t>Year to Dec 2023 Wairarapa 10 to 14 Female Pacific 5</t>
  </si>
  <si>
    <t>Year to Dec 2023 Wairarapa 10 to 14 Female Pacific Total</t>
  </si>
  <si>
    <t>Year to Dec 2023 Wairarapa 10 to 14 Male Pacific 1</t>
  </si>
  <si>
    <t>Year to Dec 2023 Wairarapa 10 to 14 Male Pacific 2</t>
  </si>
  <si>
    <t>Year to Dec 2023 Wairarapa 10 to 14 Male Pacific 3</t>
  </si>
  <si>
    <t>Year to Dec 2023 Wairarapa 10 to 14 Male Pacific 4</t>
  </si>
  <si>
    <t>Year to Dec 2023 Wairarapa 10 to 14 Male Pacific 5</t>
  </si>
  <si>
    <t>Year to Dec 2023 Wairarapa 10 to 14 Male Pacific Total</t>
  </si>
  <si>
    <t>Year to Dec 2023 Wairarapa 10 to 14 Total Pacific 1</t>
  </si>
  <si>
    <t>Year to Dec 2023 Wairarapa 10 to 14 Total Pacific 2</t>
  </si>
  <si>
    <t>Year to Dec 2023 Wairarapa 10 to 14 Total Pacific 3</t>
  </si>
  <si>
    <t>Year to Dec 2023 Wairarapa 10 to 14 Total Pacific 4</t>
  </si>
  <si>
    <t>Year to Dec 2023 Wairarapa 10 to 14 Total Pacific 5</t>
  </si>
  <si>
    <t>Year to Dec 2023 Wairarapa 10 to 14 Total Pacific Total</t>
  </si>
  <si>
    <t>Year to Dec 2023 Wairarapa 10 to 14 Female Total 1</t>
  </si>
  <si>
    <t>Year to Dec 2023 Wairarapa 10 to 14 Female Total 2</t>
  </si>
  <si>
    <t>Year to Dec 2023 Wairarapa 10 to 14 Female Total 3</t>
  </si>
  <si>
    <t>Year to Dec 2023 Wairarapa 10 to 14 Female Total 4</t>
  </si>
  <si>
    <t>Year to Dec 2023 Wairarapa 10 to 14 Female Total 5</t>
  </si>
  <si>
    <t>Year to Dec 2023 Wairarapa 10 to 14 Female Total Total</t>
  </si>
  <si>
    <t>Year to Dec 2023 Wairarapa 10 to 14 Male Total 1</t>
  </si>
  <si>
    <t>Year to Dec 2023 Wairarapa 10 to 14 Male Total 2</t>
  </si>
  <si>
    <t>Year to Dec 2023 Wairarapa 10 to 14 Male Total 3</t>
  </si>
  <si>
    <t>Year to Dec 2023 Wairarapa 10 to 14 Male Total 4</t>
  </si>
  <si>
    <t>Year to Dec 2023 Wairarapa 10 to 14 Male Total 5</t>
  </si>
  <si>
    <t>Year to Dec 2023 Wairarapa 10 to 14 Male Total Total</t>
  </si>
  <si>
    <t>Year to Dec 2023 Wairarapa 10 to 14 Total Total 1</t>
  </si>
  <si>
    <t>Year to Dec 2023 Wairarapa 10 to 14 Total Total 2</t>
  </si>
  <si>
    <t>Year to Dec 2023 Wairarapa 10 to 14 Total Total 3</t>
  </si>
  <si>
    <t>Year to Dec 2023 Wairarapa 10 to 14 Total Total 4</t>
  </si>
  <si>
    <t>Year to Dec 2023 Wairarapa 10 to 14 Total Total 5</t>
  </si>
  <si>
    <t>Year to Dec 2023 Wairarapa 10 to 14 Total Total Total</t>
  </si>
  <si>
    <t>Year to Dec 2023 Wairarapa 10 to 24 Female Maori 1</t>
  </si>
  <si>
    <t>Year to Dec 2023 Wairarapa 10 to 24 Female Maori 2</t>
  </si>
  <si>
    <t>Year to Dec 2023 Wairarapa 10 to 24 Female Maori 3</t>
  </si>
  <si>
    <t>Year to Dec 2023 Wairarapa 10 to 24 Female Maori 4</t>
  </si>
  <si>
    <t>Year to Dec 2023 Wairarapa 10 to 24 Female Maori 5</t>
  </si>
  <si>
    <t>Year to Dec 2023 Wairarapa 10 to 24 Female Maori Total</t>
  </si>
  <si>
    <t>Year to Dec 2023 Wairarapa 10 to 24 Male Maori 1</t>
  </si>
  <si>
    <t>Year to Dec 2023 Wairarapa 10 to 24 Male Maori 2</t>
  </si>
  <si>
    <t>Year to Dec 2023 Wairarapa 10 to 24 Male Maori 3</t>
  </si>
  <si>
    <t>Year to Dec 2023 Wairarapa 10 to 24 Male Maori 4</t>
  </si>
  <si>
    <t>Year to Dec 2023 Wairarapa 10 to 24 Male Maori 5</t>
  </si>
  <si>
    <t>Year to Dec 2023 Wairarapa 10 to 24 Male Maori Total</t>
  </si>
  <si>
    <t>Year to Dec 2023 Wairarapa 10 to 24 Total Maori 1</t>
  </si>
  <si>
    <t>Year to Dec 2023 Wairarapa 10 to 24 Total Maori 2</t>
  </si>
  <si>
    <t>Year to Dec 2023 Wairarapa 10 to 24 Total Maori 3</t>
  </si>
  <si>
    <t>Year to Dec 2023 Wairarapa 10 to 24 Total Maori 4</t>
  </si>
  <si>
    <t>Year to Dec 2023 Wairarapa 10 to 24 Total Maori 5</t>
  </si>
  <si>
    <t>Year to Dec 2023 Wairarapa 10 to 24 Total Maori Total</t>
  </si>
  <si>
    <t>Year to Dec 2023 Wairarapa 10 to 24 Female Other 1</t>
  </si>
  <si>
    <t>Year to Dec 2023 Wairarapa 10 to 24 Female Other 2</t>
  </si>
  <si>
    <t>Year to Dec 2023 Wairarapa 10 to 24 Female Other 3</t>
  </si>
  <si>
    <t>Year to Dec 2023 Wairarapa 10 to 24 Female Other 4</t>
  </si>
  <si>
    <t>Year to Dec 2023 Wairarapa 10 to 24 Female Other 5</t>
  </si>
  <si>
    <t>Year to Dec 2023 Wairarapa 10 to 24 Female Other Total</t>
  </si>
  <si>
    <t>Year to Dec 2023 Wairarapa 10 to 24 Male Other 1</t>
  </si>
  <si>
    <t>Year to Dec 2023 Wairarapa 10 to 24 Male Other 2</t>
  </si>
  <si>
    <t>Year to Dec 2023 Wairarapa 10 to 24 Male Other 3</t>
  </si>
  <si>
    <t>Year to Dec 2023 Wairarapa 10 to 24 Male Other 4</t>
  </si>
  <si>
    <t>Year to Dec 2023 Wairarapa 10 to 24 Male Other 5</t>
  </si>
  <si>
    <t>Year to Dec 2023 Wairarapa 10 to 24 Male Other Total</t>
  </si>
  <si>
    <t>Year to Dec 2023 Wairarapa 10 to 24 Total Other 1</t>
  </si>
  <si>
    <t>Year to Dec 2023 Wairarapa 10 to 24 Total Other 2</t>
  </si>
  <si>
    <t>Year to Dec 2023 Wairarapa 10 to 24 Total Other 3</t>
  </si>
  <si>
    <t>Year to Dec 2023 Wairarapa 10 to 24 Total Other 4</t>
  </si>
  <si>
    <t>Year to Dec 2023 Wairarapa 10 to 24 Total Other 5</t>
  </si>
  <si>
    <t>Year to Dec 2023 Wairarapa 10 to 24 Total Other Total</t>
  </si>
  <si>
    <t>Year to Dec 2023 Wairarapa 10 to 24 Female Pacific 1</t>
  </si>
  <si>
    <t>Year to Dec 2023 Wairarapa 10 to 24 Female Pacific 2</t>
  </si>
  <si>
    <t>Year to Dec 2023 Wairarapa 10 to 24 Female Pacific 3</t>
  </si>
  <si>
    <t>Year to Dec 2023 Wairarapa 10 to 24 Female Pacific 4</t>
  </si>
  <si>
    <t>Year to Dec 2023 Wairarapa 10 to 24 Female Pacific 5</t>
  </si>
  <si>
    <t>Year to Dec 2023 Wairarapa 10 to 24 Female Pacific Total</t>
  </si>
  <si>
    <t>Year to Dec 2023 Wairarapa 10 to 24 Male Pacific 1</t>
  </si>
  <si>
    <t>Year to Dec 2023 Wairarapa 10 to 24 Male Pacific 2</t>
  </si>
  <si>
    <t>Year to Dec 2023 Wairarapa 10 to 24 Male Pacific 3</t>
  </si>
  <si>
    <t>Year to Dec 2023 Wairarapa 10 to 24 Male Pacific 4</t>
  </si>
  <si>
    <t>Year to Dec 2023 Wairarapa 10 to 24 Male Pacific 5</t>
  </si>
  <si>
    <t>Year to Dec 2023 Wairarapa 10 to 24 Male Pacific Total</t>
  </si>
  <si>
    <t>Year to Dec 2023 Wairarapa 10 to 24 Total Pacific 1</t>
  </si>
  <si>
    <t>Year to Dec 2023 Wairarapa 10 to 24 Total Pacific 2</t>
  </si>
  <si>
    <t>Year to Dec 2023 Wairarapa 10 to 24 Total Pacific 3</t>
  </si>
  <si>
    <t>Year to Dec 2023 Wairarapa 10 to 24 Total Pacific 4</t>
  </si>
  <si>
    <t>Year to Dec 2023 Wairarapa 10 to 24 Total Pacific 5</t>
  </si>
  <si>
    <t>Year to Dec 2023 Wairarapa 10 to 24 Total Pacific Total</t>
  </si>
  <si>
    <t>Year to Dec 2023 Wairarapa 10 to 24 Female Total 1</t>
  </si>
  <si>
    <t>Year to Dec 2023 Wairarapa 10 to 24 Female Total 2</t>
  </si>
  <si>
    <t>Year to Dec 2023 Wairarapa 10 to 24 Female Total 3</t>
  </si>
  <si>
    <t>Year to Dec 2023 Wairarapa 10 to 24 Female Total 4</t>
  </si>
  <si>
    <t>Year to Dec 2023 Wairarapa 10 to 24 Female Total 5</t>
  </si>
  <si>
    <t>Year to Dec 2023 Wairarapa 10 to 24 Female Total Total</t>
  </si>
  <si>
    <t>Year to Dec 2023 Wairarapa 10 to 24 Male Total 1</t>
  </si>
  <si>
    <t>Year to Dec 2023 Wairarapa 10 to 24 Male Total 2</t>
  </si>
  <si>
    <t>Year to Dec 2023 Wairarapa 10 to 24 Male Total 3</t>
  </si>
  <si>
    <t>Year to Dec 2023 Wairarapa 10 to 24 Male Total 4</t>
  </si>
  <si>
    <t>Year to Dec 2023 Wairarapa 10 to 24 Male Total 5</t>
  </si>
  <si>
    <t>Year to Dec 2023 Wairarapa 10 to 24 Male Total Total</t>
  </si>
  <si>
    <t>Year to Dec 2023 Wairarapa 10 to 24 Total Total 1</t>
  </si>
  <si>
    <t>Year to Dec 2023 Wairarapa 10 to 24 Total Total 2</t>
  </si>
  <si>
    <t>Year to Dec 2023 Wairarapa 10 to 24 Total Total 3</t>
  </si>
  <si>
    <t>Year to Dec 2023 Wairarapa 10 to 24 Total Total 4</t>
  </si>
  <si>
    <t>Year to Dec 2023 Wairarapa 10 to 24 Total Total 5</t>
  </si>
  <si>
    <t>Year to Dec 2023 Wairarapa 10 to 24 Total Total Total</t>
  </si>
  <si>
    <t>Year to Dec 2023 Wairarapa 15 to 19 Female Maori 1</t>
  </si>
  <si>
    <t>Year to Dec 2023 Wairarapa 15 to 19 Female Maori 2</t>
  </si>
  <si>
    <t>Year to Dec 2023 Wairarapa 15 to 19 Female Maori 3</t>
  </si>
  <si>
    <t>Year to Dec 2023 Wairarapa 15 to 19 Female Maori 4</t>
  </si>
  <si>
    <t>Year to Dec 2023 Wairarapa 15 to 19 Female Maori 5</t>
  </si>
  <si>
    <t>Year to Dec 2023 Wairarapa 15 to 19 Female Maori Total</t>
  </si>
  <si>
    <t>Year to Dec 2023 Wairarapa 15 to 19 Male Maori 1</t>
  </si>
  <si>
    <t>Year to Dec 2023 Wairarapa 15 to 19 Male Maori 2</t>
  </si>
  <si>
    <t>Year to Dec 2023 Wairarapa 15 to 19 Male Maori 3</t>
  </si>
  <si>
    <t>Year to Dec 2023 Wairarapa 15 to 19 Male Maori 4</t>
  </si>
  <si>
    <t>Year to Dec 2023 Wairarapa 15 to 19 Male Maori 5</t>
  </si>
  <si>
    <t>Year to Dec 2023 Wairarapa 15 to 19 Male Maori Total</t>
  </si>
  <si>
    <t>Year to Dec 2023 Wairarapa 15 to 19 Total Maori 1</t>
  </si>
  <si>
    <t>Year to Dec 2023 Wairarapa 15 to 19 Total Maori 2</t>
  </si>
  <si>
    <t>Year to Dec 2023 Wairarapa 15 to 19 Total Maori 3</t>
  </si>
  <si>
    <t>Year to Dec 2023 Wairarapa 15 to 19 Total Maori 4</t>
  </si>
  <si>
    <t>Year to Dec 2023 Wairarapa 15 to 19 Total Maori 5</t>
  </si>
  <si>
    <t>Year to Dec 2023 Wairarapa 15 to 19 Total Maori Total</t>
  </si>
  <si>
    <t>Year to Dec 2023 Wairarapa 15 to 19 Female Other 1</t>
  </si>
  <si>
    <t>Year to Dec 2023 Wairarapa 15 to 19 Female Other 2</t>
  </si>
  <si>
    <t>Year to Dec 2023 Wairarapa 15 to 19 Female Other 3</t>
  </si>
  <si>
    <t>Year to Dec 2023 Wairarapa 15 to 19 Female Other 4</t>
  </si>
  <si>
    <t>Year to Dec 2023 Wairarapa 15 to 19 Female Other 5</t>
  </si>
  <si>
    <t>Year to Dec 2023 Wairarapa 15 to 19 Female Other Total</t>
  </si>
  <si>
    <t>Year to Dec 2023 Wairarapa 15 to 19 Male Other 1</t>
  </si>
  <si>
    <t>Year to Dec 2023 Wairarapa 15 to 19 Male Other 2</t>
  </si>
  <si>
    <t>Year to Dec 2023 Wairarapa 15 to 19 Male Other 3</t>
  </si>
  <si>
    <t>Year to Dec 2023 Wairarapa 15 to 19 Male Other 4</t>
  </si>
  <si>
    <t>Year to Dec 2023 Wairarapa 15 to 19 Male Other 5</t>
  </si>
  <si>
    <t>Year to Dec 2023 Wairarapa 15 to 19 Male Other Total</t>
  </si>
  <si>
    <t>Year to Dec 2023 Wairarapa 15 to 19 Total Other 1</t>
  </si>
  <si>
    <t>Year to Dec 2023 Wairarapa 15 to 19 Total Other 2</t>
  </si>
  <si>
    <t>Year to Dec 2023 Wairarapa 15 to 19 Total Other 3</t>
  </si>
  <si>
    <t>Year to Dec 2023 Wairarapa 15 to 19 Total Other 4</t>
  </si>
  <si>
    <t>Year to Dec 2023 Wairarapa 15 to 19 Total Other 5</t>
  </si>
  <si>
    <t>Year to Dec 2023 Wairarapa 15 to 19 Total Other Total</t>
  </si>
  <si>
    <t>Year to Dec 2023 Wairarapa 15 to 19 Female Pacific 1</t>
  </si>
  <si>
    <t>Year to Dec 2023 Wairarapa 15 to 19 Female Pacific 2</t>
  </si>
  <si>
    <t>Year to Dec 2023 Wairarapa 15 to 19 Female Pacific 3</t>
  </si>
  <si>
    <t>Year to Dec 2023 Wairarapa 15 to 19 Female Pacific 4</t>
  </si>
  <si>
    <t>Year to Dec 2023 Wairarapa 15 to 19 Female Pacific 5</t>
  </si>
  <si>
    <t>Year to Dec 2023 Wairarapa 15 to 19 Female Pacific Total</t>
  </si>
  <si>
    <t>Year to Dec 2023 Wairarapa 15 to 19 Male Pacific 1</t>
  </si>
  <si>
    <t>Year to Dec 2023 Wairarapa 15 to 19 Male Pacific 2</t>
  </si>
  <si>
    <t>Year to Dec 2023 Wairarapa 15 to 19 Male Pacific 3</t>
  </si>
  <si>
    <t>Year to Dec 2023 Wairarapa 15 to 19 Male Pacific 4</t>
  </si>
  <si>
    <t>Year to Dec 2023 Wairarapa 15 to 19 Male Pacific 5</t>
  </si>
  <si>
    <t>Year to Dec 2023 Wairarapa 15 to 19 Male Pacific Total</t>
  </si>
  <si>
    <t>Year to Dec 2023 Wairarapa 15 to 19 Total Pacific 1</t>
  </si>
  <si>
    <t>Year to Dec 2023 Wairarapa 15 to 19 Total Pacific 2</t>
  </si>
  <si>
    <t>Year to Dec 2023 Wairarapa 15 to 19 Total Pacific 3</t>
  </si>
  <si>
    <t>Year to Dec 2023 Wairarapa 15 to 19 Total Pacific 4</t>
  </si>
  <si>
    <t>Year to Dec 2023 Wairarapa 15 to 19 Total Pacific 5</t>
  </si>
  <si>
    <t>Year to Dec 2023 Wairarapa 15 to 19 Total Pacific Total</t>
  </si>
  <si>
    <t>Year to Dec 2023 Wairarapa 15 to 19 Female Total 1</t>
  </si>
  <si>
    <t>Year to Dec 2023 Wairarapa 15 to 19 Female Total 2</t>
  </si>
  <si>
    <t>Year to Dec 2023 Wairarapa 15 to 19 Female Total 3</t>
  </si>
  <si>
    <t>Year to Dec 2023 Wairarapa 15 to 19 Female Total 4</t>
  </si>
  <si>
    <t>Year to Dec 2023 Wairarapa 15 to 19 Female Total 5</t>
  </si>
  <si>
    <t>Year to Dec 2023 Wairarapa 15 to 19 Female Total Total</t>
  </si>
  <si>
    <t>Year to Dec 2023 Wairarapa 15 to 19 Male Total 1</t>
  </si>
  <si>
    <t>Year to Dec 2023 Wairarapa 15 to 19 Male Total 2</t>
  </si>
  <si>
    <t>Year to Dec 2023 Wairarapa 15 to 19 Male Total 3</t>
  </si>
  <si>
    <t>Year to Dec 2023 Wairarapa 15 to 19 Male Total 4</t>
  </si>
  <si>
    <t>Year to Dec 2023 Wairarapa 15 to 19 Male Total 5</t>
  </si>
  <si>
    <t>Year to Dec 2023 Wairarapa 15 to 19 Male Total Total</t>
  </si>
  <si>
    <t>Year to Dec 2023 Wairarapa 15 to 19 Total Total 1</t>
  </si>
  <si>
    <t>Year to Dec 2023 Wairarapa 15 to 19 Total Total 2</t>
  </si>
  <si>
    <t>Year to Dec 2023 Wairarapa 15 to 19 Total Total 3</t>
  </si>
  <si>
    <t>Year to Dec 2023 Wairarapa 15 to 19 Total Total 4</t>
  </si>
  <si>
    <t>Year to Dec 2023 Wairarapa 15 to 19 Total Total 5</t>
  </si>
  <si>
    <t>Year to Dec 2023 Wairarapa 15 to 19 Total Total Total</t>
  </si>
  <si>
    <t>Year to Dec 2023 Wairarapa 20 to 24 Female Maori 1</t>
  </si>
  <si>
    <t>Year to Dec 2023 Wairarapa 20 to 24 Female Maori 2</t>
  </si>
  <si>
    <t>Year to Dec 2023 Wairarapa 20 to 24 Female Maori 3</t>
  </si>
  <si>
    <t>Year to Dec 2023 Wairarapa 20 to 24 Female Maori 4</t>
  </si>
  <si>
    <t>Year to Dec 2023 Wairarapa 20 to 24 Female Maori 5</t>
  </si>
  <si>
    <t>Year to Dec 2023 Wairarapa 20 to 24 Female Maori Total</t>
  </si>
  <si>
    <t>Year to Dec 2023 Wairarapa 20 to 24 Male Maori 1</t>
  </si>
  <si>
    <t>Year to Dec 2023 Wairarapa 20 to 24 Male Maori 2</t>
  </si>
  <si>
    <t>Year to Dec 2023 Wairarapa 20 to 24 Male Maori 3</t>
  </si>
  <si>
    <t>Year to Dec 2023 Wairarapa 20 to 24 Male Maori 4</t>
  </si>
  <si>
    <t>Year to Dec 2023 Wairarapa 20 to 24 Male Maori 5</t>
  </si>
  <si>
    <t>Year to Dec 2023 Wairarapa 20 to 24 Male Maori Total</t>
  </si>
  <si>
    <t>Year to Dec 2023 Wairarapa 20 to 24 Total Maori 1</t>
  </si>
  <si>
    <t>Year to Dec 2023 Wairarapa 20 to 24 Total Maori 2</t>
  </si>
  <si>
    <t>Year to Dec 2023 Wairarapa 20 to 24 Total Maori 3</t>
  </si>
  <si>
    <t>Year to Dec 2023 Wairarapa 20 to 24 Total Maori 4</t>
  </si>
  <si>
    <t>Year to Dec 2023 Wairarapa 20 to 24 Total Maori 5</t>
  </si>
  <si>
    <t>Year to Dec 2023 Wairarapa 20 to 24 Total Maori Total</t>
  </si>
  <si>
    <t>Year to Dec 2023 Wairarapa 20 to 24 Female Other 1</t>
  </si>
  <si>
    <t>Year to Dec 2023 Wairarapa 20 to 24 Female Other 2</t>
  </si>
  <si>
    <t>Year to Dec 2023 Wairarapa 20 to 24 Female Other 3</t>
  </si>
  <si>
    <t>Year to Dec 2023 Wairarapa 20 to 24 Female Other 4</t>
  </si>
  <si>
    <t>Year to Dec 2023 Wairarapa 20 to 24 Female Other 5</t>
  </si>
  <si>
    <t>Year to Dec 2023 Wairarapa 20 to 24 Female Other Total</t>
  </si>
  <si>
    <t>Year to Dec 2023 Wairarapa 20 to 24 Male Other 1</t>
  </si>
  <si>
    <t>Year to Dec 2023 Wairarapa 20 to 24 Male Other 2</t>
  </si>
  <si>
    <t>Year to Dec 2023 Wairarapa 20 to 24 Male Other 3</t>
  </si>
  <si>
    <t>Year to Dec 2023 Wairarapa 20 to 24 Male Other 4</t>
  </si>
  <si>
    <t>Year to Dec 2023 Wairarapa 20 to 24 Male Other 5</t>
  </si>
  <si>
    <t>Year to Dec 2023 Wairarapa 20 to 24 Male Other Total</t>
  </si>
  <si>
    <t>Year to Dec 2023 Wairarapa 20 to 24 Total Other 1</t>
  </si>
  <si>
    <t>Year to Dec 2023 Wairarapa 20 to 24 Total Other 2</t>
  </si>
  <si>
    <t>Year to Dec 2023 Wairarapa 20 to 24 Total Other 3</t>
  </si>
  <si>
    <t>Year to Dec 2023 Wairarapa 20 to 24 Total Other 4</t>
  </si>
  <si>
    <t>Year to Dec 2023 Wairarapa 20 to 24 Total Other 5</t>
  </si>
  <si>
    <t>Year to Dec 2023 Wairarapa 20 to 24 Total Other Total</t>
  </si>
  <si>
    <t>Year to Dec 2023 Wairarapa 20 to 24 Female Pacific 1</t>
  </si>
  <si>
    <t>Year to Dec 2023 Wairarapa 20 to 24 Female Pacific 2</t>
  </si>
  <si>
    <t>Year to Dec 2023 Wairarapa 20 to 24 Female Pacific 3</t>
  </si>
  <si>
    <t>Year to Dec 2023 Wairarapa 20 to 24 Female Pacific 4</t>
  </si>
  <si>
    <t>Year to Dec 2023 Wairarapa 20 to 24 Female Pacific 5</t>
  </si>
  <si>
    <t>Year to Dec 2023 Wairarapa 20 to 24 Female Pacific Total</t>
  </si>
  <si>
    <t>Year to Dec 2023 Wairarapa 20 to 24 Male Pacific 1</t>
  </si>
  <si>
    <t>Year to Dec 2023 Wairarapa 20 to 24 Male Pacific 2</t>
  </si>
  <si>
    <t>Year to Dec 2023 Wairarapa 20 to 24 Male Pacific 3</t>
  </si>
  <si>
    <t>Year to Dec 2023 Wairarapa 20 to 24 Male Pacific 4</t>
  </si>
  <si>
    <t>Year to Dec 2023 Wairarapa 20 to 24 Male Pacific 5</t>
  </si>
  <si>
    <t>Year to Dec 2023 Wairarapa 20 to 24 Male Pacific Total</t>
  </si>
  <si>
    <t>Year to Dec 2023 Wairarapa 20 to 24 Total Pacific 1</t>
  </si>
  <si>
    <t>Year to Dec 2023 Wairarapa 20 to 24 Total Pacific 2</t>
  </si>
  <si>
    <t>Year to Dec 2023 Wairarapa 20 to 24 Total Pacific 3</t>
  </si>
  <si>
    <t>Year to Dec 2023 Wairarapa 20 to 24 Total Pacific 4</t>
  </si>
  <si>
    <t>Year to Dec 2023 Wairarapa 20 to 24 Total Pacific 5</t>
  </si>
  <si>
    <t>Year to Dec 2023 Wairarapa 20 to 24 Total Pacific Total</t>
  </si>
  <si>
    <t>Year to Dec 2023 Wairarapa 20 to 24 Female Total 1</t>
  </si>
  <si>
    <t>Year to Dec 2023 Wairarapa 20 to 24 Female Total 2</t>
  </si>
  <si>
    <t>Year to Dec 2023 Wairarapa 20 to 24 Female Total 3</t>
  </si>
  <si>
    <t>Year to Dec 2023 Wairarapa 20 to 24 Female Total 4</t>
  </si>
  <si>
    <t>Year to Dec 2023 Wairarapa 20 to 24 Female Total 5</t>
  </si>
  <si>
    <t>Year to Dec 2023 Wairarapa 20 to 24 Female Total Total</t>
  </si>
  <si>
    <t>Year to Dec 2023 Wairarapa 20 to 24 Male Total 1</t>
  </si>
  <si>
    <t>Year to Dec 2023 Wairarapa 20 to 24 Male Total 2</t>
  </si>
  <si>
    <t>Year to Dec 2023 Wairarapa 20 to 24 Male Total 3</t>
  </si>
  <si>
    <t>Year to Dec 2023 Wairarapa 20 to 24 Male Total 4</t>
  </si>
  <si>
    <t>Year to Dec 2023 Wairarapa 20 to 24 Male Total 5</t>
  </si>
  <si>
    <t>Year to Dec 2023 Wairarapa 20 to 24 Male Total Total</t>
  </si>
  <si>
    <t>Year to Dec 2023 Wairarapa 20 to 24 Total Total 1</t>
  </si>
  <si>
    <t>Year to Dec 2023 Wairarapa 20 to 24 Total Total 2</t>
  </si>
  <si>
    <t>Year to Dec 2023 Wairarapa 20 to 24 Total Total 3</t>
  </si>
  <si>
    <t>Year to Dec 2023 Wairarapa 20 to 24 Total Total 4</t>
  </si>
  <si>
    <t>Year to Dec 2023 Wairarapa 20 to 24 Total Total 5</t>
  </si>
  <si>
    <t>Year to Dec 2023 Wairarapa 20 to 24 Total Total Total</t>
  </si>
  <si>
    <t>Year to Dec 2023 Waitemata 10 to 14 Female Maori 1</t>
  </si>
  <si>
    <t>Year to Dec 2023 Waitemata 10 to 14 Female Maori 2</t>
  </si>
  <si>
    <t>Year to Dec 2023 Waitemata 10 to 14 Female Maori 3</t>
  </si>
  <si>
    <t>Year to Dec 2023 Waitemata 10 to 14 Female Maori 4</t>
  </si>
  <si>
    <t>Year to Dec 2023 Waitemata 10 to 14 Female Maori 5</t>
  </si>
  <si>
    <t>Year to Dec 2023 Waitemata 10 to 14 Female Maori Total</t>
  </si>
  <si>
    <t>Year to Dec 2023 Waitemata 10 to 14 Male Maori 1</t>
  </si>
  <si>
    <t>Year to Dec 2023 Waitemata 10 to 14 Male Maori 2</t>
  </si>
  <si>
    <t>Year to Dec 2023 Waitemata 10 to 14 Male Maori 3</t>
  </si>
  <si>
    <t>Year to Dec 2023 Waitemata 10 to 14 Male Maori 4</t>
  </si>
  <si>
    <t>Year to Dec 2023 Waitemata 10 to 14 Male Maori 5</t>
  </si>
  <si>
    <t>Year to Dec 2023 Waitemata 10 to 14 Male Maori Total</t>
  </si>
  <si>
    <t>Year to Dec 2023 Waitemata 10 to 14 Total Maori 1</t>
  </si>
  <si>
    <t>Year to Dec 2023 Waitemata 10 to 14 Total Maori 2</t>
  </si>
  <si>
    <t>Year to Dec 2023 Waitemata 10 to 14 Total Maori 3</t>
  </si>
  <si>
    <t>Year to Dec 2023 Waitemata 10 to 14 Total Maori 4</t>
  </si>
  <si>
    <t>Year to Dec 2023 Waitemata 10 to 14 Total Maori 5</t>
  </si>
  <si>
    <t>Year to Dec 2023 Waitemata 10 to 14 Total Maori Total</t>
  </si>
  <si>
    <t>Year to Dec 2023 Waitemata 10 to 14 Female Other 1</t>
  </si>
  <si>
    <t>Year to Dec 2023 Waitemata 10 to 14 Female Other 2</t>
  </si>
  <si>
    <t>Year to Dec 2023 Waitemata 10 to 14 Female Other 3</t>
  </si>
  <si>
    <t>Year to Dec 2023 Waitemata 10 to 14 Female Other 4</t>
  </si>
  <si>
    <t>Year to Dec 2023 Waitemata 10 to 14 Female Other 5</t>
  </si>
  <si>
    <t>Year to Dec 2023 Waitemata 10 to 14 Female Other Total</t>
  </si>
  <si>
    <t>Year to Dec 2023 Waitemata 10 to 14 Male Other 1</t>
  </si>
  <si>
    <t>Year to Dec 2023 Waitemata 10 to 14 Male Other 2</t>
  </si>
  <si>
    <t>Year to Dec 2023 Waitemata 10 to 14 Male Other 3</t>
  </si>
  <si>
    <t>Year to Dec 2023 Waitemata 10 to 14 Male Other 4</t>
  </si>
  <si>
    <t>Year to Dec 2023 Waitemata 10 to 14 Male Other 5</t>
  </si>
  <si>
    <t>Year to Dec 2023 Waitemata 10 to 14 Male Other Total</t>
  </si>
  <si>
    <t>Year to Dec 2023 Waitemata 10 to 14 Total Other 1</t>
  </si>
  <si>
    <t>Year to Dec 2023 Waitemata 10 to 14 Total Other 2</t>
  </si>
  <si>
    <t>Year to Dec 2023 Waitemata 10 to 14 Total Other 3</t>
  </si>
  <si>
    <t>Year to Dec 2023 Waitemata 10 to 14 Total Other 4</t>
  </si>
  <si>
    <t>Year to Dec 2023 Waitemata 10 to 14 Total Other 5</t>
  </si>
  <si>
    <t>Year to Dec 2023 Waitemata 10 to 14 Total Other Total</t>
  </si>
  <si>
    <t>Year to Dec 2023 Waitemata 10 to 14 Female Pacific 1</t>
  </si>
  <si>
    <t>Year to Dec 2023 Waitemata 10 to 14 Female Pacific 2</t>
  </si>
  <si>
    <t>Year to Dec 2023 Waitemata 10 to 14 Female Pacific 3</t>
  </si>
  <si>
    <t>Year to Dec 2023 Waitemata 10 to 14 Female Pacific 4</t>
  </si>
  <si>
    <t>Year to Dec 2023 Waitemata 10 to 14 Female Pacific 5</t>
  </si>
  <si>
    <t>Year to Dec 2023 Waitemata 10 to 14 Female Pacific Total</t>
  </si>
  <si>
    <t>Year to Dec 2023 Waitemata 10 to 14 Male Pacific 1</t>
  </si>
  <si>
    <t>Year to Dec 2023 Waitemata 10 to 14 Male Pacific 2</t>
  </si>
  <si>
    <t>Year to Dec 2023 Waitemata 10 to 14 Male Pacific 3</t>
  </si>
  <si>
    <t>Year to Dec 2023 Waitemata 10 to 14 Male Pacific 4</t>
  </si>
  <si>
    <t>Year to Dec 2023 Waitemata 10 to 14 Male Pacific 5</t>
  </si>
  <si>
    <t>Year to Dec 2023 Waitemata 10 to 14 Male Pacific Total</t>
  </si>
  <si>
    <t>Year to Dec 2023 Waitemata 10 to 14 Total Pacific 1</t>
  </si>
  <si>
    <t>Year to Dec 2023 Waitemata 10 to 14 Total Pacific 2</t>
  </si>
  <si>
    <t>Year to Dec 2023 Waitemata 10 to 14 Total Pacific 3</t>
  </si>
  <si>
    <t>Year to Dec 2023 Waitemata 10 to 14 Total Pacific 4</t>
  </si>
  <si>
    <t>Year to Dec 2023 Waitemata 10 to 14 Total Pacific 5</t>
  </si>
  <si>
    <t>Year to Dec 2023 Waitemata 10 to 14 Total Pacific Total</t>
  </si>
  <si>
    <t>Year to Dec 2023 Waitemata 10 to 14 Female Total 1</t>
  </si>
  <si>
    <t>Year to Dec 2023 Waitemata 10 to 14 Female Total 2</t>
  </si>
  <si>
    <t>Year to Dec 2023 Waitemata 10 to 14 Female Total 3</t>
  </si>
  <si>
    <t>Year to Dec 2023 Waitemata 10 to 14 Female Total 4</t>
  </si>
  <si>
    <t>Year to Dec 2023 Waitemata 10 to 14 Female Total 5</t>
  </si>
  <si>
    <t>Year to Dec 2023 Waitemata 10 to 14 Female Total Total</t>
  </si>
  <si>
    <t>Year to Dec 2023 Waitemata 10 to 14 Male Total 1</t>
  </si>
  <si>
    <t>Year to Dec 2023 Waitemata 10 to 14 Male Total 2</t>
  </si>
  <si>
    <t>Year to Dec 2023 Waitemata 10 to 14 Male Total 3</t>
  </si>
  <si>
    <t>Year to Dec 2023 Waitemata 10 to 14 Male Total 4</t>
  </si>
  <si>
    <t>Year to Dec 2023 Waitemata 10 to 14 Male Total 5</t>
  </si>
  <si>
    <t>Year to Dec 2023 Waitemata 10 to 14 Male Total Total</t>
  </si>
  <si>
    <t>Year to Dec 2023 Waitemata 10 to 14 Total Total 1</t>
  </si>
  <si>
    <t>Year to Dec 2023 Waitemata 10 to 14 Total Total 2</t>
  </si>
  <si>
    <t>Year to Dec 2023 Waitemata 10 to 14 Total Total 3</t>
  </si>
  <si>
    <t>Year to Dec 2023 Waitemata 10 to 14 Total Total 4</t>
  </si>
  <si>
    <t>Year to Dec 2023 Waitemata 10 to 14 Total Total 5</t>
  </si>
  <si>
    <t>Year to Dec 2023 Waitemata 10 to 14 Total Total Total</t>
  </si>
  <si>
    <t>Year to Dec 2023 Waitemata 10 to 24 Female Maori 1</t>
  </si>
  <si>
    <t>Year to Dec 2023 Waitemata 10 to 24 Female Maori 2</t>
  </si>
  <si>
    <t>Year to Dec 2023 Waitemata 10 to 24 Female Maori 3</t>
  </si>
  <si>
    <t>Year to Dec 2023 Waitemata 10 to 24 Female Maori 4</t>
  </si>
  <si>
    <t>Year to Dec 2023 Waitemata 10 to 24 Female Maori 5</t>
  </si>
  <si>
    <t>Year to Dec 2023 Waitemata 10 to 24 Female Maori Total</t>
  </si>
  <si>
    <t>Year to Dec 2023 Waitemata 10 to 24 Male Maori 1</t>
  </si>
  <si>
    <t>Year to Dec 2023 Waitemata 10 to 24 Male Maori 2</t>
  </si>
  <si>
    <t>Year to Dec 2023 Waitemata 10 to 24 Male Maori 3</t>
  </si>
  <si>
    <t>Year to Dec 2023 Waitemata 10 to 24 Male Maori 4</t>
  </si>
  <si>
    <t>Year to Dec 2023 Waitemata 10 to 24 Male Maori 5</t>
  </si>
  <si>
    <t>Year to Dec 2023 Waitemata 10 to 24 Male Maori Total</t>
  </si>
  <si>
    <t>Year to Dec 2023 Waitemata 10 to 24 Total Maori 1</t>
  </si>
  <si>
    <t>Year to Dec 2023 Waitemata 10 to 24 Total Maori 2</t>
  </si>
  <si>
    <t>Year to Dec 2023 Waitemata 10 to 24 Total Maori 3</t>
  </si>
  <si>
    <t>Year to Dec 2023 Waitemata 10 to 24 Total Maori 4</t>
  </si>
  <si>
    <t>Year to Dec 2023 Waitemata 10 to 24 Total Maori 5</t>
  </si>
  <si>
    <t>Year to Dec 2023 Waitemata 10 to 24 Total Maori Total</t>
  </si>
  <si>
    <t>Year to Dec 2023 Waitemata 10 to 24 Female Other 1</t>
  </si>
  <si>
    <t>Year to Dec 2023 Waitemata 10 to 24 Female Other 2</t>
  </si>
  <si>
    <t>Year to Dec 2023 Waitemata 10 to 24 Female Other 3</t>
  </si>
  <si>
    <t>Year to Dec 2023 Waitemata 10 to 24 Female Other 4</t>
  </si>
  <si>
    <t>Year to Dec 2023 Waitemata 10 to 24 Female Other 5</t>
  </si>
  <si>
    <t>Year to Dec 2023 Waitemata 10 to 24 Female Other Total</t>
  </si>
  <si>
    <t>Year to Dec 2023 Waitemata 10 to 24 Male Other 1</t>
  </si>
  <si>
    <t>Year to Dec 2023 Waitemata 10 to 24 Male Other 2</t>
  </si>
  <si>
    <t>Year to Dec 2023 Waitemata 10 to 24 Male Other 3</t>
  </si>
  <si>
    <t>Year to Dec 2023 Waitemata 10 to 24 Male Other 4</t>
  </si>
  <si>
    <t>Year to Dec 2023 Waitemata 10 to 24 Male Other 5</t>
  </si>
  <si>
    <t>Year to Dec 2023 Waitemata 10 to 24 Male Other Total</t>
  </si>
  <si>
    <t>Year to Dec 2023 Waitemata 10 to 24 Total Other 1</t>
  </si>
  <si>
    <t>Year to Dec 2023 Waitemata 10 to 24 Total Other 2</t>
  </si>
  <si>
    <t>Year to Dec 2023 Waitemata 10 to 24 Total Other 3</t>
  </si>
  <si>
    <t>Year to Dec 2023 Waitemata 10 to 24 Total Other 4</t>
  </si>
  <si>
    <t>Year to Dec 2023 Waitemata 10 to 24 Total Other 5</t>
  </si>
  <si>
    <t>Year to Dec 2023 Waitemata 10 to 24 Total Other Total</t>
  </si>
  <si>
    <t>Year to Dec 2023 Waitemata 10 to 24 Female Pacific 1</t>
  </si>
  <si>
    <t>Year to Dec 2023 Waitemata 10 to 24 Female Pacific 2</t>
  </si>
  <si>
    <t>Year to Dec 2023 Waitemata 10 to 24 Female Pacific 3</t>
  </si>
  <si>
    <t>Year to Dec 2023 Waitemata 10 to 24 Female Pacific 4</t>
  </si>
  <si>
    <t>Year to Dec 2023 Waitemata 10 to 24 Female Pacific 5</t>
  </si>
  <si>
    <t>Year to Dec 2023 Waitemata 10 to 24 Female Pacific Total</t>
  </si>
  <si>
    <t>Year to Dec 2023 Waitemata 10 to 24 Male Pacific 1</t>
  </si>
  <si>
    <t>Year to Dec 2023 Waitemata 10 to 24 Male Pacific 2</t>
  </si>
  <si>
    <t>Year to Dec 2023 Waitemata 10 to 24 Male Pacific 3</t>
  </si>
  <si>
    <t>Year to Dec 2023 Waitemata 10 to 24 Male Pacific 4</t>
  </si>
  <si>
    <t>Year to Dec 2023 Waitemata 10 to 24 Male Pacific 5</t>
  </si>
  <si>
    <t>Year to Dec 2023 Waitemata 10 to 24 Male Pacific Total</t>
  </si>
  <si>
    <t>Year to Dec 2023 Waitemata 10 to 24 Total Pacific 1</t>
  </si>
  <si>
    <t>Year to Dec 2023 Waitemata 10 to 24 Total Pacific 2</t>
  </si>
  <si>
    <t>Year to Dec 2023 Waitemata 10 to 24 Total Pacific 3</t>
  </si>
  <si>
    <t>Year to Dec 2023 Waitemata 10 to 24 Total Pacific 4</t>
  </si>
  <si>
    <t>Year to Dec 2023 Waitemata 10 to 24 Total Pacific 5</t>
  </si>
  <si>
    <t>Year to Dec 2023 Waitemata 10 to 24 Total Pacific Total</t>
  </si>
  <si>
    <t>Year to Dec 2023 Waitemata 10 to 24 Female Total 1</t>
  </si>
  <si>
    <t>Year to Dec 2023 Waitemata 10 to 24 Female Total 2</t>
  </si>
  <si>
    <t>Year to Dec 2023 Waitemata 10 to 24 Female Total 3</t>
  </si>
  <si>
    <t>Year to Dec 2023 Waitemata 10 to 24 Female Total 4</t>
  </si>
  <si>
    <t>Year to Dec 2023 Waitemata 10 to 24 Female Total 5</t>
  </si>
  <si>
    <t>Year to Dec 2023 Waitemata 10 to 24 Female Total Total</t>
  </si>
  <si>
    <t>Year to Dec 2023 Waitemata 10 to 24 Male Total 1</t>
  </si>
  <si>
    <t>Year to Dec 2023 Waitemata 10 to 24 Male Total 2</t>
  </si>
  <si>
    <t>Year to Dec 2023 Waitemata 10 to 24 Male Total 3</t>
  </si>
  <si>
    <t>Year to Dec 2023 Waitemata 10 to 24 Male Total 4</t>
  </si>
  <si>
    <t>Year to Dec 2023 Waitemata 10 to 24 Male Total 5</t>
  </si>
  <si>
    <t>Year to Dec 2023 Waitemata 10 to 24 Male Total Total</t>
  </si>
  <si>
    <t>Year to Dec 2023 Waitemata 10 to 24 Total Total 1</t>
  </si>
  <si>
    <t>Year to Dec 2023 Waitemata 10 to 24 Total Total 2</t>
  </si>
  <si>
    <t>Year to Dec 2023 Waitemata 10 to 24 Total Total 3</t>
  </si>
  <si>
    <t>Year to Dec 2023 Waitemata 10 to 24 Total Total 4</t>
  </si>
  <si>
    <t>Year to Dec 2023 Waitemata 10 to 24 Total Total 5</t>
  </si>
  <si>
    <t>Year to Dec 2023 Waitemata 10 to 24 Total Total Total</t>
  </si>
  <si>
    <t>Year to Dec 2023 Waitemata 15 to 19 Female Maori 1</t>
  </si>
  <si>
    <t>Year to Dec 2023 Waitemata 15 to 19 Female Maori 2</t>
  </si>
  <si>
    <t>Year to Dec 2023 Waitemata 15 to 19 Female Maori 3</t>
  </si>
  <si>
    <t>Year to Dec 2023 Waitemata 15 to 19 Female Maori 4</t>
  </si>
  <si>
    <t>Year to Dec 2023 Waitemata 15 to 19 Female Maori 5</t>
  </si>
  <si>
    <t>Year to Dec 2023 Waitemata 15 to 19 Female Maori Total</t>
  </si>
  <si>
    <t>Year to Dec 2023 Waitemata 15 to 19 Male Maori 1</t>
  </si>
  <si>
    <t>Year to Dec 2023 Waitemata 15 to 19 Male Maori 2</t>
  </si>
  <si>
    <t>Year to Dec 2023 Waitemata 15 to 19 Male Maori 3</t>
  </si>
  <si>
    <t>Year to Dec 2023 Waitemata 15 to 19 Male Maori 4</t>
  </si>
  <si>
    <t>Year to Dec 2023 Waitemata 15 to 19 Male Maori 5</t>
  </si>
  <si>
    <t>Year to Dec 2023 Waitemata 15 to 19 Male Maori Total</t>
  </si>
  <si>
    <t>Year to Dec 2023 Waitemata 15 to 19 Total Maori 1</t>
  </si>
  <si>
    <t>Year to Dec 2023 Waitemata 15 to 19 Total Maori 2</t>
  </si>
  <si>
    <t>Year to Dec 2023 Waitemata 15 to 19 Total Maori 3</t>
  </si>
  <si>
    <t>Year to Dec 2023 Waitemata 15 to 19 Total Maori 4</t>
  </si>
  <si>
    <t>Year to Dec 2023 Waitemata 15 to 19 Total Maori 5</t>
  </si>
  <si>
    <t>Year to Dec 2023 Waitemata 15 to 19 Total Maori Total</t>
  </si>
  <si>
    <t>Year to Dec 2023 Waitemata 15 to 19 Female Other 1</t>
  </si>
  <si>
    <t>Year to Dec 2023 Waitemata 15 to 19 Female Other 2</t>
  </si>
  <si>
    <t>Year to Dec 2023 Waitemata 15 to 19 Female Other 3</t>
  </si>
  <si>
    <t>Year to Dec 2023 Waitemata 15 to 19 Female Other 4</t>
  </si>
  <si>
    <t>Year to Dec 2023 Waitemata 15 to 19 Female Other 5</t>
  </si>
  <si>
    <t>Year to Dec 2023 Waitemata 15 to 19 Female Other Total</t>
  </si>
  <si>
    <t>Year to Dec 2023 Waitemata 15 to 19 Male Other 1</t>
  </si>
  <si>
    <t>Year to Dec 2023 Waitemata 15 to 19 Male Other 2</t>
  </si>
  <si>
    <t>Year to Dec 2023 Waitemata 15 to 19 Male Other 3</t>
  </si>
  <si>
    <t>Year to Dec 2023 Waitemata 15 to 19 Male Other 4</t>
  </si>
  <si>
    <t>Year to Dec 2023 Waitemata 15 to 19 Male Other 5</t>
  </si>
  <si>
    <t>Year to Dec 2023 Waitemata 15 to 19 Male Other Total</t>
  </si>
  <si>
    <t>Year to Dec 2023 Waitemata 15 to 19 Total Other 1</t>
  </si>
  <si>
    <t>Year to Dec 2023 Waitemata 15 to 19 Total Other 2</t>
  </si>
  <si>
    <t>Year to Dec 2023 Waitemata 15 to 19 Total Other 3</t>
  </si>
  <si>
    <t>Year to Dec 2023 Waitemata 15 to 19 Total Other 4</t>
  </si>
  <si>
    <t>Year to Dec 2023 Waitemata 15 to 19 Total Other 5</t>
  </si>
  <si>
    <t>Year to Dec 2023 Waitemata 15 to 19 Total Other Total</t>
  </si>
  <si>
    <t>Year to Dec 2023 Waitemata 15 to 19 Female Pacific 1</t>
  </si>
  <si>
    <t>Year to Dec 2023 Waitemata 15 to 19 Female Pacific 2</t>
  </si>
  <si>
    <t>Year to Dec 2023 Waitemata 15 to 19 Female Pacific 3</t>
  </si>
  <si>
    <t>Year to Dec 2023 Waitemata 15 to 19 Female Pacific 4</t>
  </si>
  <si>
    <t>Year to Dec 2023 Waitemata 15 to 19 Female Pacific 5</t>
  </si>
  <si>
    <t>Year to Dec 2023 Waitemata 15 to 19 Female Pacific Total</t>
  </si>
  <si>
    <t>Year to Dec 2023 Waitemata 15 to 19 Male Pacific 1</t>
  </si>
  <si>
    <t>Year to Dec 2023 Waitemata 15 to 19 Male Pacific 2</t>
  </si>
  <si>
    <t>Year to Dec 2023 Waitemata 15 to 19 Male Pacific 3</t>
  </si>
  <si>
    <t>Year to Dec 2023 Waitemata 15 to 19 Male Pacific 4</t>
  </si>
  <si>
    <t>Year to Dec 2023 Waitemata 15 to 19 Male Pacific 5</t>
  </si>
  <si>
    <t>Year to Dec 2023 Waitemata 15 to 19 Male Pacific Total</t>
  </si>
  <si>
    <t>Year to Dec 2023 Waitemata 15 to 19 Total Pacific 1</t>
  </si>
  <si>
    <t>Year to Dec 2023 Waitemata 15 to 19 Total Pacific 2</t>
  </si>
  <si>
    <t>Year to Dec 2023 Waitemata 15 to 19 Total Pacific 3</t>
  </si>
  <si>
    <t>Year to Dec 2023 Waitemata 15 to 19 Total Pacific 4</t>
  </si>
  <si>
    <t>Year to Dec 2023 Waitemata 15 to 19 Total Pacific 5</t>
  </si>
  <si>
    <t>Year to Dec 2023 Waitemata 15 to 19 Total Pacific Total</t>
  </si>
  <si>
    <t>Year to Dec 2023 Waitemata 15 to 19 Female Total 1</t>
  </si>
  <si>
    <t>Year to Dec 2023 Waitemata 15 to 19 Female Total 2</t>
  </si>
  <si>
    <t>Year to Dec 2023 Waitemata 15 to 19 Female Total 3</t>
  </si>
  <si>
    <t>Year to Dec 2023 Waitemata 15 to 19 Female Total 4</t>
  </si>
  <si>
    <t>Year to Dec 2023 Waitemata 15 to 19 Female Total 5</t>
  </si>
  <si>
    <t>Year to Dec 2023 Waitemata 15 to 19 Female Total Total</t>
  </si>
  <si>
    <t>Year to Dec 2023 Waitemata 15 to 19 Male Total 1</t>
  </si>
  <si>
    <t>Year to Dec 2023 Waitemata 15 to 19 Male Total 2</t>
  </si>
  <si>
    <t>Year to Dec 2023 Waitemata 15 to 19 Male Total 3</t>
  </si>
  <si>
    <t>Year to Dec 2023 Waitemata 15 to 19 Male Total 4</t>
  </si>
  <si>
    <t>Year to Dec 2023 Waitemata 15 to 19 Male Total 5</t>
  </si>
  <si>
    <t>Year to Dec 2023 Waitemata 15 to 19 Male Total Total</t>
  </si>
  <si>
    <t>Year to Dec 2023 Waitemata 15 to 19 Total Total 1</t>
  </si>
  <si>
    <t>Year to Dec 2023 Waitemata 15 to 19 Total Total 2</t>
  </si>
  <si>
    <t>Year to Dec 2023 Waitemata 15 to 19 Total Total 3</t>
  </si>
  <si>
    <t>Year to Dec 2023 Waitemata 15 to 19 Total Total 4</t>
  </si>
  <si>
    <t>Year to Dec 2023 Waitemata 15 to 19 Total Total 5</t>
  </si>
  <si>
    <t>Year to Dec 2023 Waitemata 15 to 19 Total Total Total</t>
  </si>
  <si>
    <t>Year to Dec 2023 Waitemata 20 to 24 Female Maori 1</t>
  </si>
  <si>
    <t>Year to Dec 2023 Waitemata 20 to 24 Female Maori 2</t>
  </si>
  <si>
    <t>Year to Dec 2023 Waitemata 20 to 24 Female Maori 3</t>
  </si>
  <si>
    <t>Year to Dec 2023 Waitemata 20 to 24 Female Maori 4</t>
  </si>
  <si>
    <t>Year to Dec 2023 Waitemata 20 to 24 Female Maori 5</t>
  </si>
  <si>
    <t>Year to Dec 2023 Waitemata 20 to 24 Female Maori Total</t>
  </si>
  <si>
    <t>Year to Dec 2023 Waitemata 20 to 24 Male Maori 1</t>
  </si>
  <si>
    <t>Year to Dec 2023 Waitemata 20 to 24 Male Maori 2</t>
  </si>
  <si>
    <t>Year to Dec 2023 Waitemata 20 to 24 Male Maori 3</t>
  </si>
  <si>
    <t>Year to Dec 2023 Waitemata 20 to 24 Male Maori 4</t>
  </si>
  <si>
    <t>Year to Dec 2023 Waitemata 20 to 24 Male Maori 5</t>
  </si>
  <si>
    <t>Year to Dec 2023 Waitemata 20 to 24 Male Maori Total</t>
  </si>
  <si>
    <t>Year to Dec 2023 Waitemata 20 to 24 Total Maori 1</t>
  </si>
  <si>
    <t>Year to Dec 2023 Waitemata 20 to 24 Total Maori 2</t>
  </si>
  <si>
    <t>Year to Dec 2023 Waitemata 20 to 24 Total Maori 3</t>
  </si>
  <si>
    <t>Year to Dec 2023 Waitemata 20 to 24 Total Maori 4</t>
  </si>
  <si>
    <t>Year to Dec 2023 Waitemata 20 to 24 Total Maori 5</t>
  </si>
  <si>
    <t>Year to Dec 2023 Waitemata 20 to 24 Total Maori Total</t>
  </si>
  <si>
    <t>Year to Dec 2023 Waitemata 20 to 24 Female Other 1</t>
  </si>
  <si>
    <t>Year to Dec 2023 Waitemata 20 to 24 Female Other 2</t>
  </si>
  <si>
    <t>Year to Dec 2023 Waitemata 20 to 24 Female Other 3</t>
  </si>
  <si>
    <t>Year to Dec 2023 Waitemata 20 to 24 Female Other 4</t>
  </si>
  <si>
    <t>Year to Dec 2023 Waitemata 20 to 24 Female Other 5</t>
  </si>
  <si>
    <t>Year to Dec 2023 Waitemata 20 to 24 Female Other Total</t>
  </si>
  <si>
    <t>Year to Dec 2023 Waitemata 20 to 24 Male Other 1</t>
  </si>
  <si>
    <t>Year to Dec 2023 Waitemata 20 to 24 Male Other 2</t>
  </si>
  <si>
    <t>Year to Dec 2023 Waitemata 20 to 24 Male Other 3</t>
  </si>
  <si>
    <t>Year to Dec 2023 Waitemata 20 to 24 Male Other 4</t>
  </si>
  <si>
    <t>Year to Dec 2023 Waitemata 20 to 24 Male Other 5</t>
  </si>
  <si>
    <t>Year to Dec 2023 Waitemata 20 to 24 Male Other Total</t>
  </si>
  <si>
    <t>Year to Dec 2023 Waitemata 20 to 24 Total Other 1</t>
  </si>
  <si>
    <t>Year to Dec 2023 Waitemata 20 to 24 Total Other 2</t>
  </si>
  <si>
    <t>Year to Dec 2023 Waitemata 20 to 24 Total Other 3</t>
  </si>
  <si>
    <t>Year to Dec 2023 Waitemata 20 to 24 Total Other 4</t>
  </si>
  <si>
    <t>Year to Dec 2023 Waitemata 20 to 24 Total Other 5</t>
  </si>
  <si>
    <t>Year to Dec 2023 Waitemata 20 to 24 Total Other Total</t>
  </si>
  <si>
    <t>Year to Dec 2023 Waitemata 20 to 24 Female Pacific 1</t>
  </si>
  <si>
    <t>Year to Dec 2023 Waitemata 20 to 24 Female Pacific 2</t>
  </si>
  <si>
    <t>Year to Dec 2023 Waitemata 20 to 24 Female Pacific 3</t>
  </si>
  <si>
    <t>Year to Dec 2023 Waitemata 20 to 24 Female Pacific 4</t>
  </si>
  <si>
    <t>Year to Dec 2023 Waitemata 20 to 24 Female Pacific 5</t>
  </si>
  <si>
    <t>Year to Dec 2023 Waitemata 20 to 24 Female Pacific Total</t>
  </si>
  <si>
    <t>Year to Dec 2023 Waitemata 20 to 24 Male Pacific 1</t>
  </si>
  <si>
    <t>Year to Dec 2023 Waitemata 20 to 24 Male Pacific 2</t>
  </si>
  <si>
    <t>Year to Dec 2023 Waitemata 20 to 24 Male Pacific 3</t>
  </si>
  <si>
    <t>Year to Dec 2023 Waitemata 20 to 24 Male Pacific 4</t>
  </si>
  <si>
    <t>Year to Dec 2023 Waitemata 20 to 24 Male Pacific 5</t>
  </si>
  <si>
    <t>Year to Dec 2023 Waitemata 20 to 24 Male Pacific Total</t>
  </si>
  <si>
    <t>Year to Dec 2023 Waitemata 20 to 24 Total Pacific 1</t>
  </si>
  <si>
    <t>Year to Dec 2023 Waitemata 20 to 24 Total Pacific 2</t>
  </si>
  <si>
    <t>Year to Dec 2023 Waitemata 20 to 24 Total Pacific 3</t>
  </si>
  <si>
    <t>Year to Dec 2023 Waitemata 20 to 24 Total Pacific 4</t>
  </si>
  <si>
    <t>Year to Dec 2023 Waitemata 20 to 24 Total Pacific 5</t>
  </si>
  <si>
    <t>Year to Dec 2023 Waitemata 20 to 24 Total Pacific Total</t>
  </si>
  <si>
    <t>Year to Dec 2023 Waitemata 20 to 24 Female Total 1</t>
  </si>
  <si>
    <t>Year to Dec 2023 Waitemata 20 to 24 Female Total 2</t>
  </si>
  <si>
    <t>Year to Dec 2023 Waitemata 20 to 24 Female Total 3</t>
  </si>
  <si>
    <t>Year to Dec 2023 Waitemata 20 to 24 Female Total 4</t>
  </si>
  <si>
    <t>Year to Dec 2023 Waitemata 20 to 24 Female Total 5</t>
  </si>
  <si>
    <t>Year to Dec 2023 Waitemata 20 to 24 Female Total Total</t>
  </si>
  <si>
    <t>Year to Dec 2023 Waitemata 20 to 24 Male Total 1</t>
  </si>
  <si>
    <t>Year to Dec 2023 Waitemata 20 to 24 Male Total 2</t>
  </si>
  <si>
    <t>Year to Dec 2023 Waitemata 20 to 24 Male Total 3</t>
  </si>
  <si>
    <t>Year to Dec 2023 Waitemata 20 to 24 Male Total 4</t>
  </si>
  <si>
    <t>Year to Dec 2023 Waitemata 20 to 24 Male Total 5</t>
  </si>
  <si>
    <t>Year to Dec 2023 Waitemata 20 to 24 Male Total Total</t>
  </si>
  <si>
    <t>Year to Dec 2023 Waitemata 20 to 24 Total Total 1</t>
  </si>
  <si>
    <t>Year to Dec 2023 Waitemata 20 to 24 Total Total 2</t>
  </si>
  <si>
    <t>Year to Dec 2023 Waitemata 20 to 24 Total Total 3</t>
  </si>
  <si>
    <t>Year to Dec 2023 Waitemata 20 to 24 Total Total 4</t>
  </si>
  <si>
    <t>Year to Dec 2023 Waitemata 20 to 24 Total Total 5</t>
  </si>
  <si>
    <t>Year to Dec 2023 Waitemata 20 to 24 Total Total Total</t>
  </si>
  <si>
    <t>Year to Dec 2023 West Coast 10 to 14 Female Maori 1</t>
  </si>
  <si>
    <t>Year to Dec 2023 West Coast 10 to 14 Female Maori 2</t>
  </si>
  <si>
    <t>Year to Dec 2023 West Coast 10 to 14 Female Maori 3</t>
  </si>
  <si>
    <t>Year to Dec 2023 West Coast 10 to 14 Female Maori 4</t>
  </si>
  <si>
    <t>Year to Dec 2023 West Coast 10 to 14 Female Maori 5</t>
  </si>
  <si>
    <t>Year to Dec 2023 West Coast 10 to 14 Female Maori Total</t>
  </si>
  <si>
    <t>Year to Dec 2023 West Coast 10 to 14 Male Maori 1</t>
  </si>
  <si>
    <t>Year to Dec 2023 West Coast 10 to 14 Male Maori 2</t>
  </si>
  <si>
    <t>Year to Dec 2023 West Coast 10 to 14 Male Maori 3</t>
  </si>
  <si>
    <t>Year to Dec 2023 West Coast 10 to 14 Male Maori 4</t>
  </si>
  <si>
    <t>Year to Dec 2023 West Coast 10 to 14 Male Maori 5</t>
  </si>
  <si>
    <t>Year to Dec 2023 West Coast 10 to 14 Male Maori Total</t>
  </si>
  <si>
    <t>Year to Dec 2023 West Coast 10 to 14 Total Maori 1</t>
  </si>
  <si>
    <t>Year to Dec 2023 West Coast 10 to 14 Total Maori 2</t>
  </si>
  <si>
    <t>Year to Dec 2023 West Coast 10 to 14 Total Maori 3</t>
  </si>
  <si>
    <t>Year to Dec 2023 West Coast 10 to 14 Total Maori 4</t>
  </si>
  <si>
    <t>Year to Dec 2023 West Coast 10 to 14 Total Maori 5</t>
  </si>
  <si>
    <t>Year to Dec 2023 West Coast 10 to 14 Total Maori Total</t>
  </si>
  <si>
    <t>Year to Dec 2023 West Coast 10 to 14 Female Other 1</t>
  </si>
  <si>
    <t>Year to Dec 2023 West Coast 10 to 14 Female Other 2</t>
  </si>
  <si>
    <t>Year to Dec 2023 West Coast 10 to 14 Female Other 3</t>
  </si>
  <si>
    <t>Year to Dec 2023 West Coast 10 to 14 Female Other 4</t>
  </si>
  <si>
    <t>Year to Dec 2023 West Coast 10 to 14 Female Other 5</t>
  </si>
  <si>
    <t>Year to Dec 2023 West Coast 10 to 14 Female Other Total</t>
  </si>
  <si>
    <t>Year to Dec 2023 West Coast 10 to 14 Male Other 1</t>
  </si>
  <si>
    <t>Year to Dec 2023 West Coast 10 to 14 Male Other 2</t>
  </si>
  <si>
    <t>Year to Dec 2023 West Coast 10 to 14 Male Other 3</t>
  </si>
  <si>
    <t>Year to Dec 2023 West Coast 10 to 14 Male Other 4</t>
  </si>
  <si>
    <t>Year to Dec 2023 West Coast 10 to 14 Male Other 5</t>
  </si>
  <si>
    <t>Year to Dec 2023 West Coast 10 to 14 Male Other Total</t>
  </si>
  <si>
    <t>Year to Dec 2023 West Coast 10 to 14 Total Other 1</t>
  </si>
  <si>
    <t>Year to Dec 2023 West Coast 10 to 14 Total Other 2</t>
  </si>
  <si>
    <t>Year to Dec 2023 West Coast 10 to 14 Total Other 3</t>
  </si>
  <si>
    <t>Year to Dec 2023 West Coast 10 to 14 Total Other 4</t>
  </si>
  <si>
    <t>Year to Dec 2023 West Coast 10 to 14 Total Other 5</t>
  </si>
  <si>
    <t>Year to Dec 2023 West Coast 10 to 14 Total Other Total</t>
  </si>
  <si>
    <t>Year to Dec 2023 West Coast 10 to 14 Female Pacific 1</t>
  </si>
  <si>
    <t>Year to Dec 2023 West Coast 10 to 14 Female Pacific 2</t>
  </si>
  <si>
    <t>Year to Dec 2023 West Coast 10 to 14 Female Pacific 3</t>
  </si>
  <si>
    <t>Year to Dec 2023 West Coast 10 to 14 Female Pacific 4</t>
  </si>
  <si>
    <t>Year to Dec 2023 West Coast 10 to 14 Female Pacific 5</t>
  </si>
  <si>
    <t>Year to Dec 2023 West Coast 10 to 14 Female Pacific Total</t>
  </si>
  <si>
    <t>Year to Dec 2023 West Coast 10 to 14 Male Pacific 1</t>
  </si>
  <si>
    <t>Year to Dec 2023 West Coast 10 to 14 Male Pacific 2</t>
  </si>
  <si>
    <t>Year to Dec 2023 West Coast 10 to 14 Male Pacific 3</t>
  </si>
  <si>
    <t>Year to Dec 2023 West Coast 10 to 14 Male Pacific 4</t>
  </si>
  <si>
    <t>Year to Dec 2023 West Coast 10 to 14 Male Pacific 5</t>
  </si>
  <si>
    <t>Year to Dec 2023 West Coast 10 to 14 Male Pacific Total</t>
  </si>
  <si>
    <t>Year to Dec 2023 West Coast 10 to 14 Total Pacific 1</t>
  </si>
  <si>
    <t>Year to Dec 2023 West Coast 10 to 14 Total Pacific 2</t>
  </si>
  <si>
    <t>Year to Dec 2023 West Coast 10 to 14 Total Pacific 3</t>
  </si>
  <si>
    <t>Year to Dec 2023 West Coast 10 to 14 Total Pacific 4</t>
  </si>
  <si>
    <t>Year to Dec 2023 West Coast 10 to 14 Total Pacific 5</t>
  </si>
  <si>
    <t>Year to Dec 2023 West Coast 10 to 14 Total Pacific Total</t>
  </si>
  <si>
    <t>Year to Dec 2023 West Coast 10 to 14 Female Total 1</t>
  </si>
  <si>
    <t>Year to Dec 2023 West Coast 10 to 14 Female Total 2</t>
  </si>
  <si>
    <t>Year to Dec 2023 West Coast 10 to 14 Female Total 3</t>
  </si>
  <si>
    <t>Year to Dec 2023 West Coast 10 to 14 Female Total 4</t>
  </si>
  <si>
    <t>Year to Dec 2023 West Coast 10 to 14 Female Total 5</t>
  </si>
  <si>
    <t>Year to Dec 2023 West Coast 10 to 14 Female Total Total</t>
  </si>
  <si>
    <t>Year to Dec 2023 West Coast 10 to 14 Male Total 1</t>
  </si>
  <si>
    <t>Year to Dec 2023 West Coast 10 to 14 Male Total 2</t>
  </si>
  <si>
    <t>Year to Dec 2023 West Coast 10 to 14 Male Total 3</t>
  </si>
  <si>
    <t>Year to Dec 2023 West Coast 10 to 14 Male Total 4</t>
  </si>
  <si>
    <t>Year to Dec 2023 West Coast 10 to 14 Male Total 5</t>
  </si>
  <si>
    <t>Year to Dec 2023 West Coast 10 to 14 Male Total Total</t>
  </si>
  <si>
    <t>Year to Dec 2023 West Coast 10 to 14 Total Total 1</t>
  </si>
  <si>
    <t>Year to Dec 2023 West Coast 10 to 14 Total Total 2</t>
  </si>
  <si>
    <t>Year to Dec 2023 West Coast 10 to 14 Total Total 3</t>
  </si>
  <si>
    <t>Year to Dec 2023 West Coast 10 to 14 Total Total 4</t>
  </si>
  <si>
    <t>Year to Dec 2023 West Coast 10 to 14 Total Total 5</t>
  </si>
  <si>
    <t>Year to Dec 2023 West Coast 10 to 14 Total Total Total</t>
  </si>
  <si>
    <t>Year to Dec 2023 West Coast 10 to 24 Female Maori 1</t>
  </si>
  <si>
    <t>Year to Dec 2023 West Coast 10 to 24 Female Maori 2</t>
  </si>
  <si>
    <t>Year to Dec 2023 West Coast 10 to 24 Female Maori 3</t>
  </si>
  <si>
    <t>Year to Dec 2023 West Coast 10 to 24 Female Maori 4</t>
  </si>
  <si>
    <t>Year to Dec 2023 West Coast 10 to 24 Female Maori 5</t>
  </si>
  <si>
    <t>Year to Dec 2023 West Coast 10 to 24 Female Maori Total</t>
  </si>
  <si>
    <t>Year to Dec 2023 West Coast 10 to 24 Male Maori 1</t>
  </si>
  <si>
    <t>Year to Dec 2023 West Coast 10 to 24 Male Maori 2</t>
  </si>
  <si>
    <t>Year to Dec 2023 West Coast 10 to 24 Male Maori 3</t>
  </si>
  <si>
    <t>Year to Dec 2023 West Coast 10 to 24 Male Maori 4</t>
  </si>
  <si>
    <t>Year to Dec 2023 West Coast 10 to 24 Male Maori 5</t>
  </si>
  <si>
    <t>Year to Dec 2023 West Coast 10 to 24 Male Maori Total</t>
  </si>
  <si>
    <t>Year to Dec 2023 West Coast 10 to 24 Total Maori 1</t>
  </si>
  <si>
    <t>Year to Dec 2023 West Coast 10 to 24 Total Maori 2</t>
  </si>
  <si>
    <t>Year to Dec 2023 West Coast 10 to 24 Total Maori 3</t>
  </si>
  <si>
    <t>Year to Dec 2023 West Coast 10 to 24 Total Maori 4</t>
  </si>
  <si>
    <t>Year to Dec 2023 West Coast 10 to 24 Total Maori 5</t>
  </si>
  <si>
    <t>Year to Dec 2023 West Coast 10 to 24 Total Maori Total</t>
  </si>
  <si>
    <t>Year to Dec 2023 West Coast 10 to 24 Female Other 1</t>
  </si>
  <si>
    <t>Year to Dec 2023 West Coast 10 to 24 Female Other 2</t>
  </si>
  <si>
    <t>Year to Dec 2023 West Coast 10 to 24 Female Other 3</t>
  </si>
  <si>
    <t>Year to Dec 2023 West Coast 10 to 24 Female Other 4</t>
  </si>
  <si>
    <t>Year to Dec 2023 West Coast 10 to 24 Female Other 5</t>
  </si>
  <si>
    <t>Year to Dec 2023 West Coast 10 to 24 Female Other Total</t>
  </si>
  <si>
    <t>Year to Dec 2023 West Coast 10 to 24 Male Other 1</t>
  </si>
  <si>
    <t>Year to Dec 2023 West Coast 10 to 24 Male Other 2</t>
  </si>
  <si>
    <t>Year to Dec 2023 West Coast 10 to 24 Male Other 3</t>
  </si>
  <si>
    <t>Year to Dec 2023 West Coast 10 to 24 Male Other 4</t>
  </si>
  <si>
    <t>Year to Dec 2023 West Coast 10 to 24 Male Other 5</t>
  </si>
  <si>
    <t>Year to Dec 2023 West Coast 10 to 24 Male Other Total</t>
  </si>
  <si>
    <t>Year to Dec 2023 West Coast 10 to 24 Total Other 1</t>
  </si>
  <si>
    <t>Year to Dec 2023 West Coast 10 to 24 Total Other 2</t>
  </si>
  <si>
    <t>Year to Dec 2023 West Coast 10 to 24 Total Other 3</t>
  </si>
  <si>
    <t>Year to Dec 2023 West Coast 10 to 24 Total Other 4</t>
  </si>
  <si>
    <t>Year to Dec 2023 West Coast 10 to 24 Total Other 5</t>
  </si>
  <si>
    <t>Year to Dec 2023 West Coast 10 to 24 Total Other Total</t>
  </si>
  <si>
    <t>Year to Dec 2023 West Coast 10 to 24 Female Pacific 1</t>
  </si>
  <si>
    <t>Year to Dec 2023 West Coast 10 to 24 Female Pacific 2</t>
  </si>
  <si>
    <t>Year to Dec 2023 West Coast 10 to 24 Female Pacific 3</t>
  </si>
  <si>
    <t>Year to Dec 2023 West Coast 10 to 24 Female Pacific 4</t>
  </si>
  <si>
    <t>Year to Dec 2023 West Coast 10 to 24 Female Pacific 5</t>
  </si>
  <si>
    <t>Year to Dec 2023 West Coast 10 to 24 Female Pacific Total</t>
  </si>
  <si>
    <t>Year to Dec 2023 West Coast 10 to 24 Male Pacific 1</t>
  </si>
  <si>
    <t>Year to Dec 2023 West Coast 10 to 24 Male Pacific 2</t>
  </si>
  <si>
    <t>Year to Dec 2023 West Coast 10 to 24 Male Pacific 3</t>
  </si>
  <si>
    <t>Year to Dec 2023 West Coast 10 to 24 Male Pacific 4</t>
  </si>
  <si>
    <t>Year to Dec 2023 West Coast 10 to 24 Male Pacific 5</t>
  </si>
  <si>
    <t>Year to Dec 2023 West Coast 10 to 24 Male Pacific Total</t>
  </si>
  <si>
    <t>Year to Dec 2023 West Coast 10 to 24 Total Pacific 1</t>
  </si>
  <si>
    <t>Year to Dec 2023 West Coast 10 to 24 Total Pacific 2</t>
  </si>
  <si>
    <t>Year to Dec 2023 West Coast 10 to 24 Total Pacific 3</t>
  </si>
  <si>
    <t>Year to Dec 2023 West Coast 10 to 24 Total Pacific 4</t>
  </si>
  <si>
    <t>Year to Dec 2023 West Coast 10 to 24 Total Pacific 5</t>
  </si>
  <si>
    <t>Year to Dec 2023 West Coast 10 to 24 Total Pacific Total</t>
  </si>
  <si>
    <t>Year to Dec 2023 West Coast 10 to 24 Female Total 1</t>
  </si>
  <si>
    <t>Year to Dec 2023 West Coast 10 to 24 Female Total 2</t>
  </si>
  <si>
    <t>Year to Dec 2023 West Coast 10 to 24 Female Total 3</t>
  </si>
  <si>
    <t>Year to Dec 2023 West Coast 10 to 24 Female Total 4</t>
  </si>
  <si>
    <t>Year to Dec 2023 West Coast 10 to 24 Female Total 5</t>
  </si>
  <si>
    <t>Year to Dec 2023 West Coast 10 to 24 Female Total Total</t>
  </si>
  <si>
    <t>Year to Dec 2023 West Coast 10 to 24 Male Total 1</t>
  </si>
  <si>
    <t>Year to Dec 2023 West Coast 10 to 24 Male Total 2</t>
  </si>
  <si>
    <t>Year to Dec 2023 West Coast 10 to 24 Male Total 3</t>
  </si>
  <si>
    <t>Year to Dec 2023 West Coast 10 to 24 Male Total 4</t>
  </si>
  <si>
    <t>Year to Dec 2023 West Coast 10 to 24 Male Total 5</t>
  </si>
  <si>
    <t>Year to Dec 2023 West Coast 10 to 24 Male Total Total</t>
  </si>
  <si>
    <t>Year to Dec 2023 West Coast 10 to 24 Total Total 1</t>
  </si>
  <si>
    <t>Year to Dec 2023 West Coast 10 to 24 Total Total 2</t>
  </si>
  <si>
    <t>Year to Dec 2023 West Coast 10 to 24 Total Total 3</t>
  </si>
  <si>
    <t>Year to Dec 2023 West Coast 10 to 24 Total Total 4</t>
  </si>
  <si>
    <t>Year to Dec 2023 West Coast 10 to 24 Total Total 5</t>
  </si>
  <si>
    <t>Year to Dec 2023 West Coast 10 to 24 Total Total Total</t>
  </si>
  <si>
    <t>Year to Dec 2023 West Coast 15 to 19 Female Maori 1</t>
  </si>
  <si>
    <t>Year to Dec 2023 West Coast 15 to 19 Female Maori 2</t>
  </si>
  <si>
    <t>Year to Dec 2023 West Coast 15 to 19 Female Maori 3</t>
  </si>
  <si>
    <t>Year to Dec 2023 West Coast 15 to 19 Female Maori 4</t>
  </si>
  <si>
    <t>Year to Dec 2023 West Coast 15 to 19 Female Maori 5</t>
  </si>
  <si>
    <t>Year to Dec 2023 West Coast 15 to 19 Female Maori Total</t>
  </si>
  <si>
    <t>Year to Dec 2023 West Coast 15 to 19 Male Maori 1</t>
  </si>
  <si>
    <t>Year to Dec 2023 West Coast 15 to 19 Male Maori 2</t>
  </si>
  <si>
    <t>Year to Dec 2023 West Coast 15 to 19 Male Maori 3</t>
  </si>
  <si>
    <t>Year to Dec 2023 West Coast 15 to 19 Male Maori 4</t>
  </si>
  <si>
    <t>Year to Dec 2023 West Coast 15 to 19 Male Maori 5</t>
  </si>
  <si>
    <t>Year to Dec 2023 West Coast 15 to 19 Male Maori Total</t>
  </si>
  <si>
    <t>Year to Dec 2023 West Coast 15 to 19 Total Maori 1</t>
  </si>
  <si>
    <t>Year to Dec 2023 West Coast 15 to 19 Total Maori 2</t>
  </si>
  <si>
    <t>Year to Dec 2023 West Coast 15 to 19 Total Maori 3</t>
  </si>
  <si>
    <t>Year to Dec 2023 West Coast 15 to 19 Total Maori 4</t>
  </si>
  <si>
    <t>Year to Dec 2023 West Coast 15 to 19 Total Maori 5</t>
  </si>
  <si>
    <t>Year to Dec 2023 West Coast 15 to 19 Total Maori Total</t>
  </si>
  <si>
    <t>Year to Dec 2023 West Coast 15 to 19 Female Other 1</t>
  </si>
  <si>
    <t>Year to Dec 2023 West Coast 15 to 19 Female Other 2</t>
  </si>
  <si>
    <t>Year to Dec 2023 West Coast 15 to 19 Female Other 3</t>
  </si>
  <si>
    <t>Year to Dec 2023 West Coast 15 to 19 Female Other 4</t>
  </si>
  <si>
    <t>Year to Dec 2023 West Coast 15 to 19 Female Other 5</t>
  </si>
  <si>
    <t>Year to Dec 2023 West Coast 15 to 19 Female Other Total</t>
  </si>
  <si>
    <t>Year to Dec 2023 West Coast 15 to 19 Male Other 1</t>
  </si>
  <si>
    <t>Year to Dec 2023 West Coast 15 to 19 Male Other 2</t>
  </si>
  <si>
    <t>Year to Dec 2023 West Coast 15 to 19 Male Other 3</t>
  </si>
  <si>
    <t>Year to Dec 2023 West Coast 15 to 19 Male Other 4</t>
  </si>
  <si>
    <t>Year to Dec 2023 West Coast 15 to 19 Male Other 5</t>
  </si>
  <si>
    <t>Year to Dec 2023 West Coast 15 to 19 Male Other Total</t>
  </si>
  <si>
    <t>Year to Dec 2023 West Coast 15 to 19 Total Other 1</t>
  </si>
  <si>
    <t>Year to Dec 2023 West Coast 15 to 19 Total Other 2</t>
  </si>
  <si>
    <t>Year to Dec 2023 West Coast 15 to 19 Total Other 3</t>
  </si>
  <si>
    <t>Year to Dec 2023 West Coast 15 to 19 Total Other 4</t>
  </si>
  <si>
    <t>Year to Dec 2023 West Coast 15 to 19 Total Other 5</t>
  </si>
  <si>
    <t>Year to Dec 2023 West Coast 15 to 19 Total Other Total</t>
  </si>
  <si>
    <t>Year to Dec 2023 West Coast 15 to 19 Female Pacific 1</t>
  </si>
  <si>
    <t>Year to Dec 2023 West Coast 15 to 19 Female Pacific 2</t>
  </si>
  <si>
    <t>Year to Dec 2023 West Coast 15 to 19 Female Pacific 3</t>
  </si>
  <si>
    <t>Year to Dec 2023 West Coast 15 to 19 Female Pacific 4</t>
  </si>
  <si>
    <t>Year to Dec 2023 West Coast 15 to 19 Female Pacific 5</t>
  </si>
  <si>
    <t>Year to Dec 2023 West Coast 15 to 19 Female Pacific Total</t>
  </si>
  <si>
    <t>Year to Dec 2023 West Coast 15 to 19 Male Pacific 1</t>
  </si>
  <si>
    <t>Year to Dec 2023 West Coast 15 to 19 Male Pacific 2</t>
  </si>
  <si>
    <t>Year to Dec 2023 West Coast 15 to 19 Male Pacific 3</t>
  </si>
  <si>
    <t>Year to Dec 2023 West Coast 15 to 19 Male Pacific 4</t>
  </si>
  <si>
    <t>Year to Dec 2023 West Coast 15 to 19 Male Pacific 5</t>
  </si>
  <si>
    <t>Year to Dec 2023 West Coast 15 to 19 Male Pacific Total</t>
  </si>
  <si>
    <t>Year to Dec 2023 West Coast 15 to 19 Total Pacific 1</t>
  </si>
  <si>
    <t>Year to Dec 2023 West Coast 15 to 19 Total Pacific 2</t>
  </si>
  <si>
    <t>Year to Dec 2023 West Coast 15 to 19 Total Pacific 3</t>
  </si>
  <si>
    <t>Year to Dec 2023 West Coast 15 to 19 Total Pacific 4</t>
  </si>
  <si>
    <t>Year to Dec 2023 West Coast 15 to 19 Total Pacific 5</t>
  </si>
  <si>
    <t>Year to Dec 2023 West Coast 15 to 19 Total Pacific Total</t>
  </si>
  <si>
    <t>Year to Dec 2023 West Coast 15 to 19 Female Total 1</t>
  </si>
  <si>
    <t>Year to Dec 2023 West Coast 15 to 19 Female Total 2</t>
  </si>
  <si>
    <t>Year to Dec 2023 West Coast 15 to 19 Female Total 3</t>
  </si>
  <si>
    <t>Year to Dec 2023 West Coast 15 to 19 Female Total 4</t>
  </si>
  <si>
    <t>Year to Dec 2023 West Coast 15 to 19 Female Total 5</t>
  </si>
  <si>
    <t>Year to Dec 2023 West Coast 15 to 19 Female Total Total</t>
  </si>
  <si>
    <t>Year to Dec 2023 West Coast 15 to 19 Male Total 1</t>
  </si>
  <si>
    <t>Year to Dec 2023 West Coast 15 to 19 Male Total 2</t>
  </si>
  <si>
    <t>Year to Dec 2023 West Coast 15 to 19 Male Total 3</t>
  </si>
  <si>
    <t>Year to Dec 2023 West Coast 15 to 19 Male Total 4</t>
  </si>
  <si>
    <t>Year to Dec 2023 West Coast 15 to 19 Male Total 5</t>
  </si>
  <si>
    <t>Year to Dec 2023 West Coast 15 to 19 Male Total Total</t>
  </si>
  <si>
    <t>Year to Dec 2023 West Coast 15 to 19 Total Total 1</t>
  </si>
  <si>
    <t>Year to Dec 2023 West Coast 15 to 19 Total Total 2</t>
  </si>
  <si>
    <t>Year to Dec 2023 West Coast 15 to 19 Total Total 3</t>
  </si>
  <si>
    <t>Year to Dec 2023 West Coast 15 to 19 Total Total 4</t>
  </si>
  <si>
    <t>Year to Dec 2023 West Coast 15 to 19 Total Total 5</t>
  </si>
  <si>
    <t>Year to Dec 2023 West Coast 15 to 19 Total Total Total</t>
  </si>
  <si>
    <t>Year to Dec 2023 West Coast 20 to 24 Female Maori 1</t>
  </si>
  <si>
    <t>Year to Dec 2023 West Coast 20 to 24 Female Maori 2</t>
  </si>
  <si>
    <t>Year to Dec 2023 West Coast 20 to 24 Female Maori 3</t>
  </si>
  <si>
    <t>Year to Dec 2023 West Coast 20 to 24 Female Maori 4</t>
  </si>
  <si>
    <t>Year to Dec 2023 West Coast 20 to 24 Female Maori 5</t>
  </si>
  <si>
    <t>Year to Dec 2023 West Coast 20 to 24 Female Maori Total</t>
  </si>
  <si>
    <t>Year to Dec 2023 West Coast 20 to 24 Male Maori 1</t>
  </si>
  <si>
    <t>Year to Dec 2023 West Coast 20 to 24 Male Maori 2</t>
  </si>
  <si>
    <t>Year to Dec 2023 West Coast 20 to 24 Male Maori 3</t>
  </si>
  <si>
    <t>Year to Dec 2023 West Coast 20 to 24 Male Maori 4</t>
  </si>
  <si>
    <t>Year to Dec 2023 West Coast 20 to 24 Male Maori 5</t>
  </si>
  <si>
    <t>Year to Dec 2023 West Coast 20 to 24 Male Maori Total</t>
  </si>
  <si>
    <t>Year to Dec 2023 West Coast 20 to 24 Total Maori 1</t>
  </si>
  <si>
    <t>Year to Dec 2023 West Coast 20 to 24 Total Maori 2</t>
  </si>
  <si>
    <t>Year to Dec 2023 West Coast 20 to 24 Total Maori 3</t>
  </si>
  <si>
    <t>Year to Dec 2023 West Coast 20 to 24 Total Maori 4</t>
  </si>
  <si>
    <t>Year to Dec 2023 West Coast 20 to 24 Total Maori 5</t>
  </si>
  <si>
    <t>Year to Dec 2023 West Coast 20 to 24 Total Maori Total</t>
  </si>
  <si>
    <t>Year to Dec 2023 West Coast 20 to 24 Female Other 1</t>
  </si>
  <si>
    <t>Year to Dec 2023 West Coast 20 to 24 Female Other 2</t>
  </si>
  <si>
    <t>Year to Dec 2023 West Coast 20 to 24 Female Other 3</t>
  </si>
  <si>
    <t>Year to Dec 2023 West Coast 20 to 24 Female Other 4</t>
  </si>
  <si>
    <t>Year to Dec 2023 West Coast 20 to 24 Female Other 5</t>
  </si>
  <si>
    <t>Year to Dec 2023 West Coast 20 to 24 Female Other Total</t>
  </si>
  <si>
    <t>Year to Dec 2023 West Coast 20 to 24 Male Other 1</t>
  </si>
  <si>
    <t>Year to Dec 2023 West Coast 20 to 24 Male Other 2</t>
  </si>
  <si>
    <t>Year to Dec 2023 West Coast 20 to 24 Male Other 3</t>
  </si>
  <si>
    <t>Year to Dec 2023 West Coast 20 to 24 Male Other 4</t>
  </si>
  <si>
    <t>Year to Dec 2023 West Coast 20 to 24 Male Other 5</t>
  </si>
  <si>
    <t>Year to Dec 2023 West Coast 20 to 24 Male Other Total</t>
  </si>
  <si>
    <t>Year to Dec 2023 West Coast 20 to 24 Total Other 1</t>
  </si>
  <si>
    <t>Year to Dec 2023 West Coast 20 to 24 Total Other 2</t>
  </si>
  <si>
    <t>Year to Dec 2023 West Coast 20 to 24 Total Other 3</t>
  </si>
  <si>
    <t>Year to Dec 2023 West Coast 20 to 24 Total Other 4</t>
  </si>
  <si>
    <t>Year to Dec 2023 West Coast 20 to 24 Total Other 5</t>
  </si>
  <si>
    <t>Year to Dec 2023 West Coast 20 to 24 Total Other Total</t>
  </si>
  <si>
    <t>Year to Dec 2023 West Coast 20 to 24 Female Pacific 1</t>
  </si>
  <si>
    <t>Year to Dec 2023 West Coast 20 to 24 Female Pacific 2</t>
  </si>
  <si>
    <t>Year to Dec 2023 West Coast 20 to 24 Female Pacific 3</t>
  </si>
  <si>
    <t>Year to Dec 2023 West Coast 20 to 24 Female Pacific 4</t>
  </si>
  <si>
    <t>Year to Dec 2023 West Coast 20 to 24 Female Pacific 5</t>
  </si>
  <si>
    <t>Year to Dec 2023 West Coast 20 to 24 Female Pacific Total</t>
  </si>
  <si>
    <t>Year to Dec 2023 West Coast 20 to 24 Male Pacific 1</t>
  </si>
  <si>
    <t>Year to Dec 2023 West Coast 20 to 24 Male Pacific 2</t>
  </si>
  <si>
    <t>Year to Dec 2023 West Coast 20 to 24 Male Pacific 3</t>
  </si>
  <si>
    <t>Year to Dec 2023 West Coast 20 to 24 Male Pacific 4</t>
  </si>
  <si>
    <t>Year to Dec 2023 West Coast 20 to 24 Male Pacific 5</t>
  </si>
  <si>
    <t>Year to Dec 2023 West Coast 20 to 24 Male Pacific Total</t>
  </si>
  <si>
    <t>Year to Dec 2023 West Coast 20 to 24 Total Pacific 1</t>
  </si>
  <si>
    <t>Year to Dec 2023 West Coast 20 to 24 Total Pacific 2</t>
  </si>
  <si>
    <t>Year to Dec 2023 West Coast 20 to 24 Total Pacific 3</t>
  </si>
  <si>
    <t>Year to Dec 2023 West Coast 20 to 24 Total Pacific 4</t>
  </si>
  <si>
    <t>Year to Dec 2023 West Coast 20 to 24 Total Pacific 5</t>
  </si>
  <si>
    <t>Year to Dec 2023 West Coast 20 to 24 Total Pacific Total</t>
  </si>
  <si>
    <t>Year to Dec 2023 West Coast 20 to 24 Female Total 1</t>
  </si>
  <si>
    <t>Year to Dec 2023 West Coast 20 to 24 Female Total 2</t>
  </si>
  <si>
    <t>Year to Dec 2023 West Coast 20 to 24 Female Total 3</t>
  </si>
  <si>
    <t>Year to Dec 2023 West Coast 20 to 24 Female Total 4</t>
  </si>
  <si>
    <t>Year to Dec 2023 West Coast 20 to 24 Female Total 5</t>
  </si>
  <si>
    <t>Year to Dec 2023 West Coast 20 to 24 Female Total Total</t>
  </si>
  <si>
    <t>Year to Dec 2023 West Coast 20 to 24 Male Total 1</t>
  </si>
  <si>
    <t>Year to Dec 2023 West Coast 20 to 24 Male Total 2</t>
  </si>
  <si>
    <t>Year to Dec 2023 West Coast 20 to 24 Male Total 3</t>
  </si>
  <si>
    <t>Year to Dec 2023 West Coast 20 to 24 Male Total 4</t>
  </si>
  <si>
    <t>Year to Dec 2023 West Coast 20 to 24 Male Total 5</t>
  </si>
  <si>
    <t>Year to Dec 2023 West Coast 20 to 24 Male Total Total</t>
  </si>
  <si>
    <t>Year to Dec 2023 West Coast 20 to 24 Total Total 1</t>
  </si>
  <si>
    <t>Year to Dec 2023 West Coast 20 to 24 Total Total 2</t>
  </si>
  <si>
    <t>Year to Dec 2023 West Coast 20 to 24 Total Total 3</t>
  </si>
  <si>
    <t>Year to Dec 2023 West Coast 20 to 24 Total Total 4</t>
  </si>
  <si>
    <t>Year to Dec 2023 West Coast 20 to 24 Total Total 5</t>
  </si>
  <si>
    <t>Year to Dec 2023 West Coast 20 to 24 Total Total Total</t>
  </si>
  <si>
    <t>Year to Dec 2023 Whanganui 10 to 14 Female Maori 1</t>
  </si>
  <si>
    <t>Year to Dec 2023 Whanganui 10 to 14 Female Maori 2</t>
  </si>
  <si>
    <t>Year to Dec 2023 Whanganui 10 to 14 Female Maori 3</t>
  </si>
  <si>
    <t>Year to Dec 2023 Whanganui 10 to 14 Female Maori 4</t>
  </si>
  <si>
    <t>Year to Dec 2023 Whanganui 10 to 14 Female Maori 5</t>
  </si>
  <si>
    <t>Year to Dec 2023 Whanganui 10 to 14 Female Maori Total</t>
  </si>
  <si>
    <t>Year to Dec 2023 Whanganui 10 to 14 Male Maori 1</t>
  </si>
  <si>
    <t>Year to Dec 2023 Whanganui 10 to 14 Male Maori 2</t>
  </si>
  <si>
    <t>Year to Dec 2023 Whanganui 10 to 14 Male Maori 3</t>
  </si>
  <si>
    <t>Year to Dec 2023 Whanganui 10 to 14 Male Maori 4</t>
  </si>
  <si>
    <t>Year to Dec 2023 Whanganui 10 to 14 Male Maori 5</t>
  </si>
  <si>
    <t>Year to Dec 2023 Whanganui 10 to 14 Male Maori Total</t>
  </si>
  <si>
    <t>Year to Dec 2023 Whanganui 10 to 14 Total Maori 1</t>
  </si>
  <si>
    <t>Year to Dec 2023 Whanganui 10 to 14 Total Maori 2</t>
  </si>
  <si>
    <t>Year to Dec 2023 Whanganui 10 to 14 Total Maori 3</t>
  </si>
  <si>
    <t>Year to Dec 2023 Whanganui 10 to 14 Total Maori 4</t>
  </si>
  <si>
    <t>Year to Dec 2023 Whanganui 10 to 14 Total Maori 5</t>
  </si>
  <si>
    <t>Year to Dec 2023 Whanganui 10 to 14 Total Maori Total</t>
  </si>
  <si>
    <t>Year to Dec 2023 Whanganui 10 to 14 Female Other 1</t>
  </si>
  <si>
    <t>Year to Dec 2023 Whanganui 10 to 14 Female Other 2</t>
  </si>
  <si>
    <t>Year to Dec 2023 Whanganui 10 to 14 Female Other 3</t>
  </si>
  <si>
    <t>Year to Dec 2023 Whanganui 10 to 14 Female Other 4</t>
  </si>
  <si>
    <t>Year to Dec 2023 Whanganui 10 to 14 Female Other 5</t>
  </si>
  <si>
    <t>Year to Dec 2023 Whanganui 10 to 14 Female Other Total</t>
  </si>
  <si>
    <t>Year to Dec 2023 Whanganui 10 to 14 Male Other 1</t>
  </si>
  <si>
    <t>Year to Dec 2023 Whanganui 10 to 14 Male Other 2</t>
  </si>
  <si>
    <t>Year to Dec 2023 Whanganui 10 to 14 Male Other 3</t>
  </si>
  <si>
    <t>Year to Dec 2023 Whanganui 10 to 14 Male Other 4</t>
  </si>
  <si>
    <t>Year to Dec 2023 Whanganui 10 to 14 Male Other 5</t>
  </si>
  <si>
    <t>Year to Dec 2023 Whanganui 10 to 14 Male Other Total</t>
  </si>
  <si>
    <t>Year to Dec 2023 Whanganui 10 to 14 Total Other 1</t>
  </si>
  <si>
    <t>Year to Dec 2023 Whanganui 10 to 14 Total Other 2</t>
  </si>
  <si>
    <t>Year to Dec 2023 Whanganui 10 to 14 Total Other 3</t>
  </si>
  <si>
    <t>Year to Dec 2023 Whanganui 10 to 14 Total Other 4</t>
  </si>
  <si>
    <t>Year to Dec 2023 Whanganui 10 to 14 Total Other 5</t>
  </si>
  <si>
    <t>Year to Dec 2023 Whanganui 10 to 14 Total Other Total</t>
  </si>
  <si>
    <t>Year to Dec 2023 Whanganui 10 to 14 Female Pacific 1</t>
  </si>
  <si>
    <t>Year to Dec 2023 Whanganui 10 to 14 Female Pacific 2</t>
  </si>
  <si>
    <t>Year to Dec 2023 Whanganui 10 to 14 Female Pacific 3</t>
  </si>
  <si>
    <t>Year to Dec 2023 Whanganui 10 to 14 Female Pacific 4</t>
  </si>
  <si>
    <t>Year to Dec 2023 Whanganui 10 to 14 Female Pacific 5</t>
  </si>
  <si>
    <t>Year to Dec 2023 Whanganui 10 to 14 Female Pacific Total</t>
  </si>
  <si>
    <t>Year to Dec 2023 Whanganui 10 to 14 Male Pacific 1</t>
  </si>
  <si>
    <t>Year to Dec 2023 Whanganui 10 to 14 Male Pacific 2</t>
  </si>
  <si>
    <t>Year to Dec 2023 Whanganui 10 to 14 Male Pacific 3</t>
  </si>
  <si>
    <t>Year to Dec 2023 Whanganui 10 to 14 Male Pacific 4</t>
  </si>
  <si>
    <t>Year to Dec 2023 Whanganui 10 to 14 Male Pacific 5</t>
  </si>
  <si>
    <t>Year to Dec 2023 Whanganui 10 to 14 Male Pacific Total</t>
  </si>
  <si>
    <t>Year to Dec 2023 Whanganui 10 to 14 Total Pacific 1</t>
  </si>
  <si>
    <t>Year to Dec 2023 Whanganui 10 to 14 Total Pacific 2</t>
  </si>
  <si>
    <t>Year to Dec 2023 Whanganui 10 to 14 Total Pacific 3</t>
  </si>
  <si>
    <t>Year to Dec 2023 Whanganui 10 to 14 Total Pacific 4</t>
  </si>
  <si>
    <t>Year to Dec 2023 Whanganui 10 to 14 Total Pacific 5</t>
  </si>
  <si>
    <t>Year to Dec 2023 Whanganui 10 to 14 Total Pacific Total</t>
  </si>
  <si>
    <t>Year to Dec 2023 Whanganui 10 to 14 Female Total 1</t>
  </si>
  <si>
    <t>Year to Dec 2023 Whanganui 10 to 14 Female Total 2</t>
  </si>
  <si>
    <t>Year to Dec 2023 Whanganui 10 to 14 Female Total 3</t>
  </si>
  <si>
    <t>Year to Dec 2023 Whanganui 10 to 14 Female Total 4</t>
  </si>
  <si>
    <t>Year to Dec 2023 Whanganui 10 to 14 Female Total 5</t>
  </si>
  <si>
    <t>Year to Dec 2023 Whanganui 10 to 14 Female Total Total</t>
  </si>
  <si>
    <t>Year to Dec 2023 Whanganui 10 to 14 Male Total 1</t>
  </si>
  <si>
    <t>Year to Dec 2023 Whanganui 10 to 14 Male Total 2</t>
  </si>
  <si>
    <t>Year to Dec 2023 Whanganui 10 to 14 Male Total 3</t>
  </si>
  <si>
    <t>Year to Dec 2023 Whanganui 10 to 14 Male Total 4</t>
  </si>
  <si>
    <t>Year to Dec 2023 Whanganui 10 to 14 Male Total 5</t>
  </si>
  <si>
    <t>Year to Dec 2023 Whanganui 10 to 14 Male Total Total</t>
  </si>
  <si>
    <t>Year to Dec 2023 Whanganui 10 to 14 Total Total 1</t>
  </si>
  <si>
    <t>Year to Dec 2023 Whanganui 10 to 14 Total Total 2</t>
  </si>
  <si>
    <t>Year to Dec 2023 Whanganui 10 to 14 Total Total 3</t>
  </si>
  <si>
    <t>Year to Dec 2023 Whanganui 10 to 14 Total Total 4</t>
  </si>
  <si>
    <t>Year to Dec 2023 Whanganui 10 to 14 Total Total 5</t>
  </si>
  <si>
    <t>Year to Dec 2023 Whanganui 10 to 14 Total Total Total</t>
  </si>
  <si>
    <t>Year to Dec 2023 Whanganui 10 to 24 Female Maori 1</t>
  </si>
  <si>
    <t>Year to Dec 2023 Whanganui 10 to 24 Female Maori 2</t>
  </si>
  <si>
    <t>Year to Dec 2023 Whanganui 10 to 24 Female Maori 3</t>
  </si>
  <si>
    <t>Year to Dec 2023 Whanganui 10 to 24 Female Maori 4</t>
  </si>
  <si>
    <t>Year to Dec 2023 Whanganui 10 to 24 Female Maori 5</t>
  </si>
  <si>
    <t>Year to Dec 2023 Whanganui 10 to 24 Female Maori Total</t>
  </si>
  <si>
    <t>Year to Dec 2023 Whanganui 10 to 24 Male Maori 1</t>
  </si>
  <si>
    <t>Year to Dec 2023 Whanganui 10 to 24 Male Maori 2</t>
  </si>
  <si>
    <t>Year to Dec 2023 Whanganui 10 to 24 Male Maori 3</t>
  </si>
  <si>
    <t>Year to Dec 2023 Whanganui 10 to 24 Male Maori 4</t>
  </si>
  <si>
    <t>Year to Dec 2023 Whanganui 10 to 24 Male Maori 5</t>
  </si>
  <si>
    <t>Year to Dec 2023 Whanganui 10 to 24 Male Maori Total</t>
  </si>
  <si>
    <t>Year to Dec 2023 Whanganui 10 to 24 Total Maori 1</t>
  </si>
  <si>
    <t>Year to Dec 2023 Whanganui 10 to 24 Total Maori 2</t>
  </si>
  <si>
    <t>Year to Dec 2023 Whanganui 10 to 24 Total Maori 3</t>
  </si>
  <si>
    <t>Year to Dec 2023 Whanganui 10 to 24 Total Maori 4</t>
  </si>
  <si>
    <t>Year to Dec 2023 Whanganui 10 to 24 Total Maori 5</t>
  </si>
  <si>
    <t>Year to Dec 2023 Whanganui 10 to 24 Total Maori Total</t>
  </si>
  <si>
    <t>Year to Dec 2023 Whanganui 10 to 24 Female Other 1</t>
  </si>
  <si>
    <t>Year to Dec 2023 Whanganui 10 to 24 Female Other 2</t>
  </si>
  <si>
    <t>Year to Dec 2023 Whanganui 10 to 24 Female Other 3</t>
  </si>
  <si>
    <t>Year to Dec 2023 Whanganui 10 to 24 Female Other 4</t>
  </si>
  <si>
    <t>Year to Dec 2023 Whanganui 10 to 24 Female Other 5</t>
  </si>
  <si>
    <t>Year to Dec 2023 Whanganui 10 to 24 Female Other Total</t>
  </si>
  <si>
    <t>Year to Dec 2023 Whanganui 10 to 24 Male Other 1</t>
  </si>
  <si>
    <t>Year to Dec 2023 Whanganui 10 to 24 Male Other 2</t>
  </si>
  <si>
    <t>Year to Dec 2023 Whanganui 10 to 24 Male Other 3</t>
  </si>
  <si>
    <t>Year to Dec 2023 Whanganui 10 to 24 Male Other 4</t>
  </si>
  <si>
    <t>Year to Dec 2023 Whanganui 10 to 24 Male Other 5</t>
  </si>
  <si>
    <t>Year to Dec 2023 Whanganui 10 to 24 Male Other Total</t>
  </si>
  <si>
    <t>Year to Dec 2023 Whanganui 10 to 24 Total Other 1</t>
  </si>
  <si>
    <t>Year to Dec 2023 Whanganui 10 to 24 Total Other 2</t>
  </si>
  <si>
    <t>Year to Dec 2023 Whanganui 10 to 24 Total Other 3</t>
  </si>
  <si>
    <t>Year to Dec 2023 Whanganui 10 to 24 Total Other 4</t>
  </si>
  <si>
    <t>Year to Dec 2023 Whanganui 10 to 24 Total Other 5</t>
  </si>
  <si>
    <t>Year to Dec 2023 Whanganui 10 to 24 Total Other Total</t>
  </si>
  <si>
    <t>Year to Dec 2023 Whanganui 10 to 24 Female Pacific 1</t>
  </si>
  <si>
    <t>Year to Dec 2023 Whanganui 10 to 24 Female Pacific 2</t>
  </si>
  <si>
    <t>Year to Dec 2023 Whanganui 10 to 24 Female Pacific 3</t>
  </si>
  <si>
    <t>Year to Dec 2023 Whanganui 10 to 24 Female Pacific 4</t>
  </si>
  <si>
    <t>Year to Dec 2023 Whanganui 10 to 24 Female Pacific 5</t>
  </si>
  <si>
    <t>Year to Dec 2023 Whanganui 10 to 24 Female Pacific Total</t>
  </si>
  <si>
    <t>Year to Dec 2023 Whanganui 10 to 24 Male Pacific 1</t>
  </si>
  <si>
    <t>Year to Dec 2023 Whanganui 10 to 24 Male Pacific 2</t>
  </si>
  <si>
    <t>Year to Dec 2023 Whanganui 10 to 24 Male Pacific 3</t>
  </si>
  <si>
    <t>Year to Dec 2023 Whanganui 10 to 24 Male Pacific 4</t>
  </si>
  <si>
    <t>Year to Dec 2023 Whanganui 10 to 24 Male Pacific 5</t>
  </si>
  <si>
    <t>Year to Dec 2023 Whanganui 10 to 24 Male Pacific Total</t>
  </si>
  <si>
    <t>Year to Dec 2023 Whanganui 10 to 24 Total Pacific 1</t>
  </si>
  <si>
    <t>Year to Dec 2023 Whanganui 10 to 24 Total Pacific 2</t>
  </si>
  <si>
    <t>Year to Dec 2023 Whanganui 10 to 24 Total Pacific 3</t>
  </si>
  <si>
    <t>Year to Dec 2023 Whanganui 10 to 24 Total Pacific 4</t>
  </si>
  <si>
    <t>Year to Dec 2023 Whanganui 10 to 24 Total Pacific 5</t>
  </si>
  <si>
    <t>Year to Dec 2023 Whanganui 10 to 24 Total Pacific Total</t>
  </si>
  <si>
    <t>Year to Dec 2023 Whanganui 10 to 24 Female Total 1</t>
  </si>
  <si>
    <t>Year to Dec 2023 Whanganui 10 to 24 Female Total 2</t>
  </si>
  <si>
    <t>Year to Dec 2023 Whanganui 10 to 24 Female Total 3</t>
  </si>
  <si>
    <t>Year to Dec 2023 Whanganui 10 to 24 Female Total 4</t>
  </si>
  <si>
    <t>Year to Dec 2023 Whanganui 10 to 24 Female Total 5</t>
  </si>
  <si>
    <t>Year to Dec 2023 Whanganui 10 to 24 Female Total Total</t>
  </si>
  <si>
    <t>Year to Dec 2023 Whanganui 10 to 24 Male Total 1</t>
  </si>
  <si>
    <t>Year to Dec 2023 Whanganui 10 to 24 Male Total 2</t>
  </si>
  <si>
    <t>Year to Dec 2023 Whanganui 10 to 24 Male Total 3</t>
  </si>
  <si>
    <t>Year to Dec 2023 Whanganui 10 to 24 Male Total 4</t>
  </si>
  <si>
    <t>Year to Dec 2023 Whanganui 10 to 24 Male Total 5</t>
  </si>
  <si>
    <t>Year to Dec 2023 Whanganui 10 to 24 Male Total Total</t>
  </si>
  <si>
    <t>Year to Dec 2023 Whanganui 10 to 24 Total Total 1</t>
  </si>
  <si>
    <t>Year to Dec 2023 Whanganui 10 to 24 Total Total 2</t>
  </si>
  <si>
    <t>Year to Dec 2023 Whanganui 10 to 24 Total Total 3</t>
  </si>
  <si>
    <t>Year to Dec 2023 Whanganui 10 to 24 Total Total 4</t>
  </si>
  <si>
    <t>Year to Dec 2023 Whanganui 10 to 24 Total Total 5</t>
  </si>
  <si>
    <t>Year to Dec 2023 Whanganui 10 to 24 Total Total Total</t>
  </si>
  <si>
    <t>Year to Dec 2023 Whanganui 15 to 19 Female Maori 1</t>
  </si>
  <si>
    <t>Year to Dec 2023 Whanganui 15 to 19 Female Maori 2</t>
  </si>
  <si>
    <t>Year to Dec 2023 Whanganui 15 to 19 Female Maori 3</t>
  </si>
  <si>
    <t>Year to Dec 2023 Whanganui 15 to 19 Female Maori 4</t>
  </si>
  <si>
    <t>Year to Dec 2023 Whanganui 15 to 19 Female Maori 5</t>
  </si>
  <si>
    <t>Year to Dec 2023 Whanganui 15 to 19 Female Maori Total</t>
  </si>
  <si>
    <t>Year to Dec 2023 Whanganui 15 to 19 Male Maori 1</t>
  </si>
  <si>
    <t>Year to Dec 2023 Whanganui 15 to 19 Male Maori 2</t>
  </si>
  <si>
    <t>Year to Dec 2023 Whanganui 15 to 19 Male Maori 3</t>
  </si>
  <si>
    <t>Year to Dec 2023 Whanganui 15 to 19 Male Maori 4</t>
  </si>
  <si>
    <t>Year to Dec 2023 Whanganui 15 to 19 Male Maori 5</t>
  </si>
  <si>
    <t>Year to Dec 2023 Whanganui 15 to 19 Male Maori Total</t>
  </si>
  <si>
    <t>Year to Dec 2023 Whanganui 15 to 19 Total Maori 1</t>
  </si>
  <si>
    <t>Year to Dec 2023 Whanganui 15 to 19 Total Maori 2</t>
  </si>
  <si>
    <t>Year to Dec 2023 Whanganui 15 to 19 Total Maori 3</t>
  </si>
  <si>
    <t>Year to Dec 2023 Whanganui 15 to 19 Total Maori 4</t>
  </si>
  <si>
    <t>Year to Dec 2023 Whanganui 15 to 19 Total Maori 5</t>
  </si>
  <si>
    <t>Year to Dec 2023 Whanganui 15 to 19 Total Maori Total</t>
  </si>
  <si>
    <t>Year to Dec 2023 Whanganui 15 to 19 Female Other 1</t>
  </si>
  <si>
    <t>Year to Dec 2023 Whanganui 15 to 19 Female Other 2</t>
  </si>
  <si>
    <t>Year to Dec 2023 Whanganui 15 to 19 Female Other 3</t>
  </si>
  <si>
    <t>Year to Dec 2023 Whanganui 15 to 19 Female Other 4</t>
  </si>
  <si>
    <t>Year to Dec 2023 Whanganui 15 to 19 Female Other 5</t>
  </si>
  <si>
    <t>Year to Dec 2023 Whanganui 15 to 19 Female Other Total</t>
  </si>
  <si>
    <t>Year to Dec 2023 Whanganui 15 to 19 Male Other 1</t>
  </si>
  <si>
    <t>Year to Dec 2023 Whanganui 15 to 19 Male Other 2</t>
  </si>
  <si>
    <t>Year to Dec 2023 Whanganui 15 to 19 Male Other 3</t>
  </si>
  <si>
    <t>Year to Dec 2023 Whanganui 15 to 19 Male Other 4</t>
  </si>
  <si>
    <t>Year to Dec 2023 Whanganui 15 to 19 Male Other 5</t>
  </si>
  <si>
    <t>Year to Dec 2023 Whanganui 15 to 19 Male Other Total</t>
  </si>
  <si>
    <t>Year to Dec 2023 Whanganui 15 to 19 Total Other 1</t>
  </si>
  <si>
    <t>Year to Dec 2023 Whanganui 15 to 19 Total Other 2</t>
  </si>
  <si>
    <t>Year to Dec 2023 Whanganui 15 to 19 Total Other 3</t>
  </si>
  <si>
    <t>Year to Dec 2023 Whanganui 15 to 19 Total Other 4</t>
  </si>
  <si>
    <t>Year to Dec 2023 Whanganui 15 to 19 Total Other 5</t>
  </si>
  <si>
    <t>Year to Dec 2023 Whanganui 15 to 19 Total Other Total</t>
  </si>
  <si>
    <t>Year to Dec 2023 Whanganui 15 to 19 Female Pacific 1</t>
  </si>
  <si>
    <t>Year to Dec 2023 Whanganui 15 to 19 Female Pacific 2</t>
  </si>
  <si>
    <t>Year to Dec 2023 Whanganui 15 to 19 Female Pacific 3</t>
  </si>
  <si>
    <t>Year to Dec 2023 Whanganui 15 to 19 Female Pacific 4</t>
  </si>
  <si>
    <t>Year to Dec 2023 Whanganui 15 to 19 Female Pacific 5</t>
  </si>
  <si>
    <t>Year to Dec 2023 Whanganui 15 to 19 Female Pacific Total</t>
  </si>
  <si>
    <t>Year to Dec 2023 Whanganui 15 to 19 Male Pacific 1</t>
  </si>
  <si>
    <t>Year to Dec 2023 Whanganui 15 to 19 Male Pacific 2</t>
  </si>
  <si>
    <t>Year to Dec 2023 Whanganui 15 to 19 Male Pacific 3</t>
  </si>
  <si>
    <t>Year to Dec 2023 Whanganui 15 to 19 Male Pacific 4</t>
  </si>
  <si>
    <t>Year to Dec 2023 Whanganui 15 to 19 Male Pacific 5</t>
  </si>
  <si>
    <t>Year to Dec 2023 Whanganui 15 to 19 Male Pacific Total</t>
  </si>
  <si>
    <t>Year to Dec 2023 Whanganui 15 to 19 Total Pacific 1</t>
  </si>
  <si>
    <t>Year to Dec 2023 Whanganui 15 to 19 Total Pacific 2</t>
  </si>
  <si>
    <t>Year to Dec 2023 Whanganui 15 to 19 Total Pacific 3</t>
  </si>
  <si>
    <t>Year to Dec 2023 Whanganui 15 to 19 Total Pacific 4</t>
  </si>
  <si>
    <t>Year to Dec 2023 Whanganui 15 to 19 Total Pacific 5</t>
  </si>
  <si>
    <t>Year to Dec 2023 Whanganui 15 to 19 Total Pacific Total</t>
  </si>
  <si>
    <t>Year to Dec 2023 Whanganui 15 to 19 Female Total 1</t>
  </si>
  <si>
    <t>Year to Dec 2023 Whanganui 15 to 19 Female Total 2</t>
  </si>
  <si>
    <t>Year to Dec 2023 Whanganui 15 to 19 Female Total 3</t>
  </si>
  <si>
    <t>Year to Dec 2023 Whanganui 15 to 19 Female Total 4</t>
  </si>
  <si>
    <t>Year to Dec 2023 Whanganui 15 to 19 Female Total 5</t>
  </si>
  <si>
    <t>Year to Dec 2023 Whanganui 15 to 19 Female Total Total</t>
  </si>
  <si>
    <t>Year to Dec 2023 Whanganui 15 to 19 Male Total 1</t>
  </si>
  <si>
    <t>Year to Dec 2023 Whanganui 15 to 19 Male Total 2</t>
  </si>
  <si>
    <t>Year to Dec 2023 Whanganui 15 to 19 Male Total 3</t>
  </si>
  <si>
    <t>Year to Dec 2023 Whanganui 15 to 19 Male Total 4</t>
  </si>
  <si>
    <t>Year to Dec 2023 Whanganui 15 to 19 Male Total 5</t>
  </si>
  <si>
    <t>Year to Dec 2023 Whanganui 15 to 19 Male Total Total</t>
  </si>
  <si>
    <t>Year to Dec 2023 Whanganui 15 to 19 Total Total 1</t>
  </si>
  <si>
    <t>Year to Dec 2023 Whanganui 15 to 19 Total Total 2</t>
  </si>
  <si>
    <t>Year to Dec 2023 Whanganui 15 to 19 Total Total 3</t>
  </si>
  <si>
    <t>Year to Dec 2023 Whanganui 15 to 19 Total Total 4</t>
  </si>
  <si>
    <t>Year to Dec 2023 Whanganui 15 to 19 Total Total 5</t>
  </si>
  <si>
    <t>Year to Dec 2023 Whanganui 15 to 19 Total Total Total</t>
  </si>
  <si>
    <t>Year to Dec 2023 Whanganui 20 to 24 Female Maori 1</t>
  </si>
  <si>
    <t>Year to Dec 2023 Whanganui 20 to 24 Female Maori 2</t>
  </si>
  <si>
    <t>Year to Dec 2023 Whanganui 20 to 24 Female Maori 3</t>
  </si>
  <si>
    <t>Year to Dec 2023 Whanganui 20 to 24 Female Maori 4</t>
  </si>
  <si>
    <t>Year to Dec 2023 Whanganui 20 to 24 Female Maori 5</t>
  </si>
  <si>
    <t>Year to Dec 2023 Whanganui 20 to 24 Female Maori Total</t>
  </si>
  <si>
    <t>Year to Dec 2023 Whanganui 20 to 24 Male Maori 1</t>
  </si>
  <si>
    <t>Year to Dec 2023 Whanganui 20 to 24 Male Maori 2</t>
  </si>
  <si>
    <t>Year to Dec 2023 Whanganui 20 to 24 Male Maori 3</t>
  </si>
  <si>
    <t>Year to Dec 2023 Whanganui 20 to 24 Male Maori 4</t>
  </si>
  <si>
    <t>Year to Dec 2023 Whanganui 20 to 24 Male Maori 5</t>
  </si>
  <si>
    <t>Year to Dec 2023 Whanganui 20 to 24 Male Maori Total</t>
  </si>
  <si>
    <t>Year to Dec 2023 Whanganui 20 to 24 Total Maori 1</t>
  </si>
  <si>
    <t>Year to Dec 2023 Whanganui 20 to 24 Total Maori 2</t>
  </si>
  <si>
    <t>Year to Dec 2023 Whanganui 20 to 24 Total Maori 3</t>
  </si>
  <si>
    <t>Year to Dec 2023 Whanganui 20 to 24 Total Maori 4</t>
  </si>
  <si>
    <t>Year to Dec 2023 Whanganui 20 to 24 Total Maori 5</t>
  </si>
  <si>
    <t>Year to Dec 2023 Whanganui 20 to 24 Total Maori Total</t>
  </si>
  <si>
    <t>Year to Dec 2023 Whanganui 20 to 24 Female Other 1</t>
  </si>
  <si>
    <t>Year to Dec 2023 Whanganui 20 to 24 Female Other 2</t>
  </si>
  <si>
    <t>Year to Dec 2023 Whanganui 20 to 24 Female Other 3</t>
  </si>
  <si>
    <t>Year to Dec 2023 Whanganui 20 to 24 Female Other 4</t>
  </si>
  <si>
    <t>Year to Dec 2023 Whanganui 20 to 24 Female Other 5</t>
  </si>
  <si>
    <t>Year to Dec 2023 Whanganui 20 to 24 Female Other Total</t>
  </si>
  <si>
    <t>Year to Dec 2023 Whanganui 20 to 24 Male Other 1</t>
  </si>
  <si>
    <t>Year to Dec 2023 Whanganui 20 to 24 Male Other 2</t>
  </si>
  <si>
    <t>Year to Dec 2023 Whanganui 20 to 24 Male Other 3</t>
  </si>
  <si>
    <t>Year to Dec 2023 Whanganui 20 to 24 Male Other 4</t>
  </si>
  <si>
    <t>Year to Dec 2023 Whanganui 20 to 24 Male Other 5</t>
  </si>
  <si>
    <t>Year to Dec 2023 Whanganui 20 to 24 Male Other Total</t>
  </si>
  <si>
    <t>Year to Dec 2023 Whanganui 20 to 24 Total Other 1</t>
  </si>
  <si>
    <t>Year to Dec 2023 Whanganui 20 to 24 Total Other 2</t>
  </si>
  <si>
    <t>Year to Dec 2023 Whanganui 20 to 24 Total Other 3</t>
  </si>
  <si>
    <t>Year to Dec 2023 Whanganui 20 to 24 Total Other 4</t>
  </si>
  <si>
    <t>Year to Dec 2023 Whanganui 20 to 24 Total Other 5</t>
  </si>
  <si>
    <t>Year to Dec 2023 Whanganui 20 to 24 Total Other Total</t>
  </si>
  <si>
    <t>Year to Dec 2023 Whanganui 20 to 24 Female Pacific 1</t>
  </si>
  <si>
    <t>Year to Dec 2023 Whanganui 20 to 24 Female Pacific 2</t>
  </si>
  <si>
    <t>Year to Dec 2023 Whanganui 20 to 24 Female Pacific 3</t>
  </si>
  <si>
    <t>Year to Dec 2023 Whanganui 20 to 24 Female Pacific 4</t>
  </si>
  <si>
    <t>Year to Dec 2023 Whanganui 20 to 24 Female Pacific 5</t>
  </si>
  <si>
    <t>Year to Dec 2023 Whanganui 20 to 24 Female Pacific Total</t>
  </si>
  <si>
    <t>Year to Dec 2023 Whanganui 20 to 24 Male Pacific 1</t>
  </si>
  <si>
    <t>Year to Dec 2023 Whanganui 20 to 24 Male Pacific 2</t>
  </si>
  <si>
    <t>Year to Dec 2023 Whanganui 20 to 24 Male Pacific 3</t>
  </si>
  <si>
    <t>Year to Dec 2023 Whanganui 20 to 24 Male Pacific 4</t>
  </si>
  <si>
    <t>Year to Dec 2023 Whanganui 20 to 24 Male Pacific 5</t>
  </si>
  <si>
    <t>Year to Dec 2023 Whanganui 20 to 24 Male Pacific Total</t>
  </si>
  <si>
    <t>Year to Dec 2023 Whanganui 20 to 24 Total Pacific 1</t>
  </si>
  <si>
    <t>Year to Dec 2023 Whanganui 20 to 24 Total Pacific 2</t>
  </si>
  <si>
    <t>Year to Dec 2023 Whanganui 20 to 24 Total Pacific 3</t>
  </si>
  <si>
    <t>Year to Dec 2023 Whanganui 20 to 24 Total Pacific 4</t>
  </si>
  <si>
    <t>Year to Dec 2023 Whanganui 20 to 24 Total Pacific 5</t>
  </si>
  <si>
    <t>Year to Dec 2023 Whanganui 20 to 24 Total Pacific Total</t>
  </si>
  <si>
    <t>Year to Dec 2023 Whanganui 20 to 24 Female Total 1</t>
  </si>
  <si>
    <t>Year to Dec 2023 Whanganui 20 to 24 Female Total 2</t>
  </si>
  <si>
    <t>Year to Dec 2023 Whanganui 20 to 24 Female Total 3</t>
  </si>
  <si>
    <t>Year to Dec 2023 Whanganui 20 to 24 Female Total 4</t>
  </si>
  <si>
    <t>Year to Dec 2023 Whanganui 20 to 24 Female Total 5</t>
  </si>
  <si>
    <t>Year to Dec 2023 Whanganui 20 to 24 Female Total Total</t>
  </si>
  <si>
    <t>Year to Dec 2023 Whanganui 20 to 24 Male Total 1</t>
  </si>
  <si>
    <t>Year to Dec 2023 Whanganui 20 to 24 Male Total 2</t>
  </si>
  <si>
    <t>Year to Dec 2023 Whanganui 20 to 24 Male Total 3</t>
  </si>
  <si>
    <t>Year to Dec 2023 Whanganui 20 to 24 Male Total 4</t>
  </si>
  <si>
    <t>Year to Dec 2023 Whanganui 20 to 24 Male Total 5</t>
  </si>
  <si>
    <t>Year to Dec 2023 Whanganui 20 to 24 Male Total Total</t>
  </si>
  <si>
    <t>Year to Dec 2023 Whanganui 20 to 24 Total Total 1</t>
  </si>
  <si>
    <t>Year to Dec 2023 Whanganui 20 to 24 Total Total 2</t>
  </si>
  <si>
    <t>Year to Dec 2023 Whanganui 20 to 24 Total Total 3</t>
  </si>
  <si>
    <t>Year to Dec 2023 Whanganui 20 to 24 Total Total 4</t>
  </si>
  <si>
    <t>Year to Dec 2023 Whanganui 20 to 24 Total Total 5</t>
  </si>
  <si>
    <t>Year to Dec 2023 Whanganui 20 to 24 Total Total Total</t>
  </si>
  <si>
    <t>Report for District of Domicile, December 2023</t>
  </si>
  <si>
    <t>report_period</t>
  </si>
  <si>
    <t>Changes in this quarter:</t>
  </si>
  <si>
    <t>-</t>
  </si>
  <si>
    <t>Rates and number of events for Canterbury are displayed again and included in the national totals.</t>
  </si>
  <si>
    <t>It is not possible to filter by deprivation, and the Deprivation table is available only at the National level with no further filters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</si>
</sst>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font>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color theme="1"/>
      <name val="Arial"/>
      <family val="2"/>
    </font>
    <font>
      <b/>
      <sz val="11"/>
      <color theme="1"/>
      <name val="Calibri"/>
      <family val="2"/>
      <scheme val="minor"/>
    </font>
    <font>
      <b/>
      <sz val="14"/>
      <color rgb="FF006600"/>
      <name val="Calibri"/>
      <family val="2"/>
      <scheme val="minor"/>
    </font>
    <font>
      <b/>
      <sz val="10"/>
      <color rgb="FF006600"/>
      <name val="Calibri"/>
      <family val="2"/>
      <scheme val="minor"/>
    </font>
    <font>
      <sz val="10"/>
      <color rgb="FF0000FF"/>
      <name val="Calibri"/>
      <family val="2"/>
      <scheme val="minor"/>
    </font>
    <font>
      <sz val="10"/>
      <color rgb="FFFF0000"/>
      <name val="Calibri"/>
      <family val="2"/>
      <scheme val="minor"/>
    </font>
    <font>
      <u/>
      <sz val="11"/>
      <color theme="10"/>
      <name val="Calibri"/>
      <family val="2"/>
      <scheme val="minor"/>
    </font>
    <font>
      <u/>
      <sz val="10"/>
      <color theme="10"/>
      <name val="Calibri"/>
      <family val="2"/>
      <scheme val="minor"/>
    </font>
    <font>
      <i/>
      <sz val="10"/>
      <color theme="1"/>
      <name val="Arial"/>
      <family val="2"/>
    </font>
    <font>
      <b/>
      <sz val="12"/>
      <color rgb="FF0000FF"/>
      <name val="Calibri"/>
      <family val="2"/>
      <scheme val="minor"/>
    </font>
    <font>
      <sz val="10"/>
      <color rgb="FF0000FF"/>
      <name val="Arial"/>
      <family val="2"/>
    </font>
    <font>
      <b/>
      <sz val="18"/>
      <color rgb="FF006600"/>
      <name val="Calibri"/>
      <family val="2"/>
      <scheme val="minor"/>
    </font>
    <font>
      <b/>
      <sz val="16"/>
      <color theme="1"/>
      <name val="Calibri"/>
      <family val="2"/>
      <scheme val="minor"/>
    </font>
    <font>
      <b/>
      <sz val="10"/>
      <color rgb="FF0000FF"/>
      <name val="Calibri"/>
      <family val="2"/>
      <scheme val="minor"/>
    </font>
    <font>
      <sz val="10"/>
      <name val="MS Sans Serif"/>
      <family val="2"/>
    </font>
    <font>
      <sz val="10"/>
      <color rgb="FF0000FF"/>
      <name val="MS Sans Serif"/>
      <family val="2"/>
    </font>
    <font>
      <b/>
      <sz val="14"/>
      <color rgb="FF0000FF"/>
      <name val="Calibri"/>
      <family val="2"/>
      <scheme val="minor"/>
    </font>
    <font>
      <sz val="11"/>
      <color rgb="FF0000FF"/>
      <name val="Calibri"/>
      <family val="2"/>
      <scheme val="minor"/>
    </font>
    <font>
      <sz val="11"/>
      <color theme="1"/>
      <name val="Calibri"/>
      <family val="2"/>
      <scheme val="minor"/>
    </font>
    <font>
      <sz val="10"/>
      <color rgb="FF9C6500"/>
      <name val="Arial"/>
      <family val="2"/>
    </font>
    <font>
      <sz val="10"/>
      <color rgb="FF3F3F76"/>
      <name val="Arial"/>
      <family val="2"/>
    </font>
    <font>
      <b/>
      <sz val="11"/>
      <color theme="1"/>
      <name val="Arial"/>
      <family val="2"/>
    </font>
    <font>
      <b/>
      <sz val="10"/>
      <color rgb="FF0000FF"/>
      <name val="Arial"/>
      <family val="2"/>
    </font>
    <font>
      <sz val="10"/>
      <name val="Calibri"/>
      <family val="2"/>
      <scheme val="minor"/>
    </font>
    <font>
      <sz val="10"/>
      <name val="Arial"/>
      <family val="2"/>
    </font>
    <font>
      <sz val="12"/>
      <color rgb="FF0000FF"/>
      <name val="Calibri"/>
      <family val="2"/>
      <scheme val="minor"/>
    </font>
    <font>
      <sz val="12"/>
      <color theme="1"/>
      <name val="Calibri"/>
      <family val="2"/>
      <scheme val="minor"/>
    </font>
    <font>
      <sz val="10"/>
      <color theme="5" tint="-0.24994659260841701"/>
      <name val="Arial"/>
      <family val="2"/>
    </font>
    <font>
      <b/>
      <sz val="10"/>
      <name val="Arial"/>
      <family val="2"/>
    </font>
    <font>
      <b/>
      <sz val="11"/>
      <color rgb="FF0000FF"/>
      <name val="Calibri"/>
      <family val="2"/>
      <scheme val="minor"/>
    </font>
    <font>
      <b/>
      <sz val="10"/>
      <color rgb="FFFF0000"/>
      <name val="Calibri"/>
      <family val="2"/>
      <scheme val="minor"/>
    </font>
    <font>
      <b/>
      <sz val="11"/>
      <color theme="1"/>
      <name val="Calibri (body)"/>
    </font>
    <font>
      <i/>
      <sz val="10"/>
      <color theme="1"/>
      <name val="Calibri"/>
      <family val="2"/>
      <scheme val="minor"/>
    </font>
    <font>
      <sz val="11"/>
      <color theme="0"/>
      <name val="Calibri"/>
      <family val="2"/>
      <scheme val="minor"/>
    </font>
    <font>
      <b/>
      <i/>
      <sz val="9"/>
      <color rgb="FFFF0000"/>
      <name val="Arial"/>
      <family val="2"/>
    </font>
    <font>
      <b/>
      <i/>
      <sz val="11"/>
      <color rgb="FFFF0000"/>
      <name val="Arial"/>
      <family val="2"/>
    </font>
    <font>
      <b/>
      <sz val="9"/>
      <color rgb="FFFF0000"/>
      <name val="Arial"/>
      <family val="2"/>
    </font>
    <font>
      <b/>
      <sz val="9"/>
      <color theme="1"/>
      <name val="Arial"/>
      <family val="2"/>
    </font>
    <font>
      <b/>
      <sz val="11"/>
      <name val="Calibri"/>
      <family val="2"/>
      <scheme val="minor"/>
    </font>
  </fonts>
  <fills count="12">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CCFFCC"/>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EB9C"/>
      </patternFill>
    </fill>
    <fill>
      <patternFill patternType="solid">
        <fgColor rgb="FFFFCC99"/>
      </patternFill>
    </fill>
    <fill>
      <patternFill patternType="solid">
        <fgColor rgb="FFFFFF00"/>
        <bgColor indexed="64"/>
      </patternFill>
    </fill>
    <fill>
      <patternFill patternType="solid">
        <fgColor theme="0" tint="-0.14999847407452621"/>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s>
  <cellStyleXfs count="6">
    <xf numFmtId="0" fontId="0" fillId="0" borderId="0"/>
    <xf numFmtId="0" fontId="10" fillId="0" borderId="0" applyNumberFormat="0" applyFill="0" applyBorder="0" applyAlignment="0" applyProtection="0"/>
    <xf numFmtId="0" fontId="18" fillId="0" borderId="0"/>
    <xf numFmtId="9" fontId="22" fillId="0" borderId="0" applyFont="0" applyFill="0" applyBorder="0" applyAlignment="0" applyProtection="0"/>
    <xf numFmtId="0" fontId="23" fillId="8" borderId="0" applyNumberFormat="0" applyBorder="0" applyAlignment="0" applyProtection="0"/>
    <xf numFmtId="0" fontId="24" fillId="9" borderId="18" applyNumberFormat="0" applyAlignment="0" applyProtection="0"/>
  </cellStyleXfs>
  <cellXfs count="244">
    <xf numFmtId="0" fontId="0" fillId="0" borderId="0" xfId="0"/>
    <xf numFmtId="0" fontId="2" fillId="0" borderId="0" xfId="0" applyFont="1"/>
    <xf numFmtId="0" fontId="2" fillId="0" borderId="0" xfId="0" applyFont="1" applyAlignment="1">
      <alignment horizontal="right"/>
    </xf>
    <xf numFmtId="0" fontId="2" fillId="0" borderId="0" xfId="0" applyFont="1" applyBorder="1"/>
    <xf numFmtId="0" fontId="2" fillId="0" borderId="0" xfId="0" applyFont="1" applyAlignment="1">
      <alignment wrapText="1"/>
    </xf>
    <xf numFmtId="0" fontId="4" fillId="0" borderId="0" xfId="0" applyFont="1"/>
    <xf numFmtId="0" fontId="4" fillId="4" borderId="0" xfId="0" applyFont="1" applyFill="1" applyBorder="1"/>
    <xf numFmtId="0" fontId="4" fillId="4" borderId="0" xfId="0" applyFont="1" applyFill="1"/>
    <xf numFmtId="0" fontId="0" fillId="4" borderId="0" xfId="0" applyFill="1" applyBorder="1"/>
    <xf numFmtId="0" fontId="0" fillId="4" borderId="0" xfId="0" applyFill="1"/>
    <xf numFmtId="0" fontId="5" fillId="5" borderId="2" xfId="0" applyFont="1" applyFill="1" applyBorder="1" applyAlignment="1">
      <alignment horizontal="center" vertical="top" wrapText="1"/>
    </xf>
    <xf numFmtId="0" fontId="0" fillId="5" borderId="3" xfId="0" applyFill="1" applyBorder="1" applyAlignment="1">
      <alignment vertical="top" wrapText="1"/>
    </xf>
    <xf numFmtId="0" fontId="0" fillId="0" borderId="0" xfId="0" applyFill="1" applyBorder="1" applyAlignment="1">
      <alignment vertical="top" wrapText="1"/>
    </xf>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0" fontId="6" fillId="0" borderId="0" xfId="0" quotePrefix="1" applyFont="1" applyBorder="1"/>
    <xf numFmtId="0" fontId="2" fillId="0" borderId="8" xfId="0" applyFont="1" applyBorder="1"/>
    <xf numFmtId="0" fontId="7" fillId="0" borderId="0" xfId="0" quotePrefix="1" applyFont="1" applyBorder="1"/>
    <xf numFmtId="0" fontId="3" fillId="0" borderId="0" xfId="0" applyFont="1" applyBorder="1" applyAlignment="1">
      <alignment horizontal="left" vertical="top"/>
    </xf>
    <xf numFmtId="0" fontId="8" fillId="0" borderId="0" xfId="0" applyFont="1" applyBorder="1" applyAlignment="1">
      <alignment horizontal="right" vertical="center"/>
    </xf>
    <xf numFmtId="0" fontId="2" fillId="0" borderId="0" xfId="0" applyFont="1" applyBorder="1" applyAlignment="1">
      <alignment horizontal="right" vertical="top"/>
    </xf>
    <xf numFmtId="0" fontId="3" fillId="0" borderId="0" xfId="0" applyFont="1" applyBorder="1"/>
    <xf numFmtId="0" fontId="9" fillId="0" borderId="0" xfId="0" applyFont="1" applyBorder="1"/>
    <xf numFmtId="0" fontId="2" fillId="0" borderId="7" xfId="0" applyFont="1" applyBorder="1" applyAlignment="1">
      <alignment vertical="top"/>
    </xf>
    <xf numFmtId="0" fontId="2" fillId="0" borderId="8" xfId="0" applyFont="1" applyBorder="1" applyAlignment="1">
      <alignment vertical="top"/>
    </xf>
    <xf numFmtId="0" fontId="2" fillId="0" borderId="0" xfId="0" applyFont="1" applyAlignment="1">
      <alignment vertical="top"/>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0" xfId="0" applyFont="1" applyAlignment="1">
      <alignment vertical="top" wrapText="1"/>
    </xf>
    <xf numFmtId="0" fontId="11" fillId="0" borderId="0" xfId="1" applyFont="1" applyBorder="1" applyAlignment="1">
      <alignment vertical="top" wrapText="1"/>
    </xf>
    <xf numFmtId="0" fontId="2" fillId="0" borderId="0" xfId="0" applyFont="1" applyBorder="1" applyAlignment="1">
      <alignment vertical="top" wrapText="1"/>
    </xf>
    <xf numFmtId="0" fontId="3" fillId="0" borderId="0" xfId="0" applyFont="1" applyBorder="1" applyAlignment="1">
      <alignment horizontal="left"/>
    </xf>
    <xf numFmtId="0" fontId="2" fillId="0" borderId="0" xfId="0" applyFont="1" applyBorder="1" applyAlignment="1">
      <alignment horizontal="center"/>
    </xf>
    <xf numFmtId="0" fontId="2" fillId="0" borderId="11" xfId="0" applyFont="1" applyBorder="1"/>
    <xf numFmtId="0" fontId="0" fillId="3" borderId="0" xfId="0" applyFill="1"/>
    <xf numFmtId="0" fontId="0" fillId="0" borderId="0" xfId="0" applyAlignment="1">
      <alignment horizontal="right"/>
    </xf>
    <xf numFmtId="0" fontId="1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13" fillId="0" borderId="0" xfId="0" quotePrefix="1" applyFont="1" applyBorder="1" applyAlignment="1">
      <alignment horizontal="left" vertical="center"/>
    </xf>
    <xf numFmtId="0" fontId="0" fillId="0" borderId="0" xfId="0" applyBorder="1"/>
    <xf numFmtId="0" fontId="14" fillId="0" borderId="0" xfId="0" applyFont="1" applyBorder="1" applyAlignment="1">
      <alignment vertical="center"/>
    </xf>
    <xf numFmtId="0" fontId="14" fillId="0" borderId="0" xfId="0" applyFont="1" applyBorder="1" applyAlignment="1">
      <alignment horizontal="left" vertical="center"/>
    </xf>
    <xf numFmtId="0" fontId="0" fillId="0" borderId="8" xfId="0" applyBorder="1"/>
    <xf numFmtId="0" fontId="0" fillId="0" borderId="12" xfId="0" applyBorder="1"/>
    <xf numFmtId="0" fontId="0" fillId="0" borderId="13" xfId="0" applyBorder="1"/>
    <xf numFmtId="0" fontId="0" fillId="0" borderId="11" xfId="0" applyBorder="1"/>
    <xf numFmtId="0" fontId="15" fillId="0" borderId="0" xfId="0" quotePrefix="1" applyFont="1" applyBorder="1"/>
    <xf numFmtId="0" fontId="16" fillId="2" borderId="0" xfId="0" applyFont="1" applyFill="1" applyBorder="1"/>
    <xf numFmtId="0" fontId="5" fillId="2" borderId="0" xfId="0" applyFont="1" applyFill="1" applyBorder="1"/>
    <xf numFmtId="0" fontId="5" fillId="0" borderId="0" xfId="0" applyFont="1" applyBorder="1"/>
    <xf numFmtId="0" fontId="5" fillId="0" borderId="14" xfId="0" applyFont="1" applyBorder="1"/>
    <xf numFmtId="3" fontId="14" fillId="0" borderId="1" xfId="0" applyNumberFormat="1" applyFont="1" applyBorder="1"/>
    <xf numFmtId="0" fontId="0" fillId="2" borderId="0" xfId="0" applyFill="1"/>
    <xf numFmtId="0" fontId="15" fillId="0" borderId="0" xfId="0" applyFont="1" applyBorder="1"/>
    <xf numFmtId="0" fontId="0" fillId="2" borderId="0" xfId="0" applyFill="1" applyBorder="1"/>
    <xf numFmtId="0" fontId="16" fillId="0" borderId="0" xfId="0" applyFont="1" applyBorder="1"/>
    <xf numFmtId="0" fontId="20" fillId="0" borderId="0" xfId="0" quotePrefix="1" applyFont="1" applyBorder="1"/>
    <xf numFmtId="0" fontId="5" fillId="0" borderId="1" xfId="0" applyFont="1" applyBorder="1"/>
    <xf numFmtId="0" fontId="0" fillId="0" borderId="16" xfId="0" applyBorder="1"/>
    <xf numFmtId="0" fontId="0" fillId="0" borderId="17" xfId="0" applyBorder="1"/>
    <xf numFmtId="0" fontId="0" fillId="0" borderId="1" xfId="0" applyBorder="1"/>
    <xf numFmtId="0" fontId="1" fillId="0" borderId="0" xfId="0" applyFont="1" applyBorder="1"/>
    <xf numFmtId="3" fontId="14" fillId="0" borderId="16" xfId="0" applyNumberFormat="1" applyFont="1" applyBorder="1"/>
    <xf numFmtId="0" fontId="0" fillId="7" borderId="0" xfId="0" applyFill="1"/>
    <xf numFmtId="0" fontId="2" fillId="0" borderId="0" xfId="0" applyFont="1" applyFill="1" applyAlignment="1">
      <alignment horizontal="center" wrapText="1"/>
    </xf>
    <xf numFmtId="0" fontId="2" fillId="0" borderId="0" xfId="0" applyFont="1" applyAlignment="1">
      <alignment horizontal="center" wrapText="1"/>
    </xf>
    <xf numFmtId="0" fontId="18" fillId="0" borderId="0" xfId="2"/>
    <xf numFmtId="0" fontId="0" fillId="4" borderId="0" xfId="0" applyFill="1" applyAlignment="1">
      <alignment horizontal="left"/>
    </xf>
    <xf numFmtId="0" fontId="0" fillId="5" borderId="3" xfId="0" applyFill="1" applyBorder="1" applyAlignment="1">
      <alignment horizontal="left" vertical="top" wrapText="1"/>
    </xf>
    <xf numFmtId="0" fontId="24" fillId="9" borderId="18" xfId="5"/>
    <xf numFmtId="3" fontId="14" fillId="0" borderId="0" xfId="0" applyNumberFormat="1" applyFont="1" applyBorder="1"/>
    <xf numFmtId="3" fontId="21" fillId="0" borderId="0" xfId="0" applyNumberFormat="1" applyFont="1" applyBorder="1"/>
    <xf numFmtId="0" fontId="25" fillId="4" borderId="0" xfId="0" applyFont="1" applyFill="1"/>
    <xf numFmtId="0" fontId="0" fillId="4" borderId="0" xfId="0" applyFont="1" applyFill="1"/>
    <xf numFmtId="0" fontId="23" fillId="8" borderId="0" xfId="4"/>
    <xf numFmtId="0" fontId="0" fillId="0" borderId="0" xfId="0" applyBorder="1"/>
    <xf numFmtId="0" fontId="0" fillId="0" borderId="0" xfId="0"/>
    <xf numFmtId="0" fontId="0" fillId="0" borderId="12" xfId="0" applyBorder="1" applyAlignment="1">
      <alignment wrapText="1"/>
    </xf>
    <xf numFmtId="0" fontId="0" fillId="0" borderId="4" xfId="0" applyBorder="1" applyAlignment="1">
      <alignment wrapText="1"/>
    </xf>
    <xf numFmtId="0" fontId="20" fillId="0" borderId="5" xfId="0" quotePrefix="1" applyFont="1" applyBorder="1"/>
    <xf numFmtId="0" fontId="26" fillId="0" borderId="5" xfId="0" applyFont="1" applyBorder="1" applyAlignment="1">
      <alignment vertical="center"/>
    </xf>
    <xf numFmtId="3" fontId="14" fillId="0" borderId="13" xfId="0" applyNumberFormat="1" applyFont="1" applyBorder="1"/>
    <xf numFmtId="3" fontId="21" fillId="0" borderId="13" xfId="0" applyNumberFormat="1" applyFont="1" applyBorder="1"/>
    <xf numFmtId="0" fontId="0" fillId="0" borderId="7" xfId="0" applyBorder="1" applyAlignment="1">
      <alignment wrapText="1"/>
    </xf>
    <xf numFmtId="0" fontId="2" fillId="0" borderId="7" xfId="0" applyFont="1" applyBorder="1" applyAlignment="1">
      <alignment wrapText="1"/>
    </xf>
    <xf numFmtId="0" fontId="5" fillId="5" borderId="3" xfId="0" applyFont="1" applyFill="1" applyBorder="1" applyAlignment="1">
      <alignment vertical="top" wrapText="1"/>
    </xf>
    <xf numFmtId="0" fontId="27" fillId="0" borderId="0" xfId="0" applyFont="1" applyBorder="1" applyAlignment="1">
      <alignment vertical="center"/>
    </xf>
    <xf numFmtId="0" fontId="0" fillId="0" borderId="0" xfId="0" applyBorder="1"/>
    <xf numFmtId="0" fontId="0" fillId="0" borderId="0" xfId="0" applyFont="1" applyBorder="1"/>
    <xf numFmtId="0" fontId="29" fillId="0" borderId="0" xfId="0" applyFont="1" applyBorder="1" applyAlignment="1">
      <alignment vertical="center"/>
    </xf>
    <xf numFmtId="0" fontId="30" fillId="0" borderId="0" xfId="0" applyFont="1" applyBorder="1"/>
    <xf numFmtId="0" fontId="30" fillId="0" borderId="5" xfId="0" applyFont="1" applyBorder="1"/>
    <xf numFmtId="0" fontId="20" fillId="0" borderId="5" xfId="0" quotePrefix="1" applyFont="1" applyBorder="1" applyAlignment="1">
      <alignment vertical="center"/>
    </xf>
    <xf numFmtId="0" fontId="0" fillId="0" borderId="5" xfId="0" applyBorder="1" applyAlignment="1">
      <alignment vertical="center"/>
    </xf>
    <xf numFmtId="0" fontId="0" fillId="0" borderId="4" xfId="0" applyBorder="1" applyAlignment="1">
      <alignment horizontal="left"/>
    </xf>
    <xf numFmtId="0" fontId="20" fillId="0" borderId="5" xfId="0" quotePrefix="1" applyFont="1" applyBorder="1" applyAlignment="1">
      <alignment horizontal="left"/>
    </xf>
    <xf numFmtId="0" fontId="0" fillId="0" borderId="5" xfId="0" applyBorder="1" applyAlignment="1">
      <alignment horizontal="left"/>
    </xf>
    <xf numFmtId="0" fontId="0" fillId="0" borderId="0" xfId="0" applyBorder="1"/>
    <xf numFmtId="0" fontId="0" fillId="0" borderId="0" xfId="0" applyBorder="1"/>
    <xf numFmtId="0" fontId="23" fillId="0" borderId="0" xfId="4" applyFill="1" applyBorder="1"/>
    <xf numFmtId="0" fontId="3" fillId="0" borderId="10" xfId="0" applyFont="1" applyBorder="1" applyAlignment="1">
      <alignment horizontal="center" vertical="center" wrapText="1"/>
    </xf>
    <xf numFmtId="0" fontId="31" fillId="0" borderId="0" xfId="4" applyFont="1" applyFill="1" applyBorder="1"/>
    <xf numFmtId="2" fontId="0" fillId="0" borderId="1" xfId="0" applyNumberFormat="1" applyBorder="1"/>
    <xf numFmtId="0" fontId="0" fillId="0" borderId="0" xfId="0" applyFill="1" applyBorder="1"/>
    <xf numFmtId="0" fontId="0" fillId="0" borderId="0" xfId="0" applyBorder="1"/>
    <xf numFmtId="0" fontId="0" fillId="0" borderId="0" xfId="0" applyBorder="1"/>
    <xf numFmtId="0" fontId="32" fillId="0" borderId="1" xfId="4" applyFont="1" applyFill="1" applyBorder="1"/>
    <xf numFmtId="0" fontId="0" fillId="0" borderId="0" xfId="0" applyBorder="1"/>
    <xf numFmtId="0" fontId="0" fillId="0" borderId="0" xfId="0"/>
    <xf numFmtId="0" fontId="2" fillId="0" borderId="0" xfId="0" applyFont="1" applyBorder="1" applyAlignment="1">
      <alignment horizontal="left" vertical="top" wrapText="1"/>
    </xf>
    <xf numFmtId="0" fontId="0" fillId="0" borderId="19" xfId="0" applyBorder="1"/>
    <xf numFmtId="0" fontId="2" fillId="0" borderId="12" xfId="0" applyFont="1" applyBorder="1" applyAlignment="1">
      <alignment vertical="top"/>
    </xf>
    <xf numFmtId="0" fontId="2" fillId="0" borderId="13" xfId="0" applyFont="1" applyBorder="1" applyAlignment="1">
      <alignment vertical="top"/>
    </xf>
    <xf numFmtId="164" fontId="14" fillId="0" borderId="16" xfId="0" applyNumberFormat="1" applyFont="1" applyBorder="1"/>
    <xf numFmtId="164" fontId="21" fillId="0" borderId="1" xfId="3" applyNumberFormat="1" applyFont="1" applyBorder="1"/>
    <xf numFmtId="164" fontId="14" fillId="0" borderId="1" xfId="0" applyNumberFormat="1" applyFont="1" applyBorder="1"/>
    <xf numFmtId="164" fontId="21" fillId="0" borderId="16" xfId="3" applyNumberFormat="1" applyFont="1" applyBorder="1"/>
    <xf numFmtId="3" fontId="14" fillId="0" borderId="17" xfId="0" applyNumberFormat="1" applyFont="1" applyBorder="1"/>
    <xf numFmtId="164" fontId="14" fillId="0" borderId="17" xfId="0" applyNumberFormat="1" applyFont="1" applyBorder="1"/>
    <xf numFmtId="164" fontId="21" fillId="0" borderId="17" xfId="3" applyNumberFormat="1" applyFont="1" applyBorder="1"/>
    <xf numFmtId="3" fontId="14" fillId="0" borderId="19" xfId="0" applyNumberFormat="1" applyFont="1" applyBorder="1"/>
    <xf numFmtId="164" fontId="14" fillId="0" borderId="19" xfId="0" applyNumberFormat="1" applyFont="1" applyBorder="1"/>
    <xf numFmtId="164" fontId="21" fillId="0" borderId="19" xfId="3" applyNumberFormat="1" applyFont="1" applyBorder="1"/>
    <xf numFmtId="0" fontId="14" fillId="0" borderId="5" xfId="0" applyFont="1" applyBorder="1" applyAlignment="1">
      <alignment vertical="center"/>
    </xf>
    <xf numFmtId="0" fontId="29" fillId="0" borderId="0" xfId="0" applyFont="1" applyBorder="1" applyAlignment="1">
      <alignment horizontal="left" vertical="top"/>
    </xf>
    <xf numFmtId="0" fontId="29" fillId="0" borderId="5" xfId="0" applyFont="1" applyBorder="1" applyAlignment="1">
      <alignment horizontal="left" vertical="center"/>
    </xf>
    <xf numFmtId="0" fontId="29" fillId="0" borderId="0" xfId="0" applyFont="1" applyBorder="1" applyAlignment="1">
      <alignment horizontal="left" vertical="center"/>
    </xf>
    <xf numFmtId="0" fontId="8" fillId="0" borderId="5" xfId="0" applyFont="1" applyBorder="1" applyAlignment="1">
      <alignment horizontal="left" vertical="center"/>
    </xf>
    <xf numFmtId="0" fontId="8" fillId="0" borderId="0" xfId="0" applyFont="1" applyBorder="1" applyAlignment="1">
      <alignment horizontal="left" vertical="center"/>
    </xf>
    <xf numFmtId="0" fontId="8" fillId="0" borderId="13" xfId="0" applyFont="1" applyBorder="1" applyAlignment="1">
      <alignment horizontal="left" vertical="center"/>
    </xf>
    <xf numFmtId="0" fontId="0" fillId="0" borderId="0" xfId="0" applyBorder="1"/>
    <xf numFmtId="0" fontId="0" fillId="0" borderId="0" xfId="0"/>
    <xf numFmtId="164" fontId="14" fillId="0" borderId="16" xfId="3" applyNumberFormat="1" applyFont="1" applyBorder="1"/>
    <xf numFmtId="164" fontId="14" fillId="0" borderId="17" xfId="3" applyNumberFormat="1" applyFont="1" applyBorder="1"/>
    <xf numFmtId="164" fontId="14" fillId="0" borderId="19" xfId="3" applyNumberFormat="1" applyFont="1" applyBorder="1"/>
    <xf numFmtId="164" fontId="14" fillId="0" borderId="1" xfId="3" applyNumberFormat="1" applyFont="1" applyBorder="1"/>
    <xf numFmtId="0" fontId="2" fillId="10" borderId="0" xfId="0" applyFont="1" applyFill="1"/>
    <xf numFmtId="3" fontId="26" fillId="0" borderId="1" xfId="0" applyNumberFormat="1" applyFont="1" applyBorder="1"/>
    <xf numFmtId="164" fontId="33" fillId="0" borderId="1" xfId="3" applyNumberFormat="1" applyFont="1" applyBorder="1"/>
    <xf numFmtId="0" fontId="35" fillId="0" borderId="0" xfId="0" applyFont="1" applyBorder="1"/>
    <xf numFmtId="3" fontId="0" fillId="0" borderId="0" xfId="0" applyNumberFormat="1" applyBorder="1" applyAlignment="1">
      <alignment horizontal="left"/>
    </xf>
    <xf numFmtId="0" fontId="35" fillId="0" borderId="0" xfId="0" applyFont="1" applyBorder="1" applyAlignment="1">
      <alignment horizontal="right"/>
    </xf>
    <xf numFmtId="0" fontId="20" fillId="0" borderId="5" xfId="0" quotePrefix="1" applyFont="1" applyBorder="1" applyAlignment="1">
      <alignment horizontal="left" vertical="center"/>
    </xf>
    <xf numFmtId="0" fontId="0" fillId="0" borderId="0" xfId="0"/>
    <xf numFmtId="0" fontId="0" fillId="0" borderId="0" xfId="0"/>
    <xf numFmtId="0" fontId="14" fillId="0" borderId="0" xfId="0" applyFont="1" applyBorder="1" applyAlignment="1">
      <alignment horizontal="center" vertical="center" wrapText="1"/>
    </xf>
    <xf numFmtId="0" fontId="13" fillId="0" borderId="0" xfId="0" applyFont="1" applyBorder="1" applyAlignment="1">
      <alignment vertical="center"/>
    </xf>
    <xf numFmtId="165" fontId="0" fillId="0" borderId="1" xfId="0" applyNumberFormat="1" applyBorder="1"/>
    <xf numFmtId="0" fontId="0" fillId="0" borderId="0" xfId="0" applyAlignment="1">
      <alignment vertical="top"/>
    </xf>
    <xf numFmtId="0" fontId="0" fillId="0" borderId="0" xfId="0"/>
    <xf numFmtId="0" fontId="10" fillId="0" borderId="7" xfId="1" applyBorder="1" applyAlignment="1">
      <alignment vertical="top" wrapText="1"/>
    </xf>
    <xf numFmtId="0" fontId="10" fillId="0" borderId="21" xfId="1" applyBorder="1" applyAlignment="1">
      <alignment vertical="top" wrapText="1"/>
    </xf>
    <xf numFmtId="0" fontId="10" fillId="0" borderId="22" xfId="1" applyBorder="1" applyAlignment="1">
      <alignment vertical="top" wrapText="1"/>
    </xf>
    <xf numFmtId="0" fontId="2" fillId="0" borderId="17" xfId="0" applyFont="1" applyBorder="1" applyAlignment="1">
      <alignment vertical="top" wrapText="1"/>
    </xf>
    <xf numFmtId="0" fontId="2" fillId="0" borderId="19" xfId="0" applyFont="1" applyBorder="1" applyAlignment="1">
      <alignment vertical="top" wrapText="1"/>
    </xf>
    <xf numFmtId="0" fontId="3" fillId="2" borderId="14" xfId="0" applyFont="1" applyFill="1" applyBorder="1" applyAlignment="1">
      <alignment vertical="top"/>
    </xf>
    <xf numFmtId="0" fontId="3" fillId="2" borderId="1" xfId="0" applyFont="1" applyFill="1" applyBorder="1" applyAlignment="1">
      <alignment vertical="top"/>
    </xf>
    <xf numFmtId="0" fontId="10" fillId="0" borderId="23" xfId="1" applyBorder="1" applyAlignment="1">
      <alignment vertical="top" wrapText="1"/>
    </xf>
    <xf numFmtId="0" fontId="2" fillId="0" borderId="20" xfId="0" applyFont="1" applyBorder="1" applyAlignment="1">
      <alignment vertical="top" wrapText="1"/>
    </xf>
    <xf numFmtId="0" fontId="2" fillId="6" borderId="14" xfId="0" applyFont="1" applyFill="1" applyBorder="1" applyAlignment="1">
      <alignment vertical="top"/>
    </xf>
    <xf numFmtId="0" fontId="2" fillId="0" borderId="24" xfId="0" applyFont="1" applyBorder="1" applyAlignment="1">
      <alignment vertical="top" wrapText="1"/>
    </xf>
    <xf numFmtId="0" fontId="2" fillId="6" borderId="9" xfId="0" applyFont="1" applyFill="1" applyBorder="1" applyAlignment="1">
      <alignment vertical="top"/>
    </xf>
    <xf numFmtId="165" fontId="14" fillId="0" borderId="16" xfId="0" applyNumberFormat="1" applyFont="1" applyBorder="1"/>
    <xf numFmtId="165" fontId="21" fillId="0" borderId="16" xfId="3" applyNumberFormat="1" applyFont="1" applyBorder="1"/>
    <xf numFmtId="165" fontId="14" fillId="0" borderId="17" xfId="0" applyNumberFormat="1" applyFont="1" applyBorder="1"/>
    <xf numFmtId="165" fontId="21" fillId="0" borderId="17" xfId="3" applyNumberFormat="1" applyFont="1" applyBorder="1"/>
    <xf numFmtId="165" fontId="14" fillId="0" borderId="19" xfId="0" applyNumberFormat="1" applyFont="1" applyBorder="1"/>
    <xf numFmtId="165" fontId="21" fillId="0" borderId="19" xfId="3" applyNumberFormat="1" applyFont="1" applyBorder="1"/>
    <xf numFmtId="0" fontId="14" fillId="0" borderId="0" xfId="0" applyFont="1" applyBorder="1" applyAlignment="1">
      <alignment vertical="center" wrapText="1"/>
    </xf>
    <xf numFmtId="0" fontId="0" fillId="0" borderId="0" xfId="0" applyFill="1"/>
    <xf numFmtId="0" fontId="18" fillId="0" borderId="0" xfId="2" applyBorder="1"/>
    <xf numFmtId="164" fontId="19" fillId="0" borderId="0" xfId="2" applyNumberFormat="1" applyFont="1" applyBorder="1"/>
    <xf numFmtId="0" fontId="3" fillId="0" borderId="0" xfId="0" applyFont="1" applyBorder="1" applyAlignment="1">
      <alignment horizontal="center" vertical="center" wrapText="1"/>
    </xf>
    <xf numFmtId="0" fontId="16" fillId="0" borderId="0" xfId="0" applyFont="1" applyFill="1" applyBorder="1"/>
    <xf numFmtId="0" fontId="5" fillId="0" borderId="0" xfId="0" applyFont="1" applyFill="1" applyBorder="1"/>
    <xf numFmtId="0" fontId="29" fillId="0" borderId="0" xfId="0" applyFont="1" applyFill="1" applyBorder="1" applyAlignment="1">
      <alignment horizontal="left" vertical="top"/>
    </xf>
    <xf numFmtId="0" fontId="1" fillId="0" borderId="0" xfId="0" applyFont="1" applyFill="1" applyBorder="1"/>
    <xf numFmtId="0" fontId="0" fillId="0" borderId="0" xfId="0" applyFill="1" applyBorder="1" applyAlignment="1">
      <alignment vertical="top"/>
    </xf>
    <xf numFmtId="0" fontId="0" fillId="0" borderId="0" xfId="0" applyBorder="1" applyAlignment="1">
      <alignment horizontal="left" vertical="center" wrapText="1"/>
    </xf>
    <xf numFmtId="0" fontId="0" fillId="0" borderId="0" xfId="0" applyBorder="1" applyAlignment="1">
      <alignment vertical="top"/>
    </xf>
    <xf numFmtId="0" fontId="5" fillId="0" borderId="14" xfId="0" applyFont="1" applyBorder="1" applyAlignment="1">
      <alignment vertical="center"/>
    </xf>
    <xf numFmtId="0" fontId="17" fillId="0" borderId="14"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10" xfId="0" applyFont="1" applyBorder="1" applyAlignment="1">
      <alignment horizontal="center" vertical="center" wrapText="1"/>
    </xf>
    <xf numFmtId="0" fontId="5" fillId="0" borderId="1" xfId="0" applyFont="1" applyBorder="1" applyAlignment="1">
      <alignment vertical="center"/>
    </xf>
    <xf numFmtId="0" fontId="36" fillId="0" borderId="0" xfId="0" applyFont="1" applyFill="1" applyBorder="1"/>
    <xf numFmtId="0" fontId="3" fillId="0" borderId="1" xfId="0" applyFont="1" applyBorder="1" applyAlignment="1">
      <alignment horizontal="left" vertical="center"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2" fillId="0" borderId="19" xfId="0" applyFont="1" applyBorder="1" applyAlignment="1">
      <alignment horizontal="left" vertical="top"/>
    </xf>
    <xf numFmtId="0" fontId="2" fillId="0" borderId="1" xfId="0" applyFont="1" applyBorder="1" applyAlignment="1">
      <alignment horizontal="left" vertical="top"/>
    </xf>
    <xf numFmtId="0" fontId="0" fillId="0" borderId="0" xfId="0" applyAlignment="1">
      <alignment vertical="top" wrapText="1"/>
    </xf>
    <xf numFmtId="0" fontId="0" fillId="0" borderId="0" xfId="0" applyAlignment="1">
      <alignment horizontal="left" indent="3"/>
    </xf>
    <xf numFmtId="0" fontId="37" fillId="0" borderId="7" xfId="0" applyFont="1" applyBorder="1"/>
    <xf numFmtId="0" fontId="38" fillId="0" borderId="0" xfId="0" applyFont="1" applyBorder="1" applyAlignment="1">
      <alignment horizontal="left" vertical="top" wrapText="1"/>
    </xf>
    <xf numFmtId="0" fontId="38" fillId="0" borderId="0" xfId="4" applyFont="1" applyFill="1" applyBorder="1" applyAlignment="1">
      <alignment vertical="center"/>
    </xf>
    <xf numFmtId="0" fontId="5" fillId="0" borderId="14" xfId="0" applyFont="1" applyBorder="1" applyAlignment="1">
      <alignment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left" vertical="top" wrapText="1"/>
    </xf>
    <xf numFmtId="0" fontId="0" fillId="10" borderId="26" xfId="0" applyFill="1" applyBorder="1" applyAlignment="1">
      <alignment horizontal="left"/>
    </xf>
    <xf numFmtId="0" fontId="0" fillId="0" borderId="27" xfId="0" applyBorder="1"/>
    <xf numFmtId="0" fontId="0" fillId="10" borderId="28" xfId="0" applyFill="1" applyBorder="1"/>
    <xf numFmtId="0" fontId="5" fillId="5" borderId="29" xfId="0" applyFont="1" applyFill="1" applyBorder="1" applyAlignment="1">
      <alignment horizontal="center" vertical="center" wrapText="1"/>
    </xf>
    <xf numFmtId="0" fontId="5" fillId="10" borderId="10" xfId="0" applyFont="1" applyFill="1" applyBorder="1" applyAlignment="1">
      <alignment horizontal="left" vertical="center" wrapText="1" indent="5"/>
    </xf>
    <xf numFmtId="0" fontId="0" fillId="10" borderId="24" xfId="0" applyFill="1" applyBorder="1" applyAlignment="1">
      <alignment horizontal="left" vertical="center" wrapText="1"/>
    </xf>
    <xf numFmtId="0" fontId="0" fillId="10" borderId="30" xfId="0" applyFill="1" applyBorder="1" applyAlignment="1">
      <alignment horizontal="left" vertical="center" wrapText="1"/>
    </xf>
    <xf numFmtId="0" fontId="39" fillId="0" borderId="0" xfId="0" applyFont="1"/>
    <xf numFmtId="0" fontId="40" fillId="0" borderId="0" xfId="0" quotePrefix="1" applyFont="1"/>
    <xf numFmtId="0" fontId="40" fillId="0" borderId="0" xfId="0" applyFont="1"/>
    <xf numFmtId="0" fontId="38" fillId="0" borderId="0" xfId="0" applyFont="1"/>
    <xf numFmtId="0" fontId="41" fillId="0" borderId="0" xfId="0" applyFont="1"/>
    <xf numFmtId="0" fontId="38" fillId="0" borderId="0" xfId="4" applyFont="1" applyFill="1" applyBorder="1" applyAlignment="1">
      <alignment vertical="top" wrapText="1"/>
    </xf>
    <xf numFmtId="0" fontId="0" fillId="11" borderId="0" xfId="0" applyFill="1" applyAlignment="1">
      <alignment horizontal="right"/>
    </xf>
    <xf numFmtId="0" fontId="42" fillId="0" borderId="0" xfId="0" applyFont="1" applyAlignment="1">
      <alignment horizontal="left" vertical="center"/>
    </xf>
    <xf numFmtId="0" fontId="2" fillId="0" borderId="0" xfId="0" applyFont="1" applyAlignment="1">
      <alignment horizontal="right" vertical="top"/>
    </xf>
    <xf numFmtId="0" fontId="27" fillId="0" borderId="0" xfId="0" quotePrefix="1" applyFont="1" applyAlignment="1">
      <alignment horizontal="right" vertical="center"/>
    </xf>
    <xf numFmtId="0" fontId="2" fillId="0" borderId="0" xfId="0" applyFont="1" applyAlignment="1">
      <alignment horizontal="left" vertical="top"/>
    </xf>
    <xf numFmtId="165" fontId="26" fillId="0" borderId="1" xfId="0" applyNumberFormat="1" applyFont="1" applyBorder="1"/>
    <xf numFmtId="165" fontId="33" fillId="0" borderId="1" xfId="3" applyNumberFormat="1" applyFont="1" applyBorder="1"/>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0" fontId="38" fillId="0" borderId="0" xfId="4" applyFont="1" applyFill="1" applyBorder="1" applyAlignment="1">
      <alignment horizontal="left"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9" xfId="0" applyFont="1" applyBorder="1" applyAlignment="1">
      <alignment horizontal="center" vertical="center" wrapText="1"/>
    </xf>
    <xf numFmtId="0" fontId="8" fillId="0" borderId="0" xfId="0" applyFont="1" applyBorder="1" applyAlignment="1">
      <alignment horizontal="center" vertical="center" wrapText="1"/>
    </xf>
    <xf numFmtId="0" fontId="27"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8" fillId="0" borderId="0" xfId="0" applyFont="1" applyBorder="1" applyAlignment="1">
      <alignment horizontal="left" vertical="top" wrapText="1"/>
    </xf>
    <xf numFmtId="0" fontId="3" fillId="0" borderId="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28" fillId="0" borderId="0" xfId="0" applyFont="1" applyBorder="1" applyAlignment="1">
      <alignment horizontal="left" wrapText="1"/>
    </xf>
    <xf numFmtId="0" fontId="14" fillId="0" borderId="0" xfId="0" applyFont="1" applyBorder="1" applyAlignment="1">
      <alignment horizontal="center" vertical="center" wrapText="1"/>
    </xf>
    <xf numFmtId="0" fontId="28" fillId="0" borderId="0" xfId="0" applyFont="1" applyBorder="1" applyAlignment="1">
      <alignment horizontal="left" vertical="center" wrapText="1"/>
    </xf>
    <xf numFmtId="0" fontId="29" fillId="0" borderId="0" xfId="0" applyFont="1" applyBorder="1" applyAlignment="1">
      <alignment horizontal="center" vertical="center" wrapText="1"/>
    </xf>
    <xf numFmtId="0" fontId="0" fillId="0" borderId="0" xfId="0" applyBorder="1" applyAlignment="1">
      <alignment horizontal="center" vertical="center" wrapText="1"/>
    </xf>
  </cellXfs>
  <cellStyles count="6">
    <cellStyle name="Hyperlink" xfId="1" builtinId="8"/>
    <cellStyle name="Input" xfId="5" builtinId="20"/>
    <cellStyle name="Neutral" xfId="4" builtinId="28"/>
    <cellStyle name="Normal" xfId="0" builtinId="0"/>
    <cellStyle name="Normal 11 2" xfId="2" xr:uid="{00000000-0005-0000-0000-000004000000}"/>
    <cellStyle name="Percent" xfId="3" builtinId="5"/>
  </cellStyles>
  <dxfs count="0"/>
  <tableStyles count="0" defaultTableStyle="TableStyleMedium2" defaultPivotStyle="PivotStyleMedium9"/>
  <colors>
    <mruColors>
      <color rgb="FF6AB671"/>
      <color rgb="FFE86718"/>
      <color rgb="FFE86740"/>
      <color rgb="FF0000FF"/>
      <color rgb="FF0066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Group'!$F$13</c:f>
              <c:strCache>
                <c:ptCount val="1"/>
                <c:pt idx="0">
                  <c:v>Year to Dec 2021</c:v>
                </c:pt>
              </c:strCache>
            </c:strRef>
          </c:tx>
          <c:spPr>
            <a:solidFill>
              <a:srgbClr val="DCE6F2"/>
            </a:solidFill>
            <a:ln>
              <a:solidFill>
                <a:schemeClr val="accent1"/>
              </a:solidFill>
            </a:ln>
            <a:effectLst/>
          </c:spPr>
          <c:invertIfNegative val="0"/>
          <c:dPt>
            <c:idx val="5"/>
            <c:invertIfNegative val="0"/>
            <c:bubble3D val="0"/>
            <c:spPr>
              <a:solidFill>
                <a:schemeClr val="accent2">
                  <a:lumMod val="40000"/>
                  <a:lumOff val="60000"/>
                </a:schemeClr>
              </a:solidFill>
              <a:ln>
                <a:solidFill>
                  <a:schemeClr val="accent1"/>
                </a:solidFill>
              </a:ln>
              <a:effectLst/>
            </c:spPr>
            <c:extLst>
              <c:ext xmlns:c16="http://schemas.microsoft.com/office/drawing/2014/chart" uri="{C3380CC4-5D6E-409C-BE32-E72D297353CC}">
                <c16:uniqueId val="{00000001-2C46-4590-87E6-CEB511BD4FD3}"/>
              </c:ext>
            </c:extLst>
          </c:dPt>
          <c:cat>
            <c:strRef>
              <c:f>'Age Group'!$C$14:$C$17</c:f>
              <c:strCache>
                <c:ptCount val="4"/>
                <c:pt idx="0">
                  <c:v>10 to 14</c:v>
                </c:pt>
                <c:pt idx="1">
                  <c:v>15 to 19</c:v>
                </c:pt>
                <c:pt idx="2">
                  <c:v>20 to 24</c:v>
                </c:pt>
                <c:pt idx="3">
                  <c:v>10 to 24</c:v>
                </c:pt>
              </c:strCache>
            </c:strRef>
          </c:cat>
          <c:val>
            <c:numRef>
              <c:f>'Age Group'!$F$14:$F$17</c:f>
              <c:numCache>
                <c:formatCode>0.0</c:formatCode>
                <c:ptCount val="4"/>
                <c:pt idx="0">
                  <c:v>15.2650568970303</c:v>
                </c:pt>
                <c:pt idx="1">
                  <c:v>32.196452933151399</c:v>
                </c:pt>
                <c:pt idx="2">
                  <c:v>21.335341365461801</c:v>
                </c:pt>
                <c:pt idx="3">
                  <c:v>22.929257020973999</c:v>
                </c:pt>
              </c:numCache>
            </c:numRef>
          </c:val>
          <c:extLst>
            <c:ext xmlns:c16="http://schemas.microsoft.com/office/drawing/2014/chart" uri="{C3380CC4-5D6E-409C-BE32-E72D297353CC}">
              <c16:uniqueId val="{00000000-F5B7-4AFF-9108-3D31F343F850}"/>
            </c:ext>
          </c:extLst>
        </c:ser>
        <c:ser>
          <c:idx val="1"/>
          <c:order val="1"/>
          <c:tx>
            <c:strRef>
              <c:f>'Age Group'!$G$13</c:f>
              <c:strCache>
                <c:ptCount val="1"/>
                <c:pt idx="0">
                  <c:v>Year to Dec 2022</c:v>
                </c:pt>
              </c:strCache>
            </c:strRef>
          </c:tx>
          <c:spPr>
            <a:solidFill>
              <a:srgbClr val="95B3D7"/>
            </a:solidFill>
            <a:ln>
              <a:solidFill>
                <a:schemeClr val="accent1"/>
              </a:solidFill>
            </a:ln>
            <a:effectLst/>
          </c:spPr>
          <c:invertIfNegative val="0"/>
          <c:dPt>
            <c:idx val="5"/>
            <c:invertIfNegative val="0"/>
            <c:bubble3D val="0"/>
            <c:spPr>
              <a:solidFill>
                <a:schemeClr val="accent2">
                  <a:lumMod val="60000"/>
                  <a:lumOff val="40000"/>
                </a:schemeClr>
              </a:solidFill>
              <a:ln>
                <a:solidFill>
                  <a:schemeClr val="accent1"/>
                </a:solidFill>
              </a:ln>
              <a:effectLst/>
            </c:spPr>
            <c:extLst>
              <c:ext xmlns:c16="http://schemas.microsoft.com/office/drawing/2014/chart" uri="{C3380CC4-5D6E-409C-BE32-E72D297353CC}">
                <c16:uniqueId val="{00000003-2C46-4590-87E6-CEB511BD4FD3}"/>
              </c:ext>
            </c:extLst>
          </c:dPt>
          <c:cat>
            <c:strRef>
              <c:f>'Age Group'!$C$14:$C$17</c:f>
              <c:strCache>
                <c:ptCount val="4"/>
                <c:pt idx="0">
                  <c:v>10 to 14</c:v>
                </c:pt>
                <c:pt idx="1">
                  <c:v>15 to 19</c:v>
                </c:pt>
                <c:pt idx="2">
                  <c:v>20 to 24</c:v>
                </c:pt>
                <c:pt idx="3">
                  <c:v>10 to 24</c:v>
                </c:pt>
              </c:strCache>
            </c:strRef>
          </c:cat>
          <c:val>
            <c:numRef>
              <c:f>'Age Group'!$G$14:$G$17</c:f>
              <c:numCache>
                <c:formatCode>0.0</c:formatCode>
                <c:ptCount val="4"/>
                <c:pt idx="0">
                  <c:v>15.012510425354499</c:v>
                </c:pt>
                <c:pt idx="1">
                  <c:v>32.570659488559897</c:v>
                </c:pt>
                <c:pt idx="2">
                  <c:v>21.4677983025462</c:v>
                </c:pt>
                <c:pt idx="3">
                  <c:v>23.060611415444399</c:v>
                </c:pt>
              </c:numCache>
            </c:numRef>
          </c:val>
          <c:extLst>
            <c:ext xmlns:c16="http://schemas.microsoft.com/office/drawing/2014/chart" uri="{C3380CC4-5D6E-409C-BE32-E72D297353CC}">
              <c16:uniqueId val="{00000001-F5B7-4AFF-9108-3D31F343F850}"/>
            </c:ext>
          </c:extLst>
        </c:ser>
        <c:ser>
          <c:idx val="2"/>
          <c:order val="2"/>
          <c:tx>
            <c:strRef>
              <c:f>'Age Group'!$H$13</c:f>
              <c:strCache>
                <c:ptCount val="1"/>
                <c:pt idx="0">
                  <c:v>Year to Dec 2023</c:v>
                </c:pt>
              </c:strCache>
            </c:strRef>
          </c:tx>
          <c:spPr>
            <a:solidFill>
              <a:schemeClr val="tx2">
                <a:lumMod val="60000"/>
                <a:lumOff val="40000"/>
              </a:schemeClr>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2C46-4590-87E6-CEB511BD4F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Group'!$C$14:$C$17</c:f>
              <c:strCache>
                <c:ptCount val="4"/>
                <c:pt idx="0">
                  <c:v>10 to 14</c:v>
                </c:pt>
                <c:pt idx="1">
                  <c:v>15 to 19</c:v>
                </c:pt>
                <c:pt idx="2">
                  <c:v>20 to 24</c:v>
                </c:pt>
                <c:pt idx="3">
                  <c:v>10 to 24</c:v>
                </c:pt>
              </c:strCache>
            </c:strRef>
          </c:cat>
          <c:val>
            <c:numRef>
              <c:f>'Age Group'!$H$14:$H$17</c:f>
              <c:numCache>
                <c:formatCode>0.0</c:formatCode>
                <c:ptCount val="4"/>
                <c:pt idx="0">
                  <c:v>14.521083496230101</c:v>
                </c:pt>
                <c:pt idx="1">
                  <c:v>35.9598096245373</c:v>
                </c:pt>
                <c:pt idx="2">
                  <c:v>22.6593625498008</c:v>
                </c:pt>
                <c:pt idx="3">
                  <c:v>24.518850514104898</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26759176"/>
        <c:axId val="726760352"/>
      </c:barChart>
      <c:catAx>
        <c:axId val="726759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26760352"/>
        <c:crosses val="autoZero"/>
        <c:auto val="1"/>
        <c:lblAlgn val="ctr"/>
        <c:lblOffset val="100"/>
        <c:noMultiLvlLbl val="0"/>
      </c:catAx>
      <c:valAx>
        <c:axId val="72676035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26759176"/>
        <c:crosses val="autoZero"/>
        <c:crossBetween val="between"/>
      </c:valAx>
      <c:spPr>
        <a:noFill/>
        <a:ln>
          <a:noFill/>
        </a:ln>
        <a:effectLst/>
      </c:spPr>
    </c:plotArea>
    <c:legend>
      <c:legendPos val="t"/>
      <c:layout>
        <c:manualLayout>
          <c:xMode val="edge"/>
          <c:yMode val="edge"/>
          <c:x val="4.9999916724305343E-2"/>
          <c:y val="1.5886526242164627E-2"/>
          <c:w val="0.89999992862083311"/>
          <c:h val="4.653286840077006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'Age Group'!$F$23</c:f>
              <c:strCache>
                <c:ptCount val="1"/>
                <c:pt idx="0">
                  <c:v>Year to Dec 2021</c:v>
                </c:pt>
              </c:strCache>
            </c:strRef>
          </c:tx>
          <c:spPr>
            <a:solidFill>
              <a:schemeClr val="bg1">
                <a:lumMod val="85000"/>
              </a:schemeClr>
            </a:solidFill>
            <a:ln>
              <a:solidFill>
                <a:schemeClr val="bg1">
                  <a:lumMod val="75000"/>
                </a:schemeClr>
              </a:solidFill>
            </a:ln>
            <a:effectLst/>
          </c:spPr>
          <c:invertIfNegative val="0"/>
          <c:dPt>
            <c:idx val="5"/>
            <c:invertIfNegative val="0"/>
            <c:bubble3D val="0"/>
            <c:spPr>
              <a:solidFill>
                <a:schemeClr val="accent2">
                  <a:lumMod val="40000"/>
                  <a:lumOff val="60000"/>
                </a:schemeClr>
              </a:solidFill>
              <a:ln>
                <a:solidFill>
                  <a:schemeClr val="bg1">
                    <a:lumMod val="75000"/>
                  </a:schemeClr>
                </a:solidFill>
              </a:ln>
              <a:effectLst/>
            </c:spPr>
            <c:extLst>
              <c:ext xmlns:c16="http://schemas.microsoft.com/office/drawing/2014/chart" uri="{C3380CC4-5D6E-409C-BE32-E72D297353CC}">
                <c16:uniqueId val="{00000001-9B0E-4664-B532-7153BF3B607F}"/>
              </c:ext>
            </c:extLst>
          </c:dPt>
          <c:cat>
            <c:strRef>
              <c:f>'Age Group'!$C$24:$C$27</c:f>
              <c:strCache>
                <c:ptCount val="4"/>
                <c:pt idx="0">
                  <c:v>10 to 14</c:v>
                </c:pt>
                <c:pt idx="1">
                  <c:v>15 to 19</c:v>
                </c:pt>
                <c:pt idx="2">
                  <c:v>20 to 24</c:v>
                </c:pt>
                <c:pt idx="3">
                  <c:v>10 to 24</c:v>
                </c:pt>
              </c:strCache>
            </c:strRef>
          </c:cat>
          <c:val>
            <c:numRef>
              <c:f>'Age Group'!$F$24:$F$27</c:f>
              <c:numCache>
                <c:formatCode>0.0</c:formatCode>
                <c:ptCount val="4"/>
                <c:pt idx="0">
                  <c:v>26.333738619851101</c:v>
                </c:pt>
                <c:pt idx="1">
                  <c:v>87.683132169890001</c:v>
                </c:pt>
                <c:pt idx="2">
                  <c:v>55.804668304668297</c:v>
                </c:pt>
                <c:pt idx="3">
                  <c:v>55.999469682676505</c:v>
                </c:pt>
              </c:numCache>
            </c:numRef>
          </c:val>
          <c:extLst>
            <c:ext xmlns:c16="http://schemas.microsoft.com/office/drawing/2014/chart" uri="{C3380CC4-5D6E-409C-BE32-E72D297353CC}">
              <c16:uniqueId val="{00000000-F5B7-4AFF-9108-3D31F343F850}"/>
            </c:ext>
          </c:extLst>
        </c:ser>
        <c:ser>
          <c:idx val="1"/>
          <c:order val="1"/>
          <c:tx>
            <c:strRef>
              <c:f>'Age Group'!$G$23</c:f>
              <c:strCache>
                <c:ptCount val="1"/>
                <c:pt idx="0">
                  <c:v>Year to Dec 2022</c:v>
                </c:pt>
              </c:strCache>
            </c:strRef>
          </c:tx>
          <c:spPr>
            <a:solidFill>
              <a:schemeClr val="tx1">
                <a:lumMod val="65000"/>
                <a:lumOff val="35000"/>
              </a:schemeClr>
            </a:solidFill>
            <a:ln>
              <a:solidFill>
                <a:schemeClr val="tx1">
                  <a:lumMod val="65000"/>
                  <a:lumOff val="35000"/>
                </a:schemeClr>
              </a:solidFill>
            </a:ln>
            <a:effectLst/>
          </c:spPr>
          <c:invertIfNegative val="0"/>
          <c:dPt>
            <c:idx val="5"/>
            <c:invertIfNegative val="0"/>
            <c:bubble3D val="0"/>
            <c:spPr>
              <a:solidFill>
                <a:schemeClr val="accent2">
                  <a:lumMod val="60000"/>
                  <a:lumOff val="40000"/>
                </a:schemeClr>
              </a:solidFill>
              <a:ln>
                <a:solidFill>
                  <a:schemeClr val="tx1">
                    <a:lumMod val="65000"/>
                    <a:lumOff val="35000"/>
                  </a:schemeClr>
                </a:solidFill>
              </a:ln>
              <a:effectLst/>
            </c:spPr>
            <c:extLst>
              <c:ext xmlns:c16="http://schemas.microsoft.com/office/drawing/2014/chart" uri="{C3380CC4-5D6E-409C-BE32-E72D297353CC}">
                <c16:uniqueId val="{00000003-9B0E-4664-B532-7153BF3B607F}"/>
              </c:ext>
            </c:extLst>
          </c:dPt>
          <c:cat>
            <c:strRef>
              <c:f>'Age Group'!$C$24:$C$27</c:f>
              <c:strCache>
                <c:ptCount val="4"/>
                <c:pt idx="0">
                  <c:v>10 to 14</c:v>
                </c:pt>
                <c:pt idx="1">
                  <c:v>15 to 19</c:v>
                </c:pt>
                <c:pt idx="2">
                  <c:v>20 to 24</c:v>
                </c:pt>
                <c:pt idx="3">
                  <c:v>10 to 24</c:v>
                </c:pt>
              </c:strCache>
            </c:strRef>
          </c:cat>
          <c:val>
            <c:numRef>
              <c:f>'Age Group'!$G$24:$G$27</c:f>
              <c:numCache>
                <c:formatCode>0.0</c:formatCode>
                <c:ptCount val="4"/>
                <c:pt idx="0">
                  <c:v>22.727944436234701</c:v>
                </c:pt>
                <c:pt idx="1">
                  <c:v>73.173787745896504</c:v>
                </c:pt>
                <c:pt idx="2">
                  <c:v>48.848830149908899</c:v>
                </c:pt>
                <c:pt idx="3">
                  <c:v>47.753081626710703</c:v>
                </c:pt>
              </c:numCache>
            </c:numRef>
          </c:val>
          <c:extLst>
            <c:ext xmlns:c16="http://schemas.microsoft.com/office/drawing/2014/chart" uri="{C3380CC4-5D6E-409C-BE32-E72D297353CC}">
              <c16:uniqueId val="{00000001-F5B7-4AFF-9108-3D31F343F850}"/>
            </c:ext>
          </c:extLst>
        </c:ser>
        <c:ser>
          <c:idx val="2"/>
          <c:order val="2"/>
          <c:tx>
            <c:strRef>
              <c:f>'Age Group'!$H$23</c:f>
              <c:strCache>
                <c:ptCount val="1"/>
                <c:pt idx="0">
                  <c:v>Year to Dec 2023</c:v>
                </c:pt>
              </c:strCache>
            </c:strRef>
          </c:tx>
          <c:spPr>
            <a:solidFill>
              <a:schemeClr val="tx1"/>
            </a:solidFill>
            <a:ln>
              <a:noFill/>
            </a:ln>
            <a:effectLst/>
          </c:spPr>
          <c:invertIfNegative val="0"/>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5-9B0E-4664-B532-7153BF3B60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Group'!$C$24:$C$27</c:f>
              <c:strCache>
                <c:ptCount val="4"/>
                <c:pt idx="0">
                  <c:v>10 to 14</c:v>
                </c:pt>
                <c:pt idx="1">
                  <c:v>15 to 19</c:v>
                </c:pt>
                <c:pt idx="2">
                  <c:v>20 to 24</c:v>
                </c:pt>
                <c:pt idx="3">
                  <c:v>10 to 24</c:v>
                </c:pt>
              </c:strCache>
            </c:strRef>
          </c:cat>
          <c:val>
            <c:numRef>
              <c:f>'Age Group'!$H$24:$H$27</c:f>
              <c:numCache>
                <c:formatCode>0.0</c:formatCode>
                <c:ptCount val="4"/>
                <c:pt idx="0">
                  <c:v>22.256422398484702</c:v>
                </c:pt>
                <c:pt idx="1">
                  <c:v>66.727337230645801</c:v>
                </c:pt>
                <c:pt idx="2">
                  <c:v>45.100039231071001</c:v>
                </c:pt>
                <c:pt idx="3">
                  <c:v>44.378275855036399</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7456"/>
        <c:axId val="708057848"/>
      </c:barChart>
      <c:catAx>
        <c:axId val="708057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7848"/>
        <c:crosses val="autoZero"/>
        <c:auto val="1"/>
        <c:lblAlgn val="ctr"/>
        <c:lblOffset val="100"/>
        <c:noMultiLvlLbl val="0"/>
      </c:catAx>
      <c:valAx>
        <c:axId val="708057848"/>
        <c:scaling>
          <c:orientation val="minMax"/>
        </c:scaling>
        <c:delete val="0"/>
        <c:axPos val="t"/>
        <c:majorGridlines>
          <c:spPr>
            <a:ln w="9525" cap="flat" cmpd="sng" algn="ctr">
              <a:solidFill>
                <a:srgbClr val="92D050"/>
              </a:solidFill>
              <a:prstDash val="dash"/>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0574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4793207380980775"/>
          <c:w val="0.80129949488660301"/>
          <c:h val="0.83885415678448116"/>
        </c:manualLayout>
      </c:layout>
      <c:barChart>
        <c:barDir val="bar"/>
        <c:grouping val="clustered"/>
        <c:varyColors val="0"/>
        <c:ser>
          <c:idx val="0"/>
          <c:order val="0"/>
          <c:tx>
            <c:strRef>
              <c:f>'Age Group'!$L$13</c:f>
              <c:strCache>
                <c:ptCount val="1"/>
                <c:pt idx="0">
                  <c:v>Year to Dec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'Age Group'!$K$14:$K$17</c:f>
              <c:strCache>
                <c:ptCount val="4"/>
                <c:pt idx="0">
                  <c:v>10 to 14</c:v>
                </c:pt>
                <c:pt idx="1">
                  <c:v>15 to 19</c:v>
                </c:pt>
                <c:pt idx="2">
                  <c:v>20 to 24</c:v>
                </c:pt>
                <c:pt idx="3">
                  <c:v>10 to 24</c:v>
                </c:pt>
              </c:strCache>
            </c:strRef>
          </c:cat>
          <c:val>
            <c:numRef>
              <c:f>'Age Group'!$L$14:$L$17</c:f>
              <c:numCache>
                <c:formatCode>0.00</c:formatCode>
                <c:ptCount val="4"/>
                <c:pt idx="0">
                  <c:v>-7.7353389022546004</c:v>
                </c:pt>
                <c:pt idx="1">
                  <c:v>-30.767527606108501</c:v>
                </c:pt>
                <c:pt idx="2">
                  <c:v>-22.440676681270201</c:v>
                </c:pt>
                <c:pt idx="3">
                  <c:v>-19.859425340931502</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08057064"/>
        <c:axId val="708055104"/>
      </c:barChart>
      <c:catAx>
        <c:axId val="708057064"/>
        <c:scaling>
          <c:orientation val="maxMin"/>
        </c:scaling>
        <c:delete val="1"/>
        <c:axPos val="l"/>
        <c:numFmt formatCode="General" sourceLinked="1"/>
        <c:majorTickMark val="none"/>
        <c:minorTickMark val="none"/>
        <c:tickLblPos val="nextTo"/>
        <c:crossAx val="708055104"/>
        <c:crosses val="autoZero"/>
        <c:auto val="1"/>
        <c:lblAlgn val="ctr"/>
        <c:lblOffset val="100"/>
        <c:noMultiLvlLbl val="0"/>
      </c:catAx>
      <c:valAx>
        <c:axId val="70805510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70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0666031570378"/>
          <c:y val="0.1389243522162428"/>
          <c:w val="0.77897936480020813"/>
          <c:h val="0.82703613588151614"/>
        </c:manualLayout>
      </c:layout>
      <c:barChart>
        <c:barDir val="bar"/>
        <c:grouping val="clustered"/>
        <c:varyColors val="0"/>
        <c:ser>
          <c:idx val="0"/>
          <c:order val="0"/>
          <c:tx>
            <c:strRef>
              <c:f>'Ethnic Group'!$G$15</c:f>
              <c:strCache>
                <c:ptCount val="1"/>
                <c:pt idx="0">
                  <c:v>Year to Dec 2021</c:v>
                </c:pt>
              </c:strCache>
            </c:strRef>
          </c:tx>
          <c:spPr>
            <a:solidFill>
              <a:srgbClr val="DCE6F2"/>
            </a:solidFill>
            <a:ln>
              <a:solidFill>
                <a:schemeClr val="accent1"/>
              </a:solidFill>
            </a:ln>
            <a:effectLst/>
          </c:spPr>
          <c:invertIfNegative val="0"/>
          <c:cat>
            <c:strRef>
              <c:f>'Ethnic Group'!$C$16:$C$19</c:f>
              <c:strCache>
                <c:ptCount val="4"/>
                <c:pt idx="0">
                  <c:v>Māori</c:v>
                </c:pt>
                <c:pt idx="1">
                  <c:v>Pacific</c:v>
                </c:pt>
                <c:pt idx="2">
                  <c:v>Other</c:v>
                </c:pt>
                <c:pt idx="3">
                  <c:v>Total</c:v>
                </c:pt>
              </c:strCache>
            </c:strRef>
          </c:cat>
          <c:val>
            <c:numRef>
              <c:f>'Ethnic Group'!$G$16:$G$19</c:f>
              <c:numCache>
                <c:formatCode>#,##0.0</c:formatCode>
                <c:ptCount val="4"/>
                <c:pt idx="0">
                  <c:v>31.924329968987003</c:v>
                </c:pt>
                <c:pt idx="1">
                  <c:v>25.649448955531899</c:v>
                </c:pt>
                <c:pt idx="2">
                  <c:v>21.124685114609601</c:v>
                </c:pt>
                <c:pt idx="3">
                  <c:v>22.9252221740682</c:v>
                </c:pt>
              </c:numCache>
            </c:numRef>
          </c:val>
          <c:extLst>
            <c:ext xmlns:c16="http://schemas.microsoft.com/office/drawing/2014/chart" uri="{C3380CC4-5D6E-409C-BE32-E72D297353CC}">
              <c16:uniqueId val="{00000000-F5B7-4AFF-9108-3D31F343F850}"/>
            </c:ext>
          </c:extLst>
        </c:ser>
        <c:ser>
          <c:idx val="1"/>
          <c:order val="1"/>
          <c:tx>
            <c:strRef>
              <c:f>'Ethnic Group'!$H$15</c:f>
              <c:strCache>
                <c:ptCount val="1"/>
                <c:pt idx="0">
                  <c:v>Year to Dec 2022</c:v>
                </c:pt>
              </c:strCache>
            </c:strRef>
          </c:tx>
          <c:spPr>
            <a:solidFill>
              <a:srgbClr val="95B3D7"/>
            </a:solidFill>
            <a:ln>
              <a:solidFill>
                <a:schemeClr val="accent1"/>
              </a:solidFill>
            </a:ln>
            <a:effectLst/>
          </c:spPr>
          <c:invertIfNegative val="0"/>
          <c:cat>
            <c:strRef>
              <c:f>'Ethnic Group'!$C$16:$C$19</c:f>
              <c:strCache>
                <c:ptCount val="4"/>
                <c:pt idx="0">
                  <c:v>Māori</c:v>
                </c:pt>
                <c:pt idx="1">
                  <c:v>Pacific</c:v>
                </c:pt>
                <c:pt idx="2">
                  <c:v>Other</c:v>
                </c:pt>
                <c:pt idx="3">
                  <c:v>Total</c:v>
                </c:pt>
              </c:strCache>
            </c:strRef>
          </c:cat>
          <c:val>
            <c:numRef>
              <c:f>'Ethnic Group'!$H$16:$H$19</c:f>
              <c:numCache>
                <c:formatCode>#,##0.0</c:formatCode>
                <c:ptCount val="4"/>
                <c:pt idx="0">
                  <c:v>29.371842390588199</c:v>
                </c:pt>
                <c:pt idx="1">
                  <c:v>7.4645047709613896</c:v>
                </c:pt>
                <c:pt idx="2">
                  <c:v>22.689873158316903</c:v>
                </c:pt>
                <c:pt idx="3">
                  <c:v>23.012379527959798</c:v>
                </c:pt>
              </c:numCache>
            </c:numRef>
          </c:val>
          <c:extLst>
            <c:ext xmlns:c16="http://schemas.microsoft.com/office/drawing/2014/chart" uri="{C3380CC4-5D6E-409C-BE32-E72D297353CC}">
              <c16:uniqueId val="{00000001-F5B7-4AFF-9108-3D31F343F850}"/>
            </c:ext>
          </c:extLst>
        </c:ser>
        <c:ser>
          <c:idx val="2"/>
          <c:order val="2"/>
          <c:tx>
            <c:strRef>
              <c:f>'Ethnic Group'!$I$15</c:f>
              <c:strCache>
                <c:ptCount val="1"/>
                <c:pt idx="0">
                  <c:v>Year to Dec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'Ethnic Group'!$C$16:$C$19</c:f>
              <c:strCache>
                <c:ptCount val="4"/>
                <c:pt idx="0">
                  <c:v>Māori</c:v>
                </c:pt>
                <c:pt idx="1">
                  <c:v>Pacific</c:v>
                </c:pt>
                <c:pt idx="2">
                  <c:v>Other</c:v>
                </c:pt>
                <c:pt idx="3">
                  <c:v>Total</c:v>
                </c:pt>
              </c:strCache>
            </c:strRef>
          </c:cat>
          <c:val>
            <c:numRef>
              <c:f>'Ethnic Group'!$I$16:$I$19</c:f>
              <c:numCache>
                <c:formatCode>#,##0.0</c:formatCode>
                <c:ptCount val="4"/>
                <c:pt idx="0">
                  <c:v>34.451134520901498</c:v>
                </c:pt>
                <c:pt idx="1">
                  <c:v>31.7199458814496</c:v>
                </c:pt>
                <c:pt idx="2">
                  <c:v>22.017499547318899</c:v>
                </c:pt>
                <c:pt idx="3">
                  <c:v>24.378794248034097</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08056672"/>
        <c:axId val="708058632"/>
      </c:barChart>
      <c:catAx>
        <c:axId val="708056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08058632"/>
        <c:crosses val="autoZero"/>
        <c:auto val="1"/>
        <c:lblAlgn val="ctr"/>
        <c:lblOffset val="100"/>
        <c:noMultiLvlLbl val="0"/>
      </c:catAx>
      <c:valAx>
        <c:axId val="708058632"/>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08056672"/>
        <c:crosses val="autoZero"/>
        <c:crossBetween val="between"/>
      </c:valAx>
      <c:spPr>
        <a:noFill/>
        <a:ln>
          <a:noFill/>
        </a:ln>
        <a:effectLst/>
      </c:spPr>
    </c:plotArea>
    <c:legend>
      <c:legendPos val="t"/>
      <c:layout>
        <c:manualLayout>
          <c:xMode val="edge"/>
          <c:yMode val="edge"/>
          <c:x val="5.000002170271705E-2"/>
          <c:y val="1.6202534229448298E-2"/>
          <c:w val="0.89999995659456589"/>
          <c:h val="5.536822704300773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Gender!$G$15</c:f>
              <c:strCache>
                <c:ptCount val="1"/>
                <c:pt idx="0">
                  <c:v>Year to Dec 2021</c:v>
                </c:pt>
              </c:strCache>
            </c:strRef>
          </c:tx>
          <c:spPr>
            <a:solidFill>
              <a:srgbClr val="DCE6F2"/>
            </a:solidFill>
            <a:ln>
              <a:solidFill>
                <a:schemeClr val="accent1"/>
              </a:solidFill>
            </a:ln>
            <a:effectLst/>
          </c:spPr>
          <c:invertIfNegative val="0"/>
          <c:cat>
            <c:strRef>
              <c:f>Gender!$C$16:$C$18</c:f>
              <c:strCache>
                <c:ptCount val="3"/>
                <c:pt idx="0">
                  <c:v>Male</c:v>
                </c:pt>
                <c:pt idx="1">
                  <c:v>Female</c:v>
                </c:pt>
                <c:pt idx="2">
                  <c:v>Total</c:v>
                </c:pt>
              </c:strCache>
            </c:strRef>
          </c:cat>
          <c:val>
            <c:numRef>
              <c:f>Gender!$G$16:$G$18</c:f>
              <c:numCache>
                <c:formatCode>0.0</c:formatCode>
                <c:ptCount val="3"/>
                <c:pt idx="0">
                  <c:v>7.7116238367811896</c:v>
                </c:pt>
                <c:pt idx="1">
                  <c:v>39.550716702082703</c:v>
                </c:pt>
                <c:pt idx="2">
                  <c:v>22.9252221740682</c:v>
                </c:pt>
              </c:numCache>
            </c:numRef>
          </c:val>
          <c:extLst>
            <c:ext xmlns:c16="http://schemas.microsoft.com/office/drawing/2014/chart" uri="{C3380CC4-5D6E-409C-BE32-E72D297353CC}">
              <c16:uniqueId val="{00000000-F5B7-4AFF-9108-3D31F343F850}"/>
            </c:ext>
          </c:extLst>
        </c:ser>
        <c:ser>
          <c:idx val="1"/>
          <c:order val="1"/>
          <c:tx>
            <c:strRef>
              <c:f>Gender!$H$15</c:f>
              <c:strCache>
                <c:ptCount val="1"/>
                <c:pt idx="0">
                  <c:v>Year to Dec 2022</c:v>
                </c:pt>
              </c:strCache>
            </c:strRef>
          </c:tx>
          <c:spPr>
            <a:solidFill>
              <a:srgbClr val="95B3D7"/>
            </a:solidFill>
            <a:ln>
              <a:solidFill>
                <a:schemeClr val="accent1"/>
              </a:solidFill>
            </a:ln>
            <a:effectLst/>
          </c:spPr>
          <c:invertIfNegative val="0"/>
          <c:cat>
            <c:strRef>
              <c:f>Gender!$C$16:$C$18</c:f>
              <c:strCache>
                <c:ptCount val="3"/>
                <c:pt idx="0">
                  <c:v>Male</c:v>
                </c:pt>
                <c:pt idx="1">
                  <c:v>Female</c:v>
                </c:pt>
                <c:pt idx="2">
                  <c:v>Total</c:v>
                </c:pt>
              </c:strCache>
            </c:strRef>
          </c:cat>
          <c:val>
            <c:numRef>
              <c:f>Gender!$H$16:$H$18</c:f>
              <c:numCache>
                <c:formatCode>0.0</c:formatCode>
                <c:ptCount val="3"/>
                <c:pt idx="0">
                  <c:v>7.8807137987308193</c:v>
                </c:pt>
                <c:pt idx="1">
                  <c:v>39.625596994125004</c:v>
                </c:pt>
                <c:pt idx="2">
                  <c:v>23.012379527959798</c:v>
                </c:pt>
              </c:numCache>
            </c:numRef>
          </c:val>
          <c:extLst>
            <c:ext xmlns:c16="http://schemas.microsoft.com/office/drawing/2014/chart" uri="{C3380CC4-5D6E-409C-BE32-E72D297353CC}">
              <c16:uniqueId val="{00000001-F5B7-4AFF-9108-3D31F343F850}"/>
            </c:ext>
          </c:extLst>
        </c:ser>
        <c:ser>
          <c:idx val="2"/>
          <c:order val="2"/>
          <c:tx>
            <c:strRef>
              <c:f>Gender!$I$15</c:f>
              <c:strCache>
                <c:ptCount val="1"/>
                <c:pt idx="0">
                  <c:v>Year to Dec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Gender!$C$16:$C$18</c:f>
              <c:strCache>
                <c:ptCount val="3"/>
                <c:pt idx="0">
                  <c:v>Male</c:v>
                </c:pt>
                <c:pt idx="1">
                  <c:v>Female</c:v>
                </c:pt>
                <c:pt idx="2">
                  <c:v>Total</c:v>
                </c:pt>
              </c:strCache>
            </c:strRef>
          </c:cat>
          <c:val>
            <c:numRef>
              <c:f>Gender!$I$16:$I$18</c:f>
              <c:numCache>
                <c:formatCode>0.0</c:formatCode>
                <c:ptCount val="3"/>
                <c:pt idx="0">
                  <c:v>7.9753440093567596</c:v>
                </c:pt>
                <c:pt idx="1">
                  <c:v>42.357709247299304</c:v>
                </c:pt>
                <c:pt idx="2">
                  <c:v>24.378794248034097</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8232"/>
        <c:axId val="719378624"/>
      </c:barChart>
      <c:catAx>
        <c:axId val="71937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78624"/>
        <c:crosses val="autoZero"/>
        <c:auto val="1"/>
        <c:lblAlgn val="ctr"/>
        <c:lblOffset val="100"/>
        <c:noMultiLvlLbl val="0"/>
      </c:catAx>
      <c:valAx>
        <c:axId val="719378624"/>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8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30589548635675"/>
          <c:y val="0.1576363681049249"/>
          <c:w val="0.77543316390649131"/>
          <c:h val="0.7745095001127339"/>
        </c:manualLayout>
      </c:layout>
      <c:barChart>
        <c:barDir val="bar"/>
        <c:grouping val="clustered"/>
        <c:varyColors val="0"/>
        <c:ser>
          <c:idx val="0"/>
          <c:order val="0"/>
          <c:tx>
            <c:strRef>
              <c:f>Gender!$G$25</c:f>
              <c:strCache>
                <c:ptCount val="1"/>
                <c:pt idx="0">
                  <c:v>Year to Dec 2021</c:v>
                </c:pt>
              </c:strCache>
            </c:strRef>
          </c:tx>
          <c:spPr>
            <a:solidFill>
              <a:schemeClr val="bg1">
                <a:lumMod val="85000"/>
              </a:schemeClr>
            </a:solidFill>
            <a:ln>
              <a:solidFill>
                <a:schemeClr val="bg1">
                  <a:lumMod val="75000"/>
                </a:schemeClr>
              </a:solidFill>
            </a:ln>
            <a:effectLst/>
          </c:spPr>
          <c:invertIfNegative val="0"/>
          <c:cat>
            <c:strRef>
              <c:f>Gender!$C$26:$C$28</c:f>
              <c:strCache>
                <c:ptCount val="3"/>
                <c:pt idx="0">
                  <c:v>Male</c:v>
                </c:pt>
                <c:pt idx="1">
                  <c:v>Female</c:v>
                </c:pt>
                <c:pt idx="2">
                  <c:v>Total</c:v>
                </c:pt>
              </c:strCache>
            </c:strRef>
          </c:cat>
          <c:val>
            <c:numRef>
              <c:f>Gender!$G$26:$G$28</c:f>
              <c:numCache>
                <c:formatCode>0.0</c:formatCode>
                <c:ptCount val="3"/>
                <c:pt idx="0">
                  <c:v>24.881351180297901</c:v>
                </c:pt>
                <c:pt idx="1">
                  <c:v>89.829341428644796</c:v>
                </c:pt>
                <c:pt idx="2">
                  <c:v>56.708122011530797</c:v>
                </c:pt>
              </c:numCache>
            </c:numRef>
          </c:val>
          <c:extLst>
            <c:ext xmlns:c16="http://schemas.microsoft.com/office/drawing/2014/chart" uri="{C3380CC4-5D6E-409C-BE32-E72D297353CC}">
              <c16:uniqueId val="{00000000-F5B7-4AFF-9108-3D31F343F850}"/>
            </c:ext>
          </c:extLst>
        </c:ser>
        <c:ser>
          <c:idx val="1"/>
          <c:order val="1"/>
          <c:tx>
            <c:strRef>
              <c:f>Gender!$H$25</c:f>
              <c:strCache>
                <c:ptCount val="1"/>
                <c:pt idx="0">
                  <c:v>Year to Dec 2022</c:v>
                </c:pt>
              </c:strCache>
            </c:strRef>
          </c:tx>
          <c:spPr>
            <a:solidFill>
              <a:schemeClr val="tx1">
                <a:lumMod val="65000"/>
                <a:lumOff val="35000"/>
              </a:schemeClr>
            </a:solidFill>
            <a:ln>
              <a:solidFill>
                <a:schemeClr val="tx1">
                  <a:lumMod val="65000"/>
                  <a:lumOff val="35000"/>
                </a:schemeClr>
              </a:solidFill>
            </a:ln>
            <a:effectLst/>
          </c:spPr>
          <c:invertIfNegative val="0"/>
          <c:cat>
            <c:strRef>
              <c:f>Gender!$C$26:$C$28</c:f>
              <c:strCache>
                <c:ptCount val="3"/>
                <c:pt idx="0">
                  <c:v>Male</c:v>
                </c:pt>
                <c:pt idx="1">
                  <c:v>Female</c:v>
                </c:pt>
                <c:pt idx="2">
                  <c:v>Total</c:v>
                </c:pt>
              </c:strCache>
            </c:strRef>
          </c:cat>
          <c:val>
            <c:numRef>
              <c:f>Gender!$H$26:$H$28</c:f>
              <c:numCache>
                <c:formatCode>0.0</c:formatCode>
                <c:ptCount val="3"/>
                <c:pt idx="0">
                  <c:v>22.986689760111098</c:v>
                </c:pt>
                <c:pt idx="1">
                  <c:v>74.224907445765098</c:v>
                </c:pt>
                <c:pt idx="2">
                  <c:v>48.365140542922504</c:v>
                </c:pt>
              </c:numCache>
            </c:numRef>
          </c:val>
          <c:extLst>
            <c:ext xmlns:c16="http://schemas.microsoft.com/office/drawing/2014/chart" uri="{C3380CC4-5D6E-409C-BE32-E72D297353CC}">
              <c16:uniqueId val="{00000001-F5B7-4AFF-9108-3D31F343F850}"/>
            </c:ext>
          </c:extLst>
        </c:ser>
        <c:ser>
          <c:idx val="2"/>
          <c:order val="2"/>
          <c:tx>
            <c:strRef>
              <c:f>Gender!$I$25</c:f>
              <c:strCache>
                <c:ptCount val="1"/>
                <c:pt idx="0">
                  <c:v>Year to Dec 2023</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Gender!$C$26:$C$28</c:f>
              <c:strCache>
                <c:ptCount val="3"/>
                <c:pt idx="0">
                  <c:v>Male</c:v>
                </c:pt>
                <c:pt idx="1">
                  <c:v>Female</c:v>
                </c:pt>
                <c:pt idx="2">
                  <c:v>Total</c:v>
                </c:pt>
              </c:strCache>
            </c:strRef>
          </c:cat>
          <c:val>
            <c:numRef>
              <c:f>Gender!$I$26:$I$28</c:f>
              <c:numCache>
                <c:formatCode>0.0</c:formatCode>
                <c:ptCount val="3"/>
                <c:pt idx="0">
                  <c:v>20.572598361295199</c:v>
                </c:pt>
                <c:pt idx="1">
                  <c:v>69.940173351176597</c:v>
                </c:pt>
                <c:pt idx="2">
                  <c:v>44.792832510759702</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377448"/>
        <c:axId val="719380192"/>
      </c:barChart>
      <c:catAx>
        <c:axId val="7193774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380192"/>
        <c:crosses val="autoZero"/>
        <c:auto val="1"/>
        <c:lblAlgn val="ctr"/>
        <c:lblOffset val="100"/>
        <c:noMultiLvlLbl val="0"/>
      </c:catAx>
      <c:valAx>
        <c:axId val="719380192"/>
        <c:scaling>
          <c:orientation val="minMax"/>
          <c:min val="0"/>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6645000479725E-2"/>
          <c:y val="0.17583007862609318"/>
          <c:w val="0.80129949488660301"/>
          <c:h val="0.78556659992513855"/>
        </c:manualLayout>
      </c:layout>
      <c:barChart>
        <c:barDir val="bar"/>
        <c:grouping val="clustered"/>
        <c:varyColors val="0"/>
        <c:ser>
          <c:idx val="0"/>
          <c:order val="0"/>
          <c:tx>
            <c:strRef>
              <c:f>Gender!$L$15</c:f>
              <c:strCache>
                <c:ptCount val="1"/>
                <c:pt idx="0">
                  <c:v>Year to Dec 2023</c:v>
                </c:pt>
              </c:strCache>
            </c:strRef>
          </c:tx>
          <c:spPr>
            <a:solidFill>
              <a:srgbClr val="B3A2C7"/>
            </a:solidFill>
            <a:ln>
              <a:solidFill>
                <a:schemeClr val="accent1"/>
              </a:solid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Gender!$K$16:$K$18</c:f>
              <c:strCache>
                <c:ptCount val="3"/>
                <c:pt idx="0">
                  <c:v>Male</c:v>
                </c:pt>
                <c:pt idx="1">
                  <c:v>Female</c:v>
                </c:pt>
                <c:pt idx="2">
                  <c:v>Total</c:v>
                </c:pt>
              </c:strCache>
            </c:strRef>
          </c:cat>
          <c:val>
            <c:numRef>
              <c:f>Gender!$L$16:$L$18</c:f>
              <c:numCache>
                <c:formatCode>#,##0.0</c:formatCode>
                <c:ptCount val="3"/>
                <c:pt idx="0">
                  <c:v>-12.597254351938439</c:v>
                </c:pt>
                <c:pt idx="1">
                  <c:v>-27.582464103877292</c:v>
                </c:pt>
                <c:pt idx="2">
                  <c:v>-20.414038262725605</c:v>
                </c:pt>
              </c:numCache>
            </c:numRef>
          </c:val>
          <c:extLst>
            <c:ext xmlns:c14="http://schemas.microsoft.com/office/drawing/2007/8/2/chart" uri="{6F2FDCE9-48DA-4B69-8628-5D25D57E5C99}">
              <c14:invertSolidFillFmt>
                <c14:spPr xmlns:c14="http://schemas.microsoft.com/office/drawing/2007/8/2/chart">
                  <a:solidFill>
                    <a:srgbClr val="FAC090"/>
                  </a:solidFill>
                  <a:ln>
                    <a:solidFill>
                      <a:schemeClr val="accent1"/>
                    </a:solidFill>
                  </a:ln>
                  <a:effectLst/>
                </c14:spPr>
              </c14:invertSolidFillFmt>
            </c:ext>
            <c:ext xmlns:c16="http://schemas.microsoft.com/office/drawing/2014/chart" uri="{C3380CC4-5D6E-409C-BE32-E72D297353CC}">
              <c16:uniqueId val="{00000000-F5B7-4AFF-9108-3D31F343F850}"/>
            </c:ext>
          </c:extLst>
        </c:ser>
        <c:dLbls>
          <c:showLegendKey val="0"/>
          <c:showVal val="0"/>
          <c:showCatName val="0"/>
          <c:showSerName val="0"/>
          <c:showPercent val="0"/>
          <c:showBubbleSize val="0"/>
        </c:dLbls>
        <c:gapWidth val="182"/>
        <c:axId val="719377840"/>
        <c:axId val="719379408"/>
      </c:barChart>
      <c:catAx>
        <c:axId val="719377840"/>
        <c:scaling>
          <c:orientation val="maxMin"/>
        </c:scaling>
        <c:delete val="1"/>
        <c:axPos val="l"/>
        <c:numFmt formatCode="General" sourceLinked="1"/>
        <c:majorTickMark val="none"/>
        <c:minorTickMark val="none"/>
        <c:tickLblPos val="nextTo"/>
        <c:crossAx val="719379408"/>
        <c:crosses val="autoZero"/>
        <c:auto val="1"/>
        <c:lblAlgn val="ctr"/>
        <c:lblOffset val="100"/>
        <c:noMultiLvlLbl val="0"/>
      </c:catAx>
      <c:valAx>
        <c:axId val="7193794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37784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3106161345644"/>
          <c:y val="0.1244407982185582"/>
          <c:w val="0.81920256296436267"/>
          <c:h val="0.84893667096400427"/>
        </c:manualLayout>
      </c:layout>
      <c:barChart>
        <c:barDir val="bar"/>
        <c:grouping val="clustered"/>
        <c:varyColors val="0"/>
        <c:ser>
          <c:idx val="0"/>
          <c:order val="0"/>
          <c:tx>
            <c:strRef>
              <c:f>Deprivation!$G$15</c:f>
              <c:strCache>
                <c:ptCount val="1"/>
                <c:pt idx="0">
                  <c:v>Year to Dec 2021</c:v>
                </c:pt>
              </c:strCache>
            </c:strRef>
          </c:tx>
          <c:spPr>
            <a:solidFill>
              <a:srgbClr val="DCE6F2"/>
            </a:solidFill>
            <a:ln>
              <a:solidFill>
                <a:schemeClr val="accent1"/>
              </a:solidFill>
            </a:ln>
            <a:effectLst/>
          </c:spPr>
          <c:invertIfNegative val="0"/>
          <c:cat>
            <c:strRef>
              <c:f>Deprivation!$C$16:$C$21</c:f>
              <c:strCache>
                <c:ptCount val="6"/>
                <c:pt idx="0">
                  <c:v>1</c:v>
                </c:pt>
                <c:pt idx="1">
                  <c:v>2</c:v>
                </c:pt>
                <c:pt idx="2">
                  <c:v>3</c:v>
                </c:pt>
                <c:pt idx="3">
                  <c:v>4</c:v>
                </c:pt>
                <c:pt idx="4">
                  <c:v>5</c:v>
                </c:pt>
                <c:pt idx="5">
                  <c:v>Total</c:v>
                </c:pt>
              </c:strCache>
            </c:strRef>
          </c:cat>
          <c:val>
            <c:numRef>
              <c:f>Deprivation!$G$16:$G$21</c:f>
              <c:numCache>
                <c:formatCode>0.0</c:formatCode>
                <c:ptCount val="6"/>
                <c:pt idx="0">
                  <c:v>52.452140126461401</c:v>
                </c:pt>
                <c:pt idx="1">
                  <c:v>58.473529308922394</c:v>
                </c:pt>
                <c:pt idx="2">
                  <c:v>59.313115729894399</c:v>
                </c:pt>
                <c:pt idx="3">
                  <c:v>61.535463042303604</c:v>
                </c:pt>
                <c:pt idx="4">
                  <c:v>52.849561875790798</c:v>
                </c:pt>
                <c:pt idx="5">
                  <c:v>56.708122011530797</c:v>
                </c:pt>
              </c:numCache>
            </c:numRef>
          </c:val>
          <c:extLst>
            <c:ext xmlns:c16="http://schemas.microsoft.com/office/drawing/2014/chart" uri="{C3380CC4-5D6E-409C-BE32-E72D297353CC}">
              <c16:uniqueId val="{00000000-F5B7-4AFF-9108-3D31F343F850}"/>
            </c:ext>
          </c:extLst>
        </c:ser>
        <c:ser>
          <c:idx val="1"/>
          <c:order val="1"/>
          <c:tx>
            <c:strRef>
              <c:f>Deprivation!$H$15</c:f>
              <c:strCache>
                <c:ptCount val="1"/>
                <c:pt idx="0">
                  <c:v>Year to Dec 2022</c:v>
                </c:pt>
              </c:strCache>
            </c:strRef>
          </c:tx>
          <c:spPr>
            <a:solidFill>
              <a:srgbClr val="95B3D7"/>
            </a:solidFill>
            <a:ln>
              <a:solidFill>
                <a:schemeClr val="accent1"/>
              </a:solidFill>
            </a:ln>
            <a:effectLst/>
          </c:spPr>
          <c:invertIfNegative val="0"/>
          <c:cat>
            <c:strRef>
              <c:f>Deprivation!$C$16:$C$21</c:f>
              <c:strCache>
                <c:ptCount val="6"/>
                <c:pt idx="0">
                  <c:v>1</c:v>
                </c:pt>
                <c:pt idx="1">
                  <c:v>2</c:v>
                </c:pt>
                <c:pt idx="2">
                  <c:v>3</c:v>
                </c:pt>
                <c:pt idx="3">
                  <c:v>4</c:v>
                </c:pt>
                <c:pt idx="4">
                  <c:v>5</c:v>
                </c:pt>
                <c:pt idx="5">
                  <c:v>Total</c:v>
                </c:pt>
              </c:strCache>
            </c:strRef>
          </c:cat>
          <c:val>
            <c:numRef>
              <c:f>Deprivation!$H$16:$H$21</c:f>
              <c:numCache>
                <c:formatCode>0.0</c:formatCode>
                <c:ptCount val="6"/>
                <c:pt idx="0">
                  <c:v>43.692604836865598</c:v>
                </c:pt>
                <c:pt idx="1">
                  <c:v>49.6100243165412</c:v>
                </c:pt>
                <c:pt idx="2">
                  <c:v>50.916286121211499</c:v>
                </c:pt>
                <c:pt idx="3">
                  <c:v>55.138832267690205</c:v>
                </c:pt>
                <c:pt idx="4">
                  <c:v>43.452923390783802</c:v>
                </c:pt>
                <c:pt idx="5">
                  <c:v>48.365140542922504</c:v>
                </c:pt>
              </c:numCache>
            </c:numRef>
          </c:val>
          <c:extLst>
            <c:ext xmlns:c16="http://schemas.microsoft.com/office/drawing/2014/chart" uri="{C3380CC4-5D6E-409C-BE32-E72D297353CC}">
              <c16:uniqueId val="{00000001-F5B7-4AFF-9108-3D31F343F850}"/>
            </c:ext>
          </c:extLst>
        </c:ser>
        <c:ser>
          <c:idx val="2"/>
          <c:order val="2"/>
          <c:tx>
            <c:strRef>
              <c:f>Deprivation!$I$15</c:f>
              <c:strCache>
                <c:ptCount val="1"/>
                <c:pt idx="0">
                  <c:v>Year to Dec 2023</c:v>
                </c:pt>
              </c:strCache>
            </c:strRef>
          </c:tx>
          <c:spPr>
            <a:solidFill>
              <a:schemeClr val="tx2">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Deprivation!$C$16:$C$21</c:f>
              <c:strCache>
                <c:ptCount val="6"/>
                <c:pt idx="0">
                  <c:v>1</c:v>
                </c:pt>
                <c:pt idx="1">
                  <c:v>2</c:v>
                </c:pt>
                <c:pt idx="2">
                  <c:v>3</c:v>
                </c:pt>
                <c:pt idx="3">
                  <c:v>4</c:v>
                </c:pt>
                <c:pt idx="4">
                  <c:v>5</c:v>
                </c:pt>
                <c:pt idx="5">
                  <c:v>Total</c:v>
                </c:pt>
              </c:strCache>
            </c:strRef>
          </c:cat>
          <c:val>
            <c:numRef>
              <c:f>Deprivation!$I$16:$I$21</c:f>
              <c:numCache>
                <c:formatCode>0.0</c:formatCode>
                <c:ptCount val="6"/>
                <c:pt idx="0">
                  <c:v>42.836504904785002</c:v>
                </c:pt>
                <c:pt idx="1">
                  <c:v>44.990991553674398</c:v>
                </c:pt>
                <c:pt idx="2">
                  <c:v>48.207443552299402</c:v>
                </c:pt>
                <c:pt idx="3">
                  <c:v>51.249878841226703</c:v>
                </c:pt>
                <c:pt idx="4">
                  <c:v>38.644736223283601</c:v>
                </c:pt>
                <c:pt idx="5">
                  <c:v>44.792832510759702</c:v>
                </c:pt>
              </c:numCache>
            </c:numRef>
          </c:val>
          <c:extLst>
            <c:ext xmlns:c16="http://schemas.microsoft.com/office/drawing/2014/chart" uri="{C3380CC4-5D6E-409C-BE32-E72D297353CC}">
              <c16:uniqueId val="{00000002-F5B7-4AFF-9108-3D31F343F850}"/>
            </c:ext>
          </c:extLst>
        </c:ser>
        <c:dLbls>
          <c:showLegendKey val="0"/>
          <c:showVal val="0"/>
          <c:showCatName val="0"/>
          <c:showSerName val="0"/>
          <c:showPercent val="0"/>
          <c:showBubbleSize val="0"/>
        </c:dLbls>
        <c:gapWidth val="182"/>
        <c:axId val="719156416"/>
        <c:axId val="719156808"/>
      </c:barChart>
      <c:catAx>
        <c:axId val="719156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19156808"/>
        <c:crosses val="autoZero"/>
        <c:auto val="1"/>
        <c:lblAlgn val="ctr"/>
        <c:lblOffset val="100"/>
        <c:noMultiLvlLbl val="0"/>
      </c:catAx>
      <c:valAx>
        <c:axId val="719156808"/>
        <c:scaling>
          <c:orientation val="minMax"/>
        </c:scaling>
        <c:delete val="0"/>
        <c:axPos val="t"/>
        <c:majorGridlines>
          <c:spPr>
            <a:ln w="9525" cap="flat" cmpd="sng" algn="ctr">
              <a:solidFill>
                <a:srgbClr val="92D050"/>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19156416"/>
        <c:crosses val="autoZero"/>
        <c:crossBetween val="between"/>
      </c:valAx>
      <c:spPr>
        <a:noFill/>
        <a:ln>
          <a:noFill/>
        </a:ln>
        <a:effectLst/>
      </c:spPr>
    </c:plotArea>
    <c:legend>
      <c:legendPos val="t"/>
      <c:layout>
        <c:manualLayout>
          <c:xMode val="edge"/>
          <c:yMode val="edge"/>
          <c:x val="2.9350354144711426E-2"/>
          <c:y val="1.0210209727355242E-2"/>
          <c:w val="0.89999979094858473"/>
          <c:h val="4.186909546385304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16" fmlaLink="_selections!$B$30" fmlaRange="_selections!$A$5:$A$24" noThreeD="1" sel="3" val="0"/>
</file>

<file path=xl/ctrlProps/ctrlProp10.xml><?xml version="1.0" encoding="utf-8"?>
<formControlPr xmlns="http://schemas.microsoft.com/office/spreadsheetml/2009/9/main" objectType="Drop" dropLines="3" dropStyle="combo" dx="16" fmlaLink="_selections!$H$40" fmlaRange="_selections!$H$5:$H$7" noThreeD="1" sel="3" val="0"/>
</file>

<file path=xl/ctrlProps/ctrlProp11.xml><?xml version="1.0" encoding="utf-8"?>
<formControlPr xmlns="http://schemas.microsoft.com/office/spreadsheetml/2009/9/main" objectType="Drop" dropLines="4" dropStyle="combo" dx="16" fmlaLink="_selections!$F$40" fmlaRange="_selections!$F$5:$F$8" noThreeD="1" sel="4" val="0"/>
</file>

<file path=xl/ctrlProps/ctrlProp12.xml><?xml version="1.0" encoding="utf-8"?>
<formControlPr xmlns="http://schemas.microsoft.com/office/spreadsheetml/2009/9/main" objectType="Drop" dropLines="3" dropStyle="combo" dx="16" fmlaLink="_selections!$D$30" fmlaRange="_selections!$D$5:$D$7" noThreeD="1" sel="1" val="0"/>
</file>

<file path=xl/ctrlProps/ctrlProp13.xml><?xml version="1.0" encoding="utf-8"?>
<formControlPr xmlns="http://schemas.microsoft.com/office/spreadsheetml/2009/9/main" objectType="Drop" dropLines="4" dropStyle="combo" dx="16" fmlaLink="_selections!$J$43" fmlaRange="_selections!$J$5:$J$8" noThreeD="1" sel="4" val="0"/>
</file>

<file path=xl/ctrlProps/ctrlProp14.xml><?xml version="1.0" encoding="utf-8"?>
<formControlPr xmlns="http://schemas.microsoft.com/office/spreadsheetml/2009/9/main" objectType="Drop" dropLines="4" dropStyle="combo" dx="16" fmlaLink="_selections!$F$43" fmlaRange="_selections!$F$5:$F$8" noThreeD="1" sel="4" val="0"/>
</file>

<file path=xl/ctrlProps/ctrlProp15.xml><?xml version="1.0" encoding="utf-8"?>
<formControlPr xmlns="http://schemas.microsoft.com/office/spreadsheetml/2009/9/main" objectType="Drop" dropLines="3" dropStyle="combo" dx="16" fmlaLink="_selections!$D$30" fmlaRange="_selections!$D$5:$D$7" noThreeD="1" sel="1" val="0"/>
</file>

<file path=xl/ctrlProps/ctrlProp16.xml><?xml version="1.0" encoding="utf-8"?>
<formControlPr xmlns="http://schemas.microsoft.com/office/spreadsheetml/2009/9/main" objectType="Drop" dropLines="3" dropStyle="combo" dx="16" fmlaLink="_selections!$D$30" fmlaRange="_selections!$D$5:$D$7" noThreeD="1" sel="1" val="0"/>
</file>

<file path=xl/ctrlProps/ctrlProp2.xml><?xml version="1.0" encoding="utf-8"?>
<formControlPr xmlns="http://schemas.microsoft.com/office/spreadsheetml/2009/9/main" objectType="Drop" dropLines="2" dropStyle="combo" dx="16" fmlaLink="_selections!$P$34" fmlaRange="_selections!$P$5:$P$6" noThreeD="1" sel="1" val="0"/>
</file>

<file path=xl/ctrlProps/ctrlProp3.xml><?xml version="1.0" encoding="utf-8"?>
<formControlPr xmlns="http://schemas.microsoft.com/office/spreadsheetml/2009/9/main" objectType="Drop" dropLines="4" dropStyle="combo" dx="16" fmlaLink="_selections!$F$34" fmlaRange="_selections!$F$5:$F$8" noThreeD="1" sel="4" val="0"/>
</file>

<file path=xl/ctrlProps/ctrlProp4.xml><?xml version="1.0" encoding="utf-8"?>
<formControlPr xmlns="http://schemas.microsoft.com/office/spreadsheetml/2009/9/main" objectType="Drop" dropLines="3" dropStyle="combo" dx="16" fmlaLink="_selections!$H$34" fmlaRange="_selections!$H$5:$H$7" noThreeD="1" sel="3" val="0"/>
</file>

<file path=xl/ctrlProps/ctrlProp5.xml><?xml version="1.0" encoding="utf-8"?>
<formControlPr xmlns="http://schemas.microsoft.com/office/spreadsheetml/2009/9/main" objectType="Drop" dropLines="4" dropStyle="combo" dx="16" fmlaLink="_selections!$J$34" fmlaRange="_selections!$J$5:$J$8" noThreeD="1" sel="4" val="0"/>
</file>

<file path=xl/ctrlProps/ctrlProp6.xml><?xml version="1.0" encoding="utf-8"?>
<formControlPr xmlns="http://schemas.microsoft.com/office/spreadsheetml/2009/9/main" objectType="Drop" dropLines="3" dropStyle="combo" dx="16" fmlaLink="_selections!$D$30" fmlaRange="_selections!$D$5:$D$7" noThreeD="1" sel="1" val="0"/>
</file>

<file path=xl/ctrlProps/ctrlProp7.xml><?xml version="1.0" encoding="utf-8"?>
<formControlPr xmlns="http://schemas.microsoft.com/office/spreadsheetml/2009/9/main" objectType="Drop" dropLines="3" dropStyle="combo" dx="16" fmlaLink="_selections!$H$37" fmlaRange="_selections!$H$5:$H$7" noThreeD="1" sel="3" val="0"/>
</file>

<file path=xl/ctrlProps/ctrlProp8.xml><?xml version="1.0" encoding="utf-8"?>
<formControlPr xmlns="http://schemas.microsoft.com/office/spreadsheetml/2009/9/main" objectType="Drop" dropLines="4" dropStyle="combo" dx="16" fmlaLink="_selections!$J$37" fmlaRange="_selections!$J$5:$J$8" noThreeD="1" sel="4" val="0"/>
</file>

<file path=xl/ctrlProps/ctrlProp9.xml><?xml version="1.0" encoding="utf-8"?>
<formControlPr xmlns="http://schemas.microsoft.com/office/spreadsheetml/2009/9/main" objectType="Drop" dropLines="3" dropStyle="combo" dx="16" fmlaLink="_selections!$D$30" fmlaRange="_selections!$D$5:$D$7" noThreeD="1" sel="1" val="0"/>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5</xdr:row>
          <xdr:rowOff>161925</xdr:rowOff>
        </xdr:from>
        <xdr:to>
          <xdr:col>3</xdr:col>
          <xdr:colOff>1619250</xdr:colOff>
          <xdr:row>6</xdr:row>
          <xdr:rowOff>238125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xdr:row>
          <xdr:rowOff>66675</xdr:rowOff>
        </xdr:from>
        <xdr:to>
          <xdr:col>3</xdr:col>
          <xdr:colOff>2352675</xdr:colOff>
          <xdr:row>9</xdr:row>
          <xdr:rowOff>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0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152400</xdr:colOff>
          <xdr:row>2</xdr:row>
          <xdr:rowOff>85725</xdr:rowOff>
        </xdr:from>
        <xdr:to>
          <xdr:col>9</xdr:col>
          <xdr:colOff>447675</xdr:colOff>
          <xdr:row>2</xdr:row>
          <xdr:rowOff>361950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381000</xdr:colOff>
          <xdr:row>2</xdr:row>
          <xdr:rowOff>85725</xdr:rowOff>
        </xdr:from>
        <xdr:to>
          <xdr:col>14</xdr:col>
          <xdr:colOff>523875</xdr:colOff>
          <xdr:row>2</xdr:row>
          <xdr:rowOff>361950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714375</xdr:colOff>
          <xdr:row>2</xdr:row>
          <xdr:rowOff>85725</xdr:rowOff>
        </xdr:from>
        <xdr:to>
          <xdr:col>18</xdr:col>
          <xdr:colOff>76200</xdr:colOff>
          <xdr:row>2</xdr:row>
          <xdr:rowOff>352425</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xdr:row>
          <xdr:rowOff>57150</xdr:rowOff>
        </xdr:from>
        <xdr:to>
          <xdr:col>3</xdr:col>
          <xdr:colOff>676275</xdr:colOff>
          <xdr:row>2</xdr:row>
          <xdr:rowOff>361950</xdr:rowOff>
        </xdr:to>
        <xdr:sp macro="" textlink="">
          <xdr:nvSpPr>
            <xdr:cNvPr id="10245" name="Drop Down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495300</xdr:colOff>
          <xdr:row>1</xdr:row>
          <xdr:rowOff>295275</xdr:rowOff>
        </xdr:from>
        <xdr:to>
          <xdr:col>11</xdr:col>
          <xdr:colOff>561975</xdr:colOff>
          <xdr:row>3</xdr:row>
          <xdr:rowOff>9525</xdr:rowOff>
        </xdr:to>
        <xdr:sp macro="" textlink="">
          <xdr:nvSpPr>
            <xdr:cNvPr id="11266" name="Drop Down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1</xdr:row>
          <xdr:rowOff>285750</xdr:rowOff>
        </xdr:from>
        <xdr:to>
          <xdr:col>16</xdr:col>
          <xdr:colOff>314325</xdr:colOff>
          <xdr:row>3</xdr:row>
          <xdr:rowOff>28575</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11903</xdr:colOff>
      <xdr:row>10</xdr:row>
      <xdr:rowOff>154779</xdr:rowOff>
    </xdr:from>
    <xdr:to>
      <xdr:col>16</xdr:col>
      <xdr:colOff>166686</xdr:colOff>
      <xdr:row>29</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10</xdr:row>
      <xdr:rowOff>166688</xdr:rowOff>
    </xdr:from>
    <xdr:to>
      <xdr:col>23</xdr:col>
      <xdr:colOff>440531</xdr:colOff>
      <xdr:row>29</xdr:row>
      <xdr:rowOff>11906</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35718</xdr:colOff>
      <xdr:row>11</xdr:row>
      <xdr:rowOff>0</xdr:rowOff>
    </xdr:from>
    <xdr:to>
      <xdr:col>29</xdr:col>
      <xdr:colOff>178594</xdr:colOff>
      <xdr:row>28</xdr:row>
      <xdr:rowOff>166686</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171450</xdr:colOff>
          <xdr:row>2</xdr:row>
          <xdr:rowOff>28575</xdr:rowOff>
        </xdr:from>
        <xdr:to>
          <xdr:col>4</xdr:col>
          <xdr:colOff>1066800</xdr:colOff>
          <xdr:row>3</xdr:row>
          <xdr:rowOff>38100</xdr:rowOff>
        </xdr:to>
        <xdr:sp macro="" textlink="">
          <xdr:nvSpPr>
            <xdr:cNvPr id="11270" name="Drop Down 6"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228600</xdr:colOff>
          <xdr:row>2</xdr:row>
          <xdr:rowOff>9525</xdr:rowOff>
        </xdr:from>
        <xdr:to>
          <xdr:col>15</xdr:col>
          <xdr:colOff>542925</xdr:colOff>
          <xdr:row>3</xdr:row>
          <xdr:rowOff>9525</xdr:rowOff>
        </xdr:to>
        <xdr:sp macro="" textlink="">
          <xdr:nvSpPr>
            <xdr:cNvPr id="18433" name="Drop Down 1" hidden="1">
              <a:extLst>
                <a:ext uri="{63B3BB69-23CF-44E3-9099-C40C66FF867C}">
                  <a14:compatExt spid="_x0000_s18433"/>
                </a:ext>
                <a:ext uri="{FF2B5EF4-FFF2-40B4-BE49-F238E27FC236}">
                  <a16:creationId xmlns:a16="http://schemas.microsoft.com/office/drawing/2014/main" id="{00000000-0008-0000-03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1</xdr:row>
          <xdr:rowOff>381000</xdr:rowOff>
        </xdr:from>
        <xdr:to>
          <xdr:col>9</xdr:col>
          <xdr:colOff>161925</xdr:colOff>
          <xdr:row>2</xdr:row>
          <xdr:rowOff>314325</xdr:rowOff>
        </xdr:to>
        <xdr:sp macro="" textlink="">
          <xdr:nvSpPr>
            <xdr:cNvPr id="18434" name="Drop Down 2" hidden="1">
              <a:extLst>
                <a:ext uri="{63B3BB69-23CF-44E3-9099-C40C66FF867C}">
                  <a14:compatExt spid="_x0000_s18434"/>
                </a:ext>
                <a:ext uri="{FF2B5EF4-FFF2-40B4-BE49-F238E27FC236}">
                  <a16:creationId xmlns:a16="http://schemas.microsoft.com/office/drawing/2014/main" id="{00000000-0008-0000-03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xdr:row>
          <xdr:rowOff>9525</xdr:rowOff>
        </xdr:from>
        <xdr:to>
          <xdr:col>4</xdr:col>
          <xdr:colOff>1085850</xdr:colOff>
          <xdr:row>2</xdr:row>
          <xdr:rowOff>314325</xdr:rowOff>
        </xdr:to>
        <xdr:sp macro="" textlink="">
          <xdr:nvSpPr>
            <xdr:cNvPr id="18436" name="Drop Down 4" hidden="1">
              <a:extLst>
                <a:ext uri="{63B3BB69-23CF-44E3-9099-C40C66FF867C}">
                  <a14:compatExt spid="_x0000_s18436"/>
                </a:ext>
                <a:ext uri="{FF2B5EF4-FFF2-40B4-BE49-F238E27FC236}">
                  <a16:creationId xmlns:a16="http://schemas.microsoft.com/office/drawing/2014/main" id="{00000000-0008-0000-03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0</xdr:colOff>
      <xdr:row>13</xdr:row>
      <xdr:rowOff>0</xdr:rowOff>
    </xdr:from>
    <xdr:to>
      <xdr:col>16</xdr:col>
      <xdr:colOff>285750</xdr:colOff>
      <xdr:row>24</xdr:row>
      <xdr:rowOff>0</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180975</xdr:colOff>
          <xdr:row>2</xdr:row>
          <xdr:rowOff>133350</xdr:rowOff>
        </xdr:from>
        <xdr:to>
          <xdr:col>15</xdr:col>
          <xdr:colOff>514350</xdr:colOff>
          <xdr:row>2</xdr:row>
          <xdr:rowOff>419100</xdr:rowOff>
        </xdr:to>
        <xdr:sp macro="" textlink="">
          <xdr:nvSpPr>
            <xdr:cNvPr id="19457" name="Drop Down 1" hidden="1">
              <a:extLst>
                <a:ext uri="{63B3BB69-23CF-44E3-9099-C40C66FF867C}">
                  <a14:compatExt spid="_x0000_s19457"/>
                </a:ext>
                <a:ext uri="{FF2B5EF4-FFF2-40B4-BE49-F238E27FC236}">
                  <a16:creationId xmlns:a16="http://schemas.microsoft.com/office/drawing/2014/main" id="{00000000-0008-0000-04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447675</xdr:colOff>
          <xdr:row>2</xdr:row>
          <xdr:rowOff>114300</xdr:rowOff>
        </xdr:from>
        <xdr:to>
          <xdr:col>9</xdr:col>
          <xdr:colOff>57150</xdr:colOff>
          <xdr:row>2</xdr:row>
          <xdr:rowOff>419100</xdr:rowOff>
        </xdr:to>
        <xdr:sp macro="" textlink="">
          <xdr:nvSpPr>
            <xdr:cNvPr id="19458" name="Drop Down 2" hidden="1">
              <a:extLst>
                <a:ext uri="{63B3BB69-23CF-44E3-9099-C40C66FF867C}">
                  <a14:compatExt spid="_x0000_s19458"/>
                </a:ext>
                <a:ext uri="{FF2B5EF4-FFF2-40B4-BE49-F238E27FC236}">
                  <a16:creationId xmlns:a16="http://schemas.microsoft.com/office/drawing/2014/main" id="{00000000-0008-0000-0400-00000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85725</xdr:colOff>
          <xdr:row>2</xdr:row>
          <xdr:rowOff>114300</xdr:rowOff>
        </xdr:from>
        <xdr:to>
          <xdr:col>4</xdr:col>
          <xdr:colOff>1219200</xdr:colOff>
          <xdr:row>2</xdr:row>
          <xdr:rowOff>409575</xdr:rowOff>
        </xdr:to>
        <xdr:sp macro="" textlink="">
          <xdr:nvSpPr>
            <xdr:cNvPr id="19460" name="Drop Down 4" hidden="1">
              <a:extLst>
                <a:ext uri="{63B3BB69-23CF-44E3-9099-C40C66FF867C}">
                  <a14:compatExt spid="_x0000_s19460"/>
                </a:ext>
                <a:ext uri="{FF2B5EF4-FFF2-40B4-BE49-F238E27FC236}">
                  <a16:creationId xmlns:a16="http://schemas.microsoft.com/office/drawing/2014/main" id="{00000000-0008-0000-0400-000004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214309</xdr:colOff>
      <xdr:row>12</xdr:row>
      <xdr:rowOff>178592</xdr:rowOff>
    </xdr:from>
    <xdr:to>
      <xdr:col>16</xdr:col>
      <xdr:colOff>452436</xdr:colOff>
      <xdr:row>30</xdr:row>
      <xdr:rowOff>190499</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107153</xdr:colOff>
      <xdr:row>13</xdr:row>
      <xdr:rowOff>23812</xdr:rowOff>
    </xdr:from>
    <xdr:to>
      <xdr:col>23</xdr:col>
      <xdr:colOff>535780</xdr:colOff>
      <xdr:row>31</xdr:row>
      <xdr:rowOff>23811</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83342</xdr:colOff>
      <xdr:row>13</xdr:row>
      <xdr:rowOff>2</xdr:rowOff>
    </xdr:from>
    <xdr:to>
      <xdr:col>28</xdr:col>
      <xdr:colOff>561293</xdr:colOff>
      <xdr:row>30</xdr:row>
      <xdr:rowOff>142875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104775</xdr:colOff>
          <xdr:row>2</xdr:row>
          <xdr:rowOff>57150</xdr:rowOff>
        </xdr:from>
        <xdr:to>
          <xdr:col>4</xdr:col>
          <xdr:colOff>1371600</xdr:colOff>
          <xdr:row>2</xdr:row>
          <xdr:rowOff>342900</xdr:rowOff>
        </xdr:to>
        <xdr:sp macro="" textlink="">
          <xdr:nvSpPr>
            <xdr:cNvPr id="20484" name="Drop Down 4" hidden="1">
              <a:extLst>
                <a:ext uri="{63B3BB69-23CF-44E3-9099-C40C66FF867C}">
                  <a14:compatExt spid="_x0000_s20484"/>
                </a:ext>
                <a:ext uri="{FF2B5EF4-FFF2-40B4-BE49-F238E27FC236}">
                  <a16:creationId xmlns:a16="http://schemas.microsoft.com/office/drawing/2014/main" id="{00000000-0008-0000-0500-00000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148590</xdr:colOff>
      <xdr:row>12</xdr:row>
      <xdr:rowOff>172179</xdr:rowOff>
    </xdr:from>
    <xdr:to>
      <xdr:col>18</xdr:col>
      <xdr:colOff>51099</xdr:colOff>
      <xdr:row>24</xdr:row>
      <xdr:rowOff>523876</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6.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F58"/>
  <sheetViews>
    <sheetView showGridLines="0" showRowColHeaders="0" tabSelected="1" zoomScaleNormal="100" workbookViewId="0"/>
  </sheetViews>
  <sheetFormatPr defaultColWidth="9.140625" defaultRowHeight="12.75"/>
  <cols>
    <col min="1" max="1" width="3.28515625" style="1" customWidth="1"/>
    <col min="2" max="2" width="3.85546875" style="1" customWidth="1"/>
    <col min="3" max="3" width="29.5703125" style="1" customWidth="1"/>
    <col min="4" max="4" width="147.140625" style="1" customWidth="1"/>
    <col min="5" max="16384" width="9.140625" style="1"/>
  </cols>
  <sheetData>
    <row r="2" spans="1:6">
      <c r="B2" s="13"/>
      <c r="C2" s="14"/>
      <c r="D2" s="14"/>
      <c r="E2" s="15"/>
    </row>
    <row r="3" spans="1:6" ht="18.75">
      <c r="B3" s="16"/>
      <c r="C3" s="17" t="str">
        <f>_headers!B5</f>
        <v>Report for District of Domicile, December 2023</v>
      </c>
      <c r="D3" s="3"/>
      <c r="E3" s="18"/>
    </row>
    <row r="4" spans="1:6" ht="18.75">
      <c r="B4" s="16"/>
      <c r="C4" s="17" t="str">
        <f>_headers!B6</f>
        <v>Self Harm Hospitalisations for Youth aged 10 to 24 years</v>
      </c>
      <c r="D4" s="3"/>
      <c r="E4" s="18"/>
    </row>
    <row r="5" spans="1:6">
      <c r="B5" s="16"/>
      <c r="C5" s="19"/>
      <c r="D5" s="3"/>
      <c r="E5" s="18"/>
    </row>
    <row r="6" spans="1:6">
      <c r="B6" s="16"/>
      <c r="C6" s="20" t="s">
        <v>138</v>
      </c>
      <c r="D6" s="114"/>
      <c r="E6" s="18"/>
    </row>
    <row r="7" spans="1:6" ht="21.75" customHeight="1">
      <c r="B7" s="16"/>
      <c r="C7" s="21" t="s">
        <v>33</v>
      </c>
      <c r="D7" s="199" t="s">
        <v>158</v>
      </c>
      <c r="E7" s="18"/>
    </row>
    <row r="8" spans="1:6" ht="17.25" customHeight="1">
      <c r="B8" s="89" t="s">
        <v>55</v>
      </c>
      <c r="C8" s="225" t="s">
        <v>93</v>
      </c>
      <c r="D8" s="225"/>
      <c r="E8" s="18"/>
    </row>
    <row r="9" spans="1:6" ht="21.75" customHeight="1">
      <c r="B9" s="16"/>
      <c r="C9" s="21" t="s">
        <v>33</v>
      </c>
      <c r="D9" s="22"/>
      <c r="E9" s="18"/>
    </row>
    <row r="10" spans="1:6">
      <c r="B10" s="16"/>
      <c r="C10" s="3"/>
      <c r="D10" s="3"/>
      <c r="E10" s="18"/>
    </row>
    <row r="11" spans="1:6" ht="15">
      <c r="B11" s="16"/>
      <c r="C11" s="218" t="s">
        <v>17458</v>
      </c>
      <c r="D11" s="219"/>
      <c r="E11" s="18"/>
    </row>
    <row r="12" spans="1:6">
      <c r="B12" s="16"/>
      <c r="C12" s="220" t="s">
        <v>17459</v>
      </c>
      <c r="D12" s="221" t="s">
        <v>17460</v>
      </c>
      <c r="E12" s="18"/>
    </row>
    <row r="13" spans="1:6" s="27" customFormat="1">
      <c r="A13" s="1"/>
      <c r="B13" s="16"/>
      <c r="C13" s="220" t="s">
        <v>17459</v>
      </c>
      <c r="D13" s="221" t="s">
        <v>17461</v>
      </c>
      <c r="E13" s="18"/>
      <c r="F13" s="1"/>
    </row>
    <row r="14" spans="1:6" s="27" customFormat="1">
      <c r="A14" s="1"/>
      <c r="B14" s="16"/>
      <c r="C14" s="1"/>
      <c r="D14" s="1"/>
      <c r="E14" s="18"/>
      <c r="F14" s="1"/>
    </row>
    <row r="15" spans="1:6" s="30" customFormat="1">
      <c r="A15" s="1"/>
      <c r="B15" s="16"/>
      <c r="C15" s="23" t="s">
        <v>34</v>
      </c>
      <c r="D15" s="3"/>
      <c r="E15" s="18"/>
      <c r="F15" s="1"/>
    </row>
    <row r="16" spans="1:6" s="30" customFormat="1">
      <c r="A16" s="1"/>
      <c r="B16" s="16"/>
      <c r="C16" s="24" t="s">
        <v>35</v>
      </c>
      <c r="D16" s="3"/>
      <c r="E16" s="18"/>
      <c r="F16" s="1"/>
    </row>
    <row r="17" spans="1:6" s="30" customFormat="1">
      <c r="A17" s="27"/>
      <c r="B17" s="25"/>
      <c r="C17" s="160" t="s">
        <v>36</v>
      </c>
      <c r="D17" s="161" t="s">
        <v>37</v>
      </c>
      <c r="E17" s="26"/>
      <c r="F17" s="27"/>
    </row>
    <row r="18" spans="1:6" s="30" customFormat="1">
      <c r="A18" s="27"/>
      <c r="B18" s="25"/>
      <c r="C18" s="164" t="s">
        <v>38</v>
      </c>
      <c r="D18" s="166"/>
      <c r="E18" s="26"/>
      <c r="F18" s="27"/>
    </row>
    <row r="19" spans="1:6" s="30" customFormat="1" ht="15">
      <c r="B19" s="28"/>
      <c r="C19" s="155" t="s">
        <v>139</v>
      </c>
      <c r="D19" s="165" t="s">
        <v>153</v>
      </c>
      <c r="E19" s="29"/>
    </row>
    <row r="20" spans="1:6" s="30" customFormat="1">
      <c r="B20" s="28"/>
      <c r="C20" s="164" t="s">
        <v>140</v>
      </c>
      <c r="D20" s="166"/>
      <c r="E20" s="29"/>
    </row>
    <row r="21" spans="1:6" s="30" customFormat="1" ht="15">
      <c r="B21" s="28"/>
      <c r="C21" s="162" t="s">
        <v>1</v>
      </c>
      <c r="D21" s="163" t="s">
        <v>141</v>
      </c>
      <c r="E21" s="29"/>
    </row>
    <row r="22" spans="1:6" ht="15">
      <c r="A22" s="30"/>
      <c r="B22" s="28"/>
      <c r="C22" s="156" t="s">
        <v>3</v>
      </c>
      <c r="D22" s="158" t="s">
        <v>154</v>
      </c>
      <c r="E22" s="29"/>
      <c r="F22" s="30"/>
    </row>
    <row r="23" spans="1:6" ht="15">
      <c r="A23" s="30"/>
      <c r="B23" s="28"/>
      <c r="C23" s="156" t="s">
        <v>2</v>
      </c>
      <c r="D23" s="158" t="s">
        <v>142</v>
      </c>
      <c r="E23" s="29"/>
      <c r="F23" s="30"/>
    </row>
    <row r="24" spans="1:6" ht="15">
      <c r="A24" s="30"/>
      <c r="B24" s="28"/>
      <c r="C24" s="157" t="s">
        <v>39</v>
      </c>
      <c r="D24" s="159" t="s">
        <v>143</v>
      </c>
      <c r="E24" s="29"/>
      <c r="F24" s="30"/>
    </row>
    <row r="25" spans="1:6">
      <c r="A25" s="30"/>
      <c r="B25" s="28"/>
      <c r="C25" s="31"/>
      <c r="D25" s="32"/>
      <c r="E25" s="29"/>
      <c r="F25" s="30"/>
    </row>
    <row r="26" spans="1:6">
      <c r="B26" s="16"/>
      <c r="C26" s="23" t="s">
        <v>101</v>
      </c>
      <c r="D26" s="3"/>
      <c r="E26" s="18"/>
    </row>
    <row r="27" spans="1:6">
      <c r="B27" s="16"/>
      <c r="C27" s="224" t="s">
        <v>102</v>
      </c>
      <c r="D27" s="224"/>
      <c r="E27" s="18"/>
    </row>
    <row r="28" spans="1:6">
      <c r="B28" s="16"/>
      <c r="C28" s="224"/>
      <c r="D28" s="224"/>
      <c r="E28" s="18"/>
    </row>
    <row r="29" spans="1:6">
      <c r="B29" s="16"/>
      <c r="C29" s="224"/>
      <c r="D29" s="224"/>
      <c r="E29" s="18"/>
    </row>
    <row r="30" spans="1:6">
      <c r="B30" s="16"/>
      <c r="C30" s="33" t="s">
        <v>40</v>
      </c>
      <c r="D30" s="34"/>
      <c r="E30" s="18"/>
    </row>
    <row r="31" spans="1:6">
      <c r="B31" s="16"/>
      <c r="C31" s="224" t="s">
        <v>144</v>
      </c>
      <c r="D31" s="224"/>
      <c r="E31" s="18"/>
    </row>
    <row r="32" spans="1:6">
      <c r="B32" s="16"/>
      <c r="C32" s="224"/>
      <c r="D32" s="224"/>
      <c r="E32" s="18"/>
    </row>
    <row r="33" spans="2:5">
      <c r="B33" s="16"/>
      <c r="C33" s="224"/>
      <c r="D33" s="224"/>
      <c r="E33" s="18"/>
    </row>
    <row r="34" spans="2:5">
      <c r="B34" s="16"/>
      <c r="C34" s="224"/>
      <c r="D34" s="224"/>
      <c r="E34" s="18"/>
    </row>
    <row r="35" spans="2:5">
      <c r="B35" s="16"/>
      <c r="C35" s="224"/>
      <c r="D35" s="224"/>
      <c r="E35" s="18"/>
    </row>
    <row r="36" spans="2:5">
      <c r="B36" s="16"/>
      <c r="C36" s="224"/>
      <c r="D36" s="224"/>
      <c r="E36" s="18"/>
    </row>
    <row r="37" spans="2:5">
      <c r="B37" s="16"/>
      <c r="C37" s="224"/>
      <c r="D37" s="224"/>
      <c r="E37" s="18"/>
    </row>
    <row r="38" spans="2:5">
      <c r="B38" s="16"/>
      <c r="C38" s="224"/>
      <c r="D38" s="224"/>
      <c r="E38" s="18"/>
    </row>
    <row r="39" spans="2:5">
      <c r="B39" s="16"/>
      <c r="C39" s="224"/>
      <c r="D39" s="224"/>
      <c r="E39" s="18"/>
    </row>
    <row r="40" spans="2:5">
      <c r="B40" s="16"/>
      <c r="C40" s="224"/>
      <c r="D40" s="224"/>
      <c r="E40" s="18"/>
    </row>
    <row r="41" spans="2:5">
      <c r="B41" s="16"/>
      <c r="C41" s="224"/>
      <c r="D41" s="224"/>
      <c r="E41" s="18"/>
    </row>
    <row r="42" spans="2:5">
      <c r="B42" s="16"/>
      <c r="C42" s="224"/>
      <c r="D42" s="224"/>
      <c r="E42" s="18"/>
    </row>
    <row r="43" spans="2:5">
      <c r="B43" s="16"/>
      <c r="C43" s="224"/>
      <c r="D43" s="224"/>
      <c r="E43" s="18"/>
    </row>
    <row r="44" spans="2:5">
      <c r="B44" s="16"/>
      <c r="C44" s="224"/>
      <c r="D44" s="224"/>
      <c r="E44" s="18"/>
    </row>
    <row r="45" spans="2:5">
      <c r="B45" s="16"/>
      <c r="C45" s="224"/>
      <c r="D45" s="224"/>
      <c r="E45" s="18"/>
    </row>
    <row r="46" spans="2:5">
      <c r="B46" s="16"/>
      <c r="C46" s="224"/>
      <c r="D46" s="224"/>
      <c r="E46" s="18"/>
    </row>
    <row r="47" spans="2:5">
      <c r="B47" s="16"/>
      <c r="C47" s="224"/>
      <c r="D47" s="224"/>
      <c r="E47" s="18"/>
    </row>
    <row r="48" spans="2:5">
      <c r="B48" s="16"/>
      <c r="C48" s="224"/>
      <c r="D48" s="224"/>
      <c r="E48" s="18"/>
    </row>
    <row r="49" spans="2:5">
      <c r="B49" s="116"/>
      <c r="C49" s="117"/>
      <c r="D49" s="117"/>
      <c r="E49" s="35"/>
    </row>
    <row r="50" spans="2:5">
      <c r="B50" s="27"/>
      <c r="C50" s="27"/>
      <c r="D50" s="27"/>
    </row>
    <row r="51" spans="2:5" ht="14.25">
      <c r="B51" s="211" t="str">
        <f>Caveat_1</f>
        <v>Note:</v>
      </c>
      <c r="C51" s="212"/>
      <c r="D51" s="27"/>
    </row>
    <row r="52" spans="2:5">
      <c r="B52" s="213"/>
      <c r="C52" s="214" t="str">
        <f>Caveat_2</f>
        <v xml:space="preserve">There have been some changes in data recording for short-stay ED cases in Christchurch since Dec 2020 when they moved to the new hospital. </v>
      </c>
      <c r="D52" s="27"/>
    </row>
    <row r="53" spans="2:5" ht="12.75" customHeight="1">
      <c r="B53" s="213"/>
      <c r="C53" s="214" t="str">
        <f>Caveat_3</f>
        <v>This has reduced the number of inpatient records for services where the patients come into hospital via the ED. Instead of being reported to NMDS these events are now included in NNPAC data only.  </v>
      </c>
    </row>
    <row r="54" spans="2:5">
      <c r="B54" s="215"/>
      <c r="C54" s="214" t="str">
        <f>Caveat_4</f>
        <v>Please note that for this district and at the national level, rates in reports from 2023 Q4 are not comparable with previous reports, and Canterbury district rates are not directly comparable with other districts.</v>
      </c>
    </row>
    <row r="55" spans="2:5" ht="12.75" customHeight="1">
      <c r="B55" s="216"/>
      <c r="C55" s="216"/>
      <c r="D55" s="216"/>
      <c r="E55" s="216"/>
    </row>
    <row r="56" spans="2:5">
      <c r="B56" s="200"/>
      <c r="C56" s="226" t="s">
        <v>137</v>
      </c>
      <c r="D56" s="226"/>
      <c r="E56" s="226"/>
    </row>
    <row r="57" spans="2:5">
      <c r="C57" s="226"/>
      <c r="D57" s="226"/>
      <c r="E57" s="226"/>
    </row>
    <row r="58" spans="2:5">
      <c r="C58" s="226"/>
      <c r="D58" s="226"/>
      <c r="E58" s="226"/>
    </row>
  </sheetData>
  <mergeCells count="4">
    <mergeCell ref="C27:D29"/>
    <mergeCell ref="C31:D48"/>
    <mergeCell ref="C8:D8"/>
    <mergeCell ref="C56:E58"/>
  </mergeCells>
  <hyperlinks>
    <hyperlink ref="C19" location="'DHB Comparison'!A1" display="DHB Comparison" xr:uid="{00000000-0004-0000-0000-000000000000}"/>
    <hyperlink ref="C22" location="'Ethnic Group'!A1" display="Ethnic Group" xr:uid="{00000000-0004-0000-0000-000001000000}"/>
    <hyperlink ref="C21" location="'Age Group'!A1" display="Age Group" xr:uid="{00000000-0004-0000-0000-000002000000}"/>
    <hyperlink ref="C24" location="Deprivation!A1" display="Deprivation" xr:uid="{00000000-0004-0000-0000-000003000000}"/>
    <hyperlink ref="C23" location="Gender!A1" display="Gender" xr:uid="{00000000-0004-0000-0000-000004000000}"/>
  </hyperlinks>
  <pageMargins left="0.15748031496062992" right="0.15748031496062992" top="0.39370078740157483" bottom="0.78740157480314965" header="0.19685039370078741" footer="0.39370078740157483"/>
  <pageSetup paperSize="9" scale="76" orientation="landscape" r:id="rId1"/>
  <headerFooter>
    <oddFooter>&amp;C&amp;F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3</xdr:col>
                    <xdr:colOff>57150</xdr:colOff>
                    <xdr:row>5</xdr:row>
                    <xdr:rowOff>161925</xdr:rowOff>
                  </from>
                  <to>
                    <xdr:col>3</xdr:col>
                    <xdr:colOff>1619250</xdr:colOff>
                    <xdr:row>6</xdr:row>
                    <xdr:rowOff>238125</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3</xdr:col>
                    <xdr:colOff>57150</xdr:colOff>
                    <xdr:row>8</xdr:row>
                    <xdr:rowOff>66675</xdr:rowOff>
                  </from>
                  <to>
                    <xdr:col>3</xdr:col>
                    <xdr:colOff>2352675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168"/>
  <sheetViews>
    <sheetView showGridLines="0" showRowColHeaders="0" zoomScaleNormal="100" workbookViewId="0">
      <pane ySplit="4" topLeftCell="A9" activePane="bottomLeft" state="frozen"/>
      <selection pane="bottomLeft" activeCell="E14" sqref="E14"/>
    </sheetView>
  </sheetViews>
  <sheetFormatPr defaultRowHeight="15"/>
  <cols>
    <col min="1" max="1" width="2.7109375" customWidth="1"/>
    <col min="2" max="2" width="3.7109375" customWidth="1"/>
    <col min="3" max="3" width="27.7109375" customWidth="1"/>
    <col min="4" max="4" width="10.28515625" customWidth="1"/>
    <col min="5" max="13" width="9.28515625" customWidth="1"/>
    <col min="14" max="14" width="11.85546875" customWidth="1"/>
    <col min="15" max="15" width="9.28515625" customWidth="1"/>
    <col min="16" max="19" width="11.85546875" customWidth="1"/>
    <col min="20" max="20" width="9.140625" style="103"/>
    <col min="22" max="22" width="4.140625" customWidth="1"/>
  </cols>
  <sheetData>
    <row r="1" spans="1:22">
      <c r="A1" s="174"/>
      <c r="C1" s="136"/>
      <c r="T1" s="103" t="s">
        <v>53</v>
      </c>
    </row>
    <row r="2" spans="1:22" ht="24.75" customHeight="1">
      <c r="B2" s="39"/>
      <c r="C2" s="147" t="s">
        <v>145</v>
      </c>
      <c r="D2" s="40"/>
      <c r="E2" s="132"/>
      <c r="F2" s="40"/>
      <c r="G2" s="40"/>
      <c r="H2" s="40"/>
      <c r="I2" s="40"/>
      <c r="J2" s="40"/>
      <c r="K2" s="40"/>
      <c r="L2" s="40"/>
      <c r="M2" s="40"/>
      <c r="N2" s="40"/>
      <c r="O2" s="40"/>
      <c r="P2" s="40"/>
      <c r="Q2" s="40"/>
      <c r="R2" s="40"/>
      <c r="S2" s="40"/>
      <c r="T2" s="40"/>
      <c r="U2" s="40"/>
      <c r="V2" s="41"/>
    </row>
    <row r="3" spans="1:22" ht="35.25" customHeight="1">
      <c r="B3" s="42"/>
      <c r="C3" s="43"/>
      <c r="D3" s="133"/>
      <c r="E3" s="135"/>
      <c r="F3" s="230" t="s">
        <v>116</v>
      </c>
      <c r="G3" s="230"/>
      <c r="H3" s="230"/>
      <c r="I3" s="135"/>
      <c r="J3" s="135"/>
      <c r="K3" s="46" t="s">
        <v>114</v>
      </c>
      <c r="L3" s="135"/>
      <c r="M3" s="135"/>
      <c r="N3" s="135"/>
      <c r="O3" s="135"/>
      <c r="P3" s="46" t="s">
        <v>46</v>
      </c>
      <c r="Q3" s="135"/>
      <c r="R3" s="135"/>
      <c r="S3" s="45" t="s">
        <v>115</v>
      </c>
      <c r="T3" s="135"/>
      <c r="U3" s="135"/>
      <c r="V3" s="47"/>
    </row>
    <row r="4" spans="1:22" ht="15.75" customHeight="1">
      <c r="B4" s="48"/>
      <c r="C4" s="91"/>
      <c r="D4" s="134"/>
      <c r="E4" s="134"/>
      <c r="F4" s="49"/>
      <c r="G4" s="49"/>
      <c r="H4" s="49"/>
      <c r="I4" s="49"/>
      <c r="J4" s="49"/>
      <c r="K4" s="49"/>
      <c r="L4" s="49"/>
      <c r="M4" s="49"/>
      <c r="N4" s="49"/>
      <c r="O4" s="49"/>
      <c r="P4" s="49"/>
      <c r="Q4" s="49"/>
      <c r="R4" s="49"/>
      <c r="S4" s="49"/>
      <c r="T4" s="135"/>
      <c r="U4" s="135"/>
      <c r="V4" s="47"/>
    </row>
    <row r="5" spans="1:22" ht="17.25" customHeight="1">
      <c r="B5" s="42"/>
      <c r="C5" s="135"/>
      <c r="D5" s="135"/>
      <c r="E5" s="135"/>
      <c r="F5" s="135"/>
      <c r="G5" s="135"/>
      <c r="H5" s="135"/>
      <c r="I5" s="135"/>
      <c r="J5" s="104"/>
      <c r="K5" s="104"/>
      <c r="L5" s="135"/>
      <c r="M5" s="135"/>
      <c r="N5" s="135"/>
      <c r="O5" s="135"/>
      <c r="P5" s="135"/>
      <c r="Q5" s="135"/>
      <c r="R5" s="135"/>
      <c r="S5" s="135"/>
      <c r="T5" s="135"/>
      <c r="U5" s="135"/>
      <c r="V5" s="47"/>
    </row>
    <row r="6" spans="1:22" ht="23.25">
      <c r="B6" s="42"/>
      <c r="C6" s="51" t="str">
        <f>_headers!B5</f>
        <v>Report for District of Domicile, December 2023</v>
      </c>
      <c r="D6" s="51"/>
      <c r="E6" s="51"/>
      <c r="F6" s="51"/>
      <c r="G6" s="135"/>
      <c r="H6" s="135"/>
      <c r="I6" s="135"/>
      <c r="J6" s="135"/>
      <c r="K6" s="135"/>
      <c r="L6" s="135"/>
      <c r="M6" s="135"/>
      <c r="N6" s="135"/>
      <c r="O6" s="135"/>
      <c r="P6" s="135"/>
      <c r="Q6" s="135"/>
      <c r="R6" s="135"/>
      <c r="S6" s="135"/>
      <c r="T6" s="135"/>
      <c r="U6" s="135"/>
      <c r="V6" s="47"/>
    </row>
    <row r="7" spans="1:22">
      <c r="B7" s="42"/>
      <c r="C7" s="135"/>
      <c r="D7" s="135"/>
      <c r="E7" s="135"/>
      <c r="F7" s="135"/>
      <c r="G7" s="135"/>
      <c r="H7" s="135"/>
      <c r="I7" s="135"/>
      <c r="J7" s="135"/>
      <c r="K7" s="135"/>
      <c r="L7" s="135"/>
      <c r="M7" s="135"/>
      <c r="N7" s="135"/>
      <c r="O7" s="135"/>
      <c r="P7" s="135"/>
      <c r="Q7" s="135"/>
      <c r="R7" s="135"/>
      <c r="S7" s="135"/>
      <c r="T7" s="135"/>
      <c r="U7" s="135"/>
      <c r="V7" s="47"/>
    </row>
    <row r="8" spans="1:22" ht="21">
      <c r="B8" s="42"/>
      <c r="C8" s="52" t="s">
        <v>146</v>
      </c>
      <c r="D8" s="52"/>
      <c r="E8" s="52"/>
      <c r="F8" s="52"/>
      <c r="G8" s="53"/>
      <c r="H8" s="53"/>
      <c r="I8" s="53"/>
      <c r="J8" s="53"/>
      <c r="K8" s="53"/>
      <c r="L8" s="53"/>
      <c r="M8" s="53"/>
      <c r="N8" s="135"/>
      <c r="O8" s="135"/>
      <c r="P8" s="135"/>
      <c r="Q8" s="135"/>
      <c r="R8" s="135"/>
      <c r="S8" s="135"/>
      <c r="T8" s="135"/>
      <c r="U8" s="135"/>
      <c r="V8" s="47"/>
    </row>
    <row r="9" spans="1:22">
      <c r="B9" s="42"/>
      <c r="C9" s="135"/>
      <c r="D9" s="135"/>
      <c r="E9" s="135"/>
      <c r="F9" s="135"/>
      <c r="G9" s="135"/>
      <c r="H9" s="135"/>
      <c r="I9" s="135"/>
      <c r="J9" s="135"/>
      <c r="K9" s="135"/>
      <c r="L9" s="135"/>
      <c r="M9" s="135"/>
      <c r="N9" s="135"/>
      <c r="O9" s="135"/>
      <c r="P9" s="135"/>
      <c r="Q9" s="135"/>
      <c r="R9" s="135"/>
      <c r="S9" s="135"/>
      <c r="T9" s="135"/>
      <c r="U9" s="135"/>
      <c r="V9" s="47"/>
    </row>
    <row r="10" spans="1:22" s="113" customFormat="1" ht="18.75">
      <c r="B10" s="42"/>
      <c r="C10" s="61" t="str">
        <f ca="1">CONCATENATE("Using Standard Population Weights from: ",Std_Pop_Selection)</f>
        <v>Using Standard Population Weights from: Census 2018 Usual Resident Population</v>
      </c>
      <c r="D10" s="135"/>
      <c r="E10" s="135"/>
      <c r="F10" s="135"/>
      <c r="G10" s="135"/>
      <c r="H10" s="135"/>
      <c r="I10" s="135"/>
      <c r="J10" s="135"/>
      <c r="K10" s="135"/>
      <c r="L10" s="135"/>
      <c r="M10" s="135"/>
      <c r="N10" s="135"/>
      <c r="O10" s="135"/>
      <c r="P10" s="135"/>
      <c r="Q10" s="135"/>
      <c r="R10" s="135"/>
      <c r="S10" s="135"/>
      <c r="T10" s="135"/>
      <c r="U10" s="135"/>
      <c r="V10" s="47"/>
    </row>
    <row r="11" spans="1:22">
      <c r="B11" s="42"/>
      <c r="C11" s="54"/>
      <c r="D11" s="54"/>
      <c r="E11" s="54"/>
      <c r="F11" s="54"/>
      <c r="G11" s="135"/>
      <c r="H11" s="135"/>
      <c r="I11" s="135"/>
      <c r="J11" s="135"/>
      <c r="K11" s="135"/>
      <c r="L11" s="135"/>
      <c r="M11" s="135"/>
      <c r="N11" s="135"/>
      <c r="O11" s="135"/>
      <c r="P11" s="135"/>
      <c r="Q11" s="135"/>
      <c r="R11" s="135"/>
      <c r="S11" s="135"/>
      <c r="T11" s="135"/>
      <c r="U11" s="135"/>
      <c r="V11" s="47"/>
    </row>
    <row r="12" spans="1:22" ht="47.25" customHeight="1">
      <c r="B12" s="42"/>
      <c r="C12" s="135"/>
      <c r="D12" s="105" t="s">
        <v>92</v>
      </c>
      <c r="E12" s="227" t="str">
        <f ca="1">CONCATENATE("Number of ",_selections!D31)</f>
        <v>Number of Self Harm Hospitalisations - Total</v>
      </c>
      <c r="F12" s="228"/>
      <c r="G12" s="229"/>
      <c r="H12" s="227" t="s">
        <v>118</v>
      </c>
      <c r="I12" s="228"/>
      <c r="J12" s="229"/>
      <c r="K12" s="227" t="s">
        <v>117</v>
      </c>
      <c r="L12" s="228"/>
      <c r="M12" s="229"/>
      <c r="N12" s="135"/>
      <c r="O12" s="135"/>
      <c r="P12" s="135"/>
      <c r="Q12" s="135"/>
      <c r="R12" s="135"/>
      <c r="S12" s="135"/>
      <c r="T12" s="135"/>
      <c r="U12" s="135"/>
      <c r="V12" s="47"/>
    </row>
    <row r="13" spans="1:22" ht="41.25" customHeight="1">
      <c r="B13" s="42"/>
      <c r="C13" s="185" t="s">
        <v>147</v>
      </c>
      <c r="D13" s="186" t="str">
        <f>_headers!B16</f>
        <v>Year to Dec 2023</v>
      </c>
      <c r="E13" s="187" t="str">
        <f>_headers!B14</f>
        <v>Year to Dec 2021</v>
      </c>
      <c r="F13" s="187" t="str">
        <f>_headers!B15</f>
        <v>Year to Dec 2022</v>
      </c>
      <c r="G13" s="187" t="str">
        <f>_headers!B16</f>
        <v>Year to Dec 2023</v>
      </c>
      <c r="H13" s="187" t="str">
        <f>_headers!B14</f>
        <v>Year to Dec 2021</v>
      </c>
      <c r="I13" s="187" t="str">
        <f>_headers!B15</f>
        <v>Year to Dec 2022</v>
      </c>
      <c r="J13" s="187" t="str">
        <f>_headers!B16</f>
        <v>Year to Dec 2023</v>
      </c>
      <c r="K13" s="187" t="str">
        <f>_headers!B14</f>
        <v>Year to Dec 2021</v>
      </c>
      <c r="L13" s="187" t="str">
        <f>_headers!B15</f>
        <v>Year to Dec 2022</v>
      </c>
      <c r="M13" s="187" t="str">
        <f>_headers!B16</f>
        <v>Year to Dec 2023</v>
      </c>
      <c r="N13" s="135"/>
      <c r="O13" s="135"/>
      <c r="P13" s="135"/>
      <c r="Q13" s="135"/>
      <c r="R13" s="135"/>
      <c r="S13" s="135"/>
      <c r="T13" s="135"/>
      <c r="U13" s="135"/>
      <c r="V13" s="47"/>
    </row>
    <row r="14" spans="1:22">
      <c r="B14" s="198" t="s">
        <v>8</v>
      </c>
      <c r="C14" s="63" t="s">
        <v>8</v>
      </c>
      <c r="D14" s="67">
        <f ca="1">IFERROR(VLOOKUP(CONCATENATE(D$13," ",$B14," ",_selections!$N$35),DataLookup,12,FALSE),0)</f>
        <v>86120</v>
      </c>
      <c r="E14" s="67">
        <f ca="1">IFERROR(IF($D14&lt;Sup_Num,Sup_Text,
IF(SelectedStandardPopn="Self Harm Hospitalisations - Total",VLOOKUP(CONCATENATE(E$13," ",$B14," ",_selections!$N$35),DataLookup,8,FALSE),
IF(SelectedStandardPopn="Self Harm Hospitalisations - Intentional",VLOOKUP(CONCATENATE(E$13," ",$B14," ",_selections!$N$35),DataLookup,9,FALSE),
IF(SelectedStandardPopn="Self Harm Hospitalisations - Undetermined",VLOOKUP(CONCATENATE(E$13," ",$B14," ",_selections!$N$35),DataLookup,10,FALSE),
0)))),0)</f>
        <v>573</v>
      </c>
      <c r="F14" s="67">
        <f ca="1">IFERROR(IF($D14&lt;Sup_Num,Sup_Text,
IF(SelectedStandardPopn="Self Harm Hospitalisations - Total",VLOOKUP(CONCATENATE(F$13," ",$B14," ",_selections!$N$35),DataLookup,8,FALSE),
IF(SelectedStandardPopn="Self Harm Hospitalisations - Intentional",VLOOKUP(CONCATENATE(F$13," ",$B14," ",_selections!$N$35),DataLookup,9,FALSE),
IF(SelectedStandardPopn="Self Harm Hospitalisations - Undetermined",VLOOKUP(CONCATENATE(F$13," ",$B14," ",_selections!$N$35),DataLookup,10,FALSE),
0)))),0)</f>
        <v>571</v>
      </c>
      <c r="G14" s="67">
        <f ca="1">IFERROR(IF($D14&lt;Sup_Num,Sup_Text,
IF(SelectedStandardPopn="Self Harm Hospitalisations - Total",VLOOKUP(CONCATENATE(G$13," ",$B14," ",_selections!$N$35),DataLookup,8,FALSE),
IF(SelectedStandardPopn="Self Harm Hospitalisations - Intentional",VLOOKUP(CONCATENATE(G$13," ",$B14," ",_selections!$N$35),DataLookup,9,FALSE),
IF(SelectedStandardPopn="Self Harm Hospitalisations - Undetermined",VLOOKUP(CONCATENATE(G$13," ",$B14," ",_selections!$N$35),DataLookup,10,FALSE),
0)))),0)</f>
        <v>414</v>
      </c>
      <c r="H14" s="137">
        <f ca="1">IFERROR(IF($D14&lt;Sup_Num,Sup_Text, 10*
IF(SelectedStandardPopn="Self Harm Hospitalisations - Total",VLOOKUP(CONCATENATE(E$13," ",$B14," ",_selections!$N$35),DataLookup,13,FALSE),
IF(SelectedStandardPopn="Self Harm Hospitalisations - Intentional",VLOOKUP(CONCATENATE(E$13," ",$B14," ",_selections!$N$35),DataLookup,14,FALSE),
IF(SelectedStandardPopn="Self Harm Hospitalisations - Undetermined",VLOOKUP(CONCATENATE(E$13," ",$B14," ",_selections!$N$35),DataLookup,15,FALSE),
0)))),0)</f>
        <v>62.465932628365898</v>
      </c>
      <c r="I14" s="137">
        <f ca="1">IFERROR(IF($D14&lt;Sup_Num,Sup_Text, 10*
IF(SelectedStandardPopn="Self Harm Hospitalisations - Total",VLOOKUP(CONCATENATE(F$13," ",$B14," ",_selections!$N$35),DataLookup,13,FALSE),
IF(SelectedStandardPopn="Self Harm Hospitalisations - Intentional",VLOOKUP(CONCATENATE(F$13," ",$B14," ",_selections!$N$35),DataLookup,14,FALSE),
IF(SelectedStandardPopn="Self Harm Hospitalisations - Undetermined",VLOOKUP(CONCATENATE(F$13," ",$B14," ",_selections!$N$35),DataLookup,15,FALSE),
0)))),0)</f>
        <v>64.974965862539804</v>
      </c>
      <c r="J14" s="137">
        <f ca="1">IFERROR(IF($D14&lt;Sup_Num,Sup_Text, 10*
IF(SelectedStandardPopn="Self Harm Hospitalisations - Total",VLOOKUP(CONCATENATE(G$13," ",$B14," ",_selections!$N$35),DataLookup,13,FALSE),
IF(SelectedStandardPopn="Self Harm Hospitalisations - Intentional",VLOOKUP(CONCATENATE(G$13," ",$B14," ",_selections!$N$35),DataLookup,14,FALSE),
IF(SelectedStandardPopn="Self Harm Hospitalisations - Undetermined",VLOOKUP(CONCATENATE(G$13," ",$B14," ",_selections!$N$35),DataLookup,15,FALSE),
0)))),0)</f>
        <v>48.072457036692995</v>
      </c>
      <c r="K14" s="137">
        <f ca="1">IFERROR(IF($D14&lt;Sup_Num,Sup_Text, 10*
IF(Std_Pop_Selection="Census 2018 Usual Resident Population",
IF(SelectedStandardPopn="Self Harm Hospitalisations - Total",VLOOKUP(CONCATENATE(K$13," ",$B14," ",_selections!$N$35),DataLookup,16,FALSE),
IF(SelectedStandardPopn="Self Harm Hospitalisations - Intentional",VLOOKUP(CONCATENATE(K$13," ",$B14," ",_selections!$N$35),DataLookup,17,FALSE),
IF(SelectedStandardPopn="Self Harm Hospitalisations - Undetermined",VLOOKUP(CONCATENATE(K$13," ",$B14," ",_selections!$N$35),DataLookup,18,FALSE),
0))),
IF(Std_Pop_Selection="WHO (2000) Population",
IF(SelectedStandardPopn="Self Harm Hospitalisations - Total",VLOOKUP(CONCATENATE(K$13," ",$B14," ",_selections!$N$35),DataLookup,22,FALSE),
IF(SelectedStandardPopn="Self Harm Hospitalisations - Intentional",VLOOKUP(CONCATENATE(K$13," ",$B14," ",_selections!$N$35),DataLookup,23,FALSE),
IF(SelectedStandardPopn="Self Harm Hospitalisations - Undetermined",VLOOKUP(CONCATENATE(K$13," ",$B14," ",_selections!$N$35),DataLookup,24,FALSE),
0)))))),0)</f>
        <v>62.738612214230798</v>
      </c>
      <c r="L14" s="137">
        <f ca="1">IFERROR(IF($D14&lt;Sup_Num,Sup_Text, 10*
IF(Std_Pop_Selection="Census 2018 Usual Resident Population",
IF(SelectedStandardPopn="Self Harm Hospitalisations - Total",VLOOKUP(CONCATENATE(L$13," ",$B14," ",_selections!$N$35),DataLookup,16,FALSE),
IF(SelectedStandardPopn="Self Harm Hospitalisations - Intentional",VLOOKUP(CONCATENATE(L$13," ",$B14," ",_selections!$N$35),DataLookup,17,FALSE),
IF(SelectedStandardPopn="Self Harm Hospitalisations - Undetermined",VLOOKUP(CONCATENATE(L$13," ",$B14," ",_selections!$N$35),DataLookup,18,FALSE),
0))),
IF(Std_Pop_Selection="WHO (2000) Population",
IF(SelectedStandardPopn="Self Harm Hospitalisations - Total",VLOOKUP(CONCATENATE(L$13," ",$B14," ",_selections!$N$35),DataLookup,22,FALSE),
IF(SelectedStandardPopn="Self Harm Hospitalisations - Intentional",VLOOKUP(CONCATENATE(L$13," ",$B14," ",_selections!$N$35),DataLookup,23,FALSE),
IF(SelectedStandardPopn="Self Harm Hospitalisations - Undetermined",VLOOKUP(CONCATENATE(L$13," ",$B14," ",_selections!$N$35),DataLookup,24,FALSE),
0)))))),0)</f>
        <v>65.883874594840194</v>
      </c>
      <c r="M14" s="137">
        <f ca="1">IFERROR(IF($D14&lt;Sup_Num,Sup_Text, 10*
IF(Std_Pop_Selection="Census 2018 Usual Resident Population",
IF(SelectedStandardPopn="Self Harm Hospitalisations - Total",VLOOKUP(CONCATENATE(M$13," ",$B14," ",_selections!$N$35),DataLookup,16,FALSE),
IF(SelectedStandardPopn="Self Harm Hospitalisations - Intentional",VLOOKUP(CONCATENATE(M$13," ",$B14," ",_selections!$N$35),DataLookup,17,FALSE),
IF(SelectedStandardPopn="Self Harm Hospitalisations - Undetermined",VLOOKUP(CONCATENATE(M$13," ",$B14," ",_selections!$N$35),DataLookup,18,FALSE),
0))),
IF(Std_Pop_Selection="WHO (2000) Population",
IF(SelectedStandardPopn="Self Harm Hospitalisations - Total",VLOOKUP(CONCATENATE(M$13," ",$B14," ",_selections!$N$35),DataLookup,22,FALSE),
IF(SelectedStandardPopn="Self Harm Hospitalisations - Intentional",VLOOKUP(CONCATENATE(M$13," ",$B14," ",_selections!$N$35),DataLookup,23,FALSE),
IF(SelectedStandardPopn="Self Harm Hospitalisations - Undetermined",VLOOKUP(CONCATENATE(M$13," ",$B14," ",_selections!$N$35),DataLookup,24,FALSE),
0)))))),0)</f>
        <v>47.991570573083408</v>
      </c>
      <c r="N14" s="135"/>
      <c r="O14" s="135"/>
      <c r="P14" s="135"/>
      <c r="Q14" s="135"/>
      <c r="R14" s="135"/>
      <c r="S14" s="135"/>
      <c r="T14" s="135"/>
      <c r="U14" s="135"/>
      <c r="V14" s="47"/>
    </row>
    <row r="15" spans="1:22">
      <c r="B15" s="198" t="s">
        <v>11</v>
      </c>
      <c r="C15" s="64" t="s">
        <v>11</v>
      </c>
      <c r="D15" s="122">
        <f ca="1">IFERROR(VLOOKUP(CONCATENATE(D$13," ",$B15," ",_selections!$N$35),DataLookup,12,FALSE),0)</f>
        <v>48700</v>
      </c>
      <c r="E15" s="122">
        <f ca="1">IFERROR(IF($D15&lt;Sup_Num,Sup_Text,
IF(SelectedStandardPopn="Self Harm Hospitalisations - Total",VLOOKUP(CONCATENATE(E$13," ",$B15," ",_selections!$N$35),DataLookup,8,FALSE),
IF(SelectedStandardPopn="Self Harm Hospitalisations - Intentional",VLOOKUP(CONCATENATE(E$13," ",$B15," ",_selections!$N$35),DataLookup,9,FALSE),
IF(SelectedStandardPopn="Self Harm Hospitalisations - Undetermined",VLOOKUP(CONCATENATE(E$13," ",$B15," ",_selections!$N$35),DataLookup,10,FALSE),
0)))),0)</f>
        <v>335</v>
      </c>
      <c r="F15" s="122">
        <f ca="1">IFERROR(IF($D15&lt;Sup_Num,Sup_Text,
IF(SelectedStandardPopn="Self Harm Hospitalisations - Total",VLOOKUP(CONCATENATE(F$13," ",$B15," ",_selections!$N$35),DataLookup,8,FALSE),
IF(SelectedStandardPopn="Self Harm Hospitalisations - Intentional",VLOOKUP(CONCATENATE(F$13," ",$B15," ",_selections!$N$35),DataLookup,9,FALSE),
IF(SelectedStandardPopn="Self Harm Hospitalisations - Undetermined",VLOOKUP(CONCATENATE(F$13," ",$B15," ",_selections!$N$35),DataLookup,10,FALSE),
0)))),0)</f>
        <v>264</v>
      </c>
      <c r="G15" s="122">
        <f ca="1">IFERROR(IF($D15&lt;Sup_Num,Sup_Text,
IF(SelectedStandardPopn="Self Harm Hospitalisations - Total",VLOOKUP(CONCATENATE(G$13," ",$B15," ",_selections!$N$35),DataLookup,8,FALSE),
IF(SelectedStandardPopn="Self Harm Hospitalisations - Intentional",VLOOKUP(CONCATENATE(G$13," ",$B15," ",_selections!$N$35),DataLookup,9,FALSE),
IF(SelectedStandardPopn="Self Harm Hospitalisations - Undetermined",VLOOKUP(CONCATENATE(G$13," ",$B15," ",_selections!$N$35),DataLookup,10,FALSE),
0)))),0)</f>
        <v>229</v>
      </c>
      <c r="H15" s="138">
        <f ca="1">IFERROR(IF($D15&lt;Sup_Num,Sup_Text, 10*
IF(SelectedStandardPopn="Self Harm Hospitalisations - Total",VLOOKUP(CONCATENATE(E$13," ",$B15," ",_selections!$N$35),DataLookup,13,FALSE),
IF(SelectedStandardPopn="Self Harm Hospitalisations - Intentional",VLOOKUP(CONCATENATE(E$13," ",$B15," ",_selections!$N$35),DataLookup,14,FALSE),
IF(SelectedStandardPopn="Self Harm Hospitalisations - Undetermined",VLOOKUP(CONCATENATE(E$13," ",$B15," ",_selections!$N$35),DataLookup,15,FALSE),
0)))),0)</f>
        <v>70.749736008447698</v>
      </c>
      <c r="I15" s="138">
        <f ca="1">IFERROR(IF($D15&lt;Sup_Num,Sup_Text, 10*
IF(SelectedStandardPopn="Self Harm Hospitalisations - Total",VLOOKUP(CONCATENATE(F$13," ",$B15," ",_selections!$N$35),DataLookup,13,FALSE),
IF(SelectedStandardPopn="Self Harm Hospitalisations - Intentional",VLOOKUP(CONCATENATE(F$13," ",$B15," ",_selections!$N$35),DataLookup,14,FALSE),
IF(SelectedStandardPopn="Self Harm Hospitalisations - Undetermined",VLOOKUP(CONCATENATE(F$13," ",$B15," ",_selections!$N$35),DataLookup,15,FALSE),
0)))),0)</f>
        <v>55.045871559632999</v>
      </c>
      <c r="J15" s="138">
        <f ca="1">IFERROR(IF($D15&lt;Sup_Num,Sup_Text, 10*
IF(SelectedStandardPopn="Self Harm Hospitalisations - Total",VLOOKUP(CONCATENATE(G$13," ",$B15," ",_selections!$N$35),DataLookup,13,FALSE),
IF(SelectedStandardPopn="Self Harm Hospitalisations - Intentional",VLOOKUP(CONCATENATE(G$13," ",$B15," ",_selections!$N$35),DataLookup,14,FALSE),
IF(SelectedStandardPopn="Self Harm Hospitalisations - Undetermined",VLOOKUP(CONCATENATE(G$13," ",$B15," ",_selections!$N$35),DataLookup,15,FALSE),
0)))),0)</f>
        <v>47.022587268993803</v>
      </c>
      <c r="K15" s="138">
        <f ca="1">IFERROR(IF($D15&lt;Sup_Num,Sup_Text, 10*
IF(Std_Pop_Selection="Census 2018 Usual Resident Population",
IF(SelectedStandardPopn="Self Harm Hospitalisations - Total",VLOOKUP(CONCATENATE(K$13," ",$B15," ",_selections!$N$35),DataLookup,16,FALSE),
IF(SelectedStandardPopn="Self Harm Hospitalisations - Intentional",VLOOKUP(CONCATENATE(K$13," ",$B15," ",_selections!$N$35),DataLookup,17,FALSE),
IF(SelectedStandardPopn="Self Harm Hospitalisations - Undetermined",VLOOKUP(CONCATENATE(K$13," ",$B15," ",_selections!$N$35),DataLookup,18,FALSE),
0))),
IF(Std_Pop_Selection="WHO (2000) Population",
IF(SelectedStandardPopn="Self Harm Hospitalisations - Total",VLOOKUP(CONCATENATE(K$13," ",$B15," ",_selections!$N$35),DataLookup,22,FALSE),
IF(SelectedStandardPopn="Self Harm Hospitalisations - Intentional",VLOOKUP(CONCATENATE(K$13," ",$B15," ",_selections!$N$35),DataLookup,23,FALSE),
IF(SelectedStandardPopn="Self Harm Hospitalisations - Undetermined",VLOOKUP(CONCATENATE(K$13," ",$B15," ",_selections!$N$35),DataLookup,24,FALSE),
0)))))),0)</f>
        <v>72.954492477357405</v>
      </c>
      <c r="L15" s="138">
        <f ca="1">IFERROR(IF($D15&lt;Sup_Num,Sup_Text, 10*
IF(Std_Pop_Selection="Census 2018 Usual Resident Population",
IF(SelectedStandardPopn="Self Harm Hospitalisations - Total",VLOOKUP(CONCATENATE(L$13," ",$B15," ",_selections!$N$35),DataLookup,16,FALSE),
IF(SelectedStandardPopn="Self Harm Hospitalisations - Intentional",VLOOKUP(CONCATENATE(L$13," ",$B15," ",_selections!$N$35),DataLookup,17,FALSE),
IF(SelectedStandardPopn="Self Harm Hospitalisations - Undetermined",VLOOKUP(CONCATENATE(L$13," ",$B15," ",_selections!$N$35),DataLookup,18,FALSE),
0))),
IF(Std_Pop_Selection="WHO (2000) Population",
IF(SelectedStandardPopn="Self Harm Hospitalisations - Total",VLOOKUP(CONCATENATE(L$13," ",$B15," ",_selections!$N$35),DataLookup,22,FALSE),
IF(SelectedStandardPopn="Self Harm Hospitalisations - Intentional",VLOOKUP(CONCATENATE(L$13," ",$B15," ",_selections!$N$35),DataLookup,23,FALSE),
IF(SelectedStandardPopn="Self Harm Hospitalisations - Undetermined",VLOOKUP(CONCATENATE(L$13," ",$B15," ",_selections!$N$35),DataLookup,24,FALSE),
0)))))),0)</f>
        <v>56.434273089809103</v>
      </c>
      <c r="M15" s="138">
        <f ca="1">IFERROR(IF($D15&lt;Sup_Num,Sup_Text, 10*
IF(Std_Pop_Selection="Census 2018 Usual Resident Population",
IF(SelectedStandardPopn="Self Harm Hospitalisations - Total",VLOOKUP(CONCATENATE(M$13," ",$B15," ",_selections!$N$35),DataLookup,16,FALSE),
IF(SelectedStandardPopn="Self Harm Hospitalisations - Intentional",VLOOKUP(CONCATENATE(M$13," ",$B15," ",_selections!$N$35),DataLookup,17,FALSE),
IF(SelectedStandardPopn="Self Harm Hospitalisations - Undetermined",VLOOKUP(CONCATENATE(M$13," ",$B15," ",_selections!$N$35),DataLookup,18,FALSE),
0))),
IF(Std_Pop_Selection="WHO (2000) Population",
IF(SelectedStandardPopn="Self Harm Hospitalisations - Total",VLOOKUP(CONCATENATE(M$13," ",$B15," ",_selections!$N$35),DataLookup,22,FALSE),
IF(SelectedStandardPopn="Self Harm Hospitalisations - Intentional",VLOOKUP(CONCATENATE(M$13," ",$B15," ",_selections!$N$35),DataLookup,23,FALSE),
IF(SelectedStandardPopn="Self Harm Hospitalisations - Undetermined",VLOOKUP(CONCATENATE(M$13," ",$B15," ",_selections!$N$35),DataLookup,24,FALSE),
0)))))),0)</f>
        <v>47.953614020034195</v>
      </c>
      <c r="N15" s="135"/>
      <c r="O15" s="135"/>
      <c r="P15" s="135"/>
      <c r="Q15" s="135"/>
      <c r="R15" s="135"/>
      <c r="S15" s="135"/>
      <c r="T15" s="135"/>
      <c r="U15" s="135"/>
      <c r="V15" s="47"/>
    </row>
    <row r="16" spans="1:22">
      <c r="B16" s="198" t="s">
        <v>14</v>
      </c>
      <c r="C16" s="64" t="s">
        <v>14</v>
      </c>
      <c r="D16" s="122">
        <f ca="1">IFERROR(VLOOKUP(CONCATENATE(D$13," ",$B16," ",_selections!$N$35),DataLookup,12,FALSE),0)</f>
        <v>113790</v>
      </c>
      <c r="E16" s="122">
        <f ca="1">IFERROR(IF($D16&lt;Sup_Num,Sup_Text,
IF(SelectedStandardPopn="Self Harm Hospitalisations - Total",VLOOKUP(CONCATENATE(E$13," ",$B16," ",_selections!$N$35),DataLookup,8,FALSE),
IF(SelectedStandardPopn="Self Harm Hospitalisations - Intentional",VLOOKUP(CONCATENATE(E$13," ",$B16," ",_selections!$N$35),DataLookup,9,FALSE),
IF(SelectedStandardPopn="Self Harm Hospitalisations - Undetermined",VLOOKUP(CONCATENATE(E$13," ",$B16," ",_selections!$N$35),DataLookup,10,FALSE),
0)))),0)</f>
        <v>258</v>
      </c>
      <c r="F16" s="122">
        <f ca="1">IFERROR(IF($D16&lt;Sup_Num,Sup_Text,
IF(SelectedStandardPopn="Self Harm Hospitalisations - Total",VLOOKUP(CONCATENATE(F$13," ",$B16," ",_selections!$N$35),DataLookup,8,FALSE),
IF(SelectedStandardPopn="Self Harm Hospitalisations - Intentional",VLOOKUP(CONCATENATE(F$13," ",$B16," ",_selections!$N$35),DataLookup,9,FALSE),
IF(SelectedStandardPopn="Self Harm Hospitalisations - Undetermined",VLOOKUP(CONCATENATE(F$13," ",$B16," ",_selections!$N$35),DataLookup,10,FALSE),
0)))),0)</f>
        <v>261</v>
      </c>
      <c r="G16" s="122">
        <f ca="1">IFERROR(IF($D16&lt;Sup_Num,Sup_Text,
IF(SelectedStandardPopn="Self Harm Hospitalisations - Total",VLOOKUP(CONCATENATE(G$13," ",$B16," ",_selections!$N$35),DataLookup,8,FALSE),
IF(SelectedStandardPopn="Self Harm Hospitalisations - Intentional",VLOOKUP(CONCATENATE(G$13," ",$B16," ",_selections!$N$35),DataLookup,9,FALSE),
IF(SelectedStandardPopn="Self Harm Hospitalisations - Undetermined",VLOOKUP(CONCATENATE(G$13," ",$B16," ",_selections!$N$35),DataLookup,10,FALSE),
0)))),0)</f>
        <v>279</v>
      </c>
      <c r="H16" s="138">
        <f ca="1">IFERROR(IF($D16&lt;Sup_Num,Sup_Text, 10*
IF(SelectedStandardPopn="Self Harm Hospitalisations - Total",VLOOKUP(CONCATENATE(E$13," ",$B16," ",_selections!$N$35),DataLookup,13,FALSE),
IF(SelectedStandardPopn="Self Harm Hospitalisations - Intentional",VLOOKUP(CONCATENATE(E$13," ",$B16," ",_selections!$N$35),DataLookup,14,FALSE),
IF(SelectedStandardPopn="Self Harm Hospitalisations - Undetermined",VLOOKUP(CONCATENATE(E$13," ",$B16," ",_selections!$N$35),DataLookup,15,FALSE),
0)))),0)</f>
        <v>22.929257020973999</v>
      </c>
      <c r="I16" s="138">
        <f ca="1">IFERROR(IF($D16&lt;Sup_Num,Sup_Text, 10*
IF(SelectedStandardPopn="Self Harm Hospitalisations - Total",VLOOKUP(CONCATENATE(F$13," ",$B16," ",_selections!$N$35),DataLookup,13,FALSE),
IF(SelectedStandardPopn="Self Harm Hospitalisations - Intentional",VLOOKUP(CONCATENATE(F$13," ",$B16," ",_selections!$N$35),DataLookup,14,FALSE),
IF(SelectedStandardPopn="Self Harm Hospitalisations - Undetermined",VLOOKUP(CONCATENATE(F$13," ",$B16," ",_selections!$N$35),DataLookup,15,FALSE),
0)))),0)</f>
        <v>23.060611415444399</v>
      </c>
      <c r="J16" s="138">
        <f ca="1">IFERROR(IF($D16&lt;Sup_Num,Sup_Text, 10*
IF(SelectedStandardPopn="Self Harm Hospitalisations - Total",VLOOKUP(CONCATENATE(G$13," ",$B16," ",_selections!$N$35),DataLookup,13,FALSE),
IF(SelectedStandardPopn="Self Harm Hospitalisations - Intentional",VLOOKUP(CONCATENATE(G$13," ",$B16," ",_selections!$N$35),DataLookup,14,FALSE),
IF(SelectedStandardPopn="Self Harm Hospitalisations - Undetermined",VLOOKUP(CONCATENATE(G$13," ",$B16," ",_selections!$N$35),DataLookup,15,FALSE),
0)))),0)</f>
        <v>24.518850514104898</v>
      </c>
      <c r="K16" s="138">
        <f ca="1">IFERROR(IF($D16&lt;Sup_Num,Sup_Text, 10*
IF(Std_Pop_Selection="Census 2018 Usual Resident Population",
IF(SelectedStandardPopn="Self Harm Hospitalisations - Total",VLOOKUP(CONCATENATE(K$13," ",$B16," ",_selections!$N$35),DataLookup,16,FALSE),
IF(SelectedStandardPopn="Self Harm Hospitalisations - Intentional",VLOOKUP(CONCATENATE(K$13," ",$B16," ",_selections!$N$35),DataLookup,17,FALSE),
IF(SelectedStandardPopn="Self Harm Hospitalisations - Undetermined",VLOOKUP(CONCATENATE(K$13," ",$B16," ",_selections!$N$35),DataLookup,18,FALSE),
0))),
IF(Std_Pop_Selection="WHO (2000) Population",
IF(SelectedStandardPopn="Self Harm Hospitalisations - Total",VLOOKUP(CONCATENATE(K$13," ",$B16," ",_selections!$N$35),DataLookup,22,FALSE),
IF(SelectedStandardPopn="Self Harm Hospitalisations - Intentional",VLOOKUP(CONCATENATE(K$13," ",$B16," ",_selections!$N$35),DataLookup,23,FALSE),
IF(SelectedStandardPopn="Self Harm Hospitalisations - Undetermined",VLOOKUP(CONCATENATE(K$13," ",$B16," ",_selections!$N$35),DataLookup,24,FALSE),
0)))))),0)</f>
        <v>22.9252221740682</v>
      </c>
      <c r="L16" s="138">
        <f ca="1">IFERROR(IF($D16&lt;Sup_Num,Sup_Text, 10*
IF(Std_Pop_Selection="Census 2018 Usual Resident Population",
IF(SelectedStandardPopn="Self Harm Hospitalisations - Total",VLOOKUP(CONCATENATE(L$13," ",$B16," ",_selections!$N$35),DataLookup,16,FALSE),
IF(SelectedStandardPopn="Self Harm Hospitalisations - Intentional",VLOOKUP(CONCATENATE(L$13," ",$B16," ",_selections!$N$35),DataLookup,17,FALSE),
IF(SelectedStandardPopn="Self Harm Hospitalisations - Undetermined",VLOOKUP(CONCATENATE(L$13," ",$B16," ",_selections!$N$35),DataLookup,18,FALSE),
0))),
IF(Std_Pop_Selection="WHO (2000) Population",
IF(SelectedStandardPopn="Self Harm Hospitalisations - Total",VLOOKUP(CONCATENATE(L$13," ",$B16," ",_selections!$N$35),DataLookup,22,FALSE),
IF(SelectedStandardPopn="Self Harm Hospitalisations - Intentional",VLOOKUP(CONCATENATE(L$13," ",$B16," ",_selections!$N$35),DataLookup,23,FALSE),
IF(SelectedStandardPopn="Self Harm Hospitalisations - Undetermined",VLOOKUP(CONCATENATE(L$13," ",$B16," ",_selections!$N$35),DataLookup,24,FALSE),
0)))))),0)</f>
        <v>23.012379527959798</v>
      </c>
      <c r="M16" s="138">
        <f ca="1">IFERROR(IF($D16&lt;Sup_Num,Sup_Text, 10*
IF(Std_Pop_Selection="Census 2018 Usual Resident Population",
IF(SelectedStandardPopn="Self Harm Hospitalisations - Total",VLOOKUP(CONCATENATE(M$13," ",$B16," ",_selections!$N$35),DataLookup,16,FALSE),
IF(SelectedStandardPopn="Self Harm Hospitalisations - Intentional",VLOOKUP(CONCATENATE(M$13," ",$B16," ",_selections!$N$35),DataLookup,17,FALSE),
IF(SelectedStandardPopn="Self Harm Hospitalisations - Undetermined",VLOOKUP(CONCATENATE(M$13," ",$B16," ",_selections!$N$35),DataLookup,18,FALSE),
0))),
IF(Std_Pop_Selection="WHO (2000) Population",
IF(SelectedStandardPopn="Self Harm Hospitalisations - Total",VLOOKUP(CONCATENATE(M$13," ",$B16," ",_selections!$N$35),DataLookup,22,FALSE),
IF(SelectedStandardPopn="Self Harm Hospitalisations - Intentional",VLOOKUP(CONCATENATE(M$13," ",$B16," ",_selections!$N$35),DataLookup,23,FALSE),
IF(SelectedStandardPopn="Self Harm Hospitalisations - Undetermined",VLOOKUP(CONCATENATE(M$13," ",$B16," ",_selections!$N$35),DataLookup,24,FALSE),
0)))))),0)</f>
        <v>24.378794248034097</v>
      </c>
      <c r="N16" s="135"/>
      <c r="O16" s="135"/>
      <c r="P16" s="135"/>
      <c r="Q16" s="135"/>
      <c r="R16" s="135"/>
      <c r="S16" s="135"/>
      <c r="T16" s="135"/>
      <c r="U16" s="135"/>
      <c r="V16" s="47"/>
    </row>
    <row r="17" spans="2:22">
      <c r="B17" s="198" t="s">
        <v>155</v>
      </c>
      <c r="C17" s="64" t="s">
        <v>135</v>
      </c>
      <c r="D17" s="122">
        <f ca="1">IFERROR(VLOOKUP(CONCATENATE(D$13," ",$B17," ",_selections!$N$35),DataLookup,12,FALSE),0)</f>
        <v>99770</v>
      </c>
      <c r="E17" s="122">
        <f ca="1">IFERROR(IF($D17&lt;Sup_Num,Sup_Text,
IF(SelectedStandardPopn="Self Harm Hospitalisations - Total",VLOOKUP(CONCATENATE(E$13," ",$B17," ",_selections!$N$35),DataLookup,8,FALSE),
IF(SelectedStandardPopn="Self Harm Hospitalisations - Intentional",VLOOKUP(CONCATENATE(E$13," ",$B17," ",_selections!$N$35),DataLookup,9,FALSE),
IF(SelectedStandardPopn="Self Harm Hospitalisations - Undetermined",VLOOKUP(CONCATENATE(E$13," ",$B17," ",_selections!$N$35),DataLookup,10,FALSE),
0)))),0)</f>
        <v>736</v>
      </c>
      <c r="F17" s="122">
        <f ca="1">IFERROR(IF($D17&lt;Sup_Num,Sup_Text,
IF(SelectedStandardPopn="Self Harm Hospitalisations - Total",VLOOKUP(CONCATENATE(F$13," ",$B17," ",_selections!$N$35),DataLookup,8,FALSE),
IF(SelectedStandardPopn="Self Harm Hospitalisations - Intentional",VLOOKUP(CONCATENATE(F$13," ",$B17," ",_selections!$N$35),DataLookup,9,FALSE),
IF(SelectedStandardPopn="Self Harm Hospitalisations - Undetermined",VLOOKUP(CONCATENATE(F$13," ",$B17," ",_selections!$N$35),DataLookup,10,FALSE),
0)))),0)</f>
        <v>575</v>
      </c>
      <c r="G17" s="122">
        <f ca="1">IFERROR(IF($D17&lt;Sup_Num,Sup_Text,
IF(SelectedStandardPopn="Self Harm Hospitalisations - Total",VLOOKUP(CONCATENATE(G$13," ",$B17," ",_selections!$N$35),DataLookup,8,FALSE),
IF(SelectedStandardPopn="Self Harm Hospitalisations - Intentional",VLOOKUP(CONCATENATE(G$13," ",$B17," ",_selections!$N$35),DataLookup,9,FALSE),
IF(SelectedStandardPopn="Self Harm Hospitalisations - Undetermined",VLOOKUP(CONCATENATE(G$13," ",$B17," ",_selections!$N$35),DataLookup,10,FALSE),
0)))),0)</f>
        <v>533</v>
      </c>
      <c r="H17" s="138">
        <f ca="1">IFERROR(IF($D17&lt;Sup_Num,Sup_Text, 10*
IF(SelectedStandardPopn="Self Harm Hospitalisations - Total",VLOOKUP(CONCATENATE(E$13," ",$B17," ",_selections!$N$35),DataLookup,13,FALSE),
IF(SelectedStandardPopn="Self Harm Hospitalisations - Intentional",VLOOKUP(CONCATENATE(E$13," ",$B17," ",_selections!$N$35),DataLookup,14,FALSE),
IF(SelectedStandardPopn="Self Harm Hospitalisations - Undetermined",VLOOKUP(CONCATENATE(E$13," ",$B17," ",_selections!$N$35),DataLookup,15,FALSE),
0)))),0)</f>
        <v>73.233830845771109</v>
      </c>
      <c r="I17" s="138">
        <f ca="1">IFERROR(IF($D17&lt;Sup_Num,Sup_Text, 10*
IF(SelectedStandardPopn="Self Harm Hospitalisations - Total",VLOOKUP(CONCATENATE(F$13," ",$B17," ",_selections!$N$35),DataLookup,13,FALSE),
IF(SelectedStandardPopn="Self Harm Hospitalisations - Intentional",VLOOKUP(CONCATENATE(F$13," ",$B17," ",_selections!$N$35),DataLookup,14,FALSE),
IF(SelectedStandardPopn="Self Harm Hospitalisations - Undetermined",VLOOKUP(CONCATENATE(F$13," ",$B17," ",_selections!$N$35),DataLookup,15,FALSE),
0)))),0)</f>
        <v>57.4368194985516</v>
      </c>
      <c r="J17" s="138">
        <f ca="1">IFERROR(IF($D17&lt;Sup_Num,Sup_Text, 10*
IF(SelectedStandardPopn="Self Harm Hospitalisations - Total",VLOOKUP(CONCATENATE(G$13," ",$B17," ",_selections!$N$35),DataLookup,13,FALSE),
IF(SelectedStandardPopn="Self Harm Hospitalisations - Intentional",VLOOKUP(CONCATENATE(G$13," ",$B17," ",_selections!$N$35),DataLookup,14,FALSE),
IF(SelectedStandardPopn="Self Harm Hospitalisations - Undetermined",VLOOKUP(CONCATENATE(G$13," ",$B17," ",_selections!$N$35),DataLookup,15,FALSE),
0)))),0)</f>
        <v>53.422872606996101</v>
      </c>
      <c r="K17" s="138">
        <f ca="1">IFERROR(IF($D17&lt;Sup_Num,Sup_Text, 10*
IF(Std_Pop_Selection="Census 2018 Usual Resident Population",
IF(SelectedStandardPopn="Self Harm Hospitalisations - Total",VLOOKUP(CONCATENATE(K$13," ",$B17," ",_selections!$N$35),DataLookup,16,FALSE),
IF(SelectedStandardPopn="Self Harm Hospitalisations - Intentional",VLOOKUP(CONCATENATE(K$13," ",$B17," ",_selections!$N$35),DataLookup,17,FALSE),
IF(SelectedStandardPopn="Self Harm Hospitalisations - Undetermined",VLOOKUP(CONCATENATE(K$13," ",$B17," ",_selections!$N$35),DataLookup,18,FALSE),
0))),
IF(Std_Pop_Selection="WHO (2000) Population",
IF(SelectedStandardPopn="Self Harm Hospitalisations - Total",VLOOKUP(CONCATENATE(K$13," ",$B17," ",_selections!$N$35),DataLookup,22,FALSE),
IF(SelectedStandardPopn="Self Harm Hospitalisations - Intentional",VLOOKUP(CONCATENATE(K$13," ",$B17," ",_selections!$N$35),DataLookup,23,FALSE),
IF(SelectedStandardPopn="Self Harm Hospitalisations - Undetermined",VLOOKUP(CONCATENATE(K$13," ",$B17," ",_selections!$N$35),DataLookup,24,FALSE),
0)))))),0)</f>
        <v>73.688038994539397</v>
      </c>
      <c r="L17" s="138">
        <f ca="1">IFERROR(IF($D17&lt;Sup_Num,Sup_Text, 10*
IF(Std_Pop_Selection="Census 2018 Usual Resident Population",
IF(SelectedStandardPopn="Self Harm Hospitalisations - Total",VLOOKUP(CONCATENATE(L$13," ",$B17," ",_selections!$N$35),DataLookup,16,FALSE),
IF(SelectedStandardPopn="Self Harm Hospitalisations - Intentional",VLOOKUP(CONCATENATE(L$13," ",$B17," ",_selections!$N$35),DataLookup,17,FALSE),
IF(SelectedStandardPopn="Self Harm Hospitalisations - Undetermined",VLOOKUP(CONCATENATE(L$13," ",$B17," ",_selections!$N$35),DataLookup,18,FALSE),
0))),
IF(Std_Pop_Selection="WHO (2000) Population",
IF(SelectedStandardPopn="Self Harm Hospitalisations - Total",VLOOKUP(CONCATENATE(L$13," ",$B17," ",_selections!$N$35),DataLookup,22,FALSE),
IF(SelectedStandardPopn="Self Harm Hospitalisations - Intentional",VLOOKUP(CONCATENATE(L$13," ",$B17," ",_selections!$N$35),DataLookup,23,FALSE),
IF(SelectedStandardPopn="Self Harm Hospitalisations - Undetermined",VLOOKUP(CONCATENATE(L$13," ",$B17," ",_selections!$N$35),DataLookup,24,FALSE),
0)))))),0)</f>
        <v>57.646132442126195</v>
      </c>
      <c r="M17" s="138">
        <f ca="1">IFERROR(IF($D17&lt;Sup_Num,Sup_Text, 10*
IF(Std_Pop_Selection="Census 2018 Usual Resident Population",
IF(SelectedStandardPopn="Self Harm Hospitalisations - Total",VLOOKUP(CONCATENATE(M$13," ",$B17," ",_selections!$N$35),DataLookup,16,FALSE),
IF(SelectedStandardPopn="Self Harm Hospitalisations - Intentional",VLOOKUP(CONCATENATE(M$13," ",$B17," ",_selections!$N$35),DataLookup,17,FALSE),
IF(SelectedStandardPopn="Self Harm Hospitalisations - Undetermined",VLOOKUP(CONCATENATE(M$13," ",$B17," ",_selections!$N$35),DataLookup,18,FALSE),
0))),
IF(Std_Pop_Selection="WHO (2000) Population",
IF(SelectedStandardPopn="Self Harm Hospitalisations - Total",VLOOKUP(CONCATENATE(M$13," ",$B17," ",_selections!$N$35),DataLookup,22,FALSE),
IF(SelectedStandardPopn="Self Harm Hospitalisations - Intentional",VLOOKUP(CONCATENATE(M$13," ",$B17," ",_selections!$N$35),DataLookup,23,FALSE),
IF(SelectedStandardPopn="Self Harm Hospitalisations - Undetermined",VLOOKUP(CONCATENATE(M$13," ",$B17," ",_selections!$N$35),DataLookup,24,FALSE),
0)))))),0)</f>
        <v>53.225794130542496</v>
      </c>
      <c r="N17" s="135"/>
      <c r="O17" s="135"/>
      <c r="P17" s="135"/>
      <c r="Q17" s="135"/>
      <c r="R17" s="135"/>
      <c r="S17" s="135"/>
      <c r="T17" s="135"/>
      <c r="U17" s="135"/>
      <c r="V17" s="47"/>
    </row>
    <row r="18" spans="2:22">
      <c r="B18" s="198" t="s">
        <v>15</v>
      </c>
      <c r="C18" s="64" t="s">
        <v>15</v>
      </c>
      <c r="D18" s="122">
        <f ca="1">IFERROR(VLOOKUP(CONCATENATE(D$13," ",$B18," ",_selections!$N$35),DataLookup,12,FALSE),0)</f>
        <v>128540</v>
      </c>
      <c r="E18" s="122">
        <f ca="1">IFERROR(IF($D18&lt;Sup_Num,Sup_Text,
IF(SelectedStandardPopn="Self Harm Hospitalisations - Total",VLOOKUP(CONCATENATE(E$13," ",$B18," ",_selections!$N$35),DataLookup,8,FALSE),
IF(SelectedStandardPopn="Self Harm Hospitalisations - Intentional",VLOOKUP(CONCATENATE(E$13," ",$B18," ",_selections!$N$35),DataLookup,9,FALSE),
IF(SelectedStandardPopn="Self Harm Hospitalisations - Undetermined",VLOOKUP(CONCATENATE(E$13," ",$B18," ",_selections!$N$35),DataLookup,10,FALSE),
0)))),0)</f>
        <v>544</v>
      </c>
      <c r="F18" s="122">
        <f ca="1">IFERROR(IF($D18&lt;Sup_Num,Sup_Text,
IF(SelectedStandardPopn="Self Harm Hospitalisations - Total",VLOOKUP(CONCATENATE(F$13," ",$B18," ",_selections!$N$35),DataLookup,8,FALSE),
IF(SelectedStandardPopn="Self Harm Hospitalisations - Intentional",VLOOKUP(CONCATENATE(F$13," ",$B18," ",_selections!$N$35),DataLookup,9,FALSE),
IF(SelectedStandardPopn="Self Harm Hospitalisations - Undetermined",VLOOKUP(CONCATENATE(F$13," ",$B18," ",_selections!$N$35),DataLookup,10,FALSE),
0)))),0)</f>
        <v>465</v>
      </c>
      <c r="G18" s="122">
        <f ca="1">IFERROR(IF($D18&lt;Sup_Num,Sup_Text,
IF(SelectedStandardPopn="Self Harm Hospitalisations - Total",VLOOKUP(CONCATENATE(G$13," ",$B18," ",_selections!$N$35),DataLookup,8,FALSE),
IF(SelectedStandardPopn="Self Harm Hospitalisations - Intentional",VLOOKUP(CONCATENATE(G$13," ",$B18," ",_selections!$N$35),DataLookup,9,FALSE),
IF(SelectedStandardPopn="Self Harm Hospitalisations - Undetermined",VLOOKUP(CONCATENATE(G$13," ",$B18," ",_selections!$N$35),DataLookup,10,FALSE),
0)))),0)</f>
        <v>440</v>
      </c>
      <c r="H18" s="138">
        <f ca="1">IFERROR(IF($D18&lt;Sup_Num,Sup_Text, 10*
IF(SelectedStandardPopn="Self Harm Hospitalisations - Total",VLOOKUP(CONCATENATE(E$13," ",$B18," ",_selections!$N$35),DataLookup,13,FALSE),
IF(SelectedStandardPopn="Self Harm Hospitalisations - Intentional",VLOOKUP(CONCATENATE(E$13," ",$B18," ",_selections!$N$35),DataLookup,14,FALSE),
IF(SelectedStandardPopn="Self Harm Hospitalisations - Undetermined",VLOOKUP(CONCATENATE(E$13," ",$B18," ",_selections!$N$35),DataLookup,15,FALSE),
0)))),0)</f>
        <v>42.844766480270906</v>
      </c>
      <c r="I18" s="138">
        <f ca="1">IFERROR(IF($D18&lt;Sup_Num,Sup_Text, 10*
IF(SelectedStandardPopn="Self Harm Hospitalisations - Total",VLOOKUP(CONCATENATE(F$13," ",$B18," ",_selections!$N$35),DataLookup,13,FALSE),
IF(SelectedStandardPopn="Self Harm Hospitalisations - Intentional",VLOOKUP(CONCATENATE(F$13," ",$B18," ",_selections!$N$35),DataLookup,14,FALSE),
IF(SelectedStandardPopn="Self Harm Hospitalisations - Undetermined",VLOOKUP(CONCATENATE(F$13," ",$B18," ",_selections!$N$35),DataLookup,15,FALSE),
0)))),0)</f>
        <v>36.507811886629497</v>
      </c>
      <c r="J18" s="138">
        <f ca="1">IFERROR(IF($D18&lt;Sup_Num,Sup_Text, 10*
IF(SelectedStandardPopn="Self Harm Hospitalisations - Total",VLOOKUP(CONCATENATE(G$13," ",$B18," ",_selections!$N$35),DataLookup,13,FALSE),
IF(SelectedStandardPopn="Self Harm Hospitalisations - Intentional",VLOOKUP(CONCATENATE(G$13," ",$B18," ",_selections!$N$35),DataLookup,14,FALSE),
IF(SelectedStandardPopn="Self Harm Hospitalisations - Undetermined",VLOOKUP(CONCATENATE(G$13," ",$B18," ",_selections!$N$35),DataLookup,15,FALSE),
0)))),0)</f>
        <v>34.230589699704403</v>
      </c>
      <c r="K18" s="138">
        <f ca="1">IFERROR(IF($D18&lt;Sup_Num,Sup_Text, 10*
IF(Std_Pop_Selection="Census 2018 Usual Resident Population",
IF(SelectedStandardPopn="Self Harm Hospitalisations - Total",VLOOKUP(CONCATENATE(K$13," ",$B18," ",_selections!$N$35),DataLookup,16,FALSE),
IF(SelectedStandardPopn="Self Harm Hospitalisations - Intentional",VLOOKUP(CONCATENATE(K$13," ",$B18," ",_selections!$N$35),DataLookup,17,FALSE),
IF(SelectedStandardPopn="Self Harm Hospitalisations - Undetermined",VLOOKUP(CONCATENATE(K$13," ",$B18," ",_selections!$N$35),DataLookup,18,FALSE),
0))),
IF(Std_Pop_Selection="WHO (2000) Population",
IF(SelectedStandardPopn="Self Harm Hospitalisations - Total",VLOOKUP(CONCATENATE(K$13," ",$B18," ",_selections!$N$35),DataLookup,22,FALSE),
IF(SelectedStandardPopn="Self Harm Hospitalisations - Intentional",VLOOKUP(CONCATENATE(K$13," ",$B18," ",_selections!$N$35),DataLookup,23,FALSE),
IF(SelectedStandardPopn="Self Harm Hospitalisations - Undetermined",VLOOKUP(CONCATENATE(K$13," ",$B18," ",_selections!$N$35),DataLookup,24,FALSE),
0)))))),0)</f>
        <v>43.734434884266506</v>
      </c>
      <c r="L18" s="138">
        <f ca="1">IFERROR(IF($D18&lt;Sup_Num,Sup_Text, 10*
IF(Std_Pop_Selection="Census 2018 Usual Resident Population",
IF(SelectedStandardPopn="Self Harm Hospitalisations - Total",VLOOKUP(CONCATENATE(L$13," ",$B18," ",_selections!$N$35),DataLookup,16,FALSE),
IF(SelectedStandardPopn="Self Harm Hospitalisations - Intentional",VLOOKUP(CONCATENATE(L$13," ",$B18," ",_selections!$N$35),DataLookup,17,FALSE),
IF(SelectedStandardPopn="Self Harm Hospitalisations - Undetermined",VLOOKUP(CONCATENATE(L$13," ",$B18," ",_selections!$N$35),DataLookup,18,FALSE),
0))),
IF(Std_Pop_Selection="WHO (2000) Population",
IF(SelectedStandardPopn="Self Harm Hospitalisations - Total",VLOOKUP(CONCATENATE(L$13," ",$B18," ",_selections!$N$35),DataLookup,22,FALSE),
IF(SelectedStandardPopn="Self Harm Hospitalisations - Intentional",VLOOKUP(CONCATENATE(L$13," ",$B18," ",_selections!$N$35),DataLookup,23,FALSE),
IF(SelectedStandardPopn="Self Harm Hospitalisations - Undetermined",VLOOKUP(CONCATENATE(L$13," ",$B18," ",_selections!$N$35),DataLookup,24,FALSE),
0)))))),0)</f>
        <v>37.510502439346098</v>
      </c>
      <c r="M18" s="138">
        <f ca="1">IFERROR(IF($D18&lt;Sup_Num,Sup_Text, 10*
IF(Std_Pop_Selection="Census 2018 Usual Resident Population",
IF(SelectedStandardPopn="Self Harm Hospitalisations - Total",VLOOKUP(CONCATENATE(M$13," ",$B18," ",_selections!$N$35),DataLookup,16,FALSE),
IF(SelectedStandardPopn="Self Harm Hospitalisations - Intentional",VLOOKUP(CONCATENATE(M$13," ",$B18," ",_selections!$N$35),DataLookup,17,FALSE),
IF(SelectedStandardPopn="Self Harm Hospitalisations - Undetermined",VLOOKUP(CONCATENATE(M$13," ",$B18," ",_selections!$N$35),DataLookup,18,FALSE),
0))),
IF(Std_Pop_Selection="WHO (2000) Population",
IF(SelectedStandardPopn="Self Harm Hospitalisations - Total",VLOOKUP(CONCATENATE(M$13," ",$B18," ",_selections!$N$35),DataLookup,22,FALSE),
IF(SelectedStandardPopn="Self Harm Hospitalisations - Intentional",VLOOKUP(CONCATENATE(M$13," ",$B18," ",_selections!$N$35),DataLookup,23,FALSE),
IF(SelectedStandardPopn="Self Harm Hospitalisations - Undetermined",VLOOKUP(CONCATENATE(M$13," ",$B18," ",_selections!$N$35),DataLookup,24,FALSE),
0)))))),0)</f>
        <v>34.737571515395999</v>
      </c>
      <c r="N18" s="135"/>
      <c r="O18" s="135"/>
      <c r="P18" s="135"/>
      <c r="Q18" s="135"/>
      <c r="R18" s="135"/>
      <c r="S18" s="135"/>
      <c r="T18" s="135"/>
      <c r="U18" s="135"/>
      <c r="V18" s="47"/>
    </row>
    <row r="19" spans="2:22">
      <c r="B19" s="198" t="s">
        <v>89</v>
      </c>
      <c r="C19" s="64" t="s">
        <v>89</v>
      </c>
      <c r="D19" s="122">
        <f ca="1">IFERROR(VLOOKUP(CONCATENATE(D$13," ",$B19," ",_selections!$N$35),DataLookup,12,FALSE),0)</f>
        <v>34190</v>
      </c>
      <c r="E19" s="122">
        <f ca="1">IFERROR(IF($D19&lt;Sup_Num,Sup_Text,
IF(SelectedStandardPopn="Self Harm Hospitalisations - Total",VLOOKUP(CONCATENATE(E$13," ",$B19," ",_selections!$N$35),DataLookup,8,FALSE),
IF(SelectedStandardPopn="Self Harm Hospitalisations - Intentional",VLOOKUP(CONCATENATE(E$13," ",$B19," ",_selections!$N$35),DataLookup,9,FALSE),
IF(SelectedStandardPopn="Self Harm Hospitalisations - Undetermined",VLOOKUP(CONCATENATE(E$13," ",$B19," ",_selections!$N$35),DataLookup,10,FALSE),
0)))),0)</f>
        <v>229</v>
      </c>
      <c r="F19" s="122">
        <f ca="1">IFERROR(IF($D19&lt;Sup_Num,Sup_Text,
IF(SelectedStandardPopn="Self Harm Hospitalisations - Total",VLOOKUP(CONCATENATE(F$13," ",$B19," ",_selections!$N$35),DataLookup,8,FALSE),
IF(SelectedStandardPopn="Self Harm Hospitalisations - Intentional",VLOOKUP(CONCATENATE(F$13," ",$B19," ",_selections!$N$35),DataLookup,9,FALSE),
IF(SelectedStandardPopn="Self Harm Hospitalisations - Undetermined",VLOOKUP(CONCATENATE(F$13," ",$B19," ",_selections!$N$35),DataLookup,10,FALSE),
0)))),0)</f>
        <v>200</v>
      </c>
      <c r="G19" s="122">
        <f ca="1">IFERROR(IF($D19&lt;Sup_Num,Sup_Text,
IF(SelectedStandardPopn="Self Harm Hospitalisations - Total",VLOOKUP(CONCATENATE(G$13," ",$B19," ",_selections!$N$35),DataLookup,8,FALSE),
IF(SelectedStandardPopn="Self Harm Hospitalisations - Intentional",VLOOKUP(CONCATENATE(G$13," ",$B19," ",_selections!$N$35),DataLookup,9,FALSE),
IF(SelectedStandardPopn="Self Harm Hospitalisations - Undetermined",VLOOKUP(CONCATENATE(G$13," ",$B19," ",_selections!$N$35),DataLookup,10,FALSE),
0)))),0)</f>
        <v>178</v>
      </c>
      <c r="H19" s="138">
        <f ca="1">IFERROR(IF($D19&lt;Sup_Num,Sup_Text, 10*
IF(SelectedStandardPopn="Self Harm Hospitalisations - Total",VLOOKUP(CONCATENATE(E$13," ",$B19," ",_selections!$N$35),DataLookup,13,FALSE),
IF(SelectedStandardPopn="Self Harm Hospitalisations - Intentional",VLOOKUP(CONCATENATE(E$13," ",$B19," ",_selections!$N$35),DataLookup,14,FALSE),
IF(SelectedStandardPopn="Self Harm Hospitalisations - Undetermined",VLOOKUP(CONCATENATE(E$13," ",$B19," ",_selections!$N$35),DataLookup,15,FALSE),
0)))),0)</f>
        <v>67.531701562960805</v>
      </c>
      <c r="I19" s="138">
        <f ca="1">IFERROR(IF($D19&lt;Sup_Num,Sup_Text, 10*
IF(SelectedStandardPopn="Self Harm Hospitalisations - Total",VLOOKUP(CONCATENATE(F$13," ",$B19," ",_selections!$N$35),DataLookup,13,FALSE),
IF(SelectedStandardPopn="Self Harm Hospitalisations - Intentional",VLOOKUP(CONCATENATE(F$13," ",$B19," ",_selections!$N$35),DataLookup,14,FALSE),
IF(SelectedStandardPopn="Self Harm Hospitalisations - Undetermined",VLOOKUP(CONCATENATE(F$13," ",$B19," ",_selections!$N$35),DataLookup,15,FALSE),
0)))),0)</f>
        <v>58.892815076560694</v>
      </c>
      <c r="J19" s="138">
        <f ca="1">IFERROR(IF($D19&lt;Sup_Num,Sup_Text, 10*
IF(SelectedStandardPopn="Self Harm Hospitalisations - Total",VLOOKUP(CONCATENATE(G$13," ",$B19," ",_selections!$N$35),DataLookup,13,FALSE),
IF(SelectedStandardPopn="Self Harm Hospitalisations - Intentional",VLOOKUP(CONCATENATE(G$13," ",$B19," ",_selections!$N$35),DataLookup,14,FALSE),
IF(SelectedStandardPopn="Self Harm Hospitalisations - Undetermined",VLOOKUP(CONCATENATE(G$13," ",$B19," ",_selections!$N$35),DataLookup,15,FALSE),
0)))),0)</f>
        <v>52.06200643463</v>
      </c>
      <c r="K19" s="138">
        <f ca="1">IFERROR(IF($D19&lt;Sup_Num,Sup_Text, 10*
IF(Std_Pop_Selection="Census 2018 Usual Resident Population",
IF(SelectedStandardPopn="Self Harm Hospitalisations - Total",VLOOKUP(CONCATENATE(K$13," ",$B19," ",_selections!$N$35),DataLookup,16,FALSE),
IF(SelectedStandardPopn="Self Harm Hospitalisations - Intentional",VLOOKUP(CONCATENATE(K$13," ",$B19," ",_selections!$N$35),DataLookup,17,FALSE),
IF(SelectedStandardPopn="Self Harm Hospitalisations - Undetermined",VLOOKUP(CONCATENATE(K$13," ",$B19," ",_selections!$N$35),DataLookup,18,FALSE),
0))),
IF(Std_Pop_Selection="WHO (2000) Population",
IF(SelectedStandardPopn="Self Harm Hospitalisations - Total",VLOOKUP(CONCATENATE(K$13," ",$B19," ",_selections!$N$35),DataLookup,22,FALSE),
IF(SelectedStandardPopn="Self Harm Hospitalisations - Intentional",VLOOKUP(CONCATENATE(K$13," ",$B19," ",_selections!$N$35),DataLookup,23,FALSE),
IF(SelectedStandardPopn="Self Harm Hospitalisations - Undetermined",VLOOKUP(CONCATENATE(K$13," ",$B19," ",_selections!$N$35),DataLookup,24,FALSE),
0)))))),0)</f>
        <v>71.083316835280201</v>
      </c>
      <c r="L19" s="138">
        <f ca="1">IFERROR(IF($D19&lt;Sup_Num,Sup_Text, 10*
IF(Std_Pop_Selection="Census 2018 Usual Resident Population",
IF(SelectedStandardPopn="Self Harm Hospitalisations - Total",VLOOKUP(CONCATENATE(L$13," ",$B19," ",_selections!$N$35),DataLookup,16,FALSE),
IF(SelectedStandardPopn="Self Harm Hospitalisations - Intentional",VLOOKUP(CONCATENATE(L$13," ",$B19," ",_selections!$N$35),DataLookup,17,FALSE),
IF(SelectedStandardPopn="Self Harm Hospitalisations - Undetermined",VLOOKUP(CONCATENATE(L$13," ",$B19," ",_selections!$N$35),DataLookup,18,FALSE),
0))),
IF(Std_Pop_Selection="WHO (2000) Population",
IF(SelectedStandardPopn="Self Harm Hospitalisations - Total",VLOOKUP(CONCATENATE(L$13," ",$B19," ",_selections!$N$35),DataLookup,22,FALSE),
IF(SelectedStandardPopn="Self Harm Hospitalisations - Intentional",VLOOKUP(CONCATENATE(L$13," ",$B19," ",_selections!$N$35),DataLookup,23,FALSE),
IF(SelectedStandardPopn="Self Harm Hospitalisations - Undetermined",VLOOKUP(CONCATENATE(L$13," ",$B19," ",_selections!$N$35),DataLookup,24,FALSE),
0)))))),0)</f>
        <v>62.010744828895596</v>
      </c>
      <c r="M19" s="138">
        <f ca="1">IFERROR(IF($D19&lt;Sup_Num,Sup_Text, 10*
IF(Std_Pop_Selection="Census 2018 Usual Resident Population",
IF(SelectedStandardPopn="Self Harm Hospitalisations - Total",VLOOKUP(CONCATENATE(M$13," ",$B19," ",_selections!$N$35),DataLookup,16,FALSE),
IF(SelectedStandardPopn="Self Harm Hospitalisations - Intentional",VLOOKUP(CONCATENATE(M$13," ",$B19," ",_selections!$N$35),DataLookup,17,FALSE),
IF(SelectedStandardPopn="Self Harm Hospitalisations - Undetermined",VLOOKUP(CONCATENATE(M$13," ",$B19," ",_selections!$N$35),DataLookup,18,FALSE),
0))),
IF(Std_Pop_Selection="WHO (2000) Population",
IF(SelectedStandardPopn="Self Harm Hospitalisations - Total",VLOOKUP(CONCATENATE(M$13," ",$B19," ",_selections!$N$35),DataLookup,22,FALSE),
IF(SelectedStandardPopn="Self Harm Hospitalisations - Intentional",VLOOKUP(CONCATENATE(M$13," ",$B19," ",_selections!$N$35),DataLookup,23,FALSE),
IF(SelectedStandardPopn="Self Harm Hospitalisations - Undetermined",VLOOKUP(CONCATENATE(M$13," ",$B19," ",_selections!$N$35),DataLookup,24,FALSE),
0)))))),0)</f>
        <v>53.736507314308703</v>
      </c>
      <c r="N19" s="135"/>
      <c r="O19" s="135"/>
      <c r="P19" s="135"/>
      <c r="Q19" s="135"/>
      <c r="R19" s="135"/>
      <c r="S19" s="135"/>
      <c r="T19" s="135"/>
      <c r="U19" s="135"/>
      <c r="V19" s="47"/>
    </row>
    <row r="20" spans="2:22">
      <c r="B20" s="198" t="s">
        <v>16</v>
      </c>
      <c r="C20" s="64" t="s">
        <v>16</v>
      </c>
      <c r="D20" s="122">
        <f ca="1">IFERROR(VLOOKUP(CONCATENATE(D$13," ",$B20," ",_selections!$N$35),DataLookup,12,FALSE),0)</f>
        <v>22380</v>
      </c>
      <c r="E20" s="122">
        <f ca="1">IFERROR(IF($D20&lt;Sup_Num,Sup_Text,
IF(SelectedStandardPopn="Self Harm Hospitalisations - Total",VLOOKUP(CONCATENATE(E$13," ",$B20," ",_selections!$N$35),DataLookup,8,FALSE),
IF(SelectedStandardPopn="Self Harm Hospitalisations - Intentional",VLOOKUP(CONCATENATE(E$13," ",$B20," ",_selections!$N$35),DataLookup,9,FALSE),
IF(SelectedStandardPopn="Self Harm Hospitalisations - Undetermined",VLOOKUP(CONCATENATE(E$13," ",$B20," ",_selections!$N$35),DataLookup,10,FALSE),
0)))),0)</f>
        <v>128</v>
      </c>
      <c r="F20" s="122">
        <f ca="1">IFERROR(IF($D20&lt;Sup_Num,Sup_Text,
IF(SelectedStandardPopn="Self Harm Hospitalisations - Total",VLOOKUP(CONCATENATE(F$13," ",$B20," ",_selections!$N$35),DataLookup,8,FALSE),
IF(SelectedStandardPopn="Self Harm Hospitalisations - Intentional",VLOOKUP(CONCATENATE(F$13," ",$B20," ",_selections!$N$35),DataLookup,9,FALSE),
IF(SelectedStandardPopn="Self Harm Hospitalisations - Undetermined",VLOOKUP(CONCATENATE(F$13," ",$B20," ",_selections!$N$35),DataLookup,10,FALSE),
0)))),0)</f>
        <v>91</v>
      </c>
      <c r="G20" s="122">
        <f ca="1">IFERROR(IF($D20&lt;Sup_Num,Sup_Text,
IF(SelectedStandardPopn="Self Harm Hospitalisations - Total",VLOOKUP(CONCATENATE(G$13," ",$B20," ",_selections!$N$35),DataLookup,8,FALSE),
IF(SelectedStandardPopn="Self Harm Hospitalisations - Intentional",VLOOKUP(CONCATENATE(G$13," ",$B20," ",_selections!$N$35),DataLookup,9,FALSE),
IF(SelectedStandardPopn="Self Harm Hospitalisations - Undetermined",VLOOKUP(CONCATENATE(G$13," ",$B20," ",_selections!$N$35),DataLookup,10,FALSE),
0)))),0)</f>
        <v>95</v>
      </c>
      <c r="H20" s="138">
        <f ca="1">IFERROR(IF($D20&lt;Sup_Num,Sup_Text, 10*
IF(SelectedStandardPopn="Self Harm Hospitalisations - Total",VLOOKUP(CONCATENATE(E$13," ",$B20," ",_selections!$N$35),DataLookup,13,FALSE),
IF(SelectedStandardPopn="Self Harm Hospitalisations - Intentional",VLOOKUP(CONCATENATE(E$13," ",$B20," ",_selections!$N$35),DataLookup,14,FALSE),
IF(SelectedStandardPopn="Self Harm Hospitalisations - Undetermined",VLOOKUP(CONCATENATE(E$13," ",$B20," ",_selections!$N$35),DataLookup,15,FALSE),
0)))),0)</f>
        <v>57.193923145665799</v>
      </c>
      <c r="I20" s="138">
        <f ca="1">IFERROR(IF($D20&lt;Sup_Num,Sup_Text, 10*
IF(SelectedStandardPopn="Self Harm Hospitalisations - Total",VLOOKUP(CONCATENATE(F$13," ",$B20," ",_selections!$N$35),DataLookup,13,FALSE),
IF(SelectedStandardPopn="Self Harm Hospitalisations - Intentional",VLOOKUP(CONCATENATE(F$13," ",$B20," ",_selections!$N$35),DataLookup,14,FALSE),
IF(SelectedStandardPopn="Self Harm Hospitalisations - Undetermined",VLOOKUP(CONCATENATE(F$13," ",$B20," ",_selections!$N$35),DataLookup,15,FALSE),
0)))),0)</f>
        <v>40.752351097178696</v>
      </c>
      <c r="J20" s="138">
        <f ca="1">IFERROR(IF($D20&lt;Sup_Num,Sup_Text, 10*
IF(SelectedStandardPopn="Self Harm Hospitalisations - Total",VLOOKUP(CONCATENATE(G$13," ",$B20," ",_selections!$N$35),DataLookup,13,FALSE),
IF(SelectedStandardPopn="Self Harm Hospitalisations - Intentional",VLOOKUP(CONCATENATE(G$13," ",$B20," ",_selections!$N$35),DataLookup,14,FALSE),
IF(SelectedStandardPopn="Self Harm Hospitalisations - Undetermined",VLOOKUP(CONCATENATE(G$13," ",$B20," ",_selections!$N$35),DataLookup,15,FALSE),
0)))),0)</f>
        <v>42.448614834673805</v>
      </c>
      <c r="K20" s="138">
        <f ca="1">IFERROR(IF($D20&lt;Sup_Num,Sup_Text, 10*
IF(Std_Pop_Selection="Census 2018 Usual Resident Population",
IF(SelectedStandardPopn="Self Harm Hospitalisations - Total",VLOOKUP(CONCATENATE(K$13," ",$B20," ",_selections!$N$35),DataLookup,16,FALSE),
IF(SelectedStandardPopn="Self Harm Hospitalisations - Intentional",VLOOKUP(CONCATENATE(K$13," ",$B20," ",_selections!$N$35),DataLookup,17,FALSE),
IF(SelectedStandardPopn="Self Harm Hospitalisations - Undetermined",VLOOKUP(CONCATENATE(K$13," ",$B20," ",_selections!$N$35),DataLookup,18,FALSE),
0))),
IF(Std_Pop_Selection="WHO (2000) Population",
IF(SelectedStandardPopn="Self Harm Hospitalisations - Total",VLOOKUP(CONCATENATE(K$13," ",$B20," ",_selections!$N$35),DataLookup,22,FALSE),
IF(SelectedStandardPopn="Self Harm Hospitalisations - Intentional",VLOOKUP(CONCATENATE(K$13," ",$B20," ",_selections!$N$35),DataLookup,23,FALSE),
IF(SelectedStandardPopn="Self Harm Hospitalisations - Undetermined",VLOOKUP(CONCATENATE(K$13," ",$B20," ",_selections!$N$35),DataLookup,24,FALSE),
0)))))),0)</f>
        <v>58.176556919945597</v>
      </c>
      <c r="L20" s="138">
        <f ca="1">IFERROR(IF($D20&lt;Sup_Num,Sup_Text, 10*
IF(Std_Pop_Selection="Census 2018 Usual Resident Population",
IF(SelectedStandardPopn="Self Harm Hospitalisations - Total",VLOOKUP(CONCATENATE(L$13," ",$B20," ",_selections!$N$35),DataLookup,16,FALSE),
IF(SelectedStandardPopn="Self Harm Hospitalisations - Intentional",VLOOKUP(CONCATENATE(L$13," ",$B20," ",_selections!$N$35),DataLookup,17,FALSE),
IF(SelectedStandardPopn="Self Harm Hospitalisations - Undetermined",VLOOKUP(CONCATENATE(L$13," ",$B20," ",_selections!$N$35),DataLookup,18,FALSE),
0))),
IF(Std_Pop_Selection="WHO (2000) Population",
IF(SelectedStandardPopn="Self Harm Hospitalisations - Total",VLOOKUP(CONCATENATE(L$13," ",$B20," ",_selections!$N$35),DataLookup,22,FALSE),
IF(SelectedStandardPopn="Self Harm Hospitalisations - Intentional",VLOOKUP(CONCATENATE(L$13," ",$B20," ",_selections!$N$35),DataLookup,23,FALSE),
IF(SelectedStandardPopn="Self Harm Hospitalisations - Undetermined",VLOOKUP(CONCATENATE(L$13," ",$B20," ",_selections!$N$35),DataLookup,24,FALSE),
0)))))),0)</f>
        <v>43.037684427613897</v>
      </c>
      <c r="M20" s="138">
        <f ca="1">IFERROR(IF($D20&lt;Sup_Num,Sup_Text, 10*
IF(Std_Pop_Selection="Census 2018 Usual Resident Population",
IF(SelectedStandardPopn="Self Harm Hospitalisations - Total",VLOOKUP(CONCATENATE(M$13," ",$B20," ",_selections!$N$35),DataLookup,16,FALSE),
IF(SelectedStandardPopn="Self Harm Hospitalisations - Intentional",VLOOKUP(CONCATENATE(M$13," ",$B20," ",_selections!$N$35),DataLookup,17,FALSE),
IF(SelectedStandardPopn="Self Harm Hospitalisations - Undetermined",VLOOKUP(CONCATENATE(M$13," ",$B20," ",_selections!$N$35),DataLookup,18,FALSE),
0))),
IF(Std_Pop_Selection="WHO (2000) Population",
IF(SelectedStandardPopn="Self Harm Hospitalisations - Total",VLOOKUP(CONCATENATE(M$13," ",$B20," ",_selections!$N$35),DataLookup,22,FALSE),
IF(SelectedStandardPopn="Self Harm Hospitalisations - Intentional",VLOOKUP(CONCATENATE(M$13," ",$B20," ",_selections!$N$35),DataLookup,23,FALSE),
IF(SelectedStandardPopn="Self Harm Hospitalisations - Undetermined",VLOOKUP(CONCATENATE(M$13," ",$B20," ",_selections!$N$35),DataLookup,24,FALSE),
0)))))),0)</f>
        <v>42.853956908706195</v>
      </c>
      <c r="N20" s="135"/>
      <c r="O20" s="135"/>
      <c r="P20" s="135"/>
      <c r="Q20" s="135"/>
      <c r="R20" s="135"/>
      <c r="S20" s="135"/>
      <c r="T20" s="135"/>
      <c r="U20" s="135"/>
      <c r="V20" s="47"/>
    </row>
    <row r="21" spans="2:22">
      <c r="B21" s="198" t="s">
        <v>131</v>
      </c>
      <c r="C21" s="64" t="s">
        <v>17</v>
      </c>
      <c r="D21" s="122">
        <f ca="1">IFERROR(VLOOKUP(CONCATENATE(D$13," ",$B21," ",_selections!$N$35),DataLookup,12,FALSE),0)</f>
        <v>38250</v>
      </c>
      <c r="E21" s="122">
        <f ca="1">IFERROR(IF($D21&lt;Sup_Num,Sup_Text,
IF(SelectedStandardPopn="Self Harm Hospitalisations - Total",VLOOKUP(CONCATENATE(E$13," ",$B21," ",_selections!$N$35),DataLookup,8,FALSE),
IF(SelectedStandardPopn="Self Harm Hospitalisations - Intentional",VLOOKUP(CONCATENATE(E$13," ",$B21," ",_selections!$N$35),DataLookup,9,FALSE),
IF(SelectedStandardPopn="Self Harm Hospitalisations - Undetermined",VLOOKUP(CONCATENATE(E$13," ",$B21," ",_selections!$N$35),DataLookup,10,FALSE),
0)))),0)</f>
        <v>182</v>
      </c>
      <c r="F21" s="122">
        <f ca="1">IFERROR(IF($D21&lt;Sup_Num,Sup_Text,
IF(SelectedStandardPopn="Self Harm Hospitalisations - Total",VLOOKUP(CONCATENATE(F$13," ",$B21," ",_selections!$N$35),DataLookup,8,FALSE),
IF(SelectedStandardPopn="Self Harm Hospitalisations - Intentional",VLOOKUP(CONCATENATE(F$13," ",$B21," ",_selections!$N$35),DataLookup,9,FALSE),
IF(SelectedStandardPopn="Self Harm Hospitalisations - Undetermined",VLOOKUP(CONCATENATE(F$13," ",$B21," ",_selections!$N$35),DataLookup,10,FALSE),
0)))),0)</f>
        <v>157</v>
      </c>
      <c r="G21" s="122">
        <f ca="1">IFERROR(IF($D21&lt;Sup_Num,Sup_Text,
IF(SelectedStandardPopn="Self Harm Hospitalisations - Total",VLOOKUP(CONCATENATE(G$13," ",$B21," ",_selections!$N$35),DataLookup,8,FALSE),
IF(SelectedStandardPopn="Self Harm Hospitalisations - Intentional",VLOOKUP(CONCATENATE(G$13," ",$B21," ",_selections!$N$35),DataLookup,9,FALSE),
IF(SelectedStandardPopn="Self Harm Hospitalisations - Undetermined",VLOOKUP(CONCATENATE(G$13," ",$B21," ",_selections!$N$35),DataLookup,10,FALSE),
0)))),0)</f>
        <v>172</v>
      </c>
      <c r="H21" s="138">
        <f ca="1">IFERROR(IF($D21&lt;Sup_Num,Sup_Text, 10*
IF(SelectedStandardPopn="Self Harm Hospitalisations - Total",VLOOKUP(CONCATENATE(E$13," ",$B21," ",_selections!$N$35),DataLookup,13,FALSE),
IF(SelectedStandardPopn="Self Harm Hospitalisations - Intentional",VLOOKUP(CONCATENATE(E$13," ",$B21," ",_selections!$N$35),DataLookup,14,FALSE),
IF(SelectedStandardPopn="Self Harm Hospitalisations - Undetermined",VLOOKUP(CONCATENATE(E$13," ",$B21," ",_selections!$N$35),DataLookup,15,FALSE),
0)))),0)</f>
        <v>47.445255474452601</v>
      </c>
      <c r="I21" s="138">
        <f ca="1">IFERROR(IF($D21&lt;Sup_Num,Sup_Text, 10*
IF(SelectedStandardPopn="Self Harm Hospitalisations - Total",VLOOKUP(CONCATENATE(F$13," ",$B21," ",_selections!$N$35),DataLookup,13,FALSE),
IF(SelectedStandardPopn="Self Harm Hospitalisations - Intentional",VLOOKUP(CONCATENATE(F$13," ",$B21," ",_selections!$N$35),DataLookup,14,FALSE),
IF(SelectedStandardPopn="Self Harm Hospitalisations - Undetermined",VLOOKUP(CONCATENATE(F$13," ",$B21," ",_selections!$N$35),DataLookup,15,FALSE),
0)))),0)</f>
        <v>41.013584117032394</v>
      </c>
      <c r="J21" s="138">
        <f ca="1">IFERROR(IF($D21&lt;Sup_Num,Sup_Text, 10*
IF(SelectedStandardPopn="Self Harm Hospitalisations - Total",VLOOKUP(CONCATENATE(G$13," ",$B21," ",_selections!$N$35),DataLookup,13,FALSE),
IF(SelectedStandardPopn="Self Harm Hospitalisations - Intentional",VLOOKUP(CONCATENATE(G$13," ",$B21," ",_selections!$N$35),DataLookup,14,FALSE),
IF(SelectedStandardPopn="Self Harm Hospitalisations - Undetermined",VLOOKUP(CONCATENATE(G$13," ",$B21," ",_selections!$N$35),DataLookup,15,FALSE),
0)))),0)</f>
        <v>44.967320261437898</v>
      </c>
      <c r="K21" s="138">
        <f ca="1">IFERROR(IF($D21&lt;Sup_Num,Sup_Text, 10*
IF(Std_Pop_Selection="Census 2018 Usual Resident Population",
IF(SelectedStandardPopn="Self Harm Hospitalisations - Total",VLOOKUP(CONCATENATE(K$13," ",$B21," ",_selections!$N$35),DataLookup,16,FALSE),
IF(SelectedStandardPopn="Self Harm Hospitalisations - Intentional",VLOOKUP(CONCATENATE(K$13," ",$B21," ",_selections!$N$35),DataLookup,17,FALSE),
IF(SelectedStandardPopn="Self Harm Hospitalisations - Undetermined",VLOOKUP(CONCATENATE(K$13," ",$B21," ",_selections!$N$35),DataLookup,18,FALSE),
0))),
IF(Std_Pop_Selection="WHO (2000) Population",
IF(SelectedStandardPopn="Self Harm Hospitalisations - Total",VLOOKUP(CONCATENATE(K$13," ",$B21," ",_selections!$N$35),DataLookup,22,FALSE),
IF(SelectedStandardPopn="Self Harm Hospitalisations - Intentional",VLOOKUP(CONCATENATE(K$13," ",$B21," ",_selections!$N$35),DataLookup,23,FALSE),
IF(SelectedStandardPopn="Self Harm Hospitalisations - Undetermined",VLOOKUP(CONCATENATE(K$13," ",$B21," ",_selections!$N$35),DataLookup,24,FALSE),
0)))))),0)</f>
        <v>47.810119895835001</v>
      </c>
      <c r="L21" s="138">
        <f ca="1">IFERROR(IF($D21&lt;Sup_Num,Sup_Text, 10*
IF(Std_Pop_Selection="Census 2018 Usual Resident Population",
IF(SelectedStandardPopn="Self Harm Hospitalisations - Total",VLOOKUP(CONCATENATE(L$13," ",$B21," ",_selections!$N$35),DataLookup,16,FALSE),
IF(SelectedStandardPopn="Self Harm Hospitalisations - Intentional",VLOOKUP(CONCATENATE(L$13," ",$B21," ",_selections!$N$35),DataLookup,17,FALSE),
IF(SelectedStandardPopn="Self Harm Hospitalisations - Undetermined",VLOOKUP(CONCATENATE(L$13," ",$B21," ",_selections!$N$35),DataLookup,18,FALSE),
0))),
IF(Std_Pop_Selection="WHO (2000) Population",
IF(SelectedStandardPopn="Self Harm Hospitalisations - Total",VLOOKUP(CONCATENATE(L$13," ",$B21," ",_selections!$N$35),DataLookup,22,FALSE),
IF(SelectedStandardPopn="Self Harm Hospitalisations - Intentional",VLOOKUP(CONCATENATE(L$13," ",$B21," ",_selections!$N$35),DataLookup,23,FALSE),
IF(SelectedStandardPopn="Self Harm Hospitalisations - Undetermined",VLOOKUP(CONCATENATE(L$13," ",$B21," ",_selections!$N$35),DataLookup,24,FALSE),
0)))))),0)</f>
        <v>41.2816150329622</v>
      </c>
      <c r="M21" s="138">
        <f ca="1">IFERROR(IF($D21&lt;Sup_Num,Sup_Text, 10*
IF(Std_Pop_Selection="Census 2018 Usual Resident Population",
IF(SelectedStandardPopn="Self Harm Hospitalisations - Total",VLOOKUP(CONCATENATE(M$13," ",$B21," ",_selections!$N$35),DataLookup,16,FALSE),
IF(SelectedStandardPopn="Self Harm Hospitalisations - Intentional",VLOOKUP(CONCATENATE(M$13," ",$B21," ",_selections!$N$35),DataLookup,17,FALSE),
IF(SelectedStandardPopn="Self Harm Hospitalisations - Undetermined",VLOOKUP(CONCATENATE(M$13," ",$B21," ",_selections!$N$35),DataLookup,18,FALSE),
0))),
IF(Std_Pop_Selection="WHO (2000) Population",
IF(SelectedStandardPopn="Self Harm Hospitalisations - Total",VLOOKUP(CONCATENATE(M$13," ",$B21," ",_selections!$N$35),DataLookup,22,FALSE),
IF(SelectedStandardPopn="Self Harm Hospitalisations - Intentional",VLOOKUP(CONCATENATE(M$13," ",$B21," ",_selections!$N$35),DataLookup,23,FALSE),
IF(SelectedStandardPopn="Self Harm Hospitalisations - Undetermined",VLOOKUP(CONCATENATE(M$13," ",$B21," ",_selections!$N$35),DataLookup,24,FALSE),
0)))))),0)</f>
        <v>44.992231947286797</v>
      </c>
      <c r="N21" s="135"/>
      <c r="O21" s="135"/>
      <c r="P21" s="135"/>
      <c r="Q21" s="135"/>
      <c r="R21" s="135"/>
      <c r="S21" s="135"/>
      <c r="T21" s="135"/>
      <c r="U21" s="135"/>
      <c r="V21" s="47"/>
    </row>
    <row r="22" spans="2:22">
      <c r="B22" s="198" t="s">
        <v>18</v>
      </c>
      <c r="C22" s="64" t="s">
        <v>18</v>
      </c>
      <c r="D22" s="122">
        <f ca="1">IFERROR(VLOOKUP(CONCATENATE(D$13," ",$B22," ",_selections!$N$35),DataLookup,12,FALSE),0)</f>
        <v>27140</v>
      </c>
      <c r="E22" s="122">
        <f ca="1">IFERROR(IF($D22&lt;Sup_Num,Sup_Text,
IF(SelectedStandardPopn="Self Harm Hospitalisations - Total",VLOOKUP(CONCATENATE(E$13," ",$B22," ",_selections!$N$35),DataLookup,8,FALSE),
IF(SelectedStandardPopn="Self Harm Hospitalisations - Intentional",VLOOKUP(CONCATENATE(E$13," ",$B22," ",_selections!$N$35),DataLookup,9,FALSE),
IF(SelectedStandardPopn="Self Harm Hospitalisations - Undetermined",VLOOKUP(CONCATENATE(E$13," ",$B22," ",_selections!$N$35),DataLookup,10,FALSE),
0)))),0)</f>
        <v>203</v>
      </c>
      <c r="F22" s="122">
        <f ca="1">IFERROR(IF($D22&lt;Sup_Num,Sup_Text,
IF(SelectedStandardPopn="Self Harm Hospitalisations - Total",VLOOKUP(CONCATENATE(F$13," ",$B22," ",_selections!$N$35),DataLookup,8,FALSE),
IF(SelectedStandardPopn="Self Harm Hospitalisations - Intentional",VLOOKUP(CONCATENATE(F$13," ",$B22," ",_selections!$N$35),DataLookup,9,FALSE),
IF(SelectedStandardPopn="Self Harm Hospitalisations - Undetermined",VLOOKUP(CONCATENATE(F$13," ",$B22," ",_selections!$N$35),DataLookup,10,FALSE),
0)))),0)</f>
        <v>143</v>
      </c>
      <c r="G22" s="122">
        <f ca="1">IFERROR(IF($D22&lt;Sup_Num,Sup_Text,
IF(SelectedStandardPopn="Self Harm Hospitalisations - Total",VLOOKUP(CONCATENATE(G$13," ",$B22," ",_selections!$N$35),DataLookup,8,FALSE),
IF(SelectedStandardPopn="Self Harm Hospitalisations - Intentional",VLOOKUP(CONCATENATE(G$13," ",$B22," ",_selections!$N$35),DataLookup,9,FALSE),
IF(SelectedStandardPopn="Self Harm Hospitalisations - Undetermined",VLOOKUP(CONCATENATE(G$13," ",$B22," ",_selections!$N$35),DataLookup,10,FALSE),
0)))),0)</f>
        <v>188</v>
      </c>
      <c r="H22" s="138">
        <f ca="1">IFERROR(IF($D22&lt;Sup_Num,Sup_Text, 10*
IF(SelectedStandardPopn="Self Harm Hospitalisations - Total",VLOOKUP(CONCATENATE(E$13," ",$B22," ",_selections!$N$35),DataLookup,13,FALSE),
IF(SelectedStandardPopn="Self Harm Hospitalisations - Intentional",VLOOKUP(CONCATENATE(E$13," ",$B22," ",_selections!$N$35),DataLookup,14,FALSE),
IF(SelectedStandardPopn="Self Harm Hospitalisations - Undetermined",VLOOKUP(CONCATENATE(E$13," ",$B22," ",_selections!$N$35),DataLookup,15,FALSE),
0)))),0)</f>
        <v>74.935400516795895</v>
      </c>
      <c r="I22" s="138">
        <f ca="1">IFERROR(IF($D22&lt;Sup_Num,Sup_Text, 10*
IF(SelectedStandardPopn="Self Harm Hospitalisations - Total",VLOOKUP(CONCATENATE(F$13," ",$B22," ",_selections!$N$35),DataLookup,13,FALSE),
IF(SelectedStandardPopn="Self Harm Hospitalisations - Intentional",VLOOKUP(CONCATENATE(F$13," ",$B22," ",_selections!$N$35),DataLookup,14,FALSE),
IF(SelectedStandardPopn="Self Harm Hospitalisations - Undetermined",VLOOKUP(CONCATENATE(F$13," ",$B22," ",_selections!$N$35),DataLookup,15,FALSE),
0)))),0)</f>
        <v>52.4770642201835</v>
      </c>
      <c r="J22" s="138">
        <f ca="1">IFERROR(IF($D22&lt;Sup_Num,Sup_Text, 10*
IF(SelectedStandardPopn="Self Harm Hospitalisations - Total",VLOOKUP(CONCATENATE(G$13," ",$B22," ",_selections!$N$35),DataLookup,13,FALSE),
IF(SelectedStandardPopn="Self Harm Hospitalisations - Intentional",VLOOKUP(CONCATENATE(G$13," ",$B22," ",_selections!$N$35),DataLookup,14,FALSE),
IF(SelectedStandardPopn="Self Harm Hospitalisations - Undetermined",VLOOKUP(CONCATENATE(G$13," ",$B22," ",_selections!$N$35),DataLookup,15,FALSE),
0)))),0)</f>
        <v>69.270449521002206</v>
      </c>
      <c r="K22" s="138">
        <f ca="1">IFERROR(IF($D22&lt;Sup_Num,Sup_Text, 10*
IF(Std_Pop_Selection="Census 2018 Usual Resident Population",
IF(SelectedStandardPopn="Self Harm Hospitalisations - Total",VLOOKUP(CONCATENATE(K$13," ",$B22," ",_selections!$N$35),DataLookup,16,FALSE),
IF(SelectedStandardPopn="Self Harm Hospitalisations - Intentional",VLOOKUP(CONCATENATE(K$13," ",$B22," ",_selections!$N$35),DataLookup,17,FALSE),
IF(SelectedStandardPopn="Self Harm Hospitalisations - Undetermined",VLOOKUP(CONCATENATE(K$13," ",$B22," ",_selections!$N$35),DataLookup,18,FALSE),
0))),
IF(Std_Pop_Selection="WHO (2000) Population",
IF(SelectedStandardPopn="Self Harm Hospitalisations - Total",VLOOKUP(CONCATENATE(K$13," ",$B22," ",_selections!$N$35),DataLookup,22,FALSE),
IF(SelectedStandardPopn="Self Harm Hospitalisations - Intentional",VLOOKUP(CONCATENATE(K$13," ",$B22," ",_selections!$N$35),DataLookup,23,FALSE),
IF(SelectedStandardPopn="Self Harm Hospitalisations - Undetermined",VLOOKUP(CONCATENATE(K$13," ",$B22," ",_selections!$N$35),DataLookup,24,FALSE),
0)))))),0)</f>
        <v>77.180742163791393</v>
      </c>
      <c r="L22" s="138">
        <f ca="1">IFERROR(IF($D22&lt;Sup_Num,Sup_Text, 10*
IF(Std_Pop_Selection="Census 2018 Usual Resident Population",
IF(SelectedStandardPopn="Self Harm Hospitalisations - Total",VLOOKUP(CONCATENATE(L$13," ",$B22," ",_selections!$N$35),DataLookup,16,FALSE),
IF(SelectedStandardPopn="Self Harm Hospitalisations - Intentional",VLOOKUP(CONCATENATE(L$13," ",$B22," ",_selections!$N$35),DataLookup,17,FALSE),
IF(SelectedStandardPopn="Self Harm Hospitalisations - Undetermined",VLOOKUP(CONCATENATE(L$13," ",$B22," ",_selections!$N$35),DataLookup,18,FALSE),
0))),
IF(Std_Pop_Selection="WHO (2000) Population",
IF(SelectedStandardPopn="Self Harm Hospitalisations - Total",VLOOKUP(CONCATENATE(L$13," ",$B22," ",_selections!$N$35),DataLookup,22,FALSE),
IF(SelectedStandardPopn="Self Harm Hospitalisations - Intentional",VLOOKUP(CONCATENATE(L$13," ",$B22," ",_selections!$N$35),DataLookup,23,FALSE),
IF(SelectedStandardPopn="Self Harm Hospitalisations - Undetermined",VLOOKUP(CONCATENATE(L$13," ",$B22," ",_selections!$N$35),DataLookup,24,FALSE),
0)))))),0)</f>
        <v>52.929137386302195</v>
      </c>
      <c r="M22" s="138">
        <f ca="1">IFERROR(IF($D22&lt;Sup_Num,Sup_Text, 10*
IF(Std_Pop_Selection="Census 2018 Usual Resident Population",
IF(SelectedStandardPopn="Self Harm Hospitalisations - Total",VLOOKUP(CONCATENATE(M$13," ",$B22," ",_selections!$N$35),DataLookup,16,FALSE),
IF(SelectedStandardPopn="Self Harm Hospitalisations - Intentional",VLOOKUP(CONCATENATE(M$13," ",$B22," ",_selections!$N$35),DataLookup,17,FALSE),
IF(SelectedStandardPopn="Self Harm Hospitalisations - Undetermined",VLOOKUP(CONCATENATE(M$13," ",$B22," ",_selections!$N$35),DataLookup,18,FALSE),
0))),
IF(Std_Pop_Selection="WHO (2000) Population",
IF(SelectedStandardPopn="Self Harm Hospitalisations - Total",VLOOKUP(CONCATENATE(M$13," ",$B22," ",_selections!$N$35),DataLookup,22,FALSE),
IF(SelectedStandardPopn="Self Harm Hospitalisations - Intentional",VLOOKUP(CONCATENATE(M$13," ",$B22," ",_selections!$N$35),DataLookup,23,FALSE),
IF(SelectedStandardPopn="Self Harm Hospitalisations - Undetermined",VLOOKUP(CONCATENATE(M$13," ",$B22," ",_selections!$N$35),DataLookup,24,FALSE),
0)))))),0)</f>
        <v>69.537907469372499</v>
      </c>
      <c r="N22" s="135"/>
      <c r="O22" s="135"/>
      <c r="P22" s="135"/>
      <c r="Q22" s="135"/>
      <c r="R22" s="135"/>
      <c r="S22" s="135"/>
      <c r="T22" s="135"/>
      <c r="U22" s="135"/>
      <c r="V22" s="47"/>
    </row>
    <row r="23" spans="2:22">
      <c r="B23" s="198" t="s">
        <v>19</v>
      </c>
      <c r="C23" s="64" t="s">
        <v>136</v>
      </c>
      <c r="D23" s="122">
        <f ca="1">IFERROR(VLOOKUP(CONCATENATE(D$13," ",$B23," ",_selections!$N$35),DataLookup,12,FALSE),0)</f>
        <v>35760</v>
      </c>
      <c r="E23" s="122">
        <f ca="1">IFERROR(IF($D23&lt;Sup_Num,Sup_Text,
IF(SelectedStandardPopn="Self Harm Hospitalisations - Total",VLOOKUP(CONCATENATE(E$13," ",$B23," ",_selections!$N$35),DataLookup,8,FALSE),
IF(SelectedStandardPopn="Self Harm Hospitalisations - Intentional",VLOOKUP(CONCATENATE(E$13," ",$B23," ",_selections!$N$35),DataLookup,9,FALSE),
IF(SelectedStandardPopn="Self Harm Hospitalisations - Undetermined",VLOOKUP(CONCATENATE(E$13," ",$B23," ",_selections!$N$35),DataLookup,10,FALSE),
0)))),0)</f>
        <v>182</v>
      </c>
      <c r="F23" s="122">
        <f ca="1">IFERROR(IF($D23&lt;Sup_Num,Sup_Text,
IF(SelectedStandardPopn="Self Harm Hospitalisations - Total",VLOOKUP(CONCATENATE(F$13," ",$B23," ",_selections!$N$35),DataLookup,8,FALSE),
IF(SelectedStandardPopn="Self Harm Hospitalisations - Intentional",VLOOKUP(CONCATENATE(F$13," ",$B23," ",_selections!$N$35),DataLookup,9,FALSE),
IF(SelectedStandardPopn="Self Harm Hospitalisations - Undetermined",VLOOKUP(CONCATENATE(F$13," ",$B23," ",_selections!$N$35),DataLookup,10,FALSE),
0)))),0)</f>
        <v>157</v>
      </c>
      <c r="G23" s="122">
        <f ca="1">IFERROR(IF($D23&lt;Sup_Num,Sup_Text,
IF(SelectedStandardPopn="Self Harm Hospitalisations - Total",VLOOKUP(CONCATENATE(G$13," ",$B23," ",_selections!$N$35),DataLookup,8,FALSE),
IF(SelectedStandardPopn="Self Harm Hospitalisations - Intentional",VLOOKUP(CONCATENATE(G$13," ",$B23," ",_selections!$N$35),DataLookup,9,FALSE),
IF(SelectedStandardPopn="Self Harm Hospitalisations - Undetermined",VLOOKUP(CONCATENATE(G$13," ",$B23," ",_selections!$N$35),DataLookup,10,FALSE),
0)))),0)</f>
        <v>135</v>
      </c>
      <c r="H23" s="138">
        <f ca="1">IFERROR(IF($D23&lt;Sup_Num,Sup_Text, 10*
IF(SelectedStandardPopn="Self Harm Hospitalisations - Total",VLOOKUP(CONCATENATE(E$13," ",$B23," ",_selections!$N$35),DataLookup,13,FALSE),
IF(SelectedStandardPopn="Self Harm Hospitalisations - Intentional",VLOOKUP(CONCATENATE(E$13," ",$B23," ",_selections!$N$35),DataLookup,14,FALSE),
IF(SelectedStandardPopn="Self Harm Hospitalisations - Undetermined",VLOOKUP(CONCATENATE(E$13," ",$B23," ",_selections!$N$35),DataLookup,15,FALSE),
0)))),0)</f>
        <v>52.479815455593993</v>
      </c>
      <c r="I23" s="138">
        <f ca="1">IFERROR(IF($D23&lt;Sup_Num,Sup_Text, 10*
IF(SelectedStandardPopn="Self Harm Hospitalisations - Total",VLOOKUP(CONCATENATE(F$13," ",$B23," ",_selections!$N$35),DataLookup,13,FALSE),
IF(SelectedStandardPopn="Self Harm Hospitalisations - Intentional",VLOOKUP(CONCATENATE(F$13," ",$B23," ",_selections!$N$35),DataLookup,14,FALSE),
IF(SelectedStandardPopn="Self Harm Hospitalisations - Undetermined",VLOOKUP(CONCATENATE(F$13," ",$B23," ",_selections!$N$35),DataLookup,15,FALSE),
0)))),0)</f>
        <v>44.589605225788098</v>
      </c>
      <c r="J23" s="138">
        <f ca="1">IFERROR(IF($D23&lt;Sup_Num,Sup_Text, 10*
IF(SelectedStandardPopn="Self Harm Hospitalisations - Total",VLOOKUP(CONCATENATE(G$13," ",$B23," ",_selections!$N$35),DataLookup,13,FALSE),
IF(SelectedStandardPopn="Self Harm Hospitalisations - Intentional",VLOOKUP(CONCATENATE(G$13," ",$B23," ",_selections!$N$35),DataLookup,14,FALSE),
IF(SelectedStandardPopn="Self Harm Hospitalisations - Undetermined",VLOOKUP(CONCATENATE(G$13," ",$B23," ",_selections!$N$35),DataLookup,15,FALSE),
0)))),0)</f>
        <v>37.751677852348998</v>
      </c>
      <c r="K23" s="138">
        <f ca="1">IFERROR(IF($D23&lt;Sup_Num,Sup_Text, 10*
IF(Std_Pop_Selection="Census 2018 Usual Resident Population",
IF(SelectedStandardPopn="Self Harm Hospitalisations - Total",VLOOKUP(CONCATENATE(K$13," ",$B23," ",_selections!$N$35),DataLookup,16,FALSE),
IF(SelectedStandardPopn="Self Harm Hospitalisations - Intentional",VLOOKUP(CONCATENATE(K$13," ",$B23," ",_selections!$N$35),DataLookup,17,FALSE),
IF(SelectedStandardPopn="Self Harm Hospitalisations - Undetermined",VLOOKUP(CONCATENATE(K$13," ",$B23," ",_selections!$N$35),DataLookup,18,FALSE),
0))),
IF(Std_Pop_Selection="WHO (2000) Population",
IF(SelectedStandardPopn="Self Harm Hospitalisations - Total",VLOOKUP(CONCATENATE(K$13," ",$B23," ",_selections!$N$35),DataLookup,22,FALSE),
IF(SelectedStandardPopn="Self Harm Hospitalisations - Intentional",VLOOKUP(CONCATENATE(K$13," ",$B23," ",_selections!$N$35),DataLookup,23,FALSE),
IF(SelectedStandardPopn="Self Harm Hospitalisations - Undetermined",VLOOKUP(CONCATENATE(K$13," ",$B23," ",_selections!$N$35),DataLookup,24,FALSE),
0)))))),0)</f>
        <v>56.810814072845801</v>
      </c>
      <c r="L23" s="138">
        <f ca="1">IFERROR(IF($D23&lt;Sup_Num,Sup_Text, 10*
IF(Std_Pop_Selection="Census 2018 Usual Resident Population",
IF(SelectedStandardPopn="Self Harm Hospitalisations - Total",VLOOKUP(CONCATENATE(L$13," ",$B23," ",_selections!$N$35),DataLookup,16,FALSE),
IF(SelectedStandardPopn="Self Harm Hospitalisations - Intentional",VLOOKUP(CONCATENATE(L$13," ",$B23," ",_selections!$N$35),DataLookup,17,FALSE),
IF(SelectedStandardPopn="Self Harm Hospitalisations - Undetermined",VLOOKUP(CONCATENATE(L$13," ",$B23," ",_selections!$N$35),DataLookup,18,FALSE),
0))),
IF(Std_Pop_Selection="WHO (2000) Population",
IF(SelectedStandardPopn="Self Harm Hospitalisations - Total",VLOOKUP(CONCATENATE(L$13," ",$B23," ",_selections!$N$35),DataLookup,22,FALSE),
IF(SelectedStandardPopn="Self Harm Hospitalisations - Intentional",VLOOKUP(CONCATENATE(L$13," ",$B23," ",_selections!$N$35),DataLookup,23,FALSE),
IF(SelectedStandardPopn="Self Harm Hospitalisations - Undetermined",VLOOKUP(CONCATENATE(L$13," ",$B23," ",_selections!$N$35),DataLookup,24,FALSE),
0)))))),0)</f>
        <v>46.034063905142801</v>
      </c>
      <c r="M23" s="138">
        <f ca="1">IFERROR(IF($D23&lt;Sup_Num,Sup_Text, 10*
IF(Std_Pop_Selection="Census 2018 Usual Resident Population",
IF(SelectedStandardPopn="Self Harm Hospitalisations - Total",VLOOKUP(CONCATENATE(M$13," ",$B23," ",_selections!$N$35),DataLookup,16,FALSE),
IF(SelectedStandardPopn="Self Harm Hospitalisations - Intentional",VLOOKUP(CONCATENATE(M$13," ",$B23," ",_selections!$N$35),DataLookup,17,FALSE),
IF(SelectedStandardPopn="Self Harm Hospitalisations - Undetermined",VLOOKUP(CONCATENATE(M$13," ",$B23," ",_selections!$N$35),DataLookup,18,FALSE),
0))),
IF(Std_Pop_Selection="WHO (2000) Population",
IF(SelectedStandardPopn="Self Harm Hospitalisations - Total",VLOOKUP(CONCATENATE(M$13," ",$B23," ",_selections!$N$35),DataLookup,22,FALSE),
IF(SelectedStandardPopn="Self Harm Hospitalisations - Intentional",VLOOKUP(CONCATENATE(M$13," ",$B23," ",_selections!$N$35),DataLookup,23,FALSE),
IF(SelectedStandardPopn="Self Harm Hospitalisations - Undetermined",VLOOKUP(CONCATENATE(M$13," ",$B23," ",_selections!$N$35),DataLookup,24,FALSE),
0)))))),0)</f>
        <v>39.538592194093297</v>
      </c>
      <c r="N23" s="135"/>
      <c r="O23" s="135"/>
      <c r="P23" s="135"/>
      <c r="Q23" s="135"/>
      <c r="R23" s="135"/>
      <c r="S23" s="135"/>
      <c r="T23" s="135"/>
      <c r="U23" s="135"/>
      <c r="V23" s="47"/>
    </row>
    <row r="24" spans="2:22">
      <c r="B24" s="198" t="s">
        <v>20</v>
      </c>
      <c r="C24" s="64" t="s">
        <v>20</v>
      </c>
      <c r="D24" s="122">
        <f ca="1">IFERROR(VLOOKUP(CONCATENATE(D$13," ",$B24," ",_selections!$N$35),DataLookup,12,FALSE),0)</f>
        <v>9975</v>
      </c>
      <c r="E24" s="122">
        <f ca="1">IFERROR(IF($D24&lt;Sup_Num,Sup_Text,
IF(SelectedStandardPopn="Self Harm Hospitalisations - Total",VLOOKUP(CONCATENATE(E$13," ",$B24," ",_selections!$N$35),DataLookup,8,FALSE),
IF(SelectedStandardPopn="Self Harm Hospitalisations - Intentional",VLOOKUP(CONCATENATE(E$13," ",$B24," ",_selections!$N$35),DataLookup,9,FALSE),
IF(SelectedStandardPopn="Self Harm Hospitalisations - Undetermined",VLOOKUP(CONCATENATE(E$13," ",$B24," ",_selections!$N$35),DataLookup,10,FALSE),
0)))),0)</f>
        <v>47</v>
      </c>
      <c r="F24" s="122">
        <f ca="1">IFERROR(IF($D24&lt;Sup_Num,Sup_Text,
IF(SelectedStandardPopn="Self Harm Hospitalisations - Total",VLOOKUP(CONCATENATE(F$13," ",$B24," ",_selections!$N$35),DataLookup,8,FALSE),
IF(SelectedStandardPopn="Self Harm Hospitalisations - Intentional",VLOOKUP(CONCATENATE(F$13," ",$B24," ",_selections!$N$35),DataLookup,9,FALSE),
IF(SelectedStandardPopn="Self Harm Hospitalisations - Undetermined",VLOOKUP(CONCATENATE(F$13," ",$B24," ",_selections!$N$35),DataLookup,10,FALSE),
0)))),0)</f>
        <v>39</v>
      </c>
      <c r="G24" s="122">
        <f ca="1">IFERROR(IF($D24&lt;Sup_Num,Sup_Text,
IF(SelectedStandardPopn="Self Harm Hospitalisations - Total",VLOOKUP(CONCATENATE(G$13," ",$B24," ",_selections!$N$35),DataLookup,8,FALSE),
IF(SelectedStandardPopn="Self Harm Hospitalisations - Intentional",VLOOKUP(CONCATENATE(G$13," ",$B24," ",_selections!$N$35),DataLookup,9,FALSE),
IF(SelectedStandardPopn="Self Harm Hospitalisations - Undetermined",VLOOKUP(CONCATENATE(G$13," ",$B24," ",_selections!$N$35),DataLookup,10,FALSE),
0)))),0)</f>
        <v>40</v>
      </c>
      <c r="H24" s="138">
        <f ca="1">IFERROR(IF($D24&lt;Sup_Num,Sup_Text, 10*
IF(SelectedStandardPopn="Self Harm Hospitalisations - Total",VLOOKUP(CONCATENATE(E$13," ",$B24," ",_selections!$N$35),DataLookup,13,FALSE),
IF(SelectedStandardPopn="Self Harm Hospitalisations - Intentional",VLOOKUP(CONCATENATE(E$13," ",$B24," ",_selections!$N$35),DataLookup,14,FALSE),
IF(SelectedStandardPopn="Self Harm Hospitalisations - Undetermined",VLOOKUP(CONCATENATE(E$13," ",$B24," ",_selections!$N$35),DataLookup,15,FALSE),
0)))),0)</f>
        <v>46.742913973147694</v>
      </c>
      <c r="I24" s="138">
        <f ca="1">IFERROR(IF($D24&lt;Sup_Num,Sup_Text, 10*
IF(SelectedStandardPopn="Self Harm Hospitalisations - Total",VLOOKUP(CONCATENATE(F$13," ",$B24," ",_selections!$N$35),DataLookup,13,FALSE),
IF(SelectedStandardPopn="Self Harm Hospitalisations - Intentional",VLOOKUP(CONCATENATE(F$13," ",$B24," ",_selections!$N$35),DataLookup,14,FALSE),
IF(SelectedStandardPopn="Self Harm Hospitalisations - Undetermined",VLOOKUP(CONCATENATE(F$13," ",$B24," ",_selections!$N$35),DataLookup,15,FALSE),
0)))),0)</f>
        <v>39.195979899497502</v>
      </c>
      <c r="J24" s="138">
        <f ca="1">IFERROR(IF($D24&lt;Sup_Num,Sup_Text, 10*
IF(SelectedStandardPopn="Self Harm Hospitalisations - Total",VLOOKUP(CONCATENATE(G$13," ",$B24," ",_selections!$N$35),DataLookup,13,FALSE),
IF(SelectedStandardPopn="Self Harm Hospitalisations - Intentional",VLOOKUP(CONCATENATE(G$13," ",$B24," ",_selections!$N$35),DataLookup,14,FALSE),
IF(SelectedStandardPopn="Self Harm Hospitalisations - Undetermined",VLOOKUP(CONCATENATE(G$13," ",$B24," ",_selections!$N$35),DataLookup,15,FALSE),
0)))),0)</f>
        <v>40.100250626566392</v>
      </c>
      <c r="K24" s="138">
        <f ca="1">IFERROR(IF($D24&lt;Sup_Num,Sup_Text, 10*
IF(Std_Pop_Selection="Census 2018 Usual Resident Population",
IF(SelectedStandardPopn="Self Harm Hospitalisations - Total",VLOOKUP(CONCATENATE(K$13," ",$B24," ",_selections!$N$35),DataLookup,16,FALSE),
IF(SelectedStandardPopn="Self Harm Hospitalisations - Intentional",VLOOKUP(CONCATENATE(K$13," ",$B24," ",_selections!$N$35),DataLookup,17,FALSE),
IF(SelectedStandardPopn="Self Harm Hospitalisations - Undetermined",VLOOKUP(CONCATENATE(K$13," ",$B24," ",_selections!$N$35),DataLookup,18,FALSE),
0))),
IF(Std_Pop_Selection="WHO (2000) Population",
IF(SelectedStandardPopn="Self Harm Hospitalisations - Total",VLOOKUP(CONCATENATE(K$13," ",$B24," ",_selections!$N$35),DataLookup,22,FALSE),
IF(SelectedStandardPopn="Self Harm Hospitalisations - Intentional",VLOOKUP(CONCATENATE(K$13," ",$B24," ",_selections!$N$35),DataLookup,23,FALSE),
IF(SelectedStandardPopn="Self Harm Hospitalisations - Undetermined",VLOOKUP(CONCATENATE(K$13," ",$B24," ",_selections!$N$35),DataLookup,24,FALSE),
0)))))),0)</f>
        <v>47.298492937054995</v>
      </c>
      <c r="L24" s="138">
        <f ca="1">IFERROR(IF($D24&lt;Sup_Num,Sup_Text, 10*
IF(Std_Pop_Selection="Census 2018 Usual Resident Population",
IF(SelectedStandardPopn="Self Harm Hospitalisations - Total",VLOOKUP(CONCATENATE(L$13," ",$B24," ",_selections!$N$35),DataLookup,16,FALSE),
IF(SelectedStandardPopn="Self Harm Hospitalisations - Intentional",VLOOKUP(CONCATENATE(L$13," ",$B24," ",_selections!$N$35),DataLookup,17,FALSE),
IF(SelectedStandardPopn="Self Harm Hospitalisations - Undetermined",VLOOKUP(CONCATENATE(L$13," ",$B24," ",_selections!$N$35),DataLookup,18,FALSE),
0))),
IF(Std_Pop_Selection="WHO (2000) Population",
IF(SelectedStandardPopn="Self Harm Hospitalisations - Total",VLOOKUP(CONCATENATE(L$13," ",$B24," ",_selections!$N$35),DataLookup,22,FALSE),
IF(SelectedStandardPopn="Self Harm Hospitalisations - Intentional",VLOOKUP(CONCATENATE(L$13," ",$B24," ",_selections!$N$35),DataLookup,23,FALSE),
IF(SelectedStandardPopn="Self Harm Hospitalisations - Undetermined",VLOOKUP(CONCATENATE(L$13," ",$B24," ",_selections!$N$35),DataLookup,24,FALSE),
0)))))),0)</f>
        <v>41.369271647557902</v>
      </c>
      <c r="M24" s="138">
        <f ca="1">IFERROR(IF($D24&lt;Sup_Num,Sup_Text, 10*
IF(Std_Pop_Selection="Census 2018 Usual Resident Population",
IF(SelectedStandardPopn="Self Harm Hospitalisations - Total",VLOOKUP(CONCATENATE(M$13," ",$B24," ",_selections!$N$35),DataLookup,16,FALSE),
IF(SelectedStandardPopn="Self Harm Hospitalisations - Intentional",VLOOKUP(CONCATENATE(M$13," ",$B24," ",_selections!$N$35),DataLookup,17,FALSE),
IF(SelectedStandardPopn="Self Harm Hospitalisations - Undetermined",VLOOKUP(CONCATENATE(M$13," ",$B24," ",_selections!$N$35),DataLookup,18,FALSE),
0))),
IF(Std_Pop_Selection="WHO (2000) Population",
IF(SelectedStandardPopn="Self Harm Hospitalisations - Total",VLOOKUP(CONCATENATE(M$13," ",$B24," ",_selections!$N$35),DataLookup,22,FALSE),
IF(SelectedStandardPopn="Self Harm Hospitalisations - Intentional",VLOOKUP(CONCATENATE(M$13," ",$B24," ",_selections!$N$35),DataLookup,23,FALSE),
IF(SelectedStandardPopn="Self Harm Hospitalisations - Undetermined",VLOOKUP(CONCATENATE(M$13," ",$B24," ",_selections!$N$35),DataLookup,24,FALSE),
0)))))),0)</f>
        <v>40.988827198127908</v>
      </c>
      <c r="N24" s="135"/>
      <c r="O24" s="135"/>
      <c r="P24" s="135"/>
      <c r="Q24" s="135"/>
      <c r="R24" s="135"/>
      <c r="S24" s="135"/>
      <c r="T24" s="135"/>
      <c r="U24" s="135"/>
      <c r="V24" s="47"/>
    </row>
    <row r="25" spans="2:22">
      <c r="B25" s="198" t="s">
        <v>21</v>
      </c>
      <c r="C25" s="64" t="s">
        <v>21</v>
      </c>
      <c r="D25" s="122">
        <f ca="1">IFERROR(VLOOKUP(CONCATENATE(D$13," ",$B25," ",_selections!$N$35),DataLookup,12,FALSE),0)</f>
        <v>69330</v>
      </c>
      <c r="E25" s="122">
        <f ca="1">IFERROR(IF($D25&lt;Sup_Num,Sup_Text,
IF(SelectedStandardPopn="Self Harm Hospitalisations - Total",VLOOKUP(CONCATENATE(E$13," ",$B25," ",_selections!$N$35),DataLookup,8,FALSE),
IF(SelectedStandardPopn="Self Harm Hospitalisations - Intentional",VLOOKUP(CONCATENATE(E$13," ",$B25," ",_selections!$N$35),DataLookup,9,FALSE),
IF(SelectedStandardPopn="Self Harm Hospitalisations - Undetermined",VLOOKUP(CONCATENATE(E$13," ",$B25," ",_selections!$N$35),DataLookup,10,FALSE),
0)))),0)</f>
        <v>471</v>
      </c>
      <c r="F25" s="122">
        <f ca="1">IFERROR(IF($D25&lt;Sup_Num,Sup_Text,
IF(SelectedStandardPopn="Self Harm Hospitalisations - Total",VLOOKUP(CONCATENATE(F$13," ",$B25," ",_selections!$N$35),DataLookup,8,FALSE),
IF(SelectedStandardPopn="Self Harm Hospitalisations - Intentional",VLOOKUP(CONCATENATE(F$13," ",$B25," ",_selections!$N$35),DataLookup,9,FALSE),
IF(SelectedStandardPopn="Self Harm Hospitalisations - Undetermined",VLOOKUP(CONCATENATE(F$13," ",$B25," ",_selections!$N$35),DataLookup,10,FALSE),
0)))),0)</f>
        <v>416</v>
      </c>
      <c r="G25" s="122">
        <f ca="1">IFERROR(IF($D25&lt;Sup_Num,Sup_Text,
IF(SelectedStandardPopn="Self Harm Hospitalisations - Total",VLOOKUP(CONCATENATE(G$13," ",$B25," ",_selections!$N$35),DataLookup,8,FALSE),
IF(SelectedStandardPopn="Self Harm Hospitalisations - Intentional",VLOOKUP(CONCATENATE(G$13," ",$B25," ",_selections!$N$35),DataLookup,9,FALSE),
IF(SelectedStandardPopn="Self Harm Hospitalisations - Undetermined",VLOOKUP(CONCATENATE(G$13," ",$B25," ",_selections!$N$35),DataLookup,10,FALSE),
0)))),0)</f>
        <v>342</v>
      </c>
      <c r="H25" s="138">
        <f ca="1">IFERROR(IF($D25&lt;Sup_Num,Sup_Text, 10*
IF(SelectedStandardPopn="Self Harm Hospitalisations - Total",VLOOKUP(CONCATENATE(E$13," ",$B25," ",_selections!$N$35),DataLookup,13,FALSE),
IF(SelectedStandardPopn="Self Harm Hospitalisations - Intentional",VLOOKUP(CONCATENATE(E$13," ",$B25," ",_selections!$N$35),DataLookup,14,FALSE),
IF(SelectedStandardPopn="Self Harm Hospitalisations - Undetermined",VLOOKUP(CONCATENATE(E$13," ",$B25," ",_selections!$N$35),DataLookup,15,FALSE),
0)))),0)</f>
        <v>67.779536623974707</v>
      </c>
      <c r="I25" s="138">
        <f ca="1">IFERROR(IF($D25&lt;Sup_Num,Sup_Text, 10*
IF(SelectedStandardPopn="Self Harm Hospitalisations - Total",VLOOKUP(CONCATENATE(F$13," ",$B25," ",_selections!$N$35),DataLookup,13,FALSE),
IF(SelectedStandardPopn="Self Harm Hospitalisations - Intentional",VLOOKUP(CONCATENATE(F$13," ",$B25," ",_selections!$N$35),DataLookup,14,FALSE),
IF(SelectedStandardPopn="Self Harm Hospitalisations - Undetermined",VLOOKUP(CONCATENATE(F$13," ",$B25," ",_selections!$N$35),DataLookup,15,FALSE),
0)))),0)</f>
        <v>60.063528732313003</v>
      </c>
      <c r="J25" s="138">
        <f ca="1">IFERROR(IF($D25&lt;Sup_Num,Sup_Text, 10*
IF(SelectedStandardPopn="Self Harm Hospitalisations - Total",VLOOKUP(CONCATENATE(G$13," ",$B25," ",_selections!$N$35),DataLookup,13,FALSE),
IF(SelectedStandardPopn="Self Harm Hospitalisations - Intentional",VLOOKUP(CONCATENATE(G$13," ",$B25," ",_selections!$N$35),DataLookup,14,FALSE),
IF(SelectedStandardPopn="Self Harm Hospitalisations - Undetermined",VLOOKUP(CONCATENATE(G$13," ",$B25," ",_selections!$N$35),DataLookup,15,FALSE),
0)))),0)</f>
        <v>49.329294677628695</v>
      </c>
      <c r="K25" s="138">
        <f ca="1">IFERROR(IF($D25&lt;Sup_Num,Sup_Text, 10*
IF(Std_Pop_Selection="Census 2018 Usual Resident Population",
IF(SelectedStandardPopn="Self Harm Hospitalisations - Total",VLOOKUP(CONCATENATE(K$13," ",$B25," ",_selections!$N$35),DataLookup,16,FALSE),
IF(SelectedStandardPopn="Self Harm Hospitalisations - Intentional",VLOOKUP(CONCATENATE(K$13," ",$B25," ",_selections!$N$35),DataLookup,17,FALSE),
IF(SelectedStandardPopn="Self Harm Hospitalisations - Undetermined",VLOOKUP(CONCATENATE(K$13," ",$B25," ",_selections!$N$35),DataLookup,18,FALSE),
0))),
IF(Std_Pop_Selection="WHO (2000) Population",
IF(SelectedStandardPopn="Self Harm Hospitalisations - Total",VLOOKUP(CONCATENATE(K$13," ",$B25," ",_selections!$N$35),DataLookup,22,FALSE),
IF(SelectedStandardPopn="Self Harm Hospitalisations - Intentional",VLOOKUP(CONCATENATE(K$13," ",$B25," ",_selections!$N$35),DataLookup,23,FALSE),
IF(SelectedStandardPopn="Self Harm Hospitalisations - Undetermined",VLOOKUP(CONCATENATE(K$13," ",$B25," ",_selections!$N$35),DataLookup,24,FALSE),
0)))))),0)</f>
        <v>67.072507797951303</v>
      </c>
      <c r="L25" s="138">
        <f ca="1">IFERROR(IF($D25&lt;Sup_Num,Sup_Text, 10*
IF(Std_Pop_Selection="Census 2018 Usual Resident Population",
IF(SelectedStandardPopn="Self Harm Hospitalisations - Total",VLOOKUP(CONCATENATE(L$13," ",$B25," ",_selections!$N$35),DataLookup,16,FALSE),
IF(SelectedStandardPopn="Self Harm Hospitalisations - Intentional",VLOOKUP(CONCATENATE(L$13," ",$B25," ",_selections!$N$35),DataLookup,17,FALSE),
IF(SelectedStandardPopn="Self Harm Hospitalisations - Undetermined",VLOOKUP(CONCATENATE(L$13," ",$B25," ",_selections!$N$35),DataLookup,18,FALSE),
0))),
IF(Std_Pop_Selection="WHO (2000) Population",
IF(SelectedStandardPopn="Self Harm Hospitalisations - Total",VLOOKUP(CONCATENATE(L$13," ",$B25," ",_selections!$N$35),DataLookup,22,FALSE),
IF(SelectedStandardPopn="Self Harm Hospitalisations - Intentional",VLOOKUP(CONCATENATE(L$13," ",$B25," ",_selections!$N$35),DataLookup,23,FALSE),
IF(SelectedStandardPopn="Self Harm Hospitalisations - Undetermined",VLOOKUP(CONCATENATE(L$13," ",$B25," ",_selections!$N$35),DataLookup,24,FALSE),
0)))))),0)</f>
        <v>59.118886101042698</v>
      </c>
      <c r="M25" s="138">
        <f ca="1">IFERROR(IF($D25&lt;Sup_Num,Sup_Text, 10*
IF(Std_Pop_Selection="Census 2018 Usual Resident Population",
IF(SelectedStandardPopn="Self Harm Hospitalisations - Total",VLOOKUP(CONCATENATE(M$13," ",$B25," ",_selections!$N$35),DataLookup,16,FALSE),
IF(SelectedStandardPopn="Self Harm Hospitalisations - Intentional",VLOOKUP(CONCATENATE(M$13," ",$B25," ",_selections!$N$35),DataLookup,17,FALSE),
IF(SelectedStandardPopn="Self Harm Hospitalisations - Undetermined",VLOOKUP(CONCATENATE(M$13," ",$B25," ",_selections!$N$35),DataLookup,18,FALSE),
0))),
IF(Std_Pop_Selection="WHO (2000) Population",
IF(SelectedStandardPopn="Self Harm Hospitalisations - Total",VLOOKUP(CONCATENATE(M$13," ",$B25," ",_selections!$N$35),DataLookup,22,FALSE),
IF(SelectedStandardPopn="Self Harm Hospitalisations - Intentional",VLOOKUP(CONCATENATE(M$13," ",$B25," ",_selections!$N$35),DataLookup,23,FALSE),
IF(SelectedStandardPopn="Self Harm Hospitalisations - Undetermined",VLOOKUP(CONCATENATE(M$13," ",$B25," ",_selections!$N$35),DataLookup,24,FALSE),
0)))))),0)</f>
        <v>48.543421480731595</v>
      </c>
      <c r="N25" s="135"/>
      <c r="O25" s="135"/>
      <c r="P25" s="135"/>
      <c r="Q25" s="135"/>
      <c r="R25" s="135"/>
      <c r="S25" s="135"/>
      <c r="T25" s="135"/>
      <c r="U25" s="135"/>
      <c r="V25" s="47"/>
    </row>
    <row r="26" spans="2:22">
      <c r="B26" s="198" t="s">
        <v>22</v>
      </c>
      <c r="C26" s="64" t="s">
        <v>132</v>
      </c>
      <c r="D26" s="122">
        <f ca="1">IFERROR(VLOOKUP(CONCATENATE(D$13," ",$B26," ",_selections!$N$35),DataLookup,12,FALSE),0)</f>
        <v>10340</v>
      </c>
      <c r="E26" s="122">
        <f ca="1">IFERROR(IF($D26&lt;Sup_Num,Sup_Text,
IF(SelectedStandardPopn="Self Harm Hospitalisations - Total",VLOOKUP(CONCATENATE(E$13," ",$B26," ",_selections!$N$35),DataLookup,8,FALSE),
IF(SelectedStandardPopn="Self Harm Hospitalisations - Intentional",VLOOKUP(CONCATENATE(E$13," ",$B26," ",_selections!$N$35),DataLookup,9,FALSE),
IF(SelectedStandardPopn="Self Harm Hospitalisations - Undetermined",VLOOKUP(CONCATENATE(E$13," ",$B26," ",_selections!$N$35),DataLookup,10,FALSE),
0)))),0)</f>
        <v>50</v>
      </c>
      <c r="F26" s="122">
        <f ca="1">IFERROR(IF($D26&lt;Sup_Num,Sup_Text,
IF(SelectedStandardPopn="Self Harm Hospitalisations - Total",VLOOKUP(CONCATENATE(F$13," ",$B26," ",_selections!$N$35),DataLookup,8,FALSE),
IF(SelectedStandardPopn="Self Harm Hospitalisations - Intentional",VLOOKUP(CONCATENATE(F$13," ",$B26," ",_selections!$N$35),DataLookup,9,FALSE),
IF(SelectedStandardPopn="Self Harm Hospitalisations - Undetermined",VLOOKUP(CONCATENATE(F$13," ",$B26," ",_selections!$N$35),DataLookup,10,FALSE),
0)))),0)</f>
        <v>32</v>
      </c>
      <c r="G26" s="122">
        <f ca="1">IFERROR(IF($D26&lt;Sup_Num,Sup_Text,
IF(SelectedStandardPopn="Self Harm Hospitalisations - Total",VLOOKUP(CONCATENATE(G$13," ",$B26," ",_selections!$N$35),DataLookup,8,FALSE),
IF(SelectedStandardPopn="Self Harm Hospitalisations - Intentional",VLOOKUP(CONCATENATE(G$13," ",$B26," ",_selections!$N$35),DataLookup,9,FALSE),
IF(SelectedStandardPopn="Self Harm Hospitalisations - Undetermined",VLOOKUP(CONCATENATE(G$13," ",$B26," ",_selections!$N$35),DataLookup,10,FALSE),
0)))),0)</f>
        <v>45</v>
      </c>
      <c r="H26" s="138">
        <f ca="1">IFERROR(IF($D26&lt;Sup_Num,Sup_Text, 10*
IF(SelectedStandardPopn="Self Harm Hospitalisations - Total",VLOOKUP(CONCATENATE(E$13," ",$B26," ",_selections!$N$35),DataLookup,13,FALSE),
IF(SelectedStandardPopn="Self Harm Hospitalisations - Intentional",VLOOKUP(CONCATENATE(E$13," ",$B26," ",_selections!$N$35),DataLookup,14,FALSE),
IF(SelectedStandardPopn="Self Harm Hospitalisations - Undetermined",VLOOKUP(CONCATENATE(E$13," ",$B26," ",_selections!$N$35),DataLookup,15,FALSE),
0)))),0)</f>
        <v>48.030739673390997</v>
      </c>
      <c r="I26" s="138">
        <f ca="1">IFERROR(IF($D26&lt;Sup_Num,Sup_Text, 10*
IF(SelectedStandardPopn="Self Harm Hospitalisations - Total",VLOOKUP(CONCATENATE(F$13," ",$B26," ",_selections!$N$35),DataLookup,13,FALSE),
IF(SelectedStandardPopn="Self Harm Hospitalisations - Intentional",VLOOKUP(CONCATENATE(F$13," ",$B26," ",_selections!$N$35),DataLookup,14,FALSE),
IF(SelectedStandardPopn="Self Harm Hospitalisations - Undetermined",VLOOKUP(CONCATENATE(F$13," ",$B26," ",_selections!$N$35),DataLookup,15,FALSE),
0)))),0)</f>
        <v>30.769230769230802</v>
      </c>
      <c r="J26" s="138">
        <f ca="1">IFERROR(IF($D26&lt;Sup_Num,Sup_Text, 10*
IF(SelectedStandardPopn="Self Harm Hospitalisations - Total",VLOOKUP(CONCATENATE(G$13," ",$B26," ",_selections!$N$35),DataLookup,13,FALSE),
IF(SelectedStandardPopn="Self Harm Hospitalisations - Intentional",VLOOKUP(CONCATENATE(G$13," ",$B26," ",_selections!$N$35),DataLookup,14,FALSE),
IF(SelectedStandardPopn="Self Harm Hospitalisations - Undetermined",VLOOKUP(CONCATENATE(G$13," ",$B26," ",_selections!$N$35),DataLookup,15,FALSE),
0)))),0)</f>
        <v>43.5203094777563</v>
      </c>
      <c r="K26" s="138">
        <f ca="1">IFERROR(IF($D26&lt;Sup_Num,Sup_Text, 10*
IF(Std_Pop_Selection="Census 2018 Usual Resident Population",
IF(SelectedStandardPopn="Self Harm Hospitalisations - Total",VLOOKUP(CONCATENATE(K$13," ",$B26," ",_selections!$N$35),DataLookup,16,FALSE),
IF(SelectedStandardPopn="Self Harm Hospitalisations - Intentional",VLOOKUP(CONCATENATE(K$13," ",$B26," ",_selections!$N$35),DataLookup,17,FALSE),
IF(SelectedStandardPopn="Self Harm Hospitalisations - Undetermined",VLOOKUP(CONCATENATE(K$13," ",$B26," ",_selections!$N$35),DataLookup,18,FALSE),
0))),
IF(Std_Pop_Selection="WHO (2000) Population",
IF(SelectedStandardPopn="Self Harm Hospitalisations - Total",VLOOKUP(CONCATENATE(K$13," ",$B26," ",_selections!$N$35),DataLookup,22,FALSE),
IF(SelectedStandardPopn="Self Harm Hospitalisations - Intentional",VLOOKUP(CONCATENATE(K$13," ",$B26," ",_selections!$N$35),DataLookup,23,FALSE),
IF(SelectedStandardPopn="Self Harm Hospitalisations - Undetermined",VLOOKUP(CONCATENATE(K$13," ",$B26," ",_selections!$N$35),DataLookup,24,FALSE),
0)))))),0)</f>
        <v>51.764287168189604</v>
      </c>
      <c r="L26" s="138">
        <f ca="1">IFERROR(IF($D26&lt;Sup_Num,Sup_Text, 10*
IF(Std_Pop_Selection="Census 2018 Usual Resident Population",
IF(SelectedStandardPopn="Self Harm Hospitalisations - Total",VLOOKUP(CONCATENATE(L$13," ",$B26," ",_selections!$N$35),DataLookup,16,FALSE),
IF(SelectedStandardPopn="Self Harm Hospitalisations - Intentional",VLOOKUP(CONCATENATE(L$13," ",$B26," ",_selections!$N$35),DataLookup,17,FALSE),
IF(SelectedStandardPopn="Self Harm Hospitalisations - Undetermined",VLOOKUP(CONCATENATE(L$13," ",$B26," ",_selections!$N$35),DataLookup,18,FALSE),
0))),
IF(Std_Pop_Selection="WHO (2000) Population",
IF(SelectedStandardPopn="Self Harm Hospitalisations - Total",VLOOKUP(CONCATENATE(L$13," ",$B26," ",_selections!$N$35),DataLookup,22,FALSE),
IF(SelectedStandardPopn="Self Harm Hospitalisations - Intentional",VLOOKUP(CONCATENATE(L$13," ",$B26," ",_selections!$N$35),DataLookup,23,FALSE),
IF(SelectedStandardPopn="Self Harm Hospitalisations - Undetermined",VLOOKUP(CONCATENATE(L$13," ",$B26," ",_selections!$N$35),DataLookup,24,FALSE),
0)))))),0)</f>
        <v>30.542143613564502</v>
      </c>
      <c r="M26" s="138">
        <f ca="1">IFERROR(IF($D26&lt;Sup_Num,Sup_Text, 10*
IF(Std_Pop_Selection="Census 2018 Usual Resident Population",
IF(SelectedStandardPopn="Self Harm Hospitalisations - Total",VLOOKUP(CONCATENATE(M$13," ",$B26," ",_selections!$N$35),DataLookup,16,FALSE),
IF(SelectedStandardPopn="Self Harm Hospitalisations - Intentional",VLOOKUP(CONCATENATE(M$13," ",$B26," ",_selections!$N$35),DataLookup,17,FALSE),
IF(SelectedStandardPopn="Self Harm Hospitalisations - Undetermined",VLOOKUP(CONCATENATE(M$13," ",$B26," ",_selections!$N$35),DataLookup,18,FALSE),
0))),
IF(Std_Pop_Selection="WHO (2000) Population",
IF(SelectedStandardPopn="Self Harm Hospitalisations - Total",VLOOKUP(CONCATENATE(M$13," ",$B26," ",_selections!$N$35),DataLookup,22,FALSE),
IF(SelectedStandardPopn="Self Harm Hospitalisations - Intentional",VLOOKUP(CONCATENATE(M$13," ",$B26," ",_selections!$N$35),DataLookup,23,FALSE),
IF(SelectedStandardPopn="Self Harm Hospitalisations - Undetermined",VLOOKUP(CONCATENATE(M$13," ",$B26," ",_selections!$N$35),DataLookup,24,FALSE),
0)))))),0)</f>
        <v>43.587151279111694</v>
      </c>
      <c r="N26" s="135"/>
      <c r="O26" s="135"/>
      <c r="P26" s="135"/>
      <c r="Q26" s="135"/>
      <c r="R26" s="135"/>
      <c r="S26" s="135"/>
      <c r="T26" s="135"/>
      <c r="U26" s="135"/>
      <c r="V26" s="47"/>
    </row>
    <row r="27" spans="2:22">
      <c r="B27" s="198" t="s">
        <v>23</v>
      </c>
      <c r="C27" s="64" t="s">
        <v>23</v>
      </c>
      <c r="D27" s="122">
        <f ca="1">IFERROR(VLOOKUP(CONCATENATE(D$13," ",$B27," ",_selections!$N$35),DataLookup,12,FALSE),0)</f>
        <v>23360</v>
      </c>
      <c r="E27" s="122">
        <f ca="1">IFERROR(IF($D27&lt;Sup_Num,Sup_Text,
IF(SelectedStandardPopn="Self Harm Hospitalisations - Total",VLOOKUP(CONCATENATE(E$13," ",$B27," ",_selections!$N$35),DataLookup,8,FALSE),
IF(SelectedStandardPopn="Self Harm Hospitalisations - Intentional",VLOOKUP(CONCATENATE(E$13," ",$B27," ",_selections!$N$35),DataLookup,9,FALSE),
IF(SelectedStandardPopn="Self Harm Hospitalisations - Undetermined",VLOOKUP(CONCATENATE(E$13," ",$B27," ",_selections!$N$35),DataLookup,10,FALSE),
0)))),0)</f>
        <v>200</v>
      </c>
      <c r="F27" s="122">
        <f ca="1">IFERROR(IF($D27&lt;Sup_Num,Sup_Text,
IF(SelectedStandardPopn="Self Harm Hospitalisations - Total",VLOOKUP(CONCATENATE(F$13," ",$B27," ",_selections!$N$35),DataLookup,8,FALSE),
IF(SelectedStandardPopn="Self Harm Hospitalisations - Intentional",VLOOKUP(CONCATENATE(F$13," ",$B27," ",_selections!$N$35),DataLookup,9,FALSE),
IF(SelectedStandardPopn="Self Harm Hospitalisations - Undetermined",VLOOKUP(CONCATENATE(F$13," ",$B27," ",_selections!$N$35),DataLookup,10,FALSE),
0)))),0)</f>
        <v>181</v>
      </c>
      <c r="G27" s="122">
        <f ca="1">IFERROR(IF($D27&lt;Sup_Num,Sup_Text,
IF(SelectedStandardPopn="Self Harm Hospitalisations - Total",VLOOKUP(CONCATENATE(G$13," ",$B27," ",_selections!$N$35),DataLookup,8,FALSE),
IF(SelectedStandardPopn="Self Harm Hospitalisations - Intentional",VLOOKUP(CONCATENATE(G$13," ",$B27," ",_selections!$N$35),DataLookup,9,FALSE),
IF(SelectedStandardPopn="Self Harm Hospitalisations - Undetermined",VLOOKUP(CONCATENATE(G$13," ",$B27," ",_selections!$N$35),DataLookup,10,FALSE),
0)))),0)</f>
        <v>141</v>
      </c>
      <c r="H27" s="138">
        <f ca="1">IFERROR(IF($D27&lt;Sup_Num,Sup_Text, 10*
IF(SelectedStandardPopn="Self Harm Hospitalisations - Total",VLOOKUP(CONCATENATE(E$13," ",$B27," ",_selections!$N$35),DataLookup,13,FALSE),
IF(SelectedStandardPopn="Self Harm Hospitalisations - Intentional",VLOOKUP(CONCATENATE(E$13," ",$B27," ",_selections!$N$35),DataLookup,14,FALSE),
IF(SelectedStandardPopn="Self Harm Hospitalisations - Undetermined",VLOOKUP(CONCATENATE(E$13," ",$B27," ",_selections!$N$35),DataLookup,15,FALSE),
0)))),0)</f>
        <v>87.815587266739911</v>
      </c>
      <c r="I27" s="138">
        <f ca="1">IFERROR(IF($D27&lt;Sup_Num,Sup_Text, 10*
IF(SelectedStandardPopn="Self Harm Hospitalisations - Total",VLOOKUP(CONCATENATE(F$13," ",$B27," ",_selections!$N$35),DataLookup,13,FALSE),
IF(SelectedStandardPopn="Self Harm Hospitalisations - Intentional",VLOOKUP(CONCATENATE(F$13," ",$B27," ",_selections!$N$35),DataLookup,14,FALSE),
IF(SelectedStandardPopn="Self Harm Hospitalisations - Undetermined",VLOOKUP(CONCATENATE(F$13," ",$B27," ",_selections!$N$35),DataLookup,15,FALSE),
0)))),0)</f>
        <v>78.524945770065102</v>
      </c>
      <c r="J27" s="138">
        <f ca="1">IFERROR(IF($D27&lt;Sup_Num,Sup_Text, 10*
IF(SelectedStandardPopn="Self Harm Hospitalisations - Total",VLOOKUP(CONCATENATE(G$13," ",$B27," ",_selections!$N$35),DataLookup,13,FALSE),
IF(SelectedStandardPopn="Self Harm Hospitalisations - Intentional",VLOOKUP(CONCATENATE(G$13," ",$B27," ",_selections!$N$35),DataLookup,14,FALSE),
IF(SelectedStandardPopn="Self Harm Hospitalisations - Undetermined",VLOOKUP(CONCATENATE(G$13," ",$B27," ",_selections!$N$35),DataLookup,15,FALSE),
0)))),0)</f>
        <v>60.359589041095902</v>
      </c>
      <c r="K27" s="138">
        <f ca="1">IFERROR(IF($D27&lt;Sup_Num,Sup_Text, 10*
IF(Std_Pop_Selection="Census 2018 Usual Resident Population",
IF(SelectedStandardPopn="Self Harm Hospitalisations - Total",VLOOKUP(CONCATENATE(K$13," ",$B27," ",_selections!$N$35),DataLookup,16,FALSE),
IF(SelectedStandardPopn="Self Harm Hospitalisations - Intentional",VLOOKUP(CONCATENATE(K$13," ",$B27," ",_selections!$N$35),DataLookup,17,FALSE),
IF(SelectedStandardPopn="Self Harm Hospitalisations - Undetermined",VLOOKUP(CONCATENATE(K$13," ",$B27," ",_selections!$N$35),DataLookup,18,FALSE),
0))),
IF(Std_Pop_Selection="WHO (2000) Population",
IF(SelectedStandardPopn="Self Harm Hospitalisations - Total",VLOOKUP(CONCATENATE(K$13," ",$B27," ",_selections!$N$35),DataLookup,22,FALSE),
IF(SelectedStandardPopn="Self Harm Hospitalisations - Intentional",VLOOKUP(CONCATENATE(K$13," ",$B27," ",_selections!$N$35),DataLookup,23,FALSE),
IF(SelectedStandardPopn="Self Harm Hospitalisations - Undetermined",VLOOKUP(CONCATENATE(K$13," ",$B27," ",_selections!$N$35),DataLookup,24,FALSE),
0)))))),0)</f>
        <v>91.255125239468299</v>
      </c>
      <c r="L27" s="138">
        <f ca="1">IFERROR(IF($D27&lt;Sup_Num,Sup_Text, 10*
IF(Std_Pop_Selection="Census 2018 Usual Resident Population",
IF(SelectedStandardPopn="Self Harm Hospitalisations - Total",VLOOKUP(CONCATENATE(L$13," ",$B27," ",_selections!$N$35),DataLookup,16,FALSE),
IF(SelectedStandardPopn="Self Harm Hospitalisations - Intentional",VLOOKUP(CONCATENATE(L$13," ",$B27," ",_selections!$N$35),DataLookup,17,FALSE),
IF(SelectedStandardPopn="Self Harm Hospitalisations - Undetermined",VLOOKUP(CONCATENATE(L$13," ",$B27," ",_selections!$N$35),DataLookup,18,FALSE),
0))),
IF(Std_Pop_Selection="WHO (2000) Population",
IF(SelectedStandardPopn="Self Harm Hospitalisations - Total",VLOOKUP(CONCATENATE(L$13," ",$B27," ",_selections!$N$35),DataLookup,22,FALSE),
IF(SelectedStandardPopn="Self Harm Hospitalisations - Intentional",VLOOKUP(CONCATENATE(L$13," ",$B27," ",_selections!$N$35),DataLookup,23,FALSE),
IF(SelectedStandardPopn="Self Harm Hospitalisations - Undetermined",VLOOKUP(CONCATENATE(L$13," ",$B27," ",_selections!$N$35),DataLookup,24,FALSE),
0)))))),0)</f>
        <v>81.444688811428705</v>
      </c>
      <c r="M27" s="138">
        <f ca="1">IFERROR(IF($D27&lt;Sup_Num,Sup_Text, 10*
IF(Std_Pop_Selection="Census 2018 Usual Resident Population",
IF(SelectedStandardPopn="Self Harm Hospitalisations - Total",VLOOKUP(CONCATENATE(M$13," ",$B27," ",_selections!$N$35),DataLookup,16,FALSE),
IF(SelectedStandardPopn="Self Harm Hospitalisations - Intentional",VLOOKUP(CONCATENATE(M$13," ",$B27," ",_selections!$N$35),DataLookup,17,FALSE),
IF(SelectedStandardPopn="Self Harm Hospitalisations - Undetermined",VLOOKUP(CONCATENATE(M$13," ",$B27," ",_selections!$N$35),DataLookup,18,FALSE),
0))),
IF(Std_Pop_Selection="WHO (2000) Population",
IF(SelectedStandardPopn="Self Harm Hospitalisations - Total",VLOOKUP(CONCATENATE(M$13," ",$B27," ",_selections!$N$35),DataLookup,22,FALSE),
IF(SelectedStandardPopn="Self Harm Hospitalisations - Intentional",VLOOKUP(CONCATENATE(M$13," ",$B27," ",_selections!$N$35),DataLookup,23,FALSE),
IF(SelectedStandardPopn="Self Harm Hospitalisations - Undetermined",VLOOKUP(CONCATENATE(M$13," ",$B27," ",_selections!$N$35),DataLookup,24,FALSE),
0)))))),0)</f>
        <v>63.041635264951893</v>
      </c>
      <c r="N27" s="135"/>
      <c r="O27" s="135"/>
      <c r="P27" s="135"/>
      <c r="Q27" s="135"/>
      <c r="R27" s="135"/>
      <c r="S27" s="135"/>
      <c r="T27" s="135"/>
      <c r="U27" s="135"/>
      <c r="V27" s="47"/>
    </row>
    <row r="28" spans="2:22">
      <c r="B28" s="198" t="s">
        <v>24</v>
      </c>
      <c r="C28" s="64" t="s">
        <v>24</v>
      </c>
      <c r="D28" s="122">
        <f ca="1">IFERROR(VLOOKUP(CONCATENATE(D$13," ",$B28," ",_selections!$N$35),DataLookup,12,FALSE),0)</f>
        <v>90430</v>
      </c>
      <c r="E28" s="122">
        <f ca="1">IFERROR(IF($D28&lt;Sup_Num,Sup_Text,
IF(SelectedStandardPopn="Self Harm Hospitalisations - Total",VLOOKUP(CONCATENATE(E$13," ",$B28," ",_selections!$N$35),DataLookup,8,FALSE),
IF(SelectedStandardPopn="Self Harm Hospitalisations - Intentional",VLOOKUP(CONCATENATE(E$13," ",$B28," ",_selections!$N$35),DataLookup,9,FALSE),
IF(SelectedStandardPopn="Self Harm Hospitalisations - Undetermined",VLOOKUP(CONCATENATE(E$13," ",$B28," ",_selections!$N$35),DataLookup,10,FALSE),
0)))),0)</f>
        <v>551</v>
      </c>
      <c r="F28" s="122">
        <f ca="1">IFERROR(IF($D28&lt;Sup_Num,Sup_Text,
IF(SelectedStandardPopn="Self Harm Hospitalisations - Total",VLOOKUP(CONCATENATE(F$13," ",$B28," ",_selections!$N$35),DataLookup,8,FALSE),
IF(SelectedStandardPopn="Self Harm Hospitalisations - Intentional",VLOOKUP(CONCATENATE(F$13," ",$B28," ",_selections!$N$35),DataLookup,9,FALSE),
IF(SelectedStandardPopn="Self Harm Hospitalisations - Undetermined",VLOOKUP(CONCATENATE(F$13," ",$B28," ",_selections!$N$35),DataLookup,10,FALSE),
0)))),0)</f>
        <v>419</v>
      </c>
      <c r="G28" s="122">
        <f ca="1">IFERROR(IF($D28&lt;Sup_Num,Sup_Text,
IF(SelectedStandardPopn="Self Harm Hospitalisations - Total",VLOOKUP(CONCATENATE(G$13," ",$B28," ",_selections!$N$35),DataLookup,8,FALSE),
IF(SelectedStandardPopn="Self Harm Hospitalisations - Intentional",VLOOKUP(CONCATENATE(G$13," ",$B28," ",_selections!$N$35),DataLookup,9,FALSE),
IF(SelectedStandardPopn="Self Harm Hospitalisations - Undetermined",VLOOKUP(CONCATENATE(G$13," ",$B28," ",_selections!$N$35),DataLookup,10,FALSE),
0)))),0)</f>
        <v>464</v>
      </c>
      <c r="H28" s="138">
        <f ca="1">IFERROR(IF($D28&lt;Sup_Num,Sup_Text, 10*
IF(SelectedStandardPopn="Self Harm Hospitalisations - Total",VLOOKUP(CONCATENATE(E$13," ",$B28," ",_selections!$N$35),DataLookup,13,FALSE),
IF(SelectedStandardPopn="Self Harm Hospitalisations - Intentional",VLOOKUP(CONCATENATE(E$13," ",$B28," ",_selections!$N$35),DataLookup,14,FALSE),
IF(SelectedStandardPopn="Self Harm Hospitalisations - Undetermined",VLOOKUP(CONCATENATE(E$13," ",$B28," ",_selections!$N$35),DataLookup,15,FALSE),
0)))),0)</f>
        <v>62.056537898412003</v>
      </c>
      <c r="I28" s="138">
        <f ca="1">IFERROR(IF($D28&lt;Sup_Num,Sup_Text, 10*
IF(SelectedStandardPopn="Self Harm Hospitalisations - Total",VLOOKUP(CONCATENATE(F$13," ",$B28," ",_selections!$N$35),DataLookup,13,FALSE),
IF(SelectedStandardPopn="Self Harm Hospitalisations - Intentional",VLOOKUP(CONCATENATE(F$13," ",$B28," ",_selections!$N$35),DataLookup,14,FALSE),
IF(SelectedStandardPopn="Self Harm Hospitalisations - Undetermined",VLOOKUP(CONCATENATE(F$13," ",$B28," ",_selections!$N$35),DataLookup,15,FALSE),
0)))),0)</f>
        <v>46.664439247132201</v>
      </c>
      <c r="J28" s="138">
        <f ca="1">IFERROR(IF($D28&lt;Sup_Num,Sup_Text, 10*
IF(SelectedStandardPopn="Self Harm Hospitalisations - Total",VLOOKUP(CONCATENATE(G$13," ",$B28," ",_selections!$N$35),DataLookup,13,FALSE),
IF(SelectedStandardPopn="Self Harm Hospitalisations - Intentional",VLOOKUP(CONCATENATE(G$13," ",$B28," ",_selections!$N$35),DataLookup,14,FALSE),
IF(SelectedStandardPopn="Self Harm Hospitalisations - Undetermined",VLOOKUP(CONCATENATE(G$13," ",$B28," ",_selections!$N$35),DataLookup,15,FALSE),
0)))),0)</f>
        <v>51.310405838770301</v>
      </c>
      <c r="K28" s="138">
        <f ca="1">IFERROR(IF($D28&lt;Sup_Num,Sup_Text, 10*
IF(Std_Pop_Selection="Census 2018 Usual Resident Population",
IF(SelectedStandardPopn="Self Harm Hospitalisations - Total",VLOOKUP(CONCATENATE(K$13," ",$B28," ",_selections!$N$35),DataLookup,16,FALSE),
IF(SelectedStandardPopn="Self Harm Hospitalisations - Intentional",VLOOKUP(CONCATENATE(K$13," ",$B28," ",_selections!$N$35),DataLookup,17,FALSE),
IF(SelectedStandardPopn="Self Harm Hospitalisations - Undetermined",VLOOKUP(CONCATENATE(K$13," ",$B28," ",_selections!$N$35),DataLookup,18,FALSE),
0))),
IF(Std_Pop_Selection="WHO (2000) Population",
IF(SelectedStandardPopn="Self Harm Hospitalisations - Total",VLOOKUP(CONCATENATE(K$13," ",$B28," ",_selections!$N$35),DataLookup,22,FALSE),
IF(SelectedStandardPopn="Self Harm Hospitalisations - Intentional",VLOOKUP(CONCATENATE(K$13," ",$B28," ",_selections!$N$35),DataLookup,23,FALSE),
IF(SelectedStandardPopn="Self Harm Hospitalisations - Undetermined",VLOOKUP(CONCATENATE(K$13," ",$B28," ",_selections!$N$35),DataLookup,24,FALSE),
0)))))),0)</f>
        <v>62.986673865672898</v>
      </c>
      <c r="L28" s="138">
        <f ca="1">IFERROR(IF($D28&lt;Sup_Num,Sup_Text, 10*
IF(Std_Pop_Selection="Census 2018 Usual Resident Population",
IF(SelectedStandardPopn="Self Harm Hospitalisations - Total",VLOOKUP(CONCATENATE(L$13," ",$B28," ",_selections!$N$35),DataLookup,16,FALSE),
IF(SelectedStandardPopn="Self Harm Hospitalisations - Intentional",VLOOKUP(CONCATENATE(L$13," ",$B28," ",_selections!$N$35),DataLookup,17,FALSE),
IF(SelectedStandardPopn="Self Harm Hospitalisations - Undetermined",VLOOKUP(CONCATENATE(L$13," ",$B28," ",_selections!$N$35),DataLookup,18,FALSE),
0))),
IF(Std_Pop_Selection="WHO (2000) Population",
IF(SelectedStandardPopn="Self Harm Hospitalisations - Total",VLOOKUP(CONCATENATE(L$13," ",$B28," ",_selections!$N$35),DataLookup,22,FALSE),
IF(SelectedStandardPopn="Self Harm Hospitalisations - Intentional",VLOOKUP(CONCATENATE(L$13," ",$B28," ",_selections!$N$35),DataLookup,23,FALSE),
IF(SelectedStandardPopn="Self Harm Hospitalisations - Undetermined",VLOOKUP(CONCATENATE(L$13," ",$B28," ",_selections!$N$35),DataLookup,24,FALSE),
0)))))),0)</f>
        <v>47.504669038245602</v>
      </c>
      <c r="M28" s="138">
        <f ca="1">IFERROR(IF($D28&lt;Sup_Num,Sup_Text, 10*
IF(Std_Pop_Selection="Census 2018 Usual Resident Population",
IF(SelectedStandardPopn="Self Harm Hospitalisations - Total",VLOOKUP(CONCATENATE(M$13," ",$B28," ",_selections!$N$35),DataLookup,16,FALSE),
IF(SelectedStandardPopn="Self Harm Hospitalisations - Intentional",VLOOKUP(CONCATENATE(M$13," ",$B28," ",_selections!$N$35),DataLookup,17,FALSE),
IF(SelectedStandardPopn="Self Harm Hospitalisations - Undetermined",VLOOKUP(CONCATENATE(M$13," ",$B28," ",_selections!$N$35),DataLookup,18,FALSE),
0))),
IF(Std_Pop_Selection="WHO (2000) Population",
IF(SelectedStandardPopn="Self Harm Hospitalisations - Total",VLOOKUP(CONCATENATE(M$13," ",$B28," ",_selections!$N$35),DataLookup,22,FALSE),
IF(SelectedStandardPopn="Self Harm Hospitalisations - Intentional",VLOOKUP(CONCATENATE(M$13," ",$B28," ",_selections!$N$35),DataLookup,23,FALSE),
IF(SelectedStandardPopn="Self Harm Hospitalisations - Undetermined",VLOOKUP(CONCATENATE(M$13," ",$B28," ",_selections!$N$35),DataLookup,24,FALSE),
0)))))),0)</f>
        <v>52.225998550201396</v>
      </c>
      <c r="N28" s="135"/>
      <c r="O28" s="135"/>
      <c r="P28" s="135"/>
      <c r="Q28" s="135"/>
      <c r="R28" s="135"/>
      <c r="S28" s="135"/>
      <c r="T28" s="135"/>
      <c r="U28" s="135"/>
      <c r="V28" s="47"/>
    </row>
    <row r="29" spans="2:22">
      <c r="B29" s="198" t="s">
        <v>25</v>
      </c>
      <c r="C29" s="64" t="s">
        <v>25</v>
      </c>
      <c r="D29" s="122">
        <f ca="1">IFERROR(VLOOKUP(CONCATENATE(D$13," ",$B29," ",_selections!$N$35),DataLookup,12,FALSE),0)</f>
        <v>8420</v>
      </c>
      <c r="E29" s="122">
        <f ca="1">IFERROR(IF($D29&lt;Sup_Num,Sup_Text,
IF(SelectedStandardPopn="Self Harm Hospitalisations - Total",VLOOKUP(CONCATENATE(E$13," ",$B29," ",_selections!$N$35),DataLookup,8,FALSE),
IF(SelectedStandardPopn="Self Harm Hospitalisations - Intentional",VLOOKUP(CONCATENATE(E$13," ",$B29," ",_selections!$N$35),DataLookup,9,FALSE),
IF(SelectedStandardPopn="Self Harm Hospitalisations - Undetermined",VLOOKUP(CONCATENATE(E$13," ",$B29," ",_selections!$N$35),DataLookup,10,FALSE),
0)))),0)</f>
        <v>39</v>
      </c>
      <c r="F29" s="122">
        <f ca="1">IFERROR(IF($D29&lt;Sup_Num,Sup_Text,
IF(SelectedStandardPopn="Self Harm Hospitalisations - Total",VLOOKUP(CONCATENATE(F$13," ",$B29," ",_selections!$N$35),DataLookup,8,FALSE),
IF(SelectedStandardPopn="Self Harm Hospitalisations - Intentional",VLOOKUP(CONCATENATE(F$13," ",$B29," ",_selections!$N$35),DataLookup,9,FALSE),
IF(SelectedStandardPopn="Self Harm Hospitalisations - Undetermined",VLOOKUP(CONCATENATE(F$13," ",$B29," ",_selections!$N$35),DataLookup,10,FALSE),
0)))),0)</f>
        <v>35</v>
      </c>
      <c r="G29" s="122">
        <f ca="1">IFERROR(IF($D29&lt;Sup_Num,Sup_Text,
IF(SelectedStandardPopn="Self Harm Hospitalisations - Total",VLOOKUP(CONCATENATE(G$13," ",$B29," ",_selections!$N$35),DataLookup,8,FALSE),
IF(SelectedStandardPopn="Self Harm Hospitalisations - Intentional",VLOOKUP(CONCATENATE(G$13," ",$B29," ",_selections!$N$35),DataLookup,9,FALSE),
IF(SelectedStandardPopn="Self Harm Hospitalisations - Undetermined",VLOOKUP(CONCATENATE(G$13," ",$B29," ",_selections!$N$35),DataLookup,10,FALSE),
0)))),0)</f>
        <v>34</v>
      </c>
      <c r="H29" s="138">
        <f ca="1">IFERROR(IF($D29&lt;Sup_Num,Sup_Text, 10*
IF(SelectedStandardPopn="Self Harm Hospitalisations - Total",VLOOKUP(CONCATENATE(E$13," ",$B29," ",_selections!$N$35),DataLookup,13,FALSE),
IF(SelectedStandardPopn="Self Harm Hospitalisations - Intentional",VLOOKUP(CONCATENATE(E$13," ",$B29," ",_selections!$N$35),DataLookup,14,FALSE),
IF(SelectedStandardPopn="Self Harm Hospitalisations - Undetermined",VLOOKUP(CONCATENATE(E$13," ",$B29," ",_selections!$N$35),DataLookup,15,FALSE),
0)))),0)</f>
        <v>46.987951807228896</v>
      </c>
      <c r="I29" s="138">
        <f ca="1">IFERROR(IF($D29&lt;Sup_Num,Sup_Text, 10*
IF(SelectedStandardPopn="Self Harm Hospitalisations - Total",VLOOKUP(CONCATENATE(F$13," ",$B29," ",_selections!$N$35),DataLookup,13,FALSE),
IF(SelectedStandardPopn="Self Harm Hospitalisations - Intentional",VLOOKUP(CONCATENATE(F$13," ",$B29," ",_selections!$N$35),DataLookup,14,FALSE),
IF(SelectedStandardPopn="Self Harm Hospitalisations - Undetermined",VLOOKUP(CONCATENATE(F$13," ",$B29," ",_selections!$N$35),DataLookup,15,FALSE),
0)))),0)</f>
        <v>41.941282204913094</v>
      </c>
      <c r="J29" s="138">
        <f ca="1">IFERROR(IF($D29&lt;Sup_Num,Sup_Text, 10*
IF(SelectedStandardPopn="Self Harm Hospitalisations - Total",VLOOKUP(CONCATENATE(G$13," ",$B29," ",_selections!$N$35),DataLookup,13,FALSE),
IF(SelectedStandardPopn="Self Harm Hospitalisations - Intentional",VLOOKUP(CONCATENATE(G$13," ",$B29," ",_selections!$N$35),DataLookup,14,FALSE),
IF(SelectedStandardPopn="Self Harm Hospitalisations - Undetermined",VLOOKUP(CONCATENATE(G$13," ",$B29," ",_selections!$N$35),DataLookup,15,FALSE),
0)))),0)</f>
        <v>40.380047505938201</v>
      </c>
      <c r="K29" s="138">
        <f ca="1">IFERROR(IF($D29&lt;Sup_Num,Sup_Text, 10*
IF(Std_Pop_Selection="Census 2018 Usual Resident Population",
IF(SelectedStandardPopn="Self Harm Hospitalisations - Total",VLOOKUP(CONCATENATE(K$13," ",$B29," ",_selections!$N$35),DataLookup,16,FALSE),
IF(SelectedStandardPopn="Self Harm Hospitalisations - Intentional",VLOOKUP(CONCATENATE(K$13," ",$B29," ",_selections!$N$35),DataLookup,17,FALSE),
IF(SelectedStandardPopn="Self Harm Hospitalisations - Undetermined",VLOOKUP(CONCATENATE(K$13," ",$B29," ",_selections!$N$35),DataLookup,18,FALSE),
0))),
IF(Std_Pop_Selection="WHO (2000) Population",
IF(SelectedStandardPopn="Self Harm Hospitalisations - Total",VLOOKUP(CONCATENATE(K$13," ",$B29," ",_selections!$N$35),DataLookup,22,FALSE),
IF(SelectedStandardPopn="Self Harm Hospitalisations - Intentional",VLOOKUP(CONCATENATE(K$13," ",$B29," ",_selections!$N$35),DataLookup,23,FALSE),
IF(SelectedStandardPopn="Self Harm Hospitalisations - Undetermined",VLOOKUP(CONCATENATE(K$13," ",$B29," ",_selections!$N$35),DataLookup,24,FALSE),
0)))))),0)</f>
        <v>49.771265228938297</v>
      </c>
      <c r="L29" s="138">
        <f ca="1">IFERROR(IF($D29&lt;Sup_Num,Sup_Text, 10*
IF(Std_Pop_Selection="Census 2018 Usual Resident Population",
IF(SelectedStandardPopn="Self Harm Hospitalisations - Total",VLOOKUP(CONCATENATE(L$13," ",$B29," ",_selections!$N$35),DataLookup,16,FALSE),
IF(SelectedStandardPopn="Self Harm Hospitalisations - Intentional",VLOOKUP(CONCATENATE(L$13," ",$B29," ",_selections!$N$35),DataLookup,17,FALSE),
IF(SelectedStandardPopn="Self Harm Hospitalisations - Undetermined",VLOOKUP(CONCATENATE(L$13," ",$B29," ",_selections!$N$35),DataLookup,18,FALSE),
0))),
IF(Std_Pop_Selection="WHO (2000) Population",
IF(SelectedStandardPopn="Self Harm Hospitalisations - Total",VLOOKUP(CONCATENATE(L$13," ",$B29," ",_selections!$N$35),DataLookup,22,FALSE),
IF(SelectedStandardPopn="Self Harm Hospitalisations - Intentional",VLOOKUP(CONCATENATE(L$13," ",$B29," ",_selections!$N$35),DataLookup,23,FALSE),
IF(SelectedStandardPopn="Self Harm Hospitalisations - Undetermined",VLOOKUP(CONCATENATE(L$13," ",$B29," ",_selections!$N$35),DataLookup,24,FALSE),
0)))))),0)</f>
        <v>44.388501841007802</v>
      </c>
      <c r="M29" s="138">
        <f ca="1">IFERROR(IF($D29&lt;Sup_Num,Sup_Text, 10*
IF(Std_Pop_Selection="Census 2018 Usual Resident Population",
IF(SelectedStandardPopn="Self Harm Hospitalisations - Total",VLOOKUP(CONCATENATE(M$13," ",$B29," ",_selections!$N$35),DataLookup,16,FALSE),
IF(SelectedStandardPopn="Self Harm Hospitalisations - Intentional",VLOOKUP(CONCATENATE(M$13," ",$B29," ",_selections!$N$35),DataLookup,17,FALSE),
IF(SelectedStandardPopn="Self Harm Hospitalisations - Undetermined",VLOOKUP(CONCATENATE(M$13," ",$B29," ",_selections!$N$35),DataLookup,18,FALSE),
0))),
IF(Std_Pop_Selection="WHO (2000) Population",
IF(SelectedStandardPopn="Self Harm Hospitalisations - Total",VLOOKUP(CONCATENATE(M$13," ",$B29," ",_selections!$N$35),DataLookup,22,FALSE),
IF(SelectedStandardPopn="Self Harm Hospitalisations - Intentional",VLOOKUP(CONCATENATE(M$13," ",$B29," ",_selections!$N$35),DataLookup,23,FALSE),
IF(SelectedStandardPopn="Self Harm Hospitalisations - Undetermined",VLOOKUP(CONCATENATE(M$13," ",$B29," ",_selections!$N$35),DataLookup,24,FALSE),
0)))))),0)</f>
        <v>42.559316995041698</v>
      </c>
      <c r="N29" s="135"/>
      <c r="O29" s="135"/>
      <c r="P29" s="135"/>
      <c r="Q29" s="135"/>
      <c r="R29" s="135"/>
      <c r="S29" s="135"/>
      <c r="T29" s="135"/>
      <c r="U29" s="135"/>
      <c r="V29" s="47"/>
    </row>
    <row r="30" spans="2:22">
      <c r="B30" s="198" t="s">
        <v>26</v>
      </c>
      <c r="C30" s="64" t="s">
        <v>133</v>
      </c>
      <c r="D30" s="122">
        <f ca="1">IFERROR(VLOOKUP(CONCATENATE(D$13," ",$B30," ",_selections!$N$35),DataLookup,12,FALSE),0)</f>
        <v>116790</v>
      </c>
      <c r="E30" s="122">
        <f ca="1">IFERROR(IF($D30&lt;Sup_Num,Sup_Text,
IF(SelectedStandardPopn="Self Harm Hospitalisations - Total",VLOOKUP(CONCATENATE(E$13," ",$B30," ",_selections!$N$35),DataLookup,8,FALSE),
IF(SelectedStandardPopn="Self Harm Hospitalisations - Intentional",VLOOKUP(CONCATENATE(E$13," ",$B30," ",_selections!$N$35),DataLookup,9,FALSE),
IF(SelectedStandardPopn="Self Harm Hospitalisations - Undetermined",VLOOKUP(CONCATENATE(E$13," ",$B30," ",_selections!$N$35),DataLookup,10,FALSE),
0)))),0)</f>
        <v>623</v>
      </c>
      <c r="F30" s="122">
        <f ca="1">IFERROR(IF($D30&lt;Sup_Num,Sup_Text,
IF(SelectedStandardPopn="Self Harm Hospitalisations - Total",VLOOKUP(CONCATENATE(F$13," ",$B30," ",_selections!$N$35),DataLookup,8,FALSE),
IF(SelectedStandardPopn="Self Harm Hospitalisations - Intentional",VLOOKUP(CONCATENATE(F$13," ",$B30," ",_selections!$N$35),DataLookup,9,FALSE),
IF(SelectedStandardPopn="Self Harm Hospitalisations - Undetermined",VLOOKUP(CONCATENATE(F$13," ",$B30," ",_selections!$N$35),DataLookup,10,FALSE),
0)))),0)</f>
        <v>545</v>
      </c>
      <c r="G30" s="122">
        <f ca="1">IFERROR(IF($D30&lt;Sup_Num,Sup_Text,
IF(SelectedStandardPopn="Self Harm Hospitalisations - Total",VLOOKUP(CONCATENATE(G$13," ",$B30," ",_selections!$N$35),DataLookup,8,FALSE),
IF(SelectedStandardPopn="Self Harm Hospitalisations - Intentional",VLOOKUP(CONCATENATE(G$13," ",$B30," ",_selections!$N$35),DataLookup,9,FALSE),
IF(SelectedStandardPopn="Self Harm Hospitalisations - Undetermined",VLOOKUP(CONCATENATE(G$13," ",$B30," ",_selections!$N$35),DataLookup,10,FALSE),
0)))),0)</f>
        <v>526</v>
      </c>
      <c r="H30" s="138">
        <f ca="1">IFERROR(IF($D30&lt;Sup_Num,Sup_Text, 10*
IF(SelectedStandardPopn="Self Harm Hospitalisations - Total",VLOOKUP(CONCATENATE(E$13," ",$B30," ",_selections!$N$35),DataLookup,13,FALSE),
IF(SelectedStandardPopn="Self Harm Hospitalisations - Intentional",VLOOKUP(CONCATENATE(E$13," ",$B30," ",_selections!$N$35),DataLookup,14,FALSE),
IF(SelectedStandardPopn="Self Harm Hospitalisations - Undetermined",VLOOKUP(CONCATENATE(E$13," ",$B30," ",_selections!$N$35),DataLookup,15,FALSE),
0)))),0)</f>
        <v>52.877270412493601</v>
      </c>
      <c r="I30" s="138">
        <f ca="1">IFERROR(IF($D30&lt;Sup_Num,Sup_Text, 10*
IF(SelectedStandardPopn="Self Harm Hospitalisations - Total",VLOOKUP(CONCATENATE(F$13," ",$B30," ",_selections!$N$35),DataLookup,13,FALSE),
IF(SelectedStandardPopn="Self Harm Hospitalisations - Intentional",VLOOKUP(CONCATENATE(F$13," ",$B30," ",_selections!$N$35),DataLookup,14,FALSE),
IF(SelectedStandardPopn="Self Harm Hospitalisations - Undetermined",VLOOKUP(CONCATENATE(F$13," ",$B30," ",_selections!$N$35),DataLookup,15,FALSE),
0)))),0)</f>
        <v>46.553344153070803</v>
      </c>
      <c r="J30" s="138">
        <f ca="1">IFERROR(IF($D30&lt;Sup_Num,Sup_Text, 10*
IF(SelectedStandardPopn="Self Harm Hospitalisations - Total",VLOOKUP(CONCATENATE(G$13," ",$B30," ",_selections!$N$35),DataLookup,13,FALSE),
IF(SelectedStandardPopn="Self Harm Hospitalisations - Intentional",VLOOKUP(CONCATENATE(G$13," ",$B30," ",_selections!$N$35),DataLookup,14,FALSE),
IF(SelectedStandardPopn="Self Harm Hospitalisations - Undetermined",VLOOKUP(CONCATENATE(G$13," ",$B30," ",_selections!$N$35),DataLookup,15,FALSE),
0)))),0)</f>
        <v>45.038102577275403</v>
      </c>
      <c r="K30" s="138">
        <f ca="1">IFERROR(IF($D30&lt;Sup_Num,Sup_Text, 10*
IF(Std_Pop_Selection="Census 2018 Usual Resident Population",
IF(SelectedStandardPopn="Self Harm Hospitalisations - Total",VLOOKUP(CONCATENATE(K$13," ",$B30," ",_selections!$N$35),DataLookup,16,FALSE),
IF(SelectedStandardPopn="Self Harm Hospitalisations - Intentional",VLOOKUP(CONCATENATE(K$13," ",$B30," ",_selections!$N$35),DataLookup,17,FALSE),
IF(SelectedStandardPopn="Self Harm Hospitalisations - Undetermined",VLOOKUP(CONCATENATE(K$13," ",$B30," ",_selections!$N$35),DataLookup,18,FALSE),
0))),
IF(Std_Pop_Selection="WHO (2000) Population",
IF(SelectedStandardPopn="Self Harm Hospitalisations - Total",VLOOKUP(CONCATENATE(K$13," ",$B30," ",_selections!$N$35),DataLookup,22,FALSE),
IF(SelectedStandardPopn="Self Harm Hospitalisations - Intentional",VLOOKUP(CONCATENATE(K$13," ",$B30," ",_selections!$N$35),DataLookup,23,FALSE),
IF(SelectedStandardPopn="Self Harm Hospitalisations - Undetermined",VLOOKUP(CONCATENATE(K$13," ",$B30," ",_selections!$N$35),DataLookup,24,FALSE),
0)))))),0)</f>
        <v>53.889901832685396</v>
      </c>
      <c r="L30" s="138">
        <f ca="1">IFERROR(IF($D30&lt;Sup_Num,Sup_Text, 10*
IF(Std_Pop_Selection="Census 2018 Usual Resident Population",
IF(SelectedStandardPopn="Self Harm Hospitalisations - Total",VLOOKUP(CONCATENATE(L$13," ",$B30," ",_selections!$N$35),DataLookup,16,FALSE),
IF(SelectedStandardPopn="Self Harm Hospitalisations - Intentional",VLOOKUP(CONCATENATE(L$13," ",$B30," ",_selections!$N$35),DataLookup,17,FALSE),
IF(SelectedStandardPopn="Self Harm Hospitalisations - Undetermined",VLOOKUP(CONCATENATE(L$13," ",$B30," ",_selections!$N$35),DataLookup,18,FALSE),
0))),
IF(Std_Pop_Selection="WHO (2000) Population",
IF(SelectedStandardPopn="Self Harm Hospitalisations - Total",VLOOKUP(CONCATENATE(L$13," ",$B30," ",_selections!$N$35),DataLookup,22,FALSE),
IF(SelectedStandardPopn="Self Harm Hospitalisations - Intentional",VLOOKUP(CONCATENATE(L$13," ",$B30," ",_selections!$N$35),DataLookup,23,FALSE),
IF(SelectedStandardPopn="Self Harm Hospitalisations - Undetermined",VLOOKUP(CONCATENATE(L$13," ",$B30," ",_selections!$N$35),DataLookup,24,FALSE),
0)))))),0)</f>
        <v>47.507756383947502</v>
      </c>
      <c r="M30" s="138">
        <f ca="1">IFERROR(IF($D30&lt;Sup_Num,Sup_Text, 10*
IF(Std_Pop_Selection="Census 2018 Usual Resident Population",
IF(SelectedStandardPopn="Self Harm Hospitalisations - Total",VLOOKUP(CONCATENATE(M$13," ",$B30," ",_selections!$N$35),DataLookup,16,FALSE),
IF(SelectedStandardPopn="Self Harm Hospitalisations - Intentional",VLOOKUP(CONCATENATE(M$13," ",$B30," ",_selections!$N$35),DataLookup,17,FALSE),
IF(SelectedStandardPopn="Self Harm Hospitalisations - Undetermined",VLOOKUP(CONCATENATE(M$13," ",$B30," ",_selections!$N$35),DataLookup,18,FALSE),
0))),
IF(Std_Pop_Selection="WHO (2000) Population",
IF(SelectedStandardPopn="Self Harm Hospitalisations - Total",VLOOKUP(CONCATENATE(M$13," ",$B30," ",_selections!$N$35),DataLookup,22,FALSE),
IF(SelectedStandardPopn="Self Harm Hospitalisations - Intentional",VLOOKUP(CONCATENATE(M$13," ",$B30," ",_selections!$N$35),DataLookup,23,FALSE),
IF(SelectedStandardPopn="Self Harm Hospitalisations - Undetermined",VLOOKUP(CONCATENATE(M$13," ",$B30," ",_selections!$N$35),DataLookup,24,FALSE),
0)))))),0)</f>
        <v>45.944730128340098</v>
      </c>
      <c r="N30" s="135"/>
      <c r="O30" s="135"/>
      <c r="P30" s="135"/>
      <c r="Q30" s="135"/>
      <c r="R30" s="135"/>
      <c r="S30" s="135"/>
      <c r="T30" s="135"/>
      <c r="U30" s="135"/>
      <c r="V30" s="47"/>
    </row>
    <row r="31" spans="2:22">
      <c r="B31" s="198" t="s">
        <v>27</v>
      </c>
      <c r="C31" s="64" t="s">
        <v>27</v>
      </c>
      <c r="D31" s="122">
        <f ca="1">IFERROR(VLOOKUP(CONCATENATE(D$13," ",$B31," ",_selections!$N$35),DataLookup,12,FALSE),0)</f>
        <v>4995</v>
      </c>
      <c r="E31" s="122">
        <f ca="1">IFERROR(IF($D31&lt;Sup_Num,Sup_Text,
IF(SelectedStandardPopn="Self Harm Hospitalisations - Total",VLOOKUP(CONCATENATE(E$13," ",$B31," ",_selections!$N$35),DataLookup,8,FALSE),
IF(SelectedStandardPopn="Self Harm Hospitalisations - Intentional",VLOOKUP(CONCATENATE(E$13," ",$B31," ",_selections!$N$35),DataLookup,9,FALSE),
IF(SelectedStandardPopn="Self Harm Hospitalisations - Undetermined",VLOOKUP(CONCATENATE(E$13," ",$B31," ",_selections!$N$35),DataLookup,10,FALSE),
0)))),0)</f>
        <v>27</v>
      </c>
      <c r="F31" s="122">
        <f ca="1">IFERROR(IF($D31&lt;Sup_Num,Sup_Text,
IF(SelectedStandardPopn="Self Harm Hospitalisations - Total",VLOOKUP(CONCATENATE(F$13," ",$B31," ",_selections!$N$35),DataLookup,8,FALSE),
IF(SelectedStandardPopn="Self Harm Hospitalisations - Intentional",VLOOKUP(CONCATENATE(F$13," ",$B31," ",_selections!$N$35),DataLookup,9,FALSE),
IF(SelectedStandardPopn="Self Harm Hospitalisations - Undetermined",VLOOKUP(CONCATENATE(F$13," ",$B31," ",_selections!$N$35),DataLookup,10,FALSE),
0)))),0)</f>
        <v>36</v>
      </c>
      <c r="G31" s="122">
        <f ca="1">IFERROR(IF($D31&lt;Sup_Num,Sup_Text,
IF(SelectedStandardPopn="Self Harm Hospitalisations - Total",VLOOKUP(CONCATENATE(G$13," ",$B31," ",_selections!$N$35),DataLookup,8,FALSE),
IF(SelectedStandardPopn="Self Harm Hospitalisations - Intentional",VLOOKUP(CONCATENATE(G$13," ",$B31," ",_selections!$N$35),DataLookup,9,FALSE),
IF(SelectedStandardPopn="Self Harm Hospitalisations - Undetermined",VLOOKUP(CONCATENATE(G$13," ",$B31," ",_selections!$N$35),DataLookup,10,FALSE),
0)))),0)</f>
        <v>32</v>
      </c>
      <c r="H31" s="138">
        <f ca="1">IFERROR(IF($D31&lt;Sup_Num,Sup_Text, 10*
IF(SelectedStandardPopn="Self Harm Hospitalisations - Total",VLOOKUP(CONCATENATE(E$13," ",$B31," ",_selections!$N$35),DataLookup,13,FALSE),
IF(SelectedStandardPopn="Self Harm Hospitalisations - Intentional",VLOOKUP(CONCATENATE(E$13," ",$B31," ",_selections!$N$35),DataLookup,14,FALSE),
IF(SelectedStandardPopn="Self Harm Hospitalisations - Undetermined",VLOOKUP(CONCATENATE(E$13," ",$B31," ",_selections!$N$35),DataLookup,15,FALSE),
0)))),0)</f>
        <v>53.731343283582106</v>
      </c>
      <c r="I31" s="138">
        <f ca="1">IFERROR(IF($D31&lt;Sup_Num,Sup_Text, 10*
IF(SelectedStandardPopn="Self Harm Hospitalisations - Total",VLOOKUP(CONCATENATE(F$13," ",$B31," ",_selections!$N$35),DataLookup,13,FALSE),
IF(SelectedStandardPopn="Self Harm Hospitalisations - Intentional",VLOOKUP(CONCATENATE(F$13," ",$B31," ",_selections!$N$35),DataLookup,14,FALSE),
IF(SelectedStandardPopn="Self Harm Hospitalisations - Undetermined",VLOOKUP(CONCATENATE(F$13," ",$B31," ",_selections!$N$35),DataLookup,15,FALSE),
0)))),0)</f>
        <v>72</v>
      </c>
      <c r="J31" s="138">
        <f ca="1">IFERROR(IF($D31&lt;Sup_Num,Sup_Text, 10*
IF(SelectedStandardPopn="Self Harm Hospitalisations - Total",VLOOKUP(CONCATENATE(G$13," ",$B31," ",_selections!$N$35),DataLookup,13,FALSE),
IF(SelectedStandardPopn="Self Harm Hospitalisations - Intentional",VLOOKUP(CONCATENATE(G$13," ",$B31," ",_selections!$N$35),DataLookup,14,FALSE),
IF(SelectedStandardPopn="Self Harm Hospitalisations - Undetermined",VLOOKUP(CONCATENATE(G$13," ",$B31," ",_selections!$N$35),DataLookup,15,FALSE),
0)))),0)</f>
        <v>64.064064064064098</v>
      </c>
      <c r="K31" s="138">
        <f ca="1">IFERROR(IF($D31&lt;Sup_Num,Sup_Text, 10*
IF(Std_Pop_Selection="Census 2018 Usual Resident Population",
IF(SelectedStandardPopn="Self Harm Hospitalisations - Total",VLOOKUP(CONCATENATE(K$13," ",$B31," ",_selections!$N$35),DataLookup,16,FALSE),
IF(SelectedStandardPopn="Self Harm Hospitalisations - Intentional",VLOOKUP(CONCATENATE(K$13," ",$B31," ",_selections!$N$35),DataLookup,17,FALSE),
IF(SelectedStandardPopn="Self Harm Hospitalisations - Undetermined",VLOOKUP(CONCATENATE(K$13," ",$B31," ",_selections!$N$35),DataLookup,18,FALSE),
0))),
IF(Std_Pop_Selection="WHO (2000) Population",
IF(SelectedStandardPopn="Self Harm Hospitalisations - Total",VLOOKUP(CONCATENATE(K$13," ",$B31," ",_selections!$N$35),DataLookup,22,FALSE),
IF(SelectedStandardPopn="Self Harm Hospitalisations - Intentional",VLOOKUP(CONCATENATE(K$13," ",$B31," ",_selections!$N$35),DataLookup,23,FALSE),
IF(SelectedStandardPopn="Self Harm Hospitalisations - Undetermined",VLOOKUP(CONCATENATE(K$13," ",$B31," ",_selections!$N$35),DataLookup,24,FALSE),
0)))))),0)</f>
        <v>56.948088367584802</v>
      </c>
      <c r="L31" s="138">
        <f ca="1">IFERROR(IF($D31&lt;Sup_Num,Sup_Text, 10*
IF(Std_Pop_Selection="Census 2018 Usual Resident Population",
IF(SelectedStandardPopn="Self Harm Hospitalisations - Total",VLOOKUP(CONCATENATE(L$13," ",$B31," ",_selections!$N$35),DataLookup,16,FALSE),
IF(SelectedStandardPopn="Self Harm Hospitalisations - Intentional",VLOOKUP(CONCATENATE(L$13," ",$B31," ",_selections!$N$35),DataLookup,17,FALSE),
IF(SelectedStandardPopn="Self Harm Hospitalisations - Undetermined",VLOOKUP(CONCATENATE(L$13," ",$B31," ",_selections!$N$35),DataLookup,18,FALSE),
0))),
IF(Std_Pop_Selection="WHO (2000) Population",
IF(SelectedStandardPopn="Self Harm Hospitalisations - Total",VLOOKUP(CONCATENATE(L$13," ",$B31," ",_selections!$N$35),DataLookup,22,FALSE),
IF(SelectedStandardPopn="Self Harm Hospitalisations - Intentional",VLOOKUP(CONCATENATE(L$13," ",$B31," ",_selections!$N$35),DataLookup,23,FALSE),
IF(SelectedStandardPopn="Self Harm Hospitalisations - Undetermined",VLOOKUP(CONCATENATE(L$13," ",$B31," ",_selections!$N$35),DataLookup,24,FALSE),
0)))))),0)</f>
        <v>79.360033459375899</v>
      </c>
      <c r="M31" s="138">
        <f ca="1">IFERROR(IF($D31&lt;Sup_Num,Sup_Text, 10*
IF(Std_Pop_Selection="Census 2018 Usual Resident Population",
IF(SelectedStandardPopn="Self Harm Hospitalisations - Total",VLOOKUP(CONCATENATE(M$13," ",$B31," ",_selections!$N$35),DataLookup,16,FALSE),
IF(SelectedStandardPopn="Self Harm Hospitalisations - Intentional",VLOOKUP(CONCATENATE(M$13," ",$B31," ",_selections!$N$35),DataLookup,17,FALSE),
IF(SelectedStandardPopn="Self Harm Hospitalisations - Undetermined",VLOOKUP(CONCATENATE(M$13," ",$B31," ",_selections!$N$35),DataLookup,18,FALSE),
0))),
IF(Std_Pop_Selection="WHO (2000) Population",
IF(SelectedStandardPopn="Self Harm Hospitalisations - Total",VLOOKUP(CONCATENATE(M$13," ",$B31," ",_selections!$N$35),DataLookup,22,FALSE),
IF(SelectedStandardPopn="Self Harm Hospitalisations - Intentional",VLOOKUP(CONCATENATE(M$13," ",$B31," ",_selections!$N$35),DataLookup,23,FALSE),
IF(SelectedStandardPopn="Self Harm Hospitalisations - Undetermined",VLOOKUP(CONCATENATE(M$13," ",$B31," ",_selections!$N$35),DataLookup,24,FALSE),
0)))))),0)</f>
        <v>66.493588535601504</v>
      </c>
      <c r="N31" s="135"/>
      <c r="O31" s="135"/>
      <c r="P31" s="135"/>
      <c r="Q31" s="135"/>
      <c r="R31" s="135"/>
      <c r="S31" s="135"/>
      <c r="T31" s="135"/>
      <c r="U31" s="135"/>
      <c r="V31" s="47"/>
    </row>
    <row r="32" spans="2:22">
      <c r="B32" s="198" t="s">
        <v>28</v>
      </c>
      <c r="C32" s="115" t="s">
        <v>28</v>
      </c>
      <c r="D32" s="125">
        <f ca="1">IFERROR(VLOOKUP(CONCATENATE(D$13," ",$B32," ",_selections!$N$35),DataLookup,12,FALSE),0)</f>
        <v>12380</v>
      </c>
      <c r="E32" s="125">
        <f ca="1">IFERROR(IF($D32&lt;Sup_Num,Sup_Text,
IF(SelectedStandardPopn="Self Harm Hospitalisations - Total",VLOOKUP(CONCATENATE(E$13," ",$B32," ",_selections!$N$35),DataLookup,8,FALSE),
IF(SelectedStandardPopn="Self Harm Hospitalisations - Intentional",VLOOKUP(CONCATENATE(E$13," ",$B32," ",_selections!$N$35),DataLookup,9,FALSE),
IF(SelectedStandardPopn="Self Harm Hospitalisations - Undetermined",VLOOKUP(CONCATENATE(E$13," ",$B32," ",_selections!$N$35),DataLookup,10,FALSE),
0)))),0)</f>
        <v>113</v>
      </c>
      <c r="F32" s="125">
        <f ca="1">IFERROR(IF($D32&lt;Sup_Num,Sup_Text,
IF(SelectedStandardPopn="Self Harm Hospitalisations - Total",VLOOKUP(CONCATENATE(F$13," ",$B32," ",_selections!$N$35),DataLookup,8,FALSE),
IF(SelectedStandardPopn="Self Harm Hospitalisations - Intentional",VLOOKUP(CONCATENATE(F$13," ",$B32," ",_selections!$N$35),DataLookup,9,FALSE),
IF(SelectedStandardPopn="Self Harm Hospitalisations - Undetermined",VLOOKUP(CONCATENATE(F$13," ",$B32," ",_selections!$N$35),DataLookup,10,FALSE),
0)))),0)</f>
        <v>87</v>
      </c>
      <c r="G32" s="125">
        <f ca="1">IFERROR(IF($D32&lt;Sup_Num,Sup_Text,
IF(SelectedStandardPopn="Self Harm Hospitalisations - Total",VLOOKUP(CONCATENATE(G$13," ",$B32," ",_selections!$N$35),DataLookup,8,FALSE),
IF(SelectedStandardPopn="Self Harm Hospitalisations - Intentional",VLOOKUP(CONCATENATE(G$13," ",$B32," ",_selections!$N$35),DataLookup,9,FALSE),
IF(SelectedStandardPopn="Self Harm Hospitalisations - Undetermined",VLOOKUP(CONCATENATE(G$13," ",$B32," ",_selections!$N$35),DataLookup,10,FALSE),
0)))),0)</f>
        <v>65</v>
      </c>
      <c r="H32" s="139">
        <f ca="1">IFERROR(IF($D32&lt;Sup_Num,Sup_Text, 10*
IF(SelectedStandardPopn="Self Harm Hospitalisations - Total",VLOOKUP(CONCATENATE(E$13," ",$B32," ",_selections!$N$35),DataLookup,13,FALSE),
IF(SelectedStandardPopn="Self Harm Hospitalisations - Intentional",VLOOKUP(CONCATENATE(E$13," ",$B32," ",_selections!$N$35),DataLookup,14,FALSE),
IF(SelectedStandardPopn="Self Harm Hospitalisations - Undetermined",VLOOKUP(CONCATENATE(E$13," ",$B32," ",_selections!$N$35),DataLookup,15,FALSE),
0)))),0)</f>
        <v>91.20258272800649</v>
      </c>
      <c r="I32" s="139">
        <f ca="1">IFERROR(IF($D32&lt;Sup_Num,Sup_Text, 10*
IF(SelectedStandardPopn="Self Harm Hospitalisations - Total",VLOOKUP(CONCATENATE(F$13," ",$B32," ",_selections!$N$35),DataLookup,13,FALSE),
IF(SelectedStandardPopn="Self Harm Hospitalisations - Intentional",VLOOKUP(CONCATENATE(F$13," ",$B32," ",_selections!$N$35),DataLookup,14,FALSE),
IF(SelectedStandardPopn="Self Harm Hospitalisations - Undetermined",VLOOKUP(CONCATENATE(F$13," ",$B32," ",_selections!$N$35),DataLookup,15,FALSE),
0)))),0)</f>
        <v>70.217917675544797</v>
      </c>
      <c r="J32" s="139">
        <f ca="1">IFERROR(IF($D32&lt;Sup_Num,Sup_Text, 10*
IF(SelectedStandardPopn="Self Harm Hospitalisations - Total",VLOOKUP(CONCATENATE(G$13," ",$B32," ",_selections!$N$35),DataLookup,13,FALSE),
IF(SelectedStandardPopn="Self Harm Hospitalisations - Intentional",VLOOKUP(CONCATENATE(G$13," ",$B32," ",_selections!$N$35),DataLookup,14,FALSE),
IF(SelectedStandardPopn="Self Harm Hospitalisations - Undetermined",VLOOKUP(CONCATENATE(G$13," ",$B32," ",_selections!$N$35),DataLookup,15,FALSE),
0)))),0)</f>
        <v>52.5040387722132</v>
      </c>
      <c r="K32" s="139">
        <f ca="1">IFERROR(IF($D32&lt;Sup_Num,Sup_Text, 10*
IF(Std_Pop_Selection="Census 2018 Usual Resident Population",
IF(SelectedStandardPopn="Self Harm Hospitalisations - Total",VLOOKUP(CONCATENATE(K$13," ",$B32," ",_selections!$N$35),DataLookup,16,FALSE),
IF(SelectedStandardPopn="Self Harm Hospitalisations - Intentional",VLOOKUP(CONCATENATE(K$13," ",$B32," ",_selections!$N$35),DataLookup,17,FALSE),
IF(SelectedStandardPopn="Self Harm Hospitalisations - Undetermined",VLOOKUP(CONCATENATE(K$13," ",$B32," ",_selections!$N$35),DataLookup,18,FALSE),
0))),
IF(Std_Pop_Selection="WHO (2000) Population",
IF(SelectedStandardPopn="Self Harm Hospitalisations - Total",VLOOKUP(CONCATENATE(K$13," ",$B32," ",_selections!$N$35),DataLookup,22,FALSE),
IF(SelectedStandardPopn="Self Harm Hospitalisations - Intentional",VLOOKUP(CONCATENATE(K$13," ",$B32," ",_selections!$N$35),DataLookup,23,FALSE),
IF(SelectedStandardPopn="Self Harm Hospitalisations - Undetermined",VLOOKUP(CONCATENATE(K$13," ",$B32," ",_selections!$N$35),DataLookup,24,FALSE),
0)))))),0)</f>
        <v>94.559163864771207</v>
      </c>
      <c r="L32" s="139">
        <f ca="1">IFERROR(IF($D32&lt;Sup_Num,Sup_Text, 10*
IF(Std_Pop_Selection="Census 2018 Usual Resident Population",
IF(SelectedStandardPopn="Self Harm Hospitalisations - Total",VLOOKUP(CONCATENATE(L$13," ",$B32," ",_selections!$N$35),DataLookup,16,FALSE),
IF(SelectedStandardPopn="Self Harm Hospitalisations - Intentional",VLOOKUP(CONCATENATE(L$13," ",$B32," ",_selections!$N$35),DataLookup,17,FALSE),
IF(SelectedStandardPopn="Self Harm Hospitalisations - Undetermined",VLOOKUP(CONCATENATE(L$13," ",$B32," ",_selections!$N$35),DataLookup,18,FALSE),
0))),
IF(Std_Pop_Selection="WHO (2000) Population",
IF(SelectedStandardPopn="Self Harm Hospitalisations - Total",VLOOKUP(CONCATENATE(L$13," ",$B32," ",_selections!$N$35),DataLookup,22,FALSE),
IF(SelectedStandardPopn="Self Harm Hospitalisations - Intentional",VLOOKUP(CONCATENATE(L$13," ",$B32," ",_selections!$N$35),DataLookup,23,FALSE),
IF(SelectedStandardPopn="Self Harm Hospitalisations - Undetermined",VLOOKUP(CONCATENATE(L$13," ",$B32," ",_selections!$N$35),DataLookup,24,FALSE),
0)))))),0)</f>
        <v>76.673300471120996</v>
      </c>
      <c r="M32" s="139">
        <f ca="1">IFERROR(IF($D32&lt;Sup_Num,Sup_Text, 10*
IF(Std_Pop_Selection="Census 2018 Usual Resident Population",
IF(SelectedStandardPopn="Self Harm Hospitalisations - Total",VLOOKUP(CONCATENATE(M$13," ",$B32," ",_selections!$N$35),DataLookup,16,FALSE),
IF(SelectedStandardPopn="Self Harm Hospitalisations - Intentional",VLOOKUP(CONCATENATE(M$13," ",$B32," ",_selections!$N$35),DataLookup,17,FALSE),
IF(SelectedStandardPopn="Self Harm Hospitalisations - Undetermined",VLOOKUP(CONCATENATE(M$13," ",$B32," ",_selections!$N$35),DataLookup,18,FALSE),
0))),
IF(Std_Pop_Selection="WHO (2000) Population",
IF(SelectedStandardPopn="Self Harm Hospitalisations - Total",VLOOKUP(CONCATENATE(M$13," ",$B32," ",_selections!$N$35),DataLookup,22,FALSE),
IF(SelectedStandardPopn="Self Harm Hospitalisations - Intentional",VLOOKUP(CONCATENATE(M$13," ",$B32," ",_selections!$N$35),DataLookup,23,FALSE),
IF(SelectedStandardPopn="Self Harm Hospitalisations - Undetermined",VLOOKUP(CONCATENATE(M$13," ",$B32," ",_selections!$N$35),DataLookup,24,FALSE),
0)))))),0)</f>
        <v>55.8747024301491</v>
      </c>
      <c r="N32" s="135"/>
      <c r="O32" s="135"/>
      <c r="P32" s="135"/>
      <c r="Q32" s="135"/>
      <c r="R32" s="135"/>
      <c r="S32" s="135"/>
      <c r="T32" s="135"/>
      <c r="U32" s="135"/>
      <c r="V32" s="47"/>
    </row>
    <row r="33" spans="1:41">
      <c r="B33" s="198" t="s">
        <v>29</v>
      </c>
      <c r="C33" s="111" t="s">
        <v>29</v>
      </c>
      <c r="D33" s="56">
        <f ca="1">IFERROR(VLOOKUP(CONCATENATE(D$13," ",$B33," ",_selections!$N$35),DataLookup,12,FALSE),0)</f>
        <v>980660</v>
      </c>
      <c r="E33" s="56">
        <f ca="1">IFERROR(
IF(SelectedStandardPopn="Self Harm Hospitalisations - Total",VLOOKUP(CONCATENATE(E$13," ",$B33," ",_selections!$N$35),DataLookup,8,FALSE),
IF(SelectedStandardPopn="Self Harm Hospitalisations - Intentional",VLOOKUP(CONCATENATE(E$13," ",$B33," ",_selections!$N$35),DataLookup,9,FALSE),
IF(SelectedStandardPopn="Self Harm Hospitalisations - Undetermined",VLOOKUP(CONCATENATE(E$13," ",$B33," ",_selections!$N$35),DataLookup,10,FALSE),
0))),0)</f>
        <v>5491</v>
      </c>
      <c r="F33" s="56">
        <f ca="1">IFERROR(
IF(SelectedStandardPopn="Self Harm Hospitalisations - Total",VLOOKUP(CONCATENATE(F$13," ",$B33," ",_selections!$N$35),DataLookup,8,FALSE),
IF(SelectedStandardPopn="Self Harm Hospitalisations - Intentional",VLOOKUP(CONCATENATE(F$13," ",$B33," ",_selections!$N$35),DataLookup,9,FALSE),
IF(SelectedStandardPopn="Self Harm Hospitalisations - Undetermined",VLOOKUP(CONCATENATE(F$13," ",$B33," ",_selections!$N$35),DataLookup,10,FALSE),
0))),0)</f>
        <v>4674</v>
      </c>
      <c r="G33" s="56">
        <f ca="1">IFERROR(
IF(SelectedStandardPopn="Self Harm Hospitalisations - Total",VLOOKUP(CONCATENATE(G$13," ",$B33," ",_selections!$N$35),DataLookup,8,FALSE),
IF(SelectedStandardPopn="Self Harm Hospitalisations - Intentional",VLOOKUP(CONCATENATE(G$13," ",$B33," ",_selections!$N$35),DataLookup,9,FALSE),
IF(SelectedStandardPopn="Self Harm Hospitalisations - Undetermined",VLOOKUP(CONCATENATE(G$13," ",$B33," ",_selections!$N$35),DataLookup,10,FALSE),
0))),0)</f>
        <v>4352</v>
      </c>
      <c r="H33" s="140">
        <f ca="1">10*IFERROR(
IF(SelectedStandardPopn="Self Harm Hospitalisations - Total",VLOOKUP(CONCATENATE(E$13," ",$B33," ",_selections!$N$35),DataLookup,13,FALSE),
IF(SelectedStandardPopn="Self Harm Hospitalisations - Intentional",VLOOKUP(CONCATENATE(E$13," ",$B33," ",_selections!$N$35),DataLookup,14,FALSE),
IF(SelectedStandardPopn="Self Harm Hospitalisations - Undetermined",VLOOKUP(CONCATENATE(E$13," ",$B33," ",_selections!$N$35),DataLookup,15,FALSE),
0))),0)</f>
        <v>55.999469682676505</v>
      </c>
      <c r="I33" s="140">
        <f ca="1">10*IFERROR(
IF(SelectedStandardPopn="Self Harm Hospitalisations - Total",VLOOKUP(CONCATENATE(F$13," ",$B33," ",_selections!$N$35),DataLookup,13,FALSE),
IF(SelectedStandardPopn="Self Harm Hospitalisations - Intentional",VLOOKUP(CONCATENATE(F$13," ",$B33," ",_selections!$N$35),DataLookup,14,FALSE),
IF(SelectedStandardPopn="Self Harm Hospitalisations - Undetermined",VLOOKUP(CONCATENATE(F$13," ",$B33," ",_selections!$N$35),DataLookup,15,FALSE),
0))),0)</f>
        <v>47.753081626710703</v>
      </c>
      <c r="J33" s="140">
        <f ca="1">10*IFERROR(
IF(SelectedStandardPopn="Self Harm Hospitalisations - Total",VLOOKUP(CONCATENATE(G$13," ",$B33," ",_selections!$N$35),DataLookup,13,FALSE),
IF(SelectedStandardPopn="Self Harm Hospitalisations - Intentional",VLOOKUP(CONCATENATE(G$13," ",$B33," ",_selections!$N$35),DataLookup,14,FALSE),
IF(SelectedStandardPopn="Self Harm Hospitalisations - Undetermined",VLOOKUP(CONCATENATE(G$13," ",$B33," ",_selections!$N$35),DataLookup,15,FALSE),
0))),0)</f>
        <v>44.378275855036399</v>
      </c>
      <c r="K33" s="140">
        <f ca="1">10*IFERROR(
IF(Std_Pop_Selection="Census 2018 Usual Resident Population",
IF(SelectedStandardPopn="Self Harm Hospitalisations - Total",VLOOKUP(CONCATENATE(K$13," ",$B33," ",_selections!$N$35),DataLookup,16,FALSE),
IF(SelectedStandardPopn="Self Harm Hospitalisations - Intentional",VLOOKUP(CONCATENATE(K$13," ",$B33," ",_selections!$N$35),DataLookup,17,FALSE),
IF(SelectedStandardPopn="Self Harm Hospitalisations - Undetermined",VLOOKUP(CONCATENATE(K$13," ",$B33," ",_selections!$N$35),DataLookup,18,FALSE),
0))),
IF(Std_Pop_Selection="WHO (2000) Population",
IF(SelectedStandardPopn="Self Harm Hospitalisations - Total",VLOOKUP(CONCATENATE(K$13," ",$B33," ",_selections!$N$35),DataLookup,22,FALSE),
IF(SelectedStandardPopn="Self Harm Hospitalisations - Intentional",VLOOKUP(CONCATENATE(K$13," ",$B33," ",_selections!$N$35),DataLookup,23,FALSE),
IF(SelectedStandardPopn="Self Harm Hospitalisations - Undetermined",VLOOKUP(CONCATENATE(K$13," ",$B33," ",_selections!$N$35),DataLookup,24,FALSE),
0))))),0)</f>
        <v>56.708122011530797</v>
      </c>
      <c r="L33" s="140">
        <f ca="1">10*IFERROR(
IF(Std_Pop_Selection="Census 2018 Usual Resident Population",
IF(SelectedStandardPopn="Self Harm Hospitalisations - Total",VLOOKUP(CONCATENATE(L$13," ",$B33," ",_selections!$N$35),DataLookup,16,FALSE),
IF(SelectedStandardPopn="Self Harm Hospitalisations - Intentional",VLOOKUP(CONCATENATE(L$13," ",$B33," ",_selections!$N$35),DataLookup,17,FALSE),
IF(SelectedStandardPopn="Self Harm Hospitalisations - Undetermined",VLOOKUP(CONCATENATE(L$13," ",$B33," ",_selections!$N$35),DataLookup,18,FALSE),
0))),
IF(Std_Pop_Selection="WHO (2000) Population",
IF(SelectedStandardPopn="Self Harm Hospitalisations - Total",VLOOKUP(CONCATENATE(L$13," ",$B33," ",_selections!$N$35),DataLookup,22,FALSE),
IF(SelectedStandardPopn="Self Harm Hospitalisations - Intentional",VLOOKUP(CONCATENATE(L$13," ",$B33," ",_selections!$N$35),DataLookup,23,FALSE),
IF(SelectedStandardPopn="Self Harm Hospitalisations - Undetermined",VLOOKUP(CONCATENATE(L$13," ",$B33," ",_selections!$N$35),DataLookup,24,FALSE),
0))))),0)</f>
        <v>48.365140542922504</v>
      </c>
      <c r="M33" s="140">
        <f ca="1">10*IFERROR(
IF(Std_Pop_Selection="Census 2018 Usual Resident Population",
IF(SelectedStandardPopn="Self Harm Hospitalisations - Total",VLOOKUP(CONCATENATE(M$13," ",$B33," ",_selections!$N$35),DataLookup,16,FALSE),
IF(SelectedStandardPopn="Self Harm Hospitalisations - Intentional",VLOOKUP(CONCATENATE(M$13," ",$B33," ",_selections!$N$35),DataLookup,17,FALSE),
IF(SelectedStandardPopn="Self Harm Hospitalisations - Undetermined",VLOOKUP(CONCATENATE(M$13," ",$B33," ",_selections!$N$35),DataLookup,18,FALSE),
0))),
IF(Std_Pop_Selection="WHO (2000) Population",
IF(SelectedStandardPopn="Self Harm Hospitalisations - Total",VLOOKUP(CONCATENATE(M$13," ",$B33," ",_selections!$N$35),DataLookup,22,FALSE),
IF(SelectedStandardPopn="Self Harm Hospitalisations - Intentional",VLOOKUP(CONCATENATE(M$13," ",$B33," ",_selections!$N$35),DataLookup,23,FALSE),
IF(SelectedStandardPopn="Self Harm Hospitalisations - Undetermined",VLOOKUP(CONCATENATE(M$13," ",$B33," ",_selections!$N$35),DataLookup,24,FALSE),
0))))),0)</f>
        <v>44.792832510759702</v>
      </c>
      <c r="N33" s="135"/>
      <c r="O33" s="135"/>
      <c r="P33" s="135"/>
      <c r="Q33" s="135"/>
      <c r="R33" s="135"/>
      <c r="S33" s="135"/>
      <c r="T33" s="135"/>
      <c r="U33" s="135"/>
      <c r="V33" s="47"/>
    </row>
    <row r="34" spans="1:41">
      <c r="B34" s="42"/>
      <c r="C34" s="135"/>
      <c r="D34" s="135"/>
      <c r="E34" s="135"/>
      <c r="F34" s="135"/>
      <c r="G34" s="135"/>
      <c r="H34" s="135"/>
      <c r="I34" s="135"/>
      <c r="J34" s="135"/>
      <c r="K34" s="135"/>
      <c r="L34" s="135"/>
      <c r="M34" s="135"/>
      <c r="N34" s="135"/>
      <c r="O34" s="135"/>
      <c r="P34" s="135"/>
      <c r="Q34" s="135"/>
      <c r="R34" s="135"/>
      <c r="S34" s="135"/>
      <c r="T34" s="135"/>
      <c r="U34" s="135"/>
      <c r="V34" s="47"/>
    </row>
    <row r="35" spans="1:41">
      <c r="B35" s="42"/>
      <c r="C35" s="106"/>
      <c r="D35" s="106"/>
      <c r="E35" s="106"/>
      <c r="F35" s="106"/>
      <c r="G35" s="135"/>
      <c r="H35" s="135"/>
      <c r="I35" s="135"/>
      <c r="J35" s="135"/>
      <c r="K35" s="135"/>
      <c r="L35" s="135"/>
      <c r="M35" s="135"/>
      <c r="N35" s="135"/>
      <c r="O35" s="135"/>
      <c r="P35" s="135"/>
      <c r="Q35" s="135"/>
      <c r="R35" s="135"/>
      <c r="S35" s="135"/>
      <c r="T35" s="135"/>
      <c r="U35" s="135"/>
      <c r="V35" s="47"/>
    </row>
    <row r="36" spans="1:41" s="136" customFormat="1">
      <c r="B36" s="42"/>
      <c r="C36" s="106"/>
      <c r="D36" s="106"/>
      <c r="E36" s="106"/>
      <c r="F36" s="106"/>
      <c r="G36" s="135"/>
      <c r="H36" s="135"/>
      <c r="I36" s="135"/>
      <c r="J36" s="135"/>
      <c r="K36" s="135"/>
      <c r="L36" s="135"/>
      <c r="M36" s="135"/>
      <c r="N36" s="135"/>
      <c r="O36" s="135"/>
      <c r="P36" s="135"/>
      <c r="Q36" s="135"/>
      <c r="R36" s="135"/>
      <c r="S36" s="135"/>
      <c r="T36" s="135"/>
      <c r="U36" s="135"/>
      <c r="V36" s="47"/>
    </row>
    <row r="37" spans="1:41" s="136" customFormat="1">
      <c r="B37" s="42"/>
      <c r="C37" s="106"/>
      <c r="D37" s="106"/>
      <c r="E37" s="106"/>
      <c r="F37" s="106"/>
      <c r="G37" s="135"/>
      <c r="H37" s="135"/>
      <c r="I37" s="135"/>
      <c r="J37" s="135"/>
      <c r="K37" s="135"/>
      <c r="L37" s="135"/>
      <c r="M37" s="135"/>
      <c r="N37" s="135"/>
      <c r="O37" s="135"/>
      <c r="P37" s="144"/>
      <c r="Q37" s="145"/>
      <c r="R37" s="135"/>
      <c r="S37" s="135"/>
      <c r="T37" s="135"/>
      <c r="U37" s="146"/>
      <c r="V37" s="47"/>
    </row>
    <row r="38" spans="1:41">
      <c r="B38" s="48"/>
      <c r="C38" s="49"/>
      <c r="D38" s="49"/>
      <c r="E38" s="49"/>
      <c r="F38" s="49"/>
      <c r="G38" s="49"/>
      <c r="H38" s="49"/>
      <c r="I38" s="49"/>
      <c r="J38" s="49"/>
      <c r="K38" s="49"/>
      <c r="L38" s="49"/>
      <c r="M38" s="49"/>
      <c r="N38" s="49"/>
      <c r="O38" s="49"/>
      <c r="P38" s="49"/>
      <c r="Q38" s="49"/>
      <c r="R38" s="49"/>
      <c r="S38" s="49"/>
      <c r="T38" s="49"/>
      <c r="U38" s="49"/>
      <c r="V38" s="50"/>
    </row>
    <row r="39" spans="1:41">
      <c r="B39" s="135"/>
      <c r="C39" s="135"/>
      <c r="D39" s="135"/>
      <c r="E39" s="135"/>
      <c r="F39" s="135"/>
      <c r="G39" s="135"/>
      <c r="H39" s="135"/>
      <c r="I39" s="135"/>
      <c r="J39" s="104"/>
      <c r="K39" s="104"/>
      <c r="L39" s="135"/>
      <c r="M39" s="135"/>
      <c r="N39" s="135"/>
      <c r="O39" s="135"/>
      <c r="P39" s="135"/>
      <c r="Q39" s="135"/>
      <c r="R39" s="135"/>
      <c r="S39" s="135"/>
      <c r="T39" s="135"/>
      <c r="U39" s="135"/>
      <c r="V39" s="135"/>
    </row>
    <row r="40" spans="1:41" ht="23.25">
      <c r="A40" s="44"/>
      <c r="B40" s="211" t="str">
        <f>Caveat_1</f>
        <v>Note:</v>
      </c>
      <c r="C40" s="212"/>
      <c r="D40" s="51"/>
      <c r="E40" s="51"/>
      <c r="F40" s="51"/>
      <c r="G40" s="135"/>
      <c r="H40" s="135"/>
      <c r="I40" s="135"/>
      <c r="J40" s="135"/>
      <c r="K40" s="135"/>
      <c r="L40" s="135"/>
      <c r="M40" s="135"/>
      <c r="N40" s="135"/>
      <c r="O40" s="135"/>
      <c r="P40" s="135"/>
      <c r="Q40" s="135"/>
      <c r="R40" s="135"/>
      <c r="S40" s="135"/>
      <c r="T40" s="135"/>
      <c r="U40" s="135"/>
      <c r="V40" s="135"/>
    </row>
    <row r="41" spans="1:41">
      <c r="A41" s="44"/>
      <c r="B41" s="213"/>
      <c r="C41" s="213" t="str">
        <f>Caveat_2</f>
        <v xml:space="preserve">There have been some changes in data recording for short-stay ED cases in Christchurch since Dec 2020 when they moved to the new hospital. </v>
      </c>
      <c r="D41" s="135"/>
      <c r="E41" s="135"/>
      <c r="F41" s="135"/>
      <c r="G41" s="135"/>
      <c r="H41" s="135"/>
      <c r="I41" s="135"/>
      <c r="J41" s="135"/>
      <c r="K41" s="135"/>
      <c r="L41" s="135"/>
      <c r="M41" s="135"/>
      <c r="N41" s="135"/>
      <c r="O41" s="135"/>
      <c r="P41" s="135"/>
      <c r="Q41" s="135"/>
      <c r="R41" s="135"/>
      <c r="S41" s="135"/>
      <c r="T41" s="135"/>
      <c r="U41" s="135"/>
      <c r="V41" s="135"/>
    </row>
    <row r="42" spans="1:41" ht="21">
      <c r="A42" s="44"/>
      <c r="B42" s="213"/>
      <c r="C42" s="213" t="str">
        <f>Caveat_3</f>
        <v>This has reduced the number of inpatient records for services where the patients come into hospital via the ED. Instead of being reported to NMDS these events are now included in NNPAC data only.  </v>
      </c>
      <c r="D42" s="178"/>
      <c r="E42" s="178"/>
      <c r="F42" s="178"/>
      <c r="G42" s="179"/>
      <c r="H42" s="179"/>
      <c r="I42" s="179"/>
      <c r="J42" s="179"/>
      <c r="K42" s="179"/>
      <c r="L42" s="179"/>
      <c r="M42" s="179"/>
      <c r="N42" s="135"/>
      <c r="O42" s="61"/>
      <c r="P42" s="135"/>
      <c r="Q42" s="135"/>
      <c r="R42" s="135"/>
      <c r="S42" s="135"/>
      <c r="T42" s="135"/>
      <c r="U42" s="135"/>
      <c r="V42" s="135"/>
      <c r="W42" s="44"/>
      <c r="X42" s="44"/>
      <c r="Y42" s="44"/>
      <c r="Z42" s="44"/>
      <c r="AA42" s="44"/>
      <c r="AB42" s="44"/>
      <c r="AC42" s="44"/>
      <c r="AD42" s="44"/>
      <c r="AE42" s="44"/>
      <c r="AF42" s="44"/>
      <c r="AG42" s="44"/>
      <c r="AH42" s="44"/>
      <c r="AI42" s="44"/>
      <c r="AJ42" s="44"/>
      <c r="AK42" s="44"/>
      <c r="AL42" s="44"/>
      <c r="AM42" s="44"/>
      <c r="AN42" s="44"/>
      <c r="AO42" s="44"/>
    </row>
    <row r="43" spans="1:41">
      <c r="A43" s="44"/>
      <c r="B43" s="215"/>
      <c r="C43" s="213" t="str">
        <f>Caveat_4</f>
        <v>Please note that for this district and at the national level, rates in reports from 2023 Q4 are not comparable with previous reports, and Canterbury district rates are not directly comparable with other districts.</v>
      </c>
      <c r="D43" s="135"/>
      <c r="E43" s="135"/>
      <c r="F43" s="135"/>
      <c r="G43" s="135"/>
      <c r="H43" s="135"/>
      <c r="I43" s="135"/>
      <c r="J43" s="135"/>
      <c r="K43" s="135"/>
      <c r="L43" s="135"/>
      <c r="M43" s="135"/>
      <c r="N43" s="135"/>
      <c r="O43" s="135"/>
      <c r="P43" s="135"/>
      <c r="Q43" s="135"/>
      <c r="R43" s="135"/>
      <c r="S43" s="135"/>
      <c r="T43" s="135"/>
      <c r="U43" s="135"/>
      <c r="V43" s="135"/>
      <c r="W43" s="44"/>
      <c r="X43" s="44"/>
      <c r="Y43" s="44"/>
      <c r="Z43" s="44"/>
      <c r="AA43" s="44"/>
      <c r="AB43" s="44"/>
      <c r="AC43" s="44"/>
      <c r="AD43" s="44"/>
      <c r="AE43" s="44"/>
      <c r="AF43" s="44"/>
      <c r="AG43" s="44"/>
      <c r="AH43" s="44"/>
      <c r="AI43" s="44"/>
      <c r="AJ43" s="44"/>
      <c r="AK43" s="44"/>
      <c r="AL43" s="44"/>
      <c r="AM43" s="44"/>
      <c r="AN43" s="44"/>
      <c r="AO43" s="44"/>
    </row>
    <row r="44" spans="1:41">
      <c r="A44" s="44"/>
      <c r="B44" s="135"/>
      <c r="C44" s="135"/>
      <c r="D44" s="135"/>
      <c r="E44" s="135"/>
      <c r="F44" s="135"/>
      <c r="G44" s="135"/>
      <c r="H44" s="135"/>
      <c r="I44" s="135"/>
      <c r="J44" s="135"/>
      <c r="K44" s="135"/>
      <c r="L44" s="135"/>
      <c r="M44" s="135"/>
      <c r="N44" s="135"/>
      <c r="O44" s="135"/>
      <c r="P44" s="135"/>
      <c r="Q44" s="135"/>
      <c r="R44" s="135"/>
      <c r="S44" s="135"/>
      <c r="T44" s="135"/>
      <c r="U44" s="135"/>
      <c r="V44" s="135"/>
      <c r="W44" s="44"/>
      <c r="X44" s="44"/>
      <c r="Y44" s="44"/>
      <c r="Z44" s="44"/>
      <c r="AA44" s="44"/>
      <c r="AB44" s="44"/>
      <c r="AC44" s="44"/>
      <c r="AD44" s="44"/>
      <c r="AE44" s="44"/>
      <c r="AF44" s="44"/>
      <c r="AG44" s="44"/>
      <c r="AH44" s="44"/>
      <c r="AI44" s="44"/>
      <c r="AJ44" s="44"/>
      <c r="AK44" s="44"/>
      <c r="AL44" s="44"/>
      <c r="AM44" s="44"/>
      <c r="AN44" s="44"/>
      <c r="AO44" s="44"/>
    </row>
    <row r="45" spans="1:41">
      <c r="A45" s="44"/>
      <c r="B45" s="135"/>
      <c r="C45" s="135"/>
      <c r="D45" s="135"/>
      <c r="E45" s="135"/>
      <c r="F45" s="135"/>
      <c r="G45" s="135"/>
      <c r="H45" s="135"/>
      <c r="I45" s="135"/>
      <c r="J45" s="135"/>
      <c r="K45" s="135"/>
      <c r="L45" s="135"/>
      <c r="M45" s="135"/>
      <c r="N45" s="135"/>
      <c r="O45" s="135"/>
      <c r="P45" s="135"/>
      <c r="Q45" s="135"/>
      <c r="R45" s="135"/>
      <c r="S45" s="135"/>
      <c r="T45" s="135"/>
      <c r="U45" s="135"/>
      <c r="V45" s="135"/>
      <c r="W45" s="44"/>
      <c r="X45" s="44"/>
      <c r="Y45" s="44"/>
      <c r="Z45" s="44"/>
      <c r="AA45" s="44"/>
      <c r="AB45" s="44"/>
      <c r="AC45" s="44"/>
      <c r="AD45" s="44"/>
      <c r="AE45" s="44"/>
      <c r="AF45" s="44"/>
      <c r="AG45" s="44"/>
      <c r="AH45" s="44"/>
      <c r="AI45" s="44"/>
      <c r="AJ45" s="44"/>
      <c r="AK45" s="44"/>
      <c r="AL45" s="44"/>
      <c r="AM45" s="44"/>
      <c r="AN45" s="44"/>
      <c r="AO45" s="44"/>
    </row>
    <row r="46" spans="1:41" ht="15" customHeight="1">
      <c r="A46" s="44"/>
      <c r="B46" s="135"/>
      <c r="C46" s="135"/>
      <c r="D46" s="135"/>
      <c r="E46" s="135"/>
      <c r="F46" s="135"/>
      <c r="G46" s="135"/>
      <c r="H46" s="135"/>
      <c r="I46" s="135"/>
      <c r="J46" s="135"/>
      <c r="K46" s="135"/>
      <c r="L46" s="135"/>
      <c r="M46" s="135"/>
      <c r="N46" s="135"/>
      <c r="O46" s="135"/>
      <c r="P46" s="135"/>
      <c r="Q46" s="135"/>
      <c r="R46" s="135"/>
      <c r="S46" s="135"/>
      <c r="T46" s="135"/>
      <c r="U46" s="135"/>
      <c r="V46" s="135"/>
      <c r="W46" s="44"/>
      <c r="X46" s="44"/>
      <c r="Y46" s="44"/>
      <c r="Z46" s="44"/>
      <c r="AA46" s="44"/>
      <c r="AB46" s="44"/>
      <c r="AC46" s="44"/>
      <c r="AD46" s="44"/>
      <c r="AE46" s="44"/>
      <c r="AF46" s="44"/>
      <c r="AG46" s="44"/>
      <c r="AH46" s="44"/>
      <c r="AI46" s="44"/>
      <c r="AJ46" s="44"/>
      <c r="AK46" s="44"/>
      <c r="AL46" s="44"/>
      <c r="AM46" s="44"/>
      <c r="AN46" s="44"/>
      <c r="AO46" s="44"/>
    </row>
    <row r="47" spans="1:41" ht="26.25" customHeight="1">
      <c r="A47" s="44"/>
      <c r="B47" s="135"/>
      <c r="C47" s="135"/>
      <c r="D47" s="135"/>
      <c r="E47" s="135"/>
      <c r="F47" s="135"/>
      <c r="G47" s="135"/>
      <c r="H47" s="135"/>
      <c r="I47" s="135"/>
      <c r="J47" s="135"/>
      <c r="K47" s="135"/>
      <c r="L47" s="135"/>
      <c r="M47" s="135"/>
      <c r="N47" s="135"/>
      <c r="O47" s="135"/>
      <c r="P47" s="135"/>
      <c r="Q47" s="135"/>
      <c r="R47" s="135"/>
      <c r="S47" s="135"/>
      <c r="T47" s="135"/>
      <c r="U47" s="135"/>
      <c r="V47" s="135"/>
      <c r="W47" s="44"/>
      <c r="X47" s="44"/>
      <c r="Y47" s="44"/>
      <c r="Z47" s="44"/>
      <c r="AA47" s="44"/>
      <c r="AB47" s="44"/>
      <c r="AC47" s="44"/>
      <c r="AD47" s="44"/>
      <c r="AE47" s="44"/>
      <c r="AF47" s="44"/>
      <c r="AG47" s="44"/>
      <c r="AH47" s="44"/>
      <c r="AI47" s="44"/>
      <c r="AJ47" s="44"/>
      <c r="AK47" s="44"/>
      <c r="AL47" s="44"/>
      <c r="AM47" s="44"/>
      <c r="AN47" s="44"/>
      <c r="AO47" s="44"/>
    </row>
    <row r="48" spans="1:41" ht="31.5" customHeight="1">
      <c r="A48" s="44"/>
      <c r="B48" s="135"/>
      <c r="C48" s="135"/>
      <c r="D48" s="135"/>
      <c r="E48" s="135"/>
      <c r="F48" s="135"/>
      <c r="G48" s="135"/>
      <c r="H48" s="135"/>
      <c r="I48" s="135"/>
      <c r="J48" s="135"/>
      <c r="K48" s="135"/>
      <c r="L48" s="135"/>
      <c r="M48" s="135"/>
      <c r="N48" s="135"/>
      <c r="O48" s="135"/>
      <c r="P48" s="135"/>
      <c r="Q48" s="135"/>
      <c r="R48" s="135"/>
      <c r="S48" s="135"/>
      <c r="T48" s="135"/>
      <c r="U48" s="135"/>
      <c r="V48" s="135"/>
      <c r="W48" s="44"/>
      <c r="X48" s="44"/>
      <c r="Y48" s="44"/>
      <c r="Z48" s="44"/>
      <c r="AA48" s="44"/>
      <c r="AB48" s="44"/>
      <c r="AC48" s="44"/>
      <c r="AD48" s="44"/>
      <c r="AE48" s="44"/>
      <c r="AF48" s="44"/>
      <c r="AG48" s="44"/>
      <c r="AH48" s="44"/>
      <c r="AI48" s="44"/>
      <c r="AJ48" s="44"/>
      <c r="AK48" s="44"/>
      <c r="AL48" s="44"/>
      <c r="AM48" s="44"/>
      <c r="AN48" s="44"/>
      <c r="AO48" s="44"/>
    </row>
    <row r="49" spans="1:41" ht="54" customHeight="1">
      <c r="A49" s="44"/>
      <c r="B49" s="135"/>
      <c r="C49" s="135"/>
      <c r="D49" s="135"/>
      <c r="E49" s="135"/>
      <c r="F49" s="135"/>
      <c r="G49" s="135"/>
      <c r="H49" s="135"/>
      <c r="I49" s="135"/>
      <c r="J49" s="135"/>
      <c r="K49" s="135"/>
      <c r="L49" s="135"/>
      <c r="M49" s="135"/>
      <c r="N49" s="135"/>
      <c r="O49" s="135"/>
      <c r="P49" s="135"/>
      <c r="Q49" s="135"/>
      <c r="R49" s="135"/>
      <c r="S49" s="135"/>
      <c r="T49" s="135"/>
      <c r="U49" s="135"/>
      <c r="V49" s="135"/>
      <c r="W49" s="44"/>
      <c r="X49" s="44"/>
      <c r="Y49" s="44"/>
      <c r="Z49" s="44"/>
      <c r="AA49" s="44"/>
      <c r="AB49" s="44"/>
      <c r="AC49" s="44"/>
      <c r="AD49" s="44"/>
      <c r="AE49" s="44"/>
      <c r="AF49" s="44"/>
      <c r="AG49" s="44"/>
      <c r="AH49" s="44"/>
      <c r="AI49" s="44"/>
      <c r="AJ49" s="44"/>
      <c r="AK49" s="44"/>
      <c r="AL49" s="44"/>
      <c r="AM49" s="44"/>
      <c r="AN49" s="44"/>
      <c r="AO49" s="44"/>
    </row>
    <row r="50" spans="1:41">
      <c r="A50" s="44"/>
      <c r="B50" s="135"/>
      <c r="C50" s="135"/>
      <c r="D50" s="135"/>
      <c r="E50" s="135"/>
      <c r="F50" s="175"/>
      <c r="G50" s="175"/>
      <c r="H50" s="135"/>
      <c r="I50" s="135"/>
      <c r="J50" s="135"/>
      <c r="K50" s="135"/>
      <c r="L50" s="135"/>
      <c r="M50" s="135"/>
      <c r="N50" s="135"/>
      <c r="O50" s="135"/>
      <c r="P50" s="135"/>
      <c r="Q50" s="135"/>
      <c r="R50" s="175"/>
      <c r="S50" s="175"/>
      <c r="T50" s="135"/>
      <c r="U50" s="135"/>
      <c r="V50" s="135"/>
      <c r="W50" s="44"/>
      <c r="X50" s="44"/>
      <c r="Y50" s="44"/>
      <c r="Z50" s="44"/>
      <c r="AA50" s="44"/>
      <c r="AB50" s="44"/>
      <c r="AC50" s="44"/>
      <c r="AD50" s="44"/>
      <c r="AE50" s="44"/>
      <c r="AF50" s="44"/>
      <c r="AG50" s="44"/>
      <c r="AH50" s="44"/>
      <c r="AI50" s="44"/>
      <c r="AJ50" s="44"/>
      <c r="AK50" s="44"/>
      <c r="AL50" s="44"/>
      <c r="AM50" s="44"/>
      <c r="AN50" s="44"/>
      <c r="AO50" s="44"/>
    </row>
    <row r="51" spans="1:41">
      <c r="A51" s="44"/>
      <c r="B51" s="135"/>
      <c r="C51" s="135"/>
      <c r="D51" s="135"/>
      <c r="E51" s="135"/>
      <c r="F51" s="175"/>
      <c r="G51" s="176"/>
      <c r="H51" s="135"/>
      <c r="I51" s="135"/>
      <c r="J51" s="135"/>
      <c r="K51" s="135"/>
      <c r="L51" s="135"/>
      <c r="M51" s="135"/>
      <c r="N51" s="135"/>
      <c r="O51" s="135"/>
      <c r="P51" s="135"/>
      <c r="Q51" s="135"/>
      <c r="R51" s="175"/>
      <c r="S51" s="176"/>
      <c r="T51" s="135"/>
      <c r="U51" s="135"/>
      <c r="V51" s="135"/>
      <c r="W51" s="44"/>
      <c r="X51" s="44"/>
      <c r="Y51" s="44"/>
      <c r="Z51" s="44"/>
      <c r="AA51" s="44"/>
      <c r="AB51" s="44"/>
      <c r="AC51" s="44"/>
      <c r="AD51" s="44"/>
      <c r="AE51" s="44"/>
      <c r="AF51" s="44"/>
      <c r="AG51" s="44"/>
      <c r="AH51" s="44"/>
      <c r="AI51" s="44"/>
      <c r="AJ51" s="44"/>
      <c r="AK51" s="44"/>
      <c r="AL51" s="44"/>
      <c r="AM51" s="44"/>
      <c r="AN51" s="44"/>
      <c r="AO51" s="44"/>
    </row>
    <row r="52" spans="1:41">
      <c r="A52" s="44"/>
      <c r="B52" s="135"/>
      <c r="C52" s="135"/>
      <c r="D52" s="135"/>
      <c r="E52" s="135"/>
      <c r="F52" s="175"/>
      <c r="G52" s="176"/>
      <c r="H52" s="135"/>
      <c r="I52" s="135"/>
      <c r="J52" s="135"/>
      <c r="K52" s="135"/>
      <c r="L52" s="135"/>
      <c r="M52" s="135"/>
      <c r="N52" s="135"/>
      <c r="O52" s="135"/>
      <c r="P52" s="135"/>
      <c r="Q52" s="135"/>
      <c r="R52" s="175"/>
      <c r="S52" s="176"/>
      <c r="T52" s="135"/>
      <c r="U52" s="135"/>
      <c r="V52" s="135"/>
      <c r="W52" s="44"/>
      <c r="X52" s="44"/>
      <c r="Y52" s="44"/>
      <c r="Z52" s="44"/>
      <c r="AA52" s="44"/>
      <c r="AB52" s="44"/>
      <c r="AC52" s="44"/>
      <c r="AD52" s="44"/>
      <c r="AE52" s="44"/>
      <c r="AF52" s="44"/>
      <c r="AG52" s="44"/>
      <c r="AH52" s="44"/>
      <c r="AI52" s="44"/>
      <c r="AJ52" s="44"/>
      <c r="AK52" s="44"/>
      <c r="AL52" s="44"/>
      <c r="AM52" s="44"/>
      <c r="AN52" s="44"/>
      <c r="AO52" s="44"/>
    </row>
    <row r="53" spans="1:41">
      <c r="A53" s="44"/>
      <c r="B53" s="135"/>
      <c r="C53" s="135"/>
      <c r="D53" s="135"/>
      <c r="E53" s="135"/>
      <c r="F53" s="135"/>
      <c r="G53" s="135"/>
      <c r="H53" s="135"/>
      <c r="I53" s="135"/>
      <c r="J53" s="135"/>
      <c r="K53" s="135"/>
      <c r="L53" s="135"/>
      <c r="M53" s="135"/>
      <c r="N53" s="135"/>
      <c r="O53" s="135"/>
      <c r="P53" s="135"/>
      <c r="Q53" s="135"/>
      <c r="R53" s="135"/>
      <c r="S53" s="135"/>
      <c r="T53" s="135"/>
      <c r="U53" s="135"/>
      <c r="V53" s="135"/>
      <c r="W53" s="44"/>
      <c r="X53" s="44"/>
      <c r="Y53" s="44"/>
      <c r="Z53" s="44"/>
      <c r="AA53" s="44"/>
      <c r="AB53" s="44"/>
      <c r="AC53" s="44"/>
      <c r="AD53" s="44"/>
      <c r="AE53" s="44"/>
      <c r="AF53" s="44"/>
      <c r="AG53" s="44"/>
      <c r="AH53" s="44"/>
      <c r="AI53" s="44"/>
      <c r="AJ53" s="44"/>
      <c r="AK53" s="44"/>
      <c r="AL53" s="44"/>
      <c r="AM53" s="44"/>
      <c r="AN53" s="44"/>
      <c r="AO53" s="44"/>
    </row>
    <row r="54" spans="1:41">
      <c r="A54" s="44"/>
      <c r="B54" s="135"/>
      <c r="C54" s="135"/>
      <c r="D54" s="135"/>
      <c r="E54" s="135"/>
      <c r="F54" s="135"/>
      <c r="G54" s="135"/>
      <c r="H54" s="135"/>
      <c r="I54" s="135"/>
      <c r="J54" s="135"/>
      <c r="K54" s="135"/>
      <c r="L54" s="135"/>
      <c r="M54" s="135"/>
      <c r="N54" s="135"/>
      <c r="O54" s="135"/>
      <c r="P54" s="135"/>
      <c r="Q54" s="135"/>
      <c r="R54" s="135"/>
      <c r="S54" s="135"/>
      <c r="T54" s="135"/>
      <c r="U54" s="135"/>
      <c r="V54" s="135"/>
      <c r="W54" s="44"/>
      <c r="X54" s="44"/>
      <c r="Y54" s="44"/>
      <c r="Z54" s="44"/>
      <c r="AA54" s="44"/>
      <c r="AB54" s="44"/>
      <c r="AC54" s="44"/>
      <c r="AD54" s="44"/>
      <c r="AE54" s="44"/>
      <c r="AF54" s="44"/>
      <c r="AG54" s="44"/>
      <c r="AH54" s="44"/>
      <c r="AI54" s="44"/>
      <c r="AJ54" s="44"/>
      <c r="AK54" s="44"/>
      <c r="AL54" s="44"/>
      <c r="AM54" s="44"/>
      <c r="AN54" s="44"/>
      <c r="AO54" s="44"/>
    </row>
    <row r="55" spans="1:41">
      <c r="A55" s="44"/>
      <c r="B55" s="135"/>
      <c r="C55" s="135"/>
      <c r="D55" s="135"/>
      <c r="E55" s="135"/>
      <c r="F55" s="135"/>
      <c r="G55" s="135"/>
      <c r="H55" s="135"/>
      <c r="I55" s="135"/>
      <c r="J55" s="135"/>
      <c r="K55" s="135"/>
      <c r="L55" s="135"/>
      <c r="M55" s="135"/>
      <c r="N55" s="135"/>
      <c r="O55" s="135"/>
      <c r="P55" s="135"/>
      <c r="Q55" s="135"/>
      <c r="R55" s="135"/>
      <c r="S55" s="135"/>
      <c r="T55" s="135"/>
      <c r="U55" s="135"/>
      <c r="V55" s="135"/>
      <c r="W55" s="44"/>
      <c r="X55" s="44"/>
      <c r="Y55" s="44"/>
      <c r="Z55" s="44"/>
      <c r="AA55" s="44"/>
      <c r="AB55" s="44"/>
      <c r="AC55" s="44"/>
      <c r="AD55" s="44"/>
      <c r="AE55" s="44"/>
      <c r="AF55" s="44"/>
      <c r="AG55" s="44"/>
      <c r="AH55" s="44"/>
      <c r="AI55" s="44"/>
      <c r="AJ55" s="44"/>
      <c r="AK55" s="44"/>
      <c r="AL55" s="44"/>
      <c r="AM55" s="44"/>
      <c r="AN55" s="44"/>
      <c r="AO55" s="44"/>
    </row>
    <row r="56" spans="1:41">
      <c r="A56" s="44"/>
      <c r="B56" s="135"/>
      <c r="C56" s="135"/>
      <c r="D56" s="135"/>
      <c r="E56" s="135"/>
      <c r="F56" s="135"/>
      <c r="G56" s="135"/>
      <c r="H56" s="135"/>
      <c r="I56" s="135"/>
      <c r="J56" s="135"/>
      <c r="K56" s="135"/>
      <c r="L56" s="135"/>
      <c r="M56" s="135"/>
      <c r="N56" s="135"/>
      <c r="O56" s="135"/>
      <c r="P56" s="135"/>
      <c r="Q56" s="135"/>
      <c r="R56" s="135"/>
      <c r="S56" s="135"/>
      <c r="T56" s="135"/>
      <c r="U56" s="135"/>
      <c r="V56" s="135"/>
      <c r="W56" s="44"/>
      <c r="X56" s="44"/>
      <c r="Y56" s="44"/>
      <c r="Z56" s="44"/>
      <c r="AA56" s="44"/>
      <c r="AB56" s="44"/>
      <c r="AC56" s="44"/>
      <c r="AD56" s="44"/>
      <c r="AE56" s="44"/>
      <c r="AF56" s="44"/>
      <c r="AG56" s="44"/>
      <c r="AH56" s="44"/>
      <c r="AI56" s="44"/>
      <c r="AJ56" s="44"/>
      <c r="AK56" s="44"/>
      <c r="AL56" s="44"/>
      <c r="AM56" s="44"/>
      <c r="AN56" s="44"/>
      <c r="AO56" s="44"/>
    </row>
    <row r="57" spans="1:41">
      <c r="A57" s="44"/>
      <c r="B57" s="135"/>
      <c r="C57" s="135"/>
      <c r="D57" s="135"/>
      <c r="E57" s="135"/>
      <c r="F57" s="135"/>
      <c r="G57" s="135"/>
      <c r="H57" s="135"/>
      <c r="I57" s="135"/>
      <c r="J57" s="135"/>
      <c r="K57" s="135"/>
      <c r="L57" s="135"/>
      <c r="M57" s="135"/>
      <c r="N57" s="135"/>
      <c r="O57" s="135"/>
      <c r="P57" s="135"/>
      <c r="Q57" s="135"/>
      <c r="R57" s="135"/>
      <c r="S57" s="135"/>
      <c r="T57" s="135"/>
      <c r="U57" s="135"/>
      <c r="V57" s="135"/>
      <c r="W57" s="44"/>
      <c r="X57" s="44"/>
      <c r="Y57" s="44"/>
      <c r="Z57" s="44"/>
      <c r="AA57" s="44"/>
      <c r="AB57" s="44"/>
      <c r="AC57" s="44"/>
      <c r="AD57" s="44"/>
      <c r="AE57" s="44"/>
      <c r="AF57" s="44"/>
      <c r="AG57" s="44"/>
      <c r="AH57" s="44"/>
      <c r="AI57" s="44"/>
      <c r="AJ57" s="44"/>
      <c r="AK57" s="44"/>
      <c r="AL57" s="44"/>
      <c r="AM57" s="44"/>
      <c r="AN57" s="44"/>
      <c r="AO57" s="44"/>
    </row>
    <row r="58" spans="1:41">
      <c r="A58" s="44"/>
      <c r="B58" s="135"/>
      <c r="C58" s="135"/>
      <c r="D58" s="135"/>
      <c r="E58" s="135"/>
      <c r="F58" s="135"/>
      <c r="G58" s="135"/>
      <c r="H58" s="135"/>
      <c r="I58" s="135"/>
      <c r="J58" s="135"/>
      <c r="K58" s="135"/>
      <c r="L58" s="135"/>
      <c r="M58" s="135"/>
      <c r="N58" s="135"/>
      <c r="O58" s="135"/>
      <c r="P58" s="135"/>
      <c r="Q58" s="135"/>
      <c r="R58" s="135"/>
      <c r="S58" s="135"/>
      <c r="T58" s="135"/>
      <c r="U58" s="135"/>
      <c r="V58" s="135"/>
      <c r="W58" s="44"/>
      <c r="X58" s="44"/>
      <c r="Y58" s="44"/>
      <c r="Z58" s="44"/>
      <c r="AA58" s="44"/>
      <c r="AB58" s="44"/>
      <c r="AC58" s="44"/>
      <c r="AD58" s="44"/>
      <c r="AE58" s="44"/>
      <c r="AF58" s="44"/>
      <c r="AG58" s="44"/>
      <c r="AH58" s="44"/>
      <c r="AI58" s="44"/>
      <c r="AJ58" s="44"/>
      <c r="AK58" s="44"/>
      <c r="AL58" s="44"/>
      <c r="AM58" s="44"/>
      <c r="AN58" s="44"/>
      <c r="AO58" s="44"/>
    </row>
    <row r="59" spans="1:41">
      <c r="A59" s="44"/>
      <c r="B59" s="135"/>
      <c r="C59" s="135"/>
      <c r="D59" s="135"/>
      <c r="E59" s="135"/>
      <c r="F59" s="135"/>
      <c r="G59" s="135"/>
      <c r="H59" s="135"/>
      <c r="I59" s="135"/>
      <c r="J59" s="135"/>
      <c r="K59" s="135"/>
      <c r="L59" s="135"/>
      <c r="M59" s="135"/>
      <c r="N59" s="135"/>
      <c r="O59" s="135"/>
      <c r="P59" s="135"/>
      <c r="Q59" s="135"/>
      <c r="R59" s="135"/>
      <c r="S59" s="135"/>
      <c r="T59" s="135"/>
      <c r="U59" s="135"/>
      <c r="V59" s="135"/>
      <c r="W59" s="44"/>
      <c r="X59" s="44"/>
      <c r="Y59" s="44"/>
      <c r="Z59" s="44"/>
      <c r="AA59" s="44"/>
      <c r="AB59" s="44"/>
      <c r="AC59" s="44"/>
      <c r="AD59" s="44"/>
      <c r="AE59" s="44"/>
      <c r="AF59" s="44"/>
      <c r="AG59" s="44"/>
      <c r="AH59" s="44"/>
      <c r="AI59" s="44"/>
      <c r="AJ59" s="44"/>
      <c r="AK59" s="44"/>
      <c r="AL59" s="44"/>
      <c r="AM59" s="44"/>
      <c r="AN59" s="44"/>
      <c r="AO59" s="44"/>
    </row>
    <row r="60" spans="1:41">
      <c r="A60" s="44"/>
      <c r="B60" s="135"/>
      <c r="C60" s="135"/>
      <c r="D60" s="135"/>
      <c r="E60" s="135"/>
      <c r="F60" s="135"/>
      <c r="G60" s="135"/>
      <c r="H60" s="135"/>
      <c r="I60" s="135"/>
      <c r="J60" s="135"/>
      <c r="K60" s="135"/>
      <c r="L60" s="135"/>
      <c r="M60" s="135"/>
      <c r="N60" s="135"/>
      <c r="O60" s="135"/>
      <c r="P60" s="135"/>
      <c r="Q60" s="135"/>
      <c r="R60" s="135"/>
      <c r="S60" s="135"/>
      <c r="T60" s="135"/>
      <c r="U60" s="135"/>
      <c r="V60" s="135"/>
      <c r="W60" s="44"/>
      <c r="X60" s="44"/>
      <c r="Y60" s="44"/>
      <c r="Z60" s="44"/>
      <c r="AA60" s="44"/>
      <c r="AB60" s="44"/>
      <c r="AC60" s="44"/>
      <c r="AD60" s="44"/>
      <c r="AE60" s="44"/>
      <c r="AF60" s="44"/>
      <c r="AG60" s="44"/>
      <c r="AH60" s="44"/>
      <c r="AI60" s="44"/>
      <c r="AJ60" s="44"/>
      <c r="AK60" s="44"/>
      <c r="AL60" s="44"/>
      <c r="AM60" s="44"/>
      <c r="AN60" s="44"/>
      <c r="AO60" s="44"/>
    </row>
    <row r="61" spans="1:41">
      <c r="A61" s="44"/>
      <c r="B61" s="135"/>
      <c r="C61" s="135"/>
      <c r="D61" s="135"/>
      <c r="E61" s="135"/>
      <c r="F61" s="135"/>
      <c r="G61" s="135"/>
      <c r="H61" s="135"/>
      <c r="I61" s="135"/>
      <c r="J61" s="135"/>
      <c r="K61" s="135"/>
      <c r="L61" s="135"/>
      <c r="M61" s="135"/>
      <c r="N61" s="135"/>
      <c r="O61" s="135"/>
      <c r="P61" s="135"/>
      <c r="Q61" s="135"/>
      <c r="R61" s="135"/>
      <c r="S61" s="135"/>
      <c r="T61" s="135"/>
      <c r="U61" s="135"/>
      <c r="V61" s="135"/>
      <c r="W61" s="44"/>
      <c r="X61" s="44"/>
      <c r="Y61" s="44"/>
      <c r="Z61" s="44"/>
      <c r="AA61" s="44"/>
      <c r="AB61" s="44"/>
      <c r="AC61" s="44"/>
      <c r="AD61" s="44"/>
      <c r="AE61" s="44"/>
      <c r="AF61" s="44"/>
      <c r="AG61" s="44"/>
      <c r="AH61" s="44"/>
      <c r="AI61" s="44"/>
      <c r="AJ61" s="44"/>
      <c r="AK61" s="44"/>
      <c r="AL61" s="44"/>
      <c r="AM61" s="44"/>
      <c r="AN61" s="44"/>
      <c r="AO61" s="44"/>
    </row>
    <row r="62" spans="1:41">
      <c r="A62" s="44"/>
      <c r="B62" s="135"/>
      <c r="C62" s="135"/>
      <c r="D62" s="135"/>
      <c r="E62" s="135"/>
      <c r="F62" s="135"/>
      <c r="G62" s="135"/>
      <c r="H62" s="135"/>
      <c r="I62" s="135"/>
      <c r="J62" s="135"/>
      <c r="K62" s="135"/>
      <c r="L62" s="135"/>
      <c r="M62" s="135"/>
      <c r="N62" s="135"/>
      <c r="O62" s="135"/>
      <c r="P62" s="135"/>
      <c r="Q62" s="135"/>
      <c r="R62" s="135"/>
      <c r="S62" s="135"/>
      <c r="T62" s="135"/>
      <c r="U62" s="135"/>
      <c r="V62" s="135"/>
      <c r="W62" s="44"/>
      <c r="X62" s="44"/>
      <c r="Y62" s="44"/>
      <c r="Z62" s="44"/>
      <c r="AA62" s="44"/>
      <c r="AB62" s="44"/>
      <c r="AC62" s="44"/>
      <c r="AD62" s="44"/>
      <c r="AE62" s="44"/>
      <c r="AF62" s="44"/>
      <c r="AG62" s="44"/>
      <c r="AH62" s="44"/>
      <c r="AI62" s="44"/>
      <c r="AJ62" s="44"/>
      <c r="AK62" s="44"/>
      <c r="AL62" s="44"/>
      <c r="AM62" s="44"/>
      <c r="AN62" s="44"/>
      <c r="AO62" s="44"/>
    </row>
    <row r="63" spans="1:41">
      <c r="A63" s="44"/>
      <c r="B63" s="135"/>
      <c r="C63" s="135"/>
      <c r="D63" s="135"/>
      <c r="E63" s="135"/>
      <c r="F63" s="135"/>
      <c r="G63" s="135"/>
      <c r="H63" s="135"/>
      <c r="I63" s="135"/>
      <c r="J63" s="135"/>
      <c r="K63" s="135"/>
      <c r="L63" s="135"/>
      <c r="M63" s="135"/>
      <c r="N63" s="135"/>
      <c r="O63" s="135"/>
      <c r="P63" s="135"/>
      <c r="Q63" s="135"/>
      <c r="R63" s="135"/>
      <c r="S63" s="135"/>
      <c r="T63" s="135"/>
      <c r="U63" s="135"/>
      <c r="V63" s="135"/>
      <c r="W63" s="44"/>
      <c r="X63" s="44"/>
      <c r="Y63" s="44"/>
      <c r="Z63" s="44"/>
      <c r="AA63" s="44"/>
      <c r="AB63" s="44"/>
      <c r="AC63" s="44"/>
      <c r="AD63" s="44"/>
      <c r="AE63" s="44"/>
      <c r="AF63" s="44"/>
      <c r="AG63" s="44"/>
      <c r="AH63" s="44"/>
      <c r="AI63" s="44"/>
      <c r="AJ63" s="44"/>
      <c r="AK63" s="44"/>
      <c r="AL63" s="44"/>
      <c r="AM63" s="44"/>
      <c r="AN63" s="44"/>
      <c r="AO63" s="44"/>
    </row>
    <row r="64" spans="1:41">
      <c r="A64" s="44"/>
      <c r="B64" s="135"/>
      <c r="C64" s="135"/>
      <c r="D64" s="135"/>
      <c r="E64" s="135"/>
      <c r="F64" s="135"/>
      <c r="G64" s="135"/>
      <c r="H64" s="135"/>
      <c r="I64" s="135"/>
      <c r="J64" s="135"/>
      <c r="K64" s="135"/>
      <c r="L64" s="135"/>
      <c r="M64" s="135"/>
      <c r="N64" s="135"/>
      <c r="O64" s="135"/>
      <c r="P64" s="135"/>
      <c r="Q64" s="135"/>
      <c r="R64" s="135"/>
      <c r="S64" s="135"/>
      <c r="T64" s="135"/>
      <c r="U64" s="135"/>
      <c r="V64" s="135"/>
      <c r="W64" s="44"/>
      <c r="X64" s="44"/>
      <c r="Y64" s="44"/>
      <c r="Z64" s="44"/>
      <c r="AA64" s="44"/>
      <c r="AB64" s="44"/>
      <c r="AC64" s="44"/>
      <c r="AD64" s="44"/>
      <c r="AE64" s="44"/>
      <c r="AF64" s="44"/>
      <c r="AG64" s="44"/>
      <c r="AH64" s="44"/>
      <c r="AI64" s="44"/>
      <c r="AJ64" s="44"/>
      <c r="AK64" s="44"/>
      <c r="AL64" s="44"/>
      <c r="AM64" s="44"/>
      <c r="AN64" s="44"/>
      <c r="AO64" s="44"/>
    </row>
    <row r="65" spans="1:41">
      <c r="A65" s="44"/>
      <c r="B65" s="135"/>
      <c r="C65" s="135"/>
      <c r="D65" s="135"/>
      <c r="E65" s="135"/>
      <c r="F65" s="135"/>
      <c r="G65" s="135"/>
      <c r="H65" s="135"/>
      <c r="I65" s="135"/>
      <c r="J65" s="135"/>
      <c r="K65" s="135"/>
      <c r="L65" s="135"/>
      <c r="M65" s="135"/>
      <c r="N65" s="135"/>
      <c r="O65" s="135"/>
      <c r="P65" s="135"/>
      <c r="Q65" s="135"/>
      <c r="R65" s="135"/>
      <c r="S65" s="135"/>
      <c r="T65" s="135"/>
      <c r="U65" s="135"/>
      <c r="V65" s="135"/>
      <c r="W65" s="44"/>
      <c r="X65" s="44"/>
      <c r="Y65" s="44"/>
      <c r="Z65" s="44"/>
      <c r="AA65" s="44"/>
      <c r="AB65" s="44"/>
      <c r="AC65" s="44"/>
      <c r="AD65" s="44"/>
      <c r="AE65" s="44"/>
      <c r="AF65" s="44"/>
      <c r="AG65" s="44"/>
      <c r="AH65" s="44"/>
      <c r="AI65" s="44"/>
      <c r="AJ65" s="44"/>
      <c r="AK65" s="44"/>
      <c r="AL65" s="44"/>
      <c r="AM65" s="44"/>
      <c r="AN65" s="44"/>
      <c r="AO65" s="44"/>
    </row>
    <row r="66" spans="1:41">
      <c r="A66" s="44"/>
      <c r="B66" s="135"/>
      <c r="C66" s="135"/>
      <c r="D66" s="135"/>
      <c r="E66" s="135"/>
      <c r="F66" s="135"/>
      <c r="G66" s="135"/>
      <c r="H66" s="135"/>
      <c r="I66" s="135"/>
      <c r="J66" s="135"/>
      <c r="K66" s="135"/>
      <c r="L66" s="135"/>
      <c r="M66" s="135"/>
      <c r="N66" s="135"/>
      <c r="O66" s="135"/>
      <c r="P66" s="135"/>
      <c r="Q66" s="135"/>
      <c r="R66" s="135"/>
      <c r="S66" s="135"/>
      <c r="T66" s="135"/>
      <c r="U66" s="135"/>
      <c r="V66" s="135"/>
      <c r="W66" s="44"/>
      <c r="X66" s="44"/>
      <c r="Y66" s="44"/>
      <c r="Z66" s="44"/>
      <c r="AA66" s="44"/>
      <c r="AB66" s="44"/>
      <c r="AC66" s="44"/>
      <c r="AD66" s="44"/>
      <c r="AE66" s="44"/>
      <c r="AF66" s="44"/>
      <c r="AG66" s="44"/>
      <c r="AH66" s="44"/>
      <c r="AI66" s="44"/>
      <c r="AJ66" s="44"/>
      <c r="AK66" s="44"/>
      <c r="AL66" s="44"/>
      <c r="AM66" s="44"/>
      <c r="AN66" s="44"/>
      <c r="AO66" s="44"/>
    </row>
    <row r="67" spans="1:41">
      <c r="A67" s="44"/>
      <c r="B67" s="135"/>
      <c r="C67" s="135"/>
      <c r="D67" s="135"/>
      <c r="E67" s="135"/>
      <c r="F67" s="135"/>
      <c r="G67" s="135"/>
      <c r="H67" s="135"/>
      <c r="I67" s="135"/>
      <c r="J67" s="135"/>
      <c r="K67" s="135"/>
      <c r="L67" s="135"/>
      <c r="M67" s="135"/>
      <c r="N67" s="135"/>
      <c r="O67" s="135"/>
      <c r="P67" s="135"/>
      <c r="Q67" s="135"/>
      <c r="R67" s="135"/>
      <c r="S67" s="135"/>
      <c r="T67" s="135"/>
      <c r="U67" s="135"/>
      <c r="V67" s="135"/>
      <c r="W67" s="44"/>
      <c r="X67" s="44"/>
      <c r="Y67" s="44"/>
      <c r="Z67" s="44"/>
      <c r="AA67" s="44"/>
      <c r="AB67" s="44"/>
      <c r="AC67" s="44"/>
      <c r="AD67" s="44"/>
      <c r="AE67" s="44"/>
      <c r="AF67" s="44"/>
      <c r="AG67" s="44"/>
      <c r="AH67" s="44"/>
      <c r="AI67" s="44"/>
      <c r="AJ67" s="44"/>
      <c r="AK67" s="44"/>
      <c r="AL67" s="44"/>
      <c r="AM67" s="44"/>
      <c r="AN67" s="44"/>
      <c r="AO67" s="44"/>
    </row>
    <row r="68" spans="1:41">
      <c r="A68" s="44"/>
      <c r="B68" s="135"/>
      <c r="C68" s="135"/>
      <c r="D68" s="135"/>
      <c r="E68" s="135"/>
      <c r="F68" s="135"/>
      <c r="G68" s="135"/>
      <c r="H68" s="135"/>
      <c r="I68" s="135"/>
      <c r="J68" s="135"/>
      <c r="K68" s="135"/>
      <c r="L68" s="135"/>
      <c r="M68" s="135"/>
      <c r="N68" s="135"/>
      <c r="O68" s="135"/>
      <c r="P68" s="135"/>
      <c r="Q68" s="135"/>
      <c r="R68" s="135"/>
      <c r="S68" s="135"/>
      <c r="T68" s="135"/>
      <c r="U68" s="135"/>
      <c r="V68" s="135"/>
      <c r="W68" s="44"/>
      <c r="X68" s="44"/>
      <c r="Y68" s="44"/>
      <c r="Z68" s="44"/>
      <c r="AA68" s="44"/>
      <c r="AB68" s="44"/>
      <c r="AC68" s="44"/>
      <c r="AD68" s="44"/>
      <c r="AE68" s="44"/>
      <c r="AF68" s="44"/>
      <c r="AG68" s="44"/>
      <c r="AH68" s="44"/>
      <c r="AI68" s="44"/>
      <c r="AJ68" s="44"/>
      <c r="AK68" s="44"/>
      <c r="AL68" s="44"/>
      <c r="AM68" s="44"/>
      <c r="AN68" s="44"/>
      <c r="AO68" s="44"/>
    </row>
    <row r="69" spans="1:41">
      <c r="A69" s="44"/>
      <c r="B69" s="135"/>
      <c r="C69" s="135"/>
      <c r="D69" s="135"/>
      <c r="E69" s="135"/>
      <c r="F69" s="135"/>
      <c r="G69" s="135"/>
      <c r="H69" s="135"/>
      <c r="I69" s="135"/>
      <c r="J69" s="135"/>
      <c r="K69" s="135"/>
      <c r="L69" s="135"/>
      <c r="M69" s="135"/>
      <c r="N69" s="135"/>
      <c r="O69" s="135"/>
      <c r="P69" s="135"/>
      <c r="Q69" s="135"/>
      <c r="R69" s="135"/>
      <c r="S69" s="135"/>
      <c r="T69" s="135"/>
      <c r="U69" s="135"/>
      <c r="V69" s="135"/>
      <c r="W69" s="44"/>
      <c r="X69" s="44"/>
      <c r="Y69" s="44"/>
      <c r="Z69" s="44"/>
      <c r="AA69" s="44"/>
      <c r="AB69" s="44"/>
      <c r="AC69" s="44"/>
      <c r="AD69" s="44"/>
      <c r="AE69" s="44"/>
      <c r="AF69" s="44"/>
      <c r="AG69" s="44"/>
      <c r="AH69" s="44"/>
      <c r="AI69" s="44"/>
      <c r="AJ69" s="44"/>
      <c r="AK69" s="44"/>
      <c r="AL69" s="44"/>
      <c r="AM69" s="44"/>
      <c r="AN69" s="44"/>
      <c r="AO69" s="44"/>
    </row>
    <row r="70" spans="1:41">
      <c r="A70" s="44"/>
      <c r="B70" s="135"/>
      <c r="C70" s="135"/>
      <c r="D70" s="135"/>
      <c r="E70" s="135"/>
      <c r="F70" s="135"/>
      <c r="G70" s="135"/>
      <c r="H70" s="135"/>
      <c r="I70" s="135"/>
      <c r="J70" s="135"/>
      <c r="K70" s="135"/>
      <c r="L70" s="135"/>
      <c r="M70" s="135"/>
      <c r="N70" s="135"/>
      <c r="O70" s="135"/>
      <c r="P70" s="135"/>
      <c r="Q70" s="135"/>
      <c r="R70" s="135"/>
      <c r="S70" s="135"/>
      <c r="T70" s="135"/>
      <c r="U70" s="135"/>
      <c r="V70" s="135"/>
      <c r="W70" s="44"/>
      <c r="X70" s="44"/>
      <c r="Y70" s="44"/>
      <c r="Z70" s="44"/>
      <c r="AA70" s="44"/>
      <c r="AB70" s="44"/>
      <c r="AC70" s="44"/>
      <c r="AD70" s="44"/>
      <c r="AE70" s="44"/>
      <c r="AF70" s="44"/>
      <c r="AG70" s="44"/>
      <c r="AH70" s="44"/>
      <c r="AI70" s="44"/>
      <c r="AJ70" s="44"/>
      <c r="AK70" s="44"/>
      <c r="AL70" s="44"/>
      <c r="AM70" s="44"/>
      <c r="AN70" s="44"/>
      <c r="AO70" s="44"/>
    </row>
    <row r="71" spans="1:41">
      <c r="A71" s="44"/>
      <c r="B71" s="135"/>
      <c r="C71" s="135"/>
      <c r="D71" s="135"/>
      <c r="E71" s="135"/>
      <c r="F71" s="135"/>
      <c r="G71" s="135"/>
      <c r="H71" s="135"/>
      <c r="I71" s="135"/>
      <c r="J71" s="135"/>
      <c r="K71" s="135"/>
      <c r="L71" s="135"/>
      <c r="M71" s="135"/>
      <c r="N71" s="135"/>
      <c r="O71" s="135"/>
      <c r="P71" s="135"/>
      <c r="Q71" s="135"/>
      <c r="R71" s="135"/>
      <c r="S71" s="135"/>
      <c r="T71" s="135"/>
      <c r="U71" s="135"/>
      <c r="V71" s="135"/>
      <c r="W71" s="44"/>
      <c r="X71" s="44"/>
      <c r="Y71" s="44"/>
      <c r="Z71" s="44"/>
      <c r="AA71" s="44"/>
      <c r="AB71" s="44"/>
      <c r="AC71" s="44"/>
      <c r="AD71" s="44"/>
      <c r="AE71" s="44"/>
      <c r="AF71" s="44"/>
      <c r="AG71" s="44"/>
      <c r="AH71" s="44"/>
      <c r="AI71" s="44"/>
      <c r="AJ71" s="44"/>
      <c r="AK71" s="44"/>
      <c r="AL71" s="44"/>
      <c r="AM71" s="44"/>
      <c r="AN71" s="44"/>
      <c r="AO71" s="44"/>
    </row>
    <row r="72" spans="1:41">
      <c r="A72" s="44"/>
      <c r="B72" s="135"/>
      <c r="C72" s="135"/>
      <c r="D72" s="135"/>
      <c r="E72" s="135"/>
      <c r="F72" s="135"/>
      <c r="G72" s="135"/>
      <c r="H72" s="135"/>
      <c r="I72" s="135"/>
      <c r="J72" s="135"/>
      <c r="K72" s="135"/>
      <c r="L72" s="135"/>
      <c r="M72" s="135"/>
      <c r="N72" s="135"/>
      <c r="O72" s="135"/>
      <c r="P72" s="135"/>
      <c r="Q72" s="135"/>
      <c r="R72" s="135"/>
      <c r="S72" s="135"/>
      <c r="T72" s="135"/>
      <c r="U72" s="135"/>
      <c r="V72" s="135"/>
      <c r="W72" s="44"/>
      <c r="X72" s="44"/>
      <c r="Y72" s="44"/>
      <c r="Z72" s="44"/>
      <c r="AA72" s="44"/>
      <c r="AB72" s="44"/>
      <c r="AC72" s="44"/>
      <c r="AD72" s="44"/>
      <c r="AE72" s="44"/>
      <c r="AF72" s="44"/>
      <c r="AG72" s="44"/>
      <c r="AH72" s="44"/>
      <c r="AI72" s="44"/>
      <c r="AJ72" s="44"/>
      <c r="AK72" s="44"/>
      <c r="AL72" s="44"/>
      <c r="AM72" s="44"/>
      <c r="AN72" s="44"/>
      <c r="AO72" s="44"/>
    </row>
    <row r="73" spans="1:41">
      <c r="A73" s="44"/>
      <c r="B73" s="135"/>
      <c r="C73" s="135"/>
      <c r="D73" s="135"/>
      <c r="E73" s="135"/>
      <c r="F73" s="135"/>
      <c r="G73" s="135"/>
      <c r="H73" s="135"/>
      <c r="I73" s="135"/>
      <c r="J73" s="135"/>
      <c r="K73" s="135"/>
      <c r="L73" s="135"/>
      <c r="M73" s="135"/>
      <c r="N73" s="135"/>
      <c r="O73" s="135"/>
      <c r="P73" s="135"/>
      <c r="Q73" s="135"/>
      <c r="R73" s="135"/>
      <c r="S73" s="135"/>
      <c r="T73" s="135"/>
      <c r="U73" s="135"/>
      <c r="V73" s="135"/>
      <c r="W73" s="44"/>
      <c r="X73" s="44"/>
      <c r="Y73" s="44"/>
      <c r="Z73" s="44"/>
      <c r="AA73" s="44"/>
      <c r="AB73" s="44"/>
      <c r="AC73" s="44"/>
      <c r="AD73" s="44"/>
      <c r="AE73" s="44"/>
      <c r="AF73" s="44"/>
      <c r="AG73" s="44"/>
      <c r="AH73" s="44"/>
      <c r="AI73" s="44"/>
      <c r="AJ73" s="44"/>
      <c r="AK73" s="44"/>
      <c r="AL73" s="44"/>
      <c r="AM73" s="44"/>
      <c r="AN73" s="44"/>
      <c r="AO73" s="44"/>
    </row>
    <row r="74" spans="1:41" s="136" customFormat="1">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row>
    <row r="75" spans="1:41">
      <c r="A75" s="44"/>
      <c r="B75" s="135"/>
      <c r="C75" s="135"/>
      <c r="D75" s="135"/>
      <c r="E75" s="135"/>
      <c r="F75" s="135"/>
      <c r="G75" s="135"/>
      <c r="H75" s="135"/>
      <c r="I75" s="135"/>
      <c r="J75" s="135"/>
      <c r="K75" s="135"/>
      <c r="L75" s="135"/>
      <c r="M75" s="135"/>
      <c r="N75" s="135"/>
      <c r="O75" s="135"/>
      <c r="P75" s="135"/>
      <c r="Q75" s="135"/>
      <c r="R75" s="135"/>
      <c r="S75" s="135"/>
      <c r="T75" s="135"/>
      <c r="U75" s="135"/>
      <c r="V75" s="135"/>
      <c r="W75" s="44"/>
      <c r="X75" s="44"/>
      <c r="Y75" s="44"/>
      <c r="Z75" s="44"/>
      <c r="AA75" s="44"/>
      <c r="AB75" s="44"/>
      <c r="AC75" s="44"/>
      <c r="AD75" s="44"/>
      <c r="AE75" s="44"/>
      <c r="AF75" s="44"/>
      <c r="AG75" s="44"/>
      <c r="AH75" s="44"/>
      <c r="AI75" s="44"/>
      <c r="AJ75" s="44"/>
      <c r="AK75" s="44"/>
      <c r="AL75" s="44"/>
      <c r="AM75" s="44"/>
      <c r="AN75" s="44"/>
      <c r="AO75" s="44"/>
    </row>
    <row r="76" spans="1:41">
      <c r="A76" s="44"/>
      <c r="B76" s="135"/>
      <c r="C76" s="135"/>
      <c r="D76" s="135"/>
      <c r="E76" s="135"/>
      <c r="F76" s="135"/>
      <c r="G76" s="135"/>
      <c r="H76" s="135"/>
      <c r="I76" s="135"/>
      <c r="J76" s="135"/>
      <c r="K76" s="135"/>
      <c r="L76" s="135"/>
      <c r="M76" s="135"/>
      <c r="N76" s="135"/>
      <c r="O76" s="135"/>
      <c r="P76" s="135"/>
      <c r="Q76" s="135"/>
      <c r="R76" s="135"/>
      <c r="S76" s="135"/>
      <c r="T76" s="135"/>
      <c r="U76" s="135"/>
      <c r="V76" s="135"/>
      <c r="W76" s="44"/>
      <c r="X76" s="44"/>
      <c r="Y76" s="44"/>
      <c r="Z76" s="44"/>
      <c r="AA76" s="44"/>
      <c r="AB76" s="44"/>
      <c r="AC76" s="44"/>
      <c r="AD76" s="44"/>
      <c r="AE76" s="44"/>
      <c r="AF76" s="44"/>
      <c r="AG76" s="44"/>
      <c r="AH76" s="44"/>
      <c r="AI76" s="44"/>
      <c r="AJ76" s="44"/>
      <c r="AK76" s="44"/>
      <c r="AL76" s="44"/>
      <c r="AM76" s="44"/>
      <c r="AN76" s="44"/>
      <c r="AO76" s="44"/>
    </row>
    <row r="77" spans="1:41">
      <c r="A77" s="44"/>
      <c r="B77" s="44"/>
      <c r="C77" s="44"/>
      <c r="D77" s="44"/>
      <c r="E77" s="44"/>
      <c r="F77" s="44"/>
      <c r="G77" s="44"/>
      <c r="H77" s="44"/>
      <c r="I77" s="44"/>
      <c r="J77" s="44"/>
      <c r="K77" s="44"/>
      <c r="L77" s="44"/>
      <c r="M77" s="44"/>
      <c r="N77" s="44"/>
      <c r="O77" s="44"/>
      <c r="P77" s="44"/>
      <c r="Q77" s="44"/>
      <c r="R77" s="44"/>
      <c r="S77" s="44"/>
      <c r="U77" s="44"/>
      <c r="V77" s="44"/>
      <c r="W77" s="44"/>
      <c r="X77" s="44"/>
      <c r="Y77" s="44"/>
      <c r="Z77" s="44"/>
      <c r="AA77" s="44"/>
      <c r="AB77" s="44"/>
      <c r="AC77" s="44"/>
      <c r="AD77" s="44"/>
      <c r="AE77" s="44"/>
      <c r="AF77" s="44"/>
      <c r="AG77" s="44"/>
      <c r="AH77" s="44"/>
      <c r="AI77" s="44"/>
      <c r="AJ77" s="44"/>
      <c r="AK77" s="44"/>
      <c r="AL77" s="44"/>
      <c r="AM77" s="44"/>
      <c r="AN77" s="44"/>
      <c r="AO77" s="44"/>
    </row>
    <row r="78" spans="1:41">
      <c r="A78" s="44"/>
      <c r="B78" s="44"/>
      <c r="C78" s="44"/>
      <c r="D78" s="44"/>
      <c r="E78" s="44"/>
      <c r="F78" s="44"/>
      <c r="G78" s="44"/>
      <c r="H78" s="44"/>
      <c r="I78" s="44"/>
      <c r="J78" s="44"/>
      <c r="K78" s="44"/>
      <c r="L78" s="44"/>
      <c r="M78" s="44"/>
      <c r="N78" s="44"/>
      <c r="O78" s="44"/>
      <c r="P78" s="44"/>
      <c r="Q78" s="44"/>
      <c r="R78" s="44"/>
      <c r="S78" s="44"/>
      <c r="U78" s="44"/>
      <c r="V78" s="44"/>
      <c r="W78" s="44"/>
      <c r="X78" s="44"/>
      <c r="Y78" s="44"/>
      <c r="Z78" s="44"/>
      <c r="AA78" s="44"/>
      <c r="AB78" s="44"/>
      <c r="AC78" s="44"/>
      <c r="AD78" s="44"/>
      <c r="AE78" s="44"/>
      <c r="AF78" s="44"/>
      <c r="AG78" s="44"/>
      <c r="AH78" s="44"/>
      <c r="AI78" s="44"/>
      <c r="AJ78" s="44"/>
      <c r="AK78" s="44"/>
      <c r="AL78" s="44"/>
      <c r="AM78" s="44"/>
      <c r="AN78" s="44"/>
      <c r="AO78" s="44"/>
    </row>
    <row r="79" spans="1:41">
      <c r="A79" s="44"/>
      <c r="B79" s="44"/>
      <c r="C79" s="44"/>
      <c r="D79" s="44"/>
      <c r="E79" s="44"/>
      <c r="F79" s="44"/>
      <c r="G79" s="44"/>
      <c r="H79" s="44"/>
      <c r="I79" s="44"/>
      <c r="J79" s="44"/>
      <c r="K79" s="44"/>
      <c r="L79" s="44"/>
      <c r="M79" s="44"/>
      <c r="N79" s="44"/>
      <c r="O79" s="44"/>
      <c r="P79" s="44"/>
      <c r="Q79" s="44"/>
      <c r="R79" s="44"/>
      <c r="S79" s="44"/>
      <c r="U79" s="44"/>
      <c r="V79" s="44"/>
      <c r="W79" s="44"/>
      <c r="X79" s="44"/>
      <c r="Y79" s="44"/>
      <c r="Z79" s="44"/>
      <c r="AA79" s="44"/>
      <c r="AB79" s="44"/>
      <c r="AC79" s="44"/>
      <c r="AD79" s="44"/>
      <c r="AE79" s="44"/>
      <c r="AF79" s="44"/>
      <c r="AG79" s="44"/>
      <c r="AH79" s="44"/>
      <c r="AI79" s="44"/>
      <c r="AJ79" s="44"/>
      <c r="AK79" s="44"/>
      <c r="AL79" s="44"/>
      <c r="AM79" s="44"/>
      <c r="AN79" s="44"/>
      <c r="AO79" s="44"/>
    </row>
    <row r="80" spans="1:41">
      <c r="A80" s="44"/>
      <c r="B80" s="44"/>
      <c r="C80" s="44"/>
      <c r="D80" s="44"/>
      <c r="E80" s="44"/>
      <c r="F80" s="44"/>
      <c r="G80" s="44"/>
      <c r="H80" s="44"/>
      <c r="I80" s="44"/>
      <c r="J80" s="44"/>
      <c r="K80" s="44"/>
      <c r="L80" s="44"/>
      <c r="M80" s="44"/>
      <c r="N80" s="44"/>
      <c r="O80" s="44"/>
      <c r="P80" s="44"/>
      <c r="Q80" s="44"/>
      <c r="R80" s="44"/>
      <c r="S80" s="44"/>
      <c r="U80" s="44"/>
      <c r="V80" s="44"/>
      <c r="W80" s="44"/>
      <c r="X80" s="44"/>
      <c r="Y80" s="44"/>
      <c r="Z80" s="44"/>
      <c r="AA80" s="44"/>
      <c r="AB80" s="44"/>
      <c r="AC80" s="44"/>
      <c r="AD80" s="44"/>
      <c r="AE80" s="44"/>
      <c r="AF80" s="44"/>
      <c r="AG80" s="44"/>
      <c r="AH80" s="44"/>
      <c r="AI80" s="44"/>
      <c r="AJ80" s="44"/>
      <c r="AK80" s="44"/>
      <c r="AL80" s="44"/>
      <c r="AM80" s="44"/>
      <c r="AN80" s="44"/>
      <c r="AO80" s="44"/>
    </row>
    <row r="81" spans="1:41">
      <c r="A81" s="44"/>
      <c r="B81" s="44"/>
      <c r="C81" s="44"/>
      <c r="D81" s="44"/>
      <c r="E81" s="44"/>
      <c r="F81" s="44"/>
      <c r="G81" s="44"/>
      <c r="H81" s="44"/>
      <c r="I81" s="44"/>
      <c r="J81" s="44"/>
      <c r="K81" s="44"/>
      <c r="L81" s="44"/>
      <c r="M81" s="44"/>
      <c r="N81" s="44"/>
      <c r="O81" s="44"/>
      <c r="P81" s="44"/>
      <c r="Q81" s="44"/>
      <c r="R81" s="44"/>
      <c r="S81" s="44"/>
      <c r="U81" s="44"/>
      <c r="V81" s="44"/>
      <c r="W81" s="44"/>
      <c r="X81" s="44"/>
      <c r="Y81" s="44"/>
      <c r="Z81" s="44"/>
      <c r="AA81" s="44"/>
      <c r="AB81" s="44"/>
      <c r="AC81" s="44"/>
      <c r="AD81" s="44"/>
      <c r="AE81" s="44"/>
      <c r="AF81" s="44"/>
      <c r="AG81" s="44"/>
      <c r="AH81" s="44"/>
      <c r="AI81" s="44"/>
      <c r="AJ81" s="44"/>
      <c r="AK81" s="44"/>
      <c r="AL81" s="44"/>
      <c r="AM81" s="44"/>
      <c r="AN81" s="44"/>
      <c r="AO81" s="44"/>
    </row>
    <row r="82" spans="1:41">
      <c r="A82" s="44"/>
      <c r="B82" s="44"/>
      <c r="C82" s="44"/>
      <c r="D82" s="44"/>
      <c r="E82" s="44"/>
      <c r="F82" s="44"/>
      <c r="G82" s="44"/>
      <c r="H82" s="44"/>
      <c r="I82" s="44"/>
      <c r="J82" s="44"/>
      <c r="K82" s="44"/>
      <c r="L82" s="44"/>
      <c r="M82" s="44"/>
      <c r="N82" s="44"/>
      <c r="O82" s="44"/>
      <c r="P82" s="44"/>
      <c r="Q82" s="44"/>
      <c r="R82" s="44"/>
      <c r="S82" s="44"/>
      <c r="U82" s="44"/>
      <c r="V82" s="44"/>
      <c r="W82" s="44"/>
      <c r="X82" s="44"/>
      <c r="Y82" s="44"/>
      <c r="Z82" s="44"/>
      <c r="AA82" s="44"/>
      <c r="AB82" s="44"/>
      <c r="AC82" s="44"/>
      <c r="AD82" s="44"/>
      <c r="AE82" s="44"/>
      <c r="AF82" s="44"/>
      <c r="AG82" s="44"/>
      <c r="AH82" s="44"/>
      <c r="AI82" s="44"/>
      <c r="AJ82" s="44"/>
      <c r="AK82" s="44"/>
      <c r="AL82" s="44"/>
      <c r="AM82" s="44"/>
      <c r="AN82" s="44"/>
      <c r="AO82" s="44"/>
    </row>
    <row r="83" spans="1:41">
      <c r="A83" s="44"/>
      <c r="B83" s="44"/>
      <c r="C83" s="44"/>
      <c r="D83" s="44"/>
      <c r="E83" s="44"/>
      <c r="F83" s="44"/>
      <c r="G83" s="44"/>
      <c r="H83" s="44"/>
      <c r="I83" s="44"/>
      <c r="J83" s="44"/>
      <c r="K83" s="44"/>
      <c r="L83" s="44"/>
      <c r="M83" s="44"/>
      <c r="N83" s="44"/>
      <c r="O83" s="44"/>
      <c r="P83" s="44"/>
      <c r="Q83" s="44"/>
      <c r="R83" s="44"/>
      <c r="S83" s="44"/>
      <c r="U83" s="44"/>
      <c r="V83" s="44"/>
      <c r="W83" s="44"/>
      <c r="X83" s="44"/>
      <c r="Y83" s="44"/>
      <c r="Z83" s="44"/>
      <c r="AA83" s="44"/>
      <c r="AB83" s="44"/>
      <c r="AC83" s="44"/>
      <c r="AD83" s="44"/>
      <c r="AE83" s="44"/>
      <c r="AF83" s="44"/>
      <c r="AG83" s="44"/>
      <c r="AH83" s="44"/>
      <c r="AI83" s="44"/>
      <c r="AJ83" s="44"/>
      <c r="AK83" s="44"/>
      <c r="AL83" s="44"/>
      <c r="AM83" s="44"/>
      <c r="AN83" s="44"/>
      <c r="AO83" s="44"/>
    </row>
    <row r="84" spans="1:41">
      <c r="A84" s="44"/>
      <c r="B84" s="44"/>
      <c r="C84" s="44"/>
      <c r="D84" s="44"/>
      <c r="E84" s="44"/>
      <c r="F84" s="44"/>
      <c r="G84" s="44"/>
      <c r="H84" s="44"/>
      <c r="I84" s="44"/>
      <c r="J84" s="44"/>
      <c r="K84" s="44"/>
      <c r="L84" s="44"/>
      <c r="M84" s="44"/>
      <c r="N84" s="44"/>
      <c r="O84" s="44"/>
      <c r="P84" s="44"/>
      <c r="Q84" s="44"/>
      <c r="R84" s="44"/>
      <c r="S84" s="44"/>
      <c r="U84" s="44"/>
      <c r="V84" s="44"/>
      <c r="W84" s="44"/>
      <c r="X84" s="44"/>
      <c r="Y84" s="44"/>
      <c r="Z84" s="44"/>
      <c r="AA84" s="44"/>
      <c r="AB84" s="44"/>
      <c r="AC84" s="44"/>
      <c r="AD84" s="44"/>
      <c r="AE84" s="44"/>
      <c r="AF84" s="44"/>
      <c r="AG84" s="44"/>
      <c r="AH84" s="44"/>
      <c r="AI84" s="44"/>
      <c r="AJ84" s="44"/>
      <c r="AK84" s="44"/>
      <c r="AL84" s="44"/>
      <c r="AM84" s="44"/>
      <c r="AN84" s="44"/>
      <c r="AO84" s="44"/>
    </row>
    <row r="85" spans="1:41">
      <c r="A85" s="44"/>
      <c r="B85" s="44"/>
      <c r="C85" s="44"/>
      <c r="D85" s="44"/>
      <c r="E85" s="44"/>
      <c r="F85" s="44"/>
      <c r="G85" s="44"/>
      <c r="H85" s="44"/>
      <c r="I85" s="44"/>
      <c r="J85" s="44"/>
      <c r="K85" s="44"/>
      <c r="L85" s="44"/>
      <c r="M85" s="44"/>
      <c r="N85" s="44"/>
      <c r="O85" s="44"/>
      <c r="P85" s="44"/>
      <c r="Q85" s="44"/>
      <c r="R85" s="44"/>
      <c r="S85" s="44"/>
      <c r="U85" s="44"/>
      <c r="V85" s="44"/>
      <c r="W85" s="44"/>
      <c r="X85" s="44"/>
      <c r="Y85" s="44"/>
      <c r="Z85" s="44"/>
      <c r="AA85" s="44"/>
      <c r="AB85" s="44"/>
      <c r="AC85" s="44"/>
      <c r="AD85" s="44"/>
      <c r="AE85" s="44"/>
      <c r="AF85" s="44"/>
      <c r="AG85" s="44"/>
      <c r="AH85" s="44"/>
      <c r="AI85" s="44"/>
      <c r="AJ85" s="44"/>
      <c r="AK85" s="44"/>
      <c r="AL85" s="44"/>
      <c r="AM85" s="44"/>
      <c r="AN85" s="44"/>
      <c r="AO85" s="44"/>
    </row>
    <row r="86" spans="1:41">
      <c r="A86" s="44"/>
      <c r="B86" s="44"/>
      <c r="C86" s="44"/>
      <c r="D86" s="44"/>
      <c r="E86" s="44"/>
      <c r="F86" s="44"/>
      <c r="G86" s="44"/>
      <c r="H86" s="44"/>
      <c r="I86" s="44"/>
      <c r="J86" s="44"/>
      <c r="K86" s="44"/>
      <c r="L86" s="44"/>
      <c r="M86" s="44"/>
      <c r="N86" s="44"/>
      <c r="O86" s="44"/>
      <c r="P86" s="44"/>
      <c r="Q86" s="44"/>
      <c r="R86" s="44"/>
      <c r="S86" s="44"/>
      <c r="U86" s="44"/>
      <c r="V86" s="44"/>
      <c r="W86" s="44"/>
      <c r="X86" s="44"/>
      <c r="Y86" s="44"/>
      <c r="Z86" s="44"/>
      <c r="AA86" s="44"/>
      <c r="AB86" s="44"/>
      <c r="AC86" s="44"/>
      <c r="AD86" s="44"/>
      <c r="AE86" s="44"/>
      <c r="AF86" s="44"/>
      <c r="AG86" s="44"/>
      <c r="AH86" s="44"/>
      <c r="AI86" s="44"/>
      <c r="AJ86" s="44"/>
      <c r="AK86" s="44"/>
      <c r="AL86" s="44"/>
      <c r="AM86" s="44"/>
      <c r="AN86" s="44"/>
      <c r="AO86" s="44"/>
    </row>
    <row r="87" spans="1:41">
      <c r="A87" s="44"/>
      <c r="B87" s="44"/>
      <c r="C87" s="44"/>
      <c r="D87" s="44"/>
      <c r="E87" s="44"/>
      <c r="F87" s="44"/>
      <c r="G87" s="44"/>
      <c r="H87" s="44"/>
      <c r="I87" s="44"/>
      <c r="J87" s="44"/>
      <c r="K87" s="44"/>
      <c r="L87" s="44"/>
      <c r="M87" s="44"/>
      <c r="N87" s="44"/>
      <c r="O87" s="44"/>
      <c r="P87" s="44"/>
      <c r="Q87" s="44"/>
      <c r="R87" s="44"/>
      <c r="S87" s="44"/>
      <c r="U87" s="44"/>
      <c r="V87" s="44"/>
      <c r="W87" s="44"/>
      <c r="X87" s="44"/>
      <c r="Y87" s="44"/>
      <c r="Z87" s="44"/>
      <c r="AA87" s="44"/>
      <c r="AB87" s="44"/>
      <c r="AC87" s="44"/>
      <c r="AD87" s="44"/>
      <c r="AE87" s="44"/>
      <c r="AF87" s="44"/>
      <c r="AG87" s="44"/>
      <c r="AH87" s="44"/>
      <c r="AI87" s="44"/>
      <c r="AJ87" s="44"/>
      <c r="AK87" s="44"/>
      <c r="AL87" s="44"/>
      <c r="AM87" s="44"/>
      <c r="AN87" s="44"/>
      <c r="AO87" s="44"/>
    </row>
    <row r="88" spans="1:41">
      <c r="A88" s="44"/>
      <c r="B88" s="44"/>
      <c r="C88" s="44"/>
      <c r="D88" s="44"/>
      <c r="E88" s="44"/>
      <c r="F88" s="44"/>
      <c r="G88" s="44"/>
      <c r="H88" s="44"/>
      <c r="I88" s="44"/>
      <c r="J88" s="44"/>
      <c r="K88" s="44"/>
      <c r="L88" s="44"/>
      <c r="M88" s="44"/>
      <c r="N88" s="44"/>
      <c r="O88" s="44"/>
      <c r="P88" s="44"/>
      <c r="Q88" s="44"/>
      <c r="R88" s="44"/>
      <c r="S88" s="44"/>
      <c r="U88" s="44"/>
      <c r="V88" s="44"/>
      <c r="W88" s="44"/>
      <c r="X88" s="44"/>
      <c r="Y88" s="44"/>
      <c r="Z88" s="44"/>
      <c r="AA88" s="44"/>
      <c r="AB88" s="44"/>
      <c r="AC88" s="44"/>
      <c r="AD88" s="44"/>
      <c r="AE88" s="44"/>
      <c r="AF88" s="44"/>
      <c r="AG88" s="44"/>
      <c r="AH88" s="44"/>
      <c r="AI88" s="44"/>
      <c r="AJ88" s="44"/>
      <c r="AK88" s="44"/>
      <c r="AL88" s="44"/>
      <c r="AM88" s="44"/>
      <c r="AN88" s="44"/>
      <c r="AO88" s="44"/>
    </row>
    <row r="89" spans="1:41">
      <c r="A89" s="44"/>
      <c r="B89" s="44"/>
      <c r="C89" s="44"/>
      <c r="D89" s="44"/>
      <c r="E89" s="44"/>
      <c r="F89" s="44"/>
      <c r="G89" s="44"/>
      <c r="H89" s="44"/>
      <c r="I89" s="44"/>
      <c r="J89" s="44"/>
      <c r="K89" s="44"/>
      <c r="L89" s="44"/>
      <c r="M89" s="44"/>
      <c r="N89" s="44"/>
      <c r="O89" s="44"/>
      <c r="P89" s="44"/>
      <c r="Q89" s="44"/>
      <c r="R89" s="44"/>
      <c r="S89" s="44"/>
      <c r="U89" s="44"/>
      <c r="V89" s="44"/>
      <c r="W89" s="44"/>
      <c r="X89" s="44"/>
      <c r="Y89" s="44"/>
      <c r="Z89" s="44"/>
      <c r="AA89" s="44"/>
      <c r="AB89" s="44"/>
      <c r="AC89" s="44"/>
      <c r="AD89" s="44"/>
      <c r="AE89" s="44"/>
      <c r="AF89" s="44"/>
      <c r="AG89" s="44"/>
      <c r="AH89" s="44"/>
      <c r="AI89" s="44"/>
      <c r="AJ89" s="44"/>
      <c r="AK89" s="44"/>
      <c r="AL89" s="44"/>
      <c r="AM89" s="44"/>
      <c r="AN89" s="44"/>
      <c r="AO89" s="44"/>
    </row>
    <row r="90" spans="1:41">
      <c r="A90" s="44"/>
      <c r="B90" s="44"/>
      <c r="C90" s="44"/>
      <c r="D90" s="44"/>
      <c r="E90" s="44"/>
      <c r="F90" s="44"/>
      <c r="G90" s="44"/>
      <c r="H90" s="44"/>
      <c r="I90" s="44"/>
      <c r="J90" s="44"/>
      <c r="K90" s="44"/>
      <c r="L90" s="44"/>
      <c r="M90" s="44"/>
      <c r="N90" s="44"/>
      <c r="O90" s="44"/>
      <c r="P90" s="44"/>
      <c r="Q90" s="44"/>
      <c r="R90" s="44"/>
      <c r="S90" s="44"/>
      <c r="U90" s="44"/>
      <c r="V90" s="44"/>
      <c r="W90" s="44"/>
      <c r="X90" s="44"/>
      <c r="Y90" s="44"/>
      <c r="Z90" s="44"/>
      <c r="AA90" s="44"/>
      <c r="AB90" s="44"/>
      <c r="AC90" s="44"/>
      <c r="AD90" s="44"/>
      <c r="AE90" s="44"/>
      <c r="AF90" s="44"/>
      <c r="AG90" s="44"/>
      <c r="AH90" s="44"/>
      <c r="AI90" s="44"/>
      <c r="AJ90" s="44"/>
      <c r="AK90" s="44"/>
      <c r="AL90" s="44"/>
      <c r="AM90" s="44"/>
      <c r="AN90" s="44"/>
      <c r="AO90" s="44"/>
    </row>
    <row r="91" spans="1:41">
      <c r="A91" s="44"/>
      <c r="B91" s="44"/>
      <c r="C91" s="44"/>
      <c r="D91" s="44"/>
      <c r="E91" s="44"/>
      <c r="F91" s="44"/>
      <c r="G91" s="44"/>
      <c r="H91" s="44"/>
      <c r="I91" s="44"/>
      <c r="J91" s="44"/>
      <c r="K91" s="44"/>
      <c r="L91" s="44"/>
      <c r="M91" s="44"/>
      <c r="N91" s="44"/>
      <c r="O91" s="44"/>
      <c r="P91" s="44"/>
      <c r="Q91" s="44"/>
      <c r="R91" s="44"/>
      <c r="S91" s="44"/>
      <c r="U91" s="44"/>
      <c r="V91" s="44"/>
      <c r="W91" s="44"/>
      <c r="X91" s="44"/>
      <c r="Y91" s="44"/>
      <c r="Z91" s="44"/>
      <c r="AA91" s="44"/>
      <c r="AB91" s="44"/>
      <c r="AC91" s="44"/>
      <c r="AD91" s="44"/>
      <c r="AE91" s="44"/>
      <c r="AF91" s="44"/>
      <c r="AG91" s="44"/>
      <c r="AH91" s="44"/>
      <c r="AI91" s="44"/>
      <c r="AJ91" s="44"/>
      <c r="AK91" s="44"/>
      <c r="AL91" s="44"/>
      <c r="AM91" s="44"/>
      <c r="AN91" s="44"/>
      <c r="AO91" s="44"/>
    </row>
    <row r="92" spans="1:41">
      <c r="A92" s="44"/>
      <c r="B92" s="44"/>
      <c r="C92" s="44"/>
      <c r="D92" s="44"/>
      <c r="E92" s="44"/>
      <c r="F92" s="44"/>
      <c r="G92" s="44"/>
      <c r="H92" s="44"/>
      <c r="I92" s="44"/>
      <c r="J92" s="44"/>
      <c r="K92" s="44"/>
      <c r="L92" s="44"/>
      <c r="M92" s="44"/>
      <c r="N92" s="44"/>
      <c r="O92" s="44"/>
      <c r="P92" s="44"/>
      <c r="Q92" s="44"/>
      <c r="R92" s="44"/>
      <c r="S92" s="44"/>
      <c r="U92" s="44"/>
      <c r="V92" s="44"/>
      <c r="W92" s="44"/>
      <c r="X92" s="44"/>
      <c r="Y92" s="44"/>
      <c r="Z92" s="44"/>
      <c r="AA92" s="44"/>
      <c r="AB92" s="44"/>
      <c r="AC92" s="44"/>
      <c r="AD92" s="44"/>
      <c r="AE92" s="44"/>
      <c r="AF92" s="44"/>
      <c r="AG92" s="44"/>
      <c r="AH92" s="44"/>
      <c r="AI92" s="44"/>
      <c r="AJ92" s="44"/>
      <c r="AK92" s="44"/>
      <c r="AL92" s="44"/>
      <c r="AM92" s="44"/>
      <c r="AN92" s="44"/>
      <c r="AO92" s="44"/>
    </row>
    <row r="93" spans="1:41">
      <c r="A93" s="44"/>
      <c r="B93" s="44"/>
      <c r="C93" s="44"/>
      <c r="D93" s="44"/>
      <c r="E93" s="44"/>
      <c r="F93" s="44"/>
      <c r="G93" s="44"/>
      <c r="H93" s="44"/>
      <c r="I93" s="44"/>
      <c r="J93" s="44"/>
      <c r="K93" s="44"/>
      <c r="L93" s="44"/>
      <c r="M93" s="44"/>
      <c r="N93" s="44"/>
      <c r="O93" s="44"/>
      <c r="P93" s="44"/>
      <c r="Q93" s="44"/>
      <c r="R93" s="44"/>
      <c r="S93" s="44"/>
      <c r="U93" s="44"/>
      <c r="V93" s="44"/>
      <c r="W93" s="44"/>
      <c r="X93" s="44"/>
      <c r="Y93" s="44"/>
      <c r="Z93" s="44"/>
      <c r="AA93" s="44"/>
      <c r="AB93" s="44"/>
      <c r="AC93" s="44"/>
      <c r="AD93" s="44"/>
      <c r="AE93" s="44"/>
      <c r="AF93" s="44"/>
      <c r="AG93" s="44"/>
      <c r="AH93" s="44"/>
      <c r="AI93" s="44"/>
      <c r="AJ93" s="44"/>
      <c r="AK93" s="44"/>
      <c r="AL93" s="44"/>
      <c r="AM93" s="44"/>
      <c r="AN93" s="44"/>
      <c r="AO93" s="44"/>
    </row>
    <row r="94" spans="1:41">
      <c r="A94" s="44"/>
      <c r="B94" s="44"/>
      <c r="C94" s="44"/>
      <c r="D94" s="44"/>
      <c r="E94" s="44"/>
      <c r="F94" s="44"/>
      <c r="G94" s="44"/>
      <c r="H94" s="44"/>
      <c r="I94" s="44"/>
      <c r="J94" s="44"/>
      <c r="K94" s="44"/>
      <c r="L94" s="44"/>
      <c r="M94" s="44"/>
      <c r="N94" s="44"/>
      <c r="O94" s="44"/>
      <c r="P94" s="44"/>
      <c r="Q94" s="44"/>
      <c r="R94" s="44"/>
      <c r="S94" s="44"/>
      <c r="U94" s="44"/>
      <c r="V94" s="44"/>
      <c r="W94" s="44"/>
      <c r="X94" s="44"/>
      <c r="Y94" s="44"/>
      <c r="Z94" s="44"/>
      <c r="AA94" s="44"/>
      <c r="AB94" s="44"/>
      <c r="AC94" s="44"/>
      <c r="AD94" s="44"/>
      <c r="AE94" s="44"/>
      <c r="AF94" s="44"/>
      <c r="AG94" s="44"/>
      <c r="AH94" s="44"/>
      <c r="AI94" s="44"/>
      <c r="AJ94" s="44"/>
      <c r="AK94" s="44"/>
      <c r="AL94" s="44"/>
      <c r="AM94" s="44"/>
      <c r="AN94" s="44"/>
      <c r="AO94" s="44"/>
    </row>
    <row r="95" spans="1:41">
      <c r="A95" s="44"/>
      <c r="B95" s="44"/>
      <c r="C95" s="44"/>
      <c r="D95" s="44"/>
      <c r="E95" s="44"/>
      <c r="F95" s="44"/>
      <c r="G95" s="44"/>
      <c r="H95" s="44"/>
      <c r="I95" s="44"/>
      <c r="J95" s="44"/>
      <c r="K95" s="44"/>
      <c r="L95" s="44"/>
      <c r="M95" s="44"/>
      <c r="N95" s="44"/>
      <c r="O95" s="44"/>
      <c r="P95" s="44"/>
      <c r="Q95" s="44"/>
      <c r="R95" s="44"/>
      <c r="S95" s="44"/>
      <c r="U95" s="44"/>
      <c r="V95" s="44"/>
      <c r="W95" s="44"/>
      <c r="X95" s="44"/>
      <c r="Y95" s="44"/>
      <c r="Z95" s="44"/>
      <c r="AA95" s="44"/>
      <c r="AB95" s="44"/>
      <c r="AC95" s="44"/>
      <c r="AD95" s="44"/>
      <c r="AE95" s="44"/>
      <c r="AF95" s="44"/>
      <c r="AG95" s="44"/>
      <c r="AH95" s="44"/>
      <c r="AI95" s="44"/>
      <c r="AJ95" s="44"/>
      <c r="AK95" s="44"/>
      <c r="AL95" s="44"/>
      <c r="AM95" s="44"/>
      <c r="AN95" s="44"/>
      <c r="AO95" s="44"/>
    </row>
    <row r="96" spans="1:41">
      <c r="A96" s="44"/>
      <c r="B96" s="44"/>
      <c r="C96" s="44"/>
      <c r="D96" s="44"/>
      <c r="E96" s="44"/>
      <c r="F96" s="44"/>
      <c r="G96" s="44"/>
      <c r="H96" s="44"/>
      <c r="I96" s="44"/>
      <c r="J96" s="44"/>
      <c r="K96" s="44"/>
      <c r="L96" s="44"/>
      <c r="M96" s="44"/>
      <c r="N96" s="44"/>
      <c r="O96" s="44"/>
      <c r="P96" s="44"/>
      <c r="Q96" s="44"/>
      <c r="R96" s="44"/>
      <c r="S96" s="44"/>
      <c r="U96" s="44"/>
      <c r="V96" s="44"/>
      <c r="W96" s="44"/>
      <c r="X96" s="44"/>
      <c r="Y96" s="44"/>
      <c r="Z96" s="44"/>
      <c r="AA96" s="44"/>
      <c r="AB96" s="44"/>
      <c r="AC96" s="44"/>
      <c r="AD96" s="44"/>
      <c r="AE96" s="44"/>
      <c r="AF96" s="44"/>
      <c r="AG96" s="44"/>
      <c r="AH96" s="44"/>
      <c r="AI96" s="44"/>
      <c r="AJ96" s="44"/>
      <c r="AK96" s="44"/>
      <c r="AL96" s="44"/>
      <c r="AM96" s="44"/>
      <c r="AN96" s="44"/>
      <c r="AO96" s="44"/>
    </row>
    <row r="97" spans="1:41">
      <c r="A97" s="44"/>
      <c r="B97" s="44"/>
      <c r="C97" s="44"/>
      <c r="D97" s="44"/>
      <c r="E97" s="44"/>
      <c r="F97" s="44"/>
      <c r="G97" s="44"/>
      <c r="H97" s="44"/>
      <c r="I97" s="44"/>
      <c r="J97" s="44"/>
      <c r="K97" s="44"/>
      <c r="L97" s="44"/>
      <c r="M97" s="44"/>
      <c r="N97" s="44"/>
      <c r="O97" s="44"/>
      <c r="P97" s="44"/>
      <c r="Q97" s="44"/>
      <c r="R97" s="44"/>
      <c r="S97" s="44"/>
      <c r="U97" s="44"/>
      <c r="V97" s="44"/>
      <c r="W97" s="44"/>
      <c r="X97" s="44"/>
      <c r="Y97" s="44"/>
      <c r="Z97" s="44"/>
      <c r="AA97" s="44"/>
      <c r="AB97" s="44"/>
      <c r="AC97" s="44"/>
      <c r="AD97" s="44"/>
      <c r="AE97" s="44"/>
      <c r="AF97" s="44"/>
      <c r="AG97" s="44"/>
      <c r="AH97" s="44"/>
      <c r="AI97" s="44"/>
      <c r="AJ97" s="44"/>
      <c r="AK97" s="44"/>
      <c r="AL97" s="44"/>
      <c r="AM97" s="44"/>
      <c r="AN97" s="44"/>
      <c r="AO97" s="44"/>
    </row>
    <row r="98" spans="1:41">
      <c r="A98" s="44"/>
      <c r="B98" s="44"/>
      <c r="C98" s="44"/>
      <c r="D98" s="44"/>
      <c r="E98" s="44"/>
      <c r="F98" s="44"/>
      <c r="G98" s="44"/>
      <c r="H98" s="44"/>
      <c r="I98" s="44"/>
      <c r="J98" s="44"/>
      <c r="K98" s="44"/>
      <c r="L98" s="44"/>
      <c r="M98" s="44"/>
      <c r="N98" s="44"/>
      <c r="O98" s="44"/>
      <c r="P98" s="44"/>
      <c r="Q98" s="44"/>
      <c r="R98" s="44"/>
      <c r="S98" s="44"/>
      <c r="U98" s="44"/>
      <c r="V98" s="44"/>
      <c r="W98" s="44"/>
      <c r="X98" s="44"/>
      <c r="Y98" s="44"/>
      <c r="Z98" s="44"/>
      <c r="AA98" s="44"/>
      <c r="AB98" s="44"/>
      <c r="AC98" s="44"/>
      <c r="AD98" s="44"/>
      <c r="AE98" s="44"/>
      <c r="AF98" s="44"/>
      <c r="AG98" s="44"/>
      <c r="AH98" s="44"/>
      <c r="AI98" s="44"/>
      <c r="AJ98" s="44"/>
      <c r="AK98" s="44"/>
      <c r="AL98" s="44"/>
      <c r="AM98" s="44"/>
      <c r="AN98" s="44"/>
      <c r="AO98" s="44"/>
    </row>
    <row r="99" spans="1:41">
      <c r="A99" s="44"/>
      <c r="B99" s="44"/>
      <c r="C99" s="44"/>
      <c r="D99" s="44"/>
      <c r="E99" s="44"/>
      <c r="F99" s="44"/>
      <c r="G99" s="44"/>
      <c r="H99" s="44"/>
      <c r="I99" s="44"/>
      <c r="J99" s="44"/>
      <c r="K99" s="44"/>
      <c r="L99" s="44"/>
      <c r="M99" s="44"/>
      <c r="N99" s="44"/>
      <c r="O99" s="44"/>
      <c r="P99" s="44"/>
      <c r="Q99" s="44"/>
      <c r="R99" s="44"/>
      <c r="S99" s="44"/>
      <c r="U99" s="44"/>
      <c r="V99" s="44"/>
      <c r="W99" s="44"/>
      <c r="X99" s="44"/>
      <c r="Y99" s="44"/>
      <c r="Z99" s="44"/>
      <c r="AA99" s="44"/>
      <c r="AB99" s="44"/>
      <c r="AC99" s="44"/>
      <c r="AD99" s="44"/>
      <c r="AE99" s="44"/>
      <c r="AF99" s="44"/>
      <c r="AG99" s="44"/>
      <c r="AH99" s="44"/>
      <c r="AI99" s="44"/>
      <c r="AJ99" s="44"/>
      <c r="AK99" s="44"/>
      <c r="AL99" s="44"/>
      <c r="AM99" s="44"/>
      <c r="AN99" s="44"/>
      <c r="AO99" s="44"/>
    </row>
    <row r="100" spans="1:41">
      <c r="A100" s="44"/>
      <c r="B100" s="44"/>
      <c r="C100" s="44"/>
      <c r="D100" s="44"/>
      <c r="E100" s="44"/>
      <c r="F100" s="44"/>
      <c r="G100" s="44"/>
      <c r="H100" s="44"/>
      <c r="I100" s="44"/>
      <c r="J100" s="44"/>
      <c r="K100" s="44"/>
      <c r="L100" s="44"/>
      <c r="M100" s="44"/>
      <c r="N100" s="44"/>
      <c r="O100" s="44"/>
      <c r="P100" s="44"/>
      <c r="Q100" s="44"/>
      <c r="R100" s="44"/>
      <c r="S100" s="44"/>
      <c r="U100" s="44"/>
      <c r="V100" s="44"/>
      <c r="W100" s="44"/>
      <c r="X100" s="44"/>
      <c r="Y100" s="44"/>
      <c r="Z100" s="44"/>
      <c r="AA100" s="44"/>
      <c r="AB100" s="44"/>
      <c r="AC100" s="44"/>
      <c r="AD100" s="44"/>
      <c r="AE100" s="44"/>
      <c r="AF100" s="44"/>
      <c r="AG100" s="44"/>
      <c r="AH100" s="44"/>
      <c r="AI100" s="44"/>
      <c r="AJ100" s="44"/>
      <c r="AK100" s="44"/>
      <c r="AL100" s="44"/>
      <c r="AM100" s="44"/>
      <c r="AN100" s="44"/>
      <c r="AO100" s="44"/>
    </row>
    <row r="101" spans="1:41">
      <c r="A101" s="44"/>
      <c r="B101" s="44"/>
      <c r="C101" s="44"/>
      <c r="D101" s="44"/>
      <c r="E101" s="44"/>
      <c r="F101" s="44"/>
      <c r="G101" s="44"/>
      <c r="H101" s="44"/>
      <c r="I101" s="44"/>
      <c r="J101" s="44"/>
      <c r="K101" s="44"/>
      <c r="L101" s="44"/>
      <c r="M101" s="44"/>
      <c r="N101" s="44"/>
      <c r="O101" s="44"/>
      <c r="P101" s="44"/>
      <c r="Q101" s="44"/>
      <c r="R101" s="44"/>
      <c r="S101" s="44"/>
      <c r="U101" s="44"/>
      <c r="V101" s="44"/>
      <c r="W101" s="44"/>
      <c r="X101" s="44"/>
      <c r="Y101" s="44"/>
      <c r="Z101" s="44"/>
      <c r="AA101" s="44"/>
      <c r="AB101" s="44"/>
      <c r="AC101" s="44"/>
      <c r="AD101" s="44"/>
      <c r="AE101" s="44"/>
      <c r="AF101" s="44"/>
      <c r="AG101" s="44"/>
      <c r="AH101" s="44"/>
      <c r="AI101" s="44"/>
      <c r="AJ101" s="44"/>
      <c r="AK101" s="44"/>
      <c r="AL101" s="44"/>
      <c r="AM101" s="44"/>
      <c r="AN101" s="44"/>
      <c r="AO101" s="44"/>
    </row>
    <row r="102" spans="1:41">
      <c r="A102" s="44"/>
      <c r="B102" s="44"/>
      <c r="C102" s="44"/>
      <c r="D102" s="44"/>
      <c r="E102" s="44"/>
      <c r="F102" s="44"/>
      <c r="G102" s="44"/>
      <c r="H102" s="44"/>
      <c r="I102" s="44"/>
      <c r="J102" s="44"/>
      <c r="K102" s="44"/>
      <c r="L102" s="44"/>
      <c r="M102" s="44"/>
      <c r="N102" s="44"/>
      <c r="O102" s="44"/>
      <c r="P102" s="44"/>
      <c r="Q102" s="44"/>
      <c r="R102" s="44"/>
      <c r="S102" s="44"/>
      <c r="U102" s="44"/>
      <c r="V102" s="44"/>
      <c r="W102" s="44"/>
      <c r="X102" s="44"/>
      <c r="Y102" s="44"/>
      <c r="Z102" s="44"/>
      <c r="AA102" s="44"/>
      <c r="AB102" s="44"/>
      <c r="AC102" s="44"/>
      <c r="AD102" s="44"/>
      <c r="AE102" s="44"/>
      <c r="AF102" s="44"/>
      <c r="AG102" s="44"/>
      <c r="AH102" s="44"/>
      <c r="AI102" s="44"/>
      <c r="AJ102" s="44"/>
      <c r="AK102" s="44"/>
      <c r="AL102" s="44"/>
      <c r="AM102" s="44"/>
      <c r="AN102" s="44"/>
      <c r="AO102" s="44"/>
    </row>
    <row r="103" spans="1:41">
      <c r="A103" s="44"/>
      <c r="B103" s="44"/>
      <c r="C103" s="44"/>
      <c r="D103" s="44"/>
      <c r="E103" s="44"/>
      <c r="F103" s="44"/>
      <c r="G103" s="44"/>
      <c r="H103" s="44"/>
      <c r="I103" s="44"/>
      <c r="J103" s="44"/>
      <c r="K103" s="44"/>
      <c r="L103" s="44"/>
      <c r="M103" s="44"/>
      <c r="N103" s="44"/>
      <c r="O103" s="44"/>
      <c r="P103" s="44"/>
      <c r="Q103" s="44"/>
      <c r="R103" s="44"/>
      <c r="S103" s="44"/>
      <c r="U103" s="44"/>
      <c r="V103" s="44"/>
      <c r="W103" s="44"/>
      <c r="X103" s="44"/>
      <c r="Y103" s="44"/>
      <c r="Z103" s="44"/>
      <c r="AA103" s="44"/>
      <c r="AB103" s="44"/>
      <c r="AC103" s="44"/>
      <c r="AD103" s="44"/>
      <c r="AE103" s="44"/>
      <c r="AF103" s="44"/>
      <c r="AG103" s="44"/>
      <c r="AH103" s="44"/>
      <c r="AI103" s="44"/>
      <c r="AJ103" s="44"/>
      <c r="AK103" s="44"/>
      <c r="AL103" s="44"/>
      <c r="AM103" s="44"/>
      <c r="AN103" s="44"/>
      <c r="AO103" s="44"/>
    </row>
    <row r="104" spans="1:41">
      <c r="A104" s="44"/>
      <c r="B104" s="44"/>
      <c r="C104" s="44"/>
      <c r="D104" s="44"/>
      <c r="E104" s="44"/>
      <c r="F104" s="44"/>
      <c r="G104" s="44"/>
      <c r="H104" s="44"/>
      <c r="I104" s="44"/>
      <c r="J104" s="44"/>
      <c r="K104" s="44"/>
      <c r="L104" s="44"/>
      <c r="M104" s="44"/>
      <c r="N104" s="44"/>
      <c r="O104" s="44"/>
      <c r="P104" s="44"/>
      <c r="Q104" s="44"/>
      <c r="R104" s="44"/>
      <c r="S104" s="44"/>
      <c r="U104" s="44"/>
      <c r="V104" s="44"/>
      <c r="W104" s="44"/>
      <c r="X104" s="44"/>
      <c r="Y104" s="44"/>
      <c r="Z104" s="44"/>
      <c r="AA104" s="44"/>
      <c r="AB104" s="44"/>
      <c r="AC104" s="44"/>
      <c r="AD104" s="44"/>
      <c r="AE104" s="44"/>
      <c r="AF104" s="44"/>
      <c r="AG104" s="44"/>
      <c r="AH104" s="44"/>
      <c r="AI104" s="44"/>
      <c r="AJ104" s="44"/>
      <c r="AK104" s="44"/>
      <c r="AL104" s="44"/>
      <c r="AM104" s="44"/>
      <c r="AN104" s="44"/>
      <c r="AO104" s="44"/>
    </row>
    <row r="105" spans="1:41">
      <c r="A105" s="44"/>
      <c r="B105" s="44"/>
      <c r="C105" s="44"/>
      <c r="D105" s="44"/>
      <c r="E105" s="44"/>
      <c r="F105" s="44"/>
      <c r="G105" s="44"/>
      <c r="H105" s="44"/>
      <c r="I105" s="44"/>
      <c r="J105" s="44"/>
      <c r="K105" s="44"/>
      <c r="L105" s="44"/>
      <c r="M105" s="44"/>
      <c r="N105" s="44"/>
      <c r="O105" s="44"/>
      <c r="P105" s="44"/>
      <c r="Q105" s="44"/>
      <c r="R105" s="44"/>
      <c r="S105" s="44"/>
      <c r="U105" s="44"/>
      <c r="V105" s="44"/>
      <c r="W105" s="44"/>
      <c r="X105" s="44"/>
      <c r="Y105" s="44"/>
      <c r="Z105" s="44"/>
      <c r="AA105" s="44"/>
      <c r="AB105" s="44"/>
      <c r="AC105" s="44"/>
      <c r="AD105" s="44"/>
      <c r="AE105" s="44"/>
      <c r="AF105" s="44"/>
      <c r="AG105" s="44"/>
      <c r="AH105" s="44"/>
      <c r="AI105" s="44"/>
      <c r="AJ105" s="44"/>
      <c r="AK105" s="44"/>
      <c r="AL105" s="44"/>
      <c r="AM105" s="44"/>
      <c r="AN105" s="44"/>
      <c r="AO105" s="44"/>
    </row>
    <row r="106" spans="1:41">
      <c r="A106" s="44"/>
      <c r="B106" s="44"/>
      <c r="C106" s="44"/>
      <c r="D106" s="44"/>
      <c r="E106" s="44"/>
      <c r="F106" s="44"/>
      <c r="G106" s="44"/>
      <c r="H106" s="44"/>
      <c r="I106" s="44"/>
      <c r="J106" s="44"/>
      <c r="K106" s="44"/>
      <c r="L106" s="44"/>
      <c r="M106" s="44"/>
      <c r="N106" s="44"/>
      <c r="O106" s="44"/>
      <c r="P106" s="44"/>
      <c r="Q106" s="44"/>
      <c r="R106" s="44"/>
      <c r="S106" s="44"/>
      <c r="U106" s="44"/>
      <c r="V106" s="44"/>
      <c r="W106" s="44"/>
      <c r="X106" s="44"/>
      <c r="Y106" s="44"/>
      <c r="Z106" s="44"/>
      <c r="AA106" s="44"/>
      <c r="AB106" s="44"/>
      <c r="AC106" s="44"/>
      <c r="AD106" s="44"/>
      <c r="AE106" s="44"/>
      <c r="AF106" s="44"/>
      <c r="AG106" s="44"/>
      <c r="AH106" s="44"/>
      <c r="AI106" s="44"/>
      <c r="AJ106" s="44"/>
      <c r="AK106" s="44"/>
      <c r="AL106" s="44"/>
      <c r="AM106" s="44"/>
      <c r="AN106" s="44"/>
      <c r="AO106" s="44"/>
    </row>
    <row r="107" spans="1:41">
      <c r="A107" s="44"/>
      <c r="B107" s="44"/>
      <c r="C107" s="44"/>
      <c r="D107" s="44"/>
      <c r="E107" s="44"/>
      <c r="F107" s="44"/>
      <c r="G107" s="44"/>
      <c r="H107" s="44"/>
      <c r="I107" s="44"/>
      <c r="J107" s="44"/>
      <c r="K107" s="44"/>
      <c r="L107" s="44"/>
      <c r="M107" s="44"/>
      <c r="N107" s="44"/>
      <c r="O107" s="44"/>
      <c r="P107" s="44"/>
      <c r="Q107" s="44"/>
      <c r="R107" s="44"/>
      <c r="S107" s="44"/>
      <c r="U107" s="44"/>
      <c r="V107" s="44"/>
      <c r="W107" s="44"/>
      <c r="X107" s="44"/>
      <c r="Y107" s="44"/>
      <c r="Z107" s="44"/>
      <c r="AA107" s="44"/>
      <c r="AB107" s="44"/>
      <c r="AC107" s="44"/>
      <c r="AD107" s="44"/>
      <c r="AE107" s="44"/>
      <c r="AF107" s="44"/>
      <c r="AG107" s="44"/>
      <c r="AH107" s="44"/>
      <c r="AI107" s="44"/>
      <c r="AJ107" s="44"/>
      <c r="AK107" s="44"/>
      <c r="AL107" s="44"/>
      <c r="AM107" s="44"/>
      <c r="AN107" s="44"/>
      <c r="AO107" s="44"/>
    </row>
    <row r="108" spans="1:41">
      <c r="A108" s="44"/>
      <c r="B108" s="44"/>
      <c r="C108" s="44"/>
      <c r="D108" s="44"/>
      <c r="E108" s="44"/>
      <c r="F108" s="44"/>
      <c r="G108" s="44"/>
      <c r="H108" s="44"/>
      <c r="I108" s="44"/>
      <c r="J108" s="44"/>
      <c r="K108" s="44"/>
      <c r="L108" s="44"/>
      <c r="M108" s="44"/>
      <c r="N108" s="44"/>
      <c r="O108" s="44"/>
      <c r="P108" s="44"/>
      <c r="Q108" s="44"/>
      <c r="R108" s="44"/>
      <c r="S108" s="44"/>
      <c r="U108" s="44"/>
      <c r="V108" s="44"/>
      <c r="W108" s="44"/>
      <c r="X108" s="44"/>
      <c r="Y108" s="44"/>
      <c r="Z108" s="44"/>
      <c r="AA108" s="44"/>
      <c r="AB108" s="44"/>
      <c r="AC108" s="44"/>
      <c r="AD108" s="44"/>
      <c r="AE108" s="44"/>
      <c r="AF108" s="44"/>
      <c r="AG108" s="44"/>
      <c r="AH108" s="44"/>
      <c r="AI108" s="44"/>
      <c r="AJ108" s="44"/>
      <c r="AK108" s="44"/>
      <c r="AL108" s="44"/>
      <c r="AM108" s="44"/>
      <c r="AN108" s="44"/>
      <c r="AO108" s="44"/>
    </row>
    <row r="109" spans="1:41">
      <c r="A109" s="44"/>
      <c r="B109" s="44"/>
      <c r="C109" s="44"/>
      <c r="D109" s="44"/>
      <c r="E109" s="44"/>
      <c r="F109" s="44"/>
      <c r="G109" s="44"/>
      <c r="H109" s="44"/>
      <c r="I109" s="44"/>
      <c r="J109" s="44"/>
      <c r="K109" s="44"/>
      <c r="L109" s="44"/>
      <c r="M109" s="44"/>
      <c r="N109" s="44"/>
      <c r="O109" s="44"/>
      <c r="P109" s="44"/>
      <c r="Q109" s="44"/>
      <c r="R109" s="44"/>
      <c r="S109" s="44"/>
      <c r="U109" s="44"/>
      <c r="V109" s="44"/>
      <c r="W109" s="44"/>
      <c r="X109" s="44"/>
      <c r="Y109" s="44"/>
      <c r="Z109" s="44"/>
      <c r="AA109" s="44"/>
      <c r="AB109" s="44"/>
      <c r="AC109" s="44"/>
      <c r="AD109" s="44"/>
      <c r="AE109" s="44"/>
      <c r="AF109" s="44"/>
      <c r="AG109" s="44"/>
      <c r="AH109" s="44"/>
      <c r="AI109" s="44"/>
      <c r="AJ109" s="44"/>
      <c r="AK109" s="44"/>
      <c r="AL109" s="44"/>
      <c r="AM109" s="44"/>
      <c r="AN109" s="44"/>
      <c r="AO109" s="44"/>
    </row>
    <row r="110" spans="1:41">
      <c r="A110" s="44"/>
      <c r="B110" s="44"/>
      <c r="C110" s="44"/>
      <c r="D110" s="44"/>
      <c r="E110" s="44"/>
      <c r="F110" s="44"/>
      <c r="G110" s="44"/>
      <c r="H110" s="44"/>
      <c r="I110" s="44"/>
      <c r="J110" s="44"/>
      <c r="K110" s="44"/>
      <c r="L110" s="44"/>
      <c r="M110" s="44"/>
      <c r="N110" s="44"/>
      <c r="O110" s="44"/>
      <c r="P110" s="44"/>
      <c r="Q110" s="44"/>
      <c r="R110" s="44"/>
      <c r="S110" s="44"/>
      <c r="U110" s="44"/>
      <c r="V110" s="44"/>
      <c r="W110" s="44"/>
      <c r="X110" s="44"/>
      <c r="Y110" s="44"/>
      <c r="Z110" s="44"/>
      <c r="AA110" s="44"/>
      <c r="AB110" s="44"/>
      <c r="AC110" s="44"/>
      <c r="AD110" s="44"/>
      <c r="AE110" s="44"/>
      <c r="AF110" s="44"/>
      <c r="AG110" s="44"/>
      <c r="AH110" s="44"/>
      <c r="AI110" s="44"/>
      <c r="AJ110" s="44"/>
      <c r="AK110" s="44"/>
      <c r="AL110" s="44"/>
      <c r="AM110" s="44"/>
      <c r="AN110" s="44"/>
      <c r="AO110" s="44"/>
    </row>
    <row r="111" spans="1:41">
      <c r="A111" s="44"/>
      <c r="B111" s="44"/>
      <c r="C111" s="44"/>
      <c r="D111" s="44"/>
      <c r="E111" s="44"/>
      <c r="F111" s="44"/>
      <c r="G111" s="44"/>
      <c r="H111" s="44"/>
      <c r="I111" s="44"/>
      <c r="J111" s="44"/>
      <c r="K111" s="44"/>
      <c r="L111" s="44"/>
      <c r="M111" s="44"/>
      <c r="N111" s="44"/>
      <c r="O111" s="44"/>
      <c r="P111" s="44"/>
      <c r="Q111" s="44"/>
      <c r="R111" s="44"/>
      <c r="S111" s="44"/>
      <c r="U111" s="44"/>
      <c r="V111" s="44"/>
      <c r="W111" s="44"/>
      <c r="X111" s="44"/>
      <c r="Y111" s="44"/>
      <c r="Z111" s="44"/>
      <c r="AA111" s="44"/>
      <c r="AB111" s="44"/>
      <c r="AC111" s="44"/>
      <c r="AD111" s="44"/>
      <c r="AE111" s="44"/>
      <c r="AF111" s="44"/>
      <c r="AG111" s="44"/>
      <c r="AH111" s="44"/>
      <c r="AI111" s="44"/>
      <c r="AJ111" s="44"/>
      <c r="AK111" s="44"/>
      <c r="AL111" s="44"/>
      <c r="AM111" s="44"/>
      <c r="AN111" s="44"/>
      <c r="AO111" s="44"/>
    </row>
    <row r="112" spans="1:41">
      <c r="A112" s="44"/>
      <c r="B112" s="44"/>
      <c r="C112" s="44"/>
      <c r="D112" s="44"/>
      <c r="E112" s="44"/>
      <c r="F112" s="44"/>
      <c r="G112" s="44"/>
      <c r="H112" s="44"/>
      <c r="I112" s="44"/>
      <c r="J112" s="44"/>
      <c r="K112" s="44"/>
      <c r="L112" s="44"/>
      <c r="M112" s="44"/>
      <c r="N112" s="44"/>
      <c r="O112" s="44"/>
      <c r="P112" s="44"/>
      <c r="Q112" s="44"/>
      <c r="R112" s="44"/>
      <c r="S112" s="44"/>
      <c r="U112" s="44"/>
      <c r="V112" s="44"/>
      <c r="W112" s="44"/>
      <c r="X112" s="44"/>
      <c r="Y112" s="44"/>
      <c r="Z112" s="44"/>
      <c r="AA112" s="44"/>
      <c r="AB112" s="44"/>
      <c r="AC112" s="44"/>
      <c r="AD112" s="44"/>
      <c r="AE112" s="44"/>
      <c r="AF112" s="44"/>
      <c r="AG112" s="44"/>
      <c r="AH112" s="44"/>
      <c r="AI112" s="44"/>
      <c r="AJ112" s="44"/>
      <c r="AK112" s="44"/>
      <c r="AL112" s="44"/>
      <c r="AM112" s="44"/>
      <c r="AN112" s="44"/>
      <c r="AO112" s="44"/>
    </row>
    <row r="113" spans="1:41">
      <c r="A113" s="44"/>
      <c r="B113" s="44"/>
      <c r="C113" s="44"/>
      <c r="D113" s="44"/>
      <c r="E113" s="44"/>
      <c r="F113" s="44"/>
      <c r="G113" s="44"/>
      <c r="H113" s="44"/>
      <c r="I113" s="44"/>
      <c r="J113" s="44"/>
      <c r="K113" s="44"/>
      <c r="L113" s="44"/>
      <c r="M113" s="44"/>
      <c r="N113" s="44"/>
      <c r="O113" s="44"/>
      <c r="P113" s="44"/>
      <c r="Q113" s="44"/>
      <c r="R113" s="44"/>
      <c r="S113" s="44"/>
      <c r="U113" s="44"/>
      <c r="V113" s="44"/>
      <c r="W113" s="44"/>
      <c r="X113" s="44"/>
      <c r="Y113" s="44"/>
      <c r="Z113" s="44"/>
      <c r="AA113" s="44"/>
      <c r="AB113" s="44"/>
      <c r="AC113" s="44"/>
      <c r="AD113" s="44"/>
      <c r="AE113" s="44"/>
      <c r="AF113" s="44"/>
      <c r="AG113" s="44"/>
      <c r="AH113" s="44"/>
      <c r="AI113" s="44"/>
      <c r="AJ113" s="44"/>
      <c r="AK113" s="44"/>
      <c r="AL113" s="44"/>
      <c r="AM113" s="44"/>
      <c r="AN113" s="44"/>
      <c r="AO113" s="44"/>
    </row>
    <row r="114" spans="1:41">
      <c r="A114" s="44"/>
      <c r="B114" s="44"/>
      <c r="C114" s="44"/>
      <c r="D114" s="44"/>
      <c r="E114" s="44"/>
      <c r="F114" s="44"/>
      <c r="G114" s="44"/>
      <c r="H114" s="44"/>
      <c r="I114" s="44"/>
      <c r="J114" s="44"/>
      <c r="K114" s="44"/>
      <c r="L114" s="44"/>
      <c r="M114" s="44"/>
      <c r="N114" s="44"/>
      <c r="O114" s="44"/>
      <c r="P114" s="44"/>
      <c r="Q114" s="44"/>
      <c r="R114" s="44"/>
      <c r="S114" s="44"/>
      <c r="U114" s="44"/>
      <c r="V114" s="44"/>
      <c r="W114" s="44"/>
      <c r="X114" s="44"/>
      <c r="Y114" s="44"/>
      <c r="Z114" s="44"/>
      <c r="AA114" s="44"/>
      <c r="AB114" s="44"/>
      <c r="AC114" s="44"/>
      <c r="AD114" s="44"/>
      <c r="AE114" s="44"/>
      <c r="AF114" s="44"/>
      <c r="AG114" s="44"/>
      <c r="AH114" s="44"/>
      <c r="AI114" s="44"/>
      <c r="AJ114" s="44"/>
      <c r="AK114" s="44"/>
      <c r="AL114" s="44"/>
      <c r="AM114" s="44"/>
      <c r="AN114" s="44"/>
      <c r="AO114" s="44"/>
    </row>
    <row r="115" spans="1:41">
      <c r="A115" s="44"/>
      <c r="B115" s="44"/>
      <c r="C115" s="44"/>
      <c r="D115" s="44"/>
      <c r="E115" s="44"/>
      <c r="F115" s="44"/>
      <c r="G115" s="44"/>
      <c r="H115" s="44"/>
      <c r="I115" s="44"/>
      <c r="J115" s="44"/>
      <c r="K115" s="44"/>
      <c r="L115" s="44"/>
      <c r="M115" s="44"/>
      <c r="N115" s="44"/>
      <c r="O115" s="44"/>
      <c r="P115" s="44"/>
      <c r="Q115" s="44"/>
      <c r="R115" s="44"/>
      <c r="S115" s="44"/>
      <c r="U115" s="44"/>
      <c r="V115" s="44"/>
      <c r="W115" s="44"/>
      <c r="X115" s="44"/>
      <c r="Y115" s="44"/>
      <c r="Z115" s="44"/>
      <c r="AA115" s="44"/>
      <c r="AB115" s="44"/>
      <c r="AC115" s="44"/>
      <c r="AD115" s="44"/>
      <c r="AE115" s="44"/>
      <c r="AF115" s="44"/>
      <c r="AG115" s="44"/>
      <c r="AH115" s="44"/>
      <c r="AI115" s="44"/>
      <c r="AJ115" s="44"/>
      <c r="AK115" s="44"/>
      <c r="AL115" s="44"/>
      <c r="AM115" s="44"/>
      <c r="AN115" s="44"/>
      <c r="AO115" s="44"/>
    </row>
    <row r="116" spans="1:41">
      <c r="A116" s="44"/>
      <c r="B116" s="44"/>
      <c r="C116" s="44"/>
      <c r="D116" s="44"/>
      <c r="E116" s="44"/>
      <c r="F116" s="44"/>
      <c r="G116" s="44"/>
      <c r="H116" s="44"/>
      <c r="I116" s="44"/>
      <c r="J116" s="44"/>
      <c r="K116" s="44"/>
      <c r="L116" s="44"/>
      <c r="M116" s="44"/>
      <c r="N116" s="44"/>
      <c r="O116" s="44"/>
      <c r="P116" s="44"/>
      <c r="Q116" s="44"/>
      <c r="R116" s="44"/>
      <c r="S116" s="44"/>
      <c r="U116" s="44"/>
      <c r="V116" s="44"/>
      <c r="W116" s="44"/>
      <c r="X116" s="44"/>
      <c r="Y116" s="44"/>
      <c r="Z116" s="44"/>
      <c r="AA116" s="44"/>
      <c r="AB116" s="44"/>
      <c r="AC116" s="44"/>
      <c r="AD116" s="44"/>
      <c r="AE116" s="44"/>
      <c r="AF116" s="44"/>
      <c r="AG116" s="44"/>
      <c r="AH116" s="44"/>
      <c r="AI116" s="44"/>
      <c r="AJ116" s="44"/>
      <c r="AK116" s="44"/>
      <c r="AL116" s="44"/>
      <c r="AM116" s="44"/>
      <c r="AN116" s="44"/>
      <c r="AO116" s="44"/>
    </row>
    <row r="117" spans="1:41">
      <c r="A117" s="44"/>
      <c r="B117" s="44"/>
      <c r="C117" s="44"/>
      <c r="D117" s="44"/>
      <c r="E117" s="44"/>
      <c r="F117" s="44"/>
      <c r="G117" s="44"/>
      <c r="H117" s="44"/>
      <c r="I117" s="44"/>
      <c r="J117" s="44"/>
      <c r="K117" s="44"/>
      <c r="L117" s="44"/>
      <c r="M117" s="44"/>
      <c r="N117" s="44"/>
      <c r="O117" s="44"/>
      <c r="P117" s="44"/>
      <c r="Q117" s="44"/>
      <c r="R117" s="44"/>
      <c r="S117" s="44"/>
      <c r="U117" s="44"/>
      <c r="V117" s="44"/>
      <c r="W117" s="44"/>
      <c r="X117" s="44"/>
      <c r="Y117" s="44"/>
      <c r="Z117" s="44"/>
      <c r="AA117" s="44"/>
      <c r="AB117" s="44"/>
      <c r="AC117" s="44"/>
      <c r="AD117" s="44"/>
      <c r="AE117" s="44"/>
      <c r="AF117" s="44"/>
      <c r="AG117" s="44"/>
      <c r="AH117" s="44"/>
      <c r="AI117" s="44"/>
      <c r="AJ117" s="44"/>
      <c r="AK117" s="44"/>
      <c r="AL117" s="44"/>
      <c r="AM117" s="44"/>
      <c r="AN117" s="44"/>
      <c r="AO117" s="44"/>
    </row>
    <row r="118" spans="1:41">
      <c r="A118" s="44"/>
      <c r="B118" s="44"/>
      <c r="C118" s="44"/>
      <c r="D118" s="44"/>
      <c r="E118" s="44"/>
      <c r="F118" s="44"/>
      <c r="G118" s="44"/>
      <c r="H118" s="44"/>
      <c r="I118" s="44"/>
      <c r="J118" s="44"/>
      <c r="K118" s="44"/>
      <c r="L118" s="44"/>
      <c r="M118" s="44"/>
      <c r="N118" s="44"/>
      <c r="O118" s="44"/>
      <c r="P118" s="44"/>
      <c r="Q118" s="44"/>
      <c r="R118" s="44"/>
      <c r="S118" s="44"/>
      <c r="U118" s="44"/>
      <c r="V118" s="44"/>
      <c r="W118" s="44"/>
      <c r="X118" s="44"/>
      <c r="Y118" s="44"/>
      <c r="Z118" s="44"/>
      <c r="AA118" s="44"/>
      <c r="AB118" s="44"/>
      <c r="AC118" s="44"/>
      <c r="AD118" s="44"/>
      <c r="AE118" s="44"/>
      <c r="AF118" s="44"/>
      <c r="AG118" s="44"/>
      <c r="AH118" s="44"/>
      <c r="AI118" s="44"/>
      <c r="AJ118" s="44"/>
      <c r="AK118" s="44"/>
      <c r="AL118" s="44"/>
      <c r="AM118" s="44"/>
      <c r="AN118" s="44"/>
      <c r="AO118" s="44"/>
    </row>
    <row r="119" spans="1:41">
      <c r="A119" s="44"/>
      <c r="B119" s="44"/>
      <c r="C119" s="44"/>
      <c r="D119" s="44"/>
      <c r="E119" s="44"/>
      <c r="F119" s="44"/>
      <c r="G119" s="44"/>
      <c r="H119" s="44"/>
      <c r="I119" s="44"/>
      <c r="J119" s="44"/>
      <c r="K119" s="44"/>
      <c r="L119" s="44"/>
      <c r="M119" s="44"/>
      <c r="N119" s="44"/>
      <c r="O119" s="44"/>
      <c r="P119" s="44"/>
      <c r="Q119" s="44"/>
      <c r="R119" s="44"/>
      <c r="S119" s="44"/>
      <c r="U119" s="44"/>
      <c r="V119" s="44"/>
      <c r="W119" s="44"/>
      <c r="X119" s="44"/>
      <c r="Y119" s="44"/>
      <c r="Z119" s="44"/>
      <c r="AA119" s="44"/>
      <c r="AB119" s="44"/>
      <c r="AC119" s="44"/>
      <c r="AD119" s="44"/>
      <c r="AE119" s="44"/>
      <c r="AF119" s="44"/>
      <c r="AG119" s="44"/>
      <c r="AH119" s="44"/>
      <c r="AI119" s="44"/>
      <c r="AJ119" s="44"/>
      <c r="AK119" s="44"/>
      <c r="AL119" s="44"/>
      <c r="AM119" s="44"/>
      <c r="AN119" s="44"/>
      <c r="AO119" s="44"/>
    </row>
    <row r="120" spans="1:41">
      <c r="A120" s="44"/>
      <c r="B120" s="44"/>
      <c r="C120" s="44"/>
      <c r="D120" s="44"/>
      <c r="E120" s="44"/>
      <c r="F120" s="44"/>
      <c r="G120" s="44"/>
      <c r="H120" s="44"/>
      <c r="I120" s="44"/>
      <c r="J120" s="44"/>
      <c r="K120" s="44"/>
      <c r="L120" s="44"/>
      <c r="M120" s="44"/>
      <c r="N120" s="44"/>
      <c r="O120" s="44"/>
      <c r="P120" s="44"/>
      <c r="Q120" s="44"/>
      <c r="R120" s="44"/>
      <c r="S120" s="44"/>
      <c r="U120" s="44"/>
      <c r="V120" s="44"/>
      <c r="W120" s="44"/>
      <c r="X120" s="44"/>
      <c r="Y120" s="44"/>
      <c r="Z120" s="44"/>
      <c r="AA120" s="44"/>
      <c r="AB120" s="44"/>
      <c r="AC120" s="44"/>
      <c r="AD120" s="44"/>
      <c r="AE120" s="44"/>
      <c r="AF120" s="44"/>
      <c r="AG120" s="44"/>
      <c r="AH120" s="44"/>
      <c r="AI120" s="44"/>
      <c r="AJ120" s="44"/>
      <c r="AK120" s="44"/>
      <c r="AL120" s="44"/>
      <c r="AM120" s="44"/>
      <c r="AN120" s="44"/>
      <c r="AO120" s="44"/>
    </row>
    <row r="121" spans="1:41">
      <c r="A121" s="44"/>
      <c r="B121" s="44"/>
      <c r="C121" s="44"/>
      <c r="D121" s="44"/>
      <c r="E121" s="44"/>
      <c r="F121" s="44"/>
      <c r="G121" s="44"/>
      <c r="H121" s="44"/>
      <c r="I121" s="44"/>
      <c r="J121" s="44"/>
      <c r="K121" s="44"/>
      <c r="L121" s="44"/>
      <c r="M121" s="44"/>
      <c r="N121" s="44"/>
      <c r="O121" s="44"/>
      <c r="P121" s="44"/>
      <c r="Q121" s="44"/>
      <c r="R121" s="44"/>
      <c r="S121" s="44"/>
      <c r="U121" s="44"/>
      <c r="V121" s="44"/>
      <c r="W121" s="44"/>
      <c r="X121" s="44"/>
      <c r="Y121" s="44"/>
      <c r="Z121" s="44"/>
      <c r="AA121" s="44"/>
      <c r="AB121" s="44"/>
      <c r="AC121" s="44"/>
      <c r="AD121" s="44"/>
      <c r="AE121" s="44"/>
      <c r="AF121" s="44"/>
      <c r="AG121" s="44"/>
      <c r="AH121" s="44"/>
      <c r="AI121" s="44"/>
      <c r="AJ121" s="44"/>
      <c r="AK121" s="44"/>
      <c r="AL121" s="44"/>
      <c r="AM121" s="44"/>
      <c r="AN121" s="44"/>
      <c r="AO121" s="44"/>
    </row>
    <row r="122" spans="1:41">
      <c r="A122" s="44"/>
      <c r="B122" s="44"/>
      <c r="C122" s="44"/>
      <c r="D122" s="44"/>
      <c r="E122" s="44"/>
      <c r="F122" s="44"/>
      <c r="G122" s="44"/>
      <c r="H122" s="44"/>
      <c r="I122" s="44"/>
      <c r="J122" s="44"/>
      <c r="K122" s="44"/>
      <c r="L122" s="44"/>
      <c r="M122" s="44"/>
      <c r="N122" s="44"/>
      <c r="O122" s="44"/>
      <c r="P122" s="44"/>
      <c r="Q122" s="44"/>
      <c r="R122" s="44"/>
      <c r="S122" s="44"/>
      <c r="U122" s="44"/>
      <c r="V122" s="44"/>
      <c r="W122" s="44"/>
      <c r="X122" s="44"/>
      <c r="Y122" s="44"/>
      <c r="Z122" s="44"/>
      <c r="AA122" s="44"/>
      <c r="AB122" s="44"/>
      <c r="AC122" s="44"/>
      <c r="AD122" s="44"/>
      <c r="AE122" s="44"/>
      <c r="AF122" s="44"/>
      <c r="AG122" s="44"/>
      <c r="AH122" s="44"/>
      <c r="AI122" s="44"/>
      <c r="AJ122" s="44"/>
      <c r="AK122" s="44"/>
      <c r="AL122" s="44"/>
      <c r="AM122" s="44"/>
      <c r="AN122" s="44"/>
      <c r="AO122" s="44"/>
    </row>
    <row r="123" spans="1:41">
      <c r="A123" s="44"/>
      <c r="B123" s="44"/>
      <c r="C123" s="44"/>
      <c r="D123" s="44"/>
      <c r="E123" s="44"/>
      <c r="F123" s="44"/>
      <c r="G123" s="44"/>
      <c r="H123" s="44"/>
      <c r="I123" s="44"/>
      <c r="J123" s="44"/>
      <c r="K123" s="44"/>
      <c r="L123" s="44"/>
      <c r="M123" s="44"/>
      <c r="N123" s="44"/>
      <c r="O123" s="44"/>
      <c r="P123" s="44"/>
      <c r="Q123" s="44"/>
      <c r="R123" s="44"/>
      <c r="S123" s="44"/>
      <c r="U123" s="44"/>
      <c r="V123" s="44"/>
      <c r="W123" s="44"/>
      <c r="X123" s="44"/>
      <c r="Y123" s="44"/>
      <c r="Z123" s="44"/>
      <c r="AA123" s="44"/>
      <c r="AB123" s="44"/>
      <c r="AC123" s="44"/>
      <c r="AD123" s="44"/>
      <c r="AE123" s="44"/>
      <c r="AF123" s="44"/>
      <c r="AG123" s="44"/>
      <c r="AH123" s="44"/>
      <c r="AI123" s="44"/>
      <c r="AJ123" s="44"/>
      <c r="AK123" s="44"/>
      <c r="AL123" s="44"/>
      <c r="AM123" s="44"/>
      <c r="AN123" s="44"/>
      <c r="AO123" s="44"/>
    </row>
    <row r="124" spans="1:41">
      <c r="A124" s="44"/>
      <c r="B124" s="44"/>
      <c r="C124" s="44"/>
      <c r="D124" s="44"/>
      <c r="E124" s="44"/>
      <c r="F124" s="44"/>
      <c r="G124" s="44"/>
      <c r="H124" s="44"/>
      <c r="I124" s="44"/>
      <c r="J124" s="44"/>
      <c r="K124" s="44"/>
      <c r="L124" s="44"/>
      <c r="M124" s="44"/>
      <c r="N124" s="44"/>
      <c r="O124" s="44"/>
      <c r="P124" s="44"/>
      <c r="Q124" s="44"/>
      <c r="R124" s="44"/>
      <c r="S124" s="44"/>
      <c r="U124" s="44"/>
      <c r="V124" s="44"/>
      <c r="W124" s="44"/>
      <c r="X124" s="44"/>
      <c r="Y124" s="44"/>
      <c r="Z124" s="44"/>
      <c r="AA124" s="44"/>
      <c r="AB124" s="44"/>
      <c r="AC124" s="44"/>
      <c r="AD124" s="44"/>
      <c r="AE124" s="44"/>
      <c r="AF124" s="44"/>
      <c r="AG124" s="44"/>
      <c r="AH124" s="44"/>
      <c r="AI124" s="44"/>
      <c r="AJ124" s="44"/>
      <c r="AK124" s="44"/>
      <c r="AL124" s="44"/>
      <c r="AM124" s="44"/>
      <c r="AN124" s="44"/>
      <c r="AO124" s="44"/>
    </row>
    <row r="125" spans="1:41">
      <c r="A125" s="44"/>
      <c r="B125" s="44"/>
      <c r="C125" s="44"/>
      <c r="D125" s="44"/>
      <c r="E125" s="44"/>
      <c r="F125" s="44"/>
      <c r="G125" s="44"/>
      <c r="H125" s="44"/>
      <c r="I125" s="44"/>
      <c r="J125" s="44"/>
      <c r="K125" s="44"/>
      <c r="L125" s="44"/>
      <c r="M125" s="44"/>
      <c r="N125" s="44"/>
      <c r="O125" s="44"/>
      <c r="P125" s="44"/>
      <c r="Q125" s="44"/>
      <c r="R125" s="44"/>
      <c r="S125" s="44"/>
      <c r="U125" s="44"/>
      <c r="V125" s="44"/>
      <c r="W125" s="44"/>
      <c r="X125" s="44"/>
      <c r="Y125" s="44"/>
      <c r="Z125" s="44"/>
      <c r="AA125" s="44"/>
      <c r="AB125" s="44"/>
      <c r="AC125" s="44"/>
      <c r="AD125" s="44"/>
      <c r="AE125" s="44"/>
      <c r="AF125" s="44"/>
      <c r="AG125" s="44"/>
      <c r="AH125" s="44"/>
      <c r="AI125" s="44"/>
      <c r="AJ125" s="44"/>
      <c r="AK125" s="44"/>
      <c r="AL125" s="44"/>
      <c r="AM125" s="44"/>
      <c r="AN125" s="44"/>
      <c r="AO125" s="44"/>
    </row>
    <row r="126" spans="1:41">
      <c r="A126" s="44"/>
      <c r="B126" s="44"/>
      <c r="C126" s="44"/>
      <c r="D126" s="44"/>
      <c r="E126" s="44"/>
      <c r="F126" s="44"/>
      <c r="G126" s="44"/>
      <c r="H126" s="44"/>
      <c r="I126" s="44"/>
      <c r="J126" s="44"/>
      <c r="K126" s="44"/>
      <c r="L126" s="44"/>
      <c r="M126" s="44"/>
      <c r="N126" s="44"/>
      <c r="O126" s="44"/>
      <c r="P126" s="44"/>
      <c r="Q126" s="44"/>
      <c r="R126" s="44"/>
      <c r="S126" s="44"/>
      <c r="U126" s="44"/>
      <c r="V126" s="44"/>
      <c r="W126" s="44"/>
      <c r="X126" s="44"/>
      <c r="Y126" s="44"/>
      <c r="Z126" s="44"/>
      <c r="AA126" s="44"/>
      <c r="AB126" s="44"/>
      <c r="AC126" s="44"/>
      <c r="AD126" s="44"/>
      <c r="AE126" s="44"/>
      <c r="AF126" s="44"/>
      <c r="AG126" s="44"/>
      <c r="AH126" s="44"/>
      <c r="AI126" s="44"/>
      <c r="AJ126" s="44"/>
      <c r="AK126" s="44"/>
      <c r="AL126" s="44"/>
      <c r="AM126" s="44"/>
      <c r="AN126" s="44"/>
      <c r="AO126" s="44"/>
    </row>
    <row r="127" spans="1:41">
      <c r="A127" s="44"/>
      <c r="B127" s="44"/>
      <c r="C127" s="44"/>
      <c r="D127" s="44"/>
      <c r="E127" s="44"/>
      <c r="F127" s="44"/>
      <c r="G127" s="44"/>
      <c r="H127" s="44"/>
      <c r="I127" s="44"/>
      <c r="J127" s="44"/>
      <c r="K127" s="44"/>
      <c r="L127" s="44"/>
      <c r="M127" s="44"/>
      <c r="N127" s="44"/>
      <c r="O127" s="44"/>
      <c r="P127" s="44"/>
      <c r="Q127" s="44"/>
      <c r="R127" s="44"/>
      <c r="S127" s="44"/>
      <c r="U127" s="44"/>
      <c r="V127" s="44"/>
      <c r="W127" s="44"/>
      <c r="X127" s="44"/>
      <c r="Y127" s="44"/>
      <c r="Z127" s="44"/>
      <c r="AA127" s="44"/>
      <c r="AB127" s="44"/>
      <c r="AC127" s="44"/>
      <c r="AD127" s="44"/>
      <c r="AE127" s="44"/>
      <c r="AF127" s="44"/>
      <c r="AG127" s="44"/>
      <c r="AH127" s="44"/>
      <c r="AI127" s="44"/>
      <c r="AJ127" s="44"/>
      <c r="AK127" s="44"/>
      <c r="AL127" s="44"/>
      <c r="AM127" s="44"/>
      <c r="AN127" s="44"/>
      <c r="AO127" s="44"/>
    </row>
    <row r="128" spans="1:41">
      <c r="A128" s="44"/>
      <c r="B128" s="44"/>
      <c r="C128" s="44"/>
      <c r="D128" s="44"/>
      <c r="E128" s="44"/>
      <c r="F128" s="44"/>
      <c r="G128" s="44"/>
      <c r="H128" s="44"/>
      <c r="I128" s="44"/>
      <c r="J128" s="44"/>
      <c r="K128" s="44"/>
      <c r="L128" s="44"/>
      <c r="M128" s="44"/>
      <c r="N128" s="44"/>
      <c r="O128" s="44"/>
      <c r="P128" s="44"/>
      <c r="Q128" s="44"/>
      <c r="R128" s="44"/>
      <c r="S128" s="44"/>
      <c r="U128" s="44"/>
      <c r="V128" s="44"/>
      <c r="W128" s="44"/>
      <c r="X128" s="44"/>
      <c r="Y128" s="44"/>
      <c r="Z128" s="44"/>
      <c r="AA128" s="44"/>
      <c r="AB128" s="44"/>
      <c r="AC128" s="44"/>
      <c r="AD128" s="44"/>
      <c r="AE128" s="44"/>
      <c r="AF128" s="44"/>
      <c r="AG128" s="44"/>
      <c r="AH128" s="44"/>
      <c r="AI128" s="44"/>
      <c r="AJ128" s="44"/>
      <c r="AK128" s="44"/>
      <c r="AL128" s="44"/>
      <c r="AM128" s="44"/>
      <c r="AN128" s="44"/>
      <c r="AO128" s="44"/>
    </row>
    <row r="129" spans="1:41">
      <c r="A129" s="44"/>
      <c r="B129" s="44"/>
      <c r="C129" s="44"/>
      <c r="D129" s="44"/>
      <c r="E129" s="44"/>
      <c r="F129" s="44"/>
      <c r="G129" s="44"/>
      <c r="H129" s="44"/>
      <c r="I129" s="44"/>
      <c r="J129" s="44"/>
      <c r="K129" s="44"/>
      <c r="L129" s="44"/>
      <c r="M129" s="44"/>
      <c r="N129" s="44"/>
      <c r="O129" s="44"/>
      <c r="P129" s="44"/>
      <c r="Q129" s="44"/>
      <c r="R129" s="44"/>
      <c r="S129" s="44"/>
      <c r="U129" s="44"/>
      <c r="V129" s="44"/>
      <c r="W129" s="44"/>
      <c r="X129" s="44"/>
      <c r="Y129" s="44"/>
      <c r="Z129" s="44"/>
      <c r="AA129" s="44"/>
      <c r="AB129" s="44"/>
      <c r="AC129" s="44"/>
      <c r="AD129" s="44"/>
      <c r="AE129" s="44"/>
      <c r="AF129" s="44"/>
      <c r="AG129" s="44"/>
      <c r="AH129" s="44"/>
      <c r="AI129" s="44"/>
      <c r="AJ129" s="44"/>
      <c r="AK129" s="44"/>
      <c r="AL129" s="44"/>
      <c r="AM129" s="44"/>
      <c r="AN129" s="44"/>
      <c r="AO129" s="44"/>
    </row>
    <row r="130" spans="1:41">
      <c r="A130" s="44"/>
      <c r="B130" s="44"/>
      <c r="C130" s="44"/>
      <c r="D130" s="44"/>
      <c r="E130" s="44"/>
      <c r="F130" s="44"/>
      <c r="G130" s="44"/>
      <c r="H130" s="44"/>
      <c r="I130" s="44"/>
      <c r="J130" s="44"/>
      <c r="K130" s="44"/>
      <c r="L130" s="44"/>
      <c r="M130" s="44"/>
      <c r="N130" s="44"/>
      <c r="O130" s="44"/>
      <c r="P130" s="44"/>
      <c r="Q130" s="44"/>
      <c r="R130" s="44"/>
      <c r="S130" s="44"/>
      <c r="U130" s="44"/>
      <c r="V130" s="44"/>
      <c r="W130" s="44"/>
      <c r="X130" s="44"/>
      <c r="Y130" s="44"/>
      <c r="Z130" s="44"/>
      <c r="AA130" s="44"/>
      <c r="AB130" s="44"/>
      <c r="AC130" s="44"/>
      <c r="AD130" s="44"/>
      <c r="AE130" s="44"/>
      <c r="AF130" s="44"/>
      <c r="AG130" s="44"/>
      <c r="AH130" s="44"/>
      <c r="AI130" s="44"/>
      <c r="AJ130" s="44"/>
      <c r="AK130" s="44"/>
      <c r="AL130" s="44"/>
      <c r="AM130" s="44"/>
      <c r="AN130" s="44"/>
      <c r="AO130" s="44"/>
    </row>
    <row r="131" spans="1:41">
      <c r="A131" s="44"/>
      <c r="B131" s="44"/>
      <c r="C131" s="44"/>
      <c r="D131" s="44"/>
      <c r="E131" s="44"/>
      <c r="F131" s="44"/>
      <c r="G131" s="44"/>
      <c r="H131" s="44"/>
      <c r="I131" s="44"/>
      <c r="J131" s="44"/>
      <c r="K131" s="44"/>
      <c r="L131" s="44"/>
      <c r="M131" s="44"/>
      <c r="N131" s="44"/>
      <c r="O131" s="44"/>
      <c r="P131" s="44"/>
      <c r="Q131" s="44"/>
      <c r="R131" s="44"/>
      <c r="S131" s="44"/>
      <c r="U131" s="44"/>
      <c r="V131" s="44"/>
      <c r="W131" s="44"/>
      <c r="X131" s="44"/>
      <c r="Y131" s="44"/>
      <c r="Z131" s="44"/>
      <c r="AA131" s="44"/>
      <c r="AB131" s="44"/>
      <c r="AC131" s="44"/>
      <c r="AD131" s="44"/>
      <c r="AE131" s="44"/>
      <c r="AF131" s="44"/>
      <c r="AG131" s="44"/>
      <c r="AH131" s="44"/>
      <c r="AI131" s="44"/>
      <c r="AJ131" s="44"/>
      <c r="AK131" s="44"/>
      <c r="AL131" s="44"/>
      <c r="AM131" s="44"/>
      <c r="AN131" s="44"/>
      <c r="AO131" s="44"/>
    </row>
    <row r="132" spans="1:41">
      <c r="A132" s="44"/>
      <c r="B132" s="44"/>
      <c r="C132" s="44"/>
      <c r="D132" s="44"/>
      <c r="E132" s="44"/>
      <c r="F132" s="44"/>
      <c r="G132" s="44"/>
      <c r="H132" s="44"/>
      <c r="I132" s="44"/>
      <c r="J132" s="44"/>
      <c r="K132" s="44"/>
      <c r="L132" s="44"/>
      <c r="M132" s="44"/>
      <c r="N132" s="44"/>
      <c r="O132" s="44"/>
      <c r="P132" s="44"/>
      <c r="Q132" s="44"/>
      <c r="R132" s="44"/>
      <c r="S132" s="44"/>
      <c r="U132" s="44"/>
      <c r="V132" s="44"/>
      <c r="W132" s="44"/>
      <c r="X132" s="44"/>
      <c r="Y132" s="44"/>
      <c r="Z132" s="44"/>
      <c r="AA132" s="44"/>
      <c r="AB132" s="44"/>
      <c r="AC132" s="44"/>
      <c r="AD132" s="44"/>
      <c r="AE132" s="44"/>
      <c r="AF132" s="44"/>
      <c r="AG132" s="44"/>
      <c r="AH132" s="44"/>
      <c r="AI132" s="44"/>
      <c r="AJ132" s="44"/>
      <c r="AK132" s="44"/>
      <c r="AL132" s="44"/>
      <c r="AM132" s="44"/>
      <c r="AN132" s="44"/>
      <c r="AO132" s="44"/>
    </row>
    <row r="133" spans="1:41">
      <c r="A133" s="44"/>
      <c r="B133" s="44"/>
      <c r="C133" s="44"/>
      <c r="D133" s="44"/>
      <c r="E133" s="44"/>
      <c r="F133" s="44"/>
      <c r="G133" s="44"/>
      <c r="H133" s="44"/>
      <c r="I133" s="44"/>
      <c r="J133" s="44"/>
      <c r="K133" s="44"/>
      <c r="L133" s="44"/>
      <c r="M133" s="44"/>
      <c r="N133" s="44"/>
      <c r="O133" s="44"/>
      <c r="P133" s="44"/>
      <c r="Q133" s="44"/>
      <c r="R133" s="44"/>
      <c r="S133" s="44"/>
      <c r="U133" s="44"/>
      <c r="V133" s="44"/>
      <c r="W133" s="44"/>
      <c r="X133" s="44"/>
      <c r="Y133" s="44"/>
      <c r="Z133" s="44"/>
      <c r="AA133" s="44"/>
      <c r="AB133" s="44"/>
      <c r="AC133" s="44"/>
      <c r="AD133" s="44"/>
      <c r="AE133" s="44"/>
      <c r="AF133" s="44"/>
      <c r="AG133" s="44"/>
      <c r="AH133" s="44"/>
      <c r="AI133" s="44"/>
      <c r="AJ133" s="44"/>
      <c r="AK133" s="44"/>
      <c r="AL133" s="44"/>
      <c r="AM133" s="44"/>
      <c r="AN133" s="44"/>
      <c r="AO133" s="44"/>
    </row>
    <row r="134" spans="1:41">
      <c r="A134" s="44"/>
      <c r="B134" s="44"/>
      <c r="C134" s="44"/>
      <c r="D134" s="44"/>
      <c r="E134" s="44"/>
      <c r="F134" s="44"/>
      <c r="G134" s="44"/>
      <c r="H134" s="44"/>
      <c r="I134" s="44"/>
      <c r="J134" s="44"/>
      <c r="K134" s="44"/>
      <c r="L134" s="44"/>
      <c r="M134" s="44"/>
      <c r="N134" s="44"/>
      <c r="O134" s="44"/>
      <c r="P134" s="44"/>
      <c r="Q134" s="44"/>
      <c r="R134" s="44"/>
      <c r="S134" s="44"/>
      <c r="U134" s="44"/>
      <c r="V134" s="44"/>
      <c r="W134" s="44"/>
      <c r="X134" s="44"/>
      <c r="Y134" s="44"/>
      <c r="Z134" s="44"/>
      <c r="AA134" s="44"/>
      <c r="AB134" s="44"/>
      <c r="AC134" s="44"/>
      <c r="AD134" s="44"/>
      <c r="AE134" s="44"/>
      <c r="AF134" s="44"/>
      <c r="AG134" s="44"/>
      <c r="AH134" s="44"/>
      <c r="AI134" s="44"/>
      <c r="AJ134" s="44"/>
      <c r="AK134" s="44"/>
      <c r="AL134" s="44"/>
      <c r="AM134" s="44"/>
      <c r="AN134" s="44"/>
      <c r="AO134" s="44"/>
    </row>
    <row r="135" spans="1:41">
      <c r="A135" s="44"/>
      <c r="B135" s="44"/>
      <c r="C135" s="44"/>
      <c r="D135" s="44"/>
      <c r="E135" s="44"/>
      <c r="F135" s="44"/>
      <c r="G135" s="44"/>
      <c r="H135" s="44"/>
      <c r="I135" s="44"/>
      <c r="J135" s="44"/>
      <c r="K135" s="44"/>
      <c r="L135" s="44"/>
      <c r="M135" s="44"/>
      <c r="N135" s="44"/>
      <c r="O135" s="44"/>
      <c r="P135" s="44"/>
      <c r="Q135" s="44"/>
      <c r="R135" s="44"/>
      <c r="S135" s="44"/>
      <c r="U135" s="44"/>
      <c r="V135" s="44"/>
      <c r="W135" s="44"/>
      <c r="X135" s="44"/>
      <c r="Y135" s="44"/>
      <c r="Z135" s="44"/>
      <c r="AA135" s="44"/>
      <c r="AB135" s="44"/>
      <c r="AC135" s="44"/>
      <c r="AD135" s="44"/>
      <c r="AE135" s="44"/>
      <c r="AF135" s="44"/>
      <c r="AG135" s="44"/>
      <c r="AH135" s="44"/>
      <c r="AI135" s="44"/>
      <c r="AJ135" s="44"/>
      <c r="AK135" s="44"/>
      <c r="AL135" s="44"/>
      <c r="AM135" s="44"/>
      <c r="AN135" s="44"/>
      <c r="AO135" s="44"/>
    </row>
    <row r="136" spans="1:41">
      <c r="A136" s="44"/>
      <c r="B136" s="44"/>
      <c r="C136" s="44"/>
      <c r="D136" s="44"/>
      <c r="E136" s="44"/>
      <c r="F136" s="44"/>
      <c r="G136" s="44"/>
      <c r="H136" s="44"/>
      <c r="I136" s="44"/>
      <c r="J136" s="44"/>
      <c r="K136" s="44"/>
      <c r="L136" s="44"/>
      <c r="M136" s="44"/>
      <c r="N136" s="44"/>
      <c r="O136" s="44"/>
      <c r="P136" s="44"/>
      <c r="Q136" s="44"/>
      <c r="R136" s="44"/>
      <c r="S136" s="44"/>
      <c r="U136" s="44"/>
      <c r="V136" s="44"/>
      <c r="W136" s="44"/>
      <c r="X136" s="44"/>
      <c r="Y136" s="44"/>
      <c r="Z136" s="44"/>
      <c r="AA136" s="44"/>
      <c r="AB136" s="44"/>
      <c r="AC136" s="44"/>
      <c r="AD136" s="44"/>
      <c r="AE136" s="44"/>
      <c r="AF136" s="44"/>
      <c r="AG136" s="44"/>
      <c r="AH136" s="44"/>
      <c r="AI136" s="44"/>
      <c r="AJ136" s="44"/>
      <c r="AK136" s="44"/>
      <c r="AL136" s="44"/>
      <c r="AM136" s="44"/>
      <c r="AN136" s="44"/>
      <c r="AO136" s="44"/>
    </row>
    <row r="137" spans="1:41">
      <c r="A137" s="44"/>
      <c r="B137" s="44"/>
      <c r="C137" s="44"/>
      <c r="D137" s="44"/>
      <c r="E137" s="44"/>
      <c r="F137" s="44"/>
      <c r="G137" s="44"/>
      <c r="H137" s="44"/>
      <c r="I137" s="44"/>
      <c r="J137" s="44"/>
      <c r="K137" s="44"/>
      <c r="L137" s="44"/>
      <c r="M137" s="44"/>
      <c r="N137" s="44"/>
      <c r="O137" s="44"/>
      <c r="P137" s="44"/>
      <c r="Q137" s="44"/>
      <c r="R137" s="44"/>
      <c r="S137" s="44"/>
      <c r="U137" s="44"/>
      <c r="V137" s="44"/>
      <c r="W137" s="44"/>
      <c r="X137" s="44"/>
      <c r="Y137" s="44"/>
      <c r="Z137" s="44"/>
      <c r="AA137" s="44"/>
      <c r="AB137" s="44"/>
      <c r="AC137" s="44"/>
      <c r="AD137" s="44"/>
      <c r="AE137" s="44"/>
      <c r="AF137" s="44"/>
      <c r="AG137" s="44"/>
      <c r="AH137" s="44"/>
      <c r="AI137" s="44"/>
      <c r="AJ137" s="44"/>
      <c r="AK137" s="44"/>
      <c r="AL137" s="44"/>
      <c r="AM137" s="44"/>
      <c r="AN137" s="44"/>
      <c r="AO137" s="44"/>
    </row>
    <row r="138" spans="1:41">
      <c r="A138" s="44"/>
      <c r="B138" s="44"/>
      <c r="C138" s="44"/>
      <c r="D138" s="44"/>
      <c r="E138" s="44"/>
      <c r="F138" s="44"/>
      <c r="G138" s="44"/>
      <c r="H138" s="44"/>
      <c r="I138" s="44"/>
      <c r="J138" s="44"/>
      <c r="K138" s="44"/>
      <c r="L138" s="44"/>
      <c r="M138" s="44"/>
      <c r="N138" s="44"/>
      <c r="O138" s="44"/>
      <c r="P138" s="44"/>
      <c r="Q138" s="44"/>
      <c r="R138" s="44"/>
      <c r="S138" s="44"/>
      <c r="U138" s="44"/>
      <c r="V138" s="44"/>
      <c r="W138" s="44"/>
      <c r="X138" s="44"/>
      <c r="Y138" s="44"/>
      <c r="Z138" s="44"/>
      <c r="AA138" s="44"/>
      <c r="AB138" s="44"/>
      <c r="AC138" s="44"/>
      <c r="AD138" s="44"/>
      <c r="AE138" s="44"/>
      <c r="AF138" s="44"/>
      <c r="AG138" s="44"/>
      <c r="AH138" s="44"/>
      <c r="AI138" s="44"/>
      <c r="AJ138" s="44"/>
      <c r="AK138" s="44"/>
      <c r="AL138" s="44"/>
      <c r="AM138" s="44"/>
      <c r="AN138" s="44"/>
      <c r="AO138" s="44"/>
    </row>
    <row r="139" spans="1:41">
      <c r="A139" s="44"/>
      <c r="B139" s="44"/>
      <c r="C139" s="44"/>
      <c r="D139" s="44"/>
      <c r="E139" s="44"/>
      <c r="F139" s="44"/>
      <c r="G139" s="44"/>
      <c r="H139" s="44"/>
      <c r="I139" s="44"/>
      <c r="J139" s="44"/>
      <c r="K139" s="44"/>
      <c r="L139" s="44"/>
      <c r="M139" s="44"/>
      <c r="N139" s="44"/>
      <c r="O139" s="44"/>
      <c r="P139" s="44"/>
      <c r="Q139" s="44"/>
      <c r="R139" s="44"/>
      <c r="S139" s="44"/>
      <c r="U139" s="44"/>
      <c r="V139" s="44"/>
      <c r="W139" s="44"/>
      <c r="X139" s="44"/>
      <c r="Y139" s="44"/>
      <c r="Z139" s="44"/>
      <c r="AA139" s="44"/>
      <c r="AB139" s="44"/>
      <c r="AC139" s="44"/>
      <c r="AD139" s="44"/>
      <c r="AE139" s="44"/>
      <c r="AF139" s="44"/>
      <c r="AG139" s="44"/>
      <c r="AH139" s="44"/>
      <c r="AI139" s="44"/>
      <c r="AJ139" s="44"/>
      <c r="AK139" s="44"/>
      <c r="AL139" s="44"/>
      <c r="AM139" s="44"/>
      <c r="AN139" s="44"/>
      <c r="AO139" s="44"/>
    </row>
    <row r="140" spans="1:41">
      <c r="A140" s="44"/>
      <c r="B140" s="44"/>
      <c r="C140" s="44"/>
      <c r="D140" s="44"/>
      <c r="E140" s="44"/>
      <c r="F140" s="44"/>
      <c r="G140" s="44"/>
      <c r="H140" s="44"/>
      <c r="I140" s="44"/>
      <c r="J140" s="44"/>
      <c r="K140" s="44"/>
      <c r="L140" s="44"/>
      <c r="M140" s="44"/>
      <c r="N140" s="44"/>
      <c r="O140" s="44"/>
      <c r="P140" s="44"/>
      <c r="Q140" s="44"/>
      <c r="R140" s="44"/>
      <c r="S140" s="44"/>
      <c r="U140" s="44"/>
      <c r="V140" s="44"/>
      <c r="W140" s="44"/>
      <c r="X140" s="44"/>
      <c r="Y140" s="44"/>
      <c r="Z140" s="44"/>
      <c r="AA140" s="44"/>
      <c r="AB140" s="44"/>
      <c r="AC140" s="44"/>
      <c r="AD140" s="44"/>
      <c r="AE140" s="44"/>
      <c r="AF140" s="44"/>
      <c r="AG140" s="44"/>
      <c r="AH140" s="44"/>
      <c r="AI140" s="44"/>
      <c r="AJ140" s="44"/>
      <c r="AK140" s="44"/>
      <c r="AL140" s="44"/>
      <c r="AM140" s="44"/>
      <c r="AN140" s="44"/>
      <c r="AO140" s="44"/>
    </row>
    <row r="141" spans="1:41">
      <c r="A141" s="44"/>
      <c r="B141" s="44"/>
      <c r="C141" s="44"/>
      <c r="D141" s="44"/>
      <c r="E141" s="44"/>
      <c r="F141" s="44"/>
      <c r="G141" s="44"/>
      <c r="H141" s="44"/>
      <c r="I141" s="44"/>
      <c r="J141" s="44"/>
      <c r="K141" s="44"/>
      <c r="L141" s="44"/>
      <c r="M141" s="44"/>
      <c r="N141" s="44"/>
      <c r="O141" s="44"/>
      <c r="P141" s="44"/>
      <c r="Q141" s="44"/>
      <c r="R141" s="44"/>
      <c r="S141" s="44"/>
      <c r="U141" s="44"/>
      <c r="V141" s="44"/>
      <c r="W141" s="44"/>
      <c r="X141" s="44"/>
      <c r="Y141" s="44"/>
      <c r="Z141" s="44"/>
      <c r="AA141" s="44"/>
      <c r="AB141" s="44"/>
      <c r="AC141" s="44"/>
      <c r="AD141" s="44"/>
      <c r="AE141" s="44"/>
      <c r="AF141" s="44"/>
      <c r="AG141" s="44"/>
      <c r="AH141" s="44"/>
      <c r="AI141" s="44"/>
      <c r="AJ141" s="44"/>
      <c r="AK141" s="44"/>
      <c r="AL141" s="44"/>
      <c r="AM141" s="44"/>
      <c r="AN141" s="44"/>
      <c r="AO141" s="44"/>
    </row>
    <row r="142" spans="1:41">
      <c r="A142" s="44"/>
      <c r="B142" s="44"/>
      <c r="C142" s="44"/>
      <c r="D142" s="44"/>
      <c r="E142" s="44"/>
      <c r="F142" s="44"/>
      <c r="G142" s="44"/>
      <c r="H142" s="44"/>
      <c r="I142" s="44"/>
      <c r="J142" s="44"/>
      <c r="K142" s="44"/>
      <c r="L142" s="44"/>
      <c r="M142" s="44"/>
      <c r="N142" s="44"/>
      <c r="O142" s="44"/>
      <c r="P142" s="44"/>
      <c r="Q142" s="44"/>
      <c r="R142" s="44"/>
      <c r="S142" s="44"/>
      <c r="U142" s="44"/>
      <c r="V142" s="44"/>
      <c r="W142" s="44"/>
      <c r="X142" s="44"/>
      <c r="Y142" s="44"/>
      <c r="Z142" s="44"/>
      <c r="AA142" s="44"/>
      <c r="AB142" s="44"/>
      <c r="AC142" s="44"/>
      <c r="AD142" s="44"/>
      <c r="AE142" s="44"/>
      <c r="AF142" s="44"/>
      <c r="AG142" s="44"/>
      <c r="AH142" s="44"/>
      <c r="AI142" s="44"/>
      <c r="AJ142" s="44"/>
      <c r="AK142" s="44"/>
      <c r="AL142" s="44"/>
      <c r="AM142" s="44"/>
      <c r="AN142" s="44"/>
      <c r="AO142" s="44"/>
    </row>
    <row r="143" spans="1:41">
      <c r="A143" s="44"/>
      <c r="B143" s="44"/>
      <c r="C143" s="44"/>
      <c r="D143" s="44"/>
      <c r="E143" s="44"/>
      <c r="F143" s="44"/>
      <c r="G143" s="44"/>
      <c r="H143" s="44"/>
      <c r="I143" s="44"/>
      <c r="J143" s="44"/>
      <c r="K143" s="44"/>
      <c r="L143" s="44"/>
      <c r="M143" s="44"/>
      <c r="N143" s="44"/>
      <c r="O143" s="44"/>
      <c r="P143" s="44"/>
      <c r="Q143" s="44"/>
      <c r="R143" s="44"/>
      <c r="S143" s="44"/>
      <c r="U143" s="44"/>
      <c r="V143" s="44"/>
      <c r="W143" s="44"/>
      <c r="X143" s="44"/>
      <c r="Y143" s="44"/>
      <c r="Z143" s="44"/>
      <c r="AA143" s="44"/>
      <c r="AB143" s="44"/>
      <c r="AC143" s="44"/>
      <c r="AD143" s="44"/>
      <c r="AE143" s="44"/>
      <c r="AF143" s="44"/>
      <c r="AG143" s="44"/>
      <c r="AH143" s="44"/>
      <c r="AI143" s="44"/>
      <c r="AJ143" s="44"/>
      <c r="AK143" s="44"/>
      <c r="AL143" s="44"/>
      <c r="AM143" s="44"/>
      <c r="AN143" s="44"/>
      <c r="AO143" s="44"/>
    </row>
    <row r="144" spans="1:41">
      <c r="A144" s="44"/>
      <c r="B144" s="44"/>
      <c r="C144" s="44"/>
      <c r="D144" s="44"/>
      <c r="E144" s="44"/>
      <c r="F144" s="44"/>
      <c r="G144" s="44"/>
      <c r="H144" s="44"/>
      <c r="I144" s="44"/>
      <c r="J144" s="44"/>
      <c r="K144" s="44"/>
      <c r="L144" s="44"/>
      <c r="M144" s="44"/>
      <c r="N144" s="44"/>
      <c r="O144" s="44"/>
      <c r="P144" s="44"/>
      <c r="Q144" s="44"/>
      <c r="R144" s="44"/>
      <c r="S144" s="44"/>
      <c r="U144" s="44"/>
      <c r="V144" s="44"/>
      <c r="W144" s="44"/>
      <c r="X144" s="44"/>
      <c r="Y144" s="44"/>
      <c r="Z144" s="44"/>
      <c r="AA144" s="44"/>
      <c r="AB144" s="44"/>
      <c r="AC144" s="44"/>
      <c r="AD144" s="44"/>
      <c r="AE144" s="44"/>
      <c r="AF144" s="44"/>
      <c r="AG144" s="44"/>
      <c r="AH144" s="44"/>
      <c r="AI144" s="44"/>
      <c r="AJ144" s="44"/>
      <c r="AK144" s="44"/>
      <c r="AL144" s="44"/>
      <c r="AM144" s="44"/>
      <c r="AN144" s="44"/>
      <c r="AO144" s="44"/>
    </row>
    <row r="145" spans="1:41">
      <c r="A145" s="44"/>
      <c r="B145" s="44"/>
      <c r="C145" s="44"/>
      <c r="D145" s="44"/>
      <c r="E145" s="44"/>
      <c r="F145" s="44"/>
      <c r="G145" s="44"/>
      <c r="H145" s="44"/>
      <c r="I145" s="44"/>
      <c r="J145" s="44"/>
      <c r="K145" s="44"/>
      <c r="L145" s="44"/>
      <c r="M145" s="44"/>
      <c r="N145" s="44"/>
      <c r="O145" s="44"/>
      <c r="P145" s="44"/>
      <c r="Q145" s="44"/>
      <c r="R145" s="44"/>
      <c r="S145" s="44"/>
      <c r="U145" s="44"/>
      <c r="V145" s="44"/>
      <c r="W145" s="44"/>
      <c r="X145" s="44"/>
      <c r="Y145" s="44"/>
      <c r="Z145" s="44"/>
      <c r="AA145" s="44"/>
      <c r="AB145" s="44"/>
      <c r="AC145" s="44"/>
      <c r="AD145" s="44"/>
      <c r="AE145" s="44"/>
      <c r="AF145" s="44"/>
      <c r="AG145" s="44"/>
      <c r="AH145" s="44"/>
      <c r="AI145" s="44"/>
      <c r="AJ145" s="44"/>
      <c r="AK145" s="44"/>
      <c r="AL145" s="44"/>
      <c r="AM145" s="44"/>
      <c r="AN145" s="44"/>
      <c r="AO145" s="44"/>
    </row>
    <row r="146" spans="1:41">
      <c r="A146" s="44"/>
      <c r="B146" s="44"/>
      <c r="C146" s="44"/>
      <c r="D146" s="44"/>
      <c r="E146" s="44"/>
      <c r="F146" s="44"/>
      <c r="G146" s="44"/>
      <c r="H146" s="44"/>
      <c r="I146" s="44"/>
      <c r="J146" s="44"/>
      <c r="K146" s="44"/>
      <c r="L146" s="44"/>
      <c r="M146" s="44"/>
      <c r="N146" s="44"/>
      <c r="O146" s="44"/>
      <c r="P146" s="44"/>
      <c r="Q146" s="44"/>
      <c r="R146" s="44"/>
      <c r="S146" s="44"/>
      <c r="U146" s="44"/>
      <c r="V146" s="44"/>
      <c r="W146" s="44"/>
      <c r="X146" s="44"/>
      <c r="Y146" s="44"/>
      <c r="Z146" s="44"/>
      <c r="AA146" s="44"/>
      <c r="AB146" s="44"/>
      <c r="AC146" s="44"/>
      <c r="AD146" s="44"/>
      <c r="AE146" s="44"/>
      <c r="AF146" s="44"/>
      <c r="AG146" s="44"/>
      <c r="AH146" s="44"/>
      <c r="AI146" s="44"/>
      <c r="AJ146" s="44"/>
      <c r="AK146" s="44"/>
      <c r="AL146" s="44"/>
      <c r="AM146" s="44"/>
      <c r="AN146" s="44"/>
      <c r="AO146" s="44"/>
    </row>
    <row r="147" spans="1:41">
      <c r="A147" s="44"/>
      <c r="B147" s="44"/>
      <c r="C147" s="44"/>
      <c r="D147" s="44"/>
      <c r="E147" s="44"/>
      <c r="F147" s="44"/>
      <c r="G147" s="44"/>
      <c r="H147" s="44"/>
      <c r="I147" s="44"/>
      <c r="J147" s="44"/>
      <c r="K147" s="44"/>
      <c r="L147" s="44"/>
      <c r="M147" s="44"/>
      <c r="N147" s="44"/>
      <c r="O147" s="44"/>
      <c r="P147" s="44"/>
      <c r="Q147" s="44"/>
      <c r="R147" s="44"/>
      <c r="S147" s="44"/>
      <c r="U147" s="44"/>
      <c r="V147" s="44"/>
      <c r="W147" s="44"/>
      <c r="X147" s="44"/>
      <c r="Y147" s="44"/>
      <c r="Z147" s="44"/>
      <c r="AA147" s="44"/>
      <c r="AB147" s="44"/>
      <c r="AC147" s="44"/>
      <c r="AD147" s="44"/>
      <c r="AE147" s="44"/>
      <c r="AF147" s="44"/>
      <c r="AG147" s="44"/>
      <c r="AH147" s="44"/>
      <c r="AI147" s="44"/>
      <c r="AJ147" s="44"/>
      <c r="AK147" s="44"/>
      <c r="AL147" s="44"/>
      <c r="AM147" s="44"/>
      <c r="AN147" s="44"/>
      <c r="AO147" s="44"/>
    </row>
    <row r="148" spans="1:41">
      <c r="A148" s="44"/>
      <c r="B148" s="44"/>
      <c r="C148" s="44"/>
      <c r="D148" s="44"/>
      <c r="E148" s="44"/>
      <c r="F148" s="44"/>
      <c r="G148" s="44"/>
      <c r="H148" s="44"/>
      <c r="I148" s="44"/>
      <c r="J148" s="44"/>
      <c r="K148" s="44"/>
      <c r="L148" s="44"/>
      <c r="M148" s="44"/>
      <c r="N148" s="44"/>
      <c r="O148" s="44"/>
      <c r="P148" s="44"/>
      <c r="Q148" s="44"/>
      <c r="R148" s="44"/>
      <c r="S148" s="44"/>
      <c r="U148" s="44"/>
      <c r="V148" s="44"/>
      <c r="W148" s="44"/>
      <c r="X148" s="44"/>
      <c r="Y148" s="44"/>
      <c r="Z148" s="44"/>
      <c r="AA148" s="44"/>
      <c r="AB148" s="44"/>
      <c r="AC148" s="44"/>
      <c r="AD148" s="44"/>
      <c r="AE148" s="44"/>
      <c r="AF148" s="44"/>
      <c r="AG148" s="44"/>
      <c r="AH148" s="44"/>
      <c r="AI148" s="44"/>
      <c r="AJ148" s="44"/>
      <c r="AK148" s="44"/>
      <c r="AL148" s="44"/>
      <c r="AM148" s="44"/>
      <c r="AN148" s="44"/>
      <c r="AO148" s="44"/>
    </row>
    <row r="149" spans="1:41">
      <c r="A149" s="44"/>
      <c r="B149" s="44"/>
      <c r="C149" s="44"/>
      <c r="D149" s="44"/>
      <c r="E149" s="44"/>
      <c r="F149" s="44"/>
      <c r="G149" s="44"/>
      <c r="H149" s="44"/>
      <c r="I149" s="44"/>
      <c r="J149" s="44"/>
      <c r="K149" s="44"/>
      <c r="L149" s="44"/>
      <c r="M149" s="44"/>
      <c r="N149" s="44"/>
      <c r="O149" s="44"/>
      <c r="P149" s="44"/>
      <c r="Q149" s="44"/>
      <c r="R149" s="44"/>
      <c r="S149" s="44"/>
      <c r="U149" s="44"/>
      <c r="V149" s="44"/>
      <c r="W149" s="44"/>
      <c r="X149" s="44"/>
      <c r="Y149" s="44"/>
      <c r="Z149" s="44"/>
      <c r="AA149" s="44"/>
      <c r="AB149" s="44"/>
      <c r="AC149" s="44"/>
      <c r="AD149" s="44"/>
      <c r="AE149" s="44"/>
      <c r="AF149" s="44"/>
      <c r="AG149" s="44"/>
      <c r="AH149" s="44"/>
      <c r="AI149" s="44"/>
      <c r="AJ149" s="44"/>
      <c r="AK149" s="44"/>
      <c r="AL149" s="44"/>
      <c r="AM149" s="44"/>
      <c r="AN149" s="44"/>
      <c r="AO149" s="44"/>
    </row>
    <row r="150" spans="1:41">
      <c r="A150" s="44"/>
      <c r="B150" s="44"/>
      <c r="C150" s="44"/>
      <c r="D150" s="44"/>
      <c r="E150" s="44"/>
      <c r="F150" s="44"/>
      <c r="G150" s="44"/>
      <c r="H150" s="44"/>
      <c r="I150" s="44"/>
      <c r="J150" s="44"/>
      <c r="K150" s="44"/>
      <c r="L150" s="44"/>
      <c r="M150" s="44"/>
      <c r="N150" s="44"/>
      <c r="O150" s="44"/>
      <c r="P150" s="44"/>
      <c r="Q150" s="44"/>
      <c r="R150" s="44"/>
      <c r="S150" s="44"/>
      <c r="U150" s="44"/>
      <c r="V150" s="44"/>
      <c r="W150" s="44"/>
      <c r="X150" s="44"/>
      <c r="Y150" s="44"/>
      <c r="Z150" s="44"/>
      <c r="AA150" s="44"/>
      <c r="AB150" s="44"/>
      <c r="AC150" s="44"/>
      <c r="AD150" s="44"/>
      <c r="AE150" s="44"/>
      <c r="AF150" s="44"/>
      <c r="AG150" s="44"/>
      <c r="AH150" s="44"/>
      <c r="AI150" s="44"/>
      <c r="AJ150" s="44"/>
      <c r="AK150" s="44"/>
      <c r="AL150" s="44"/>
      <c r="AM150" s="44"/>
      <c r="AN150" s="44"/>
      <c r="AO150" s="44"/>
    </row>
    <row r="151" spans="1:41">
      <c r="A151" s="44"/>
      <c r="B151" s="44"/>
      <c r="C151" s="44"/>
      <c r="D151" s="44"/>
      <c r="E151" s="44"/>
      <c r="F151" s="44"/>
      <c r="G151" s="44"/>
      <c r="H151" s="44"/>
      <c r="I151" s="44"/>
      <c r="J151" s="44"/>
      <c r="K151" s="44"/>
      <c r="L151" s="44"/>
      <c r="M151" s="44"/>
      <c r="N151" s="44"/>
      <c r="O151" s="44"/>
      <c r="P151" s="44"/>
      <c r="Q151" s="44"/>
      <c r="R151" s="44"/>
      <c r="S151" s="44"/>
      <c r="U151" s="44"/>
      <c r="V151" s="44"/>
      <c r="W151" s="44"/>
      <c r="X151" s="44"/>
      <c r="Y151" s="44"/>
      <c r="Z151" s="44"/>
      <c r="AA151" s="44"/>
      <c r="AB151" s="44"/>
      <c r="AC151" s="44"/>
      <c r="AD151" s="44"/>
      <c r="AE151" s="44"/>
      <c r="AF151" s="44"/>
      <c r="AG151" s="44"/>
      <c r="AH151" s="44"/>
      <c r="AI151" s="44"/>
      <c r="AJ151" s="44"/>
      <c r="AK151" s="44"/>
      <c r="AL151" s="44"/>
      <c r="AM151" s="44"/>
      <c r="AN151" s="44"/>
      <c r="AO151" s="44"/>
    </row>
    <row r="152" spans="1:41">
      <c r="A152" s="44"/>
      <c r="B152" s="44"/>
      <c r="C152" s="44"/>
      <c r="D152" s="44"/>
      <c r="E152" s="44"/>
      <c r="F152" s="44"/>
      <c r="G152" s="44"/>
      <c r="H152" s="44"/>
      <c r="I152" s="44"/>
      <c r="J152" s="44"/>
      <c r="K152" s="44"/>
      <c r="L152" s="44"/>
      <c r="M152" s="44"/>
      <c r="N152" s="44"/>
      <c r="O152" s="44"/>
      <c r="P152" s="44"/>
      <c r="Q152" s="44"/>
      <c r="R152" s="44"/>
      <c r="S152" s="44"/>
      <c r="U152" s="44"/>
      <c r="V152" s="44"/>
      <c r="W152" s="44"/>
      <c r="X152" s="44"/>
      <c r="Y152" s="44"/>
      <c r="Z152" s="44"/>
      <c r="AA152" s="44"/>
      <c r="AB152" s="44"/>
      <c r="AC152" s="44"/>
      <c r="AD152" s="44"/>
      <c r="AE152" s="44"/>
      <c r="AF152" s="44"/>
      <c r="AG152" s="44"/>
      <c r="AH152" s="44"/>
      <c r="AI152" s="44"/>
      <c r="AJ152" s="44"/>
      <c r="AK152" s="44"/>
      <c r="AL152" s="44"/>
      <c r="AM152" s="44"/>
      <c r="AN152" s="44"/>
      <c r="AO152" s="44"/>
    </row>
    <row r="153" spans="1:41">
      <c r="A153" s="44"/>
      <c r="B153" s="44"/>
      <c r="C153" s="44"/>
      <c r="D153" s="44"/>
      <c r="E153" s="44"/>
      <c r="F153" s="44"/>
      <c r="G153" s="44"/>
      <c r="H153" s="44"/>
      <c r="I153" s="44"/>
      <c r="J153" s="44"/>
      <c r="K153" s="44"/>
      <c r="L153" s="44"/>
      <c r="M153" s="44"/>
      <c r="N153" s="44"/>
      <c r="O153" s="44"/>
      <c r="P153" s="44"/>
      <c r="Q153" s="44"/>
      <c r="R153" s="44"/>
      <c r="S153" s="44"/>
      <c r="U153" s="44"/>
      <c r="V153" s="44"/>
      <c r="W153" s="44"/>
      <c r="X153" s="44"/>
      <c r="Y153" s="44"/>
      <c r="Z153" s="44"/>
      <c r="AA153" s="44"/>
      <c r="AB153" s="44"/>
      <c r="AC153" s="44"/>
      <c r="AD153" s="44"/>
      <c r="AE153" s="44"/>
      <c r="AF153" s="44"/>
      <c r="AG153" s="44"/>
      <c r="AH153" s="44"/>
      <c r="AI153" s="44"/>
      <c r="AJ153" s="44"/>
      <c r="AK153" s="44"/>
      <c r="AL153" s="44"/>
      <c r="AM153" s="44"/>
      <c r="AN153" s="44"/>
      <c r="AO153" s="44"/>
    </row>
    <row r="154" spans="1:41">
      <c r="A154" s="44"/>
      <c r="B154" s="44"/>
      <c r="C154" s="44"/>
      <c r="D154" s="44"/>
      <c r="E154" s="44"/>
      <c r="F154" s="44"/>
      <c r="G154" s="44"/>
      <c r="H154" s="44"/>
      <c r="I154" s="44"/>
      <c r="J154" s="44"/>
      <c r="K154" s="44"/>
      <c r="L154" s="44"/>
      <c r="M154" s="44"/>
      <c r="N154" s="44"/>
      <c r="O154" s="44"/>
      <c r="P154" s="44"/>
      <c r="Q154" s="44"/>
      <c r="R154" s="44"/>
      <c r="S154" s="44"/>
      <c r="U154" s="44"/>
      <c r="V154" s="44"/>
      <c r="W154" s="44"/>
      <c r="X154" s="44"/>
      <c r="Y154" s="44"/>
      <c r="Z154" s="44"/>
      <c r="AA154" s="44"/>
      <c r="AB154" s="44"/>
      <c r="AC154" s="44"/>
      <c r="AD154" s="44"/>
      <c r="AE154" s="44"/>
      <c r="AF154" s="44"/>
      <c r="AG154" s="44"/>
      <c r="AH154" s="44"/>
      <c r="AI154" s="44"/>
      <c r="AJ154" s="44"/>
      <c r="AK154" s="44"/>
      <c r="AL154" s="44"/>
      <c r="AM154" s="44"/>
      <c r="AN154" s="44"/>
      <c r="AO154" s="44"/>
    </row>
    <row r="155" spans="1:41">
      <c r="A155" s="44"/>
      <c r="B155" s="44"/>
      <c r="C155" s="44"/>
      <c r="D155" s="44"/>
      <c r="E155" s="44"/>
      <c r="F155" s="44"/>
      <c r="G155" s="44"/>
      <c r="H155" s="44"/>
      <c r="I155" s="44"/>
      <c r="J155" s="44"/>
      <c r="K155" s="44"/>
      <c r="L155" s="44"/>
      <c r="M155" s="44"/>
      <c r="N155" s="44"/>
      <c r="O155" s="44"/>
      <c r="P155" s="44"/>
      <c r="Q155" s="44"/>
      <c r="R155" s="44"/>
      <c r="S155" s="44"/>
      <c r="U155" s="44"/>
      <c r="V155" s="44"/>
      <c r="W155" s="44"/>
      <c r="X155" s="44"/>
      <c r="Y155" s="44"/>
      <c r="Z155" s="44"/>
      <c r="AA155" s="44"/>
      <c r="AB155" s="44"/>
      <c r="AC155" s="44"/>
      <c r="AD155" s="44"/>
      <c r="AE155" s="44"/>
      <c r="AF155" s="44"/>
      <c r="AG155" s="44"/>
      <c r="AH155" s="44"/>
      <c r="AI155" s="44"/>
      <c r="AJ155" s="44"/>
      <c r="AK155" s="44"/>
      <c r="AL155" s="44"/>
      <c r="AM155" s="44"/>
      <c r="AN155" s="44"/>
      <c r="AO155" s="44"/>
    </row>
    <row r="156" spans="1:41">
      <c r="A156" s="44"/>
      <c r="B156" s="44"/>
      <c r="C156" s="44"/>
      <c r="D156" s="44"/>
      <c r="E156" s="44"/>
      <c r="F156" s="44"/>
      <c r="G156" s="44"/>
      <c r="H156" s="44"/>
      <c r="I156" s="44"/>
      <c r="J156" s="44"/>
      <c r="K156" s="44"/>
      <c r="L156" s="44"/>
      <c r="M156" s="44"/>
      <c r="N156" s="44"/>
      <c r="O156" s="44"/>
      <c r="P156" s="44"/>
      <c r="Q156" s="44"/>
      <c r="R156" s="44"/>
      <c r="S156" s="44"/>
      <c r="U156" s="44"/>
      <c r="V156" s="44"/>
      <c r="W156" s="44"/>
      <c r="X156" s="44"/>
      <c r="Y156" s="44"/>
      <c r="Z156" s="44"/>
      <c r="AA156" s="44"/>
      <c r="AB156" s="44"/>
      <c r="AC156" s="44"/>
      <c r="AD156" s="44"/>
      <c r="AE156" s="44"/>
      <c r="AF156" s="44"/>
      <c r="AG156" s="44"/>
      <c r="AH156" s="44"/>
      <c r="AI156" s="44"/>
      <c r="AJ156" s="44"/>
      <c r="AK156" s="44"/>
      <c r="AL156" s="44"/>
      <c r="AM156" s="44"/>
      <c r="AN156" s="44"/>
      <c r="AO156" s="44"/>
    </row>
    <row r="157" spans="1:41">
      <c r="A157" s="44"/>
      <c r="B157" s="44"/>
      <c r="C157" s="44"/>
      <c r="D157" s="44"/>
      <c r="E157" s="44"/>
      <c r="F157" s="44"/>
      <c r="G157" s="44"/>
      <c r="H157" s="44"/>
      <c r="I157" s="44"/>
      <c r="J157" s="44"/>
      <c r="K157" s="44"/>
      <c r="L157" s="44"/>
      <c r="M157" s="44"/>
      <c r="N157" s="44"/>
      <c r="O157" s="44"/>
      <c r="P157" s="44"/>
      <c r="Q157" s="44"/>
      <c r="R157" s="44"/>
      <c r="S157" s="44"/>
      <c r="U157" s="44"/>
      <c r="V157" s="44"/>
      <c r="W157" s="44"/>
      <c r="X157" s="44"/>
      <c r="Y157" s="44"/>
      <c r="Z157" s="44"/>
      <c r="AA157" s="44"/>
      <c r="AB157" s="44"/>
      <c r="AC157" s="44"/>
      <c r="AD157" s="44"/>
      <c r="AE157" s="44"/>
      <c r="AF157" s="44"/>
      <c r="AG157" s="44"/>
      <c r="AH157" s="44"/>
      <c r="AI157" s="44"/>
      <c r="AJ157" s="44"/>
      <c r="AK157" s="44"/>
      <c r="AL157" s="44"/>
      <c r="AM157" s="44"/>
      <c r="AN157" s="44"/>
      <c r="AO157" s="44"/>
    </row>
    <row r="158" spans="1:41">
      <c r="A158" s="44"/>
      <c r="B158" s="44"/>
      <c r="C158" s="44"/>
      <c r="D158" s="44"/>
      <c r="E158" s="44"/>
      <c r="F158" s="44"/>
      <c r="G158" s="44"/>
      <c r="H158" s="44"/>
      <c r="I158" s="44"/>
      <c r="J158" s="44"/>
      <c r="K158" s="44"/>
      <c r="L158" s="44"/>
      <c r="M158" s="44"/>
      <c r="N158" s="44"/>
      <c r="O158" s="44"/>
      <c r="P158" s="44"/>
      <c r="Q158" s="44"/>
      <c r="R158" s="44"/>
      <c r="S158" s="44"/>
      <c r="U158" s="44"/>
      <c r="V158" s="44"/>
      <c r="W158" s="44"/>
      <c r="X158" s="44"/>
      <c r="Y158" s="44"/>
      <c r="Z158" s="44"/>
      <c r="AA158" s="44"/>
      <c r="AB158" s="44"/>
      <c r="AC158" s="44"/>
      <c r="AD158" s="44"/>
      <c r="AE158" s="44"/>
      <c r="AF158" s="44"/>
      <c r="AG158" s="44"/>
      <c r="AH158" s="44"/>
      <c r="AI158" s="44"/>
      <c r="AJ158" s="44"/>
      <c r="AK158" s="44"/>
      <c r="AL158" s="44"/>
      <c r="AM158" s="44"/>
      <c r="AN158" s="44"/>
      <c r="AO158" s="44"/>
    </row>
    <row r="159" spans="1:41">
      <c r="A159" s="44"/>
      <c r="B159" s="44"/>
      <c r="C159" s="44"/>
      <c r="D159" s="44"/>
      <c r="E159" s="44"/>
      <c r="F159" s="44"/>
      <c r="G159" s="44"/>
      <c r="H159" s="44"/>
      <c r="I159" s="44"/>
      <c r="J159" s="44"/>
      <c r="K159" s="44"/>
      <c r="L159" s="44"/>
      <c r="M159" s="44"/>
      <c r="N159" s="44"/>
      <c r="O159" s="44"/>
      <c r="P159" s="44"/>
      <c r="Q159" s="44"/>
      <c r="R159" s="44"/>
      <c r="S159" s="44"/>
      <c r="U159" s="44"/>
      <c r="V159" s="44"/>
      <c r="W159" s="44"/>
      <c r="X159" s="44"/>
      <c r="Y159" s="44"/>
      <c r="Z159" s="44"/>
      <c r="AA159" s="44"/>
      <c r="AB159" s="44"/>
      <c r="AC159" s="44"/>
      <c r="AD159" s="44"/>
      <c r="AE159" s="44"/>
      <c r="AF159" s="44"/>
      <c r="AG159" s="44"/>
      <c r="AH159" s="44"/>
      <c r="AI159" s="44"/>
      <c r="AJ159" s="44"/>
      <c r="AK159" s="44"/>
      <c r="AL159" s="44"/>
      <c r="AM159" s="44"/>
      <c r="AN159" s="44"/>
      <c r="AO159" s="44"/>
    </row>
    <row r="160" spans="1:41">
      <c r="A160" s="44"/>
      <c r="B160" s="44"/>
      <c r="C160" s="44"/>
      <c r="D160" s="44"/>
      <c r="E160" s="44"/>
      <c r="F160" s="44"/>
      <c r="G160" s="44"/>
      <c r="H160" s="44"/>
      <c r="I160" s="44"/>
      <c r="J160" s="44"/>
      <c r="K160" s="44"/>
      <c r="L160" s="44"/>
      <c r="M160" s="44"/>
      <c r="N160" s="44"/>
      <c r="O160" s="44"/>
      <c r="P160" s="44"/>
      <c r="Q160" s="44"/>
      <c r="R160" s="44"/>
      <c r="S160" s="44"/>
      <c r="U160" s="44"/>
      <c r="V160" s="44"/>
      <c r="W160" s="44"/>
      <c r="X160" s="44"/>
      <c r="Y160" s="44"/>
      <c r="Z160" s="44"/>
      <c r="AA160" s="44"/>
      <c r="AB160" s="44"/>
      <c r="AC160" s="44"/>
      <c r="AD160" s="44"/>
      <c r="AE160" s="44"/>
      <c r="AF160" s="44"/>
      <c r="AG160" s="44"/>
      <c r="AH160" s="44"/>
      <c r="AI160" s="44"/>
      <c r="AJ160" s="44"/>
      <c r="AK160" s="44"/>
      <c r="AL160" s="44"/>
      <c r="AM160" s="44"/>
      <c r="AN160" s="44"/>
      <c r="AO160" s="44"/>
    </row>
    <row r="161" spans="1:41">
      <c r="A161" s="44"/>
      <c r="B161" s="44"/>
      <c r="C161" s="44"/>
      <c r="D161" s="44"/>
      <c r="E161" s="44"/>
      <c r="F161" s="44"/>
      <c r="G161" s="44"/>
      <c r="H161" s="44"/>
      <c r="I161" s="44"/>
      <c r="J161" s="44"/>
      <c r="K161" s="44"/>
      <c r="L161" s="44"/>
      <c r="M161" s="44"/>
      <c r="N161" s="44"/>
      <c r="O161" s="44"/>
      <c r="P161" s="44"/>
      <c r="Q161" s="44"/>
      <c r="R161" s="44"/>
      <c r="S161" s="44"/>
      <c r="U161" s="44"/>
      <c r="V161" s="44"/>
      <c r="W161" s="44"/>
      <c r="X161" s="44"/>
      <c r="Y161" s="44"/>
      <c r="Z161" s="44"/>
      <c r="AA161" s="44"/>
      <c r="AB161" s="44"/>
      <c r="AC161" s="44"/>
      <c r="AD161" s="44"/>
      <c r="AE161" s="44"/>
      <c r="AF161" s="44"/>
      <c r="AG161" s="44"/>
      <c r="AH161" s="44"/>
      <c r="AI161" s="44"/>
      <c r="AJ161" s="44"/>
      <c r="AK161" s="44"/>
      <c r="AL161" s="44"/>
      <c r="AM161" s="44"/>
      <c r="AN161" s="44"/>
      <c r="AO161" s="44"/>
    </row>
    <row r="162" spans="1:41">
      <c r="A162" s="44"/>
      <c r="B162" s="44"/>
      <c r="C162" s="44"/>
      <c r="D162" s="44"/>
      <c r="E162" s="44"/>
      <c r="F162" s="44"/>
      <c r="G162" s="44"/>
      <c r="H162" s="44"/>
      <c r="I162" s="44"/>
      <c r="J162" s="44"/>
      <c r="K162" s="44"/>
      <c r="L162" s="44"/>
      <c r="M162" s="44"/>
      <c r="N162" s="44"/>
      <c r="O162" s="44"/>
      <c r="P162" s="44"/>
      <c r="Q162" s="44"/>
      <c r="R162" s="44"/>
      <c r="S162" s="44"/>
      <c r="U162" s="44"/>
      <c r="V162" s="44"/>
      <c r="W162" s="44"/>
      <c r="X162" s="44"/>
      <c r="Y162" s="44"/>
      <c r="Z162" s="44"/>
      <c r="AA162" s="44"/>
      <c r="AB162" s="44"/>
      <c r="AC162" s="44"/>
      <c r="AD162" s="44"/>
      <c r="AE162" s="44"/>
      <c r="AF162" s="44"/>
      <c r="AG162" s="44"/>
      <c r="AH162" s="44"/>
      <c r="AI162" s="44"/>
      <c r="AJ162" s="44"/>
      <c r="AK162" s="44"/>
      <c r="AL162" s="44"/>
      <c r="AM162" s="44"/>
      <c r="AN162" s="44"/>
      <c r="AO162" s="44"/>
    </row>
    <row r="163" spans="1:41">
      <c r="A163" s="44"/>
      <c r="B163" s="44"/>
      <c r="C163" s="44"/>
      <c r="D163" s="44"/>
      <c r="E163" s="44"/>
      <c r="F163" s="44"/>
      <c r="G163" s="44"/>
      <c r="H163" s="44"/>
      <c r="I163" s="44"/>
      <c r="J163" s="44"/>
      <c r="K163" s="44"/>
      <c r="L163" s="44"/>
      <c r="M163" s="44"/>
      <c r="N163" s="44"/>
      <c r="O163" s="44"/>
      <c r="P163" s="44"/>
      <c r="Q163" s="44"/>
      <c r="R163" s="44"/>
      <c r="S163" s="44"/>
      <c r="U163" s="44"/>
      <c r="V163" s="44"/>
      <c r="W163" s="44"/>
      <c r="X163" s="44"/>
      <c r="Y163" s="44"/>
      <c r="Z163" s="44"/>
      <c r="AA163" s="44"/>
      <c r="AB163" s="44"/>
      <c r="AC163" s="44"/>
      <c r="AD163" s="44"/>
      <c r="AE163" s="44"/>
      <c r="AF163" s="44"/>
      <c r="AG163" s="44"/>
      <c r="AH163" s="44"/>
      <c r="AI163" s="44"/>
      <c r="AJ163" s="44"/>
      <c r="AK163" s="44"/>
      <c r="AL163" s="44"/>
      <c r="AM163" s="44"/>
      <c r="AN163" s="44"/>
      <c r="AO163" s="44"/>
    </row>
    <row r="164" spans="1:41">
      <c r="A164" s="44"/>
      <c r="B164" s="44"/>
      <c r="C164" s="44"/>
      <c r="D164" s="44"/>
      <c r="E164" s="44"/>
      <c r="F164" s="44"/>
      <c r="G164" s="44"/>
      <c r="H164" s="44"/>
      <c r="I164" s="44"/>
      <c r="J164" s="44"/>
      <c r="K164" s="44"/>
      <c r="L164" s="44"/>
      <c r="M164" s="44"/>
      <c r="N164" s="44"/>
      <c r="O164" s="44"/>
      <c r="P164" s="44"/>
      <c r="Q164" s="44"/>
      <c r="R164" s="44"/>
      <c r="S164" s="44"/>
      <c r="U164" s="44"/>
      <c r="V164" s="44"/>
      <c r="W164" s="44"/>
      <c r="X164" s="44"/>
      <c r="Y164" s="44"/>
      <c r="Z164" s="44"/>
      <c r="AA164" s="44"/>
      <c r="AB164" s="44"/>
      <c r="AC164" s="44"/>
      <c r="AD164" s="44"/>
      <c r="AE164" s="44"/>
      <c r="AF164" s="44"/>
      <c r="AG164" s="44"/>
      <c r="AH164" s="44"/>
      <c r="AI164" s="44"/>
      <c r="AJ164" s="44"/>
      <c r="AK164" s="44"/>
      <c r="AL164" s="44"/>
      <c r="AM164" s="44"/>
      <c r="AN164" s="44"/>
      <c r="AO164" s="44"/>
    </row>
    <row r="165" spans="1:41">
      <c r="A165" s="44"/>
      <c r="B165" s="44"/>
      <c r="C165" s="44"/>
      <c r="D165" s="44"/>
      <c r="E165" s="44"/>
      <c r="F165" s="44"/>
      <c r="G165" s="44"/>
      <c r="H165" s="44"/>
      <c r="I165" s="44"/>
      <c r="J165" s="44"/>
      <c r="K165" s="44"/>
      <c r="L165" s="44"/>
      <c r="M165" s="44"/>
      <c r="N165" s="44"/>
      <c r="O165" s="44"/>
      <c r="P165" s="44"/>
      <c r="Q165" s="44"/>
      <c r="R165" s="44"/>
      <c r="S165" s="44"/>
      <c r="U165" s="44"/>
      <c r="V165" s="44"/>
      <c r="W165" s="44"/>
      <c r="X165" s="44"/>
      <c r="Y165" s="44"/>
      <c r="Z165" s="44"/>
      <c r="AA165" s="44"/>
      <c r="AB165" s="44"/>
      <c r="AC165" s="44"/>
      <c r="AD165" s="44"/>
      <c r="AE165" s="44"/>
      <c r="AF165" s="44"/>
      <c r="AG165" s="44"/>
      <c r="AH165" s="44"/>
      <c r="AI165" s="44"/>
      <c r="AJ165" s="44"/>
      <c r="AK165" s="44"/>
      <c r="AL165" s="44"/>
      <c r="AM165" s="44"/>
      <c r="AN165" s="44"/>
      <c r="AO165" s="44"/>
    </row>
    <row r="166" spans="1:41">
      <c r="A166" s="44"/>
      <c r="B166" s="44"/>
      <c r="C166" s="44"/>
      <c r="D166" s="44"/>
      <c r="E166" s="44"/>
      <c r="F166" s="44"/>
      <c r="G166" s="44"/>
      <c r="H166" s="44"/>
      <c r="I166" s="44"/>
      <c r="J166" s="44"/>
      <c r="K166" s="44"/>
      <c r="L166" s="44"/>
      <c r="M166" s="44"/>
      <c r="N166" s="44"/>
      <c r="O166" s="44"/>
      <c r="P166" s="44"/>
      <c r="Q166" s="44"/>
      <c r="R166" s="44"/>
      <c r="S166" s="44"/>
      <c r="U166" s="44"/>
      <c r="V166" s="44"/>
      <c r="W166" s="44"/>
      <c r="X166" s="44"/>
      <c r="Y166" s="44"/>
      <c r="Z166" s="44"/>
      <c r="AA166" s="44"/>
      <c r="AB166" s="44"/>
      <c r="AC166" s="44"/>
      <c r="AD166" s="44"/>
      <c r="AE166" s="44"/>
      <c r="AF166" s="44"/>
      <c r="AG166" s="44"/>
      <c r="AH166" s="44"/>
      <c r="AI166" s="44"/>
      <c r="AJ166" s="44"/>
      <c r="AK166" s="44"/>
      <c r="AL166" s="44"/>
      <c r="AM166" s="44"/>
      <c r="AN166" s="44"/>
      <c r="AO166" s="44"/>
    </row>
    <row r="167" spans="1:41">
      <c r="A167" s="44"/>
      <c r="B167" s="44"/>
      <c r="C167" s="44"/>
      <c r="D167" s="44"/>
      <c r="E167" s="44"/>
      <c r="F167" s="44"/>
      <c r="G167" s="44"/>
      <c r="H167" s="44"/>
      <c r="I167" s="44"/>
      <c r="J167" s="44"/>
      <c r="K167" s="44"/>
      <c r="L167" s="44"/>
      <c r="M167" s="44"/>
      <c r="N167" s="44"/>
      <c r="O167" s="44"/>
      <c r="P167" s="44"/>
      <c r="Q167" s="44"/>
      <c r="R167" s="44"/>
      <c r="S167" s="44"/>
      <c r="U167" s="44"/>
      <c r="V167" s="44"/>
      <c r="W167" s="44"/>
      <c r="X167" s="44"/>
      <c r="Y167" s="44"/>
      <c r="Z167" s="44"/>
      <c r="AA167" s="44"/>
      <c r="AB167" s="44"/>
      <c r="AC167" s="44"/>
      <c r="AD167" s="44"/>
      <c r="AE167" s="44"/>
      <c r="AF167" s="44"/>
      <c r="AG167" s="44"/>
      <c r="AH167" s="44"/>
      <c r="AI167" s="44"/>
      <c r="AJ167" s="44"/>
      <c r="AK167" s="44"/>
      <c r="AL167" s="44"/>
      <c r="AM167" s="44"/>
      <c r="AN167" s="44"/>
      <c r="AO167" s="44"/>
    </row>
    <row r="168" spans="1:41">
      <c r="A168" s="44"/>
      <c r="B168" s="44"/>
      <c r="C168" s="44"/>
      <c r="D168" s="44"/>
      <c r="E168" s="44"/>
      <c r="F168" s="44"/>
      <c r="G168" s="44"/>
      <c r="H168" s="44"/>
      <c r="I168" s="44"/>
      <c r="J168" s="44"/>
      <c r="K168" s="44"/>
      <c r="L168" s="44"/>
      <c r="M168" s="44"/>
      <c r="N168" s="44"/>
      <c r="O168" s="44"/>
      <c r="P168" s="44"/>
      <c r="Q168" s="44"/>
      <c r="R168" s="44"/>
      <c r="S168" s="44"/>
      <c r="U168" s="44"/>
      <c r="V168" s="44"/>
      <c r="W168" s="44"/>
      <c r="X168" s="44"/>
      <c r="Y168" s="44"/>
      <c r="Z168" s="44"/>
      <c r="AA168" s="44"/>
      <c r="AB168" s="44"/>
      <c r="AC168" s="44"/>
      <c r="AD168" s="44"/>
      <c r="AE168" s="44"/>
      <c r="AF168" s="44"/>
      <c r="AG168" s="44"/>
      <c r="AH168" s="44"/>
      <c r="AI168" s="44"/>
      <c r="AJ168" s="44"/>
      <c r="AK168" s="44"/>
      <c r="AL168" s="44"/>
      <c r="AM168" s="44"/>
      <c r="AN168" s="44"/>
      <c r="AO168" s="44"/>
    </row>
  </sheetData>
  <mergeCells count="4">
    <mergeCell ref="H12:J12"/>
    <mergeCell ref="K12:M12"/>
    <mergeCell ref="E12:G12"/>
    <mergeCell ref="F3:H3"/>
  </mergeCells>
  <pageMargins left="0.15748031496062992" right="0.15748031496062992" top="0.39370078740157483" bottom="0.78740157480314965" header="0.19685039370078741" footer="0.39370078740157483"/>
  <pageSetup paperSize="9" scale="54" fitToHeight="0" orientation="landscape" r:id="rId1"/>
  <headerFooter>
    <oddFooter>&amp;C&amp;F [&amp;A]&amp;R&amp;P/&amp;N</oddFooter>
  </headerFooter>
  <rowBreaks count="1" manualBreakCount="1">
    <brk id="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8</xdr:col>
                    <xdr:colOff>152400</xdr:colOff>
                    <xdr:row>2</xdr:row>
                    <xdr:rowOff>85725</xdr:rowOff>
                  </from>
                  <to>
                    <xdr:col>9</xdr:col>
                    <xdr:colOff>447675</xdr:colOff>
                    <xdr:row>2</xdr:row>
                    <xdr:rowOff>361950</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13</xdr:col>
                    <xdr:colOff>381000</xdr:colOff>
                    <xdr:row>2</xdr:row>
                    <xdr:rowOff>85725</xdr:rowOff>
                  </from>
                  <to>
                    <xdr:col>14</xdr:col>
                    <xdr:colOff>523875</xdr:colOff>
                    <xdr:row>2</xdr:row>
                    <xdr:rowOff>361950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16</xdr:col>
                    <xdr:colOff>714375</xdr:colOff>
                    <xdr:row>2</xdr:row>
                    <xdr:rowOff>85725</xdr:rowOff>
                  </from>
                  <to>
                    <xdr:col>18</xdr:col>
                    <xdr:colOff>76200</xdr:colOff>
                    <xdr:row>2</xdr:row>
                    <xdr:rowOff>352425</xdr:rowOff>
                  </to>
                </anchor>
              </controlPr>
            </control>
          </mc:Choice>
        </mc:AlternateContent>
        <mc:AlternateContent xmlns:mc="http://schemas.openxmlformats.org/markup-compatibility/2006">
          <mc:Choice Requires="x14">
            <control shapeId="10245" r:id="rId7" name="Drop Down 5">
              <controlPr defaultSize="0" autoLine="0" autoPict="0">
                <anchor moveWithCells="1">
                  <from>
                    <xdr:col>2</xdr:col>
                    <xdr:colOff>19050</xdr:colOff>
                    <xdr:row>2</xdr:row>
                    <xdr:rowOff>57150</xdr:rowOff>
                  </from>
                  <to>
                    <xdr:col>3</xdr:col>
                    <xdr:colOff>676275</xdr:colOff>
                    <xdr:row>2</xdr:row>
                    <xdr:rowOff>361950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58"/>
  <sheetViews>
    <sheetView showGridLines="0" showRowColHeaders="0" zoomScaleNormal="100" workbookViewId="0"/>
  </sheetViews>
  <sheetFormatPr defaultRowHeight="15"/>
  <cols>
    <col min="1" max="2" width="3.42578125" customWidth="1"/>
    <col min="3" max="3" width="12.7109375" customWidth="1"/>
    <col min="4" max="4" width="11.28515625" customWidth="1"/>
    <col min="5" max="5" width="19.7109375" customWidth="1"/>
    <col min="6" max="8" width="9.7109375" customWidth="1"/>
    <col min="9" max="9" width="6" style="113" customWidth="1"/>
    <col min="11" max="11" width="4" customWidth="1"/>
    <col min="17" max="17" width="5.85546875" customWidth="1"/>
    <col min="31" max="31" width="3.5703125" customWidth="1"/>
  </cols>
  <sheetData>
    <row r="1" spans="1:31">
      <c r="A1" s="174"/>
    </row>
    <row r="2" spans="1:31" ht="24" customHeight="1">
      <c r="B2" s="83" t="s">
        <v>55</v>
      </c>
      <c r="C2" s="84" t="s">
        <v>57</v>
      </c>
      <c r="D2" s="85"/>
      <c r="E2" s="85"/>
      <c r="F2" s="232" t="s">
        <v>121</v>
      </c>
      <c r="G2" s="232"/>
      <c r="H2" s="232"/>
      <c r="I2" s="232"/>
      <c r="J2" s="40"/>
      <c r="K2" s="40"/>
      <c r="L2" s="40"/>
      <c r="M2" s="40"/>
      <c r="N2" s="40"/>
      <c r="O2" s="40"/>
      <c r="P2" s="40"/>
      <c r="Q2" s="40"/>
      <c r="R2" s="40"/>
      <c r="S2" s="40"/>
      <c r="T2" s="96"/>
      <c r="U2" s="96"/>
      <c r="V2" s="96"/>
      <c r="W2" s="40"/>
      <c r="X2" s="40"/>
      <c r="Y2" s="40"/>
      <c r="Z2" s="40"/>
      <c r="AA2" s="40"/>
      <c r="AB2" s="40"/>
      <c r="AC2" s="40"/>
      <c r="AD2" s="40"/>
      <c r="AE2" s="41"/>
    </row>
    <row r="3" spans="1:31" ht="20.25" customHeight="1">
      <c r="B3" s="42"/>
      <c r="C3" s="43"/>
      <c r="D3" s="112"/>
      <c r="E3" s="112"/>
      <c r="F3" s="233"/>
      <c r="G3" s="233"/>
      <c r="H3" s="233"/>
      <c r="I3" s="233"/>
      <c r="J3" s="135"/>
      <c r="K3" s="45"/>
      <c r="L3" s="112"/>
      <c r="M3" s="94" t="s">
        <v>46</v>
      </c>
      <c r="O3" s="95"/>
      <c r="P3" s="45"/>
      <c r="Q3" s="112"/>
      <c r="R3" s="94" t="s">
        <v>45</v>
      </c>
      <c r="S3" s="112"/>
      <c r="U3" s="94"/>
      <c r="V3" s="95"/>
      <c r="W3" s="94"/>
      <c r="X3" s="112"/>
      <c r="Y3" s="112"/>
      <c r="AB3" s="95"/>
      <c r="AC3" s="95"/>
      <c r="AD3" s="112"/>
      <c r="AE3" s="47"/>
    </row>
    <row r="4" spans="1:31" ht="25.5" customHeight="1">
      <c r="B4" s="42"/>
      <c r="C4" s="231"/>
      <c r="D4" s="231"/>
      <c r="E4" s="231"/>
      <c r="F4" s="234"/>
      <c r="G4" s="234"/>
      <c r="H4" s="234"/>
      <c r="I4" s="234"/>
      <c r="J4" s="49"/>
      <c r="K4" s="49"/>
      <c r="L4" s="112"/>
      <c r="M4" s="112"/>
      <c r="N4" s="112"/>
      <c r="O4" s="112"/>
      <c r="P4" s="112"/>
      <c r="Q4" s="112"/>
      <c r="R4" s="112"/>
      <c r="S4" s="112"/>
      <c r="T4" s="95"/>
      <c r="U4" s="95"/>
      <c r="V4" s="95"/>
      <c r="W4" s="112"/>
      <c r="X4" s="112"/>
      <c r="Y4" s="112"/>
      <c r="Z4" s="112"/>
      <c r="AA4" s="112"/>
      <c r="AB4" s="112"/>
      <c r="AC4" s="112"/>
      <c r="AD4" s="112"/>
      <c r="AE4" s="47"/>
    </row>
    <row r="5" spans="1:31">
      <c r="B5" s="39"/>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1"/>
    </row>
    <row r="6" spans="1:31" ht="23.25">
      <c r="B6" s="42"/>
      <c r="C6" s="58" t="str">
        <f>_headers!B5</f>
        <v>Report for District of Domicile, December 2023</v>
      </c>
      <c r="D6" s="112"/>
      <c r="E6" s="112"/>
      <c r="F6" s="112"/>
      <c r="G6" s="112"/>
      <c r="H6" s="112"/>
      <c r="I6" s="112"/>
      <c r="J6" s="112"/>
      <c r="K6" s="112"/>
      <c r="L6" s="112"/>
      <c r="M6" s="112"/>
      <c r="N6" s="112"/>
      <c r="O6" s="112"/>
      <c r="P6" s="112"/>
      <c r="T6" s="112"/>
      <c r="U6" s="112"/>
      <c r="V6" s="112"/>
      <c r="W6" s="112"/>
      <c r="X6" s="112"/>
      <c r="Y6" s="112"/>
      <c r="Z6" s="112"/>
      <c r="AA6" s="112"/>
      <c r="AB6" s="112"/>
      <c r="AC6" s="112"/>
      <c r="AD6" s="112"/>
      <c r="AE6" s="47"/>
    </row>
    <row r="7" spans="1:31">
      <c r="B7" s="42"/>
      <c r="C7" s="112"/>
      <c r="D7" s="112"/>
      <c r="E7" s="112"/>
      <c r="F7" s="112"/>
      <c r="G7" s="112"/>
      <c r="H7" s="112"/>
      <c r="I7" s="112"/>
      <c r="J7" s="112"/>
      <c r="K7" s="112"/>
      <c r="L7" s="112"/>
      <c r="M7" s="112"/>
      <c r="N7" s="112"/>
      <c r="O7" s="112"/>
      <c r="P7" s="112"/>
      <c r="T7" s="112"/>
      <c r="U7" s="112"/>
      <c r="V7" s="112"/>
      <c r="W7" s="112"/>
      <c r="X7" s="112"/>
      <c r="Y7" s="112"/>
      <c r="Z7" s="112"/>
      <c r="AA7" s="112"/>
      <c r="AB7" s="112"/>
      <c r="AC7" s="112"/>
      <c r="AD7" s="112"/>
      <c r="AE7" s="47"/>
    </row>
    <row r="8" spans="1:31" ht="21">
      <c r="B8" s="42"/>
      <c r="C8" s="52" t="s">
        <v>120</v>
      </c>
      <c r="D8" s="53"/>
      <c r="E8" s="53"/>
      <c r="F8" s="53"/>
      <c r="G8" s="53"/>
      <c r="H8" s="59"/>
      <c r="I8" s="59"/>
      <c r="J8" s="59"/>
      <c r="K8" s="59"/>
      <c r="L8" s="59"/>
      <c r="M8" s="59"/>
      <c r="N8" s="59"/>
      <c r="O8" s="59"/>
      <c r="P8" s="59"/>
      <c r="Q8" s="59"/>
      <c r="R8" s="59"/>
      <c r="S8" s="59"/>
      <c r="T8" s="59"/>
      <c r="U8" s="59"/>
      <c r="V8" s="59"/>
      <c r="W8" s="59"/>
      <c r="X8" s="59"/>
      <c r="Y8" s="59"/>
      <c r="Z8" s="59"/>
      <c r="AA8" s="59"/>
      <c r="AB8" s="59"/>
      <c r="AC8" s="59"/>
      <c r="AD8" s="59"/>
      <c r="AE8" s="47"/>
    </row>
    <row r="9" spans="1:31">
      <c r="B9" s="4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47"/>
    </row>
    <row r="10" spans="1:31" ht="21">
      <c r="B10" s="42"/>
      <c r="C10" s="61" t="str">
        <f ca="1">CONCATENATE(_selections!A31," District of Domicile")</f>
        <v>Canterbury District of Domicile</v>
      </c>
      <c r="D10" s="112"/>
      <c r="E10" s="112"/>
      <c r="F10" s="112"/>
      <c r="G10" s="112"/>
      <c r="H10" s="112"/>
      <c r="I10" s="112"/>
      <c r="J10" s="61" t="str">
        <f ca="1">CONCATENATE(_selections!A31," District of Domicile")</f>
        <v>Canterbury District of Domicile</v>
      </c>
      <c r="K10" s="112"/>
      <c r="L10" s="112"/>
      <c r="M10" s="112"/>
      <c r="N10" s="112"/>
      <c r="O10" s="112"/>
      <c r="P10" s="112"/>
      <c r="Q10" s="112"/>
      <c r="R10" s="60" t="s">
        <v>29</v>
      </c>
      <c r="S10" s="112"/>
      <c r="T10" s="112"/>
      <c r="U10" s="112"/>
      <c r="V10" s="112"/>
      <c r="W10" s="112"/>
      <c r="X10" s="112"/>
      <c r="Y10" s="60" t="s">
        <v>148</v>
      </c>
      <c r="Z10" s="112"/>
      <c r="AB10" s="112"/>
      <c r="AC10" s="112"/>
      <c r="AD10" s="112"/>
      <c r="AE10" s="47"/>
    </row>
    <row r="11" spans="1:31" s="113" customFormat="1" ht="14.25" customHeight="1">
      <c r="B11" s="42"/>
      <c r="C11" s="61"/>
      <c r="D11" s="112"/>
      <c r="E11" s="112"/>
      <c r="F11" s="112"/>
      <c r="G11" s="112"/>
      <c r="H11" s="112"/>
      <c r="I11" s="112"/>
      <c r="J11" s="112"/>
      <c r="K11" s="112"/>
      <c r="L11" s="61"/>
      <c r="M11" s="112"/>
      <c r="N11" s="112"/>
      <c r="O11" s="112"/>
      <c r="P11" s="112"/>
      <c r="Q11" s="112"/>
      <c r="R11" s="112"/>
      <c r="S11" s="60"/>
      <c r="T11" s="112"/>
      <c r="U11" s="112"/>
      <c r="V11" s="112"/>
      <c r="W11" s="112"/>
      <c r="X11" s="112"/>
      <c r="Y11" s="112"/>
      <c r="Z11" s="112"/>
      <c r="AA11" s="60"/>
      <c r="AB11" s="112"/>
      <c r="AC11" s="112"/>
      <c r="AD11" s="112"/>
      <c r="AE11" s="47"/>
    </row>
    <row r="12" spans="1:31" ht="53.25" customHeight="1">
      <c r="B12" s="42"/>
      <c r="C12" s="112"/>
      <c r="D12" s="105" t="s">
        <v>92</v>
      </c>
      <c r="E12" s="105" t="str">
        <f ca="1">CONCATENATE("Number of ",_selections!D31)</f>
        <v>Number of Self Harm Hospitalisations - Total</v>
      </c>
      <c r="F12" s="227" t="s">
        <v>119</v>
      </c>
      <c r="G12" s="228"/>
      <c r="H12" s="229"/>
      <c r="I12" s="112"/>
      <c r="J12" s="112"/>
      <c r="K12" s="112"/>
      <c r="L12" s="201" t="s">
        <v>149</v>
      </c>
      <c r="M12" s="112"/>
      <c r="N12" s="112"/>
      <c r="O12" s="112"/>
      <c r="P12" s="112"/>
      <c r="Q12" s="112"/>
      <c r="R12" s="112"/>
      <c r="S12" s="112"/>
      <c r="T12" s="112"/>
      <c r="U12" s="112"/>
      <c r="V12" s="112"/>
      <c r="W12" s="112"/>
      <c r="X12" s="112"/>
      <c r="Y12" s="112"/>
      <c r="Z12" s="112"/>
      <c r="AA12" s="112"/>
      <c r="AB12" s="112"/>
      <c r="AC12" s="112"/>
      <c r="AD12" s="112"/>
      <c r="AE12" s="47"/>
    </row>
    <row r="13" spans="1:31" ht="34.5" customHeight="1">
      <c r="B13" s="42"/>
      <c r="C13" s="185" t="s">
        <v>1</v>
      </c>
      <c r="D13" s="188" t="str">
        <f>_headers!B16</f>
        <v>Year to Dec 2023</v>
      </c>
      <c r="E13" s="188" t="str">
        <f>_headers!B16</f>
        <v>Year to Dec 2023</v>
      </c>
      <c r="F13" s="188" t="str">
        <f>_headers!B14</f>
        <v>Year to Dec 2021</v>
      </c>
      <c r="G13" s="188" t="str">
        <f>_headers!B15</f>
        <v>Year to Dec 2022</v>
      </c>
      <c r="H13" s="188" t="str">
        <f>_headers!B16</f>
        <v>Year to Dec 2023</v>
      </c>
      <c r="I13" s="112"/>
      <c r="J13" s="112"/>
      <c r="K13" s="55" t="s">
        <v>0</v>
      </c>
      <c r="L13" s="62" t="str">
        <f>_headers!B16</f>
        <v>Year to Dec 2023</v>
      </c>
      <c r="M13" s="112"/>
      <c r="N13" s="112"/>
      <c r="O13" s="112"/>
      <c r="P13" s="112"/>
      <c r="Q13" s="112"/>
      <c r="R13" s="112"/>
      <c r="S13" s="112"/>
      <c r="T13" s="112"/>
      <c r="U13" s="112"/>
      <c r="V13" s="112"/>
      <c r="W13" s="112"/>
      <c r="X13" s="112"/>
      <c r="Y13" s="112"/>
      <c r="Z13" s="112"/>
      <c r="AA13" s="112"/>
      <c r="AB13" s="112"/>
      <c r="AC13" s="112"/>
      <c r="AD13" s="112"/>
      <c r="AE13" s="47"/>
    </row>
    <row r="14" spans="1:31">
      <c r="B14" s="42"/>
      <c r="C14" s="63" t="s">
        <v>86</v>
      </c>
      <c r="D14" s="67" cm="1">
        <f t="array" aca="1" ref="D14" ca="1">IFERROR(VLOOKUP(CONCATENATE(H$13," ",SelectedDistrict," ",$C14," ", AgeGroup_SelectedGender," ",AgeGroup_SelectedEthnicGroup," ",AgeGroup_SelectedDeprivation),DataLookup,12,FALSE),0)</f>
        <v>35810</v>
      </c>
      <c r="E14" s="67">
        <f ca="1">IFERROR(IF($D14&lt;Sup_Num,Sup_Text,
IF(SelectedStandardPopn="Self Harm Hospitalisations - Total",VLOOKUP(CONCATENATE(E$13," ",SelectedDistrict," ",$C14," ", AgeGroup_SelectedGender," ",AgeGroup_SelectedEthnicGroup," ",AgeGroup_SelectedDeprivation),DataLookup,8,FALSE),
IF(SelectedStandardPopn="Self Harm Hospitalisations - Intentional",VLOOKUP(CONCATENATE(E$13," ",SelectedDistrict," ",$C14," ", AgeGroup_SelectedGender," ",AgeGroup_SelectedEthnicGroup," ",AgeGroup_SelectedDeprivation),DataLookup,9,FALSE),
IF(SelectedStandardPopn="Self Harm Hospitalisations - Undetermined",VLOOKUP(CONCATENATE(E$13," ",SelectedDistrict," ",$C14," ", AgeGroup_SelectedGender," ",AgeGroup_SelectedEthnicGroup," ",AgeGroup_SelectedDeprivation),DataLookup,10,FALSE),
0)))),0)</f>
        <v>52</v>
      </c>
      <c r="F14" s="121">
        <f t="shared" ref="F14:H17" ca="1" si="0">IFERROR(IF($D14&lt;Sup_Num,Sup_Text, 10*
IF(SelectedStandardPopn="Self Harm Hospitalisations - Total",VLOOKUP(CONCATENATE(F$13," ",SelectedDistrict," ",$C14," ", AgeGroup_SelectedGender," ",AgeGroup_SelectedEthnicGroup," ",AgeGroup_SelectedDeprivation),DataLookup,13,FALSE),
IF(SelectedStandardPopn="Self Harm Hospitalisations - Intentional",VLOOKUP(CONCATENATE(F$13," ",SelectedDistrict," ",$C14," ", AgeGroup_SelectedGender," ",AgeGroup_SelectedEthnicGroup," ",AgeGroup_SelectedDeprivation),DataLookup,14,FALSE),
IF(SelectedStandardPopn="Self Harm Hospitalisations - Undetermined",VLOOKUP(CONCATENATE(F$13," ",SelectedDistrict," ",$C14," ", AgeGroup_SelectedGender," ",AgeGroup_SelectedEthnicGroup," ",AgeGroup_SelectedDeprivation),DataLookup,15,FALSE),
0)))),0)</f>
        <v>15.2650568970303</v>
      </c>
      <c r="G14" s="121">
        <f t="shared" ca="1" si="0"/>
        <v>15.012510425354499</v>
      </c>
      <c r="H14" s="121">
        <f t="shared" ca="1" si="0"/>
        <v>14.521083496230101</v>
      </c>
      <c r="I14" s="112"/>
      <c r="J14" s="112"/>
      <c r="K14" s="65" t="str">
        <f>C14</f>
        <v>10 to 14</v>
      </c>
      <c r="L14" s="107">
        <f ca="1">H14-H24</f>
        <v>-7.7353389022546004</v>
      </c>
      <c r="M14" s="112"/>
      <c r="N14" s="112"/>
      <c r="O14" s="112"/>
      <c r="P14" s="112"/>
      <c r="Q14" s="112"/>
      <c r="R14" s="112"/>
      <c r="S14" s="112"/>
      <c r="T14" s="112"/>
      <c r="U14" s="112"/>
      <c r="V14" s="112"/>
      <c r="W14" s="112"/>
      <c r="X14" s="112"/>
      <c r="Y14" s="112"/>
      <c r="Z14" s="112"/>
      <c r="AA14" s="112"/>
      <c r="AB14" s="112"/>
      <c r="AC14" s="112"/>
      <c r="AD14" s="112"/>
      <c r="AE14" s="47"/>
    </row>
    <row r="15" spans="1:31">
      <c r="B15" s="42"/>
      <c r="C15" s="64" t="s">
        <v>87</v>
      </c>
      <c r="D15" s="122" cm="1">
        <f t="array" aca="1" ref="D15" ca="1">IFERROR(VLOOKUP(CONCATENATE(D$13," ",SelectedDistrict," ",$C15," ", AgeGroup_SelectedGender," ",AgeGroup_SelectedEthnicGroup," ",AgeGroup_SelectedDeprivation),DataLookup,12,FALSE),0)</f>
        <v>37820</v>
      </c>
      <c r="E15" s="122">
        <f ca="1">IFERROR(IF($D15&lt;Sup_Num,Sup_Text,
IF(SelectedStandardPopn="Self Harm Hospitalisations - Total",VLOOKUP(CONCATENATE(E$13," ",SelectedDistrict," ",$C15," ", AgeGroup_SelectedGender," ",AgeGroup_SelectedEthnicGroup," ",AgeGroup_SelectedDeprivation),DataLookup,8,FALSE),
IF(SelectedStandardPopn="Self Harm Hospitalisations - Intentional",VLOOKUP(CONCATENATE(E$13," ",SelectedDistrict," ",$C15," ", AgeGroup_SelectedGender," ",AgeGroup_SelectedEthnicGroup," ",AgeGroup_SelectedDeprivation),DataLookup,9,FALSE),
IF(SelectedStandardPopn="Self Harm Hospitalisations - Undetermined",VLOOKUP(CONCATENATE(E$13," ",SelectedDistrict," ",$C15," ", AgeGroup_SelectedGender," ",AgeGroup_SelectedEthnicGroup," ",AgeGroup_SelectedDeprivation),DataLookup,10,FALSE),
0)))),0)</f>
        <v>136</v>
      </c>
      <c r="F15" s="124">
        <f t="shared" ca="1" si="0"/>
        <v>32.196452933151399</v>
      </c>
      <c r="G15" s="124">
        <f t="shared" ca="1" si="0"/>
        <v>32.570659488559897</v>
      </c>
      <c r="H15" s="124">
        <f t="shared" ca="1" si="0"/>
        <v>35.9598096245373</v>
      </c>
      <c r="I15" s="112"/>
      <c r="J15" s="112"/>
      <c r="K15" s="65" t="str">
        <f>C15</f>
        <v>15 to 19</v>
      </c>
      <c r="L15" s="107">
        <f ca="1">H15-H25</f>
        <v>-30.767527606108501</v>
      </c>
      <c r="M15" s="112"/>
      <c r="N15" s="112"/>
      <c r="O15" s="112"/>
      <c r="P15" s="112"/>
      <c r="Q15" s="112"/>
      <c r="R15" s="112"/>
      <c r="S15" s="112"/>
      <c r="T15" s="112"/>
      <c r="U15" s="112"/>
      <c r="V15" s="112"/>
      <c r="W15" s="112"/>
      <c r="X15" s="112"/>
      <c r="Y15" s="112"/>
      <c r="Z15" s="112"/>
      <c r="AA15" s="112"/>
      <c r="AB15" s="112"/>
      <c r="AC15" s="112"/>
      <c r="AD15" s="112"/>
      <c r="AE15" s="47"/>
    </row>
    <row r="16" spans="1:31">
      <c r="B16" s="42"/>
      <c r="C16" s="115" t="s">
        <v>88</v>
      </c>
      <c r="D16" s="125" cm="1">
        <f t="array" aca="1" ref="D16" ca="1">IFERROR(VLOOKUP(CONCATENATE(D$13," ",SelectedDistrict," ",$C16," ", AgeGroup_SelectedGender," ",AgeGroup_SelectedEthnicGroup," ",AgeGroup_SelectedDeprivation),DataLookup,12,FALSE),0)</f>
        <v>40160</v>
      </c>
      <c r="E16" s="125">
        <f ca="1">IFERROR(IF($D16&lt;Sup_Num,Sup_Text,
IF(SelectedStandardPopn="Self Harm Hospitalisations - Total",VLOOKUP(CONCATENATE(E$13," ",SelectedDistrict," ",$C16," ", AgeGroup_SelectedGender," ",AgeGroup_SelectedEthnicGroup," ",AgeGroup_SelectedDeprivation),DataLookup,8,FALSE),
IF(SelectedStandardPopn="Self Harm Hospitalisations - Intentional",VLOOKUP(CONCATENATE(E$13," ",SelectedDistrict," ",$C16," ", AgeGroup_SelectedGender," ",AgeGroup_SelectedEthnicGroup," ",AgeGroup_SelectedDeprivation),DataLookup,9,FALSE),
IF(SelectedStandardPopn="Self Harm Hospitalisations - Undetermined",VLOOKUP(CONCATENATE(E$13," ",SelectedDistrict," ",$C16," ", AgeGroup_SelectedGender," ",AgeGroup_SelectedEthnicGroup," ",AgeGroup_SelectedDeprivation),DataLookup,10,FALSE),
0)))),0)</f>
        <v>91</v>
      </c>
      <c r="F16" s="127">
        <f t="shared" ca="1" si="0"/>
        <v>21.335341365461801</v>
      </c>
      <c r="G16" s="127">
        <f t="shared" ca="1" si="0"/>
        <v>21.4677983025462</v>
      </c>
      <c r="H16" s="127">
        <f t="shared" ca="1" si="0"/>
        <v>22.6593625498008</v>
      </c>
      <c r="I16" s="112"/>
      <c r="J16" s="112"/>
      <c r="K16" s="65" t="str">
        <f t="shared" ref="K16" si="1">C16</f>
        <v>20 to 24</v>
      </c>
      <c r="L16" s="107">
        <f ca="1">H16-H26</f>
        <v>-22.440676681270201</v>
      </c>
      <c r="M16" s="112"/>
      <c r="N16" s="112"/>
      <c r="O16" s="112"/>
      <c r="P16" s="112"/>
      <c r="Q16" s="112"/>
      <c r="R16" s="112"/>
      <c r="S16" s="112"/>
      <c r="T16" s="112"/>
      <c r="U16" s="112"/>
      <c r="V16" s="112"/>
      <c r="W16" s="112"/>
      <c r="X16" s="112"/>
      <c r="Y16" s="112"/>
      <c r="Z16" s="112"/>
      <c r="AA16" s="112"/>
      <c r="AB16" s="112"/>
      <c r="AC16" s="112"/>
      <c r="AD16" s="112"/>
      <c r="AE16" s="47"/>
    </row>
    <row r="17" spans="1:35" s="136" customFormat="1">
      <c r="B17" s="42"/>
      <c r="C17" s="62" t="s">
        <v>103</v>
      </c>
      <c r="D17" s="142" cm="1">
        <f t="array" aca="1" ref="D17" ca="1">IFERROR(VLOOKUP(CONCATENATE(D$13," ",SelectedDistrict," ",$C17," ", AgeGroup_SelectedGender," ",AgeGroup_SelectedEthnicGroup," ",AgeGroup_SelectedDeprivation),DataLookup,12,FALSE),0)</f>
        <v>113790</v>
      </c>
      <c r="E17" s="142">
        <f ca="1">IFERROR(IF($D17&lt;Sup_Num,Sup_Text,
IF(SelectedStandardPopn="Self Harm Hospitalisations - Total",VLOOKUP(CONCATENATE(E$13," ",SelectedDistrict," ",$C17," ", AgeGroup_SelectedGender," ",AgeGroup_SelectedEthnicGroup," ",AgeGroup_SelectedDeprivation),DataLookup,8,FALSE),
IF(SelectedStandardPopn="Self Harm Hospitalisations - Intentional",VLOOKUP(CONCATENATE(E$13," ",SelectedDistrict," ",$C17," ", AgeGroup_SelectedGender," ",AgeGroup_SelectedEthnicGroup," ",AgeGroup_SelectedDeprivation),DataLookup,9,FALSE),
IF(SelectedStandardPopn="Self Harm Hospitalisations - Undetermined",VLOOKUP(CONCATENATE(E$13," ",SelectedDistrict," ",$C17," ", AgeGroup_SelectedGender," ",AgeGroup_SelectedEthnicGroup," ",AgeGroup_SelectedDeprivation),DataLookup,10,FALSE),
0)))),0)</f>
        <v>279</v>
      </c>
      <c r="F17" s="143">
        <f t="shared" ca="1" si="0"/>
        <v>22.929257020973999</v>
      </c>
      <c r="G17" s="143">
        <f t="shared" ca="1" si="0"/>
        <v>23.060611415444399</v>
      </c>
      <c r="H17" s="143">
        <f t="shared" ca="1" si="0"/>
        <v>24.518850514104898</v>
      </c>
      <c r="I17" s="135"/>
      <c r="J17" s="135"/>
      <c r="K17" s="65" t="str">
        <f t="shared" ref="K17" si="2">C17</f>
        <v>10 to 24</v>
      </c>
      <c r="L17" s="107">
        <f ca="1">H17-H27</f>
        <v>-19.859425340931502</v>
      </c>
      <c r="M17" s="135"/>
      <c r="N17" s="135"/>
      <c r="O17" s="135"/>
      <c r="P17" s="135"/>
      <c r="Q17" s="135"/>
      <c r="R17" s="135"/>
      <c r="S17" s="135"/>
      <c r="T17" s="135"/>
      <c r="U17" s="135"/>
      <c r="V17" s="135"/>
      <c r="W17" s="135"/>
      <c r="X17" s="135"/>
      <c r="Y17" s="135"/>
      <c r="Z17" s="135"/>
      <c r="AA17" s="135"/>
      <c r="AB17" s="135"/>
      <c r="AC17" s="135"/>
      <c r="AD17" s="135"/>
      <c r="AE17" s="47"/>
    </row>
    <row r="18" spans="1:35">
      <c r="B18" s="42"/>
      <c r="C18" s="112"/>
      <c r="D18" s="75"/>
      <c r="E18" s="75"/>
      <c r="F18" s="75"/>
      <c r="G18" s="76"/>
      <c r="H18" s="76"/>
      <c r="I18" s="112"/>
      <c r="J18" s="112"/>
      <c r="K18" s="112"/>
      <c r="L18" s="112"/>
      <c r="M18" s="112"/>
      <c r="N18" s="112"/>
      <c r="O18" s="112"/>
      <c r="P18" s="112"/>
      <c r="Q18" s="112"/>
      <c r="R18" s="112"/>
      <c r="S18" s="112"/>
      <c r="T18" s="112"/>
      <c r="U18" s="112"/>
      <c r="V18" s="112"/>
      <c r="W18" s="112"/>
      <c r="X18" s="112"/>
      <c r="Y18" s="112"/>
      <c r="Z18" s="112"/>
      <c r="AA18" s="112"/>
      <c r="AB18" s="112"/>
      <c r="AC18" s="112"/>
      <c r="AD18" s="112"/>
      <c r="AE18" s="47"/>
    </row>
    <row r="19" spans="1:35">
      <c r="B19" s="42"/>
      <c r="C19" s="112"/>
      <c r="D19" s="75"/>
      <c r="E19" s="75"/>
      <c r="F19" s="75"/>
      <c r="G19" s="76"/>
      <c r="H19" s="76"/>
      <c r="I19" s="112"/>
      <c r="J19" s="112"/>
      <c r="K19" s="112"/>
      <c r="L19" s="112"/>
      <c r="M19" s="112"/>
      <c r="N19" s="112"/>
      <c r="O19" s="112"/>
      <c r="P19" s="112"/>
      <c r="Q19" s="112"/>
      <c r="R19" s="112"/>
      <c r="S19" s="112"/>
      <c r="T19" s="112"/>
      <c r="U19" s="112"/>
      <c r="V19" s="112"/>
      <c r="W19" s="112"/>
      <c r="X19" s="112"/>
      <c r="Y19" s="112"/>
      <c r="Z19" s="112"/>
      <c r="AA19" s="112"/>
      <c r="AB19" s="112"/>
      <c r="AC19" s="112"/>
      <c r="AD19" s="112"/>
      <c r="AE19" s="47"/>
    </row>
    <row r="20" spans="1:35" ht="18.75">
      <c r="B20" s="42"/>
      <c r="C20" s="66" t="s">
        <v>29</v>
      </c>
      <c r="D20" s="75"/>
      <c r="E20" s="75"/>
      <c r="F20" s="75"/>
      <c r="G20" s="76"/>
      <c r="H20" s="76"/>
      <c r="I20" s="112"/>
      <c r="J20" s="112"/>
      <c r="K20" s="112"/>
      <c r="L20" s="112"/>
      <c r="M20" s="112"/>
      <c r="N20" s="112"/>
      <c r="O20" s="112"/>
      <c r="P20" s="112"/>
      <c r="Q20" s="112"/>
      <c r="R20" s="112"/>
      <c r="S20" s="112"/>
      <c r="T20" s="112"/>
      <c r="U20" s="112"/>
      <c r="V20" s="112"/>
      <c r="W20" s="112"/>
      <c r="X20" s="112"/>
      <c r="Y20" s="112"/>
      <c r="Z20" s="112"/>
      <c r="AA20" s="112"/>
      <c r="AB20" s="112"/>
      <c r="AC20" s="112"/>
      <c r="AD20" s="112"/>
      <c r="AE20" s="47"/>
    </row>
    <row r="21" spans="1:35" ht="10.5" customHeight="1">
      <c r="B21" s="42"/>
      <c r="C21" s="112"/>
      <c r="D21" s="75"/>
      <c r="E21" s="75"/>
      <c r="F21" s="75"/>
      <c r="G21" s="76"/>
      <c r="H21" s="76"/>
      <c r="I21" s="112"/>
      <c r="J21" s="112"/>
      <c r="K21" s="112"/>
      <c r="L21" s="112"/>
      <c r="M21" s="112"/>
      <c r="N21" s="112"/>
      <c r="O21" s="112"/>
      <c r="P21" s="112"/>
      <c r="Q21" s="112"/>
      <c r="R21" s="112"/>
      <c r="S21" s="112"/>
      <c r="T21" s="112"/>
      <c r="U21" s="112"/>
      <c r="V21" s="112"/>
      <c r="W21" s="112"/>
      <c r="X21" s="112"/>
      <c r="Y21" s="112"/>
      <c r="Z21" s="112"/>
      <c r="AA21" s="112"/>
      <c r="AB21" s="112"/>
      <c r="AC21" s="112"/>
      <c r="AD21" s="112"/>
      <c r="AE21" s="47"/>
    </row>
    <row r="22" spans="1:35" ht="48.75" customHeight="1">
      <c r="B22" s="42"/>
      <c r="C22" s="66"/>
      <c r="D22" s="105" t="s">
        <v>92</v>
      </c>
      <c r="E22" s="105" t="str">
        <f ca="1">CONCATENATE("Number of ",_selections!D31)</f>
        <v>Number of Self Harm Hospitalisations - Total</v>
      </c>
      <c r="F22" s="227" t="s">
        <v>100</v>
      </c>
      <c r="G22" s="228"/>
      <c r="H22" s="229"/>
      <c r="I22" s="112"/>
      <c r="J22" s="112"/>
      <c r="K22" s="112"/>
      <c r="L22" s="112"/>
      <c r="M22" s="112"/>
      <c r="N22" s="112"/>
      <c r="O22" s="112"/>
      <c r="P22" s="112"/>
      <c r="Q22" s="112"/>
      <c r="R22" s="112"/>
      <c r="S22" s="112"/>
      <c r="T22" s="112"/>
      <c r="U22" s="112"/>
      <c r="V22" s="112"/>
      <c r="W22" s="112"/>
      <c r="X22" s="112"/>
      <c r="Y22" s="112"/>
      <c r="Z22" s="112"/>
      <c r="AA22" s="112"/>
      <c r="AB22" s="112"/>
      <c r="AC22" s="112"/>
      <c r="AD22" s="112"/>
      <c r="AE22" s="47"/>
    </row>
    <row r="23" spans="1:35" ht="33" customHeight="1">
      <c r="B23" s="42"/>
      <c r="C23" s="185" t="s">
        <v>1</v>
      </c>
      <c r="D23" s="187" t="str">
        <f>_headers!B16</f>
        <v>Year to Dec 2023</v>
      </c>
      <c r="E23" s="187" t="str">
        <f>_headers!B16</f>
        <v>Year to Dec 2023</v>
      </c>
      <c r="F23" s="187" t="str">
        <f>_headers!B14</f>
        <v>Year to Dec 2021</v>
      </c>
      <c r="G23" s="187" t="str">
        <f>_headers!B15</f>
        <v>Year to Dec 2022</v>
      </c>
      <c r="H23" s="187" t="str">
        <f>_headers!B16</f>
        <v>Year to Dec 2023</v>
      </c>
      <c r="I23" s="112"/>
      <c r="J23" s="112"/>
      <c r="K23" s="112"/>
      <c r="L23" s="112"/>
      <c r="M23" s="112"/>
      <c r="N23" s="112"/>
      <c r="O23" s="112"/>
      <c r="P23" s="112"/>
      <c r="Q23" s="112"/>
      <c r="R23" s="112"/>
      <c r="S23" s="112"/>
      <c r="T23" s="112"/>
      <c r="U23" s="112"/>
      <c r="V23" s="112"/>
      <c r="W23" s="112"/>
      <c r="X23" s="112"/>
      <c r="Y23" s="112"/>
      <c r="Z23" s="112"/>
      <c r="AA23" s="112"/>
      <c r="AB23" s="112"/>
      <c r="AC23" s="112"/>
      <c r="AD23" s="112"/>
      <c r="AE23" s="47"/>
    </row>
    <row r="24" spans="1:35">
      <c r="B24" s="42"/>
      <c r="C24" s="63" t="s">
        <v>86</v>
      </c>
      <c r="D24" s="67">
        <f ca="1">IFERROR(VLOOKUP(CONCATENATE(D$23," ","National"," ",$C24," ", AgeGroup_SelectedGender," ",AgeGroup_SelectedEthnicGroup," ",AgeGroup_SelectedDeprivation),DataLookup,12,FALSE),0)</f>
        <v>337880</v>
      </c>
      <c r="E24" s="67">
        <f ca="1">IFERROR(
IF(SelectedStandardPopn="Self Harm Hospitalisations - Total",VLOOKUP(CONCATENATE(E$23," ","National"," ",$C24," ", AgeGroup_SelectedGender," ",AgeGroup_SelectedEthnicGroup," ",AgeGroup_SelectedDeprivation),DataLookup,8,FALSE),
IF(SelectedStandardPopn="Self Harm Hospitalisations - Intentional",VLOOKUP(CONCATENATE(E$23," ","National"," ",$C24," ", AgeGroup_SelectedGender," ",AgeGroup_SelectedEthnicGroup," ",AgeGroup_SelectedDeprivation),DataLookup,9,FALSE),
IF(SelectedStandardPopn="Self Harm Hospitalisations - Undetermined",VLOOKUP(CONCATENATE(E$23," ","National"," ",$C24," ", AgeGroup_SelectedGender," ",AgeGroup_SelectedEthnicGroup," ",AgeGroup_SelectedDeprivation),DataLookup,10,FALSE),
0))),0)</f>
        <v>752</v>
      </c>
      <c r="F24" s="121">
        <f t="shared" ref="F24:H27" ca="1" si="3">10*IFERROR(
IF(SelectedStandardPopn="Self Harm Hospitalisations - Total",VLOOKUP(CONCATENATE(F$23," ","National"," ",$C24," ", AgeGroup_SelectedGender," ",AgeGroup_SelectedEthnicGroup," ",AgeGroup_SelectedDeprivation),DataLookup,13,FALSE),
IF(SelectedStandardPopn="Self Harm Hospitalisations - Intentional",VLOOKUP(CONCATENATE(F$23," ","National"," ",$C24," ", AgeGroup_SelectedGender," ",AgeGroup_SelectedEthnicGroup," ",AgeGroup_SelectedDeprivation),DataLookup,14,FALSE),
IF(SelectedStandardPopn="Self Harm Hospitalisations - Undetermined",VLOOKUP(CONCATENATE(F$23," ","National"," ",$C24," ", AgeGroup_SelectedGender," ",AgeGroup_SelectedEthnicGroup," ",AgeGroup_SelectedDeprivation),DataLookup,15,FALSE),
0))),0)</f>
        <v>26.333738619851101</v>
      </c>
      <c r="G24" s="121">
        <f t="shared" ca="1" si="3"/>
        <v>22.727944436234701</v>
      </c>
      <c r="H24" s="121">
        <f t="shared" ca="1" si="3"/>
        <v>22.256422398484702</v>
      </c>
      <c r="I24" s="112"/>
      <c r="J24" s="112"/>
      <c r="K24" s="112"/>
      <c r="L24" s="112"/>
      <c r="M24" s="112"/>
      <c r="N24" s="112"/>
      <c r="O24" s="112"/>
      <c r="P24" s="112"/>
      <c r="Q24" s="112"/>
      <c r="R24" s="112"/>
      <c r="S24" s="112"/>
      <c r="T24" s="112"/>
      <c r="U24" s="112"/>
      <c r="V24" s="112"/>
      <c r="W24" s="112"/>
      <c r="X24" s="112"/>
      <c r="Y24" s="112"/>
      <c r="Z24" s="112"/>
      <c r="AA24" s="112"/>
      <c r="AB24" s="112"/>
      <c r="AC24" s="112"/>
      <c r="AD24" s="112"/>
      <c r="AE24" s="47"/>
    </row>
    <row r="25" spans="1:35">
      <c r="B25" s="42"/>
      <c r="C25" s="64" t="s">
        <v>87</v>
      </c>
      <c r="D25" s="122">
        <f ca="1">IFERROR(VLOOKUP(CONCATENATE(D$23," ","National"," ",$C25," ", AgeGroup_SelectedGender," ",AgeGroup_SelectedEthnicGroup," ",AgeGroup_SelectedDeprivation),DataLookup,12,FALSE),0)</f>
        <v>324155</v>
      </c>
      <c r="E25" s="122">
        <f ca="1">IFERROR(
IF(SelectedStandardPopn="Self Harm Hospitalisations - Total",VLOOKUP(CONCATENATE(E$23," ","National"," ",$C25," ", AgeGroup_SelectedGender," ",AgeGroup_SelectedEthnicGroup," ",AgeGroup_SelectedDeprivation),DataLookup,8,FALSE),
IF(SelectedStandardPopn="Self Harm Hospitalisations - Intentional",VLOOKUP(CONCATENATE(E$23," ","National"," ",$C25," ", AgeGroup_SelectedGender," ",AgeGroup_SelectedEthnicGroup," ",AgeGroup_SelectedDeprivation),DataLookup,9,FALSE),
IF(SelectedStandardPopn="Self Harm Hospitalisations - Undetermined",VLOOKUP(CONCATENATE(E$23," ","National"," ",$C25," ", AgeGroup_SelectedGender," ",AgeGroup_SelectedEthnicGroup," ",AgeGroup_SelectedDeprivation),DataLookup,10,FALSE),
0))),0)</f>
        <v>2163</v>
      </c>
      <c r="F25" s="124">
        <f t="shared" ca="1" si="3"/>
        <v>87.683132169890001</v>
      </c>
      <c r="G25" s="124">
        <f t="shared" ca="1" si="3"/>
        <v>73.173787745896504</v>
      </c>
      <c r="H25" s="124">
        <f t="shared" ca="1" si="3"/>
        <v>66.727337230645801</v>
      </c>
      <c r="I25" s="112"/>
      <c r="J25" s="112"/>
      <c r="K25" s="112"/>
      <c r="L25" s="112"/>
      <c r="M25" s="112"/>
      <c r="N25" s="112"/>
      <c r="O25" s="112"/>
      <c r="P25" s="112"/>
      <c r="Q25" s="112"/>
      <c r="R25" s="112"/>
      <c r="S25" s="112"/>
      <c r="T25" s="112"/>
      <c r="U25" s="112"/>
      <c r="V25" s="112"/>
      <c r="W25" s="112"/>
      <c r="X25" s="112"/>
      <c r="Y25" s="112"/>
      <c r="Z25" s="112"/>
      <c r="AA25" s="112"/>
      <c r="AB25" s="112"/>
      <c r="AC25" s="112"/>
      <c r="AD25" s="112"/>
      <c r="AE25" s="47"/>
    </row>
    <row r="26" spans="1:35">
      <c r="B26" s="42"/>
      <c r="C26" s="115" t="s">
        <v>88</v>
      </c>
      <c r="D26" s="125">
        <f ca="1">IFERROR(VLOOKUP(CONCATENATE(D$23," ","National"," ",$C26," ", AgeGroup_SelectedGender," ",AgeGroup_SelectedEthnicGroup," ",AgeGroup_SelectedDeprivation),DataLookup,12,FALSE),0)</f>
        <v>318625</v>
      </c>
      <c r="E26" s="125">
        <f ca="1">IFERROR(
IF(SelectedStandardPopn="Self Harm Hospitalisations - Total",VLOOKUP(CONCATENATE(E$23," ","National"," ",$C26," ", AgeGroup_SelectedGender," ",AgeGroup_SelectedEthnicGroup," ",AgeGroup_SelectedDeprivation),DataLookup,8,FALSE),
IF(SelectedStandardPopn="Self Harm Hospitalisations - Intentional",VLOOKUP(CONCATENATE(E$23," ","National"," ",$C26," ", AgeGroup_SelectedGender," ",AgeGroup_SelectedEthnicGroup," ",AgeGroup_SelectedDeprivation),DataLookup,9,FALSE),
IF(SelectedStandardPopn="Self Harm Hospitalisations - Undetermined",VLOOKUP(CONCATENATE(E$23," ","National"," ",$C26," ", AgeGroup_SelectedGender," ",AgeGroup_SelectedEthnicGroup," ",AgeGroup_SelectedDeprivation),DataLookup,10,FALSE),
0))),0)</f>
        <v>1437</v>
      </c>
      <c r="F26" s="127">
        <f t="shared" ca="1" si="3"/>
        <v>55.804668304668297</v>
      </c>
      <c r="G26" s="127">
        <f t="shared" ca="1" si="3"/>
        <v>48.848830149908899</v>
      </c>
      <c r="H26" s="127">
        <f t="shared" ca="1" si="3"/>
        <v>45.100039231071001</v>
      </c>
      <c r="I26" s="112"/>
      <c r="J26" s="112"/>
      <c r="K26" s="112"/>
      <c r="L26" s="112"/>
      <c r="M26" s="112"/>
      <c r="N26" s="112"/>
      <c r="O26" s="112"/>
      <c r="P26" s="112"/>
      <c r="Q26" s="112"/>
      <c r="R26" s="112"/>
      <c r="S26" s="112"/>
      <c r="T26" s="112"/>
      <c r="U26" s="112"/>
      <c r="V26" s="112"/>
      <c r="W26" s="112"/>
      <c r="X26" s="112"/>
      <c r="Y26" s="112"/>
      <c r="Z26" s="112"/>
      <c r="AA26" s="112"/>
      <c r="AB26" s="112"/>
      <c r="AC26" s="112"/>
      <c r="AD26" s="112"/>
      <c r="AE26" s="47"/>
    </row>
    <row r="27" spans="1:35" s="136" customFormat="1">
      <c r="B27" s="42"/>
      <c r="C27" s="62" t="s">
        <v>103</v>
      </c>
      <c r="D27" s="142">
        <f ca="1">IFERROR(VLOOKUP(CONCATENATE(D$23," ","National"," ",$C27," ", AgeGroup_SelectedGender," ",AgeGroup_SelectedEthnicGroup," ",AgeGroup_SelectedDeprivation),DataLookup,12,FALSE),0)</f>
        <v>980660</v>
      </c>
      <c r="E27" s="142">
        <f ca="1">IFERROR(
IF(SelectedStandardPopn="Self Harm Hospitalisations - Total",VLOOKUP(CONCATENATE(E$23," ","National"," ",$C27," ", AgeGroup_SelectedGender," ",AgeGroup_SelectedEthnicGroup," ",AgeGroup_SelectedDeprivation),DataLookup,8,FALSE),
IF(SelectedStandardPopn="Self Harm Hospitalisations - Intentional",VLOOKUP(CONCATENATE(E$23," ","National"," ",$C27," ", AgeGroup_SelectedGender," ",AgeGroup_SelectedEthnicGroup," ",AgeGroup_SelectedDeprivation),DataLookup,9,FALSE),
IF(SelectedStandardPopn="Self Harm Hospitalisations - Undetermined",VLOOKUP(CONCATENATE(E$23," ","National"," ",$C27," ", AgeGroup_SelectedGender," ",AgeGroup_SelectedEthnicGroup," ",AgeGroup_SelectedDeprivation),DataLookup,10,FALSE),
0))),0)</f>
        <v>4352</v>
      </c>
      <c r="F27" s="143">
        <f t="shared" ca="1" si="3"/>
        <v>55.999469682676505</v>
      </c>
      <c r="G27" s="143">
        <f t="shared" ca="1" si="3"/>
        <v>47.753081626710703</v>
      </c>
      <c r="H27" s="143">
        <f t="shared" ca="1" si="3"/>
        <v>44.378275855036399</v>
      </c>
      <c r="I27" s="135"/>
      <c r="J27" s="135"/>
      <c r="K27" s="135"/>
      <c r="L27" s="135"/>
      <c r="M27" s="135"/>
      <c r="N27" s="135"/>
      <c r="O27" s="135"/>
      <c r="P27" s="135"/>
      <c r="Q27" s="135"/>
      <c r="R27" s="135"/>
      <c r="S27" s="135"/>
      <c r="T27" s="135"/>
      <c r="U27" s="135"/>
      <c r="V27" s="135"/>
      <c r="W27" s="135"/>
      <c r="X27" s="135"/>
      <c r="Y27" s="135"/>
      <c r="Z27" s="135"/>
      <c r="AA27" s="135"/>
      <c r="AB27" s="135"/>
      <c r="AC27" s="135"/>
      <c r="AD27" s="135"/>
      <c r="AE27" s="47"/>
    </row>
    <row r="28" spans="1:35" s="113" customFormat="1">
      <c r="B28" s="42"/>
      <c r="C28" s="112"/>
      <c r="D28" s="75"/>
      <c r="E28" s="75"/>
      <c r="F28" s="75"/>
      <c r="G28" s="76"/>
      <c r="H28" s="76"/>
      <c r="I28" s="112"/>
      <c r="J28" s="112"/>
      <c r="K28" s="112"/>
      <c r="L28" s="112"/>
      <c r="M28" s="112"/>
      <c r="N28" s="112"/>
      <c r="O28" s="112"/>
      <c r="P28" s="112"/>
      <c r="Q28" s="112"/>
      <c r="R28" s="112"/>
      <c r="S28" s="112"/>
      <c r="T28" s="112"/>
      <c r="U28" s="112"/>
      <c r="V28" s="112"/>
      <c r="W28" s="112"/>
      <c r="X28" s="112"/>
      <c r="Y28" s="112"/>
      <c r="Z28" s="112"/>
      <c r="AA28" s="112"/>
      <c r="AB28" s="112"/>
      <c r="AC28" s="112"/>
      <c r="AD28" s="112"/>
      <c r="AE28" s="47"/>
    </row>
    <row r="29" spans="1:35">
      <c r="B29" s="42"/>
      <c r="C29" s="112"/>
      <c r="D29" s="75"/>
      <c r="E29" s="75"/>
      <c r="F29" s="75"/>
      <c r="G29" s="76"/>
      <c r="H29" s="76"/>
      <c r="I29" s="112"/>
      <c r="J29" s="112"/>
      <c r="K29" s="112"/>
      <c r="L29" s="112"/>
      <c r="M29" s="112"/>
      <c r="N29" s="112"/>
      <c r="O29" s="112"/>
      <c r="P29" s="112"/>
      <c r="Q29" s="112"/>
      <c r="R29" s="112"/>
      <c r="S29" s="112"/>
      <c r="T29" s="112"/>
      <c r="U29" s="112"/>
      <c r="V29" s="112"/>
      <c r="W29" s="112"/>
      <c r="X29" s="112"/>
      <c r="Y29" s="112"/>
      <c r="Z29" s="112"/>
      <c r="AA29" s="112"/>
      <c r="AB29" s="112"/>
      <c r="AC29" s="112"/>
      <c r="AD29" s="112"/>
      <c r="AE29" s="47"/>
    </row>
    <row r="30" spans="1:35" s="154" customFormat="1">
      <c r="B30" s="42"/>
      <c r="C30" s="135"/>
      <c r="D30" s="75"/>
      <c r="E30" s="75"/>
      <c r="F30" s="75"/>
      <c r="G30" s="76"/>
      <c r="H30" s="76"/>
      <c r="I30" s="135"/>
      <c r="J30" s="135"/>
      <c r="K30" s="135"/>
      <c r="L30" s="135"/>
      <c r="M30" s="135"/>
      <c r="N30" s="135"/>
      <c r="O30" s="135"/>
      <c r="P30" s="135"/>
      <c r="Q30" s="135"/>
      <c r="R30" s="135"/>
      <c r="S30" s="135"/>
      <c r="T30" s="135"/>
      <c r="U30" s="135"/>
      <c r="V30" s="135"/>
      <c r="W30" s="135"/>
      <c r="X30" s="135"/>
      <c r="Y30" s="135"/>
      <c r="Z30" s="135"/>
      <c r="AA30" s="135"/>
      <c r="AB30" s="135"/>
      <c r="AC30" s="135"/>
      <c r="AD30" s="135"/>
      <c r="AE30" s="47"/>
    </row>
    <row r="31" spans="1:35">
      <c r="B31" s="48"/>
      <c r="C31" s="49"/>
      <c r="D31" s="86"/>
      <c r="E31" s="86"/>
      <c r="F31" s="86"/>
      <c r="G31" s="87"/>
      <c r="H31" s="87"/>
      <c r="I31" s="49"/>
      <c r="J31" s="49"/>
      <c r="K31" s="49"/>
      <c r="L31" s="49"/>
      <c r="M31" s="49"/>
      <c r="N31" s="49"/>
      <c r="O31" s="49"/>
      <c r="P31" s="49"/>
      <c r="Q31" s="49"/>
      <c r="R31" s="49"/>
      <c r="S31" s="49"/>
      <c r="T31" s="49"/>
      <c r="U31" s="49"/>
      <c r="V31" s="49"/>
      <c r="W31" s="49"/>
      <c r="X31" s="49"/>
      <c r="Y31" s="49"/>
      <c r="Z31" s="49"/>
      <c r="AA31" s="49"/>
      <c r="AB31" s="49"/>
      <c r="AC31" s="49"/>
      <c r="AD31" s="49"/>
      <c r="AE31" s="50"/>
    </row>
    <row r="32" spans="1:35">
      <c r="A32" s="81"/>
      <c r="B32" s="81"/>
      <c r="C32" s="81"/>
      <c r="D32" s="81"/>
      <c r="E32" s="81"/>
      <c r="F32" s="81"/>
      <c r="G32" s="81"/>
      <c r="H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row>
    <row r="33" spans="1:35">
      <c r="A33" s="81"/>
      <c r="B33" s="211" t="str">
        <f>Caveat_1</f>
        <v>Note:</v>
      </c>
      <c r="C33" s="212"/>
      <c r="D33" s="81"/>
      <c r="E33" s="81"/>
      <c r="F33" s="81"/>
      <c r="G33" s="81"/>
      <c r="H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row>
    <row r="34" spans="1:35">
      <c r="A34" s="81"/>
      <c r="B34" s="213"/>
      <c r="C34" s="213" t="str">
        <f>Caveat_2</f>
        <v xml:space="preserve">There have been some changes in data recording for short-stay ED cases in Christchurch since Dec 2020 when they moved to the new hospital. </v>
      </c>
      <c r="D34" s="81"/>
      <c r="E34" s="81"/>
      <c r="F34" s="81"/>
      <c r="G34" s="81"/>
      <c r="H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row>
    <row r="35" spans="1:35">
      <c r="A35" s="81"/>
      <c r="B35" s="213"/>
      <c r="C35" s="213" t="str">
        <f>Caveat_3</f>
        <v>This has reduced the number of inpatient records for services where the patients come into hospital via the ED. Instead of being reported to NMDS these events are now included in NNPAC data only.  </v>
      </c>
      <c r="D35" s="81"/>
      <c r="E35" s="81"/>
      <c r="F35" s="81"/>
      <c r="G35" s="81"/>
      <c r="H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row>
    <row r="36" spans="1:35">
      <c r="A36" s="81"/>
      <c r="B36" s="215"/>
      <c r="C36" s="213" t="str">
        <f>Caveat_4</f>
        <v>Please note that for this district and at the national level, rates in reports from 2023 Q4 are not comparable with previous reports, and Canterbury district rates are not directly comparable with other districts.</v>
      </c>
      <c r="D36" s="81"/>
      <c r="E36" s="81"/>
      <c r="F36" s="81"/>
      <c r="G36" s="81"/>
      <c r="H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row>
    <row r="37" spans="1:35">
      <c r="A37" s="81"/>
      <c r="B37" s="81"/>
      <c r="C37" s="81"/>
      <c r="D37" s="81"/>
      <c r="E37" s="81"/>
      <c r="F37" s="81"/>
      <c r="G37" s="81"/>
      <c r="H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row>
    <row r="38" spans="1:35">
      <c r="A38" s="81"/>
      <c r="B38" s="81"/>
      <c r="C38" s="81"/>
      <c r="D38" s="81"/>
      <c r="E38" s="81"/>
      <c r="F38" s="81"/>
      <c r="G38" s="81"/>
      <c r="H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row>
    <row r="39" spans="1:35">
      <c r="A39" s="81"/>
      <c r="B39" s="81"/>
      <c r="C39" s="81"/>
      <c r="D39" s="81"/>
      <c r="E39" s="81"/>
      <c r="F39" s="81"/>
      <c r="G39" s="81"/>
      <c r="H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row>
    <row r="40" spans="1:35">
      <c r="A40" s="81"/>
      <c r="B40" s="81"/>
      <c r="C40" s="81"/>
      <c r="D40" s="81"/>
      <c r="E40" s="81"/>
      <c r="F40" s="81"/>
      <c r="G40" s="81"/>
      <c r="H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row>
    <row r="41" spans="1:35">
      <c r="A41" s="81"/>
      <c r="B41" s="81"/>
      <c r="C41" s="81"/>
      <c r="D41" s="81"/>
      <c r="E41" s="81"/>
      <c r="F41" s="81"/>
      <c r="G41" s="81"/>
      <c r="H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row>
    <row r="42" spans="1:35">
      <c r="A42" s="81"/>
      <c r="B42" s="81"/>
      <c r="C42" s="81"/>
      <c r="D42" s="81"/>
      <c r="E42" s="81"/>
      <c r="F42" s="81"/>
      <c r="G42" s="81"/>
      <c r="H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row>
    <row r="43" spans="1:35">
      <c r="A43" s="81"/>
      <c r="B43" s="81"/>
      <c r="C43" s="81"/>
      <c r="D43" s="81"/>
      <c r="E43" s="81"/>
      <c r="F43" s="81"/>
      <c r="G43" s="81"/>
      <c r="H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row>
    <row r="44" spans="1:35">
      <c r="A44" s="81"/>
      <c r="B44" s="81"/>
      <c r="C44" s="81"/>
      <c r="D44" s="81"/>
      <c r="E44" s="81"/>
      <c r="F44" s="81"/>
      <c r="G44" s="81"/>
      <c r="H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row>
    <row r="45" spans="1:35">
      <c r="A45" s="81"/>
      <c r="B45" s="81"/>
      <c r="C45" s="81"/>
      <c r="D45" s="81"/>
      <c r="E45" s="81"/>
      <c r="F45" s="81"/>
      <c r="G45" s="81"/>
      <c r="H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row>
    <row r="46" spans="1:35">
      <c r="A46" s="81"/>
      <c r="B46" s="81"/>
      <c r="C46" s="81"/>
      <c r="D46" s="81"/>
      <c r="E46" s="81"/>
      <c r="F46" s="81"/>
      <c r="G46" s="81"/>
      <c r="H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row>
    <row r="47" spans="1:35">
      <c r="A47" s="81"/>
      <c r="B47" s="81"/>
      <c r="C47" s="81"/>
      <c r="D47" s="81"/>
      <c r="E47" s="81"/>
      <c r="F47" s="81"/>
      <c r="G47" s="81"/>
      <c r="H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row>
    <row r="48" spans="1:35">
      <c r="A48" s="81"/>
      <c r="B48" s="81"/>
      <c r="C48" s="81"/>
      <c r="D48" s="81"/>
      <c r="E48" s="81"/>
      <c r="F48" s="81"/>
      <c r="G48" s="81"/>
      <c r="H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row>
    <row r="49" spans="1:35">
      <c r="A49" s="81"/>
      <c r="B49" s="81"/>
      <c r="C49" s="81"/>
      <c r="D49" s="81"/>
      <c r="E49" s="81"/>
      <c r="F49" s="81"/>
      <c r="G49" s="81"/>
      <c r="H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row>
    <row r="50" spans="1:35">
      <c r="A50" s="81"/>
      <c r="B50" s="81"/>
      <c r="C50" s="81"/>
      <c r="D50" s="81"/>
      <c r="E50" s="81"/>
      <c r="F50" s="81"/>
      <c r="G50" s="81"/>
      <c r="H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row>
    <row r="51" spans="1:35">
      <c r="A51" s="81"/>
      <c r="B51" s="81"/>
      <c r="C51" s="81"/>
      <c r="D51" s="81"/>
      <c r="E51" s="81"/>
      <c r="F51" s="81"/>
      <c r="G51" s="81"/>
      <c r="H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row>
    <row r="52" spans="1:35">
      <c r="A52" s="81"/>
      <c r="B52" s="81"/>
      <c r="C52" s="81"/>
      <c r="D52" s="81"/>
      <c r="E52" s="81"/>
      <c r="F52" s="81"/>
      <c r="G52" s="81"/>
      <c r="H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row>
    <row r="53" spans="1:35">
      <c r="A53" s="81"/>
      <c r="B53" s="81"/>
      <c r="C53" s="81"/>
      <c r="D53" s="81"/>
      <c r="E53" s="81"/>
      <c r="F53" s="81"/>
      <c r="G53" s="81"/>
      <c r="H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row>
    <row r="54" spans="1:35">
      <c r="A54" s="81"/>
      <c r="B54" s="81"/>
      <c r="C54" s="81"/>
      <c r="D54" s="81"/>
      <c r="E54" s="81"/>
      <c r="F54" s="81"/>
      <c r="G54" s="81"/>
      <c r="H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row>
    <row r="55" spans="1:35">
      <c r="A55" s="81"/>
      <c r="B55" s="81"/>
      <c r="C55" s="81"/>
      <c r="D55" s="81"/>
      <c r="E55" s="81"/>
      <c r="F55" s="81"/>
      <c r="G55" s="81"/>
      <c r="H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row>
    <row r="56" spans="1:35">
      <c r="A56" s="81"/>
      <c r="B56" s="81"/>
      <c r="C56" s="81"/>
      <c r="D56" s="81"/>
      <c r="E56" s="81"/>
      <c r="F56" s="81"/>
      <c r="G56" s="81"/>
      <c r="H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row>
    <row r="57" spans="1:35">
      <c r="A57" s="81"/>
      <c r="B57" s="81"/>
      <c r="C57" s="81"/>
      <c r="D57" s="81"/>
      <c r="E57" s="81"/>
      <c r="F57" s="81"/>
      <c r="G57" s="81"/>
      <c r="H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row>
    <row r="58" spans="1:35">
      <c r="A58" s="81"/>
      <c r="B58" s="81"/>
      <c r="C58" s="81"/>
      <c r="D58" s="81"/>
      <c r="E58" s="81"/>
      <c r="F58" s="81"/>
      <c r="G58" s="81"/>
      <c r="H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row>
  </sheetData>
  <mergeCells count="4">
    <mergeCell ref="F12:H12"/>
    <mergeCell ref="F22:H22"/>
    <mergeCell ref="C4:E4"/>
    <mergeCell ref="F2:I4"/>
  </mergeCells>
  <pageMargins left="0.15748031496062992" right="0.15748031496062992" top="0.39370078740157483" bottom="0.78740157480314965" header="0.19685039370078741" footer="0.39370078740157483"/>
  <pageSetup paperSize="9" scale="53"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6" r:id="rId4" name="Drop Down 2">
              <controlPr defaultSize="0" autoLine="0" autoPict="0">
                <anchor moveWithCells="1">
                  <from>
                    <xdr:col>9</xdr:col>
                    <xdr:colOff>495300</xdr:colOff>
                    <xdr:row>1</xdr:row>
                    <xdr:rowOff>295275</xdr:rowOff>
                  </from>
                  <to>
                    <xdr:col>11</xdr:col>
                    <xdr:colOff>561975</xdr:colOff>
                    <xdr:row>3</xdr:row>
                    <xdr:rowOff>9525</xdr:rowOff>
                  </to>
                </anchor>
              </controlPr>
            </control>
          </mc:Choice>
        </mc:AlternateContent>
        <mc:AlternateContent xmlns:mc="http://schemas.openxmlformats.org/markup-compatibility/2006">
          <mc:Choice Requires="x14">
            <control shapeId="11267" r:id="rId5" name="Drop Down 3">
              <controlPr defaultSize="0" autoLine="0" autoPict="0">
                <anchor moveWithCells="1">
                  <from>
                    <xdr:col>14</xdr:col>
                    <xdr:colOff>600075</xdr:colOff>
                    <xdr:row>1</xdr:row>
                    <xdr:rowOff>285750</xdr:rowOff>
                  </from>
                  <to>
                    <xdr:col>16</xdr:col>
                    <xdr:colOff>314325</xdr:colOff>
                    <xdr:row>3</xdr:row>
                    <xdr:rowOff>28575</xdr:rowOff>
                  </to>
                </anchor>
              </controlPr>
            </control>
          </mc:Choice>
        </mc:AlternateContent>
        <mc:AlternateContent xmlns:mc="http://schemas.openxmlformats.org/markup-compatibility/2006">
          <mc:Choice Requires="x14">
            <control shapeId="11270" r:id="rId6" name="Drop Down 6">
              <controlPr defaultSize="0" autoLine="0" autoPict="0">
                <anchor moveWithCells="1">
                  <from>
                    <xdr:col>2</xdr:col>
                    <xdr:colOff>171450</xdr:colOff>
                    <xdr:row>2</xdr:row>
                    <xdr:rowOff>28575</xdr:rowOff>
                  </from>
                  <to>
                    <xdr:col>4</xdr:col>
                    <xdr:colOff>1066800</xdr:colOff>
                    <xdr:row>3</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50"/>
  <sheetViews>
    <sheetView showGridLines="0" showRowColHeaders="0" zoomScaleNormal="100" workbookViewId="0">
      <pane ySplit="4" topLeftCell="A7" activePane="bottomLeft" state="frozen"/>
      <selection pane="bottomLeft"/>
    </sheetView>
  </sheetViews>
  <sheetFormatPr defaultRowHeight="15"/>
  <cols>
    <col min="1" max="2" width="3.42578125" customWidth="1"/>
    <col min="3" max="3" width="11.85546875" customWidth="1"/>
    <col min="4" max="4" width="11.5703125" customWidth="1"/>
    <col min="5" max="5" width="20.42578125" customWidth="1"/>
    <col min="6" max="6" width="19.42578125" customWidth="1"/>
    <col min="7" max="9" width="10.5703125" style="148" customWidth="1"/>
    <col min="10" max="10" width="3.42578125" customWidth="1"/>
    <col min="23" max="23" width="3.5703125" customWidth="1"/>
  </cols>
  <sheetData>
    <row r="1" spans="1:23">
      <c r="A1" s="174"/>
    </row>
    <row r="2" spans="1:23" ht="30.75" customHeight="1">
      <c r="B2" s="83" t="s">
        <v>54</v>
      </c>
      <c r="C2" s="84" t="s">
        <v>58</v>
      </c>
      <c r="D2" s="84"/>
      <c r="E2" s="84"/>
      <c r="F2" s="237" t="s">
        <v>121</v>
      </c>
      <c r="G2" s="237"/>
      <c r="H2" s="237"/>
      <c r="I2" s="40"/>
      <c r="J2" s="40"/>
      <c r="K2" s="40"/>
      <c r="L2" s="40"/>
      <c r="M2" s="40"/>
      <c r="N2" s="40"/>
      <c r="O2" s="40"/>
      <c r="P2" s="40"/>
      <c r="Q2" s="40"/>
      <c r="R2" s="40"/>
      <c r="S2" s="40"/>
      <c r="T2" s="40"/>
      <c r="U2" s="40"/>
      <c r="V2" s="40"/>
      <c r="W2" s="41"/>
    </row>
    <row r="3" spans="1:23" ht="26.25" customHeight="1">
      <c r="B3" s="42"/>
      <c r="C3" s="43"/>
      <c r="D3" s="135"/>
      <c r="E3" s="135"/>
      <c r="F3" s="238"/>
      <c r="G3" s="238"/>
      <c r="H3" s="238"/>
      <c r="I3" s="45"/>
      <c r="J3" s="45"/>
      <c r="K3" s="94" t="s">
        <v>114</v>
      </c>
      <c r="N3" s="93"/>
      <c r="O3" s="45"/>
      <c r="P3" s="135"/>
      <c r="Q3" s="151" t="s">
        <v>46</v>
      </c>
      <c r="S3" s="95"/>
      <c r="T3" s="45"/>
      <c r="U3" s="135"/>
      <c r="V3" s="135"/>
      <c r="W3" s="47"/>
    </row>
    <row r="4" spans="1:23" ht="27.75" customHeight="1">
      <c r="B4" s="82" t="s">
        <v>54</v>
      </c>
      <c r="C4" s="235"/>
      <c r="D4" s="235"/>
      <c r="E4" s="235"/>
      <c r="F4" s="238"/>
      <c r="G4" s="238"/>
      <c r="H4" s="238"/>
      <c r="I4" s="49"/>
      <c r="J4" s="49"/>
      <c r="K4" s="49"/>
      <c r="L4" s="49"/>
      <c r="M4" s="49"/>
      <c r="N4" s="49"/>
      <c r="O4" s="49"/>
      <c r="P4" s="49"/>
      <c r="Q4" s="49"/>
      <c r="R4" s="49"/>
      <c r="S4" s="49"/>
      <c r="T4" s="49"/>
      <c r="U4" s="49"/>
      <c r="V4" s="49"/>
      <c r="W4" s="50"/>
    </row>
    <row r="5" spans="1:23">
      <c r="B5" s="42"/>
      <c r="C5" s="135"/>
      <c r="D5" s="135"/>
      <c r="E5" s="135"/>
      <c r="F5" s="135"/>
      <c r="G5" s="135"/>
      <c r="H5" s="135"/>
      <c r="I5" s="135"/>
      <c r="J5" s="135"/>
      <c r="K5" s="135"/>
      <c r="L5" s="135"/>
      <c r="M5" s="135"/>
      <c r="N5" s="135"/>
      <c r="O5" s="135"/>
      <c r="P5" s="135"/>
      <c r="Q5" s="135"/>
      <c r="R5" s="135"/>
      <c r="S5" s="135"/>
      <c r="T5" s="135"/>
      <c r="U5" s="135"/>
      <c r="V5" s="135"/>
      <c r="W5" s="47"/>
    </row>
    <row r="6" spans="1:23" ht="23.25">
      <c r="B6" s="42"/>
      <c r="C6" s="58" t="str">
        <f>_headers!B5</f>
        <v>Report for District of Domicile, December 2023</v>
      </c>
      <c r="D6" s="135"/>
      <c r="E6" s="135"/>
      <c r="F6" s="135"/>
      <c r="G6" s="135"/>
      <c r="H6" s="135"/>
      <c r="I6" s="135"/>
      <c r="J6" s="135"/>
      <c r="K6" s="135"/>
      <c r="L6" s="135"/>
      <c r="M6" s="135"/>
      <c r="N6" s="135"/>
      <c r="O6" s="135"/>
      <c r="P6" s="135"/>
      <c r="Q6" s="135"/>
      <c r="R6" s="135"/>
      <c r="S6" s="135"/>
      <c r="T6" s="135"/>
      <c r="U6" s="135"/>
      <c r="V6" s="135"/>
      <c r="W6" s="47"/>
    </row>
    <row r="7" spans="1:23">
      <c r="B7" s="42"/>
      <c r="C7" s="135"/>
      <c r="D7" s="135"/>
      <c r="E7" s="135"/>
      <c r="F7" s="135"/>
      <c r="G7" s="135"/>
      <c r="H7" s="135"/>
      <c r="I7" s="135"/>
      <c r="J7" s="135"/>
      <c r="K7" s="135"/>
      <c r="L7" s="135"/>
      <c r="M7" s="135"/>
      <c r="N7" s="135"/>
      <c r="O7" s="135"/>
      <c r="P7" s="135"/>
      <c r="Q7" s="135"/>
      <c r="R7" s="135"/>
      <c r="S7" s="135"/>
      <c r="T7" s="135"/>
      <c r="U7" s="135"/>
      <c r="V7" s="135"/>
      <c r="W7" s="47"/>
    </row>
    <row r="8" spans="1:23" ht="21">
      <c r="B8" s="42"/>
      <c r="C8" s="52" t="s">
        <v>128</v>
      </c>
      <c r="D8" s="53"/>
      <c r="E8" s="53"/>
      <c r="F8" s="53"/>
      <c r="G8" s="53"/>
      <c r="H8" s="53"/>
      <c r="I8" s="59"/>
      <c r="J8" s="59"/>
      <c r="K8" s="59"/>
      <c r="L8" s="59"/>
      <c r="M8" s="59"/>
      <c r="N8" s="59"/>
      <c r="O8" s="59"/>
      <c r="P8" s="59"/>
      <c r="Q8" s="59"/>
      <c r="R8" s="59"/>
      <c r="S8" s="59"/>
      <c r="T8" s="59"/>
      <c r="U8" s="59"/>
      <c r="V8" s="59"/>
      <c r="W8" s="47"/>
    </row>
    <row r="9" spans="1:23">
      <c r="B9" s="42"/>
      <c r="C9" s="135"/>
      <c r="D9" s="135"/>
      <c r="E9" s="135"/>
      <c r="F9" s="135"/>
      <c r="G9" s="135"/>
      <c r="H9" s="135"/>
      <c r="I9" s="135"/>
      <c r="J9" s="135"/>
      <c r="K9" s="135"/>
      <c r="L9" s="135"/>
      <c r="M9" s="135"/>
      <c r="N9" s="135"/>
      <c r="O9" s="135"/>
      <c r="P9" s="135"/>
      <c r="Q9" s="135"/>
      <c r="R9" s="135"/>
      <c r="S9" s="135"/>
      <c r="T9" s="135"/>
      <c r="U9" s="135"/>
      <c r="V9" s="135"/>
      <c r="W9" s="47"/>
    </row>
    <row r="10" spans="1:23" s="148" customFormat="1" ht="21">
      <c r="B10" s="42"/>
      <c r="C10" s="66" t="str">
        <f ca="1">CONCATENATE("Using Standard Population Weights from: ",Std_Pop_Selection)</f>
        <v>Using Standard Population Weights from: Census 2018 Usual Resident Population</v>
      </c>
      <c r="D10" s="135"/>
      <c r="E10" s="135"/>
      <c r="F10" s="135"/>
      <c r="G10" s="135"/>
      <c r="H10" s="135"/>
      <c r="I10" s="135"/>
      <c r="J10" s="135"/>
      <c r="K10" s="60" t="s">
        <v>122</v>
      </c>
      <c r="L10" s="135"/>
      <c r="M10" s="135"/>
      <c r="N10" s="135"/>
      <c r="O10" s="135"/>
      <c r="P10" s="135"/>
      <c r="Q10" s="135"/>
      <c r="R10" s="135"/>
      <c r="S10" s="135"/>
      <c r="T10" s="135"/>
      <c r="U10" s="135"/>
      <c r="V10" s="135"/>
      <c r="W10" s="47"/>
    </row>
    <row r="11" spans="1:23">
      <c r="B11" s="42"/>
      <c r="D11" s="135"/>
      <c r="E11" s="135"/>
      <c r="F11" s="135"/>
      <c r="G11" s="135"/>
      <c r="H11" s="135"/>
      <c r="I11" s="135"/>
      <c r="J11" s="135"/>
      <c r="K11" s="153"/>
      <c r="L11" s="135"/>
      <c r="M11" s="135"/>
      <c r="N11" s="135"/>
      <c r="O11" s="135"/>
      <c r="P11" s="135"/>
      <c r="Q11" s="135"/>
      <c r="R11" s="135"/>
      <c r="S11" s="135"/>
      <c r="T11" s="135"/>
      <c r="U11" s="135"/>
      <c r="V11" s="135"/>
      <c r="W11" s="47"/>
    </row>
    <row r="12" spans="1:23" ht="21">
      <c r="B12" s="42"/>
      <c r="C12" s="61" t="str">
        <f ca="1">CONCATENATE(_selections!A31," District of Domicile")</f>
        <v>Canterbury District of Domicile</v>
      </c>
      <c r="D12" s="135"/>
      <c r="E12" s="135"/>
      <c r="F12" s="135"/>
      <c r="G12" s="135"/>
      <c r="H12" s="135"/>
      <c r="I12" s="135"/>
      <c r="J12" s="135"/>
      <c r="K12" s="61" t="str">
        <f ca="1">CONCATENATE(_selections!A31," District of Domicile")</f>
        <v>Canterbury District of Domicile</v>
      </c>
      <c r="L12" s="135"/>
      <c r="M12" s="135"/>
      <c r="N12" s="135"/>
      <c r="O12" s="135"/>
      <c r="P12" s="135"/>
      <c r="Q12" s="135"/>
      <c r="R12" s="60"/>
      <c r="S12" s="135"/>
      <c r="T12" s="135"/>
      <c r="U12" s="135"/>
      <c r="V12" s="135"/>
      <c r="W12" s="47"/>
    </row>
    <row r="13" spans="1:23">
      <c r="B13" s="42"/>
      <c r="C13" s="135"/>
      <c r="D13" s="135"/>
      <c r="E13" s="135"/>
      <c r="F13" s="135"/>
      <c r="G13" s="135"/>
      <c r="H13" s="135"/>
      <c r="I13" s="135"/>
      <c r="J13" s="135"/>
      <c r="K13" s="135"/>
      <c r="L13" s="135"/>
      <c r="M13" s="135"/>
      <c r="N13" s="135"/>
      <c r="O13" s="135"/>
      <c r="P13" s="135"/>
      <c r="Q13" s="135"/>
      <c r="R13" s="135"/>
      <c r="S13" s="135"/>
      <c r="T13" s="135"/>
      <c r="U13" s="135"/>
      <c r="V13" s="135"/>
      <c r="W13" s="47"/>
    </row>
    <row r="14" spans="1:23" ht="56.25" customHeight="1">
      <c r="B14" s="42"/>
      <c r="C14" s="135"/>
      <c r="D14" s="105" t="s">
        <v>92</v>
      </c>
      <c r="E14" s="105" t="str">
        <f ca="1">CONCATENATE("Number of ",_selections!D31)</f>
        <v>Number of Self Harm Hospitalisations - Total</v>
      </c>
      <c r="F14" s="105" t="s">
        <v>123</v>
      </c>
      <c r="G14" s="227" t="s">
        <v>124</v>
      </c>
      <c r="H14" s="228"/>
      <c r="I14" s="229"/>
      <c r="J14" s="135"/>
      <c r="K14" s="135"/>
      <c r="L14" s="201" t="s">
        <v>149</v>
      </c>
      <c r="M14" s="135"/>
      <c r="N14" s="135"/>
      <c r="O14" s="135"/>
      <c r="P14" s="135"/>
      <c r="Q14" s="135"/>
      <c r="R14" s="135"/>
      <c r="S14" s="135"/>
      <c r="T14" s="135"/>
      <c r="U14" s="135"/>
      <c r="V14" s="135"/>
      <c r="W14" s="47"/>
    </row>
    <row r="15" spans="1:23" ht="29.25" customHeight="1">
      <c r="B15" s="42"/>
      <c r="C15" s="189" t="s">
        <v>61</v>
      </c>
      <c r="D15" s="187" t="str">
        <f>_headers!$B$16</f>
        <v>Year to Dec 2023</v>
      </c>
      <c r="E15" s="187" t="str">
        <f>_headers!$B$16</f>
        <v>Year to Dec 2023</v>
      </c>
      <c r="F15" s="187" t="str">
        <f>_headers!$B$16</f>
        <v>Year to Dec 2023</v>
      </c>
      <c r="G15" s="187" t="str">
        <f>_headers!$B$14</f>
        <v>Year to Dec 2021</v>
      </c>
      <c r="H15" s="187" t="str">
        <f>_headers!$B$15</f>
        <v>Year to Dec 2022</v>
      </c>
      <c r="I15" s="187" t="str">
        <f>_headers!$B$16</f>
        <v>Year to Dec 2023</v>
      </c>
      <c r="J15" s="135"/>
      <c r="K15" s="55" t="s">
        <v>0</v>
      </c>
      <c r="L15" s="62" t="str">
        <f>_headers!$B$16</f>
        <v>Year to Dec 2023</v>
      </c>
      <c r="M15" s="135"/>
      <c r="N15" s="135"/>
      <c r="O15" s="135"/>
      <c r="P15" s="135"/>
      <c r="Q15" s="135"/>
      <c r="R15" s="135"/>
      <c r="S15" s="135"/>
      <c r="T15" s="135"/>
      <c r="U15" s="135"/>
      <c r="V15" s="135"/>
      <c r="W15" s="47"/>
    </row>
    <row r="16" spans="1:23">
      <c r="B16" s="198" t="s">
        <v>10</v>
      </c>
      <c r="C16" s="63" t="s">
        <v>157</v>
      </c>
      <c r="D16" s="67">
        <f ca="1">IFERROR(VLOOKUP(CONCATENATE(D$15," ",SelectedDistrict," ",EthnicGroup_SelectedAgeGroup," ", EthnicGroup_SelectedGender," ",$B16," ",EthnicGroup_SelectedDeprivation),DataLookup,12,FALSE),0)</f>
        <v>17470</v>
      </c>
      <c r="E16" s="67">
        <f ca="1">IFERROR(IF($D16&lt;Sup_Num,Sup_Text,
IF(SelectedStandardPopn="Self Harm Hospitalisations - Total",VLOOKUP(CONCATENATE(E$15," ",SelectedDistrict," ",EthnicGroup_SelectedAgeGroup," ", EthnicGroup_SelectedGender," ",$B16," ",EthnicGroup_SelectedDeprivation),DataLookup,8,FALSE),
IF(SelectedStandardPopn="Self Harm Hospitalisations - Intentional",VLOOKUP(CONCATENATE(E$15," ",SelectedDistrict," ",EthnicGroup_SelectedAgeGroup," ", EthnicGroup_SelectedGender," ",$B16," ",EthnicGroup_SelectedDeprivation),DataLookup,9,FALSE),
IF(SelectedStandardPopn="Self Harm Hospitalisations - Undetermined",VLOOKUP(CONCATENATE(E$15," ",SelectedDistrict," ",EthnicGroup_SelectedAgeGroup," ", EthnicGroup_SelectedGender," ",$B16," ",EthnicGroup_SelectedDeprivation),DataLookup,10,FALSE),
0)))),0)</f>
        <v>60</v>
      </c>
      <c r="F16" s="167">
        <f ca="1">IFERROR(IF($D16&lt;Sup_Num,Sup_Text, 10*
IF(SelectedStandardPopn="Self Harm Hospitalisations - Total",VLOOKUP(CONCATENATE(F$15," ",SelectedDistrict," ",EthnicGroup_SelectedAgeGroup," ", EthnicGroup_SelectedGender," ",$B16," ",EthnicGroup_SelectedDeprivation),DataLookup,13,FALSE),
IF(SelectedStandardPopn="Self Harm Hospitalisations - Intentional",VLOOKUP(CONCATENATE(F$15," ",SelectedDistrict," ",EthnicGroup_SelectedAgeGroup," ", EthnicGroup_SelectedGender," ",$B16," ",EthnicGroup_SelectedDeprivation),DataLookup,14,FALSE),
IF(SelectedStandardPopn="Self Harm Hospitalisations - Undetermined",VLOOKUP(CONCATENATE(F$15," ",SelectedDistrict," ",EthnicGroup_SelectedAgeGroup," ", EthnicGroup_SelectedGender," ",$B16," ",EthnicGroup_SelectedDeprivation),DataLookup,15,FALSE),
0)))),0)</f>
        <v>34.344590726960497</v>
      </c>
      <c r="G16" s="168">
        <f t="shared" ref="G16:I19" ca="1" si="0">IFERROR(IF($D16&lt;Sup_Num,Sup_Text, 10*
IF(Std_Pop_Selection="Census 2018 Usual Resident Population",
IF(SelectedStandardPopn="Self Harm Hospitalisations - Total",VLOOKUP(CONCATENATE(G$15," ",SelectedDistrict," ",EthnicGroup_SelectedAgeGroup," ", EthnicGroup_SelectedGender," ",$B16," ",EthnicGroup_SelectedDeprivation),DataLookup,16,FALSE),
IF(SelectedStandardPopn="Self Harm Hospitalisations - Intentional",VLOOKUP(CONCATENATE(G$15," ",SelectedDistrict," ",EthnicGroup_SelectedAgeGroup," ", EthnicGroup_SelectedGender," ",$B16," ",EthnicGroup_SelectedDeprivation),DataLookup,17,FALSE),
IF(SelectedStandardPopn="Self Harm Hospitalisations - Undetermined",VLOOKUP(CONCATENATE(G$15," ",SelectedDistrict," ",EthnicGroup_SelectedAgeGroup," ", EthnicGroup_SelectedGender," ",$B16," ",EthnicGroup_SelectedDeprivation),DataLookup,18,FALSE),
0))),
IF(Std_Pop_Selection="WHO (2000) Population",
IF(SelectedStandardPopn="Self Harm Hospitalisations - Total",VLOOKUP(CONCATENATE(G$15," ",SelectedDistrict," ",EthnicGroup_SelectedAgeGroup," ", EthnicGroup_SelectedGender," ",$B16," ",EthnicGroup_SelectedDeprivation),DataLookup,22,FALSE),
IF(SelectedStandardPopn="Self Harm Hospitalisations - Intentional",VLOOKUP(CONCATENATE(G$15," ",SelectedDistrict," ",EthnicGroup_SelectedAgeGroup," ", EthnicGroup_SelectedGender," ",$B16," ",EthnicGroup_SelectedDeprivation),DataLookup,23,FALSE),
IF(SelectedStandardPopn="Self Harm Hospitalisations - Undetermined",VLOOKUP(CONCATENATE(G$15," ",SelectedDistrict," ",EthnicGroup_SelectedAgeGroup," ", EthnicGroup_SelectedGender," ",$B16," ",EthnicGroup_SelectedDeprivation),DataLookup,24,FALSE),
0)))))),0)</f>
        <v>31.924329968987003</v>
      </c>
      <c r="H16" s="168">
        <f t="shared" ca="1" si="0"/>
        <v>29.371842390588199</v>
      </c>
      <c r="I16" s="168">
        <f t="shared" ca="1" si="0"/>
        <v>34.451134520901498</v>
      </c>
      <c r="J16" s="135"/>
      <c r="K16" s="65" t="str">
        <f>C16</f>
        <v>Māori</v>
      </c>
      <c r="L16" s="152" t="e">
        <f ca="1">I16-#REF!</f>
        <v>#REF!</v>
      </c>
      <c r="M16" s="135"/>
      <c r="N16" s="135"/>
      <c r="O16" s="135"/>
      <c r="P16" s="135"/>
      <c r="Q16" s="135"/>
      <c r="R16" s="135"/>
      <c r="S16" s="135"/>
      <c r="T16" s="135"/>
      <c r="U16" s="135"/>
      <c r="V16" s="135"/>
      <c r="W16" s="47"/>
    </row>
    <row r="17" spans="1:23">
      <c r="B17" s="198" t="s">
        <v>13</v>
      </c>
      <c r="C17" s="64" t="s">
        <v>13</v>
      </c>
      <c r="D17" s="122" cm="1">
        <f t="array" aca="1" ref="D17" ca="1">IFERROR(VLOOKUP(CONCATENATE(D$15," ",SelectedDistrict," ",EthnicGroup_SelectedAgeGroup," ", EthnicGroup_SelectedGender," ",$C17," ",EthnicGroup_SelectedDeprivation),DataLookup,12,FALSE),0)</f>
        <v>5440</v>
      </c>
      <c r="E17" s="122">
        <f ca="1">IFERROR(IF($D17&lt;Sup_Num,Sup_Text,
IF(SelectedStandardPopn="Self Harm Hospitalisations - Total",VLOOKUP(CONCATENATE(E$15," ",SelectedDistrict," ",EthnicGroup_SelectedAgeGroup," ", EthnicGroup_SelectedGender," ",$B17," ",EthnicGroup_SelectedDeprivation),DataLookup,8,FALSE),
IF(SelectedStandardPopn="Self Harm Hospitalisations - Intentional",VLOOKUP(CONCATENATE(E$15," ",SelectedDistrict," ",EthnicGroup_SelectedAgeGroup," ", EthnicGroup_SelectedGender," ",$B17," ",EthnicGroup_SelectedDeprivation),DataLookup,9,FALSE),
IF(SelectedStandardPopn="Self Harm Hospitalisations - Undetermined",VLOOKUP(CONCATENATE(E$15," ",SelectedDistrict," ",EthnicGroup_SelectedAgeGroup," ", EthnicGroup_SelectedGender," ",$B17," ",EthnicGroup_SelectedDeprivation),DataLookup,10,FALSE),
0)))),0)</f>
        <v>17</v>
      </c>
      <c r="F17" s="169">
        <f ca="1">IFERROR(IF($D17&lt;Sup_Num,Sup_Text, 10*
IF(SelectedStandardPopn="Self Harm Hospitalisations - Total",VLOOKUP(CONCATENATE(F$15," ",SelectedDistrict," ",EthnicGroup_SelectedAgeGroup," ", EthnicGroup_SelectedGender," ",$B17," ",EthnicGroup_SelectedDeprivation),DataLookup,13,FALSE),
IF(SelectedStandardPopn="Self Harm Hospitalisations - Intentional",VLOOKUP(CONCATENATE(F$15," ",SelectedDistrict," ",EthnicGroup_SelectedAgeGroup," ", EthnicGroup_SelectedGender," ",$B17," ",EthnicGroup_SelectedDeprivation),DataLookup,14,FALSE),
IF(SelectedStandardPopn="Self Harm Hospitalisations - Undetermined",VLOOKUP(CONCATENATE(F$15," ",SelectedDistrict," ",EthnicGroup_SelectedAgeGroup," ", EthnicGroup_SelectedGender," ",$B17," ",EthnicGroup_SelectedDeprivation),DataLookup,15,FALSE),
0)))),0)</f>
        <v>31.25</v>
      </c>
      <c r="G17" s="170">
        <f t="shared" ca="1" si="0"/>
        <v>25.649448955531899</v>
      </c>
      <c r="H17" s="170">
        <f t="shared" ca="1" si="0"/>
        <v>7.4645047709613896</v>
      </c>
      <c r="I17" s="170">
        <f t="shared" ca="1" si="0"/>
        <v>31.7199458814496</v>
      </c>
      <c r="J17" s="135"/>
      <c r="K17" s="65" t="str">
        <f>C17</f>
        <v>Pacific</v>
      </c>
      <c r="L17" s="152" t="e">
        <f ca="1">I17-#REF!</f>
        <v>#REF!</v>
      </c>
      <c r="M17" s="135"/>
      <c r="N17" s="135"/>
      <c r="O17" s="135"/>
      <c r="P17" s="135"/>
      <c r="Q17" s="135"/>
      <c r="R17" s="135"/>
      <c r="S17" s="135"/>
      <c r="T17" s="135"/>
      <c r="U17" s="135"/>
      <c r="V17" s="135"/>
      <c r="W17" s="47"/>
    </row>
    <row r="18" spans="1:23">
      <c r="B18" s="198" t="s">
        <v>49</v>
      </c>
      <c r="C18" s="115" t="s">
        <v>49</v>
      </c>
      <c r="D18" s="125" cm="1">
        <f t="array" aca="1" ref="D18" ca="1">IFERROR(VLOOKUP(CONCATENATE(D$15," ",SelectedDistrict," ",EthnicGroup_SelectedAgeGroup," ", EthnicGroup_SelectedGender," ",$C18," ",EthnicGroup_SelectedDeprivation),DataLookup,12,FALSE),0)</f>
        <v>90880</v>
      </c>
      <c r="E18" s="125">
        <f ca="1">IFERROR(IF($D18&lt;Sup_Num,Sup_Text,
IF(SelectedStandardPopn="Self Harm Hospitalisations - Total",VLOOKUP(CONCATENATE(E$15," ",SelectedDistrict," ",EthnicGroup_SelectedAgeGroup," ", EthnicGroup_SelectedGender," ",$B18," ",EthnicGroup_SelectedDeprivation),DataLookup,8,FALSE),
IF(SelectedStandardPopn="Self Harm Hospitalisations - Intentional",VLOOKUP(CONCATENATE(E$15," ",SelectedDistrict," ",EthnicGroup_SelectedAgeGroup," ", EthnicGroup_SelectedGender," ",$B18," ",EthnicGroup_SelectedDeprivation),DataLookup,9,FALSE),
IF(SelectedStandardPopn="Self Harm Hospitalisations - Undetermined",VLOOKUP(CONCATENATE(E$15," ",SelectedDistrict," ",EthnicGroup_SelectedAgeGroup," ", EthnicGroup_SelectedGender," ",$B18," ",EthnicGroup_SelectedDeprivation),DataLookup,10,FALSE),
0)))),0)</f>
        <v>202</v>
      </c>
      <c r="F18" s="171">
        <f ca="1">IFERROR(IF($D18&lt;Sup_Num,Sup_Text, 10*
IF(SelectedStandardPopn="Self Harm Hospitalisations - Total",VLOOKUP(CONCATENATE(F$15," ",SelectedDistrict," ",EthnicGroup_SelectedAgeGroup," ", EthnicGroup_SelectedGender," ",$B18," ",EthnicGroup_SelectedDeprivation),DataLookup,13,FALSE),
IF(SelectedStandardPopn="Self Harm Hospitalisations - Intentional",VLOOKUP(CONCATENATE(F$15," ",SelectedDistrict," ",EthnicGroup_SelectedAgeGroup," ", EthnicGroup_SelectedGender," ",$B18," ",EthnicGroup_SelectedDeprivation),DataLookup,14,FALSE),
IF(SelectedStandardPopn="Self Harm Hospitalisations - Undetermined",VLOOKUP(CONCATENATE(F$15," ",SelectedDistrict," ",EthnicGroup_SelectedAgeGroup," ", EthnicGroup_SelectedGender," ",$B18," ",EthnicGroup_SelectedDeprivation),DataLookup,15,FALSE),
0)))),0)</f>
        <v>22.227112676056301</v>
      </c>
      <c r="G18" s="172">
        <f t="shared" ca="1" si="0"/>
        <v>21.124685114609601</v>
      </c>
      <c r="H18" s="172">
        <f t="shared" ca="1" si="0"/>
        <v>22.689873158316903</v>
      </c>
      <c r="I18" s="172">
        <f t="shared" ca="1" si="0"/>
        <v>22.017499547318899</v>
      </c>
      <c r="J18" s="135"/>
      <c r="K18" s="65" t="str">
        <f>C18</f>
        <v>Other</v>
      </c>
      <c r="L18" s="152" t="e">
        <f ca="1">I18-#REF!</f>
        <v>#REF!</v>
      </c>
      <c r="M18" s="135"/>
      <c r="N18" s="135"/>
      <c r="O18" s="135"/>
      <c r="P18" s="135"/>
      <c r="Q18" s="135"/>
      <c r="R18" s="135"/>
      <c r="S18" s="135"/>
      <c r="T18" s="135"/>
      <c r="U18" s="135"/>
      <c r="V18" s="135"/>
      <c r="W18" s="47"/>
    </row>
    <row r="19" spans="1:23">
      <c r="B19" s="198" t="s">
        <v>5</v>
      </c>
      <c r="C19" s="65" t="s">
        <v>5</v>
      </c>
      <c r="D19" s="142" cm="1">
        <f t="array" aca="1" ref="D19" ca="1">IFERROR(VLOOKUP(CONCATENATE(D$15," ",SelectedDistrict," ",EthnicGroup_SelectedAgeGroup," ", EthnicGroup_SelectedGender," ",$C19," ",EthnicGroup_SelectedDeprivation),DataLookup,12,FALSE),0)</f>
        <v>113790</v>
      </c>
      <c r="E19" s="142">
        <f ca="1">IFERROR(IF($D19&lt;Sup_Num,Sup_Text,
IF(SelectedStandardPopn="Self Harm Hospitalisations - Total",VLOOKUP(CONCATENATE(E$15," ",SelectedDistrict," ",EthnicGroup_SelectedAgeGroup," ", EthnicGroup_SelectedGender," ",$B19," ",EthnicGroup_SelectedDeprivation),DataLookup,8,FALSE),
IF(SelectedStandardPopn="Self Harm Hospitalisations - Intentional",VLOOKUP(CONCATENATE(E$15," ",SelectedDistrict," ",EthnicGroup_SelectedAgeGroup," ", EthnicGroup_SelectedGender," ",$B19," ",EthnicGroup_SelectedDeprivation),DataLookup,9,FALSE),
IF(SelectedStandardPopn="Self Harm Hospitalisations - Undetermined",VLOOKUP(CONCATENATE(E$15," ",SelectedDistrict," ",EthnicGroup_SelectedAgeGroup," ", EthnicGroup_SelectedGender," ",$B19," ",F2),DataLookup,10,FALSE),
0)))),0)</f>
        <v>279</v>
      </c>
      <c r="F19" s="222">
        <f ca="1">IFERROR(IF($D19&lt;Sup_Num,Sup_Text, 10*
IF(SelectedStandardPopn="Self Harm Hospitalisations - Total",VLOOKUP(CONCATENATE(F$15," ",SelectedDistrict," ",EthnicGroup_SelectedAgeGroup," ", EthnicGroup_SelectedGender," ",$B19," ",EthnicGroup_SelectedDeprivation),DataLookup,13,FALSE),
IF(SelectedStandardPopn="Self Harm Hospitalisations - Intentional",VLOOKUP(CONCATENATE(F$15," ",SelectedDistrict," ",EthnicGroup_SelectedAgeGroup," ", EthnicGroup_SelectedGender," ",$B19," ",EthnicGroup_SelectedDeprivation),DataLookup,14,FALSE),
IF(SelectedStandardPopn="Self Harm Hospitalisations - Undetermined",VLOOKUP(CONCATENATE(F$15," ",SelectedDistrict," ",EthnicGroup_SelectedAgeGroup," ", EthnicGroup_SelectedGender," ",$B19," ",EthnicGroup_SelectedDeprivation),DataLookup,15,FALSE),
0)))),0)</f>
        <v>24.518850514104898</v>
      </c>
      <c r="G19" s="223">
        <f t="shared" ca="1" si="0"/>
        <v>22.9252221740682</v>
      </c>
      <c r="H19" s="223">
        <f t="shared" ca="1" si="0"/>
        <v>23.012379527959798</v>
      </c>
      <c r="I19" s="223">
        <f t="shared" ca="1" si="0"/>
        <v>24.378794248034097</v>
      </c>
      <c r="J19" s="135"/>
      <c r="K19" s="65" t="str">
        <f>C19</f>
        <v>Total</v>
      </c>
      <c r="L19" s="152" t="e">
        <f ca="1">I19-#REF!</f>
        <v>#REF!</v>
      </c>
      <c r="M19" s="135"/>
      <c r="N19" s="135"/>
      <c r="O19" s="135"/>
      <c r="P19" s="135"/>
      <c r="Q19" s="135"/>
      <c r="R19" s="135"/>
      <c r="S19" s="135"/>
      <c r="T19" s="135"/>
      <c r="U19" s="135"/>
      <c r="V19" s="135"/>
      <c r="W19" s="47"/>
    </row>
    <row r="20" spans="1:23">
      <c r="B20" s="42"/>
      <c r="C20" s="135"/>
      <c r="D20" s="135"/>
      <c r="E20" s="135"/>
      <c r="F20" s="135"/>
      <c r="G20" s="135"/>
      <c r="H20" s="135"/>
      <c r="I20" s="135"/>
      <c r="J20" s="135"/>
      <c r="K20" s="135"/>
      <c r="L20" s="135"/>
      <c r="M20" s="135"/>
      <c r="N20" s="135"/>
      <c r="O20" s="135"/>
      <c r="P20" s="135"/>
      <c r="Q20" s="135"/>
      <c r="R20" s="135"/>
      <c r="S20" s="135"/>
      <c r="T20" s="135"/>
      <c r="U20" s="135"/>
      <c r="V20" s="135"/>
      <c r="W20" s="47"/>
    </row>
    <row r="21" spans="1:23">
      <c r="B21" s="42"/>
      <c r="C21" s="197" t="s">
        <v>129</v>
      </c>
      <c r="D21" s="135"/>
      <c r="E21" s="135"/>
      <c r="F21" s="135"/>
      <c r="G21" s="135"/>
      <c r="H21" s="135"/>
      <c r="I21" s="135"/>
      <c r="J21" s="135"/>
      <c r="K21" s="135"/>
      <c r="L21" s="135"/>
      <c r="M21" s="135"/>
      <c r="N21" s="135"/>
      <c r="O21" s="135"/>
      <c r="P21" s="135"/>
      <c r="Q21" s="135"/>
      <c r="R21" s="135"/>
      <c r="S21" s="135"/>
      <c r="T21" s="135"/>
      <c r="U21" s="135"/>
      <c r="V21" s="135"/>
      <c r="W21" s="47"/>
    </row>
    <row r="22" spans="1:23">
      <c r="B22" s="42"/>
      <c r="C22" s="197" t="s">
        <v>130</v>
      </c>
      <c r="D22" s="135"/>
      <c r="E22" s="135"/>
      <c r="F22" s="135"/>
      <c r="G22" s="135"/>
      <c r="H22" s="135"/>
      <c r="I22" s="135"/>
      <c r="J22" s="135"/>
      <c r="K22" s="135"/>
      <c r="L22" s="135"/>
      <c r="M22" s="135"/>
      <c r="N22" s="135"/>
      <c r="O22" s="135"/>
      <c r="P22" s="135"/>
      <c r="Q22" s="135"/>
      <c r="R22" s="135"/>
      <c r="S22" s="135"/>
      <c r="T22" s="135"/>
      <c r="U22" s="135"/>
      <c r="V22" s="135"/>
      <c r="W22" s="47"/>
    </row>
    <row r="23" spans="1:23" ht="18.75">
      <c r="B23" s="42"/>
      <c r="C23" s="66"/>
      <c r="D23" s="135"/>
      <c r="E23" s="135"/>
      <c r="F23" s="135"/>
      <c r="G23" s="135"/>
      <c r="H23" s="135"/>
      <c r="I23" s="135"/>
      <c r="J23" s="135"/>
      <c r="K23" s="135"/>
      <c r="L23" s="135"/>
      <c r="M23" s="135"/>
      <c r="N23" s="135"/>
      <c r="O23" s="135"/>
      <c r="P23" s="135"/>
      <c r="Q23" s="135"/>
      <c r="R23" s="135"/>
      <c r="S23" s="135"/>
      <c r="T23" s="135"/>
      <c r="U23" s="135"/>
      <c r="V23" s="135"/>
      <c r="W23" s="47"/>
    </row>
    <row r="24" spans="1:23" ht="54.75" customHeight="1">
      <c r="B24" s="42"/>
      <c r="C24" s="66"/>
      <c r="D24" s="177"/>
      <c r="E24" s="177"/>
      <c r="F24" s="177"/>
      <c r="G24" s="236"/>
      <c r="H24" s="236"/>
      <c r="I24" s="236"/>
      <c r="J24" s="135"/>
      <c r="K24" s="135"/>
      <c r="L24" s="135"/>
      <c r="M24" s="135"/>
      <c r="N24" s="135"/>
      <c r="O24" s="135"/>
      <c r="P24" s="135"/>
      <c r="Q24" s="135"/>
      <c r="R24" s="135"/>
      <c r="S24" s="135"/>
      <c r="T24" s="135"/>
      <c r="U24" s="135"/>
      <c r="V24" s="135"/>
      <c r="W24" s="47"/>
    </row>
    <row r="25" spans="1:23">
      <c r="B25" s="48"/>
      <c r="C25" s="49"/>
      <c r="D25" s="49"/>
      <c r="E25" s="49"/>
      <c r="F25" s="49"/>
      <c r="G25" s="49"/>
      <c r="H25" s="49"/>
      <c r="I25" s="49"/>
      <c r="J25" s="49"/>
      <c r="K25" s="49"/>
      <c r="L25" s="49"/>
      <c r="M25" s="49"/>
      <c r="N25" s="49"/>
      <c r="O25" s="49"/>
      <c r="P25" s="49"/>
      <c r="Q25" s="49"/>
      <c r="R25" s="49"/>
      <c r="S25" s="49"/>
      <c r="T25" s="49"/>
      <c r="U25" s="49"/>
      <c r="V25" s="49"/>
      <c r="W25" s="50"/>
    </row>
    <row r="26" spans="1:23">
      <c r="A26" s="102"/>
      <c r="B26" s="102"/>
      <c r="C26" s="102"/>
      <c r="D26" s="102"/>
    </row>
    <row r="27" spans="1:23">
      <c r="A27" s="102"/>
      <c r="B27" s="211" t="str">
        <f>Caveat_1</f>
        <v>Note:</v>
      </c>
      <c r="C27" s="212"/>
      <c r="D27" s="102"/>
    </row>
    <row r="28" spans="1:23">
      <c r="A28" s="102"/>
      <c r="B28" s="213"/>
      <c r="C28" s="213" t="str">
        <f>Caveat_2</f>
        <v xml:space="preserve">There have been some changes in data recording for short-stay ED cases in Christchurch since Dec 2020 when they moved to the new hospital. </v>
      </c>
      <c r="D28" s="102"/>
    </row>
    <row r="29" spans="1:23">
      <c r="A29" s="102"/>
      <c r="B29" s="213"/>
      <c r="C29" s="213" t="str">
        <f>Caveat_3</f>
        <v>This has reduced the number of inpatient records for services where the patients come into hospital via the ED. Instead of being reported to NMDS these events are now included in NNPAC data only.  </v>
      </c>
      <c r="D29" s="102"/>
    </row>
    <row r="30" spans="1:23">
      <c r="A30" s="102"/>
      <c r="B30" s="215"/>
      <c r="C30" s="213" t="str">
        <f>Caveat_4</f>
        <v>Please note that for this district and at the national level, rates in reports from 2023 Q4 are not comparable with previous reports, and Canterbury district rates are not directly comparable with other districts.</v>
      </c>
      <c r="D30" s="102"/>
    </row>
    <row r="31" spans="1:23">
      <c r="A31" s="102"/>
      <c r="B31" s="102"/>
      <c r="C31" s="102"/>
      <c r="D31" s="102"/>
    </row>
    <row r="32" spans="1:23">
      <c r="A32" s="102"/>
      <c r="B32" s="102"/>
      <c r="C32" s="102"/>
      <c r="D32" s="102"/>
    </row>
    <row r="33" spans="1:4">
      <c r="A33" s="102"/>
      <c r="B33" s="102"/>
      <c r="C33" s="102"/>
      <c r="D33" s="102"/>
    </row>
    <row r="34" spans="1:4">
      <c r="A34" s="102"/>
      <c r="B34" s="102"/>
      <c r="C34" s="102"/>
      <c r="D34" s="102"/>
    </row>
    <row r="35" spans="1:4">
      <c r="A35" s="102"/>
      <c r="B35" s="102"/>
      <c r="C35" s="102"/>
      <c r="D35" s="102"/>
    </row>
    <row r="36" spans="1:4">
      <c r="A36" s="102"/>
      <c r="B36" s="102"/>
      <c r="C36" s="102"/>
      <c r="D36" s="102"/>
    </row>
    <row r="37" spans="1:4">
      <c r="A37" s="102"/>
      <c r="B37" s="102"/>
      <c r="C37" s="102"/>
      <c r="D37" s="102"/>
    </row>
    <row r="38" spans="1:4">
      <c r="A38" s="102"/>
      <c r="B38" s="102"/>
      <c r="C38" s="102"/>
      <c r="D38" s="102"/>
    </row>
    <row r="39" spans="1:4">
      <c r="A39" s="102"/>
      <c r="B39" s="102"/>
      <c r="C39" s="102"/>
      <c r="D39" s="102"/>
    </row>
    <row r="40" spans="1:4">
      <c r="A40" s="102"/>
      <c r="B40" s="102"/>
      <c r="C40" s="102"/>
      <c r="D40" s="102"/>
    </row>
    <row r="41" spans="1:4">
      <c r="A41" s="102"/>
      <c r="B41" s="102"/>
      <c r="C41" s="102"/>
      <c r="D41" s="102"/>
    </row>
    <row r="42" spans="1:4">
      <c r="A42" s="102"/>
      <c r="B42" s="102"/>
      <c r="C42" s="102"/>
      <c r="D42" s="102"/>
    </row>
    <row r="43" spans="1:4">
      <c r="A43" s="102"/>
      <c r="B43" s="102"/>
      <c r="C43" s="102"/>
      <c r="D43" s="102"/>
    </row>
    <row r="44" spans="1:4">
      <c r="A44" s="102"/>
      <c r="B44" s="102"/>
      <c r="C44" s="102"/>
      <c r="D44" s="102"/>
    </row>
    <row r="45" spans="1:4">
      <c r="A45" s="102"/>
      <c r="B45" s="102"/>
      <c r="C45" s="102"/>
      <c r="D45" s="102"/>
    </row>
    <row r="46" spans="1:4">
      <c r="A46" s="102"/>
      <c r="B46" s="102"/>
      <c r="C46" s="102"/>
      <c r="D46" s="102"/>
    </row>
    <row r="47" spans="1:4">
      <c r="A47" s="102"/>
      <c r="B47" s="102"/>
      <c r="C47" s="102"/>
      <c r="D47" s="102"/>
    </row>
    <row r="48" spans="1:4">
      <c r="A48" s="102"/>
      <c r="B48" s="102"/>
      <c r="C48" s="102"/>
      <c r="D48" s="102"/>
    </row>
    <row r="49" spans="1:2">
      <c r="A49" s="102"/>
      <c r="B49" s="102"/>
    </row>
    <row r="50" spans="1:2">
      <c r="A50" s="102"/>
      <c r="B50" s="102"/>
    </row>
  </sheetData>
  <mergeCells count="4">
    <mergeCell ref="C4:E4"/>
    <mergeCell ref="G14:I14"/>
    <mergeCell ref="G24:I24"/>
    <mergeCell ref="F2:H4"/>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14</xdr:col>
                    <xdr:colOff>228600</xdr:colOff>
                    <xdr:row>2</xdr:row>
                    <xdr:rowOff>9525</xdr:rowOff>
                  </from>
                  <to>
                    <xdr:col>15</xdr:col>
                    <xdr:colOff>542925</xdr:colOff>
                    <xdr:row>3</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7</xdr:col>
                    <xdr:colOff>647700</xdr:colOff>
                    <xdr:row>1</xdr:row>
                    <xdr:rowOff>381000</xdr:rowOff>
                  </from>
                  <to>
                    <xdr:col>9</xdr:col>
                    <xdr:colOff>161925</xdr:colOff>
                    <xdr:row>2</xdr:row>
                    <xdr:rowOff>314325</xdr:rowOff>
                  </to>
                </anchor>
              </controlPr>
            </control>
          </mc:Choice>
        </mc:AlternateContent>
        <mc:AlternateContent xmlns:mc="http://schemas.openxmlformats.org/markup-compatibility/2006">
          <mc:Choice Requires="x14">
            <control shapeId="18436" r:id="rId6" name="Drop Down 4">
              <controlPr defaultSize="0" autoLine="0" autoPict="0">
                <anchor moveWithCells="1">
                  <from>
                    <xdr:col>2</xdr:col>
                    <xdr:colOff>28575</xdr:colOff>
                    <xdr:row>2</xdr:row>
                    <xdr:rowOff>9525</xdr:rowOff>
                  </from>
                  <to>
                    <xdr:col>4</xdr:col>
                    <xdr:colOff>1085850</xdr:colOff>
                    <xdr:row>2</xdr:row>
                    <xdr:rowOff>314325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37"/>
  <sheetViews>
    <sheetView showGridLines="0" showRowColHeaders="0" zoomScaleNormal="100" workbookViewId="0">
      <pane ySplit="4" topLeftCell="A5" activePane="bottomLeft" state="frozen"/>
      <selection pane="bottomLeft"/>
    </sheetView>
  </sheetViews>
  <sheetFormatPr defaultRowHeight="15"/>
  <cols>
    <col min="1" max="2" width="3.42578125" customWidth="1"/>
    <col min="3" max="4" width="11.7109375" customWidth="1"/>
    <col min="5" max="5" width="21.140625" customWidth="1"/>
    <col min="6" max="6" width="17.7109375" customWidth="1"/>
    <col min="7" max="9" width="10.5703125" style="149" customWidth="1"/>
    <col min="10" max="10" width="3.42578125" customWidth="1"/>
    <col min="30" max="30" width="3.5703125" customWidth="1"/>
  </cols>
  <sheetData>
    <row r="1" spans="1:30">
      <c r="A1" s="174"/>
    </row>
    <row r="2" spans="1:30" ht="24.75" customHeight="1">
      <c r="B2" s="99"/>
      <c r="C2" s="100" t="s">
        <v>59</v>
      </c>
      <c r="D2" s="101"/>
      <c r="E2" s="40"/>
      <c r="F2" s="128"/>
      <c r="G2" s="40"/>
      <c r="H2" s="40"/>
      <c r="I2" s="40"/>
      <c r="J2" s="40"/>
      <c r="K2" s="40"/>
      <c r="L2" s="40"/>
      <c r="M2" s="40"/>
      <c r="N2" s="40"/>
      <c r="O2" s="40"/>
      <c r="P2" s="40"/>
      <c r="Q2" s="40"/>
      <c r="R2" s="40"/>
      <c r="S2" s="40"/>
      <c r="T2" s="40"/>
      <c r="U2" s="40"/>
      <c r="V2" s="40"/>
      <c r="W2" s="40"/>
      <c r="X2" s="40"/>
      <c r="Y2" s="40"/>
      <c r="Z2" s="40"/>
      <c r="AA2" s="40"/>
      <c r="AB2" s="40"/>
      <c r="AC2" s="40"/>
      <c r="AD2" s="41"/>
    </row>
    <row r="3" spans="1:30" ht="41.25" customHeight="1">
      <c r="B3" s="42"/>
      <c r="C3" s="43"/>
      <c r="D3" s="80"/>
      <c r="E3" s="80"/>
      <c r="F3" s="240" t="s">
        <v>121</v>
      </c>
      <c r="G3" s="240"/>
      <c r="H3" s="173"/>
      <c r="I3" s="150"/>
      <c r="J3" s="45"/>
      <c r="K3" s="94" t="s">
        <v>114</v>
      </c>
      <c r="M3" s="94"/>
      <c r="N3" s="94"/>
      <c r="O3" s="45"/>
      <c r="Q3" s="94" t="s">
        <v>45</v>
      </c>
      <c r="S3" s="80"/>
      <c r="V3" s="94"/>
      <c r="X3" s="80"/>
      <c r="Y3" s="80"/>
      <c r="AA3" s="94"/>
      <c r="AB3" s="94"/>
      <c r="AC3" s="80"/>
      <c r="AD3" s="47"/>
    </row>
    <row r="4" spans="1:30" ht="14.25" customHeight="1">
      <c r="B4" s="82" t="s">
        <v>55</v>
      </c>
      <c r="C4" s="239"/>
      <c r="D4" s="239"/>
      <c r="E4" s="239"/>
      <c r="F4" s="45"/>
      <c r="G4" s="49"/>
      <c r="H4" s="49"/>
      <c r="I4" s="49"/>
      <c r="J4" s="49"/>
      <c r="K4" s="49"/>
      <c r="L4" s="49"/>
      <c r="M4" s="49"/>
      <c r="N4" s="49"/>
      <c r="O4" s="49"/>
      <c r="P4" s="49"/>
      <c r="Q4" s="49"/>
      <c r="R4" s="49"/>
      <c r="S4" s="49"/>
      <c r="T4" s="49"/>
      <c r="U4" s="49"/>
      <c r="V4" s="49"/>
      <c r="W4" s="49"/>
      <c r="X4" s="49"/>
      <c r="Y4" s="49"/>
      <c r="Z4" s="49"/>
      <c r="AA4" s="49"/>
      <c r="AB4" s="49"/>
      <c r="AC4" s="49"/>
      <c r="AD4" s="50"/>
    </row>
    <row r="5" spans="1:30">
      <c r="B5" s="42"/>
      <c r="C5" s="80"/>
      <c r="D5" s="80"/>
      <c r="E5" s="80"/>
      <c r="F5" s="80"/>
      <c r="G5" s="135"/>
      <c r="H5" s="135"/>
      <c r="I5" s="135"/>
      <c r="J5" s="80"/>
      <c r="K5" s="80"/>
      <c r="L5" s="80"/>
      <c r="M5" s="80"/>
      <c r="N5" s="80"/>
      <c r="O5" s="80"/>
      <c r="P5" s="80"/>
      <c r="Q5" s="80"/>
      <c r="R5" s="80"/>
      <c r="S5" s="80"/>
      <c r="T5" s="80"/>
      <c r="U5" s="80"/>
      <c r="V5" s="80"/>
      <c r="W5" s="80"/>
      <c r="X5" s="80"/>
      <c r="Y5" s="80"/>
      <c r="Z5" s="80"/>
      <c r="AA5" s="80"/>
      <c r="AB5" s="80"/>
      <c r="AC5" s="80"/>
      <c r="AD5" s="47"/>
    </row>
    <row r="6" spans="1:30" ht="23.25">
      <c r="B6" s="42"/>
      <c r="C6" s="58" t="str">
        <f>_headers!B5</f>
        <v>Report for District of Domicile, December 2023</v>
      </c>
      <c r="D6" s="80"/>
      <c r="E6" s="80"/>
      <c r="F6" s="80"/>
      <c r="G6" s="135"/>
      <c r="H6" s="135"/>
      <c r="I6" s="135"/>
      <c r="J6" s="80"/>
      <c r="K6" s="80"/>
      <c r="L6" s="80"/>
      <c r="M6" s="80"/>
      <c r="N6" s="80"/>
      <c r="O6" s="80"/>
      <c r="P6" s="80"/>
      <c r="Q6" s="80"/>
      <c r="R6" s="80"/>
      <c r="S6" s="80"/>
      <c r="T6" s="80"/>
      <c r="U6" s="80"/>
      <c r="V6" s="80"/>
      <c r="W6" s="80"/>
      <c r="X6" s="80"/>
      <c r="Y6" s="80"/>
      <c r="Z6" s="80"/>
      <c r="AA6" s="80"/>
      <c r="AB6" s="80"/>
      <c r="AC6" s="80"/>
      <c r="AD6" s="47"/>
    </row>
    <row r="7" spans="1:30">
      <c r="B7" s="42"/>
      <c r="C7" s="80"/>
      <c r="D7" s="80"/>
      <c r="E7" s="80"/>
      <c r="F7" s="80"/>
      <c r="G7" s="135"/>
      <c r="H7" s="135"/>
      <c r="I7" s="135"/>
      <c r="J7" s="80"/>
      <c r="K7" s="80"/>
      <c r="L7" s="80"/>
      <c r="M7" s="80"/>
      <c r="N7" s="80"/>
      <c r="O7" s="80"/>
      <c r="P7" s="80"/>
      <c r="Q7" s="80"/>
      <c r="R7" s="80"/>
      <c r="S7" s="80"/>
      <c r="T7" s="80"/>
      <c r="U7" s="80"/>
      <c r="V7" s="80"/>
      <c r="W7" s="80"/>
      <c r="X7" s="80"/>
      <c r="Y7" s="80"/>
      <c r="Z7" s="80"/>
      <c r="AA7" s="80"/>
      <c r="AB7" s="80"/>
      <c r="AC7" s="80"/>
      <c r="AD7" s="47"/>
    </row>
    <row r="8" spans="1:30" ht="21">
      <c r="B8" s="42"/>
      <c r="C8" s="52" t="s">
        <v>125</v>
      </c>
      <c r="D8" s="53"/>
      <c r="E8" s="53"/>
      <c r="F8" s="53"/>
      <c r="G8" s="59"/>
      <c r="H8" s="59"/>
      <c r="I8" s="59"/>
      <c r="J8" s="59"/>
      <c r="K8" s="59"/>
      <c r="L8" s="59"/>
      <c r="M8" s="59"/>
      <c r="N8" s="59"/>
      <c r="O8" s="59"/>
      <c r="P8" s="59"/>
      <c r="Q8" s="59"/>
      <c r="R8" s="59"/>
      <c r="S8" s="59"/>
      <c r="T8" s="59"/>
      <c r="U8" s="59"/>
      <c r="V8" s="59"/>
      <c r="W8" s="59"/>
      <c r="X8" s="59"/>
      <c r="Y8" s="59"/>
      <c r="Z8" s="59"/>
      <c r="AA8" s="59"/>
      <c r="AB8" s="59"/>
      <c r="AC8" s="59"/>
      <c r="AD8" s="47"/>
    </row>
    <row r="9" spans="1:30">
      <c r="B9" s="42"/>
      <c r="C9" s="80"/>
      <c r="D9" s="80"/>
      <c r="E9" s="80"/>
      <c r="F9" s="80"/>
      <c r="G9" s="135"/>
      <c r="H9" s="135"/>
      <c r="I9" s="135"/>
      <c r="J9" s="80"/>
      <c r="K9" s="80"/>
      <c r="L9" s="80"/>
      <c r="M9" s="80"/>
      <c r="N9" s="80"/>
      <c r="O9" s="80"/>
      <c r="P9" s="80"/>
      <c r="Q9" s="80"/>
      <c r="R9" s="80"/>
      <c r="S9" s="80"/>
      <c r="T9" s="80"/>
      <c r="U9" s="80"/>
      <c r="V9" s="80"/>
      <c r="W9" s="80"/>
      <c r="X9" s="80"/>
      <c r="Y9" s="80"/>
      <c r="Z9" s="80"/>
      <c r="AA9" s="80"/>
      <c r="AB9" s="80"/>
      <c r="AC9" s="80"/>
      <c r="AD9" s="47"/>
    </row>
    <row r="10" spans="1:30" s="149" customFormat="1" ht="21">
      <c r="B10" s="42"/>
      <c r="C10" s="66" t="str">
        <f ca="1">CONCATENATE("Using Standard Population Weights from: ",Std_Pop_Selection)</f>
        <v>Using Standard Population Weights from: Census 2018 Usual Resident Population</v>
      </c>
      <c r="D10" s="135"/>
      <c r="E10" s="135"/>
      <c r="F10" s="135"/>
      <c r="G10" s="135"/>
      <c r="H10" s="135"/>
      <c r="I10" s="135"/>
      <c r="J10" s="135"/>
      <c r="K10" s="60" t="s">
        <v>122</v>
      </c>
      <c r="L10" s="135"/>
      <c r="M10" s="135"/>
      <c r="N10" s="135"/>
      <c r="O10" s="135"/>
      <c r="P10" s="135"/>
      <c r="Q10" s="135"/>
      <c r="R10" s="135"/>
      <c r="S10" s="135"/>
      <c r="T10" s="135"/>
      <c r="U10" s="135"/>
      <c r="V10" s="135"/>
      <c r="W10" s="135"/>
      <c r="X10" s="135"/>
      <c r="Y10" s="135"/>
      <c r="Z10" s="135"/>
      <c r="AA10" s="135"/>
      <c r="AB10" s="135"/>
      <c r="AC10" s="135"/>
      <c r="AD10" s="47"/>
    </row>
    <row r="11" spans="1:30" ht="21">
      <c r="B11" s="42"/>
      <c r="D11" s="80"/>
      <c r="E11" s="80"/>
      <c r="F11" s="80"/>
      <c r="G11" s="135"/>
      <c r="H11" s="135"/>
      <c r="I11" s="135"/>
      <c r="J11" s="80"/>
      <c r="K11" s="135"/>
      <c r="L11" s="80"/>
      <c r="M11" s="80"/>
      <c r="N11" s="80"/>
      <c r="O11" s="80"/>
      <c r="P11" s="80"/>
      <c r="Q11" s="80"/>
      <c r="R11" s="80"/>
      <c r="S11" s="80"/>
      <c r="T11" s="80"/>
      <c r="U11" s="80"/>
      <c r="V11" s="80"/>
      <c r="W11" s="80"/>
      <c r="X11" s="80"/>
      <c r="Y11" s="60" t="s">
        <v>47</v>
      </c>
      <c r="AA11" s="80"/>
      <c r="AB11" s="80"/>
      <c r="AC11" s="80"/>
      <c r="AD11" s="47"/>
    </row>
    <row r="12" spans="1:30" ht="21">
      <c r="B12" s="42"/>
      <c r="C12" s="61" t="str">
        <f ca="1">CONCATENATE(_selections!A31," District of Domicile")</f>
        <v>Canterbury District of Domicile</v>
      </c>
      <c r="D12" s="80"/>
      <c r="E12" s="80"/>
      <c r="F12" s="80"/>
      <c r="G12" s="135"/>
      <c r="H12" s="135"/>
      <c r="I12" s="135"/>
      <c r="J12" s="80"/>
      <c r="K12" s="61" t="str">
        <f ca="1">CONCATENATE(_selections!A31," District of Domicile")</f>
        <v>Canterbury District of Domicile</v>
      </c>
      <c r="L12" s="135"/>
      <c r="M12" s="135"/>
      <c r="N12" s="135"/>
      <c r="O12" s="135"/>
      <c r="P12" s="135"/>
      <c r="Q12" s="135"/>
      <c r="R12" s="60" t="s">
        <v>29</v>
      </c>
      <c r="S12" s="135"/>
      <c r="T12" s="135"/>
      <c r="U12" s="135"/>
      <c r="V12" s="135"/>
      <c r="W12" s="135"/>
      <c r="X12" s="135"/>
      <c r="Y12" s="60" t="s">
        <v>150</v>
      </c>
      <c r="Z12" s="154"/>
      <c r="AA12" s="135"/>
      <c r="AB12" s="135"/>
      <c r="AC12" s="135"/>
      <c r="AD12" s="47"/>
    </row>
    <row r="13" spans="1:30">
      <c r="B13" s="42"/>
      <c r="C13" s="80"/>
      <c r="D13" s="80"/>
      <c r="E13" s="80"/>
      <c r="F13" s="80"/>
      <c r="G13" s="135"/>
      <c r="H13" s="135"/>
      <c r="I13" s="135"/>
      <c r="J13" s="80"/>
      <c r="K13" s="135"/>
      <c r="L13" s="135"/>
      <c r="M13" s="135"/>
      <c r="N13" s="135"/>
      <c r="O13" s="135"/>
      <c r="P13" s="135"/>
      <c r="Q13" s="135"/>
      <c r="R13" s="135"/>
      <c r="S13" s="135"/>
      <c r="T13" s="135"/>
      <c r="U13" s="135"/>
      <c r="V13" s="135"/>
      <c r="W13" s="135"/>
      <c r="X13" s="135"/>
      <c r="Y13" s="135"/>
      <c r="Z13" s="135"/>
      <c r="AA13" s="135"/>
      <c r="AB13" s="135"/>
      <c r="AC13" s="135"/>
      <c r="AD13" s="47"/>
    </row>
    <row r="14" spans="1:30" ht="48.75" customHeight="1">
      <c r="B14" s="42"/>
      <c r="C14" s="80"/>
      <c r="D14" s="105" t="s">
        <v>99</v>
      </c>
      <c r="E14" s="105" t="str">
        <f ca="1">CONCATENATE("Number of ",_selections!D31)</f>
        <v>Number of Self Harm Hospitalisations - Total</v>
      </c>
      <c r="F14" s="105" t="s">
        <v>123</v>
      </c>
      <c r="G14" s="227" t="s">
        <v>124</v>
      </c>
      <c r="H14" s="228"/>
      <c r="I14" s="229"/>
      <c r="J14" s="80"/>
      <c r="K14" s="135"/>
      <c r="L14" s="201" t="s">
        <v>149</v>
      </c>
      <c r="M14" s="135"/>
      <c r="N14" s="135"/>
      <c r="O14" s="135"/>
      <c r="P14" s="135"/>
      <c r="Q14" s="135"/>
      <c r="R14" s="135"/>
      <c r="S14" s="135"/>
      <c r="T14" s="135"/>
      <c r="U14" s="135"/>
      <c r="V14" s="135"/>
      <c r="W14" s="135"/>
      <c r="X14" s="135"/>
      <c r="Y14" s="135"/>
      <c r="Z14" s="135"/>
      <c r="AA14" s="135"/>
      <c r="AB14" s="135"/>
      <c r="AC14" s="135"/>
      <c r="AD14" s="47"/>
    </row>
    <row r="15" spans="1:30" ht="30" customHeight="1">
      <c r="B15" s="42"/>
      <c r="C15" s="189" t="s">
        <v>2</v>
      </c>
      <c r="D15" s="187" t="str">
        <f>_headers!$B$16</f>
        <v>Year to Dec 2023</v>
      </c>
      <c r="E15" s="187" t="str">
        <f>_headers!$B$16</f>
        <v>Year to Dec 2023</v>
      </c>
      <c r="F15" s="187" t="str">
        <f>_headers!$B$16</f>
        <v>Year to Dec 2023</v>
      </c>
      <c r="G15" s="187" t="str">
        <f>_headers!$B$14</f>
        <v>Year to Dec 2021</v>
      </c>
      <c r="H15" s="187" t="str">
        <f>_headers!$B$15</f>
        <v>Year to Dec 2022</v>
      </c>
      <c r="I15" s="187" t="str">
        <f>_headers!$B$16</f>
        <v>Year to Dec 2023</v>
      </c>
      <c r="J15" s="80"/>
      <c r="K15" s="55" t="s">
        <v>0</v>
      </c>
      <c r="L15" s="62" t="str">
        <f>_headers!$B$16</f>
        <v>Year to Dec 2023</v>
      </c>
      <c r="M15" s="135"/>
      <c r="N15" s="135"/>
      <c r="O15" s="135"/>
      <c r="P15" s="135"/>
      <c r="Q15" s="135"/>
      <c r="R15" s="135"/>
      <c r="S15" s="135"/>
      <c r="T15" s="135"/>
      <c r="U15" s="135"/>
      <c r="V15" s="135"/>
      <c r="W15" s="135"/>
      <c r="X15" s="135"/>
      <c r="Y15" s="135"/>
      <c r="Z15" s="135"/>
      <c r="AA15" s="135"/>
      <c r="AB15" s="135"/>
      <c r="AC15" s="135"/>
      <c r="AD15" s="47"/>
    </row>
    <row r="16" spans="1:30">
      <c r="B16" s="42"/>
      <c r="C16" s="63" t="s">
        <v>9</v>
      </c>
      <c r="D16" s="67" cm="1">
        <f t="array" aca="1" ref="D16" ca="1">IFERROR(VLOOKUP(CONCATENATE(D$15," ",SelectedDistrict," ",Gender_SelectedAgeGroup," ",$C16," ",Gender_SelectedEthnicGroup," ",Gender_SelectedDeprivation),DataLookup,12,FALSE),0)</f>
        <v>59440</v>
      </c>
      <c r="E16" s="67">
        <f ca="1">IFERROR(IF($D16&lt;Sup_Num,Sup_Text,
IF(SelectedStandardPopn="Self Harm Hospitalisations - Total",VLOOKUP(CONCATENATE(E$15," ",SelectedDistrict," ",Gender_SelectedAgeGroup," ",$C16," ",Gender_SelectedEthnicGroup," ",Gender_SelectedDeprivation),DataLookup,8,FALSE),
IF(SelectedStandardPopn="Self Harm Hospitalisations - Intentional",VLOOKUP(CONCATENATE(E$15," ",SelectedDistrict," ",Gender_SelectedAgeGroup," ",$C16," ",Gender_SelectedEthnicGroup," ",Gender_SelectedDeprivation),DataLookup,9,FALSE),
IF(SelectedStandardPopn="Self Harm Hospitalisations - Undetermined",VLOOKUP(CONCATENATE(E$15," ",SelectedDistrict," ",Gender_SelectedAgeGroup," ",$C16," ",Gender_SelectedEthnicGroup," ",Gender_SelectedDeprivation),DataLookup,10,FALSE),
0)))),0)</f>
        <v>48</v>
      </c>
      <c r="F16" s="118">
        <f ca="1">IFERROR(IF($D16&lt;Sup_Num,Sup_Text, 10*
IF(SelectedStandardPopn="Self Harm Hospitalisations - Total",VLOOKUP(CONCATENATE(F$15," ",SelectedDistrict," ",Gender_SelectedAgeGroup," ",$C16," ",Gender_SelectedEthnicGroup," ",Gender_SelectedDeprivation),DataLookup,13,FALSE),
IF(SelectedStandardPopn="Self Harm Hospitalisations - Intentional",VLOOKUP(CONCATENATE(F$15," ",SelectedDistrict," ",Gender_SelectedAgeGroup," ",$C16," ",Gender_SelectedEthnicGroup," ",Gender_SelectedDeprivation),DataLookup,14,FALSE),
IF(SelectedStandardPopn="Self Harm Hospitalisations - Undetermined",VLOOKUP(CONCATENATE(F$15," ",SelectedDistrict," ",Gender_SelectedAgeGroup," ",$C16," ",Gender_SelectedEthnicGroup," ",Gender_SelectedDeprivation),DataLookup,15,FALSE),
0)))),0)</f>
        <v>8.0753701211305504</v>
      </c>
      <c r="G16" s="121">
        <f t="shared" ref="G16:I18" ca="1" si="0">IFERROR(IF($D16&lt;Sup_Num,Sup_Text, 10*
IF(Std_Pop_Selection="Census 2018 Usual Resident Population",
IF(SelectedStandardPopn="Self Harm Hospitalisations - Total",VLOOKUP(CONCATENATE(G$15," ",SelectedDistrict," ",Gender_SelectedAgeGroup," ", $C16," ", Gender_SelectedEthnicGroup," ",Gender_SelectedDeprivation),DataLookup,16,FALSE),
IF(SelectedStandardPopn="Self Harm Hospitalisations - Intentional",VLOOKUP(CONCATENATE(G$15," ",SelectedDistrict," ",Gender_SelectedAgeGroup," ", $C16," ", Gender_SelectedEthnicGroup," ",Gender_SelectedDeprivation),DataLookup,17,FALSE),
IF(SelectedStandardPopn="Self Harm Hospitalisations - Undetermined",VLOOKUP(CONCATENATE(G$15," ",SelectedDistrict," ",Gender_SelectedAgeGroup," ", $C16," ", Gender_SelectedEthnicGroup," ",Gender_SelectedDeprivation),DataLookup,18,FALSE),
0))),
IF(Std_Pop_Selection="WHO (2000) Population",
IF(SelectedStandardPopn="Self Harm Hospitalisations - Total",VLOOKUP(CONCATENATE(G$15," ",SelectedDistrict," ",Gender_SelectedAgeGroup," ", $C16," ", Gender_SelectedEthnicGroup," ",Gender_SelectedDeprivation),DataLookup,22,FALSE),
IF(SelectedStandardPopn="Self Harm Hospitalisations - Intentional",VLOOKUP(CONCATENATE(G$15," ",SelectedDistrict," ",Gender_SelectedAgeGroup," ", $C16," ", Gender_SelectedEthnicGroup," ",Gender_SelectedDeprivation),DataLookup,23,FALSE),
IF(SelectedStandardPopn="Self Harm Hospitalisations - Undetermined",VLOOKUP(CONCATENATE(G$15," ",SelectedDistrict," ",Gender_SelectedAgeGroup," ", $C16," ", Gender_SelectedEthnicGroup," ",Gender_SelectedDeprivation),DataLookup,24,FALSE),
0)))))),0)</f>
        <v>7.7116238367811896</v>
      </c>
      <c r="H16" s="121">
        <f t="shared" ca="1" si="0"/>
        <v>7.8807137987308193</v>
      </c>
      <c r="I16" s="121">
        <f t="shared" ca="1" si="0"/>
        <v>7.9753440093567596</v>
      </c>
      <c r="J16" s="80"/>
      <c r="K16" s="65" t="str">
        <f>C16</f>
        <v>Male</v>
      </c>
      <c r="L16" s="152">
        <f ca="1">I16-I26</f>
        <v>-12.597254351938439</v>
      </c>
      <c r="M16" s="135"/>
      <c r="N16" s="135"/>
      <c r="O16" s="135"/>
      <c r="P16" s="135"/>
      <c r="Q16" s="135"/>
      <c r="R16" s="135"/>
      <c r="S16" s="135"/>
      <c r="T16" s="135"/>
      <c r="U16" s="135"/>
      <c r="V16" s="135"/>
      <c r="W16" s="135"/>
      <c r="X16" s="135"/>
      <c r="Y16" s="135"/>
      <c r="Z16" s="135"/>
      <c r="AA16" s="135"/>
      <c r="AB16" s="135"/>
      <c r="AC16" s="135"/>
      <c r="AD16" s="47"/>
    </row>
    <row r="17" spans="2:30">
      <c r="B17" s="42"/>
      <c r="C17" s="115" t="s">
        <v>12</v>
      </c>
      <c r="D17" s="125" cm="1">
        <f t="array" aca="1" ref="D17" ca="1">IFERROR(VLOOKUP(CONCATENATE(D$15," ",SelectedDistrict," ",Gender_SelectedAgeGroup," ",$C17," ",Gender_SelectedEthnicGroup," ",Gender_SelectedDeprivation),DataLookup,12,FALSE),0)</f>
        <v>54350</v>
      </c>
      <c r="E17" s="125">
        <f ca="1">IFERROR(IF($D17&lt;Sup_Num,Sup_Text,
IF(SelectedStandardPopn="Self Harm Hospitalisations - Total",VLOOKUP(CONCATENATE(E$15," ",SelectedDistrict," ",Gender_SelectedAgeGroup," ",$C17," ",Gender_SelectedEthnicGroup," ",Gender_SelectedDeprivation),DataLookup,8,FALSE),
IF(SelectedStandardPopn="Self Harm Hospitalisations - Intentional",VLOOKUP(CONCATENATE(E$15," ",SelectedDistrict," ",Gender_SelectedAgeGroup," ",$C17," ",Gender_SelectedEthnicGroup," ",Gender_SelectedDeprivation),DataLookup,9,FALSE),
IF(SelectedStandardPopn="Self Harm Hospitalisations - Undetermined",VLOOKUP(CONCATENATE(E$15," ",SelectedDistrict," ",Gender_SelectedAgeGroup," ",$C17," ",Gender_SelectedEthnicGroup," ",Gender_SelectedDeprivation),DataLookup,10,FALSE),
0)))),0)</f>
        <v>231</v>
      </c>
      <c r="F17" s="126">
        <f ca="1">IFERROR(IF($D17&lt;Sup_Num,Sup_Text, 10*
IF(SelectedStandardPopn="Self Harm Hospitalisations - Total",VLOOKUP(CONCATENATE(F$15," ",SelectedDistrict," ",Gender_SelectedAgeGroup," ",$C17," ",Gender_SelectedEthnicGroup," ",Gender_SelectedDeprivation),DataLookup,13,FALSE),
IF(SelectedStandardPopn="Self Harm Hospitalisations - Intentional",VLOOKUP(CONCATENATE(F$15," ",SelectedDistrict," ",Gender_SelectedAgeGroup," ",$C17," ",Gender_SelectedEthnicGroup," ",Gender_SelectedDeprivation),DataLookup,14,FALSE),
IF(SelectedStandardPopn="Self Harm Hospitalisations - Undetermined",VLOOKUP(CONCATENATE(F$15," ",SelectedDistrict," ",Gender_SelectedAgeGroup," ",$C17," ",Gender_SelectedEthnicGroup," ",Gender_SelectedDeprivation),DataLookup,15,FALSE),
0)))),0)</f>
        <v>42.5022999080037</v>
      </c>
      <c r="G17" s="127">
        <f t="shared" ca="1" si="0"/>
        <v>39.550716702082703</v>
      </c>
      <c r="H17" s="127">
        <f t="shared" ca="1" si="0"/>
        <v>39.625596994125004</v>
      </c>
      <c r="I17" s="127">
        <f t="shared" ca="1" si="0"/>
        <v>42.357709247299304</v>
      </c>
      <c r="J17" s="80"/>
      <c r="K17" s="65" t="str">
        <f>C17</f>
        <v>Female</v>
      </c>
      <c r="L17" s="152">
        <f ca="1">I17-I27</f>
        <v>-27.582464103877292</v>
      </c>
      <c r="M17" s="135"/>
      <c r="N17" s="135"/>
      <c r="O17" s="135"/>
      <c r="P17" s="135"/>
      <c r="Q17" s="135"/>
      <c r="R17" s="135"/>
      <c r="S17" s="135"/>
      <c r="T17" s="135"/>
      <c r="U17" s="135"/>
      <c r="V17" s="135"/>
      <c r="W17" s="135"/>
      <c r="X17" s="135"/>
      <c r="Y17" s="135"/>
      <c r="Z17" s="135"/>
      <c r="AA17" s="135"/>
      <c r="AB17" s="135"/>
      <c r="AC17" s="135"/>
      <c r="AD17" s="47"/>
    </row>
    <row r="18" spans="2:30" s="81" customFormat="1">
      <c r="B18" s="42"/>
      <c r="C18" s="65" t="s">
        <v>5</v>
      </c>
      <c r="D18" s="56" cm="1">
        <f t="array" aca="1" ref="D18" ca="1">IFERROR(VLOOKUP(CONCATENATE(D$15," ",SelectedDistrict," ",Gender_SelectedAgeGroup," ",$C18," ",Gender_SelectedEthnicGroup," ",Gender_SelectedDeprivation),DataLookup,12,FALSE),0)</f>
        <v>113790</v>
      </c>
      <c r="E18" s="56">
        <f ca="1">IFERROR(IF($D18&lt;Sup_Num,Sup_Text,
IF(SelectedStandardPopn="Self Harm Hospitalisations - Total",VLOOKUP(CONCATENATE(E$15," ",SelectedDistrict," ",Gender_SelectedAgeGroup," ",$C18," ",Gender_SelectedEthnicGroup," ",Gender_SelectedDeprivation),DataLookup,8,FALSE),
IF(SelectedStandardPopn="Self Harm Hospitalisations - Intentional",VLOOKUP(CONCATENATE(E$15," ",SelectedDistrict," ",Gender_SelectedAgeGroup," ",$C18," ",Gender_SelectedEthnicGroup," ",Gender_SelectedDeprivation),DataLookup,9,FALSE),
IF(SelectedStandardPopn="Self Harm Hospitalisations - Undetermined",VLOOKUP(CONCATENATE(E$15," ",SelectedDistrict," ",Gender_SelectedAgeGroup," ",$C18," ",Gender_SelectedEthnicGroup," ",Gender_SelectedDeprivation),DataLookup,10,FALSE),
0)))),0)</f>
        <v>279</v>
      </c>
      <c r="F18" s="120">
        <f ca="1">IFERROR(IF($D18&lt;Sup_Num,Sup_Text, 10*
IF(SelectedStandardPopn="Self Harm Hospitalisations - Total",VLOOKUP(CONCATENATE(F$15," ",SelectedDistrict," ",Gender_SelectedAgeGroup," ",$C18," ",Gender_SelectedEthnicGroup," ",Gender_SelectedDeprivation),DataLookup,13,FALSE),
IF(SelectedStandardPopn="Self Harm Hospitalisations - Intentional",VLOOKUP(CONCATENATE(F$15," ",SelectedDistrict," ",Gender_SelectedAgeGroup," ",$C18," ",Gender_SelectedEthnicGroup," ",Gender_SelectedDeprivation),DataLookup,14,FALSE),
IF(SelectedStandardPopn="Self Harm Hospitalisations - Undetermined",VLOOKUP(CONCATENATE(F$15," ",SelectedDistrict," ",Gender_SelectedAgeGroup," ",$C18," ",Gender_SelectedEthnicGroup," ",Gender_SelectedDeprivation),DataLookup,15,FALSE),
0)))),0)</f>
        <v>24.518850514104898</v>
      </c>
      <c r="G18" s="119">
        <f t="shared" ca="1" si="0"/>
        <v>22.9252221740682</v>
      </c>
      <c r="H18" s="119">
        <f t="shared" ca="1" si="0"/>
        <v>23.012379527959798</v>
      </c>
      <c r="I18" s="119">
        <f t="shared" ca="1" si="0"/>
        <v>24.378794248034097</v>
      </c>
      <c r="J18" s="80"/>
      <c r="K18" s="65" t="str">
        <f>C18</f>
        <v>Total</v>
      </c>
      <c r="L18" s="152">
        <f ca="1">I18-I28</f>
        <v>-20.414038262725605</v>
      </c>
      <c r="M18" s="135"/>
      <c r="N18" s="135"/>
      <c r="O18" s="135"/>
      <c r="P18" s="135"/>
      <c r="Q18" s="135"/>
      <c r="R18" s="135"/>
      <c r="S18" s="135"/>
      <c r="T18" s="135"/>
      <c r="U18" s="135"/>
      <c r="V18" s="135"/>
      <c r="W18" s="135"/>
      <c r="X18" s="135"/>
      <c r="Y18" s="135"/>
      <c r="Z18" s="135"/>
      <c r="AA18" s="135"/>
      <c r="AB18" s="135"/>
      <c r="AC18" s="135"/>
      <c r="AD18" s="47"/>
    </row>
    <row r="19" spans="2:30">
      <c r="B19" s="42"/>
      <c r="C19" s="190" t="str">
        <f ca="1">IFERROR(IF(E18-E16-E17=0,"","* Gender breakdown does not include "&amp;E18-E16-E17&amp;" hospitalisation(s) from people with other or unknown gender"),"Gender breakdown does not include hospitalisation from people with other or unknown gender")</f>
        <v/>
      </c>
      <c r="D19" s="80"/>
      <c r="E19" s="80"/>
      <c r="F19" s="80"/>
      <c r="G19" s="80"/>
      <c r="H19" s="80"/>
      <c r="I19" s="80"/>
      <c r="J19" s="80"/>
      <c r="K19" s="135"/>
      <c r="L19" s="135"/>
      <c r="M19" s="135"/>
      <c r="N19" s="135"/>
      <c r="O19" s="135"/>
      <c r="P19" s="135"/>
      <c r="Q19" s="135"/>
      <c r="R19" s="135"/>
      <c r="S19" s="135"/>
      <c r="T19" s="135"/>
      <c r="U19" s="135"/>
      <c r="V19" s="135"/>
      <c r="W19" s="135"/>
      <c r="X19" s="135"/>
      <c r="Y19" s="135"/>
      <c r="Z19" s="135"/>
      <c r="AA19" s="135"/>
      <c r="AB19" s="135"/>
      <c r="AC19" s="135"/>
      <c r="AD19" s="47"/>
    </row>
    <row r="20" spans="2:30">
      <c r="B20" s="42"/>
      <c r="C20" s="80"/>
      <c r="D20" s="92"/>
      <c r="E20" s="92"/>
      <c r="F20" s="80"/>
      <c r="G20" s="80"/>
      <c r="H20" s="80"/>
      <c r="I20" s="80"/>
      <c r="J20" s="80"/>
      <c r="K20" s="135"/>
      <c r="L20" s="135"/>
      <c r="M20" s="135"/>
      <c r="N20" s="135"/>
      <c r="O20" s="135"/>
      <c r="P20" s="135"/>
      <c r="Q20" s="135"/>
      <c r="R20" s="135"/>
      <c r="S20" s="135"/>
      <c r="T20" s="135"/>
      <c r="U20" s="135"/>
      <c r="V20" s="135"/>
      <c r="W20" s="135"/>
      <c r="X20" s="135"/>
      <c r="Y20" s="135"/>
      <c r="Z20" s="135"/>
      <c r="AA20" s="135"/>
      <c r="AB20" s="135"/>
      <c r="AC20" s="135"/>
      <c r="AD20" s="47"/>
    </row>
    <row r="21" spans="2:30">
      <c r="B21" s="42"/>
      <c r="C21" s="80"/>
      <c r="D21" s="54"/>
      <c r="E21" s="92"/>
      <c r="F21" s="80"/>
      <c r="G21" s="80"/>
      <c r="H21" s="80"/>
      <c r="I21" s="80"/>
      <c r="J21" s="80"/>
      <c r="K21" s="135"/>
      <c r="L21" s="135"/>
      <c r="M21" s="135"/>
      <c r="N21" s="135"/>
      <c r="O21" s="135"/>
      <c r="P21" s="135"/>
      <c r="Q21" s="135"/>
      <c r="R21" s="135"/>
      <c r="S21" s="135"/>
      <c r="T21" s="135"/>
      <c r="U21" s="135"/>
      <c r="V21" s="135"/>
      <c r="W21" s="135"/>
      <c r="X21" s="135"/>
      <c r="Y21" s="135"/>
      <c r="Z21" s="135"/>
      <c r="AA21" s="135"/>
      <c r="AB21" s="135"/>
      <c r="AC21" s="135"/>
      <c r="AD21" s="47"/>
    </row>
    <row r="22" spans="2:30" ht="18.75">
      <c r="B22" s="42"/>
      <c r="C22" s="66" t="s">
        <v>29</v>
      </c>
      <c r="D22" s="80"/>
      <c r="E22" s="80"/>
      <c r="F22" s="80"/>
      <c r="G22" s="80"/>
      <c r="H22" s="80"/>
      <c r="I22" s="80"/>
      <c r="J22" s="80"/>
      <c r="K22" s="135"/>
      <c r="L22" s="135"/>
      <c r="M22" s="135"/>
      <c r="N22" s="135"/>
      <c r="O22" s="135"/>
      <c r="P22" s="135"/>
      <c r="Q22" s="135"/>
      <c r="R22" s="135"/>
      <c r="S22" s="135"/>
      <c r="T22" s="135"/>
      <c r="U22" s="135"/>
      <c r="V22" s="135"/>
      <c r="W22" s="135"/>
      <c r="X22" s="135"/>
      <c r="Y22" s="135"/>
      <c r="Z22" s="135"/>
      <c r="AA22" s="135"/>
      <c r="AB22" s="135"/>
      <c r="AC22" s="135"/>
      <c r="AD22" s="47"/>
    </row>
    <row r="23" spans="2:30" ht="18.75">
      <c r="B23" s="42"/>
      <c r="C23" s="66"/>
      <c r="D23" s="80"/>
      <c r="E23" s="80"/>
      <c r="F23" s="80"/>
      <c r="G23" s="80"/>
      <c r="H23" s="80"/>
      <c r="I23" s="80"/>
      <c r="J23" s="80"/>
      <c r="K23" s="135"/>
      <c r="L23" s="135"/>
      <c r="M23" s="135"/>
      <c r="N23" s="135"/>
      <c r="O23" s="135"/>
      <c r="P23" s="135"/>
      <c r="Q23" s="135"/>
      <c r="R23" s="135"/>
      <c r="S23" s="135"/>
      <c r="T23" s="135"/>
      <c r="U23" s="135"/>
      <c r="V23" s="135"/>
      <c r="W23" s="135"/>
      <c r="X23" s="135"/>
      <c r="Y23" s="135"/>
      <c r="Z23" s="135"/>
      <c r="AA23" s="135"/>
      <c r="AB23" s="135"/>
      <c r="AC23" s="135"/>
      <c r="AD23" s="47"/>
    </row>
    <row r="24" spans="2:30" ht="51" customHeight="1">
      <c r="B24" s="42"/>
      <c r="C24" s="66"/>
      <c r="D24" s="105" t="s">
        <v>92</v>
      </c>
      <c r="E24" s="105" t="str">
        <f ca="1">CONCATENATE("Number of ",_selections!D31)</f>
        <v>Number of Self Harm Hospitalisations - Total</v>
      </c>
      <c r="F24" s="105" t="s">
        <v>123</v>
      </c>
      <c r="G24" s="227" t="s">
        <v>124</v>
      </c>
      <c r="H24" s="228"/>
      <c r="I24" s="229"/>
      <c r="J24" s="80"/>
      <c r="K24" s="135"/>
      <c r="L24" s="135"/>
      <c r="M24" s="135"/>
      <c r="N24" s="135"/>
      <c r="O24" s="135"/>
      <c r="P24" s="135"/>
      <c r="Q24" s="135"/>
      <c r="R24" s="135"/>
      <c r="S24" s="135"/>
      <c r="T24" s="135"/>
      <c r="U24" s="135"/>
      <c r="V24" s="135"/>
      <c r="W24" s="135"/>
      <c r="X24" s="135"/>
      <c r="Y24" s="135"/>
      <c r="Z24" s="135"/>
      <c r="AA24" s="135"/>
      <c r="AB24" s="135"/>
      <c r="AC24" s="135"/>
      <c r="AD24" s="47"/>
    </row>
    <row r="25" spans="2:30" ht="33.75" customHeight="1">
      <c r="B25" s="42"/>
      <c r="C25" s="189" t="s">
        <v>2</v>
      </c>
      <c r="D25" s="187" t="str">
        <f>_headers!$B$16</f>
        <v>Year to Dec 2023</v>
      </c>
      <c r="E25" s="187" t="str">
        <f>_headers!$B$16</f>
        <v>Year to Dec 2023</v>
      </c>
      <c r="F25" s="187" t="str">
        <f>_headers!$B$16</f>
        <v>Year to Dec 2023</v>
      </c>
      <c r="G25" s="187" t="str">
        <f>_headers!$B$14</f>
        <v>Year to Dec 2021</v>
      </c>
      <c r="H25" s="187" t="str">
        <f>_headers!$B$15</f>
        <v>Year to Dec 2022</v>
      </c>
      <c r="I25" s="187" t="str">
        <f>_headers!$B$16</f>
        <v>Year to Dec 2023</v>
      </c>
      <c r="J25" s="80"/>
      <c r="K25" s="135"/>
      <c r="L25" s="135"/>
      <c r="M25" s="135"/>
      <c r="N25" s="135"/>
      <c r="O25" s="135"/>
      <c r="P25" s="135"/>
      <c r="Q25" s="135"/>
      <c r="R25" s="135"/>
      <c r="S25" s="135"/>
      <c r="T25" s="135"/>
      <c r="U25" s="135"/>
      <c r="V25" s="135"/>
      <c r="W25" s="135"/>
      <c r="X25" s="135"/>
      <c r="Y25" s="135"/>
      <c r="Z25" s="135"/>
      <c r="AA25" s="135"/>
      <c r="AB25" s="135"/>
      <c r="AC25" s="135"/>
      <c r="AD25" s="47"/>
    </row>
    <row r="26" spans="2:30">
      <c r="B26" s="42"/>
      <c r="C26" s="63" t="s">
        <v>9</v>
      </c>
      <c r="D26" s="67">
        <f ca="1">IFERROR(VLOOKUP(CONCATENATE(D$25," ","National"," ",Gender_SelectedAgeGroup," ",$C26," ",Gender_SelectedEthnicGroup," ",Gender_SelectedDeprivation),DataLookup,12,FALSE),0)</f>
        <v>504060</v>
      </c>
      <c r="E26" s="67">
        <f ca="1">IFERROR(
IF(SelectedStandardPopn="Self Harm Hospitalisations - Total",VLOOKUP(CONCATENATE(E$25," ","National"," ",Gender_SelectedAgeGroup," ",$C26," ",Gender_SelectedEthnicGroup," ",Gender_SelectedDeprivation),DataLookup,8,FALSE),
IF(SelectedStandardPopn="Self Harm Hospitalisations - Intentional",VLOOKUP(CONCATENATE(E$25," ","National"," ",Gender_SelectedAgeGroup," ",$C26," ",Gender_SelectedEthnicGroup," ",Gender_SelectedDeprivation),DataLookup,9,FALSE),
IF(SelectedStandardPopn="Self Harm Hospitalisations - Undetermined",VLOOKUP(CONCATENATE(E$25," ","National"," ",Gender_SelectedAgeGroup," ",$C26," ",Gender_SelectedEthnicGroup," ",Gender_SelectedDeprivation),DataLookup,10,FALSE),
0))),0)</f>
        <v>1015</v>
      </c>
      <c r="F26" s="118">
        <f ca="1">10*IFERROR(
IF(SelectedStandardPopn="Self Harm Hospitalisations - Total",VLOOKUP(CONCATENATE(F$25," ","National"," ",Gender_SelectedAgeGroup," ",$C26," ",Gender_SelectedEthnicGroup," ",Gender_SelectedDeprivation),DataLookup,13,FALSE),
IF(SelectedStandardPopn="Self Harm Hospitalisations - Intentional",VLOOKUP(CONCATENATE(F$25," ","National"," ",Gender_SelectedAgeGroup," ",$C26," ",Gender_SelectedEthnicGroup," ",Gender_SelectedDeprivation),DataLookup,14,FALSE),
IF(SelectedStandardPopn="Self Harm Hospitalisations - Undetermined",VLOOKUP(CONCATENATE(F$25," ","National"," ",Gender_SelectedAgeGroup," ",$C26," ",Gender_SelectedEthnicGroup," ",Gender_SelectedDeprivation),DataLookup,15,FALSE),
0))),0)</f>
        <v>20.136491687497504</v>
      </c>
      <c r="G26" s="121">
        <f t="shared" ref="G26:I28" ca="1" si="1">10*IFERROR(
IF(Std_Pop_Selection="Census 2018 Usual Resident Population",
IF(SelectedStandardPopn="Self Harm Hospitalisations - Total",VLOOKUP(CONCATENATE(G$25," ","National"," ",Gender_SelectedAgeGroup," ", $C26," ", Gender_SelectedEthnicGroup," ",Gender_SelectedDeprivation),DataLookup,16,FALSE),
IF(SelectedStandardPopn="Self Harm Hospitalisations - Intentional",VLOOKUP(CONCATENATE(G$25," ","National"," ",Gender_SelectedAgeGroup," ", $C26," ", Gender_SelectedEthnicGroup," ",Gender_SelectedDeprivation),DataLookup,17,FALSE),
IF(SelectedStandardPopn="Self Harm Hospitalisations - Undetermined",VLOOKUP(CONCATENATE(G$25," ","National"," ",Gender_SelectedAgeGroup," ", $C26," ", Gender_SelectedEthnicGroup," ",Gender_SelectedDeprivation),DataLookup,18,FALSE),
0))),
IF(Std_Pop_Selection="WHO (2000) Population",
IF(SelectedStandardPopn="Self Harm Hospitalisations - Total",VLOOKUP(CONCATENATE(G$25," ","National"," ",Gender_SelectedAgeGroup," ", $C26," ", Gender_SelectedEthnicGroup," ",Gender_SelectedDeprivation),DataLookup,22,FALSE),
IF(SelectedStandardPopn="Self Harm Hospitalisations - Intentional",VLOOKUP(CONCATENATE(G$25," ","National"," ",Gender_SelectedAgeGroup," ", $C26," ", Gender_SelectedEthnicGroup," ",Gender_SelectedDeprivation),DataLookup,23,FALSE),
IF(SelectedStandardPopn="Self Harm Hospitalisations - Undetermined",VLOOKUP(CONCATENATE(G$25," ","National"," ",Gender_SelectedAgeGroup," ", $C26," ", Gender_SelectedEthnicGroup," ",Gender_SelectedDeprivation),DataLookup,24,FALSE),
0))))),0)</f>
        <v>24.881351180297901</v>
      </c>
      <c r="H26" s="121">
        <f t="shared" ca="1" si="1"/>
        <v>22.986689760111098</v>
      </c>
      <c r="I26" s="121">
        <f t="shared" ca="1" si="1"/>
        <v>20.572598361295199</v>
      </c>
      <c r="J26" s="80"/>
      <c r="K26" s="135"/>
      <c r="L26" s="135"/>
      <c r="M26" s="135"/>
      <c r="N26" s="135"/>
      <c r="O26" s="135"/>
      <c r="P26" s="135"/>
      <c r="Q26" s="135"/>
      <c r="R26" s="135"/>
      <c r="S26" s="135"/>
      <c r="T26" s="135"/>
      <c r="U26" s="135"/>
      <c r="V26" s="135"/>
      <c r="W26" s="135"/>
      <c r="X26" s="135"/>
      <c r="Y26" s="135"/>
      <c r="Z26" s="135"/>
      <c r="AA26" s="135"/>
      <c r="AB26" s="135"/>
      <c r="AC26" s="135"/>
      <c r="AD26" s="47"/>
    </row>
    <row r="27" spans="2:30">
      <c r="B27" s="42"/>
      <c r="C27" s="115" t="s">
        <v>12</v>
      </c>
      <c r="D27" s="125">
        <f ca="1">IFERROR(VLOOKUP(CONCATENATE(D$25," ","National"," ",Gender_SelectedAgeGroup," ",$C27," ",Gender_SelectedEthnicGroup," ",Gender_SelectedDeprivation),DataLookup,12,FALSE),0)</f>
        <v>476600</v>
      </c>
      <c r="E27" s="125">
        <f ca="1">IFERROR(
IF(SelectedStandardPopn="Self Harm Hospitalisations - Total",VLOOKUP(CONCATENATE(E$25," ","National"," ",Gender_SelectedAgeGroup," ",$C27," ",Gender_SelectedEthnicGroup," ",Gender_SelectedDeprivation),DataLookup,8,FALSE),
IF(SelectedStandardPopn="Self Harm Hospitalisations - Intentional",VLOOKUP(CONCATENATE(E$25," ","National"," ",Gender_SelectedAgeGroup," ",$C27," ",Gender_SelectedEthnicGroup," ",Gender_SelectedDeprivation),DataLookup,9,FALSE),
IF(SelectedStandardPopn="Self Harm Hospitalisations - Undetermined",VLOOKUP(CONCATENATE(E$25," ","National"," ",Gender_SelectedAgeGroup," ",$C27," ",Gender_SelectedEthnicGroup," ",Gender_SelectedDeprivation),DataLookup,10,FALSE),
0))),0)</f>
        <v>3315</v>
      </c>
      <c r="F27" s="126">
        <f ca="1">10*IFERROR(
IF(SelectedStandardPopn="Self Harm Hospitalisations - Total",VLOOKUP(CONCATENATE(F$25," ","National"," ",Gender_SelectedAgeGroup," ",$C27," ",Gender_SelectedEthnicGroup," ",Gender_SelectedDeprivation),DataLookup,13,FALSE),
IF(SelectedStandardPopn="Self Harm Hospitalisations - Intentional",VLOOKUP(CONCATENATE(F$25," ","National"," ",Gender_SelectedAgeGroup," ",$C27," ",Gender_SelectedEthnicGroup," ",Gender_SelectedDeprivation),DataLookup,14,FALSE),
IF(SelectedStandardPopn="Self Harm Hospitalisations - Undetermined",VLOOKUP(CONCATENATE(F$25," ","National"," ",Gender_SelectedAgeGroup," ",$C27," ",Gender_SelectedEthnicGroup," ",Gender_SelectedDeprivation),DataLookup,15,FALSE),
0))),0)</f>
        <v>69.55518254301299</v>
      </c>
      <c r="G27" s="127">
        <f t="shared" ca="1" si="1"/>
        <v>89.829341428644796</v>
      </c>
      <c r="H27" s="127">
        <f t="shared" ca="1" si="1"/>
        <v>74.224907445765098</v>
      </c>
      <c r="I27" s="127">
        <f t="shared" ca="1" si="1"/>
        <v>69.940173351176597</v>
      </c>
      <c r="J27" s="80"/>
      <c r="K27" s="135"/>
      <c r="L27" s="135"/>
      <c r="M27" s="135"/>
      <c r="N27" s="135"/>
      <c r="O27" s="135"/>
      <c r="P27" s="135"/>
      <c r="Q27" s="135"/>
      <c r="R27" s="135"/>
      <c r="S27" s="135"/>
      <c r="T27" s="135"/>
      <c r="U27" s="135"/>
      <c r="V27" s="135"/>
      <c r="W27" s="135"/>
      <c r="X27" s="135"/>
      <c r="Y27" s="135"/>
      <c r="Z27" s="135"/>
      <c r="AA27" s="135"/>
      <c r="AB27" s="135"/>
      <c r="AC27" s="135"/>
      <c r="AD27" s="47"/>
    </row>
    <row r="28" spans="2:30">
      <c r="B28" s="42"/>
      <c r="C28" s="65" t="s">
        <v>5</v>
      </c>
      <c r="D28" s="56">
        <f ca="1">IFERROR(VLOOKUP(CONCATENATE(D$25," ","National"," ",Gender_SelectedAgeGroup," ",$C28," ",Gender_SelectedEthnicGroup," ",Gender_SelectedDeprivation),DataLookup,12,FALSE),0)</f>
        <v>980660</v>
      </c>
      <c r="E28" s="56">
        <f ca="1">IFERROR(
IF(SelectedStandardPopn="Self Harm Hospitalisations - Total",VLOOKUP(CONCATENATE(E$25," ","National"," ",Gender_SelectedAgeGroup," ",$C28," ",Gender_SelectedEthnicGroup," ",Gender_SelectedDeprivation),DataLookup,8,FALSE),
IF(SelectedStandardPopn="Self Harm Hospitalisations - Intentional",VLOOKUP(CONCATENATE(E$25," ","National"," ",Gender_SelectedAgeGroup," ",$C28," ",Gender_SelectedEthnicGroup," ",Gender_SelectedDeprivation),DataLookup,9,FALSE),
IF(SelectedStandardPopn="Self Harm Hospitalisations - Undetermined",VLOOKUP(CONCATENATE(E$25," ","National"," ",Gender_SelectedAgeGroup," ",$C28," ",Gender_SelectedEthnicGroup," ",Gender_SelectedDeprivation),DataLookup,10,FALSE),
0))),0)</f>
        <v>4352</v>
      </c>
      <c r="F28" s="120">
        <f ca="1">10*IFERROR(
IF(SelectedStandardPopn="Self Harm Hospitalisations - Total",VLOOKUP(CONCATENATE(F$25," ","National"," ",Gender_SelectedAgeGroup," ",$C28," ",Gender_SelectedEthnicGroup," ",Gender_SelectedDeprivation),DataLookup,13,FALSE),
IF(SelectedStandardPopn="Self Harm Hospitalisations - Intentional",VLOOKUP(CONCATENATE(F$25," ","National"," ",Gender_SelectedAgeGroup," ",$C28," ",Gender_SelectedEthnicGroup," ",Gender_SelectedDeprivation),DataLookup,14,FALSE),
IF(SelectedStandardPopn="Self Harm Hospitalisations - Undetermined",VLOOKUP(CONCATENATE(F$25," ","National"," ",Gender_SelectedAgeGroup," ",$C28," ",Gender_SelectedEthnicGroup," ",Gender_SelectedDeprivation),DataLookup,15,FALSE),
0))),0)</f>
        <v>44.378275855036399</v>
      </c>
      <c r="G28" s="119">
        <f t="shared" ca="1" si="1"/>
        <v>56.708122011530797</v>
      </c>
      <c r="H28" s="119">
        <f t="shared" ca="1" si="1"/>
        <v>48.365140542922504</v>
      </c>
      <c r="I28" s="119">
        <f t="shared" ca="1" si="1"/>
        <v>44.792832510759702</v>
      </c>
      <c r="J28" s="80"/>
      <c r="K28" s="135"/>
      <c r="L28" s="135"/>
      <c r="M28" s="135"/>
      <c r="N28" s="135"/>
      <c r="O28" s="135"/>
      <c r="P28" s="135"/>
      <c r="Q28" s="135"/>
      <c r="R28" s="135"/>
      <c r="S28" s="135"/>
      <c r="T28" s="135"/>
      <c r="U28" s="135"/>
      <c r="V28" s="135"/>
      <c r="W28" s="135"/>
      <c r="X28" s="135"/>
      <c r="Y28" s="135"/>
      <c r="Z28" s="135"/>
      <c r="AA28" s="135"/>
      <c r="AB28" s="135"/>
      <c r="AC28" s="135"/>
      <c r="AD28" s="47"/>
    </row>
    <row r="29" spans="2:30" s="81" customFormat="1">
      <c r="B29" s="42"/>
      <c r="C29" s="190" t="str">
        <f ca="1">IF(E28-E26-E27=0,"","* Gender Breakdown does not include "&amp;E28-E26-E27&amp;" hospitalisation(s) from people with other or unknown gender")</f>
        <v>* Gender Breakdown does not include 22 hospitalisation(s) from people with other or unknown gender</v>
      </c>
      <c r="D29" s="80"/>
      <c r="E29" s="109"/>
      <c r="F29" s="80"/>
      <c r="G29" s="135"/>
      <c r="H29" s="135"/>
      <c r="I29" s="135"/>
      <c r="J29" s="80"/>
      <c r="K29" s="135"/>
      <c r="L29" s="135"/>
      <c r="M29" s="135"/>
      <c r="N29" s="135"/>
      <c r="O29" s="135"/>
      <c r="P29" s="135"/>
      <c r="Q29" s="135"/>
      <c r="R29" s="135"/>
      <c r="S29" s="135"/>
      <c r="T29" s="135"/>
      <c r="U29" s="135"/>
      <c r="V29" s="135"/>
      <c r="W29" s="135"/>
      <c r="X29" s="135"/>
      <c r="Y29" s="135"/>
      <c r="Z29" s="135"/>
      <c r="AA29" s="135"/>
      <c r="AB29" s="135"/>
      <c r="AC29" s="135"/>
      <c r="AD29" s="47"/>
    </row>
    <row r="30" spans="2:30">
      <c r="B30" s="42"/>
      <c r="C30" s="106"/>
      <c r="D30" s="106"/>
      <c r="E30" s="106"/>
      <c r="F30" s="106"/>
      <c r="G30" s="108"/>
      <c r="H30" s="108"/>
      <c r="I30" s="108"/>
      <c r="J30" s="80"/>
      <c r="K30" s="135"/>
      <c r="L30" s="135"/>
      <c r="M30" s="135"/>
      <c r="N30" s="135"/>
      <c r="O30" s="135"/>
      <c r="P30" s="135"/>
      <c r="Q30" s="135"/>
      <c r="R30" s="135"/>
      <c r="S30" s="135"/>
      <c r="T30" s="135"/>
      <c r="U30" s="135"/>
      <c r="V30" s="135"/>
      <c r="W30" s="135"/>
      <c r="X30" s="135"/>
      <c r="Y30" s="135"/>
      <c r="Z30" s="135"/>
      <c r="AA30" s="135"/>
      <c r="AB30" s="135"/>
      <c r="AC30" s="135"/>
      <c r="AD30" s="47"/>
    </row>
    <row r="31" spans="2:30">
      <c r="B31" s="42"/>
      <c r="C31" s="110"/>
      <c r="D31" s="110"/>
      <c r="E31" s="110"/>
      <c r="F31" s="110"/>
      <c r="G31" s="135"/>
      <c r="H31" s="135"/>
      <c r="I31" s="135"/>
      <c r="J31" s="110"/>
      <c r="K31" s="135"/>
      <c r="L31" s="135"/>
      <c r="M31" s="135"/>
      <c r="N31" s="135"/>
      <c r="O31" s="135"/>
      <c r="P31" s="135"/>
      <c r="Q31" s="135"/>
      <c r="R31" s="135"/>
      <c r="S31" s="135"/>
      <c r="T31" s="135"/>
      <c r="U31" s="135"/>
      <c r="V31" s="135"/>
      <c r="W31" s="135"/>
      <c r="X31" s="135"/>
      <c r="Y31" s="135"/>
      <c r="Z31" s="135"/>
      <c r="AA31" s="135"/>
      <c r="AB31" s="135"/>
      <c r="AC31" s="135"/>
      <c r="AD31" s="47"/>
    </row>
    <row r="32" spans="2:30">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50"/>
    </row>
    <row r="34" spans="2:3">
      <c r="B34" s="211" t="str">
        <f>Caveat_1</f>
        <v>Note:</v>
      </c>
      <c r="C34" s="212"/>
    </row>
    <row r="35" spans="2:3">
      <c r="B35" s="213"/>
      <c r="C35" s="213" t="str">
        <f>Caveat_2</f>
        <v xml:space="preserve">There have been some changes in data recording for short-stay ED cases in Christchurch since Dec 2020 when they moved to the new hospital. </v>
      </c>
    </row>
    <row r="36" spans="2:3">
      <c r="B36" s="213"/>
      <c r="C36" s="213" t="str">
        <f>Caveat_3</f>
        <v>This has reduced the number of inpatient records for services where the patients come into hospital via the ED. Instead of being reported to NMDS these events are now included in NNPAC data only.  </v>
      </c>
    </row>
    <row r="37" spans="2:3">
      <c r="B37" s="215"/>
      <c r="C37" s="213" t="str">
        <f>Caveat_4</f>
        <v>Please note that for this district and at the national level, rates in reports from 2023 Q4 are not comparable with previous reports, and Canterbury district rates are not directly comparable with other districts.</v>
      </c>
    </row>
  </sheetData>
  <mergeCells count="4">
    <mergeCell ref="C4:E4"/>
    <mergeCell ref="G14:I14"/>
    <mergeCell ref="G24:I24"/>
    <mergeCell ref="F3:G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from>
                    <xdr:col>14</xdr:col>
                    <xdr:colOff>180975</xdr:colOff>
                    <xdr:row>2</xdr:row>
                    <xdr:rowOff>133350</xdr:rowOff>
                  </from>
                  <to>
                    <xdr:col>15</xdr:col>
                    <xdr:colOff>514350</xdr:colOff>
                    <xdr:row>2</xdr:row>
                    <xdr:rowOff>419100</xdr:rowOff>
                  </to>
                </anchor>
              </controlPr>
            </control>
          </mc:Choice>
        </mc:AlternateContent>
        <mc:AlternateContent xmlns:mc="http://schemas.openxmlformats.org/markup-compatibility/2006">
          <mc:Choice Requires="x14">
            <control shapeId="19458" r:id="rId5" name="Drop Down 2">
              <controlPr defaultSize="0" autoLine="0" autoPict="0">
                <anchor>
                  <from>
                    <xdr:col>7</xdr:col>
                    <xdr:colOff>447675</xdr:colOff>
                    <xdr:row>2</xdr:row>
                    <xdr:rowOff>114300</xdr:rowOff>
                  </from>
                  <to>
                    <xdr:col>9</xdr:col>
                    <xdr:colOff>57150</xdr:colOff>
                    <xdr:row>2</xdr:row>
                    <xdr:rowOff>419100</xdr:rowOff>
                  </to>
                </anchor>
              </controlPr>
            </control>
          </mc:Choice>
        </mc:AlternateContent>
        <mc:AlternateContent xmlns:mc="http://schemas.openxmlformats.org/markup-compatibility/2006">
          <mc:Choice Requires="x14">
            <control shapeId="19460" r:id="rId6" name="Drop Down 4">
              <controlPr defaultSize="0" autoLine="0" autoPict="0">
                <anchor>
                  <from>
                    <xdr:col>2</xdr:col>
                    <xdr:colOff>85725</xdr:colOff>
                    <xdr:row>2</xdr:row>
                    <xdr:rowOff>114300</xdr:rowOff>
                  </from>
                  <to>
                    <xdr:col>4</xdr:col>
                    <xdr:colOff>1219200</xdr:colOff>
                    <xdr:row>2</xdr:row>
                    <xdr:rowOff>409575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92"/>
  <sheetViews>
    <sheetView showGridLines="0" showRowColHeaders="0" zoomScale="90" zoomScaleNormal="90" workbookViewId="0">
      <pane ySplit="4" topLeftCell="A5" activePane="bottomLeft" state="frozen"/>
      <selection pane="bottomLeft" activeCell="A2" sqref="A2"/>
    </sheetView>
  </sheetViews>
  <sheetFormatPr defaultRowHeight="15"/>
  <cols>
    <col min="1" max="2" width="3.42578125" customWidth="1"/>
    <col min="3" max="3" width="8.140625" customWidth="1"/>
    <col min="4" max="4" width="11.7109375" customWidth="1"/>
    <col min="5" max="5" width="20.85546875" customWidth="1"/>
    <col min="6" max="6" width="17.7109375" customWidth="1"/>
    <col min="7" max="9" width="10.5703125" style="154" customWidth="1"/>
    <col min="10" max="10" width="5" customWidth="1"/>
    <col min="11" max="11" width="3.42578125" customWidth="1"/>
    <col min="20" max="20" width="3.5703125" customWidth="1"/>
  </cols>
  <sheetData>
    <row r="1" spans="1:20">
      <c r="A1" s="174"/>
      <c r="C1" t="s">
        <v>56</v>
      </c>
    </row>
    <row r="2" spans="1:20" ht="33.75" customHeight="1">
      <c r="B2" s="83" t="s">
        <v>55</v>
      </c>
      <c r="C2" s="97" t="s">
        <v>60</v>
      </c>
      <c r="D2" s="98"/>
      <c r="E2" s="98"/>
      <c r="F2" s="98"/>
      <c r="G2" s="130"/>
      <c r="H2" s="130"/>
      <c r="I2" s="130"/>
      <c r="J2" s="40"/>
      <c r="K2" s="40"/>
      <c r="L2" s="40"/>
      <c r="M2" s="40"/>
      <c r="N2" s="40"/>
      <c r="O2" s="40"/>
      <c r="P2" s="40"/>
      <c r="Q2" s="40"/>
      <c r="R2" s="40"/>
      <c r="S2" s="40"/>
      <c r="T2" s="41"/>
    </row>
    <row r="3" spans="1:20" ht="30" customHeight="1">
      <c r="B3" s="88" t="s">
        <v>55</v>
      </c>
      <c r="C3" s="43"/>
      <c r="D3" s="135"/>
      <c r="E3" s="135"/>
      <c r="F3" s="242" t="s">
        <v>121</v>
      </c>
      <c r="G3" s="243"/>
      <c r="H3" s="243"/>
      <c r="I3" s="183"/>
      <c r="J3" s="45"/>
      <c r="K3" s="45"/>
      <c r="L3" s="135"/>
      <c r="M3" s="131"/>
      <c r="N3" s="135"/>
      <c r="O3" s="129"/>
      <c r="P3" s="129"/>
      <c r="Q3" s="135"/>
      <c r="R3" s="131"/>
      <c r="S3" s="131"/>
      <c r="T3" s="47"/>
    </row>
    <row r="4" spans="1:20" ht="15.75" customHeight="1">
      <c r="B4" s="82" t="s">
        <v>55</v>
      </c>
      <c r="C4" s="231"/>
      <c r="D4" s="241"/>
      <c r="E4" s="241"/>
      <c r="F4" s="241"/>
      <c r="G4" s="131"/>
      <c r="H4" s="131"/>
      <c r="I4" s="131"/>
      <c r="J4" s="49"/>
      <c r="K4" s="49"/>
      <c r="L4" s="49"/>
      <c r="M4" s="49"/>
      <c r="N4" s="129"/>
      <c r="O4" s="129"/>
      <c r="P4" s="129"/>
      <c r="Q4" s="135"/>
      <c r="R4" s="135"/>
      <c r="S4" s="135"/>
      <c r="T4" s="50"/>
    </row>
    <row r="5" spans="1:20" ht="15" customHeight="1">
      <c r="B5" s="42"/>
      <c r="C5" s="135"/>
      <c r="D5" s="135"/>
      <c r="E5" s="135"/>
      <c r="F5" s="135"/>
      <c r="G5" s="135"/>
      <c r="H5" s="135"/>
      <c r="I5" s="135"/>
      <c r="J5" s="135"/>
      <c r="K5" s="135"/>
      <c r="L5" s="135"/>
      <c r="M5" s="135"/>
      <c r="N5" s="129"/>
      <c r="O5" s="129"/>
      <c r="P5" s="129"/>
      <c r="Q5" s="135"/>
      <c r="R5" s="135"/>
      <c r="S5" s="135"/>
      <c r="T5" s="47"/>
    </row>
    <row r="6" spans="1:20" ht="23.25">
      <c r="B6" s="42"/>
      <c r="C6" s="58" t="str">
        <f>_headers!B5</f>
        <v>Report for District of Domicile, December 2023</v>
      </c>
      <c r="D6" s="135"/>
      <c r="E6" s="135"/>
      <c r="F6" s="135"/>
      <c r="G6" s="135"/>
      <c r="H6" s="135"/>
      <c r="I6" s="135"/>
      <c r="J6" s="135"/>
      <c r="K6" s="135"/>
      <c r="L6" s="135"/>
      <c r="M6" s="135"/>
      <c r="N6" s="135"/>
      <c r="O6" s="135"/>
      <c r="P6" s="135"/>
      <c r="Q6" s="135"/>
      <c r="R6" s="135"/>
      <c r="S6" s="135"/>
      <c r="T6" s="47"/>
    </row>
    <row r="7" spans="1:20">
      <c r="B7" s="42"/>
      <c r="C7" s="135"/>
      <c r="D7" s="135"/>
      <c r="E7" s="135"/>
      <c r="F7" s="135"/>
      <c r="G7" s="135"/>
      <c r="H7" s="135"/>
      <c r="I7" s="135"/>
      <c r="J7" s="135"/>
      <c r="K7" s="135"/>
      <c r="L7" s="135"/>
      <c r="M7" s="135"/>
      <c r="N7" s="135"/>
      <c r="O7" s="135"/>
      <c r="P7" s="135"/>
      <c r="Q7" s="135"/>
      <c r="R7" s="135"/>
      <c r="S7" s="135"/>
      <c r="T7" s="47"/>
    </row>
    <row r="8" spans="1:20" ht="21">
      <c r="B8" s="42"/>
      <c r="C8" s="52" t="s">
        <v>126</v>
      </c>
      <c r="D8" s="53"/>
      <c r="E8" s="53"/>
      <c r="F8" s="53"/>
      <c r="G8" s="59"/>
      <c r="H8" s="59"/>
      <c r="I8" s="59"/>
      <c r="J8" s="59"/>
      <c r="K8" s="59"/>
      <c r="L8" s="59"/>
      <c r="M8" s="59"/>
      <c r="N8" s="59"/>
      <c r="O8" s="59"/>
      <c r="P8" s="59"/>
      <c r="Q8" s="59"/>
      <c r="R8" s="59"/>
      <c r="S8" s="59"/>
      <c r="T8" s="47"/>
    </row>
    <row r="9" spans="1:20" s="154" customFormat="1">
      <c r="B9" s="42"/>
      <c r="C9" s="135"/>
      <c r="D9" s="135"/>
      <c r="E9" s="135"/>
      <c r="F9" s="135"/>
      <c r="G9" s="135"/>
      <c r="H9" s="135"/>
      <c r="I9" s="135"/>
      <c r="J9" s="135"/>
      <c r="K9" s="135"/>
      <c r="L9" s="135"/>
      <c r="M9" s="135"/>
      <c r="N9" s="135"/>
      <c r="O9" s="135"/>
      <c r="P9" s="135"/>
      <c r="Q9" s="135"/>
      <c r="R9" s="135"/>
      <c r="S9" s="135"/>
      <c r="T9" s="47"/>
    </row>
    <row r="10" spans="1:20" ht="21">
      <c r="B10" s="42"/>
      <c r="C10" s="66" t="str">
        <f ca="1">CONCATENATE("Using Standard Population Weights from: ",Std_Pop_Selection)</f>
        <v>Using Standard Population Weights from: Census 2018 Usual Resident Population</v>
      </c>
      <c r="D10" s="135"/>
      <c r="E10" s="135"/>
      <c r="F10" s="135"/>
      <c r="G10" s="135"/>
      <c r="H10" s="135"/>
      <c r="I10" s="135"/>
      <c r="J10" s="135"/>
      <c r="K10" s="135"/>
      <c r="L10" s="60" t="s">
        <v>122</v>
      </c>
      <c r="M10" s="135"/>
      <c r="N10" s="135"/>
      <c r="O10" s="135"/>
      <c r="P10" s="135"/>
      <c r="Q10" s="135"/>
      <c r="R10" s="135"/>
      <c r="S10" s="135"/>
      <c r="T10" s="47"/>
    </row>
    <row r="11" spans="1:20">
      <c r="B11" s="42"/>
      <c r="C11" s="135"/>
      <c r="D11" s="135"/>
      <c r="E11" s="135"/>
      <c r="F11" s="135"/>
      <c r="G11" s="135"/>
      <c r="H11" s="135"/>
      <c r="I11" s="135"/>
      <c r="J11" s="135"/>
      <c r="K11" s="135"/>
      <c r="L11" s="184"/>
      <c r="M11" s="135"/>
      <c r="N11" s="135"/>
      <c r="O11" s="135"/>
      <c r="P11" s="135"/>
      <c r="Q11" s="135"/>
      <c r="R11" s="135"/>
      <c r="S11" s="135"/>
      <c r="T11" s="47"/>
    </row>
    <row r="12" spans="1:20" ht="21">
      <c r="B12" s="42"/>
      <c r="C12" s="66" t="s">
        <v>29</v>
      </c>
      <c r="D12" s="135"/>
      <c r="E12" s="135"/>
      <c r="F12" s="135"/>
      <c r="G12" s="135"/>
      <c r="H12" s="135"/>
      <c r="I12" s="135"/>
      <c r="J12" s="135"/>
      <c r="K12" s="135"/>
      <c r="L12" s="60" t="s">
        <v>29</v>
      </c>
      <c r="M12" s="135"/>
      <c r="N12" s="135"/>
      <c r="O12" s="135"/>
      <c r="P12" s="135"/>
      <c r="Q12" s="135"/>
      <c r="R12" s="135"/>
      <c r="T12" s="47"/>
    </row>
    <row r="13" spans="1:20" ht="18.75">
      <c r="B13" s="42"/>
      <c r="C13" s="66"/>
      <c r="D13" s="135"/>
      <c r="E13" s="135"/>
      <c r="F13" s="135"/>
      <c r="G13" s="135"/>
      <c r="H13" s="135"/>
      <c r="I13" s="135"/>
      <c r="J13" s="135"/>
      <c r="K13" s="135"/>
      <c r="L13" s="184"/>
      <c r="M13" s="135"/>
      <c r="N13" s="135"/>
      <c r="O13" s="135"/>
      <c r="P13" s="135"/>
      <c r="Q13" s="135"/>
      <c r="R13" s="135"/>
      <c r="S13" s="135"/>
      <c r="T13" s="47"/>
    </row>
    <row r="14" spans="1:20" ht="53.25" customHeight="1">
      <c r="B14" s="42"/>
      <c r="C14" s="23"/>
      <c r="D14" s="105" t="s">
        <v>92</v>
      </c>
      <c r="E14" s="105" t="str">
        <f ca="1">CONCATENATE("Number of ",_selections!D31)</f>
        <v>Number of Self Harm Hospitalisations - Total</v>
      </c>
      <c r="F14" s="105" t="s">
        <v>123</v>
      </c>
      <c r="G14" s="227" t="s">
        <v>124</v>
      </c>
      <c r="H14" s="228"/>
      <c r="I14" s="229"/>
      <c r="J14" s="135"/>
      <c r="K14" s="135"/>
      <c r="L14" s="61"/>
      <c r="M14" s="135"/>
      <c r="N14" s="135"/>
      <c r="O14" s="135"/>
      <c r="P14" s="135"/>
      <c r="Q14" s="135"/>
      <c r="R14" s="135"/>
      <c r="S14" s="135"/>
      <c r="T14" s="47"/>
    </row>
    <row r="15" spans="1:20" ht="36.75" customHeight="1">
      <c r="B15" s="42"/>
      <c r="C15" s="191" t="s">
        <v>52</v>
      </c>
      <c r="D15" s="187" t="str">
        <f>_headers!$B$16</f>
        <v>Year to Dec 2023</v>
      </c>
      <c r="E15" s="187" t="str">
        <f>_headers!$B$16</f>
        <v>Year to Dec 2023</v>
      </c>
      <c r="F15" s="187" t="str">
        <f>_headers!$B$16</f>
        <v>Year to Dec 2023</v>
      </c>
      <c r="G15" s="187" t="str">
        <f>_headers!$B$14</f>
        <v>Year to Dec 2021</v>
      </c>
      <c r="H15" s="187" t="str">
        <f>_headers!$B$15</f>
        <v>Year to Dec 2022</v>
      </c>
      <c r="I15" s="187" t="str">
        <f>_headers!$B$16</f>
        <v>Year to Dec 2023</v>
      </c>
      <c r="J15" s="135"/>
      <c r="K15" s="135"/>
      <c r="L15" s="184"/>
      <c r="M15" s="135"/>
      <c r="N15" s="135"/>
      <c r="O15" s="135"/>
      <c r="P15" s="135"/>
      <c r="Q15" s="135"/>
      <c r="R15" s="135"/>
      <c r="S15" s="135"/>
      <c r="T15" s="47"/>
    </row>
    <row r="16" spans="1:20" ht="18.75">
      <c r="B16" s="42"/>
      <c r="C16" s="192">
        <v>1</v>
      </c>
      <c r="D16" s="67">
        <f t="shared" ref="D16:D21" si="0">IFERROR(VLOOKUP(CONCATENATE(D$15," ","National"," ",Deprivation_SelectedAgeGroup," ",Deprivation_SelectedGender," ", Deprivation_SelectedEthnicGroup," ", $C16),DataLookup,12,FALSE),0)</f>
        <v>171246.03470043</v>
      </c>
      <c r="E16" s="67">
        <f t="shared" ref="E16:E21" ca="1" si="1">IFERROR(
IF(SelectedStandardPopn="Self Harm Hospitalisations - Total",VLOOKUP(CONCATENATE(E$15," ","National"," ",Deprivation_SelectedAgeGroup," ",Deprivation_SelectedGender," ", Deprivation_SelectedEthnicGroup," ", $C16),DataLookup,8,FALSE),
IF(SelectedStandardPopn="Self Harm Hospitalisations - Intentional",VLOOKUP(CONCATENATE(E$15," ","National"," ",Deprivation_SelectedAgeGroup," ",Deprivation_SelectedGender," ", Deprivation_SelectedEthnicGroup," ", $C16),DataLookup,9,FALSE),
IF(SelectedStandardPopn="Self Harm Hospitalisations - Undetermined",VLOOKUP(CONCATENATE(E$15," ","National"," ",Deprivation_SelectedAgeGroup," ",Deprivation_SelectedGender," ", Deprivation_SelectedEthnicGroup," ", $C16),DataLookup,10,FALSE),
0))),0)</f>
        <v>704</v>
      </c>
      <c r="F16" s="118">
        <f t="shared" ref="F16:F21" ca="1" si="2">10*IFERROR(
IF(SelectedStandardPopn="Self Harm Hospitalisations - Total",VLOOKUP(CONCATENATE(F$15," ","National"," ",Deprivation_SelectedAgeGroup," ", Deprivation_SelectedGender," ", Deprivation_SelectedEthnicGroup," ",$C16),DataLookup,13,FALSE),
IF(SelectedStandardPopn="Self Harm Hospitalisations - Intentional",VLOOKUP(CONCATENATE(F$15," ","National"," ",Deprivation_SelectedAgeGroup," ", Deprivation_SelectedGender," ", Deprivation_SelectedEthnicGroup," ",$C16),DataLookup,14,FALSE),
IF(SelectedStandardPopn="Self Harm Hospitalisations - Undetermined",VLOOKUP(CONCATENATE(F$15," ","National"," ",Deprivation_SelectedAgeGroup," ", Deprivation_SelectedGender," ", Deprivation_SelectedEthnicGroup," ",$C16),DataLookup,15,FALSE),
0))),0)</f>
        <v>41.110440964752499</v>
      </c>
      <c r="G16" s="121">
        <f t="shared" ref="G16:I21" ca="1" si="3">10*IFERROR(
IF(Std_Pop_Selection="Census 2018 Usual Resident Population",
IF(SelectedStandardPopn="Self Harm Hospitalisations - Total",VLOOKUP(CONCATENATE(G$15," ","National"," ",Deprivation_SelectedAgeGroup," ", Deprivation_SelectedGender," ", Deprivation_SelectedEthnicGroup," ",$C16),DataLookup,16,FALSE),
IF(SelectedStandardPopn="Self Harm Hospitalisations - Intentional",VLOOKUP(CONCATENATE(G$15," ","National"," ",Deprivation_SelectedAgeGroup," ", Deprivation_SelectedGender," ", Deprivation_SelectedEthnicGroup," ",$C16),DataLookup,17,FALSE),
IF(SelectedStandardPopn="Self Harm Hospitalisations - Undetermined",VLOOKUP(CONCATENATE(G$15," ","National"," ",Deprivation_SelectedAgeGroup," ", Deprivation_SelectedGender," ", Deprivation_SelectedEthnicGroup," ",$C16),DataLookup,18,FALSE),
0))),
IF(Std_Pop_Selection="WHO (2000) Population",
IF(SelectedStandardPopn="Self Harm Hospitalisations - Total",VLOOKUP(CONCATENATE(G$15," ","National"," ",Deprivation_SelectedAgeGroup," ", Deprivation_SelectedGender," ", Deprivation_SelectedEthnicGroup," ",$C16),DataLookup,22,FALSE),
IF(SelectedStandardPopn="Self Harm Hospitalisations - Intentional",VLOOKUP(CONCATENATE(G$15," ","National"," ",Deprivation_SelectedAgeGroup," ", Deprivation_SelectedGender," ", Deprivation_SelectedEthnicGroup," ",$C16),DataLookup,23,FALSE),
IF(SelectedStandardPopn="Self Harm Hospitalisations - Undetermined",VLOOKUP(CONCATENATE(G$15," ","National"," ",Deprivation_SelectedAgeGroup," ", Deprivation_SelectedGender," ", Deprivation_SelectedEthnicGroup," ",$C16),DataLookup,24,FALSE),
0))))),0)</f>
        <v>52.452140126461401</v>
      </c>
      <c r="H16" s="121">
        <f t="shared" ca="1" si="3"/>
        <v>43.692604836865598</v>
      </c>
      <c r="I16" s="121">
        <f t="shared" ca="1" si="3"/>
        <v>42.836504904785002</v>
      </c>
      <c r="J16" s="135"/>
      <c r="K16" s="135"/>
      <c r="L16" s="61"/>
      <c r="M16" s="135"/>
      <c r="N16" s="135"/>
      <c r="O16" s="135"/>
      <c r="P16" s="135"/>
      <c r="Q16" s="135"/>
      <c r="R16" s="135"/>
      <c r="S16" s="135"/>
      <c r="T16" s="47"/>
    </row>
    <row r="17" spans="2:20">
      <c r="B17" s="42"/>
      <c r="C17" s="193">
        <v>2</v>
      </c>
      <c r="D17" s="122">
        <f t="shared" si="0"/>
        <v>172358.721154542</v>
      </c>
      <c r="E17" s="122">
        <f t="shared" ca="1" si="1"/>
        <v>760</v>
      </c>
      <c r="F17" s="123">
        <f t="shared" ca="1" si="2"/>
        <v>44.094084413550604</v>
      </c>
      <c r="G17" s="124">
        <f t="shared" ca="1" si="3"/>
        <v>58.473529308922394</v>
      </c>
      <c r="H17" s="124">
        <f t="shared" ca="1" si="3"/>
        <v>49.6100243165412</v>
      </c>
      <c r="I17" s="124">
        <f t="shared" ca="1" si="3"/>
        <v>44.990991553674398</v>
      </c>
      <c r="J17" s="135"/>
      <c r="K17" s="135"/>
      <c r="L17" s="184"/>
      <c r="M17" s="135"/>
      <c r="N17" s="135"/>
      <c r="O17" s="135"/>
      <c r="P17" s="135"/>
      <c r="Q17" s="135"/>
      <c r="R17" s="135"/>
      <c r="S17" s="135"/>
      <c r="T17" s="47"/>
    </row>
    <row r="18" spans="2:20" ht="18.75">
      <c r="B18" s="42"/>
      <c r="C18" s="193">
        <v>3</v>
      </c>
      <c r="D18" s="122">
        <f t="shared" si="0"/>
        <v>181014.44510308799</v>
      </c>
      <c r="E18" s="122">
        <f t="shared" ca="1" si="1"/>
        <v>866</v>
      </c>
      <c r="F18" s="123">
        <f t="shared" ca="1" si="2"/>
        <v>47.841485772409598</v>
      </c>
      <c r="G18" s="124">
        <f t="shared" ca="1" si="3"/>
        <v>59.313115729894399</v>
      </c>
      <c r="H18" s="124">
        <f t="shared" ca="1" si="3"/>
        <v>50.916286121211499</v>
      </c>
      <c r="I18" s="124">
        <f t="shared" ca="1" si="3"/>
        <v>48.207443552299402</v>
      </c>
      <c r="J18" s="135"/>
      <c r="K18" s="135"/>
      <c r="L18" s="61"/>
      <c r="M18" s="135"/>
      <c r="N18" s="135"/>
      <c r="O18" s="135"/>
      <c r="P18" s="135"/>
      <c r="Q18" s="135"/>
      <c r="R18" s="135"/>
      <c r="S18" s="135"/>
      <c r="T18" s="47"/>
    </row>
    <row r="19" spans="2:20">
      <c r="B19" s="42"/>
      <c r="C19" s="193">
        <v>4</v>
      </c>
      <c r="D19" s="122">
        <f t="shared" si="0"/>
        <v>202979.76827452099</v>
      </c>
      <c r="E19" s="122">
        <f t="shared" ca="1" si="1"/>
        <v>1049</v>
      </c>
      <c r="F19" s="123">
        <f t="shared" ca="1" si="2"/>
        <v>51.680027468613105</v>
      </c>
      <c r="G19" s="124">
        <f t="shared" ca="1" si="3"/>
        <v>61.535463042303604</v>
      </c>
      <c r="H19" s="124">
        <f t="shared" ca="1" si="3"/>
        <v>55.138832267690205</v>
      </c>
      <c r="I19" s="124">
        <f t="shared" ca="1" si="3"/>
        <v>51.249878841226703</v>
      </c>
      <c r="J19" s="135"/>
      <c r="K19" s="135"/>
      <c r="L19" s="184"/>
      <c r="M19" s="135"/>
      <c r="N19" s="135"/>
      <c r="O19" s="135"/>
      <c r="P19" s="135"/>
      <c r="Q19" s="135"/>
      <c r="R19" s="135"/>
      <c r="S19" s="135"/>
      <c r="T19" s="47"/>
    </row>
    <row r="20" spans="2:20" ht="18.75">
      <c r="B20" s="42"/>
      <c r="C20" s="194">
        <v>5</v>
      </c>
      <c r="D20" s="125">
        <f t="shared" si="0"/>
        <v>253061.030767419</v>
      </c>
      <c r="E20" s="125">
        <f t="shared" ca="1" si="1"/>
        <v>973</v>
      </c>
      <c r="F20" s="126">
        <f t="shared" ca="1" si="2"/>
        <v>38.449222981876503</v>
      </c>
      <c r="G20" s="127">
        <f t="shared" ca="1" si="3"/>
        <v>52.849561875790798</v>
      </c>
      <c r="H20" s="127">
        <f t="shared" ca="1" si="3"/>
        <v>43.452923390783802</v>
      </c>
      <c r="I20" s="127">
        <f t="shared" ca="1" si="3"/>
        <v>38.644736223283601</v>
      </c>
      <c r="J20" s="135"/>
      <c r="K20" s="135"/>
      <c r="L20" s="61"/>
      <c r="M20" s="135"/>
      <c r="N20" s="135"/>
      <c r="O20" s="135"/>
      <c r="P20" s="135"/>
      <c r="Q20" s="135"/>
      <c r="R20" s="135"/>
      <c r="S20" s="135"/>
      <c r="T20" s="47"/>
    </row>
    <row r="21" spans="2:20" s="81" customFormat="1">
      <c r="B21" s="42"/>
      <c r="C21" s="195" t="s">
        <v>5</v>
      </c>
      <c r="D21" s="56">
        <f t="shared" si="0"/>
        <v>980660</v>
      </c>
      <c r="E21" s="56">
        <f t="shared" ca="1" si="1"/>
        <v>4352</v>
      </c>
      <c r="F21" s="120">
        <f t="shared" ca="1" si="2"/>
        <v>44.378275855036399</v>
      </c>
      <c r="G21" s="119">
        <f t="shared" ca="1" si="3"/>
        <v>56.708122011530797</v>
      </c>
      <c r="H21" s="119">
        <f t="shared" ca="1" si="3"/>
        <v>48.365140542922504</v>
      </c>
      <c r="I21" s="119">
        <f t="shared" ca="1" si="3"/>
        <v>44.792832510759702</v>
      </c>
      <c r="J21" s="135"/>
      <c r="K21" s="135"/>
      <c r="L21" s="184"/>
      <c r="M21" s="135"/>
      <c r="N21" s="135"/>
      <c r="O21" s="135"/>
      <c r="P21" s="135"/>
      <c r="Q21" s="135"/>
      <c r="R21" s="135"/>
      <c r="S21" s="135"/>
      <c r="T21" s="47"/>
    </row>
    <row r="22" spans="2:20" ht="18.75">
      <c r="B22" s="42"/>
      <c r="C22" s="135"/>
      <c r="D22" s="135"/>
      <c r="E22" s="135"/>
      <c r="F22" s="135"/>
      <c r="G22" s="135"/>
      <c r="H22" s="135"/>
      <c r="I22" s="135"/>
      <c r="J22" s="135"/>
      <c r="K22" s="135"/>
      <c r="L22" s="61"/>
      <c r="M22" s="135"/>
      <c r="N22" s="135"/>
      <c r="O22" s="135"/>
      <c r="P22" s="135"/>
      <c r="Q22" s="135"/>
      <c r="R22" s="135"/>
      <c r="S22" s="135"/>
      <c r="T22" s="47"/>
    </row>
    <row r="23" spans="2:20">
      <c r="B23" s="42"/>
      <c r="J23" s="135"/>
      <c r="K23" s="135"/>
      <c r="L23" s="184"/>
      <c r="M23" s="135"/>
      <c r="N23" s="135"/>
      <c r="O23" s="135"/>
      <c r="P23" s="135"/>
      <c r="Q23" s="135"/>
      <c r="R23" s="135"/>
      <c r="S23" s="135"/>
      <c r="T23" s="47"/>
    </row>
    <row r="24" spans="2:20" ht="18.75">
      <c r="B24" s="42"/>
      <c r="J24" s="135"/>
      <c r="K24" s="135"/>
      <c r="L24" s="61"/>
      <c r="M24" s="135"/>
      <c r="N24" s="135"/>
      <c r="O24" s="135"/>
      <c r="P24" s="135"/>
      <c r="Q24" s="135"/>
      <c r="R24" s="135"/>
      <c r="S24" s="135"/>
      <c r="T24" s="47"/>
    </row>
    <row r="25" spans="2:20" ht="51" customHeight="1">
      <c r="B25" s="42"/>
      <c r="J25" s="135"/>
      <c r="K25" s="135"/>
      <c r="L25" s="184"/>
      <c r="M25" s="135"/>
      <c r="N25" s="135"/>
      <c r="O25" s="135"/>
      <c r="P25" s="135"/>
      <c r="Q25" s="135"/>
      <c r="R25" s="135"/>
      <c r="S25" s="135"/>
      <c r="T25" s="47"/>
    </row>
    <row r="26" spans="2:20">
      <c r="B26" s="48"/>
      <c r="C26" s="49"/>
      <c r="D26" s="49"/>
      <c r="E26" s="49"/>
      <c r="F26" s="49"/>
      <c r="G26" s="49"/>
      <c r="H26" s="49"/>
      <c r="I26" s="49"/>
      <c r="J26" s="49"/>
      <c r="K26" s="49"/>
      <c r="L26" s="49"/>
      <c r="M26" s="49"/>
      <c r="N26" s="49"/>
      <c r="O26" s="49"/>
      <c r="P26" s="49"/>
      <c r="Q26" s="49"/>
      <c r="R26" s="49"/>
      <c r="S26" s="49"/>
      <c r="T26" s="50"/>
    </row>
    <row r="27" spans="2:20" s="154" customFormat="1" ht="15" customHeight="1">
      <c r="B27" s="108"/>
      <c r="C27" s="108"/>
      <c r="D27" s="108"/>
      <c r="E27" s="108"/>
      <c r="F27" s="108"/>
      <c r="G27" s="108"/>
      <c r="H27" s="108"/>
      <c r="I27" s="108"/>
      <c r="J27" s="108"/>
      <c r="K27" s="108"/>
      <c r="L27" s="108"/>
      <c r="M27" s="108"/>
      <c r="N27" s="180"/>
      <c r="O27" s="180"/>
      <c r="P27" s="180"/>
      <c r="Q27" s="108"/>
      <c r="R27" s="108"/>
      <c r="S27" s="108"/>
      <c r="T27" s="108"/>
    </row>
    <row r="28" spans="2:20" s="154" customFormat="1">
      <c r="B28" s="211" t="str">
        <f>Caveat_1</f>
        <v>Note:</v>
      </c>
      <c r="C28" s="212"/>
      <c r="D28" s="108"/>
      <c r="E28" s="108"/>
      <c r="F28" s="108"/>
      <c r="G28" s="108"/>
      <c r="H28" s="108"/>
      <c r="I28" s="108"/>
      <c r="J28" s="108"/>
      <c r="K28" s="108"/>
      <c r="L28" s="108"/>
      <c r="M28" s="108"/>
      <c r="N28" s="108"/>
      <c r="O28" s="108"/>
      <c r="P28" s="108"/>
      <c r="Q28" s="108"/>
      <c r="R28" s="108"/>
      <c r="S28" s="108"/>
      <c r="T28" s="108"/>
    </row>
    <row r="29" spans="2:20" s="154" customFormat="1">
      <c r="B29" s="213"/>
      <c r="C29" s="213" t="str">
        <f>Caveat_2</f>
        <v xml:space="preserve">There have been some changes in data recording for short-stay ED cases in Christchurch since Dec 2020 when they moved to the new hospital. </v>
      </c>
      <c r="D29" s="108"/>
      <c r="E29" s="108"/>
      <c r="F29" s="108"/>
      <c r="G29" s="108"/>
      <c r="H29" s="108"/>
      <c r="I29" s="108"/>
      <c r="J29" s="108"/>
      <c r="K29" s="108"/>
      <c r="L29" s="108"/>
      <c r="M29" s="108"/>
      <c r="N29" s="108"/>
      <c r="O29" s="108"/>
      <c r="P29" s="108"/>
      <c r="Q29" s="108"/>
      <c r="R29" s="108"/>
      <c r="S29" s="108"/>
      <c r="T29" s="108"/>
    </row>
    <row r="30" spans="2:20" s="154" customFormat="1">
      <c r="B30" s="213"/>
      <c r="C30" s="213" t="str">
        <f>Caveat_3</f>
        <v>This has reduced the number of inpatient records for services where the patients come into hospital via the ED. Instead of being reported to NMDS these events are now included in NNPAC data only.  </v>
      </c>
      <c r="D30" s="179"/>
      <c r="E30" s="179"/>
      <c r="F30" s="179"/>
      <c r="G30" s="108"/>
      <c r="H30" s="108"/>
      <c r="I30" s="108"/>
      <c r="J30" s="108"/>
      <c r="K30" s="108"/>
      <c r="L30" s="108"/>
      <c r="M30" s="108"/>
      <c r="N30" s="108"/>
      <c r="O30" s="108"/>
      <c r="P30" s="108"/>
      <c r="Q30" s="108"/>
      <c r="R30" s="108"/>
      <c r="S30" s="108"/>
      <c r="T30" s="108"/>
    </row>
    <row r="31" spans="2:20" s="154" customFormat="1">
      <c r="B31" s="215"/>
      <c r="C31" s="213" t="str">
        <f>Caveat_4</f>
        <v>Please note that for this district and at the national level, rates in reports from 2023 Q4 are not comparable with previous reports, and Canterbury district rates are not directly comparable with other districts.</v>
      </c>
      <c r="D31" s="108"/>
      <c r="E31" s="108"/>
      <c r="F31" s="108"/>
      <c r="G31" s="108"/>
      <c r="H31" s="108"/>
      <c r="I31" s="108"/>
      <c r="J31" s="108"/>
      <c r="K31" s="108"/>
      <c r="L31" s="108"/>
      <c r="M31" s="108"/>
      <c r="N31" s="108"/>
      <c r="O31" s="108"/>
      <c r="P31" s="108"/>
      <c r="Q31" s="108"/>
      <c r="R31" s="108"/>
      <c r="S31" s="108"/>
      <c r="T31" s="108"/>
    </row>
    <row r="32" spans="2:20" s="154" customFormat="1" ht="21">
      <c r="B32" s="108"/>
      <c r="C32" s="108"/>
      <c r="D32" s="108"/>
      <c r="E32" s="108"/>
      <c r="F32" s="108"/>
      <c r="G32" s="108"/>
      <c r="H32" s="108"/>
      <c r="I32" s="108"/>
      <c r="J32" s="108"/>
      <c r="K32" s="108"/>
      <c r="L32" s="178"/>
      <c r="M32" s="108"/>
      <c r="N32" s="108"/>
      <c r="O32" s="108"/>
      <c r="P32" s="108"/>
      <c r="Q32" s="108"/>
      <c r="R32" s="108"/>
      <c r="S32" s="108"/>
      <c r="T32" s="108"/>
    </row>
    <row r="33" spans="2:20" s="154" customFormat="1" ht="18.75">
      <c r="B33" s="108"/>
      <c r="C33" s="181"/>
      <c r="D33" s="108"/>
      <c r="E33" s="108"/>
      <c r="F33" s="108"/>
      <c r="G33" s="108"/>
      <c r="H33" s="108"/>
      <c r="I33" s="108"/>
      <c r="J33" s="108"/>
      <c r="K33" s="108"/>
      <c r="L33" s="182"/>
      <c r="M33" s="108"/>
      <c r="N33" s="108"/>
      <c r="O33" s="108"/>
      <c r="P33" s="108"/>
      <c r="Q33" s="108"/>
      <c r="R33" s="108"/>
      <c r="S33" s="108"/>
      <c r="T33" s="108"/>
    </row>
    <row r="34" spans="2:20" s="154" customFormat="1" ht="18.75">
      <c r="B34" s="135"/>
      <c r="C34" s="61"/>
      <c r="D34" s="135"/>
      <c r="E34" s="135"/>
      <c r="F34" s="135"/>
      <c r="G34" s="135"/>
      <c r="H34" s="135"/>
      <c r="I34" s="135"/>
      <c r="J34" s="135"/>
      <c r="K34" s="135"/>
      <c r="L34" s="135"/>
      <c r="M34" s="135"/>
      <c r="N34" s="135"/>
      <c r="O34" s="135"/>
      <c r="P34" s="135"/>
      <c r="Q34" s="135"/>
      <c r="R34" s="135"/>
      <c r="S34" s="135"/>
      <c r="T34" s="135"/>
    </row>
    <row r="35" spans="2:20" s="154" customFormat="1">
      <c r="B35" s="135"/>
      <c r="C35" s="135"/>
      <c r="D35" s="135"/>
      <c r="E35" s="135"/>
      <c r="F35" s="135"/>
      <c r="G35" s="135"/>
      <c r="H35" s="135"/>
      <c r="I35" s="135"/>
      <c r="J35" s="135"/>
      <c r="K35" s="135"/>
      <c r="L35" s="135"/>
      <c r="M35" s="135"/>
      <c r="N35" s="135"/>
      <c r="O35" s="135"/>
      <c r="P35" s="135"/>
      <c r="Q35" s="135"/>
      <c r="R35" s="135"/>
      <c r="S35" s="135"/>
      <c r="T35" s="135"/>
    </row>
    <row r="36" spans="2:20" s="154" customFormat="1" ht="53.25" customHeight="1">
      <c r="B36" s="135"/>
      <c r="C36" s="135"/>
      <c r="D36" s="135"/>
      <c r="E36" s="135"/>
      <c r="F36" s="135"/>
      <c r="G36" s="135"/>
      <c r="H36" s="135"/>
      <c r="I36" s="135"/>
      <c r="J36" s="135"/>
      <c r="K36" s="135"/>
      <c r="L36" s="135"/>
      <c r="M36" s="135"/>
      <c r="N36" s="135"/>
      <c r="O36" s="135"/>
      <c r="P36" s="135"/>
      <c r="Q36" s="135"/>
      <c r="R36" s="135"/>
      <c r="S36" s="135"/>
      <c r="T36" s="135"/>
    </row>
    <row r="37" spans="2:20" s="154" customFormat="1" ht="36.75" customHeight="1">
      <c r="B37" s="135"/>
      <c r="C37" s="135"/>
      <c r="D37" s="135"/>
      <c r="E37" s="135"/>
      <c r="F37" s="135"/>
      <c r="G37" s="135"/>
      <c r="H37" s="135"/>
      <c r="I37" s="135"/>
      <c r="J37" s="135"/>
      <c r="K37" s="135"/>
      <c r="L37" s="135"/>
      <c r="M37" s="135"/>
      <c r="N37" s="135"/>
      <c r="O37" s="135"/>
      <c r="P37" s="135"/>
      <c r="Q37" s="135"/>
      <c r="R37" s="135"/>
      <c r="S37" s="135"/>
      <c r="T37" s="135"/>
    </row>
    <row r="38" spans="2:20" s="154" customFormat="1">
      <c r="B38" s="135"/>
      <c r="C38" s="135"/>
      <c r="D38" s="135"/>
      <c r="E38" s="135"/>
      <c r="F38" s="135"/>
      <c r="G38" s="135"/>
      <c r="H38" s="135"/>
      <c r="I38" s="135"/>
      <c r="J38" s="135"/>
      <c r="K38" s="135"/>
      <c r="L38" s="135"/>
      <c r="M38" s="135"/>
      <c r="N38" s="135"/>
      <c r="O38" s="135"/>
      <c r="P38" s="135"/>
      <c r="Q38" s="135"/>
      <c r="R38" s="135"/>
      <c r="S38" s="135"/>
      <c r="T38" s="135"/>
    </row>
    <row r="39" spans="2:20" s="154" customFormat="1">
      <c r="B39" s="135"/>
      <c r="C39" s="135"/>
      <c r="D39" s="135"/>
      <c r="E39" s="135"/>
      <c r="F39" s="135"/>
      <c r="G39" s="135"/>
      <c r="H39" s="135"/>
      <c r="I39" s="135"/>
      <c r="J39" s="135"/>
      <c r="K39" s="135"/>
      <c r="L39" s="135"/>
      <c r="M39" s="135"/>
      <c r="N39" s="135"/>
      <c r="O39" s="135"/>
      <c r="P39" s="135"/>
      <c r="Q39" s="135"/>
      <c r="R39" s="135"/>
      <c r="S39" s="135"/>
      <c r="T39" s="135"/>
    </row>
    <row r="40" spans="2:20" s="154" customFormat="1">
      <c r="B40" s="135"/>
      <c r="C40" s="135"/>
      <c r="D40" s="135"/>
      <c r="E40" s="135"/>
      <c r="F40" s="135"/>
      <c r="G40" s="135"/>
      <c r="H40" s="135"/>
      <c r="I40" s="135"/>
      <c r="J40" s="135"/>
      <c r="K40" s="135"/>
      <c r="L40" s="135"/>
      <c r="M40" s="135"/>
      <c r="N40" s="135"/>
      <c r="O40" s="135"/>
      <c r="P40" s="135"/>
      <c r="Q40" s="135"/>
      <c r="R40" s="135"/>
      <c r="S40" s="135"/>
      <c r="T40" s="135"/>
    </row>
    <row r="41" spans="2:20" s="154" customFormat="1">
      <c r="B41" s="135"/>
      <c r="C41" s="135"/>
      <c r="D41" s="135"/>
      <c r="E41" s="135"/>
      <c r="F41" s="135"/>
      <c r="G41" s="135"/>
      <c r="H41" s="135"/>
      <c r="I41" s="135"/>
      <c r="J41" s="135"/>
      <c r="K41" s="135"/>
      <c r="L41" s="135"/>
      <c r="M41" s="135"/>
      <c r="N41" s="135"/>
      <c r="O41" s="135"/>
      <c r="P41" s="135"/>
      <c r="Q41" s="135"/>
      <c r="R41" s="135"/>
      <c r="S41" s="135"/>
      <c r="T41" s="135"/>
    </row>
    <row r="42" spans="2:20" s="154" customFormat="1">
      <c r="B42" s="135"/>
      <c r="C42" s="135"/>
      <c r="D42" s="135"/>
      <c r="E42" s="135"/>
      <c r="F42" s="135"/>
      <c r="G42" s="135"/>
      <c r="H42" s="135"/>
      <c r="I42" s="135"/>
      <c r="J42" s="135"/>
      <c r="K42" s="135"/>
      <c r="L42" s="135"/>
      <c r="M42" s="135"/>
      <c r="N42" s="135"/>
      <c r="O42" s="135"/>
      <c r="P42" s="135"/>
      <c r="Q42" s="135"/>
      <c r="R42" s="135"/>
      <c r="S42" s="135"/>
      <c r="T42" s="135"/>
    </row>
    <row r="43" spans="2:20" s="154" customFormat="1">
      <c r="B43" s="135"/>
      <c r="C43" s="135"/>
      <c r="D43" s="135"/>
      <c r="E43" s="135"/>
      <c r="F43" s="135"/>
      <c r="G43" s="135"/>
      <c r="H43" s="135"/>
      <c r="I43" s="135"/>
      <c r="J43" s="135"/>
      <c r="K43" s="135"/>
      <c r="L43" s="135"/>
      <c r="M43" s="135"/>
      <c r="N43" s="135"/>
      <c r="O43" s="135"/>
      <c r="P43" s="135"/>
      <c r="Q43" s="135"/>
      <c r="R43" s="135"/>
      <c r="S43" s="135"/>
      <c r="T43" s="135"/>
    </row>
    <row r="44" spans="2:20" s="154" customFormat="1">
      <c r="B44" s="135"/>
      <c r="C44" s="135"/>
      <c r="D44" s="135"/>
      <c r="E44" s="135"/>
      <c r="F44" s="135"/>
      <c r="G44" s="135"/>
      <c r="H44" s="135"/>
      <c r="I44" s="135"/>
      <c r="J44" s="135"/>
      <c r="K44" s="135"/>
      <c r="L44" s="135"/>
      <c r="M44" s="135"/>
      <c r="N44" s="135"/>
      <c r="O44" s="135"/>
      <c r="P44" s="135"/>
      <c r="Q44" s="135"/>
      <c r="R44" s="135"/>
      <c r="S44" s="135"/>
      <c r="T44" s="135"/>
    </row>
    <row r="45" spans="2:20" s="154" customFormat="1">
      <c r="B45" s="135"/>
      <c r="C45" s="135"/>
      <c r="D45" s="135"/>
      <c r="E45" s="135"/>
      <c r="F45" s="135"/>
      <c r="G45" s="135"/>
      <c r="H45" s="135"/>
      <c r="I45" s="135"/>
      <c r="J45" s="135"/>
      <c r="K45" s="135"/>
      <c r="L45" s="135"/>
      <c r="M45" s="135"/>
      <c r="N45" s="135"/>
      <c r="O45" s="135"/>
      <c r="P45" s="135"/>
      <c r="Q45" s="135"/>
      <c r="R45" s="135"/>
      <c r="S45" s="135"/>
      <c r="T45" s="135"/>
    </row>
    <row r="46" spans="2:20" s="154" customFormat="1">
      <c r="B46" s="135"/>
      <c r="C46" s="135"/>
      <c r="D46" s="135"/>
      <c r="E46" s="135"/>
      <c r="F46" s="135"/>
      <c r="G46" s="135"/>
      <c r="H46" s="135"/>
      <c r="I46" s="135"/>
      <c r="J46" s="135"/>
      <c r="K46" s="135"/>
      <c r="L46" s="135"/>
      <c r="M46" s="135"/>
      <c r="N46" s="135"/>
      <c r="O46" s="135"/>
      <c r="P46" s="135"/>
      <c r="Q46" s="135"/>
      <c r="R46" s="135"/>
      <c r="S46" s="135"/>
      <c r="T46" s="135"/>
    </row>
    <row r="47" spans="2:20" s="154" customFormat="1">
      <c r="B47" s="135"/>
      <c r="C47" s="135"/>
      <c r="D47" s="135"/>
      <c r="E47" s="135"/>
      <c r="F47" s="135"/>
      <c r="G47" s="135"/>
      <c r="H47" s="135"/>
      <c r="I47" s="135"/>
      <c r="J47" s="135"/>
      <c r="K47" s="135"/>
      <c r="L47" s="135"/>
      <c r="M47" s="135"/>
      <c r="N47" s="135"/>
      <c r="O47" s="135"/>
      <c r="P47" s="135"/>
      <c r="Q47" s="135"/>
      <c r="R47" s="135"/>
      <c r="S47" s="135"/>
      <c r="T47" s="135"/>
    </row>
    <row r="48" spans="2:20" s="154" customFormat="1" ht="51" customHeight="1">
      <c r="B48" s="135"/>
      <c r="C48" s="135"/>
      <c r="D48" s="135"/>
      <c r="E48" s="135"/>
      <c r="F48" s="135"/>
      <c r="G48" s="135"/>
      <c r="H48" s="135"/>
      <c r="I48" s="135"/>
      <c r="J48" s="135"/>
      <c r="K48" s="135"/>
      <c r="L48" s="135"/>
      <c r="M48" s="135"/>
      <c r="N48" s="135"/>
      <c r="O48" s="135"/>
      <c r="P48" s="135"/>
      <c r="Q48" s="135"/>
      <c r="R48" s="135"/>
      <c r="S48" s="135"/>
      <c r="T48" s="135"/>
    </row>
    <row r="49" spans="2:21" s="154" customFormat="1" ht="38.25" customHeight="1">
      <c r="B49" s="135"/>
      <c r="C49" s="135"/>
      <c r="D49" s="135"/>
      <c r="E49" s="135"/>
      <c r="F49" s="135"/>
      <c r="G49" s="135"/>
      <c r="H49" s="135"/>
      <c r="I49" s="135"/>
      <c r="J49" s="135"/>
      <c r="K49" s="135"/>
      <c r="L49" s="135"/>
      <c r="M49" s="135"/>
      <c r="N49" s="135"/>
      <c r="O49" s="135"/>
      <c r="P49" s="135"/>
      <c r="Q49" s="135"/>
      <c r="R49" s="135"/>
      <c r="S49" s="135"/>
      <c r="T49" s="135"/>
    </row>
    <row r="50" spans="2:21" s="154" customFormat="1">
      <c r="B50" s="135"/>
      <c r="C50" s="135"/>
      <c r="D50" s="135"/>
      <c r="E50" s="135"/>
      <c r="F50" s="135"/>
      <c r="G50" s="135"/>
      <c r="H50" s="135"/>
      <c r="I50" s="135"/>
      <c r="J50" s="135"/>
      <c r="K50" s="135"/>
      <c r="L50" s="135"/>
      <c r="M50" s="135"/>
      <c r="N50" s="135"/>
      <c r="O50" s="135"/>
      <c r="P50" s="135"/>
      <c r="Q50" s="135"/>
      <c r="R50" s="135"/>
      <c r="S50" s="135"/>
      <c r="T50" s="135"/>
    </row>
    <row r="51" spans="2:21" s="154" customFormat="1">
      <c r="B51" s="135"/>
      <c r="C51" s="135"/>
      <c r="D51" s="135"/>
      <c r="E51" s="135"/>
      <c r="F51" s="135"/>
      <c r="G51" s="135"/>
      <c r="H51" s="135"/>
      <c r="I51" s="135"/>
      <c r="J51" s="135"/>
      <c r="K51" s="135"/>
      <c r="L51" s="135"/>
      <c r="M51" s="135"/>
      <c r="N51" s="135"/>
      <c r="O51" s="135"/>
      <c r="P51" s="135"/>
      <c r="Q51" s="135"/>
      <c r="R51" s="135"/>
      <c r="S51" s="135"/>
      <c r="T51" s="135"/>
    </row>
    <row r="52" spans="2:21" s="154" customFormat="1">
      <c r="B52" s="135"/>
      <c r="C52" s="135"/>
      <c r="D52" s="135"/>
      <c r="E52" s="135"/>
      <c r="F52" s="135"/>
      <c r="G52" s="135"/>
      <c r="H52" s="135"/>
      <c r="I52" s="135"/>
      <c r="J52" s="135"/>
      <c r="K52" s="135"/>
      <c r="L52" s="135"/>
      <c r="M52" s="135"/>
      <c r="N52" s="135"/>
      <c r="O52" s="135"/>
      <c r="P52" s="135"/>
      <c r="Q52" s="135"/>
      <c r="R52" s="135"/>
      <c r="S52" s="135"/>
      <c r="T52" s="135"/>
    </row>
    <row r="53" spans="2:21" s="154" customFormat="1">
      <c r="B53" s="135"/>
      <c r="C53" s="135"/>
      <c r="D53" s="135"/>
      <c r="E53" s="135"/>
      <c r="F53" s="135"/>
      <c r="G53" s="135"/>
      <c r="H53" s="135"/>
      <c r="I53" s="135"/>
      <c r="J53" s="135"/>
      <c r="K53" s="135"/>
      <c r="L53" s="135"/>
      <c r="M53" s="135"/>
      <c r="N53" s="135"/>
      <c r="O53" s="135"/>
      <c r="P53" s="135"/>
      <c r="Q53" s="135"/>
      <c r="R53" s="135"/>
      <c r="S53" s="135"/>
      <c r="T53" s="135"/>
    </row>
    <row r="54" spans="2:21" s="154" customFormat="1">
      <c r="B54" s="135"/>
      <c r="C54" s="135"/>
      <c r="D54" s="135"/>
      <c r="E54" s="135"/>
      <c r="F54" s="135"/>
      <c r="G54" s="135"/>
      <c r="H54" s="135"/>
      <c r="I54" s="135"/>
      <c r="J54" s="135"/>
      <c r="K54" s="135"/>
      <c r="L54" s="135"/>
      <c r="M54" s="135"/>
      <c r="N54" s="135"/>
      <c r="O54" s="135"/>
      <c r="P54" s="135"/>
      <c r="Q54" s="135"/>
      <c r="R54" s="135"/>
      <c r="S54" s="135"/>
      <c r="T54" s="135"/>
    </row>
    <row r="55" spans="2:21" s="154" customFormat="1">
      <c r="B55" s="135"/>
      <c r="C55" s="135"/>
      <c r="D55" s="135"/>
      <c r="E55" s="135"/>
      <c r="F55" s="135"/>
      <c r="G55" s="135"/>
      <c r="H55" s="135"/>
      <c r="I55" s="135"/>
      <c r="J55" s="135"/>
      <c r="K55" s="135"/>
      <c r="L55" s="135"/>
      <c r="M55" s="135"/>
      <c r="N55" s="135"/>
      <c r="O55" s="135"/>
      <c r="P55" s="135"/>
      <c r="Q55" s="135"/>
      <c r="R55" s="135"/>
      <c r="S55" s="135"/>
      <c r="T55" s="135"/>
    </row>
    <row r="56" spans="2:21" s="154" customFormat="1">
      <c r="B56" s="135"/>
      <c r="C56" s="135"/>
      <c r="D56" s="135"/>
      <c r="E56" s="135"/>
      <c r="F56" s="135"/>
      <c r="G56" s="135"/>
      <c r="H56" s="135"/>
      <c r="I56" s="135"/>
      <c r="J56" s="135"/>
      <c r="K56" s="135"/>
      <c r="L56" s="135"/>
      <c r="M56" s="135"/>
      <c r="N56" s="135"/>
      <c r="O56" s="135"/>
      <c r="P56" s="135"/>
      <c r="Q56" s="135"/>
      <c r="R56" s="135"/>
      <c r="S56" s="135"/>
      <c r="T56" s="135"/>
    </row>
    <row r="57" spans="2:21" s="154" customFormat="1">
      <c r="B57" s="135"/>
      <c r="C57" s="135"/>
      <c r="D57" s="135"/>
      <c r="E57" s="135"/>
      <c r="F57" s="135"/>
      <c r="G57" s="135"/>
      <c r="H57" s="135"/>
      <c r="I57" s="135"/>
      <c r="J57" s="135"/>
      <c r="K57" s="135"/>
      <c r="L57" s="135"/>
      <c r="M57" s="135"/>
      <c r="N57" s="135"/>
      <c r="O57" s="135"/>
      <c r="P57" s="135"/>
      <c r="Q57" s="135"/>
      <c r="R57" s="135"/>
      <c r="S57" s="135"/>
      <c r="T57" s="135"/>
    </row>
    <row r="58" spans="2:21">
      <c r="B58" s="81"/>
      <c r="C58" s="81"/>
      <c r="D58" s="81"/>
      <c r="E58" s="81"/>
      <c r="F58" s="81"/>
      <c r="J58" s="81"/>
      <c r="K58" s="81"/>
      <c r="L58" s="81"/>
      <c r="M58" s="81"/>
      <c r="N58" s="81"/>
      <c r="O58" s="81"/>
      <c r="P58" s="81"/>
      <c r="Q58" s="81"/>
      <c r="R58" s="81"/>
      <c r="S58" s="81"/>
      <c r="T58" s="81"/>
      <c r="U58" s="81"/>
    </row>
    <row r="59" spans="2:21">
      <c r="B59" s="81"/>
      <c r="J59" s="81"/>
      <c r="K59" s="81"/>
      <c r="L59" s="81"/>
      <c r="M59" s="81"/>
      <c r="N59" s="81"/>
      <c r="O59" s="81"/>
      <c r="P59" s="81"/>
      <c r="Q59" s="81"/>
      <c r="R59" s="81"/>
      <c r="S59" s="81"/>
      <c r="T59" s="81"/>
      <c r="U59" s="81"/>
    </row>
    <row r="60" spans="2:21">
      <c r="B60" s="81"/>
      <c r="J60" s="81"/>
      <c r="K60" s="81"/>
      <c r="N60" s="81"/>
      <c r="O60" s="81"/>
      <c r="P60" s="81"/>
      <c r="Q60" s="81"/>
      <c r="R60" s="81"/>
      <c r="S60" s="81"/>
      <c r="T60" s="81"/>
      <c r="U60" s="81"/>
    </row>
    <row r="75" spans="12:12">
      <c r="L75" s="81"/>
    </row>
    <row r="76" spans="12:12">
      <c r="L76" s="81"/>
    </row>
    <row r="77" spans="12:12">
      <c r="L77" s="81"/>
    </row>
    <row r="78" spans="12:12">
      <c r="L78" s="81"/>
    </row>
    <row r="79" spans="12:12">
      <c r="L79" s="81"/>
    </row>
    <row r="80" spans="12:12">
      <c r="L80" s="81"/>
    </row>
    <row r="81" spans="12:14">
      <c r="L81" s="81"/>
      <c r="N81" s="81"/>
    </row>
    <row r="82" spans="12:14">
      <c r="L82" s="81"/>
      <c r="N82" s="81"/>
    </row>
    <row r="83" spans="12:14">
      <c r="L83" s="81"/>
      <c r="N83" s="81"/>
    </row>
    <row r="84" spans="12:14">
      <c r="L84" s="81"/>
      <c r="N84" s="81"/>
    </row>
    <row r="85" spans="12:14">
      <c r="L85" s="81"/>
      <c r="N85" s="81"/>
    </row>
    <row r="86" spans="12:14">
      <c r="L86" s="81"/>
    </row>
    <row r="87" spans="12:14">
      <c r="L87" s="81"/>
    </row>
    <row r="88" spans="12:14">
      <c r="L88" s="81"/>
    </row>
    <row r="89" spans="12:14">
      <c r="L89" s="81"/>
    </row>
    <row r="90" spans="12:14">
      <c r="L90" s="81"/>
    </row>
    <row r="91" spans="12:14">
      <c r="L91" s="81"/>
    </row>
    <row r="92" spans="12:14">
      <c r="L92" s="81"/>
    </row>
  </sheetData>
  <mergeCells count="3">
    <mergeCell ref="G14:I14"/>
    <mergeCell ref="C4:F4"/>
    <mergeCell ref="F3:H3"/>
  </mergeCells>
  <pageMargins left="0.15748031496062992" right="0.15748031496062992" top="0.39370078740157483" bottom="0.78740157480314965" header="0.19685039370078741" footer="0.39370078740157483"/>
  <pageSetup paperSize="9" scale="51" fitToHeight="0" orientation="landscape" r:id="rId1"/>
  <headerFooter>
    <oddFooter>&amp;C&amp;F [&amp;A]&amp;R&amp;P/&amp;N</oddFooter>
  </headerFooter>
  <rowBreaks count="1" manualBreakCount="1">
    <brk id="2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4" r:id="rId4" name="Drop Down 4">
              <controlPr defaultSize="0" autoLine="0" autoPict="0">
                <anchor>
                  <from>
                    <xdr:col>2</xdr:col>
                    <xdr:colOff>104775</xdr:colOff>
                    <xdr:row>2</xdr:row>
                    <xdr:rowOff>57150</xdr:rowOff>
                  </from>
                  <to>
                    <xdr:col>4</xdr:col>
                    <xdr:colOff>1371600</xdr:colOff>
                    <xdr:row>2</xdr:row>
                    <xdr:rowOff>342900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Y17285"/>
  <sheetViews>
    <sheetView zoomScale="80" zoomScaleNormal="80" workbookViewId="0">
      <pane ySplit="5" topLeftCell="A6" activePane="bottomLeft" state="frozen"/>
      <selection pane="bottomLeft" activeCell="B5" sqref="B5"/>
    </sheetView>
  </sheetViews>
  <sheetFormatPr defaultColWidth="9.140625" defaultRowHeight="15"/>
  <cols>
    <col min="1" max="1" width="3.7109375" style="1" customWidth="1"/>
    <col min="2" max="2" width="56.7109375" style="74" customWidth="1"/>
    <col min="3" max="3" width="25" style="1" customWidth="1"/>
    <col min="4" max="4" width="21.5703125" style="1" bestFit="1" customWidth="1"/>
    <col min="5" max="5" width="16.42578125" style="1" bestFit="1" customWidth="1"/>
    <col min="6" max="6" width="15.28515625" style="1" bestFit="1" customWidth="1"/>
    <col min="7" max="7" width="11.28515625" style="1" customWidth="1"/>
    <col min="8" max="8" width="13.140625" style="2" bestFit="1" customWidth="1"/>
    <col min="9" max="9" width="20.140625" style="1" bestFit="1" customWidth="1"/>
    <col min="10" max="10" width="14.28515625" style="1" bestFit="1" customWidth="1"/>
    <col min="11" max="11" width="22.140625" style="1" bestFit="1" customWidth="1"/>
    <col min="12" max="12" width="19.42578125" style="71" bestFit="1" customWidth="1"/>
    <col min="13" max="13" width="11" customWidth="1"/>
    <col min="14" max="14" width="28.85546875" bestFit="1" customWidth="1"/>
    <col min="15" max="15" width="15.140625" style="79" customWidth="1"/>
    <col min="16" max="16" width="22" bestFit="1" customWidth="1"/>
    <col min="17" max="25" width="17.28515625" style="1" customWidth="1"/>
    <col min="26" max="16384" width="9.140625" style="1"/>
  </cols>
  <sheetData>
    <row r="1" spans="2:25" ht="12.75">
      <c r="B1" s="71"/>
      <c r="M1" s="1"/>
      <c r="N1" s="1"/>
      <c r="O1" s="71"/>
      <c r="P1" s="1"/>
    </row>
    <row r="2" spans="2:25" ht="12.75">
      <c r="B2" s="71" t="s">
        <v>62</v>
      </c>
      <c r="M2" s="1"/>
      <c r="N2" s="1"/>
      <c r="O2" s="71"/>
      <c r="P2" s="1"/>
    </row>
    <row r="3" spans="2:25" ht="12.75">
      <c r="B3" s="71">
        <v>1</v>
      </c>
      <c r="C3" s="1">
        <v>2</v>
      </c>
      <c r="D3" s="1">
        <v>3</v>
      </c>
      <c r="E3" s="1">
        <v>4</v>
      </c>
      <c r="F3" s="1">
        <v>5</v>
      </c>
      <c r="G3" s="1">
        <v>6</v>
      </c>
      <c r="H3" s="2">
        <v>7</v>
      </c>
      <c r="I3" s="1">
        <v>8</v>
      </c>
      <c r="J3" s="1">
        <v>9</v>
      </c>
      <c r="K3" s="1">
        <v>10</v>
      </c>
      <c r="L3" s="71">
        <v>11</v>
      </c>
      <c r="M3" s="1">
        <v>12</v>
      </c>
      <c r="N3" s="1">
        <v>13</v>
      </c>
      <c r="O3" s="71">
        <v>14</v>
      </c>
      <c r="P3" s="1">
        <v>15</v>
      </c>
      <c r="Q3" s="141">
        <v>16</v>
      </c>
      <c r="R3" s="141">
        <v>17</v>
      </c>
      <c r="S3" s="141">
        <v>18</v>
      </c>
      <c r="T3" s="141">
        <v>19</v>
      </c>
      <c r="U3" s="141">
        <v>20</v>
      </c>
      <c r="V3" s="141">
        <v>21</v>
      </c>
      <c r="W3" s="141">
        <v>22</v>
      </c>
      <c r="X3" s="141">
        <v>23</v>
      </c>
      <c r="Y3" s="141">
        <v>24</v>
      </c>
    </row>
    <row r="4" spans="2:25" s="4" customFormat="1" ht="44.25" customHeight="1">
      <c r="B4" s="71"/>
      <c r="C4" s="69"/>
      <c r="D4" s="69"/>
      <c r="E4" s="69"/>
      <c r="F4" s="69"/>
      <c r="G4" s="69"/>
      <c r="H4" s="69"/>
      <c r="I4" s="69"/>
      <c r="J4" s="69"/>
      <c r="K4" s="70"/>
      <c r="L4" s="71"/>
      <c r="M4" s="70"/>
      <c r="N4" s="70"/>
      <c r="O4" s="71"/>
      <c r="P4" s="70"/>
    </row>
    <row r="5" spans="2:25" s="30" customFormat="1" ht="64.5" customHeight="1">
      <c r="B5" s="196" t="s">
        <v>63</v>
      </c>
      <c r="C5" s="196" t="s">
        <v>64</v>
      </c>
      <c r="D5" s="196" t="s">
        <v>127</v>
      </c>
      <c r="E5" s="196" t="s">
        <v>65</v>
      </c>
      <c r="F5" s="196" t="s">
        <v>66</v>
      </c>
      <c r="G5" s="196" t="s">
        <v>67</v>
      </c>
      <c r="H5" s="196" t="s">
        <v>68</v>
      </c>
      <c r="I5" s="196" t="s">
        <v>69</v>
      </c>
      <c r="J5" s="196" t="s">
        <v>70</v>
      </c>
      <c r="K5" s="196" t="s">
        <v>71</v>
      </c>
      <c r="L5" s="196" t="s">
        <v>72</v>
      </c>
      <c r="M5" s="196" t="s">
        <v>73</v>
      </c>
      <c r="N5" s="196" t="s">
        <v>74</v>
      </c>
      <c r="O5" s="196" t="s">
        <v>75</v>
      </c>
      <c r="P5" s="196" t="s">
        <v>76</v>
      </c>
      <c r="Q5" s="196" t="s">
        <v>104</v>
      </c>
      <c r="R5" s="196" t="s">
        <v>105</v>
      </c>
      <c r="S5" s="196" t="s">
        <v>106</v>
      </c>
      <c r="T5" s="196" t="s">
        <v>107</v>
      </c>
      <c r="U5" s="196" t="s">
        <v>108</v>
      </c>
      <c r="V5" s="196" t="s">
        <v>109</v>
      </c>
      <c r="W5" s="196" t="s">
        <v>110</v>
      </c>
      <c r="X5" s="196" t="s">
        <v>111</v>
      </c>
      <c r="Y5" s="196" t="s">
        <v>112</v>
      </c>
    </row>
    <row r="6" spans="2:25" ht="15" customHeight="1">
      <c r="B6" s="136" t="s">
        <v>168</v>
      </c>
      <c r="C6" s="136" t="s">
        <v>169</v>
      </c>
      <c r="D6" s="136" t="s">
        <v>8</v>
      </c>
      <c r="E6" s="136" t="s">
        <v>86</v>
      </c>
      <c r="F6" s="136" t="s">
        <v>12</v>
      </c>
      <c r="G6" s="136" t="s">
        <v>10</v>
      </c>
      <c r="H6" s="136" t="s">
        <v>170</v>
      </c>
      <c r="I6" s="136">
        <v>1</v>
      </c>
      <c r="J6" s="136">
        <v>1</v>
      </c>
      <c r="K6" s="136">
        <v>0</v>
      </c>
      <c r="L6" s="136">
        <v>3</v>
      </c>
      <c r="M6" s="136">
        <v>208.21428571428601</v>
      </c>
      <c r="N6" s="136">
        <v>4.8027444253859404</v>
      </c>
      <c r="O6" s="136">
        <v>4.8027444253859404</v>
      </c>
      <c r="P6" s="136">
        <v>0</v>
      </c>
      <c r="Q6" s="136">
        <v>4.8027444253859404</v>
      </c>
      <c r="R6" s="136">
        <v>4.8027444253859404</v>
      </c>
      <c r="S6" s="136">
        <v>0</v>
      </c>
      <c r="T6" s="136">
        <v>4.8027444253859404</v>
      </c>
      <c r="U6" s="136">
        <v>4.8027444253859404</v>
      </c>
      <c r="V6" s="136">
        <v>0</v>
      </c>
      <c r="W6" s="136">
        <v>4.8027444253859404</v>
      </c>
      <c r="X6" s="136">
        <v>4.8027444253859404</v>
      </c>
      <c r="Y6" s="136">
        <v>0</v>
      </c>
    </row>
    <row r="7" spans="2:25" ht="15" customHeight="1">
      <c r="B7" s="136" t="s">
        <v>171</v>
      </c>
      <c r="C7" s="136" t="s">
        <v>169</v>
      </c>
      <c r="D7" s="136" t="s">
        <v>8</v>
      </c>
      <c r="E7" s="136" t="s">
        <v>86</v>
      </c>
      <c r="F7" s="136" t="s">
        <v>12</v>
      </c>
      <c r="G7" s="136" t="s">
        <v>10</v>
      </c>
      <c r="H7" s="136" t="s">
        <v>172</v>
      </c>
      <c r="I7" s="136">
        <v>2</v>
      </c>
      <c r="J7" s="136">
        <v>2</v>
      </c>
      <c r="K7" s="136">
        <v>0</v>
      </c>
      <c r="L7" s="136">
        <v>8</v>
      </c>
      <c r="M7" s="136">
        <v>246.07142857142901</v>
      </c>
      <c r="N7" s="136">
        <v>8.1277213352685003</v>
      </c>
      <c r="O7" s="136">
        <v>8.1277213352685003</v>
      </c>
      <c r="P7" s="136">
        <v>0</v>
      </c>
      <c r="Q7" s="136">
        <v>8.1277213352685003</v>
      </c>
      <c r="R7" s="136">
        <v>8.1277213352685003</v>
      </c>
      <c r="S7" s="136">
        <v>0</v>
      </c>
      <c r="T7" s="136">
        <v>8.1277213352685003</v>
      </c>
      <c r="U7" s="136">
        <v>8.1277213352685003</v>
      </c>
      <c r="V7" s="136">
        <v>0</v>
      </c>
      <c r="W7" s="136">
        <v>8.1277213352685003</v>
      </c>
      <c r="X7" s="136">
        <v>8.1277213352685003</v>
      </c>
      <c r="Y7" s="136">
        <v>0</v>
      </c>
    </row>
    <row r="8" spans="2:25" ht="15" customHeight="1">
      <c r="B8" s="136" t="s">
        <v>173</v>
      </c>
      <c r="C8" s="136" t="s">
        <v>169</v>
      </c>
      <c r="D8" s="136" t="s">
        <v>8</v>
      </c>
      <c r="E8" s="136" t="s">
        <v>86</v>
      </c>
      <c r="F8" s="136" t="s">
        <v>12</v>
      </c>
      <c r="G8" s="136" t="s">
        <v>10</v>
      </c>
      <c r="H8" s="136" t="s">
        <v>174</v>
      </c>
      <c r="I8" s="136">
        <v>4</v>
      </c>
      <c r="J8" s="136">
        <v>4</v>
      </c>
      <c r="K8" s="136">
        <v>0</v>
      </c>
      <c r="L8" s="136">
        <v>7</v>
      </c>
      <c r="M8" s="136">
        <v>255.53571428571399</v>
      </c>
      <c r="N8" s="136">
        <v>15.653389238294899</v>
      </c>
      <c r="O8" s="136">
        <v>15.653389238294899</v>
      </c>
      <c r="P8" s="136">
        <v>0</v>
      </c>
      <c r="Q8" s="136">
        <v>15.653389238294899</v>
      </c>
      <c r="R8" s="136">
        <v>15.653389238294899</v>
      </c>
      <c r="S8" s="136">
        <v>0</v>
      </c>
      <c r="T8" s="136">
        <v>15.653389238294899</v>
      </c>
      <c r="U8" s="136">
        <v>15.653389238294899</v>
      </c>
      <c r="V8" s="136">
        <v>0</v>
      </c>
      <c r="W8" s="136">
        <v>15.653389238294899</v>
      </c>
      <c r="X8" s="136">
        <v>15.653389238294899</v>
      </c>
      <c r="Y8" s="136">
        <v>0</v>
      </c>
    </row>
    <row r="9" spans="2:25" ht="15" customHeight="1">
      <c r="B9" s="136" t="s">
        <v>175</v>
      </c>
      <c r="C9" s="136" t="s">
        <v>169</v>
      </c>
      <c r="D9" s="136" t="s">
        <v>8</v>
      </c>
      <c r="E9" s="136" t="s">
        <v>86</v>
      </c>
      <c r="F9" s="136" t="s">
        <v>12</v>
      </c>
      <c r="G9" s="136" t="s">
        <v>10</v>
      </c>
      <c r="H9" s="136" t="s">
        <v>176</v>
      </c>
      <c r="I9" s="136">
        <v>2</v>
      </c>
      <c r="J9" s="136">
        <v>2</v>
      </c>
      <c r="K9" s="136">
        <v>0</v>
      </c>
      <c r="L9" s="136">
        <v>6</v>
      </c>
      <c r="M9" s="136">
        <v>283.92857142857099</v>
      </c>
      <c r="N9" s="136">
        <v>7.0440251572327002</v>
      </c>
      <c r="O9" s="136">
        <v>7.0440251572327002</v>
      </c>
      <c r="P9" s="136">
        <v>0</v>
      </c>
      <c r="Q9" s="136">
        <v>7.0440251572327002</v>
      </c>
      <c r="R9" s="136">
        <v>7.0440251572327002</v>
      </c>
      <c r="S9" s="136">
        <v>0</v>
      </c>
      <c r="T9" s="136">
        <v>7.0440251572327002</v>
      </c>
      <c r="U9" s="136">
        <v>7.0440251572327002</v>
      </c>
      <c r="V9" s="136">
        <v>0</v>
      </c>
      <c r="W9" s="136">
        <v>7.0440251572327002</v>
      </c>
      <c r="X9" s="136">
        <v>7.0440251572327002</v>
      </c>
      <c r="Y9" s="136">
        <v>0</v>
      </c>
    </row>
    <row r="10" spans="2:25" ht="15" customHeight="1">
      <c r="B10" s="136" t="s">
        <v>177</v>
      </c>
      <c r="C10" s="136" t="s">
        <v>169</v>
      </c>
      <c r="D10" s="136" t="s">
        <v>8</v>
      </c>
      <c r="E10" s="136" t="s">
        <v>86</v>
      </c>
      <c r="F10" s="136" t="s">
        <v>12</v>
      </c>
      <c r="G10" s="136" t="s">
        <v>10</v>
      </c>
      <c r="H10" s="136" t="s">
        <v>178</v>
      </c>
      <c r="I10" s="136">
        <v>0</v>
      </c>
      <c r="J10" s="136">
        <v>0</v>
      </c>
      <c r="K10" s="136">
        <v>0</v>
      </c>
      <c r="L10" s="136">
        <v>15</v>
      </c>
      <c r="M10" s="136">
        <v>596.25</v>
      </c>
      <c r="N10" s="136">
        <v>0</v>
      </c>
      <c r="O10" s="136">
        <v>0</v>
      </c>
      <c r="P10" s="136">
        <v>0</v>
      </c>
      <c r="Q10" s="136">
        <v>0</v>
      </c>
      <c r="R10" s="136">
        <v>0</v>
      </c>
      <c r="S10" s="136">
        <v>0</v>
      </c>
      <c r="T10" s="136">
        <v>0</v>
      </c>
      <c r="U10" s="136">
        <v>0</v>
      </c>
      <c r="V10" s="136">
        <v>0</v>
      </c>
      <c r="W10" s="136">
        <v>0</v>
      </c>
      <c r="X10" s="136">
        <v>0</v>
      </c>
      <c r="Y10" s="136">
        <v>0</v>
      </c>
    </row>
    <row r="11" spans="2:25" ht="15" customHeight="1">
      <c r="B11" s="136" t="s">
        <v>179</v>
      </c>
      <c r="C11" s="136" t="s">
        <v>169</v>
      </c>
      <c r="D11" s="136" t="s">
        <v>8</v>
      </c>
      <c r="E11" s="136" t="s">
        <v>86</v>
      </c>
      <c r="F11" s="136" t="s">
        <v>12</v>
      </c>
      <c r="G11" s="136" t="s">
        <v>10</v>
      </c>
      <c r="H11" s="136" t="s">
        <v>5</v>
      </c>
      <c r="I11" s="136">
        <v>9</v>
      </c>
      <c r="J11" s="136">
        <v>9</v>
      </c>
      <c r="K11" s="136">
        <v>0</v>
      </c>
      <c r="L11" s="136">
        <v>39</v>
      </c>
      <c r="M11" s="136">
        <v>1590</v>
      </c>
      <c r="N11" s="136">
        <v>5.6603773584905701</v>
      </c>
      <c r="O11" s="136">
        <v>5.6603773584905701</v>
      </c>
      <c r="P11" s="136">
        <v>0</v>
      </c>
      <c r="Q11" s="136">
        <v>5.6603773584905701</v>
      </c>
      <c r="R11" s="136">
        <v>5.6603773584905701</v>
      </c>
      <c r="S11" s="136">
        <v>0</v>
      </c>
      <c r="T11" s="136">
        <v>5.6603773584905701</v>
      </c>
      <c r="U11" s="136">
        <v>5.6603773584905701</v>
      </c>
      <c r="V11" s="136">
        <v>0</v>
      </c>
      <c r="W11" s="136">
        <v>5.6603773584905701</v>
      </c>
      <c r="X11" s="136">
        <v>5.6603773584905701</v>
      </c>
      <c r="Y11" s="136">
        <v>0</v>
      </c>
    </row>
    <row r="12" spans="2:25" ht="15" customHeight="1">
      <c r="B12" s="136" t="s">
        <v>180</v>
      </c>
      <c r="C12" s="136" t="s">
        <v>169</v>
      </c>
      <c r="D12" s="136" t="s">
        <v>8</v>
      </c>
      <c r="E12" s="136" t="s">
        <v>86</v>
      </c>
      <c r="F12" s="136" t="s">
        <v>9</v>
      </c>
      <c r="G12" s="136" t="s">
        <v>10</v>
      </c>
      <c r="H12" s="136" t="s">
        <v>170</v>
      </c>
      <c r="I12" s="136">
        <v>0</v>
      </c>
      <c r="J12" s="136">
        <v>0</v>
      </c>
      <c r="K12" s="136">
        <v>0</v>
      </c>
      <c r="L12" s="136">
        <v>2</v>
      </c>
      <c r="M12" s="136">
        <v>213.95348837209301</v>
      </c>
      <c r="N12" s="136">
        <v>0</v>
      </c>
      <c r="O12" s="136">
        <v>0</v>
      </c>
      <c r="P12" s="136">
        <v>0</v>
      </c>
      <c r="Q12" s="136">
        <v>0</v>
      </c>
      <c r="R12" s="136">
        <v>0</v>
      </c>
      <c r="S12" s="136">
        <v>0</v>
      </c>
      <c r="T12" s="136">
        <v>0</v>
      </c>
      <c r="U12" s="136">
        <v>0</v>
      </c>
      <c r="V12" s="136">
        <v>0</v>
      </c>
      <c r="W12" s="136">
        <v>0</v>
      </c>
      <c r="X12" s="136">
        <v>0</v>
      </c>
      <c r="Y12" s="136">
        <v>0</v>
      </c>
    </row>
    <row r="13" spans="2:25" ht="15" customHeight="1">
      <c r="B13" s="136" t="s">
        <v>181</v>
      </c>
      <c r="C13" s="136" t="s">
        <v>169</v>
      </c>
      <c r="D13" s="136" t="s">
        <v>8</v>
      </c>
      <c r="E13" s="136" t="s">
        <v>86</v>
      </c>
      <c r="F13" s="136" t="s">
        <v>9</v>
      </c>
      <c r="G13" s="136" t="s">
        <v>10</v>
      </c>
      <c r="H13" s="136" t="s">
        <v>172</v>
      </c>
      <c r="I13" s="136">
        <v>0</v>
      </c>
      <c r="J13" s="136">
        <v>0</v>
      </c>
      <c r="K13" s="136">
        <v>0</v>
      </c>
      <c r="L13" s="136">
        <v>9</v>
      </c>
      <c r="M13" s="136">
        <v>251.16279069767401</v>
      </c>
      <c r="N13" s="136">
        <v>0</v>
      </c>
      <c r="O13" s="136">
        <v>0</v>
      </c>
      <c r="P13" s="136">
        <v>0</v>
      </c>
      <c r="Q13" s="136">
        <v>0</v>
      </c>
      <c r="R13" s="136">
        <v>0</v>
      </c>
      <c r="S13" s="136">
        <v>0</v>
      </c>
      <c r="T13" s="136">
        <v>0</v>
      </c>
      <c r="U13" s="136">
        <v>0</v>
      </c>
      <c r="V13" s="136">
        <v>0</v>
      </c>
      <c r="W13" s="136">
        <v>0</v>
      </c>
      <c r="X13" s="136">
        <v>0</v>
      </c>
      <c r="Y13" s="136">
        <v>0</v>
      </c>
    </row>
    <row r="14" spans="2:25" ht="15" customHeight="1">
      <c r="B14" s="136" t="s">
        <v>182</v>
      </c>
      <c r="C14" s="136" t="s">
        <v>169</v>
      </c>
      <c r="D14" s="136" t="s">
        <v>8</v>
      </c>
      <c r="E14" s="136" t="s">
        <v>86</v>
      </c>
      <c r="F14" s="136" t="s">
        <v>9</v>
      </c>
      <c r="G14" s="136" t="s">
        <v>10</v>
      </c>
      <c r="H14" s="136" t="s">
        <v>174</v>
      </c>
      <c r="I14" s="136">
        <v>0</v>
      </c>
      <c r="J14" s="136">
        <v>0</v>
      </c>
      <c r="K14" s="136">
        <v>0</v>
      </c>
      <c r="L14" s="136">
        <v>12</v>
      </c>
      <c r="M14" s="136">
        <v>288.37209302325601</v>
      </c>
      <c r="N14" s="136">
        <v>0</v>
      </c>
      <c r="O14" s="136">
        <v>0</v>
      </c>
      <c r="P14" s="136">
        <v>0</v>
      </c>
      <c r="Q14" s="136">
        <v>0</v>
      </c>
      <c r="R14" s="136">
        <v>0</v>
      </c>
      <c r="S14" s="136">
        <v>0</v>
      </c>
      <c r="T14" s="136">
        <v>0</v>
      </c>
      <c r="U14" s="136">
        <v>0</v>
      </c>
      <c r="V14" s="136">
        <v>0</v>
      </c>
      <c r="W14" s="136">
        <v>0</v>
      </c>
      <c r="X14" s="136">
        <v>0</v>
      </c>
      <c r="Y14" s="136">
        <v>0</v>
      </c>
    </row>
    <row r="15" spans="2:25" ht="15" customHeight="1">
      <c r="B15" s="136" t="s">
        <v>183</v>
      </c>
      <c r="C15" s="136" t="s">
        <v>169</v>
      </c>
      <c r="D15" s="136" t="s">
        <v>8</v>
      </c>
      <c r="E15" s="136" t="s">
        <v>86</v>
      </c>
      <c r="F15" s="136" t="s">
        <v>9</v>
      </c>
      <c r="G15" s="136" t="s">
        <v>10</v>
      </c>
      <c r="H15" s="136" t="s">
        <v>176</v>
      </c>
      <c r="I15" s="136">
        <v>0</v>
      </c>
      <c r="J15" s="136">
        <v>0</v>
      </c>
      <c r="K15" s="136">
        <v>0</v>
      </c>
      <c r="L15" s="136">
        <v>11</v>
      </c>
      <c r="M15" s="136">
        <v>288.37209302325601</v>
      </c>
      <c r="N15" s="136">
        <v>0</v>
      </c>
      <c r="O15" s="136">
        <v>0</v>
      </c>
      <c r="P15" s="136">
        <v>0</v>
      </c>
      <c r="Q15" s="136">
        <v>0</v>
      </c>
      <c r="R15" s="136">
        <v>0</v>
      </c>
      <c r="S15" s="136">
        <v>0</v>
      </c>
      <c r="T15" s="136">
        <v>0</v>
      </c>
      <c r="U15" s="136">
        <v>0</v>
      </c>
      <c r="V15" s="136">
        <v>0</v>
      </c>
      <c r="W15" s="136">
        <v>0</v>
      </c>
      <c r="X15" s="136">
        <v>0</v>
      </c>
      <c r="Y15" s="136">
        <v>0</v>
      </c>
    </row>
    <row r="16" spans="2:25" ht="15" customHeight="1">
      <c r="B16" s="136" t="s">
        <v>184</v>
      </c>
      <c r="C16" s="136" t="s">
        <v>169</v>
      </c>
      <c r="D16" s="136" t="s">
        <v>8</v>
      </c>
      <c r="E16" s="136" t="s">
        <v>86</v>
      </c>
      <c r="F16" s="136" t="s">
        <v>9</v>
      </c>
      <c r="G16" s="136" t="s">
        <v>10</v>
      </c>
      <c r="H16" s="136" t="s">
        <v>178</v>
      </c>
      <c r="I16" s="136">
        <v>1</v>
      </c>
      <c r="J16" s="136">
        <v>1</v>
      </c>
      <c r="K16" s="136">
        <v>0</v>
      </c>
      <c r="L16" s="136">
        <v>12</v>
      </c>
      <c r="M16" s="136">
        <v>558.13953488372101</v>
      </c>
      <c r="N16" s="136">
        <v>1.7916666666666701</v>
      </c>
      <c r="O16" s="136">
        <v>1.7916666666666701</v>
      </c>
      <c r="P16" s="136">
        <v>0</v>
      </c>
      <c r="Q16" s="136">
        <v>1.7916666666666701</v>
      </c>
      <c r="R16" s="136">
        <v>1.7916666666666701</v>
      </c>
      <c r="S16" s="136">
        <v>0</v>
      </c>
      <c r="T16" s="136">
        <v>1.7916666666666701</v>
      </c>
      <c r="U16" s="136">
        <v>1.7916666666666701</v>
      </c>
      <c r="V16" s="136">
        <v>0</v>
      </c>
      <c r="W16" s="136">
        <v>1.7916666666666701</v>
      </c>
      <c r="X16" s="136">
        <v>1.7916666666666701</v>
      </c>
      <c r="Y16" s="136">
        <v>0</v>
      </c>
    </row>
    <row r="17" spans="2:25" ht="15" customHeight="1">
      <c r="B17" s="136" t="s">
        <v>185</v>
      </c>
      <c r="C17" s="136" t="s">
        <v>169</v>
      </c>
      <c r="D17" s="136" t="s">
        <v>8</v>
      </c>
      <c r="E17" s="136" t="s">
        <v>86</v>
      </c>
      <c r="F17" s="136" t="s">
        <v>9</v>
      </c>
      <c r="G17" s="136" t="s">
        <v>10</v>
      </c>
      <c r="H17" s="136" t="s">
        <v>5</v>
      </c>
      <c r="I17" s="136">
        <v>1</v>
      </c>
      <c r="J17" s="136">
        <v>1</v>
      </c>
      <c r="K17" s="136">
        <v>0</v>
      </c>
      <c r="L17" s="136">
        <v>46</v>
      </c>
      <c r="M17" s="136">
        <v>1600</v>
      </c>
      <c r="N17" s="136">
        <v>0.625</v>
      </c>
      <c r="O17" s="136">
        <v>0.625</v>
      </c>
      <c r="P17" s="136">
        <v>0</v>
      </c>
      <c r="Q17" s="136">
        <v>0.625</v>
      </c>
      <c r="R17" s="136">
        <v>0.625</v>
      </c>
      <c r="S17" s="136">
        <v>0</v>
      </c>
      <c r="T17" s="136">
        <v>0.625</v>
      </c>
      <c r="U17" s="136">
        <v>0.625</v>
      </c>
      <c r="V17" s="136">
        <v>0</v>
      </c>
      <c r="W17" s="136">
        <v>0.625</v>
      </c>
      <c r="X17" s="136">
        <v>0.625</v>
      </c>
      <c r="Y17" s="136">
        <v>0</v>
      </c>
    </row>
    <row r="18" spans="2:25" ht="15" customHeight="1">
      <c r="B18" s="136" t="s">
        <v>186</v>
      </c>
      <c r="C18" s="136" t="s">
        <v>169</v>
      </c>
      <c r="D18" s="136" t="s">
        <v>8</v>
      </c>
      <c r="E18" s="136" t="s">
        <v>86</v>
      </c>
      <c r="F18" s="136" t="s">
        <v>5</v>
      </c>
      <c r="G18" s="136" t="s">
        <v>10</v>
      </c>
      <c r="H18" s="136" t="s">
        <v>170</v>
      </c>
      <c r="I18" s="136">
        <v>1</v>
      </c>
      <c r="J18" s="136">
        <v>1</v>
      </c>
      <c r="K18" s="136">
        <v>0</v>
      </c>
      <c r="L18" s="136">
        <v>5</v>
      </c>
      <c r="M18" s="136">
        <v>422.16777408637898</v>
      </c>
      <c r="N18" s="136">
        <v>2.36872651439139</v>
      </c>
      <c r="O18" s="136">
        <v>2.36872651439139</v>
      </c>
      <c r="P18" s="136">
        <v>0</v>
      </c>
      <c r="Q18" s="136">
        <v>2.36872651439139</v>
      </c>
      <c r="R18" s="136">
        <v>2.36872651439139</v>
      </c>
      <c r="S18" s="136">
        <v>0</v>
      </c>
      <c r="T18" s="136">
        <v>2.36872651439139</v>
      </c>
      <c r="U18" s="136">
        <v>2.36872651439139</v>
      </c>
      <c r="V18" s="136">
        <v>0</v>
      </c>
      <c r="W18" s="136">
        <v>2.36872651439139</v>
      </c>
      <c r="X18" s="136">
        <v>2.36872651439139</v>
      </c>
      <c r="Y18" s="136">
        <v>0</v>
      </c>
    </row>
    <row r="19" spans="2:25" ht="15" customHeight="1">
      <c r="B19" s="136" t="s">
        <v>187</v>
      </c>
      <c r="C19" s="136" t="s">
        <v>169</v>
      </c>
      <c r="D19" s="136" t="s">
        <v>8</v>
      </c>
      <c r="E19" s="136" t="s">
        <v>86</v>
      </c>
      <c r="F19" s="136" t="s">
        <v>5</v>
      </c>
      <c r="G19" s="136" t="s">
        <v>10</v>
      </c>
      <c r="H19" s="136" t="s">
        <v>172</v>
      </c>
      <c r="I19" s="136">
        <v>2</v>
      </c>
      <c r="J19" s="136">
        <v>2</v>
      </c>
      <c r="K19" s="136">
        <v>0</v>
      </c>
      <c r="L19" s="136">
        <v>17</v>
      </c>
      <c r="M19" s="136">
        <v>497.23421926910299</v>
      </c>
      <c r="N19" s="136">
        <v>4.0222493193244997</v>
      </c>
      <c r="O19" s="136">
        <v>4.0222493193244997</v>
      </c>
      <c r="P19" s="136">
        <v>0</v>
      </c>
      <c r="Q19" s="136">
        <v>4.0222493193244997</v>
      </c>
      <c r="R19" s="136">
        <v>4.0222493193244997</v>
      </c>
      <c r="S19" s="136">
        <v>0</v>
      </c>
      <c r="T19" s="136">
        <v>4.0222493193244997</v>
      </c>
      <c r="U19" s="136">
        <v>4.0222493193244997</v>
      </c>
      <c r="V19" s="136">
        <v>0</v>
      </c>
      <c r="W19" s="136">
        <v>4.0222493193244997</v>
      </c>
      <c r="X19" s="136">
        <v>4.0222493193244997</v>
      </c>
      <c r="Y19" s="136">
        <v>0</v>
      </c>
    </row>
    <row r="20" spans="2:25">
      <c r="B20" s="217" t="s">
        <v>188</v>
      </c>
      <c r="C20" s="217" t="s">
        <v>169</v>
      </c>
      <c r="D20" s="217" t="s">
        <v>8</v>
      </c>
      <c r="E20" s="217" t="s">
        <v>86</v>
      </c>
      <c r="F20" s="217" t="s">
        <v>5</v>
      </c>
      <c r="G20" s="217" t="s">
        <v>10</v>
      </c>
      <c r="H20" s="217" t="s">
        <v>174</v>
      </c>
      <c r="I20" s="217">
        <v>4</v>
      </c>
      <c r="J20" s="217">
        <v>4</v>
      </c>
      <c r="K20" s="217">
        <v>0</v>
      </c>
      <c r="L20" s="217">
        <v>19</v>
      </c>
      <c r="M20" s="217">
        <v>543.90780730896995</v>
      </c>
      <c r="N20" s="217">
        <v>7.3541875042947797</v>
      </c>
      <c r="O20" s="217">
        <v>7.3541875042947797</v>
      </c>
      <c r="P20" s="217">
        <v>0</v>
      </c>
      <c r="Q20" s="217">
        <v>7.3541875042947797</v>
      </c>
      <c r="R20" s="217">
        <v>7.3541875042947797</v>
      </c>
      <c r="S20" s="217">
        <v>0</v>
      </c>
      <c r="T20" s="217">
        <v>7.3541875042947797</v>
      </c>
      <c r="U20" s="217">
        <v>7.3541875042947797</v>
      </c>
      <c r="V20" s="217">
        <v>0</v>
      </c>
      <c r="W20" s="217">
        <v>7.3541875042947797</v>
      </c>
      <c r="X20" s="217">
        <v>7.3541875042947797</v>
      </c>
      <c r="Y20" s="217">
        <v>0</v>
      </c>
    </row>
    <row r="21" spans="2:25">
      <c r="B21" s="217" t="s">
        <v>189</v>
      </c>
      <c r="C21" s="217" t="s">
        <v>169</v>
      </c>
      <c r="D21" s="217" t="s">
        <v>8</v>
      </c>
      <c r="E21" s="217" t="s">
        <v>86</v>
      </c>
      <c r="F21" s="217" t="s">
        <v>5</v>
      </c>
      <c r="G21" s="217" t="s">
        <v>10</v>
      </c>
      <c r="H21" s="217" t="s">
        <v>176</v>
      </c>
      <c r="I21" s="217">
        <v>2</v>
      </c>
      <c r="J21" s="217">
        <v>2</v>
      </c>
      <c r="K21" s="217">
        <v>0</v>
      </c>
      <c r="L21" s="217">
        <v>17</v>
      </c>
      <c r="M21" s="217">
        <v>572.30066445182695</v>
      </c>
      <c r="N21" s="217">
        <v>3.4946665699151001</v>
      </c>
      <c r="O21" s="217">
        <v>3.4946665699151001</v>
      </c>
      <c r="P21" s="217">
        <v>0</v>
      </c>
      <c r="Q21" s="217">
        <v>3.4946665699151001</v>
      </c>
      <c r="R21" s="217">
        <v>3.4946665699151001</v>
      </c>
      <c r="S21" s="217">
        <v>0</v>
      </c>
      <c r="T21" s="217">
        <v>3.4946665699151001</v>
      </c>
      <c r="U21" s="217">
        <v>3.4946665699151001</v>
      </c>
      <c r="V21" s="217">
        <v>0</v>
      </c>
      <c r="W21" s="217">
        <v>3.4946665699151001</v>
      </c>
      <c r="X21" s="217">
        <v>3.4946665699151001</v>
      </c>
      <c r="Y21" s="217">
        <v>0</v>
      </c>
    </row>
    <row r="22" spans="2:25">
      <c r="B22" s="217" t="s">
        <v>190</v>
      </c>
      <c r="C22" s="217" t="s">
        <v>169</v>
      </c>
      <c r="D22" s="217" t="s">
        <v>8</v>
      </c>
      <c r="E22" s="217" t="s">
        <v>86</v>
      </c>
      <c r="F22" s="217" t="s">
        <v>5</v>
      </c>
      <c r="G22" s="217" t="s">
        <v>10</v>
      </c>
      <c r="H22" s="217" t="s">
        <v>178</v>
      </c>
      <c r="I22" s="217">
        <v>1</v>
      </c>
      <c r="J22" s="217">
        <v>1</v>
      </c>
      <c r="K22" s="217">
        <v>0</v>
      </c>
      <c r="L22" s="217">
        <v>27</v>
      </c>
      <c r="M22" s="217">
        <v>1154.38953488372</v>
      </c>
      <c r="N22" s="217">
        <v>0.86625871924655595</v>
      </c>
      <c r="O22" s="217">
        <v>0.86625871924655595</v>
      </c>
      <c r="P22" s="217">
        <v>0</v>
      </c>
      <c r="Q22" s="217">
        <v>0.86625871924655595</v>
      </c>
      <c r="R22" s="217">
        <v>0.86625871924655595</v>
      </c>
      <c r="S22" s="217">
        <v>0</v>
      </c>
      <c r="T22" s="217">
        <v>0.86625871924655595</v>
      </c>
      <c r="U22" s="217">
        <v>0.86625871924655595</v>
      </c>
      <c r="V22" s="217">
        <v>0</v>
      </c>
      <c r="W22" s="217">
        <v>0.86625871924655595</v>
      </c>
      <c r="X22" s="217">
        <v>0.86625871924655595</v>
      </c>
      <c r="Y22" s="217">
        <v>0</v>
      </c>
    </row>
    <row r="23" spans="2:25">
      <c r="B23" s="217" t="s">
        <v>191</v>
      </c>
      <c r="C23" s="217" t="s">
        <v>169</v>
      </c>
      <c r="D23" s="217" t="s">
        <v>8</v>
      </c>
      <c r="E23" s="217" t="s">
        <v>86</v>
      </c>
      <c r="F23" s="217" t="s">
        <v>5</v>
      </c>
      <c r="G23" s="217" t="s">
        <v>10</v>
      </c>
      <c r="H23" s="217" t="s">
        <v>5</v>
      </c>
      <c r="I23" s="217">
        <v>10</v>
      </c>
      <c r="J23" s="217">
        <v>10</v>
      </c>
      <c r="K23" s="217">
        <v>0</v>
      </c>
      <c r="L23" s="217">
        <v>85</v>
      </c>
      <c r="M23" s="217">
        <v>3190</v>
      </c>
      <c r="N23" s="217">
        <v>3.13479623824451</v>
      </c>
      <c r="O23" s="217">
        <v>3.13479623824451</v>
      </c>
      <c r="P23" s="217">
        <v>0</v>
      </c>
      <c r="Q23" s="217">
        <v>3.13479623824451</v>
      </c>
      <c r="R23" s="217">
        <v>3.13479623824451</v>
      </c>
      <c r="S23" s="217">
        <v>0</v>
      </c>
      <c r="T23" s="217">
        <v>3.13479623824451</v>
      </c>
      <c r="U23" s="217">
        <v>3.13479623824451</v>
      </c>
      <c r="V23" s="217">
        <v>0</v>
      </c>
      <c r="W23" s="217">
        <v>3.13479623824451</v>
      </c>
      <c r="X23" s="217">
        <v>3.13479623824451</v>
      </c>
      <c r="Y23" s="217">
        <v>0</v>
      </c>
    </row>
    <row r="24" spans="2:25">
      <c r="B24" s="217" t="s">
        <v>192</v>
      </c>
      <c r="C24" s="217" t="s">
        <v>169</v>
      </c>
      <c r="D24" s="217" t="s">
        <v>8</v>
      </c>
      <c r="E24" s="217" t="s">
        <v>86</v>
      </c>
      <c r="F24" s="217" t="s">
        <v>12</v>
      </c>
      <c r="G24" s="217" t="s">
        <v>49</v>
      </c>
      <c r="H24" s="217" t="s">
        <v>170</v>
      </c>
      <c r="I24" s="217">
        <v>10</v>
      </c>
      <c r="J24" s="217">
        <v>10</v>
      </c>
      <c r="K24" s="217">
        <v>0</v>
      </c>
      <c r="L24" s="217">
        <v>32</v>
      </c>
      <c r="M24" s="217">
        <v>2889.5259095920601</v>
      </c>
      <c r="N24" s="217">
        <v>3.4607753357753399</v>
      </c>
      <c r="O24" s="217">
        <v>3.4607753357753399</v>
      </c>
      <c r="P24" s="217">
        <v>0</v>
      </c>
      <c r="Q24" s="217">
        <v>3.4607753357753399</v>
      </c>
      <c r="R24" s="217">
        <v>3.4607753357753399</v>
      </c>
      <c r="S24" s="217">
        <v>0</v>
      </c>
      <c r="T24" s="217">
        <v>3.4607753357753399</v>
      </c>
      <c r="U24" s="217">
        <v>3.4607753357753399</v>
      </c>
      <c r="V24" s="217">
        <v>0</v>
      </c>
      <c r="W24" s="217">
        <v>3.4607753357753399</v>
      </c>
      <c r="X24" s="217">
        <v>3.4607753357753399</v>
      </c>
      <c r="Y24" s="217">
        <v>0</v>
      </c>
    </row>
    <row r="25" spans="2:25">
      <c r="B25" s="217" t="s">
        <v>193</v>
      </c>
      <c r="C25" s="217" t="s">
        <v>169</v>
      </c>
      <c r="D25" s="217" t="s">
        <v>8</v>
      </c>
      <c r="E25" s="217" t="s">
        <v>86</v>
      </c>
      <c r="F25" s="217" t="s">
        <v>12</v>
      </c>
      <c r="G25" s="217" t="s">
        <v>49</v>
      </c>
      <c r="H25" s="217" t="s">
        <v>172</v>
      </c>
      <c r="I25" s="217">
        <v>18</v>
      </c>
      <c r="J25" s="217">
        <v>18</v>
      </c>
      <c r="K25" s="217">
        <v>0</v>
      </c>
      <c r="L25" s="217">
        <v>45</v>
      </c>
      <c r="M25" s="217">
        <v>2296.8026460860001</v>
      </c>
      <c r="N25" s="217">
        <v>7.8369815668202802</v>
      </c>
      <c r="O25" s="217">
        <v>7.8369815668202802</v>
      </c>
      <c r="P25" s="217">
        <v>0</v>
      </c>
      <c r="Q25" s="217">
        <v>7.8369815668202802</v>
      </c>
      <c r="R25" s="217">
        <v>7.8369815668202802</v>
      </c>
      <c r="S25" s="217">
        <v>0</v>
      </c>
      <c r="T25" s="217">
        <v>7.8369815668202802</v>
      </c>
      <c r="U25" s="217">
        <v>7.8369815668202802</v>
      </c>
      <c r="V25" s="217">
        <v>0</v>
      </c>
      <c r="W25" s="217">
        <v>7.8369815668202802</v>
      </c>
      <c r="X25" s="217">
        <v>7.8369815668202802</v>
      </c>
      <c r="Y25" s="217">
        <v>0</v>
      </c>
    </row>
    <row r="26" spans="2:25">
      <c r="B26" s="217" t="s">
        <v>194</v>
      </c>
      <c r="C26" s="217" t="s">
        <v>169</v>
      </c>
      <c r="D26" s="217" t="s">
        <v>8</v>
      </c>
      <c r="E26" s="217" t="s">
        <v>86</v>
      </c>
      <c r="F26" s="217" t="s">
        <v>12</v>
      </c>
      <c r="G26" s="217" t="s">
        <v>49</v>
      </c>
      <c r="H26" s="217" t="s">
        <v>174</v>
      </c>
      <c r="I26" s="217">
        <v>6</v>
      </c>
      <c r="J26" s="217">
        <v>6</v>
      </c>
      <c r="K26" s="217">
        <v>0</v>
      </c>
      <c r="L26" s="217">
        <v>28</v>
      </c>
      <c r="M26" s="217">
        <v>2233.2965821389198</v>
      </c>
      <c r="N26" s="217">
        <v>2.6866113744075801</v>
      </c>
      <c r="O26" s="217">
        <v>2.6866113744075801</v>
      </c>
      <c r="P26" s="217">
        <v>0</v>
      </c>
      <c r="Q26" s="217">
        <v>2.6866113744075801</v>
      </c>
      <c r="R26" s="217">
        <v>2.6866113744075801</v>
      </c>
      <c r="S26" s="217">
        <v>0</v>
      </c>
      <c r="T26" s="217">
        <v>2.6866113744075801</v>
      </c>
      <c r="U26" s="217">
        <v>2.6866113744075801</v>
      </c>
      <c r="V26" s="217">
        <v>0</v>
      </c>
      <c r="W26" s="217">
        <v>2.6866113744075801</v>
      </c>
      <c r="X26" s="217">
        <v>2.6866113744075801</v>
      </c>
      <c r="Y26" s="217">
        <v>0</v>
      </c>
    </row>
    <row r="27" spans="2:25">
      <c r="B27" s="217" t="s">
        <v>195</v>
      </c>
      <c r="C27" s="217" t="s">
        <v>169</v>
      </c>
      <c r="D27" s="217" t="s">
        <v>8</v>
      </c>
      <c r="E27" s="217" t="s">
        <v>86</v>
      </c>
      <c r="F27" s="217" t="s">
        <v>12</v>
      </c>
      <c r="G27" s="217" t="s">
        <v>49</v>
      </c>
      <c r="H27" s="217" t="s">
        <v>176</v>
      </c>
      <c r="I27" s="217">
        <v>7</v>
      </c>
      <c r="J27" s="217">
        <v>7</v>
      </c>
      <c r="K27" s="217">
        <v>0</v>
      </c>
      <c r="L27" s="217">
        <v>8</v>
      </c>
      <c r="M27" s="217">
        <v>1354.7960308710001</v>
      </c>
      <c r="N27" s="217">
        <v>5.1668294270833304</v>
      </c>
      <c r="O27" s="217">
        <v>5.1668294270833304</v>
      </c>
      <c r="P27" s="217">
        <v>0</v>
      </c>
      <c r="Q27" s="217">
        <v>5.1668294270833304</v>
      </c>
      <c r="R27" s="217">
        <v>5.1668294270833304</v>
      </c>
      <c r="S27" s="217">
        <v>0</v>
      </c>
      <c r="T27" s="217">
        <v>5.1668294270833304</v>
      </c>
      <c r="U27" s="217">
        <v>5.1668294270833304</v>
      </c>
      <c r="V27" s="217">
        <v>0</v>
      </c>
      <c r="W27" s="217">
        <v>5.1668294270833304</v>
      </c>
      <c r="X27" s="217">
        <v>5.1668294270833304</v>
      </c>
      <c r="Y27" s="217">
        <v>0</v>
      </c>
    </row>
    <row r="28" spans="2:25">
      <c r="B28" s="217" t="s">
        <v>196</v>
      </c>
      <c r="C28" s="217" t="s">
        <v>169</v>
      </c>
      <c r="D28" s="217" t="s">
        <v>8</v>
      </c>
      <c r="E28" s="217" t="s">
        <v>86</v>
      </c>
      <c r="F28" s="217" t="s">
        <v>12</v>
      </c>
      <c r="G28" s="217" t="s">
        <v>49</v>
      </c>
      <c r="H28" s="217" t="s">
        <v>178</v>
      </c>
      <c r="I28" s="217">
        <v>8</v>
      </c>
      <c r="J28" s="217">
        <v>8</v>
      </c>
      <c r="K28" s="217">
        <v>0</v>
      </c>
      <c r="L28" s="217">
        <v>12</v>
      </c>
      <c r="M28" s="217">
        <v>825.578831312018</v>
      </c>
      <c r="N28" s="217">
        <v>9.6901709401709404</v>
      </c>
      <c r="O28" s="217">
        <v>9.6901709401709404</v>
      </c>
      <c r="P28" s="217">
        <v>0</v>
      </c>
      <c r="Q28" s="217">
        <v>9.6901709401709404</v>
      </c>
      <c r="R28" s="217">
        <v>9.6901709401709404</v>
      </c>
      <c r="S28" s="217">
        <v>0</v>
      </c>
      <c r="T28" s="217">
        <v>9.6901709401709404</v>
      </c>
      <c r="U28" s="217">
        <v>9.6901709401709404</v>
      </c>
      <c r="V28" s="217">
        <v>0</v>
      </c>
      <c r="W28" s="217">
        <v>9.6901709401709404</v>
      </c>
      <c r="X28" s="217">
        <v>9.6901709401709404</v>
      </c>
      <c r="Y28" s="217">
        <v>0</v>
      </c>
    </row>
    <row r="29" spans="2:25">
      <c r="B29" s="217" t="s">
        <v>197</v>
      </c>
      <c r="C29" s="217" t="s">
        <v>169</v>
      </c>
      <c r="D29" s="217" t="s">
        <v>8</v>
      </c>
      <c r="E29" s="217" t="s">
        <v>86</v>
      </c>
      <c r="F29" s="217" t="s">
        <v>12</v>
      </c>
      <c r="G29" s="217" t="s">
        <v>49</v>
      </c>
      <c r="H29" s="217" t="s">
        <v>5</v>
      </c>
      <c r="I29" s="217">
        <v>49</v>
      </c>
      <c r="J29" s="217">
        <v>49</v>
      </c>
      <c r="K29" s="217">
        <v>0</v>
      </c>
      <c r="L29" s="217">
        <v>125</v>
      </c>
      <c r="M29" s="217">
        <v>9600</v>
      </c>
      <c r="N29" s="217">
        <v>5.1041666666666696</v>
      </c>
      <c r="O29" s="217">
        <v>5.1041666666666696</v>
      </c>
      <c r="P29" s="217">
        <v>0</v>
      </c>
      <c r="Q29" s="217">
        <v>5.1041666666666696</v>
      </c>
      <c r="R29" s="217">
        <v>5.1041666666666696</v>
      </c>
      <c r="S29" s="217">
        <v>0</v>
      </c>
      <c r="T29" s="217">
        <v>5.1041666666666696</v>
      </c>
      <c r="U29" s="217">
        <v>5.1041666666666696</v>
      </c>
      <c r="V29" s="217">
        <v>0</v>
      </c>
      <c r="W29" s="217">
        <v>5.1041666666666696</v>
      </c>
      <c r="X29" s="217">
        <v>5.1041666666666696</v>
      </c>
      <c r="Y29" s="217">
        <v>0</v>
      </c>
    </row>
    <row r="30" spans="2:25">
      <c r="B30" s="217" t="s">
        <v>198</v>
      </c>
      <c r="C30" s="217" t="s">
        <v>169</v>
      </c>
      <c r="D30" s="217" t="s">
        <v>8</v>
      </c>
      <c r="E30" s="217" t="s">
        <v>86</v>
      </c>
      <c r="F30" s="217" t="s">
        <v>9</v>
      </c>
      <c r="G30" s="217" t="s">
        <v>49</v>
      </c>
      <c r="H30" s="217" t="s">
        <v>170</v>
      </c>
      <c r="I30" s="217">
        <v>0</v>
      </c>
      <c r="J30" s="217">
        <v>0</v>
      </c>
      <c r="K30" s="217">
        <v>0</v>
      </c>
      <c r="L30" s="217">
        <v>73</v>
      </c>
      <c r="M30" s="217">
        <v>2895.3164556962001</v>
      </c>
      <c r="N30" s="217">
        <v>0</v>
      </c>
      <c r="O30" s="217">
        <v>0</v>
      </c>
      <c r="P30" s="217">
        <v>0</v>
      </c>
      <c r="Q30" s="217">
        <v>0</v>
      </c>
      <c r="R30" s="217">
        <v>0</v>
      </c>
      <c r="S30" s="217">
        <v>0</v>
      </c>
      <c r="T30" s="217">
        <v>0</v>
      </c>
      <c r="U30" s="217">
        <v>0</v>
      </c>
      <c r="V30" s="217">
        <v>0</v>
      </c>
      <c r="W30" s="217">
        <v>0</v>
      </c>
      <c r="X30" s="217">
        <v>0</v>
      </c>
      <c r="Y30" s="217">
        <v>0</v>
      </c>
    </row>
    <row r="31" spans="2:25">
      <c r="B31" s="217" t="s">
        <v>199</v>
      </c>
      <c r="C31" s="217" t="s">
        <v>169</v>
      </c>
      <c r="D31" s="217" t="s">
        <v>8</v>
      </c>
      <c r="E31" s="217" t="s">
        <v>86</v>
      </c>
      <c r="F31" s="217" t="s">
        <v>9</v>
      </c>
      <c r="G31" s="217" t="s">
        <v>49</v>
      </c>
      <c r="H31" s="217" t="s">
        <v>172</v>
      </c>
      <c r="I31" s="217">
        <v>4</v>
      </c>
      <c r="J31" s="217">
        <v>4</v>
      </c>
      <c r="K31" s="217">
        <v>0</v>
      </c>
      <c r="L31" s="217">
        <v>64</v>
      </c>
      <c r="M31" s="217">
        <v>2591.6877637130801</v>
      </c>
      <c r="N31" s="217">
        <v>1.5433957963629299</v>
      </c>
      <c r="O31" s="217">
        <v>1.5433957963629299</v>
      </c>
      <c r="P31" s="217">
        <v>0</v>
      </c>
      <c r="Q31" s="217">
        <v>1.5433957963629299</v>
      </c>
      <c r="R31" s="217">
        <v>1.5433957963629299</v>
      </c>
      <c r="S31" s="217">
        <v>0</v>
      </c>
      <c r="T31" s="217">
        <v>1.5433957963629299</v>
      </c>
      <c r="U31" s="217">
        <v>1.5433957963629299</v>
      </c>
      <c r="V31" s="217">
        <v>0</v>
      </c>
      <c r="W31" s="217">
        <v>1.5433957963629299</v>
      </c>
      <c r="X31" s="217">
        <v>1.5433957963629299</v>
      </c>
      <c r="Y31" s="217">
        <v>0</v>
      </c>
    </row>
    <row r="32" spans="2:25">
      <c r="B32" s="217" t="s">
        <v>200</v>
      </c>
      <c r="C32" s="217" t="s">
        <v>169</v>
      </c>
      <c r="D32" s="217" t="s">
        <v>8</v>
      </c>
      <c r="E32" s="217" t="s">
        <v>86</v>
      </c>
      <c r="F32" s="217" t="s">
        <v>9</v>
      </c>
      <c r="G32" s="217" t="s">
        <v>49</v>
      </c>
      <c r="H32" s="217" t="s">
        <v>174</v>
      </c>
      <c r="I32" s="217">
        <v>0</v>
      </c>
      <c r="J32" s="217">
        <v>0</v>
      </c>
      <c r="K32" s="217">
        <v>0</v>
      </c>
      <c r="L32" s="217">
        <v>37</v>
      </c>
      <c r="M32" s="217">
        <v>2472.4050632911399</v>
      </c>
      <c r="N32" s="217">
        <v>0</v>
      </c>
      <c r="O32" s="217">
        <v>0</v>
      </c>
      <c r="P32" s="217">
        <v>0</v>
      </c>
      <c r="Q32" s="217">
        <v>0</v>
      </c>
      <c r="R32" s="217">
        <v>0</v>
      </c>
      <c r="S32" s="217">
        <v>0</v>
      </c>
      <c r="T32" s="217">
        <v>0</v>
      </c>
      <c r="U32" s="217">
        <v>0</v>
      </c>
      <c r="V32" s="217">
        <v>0</v>
      </c>
      <c r="W32" s="217">
        <v>0</v>
      </c>
      <c r="X32" s="217">
        <v>0</v>
      </c>
      <c r="Y32" s="217">
        <v>0</v>
      </c>
    </row>
    <row r="33" spans="2:25">
      <c r="B33" s="217" t="s">
        <v>201</v>
      </c>
      <c r="C33" s="217" t="s">
        <v>169</v>
      </c>
      <c r="D33" s="217" t="s">
        <v>8</v>
      </c>
      <c r="E33" s="217" t="s">
        <v>86</v>
      </c>
      <c r="F33" s="217" t="s">
        <v>9</v>
      </c>
      <c r="G33" s="217" t="s">
        <v>49</v>
      </c>
      <c r="H33" s="217" t="s">
        <v>176</v>
      </c>
      <c r="I33" s="217">
        <v>0</v>
      </c>
      <c r="J33" s="217">
        <v>0</v>
      </c>
      <c r="K33" s="217">
        <v>0</v>
      </c>
      <c r="L33" s="217">
        <v>23</v>
      </c>
      <c r="M33" s="217">
        <v>1388.0168776371299</v>
      </c>
      <c r="N33" s="217">
        <v>0</v>
      </c>
      <c r="O33" s="217">
        <v>0</v>
      </c>
      <c r="P33" s="217">
        <v>0</v>
      </c>
      <c r="Q33" s="217">
        <v>0</v>
      </c>
      <c r="R33" s="217">
        <v>0</v>
      </c>
      <c r="S33" s="217">
        <v>0</v>
      </c>
      <c r="T33" s="217">
        <v>0</v>
      </c>
      <c r="U33" s="217">
        <v>0</v>
      </c>
      <c r="V33" s="217">
        <v>0</v>
      </c>
      <c r="W33" s="217">
        <v>0</v>
      </c>
      <c r="X33" s="217">
        <v>0</v>
      </c>
      <c r="Y33" s="217">
        <v>0</v>
      </c>
    </row>
    <row r="34" spans="2:25">
      <c r="B34" s="217" t="s">
        <v>202</v>
      </c>
      <c r="C34" s="217" t="s">
        <v>169</v>
      </c>
      <c r="D34" s="217" t="s">
        <v>8</v>
      </c>
      <c r="E34" s="217" t="s">
        <v>86</v>
      </c>
      <c r="F34" s="217" t="s">
        <v>9</v>
      </c>
      <c r="G34" s="217" t="s">
        <v>49</v>
      </c>
      <c r="H34" s="217" t="s">
        <v>178</v>
      </c>
      <c r="I34" s="217">
        <v>0</v>
      </c>
      <c r="J34" s="217">
        <v>0</v>
      </c>
      <c r="K34" s="217">
        <v>0</v>
      </c>
      <c r="L34" s="217">
        <v>15</v>
      </c>
      <c r="M34" s="217">
        <v>932.57383966244697</v>
      </c>
      <c r="N34" s="217">
        <v>0</v>
      </c>
      <c r="O34" s="217">
        <v>0</v>
      </c>
      <c r="P34" s="217">
        <v>0</v>
      </c>
      <c r="Q34" s="217">
        <v>0</v>
      </c>
      <c r="R34" s="217">
        <v>0</v>
      </c>
      <c r="S34" s="217">
        <v>0</v>
      </c>
      <c r="T34" s="217">
        <v>0</v>
      </c>
      <c r="U34" s="217">
        <v>0</v>
      </c>
      <c r="V34" s="217">
        <v>0</v>
      </c>
      <c r="W34" s="217">
        <v>0</v>
      </c>
      <c r="X34" s="217">
        <v>0</v>
      </c>
      <c r="Y34" s="217">
        <v>0</v>
      </c>
    </row>
    <row r="35" spans="2:25">
      <c r="B35" s="217" t="s">
        <v>203</v>
      </c>
      <c r="C35" s="217" t="s">
        <v>169</v>
      </c>
      <c r="D35" s="217" t="s">
        <v>8</v>
      </c>
      <c r="E35" s="217" t="s">
        <v>86</v>
      </c>
      <c r="F35" s="217" t="s">
        <v>9</v>
      </c>
      <c r="G35" s="217" t="s">
        <v>49</v>
      </c>
      <c r="H35" s="217" t="s">
        <v>5</v>
      </c>
      <c r="I35" s="217">
        <v>4</v>
      </c>
      <c r="J35" s="217">
        <v>4</v>
      </c>
      <c r="K35" s="217">
        <v>0</v>
      </c>
      <c r="L35" s="217">
        <v>212</v>
      </c>
      <c r="M35" s="217">
        <v>10280</v>
      </c>
      <c r="N35" s="217">
        <v>0.38910505836575898</v>
      </c>
      <c r="O35" s="217">
        <v>0.38910505836575898</v>
      </c>
      <c r="P35" s="217">
        <v>0</v>
      </c>
      <c r="Q35" s="217">
        <v>0.38910505836575898</v>
      </c>
      <c r="R35" s="217">
        <v>0.38910505836575898</v>
      </c>
      <c r="S35" s="217">
        <v>0</v>
      </c>
      <c r="T35" s="217">
        <v>0.38910505836575898</v>
      </c>
      <c r="U35" s="217">
        <v>0.38910505836575898</v>
      </c>
      <c r="V35" s="217">
        <v>0</v>
      </c>
      <c r="W35" s="217">
        <v>0.38910505836575898</v>
      </c>
      <c r="X35" s="217">
        <v>0.38910505836575898</v>
      </c>
      <c r="Y35" s="217">
        <v>0</v>
      </c>
    </row>
    <row r="36" spans="2:25">
      <c r="B36" s="217" t="s">
        <v>204</v>
      </c>
      <c r="C36" s="217" t="s">
        <v>169</v>
      </c>
      <c r="D36" s="217" t="s">
        <v>8</v>
      </c>
      <c r="E36" s="217" t="s">
        <v>86</v>
      </c>
      <c r="F36" s="217" t="s">
        <v>5</v>
      </c>
      <c r="G36" s="217" t="s">
        <v>49</v>
      </c>
      <c r="H36" s="217" t="s">
        <v>170</v>
      </c>
      <c r="I36" s="217">
        <v>10</v>
      </c>
      <c r="J36" s="217">
        <v>10</v>
      </c>
      <c r="K36" s="217">
        <v>0</v>
      </c>
      <c r="L36" s="217">
        <v>105</v>
      </c>
      <c r="M36" s="217">
        <v>5784.8423652882602</v>
      </c>
      <c r="N36" s="217">
        <v>1.7286555740921501</v>
      </c>
      <c r="O36" s="217">
        <v>1.7286555740921501</v>
      </c>
      <c r="P36" s="217">
        <v>0</v>
      </c>
      <c r="Q36" s="217">
        <v>1.7286555740921501</v>
      </c>
      <c r="R36" s="217">
        <v>1.7286555740921501</v>
      </c>
      <c r="S36" s="217">
        <v>0</v>
      </c>
      <c r="T36" s="217">
        <v>1.7286555740921501</v>
      </c>
      <c r="U36" s="217">
        <v>1.7286555740921501</v>
      </c>
      <c r="V36" s="217">
        <v>0</v>
      </c>
      <c r="W36" s="217">
        <v>1.7286555740921501</v>
      </c>
      <c r="X36" s="217">
        <v>1.7286555740921501</v>
      </c>
      <c r="Y36" s="217">
        <v>0</v>
      </c>
    </row>
    <row r="37" spans="2:25">
      <c r="B37" s="217" t="s">
        <v>205</v>
      </c>
      <c r="C37" s="217" t="s">
        <v>169</v>
      </c>
      <c r="D37" s="217" t="s">
        <v>8</v>
      </c>
      <c r="E37" s="217" t="s">
        <v>86</v>
      </c>
      <c r="F37" s="217" t="s">
        <v>5</v>
      </c>
      <c r="G37" s="217" t="s">
        <v>49</v>
      </c>
      <c r="H37" s="217" t="s">
        <v>172</v>
      </c>
      <c r="I37" s="217">
        <v>22</v>
      </c>
      <c r="J37" s="217">
        <v>22</v>
      </c>
      <c r="K37" s="217">
        <v>0</v>
      </c>
      <c r="L37" s="217">
        <v>109</v>
      </c>
      <c r="M37" s="217">
        <v>4888.4904097990802</v>
      </c>
      <c r="N37" s="217">
        <v>4.5003668117872504</v>
      </c>
      <c r="O37" s="217">
        <v>4.5003668117872504</v>
      </c>
      <c r="P37" s="217">
        <v>0</v>
      </c>
      <c r="Q37" s="217">
        <v>4.5003668117872504</v>
      </c>
      <c r="R37" s="217">
        <v>4.5003668117872504</v>
      </c>
      <c r="S37" s="217">
        <v>0</v>
      </c>
      <c r="T37" s="217">
        <v>4.5003668117872504</v>
      </c>
      <c r="U37" s="217">
        <v>4.5003668117872504</v>
      </c>
      <c r="V37" s="217">
        <v>0</v>
      </c>
      <c r="W37" s="217">
        <v>4.5003668117872504</v>
      </c>
      <c r="X37" s="217">
        <v>4.5003668117872504</v>
      </c>
      <c r="Y37" s="217">
        <v>0</v>
      </c>
    </row>
    <row r="38" spans="2:25">
      <c r="B38" s="217" t="s">
        <v>206</v>
      </c>
      <c r="C38" s="217" t="s">
        <v>169</v>
      </c>
      <c r="D38" s="217" t="s">
        <v>8</v>
      </c>
      <c r="E38" s="217" t="s">
        <v>86</v>
      </c>
      <c r="F38" s="217" t="s">
        <v>5</v>
      </c>
      <c r="G38" s="217" t="s">
        <v>49</v>
      </c>
      <c r="H38" s="217" t="s">
        <v>174</v>
      </c>
      <c r="I38" s="217">
        <v>6</v>
      </c>
      <c r="J38" s="217">
        <v>6</v>
      </c>
      <c r="K38" s="217">
        <v>0</v>
      </c>
      <c r="L38" s="217">
        <v>65</v>
      </c>
      <c r="M38" s="217">
        <v>4705.7016454300601</v>
      </c>
      <c r="N38" s="217">
        <v>1.27504896232146</v>
      </c>
      <c r="O38" s="217">
        <v>1.27504896232146</v>
      </c>
      <c r="P38" s="217">
        <v>0</v>
      </c>
      <c r="Q38" s="217">
        <v>1.27504896232146</v>
      </c>
      <c r="R38" s="217">
        <v>1.27504896232146</v>
      </c>
      <c r="S38" s="217">
        <v>0</v>
      </c>
      <c r="T38" s="217">
        <v>1.27504896232146</v>
      </c>
      <c r="U38" s="217">
        <v>1.27504896232146</v>
      </c>
      <c r="V38" s="217">
        <v>0</v>
      </c>
      <c r="W38" s="217">
        <v>1.27504896232146</v>
      </c>
      <c r="X38" s="217">
        <v>1.27504896232146</v>
      </c>
      <c r="Y38" s="217">
        <v>0</v>
      </c>
    </row>
    <row r="39" spans="2:25">
      <c r="B39" s="217" t="s">
        <v>207</v>
      </c>
      <c r="C39" s="217" t="s">
        <v>169</v>
      </c>
      <c r="D39" s="217" t="s">
        <v>8</v>
      </c>
      <c r="E39" s="217" t="s">
        <v>86</v>
      </c>
      <c r="F39" s="217" t="s">
        <v>5</v>
      </c>
      <c r="G39" s="217" t="s">
        <v>49</v>
      </c>
      <c r="H39" s="217" t="s">
        <v>176</v>
      </c>
      <c r="I39" s="217">
        <v>7</v>
      </c>
      <c r="J39" s="217">
        <v>7</v>
      </c>
      <c r="K39" s="217">
        <v>0</v>
      </c>
      <c r="L39" s="217">
        <v>31</v>
      </c>
      <c r="M39" s="217">
        <v>2742.81290850813</v>
      </c>
      <c r="N39" s="217">
        <v>2.55212449171658</v>
      </c>
      <c r="O39" s="217">
        <v>2.55212449171658</v>
      </c>
      <c r="P39" s="217">
        <v>0</v>
      </c>
      <c r="Q39" s="217">
        <v>2.55212449171658</v>
      </c>
      <c r="R39" s="217">
        <v>2.55212449171658</v>
      </c>
      <c r="S39" s="217">
        <v>0</v>
      </c>
      <c r="T39" s="217">
        <v>2.55212449171658</v>
      </c>
      <c r="U39" s="217">
        <v>2.55212449171658</v>
      </c>
      <c r="V39" s="217">
        <v>0</v>
      </c>
      <c r="W39" s="217">
        <v>2.55212449171658</v>
      </c>
      <c r="X39" s="217">
        <v>2.55212449171658</v>
      </c>
      <c r="Y39" s="217">
        <v>0</v>
      </c>
    </row>
    <row r="40" spans="2:25">
      <c r="B40" s="217" t="s">
        <v>208</v>
      </c>
      <c r="C40" s="217" t="s">
        <v>169</v>
      </c>
      <c r="D40" s="217" t="s">
        <v>8</v>
      </c>
      <c r="E40" s="217" t="s">
        <v>86</v>
      </c>
      <c r="F40" s="217" t="s">
        <v>5</v>
      </c>
      <c r="G40" s="217" t="s">
        <v>49</v>
      </c>
      <c r="H40" s="217" t="s">
        <v>178</v>
      </c>
      <c r="I40" s="217">
        <v>8</v>
      </c>
      <c r="J40" s="217">
        <v>8</v>
      </c>
      <c r="K40" s="217">
        <v>0</v>
      </c>
      <c r="L40" s="217">
        <v>27</v>
      </c>
      <c r="M40" s="217">
        <v>1758.1526709744601</v>
      </c>
      <c r="N40" s="217">
        <v>4.5502305528256297</v>
      </c>
      <c r="O40" s="217">
        <v>4.5502305528256297</v>
      </c>
      <c r="P40" s="217">
        <v>0</v>
      </c>
      <c r="Q40" s="217">
        <v>4.5502305528256297</v>
      </c>
      <c r="R40" s="217">
        <v>4.5502305528256297</v>
      </c>
      <c r="S40" s="217">
        <v>0</v>
      </c>
      <c r="T40" s="217">
        <v>4.5502305528256297</v>
      </c>
      <c r="U40" s="217">
        <v>4.5502305528256297</v>
      </c>
      <c r="V40" s="217">
        <v>0</v>
      </c>
      <c r="W40" s="217">
        <v>4.5502305528256297</v>
      </c>
      <c r="X40" s="217">
        <v>4.5502305528256297</v>
      </c>
      <c r="Y40" s="217">
        <v>0</v>
      </c>
    </row>
    <row r="41" spans="2:25">
      <c r="B41" s="217" t="s">
        <v>209</v>
      </c>
      <c r="C41" s="217" t="s">
        <v>169</v>
      </c>
      <c r="D41" s="217" t="s">
        <v>8</v>
      </c>
      <c r="E41" s="217" t="s">
        <v>86</v>
      </c>
      <c r="F41" s="217" t="s">
        <v>5</v>
      </c>
      <c r="G41" s="217" t="s">
        <v>49</v>
      </c>
      <c r="H41" s="217" t="s">
        <v>5</v>
      </c>
      <c r="I41" s="217">
        <v>53</v>
      </c>
      <c r="J41" s="217">
        <v>53</v>
      </c>
      <c r="K41" s="217">
        <v>0</v>
      </c>
      <c r="L41" s="217">
        <v>337</v>
      </c>
      <c r="M41" s="217">
        <v>19880</v>
      </c>
      <c r="N41" s="217">
        <v>2.6659959758551302</v>
      </c>
      <c r="O41" s="217">
        <v>2.6659959758551302</v>
      </c>
      <c r="P41" s="217">
        <v>0</v>
      </c>
      <c r="Q41" s="217">
        <v>2.6659959758551302</v>
      </c>
      <c r="R41" s="217">
        <v>2.6659959758551302</v>
      </c>
      <c r="S41" s="217">
        <v>0</v>
      </c>
      <c r="T41" s="217">
        <v>2.6659959758551302</v>
      </c>
      <c r="U41" s="217">
        <v>2.6659959758551302</v>
      </c>
      <c r="V41" s="217">
        <v>0</v>
      </c>
      <c r="W41" s="217">
        <v>2.6659959758551302</v>
      </c>
      <c r="X41" s="217">
        <v>2.6659959758551302</v>
      </c>
      <c r="Y41" s="217">
        <v>0</v>
      </c>
    </row>
    <row r="42" spans="2:25">
      <c r="B42" s="217" t="s">
        <v>210</v>
      </c>
      <c r="C42" s="217" t="s">
        <v>169</v>
      </c>
      <c r="D42" s="217" t="s">
        <v>8</v>
      </c>
      <c r="E42" s="217" t="s">
        <v>86</v>
      </c>
      <c r="F42" s="217" t="s">
        <v>12</v>
      </c>
      <c r="G42" s="217" t="s">
        <v>13</v>
      </c>
      <c r="H42" s="217" t="s">
        <v>170</v>
      </c>
      <c r="I42" s="217">
        <v>0</v>
      </c>
      <c r="J42" s="217">
        <v>0</v>
      </c>
      <c r="K42" s="217">
        <v>0</v>
      </c>
      <c r="L42" s="217">
        <v>0</v>
      </c>
      <c r="M42" s="217">
        <v>100.858369098712</v>
      </c>
      <c r="N42" s="217">
        <v>0</v>
      </c>
      <c r="O42" s="217">
        <v>0</v>
      </c>
      <c r="P42" s="217">
        <v>0</v>
      </c>
      <c r="Q42" s="217">
        <v>0</v>
      </c>
      <c r="R42" s="217">
        <v>0</v>
      </c>
      <c r="S42" s="217">
        <v>0</v>
      </c>
      <c r="T42" s="217">
        <v>0</v>
      </c>
      <c r="U42" s="217">
        <v>0</v>
      </c>
      <c r="V42" s="217">
        <v>0</v>
      </c>
      <c r="W42" s="217">
        <v>0</v>
      </c>
      <c r="X42" s="217">
        <v>0</v>
      </c>
      <c r="Y42" s="217">
        <v>0</v>
      </c>
    </row>
    <row r="43" spans="2:25">
      <c r="B43" s="217" t="s">
        <v>211</v>
      </c>
      <c r="C43" s="217" t="s">
        <v>169</v>
      </c>
      <c r="D43" s="217" t="s">
        <v>8</v>
      </c>
      <c r="E43" s="217" t="s">
        <v>86</v>
      </c>
      <c r="F43" s="217" t="s">
        <v>12</v>
      </c>
      <c r="G43" s="217" t="s">
        <v>13</v>
      </c>
      <c r="H43" s="217" t="s">
        <v>172</v>
      </c>
      <c r="I43" s="217">
        <v>2</v>
      </c>
      <c r="J43" s="217">
        <v>2</v>
      </c>
      <c r="K43" s="217">
        <v>0</v>
      </c>
      <c r="L43" s="217">
        <v>2</v>
      </c>
      <c r="M43" s="217">
        <v>191.630901287554</v>
      </c>
      <c r="N43" s="217">
        <v>10.4367301231803</v>
      </c>
      <c r="O43" s="217">
        <v>10.4367301231803</v>
      </c>
      <c r="P43" s="217">
        <v>0</v>
      </c>
      <c r="Q43" s="217">
        <v>10.4367301231803</v>
      </c>
      <c r="R43" s="217">
        <v>10.4367301231803</v>
      </c>
      <c r="S43" s="217">
        <v>0</v>
      </c>
      <c r="T43" s="217">
        <v>10.4367301231803</v>
      </c>
      <c r="U43" s="217">
        <v>10.4367301231803</v>
      </c>
      <c r="V43" s="217">
        <v>0</v>
      </c>
      <c r="W43" s="217">
        <v>10.4367301231803</v>
      </c>
      <c r="X43" s="217">
        <v>10.4367301231803</v>
      </c>
      <c r="Y43" s="217">
        <v>0</v>
      </c>
    </row>
    <row r="44" spans="2:25">
      <c r="B44" s="217" t="s">
        <v>212</v>
      </c>
      <c r="C44" s="217" t="s">
        <v>169</v>
      </c>
      <c r="D44" s="217" t="s">
        <v>8</v>
      </c>
      <c r="E44" s="217" t="s">
        <v>86</v>
      </c>
      <c r="F44" s="217" t="s">
        <v>12</v>
      </c>
      <c r="G44" s="217" t="s">
        <v>13</v>
      </c>
      <c r="H44" s="217" t="s">
        <v>174</v>
      </c>
      <c r="I44" s="217">
        <v>1</v>
      </c>
      <c r="J44" s="217">
        <v>1</v>
      </c>
      <c r="K44" s="217">
        <v>0</v>
      </c>
      <c r="L44" s="217">
        <v>8</v>
      </c>
      <c r="M44" s="217">
        <v>322.74678111588003</v>
      </c>
      <c r="N44" s="217">
        <v>3.0984042553191502</v>
      </c>
      <c r="O44" s="217">
        <v>3.0984042553191502</v>
      </c>
      <c r="P44" s="217">
        <v>0</v>
      </c>
      <c r="Q44" s="217">
        <v>3.0984042553191502</v>
      </c>
      <c r="R44" s="217">
        <v>3.0984042553191502</v>
      </c>
      <c r="S44" s="217">
        <v>0</v>
      </c>
      <c r="T44" s="217">
        <v>3.0984042553191502</v>
      </c>
      <c r="U44" s="217">
        <v>3.0984042553191502</v>
      </c>
      <c r="V44" s="217">
        <v>0</v>
      </c>
      <c r="W44" s="217">
        <v>3.0984042553191502</v>
      </c>
      <c r="X44" s="217">
        <v>3.0984042553191502</v>
      </c>
      <c r="Y44" s="217">
        <v>0</v>
      </c>
    </row>
    <row r="45" spans="2:25">
      <c r="B45" s="217" t="s">
        <v>213</v>
      </c>
      <c r="C45" s="217" t="s">
        <v>169</v>
      </c>
      <c r="D45" s="217" t="s">
        <v>8</v>
      </c>
      <c r="E45" s="217" t="s">
        <v>86</v>
      </c>
      <c r="F45" s="217" t="s">
        <v>12</v>
      </c>
      <c r="G45" s="217" t="s">
        <v>13</v>
      </c>
      <c r="H45" s="217" t="s">
        <v>176</v>
      </c>
      <c r="I45" s="217">
        <v>1</v>
      </c>
      <c r="J45" s="217">
        <v>0</v>
      </c>
      <c r="K45" s="217">
        <v>1</v>
      </c>
      <c r="L45" s="217">
        <v>11</v>
      </c>
      <c r="M45" s="217">
        <v>403.43347639485</v>
      </c>
      <c r="N45" s="217">
        <v>2.4787234042553199</v>
      </c>
      <c r="O45" s="217">
        <v>0</v>
      </c>
      <c r="P45" s="217">
        <v>2.4787234042553199</v>
      </c>
      <c r="Q45" s="217">
        <v>2.4787234042553199</v>
      </c>
      <c r="R45" s="217">
        <v>0</v>
      </c>
      <c r="S45" s="217">
        <v>2.4787234042553199</v>
      </c>
      <c r="T45" s="217">
        <v>2.4787234042553199</v>
      </c>
      <c r="U45" s="217">
        <v>0</v>
      </c>
      <c r="V45" s="217">
        <v>2.4787234042553199</v>
      </c>
      <c r="W45" s="217">
        <v>2.4787234042553199</v>
      </c>
      <c r="X45" s="217">
        <v>0</v>
      </c>
      <c r="Y45" s="217">
        <v>2.4787234042553199</v>
      </c>
    </row>
    <row r="46" spans="2:25">
      <c r="B46" s="217" t="s">
        <v>214</v>
      </c>
      <c r="C46" s="217" t="s">
        <v>169</v>
      </c>
      <c r="D46" s="217" t="s">
        <v>8</v>
      </c>
      <c r="E46" s="217" t="s">
        <v>86</v>
      </c>
      <c r="F46" s="217" t="s">
        <v>12</v>
      </c>
      <c r="G46" s="217" t="s">
        <v>13</v>
      </c>
      <c r="H46" s="217" t="s">
        <v>178</v>
      </c>
      <c r="I46" s="217">
        <v>2</v>
      </c>
      <c r="J46" s="217">
        <v>2</v>
      </c>
      <c r="K46" s="217">
        <v>0</v>
      </c>
      <c r="L46" s="217">
        <v>15</v>
      </c>
      <c r="M46" s="217">
        <v>1331.3304721029999</v>
      </c>
      <c r="N46" s="217">
        <v>1.5022566086395901</v>
      </c>
      <c r="O46" s="217">
        <v>1.5022566086395901</v>
      </c>
      <c r="P46" s="217">
        <v>0</v>
      </c>
      <c r="Q46" s="217">
        <v>1.5022566086395901</v>
      </c>
      <c r="R46" s="217">
        <v>1.5022566086395901</v>
      </c>
      <c r="S46" s="217">
        <v>0</v>
      </c>
      <c r="T46" s="217">
        <v>1.5022566086395901</v>
      </c>
      <c r="U46" s="217">
        <v>1.5022566086395901</v>
      </c>
      <c r="V46" s="217">
        <v>0</v>
      </c>
      <c r="W46" s="217">
        <v>1.5022566086395901</v>
      </c>
      <c r="X46" s="217">
        <v>1.5022566086395901</v>
      </c>
      <c r="Y46" s="217">
        <v>0</v>
      </c>
    </row>
    <row r="47" spans="2:25">
      <c r="B47" s="217" t="s">
        <v>215</v>
      </c>
      <c r="C47" s="217" t="s">
        <v>169</v>
      </c>
      <c r="D47" s="217" t="s">
        <v>8</v>
      </c>
      <c r="E47" s="217" t="s">
        <v>86</v>
      </c>
      <c r="F47" s="217" t="s">
        <v>12</v>
      </c>
      <c r="G47" s="217" t="s">
        <v>13</v>
      </c>
      <c r="H47" s="217" t="s">
        <v>5</v>
      </c>
      <c r="I47" s="217">
        <v>6</v>
      </c>
      <c r="J47" s="217">
        <v>5</v>
      </c>
      <c r="K47" s="217">
        <v>1</v>
      </c>
      <c r="L47" s="217">
        <v>36</v>
      </c>
      <c r="M47" s="217">
        <v>2350</v>
      </c>
      <c r="N47" s="217">
        <v>2.5531914893617</v>
      </c>
      <c r="O47" s="217">
        <v>2.12765957446809</v>
      </c>
      <c r="P47" s="217">
        <v>0.42553191489361702</v>
      </c>
      <c r="Q47" s="217">
        <v>2.5531914893617</v>
      </c>
      <c r="R47" s="217">
        <v>2.12765957446809</v>
      </c>
      <c r="S47" s="217">
        <v>0.42553191489361702</v>
      </c>
      <c r="T47" s="217">
        <v>2.5531914893617</v>
      </c>
      <c r="U47" s="217">
        <v>2.12765957446809</v>
      </c>
      <c r="V47" s="217">
        <v>0.42553191489361702</v>
      </c>
      <c r="W47" s="217">
        <v>2.5531914893617</v>
      </c>
      <c r="X47" s="217">
        <v>2.12765957446809</v>
      </c>
      <c r="Y47" s="217">
        <v>0.42553191489361702</v>
      </c>
    </row>
    <row r="48" spans="2:25">
      <c r="B48" s="217" t="s">
        <v>216</v>
      </c>
      <c r="C48" s="217" t="s">
        <v>169</v>
      </c>
      <c r="D48" s="217" t="s">
        <v>8</v>
      </c>
      <c r="E48" s="217" t="s">
        <v>86</v>
      </c>
      <c r="F48" s="217" t="s">
        <v>9</v>
      </c>
      <c r="G48" s="217" t="s">
        <v>13</v>
      </c>
      <c r="H48" s="217" t="s">
        <v>170</v>
      </c>
      <c r="I48" s="217">
        <v>0</v>
      </c>
      <c r="J48" s="217">
        <v>0</v>
      </c>
      <c r="K48" s="217">
        <v>0</v>
      </c>
      <c r="L48" s="217">
        <v>2</v>
      </c>
      <c r="M48" s="217">
        <v>110.46025104602499</v>
      </c>
      <c r="N48" s="217">
        <v>0</v>
      </c>
      <c r="O48" s="217">
        <v>0</v>
      </c>
      <c r="P48" s="217">
        <v>0</v>
      </c>
      <c r="Q48" s="217">
        <v>0</v>
      </c>
      <c r="R48" s="217">
        <v>0</v>
      </c>
      <c r="S48" s="217">
        <v>0</v>
      </c>
      <c r="T48" s="217">
        <v>0</v>
      </c>
      <c r="U48" s="217">
        <v>0</v>
      </c>
      <c r="V48" s="217">
        <v>0</v>
      </c>
      <c r="W48" s="217">
        <v>0</v>
      </c>
      <c r="X48" s="217">
        <v>0</v>
      </c>
      <c r="Y48" s="217">
        <v>0</v>
      </c>
    </row>
    <row r="49" spans="2:25">
      <c r="B49" s="217" t="s">
        <v>217</v>
      </c>
      <c r="C49" s="217" t="s">
        <v>169</v>
      </c>
      <c r="D49" s="217" t="s">
        <v>8</v>
      </c>
      <c r="E49" s="217" t="s">
        <v>86</v>
      </c>
      <c r="F49" s="217" t="s">
        <v>9</v>
      </c>
      <c r="G49" s="217" t="s">
        <v>13</v>
      </c>
      <c r="H49" s="217" t="s">
        <v>172</v>
      </c>
      <c r="I49" s="217">
        <v>1</v>
      </c>
      <c r="J49" s="217">
        <v>1</v>
      </c>
      <c r="K49" s="217">
        <v>0</v>
      </c>
      <c r="L49" s="217">
        <v>9</v>
      </c>
      <c r="M49" s="217">
        <v>180.75313807531401</v>
      </c>
      <c r="N49" s="217">
        <v>5.5324074074074101</v>
      </c>
      <c r="O49" s="217">
        <v>5.5324074074074101</v>
      </c>
      <c r="P49" s="217">
        <v>0</v>
      </c>
      <c r="Q49" s="217">
        <v>5.5324074074074101</v>
      </c>
      <c r="R49" s="217">
        <v>5.5324074074074101</v>
      </c>
      <c r="S49" s="217">
        <v>0</v>
      </c>
      <c r="T49" s="217">
        <v>5.5324074074074101</v>
      </c>
      <c r="U49" s="217">
        <v>5.5324074074074101</v>
      </c>
      <c r="V49" s="217">
        <v>0</v>
      </c>
      <c r="W49" s="217">
        <v>5.5324074074074101</v>
      </c>
      <c r="X49" s="217">
        <v>5.5324074074074101</v>
      </c>
      <c r="Y49" s="217">
        <v>0</v>
      </c>
    </row>
    <row r="50" spans="2:25">
      <c r="B50" s="217" t="s">
        <v>218</v>
      </c>
      <c r="C50" s="217" t="s">
        <v>169</v>
      </c>
      <c r="D50" s="217" t="s">
        <v>8</v>
      </c>
      <c r="E50" s="217" t="s">
        <v>86</v>
      </c>
      <c r="F50" s="217" t="s">
        <v>9</v>
      </c>
      <c r="G50" s="217" t="s">
        <v>13</v>
      </c>
      <c r="H50" s="217" t="s">
        <v>174</v>
      </c>
      <c r="I50" s="217">
        <v>0</v>
      </c>
      <c r="J50" s="217">
        <v>0</v>
      </c>
      <c r="K50" s="217">
        <v>0</v>
      </c>
      <c r="L50" s="217">
        <v>3</v>
      </c>
      <c r="M50" s="217">
        <v>351.46443514644398</v>
      </c>
      <c r="N50" s="217">
        <v>0</v>
      </c>
      <c r="O50" s="217">
        <v>0</v>
      </c>
      <c r="P50" s="217">
        <v>0</v>
      </c>
      <c r="Q50" s="217">
        <v>0</v>
      </c>
      <c r="R50" s="217">
        <v>0</v>
      </c>
      <c r="S50" s="217">
        <v>0</v>
      </c>
      <c r="T50" s="217">
        <v>0</v>
      </c>
      <c r="U50" s="217">
        <v>0</v>
      </c>
      <c r="V50" s="217">
        <v>0</v>
      </c>
      <c r="W50" s="217">
        <v>0</v>
      </c>
      <c r="X50" s="217">
        <v>0</v>
      </c>
      <c r="Y50" s="217">
        <v>0</v>
      </c>
    </row>
    <row r="51" spans="2:25">
      <c r="B51" s="217" t="s">
        <v>219</v>
      </c>
      <c r="C51" s="217" t="s">
        <v>169</v>
      </c>
      <c r="D51" s="217" t="s">
        <v>8</v>
      </c>
      <c r="E51" s="217" t="s">
        <v>86</v>
      </c>
      <c r="F51" s="217" t="s">
        <v>9</v>
      </c>
      <c r="G51" s="217" t="s">
        <v>13</v>
      </c>
      <c r="H51" s="217" t="s">
        <v>176</v>
      </c>
      <c r="I51" s="217">
        <v>0</v>
      </c>
      <c r="J51" s="217">
        <v>0</v>
      </c>
      <c r="K51" s="217">
        <v>0</v>
      </c>
      <c r="L51" s="217">
        <v>10</v>
      </c>
      <c r="M51" s="217">
        <v>421.75732217573199</v>
      </c>
      <c r="N51" s="217">
        <v>0</v>
      </c>
      <c r="O51" s="217">
        <v>0</v>
      </c>
      <c r="P51" s="217">
        <v>0</v>
      </c>
      <c r="Q51" s="217">
        <v>0</v>
      </c>
      <c r="R51" s="217">
        <v>0</v>
      </c>
      <c r="S51" s="217">
        <v>0</v>
      </c>
      <c r="T51" s="217">
        <v>0</v>
      </c>
      <c r="U51" s="217">
        <v>0</v>
      </c>
      <c r="V51" s="217">
        <v>0</v>
      </c>
      <c r="W51" s="217">
        <v>0</v>
      </c>
      <c r="X51" s="217">
        <v>0</v>
      </c>
      <c r="Y51" s="217">
        <v>0</v>
      </c>
    </row>
    <row r="52" spans="2:25">
      <c r="B52" s="217" t="s">
        <v>220</v>
      </c>
      <c r="C52" s="217" t="s">
        <v>169</v>
      </c>
      <c r="D52" s="217" t="s">
        <v>8</v>
      </c>
      <c r="E52" s="217" t="s">
        <v>86</v>
      </c>
      <c r="F52" s="217" t="s">
        <v>9</v>
      </c>
      <c r="G52" s="217" t="s">
        <v>13</v>
      </c>
      <c r="H52" s="217" t="s">
        <v>178</v>
      </c>
      <c r="I52" s="217">
        <v>0</v>
      </c>
      <c r="J52" s="217">
        <v>0</v>
      </c>
      <c r="K52" s="217">
        <v>0</v>
      </c>
      <c r="L52" s="217">
        <v>34</v>
      </c>
      <c r="M52" s="217">
        <v>1335.5648535564901</v>
      </c>
      <c r="N52" s="217">
        <v>0</v>
      </c>
      <c r="O52" s="217">
        <v>0</v>
      </c>
      <c r="P52" s="217">
        <v>0</v>
      </c>
      <c r="Q52" s="217">
        <v>0</v>
      </c>
      <c r="R52" s="217">
        <v>0</v>
      </c>
      <c r="S52" s="217">
        <v>0</v>
      </c>
      <c r="T52" s="217">
        <v>0</v>
      </c>
      <c r="U52" s="217">
        <v>0</v>
      </c>
      <c r="V52" s="217">
        <v>0</v>
      </c>
      <c r="W52" s="217">
        <v>0</v>
      </c>
      <c r="X52" s="217">
        <v>0</v>
      </c>
      <c r="Y52" s="217">
        <v>0</v>
      </c>
    </row>
    <row r="53" spans="2:25">
      <c r="B53" s="217" t="s">
        <v>221</v>
      </c>
      <c r="C53" s="217" t="s">
        <v>169</v>
      </c>
      <c r="D53" s="217" t="s">
        <v>8</v>
      </c>
      <c r="E53" s="217" t="s">
        <v>86</v>
      </c>
      <c r="F53" s="217" t="s">
        <v>9</v>
      </c>
      <c r="G53" s="217" t="s">
        <v>13</v>
      </c>
      <c r="H53" s="217" t="s">
        <v>5</v>
      </c>
      <c r="I53" s="217">
        <v>1</v>
      </c>
      <c r="J53" s="217">
        <v>1</v>
      </c>
      <c r="K53" s="217">
        <v>0</v>
      </c>
      <c r="L53" s="217">
        <v>58</v>
      </c>
      <c r="M53" s="217">
        <v>2400</v>
      </c>
      <c r="N53" s="217">
        <v>0.41666666666666702</v>
      </c>
      <c r="O53" s="217">
        <v>0.41666666666666702</v>
      </c>
      <c r="P53" s="217">
        <v>0</v>
      </c>
      <c r="Q53" s="217">
        <v>0.41666666666666702</v>
      </c>
      <c r="R53" s="217">
        <v>0.41666666666666702</v>
      </c>
      <c r="S53" s="217">
        <v>0</v>
      </c>
      <c r="T53" s="217">
        <v>0.41666666666666702</v>
      </c>
      <c r="U53" s="217">
        <v>0.41666666666666702</v>
      </c>
      <c r="V53" s="217">
        <v>0</v>
      </c>
      <c r="W53" s="217">
        <v>0.41666666666666702</v>
      </c>
      <c r="X53" s="217">
        <v>0.41666666666666702</v>
      </c>
      <c r="Y53" s="217">
        <v>0</v>
      </c>
    </row>
    <row r="54" spans="2:25">
      <c r="B54" s="217" t="s">
        <v>222</v>
      </c>
      <c r="C54" s="217" t="s">
        <v>169</v>
      </c>
      <c r="D54" s="217" t="s">
        <v>8</v>
      </c>
      <c r="E54" s="217" t="s">
        <v>86</v>
      </c>
      <c r="F54" s="217" t="s">
        <v>5</v>
      </c>
      <c r="G54" s="217" t="s">
        <v>13</v>
      </c>
      <c r="H54" s="217" t="s">
        <v>170</v>
      </c>
      <c r="I54" s="217">
        <v>0</v>
      </c>
      <c r="J54" s="217">
        <v>0</v>
      </c>
      <c r="K54" s="217">
        <v>0</v>
      </c>
      <c r="L54" s="217">
        <v>2</v>
      </c>
      <c r="M54" s="217">
        <v>211.31862014473799</v>
      </c>
      <c r="N54" s="217">
        <v>0</v>
      </c>
      <c r="O54" s="217">
        <v>0</v>
      </c>
      <c r="P54" s="217">
        <v>0</v>
      </c>
      <c r="Q54" s="217">
        <v>0</v>
      </c>
      <c r="R54" s="217">
        <v>0</v>
      </c>
      <c r="S54" s="217">
        <v>0</v>
      </c>
      <c r="T54" s="217">
        <v>0</v>
      </c>
      <c r="U54" s="217">
        <v>0</v>
      </c>
      <c r="V54" s="217">
        <v>0</v>
      </c>
      <c r="W54" s="217">
        <v>0</v>
      </c>
      <c r="X54" s="217">
        <v>0</v>
      </c>
      <c r="Y54" s="217">
        <v>0</v>
      </c>
    </row>
    <row r="55" spans="2:25">
      <c r="B55" s="217" t="s">
        <v>223</v>
      </c>
      <c r="C55" s="217" t="s">
        <v>169</v>
      </c>
      <c r="D55" s="217" t="s">
        <v>8</v>
      </c>
      <c r="E55" s="217" t="s">
        <v>86</v>
      </c>
      <c r="F55" s="217" t="s">
        <v>5</v>
      </c>
      <c r="G55" s="217" t="s">
        <v>13</v>
      </c>
      <c r="H55" s="217" t="s">
        <v>172</v>
      </c>
      <c r="I55" s="217">
        <v>3</v>
      </c>
      <c r="J55" s="217">
        <v>3</v>
      </c>
      <c r="K55" s="217">
        <v>0</v>
      </c>
      <c r="L55" s="217">
        <v>11</v>
      </c>
      <c r="M55" s="217">
        <v>372.38403936286699</v>
      </c>
      <c r="N55" s="217">
        <v>8.0561991999787796</v>
      </c>
      <c r="O55" s="217">
        <v>8.0561991999787796</v>
      </c>
      <c r="P55" s="217">
        <v>0</v>
      </c>
      <c r="Q55" s="217">
        <v>8.0561991999787796</v>
      </c>
      <c r="R55" s="217">
        <v>8.0561991999787796</v>
      </c>
      <c r="S55" s="217">
        <v>0</v>
      </c>
      <c r="T55" s="217">
        <v>8.0561991999787796</v>
      </c>
      <c r="U55" s="217">
        <v>8.0561991999787796</v>
      </c>
      <c r="V55" s="217">
        <v>0</v>
      </c>
      <c r="W55" s="217">
        <v>8.0561991999787796</v>
      </c>
      <c r="X55" s="217">
        <v>8.0561991999787796</v>
      </c>
      <c r="Y55" s="217">
        <v>0</v>
      </c>
    </row>
    <row r="56" spans="2:25">
      <c r="B56" s="217" t="s">
        <v>224</v>
      </c>
      <c r="C56" s="217" t="s">
        <v>169</v>
      </c>
      <c r="D56" s="217" t="s">
        <v>8</v>
      </c>
      <c r="E56" s="217" t="s">
        <v>86</v>
      </c>
      <c r="F56" s="217" t="s">
        <v>5</v>
      </c>
      <c r="G56" s="217" t="s">
        <v>13</v>
      </c>
      <c r="H56" s="217" t="s">
        <v>174</v>
      </c>
      <c r="I56" s="217">
        <v>1</v>
      </c>
      <c r="J56" s="217">
        <v>1</v>
      </c>
      <c r="K56" s="217">
        <v>0</v>
      </c>
      <c r="L56" s="217">
        <v>11</v>
      </c>
      <c r="M56" s="217">
        <v>674.21121626232298</v>
      </c>
      <c r="N56" s="217">
        <v>1.48321471948179</v>
      </c>
      <c r="O56" s="217">
        <v>1.48321471948179</v>
      </c>
      <c r="P56" s="217">
        <v>0</v>
      </c>
      <c r="Q56" s="217">
        <v>1.48321471948179</v>
      </c>
      <c r="R56" s="217">
        <v>1.48321471948179</v>
      </c>
      <c r="S56" s="217">
        <v>0</v>
      </c>
      <c r="T56" s="217">
        <v>1.48321471948179</v>
      </c>
      <c r="U56" s="217">
        <v>1.48321471948179</v>
      </c>
      <c r="V56" s="217">
        <v>0</v>
      </c>
      <c r="W56" s="217">
        <v>1.48321471948179</v>
      </c>
      <c r="X56" s="217">
        <v>1.48321471948179</v>
      </c>
      <c r="Y56" s="217">
        <v>0</v>
      </c>
    </row>
    <row r="57" spans="2:25">
      <c r="B57" s="217" t="s">
        <v>225</v>
      </c>
      <c r="C57" s="217" t="s">
        <v>169</v>
      </c>
      <c r="D57" s="217" t="s">
        <v>8</v>
      </c>
      <c r="E57" s="217" t="s">
        <v>86</v>
      </c>
      <c r="F57" s="217" t="s">
        <v>5</v>
      </c>
      <c r="G57" s="217" t="s">
        <v>13</v>
      </c>
      <c r="H57" s="217" t="s">
        <v>176</v>
      </c>
      <c r="I57" s="217">
        <v>1</v>
      </c>
      <c r="J57" s="217">
        <v>0</v>
      </c>
      <c r="K57" s="217">
        <v>1</v>
      </c>
      <c r="L57" s="217">
        <v>21</v>
      </c>
      <c r="M57" s="217">
        <v>825.19079857058205</v>
      </c>
      <c r="N57" s="217">
        <v>1.2118409484597099</v>
      </c>
      <c r="O57" s="217">
        <v>0</v>
      </c>
      <c r="P57" s="217">
        <v>1.2118409484597099</v>
      </c>
      <c r="Q57" s="217">
        <v>1.2118409484597099</v>
      </c>
      <c r="R57" s="217">
        <v>0</v>
      </c>
      <c r="S57" s="217">
        <v>1.2118409484597099</v>
      </c>
      <c r="T57" s="217">
        <v>1.2118409484597099</v>
      </c>
      <c r="U57" s="217">
        <v>0</v>
      </c>
      <c r="V57" s="217">
        <v>1.2118409484597099</v>
      </c>
      <c r="W57" s="217">
        <v>1.2118409484597099</v>
      </c>
      <c r="X57" s="217">
        <v>0</v>
      </c>
      <c r="Y57" s="217">
        <v>1.2118409484597099</v>
      </c>
    </row>
    <row r="58" spans="2:25">
      <c r="B58" s="217" t="s">
        <v>226</v>
      </c>
      <c r="C58" s="217" t="s">
        <v>169</v>
      </c>
      <c r="D58" s="217" t="s">
        <v>8</v>
      </c>
      <c r="E58" s="217" t="s">
        <v>86</v>
      </c>
      <c r="F58" s="217" t="s">
        <v>5</v>
      </c>
      <c r="G58" s="217" t="s">
        <v>13</v>
      </c>
      <c r="H58" s="217" t="s">
        <v>178</v>
      </c>
      <c r="I58" s="217">
        <v>2</v>
      </c>
      <c r="J58" s="217">
        <v>2</v>
      </c>
      <c r="K58" s="217">
        <v>0</v>
      </c>
      <c r="L58" s="217">
        <v>49</v>
      </c>
      <c r="M58" s="217">
        <v>2666.89532565949</v>
      </c>
      <c r="N58" s="217">
        <v>0.74993569517222203</v>
      </c>
      <c r="O58" s="217">
        <v>0.74993569517222203</v>
      </c>
      <c r="P58" s="217">
        <v>0</v>
      </c>
      <c r="Q58" s="217">
        <v>0.74993569517222203</v>
      </c>
      <c r="R58" s="217">
        <v>0.74993569517222203</v>
      </c>
      <c r="S58" s="217">
        <v>0</v>
      </c>
      <c r="T58" s="217">
        <v>0.74993569517222203</v>
      </c>
      <c r="U58" s="217">
        <v>0.74993569517222203</v>
      </c>
      <c r="V58" s="217">
        <v>0</v>
      </c>
      <c r="W58" s="217">
        <v>0.74993569517222203</v>
      </c>
      <c r="X58" s="217">
        <v>0.74993569517222203</v>
      </c>
      <c r="Y58" s="217">
        <v>0</v>
      </c>
    </row>
    <row r="59" spans="2:25">
      <c r="B59" s="217" t="s">
        <v>227</v>
      </c>
      <c r="C59" s="217" t="s">
        <v>169</v>
      </c>
      <c r="D59" s="217" t="s">
        <v>8</v>
      </c>
      <c r="E59" s="217" t="s">
        <v>86</v>
      </c>
      <c r="F59" s="217" t="s">
        <v>5</v>
      </c>
      <c r="G59" s="217" t="s">
        <v>13</v>
      </c>
      <c r="H59" s="217" t="s">
        <v>5</v>
      </c>
      <c r="I59" s="217">
        <v>7</v>
      </c>
      <c r="J59" s="217">
        <v>6</v>
      </c>
      <c r="K59" s="217">
        <v>1</v>
      </c>
      <c r="L59" s="217">
        <v>94</v>
      </c>
      <c r="M59" s="217">
        <v>4750</v>
      </c>
      <c r="N59" s="217">
        <v>1.4736842105263199</v>
      </c>
      <c r="O59" s="217">
        <v>1.26315789473684</v>
      </c>
      <c r="P59" s="217">
        <v>0.21052631578947401</v>
      </c>
      <c r="Q59" s="217">
        <v>1.4736842105263199</v>
      </c>
      <c r="R59" s="217">
        <v>1.26315789473684</v>
      </c>
      <c r="S59" s="217">
        <v>0.21052631578947401</v>
      </c>
      <c r="T59" s="217">
        <v>1.4736842105263199</v>
      </c>
      <c r="U59" s="217">
        <v>1.26315789473684</v>
      </c>
      <c r="V59" s="217">
        <v>0.21052631578947401</v>
      </c>
      <c r="W59" s="217">
        <v>1.4736842105263199</v>
      </c>
      <c r="X59" s="217">
        <v>1.26315789473684</v>
      </c>
      <c r="Y59" s="217">
        <v>0.21052631578947401</v>
      </c>
    </row>
    <row r="60" spans="2:25">
      <c r="B60" s="217" t="s">
        <v>228</v>
      </c>
      <c r="C60" s="217" t="s">
        <v>169</v>
      </c>
      <c r="D60" s="217" t="s">
        <v>8</v>
      </c>
      <c r="E60" s="217" t="s">
        <v>86</v>
      </c>
      <c r="F60" s="217" t="s">
        <v>12</v>
      </c>
      <c r="G60" s="217" t="s">
        <v>5</v>
      </c>
      <c r="H60" s="217" t="s">
        <v>170</v>
      </c>
      <c r="I60" s="217">
        <v>11</v>
      </c>
      <c r="J60" s="217">
        <v>11</v>
      </c>
      <c r="K60" s="217">
        <v>0</v>
      </c>
      <c r="L60" s="217">
        <v>35</v>
      </c>
      <c r="M60" s="217">
        <v>3198.5985644050602</v>
      </c>
      <c r="N60" s="217">
        <v>3.4390061079909202</v>
      </c>
      <c r="O60" s="217">
        <v>3.4390061079909202</v>
      </c>
      <c r="P60" s="217">
        <v>0</v>
      </c>
      <c r="Q60" s="217">
        <v>3.4390061079909202</v>
      </c>
      <c r="R60" s="217">
        <v>3.4390061079909202</v>
      </c>
      <c r="S60" s="217">
        <v>0</v>
      </c>
      <c r="T60" s="217">
        <v>3.4390061079909202</v>
      </c>
      <c r="U60" s="217">
        <v>3.4390061079909202</v>
      </c>
      <c r="V60" s="217">
        <v>0</v>
      </c>
      <c r="W60" s="217">
        <v>3.4390061079909202</v>
      </c>
      <c r="X60" s="217">
        <v>3.4390061079909202</v>
      </c>
      <c r="Y60" s="217">
        <v>0</v>
      </c>
    </row>
    <row r="61" spans="2:25">
      <c r="B61" s="217" t="s">
        <v>229</v>
      </c>
      <c r="C61" s="217" t="s">
        <v>169</v>
      </c>
      <c r="D61" s="217" t="s">
        <v>8</v>
      </c>
      <c r="E61" s="217" t="s">
        <v>86</v>
      </c>
      <c r="F61" s="217" t="s">
        <v>12</v>
      </c>
      <c r="G61" s="217" t="s">
        <v>5</v>
      </c>
      <c r="H61" s="217" t="s">
        <v>172</v>
      </c>
      <c r="I61" s="217">
        <v>22</v>
      </c>
      <c r="J61" s="217">
        <v>22</v>
      </c>
      <c r="K61" s="217">
        <v>0</v>
      </c>
      <c r="L61" s="217">
        <v>55</v>
      </c>
      <c r="M61" s="217">
        <v>2734.5049759449798</v>
      </c>
      <c r="N61" s="217">
        <v>8.0453318584279891</v>
      </c>
      <c r="O61" s="217">
        <v>8.0453318584279891</v>
      </c>
      <c r="P61" s="217">
        <v>0</v>
      </c>
      <c r="Q61" s="217">
        <v>8.0453318584279891</v>
      </c>
      <c r="R61" s="217">
        <v>8.0453318584279891</v>
      </c>
      <c r="S61" s="217">
        <v>0</v>
      </c>
      <c r="T61" s="217">
        <v>8.0453318584279891</v>
      </c>
      <c r="U61" s="217">
        <v>8.0453318584279891</v>
      </c>
      <c r="V61" s="217">
        <v>0</v>
      </c>
      <c r="W61" s="217">
        <v>8.0453318584279891</v>
      </c>
      <c r="X61" s="217">
        <v>8.0453318584279891</v>
      </c>
      <c r="Y61" s="217">
        <v>0</v>
      </c>
    </row>
    <row r="62" spans="2:25">
      <c r="B62" s="217" t="s">
        <v>230</v>
      </c>
      <c r="C62" s="217" t="s">
        <v>169</v>
      </c>
      <c r="D62" s="217" t="s">
        <v>8</v>
      </c>
      <c r="E62" s="217" t="s">
        <v>86</v>
      </c>
      <c r="F62" s="217" t="s">
        <v>12</v>
      </c>
      <c r="G62" s="217" t="s">
        <v>5</v>
      </c>
      <c r="H62" s="217" t="s">
        <v>174</v>
      </c>
      <c r="I62" s="217">
        <v>11</v>
      </c>
      <c r="J62" s="217">
        <v>11</v>
      </c>
      <c r="K62" s="217">
        <v>0</v>
      </c>
      <c r="L62" s="217">
        <v>43</v>
      </c>
      <c r="M62" s="217">
        <v>2811.5790775405098</v>
      </c>
      <c r="N62" s="217">
        <v>3.9123921812729101</v>
      </c>
      <c r="O62" s="217">
        <v>3.9123921812729101</v>
      </c>
      <c r="P62" s="217">
        <v>0</v>
      </c>
      <c r="Q62" s="217">
        <v>3.9123921812729101</v>
      </c>
      <c r="R62" s="217">
        <v>3.9123921812729101</v>
      </c>
      <c r="S62" s="217">
        <v>0</v>
      </c>
      <c r="T62" s="217">
        <v>3.9123921812729101</v>
      </c>
      <c r="U62" s="217">
        <v>3.9123921812729101</v>
      </c>
      <c r="V62" s="217">
        <v>0</v>
      </c>
      <c r="W62" s="217">
        <v>3.9123921812729101</v>
      </c>
      <c r="X62" s="217">
        <v>3.9123921812729101</v>
      </c>
      <c r="Y62" s="217">
        <v>0</v>
      </c>
    </row>
    <row r="63" spans="2:25">
      <c r="B63" s="217" t="s">
        <v>231</v>
      </c>
      <c r="C63" s="217" t="s">
        <v>169</v>
      </c>
      <c r="D63" s="217" t="s">
        <v>8</v>
      </c>
      <c r="E63" s="217" t="s">
        <v>86</v>
      </c>
      <c r="F63" s="217" t="s">
        <v>12</v>
      </c>
      <c r="G63" s="217" t="s">
        <v>5</v>
      </c>
      <c r="H63" s="217" t="s">
        <v>176</v>
      </c>
      <c r="I63" s="217">
        <v>10</v>
      </c>
      <c r="J63" s="217">
        <v>9</v>
      </c>
      <c r="K63" s="217">
        <v>1</v>
      </c>
      <c r="L63" s="217">
        <v>25</v>
      </c>
      <c r="M63" s="217">
        <v>2042.1580786944201</v>
      </c>
      <c r="N63" s="217">
        <v>4.8967805696967002</v>
      </c>
      <c r="O63" s="217">
        <v>4.4071025127270298</v>
      </c>
      <c r="P63" s="217">
        <v>0.48967805696966998</v>
      </c>
      <c r="Q63" s="217">
        <v>4.8967805696967002</v>
      </c>
      <c r="R63" s="217">
        <v>4.4071025127270298</v>
      </c>
      <c r="S63" s="217">
        <v>0.48967805696966998</v>
      </c>
      <c r="T63" s="217">
        <v>4.8967805696967002</v>
      </c>
      <c r="U63" s="217">
        <v>4.4071025127270298</v>
      </c>
      <c r="V63" s="217">
        <v>0.48967805696966998</v>
      </c>
      <c r="W63" s="217">
        <v>4.8967805696967002</v>
      </c>
      <c r="X63" s="217">
        <v>4.4071025127270298</v>
      </c>
      <c r="Y63" s="217">
        <v>0.48967805696966998</v>
      </c>
    </row>
    <row r="64" spans="2:25">
      <c r="B64" s="217" t="s">
        <v>232</v>
      </c>
      <c r="C64" s="217" t="s">
        <v>169</v>
      </c>
      <c r="D64" s="217" t="s">
        <v>8</v>
      </c>
      <c r="E64" s="217" t="s">
        <v>86</v>
      </c>
      <c r="F64" s="217" t="s">
        <v>12</v>
      </c>
      <c r="G64" s="217" t="s">
        <v>5</v>
      </c>
      <c r="H64" s="217" t="s">
        <v>178</v>
      </c>
      <c r="I64" s="217">
        <v>10</v>
      </c>
      <c r="J64" s="217">
        <v>10</v>
      </c>
      <c r="K64" s="217">
        <v>0</v>
      </c>
      <c r="L64" s="217">
        <v>42</v>
      </c>
      <c r="M64" s="217">
        <v>2753.1593034150201</v>
      </c>
      <c r="N64" s="217">
        <v>3.63219083893765</v>
      </c>
      <c r="O64" s="217">
        <v>3.63219083893765</v>
      </c>
      <c r="P64" s="217">
        <v>0</v>
      </c>
      <c r="Q64" s="217">
        <v>3.63219083893765</v>
      </c>
      <c r="R64" s="217">
        <v>3.63219083893765</v>
      </c>
      <c r="S64" s="217">
        <v>0</v>
      </c>
      <c r="T64" s="217">
        <v>3.63219083893765</v>
      </c>
      <c r="U64" s="217">
        <v>3.63219083893765</v>
      </c>
      <c r="V64" s="217">
        <v>0</v>
      </c>
      <c r="W64" s="217">
        <v>3.63219083893765</v>
      </c>
      <c r="X64" s="217">
        <v>3.63219083893765</v>
      </c>
      <c r="Y64" s="217">
        <v>0</v>
      </c>
    </row>
    <row r="65" spans="2:25">
      <c r="B65" s="217" t="s">
        <v>233</v>
      </c>
      <c r="C65" s="217" t="s">
        <v>169</v>
      </c>
      <c r="D65" s="217" t="s">
        <v>8</v>
      </c>
      <c r="E65" s="217" t="s">
        <v>86</v>
      </c>
      <c r="F65" s="217" t="s">
        <v>12</v>
      </c>
      <c r="G65" s="217" t="s">
        <v>5</v>
      </c>
      <c r="H65" s="217" t="s">
        <v>5</v>
      </c>
      <c r="I65" s="217">
        <v>64</v>
      </c>
      <c r="J65" s="217">
        <v>63</v>
      </c>
      <c r="K65" s="217">
        <v>1</v>
      </c>
      <c r="L65" s="217">
        <v>200</v>
      </c>
      <c r="M65" s="217">
        <v>13540</v>
      </c>
      <c r="N65" s="217">
        <v>4.7267355982274699</v>
      </c>
      <c r="O65" s="217">
        <v>4.6528803545051698</v>
      </c>
      <c r="P65" s="217">
        <v>7.3855243722304301E-2</v>
      </c>
      <c r="Q65" s="217">
        <v>4.7267355982274699</v>
      </c>
      <c r="R65" s="217">
        <v>4.6528803545051698</v>
      </c>
      <c r="S65" s="217">
        <v>7.3855243722304301E-2</v>
      </c>
      <c r="T65" s="217">
        <v>4.7267355982274699</v>
      </c>
      <c r="U65" s="217">
        <v>4.6528803545051698</v>
      </c>
      <c r="V65" s="217">
        <v>7.3855243722304301E-2</v>
      </c>
      <c r="W65" s="217">
        <v>4.7267355982274699</v>
      </c>
      <c r="X65" s="217">
        <v>4.6528803545051698</v>
      </c>
      <c r="Y65" s="217">
        <v>7.3855243722304301E-2</v>
      </c>
    </row>
    <row r="66" spans="2:25">
      <c r="B66" s="217" t="s">
        <v>234</v>
      </c>
      <c r="C66" s="217" t="s">
        <v>169</v>
      </c>
      <c r="D66" s="217" t="s">
        <v>8</v>
      </c>
      <c r="E66" s="217" t="s">
        <v>86</v>
      </c>
      <c r="F66" s="217" t="s">
        <v>9</v>
      </c>
      <c r="G66" s="217" t="s">
        <v>5</v>
      </c>
      <c r="H66" s="217" t="s">
        <v>170</v>
      </c>
      <c r="I66" s="217">
        <v>0</v>
      </c>
      <c r="J66" s="217">
        <v>0</v>
      </c>
      <c r="K66" s="217">
        <v>0</v>
      </c>
      <c r="L66" s="217">
        <v>77</v>
      </c>
      <c r="M66" s="217">
        <v>3219.7301951143199</v>
      </c>
      <c r="N66" s="217">
        <v>0</v>
      </c>
      <c r="O66" s="217">
        <v>0</v>
      </c>
      <c r="P66" s="217">
        <v>0</v>
      </c>
      <c r="Q66" s="217">
        <v>0</v>
      </c>
      <c r="R66" s="217">
        <v>0</v>
      </c>
      <c r="S66" s="217">
        <v>0</v>
      </c>
      <c r="T66" s="217">
        <v>0</v>
      </c>
      <c r="U66" s="217">
        <v>0</v>
      </c>
      <c r="V66" s="217">
        <v>0</v>
      </c>
      <c r="W66" s="217">
        <v>0</v>
      </c>
      <c r="X66" s="217">
        <v>0</v>
      </c>
      <c r="Y66" s="217">
        <v>0</v>
      </c>
    </row>
    <row r="67" spans="2:25">
      <c r="B67" s="217" t="s">
        <v>235</v>
      </c>
      <c r="C67" s="217" t="s">
        <v>169</v>
      </c>
      <c r="D67" s="217" t="s">
        <v>8</v>
      </c>
      <c r="E67" s="217" t="s">
        <v>86</v>
      </c>
      <c r="F67" s="217" t="s">
        <v>9</v>
      </c>
      <c r="G67" s="217" t="s">
        <v>5</v>
      </c>
      <c r="H67" s="217" t="s">
        <v>172</v>
      </c>
      <c r="I67" s="217">
        <v>5</v>
      </c>
      <c r="J67" s="217">
        <v>5</v>
      </c>
      <c r="K67" s="217">
        <v>0</v>
      </c>
      <c r="L67" s="217">
        <v>82</v>
      </c>
      <c r="M67" s="217">
        <v>3023.60369248607</v>
      </c>
      <c r="N67" s="217">
        <v>1.6536558717749501</v>
      </c>
      <c r="O67" s="217">
        <v>1.6536558717749501</v>
      </c>
      <c r="P67" s="217">
        <v>0</v>
      </c>
      <c r="Q67" s="217">
        <v>1.6536558717749501</v>
      </c>
      <c r="R67" s="217">
        <v>1.6536558717749501</v>
      </c>
      <c r="S67" s="217">
        <v>0</v>
      </c>
      <c r="T67" s="217">
        <v>1.6536558717749501</v>
      </c>
      <c r="U67" s="217">
        <v>1.6536558717749501</v>
      </c>
      <c r="V67" s="217">
        <v>0</v>
      </c>
      <c r="W67" s="217">
        <v>1.6536558717749501</v>
      </c>
      <c r="X67" s="217">
        <v>1.6536558717749501</v>
      </c>
      <c r="Y67" s="217">
        <v>0</v>
      </c>
    </row>
    <row r="68" spans="2:25">
      <c r="B68" s="217" t="s">
        <v>236</v>
      </c>
      <c r="C68" s="217" t="s">
        <v>169</v>
      </c>
      <c r="D68" s="217" t="s">
        <v>8</v>
      </c>
      <c r="E68" s="217" t="s">
        <v>86</v>
      </c>
      <c r="F68" s="217" t="s">
        <v>9</v>
      </c>
      <c r="G68" s="217" t="s">
        <v>5</v>
      </c>
      <c r="H68" s="217" t="s">
        <v>174</v>
      </c>
      <c r="I68" s="217">
        <v>0</v>
      </c>
      <c r="J68" s="217">
        <v>0</v>
      </c>
      <c r="K68" s="217">
        <v>0</v>
      </c>
      <c r="L68" s="217">
        <v>52</v>
      </c>
      <c r="M68" s="217">
        <v>3112.24159146084</v>
      </c>
      <c r="N68" s="217">
        <v>0</v>
      </c>
      <c r="O68" s="217">
        <v>0</v>
      </c>
      <c r="P68" s="217">
        <v>0</v>
      </c>
      <c r="Q68" s="217">
        <v>0</v>
      </c>
      <c r="R68" s="217">
        <v>0</v>
      </c>
      <c r="S68" s="217">
        <v>0</v>
      </c>
      <c r="T68" s="217">
        <v>0</v>
      </c>
      <c r="U68" s="217">
        <v>0</v>
      </c>
      <c r="V68" s="217">
        <v>0</v>
      </c>
      <c r="W68" s="217">
        <v>0</v>
      </c>
      <c r="X68" s="217">
        <v>0</v>
      </c>
      <c r="Y68" s="217">
        <v>0</v>
      </c>
    </row>
    <row r="69" spans="2:25">
      <c r="B69" s="217" t="s">
        <v>237</v>
      </c>
      <c r="C69" s="217" t="s">
        <v>169</v>
      </c>
      <c r="D69" s="217" t="s">
        <v>8</v>
      </c>
      <c r="E69" s="217" t="s">
        <v>86</v>
      </c>
      <c r="F69" s="217" t="s">
        <v>9</v>
      </c>
      <c r="G69" s="217" t="s">
        <v>5</v>
      </c>
      <c r="H69" s="217" t="s">
        <v>176</v>
      </c>
      <c r="I69" s="217">
        <v>0</v>
      </c>
      <c r="J69" s="217">
        <v>0</v>
      </c>
      <c r="K69" s="217">
        <v>0</v>
      </c>
      <c r="L69" s="217">
        <v>44</v>
      </c>
      <c r="M69" s="217">
        <v>2098.1462928361202</v>
      </c>
      <c r="N69" s="217">
        <v>0</v>
      </c>
      <c r="O69" s="217">
        <v>0</v>
      </c>
      <c r="P69" s="217">
        <v>0</v>
      </c>
      <c r="Q69" s="217">
        <v>0</v>
      </c>
      <c r="R69" s="217">
        <v>0</v>
      </c>
      <c r="S69" s="217">
        <v>0</v>
      </c>
      <c r="T69" s="217">
        <v>0</v>
      </c>
      <c r="U69" s="217">
        <v>0</v>
      </c>
      <c r="V69" s="217">
        <v>0</v>
      </c>
      <c r="W69" s="217">
        <v>0</v>
      </c>
      <c r="X69" s="217">
        <v>0</v>
      </c>
      <c r="Y69" s="217">
        <v>0</v>
      </c>
    </row>
    <row r="70" spans="2:25">
      <c r="B70" s="217" t="s">
        <v>238</v>
      </c>
      <c r="C70" s="217" t="s">
        <v>169</v>
      </c>
      <c r="D70" s="217" t="s">
        <v>8</v>
      </c>
      <c r="E70" s="217" t="s">
        <v>86</v>
      </c>
      <c r="F70" s="217" t="s">
        <v>9</v>
      </c>
      <c r="G70" s="217" t="s">
        <v>5</v>
      </c>
      <c r="H70" s="217" t="s">
        <v>178</v>
      </c>
      <c r="I70" s="217">
        <v>1</v>
      </c>
      <c r="J70" s="217">
        <v>1</v>
      </c>
      <c r="K70" s="217">
        <v>0</v>
      </c>
      <c r="L70" s="217">
        <v>61</v>
      </c>
      <c r="M70" s="217">
        <v>2826.2782281026498</v>
      </c>
      <c r="N70" s="217">
        <v>0.35382220690682797</v>
      </c>
      <c r="O70" s="217">
        <v>0.35382220690682797</v>
      </c>
      <c r="P70" s="217">
        <v>0</v>
      </c>
      <c r="Q70" s="217">
        <v>0.35382220690682797</v>
      </c>
      <c r="R70" s="217">
        <v>0.35382220690682797</v>
      </c>
      <c r="S70" s="217">
        <v>0</v>
      </c>
      <c r="T70" s="217">
        <v>0.35382220690682797</v>
      </c>
      <c r="U70" s="217">
        <v>0.35382220690682797</v>
      </c>
      <c r="V70" s="217">
        <v>0</v>
      </c>
      <c r="W70" s="217">
        <v>0.35382220690682797</v>
      </c>
      <c r="X70" s="217">
        <v>0.35382220690682797</v>
      </c>
      <c r="Y70" s="217">
        <v>0</v>
      </c>
    </row>
    <row r="71" spans="2:25">
      <c r="B71" s="217" t="s">
        <v>239</v>
      </c>
      <c r="C71" s="217" t="s">
        <v>169</v>
      </c>
      <c r="D71" s="217" t="s">
        <v>8</v>
      </c>
      <c r="E71" s="217" t="s">
        <v>86</v>
      </c>
      <c r="F71" s="217" t="s">
        <v>9</v>
      </c>
      <c r="G71" s="217" t="s">
        <v>5</v>
      </c>
      <c r="H71" s="217" t="s">
        <v>5</v>
      </c>
      <c r="I71" s="217">
        <v>6</v>
      </c>
      <c r="J71" s="217">
        <v>6</v>
      </c>
      <c r="K71" s="217">
        <v>0</v>
      </c>
      <c r="L71" s="217">
        <v>316</v>
      </c>
      <c r="M71" s="217">
        <v>14280</v>
      </c>
      <c r="N71" s="217">
        <v>0.42016806722689098</v>
      </c>
      <c r="O71" s="217">
        <v>0.42016806722689098</v>
      </c>
      <c r="P71" s="217">
        <v>0</v>
      </c>
      <c r="Q71" s="217">
        <v>0.42016806722689098</v>
      </c>
      <c r="R71" s="217">
        <v>0.42016806722689098</v>
      </c>
      <c r="S71" s="217">
        <v>0</v>
      </c>
      <c r="T71" s="217">
        <v>0.42016806722689098</v>
      </c>
      <c r="U71" s="217">
        <v>0.42016806722689098</v>
      </c>
      <c r="V71" s="217">
        <v>0</v>
      </c>
      <c r="W71" s="217">
        <v>0.42016806722689098</v>
      </c>
      <c r="X71" s="217">
        <v>0.42016806722689098</v>
      </c>
      <c r="Y71" s="217">
        <v>0</v>
      </c>
    </row>
    <row r="72" spans="2:25">
      <c r="B72" s="217" t="s">
        <v>240</v>
      </c>
      <c r="C72" s="217" t="s">
        <v>169</v>
      </c>
      <c r="D72" s="217" t="s">
        <v>8</v>
      </c>
      <c r="E72" s="217" t="s">
        <v>86</v>
      </c>
      <c r="F72" s="217" t="s">
        <v>5</v>
      </c>
      <c r="G72" s="217" t="s">
        <v>5</v>
      </c>
      <c r="H72" s="217" t="s">
        <v>170</v>
      </c>
      <c r="I72" s="217">
        <v>11</v>
      </c>
      <c r="J72" s="217">
        <v>11</v>
      </c>
      <c r="K72" s="217">
        <v>0</v>
      </c>
      <c r="L72" s="217">
        <v>112</v>
      </c>
      <c r="M72" s="217">
        <v>6418.3287595193797</v>
      </c>
      <c r="N72" s="217">
        <v>1.7138417822062</v>
      </c>
      <c r="O72" s="217">
        <v>1.7138417822062</v>
      </c>
      <c r="P72" s="217">
        <v>0</v>
      </c>
      <c r="Q72" s="217">
        <v>1.7138417822062</v>
      </c>
      <c r="R72" s="217">
        <v>1.7138417822062</v>
      </c>
      <c r="S72" s="217">
        <v>0</v>
      </c>
      <c r="T72" s="217">
        <v>1.7138417822062</v>
      </c>
      <c r="U72" s="217">
        <v>1.7138417822062</v>
      </c>
      <c r="V72" s="217">
        <v>0</v>
      </c>
      <c r="W72" s="217">
        <v>1.7138417822062</v>
      </c>
      <c r="X72" s="217">
        <v>1.7138417822062</v>
      </c>
      <c r="Y72" s="217">
        <v>0</v>
      </c>
    </row>
    <row r="73" spans="2:25">
      <c r="B73" s="217" t="s">
        <v>241</v>
      </c>
      <c r="C73" s="217" t="s">
        <v>169</v>
      </c>
      <c r="D73" s="217" t="s">
        <v>8</v>
      </c>
      <c r="E73" s="217" t="s">
        <v>86</v>
      </c>
      <c r="F73" s="217" t="s">
        <v>5</v>
      </c>
      <c r="G73" s="217" t="s">
        <v>5</v>
      </c>
      <c r="H73" s="217" t="s">
        <v>172</v>
      </c>
      <c r="I73" s="217">
        <v>27</v>
      </c>
      <c r="J73" s="217">
        <v>27</v>
      </c>
      <c r="K73" s="217">
        <v>0</v>
      </c>
      <c r="L73" s="217">
        <v>137</v>
      </c>
      <c r="M73" s="217">
        <v>5758.1086684310503</v>
      </c>
      <c r="N73" s="217">
        <v>4.6890396751329204</v>
      </c>
      <c r="O73" s="217">
        <v>4.6890396751329204</v>
      </c>
      <c r="P73" s="217">
        <v>0</v>
      </c>
      <c r="Q73" s="217">
        <v>4.6890396751329204</v>
      </c>
      <c r="R73" s="217">
        <v>4.6890396751329204</v>
      </c>
      <c r="S73" s="217">
        <v>0</v>
      </c>
      <c r="T73" s="217">
        <v>4.6890396751329204</v>
      </c>
      <c r="U73" s="217">
        <v>4.6890396751329204</v>
      </c>
      <c r="V73" s="217">
        <v>0</v>
      </c>
      <c r="W73" s="217">
        <v>4.6890396751329204</v>
      </c>
      <c r="X73" s="217">
        <v>4.6890396751329204</v>
      </c>
      <c r="Y73" s="217">
        <v>0</v>
      </c>
    </row>
    <row r="74" spans="2:25">
      <c r="B74" s="217" t="s">
        <v>242</v>
      </c>
      <c r="C74" s="217" t="s">
        <v>169</v>
      </c>
      <c r="D74" s="217" t="s">
        <v>8</v>
      </c>
      <c r="E74" s="217" t="s">
        <v>86</v>
      </c>
      <c r="F74" s="217" t="s">
        <v>5</v>
      </c>
      <c r="G74" s="217" t="s">
        <v>5</v>
      </c>
      <c r="H74" s="217" t="s">
        <v>174</v>
      </c>
      <c r="I74" s="217">
        <v>11</v>
      </c>
      <c r="J74" s="217">
        <v>11</v>
      </c>
      <c r="K74" s="217">
        <v>0</v>
      </c>
      <c r="L74" s="217">
        <v>95</v>
      </c>
      <c r="M74" s="217">
        <v>5923.8206690013503</v>
      </c>
      <c r="N74" s="217">
        <v>1.8569096896470401</v>
      </c>
      <c r="O74" s="217">
        <v>1.8569096896470401</v>
      </c>
      <c r="P74" s="217">
        <v>0</v>
      </c>
      <c r="Q74" s="217">
        <v>1.8569096896470401</v>
      </c>
      <c r="R74" s="217">
        <v>1.8569096896470401</v>
      </c>
      <c r="S74" s="217">
        <v>0</v>
      </c>
      <c r="T74" s="217">
        <v>1.8569096896470401</v>
      </c>
      <c r="U74" s="217">
        <v>1.8569096896470401</v>
      </c>
      <c r="V74" s="217">
        <v>0</v>
      </c>
      <c r="W74" s="217">
        <v>1.8569096896470401</v>
      </c>
      <c r="X74" s="217">
        <v>1.8569096896470401</v>
      </c>
      <c r="Y74" s="217">
        <v>0</v>
      </c>
    </row>
    <row r="75" spans="2:25">
      <c r="B75" s="217" t="s">
        <v>243</v>
      </c>
      <c r="C75" s="217" t="s">
        <v>169</v>
      </c>
      <c r="D75" s="217" t="s">
        <v>8</v>
      </c>
      <c r="E75" s="217" t="s">
        <v>86</v>
      </c>
      <c r="F75" s="217" t="s">
        <v>5</v>
      </c>
      <c r="G75" s="217" t="s">
        <v>5</v>
      </c>
      <c r="H75" s="217" t="s">
        <v>176</v>
      </c>
      <c r="I75" s="217">
        <v>10</v>
      </c>
      <c r="J75" s="217">
        <v>9</v>
      </c>
      <c r="K75" s="217">
        <v>1</v>
      </c>
      <c r="L75" s="217">
        <v>69</v>
      </c>
      <c r="M75" s="217">
        <v>4140.3043715305403</v>
      </c>
      <c r="N75" s="217">
        <v>2.4152813664526098</v>
      </c>
      <c r="O75" s="217">
        <v>2.1737532298073501</v>
      </c>
      <c r="P75" s="217">
        <v>0.24152813664526099</v>
      </c>
      <c r="Q75" s="217">
        <v>2.4152813664526098</v>
      </c>
      <c r="R75" s="217">
        <v>2.1737532298073501</v>
      </c>
      <c r="S75" s="217">
        <v>0.24152813664526099</v>
      </c>
      <c r="T75" s="217">
        <v>2.4152813664526098</v>
      </c>
      <c r="U75" s="217">
        <v>2.1737532298073501</v>
      </c>
      <c r="V75" s="217">
        <v>0.24152813664526099</v>
      </c>
      <c r="W75" s="217">
        <v>2.4152813664526098</v>
      </c>
      <c r="X75" s="217">
        <v>2.1737532298073501</v>
      </c>
      <c r="Y75" s="217">
        <v>0.24152813664526099</v>
      </c>
    </row>
    <row r="76" spans="2:25">
      <c r="B76" s="217" t="s">
        <v>244</v>
      </c>
      <c r="C76" s="217" t="s">
        <v>169</v>
      </c>
      <c r="D76" s="217" t="s">
        <v>8</v>
      </c>
      <c r="E76" s="217" t="s">
        <v>86</v>
      </c>
      <c r="F76" s="217" t="s">
        <v>5</v>
      </c>
      <c r="G76" s="217" t="s">
        <v>5</v>
      </c>
      <c r="H76" s="217" t="s">
        <v>178</v>
      </c>
      <c r="I76" s="217">
        <v>11</v>
      </c>
      <c r="J76" s="217">
        <v>11</v>
      </c>
      <c r="K76" s="217">
        <v>0</v>
      </c>
      <c r="L76" s="217">
        <v>103</v>
      </c>
      <c r="M76" s="217">
        <v>5579.4375315176803</v>
      </c>
      <c r="N76" s="217">
        <v>1.97152489616778</v>
      </c>
      <c r="O76" s="217">
        <v>1.97152489616778</v>
      </c>
      <c r="P76" s="217">
        <v>0</v>
      </c>
      <c r="Q76" s="217">
        <v>1.97152489616778</v>
      </c>
      <c r="R76" s="217">
        <v>1.97152489616778</v>
      </c>
      <c r="S76" s="217">
        <v>0</v>
      </c>
      <c r="T76" s="217">
        <v>1.97152489616778</v>
      </c>
      <c r="U76" s="217">
        <v>1.97152489616778</v>
      </c>
      <c r="V76" s="217">
        <v>0</v>
      </c>
      <c r="W76" s="217">
        <v>1.97152489616778</v>
      </c>
      <c r="X76" s="217">
        <v>1.97152489616778</v>
      </c>
      <c r="Y76" s="217">
        <v>0</v>
      </c>
    </row>
    <row r="77" spans="2:25">
      <c r="B77" s="217" t="s">
        <v>245</v>
      </c>
      <c r="C77" s="217" t="s">
        <v>169</v>
      </c>
      <c r="D77" s="217" t="s">
        <v>8</v>
      </c>
      <c r="E77" s="217" t="s">
        <v>86</v>
      </c>
      <c r="F77" s="217" t="s">
        <v>5</v>
      </c>
      <c r="G77" s="217" t="s">
        <v>5</v>
      </c>
      <c r="H77" s="217" t="s">
        <v>5</v>
      </c>
      <c r="I77" s="217">
        <v>70</v>
      </c>
      <c r="J77" s="217">
        <v>69</v>
      </c>
      <c r="K77" s="217">
        <v>1</v>
      </c>
      <c r="L77" s="217">
        <v>516</v>
      </c>
      <c r="M77" s="217">
        <v>27820</v>
      </c>
      <c r="N77" s="217">
        <v>2.51617541337168</v>
      </c>
      <c r="O77" s="217">
        <v>2.48023005032351</v>
      </c>
      <c r="P77" s="217">
        <v>3.5945363048166798E-2</v>
      </c>
      <c r="Q77" s="217">
        <v>2.51617541337168</v>
      </c>
      <c r="R77" s="217">
        <v>2.48023005032351</v>
      </c>
      <c r="S77" s="217">
        <v>3.5945363048166798E-2</v>
      </c>
      <c r="T77" s="217">
        <v>2.51617541337168</v>
      </c>
      <c r="U77" s="217">
        <v>2.48023005032351</v>
      </c>
      <c r="V77" s="217">
        <v>3.5945363048166798E-2</v>
      </c>
      <c r="W77" s="217">
        <v>2.51617541337168</v>
      </c>
      <c r="X77" s="217">
        <v>2.48023005032351</v>
      </c>
      <c r="Y77" s="217">
        <v>3.5945363048166798E-2</v>
      </c>
    </row>
    <row r="78" spans="2:25">
      <c r="B78" s="217" t="s">
        <v>246</v>
      </c>
      <c r="C78" s="217" t="s">
        <v>169</v>
      </c>
      <c r="D78" s="217" t="s">
        <v>8</v>
      </c>
      <c r="E78" s="217" t="s">
        <v>103</v>
      </c>
      <c r="F78" s="217" t="s">
        <v>12</v>
      </c>
      <c r="G78" s="217" t="s">
        <v>10</v>
      </c>
      <c r="H78" s="217" t="s">
        <v>170</v>
      </c>
      <c r="I78" s="217">
        <v>8</v>
      </c>
      <c r="J78" s="217">
        <v>8</v>
      </c>
      <c r="K78" s="217">
        <v>0</v>
      </c>
      <c r="L78" s="217">
        <v>10</v>
      </c>
      <c r="M78" s="217">
        <v>667.61256890455195</v>
      </c>
      <c r="N78" s="217">
        <v>11.982997883228499</v>
      </c>
      <c r="O78" s="217">
        <v>11.982997883228499</v>
      </c>
      <c r="P78" s="217">
        <v>0</v>
      </c>
      <c r="Q78" s="217">
        <v>11.7966802477002</v>
      </c>
      <c r="R78" s="217">
        <v>11.7966802477002</v>
      </c>
      <c r="S78" s="217">
        <v>0</v>
      </c>
      <c r="T78" s="217">
        <v>11.9818511258448</v>
      </c>
      <c r="U78" s="217">
        <v>11.9818511258448</v>
      </c>
      <c r="V78" s="217">
        <v>0</v>
      </c>
      <c r="W78" s="217">
        <v>11.988138975216399</v>
      </c>
      <c r="X78" s="217">
        <v>11.988138975216399</v>
      </c>
      <c r="Y78" s="217">
        <v>0</v>
      </c>
    </row>
    <row r="79" spans="2:25">
      <c r="B79" s="217" t="s">
        <v>247</v>
      </c>
      <c r="C79" s="217" t="s">
        <v>169</v>
      </c>
      <c r="D79" s="217" t="s">
        <v>8</v>
      </c>
      <c r="E79" s="217" t="s">
        <v>103</v>
      </c>
      <c r="F79" s="217" t="s">
        <v>12</v>
      </c>
      <c r="G79" s="217" t="s">
        <v>10</v>
      </c>
      <c r="H79" s="217" t="s">
        <v>172</v>
      </c>
      <c r="I79" s="217">
        <v>10</v>
      </c>
      <c r="J79" s="217">
        <v>10</v>
      </c>
      <c r="K79" s="217">
        <v>0</v>
      </c>
      <c r="L79" s="217">
        <v>16</v>
      </c>
      <c r="M79" s="217">
        <v>893.36286952484102</v>
      </c>
      <c r="N79" s="217">
        <v>11.193659755882599</v>
      </c>
      <c r="O79" s="217">
        <v>11.193659755882599</v>
      </c>
      <c r="P79" s="217">
        <v>0</v>
      </c>
      <c r="Q79" s="217">
        <v>10.5864744150074</v>
      </c>
      <c r="R79" s="217">
        <v>10.5864744150074</v>
      </c>
      <c r="S79" s="217">
        <v>0</v>
      </c>
      <c r="T79" s="217">
        <v>10.1722504256389</v>
      </c>
      <c r="U79" s="217">
        <v>10.1722504256389</v>
      </c>
      <c r="V79" s="217">
        <v>0</v>
      </c>
      <c r="W79" s="217">
        <v>10.3913681427795</v>
      </c>
      <c r="X79" s="217">
        <v>10.3913681427795</v>
      </c>
      <c r="Y79" s="217">
        <v>0</v>
      </c>
    </row>
    <row r="80" spans="2:25">
      <c r="B80" s="217" t="s">
        <v>248</v>
      </c>
      <c r="C80" s="217" t="s">
        <v>169</v>
      </c>
      <c r="D80" s="217" t="s">
        <v>8</v>
      </c>
      <c r="E80" s="217" t="s">
        <v>103</v>
      </c>
      <c r="F80" s="217" t="s">
        <v>12</v>
      </c>
      <c r="G80" s="217" t="s">
        <v>10</v>
      </c>
      <c r="H80" s="217" t="s">
        <v>174</v>
      </c>
      <c r="I80" s="217">
        <v>25</v>
      </c>
      <c r="J80" s="217">
        <v>25</v>
      </c>
      <c r="K80" s="217">
        <v>0</v>
      </c>
      <c r="L80" s="217">
        <v>30</v>
      </c>
      <c r="M80" s="217">
        <v>992.23293905444496</v>
      </c>
      <c r="N80" s="217">
        <v>25.195696510361699</v>
      </c>
      <c r="O80" s="217">
        <v>25.195696510361699</v>
      </c>
      <c r="P80" s="217">
        <v>0</v>
      </c>
      <c r="Q80" s="217">
        <v>25.168315501809701</v>
      </c>
      <c r="R80" s="217">
        <v>25.168315501809701</v>
      </c>
      <c r="S80" s="217">
        <v>0</v>
      </c>
      <c r="T80" s="217">
        <v>24.940657380549499</v>
      </c>
      <c r="U80" s="217">
        <v>24.940657380549499</v>
      </c>
      <c r="V80" s="217">
        <v>0</v>
      </c>
      <c r="W80" s="217">
        <v>25.166233301191099</v>
      </c>
      <c r="X80" s="217">
        <v>25.166233301191099</v>
      </c>
      <c r="Y80" s="217">
        <v>0</v>
      </c>
    </row>
    <row r="81" spans="2:25">
      <c r="B81" s="217" t="s">
        <v>249</v>
      </c>
      <c r="C81" s="217" t="s">
        <v>169</v>
      </c>
      <c r="D81" s="217" t="s">
        <v>8</v>
      </c>
      <c r="E81" s="217" t="s">
        <v>103</v>
      </c>
      <c r="F81" s="217" t="s">
        <v>12</v>
      </c>
      <c r="G81" s="217" t="s">
        <v>10</v>
      </c>
      <c r="H81" s="217" t="s">
        <v>176</v>
      </c>
      <c r="I81" s="217">
        <v>24</v>
      </c>
      <c r="J81" s="217">
        <v>24</v>
      </c>
      <c r="K81" s="217">
        <v>0</v>
      </c>
      <c r="L81" s="217">
        <v>54</v>
      </c>
      <c r="M81" s="217">
        <v>1061.7011635890301</v>
      </c>
      <c r="N81" s="217">
        <v>22.605230947349799</v>
      </c>
      <c r="O81" s="217">
        <v>22.605230947349799</v>
      </c>
      <c r="P81" s="217">
        <v>0</v>
      </c>
      <c r="Q81" s="217">
        <v>21.588580901373501</v>
      </c>
      <c r="R81" s="217">
        <v>21.588580901373501</v>
      </c>
      <c r="S81" s="217">
        <v>0</v>
      </c>
      <c r="T81" s="217">
        <v>20.761491649458598</v>
      </c>
      <c r="U81" s="217">
        <v>20.761491649458598</v>
      </c>
      <c r="V81" s="217">
        <v>0</v>
      </c>
      <c r="W81" s="217">
        <v>21.3231103087242</v>
      </c>
      <c r="X81" s="217">
        <v>21.3231103087242</v>
      </c>
      <c r="Y81" s="217">
        <v>0</v>
      </c>
    </row>
    <row r="82" spans="2:25">
      <c r="B82" s="217" t="s">
        <v>250</v>
      </c>
      <c r="C82" s="217" t="s">
        <v>169</v>
      </c>
      <c r="D82" s="217" t="s">
        <v>8</v>
      </c>
      <c r="E82" s="217" t="s">
        <v>103</v>
      </c>
      <c r="F82" s="217" t="s">
        <v>12</v>
      </c>
      <c r="G82" s="217" t="s">
        <v>10</v>
      </c>
      <c r="H82" s="217" t="s">
        <v>178</v>
      </c>
      <c r="I82" s="217">
        <v>13</v>
      </c>
      <c r="J82" s="217">
        <v>13</v>
      </c>
      <c r="K82" s="217">
        <v>0</v>
      </c>
      <c r="L82" s="217">
        <v>46</v>
      </c>
      <c r="M82" s="217">
        <v>1785.0904589271299</v>
      </c>
      <c r="N82" s="217">
        <v>7.2825441058114198</v>
      </c>
      <c r="O82" s="217">
        <v>7.2825441058114198</v>
      </c>
      <c r="P82" s="217">
        <v>0</v>
      </c>
      <c r="Q82" s="217">
        <v>7.3555371044850704</v>
      </c>
      <c r="R82" s="217">
        <v>7.3555371044850704</v>
      </c>
      <c r="S82" s="217">
        <v>0</v>
      </c>
      <c r="T82" s="217">
        <v>6.9972218003944597</v>
      </c>
      <c r="U82" s="217">
        <v>6.9972218003944597</v>
      </c>
      <c r="V82" s="217">
        <v>0</v>
      </c>
      <c r="W82" s="217">
        <v>7.2541106300158198</v>
      </c>
      <c r="X82" s="217">
        <v>7.2541106300158198</v>
      </c>
      <c r="Y82" s="217">
        <v>0</v>
      </c>
    </row>
    <row r="83" spans="2:25">
      <c r="B83" s="217" t="s">
        <v>251</v>
      </c>
      <c r="C83" s="217" t="s">
        <v>169</v>
      </c>
      <c r="D83" s="217" t="s">
        <v>8</v>
      </c>
      <c r="E83" s="217" t="s">
        <v>103</v>
      </c>
      <c r="F83" s="217" t="s">
        <v>12</v>
      </c>
      <c r="G83" s="217" t="s">
        <v>10</v>
      </c>
      <c r="H83" s="217" t="s">
        <v>5</v>
      </c>
      <c r="I83" s="217">
        <v>80</v>
      </c>
      <c r="J83" s="217">
        <v>80</v>
      </c>
      <c r="K83" s="217">
        <v>0</v>
      </c>
      <c r="L83" s="217">
        <v>156</v>
      </c>
      <c r="M83" s="217">
        <v>5400</v>
      </c>
      <c r="N83" s="217">
        <v>14.814814814814801</v>
      </c>
      <c r="O83" s="217">
        <v>14.814814814814801</v>
      </c>
      <c r="P83" s="217">
        <v>0</v>
      </c>
      <c r="Q83" s="217">
        <v>14.5791604490692</v>
      </c>
      <c r="R83" s="217">
        <v>14.5791604490692</v>
      </c>
      <c r="S83" s="217">
        <v>0</v>
      </c>
      <c r="T83" s="217">
        <v>14.144685012134699</v>
      </c>
      <c r="U83" s="217">
        <v>14.144685012134699</v>
      </c>
      <c r="V83" s="217">
        <v>0</v>
      </c>
      <c r="W83" s="217">
        <v>14.4561734260171</v>
      </c>
      <c r="X83" s="217">
        <v>14.4561734260171</v>
      </c>
      <c r="Y83" s="217">
        <v>0</v>
      </c>
    </row>
    <row r="84" spans="2:25">
      <c r="B84" s="217" t="s">
        <v>252</v>
      </c>
      <c r="C84" s="217" t="s">
        <v>169</v>
      </c>
      <c r="D84" s="217" t="s">
        <v>8</v>
      </c>
      <c r="E84" s="217" t="s">
        <v>103</v>
      </c>
      <c r="F84" s="217" t="s">
        <v>9</v>
      </c>
      <c r="G84" s="217" t="s">
        <v>10</v>
      </c>
      <c r="H84" s="217" t="s">
        <v>170</v>
      </c>
      <c r="I84" s="217">
        <v>2</v>
      </c>
      <c r="J84" s="217">
        <v>2</v>
      </c>
      <c r="K84" s="217">
        <v>0</v>
      </c>
      <c r="L84" s="217">
        <v>15</v>
      </c>
      <c r="M84" s="217">
        <v>628.68106978897799</v>
      </c>
      <c r="N84" s="217">
        <v>3.1812632765788802</v>
      </c>
      <c r="O84" s="217">
        <v>3.1812632765788802</v>
      </c>
      <c r="P84" s="217">
        <v>0</v>
      </c>
      <c r="Q84" s="217">
        <v>3.2655251017470701</v>
      </c>
      <c r="R84" s="217">
        <v>3.2655251017470701</v>
      </c>
      <c r="S84" s="217">
        <v>0</v>
      </c>
      <c r="T84" s="217">
        <v>3.0369890508397202</v>
      </c>
      <c r="U84" s="217">
        <v>3.0369890508397202</v>
      </c>
      <c r="V84" s="217">
        <v>0</v>
      </c>
      <c r="W84" s="217">
        <v>3.1824688763214102</v>
      </c>
      <c r="X84" s="217">
        <v>3.1824688763214102</v>
      </c>
      <c r="Y84" s="217">
        <v>0</v>
      </c>
    </row>
    <row r="85" spans="2:25">
      <c r="B85" s="217" t="s">
        <v>253</v>
      </c>
      <c r="C85" s="217" t="s">
        <v>169</v>
      </c>
      <c r="D85" s="217" t="s">
        <v>8</v>
      </c>
      <c r="E85" s="217" t="s">
        <v>103</v>
      </c>
      <c r="F85" s="217" t="s">
        <v>9</v>
      </c>
      <c r="G85" s="217" t="s">
        <v>10</v>
      </c>
      <c r="H85" s="217" t="s">
        <v>172</v>
      </c>
      <c r="I85" s="217">
        <v>9</v>
      </c>
      <c r="J85" s="217">
        <v>9</v>
      </c>
      <c r="K85" s="217">
        <v>0</v>
      </c>
      <c r="L85" s="217">
        <v>43</v>
      </c>
      <c r="M85" s="217">
        <v>873.12811456452596</v>
      </c>
      <c r="N85" s="217">
        <v>10.3077656644796</v>
      </c>
      <c r="O85" s="217">
        <v>10.3077656644796</v>
      </c>
      <c r="P85" s="217">
        <v>0</v>
      </c>
      <c r="Q85" s="217">
        <v>9.4671937675092792</v>
      </c>
      <c r="R85" s="217">
        <v>9.4671937675092792</v>
      </c>
      <c r="S85" s="217">
        <v>0</v>
      </c>
      <c r="T85" s="217">
        <v>8.4157795951599095</v>
      </c>
      <c r="U85" s="217">
        <v>8.4157795951599095</v>
      </c>
      <c r="V85" s="217">
        <v>0</v>
      </c>
      <c r="W85" s="217">
        <v>9.0135145691156104</v>
      </c>
      <c r="X85" s="217">
        <v>9.0135145691156104</v>
      </c>
      <c r="Y85" s="217">
        <v>0</v>
      </c>
    </row>
    <row r="86" spans="2:25">
      <c r="B86" s="217" t="s">
        <v>254</v>
      </c>
      <c r="C86" s="217" t="s">
        <v>169</v>
      </c>
      <c r="D86" s="217" t="s">
        <v>8</v>
      </c>
      <c r="E86" s="217" t="s">
        <v>103</v>
      </c>
      <c r="F86" s="217" t="s">
        <v>9</v>
      </c>
      <c r="G86" s="217" t="s">
        <v>10</v>
      </c>
      <c r="H86" s="217" t="s">
        <v>174</v>
      </c>
      <c r="I86" s="217">
        <v>7</v>
      </c>
      <c r="J86" s="217">
        <v>7</v>
      </c>
      <c r="K86" s="217">
        <v>0</v>
      </c>
      <c r="L86" s="217">
        <v>52</v>
      </c>
      <c r="M86" s="217">
        <v>1058.4364033592101</v>
      </c>
      <c r="N86" s="217">
        <v>6.6135291433512204</v>
      </c>
      <c r="O86" s="217">
        <v>6.6135291433512204</v>
      </c>
      <c r="P86" s="217">
        <v>0</v>
      </c>
      <c r="Q86" s="217">
        <v>6.1376762801151399</v>
      </c>
      <c r="R86" s="217">
        <v>6.1376762801151399</v>
      </c>
      <c r="S86" s="217">
        <v>0</v>
      </c>
      <c r="T86" s="217">
        <v>5.6860286440071199</v>
      </c>
      <c r="U86" s="217">
        <v>5.6860286440071199</v>
      </c>
      <c r="V86" s="217">
        <v>0</v>
      </c>
      <c r="W86" s="217">
        <v>5.9694668393990504</v>
      </c>
      <c r="X86" s="217">
        <v>5.9694668393990504</v>
      </c>
      <c r="Y86" s="217">
        <v>0</v>
      </c>
    </row>
    <row r="87" spans="2:25">
      <c r="B87" s="217" t="s">
        <v>255</v>
      </c>
      <c r="C87" s="217" t="s">
        <v>169</v>
      </c>
      <c r="D87" s="217" t="s">
        <v>8</v>
      </c>
      <c r="E87" s="217" t="s">
        <v>103</v>
      </c>
      <c r="F87" s="217" t="s">
        <v>9</v>
      </c>
      <c r="G87" s="217" t="s">
        <v>10</v>
      </c>
      <c r="H87" s="217" t="s">
        <v>176</v>
      </c>
      <c r="I87" s="217">
        <v>8</v>
      </c>
      <c r="J87" s="217">
        <v>8</v>
      </c>
      <c r="K87" s="217">
        <v>0</v>
      </c>
      <c r="L87" s="217">
        <v>58</v>
      </c>
      <c r="M87" s="217">
        <v>1117.53914555194</v>
      </c>
      <c r="N87" s="217">
        <v>7.1585859268033998</v>
      </c>
      <c r="O87" s="217">
        <v>7.1585859268033998</v>
      </c>
      <c r="P87" s="217">
        <v>0</v>
      </c>
      <c r="Q87" s="217">
        <v>6.7299444085841698</v>
      </c>
      <c r="R87" s="217">
        <v>6.7299444085841698</v>
      </c>
      <c r="S87" s="217">
        <v>0</v>
      </c>
      <c r="T87" s="217">
        <v>6.3728143762789404</v>
      </c>
      <c r="U87" s="217">
        <v>6.3728143762789404</v>
      </c>
      <c r="V87" s="217">
        <v>0</v>
      </c>
      <c r="W87" s="217">
        <v>6.6211090917772104</v>
      </c>
      <c r="X87" s="217">
        <v>6.6211090917772104</v>
      </c>
      <c r="Y87" s="217">
        <v>0</v>
      </c>
    </row>
    <row r="88" spans="2:25">
      <c r="B88" s="217" t="s">
        <v>256</v>
      </c>
      <c r="C88" s="217" t="s">
        <v>169</v>
      </c>
      <c r="D88" s="217" t="s">
        <v>8</v>
      </c>
      <c r="E88" s="217" t="s">
        <v>103</v>
      </c>
      <c r="F88" s="217" t="s">
        <v>9</v>
      </c>
      <c r="G88" s="217" t="s">
        <v>10</v>
      </c>
      <c r="H88" s="217" t="s">
        <v>178</v>
      </c>
      <c r="I88" s="217">
        <v>9</v>
      </c>
      <c r="J88" s="217">
        <v>7</v>
      </c>
      <c r="K88" s="217">
        <v>2</v>
      </c>
      <c r="L88" s="217">
        <v>62</v>
      </c>
      <c r="M88" s="217">
        <v>1822.21526673534</v>
      </c>
      <c r="N88" s="217">
        <v>4.9390432427472097</v>
      </c>
      <c r="O88" s="217">
        <v>3.8414780776922699</v>
      </c>
      <c r="P88" s="217">
        <v>1.0975651650549301</v>
      </c>
      <c r="Q88" s="217">
        <v>4.99749622147168</v>
      </c>
      <c r="R88" s="217">
        <v>3.9193469274044301</v>
      </c>
      <c r="S88" s="217">
        <v>1.0781492940672499</v>
      </c>
      <c r="T88" s="217">
        <v>4.6543369724950496</v>
      </c>
      <c r="U88" s="217">
        <v>3.6575716781838699</v>
      </c>
      <c r="V88" s="217">
        <v>0.99676529431118099</v>
      </c>
      <c r="W88" s="217">
        <v>4.8509182793363896</v>
      </c>
      <c r="X88" s="217">
        <v>3.8034375778091598</v>
      </c>
      <c r="Y88" s="217">
        <v>1.0474807015272201</v>
      </c>
    </row>
    <row r="89" spans="2:25">
      <c r="B89" s="217" t="s">
        <v>257</v>
      </c>
      <c r="C89" s="217" t="s">
        <v>169</v>
      </c>
      <c r="D89" s="217" t="s">
        <v>8</v>
      </c>
      <c r="E89" s="217" t="s">
        <v>103</v>
      </c>
      <c r="F89" s="217" t="s">
        <v>9</v>
      </c>
      <c r="G89" s="217" t="s">
        <v>10</v>
      </c>
      <c r="H89" s="217" t="s">
        <v>5</v>
      </c>
      <c r="I89" s="217">
        <v>35</v>
      </c>
      <c r="J89" s="217">
        <v>33</v>
      </c>
      <c r="K89" s="217">
        <v>2</v>
      </c>
      <c r="L89" s="217">
        <v>230</v>
      </c>
      <c r="M89" s="217">
        <v>5500</v>
      </c>
      <c r="N89" s="217">
        <v>6.3636363636363598</v>
      </c>
      <c r="O89" s="217">
        <v>6</v>
      </c>
      <c r="P89" s="217">
        <v>0.36363636363636398</v>
      </c>
      <c r="Q89" s="217">
        <v>6.0816584346990998</v>
      </c>
      <c r="R89" s="217">
        <v>5.7339951344666096</v>
      </c>
      <c r="S89" s="217">
        <v>0.34766330023248898</v>
      </c>
      <c r="T89" s="217">
        <v>5.6072032408873298</v>
      </c>
      <c r="U89" s="217">
        <v>5.2820815431322101</v>
      </c>
      <c r="V89" s="217">
        <v>0.32512169775511202</v>
      </c>
      <c r="W89" s="217">
        <v>5.89219089795185</v>
      </c>
      <c r="X89" s="217">
        <v>5.5523904973310003</v>
      </c>
      <c r="Y89" s="217">
        <v>0.33980040062084399</v>
      </c>
    </row>
    <row r="90" spans="2:25">
      <c r="B90" s="217" t="s">
        <v>258</v>
      </c>
      <c r="C90" s="217" t="s">
        <v>169</v>
      </c>
      <c r="D90" s="217" t="s">
        <v>8</v>
      </c>
      <c r="E90" s="217" t="s">
        <v>103</v>
      </c>
      <c r="F90" s="217" t="s">
        <v>5</v>
      </c>
      <c r="G90" s="217" t="s">
        <v>10</v>
      </c>
      <c r="H90" s="217" t="s">
        <v>170</v>
      </c>
      <c r="I90" s="217">
        <v>10</v>
      </c>
      <c r="J90" s="217">
        <v>10</v>
      </c>
      <c r="K90" s="217">
        <v>0</v>
      </c>
      <c r="L90" s="217">
        <v>25</v>
      </c>
      <c r="M90" s="217">
        <v>1296.2936386935301</v>
      </c>
      <c r="N90" s="217">
        <v>7.7143015297664403</v>
      </c>
      <c r="O90" s="217">
        <v>7.7143015297664403</v>
      </c>
      <c r="P90" s="217">
        <v>0</v>
      </c>
      <c r="Q90" s="217">
        <v>7.6484912545311801</v>
      </c>
      <c r="R90" s="217">
        <v>7.6484912545311801</v>
      </c>
      <c r="S90" s="217">
        <v>0</v>
      </c>
      <c r="T90" s="217">
        <v>7.6291883287297901</v>
      </c>
      <c r="U90" s="217">
        <v>7.6291883287297901</v>
      </c>
      <c r="V90" s="217">
        <v>0</v>
      </c>
      <c r="W90" s="217">
        <v>7.7059277675539599</v>
      </c>
      <c r="X90" s="217">
        <v>7.7059277675539599</v>
      </c>
      <c r="Y90" s="217">
        <v>0</v>
      </c>
    </row>
    <row r="91" spans="2:25">
      <c r="B91" s="217" t="s">
        <v>259</v>
      </c>
      <c r="C91" s="217" t="s">
        <v>169</v>
      </c>
      <c r="D91" s="217" t="s">
        <v>8</v>
      </c>
      <c r="E91" s="217" t="s">
        <v>103</v>
      </c>
      <c r="F91" s="217" t="s">
        <v>5</v>
      </c>
      <c r="G91" s="217" t="s">
        <v>10</v>
      </c>
      <c r="H91" s="217" t="s">
        <v>172</v>
      </c>
      <c r="I91" s="217">
        <v>19</v>
      </c>
      <c r="J91" s="217">
        <v>19</v>
      </c>
      <c r="K91" s="217">
        <v>0</v>
      </c>
      <c r="L91" s="217">
        <v>59</v>
      </c>
      <c r="M91" s="217">
        <v>1766.4909840893699</v>
      </c>
      <c r="N91" s="217">
        <v>10.755786568474701</v>
      </c>
      <c r="O91" s="217">
        <v>10.755786568474701</v>
      </c>
      <c r="P91" s="217">
        <v>0</v>
      </c>
      <c r="Q91" s="217">
        <v>9.9702884624136097</v>
      </c>
      <c r="R91" s="217">
        <v>9.9702884624136097</v>
      </c>
      <c r="S91" s="217">
        <v>0</v>
      </c>
      <c r="T91" s="217">
        <v>9.2419654287448303</v>
      </c>
      <c r="U91" s="217">
        <v>9.2419654287448303</v>
      </c>
      <c r="V91" s="217">
        <v>0</v>
      </c>
      <c r="W91" s="217">
        <v>9.6481648244655496</v>
      </c>
      <c r="X91" s="217">
        <v>9.6481648244655496</v>
      </c>
      <c r="Y91" s="217">
        <v>0</v>
      </c>
    </row>
    <row r="92" spans="2:25">
      <c r="B92" s="217" t="s">
        <v>260</v>
      </c>
      <c r="C92" s="217" t="s">
        <v>169</v>
      </c>
      <c r="D92" s="217" t="s">
        <v>8</v>
      </c>
      <c r="E92" s="217" t="s">
        <v>103</v>
      </c>
      <c r="F92" s="217" t="s">
        <v>5</v>
      </c>
      <c r="G92" s="217" t="s">
        <v>10</v>
      </c>
      <c r="H92" s="217" t="s">
        <v>174</v>
      </c>
      <c r="I92" s="217">
        <v>32</v>
      </c>
      <c r="J92" s="217">
        <v>32</v>
      </c>
      <c r="K92" s="217">
        <v>0</v>
      </c>
      <c r="L92" s="217">
        <v>82</v>
      </c>
      <c r="M92" s="217">
        <v>2050.6693424136602</v>
      </c>
      <c r="N92" s="217">
        <v>15.604661043177099</v>
      </c>
      <c r="O92" s="217">
        <v>15.604661043177099</v>
      </c>
      <c r="P92" s="217">
        <v>0</v>
      </c>
      <c r="Q92" s="217">
        <v>15.175442702378</v>
      </c>
      <c r="R92" s="217">
        <v>15.175442702378</v>
      </c>
      <c r="S92" s="217">
        <v>0</v>
      </c>
      <c r="T92" s="217">
        <v>14.798077122504001</v>
      </c>
      <c r="U92" s="217">
        <v>14.798077122504001</v>
      </c>
      <c r="V92" s="217">
        <v>0</v>
      </c>
      <c r="W92" s="217">
        <v>15.0695852933776</v>
      </c>
      <c r="X92" s="217">
        <v>15.0695852933776</v>
      </c>
      <c r="Y92" s="217">
        <v>0</v>
      </c>
    </row>
    <row r="93" spans="2:25">
      <c r="B93" s="217" t="s">
        <v>261</v>
      </c>
      <c r="C93" s="217" t="s">
        <v>169</v>
      </c>
      <c r="D93" s="217" t="s">
        <v>8</v>
      </c>
      <c r="E93" s="217" t="s">
        <v>103</v>
      </c>
      <c r="F93" s="217" t="s">
        <v>5</v>
      </c>
      <c r="G93" s="217" t="s">
        <v>10</v>
      </c>
      <c r="H93" s="217" t="s">
        <v>176</v>
      </c>
      <c r="I93" s="217">
        <v>32</v>
      </c>
      <c r="J93" s="217">
        <v>32</v>
      </c>
      <c r="K93" s="217">
        <v>0</v>
      </c>
      <c r="L93" s="217">
        <v>112</v>
      </c>
      <c r="M93" s="217">
        <v>2179.2403091409701</v>
      </c>
      <c r="N93" s="217">
        <v>14.6840161985688</v>
      </c>
      <c r="O93" s="217">
        <v>14.6840161985688</v>
      </c>
      <c r="P93" s="217">
        <v>0</v>
      </c>
      <c r="Q93" s="217">
        <v>13.9957195316079</v>
      </c>
      <c r="R93" s="217">
        <v>13.9957195316079</v>
      </c>
      <c r="S93" s="217">
        <v>0</v>
      </c>
      <c r="T93" s="217">
        <v>13.434469572762399</v>
      </c>
      <c r="U93" s="217">
        <v>13.434469572762399</v>
      </c>
      <c r="V93" s="217">
        <v>0</v>
      </c>
      <c r="W93" s="217">
        <v>13.8237071025183</v>
      </c>
      <c r="X93" s="217">
        <v>13.8237071025183</v>
      </c>
      <c r="Y93" s="217">
        <v>0</v>
      </c>
    </row>
    <row r="94" spans="2:25">
      <c r="B94" s="217" t="s">
        <v>262</v>
      </c>
      <c r="C94" s="217" t="s">
        <v>169</v>
      </c>
      <c r="D94" s="217" t="s">
        <v>8</v>
      </c>
      <c r="E94" s="217" t="s">
        <v>103</v>
      </c>
      <c r="F94" s="217" t="s">
        <v>5</v>
      </c>
      <c r="G94" s="217" t="s">
        <v>10</v>
      </c>
      <c r="H94" s="217" t="s">
        <v>178</v>
      </c>
      <c r="I94" s="217">
        <v>22</v>
      </c>
      <c r="J94" s="217">
        <v>20</v>
      </c>
      <c r="K94" s="217">
        <v>2</v>
      </c>
      <c r="L94" s="217">
        <v>108</v>
      </c>
      <c r="M94" s="217">
        <v>3607.3057256624802</v>
      </c>
      <c r="N94" s="217">
        <v>6.0987345329483302</v>
      </c>
      <c r="O94" s="217">
        <v>5.5443041208621198</v>
      </c>
      <c r="P94" s="217">
        <v>0.55443041208621202</v>
      </c>
      <c r="Q94" s="217">
        <v>6.0699207451052004</v>
      </c>
      <c r="R94" s="217">
        <v>5.5167786276741504</v>
      </c>
      <c r="S94" s="217">
        <v>0.55314211743104702</v>
      </c>
      <c r="T94" s="217">
        <v>5.7157122848711399</v>
      </c>
      <c r="U94" s="217">
        <v>5.2026443181802202</v>
      </c>
      <c r="V94" s="217">
        <v>0.51306796669091803</v>
      </c>
      <c r="W94" s="217">
        <v>5.9430261179685102</v>
      </c>
      <c r="X94" s="217">
        <v>5.4046988510992398</v>
      </c>
      <c r="Y94" s="217">
        <v>0.53832726686927301</v>
      </c>
    </row>
    <row r="95" spans="2:25">
      <c r="B95" s="217" t="s">
        <v>263</v>
      </c>
      <c r="C95" s="217" t="s">
        <v>169</v>
      </c>
      <c r="D95" s="217" t="s">
        <v>8</v>
      </c>
      <c r="E95" s="217" t="s">
        <v>103</v>
      </c>
      <c r="F95" s="217" t="s">
        <v>5</v>
      </c>
      <c r="G95" s="217" t="s">
        <v>10</v>
      </c>
      <c r="H95" s="217" t="s">
        <v>5</v>
      </c>
      <c r="I95" s="217">
        <v>115</v>
      </c>
      <c r="J95" s="217">
        <v>113</v>
      </c>
      <c r="K95" s="217">
        <v>2</v>
      </c>
      <c r="L95" s="217">
        <v>386</v>
      </c>
      <c r="M95" s="217">
        <v>10900</v>
      </c>
      <c r="N95" s="217">
        <v>10.550458715596299</v>
      </c>
      <c r="O95" s="217">
        <v>10.3669724770642</v>
      </c>
      <c r="P95" s="217">
        <v>0.18348623853210999</v>
      </c>
      <c r="Q95" s="217">
        <v>10.2521613053586</v>
      </c>
      <c r="R95" s="217">
        <v>10.075950369174301</v>
      </c>
      <c r="S95" s="217">
        <v>0.17621093618428901</v>
      </c>
      <c r="T95" s="217">
        <v>9.7944398900995004</v>
      </c>
      <c r="U95" s="217">
        <v>9.6293399103304207</v>
      </c>
      <c r="V95" s="217">
        <v>0.165099979769087</v>
      </c>
      <c r="W95" s="217">
        <v>10.0932452128877</v>
      </c>
      <c r="X95" s="217">
        <v>9.9208475705503503</v>
      </c>
      <c r="Y95" s="217">
        <v>0.17239764233738</v>
      </c>
    </row>
    <row r="96" spans="2:25">
      <c r="B96" s="217" t="s">
        <v>264</v>
      </c>
      <c r="C96" s="217" t="s">
        <v>169</v>
      </c>
      <c r="D96" s="217" t="s">
        <v>8</v>
      </c>
      <c r="E96" s="217" t="s">
        <v>103</v>
      </c>
      <c r="F96" s="217" t="s">
        <v>12</v>
      </c>
      <c r="G96" s="217" t="s">
        <v>49</v>
      </c>
      <c r="H96" s="217" t="s">
        <v>170</v>
      </c>
      <c r="I96" s="217">
        <v>46</v>
      </c>
      <c r="J96" s="217">
        <v>45</v>
      </c>
      <c r="K96" s="217">
        <v>1</v>
      </c>
      <c r="L96" s="217">
        <v>106</v>
      </c>
      <c r="M96" s="217">
        <v>6914.73054946702</v>
      </c>
      <c r="N96" s="217">
        <v>6.6524645712399701</v>
      </c>
      <c r="O96" s="217">
        <v>6.50784577621301</v>
      </c>
      <c r="P96" s="217">
        <v>0.14461879502695599</v>
      </c>
      <c r="Q96" s="217">
        <v>7.0754125994753903</v>
      </c>
      <c r="R96" s="217">
        <v>6.9133264342533902</v>
      </c>
      <c r="S96" s="217">
        <v>0.16208616522199501</v>
      </c>
      <c r="T96" s="217">
        <v>7.0594268861888496</v>
      </c>
      <c r="U96" s="217">
        <v>6.8938470732094803</v>
      </c>
      <c r="V96" s="217">
        <v>0.165579812979368</v>
      </c>
      <c r="W96" s="217">
        <v>7.11321805448378</v>
      </c>
      <c r="X96" s="217">
        <v>6.9471315216673002</v>
      </c>
      <c r="Y96" s="217">
        <v>0.166086532816481</v>
      </c>
    </row>
    <row r="97" spans="2:25">
      <c r="B97" s="217" t="s">
        <v>265</v>
      </c>
      <c r="C97" s="217" t="s">
        <v>169</v>
      </c>
      <c r="D97" s="217" t="s">
        <v>8</v>
      </c>
      <c r="E97" s="217" t="s">
        <v>103</v>
      </c>
      <c r="F97" s="217" t="s">
        <v>12</v>
      </c>
      <c r="G97" s="217" t="s">
        <v>49</v>
      </c>
      <c r="H97" s="217" t="s">
        <v>172</v>
      </c>
      <c r="I97" s="217">
        <v>92</v>
      </c>
      <c r="J97" s="217">
        <v>91</v>
      </c>
      <c r="K97" s="217">
        <v>1</v>
      </c>
      <c r="L97" s="217">
        <v>154</v>
      </c>
      <c r="M97" s="217">
        <v>7097.55845209974</v>
      </c>
      <c r="N97" s="217">
        <v>12.9622039213756</v>
      </c>
      <c r="O97" s="217">
        <v>12.8213104004911</v>
      </c>
      <c r="P97" s="217">
        <v>0.14089352088451801</v>
      </c>
      <c r="Q97" s="217">
        <v>13.1802904239353</v>
      </c>
      <c r="R97" s="217">
        <v>13.0571469769886</v>
      </c>
      <c r="S97" s="217">
        <v>0.12314344694673</v>
      </c>
      <c r="T97" s="217">
        <v>12.9319855607094</v>
      </c>
      <c r="U97" s="217">
        <v>12.827940928132501</v>
      </c>
      <c r="V97" s="217">
        <v>0.10404463257693999</v>
      </c>
      <c r="W97" s="217">
        <v>13.1131735751239</v>
      </c>
      <c r="X97" s="217">
        <v>12.998900057750101</v>
      </c>
      <c r="Y97" s="217">
        <v>0.114273517373825</v>
      </c>
    </row>
    <row r="98" spans="2:25">
      <c r="B98" s="217" t="s">
        <v>266</v>
      </c>
      <c r="C98" s="217" t="s">
        <v>169</v>
      </c>
      <c r="D98" s="217" t="s">
        <v>8</v>
      </c>
      <c r="E98" s="217" t="s">
        <v>103</v>
      </c>
      <c r="F98" s="217" t="s">
        <v>12</v>
      </c>
      <c r="G98" s="217" t="s">
        <v>49</v>
      </c>
      <c r="H98" s="217" t="s">
        <v>174</v>
      </c>
      <c r="I98" s="217">
        <v>65</v>
      </c>
      <c r="J98" s="217">
        <v>65</v>
      </c>
      <c r="K98" s="217">
        <v>0</v>
      </c>
      <c r="L98" s="217">
        <v>120</v>
      </c>
      <c r="M98" s="217">
        <v>8289.9765377145795</v>
      </c>
      <c r="N98" s="217">
        <v>7.8407942054223803</v>
      </c>
      <c r="O98" s="217">
        <v>7.8407942054223803</v>
      </c>
      <c r="P98" s="217">
        <v>0</v>
      </c>
      <c r="Q98" s="217">
        <v>8.2699396290054494</v>
      </c>
      <c r="R98" s="217">
        <v>8.2699396290054494</v>
      </c>
      <c r="S98" s="217">
        <v>0</v>
      </c>
      <c r="T98" s="217">
        <v>8.1991003301767194</v>
      </c>
      <c r="U98" s="217">
        <v>8.1991003301767194</v>
      </c>
      <c r="V98" s="217">
        <v>0</v>
      </c>
      <c r="W98" s="217">
        <v>8.3030714458727193</v>
      </c>
      <c r="X98" s="217">
        <v>8.3030714458727193</v>
      </c>
      <c r="Y98" s="217">
        <v>0</v>
      </c>
    </row>
    <row r="99" spans="2:25">
      <c r="B99" s="217" t="s">
        <v>267</v>
      </c>
      <c r="C99" s="217" t="s">
        <v>169</v>
      </c>
      <c r="D99" s="217" t="s">
        <v>8</v>
      </c>
      <c r="E99" s="217" t="s">
        <v>103</v>
      </c>
      <c r="F99" s="217" t="s">
        <v>12</v>
      </c>
      <c r="G99" s="217" t="s">
        <v>49</v>
      </c>
      <c r="H99" s="217" t="s">
        <v>176</v>
      </c>
      <c r="I99" s="217">
        <v>79</v>
      </c>
      <c r="J99" s="217">
        <v>77</v>
      </c>
      <c r="K99" s="217">
        <v>2</v>
      </c>
      <c r="L99" s="217">
        <v>90</v>
      </c>
      <c r="M99" s="217">
        <v>6159.9963434866904</v>
      </c>
      <c r="N99" s="217">
        <v>12.8246829372766</v>
      </c>
      <c r="O99" s="217">
        <v>12.5000074198772</v>
      </c>
      <c r="P99" s="217">
        <v>0.32467551739940798</v>
      </c>
      <c r="Q99" s="217">
        <v>12.62856070946</v>
      </c>
      <c r="R99" s="217">
        <v>12.3192508919352</v>
      </c>
      <c r="S99" s="217">
        <v>0.30930981752481801</v>
      </c>
      <c r="T99" s="217">
        <v>12.364491483408999</v>
      </c>
      <c r="U99" s="217">
        <v>12.0681090987782</v>
      </c>
      <c r="V99" s="217">
        <v>0.296382384630764</v>
      </c>
      <c r="W99" s="217">
        <v>12.5800989887128</v>
      </c>
      <c r="X99" s="217">
        <v>12.2738825954885</v>
      </c>
      <c r="Y99" s="217">
        <v>0.30621639322426603</v>
      </c>
    </row>
    <row r="100" spans="2:25">
      <c r="B100" s="217" t="s">
        <v>268</v>
      </c>
      <c r="C100" s="217" t="s">
        <v>169</v>
      </c>
      <c r="D100" s="217" t="s">
        <v>8</v>
      </c>
      <c r="E100" s="217" t="s">
        <v>103</v>
      </c>
      <c r="F100" s="217" t="s">
        <v>12</v>
      </c>
      <c r="G100" s="217" t="s">
        <v>49</v>
      </c>
      <c r="H100" s="217" t="s">
        <v>178</v>
      </c>
      <c r="I100" s="217">
        <v>25</v>
      </c>
      <c r="J100" s="217">
        <v>25</v>
      </c>
      <c r="K100" s="217">
        <v>0</v>
      </c>
      <c r="L100" s="217">
        <v>43</v>
      </c>
      <c r="M100" s="217">
        <v>4067.7381172319701</v>
      </c>
      <c r="N100" s="217">
        <v>6.1459217086994</v>
      </c>
      <c r="O100" s="217">
        <v>6.1459217086994</v>
      </c>
      <c r="P100" s="217">
        <v>0</v>
      </c>
      <c r="Q100" s="217">
        <v>7.05099895772039</v>
      </c>
      <c r="R100" s="217">
        <v>7.05099895772039</v>
      </c>
      <c r="S100" s="217">
        <v>0</v>
      </c>
      <c r="T100" s="217">
        <v>7.3814483406056803</v>
      </c>
      <c r="U100" s="217">
        <v>7.3814483406056803</v>
      </c>
      <c r="V100" s="217">
        <v>0</v>
      </c>
      <c r="W100" s="217">
        <v>7.1979172712410397</v>
      </c>
      <c r="X100" s="217">
        <v>7.1979172712410397</v>
      </c>
      <c r="Y100" s="217">
        <v>0</v>
      </c>
    </row>
    <row r="101" spans="2:25">
      <c r="B101" s="217" t="s">
        <v>269</v>
      </c>
      <c r="C101" s="217" t="s">
        <v>169</v>
      </c>
      <c r="D101" s="217" t="s">
        <v>8</v>
      </c>
      <c r="E101" s="217" t="s">
        <v>103</v>
      </c>
      <c r="F101" s="217" t="s">
        <v>12</v>
      </c>
      <c r="G101" s="217" t="s">
        <v>49</v>
      </c>
      <c r="H101" s="217" t="s">
        <v>5</v>
      </c>
      <c r="I101" s="217">
        <v>307</v>
      </c>
      <c r="J101" s="217">
        <v>303</v>
      </c>
      <c r="K101" s="217">
        <v>4</v>
      </c>
      <c r="L101" s="217">
        <v>513</v>
      </c>
      <c r="M101" s="217">
        <v>32530</v>
      </c>
      <c r="N101" s="217">
        <v>9.4374423608976308</v>
      </c>
      <c r="O101" s="217">
        <v>9.3144789425146008</v>
      </c>
      <c r="P101" s="217">
        <v>0.122963418383031</v>
      </c>
      <c r="Q101" s="217">
        <v>9.6966960770521702</v>
      </c>
      <c r="R101" s="217">
        <v>9.57408135074885</v>
      </c>
      <c r="S101" s="217">
        <v>0.122614726303319</v>
      </c>
      <c r="T101" s="217">
        <v>9.5936557633457795</v>
      </c>
      <c r="U101" s="217">
        <v>9.4773263879301108</v>
      </c>
      <c r="V101" s="217">
        <v>0.116329375415667</v>
      </c>
      <c r="W101" s="217">
        <v>9.6994371228824896</v>
      </c>
      <c r="X101" s="217">
        <v>9.5786841420103102</v>
      </c>
      <c r="Y101" s="217">
        <v>0.12075298087218</v>
      </c>
    </row>
    <row r="102" spans="2:25">
      <c r="B102" s="217" t="s">
        <v>270</v>
      </c>
      <c r="C102" s="217" t="s">
        <v>169</v>
      </c>
      <c r="D102" s="217" t="s">
        <v>8</v>
      </c>
      <c r="E102" s="217" t="s">
        <v>103</v>
      </c>
      <c r="F102" s="217" t="s">
        <v>9</v>
      </c>
      <c r="G102" s="217" t="s">
        <v>49</v>
      </c>
      <c r="H102" s="217" t="s">
        <v>170</v>
      </c>
      <c r="I102" s="217">
        <v>7</v>
      </c>
      <c r="J102" s="217">
        <v>6</v>
      </c>
      <c r="K102" s="217">
        <v>1</v>
      </c>
      <c r="L102" s="217">
        <v>174</v>
      </c>
      <c r="M102" s="217">
        <v>6930.8159690703396</v>
      </c>
      <c r="N102" s="217">
        <v>1.00998209031064</v>
      </c>
      <c r="O102" s="217">
        <v>0.865698934551974</v>
      </c>
      <c r="P102" s="217">
        <v>0.14428315575866199</v>
      </c>
      <c r="Q102" s="217">
        <v>1.3069029093287801</v>
      </c>
      <c r="R102" s="217">
        <v>1.11358319358865</v>
      </c>
      <c r="S102" s="217">
        <v>0.19331971574013099</v>
      </c>
      <c r="T102" s="217">
        <v>1.13017464293405</v>
      </c>
      <c r="U102" s="217">
        <v>0.966837662422521</v>
      </c>
      <c r="V102" s="217">
        <v>0.16333698051152801</v>
      </c>
      <c r="W102" s="217">
        <v>1.2269825235106</v>
      </c>
      <c r="X102" s="217">
        <v>1.0475874810371799</v>
      </c>
      <c r="Y102" s="217">
        <v>0.179395042473427</v>
      </c>
    </row>
    <row r="103" spans="2:25">
      <c r="B103" s="217" t="s">
        <v>271</v>
      </c>
      <c r="C103" s="217" t="s">
        <v>169</v>
      </c>
      <c r="D103" s="217" t="s">
        <v>8</v>
      </c>
      <c r="E103" s="217" t="s">
        <v>103</v>
      </c>
      <c r="F103" s="217" t="s">
        <v>9</v>
      </c>
      <c r="G103" s="217" t="s">
        <v>49</v>
      </c>
      <c r="H103" s="217" t="s">
        <v>172</v>
      </c>
      <c r="I103" s="217">
        <v>18</v>
      </c>
      <c r="J103" s="217">
        <v>18</v>
      </c>
      <c r="K103" s="217">
        <v>0</v>
      </c>
      <c r="L103" s="217">
        <v>208</v>
      </c>
      <c r="M103" s="217">
        <v>7253.4696674903898</v>
      </c>
      <c r="N103" s="217">
        <v>2.4815710032779101</v>
      </c>
      <c r="O103" s="217">
        <v>2.4815710032779101</v>
      </c>
      <c r="P103" s="217">
        <v>0</v>
      </c>
      <c r="Q103" s="217">
        <v>2.56142648581028</v>
      </c>
      <c r="R103" s="217">
        <v>2.56142648581028</v>
      </c>
      <c r="S103" s="217">
        <v>0</v>
      </c>
      <c r="T103" s="217">
        <v>2.5155947076056102</v>
      </c>
      <c r="U103" s="217">
        <v>2.5155947076056102</v>
      </c>
      <c r="V103" s="217">
        <v>0</v>
      </c>
      <c r="W103" s="217">
        <v>2.54944735008598</v>
      </c>
      <c r="X103" s="217">
        <v>2.54944735008598</v>
      </c>
      <c r="Y103" s="217">
        <v>0</v>
      </c>
    </row>
    <row r="104" spans="2:25">
      <c r="B104" s="217" t="s">
        <v>272</v>
      </c>
      <c r="C104" s="217" t="s">
        <v>169</v>
      </c>
      <c r="D104" s="217" t="s">
        <v>8</v>
      </c>
      <c r="E104" s="217" t="s">
        <v>103</v>
      </c>
      <c r="F104" s="217" t="s">
        <v>9</v>
      </c>
      <c r="G104" s="217" t="s">
        <v>49</v>
      </c>
      <c r="H104" s="217" t="s">
        <v>174</v>
      </c>
      <c r="I104" s="217">
        <v>31</v>
      </c>
      <c r="J104" s="217">
        <v>30</v>
      </c>
      <c r="K104" s="217">
        <v>1</v>
      </c>
      <c r="L104" s="217">
        <v>171</v>
      </c>
      <c r="M104" s="217">
        <v>8375.9327525047993</v>
      </c>
      <c r="N104" s="217">
        <v>3.7010803352891699</v>
      </c>
      <c r="O104" s="217">
        <v>3.58169064705403</v>
      </c>
      <c r="P104" s="217">
        <v>0.119389688235134</v>
      </c>
      <c r="Q104" s="217">
        <v>3.85121486431852</v>
      </c>
      <c r="R104" s="217">
        <v>3.7535245175585801</v>
      </c>
      <c r="S104" s="217">
        <v>9.7690346759938207E-2</v>
      </c>
      <c r="T104" s="217">
        <v>3.7271429564288598</v>
      </c>
      <c r="U104" s="217">
        <v>3.64460379996568</v>
      </c>
      <c r="V104" s="217">
        <v>8.2539156463181398E-2</v>
      </c>
      <c r="W104" s="217">
        <v>3.8328934697879702</v>
      </c>
      <c r="X104" s="217">
        <v>3.7422396849986299</v>
      </c>
      <c r="Y104" s="217">
        <v>9.0653784789343703E-2</v>
      </c>
    </row>
    <row r="105" spans="2:25">
      <c r="B105" s="217" t="s">
        <v>273</v>
      </c>
      <c r="C105" s="217" t="s">
        <v>169</v>
      </c>
      <c r="D105" s="217" t="s">
        <v>8</v>
      </c>
      <c r="E105" s="217" t="s">
        <v>103</v>
      </c>
      <c r="F105" s="217" t="s">
        <v>9</v>
      </c>
      <c r="G105" s="217" t="s">
        <v>49</v>
      </c>
      <c r="H105" s="217" t="s">
        <v>176</v>
      </c>
      <c r="I105" s="217">
        <v>25</v>
      </c>
      <c r="J105" s="217">
        <v>25</v>
      </c>
      <c r="K105" s="217">
        <v>0</v>
      </c>
      <c r="L105" s="217">
        <v>123</v>
      </c>
      <c r="M105" s="217">
        <v>6447.9140804470399</v>
      </c>
      <c r="N105" s="217">
        <v>3.8772228798474799</v>
      </c>
      <c r="O105" s="217">
        <v>3.8772228798474799</v>
      </c>
      <c r="P105" s="217">
        <v>0</v>
      </c>
      <c r="Q105" s="217">
        <v>3.5101843142366702</v>
      </c>
      <c r="R105" s="217">
        <v>3.5101843142366702</v>
      </c>
      <c r="S105" s="217">
        <v>0</v>
      </c>
      <c r="T105" s="217">
        <v>3.3124162148649301</v>
      </c>
      <c r="U105" s="217">
        <v>3.3124162148649301</v>
      </c>
      <c r="V105" s="217">
        <v>0</v>
      </c>
      <c r="W105" s="217">
        <v>3.4471238903878798</v>
      </c>
      <c r="X105" s="217">
        <v>3.4471238903878798</v>
      </c>
      <c r="Y105" s="217">
        <v>0</v>
      </c>
    </row>
    <row r="106" spans="2:25">
      <c r="B106" s="217" t="s">
        <v>274</v>
      </c>
      <c r="C106" s="217" t="s">
        <v>169</v>
      </c>
      <c r="D106" s="217" t="s">
        <v>8</v>
      </c>
      <c r="E106" s="217" t="s">
        <v>103</v>
      </c>
      <c r="F106" s="217" t="s">
        <v>9</v>
      </c>
      <c r="G106" s="217" t="s">
        <v>49</v>
      </c>
      <c r="H106" s="217" t="s">
        <v>178</v>
      </c>
      <c r="I106" s="217">
        <v>11</v>
      </c>
      <c r="J106" s="217">
        <v>11</v>
      </c>
      <c r="K106" s="217">
        <v>0</v>
      </c>
      <c r="L106" s="217">
        <v>77</v>
      </c>
      <c r="M106" s="217">
        <v>4471.8675304874296</v>
      </c>
      <c r="N106" s="217">
        <v>2.4598224175931702</v>
      </c>
      <c r="O106" s="217">
        <v>2.4598224175931702</v>
      </c>
      <c r="P106" s="217">
        <v>0</v>
      </c>
      <c r="Q106" s="217">
        <v>2.2231335188515202</v>
      </c>
      <c r="R106" s="217">
        <v>2.2231335188515202</v>
      </c>
      <c r="S106" s="217">
        <v>0</v>
      </c>
      <c r="T106" s="217">
        <v>2.1086410542319398</v>
      </c>
      <c r="U106" s="217">
        <v>2.1086410542319398</v>
      </c>
      <c r="V106" s="217">
        <v>0</v>
      </c>
      <c r="W106" s="217">
        <v>2.1890866140187999</v>
      </c>
      <c r="X106" s="217">
        <v>2.1890866140187999</v>
      </c>
      <c r="Y106" s="217">
        <v>0</v>
      </c>
    </row>
    <row r="107" spans="2:25">
      <c r="B107" s="217" t="s">
        <v>275</v>
      </c>
      <c r="C107" s="217" t="s">
        <v>169</v>
      </c>
      <c r="D107" s="217" t="s">
        <v>8</v>
      </c>
      <c r="E107" s="217" t="s">
        <v>103</v>
      </c>
      <c r="F107" s="217" t="s">
        <v>9</v>
      </c>
      <c r="G107" s="217" t="s">
        <v>49</v>
      </c>
      <c r="H107" s="217" t="s">
        <v>5</v>
      </c>
      <c r="I107" s="217">
        <v>92</v>
      </c>
      <c r="J107" s="217">
        <v>90</v>
      </c>
      <c r="K107" s="217">
        <v>2</v>
      </c>
      <c r="L107" s="217">
        <v>753</v>
      </c>
      <c r="M107" s="217">
        <v>33480</v>
      </c>
      <c r="N107" s="217">
        <v>2.7479091995221001</v>
      </c>
      <c r="O107" s="217">
        <v>2.6881720430107499</v>
      </c>
      <c r="P107" s="217">
        <v>5.9737156511350101E-2</v>
      </c>
      <c r="Q107" s="217">
        <v>2.7487110109591599</v>
      </c>
      <c r="R107" s="217">
        <v>2.6976901060255201</v>
      </c>
      <c r="S107" s="217">
        <v>5.10209049336426E-2</v>
      </c>
      <c r="T107" s="217">
        <v>2.6163521166477901</v>
      </c>
      <c r="U107" s="217">
        <v>2.5732442498535399</v>
      </c>
      <c r="V107" s="217">
        <v>4.3107866794245102E-2</v>
      </c>
      <c r="W107" s="217">
        <v>2.7066405505857598</v>
      </c>
      <c r="X107" s="217">
        <v>2.65929464293965</v>
      </c>
      <c r="Y107" s="217">
        <v>4.7345907646104898E-2</v>
      </c>
    </row>
    <row r="108" spans="2:25">
      <c r="B108" s="217" t="s">
        <v>276</v>
      </c>
      <c r="C108" s="217" t="s">
        <v>169</v>
      </c>
      <c r="D108" s="217" t="s">
        <v>8</v>
      </c>
      <c r="E108" s="217" t="s">
        <v>103</v>
      </c>
      <c r="F108" s="217" t="s">
        <v>5</v>
      </c>
      <c r="G108" s="217" t="s">
        <v>49</v>
      </c>
      <c r="H108" s="217" t="s">
        <v>170</v>
      </c>
      <c r="I108" s="217">
        <v>54</v>
      </c>
      <c r="J108" s="217">
        <v>52</v>
      </c>
      <c r="K108" s="217">
        <v>2</v>
      </c>
      <c r="L108" s="217">
        <v>281</v>
      </c>
      <c r="M108" s="217">
        <v>13845.5465185374</v>
      </c>
      <c r="N108" s="217">
        <v>3.9001710714489399</v>
      </c>
      <c r="O108" s="217">
        <v>3.7557202910249101</v>
      </c>
      <c r="P108" s="217">
        <v>0.144450780424035</v>
      </c>
      <c r="Q108" s="217">
        <v>4.1979542893584298</v>
      </c>
      <c r="R108" s="217">
        <v>4.0291924793330001</v>
      </c>
      <c r="S108" s="217">
        <v>0.168761810025438</v>
      </c>
      <c r="T108" s="217">
        <v>4.0828218421371503</v>
      </c>
      <c r="U108" s="217">
        <v>3.9266173618895901</v>
      </c>
      <c r="V108" s="217">
        <v>0.156204480247564</v>
      </c>
      <c r="W108" s="217">
        <v>4.1667276638346804</v>
      </c>
      <c r="X108" s="217">
        <v>4.00266694055823</v>
      </c>
      <c r="Y108" s="217">
        <v>0.164060723276447</v>
      </c>
    </row>
    <row r="109" spans="2:25">
      <c r="B109" s="217" t="s">
        <v>277</v>
      </c>
      <c r="C109" s="217" t="s">
        <v>169</v>
      </c>
      <c r="D109" s="217" t="s">
        <v>8</v>
      </c>
      <c r="E109" s="217" t="s">
        <v>103</v>
      </c>
      <c r="F109" s="217" t="s">
        <v>5</v>
      </c>
      <c r="G109" s="217" t="s">
        <v>49</v>
      </c>
      <c r="H109" s="217" t="s">
        <v>172</v>
      </c>
      <c r="I109" s="217">
        <v>110</v>
      </c>
      <c r="J109" s="217">
        <v>109</v>
      </c>
      <c r="K109" s="217">
        <v>1</v>
      </c>
      <c r="L109" s="217">
        <v>362</v>
      </c>
      <c r="M109" s="217">
        <v>14351.028119590101</v>
      </c>
      <c r="N109" s="217">
        <v>7.6649560633110703</v>
      </c>
      <c r="O109" s="217">
        <v>7.5952746445537</v>
      </c>
      <c r="P109" s="217">
        <v>6.9681418757373395E-2</v>
      </c>
      <c r="Q109" s="217">
        <v>7.8459186935828003</v>
      </c>
      <c r="R109" s="217">
        <v>7.7822011159515396</v>
      </c>
      <c r="S109" s="217">
        <v>6.371757763126E-2</v>
      </c>
      <c r="T109" s="217">
        <v>7.6787211799003501</v>
      </c>
      <c r="U109" s="217">
        <v>7.6248858186390702</v>
      </c>
      <c r="V109" s="217">
        <v>5.3835361261284999E-2</v>
      </c>
      <c r="W109" s="217">
        <v>7.7974742710729998</v>
      </c>
      <c r="X109" s="217">
        <v>7.7383462224841502</v>
      </c>
      <c r="Y109" s="217">
        <v>5.9128048588842998E-2</v>
      </c>
    </row>
    <row r="110" spans="2:25">
      <c r="B110" s="217" t="s">
        <v>278</v>
      </c>
      <c r="C110" s="217" t="s">
        <v>169</v>
      </c>
      <c r="D110" s="217" t="s">
        <v>8</v>
      </c>
      <c r="E110" s="217" t="s">
        <v>103</v>
      </c>
      <c r="F110" s="217" t="s">
        <v>5</v>
      </c>
      <c r="G110" s="217" t="s">
        <v>49</v>
      </c>
      <c r="H110" s="217" t="s">
        <v>174</v>
      </c>
      <c r="I110" s="217">
        <v>97</v>
      </c>
      <c r="J110" s="217">
        <v>96</v>
      </c>
      <c r="K110" s="217">
        <v>1</v>
      </c>
      <c r="L110" s="217">
        <v>291</v>
      </c>
      <c r="M110" s="217">
        <v>16665.909290219399</v>
      </c>
      <c r="N110" s="217">
        <v>5.8202644878744003</v>
      </c>
      <c r="O110" s="217">
        <v>5.7602617611952898</v>
      </c>
      <c r="P110" s="217">
        <v>6.0002726679117602E-2</v>
      </c>
      <c r="Q110" s="217">
        <v>6.0780687413575896</v>
      </c>
      <c r="R110" s="217">
        <v>6.0306973471250398</v>
      </c>
      <c r="S110" s="217">
        <v>4.73713942325521E-2</v>
      </c>
      <c r="T110" s="217">
        <v>5.9676021787195301</v>
      </c>
      <c r="U110" s="217">
        <v>5.9275778052771004</v>
      </c>
      <c r="V110" s="217">
        <v>4.0024373442424002E-2</v>
      </c>
      <c r="W110" s="217">
        <v>6.0794552873559198</v>
      </c>
      <c r="X110" s="217">
        <v>6.0354960189086304</v>
      </c>
      <c r="Y110" s="217">
        <v>4.3959268447289597E-2</v>
      </c>
    </row>
    <row r="111" spans="2:25">
      <c r="B111" s="217" t="s">
        <v>279</v>
      </c>
      <c r="C111" s="217" t="s">
        <v>169</v>
      </c>
      <c r="D111" s="217" t="s">
        <v>8</v>
      </c>
      <c r="E111" s="217" t="s">
        <v>103</v>
      </c>
      <c r="F111" s="217" t="s">
        <v>5</v>
      </c>
      <c r="G111" s="217" t="s">
        <v>49</v>
      </c>
      <c r="H111" s="217" t="s">
        <v>176</v>
      </c>
      <c r="I111" s="217">
        <v>105</v>
      </c>
      <c r="J111" s="217">
        <v>103</v>
      </c>
      <c r="K111" s="217">
        <v>2</v>
      </c>
      <c r="L111" s="217">
        <v>213</v>
      </c>
      <c r="M111" s="217">
        <v>12607.910423933699</v>
      </c>
      <c r="N111" s="217">
        <v>8.3281048539714693</v>
      </c>
      <c r="O111" s="217">
        <v>8.1694742853243891</v>
      </c>
      <c r="P111" s="217">
        <v>0.158630568647076</v>
      </c>
      <c r="Q111" s="217">
        <v>8.05151057210605</v>
      </c>
      <c r="R111" s="217">
        <v>7.8994001241357497</v>
      </c>
      <c r="S111" s="217">
        <v>0.152110447970292</v>
      </c>
      <c r="T111" s="217">
        <v>7.8180092931630396</v>
      </c>
      <c r="U111" s="217">
        <v>7.6720636054315801</v>
      </c>
      <c r="V111" s="217">
        <v>0.14594568773146199</v>
      </c>
      <c r="W111" s="217">
        <v>7.9945085520583596</v>
      </c>
      <c r="X111" s="217">
        <v>7.8438139196143597</v>
      </c>
      <c r="Y111" s="217">
        <v>0.150694632443998</v>
      </c>
    </row>
    <row r="112" spans="2:25">
      <c r="B112" s="217" t="s">
        <v>280</v>
      </c>
      <c r="C112" s="217" t="s">
        <v>169</v>
      </c>
      <c r="D112" s="217" t="s">
        <v>8</v>
      </c>
      <c r="E112" s="217" t="s">
        <v>103</v>
      </c>
      <c r="F112" s="217" t="s">
        <v>5</v>
      </c>
      <c r="G112" s="217" t="s">
        <v>49</v>
      </c>
      <c r="H112" s="217" t="s">
        <v>178</v>
      </c>
      <c r="I112" s="217">
        <v>36</v>
      </c>
      <c r="J112" s="217">
        <v>36</v>
      </c>
      <c r="K112" s="217">
        <v>0</v>
      </c>
      <c r="L112" s="217">
        <v>120</v>
      </c>
      <c r="M112" s="217">
        <v>8539.6056477193997</v>
      </c>
      <c r="N112" s="217">
        <v>4.2156513409508802</v>
      </c>
      <c r="O112" s="217">
        <v>4.2156513409508802</v>
      </c>
      <c r="P112" s="217">
        <v>0</v>
      </c>
      <c r="Q112" s="217">
        <v>4.5188165145372103</v>
      </c>
      <c r="R112" s="217">
        <v>4.5188165145372103</v>
      </c>
      <c r="S112" s="217">
        <v>0</v>
      </c>
      <c r="T112" s="217">
        <v>4.6137681408176698</v>
      </c>
      <c r="U112" s="217">
        <v>4.6137681408176698</v>
      </c>
      <c r="V112" s="217">
        <v>0</v>
      </c>
      <c r="W112" s="217">
        <v>4.5703951171727004</v>
      </c>
      <c r="X112" s="217">
        <v>4.5703951171727004</v>
      </c>
      <c r="Y112" s="217">
        <v>0</v>
      </c>
    </row>
    <row r="113" spans="2:25">
      <c r="B113" s="217" t="s">
        <v>281</v>
      </c>
      <c r="C113" s="217" t="s">
        <v>169</v>
      </c>
      <c r="D113" s="217" t="s">
        <v>8</v>
      </c>
      <c r="E113" s="217" t="s">
        <v>103</v>
      </c>
      <c r="F113" s="217" t="s">
        <v>5</v>
      </c>
      <c r="G113" s="217" t="s">
        <v>49</v>
      </c>
      <c r="H113" s="217" t="s">
        <v>5</v>
      </c>
      <c r="I113" s="217">
        <v>402</v>
      </c>
      <c r="J113" s="217">
        <v>396</v>
      </c>
      <c r="K113" s="217">
        <v>6</v>
      </c>
      <c r="L113" s="217">
        <v>1267</v>
      </c>
      <c r="M113" s="217">
        <v>66010</v>
      </c>
      <c r="N113" s="217">
        <v>6.0899863657021696</v>
      </c>
      <c r="O113" s="217">
        <v>5.9990910468110901</v>
      </c>
      <c r="P113" s="217">
        <v>9.0895318891077104E-2</v>
      </c>
      <c r="Q113" s="217">
        <v>6.1993288830318098</v>
      </c>
      <c r="R113" s="217">
        <v>6.1132896745899297</v>
      </c>
      <c r="S113" s="217">
        <v>8.6039208441879705E-2</v>
      </c>
      <c r="T113" s="217">
        <v>6.0704148572915901</v>
      </c>
      <c r="U113" s="217">
        <v>5.9914914265079799</v>
      </c>
      <c r="V113" s="217">
        <v>7.8923430783616702E-2</v>
      </c>
      <c r="W113" s="217">
        <v>6.1742621960634096</v>
      </c>
      <c r="X113" s="217">
        <v>6.09101046636171</v>
      </c>
      <c r="Y113" s="217">
        <v>8.3251729701705302E-2</v>
      </c>
    </row>
    <row r="114" spans="2:25">
      <c r="B114" s="217" t="s">
        <v>282</v>
      </c>
      <c r="C114" s="217" t="s">
        <v>169</v>
      </c>
      <c r="D114" s="217" t="s">
        <v>8</v>
      </c>
      <c r="E114" s="217" t="s">
        <v>103</v>
      </c>
      <c r="F114" s="217" t="s">
        <v>12</v>
      </c>
      <c r="G114" s="217" t="s">
        <v>13</v>
      </c>
      <c r="H114" s="217" t="s">
        <v>170</v>
      </c>
      <c r="I114" s="217">
        <v>3</v>
      </c>
      <c r="J114" s="217">
        <v>2</v>
      </c>
      <c r="K114" s="217">
        <v>1</v>
      </c>
      <c r="L114" s="217">
        <v>7</v>
      </c>
      <c r="M114" s="217">
        <v>303.20540429833397</v>
      </c>
      <c r="N114" s="217">
        <v>9.8942827451986801</v>
      </c>
      <c r="O114" s="217">
        <v>6.5961884967991198</v>
      </c>
      <c r="P114" s="217">
        <v>3.2980942483995599</v>
      </c>
      <c r="Q114" s="217">
        <v>9.8419747277367904</v>
      </c>
      <c r="R114" s="217">
        <v>6.5613164851578603</v>
      </c>
      <c r="S114" s="217">
        <v>3.2806582425789301</v>
      </c>
      <c r="T114" s="217">
        <v>8.3155431309460699</v>
      </c>
      <c r="U114" s="217">
        <v>5.5436954206307103</v>
      </c>
      <c r="V114" s="217">
        <v>2.77184771031536</v>
      </c>
      <c r="W114" s="217">
        <v>9.1330647137829306</v>
      </c>
      <c r="X114" s="217">
        <v>6.0887098091886198</v>
      </c>
      <c r="Y114" s="217">
        <v>3.0443549045943099</v>
      </c>
    </row>
    <row r="115" spans="2:25">
      <c r="B115" s="217" t="s">
        <v>283</v>
      </c>
      <c r="C115" s="217" t="s">
        <v>169</v>
      </c>
      <c r="D115" s="217" t="s">
        <v>8</v>
      </c>
      <c r="E115" s="217" t="s">
        <v>103</v>
      </c>
      <c r="F115" s="217" t="s">
        <v>12</v>
      </c>
      <c r="G115" s="217" t="s">
        <v>13</v>
      </c>
      <c r="H115" s="217" t="s">
        <v>172</v>
      </c>
      <c r="I115" s="217">
        <v>9</v>
      </c>
      <c r="J115" s="217">
        <v>9</v>
      </c>
      <c r="K115" s="217">
        <v>0</v>
      </c>
      <c r="L115" s="217">
        <v>15</v>
      </c>
      <c r="M115" s="217">
        <v>596.32497168679799</v>
      </c>
      <c r="N115" s="217">
        <v>15.0924419189458</v>
      </c>
      <c r="O115" s="217">
        <v>15.0924419189458</v>
      </c>
      <c r="P115" s="217">
        <v>0</v>
      </c>
      <c r="Q115" s="217">
        <v>15.268918292774799</v>
      </c>
      <c r="R115" s="217">
        <v>15.268918292774799</v>
      </c>
      <c r="S115" s="217">
        <v>0</v>
      </c>
      <c r="T115" s="217">
        <v>15.729058517523301</v>
      </c>
      <c r="U115" s="217">
        <v>15.729058517523301</v>
      </c>
      <c r="V115" s="217">
        <v>0</v>
      </c>
      <c r="W115" s="217">
        <v>15.5830709559116</v>
      </c>
      <c r="X115" s="217">
        <v>15.5830709559116</v>
      </c>
      <c r="Y115" s="217">
        <v>0</v>
      </c>
    </row>
    <row r="116" spans="2:25">
      <c r="B116" s="217" t="s">
        <v>284</v>
      </c>
      <c r="C116" s="217" t="s">
        <v>169</v>
      </c>
      <c r="D116" s="217" t="s">
        <v>8</v>
      </c>
      <c r="E116" s="217" t="s">
        <v>103</v>
      </c>
      <c r="F116" s="217" t="s">
        <v>12</v>
      </c>
      <c r="G116" s="217" t="s">
        <v>13</v>
      </c>
      <c r="H116" s="217" t="s">
        <v>174</v>
      </c>
      <c r="I116" s="217">
        <v>7</v>
      </c>
      <c r="J116" s="217">
        <v>6</v>
      </c>
      <c r="K116" s="217">
        <v>1</v>
      </c>
      <c r="L116" s="217">
        <v>24</v>
      </c>
      <c r="M116" s="217">
        <v>1103.46022311919</v>
      </c>
      <c r="N116" s="217">
        <v>6.3436813156824696</v>
      </c>
      <c r="O116" s="217">
        <v>5.4374411277278298</v>
      </c>
      <c r="P116" s="217">
        <v>0.90624018795463901</v>
      </c>
      <c r="Q116" s="217">
        <v>6.4416271014464801</v>
      </c>
      <c r="R116" s="217">
        <v>5.5174253750203501</v>
      </c>
      <c r="S116" s="217">
        <v>0.92420172642613196</v>
      </c>
      <c r="T116" s="217">
        <v>6.5605133655553702</v>
      </c>
      <c r="U116" s="217">
        <v>5.6163911524888999</v>
      </c>
      <c r="V116" s="217">
        <v>0.94412221306647204</v>
      </c>
      <c r="W116" s="217">
        <v>6.5497751294488902</v>
      </c>
      <c r="X116" s="217">
        <v>5.6027636423494798</v>
      </c>
      <c r="Y116" s="217">
        <v>0.94701148709940897</v>
      </c>
    </row>
    <row r="117" spans="2:25">
      <c r="B117" s="217" t="s">
        <v>285</v>
      </c>
      <c r="C117" s="217" t="s">
        <v>169</v>
      </c>
      <c r="D117" s="217" t="s">
        <v>8</v>
      </c>
      <c r="E117" s="217" t="s">
        <v>103</v>
      </c>
      <c r="F117" s="217" t="s">
        <v>12</v>
      </c>
      <c r="G117" s="217" t="s">
        <v>13</v>
      </c>
      <c r="H117" s="217" t="s">
        <v>176</v>
      </c>
      <c r="I117" s="217">
        <v>13</v>
      </c>
      <c r="J117" s="217">
        <v>12</v>
      </c>
      <c r="K117" s="217">
        <v>1</v>
      </c>
      <c r="L117" s="217">
        <v>48</v>
      </c>
      <c r="M117" s="217">
        <v>1357.52395596017</v>
      </c>
      <c r="N117" s="217">
        <v>9.5762582626434494</v>
      </c>
      <c r="O117" s="217">
        <v>8.8396230116708807</v>
      </c>
      <c r="P117" s="217">
        <v>0.73663525097257299</v>
      </c>
      <c r="Q117" s="217">
        <v>9.2835007080783001</v>
      </c>
      <c r="R117" s="217">
        <v>8.4831375811414294</v>
      </c>
      <c r="S117" s="217">
        <v>0.80036312693687095</v>
      </c>
      <c r="T117" s="217">
        <v>8.7415895782850495</v>
      </c>
      <c r="U117" s="217">
        <v>7.8240372801697102</v>
      </c>
      <c r="V117" s="217">
        <v>0.91755229811533801</v>
      </c>
      <c r="W117" s="217">
        <v>9.0744670393298801</v>
      </c>
      <c r="X117" s="217">
        <v>8.23156386508726</v>
      </c>
      <c r="Y117" s="217">
        <v>0.84290317424261596</v>
      </c>
    </row>
    <row r="118" spans="2:25">
      <c r="B118" s="217" t="s">
        <v>286</v>
      </c>
      <c r="C118" s="217" t="s">
        <v>169</v>
      </c>
      <c r="D118" s="217" t="s">
        <v>8</v>
      </c>
      <c r="E118" s="217" t="s">
        <v>103</v>
      </c>
      <c r="F118" s="217" t="s">
        <v>12</v>
      </c>
      <c r="G118" s="217" t="s">
        <v>13</v>
      </c>
      <c r="H118" s="217" t="s">
        <v>178</v>
      </c>
      <c r="I118" s="217">
        <v>12</v>
      </c>
      <c r="J118" s="217">
        <v>11</v>
      </c>
      <c r="K118" s="217">
        <v>1</v>
      </c>
      <c r="L118" s="217">
        <v>67</v>
      </c>
      <c r="M118" s="217">
        <v>4009.4854449355098</v>
      </c>
      <c r="N118" s="217">
        <v>2.9929027464503002</v>
      </c>
      <c r="O118" s="217">
        <v>2.74349418424611</v>
      </c>
      <c r="P118" s="217">
        <v>0.249408562204192</v>
      </c>
      <c r="Q118" s="217">
        <v>3.0129322220794701</v>
      </c>
      <c r="R118" s="217">
        <v>2.7614949876841299</v>
      </c>
      <c r="S118" s="217">
        <v>0.25143723439534499</v>
      </c>
      <c r="T118" s="217">
        <v>2.9139791810520799</v>
      </c>
      <c r="U118" s="217">
        <v>2.65712240249723</v>
      </c>
      <c r="V118" s="217">
        <v>0.25685677855484901</v>
      </c>
      <c r="W118" s="217">
        <v>2.9782161114315402</v>
      </c>
      <c r="X118" s="217">
        <v>2.7205732803824398</v>
      </c>
      <c r="Y118" s="217">
        <v>0.25764283104910402</v>
      </c>
    </row>
    <row r="119" spans="2:25">
      <c r="B119" s="217" t="s">
        <v>287</v>
      </c>
      <c r="C119" s="217" t="s">
        <v>169</v>
      </c>
      <c r="D119" s="217" t="s">
        <v>8</v>
      </c>
      <c r="E119" s="217" t="s">
        <v>103</v>
      </c>
      <c r="F119" s="217" t="s">
        <v>12</v>
      </c>
      <c r="G119" s="217" t="s">
        <v>13</v>
      </c>
      <c r="H119" s="217" t="s">
        <v>5</v>
      </c>
      <c r="I119" s="217">
        <v>44</v>
      </c>
      <c r="J119" s="217">
        <v>40</v>
      </c>
      <c r="K119" s="217">
        <v>4</v>
      </c>
      <c r="L119" s="217">
        <v>161</v>
      </c>
      <c r="M119" s="217">
        <v>7370</v>
      </c>
      <c r="N119" s="217">
        <v>5.9701492537313401</v>
      </c>
      <c r="O119" s="217">
        <v>5.4274084124830404</v>
      </c>
      <c r="P119" s="217">
        <v>0.54274084124830402</v>
      </c>
      <c r="Q119" s="217">
        <v>5.9638156977386902</v>
      </c>
      <c r="R119" s="217">
        <v>5.4190782631645797</v>
      </c>
      <c r="S119" s="217">
        <v>0.54473743457411095</v>
      </c>
      <c r="T119" s="217">
        <v>5.7968798512518598</v>
      </c>
      <c r="U119" s="217">
        <v>5.2466808559304097</v>
      </c>
      <c r="V119" s="217">
        <v>0.550198995321446</v>
      </c>
      <c r="W119" s="217">
        <v>5.9163526733086602</v>
      </c>
      <c r="X119" s="217">
        <v>5.3670898069367698</v>
      </c>
      <c r="Y119" s="217">
        <v>0.54926286637188604</v>
      </c>
    </row>
    <row r="120" spans="2:25">
      <c r="B120" s="217" t="s">
        <v>288</v>
      </c>
      <c r="C120" s="217" t="s">
        <v>169</v>
      </c>
      <c r="D120" s="217" t="s">
        <v>8</v>
      </c>
      <c r="E120" s="217" t="s">
        <v>103</v>
      </c>
      <c r="F120" s="217" t="s">
        <v>9</v>
      </c>
      <c r="G120" s="217" t="s">
        <v>13</v>
      </c>
      <c r="H120" s="217" t="s">
        <v>170</v>
      </c>
      <c r="I120" s="217">
        <v>1</v>
      </c>
      <c r="J120" s="217">
        <v>1</v>
      </c>
      <c r="K120" s="217">
        <v>0</v>
      </c>
      <c r="L120" s="217">
        <v>8</v>
      </c>
      <c r="M120" s="217">
        <v>328.288129983033</v>
      </c>
      <c r="N120" s="217">
        <v>3.0461046521897801</v>
      </c>
      <c r="O120" s="217">
        <v>3.0461046521897801</v>
      </c>
      <c r="P120" s="217">
        <v>0</v>
      </c>
      <c r="Q120" s="217">
        <v>3.0555555787208699</v>
      </c>
      <c r="R120" s="217">
        <v>3.0555555787208699</v>
      </c>
      <c r="S120" s="217">
        <v>0</v>
      </c>
      <c r="T120" s="217">
        <v>3.12141582583391</v>
      </c>
      <c r="U120" s="217">
        <v>3.12141582583391</v>
      </c>
      <c r="V120" s="217">
        <v>0</v>
      </c>
      <c r="W120" s="217">
        <v>3.1309682180631802</v>
      </c>
      <c r="X120" s="217">
        <v>3.1309682180631802</v>
      </c>
      <c r="Y120" s="217">
        <v>0</v>
      </c>
    </row>
    <row r="121" spans="2:25">
      <c r="B121" s="217" t="s">
        <v>289</v>
      </c>
      <c r="C121" s="217" t="s">
        <v>169</v>
      </c>
      <c r="D121" s="217" t="s">
        <v>8</v>
      </c>
      <c r="E121" s="217" t="s">
        <v>103</v>
      </c>
      <c r="F121" s="217" t="s">
        <v>9</v>
      </c>
      <c r="G121" s="217" t="s">
        <v>13</v>
      </c>
      <c r="H121" s="217" t="s">
        <v>172</v>
      </c>
      <c r="I121" s="217">
        <v>2</v>
      </c>
      <c r="J121" s="217">
        <v>2</v>
      </c>
      <c r="K121" s="217">
        <v>0</v>
      </c>
      <c r="L121" s="217">
        <v>22</v>
      </c>
      <c r="M121" s="217">
        <v>626.48702094933003</v>
      </c>
      <c r="N121" s="217">
        <v>3.1924045241501702</v>
      </c>
      <c r="O121" s="217">
        <v>3.1924045241501702</v>
      </c>
      <c r="P121" s="217">
        <v>0</v>
      </c>
      <c r="Q121" s="217">
        <v>3.29743512373209</v>
      </c>
      <c r="R121" s="217">
        <v>3.29743512373209</v>
      </c>
      <c r="S121" s="217">
        <v>0</v>
      </c>
      <c r="T121" s="217">
        <v>3.3246403939144198</v>
      </c>
      <c r="U121" s="217">
        <v>3.3246403939144198</v>
      </c>
      <c r="V121" s="217">
        <v>0</v>
      </c>
      <c r="W121" s="217">
        <v>3.2835423731014699</v>
      </c>
      <c r="X121" s="217">
        <v>3.2835423731014699</v>
      </c>
      <c r="Y121" s="217">
        <v>0</v>
      </c>
    </row>
    <row r="122" spans="2:25">
      <c r="B122" s="217" t="s">
        <v>290</v>
      </c>
      <c r="C122" s="217" t="s">
        <v>169</v>
      </c>
      <c r="D122" s="217" t="s">
        <v>8</v>
      </c>
      <c r="E122" s="217" t="s">
        <v>103</v>
      </c>
      <c r="F122" s="217" t="s">
        <v>9</v>
      </c>
      <c r="G122" s="217" t="s">
        <v>13</v>
      </c>
      <c r="H122" s="217" t="s">
        <v>174</v>
      </c>
      <c r="I122" s="217">
        <v>1</v>
      </c>
      <c r="J122" s="217">
        <v>1</v>
      </c>
      <c r="K122" s="217">
        <v>0</v>
      </c>
      <c r="L122" s="217">
        <v>43</v>
      </c>
      <c r="M122" s="217">
        <v>1144.62695975274</v>
      </c>
      <c r="N122" s="217">
        <v>0.87364707905885397</v>
      </c>
      <c r="O122" s="217">
        <v>0.87364707905885397</v>
      </c>
      <c r="P122" s="217">
        <v>0</v>
      </c>
      <c r="Q122" s="217">
        <v>0.80824030256517798</v>
      </c>
      <c r="R122" s="217">
        <v>0.80824030256517798</v>
      </c>
      <c r="S122" s="217">
        <v>0</v>
      </c>
      <c r="T122" s="217">
        <v>0.68288705082817802</v>
      </c>
      <c r="U122" s="217">
        <v>0.68288705082817802</v>
      </c>
      <c r="V122" s="217">
        <v>0</v>
      </c>
      <c r="W122" s="217">
        <v>0.75002336338174302</v>
      </c>
      <c r="X122" s="217">
        <v>0.75002336338174302</v>
      </c>
      <c r="Y122" s="217">
        <v>0</v>
      </c>
    </row>
    <row r="123" spans="2:25">
      <c r="B123" s="217" t="s">
        <v>291</v>
      </c>
      <c r="C123" s="217" t="s">
        <v>169</v>
      </c>
      <c r="D123" s="217" t="s">
        <v>8</v>
      </c>
      <c r="E123" s="217" t="s">
        <v>103</v>
      </c>
      <c r="F123" s="217" t="s">
        <v>9</v>
      </c>
      <c r="G123" s="217" t="s">
        <v>13</v>
      </c>
      <c r="H123" s="217" t="s">
        <v>176</v>
      </c>
      <c r="I123" s="217">
        <v>5</v>
      </c>
      <c r="J123" s="217">
        <v>4</v>
      </c>
      <c r="K123" s="217">
        <v>1</v>
      </c>
      <c r="L123" s="217">
        <v>59</v>
      </c>
      <c r="M123" s="217">
        <v>1343.10574737258</v>
      </c>
      <c r="N123" s="217">
        <v>3.7227150652739902</v>
      </c>
      <c r="O123" s="217">
        <v>2.9781720522191999</v>
      </c>
      <c r="P123" s="217">
        <v>0.74454301305479897</v>
      </c>
      <c r="Q123" s="217">
        <v>3.7117029480194899</v>
      </c>
      <c r="R123" s="217">
        <v>2.9647893621099399</v>
      </c>
      <c r="S123" s="217">
        <v>0.74691358590954504</v>
      </c>
      <c r="T123" s="217">
        <v>3.66380401273784</v>
      </c>
      <c r="U123" s="217">
        <v>2.9007912553117801</v>
      </c>
      <c r="V123" s="217">
        <v>0.763012757426066</v>
      </c>
      <c r="W123" s="217">
        <v>3.73328707624681</v>
      </c>
      <c r="X123" s="217">
        <v>2.9679392896091401</v>
      </c>
      <c r="Y123" s="217">
        <v>0.76534778663766601</v>
      </c>
    </row>
    <row r="124" spans="2:25">
      <c r="B124" s="217" t="s">
        <v>292</v>
      </c>
      <c r="C124" s="217" t="s">
        <v>169</v>
      </c>
      <c r="D124" s="217" t="s">
        <v>8</v>
      </c>
      <c r="E124" s="217" t="s">
        <v>103</v>
      </c>
      <c r="F124" s="217" t="s">
        <v>9</v>
      </c>
      <c r="G124" s="217" t="s">
        <v>13</v>
      </c>
      <c r="H124" s="217" t="s">
        <v>178</v>
      </c>
      <c r="I124" s="217">
        <v>3</v>
      </c>
      <c r="J124" s="217">
        <v>3</v>
      </c>
      <c r="K124" s="217">
        <v>0</v>
      </c>
      <c r="L124" s="217">
        <v>127</v>
      </c>
      <c r="M124" s="217">
        <v>4007.4921419423099</v>
      </c>
      <c r="N124" s="217">
        <v>0.74859784966315301</v>
      </c>
      <c r="O124" s="217">
        <v>0.74859784966315301</v>
      </c>
      <c r="P124" s="217">
        <v>0</v>
      </c>
      <c r="Q124" s="217">
        <v>0.77240706056350705</v>
      </c>
      <c r="R124" s="217">
        <v>0.77240706056350705</v>
      </c>
      <c r="S124" s="217">
        <v>0</v>
      </c>
      <c r="T124" s="217">
        <v>0.69532604814249599</v>
      </c>
      <c r="U124" s="217">
        <v>0.69532604814249599</v>
      </c>
      <c r="V124" s="217">
        <v>0</v>
      </c>
      <c r="W124" s="217">
        <v>0.74015621330629899</v>
      </c>
      <c r="X124" s="217">
        <v>0.74015621330629899</v>
      </c>
      <c r="Y124" s="217">
        <v>0</v>
      </c>
    </row>
    <row r="125" spans="2:25">
      <c r="B125" s="217" t="s">
        <v>293</v>
      </c>
      <c r="C125" s="217" t="s">
        <v>169</v>
      </c>
      <c r="D125" s="217" t="s">
        <v>8</v>
      </c>
      <c r="E125" s="217" t="s">
        <v>103</v>
      </c>
      <c r="F125" s="217" t="s">
        <v>9</v>
      </c>
      <c r="G125" s="217" t="s">
        <v>13</v>
      </c>
      <c r="H125" s="217" t="s">
        <v>5</v>
      </c>
      <c r="I125" s="217">
        <v>12</v>
      </c>
      <c r="J125" s="217">
        <v>11</v>
      </c>
      <c r="K125" s="217">
        <v>1</v>
      </c>
      <c r="L125" s="217">
        <v>259</v>
      </c>
      <c r="M125" s="217">
        <v>7450</v>
      </c>
      <c r="N125" s="217">
        <v>1.6107382550335601</v>
      </c>
      <c r="O125" s="217">
        <v>1.4765100671140901</v>
      </c>
      <c r="P125" s="217">
        <v>0.134228187919463</v>
      </c>
      <c r="Q125" s="217">
        <v>1.6072976933359799</v>
      </c>
      <c r="R125" s="217">
        <v>1.4749704832338999</v>
      </c>
      <c r="S125" s="217">
        <v>0.13232721010208501</v>
      </c>
      <c r="T125" s="217">
        <v>1.5388330220145701</v>
      </c>
      <c r="U125" s="217">
        <v>1.4036535964863299</v>
      </c>
      <c r="V125" s="217">
        <v>0.13517942552824</v>
      </c>
      <c r="W125" s="217">
        <v>1.5851508373625101</v>
      </c>
      <c r="X125" s="217">
        <v>1.4495577255566301</v>
      </c>
      <c r="Y125" s="217">
        <v>0.13559311180588601</v>
      </c>
    </row>
    <row r="126" spans="2:25">
      <c r="B126" s="217" t="s">
        <v>294</v>
      </c>
      <c r="C126" s="217" t="s">
        <v>169</v>
      </c>
      <c r="D126" s="217" t="s">
        <v>8</v>
      </c>
      <c r="E126" s="217" t="s">
        <v>103</v>
      </c>
      <c r="F126" s="217" t="s">
        <v>5</v>
      </c>
      <c r="G126" s="217" t="s">
        <v>13</v>
      </c>
      <c r="H126" s="217" t="s">
        <v>170</v>
      </c>
      <c r="I126" s="217">
        <v>4</v>
      </c>
      <c r="J126" s="217">
        <v>3</v>
      </c>
      <c r="K126" s="217">
        <v>1</v>
      </c>
      <c r="L126" s="217">
        <v>15</v>
      </c>
      <c r="M126" s="217">
        <v>631.49353428136703</v>
      </c>
      <c r="N126" s="217">
        <v>6.3341899526365797</v>
      </c>
      <c r="O126" s="217">
        <v>4.7506424644774299</v>
      </c>
      <c r="P126" s="217">
        <v>1.58354748815914</v>
      </c>
      <c r="Q126" s="217">
        <v>6.4420575125593604</v>
      </c>
      <c r="R126" s="217">
        <v>4.8325917266530398</v>
      </c>
      <c r="S126" s="217">
        <v>1.6094657859063199</v>
      </c>
      <c r="T126" s="217">
        <v>5.7279831266518304</v>
      </c>
      <c r="U126" s="217">
        <v>4.36813588758422</v>
      </c>
      <c r="V126" s="217">
        <v>1.3598472390676</v>
      </c>
      <c r="W126" s="217">
        <v>6.1340976332560704</v>
      </c>
      <c r="X126" s="217">
        <v>4.64056045358054</v>
      </c>
      <c r="Y126" s="217">
        <v>1.4935371796755399</v>
      </c>
    </row>
    <row r="127" spans="2:25">
      <c r="B127" s="217" t="s">
        <v>295</v>
      </c>
      <c r="C127" s="217" t="s">
        <v>169</v>
      </c>
      <c r="D127" s="217" t="s">
        <v>8</v>
      </c>
      <c r="E127" s="217" t="s">
        <v>103</v>
      </c>
      <c r="F127" s="217" t="s">
        <v>5</v>
      </c>
      <c r="G127" s="217" t="s">
        <v>13</v>
      </c>
      <c r="H127" s="217" t="s">
        <v>172</v>
      </c>
      <c r="I127" s="217">
        <v>11</v>
      </c>
      <c r="J127" s="217">
        <v>11</v>
      </c>
      <c r="K127" s="217">
        <v>0</v>
      </c>
      <c r="L127" s="217">
        <v>37</v>
      </c>
      <c r="M127" s="217">
        <v>1222.8119926361301</v>
      </c>
      <c r="N127" s="217">
        <v>8.9956592397219595</v>
      </c>
      <c r="O127" s="217">
        <v>8.9956592397219595</v>
      </c>
      <c r="P127" s="217">
        <v>0</v>
      </c>
      <c r="Q127" s="217">
        <v>9.0153151994644993</v>
      </c>
      <c r="R127" s="217">
        <v>9.0153151994644993</v>
      </c>
      <c r="S127" s="217">
        <v>0</v>
      </c>
      <c r="T127" s="217">
        <v>9.2565707689297607</v>
      </c>
      <c r="U127" s="217">
        <v>9.2565707689297607</v>
      </c>
      <c r="V127" s="217">
        <v>0</v>
      </c>
      <c r="W127" s="217">
        <v>9.1597491060639307</v>
      </c>
      <c r="X127" s="217">
        <v>9.1597491060639307</v>
      </c>
      <c r="Y127" s="217">
        <v>0</v>
      </c>
    </row>
    <row r="128" spans="2:25">
      <c r="B128" s="217" t="s">
        <v>296</v>
      </c>
      <c r="C128" s="217" t="s">
        <v>169</v>
      </c>
      <c r="D128" s="217" t="s">
        <v>8</v>
      </c>
      <c r="E128" s="217" t="s">
        <v>103</v>
      </c>
      <c r="F128" s="217" t="s">
        <v>5</v>
      </c>
      <c r="G128" s="217" t="s">
        <v>13</v>
      </c>
      <c r="H128" s="217" t="s">
        <v>174</v>
      </c>
      <c r="I128" s="217">
        <v>8</v>
      </c>
      <c r="J128" s="217">
        <v>7</v>
      </c>
      <c r="K128" s="217">
        <v>1</v>
      </c>
      <c r="L128" s="217">
        <v>67</v>
      </c>
      <c r="M128" s="217">
        <v>2248.0871828719301</v>
      </c>
      <c r="N128" s="217">
        <v>3.5585808508458299</v>
      </c>
      <c r="O128" s="217">
        <v>3.1137582444901</v>
      </c>
      <c r="P128" s="217">
        <v>0.44482260635572901</v>
      </c>
      <c r="Q128" s="217">
        <v>3.5836713817414698</v>
      </c>
      <c r="R128" s="217">
        <v>3.1255528727347599</v>
      </c>
      <c r="S128" s="217">
        <v>0.45811850900670398</v>
      </c>
      <c r="T128" s="217">
        <v>3.5768957206089902</v>
      </c>
      <c r="U128" s="217">
        <v>3.1089028049901599</v>
      </c>
      <c r="V128" s="217">
        <v>0.46799291561883</v>
      </c>
      <c r="W128" s="217">
        <v>3.6070161572633102</v>
      </c>
      <c r="X128" s="217">
        <v>3.1375910544128001</v>
      </c>
      <c r="Y128" s="217">
        <v>0.46942510285050598</v>
      </c>
    </row>
    <row r="129" spans="2:25">
      <c r="B129" s="217" t="s">
        <v>297</v>
      </c>
      <c r="C129" s="217" t="s">
        <v>169</v>
      </c>
      <c r="D129" s="217" t="s">
        <v>8</v>
      </c>
      <c r="E129" s="217" t="s">
        <v>103</v>
      </c>
      <c r="F129" s="217" t="s">
        <v>5</v>
      </c>
      <c r="G129" s="217" t="s">
        <v>13</v>
      </c>
      <c r="H129" s="217" t="s">
        <v>176</v>
      </c>
      <c r="I129" s="217">
        <v>18</v>
      </c>
      <c r="J129" s="217">
        <v>16</v>
      </c>
      <c r="K129" s="217">
        <v>2</v>
      </c>
      <c r="L129" s="217">
        <v>107</v>
      </c>
      <c r="M129" s="217">
        <v>2700.6297033327501</v>
      </c>
      <c r="N129" s="217">
        <v>6.6651122061594901</v>
      </c>
      <c r="O129" s="217">
        <v>5.9245441832528796</v>
      </c>
      <c r="P129" s="217">
        <v>0.74056802290660995</v>
      </c>
      <c r="Q129" s="217">
        <v>6.5516646670822896</v>
      </c>
      <c r="R129" s="217">
        <v>5.7877981561490897</v>
      </c>
      <c r="S129" s="217">
        <v>0.76386651093320601</v>
      </c>
      <c r="T129" s="217">
        <v>6.2458482117328797</v>
      </c>
      <c r="U129" s="217">
        <v>5.4166577446042803</v>
      </c>
      <c r="V129" s="217">
        <v>0.82919046712859601</v>
      </c>
      <c r="W129" s="217">
        <v>6.4530170249526799</v>
      </c>
      <c r="X129" s="217">
        <v>5.6591575598909296</v>
      </c>
      <c r="Y129" s="217">
        <v>0.79385946506175298</v>
      </c>
    </row>
    <row r="130" spans="2:25">
      <c r="B130" s="217" t="s">
        <v>298</v>
      </c>
      <c r="C130" s="217" t="s">
        <v>169</v>
      </c>
      <c r="D130" s="217" t="s">
        <v>8</v>
      </c>
      <c r="E130" s="217" t="s">
        <v>103</v>
      </c>
      <c r="F130" s="217" t="s">
        <v>5</v>
      </c>
      <c r="G130" s="217" t="s">
        <v>13</v>
      </c>
      <c r="H130" s="217" t="s">
        <v>178</v>
      </c>
      <c r="I130" s="217">
        <v>15</v>
      </c>
      <c r="J130" s="217">
        <v>14</v>
      </c>
      <c r="K130" s="217">
        <v>1</v>
      </c>
      <c r="L130" s="217">
        <v>194</v>
      </c>
      <c r="M130" s="217">
        <v>8016.9775868778197</v>
      </c>
      <c r="N130" s="217">
        <v>1.87102930467861</v>
      </c>
      <c r="O130" s="217">
        <v>1.7462940177000299</v>
      </c>
      <c r="P130" s="217">
        <v>0.124735286978574</v>
      </c>
      <c r="Q130" s="217">
        <v>1.8903254258471101</v>
      </c>
      <c r="R130" s="217">
        <v>1.7670614882998801</v>
      </c>
      <c r="S130" s="217">
        <v>0.123263937547231</v>
      </c>
      <c r="T130" s="217">
        <v>1.80080479579502</v>
      </c>
      <c r="U130" s="217">
        <v>1.6748839949776499</v>
      </c>
      <c r="V130" s="217">
        <v>0.125920800817375</v>
      </c>
      <c r="W130" s="217">
        <v>1.85600393543186</v>
      </c>
      <c r="X130" s="217">
        <v>1.72969778227877</v>
      </c>
      <c r="Y130" s="217">
        <v>0.12630615315309199</v>
      </c>
    </row>
    <row r="131" spans="2:25">
      <c r="B131" s="217" t="s">
        <v>299</v>
      </c>
      <c r="C131" s="217" t="s">
        <v>169</v>
      </c>
      <c r="D131" s="217" t="s">
        <v>8</v>
      </c>
      <c r="E131" s="217" t="s">
        <v>103</v>
      </c>
      <c r="F131" s="217" t="s">
        <v>5</v>
      </c>
      <c r="G131" s="217" t="s">
        <v>13</v>
      </c>
      <c r="H131" s="217" t="s">
        <v>5</v>
      </c>
      <c r="I131" s="217">
        <v>56</v>
      </c>
      <c r="J131" s="217">
        <v>51</v>
      </c>
      <c r="K131" s="217">
        <v>5</v>
      </c>
      <c r="L131" s="217">
        <v>420</v>
      </c>
      <c r="M131" s="217">
        <v>14820</v>
      </c>
      <c r="N131" s="217">
        <v>3.7786774628879898</v>
      </c>
      <c r="O131" s="217">
        <v>3.4412955465586998</v>
      </c>
      <c r="P131" s="217">
        <v>0.33738191632928499</v>
      </c>
      <c r="Q131" s="217">
        <v>3.7715953764531598</v>
      </c>
      <c r="R131" s="217">
        <v>3.4343443623609602</v>
      </c>
      <c r="S131" s="217">
        <v>0.33725101409219799</v>
      </c>
      <c r="T131" s="217">
        <v>3.6515401637037499</v>
      </c>
      <c r="U131" s="217">
        <v>3.31038487072931</v>
      </c>
      <c r="V131" s="217">
        <v>0.34115529297443598</v>
      </c>
      <c r="W131" s="217">
        <v>3.73546617995388</v>
      </c>
      <c r="X131" s="217">
        <v>3.3944454517134801</v>
      </c>
      <c r="Y131" s="217">
        <v>0.34102072824039498</v>
      </c>
    </row>
    <row r="132" spans="2:25">
      <c r="B132" s="217" t="s">
        <v>300</v>
      </c>
      <c r="C132" s="217" t="s">
        <v>169</v>
      </c>
      <c r="D132" s="217" t="s">
        <v>8</v>
      </c>
      <c r="E132" s="217" t="s">
        <v>103</v>
      </c>
      <c r="F132" s="217" t="s">
        <v>12</v>
      </c>
      <c r="G132" s="217" t="s">
        <v>5</v>
      </c>
      <c r="H132" s="217" t="s">
        <v>170</v>
      </c>
      <c r="I132" s="217">
        <v>57</v>
      </c>
      <c r="J132" s="217">
        <v>55</v>
      </c>
      <c r="K132" s="217">
        <v>2</v>
      </c>
      <c r="L132" s="217">
        <v>123</v>
      </c>
      <c r="M132" s="217">
        <v>7885.5485226699002</v>
      </c>
      <c r="N132" s="217">
        <v>7.2284128156884204</v>
      </c>
      <c r="O132" s="217">
        <v>6.9747842958396999</v>
      </c>
      <c r="P132" s="217">
        <v>0.25362851984871598</v>
      </c>
      <c r="Q132" s="217">
        <v>7.6736114360966301</v>
      </c>
      <c r="R132" s="217">
        <v>7.38470760034033</v>
      </c>
      <c r="S132" s="217">
        <v>0.28890383575629403</v>
      </c>
      <c r="T132" s="217">
        <v>7.6092122996031399</v>
      </c>
      <c r="U132" s="217">
        <v>7.3403994318815</v>
      </c>
      <c r="V132" s="217">
        <v>0.26881286772163798</v>
      </c>
      <c r="W132" s="217">
        <v>7.6928972642218696</v>
      </c>
      <c r="X132" s="217">
        <v>7.4112715100607298</v>
      </c>
      <c r="Y132" s="217">
        <v>0.281625754161138</v>
      </c>
    </row>
    <row r="133" spans="2:25">
      <c r="B133" s="217" t="s">
        <v>301</v>
      </c>
      <c r="C133" s="217" t="s">
        <v>169</v>
      </c>
      <c r="D133" s="217" t="s">
        <v>8</v>
      </c>
      <c r="E133" s="217" t="s">
        <v>103</v>
      </c>
      <c r="F133" s="217" t="s">
        <v>12</v>
      </c>
      <c r="G133" s="217" t="s">
        <v>5</v>
      </c>
      <c r="H133" s="217" t="s">
        <v>172</v>
      </c>
      <c r="I133" s="217">
        <v>111</v>
      </c>
      <c r="J133" s="217">
        <v>110</v>
      </c>
      <c r="K133" s="217">
        <v>1</v>
      </c>
      <c r="L133" s="217">
        <v>185</v>
      </c>
      <c r="M133" s="217">
        <v>8587.2462933113693</v>
      </c>
      <c r="N133" s="217">
        <v>12.926146078569801</v>
      </c>
      <c r="O133" s="217">
        <v>12.8096943120962</v>
      </c>
      <c r="P133" s="217">
        <v>0.116451766473602</v>
      </c>
      <c r="Q133" s="217">
        <v>13.1071248522882</v>
      </c>
      <c r="R133" s="217">
        <v>13.005320862223799</v>
      </c>
      <c r="S133" s="217">
        <v>0.10180399006442301</v>
      </c>
      <c r="T133" s="217">
        <v>12.8867723504135</v>
      </c>
      <c r="U133" s="217">
        <v>12.800757552194399</v>
      </c>
      <c r="V133" s="217">
        <v>8.6014798219034599E-2</v>
      </c>
      <c r="W133" s="217">
        <v>13.051685124935</v>
      </c>
      <c r="X133" s="217">
        <v>12.957213999464701</v>
      </c>
      <c r="Y133" s="217">
        <v>9.4471125470315206E-2</v>
      </c>
    </row>
    <row r="134" spans="2:25">
      <c r="B134" s="217" t="s">
        <v>302</v>
      </c>
      <c r="C134" s="217" t="s">
        <v>169</v>
      </c>
      <c r="D134" s="217" t="s">
        <v>8</v>
      </c>
      <c r="E134" s="217" t="s">
        <v>103</v>
      </c>
      <c r="F134" s="217" t="s">
        <v>12</v>
      </c>
      <c r="G134" s="217" t="s">
        <v>5</v>
      </c>
      <c r="H134" s="217" t="s">
        <v>174</v>
      </c>
      <c r="I134" s="217">
        <v>97</v>
      </c>
      <c r="J134" s="217">
        <v>96</v>
      </c>
      <c r="K134" s="217">
        <v>1</v>
      </c>
      <c r="L134" s="217">
        <v>174</v>
      </c>
      <c r="M134" s="217">
        <v>10385.6696998882</v>
      </c>
      <c r="N134" s="217">
        <v>9.3397925028410995</v>
      </c>
      <c r="O134" s="217">
        <v>9.2435059821932608</v>
      </c>
      <c r="P134" s="217">
        <v>9.6286520647846402E-2</v>
      </c>
      <c r="Q134" s="217">
        <v>9.7142184542012693</v>
      </c>
      <c r="R134" s="217">
        <v>9.6013952883719096</v>
      </c>
      <c r="S134" s="217">
        <v>0.112823165829357</v>
      </c>
      <c r="T134" s="217">
        <v>9.6447903829849793</v>
      </c>
      <c r="U134" s="217">
        <v>9.52953539702008</v>
      </c>
      <c r="V134" s="217">
        <v>0.115254985964898</v>
      </c>
      <c r="W134" s="217">
        <v>9.7509371694914506</v>
      </c>
      <c r="X134" s="217">
        <v>9.6353294715221995</v>
      </c>
      <c r="Y134" s="217">
        <v>0.11560769796924</v>
      </c>
    </row>
    <row r="135" spans="2:25">
      <c r="B135" s="217" t="s">
        <v>303</v>
      </c>
      <c r="C135" s="217" t="s">
        <v>169</v>
      </c>
      <c r="D135" s="217" t="s">
        <v>8</v>
      </c>
      <c r="E135" s="217" t="s">
        <v>103</v>
      </c>
      <c r="F135" s="217" t="s">
        <v>12</v>
      </c>
      <c r="G135" s="217" t="s">
        <v>5</v>
      </c>
      <c r="H135" s="217" t="s">
        <v>176</v>
      </c>
      <c r="I135" s="217">
        <v>116</v>
      </c>
      <c r="J135" s="217">
        <v>113</v>
      </c>
      <c r="K135" s="217">
        <v>3</v>
      </c>
      <c r="L135" s="217">
        <v>192</v>
      </c>
      <c r="M135" s="217">
        <v>8579.2214630358903</v>
      </c>
      <c r="N135" s="217">
        <v>13.5210403997371</v>
      </c>
      <c r="O135" s="217">
        <v>13.171358320433599</v>
      </c>
      <c r="P135" s="217">
        <v>0.349682079303546</v>
      </c>
      <c r="Q135" s="217">
        <v>13.0770079187081</v>
      </c>
      <c r="R135" s="217">
        <v>12.699218687807001</v>
      </c>
      <c r="S135" s="217">
        <v>0.37778923090104799</v>
      </c>
      <c r="T135" s="217">
        <v>12.712000634737199</v>
      </c>
      <c r="U135" s="217">
        <v>12.321402274276901</v>
      </c>
      <c r="V135" s="217">
        <v>0.39059836046032997</v>
      </c>
      <c r="W135" s="217">
        <v>12.982539937338499</v>
      </c>
      <c r="X135" s="217">
        <v>12.5991792327001</v>
      </c>
      <c r="Y135" s="217">
        <v>0.38336070463837502</v>
      </c>
    </row>
    <row r="136" spans="2:25">
      <c r="B136" s="217" t="s">
        <v>304</v>
      </c>
      <c r="C136" s="217" t="s">
        <v>169</v>
      </c>
      <c r="D136" s="217" t="s">
        <v>8</v>
      </c>
      <c r="E136" s="217" t="s">
        <v>103</v>
      </c>
      <c r="F136" s="217" t="s">
        <v>12</v>
      </c>
      <c r="G136" s="217" t="s">
        <v>5</v>
      </c>
      <c r="H136" s="217" t="s">
        <v>178</v>
      </c>
      <c r="I136" s="217">
        <v>50</v>
      </c>
      <c r="J136" s="217">
        <v>49</v>
      </c>
      <c r="K136" s="217">
        <v>1</v>
      </c>
      <c r="L136" s="217">
        <v>156</v>
      </c>
      <c r="M136" s="217">
        <v>9862.3140210946094</v>
      </c>
      <c r="N136" s="217">
        <v>5.0698040939534499</v>
      </c>
      <c r="O136" s="217">
        <v>4.9684080120743799</v>
      </c>
      <c r="P136" s="217">
        <v>0.101396081879069</v>
      </c>
      <c r="Q136" s="217">
        <v>5.0865209606970696</v>
      </c>
      <c r="R136" s="217">
        <v>4.9807975333043499</v>
      </c>
      <c r="S136" s="217">
        <v>0.105723427392724</v>
      </c>
      <c r="T136" s="217">
        <v>5.0807954378776801</v>
      </c>
      <c r="U136" s="217">
        <v>4.9727932199755598</v>
      </c>
      <c r="V136" s="217">
        <v>0.108002217902121</v>
      </c>
      <c r="W136" s="217">
        <v>5.1021184327585498</v>
      </c>
      <c r="X136" s="217">
        <v>4.9937856983201598</v>
      </c>
      <c r="Y136" s="217">
        <v>0.108332734438397</v>
      </c>
    </row>
    <row r="137" spans="2:25">
      <c r="B137" s="217" t="s">
        <v>305</v>
      </c>
      <c r="C137" s="217" t="s">
        <v>169</v>
      </c>
      <c r="D137" s="217" t="s">
        <v>8</v>
      </c>
      <c r="E137" s="217" t="s">
        <v>103</v>
      </c>
      <c r="F137" s="217" t="s">
        <v>12</v>
      </c>
      <c r="G137" s="217" t="s">
        <v>5</v>
      </c>
      <c r="H137" s="217" t="s">
        <v>5</v>
      </c>
      <c r="I137" s="217">
        <v>431</v>
      </c>
      <c r="J137" s="217">
        <v>423</v>
      </c>
      <c r="K137" s="217">
        <v>8</v>
      </c>
      <c r="L137" s="217">
        <v>830</v>
      </c>
      <c r="M137" s="217">
        <v>45300</v>
      </c>
      <c r="N137" s="217">
        <v>9.5143487858719595</v>
      </c>
      <c r="O137" s="217">
        <v>9.3377483443708602</v>
      </c>
      <c r="P137" s="217">
        <v>0.17660044150110399</v>
      </c>
      <c r="Q137" s="217">
        <v>9.6422197150005609</v>
      </c>
      <c r="R137" s="217">
        <v>9.4625781290391497</v>
      </c>
      <c r="S137" s="217">
        <v>0.179641585961415</v>
      </c>
      <c r="T137" s="217">
        <v>9.4881315319682091</v>
      </c>
      <c r="U137" s="217">
        <v>9.3116250006975907</v>
      </c>
      <c r="V137" s="217">
        <v>0.17650653127062199</v>
      </c>
      <c r="W137" s="217">
        <v>9.6211732680317592</v>
      </c>
      <c r="X137" s="217">
        <v>9.4418854855881502</v>
      </c>
      <c r="Y137" s="217">
        <v>0.17928778244361401</v>
      </c>
    </row>
    <row r="138" spans="2:25">
      <c r="B138" s="217" t="s">
        <v>306</v>
      </c>
      <c r="C138" s="217" t="s">
        <v>169</v>
      </c>
      <c r="D138" s="217" t="s">
        <v>8</v>
      </c>
      <c r="E138" s="217" t="s">
        <v>103</v>
      </c>
      <c r="F138" s="217" t="s">
        <v>9</v>
      </c>
      <c r="G138" s="217" t="s">
        <v>5</v>
      </c>
      <c r="H138" s="217" t="s">
        <v>170</v>
      </c>
      <c r="I138" s="217">
        <v>10</v>
      </c>
      <c r="J138" s="217">
        <v>9</v>
      </c>
      <c r="K138" s="217">
        <v>1</v>
      </c>
      <c r="L138" s="217">
        <v>197</v>
      </c>
      <c r="M138" s="217">
        <v>7887.7851688423498</v>
      </c>
      <c r="N138" s="217">
        <v>1.26778300700951</v>
      </c>
      <c r="O138" s="217">
        <v>1.14100470630856</v>
      </c>
      <c r="P138" s="217">
        <v>0.126778300700951</v>
      </c>
      <c r="Q138" s="217">
        <v>1.5375554671256599</v>
      </c>
      <c r="R138" s="217">
        <v>1.3730881808642399</v>
      </c>
      <c r="S138" s="217">
        <v>0.16446728626141899</v>
      </c>
      <c r="T138" s="217">
        <v>1.3673262757000999</v>
      </c>
      <c r="U138" s="217">
        <v>1.2283668848898199</v>
      </c>
      <c r="V138" s="217">
        <v>0.138959390810281</v>
      </c>
      <c r="W138" s="217">
        <v>1.4641639790252401</v>
      </c>
      <c r="X138" s="217">
        <v>1.3115431473040799</v>
      </c>
      <c r="Y138" s="217">
        <v>0.15262083172115701</v>
      </c>
    </row>
    <row r="139" spans="2:25">
      <c r="B139" s="217" t="s">
        <v>307</v>
      </c>
      <c r="C139" s="217" t="s">
        <v>169</v>
      </c>
      <c r="D139" s="217" t="s">
        <v>8</v>
      </c>
      <c r="E139" s="217" t="s">
        <v>103</v>
      </c>
      <c r="F139" s="217" t="s">
        <v>9</v>
      </c>
      <c r="G139" s="217" t="s">
        <v>5</v>
      </c>
      <c r="H139" s="217" t="s">
        <v>172</v>
      </c>
      <c r="I139" s="217">
        <v>29</v>
      </c>
      <c r="J139" s="217">
        <v>29</v>
      </c>
      <c r="K139" s="217">
        <v>0</v>
      </c>
      <c r="L139" s="217">
        <v>273</v>
      </c>
      <c r="M139" s="217">
        <v>8753.0848030042398</v>
      </c>
      <c r="N139" s="217">
        <v>3.3131176782437399</v>
      </c>
      <c r="O139" s="217">
        <v>3.3131176782437399</v>
      </c>
      <c r="P139" s="217">
        <v>0</v>
      </c>
      <c r="Q139" s="217">
        <v>3.3374559355048898</v>
      </c>
      <c r="R139" s="217">
        <v>3.3374559355048898</v>
      </c>
      <c r="S139" s="217">
        <v>0</v>
      </c>
      <c r="T139" s="217">
        <v>3.18868714382267</v>
      </c>
      <c r="U139" s="217">
        <v>3.18868714382267</v>
      </c>
      <c r="V139" s="217">
        <v>0</v>
      </c>
      <c r="W139" s="217">
        <v>3.2776970407650201</v>
      </c>
      <c r="X139" s="217">
        <v>3.2776970407650201</v>
      </c>
      <c r="Y139" s="217">
        <v>0</v>
      </c>
    </row>
    <row r="140" spans="2:25">
      <c r="B140" s="217" t="s">
        <v>308</v>
      </c>
      <c r="C140" s="217" t="s">
        <v>169</v>
      </c>
      <c r="D140" s="217" t="s">
        <v>8</v>
      </c>
      <c r="E140" s="217" t="s">
        <v>103</v>
      </c>
      <c r="F140" s="217" t="s">
        <v>9</v>
      </c>
      <c r="G140" s="217" t="s">
        <v>5</v>
      </c>
      <c r="H140" s="217" t="s">
        <v>174</v>
      </c>
      <c r="I140" s="217">
        <v>39</v>
      </c>
      <c r="J140" s="217">
        <v>38</v>
      </c>
      <c r="K140" s="217">
        <v>1</v>
      </c>
      <c r="L140" s="217">
        <v>266</v>
      </c>
      <c r="M140" s="217">
        <v>10578.996115616799</v>
      </c>
      <c r="N140" s="217">
        <v>3.6865501767628102</v>
      </c>
      <c r="O140" s="217">
        <v>3.5920232491534998</v>
      </c>
      <c r="P140" s="217">
        <v>9.4526927609302702E-2</v>
      </c>
      <c r="Q140" s="217">
        <v>3.71802898107026</v>
      </c>
      <c r="R140" s="217">
        <v>3.6391877853514099</v>
      </c>
      <c r="S140" s="217">
        <v>7.8841195718848595E-2</v>
      </c>
      <c r="T140" s="217">
        <v>3.5614065795810799</v>
      </c>
      <c r="U140" s="217">
        <v>3.4947931832219399</v>
      </c>
      <c r="V140" s="217">
        <v>6.66133963591478E-2</v>
      </c>
      <c r="W140" s="217">
        <v>3.6801716916948899</v>
      </c>
      <c r="X140" s="217">
        <v>3.6070093678186601</v>
      </c>
      <c r="Y140" s="217">
        <v>7.3162323876221902E-2</v>
      </c>
    </row>
    <row r="141" spans="2:25">
      <c r="B141" s="217" t="s">
        <v>309</v>
      </c>
      <c r="C141" s="217" t="s">
        <v>169</v>
      </c>
      <c r="D141" s="217" t="s">
        <v>8</v>
      </c>
      <c r="E141" s="217" t="s">
        <v>103</v>
      </c>
      <c r="F141" s="217" t="s">
        <v>9</v>
      </c>
      <c r="G141" s="217" t="s">
        <v>5</v>
      </c>
      <c r="H141" s="217" t="s">
        <v>176</v>
      </c>
      <c r="I141" s="217">
        <v>38</v>
      </c>
      <c r="J141" s="217">
        <v>37</v>
      </c>
      <c r="K141" s="217">
        <v>1</v>
      </c>
      <c r="L141" s="217">
        <v>240</v>
      </c>
      <c r="M141" s="217">
        <v>8908.5589733715606</v>
      </c>
      <c r="N141" s="217">
        <v>4.2655608065889501</v>
      </c>
      <c r="O141" s="217">
        <v>4.1533092064155497</v>
      </c>
      <c r="P141" s="217">
        <v>0.112251600173393</v>
      </c>
      <c r="Q141" s="217">
        <v>4.0143090534205799</v>
      </c>
      <c r="R141" s="217">
        <v>3.8803309040693299</v>
      </c>
      <c r="S141" s="217">
        <v>0.13397814935124799</v>
      </c>
      <c r="T141" s="217">
        <v>3.8177198764965299</v>
      </c>
      <c r="U141" s="217">
        <v>3.68085392694113</v>
      </c>
      <c r="V141" s="217">
        <v>0.13686594955539799</v>
      </c>
      <c r="W141" s="217">
        <v>3.9583872700654301</v>
      </c>
      <c r="X141" s="217">
        <v>3.8211024730043102</v>
      </c>
      <c r="Y141" s="217">
        <v>0.13728479706112401</v>
      </c>
    </row>
    <row r="142" spans="2:25">
      <c r="B142" s="217" t="s">
        <v>310</v>
      </c>
      <c r="C142" s="217" t="s">
        <v>169</v>
      </c>
      <c r="D142" s="217" t="s">
        <v>8</v>
      </c>
      <c r="E142" s="217" t="s">
        <v>103</v>
      </c>
      <c r="F142" s="217" t="s">
        <v>9</v>
      </c>
      <c r="G142" s="217" t="s">
        <v>5</v>
      </c>
      <c r="H142" s="217" t="s">
        <v>178</v>
      </c>
      <c r="I142" s="217">
        <v>23</v>
      </c>
      <c r="J142" s="217">
        <v>21</v>
      </c>
      <c r="K142" s="217">
        <v>2</v>
      </c>
      <c r="L142" s="217">
        <v>266</v>
      </c>
      <c r="M142" s="217">
        <v>10301.574939165101</v>
      </c>
      <c r="N142" s="217">
        <v>2.2326683187594298</v>
      </c>
      <c r="O142" s="217">
        <v>2.03852324756296</v>
      </c>
      <c r="P142" s="217">
        <v>0.19414507119647201</v>
      </c>
      <c r="Q142" s="217">
        <v>2.0964670187346401</v>
      </c>
      <c r="R142" s="217">
        <v>1.9133076188651801</v>
      </c>
      <c r="S142" s="217">
        <v>0.18315939986945901</v>
      </c>
      <c r="T142" s="217">
        <v>1.9642916866882101</v>
      </c>
      <c r="U142" s="217">
        <v>1.7919250860560501</v>
      </c>
      <c r="V142" s="217">
        <v>0.172366600632165</v>
      </c>
      <c r="W142" s="217">
        <v>2.0465504854869501</v>
      </c>
      <c r="X142" s="217">
        <v>1.86694070034066</v>
      </c>
      <c r="Y142" s="217">
        <v>0.179609785146292</v>
      </c>
    </row>
    <row r="143" spans="2:25">
      <c r="B143" s="217" t="s">
        <v>311</v>
      </c>
      <c r="C143" s="217" t="s">
        <v>169</v>
      </c>
      <c r="D143" s="217" t="s">
        <v>8</v>
      </c>
      <c r="E143" s="217" t="s">
        <v>103</v>
      </c>
      <c r="F143" s="217" t="s">
        <v>9</v>
      </c>
      <c r="G143" s="217" t="s">
        <v>5</v>
      </c>
      <c r="H143" s="217" t="s">
        <v>5</v>
      </c>
      <c r="I143" s="217">
        <v>139</v>
      </c>
      <c r="J143" s="217">
        <v>134</v>
      </c>
      <c r="K143" s="217">
        <v>5</v>
      </c>
      <c r="L143" s="217">
        <v>1242</v>
      </c>
      <c r="M143" s="217">
        <v>46430</v>
      </c>
      <c r="N143" s="217">
        <v>2.99375403833728</v>
      </c>
      <c r="O143" s="217">
        <v>2.88606504415249</v>
      </c>
      <c r="P143" s="217">
        <v>0.107688994184794</v>
      </c>
      <c r="Q143" s="217">
        <v>2.95534523957715</v>
      </c>
      <c r="R143" s="217">
        <v>2.8507065550847202</v>
      </c>
      <c r="S143" s="217">
        <v>0.104638684492429</v>
      </c>
      <c r="T143" s="217">
        <v>2.7934805435780201</v>
      </c>
      <c r="U143" s="217">
        <v>2.6966908431092702</v>
      </c>
      <c r="V143" s="217">
        <v>9.6789700468748199E-2</v>
      </c>
      <c r="W143" s="217">
        <v>2.89938260927017</v>
      </c>
      <c r="X143" s="217">
        <v>2.7976932479077101</v>
      </c>
      <c r="Y143" s="217">
        <v>0.101689361362455</v>
      </c>
    </row>
    <row r="144" spans="2:25">
      <c r="B144" s="217" t="s">
        <v>312</v>
      </c>
      <c r="C144" s="217" t="s">
        <v>169</v>
      </c>
      <c r="D144" s="217" t="s">
        <v>8</v>
      </c>
      <c r="E144" s="217" t="s">
        <v>103</v>
      </c>
      <c r="F144" s="217" t="s">
        <v>5</v>
      </c>
      <c r="G144" s="217" t="s">
        <v>5</v>
      </c>
      <c r="H144" s="217" t="s">
        <v>170</v>
      </c>
      <c r="I144" s="217">
        <v>68</v>
      </c>
      <c r="J144" s="217">
        <v>65</v>
      </c>
      <c r="K144" s="217">
        <v>3</v>
      </c>
      <c r="L144" s="217">
        <v>321</v>
      </c>
      <c r="M144" s="217">
        <v>15773.3336915123</v>
      </c>
      <c r="N144" s="217">
        <v>4.3110734439474498</v>
      </c>
      <c r="O144" s="217">
        <v>4.1208790273027098</v>
      </c>
      <c r="P144" s="217">
        <v>0.19019441664473999</v>
      </c>
      <c r="Q144" s="217">
        <v>4.6200669157421901</v>
      </c>
      <c r="R144" s="217">
        <v>4.3966686432863202</v>
      </c>
      <c r="S144" s="217">
        <v>0.22339827245586599</v>
      </c>
      <c r="T144" s="217">
        <v>4.4849509588392298</v>
      </c>
      <c r="U144" s="217">
        <v>4.2843554371277897</v>
      </c>
      <c r="V144" s="217">
        <v>0.20059552171144099</v>
      </c>
      <c r="W144" s="217">
        <v>4.5835275957599402</v>
      </c>
      <c r="X144" s="217">
        <v>4.3697357492811504</v>
      </c>
      <c r="Y144" s="217">
        <v>0.21379184647879099</v>
      </c>
    </row>
    <row r="145" spans="2:25">
      <c r="B145" s="217" t="s">
        <v>313</v>
      </c>
      <c r="C145" s="217" t="s">
        <v>169</v>
      </c>
      <c r="D145" s="217" t="s">
        <v>8</v>
      </c>
      <c r="E145" s="217" t="s">
        <v>103</v>
      </c>
      <c r="F145" s="217" t="s">
        <v>5</v>
      </c>
      <c r="G145" s="217" t="s">
        <v>5</v>
      </c>
      <c r="H145" s="217" t="s">
        <v>172</v>
      </c>
      <c r="I145" s="217">
        <v>140</v>
      </c>
      <c r="J145" s="217">
        <v>139</v>
      </c>
      <c r="K145" s="217">
        <v>1</v>
      </c>
      <c r="L145" s="217">
        <v>458</v>
      </c>
      <c r="M145" s="217">
        <v>17340.3310963156</v>
      </c>
      <c r="N145" s="217">
        <v>8.0736636009070502</v>
      </c>
      <c r="O145" s="217">
        <v>8.01599457518628</v>
      </c>
      <c r="P145" s="217">
        <v>5.76690257207646E-2</v>
      </c>
      <c r="Q145" s="217">
        <v>8.1772916244996399</v>
      </c>
      <c r="R145" s="217">
        <v>8.1247793032162807</v>
      </c>
      <c r="S145" s="217">
        <v>5.2512321283363902E-2</v>
      </c>
      <c r="T145" s="217">
        <v>7.9767523126851803</v>
      </c>
      <c r="U145" s="217">
        <v>7.93238433932438</v>
      </c>
      <c r="V145" s="217">
        <v>4.4367973360801699E-2</v>
      </c>
      <c r="W145" s="217">
        <v>8.1124315506850309</v>
      </c>
      <c r="X145" s="217">
        <v>8.0637016522836191</v>
      </c>
      <c r="Y145" s="217">
        <v>4.8729898401416602E-2</v>
      </c>
    </row>
    <row r="146" spans="2:25">
      <c r="B146" s="217" t="s">
        <v>314</v>
      </c>
      <c r="C146" s="217" t="s">
        <v>169</v>
      </c>
      <c r="D146" s="217" t="s">
        <v>8</v>
      </c>
      <c r="E146" s="217" t="s">
        <v>103</v>
      </c>
      <c r="F146" s="217" t="s">
        <v>5</v>
      </c>
      <c r="G146" s="217" t="s">
        <v>5</v>
      </c>
      <c r="H146" s="217" t="s">
        <v>174</v>
      </c>
      <c r="I146" s="217">
        <v>137</v>
      </c>
      <c r="J146" s="217">
        <v>135</v>
      </c>
      <c r="K146" s="217">
        <v>2</v>
      </c>
      <c r="L146" s="217">
        <v>440</v>
      </c>
      <c r="M146" s="217">
        <v>20964.665815504999</v>
      </c>
      <c r="N146" s="217">
        <v>6.5348048571648603</v>
      </c>
      <c r="O146" s="217">
        <v>6.4394062461113597</v>
      </c>
      <c r="P146" s="217">
        <v>9.53986110535016E-2</v>
      </c>
      <c r="Q146" s="217">
        <v>6.6983323005669604</v>
      </c>
      <c r="R146" s="217">
        <v>6.6047254450635</v>
      </c>
      <c r="S146" s="217">
        <v>9.3606855503454101E-2</v>
      </c>
      <c r="T146" s="217">
        <v>6.5715672075157503</v>
      </c>
      <c r="U146" s="217">
        <v>6.4827272382777803</v>
      </c>
      <c r="V146" s="217">
        <v>8.8839969237967803E-2</v>
      </c>
      <c r="W146" s="217">
        <v>6.6912905160465401</v>
      </c>
      <c r="X146" s="217">
        <v>6.5990877177507397</v>
      </c>
      <c r="Y146" s="217">
        <v>9.2202798295790006E-2</v>
      </c>
    </row>
    <row r="147" spans="2:25">
      <c r="B147" s="217" t="s">
        <v>315</v>
      </c>
      <c r="C147" s="217" t="s">
        <v>169</v>
      </c>
      <c r="D147" s="217" t="s">
        <v>8</v>
      </c>
      <c r="E147" s="217" t="s">
        <v>103</v>
      </c>
      <c r="F147" s="217" t="s">
        <v>5</v>
      </c>
      <c r="G147" s="217" t="s">
        <v>5</v>
      </c>
      <c r="H147" s="217" t="s">
        <v>176</v>
      </c>
      <c r="I147" s="217">
        <v>155</v>
      </c>
      <c r="J147" s="217">
        <v>151</v>
      </c>
      <c r="K147" s="217">
        <v>4</v>
      </c>
      <c r="L147" s="217">
        <v>432</v>
      </c>
      <c r="M147" s="217">
        <v>17487.780436407498</v>
      </c>
      <c r="N147" s="217">
        <v>8.8633317740717192</v>
      </c>
      <c r="O147" s="217">
        <v>8.6346006315150294</v>
      </c>
      <c r="P147" s="217">
        <v>0.22873114255669</v>
      </c>
      <c r="Q147" s="217">
        <v>8.5234565714025798</v>
      </c>
      <c r="R147" s="217">
        <v>8.2699868211361807</v>
      </c>
      <c r="S147" s="217">
        <v>0.25346975026639701</v>
      </c>
      <c r="T147" s="217">
        <v>8.24238532807661</v>
      </c>
      <c r="U147" s="217">
        <v>7.9810151031190397</v>
      </c>
      <c r="V147" s="217">
        <v>0.26137022495756801</v>
      </c>
      <c r="W147" s="217">
        <v>8.4482527066470201</v>
      </c>
      <c r="X147" s="217">
        <v>8.1903038689180097</v>
      </c>
      <c r="Y147" s="217">
        <v>0.25794883772900401</v>
      </c>
    </row>
    <row r="148" spans="2:25">
      <c r="B148" s="217" t="s">
        <v>316</v>
      </c>
      <c r="C148" s="217" t="s">
        <v>169</v>
      </c>
      <c r="D148" s="217" t="s">
        <v>8</v>
      </c>
      <c r="E148" s="217" t="s">
        <v>103</v>
      </c>
      <c r="F148" s="217" t="s">
        <v>5</v>
      </c>
      <c r="G148" s="217" t="s">
        <v>5</v>
      </c>
      <c r="H148" s="217" t="s">
        <v>178</v>
      </c>
      <c r="I148" s="217">
        <v>73</v>
      </c>
      <c r="J148" s="217">
        <v>70</v>
      </c>
      <c r="K148" s="217">
        <v>3</v>
      </c>
      <c r="L148" s="217">
        <v>422</v>
      </c>
      <c r="M148" s="217">
        <v>20163.888960259701</v>
      </c>
      <c r="N148" s="217">
        <v>3.62033336643904</v>
      </c>
      <c r="O148" s="217">
        <v>3.4715525431607199</v>
      </c>
      <c r="P148" s="217">
        <v>0.14878082327831699</v>
      </c>
      <c r="Q148" s="217">
        <v>3.5577671684087799</v>
      </c>
      <c r="R148" s="217">
        <v>3.4125005322923401</v>
      </c>
      <c r="S148" s="217">
        <v>0.145266636116442</v>
      </c>
      <c r="T148" s="217">
        <v>3.48799161995345</v>
      </c>
      <c r="U148" s="217">
        <v>3.3471255067741801</v>
      </c>
      <c r="V148" s="217">
        <v>0.14086611317926101</v>
      </c>
      <c r="W148" s="217">
        <v>3.5399981880834899</v>
      </c>
      <c r="X148" s="217">
        <v>3.3952696489904</v>
      </c>
      <c r="Y148" s="217">
        <v>0.14472853909309399</v>
      </c>
    </row>
    <row r="149" spans="2:25">
      <c r="B149" s="217" t="s">
        <v>317</v>
      </c>
      <c r="C149" s="217" t="s">
        <v>169</v>
      </c>
      <c r="D149" s="217" t="s">
        <v>8</v>
      </c>
      <c r="E149" s="217" t="s">
        <v>103</v>
      </c>
      <c r="F149" s="217" t="s">
        <v>5</v>
      </c>
      <c r="G149" s="217" t="s">
        <v>5</v>
      </c>
      <c r="H149" s="217" t="s">
        <v>5</v>
      </c>
      <c r="I149" s="217">
        <v>573</v>
      </c>
      <c r="J149" s="217">
        <v>560</v>
      </c>
      <c r="K149" s="217">
        <v>13</v>
      </c>
      <c r="L149" s="217">
        <v>2073</v>
      </c>
      <c r="M149" s="217">
        <v>91730</v>
      </c>
      <c r="N149" s="217">
        <v>6.2465932628365897</v>
      </c>
      <c r="O149" s="217">
        <v>6.1048729968385498</v>
      </c>
      <c r="P149" s="217">
        <v>0.141720265998038</v>
      </c>
      <c r="Q149" s="217">
        <v>6.27386122142308</v>
      </c>
      <c r="R149" s="217">
        <v>6.1326268668784998</v>
      </c>
      <c r="S149" s="217">
        <v>0.141234354544578</v>
      </c>
      <c r="T149" s="217">
        <v>6.1070936277386698</v>
      </c>
      <c r="U149" s="217">
        <v>5.9714100631107696</v>
      </c>
      <c r="V149" s="217">
        <v>0.13568356462790099</v>
      </c>
      <c r="W149" s="217">
        <v>6.2309605247876396</v>
      </c>
      <c r="X149" s="217">
        <v>6.0914089236668802</v>
      </c>
      <c r="Y149" s="217">
        <v>0.13955160112076301</v>
      </c>
    </row>
    <row r="150" spans="2:25">
      <c r="B150" s="217" t="s">
        <v>318</v>
      </c>
      <c r="C150" s="217" t="s">
        <v>169</v>
      </c>
      <c r="D150" s="217" t="s">
        <v>8</v>
      </c>
      <c r="E150" s="217" t="s">
        <v>87</v>
      </c>
      <c r="F150" s="217" t="s">
        <v>12</v>
      </c>
      <c r="G150" s="217" t="s">
        <v>10</v>
      </c>
      <c r="H150" s="217" t="s">
        <v>170</v>
      </c>
      <c r="I150" s="217">
        <v>6</v>
      </c>
      <c r="J150" s="217">
        <v>6</v>
      </c>
      <c r="K150" s="217">
        <v>0</v>
      </c>
      <c r="L150" s="217">
        <v>3</v>
      </c>
      <c r="M150" s="217">
        <v>223.90532544378701</v>
      </c>
      <c r="N150" s="217">
        <v>26.797040169133201</v>
      </c>
      <c r="O150" s="217">
        <v>26.797040169133201</v>
      </c>
      <c r="P150" s="217">
        <v>0</v>
      </c>
      <c r="Q150" s="217">
        <v>26.797040169133201</v>
      </c>
      <c r="R150" s="217">
        <v>26.797040169133201</v>
      </c>
      <c r="S150" s="217">
        <v>0</v>
      </c>
      <c r="T150" s="217">
        <v>26.797040169133201</v>
      </c>
      <c r="U150" s="217">
        <v>26.797040169133201</v>
      </c>
      <c r="V150" s="217">
        <v>0</v>
      </c>
      <c r="W150" s="217">
        <v>26.797040169133201</v>
      </c>
      <c r="X150" s="217">
        <v>26.797040169133201</v>
      </c>
      <c r="Y150" s="217">
        <v>0</v>
      </c>
    </row>
    <row r="151" spans="2:25">
      <c r="B151" s="217" t="s">
        <v>319</v>
      </c>
      <c r="C151" s="217" t="s">
        <v>169</v>
      </c>
      <c r="D151" s="217" t="s">
        <v>8</v>
      </c>
      <c r="E151" s="217" t="s">
        <v>87</v>
      </c>
      <c r="F151" s="217" t="s">
        <v>12</v>
      </c>
      <c r="G151" s="217" t="s">
        <v>10</v>
      </c>
      <c r="H151" s="217" t="s">
        <v>172</v>
      </c>
      <c r="I151" s="217">
        <v>2</v>
      </c>
      <c r="J151" s="217">
        <v>2</v>
      </c>
      <c r="K151" s="217">
        <v>0</v>
      </c>
      <c r="L151" s="217">
        <v>5</v>
      </c>
      <c r="M151" s="217">
        <v>264.61538461538498</v>
      </c>
      <c r="N151" s="217">
        <v>7.5581395348837201</v>
      </c>
      <c r="O151" s="217">
        <v>7.5581395348837201</v>
      </c>
      <c r="P151" s="217">
        <v>0</v>
      </c>
      <c r="Q151" s="217">
        <v>7.5581395348837201</v>
      </c>
      <c r="R151" s="217">
        <v>7.5581395348837201</v>
      </c>
      <c r="S151" s="217">
        <v>0</v>
      </c>
      <c r="T151" s="217">
        <v>7.5581395348837201</v>
      </c>
      <c r="U151" s="217">
        <v>7.5581395348837201</v>
      </c>
      <c r="V151" s="217">
        <v>0</v>
      </c>
      <c r="W151" s="217">
        <v>7.5581395348837201</v>
      </c>
      <c r="X151" s="217">
        <v>7.5581395348837201</v>
      </c>
      <c r="Y151" s="217">
        <v>0</v>
      </c>
    </row>
    <row r="152" spans="2:25">
      <c r="B152" s="217" t="s">
        <v>320</v>
      </c>
      <c r="C152" s="217" t="s">
        <v>169</v>
      </c>
      <c r="D152" s="217" t="s">
        <v>8</v>
      </c>
      <c r="E152" s="217" t="s">
        <v>87</v>
      </c>
      <c r="F152" s="217" t="s">
        <v>12</v>
      </c>
      <c r="G152" s="217" t="s">
        <v>10</v>
      </c>
      <c r="H152" s="217" t="s">
        <v>174</v>
      </c>
      <c r="I152" s="217">
        <v>11</v>
      </c>
      <c r="J152" s="217">
        <v>11</v>
      </c>
      <c r="K152" s="217">
        <v>0</v>
      </c>
      <c r="L152" s="217">
        <v>4</v>
      </c>
      <c r="M152" s="217">
        <v>295.14792899408297</v>
      </c>
      <c r="N152" s="217">
        <v>37.269446672012798</v>
      </c>
      <c r="O152" s="217">
        <v>37.269446672012798</v>
      </c>
      <c r="P152" s="217">
        <v>0</v>
      </c>
      <c r="Q152" s="217">
        <v>37.269446672012798</v>
      </c>
      <c r="R152" s="217">
        <v>37.269446672012798</v>
      </c>
      <c r="S152" s="217">
        <v>0</v>
      </c>
      <c r="T152" s="217">
        <v>37.269446672012798</v>
      </c>
      <c r="U152" s="217">
        <v>37.269446672012798</v>
      </c>
      <c r="V152" s="217">
        <v>0</v>
      </c>
      <c r="W152" s="217">
        <v>37.269446672012798</v>
      </c>
      <c r="X152" s="217">
        <v>37.269446672012798</v>
      </c>
      <c r="Y152" s="217">
        <v>0</v>
      </c>
    </row>
    <row r="153" spans="2:25">
      <c r="B153" s="217" t="s">
        <v>321</v>
      </c>
      <c r="C153" s="217" t="s">
        <v>169</v>
      </c>
      <c r="D153" s="217" t="s">
        <v>8</v>
      </c>
      <c r="E153" s="217" t="s">
        <v>87</v>
      </c>
      <c r="F153" s="217" t="s">
        <v>12</v>
      </c>
      <c r="G153" s="217" t="s">
        <v>10</v>
      </c>
      <c r="H153" s="217" t="s">
        <v>176</v>
      </c>
      <c r="I153" s="217">
        <v>11</v>
      </c>
      <c r="J153" s="217">
        <v>11</v>
      </c>
      <c r="K153" s="217">
        <v>0</v>
      </c>
      <c r="L153" s="217">
        <v>17</v>
      </c>
      <c r="M153" s="217">
        <v>346.03550295858003</v>
      </c>
      <c r="N153" s="217">
        <v>31.7886456908345</v>
      </c>
      <c r="O153" s="217">
        <v>31.7886456908345</v>
      </c>
      <c r="P153" s="217">
        <v>0</v>
      </c>
      <c r="Q153" s="217">
        <v>31.7886456908345</v>
      </c>
      <c r="R153" s="217">
        <v>31.7886456908345</v>
      </c>
      <c r="S153" s="217">
        <v>0</v>
      </c>
      <c r="T153" s="217">
        <v>31.7886456908345</v>
      </c>
      <c r="U153" s="217">
        <v>31.7886456908345</v>
      </c>
      <c r="V153" s="217">
        <v>0</v>
      </c>
      <c r="W153" s="217">
        <v>31.7886456908345</v>
      </c>
      <c r="X153" s="217">
        <v>31.7886456908345</v>
      </c>
      <c r="Y153" s="217">
        <v>0</v>
      </c>
    </row>
    <row r="154" spans="2:25">
      <c r="B154" s="217" t="s">
        <v>322</v>
      </c>
      <c r="C154" s="217" t="s">
        <v>169</v>
      </c>
      <c r="D154" s="217" t="s">
        <v>8</v>
      </c>
      <c r="E154" s="217" t="s">
        <v>87</v>
      </c>
      <c r="F154" s="217" t="s">
        <v>12</v>
      </c>
      <c r="G154" s="217" t="s">
        <v>10</v>
      </c>
      <c r="H154" s="217" t="s">
        <v>178</v>
      </c>
      <c r="I154" s="217">
        <v>8</v>
      </c>
      <c r="J154" s="217">
        <v>8</v>
      </c>
      <c r="K154" s="217">
        <v>0</v>
      </c>
      <c r="L154" s="217">
        <v>12</v>
      </c>
      <c r="M154" s="217">
        <v>590.29585798816595</v>
      </c>
      <c r="N154" s="217">
        <v>13.552526062550101</v>
      </c>
      <c r="O154" s="217">
        <v>13.552526062550101</v>
      </c>
      <c r="P154" s="217">
        <v>0</v>
      </c>
      <c r="Q154" s="217">
        <v>13.552526062550101</v>
      </c>
      <c r="R154" s="217">
        <v>13.552526062550101</v>
      </c>
      <c r="S154" s="217">
        <v>0</v>
      </c>
      <c r="T154" s="217">
        <v>13.552526062550101</v>
      </c>
      <c r="U154" s="217">
        <v>13.552526062550101</v>
      </c>
      <c r="V154" s="217">
        <v>0</v>
      </c>
      <c r="W154" s="217">
        <v>13.552526062550101</v>
      </c>
      <c r="X154" s="217">
        <v>13.552526062550101</v>
      </c>
      <c r="Y154" s="217">
        <v>0</v>
      </c>
    </row>
    <row r="155" spans="2:25">
      <c r="B155" s="217" t="s">
        <v>323</v>
      </c>
      <c r="C155" s="217" t="s">
        <v>169</v>
      </c>
      <c r="D155" s="217" t="s">
        <v>8</v>
      </c>
      <c r="E155" s="217" t="s">
        <v>87</v>
      </c>
      <c r="F155" s="217" t="s">
        <v>12</v>
      </c>
      <c r="G155" s="217" t="s">
        <v>10</v>
      </c>
      <c r="H155" s="217" t="s">
        <v>5</v>
      </c>
      <c r="I155" s="217">
        <v>38</v>
      </c>
      <c r="J155" s="217">
        <v>38</v>
      </c>
      <c r="K155" s="217">
        <v>0</v>
      </c>
      <c r="L155" s="217">
        <v>41</v>
      </c>
      <c r="M155" s="217">
        <v>1720</v>
      </c>
      <c r="N155" s="217">
        <v>22.093023255814</v>
      </c>
      <c r="O155" s="217">
        <v>22.093023255814</v>
      </c>
      <c r="P155" s="217">
        <v>0</v>
      </c>
      <c r="Q155" s="217">
        <v>22.093023255814</v>
      </c>
      <c r="R155" s="217">
        <v>22.093023255814</v>
      </c>
      <c r="S155" s="217">
        <v>0</v>
      </c>
      <c r="T155" s="217">
        <v>22.093023255814</v>
      </c>
      <c r="U155" s="217">
        <v>22.093023255814</v>
      </c>
      <c r="V155" s="217">
        <v>0</v>
      </c>
      <c r="W155" s="217">
        <v>22.093023255814</v>
      </c>
      <c r="X155" s="217">
        <v>22.093023255814</v>
      </c>
      <c r="Y155" s="217">
        <v>0</v>
      </c>
    </row>
    <row r="156" spans="2:25">
      <c r="B156" s="217" t="s">
        <v>324</v>
      </c>
      <c r="C156" s="217" t="s">
        <v>169</v>
      </c>
      <c r="D156" s="217" t="s">
        <v>8</v>
      </c>
      <c r="E156" s="217" t="s">
        <v>87</v>
      </c>
      <c r="F156" s="217" t="s">
        <v>9</v>
      </c>
      <c r="G156" s="217" t="s">
        <v>10</v>
      </c>
      <c r="H156" s="217" t="s">
        <v>170</v>
      </c>
      <c r="I156" s="217">
        <v>1</v>
      </c>
      <c r="J156" s="217">
        <v>1</v>
      </c>
      <c r="K156" s="217">
        <v>0</v>
      </c>
      <c r="L156" s="217">
        <v>10</v>
      </c>
      <c r="M156" s="217">
        <v>207.741935483871</v>
      </c>
      <c r="N156" s="217">
        <v>4.8136645962732896</v>
      </c>
      <c r="O156" s="217">
        <v>4.8136645962732896</v>
      </c>
      <c r="P156" s="217">
        <v>0</v>
      </c>
      <c r="Q156" s="217">
        <v>4.8136645962732896</v>
      </c>
      <c r="R156" s="217">
        <v>4.8136645962732896</v>
      </c>
      <c r="S156" s="217">
        <v>0</v>
      </c>
      <c r="T156" s="217">
        <v>4.8136645962732896</v>
      </c>
      <c r="U156" s="217">
        <v>4.8136645962732896</v>
      </c>
      <c r="V156" s="217">
        <v>0</v>
      </c>
      <c r="W156" s="217">
        <v>4.8136645962732896</v>
      </c>
      <c r="X156" s="217">
        <v>4.8136645962732896</v>
      </c>
      <c r="Y156" s="217">
        <v>0</v>
      </c>
    </row>
    <row r="157" spans="2:25">
      <c r="B157" s="217" t="s">
        <v>325</v>
      </c>
      <c r="C157" s="217" t="s">
        <v>169</v>
      </c>
      <c r="D157" s="217" t="s">
        <v>8</v>
      </c>
      <c r="E157" s="217" t="s">
        <v>87</v>
      </c>
      <c r="F157" s="217" t="s">
        <v>9</v>
      </c>
      <c r="G157" s="217" t="s">
        <v>10</v>
      </c>
      <c r="H157" s="217" t="s">
        <v>172</v>
      </c>
      <c r="I157" s="217">
        <v>2</v>
      </c>
      <c r="J157" s="217">
        <v>2</v>
      </c>
      <c r="K157" s="217">
        <v>0</v>
      </c>
      <c r="L157" s="217">
        <v>16</v>
      </c>
      <c r="M157" s="217">
        <v>276.98924731182802</v>
      </c>
      <c r="N157" s="217">
        <v>7.2204968944099397</v>
      </c>
      <c r="O157" s="217">
        <v>7.2204968944099397</v>
      </c>
      <c r="P157" s="217">
        <v>0</v>
      </c>
      <c r="Q157" s="217">
        <v>7.2204968944099397</v>
      </c>
      <c r="R157" s="217">
        <v>7.2204968944099397</v>
      </c>
      <c r="S157" s="217">
        <v>0</v>
      </c>
      <c r="T157" s="217">
        <v>7.2204968944099397</v>
      </c>
      <c r="U157" s="217">
        <v>7.2204968944099397</v>
      </c>
      <c r="V157" s="217">
        <v>0</v>
      </c>
      <c r="W157" s="217">
        <v>7.2204968944099397</v>
      </c>
      <c r="X157" s="217">
        <v>7.2204968944099397</v>
      </c>
      <c r="Y157" s="217">
        <v>0</v>
      </c>
    </row>
    <row r="158" spans="2:25">
      <c r="B158" s="217" t="s">
        <v>326</v>
      </c>
      <c r="C158" s="217" t="s">
        <v>169</v>
      </c>
      <c r="D158" s="217" t="s">
        <v>8</v>
      </c>
      <c r="E158" s="217" t="s">
        <v>87</v>
      </c>
      <c r="F158" s="217" t="s">
        <v>9</v>
      </c>
      <c r="G158" s="217" t="s">
        <v>10</v>
      </c>
      <c r="H158" s="217" t="s">
        <v>174</v>
      </c>
      <c r="I158" s="217">
        <v>3</v>
      </c>
      <c r="J158" s="217">
        <v>3</v>
      </c>
      <c r="K158" s="217">
        <v>0</v>
      </c>
      <c r="L158" s="217">
        <v>14</v>
      </c>
      <c r="M158" s="217">
        <v>346.23655913978502</v>
      </c>
      <c r="N158" s="217">
        <v>8.6645962732919308</v>
      </c>
      <c r="O158" s="217">
        <v>8.6645962732919308</v>
      </c>
      <c r="P158" s="217">
        <v>0</v>
      </c>
      <c r="Q158" s="217">
        <v>8.6645962732919308</v>
      </c>
      <c r="R158" s="217">
        <v>8.6645962732919308</v>
      </c>
      <c r="S158" s="217">
        <v>0</v>
      </c>
      <c r="T158" s="217">
        <v>8.6645962732919308</v>
      </c>
      <c r="U158" s="217">
        <v>8.6645962732919308</v>
      </c>
      <c r="V158" s="217">
        <v>0</v>
      </c>
      <c r="W158" s="217">
        <v>8.6645962732919308</v>
      </c>
      <c r="X158" s="217">
        <v>8.6645962732919308</v>
      </c>
      <c r="Y158" s="217">
        <v>0</v>
      </c>
    </row>
    <row r="159" spans="2:25">
      <c r="B159" s="217" t="s">
        <v>327</v>
      </c>
      <c r="C159" s="217" t="s">
        <v>169</v>
      </c>
      <c r="D159" s="217" t="s">
        <v>8</v>
      </c>
      <c r="E159" s="217" t="s">
        <v>87</v>
      </c>
      <c r="F159" s="217" t="s">
        <v>9</v>
      </c>
      <c r="G159" s="217" t="s">
        <v>10</v>
      </c>
      <c r="H159" s="217" t="s">
        <v>176</v>
      </c>
      <c r="I159" s="217">
        <v>4</v>
      </c>
      <c r="J159" s="217">
        <v>4</v>
      </c>
      <c r="K159" s="217">
        <v>0</v>
      </c>
      <c r="L159" s="217">
        <v>11</v>
      </c>
      <c r="M159" s="217">
        <v>336.34408602150501</v>
      </c>
      <c r="N159" s="217">
        <v>11.8925831202046</v>
      </c>
      <c r="O159" s="217">
        <v>11.8925831202046</v>
      </c>
      <c r="P159" s="217">
        <v>0</v>
      </c>
      <c r="Q159" s="217">
        <v>11.8925831202046</v>
      </c>
      <c r="R159" s="217">
        <v>11.8925831202046</v>
      </c>
      <c r="S159" s="217">
        <v>0</v>
      </c>
      <c r="T159" s="217">
        <v>11.8925831202046</v>
      </c>
      <c r="U159" s="217">
        <v>11.8925831202046</v>
      </c>
      <c r="V159" s="217">
        <v>0</v>
      </c>
      <c r="W159" s="217">
        <v>11.8925831202046</v>
      </c>
      <c r="X159" s="217">
        <v>11.8925831202046</v>
      </c>
      <c r="Y159" s="217">
        <v>0</v>
      </c>
    </row>
    <row r="160" spans="2:25">
      <c r="B160" s="217" t="s">
        <v>328</v>
      </c>
      <c r="C160" s="217" t="s">
        <v>169</v>
      </c>
      <c r="D160" s="217" t="s">
        <v>8</v>
      </c>
      <c r="E160" s="217" t="s">
        <v>87</v>
      </c>
      <c r="F160" s="217" t="s">
        <v>9</v>
      </c>
      <c r="G160" s="217" t="s">
        <v>10</v>
      </c>
      <c r="H160" s="217" t="s">
        <v>178</v>
      </c>
      <c r="I160" s="217">
        <v>3</v>
      </c>
      <c r="J160" s="217">
        <v>2</v>
      </c>
      <c r="K160" s="217">
        <v>1</v>
      </c>
      <c r="L160" s="217">
        <v>21</v>
      </c>
      <c r="M160" s="217">
        <v>672.68817204301104</v>
      </c>
      <c r="N160" s="217">
        <v>4.4597186700767297</v>
      </c>
      <c r="O160" s="217">
        <v>2.97314578005115</v>
      </c>
      <c r="P160" s="217">
        <v>1.4865728900255799</v>
      </c>
      <c r="Q160" s="217">
        <v>4.4597186700767297</v>
      </c>
      <c r="R160" s="217">
        <v>2.97314578005115</v>
      </c>
      <c r="S160" s="217">
        <v>1.4865728900255799</v>
      </c>
      <c r="T160" s="217">
        <v>4.4597186700767297</v>
      </c>
      <c r="U160" s="217">
        <v>2.97314578005115</v>
      </c>
      <c r="V160" s="217">
        <v>1.4865728900255799</v>
      </c>
      <c r="W160" s="217">
        <v>4.4597186700767297</v>
      </c>
      <c r="X160" s="217">
        <v>2.97314578005115</v>
      </c>
      <c r="Y160" s="217">
        <v>1.4865728900255799</v>
      </c>
    </row>
    <row r="161" spans="2:25">
      <c r="B161" s="217" t="s">
        <v>329</v>
      </c>
      <c r="C161" s="217" t="s">
        <v>169</v>
      </c>
      <c r="D161" s="217" t="s">
        <v>8</v>
      </c>
      <c r="E161" s="217" t="s">
        <v>87</v>
      </c>
      <c r="F161" s="217" t="s">
        <v>9</v>
      </c>
      <c r="G161" s="217" t="s">
        <v>10</v>
      </c>
      <c r="H161" s="217" t="s">
        <v>5</v>
      </c>
      <c r="I161" s="217">
        <v>13</v>
      </c>
      <c r="J161" s="217">
        <v>12</v>
      </c>
      <c r="K161" s="217">
        <v>1</v>
      </c>
      <c r="L161" s="217">
        <v>72</v>
      </c>
      <c r="M161" s="217">
        <v>1840</v>
      </c>
      <c r="N161" s="217">
        <v>7.0652173913043503</v>
      </c>
      <c r="O161" s="217">
        <v>6.5217391304347796</v>
      </c>
      <c r="P161" s="217">
        <v>0.54347826086956497</v>
      </c>
      <c r="Q161" s="217">
        <v>7.0652173913043503</v>
      </c>
      <c r="R161" s="217">
        <v>6.5217391304347796</v>
      </c>
      <c r="S161" s="217">
        <v>0.54347826086956497</v>
      </c>
      <c r="T161" s="217">
        <v>7.0652173913043503</v>
      </c>
      <c r="U161" s="217">
        <v>6.5217391304347796</v>
      </c>
      <c r="V161" s="217">
        <v>0.54347826086956497</v>
      </c>
      <c r="W161" s="217">
        <v>7.0652173913043503</v>
      </c>
      <c r="X161" s="217">
        <v>6.5217391304347796</v>
      </c>
      <c r="Y161" s="217">
        <v>0.54347826086956497</v>
      </c>
    </row>
    <row r="162" spans="2:25">
      <c r="B162" s="217" t="s">
        <v>330</v>
      </c>
      <c r="C162" s="217" t="s">
        <v>169</v>
      </c>
      <c r="D162" s="217" t="s">
        <v>8</v>
      </c>
      <c r="E162" s="217" t="s">
        <v>87</v>
      </c>
      <c r="F162" s="217" t="s">
        <v>5</v>
      </c>
      <c r="G162" s="217" t="s">
        <v>10</v>
      </c>
      <c r="H162" s="217" t="s">
        <v>170</v>
      </c>
      <c r="I162" s="217">
        <v>7</v>
      </c>
      <c r="J162" s="217">
        <v>7</v>
      </c>
      <c r="K162" s="217">
        <v>0</v>
      </c>
      <c r="L162" s="217">
        <v>13</v>
      </c>
      <c r="M162" s="217">
        <v>431.64726092765801</v>
      </c>
      <c r="N162" s="217">
        <v>16.2169452551517</v>
      </c>
      <c r="O162" s="217">
        <v>16.2169452551517</v>
      </c>
      <c r="P162" s="217">
        <v>0</v>
      </c>
      <c r="Q162" s="217">
        <v>16.2169452551517</v>
      </c>
      <c r="R162" s="217">
        <v>16.2169452551517</v>
      </c>
      <c r="S162" s="217">
        <v>0</v>
      </c>
      <c r="T162" s="217">
        <v>16.2169452551517</v>
      </c>
      <c r="U162" s="217">
        <v>16.2169452551517</v>
      </c>
      <c r="V162" s="217">
        <v>0</v>
      </c>
      <c r="W162" s="217">
        <v>16.2169452551517</v>
      </c>
      <c r="X162" s="217">
        <v>16.2169452551517</v>
      </c>
      <c r="Y162" s="217">
        <v>0</v>
      </c>
    </row>
    <row r="163" spans="2:25">
      <c r="B163" s="217" t="s">
        <v>331</v>
      </c>
      <c r="C163" s="217" t="s">
        <v>169</v>
      </c>
      <c r="D163" s="217" t="s">
        <v>8</v>
      </c>
      <c r="E163" s="217" t="s">
        <v>87</v>
      </c>
      <c r="F163" s="217" t="s">
        <v>5</v>
      </c>
      <c r="G163" s="217" t="s">
        <v>10</v>
      </c>
      <c r="H163" s="217" t="s">
        <v>172</v>
      </c>
      <c r="I163" s="217">
        <v>4</v>
      </c>
      <c r="J163" s="217">
        <v>4</v>
      </c>
      <c r="K163" s="217">
        <v>0</v>
      </c>
      <c r="L163" s="217">
        <v>21</v>
      </c>
      <c r="M163" s="217">
        <v>541.60463192721295</v>
      </c>
      <c r="N163" s="217">
        <v>7.3854612095296304</v>
      </c>
      <c r="O163" s="217">
        <v>7.3854612095296304</v>
      </c>
      <c r="P163" s="217">
        <v>0</v>
      </c>
      <c r="Q163" s="217">
        <v>7.3854612095296304</v>
      </c>
      <c r="R163" s="217">
        <v>7.3854612095296304</v>
      </c>
      <c r="S163" s="217">
        <v>0</v>
      </c>
      <c r="T163" s="217">
        <v>7.3854612095296304</v>
      </c>
      <c r="U163" s="217">
        <v>7.3854612095296304</v>
      </c>
      <c r="V163" s="217">
        <v>0</v>
      </c>
      <c r="W163" s="217">
        <v>7.3854612095296304</v>
      </c>
      <c r="X163" s="217">
        <v>7.3854612095296304</v>
      </c>
      <c r="Y163" s="217">
        <v>0</v>
      </c>
    </row>
    <row r="164" spans="2:25">
      <c r="B164" s="217" t="s">
        <v>332</v>
      </c>
      <c r="C164" s="217" t="s">
        <v>169</v>
      </c>
      <c r="D164" s="217" t="s">
        <v>8</v>
      </c>
      <c r="E164" s="217" t="s">
        <v>87</v>
      </c>
      <c r="F164" s="217" t="s">
        <v>5</v>
      </c>
      <c r="G164" s="217" t="s">
        <v>10</v>
      </c>
      <c r="H164" s="217" t="s">
        <v>174</v>
      </c>
      <c r="I164" s="217">
        <v>14</v>
      </c>
      <c r="J164" s="217">
        <v>14</v>
      </c>
      <c r="K164" s="217">
        <v>0</v>
      </c>
      <c r="L164" s="217">
        <v>18</v>
      </c>
      <c r="M164" s="217">
        <v>641.38448813386799</v>
      </c>
      <c r="N164" s="217">
        <v>21.8277807758238</v>
      </c>
      <c r="O164" s="217">
        <v>21.8277807758238</v>
      </c>
      <c r="P164" s="217">
        <v>0</v>
      </c>
      <c r="Q164" s="217">
        <v>21.8277807758238</v>
      </c>
      <c r="R164" s="217">
        <v>21.8277807758238</v>
      </c>
      <c r="S164" s="217">
        <v>0</v>
      </c>
      <c r="T164" s="217">
        <v>21.8277807758238</v>
      </c>
      <c r="U164" s="217">
        <v>21.8277807758238</v>
      </c>
      <c r="V164" s="217">
        <v>0</v>
      </c>
      <c r="W164" s="217">
        <v>21.8277807758238</v>
      </c>
      <c r="X164" s="217">
        <v>21.8277807758238</v>
      </c>
      <c r="Y164" s="217">
        <v>0</v>
      </c>
    </row>
    <row r="165" spans="2:25">
      <c r="B165" s="217" t="s">
        <v>333</v>
      </c>
      <c r="C165" s="217" t="s">
        <v>169</v>
      </c>
      <c r="D165" s="217" t="s">
        <v>8</v>
      </c>
      <c r="E165" s="217" t="s">
        <v>87</v>
      </c>
      <c r="F165" s="217" t="s">
        <v>5</v>
      </c>
      <c r="G165" s="217" t="s">
        <v>10</v>
      </c>
      <c r="H165" s="217" t="s">
        <v>176</v>
      </c>
      <c r="I165" s="217">
        <v>15</v>
      </c>
      <c r="J165" s="217">
        <v>15</v>
      </c>
      <c r="K165" s="217">
        <v>0</v>
      </c>
      <c r="L165" s="217">
        <v>28</v>
      </c>
      <c r="M165" s="217">
        <v>682.37958898008503</v>
      </c>
      <c r="N165" s="217">
        <v>21.981900165595</v>
      </c>
      <c r="O165" s="217">
        <v>21.981900165595</v>
      </c>
      <c r="P165" s="217">
        <v>0</v>
      </c>
      <c r="Q165" s="217">
        <v>21.981900165595</v>
      </c>
      <c r="R165" s="217">
        <v>21.981900165595</v>
      </c>
      <c r="S165" s="217">
        <v>0</v>
      </c>
      <c r="T165" s="217">
        <v>21.981900165595</v>
      </c>
      <c r="U165" s="217">
        <v>21.981900165595</v>
      </c>
      <c r="V165" s="217">
        <v>0</v>
      </c>
      <c r="W165" s="217">
        <v>21.981900165595</v>
      </c>
      <c r="X165" s="217">
        <v>21.981900165595</v>
      </c>
      <c r="Y165" s="217">
        <v>0</v>
      </c>
    </row>
    <row r="166" spans="2:25">
      <c r="B166" s="217" t="s">
        <v>334</v>
      </c>
      <c r="C166" s="217" t="s">
        <v>169</v>
      </c>
      <c r="D166" s="217" t="s">
        <v>8</v>
      </c>
      <c r="E166" s="217" t="s">
        <v>87</v>
      </c>
      <c r="F166" s="217" t="s">
        <v>5</v>
      </c>
      <c r="G166" s="217" t="s">
        <v>10</v>
      </c>
      <c r="H166" s="217" t="s">
        <v>178</v>
      </c>
      <c r="I166" s="217">
        <v>11</v>
      </c>
      <c r="J166" s="217">
        <v>10</v>
      </c>
      <c r="K166" s="217">
        <v>1</v>
      </c>
      <c r="L166" s="217">
        <v>33</v>
      </c>
      <c r="M166" s="217">
        <v>1262.9840300311801</v>
      </c>
      <c r="N166" s="217">
        <v>8.70953213852472</v>
      </c>
      <c r="O166" s="217">
        <v>7.91775648956793</v>
      </c>
      <c r="P166" s="217">
        <v>0.79177564895679298</v>
      </c>
      <c r="Q166" s="217">
        <v>8.70953213852472</v>
      </c>
      <c r="R166" s="217">
        <v>7.91775648956793</v>
      </c>
      <c r="S166" s="217">
        <v>0.79177564895679298</v>
      </c>
      <c r="T166" s="217">
        <v>8.70953213852472</v>
      </c>
      <c r="U166" s="217">
        <v>7.91775648956793</v>
      </c>
      <c r="V166" s="217">
        <v>0.79177564895679298</v>
      </c>
      <c r="W166" s="217">
        <v>8.70953213852472</v>
      </c>
      <c r="X166" s="217">
        <v>7.91775648956793</v>
      </c>
      <c r="Y166" s="217">
        <v>0.79177564895679298</v>
      </c>
    </row>
    <row r="167" spans="2:25">
      <c r="B167" s="217" t="s">
        <v>335</v>
      </c>
      <c r="C167" s="217" t="s">
        <v>169</v>
      </c>
      <c r="D167" s="217" t="s">
        <v>8</v>
      </c>
      <c r="E167" s="217" t="s">
        <v>87</v>
      </c>
      <c r="F167" s="217" t="s">
        <v>5</v>
      </c>
      <c r="G167" s="217" t="s">
        <v>10</v>
      </c>
      <c r="H167" s="217" t="s">
        <v>5</v>
      </c>
      <c r="I167" s="217">
        <v>51</v>
      </c>
      <c r="J167" s="217">
        <v>50</v>
      </c>
      <c r="K167" s="217">
        <v>1</v>
      </c>
      <c r="L167" s="217">
        <v>113</v>
      </c>
      <c r="M167" s="217">
        <v>3560</v>
      </c>
      <c r="N167" s="217">
        <v>14.3258426966292</v>
      </c>
      <c r="O167" s="217">
        <v>14.044943820224701</v>
      </c>
      <c r="P167" s="217">
        <v>0.28089887640449401</v>
      </c>
      <c r="Q167" s="217">
        <v>14.3258426966292</v>
      </c>
      <c r="R167" s="217">
        <v>14.044943820224701</v>
      </c>
      <c r="S167" s="217">
        <v>0.28089887640449401</v>
      </c>
      <c r="T167" s="217">
        <v>14.3258426966292</v>
      </c>
      <c r="U167" s="217">
        <v>14.044943820224701</v>
      </c>
      <c r="V167" s="217">
        <v>0.28089887640449401</v>
      </c>
      <c r="W167" s="217">
        <v>14.3258426966292</v>
      </c>
      <c r="X167" s="217">
        <v>14.044943820224701</v>
      </c>
      <c r="Y167" s="217">
        <v>0.28089887640449401</v>
      </c>
    </row>
    <row r="168" spans="2:25">
      <c r="B168" s="217" t="s">
        <v>336</v>
      </c>
      <c r="C168" s="217" t="s">
        <v>169</v>
      </c>
      <c r="D168" s="217" t="s">
        <v>8</v>
      </c>
      <c r="E168" s="217" t="s">
        <v>87</v>
      </c>
      <c r="F168" s="217" t="s">
        <v>12</v>
      </c>
      <c r="G168" s="217" t="s">
        <v>49</v>
      </c>
      <c r="H168" s="217" t="s">
        <v>170</v>
      </c>
      <c r="I168" s="217">
        <v>26</v>
      </c>
      <c r="J168" s="217">
        <v>25</v>
      </c>
      <c r="K168" s="217">
        <v>1</v>
      </c>
      <c r="L168" s="217">
        <v>39</v>
      </c>
      <c r="M168" s="217">
        <v>2016.50898770104</v>
      </c>
      <c r="N168" s="217">
        <v>12.893570104858201</v>
      </c>
      <c r="O168" s="217">
        <v>12.397663562363601</v>
      </c>
      <c r="P168" s="217">
        <v>0.49590654249454602</v>
      </c>
      <c r="Q168" s="217">
        <v>12.893570104858201</v>
      </c>
      <c r="R168" s="217">
        <v>12.397663562363601</v>
      </c>
      <c r="S168" s="217">
        <v>0.49590654249454602</v>
      </c>
      <c r="T168" s="217">
        <v>12.893570104858201</v>
      </c>
      <c r="U168" s="217">
        <v>12.397663562363601</v>
      </c>
      <c r="V168" s="217">
        <v>0.49590654249454602</v>
      </c>
      <c r="W168" s="217">
        <v>12.893570104858201</v>
      </c>
      <c r="X168" s="217">
        <v>12.397663562363601</v>
      </c>
      <c r="Y168" s="217">
        <v>0.49590654249454602</v>
      </c>
    </row>
    <row r="169" spans="2:25">
      <c r="B169" s="217" t="s">
        <v>337</v>
      </c>
      <c r="C169" s="217" t="s">
        <v>169</v>
      </c>
      <c r="D169" s="217" t="s">
        <v>8</v>
      </c>
      <c r="E169" s="217" t="s">
        <v>87</v>
      </c>
      <c r="F169" s="217" t="s">
        <v>12</v>
      </c>
      <c r="G169" s="217" t="s">
        <v>49</v>
      </c>
      <c r="H169" s="217" t="s">
        <v>172</v>
      </c>
      <c r="I169" s="217">
        <v>35</v>
      </c>
      <c r="J169" s="217">
        <v>35</v>
      </c>
      <c r="K169" s="217">
        <v>0</v>
      </c>
      <c r="L169" s="217">
        <v>46</v>
      </c>
      <c r="M169" s="217">
        <v>1956.4427625354799</v>
      </c>
      <c r="N169" s="217">
        <v>17.889611017621199</v>
      </c>
      <c r="O169" s="217">
        <v>17.889611017621199</v>
      </c>
      <c r="P169" s="217">
        <v>0</v>
      </c>
      <c r="Q169" s="217">
        <v>17.889611017621199</v>
      </c>
      <c r="R169" s="217">
        <v>17.889611017621199</v>
      </c>
      <c r="S169" s="217">
        <v>0</v>
      </c>
      <c r="T169" s="217">
        <v>17.889611017621199</v>
      </c>
      <c r="U169" s="217">
        <v>17.889611017621199</v>
      </c>
      <c r="V169" s="217">
        <v>0</v>
      </c>
      <c r="W169" s="217">
        <v>17.889611017621199</v>
      </c>
      <c r="X169" s="217">
        <v>17.889611017621199</v>
      </c>
      <c r="Y169" s="217">
        <v>0</v>
      </c>
    </row>
    <row r="170" spans="2:25">
      <c r="B170" s="217" t="s">
        <v>338</v>
      </c>
      <c r="C170" s="217" t="s">
        <v>169</v>
      </c>
      <c r="D170" s="217" t="s">
        <v>8</v>
      </c>
      <c r="E170" s="217" t="s">
        <v>87</v>
      </c>
      <c r="F170" s="217" t="s">
        <v>12</v>
      </c>
      <c r="G170" s="217" t="s">
        <v>49</v>
      </c>
      <c r="H170" s="217" t="s">
        <v>174</v>
      </c>
      <c r="I170" s="217">
        <v>37</v>
      </c>
      <c r="J170" s="217">
        <v>37</v>
      </c>
      <c r="K170" s="217">
        <v>0</v>
      </c>
      <c r="L170" s="217">
        <v>36</v>
      </c>
      <c r="M170" s="217">
        <v>2248.1929990539302</v>
      </c>
      <c r="N170" s="217">
        <v>16.457661782404902</v>
      </c>
      <c r="O170" s="217">
        <v>16.457661782404902</v>
      </c>
      <c r="P170" s="217">
        <v>0</v>
      </c>
      <c r="Q170" s="217">
        <v>16.457661782404902</v>
      </c>
      <c r="R170" s="217">
        <v>16.457661782404902</v>
      </c>
      <c r="S170" s="217">
        <v>0</v>
      </c>
      <c r="T170" s="217">
        <v>16.457661782404902</v>
      </c>
      <c r="U170" s="217">
        <v>16.457661782404902</v>
      </c>
      <c r="V170" s="217">
        <v>0</v>
      </c>
      <c r="W170" s="217">
        <v>16.457661782404902</v>
      </c>
      <c r="X170" s="217">
        <v>16.457661782404902</v>
      </c>
      <c r="Y170" s="217">
        <v>0</v>
      </c>
    </row>
    <row r="171" spans="2:25">
      <c r="B171" s="217" t="s">
        <v>339</v>
      </c>
      <c r="C171" s="217" t="s">
        <v>169</v>
      </c>
      <c r="D171" s="217" t="s">
        <v>8</v>
      </c>
      <c r="E171" s="217" t="s">
        <v>87</v>
      </c>
      <c r="F171" s="217" t="s">
        <v>12</v>
      </c>
      <c r="G171" s="217" t="s">
        <v>49</v>
      </c>
      <c r="H171" s="217" t="s">
        <v>176</v>
      </c>
      <c r="I171" s="217">
        <v>34</v>
      </c>
      <c r="J171" s="217">
        <v>33</v>
      </c>
      <c r="K171" s="217">
        <v>1</v>
      </c>
      <c r="L171" s="217">
        <v>36</v>
      </c>
      <c r="M171" s="217">
        <v>1647.5307473983</v>
      </c>
      <c r="N171" s="217">
        <v>20.6369441381845</v>
      </c>
      <c r="O171" s="217">
        <v>20.029975192943802</v>
      </c>
      <c r="P171" s="217">
        <v>0.60696894524071998</v>
      </c>
      <c r="Q171" s="217">
        <v>20.6369441381845</v>
      </c>
      <c r="R171" s="217">
        <v>20.029975192943802</v>
      </c>
      <c r="S171" s="217">
        <v>0.60696894524071998</v>
      </c>
      <c r="T171" s="217">
        <v>20.6369441381845</v>
      </c>
      <c r="U171" s="217">
        <v>20.029975192943802</v>
      </c>
      <c r="V171" s="217">
        <v>0.60696894524071998</v>
      </c>
      <c r="W171" s="217">
        <v>20.6369441381845</v>
      </c>
      <c r="X171" s="217">
        <v>20.029975192943802</v>
      </c>
      <c r="Y171" s="217">
        <v>0.60696894524071998</v>
      </c>
    </row>
    <row r="172" spans="2:25">
      <c r="B172" s="217" t="s">
        <v>340</v>
      </c>
      <c r="C172" s="217" t="s">
        <v>169</v>
      </c>
      <c r="D172" s="217" t="s">
        <v>8</v>
      </c>
      <c r="E172" s="217" t="s">
        <v>87</v>
      </c>
      <c r="F172" s="217" t="s">
        <v>12</v>
      </c>
      <c r="G172" s="217" t="s">
        <v>49</v>
      </c>
      <c r="H172" s="217" t="s">
        <v>178</v>
      </c>
      <c r="I172" s="217">
        <v>10</v>
      </c>
      <c r="J172" s="217">
        <v>10</v>
      </c>
      <c r="K172" s="217">
        <v>0</v>
      </c>
      <c r="L172" s="217">
        <v>18</v>
      </c>
      <c r="M172" s="217">
        <v>1201.3245033112601</v>
      </c>
      <c r="N172" s="217">
        <v>8.3241455347298796</v>
      </c>
      <c r="O172" s="217">
        <v>8.3241455347298796</v>
      </c>
      <c r="P172" s="217">
        <v>0</v>
      </c>
      <c r="Q172" s="217">
        <v>8.3241455347298796</v>
      </c>
      <c r="R172" s="217">
        <v>8.3241455347298796</v>
      </c>
      <c r="S172" s="217">
        <v>0</v>
      </c>
      <c r="T172" s="217">
        <v>8.3241455347298796</v>
      </c>
      <c r="U172" s="217">
        <v>8.3241455347298796</v>
      </c>
      <c r="V172" s="217">
        <v>0</v>
      </c>
      <c r="W172" s="217">
        <v>8.3241455347298796</v>
      </c>
      <c r="X172" s="217">
        <v>8.3241455347298796</v>
      </c>
      <c r="Y172" s="217">
        <v>0</v>
      </c>
    </row>
    <row r="173" spans="2:25">
      <c r="B173" s="217" t="s">
        <v>341</v>
      </c>
      <c r="C173" s="217" t="s">
        <v>169</v>
      </c>
      <c r="D173" s="217" t="s">
        <v>8</v>
      </c>
      <c r="E173" s="217" t="s">
        <v>87</v>
      </c>
      <c r="F173" s="217" t="s">
        <v>12</v>
      </c>
      <c r="G173" s="217" t="s">
        <v>49</v>
      </c>
      <c r="H173" s="217" t="s">
        <v>5</v>
      </c>
      <c r="I173" s="217">
        <v>142</v>
      </c>
      <c r="J173" s="217">
        <v>140</v>
      </c>
      <c r="K173" s="217">
        <v>2</v>
      </c>
      <c r="L173" s="217">
        <v>175</v>
      </c>
      <c r="M173" s="217">
        <v>9070</v>
      </c>
      <c r="N173" s="217">
        <v>15.656008820286701</v>
      </c>
      <c r="O173" s="217">
        <v>15.4355016538037</v>
      </c>
      <c r="P173" s="217">
        <v>0.22050716648291099</v>
      </c>
      <c r="Q173" s="217">
        <v>15.656008820286701</v>
      </c>
      <c r="R173" s="217">
        <v>15.4355016538037</v>
      </c>
      <c r="S173" s="217">
        <v>0.22050716648291099</v>
      </c>
      <c r="T173" s="217">
        <v>15.656008820286701</v>
      </c>
      <c r="U173" s="217">
        <v>15.4355016538037</v>
      </c>
      <c r="V173" s="217">
        <v>0.22050716648291099</v>
      </c>
      <c r="W173" s="217">
        <v>15.656008820286701</v>
      </c>
      <c r="X173" s="217">
        <v>15.4355016538037</v>
      </c>
      <c r="Y173" s="217">
        <v>0.22050716648291099</v>
      </c>
    </row>
    <row r="174" spans="2:25">
      <c r="B174" s="217" t="s">
        <v>342</v>
      </c>
      <c r="C174" s="217" t="s">
        <v>169</v>
      </c>
      <c r="D174" s="217" t="s">
        <v>8</v>
      </c>
      <c r="E174" s="217" t="s">
        <v>87</v>
      </c>
      <c r="F174" s="217" t="s">
        <v>9</v>
      </c>
      <c r="G174" s="217" t="s">
        <v>49</v>
      </c>
      <c r="H174" s="217" t="s">
        <v>170</v>
      </c>
      <c r="I174" s="217">
        <v>1</v>
      </c>
      <c r="J174" s="217">
        <v>1</v>
      </c>
      <c r="K174" s="217">
        <v>0</v>
      </c>
      <c r="L174" s="217">
        <v>53</v>
      </c>
      <c r="M174" s="217">
        <v>2223.6899365367199</v>
      </c>
      <c r="N174" s="217">
        <v>0.44970298402188602</v>
      </c>
      <c r="O174" s="217">
        <v>0.44970298402188602</v>
      </c>
      <c r="P174" s="217">
        <v>0</v>
      </c>
      <c r="Q174" s="217">
        <v>0.44970298402188602</v>
      </c>
      <c r="R174" s="217">
        <v>0.44970298402188602</v>
      </c>
      <c r="S174" s="217">
        <v>0</v>
      </c>
      <c r="T174" s="217">
        <v>0.44970298402188602</v>
      </c>
      <c r="U174" s="217">
        <v>0.44970298402188602</v>
      </c>
      <c r="V174" s="217">
        <v>0</v>
      </c>
      <c r="W174" s="217">
        <v>0.44970298402188602</v>
      </c>
      <c r="X174" s="217">
        <v>0.44970298402188602</v>
      </c>
      <c r="Y174" s="217">
        <v>0</v>
      </c>
    </row>
    <row r="175" spans="2:25">
      <c r="B175" s="217" t="s">
        <v>343</v>
      </c>
      <c r="C175" s="217" t="s">
        <v>169</v>
      </c>
      <c r="D175" s="217" t="s">
        <v>8</v>
      </c>
      <c r="E175" s="217" t="s">
        <v>87</v>
      </c>
      <c r="F175" s="217" t="s">
        <v>9</v>
      </c>
      <c r="G175" s="217" t="s">
        <v>49</v>
      </c>
      <c r="H175" s="217" t="s">
        <v>172</v>
      </c>
      <c r="I175" s="217">
        <v>7</v>
      </c>
      <c r="J175" s="217">
        <v>7</v>
      </c>
      <c r="K175" s="217">
        <v>0</v>
      </c>
      <c r="L175" s="217">
        <v>62</v>
      </c>
      <c r="M175" s="217">
        <v>2009.04805077063</v>
      </c>
      <c r="N175" s="217">
        <v>3.4842372223576001</v>
      </c>
      <c r="O175" s="217">
        <v>3.4842372223576001</v>
      </c>
      <c r="P175" s="217">
        <v>0</v>
      </c>
      <c r="Q175" s="217">
        <v>3.4842372223576001</v>
      </c>
      <c r="R175" s="217">
        <v>3.4842372223576001</v>
      </c>
      <c r="S175" s="217">
        <v>0</v>
      </c>
      <c r="T175" s="217">
        <v>3.4842372223576001</v>
      </c>
      <c r="U175" s="217">
        <v>3.4842372223576001</v>
      </c>
      <c r="V175" s="217">
        <v>0</v>
      </c>
      <c r="W175" s="217">
        <v>3.4842372223576001</v>
      </c>
      <c r="X175" s="217">
        <v>3.4842372223576001</v>
      </c>
      <c r="Y175" s="217">
        <v>0</v>
      </c>
    </row>
    <row r="176" spans="2:25">
      <c r="B176" s="217" t="s">
        <v>344</v>
      </c>
      <c r="C176" s="217" t="s">
        <v>169</v>
      </c>
      <c r="D176" s="217" t="s">
        <v>8</v>
      </c>
      <c r="E176" s="217" t="s">
        <v>87</v>
      </c>
      <c r="F176" s="217" t="s">
        <v>9</v>
      </c>
      <c r="G176" s="217" t="s">
        <v>49</v>
      </c>
      <c r="H176" s="217" t="s">
        <v>174</v>
      </c>
      <c r="I176" s="217">
        <v>19</v>
      </c>
      <c r="J176" s="217">
        <v>19</v>
      </c>
      <c r="K176" s="217">
        <v>0</v>
      </c>
      <c r="L176" s="217">
        <v>51</v>
      </c>
      <c r="M176" s="217">
        <v>2318.1323662738</v>
      </c>
      <c r="N176" s="217">
        <v>8.19625327545074</v>
      </c>
      <c r="O176" s="217">
        <v>8.19625327545074</v>
      </c>
      <c r="P176" s="217">
        <v>0</v>
      </c>
      <c r="Q176" s="217">
        <v>8.19625327545074</v>
      </c>
      <c r="R176" s="217">
        <v>8.19625327545074</v>
      </c>
      <c r="S176" s="217">
        <v>0</v>
      </c>
      <c r="T176" s="217">
        <v>8.19625327545074</v>
      </c>
      <c r="U176" s="217">
        <v>8.19625327545074</v>
      </c>
      <c r="V176" s="217">
        <v>0</v>
      </c>
      <c r="W176" s="217">
        <v>8.19625327545074</v>
      </c>
      <c r="X176" s="217">
        <v>8.19625327545074</v>
      </c>
      <c r="Y176" s="217">
        <v>0</v>
      </c>
    </row>
    <row r="177" spans="2:25">
      <c r="B177" s="217" t="s">
        <v>345</v>
      </c>
      <c r="C177" s="217" t="s">
        <v>169</v>
      </c>
      <c r="D177" s="217" t="s">
        <v>8</v>
      </c>
      <c r="E177" s="217" t="s">
        <v>87</v>
      </c>
      <c r="F177" s="217" t="s">
        <v>9</v>
      </c>
      <c r="G177" s="217" t="s">
        <v>49</v>
      </c>
      <c r="H177" s="217" t="s">
        <v>176</v>
      </c>
      <c r="I177" s="217">
        <v>10</v>
      </c>
      <c r="J177" s="217">
        <v>10</v>
      </c>
      <c r="K177" s="217">
        <v>0</v>
      </c>
      <c r="L177" s="217">
        <v>29</v>
      </c>
      <c r="M177" s="217">
        <v>1665.62103354488</v>
      </c>
      <c r="N177" s="217">
        <v>6.0037666423540399</v>
      </c>
      <c r="O177" s="217">
        <v>6.0037666423540399</v>
      </c>
      <c r="P177" s="217">
        <v>0</v>
      </c>
      <c r="Q177" s="217">
        <v>6.0037666423540399</v>
      </c>
      <c r="R177" s="217">
        <v>6.0037666423540399</v>
      </c>
      <c r="S177" s="217">
        <v>0</v>
      </c>
      <c r="T177" s="217">
        <v>6.0037666423540399</v>
      </c>
      <c r="U177" s="217">
        <v>6.0037666423540399</v>
      </c>
      <c r="V177" s="217">
        <v>0</v>
      </c>
      <c r="W177" s="217">
        <v>6.0037666423540399</v>
      </c>
      <c r="X177" s="217">
        <v>6.0037666423540399</v>
      </c>
      <c r="Y177" s="217">
        <v>0</v>
      </c>
    </row>
    <row r="178" spans="2:25">
      <c r="B178" s="217" t="s">
        <v>346</v>
      </c>
      <c r="C178" s="217" t="s">
        <v>169</v>
      </c>
      <c r="D178" s="217" t="s">
        <v>8</v>
      </c>
      <c r="E178" s="217" t="s">
        <v>87</v>
      </c>
      <c r="F178" s="217" t="s">
        <v>9</v>
      </c>
      <c r="G178" s="217" t="s">
        <v>49</v>
      </c>
      <c r="H178" s="217" t="s">
        <v>178</v>
      </c>
      <c r="I178" s="217">
        <v>5</v>
      </c>
      <c r="J178" s="217">
        <v>5</v>
      </c>
      <c r="K178" s="217">
        <v>0</v>
      </c>
      <c r="L178" s="217">
        <v>24</v>
      </c>
      <c r="M178" s="217">
        <v>1253.5086128739799</v>
      </c>
      <c r="N178" s="217">
        <v>3.9888038651256301</v>
      </c>
      <c r="O178" s="217">
        <v>3.9888038651256301</v>
      </c>
      <c r="P178" s="217">
        <v>0</v>
      </c>
      <c r="Q178" s="217">
        <v>3.9888038651256301</v>
      </c>
      <c r="R178" s="217">
        <v>3.9888038651256301</v>
      </c>
      <c r="S178" s="217">
        <v>0</v>
      </c>
      <c r="T178" s="217">
        <v>3.9888038651256301</v>
      </c>
      <c r="U178" s="217">
        <v>3.9888038651256301</v>
      </c>
      <c r="V178" s="217">
        <v>0</v>
      </c>
      <c r="W178" s="217">
        <v>3.9888038651256301</v>
      </c>
      <c r="X178" s="217">
        <v>3.9888038651256301</v>
      </c>
      <c r="Y178" s="217">
        <v>0</v>
      </c>
    </row>
    <row r="179" spans="2:25">
      <c r="B179" s="217" t="s">
        <v>347</v>
      </c>
      <c r="C179" s="217" t="s">
        <v>169</v>
      </c>
      <c r="D179" s="217" t="s">
        <v>8</v>
      </c>
      <c r="E179" s="217" t="s">
        <v>87</v>
      </c>
      <c r="F179" s="217" t="s">
        <v>9</v>
      </c>
      <c r="G179" s="217" t="s">
        <v>49</v>
      </c>
      <c r="H179" s="217" t="s">
        <v>5</v>
      </c>
      <c r="I179" s="217">
        <v>42</v>
      </c>
      <c r="J179" s="217">
        <v>42</v>
      </c>
      <c r="K179" s="217">
        <v>0</v>
      </c>
      <c r="L179" s="217">
        <v>219</v>
      </c>
      <c r="M179" s="217">
        <v>9470</v>
      </c>
      <c r="N179" s="217">
        <v>4.4350580781415001</v>
      </c>
      <c r="O179" s="217">
        <v>4.4350580781415001</v>
      </c>
      <c r="P179" s="217">
        <v>0</v>
      </c>
      <c r="Q179" s="217">
        <v>4.4350580781415001</v>
      </c>
      <c r="R179" s="217">
        <v>4.4350580781415001</v>
      </c>
      <c r="S179" s="217">
        <v>0</v>
      </c>
      <c r="T179" s="217">
        <v>4.4350580781415001</v>
      </c>
      <c r="U179" s="217">
        <v>4.4350580781415001</v>
      </c>
      <c r="V179" s="217">
        <v>0</v>
      </c>
      <c r="W179" s="217">
        <v>4.4350580781415001</v>
      </c>
      <c r="X179" s="217">
        <v>4.4350580781415001</v>
      </c>
      <c r="Y179" s="217">
        <v>0</v>
      </c>
    </row>
    <row r="180" spans="2:25">
      <c r="B180" s="217" t="s">
        <v>348</v>
      </c>
      <c r="C180" s="217" t="s">
        <v>169</v>
      </c>
      <c r="D180" s="217" t="s">
        <v>8</v>
      </c>
      <c r="E180" s="217" t="s">
        <v>87</v>
      </c>
      <c r="F180" s="217" t="s">
        <v>5</v>
      </c>
      <c r="G180" s="217" t="s">
        <v>49</v>
      </c>
      <c r="H180" s="217" t="s">
        <v>170</v>
      </c>
      <c r="I180" s="217">
        <v>27</v>
      </c>
      <c r="J180" s="217">
        <v>26</v>
      </c>
      <c r="K180" s="217">
        <v>1</v>
      </c>
      <c r="L180" s="217">
        <v>92</v>
      </c>
      <c r="M180" s="217">
        <v>4240.1989242377604</v>
      </c>
      <c r="N180" s="217">
        <v>6.3676257841732404</v>
      </c>
      <c r="O180" s="217">
        <v>6.13178779216683</v>
      </c>
      <c r="P180" s="217">
        <v>0.235837992006416</v>
      </c>
      <c r="Q180" s="217">
        <v>6.3676257841732404</v>
      </c>
      <c r="R180" s="217">
        <v>6.13178779216683</v>
      </c>
      <c r="S180" s="217">
        <v>0.235837992006416</v>
      </c>
      <c r="T180" s="217">
        <v>6.3676257841732404</v>
      </c>
      <c r="U180" s="217">
        <v>6.13178779216683</v>
      </c>
      <c r="V180" s="217">
        <v>0.235837992006416</v>
      </c>
      <c r="W180" s="217">
        <v>6.3676257841732404</v>
      </c>
      <c r="X180" s="217">
        <v>6.13178779216683</v>
      </c>
      <c r="Y180" s="217">
        <v>0.235837992006416</v>
      </c>
    </row>
    <row r="181" spans="2:25">
      <c r="B181" s="217" t="s">
        <v>349</v>
      </c>
      <c r="C181" s="217" t="s">
        <v>169</v>
      </c>
      <c r="D181" s="217" t="s">
        <v>8</v>
      </c>
      <c r="E181" s="217" t="s">
        <v>87</v>
      </c>
      <c r="F181" s="217" t="s">
        <v>5</v>
      </c>
      <c r="G181" s="217" t="s">
        <v>49</v>
      </c>
      <c r="H181" s="217" t="s">
        <v>172</v>
      </c>
      <c r="I181" s="217">
        <v>42</v>
      </c>
      <c r="J181" s="217">
        <v>42</v>
      </c>
      <c r="K181" s="217">
        <v>0</v>
      </c>
      <c r="L181" s="217">
        <v>108</v>
      </c>
      <c r="M181" s="217">
        <v>3965.4908133060999</v>
      </c>
      <c r="N181" s="217">
        <v>10.591374933733301</v>
      </c>
      <c r="O181" s="217">
        <v>10.591374933733301</v>
      </c>
      <c r="P181" s="217">
        <v>0</v>
      </c>
      <c r="Q181" s="217">
        <v>10.591374933733301</v>
      </c>
      <c r="R181" s="217">
        <v>10.591374933733301</v>
      </c>
      <c r="S181" s="217">
        <v>0</v>
      </c>
      <c r="T181" s="217">
        <v>10.591374933733301</v>
      </c>
      <c r="U181" s="217">
        <v>10.591374933733301</v>
      </c>
      <c r="V181" s="217">
        <v>0</v>
      </c>
      <c r="W181" s="217">
        <v>10.591374933733301</v>
      </c>
      <c r="X181" s="217">
        <v>10.591374933733301</v>
      </c>
      <c r="Y181" s="217">
        <v>0</v>
      </c>
    </row>
    <row r="182" spans="2:25">
      <c r="B182" s="217" t="s">
        <v>350</v>
      </c>
      <c r="C182" s="217" t="s">
        <v>169</v>
      </c>
      <c r="D182" s="217" t="s">
        <v>8</v>
      </c>
      <c r="E182" s="217" t="s">
        <v>87</v>
      </c>
      <c r="F182" s="217" t="s">
        <v>5</v>
      </c>
      <c r="G182" s="217" t="s">
        <v>49</v>
      </c>
      <c r="H182" s="217" t="s">
        <v>174</v>
      </c>
      <c r="I182" s="217">
        <v>56</v>
      </c>
      <c r="J182" s="217">
        <v>56</v>
      </c>
      <c r="K182" s="217">
        <v>0</v>
      </c>
      <c r="L182" s="217">
        <v>87</v>
      </c>
      <c r="M182" s="217">
        <v>4566.3253653277197</v>
      </c>
      <c r="N182" s="217">
        <v>12.263690280418899</v>
      </c>
      <c r="O182" s="217">
        <v>12.263690280418899</v>
      </c>
      <c r="P182" s="217">
        <v>0</v>
      </c>
      <c r="Q182" s="217">
        <v>12.263690280418899</v>
      </c>
      <c r="R182" s="217">
        <v>12.263690280418899</v>
      </c>
      <c r="S182" s="217">
        <v>0</v>
      </c>
      <c r="T182" s="217">
        <v>12.263690280418899</v>
      </c>
      <c r="U182" s="217">
        <v>12.263690280418899</v>
      </c>
      <c r="V182" s="217">
        <v>0</v>
      </c>
      <c r="W182" s="217">
        <v>12.263690280418899</v>
      </c>
      <c r="X182" s="217">
        <v>12.263690280418899</v>
      </c>
      <c r="Y182" s="217">
        <v>0</v>
      </c>
    </row>
    <row r="183" spans="2:25">
      <c r="B183" s="217" t="s">
        <v>351</v>
      </c>
      <c r="C183" s="217" t="s">
        <v>169</v>
      </c>
      <c r="D183" s="217" t="s">
        <v>8</v>
      </c>
      <c r="E183" s="217" t="s">
        <v>87</v>
      </c>
      <c r="F183" s="217" t="s">
        <v>5</v>
      </c>
      <c r="G183" s="217" t="s">
        <v>49</v>
      </c>
      <c r="H183" s="217" t="s">
        <v>176</v>
      </c>
      <c r="I183" s="217">
        <v>44</v>
      </c>
      <c r="J183" s="217">
        <v>43</v>
      </c>
      <c r="K183" s="217">
        <v>1</v>
      </c>
      <c r="L183" s="217">
        <v>65</v>
      </c>
      <c r="M183" s="217">
        <v>3313.1517809431698</v>
      </c>
      <c r="N183" s="217">
        <v>13.280405761390799</v>
      </c>
      <c r="O183" s="217">
        <v>12.978578357722901</v>
      </c>
      <c r="P183" s="217">
        <v>0.301827403667973</v>
      </c>
      <c r="Q183" s="217">
        <v>13.280405761390799</v>
      </c>
      <c r="R183" s="217">
        <v>12.978578357722901</v>
      </c>
      <c r="S183" s="217">
        <v>0.301827403667973</v>
      </c>
      <c r="T183" s="217">
        <v>13.280405761390799</v>
      </c>
      <c r="U183" s="217">
        <v>12.978578357722901</v>
      </c>
      <c r="V183" s="217">
        <v>0.301827403667973</v>
      </c>
      <c r="W183" s="217">
        <v>13.280405761390799</v>
      </c>
      <c r="X183" s="217">
        <v>12.978578357722901</v>
      </c>
      <c r="Y183" s="217">
        <v>0.301827403667973</v>
      </c>
    </row>
    <row r="184" spans="2:25">
      <c r="B184" s="217" t="s">
        <v>352</v>
      </c>
      <c r="C184" s="217" t="s">
        <v>169</v>
      </c>
      <c r="D184" s="217" t="s">
        <v>8</v>
      </c>
      <c r="E184" s="217" t="s">
        <v>87</v>
      </c>
      <c r="F184" s="217" t="s">
        <v>5</v>
      </c>
      <c r="G184" s="217" t="s">
        <v>49</v>
      </c>
      <c r="H184" s="217" t="s">
        <v>178</v>
      </c>
      <c r="I184" s="217">
        <v>15</v>
      </c>
      <c r="J184" s="217">
        <v>15</v>
      </c>
      <c r="K184" s="217">
        <v>0</v>
      </c>
      <c r="L184" s="217">
        <v>42</v>
      </c>
      <c r="M184" s="217">
        <v>2454.8331161852402</v>
      </c>
      <c r="N184" s="217">
        <v>6.1103950004184799</v>
      </c>
      <c r="O184" s="217">
        <v>6.1103950004184799</v>
      </c>
      <c r="P184" s="217">
        <v>0</v>
      </c>
      <c r="Q184" s="217">
        <v>6.1103950004184799</v>
      </c>
      <c r="R184" s="217">
        <v>6.1103950004184799</v>
      </c>
      <c r="S184" s="217">
        <v>0</v>
      </c>
      <c r="T184" s="217">
        <v>6.1103950004184799</v>
      </c>
      <c r="U184" s="217">
        <v>6.1103950004184799</v>
      </c>
      <c r="V184" s="217">
        <v>0</v>
      </c>
      <c r="W184" s="217">
        <v>6.1103950004184799</v>
      </c>
      <c r="X184" s="217">
        <v>6.1103950004184799</v>
      </c>
      <c r="Y184" s="217">
        <v>0</v>
      </c>
    </row>
    <row r="185" spans="2:25">
      <c r="B185" s="217" t="s">
        <v>353</v>
      </c>
      <c r="C185" s="217" t="s">
        <v>169</v>
      </c>
      <c r="D185" s="217" t="s">
        <v>8</v>
      </c>
      <c r="E185" s="217" t="s">
        <v>87</v>
      </c>
      <c r="F185" s="217" t="s">
        <v>5</v>
      </c>
      <c r="G185" s="217" t="s">
        <v>49</v>
      </c>
      <c r="H185" s="217" t="s">
        <v>5</v>
      </c>
      <c r="I185" s="217">
        <v>184</v>
      </c>
      <c r="J185" s="217">
        <v>182</v>
      </c>
      <c r="K185" s="217">
        <v>2</v>
      </c>
      <c r="L185" s="217">
        <v>394</v>
      </c>
      <c r="M185" s="217">
        <v>18540</v>
      </c>
      <c r="N185" s="217">
        <v>9.9244875943905093</v>
      </c>
      <c r="O185" s="217">
        <v>9.8166127292340892</v>
      </c>
      <c r="P185" s="217">
        <v>0.107874865156419</v>
      </c>
      <c r="Q185" s="217">
        <v>9.9244875943905093</v>
      </c>
      <c r="R185" s="217">
        <v>9.8166127292340892</v>
      </c>
      <c r="S185" s="217">
        <v>0.107874865156419</v>
      </c>
      <c r="T185" s="217">
        <v>9.9244875943905093</v>
      </c>
      <c r="U185" s="217">
        <v>9.8166127292340892</v>
      </c>
      <c r="V185" s="217">
        <v>0.107874865156419</v>
      </c>
      <c r="W185" s="217">
        <v>9.9244875943905093</v>
      </c>
      <c r="X185" s="217">
        <v>9.8166127292340892</v>
      </c>
      <c r="Y185" s="217">
        <v>0.107874865156419</v>
      </c>
    </row>
    <row r="186" spans="2:25">
      <c r="B186" s="217" t="s">
        <v>354</v>
      </c>
      <c r="C186" s="217" t="s">
        <v>169</v>
      </c>
      <c r="D186" s="217" t="s">
        <v>8</v>
      </c>
      <c r="E186" s="217" t="s">
        <v>87</v>
      </c>
      <c r="F186" s="217" t="s">
        <v>12</v>
      </c>
      <c r="G186" s="217" t="s">
        <v>13</v>
      </c>
      <c r="H186" s="217" t="s">
        <v>170</v>
      </c>
      <c r="I186" s="217">
        <v>0</v>
      </c>
      <c r="J186" s="217">
        <v>0</v>
      </c>
      <c r="K186" s="217">
        <v>0</v>
      </c>
      <c r="L186" s="217">
        <v>1</v>
      </c>
      <c r="M186" s="217">
        <v>95.5823293172691</v>
      </c>
      <c r="N186" s="217">
        <v>0</v>
      </c>
      <c r="O186" s="217">
        <v>0</v>
      </c>
      <c r="P186" s="217">
        <v>0</v>
      </c>
      <c r="Q186" s="217">
        <v>0</v>
      </c>
      <c r="R186" s="217">
        <v>0</v>
      </c>
      <c r="S186" s="217">
        <v>0</v>
      </c>
      <c r="T186" s="217">
        <v>0</v>
      </c>
      <c r="U186" s="217">
        <v>0</v>
      </c>
      <c r="V186" s="217">
        <v>0</v>
      </c>
      <c r="W186" s="217">
        <v>0</v>
      </c>
      <c r="X186" s="217">
        <v>0</v>
      </c>
      <c r="Y186" s="217">
        <v>0</v>
      </c>
    </row>
    <row r="187" spans="2:25">
      <c r="B187" s="217" t="s">
        <v>355</v>
      </c>
      <c r="C187" s="217" t="s">
        <v>169</v>
      </c>
      <c r="D187" s="217" t="s">
        <v>8</v>
      </c>
      <c r="E187" s="217" t="s">
        <v>87</v>
      </c>
      <c r="F187" s="217" t="s">
        <v>12</v>
      </c>
      <c r="G187" s="217" t="s">
        <v>13</v>
      </c>
      <c r="H187" s="217" t="s">
        <v>172</v>
      </c>
      <c r="I187" s="217">
        <v>6</v>
      </c>
      <c r="J187" s="217">
        <v>6</v>
      </c>
      <c r="K187" s="217">
        <v>0</v>
      </c>
      <c r="L187" s="217">
        <v>6</v>
      </c>
      <c r="M187" s="217">
        <v>191.164658634538</v>
      </c>
      <c r="N187" s="217">
        <v>31.386554621848699</v>
      </c>
      <c r="O187" s="217">
        <v>31.386554621848699</v>
      </c>
      <c r="P187" s="217">
        <v>0</v>
      </c>
      <c r="Q187" s="217">
        <v>31.386554621848699</v>
      </c>
      <c r="R187" s="217">
        <v>31.386554621848699</v>
      </c>
      <c r="S187" s="217">
        <v>0</v>
      </c>
      <c r="T187" s="217">
        <v>31.386554621848699</v>
      </c>
      <c r="U187" s="217">
        <v>31.386554621848699</v>
      </c>
      <c r="V187" s="217">
        <v>0</v>
      </c>
      <c r="W187" s="217">
        <v>31.386554621848699</v>
      </c>
      <c r="X187" s="217">
        <v>31.386554621848699</v>
      </c>
      <c r="Y187" s="217">
        <v>0</v>
      </c>
    </row>
    <row r="188" spans="2:25">
      <c r="B188" s="217" t="s">
        <v>356</v>
      </c>
      <c r="C188" s="217" t="s">
        <v>169</v>
      </c>
      <c r="D188" s="217" t="s">
        <v>8</v>
      </c>
      <c r="E188" s="217" t="s">
        <v>87</v>
      </c>
      <c r="F188" s="217" t="s">
        <v>12</v>
      </c>
      <c r="G188" s="217" t="s">
        <v>13</v>
      </c>
      <c r="H188" s="217" t="s">
        <v>174</v>
      </c>
      <c r="I188" s="217">
        <v>5</v>
      </c>
      <c r="J188" s="217">
        <v>4</v>
      </c>
      <c r="K188" s="217">
        <v>1</v>
      </c>
      <c r="L188" s="217">
        <v>9</v>
      </c>
      <c r="M188" s="217">
        <v>353.65461847389599</v>
      </c>
      <c r="N188" s="217">
        <v>14.1380876674994</v>
      </c>
      <c r="O188" s="217">
        <v>11.3104701339995</v>
      </c>
      <c r="P188" s="217">
        <v>2.8276175334998901</v>
      </c>
      <c r="Q188" s="217">
        <v>14.1380876674994</v>
      </c>
      <c r="R188" s="217">
        <v>11.3104701339995</v>
      </c>
      <c r="S188" s="217">
        <v>2.8276175334998901</v>
      </c>
      <c r="T188" s="217">
        <v>14.1380876674994</v>
      </c>
      <c r="U188" s="217">
        <v>11.3104701339995</v>
      </c>
      <c r="V188" s="217">
        <v>2.8276175334998901</v>
      </c>
      <c r="W188" s="217">
        <v>14.1380876674994</v>
      </c>
      <c r="X188" s="217">
        <v>11.3104701339995</v>
      </c>
      <c r="Y188" s="217">
        <v>2.8276175334998901</v>
      </c>
    </row>
    <row r="189" spans="2:25">
      <c r="B189" s="217" t="s">
        <v>357</v>
      </c>
      <c r="C189" s="217" t="s">
        <v>169</v>
      </c>
      <c r="D189" s="217" t="s">
        <v>8</v>
      </c>
      <c r="E189" s="217" t="s">
        <v>87</v>
      </c>
      <c r="F189" s="217" t="s">
        <v>12</v>
      </c>
      <c r="G189" s="217" t="s">
        <v>13</v>
      </c>
      <c r="H189" s="217" t="s">
        <v>176</v>
      </c>
      <c r="I189" s="217">
        <v>5</v>
      </c>
      <c r="J189" s="217">
        <v>5</v>
      </c>
      <c r="K189" s="217">
        <v>0</v>
      </c>
      <c r="L189" s="217">
        <v>19</v>
      </c>
      <c r="M189" s="217">
        <v>439.678714859438</v>
      </c>
      <c r="N189" s="217">
        <v>11.37194008038</v>
      </c>
      <c r="O189" s="217">
        <v>11.37194008038</v>
      </c>
      <c r="P189" s="217">
        <v>0</v>
      </c>
      <c r="Q189" s="217">
        <v>11.37194008038</v>
      </c>
      <c r="R189" s="217">
        <v>11.37194008038</v>
      </c>
      <c r="S189" s="217">
        <v>0</v>
      </c>
      <c r="T189" s="217">
        <v>11.37194008038</v>
      </c>
      <c r="U189" s="217">
        <v>11.37194008038</v>
      </c>
      <c r="V189" s="217">
        <v>0</v>
      </c>
      <c r="W189" s="217">
        <v>11.37194008038</v>
      </c>
      <c r="X189" s="217">
        <v>11.37194008038</v>
      </c>
      <c r="Y189" s="217">
        <v>0</v>
      </c>
    </row>
    <row r="190" spans="2:25">
      <c r="B190" s="217" t="s">
        <v>358</v>
      </c>
      <c r="C190" s="217" t="s">
        <v>169</v>
      </c>
      <c r="D190" s="217" t="s">
        <v>8</v>
      </c>
      <c r="E190" s="217" t="s">
        <v>87</v>
      </c>
      <c r="F190" s="217" t="s">
        <v>12</v>
      </c>
      <c r="G190" s="217" t="s">
        <v>13</v>
      </c>
      <c r="H190" s="217" t="s">
        <v>178</v>
      </c>
      <c r="I190" s="217">
        <v>5</v>
      </c>
      <c r="J190" s="217">
        <v>4</v>
      </c>
      <c r="K190" s="217">
        <v>1</v>
      </c>
      <c r="L190" s="217">
        <v>22</v>
      </c>
      <c r="M190" s="217">
        <v>1299.9196787148601</v>
      </c>
      <c r="N190" s="217">
        <v>3.84639149777558</v>
      </c>
      <c r="O190" s="217">
        <v>3.0771131982204598</v>
      </c>
      <c r="P190" s="217">
        <v>0.76927829955511595</v>
      </c>
      <c r="Q190" s="217">
        <v>3.84639149777558</v>
      </c>
      <c r="R190" s="217">
        <v>3.0771131982204598</v>
      </c>
      <c r="S190" s="217">
        <v>0.76927829955511595</v>
      </c>
      <c r="T190" s="217">
        <v>3.84639149777558</v>
      </c>
      <c r="U190" s="217">
        <v>3.0771131982204598</v>
      </c>
      <c r="V190" s="217">
        <v>0.76927829955511595</v>
      </c>
      <c r="W190" s="217">
        <v>3.84639149777558</v>
      </c>
      <c r="X190" s="217">
        <v>3.0771131982204598</v>
      </c>
      <c r="Y190" s="217">
        <v>0.76927829955511595</v>
      </c>
    </row>
    <row r="191" spans="2:25">
      <c r="B191" s="217" t="s">
        <v>359</v>
      </c>
      <c r="C191" s="217" t="s">
        <v>169</v>
      </c>
      <c r="D191" s="217" t="s">
        <v>8</v>
      </c>
      <c r="E191" s="217" t="s">
        <v>87</v>
      </c>
      <c r="F191" s="217" t="s">
        <v>12</v>
      </c>
      <c r="G191" s="217" t="s">
        <v>13</v>
      </c>
      <c r="H191" s="217" t="s">
        <v>5</v>
      </c>
      <c r="I191" s="217">
        <v>21</v>
      </c>
      <c r="J191" s="217">
        <v>19</v>
      </c>
      <c r="K191" s="217">
        <v>2</v>
      </c>
      <c r="L191" s="217">
        <v>57</v>
      </c>
      <c r="M191" s="217">
        <v>2380</v>
      </c>
      <c r="N191" s="217">
        <v>8.8235294117647101</v>
      </c>
      <c r="O191" s="217">
        <v>7.98319327731092</v>
      </c>
      <c r="P191" s="217">
        <v>0.84033613445378197</v>
      </c>
      <c r="Q191" s="217">
        <v>8.8235294117647101</v>
      </c>
      <c r="R191" s="217">
        <v>7.98319327731092</v>
      </c>
      <c r="S191" s="217">
        <v>0.84033613445378197</v>
      </c>
      <c r="T191" s="217">
        <v>8.8235294117647101</v>
      </c>
      <c r="U191" s="217">
        <v>7.98319327731092</v>
      </c>
      <c r="V191" s="217">
        <v>0.84033613445378197</v>
      </c>
      <c r="W191" s="217">
        <v>8.8235294117647101</v>
      </c>
      <c r="X191" s="217">
        <v>7.98319327731092</v>
      </c>
      <c r="Y191" s="217">
        <v>0.84033613445378197</v>
      </c>
    </row>
    <row r="192" spans="2:25">
      <c r="B192" s="217" t="s">
        <v>360</v>
      </c>
      <c r="C192" s="217" t="s">
        <v>169</v>
      </c>
      <c r="D192" s="217" t="s">
        <v>8</v>
      </c>
      <c r="E192" s="217" t="s">
        <v>87</v>
      </c>
      <c r="F192" s="217" t="s">
        <v>9</v>
      </c>
      <c r="G192" s="217" t="s">
        <v>13</v>
      </c>
      <c r="H192" s="217" t="s">
        <v>170</v>
      </c>
      <c r="I192" s="217">
        <v>1</v>
      </c>
      <c r="J192" s="217">
        <v>1</v>
      </c>
      <c r="K192" s="217">
        <v>0</v>
      </c>
      <c r="L192" s="217">
        <v>3</v>
      </c>
      <c r="M192" s="217">
        <v>106.96850393700799</v>
      </c>
      <c r="N192" s="217">
        <v>9.3485461906514509</v>
      </c>
      <c r="O192" s="217">
        <v>9.3485461906514509</v>
      </c>
      <c r="P192" s="217">
        <v>0</v>
      </c>
      <c r="Q192" s="217">
        <v>9.3485461906514509</v>
      </c>
      <c r="R192" s="217">
        <v>9.3485461906514509</v>
      </c>
      <c r="S192" s="217">
        <v>0</v>
      </c>
      <c r="T192" s="217">
        <v>9.3485461906514509</v>
      </c>
      <c r="U192" s="217">
        <v>9.3485461906514509</v>
      </c>
      <c r="V192" s="217">
        <v>0</v>
      </c>
      <c r="W192" s="217">
        <v>9.3485461906514509</v>
      </c>
      <c r="X192" s="217">
        <v>9.3485461906514509</v>
      </c>
      <c r="Y192" s="217">
        <v>0</v>
      </c>
    </row>
    <row r="193" spans="2:25">
      <c r="B193" s="217" t="s">
        <v>361</v>
      </c>
      <c r="C193" s="217" t="s">
        <v>169</v>
      </c>
      <c r="D193" s="217" t="s">
        <v>8</v>
      </c>
      <c r="E193" s="217" t="s">
        <v>87</v>
      </c>
      <c r="F193" s="217" t="s">
        <v>9</v>
      </c>
      <c r="G193" s="217" t="s">
        <v>13</v>
      </c>
      <c r="H193" s="217" t="s">
        <v>172</v>
      </c>
      <c r="I193" s="217">
        <v>0</v>
      </c>
      <c r="J193" s="217">
        <v>0</v>
      </c>
      <c r="K193" s="217">
        <v>0</v>
      </c>
      <c r="L193" s="217">
        <v>5</v>
      </c>
      <c r="M193" s="217">
        <v>213.93700787401599</v>
      </c>
      <c r="N193" s="217">
        <v>0</v>
      </c>
      <c r="O193" s="217">
        <v>0</v>
      </c>
      <c r="P193" s="217">
        <v>0</v>
      </c>
      <c r="Q193" s="217">
        <v>0</v>
      </c>
      <c r="R193" s="217">
        <v>0</v>
      </c>
      <c r="S193" s="217">
        <v>0</v>
      </c>
      <c r="T193" s="217">
        <v>0</v>
      </c>
      <c r="U193" s="217">
        <v>0</v>
      </c>
      <c r="V193" s="217">
        <v>0</v>
      </c>
      <c r="W193" s="217">
        <v>0</v>
      </c>
      <c r="X193" s="217">
        <v>0</v>
      </c>
      <c r="Y193" s="217">
        <v>0</v>
      </c>
    </row>
    <row r="194" spans="2:25">
      <c r="B194" s="217" t="s">
        <v>362</v>
      </c>
      <c r="C194" s="217" t="s">
        <v>169</v>
      </c>
      <c r="D194" s="217" t="s">
        <v>8</v>
      </c>
      <c r="E194" s="217" t="s">
        <v>87</v>
      </c>
      <c r="F194" s="217" t="s">
        <v>9</v>
      </c>
      <c r="G194" s="217" t="s">
        <v>13</v>
      </c>
      <c r="H194" s="217" t="s">
        <v>174</v>
      </c>
      <c r="I194" s="217">
        <v>0</v>
      </c>
      <c r="J194" s="217">
        <v>0</v>
      </c>
      <c r="K194" s="217">
        <v>0</v>
      </c>
      <c r="L194" s="217">
        <v>22</v>
      </c>
      <c r="M194" s="217">
        <v>359.80314960629897</v>
      </c>
      <c r="N194" s="217">
        <v>0</v>
      </c>
      <c r="O194" s="217">
        <v>0</v>
      </c>
      <c r="P194" s="217">
        <v>0</v>
      </c>
      <c r="Q194" s="217">
        <v>0</v>
      </c>
      <c r="R194" s="217">
        <v>0</v>
      </c>
      <c r="S194" s="217">
        <v>0</v>
      </c>
      <c r="T194" s="217">
        <v>0</v>
      </c>
      <c r="U194" s="217">
        <v>0</v>
      </c>
      <c r="V194" s="217">
        <v>0</v>
      </c>
      <c r="W194" s="217">
        <v>0</v>
      </c>
      <c r="X194" s="217">
        <v>0</v>
      </c>
      <c r="Y194" s="217">
        <v>0</v>
      </c>
    </row>
    <row r="195" spans="2:25">
      <c r="B195" s="217" t="s">
        <v>363</v>
      </c>
      <c r="C195" s="217" t="s">
        <v>169</v>
      </c>
      <c r="D195" s="217" t="s">
        <v>8</v>
      </c>
      <c r="E195" s="217" t="s">
        <v>87</v>
      </c>
      <c r="F195" s="217" t="s">
        <v>9</v>
      </c>
      <c r="G195" s="217" t="s">
        <v>13</v>
      </c>
      <c r="H195" s="217" t="s">
        <v>176</v>
      </c>
      <c r="I195" s="217">
        <v>4</v>
      </c>
      <c r="J195" s="217">
        <v>3</v>
      </c>
      <c r="K195" s="217">
        <v>1</v>
      </c>
      <c r="L195" s="217">
        <v>26</v>
      </c>
      <c r="M195" s="217">
        <v>437.59842519684997</v>
      </c>
      <c r="N195" s="217">
        <v>9.1408007197480892</v>
      </c>
      <c r="O195" s="217">
        <v>6.8556005398110704</v>
      </c>
      <c r="P195" s="217">
        <v>2.2852001799370201</v>
      </c>
      <c r="Q195" s="217">
        <v>9.1408007197480892</v>
      </c>
      <c r="R195" s="217">
        <v>6.8556005398110704</v>
      </c>
      <c r="S195" s="217">
        <v>2.2852001799370201</v>
      </c>
      <c r="T195" s="217">
        <v>9.1408007197480892</v>
      </c>
      <c r="U195" s="217">
        <v>6.8556005398110704</v>
      </c>
      <c r="V195" s="217">
        <v>2.2852001799370201</v>
      </c>
      <c r="W195" s="217">
        <v>9.1408007197480892</v>
      </c>
      <c r="X195" s="217">
        <v>6.8556005398110704</v>
      </c>
      <c r="Y195" s="217">
        <v>2.2852001799370201</v>
      </c>
    </row>
    <row r="196" spans="2:25">
      <c r="B196" s="217" t="s">
        <v>364</v>
      </c>
      <c r="C196" s="217" t="s">
        <v>169</v>
      </c>
      <c r="D196" s="217" t="s">
        <v>8</v>
      </c>
      <c r="E196" s="217" t="s">
        <v>87</v>
      </c>
      <c r="F196" s="217" t="s">
        <v>9</v>
      </c>
      <c r="G196" s="217" t="s">
        <v>13</v>
      </c>
      <c r="H196" s="217" t="s">
        <v>178</v>
      </c>
      <c r="I196" s="217">
        <v>1</v>
      </c>
      <c r="J196" s="217">
        <v>1</v>
      </c>
      <c r="K196" s="217">
        <v>0</v>
      </c>
      <c r="L196" s="217">
        <v>42</v>
      </c>
      <c r="M196" s="217">
        <v>1351.69291338583</v>
      </c>
      <c r="N196" s="217">
        <v>0.73981300789328097</v>
      </c>
      <c r="O196" s="217">
        <v>0.73981300789328097</v>
      </c>
      <c r="P196" s="217">
        <v>0</v>
      </c>
      <c r="Q196" s="217">
        <v>0.73981300789328097</v>
      </c>
      <c r="R196" s="217">
        <v>0.73981300789328097</v>
      </c>
      <c r="S196" s="217">
        <v>0</v>
      </c>
      <c r="T196" s="217">
        <v>0.73981300789328097</v>
      </c>
      <c r="U196" s="217">
        <v>0.73981300789328097</v>
      </c>
      <c r="V196" s="217">
        <v>0</v>
      </c>
      <c r="W196" s="217">
        <v>0.73981300789328097</v>
      </c>
      <c r="X196" s="217">
        <v>0.73981300789328097</v>
      </c>
      <c r="Y196" s="217">
        <v>0</v>
      </c>
    </row>
    <row r="197" spans="2:25">
      <c r="B197" s="217" t="s">
        <v>365</v>
      </c>
      <c r="C197" s="217" t="s">
        <v>169</v>
      </c>
      <c r="D197" s="217" t="s">
        <v>8</v>
      </c>
      <c r="E197" s="217" t="s">
        <v>87</v>
      </c>
      <c r="F197" s="217" t="s">
        <v>9</v>
      </c>
      <c r="G197" s="217" t="s">
        <v>13</v>
      </c>
      <c r="H197" s="217" t="s">
        <v>5</v>
      </c>
      <c r="I197" s="217">
        <v>6</v>
      </c>
      <c r="J197" s="217">
        <v>5</v>
      </c>
      <c r="K197" s="217">
        <v>1</v>
      </c>
      <c r="L197" s="217">
        <v>98</v>
      </c>
      <c r="M197" s="217">
        <v>2470</v>
      </c>
      <c r="N197" s="217">
        <v>2.42914979757085</v>
      </c>
      <c r="O197" s="217">
        <v>2.0242914979757098</v>
      </c>
      <c r="P197" s="217">
        <v>0.40485829959514202</v>
      </c>
      <c r="Q197" s="217">
        <v>2.42914979757085</v>
      </c>
      <c r="R197" s="217">
        <v>2.0242914979757098</v>
      </c>
      <c r="S197" s="217">
        <v>0.40485829959514202</v>
      </c>
      <c r="T197" s="217">
        <v>2.42914979757085</v>
      </c>
      <c r="U197" s="217">
        <v>2.0242914979757098</v>
      </c>
      <c r="V197" s="217">
        <v>0.40485829959514202</v>
      </c>
      <c r="W197" s="217">
        <v>2.42914979757085</v>
      </c>
      <c r="X197" s="217">
        <v>2.0242914979757098</v>
      </c>
      <c r="Y197" s="217">
        <v>0.40485829959514202</v>
      </c>
    </row>
    <row r="198" spans="2:25">
      <c r="B198" s="217" t="s">
        <v>366</v>
      </c>
      <c r="C198" s="217" t="s">
        <v>169</v>
      </c>
      <c r="D198" s="217" t="s">
        <v>8</v>
      </c>
      <c r="E198" s="217" t="s">
        <v>87</v>
      </c>
      <c r="F198" s="217" t="s">
        <v>5</v>
      </c>
      <c r="G198" s="217" t="s">
        <v>13</v>
      </c>
      <c r="H198" s="217" t="s">
        <v>170</v>
      </c>
      <c r="I198" s="217">
        <v>1</v>
      </c>
      <c r="J198" s="217">
        <v>1</v>
      </c>
      <c r="K198" s="217">
        <v>0</v>
      </c>
      <c r="L198" s="217">
        <v>4</v>
      </c>
      <c r="M198" s="217">
        <v>202.55083325427699</v>
      </c>
      <c r="N198" s="217">
        <v>4.9370322695470099</v>
      </c>
      <c r="O198" s="217">
        <v>4.9370322695470099</v>
      </c>
      <c r="P198" s="217">
        <v>0</v>
      </c>
      <c r="Q198" s="217">
        <v>4.9370322695470099</v>
      </c>
      <c r="R198" s="217">
        <v>4.9370322695470099</v>
      </c>
      <c r="S198" s="217">
        <v>0</v>
      </c>
      <c r="T198" s="217">
        <v>4.9370322695470099</v>
      </c>
      <c r="U198" s="217">
        <v>4.9370322695470099</v>
      </c>
      <c r="V198" s="217">
        <v>0</v>
      </c>
      <c r="W198" s="217">
        <v>4.9370322695470099</v>
      </c>
      <c r="X198" s="217">
        <v>4.9370322695470099</v>
      </c>
      <c r="Y198" s="217">
        <v>0</v>
      </c>
    </row>
    <row r="199" spans="2:25">
      <c r="B199" s="217" t="s">
        <v>367</v>
      </c>
      <c r="C199" s="217" t="s">
        <v>169</v>
      </c>
      <c r="D199" s="217" t="s">
        <v>8</v>
      </c>
      <c r="E199" s="217" t="s">
        <v>87</v>
      </c>
      <c r="F199" s="217" t="s">
        <v>5</v>
      </c>
      <c r="G199" s="217" t="s">
        <v>13</v>
      </c>
      <c r="H199" s="217" t="s">
        <v>172</v>
      </c>
      <c r="I199" s="217">
        <v>6</v>
      </c>
      <c r="J199" s="217">
        <v>6</v>
      </c>
      <c r="K199" s="217">
        <v>0</v>
      </c>
      <c r="L199" s="217">
        <v>11</v>
      </c>
      <c r="M199" s="217">
        <v>405.10166650855399</v>
      </c>
      <c r="N199" s="217">
        <v>14.811096808641</v>
      </c>
      <c r="O199" s="217">
        <v>14.811096808641</v>
      </c>
      <c r="P199" s="217">
        <v>0</v>
      </c>
      <c r="Q199" s="217">
        <v>14.811096808641</v>
      </c>
      <c r="R199" s="217">
        <v>14.811096808641</v>
      </c>
      <c r="S199" s="217">
        <v>0</v>
      </c>
      <c r="T199" s="217">
        <v>14.811096808641</v>
      </c>
      <c r="U199" s="217">
        <v>14.811096808641</v>
      </c>
      <c r="V199" s="217">
        <v>0</v>
      </c>
      <c r="W199" s="217">
        <v>14.811096808641</v>
      </c>
      <c r="X199" s="217">
        <v>14.811096808641</v>
      </c>
      <c r="Y199" s="217">
        <v>0</v>
      </c>
    </row>
    <row r="200" spans="2:25">
      <c r="B200" s="217" t="s">
        <v>368</v>
      </c>
      <c r="C200" s="217" t="s">
        <v>169</v>
      </c>
      <c r="D200" s="217" t="s">
        <v>8</v>
      </c>
      <c r="E200" s="217" t="s">
        <v>87</v>
      </c>
      <c r="F200" s="217" t="s">
        <v>5</v>
      </c>
      <c r="G200" s="217" t="s">
        <v>13</v>
      </c>
      <c r="H200" s="217" t="s">
        <v>174</v>
      </c>
      <c r="I200" s="217">
        <v>5</v>
      </c>
      <c r="J200" s="217">
        <v>4</v>
      </c>
      <c r="K200" s="217">
        <v>1</v>
      </c>
      <c r="L200" s="217">
        <v>31</v>
      </c>
      <c r="M200" s="217">
        <v>713.45776808019502</v>
      </c>
      <c r="N200" s="217">
        <v>7.0081232887185898</v>
      </c>
      <c r="O200" s="217">
        <v>5.6064986309748699</v>
      </c>
      <c r="P200" s="217">
        <v>1.4016246577437199</v>
      </c>
      <c r="Q200" s="217">
        <v>7.0081232887185898</v>
      </c>
      <c r="R200" s="217">
        <v>5.6064986309748699</v>
      </c>
      <c r="S200" s="217">
        <v>1.4016246577437199</v>
      </c>
      <c r="T200" s="217">
        <v>7.0081232887185898</v>
      </c>
      <c r="U200" s="217">
        <v>5.6064986309748699</v>
      </c>
      <c r="V200" s="217">
        <v>1.4016246577437199</v>
      </c>
      <c r="W200" s="217">
        <v>7.0081232887185898</v>
      </c>
      <c r="X200" s="217">
        <v>5.6064986309748699</v>
      </c>
      <c r="Y200" s="217">
        <v>1.4016246577437199</v>
      </c>
    </row>
    <row r="201" spans="2:25">
      <c r="B201" s="217" t="s">
        <v>369</v>
      </c>
      <c r="C201" s="217" t="s">
        <v>169</v>
      </c>
      <c r="D201" s="217" t="s">
        <v>8</v>
      </c>
      <c r="E201" s="217" t="s">
        <v>87</v>
      </c>
      <c r="F201" s="217" t="s">
        <v>5</v>
      </c>
      <c r="G201" s="217" t="s">
        <v>13</v>
      </c>
      <c r="H201" s="217" t="s">
        <v>176</v>
      </c>
      <c r="I201" s="217">
        <v>9</v>
      </c>
      <c r="J201" s="217">
        <v>8</v>
      </c>
      <c r="K201" s="217">
        <v>1</v>
      </c>
      <c r="L201" s="217">
        <v>45</v>
      </c>
      <c r="M201" s="217">
        <v>877.27714005628798</v>
      </c>
      <c r="N201" s="217">
        <v>10.2590157534739</v>
      </c>
      <c r="O201" s="217">
        <v>9.1191251141990293</v>
      </c>
      <c r="P201" s="217">
        <v>1.13989063927488</v>
      </c>
      <c r="Q201" s="217">
        <v>10.2590157534739</v>
      </c>
      <c r="R201" s="217">
        <v>9.1191251141990293</v>
      </c>
      <c r="S201" s="217">
        <v>1.13989063927488</v>
      </c>
      <c r="T201" s="217">
        <v>10.2590157534739</v>
      </c>
      <c r="U201" s="217">
        <v>9.1191251141990293</v>
      </c>
      <c r="V201" s="217">
        <v>1.13989063927488</v>
      </c>
      <c r="W201" s="217">
        <v>10.2590157534739</v>
      </c>
      <c r="X201" s="217">
        <v>9.1191251141990293</v>
      </c>
      <c r="Y201" s="217">
        <v>1.13989063927488</v>
      </c>
    </row>
    <row r="202" spans="2:25">
      <c r="B202" s="217" t="s">
        <v>370</v>
      </c>
      <c r="C202" s="217" t="s">
        <v>169</v>
      </c>
      <c r="D202" s="217" t="s">
        <v>8</v>
      </c>
      <c r="E202" s="217" t="s">
        <v>87</v>
      </c>
      <c r="F202" s="217" t="s">
        <v>5</v>
      </c>
      <c r="G202" s="217" t="s">
        <v>13</v>
      </c>
      <c r="H202" s="217" t="s">
        <v>178</v>
      </c>
      <c r="I202" s="217">
        <v>6</v>
      </c>
      <c r="J202" s="217">
        <v>5</v>
      </c>
      <c r="K202" s="217">
        <v>1</v>
      </c>
      <c r="L202" s="217">
        <v>64</v>
      </c>
      <c r="M202" s="217">
        <v>2651.6125921006901</v>
      </c>
      <c r="N202" s="217">
        <v>2.2627739881287199</v>
      </c>
      <c r="O202" s="217">
        <v>1.88564499010727</v>
      </c>
      <c r="P202" s="217">
        <v>0.377128998021453</v>
      </c>
      <c r="Q202" s="217">
        <v>2.2627739881287199</v>
      </c>
      <c r="R202" s="217">
        <v>1.88564499010727</v>
      </c>
      <c r="S202" s="217">
        <v>0.377128998021453</v>
      </c>
      <c r="T202" s="217">
        <v>2.2627739881287199</v>
      </c>
      <c r="U202" s="217">
        <v>1.88564499010727</v>
      </c>
      <c r="V202" s="217">
        <v>0.377128998021453</v>
      </c>
      <c r="W202" s="217">
        <v>2.2627739881287199</v>
      </c>
      <c r="X202" s="217">
        <v>1.88564499010727</v>
      </c>
      <c r="Y202" s="217">
        <v>0.377128998021453</v>
      </c>
    </row>
    <row r="203" spans="2:25">
      <c r="B203" s="217" t="s">
        <v>371</v>
      </c>
      <c r="C203" s="217" t="s">
        <v>169</v>
      </c>
      <c r="D203" s="217" t="s">
        <v>8</v>
      </c>
      <c r="E203" s="217" t="s">
        <v>87</v>
      </c>
      <c r="F203" s="217" t="s">
        <v>5</v>
      </c>
      <c r="G203" s="217" t="s">
        <v>13</v>
      </c>
      <c r="H203" s="217" t="s">
        <v>5</v>
      </c>
      <c r="I203" s="217">
        <v>27</v>
      </c>
      <c r="J203" s="217">
        <v>24</v>
      </c>
      <c r="K203" s="217">
        <v>3</v>
      </c>
      <c r="L203" s="217">
        <v>155</v>
      </c>
      <c r="M203" s="217">
        <v>4850</v>
      </c>
      <c r="N203" s="217">
        <v>5.5670103092783503</v>
      </c>
      <c r="O203" s="217">
        <v>4.9484536082474202</v>
      </c>
      <c r="P203" s="217">
        <v>0.61855670103092797</v>
      </c>
      <c r="Q203" s="217">
        <v>5.5670103092783503</v>
      </c>
      <c r="R203" s="217">
        <v>4.9484536082474202</v>
      </c>
      <c r="S203" s="217">
        <v>0.61855670103092797</v>
      </c>
      <c r="T203" s="217">
        <v>5.5670103092783503</v>
      </c>
      <c r="U203" s="217">
        <v>4.9484536082474202</v>
      </c>
      <c r="V203" s="217">
        <v>0.61855670103092797</v>
      </c>
      <c r="W203" s="217">
        <v>5.5670103092783503</v>
      </c>
      <c r="X203" s="217">
        <v>4.9484536082474202</v>
      </c>
      <c r="Y203" s="217">
        <v>0.61855670103092797</v>
      </c>
    </row>
    <row r="204" spans="2:25">
      <c r="B204" s="217" t="s">
        <v>372</v>
      </c>
      <c r="C204" s="217" t="s">
        <v>169</v>
      </c>
      <c r="D204" s="217" t="s">
        <v>8</v>
      </c>
      <c r="E204" s="217" t="s">
        <v>87</v>
      </c>
      <c r="F204" s="217" t="s">
        <v>12</v>
      </c>
      <c r="G204" s="217" t="s">
        <v>5</v>
      </c>
      <c r="H204" s="217" t="s">
        <v>170</v>
      </c>
      <c r="I204" s="217">
        <v>32</v>
      </c>
      <c r="J204" s="217">
        <v>31</v>
      </c>
      <c r="K204" s="217">
        <v>1</v>
      </c>
      <c r="L204" s="217">
        <v>43</v>
      </c>
      <c r="M204" s="217">
        <v>2335.9966424621002</v>
      </c>
      <c r="N204" s="217">
        <v>13.6986498260856</v>
      </c>
      <c r="O204" s="217">
        <v>13.270567019020399</v>
      </c>
      <c r="P204" s="217">
        <v>0.42808280706517599</v>
      </c>
      <c r="Q204" s="217">
        <v>13.6986498260856</v>
      </c>
      <c r="R204" s="217">
        <v>13.270567019020399</v>
      </c>
      <c r="S204" s="217">
        <v>0.42808280706517599</v>
      </c>
      <c r="T204" s="217">
        <v>13.6986498260856</v>
      </c>
      <c r="U204" s="217">
        <v>13.270567019020399</v>
      </c>
      <c r="V204" s="217">
        <v>0.42808280706517599</v>
      </c>
      <c r="W204" s="217">
        <v>13.6986498260856</v>
      </c>
      <c r="X204" s="217">
        <v>13.270567019020399</v>
      </c>
      <c r="Y204" s="217">
        <v>0.42808280706517599</v>
      </c>
    </row>
    <row r="205" spans="2:25">
      <c r="B205" s="217" t="s">
        <v>373</v>
      </c>
      <c r="C205" s="217" t="s">
        <v>169</v>
      </c>
      <c r="D205" s="217" t="s">
        <v>8</v>
      </c>
      <c r="E205" s="217" t="s">
        <v>87</v>
      </c>
      <c r="F205" s="217" t="s">
        <v>12</v>
      </c>
      <c r="G205" s="217" t="s">
        <v>5</v>
      </c>
      <c r="H205" s="217" t="s">
        <v>172</v>
      </c>
      <c r="I205" s="217">
        <v>43</v>
      </c>
      <c r="J205" s="217">
        <v>43</v>
      </c>
      <c r="K205" s="217">
        <v>0</v>
      </c>
      <c r="L205" s="217">
        <v>57</v>
      </c>
      <c r="M205" s="217">
        <v>2412.2228057853999</v>
      </c>
      <c r="N205" s="217">
        <v>17.8258823757367</v>
      </c>
      <c r="O205" s="217">
        <v>17.8258823757367</v>
      </c>
      <c r="P205" s="217">
        <v>0</v>
      </c>
      <c r="Q205" s="217">
        <v>17.8258823757367</v>
      </c>
      <c r="R205" s="217">
        <v>17.8258823757367</v>
      </c>
      <c r="S205" s="217">
        <v>0</v>
      </c>
      <c r="T205" s="217">
        <v>17.8258823757367</v>
      </c>
      <c r="U205" s="217">
        <v>17.8258823757367</v>
      </c>
      <c r="V205" s="217">
        <v>0</v>
      </c>
      <c r="W205" s="217">
        <v>17.8258823757367</v>
      </c>
      <c r="X205" s="217">
        <v>17.8258823757367</v>
      </c>
      <c r="Y205" s="217">
        <v>0</v>
      </c>
    </row>
    <row r="206" spans="2:25">
      <c r="B206" s="217" t="s">
        <v>374</v>
      </c>
      <c r="C206" s="217" t="s">
        <v>169</v>
      </c>
      <c r="D206" s="217" t="s">
        <v>8</v>
      </c>
      <c r="E206" s="217" t="s">
        <v>87</v>
      </c>
      <c r="F206" s="217" t="s">
        <v>12</v>
      </c>
      <c r="G206" s="217" t="s">
        <v>5</v>
      </c>
      <c r="H206" s="217" t="s">
        <v>174</v>
      </c>
      <c r="I206" s="217">
        <v>53</v>
      </c>
      <c r="J206" s="217">
        <v>52</v>
      </c>
      <c r="K206" s="217">
        <v>1</v>
      </c>
      <c r="L206" s="217">
        <v>49</v>
      </c>
      <c r="M206" s="217">
        <v>2896.9955465219</v>
      </c>
      <c r="N206" s="217">
        <v>18.294815835540799</v>
      </c>
      <c r="O206" s="217">
        <v>17.9496306310966</v>
      </c>
      <c r="P206" s="217">
        <v>0.34518520444416501</v>
      </c>
      <c r="Q206" s="217">
        <v>18.294815835540799</v>
      </c>
      <c r="R206" s="217">
        <v>17.9496306310966</v>
      </c>
      <c r="S206" s="217">
        <v>0.34518520444416501</v>
      </c>
      <c r="T206" s="217">
        <v>18.294815835540799</v>
      </c>
      <c r="U206" s="217">
        <v>17.9496306310966</v>
      </c>
      <c r="V206" s="217">
        <v>0.34518520444416501</v>
      </c>
      <c r="W206" s="217">
        <v>18.294815835540799</v>
      </c>
      <c r="X206" s="217">
        <v>17.9496306310966</v>
      </c>
      <c r="Y206" s="217">
        <v>0.34518520444416501</v>
      </c>
    </row>
    <row r="207" spans="2:25">
      <c r="B207" s="217" t="s">
        <v>375</v>
      </c>
      <c r="C207" s="217" t="s">
        <v>169</v>
      </c>
      <c r="D207" s="217" t="s">
        <v>8</v>
      </c>
      <c r="E207" s="217" t="s">
        <v>87</v>
      </c>
      <c r="F207" s="217" t="s">
        <v>12</v>
      </c>
      <c r="G207" s="217" t="s">
        <v>5</v>
      </c>
      <c r="H207" s="217" t="s">
        <v>176</v>
      </c>
      <c r="I207" s="217">
        <v>50</v>
      </c>
      <c r="J207" s="217">
        <v>49</v>
      </c>
      <c r="K207" s="217">
        <v>1</v>
      </c>
      <c r="L207" s="217">
        <v>72</v>
      </c>
      <c r="M207" s="217">
        <v>2433.24496521631</v>
      </c>
      <c r="N207" s="217">
        <v>20.548691444864499</v>
      </c>
      <c r="O207" s="217">
        <v>20.137717615967201</v>
      </c>
      <c r="P207" s="217">
        <v>0.41097382889728901</v>
      </c>
      <c r="Q207" s="217">
        <v>20.548691444864499</v>
      </c>
      <c r="R207" s="217">
        <v>20.137717615967201</v>
      </c>
      <c r="S207" s="217">
        <v>0.41097382889728901</v>
      </c>
      <c r="T207" s="217">
        <v>20.548691444864499</v>
      </c>
      <c r="U207" s="217">
        <v>20.137717615967201</v>
      </c>
      <c r="V207" s="217">
        <v>0.41097382889728901</v>
      </c>
      <c r="W207" s="217">
        <v>20.548691444864499</v>
      </c>
      <c r="X207" s="217">
        <v>20.137717615967201</v>
      </c>
      <c r="Y207" s="217">
        <v>0.41097382889728901</v>
      </c>
    </row>
    <row r="208" spans="2:25">
      <c r="B208" s="217" t="s">
        <v>376</v>
      </c>
      <c r="C208" s="217" t="s">
        <v>169</v>
      </c>
      <c r="D208" s="217" t="s">
        <v>8</v>
      </c>
      <c r="E208" s="217" t="s">
        <v>87</v>
      </c>
      <c r="F208" s="217" t="s">
        <v>12</v>
      </c>
      <c r="G208" s="217" t="s">
        <v>5</v>
      </c>
      <c r="H208" s="217" t="s">
        <v>178</v>
      </c>
      <c r="I208" s="217">
        <v>23</v>
      </c>
      <c r="J208" s="217">
        <v>22</v>
      </c>
      <c r="K208" s="217">
        <v>1</v>
      </c>
      <c r="L208" s="217">
        <v>52</v>
      </c>
      <c r="M208" s="217">
        <v>3091.5400400142798</v>
      </c>
      <c r="N208" s="217">
        <v>7.4396578088290699</v>
      </c>
      <c r="O208" s="217">
        <v>7.1161944258365004</v>
      </c>
      <c r="P208" s="217">
        <v>0.32346338299256799</v>
      </c>
      <c r="Q208" s="217">
        <v>7.4396578088290699</v>
      </c>
      <c r="R208" s="217">
        <v>7.1161944258365004</v>
      </c>
      <c r="S208" s="217">
        <v>0.32346338299256799</v>
      </c>
      <c r="T208" s="217">
        <v>7.4396578088290699</v>
      </c>
      <c r="U208" s="217">
        <v>7.1161944258365004</v>
      </c>
      <c r="V208" s="217">
        <v>0.32346338299256799</v>
      </c>
      <c r="W208" s="217">
        <v>7.4396578088290699</v>
      </c>
      <c r="X208" s="217">
        <v>7.1161944258365004</v>
      </c>
      <c r="Y208" s="217">
        <v>0.32346338299256799</v>
      </c>
    </row>
    <row r="209" spans="2:25">
      <c r="B209" s="217" t="s">
        <v>377</v>
      </c>
      <c r="C209" s="217" t="s">
        <v>169</v>
      </c>
      <c r="D209" s="217" t="s">
        <v>8</v>
      </c>
      <c r="E209" s="217" t="s">
        <v>87</v>
      </c>
      <c r="F209" s="217" t="s">
        <v>12</v>
      </c>
      <c r="G209" s="217" t="s">
        <v>5</v>
      </c>
      <c r="H209" s="217" t="s">
        <v>5</v>
      </c>
      <c r="I209" s="217">
        <v>201</v>
      </c>
      <c r="J209" s="217">
        <v>197</v>
      </c>
      <c r="K209" s="217">
        <v>4</v>
      </c>
      <c r="L209" s="217">
        <v>273</v>
      </c>
      <c r="M209" s="217">
        <v>13170</v>
      </c>
      <c r="N209" s="217">
        <v>15.2619589977221</v>
      </c>
      <c r="O209" s="217">
        <v>14.958238420653</v>
      </c>
      <c r="P209" s="217">
        <v>0.303720577069096</v>
      </c>
      <c r="Q209" s="217">
        <v>15.2619589977221</v>
      </c>
      <c r="R209" s="217">
        <v>14.958238420653</v>
      </c>
      <c r="S209" s="217">
        <v>0.303720577069096</v>
      </c>
      <c r="T209" s="217">
        <v>15.2619589977221</v>
      </c>
      <c r="U209" s="217">
        <v>14.958238420653</v>
      </c>
      <c r="V209" s="217">
        <v>0.303720577069096</v>
      </c>
      <c r="W209" s="217">
        <v>15.2619589977221</v>
      </c>
      <c r="X209" s="217">
        <v>14.958238420653</v>
      </c>
      <c r="Y209" s="217">
        <v>0.303720577069096</v>
      </c>
    </row>
    <row r="210" spans="2:25">
      <c r="B210" s="217" t="s">
        <v>378</v>
      </c>
      <c r="C210" s="217" t="s">
        <v>169</v>
      </c>
      <c r="D210" s="217" t="s">
        <v>8</v>
      </c>
      <c r="E210" s="217" t="s">
        <v>87</v>
      </c>
      <c r="F210" s="217" t="s">
        <v>9</v>
      </c>
      <c r="G210" s="217" t="s">
        <v>5</v>
      </c>
      <c r="H210" s="217" t="s">
        <v>170</v>
      </c>
      <c r="I210" s="217">
        <v>3</v>
      </c>
      <c r="J210" s="217">
        <v>3</v>
      </c>
      <c r="K210" s="217">
        <v>0</v>
      </c>
      <c r="L210" s="217">
        <v>66</v>
      </c>
      <c r="M210" s="217">
        <v>2538.4003759575999</v>
      </c>
      <c r="N210" s="217">
        <v>1.18184665760943</v>
      </c>
      <c r="O210" s="217">
        <v>1.18184665760943</v>
      </c>
      <c r="P210" s="217">
        <v>0</v>
      </c>
      <c r="Q210" s="217">
        <v>1.18184665760943</v>
      </c>
      <c r="R210" s="217">
        <v>1.18184665760943</v>
      </c>
      <c r="S210" s="217">
        <v>0</v>
      </c>
      <c r="T210" s="217">
        <v>1.18184665760943</v>
      </c>
      <c r="U210" s="217">
        <v>1.18184665760943</v>
      </c>
      <c r="V210" s="217">
        <v>0</v>
      </c>
      <c r="W210" s="217">
        <v>1.18184665760943</v>
      </c>
      <c r="X210" s="217">
        <v>1.18184665760943</v>
      </c>
      <c r="Y210" s="217">
        <v>0</v>
      </c>
    </row>
    <row r="211" spans="2:25">
      <c r="B211" s="217" t="s">
        <v>379</v>
      </c>
      <c r="C211" s="217" t="s">
        <v>169</v>
      </c>
      <c r="D211" s="217" t="s">
        <v>8</v>
      </c>
      <c r="E211" s="217" t="s">
        <v>87</v>
      </c>
      <c r="F211" s="217" t="s">
        <v>9</v>
      </c>
      <c r="G211" s="217" t="s">
        <v>5</v>
      </c>
      <c r="H211" s="217" t="s">
        <v>172</v>
      </c>
      <c r="I211" s="217">
        <v>9</v>
      </c>
      <c r="J211" s="217">
        <v>9</v>
      </c>
      <c r="K211" s="217">
        <v>0</v>
      </c>
      <c r="L211" s="217">
        <v>83</v>
      </c>
      <c r="M211" s="217">
        <v>2499.9743059564698</v>
      </c>
      <c r="N211" s="217">
        <v>3.60003699980295</v>
      </c>
      <c r="O211" s="217">
        <v>3.60003699980295</v>
      </c>
      <c r="P211" s="217">
        <v>0</v>
      </c>
      <c r="Q211" s="217">
        <v>3.60003699980295</v>
      </c>
      <c r="R211" s="217">
        <v>3.60003699980295</v>
      </c>
      <c r="S211" s="217">
        <v>0</v>
      </c>
      <c r="T211" s="217">
        <v>3.60003699980295</v>
      </c>
      <c r="U211" s="217">
        <v>3.60003699980295</v>
      </c>
      <c r="V211" s="217">
        <v>0</v>
      </c>
      <c r="W211" s="217">
        <v>3.60003699980295</v>
      </c>
      <c r="X211" s="217">
        <v>3.60003699980295</v>
      </c>
      <c r="Y211" s="217">
        <v>0</v>
      </c>
    </row>
    <row r="212" spans="2:25">
      <c r="B212" s="217" t="s">
        <v>380</v>
      </c>
      <c r="C212" s="217" t="s">
        <v>169</v>
      </c>
      <c r="D212" s="217" t="s">
        <v>8</v>
      </c>
      <c r="E212" s="217" t="s">
        <v>87</v>
      </c>
      <c r="F212" s="217" t="s">
        <v>9</v>
      </c>
      <c r="G212" s="217" t="s">
        <v>5</v>
      </c>
      <c r="H212" s="217" t="s">
        <v>174</v>
      </c>
      <c r="I212" s="217">
        <v>22</v>
      </c>
      <c r="J212" s="217">
        <v>22</v>
      </c>
      <c r="K212" s="217">
        <v>0</v>
      </c>
      <c r="L212" s="217">
        <v>87</v>
      </c>
      <c r="M212" s="217">
        <v>3024.1720750198801</v>
      </c>
      <c r="N212" s="217">
        <v>7.2747183209987698</v>
      </c>
      <c r="O212" s="217">
        <v>7.2747183209987698</v>
      </c>
      <c r="P212" s="217">
        <v>0</v>
      </c>
      <c r="Q212" s="217">
        <v>7.2747183209987698</v>
      </c>
      <c r="R212" s="217">
        <v>7.2747183209987698</v>
      </c>
      <c r="S212" s="217">
        <v>0</v>
      </c>
      <c r="T212" s="217">
        <v>7.2747183209987698</v>
      </c>
      <c r="U212" s="217">
        <v>7.2747183209987698</v>
      </c>
      <c r="V212" s="217">
        <v>0</v>
      </c>
      <c r="W212" s="217">
        <v>7.2747183209987698</v>
      </c>
      <c r="X212" s="217">
        <v>7.2747183209987698</v>
      </c>
      <c r="Y212" s="217">
        <v>0</v>
      </c>
    </row>
    <row r="213" spans="2:25">
      <c r="B213" s="217" t="s">
        <v>381</v>
      </c>
      <c r="C213" s="217" t="s">
        <v>169</v>
      </c>
      <c r="D213" s="217" t="s">
        <v>8</v>
      </c>
      <c r="E213" s="217" t="s">
        <v>87</v>
      </c>
      <c r="F213" s="217" t="s">
        <v>9</v>
      </c>
      <c r="G213" s="217" t="s">
        <v>5</v>
      </c>
      <c r="H213" s="217" t="s">
        <v>176</v>
      </c>
      <c r="I213" s="217">
        <v>18</v>
      </c>
      <c r="J213" s="217">
        <v>17</v>
      </c>
      <c r="K213" s="217">
        <v>1</v>
      </c>
      <c r="L213" s="217">
        <v>66</v>
      </c>
      <c r="M213" s="217">
        <v>2439.5635447632299</v>
      </c>
      <c r="N213" s="217">
        <v>7.3783689867963496</v>
      </c>
      <c r="O213" s="217">
        <v>6.9684595986409903</v>
      </c>
      <c r="P213" s="217">
        <v>0.40990938815535299</v>
      </c>
      <c r="Q213" s="217">
        <v>7.3783689867963496</v>
      </c>
      <c r="R213" s="217">
        <v>6.9684595986409903</v>
      </c>
      <c r="S213" s="217">
        <v>0.40990938815535299</v>
      </c>
      <c r="T213" s="217">
        <v>7.3783689867963496</v>
      </c>
      <c r="U213" s="217">
        <v>6.9684595986409903</v>
      </c>
      <c r="V213" s="217">
        <v>0.40990938815535299</v>
      </c>
      <c r="W213" s="217">
        <v>7.3783689867963496</v>
      </c>
      <c r="X213" s="217">
        <v>6.9684595986409903</v>
      </c>
      <c r="Y213" s="217">
        <v>0.40990938815535299</v>
      </c>
    </row>
    <row r="214" spans="2:25">
      <c r="B214" s="217" t="s">
        <v>382</v>
      </c>
      <c r="C214" s="217" t="s">
        <v>169</v>
      </c>
      <c r="D214" s="217" t="s">
        <v>8</v>
      </c>
      <c r="E214" s="217" t="s">
        <v>87</v>
      </c>
      <c r="F214" s="217" t="s">
        <v>9</v>
      </c>
      <c r="G214" s="217" t="s">
        <v>5</v>
      </c>
      <c r="H214" s="217" t="s">
        <v>178</v>
      </c>
      <c r="I214" s="217">
        <v>9</v>
      </c>
      <c r="J214" s="217">
        <v>8</v>
      </c>
      <c r="K214" s="217">
        <v>1</v>
      </c>
      <c r="L214" s="217">
        <v>87</v>
      </c>
      <c r="M214" s="217">
        <v>3277.8896983028199</v>
      </c>
      <c r="N214" s="217">
        <v>2.7456689603252702</v>
      </c>
      <c r="O214" s="217">
        <v>2.44059463140024</v>
      </c>
      <c r="P214" s="217">
        <v>0.30507432892503</v>
      </c>
      <c r="Q214" s="217">
        <v>2.7456689603252702</v>
      </c>
      <c r="R214" s="217">
        <v>2.44059463140024</v>
      </c>
      <c r="S214" s="217">
        <v>0.30507432892503</v>
      </c>
      <c r="T214" s="217">
        <v>2.7456689603252702</v>
      </c>
      <c r="U214" s="217">
        <v>2.44059463140024</v>
      </c>
      <c r="V214" s="217">
        <v>0.30507432892503</v>
      </c>
      <c r="W214" s="217">
        <v>2.7456689603252702</v>
      </c>
      <c r="X214" s="217">
        <v>2.44059463140024</v>
      </c>
      <c r="Y214" s="217">
        <v>0.30507432892503</v>
      </c>
    </row>
    <row r="215" spans="2:25">
      <c r="B215" s="217" t="s">
        <v>383</v>
      </c>
      <c r="C215" s="217" t="s">
        <v>169</v>
      </c>
      <c r="D215" s="217" t="s">
        <v>8</v>
      </c>
      <c r="E215" s="217" t="s">
        <v>87</v>
      </c>
      <c r="F215" s="217" t="s">
        <v>9</v>
      </c>
      <c r="G215" s="217" t="s">
        <v>5</v>
      </c>
      <c r="H215" s="217" t="s">
        <v>5</v>
      </c>
      <c r="I215" s="217">
        <v>61</v>
      </c>
      <c r="J215" s="217">
        <v>59</v>
      </c>
      <c r="K215" s="217">
        <v>2</v>
      </c>
      <c r="L215" s="217">
        <v>389</v>
      </c>
      <c r="M215" s="217">
        <v>13780</v>
      </c>
      <c r="N215" s="217">
        <v>4.4267053701016001</v>
      </c>
      <c r="O215" s="217">
        <v>4.2815674891146598</v>
      </c>
      <c r="P215" s="217">
        <v>0.145137880986938</v>
      </c>
      <c r="Q215" s="217">
        <v>4.4267053701016001</v>
      </c>
      <c r="R215" s="217">
        <v>4.2815674891146598</v>
      </c>
      <c r="S215" s="217">
        <v>0.145137880986938</v>
      </c>
      <c r="T215" s="217">
        <v>4.4267053701016001</v>
      </c>
      <c r="U215" s="217">
        <v>4.2815674891146598</v>
      </c>
      <c r="V215" s="217">
        <v>0.145137880986938</v>
      </c>
      <c r="W215" s="217">
        <v>4.4267053701016001</v>
      </c>
      <c r="X215" s="217">
        <v>4.2815674891146598</v>
      </c>
      <c r="Y215" s="217">
        <v>0.145137880986938</v>
      </c>
    </row>
    <row r="216" spans="2:25">
      <c r="B216" s="217" t="s">
        <v>384</v>
      </c>
      <c r="C216" s="217" t="s">
        <v>169</v>
      </c>
      <c r="D216" s="217" t="s">
        <v>8</v>
      </c>
      <c r="E216" s="217" t="s">
        <v>87</v>
      </c>
      <c r="F216" s="217" t="s">
        <v>5</v>
      </c>
      <c r="G216" s="217" t="s">
        <v>5</v>
      </c>
      <c r="H216" s="217" t="s">
        <v>170</v>
      </c>
      <c r="I216" s="217">
        <v>35</v>
      </c>
      <c r="J216" s="217">
        <v>34</v>
      </c>
      <c r="K216" s="217">
        <v>1</v>
      </c>
      <c r="L216" s="217">
        <v>109</v>
      </c>
      <c r="M216" s="217">
        <v>4874.3970184196896</v>
      </c>
      <c r="N216" s="217">
        <v>7.1803753095489897</v>
      </c>
      <c r="O216" s="217">
        <v>6.9752217292761696</v>
      </c>
      <c r="P216" s="217">
        <v>0.20515358027282801</v>
      </c>
      <c r="Q216" s="217">
        <v>7.1803753095489897</v>
      </c>
      <c r="R216" s="217">
        <v>6.9752217292761696</v>
      </c>
      <c r="S216" s="217">
        <v>0.20515358027282801</v>
      </c>
      <c r="T216" s="217">
        <v>7.1803753095489897</v>
      </c>
      <c r="U216" s="217">
        <v>6.9752217292761696</v>
      </c>
      <c r="V216" s="217">
        <v>0.20515358027282801</v>
      </c>
      <c r="W216" s="217">
        <v>7.1803753095489897</v>
      </c>
      <c r="X216" s="217">
        <v>6.9752217292761696</v>
      </c>
      <c r="Y216" s="217">
        <v>0.20515358027282801</v>
      </c>
    </row>
    <row r="217" spans="2:25">
      <c r="B217" s="217" t="s">
        <v>385</v>
      </c>
      <c r="C217" s="217" t="s">
        <v>169</v>
      </c>
      <c r="D217" s="217" t="s">
        <v>8</v>
      </c>
      <c r="E217" s="217" t="s">
        <v>87</v>
      </c>
      <c r="F217" s="217" t="s">
        <v>5</v>
      </c>
      <c r="G217" s="217" t="s">
        <v>5</v>
      </c>
      <c r="H217" s="217" t="s">
        <v>172</v>
      </c>
      <c r="I217" s="217">
        <v>52</v>
      </c>
      <c r="J217" s="217">
        <v>52</v>
      </c>
      <c r="K217" s="217">
        <v>0</v>
      </c>
      <c r="L217" s="217">
        <v>140</v>
      </c>
      <c r="M217" s="217">
        <v>4912.1971117418698</v>
      </c>
      <c r="N217" s="217">
        <v>10.5858944209917</v>
      </c>
      <c r="O217" s="217">
        <v>10.5858944209917</v>
      </c>
      <c r="P217" s="217">
        <v>0</v>
      </c>
      <c r="Q217" s="217">
        <v>10.5858944209917</v>
      </c>
      <c r="R217" s="217">
        <v>10.5858944209917</v>
      </c>
      <c r="S217" s="217">
        <v>0</v>
      </c>
      <c r="T217" s="217">
        <v>10.5858944209917</v>
      </c>
      <c r="U217" s="217">
        <v>10.5858944209917</v>
      </c>
      <c r="V217" s="217">
        <v>0</v>
      </c>
      <c r="W217" s="217">
        <v>10.5858944209917</v>
      </c>
      <c r="X217" s="217">
        <v>10.5858944209917</v>
      </c>
      <c r="Y217" s="217">
        <v>0</v>
      </c>
    </row>
    <row r="218" spans="2:25">
      <c r="B218" s="217" t="s">
        <v>386</v>
      </c>
      <c r="C218" s="217" t="s">
        <v>169</v>
      </c>
      <c r="D218" s="217" t="s">
        <v>8</v>
      </c>
      <c r="E218" s="217" t="s">
        <v>87</v>
      </c>
      <c r="F218" s="217" t="s">
        <v>5</v>
      </c>
      <c r="G218" s="217" t="s">
        <v>5</v>
      </c>
      <c r="H218" s="217" t="s">
        <v>174</v>
      </c>
      <c r="I218" s="217">
        <v>75</v>
      </c>
      <c r="J218" s="217">
        <v>74</v>
      </c>
      <c r="K218" s="217">
        <v>1</v>
      </c>
      <c r="L218" s="217">
        <v>136</v>
      </c>
      <c r="M218" s="217">
        <v>5921.1676215417901</v>
      </c>
      <c r="N218" s="217">
        <v>12.666420678101201</v>
      </c>
      <c r="O218" s="217">
        <v>12.497535069059801</v>
      </c>
      <c r="P218" s="217">
        <v>0.168885609041349</v>
      </c>
      <c r="Q218" s="217">
        <v>12.666420678101201</v>
      </c>
      <c r="R218" s="217">
        <v>12.497535069059801</v>
      </c>
      <c r="S218" s="217">
        <v>0.168885609041349</v>
      </c>
      <c r="T218" s="217">
        <v>12.666420678101201</v>
      </c>
      <c r="U218" s="217">
        <v>12.497535069059801</v>
      </c>
      <c r="V218" s="217">
        <v>0.168885609041349</v>
      </c>
      <c r="W218" s="217">
        <v>12.666420678101201</v>
      </c>
      <c r="X218" s="217">
        <v>12.497535069059801</v>
      </c>
      <c r="Y218" s="217">
        <v>0.168885609041349</v>
      </c>
    </row>
    <row r="219" spans="2:25">
      <c r="B219" s="217" t="s">
        <v>387</v>
      </c>
      <c r="C219" s="217" t="s">
        <v>169</v>
      </c>
      <c r="D219" s="217" t="s">
        <v>8</v>
      </c>
      <c r="E219" s="217" t="s">
        <v>87</v>
      </c>
      <c r="F219" s="217" t="s">
        <v>5</v>
      </c>
      <c r="G219" s="217" t="s">
        <v>5</v>
      </c>
      <c r="H219" s="217" t="s">
        <v>176</v>
      </c>
      <c r="I219" s="217">
        <v>68</v>
      </c>
      <c r="J219" s="217">
        <v>66</v>
      </c>
      <c r="K219" s="217">
        <v>2</v>
      </c>
      <c r="L219" s="217">
        <v>138</v>
      </c>
      <c r="M219" s="217">
        <v>4872.8085099795499</v>
      </c>
      <c r="N219" s="217">
        <v>13.9549912254371</v>
      </c>
      <c r="O219" s="217">
        <v>13.5445503070419</v>
      </c>
      <c r="P219" s="217">
        <v>0.41044091839521002</v>
      </c>
      <c r="Q219" s="217">
        <v>13.9549912254371</v>
      </c>
      <c r="R219" s="217">
        <v>13.5445503070419</v>
      </c>
      <c r="S219" s="217">
        <v>0.41044091839521002</v>
      </c>
      <c r="T219" s="217">
        <v>13.9549912254371</v>
      </c>
      <c r="U219" s="217">
        <v>13.5445503070419</v>
      </c>
      <c r="V219" s="217">
        <v>0.41044091839521002</v>
      </c>
      <c r="W219" s="217">
        <v>13.9549912254371</v>
      </c>
      <c r="X219" s="217">
        <v>13.5445503070419</v>
      </c>
      <c r="Y219" s="217">
        <v>0.41044091839521002</v>
      </c>
    </row>
    <row r="220" spans="2:25">
      <c r="B220" s="217" t="s">
        <v>388</v>
      </c>
      <c r="C220" s="217" t="s">
        <v>169</v>
      </c>
      <c r="D220" s="217" t="s">
        <v>8</v>
      </c>
      <c r="E220" s="217" t="s">
        <v>87</v>
      </c>
      <c r="F220" s="217" t="s">
        <v>5</v>
      </c>
      <c r="G220" s="217" t="s">
        <v>5</v>
      </c>
      <c r="H220" s="217" t="s">
        <v>178</v>
      </c>
      <c r="I220" s="217">
        <v>32</v>
      </c>
      <c r="J220" s="217">
        <v>30</v>
      </c>
      <c r="K220" s="217">
        <v>2</v>
      </c>
      <c r="L220" s="217">
        <v>139</v>
      </c>
      <c r="M220" s="217">
        <v>6369.4297383170997</v>
      </c>
      <c r="N220" s="217">
        <v>5.0239976441682002</v>
      </c>
      <c r="O220" s="217">
        <v>4.70999779140769</v>
      </c>
      <c r="P220" s="217">
        <v>0.31399985276051301</v>
      </c>
      <c r="Q220" s="217">
        <v>5.0239976441682002</v>
      </c>
      <c r="R220" s="217">
        <v>4.70999779140769</v>
      </c>
      <c r="S220" s="217">
        <v>0.31399985276051301</v>
      </c>
      <c r="T220" s="217">
        <v>5.0239976441682002</v>
      </c>
      <c r="U220" s="217">
        <v>4.70999779140769</v>
      </c>
      <c r="V220" s="217">
        <v>0.31399985276051301</v>
      </c>
      <c r="W220" s="217">
        <v>5.0239976441682002</v>
      </c>
      <c r="X220" s="217">
        <v>4.70999779140769</v>
      </c>
      <c r="Y220" s="217">
        <v>0.31399985276051301</v>
      </c>
    </row>
    <row r="221" spans="2:25">
      <c r="B221" s="217" t="s">
        <v>389</v>
      </c>
      <c r="C221" s="217" t="s">
        <v>169</v>
      </c>
      <c r="D221" s="217" t="s">
        <v>8</v>
      </c>
      <c r="E221" s="217" t="s">
        <v>87</v>
      </c>
      <c r="F221" s="217" t="s">
        <v>5</v>
      </c>
      <c r="G221" s="217" t="s">
        <v>5</v>
      </c>
      <c r="H221" s="217" t="s">
        <v>5</v>
      </c>
      <c r="I221" s="217">
        <v>262</v>
      </c>
      <c r="J221" s="217">
        <v>256</v>
      </c>
      <c r="K221" s="217">
        <v>6</v>
      </c>
      <c r="L221" s="217">
        <v>662</v>
      </c>
      <c r="M221" s="217">
        <v>26950</v>
      </c>
      <c r="N221" s="217">
        <v>9.7217068645640108</v>
      </c>
      <c r="O221" s="217">
        <v>9.4990723562152102</v>
      </c>
      <c r="P221" s="217">
        <v>0.222634508348794</v>
      </c>
      <c r="Q221" s="217">
        <v>9.7217068645640108</v>
      </c>
      <c r="R221" s="217">
        <v>9.4990723562152102</v>
      </c>
      <c r="S221" s="217">
        <v>0.222634508348794</v>
      </c>
      <c r="T221" s="217">
        <v>9.7217068645640108</v>
      </c>
      <c r="U221" s="217">
        <v>9.4990723562152102</v>
      </c>
      <c r="V221" s="217">
        <v>0.222634508348794</v>
      </c>
      <c r="W221" s="217">
        <v>9.7217068645640108</v>
      </c>
      <c r="X221" s="217">
        <v>9.4990723562152102</v>
      </c>
      <c r="Y221" s="217">
        <v>0.222634508348794</v>
      </c>
    </row>
    <row r="222" spans="2:25">
      <c r="B222" s="217" t="s">
        <v>390</v>
      </c>
      <c r="C222" s="217" t="s">
        <v>169</v>
      </c>
      <c r="D222" s="217" t="s">
        <v>8</v>
      </c>
      <c r="E222" s="217" t="s">
        <v>88</v>
      </c>
      <c r="F222" s="217" t="s">
        <v>12</v>
      </c>
      <c r="G222" s="217" t="s">
        <v>10</v>
      </c>
      <c r="H222" s="217" t="s">
        <v>170</v>
      </c>
      <c r="I222" s="217">
        <v>1</v>
      </c>
      <c r="J222" s="217">
        <v>1</v>
      </c>
      <c r="K222" s="217">
        <v>0</v>
      </c>
      <c r="L222" s="217">
        <v>4</v>
      </c>
      <c r="M222" s="217">
        <v>235.49295774647899</v>
      </c>
      <c r="N222" s="217">
        <v>4.2464114832535902</v>
      </c>
      <c r="O222" s="217">
        <v>4.2464114832535902</v>
      </c>
      <c r="P222" s="217">
        <v>0</v>
      </c>
      <c r="Q222" s="217">
        <v>4.2464114832535902</v>
      </c>
      <c r="R222" s="217">
        <v>4.2464114832535902</v>
      </c>
      <c r="S222" s="217">
        <v>0</v>
      </c>
      <c r="T222" s="217">
        <v>4.2464114832535902</v>
      </c>
      <c r="U222" s="217">
        <v>4.2464114832535902</v>
      </c>
      <c r="V222" s="217">
        <v>0</v>
      </c>
      <c r="W222" s="217">
        <v>4.2464114832535902</v>
      </c>
      <c r="X222" s="217">
        <v>4.2464114832535902</v>
      </c>
      <c r="Y222" s="217">
        <v>0</v>
      </c>
    </row>
    <row r="223" spans="2:25">
      <c r="B223" s="217" t="s">
        <v>391</v>
      </c>
      <c r="C223" s="217" t="s">
        <v>169</v>
      </c>
      <c r="D223" s="217" t="s">
        <v>8</v>
      </c>
      <c r="E223" s="217" t="s">
        <v>88</v>
      </c>
      <c r="F223" s="217" t="s">
        <v>12</v>
      </c>
      <c r="G223" s="217" t="s">
        <v>10</v>
      </c>
      <c r="H223" s="217" t="s">
        <v>172</v>
      </c>
      <c r="I223" s="217">
        <v>6</v>
      </c>
      <c r="J223" s="217">
        <v>6</v>
      </c>
      <c r="K223" s="217">
        <v>0</v>
      </c>
      <c r="L223" s="217">
        <v>3</v>
      </c>
      <c r="M223" s="217">
        <v>382.67605633802799</v>
      </c>
      <c r="N223" s="217">
        <v>15.6790577843209</v>
      </c>
      <c r="O223" s="217">
        <v>15.6790577843209</v>
      </c>
      <c r="P223" s="217">
        <v>0</v>
      </c>
      <c r="Q223" s="217">
        <v>15.6790577843209</v>
      </c>
      <c r="R223" s="217">
        <v>15.6790577843209</v>
      </c>
      <c r="S223" s="217">
        <v>0</v>
      </c>
      <c r="T223" s="217">
        <v>15.6790577843209</v>
      </c>
      <c r="U223" s="217">
        <v>15.6790577843209</v>
      </c>
      <c r="V223" s="217">
        <v>0</v>
      </c>
      <c r="W223" s="217">
        <v>15.6790577843209</v>
      </c>
      <c r="X223" s="217">
        <v>15.6790577843209</v>
      </c>
      <c r="Y223" s="217">
        <v>0</v>
      </c>
    </row>
    <row r="224" spans="2:25">
      <c r="B224" s="217" t="s">
        <v>392</v>
      </c>
      <c r="C224" s="217" t="s">
        <v>169</v>
      </c>
      <c r="D224" s="217" t="s">
        <v>8</v>
      </c>
      <c r="E224" s="217" t="s">
        <v>88</v>
      </c>
      <c r="F224" s="217" t="s">
        <v>12</v>
      </c>
      <c r="G224" s="217" t="s">
        <v>10</v>
      </c>
      <c r="H224" s="217" t="s">
        <v>174</v>
      </c>
      <c r="I224" s="217">
        <v>10</v>
      </c>
      <c r="J224" s="217">
        <v>10</v>
      </c>
      <c r="K224" s="217">
        <v>0</v>
      </c>
      <c r="L224" s="217">
        <v>19</v>
      </c>
      <c r="M224" s="217">
        <v>441.54929577464799</v>
      </c>
      <c r="N224" s="217">
        <v>22.647527910685799</v>
      </c>
      <c r="O224" s="217">
        <v>22.647527910685799</v>
      </c>
      <c r="P224" s="217">
        <v>0</v>
      </c>
      <c r="Q224" s="217">
        <v>22.647527910685799</v>
      </c>
      <c r="R224" s="217">
        <v>22.647527910685799</v>
      </c>
      <c r="S224" s="217">
        <v>0</v>
      </c>
      <c r="T224" s="217">
        <v>22.647527910685799</v>
      </c>
      <c r="U224" s="217">
        <v>22.647527910685799</v>
      </c>
      <c r="V224" s="217">
        <v>0</v>
      </c>
      <c r="W224" s="217">
        <v>22.647527910685799</v>
      </c>
      <c r="X224" s="217">
        <v>22.647527910685799</v>
      </c>
      <c r="Y224" s="217">
        <v>0</v>
      </c>
    </row>
    <row r="225" spans="2:25">
      <c r="B225" s="217" t="s">
        <v>393</v>
      </c>
      <c r="C225" s="217" t="s">
        <v>169</v>
      </c>
      <c r="D225" s="217" t="s">
        <v>8</v>
      </c>
      <c r="E225" s="217" t="s">
        <v>88</v>
      </c>
      <c r="F225" s="217" t="s">
        <v>12</v>
      </c>
      <c r="G225" s="217" t="s">
        <v>10</v>
      </c>
      <c r="H225" s="217" t="s">
        <v>176</v>
      </c>
      <c r="I225" s="217">
        <v>11</v>
      </c>
      <c r="J225" s="217">
        <v>11</v>
      </c>
      <c r="K225" s="217">
        <v>0</v>
      </c>
      <c r="L225" s="217">
        <v>31</v>
      </c>
      <c r="M225" s="217">
        <v>431.73708920187801</v>
      </c>
      <c r="N225" s="217">
        <v>25.478468899521499</v>
      </c>
      <c r="O225" s="217">
        <v>25.478468899521499</v>
      </c>
      <c r="P225" s="217">
        <v>0</v>
      </c>
      <c r="Q225" s="217">
        <v>25.478468899521499</v>
      </c>
      <c r="R225" s="217">
        <v>25.478468899521499</v>
      </c>
      <c r="S225" s="217">
        <v>0</v>
      </c>
      <c r="T225" s="217">
        <v>25.478468899521499</v>
      </c>
      <c r="U225" s="217">
        <v>25.478468899521499</v>
      </c>
      <c r="V225" s="217">
        <v>0</v>
      </c>
      <c r="W225" s="217">
        <v>25.478468899521499</v>
      </c>
      <c r="X225" s="217">
        <v>25.478468899521499</v>
      </c>
      <c r="Y225" s="217">
        <v>0</v>
      </c>
    </row>
    <row r="226" spans="2:25">
      <c r="B226" s="217" t="s">
        <v>394</v>
      </c>
      <c r="C226" s="217" t="s">
        <v>169</v>
      </c>
      <c r="D226" s="217" t="s">
        <v>8</v>
      </c>
      <c r="E226" s="217" t="s">
        <v>88</v>
      </c>
      <c r="F226" s="217" t="s">
        <v>12</v>
      </c>
      <c r="G226" s="217" t="s">
        <v>10</v>
      </c>
      <c r="H226" s="217" t="s">
        <v>178</v>
      </c>
      <c r="I226" s="217">
        <v>5</v>
      </c>
      <c r="J226" s="217">
        <v>5</v>
      </c>
      <c r="K226" s="217">
        <v>0</v>
      </c>
      <c r="L226" s="217">
        <v>19</v>
      </c>
      <c r="M226" s="217">
        <v>598.54460093896705</v>
      </c>
      <c r="N226" s="217">
        <v>8.3535963604988606</v>
      </c>
      <c r="O226" s="217">
        <v>8.3535963604988606</v>
      </c>
      <c r="P226" s="217">
        <v>0</v>
      </c>
      <c r="Q226" s="217">
        <v>8.3535963604988606</v>
      </c>
      <c r="R226" s="217">
        <v>8.3535963604988606</v>
      </c>
      <c r="S226" s="217">
        <v>0</v>
      </c>
      <c r="T226" s="217">
        <v>8.3535963604988606</v>
      </c>
      <c r="U226" s="217">
        <v>8.3535963604988606</v>
      </c>
      <c r="V226" s="217">
        <v>0</v>
      </c>
      <c r="W226" s="217">
        <v>8.3535963604988606</v>
      </c>
      <c r="X226" s="217">
        <v>8.3535963604988606</v>
      </c>
      <c r="Y226" s="217">
        <v>0</v>
      </c>
    </row>
    <row r="227" spans="2:25">
      <c r="B227" s="217" t="s">
        <v>395</v>
      </c>
      <c r="C227" s="217" t="s">
        <v>169</v>
      </c>
      <c r="D227" s="217" t="s">
        <v>8</v>
      </c>
      <c r="E227" s="217" t="s">
        <v>88</v>
      </c>
      <c r="F227" s="217" t="s">
        <v>12</v>
      </c>
      <c r="G227" s="217" t="s">
        <v>10</v>
      </c>
      <c r="H227" s="217" t="s">
        <v>5</v>
      </c>
      <c r="I227" s="217">
        <v>33</v>
      </c>
      <c r="J227" s="217">
        <v>33</v>
      </c>
      <c r="K227" s="217">
        <v>0</v>
      </c>
      <c r="L227" s="217">
        <v>76</v>
      </c>
      <c r="M227" s="217">
        <v>2090</v>
      </c>
      <c r="N227" s="217">
        <v>15.789473684210501</v>
      </c>
      <c r="O227" s="217">
        <v>15.789473684210501</v>
      </c>
      <c r="P227" s="217">
        <v>0</v>
      </c>
      <c r="Q227" s="217">
        <v>15.789473684210501</v>
      </c>
      <c r="R227" s="217">
        <v>15.789473684210501</v>
      </c>
      <c r="S227" s="217">
        <v>0</v>
      </c>
      <c r="T227" s="217">
        <v>15.789473684210501</v>
      </c>
      <c r="U227" s="217">
        <v>15.789473684210501</v>
      </c>
      <c r="V227" s="217">
        <v>0</v>
      </c>
      <c r="W227" s="217">
        <v>15.789473684210501</v>
      </c>
      <c r="X227" s="217">
        <v>15.789473684210501</v>
      </c>
      <c r="Y227" s="217">
        <v>0</v>
      </c>
    </row>
    <row r="228" spans="2:25">
      <c r="B228" s="217" t="s">
        <v>396</v>
      </c>
      <c r="C228" s="217" t="s">
        <v>169</v>
      </c>
      <c r="D228" s="217" t="s">
        <v>8</v>
      </c>
      <c r="E228" s="217" t="s">
        <v>88</v>
      </c>
      <c r="F228" s="217" t="s">
        <v>9</v>
      </c>
      <c r="G228" s="217" t="s">
        <v>10</v>
      </c>
      <c r="H228" s="217" t="s">
        <v>170</v>
      </c>
      <c r="I228" s="217">
        <v>1</v>
      </c>
      <c r="J228" s="217">
        <v>1</v>
      </c>
      <c r="K228" s="217">
        <v>0</v>
      </c>
      <c r="L228" s="217">
        <v>3</v>
      </c>
      <c r="M228" s="217">
        <v>206.98564593301401</v>
      </c>
      <c r="N228" s="217">
        <v>4.8312528895053202</v>
      </c>
      <c r="O228" s="217">
        <v>4.8312528895053202</v>
      </c>
      <c r="P228" s="217">
        <v>0</v>
      </c>
      <c r="Q228" s="217">
        <v>4.8312528895053202</v>
      </c>
      <c r="R228" s="217">
        <v>4.8312528895053202</v>
      </c>
      <c r="S228" s="217">
        <v>0</v>
      </c>
      <c r="T228" s="217">
        <v>4.8312528895053202</v>
      </c>
      <c r="U228" s="217">
        <v>4.8312528895053202</v>
      </c>
      <c r="V228" s="217">
        <v>0</v>
      </c>
      <c r="W228" s="217">
        <v>4.8312528895053202</v>
      </c>
      <c r="X228" s="217">
        <v>4.8312528895053202</v>
      </c>
      <c r="Y228" s="217">
        <v>0</v>
      </c>
    </row>
    <row r="229" spans="2:25">
      <c r="B229" s="217" t="s">
        <v>397</v>
      </c>
      <c r="C229" s="217" t="s">
        <v>169</v>
      </c>
      <c r="D229" s="217" t="s">
        <v>8</v>
      </c>
      <c r="E229" s="217" t="s">
        <v>88</v>
      </c>
      <c r="F229" s="217" t="s">
        <v>9</v>
      </c>
      <c r="G229" s="217" t="s">
        <v>10</v>
      </c>
      <c r="H229" s="217" t="s">
        <v>172</v>
      </c>
      <c r="I229" s="217">
        <v>7</v>
      </c>
      <c r="J229" s="217">
        <v>7</v>
      </c>
      <c r="K229" s="217">
        <v>0</v>
      </c>
      <c r="L229" s="217">
        <v>18</v>
      </c>
      <c r="M229" s="217">
        <v>344.97607655502401</v>
      </c>
      <c r="N229" s="217">
        <v>20.291262135922299</v>
      </c>
      <c r="O229" s="217">
        <v>20.291262135922299</v>
      </c>
      <c r="P229" s="217">
        <v>0</v>
      </c>
      <c r="Q229" s="217">
        <v>20.291262135922299</v>
      </c>
      <c r="R229" s="217">
        <v>20.291262135922299</v>
      </c>
      <c r="S229" s="217">
        <v>0</v>
      </c>
      <c r="T229" s="217">
        <v>20.291262135922299</v>
      </c>
      <c r="U229" s="217">
        <v>20.291262135922299</v>
      </c>
      <c r="V229" s="217">
        <v>0</v>
      </c>
      <c r="W229" s="217">
        <v>20.291262135922299</v>
      </c>
      <c r="X229" s="217">
        <v>20.291262135922299</v>
      </c>
      <c r="Y229" s="217">
        <v>0</v>
      </c>
    </row>
    <row r="230" spans="2:25">
      <c r="B230" s="217" t="s">
        <v>398</v>
      </c>
      <c r="C230" s="217" t="s">
        <v>169</v>
      </c>
      <c r="D230" s="217" t="s">
        <v>8</v>
      </c>
      <c r="E230" s="217" t="s">
        <v>88</v>
      </c>
      <c r="F230" s="217" t="s">
        <v>9</v>
      </c>
      <c r="G230" s="217" t="s">
        <v>10</v>
      </c>
      <c r="H230" s="217" t="s">
        <v>174</v>
      </c>
      <c r="I230" s="217">
        <v>4</v>
      </c>
      <c r="J230" s="217">
        <v>4</v>
      </c>
      <c r="K230" s="217">
        <v>0</v>
      </c>
      <c r="L230" s="217">
        <v>26</v>
      </c>
      <c r="M230" s="217">
        <v>423.82775119617202</v>
      </c>
      <c r="N230" s="217">
        <v>9.4377963422894595</v>
      </c>
      <c r="O230" s="217">
        <v>9.4377963422894595</v>
      </c>
      <c r="P230" s="217">
        <v>0</v>
      </c>
      <c r="Q230" s="217">
        <v>9.4377963422894595</v>
      </c>
      <c r="R230" s="217">
        <v>9.4377963422894595</v>
      </c>
      <c r="S230" s="217">
        <v>0</v>
      </c>
      <c r="T230" s="217">
        <v>9.4377963422894595</v>
      </c>
      <c r="U230" s="217">
        <v>9.4377963422894595</v>
      </c>
      <c r="V230" s="217">
        <v>0</v>
      </c>
      <c r="W230" s="217">
        <v>9.4377963422894595</v>
      </c>
      <c r="X230" s="217">
        <v>9.4377963422894595</v>
      </c>
      <c r="Y230" s="217">
        <v>0</v>
      </c>
    </row>
    <row r="231" spans="2:25">
      <c r="B231" s="217" t="s">
        <v>399</v>
      </c>
      <c r="C231" s="217" t="s">
        <v>169</v>
      </c>
      <c r="D231" s="217" t="s">
        <v>8</v>
      </c>
      <c r="E231" s="217" t="s">
        <v>88</v>
      </c>
      <c r="F231" s="217" t="s">
        <v>9</v>
      </c>
      <c r="G231" s="217" t="s">
        <v>10</v>
      </c>
      <c r="H231" s="217" t="s">
        <v>176</v>
      </c>
      <c r="I231" s="217">
        <v>4</v>
      </c>
      <c r="J231" s="217">
        <v>4</v>
      </c>
      <c r="K231" s="217">
        <v>0</v>
      </c>
      <c r="L231" s="217">
        <v>36</v>
      </c>
      <c r="M231" s="217">
        <v>492.822966507177</v>
      </c>
      <c r="N231" s="217">
        <v>8.1165048543689302</v>
      </c>
      <c r="O231" s="217">
        <v>8.1165048543689302</v>
      </c>
      <c r="P231" s="217">
        <v>0</v>
      </c>
      <c r="Q231" s="217">
        <v>8.1165048543689302</v>
      </c>
      <c r="R231" s="217">
        <v>8.1165048543689302</v>
      </c>
      <c r="S231" s="217">
        <v>0</v>
      </c>
      <c r="T231" s="217">
        <v>8.1165048543689302</v>
      </c>
      <c r="U231" s="217">
        <v>8.1165048543689302</v>
      </c>
      <c r="V231" s="217">
        <v>0</v>
      </c>
      <c r="W231" s="217">
        <v>8.1165048543689302</v>
      </c>
      <c r="X231" s="217">
        <v>8.1165048543689302</v>
      </c>
      <c r="Y231" s="217">
        <v>0</v>
      </c>
    </row>
    <row r="232" spans="2:25">
      <c r="B232" s="217" t="s">
        <v>400</v>
      </c>
      <c r="C232" s="217" t="s">
        <v>169</v>
      </c>
      <c r="D232" s="217" t="s">
        <v>8</v>
      </c>
      <c r="E232" s="217" t="s">
        <v>88</v>
      </c>
      <c r="F232" s="217" t="s">
        <v>9</v>
      </c>
      <c r="G232" s="217" t="s">
        <v>10</v>
      </c>
      <c r="H232" s="217" t="s">
        <v>178</v>
      </c>
      <c r="I232" s="217">
        <v>5</v>
      </c>
      <c r="J232" s="217">
        <v>4</v>
      </c>
      <c r="K232" s="217">
        <v>1</v>
      </c>
      <c r="L232" s="217">
        <v>29</v>
      </c>
      <c r="M232" s="217">
        <v>591.38755980861197</v>
      </c>
      <c r="N232" s="217">
        <v>8.4546925566342992</v>
      </c>
      <c r="O232" s="217">
        <v>6.7637540453074401</v>
      </c>
      <c r="P232" s="217">
        <v>1.69093851132686</v>
      </c>
      <c r="Q232" s="217">
        <v>8.4546925566342992</v>
      </c>
      <c r="R232" s="217">
        <v>6.7637540453074401</v>
      </c>
      <c r="S232" s="217">
        <v>1.69093851132686</v>
      </c>
      <c r="T232" s="217">
        <v>8.4546925566342992</v>
      </c>
      <c r="U232" s="217">
        <v>6.7637540453074401</v>
      </c>
      <c r="V232" s="217">
        <v>1.69093851132686</v>
      </c>
      <c r="W232" s="217">
        <v>8.4546925566342992</v>
      </c>
      <c r="X232" s="217">
        <v>6.7637540453074401</v>
      </c>
      <c r="Y232" s="217">
        <v>1.69093851132686</v>
      </c>
    </row>
    <row r="233" spans="2:25">
      <c r="B233" s="217" t="s">
        <v>401</v>
      </c>
      <c r="C233" s="217" t="s">
        <v>169</v>
      </c>
      <c r="D233" s="217" t="s">
        <v>8</v>
      </c>
      <c r="E233" s="217" t="s">
        <v>88</v>
      </c>
      <c r="F233" s="217" t="s">
        <v>9</v>
      </c>
      <c r="G233" s="217" t="s">
        <v>10</v>
      </c>
      <c r="H233" s="217" t="s">
        <v>5</v>
      </c>
      <c r="I233" s="217">
        <v>21</v>
      </c>
      <c r="J233" s="217">
        <v>20</v>
      </c>
      <c r="K233" s="217">
        <v>1</v>
      </c>
      <c r="L233" s="217">
        <v>112</v>
      </c>
      <c r="M233" s="217">
        <v>2060</v>
      </c>
      <c r="N233" s="217">
        <v>10.194174757281599</v>
      </c>
      <c r="O233" s="217">
        <v>9.7087378640776691</v>
      </c>
      <c r="P233" s="217">
        <v>0.485436893203884</v>
      </c>
      <c r="Q233" s="217">
        <v>10.194174757281599</v>
      </c>
      <c r="R233" s="217">
        <v>9.7087378640776691</v>
      </c>
      <c r="S233" s="217">
        <v>0.485436893203884</v>
      </c>
      <c r="T233" s="217">
        <v>10.194174757281599</v>
      </c>
      <c r="U233" s="217">
        <v>9.7087378640776691</v>
      </c>
      <c r="V233" s="217">
        <v>0.485436893203884</v>
      </c>
      <c r="W233" s="217">
        <v>10.194174757281599</v>
      </c>
      <c r="X233" s="217">
        <v>9.7087378640776691</v>
      </c>
      <c r="Y233" s="217">
        <v>0.485436893203884</v>
      </c>
    </row>
    <row r="234" spans="2:25">
      <c r="B234" s="217" t="s">
        <v>402</v>
      </c>
      <c r="C234" s="217" t="s">
        <v>169</v>
      </c>
      <c r="D234" s="217" t="s">
        <v>8</v>
      </c>
      <c r="E234" s="217" t="s">
        <v>88</v>
      </c>
      <c r="F234" s="217" t="s">
        <v>5</v>
      </c>
      <c r="G234" s="217" t="s">
        <v>10</v>
      </c>
      <c r="H234" s="217" t="s">
        <v>170</v>
      </c>
      <c r="I234" s="217">
        <v>2</v>
      </c>
      <c r="J234" s="217">
        <v>2</v>
      </c>
      <c r="K234" s="217">
        <v>0</v>
      </c>
      <c r="L234" s="217">
        <v>7</v>
      </c>
      <c r="M234" s="217">
        <v>442.47860367949301</v>
      </c>
      <c r="N234" s="217">
        <v>4.5199925677054598</v>
      </c>
      <c r="O234" s="217">
        <v>4.5199925677054598</v>
      </c>
      <c r="P234" s="217">
        <v>0</v>
      </c>
      <c r="Q234" s="217">
        <v>4.5199925677054598</v>
      </c>
      <c r="R234" s="217">
        <v>4.5199925677054598</v>
      </c>
      <c r="S234" s="217">
        <v>0</v>
      </c>
      <c r="T234" s="217">
        <v>4.5199925677054598</v>
      </c>
      <c r="U234" s="217">
        <v>4.5199925677054598</v>
      </c>
      <c r="V234" s="217">
        <v>0</v>
      </c>
      <c r="W234" s="217">
        <v>4.5199925677054598</v>
      </c>
      <c r="X234" s="217">
        <v>4.5199925677054598</v>
      </c>
      <c r="Y234" s="217">
        <v>0</v>
      </c>
    </row>
    <row r="235" spans="2:25">
      <c r="B235" s="217" t="s">
        <v>403</v>
      </c>
      <c r="C235" s="217" t="s">
        <v>169</v>
      </c>
      <c r="D235" s="217" t="s">
        <v>8</v>
      </c>
      <c r="E235" s="217" t="s">
        <v>88</v>
      </c>
      <c r="F235" s="217" t="s">
        <v>5</v>
      </c>
      <c r="G235" s="217" t="s">
        <v>10</v>
      </c>
      <c r="H235" s="217" t="s">
        <v>172</v>
      </c>
      <c r="I235" s="217">
        <v>13</v>
      </c>
      <c r="J235" s="217">
        <v>13</v>
      </c>
      <c r="K235" s="217">
        <v>0</v>
      </c>
      <c r="L235" s="217">
        <v>21</v>
      </c>
      <c r="M235" s="217">
        <v>727.652132893052</v>
      </c>
      <c r="N235" s="217">
        <v>17.865679783434</v>
      </c>
      <c r="O235" s="217">
        <v>17.865679783434</v>
      </c>
      <c r="P235" s="217">
        <v>0</v>
      </c>
      <c r="Q235" s="217">
        <v>17.865679783434</v>
      </c>
      <c r="R235" s="217">
        <v>17.865679783434</v>
      </c>
      <c r="S235" s="217">
        <v>0</v>
      </c>
      <c r="T235" s="217">
        <v>17.865679783434</v>
      </c>
      <c r="U235" s="217">
        <v>17.865679783434</v>
      </c>
      <c r="V235" s="217">
        <v>0</v>
      </c>
      <c r="W235" s="217">
        <v>17.865679783434</v>
      </c>
      <c r="X235" s="217">
        <v>17.865679783434</v>
      </c>
      <c r="Y235" s="217">
        <v>0</v>
      </c>
    </row>
    <row r="236" spans="2:25">
      <c r="B236" s="217" t="s">
        <v>404</v>
      </c>
      <c r="C236" s="217" t="s">
        <v>169</v>
      </c>
      <c r="D236" s="217" t="s">
        <v>8</v>
      </c>
      <c r="E236" s="217" t="s">
        <v>88</v>
      </c>
      <c r="F236" s="217" t="s">
        <v>5</v>
      </c>
      <c r="G236" s="217" t="s">
        <v>10</v>
      </c>
      <c r="H236" s="217" t="s">
        <v>174</v>
      </c>
      <c r="I236" s="217">
        <v>14</v>
      </c>
      <c r="J236" s="217">
        <v>14</v>
      </c>
      <c r="K236" s="217">
        <v>0</v>
      </c>
      <c r="L236" s="217">
        <v>45</v>
      </c>
      <c r="M236" s="217">
        <v>865.37704697081995</v>
      </c>
      <c r="N236" s="217">
        <v>16.177919265372001</v>
      </c>
      <c r="O236" s="217">
        <v>16.177919265372001</v>
      </c>
      <c r="P236" s="217">
        <v>0</v>
      </c>
      <c r="Q236" s="217">
        <v>16.177919265372001</v>
      </c>
      <c r="R236" s="217">
        <v>16.177919265372001</v>
      </c>
      <c r="S236" s="217">
        <v>0</v>
      </c>
      <c r="T236" s="217">
        <v>16.177919265372001</v>
      </c>
      <c r="U236" s="217">
        <v>16.177919265372001</v>
      </c>
      <c r="V236" s="217">
        <v>0</v>
      </c>
      <c r="W236" s="217">
        <v>16.177919265372001</v>
      </c>
      <c r="X236" s="217">
        <v>16.177919265372001</v>
      </c>
      <c r="Y236" s="217">
        <v>0</v>
      </c>
    </row>
    <row r="237" spans="2:25">
      <c r="B237" s="217" t="s">
        <v>405</v>
      </c>
      <c r="C237" s="217" t="s">
        <v>169</v>
      </c>
      <c r="D237" s="217" t="s">
        <v>8</v>
      </c>
      <c r="E237" s="217" t="s">
        <v>88</v>
      </c>
      <c r="F237" s="217" t="s">
        <v>5</v>
      </c>
      <c r="G237" s="217" t="s">
        <v>10</v>
      </c>
      <c r="H237" s="217" t="s">
        <v>176</v>
      </c>
      <c r="I237" s="217">
        <v>15</v>
      </c>
      <c r="J237" s="217">
        <v>15</v>
      </c>
      <c r="K237" s="217">
        <v>0</v>
      </c>
      <c r="L237" s="217">
        <v>67</v>
      </c>
      <c r="M237" s="217">
        <v>924.56005570905495</v>
      </c>
      <c r="N237" s="217">
        <v>16.2239325692005</v>
      </c>
      <c r="O237" s="217">
        <v>16.2239325692005</v>
      </c>
      <c r="P237" s="217">
        <v>0</v>
      </c>
      <c r="Q237" s="217">
        <v>16.2239325692005</v>
      </c>
      <c r="R237" s="217">
        <v>16.2239325692005</v>
      </c>
      <c r="S237" s="217">
        <v>0</v>
      </c>
      <c r="T237" s="217">
        <v>16.2239325692005</v>
      </c>
      <c r="U237" s="217">
        <v>16.2239325692005</v>
      </c>
      <c r="V237" s="217">
        <v>0</v>
      </c>
      <c r="W237" s="217">
        <v>16.2239325692005</v>
      </c>
      <c r="X237" s="217">
        <v>16.2239325692005</v>
      </c>
      <c r="Y237" s="217">
        <v>0</v>
      </c>
    </row>
    <row r="238" spans="2:25">
      <c r="B238" s="217" t="s">
        <v>406</v>
      </c>
      <c r="C238" s="217" t="s">
        <v>169</v>
      </c>
      <c r="D238" s="217" t="s">
        <v>8</v>
      </c>
      <c r="E238" s="217" t="s">
        <v>88</v>
      </c>
      <c r="F238" s="217" t="s">
        <v>5</v>
      </c>
      <c r="G238" s="217" t="s">
        <v>10</v>
      </c>
      <c r="H238" s="217" t="s">
        <v>178</v>
      </c>
      <c r="I238" s="217">
        <v>10</v>
      </c>
      <c r="J238" s="217">
        <v>9</v>
      </c>
      <c r="K238" s="217">
        <v>1</v>
      </c>
      <c r="L238" s="217">
        <v>48</v>
      </c>
      <c r="M238" s="217">
        <v>1189.9321607475799</v>
      </c>
      <c r="N238" s="217">
        <v>8.4038404287833206</v>
      </c>
      <c r="O238" s="217">
        <v>7.5634563859049901</v>
      </c>
      <c r="P238" s="217">
        <v>0.84038404287833202</v>
      </c>
      <c r="Q238" s="217">
        <v>8.4038404287833206</v>
      </c>
      <c r="R238" s="217">
        <v>7.5634563859049901</v>
      </c>
      <c r="S238" s="217">
        <v>0.84038404287833202</v>
      </c>
      <c r="T238" s="217">
        <v>8.4038404287833206</v>
      </c>
      <c r="U238" s="217">
        <v>7.5634563859049901</v>
      </c>
      <c r="V238" s="217">
        <v>0.84038404287833202</v>
      </c>
      <c r="W238" s="217">
        <v>8.4038404287833206</v>
      </c>
      <c r="X238" s="217">
        <v>7.5634563859049901</v>
      </c>
      <c r="Y238" s="217">
        <v>0.84038404287833202</v>
      </c>
    </row>
    <row r="239" spans="2:25">
      <c r="B239" s="217" t="s">
        <v>407</v>
      </c>
      <c r="C239" s="217" t="s">
        <v>169</v>
      </c>
      <c r="D239" s="217" t="s">
        <v>8</v>
      </c>
      <c r="E239" s="217" t="s">
        <v>88</v>
      </c>
      <c r="F239" s="217" t="s">
        <v>5</v>
      </c>
      <c r="G239" s="217" t="s">
        <v>10</v>
      </c>
      <c r="H239" s="217" t="s">
        <v>5</v>
      </c>
      <c r="I239" s="217">
        <v>54</v>
      </c>
      <c r="J239" s="217">
        <v>53</v>
      </c>
      <c r="K239" s="217">
        <v>1</v>
      </c>
      <c r="L239" s="217">
        <v>188</v>
      </c>
      <c r="M239" s="217">
        <v>4150</v>
      </c>
      <c r="N239" s="217">
        <v>13.0120481927711</v>
      </c>
      <c r="O239" s="217">
        <v>12.7710843373494</v>
      </c>
      <c r="P239" s="217">
        <v>0.240963855421687</v>
      </c>
      <c r="Q239" s="217">
        <v>13.0120481927711</v>
      </c>
      <c r="R239" s="217">
        <v>12.7710843373494</v>
      </c>
      <c r="S239" s="217">
        <v>0.240963855421687</v>
      </c>
      <c r="T239" s="217">
        <v>13.0120481927711</v>
      </c>
      <c r="U239" s="217">
        <v>12.7710843373494</v>
      </c>
      <c r="V239" s="217">
        <v>0.240963855421687</v>
      </c>
      <c r="W239" s="217">
        <v>13.0120481927711</v>
      </c>
      <c r="X239" s="217">
        <v>12.7710843373494</v>
      </c>
      <c r="Y239" s="217">
        <v>0.240963855421687</v>
      </c>
    </row>
    <row r="240" spans="2:25">
      <c r="B240" s="217" t="s">
        <v>408</v>
      </c>
      <c r="C240" s="217" t="s">
        <v>169</v>
      </c>
      <c r="D240" s="217" t="s">
        <v>8</v>
      </c>
      <c r="E240" s="217" t="s">
        <v>88</v>
      </c>
      <c r="F240" s="217" t="s">
        <v>12</v>
      </c>
      <c r="G240" s="217" t="s">
        <v>49</v>
      </c>
      <c r="H240" s="217" t="s">
        <v>170</v>
      </c>
      <c r="I240" s="217">
        <v>10</v>
      </c>
      <c r="J240" s="217">
        <v>10</v>
      </c>
      <c r="K240" s="217">
        <v>0</v>
      </c>
      <c r="L240" s="217">
        <v>35</v>
      </c>
      <c r="M240" s="217">
        <v>2008.69565217391</v>
      </c>
      <c r="N240" s="217">
        <v>4.9783549783549796</v>
      </c>
      <c r="O240" s="217">
        <v>4.9783549783549796</v>
      </c>
      <c r="P240" s="217">
        <v>0</v>
      </c>
      <c r="Q240" s="217">
        <v>4.9783549783549796</v>
      </c>
      <c r="R240" s="217">
        <v>4.9783549783549796</v>
      </c>
      <c r="S240" s="217">
        <v>0</v>
      </c>
      <c r="T240" s="217">
        <v>4.9783549783549796</v>
      </c>
      <c r="U240" s="217">
        <v>4.9783549783549796</v>
      </c>
      <c r="V240" s="217">
        <v>0</v>
      </c>
      <c r="W240" s="217">
        <v>4.9783549783549796</v>
      </c>
      <c r="X240" s="217">
        <v>4.9783549783549796</v>
      </c>
      <c r="Y240" s="217">
        <v>0</v>
      </c>
    </row>
    <row r="241" spans="2:25">
      <c r="B241" s="217" t="s">
        <v>409</v>
      </c>
      <c r="C241" s="217" t="s">
        <v>169</v>
      </c>
      <c r="D241" s="217" t="s">
        <v>8</v>
      </c>
      <c r="E241" s="217" t="s">
        <v>88</v>
      </c>
      <c r="F241" s="217" t="s">
        <v>12</v>
      </c>
      <c r="G241" s="217" t="s">
        <v>49</v>
      </c>
      <c r="H241" s="217" t="s">
        <v>172</v>
      </c>
      <c r="I241" s="217">
        <v>39</v>
      </c>
      <c r="J241" s="217">
        <v>38</v>
      </c>
      <c r="K241" s="217">
        <v>1</v>
      </c>
      <c r="L241" s="217">
        <v>63</v>
      </c>
      <c r="M241" s="217">
        <v>2844.3130434782602</v>
      </c>
      <c r="N241" s="217">
        <v>13.711570914960699</v>
      </c>
      <c r="O241" s="217">
        <v>13.3599921735515</v>
      </c>
      <c r="P241" s="217">
        <v>0.35157874140925</v>
      </c>
      <c r="Q241" s="217">
        <v>13.711570914960699</v>
      </c>
      <c r="R241" s="217">
        <v>13.3599921735515</v>
      </c>
      <c r="S241" s="217">
        <v>0.35157874140925</v>
      </c>
      <c r="T241" s="217">
        <v>13.711570914960699</v>
      </c>
      <c r="U241" s="217">
        <v>13.3599921735515</v>
      </c>
      <c r="V241" s="217">
        <v>0.35157874140925</v>
      </c>
      <c r="W241" s="217">
        <v>13.711570914960699</v>
      </c>
      <c r="X241" s="217">
        <v>13.3599921735515</v>
      </c>
      <c r="Y241" s="217">
        <v>0.35157874140925</v>
      </c>
    </row>
    <row r="242" spans="2:25">
      <c r="B242" s="217" t="s">
        <v>410</v>
      </c>
      <c r="C242" s="217" t="s">
        <v>169</v>
      </c>
      <c r="D242" s="217" t="s">
        <v>8</v>
      </c>
      <c r="E242" s="217" t="s">
        <v>88</v>
      </c>
      <c r="F242" s="217" t="s">
        <v>12</v>
      </c>
      <c r="G242" s="217" t="s">
        <v>49</v>
      </c>
      <c r="H242" s="217" t="s">
        <v>174</v>
      </c>
      <c r="I242" s="217">
        <v>22</v>
      </c>
      <c r="J242" s="217">
        <v>22</v>
      </c>
      <c r="K242" s="217">
        <v>0</v>
      </c>
      <c r="L242" s="217">
        <v>56</v>
      </c>
      <c r="M242" s="217">
        <v>3808.48695652174</v>
      </c>
      <c r="N242" s="217">
        <v>5.7765722322684301</v>
      </c>
      <c r="O242" s="217">
        <v>5.7765722322684301</v>
      </c>
      <c r="P242" s="217">
        <v>0</v>
      </c>
      <c r="Q242" s="217">
        <v>5.7765722322684301</v>
      </c>
      <c r="R242" s="217">
        <v>5.7765722322684301</v>
      </c>
      <c r="S242" s="217">
        <v>0</v>
      </c>
      <c r="T242" s="217">
        <v>5.7765722322684301</v>
      </c>
      <c r="U242" s="217">
        <v>5.7765722322684301</v>
      </c>
      <c r="V242" s="217">
        <v>0</v>
      </c>
      <c r="W242" s="217">
        <v>5.7765722322684301</v>
      </c>
      <c r="X242" s="217">
        <v>5.7765722322684301</v>
      </c>
      <c r="Y242" s="217">
        <v>0</v>
      </c>
    </row>
    <row r="243" spans="2:25">
      <c r="B243" s="217" t="s">
        <v>411</v>
      </c>
      <c r="C243" s="217" t="s">
        <v>169</v>
      </c>
      <c r="D243" s="217" t="s">
        <v>8</v>
      </c>
      <c r="E243" s="217" t="s">
        <v>88</v>
      </c>
      <c r="F243" s="217" t="s">
        <v>12</v>
      </c>
      <c r="G243" s="217" t="s">
        <v>49</v>
      </c>
      <c r="H243" s="217" t="s">
        <v>176</v>
      </c>
      <c r="I243" s="217">
        <v>38</v>
      </c>
      <c r="J243" s="217">
        <v>37</v>
      </c>
      <c r="K243" s="217">
        <v>1</v>
      </c>
      <c r="L243" s="217">
        <v>46</v>
      </c>
      <c r="M243" s="217">
        <v>3157.6695652173898</v>
      </c>
      <c r="N243" s="217">
        <v>12.034191423504399</v>
      </c>
      <c r="O243" s="217">
        <v>11.717502175517399</v>
      </c>
      <c r="P243" s="217">
        <v>0.31668924798695802</v>
      </c>
      <c r="Q243" s="217">
        <v>12.034191423504399</v>
      </c>
      <c r="R243" s="217">
        <v>11.717502175517399</v>
      </c>
      <c r="S243" s="217">
        <v>0.31668924798695802</v>
      </c>
      <c r="T243" s="217">
        <v>12.034191423504399</v>
      </c>
      <c r="U243" s="217">
        <v>11.717502175517399</v>
      </c>
      <c r="V243" s="217">
        <v>0.31668924798695802</v>
      </c>
      <c r="W243" s="217">
        <v>12.034191423504399</v>
      </c>
      <c r="X243" s="217">
        <v>11.717502175517399</v>
      </c>
      <c r="Y243" s="217">
        <v>0.31668924798695802</v>
      </c>
    </row>
    <row r="244" spans="2:25">
      <c r="B244" s="217" t="s">
        <v>412</v>
      </c>
      <c r="C244" s="217" t="s">
        <v>169</v>
      </c>
      <c r="D244" s="217" t="s">
        <v>8</v>
      </c>
      <c r="E244" s="217" t="s">
        <v>88</v>
      </c>
      <c r="F244" s="217" t="s">
        <v>12</v>
      </c>
      <c r="G244" s="217" t="s">
        <v>49</v>
      </c>
      <c r="H244" s="217" t="s">
        <v>178</v>
      </c>
      <c r="I244" s="217">
        <v>7</v>
      </c>
      <c r="J244" s="217">
        <v>7</v>
      </c>
      <c r="K244" s="217">
        <v>0</v>
      </c>
      <c r="L244" s="217">
        <v>13</v>
      </c>
      <c r="M244" s="217">
        <v>2040.8347826086999</v>
      </c>
      <c r="N244" s="217">
        <v>3.42996898115008</v>
      </c>
      <c r="O244" s="217">
        <v>3.42996898115008</v>
      </c>
      <c r="P244" s="217">
        <v>0</v>
      </c>
      <c r="Q244" s="217">
        <v>3.42996898115008</v>
      </c>
      <c r="R244" s="217">
        <v>3.42996898115008</v>
      </c>
      <c r="S244" s="217">
        <v>0</v>
      </c>
      <c r="T244" s="217">
        <v>3.42996898115008</v>
      </c>
      <c r="U244" s="217">
        <v>3.42996898115008</v>
      </c>
      <c r="V244" s="217">
        <v>0</v>
      </c>
      <c r="W244" s="217">
        <v>3.42996898115008</v>
      </c>
      <c r="X244" s="217">
        <v>3.42996898115008</v>
      </c>
      <c r="Y244" s="217">
        <v>0</v>
      </c>
    </row>
    <row r="245" spans="2:25">
      <c r="B245" s="217" t="s">
        <v>413</v>
      </c>
      <c r="C245" s="217" t="s">
        <v>169</v>
      </c>
      <c r="D245" s="217" t="s">
        <v>8</v>
      </c>
      <c r="E245" s="217" t="s">
        <v>88</v>
      </c>
      <c r="F245" s="217" t="s">
        <v>12</v>
      </c>
      <c r="G245" s="217" t="s">
        <v>49</v>
      </c>
      <c r="H245" s="217" t="s">
        <v>5</v>
      </c>
      <c r="I245" s="217">
        <v>116</v>
      </c>
      <c r="J245" s="217">
        <v>114</v>
      </c>
      <c r="K245" s="217">
        <v>2</v>
      </c>
      <c r="L245" s="217">
        <v>213</v>
      </c>
      <c r="M245" s="217">
        <v>13860</v>
      </c>
      <c r="N245" s="217">
        <v>8.3694083694083705</v>
      </c>
      <c r="O245" s="217">
        <v>8.2251082251082295</v>
      </c>
      <c r="P245" s="217">
        <v>0.14430014430014401</v>
      </c>
      <c r="Q245" s="217">
        <v>8.3694083694083705</v>
      </c>
      <c r="R245" s="217">
        <v>8.2251082251082295</v>
      </c>
      <c r="S245" s="217">
        <v>0.14430014430014401</v>
      </c>
      <c r="T245" s="217">
        <v>8.3694083694083705</v>
      </c>
      <c r="U245" s="217">
        <v>8.2251082251082295</v>
      </c>
      <c r="V245" s="217">
        <v>0.14430014430014401</v>
      </c>
      <c r="W245" s="217">
        <v>8.3694083694083705</v>
      </c>
      <c r="X245" s="217">
        <v>8.2251082251082295</v>
      </c>
      <c r="Y245" s="217">
        <v>0.14430014430014401</v>
      </c>
    </row>
    <row r="246" spans="2:25">
      <c r="B246" s="217" t="s">
        <v>414</v>
      </c>
      <c r="C246" s="217" t="s">
        <v>169</v>
      </c>
      <c r="D246" s="217" t="s">
        <v>8</v>
      </c>
      <c r="E246" s="217" t="s">
        <v>88</v>
      </c>
      <c r="F246" s="217" t="s">
        <v>9</v>
      </c>
      <c r="G246" s="217" t="s">
        <v>49</v>
      </c>
      <c r="H246" s="217" t="s">
        <v>170</v>
      </c>
      <c r="I246" s="217">
        <v>6</v>
      </c>
      <c r="J246" s="217">
        <v>5</v>
      </c>
      <c r="K246" s="217">
        <v>1</v>
      </c>
      <c r="L246" s="217">
        <v>48</v>
      </c>
      <c r="M246" s="217">
        <v>1811.8095768374201</v>
      </c>
      <c r="N246" s="217">
        <v>3.3116062950021701</v>
      </c>
      <c r="O246" s="217">
        <v>2.7596719125018101</v>
      </c>
      <c r="P246" s="217">
        <v>0.55193438250036098</v>
      </c>
      <c r="Q246" s="217">
        <v>3.3116062950021701</v>
      </c>
      <c r="R246" s="217">
        <v>2.7596719125018101</v>
      </c>
      <c r="S246" s="217">
        <v>0.55193438250036098</v>
      </c>
      <c r="T246" s="217">
        <v>3.3116062950021701</v>
      </c>
      <c r="U246" s="217">
        <v>2.7596719125018101</v>
      </c>
      <c r="V246" s="217">
        <v>0.55193438250036098</v>
      </c>
      <c r="W246" s="217">
        <v>3.3116062950021701</v>
      </c>
      <c r="X246" s="217">
        <v>2.7596719125018101</v>
      </c>
      <c r="Y246" s="217">
        <v>0.55193438250036098</v>
      </c>
    </row>
    <row r="247" spans="2:25">
      <c r="B247" s="217" t="s">
        <v>415</v>
      </c>
      <c r="C247" s="217" t="s">
        <v>169</v>
      </c>
      <c r="D247" s="217" t="s">
        <v>8</v>
      </c>
      <c r="E247" s="217" t="s">
        <v>88</v>
      </c>
      <c r="F247" s="217" t="s">
        <v>9</v>
      </c>
      <c r="G247" s="217" t="s">
        <v>49</v>
      </c>
      <c r="H247" s="217" t="s">
        <v>172</v>
      </c>
      <c r="I247" s="217">
        <v>7</v>
      </c>
      <c r="J247" s="217">
        <v>7</v>
      </c>
      <c r="K247" s="217">
        <v>0</v>
      </c>
      <c r="L247" s="217">
        <v>82</v>
      </c>
      <c r="M247" s="217">
        <v>2652.73385300668</v>
      </c>
      <c r="N247" s="217">
        <v>2.63878714861124</v>
      </c>
      <c r="O247" s="217">
        <v>2.63878714861124</v>
      </c>
      <c r="P247" s="217">
        <v>0</v>
      </c>
      <c r="Q247" s="217">
        <v>2.63878714861124</v>
      </c>
      <c r="R247" s="217">
        <v>2.63878714861124</v>
      </c>
      <c r="S247" s="217">
        <v>0</v>
      </c>
      <c r="T247" s="217">
        <v>2.63878714861124</v>
      </c>
      <c r="U247" s="217">
        <v>2.63878714861124</v>
      </c>
      <c r="V247" s="217">
        <v>0</v>
      </c>
      <c r="W247" s="217">
        <v>2.63878714861124</v>
      </c>
      <c r="X247" s="217">
        <v>2.63878714861124</v>
      </c>
      <c r="Y247" s="217">
        <v>0</v>
      </c>
    </row>
    <row r="248" spans="2:25">
      <c r="B248" s="217" t="s">
        <v>416</v>
      </c>
      <c r="C248" s="217" t="s">
        <v>169</v>
      </c>
      <c r="D248" s="217" t="s">
        <v>8</v>
      </c>
      <c r="E248" s="217" t="s">
        <v>88</v>
      </c>
      <c r="F248" s="217" t="s">
        <v>9</v>
      </c>
      <c r="G248" s="217" t="s">
        <v>49</v>
      </c>
      <c r="H248" s="217" t="s">
        <v>174</v>
      </c>
      <c r="I248" s="217">
        <v>12</v>
      </c>
      <c r="J248" s="217">
        <v>11</v>
      </c>
      <c r="K248" s="217">
        <v>1</v>
      </c>
      <c r="L248" s="217">
        <v>83</v>
      </c>
      <c r="M248" s="217">
        <v>3585.3953229398699</v>
      </c>
      <c r="N248" s="217">
        <v>3.34691126616424</v>
      </c>
      <c r="O248" s="217">
        <v>3.0680019939838798</v>
      </c>
      <c r="P248" s="217">
        <v>0.278909272180353</v>
      </c>
      <c r="Q248" s="217">
        <v>3.34691126616424</v>
      </c>
      <c r="R248" s="217">
        <v>3.0680019939838798</v>
      </c>
      <c r="S248" s="217">
        <v>0.278909272180353</v>
      </c>
      <c r="T248" s="217">
        <v>3.34691126616424</v>
      </c>
      <c r="U248" s="217">
        <v>3.0680019939838798</v>
      </c>
      <c r="V248" s="217">
        <v>0.278909272180353</v>
      </c>
      <c r="W248" s="217">
        <v>3.34691126616424</v>
      </c>
      <c r="X248" s="217">
        <v>3.0680019939838798</v>
      </c>
      <c r="Y248" s="217">
        <v>0.278909272180353</v>
      </c>
    </row>
    <row r="249" spans="2:25">
      <c r="B249" s="217" t="s">
        <v>417</v>
      </c>
      <c r="C249" s="217" t="s">
        <v>169</v>
      </c>
      <c r="D249" s="217" t="s">
        <v>8</v>
      </c>
      <c r="E249" s="217" t="s">
        <v>88</v>
      </c>
      <c r="F249" s="217" t="s">
        <v>9</v>
      </c>
      <c r="G249" s="217" t="s">
        <v>49</v>
      </c>
      <c r="H249" s="217" t="s">
        <v>176</v>
      </c>
      <c r="I249" s="217">
        <v>15</v>
      </c>
      <c r="J249" s="217">
        <v>15</v>
      </c>
      <c r="K249" s="217">
        <v>0</v>
      </c>
      <c r="L249" s="217">
        <v>71</v>
      </c>
      <c r="M249" s="217">
        <v>3394.2761692650301</v>
      </c>
      <c r="N249" s="217">
        <v>4.4192043463711297</v>
      </c>
      <c r="O249" s="217">
        <v>4.4192043463711297</v>
      </c>
      <c r="P249" s="217">
        <v>0</v>
      </c>
      <c r="Q249" s="217">
        <v>4.4192043463711297</v>
      </c>
      <c r="R249" s="217">
        <v>4.4192043463711297</v>
      </c>
      <c r="S249" s="217">
        <v>0</v>
      </c>
      <c r="T249" s="217">
        <v>4.4192043463711297</v>
      </c>
      <c r="U249" s="217">
        <v>4.4192043463711297</v>
      </c>
      <c r="V249" s="217">
        <v>0</v>
      </c>
      <c r="W249" s="217">
        <v>4.4192043463711297</v>
      </c>
      <c r="X249" s="217">
        <v>4.4192043463711297</v>
      </c>
      <c r="Y249" s="217">
        <v>0</v>
      </c>
    </row>
    <row r="250" spans="2:25">
      <c r="B250" s="217" t="s">
        <v>418</v>
      </c>
      <c r="C250" s="217" t="s">
        <v>169</v>
      </c>
      <c r="D250" s="217" t="s">
        <v>8</v>
      </c>
      <c r="E250" s="217" t="s">
        <v>88</v>
      </c>
      <c r="F250" s="217" t="s">
        <v>9</v>
      </c>
      <c r="G250" s="217" t="s">
        <v>49</v>
      </c>
      <c r="H250" s="217" t="s">
        <v>178</v>
      </c>
      <c r="I250" s="217">
        <v>6</v>
      </c>
      <c r="J250" s="217">
        <v>6</v>
      </c>
      <c r="K250" s="217">
        <v>0</v>
      </c>
      <c r="L250" s="217">
        <v>38</v>
      </c>
      <c r="M250" s="217">
        <v>2285.7850779509999</v>
      </c>
      <c r="N250" s="217">
        <v>2.62491870205857</v>
      </c>
      <c r="O250" s="217">
        <v>2.62491870205857</v>
      </c>
      <c r="P250" s="217">
        <v>0</v>
      </c>
      <c r="Q250" s="217">
        <v>2.62491870205857</v>
      </c>
      <c r="R250" s="217">
        <v>2.62491870205857</v>
      </c>
      <c r="S250" s="217">
        <v>0</v>
      </c>
      <c r="T250" s="217">
        <v>2.62491870205857</v>
      </c>
      <c r="U250" s="217">
        <v>2.62491870205857</v>
      </c>
      <c r="V250" s="217">
        <v>0</v>
      </c>
      <c r="W250" s="217">
        <v>2.62491870205857</v>
      </c>
      <c r="X250" s="217">
        <v>2.62491870205857</v>
      </c>
      <c r="Y250" s="217">
        <v>0</v>
      </c>
    </row>
    <row r="251" spans="2:25">
      <c r="B251" s="217" t="s">
        <v>419</v>
      </c>
      <c r="C251" s="217" t="s">
        <v>169</v>
      </c>
      <c r="D251" s="217" t="s">
        <v>8</v>
      </c>
      <c r="E251" s="217" t="s">
        <v>88</v>
      </c>
      <c r="F251" s="217" t="s">
        <v>9</v>
      </c>
      <c r="G251" s="217" t="s">
        <v>49</v>
      </c>
      <c r="H251" s="217" t="s">
        <v>5</v>
      </c>
      <c r="I251" s="217">
        <v>46</v>
      </c>
      <c r="J251" s="217">
        <v>44</v>
      </c>
      <c r="K251" s="217">
        <v>2</v>
      </c>
      <c r="L251" s="217">
        <v>322</v>
      </c>
      <c r="M251" s="217">
        <v>13730</v>
      </c>
      <c r="N251" s="217">
        <v>3.3503277494537498</v>
      </c>
      <c r="O251" s="217">
        <v>3.20466132556446</v>
      </c>
      <c r="P251" s="217">
        <v>0.14566642388929399</v>
      </c>
      <c r="Q251" s="217">
        <v>3.3503277494537498</v>
      </c>
      <c r="R251" s="217">
        <v>3.20466132556446</v>
      </c>
      <c r="S251" s="217">
        <v>0.14566642388929399</v>
      </c>
      <c r="T251" s="217">
        <v>3.3503277494537498</v>
      </c>
      <c r="U251" s="217">
        <v>3.20466132556446</v>
      </c>
      <c r="V251" s="217">
        <v>0.14566642388929399</v>
      </c>
      <c r="W251" s="217">
        <v>3.3503277494537498</v>
      </c>
      <c r="X251" s="217">
        <v>3.20466132556446</v>
      </c>
      <c r="Y251" s="217">
        <v>0.14566642388929399</v>
      </c>
    </row>
    <row r="252" spans="2:25">
      <c r="B252" s="217" t="s">
        <v>420</v>
      </c>
      <c r="C252" s="217" t="s">
        <v>169</v>
      </c>
      <c r="D252" s="217" t="s">
        <v>8</v>
      </c>
      <c r="E252" s="217" t="s">
        <v>88</v>
      </c>
      <c r="F252" s="217" t="s">
        <v>5</v>
      </c>
      <c r="G252" s="217" t="s">
        <v>49</v>
      </c>
      <c r="H252" s="217" t="s">
        <v>170</v>
      </c>
      <c r="I252" s="217">
        <v>17</v>
      </c>
      <c r="J252" s="217">
        <v>16</v>
      </c>
      <c r="K252" s="217">
        <v>1</v>
      </c>
      <c r="L252" s="217">
        <v>84</v>
      </c>
      <c r="M252" s="217">
        <v>3820.5052290113299</v>
      </c>
      <c r="N252" s="217">
        <v>4.4496732711969802</v>
      </c>
      <c r="O252" s="217">
        <v>4.1879277846559804</v>
      </c>
      <c r="P252" s="217">
        <v>0.261745486540999</v>
      </c>
      <c r="Q252" s="217">
        <v>4.4496732711969802</v>
      </c>
      <c r="R252" s="217">
        <v>4.1879277846559804</v>
      </c>
      <c r="S252" s="217">
        <v>0.261745486540999</v>
      </c>
      <c r="T252" s="217">
        <v>4.4496732711969802</v>
      </c>
      <c r="U252" s="217">
        <v>4.1879277846559804</v>
      </c>
      <c r="V252" s="217">
        <v>0.261745486540999</v>
      </c>
      <c r="W252" s="217">
        <v>4.4496732711969802</v>
      </c>
      <c r="X252" s="217">
        <v>4.1879277846559804</v>
      </c>
      <c r="Y252" s="217">
        <v>0.261745486540999</v>
      </c>
    </row>
    <row r="253" spans="2:25">
      <c r="B253" s="217" t="s">
        <v>421</v>
      </c>
      <c r="C253" s="217" t="s">
        <v>169</v>
      </c>
      <c r="D253" s="217" t="s">
        <v>8</v>
      </c>
      <c r="E253" s="217" t="s">
        <v>88</v>
      </c>
      <c r="F253" s="217" t="s">
        <v>5</v>
      </c>
      <c r="G253" s="217" t="s">
        <v>49</v>
      </c>
      <c r="H253" s="217" t="s">
        <v>172</v>
      </c>
      <c r="I253" s="217">
        <v>46</v>
      </c>
      <c r="J253" s="217">
        <v>45</v>
      </c>
      <c r="K253" s="217">
        <v>1</v>
      </c>
      <c r="L253" s="217">
        <v>145</v>
      </c>
      <c r="M253" s="217">
        <v>5497.0468964849397</v>
      </c>
      <c r="N253" s="217">
        <v>8.3681294459056694</v>
      </c>
      <c r="O253" s="217">
        <v>8.1862135883859803</v>
      </c>
      <c r="P253" s="217">
        <v>0.181915857519688</v>
      </c>
      <c r="Q253" s="217">
        <v>8.3681294459056694</v>
      </c>
      <c r="R253" s="217">
        <v>8.1862135883859803</v>
      </c>
      <c r="S253" s="217">
        <v>0.181915857519688</v>
      </c>
      <c r="T253" s="217">
        <v>8.3681294459056694</v>
      </c>
      <c r="U253" s="217">
        <v>8.1862135883859803</v>
      </c>
      <c r="V253" s="217">
        <v>0.181915857519688</v>
      </c>
      <c r="W253" s="217">
        <v>8.3681294459056694</v>
      </c>
      <c r="X253" s="217">
        <v>8.1862135883859803</v>
      </c>
      <c r="Y253" s="217">
        <v>0.181915857519688</v>
      </c>
    </row>
    <row r="254" spans="2:25">
      <c r="B254" s="217" t="s">
        <v>422</v>
      </c>
      <c r="C254" s="217" t="s">
        <v>169</v>
      </c>
      <c r="D254" s="217" t="s">
        <v>8</v>
      </c>
      <c r="E254" s="217" t="s">
        <v>88</v>
      </c>
      <c r="F254" s="217" t="s">
        <v>5</v>
      </c>
      <c r="G254" s="217" t="s">
        <v>49</v>
      </c>
      <c r="H254" s="217" t="s">
        <v>174</v>
      </c>
      <c r="I254" s="217">
        <v>35</v>
      </c>
      <c r="J254" s="217">
        <v>34</v>
      </c>
      <c r="K254" s="217">
        <v>1</v>
      </c>
      <c r="L254" s="217">
        <v>139</v>
      </c>
      <c r="M254" s="217">
        <v>7393.8822794616099</v>
      </c>
      <c r="N254" s="217">
        <v>4.7336431223988296</v>
      </c>
      <c r="O254" s="217">
        <v>4.59839617604458</v>
      </c>
      <c r="P254" s="217">
        <v>0.135246946354252</v>
      </c>
      <c r="Q254" s="217">
        <v>4.7336431223988296</v>
      </c>
      <c r="R254" s="217">
        <v>4.59839617604458</v>
      </c>
      <c r="S254" s="217">
        <v>0.135246946354252</v>
      </c>
      <c r="T254" s="217">
        <v>4.7336431223988296</v>
      </c>
      <c r="U254" s="217">
        <v>4.59839617604458</v>
      </c>
      <c r="V254" s="217">
        <v>0.135246946354252</v>
      </c>
      <c r="W254" s="217">
        <v>4.7336431223988296</v>
      </c>
      <c r="X254" s="217">
        <v>4.59839617604458</v>
      </c>
      <c r="Y254" s="217">
        <v>0.135246946354252</v>
      </c>
    </row>
    <row r="255" spans="2:25">
      <c r="B255" s="217" t="s">
        <v>423</v>
      </c>
      <c r="C255" s="217" t="s">
        <v>169</v>
      </c>
      <c r="D255" s="217" t="s">
        <v>8</v>
      </c>
      <c r="E255" s="217" t="s">
        <v>88</v>
      </c>
      <c r="F255" s="217" t="s">
        <v>5</v>
      </c>
      <c r="G255" s="217" t="s">
        <v>49</v>
      </c>
      <c r="H255" s="217" t="s">
        <v>176</v>
      </c>
      <c r="I255" s="217">
        <v>54</v>
      </c>
      <c r="J255" s="217">
        <v>53</v>
      </c>
      <c r="K255" s="217">
        <v>1</v>
      </c>
      <c r="L255" s="217">
        <v>117</v>
      </c>
      <c r="M255" s="217">
        <v>6551.9457344824204</v>
      </c>
      <c r="N255" s="217">
        <v>8.2418265028969699</v>
      </c>
      <c r="O255" s="217">
        <v>8.0892000861766604</v>
      </c>
      <c r="P255" s="217">
        <v>0.15262641672031399</v>
      </c>
      <c r="Q255" s="217">
        <v>8.2418265028969699</v>
      </c>
      <c r="R255" s="217">
        <v>8.0892000861766604</v>
      </c>
      <c r="S255" s="217">
        <v>0.15262641672031399</v>
      </c>
      <c r="T255" s="217">
        <v>8.2418265028969699</v>
      </c>
      <c r="U255" s="217">
        <v>8.0892000861766604</v>
      </c>
      <c r="V255" s="217">
        <v>0.15262641672031399</v>
      </c>
      <c r="W255" s="217">
        <v>8.2418265028969699</v>
      </c>
      <c r="X255" s="217">
        <v>8.0892000861766604</v>
      </c>
      <c r="Y255" s="217">
        <v>0.15262641672031399</v>
      </c>
    </row>
    <row r="256" spans="2:25">
      <c r="B256" s="217" t="s">
        <v>424</v>
      </c>
      <c r="C256" s="217" t="s">
        <v>169</v>
      </c>
      <c r="D256" s="217" t="s">
        <v>8</v>
      </c>
      <c r="E256" s="217" t="s">
        <v>88</v>
      </c>
      <c r="F256" s="217" t="s">
        <v>5</v>
      </c>
      <c r="G256" s="217" t="s">
        <v>49</v>
      </c>
      <c r="H256" s="217" t="s">
        <v>178</v>
      </c>
      <c r="I256" s="217">
        <v>13</v>
      </c>
      <c r="J256" s="217">
        <v>13</v>
      </c>
      <c r="K256" s="217">
        <v>0</v>
      </c>
      <c r="L256" s="217">
        <v>51</v>
      </c>
      <c r="M256" s="217">
        <v>4326.6198605597001</v>
      </c>
      <c r="N256" s="217">
        <v>3.0046550006633401</v>
      </c>
      <c r="O256" s="217">
        <v>3.0046550006633401</v>
      </c>
      <c r="P256" s="217">
        <v>0</v>
      </c>
      <c r="Q256" s="217">
        <v>3.0046550006633401</v>
      </c>
      <c r="R256" s="217">
        <v>3.0046550006633401</v>
      </c>
      <c r="S256" s="217">
        <v>0</v>
      </c>
      <c r="T256" s="217">
        <v>3.0046550006633401</v>
      </c>
      <c r="U256" s="217">
        <v>3.0046550006633401</v>
      </c>
      <c r="V256" s="217">
        <v>0</v>
      </c>
      <c r="W256" s="217">
        <v>3.0046550006633401</v>
      </c>
      <c r="X256" s="217">
        <v>3.0046550006633401</v>
      </c>
      <c r="Y256" s="217">
        <v>0</v>
      </c>
    </row>
    <row r="257" spans="2:25">
      <c r="B257" s="217" t="s">
        <v>425</v>
      </c>
      <c r="C257" s="217" t="s">
        <v>169</v>
      </c>
      <c r="D257" s="217" t="s">
        <v>8</v>
      </c>
      <c r="E257" s="217" t="s">
        <v>88</v>
      </c>
      <c r="F257" s="217" t="s">
        <v>5</v>
      </c>
      <c r="G257" s="217" t="s">
        <v>49</v>
      </c>
      <c r="H257" s="217" t="s">
        <v>5</v>
      </c>
      <c r="I257" s="217">
        <v>165</v>
      </c>
      <c r="J257" s="217">
        <v>161</v>
      </c>
      <c r="K257" s="217">
        <v>4</v>
      </c>
      <c r="L257" s="217">
        <v>536</v>
      </c>
      <c r="M257" s="217">
        <v>27590</v>
      </c>
      <c r="N257" s="217">
        <v>5.9804276911924603</v>
      </c>
      <c r="O257" s="217">
        <v>5.8354476259514296</v>
      </c>
      <c r="P257" s="217">
        <v>0.14498006524102899</v>
      </c>
      <c r="Q257" s="217">
        <v>5.9804276911924603</v>
      </c>
      <c r="R257" s="217">
        <v>5.8354476259514296</v>
      </c>
      <c r="S257" s="217">
        <v>0.14498006524102899</v>
      </c>
      <c r="T257" s="217">
        <v>5.9804276911924603</v>
      </c>
      <c r="U257" s="217">
        <v>5.8354476259514296</v>
      </c>
      <c r="V257" s="217">
        <v>0.14498006524102899</v>
      </c>
      <c r="W257" s="217">
        <v>5.9804276911924603</v>
      </c>
      <c r="X257" s="217">
        <v>5.8354476259514296</v>
      </c>
      <c r="Y257" s="217">
        <v>0.14498006524102899</v>
      </c>
    </row>
    <row r="258" spans="2:25">
      <c r="B258" s="217" t="s">
        <v>426</v>
      </c>
      <c r="C258" s="217" t="s">
        <v>169</v>
      </c>
      <c r="D258" s="217" t="s">
        <v>8</v>
      </c>
      <c r="E258" s="217" t="s">
        <v>88</v>
      </c>
      <c r="F258" s="217" t="s">
        <v>12</v>
      </c>
      <c r="G258" s="217" t="s">
        <v>13</v>
      </c>
      <c r="H258" s="217" t="s">
        <v>170</v>
      </c>
      <c r="I258" s="217">
        <v>3</v>
      </c>
      <c r="J258" s="217">
        <v>2</v>
      </c>
      <c r="K258" s="217">
        <v>1</v>
      </c>
      <c r="L258" s="217">
        <v>6</v>
      </c>
      <c r="M258" s="217">
        <v>106.764705882353</v>
      </c>
      <c r="N258" s="217">
        <v>28.099173553719002</v>
      </c>
      <c r="O258" s="217">
        <v>18.732782369146001</v>
      </c>
      <c r="P258" s="217">
        <v>9.3663911845730006</v>
      </c>
      <c r="Q258" s="217">
        <v>28.099173553719002</v>
      </c>
      <c r="R258" s="217">
        <v>18.732782369146001</v>
      </c>
      <c r="S258" s="217">
        <v>9.3663911845730006</v>
      </c>
      <c r="T258" s="217">
        <v>28.099173553719002</v>
      </c>
      <c r="U258" s="217">
        <v>18.732782369146001</v>
      </c>
      <c r="V258" s="217">
        <v>9.3663911845730006</v>
      </c>
      <c r="W258" s="217">
        <v>28.099173553719002</v>
      </c>
      <c r="X258" s="217">
        <v>18.732782369146001</v>
      </c>
      <c r="Y258" s="217">
        <v>9.3663911845730006</v>
      </c>
    </row>
    <row r="259" spans="2:25">
      <c r="B259" s="217" t="s">
        <v>427</v>
      </c>
      <c r="C259" s="217" t="s">
        <v>169</v>
      </c>
      <c r="D259" s="217" t="s">
        <v>8</v>
      </c>
      <c r="E259" s="217" t="s">
        <v>88</v>
      </c>
      <c r="F259" s="217" t="s">
        <v>12</v>
      </c>
      <c r="G259" s="217" t="s">
        <v>13</v>
      </c>
      <c r="H259" s="217" t="s">
        <v>172</v>
      </c>
      <c r="I259" s="217">
        <v>1</v>
      </c>
      <c r="J259" s="217">
        <v>1</v>
      </c>
      <c r="K259" s="217">
        <v>0</v>
      </c>
      <c r="L259" s="217">
        <v>7</v>
      </c>
      <c r="M259" s="217">
        <v>213.529411764706</v>
      </c>
      <c r="N259" s="217">
        <v>4.6831955922865003</v>
      </c>
      <c r="O259" s="217">
        <v>4.6831955922865003</v>
      </c>
      <c r="P259" s="217">
        <v>0</v>
      </c>
      <c r="Q259" s="217">
        <v>4.6831955922865003</v>
      </c>
      <c r="R259" s="217">
        <v>4.6831955922865003</v>
      </c>
      <c r="S259" s="217">
        <v>0</v>
      </c>
      <c r="T259" s="217">
        <v>4.6831955922865003</v>
      </c>
      <c r="U259" s="217">
        <v>4.6831955922865003</v>
      </c>
      <c r="V259" s="217">
        <v>0</v>
      </c>
      <c r="W259" s="217">
        <v>4.6831955922865003</v>
      </c>
      <c r="X259" s="217">
        <v>4.6831955922865003</v>
      </c>
      <c r="Y259" s="217">
        <v>0</v>
      </c>
    </row>
    <row r="260" spans="2:25">
      <c r="B260" s="217" t="s">
        <v>428</v>
      </c>
      <c r="C260" s="217" t="s">
        <v>169</v>
      </c>
      <c r="D260" s="217" t="s">
        <v>8</v>
      </c>
      <c r="E260" s="217" t="s">
        <v>88</v>
      </c>
      <c r="F260" s="217" t="s">
        <v>12</v>
      </c>
      <c r="G260" s="217" t="s">
        <v>13</v>
      </c>
      <c r="H260" s="217" t="s">
        <v>174</v>
      </c>
      <c r="I260" s="217">
        <v>1</v>
      </c>
      <c r="J260" s="217">
        <v>1</v>
      </c>
      <c r="K260" s="217">
        <v>0</v>
      </c>
      <c r="L260" s="217">
        <v>7</v>
      </c>
      <c r="M260" s="217">
        <v>427.058823529412</v>
      </c>
      <c r="N260" s="217">
        <v>2.3415977961432501</v>
      </c>
      <c r="O260" s="217">
        <v>2.3415977961432501</v>
      </c>
      <c r="P260" s="217">
        <v>0</v>
      </c>
      <c r="Q260" s="217">
        <v>2.3415977961432501</v>
      </c>
      <c r="R260" s="217">
        <v>2.3415977961432501</v>
      </c>
      <c r="S260" s="217">
        <v>0</v>
      </c>
      <c r="T260" s="217">
        <v>2.3415977961432501</v>
      </c>
      <c r="U260" s="217">
        <v>2.3415977961432501</v>
      </c>
      <c r="V260" s="217">
        <v>0</v>
      </c>
      <c r="W260" s="217">
        <v>2.3415977961432501</v>
      </c>
      <c r="X260" s="217">
        <v>2.3415977961432501</v>
      </c>
      <c r="Y260" s="217">
        <v>0</v>
      </c>
    </row>
    <row r="261" spans="2:25">
      <c r="B261" s="217" t="s">
        <v>429</v>
      </c>
      <c r="C261" s="217" t="s">
        <v>169</v>
      </c>
      <c r="D261" s="217" t="s">
        <v>8</v>
      </c>
      <c r="E261" s="217" t="s">
        <v>88</v>
      </c>
      <c r="F261" s="217" t="s">
        <v>12</v>
      </c>
      <c r="G261" s="217" t="s">
        <v>13</v>
      </c>
      <c r="H261" s="217" t="s">
        <v>176</v>
      </c>
      <c r="I261" s="217">
        <v>7</v>
      </c>
      <c r="J261" s="217">
        <v>7</v>
      </c>
      <c r="K261" s="217">
        <v>0</v>
      </c>
      <c r="L261" s="217">
        <v>18</v>
      </c>
      <c r="M261" s="217">
        <v>514.41176470588198</v>
      </c>
      <c r="N261" s="217">
        <v>13.607775871926799</v>
      </c>
      <c r="O261" s="217">
        <v>13.607775871926799</v>
      </c>
      <c r="P261" s="217">
        <v>0</v>
      </c>
      <c r="Q261" s="217">
        <v>13.607775871926799</v>
      </c>
      <c r="R261" s="217">
        <v>13.607775871926799</v>
      </c>
      <c r="S261" s="217">
        <v>0</v>
      </c>
      <c r="T261" s="217">
        <v>13.607775871926799</v>
      </c>
      <c r="U261" s="217">
        <v>13.607775871926799</v>
      </c>
      <c r="V261" s="217">
        <v>0</v>
      </c>
      <c r="W261" s="217">
        <v>13.607775871926799</v>
      </c>
      <c r="X261" s="217">
        <v>13.607775871926799</v>
      </c>
      <c r="Y261" s="217">
        <v>0</v>
      </c>
    </row>
    <row r="262" spans="2:25">
      <c r="B262" s="217" t="s">
        <v>430</v>
      </c>
      <c r="C262" s="217" t="s">
        <v>169</v>
      </c>
      <c r="D262" s="217" t="s">
        <v>8</v>
      </c>
      <c r="E262" s="217" t="s">
        <v>88</v>
      </c>
      <c r="F262" s="217" t="s">
        <v>12</v>
      </c>
      <c r="G262" s="217" t="s">
        <v>13</v>
      </c>
      <c r="H262" s="217" t="s">
        <v>178</v>
      </c>
      <c r="I262" s="217">
        <v>5</v>
      </c>
      <c r="J262" s="217">
        <v>5</v>
      </c>
      <c r="K262" s="217">
        <v>0</v>
      </c>
      <c r="L262" s="217">
        <v>30</v>
      </c>
      <c r="M262" s="217">
        <v>1378.23529411765</v>
      </c>
      <c r="N262" s="217">
        <v>3.62782757148954</v>
      </c>
      <c r="O262" s="217">
        <v>3.62782757148954</v>
      </c>
      <c r="P262" s="217">
        <v>0</v>
      </c>
      <c r="Q262" s="217">
        <v>3.62782757148954</v>
      </c>
      <c r="R262" s="217">
        <v>3.62782757148954</v>
      </c>
      <c r="S262" s="217">
        <v>0</v>
      </c>
      <c r="T262" s="217">
        <v>3.62782757148954</v>
      </c>
      <c r="U262" s="217">
        <v>3.62782757148954</v>
      </c>
      <c r="V262" s="217">
        <v>0</v>
      </c>
      <c r="W262" s="217">
        <v>3.62782757148954</v>
      </c>
      <c r="X262" s="217">
        <v>3.62782757148954</v>
      </c>
      <c r="Y262" s="217">
        <v>0</v>
      </c>
    </row>
    <row r="263" spans="2:25">
      <c r="B263" s="217" t="s">
        <v>431</v>
      </c>
      <c r="C263" s="217" t="s">
        <v>169</v>
      </c>
      <c r="D263" s="217" t="s">
        <v>8</v>
      </c>
      <c r="E263" s="217" t="s">
        <v>88</v>
      </c>
      <c r="F263" s="217" t="s">
        <v>12</v>
      </c>
      <c r="G263" s="217" t="s">
        <v>13</v>
      </c>
      <c r="H263" s="217" t="s">
        <v>5</v>
      </c>
      <c r="I263" s="217">
        <v>17</v>
      </c>
      <c r="J263" s="217">
        <v>16</v>
      </c>
      <c r="K263" s="217">
        <v>1</v>
      </c>
      <c r="L263" s="217">
        <v>68</v>
      </c>
      <c r="M263" s="217">
        <v>2640</v>
      </c>
      <c r="N263" s="217">
        <v>6.4393939393939403</v>
      </c>
      <c r="O263" s="217">
        <v>6.0606060606060597</v>
      </c>
      <c r="P263" s="217">
        <v>0.37878787878787901</v>
      </c>
      <c r="Q263" s="217">
        <v>6.4393939393939403</v>
      </c>
      <c r="R263" s="217">
        <v>6.0606060606060597</v>
      </c>
      <c r="S263" s="217">
        <v>0.37878787878787901</v>
      </c>
      <c r="T263" s="217">
        <v>6.4393939393939403</v>
      </c>
      <c r="U263" s="217">
        <v>6.0606060606060597</v>
      </c>
      <c r="V263" s="217">
        <v>0.37878787878787901</v>
      </c>
      <c r="W263" s="217">
        <v>6.4393939393939403</v>
      </c>
      <c r="X263" s="217">
        <v>6.0606060606060597</v>
      </c>
      <c r="Y263" s="217">
        <v>0.37878787878787901</v>
      </c>
    </row>
    <row r="264" spans="2:25">
      <c r="B264" s="217" t="s">
        <v>432</v>
      </c>
      <c r="C264" s="217" t="s">
        <v>169</v>
      </c>
      <c r="D264" s="217" t="s">
        <v>8</v>
      </c>
      <c r="E264" s="217" t="s">
        <v>88</v>
      </c>
      <c r="F264" s="217" t="s">
        <v>9</v>
      </c>
      <c r="G264" s="217" t="s">
        <v>13</v>
      </c>
      <c r="H264" s="217" t="s">
        <v>170</v>
      </c>
      <c r="I264" s="217">
        <v>0</v>
      </c>
      <c r="J264" s="217">
        <v>0</v>
      </c>
      <c r="K264" s="217">
        <v>0</v>
      </c>
      <c r="L264" s="217">
        <v>3</v>
      </c>
      <c r="M264" s="217">
        <v>110.859375</v>
      </c>
      <c r="N264" s="217">
        <v>0</v>
      </c>
      <c r="O264" s="217">
        <v>0</v>
      </c>
      <c r="P264" s="217">
        <v>0</v>
      </c>
      <c r="Q264" s="217">
        <v>0</v>
      </c>
      <c r="R264" s="217">
        <v>0</v>
      </c>
      <c r="S264" s="217">
        <v>0</v>
      </c>
      <c r="T264" s="217">
        <v>0</v>
      </c>
      <c r="U264" s="217">
        <v>0</v>
      </c>
      <c r="V264" s="217">
        <v>0</v>
      </c>
      <c r="W264" s="217">
        <v>0</v>
      </c>
      <c r="X264" s="217">
        <v>0</v>
      </c>
      <c r="Y264" s="217">
        <v>0</v>
      </c>
    </row>
    <row r="265" spans="2:25">
      <c r="B265" s="217" t="s">
        <v>433</v>
      </c>
      <c r="C265" s="217" t="s">
        <v>169</v>
      </c>
      <c r="D265" s="217" t="s">
        <v>8</v>
      </c>
      <c r="E265" s="217" t="s">
        <v>88</v>
      </c>
      <c r="F265" s="217" t="s">
        <v>9</v>
      </c>
      <c r="G265" s="217" t="s">
        <v>13</v>
      </c>
      <c r="H265" s="217" t="s">
        <v>172</v>
      </c>
      <c r="I265" s="217">
        <v>1</v>
      </c>
      <c r="J265" s="217">
        <v>1</v>
      </c>
      <c r="K265" s="217">
        <v>0</v>
      </c>
      <c r="L265" s="217">
        <v>8</v>
      </c>
      <c r="M265" s="217">
        <v>231.796875</v>
      </c>
      <c r="N265" s="217">
        <v>4.3141220087630598</v>
      </c>
      <c r="O265" s="217">
        <v>4.3141220087630598</v>
      </c>
      <c r="P265" s="217">
        <v>0</v>
      </c>
      <c r="Q265" s="217">
        <v>4.3141220087630598</v>
      </c>
      <c r="R265" s="217">
        <v>4.3141220087630598</v>
      </c>
      <c r="S265" s="217">
        <v>0</v>
      </c>
      <c r="T265" s="217">
        <v>4.3141220087630598</v>
      </c>
      <c r="U265" s="217">
        <v>4.3141220087630598</v>
      </c>
      <c r="V265" s="217">
        <v>0</v>
      </c>
      <c r="W265" s="217">
        <v>4.3141220087630598</v>
      </c>
      <c r="X265" s="217">
        <v>4.3141220087630598</v>
      </c>
      <c r="Y265" s="217">
        <v>0</v>
      </c>
    </row>
    <row r="266" spans="2:25">
      <c r="B266" s="217" t="s">
        <v>434</v>
      </c>
      <c r="C266" s="217" t="s">
        <v>169</v>
      </c>
      <c r="D266" s="217" t="s">
        <v>8</v>
      </c>
      <c r="E266" s="217" t="s">
        <v>88</v>
      </c>
      <c r="F266" s="217" t="s">
        <v>9</v>
      </c>
      <c r="G266" s="217" t="s">
        <v>13</v>
      </c>
      <c r="H266" s="217" t="s">
        <v>174</v>
      </c>
      <c r="I266" s="217">
        <v>1</v>
      </c>
      <c r="J266" s="217">
        <v>1</v>
      </c>
      <c r="K266" s="217">
        <v>0</v>
      </c>
      <c r="L266" s="217">
        <v>18</v>
      </c>
      <c r="M266" s="217">
        <v>433.359375</v>
      </c>
      <c r="N266" s="217">
        <v>2.3075536325942001</v>
      </c>
      <c r="O266" s="217">
        <v>2.3075536325942001</v>
      </c>
      <c r="P266" s="217">
        <v>0</v>
      </c>
      <c r="Q266" s="217">
        <v>2.3075536325942001</v>
      </c>
      <c r="R266" s="217">
        <v>2.3075536325942001</v>
      </c>
      <c r="S266" s="217">
        <v>0</v>
      </c>
      <c r="T266" s="217">
        <v>2.3075536325942001</v>
      </c>
      <c r="U266" s="217">
        <v>2.3075536325942001</v>
      </c>
      <c r="V266" s="217">
        <v>0</v>
      </c>
      <c r="W266" s="217">
        <v>2.3075536325942001</v>
      </c>
      <c r="X266" s="217">
        <v>2.3075536325942001</v>
      </c>
      <c r="Y266" s="217">
        <v>0</v>
      </c>
    </row>
    <row r="267" spans="2:25">
      <c r="B267" s="217" t="s">
        <v>435</v>
      </c>
      <c r="C267" s="217" t="s">
        <v>169</v>
      </c>
      <c r="D267" s="217" t="s">
        <v>8</v>
      </c>
      <c r="E267" s="217" t="s">
        <v>88</v>
      </c>
      <c r="F267" s="217" t="s">
        <v>9</v>
      </c>
      <c r="G267" s="217" t="s">
        <v>13</v>
      </c>
      <c r="H267" s="217" t="s">
        <v>176</v>
      </c>
      <c r="I267" s="217">
        <v>1</v>
      </c>
      <c r="J267" s="217">
        <v>1</v>
      </c>
      <c r="K267" s="217">
        <v>0</v>
      </c>
      <c r="L267" s="217">
        <v>23</v>
      </c>
      <c r="M267" s="217">
        <v>483.75</v>
      </c>
      <c r="N267" s="217">
        <v>2.0671834625323</v>
      </c>
      <c r="O267" s="217">
        <v>2.0671834625323</v>
      </c>
      <c r="P267" s="217">
        <v>0</v>
      </c>
      <c r="Q267" s="217">
        <v>2.0671834625323</v>
      </c>
      <c r="R267" s="217">
        <v>2.0671834625323</v>
      </c>
      <c r="S267" s="217">
        <v>0</v>
      </c>
      <c r="T267" s="217">
        <v>2.0671834625323</v>
      </c>
      <c r="U267" s="217">
        <v>2.0671834625323</v>
      </c>
      <c r="V267" s="217">
        <v>0</v>
      </c>
      <c r="W267" s="217">
        <v>2.0671834625323</v>
      </c>
      <c r="X267" s="217">
        <v>2.0671834625323</v>
      </c>
      <c r="Y267" s="217">
        <v>0</v>
      </c>
    </row>
    <row r="268" spans="2:25">
      <c r="B268" s="217" t="s">
        <v>436</v>
      </c>
      <c r="C268" s="217" t="s">
        <v>169</v>
      </c>
      <c r="D268" s="217" t="s">
        <v>8</v>
      </c>
      <c r="E268" s="217" t="s">
        <v>88</v>
      </c>
      <c r="F268" s="217" t="s">
        <v>9</v>
      </c>
      <c r="G268" s="217" t="s">
        <v>13</v>
      </c>
      <c r="H268" s="217" t="s">
        <v>178</v>
      </c>
      <c r="I268" s="217">
        <v>2</v>
      </c>
      <c r="J268" s="217">
        <v>2</v>
      </c>
      <c r="K268" s="217">
        <v>0</v>
      </c>
      <c r="L268" s="217">
        <v>51</v>
      </c>
      <c r="M268" s="217">
        <v>1320.234375</v>
      </c>
      <c r="N268" s="217">
        <v>1.51488253742825</v>
      </c>
      <c r="O268" s="217">
        <v>1.51488253742825</v>
      </c>
      <c r="P268" s="217">
        <v>0</v>
      </c>
      <c r="Q268" s="217">
        <v>1.51488253742825</v>
      </c>
      <c r="R268" s="217">
        <v>1.51488253742825</v>
      </c>
      <c r="S268" s="217">
        <v>0</v>
      </c>
      <c r="T268" s="217">
        <v>1.51488253742825</v>
      </c>
      <c r="U268" s="217">
        <v>1.51488253742825</v>
      </c>
      <c r="V268" s="217">
        <v>0</v>
      </c>
      <c r="W268" s="217">
        <v>1.51488253742825</v>
      </c>
      <c r="X268" s="217">
        <v>1.51488253742825</v>
      </c>
      <c r="Y268" s="217">
        <v>0</v>
      </c>
    </row>
    <row r="269" spans="2:25">
      <c r="B269" s="217" t="s">
        <v>437</v>
      </c>
      <c r="C269" s="217" t="s">
        <v>169</v>
      </c>
      <c r="D269" s="217" t="s">
        <v>8</v>
      </c>
      <c r="E269" s="217" t="s">
        <v>88</v>
      </c>
      <c r="F269" s="217" t="s">
        <v>9</v>
      </c>
      <c r="G269" s="217" t="s">
        <v>13</v>
      </c>
      <c r="H269" s="217" t="s">
        <v>5</v>
      </c>
      <c r="I269" s="217">
        <v>5</v>
      </c>
      <c r="J269" s="217">
        <v>5</v>
      </c>
      <c r="K269" s="217">
        <v>0</v>
      </c>
      <c r="L269" s="217">
        <v>103</v>
      </c>
      <c r="M269" s="217">
        <v>2580</v>
      </c>
      <c r="N269" s="217">
        <v>1.93798449612403</v>
      </c>
      <c r="O269" s="217">
        <v>1.93798449612403</v>
      </c>
      <c r="P269" s="217">
        <v>0</v>
      </c>
      <c r="Q269" s="217">
        <v>1.93798449612403</v>
      </c>
      <c r="R269" s="217">
        <v>1.93798449612403</v>
      </c>
      <c r="S269" s="217">
        <v>0</v>
      </c>
      <c r="T269" s="217">
        <v>1.93798449612403</v>
      </c>
      <c r="U269" s="217">
        <v>1.93798449612403</v>
      </c>
      <c r="V269" s="217">
        <v>0</v>
      </c>
      <c r="W269" s="217">
        <v>1.93798449612403</v>
      </c>
      <c r="X269" s="217">
        <v>1.93798449612403</v>
      </c>
      <c r="Y269" s="217">
        <v>0</v>
      </c>
    </row>
    <row r="270" spans="2:25">
      <c r="B270" s="217" t="s">
        <v>438</v>
      </c>
      <c r="C270" s="217" t="s">
        <v>169</v>
      </c>
      <c r="D270" s="217" t="s">
        <v>8</v>
      </c>
      <c r="E270" s="217" t="s">
        <v>88</v>
      </c>
      <c r="F270" s="217" t="s">
        <v>5</v>
      </c>
      <c r="G270" s="217" t="s">
        <v>13</v>
      </c>
      <c r="H270" s="217" t="s">
        <v>170</v>
      </c>
      <c r="I270" s="217">
        <v>3</v>
      </c>
      <c r="J270" s="217">
        <v>2</v>
      </c>
      <c r="K270" s="217">
        <v>1</v>
      </c>
      <c r="L270" s="217">
        <v>9</v>
      </c>
      <c r="M270" s="217">
        <v>217.62408088235301</v>
      </c>
      <c r="N270" s="217">
        <v>13.785239151092799</v>
      </c>
      <c r="O270" s="217">
        <v>9.1901594340618704</v>
      </c>
      <c r="P270" s="217">
        <v>4.5950797170309396</v>
      </c>
      <c r="Q270" s="217">
        <v>13.785239151092799</v>
      </c>
      <c r="R270" s="217">
        <v>9.1901594340618704</v>
      </c>
      <c r="S270" s="217">
        <v>4.5950797170309396</v>
      </c>
      <c r="T270" s="217">
        <v>13.785239151092799</v>
      </c>
      <c r="U270" s="217">
        <v>9.1901594340618704</v>
      </c>
      <c r="V270" s="217">
        <v>4.5950797170309396</v>
      </c>
      <c r="W270" s="217">
        <v>13.785239151092799</v>
      </c>
      <c r="X270" s="217">
        <v>9.1901594340618704</v>
      </c>
      <c r="Y270" s="217">
        <v>4.5950797170309396</v>
      </c>
    </row>
    <row r="271" spans="2:25">
      <c r="B271" s="217" t="s">
        <v>439</v>
      </c>
      <c r="C271" s="217" t="s">
        <v>169</v>
      </c>
      <c r="D271" s="217" t="s">
        <v>8</v>
      </c>
      <c r="E271" s="217" t="s">
        <v>88</v>
      </c>
      <c r="F271" s="217" t="s">
        <v>5</v>
      </c>
      <c r="G271" s="217" t="s">
        <v>13</v>
      </c>
      <c r="H271" s="217" t="s">
        <v>172</v>
      </c>
      <c r="I271" s="217">
        <v>2</v>
      </c>
      <c r="J271" s="217">
        <v>2</v>
      </c>
      <c r="K271" s="217">
        <v>0</v>
      </c>
      <c r="L271" s="217">
        <v>15</v>
      </c>
      <c r="M271" s="217">
        <v>445.32628676470603</v>
      </c>
      <c r="N271" s="217">
        <v>4.4910890271715003</v>
      </c>
      <c r="O271" s="217">
        <v>4.4910890271715003</v>
      </c>
      <c r="P271" s="217">
        <v>0</v>
      </c>
      <c r="Q271" s="217">
        <v>4.4910890271715003</v>
      </c>
      <c r="R271" s="217">
        <v>4.4910890271715003</v>
      </c>
      <c r="S271" s="217">
        <v>0</v>
      </c>
      <c r="T271" s="217">
        <v>4.4910890271715003</v>
      </c>
      <c r="U271" s="217">
        <v>4.4910890271715003</v>
      </c>
      <c r="V271" s="217">
        <v>0</v>
      </c>
      <c r="W271" s="217">
        <v>4.4910890271715003</v>
      </c>
      <c r="X271" s="217">
        <v>4.4910890271715003</v>
      </c>
      <c r="Y271" s="217">
        <v>0</v>
      </c>
    </row>
    <row r="272" spans="2:25">
      <c r="B272" s="217" t="s">
        <v>440</v>
      </c>
      <c r="C272" s="217" t="s">
        <v>169</v>
      </c>
      <c r="D272" s="217" t="s">
        <v>8</v>
      </c>
      <c r="E272" s="217" t="s">
        <v>88</v>
      </c>
      <c r="F272" s="217" t="s">
        <v>5</v>
      </c>
      <c r="G272" s="217" t="s">
        <v>13</v>
      </c>
      <c r="H272" s="217" t="s">
        <v>174</v>
      </c>
      <c r="I272" s="217">
        <v>2</v>
      </c>
      <c r="J272" s="217">
        <v>2</v>
      </c>
      <c r="K272" s="217">
        <v>0</v>
      </c>
      <c r="L272" s="217">
        <v>25</v>
      </c>
      <c r="M272" s="217">
        <v>860.41819852941205</v>
      </c>
      <c r="N272" s="217">
        <v>2.3244510674208301</v>
      </c>
      <c r="O272" s="217">
        <v>2.3244510674208301</v>
      </c>
      <c r="P272" s="217">
        <v>0</v>
      </c>
      <c r="Q272" s="217">
        <v>2.3244510674208301</v>
      </c>
      <c r="R272" s="217">
        <v>2.3244510674208301</v>
      </c>
      <c r="S272" s="217">
        <v>0</v>
      </c>
      <c r="T272" s="217">
        <v>2.3244510674208301</v>
      </c>
      <c r="U272" s="217">
        <v>2.3244510674208301</v>
      </c>
      <c r="V272" s="217">
        <v>0</v>
      </c>
      <c r="W272" s="217">
        <v>2.3244510674208301</v>
      </c>
      <c r="X272" s="217">
        <v>2.3244510674208301</v>
      </c>
      <c r="Y272" s="217">
        <v>0</v>
      </c>
    </row>
    <row r="273" spans="2:25">
      <c r="B273" s="217" t="s">
        <v>441</v>
      </c>
      <c r="C273" s="217" t="s">
        <v>169</v>
      </c>
      <c r="D273" s="217" t="s">
        <v>8</v>
      </c>
      <c r="E273" s="217" t="s">
        <v>88</v>
      </c>
      <c r="F273" s="217" t="s">
        <v>5</v>
      </c>
      <c r="G273" s="217" t="s">
        <v>13</v>
      </c>
      <c r="H273" s="217" t="s">
        <v>176</v>
      </c>
      <c r="I273" s="217">
        <v>8</v>
      </c>
      <c r="J273" s="217">
        <v>8</v>
      </c>
      <c r="K273" s="217">
        <v>0</v>
      </c>
      <c r="L273" s="217">
        <v>41</v>
      </c>
      <c r="M273" s="217">
        <v>998.16176470588198</v>
      </c>
      <c r="N273" s="217">
        <v>8.0147329650092107</v>
      </c>
      <c r="O273" s="217">
        <v>8.0147329650092107</v>
      </c>
      <c r="P273" s="217">
        <v>0</v>
      </c>
      <c r="Q273" s="217">
        <v>8.0147329650092107</v>
      </c>
      <c r="R273" s="217">
        <v>8.0147329650092107</v>
      </c>
      <c r="S273" s="217">
        <v>0</v>
      </c>
      <c r="T273" s="217">
        <v>8.0147329650092107</v>
      </c>
      <c r="U273" s="217">
        <v>8.0147329650092107</v>
      </c>
      <c r="V273" s="217">
        <v>0</v>
      </c>
      <c r="W273" s="217">
        <v>8.0147329650092107</v>
      </c>
      <c r="X273" s="217">
        <v>8.0147329650092107</v>
      </c>
      <c r="Y273" s="217">
        <v>0</v>
      </c>
    </row>
    <row r="274" spans="2:25">
      <c r="B274" s="217" t="s">
        <v>442</v>
      </c>
      <c r="C274" s="217" t="s">
        <v>169</v>
      </c>
      <c r="D274" s="217" t="s">
        <v>8</v>
      </c>
      <c r="E274" s="217" t="s">
        <v>88</v>
      </c>
      <c r="F274" s="217" t="s">
        <v>5</v>
      </c>
      <c r="G274" s="217" t="s">
        <v>13</v>
      </c>
      <c r="H274" s="217" t="s">
        <v>178</v>
      </c>
      <c r="I274" s="217">
        <v>7</v>
      </c>
      <c r="J274" s="217">
        <v>7</v>
      </c>
      <c r="K274" s="217">
        <v>0</v>
      </c>
      <c r="L274" s="217">
        <v>81</v>
      </c>
      <c r="M274" s="217">
        <v>2698.46966911765</v>
      </c>
      <c r="N274" s="217">
        <v>2.5940628794574798</v>
      </c>
      <c r="O274" s="217">
        <v>2.5940628794574798</v>
      </c>
      <c r="P274" s="217">
        <v>0</v>
      </c>
      <c r="Q274" s="217">
        <v>2.5940628794574798</v>
      </c>
      <c r="R274" s="217">
        <v>2.5940628794574798</v>
      </c>
      <c r="S274" s="217">
        <v>0</v>
      </c>
      <c r="T274" s="217">
        <v>2.5940628794574798</v>
      </c>
      <c r="U274" s="217">
        <v>2.5940628794574798</v>
      </c>
      <c r="V274" s="217">
        <v>0</v>
      </c>
      <c r="W274" s="217">
        <v>2.5940628794574798</v>
      </c>
      <c r="X274" s="217">
        <v>2.5940628794574798</v>
      </c>
      <c r="Y274" s="217">
        <v>0</v>
      </c>
    </row>
    <row r="275" spans="2:25">
      <c r="B275" s="217" t="s">
        <v>443</v>
      </c>
      <c r="C275" s="217" t="s">
        <v>169</v>
      </c>
      <c r="D275" s="217" t="s">
        <v>8</v>
      </c>
      <c r="E275" s="217" t="s">
        <v>88</v>
      </c>
      <c r="F275" s="217" t="s">
        <v>5</v>
      </c>
      <c r="G275" s="217" t="s">
        <v>13</v>
      </c>
      <c r="H275" s="217" t="s">
        <v>5</v>
      </c>
      <c r="I275" s="217">
        <v>22</v>
      </c>
      <c r="J275" s="217">
        <v>21</v>
      </c>
      <c r="K275" s="217">
        <v>1</v>
      </c>
      <c r="L275" s="217">
        <v>171</v>
      </c>
      <c r="M275" s="217">
        <v>5220</v>
      </c>
      <c r="N275" s="217">
        <v>4.2145593869731801</v>
      </c>
      <c r="O275" s="217">
        <v>4.0229885057471302</v>
      </c>
      <c r="P275" s="217">
        <v>0.19157088122605401</v>
      </c>
      <c r="Q275" s="217">
        <v>4.2145593869731801</v>
      </c>
      <c r="R275" s="217">
        <v>4.0229885057471302</v>
      </c>
      <c r="S275" s="217">
        <v>0.19157088122605401</v>
      </c>
      <c r="T275" s="217">
        <v>4.2145593869731801</v>
      </c>
      <c r="U275" s="217">
        <v>4.0229885057471302</v>
      </c>
      <c r="V275" s="217">
        <v>0.19157088122605401</v>
      </c>
      <c r="W275" s="217">
        <v>4.2145593869731801</v>
      </c>
      <c r="X275" s="217">
        <v>4.0229885057471302</v>
      </c>
      <c r="Y275" s="217">
        <v>0.19157088122605401</v>
      </c>
    </row>
    <row r="276" spans="2:25">
      <c r="B276" s="217" t="s">
        <v>444</v>
      </c>
      <c r="C276" s="217" t="s">
        <v>169</v>
      </c>
      <c r="D276" s="217" t="s">
        <v>8</v>
      </c>
      <c r="E276" s="217" t="s">
        <v>88</v>
      </c>
      <c r="F276" s="217" t="s">
        <v>12</v>
      </c>
      <c r="G276" s="217" t="s">
        <v>5</v>
      </c>
      <c r="H276" s="217" t="s">
        <v>170</v>
      </c>
      <c r="I276" s="217">
        <v>14</v>
      </c>
      <c r="J276" s="217">
        <v>13</v>
      </c>
      <c r="K276" s="217">
        <v>1</v>
      </c>
      <c r="L276" s="217">
        <v>45</v>
      </c>
      <c r="M276" s="217">
        <v>2350.9533158027498</v>
      </c>
      <c r="N276" s="217">
        <v>5.9550310531026502</v>
      </c>
      <c r="O276" s="217">
        <v>5.5296716921667501</v>
      </c>
      <c r="P276" s="217">
        <v>0.42535936093590399</v>
      </c>
      <c r="Q276" s="217">
        <v>5.9550310531026502</v>
      </c>
      <c r="R276" s="217">
        <v>5.5296716921667501</v>
      </c>
      <c r="S276" s="217">
        <v>0.42535936093590399</v>
      </c>
      <c r="T276" s="217">
        <v>5.9550310531026502</v>
      </c>
      <c r="U276" s="217">
        <v>5.5296716921667501</v>
      </c>
      <c r="V276" s="217">
        <v>0.42535936093590399</v>
      </c>
      <c r="W276" s="217">
        <v>5.9550310531026502</v>
      </c>
      <c r="X276" s="217">
        <v>5.5296716921667501</v>
      </c>
      <c r="Y276" s="217">
        <v>0.42535936093590399</v>
      </c>
    </row>
    <row r="277" spans="2:25">
      <c r="B277" s="217" t="s">
        <v>445</v>
      </c>
      <c r="C277" s="217" t="s">
        <v>169</v>
      </c>
      <c r="D277" s="217" t="s">
        <v>8</v>
      </c>
      <c r="E277" s="217" t="s">
        <v>88</v>
      </c>
      <c r="F277" s="217" t="s">
        <v>12</v>
      </c>
      <c r="G277" s="217" t="s">
        <v>5</v>
      </c>
      <c r="H277" s="217" t="s">
        <v>172</v>
      </c>
      <c r="I277" s="217">
        <v>46</v>
      </c>
      <c r="J277" s="217">
        <v>45</v>
      </c>
      <c r="K277" s="217">
        <v>1</v>
      </c>
      <c r="L277" s="217">
        <v>73</v>
      </c>
      <c r="M277" s="217">
        <v>3440.51851158099</v>
      </c>
      <c r="N277" s="217">
        <v>13.370077749955801</v>
      </c>
      <c r="O277" s="217">
        <v>13.0794238858263</v>
      </c>
      <c r="P277" s="217">
        <v>0.29065386412947303</v>
      </c>
      <c r="Q277" s="217">
        <v>13.370077749955801</v>
      </c>
      <c r="R277" s="217">
        <v>13.0794238858263</v>
      </c>
      <c r="S277" s="217">
        <v>0.29065386412947303</v>
      </c>
      <c r="T277" s="217">
        <v>13.370077749955801</v>
      </c>
      <c r="U277" s="217">
        <v>13.0794238858263</v>
      </c>
      <c r="V277" s="217">
        <v>0.29065386412947303</v>
      </c>
      <c r="W277" s="217">
        <v>13.370077749955801</v>
      </c>
      <c r="X277" s="217">
        <v>13.0794238858263</v>
      </c>
      <c r="Y277" s="217">
        <v>0.29065386412947303</v>
      </c>
    </row>
    <row r="278" spans="2:25">
      <c r="B278" s="217" t="s">
        <v>446</v>
      </c>
      <c r="C278" s="217" t="s">
        <v>169</v>
      </c>
      <c r="D278" s="217" t="s">
        <v>8</v>
      </c>
      <c r="E278" s="217" t="s">
        <v>88</v>
      </c>
      <c r="F278" s="217" t="s">
        <v>12</v>
      </c>
      <c r="G278" s="217" t="s">
        <v>5</v>
      </c>
      <c r="H278" s="217" t="s">
        <v>174</v>
      </c>
      <c r="I278" s="217">
        <v>33</v>
      </c>
      <c r="J278" s="217">
        <v>33</v>
      </c>
      <c r="K278" s="217">
        <v>0</v>
      </c>
      <c r="L278" s="217">
        <v>82</v>
      </c>
      <c r="M278" s="217">
        <v>4677.0950758258004</v>
      </c>
      <c r="N278" s="217">
        <v>7.0556615730488303</v>
      </c>
      <c r="O278" s="217">
        <v>7.0556615730488303</v>
      </c>
      <c r="P278" s="217">
        <v>0</v>
      </c>
      <c r="Q278" s="217">
        <v>7.0556615730488303</v>
      </c>
      <c r="R278" s="217">
        <v>7.0556615730488303</v>
      </c>
      <c r="S278" s="217">
        <v>0</v>
      </c>
      <c r="T278" s="217">
        <v>7.0556615730488303</v>
      </c>
      <c r="U278" s="217">
        <v>7.0556615730488303</v>
      </c>
      <c r="V278" s="217">
        <v>0</v>
      </c>
      <c r="W278" s="217">
        <v>7.0556615730488303</v>
      </c>
      <c r="X278" s="217">
        <v>7.0556615730488303</v>
      </c>
      <c r="Y278" s="217">
        <v>0</v>
      </c>
    </row>
    <row r="279" spans="2:25">
      <c r="B279" s="217" t="s">
        <v>447</v>
      </c>
      <c r="C279" s="217" t="s">
        <v>169</v>
      </c>
      <c r="D279" s="217" t="s">
        <v>8</v>
      </c>
      <c r="E279" s="217" t="s">
        <v>88</v>
      </c>
      <c r="F279" s="217" t="s">
        <v>12</v>
      </c>
      <c r="G279" s="217" t="s">
        <v>5</v>
      </c>
      <c r="H279" s="217" t="s">
        <v>176</v>
      </c>
      <c r="I279" s="217">
        <v>56</v>
      </c>
      <c r="J279" s="217">
        <v>55</v>
      </c>
      <c r="K279" s="217">
        <v>1</v>
      </c>
      <c r="L279" s="217">
        <v>95</v>
      </c>
      <c r="M279" s="217">
        <v>4103.8184191251503</v>
      </c>
      <c r="N279" s="217">
        <v>13.6458279291846</v>
      </c>
      <c r="O279" s="217">
        <v>13.4021524304491</v>
      </c>
      <c r="P279" s="217">
        <v>0.24367549873543901</v>
      </c>
      <c r="Q279" s="217">
        <v>13.6458279291846</v>
      </c>
      <c r="R279" s="217">
        <v>13.4021524304491</v>
      </c>
      <c r="S279" s="217">
        <v>0.24367549873543901</v>
      </c>
      <c r="T279" s="217">
        <v>13.6458279291846</v>
      </c>
      <c r="U279" s="217">
        <v>13.4021524304491</v>
      </c>
      <c r="V279" s="217">
        <v>0.24367549873543901</v>
      </c>
      <c r="W279" s="217">
        <v>13.6458279291846</v>
      </c>
      <c r="X279" s="217">
        <v>13.4021524304491</v>
      </c>
      <c r="Y279" s="217">
        <v>0.24367549873543901</v>
      </c>
    </row>
    <row r="280" spans="2:25">
      <c r="B280" s="217" t="s">
        <v>448</v>
      </c>
      <c r="C280" s="217" t="s">
        <v>169</v>
      </c>
      <c r="D280" s="217" t="s">
        <v>8</v>
      </c>
      <c r="E280" s="217" t="s">
        <v>88</v>
      </c>
      <c r="F280" s="217" t="s">
        <v>12</v>
      </c>
      <c r="G280" s="217" t="s">
        <v>5</v>
      </c>
      <c r="H280" s="217" t="s">
        <v>178</v>
      </c>
      <c r="I280" s="217">
        <v>17</v>
      </c>
      <c r="J280" s="217">
        <v>17</v>
      </c>
      <c r="K280" s="217">
        <v>0</v>
      </c>
      <c r="L280" s="217">
        <v>62</v>
      </c>
      <c r="M280" s="217">
        <v>4017.61467766531</v>
      </c>
      <c r="N280" s="217">
        <v>4.2313664609267398</v>
      </c>
      <c r="O280" s="217">
        <v>4.2313664609267398</v>
      </c>
      <c r="P280" s="217">
        <v>0</v>
      </c>
      <c r="Q280" s="217">
        <v>4.2313664609267398</v>
      </c>
      <c r="R280" s="217">
        <v>4.2313664609267398</v>
      </c>
      <c r="S280" s="217">
        <v>0</v>
      </c>
      <c r="T280" s="217">
        <v>4.2313664609267398</v>
      </c>
      <c r="U280" s="217">
        <v>4.2313664609267398</v>
      </c>
      <c r="V280" s="217">
        <v>0</v>
      </c>
      <c r="W280" s="217">
        <v>4.2313664609267398</v>
      </c>
      <c r="X280" s="217">
        <v>4.2313664609267398</v>
      </c>
      <c r="Y280" s="217">
        <v>0</v>
      </c>
    </row>
    <row r="281" spans="2:25">
      <c r="B281" s="217" t="s">
        <v>449</v>
      </c>
      <c r="C281" s="217" t="s">
        <v>169</v>
      </c>
      <c r="D281" s="217" t="s">
        <v>8</v>
      </c>
      <c r="E281" s="217" t="s">
        <v>88</v>
      </c>
      <c r="F281" s="217" t="s">
        <v>12</v>
      </c>
      <c r="G281" s="217" t="s">
        <v>5</v>
      </c>
      <c r="H281" s="217" t="s">
        <v>5</v>
      </c>
      <c r="I281" s="217">
        <v>166</v>
      </c>
      <c r="J281" s="217">
        <v>163</v>
      </c>
      <c r="K281" s="217">
        <v>3</v>
      </c>
      <c r="L281" s="217">
        <v>357</v>
      </c>
      <c r="M281" s="217">
        <v>18590</v>
      </c>
      <c r="N281" s="217">
        <v>8.9295320064550801</v>
      </c>
      <c r="O281" s="217">
        <v>8.7681549220010808</v>
      </c>
      <c r="P281" s="217">
        <v>0.161377084454008</v>
      </c>
      <c r="Q281" s="217">
        <v>8.9295320064550801</v>
      </c>
      <c r="R281" s="217">
        <v>8.7681549220010808</v>
      </c>
      <c r="S281" s="217">
        <v>0.161377084454008</v>
      </c>
      <c r="T281" s="217">
        <v>8.9295320064550801</v>
      </c>
      <c r="U281" s="217">
        <v>8.7681549220010808</v>
      </c>
      <c r="V281" s="217">
        <v>0.161377084454008</v>
      </c>
      <c r="W281" s="217">
        <v>8.9295320064550801</v>
      </c>
      <c r="X281" s="217">
        <v>8.7681549220010808</v>
      </c>
      <c r="Y281" s="217">
        <v>0.161377084454008</v>
      </c>
    </row>
    <row r="282" spans="2:25">
      <c r="B282" s="217" t="s">
        <v>450</v>
      </c>
      <c r="C282" s="217" t="s">
        <v>169</v>
      </c>
      <c r="D282" s="217" t="s">
        <v>8</v>
      </c>
      <c r="E282" s="217" t="s">
        <v>88</v>
      </c>
      <c r="F282" s="217" t="s">
        <v>9</v>
      </c>
      <c r="G282" s="217" t="s">
        <v>5</v>
      </c>
      <c r="H282" s="217" t="s">
        <v>170</v>
      </c>
      <c r="I282" s="217">
        <v>7</v>
      </c>
      <c r="J282" s="217">
        <v>6</v>
      </c>
      <c r="K282" s="217">
        <v>1</v>
      </c>
      <c r="L282" s="217">
        <v>54</v>
      </c>
      <c r="M282" s="217">
        <v>2129.65459777043</v>
      </c>
      <c r="N282" s="217">
        <v>3.2869179853523698</v>
      </c>
      <c r="O282" s="217">
        <v>2.8173582731591802</v>
      </c>
      <c r="P282" s="217">
        <v>0.46955971219319598</v>
      </c>
      <c r="Q282" s="217">
        <v>3.2869179853523698</v>
      </c>
      <c r="R282" s="217">
        <v>2.8173582731591802</v>
      </c>
      <c r="S282" s="217">
        <v>0.46955971219319598</v>
      </c>
      <c r="T282" s="217">
        <v>3.2869179853523698</v>
      </c>
      <c r="U282" s="217">
        <v>2.8173582731591802</v>
      </c>
      <c r="V282" s="217">
        <v>0.46955971219319598</v>
      </c>
      <c r="W282" s="217">
        <v>3.2869179853523698</v>
      </c>
      <c r="X282" s="217">
        <v>2.8173582731591802</v>
      </c>
      <c r="Y282" s="217">
        <v>0.46955971219319598</v>
      </c>
    </row>
    <row r="283" spans="2:25">
      <c r="B283" s="217" t="s">
        <v>451</v>
      </c>
      <c r="C283" s="217" t="s">
        <v>169</v>
      </c>
      <c r="D283" s="217" t="s">
        <v>8</v>
      </c>
      <c r="E283" s="217" t="s">
        <v>88</v>
      </c>
      <c r="F283" s="217" t="s">
        <v>9</v>
      </c>
      <c r="G283" s="217" t="s">
        <v>5</v>
      </c>
      <c r="H283" s="217" t="s">
        <v>172</v>
      </c>
      <c r="I283" s="217">
        <v>15</v>
      </c>
      <c r="J283" s="217">
        <v>15</v>
      </c>
      <c r="K283" s="217">
        <v>0</v>
      </c>
      <c r="L283" s="217">
        <v>108</v>
      </c>
      <c r="M283" s="217">
        <v>3229.5068045617099</v>
      </c>
      <c r="N283" s="217">
        <v>4.6446720529625098</v>
      </c>
      <c r="O283" s="217">
        <v>4.6446720529625098</v>
      </c>
      <c r="P283" s="217">
        <v>0</v>
      </c>
      <c r="Q283" s="217">
        <v>4.6446720529625098</v>
      </c>
      <c r="R283" s="217">
        <v>4.6446720529625098</v>
      </c>
      <c r="S283" s="217">
        <v>0</v>
      </c>
      <c r="T283" s="217">
        <v>4.6446720529625098</v>
      </c>
      <c r="U283" s="217">
        <v>4.6446720529625098</v>
      </c>
      <c r="V283" s="217">
        <v>0</v>
      </c>
      <c r="W283" s="217">
        <v>4.6446720529625098</v>
      </c>
      <c r="X283" s="217">
        <v>4.6446720529625098</v>
      </c>
      <c r="Y283" s="217">
        <v>0</v>
      </c>
    </row>
    <row r="284" spans="2:25">
      <c r="B284" s="217" t="s">
        <v>452</v>
      </c>
      <c r="C284" s="217" t="s">
        <v>169</v>
      </c>
      <c r="D284" s="217" t="s">
        <v>8</v>
      </c>
      <c r="E284" s="217" t="s">
        <v>88</v>
      </c>
      <c r="F284" s="217" t="s">
        <v>9</v>
      </c>
      <c r="G284" s="217" t="s">
        <v>5</v>
      </c>
      <c r="H284" s="217" t="s">
        <v>174</v>
      </c>
      <c r="I284" s="217">
        <v>17</v>
      </c>
      <c r="J284" s="217">
        <v>16</v>
      </c>
      <c r="K284" s="217">
        <v>1</v>
      </c>
      <c r="L284" s="217">
        <v>127</v>
      </c>
      <c r="M284" s="217">
        <v>4442.5824491360399</v>
      </c>
      <c r="N284" s="217">
        <v>3.8266031513508598</v>
      </c>
      <c r="O284" s="217">
        <v>3.6015088483302198</v>
      </c>
      <c r="P284" s="217">
        <v>0.22509430302063901</v>
      </c>
      <c r="Q284" s="217">
        <v>3.8266031513508598</v>
      </c>
      <c r="R284" s="217">
        <v>3.6015088483302198</v>
      </c>
      <c r="S284" s="217">
        <v>0.22509430302063901</v>
      </c>
      <c r="T284" s="217">
        <v>3.8266031513508598</v>
      </c>
      <c r="U284" s="217">
        <v>3.6015088483302198</v>
      </c>
      <c r="V284" s="217">
        <v>0.22509430302063901</v>
      </c>
      <c r="W284" s="217">
        <v>3.8266031513508598</v>
      </c>
      <c r="X284" s="217">
        <v>3.6015088483302198</v>
      </c>
      <c r="Y284" s="217">
        <v>0.22509430302063901</v>
      </c>
    </row>
    <row r="285" spans="2:25">
      <c r="B285" s="217" t="s">
        <v>453</v>
      </c>
      <c r="C285" s="217" t="s">
        <v>169</v>
      </c>
      <c r="D285" s="217" t="s">
        <v>8</v>
      </c>
      <c r="E285" s="217" t="s">
        <v>88</v>
      </c>
      <c r="F285" s="217" t="s">
        <v>9</v>
      </c>
      <c r="G285" s="217" t="s">
        <v>5</v>
      </c>
      <c r="H285" s="217" t="s">
        <v>176</v>
      </c>
      <c r="I285" s="217">
        <v>20</v>
      </c>
      <c r="J285" s="217">
        <v>20</v>
      </c>
      <c r="K285" s="217">
        <v>0</v>
      </c>
      <c r="L285" s="217">
        <v>130</v>
      </c>
      <c r="M285" s="217">
        <v>4370.8491357722096</v>
      </c>
      <c r="N285" s="217">
        <v>4.5757699199257598</v>
      </c>
      <c r="O285" s="217">
        <v>4.5757699199257598</v>
      </c>
      <c r="P285" s="217">
        <v>0</v>
      </c>
      <c r="Q285" s="217">
        <v>4.5757699199257598</v>
      </c>
      <c r="R285" s="217">
        <v>4.5757699199257598</v>
      </c>
      <c r="S285" s="217">
        <v>0</v>
      </c>
      <c r="T285" s="217">
        <v>4.5757699199257598</v>
      </c>
      <c r="U285" s="217">
        <v>4.5757699199257598</v>
      </c>
      <c r="V285" s="217">
        <v>0</v>
      </c>
      <c r="W285" s="217">
        <v>4.5757699199257598</v>
      </c>
      <c r="X285" s="217">
        <v>4.5757699199257598</v>
      </c>
      <c r="Y285" s="217">
        <v>0</v>
      </c>
    </row>
    <row r="286" spans="2:25">
      <c r="B286" s="217" t="s">
        <v>454</v>
      </c>
      <c r="C286" s="217" t="s">
        <v>169</v>
      </c>
      <c r="D286" s="217" t="s">
        <v>8</v>
      </c>
      <c r="E286" s="217" t="s">
        <v>88</v>
      </c>
      <c r="F286" s="217" t="s">
        <v>9</v>
      </c>
      <c r="G286" s="217" t="s">
        <v>5</v>
      </c>
      <c r="H286" s="217" t="s">
        <v>178</v>
      </c>
      <c r="I286" s="217">
        <v>13</v>
      </c>
      <c r="J286" s="217">
        <v>12</v>
      </c>
      <c r="K286" s="217">
        <v>1</v>
      </c>
      <c r="L286" s="217">
        <v>118</v>
      </c>
      <c r="M286" s="217">
        <v>4197.4070127596196</v>
      </c>
      <c r="N286" s="217">
        <v>3.0971502073736401</v>
      </c>
      <c r="O286" s="217">
        <v>2.8589078837295099</v>
      </c>
      <c r="P286" s="217">
        <v>0.23824232364412601</v>
      </c>
      <c r="Q286" s="217">
        <v>3.0971502073736401</v>
      </c>
      <c r="R286" s="217">
        <v>2.8589078837295099</v>
      </c>
      <c r="S286" s="217">
        <v>0.23824232364412601</v>
      </c>
      <c r="T286" s="217">
        <v>3.0971502073736401</v>
      </c>
      <c r="U286" s="217">
        <v>2.8589078837295099</v>
      </c>
      <c r="V286" s="217">
        <v>0.23824232364412601</v>
      </c>
      <c r="W286" s="217">
        <v>3.0971502073736401</v>
      </c>
      <c r="X286" s="217">
        <v>2.8589078837295099</v>
      </c>
      <c r="Y286" s="217">
        <v>0.23824232364412601</v>
      </c>
    </row>
    <row r="287" spans="2:25">
      <c r="B287" s="217" t="s">
        <v>455</v>
      </c>
      <c r="C287" s="217" t="s">
        <v>169</v>
      </c>
      <c r="D287" s="217" t="s">
        <v>8</v>
      </c>
      <c r="E287" s="217" t="s">
        <v>88</v>
      </c>
      <c r="F287" s="217" t="s">
        <v>9</v>
      </c>
      <c r="G287" s="217" t="s">
        <v>5</v>
      </c>
      <c r="H287" s="217" t="s">
        <v>5</v>
      </c>
      <c r="I287" s="217">
        <v>72</v>
      </c>
      <c r="J287" s="217">
        <v>69</v>
      </c>
      <c r="K287" s="217">
        <v>3</v>
      </c>
      <c r="L287" s="217">
        <v>537</v>
      </c>
      <c r="M287" s="217">
        <v>18370</v>
      </c>
      <c r="N287" s="217">
        <v>3.91943385955362</v>
      </c>
      <c r="O287" s="217">
        <v>3.7561241154055498</v>
      </c>
      <c r="P287" s="217">
        <v>0.16330974414806801</v>
      </c>
      <c r="Q287" s="217">
        <v>3.91943385955362</v>
      </c>
      <c r="R287" s="217">
        <v>3.7561241154055498</v>
      </c>
      <c r="S287" s="217">
        <v>0.16330974414806801</v>
      </c>
      <c r="T287" s="217">
        <v>3.91943385955362</v>
      </c>
      <c r="U287" s="217">
        <v>3.7561241154055498</v>
      </c>
      <c r="V287" s="217">
        <v>0.16330974414806801</v>
      </c>
      <c r="W287" s="217">
        <v>3.91943385955362</v>
      </c>
      <c r="X287" s="217">
        <v>3.7561241154055498</v>
      </c>
      <c r="Y287" s="217">
        <v>0.16330974414806801</v>
      </c>
    </row>
    <row r="288" spans="2:25">
      <c r="B288" s="217" t="s">
        <v>456</v>
      </c>
      <c r="C288" s="217" t="s">
        <v>169</v>
      </c>
      <c r="D288" s="217" t="s">
        <v>8</v>
      </c>
      <c r="E288" s="217" t="s">
        <v>88</v>
      </c>
      <c r="F288" s="217" t="s">
        <v>5</v>
      </c>
      <c r="G288" s="217" t="s">
        <v>5</v>
      </c>
      <c r="H288" s="217" t="s">
        <v>170</v>
      </c>
      <c r="I288" s="217">
        <v>22</v>
      </c>
      <c r="J288" s="217">
        <v>20</v>
      </c>
      <c r="K288" s="217">
        <v>2</v>
      </c>
      <c r="L288" s="217">
        <v>100</v>
      </c>
      <c r="M288" s="217">
        <v>4480.6079135731798</v>
      </c>
      <c r="N288" s="217">
        <v>4.9100480167780498</v>
      </c>
      <c r="O288" s="217">
        <v>4.4636800152527698</v>
      </c>
      <c r="P288" s="217">
        <v>0.446368001525277</v>
      </c>
      <c r="Q288" s="217">
        <v>4.9100480167780498</v>
      </c>
      <c r="R288" s="217">
        <v>4.4636800152527698</v>
      </c>
      <c r="S288" s="217">
        <v>0.446368001525277</v>
      </c>
      <c r="T288" s="217">
        <v>4.9100480167780498</v>
      </c>
      <c r="U288" s="217">
        <v>4.4636800152527698</v>
      </c>
      <c r="V288" s="217">
        <v>0.446368001525277</v>
      </c>
      <c r="W288" s="217">
        <v>4.9100480167780498</v>
      </c>
      <c r="X288" s="217">
        <v>4.4636800152527698</v>
      </c>
      <c r="Y288" s="217">
        <v>0.446368001525277</v>
      </c>
    </row>
    <row r="289" spans="2:25">
      <c r="B289" s="217" t="s">
        <v>457</v>
      </c>
      <c r="C289" s="217" t="s">
        <v>169</v>
      </c>
      <c r="D289" s="217" t="s">
        <v>8</v>
      </c>
      <c r="E289" s="217" t="s">
        <v>88</v>
      </c>
      <c r="F289" s="217" t="s">
        <v>5</v>
      </c>
      <c r="G289" s="217" t="s">
        <v>5</v>
      </c>
      <c r="H289" s="217" t="s">
        <v>172</v>
      </c>
      <c r="I289" s="217">
        <v>61</v>
      </c>
      <c r="J289" s="217">
        <v>60</v>
      </c>
      <c r="K289" s="217">
        <v>1</v>
      </c>
      <c r="L289" s="217">
        <v>181</v>
      </c>
      <c r="M289" s="217">
        <v>6670.0253161426999</v>
      </c>
      <c r="N289" s="217">
        <v>9.1453925748030809</v>
      </c>
      <c r="O289" s="217">
        <v>8.9954681063636794</v>
      </c>
      <c r="P289" s="217">
        <v>0.149924468439395</v>
      </c>
      <c r="Q289" s="217">
        <v>9.1453925748030809</v>
      </c>
      <c r="R289" s="217">
        <v>8.9954681063636794</v>
      </c>
      <c r="S289" s="217">
        <v>0.149924468439395</v>
      </c>
      <c r="T289" s="217">
        <v>9.1453925748030809</v>
      </c>
      <c r="U289" s="217">
        <v>8.9954681063636794</v>
      </c>
      <c r="V289" s="217">
        <v>0.149924468439395</v>
      </c>
      <c r="W289" s="217">
        <v>9.1453925748030809</v>
      </c>
      <c r="X289" s="217">
        <v>8.9954681063636794</v>
      </c>
      <c r="Y289" s="217">
        <v>0.149924468439395</v>
      </c>
    </row>
    <row r="290" spans="2:25">
      <c r="B290" s="217" t="s">
        <v>458</v>
      </c>
      <c r="C290" s="217" t="s">
        <v>169</v>
      </c>
      <c r="D290" s="217" t="s">
        <v>8</v>
      </c>
      <c r="E290" s="217" t="s">
        <v>88</v>
      </c>
      <c r="F290" s="217" t="s">
        <v>5</v>
      </c>
      <c r="G290" s="217" t="s">
        <v>5</v>
      </c>
      <c r="H290" s="217" t="s">
        <v>174</v>
      </c>
      <c r="I290" s="217">
        <v>51</v>
      </c>
      <c r="J290" s="217">
        <v>50</v>
      </c>
      <c r="K290" s="217">
        <v>1</v>
      </c>
      <c r="L290" s="217">
        <v>209</v>
      </c>
      <c r="M290" s="217">
        <v>9119.6775249618404</v>
      </c>
      <c r="N290" s="217">
        <v>5.5923030019872799</v>
      </c>
      <c r="O290" s="217">
        <v>5.4826500019483104</v>
      </c>
      <c r="P290" s="217">
        <v>0.109653000038966</v>
      </c>
      <c r="Q290" s="217">
        <v>5.5923030019872799</v>
      </c>
      <c r="R290" s="217">
        <v>5.4826500019483104</v>
      </c>
      <c r="S290" s="217">
        <v>0.109653000038966</v>
      </c>
      <c r="T290" s="217">
        <v>5.5923030019872799</v>
      </c>
      <c r="U290" s="217">
        <v>5.4826500019483104</v>
      </c>
      <c r="V290" s="217">
        <v>0.109653000038966</v>
      </c>
      <c r="W290" s="217">
        <v>5.5923030019872799</v>
      </c>
      <c r="X290" s="217">
        <v>5.4826500019483104</v>
      </c>
      <c r="Y290" s="217">
        <v>0.109653000038966</v>
      </c>
    </row>
    <row r="291" spans="2:25">
      <c r="B291" s="217" t="s">
        <v>459</v>
      </c>
      <c r="C291" s="217" t="s">
        <v>169</v>
      </c>
      <c r="D291" s="217" t="s">
        <v>8</v>
      </c>
      <c r="E291" s="217" t="s">
        <v>88</v>
      </c>
      <c r="F291" s="217" t="s">
        <v>5</v>
      </c>
      <c r="G291" s="217" t="s">
        <v>5</v>
      </c>
      <c r="H291" s="217" t="s">
        <v>176</v>
      </c>
      <c r="I291" s="217">
        <v>77</v>
      </c>
      <c r="J291" s="217">
        <v>76</v>
      </c>
      <c r="K291" s="217">
        <v>1</v>
      </c>
      <c r="L291" s="217">
        <v>225</v>
      </c>
      <c r="M291" s="217">
        <v>8474.6675548973599</v>
      </c>
      <c r="N291" s="217">
        <v>9.0859021314060904</v>
      </c>
      <c r="O291" s="217">
        <v>8.9679034024267903</v>
      </c>
      <c r="P291" s="217">
        <v>0.1179987289793</v>
      </c>
      <c r="Q291" s="217">
        <v>9.0859021314060904</v>
      </c>
      <c r="R291" s="217">
        <v>8.9679034024267903</v>
      </c>
      <c r="S291" s="217">
        <v>0.1179987289793</v>
      </c>
      <c r="T291" s="217">
        <v>9.0859021314060904</v>
      </c>
      <c r="U291" s="217">
        <v>8.9679034024267903</v>
      </c>
      <c r="V291" s="217">
        <v>0.1179987289793</v>
      </c>
      <c r="W291" s="217">
        <v>9.0859021314060904</v>
      </c>
      <c r="X291" s="217">
        <v>8.9679034024267903</v>
      </c>
      <c r="Y291" s="217">
        <v>0.1179987289793</v>
      </c>
    </row>
    <row r="292" spans="2:25">
      <c r="B292" s="217" t="s">
        <v>460</v>
      </c>
      <c r="C292" s="217" t="s">
        <v>169</v>
      </c>
      <c r="D292" s="217" t="s">
        <v>8</v>
      </c>
      <c r="E292" s="217" t="s">
        <v>88</v>
      </c>
      <c r="F292" s="217" t="s">
        <v>5</v>
      </c>
      <c r="G292" s="217" t="s">
        <v>5</v>
      </c>
      <c r="H292" s="217" t="s">
        <v>178</v>
      </c>
      <c r="I292" s="217">
        <v>30</v>
      </c>
      <c r="J292" s="217">
        <v>29</v>
      </c>
      <c r="K292" s="217">
        <v>1</v>
      </c>
      <c r="L292" s="217">
        <v>180</v>
      </c>
      <c r="M292" s="217">
        <v>8215.0216904249191</v>
      </c>
      <c r="N292" s="217">
        <v>3.65184671818538</v>
      </c>
      <c r="O292" s="217">
        <v>3.5301184942458699</v>
      </c>
      <c r="P292" s="217">
        <v>0.12172822393951301</v>
      </c>
      <c r="Q292" s="217">
        <v>3.65184671818538</v>
      </c>
      <c r="R292" s="217">
        <v>3.5301184942458699</v>
      </c>
      <c r="S292" s="217">
        <v>0.12172822393951301</v>
      </c>
      <c r="T292" s="217">
        <v>3.65184671818538</v>
      </c>
      <c r="U292" s="217">
        <v>3.5301184942458699</v>
      </c>
      <c r="V292" s="217">
        <v>0.12172822393951301</v>
      </c>
      <c r="W292" s="217">
        <v>3.65184671818538</v>
      </c>
      <c r="X292" s="217">
        <v>3.5301184942458699</v>
      </c>
      <c r="Y292" s="217">
        <v>0.12172822393951301</v>
      </c>
    </row>
    <row r="293" spans="2:25">
      <c r="B293" s="217" t="s">
        <v>461</v>
      </c>
      <c r="C293" s="217" t="s">
        <v>169</v>
      </c>
      <c r="D293" s="217" t="s">
        <v>8</v>
      </c>
      <c r="E293" s="217" t="s">
        <v>88</v>
      </c>
      <c r="F293" s="217" t="s">
        <v>5</v>
      </c>
      <c r="G293" s="217" t="s">
        <v>5</v>
      </c>
      <c r="H293" s="217" t="s">
        <v>5</v>
      </c>
      <c r="I293" s="217">
        <v>241</v>
      </c>
      <c r="J293" s="217">
        <v>235</v>
      </c>
      <c r="K293" s="217">
        <v>6</v>
      </c>
      <c r="L293" s="217">
        <v>895</v>
      </c>
      <c r="M293" s="217">
        <v>36960</v>
      </c>
      <c r="N293" s="217">
        <v>6.52056277056277</v>
      </c>
      <c r="O293" s="217">
        <v>6.3582251082251098</v>
      </c>
      <c r="P293" s="217">
        <v>0.162337662337662</v>
      </c>
      <c r="Q293" s="217">
        <v>6.52056277056277</v>
      </c>
      <c r="R293" s="217">
        <v>6.3582251082251098</v>
      </c>
      <c r="S293" s="217">
        <v>0.162337662337662</v>
      </c>
      <c r="T293" s="217">
        <v>6.52056277056277</v>
      </c>
      <c r="U293" s="217">
        <v>6.3582251082251098</v>
      </c>
      <c r="V293" s="217">
        <v>0.162337662337662</v>
      </c>
      <c r="W293" s="217">
        <v>6.52056277056277</v>
      </c>
      <c r="X293" s="217">
        <v>6.3582251082251098</v>
      </c>
      <c r="Y293" s="217">
        <v>0.162337662337662</v>
      </c>
    </row>
    <row r="294" spans="2:25">
      <c r="B294" s="217" t="s">
        <v>462</v>
      </c>
      <c r="C294" s="217" t="s">
        <v>169</v>
      </c>
      <c r="D294" s="217" t="s">
        <v>11</v>
      </c>
      <c r="E294" s="217" t="s">
        <v>86</v>
      </c>
      <c r="F294" s="217" t="s">
        <v>12</v>
      </c>
      <c r="G294" s="217" t="s">
        <v>10</v>
      </c>
      <c r="H294" s="217" t="s">
        <v>170</v>
      </c>
      <c r="I294" s="217">
        <v>3</v>
      </c>
      <c r="J294" s="217">
        <v>3</v>
      </c>
      <c r="K294" s="217">
        <v>0</v>
      </c>
      <c r="L294" s="217">
        <v>2</v>
      </c>
      <c r="M294" s="217">
        <v>270.33132530120503</v>
      </c>
      <c r="N294" s="217">
        <v>11.0974930362117</v>
      </c>
      <c r="O294" s="217">
        <v>11.0974930362117</v>
      </c>
      <c r="P294" s="217">
        <v>0</v>
      </c>
      <c r="Q294" s="217">
        <v>11.0974930362117</v>
      </c>
      <c r="R294" s="217">
        <v>11.0974930362117</v>
      </c>
      <c r="S294" s="217">
        <v>0</v>
      </c>
      <c r="T294" s="217">
        <v>11.0974930362117</v>
      </c>
      <c r="U294" s="217">
        <v>11.0974930362117</v>
      </c>
      <c r="V294" s="217">
        <v>0</v>
      </c>
      <c r="W294" s="217">
        <v>11.0974930362117</v>
      </c>
      <c r="X294" s="217">
        <v>11.0974930362117</v>
      </c>
      <c r="Y294" s="217">
        <v>0</v>
      </c>
    </row>
    <row r="295" spans="2:25">
      <c r="B295" s="217" t="s">
        <v>463</v>
      </c>
      <c r="C295" s="217" t="s">
        <v>169</v>
      </c>
      <c r="D295" s="217" t="s">
        <v>11</v>
      </c>
      <c r="E295" s="217" t="s">
        <v>86</v>
      </c>
      <c r="F295" s="217" t="s">
        <v>12</v>
      </c>
      <c r="G295" s="217" t="s">
        <v>10</v>
      </c>
      <c r="H295" s="217" t="s">
        <v>172</v>
      </c>
      <c r="I295" s="217">
        <v>3</v>
      </c>
      <c r="J295" s="217">
        <v>3</v>
      </c>
      <c r="K295" s="217">
        <v>0</v>
      </c>
      <c r="L295" s="217">
        <v>10</v>
      </c>
      <c r="M295" s="217">
        <v>367.65060240963902</v>
      </c>
      <c r="N295" s="217">
        <v>8.1599213501556598</v>
      </c>
      <c r="O295" s="217">
        <v>8.1599213501556598</v>
      </c>
      <c r="P295" s="217">
        <v>0</v>
      </c>
      <c r="Q295" s="217">
        <v>8.1599213501556598</v>
      </c>
      <c r="R295" s="217">
        <v>8.1599213501556598</v>
      </c>
      <c r="S295" s="217">
        <v>0</v>
      </c>
      <c r="T295" s="217">
        <v>8.1599213501556598</v>
      </c>
      <c r="U295" s="217">
        <v>8.1599213501556598</v>
      </c>
      <c r="V295" s="217">
        <v>0</v>
      </c>
      <c r="W295" s="217">
        <v>8.1599213501556598</v>
      </c>
      <c r="X295" s="217">
        <v>8.1599213501556598</v>
      </c>
      <c r="Y295" s="217">
        <v>0</v>
      </c>
    </row>
    <row r="296" spans="2:25">
      <c r="B296" s="217" t="s">
        <v>464</v>
      </c>
      <c r="C296" s="217" t="s">
        <v>169</v>
      </c>
      <c r="D296" s="217" t="s">
        <v>11</v>
      </c>
      <c r="E296" s="217" t="s">
        <v>86</v>
      </c>
      <c r="F296" s="217" t="s">
        <v>12</v>
      </c>
      <c r="G296" s="217" t="s">
        <v>10</v>
      </c>
      <c r="H296" s="217" t="s">
        <v>174</v>
      </c>
      <c r="I296" s="217">
        <v>2</v>
      </c>
      <c r="J296" s="217">
        <v>2</v>
      </c>
      <c r="K296" s="217">
        <v>0</v>
      </c>
      <c r="L296" s="217">
        <v>5</v>
      </c>
      <c r="M296" s="217">
        <v>475.78313253011999</v>
      </c>
      <c r="N296" s="217">
        <v>4.2035958470498898</v>
      </c>
      <c r="O296" s="217">
        <v>4.2035958470498898</v>
      </c>
      <c r="P296" s="217">
        <v>0</v>
      </c>
      <c r="Q296" s="217">
        <v>4.2035958470498898</v>
      </c>
      <c r="R296" s="217">
        <v>4.2035958470498898</v>
      </c>
      <c r="S296" s="217">
        <v>0</v>
      </c>
      <c r="T296" s="217">
        <v>4.2035958470498898</v>
      </c>
      <c r="U296" s="217">
        <v>4.2035958470498898</v>
      </c>
      <c r="V296" s="217">
        <v>0</v>
      </c>
      <c r="W296" s="217">
        <v>4.2035958470498898</v>
      </c>
      <c r="X296" s="217">
        <v>4.2035958470498898</v>
      </c>
      <c r="Y296" s="217">
        <v>0</v>
      </c>
    </row>
    <row r="297" spans="2:25">
      <c r="B297" s="217" t="s">
        <v>465</v>
      </c>
      <c r="C297" s="217" t="s">
        <v>169</v>
      </c>
      <c r="D297" s="217" t="s">
        <v>11</v>
      </c>
      <c r="E297" s="217" t="s">
        <v>86</v>
      </c>
      <c r="F297" s="217" t="s">
        <v>12</v>
      </c>
      <c r="G297" s="217" t="s">
        <v>10</v>
      </c>
      <c r="H297" s="217" t="s">
        <v>176</v>
      </c>
      <c r="I297" s="217">
        <v>6</v>
      </c>
      <c r="J297" s="217">
        <v>6</v>
      </c>
      <c r="K297" s="217">
        <v>0</v>
      </c>
      <c r="L297" s="217">
        <v>7</v>
      </c>
      <c r="M297" s="217">
        <v>854.246987951807</v>
      </c>
      <c r="N297" s="217">
        <v>7.0237297697542402</v>
      </c>
      <c r="O297" s="217">
        <v>7.0237297697542402</v>
      </c>
      <c r="P297" s="217">
        <v>0</v>
      </c>
      <c r="Q297" s="217">
        <v>7.0237297697542402</v>
      </c>
      <c r="R297" s="217">
        <v>7.0237297697542402</v>
      </c>
      <c r="S297" s="217">
        <v>0</v>
      </c>
      <c r="T297" s="217">
        <v>7.0237297697542402</v>
      </c>
      <c r="U297" s="217">
        <v>7.0237297697542402</v>
      </c>
      <c r="V297" s="217">
        <v>0</v>
      </c>
      <c r="W297" s="217">
        <v>7.0237297697542402</v>
      </c>
      <c r="X297" s="217">
        <v>7.0237297697542402</v>
      </c>
      <c r="Y297" s="217">
        <v>0</v>
      </c>
    </row>
    <row r="298" spans="2:25">
      <c r="B298" s="217" t="s">
        <v>466</v>
      </c>
      <c r="C298" s="217" t="s">
        <v>169</v>
      </c>
      <c r="D298" s="217" t="s">
        <v>11</v>
      </c>
      <c r="E298" s="217" t="s">
        <v>86</v>
      </c>
      <c r="F298" s="217" t="s">
        <v>12</v>
      </c>
      <c r="G298" s="217" t="s">
        <v>10</v>
      </c>
      <c r="H298" s="217" t="s">
        <v>178</v>
      </c>
      <c r="I298" s="217">
        <v>4</v>
      </c>
      <c r="J298" s="217">
        <v>4</v>
      </c>
      <c r="K298" s="217">
        <v>0</v>
      </c>
      <c r="L298" s="217">
        <v>27</v>
      </c>
      <c r="M298" s="217">
        <v>1621.98795180723</v>
      </c>
      <c r="N298" s="217">
        <v>2.4661095636026</v>
      </c>
      <c r="O298" s="217">
        <v>2.4661095636026</v>
      </c>
      <c r="P298" s="217">
        <v>0</v>
      </c>
      <c r="Q298" s="217">
        <v>2.4661095636026</v>
      </c>
      <c r="R298" s="217">
        <v>2.4661095636026</v>
      </c>
      <c r="S298" s="217">
        <v>0</v>
      </c>
      <c r="T298" s="217">
        <v>2.4661095636026</v>
      </c>
      <c r="U298" s="217">
        <v>2.4661095636026</v>
      </c>
      <c r="V298" s="217">
        <v>0</v>
      </c>
      <c r="W298" s="217">
        <v>2.4661095636026</v>
      </c>
      <c r="X298" s="217">
        <v>2.4661095636026</v>
      </c>
      <c r="Y298" s="217">
        <v>0</v>
      </c>
    </row>
    <row r="299" spans="2:25">
      <c r="B299" s="217" t="s">
        <v>467</v>
      </c>
      <c r="C299" s="217" t="s">
        <v>169</v>
      </c>
      <c r="D299" s="217" t="s">
        <v>11</v>
      </c>
      <c r="E299" s="217" t="s">
        <v>86</v>
      </c>
      <c r="F299" s="217" t="s">
        <v>12</v>
      </c>
      <c r="G299" s="217" t="s">
        <v>10</v>
      </c>
      <c r="H299" s="217" t="s">
        <v>5</v>
      </c>
      <c r="I299" s="217">
        <v>18</v>
      </c>
      <c r="J299" s="217">
        <v>18</v>
      </c>
      <c r="K299" s="217">
        <v>0</v>
      </c>
      <c r="L299" s="217">
        <v>51</v>
      </c>
      <c r="M299" s="217">
        <v>3590</v>
      </c>
      <c r="N299" s="217">
        <v>5.0139275766016702</v>
      </c>
      <c r="O299" s="217">
        <v>5.0139275766016702</v>
      </c>
      <c r="P299" s="217">
        <v>0</v>
      </c>
      <c r="Q299" s="217">
        <v>5.0139275766016702</v>
      </c>
      <c r="R299" s="217">
        <v>5.0139275766016702</v>
      </c>
      <c r="S299" s="217">
        <v>0</v>
      </c>
      <c r="T299" s="217">
        <v>5.0139275766016702</v>
      </c>
      <c r="U299" s="217">
        <v>5.0139275766016702</v>
      </c>
      <c r="V299" s="217">
        <v>0</v>
      </c>
      <c r="W299" s="217">
        <v>5.0139275766016702</v>
      </c>
      <c r="X299" s="217">
        <v>5.0139275766016702</v>
      </c>
      <c r="Y299" s="217">
        <v>0</v>
      </c>
    </row>
    <row r="300" spans="2:25">
      <c r="B300" s="217" t="s">
        <v>468</v>
      </c>
      <c r="C300" s="217" t="s">
        <v>169</v>
      </c>
      <c r="D300" s="217" t="s">
        <v>11</v>
      </c>
      <c r="E300" s="217" t="s">
        <v>86</v>
      </c>
      <c r="F300" s="217" t="s">
        <v>9</v>
      </c>
      <c r="G300" s="217" t="s">
        <v>10</v>
      </c>
      <c r="H300" s="217" t="s">
        <v>170</v>
      </c>
      <c r="I300" s="217">
        <v>0</v>
      </c>
      <c r="J300" s="217">
        <v>0</v>
      </c>
      <c r="K300" s="217">
        <v>0</v>
      </c>
      <c r="L300" s="217">
        <v>5</v>
      </c>
      <c r="M300" s="217">
        <v>267.58620689655203</v>
      </c>
      <c r="N300" s="217">
        <v>0</v>
      </c>
      <c r="O300" s="217">
        <v>0</v>
      </c>
      <c r="P300" s="217">
        <v>0</v>
      </c>
      <c r="Q300" s="217">
        <v>0</v>
      </c>
      <c r="R300" s="217">
        <v>0</v>
      </c>
      <c r="S300" s="217">
        <v>0</v>
      </c>
      <c r="T300" s="217">
        <v>0</v>
      </c>
      <c r="U300" s="217">
        <v>0</v>
      </c>
      <c r="V300" s="217">
        <v>0</v>
      </c>
      <c r="W300" s="217">
        <v>0</v>
      </c>
      <c r="X300" s="217">
        <v>0</v>
      </c>
      <c r="Y300" s="217">
        <v>0</v>
      </c>
    </row>
    <row r="301" spans="2:25">
      <c r="B301" s="217" t="s">
        <v>469</v>
      </c>
      <c r="C301" s="217" t="s">
        <v>169</v>
      </c>
      <c r="D301" s="217" t="s">
        <v>11</v>
      </c>
      <c r="E301" s="217" t="s">
        <v>86</v>
      </c>
      <c r="F301" s="217" t="s">
        <v>9</v>
      </c>
      <c r="G301" s="217" t="s">
        <v>10</v>
      </c>
      <c r="H301" s="217" t="s">
        <v>172</v>
      </c>
      <c r="I301" s="217">
        <v>0</v>
      </c>
      <c r="J301" s="217">
        <v>0</v>
      </c>
      <c r="K301" s="217">
        <v>0</v>
      </c>
      <c r="L301" s="217">
        <v>8</v>
      </c>
      <c r="M301" s="217">
        <v>356.78160919540198</v>
      </c>
      <c r="N301" s="217">
        <v>0</v>
      </c>
      <c r="O301" s="217">
        <v>0</v>
      </c>
      <c r="P301" s="217">
        <v>0</v>
      </c>
      <c r="Q301" s="217">
        <v>0</v>
      </c>
      <c r="R301" s="217">
        <v>0</v>
      </c>
      <c r="S301" s="217">
        <v>0</v>
      </c>
      <c r="T301" s="217">
        <v>0</v>
      </c>
      <c r="U301" s="217">
        <v>0</v>
      </c>
      <c r="V301" s="217">
        <v>0</v>
      </c>
      <c r="W301" s="217">
        <v>0</v>
      </c>
      <c r="X301" s="217">
        <v>0</v>
      </c>
      <c r="Y301" s="217">
        <v>0</v>
      </c>
    </row>
    <row r="302" spans="2:25">
      <c r="B302" s="217" t="s">
        <v>470</v>
      </c>
      <c r="C302" s="217" t="s">
        <v>169</v>
      </c>
      <c r="D302" s="217" t="s">
        <v>11</v>
      </c>
      <c r="E302" s="217" t="s">
        <v>86</v>
      </c>
      <c r="F302" s="217" t="s">
        <v>9</v>
      </c>
      <c r="G302" s="217" t="s">
        <v>10</v>
      </c>
      <c r="H302" s="217" t="s">
        <v>174</v>
      </c>
      <c r="I302" s="217">
        <v>0</v>
      </c>
      <c r="J302" s="217">
        <v>0</v>
      </c>
      <c r="K302" s="217">
        <v>0</v>
      </c>
      <c r="L302" s="217">
        <v>11</v>
      </c>
      <c r="M302" s="217">
        <v>524.02298850574698</v>
      </c>
      <c r="N302" s="217">
        <v>0</v>
      </c>
      <c r="O302" s="217">
        <v>0</v>
      </c>
      <c r="P302" s="217">
        <v>0</v>
      </c>
      <c r="Q302" s="217">
        <v>0</v>
      </c>
      <c r="R302" s="217">
        <v>0</v>
      </c>
      <c r="S302" s="217">
        <v>0</v>
      </c>
      <c r="T302" s="217">
        <v>0</v>
      </c>
      <c r="U302" s="217">
        <v>0</v>
      </c>
      <c r="V302" s="217">
        <v>0</v>
      </c>
      <c r="W302" s="217">
        <v>0</v>
      </c>
      <c r="X302" s="217">
        <v>0</v>
      </c>
      <c r="Y302" s="217">
        <v>0</v>
      </c>
    </row>
    <row r="303" spans="2:25">
      <c r="B303" s="217" t="s">
        <v>471</v>
      </c>
      <c r="C303" s="217" t="s">
        <v>169</v>
      </c>
      <c r="D303" s="217" t="s">
        <v>11</v>
      </c>
      <c r="E303" s="217" t="s">
        <v>86</v>
      </c>
      <c r="F303" s="217" t="s">
        <v>9</v>
      </c>
      <c r="G303" s="217" t="s">
        <v>10</v>
      </c>
      <c r="H303" s="217" t="s">
        <v>176</v>
      </c>
      <c r="I303" s="217">
        <v>0</v>
      </c>
      <c r="J303" s="217">
        <v>0</v>
      </c>
      <c r="K303" s="217">
        <v>0</v>
      </c>
      <c r="L303" s="217">
        <v>20</v>
      </c>
      <c r="M303" s="217">
        <v>947.70114942528699</v>
      </c>
      <c r="N303" s="217">
        <v>0</v>
      </c>
      <c r="O303" s="217">
        <v>0</v>
      </c>
      <c r="P303" s="217">
        <v>0</v>
      </c>
      <c r="Q303" s="217">
        <v>0</v>
      </c>
      <c r="R303" s="217">
        <v>0</v>
      </c>
      <c r="S303" s="217">
        <v>0</v>
      </c>
      <c r="T303" s="217">
        <v>0</v>
      </c>
      <c r="U303" s="217">
        <v>0</v>
      </c>
      <c r="V303" s="217">
        <v>0</v>
      </c>
      <c r="W303" s="217">
        <v>0</v>
      </c>
      <c r="X303" s="217">
        <v>0</v>
      </c>
      <c r="Y303" s="217">
        <v>0</v>
      </c>
    </row>
    <row r="304" spans="2:25">
      <c r="B304" s="217" t="s">
        <v>472</v>
      </c>
      <c r="C304" s="217" t="s">
        <v>169</v>
      </c>
      <c r="D304" s="217" t="s">
        <v>11</v>
      </c>
      <c r="E304" s="217" t="s">
        <v>86</v>
      </c>
      <c r="F304" s="217" t="s">
        <v>9</v>
      </c>
      <c r="G304" s="217" t="s">
        <v>10</v>
      </c>
      <c r="H304" s="217" t="s">
        <v>178</v>
      </c>
      <c r="I304" s="217">
        <v>1</v>
      </c>
      <c r="J304" s="217">
        <v>0</v>
      </c>
      <c r="K304" s="217">
        <v>1</v>
      </c>
      <c r="L304" s="217">
        <v>36</v>
      </c>
      <c r="M304" s="217">
        <v>1783.90804597701</v>
      </c>
      <c r="N304" s="217">
        <v>0.56056701030927802</v>
      </c>
      <c r="O304" s="217">
        <v>0</v>
      </c>
      <c r="P304" s="217">
        <v>0.56056701030927802</v>
      </c>
      <c r="Q304" s="217">
        <v>0.56056701030927802</v>
      </c>
      <c r="R304" s="217">
        <v>0</v>
      </c>
      <c r="S304" s="217">
        <v>0.56056701030927802</v>
      </c>
      <c r="T304" s="217">
        <v>0.56056701030927802</v>
      </c>
      <c r="U304" s="217">
        <v>0</v>
      </c>
      <c r="V304" s="217">
        <v>0.56056701030927802</v>
      </c>
      <c r="W304" s="217">
        <v>0.56056701030927802</v>
      </c>
      <c r="X304" s="217">
        <v>0</v>
      </c>
      <c r="Y304" s="217">
        <v>0.56056701030927802</v>
      </c>
    </row>
    <row r="305" spans="2:25">
      <c r="B305" s="217" t="s">
        <v>473</v>
      </c>
      <c r="C305" s="217" t="s">
        <v>169</v>
      </c>
      <c r="D305" s="217" t="s">
        <v>11</v>
      </c>
      <c r="E305" s="217" t="s">
        <v>86</v>
      </c>
      <c r="F305" s="217" t="s">
        <v>9</v>
      </c>
      <c r="G305" s="217" t="s">
        <v>10</v>
      </c>
      <c r="H305" s="217" t="s">
        <v>5</v>
      </c>
      <c r="I305" s="217">
        <v>1</v>
      </c>
      <c r="J305" s="217">
        <v>0</v>
      </c>
      <c r="K305" s="217">
        <v>1</v>
      </c>
      <c r="L305" s="217">
        <v>80</v>
      </c>
      <c r="M305" s="217">
        <v>3880</v>
      </c>
      <c r="N305" s="217">
        <v>0.25773195876288701</v>
      </c>
      <c r="O305" s="217">
        <v>0</v>
      </c>
      <c r="P305" s="217">
        <v>0.25773195876288701</v>
      </c>
      <c r="Q305" s="217">
        <v>0.25773195876288701</v>
      </c>
      <c r="R305" s="217">
        <v>0</v>
      </c>
      <c r="S305" s="217">
        <v>0.25773195876288701</v>
      </c>
      <c r="T305" s="217">
        <v>0.25773195876288701</v>
      </c>
      <c r="U305" s="217">
        <v>0</v>
      </c>
      <c r="V305" s="217">
        <v>0.25773195876288701</v>
      </c>
      <c r="W305" s="217">
        <v>0.25773195876288701</v>
      </c>
      <c r="X305" s="217">
        <v>0</v>
      </c>
      <c r="Y305" s="217">
        <v>0.25773195876288701</v>
      </c>
    </row>
    <row r="306" spans="2:25">
      <c r="B306" s="217" t="s">
        <v>474</v>
      </c>
      <c r="C306" s="217" t="s">
        <v>169</v>
      </c>
      <c r="D306" s="217" t="s">
        <v>11</v>
      </c>
      <c r="E306" s="217" t="s">
        <v>86</v>
      </c>
      <c r="F306" s="217" t="s">
        <v>5</v>
      </c>
      <c r="G306" s="217" t="s">
        <v>10</v>
      </c>
      <c r="H306" s="217" t="s">
        <v>170</v>
      </c>
      <c r="I306" s="217">
        <v>3</v>
      </c>
      <c r="J306" s="217">
        <v>3</v>
      </c>
      <c r="K306" s="217">
        <v>0</v>
      </c>
      <c r="L306" s="217">
        <v>7</v>
      </c>
      <c r="M306" s="217">
        <v>537.91753219775705</v>
      </c>
      <c r="N306" s="217">
        <v>5.5770630634457499</v>
      </c>
      <c r="O306" s="217">
        <v>5.5770630634457499</v>
      </c>
      <c r="P306" s="217">
        <v>0</v>
      </c>
      <c r="Q306" s="217">
        <v>5.5770630634457499</v>
      </c>
      <c r="R306" s="217">
        <v>5.5770630634457499</v>
      </c>
      <c r="S306" s="217">
        <v>0</v>
      </c>
      <c r="T306" s="217">
        <v>5.5770630634457499</v>
      </c>
      <c r="U306" s="217">
        <v>5.5770630634457499</v>
      </c>
      <c r="V306" s="217">
        <v>0</v>
      </c>
      <c r="W306" s="217">
        <v>5.5770630634457499</v>
      </c>
      <c r="X306" s="217">
        <v>5.5770630634457499</v>
      </c>
      <c r="Y306" s="217">
        <v>0</v>
      </c>
    </row>
    <row r="307" spans="2:25">
      <c r="B307" s="217" t="s">
        <v>475</v>
      </c>
      <c r="C307" s="217" t="s">
        <v>169</v>
      </c>
      <c r="D307" s="217" t="s">
        <v>11</v>
      </c>
      <c r="E307" s="217" t="s">
        <v>86</v>
      </c>
      <c r="F307" s="217" t="s">
        <v>5</v>
      </c>
      <c r="G307" s="217" t="s">
        <v>10</v>
      </c>
      <c r="H307" s="217" t="s">
        <v>172</v>
      </c>
      <c r="I307" s="217">
        <v>3</v>
      </c>
      <c r="J307" s="217">
        <v>3</v>
      </c>
      <c r="K307" s="217">
        <v>0</v>
      </c>
      <c r="L307" s="217">
        <v>18</v>
      </c>
      <c r="M307" s="217">
        <v>724.43221160504095</v>
      </c>
      <c r="N307" s="217">
        <v>4.1411742216062501</v>
      </c>
      <c r="O307" s="217">
        <v>4.1411742216062501</v>
      </c>
      <c r="P307" s="217">
        <v>0</v>
      </c>
      <c r="Q307" s="217">
        <v>4.1411742216062501</v>
      </c>
      <c r="R307" s="217">
        <v>4.1411742216062501</v>
      </c>
      <c r="S307" s="217">
        <v>0</v>
      </c>
      <c r="T307" s="217">
        <v>4.1411742216062501</v>
      </c>
      <c r="U307" s="217">
        <v>4.1411742216062501</v>
      </c>
      <c r="V307" s="217">
        <v>0</v>
      </c>
      <c r="W307" s="217">
        <v>4.1411742216062501</v>
      </c>
      <c r="X307" s="217">
        <v>4.1411742216062501</v>
      </c>
      <c r="Y307" s="217">
        <v>0</v>
      </c>
    </row>
    <row r="308" spans="2:25">
      <c r="B308" s="217" t="s">
        <v>476</v>
      </c>
      <c r="C308" s="217" t="s">
        <v>169</v>
      </c>
      <c r="D308" s="217" t="s">
        <v>11</v>
      </c>
      <c r="E308" s="217" t="s">
        <v>86</v>
      </c>
      <c r="F308" s="217" t="s">
        <v>5</v>
      </c>
      <c r="G308" s="217" t="s">
        <v>10</v>
      </c>
      <c r="H308" s="217" t="s">
        <v>174</v>
      </c>
      <c r="I308" s="217">
        <v>2</v>
      </c>
      <c r="J308" s="217">
        <v>2</v>
      </c>
      <c r="K308" s="217">
        <v>0</v>
      </c>
      <c r="L308" s="217">
        <v>16</v>
      </c>
      <c r="M308" s="217">
        <v>999.80612103586805</v>
      </c>
      <c r="N308" s="217">
        <v>2.0003878331209499</v>
      </c>
      <c r="O308" s="217">
        <v>2.0003878331209499</v>
      </c>
      <c r="P308" s="217">
        <v>0</v>
      </c>
      <c r="Q308" s="217">
        <v>2.0003878331209499</v>
      </c>
      <c r="R308" s="217">
        <v>2.0003878331209499</v>
      </c>
      <c r="S308" s="217">
        <v>0</v>
      </c>
      <c r="T308" s="217">
        <v>2.0003878331209499</v>
      </c>
      <c r="U308" s="217">
        <v>2.0003878331209499</v>
      </c>
      <c r="V308" s="217">
        <v>0</v>
      </c>
      <c r="W308" s="217">
        <v>2.0003878331209499</v>
      </c>
      <c r="X308" s="217">
        <v>2.0003878331209499</v>
      </c>
      <c r="Y308" s="217">
        <v>0</v>
      </c>
    </row>
    <row r="309" spans="2:25">
      <c r="B309" s="217" t="s">
        <v>477</v>
      </c>
      <c r="C309" s="217" t="s">
        <v>169</v>
      </c>
      <c r="D309" s="217" t="s">
        <v>11</v>
      </c>
      <c r="E309" s="217" t="s">
        <v>86</v>
      </c>
      <c r="F309" s="217" t="s">
        <v>5</v>
      </c>
      <c r="G309" s="217" t="s">
        <v>10</v>
      </c>
      <c r="H309" s="217" t="s">
        <v>176</v>
      </c>
      <c r="I309" s="217">
        <v>6</v>
      </c>
      <c r="J309" s="217">
        <v>6</v>
      </c>
      <c r="K309" s="217">
        <v>0</v>
      </c>
      <c r="L309" s="217">
        <v>27</v>
      </c>
      <c r="M309" s="217">
        <v>1801.94813737709</v>
      </c>
      <c r="N309" s="217">
        <v>3.32972957186968</v>
      </c>
      <c r="O309" s="217">
        <v>3.32972957186968</v>
      </c>
      <c r="P309" s="217">
        <v>0</v>
      </c>
      <c r="Q309" s="217">
        <v>3.32972957186968</v>
      </c>
      <c r="R309" s="217">
        <v>3.32972957186968</v>
      </c>
      <c r="S309" s="217">
        <v>0</v>
      </c>
      <c r="T309" s="217">
        <v>3.32972957186968</v>
      </c>
      <c r="U309" s="217">
        <v>3.32972957186968</v>
      </c>
      <c r="V309" s="217">
        <v>0</v>
      </c>
      <c r="W309" s="217">
        <v>3.32972957186968</v>
      </c>
      <c r="X309" s="217">
        <v>3.32972957186968</v>
      </c>
      <c r="Y309" s="217">
        <v>0</v>
      </c>
    </row>
    <row r="310" spans="2:25">
      <c r="B310" s="217" t="s">
        <v>478</v>
      </c>
      <c r="C310" s="217" t="s">
        <v>169</v>
      </c>
      <c r="D310" s="217" t="s">
        <v>11</v>
      </c>
      <c r="E310" s="217" t="s">
        <v>86</v>
      </c>
      <c r="F310" s="217" t="s">
        <v>5</v>
      </c>
      <c r="G310" s="217" t="s">
        <v>10</v>
      </c>
      <c r="H310" s="217" t="s">
        <v>178</v>
      </c>
      <c r="I310" s="217">
        <v>5</v>
      </c>
      <c r="J310" s="217">
        <v>4</v>
      </c>
      <c r="K310" s="217">
        <v>1</v>
      </c>
      <c r="L310" s="217">
        <v>63</v>
      </c>
      <c r="M310" s="217">
        <v>3405.8959977842401</v>
      </c>
      <c r="N310" s="217">
        <v>1.4680424778832999</v>
      </c>
      <c r="O310" s="217">
        <v>1.1744339823066401</v>
      </c>
      <c r="P310" s="217">
        <v>0.29360849557666102</v>
      </c>
      <c r="Q310" s="217">
        <v>1.4680424778832999</v>
      </c>
      <c r="R310" s="217">
        <v>1.1744339823066401</v>
      </c>
      <c r="S310" s="217">
        <v>0.29360849557666102</v>
      </c>
      <c r="T310" s="217">
        <v>1.4680424778832999</v>
      </c>
      <c r="U310" s="217">
        <v>1.1744339823066401</v>
      </c>
      <c r="V310" s="217">
        <v>0.29360849557666102</v>
      </c>
      <c r="W310" s="217">
        <v>1.4680424778832999</v>
      </c>
      <c r="X310" s="217">
        <v>1.1744339823066401</v>
      </c>
      <c r="Y310" s="217">
        <v>0.29360849557666102</v>
      </c>
    </row>
    <row r="311" spans="2:25">
      <c r="B311" s="217" t="s">
        <v>479</v>
      </c>
      <c r="C311" s="217" t="s">
        <v>169</v>
      </c>
      <c r="D311" s="217" t="s">
        <v>11</v>
      </c>
      <c r="E311" s="217" t="s">
        <v>86</v>
      </c>
      <c r="F311" s="217" t="s">
        <v>5</v>
      </c>
      <c r="G311" s="217" t="s">
        <v>10</v>
      </c>
      <c r="H311" s="217" t="s">
        <v>5</v>
      </c>
      <c r="I311" s="217">
        <v>19</v>
      </c>
      <c r="J311" s="217">
        <v>18</v>
      </c>
      <c r="K311" s="217">
        <v>1</v>
      </c>
      <c r="L311" s="217">
        <v>131</v>
      </c>
      <c r="M311" s="217">
        <v>7470</v>
      </c>
      <c r="N311" s="217">
        <v>2.54350736278447</v>
      </c>
      <c r="O311" s="217">
        <v>2.4096385542168699</v>
      </c>
      <c r="P311" s="217">
        <v>0.133868808567604</v>
      </c>
      <c r="Q311" s="217">
        <v>2.54350736278447</v>
      </c>
      <c r="R311" s="217">
        <v>2.4096385542168699</v>
      </c>
      <c r="S311" s="217">
        <v>0.133868808567604</v>
      </c>
      <c r="T311" s="217">
        <v>2.54350736278447</v>
      </c>
      <c r="U311" s="217">
        <v>2.4096385542168699</v>
      </c>
      <c r="V311" s="217">
        <v>0.133868808567604</v>
      </c>
      <c r="W311" s="217">
        <v>2.54350736278447</v>
      </c>
      <c r="X311" s="217">
        <v>2.4096385542168699</v>
      </c>
      <c r="Y311" s="217">
        <v>0.133868808567604</v>
      </c>
    </row>
    <row r="312" spans="2:25">
      <c r="B312" s="217" t="s">
        <v>480</v>
      </c>
      <c r="C312" s="217" t="s">
        <v>169</v>
      </c>
      <c r="D312" s="217" t="s">
        <v>11</v>
      </c>
      <c r="E312" s="217" t="s">
        <v>86</v>
      </c>
      <c r="F312" s="217" t="s">
        <v>12</v>
      </c>
      <c r="G312" s="217" t="s">
        <v>49</v>
      </c>
      <c r="H312" s="217" t="s">
        <v>170</v>
      </c>
      <c r="I312" s="217">
        <v>1</v>
      </c>
      <c r="J312" s="217">
        <v>1</v>
      </c>
      <c r="K312" s="217">
        <v>0</v>
      </c>
      <c r="L312" s="217">
        <v>7</v>
      </c>
      <c r="M312" s="217">
        <v>1241.58227848101</v>
      </c>
      <c r="N312" s="217">
        <v>0.80542386705408597</v>
      </c>
      <c r="O312" s="217">
        <v>0.80542386705408597</v>
      </c>
      <c r="P312" s="217">
        <v>0</v>
      </c>
      <c r="Q312" s="217">
        <v>0.80542386705408597</v>
      </c>
      <c r="R312" s="217">
        <v>0.80542386705408597</v>
      </c>
      <c r="S312" s="217">
        <v>0</v>
      </c>
      <c r="T312" s="217">
        <v>0.80542386705408597</v>
      </c>
      <c r="U312" s="217">
        <v>0.80542386705408597</v>
      </c>
      <c r="V312" s="217">
        <v>0</v>
      </c>
      <c r="W312" s="217">
        <v>0.80542386705408597</v>
      </c>
      <c r="X312" s="217">
        <v>0.80542386705408597</v>
      </c>
      <c r="Y312" s="217">
        <v>0</v>
      </c>
    </row>
    <row r="313" spans="2:25">
      <c r="B313" s="217" t="s">
        <v>481</v>
      </c>
      <c r="C313" s="217" t="s">
        <v>169</v>
      </c>
      <c r="D313" s="217" t="s">
        <v>11</v>
      </c>
      <c r="E313" s="217" t="s">
        <v>86</v>
      </c>
      <c r="F313" s="217" t="s">
        <v>12</v>
      </c>
      <c r="G313" s="217" t="s">
        <v>49</v>
      </c>
      <c r="H313" s="217" t="s">
        <v>172</v>
      </c>
      <c r="I313" s="217">
        <v>27</v>
      </c>
      <c r="J313" s="217">
        <v>27</v>
      </c>
      <c r="K313" s="217">
        <v>0</v>
      </c>
      <c r="L313" s="217">
        <v>26</v>
      </c>
      <c r="M313" s="217">
        <v>1199.13502109705</v>
      </c>
      <c r="N313" s="217">
        <v>22.516230053308501</v>
      </c>
      <c r="O313" s="217">
        <v>22.516230053308501</v>
      </c>
      <c r="P313" s="217">
        <v>0</v>
      </c>
      <c r="Q313" s="217">
        <v>22.516230053308501</v>
      </c>
      <c r="R313" s="217">
        <v>22.516230053308501</v>
      </c>
      <c r="S313" s="217">
        <v>0</v>
      </c>
      <c r="T313" s="217">
        <v>22.516230053308501</v>
      </c>
      <c r="U313" s="217">
        <v>22.516230053308501</v>
      </c>
      <c r="V313" s="217">
        <v>0</v>
      </c>
      <c r="W313" s="217">
        <v>22.516230053308501</v>
      </c>
      <c r="X313" s="217">
        <v>22.516230053308501</v>
      </c>
      <c r="Y313" s="217">
        <v>0</v>
      </c>
    </row>
    <row r="314" spans="2:25">
      <c r="B314" s="217" t="s">
        <v>482</v>
      </c>
      <c r="C314" s="217" t="s">
        <v>169</v>
      </c>
      <c r="D314" s="217" t="s">
        <v>11</v>
      </c>
      <c r="E314" s="217" t="s">
        <v>86</v>
      </c>
      <c r="F314" s="217" t="s">
        <v>12</v>
      </c>
      <c r="G314" s="217" t="s">
        <v>49</v>
      </c>
      <c r="H314" s="217" t="s">
        <v>174</v>
      </c>
      <c r="I314" s="217">
        <v>12</v>
      </c>
      <c r="J314" s="217">
        <v>12</v>
      </c>
      <c r="K314" s="217">
        <v>0</v>
      </c>
      <c r="L314" s="217">
        <v>13</v>
      </c>
      <c r="M314" s="217">
        <v>1167.29957805907</v>
      </c>
      <c r="N314" s="217">
        <v>10.2801373576721</v>
      </c>
      <c r="O314" s="217">
        <v>10.2801373576721</v>
      </c>
      <c r="P314" s="217">
        <v>0</v>
      </c>
      <c r="Q314" s="217">
        <v>10.2801373576721</v>
      </c>
      <c r="R314" s="217">
        <v>10.2801373576721</v>
      </c>
      <c r="S314" s="217">
        <v>0</v>
      </c>
      <c r="T314" s="217">
        <v>10.2801373576721</v>
      </c>
      <c r="U314" s="217">
        <v>10.2801373576721</v>
      </c>
      <c r="V314" s="217">
        <v>0</v>
      </c>
      <c r="W314" s="217">
        <v>10.2801373576721</v>
      </c>
      <c r="X314" s="217">
        <v>10.2801373576721</v>
      </c>
      <c r="Y314" s="217">
        <v>0</v>
      </c>
    </row>
    <row r="315" spans="2:25">
      <c r="B315" s="217" t="s">
        <v>483</v>
      </c>
      <c r="C315" s="217" t="s">
        <v>169</v>
      </c>
      <c r="D315" s="217" t="s">
        <v>11</v>
      </c>
      <c r="E315" s="217" t="s">
        <v>86</v>
      </c>
      <c r="F315" s="217" t="s">
        <v>12</v>
      </c>
      <c r="G315" s="217" t="s">
        <v>49</v>
      </c>
      <c r="H315" s="217" t="s">
        <v>176</v>
      </c>
      <c r="I315" s="217">
        <v>4</v>
      </c>
      <c r="J315" s="217">
        <v>4</v>
      </c>
      <c r="K315" s="217">
        <v>0</v>
      </c>
      <c r="L315" s="217">
        <v>10</v>
      </c>
      <c r="M315" s="217">
        <v>976.28691983122405</v>
      </c>
      <c r="N315" s="217">
        <v>4.0971561932751301</v>
      </c>
      <c r="O315" s="217">
        <v>4.0971561932751301</v>
      </c>
      <c r="P315" s="217">
        <v>0</v>
      </c>
      <c r="Q315" s="217">
        <v>4.0971561932751301</v>
      </c>
      <c r="R315" s="217">
        <v>4.0971561932751301</v>
      </c>
      <c r="S315" s="217">
        <v>0</v>
      </c>
      <c r="T315" s="217">
        <v>4.0971561932751301</v>
      </c>
      <c r="U315" s="217">
        <v>4.0971561932751301</v>
      </c>
      <c r="V315" s="217">
        <v>0</v>
      </c>
      <c r="W315" s="217">
        <v>4.0971561932751301</v>
      </c>
      <c r="X315" s="217">
        <v>4.0971561932751301</v>
      </c>
      <c r="Y315" s="217">
        <v>0</v>
      </c>
    </row>
    <row r="316" spans="2:25">
      <c r="B316" s="217" t="s">
        <v>484</v>
      </c>
      <c r="C316" s="217" t="s">
        <v>169</v>
      </c>
      <c r="D316" s="217" t="s">
        <v>11</v>
      </c>
      <c r="E316" s="217" t="s">
        <v>86</v>
      </c>
      <c r="F316" s="217" t="s">
        <v>12</v>
      </c>
      <c r="G316" s="217" t="s">
        <v>49</v>
      </c>
      <c r="H316" s="217" t="s">
        <v>178</v>
      </c>
      <c r="I316" s="217">
        <v>1</v>
      </c>
      <c r="J316" s="217">
        <v>1</v>
      </c>
      <c r="K316" s="217">
        <v>0</v>
      </c>
      <c r="L316" s="217">
        <v>6</v>
      </c>
      <c r="M316" s="217">
        <v>445.69620253164601</v>
      </c>
      <c r="N316" s="217">
        <v>2.2436807725078101</v>
      </c>
      <c r="O316" s="217">
        <v>2.2436807725078101</v>
      </c>
      <c r="P316" s="217">
        <v>0</v>
      </c>
      <c r="Q316" s="217">
        <v>2.2436807725078101</v>
      </c>
      <c r="R316" s="217">
        <v>2.2436807725078101</v>
      </c>
      <c r="S316" s="217">
        <v>0</v>
      </c>
      <c r="T316" s="217">
        <v>2.2436807725078101</v>
      </c>
      <c r="U316" s="217">
        <v>2.2436807725078101</v>
      </c>
      <c r="V316" s="217">
        <v>0</v>
      </c>
      <c r="W316" s="217">
        <v>2.2436807725078101</v>
      </c>
      <c r="X316" s="217">
        <v>2.2436807725078101</v>
      </c>
      <c r="Y316" s="217">
        <v>0</v>
      </c>
    </row>
    <row r="317" spans="2:25">
      <c r="B317" s="217" t="s">
        <v>485</v>
      </c>
      <c r="C317" s="217" t="s">
        <v>169</v>
      </c>
      <c r="D317" s="217" t="s">
        <v>11</v>
      </c>
      <c r="E317" s="217" t="s">
        <v>86</v>
      </c>
      <c r="F317" s="217" t="s">
        <v>12</v>
      </c>
      <c r="G317" s="217" t="s">
        <v>49</v>
      </c>
      <c r="H317" s="217" t="s">
        <v>5</v>
      </c>
      <c r="I317" s="217">
        <v>45</v>
      </c>
      <c r="J317" s="217">
        <v>45</v>
      </c>
      <c r="K317" s="217">
        <v>0</v>
      </c>
      <c r="L317" s="217">
        <v>62</v>
      </c>
      <c r="M317" s="217">
        <v>5030</v>
      </c>
      <c r="N317" s="217">
        <v>8.9463220675944299</v>
      </c>
      <c r="O317" s="217">
        <v>8.9463220675944299</v>
      </c>
      <c r="P317" s="217">
        <v>0</v>
      </c>
      <c r="Q317" s="217">
        <v>8.9463220675944299</v>
      </c>
      <c r="R317" s="217">
        <v>8.9463220675944299</v>
      </c>
      <c r="S317" s="217">
        <v>0</v>
      </c>
      <c r="T317" s="217">
        <v>8.9463220675944299</v>
      </c>
      <c r="U317" s="217">
        <v>8.9463220675944299</v>
      </c>
      <c r="V317" s="217">
        <v>0</v>
      </c>
      <c r="W317" s="217">
        <v>8.9463220675944299</v>
      </c>
      <c r="X317" s="217">
        <v>8.9463220675944299</v>
      </c>
      <c r="Y317" s="217">
        <v>0</v>
      </c>
    </row>
    <row r="318" spans="2:25">
      <c r="B318" s="217" t="s">
        <v>486</v>
      </c>
      <c r="C318" s="217" t="s">
        <v>169</v>
      </c>
      <c r="D318" s="217" t="s">
        <v>11</v>
      </c>
      <c r="E318" s="217" t="s">
        <v>86</v>
      </c>
      <c r="F318" s="217" t="s">
        <v>9</v>
      </c>
      <c r="G318" s="217" t="s">
        <v>49</v>
      </c>
      <c r="H318" s="217" t="s">
        <v>170</v>
      </c>
      <c r="I318" s="217">
        <v>1</v>
      </c>
      <c r="J318" s="217">
        <v>1</v>
      </c>
      <c r="K318" s="217">
        <v>0</v>
      </c>
      <c r="L318" s="217">
        <v>26</v>
      </c>
      <c r="M318" s="217">
        <v>1243.02788844622</v>
      </c>
      <c r="N318" s="217">
        <v>0.80448717948717896</v>
      </c>
      <c r="O318" s="217">
        <v>0.80448717948717896</v>
      </c>
      <c r="P318" s="217">
        <v>0</v>
      </c>
      <c r="Q318" s="217">
        <v>0.80448717948717896</v>
      </c>
      <c r="R318" s="217">
        <v>0.80448717948717896</v>
      </c>
      <c r="S318" s="217">
        <v>0</v>
      </c>
      <c r="T318" s="217">
        <v>0.80448717948717896</v>
      </c>
      <c r="U318" s="217">
        <v>0.80448717948717896</v>
      </c>
      <c r="V318" s="217">
        <v>0</v>
      </c>
      <c r="W318" s="217">
        <v>0.80448717948717896</v>
      </c>
      <c r="X318" s="217">
        <v>0.80448717948717896</v>
      </c>
      <c r="Y318" s="217">
        <v>0</v>
      </c>
    </row>
    <row r="319" spans="2:25">
      <c r="B319" s="217" t="s">
        <v>487</v>
      </c>
      <c r="C319" s="217" t="s">
        <v>169</v>
      </c>
      <c r="D319" s="217" t="s">
        <v>11</v>
      </c>
      <c r="E319" s="217" t="s">
        <v>86</v>
      </c>
      <c r="F319" s="217" t="s">
        <v>9</v>
      </c>
      <c r="G319" s="217" t="s">
        <v>49</v>
      </c>
      <c r="H319" s="217" t="s">
        <v>172</v>
      </c>
      <c r="I319" s="217">
        <v>0</v>
      </c>
      <c r="J319" s="217">
        <v>0</v>
      </c>
      <c r="K319" s="217">
        <v>0</v>
      </c>
      <c r="L319" s="217">
        <v>42</v>
      </c>
      <c r="M319" s="217">
        <v>1274.1035856573701</v>
      </c>
      <c r="N319" s="217">
        <v>0</v>
      </c>
      <c r="O319" s="217">
        <v>0</v>
      </c>
      <c r="P319" s="217">
        <v>0</v>
      </c>
      <c r="Q319" s="217">
        <v>0</v>
      </c>
      <c r="R319" s="217">
        <v>0</v>
      </c>
      <c r="S319" s="217">
        <v>0</v>
      </c>
      <c r="T319" s="217">
        <v>0</v>
      </c>
      <c r="U319" s="217">
        <v>0</v>
      </c>
      <c r="V319" s="217">
        <v>0</v>
      </c>
      <c r="W319" s="217">
        <v>0</v>
      </c>
      <c r="X319" s="217">
        <v>0</v>
      </c>
      <c r="Y319" s="217">
        <v>0</v>
      </c>
    </row>
    <row r="320" spans="2:25">
      <c r="B320" s="217" t="s">
        <v>488</v>
      </c>
      <c r="C320" s="217" t="s">
        <v>169</v>
      </c>
      <c r="D320" s="217" t="s">
        <v>11</v>
      </c>
      <c r="E320" s="217" t="s">
        <v>86</v>
      </c>
      <c r="F320" s="217" t="s">
        <v>9</v>
      </c>
      <c r="G320" s="217" t="s">
        <v>49</v>
      </c>
      <c r="H320" s="217" t="s">
        <v>174</v>
      </c>
      <c r="I320" s="217">
        <v>1</v>
      </c>
      <c r="J320" s="217">
        <v>1</v>
      </c>
      <c r="K320" s="217">
        <v>0</v>
      </c>
      <c r="L320" s="217">
        <v>35</v>
      </c>
      <c r="M320" s="217">
        <v>1191.23505976096</v>
      </c>
      <c r="N320" s="217">
        <v>0.83946488294314403</v>
      </c>
      <c r="O320" s="217">
        <v>0.83946488294314403</v>
      </c>
      <c r="P320" s="217">
        <v>0</v>
      </c>
      <c r="Q320" s="217">
        <v>0.83946488294314403</v>
      </c>
      <c r="R320" s="217">
        <v>0.83946488294314403</v>
      </c>
      <c r="S320" s="217">
        <v>0</v>
      </c>
      <c r="T320" s="217">
        <v>0.83946488294314403</v>
      </c>
      <c r="U320" s="217">
        <v>0.83946488294314403</v>
      </c>
      <c r="V320" s="217">
        <v>0</v>
      </c>
      <c r="W320" s="217">
        <v>0.83946488294314403</v>
      </c>
      <c r="X320" s="217">
        <v>0.83946488294314403</v>
      </c>
      <c r="Y320" s="217">
        <v>0</v>
      </c>
    </row>
    <row r="321" spans="2:25">
      <c r="B321" s="217" t="s">
        <v>489</v>
      </c>
      <c r="C321" s="217" t="s">
        <v>169</v>
      </c>
      <c r="D321" s="217" t="s">
        <v>11</v>
      </c>
      <c r="E321" s="217" t="s">
        <v>86</v>
      </c>
      <c r="F321" s="217" t="s">
        <v>9</v>
      </c>
      <c r="G321" s="217" t="s">
        <v>49</v>
      </c>
      <c r="H321" s="217" t="s">
        <v>176</v>
      </c>
      <c r="I321" s="217">
        <v>1</v>
      </c>
      <c r="J321" s="217">
        <v>1</v>
      </c>
      <c r="K321" s="217">
        <v>0</v>
      </c>
      <c r="L321" s="217">
        <v>25</v>
      </c>
      <c r="M321" s="217">
        <v>1025.49800796813</v>
      </c>
      <c r="N321" s="217">
        <v>0.97513597513597505</v>
      </c>
      <c r="O321" s="217">
        <v>0.97513597513597505</v>
      </c>
      <c r="P321" s="217">
        <v>0</v>
      </c>
      <c r="Q321" s="217">
        <v>0.97513597513597505</v>
      </c>
      <c r="R321" s="217">
        <v>0.97513597513597505</v>
      </c>
      <c r="S321" s="217">
        <v>0</v>
      </c>
      <c r="T321" s="217">
        <v>0.97513597513597505</v>
      </c>
      <c r="U321" s="217">
        <v>0.97513597513597505</v>
      </c>
      <c r="V321" s="217">
        <v>0</v>
      </c>
      <c r="W321" s="217">
        <v>0.97513597513597505</v>
      </c>
      <c r="X321" s="217">
        <v>0.97513597513597505</v>
      </c>
      <c r="Y321" s="217">
        <v>0</v>
      </c>
    </row>
    <row r="322" spans="2:25">
      <c r="B322" s="217" t="s">
        <v>490</v>
      </c>
      <c r="C322" s="217" t="s">
        <v>169</v>
      </c>
      <c r="D322" s="217" t="s">
        <v>11</v>
      </c>
      <c r="E322" s="217" t="s">
        <v>86</v>
      </c>
      <c r="F322" s="217" t="s">
        <v>9</v>
      </c>
      <c r="G322" s="217" t="s">
        <v>49</v>
      </c>
      <c r="H322" s="217" t="s">
        <v>178</v>
      </c>
      <c r="I322" s="217">
        <v>0</v>
      </c>
      <c r="J322" s="217">
        <v>0</v>
      </c>
      <c r="K322" s="217">
        <v>0</v>
      </c>
      <c r="L322" s="217">
        <v>10</v>
      </c>
      <c r="M322" s="217">
        <v>466.13545816733102</v>
      </c>
      <c r="N322" s="217">
        <v>0</v>
      </c>
      <c r="O322" s="217">
        <v>0</v>
      </c>
      <c r="P322" s="217">
        <v>0</v>
      </c>
      <c r="Q322" s="217">
        <v>0</v>
      </c>
      <c r="R322" s="217">
        <v>0</v>
      </c>
      <c r="S322" s="217">
        <v>0</v>
      </c>
      <c r="T322" s="217">
        <v>0</v>
      </c>
      <c r="U322" s="217">
        <v>0</v>
      </c>
      <c r="V322" s="217">
        <v>0</v>
      </c>
      <c r="W322" s="217">
        <v>0</v>
      </c>
      <c r="X322" s="217">
        <v>0</v>
      </c>
      <c r="Y322" s="217">
        <v>0</v>
      </c>
    </row>
    <row r="323" spans="2:25">
      <c r="B323" s="217" t="s">
        <v>491</v>
      </c>
      <c r="C323" s="217" t="s">
        <v>169</v>
      </c>
      <c r="D323" s="217" t="s">
        <v>11</v>
      </c>
      <c r="E323" s="217" t="s">
        <v>86</v>
      </c>
      <c r="F323" s="217" t="s">
        <v>9</v>
      </c>
      <c r="G323" s="217" t="s">
        <v>49</v>
      </c>
      <c r="H323" s="217" t="s">
        <v>5</v>
      </c>
      <c r="I323" s="217">
        <v>3</v>
      </c>
      <c r="J323" s="217">
        <v>3</v>
      </c>
      <c r="K323" s="217">
        <v>0</v>
      </c>
      <c r="L323" s="217">
        <v>138</v>
      </c>
      <c r="M323" s="217">
        <v>5200</v>
      </c>
      <c r="N323" s="217">
        <v>0.57692307692307698</v>
      </c>
      <c r="O323" s="217">
        <v>0.57692307692307698</v>
      </c>
      <c r="P323" s="217">
        <v>0</v>
      </c>
      <c r="Q323" s="217">
        <v>0.57692307692307698</v>
      </c>
      <c r="R323" s="217">
        <v>0.57692307692307698</v>
      </c>
      <c r="S323" s="217">
        <v>0</v>
      </c>
      <c r="T323" s="217">
        <v>0.57692307692307698</v>
      </c>
      <c r="U323" s="217">
        <v>0.57692307692307698</v>
      </c>
      <c r="V323" s="217">
        <v>0</v>
      </c>
      <c r="W323" s="217">
        <v>0.57692307692307698</v>
      </c>
      <c r="X323" s="217">
        <v>0.57692307692307698</v>
      </c>
      <c r="Y323" s="217">
        <v>0</v>
      </c>
    </row>
    <row r="324" spans="2:25">
      <c r="B324" s="217" t="s">
        <v>492</v>
      </c>
      <c r="C324" s="217" t="s">
        <v>169</v>
      </c>
      <c r="D324" s="217" t="s">
        <v>11</v>
      </c>
      <c r="E324" s="217" t="s">
        <v>86</v>
      </c>
      <c r="F324" s="217" t="s">
        <v>5</v>
      </c>
      <c r="G324" s="217" t="s">
        <v>49</v>
      </c>
      <c r="H324" s="217" t="s">
        <v>170</v>
      </c>
      <c r="I324" s="217">
        <v>2</v>
      </c>
      <c r="J324" s="217">
        <v>2</v>
      </c>
      <c r="K324" s="217">
        <v>0</v>
      </c>
      <c r="L324" s="217">
        <v>33</v>
      </c>
      <c r="M324" s="217">
        <v>2484.6101669272298</v>
      </c>
      <c r="N324" s="217">
        <v>0.80495525077619901</v>
      </c>
      <c r="O324" s="217">
        <v>0.80495525077619901</v>
      </c>
      <c r="P324" s="217">
        <v>0</v>
      </c>
      <c r="Q324" s="217">
        <v>0.80495525077619901</v>
      </c>
      <c r="R324" s="217">
        <v>0.80495525077619901</v>
      </c>
      <c r="S324" s="217">
        <v>0</v>
      </c>
      <c r="T324" s="217">
        <v>0.80495525077619901</v>
      </c>
      <c r="U324" s="217">
        <v>0.80495525077619901</v>
      </c>
      <c r="V324" s="217">
        <v>0</v>
      </c>
      <c r="W324" s="217">
        <v>0.80495525077619901</v>
      </c>
      <c r="X324" s="217">
        <v>0.80495525077619901</v>
      </c>
      <c r="Y324" s="217">
        <v>0</v>
      </c>
    </row>
    <row r="325" spans="2:25">
      <c r="B325" s="217" t="s">
        <v>493</v>
      </c>
      <c r="C325" s="217" t="s">
        <v>169</v>
      </c>
      <c r="D325" s="217" t="s">
        <v>11</v>
      </c>
      <c r="E325" s="217" t="s">
        <v>86</v>
      </c>
      <c r="F325" s="217" t="s">
        <v>5</v>
      </c>
      <c r="G325" s="217" t="s">
        <v>49</v>
      </c>
      <c r="H325" s="217" t="s">
        <v>172</v>
      </c>
      <c r="I325" s="217">
        <v>27</v>
      </c>
      <c r="J325" s="217">
        <v>27</v>
      </c>
      <c r="K325" s="217">
        <v>0</v>
      </c>
      <c r="L325" s="217">
        <v>68</v>
      </c>
      <c r="M325" s="217">
        <v>2473.2386067544198</v>
      </c>
      <c r="N325" s="217">
        <v>10.9168601550465</v>
      </c>
      <c r="O325" s="217">
        <v>10.9168601550465</v>
      </c>
      <c r="P325" s="217">
        <v>0</v>
      </c>
      <c r="Q325" s="217">
        <v>10.9168601550465</v>
      </c>
      <c r="R325" s="217">
        <v>10.9168601550465</v>
      </c>
      <c r="S325" s="217">
        <v>0</v>
      </c>
      <c r="T325" s="217">
        <v>10.9168601550465</v>
      </c>
      <c r="U325" s="217">
        <v>10.9168601550465</v>
      </c>
      <c r="V325" s="217">
        <v>0</v>
      </c>
      <c r="W325" s="217">
        <v>10.9168601550465</v>
      </c>
      <c r="X325" s="217">
        <v>10.9168601550465</v>
      </c>
      <c r="Y325" s="217">
        <v>0</v>
      </c>
    </row>
    <row r="326" spans="2:25">
      <c r="B326" s="217" t="s">
        <v>494</v>
      </c>
      <c r="C326" s="217" t="s">
        <v>169</v>
      </c>
      <c r="D326" s="217" t="s">
        <v>11</v>
      </c>
      <c r="E326" s="217" t="s">
        <v>86</v>
      </c>
      <c r="F326" s="217" t="s">
        <v>5</v>
      </c>
      <c r="G326" s="217" t="s">
        <v>49</v>
      </c>
      <c r="H326" s="217" t="s">
        <v>174</v>
      </c>
      <c r="I326" s="217">
        <v>13</v>
      </c>
      <c r="J326" s="217">
        <v>13</v>
      </c>
      <c r="K326" s="217">
        <v>0</v>
      </c>
      <c r="L326" s="217">
        <v>48</v>
      </c>
      <c r="M326" s="217">
        <v>2358.5346378200302</v>
      </c>
      <c r="N326" s="217">
        <v>5.5118970022911302</v>
      </c>
      <c r="O326" s="217">
        <v>5.5118970022911302</v>
      </c>
      <c r="P326" s="217">
        <v>0</v>
      </c>
      <c r="Q326" s="217">
        <v>5.5118970022911302</v>
      </c>
      <c r="R326" s="217">
        <v>5.5118970022911302</v>
      </c>
      <c r="S326" s="217">
        <v>0</v>
      </c>
      <c r="T326" s="217">
        <v>5.5118970022911302</v>
      </c>
      <c r="U326" s="217">
        <v>5.5118970022911302</v>
      </c>
      <c r="V326" s="217">
        <v>0</v>
      </c>
      <c r="W326" s="217">
        <v>5.5118970022911302</v>
      </c>
      <c r="X326" s="217">
        <v>5.5118970022911302</v>
      </c>
      <c r="Y326" s="217">
        <v>0</v>
      </c>
    </row>
    <row r="327" spans="2:25">
      <c r="B327" s="217" t="s">
        <v>495</v>
      </c>
      <c r="C327" s="217" t="s">
        <v>169</v>
      </c>
      <c r="D327" s="217" t="s">
        <v>11</v>
      </c>
      <c r="E327" s="217" t="s">
        <v>86</v>
      </c>
      <c r="F327" s="217" t="s">
        <v>5</v>
      </c>
      <c r="G327" s="217" t="s">
        <v>49</v>
      </c>
      <c r="H327" s="217" t="s">
        <v>176</v>
      </c>
      <c r="I327" s="217">
        <v>5</v>
      </c>
      <c r="J327" s="217">
        <v>5</v>
      </c>
      <c r="K327" s="217">
        <v>0</v>
      </c>
      <c r="L327" s="217">
        <v>35</v>
      </c>
      <c r="M327" s="217">
        <v>2001.78492779935</v>
      </c>
      <c r="N327" s="217">
        <v>2.4977708297048302</v>
      </c>
      <c r="O327" s="217">
        <v>2.4977708297048302</v>
      </c>
      <c r="P327" s="217">
        <v>0</v>
      </c>
      <c r="Q327" s="217">
        <v>2.4977708297048302</v>
      </c>
      <c r="R327" s="217">
        <v>2.4977708297048302</v>
      </c>
      <c r="S327" s="217">
        <v>0</v>
      </c>
      <c r="T327" s="217">
        <v>2.4977708297048302</v>
      </c>
      <c r="U327" s="217">
        <v>2.4977708297048302</v>
      </c>
      <c r="V327" s="217">
        <v>0</v>
      </c>
      <c r="W327" s="217">
        <v>2.4977708297048302</v>
      </c>
      <c r="X327" s="217">
        <v>2.4977708297048302</v>
      </c>
      <c r="Y327" s="217">
        <v>0</v>
      </c>
    </row>
    <row r="328" spans="2:25">
      <c r="B328" s="217" t="s">
        <v>496</v>
      </c>
      <c r="C328" s="217" t="s">
        <v>169</v>
      </c>
      <c r="D328" s="217" t="s">
        <v>11</v>
      </c>
      <c r="E328" s="217" t="s">
        <v>86</v>
      </c>
      <c r="F328" s="217" t="s">
        <v>5</v>
      </c>
      <c r="G328" s="217" t="s">
        <v>49</v>
      </c>
      <c r="H328" s="217" t="s">
        <v>178</v>
      </c>
      <c r="I328" s="217">
        <v>1</v>
      </c>
      <c r="J328" s="217">
        <v>1</v>
      </c>
      <c r="K328" s="217">
        <v>0</v>
      </c>
      <c r="L328" s="217">
        <v>16</v>
      </c>
      <c r="M328" s="217">
        <v>911.83166069897595</v>
      </c>
      <c r="N328" s="217">
        <v>1.0966936586008</v>
      </c>
      <c r="O328" s="217">
        <v>1.0966936586008</v>
      </c>
      <c r="P328" s="217">
        <v>0</v>
      </c>
      <c r="Q328" s="217">
        <v>1.0966936586008</v>
      </c>
      <c r="R328" s="217">
        <v>1.0966936586008</v>
      </c>
      <c r="S328" s="217">
        <v>0</v>
      </c>
      <c r="T328" s="217">
        <v>1.0966936586008</v>
      </c>
      <c r="U328" s="217">
        <v>1.0966936586008</v>
      </c>
      <c r="V328" s="217">
        <v>0</v>
      </c>
      <c r="W328" s="217">
        <v>1.0966936586008</v>
      </c>
      <c r="X328" s="217">
        <v>1.0966936586008</v>
      </c>
      <c r="Y328" s="217">
        <v>0</v>
      </c>
    </row>
    <row r="329" spans="2:25">
      <c r="B329" s="217" t="s">
        <v>497</v>
      </c>
      <c r="C329" s="217" t="s">
        <v>169</v>
      </c>
      <c r="D329" s="217" t="s">
        <v>11</v>
      </c>
      <c r="E329" s="217" t="s">
        <v>86</v>
      </c>
      <c r="F329" s="217" t="s">
        <v>5</v>
      </c>
      <c r="G329" s="217" t="s">
        <v>49</v>
      </c>
      <c r="H329" s="217" t="s">
        <v>5</v>
      </c>
      <c r="I329" s="217">
        <v>48</v>
      </c>
      <c r="J329" s="217">
        <v>48</v>
      </c>
      <c r="K329" s="217">
        <v>0</v>
      </c>
      <c r="L329" s="217">
        <v>200</v>
      </c>
      <c r="M329" s="217">
        <v>10230</v>
      </c>
      <c r="N329" s="217">
        <v>4.6920821114369504</v>
      </c>
      <c r="O329" s="217">
        <v>4.6920821114369504</v>
      </c>
      <c r="P329" s="217">
        <v>0</v>
      </c>
      <c r="Q329" s="217">
        <v>4.6920821114369504</v>
      </c>
      <c r="R329" s="217">
        <v>4.6920821114369504</v>
      </c>
      <c r="S329" s="217">
        <v>0</v>
      </c>
      <c r="T329" s="217">
        <v>4.6920821114369504</v>
      </c>
      <c r="U329" s="217">
        <v>4.6920821114369504</v>
      </c>
      <c r="V329" s="217">
        <v>0</v>
      </c>
      <c r="W329" s="217">
        <v>4.6920821114369504</v>
      </c>
      <c r="X329" s="217">
        <v>4.6920821114369504</v>
      </c>
      <c r="Y329" s="217">
        <v>0</v>
      </c>
    </row>
    <row r="330" spans="2:25">
      <c r="B330" s="217" t="s">
        <v>498</v>
      </c>
      <c r="C330" s="217" t="s">
        <v>169</v>
      </c>
      <c r="D330" s="217" t="s">
        <v>11</v>
      </c>
      <c r="E330" s="217" t="s">
        <v>86</v>
      </c>
      <c r="F330" s="217" t="s">
        <v>12</v>
      </c>
      <c r="G330" s="217" t="s">
        <v>13</v>
      </c>
      <c r="H330" s="217" t="s">
        <v>170</v>
      </c>
      <c r="I330" s="217">
        <v>0</v>
      </c>
      <c r="J330" s="217">
        <v>0</v>
      </c>
      <c r="K330" s="217">
        <v>0</v>
      </c>
      <c r="L330" s="217">
        <v>0</v>
      </c>
      <c r="M330" s="217">
        <v>29.523809523809501</v>
      </c>
      <c r="N330" s="217">
        <v>0</v>
      </c>
      <c r="O330" s="217">
        <v>0</v>
      </c>
      <c r="P330" s="217">
        <v>0</v>
      </c>
      <c r="Q330" s="217">
        <v>0</v>
      </c>
      <c r="R330" s="217">
        <v>0</v>
      </c>
      <c r="S330" s="217">
        <v>0</v>
      </c>
      <c r="T330" s="217">
        <v>0</v>
      </c>
      <c r="U330" s="217">
        <v>0</v>
      </c>
      <c r="V330" s="217">
        <v>0</v>
      </c>
      <c r="W330" s="217">
        <v>0</v>
      </c>
      <c r="X330" s="217">
        <v>0</v>
      </c>
      <c r="Y330" s="217">
        <v>0</v>
      </c>
    </row>
    <row r="331" spans="2:25">
      <c r="B331" s="217" t="s">
        <v>499</v>
      </c>
      <c r="C331" s="217" t="s">
        <v>169</v>
      </c>
      <c r="D331" s="217" t="s">
        <v>11</v>
      </c>
      <c r="E331" s="217" t="s">
        <v>86</v>
      </c>
      <c r="F331" s="217" t="s">
        <v>12</v>
      </c>
      <c r="G331" s="217" t="s">
        <v>13</v>
      </c>
      <c r="H331" s="217" t="s">
        <v>172</v>
      </c>
      <c r="I331" s="217">
        <v>0</v>
      </c>
      <c r="J331" s="217">
        <v>0</v>
      </c>
      <c r="K331" s="217">
        <v>0</v>
      </c>
      <c r="L331" s="217">
        <v>1</v>
      </c>
      <c r="M331" s="217">
        <v>44.285714285714299</v>
      </c>
      <c r="N331" s="217">
        <v>0</v>
      </c>
      <c r="O331" s="217">
        <v>0</v>
      </c>
      <c r="P331" s="217">
        <v>0</v>
      </c>
      <c r="Q331" s="217">
        <v>0</v>
      </c>
      <c r="R331" s="217">
        <v>0</v>
      </c>
      <c r="S331" s="217">
        <v>0</v>
      </c>
      <c r="T331" s="217">
        <v>0</v>
      </c>
      <c r="U331" s="217">
        <v>0</v>
      </c>
      <c r="V331" s="217">
        <v>0</v>
      </c>
      <c r="W331" s="217">
        <v>0</v>
      </c>
      <c r="X331" s="217">
        <v>0</v>
      </c>
      <c r="Y331" s="217">
        <v>0</v>
      </c>
    </row>
    <row r="332" spans="2:25">
      <c r="B332" s="217" t="s">
        <v>500</v>
      </c>
      <c r="C332" s="217" t="s">
        <v>169</v>
      </c>
      <c r="D332" s="217" t="s">
        <v>11</v>
      </c>
      <c r="E332" s="217" t="s">
        <v>86</v>
      </c>
      <c r="F332" s="217" t="s">
        <v>12</v>
      </c>
      <c r="G332" s="217" t="s">
        <v>13</v>
      </c>
      <c r="H332" s="217" t="s">
        <v>174</v>
      </c>
      <c r="I332" s="217">
        <v>0</v>
      </c>
      <c r="J332" s="217">
        <v>0</v>
      </c>
      <c r="K332" s="217">
        <v>0</v>
      </c>
      <c r="L332" s="217">
        <v>0</v>
      </c>
      <c r="M332" s="217">
        <v>44.285714285714299</v>
      </c>
      <c r="N332" s="217">
        <v>0</v>
      </c>
      <c r="O332" s="217">
        <v>0</v>
      </c>
      <c r="P332" s="217">
        <v>0</v>
      </c>
      <c r="Q332" s="217">
        <v>0</v>
      </c>
      <c r="R332" s="217">
        <v>0</v>
      </c>
      <c r="S332" s="217">
        <v>0</v>
      </c>
      <c r="T332" s="217">
        <v>0</v>
      </c>
      <c r="U332" s="217">
        <v>0</v>
      </c>
      <c r="V332" s="217">
        <v>0</v>
      </c>
      <c r="W332" s="217">
        <v>0</v>
      </c>
      <c r="X332" s="217">
        <v>0</v>
      </c>
      <c r="Y332" s="217">
        <v>0</v>
      </c>
    </row>
    <row r="333" spans="2:25">
      <c r="B333" s="217" t="s">
        <v>501</v>
      </c>
      <c r="C333" s="217" t="s">
        <v>169</v>
      </c>
      <c r="D333" s="217" t="s">
        <v>11</v>
      </c>
      <c r="E333" s="217" t="s">
        <v>86</v>
      </c>
      <c r="F333" s="217" t="s">
        <v>12</v>
      </c>
      <c r="G333" s="217" t="s">
        <v>13</v>
      </c>
      <c r="H333" s="217" t="s">
        <v>176</v>
      </c>
      <c r="I333" s="217">
        <v>1</v>
      </c>
      <c r="J333" s="217">
        <v>1</v>
      </c>
      <c r="K333" s="217">
        <v>0</v>
      </c>
      <c r="L333" s="217">
        <v>0</v>
      </c>
      <c r="M333" s="217">
        <v>73.809523809523796</v>
      </c>
      <c r="N333" s="217">
        <v>13.548387096774199</v>
      </c>
      <c r="O333" s="217">
        <v>13.548387096774199</v>
      </c>
      <c r="P333" s="217">
        <v>0</v>
      </c>
      <c r="Q333" s="217">
        <v>13.548387096774199</v>
      </c>
      <c r="R333" s="217">
        <v>13.548387096774199</v>
      </c>
      <c r="S333" s="217">
        <v>0</v>
      </c>
      <c r="T333" s="217">
        <v>13.548387096774199</v>
      </c>
      <c r="U333" s="217">
        <v>13.548387096774199</v>
      </c>
      <c r="V333" s="217">
        <v>0</v>
      </c>
      <c r="W333" s="217">
        <v>13.548387096774199</v>
      </c>
      <c r="X333" s="217">
        <v>13.548387096774199</v>
      </c>
      <c r="Y333" s="217">
        <v>0</v>
      </c>
    </row>
    <row r="334" spans="2:25">
      <c r="B334" s="217" t="s">
        <v>502</v>
      </c>
      <c r="C334" s="217" t="s">
        <v>169</v>
      </c>
      <c r="D334" s="217" t="s">
        <v>11</v>
      </c>
      <c r="E334" s="217" t="s">
        <v>86</v>
      </c>
      <c r="F334" s="217" t="s">
        <v>12</v>
      </c>
      <c r="G334" s="217" t="s">
        <v>13</v>
      </c>
      <c r="H334" s="217" t="s">
        <v>178</v>
      </c>
      <c r="I334" s="217">
        <v>0</v>
      </c>
      <c r="J334" s="217">
        <v>0</v>
      </c>
      <c r="K334" s="217">
        <v>0</v>
      </c>
      <c r="L334" s="217">
        <v>1</v>
      </c>
      <c r="M334" s="217">
        <v>118.095238095238</v>
      </c>
      <c r="N334" s="217">
        <v>0</v>
      </c>
      <c r="O334" s="217">
        <v>0</v>
      </c>
      <c r="P334" s="217">
        <v>0</v>
      </c>
      <c r="Q334" s="217">
        <v>0</v>
      </c>
      <c r="R334" s="217">
        <v>0</v>
      </c>
      <c r="S334" s="217">
        <v>0</v>
      </c>
      <c r="T334" s="217">
        <v>0</v>
      </c>
      <c r="U334" s="217">
        <v>0</v>
      </c>
      <c r="V334" s="217">
        <v>0</v>
      </c>
      <c r="W334" s="217">
        <v>0</v>
      </c>
      <c r="X334" s="217">
        <v>0</v>
      </c>
      <c r="Y334" s="217">
        <v>0</v>
      </c>
    </row>
    <row r="335" spans="2:25">
      <c r="B335" s="217" t="s">
        <v>503</v>
      </c>
      <c r="C335" s="217" t="s">
        <v>169</v>
      </c>
      <c r="D335" s="217" t="s">
        <v>11</v>
      </c>
      <c r="E335" s="217" t="s">
        <v>86</v>
      </c>
      <c r="F335" s="217" t="s">
        <v>12</v>
      </c>
      <c r="G335" s="217" t="s">
        <v>13</v>
      </c>
      <c r="H335" s="217" t="s">
        <v>5</v>
      </c>
      <c r="I335" s="217">
        <v>1</v>
      </c>
      <c r="J335" s="217">
        <v>1</v>
      </c>
      <c r="K335" s="217">
        <v>0</v>
      </c>
      <c r="L335" s="217">
        <v>2</v>
      </c>
      <c r="M335" s="217">
        <v>310</v>
      </c>
      <c r="N335" s="217">
        <v>3.2258064516128999</v>
      </c>
      <c r="O335" s="217">
        <v>3.2258064516128999</v>
      </c>
      <c r="P335" s="217">
        <v>0</v>
      </c>
      <c r="Q335" s="217">
        <v>3.2258064516128999</v>
      </c>
      <c r="R335" s="217">
        <v>3.2258064516128999</v>
      </c>
      <c r="S335" s="217">
        <v>0</v>
      </c>
      <c r="T335" s="217">
        <v>3.2258064516128999</v>
      </c>
      <c r="U335" s="217">
        <v>3.2258064516128999</v>
      </c>
      <c r="V335" s="217">
        <v>0</v>
      </c>
      <c r="W335" s="217">
        <v>3.2258064516128999</v>
      </c>
      <c r="X335" s="217">
        <v>3.2258064516128999</v>
      </c>
      <c r="Y335" s="217">
        <v>0</v>
      </c>
    </row>
    <row r="336" spans="2:25">
      <c r="B336" s="217" t="s">
        <v>504</v>
      </c>
      <c r="C336" s="217" t="s">
        <v>169</v>
      </c>
      <c r="D336" s="217" t="s">
        <v>11</v>
      </c>
      <c r="E336" s="217" t="s">
        <v>86</v>
      </c>
      <c r="F336" s="217" t="s">
        <v>9</v>
      </c>
      <c r="G336" s="217" t="s">
        <v>13</v>
      </c>
      <c r="H336" s="217" t="s">
        <v>170</v>
      </c>
      <c r="I336" s="217">
        <v>0</v>
      </c>
      <c r="J336" s="217">
        <v>0</v>
      </c>
      <c r="K336" s="217">
        <v>0</v>
      </c>
      <c r="L336" s="217">
        <v>1</v>
      </c>
      <c r="M336" s="217">
        <v>34.799999999999997</v>
      </c>
      <c r="N336" s="217">
        <v>0</v>
      </c>
      <c r="O336" s="217">
        <v>0</v>
      </c>
      <c r="P336" s="217">
        <v>0</v>
      </c>
      <c r="Q336" s="217">
        <v>0</v>
      </c>
      <c r="R336" s="217">
        <v>0</v>
      </c>
      <c r="S336" s="217">
        <v>0</v>
      </c>
      <c r="T336" s="217">
        <v>0</v>
      </c>
      <c r="U336" s="217">
        <v>0</v>
      </c>
      <c r="V336" s="217">
        <v>0</v>
      </c>
      <c r="W336" s="217">
        <v>0</v>
      </c>
      <c r="X336" s="217">
        <v>0</v>
      </c>
      <c r="Y336" s="217">
        <v>0</v>
      </c>
    </row>
    <row r="337" spans="2:25">
      <c r="B337" s="217" t="s">
        <v>505</v>
      </c>
      <c r="C337" s="217" t="s">
        <v>169</v>
      </c>
      <c r="D337" s="217" t="s">
        <v>11</v>
      </c>
      <c r="E337" s="217" t="s">
        <v>86</v>
      </c>
      <c r="F337" s="217" t="s">
        <v>9</v>
      </c>
      <c r="G337" s="217" t="s">
        <v>13</v>
      </c>
      <c r="H337" s="217" t="s">
        <v>172</v>
      </c>
      <c r="I337" s="217">
        <v>0</v>
      </c>
      <c r="J337" s="217">
        <v>0</v>
      </c>
      <c r="K337" s="217">
        <v>0</v>
      </c>
      <c r="L337" s="217">
        <v>1</v>
      </c>
      <c r="M337" s="217">
        <v>23.2</v>
      </c>
      <c r="N337" s="217">
        <v>0</v>
      </c>
      <c r="O337" s="217">
        <v>0</v>
      </c>
      <c r="P337" s="217">
        <v>0</v>
      </c>
      <c r="Q337" s="217">
        <v>0</v>
      </c>
      <c r="R337" s="217">
        <v>0</v>
      </c>
      <c r="S337" s="217">
        <v>0</v>
      </c>
      <c r="T337" s="217">
        <v>0</v>
      </c>
      <c r="U337" s="217">
        <v>0</v>
      </c>
      <c r="V337" s="217">
        <v>0</v>
      </c>
      <c r="W337" s="217">
        <v>0</v>
      </c>
      <c r="X337" s="217">
        <v>0</v>
      </c>
      <c r="Y337" s="217">
        <v>0</v>
      </c>
    </row>
    <row r="338" spans="2:25">
      <c r="B338" s="217" t="s">
        <v>506</v>
      </c>
      <c r="C338" s="217" t="s">
        <v>169</v>
      </c>
      <c r="D338" s="217" t="s">
        <v>11</v>
      </c>
      <c r="E338" s="217" t="s">
        <v>86</v>
      </c>
      <c r="F338" s="217" t="s">
        <v>9</v>
      </c>
      <c r="G338" s="217" t="s">
        <v>13</v>
      </c>
      <c r="H338" s="217" t="s">
        <v>174</v>
      </c>
      <c r="I338" s="217">
        <v>0</v>
      </c>
      <c r="J338" s="217">
        <v>0</v>
      </c>
      <c r="K338" s="217">
        <v>0</v>
      </c>
      <c r="L338" s="217">
        <v>1</v>
      </c>
      <c r="M338" s="217">
        <v>46.4</v>
      </c>
      <c r="N338" s="217">
        <v>0</v>
      </c>
      <c r="O338" s="217">
        <v>0</v>
      </c>
      <c r="P338" s="217">
        <v>0</v>
      </c>
      <c r="Q338" s="217">
        <v>0</v>
      </c>
      <c r="R338" s="217">
        <v>0</v>
      </c>
      <c r="S338" s="217">
        <v>0</v>
      </c>
      <c r="T338" s="217">
        <v>0</v>
      </c>
      <c r="U338" s="217">
        <v>0</v>
      </c>
      <c r="V338" s="217">
        <v>0</v>
      </c>
      <c r="W338" s="217">
        <v>0</v>
      </c>
      <c r="X338" s="217">
        <v>0</v>
      </c>
      <c r="Y338" s="217">
        <v>0</v>
      </c>
    </row>
    <row r="339" spans="2:25">
      <c r="B339" s="217" t="s">
        <v>507</v>
      </c>
      <c r="C339" s="217" t="s">
        <v>169</v>
      </c>
      <c r="D339" s="217" t="s">
        <v>11</v>
      </c>
      <c r="E339" s="217" t="s">
        <v>86</v>
      </c>
      <c r="F339" s="217" t="s">
        <v>9</v>
      </c>
      <c r="G339" s="217" t="s">
        <v>13</v>
      </c>
      <c r="H339" s="217" t="s">
        <v>176</v>
      </c>
      <c r="I339" s="217">
        <v>0</v>
      </c>
      <c r="J339" s="217">
        <v>0</v>
      </c>
      <c r="K339" s="217">
        <v>0</v>
      </c>
      <c r="L339" s="217">
        <v>4</v>
      </c>
      <c r="M339" s="217">
        <v>69.599999999999994</v>
      </c>
      <c r="N339" s="217">
        <v>0</v>
      </c>
      <c r="O339" s="217">
        <v>0</v>
      </c>
      <c r="P339" s="217">
        <v>0</v>
      </c>
      <c r="Q339" s="217">
        <v>0</v>
      </c>
      <c r="R339" s="217">
        <v>0</v>
      </c>
      <c r="S339" s="217">
        <v>0</v>
      </c>
      <c r="T339" s="217">
        <v>0</v>
      </c>
      <c r="U339" s="217">
        <v>0</v>
      </c>
      <c r="V339" s="217">
        <v>0</v>
      </c>
      <c r="W339" s="217">
        <v>0</v>
      </c>
      <c r="X339" s="217">
        <v>0</v>
      </c>
      <c r="Y339" s="217">
        <v>0</v>
      </c>
    </row>
    <row r="340" spans="2:25">
      <c r="B340" s="217" t="s">
        <v>508</v>
      </c>
      <c r="C340" s="217" t="s">
        <v>169</v>
      </c>
      <c r="D340" s="217" t="s">
        <v>11</v>
      </c>
      <c r="E340" s="217" t="s">
        <v>86</v>
      </c>
      <c r="F340" s="217" t="s">
        <v>9</v>
      </c>
      <c r="G340" s="217" t="s">
        <v>13</v>
      </c>
      <c r="H340" s="217" t="s">
        <v>178</v>
      </c>
      <c r="I340" s="217">
        <v>0</v>
      </c>
      <c r="J340" s="217">
        <v>0</v>
      </c>
      <c r="K340" s="217">
        <v>0</v>
      </c>
      <c r="L340" s="217">
        <v>0</v>
      </c>
      <c r="M340" s="217">
        <v>116</v>
      </c>
      <c r="N340" s="217">
        <v>0</v>
      </c>
      <c r="O340" s="217">
        <v>0</v>
      </c>
      <c r="P340" s="217">
        <v>0</v>
      </c>
      <c r="Q340" s="217">
        <v>0</v>
      </c>
      <c r="R340" s="217">
        <v>0</v>
      </c>
      <c r="S340" s="217">
        <v>0</v>
      </c>
      <c r="T340" s="217">
        <v>0</v>
      </c>
      <c r="U340" s="217">
        <v>0</v>
      </c>
      <c r="V340" s="217">
        <v>0</v>
      </c>
      <c r="W340" s="217">
        <v>0</v>
      </c>
      <c r="X340" s="217">
        <v>0</v>
      </c>
      <c r="Y340" s="217">
        <v>0</v>
      </c>
    </row>
    <row r="341" spans="2:25">
      <c r="B341" s="217" t="s">
        <v>509</v>
      </c>
      <c r="C341" s="217" t="s">
        <v>169</v>
      </c>
      <c r="D341" s="217" t="s">
        <v>11</v>
      </c>
      <c r="E341" s="217" t="s">
        <v>86</v>
      </c>
      <c r="F341" s="217" t="s">
        <v>9</v>
      </c>
      <c r="G341" s="217" t="s">
        <v>13</v>
      </c>
      <c r="H341" s="217" t="s">
        <v>5</v>
      </c>
      <c r="I341" s="217">
        <v>0</v>
      </c>
      <c r="J341" s="217">
        <v>0</v>
      </c>
      <c r="K341" s="217">
        <v>0</v>
      </c>
      <c r="L341" s="217">
        <v>7</v>
      </c>
      <c r="M341" s="217">
        <v>290</v>
      </c>
      <c r="N341" s="217">
        <v>0</v>
      </c>
      <c r="O341" s="217">
        <v>0</v>
      </c>
      <c r="P341" s="217">
        <v>0</v>
      </c>
      <c r="Q341" s="217">
        <v>0</v>
      </c>
      <c r="R341" s="217">
        <v>0</v>
      </c>
      <c r="S341" s="217">
        <v>0</v>
      </c>
      <c r="T341" s="217">
        <v>0</v>
      </c>
      <c r="U341" s="217">
        <v>0</v>
      </c>
      <c r="V341" s="217">
        <v>0</v>
      </c>
      <c r="W341" s="217">
        <v>0</v>
      </c>
      <c r="X341" s="217">
        <v>0</v>
      </c>
      <c r="Y341" s="217">
        <v>0</v>
      </c>
    </row>
    <row r="342" spans="2:25">
      <c r="B342" s="217" t="s">
        <v>510</v>
      </c>
      <c r="C342" s="217" t="s">
        <v>169</v>
      </c>
      <c r="D342" s="217" t="s">
        <v>11</v>
      </c>
      <c r="E342" s="217" t="s">
        <v>86</v>
      </c>
      <c r="F342" s="217" t="s">
        <v>5</v>
      </c>
      <c r="G342" s="217" t="s">
        <v>13</v>
      </c>
      <c r="H342" s="217" t="s">
        <v>170</v>
      </c>
      <c r="I342" s="217">
        <v>0</v>
      </c>
      <c r="J342" s="217">
        <v>0</v>
      </c>
      <c r="K342" s="217">
        <v>0</v>
      </c>
      <c r="L342" s="217">
        <v>1</v>
      </c>
      <c r="M342" s="217">
        <v>64.323809523809501</v>
      </c>
      <c r="N342" s="217">
        <v>0</v>
      </c>
      <c r="O342" s="217">
        <v>0</v>
      </c>
      <c r="P342" s="217">
        <v>0</v>
      </c>
      <c r="Q342" s="217">
        <v>0</v>
      </c>
      <c r="R342" s="217">
        <v>0</v>
      </c>
      <c r="S342" s="217">
        <v>0</v>
      </c>
      <c r="T342" s="217">
        <v>0</v>
      </c>
      <c r="U342" s="217">
        <v>0</v>
      </c>
      <c r="V342" s="217">
        <v>0</v>
      </c>
      <c r="W342" s="217">
        <v>0</v>
      </c>
      <c r="X342" s="217">
        <v>0</v>
      </c>
      <c r="Y342" s="217">
        <v>0</v>
      </c>
    </row>
    <row r="343" spans="2:25">
      <c r="B343" s="217" t="s">
        <v>511</v>
      </c>
      <c r="C343" s="217" t="s">
        <v>169</v>
      </c>
      <c r="D343" s="217" t="s">
        <v>11</v>
      </c>
      <c r="E343" s="217" t="s">
        <v>86</v>
      </c>
      <c r="F343" s="217" t="s">
        <v>5</v>
      </c>
      <c r="G343" s="217" t="s">
        <v>13</v>
      </c>
      <c r="H343" s="217" t="s">
        <v>172</v>
      </c>
      <c r="I343" s="217">
        <v>0</v>
      </c>
      <c r="J343" s="217">
        <v>0</v>
      </c>
      <c r="K343" s="217">
        <v>0</v>
      </c>
      <c r="L343" s="217">
        <v>2</v>
      </c>
      <c r="M343" s="217">
        <v>67.485714285714295</v>
      </c>
      <c r="N343" s="217">
        <v>0</v>
      </c>
      <c r="O343" s="217">
        <v>0</v>
      </c>
      <c r="P343" s="217">
        <v>0</v>
      </c>
      <c r="Q343" s="217">
        <v>0</v>
      </c>
      <c r="R343" s="217">
        <v>0</v>
      </c>
      <c r="S343" s="217">
        <v>0</v>
      </c>
      <c r="T343" s="217">
        <v>0</v>
      </c>
      <c r="U343" s="217">
        <v>0</v>
      </c>
      <c r="V343" s="217">
        <v>0</v>
      </c>
      <c r="W343" s="217">
        <v>0</v>
      </c>
      <c r="X343" s="217">
        <v>0</v>
      </c>
      <c r="Y343" s="217">
        <v>0</v>
      </c>
    </row>
    <row r="344" spans="2:25">
      <c r="B344" s="217" t="s">
        <v>512</v>
      </c>
      <c r="C344" s="217" t="s">
        <v>169</v>
      </c>
      <c r="D344" s="217" t="s">
        <v>11</v>
      </c>
      <c r="E344" s="217" t="s">
        <v>86</v>
      </c>
      <c r="F344" s="217" t="s">
        <v>5</v>
      </c>
      <c r="G344" s="217" t="s">
        <v>13</v>
      </c>
      <c r="H344" s="217" t="s">
        <v>174</v>
      </c>
      <c r="I344" s="217">
        <v>0</v>
      </c>
      <c r="J344" s="217">
        <v>0</v>
      </c>
      <c r="K344" s="217">
        <v>0</v>
      </c>
      <c r="L344" s="217">
        <v>1</v>
      </c>
      <c r="M344" s="217">
        <v>90.685714285714297</v>
      </c>
      <c r="N344" s="217">
        <v>0</v>
      </c>
      <c r="O344" s="217">
        <v>0</v>
      </c>
      <c r="P344" s="217">
        <v>0</v>
      </c>
      <c r="Q344" s="217">
        <v>0</v>
      </c>
      <c r="R344" s="217">
        <v>0</v>
      </c>
      <c r="S344" s="217">
        <v>0</v>
      </c>
      <c r="T344" s="217">
        <v>0</v>
      </c>
      <c r="U344" s="217">
        <v>0</v>
      </c>
      <c r="V344" s="217">
        <v>0</v>
      </c>
      <c r="W344" s="217">
        <v>0</v>
      </c>
      <c r="X344" s="217">
        <v>0</v>
      </c>
      <c r="Y344" s="217">
        <v>0</v>
      </c>
    </row>
    <row r="345" spans="2:25">
      <c r="B345" s="217" t="s">
        <v>513</v>
      </c>
      <c r="C345" s="217" t="s">
        <v>169</v>
      </c>
      <c r="D345" s="217" t="s">
        <v>11</v>
      </c>
      <c r="E345" s="217" t="s">
        <v>86</v>
      </c>
      <c r="F345" s="217" t="s">
        <v>5</v>
      </c>
      <c r="G345" s="217" t="s">
        <v>13</v>
      </c>
      <c r="H345" s="217" t="s">
        <v>176</v>
      </c>
      <c r="I345" s="217">
        <v>1</v>
      </c>
      <c r="J345" s="217">
        <v>1</v>
      </c>
      <c r="K345" s="217">
        <v>0</v>
      </c>
      <c r="L345" s="217">
        <v>4</v>
      </c>
      <c r="M345" s="217">
        <v>143.40952380952399</v>
      </c>
      <c r="N345" s="217">
        <v>6.9730375879930904</v>
      </c>
      <c r="O345" s="217">
        <v>6.9730375879930904</v>
      </c>
      <c r="P345" s="217">
        <v>0</v>
      </c>
      <c r="Q345" s="217">
        <v>6.9730375879930904</v>
      </c>
      <c r="R345" s="217">
        <v>6.9730375879930904</v>
      </c>
      <c r="S345" s="217">
        <v>0</v>
      </c>
      <c r="T345" s="217">
        <v>6.9730375879930904</v>
      </c>
      <c r="U345" s="217">
        <v>6.9730375879930904</v>
      </c>
      <c r="V345" s="217">
        <v>0</v>
      </c>
      <c r="W345" s="217">
        <v>6.9730375879930904</v>
      </c>
      <c r="X345" s="217">
        <v>6.9730375879930904</v>
      </c>
      <c r="Y345" s="217">
        <v>0</v>
      </c>
    </row>
    <row r="346" spans="2:25">
      <c r="B346" s="217" t="s">
        <v>514</v>
      </c>
      <c r="C346" s="217" t="s">
        <v>169</v>
      </c>
      <c r="D346" s="217" t="s">
        <v>11</v>
      </c>
      <c r="E346" s="217" t="s">
        <v>86</v>
      </c>
      <c r="F346" s="217" t="s">
        <v>5</v>
      </c>
      <c r="G346" s="217" t="s">
        <v>13</v>
      </c>
      <c r="H346" s="217" t="s">
        <v>178</v>
      </c>
      <c r="I346" s="217">
        <v>0</v>
      </c>
      <c r="J346" s="217">
        <v>0</v>
      </c>
      <c r="K346" s="217">
        <v>0</v>
      </c>
      <c r="L346" s="217">
        <v>1</v>
      </c>
      <c r="M346" s="217">
        <v>234.09523809523799</v>
      </c>
      <c r="N346" s="217">
        <v>0</v>
      </c>
      <c r="O346" s="217">
        <v>0</v>
      </c>
      <c r="P346" s="217">
        <v>0</v>
      </c>
      <c r="Q346" s="217">
        <v>0</v>
      </c>
      <c r="R346" s="217">
        <v>0</v>
      </c>
      <c r="S346" s="217">
        <v>0</v>
      </c>
      <c r="T346" s="217">
        <v>0</v>
      </c>
      <c r="U346" s="217">
        <v>0</v>
      </c>
      <c r="V346" s="217">
        <v>0</v>
      </c>
      <c r="W346" s="217">
        <v>0</v>
      </c>
      <c r="X346" s="217">
        <v>0</v>
      </c>
      <c r="Y346" s="217">
        <v>0</v>
      </c>
    </row>
    <row r="347" spans="2:25">
      <c r="B347" s="217" t="s">
        <v>515</v>
      </c>
      <c r="C347" s="217" t="s">
        <v>169</v>
      </c>
      <c r="D347" s="217" t="s">
        <v>11</v>
      </c>
      <c r="E347" s="217" t="s">
        <v>86</v>
      </c>
      <c r="F347" s="217" t="s">
        <v>5</v>
      </c>
      <c r="G347" s="217" t="s">
        <v>13</v>
      </c>
      <c r="H347" s="217" t="s">
        <v>5</v>
      </c>
      <c r="I347" s="217">
        <v>1</v>
      </c>
      <c r="J347" s="217">
        <v>1</v>
      </c>
      <c r="K347" s="217">
        <v>0</v>
      </c>
      <c r="L347" s="217">
        <v>9</v>
      </c>
      <c r="M347" s="217">
        <v>600</v>
      </c>
      <c r="N347" s="217">
        <v>1.6666666666666701</v>
      </c>
      <c r="O347" s="217">
        <v>1.6666666666666701</v>
      </c>
      <c r="P347" s="217">
        <v>0</v>
      </c>
      <c r="Q347" s="217">
        <v>1.6666666666666701</v>
      </c>
      <c r="R347" s="217">
        <v>1.6666666666666701</v>
      </c>
      <c r="S347" s="217">
        <v>0</v>
      </c>
      <c r="T347" s="217">
        <v>1.6666666666666701</v>
      </c>
      <c r="U347" s="217">
        <v>1.6666666666666701</v>
      </c>
      <c r="V347" s="217">
        <v>0</v>
      </c>
      <c r="W347" s="217">
        <v>1.6666666666666701</v>
      </c>
      <c r="X347" s="217">
        <v>1.6666666666666701</v>
      </c>
      <c r="Y347" s="217">
        <v>0</v>
      </c>
    </row>
    <row r="348" spans="2:25">
      <c r="B348" s="217" t="s">
        <v>516</v>
      </c>
      <c r="C348" s="217" t="s">
        <v>169</v>
      </c>
      <c r="D348" s="217" t="s">
        <v>11</v>
      </c>
      <c r="E348" s="217" t="s">
        <v>86</v>
      </c>
      <c r="F348" s="217" t="s">
        <v>12</v>
      </c>
      <c r="G348" s="217" t="s">
        <v>5</v>
      </c>
      <c r="H348" s="217" t="s">
        <v>170</v>
      </c>
      <c r="I348" s="217">
        <v>4</v>
      </c>
      <c r="J348" s="217">
        <v>4</v>
      </c>
      <c r="K348" s="217">
        <v>0</v>
      </c>
      <c r="L348" s="217">
        <v>9</v>
      </c>
      <c r="M348" s="217">
        <v>1541.4374133060301</v>
      </c>
      <c r="N348" s="217">
        <v>2.5949804808622901</v>
      </c>
      <c r="O348" s="217">
        <v>2.5949804808622901</v>
      </c>
      <c r="P348" s="217">
        <v>0</v>
      </c>
      <c r="Q348" s="217">
        <v>2.5949804808622901</v>
      </c>
      <c r="R348" s="217">
        <v>2.5949804808622901</v>
      </c>
      <c r="S348" s="217">
        <v>0</v>
      </c>
      <c r="T348" s="217">
        <v>2.5949804808622901</v>
      </c>
      <c r="U348" s="217">
        <v>2.5949804808622901</v>
      </c>
      <c r="V348" s="217">
        <v>0</v>
      </c>
      <c r="W348" s="217">
        <v>2.5949804808622901</v>
      </c>
      <c r="X348" s="217">
        <v>2.5949804808622901</v>
      </c>
      <c r="Y348" s="217">
        <v>0</v>
      </c>
    </row>
    <row r="349" spans="2:25">
      <c r="B349" s="217" t="s">
        <v>517</v>
      </c>
      <c r="C349" s="217" t="s">
        <v>169</v>
      </c>
      <c r="D349" s="217" t="s">
        <v>11</v>
      </c>
      <c r="E349" s="217" t="s">
        <v>86</v>
      </c>
      <c r="F349" s="217" t="s">
        <v>12</v>
      </c>
      <c r="G349" s="217" t="s">
        <v>5</v>
      </c>
      <c r="H349" s="217" t="s">
        <v>172</v>
      </c>
      <c r="I349" s="217">
        <v>30</v>
      </c>
      <c r="J349" s="217">
        <v>30</v>
      </c>
      <c r="K349" s="217">
        <v>0</v>
      </c>
      <c r="L349" s="217">
        <v>37</v>
      </c>
      <c r="M349" s="217">
        <v>1611.0713377924001</v>
      </c>
      <c r="N349" s="217">
        <v>18.6211493533912</v>
      </c>
      <c r="O349" s="217">
        <v>18.6211493533912</v>
      </c>
      <c r="P349" s="217">
        <v>0</v>
      </c>
      <c r="Q349" s="217">
        <v>18.6211493533912</v>
      </c>
      <c r="R349" s="217">
        <v>18.6211493533912</v>
      </c>
      <c r="S349" s="217">
        <v>0</v>
      </c>
      <c r="T349" s="217">
        <v>18.6211493533912</v>
      </c>
      <c r="U349" s="217">
        <v>18.6211493533912</v>
      </c>
      <c r="V349" s="217">
        <v>0</v>
      </c>
      <c r="W349" s="217">
        <v>18.6211493533912</v>
      </c>
      <c r="X349" s="217">
        <v>18.6211493533912</v>
      </c>
      <c r="Y349" s="217">
        <v>0</v>
      </c>
    </row>
    <row r="350" spans="2:25">
      <c r="B350" s="217" t="s">
        <v>518</v>
      </c>
      <c r="C350" s="217" t="s">
        <v>169</v>
      </c>
      <c r="D350" s="217" t="s">
        <v>11</v>
      </c>
      <c r="E350" s="217" t="s">
        <v>86</v>
      </c>
      <c r="F350" s="217" t="s">
        <v>12</v>
      </c>
      <c r="G350" s="217" t="s">
        <v>5</v>
      </c>
      <c r="H350" s="217" t="s">
        <v>174</v>
      </c>
      <c r="I350" s="217">
        <v>14</v>
      </c>
      <c r="J350" s="217">
        <v>14</v>
      </c>
      <c r="K350" s="217">
        <v>0</v>
      </c>
      <c r="L350" s="217">
        <v>18</v>
      </c>
      <c r="M350" s="217">
        <v>1687.36842487491</v>
      </c>
      <c r="N350" s="217">
        <v>8.2969432126465801</v>
      </c>
      <c r="O350" s="217">
        <v>8.2969432126465801</v>
      </c>
      <c r="P350" s="217">
        <v>0</v>
      </c>
      <c r="Q350" s="217">
        <v>8.2969432126465801</v>
      </c>
      <c r="R350" s="217">
        <v>8.2969432126465801</v>
      </c>
      <c r="S350" s="217">
        <v>0</v>
      </c>
      <c r="T350" s="217">
        <v>8.2969432126465801</v>
      </c>
      <c r="U350" s="217">
        <v>8.2969432126465801</v>
      </c>
      <c r="V350" s="217">
        <v>0</v>
      </c>
      <c r="W350" s="217">
        <v>8.2969432126465801</v>
      </c>
      <c r="X350" s="217">
        <v>8.2969432126465801</v>
      </c>
      <c r="Y350" s="217">
        <v>0</v>
      </c>
    </row>
    <row r="351" spans="2:25">
      <c r="B351" s="217" t="s">
        <v>519</v>
      </c>
      <c r="C351" s="217" t="s">
        <v>169</v>
      </c>
      <c r="D351" s="217" t="s">
        <v>11</v>
      </c>
      <c r="E351" s="217" t="s">
        <v>86</v>
      </c>
      <c r="F351" s="217" t="s">
        <v>12</v>
      </c>
      <c r="G351" s="217" t="s">
        <v>5</v>
      </c>
      <c r="H351" s="217" t="s">
        <v>176</v>
      </c>
      <c r="I351" s="217">
        <v>11</v>
      </c>
      <c r="J351" s="217">
        <v>11</v>
      </c>
      <c r="K351" s="217">
        <v>0</v>
      </c>
      <c r="L351" s="217">
        <v>17</v>
      </c>
      <c r="M351" s="217">
        <v>1904.3434315925499</v>
      </c>
      <c r="N351" s="217">
        <v>5.7762690371457701</v>
      </c>
      <c r="O351" s="217">
        <v>5.7762690371457701</v>
      </c>
      <c r="P351" s="217">
        <v>0</v>
      </c>
      <c r="Q351" s="217">
        <v>5.7762690371457701</v>
      </c>
      <c r="R351" s="217">
        <v>5.7762690371457701</v>
      </c>
      <c r="S351" s="217">
        <v>0</v>
      </c>
      <c r="T351" s="217">
        <v>5.7762690371457701</v>
      </c>
      <c r="U351" s="217">
        <v>5.7762690371457701</v>
      </c>
      <c r="V351" s="217">
        <v>0</v>
      </c>
      <c r="W351" s="217">
        <v>5.7762690371457701</v>
      </c>
      <c r="X351" s="217">
        <v>5.7762690371457701</v>
      </c>
      <c r="Y351" s="217">
        <v>0</v>
      </c>
    </row>
    <row r="352" spans="2:25">
      <c r="B352" s="217" t="s">
        <v>520</v>
      </c>
      <c r="C352" s="217" t="s">
        <v>169</v>
      </c>
      <c r="D352" s="217" t="s">
        <v>11</v>
      </c>
      <c r="E352" s="217" t="s">
        <v>86</v>
      </c>
      <c r="F352" s="217" t="s">
        <v>12</v>
      </c>
      <c r="G352" s="217" t="s">
        <v>5</v>
      </c>
      <c r="H352" s="217" t="s">
        <v>178</v>
      </c>
      <c r="I352" s="217">
        <v>5</v>
      </c>
      <c r="J352" s="217">
        <v>5</v>
      </c>
      <c r="K352" s="217">
        <v>0</v>
      </c>
      <c r="L352" s="217">
        <v>34</v>
      </c>
      <c r="M352" s="217">
        <v>2185.7793924341099</v>
      </c>
      <c r="N352" s="217">
        <v>2.2875135602920702</v>
      </c>
      <c r="O352" s="217">
        <v>2.2875135602920702</v>
      </c>
      <c r="P352" s="217">
        <v>0</v>
      </c>
      <c r="Q352" s="217">
        <v>2.2875135602920702</v>
      </c>
      <c r="R352" s="217">
        <v>2.2875135602920702</v>
      </c>
      <c r="S352" s="217">
        <v>0</v>
      </c>
      <c r="T352" s="217">
        <v>2.2875135602920702</v>
      </c>
      <c r="U352" s="217">
        <v>2.2875135602920702</v>
      </c>
      <c r="V352" s="217">
        <v>0</v>
      </c>
      <c r="W352" s="217">
        <v>2.2875135602920702</v>
      </c>
      <c r="X352" s="217">
        <v>2.2875135602920702</v>
      </c>
      <c r="Y352" s="217">
        <v>0</v>
      </c>
    </row>
    <row r="353" spans="2:25">
      <c r="B353" s="217" t="s">
        <v>521</v>
      </c>
      <c r="C353" s="217" t="s">
        <v>169</v>
      </c>
      <c r="D353" s="217" t="s">
        <v>11</v>
      </c>
      <c r="E353" s="217" t="s">
        <v>86</v>
      </c>
      <c r="F353" s="217" t="s">
        <v>12</v>
      </c>
      <c r="G353" s="217" t="s">
        <v>5</v>
      </c>
      <c r="H353" s="217" t="s">
        <v>5</v>
      </c>
      <c r="I353" s="217">
        <v>64</v>
      </c>
      <c r="J353" s="217">
        <v>64</v>
      </c>
      <c r="K353" s="217">
        <v>0</v>
      </c>
      <c r="L353" s="217">
        <v>115</v>
      </c>
      <c r="M353" s="217">
        <v>8930</v>
      </c>
      <c r="N353" s="217">
        <v>7.1668533034714503</v>
      </c>
      <c r="O353" s="217">
        <v>7.1668533034714503</v>
      </c>
      <c r="P353" s="217">
        <v>0</v>
      </c>
      <c r="Q353" s="217">
        <v>7.1668533034714503</v>
      </c>
      <c r="R353" s="217">
        <v>7.1668533034714503</v>
      </c>
      <c r="S353" s="217">
        <v>0</v>
      </c>
      <c r="T353" s="217">
        <v>7.1668533034714503</v>
      </c>
      <c r="U353" s="217">
        <v>7.1668533034714503</v>
      </c>
      <c r="V353" s="217">
        <v>0</v>
      </c>
      <c r="W353" s="217">
        <v>7.1668533034714503</v>
      </c>
      <c r="X353" s="217">
        <v>7.1668533034714503</v>
      </c>
      <c r="Y353" s="217">
        <v>0</v>
      </c>
    </row>
    <row r="354" spans="2:25">
      <c r="B354" s="217" t="s">
        <v>522</v>
      </c>
      <c r="C354" s="217" t="s">
        <v>169</v>
      </c>
      <c r="D354" s="217" t="s">
        <v>11</v>
      </c>
      <c r="E354" s="217" t="s">
        <v>86</v>
      </c>
      <c r="F354" s="217" t="s">
        <v>9</v>
      </c>
      <c r="G354" s="217" t="s">
        <v>5</v>
      </c>
      <c r="H354" s="217" t="s">
        <v>170</v>
      </c>
      <c r="I354" s="217">
        <v>1</v>
      </c>
      <c r="J354" s="217">
        <v>1</v>
      </c>
      <c r="K354" s="217">
        <v>0</v>
      </c>
      <c r="L354" s="217">
        <v>32</v>
      </c>
      <c r="M354" s="217">
        <v>1545.41409534277</v>
      </c>
      <c r="N354" s="217">
        <v>0.64707575983264498</v>
      </c>
      <c r="O354" s="217">
        <v>0.64707575983264498</v>
      </c>
      <c r="P354" s="217">
        <v>0</v>
      </c>
      <c r="Q354" s="217">
        <v>0.64707575983264498</v>
      </c>
      <c r="R354" s="217">
        <v>0.64707575983264498</v>
      </c>
      <c r="S354" s="217">
        <v>0</v>
      </c>
      <c r="T354" s="217">
        <v>0.64707575983264498</v>
      </c>
      <c r="U354" s="217">
        <v>0.64707575983264498</v>
      </c>
      <c r="V354" s="217">
        <v>0</v>
      </c>
      <c r="W354" s="217">
        <v>0.64707575983264498</v>
      </c>
      <c r="X354" s="217">
        <v>0.64707575983264498</v>
      </c>
      <c r="Y354" s="217">
        <v>0</v>
      </c>
    </row>
    <row r="355" spans="2:25">
      <c r="B355" s="217" t="s">
        <v>523</v>
      </c>
      <c r="C355" s="217" t="s">
        <v>169</v>
      </c>
      <c r="D355" s="217" t="s">
        <v>11</v>
      </c>
      <c r="E355" s="217" t="s">
        <v>86</v>
      </c>
      <c r="F355" s="217" t="s">
        <v>9</v>
      </c>
      <c r="G355" s="217" t="s">
        <v>5</v>
      </c>
      <c r="H355" s="217" t="s">
        <v>172</v>
      </c>
      <c r="I355" s="217">
        <v>0</v>
      </c>
      <c r="J355" s="217">
        <v>0</v>
      </c>
      <c r="K355" s="217">
        <v>0</v>
      </c>
      <c r="L355" s="217">
        <v>51</v>
      </c>
      <c r="M355" s="217">
        <v>1654.08519485277</v>
      </c>
      <c r="N355" s="217">
        <v>0</v>
      </c>
      <c r="O355" s="217">
        <v>0</v>
      </c>
      <c r="P355" s="217">
        <v>0</v>
      </c>
      <c r="Q355" s="217">
        <v>0</v>
      </c>
      <c r="R355" s="217">
        <v>0</v>
      </c>
      <c r="S355" s="217">
        <v>0</v>
      </c>
      <c r="T355" s="217">
        <v>0</v>
      </c>
      <c r="U355" s="217">
        <v>0</v>
      </c>
      <c r="V355" s="217">
        <v>0</v>
      </c>
      <c r="W355" s="217">
        <v>0</v>
      </c>
      <c r="X355" s="217">
        <v>0</v>
      </c>
      <c r="Y355" s="217">
        <v>0</v>
      </c>
    </row>
    <row r="356" spans="2:25">
      <c r="B356" s="217" t="s">
        <v>524</v>
      </c>
      <c r="C356" s="217" t="s">
        <v>169</v>
      </c>
      <c r="D356" s="217" t="s">
        <v>11</v>
      </c>
      <c r="E356" s="217" t="s">
        <v>86</v>
      </c>
      <c r="F356" s="217" t="s">
        <v>9</v>
      </c>
      <c r="G356" s="217" t="s">
        <v>5</v>
      </c>
      <c r="H356" s="217" t="s">
        <v>174</v>
      </c>
      <c r="I356" s="217">
        <v>1</v>
      </c>
      <c r="J356" s="217">
        <v>1</v>
      </c>
      <c r="K356" s="217">
        <v>0</v>
      </c>
      <c r="L356" s="217">
        <v>47</v>
      </c>
      <c r="M356" s="217">
        <v>1761.6580482667</v>
      </c>
      <c r="N356" s="217">
        <v>0.56764705328817999</v>
      </c>
      <c r="O356" s="217">
        <v>0.56764705328817999</v>
      </c>
      <c r="P356" s="217">
        <v>0</v>
      </c>
      <c r="Q356" s="217">
        <v>0.56764705328817999</v>
      </c>
      <c r="R356" s="217">
        <v>0.56764705328817999</v>
      </c>
      <c r="S356" s="217">
        <v>0</v>
      </c>
      <c r="T356" s="217">
        <v>0.56764705328817999</v>
      </c>
      <c r="U356" s="217">
        <v>0.56764705328817999</v>
      </c>
      <c r="V356" s="217">
        <v>0</v>
      </c>
      <c r="W356" s="217">
        <v>0.56764705328817999</v>
      </c>
      <c r="X356" s="217">
        <v>0.56764705328817999</v>
      </c>
      <c r="Y356" s="217">
        <v>0</v>
      </c>
    </row>
    <row r="357" spans="2:25">
      <c r="B357" s="217" t="s">
        <v>525</v>
      </c>
      <c r="C357" s="217" t="s">
        <v>169</v>
      </c>
      <c r="D357" s="217" t="s">
        <v>11</v>
      </c>
      <c r="E357" s="217" t="s">
        <v>86</v>
      </c>
      <c r="F357" s="217" t="s">
        <v>9</v>
      </c>
      <c r="G357" s="217" t="s">
        <v>5</v>
      </c>
      <c r="H357" s="217" t="s">
        <v>176</v>
      </c>
      <c r="I357" s="217">
        <v>1</v>
      </c>
      <c r="J357" s="217">
        <v>1</v>
      </c>
      <c r="K357" s="217">
        <v>0</v>
      </c>
      <c r="L357" s="217">
        <v>49</v>
      </c>
      <c r="M357" s="217">
        <v>2042.79915739341</v>
      </c>
      <c r="N357" s="217">
        <v>0.489524384411822</v>
      </c>
      <c r="O357" s="217">
        <v>0.489524384411822</v>
      </c>
      <c r="P357" s="217">
        <v>0</v>
      </c>
      <c r="Q357" s="217">
        <v>0.489524384411822</v>
      </c>
      <c r="R357" s="217">
        <v>0.489524384411822</v>
      </c>
      <c r="S357" s="217">
        <v>0</v>
      </c>
      <c r="T357" s="217">
        <v>0.489524384411822</v>
      </c>
      <c r="U357" s="217">
        <v>0.489524384411822</v>
      </c>
      <c r="V357" s="217">
        <v>0</v>
      </c>
      <c r="W357" s="217">
        <v>0.489524384411822</v>
      </c>
      <c r="X357" s="217">
        <v>0.489524384411822</v>
      </c>
      <c r="Y357" s="217">
        <v>0</v>
      </c>
    </row>
    <row r="358" spans="2:25">
      <c r="B358" s="217" t="s">
        <v>526</v>
      </c>
      <c r="C358" s="217" t="s">
        <v>169</v>
      </c>
      <c r="D358" s="217" t="s">
        <v>11</v>
      </c>
      <c r="E358" s="217" t="s">
        <v>86</v>
      </c>
      <c r="F358" s="217" t="s">
        <v>9</v>
      </c>
      <c r="G358" s="217" t="s">
        <v>5</v>
      </c>
      <c r="H358" s="217" t="s">
        <v>178</v>
      </c>
      <c r="I358" s="217">
        <v>1</v>
      </c>
      <c r="J358" s="217">
        <v>0</v>
      </c>
      <c r="K358" s="217">
        <v>1</v>
      </c>
      <c r="L358" s="217">
        <v>46</v>
      </c>
      <c r="M358" s="217">
        <v>2366.0435041443402</v>
      </c>
      <c r="N358" s="217">
        <v>0.42264649751722999</v>
      </c>
      <c r="O358" s="217">
        <v>0</v>
      </c>
      <c r="P358" s="217">
        <v>0.42264649751722999</v>
      </c>
      <c r="Q358" s="217">
        <v>0.42264649751722999</v>
      </c>
      <c r="R358" s="217">
        <v>0</v>
      </c>
      <c r="S358" s="217">
        <v>0.42264649751722999</v>
      </c>
      <c r="T358" s="217">
        <v>0.42264649751722999</v>
      </c>
      <c r="U358" s="217">
        <v>0</v>
      </c>
      <c r="V358" s="217">
        <v>0.42264649751722999</v>
      </c>
      <c r="W358" s="217">
        <v>0.42264649751722999</v>
      </c>
      <c r="X358" s="217">
        <v>0</v>
      </c>
      <c r="Y358" s="217">
        <v>0.42264649751722999</v>
      </c>
    </row>
    <row r="359" spans="2:25">
      <c r="B359" s="217" t="s">
        <v>527</v>
      </c>
      <c r="C359" s="217" t="s">
        <v>169</v>
      </c>
      <c r="D359" s="217" t="s">
        <v>11</v>
      </c>
      <c r="E359" s="217" t="s">
        <v>86</v>
      </c>
      <c r="F359" s="217" t="s">
        <v>9</v>
      </c>
      <c r="G359" s="217" t="s">
        <v>5</v>
      </c>
      <c r="H359" s="217" t="s">
        <v>5</v>
      </c>
      <c r="I359" s="217">
        <v>4</v>
      </c>
      <c r="J359" s="217">
        <v>3</v>
      </c>
      <c r="K359" s="217">
        <v>1</v>
      </c>
      <c r="L359" s="217">
        <v>225</v>
      </c>
      <c r="M359" s="217">
        <v>9370</v>
      </c>
      <c r="N359" s="217">
        <v>0.42689434364994699</v>
      </c>
      <c r="O359" s="217">
        <v>0.32017075773746001</v>
      </c>
      <c r="P359" s="217">
        <v>0.106723585912487</v>
      </c>
      <c r="Q359" s="217">
        <v>0.42689434364994699</v>
      </c>
      <c r="R359" s="217">
        <v>0.32017075773746001</v>
      </c>
      <c r="S359" s="217">
        <v>0.106723585912487</v>
      </c>
      <c r="T359" s="217">
        <v>0.42689434364994699</v>
      </c>
      <c r="U359" s="217">
        <v>0.32017075773746001</v>
      </c>
      <c r="V359" s="217">
        <v>0.106723585912487</v>
      </c>
      <c r="W359" s="217">
        <v>0.42689434364994699</v>
      </c>
      <c r="X359" s="217">
        <v>0.32017075773746001</v>
      </c>
      <c r="Y359" s="217">
        <v>0.106723585912487</v>
      </c>
    </row>
    <row r="360" spans="2:25">
      <c r="B360" s="217" t="s">
        <v>528</v>
      </c>
      <c r="C360" s="217" t="s">
        <v>169</v>
      </c>
      <c r="D360" s="217" t="s">
        <v>11</v>
      </c>
      <c r="E360" s="217" t="s">
        <v>86</v>
      </c>
      <c r="F360" s="217" t="s">
        <v>5</v>
      </c>
      <c r="G360" s="217" t="s">
        <v>5</v>
      </c>
      <c r="H360" s="217" t="s">
        <v>170</v>
      </c>
      <c r="I360" s="217">
        <v>5</v>
      </c>
      <c r="J360" s="217">
        <v>5</v>
      </c>
      <c r="K360" s="217">
        <v>0</v>
      </c>
      <c r="L360" s="217">
        <v>41</v>
      </c>
      <c r="M360" s="217">
        <v>3086.8515086487901</v>
      </c>
      <c r="N360" s="217">
        <v>1.61977341183757</v>
      </c>
      <c r="O360" s="217">
        <v>1.61977341183757</v>
      </c>
      <c r="P360" s="217">
        <v>0</v>
      </c>
      <c r="Q360" s="217">
        <v>1.61977341183757</v>
      </c>
      <c r="R360" s="217">
        <v>1.61977341183757</v>
      </c>
      <c r="S360" s="217">
        <v>0</v>
      </c>
      <c r="T360" s="217">
        <v>1.61977341183757</v>
      </c>
      <c r="U360" s="217">
        <v>1.61977341183757</v>
      </c>
      <c r="V360" s="217">
        <v>0</v>
      </c>
      <c r="W360" s="217">
        <v>1.61977341183757</v>
      </c>
      <c r="X360" s="217">
        <v>1.61977341183757</v>
      </c>
      <c r="Y360" s="217">
        <v>0</v>
      </c>
    </row>
    <row r="361" spans="2:25">
      <c r="B361" s="217" t="s">
        <v>529</v>
      </c>
      <c r="C361" s="217" t="s">
        <v>169</v>
      </c>
      <c r="D361" s="217" t="s">
        <v>11</v>
      </c>
      <c r="E361" s="217" t="s">
        <v>86</v>
      </c>
      <c r="F361" s="217" t="s">
        <v>5</v>
      </c>
      <c r="G361" s="217" t="s">
        <v>5</v>
      </c>
      <c r="H361" s="217" t="s">
        <v>172</v>
      </c>
      <c r="I361" s="217">
        <v>30</v>
      </c>
      <c r="J361" s="217">
        <v>30</v>
      </c>
      <c r="K361" s="217">
        <v>0</v>
      </c>
      <c r="L361" s="217">
        <v>88</v>
      </c>
      <c r="M361" s="217">
        <v>3265.15653264517</v>
      </c>
      <c r="N361" s="217">
        <v>9.1879209159067106</v>
      </c>
      <c r="O361" s="217">
        <v>9.1879209159067106</v>
      </c>
      <c r="P361" s="217">
        <v>0</v>
      </c>
      <c r="Q361" s="217">
        <v>9.1879209159067106</v>
      </c>
      <c r="R361" s="217">
        <v>9.1879209159067106</v>
      </c>
      <c r="S361" s="217">
        <v>0</v>
      </c>
      <c r="T361" s="217">
        <v>9.1879209159067106</v>
      </c>
      <c r="U361" s="217">
        <v>9.1879209159067106</v>
      </c>
      <c r="V361" s="217">
        <v>0</v>
      </c>
      <c r="W361" s="217">
        <v>9.1879209159067106</v>
      </c>
      <c r="X361" s="217">
        <v>9.1879209159067106</v>
      </c>
      <c r="Y361" s="217">
        <v>0</v>
      </c>
    </row>
    <row r="362" spans="2:25">
      <c r="B362" s="217" t="s">
        <v>530</v>
      </c>
      <c r="C362" s="217" t="s">
        <v>169</v>
      </c>
      <c r="D362" s="217" t="s">
        <v>11</v>
      </c>
      <c r="E362" s="217" t="s">
        <v>86</v>
      </c>
      <c r="F362" s="217" t="s">
        <v>5</v>
      </c>
      <c r="G362" s="217" t="s">
        <v>5</v>
      </c>
      <c r="H362" s="217" t="s">
        <v>174</v>
      </c>
      <c r="I362" s="217">
        <v>15</v>
      </c>
      <c r="J362" s="217">
        <v>15</v>
      </c>
      <c r="K362" s="217">
        <v>0</v>
      </c>
      <c r="L362" s="217">
        <v>65</v>
      </c>
      <c r="M362" s="217">
        <v>3449.02647314161</v>
      </c>
      <c r="N362" s="217">
        <v>4.34905331020465</v>
      </c>
      <c r="O362" s="217">
        <v>4.34905331020465</v>
      </c>
      <c r="P362" s="217">
        <v>0</v>
      </c>
      <c r="Q362" s="217">
        <v>4.34905331020465</v>
      </c>
      <c r="R362" s="217">
        <v>4.34905331020465</v>
      </c>
      <c r="S362" s="217">
        <v>0</v>
      </c>
      <c r="T362" s="217">
        <v>4.34905331020465</v>
      </c>
      <c r="U362" s="217">
        <v>4.34905331020465</v>
      </c>
      <c r="V362" s="217">
        <v>0</v>
      </c>
      <c r="W362" s="217">
        <v>4.34905331020465</v>
      </c>
      <c r="X362" s="217">
        <v>4.34905331020465</v>
      </c>
      <c r="Y362" s="217">
        <v>0</v>
      </c>
    </row>
    <row r="363" spans="2:25">
      <c r="B363" s="217" t="s">
        <v>531</v>
      </c>
      <c r="C363" s="217" t="s">
        <v>169</v>
      </c>
      <c r="D363" s="217" t="s">
        <v>11</v>
      </c>
      <c r="E363" s="217" t="s">
        <v>86</v>
      </c>
      <c r="F363" s="217" t="s">
        <v>5</v>
      </c>
      <c r="G363" s="217" t="s">
        <v>5</v>
      </c>
      <c r="H363" s="217" t="s">
        <v>176</v>
      </c>
      <c r="I363" s="217">
        <v>12</v>
      </c>
      <c r="J363" s="217">
        <v>12</v>
      </c>
      <c r="K363" s="217">
        <v>0</v>
      </c>
      <c r="L363" s="217">
        <v>66</v>
      </c>
      <c r="M363" s="217">
        <v>3947.1425889859702</v>
      </c>
      <c r="N363" s="217">
        <v>3.04017393075299</v>
      </c>
      <c r="O363" s="217">
        <v>3.04017393075299</v>
      </c>
      <c r="P363" s="217">
        <v>0</v>
      </c>
      <c r="Q363" s="217">
        <v>3.04017393075299</v>
      </c>
      <c r="R363" s="217">
        <v>3.04017393075299</v>
      </c>
      <c r="S363" s="217">
        <v>0</v>
      </c>
      <c r="T363" s="217">
        <v>3.04017393075299</v>
      </c>
      <c r="U363" s="217">
        <v>3.04017393075299</v>
      </c>
      <c r="V363" s="217">
        <v>0</v>
      </c>
      <c r="W363" s="217">
        <v>3.04017393075299</v>
      </c>
      <c r="X363" s="217">
        <v>3.04017393075299</v>
      </c>
      <c r="Y363" s="217">
        <v>0</v>
      </c>
    </row>
    <row r="364" spans="2:25">
      <c r="B364" s="217" t="s">
        <v>532</v>
      </c>
      <c r="C364" s="217" t="s">
        <v>169</v>
      </c>
      <c r="D364" s="217" t="s">
        <v>11</v>
      </c>
      <c r="E364" s="217" t="s">
        <v>86</v>
      </c>
      <c r="F364" s="217" t="s">
        <v>5</v>
      </c>
      <c r="G364" s="217" t="s">
        <v>5</v>
      </c>
      <c r="H364" s="217" t="s">
        <v>178</v>
      </c>
      <c r="I364" s="217">
        <v>6</v>
      </c>
      <c r="J364" s="217">
        <v>5</v>
      </c>
      <c r="K364" s="217">
        <v>1</v>
      </c>
      <c r="L364" s="217">
        <v>80</v>
      </c>
      <c r="M364" s="217">
        <v>4551.8228965784501</v>
      </c>
      <c r="N364" s="217">
        <v>1.3181532182436499</v>
      </c>
      <c r="O364" s="217">
        <v>1.0984610152030401</v>
      </c>
      <c r="P364" s="217">
        <v>0.21969220304060699</v>
      </c>
      <c r="Q364" s="217">
        <v>1.3181532182436499</v>
      </c>
      <c r="R364" s="217">
        <v>1.0984610152030401</v>
      </c>
      <c r="S364" s="217">
        <v>0.21969220304060699</v>
      </c>
      <c r="T364" s="217">
        <v>1.3181532182436499</v>
      </c>
      <c r="U364" s="217">
        <v>1.0984610152030401</v>
      </c>
      <c r="V364" s="217">
        <v>0.21969220304060699</v>
      </c>
      <c r="W364" s="217">
        <v>1.3181532182436499</v>
      </c>
      <c r="X364" s="217">
        <v>1.0984610152030401</v>
      </c>
      <c r="Y364" s="217">
        <v>0.21969220304060699</v>
      </c>
    </row>
    <row r="365" spans="2:25">
      <c r="B365" s="217" t="s">
        <v>533</v>
      </c>
      <c r="C365" s="217" t="s">
        <v>169</v>
      </c>
      <c r="D365" s="217" t="s">
        <v>11</v>
      </c>
      <c r="E365" s="217" t="s">
        <v>86</v>
      </c>
      <c r="F365" s="217" t="s">
        <v>5</v>
      </c>
      <c r="G365" s="217" t="s">
        <v>5</v>
      </c>
      <c r="H365" s="217" t="s">
        <v>5</v>
      </c>
      <c r="I365" s="217">
        <v>68</v>
      </c>
      <c r="J365" s="217">
        <v>67</v>
      </c>
      <c r="K365" s="217">
        <v>1</v>
      </c>
      <c r="L365" s="217">
        <v>340</v>
      </c>
      <c r="M365" s="217">
        <v>18300</v>
      </c>
      <c r="N365" s="217">
        <v>3.7158469945355201</v>
      </c>
      <c r="O365" s="217">
        <v>3.6612021857923498</v>
      </c>
      <c r="P365" s="217">
        <v>5.4644808743169397E-2</v>
      </c>
      <c r="Q365" s="217">
        <v>3.7158469945355201</v>
      </c>
      <c r="R365" s="217">
        <v>3.6612021857923498</v>
      </c>
      <c r="S365" s="217">
        <v>5.4644808743169397E-2</v>
      </c>
      <c r="T365" s="217">
        <v>3.7158469945355201</v>
      </c>
      <c r="U365" s="217">
        <v>3.6612021857923498</v>
      </c>
      <c r="V365" s="217">
        <v>5.4644808743169397E-2</v>
      </c>
      <c r="W365" s="217">
        <v>3.7158469945355201</v>
      </c>
      <c r="X365" s="217">
        <v>3.6612021857923498</v>
      </c>
      <c r="Y365" s="217">
        <v>5.4644808743169397E-2</v>
      </c>
    </row>
    <row r="366" spans="2:25">
      <c r="B366" s="217" t="s">
        <v>534</v>
      </c>
      <c r="C366" s="217" t="s">
        <v>169</v>
      </c>
      <c r="D366" s="217" t="s">
        <v>11</v>
      </c>
      <c r="E366" s="217" t="s">
        <v>103</v>
      </c>
      <c r="F366" s="217" t="s">
        <v>12</v>
      </c>
      <c r="G366" s="217" t="s">
        <v>10</v>
      </c>
      <c r="H366" s="217" t="s">
        <v>170</v>
      </c>
      <c r="I366" s="217">
        <v>13</v>
      </c>
      <c r="J366" s="217">
        <v>13</v>
      </c>
      <c r="K366" s="217">
        <v>0</v>
      </c>
      <c r="L366" s="217">
        <v>3</v>
      </c>
      <c r="M366" s="217">
        <v>633.13097507136604</v>
      </c>
      <c r="N366" s="217">
        <v>20.532876311310801</v>
      </c>
      <c r="O366" s="217">
        <v>20.532876311310801</v>
      </c>
      <c r="P366" s="217">
        <v>0</v>
      </c>
      <c r="Q366" s="217">
        <v>18.7438679529429</v>
      </c>
      <c r="R366" s="217">
        <v>18.7438679529429</v>
      </c>
      <c r="S366" s="217">
        <v>0</v>
      </c>
      <c r="T366" s="217">
        <v>19.098747813195001</v>
      </c>
      <c r="U366" s="217">
        <v>19.098747813195001</v>
      </c>
      <c r="V366" s="217">
        <v>0</v>
      </c>
      <c r="W366" s="217">
        <v>19.0366408837147</v>
      </c>
      <c r="X366" s="217">
        <v>19.0366408837147</v>
      </c>
      <c r="Y366" s="217">
        <v>0</v>
      </c>
    </row>
    <row r="367" spans="2:25">
      <c r="B367" s="217" t="s">
        <v>535</v>
      </c>
      <c r="C367" s="217" t="s">
        <v>169</v>
      </c>
      <c r="D367" s="217" t="s">
        <v>11</v>
      </c>
      <c r="E367" s="217" t="s">
        <v>103</v>
      </c>
      <c r="F367" s="217" t="s">
        <v>12</v>
      </c>
      <c r="G367" s="217" t="s">
        <v>10</v>
      </c>
      <c r="H367" s="217" t="s">
        <v>172</v>
      </c>
      <c r="I367" s="217">
        <v>12</v>
      </c>
      <c r="J367" s="217">
        <v>12</v>
      </c>
      <c r="K367" s="217">
        <v>0</v>
      </c>
      <c r="L367" s="217">
        <v>37</v>
      </c>
      <c r="M367" s="217">
        <v>843.77055612926699</v>
      </c>
      <c r="N367" s="217">
        <v>14.2218757372254</v>
      </c>
      <c r="O367" s="217">
        <v>14.2218757372254</v>
      </c>
      <c r="P367" s="217">
        <v>0</v>
      </c>
      <c r="Q367" s="217">
        <v>14.4750262494286</v>
      </c>
      <c r="R367" s="217">
        <v>14.4750262494286</v>
      </c>
      <c r="S367" s="217">
        <v>0</v>
      </c>
      <c r="T367" s="217">
        <v>14.5091092241942</v>
      </c>
      <c r="U367" s="217">
        <v>14.5091092241942</v>
      </c>
      <c r="V367" s="217">
        <v>0</v>
      </c>
      <c r="W367" s="217">
        <v>14.5750253348887</v>
      </c>
      <c r="X367" s="217">
        <v>14.5750253348887</v>
      </c>
      <c r="Y367" s="217">
        <v>0</v>
      </c>
    </row>
    <row r="368" spans="2:25">
      <c r="B368" s="217" t="s">
        <v>536</v>
      </c>
      <c r="C368" s="217" t="s">
        <v>169</v>
      </c>
      <c r="D368" s="217" t="s">
        <v>11</v>
      </c>
      <c r="E368" s="217" t="s">
        <v>103</v>
      </c>
      <c r="F368" s="217" t="s">
        <v>12</v>
      </c>
      <c r="G368" s="217" t="s">
        <v>10</v>
      </c>
      <c r="H368" s="217" t="s">
        <v>174</v>
      </c>
      <c r="I368" s="217">
        <v>14</v>
      </c>
      <c r="J368" s="217">
        <v>14</v>
      </c>
      <c r="K368" s="217">
        <v>0</v>
      </c>
      <c r="L368" s="217">
        <v>26</v>
      </c>
      <c r="M368" s="217">
        <v>1246.63087636201</v>
      </c>
      <c r="N368" s="217">
        <v>11.2302689316148</v>
      </c>
      <c r="O368" s="217">
        <v>11.2302689316148</v>
      </c>
      <c r="P368" s="217">
        <v>0</v>
      </c>
      <c r="Q368" s="217">
        <v>11.274183718247</v>
      </c>
      <c r="R368" s="217">
        <v>11.274183718247</v>
      </c>
      <c r="S368" s="217">
        <v>0</v>
      </c>
      <c r="T368" s="217">
        <v>11.1404535182252</v>
      </c>
      <c r="U368" s="217">
        <v>11.1404535182252</v>
      </c>
      <c r="V368" s="217">
        <v>0</v>
      </c>
      <c r="W368" s="217">
        <v>11.292040782567099</v>
      </c>
      <c r="X368" s="217">
        <v>11.292040782567099</v>
      </c>
      <c r="Y368" s="217">
        <v>0</v>
      </c>
    </row>
    <row r="369" spans="2:25">
      <c r="B369" s="217" t="s">
        <v>537</v>
      </c>
      <c r="C369" s="217" t="s">
        <v>169</v>
      </c>
      <c r="D369" s="217" t="s">
        <v>11</v>
      </c>
      <c r="E369" s="217" t="s">
        <v>103</v>
      </c>
      <c r="F369" s="217" t="s">
        <v>12</v>
      </c>
      <c r="G369" s="217" t="s">
        <v>10</v>
      </c>
      <c r="H369" s="217" t="s">
        <v>176</v>
      </c>
      <c r="I369" s="217">
        <v>16</v>
      </c>
      <c r="J369" s="217">
        <v>15</v>
      </c>
      <c r="K369" s="217">
        <v>1</v>
      </c>
      <c r="L369" s="217">
        <v>33</v>
      </c>
      <c r="M369" s="217">
        <v>2191.8647996407299</v>
      </c>
      <c r="N369" s="217">
        <v>7.2997203124127799</v>
      </c>
      <c r="O369" s="217">
        <v>6.8434877928869904</v>
      </c>
      <c r="P369" s="217">
        <v>0.45623251952579902</v>
      </c>
      <c r="Q369" s="217">
        <v>7.5045849712172297</v>
      </c>
      <c r="R369" s="217">
        <v>6.93196905834471</v>
      </c>
      <c r="S369" s="217">
        <v>0.57261591287252001</v>
      </c>
      <c r="T369" s="217">
        <v>7.3426159023915796</v>
      </c>
      <c r="U369" s="217">
        <v>6.8588093033420803</v>
      </c>
      <c r="V369" s="217">
        <v>0.48380659904950302</v>
      </c>
      <c r="W369" s="217">
        <v>7.4221051721998101</v>
      </c>
      <c r="X369" s="217">
        <v>6.8907343514977297</v>
      </c>
      <c r="Y369" s="217">
        <v>0.53137082070207797</v>
      </c>
    </row>
    <row r="370" spans="2:25">
      <c r="B370" s="217" t="s">
        <v>538</v>
      </c>
      <c r="C370" s="217" t="s">
        <v>169</v>
      </c>
      <c r="D370" s="217" t="s">
        <v>11</v>
      </c>
      <c r="E370" s="217" t="s">
        <v>103</v>
      </c>
      <c r="F370" s="217" t="s">
        <v>12</v>
      </c>
      <c r="G370" s="217" t="s">
        <v>10</v>
      </c>
      <c r="H370" s="217" t="s">
        <v>178</v>
      </c>
      <c r="I370" s="217">
        <v>28</v>
      </c>
      <c r="J370" s="217">
        <v>27</v>
      </c>
      <c r="K370" s="217">
        <v>1</v>
      </c>
      <c r="L370" s="217">
        <v>106</v>
      </c>
      <c r="M370" s="217">
        <v>4444.6027927966297</v>
      </c>
      <c r="N370" s="217">
        <v>6.2997755492075997</v>
      </c>
      <c r="O370" s="217">
        <v>6.0747835653073299</v>
      </c>
      <c r="P370" s="217">
        <v>0.224991983900271</v>
      </c>
      <c r="Q370" s="217">
        <v>6.5607556674793397</v>
      </c>
      <c r="R370" s="217">
        <v>6.2871162046907001</v>
      </c>
      <c r="S370" s="217">
        <v>0.27363946278863799</v>
      </c>
      <c r="T370" s="217">
        <v>6.2698798780981297</v>
      </c>
      <c r="U370" s="217">
        <v>6.0386802643930597</v>
      </c>
      <c r="V370" s="217">
        <v>0.231199613705072</v>
      </c>
      <c r="W370" s="217">
        <v>6.4542494939716901</v>
      </c>
      <c r="X370" s="217">
        <v>6.2003200752290999</v>
      </c>
      <c r="Y370" s="217">
        <v>0.25392941874258601</v>
      </c>
    </row>
    <row r="371" spans="2:25">
      <c r="B371" s="217" t="s">
        <v>539</v>
      </c>
      <c r="C371" s="217" t="s">
        <v>169</v>
      </c>
      <c r="D371" s="217" t="s">
        <v>11</v>
      </c>
      <c r="E371" s="217" t="s">
        <v>103</v>
      </c>
      <c r="F371" s="217" t="s">
        <v>12</v>
      </c>
      <c r="G371" s="217" t="s">
        <v>10</v>
      </c>
      <c r="H371" s="217" t="s">
        <v>5</v>
      </c>
      <c r="I371" s="217">
        <v>83</v>
      </c>
      <c r="J371" s="217">
        <v>81</v>
      </c>
      <c r="K371" s="217">
        <v>2</v>
      </c>
      <c r="L371" s="217">
        <v>205</v>
      </c>
      <c r="M371" s="217">
        <v>9360</v>
      </c>
      <c r="N371" s="217">
        <v>8.8675213675213698</v>
      </c>
      <c r="O371" s="217">
        <v>8.6538461538461497</v>
      </c>
      <c r="P371" s="217">
        <v>0.213675213675214</v>
      </c>
      <c r="Q371" s="217">
        <v>9.0423359581380893</v>
      </c>
      <c r="R371" s="217">
        <v>8.7686964953494506</v>
      </c>
      <c r="S371" s="217">
        <v>0.27363946278863799</v>
      </c>
      <c r="T371" s="217">
        <v>8.8835035408298797</v>
      </c>
      <c r="U371" s="217">
        <v>8.6523039271248106</v>
      </c>
      <c r="V371" s="217">
        <v>0.231199613705072</v>
      </c>
      <c r="W371" s="217">
        <v>9.0072664913134197</v>
      </c>
      <c r="X371" s="217">
        <v>8.7533370725708295</v>
      </c>
      <c r="Y371" s="217">
        <v>0.25392941874258601</v>
      </c>
    </row>
    <row r="372" spans="2:25">
      <c r="B372" s="217" t="s">
        <v>540</v>
      </c>
      <c r="C372" s="217" t="s">
        <v>169</v>
      </c>
      <c r="D372" s="217" t="s">
        <v>11</v>
      </c>
      <c r="E372" s="217" t="s">
        <v>103</v>
      </c>
      <c r="F372" s="217" t="s">
        <v>9</v>
      </c>
      <c r="G372" s="217" t="s">
        <v>10</v>
      </c>
      <c r="H372" s="217" t="s">
        <v>170</v>
      </c>
      <c r="I372" s="217">
        <v>2</v>
      </c>
      <c r="J372" s="217">
        <v>2</v>
      </c>
      <c r="K372" s="217">
        <v>0</v>
      </c>
      <c r="L372" s="217">
        <v>17</v>
      </c>
      <c r="M372" s="217">
        <v>679.25990116764899</v>
      </c>
      <c r="N372" s="217">
        <v>2.9443810779379098</v>
      </c>
      <c r="O372" s="217">
        <v>2.9443810779379098</v>
      </c>
      <c r="P372" s="217">
        <v>0</v>
      </c>
      <c r="Q372" s="217">
        <v>3.3373264216060901</v>
      </c>
      <c r="R372" s="217">
        <v>3.3373264216060901</v>
      </c>
      <c r="S372" s="217">
        <v>0</v>
      </c>
      <c r="T372" s="217">
        <v>3.0738397329900899</v>
      </c>
      <c r="U372" s="217">
        <v>3.0738397329900899</v>
      </c>
      <c r="V372" s="217">
        <v>0</v>
      </c>
      <c r="W372" s="217">
        <v>3.2360605642374098</v>
      </c>
      <c r="X372" s="217">
        <v>3.2360605642374098</v>
      </c>
      <c r="Y372" s="217">
        <v>0</v>
      </c>
    </row>
    <row r="373" spans="2:25">
      <c r="B373" s="217" t="s">
        <v>541</v>
      </c>
      <c r="C373" s="217" t="s">
        <v>169</v>
      </c>
      <c r="D373" s="217" t="s">
        <v>11</v>
      </c>
      <c r="E373" s="217" t="s">
        <v>103</v>
      </c>
      <c r="F373" s="217" t="s">
        <v>9</v>
      </c>
      <c r="G373" s="217" t="s">
        <v>10</v>
      </c>
      <c r="H373" s="217" t="s">
        <v>172</v>
      </c>
      <c r="I373" s="217">
        <v>5</v>
      </c>
      <c r="J373" s="217">
        <v>5</v>
      </c>
      <c r="K373" s="217">
        <v>0</v>
      </c>
      <c r="L373" s="217">
        <v>21</v>
      </c>
      <c r="M373" s="217">
        <v>882.39750844766502</v>
      </c>
      <c r="N373" s="217">
        <v>5.6663804602033796</v>
      </c>
      <c r="O373" s="217">
        <v>5.6663804602033796</v>
      </c>
      <c r="P373" s="217">
        <v>0</v>
      </c>
      <c r="Q373" s="217">
        <v>7.1185079617292804</v>
      </c>
      <c r="R373" s="217">
        <v>7.1185079617292804</v>
      </c>
      <c r="S373" s="217">
        <v>0</v>
      </c>
      <c r="T373" s="217">
        <v>6.3774880219466699</v>
      </c>
      <c r="U373" s="217">
        <v>6.3774880219466699</v>
      </c>
      <c r="V373" s="217">
        <v>0</v>
      </c>
      <c r="W373" s="217">
        <v>6.8045089852353504</v>
      </c>
      <c r="X373" s="217">
        <v>6.8045089852353504</v>
      </c>
      <c r="Y373" s="217">
        <v>0</v>
      </c>
    </row>
    <row r="374" spans="2:25">
      <c r="B374" s="217" t="s">
        <v>542</v>
      </c>
      <c r="C374" s="217" t="s">
        <v>169</v>
      </c>
      <c r="D374" s="217" t="s">
        <v>11</v>
      </c>
      <c r="E374" s="217" t="s">
        <v>103</v>
      </c>
      <c r="F374" s="217" t="s">
        <v>9</v>
      </c>
      <c r="G374" s="217" t="s">
        <v>10</v>
      </c>
      <c r="H374" s="217" t="s">
        <v>174</v>
      </c>
      <c r="I374" s="217">
        <v>5</v>
      </c>
      <c r="J374" s="217">
        <v>5</v>
      </c>
      <c r="K374" s="217">
        <v>0</v>
      </c>
      <c r="L374" s="217">
        <v>52</v>
      </c>
      <c r="M374" s="217">
        <v>1347.20199564579</v>
      </c>
      <c r="N374" s="217">
        <v>3.7113959273814801</v>
      </c>
      <c r="O374" s="217">
        <v>3.7113959273814801</v>
      </c>
      <c r="P374" s="217">
        <v>0</v>
      </c>
      <c r="Q374" s="217">
        <v>3.7869025143547699</v>
      </c>
      <c r="R374" s="217">
        <v>3.7869025143547699</v>
      </c>
      <c r="S374" s="217">
        <v>0</v>
      </c>
      <c r="T374" s="217">
        <v>3.6954062512792301</v>
      </c>
      <c r="U374" s="217">
        <v>3.6954062512792301</v>
      </c>
      <c r="V374" s="217">
        <v>0</v>
      </c>
      <c r="W374" s="217">
        <v>3.78558697230056</v>
      </c>
      <c r="X374" s="217">
        <v>3.78558697230056</v>
      </c>
      <c r="Y374" s="217">
        <v>0</v>
      </c>
    </row>
    <row r="375" spans="2:25">
      <c r="B375" s="217" t="s">
        <v>543</v>
      </c>
      <c r="C375" s="217" t="s">
        <v>169</v>
      </c>
      <c r="D375" s="217" t="s">
        <v>11</v>
      </c>
      <c r="E375" s="217" t="s">
        <v>103</v>
      </c>
      <c r="F375" s="217" t="s">
        <v>9</v>
      </c>
      <c r="G375" s="217" t="s">
        <v>10</v>
      </c>
      <c r="H375" s="217" t="s">
        <v>176</v>
      </c>
      <c r="I375" s="217">
        <v>7</v>
      </c>
      <c r="J375" s="217">
        <v>7</v>
      </c>
      <c r="K375" s="217">
        <v>0</v>
      </c>
      <c r="L375" s="217">
        <v>55</v>
      </c>
      <c r="M375" s="217">
        <v>2468.7564145065298</v>
      </c>
      <c r="N375" s="217">
        <v>2.8354356707156998</v>
      </c>
      <c r="O375" s="217">
        <v>2.8354356707156998</v>
      </c>
      <c r="P375" s="217">
        <v>0</v>
      </c>
      <c r="Q375" s="217">
        <v>3.2077378519312201</v>
      </c>
      <c r="R375" s="217">
        <v>3.2077378519312201</v>
      </c>
      <c r="S375" s="217">
        <v>0</v>
      </c>
      <c r="T375" s="217">
        <v>2.9190966240338501</v>
      </c>
      <c r="U375" s="217">
        <v>2.9190966240338501</v>
      </c>
      <c r="V375" s="217">
        <v>0</v>
      </c>
      <c r="W375" s="217">
        <v>3.09103150107451</v>
      </c>
      <c r="X375" s="217">
        <v>3.09103150107451</v>
      </c>
      <c r="Y375" s="217">
        <v>0</v>
      </c>
    </row>
    <row r="376" spans="2:25">
      <c r="B376" s="217" t="s">
        <v>544</v>
      </c>
      <c r="C376" s="217" t="s">
        <v>169</v>
      </c>
      <c r="D376" s="217" t="s">
        <v>11</v>
      </c>
      <c r="E376" s="217" t="s">
        <v>103</v>
      </c>
      <c r="F376" s="217" t="s">
        <v>9</v>
      </c>
      <c r="G376" s="217" t="s">
        <v>10</v>
      </c>
      <c r="H376" s="217" t="s">
        <v>178</v>
      </c>
      <c r="I376" s="217">
        <v>13</v>
      </c>
      <c r="J376" s="217">
        <v>9</v>
      </c>
      <c r="K376" s="217">
        <v>4</v>
      </c>
      <c r="L376" s="217">
        <v>161</v>
      </c>
      <c r="M376" s="217">
        <v>4632.3841802323705</v>
      </c>
      <c r="N376" s="217">
        <v>2.8063302813861002</v>
      </c>
      <c r="O376" s="217">
        <v>1.9428440409596099</v>
      </c>
      <c r="P376" s="217">
        <v>0.86348624042649103</v>
      </c>
      <c r="Q376" s="217">
        <v>3.1301585719964802</v>
      </c>
      <c r="R376" s="217">
        <v>2.2118664390890799</v>
      </c>
      <c r="S376" s="217">
        <v>0.91829213290740197</v>
      </c>
      <c r="T376" s="217">
        <v>2.8532724049316802</v>
      </c>
      <c r="U376" s="217">
        <v>1.9843249338564299</v>
      </c>
      <c r="V376" s="217">
        <v>0.86894747107525105</v>
      </c>
      <c r="W376" s="217">
        <v>3.0116683347375401</v>
      </c>
      <c r="X376" s="217">
        <v>2.11578338958638</v>
      </c>
      <c r="Y376" s="217">
        <v>0.89588494515116401</v>
      </c>
    </row>
    <row r="377" spans="2:25">
      <c r="B377" s="217" t="s">
        <v>545</v>
      </c>
      <c r="C377" s="217" t="s">
        <v>169</v>
      </c>
      <c r="D377" s="217" t="s">
        <v>11</v>
      </c>
      <c r="E377" s="217" t="s">
        <v>103</v>
      </c>
      <c r="F377" s="217" t="s">
        <v>9</v>
      </c>
      <c r="G377" s="217" t="s">
        <v>10</v>
      </c>
      <c r="H377" s="217" t="s">
        <v>5</v>
      </c>
      <c r="I377" s="217">
        <v>32</v>
      </c>
      <c r="J377" s="217">
        <v>28</v>
      </c>
      <c r="K377" s="217">
        <v>4</v>
      </c>
      <c r="L377" s="217">
        <v>306</v>
      </c>
      <c r="M377" s="217">
        <v>10010</v>
      </c>
      <c r="N377" s="217">
        <v>3.1968031968032</v>
      </c>
      <c r="O377" s="217">
        <v>2.7972027972028002</v>
      </c>
      <c r="P377" s="217">
        <v>0.3996003996004</v>
      </c>
      <c r="Q377" s="217">
        <v>3.5874340023490898</v>
      </c>
      <c r="R377" s="217">
        <v>3.15527396909452</v>
      </c>
      <c r="S377" s="217">
        <v>0.43216003325456998</v>
      </c>
      <c r="T377" s="217">
        <v>3.2981484860086998</v>
      </c>
      <c r="U377" s="217">
        <v>2.8906353427054201</v>
      </c>
      <c r="V377" s="217">
        <v>0.40751314330327698</v>
      </c>
      <c r="W377" s="217">
        <v>3.47194584273283</v>
      </c>
      <c r="X377" s="217">
        <v>3.0510325921455199</v>
      </c>
      <c r="Y377" s="217">
        <v>0.420913250587306</v>
      </c>
    </row>
    <row r="378" spans="2:25">
      <c r="B378" s="217" t="s">
        <v>546</v>
      </c>
      <c r="C378" s="217" t="s">
        <v>169</v>
      </c>
      <c r="D378" s="217" t="s">
        <v>11</v>
      </c>
      <c r="E378" s="217" t="s">
        <v>103</v>
      </c>
      <c r="F378" s="217" t="s">
        <v>5</v>
      </c>
      <c r="G378" s="217" t="s">
        <v>10</v>
      </c>
      <c r="H378" s="217" t="s">
        <v>170</v>
      </c>
      <c r="I378" s="217">
        <v>15</v>
      </c>
      <c r="J378" s="217">
        <v>15</v>
      </c>
      <c r="K378" s="217">
        <v>0</v>
      </c>
      <c r="L378" s="217">
        <v>20</v>
      </c>
      <c r="M378" s="217">
        <v>1312.3908762390199</v>
      </c>
      <c r="N378" s="217">
        <v>11.429521700871801</v>
      </c>
      <c r="O378" s="217">
        <v>11.429521700871801</v>
      </c>
      <c r="P378" s="217">
        <v>0</v>
      </c>
      <c r="Q378" s="217">
        <v>11.0901881012903</v>
      </c>
      <c r="R378" s="217">
        <v>11.0901881012903</v>
      </c>
      <c r="S378" s="217">
        <v>0</v>
      </c>
      <c r="T378" s="217">
        <v>11.1537006402434</v>
      </c>
      <c r="U378" s="217">
        <v>11.1537006402434</v>
      </c>
      <c r="V378" s="217">
        <v>0</v>
      </c>
      <c r="W378" s="217">
        <v>11.1959693656138</v>
      </c>
      <c r="X378" s="217">
        <v>11.1959693656138</v>
      </c>
      <c r="Y378" s="217">
        <v>0</v>
      </c>
    </row>
    <row r="379" spans="2:25">
      <c r="B379" s="217" t="s">
        <v>547</v>
      </c>
      <c r="C379" s="217" t="s">
        <v>169</v>
      </c>
      <c r="D379" s="217" t="s">
        <v>11</v>
      </c>
      <c r="E379" s="217" t="s">
        <v>103</v>
      </c>
      <c r="F379" s="217" t="s">
        <v>5</v>
      </c>
      <c r="G379" s="217" t="s">
        <v>10</v>
      </c>
      <c r="H379" s="217" t="s">
        <v>172</v>
      </c>
      <c r="I379" s="217">
        <v>17</v>
      </c>
      <c r="J379" s="217">
        <v>17</v>
      </c>
      <c r="K379" s="217">
        <v>0</v>
      </c>
      <c r="L379" s="217">
        <v>58</v>
      </c>
      <c r="M379" s="217">
        <v>1726.16806457693</v>
      </c>
      <c r="N379" s="217">
        <v>9.8484037266478701</v>
      </c>
      <c r="O379" s="217">
        <v>9.8484037266478701</v>
      </c>
      <c r="P379" s="217">
        <v>0</v>
      </c>
      <c r="Q379" s="217">
        <v>10.577022846442301</v>
      </c>
      <c r="R379" s="217">
        <v>10.577022846442301</v>
      </c>
      <c r="S379" s="217">
        <v>0</v>
      </c>
      <c r="T379" s="217">
        <v>10.220018530400299</v>
      </c>
      <c r="U379" s="217">
        <v>10.220018530400299</v>
      </c>
      <c r="V379" s="217">
        <v>0</v>
      </c>
      <c r="W379" s="217">
        <v>10.464468350260899</v>
      </c>
      <c r="X379" s="217">
        <v>10.464468350260899</v>
      </c>
      <c r="Y379" s="217">
        <v>0</v>
      </c>
    </row>
    <row r="380" spans="2:25">
      <c r="B380" s="217" t="s">
        <v>548</v>
      </c>
      <c r="C380" s="217" t="s">
        <v>169</v>
      </c>
      <c r="D380" s="217" t="s">
        <v>11</v>
      </c>
      <c r="E380" s="217" t="s">
        <v>103</v>
      </c>
      <c r="F380" s="217" t="s">
        <v>5</v>
      </c>
      <c r="G380" s="217" t="s">
        <v>10</v>
      </c>
      <c r="H380" s="217" t="s">
        <v>174</v>
      </c>
      <c r="I380" s="217">
        <v>19</v>
      </c>
      <c r="J380" s="217">
        <v>19</v>
      </c>
      <c r="K380" s="217">
        <v>0</v>
      </c>
      <c r="L380" s="217">
        <v>78</v>
      </c>
      <c r="M380" s="217">
        <v>2593.8328720077998</v>
      </c>
      <c r="N380" s="217">
        <v>7.32506716413564</v>
      </c>
      <c r="O380" s="217">
        <v>7.32506716413564</v>
      </c>
      <c r="P380" s="217">
        <v>0</v>
      </c>
      <c r="Q380" s="217">
        <v>7.3933200094110099</v>
      </c>
      <c r="R380" s="217">
        <v>7.3933200094110099</v>
      </c>
      <c r="S380" s="217">
        <v>0</v>
      </c>
      <c r="T380" s="217">
        <v>7.2783623975543001</v>
      </c>
      <c r="U380" s="217">
        <v>7.2783623975543001</v>
      </c>
      <c r="V380" s="217">
        <v>0</v>
      </c>
      <c r="W380" s="217">
        <v>7.3998460133803903</v>
      </c>
      <c r="X380" s="217">
        <v>7.3998460133803903</v>
      </c>
      <c r="Y380" s="217">
        <v>0</v>
      </c>
    </row>
    <row r="381" spans="2:25">
      <c r="B381" s="217" t="s">
        <v>549</v>
      </c>
      <c r="C381" s="217" t="s">
        <v>169</v>
      </c>
      <c r="D381" s="217" t="s">
        <v>11</v>
      </c>
      <c r="E381" s="217" t="s">
        <v>103</v>
      </c>
      <c r="F381" s="217" t="s">
        <v>5</v>
      </c>
      <c r="G381" s="217" t="s">
        <v>10</v>
      </c>
      <c r="H381" s="217" t="s">
        <v>176</v>
      </c>
      <c r="I381" s="217">
        <v>23</v>
      </c>
      <c r="J381" s="217">
        <v>22</v>
      </c>
      <c r="K381" s="217">
        <v>1</v>
      </c>
      <c r="L381" s="217">
        <v>88</v>
      </c>
      <c r="M381" s="217">
        <v>4660.6212141472597</v>
      </c>
      <c r="N381" s="217">
        <v>4.9349644485554398</v>
      </c>
      <c r="O381" s="217">
        <v>4.7204007768791199</v>
      </c>
      <c r="P381" s="217">
        <v>0.21456367167632401</v>
      </c>
      <c r="Q381" s="217">
        <v>5.2334804709387202</v>
      </c>
      <c r="R381" s="217">
        <v>4.9647571652219797</v>
      </c>
      <c r="S381" s="217">
        <v>0.26872330571674102</v>
      </c>
      <c r="T381" s="217">
        <v>5.0058381950018997</v>
      </c>
      <c r="U381" s="217">
        <v>4.7787922717198104</v>
      </c>
      <c r="V381" s="217">
        <v>0.227045923282087</v>
      </c>
      <c r="W381" s="217">
        <v>5.1333736701902604</v>
      </c>
      <c r="X381" s="217">
        <v>4.88400630143488</v>
      </c>
      <c r="Y381" s="217">
        <v>0.24936736875537899</v>
      </c>
    </row>
    <row r="382" spans="2:25">
      <c r="B382" s="217" t="s">
        <v>550</v>
      </c>
      <c r="C382" s="217" t="s">
        <v>169</v>
      </c>
      <c r="D382" s="217" t="s">
        <v>11</v>
      </c>
      <c r="E382" s="217" t="s">
        <v>103</v>
      </c>
      <c r="F382" s="217" t="s">
        <v>5</v>
      </c>
      <c r="G382" s="217" t="s">
        <v>10</v>
      </c>
      <c r="H382" s="217" t="s">
        <v>178</v>
      </c>
      <c r="I382" s="217">
        <v>41</v>
      </c>
      <c r="J382" s="217">
        <v>36</v>
      </c>
      <c r="K382" s="217">
        <v>5</v>
      </c>
      <c r="L382" s="217">
        <v>267</v>
      </c>
      <c r="M382" s="217">
        <v>9076.9869730289902</v>
      </c>
      <c r="N382" s="217">
        <v>4.5169173561475597</v>
      </c>
      <c r="O382" s="217">
        <v>3.9660737761295701</v>
      </c>
      <c r="P382" s="217">
        <v>0.55084358001799605</v>
      </c>
      <c r="Q382" s="217">
        <v>4.8319234471276404</v>
      </c>
      <c r="R382" s="217">
        <v>4.22997737845491</v>
      </c>
      <c r="S382" s="217">
        <v>0.60194606867273404</v>
      </c>
      <c r="T382" s="217">
        <v>4.5480831265415302</v>
      </c>
      <c r="U382" s="217">
        <v>3.9919317863796402</v>
      </c>
      <c r="V382" s="217">
        <v>0.55615134016189904</v>
      </c>
      <c r="W382" s="217">
        <v>4.7198566024980604</v>
      </c>
      <c r="X382" s="217">
        <v>4.1390103578711104</v>
      </c>
      <c r="Y382" s="217">
        <v>0.580846244626952</v>
      </c>
    </row>
    <row r="383" spans="2:25">
      <c r="B383" s="217" t="s">
        <v>551</v>
      </c>
      <c r="C383" s="217" t="s">
        <v>169</v>
      </c>
      <c r="D383" s="217" t="s">
        <v>11</v>
      </c>
      <c r="E383" s="217" t="s">
        <v>103</v>
      </c>
      <c r="F383" s="217" t="s">
        <v>5</v>
      </c>
      <c r="G383" s="217" t="s">
        <v>10</v>
      </c>
      <c r="H383" s="217" t="s">
        <v>5</v>
      </c>
      <c r="I383" s="217">
        <v>115</v>
      </c>
      <c r="J383" s="217">
        <v>109</v>
      </c>
      <c r="K383" s="217">
        <v>6</v>
      </c>
      <c r="L383" s="217">
        <v>511</v>
      </c>
      <c r="M383" s="217">
        <v>19370</v>
      </c>
      <c r="N383" s="217">
        <v>5.9370160041300997</v>
      </c>
      <c r="O383" s="217">
        <v>5.6272586473928801</v>
      </c>
      <c r="P383" s="217">
        <v>0.30975735673722199</v>
      </c>
      <c r="Q383" s="217">
        <v>6.2344640996970302</v>
      </c>
      <c r="R383" s="217">
        <v>5.8794627480026298</v>
      </c>
      <c r="S383" s="217">
        <v>0.355001351694406</v>
      </c>
      <c r="T383" s="217">
        <v>6.0087946296022796</v>
      </c>
      <c r="U383" s="217">
        <v>5.6870039876750402</v>
      </c>
      <c r="V383" s="217">
        <v>0.321790641927237</v>
      </c>
      <c r="W383" s="217">
        <v>6.15845687705625</v>
      </c>
      <c r="X383" s="217">
        <v>5.8187891855893801</v>
      </c>
      <c r="Y383" s="217">
        <v>0.33966769146686898</v>
      </c>
    </row>
    <row r="384" spans="2:25">
      <c r="B384" s="217" t="s">
        <v>552</v>
      </c>
      <c r="C384" s="217" t="s">
        <v>169</v>
      </c>
      <c r="D384" s="217" t="s">
        <v>11</v>
      </c>
      <c r="E384" s="217" t="s">
        <v>103</v>
      </c>
      <c r="F384" s="217" t="s">
        <v>12</v>
      </c>
      <c r="G384" s="217" t="s">
        <v>49</v>
      </c>
      <c r="H384" s="217" t="s">
        <v>170</v>
      </c>
      <c r="I384" s="217">
        <v>22</v>
      </c>
      <c r="J384" s="217">
        <v>22</v>
      </c>
      <c r="K384" s="217">
        <v>0</v>
      </c>
      <c r="L384" s="217">
        <v>36</v>
      </c>
      <c r="M384" s="217">
        <v>2697.8108961416701</v>
      </c>
      <c r="N384" s="217">
        <v>8.15475985787727</v>
      </c>
      <c r="O384" s="217">
        <v>8.15475985787727</v>
      </c>
      <c r="P384" s="217">
        <v>0</v>
      </c>
      <c r="Q384" s="217">
        <v>8.4370360053973705</v>
      </c>
      <c r="R384" s="217">
        <v>8.4370360053973705</v>
      </c>
      <c r="S384" s="217">
        <v>0</v>
      </c>
      <c r="T384" s="217">
        <v>8.2275556529025806</v>
      </c>
      <c r="U384" s="217">
        <v>8.2275556529025806</v>
      </c>
      <c r="V384" s="217">
        <v>0</v>
      </c>
      <c r="W384" s="217">
        <v>8.4206481816232106</v>
      </c>
      <c r="X384" s="217">
        <v>8.4206481816232106</v>
      </c>
      <c r="Y384" s="217">
        <v>0</v>
      </c>
    </row>
    <row r="385" spans="2:25">
      <c r="B385" s="217" t="s">
        <v>553</v>
      </c>
      <c r="C385" s="217" t="s">
        <v>169</v>
      </c>
      <c r="D385" s="217" t="s">
        <v>11</v>
      </c>
      <c r="E385" s="217" t="s">
        <v>103</v>
      </c>
      <c r="F385" s="217" t="s">
        <v>12</v>
      </c>
      <c r="G385" s="217" t="s">
        <v>49</v>
      </c>
      <c r="H385" s="217" t="s">
        <v>172</v>
      </c>
      <c r="I385" s="217">
        <v>68</v>
      </c>
      <c r="J385" s="217">
        <v>68</v>
      </c>
      <c r="K385" s="217">
        <v>0</v>
      </c>
      <c r="L385" s="217">
        <v>70</v>
      </c>
      <c r="M385" s="217">
        <v>2722.4305019107301</v>
      </c>
      <c r="N385" s="217">
        <v>24.977680771749501</v>
      </c>
      <c r="O385" s="217">
        <v>24.977680771749501</v>
      </c>
      <c r="P385" s="217">
        <v>0</v>
      </c>
      <c r="Q385" s="217">
        <v>26.185227752638799</v>
      </c>
      <c r="R385" s="217">
        <v>26.185227752638799</v>
      </c>
      <c r="S385" s="217">
        <v>0</v>
      </c>
      <c r="T385" s="217">
        <v>25.736185442160501</v>
      </c>
      <c r="U385" s="217">
        <v>25.736185442160501</v>
      </c>
      <c r="V385" s="217">
        <v>0</v>
      </c>
      <c r="W385" s="217">
        <v>25.986647637487199</v>
      </c>
      <c r="X385" s="217">
        <v>25.986647637487199</v>
      </c>
      <c r="Y385" s="217">
        <v>0</v>
      </c>
    </row>
    <row r="386" spans="2:25">
      <c r="B386" s="217" t="s">
        <v>554</v>
      </c>
      <c r="C386" s="217" t="s">
        <v>169</v>
      </c>
      <c r="D386" s="217" t="s">
        <v>11</v>
      </c>
      <c r="E386" s="217" t="s">
        <v>103</v>
      </c>
      <c r="F386" s="217" t="s">
        <v>12</v>
      </c>
      <c r="G386" s="217" t="s">
        <v>49</v>
      </c>
      <c r="H386" s="217" t="s">
        <v>174</v>
      </c>
      <c r="I386" s="217">
        <v>37</v>
      </c>
      <c r="J386" s="217">
        <v>37</v>
      </c>
      <c r="K386" s="217">
        <v>0</v>
      </c>
      <c r="L386" s="217">
        <v>41</v>
      </c>
      <c r="M386" s="217">
        <v>2867.7841481006799</v>
      </c>
      <c r="N386" s="217">
        <v>12.901947318631001</v>
      </c>
      <c r="O386" s="217">
        <v>12.901947318631001</v>
      </c>
      <c r="P386" s="217">
        <v>0</v>
      </c>
      <c r="Q386" s="217">
        <v>13.075824231911101</v>
      </c>
      <c r="R386" s="217">
        <v>13.075824231911101</v>
      </c>
      <c r="S386" s="217">
        <v>0</v>
      </c>
      <c r="T386" s="217">
        <v>12.9559193563938</v>
      </c>
      <c r="U386" s="217">
        <v>12.9559193563938</v>
      </c>
      <c r="V386" s="217">
        <v>0</v>
      </c>
      <c r="W386" s="217">
        <v>13.0461887791389</v>
      </c>
      <c r="X386" s="217">
        <v>13.0461887791389</v>
      </c>
      <c r="Y386" s="217">
        <v>0</v>
      </c>
    </row>
    <row r="387" spans="2:25">
      <c r="B387" s="217" t="s">
        <v>555</v>
      </c>
      <c r="C387" s="217" t="s">
        <v>169</v>
      </c>
      <c r="D387" s="217" t="s">
        <v>11</v>
      </c>
      <c r="E387" s="217" t="s">
        <v>103</v>
      </c>
      <c r="F387" s="217" t="s">
        <v>12</v>
      </c>
      <c r="G387" s="217" t="s">
        <v>49</v>
      </c>
      <c r="H387" s="217" t="s">
        <v>176</v>
      </c>
      <c r="I387" s="217">
        <v>33</v>
      </c>
      <c r="J387" s="217">
        <v>33</v>
      </c>
      <c r="K387" s="217">
        <v>0</v>
      </c>
      <c r="L387" s="217">
        <v>42</v>
      </c>
      <c r="M387" s="217">
        <v>2564.15099750113</v>
      </c>
      <c r="N387" s="217">
        <v>12.869756902834499</v>
      </c>
      <c r="O387" s="217">
        <v>12.869756902834499</v>
      </c>
      <c r="P387" s="217">
        <v>0</v>
      </c>
      <c r="Q387" s="217">
        <v>14.070427391184801</v>
      </c>
      <c r="R387" s="217">
        <v>14.070427391184801</v>
      </c>
      <c r="S387" s="217">
        <v>0</v>
      </c>
      <c r="T387" s="217">
        <v>13.139657134076501</v>
      </c>
      <c r="U387" s="217">
        <v>13.139657134076501</v>
      </c>
      <c r="V387" s="217">
        <v>0</v>
      </c>
      <c r="W387" s="217">
        <v>13.6893155519923</v>
      </c>
      <c r="X387" s="217">
        <v>13.6893155519923</v>
      </c>
      <c r="Y387" s="217">
        <v>0</v>
      </c>
    </row>
    <row r="388" spans="2:25">
      <c r="B388" s="217" t="s">
        <v>556</v>
      </c>
      <c r="C388" s="217" t="s">
        <v>169</v>
      </c>
      <c r="D388" s="217" t="s">
        <v>11</v>
      </c>
      <c r="E388" s="217" t="s">
        <v>103</v>
      </c>
      <c r="F388" s="217" t="s">
        <v>12</v>
      </c>
      <c r="G388" s="217" t="s">
        <v>49</v>
      </c>
      <c r="H388" s="217" t="s">
        <v>178</v>
      </c>
      <c r="I388" s="217">
        <v>9</v>
      </c>
      <c r="J388" s="217">
        <v>8</v>
      </c>
      <c r="K388" s="217">
        <v>1</v>
      </c>
      <c r="L388" s="217">
        <v>29</v>
      </c>
      <c r="M388" s="217">
        <v>1377.82345634579</v>
      </c>
      <c r="N388" s="217">
        <v>6.5320415025227101</v>
      </c>
      <c r="O388" s="217">
        <v>5.8062591133535202</v>
      </c>
      <c r="P388" s="217">
        <v>0.72578238916919002</v>
      </c>
      <c r="Q388" s="217">
        <v>6.2880119218516599</v>
      </c>
      <c r="R388" s="217">
        <v>5.6032345911204899</v>
      </c>
      <c r="S388" s="217">
        <v>0.68477733073117497</v>
      </c>
      <c r="T388" s="217">
        <v>6.3779697328132796</v>
      </c>
      <c r="U388" s="217">
        <v>5.67843253172222</v>
      </c>
      <c r="V388" s="217">
        <v>0.69953720109106698</v>
      </c>
      <c r="W388" s="217">
        <v>6.3893528711578602</v>
      </c>
      <c r="X388" s="217">
        <v>5.6876748935420904</v>
      </c>
      <c r="Y388" s="217">
        <v>0.701677977615772</v>
      </c>
    </row>
    <row r="389" spans="2:25">
      <c r="B389" s="217" t="s">
        <v>557</v>
      </c>
      <c r="C389" s="217" t="s">
        <v>169</v>
      </c>
      <c r="D389" s="217" t="s">
        <v>11</v>
      </c>
      <c r="E389" s="217" t="s">
        <v>103</v>
      </c>
      <c r="F389" s="217" t="s">
        <v>12</v>
      </c>
      <c r="G389" s="217" t="s">
        <v>49</v>
      </c>
      <c r="H389" s="217" t="s">
        <v>5</v>
      </c>
      <c r="I389" s="217">
        <v>169</v>
      </c>
      <c r="J389" s="217">
        <v>168</v>
      </c>
      <c r="K389" s="217">
        <v>1</v>
      </c>
      <c r="L389" s="217">
        <v>218</v>
      </c>
      <c r="M389" s="217">
        <v>12230</v>
      </c>
      <c r="N389" s="217">
        <v>13.8184791496321</v>
      </c>
      <c r="O389" s="217">
        <v>13.7367130008177</v>
      </c>
      <c r="P389" s="217">
        <v>8.1766148814390802E-2</v>
      </c>
      <c r="Q389" s="217">
        <v>14.4158591271706</v>
      </c>
      <c r="R389" s="217">
        <v>14.341065486678101</v>
      </c>
      <c r="S389" s="217">
        <v>7.4793640492482702E-2</v>
      </c>
      <c r="T389" s="217">
        <v>14.0815803464734</v>
      </c>
      <c r="U389" s="217">
        <v>14.005174584218301</v>
      </c>
      <c r="V389" s="217">
        <v>7.6405762255092199E-2</v>
      </c>
      <c r="W389" s="217">
        <v>14.303299930163799</v>
      </c>
      <c r="X389" s="217">
        <v>14.226660345230099</v>
      </c>
      <c r="Y389" s="217">
        <v>7.6639584933761495E-2</v>
      </c>
    </row>
    <row r="390" spans="2:25">
      <c r="B390" s="217" t="s">
        <v>558</v>
      </c>
      <c r="C390" s="217" t="s">
        <v>169</v>
      </c>
      <c r="D390" s="217" t="s">
        <v>11</v>
      </c>
      <c r="E390" s="217" t="s">
        <v>103</v>
      </c>
      <c r="F390" s="217" t="s">
        <v>9</v>
      </c>
      <c r="G390" s="217" t="s">
        <v>49</v>
      </c>
      <c r="H390" s="217" t="s">
        <v>170</v>
      </c>
      <c r="I390" s="217">
        <v>4</v>
      </c>
      <c r="J390" s="217">
        <v>4</v>
      </c>
      <c r="K390" s="217">
        <v>0</v>
      </c>
      <c r="L390" s="217">
        <v>63</v>
      </c>
      <c r="M390" s="217">
        <v>2960.04944017035</v>
      </c>
      <c r="N390" s="217">
        <v>1.3513287804307099</v>
      </c>
      <c r="O390" s="217">
        <v>1.3513287804307099</v>
      </c>
      <c r="P390" s="217">
        <v>0</v>
      </c>
      <c r="Q390" s="217">
        <v>1.1531806986434601</v>
      </c>
      <c r="R390" s="217">
        <v>1.1531806986434601</v>
      </c>
      <c r="S390" s="217">
        <v>0</v>
      </c>
      <c r="T390" s="217">
        <v>1.2104722202317499</v>
      </c>
      <c r="U390" s="217">
        <v>1.2104722202317499</v>
      </c>
      <c r="V390" s="217">
        <v>0</v>
      </c>
      <c r="W390" s="217">
        <v>1.18903735437103</v>
      </c>
      <c r="X390" s="217">
        <v>1.18903735437103</v>
      </c>
      <c r="Y390" s="217">
        <v>0</v>
      </c>
    </row>
    <row r="391" spans="2:25">
      <c r="B391" s="217" t="s">
        <v>559</v>
      </c>
      <c r="C391" s="217" t="s">
        <v>169</v>
      </c>
      <c r="D391" s="217" t="s">
        <v>11</v>
      </c>
      <c r="E391" s="217" t="s">
        <v>103</v>
      </c>
      <c r="F391" s="217" t="s">
        <v>9</v>
      </c>
      <c r="G391" s="217" t="s">
        <v>49</v>
      </c>
      <c r="H391" s="217" t="s">
        <v>172</v>
      </c>
      <c r="I391" s="217">
        <v>10</v>
      </c>
      <c r="J391" s="217">
        <v>10</v>
      </c>
      <c r="K391" s="217">
        <v>0</v>
      </c>
      <c r="L391" s="217">
        <v>123</v>
      </c>
      <c r="M391" s="217">
        <v>3093.3089148109798</v>
      </c>
      <c r="N391" s="217">
        <v>3.2327841400253701</v>
      </c>
      <c r="O391" s="217">
        <v>3.2327841400253701</v>
      </c>
      <c r="P391" s="217">
        <v>0</v>
      </c>
      <c r="Q391" s="217">
        <v>3.5399030805137399</v>
      </c>
      <c r="R391" s="217">
        <v>3.5399030805137399</v>
      </c>
      <c r="S391" s="217">
        <v>0</v>
      </c>
      <c r="T391" s="217">
        <v>3.36267420085457</v>
      </c>
      <c r="U391" s="217">
        <v>3.36267420085457</v>
      </c>
      <c r="V391" s="217">
        <v>0</v>
      </c>
      <c r="W391" s="217">
        <v>3.4884700579160701</v>
      </c>
      <c r="X391" s="217">
        <v>3.4884700579160701</v>
      </c>
      <c r="Y391" s="217">
        <v>0</v>
      </c>
    </row>
    <row r="392" spans="2:25">
      <c r="B392" s="217" t="s">
        <v>560</v>
      </c>
      <c r="C392" s="217" t="s">
        <v>169</v>
      </c>
      <c r="D392" s="217" t="s">
        <v>11</v>
      </c>
      <c r="E392" s="217" t="s">
        <v>103</v>
      </c>
      <c r="F392" s="217" t="s">
        <v>9</v>
      </c>
      <c r="G392" s="217" t="s">
        <v>49</v>
      </c>
      <c r="H392" s="217" t="s">
        <v>174</v>
      </c>
      <c r="I392" s="217">
        <v>8</v>
      </c>
      <c r="J392" s="217">
        <v>8</v>
      </c>
      <c r="K392" s="217">
        <v>0</v>
      </c>
      <c r="L392" s="217">
        <v>87</v>
      </c>
      <c r="M392" s="217">
        <v>3345.3604516104901</v>
      </c>
      <c r="N392" s="217">
        <v>2.3913716072504898</v>
      </c>
      <c r="O392" s="217">
        <v>2.3913716072504898</v>
      </c>
      <c r="P392" s="217">
        <v>0</v>
      </c>
      <c r="Q392" s="217">
        <v>2.3898923940014698</v>
      </c>
      <c r="R392" s="217">
        <v>2.3898923940014698</v>
      </c>
      <c r="S392" s="217">
        <v>0</v>
      </c>
      <c r="T392" s="217">
        <v>2.3520402691590898</v>
      </c>
      <c r="U392" s="217">
        <v>2.3520402691590898</v>
      </c>
      <c r="V392" s="217">
        <v>0</v>
      </c>
      <c r="W392" s="217">
        <v>2.3891392481865301</v>
      </c>
      <c r="X392" s="217">
        <v>2.3891392481865301</v>
      </c>
      <c r="Y392" s="217">
        <v>0</v>
      </c>
    </row>
    <row r="393" spans="2:25">
      <c r="B393" s="217" t="s">
        <v>561</v>
      </c>
      <c r="C393" s="217" t="s">
        <v>169</v>
      </c>
      <c r="D393" s="217" t="s">
        <v>11</v>
      </c>
      <c r="E393" s="217" t="s">
        <v>103</v>
      </c>
      <c r="F393" s="217" t="s">
        <v>9</v>
      </c>
      <c r="G393" s="217" t="s">
        <v>49</v>
      </c>
      <c r="H393" s="217" t="s">
        <v>176</v>
      </c>
      <c r="I393" s="217">
        <v>11</v>
      </c>
      <c r="J393" s="217">
        <v>10</v>
      </c>
      <c r="K393" s="217">
        <v>1</v>
      </c>
      <c r="L393" s="217">
        <v>99</v>
      </c>
      <c r="M393" s="217">
        <v>3097.9255158051201</v>
      </c>
      <c r="N393" s="217">
        <v>3.5507632265139302</v>
      </c>
      <c r="O393" s="217">
        <v>3.2279665695581099</v>
      </c>
      <c r="P393" s="217">
        <v>0.322796656955811</v>
      </c>
      <c r="Q393" s="217">
        <v>3.5923932175683002</v>
      </c>
      <c r="R393" s="217">
        <v>3.2632395139246801</v>
      </c>
      <c r="S393" s="217">
        <v>0.32915370364361901</v>
      </c>
      <c r="T393" s="217">
        <v>3.5371817182973602</v>
      </c>
      <c r="U393" s="217">
        <v>3.2009333493133001</v>
      </c>
      <c r="V393" s="217">
        <v>0.33624836898406002</v>
      </c>
      <c r="W393" s="217">
        <v>3.5958772793817602</v>
      </c>
      <c r="X393" s="217">
        <v>3.2585998977681099</v>
      </c>
      <c r="Y393" s="217">
        <v>0.33727738161365101</v>
      </c>
    </row>
    <row r="394" spans="2:25">
      <c r="B394" s="217" t="s">
        <v>562</v>
      </c>
      <c r="C394" s="217" t="s">
        <v>169</v>
      </c>
      <c r="D394" s="217" t="s">
        <v>11</v>
      </c>
      <c r="E394" s="217" t="s">
        <v>103</v>
      </c>
      <c r="F394" s="217" t="s">
        <v>9</v>
      </c>
      <c r="G394" s="217" t="s">
        <v>49</v>
      </c>
      <c r="H394" s="217" t="s">
        <v>178</v>
      </c>
      <c r="I394" s="217">
        <v>5</v>
      </c>
      <c r="J394" s="217">
        <v>5</v>
      </c>
      <c r="K394" s="217">
        <v>0</v>
      </c>
      <c r="L394" s="217">
        <v>44</v>
      </c>
      <c r="M394" s="217">
        <v>1683.35567760307</v>
      </c>
      <c r="N394" s="217">
        <v>2.9702576030274899</v>
      </c>
      <c r="O394" s="217">
        <v>2.9702576030274899</v>
      </c>
      <c r="P394" s="217">
        <v>0</v>
      </c>
      <c r="Q394" s="217">
        <v>2.8847079178660699</v>
      </c>
      <c r="R394" s="217">
        <v>2.8847079178660699</v>
      </c>
      <c r="S394" s="217">
        <v>0</v>
      </c>
      <c r="T394" s="217">
        <v>2.7687302404691101</v>
      </c>
      <c r="U394" s="217">
        <v>2.7687302404691101</v>
      </c>
      <c r="V394" s="217">
        <v>0</v>
      </c>
      <c r="W394" s="217">
        <v>2.8583690971585698</v>
      </c>
      <c r="X394" s="217">
        <v>2.8583690971585698</v>
      </c>
      <c r="Y394" s="217">
        <v>0</v>
      </c>
    </row>
    <row r="395" spans="2:25">
      <c r="B395" s="217" t="s">
        <v>563</v>
      </c>
      <c r="C395" s="217" t="s">
        <v>169</v>
      </c>
      <c r="D395" s="217" t="s">
        <v>11</v>
      </c>
      <c r="E395" s="217" t="s">
        <v>103</v>
      </c>
      <c r="F395" s="217" t="s">
        <v>9</v>
      </c>
      <c r="G395" s="217" t="s">
        <v>49</v>
      </c>
      <c r="H395" s="217" t="s">
        <v>5</v>
      </c>
      <c r="I395" s="217">
        <v>38</v>
      </c>
      <c r="J395" s="217">
        <v>37</v>
      </c>
      <c r="K395" s="217">
        <v>1</v>
      </c>
      <c r="L395" s="217">
        <v>416</v>
      </c>
      <c r="M395" s="217">
        <v>14180</v>
      </c>
      <c r="N395" s="217">
        <v>2.6798307475317298</v>
      </c>
      <c r="O395" s="217">
        <v>2.6093088857545799</v>
      </c>
      <c r="P395" s="217">
        <v>7.0521861777150904E-2</v>
      </c>
      <c r="Q395" s="217">
        <v>2.7191527311397099</v>
      </c>
      <c r="R395" s="217">
        <v>2.6517613478506101</v>
      </c>
      <c r="S395" s="217">
        <v>6.7391383289103005E-2</v>
      </c>
      <c r="T395" s="217">
        <v>2.6512101054109301</v>
      </c>
      <c r="U395" s="217">
        <v>2.5823661505542801</v>
      </c>
      <c r="V395" s="217">
        <v>6.8843954856650097E-2</v>
      </c>
      <c r="W395" s="217">
        <v>2.7095484371581402</v>
      </c>
      <c r="X395" s="217">
        <v>2.6404938008363801</v>
      </c>
      <c r="Y395" s="217">
        <v>6.9054636321760399E-2</v>
      </c>
    </row>
    <row r="396" spans="2:25">
      <c r="B396" s="217" t="s">
        <v>564</v>
      </c>
      <c r="C396" s="217" t="s">
        <v>169</v>
      </c>
      <c r="D396" s="217" t="s">
        <v>11</v>
      </c>
      <c r="E396" s="217" t="s">
        <v>103</v>
      </c>
      <c r="F396" s="217" t="s">
        <v>5</v>
      </c>
      <c r="G396" s="217" t="s">
        <v>49</v>
      </c>
      <c r="H396" s="217" t="s">
        <v>170</v>
      </c>
      <c r="I396" s="217">
        <v>26</v>
      </c>
      <c r="J396" s="217">
        <v>26</v>
      </c>
      <c r="K396" s="217">
        <v>0</v>
      </c>
      <c r="L396" s="217">
        <v>99</v>
      </c>
      <c r="M396" s="217">
        <v>5657.8603363120201</v>
      </c>
      <c r="N396" s="217">
        <v>4.5953767775306504</v>
      </c>
      <c r="O396" s="217">
        <v>4.5953767775306504</v>
      </c>
      <c r="P396" s="217">
        <v>0</v>
      </c>
      <c r="Q396" s="217">
        <v>4.4976923722936899</v>
      </c>
      <c r="R396" s="217">
        <v>4.4976923722936899</v>
      </c>
      <c r="S396" s="217">
        <v>0</v>
      </c>
      <c r="T396" s="217">
        <v>4.4515622729273199</v>
      </c>
      <c r="U396" s="217">
        <v>4.4515622729273199</v>
      </c>
      <c r="V396" s="217">
        <v>0</v>
      </c>
      <c r="W396" s="217">
        <v>4.5200006029526696</v>
      </c>
      <c r="X396" s="217">
        <v>4.5200006029526696</v>
      </c>
      <c r="Y396" s="217">
        <v>0</v>
      </c>
    </row>
    <row r="397" spans="2:25">
      <c r="B397" s="217" t="s">
        <v>565</v>
      </c>
      <c r="C397" s="217" t="s">
        <v>169</v>
      </c>
      <c r="D397" s="217" t="s">
        <v>11</v>
      </c>
      <c r="E397" s="217" t="s">
        <v>103</v>
      </c>
      <c r="F397" s="217" t="s">
        <v>5</v>
      </c>
      <c r="G397" s="217" t="s">
        <v>49</v>
      </c>
      <c r="H397" s="217" t="s">
        <v>172</v>
      </c>
      <c r="I397" s="217">
        <v>78</v>
      </c>
      <c r="J397" s="217">
        <v>78</v>
      </c>
      <c r="K397" s="217">
        <v>0</v>
      </c>
      <c r="L397" s="217">
        <v>193</v>
      </c>
      <c r="M397" s="217">
        <v>5815.7394167217099</v>
      </c>
      <c r="N397" s="217">
        <v>13.4118801430013</v>
      </c>
      <c r="O397" s="217">
        <v>13.4118801430013</v>
      </c>
      <c r="P397" s="217">
        <v>0</v>
      </c>
      <c r="Q397" s="217">
        <v>13.911141409549399</v>
      </c>
      <c r="R397" s="217">
        <v>13.911141409549399</v>
      </c>
      <c r="S397" s="217">
        <v>0</v>
      </c>
      <c r="T397" s="217">
        <v>13.6840790007584</v>
      </c>
      <c r="U397" s="217">
        <v>13.6840790007584</v>
      </c>
      <c r="V397" s="217">
        <v>0</v>
      </c>
      <c r="W397" s="217">
        <v>13.8253982914388</v>
      </c>
      <c r="X397" s="217">
        <v>13.8253982914388</v>
      </c>
      <c r="Y397" s="217">
        <v>0</v>
      </c>
    </row>
    <row r="398" spans="2:25">
      <c r="B398" s="217" t="s">
        <v>566</v>
      </c>
      <c r="C398" s="217" t="s">
        <v>169</v>
      </c>
      <c r="D398" s="217" t="s">
        <v>11</v>
      </c>
      <c r="E398" s="217" t="s">
        <v>103</v>
      </c>
      <c r="F398" s="217" t="s">
        <v>5</v>
      </c>
      <c r="G398" s="217" t="s">
        <v>49</v>
      </c>
      <c r="H398" s="217" t="s">
        <v>174</v>
      </c>
      <c r="I398" s="217">
        <v>45</v>
      </c>
      <c r="J398" s="217">
        <v>45</v>
      </c>
      <c r="K398" s="217">
        <v>0</v>
      </c>
      <c r="L398" s="217">
        <v>128</v>
      </c>
      <c r="M398" s="217">
        <v>6213.1445997111696</v>
      </c>
      <c r="N398" s="217">
        <v>7.24270927190266</v>
      </c>
      <c r="O398" s="217">
        <v>7.24270927190266</v>
      </c>
      <c r="P398" s="217">
        <v>0</v>
      </c>
      <c r="Q398" s="217">
        <v>7.2300871568264</v>
      </c>
      <c r="R398" s="217">
        <v>7.2300871568264</v>
      </c>
      <c r="S398" s="217">
        <v>0</v>
      </c>
      <c r="T398" s="217">
        <v>7.2046175524127598</v>
      </c>
      <c r="U398" s="217">
        <v>7.2046175524127598</v>
      </c>
      <c r="V398" s="217">
        <v>0</v>
      </c>
      <c r="W398" s="217">
        <v>7.2382738888307001</v>
      </c>
      <c r="X398" s="217">
        <v>7.2382738888307001</v>
      </c>
      <c r="Y398" s="217">
        <v>0</v>
      </c>
    </row>
    <row r="399" spans="2:25">
      <c r="B399" s="217" t="s">
        <v>567</v>
      </c>
      <c r="C399" s="217" t="s">
        <v>169</v>
      </c>
      <c r="D399" s="217" t="s">
        <v>11</v>
      </c>
      <c r="E399" s="217" t="s">
        <v>103</v>
      </c>
      <c r="F399" s="217" t="s">
        <v>5</v>
      </c>
      <c r="G399" s="217" t="s">
        <v>49</v>
      </c>
      <c r="H399" s="217" t="s">
        <v>176</v>
      </c>
      <c r="I399" s="217">
        <v>44</v>
      </c>
      <c r="J399" s="217">
        <v>43</v>
      </c>
      <c r="K399" s="217">
        <v>1</v>
      </c>
      <c r="L399" s="217">
        <v>141</v>
      </c>
      <c r="M399" s="217">
        <v>5662.0765133062496</v>
      </c>
      <c r="N399" s="217">
        <v>7.7710006031527801</v>
      </c>
      <c r="O399" s="217">
        <v>7.5943869530811199</v>
      </c>
      <c r="P399" s="217">
        <v>0.176613650071654</v>
      </c>
      <c r="Q399" s="217">
        <v>8.0201581688019807</v>
      </c>
      <c r="R399" s="217">
        <v>7.8456864978218599</v>
      </c>
      <c r="S399" s="217">
        <v>0.174471670980128</v>
      </c>
      <c r="T399" s="217">
        <v>7.63585705639239</v>
      </c>
      <c r="U399" s="217">
        <v>7.4576247772122297</v>
      </c>
      <c r="V399" s="217">
        <v>0.178232279180155</v>
      </c>
      <c r="W399" s="217">
        <v>7.8808939382180698</v>
      </c>
      <c r="X399" s="217">
        <v>7.7021162191690804</v>
      </c>
      <c r="Y399" s="217">
        <v>0.178777719048998</v>
      </c>
    </row>
    <row r="400" spans="2:25">
      <c r="B400" s="217" t="s">
        <v>568</v>
      </c>
      <c r="C400" s="217" t="s">
        <v>169</v>
      </c>
      <c r="D400" s="217" t="s">
        <v>11</v>
      </c>
      <c r="E400" s="217" t="s">
        <v>103</v>
      </c>
      <c r="F400" s="217" t="s">
        <v>5</v>
      </c>
      <c r="G400" s="217" t="s">
        <v>49</v>
      </c>
      <c r="H400" s="217" t="s">
        <v>178</v>
      </c>
      <c r="I400" s="217">
        <v>14</v>
      </c>
      <c r="J400" s="217">
        <v>13</v>
      </c>
      <c r="K400" s="217">
        <v>1</v>
      </c>
      <c r="L400" s="217">
        <v>73</v>
      </c>
      <c r="M400" s="217">
        <v>3061.17913394886</v>
      </c>
      <c r="N400" s="217">
        <v>4.5734010939569796</v>
      </c>
      <c r="O400" s="217">
        <v>4.2467295872457704</v>
      </c>
      <c r="P400" s="217">
        <v>0.32667150671121298</v>
      </c>
      <c r="Q400" s="217">
        <v>4.5369941392823199</v>
      </c>
      <c r="R400" s="217">
        <v>4.2101247281378704</v>
      </c>
      <c r="S400" s="217">
        <v>0.326869411144453</v>
      </c>
      <c r="T400" s="217">
        <v>4.5175133059605299</v>
      </c>
      <c r="U400" s="217">
        <v>4.1835984657158596</v>
      </c>
      <c r="V400" s="217">
        <v>0.33391484024467499</v>
      </c>
      <c r="W400" s="217">
        <v>4.5706406305593701</v>
      </c>
      <c r="X400" s="217">
        <v>4.2357039189258296</v>
      </c>
      <c r="Y400" s="217">
        <v>0.33493671163354699</v>
      </c>
    </row>
    <row r="401" spans="2:25">
      <c r="B401" s="217" t="s">
        <v>569</v>
      </c>
      <c r="C401" s="217" t="s">
        <v>169</v>
      </c>
      <c r="D401" s="217" t="s">
        <v>11</v>
      </c>
      <c r="E401" s="217" t="s">
        <v>103</v>
      </c>
      <c r="F401" s="217" t="s">
        <v>5</v>
      </c>
      <c r="G401" s="217" t="s">
        <v>49</v>
      </c>
      <c r="H401" s="217" t="s">
        <v>5</v>
      </c>
      <c r="I401" s="217">
        <v>207</v>
      </c>
      <c r="J401" s="217">
        <v>205</v>
      </c>
      <c r="K401" s="217">
        <v>2</v>
      </c>
      <c r="L401" s="217">
        <v>634</v>
      </c>
      <c r="M401" s="217">
        <v>26410</v>
      </c>
      <c r="N401" s="217">
        <v>7.8379401741764498</v>
      </c>
      <c r="O401" s="217">
        <v>7.7622112836047004</v>
      </c>
      <c r="P401" s="217">
        <v>7.5728890571753096E-2</v>
      </c>
      <c r="Q401" s="217">
        <v>7.9845548783094102</v>
      </c>
      <c r="R401" s="217">
        <v>7.9136550499032996</v>
      </c>
      <c r="S401" s="217">
        <v>7.0899828406106202E-2</v>
      </c>
      <c r="T401" s="217">
        <v>7.8480076011837001</v>
      </c>
      <c r="U401" s="217">
        <v>7.7755795792629296</v>
      </c>
      <c r="V401" s="217">
        <v>7.2428021920770705E-2</v>
      </c>
      <c r="W401" s="217">
        <v>7.9522068899592897</v>
      </c>
      <c r="X401" s="217">
        <v>7.8795572183409499</v>
      </c>
      <c r="Y401" s="217">
        <v>7.2649671618337894E-2</v>
      </c>
    </row>
    <row r="402" spans="2:25">
      <c r="B402" s="217" t="s">
        <v>570</v>
      </c>
      <c r="C402" s="217" t="s">
        <v>169</v>
      </c>
      <c r="D402" s="217" t="s">
        <v>11</v>
      </c>
      <c r="E402" s="217" t="s">
        <v>103</v>
      </c>
      <c r="F402" s="217" t="s">
        <v>12</v>
      </c>
      <c r="G402" s="217" t="s">
        <v>13</v>
      </c>
      <c r="H402" s="217" t="s">
        <v>170</v>
      </c>
      <c r="I402" s="217">
        <v>0</v>
      </c>
      <c r="J402" s="217">
        <v>0</v>
      </c>
      <c r="K402" s="217">
        <v>0</v>
      </c>
      <c r="L402" s="217">
        <v>0</v>
      </c>
      <c r="M402" s="217">
        <v>67.139908595017005</v>
      </c>
      <c r="N402" s="217">
        <v>0</v>
      </c>
      <c r="O402" s="217">
        <v>0</v>
      </c>
      <c r="P402" s="217">
        <v>0</v>
      </c>
      <c r="Q402" s="217">
        <v>0</v>
      </c>
      <c r="R402" s="217">
        <v>0</v>
      </c>
      <c r="S402" s="217">
        <v>0</v>
      </c>
      <c r="T402" s="217">
        <v>0</v>
      </c>
      <c r="U402" s="217">
        <v>0</v>
      </c>
      <c r="V402" s="217">
        <v>0</v>
      </c>
      <c r="W402" s="217">
        <v>0</v>
      </c>
      <c r="X402" s="217">
        <v>0</v>
      </c>
      <c r="Y402" s="217">
        <v>0</v>
      </c>
    </row>
    <row r="403" spans="2:25">
      <c r="B403" s="217" t="s">
        <v>571</v>
      </c>
      <c r="C403" s="217" t="s">
        <v>169</v>
      </c>
      <c r="D403" s="217" t="s">
        <v>11</v>
      </c>
      <c r="E403" s="217" t="s">
        <v>103</v>
      </c>
      <c r="F403" s="217" t="s">
        <v>12</v>
      </c>
      <c r="G403" s="217" t="s">
        <v>13</v>
      </c>
      <c r="H403" s="217" t="s">
        <v>172</v>
      </c>
      <c r="I403" s="217">
        <v>2</v>
      </c>
      <c r="J403" s="217">
        <v>2</v>
      </c>
      <c r="K403" s="217">
        <v>0</v>
      </c>
      <c r="L403" s="217">
        <v>2</v>
      </c>
      <c r="M403" s="217">
        <v>106.886333480761</v>
      </c>
      <c r="N403" s="217">
        <v>18.711466048744199</v>
      </c>
      <c r="O403" s="217">
        <v>18.711466048744199</v>
      </c>
      <c r="P403" s="217">
        <v>0</v>
      </c>
      <c r="Q403" s="217">
        <v>22.802291332143799</v>
      </c>
      <c r="R403" s="217">
        <v>22.802291332143799</v>
      </c>
      <c r="S403" s="217">
        <v>0</v>
      </c>
      <c r="T403" s="217">
        <v>20.7894119466172</v>
      </c>
      <c r="U403" s="217">
        <v>20.7894119466172</v>
      </c>
      <c r="V403" s="217">
        <v>0</v>
      </c>
      <c r="W403" s="217">
        <v>21.993996623296699</v>
      </c>
      <c r="X403" s="217">
        <v>21.993996623296699</v>
      </c>
      <c r="Y403" s="217">
        <v>0</v>
      </c>
    </row>
    <row r="404" spans="2:25">
      <c r="B404" s="217" t="s">
        <v>572</v>
      </c>
      <c r="C404" s="217" t="s">
        <v>169</v>
      </c>
      <c r="D404" s="217" t="s">
        <v>11</v>
      </c>
      <c r="E404" s="217" t="s">
        <v>103</v>
      </c>
      <c r="F404" s="217" t="s">
        <v>12</v>
      </c>
      <c r="G404" s="217" t="s">
        <v>13</v>
      </c>
      <c r="H404" s="217" t="s">
        <v>174</v>
      </c>
      <c r="I404" s="217">
        <v>4</v>
      </c>
      <c r="J404" s="217">
        <v>4</v>
      </c>
      <c r="K404" s="217">
        <v>0</v>
      </c>
      <c r="L404" s="217">
        <v>0</v>
      </c>
      <c r="M404" s="217">
        <v>106.886333480761</v>
      </c>
      <c r="N404" s="217">
        <v>37.4229320974883</v>
      </c>
      <c r="O404" s="217">
        <v>37.4229320974883</v>
      </c>
      <c r="P404" s="217">
        <v>0</v>
      </c>
      <c r="Q404" s="217">
        <v>40.052613471285099</v>
      </c>
      <c r="R404" s="217">
        <v>40.052613471285099</v>
      </c>
      <c r="S404" s="217">
        <v>0</v>
      </c>
      <c r="T404" s="217">
        <v>38.411552057840296</v>
      </c>
      <c r="U404" s="217">
        <v>38.411552057840296</v>
      </c>
      <c r="V404" s="217">
        <v>0</v>
      </c>
      <c r="W404" s="217">
        <v>39.670065337325099</v>
      </c>
      <c r="X404" s="217">
        <v>39.670065337325099</v>
      </c>
      <c r="Y404" s="217">
        <v>0</v>
      </c>
    </row>
    <row r="405" spans="2:25">
      <c r="B405" s="217" t="s">
        <v>573</v>
      </c>
      <c r="C405" s="217" t="s">
        <v>169</v>
      </c>
      <c r="D405" s="217" t="s">
        <v>11</v>
      </c>
      <c r="E405" s="217" t="s">
        <v>103</v>
      </c>
      <c r="F405" s="217" t="s">
        <v>12</v>
      </c>
      <c r="G405" s="217" t="s">
        <v>13</v>
      </c>
      <c r="H405" s="217" t="s">
        <v>176</v>
      </c>
      <c r="I405" s="217">
        <v>3</v>
      </c>
      <c r="J405" s="217">
        <v>3</v>
      </c>
      <c r="K405" s="217">
        <v>0</v>
      </c>
      <c r="L405" s="217">
        <v>1</v>
      </c>
      <c r="M405" s="217">
        <v>198.732124428719</v>
      </c>
      <c r="N405" s="217">
        <v>15.0956973293769</v>
      </c>
      <c r="O405" s="217">
        <v>15.0956973293769</v>
      </c>
      <c r="P405" s="217">
        <v>0</v>
      </c>
      <c r="Q405" s="217">
        <v>14.7248764139662</v>
      </c>
      <c r="R405" s="217">
        <v>14.7248764139662</v>
      </c>
      <c r="S405" s="217">
        <v>0</v>
      </c>
      <c r="T405" s="217">
        <v>15.5885083128357</v>
      </c>
      <c r="U405" s="217">
        <v>15.5885083128357</v>
      </c>
      <c r="V405" s="217">
        <v>0</v>
      </c>
      <c r="W405" s="217">
        <v>15.2128428508867</v>
      </c>
      <c r="X405" s="217">
        <v>15.2128428508867</v>
      </c>
      <c r="Y405" s="217">
        <v>0</v>
      </c>
    </row>
    <row r="406" spans="2:25">
      <c r="B406" s="217" t="s">
        <v>574</v>
      </c>
      <c r="C406" s="217" t="s">
        <v>169</v>
      </c>
      <c r="D406" s="217" t="s">
        <v>11</v>
      </c>
      <c r="E406" s="217" t="s">
        <v>103</v>
      </c>
      <c r="F406" s="217" t="s">
        <v>12</v>
      </c>
      <c r="G406" s="217" t="s">
        <v>13</v>
      </c>
      <c r="H406" s="217" t="s">
        <v>178</v>
      </c>
      <c r="I406" s="217">
        <v>1</v>
      </c>
      <c r="J406" s="217">
        <v>1</v>
      </c>
      <c r="K406" s="217">
        <v>0</v>
      </c>
      <c r="L406" s="217">
        <v>4</v>
      </c>
      <c r="M406" s="217">
        <v>280.35530001474302</v>
      </c>
      <c r="N406" s="217">
        <v>3.5669024268398499</v>
      </c>
      <c r="O406" s="217">
        <v>3.5669024268398499</v>
      </c>
      <c r="P406" s="217">
        <v>0</v>
      </c>
      <c r="Q406" s="217">
        <v>4.0506086464494997</v>
      </c>
      <c r="R406" s="217">
        <v>4.0506086464494997</v>
      </c>
      <c r="S406" s="217">
        <v>0</v>
      </c>
      <c r="T406" s="217">
        <v>3.4223833974301798</v>
      </c>
      <c r="U406" s="217">
        <v>3.4223833974301798</v>
      </c>
      <c r="V406" s="217">
        <v>0</v>
      </c>
      <c r="W406" s="217">
        <v>3.7588463617950199</v>
      </c>
      <c r="X406" s="217">
        <v>3.7588463617950199</v>
      </c>
      <c r="Y406" s="217">
        <v>0</v>
      </c>
    </row>
    <row r="407" spans="2:25">
      <c r="B407" s="217" t="s">
        <v>575</v>
      </c>
      <c r="C407" s="217" t="s">
        <v>169</v>
      </c>
      <c r="D407" s="217" t="s">
        <v>11</v>
      </c>
      <c r="E407" s="217" t="s">
        <v>103</v>
      </c>
      <c r="F407" s="217" t="s">
        <v>12</v>
      </c>
      <c r="G407" s="217" t="s">
        <v>13</v>
      </c>
      <c r="H407" s="217" t="s">
        <v>5</v>
      </c>
      <c r="I407" s="217">
        <v>10</v>
      </c>
      <c r="J407" s="217">
        <v>10</v>
      </c>
      <c r="K407" s="217">
        <v>0</v>
      </c>
      <c r="L407" s="217">
        <v>7</v>
      </c>
      <c r="M407" s="217">
        <v>760</v>
      </c>
      <c r="N407" s="217">
        <v>13.157894736842101</v>
      </c>
      <c r="O407" s="217">
        <v>13.157894736842101</v>
      </c>
      <c r="P407" s="217">
        <v>0</v>
      </c>
      <c r="Q407" s="217">
        <v>14.2164894791963</v>
      </c>
      <c r="R407" s="217">
        <v>14.2164894791963</v>
      </c>
      <c r="S407" s="217">
        <v>0</v>
      </c>
      <c r="T407" s="217">
        <v>13.769080616523899</v>
      </c>
      <c r="U407" s="217">
        <v>13.769080616523899</v>
      </c>
      <c r="V407" s="217">
        <v>0</v>
      </c>
      <c r="W407" s="217">
        <v>14.113108221132601</v>
      </c>
      <c r="X407" s="217">
        <v>14.113108221132601</v>
      </c>
      <c r="Y407" s="217">
        <v>0</v>
      </c>
    </row>
    <row r="408" spans="2:25">
      <c r="B408" s="217" t="s">
        <v>576</v>
      </c>
      <c r="C408" s="217" t="s">
        <v>169</v>
      </c>
      <c r="D408" s="217" t="s">
        <v>11</v>
      </c>
      <c r="E408" s="217" t="s">
        <v>103</v>
      </c>
      <c r="F408" s="217" t="s">
        <v>9</v>
      </c>
      <c r="G408" s="217" t="s">
        <v>13</v>
      </c>
      <c r="H408" s="217" t="s">
        <v>170</v>
      </c>
      <c r="I408" s="217">
        <v>0</v>
      </c>
      <c r="J408" s="217">
        <v>0</v>
      </c>
      <c r="K408" s="217">
        <v>0</v>
      </c>
      <c r="L408" s="217">
        <v>3</v>
      </c>
      <c r="M408" s="217">
        <v>71.383850931677003</v>
      </c>
      <c r="N408" s="217">
        <v>0</v>
      </c>
      <c r="O408" s="217">
        <v>0</v>
      </c>
      <c r="P408" s="217">
        <v>0</v>
      </c>
      <c r="Q408" s="217">
        <v>0</v>
      </c>
      <c r="R408" s="217">
        <v>0</v>
      </c>
      <c r="S408" s="217">
        <v>0</v>
      </c>
      <c r="T408" s="217">
        <v>0</v>
      </c>
      <c r="U408" s="217">
        <v>0</v>
      </c>
      <c r="V408" s="217">
        <v>0</v>
      </c>
      <c r="W408" s="217">
        <v>0</v>
      </c>
      <c r="X408" s="217">
        <v>0</v>
      </c>
      <c r="Y408" s="217">
        <v>0</v>
      </c>
    </row>
    <row r="409" spans="2:25">
      <c r="B409" s="217" t="s">
        <v>577</v>
      </c>
      <c r="C409" s="217" t="s">
        <v>169</v>
      </c>
      <c r="D409" s="217" t="s">
        <v>11</v>
      </c>
      <c r="E409" s="217" t="s">
        <v>103</v>
      </c>
      <c r="F409" s="217" t="s">
        <v>9</v>
      </c>
      <c r="G409" s="217" t="s">
        <v>13</v>
      </c>
      <c r="H409" s="217" t="s">
        <v>172</v>
      </c>
      <c r="I409" s="217">
        <v>0</v>
      </c>
      <c r="J409" s="217">
        <v>0</v>
      </c>
      <c r="K409" s="217">
        <v>0</v>
      </c>
      <c r="L409" s="217">
        <v>3</v>
      </c>
      <c r="M409" s="217">
        <v>81.522981366459604</v>
      </c>
      <c r="N409" s="217">
        <v>0</v>
      </c>
      <c r="O409" s="217">
        <v>0</v>
      </c>
      <c r="P409" s="217">
        <v>0</v>
      </c>
      <c r="Q409" s="217">
        <v>0</v>
      </c>
      <c r="R409" s="217">
        <v>0</v>
      </c>
      <c r="S409" s="217">
        <v>0</v>
      </c>
      <c r="T409" s="217">
        <v>0</v>
      </c>
      <c r="U409" s="217">
        <v>0</v>
      </c>
      <c r="V409" s="217">
        <v>0</v>
      </c>
      <c r="W409" s="217">
        <v>0</v>
      </c>
      <c r="X409" s="217">
        <v>0</v>
      </c>
      <c r="Y409" s="217">
        <v>0</v>
      </c>
    </row>
    <row r="410" spans="2:25">
      <c r="B410" s="217" t="s">
        <v>578</v>
      </c>
      <c r="C410" s="217" t="s">
        <v>169</v>
      </c>
      <c r="D410" s="217" t="s">
        <v>11</v>
      </c>
      <c r="E410" s="217" t="s">
        <v>103</v>
      </c>
      <c r="F410" s="217" t="s">
        <v>9</v>
      </c>
      <c r="G410" s="217" t="s">
        <v>13</v>
      </c>
      <c r="H410" s="217" t="s">
        <v>174</v>
      </c>
      <c r="I410" s="217">
        <v>0</v>
      </c>
      <c r="J410" s="217">
        <v>0</v>
      </c>
      <c r="K410" s="217">
        <v>0</v>
      </c>
      <c r="L410" s="217">
        <v>4</v>
      </c>
      <c r="M410" s="217">
        <v>128.44968944099401</v>
      </c>
      <c r="N410" s="217">
        <v>0</v>
      </c>
      <c r="O410" s="217">
        <v>0</v>
      </c>
      <c r="P410" s="217">
        <v>0</v>
      </c>
      <c r="Q410" s="217">
        <v>0</v>
      </c>
      <c r="R410" s="217">
        <v>0</v>
      </c>
      <c r="S410" s="217">
        <v>0</v>
      </c>
      <c r="T410" s="217">
        <v>0</v>
      </c>
      <c r="U410" s="217">
        <v>0</v>
      </c>
      <c r="V410" s="217">
        <v>0</v>
      </c>
      <c r="W410" s="217">
        <v>0</v>
      </c>
      <c r="X410" s="217">
        <v>0</v>
      </c>
      <c r="Y410" s="217">
        <v>0</v>
      </c>
    </row>
    <row r="411" spans="2:25">
      <c r="B411" s="217" t="s">
        <v>579</v>
      </c>
      <c r="C411" s="217" t="s">
        <v>169</v>
      </c>
      <c r="D411" s="217" t="s">
        <v>11</v>
      </c>
      <c r="E411" s="217" t="s">
        <v>103</v>
      </c>
      <c r="F411" s="217" t="s">
        <v>9</v>
      </c>
      <c r="G411" s="217" t="s">
        <v>13</v>
      </c>
      <c r="H411" s="217" t="s">
        <v>176</v>
      </c>
      <c r="I411" s="217">
        <v>2</v>
      </c>
      <c r="J411" s="217">
        <v>2</v>
      </c>
      <c r="K411" s="217">
        <v>0</v>
      </c>
      <c r="L411" s="217">
        <v>8</v>
      </c>
      <c r="M411" s="217">
        <v>201.090683229814</v>
      </c>
      <c r="N411" s="217">
        <v>9.9457616229506201</v>
      </c>
      <c r="O411" s="217">
        <v>9.9457616229506201</v>
      </c>
      <c r="P411" s="217">
        <v>0</v>
      </c>
      <c r="Q411" s="217">
        <v>8.4738424543149904</v>
      </c>
      <c r="R411" s="217">
        <v>8.4738424543149904</v>
      </c>
      <c r="S411" s="217">
        <v>0</v>
      </c>
      <c r="T411" s="217">
        <v>8.6564898791973004</v>
      </c>
      <c r="U411" s="217">
        <v>8.6564898791973004</v>
      </c>
      <c r="V411" s="217">
        <v>0</v>
      </c>
      <c r="W411" s="217">
        <v>8.6829811226806104</v>
      </c>
      <c r="X411" s="217">
        <v>8.6829811226806104</v>
      </c>
      <c r="Y411" s="217">
        <v>0</v>
      </c>
    </row>
    <row r="412" spans="2:25">
      <c r="B412" s="217" t="s">
        <v>580</v>
      </c>
      <c r="C412" s="217" t="s">
        <v>169</v>
      </c>
      <c r="D412" s="217" t="s">
        <v>11</v>
      </c>
      <c r="E412" s="217" t="s">
        <v>103</v>
      </c>
      <c r="F412" s="217" t="s">
        <v>9</v>
      </c>
      <c r="G412" s="217" t="s">
        <v>13</v>
      </c>
      <c r="H412" s="217" t="s">
        <v>178</v>
      </c>
      <c r="I412" s="217">
        <v>1</v>
      </c>
      <c r="J412" s="217">
        <v>1</v>
      </c>
      <c r="K412" s="217">
        <v>0</v>
      </c>
      <c r="L412" s="217">
        <v>8</v>
      </c>
      <c r="M412" s="217">
        <v>327.55279503105601</v>
      </c>
      <c r="N412" s="217">
        <v>3.05294296116505</v>
      </c>
      <c r="O412" s="217">
        <v>3.05294296116505</v>
      </c>
      <c r="P412" s="217">
        <v>0</v>
      </c>
      <c r="Q412" s="217">
        <v>3.2223783137990001</v>
      </c>
      <c r="R412" s="217">
        <v>3.2223783137990001</v>
      </c>
      <c r="S412" s="217">
        <v>0</v>
      </c>
      <c r="T412" s="217">
        <v>2.7226066509909299</v>
      </c>
      <c r="U412" s="217">
        <v>2.7226066509909299</v>
      </c>
      <c r="V412" s="217">
        <v>0</v>
      </c>
      <c r="W412" s="217">
        <v>2.9902728351126902</v>
      </c>
      <c r="X412" s="217">
        <v>2.9902728351126902</v>
      </c>
      <c r="Y412" s="217">
        <v>0</v>
      </c>
    </row>
    <row r="413" spans="2:25">
      <c r="B413" s="217" t="s">
        <v>581</v>
      </c>
      <c r="C413" s="217" t="s">
        <v>169</v>
      </c>
      <c r="D413" s="217" t="s">
        <v>11</v>
      </c>
      <c r="E413" s="217" t="s">
        <v>103</v>
      </c>
      <c r="F413" s="217" t="s">
        <v>9</v>
      </c>
      <c r="G413" s="217" t="s">
        <v>13</v>
      </c>
      <c r="H413" s="217" t="s">
        <v>5</v>
      </c>
      <c r="I413" s="217">
        <v>3</v>
      </c>
      <c r="J413" s="217">
        <v>3</v>
      </c>
      <c r="K413" s="217">
        <v>0</v>
      </c>
      <c r="L413" s="217">
        <v>26</v>
      </c>
      <c r="M413" s="217">
        <v>810</v>
      </c>
      <c r="N413" s="217">
        <v>3.7037037037037002</v>
      </c>
      <c r="O413" s="217">
        <v>3.7037037037037002</v>
      </c>
      <c r="P413" s="217">
        <v>0</v>
      </c>
      <c r="Q413" s="217">
        <v>3.8221318935678199</v>
      </c>
      <c r="R413" s="217">
        <v>3.8221318935678199</v>
      </c>
      <c r="S413" s="217">
        <v>0</v>
      </c>
      <c r="T413" s="217">
        <v>3.6570248447977698</v>
      </c>
      <c r="U413" s="217">
        <v>3.6570248447977698</v>
      </c>
      <c r="V413" s="217">
        <v>0</v>
      </c>
      <c r="W413" s="217">
        <v>3.7809703732993598</v>
      </c>
      <c r="X413" s="217">
        <v>3.7809703732993598</v>
      </c>
      <c r="Y413" s="217">
        <v>0</v>
      </c>
    </row>
    <row r="414" spans="2:25">
      <c r="B414" s="217" t="s">
        <v>582</v>
      </c>
      <c r="C414" s="217" t="s">
        <v>169</v>
      </c>
      <c r="D414" s="217" t="s">
        <v>11</v>
      </c>
      <c r="E414" s="217" t="s">
        <v>103</v>
      </c>
      <c r="F414" s="217" t="s">
        <v>5</v>
      </c>
      <c r="G414" s="217" t="s">
        <v>13</v>
      </c>
      <c r="H414" s="217" t="s">
        <v>170</v>
      </c>
      <c r="I414" s="217">
        <v>0</v>
      </c>
      <c r="J414" s="217">
        <v>0</v>
      </c>
      <c r="K414" s="217">
        <v>0</v>
      </c>
      <c r="L414" s="217">
        <v>3</v>
      </c>
      <c r="M414" s="217">
        <v>138.52375952669399</v>
      </c>
      <c r="N414" s="217">
        <v>0</v>
      </c>
      <c r="O414" s="217">
        <v>0</v>
      </c>
      <c r="P414" s="217">
        <v>0</v>
      </c>
      <c r="Q414" s="217">
        <v>0</v>
      </c>
      <c r="R414" s="217">
        <v>0</v>
      </c>
      <c r="S414" s="217">
        <v>0</v>
      </c>
      <c r="T414" s="217">
        <v>0</v>
      </c>
      <c r="U414" s="217">
        <v>0</v>
      </c>
      <c r="V414" s="217">
        <v>0</v>
      </c>
      <c r="W414" s="217">
        <v>0</v>
      </c>
      <c r="X414" s="217">
        <v>0</v>
      </c>
      <c r="Y414" s="217">
        <v>0</v>
      </c>
    </row>
    <row r="415" spans="2:25">
      <c r="B415" s="217" t="s">
        <v>583</v>
      </c>
      <c r="C415" s="217" t="s">
        <v>169</v>
      </c>
      <c r="D415" s="217" t="s">
        <v>11</v>
      </c>
      <c r="E415" s="217" t="s">
        <v>103</v>
      </c>
      <c r="F415" s="217" t="s">
        <v>5</v>
      </c>
      <c r="G415" s="217" t="s">
        <v>13</v>
      </c>
      <c r="H415" s="217" t="s">
        <v>172</v>
      </c>
      <c r="I415" s="217">
        <v>2</v>
      </c>
      <c r="J415" s="217">
        <v>2</v>
      </c>
      <c r="K415" s="217">
        <v>0</v>
      </c>
      <c r="L415" s="217">
        <v>5</v>
      </c>
      <c r="M415" s="217">
        <v>188.40931484722</v>
      </c>
      <c r="N415" s="217">
        <v>10.6151864180483</v>
      </c>
      <c r="O415" s="217">
        <v>10.6151864180483</v>
      </c>
      <c r="P415" s="217">
        <v>0</v>
      </c>
      <c r="Q415" s="217">
        <v>11.249553058330401</v>
      </c>
      <c r="R415" s="217">
        <v>11.249553058330401</v>
      </c>
      <c r="S415" s="217">
        <v>0</v>
      </c>
      <c r="T415" s="217">
        <v>10.412502989593801</v>
      </c>
      <c r="U415" s="217">
        <v>10.412502989593801</v>
      </c>
      <c r="V415" s="217">
        <v>0</v>
      </c>
      <c r="W415" s="217">
        <v>10.936188998525401</v>
      </c>
      <c r="X415" s="217">
        <v>10.936188998525401</v>
      </c>
      <c r="Y415" s="217">
        <v>0</v>
      </c>
    </row>
    <row r="416" spans="2:25">
      <c r="B416" s="217" t="s">
        <v>584</v>
      </c>
      <c r="C416" s="217" t="s">
        <v>169</v>
      </c>
      <c r="D416" s="217" t="s">
        <v>11</v>
      </c>
      <c r="E416" s="217" t="s">
        <v>103</v>
      </c>
      <c r="F416" s="217" t="s">
        <v>5</v>
      </c>
      <c r="G416" s="217" t="s">
        <v>13</v>
      </c>
      <c r="H416" s="217" t="s">
        <v>174</v>
      </c>
      <c r="I416" s="217">
        <v>4</v>
      </c>
      <c r="J416" s="217">
        <v>4</v>
      </c>
      <c r="K416" s="217">
        <v>0</v>
      </c>
      <c r="L416" s="217">
        <v>4</v>
      </c>
      <c r="M416" s="217">
        <v>235.33602292175399</v>
      </c>
      <c r="N416" s="217">
        <v>16.996972883024998</v>
      </c>
      <c r="O416" s="217">
        <v>16.996972883024998</v>
      </c>
      <c r="P416" s="217">
        <v>0</v>
      </c>
      <c r="Q416" s="217">
        <v>17.960197990857701</v>
      </c>
      <c r="R416" s="217">
        <v>17.960197990857701</v>
      </c>
      <c r="S416" s="217">
        <v>0</v>
      </c>
      <c r="T416" s="217">
        <v>17.439883386353699</v>
      </c>
      <c r="U416" s="217">
        <v>17.439883386353699</v>
      </c>
      <c r="V416" s="217">
        <v>0</v>
      </c>
      <c r="W416" s="217">
        <v>17.9066715611112</v>
      </c>
      <c r="X416" s="217">
        <v>17.9066715611112</v>
      </c>
      <c r="Y416" s="217">
        <v>0</v>
      </c>
    </row>
    <row r="417" spans="2:25">
      <c r="B417" s="217" t="s">
        <v>585</v>
      </c>
      <c r="C417" s="217" t="s">
        <v>169</v>
      </c>
      <c r="D417" s="217" t="s">
        <v>11</v>
      </c>
      <c r="E417" s="217" t="s">
        <v>103</v>
      </c>
      <c r="F417" s="217" t="s">
        <v>5</v>
      </c>
      <c r="G417" s="217" t="s">
        <v>13</v>
      </c>
      <c r="H417" s="217" t="s">
        <v>176</v>
      </c>
      <c r="I417" s="217">
        <v>5</v>
      </c>
      <c r="J417" s="217">
        <v>5</v>
      </c>
      <c r="K417" s="217">
        <v>0</v>
      </c>
      <c r="L417" s="217">
        <v>9</v>
      </c>
      <c r="M417" s="217">
        <v>399.82280765853199</v>
      </c>
      <c r="N417" s="217">
        <v>12.505539714658401</v>
      </c>
      <c r="O417" s="217">
        <v>12.505539714658401</v>
      </c>
      <c r="P417" s="217">
        <v>0</v>
      </c>
      <c r="Q417" s="217">
        <v>11.570048960696599</v>
      </c>
      <c r="R417" s="217">
        <v>11.570048960696599</v>
      </c>
      <c r="S417" s="217">
        <v>0</v>
      </c>
      <c r="T417" s="217">
        <v>12.100573912211001</v>
      </c>
      <c r="U417" s="217">
        <v>12.100573912211001</v>
      </c>
      <c r="V417" s="217">
        <v>0</v>
      </c>
      <c r="W417" s="217">
        <v>11.919706071882899</v>
      </c>
      <c r="X417" s="217">
        <v>11.919706071882899</v>
      </c>
      <c r="Y417" s="217">
        <v>0</v>
      </c>
    </row>
    <row r="418" spans="2:25">
      <c r="B418" s="217" t="s">
        <v>586</v>
      </c>
      <c r="C418" s="217" t="s">
        <v>169</v>
      </c>
      <c r="D418" s="217" t="s">
        <v>11</v>
      </c>
      <c r="E418" s="217" t="s">
        <v>103</v>
      </c>
      <c r="F418" s="217" t="s">
        <v>5</v>
      </c>
      <c r="G418" s="217" t="s">
        <v>13</v>
      </c>
      <c r="H418" s="217" t="s">
        <v>178</v>
      </c>
      <c r="I418" s="217">
        <v>2</v>
      </c>
      <c r="J418" s="217">
        <v>2</v>
      </c>
      <c r="K418" s="217">
        <v>0</v>
      </c>
      <c r="L418" s="217">
        <v>12</v>
      </c>
      <c r="M418" s="217">
        <v>607.90809504579897</v>
      </c>
      <c r="N418" s="217">
        <v>3.2899709944631099</v>
      </c>
      <c r="O418" s="217">
        <v>3.2899709944631099</v>
      </c>
      <c r="P418" s="217">
        <v>0</v>
      </c>
      <c r="Q418" s="217">
        <v>3.5893350369927299</v>
      </c>
      <c r="R418" s="217">
        <v>3.5893350369927299</v>
      </c>
      <c r="S418" s="217">
        <v>0</v>
      </c>
      <c r="T418" s="217">
        <v>3.0326505744231298</v>
      </c>
      <c r="U418" s="217">
        <v>3.0326505744231298</v>
      </c>
      <c r="V418" s="217">
        <v>0</v>
      </c>
      <c r="W418" s="217">
        <v>3.3307979424004599</v>
      </c>
      <c r="X418" s="217">
        <v>3.3307979424004599</v>
      </c>
      <c r="Y418" s="217">
        <v>0</v>
      </c>
    </row>
    <row r="419" spans="2:25">
      <c r="B419" s="217" t="s">
        <v>587</v>
      </c>
      <c r="C419" s="217" t="s">
        <v>169</v>
      </c>
      <c r="D419" s="217" t="s">
        <v>11</v>
      </c>
      <c r="E419" s="217" t="s">
        <v>103</v>
      </c>
      <c r="F419" s="217" t="s">
        <v>5</v>
      </c>
      <c r="G419" s="217" t="s">
        <v>13</v>
      </c>
      <c r="H419" s="217" t="s">
        <v>5</v>
      </c>
      <c r="I419" s="217">
        <v>13</v>
      </c>
      <c r="J419" s="217">
        <v>13</v>
      </c>
      <c r="K419" s="217">
        <v>0</v>
      </c>
      <c r="L419" s="217">
        <v>33</v>
      </c>
      <c r="M419" s="217">
        <v>1570</v>
      </c>
      <c r="N419" s="217">
        <v>8.2802547770700592</v>
      </c>
      <c r="O419" s="217">
        <v>8.2802547770700592</v>
      </c>
      <c r="P419" s="217">
        <v>0</v>
      </c>
      <c r="Q419" s="217">
        <v>8.7109123876421695</v>
      </c>
      <c r="R419" s="217">
        <v>8.7109123876421695</v>
      </c>
      <c r="S419" s="217">
        <v>0</v>
      </c>
      <c r="T419" s="217">
        <v>8.4278445060897393</v>
      </c>
      <c r="U419" s="217">
        <v>8.4278445060897393</v>
      </c>
      <c r="V419" s="217">
        <v>0</v>
      </c>
      <c r="W419" s="217">
        <v>8.6466721748097193</v>
      </c>
      <c r="X419" s="217">
        <v>8.6466721748097193</v>
      </c>
      <c r="Y419" s="217">
        <v>0</v>
      </c>
    </row>
    <row r="420" spans="2:25">
      <c r="B420" s="217" t="s">
        <v>588</v>
      </c>
      <c r="C420" s="217" t="s">
        <v>169</v>
      </c>
      <c r="D420" s="217" t="s">
        <v>11</v>
      </c>
      <c r="E420" s="217" t="s">
        <v>103</v>
      </c>
      <c r="F420" s="217" t="s">
        <v>12</v>
      </c>
      <c r="G420" s="217" t="s">
        <v>5</v>
      </c>
      <c r="H420" s="217" t="s">
        <v>170</v>
      </c>
      <c r="I420" s="217">
        <v>35</v>
      </c>
      <c r="J420" s="217">
        <v>35</v>
      </c>
      <c r="K420" s="217">
        <v>0</v>
      </c>
      <c r="L420" s="217">
        <v>39</v>
      </c>
      <c r="M420" s="217">
        <v>3398.0817798080502</v>
      </c>
      <c r="N420" s="217">
        <v>10.2999286856413</v>
      </c>
      <c r="O420" s="217">
        <v>10.2999286856413</v>
      </c>
      <c r="P420" s="217">
        <v>0</v>
      </c>
      <c r="Q420" s="217">
        <v>10.160013075579499</v>
      </c>
      <c r="R420" s="217">
        <v>10.160013075579499</v>
      </c>
      <c r="S420" s="217">
        <v>0</v>
      </c>
      <c r="T420" s="217">
        <v>10.0531602740087</v>
      </c>
      <c r="U420" s="217">
        <v>10.0531602740087</v>
      </c>
      <c r="V420" s="217">
        <v>0</v>
      </c>
      <c r="W420" s="217">
        <v>10.198953259398101</v>
      </c>
      <c r="X420" s="217">
        <v>10.198953259398101</v>
      </c>
      <c r="Y420" s="217">
        <v>0</v>
      </c>
    </row>
    <row r="421" spans="2:25">
      <c r="B421" s="217" t="s">
        <v>589</v>
      </c>
      <c r="C421" s="217" t="s">
        <v>169</v>
      </c>
      <c r="D421" s="217" t="s">
        <v>11</v>
      </c>
      <c r="E421" s="217" t="s">
        <v>103</v>
      </c>
      <c r="F421" s="217" t="s">
        <v>12</v>
      </c>
      <c r="G421" s="217" t="s">
        <v>5</v>
      </c>
      <c r="H421" s="217" t="s">
        <v>172</v>
      </c>
      <c r="I421" s="217">
        <v>82</v>
      </c>
      <c r="J421" s="217">
        <v>82</v>
      </c>
      <c r="K421" s="217">
        <v>0</v>
      </c>
      <c r="L421" s="217">
        <v>109</v>
      </c>
      <c r="M421" s="217">
        <v>3673.0873915207599</v>
      </c>
      <c r="N421" s="217">
        <v>22.324543703832099</v>
      </c>
      <c r="O421" s="217">
        <v>22.324543703832099</v>
      </c>
      <c r="P421" s="217">
        <v>0</v>
      </c>
      <c r="Q421" s="217">
        <v>23.172533957656601</v>
      </c>
      <c r="R421" s="217">
        <v>23.172533957656601</v>
      </c>
      <c r="S421" s="217">
        <v>0</v>
      </c>
      <c r="T421" s="217">
        <v>22.828263873882399</v>
      </c>
      <c r="U421" s="217">
        <v>22.828263873882399</v>
      </c>
      <c r="V421" s="217">
        <v>0</v>
      </c>
      <c r="W421" s="217">
        <v>23.042678851435898</v>
      </c>
      <c r="X421" s="217">
        <v>23.042678851435898</v>
      </c>
      <c r="Y421" s="217">
        <v>0</v>
      </c>
    </row>
    <row r="422" spans="2:25">
      <c r="B422" s="217" t="s">
        <v>590</v>
      </c>
      <c r="C422" s="217" t="s">
        <v>169</v>
      </c>
      <c r="D422" s="217" t="s">
        <v>11</v>
      </c>
      <c r="E422" s="217" t="s">
        <v>103</v>
      </c>
      <c r="F422" s="217" t="s">
        <v>12</v>
      </c>
      <c r="G422" s="217" t="s">
        <v>5</v>
      </c>
      <c r="H422" s="217" t="s">
        <v>174</v>
      </c>
      <c r="I422" s="217">
        <v>55</v>
      </c>
      <c r="J422" s="217">
        <v>55</v>
      </c>
      <c r="K422" s="217">
        <v>0</v>
      </c>
      <c r="L422" s="217">
        <v>67</v>
      </c>
      <c r="M422" s="217">
        <v>4221.3013579434501</v>
      </c>
      <c r="N422" s="217">
        <v>13.0291574413429</v>
      </c>
      <c r="O422" s="217">
        <v>13.0291574413429</v>
      </c>
      <c r="P422" s="217">
        <v>0</v>
      </c>
      <c r="Q422" s="217">
        <v>13.182773815601699</v>
      </c>
      <c r="R422" s="217">
        <v>13.182773815601699</v>
      </c>
      <c r="S422" s="217">
        <v>0</v>
      </c>
      <c r="T422" s="217">
        <v>13.033025802658001</v>
      </c>
      <c r="U422" s="217">
        <v>13.033025802658001</v>
      </c>
      <c r="V422" s="217">
        <v>0</v>
      </c>
      <c r="W422" s="217">
        <v>13.163721541561101</v>
      </c>
      <c r="X422" s="217">
        <v>13.163721541561101</v>
      </c>
      <c r="Y422" s="217">
        <v>0</v>
      </c>
    </row>
    <row r="423" spans="2:25">
      <c r="B423" s="217" t="s">
        <v>591</v>
      </c>
      <c r="C423" s="217" t="s">
        <v>169</v>
      </c>
      <c r="D423" s="217" t="s">
        <v>11</v>
      </c>
      <c r="E423" s="217" t="s">
        <v>103</v>
      </c>
      <c r="F423" s="217" t="s">
        <v>12</v>
      </c>
      <c r="G423" s="217" t="s">
        <v>5</v>
      </c>
      <c r="H423" s="217" t="s">
        <v>176</v>
      </c>
      <c r="I423" s="217">
        <v>52</v>
      </c>
      <c r="J423" s="217">
        <v>51</v>
      </c>
      <c r="K423" s="217">
        <v>1</v>
      </c>
      <c r="L423" s="217">
        <v>76</v>
      </c>
      <c r="M423" s="217">
        <v>4954.7479215705698</v>
      </c>
      <c r="N423" s="217">
        <v>10.494983967522799</v>
      </c>
      <c r="O423" s="217">
        <v>10.2931573527627</v>
      </c>
      <c r="P423" s="217">
        <v>0.20182661476005401</v>
      </c>
      <c r="Q423" s="217">
        <v>11.164962952004901</v>
      </c>
      <c r="R423" s="217">
        <v>10.911326327927201</v>
      </c>
      <c r="S423" s="217">
        <v>0.253636624077686</v>
      </c>
      <c r="T423" s="217">
        <v>10.652806364132299</v>
      </c>
      <c r="U423" s="217">
        <v>10.4385072681225</v>
      </c>
      <c r="V423" s="217">
        <v>0.21429909600982699</v>
      </c>
      <c r="W423" s="217">
        <v>10.953979616612701</v>
      </c>
      <c r="X423" s="217">
        <v>10.718612247200699</v>
      </c>
      <c r="Y423" s="217">
        <v>0.235367369412015</v>
      </c>
    </row>
    <row r="424" spans="2:25">
      <c r="B424" s="217" t="s">
        <v>592</v>
      </c>
      <c r="C424" s="217" t="s">
        <v>169</v>
      </c>
      <c r="D424" s="217" t="s">
        <v>11</v>
      </c>
      <c r="E424" s="217" t="s">
        <v>103</v>
      </c>
      <c r="F424" s="217" t="s">
        <v>12</v>
      </c>
      <c r="G424" s="217" t="s">
        <v>5</v>
      </c>
      <c r="H424" s="217" t="s">
        <v>178</v>
      </c>
      <c r="I424" s="217">
        <v>38</v>
      </c>
      <c r="J424" s="217">
        <v>36</v>
      </c>
      <c r="K424" s="217">
        <v>2</v>
      </c>
      <c r="L424" s="217">
        <v>139</v>
      </c>
      <c r="M424" s="217">
        <v>6102.78154915716</v>
      </c>
      <c r="N424" s="217">
        <v>6.2266688876071701</v>
      </c>
      <c r="O424" s="217">
        <v>5.8989494724699503</v>
      </c>
      <c r="P424" s="217">
        <v>0.32771941513721897</v>
      </c>
      <c r="Q424" s="217">
        <v>6.3579064530681997</v>
      </c>
      <c r="R424" s="217">
        <v>6.0096326449224504</v>
      </c>
      <c r="S424" s="217">
        <v>0.34827380814575098</v>
      </c>
      <c r="T424" s="217">
        <v>6.1455416959926197</v>
      </c>
      <c r="U424" s="217">
        <v>5.8237329041922701</v>
      </c>
      <c r="V424" s="217">
        <v>0.32180879180035199</v>
      </c>
      <c r="W424" s="217">
        <v>6.2940703735525902</v>
      </c>
      <c r="X424" s="217">
        <v>5.95579955519612</v>
      </c>
      <c r="Y424" s="217">
        <v>0.33827081835646899</v>
      </c>
    </row>
    <row r="425" spans="2:25">
      <c r="B425" s="217" t="s">
        <v>593</v>
      </c>
      <c r="C425" s="217" t="s">
        <v>169</v>
      </c>
      <c r="D425" s="217" t="s">
        <v>11</v>
      </c>
      <c r="E425" s="217" t="s">
        <v>103</v>
      </c>
      <c r="F425" s="217" t="s">
        <v>12</v>
      </c>
      <c r="G425" s="217" t="s">
        <v>5</v>
      </c>
      <c r="H425" s="217" t="s">
        <v>5</v>
      </c>
      <c r="I425" s="217">
        <v>262</v>
      </c>
      <c r="J425" s="217">
        <v>259</v>
      </c>
      <c r="K425" s="217">
        <v>3</v>
      </c>
      <c r="L425" s="217">
        <v>430</v>
      </c>
      <c r="M425" s="217">
        <v>22350</v>
      </c>
      <c r="N425" s="217">
        <v>11.722595078299801</v>
      </c>
      <c r="O425" s="217">
        <v>11.5883668903803</v>
      </c>
      <c r="P425" s="217">
        <v>0.134228187919463</v>
      </c>
      <c r="Q425" s="217">
        <v>12.0838047072825</v>
      </c>
      <c r="R425" s="217">
        <v>11.9169159352787</v>
      </c>
      <c r="S425" s="217">
        <v>0.16688877200379801</v>
      </c>
      <c r="T425" s="217">
        <v>11.8377131256507</v>
      </c>
      <c r="U425" s="217">
        <v>11.689324535940401</v>
      </c>
      <c r="V425" s="217">
        <v>0.14838858971024799</v>
      </c>
      <c r="W425" s="217">
        <v>12.0124080061534</v>
      </c>
      <c r="X425" s="217">
        <v>11.853497982811501</v>
      </c>
      <c r="Y425" s="217">
        <v>0.15891002334194801</v>
      </c>
    </row>
    <row r="426" spans="2:25">
      <c r="B426" s="217" t="s">
        <v>594</v>
      </c>
      <c r="C426" s="217" t="s">
        <v>169</v>
      </c>
      <c r="D426" s="217" t="s">
        <v>11</v>
      </c>
      <c r="E426" s="217" t="s">
        <v>103</v>
      </c>
      <c r="F426" s="217" t="s">
        <v>9</v>
      </c>
      <c r="G426" s="217" t="s">
        <v>5</v>
      </c>
      <c r="H426" s="217" t="s">
        <v>170</v>
      </c>
      <c r="I426" s="217">
        <v>6</v>
      </c>
      <c r="J426" s="217">
        <v>6</v>
      </c>
      <c r="K426" s="217">
        <v>0</v>
      </c>
      <c r="L426" s="217">
        <v>83</v>
      </c>
      <c r="M426" s="217">
        <v>3710.6931922696799</v>
      </c>
      <c r="N426" s="217">
        <v>1.61694855626963</v>
      </c>
      <c r="O426" s="217">
        <v>1.61694855626963</v>
      </c>
      <c r="P426" s="217">
        <v>0</v>
      </c>
      <c r="Q426" s="217">
        <v>1.6069086517304201</v>
      </c>
      <c r="R426" s="217">
        <v>1.6069086517304201</v>
      </c>
      <c r="S426" s="217">
        <v>0</v>
      </c>
      <c r="T426" s="217">
        <v>1.59170050039803</v>
      </c>
      <c r="U426" s="217">
        <v>1.59170050039803</v>
      </c>
      <c r="V426" s="217">
        <v>0</v>
      </c>
      <c r="W426" s="217">
        <v>1.61094545261578</v>
      </c>
      <c r="X426" s="217">
        <v>1.61094545261578</v>
      </c>
      <c r="Y426" s="217">
        <v>0</v>
      </c>
    </row>
    <row r="427" spans="2:25">
      <c r="B427" s="217" t="s">
        <v>595</v>
      </c>
      <c r="C427" s="217" t="s">
        <v>169</v>
      </c>
      <c r="D427" s="217" t="s">
        <v>11</v>
      </c>
      <c r="E427" s="217" t="s">
        <v>103</v>
      </c>
      <c r="F427" s="217" t="s">
        <v>9</v>
      </c>
      <c r="G427" s="217" t="s">
        <v>5</v>
      </c>
      <c r="H427" s="217" t="s">
        <v>172</v>
      </c>
      <c r="I427" s="217">
        <v>15</v>
      </c>
      <c r="J427" s="217">
        <v>15</v>
      </c>
      <c r="K427" s="217">
        <v>0</v>
      </c>
      <c r="L427" s="217">
        <v>147</v>
      </c>
      <c r="M427" s="217">
        <v>4057.2294046251</v>
      </c>
      <c r="N427" s="217">
        <v>3.6971042314985998</v>
      </c>
      <c r="O427" s="217">
        <v>3.6971042314985998</v>
      </c>
      <c r="P427" s="217">
        <v>0</v>
      </c>
      <c r="Q427" s="217">
        <v>4.21732236225336</v>
      </c>
      <c r="R427" s="217">
        <v>4.21732236225336</v>
      </c>
      <c r="S427" s="217">
        <v>0</v>
      </c>
      <c r="T427" s="217">
        <v>3.92639856791491</v>
      </c>
      <c r="U427" s="217">
        <v>3.92639856791491</v>
      </c>
      <c r="V427" s="217">
        <v>0</v>
      </c>
      <c r="W427" s="217">
        <v>4.1123699991903999</v>
      </c>
      <c r="X427" s="217">
        <v>4.1123699991903999</v>
      </c>
      <c r="Y427" s="217">
        <v>0</v>
      </c>
    </row>
    <row r="428" spans="2:25">
      <c r="B428" s="217" t="s">
        <v>596</v>
      </c>
      <c r="C428" s="217" t="s">
        <v>169</v>
      </c>
      <c r="D428" s="217" t="s">
        <v>11</v>
      </c>
      <c r="E428" s="217" t="s">
        <v>103</v>
      </c>
      <c r="F428" s="217" t="s">
        <v>9</v>
      </c>
      <c r="G428" s="217" t="s">
        <v>5</v>
      </c>
      <c r="H428" s="217" t="s">
        <v>174</v>
      </c>
      <c r="I428" s="217">
        <v>13</v>
      </c>
      <c r="J428" s="217">
        <v>13</v>
      </c>
      <c r="K428" s="217">
        <v>0</v>
      </c>
      <c r="L428" s="217">
        <v>143</v>
      </c>
      <c r="M428" s="217">
        <v>4821.0121366972699</v>
      </c>
      <c r="N428" s="217">
        <v>2.6965291999671002</v>
      </c>
      <c r="O428" s="217">
        <v>2.6965291999671002</v>
      </c>
      <c r="P428" s="217">
        <v>0</v>
      </c>
      <c r="Q428" s="217">
        <v>2.7094057644741998</v>
      </c>
      <c r="R428" s="217">
        <v>2.7094057644741998</v>
      </c>
      <c r="S428" s="217">
        <v>0</v>
      </c>
      <c r="T428" s="217">
        <v>2.6585996203583999</v>
      </c>
      <c r="U428" s="217">
        <v>2.6585996203583999</v>
      </c>
      <c r="V428" s="217">
        <v>0</v>
      </c>
      <c r="W428" s="217">
        <v>2.7091771240204801</v>
      </c>
      <c r="X428" s="217">
        <v>2.7091771240204801</v>
      </c>
      <c r="Y428" s="217">
        <v>0</v>
      </c>
    </row>
    <row r="429" spans="2:25">
      <c r="B429" s="217" t="s">
        <v>597</v>
      </c>
      <c r="C429" s="217" t="s">
        <v>169</v>
      </c>
      <c r="D429" s="217" t="s">
        <v>11</v>
      </c>
      <c r="E429" s="217" t="s">
        <v>103</v>
      </c>
      <c r="F429" s="217" t="s">
        <v>9</v>
      </c>
      <c r="G429" s="217" t="s">
        <v>5</v>
      </c>
      <c r="H429" s="217" t="s">
        <v>176</v>
      </c>
      <c r="I429" s="217">
        <v>20</v>
      </c>
      <c r="J429" s="217">
        <v>19</v>
      </c>
      <c r="K429" s="217">
        <v>1</v>
      </c>
      <c r="L429" s="217">
        <v>162</v>
      </c>
      <c r="M429" s="217">
        <v>5767.7726135414596</v>
      </c>
      <c r="N429" s="217">
        <v>3.4675430777288998</v>
      </c>
      <c r="O429" s="217">
        <v>3.2941659238424501</v>
      </c>
      <c r="P429" s="217">
        <v>0.17337715388644501</v>
      </c>
      <c r="Q429" s="217">
        <v>3.5660355190564399</v>
      </c>
      <c r="R429" s="217">
        <v>3.3939610843044399</v>
      </c>
      <c r="S429" s="217">
        <v>0.17207443475199899</v>
      </c>
      <c r="T429" s="217">
        <v>3.4253831046502801</v>
      </c>
      <c r="U429" s="217">
        <v>3.2495997323572499</v>
      </c>
      <c r="V429" s="217">
        <v>0.17578337229302299</v>
      </c>
      <c r="W429" s="217">
        <v>3.52865846512019</v>
      </c>
      <c r="X429" s="217">
        <v>3.35233714728796</v>
      </c>
      <c r="Y429" s="217">
        <v>0.17632131783223301</v>
      </c>
    </row>
    <row r="430" spans="2:25">
      <c r="B430" s="217" t="s">
        <v>598</v>
      </c>
      <c r="C430" s="217" t="s">
        <v>169</v>
      </c>
      <c r="D430" s="217" t="s">
        <v>11</v>
      </c>
      <c r="E430" s="217" t="s">
        <v>103</v>
      </c>
      <c r="F430" s="217" t="s">
        <v>9</v>
      </c>
      <c r="G430" s="217" t="s">
        <v>5</v>
      </c>
      <c r="H430" s="217" t="s">
        <v>178</v>
      </c>
      <c r="I430" s="217">
        <v>19</v>
      </c>
      <c r="J430" s="217">
        <v>15</v>
      </c>
      <c r="K430" s="217">
        <v>4</v>
      </c>
      <c r="L430" s="217">
        <v>213</v>
      </c>
      <c r="M430" s="217">
        <v>6643.2926528664902</v>
      </c>
      <c r="N430" s="217">
        <v>2.8600275485081599</v>
      </c>
      <c r="O430" s="217">
        <v>2.2579164856643299</v>
      </c>
      <c r="P430" s="217">
        <v>0.60211106284382299</v>
      </c>
      <c r="Q430" s="217">
        <v>3.0033192154371799</v>
      </c>
      <c r="R430" s="217">
        <v>2.3875510259216299</v>
      </c>
      <c r="S430" s="217">
        <v>0.61576818951555501</v>
      </c>
      <c r="T430" s="217">
        <v>2.7688559053708999</v>
      </c>
      <c r="U430" s="217">
        <v>2.18027271900214</v>
      </c>
      <c r="V430" s="217">
        <v>0.58858318636876095</v>
      </c>
      <c r="W430" s="217">
        <v>2.9081969711188198</v>
      </c>
      <c r="X430" s="217">
        <v>2.30482432947294</v>
      </c>
      <c r="Y430" s="217">
        <v>0.60337264164587801</v>
      </c>
    </row>
    <row r="431" spans="2:25">
      <c r="B431" s="217" t="s">
        <v>599</v>
      </c>
      <c r="C431" s="217" t="s">
        <v>169</v>
      </c>
      <c r="D431" s="217" t="s">
        <v>11</v>
      </c>
      <c r="E431" s="217" t="s">
        <v>103</v>
      </c>
      <c r="F431" s="217" t="s">
        <v>9</v>
      </c>
      <c r="G431" s="217" t="s">
        <v>5</v>
      </c>
      <c r="H431" s="217" t="s">
        <v>5</v>
      </c>
      <c r="I431" s="217">
        <v>73</v>
      </c>
      <c r="J431" s="217">
        <v>68</v>
      </c>
      <c r="K431" s="217">
        <v>5</v>
      </c>
      <c r="L431" s="217">
        <v>748</v>
      </c>
      <c r="M431" s="217">
        <v>25000</v>
      </c>
      <c r="N431" s="217">
        <v>2.92</v>
      </c>
      <c r="O431" s="217">
        <v>2.72</v>
      </c>
      <c r="P431" s="217">
        <v>0.2</v>
      </c>
      <c r="Q431" s="217">
        <v>3.08967312589257</v>
      </c>
      <c r="R431" s="217">
        <v>2.8802425979839898</v>
      </c>
      <c r="S431" s="217">
        <v>0.209430527908578</v>
      </c>
      <c r="T431" s="217">
        <v>2.9318580967289201</v>
      </c>
      <c r="U431" s="217">
        <v>2.7308692704208202</v>
      </c>
      <c r="V431" s="217">
        <v>0.200988826308098</v>
      </c>
      <c r="W431" s="217">
        <v>3.0375711001346501</v>
      </c>
      <c r="X431" s="217">
        <v>2.8314392719681898</v>
      </c>
      <c r="Y431" s="217">
        <v>0.206131828166467</v>
      </c>
    </row>
    <row r="432" spans="2:25">
      <c r="B432" s="217" t="s">
        <v>600</v>
      </c>
      <c r="C432" s="217" t="s">
        <v>169</v>
      </c>
      <c r="D432" s="217" t="s">
        <v>11</v>
      </c>
      <c r="E432" s="217" t="s">
        <v>103</v>
      </c>
      <c r="F432" s="217" t="s">
        <v>5</v>
      </c>
      <c r="G432" s="217" t="s">
        <v>5</v>
      </c>
      <c r="H432" s="217" t="s">
        <v>170</v>
      </c>
      <c r="I432" s="217">
        <v>41</v>
      </c>
      <c r="J432" s="217">
        <v>41</v>
      </c>
      <c r="K432" s="217">
        <v>0</v>
      </c>
      <c r="L432" s="217">
        <v>122</v>
      </c>
      <c r="M432" s="217">
        <v>7108.7749720777301</v>
      </c>
      <c r="N432" s="217">
        <v>5.7675197429996397</v>
      </c>
      <c r="O432" s="217">
        <v>5.7675197429996397</v>
      </c>
      <c r="P432" s="217">
        <v>0</v>
      </c>
      <c r="Q432" s="217">
        <v>5.6325729371314202</v>
      </c>
      <c r="R432" s="217">
        <v>5.6325729371314202</v>
      </c>
      <c r="S432" s="217">
        <v>0</v>
      </c>
      <c r="T432" s="217">
        <v>5.5966843024692796</v>
      </c>
      <c r="U432" s="217">
        <v>5.5966843024692796</v>
      </c>
      <c r="V432" s="217">
        <v>0</v>
      </c>
      <c r="W432" s="217">
        <v>5.6646105282634203</v>
      </c>
      <c r="X432" s="217">
        <v>5.6646105282634203</v>
      </c>
      <c r="Y432" s="217">
        <v>0</v>
      </c>
    </row>
    <row r="433" spans="2:25">
      <c r="B433" s="217" t="s">
        <v>601</v>
      </c>
      <c r="C433" s="217" t="s">
        <v>169</v>
      </c>
      <c r="D433" s="217" t="s">
        <v>11</v>
      </c>
      <c r="E433" s="217" t="s">
        <v>103</v>
      </c>
      <c r="F433" s="217" t="s">
        <v>5</v>
      </c>
      <c r="G433" s="217" t="s">
        <v>5</v>
      </c>
      <c r="H433" s="217" t="s">
        <v>172</v>
      </c>
      <c r="I433" s="217">
        <v>97</v>
      </c>
      <c r="J433" s="217">
        <v>97</v>
      </c>
      <c r="K433" s="217">
        <v>0</v>
      </c>
      <c r="L433" s="217">
        <v>256</v>
      </c>
      <c r="M433" s="217">
        <v>7730.3167961458603</v>
      </c>
      <c r="N433" s="217">
        <v>12.547998039144</v>
      </c>
      <c r="O433" s="217">
        <v>12.547998039144</v>
      </c>
      <c r="P433" s="217">
        <v>0</v>
      </c>
      <c r="Q433" s="217">
        <v>13.1080269439563</v>
      </c>
      <c r="R433" s="217">
        <v>13.1080269439563</v>
      </c>
      <c r="S433" s="217">
        <v>0</v>
      </c>
      <c r="T433" s="217">
        <v>12.840877509556901</v>
      </c>
      <c r="U433" s="217">
        <v>12.840877509556901</v>
      </c>
      <c r="V433" s="217">
        <v>0</v>
      </c>
      <c r="W433" s="217">
        <v>13.012262144714599</v>
      </c>
      <c r="X433" s="217">
        <v>13.012262144714599</v>
      </c>
      <c r="Y433" s="217">
        <v>0</v>
      </c>
    </row>
    <row r="434" spans="2:25">
      <c r="B434" s="217" t="s">
        <v>602</v>
      </c>
      <c r="C434" s="217" t="s">
        <v>169</v>
      </c>
      <c r="D434" s="217" t="s">
        <v>11</v>
      </c>
      <c r="E434" s="217" t="s">
        <v>103</v>
      </c>
      <c r="F434" s="217" t="s">
        <v>5</v>
      </c>
      <c r="G434" s="217" t="s">
        <v>5</v>
      </c>
      <c r="H434" s="217" t="s">
        <v>174</v>
      </c>
      <c r="I434" s="217">
        <v>68</v>
      </c>
      <c r="J434" s="217">
        <v>68</v>
      </c>
      <c r="K434" s="217">
        <v>0</v>
      </c>
      <c r="L434" s="217">
        <v>210</v>
      </c>
      <c r="M434" s="217">
        <v>9042.3134946407299</v>
      </c>
      <c r="N434" s="217">
        <v>7.5201993428233598</v>
      </c>
      <c r="O434" s="217">
        <v>7.5201993428233598</v>
      </c>
      <c r="P434" s="217">
        <v>0</v>
      </c>
      <c r="Q434" s="217">
        <v>7.5396282206585203</v>
      </c>
      <c r="R434" s="217">
        <v>7.5396282206585203</v>
      </c>
      <c r="S434" s="217">
        <v>0</v>
      </c>
      <c r="T434" s="217">
        <v>7.4737458270347998</v>
      </c>
      <c r="U434" s="217">
        <v>7.4737458270347998</v>
      </c>
      <c r="V434" s="217">
        <v>0</v>
      </c>
      <c r="W434" s="217">
        <v>7.5446547140788001</v>
      </c>
      <c r="X434" s="217">
        <v>7.5446547140788001</v>
      </c>
      <c r="Y434" s="217">
        <v>0</v>
      </c>
    </row>
    <row r="435" spans="2:25">
      <c r="B435" s="217" t="s">
        <v>603</v>
      </c>
      <c r="C435" s="217" t="s">
        <v>169</v>
      </c>
      <c r="D435" s="217" t="s">
        <v>11</v>
      </c>
      <c r="E435" s="217" t="s">
        <v>103</v>
      </c>
      <c r="F435" s="217" t="s">
        <v>5</v>
      </c>
      <c r="G435" s="217" t="s">
        <v>5</v>
      </c>
      <c r="H435" s="217" t="s">
        <v>176</v>
      </c>
      <c r="I435" s="217">
        <v>72</v>
      </c>
      <c r="J435" s="217">
        <v>70</v>
      </c>
      <c r="K435" s="217">
        <v>2</v>
      </c>
      <c r="L435" s="217">
        <v>238</v>
      </c>
      <c r="M435" s="217">
        <v>10722.520535112</v>
      </c>
      <c r="N435" s="217">
        <v>6.7148390869691799</v>
      </c>
      <c r="O435" s="217">
        <v>6.5283157789978201</v>
      </c>
      <c r="P435" s="217">
        <v>0.18652330797136599</v>
      </c>
      <c r="Q435" s="217">
        <v>6.9885124304888304</v>
      </c>
      <c r="R435" s="217">
        <v>6.7876952967378497</v>
      </c>
      <c r="S435" s="217">
        <v>0.20081713375098501</v>
      </c>
      <c r="T435" s="217">
        <v>6.7021290599976204</v>
      </c>
      <c r="U435" s="217">
        <v>6.5162796772912497</v>
      </c>
      <c r="V435" s="217">
        <v>0.185849382706367</v>
      </c>
      <c r="W435" s="217">
        <v>6.8825812564832898</v>
      </c>
      <c r="X435" s="217">
        <v>6.6873719659886897</v>
      </c>
      <c r="Y435" s="217">
        <v>0.19520929049460101</v>
      </c>
    </row>
    <row r="436" spans="2:25">
      <c r="B436" s="217" t="s">
        <v>604</v>
      </c>
      <c r="C436" s="217" t="s">
        <v>169</v>
      </c>
      <c r="D436" s="217" t="s">
        <v>11</v>
      </c>
      <c r="E436" s="217" t="s">
        <v>103</v>
      </c>
      <c r="F436" s="217" t="s">
        <v>5</v>
      </c>
      <c r="G436" s="217" t="s">
        <v>5</v>
      </c>
      <c r="H436" s="217" t="s">
        <v>178</v>
      </c>
      <c r="I436" s="217">
        <v>57</v>
      </c>
      <c r="J436" s="217">
        <v>51</v>
      </c>
      <c r="K436" s="217">
        <v>6</v>
      </c>
      <c r="L436" s="217">
        <v>352</v>
      </c>
      <c r="M436" s="217">
        <v>12746.074202023699</v>
      </c>
      <c r="N436" s="217">
        <v>4.4719651789686203</v>
      </c>
      <c r="O436" s="217">
        <v>4.0012320022350796</v>
      </c>
      <c r="P436" s="217">
        <v>0.47073317673353898</v>
      </c>
      <c r="Q436" s="217">
        <v>4.6320275726520199</v>
      </c>
      <c r="R436" s="217">
        <v>4.1417666994284996</v>
      </c>
      <c r="S436" s="217">
        <v>0.49026087322351403</v>
      </c>
      <c r="T436" s="217">
        <v>4.4112984654774898</v>
      </c>
      <c r="U436" s="217">
        <v>3.9483271068850398</v>
      </c>
      <c r="V436" s="217">
        <v>0.46297135859244098</v>
      </c>
      <c r="W436" s="217">
        <v>4.5538681660247597</v>
      </c>
      <c r="X436" s="217">
        <v>4.0750625269565202</v>
      </c>
      <c r="Y436" s="217">
        <v>0.47880563906824603</v>
      </c>
    </row>
    <row r="437" spans="2:25">
      <c r="B437" s="217" t="s">
        <v>605</v>
      </c>
      <c r="C437" s="217" t="s">
        <v>169</v>
      </c>
      <c r="D437" s="217" t="s">
        <v>11</v>
      </c>
      <c r="E437" s="217" t="s">
        <v>103</v>
      </c>
      <c r="F437" s="217" t="s">
        <v>5</v>
      </c>
      <c r="G437" s="217" t="s">
        <v>5</v>
      </c>
      <c r="H437" s="217" t="s">
        <v>5</v>
      </c>
      <c r="I437" s="217">
        <v>335</v>
      </c>
      <c r="J437" s="217">
        <v>327</v>
      </c>
      <c r="K437" s="217">
        <v>8</v>
      </c>
      <c r="L437" s="217">
        <v>1178</v>
      </c>
      <c r="M437" s="217">
        <v>47350</v>
      </c>
      <c r="N437" s="217">
        <v>7.0749736008447703</v>
      </c>
      <c r="O437" s="217">
        <v>6.9060190073917598</v>
      </c>
      <c r="P437" s="217">
        <v>0.16895459345301</v>
      </c>
      <c r="Q437" s="217">
        <v>7.29544924773574</v>
      </c>
      <c r="R437" s="217">
        <v>7.1078618675603202</v>
      </c>
      <c r="S437" s="217">
        <v>0.18758738017542201</v>
      </c>
      <c r="T437" s="217">
        <v>7.1179988993793399</v>
      </c>
      <c r="U437" s="217">
        <v>6.9435456269688602</v>
      </c>
      <c r="V437" s="217">
        <v>0.17445327241047301</v>
      </c>
      <c r="W437" s="217">
        <v>7.24440630985828</v>
      </c>
      <c r="X437" s="217">
        <v>7.0622971434870303</v>
      </c>
      <c r="Y437" s="217">
        <v>0.18210916637125699</v>
      </c>
    </row>
    <row r="438" spans="2:25">
      <c r="B438" s="217" t="s">
        <v>606</v>
      </c>
      <c r="C438" s="217" t="s">
        <v>169</v>
      </c>
      <c r="D438" s="217" t="s">
        <v>11</v>
      </c>
      <c r="E438" s="217" t="s">
        <v>87</v>
      </c>
      <c r="F438" s="217" t="s">
        <v>12</v>
      </c>
      <c r="G438" s="217" t="s">
        <v>10</v>
      </c>
      <c r="H438" s="217" t="s">
        <v>170</v>
      </c>
      <c r="I438" s="217">
        <v>9</v>
      </c>
      <c r="J438" s="217">
        <v>9</v>
      </c>
      <c r="K438" s="217">
        <v>0</v>
      </c>
      <c r="L438" s="217">
        <v>0</v>
      </c>
      <c r="M438" s="217">
        <v>238.19787985865699</v>
      </c>
      <c r="N438" s="217">
        <v>37.783711615487299</v>
      </c>
      <c r="O438" s="217">
        <v>37.783711615487299</v>
      </c>
      <c r="P438" s="217">
        <v>0</v>
      </c>
      <c r="Q438" s="217">
        <v>37.783711615487299</v>
      </c>
      <c r="R438" s="217">
        <v>37.783711615487299</v>
      </c>
      <c r="S438" s="217">
        <v>0</v>
      </c>
      <c r="T438" s="217">
        <v>37.783711615487299</v>
      </c>
      <c r="U438" s="217">
        <v>37.783711615487299</v>
      </c>
      <c r="V438" s="217">
        <v>0</v>
      </c>
      <c r="W438" s="217">
        <v>37.783711615487299</v>
      </c>
      <c r="X438" s="217">
        <v>37.783711615487299</v>
      </c>
      <c r="Y438" s="217">
        <v>0</v>
      </c>
    </row>
    <row r="439" spans="2:25">
      <c r="B439" s="217" t="s">
        <v>607</v>
      </c>
      <c r="C439" s="217" t="s">
        <v>169</v>
      </c>
      <c r="D439" s="217" t="s">
        <v>11</v>
      </c>
      <c r="E439" s="217" t="s">
        <v>87</v>
      </c>
      <c r="F439" s="217" t="s">
        <v>12</v>
      </c>
      <c r="G439" s="217" t="s">
        <v>10</v>
      </c>
      <c r="H439" s="217" t="s">
        <v>172</v>
      </c>
      <c r="I439" s="217">
        <v>7</v>
      </c>
      <c r="J439" s="217">
        <v>7</v>
      </c>
      <c r="K439" s="217">
        <v>0</v>
      </c>
      <c r="L439" s="217">
        <v>15</v>
      </c>
      <c r="M439" s="217">
        <v>272.22614840989399</v>
      </c>
      <c r="N439" s="217">
        <v>25.7139148494289</v>
      </c>
      <c r="O439" s="217">
        <v>25.7139148494289</v>
      </c>
      <c r="P439" s="217">
        <v>0</v>
      </c>
      <c r="Q439" s="217">
        <v>25.7139148494289</v>
      </c>
      <c r="R439" s="217">
        <v>25.7139148494289</v>
      </c>
      <c r="S439" s="217">
        <v>0</v>
      </c>
      <c r="T439" s="217">
        <v>25.7139148494289</v>
      </c>
      <c r="U439" s="217">
        <v>25.7139148494289</v>
      </c>
      <c r="V439" s="217">
        <v>0</v>
      </c>
      <c r="W439" s="217">
        <v>25.7139148494289</v>
      </c>
      <c r="X439" s="217">
        <v>25.7139148494289</v>
      </c>
      <c r="Y439" s="217">
        <v>0</v>
      </c>
    </row>
    <row r="440" spans="2:25">
      <c r="B440" s="217" t="s">
        <v>608</v>
      </c>
      <c r="C440" s="217" t="s">
        <v>169</v>
      </c>
      <c r="D440" s="217" t="s">
        <v>11</v>
      </c>
      <c r="E440" s="217" t="s">
        <v>87</v>
      </c>
      <c r="F440" s="217" t="s">
        <v>12</v>
      </c>
      <c r="G440" s="217" t="s">
        <v>10</v>
      </c>
      <c r="H440" s="217" t="s">
        <v>174</v>
      </c>
      <c r="I440" s="217">
        <v>9</v>
      </c>
      <c r="J440" s="217">
        <v>9</v>
      </c>
      <c r="K440" s="217">
        <v>0</v>
      </c>
      <c r="L440" s="217">
        <v>13</v>
      </c>
      <c r="M440" s="217">
        <v>431.02473498233201</v>
      </c>
      <c r="N440" s="217">
        <v>20.8804722085588</v>
      </c>
      <c r="O440" s="217">
        <v>20.8804722085588</v>
      </c>
      <c r="P440" s="217">
        <v>0</v>
      </c>
      <c r="Q440" s="217">
        <v>20.8804722085588</v>
      </c>
      <c r="R440" s="217">
        <v>20.8804722085588</v>
      </c>
      <c r="S440" s="217">
        <v>0</v>
      </c>
      <c r="T440" s="217">
        <v>20.8804722085588</v>
      </c>
      <c r="U440" s="217">
        <v>20.8804722085588</v>
      </c>
      <c r="V440" s="217">
        <v>0</v>
      </c>
      <c r="W440" s="217">
        <v>20.8804722085588</v>
      </c>
      <c r="X440" s="217">
        <v>20.8804722085588</v>
      </c>
      <c r="Y440" s="217">
        <v>0</v>
      </c>
    </row>
    <row r="441" spans="2:25">
      <c r="B441" s="217" t="s">
        <v>609</v>
      </c>
      <c r="C441" s="217" t="s">
        <v>169</v>
      </c>
      <c r="D441" s="217" t="s">
        <v>11</v>
      </c>
      <c r="E441" s="217" t="s">
        <v>87</v>
      </c>
      <c r="F441" s="217" t="s">
        <v>12</v>
      </c>
      <c r="G441" s="217" t="s">
        <v>10</v>
      </c>
      <c r="H441" s="217" t="s">
        <v>176</v>
      </c>
      <c r="I441" s="217">
        <v>4</v>
      </c>
      <c r="J441" s="217">
        <v>4</v>
      </c>
      <c r="K441" s="217">
        <v>0</v>
      </c>
      <c r="L441" s="217">
        <v>11</v>
      </c>
      <c r="M441" s="217">
        <v>725.93639575971702</v>
      </c>
      <c r="N441" s="217">
        <v>5.5101246105919</v>
      </c>
      <c r="O441" s="217">
        <v>5.5101246105919</v>
      </c>
      <c r="P441" s="217">
        <v>0</v>
      </c>
      <c r="Q441" s="217">
        <v>5.5101246105919</v>
      </c>
      <c r="R441" s="217">
        <v>5.5101246105919</v>
      </c>
      <c r="S441" s="217">
        <v>0</v>
      </c>
      <c r="T441" s="217">
        <v>5.5101246105919</v>
      </c>
      <c r="U441" s="217">
        <v>5.5101246105919</v>
      </c>
      <c r="V441" s="217">
        <v>0</v>
      </c>
      <c r="W441" s="217">
        <v>5.5101246105919</v>
      </c>
      <c r="X441" s="217">
        <v>5.5101246105919</v>
      </c>
      <c r="Y441" s="217">
        <v>0</v>
      </c>
    </row>
    <row r="442" spans="2:25">
      <c r="B442" s="217" t="s">
        <v>610</v>
      </c>
      <c r="C442" s="217" t="s">
        <v>169</v>
      </c>
      <c r="D442" s="217" t="s">
        <v>11</v>
      </c>
      <c r="E442" s="217" t="s">
        <v>87</v>
      </c>
      <c r="F442" s="217" t="s">
        <v>12</v>
      </c>
      <c r="G442" s="217" t="s">
        <v>10</v>
      </c>
      <c r="H442" s="217" t="s">
        <v>178</v>
      </c>
      <c r="I442" s="217">
        <v>13</v>
      </c>
      <c r="J442" s="217">
        <v>13</v>
      </c>
      <c r="K442" s="217">
        <v>0</v>
      </c>
      <c r="L442" s="217">
        <v>42</v>
      </c>
      <c r="M442" s="217">
        <v>1542.6148409893999</v>
      </c>
      <c r="N442" s="217">
        <v>8.4272494044346704</v>
      </c>
      <c r="O442" s="217">
        <v>8.4272494044346704</v>
      </c>
      <c r="P442" s="217">
        <v>0</v>
      </c>
      <c r="Q442" s="217">
        <v>8.4272494044346704</v>
      </c>
      <c r="R442" s="217">
        <v>8.4272494044346704</v>
      </c>
      <c r="S442" s="217">
        <v>0</v>
      </c>
      <c r="T442" s="217">
        <v>8.4272494044346704</v>
      </c>
      <c r="U442" s="217">
        <v>8.4272494044346704</v>
      </c>
      <c r="V442" s="217">
        <v>0</v>
      </c>
      <c r="W442" s="217">
        <v>8.4272494044346704</v>
      </c>
      <c r="X442" s="217">
        <v>8.4272494044346704</v>
      </c>
      <c r="Y442" s="217">
        <v>0</v>
      </c>
    </row>
    <row r="443" spans="2:25">
      <c r="B443" s="217" t="s">
        <v>611</v>
      </c>
      <c r="C443" s="217" t="s">
        <v>169</v>
      </c>
      <c r="D443" s="217" t="s">
        <v>11</v>
      </c>
      <c r="E443" s="217" t="s">
        <v>87</v>
      </c>
      <c r="F443" s="217" t="s">
        <v>12</v>
      </c>
      <c r="G443" s="217" t="s">
        <v>10</v>
      </c>
      <c r="H443" s="217" t="s">
        <v>5</v>
      </c>
      <c r="I443" s="217">
        <v>42</v>
      </c>
      <c r="J443" s="217">
        <v>42</v>
      </c>
      <c r="K443" s="217">
        <v>0</v>
      </c>
      <c r="L443" s="217">
        <v>81</v>
      </c>
      <c r="M443" s="217">
        <v>3210</v>
      </c>
      <c r="N443" s="217">
        <v>13.0841121495327</v>
      </c>
      <c r="O443" s="217">
        <v>13.0841121495327</v>
      </c>
      <c r="P443" s="217">
        <v>0</v>
      </c>
      <c r="Q443" s="217">
        <v>13.0841121495327</v>
      </c>
      <c r="R443" s="217">
        <v>13.0841121495327</v>
      </c>
      <c r="S443" s="217">
        <v>0</v>
      </c>
      <c r="T443" s="217">
        <v>13.0841121495327</v>
      </c>
      <c r="U443" s="217">
        <v>13.0841121495327</v>
      </c>
      <c r="V443" s="217">
        <v>0</v>
      </c>
      <c r="W443" s="217">
        <v>13.0841121495327</v>
      </c>
      <c r="X443" s="217">
        <v>13.0841121495327</v>
      </c>
      <c r="Y443" s="217">
        <v>0</v>
      </c>
    </row>
    <row r="444" spans="2:25">
      <c r="B444" s="217" t="s">
        <v>612</v>
      </c>
      <c r="C444" s="217" t="s">
        <v>169</v>
      </c>
      <c r="D444" s="217" t="s">
        <v>11</v>
      </c>
      <c r="E444" s="217" t="s">
        <v>87</v>
      </c>
      <c r="F444" s="217" t="s">
        <v>9</v>
      </c>
      <c r="G444" s="217" t="s">
        <v>10</v>
      </c>
      <c r="H444" s="217" t="s">
        <v>170</v>
      </c>
      <c r="I444" s="217">
        <v>1</v>
      </c>
      <c r="J444" s="217">
        <v>1</v>
      </c>
      <c r="K444" s="217">
        <v>0</v>
      </c>
      <c r="L444" s="217">
        <v>8</v>
      </c>
      <c r="M444" s="217">
        <v>227.21088435374199</v>
      </c>
      <c r="N444" s="217">
        <v>4.4011976047904202</v>
      </c>
      <c r="O444" s="217">
        <v>4.4011976047904202</v>
      </c>
      <c r="P444" s="217">
        <v>0</v>
      </c>
      <c r="Q444" s="217">
        <v>4.4011976047904202</v>
      </c>
      <c r="R444" s="217">
        <v>4.4011976047904202</v>
      </c>
      <c r="S444" s="217">
        <v>0</v>
      </c>
      <c r="T444" s="217">
        <v>4.4011976047904202</v>
      </c>
      <c r="U444" s="217">
        <v>4.4011976047904202</v>
      </c>
      <c r="V444" s="217">
        <v>0</v>
      </c>
      <c r="W444" s="217">
        <v>4.4011976047904202</v>
      </c>
      <c r="X444" s="217">
        <v>4.4011976047904202</v>
      </c>
      <c r="Y444" s="217">
        <v>0</v>
      </c>
    </row>
    <row r="445" spans="2:25">
      <c r="B445" s="217" t="s">
        <v>613</v>
      </c>
      <c r="C445" s="217" t="s">
        <v>169</v>
      </c>
      <c r="D445" s="217" t="s">
        <v>11</v>
      </c>
      <c r="E445" s="217" t="s">
        <v>87</v>
      </c>
      <c r="F445" s="217" t="s">
        <v>9</v>
      </c>
      <c r="G445" s="217" t="s">
        <v>10</v>
      </c>
      <c r="H445" s="217" t="s">
        <v>172</v>
      </c>
      <c r="I445" s="217">
        <v>2</v>
      </c>
      <c r="J445" s="217">
        <v>2</v>
      </c>
      <c r="K445" s="217">
        <v>0</v>
      </c>
      <c r="L445" s="217">
        <v>9</v>
      </c>
      <c r="M445" s="217">
        <v>318.09523809523802</v>
      </c>
      <c r="N445" s="217">
        <v>6.2874251497006002</v>
      </c>
      <c r="O445" s="217">
        <v>6.2874251497006002</v>
      </c>
      <c r="P445" s="217">
        <v>0</v>
      </c>
      <c r="Q445" s="217">
        <v>6.2874251497006002</v>
      </c>
      <c r="R445" s="217">
        <v>6.2874251497006002</v>
      </c>
      <c r="S445" s="217">
        <v>0</v>
      </c>
      <c r="T445" s="217">
        <v>6.2874251497006002</v>
      </c>
      <c r="U445" s="217">
        <v>6.2874251497006002</v>
      </c>
      <c r="V445" s="217">
        <v>0</v>
      </c>
      <c r="W445" s="217">
        <v>6.2874251497006002</v>
      </c>
      <c r="X445" s="217">
        <v>6.2874251497006002</v>
      </c>
      <c r="Y445" s="217">
        <v>0</v>
      </c>
    </row>
    <row r="446" spans="2:25">
      <c r="B446" s="217" t="s">
        <v>614</v>
      </c>
      <c r="C446" s="217" t="s">
        <v>169</v>
      </c>
      <c r="D446" s="217" t="s">
        <v>11</v>
      </c>
      <c r="E446" s="217" t="s">
        <v>87</v>
      </c>
      <c r="F446" s="217" t="s">
        <v>9</v>
      </c>
      <c r="G446" s="217" t="s">
        <v>10</v>
      </c>
      <c r="H446" s="217" t="s">
        <v>174</v>
      </c>
      <c r="I446" s="217">
        <v>4</v>
      </c>
      <c r="J446" s="217">
        <v>4</v>
      </c>
      <c r="K446" s="217">
        <v>0</v>
      </c>
      <c r="L446" s="217">
        <v>25</v>
      </c>
      <c r="M446" s="217">
        <v>465.78231292517</v>
      </c>
      <c r="N446" s="217">
        <v>8.5877026434935004</v>
      </c>
      <c r="O446" s="217">
        <v>8.5877026434935004</v>
      </c>
      <c r="P446" s="217">
        <v>0</v>
      </c>
      <c r="Q446" s="217">
        <v>8.5877026434935004</v>
      </c>
      <c r="R446" s="217">
        <v>8.5877026434935004</v>
      </c>
      <c r="S446" s="217">
        <v>0</v>
      </c>
      <c r="T446" s="217">
        <v>8.5877026434935004</v>
      </c>
      <c r="U446" s="217">
        <v>8.5877026434935004</v>
      </c>
      <c r="V446" s="217">
        <v>0</v>
      </c>
      <c r="W446" s="217">
        <v>8.5877026434935004</v>
      </c>
      <c r="X446" s="217">
        <v>8.5877026434935004</v>
      </c>
      <c r="Y446" s="217">
        <v>0</v>
      </c>
    </row>
    <row r="447" spans="2:25">
      <c r="B447" s="217" t="s">
        <v>615</v>
      </c>
      <c r="C447" s="217" t="s">
        <v>169</v>
      </c>
      <c r="D447" s="217" t="s">
        <v>11</v>
      </c>
      <c r="E447" s="217" t="s">
        <v>87</v>
      </c>
      <c r="F447" s="217" t="s">
        <v>9</v>
      </c>
      <c r="G447" s="217" t="s">
        <v>10</v>
      </c>
      <c r="H447" s="217" t="s">
        <v>176</v>
      </c>
      <c r="I447" s="217">
        <v>3</v>
      </c>
      <c r="J447" s="217">
        <v>3</v>
      </c>
      <c r="K447" s="217">
        <v>0</v>
      </c>
      <c r="L447" s="217">
        <v>13</v>
      </c>
      <c r="M447" s="217">
        <v>829.31972789115696</v>
      </c>
      <c r="N447" s="217">
        <v>3.6174226888688401</v>
      </c>
      <c r="O447" s="217">
        <v>3.6174226888688401</v>
      </c>
      <c r="P447" s="217">
        <v>0</v>
      </c>
      <c r="Q447" s="217">
        <v>3.6174226888688401</v>
      </c>
      <c r="R447" s="217">
        <v>3.6174226888688401</v>
      </c>
      <c r="S447" s="217">
        <v>0</v>
      </c>
      <c r="T447" s="217">
        <v>3.6174226888688401</v>
      </c>
      <c r="U447" s="217">
        <v>3.6174226888688401</v>
      </c>
      <c r="V447" s="217">
        <v>0</v>
      </c>
      <c r="W447" s="217">
        <v>3.6174226888688401</v>
      </c>
      <c r="X447" s="217">
        <v>3.6174226888688401</v>
      </c>
      <c r="Y447" s="217">
        <v>0</v>
      </c>
    </row>
    <row r="448" spans="2:25">
      <c r="B448" s="217" t="s">
        <v>616</v>
      </c>
      <c r="C448" s="217" t="s">
        <v>169</v>
      </c>
      <c r="D448" s="217" t="s">
        <v>11</v>
      </c>
      <c r="E448" s="217" t="s">
        <v>87</v>
      </c>
      <c r="F448" s="217" t="s">
        <v>9</v>
      </c>
      <c r="G448" s="217" t="s">
        <v>10</v>
      </c>
      <c r="H448" s="217" t="s">
        <v>178</v>
      </c>
      <c r="I448" s="217">
        <v>4</v>
      </c>
      <c r="J448" s="217">
        <v>3</v>
      </c>
      <c r="K448" s="217">
        <v>1</v>
      </c>
      <c r="L448" s="217">
        <v>59</v>
      </c>
      <c r="M448" s="217">
        <v>1499.5918367346901</v>
      </c>
      <c r="N448" s="217">
        <v>2.6673924877517701</v>
      </c>
      <c r="O448" s="217">
        <v>2.00054436581383</v>
      </c>
      <c r="P448" s="217">
        <v>0.66684812193794196</v>
      </c>
      <c r="Q448" s="217">
        <v>2.6673924877517701</v>
      </c>
      <c r="R448" s="217">
        <v>2.00054436581383</v>
      </c>
      <c r="S448" s="217">
        <v>0.66684812193794196</v>
      </c>
      <c r="T448" s="217">
        <v>2.6673924877517701</v>
      </c>
      <c r="U448" s="217">
        <v>2.00054436581383</v>
      </c>
      <c r="V448" s="217">
        <v>0.66684812193794196</v>
      </c>
      <c r="W448" s="217">
        <v>2.6673924877517701</v>
      </c>
      <c r="X448" s="217">
        <v>2.00054436581383</v>
      </c>
      <c r="Y448" s="217">
        <v>0.66684812193794196</v>
      </c>
    </row>
    <row r="449" spans="2:25">
      <c r="B449" s="217" t="s">
        <v>617</v>
      </c>
      <c r="C449" s="217" t="s">
        <v>169</v>
      </c>
      <c r="D449" s="217" t="s">
        <v>11</v>
      </c>
      <c r="E449" s="217" t="s">
        <v>87</v>
      </c>
      <c r="F449" s="217" t="s">
        <v>9</v>
      </c>
      <c r="G449" s="217" t="s">
        <v>10</v>
      </c>
      <c r="H449" s="217" t="s">
        <v>5</v>
      </c>
      <c r="I449" s="217">
        <v>14</v>
      </c>
      <c r="J449" s="217">
        <v>13</v>
      </c>
      <c r="K449" s="217">
        <v>1</v>
      </c>
      <c r="L449" s="217">
        <v>114</v>
      </c>
      <c r="M449" s="217">
        <v>3340</v>
      </c>
      <c r="N449" s="217">
        <v>4.19161676646707</v>
      </c>
      <c r="O449" s="217">
        <v>3.8922155688622802</v>
      </c>
      <c r="P449" s="217">
        <v>0.29940119760479</v>
      </c>
      <c r="Q449" s="217">
        <v>4.19161676646707</v>
      </c>
      <c r="R449" s="217">
        <v>3.8922155688622802</v>
      </c>
      <c r="S449" s="217">
        <v>0.29940119760479</v>
      </c>
      <c r="T449" s="217">
        <v>4.19161676646707</v>
      </c>
      <c r="U449" s="217">
        <v>3.8922155688622802</v>
      </c>
      <c r="V449" s="217">
        <v>0.29940119760479</v>
      </c>
      <c r="W449" s="217">
        <v>4.19161676646707</v>
      </c>
      <c r="X449" s="217">
        <v>3.8922155688622802</v>
      </c>
      <c r="Y449" s="217">
        <v>0.29940119760479</v>
      </c>
    </row>
    <row r="450" spans="2:25">
      <c r="B450" s="217" t="s">
        <v>618</v>
      </c>
      <c r="C450" s="217" t="s">
        <v>169</v>
      </c>
      <c r="D450" s="217" t="s">
        <v>11</v>
      </c>
      <c r="E450" s="217" t="s">
        <v>87</v>
      </c>
      <c r="F450" s="217" t="s">
        <v>5</v>
      </c>
      <c r="G450" s="217" t="s">
        <v>10</v>
      </c>
      <c r="H450" s="217" t="s">
        <v>170</v>
      </c>
      <c r="I450" s="217">
        <v>10</v>
      </c>
      <c r="J450" s="217">
        <v>10</v>
      </c>
      <c r="K450" s="217">
        <v>0</v>
      </c>
      <c r="L450" s="217">
        <v>8</v>
      </c>
      <c r="M450" s="217">
        <v>465.40876421239898</v>
      </c>
      <c r="N450" s="217">
        <v>21.486488370976002</v>
      </c>
      <c r="O450" s="217">
        <v>21.486488370976002</v>
      </c>
      <c r="P450" s="217">
        <v>0</v>
      </c>
      <c r="Q450" s="217">
        <v>21.486488370976002</v>
      </c>
      <c r="R450" s="217">
        <v>21.486488370976002</v>
      </c>
      <c r="S450" s="217">
        <v>0</v>
      </c>
      <c r="T450" s="217">
        <v>21.486488370976002</v>
      </c>
      <c r="U450" s="217">
        <v>21.486488370976002</v>
      </c>
      <c r="V450" s="217">
        <v>0</v>
      </c>
      <c r="W450" s="217">
        <v>21.486488370976002</v>
      </c>
      <c r="X450" s="217">
        <v>21.486488370976002</v>
      </c>
      <c r="Y450" s="217">
        <v>0</v>
      </c>
    </row>
    <row r="451" spans="2:25">
      <c r="B451" s="217" t="s">
        <v>619</v>
      </c>
      <c r="C451" s="217" t="s">
        <v>169</v>
      </c>
      <c r="D451" s="217" t="s">
        <v>11</v>
      </c>
      <c r="E451" s="217" t="s">
        <v>87</v>
      </c>
      <c r="F451" s="217" t="s">
        <v>5</v>
      </c>
      <c r="G451" s="217" t="s">
        <v>10</v>
      </c>
      <c r="H451" s="217" t="s">
        <v>172</v>
      </c>
      <c r="I451" s="217">
        <v>9</v>
      </c>
      <c r="J451" s="217">
        <v>9</v>
      </c>
      <c r="K451" s="217">
        <v>0</v>
      </c>
      <c r="L451" s="217">
        <v>24</v>
      </c>
      <c r="M451" s="217">
        <v>590.32138650513195</v>
      </c>
      <c r="N451" s="217">
        <v>15.2459324797337</v>
      </c>
      <c r="O451" s="217">
        <v>15.2459324797337</v>
      </c>
      <c r="P451" s="217">
        <v>0</v>
      </c>
      <c r="Q451" s="217">
        <v>15.2459324797337</v>
      </c>
      <c r="R451" s="217">
        <v>15.2459324797337</v>
      </c>
      <c r="S451" s="217">
        <v>0</v>
      </c>
      <c r="T451" s="217">
        <v>15.2459324797337</v>
      </c>
      <c r="U451" s="217">
        <v>15.2459324797337</v>
      </c>
      <c r="V451" s="217">
        <v>0</v>
      </c>
      <c r="W451" s="217">
        <v>15.2459324797337</v>
      </c>
      <c r="X451" s="217">
        <v>15.2459324797337</v>
      </c>
      <c r="Y451" s="217">
        <v>0</v>
      </c>
    </row>
    <row r="452" spans="2:25">
      <c r="B452" s="217" t="s">
        <v>620</v>
      </c>
      <c r="C452" s="217" t="s">
        <v>169</v>
      </c>
      <c r="D452" s="217" t="s">
        <v>11</v>
      </c>
      <c r="E452" s="217" t="s">
        <v>87</v>
      </c>
      <c r="F452" s="217" t="s">
        <v>5</v>
      </c>
      <c r="G452" s="217" t="s">
        <v>10</v>
      </c>
      <c r="H452" s="217" t="s">
        <v>174</v>
      </c>
      <c r="I452" s="217">
        <v>13</v>
      </c>
      <c r="J452" s="217">
        <v>13</v>
      </c>
      <c r="K452" s="217">
        <v>0</v>
      </c>
      <c r="L452" s="217">
        <v>38</v>
      </c>
      <c r="M452" s="217">
        <v>896.80704790750201</v>
      </c>
      <c r="N452" s="217">
        <v>14.4958718046793</v>
      </c>
      <c r="O452" s="217">
        <v>14.4958718046793</v>
      </c>
      <c r="P452" s="217">
        <v>0</v>
      </c>
      <c r="Q452" s="217">
        <v>14.4958718046793</v>
      </c>
      <c r="R452" s="217">
        <v>14.4958718046793</v>
      </c>
      <c r="S452" s="217">
        <v>0</v>
      </c>
      <c r="T452" s="217">
        <v>14.4958718046793</v>
      </c>
      <c r="U452" s="217">
        <v>14.4958718046793</v>
      </c>
      <c r="V452" s="217">
        <v>0</v>
      </c>
      <c r="W452" s="217">
        <v>14.4958718046793</v>
      </c>
      <c r="X452" s="217">
        <v>14.4958718046793</v>
      </c>
      <c r="Y452" s="217">
        <v>0</v>
      </c>
    </row>
    <row r="453" spans="2:25">
      <c r="B453" s="217" t="s">
        <v>621</v>
      </c>
      <c r="C453" s="217" t="s">
        <v>169</v>
      </c>
      <c r="D453" s="217" t="s">
        <v>11</v>
      </c>
      <c r="E453" s="217" t="s">
        <v>87</v>
      </c>
      <c r="F453" s="217" t="s">
        <v>5</v>
      </c>
      <c r="G453" s="217" t="s">
        <v>10</v>
      </c>
      <c r="H453" s="217" t="s">
        <v>176</v>
      </c>
      <c r="I453" s="217">
        <v>7</v>
      </c>
      <c r="J453" s="217">
        <v>7</v>
      </c>
      <c r="K453" s="217">
        <v>0</v>
      </c>
      <c r="L453" s="217">
        <v>24</v>
      </c>
      <c r="M453" s="217">
        <v>1555.25612365087</v>
      </c>
      <c r="N453" s="217">
        <v>4.5008663804955198</v>
      </c>
      <c r="O453" s="217">
        <v>4.5008663804955198</v>
      </c>
      <c r="P453" s="217">
        <v>0</v>
      </c>
      <c r="Q453" s="217">
        <v>4.5008663804955198</v>
      </c>
      <c r="R453" s="217">
        <v>4.5008663804955198</v>
      </c>
      <c r="S453" s="217">
        <v>0</v>
      </c>
      <c r="T453" s="217">
        <v>4.5008663804955198</v>
      </c>
      <c r="U453" s="217">
        <v>4.5008663804955198</v>
      </c>
      <c r="V453" s="217">
        <v>0</v>
      </c>
      <c r="W453" s="217">
        <v>4.5008663804955198</v>
      </c>
      <c r="X453" s="217">
        <v>4.5008663804955198</v>
      </c>
      <c r="Y453" s="217">
        <v>0</v>
      </c>
    </row>
    <row r="454" spans="2:25">
      <c r="B454" s="217" t="s">
        <v>622</v>
      </c>
      <c r="C454" s="217" t="s">
        <v>169</v>
      </c>
      <c r="D454" s="217" t="s">
        <v>11</v>
      </c>
      <c r="E454" s="217" t="s">
        <v>87</v>
      </c>
      <c r="F454" s="217" t="s">
        <v>5</v>
      </c>
      <c r="G454" s="217" t="s">
        <v>10</v>
      </c>
      <c r="H454" s="217" t="s">
        <v>178</v>
      </c>
      <c r="I454" s="217">
        <v>17</v>
      </c>
      <c r="J454" s="217">
        <v>16</v>
      </c>
      <c r="K454" s="217">
        <v>1</v>
      </c>
      <c r="L454" s="217">
        <v>101</v>
      </c>
      <c r="M454" s="217">
        <v>3042.2066777240898</v>
      </c>
      <c r="N454" s="217">
        <v>5.5880490055060497</v>
      </c>
      <c r="O454" s="217">
        <v>5.2593402404762903</v>
      </c>
      <c r="P454" s="217">
        <v>0.32870876502976798</v>
      </c>
      <c r="Q454" s="217">
        <v>5.5880490055060497</v>
      </c>
      <c r="R454" s="217">
        <v>5.2593402404762903</v>
      </c>
      <c r="S454" s="217">
        <v>0.32870876502976798</v>
      </c>
      <c r="T454" s="217">
        <v>5.5880490055060497</v>
      </c>
      <c r="U454" s="217">
        <v>5.2593402404762903</v>
      </c>
      <c r="V454" s="217">
        <v>0.32870876502976798</v>
      </c>
      <c r="W454" s="217">
        <v>5.5880490055060497</v>
      </c>
      <c r="X454" s="217">
        <v>5.2593402404762903</v>
      </c>
      <c r="Y454" s="217">
        <v>0.32870876502976798</v>
      </c>
    </row>
    <row r="455" spans="2:25">
      <c r="B455" s="217" t="s">
        <v>623</v>
      </c>
      <c r="C455" s="217" t="s">
        <v>169</v>
      </c>
      <c r="D455" s="217" t="s">
        <v>11</v>
      </c>
      <c r="E455" s="217" t="s">
        <v>87</v>
      </c>
      <c r="F455" s="217" t="s">
        <v>5</v>
      </c>
      <c r="G455" s="217" t="s">
        <v>10</v>
      </c>
      <c r="H455" s="217" t="s">
        <v>5</v>
      </c>
      <c r="I455" s="217">
        <v>56</v>
      </c>
      <c r="J455" s="217">
        <v>55</v>
      </c>
      <c r="K455" s="217">
        <v>1</v>
      </c>
      <c r="L455" s="217">
        <v>195</v>
      </c>
      <c r="M455" s="217">
        <v>6550</v>
      </c>
      <c r="N455" s="217">
        <v>8.5496183206106906</v>
      </c>
      <c r="O455" s="217">
        <v>8.3969465648855</v>
      </c>
      <c r="P455" s="217">
        <v>0.15267175572519101</v>
      </c>
      <c r="Q455" s="217">
        <v>8.5496183206106906</v>
      </c>
      <c r="R455" s="217">
        <v>8.3969465648855</v>
      </c>
      <c r="S455" s="217">
        <v>0.15267175572519101</v>
      </c>
      <c r="T455" s="217">
        <v>8.5496183206106906</v>
      </c>
      <c r="U455" s="217">
        <v>8.3969465648855</v>
      </c>
      <c r="V455" s="217">
        <v>0.15267175572519101</v>
      </c>
      <c r="W455" s="217">
        <v>8.5496183206106906</v>
      </c>
      <c r="X455" s="217">
        <v>8.3969465648855</v>
      </c>
      <c r="Y455" s="217">
        <v>0.15267175572519101</v>
      </c>
    </row>
    <row r="456" spans="2:25">
      <c r="B456" s="217" t="s">
        <v>624</v>
      </c>
      <c r="C456" s="217" t="s">
        <v>169</v>
      </c>
      <c r="D456" s="217" t="s">
        <v>11</v>
      </c>
      <c r="E456" s="217" t="s">
        <v>87</v>
      </c>
      <c r="F456" s="217" t="s">
        <v>12</v>
      </c>
      <c r="G456" s="217" t="s">
        <v>49</v>
      </c>
      <c r="H456" s="217" t="s">
        <v>170</v>
      </c>
      <c r="I456" s="217">
        <v>18</v>
      </c>
      <c r="J456" s="217">
        <v>18</v>
      </c>
      <c r="K456" s="217">
        <v>0</v>
      </c>
      <c r="L456" s="217">
        <v>11</v>
      </c>
      <c r="M456" s="217">
        <v>1018.25242718447</v>
      </c>
      <c r="N456" s="217">
        <v>17.6773455377574</v>
      </c>
      <c r="O456" s="217">
        <v>17.6773455377574</v>
      </c>
      <c r="P456" s="217">
        <v>0</v>
      </c>
      <c r="Q456" s="217">
        <v>17.6773455377574</v>
      </c>
      <c r="R456" s="217">
        <v>17.6773455377574</v>
      </c>
      <c r="S456" s="217">
        <v>0</v>
      </c>
      <c r="T456" s="217">
        <v>17.6773455377574</v>
      </c>
      <c r="U456" s="217">
        <v>17.6773455377574</v>
      </c>
      <c r="V456" s="217">
        <v>0</v>
      </c>
      <c r="W456" s="217">
        <v>17.6773455377574</v>
      </c>
      <c r="X456" s="217">
        <v>17.6773455377574</v>
      </c>
      <c r="Y456" s="217">
        <v>0</v>
      </c>
    </row>
    <row r="457" spans="2:25">
      <c r="B457" s="217" t="s">
        <v>625</v>
      </c>
      <c r="C457" s="217" t="s">
        <v>169</v>
      </c>
      <c r="D457" s="217" t="s">
        <v>11</v>
      </c>
      <c r="E457" s="217" t="s">
        <v>87</v>
      </c>
      <c r="F457" s="217" t="s">
        <v>12</v>
      </c>
      <c r="G457" s="217" t="s">
        <v>49</v>
      </c>
      <c r="H457" s="217" t="s">
        <v>172</v>
      </c>
      <c r="I457" s="217">
        <v>24</v>
      </c>
      <c r="J457" s="217">
        <v>24</v>
      </c>
      <c r="K457" s="217">
        <v>0</v>
      </c>
      <c r="L457" s="217">
        <v>14</v>
      </c>
      <c r="M457" s="217">
        <v>975.82524271844704</v>
      </c>
      <c r="N457" s="217">
        <v>24.594567704706002</v>
      </c>
      <c r="O457" s="217">
        <v>24.594567704706002</v>
      </c>
      <c r="P457" s="217">
        <v>0</v>
      </c>
      <c r="Q457" s="217">
        <v>24.594567704706002</v>
      </c>
      <c r="R457" s="217">
        <v>24.594567704706002</v>
      </c>
      <c r="S457" s="217">
        <v>0</v>
      </c>
      <c r="T457" s="217">
        <v>24.594567704706002</v>
      </c>
      <c r="U457" s="217">
        <v>24.594567704706002</v>
      </c>
      <c r="V457" s="217">
        <v>0</v>
      </c>
      <c r="W457" s="217">
        <v>24.594567704706002</v>
      </c>
      <c r="X457" s="217">
        <v>24.594567704706002</v>
      </c>
      <c r="Y457" s="217">
        <v>0</v>
      </c>
    </row>
    <row r="458" spans="2:25">
      <c r="B458" s="217" t="s">
        <v>626</v>
      </c>
      <c r="C458" s="217" t="s">
        <v>169</v>
      </c>
      <c r="D458" s="217" t="s">
        <v>11</v>
      </c>
      <c r="E458" s="217" t="s">
        <v>87</v>
      </c>
      <c r="F458" s="217" t="s">
        <v>12</v>
      </c>
      <c r="G458" s="217" t="s">
        <v>49</v>
      </c>
      <c r="H458" s="217" t="s">
        <v>174</v>
      </c>
      <c r="I458" s="217">
        <v>16</v>
      </c>
      <c r="J458" s="217">
        <v>16</v>
      </c>
      <c r="K458" s="217">
        <v>0</v>
      </c>
      <c r="L458" s="217">
        <v>16</v>
      </c>
      <c r="M458" s="217">
        <v>1018.25242718447</v>
      </c>
      <c r="N458" s="217">
        <v>15.7131960335622</v>
      </c>
      <c r="O458" s="217">
        <v>15.7131960335622</v>
      </c>
      <c r="P458" s="217">
        <v>0</v>
      </c>
      <c r="Q458" s="217">
        <v>15.7131960335622</v>
      </c>
      <c r="R458" s="217">
        <v>15.7131960335622</v>
      </c>
      <c r="S458" s="217">
        <v>0</v>
      </c>
      <c r="T458" s="217">
        <v>15.7131960335622</v>
      </c>
      <c r="U458" s="217">
        <v>15.7131960335622</v>
      </c>
      <c r="V458" s="217">
        <v>0</v>
      </c>
      <c r="W458" s="217">
        <v>15.7131960335622</v>
      </c>
      <c r="X458" s="217">
        <v>15.7131960335622</v>
      </c>
      <c r="Y458" s="217">
        <v>0</v>
      </c>
    </row>
    <row r="459" spans="2:25">
      <c r="B459" s="217" t="s">
        <v>627</v>
      </c>
      <c r="C459" s="217" t="s">
        <v>169</v>
      </c>
      <c r="D459" s="217" t="s">
        <v>11</v>
      </c>
      <c r="E459" s="217" t="s">
        <v>87</v>
      </c>
      <c r="F459" s="217" t="s">
        <v>12</v>
      </c>
      <c r="G459" s="217" t="s">
        <v>49</v>
      </c>
      <c r="H459" s="217" t="s">
        <v>176</v>
      </c>
      <c r="I459" s="217">
        <v>13</v>
      </c>
      <c r="J459" s="217">
        <v>13</v>
      </c>
      <c r="K459" s="217">
        <v>0</v>
      </c>
      <c r="L459" s="217">
        <v>17</v>
      </c>
      <c r="M459" s="217">
        <v>880.36407766990305</v>
      </c>
      <c r="N459" s="217">
        <v>14.766617959251199</v>
      </c>
      <c r="O459" s="217">
        <v>14.766617959251199</v>
      </c>
      <c r="P459" s="217">
        <v>0</v>
      </c>
      <c r="Q459" s="217">
        <v>14.766617959251199</v>
      </c>
      <c r="R459" s="217">
        <v>14.766617959251199</v>
      </c>
      <c r="S459" s="217">
        <v>0</v>
      </c>
      <c r="T459" s="217">
        <v>14.766617959251199</v>
      </c>
      <c r="U459" s="217">
        <v>14.766617959251199</v>
      </c>
      <c r="V459" s="217">
        <v>0</v>
      </c>
      <c r="W459" s="217">
        <v>14.766617959251199</v>
      </c>
      <c r="X459" s="217">
        <v>14.766617959251199</v>
      </c>
      <c r="Y459" s="217">
        <v>0</v>
      </c>
    </row>
    <row r="460" spans="2:25">
      <c r="B460" s="217" t="s">
        <v>628</v>
      </c>
      <c r="C460" s="217" t="s">
        <v>169</v>
      </c>
      <c r="D460" s="217" t="s">
        <v>11</v>
      </c>
      <c r="E460" s="217" t="s">
        <v>87</v>
      </c>
      <c r="F460" s="217" t="s">
        <v>12</v>
      </c>
      <c r="G460" s="217" t="s">
        <v>49</v>
      </c>
      <c r="H460" s="217" t="s">
        <v>178</v>
      </c>
      <c r="I460" s="217">
        <v>7</v>
      </c>
      <c r="J460" s="217">
        <v>6</v>
      </c>
      <c r="K460" s="217">
        <v>1</v>
      </c>
      <c r="L460" s="217">
        <v>10</v>
      </c>
      <c r="M460" s="217">
        <v>477.30582524271802</v>
      </c>
      <c r="N460" s="217">
        <v>14.665649631324699</v>
      </c>
      <c r="O460" s="217">
        <v>12.5705568268497</v>
      </c>
      <c r="P460" s="217">
        <v>2.0950928044749602</v>
      </c>
      <c r="Q460" s="217">
        <v>14.665649631324699</v>
      </c>
      <c r="R460" s="217">
        <v>12.5705568268497</v>
      </c>
      <c r="S460" s="217">
        <v>2.0950928044749602</v>
      </c>
      <c r="T460" s="217">
        <v>14.665649631324699</v>
      </c>
      <c r="U460" s="217">
        <v>12.5705568268497</v>
      </c>
      <c r="V460" s="217">
        <v>2.0950928044749602</v>
      </c>
      <c r="W460" s="217">
        <v>14.665649631324699</v>
      </c>
      <c r="X460" s="217">
        <v>12.5705568268497</v>
      </c>
      <c r="Y460" s="217">
        <v>2.0950928044749602</v>
      </c>
    </row>
    <row r="461" spans="2:25">
      <c r="B461" s="217" t="s">
        <v>629</v>
      </c>
      <c r="C461" s="217" t="s">
        <v>169</v>
      </c>
      <c r="D461" s="217" t="s">
        <v>11</v>
      </c>
      <c r="E461" s="217" t="s">
        <v>87</v>
      </c>
      <c r="F461" s="217" t="s">
        <v>12</v>
      </c>
      <c r="G461" s="217" t="s">
        <v>49</v>
      </c>
      <c r="H461" s="217" t="s">
        <v>5</v>
      </c>
      <c r="I461" s="217">
        <v>78</v>
      </c>
      <c r="J461" s="217">
        <v>77</v>
      </c>
      <c r="K461" s="217">
        <v>1</v>
      </c>
      <c r="L461" s="217">
        <v>68</v>
      </c>
      <c r="M461" s="217">
        <v>4370</v>
      </c>
      <c r="N461" s="217">
        <v>17.848970251716199</v>
      </c>
      <c r="O461" s="217">
        <v>17.620137299771201</v>
      </c>
      <c r="P461" s="217">
        <v>0.22883295194507999</v>
      </c>
      <c r="Q461" s="217">
        <v>17.848970251716199</v>
      </c>
      <c r="R461" s="217">
        <v>17.620137299771201</v>
      </c>
      <c r="S461" s="217">
        <v>0.22883295194507999</v>
      </c>
      <c r="T461" s="217">
        <v>17.848970251716199</v>
      </c>
      <c r="U461" s="217">
        <v>17.620137299771201</v>
      </c>
      <c r="V461" s="217">
        <v>0.22883295194507999</v>
      </c>
      <c r="W461" s="217">
        <v>17.848970251716199</v>
      </c>
      <c r="X461" s="217">
        <v>17.620137299771201</v>
      </c>
      <c r="Y461" s="217">
        <v>0.22883295194507999</v>
      </c>
    </row>
    <row r="462" spans="2:25">
      <c r="B462" s="217" t="s">
        <v>630</v>
      </c>
      <c r="C462" s="217" t="s">
        <v>169</v>
      </c>
      <c r="D462" s="217" t="s">
        <v>11</v>
      </c>
      <c r="E462" s="217" t="s">
        <v>87</v>
      </c>
      <c r="F462" s="217" t="s">
        <v>9</v>
      </c>
      <c r="G462" s="217" t="s">
        <v>49</v>
      </c>
      <c r="H462" s="217" t="s">
        <v>170</v>
      </c>
      <c r="I462" s="217">
        <v>3</v>
      </c>
      <c r="J462" s="217">
        <v>3</v>
      </c>
      <c r="K462" s="217">
        <v>0</v>
      </c>
      <c r="L462" s="217">
        <v>21</v>
      </c>
      <c r="M462" s="217">
        <v>1097.52155172414</v>
      </c>
      <c r="N462" s="217">
        <v>2.7334315169366699</v>
      </c>
      <c r="O462" s="217">
        <v>2.7334315169366699</v>
      </c>
      <c r="P462" s="217">
        <v>0</v>
      </c>
      <c r="Q462" s="217">
        <v>2.7334315169366699</v>
      </c>
      <c r="R462" s="217">
        <v>2.7334315169366699</v>
      </c>
      <c r="S462" s="217">
        <v>0</v>
      </c>
      <c r="T462" s="217">
        <v>2.7334315169366699</v>
      </c>
      <c r="U462" s="217">
        <v>2.7334315169366699</v>
      </c>
      <c r="V462" s="217">
        <v>0</v>
      </c>
      <c r="W462" s="217">
        <v>2.7334315169366699</v>
      </c>
      <c r="X462" s="217">
        <v>2.7334315169366699</v>
      </c>
      <c r="Y462" s="217">
        <v>0</v>
      </c>
    </row>
    <row r="463" spans="2:25">
      <c r="B463" s="217" t="s">
        <v>631</v>
      </c>
      <c r="C463" s="217" t="s">
        <v>169</v>
      </c>
      <c r="D463" s="217" t="s">
        <v>11</v>
      </c>
      <c r="E463" s="217" t="s">
        <v>87</v>
      </c>
      <c r="F463" s="217" t="s">
        <v>9</v>
      </c>
      <c r="G463" s="217" t="s">
        <v>49</v>
      </c>
      <c r="H463" s="217" t="s">
        <v>172</v>
      </c>
      <c r="I463" s="217">
        <v>7</v>
      </c>
      <c r="J463" s="217">
        <v>7</v>
      </c>
      <c r="K463" s="217">
        <v>0</v>
      </c>
      <c r="L463" s="217">
        <v>40</v>
      </c>
      <c r="M463" s="217">
        <v>1087.06896551724</v>
      </c>
      <c r="N463" s="217">
        <v>6.4393338620142702</v>
      </c>
      <c r="O463" s="217">
        <v>6.4393338620142702</v>
      </c>
      <c r="P463" s="217">
        <v>0</v>
      </c>
      <c r="Q463" s="217">
        <v>6.4393338620142702</v>
      </c>
      <c r="R463" s="217">
        <v>6.4393338620142702</v>
      </c>
      <c r="S463" s="217">
        <v>0</v>
      </c>
      <c r="T463" s="217">
        <v>6.4393338620142702</v>
      </c>
      <c r="U463" s="217">
        <v>6.4393338620142702</v>
      </c>
      <c r="V463" s="217">
        <v>0</v>
      </c>
      <c r="W463" s="217">
        <v>6.4393338620142702</v>
      </c>
      <c r="X463" s="217">
        <v>6.4393338620142702</v>
      </c>
      <c r="Y463" s="217">
        <v>0</v>
      </c>
    </row>
    <row r="464" spans="2:25">
      <c r="B464" s="217" t="s">
        <v>632</v>
      </c>
      <c r="C464" s="217" t="s">
        <v>169</v>
      </c>
      <c r="D464" s="217" t="s">
        <v>11</v>
      </c>
      <c r="E464" s="217" t="s">
        <v>87</v>
      </c>
      <c r="F464" s="217" t="s">
        <v>9</v>
      </c>
      <c r="G464" s="217" t="s">
        <v>49</v>
      </c>
      <c r="H464" s="217" t="s">
        <v>174</v>
      </c>
      <c r="I464" s="217">
        <v>5</v>
      </c>
      <c r="J464" s="217">
        <v>5</v>
      </c>
      <c r="K464" s="217">
        <v>0</v>
      </c>
      <c r="L464" s="217">
        <v>27</v>
      </c>
      <c r="M464" s="217">
        <v>1149.78448275862</v>
      </c>
      <c r="N464" s="217">
        <v>4.3486410496719801</v>
      </c>
      <c r="O464" s="217">
        <v>4.3486410496719801</v>
      </c>
      <c r="P464" s="217">
        <v>0</v>
      </c>
      <c r="Q464" s="217">
        <v>4.3486410496719801</v>
      </c>
      <c r="R464" s="217">
        <v>4.3486410496719801</v>
      </c>
      <c r="S464" s="217">
        <v>0</v>
      </c>
      <c r="T464" s="217">
        <v>4.3486410496719801</v>
      </c>
      <c r="U464" s="217">
        <v>4.3486410496719801</v>
      </c>
      <c r="V464" s="217">
        <v>0</v>
      </c>
      <c r="W464" s="217">
        <v>4.3486410496719801</v>
      </c>
      <c r="X464" s="217">
        <v>4.3486410496719801</v>
      </c>
      <c r="Y464" s="217">
        <v>0</v>
      </c>
    </row>
    <row r="465" spans="2:25">
      <c r="B465" s="217" t="s">
        <v>633</v>
      </c>
      <c r="C465" s="217" t="s">
        <v>169</v>
      </c>
      <c r="D465" s="217" t="s">
        <v>11</v>
      </c>
      <c r="E465" s="217" t="s">
        <v>87</v>
      </c>
      <c r="F465" s="217" t="s">
        <v>9</v>
      </c>
      <c r="G465" s="217" t="s">
        <v>49</v>
      </c>
      <c r="H465" s="217" t="s">
        <v>176</v>
      </c>
      <c r="I465" s="217">
        <v>7</v>
      </c>
      <c r="J465" s="217">
        <v>6</v>
      </c>
      <c r="K465" s="217">
        <v>1</v>
      </c>
      <c r="L465" s="217">
        <v>37</v>
      </c>
      <c r="M465" s="217">
        <v>992.99568965517199</v>
      </c>
      <c r="N465" s="217">
        <v>7.0493760173629996</v>
      </c>
      <c r="O465" s="217">
        <v>6.04232230059685</v>
      </c>
      <c r="P465" s="217">
        <v>1.00705371676614</v>
      </c>
      <c r="Q465" s="217">
        <v>7.0493760173629996</v>
      </c>
      <c r="R465" s="217">
        <v>6.04232230059685</v>
      </c>
      <c r="S465" s="217">
        <v>1.00705371676614</v>
      </c>
      <c r="T465" s="217">
        <v>7.0493760173629996</v>
      </c>
      <c r="U465" s="217">
        <v>6.04232230059685</v>
      </c>
      <c r="V465" s="217">
        <v>1.00705371676614</v>
      </c>
      <c r="W465" s="217">
        <v>7.0493760173629996</v>
      </c>
      <c r="X465" s="217">
        <v>6.04232230059685</v>
      </c>
      <c r="Y465" s="217">
        <v>1.00705371676614</v>
      </c>
    </row>
    <row r="466" spans="2:25">
      <c r="B466" s="217" t="s">
        <v>634</v>
      </c>
      <c r="C466" s="217" t="s">
        <v>169</v>
      </c>
      <c r="D466" s="217" t="s">
        <v>11</v>
      </c>
      <c r="E466" s="217" t="s">
        <v>87</v>
      </c>
      <c r="F466" s="217" t="s">
        <v>9</v>
      </c>
      <c r="G466" s="217" t="s">
        <v>49</v>
      </c>
      <c r="H466" s="217" t="s">
        <v>178</v>
      </c>
      <c r="I466" s="217">
        <v>3</v>
      </c>
      <c r="J466" s="217">
        <v>3</v>
      </c>
      <c r="K466" s="217">
        <v>0</v>
      </c>
      <c r="L466" s="217">
        <v>14</v>
      </c>
      <c r="M466" s="217">
        <v>522.62931034482801</v>
      </c>
      <c r="N466" s="217">
        <v>5.7402061855670103</v>
      </c>
      <c r="O466" s="217">
        <v>5.7402061855670103</v>
      </c>
      <c r="P466" s="217">
        <v>0</v>
      </c>
      <c r="Q466" s="217">
        <v>5.7402061855670103</v>
      </c>
      <c r="R466" s="217">
        <v>5.7402061855670103</v>
      </c>
      <c r="S466" s="217">
        <v>0</v>
      </c>
      <c r="T466" s="217">
        <v>5.7402061855670103</v>
      </c>
      <c r="U466" s="217">
        <v>5.7402061855670103</v>
      </c>
      <c r="V466" s="217">
        <v>0</v>
      </c>
      <c r="W466" s="217">
        <v>5.7402061855670103</v>
      </c>
      <c r="X466" s="217">
        <v>5.7402061855670103</v>
      </c>
      <c r="Y466" s="217">
        <v>0</v>
      </c>
    </row>
    <row r="467" spans="2:25">
      <c r="B467" s="217" t="s">
        <v>635</v>
      </c>
      <c r="C467" s="217" t="s">
        <v>169</v>
      </c>
      <c r="D467" s="217" t="s">
        <v>11</v>
      </c>
      <c r="E467" s="217" t="s">
        <v>87</v>
      </c>
      <c r="F467" s="217" t="s">
        <v>9</v>
      </c>
      <c r="G467" s="217" t="s">
        <v>49</v>
      </c>
      <c r="H467" s="217" t="s">
        <v>5</v>
      </c>
      <c r="I467" s="217">
        <v>25</v>
      </c>
      <c r="J467" s="217">
        <v>24</v>
      </c>
      <c r="K467" s="217">
        <v>1</v>
      </c>
      <c r="L467" s="217">
        <v>139</v>
      </c>
      <c r="M467" s="217">
        <v>4850</v>
      </c>
      <c r="N467" s="217">
        <v>5.1546391752577296</v>
      </c>
      <c r="O467" s="217">
        <v>4.9484536082474202</v>
      </c>
      <c r="P467" s="217">
        <v>0.20618556701030899</v>
      </c>
      <c r="Q467" s="217">
        <v>5.1546391752577296</v>
      </c>
      <c r="R467" s="217">
        <v>4.9484536082474202</v>
      </c>
      <c r="S467" s="217">
        <v>0.20618556701030899</v>
      </c>
      <c r="T467" s="217">
        <v>5.1546391752577296</v>
      </c>
      <c r="U467" s="217">
        <v>4.9484536082474202</v>
      </c>
      <c r="V467" s="217">
        <v>0.20618556701030899</v>
      </c>
      <c r="W467" s="217">
        <v>5.1546391752577296</v>
      </c>
      <c r="X467" s="217">
        <v>4.9484536082474202</v>
      </c>
      <c r="Y467" s="217">
        <v>0.20618556701030899</v>
      </c>
    </row>
    <row r="468" spans="2:25">
      <c r="B468" s="217" t="s">
        <v>636</v>
      </c>
      <c r="C468" s="217" t="s">
        <v>169</v>
      </c>
      <c r="D468" s="217" t="s">
        <v>11</v>
      </c>
      <c r="E468" s="217" t="s">
        <v>87</v>
      </c>
      <c r="F468" s="217" t="s">
        <v>5</v>
      </c>
      <c r="G468" s="217" t="s">
        <v>49</v>
      </c>
      <c r="H468" s="217" t="s">
        <v>170</v>
      </c>
      <c r="I468" s="217">
        <v>21</v>
      </c>
      <c r="J468" s="217">
        <v>21</v>
      </c>
      <c r="K468" s="217">
        <v>0</v>
      </c>
      <c r="L468" s="217">
        <v>32</v>
      </c>
      <c r="M468" s="217">
        <v>2115.7739789085999</v>
      </c>
      <c r="N468" s="217">
        <v>9.9254458223522501</v>
      </c>
      <c r="O468" s="217">
        <v>9.9254458223522501</v>
      </c>
      <c r="P468" s="217">
        <v>0</v>
      </c>
      <c r="Q468" s="217">
        <v>9.9254458223522501</v>
      </c>
      <c r="R468" s="217">
        <v>9.9254458223522501</v>
      </c>
      <c r="S468" s="217">
        <v>0</v>
      </c>
      <c r="T468" s="217">
        <v>9.9254458223522501</v>
      </c>
      <c r="U468" s="217">
        <v>9.9254458223522501</v>
      </c>
      <c r="V468" s="217">
        <v>0</v>
      </c>
      <c r="W468" s="217">
        <v>9.9254458223522501</v>
      </c>
      <c r="X468" s="217">
        <v>9.9254458223522501</v>
      </c>
      <c r="Y468" s="217">
        <v>0</v>
      </c>
    </row>
    <row r="469" spans="2:25">
      <c r="B469" s="217" t="s">
        <v>637</v>
      </c>
      <c r="C469" s="217" t="s">
        <v>169</v>
      </c>
      <c r="D469" s="217" t="s">
        <v>11</v>
      </c>
      <c r="E469" s="217" t="s">
        <v>87</v>
      </c>
      <c r="F469" s="217" t="s">
        <v>5</v>
      </c>
      <c r="G469" s="217" t="s">
        <v>49</v>
      </c>
      <c r="H469" s="217" t="s">
        <v>172</v>
      </c>
      <c r="I469" s="217">
        <v>31</v>
      </c>
      <c r="J469" s="217">
        <v>31</v>
      </c>
      <c r="K469" s="217">
        <v>0</v>
      </c>
      <c r="L469" s="217">
        <v>54</v>
      </c>
      <c r="M469" s="217">
        <v>2062.8942082356898</v>
      </c>
      <c r="N469" s="217">
        <v>15.027430818429201</v>
      </c>
      <c r="O469" s="217">
        <v>15.027430818429201</v>
      </c>
      <c r="P469" s="217">
        <v>0</v>
      </c>
      <c r="Q469" s="217">
        <v>15.027430818429201</v>
      </c>
      <c r="R469" s="217">
        <v>15.027430818429201</v>
      </c>
      <c r="S469" s="217">
        <v>0</v>
      </c>
      <c r="T469" s="217">
        <v>15.027430818429201</v>
      </c>
      <c r="U469" s="217">
        <v>15.027430818429201</v>
      </c>
      <c r="V469" s="217">
        <v>0</v>
      </c>
      <c r="W469" s="217">
        <v>15.027430818429201</v>
      </c>
      <c r="X469" s="217">
        <v>15.027430818429201</v>
      </c>
      <c r="Y469" s="217">
        <v>0</v>
      </c>
    </row>
    <row r="470" spans="2:25">
      <c r="B470" s="217" t="s">
        <v>638</v>
      </c>
      <c r="C470" s="217" t="s">
        <v>169</v>
      </c>
      <c r="D470" s="217" t="s">
        <v>11</v>
      </c>
      <c r="E470" s="217" t="s">
        <v>87</v>
      </c>
      <c r="F470" s="217" t="s">
        <v>5</v>
      </c>
      <c r="G470" s="217" t="s">
        <v>49</v>
      </c>
      <c r="H470" s="217" t="s">
        <v>174</v>
      </c>
      <c r="I470" s="217">
        <v>21</v>
      </c>
      <c r="J470" s="217">
        <v>21</v>
      </c>
      <c r="K470" s="217">
        <v>0</v>
      </c>
      <c r="L470" s="217">
        <v>43</v>
      </c>
      <c r="M470" s="217">
        <v>2168.03690994309</v>
      </c>
      <c r="N470" s="217">
        <v>9.6861819573686496</v>
      </c>
      <c r="O470" s="217">
        <v>9.6861819573686496</v>
      </c>
      <c r="P470" s="217">
        <v>0</v>
      </c>
      <c r="Q470" s="217">
        <v>9.6861819573686496</v>
      </c>
      <c r="R470" s="217">
        <v>9.6861819573686496</v>
      </c>
      <c r="S470" s="217">
        <v>0</v>
      </c>
      <c r="T470" s="217">
        <v>9.6861819573686496</v>
      </c>
      <c r="U470" s="217">
        <v>9.6861819573686496</v>
      </c>
      <c r="V470" s="217">
        <v>0</v>
      </c>
      <c r="W470" s="217">
        <v>9.6861819573686496</v>
      </c>
      <c r="X470" s="217">
        <v>9.6861819573686496</v>
      </c>
      <c r="Y470" s="217">
        <v>0</v>
      </c>
    </row>
    <row r="471" spans="2:25">
      <c r="B471" s="217" t="s">
        <v>639</v>
      </c>
      <c r="C471" s="217" t="s">
        <v>169</v>
      </c>
      <c r="D471" s="217" t="s">
        <v>11</v>
      </c>
      <c r="E471" s="217" t="s">
        <v>87</v>
      </c>
      <c r="F471" s="217" t="s">
        <v>5</v>
      </c>
      <c r="G471" s="217" t="s">
        <v>49</v>
      </c>
      <c r="H471" s="217" t="s">
        <v>176</v>
      </c>
      <c r="I471" s="217">
        <v>20</v>
      </c>
      <c r="J471" s="217">
        <v>19</v>
      </c>
      <c r="K471" s="217">
        <v>1</v>
      </c>
      <c r="L471" s="217">
        <v>54</v>
      </c>
      <c r="M471" s="217">
        <v>1873.3597673250799</v>
      </c>
      <c r="N471" s="217">
        <v>10.6760059380145</v>
      </c>
      <c r="O471" s="217">
        <v>10.142205641113801</v>
      </c>
      <c r="P471" s="217">
        <v>0.53380029690072595</v>
      </c>
      <c r="Q471" s="217">
        <v>10.6760059380145</v>
      </c>
      <c r="R471" s="217">
        <v>10.142205641113801</v>
      </c>
      <c r="S471" s="217">
        <v>0.53380029690072595</v>
      </c>
      <c r="T471" s="217">
        <v>10.6760059380145</v>
      </c>
      <c r="U471" s="217">
        <v>10.142205641113801</v>
      </c>
      <c r="V471" s="217">
        <v>0.53380029690072595</v>
      </c>
      <c r="W471" s="217">
        <v>10.6760059380145</v>
      </c>
      <c r="X471" s="217">
        <v>10.142205641113801</v>
      </c>
      <c r="Y471" s="217">
        <v>0.53380029690072595</v>
      </c>
    </row>
    <row r="472" spans="2:25">
      <c r="B472" s="217" t="s">
        <v>640</v>
      </c>
      <c r="C472" s="217" t="s">
        <v>169</v>
      </c>
      <c r="D472" s="217" t="s">
        <v>11</v>
      </c>
      <c r="E472" s="217" t="s">
        <v>87</v>
      </c>
      <c r="F472" s="217" t="s">
        <v>5</v>
      </c>
      <c r="G472" s="217" t="s">
        <v>49</v>
      </c>
      <c r="H472" s="217" t="s">
        <v>178</v>
      </c>
      <c r="I472" s="217">
        <v>10</v>
      </c>
      <c r="J472" s="217">
        <v>9</v>
      </c>
      <c r="K472" s="217">
        <v>1</v>
      </c>
      <c r="L472" s="217">
        <v>24</v>
      </c>
      <c r="M472" s="217">
        <v>999.93513558754603</v>
      </c>
      <c r="N472" s="217">
        <v>10.000648686201201</v>
      </c>
      <c r="O472" s="217">
        <v>9.0005838175810702</v>
      </c>
      <c r="P472" s="217">
        <v>1.0000648686201199</v>
      </c>
      <c r="Q472" s="217">
        <v>10.000648686201201</v>
      </c>
      <c r="R472" s="217">
        <v>9.0005838175810702</v>
      </c>
      <c r="S472" s="217">
        <v>1.0000648686201199</v>
      </c>
      <c r="T472" s="217">
        <v>10.000648686201201</v>
      </c>
      <c r="U472" s="217">
        <v>9.0005838175810702</v>
      </c>
      <c r="V472" s="217">
        <v>1.0000648686201199</v>
      </c>
      <c r="W472" s="217">
        <v>10.000648686201201</v>
      </c>
      <c r="X472" s="217">
        <v>9.0005838175810702</v>
      </c>
      <c r="Y472" s="217">
        <v>1.0000648686201199</v>
      </c>
    </row>
    <row r="473" spans="2:25">
      <c r="B473" s="217" t="s">
        <v>641</v>
      </c>
      <c r="C473" s="217" t="s">
        <v>169</v>
      </c>
      <c r="D473" s="217" t="s">
        <v>11</v>
      </c>
      <c r="E473" s="217" t="s">
        <v>87</v>
      </c>
      <c r="F473" s="217" t="s">
        <v>5</v>
      </c>
      <c r="G473" s="217" t="s">
        <v>49</v>
      </c>
      <c r="H473" s="217" t="s">
        <v>5</v>
      </c>
      <c r="I473" s="217">
        <v>103</v>
      </c>
      <c r="J473" s="217">
        <v>101</v>
      </c>
      <c r="K473" s="217">
        <v>2</v>
      </c>
      <c r="L473" s="217">
        <v>207</v>
      </c>
      <c r="M473" s="217">
        <v>9220</v>
      </c>
      <c r="N473" s="217">
        <v>11.1713665943601</v>
      </c>
      <c r="O473" s="217">
        <v>10.9544468546638</v>
      </c>
      <c r="P473" s="217">
        <v>0.21691973969631201</v>
      </c>
      <c r="Q473" s="217">
        <v>11.1713665943601</v>
      </c>
      <c r="R473" s="217">
        <v>10.9544468546638</v>
      </c>
      <c r="S473" s="217">
        <v>0.21691973969631201</v>
      </c>
      <c r="T473" s="217">
        <v>11.1713665943601</v>
      </c>
      <c r="U473" s="217">
        <v>10.9544468546638</v>
      </c>
      <c r="V473" s="217">
        <v>0.21691973969631201</v>
      </c>
      <c r="W473" s="217">
        <v>11.1713665943601</v>
      </c>
      <c r="X473" s="217">
        <v>10.9544468546638</v>
      </c>
      <c r="Y473" s="217">
        <v>0.21691973969631201</v>
      </c>
    </row>
    <row r="474" spans="2:25">
      <c r="B474" s="217" t="s">
        <v>642</v>
      </c>
      <c r="C474" s="217" t="s">
        <v>169</v>
      </c>
      <c r="D474" s="217" t="s">
        <v>11</v>
      </c>
      <c r="E474" s="217" t="s">
        <v>87</v>
      </c>
      <c r="F474" s="217" t="s">
        <v>12</v>
      </c>
      <c r="G474" s="217" t="s">
        <v>13</v>
      </c>
      <c r="H474" s="217" t="s">
        <v>170</v>
      </c>
      <c r="I474" s="217">
        <v>0</v>
      </c>
      <c r="J474" s="217">
        <v>0</v>
      </c>
      <c r="K474" s="217">
        <v>0</v>
      </c>
      <c r="L474" s="217">
        <v>0</v>
      </c>
      <c r="M474" s="217">
        <v>25.2631578947368</v>
      </c>
      <c r="N474" s="217">
        <v>0</v>
      </c>
      <c r="O474" s="217">
        <v>0</v>
      </c>
      <c r="P474" s="217">
        <v>0</v>
      </c>
      <c r="Q474" s="217">
        <v>0</v>
      </c>
      <c r="R474" s="217">
        <v>0</v>
      </c>
      <c r="S474" s="217">
        <v>0</v>
      </c>
      <c r="T474" s="217">
        <v>0</v>
      </c>
      <c r="U474" s="217">
        <v>0</v>
      </c>
      <c r="V474" s="217">
        <v>0</v>
      </c>
      <c r="W474" s="217">
        <v>0</v>
      </c>
      <c r="X474" s="217">
        <v>0</v>
      </c>
      <c r="Y474" s="217">
        <v>0</v>
      </c>
    </row>
    <row r="475" spans="2:25">
      <c r="B475" s="217" t="s">
        <v>643</v>
      </c>
      <c r="C475" s="217" t="s">
        <v>169</v>
      </c>
      <c r="D475" s="217" t="s">
        <v>11</v>
      </c>
      <c r="E475" s="217" t="s">
        <v>87</v>
      </c>
      <c r="F475" s="217" t="s">
        <v>12</v>
      </c>
      <c r="G475" s="217" t="s">
        <v>13</v>
      </c>
      <c r="H475" s="217" t="s">
        <v>172</v>
      </c>
      <c r="I475" s="217">
        <v>1</v>
      </c>
      <c r="J475" s="217">
        <v>1</v>
      </c>
      <c r="K475" s="217">
        <v>0</v>
      </c>
      <c r="L475" s="217">
        <v>1</v>
      </c>
      <c r="M475" s="217">
        <v>37.894736842105303</v>
      </c>
      <c r="N475" s="217">
        <v>26.3888888888889</v>
      </c>
      <c r="O475" s="217">
        <v>26.3888888888889</v>
      </c>
      <c r="P475" s="217">
        <v>0</v>
      </c>
      <c r="Q475" s="217">
        <v>26.3888888888889</v>
      </c>
      <c r="R475" s="217">
        <v>26.3888888888889</v>
      </c>
      <c r="S475" s="217">
        <v>0</v>
      </c>
      <c r="T475" s="217">
        <v>26.3888888888889</v>
      </c>
      <c r="U475" s="217">
        <v>26.3888888888889</v>
      </c>
      <c r="V475" s="217">
        <v>0</v>
      </c>
      <c r="W475" s="217">
        <v>26.3888888888889</v>
      </c>
      <c r="X475" s="217">
        <v>26.3888888888889</v>
      </c>
      <c r="Y475" s="217">
        <v>0</v>
      </c>
    </row>
    <row r="476" spans="2:25">
      <c r="B476" s="217" t="s">
        <v>644</v>
      </c>
      <c r="C476" s="217" t="s">
        <v>169</v>
      </c>
      <c r="D476" s="217" t="s">
        <v>11</v>
      </c>
      <c r="E476" s="217" t="s">
        <v>87</v>
      </c>
      <c r="F476" s="217" t="s">
        <v>12</v>
      </c>
      <c r="G476" s="217" t="s">
        <v>13</v>
      </c>
      <c r="H476" s="217" t="s">
        <v>174</v>
      </c>
      <c r="I476" s="217">
        <v>3</v>
      </c>
      <c r="J476" s="217">
        <v>3</v>
      </c>
      <c r="K476" s="217">
        <v>0</v>
      </c>
      <c r="L476" s="217">
        <v>0</v>
      </c>
      <c r="M476" s="217">
        <v>37.894736842105303</v>
      </c>
      <c r="N476" s="217">
        <v>79.1666666666667</v>
      </c>
      <c r="O476" s="217">
        <v>79.1666666666667</v>
      </c>
      <c r="P476" s="217">
        <v>0</v>
      </c>
      <c r="Q476" s="217">
        <v>79.1666666666667</v>
      </c>
      <c r="R476" s="217">
        <v>79.1666666666667</v>
      </c>
      <c r="S476" s="217">
        <v>0</v>
      </c>
      <c r="T476" s="217">
        <v>79.1666666666667</v>
      </c>
      <c r="U476" s="217">
        <v>79.1666666666667</v>
      </c>
      <c r="V476" s="217">
        <v>0</v>
      </c>
      <c r="W476" s="217">
        <v>79.1666666666667</v>
      </c>
      <c r="X476" s="217">
        <v>79.1666666666667</v>
      </c>
      <c r="Y476" s="217">
        <v>0</v>
      </c>
    </row>
    <row r="477" spans="2:25">
      <c r="B477" s="217" t="s">
        <v>645</v>
      </c>
      <c r="C477" s="217" t="s">
        <v>169</v>
      </c>
      <c r="D477" s="217" t="s">
        <v>11</v>
      </c>
      <c r="E477" s="217" t="s">
        <v>87</v>
      </c>
      <c r="F477" s="217" t="s">
        <v>12</v>
      </c>
      <c r="G477" s="217" t="s">
        <v>13</v>
      </c>
      <c r="H477" s="217" t="s">
        <v>176</v>
      </c>
      <c r="I477" s="217">
        <v>2</v>
      </c>
      <c r="J477" s="217">
        <v>2</v>
      </c>
      <c r="K477" s="217">
        <v>0</v>
      </c>
      <c r="L477" s="217">
        <v>1</v>
      </c>
      <c r="M477" s="217">
        <v>63.157894736842103</v>
      </c>
      <c r="N477" s="217">
        <v>31.6666666666667</v>
      </c>
      <c r="O477" s="217">
        <v>31.6666666666667</v>
      </c>
      <c r="P477" s="217">
        <v>0</v>
      </c>
      <c r="Q477" s="217">
        <v>31.6666666666667</v>
      </c>
      <c r="R477" s="217">
        <v>31.6666666666667</v>
      </c>
      <c r="S477" s="217">
        <v>0</v>
      </c>
      <c r="T477" s="217">
        <v>31.6666666666667</v>
      </c>
      <c r="U477" s="217">
        <v>31.6666666666667</v>
      </c>
      <c r="V477" s="217">
        <v>0</v>
      </c>
      <c r="W477" s="217">
        <v>31.6666666666667</v>
      </c>
      <c r="X477" s="217">
        <v>31.6666666666667</v>
      </c>
      <c r="Y477" s="217">
        <v>0</v>
      </c>
    </row>
    <row r="478" spans="2:25">
      <c r="B478" s="217" t="s">
        <v>646</v>
      </c>
      <c r="C478" s="217" t="s">
        <v>169</v>
      </c>
      <c r="D478" s="217" t="s">
        <v>11</v>
      </c>
      <c r="E478" s="217" t="s">
        <v>87</v>
      </c>
      <c r="F478" s="217" t="s">
        <v>12</v>
      </c>
      <c r="G478" s="217" t="s">
        <v>13</v>
      </c>
      <c r="H478" s="217" t="s">
        <v>178</v>
      </c>
      <c r="I478" s="217">
        <v>0</v>
      </c>
      <c r="J478" s="217">
        <v>0</v>
      </c>
      <c r="K478" s="217">
        <v>0</v>
      </c>
      <c r="L478" s="217">
        <v>0</v>
      </c>
      <c r="M478" s="217">
        <v>75.789473684210506</v>
      </c>
      <c r="N478" s="217">
        <v>0</v>
      </c>
      <c r="O478" s="217">
        <v>0</v>
      </c>
      <c r="P478" s="217">
        <v>0</v>
      </c>
      <c r="Q478" s="217">
        <v>0</v>
      </c>
      <c r="R478" s="217">
        <v>0</v>
      </c>
      <c r="S478" s="217">
        <v>0</v>
      </c>
      <c r="T478" s="217">
        <v>0</v>
      </c>
      <c r="U478" s="217">
        <v>0</v>
      </c>
      <c r="V478" s="217">
        <v>0</v>
      </c>
      <c r="W478" s="217">
        <v>0</v>
      </c>
      <c r="X478" s="217">
        <v>0</v>
      </c>
      <c r="Y478" s="217">
        <v>0</v>
      </c>
    </row>
    <row r="479" spans="2:25">
      <c r="B479" s="217" t="s">
        <v>647</v>
      </c>
      <c r="C479" s="217" t="s">
        <v>169</v>
      </c>
      <c r="D479" s="217" t="s">
        <v>11</v>
      </c>
      <c r="E479" s="217" t="s">
        <v>87</v>
      </c>
      <c r="F479" s="217" t="s">
        <v>12</v>
      </c>
      <c r="G479" s="217" t="s">
        <v>13</v>
      </c>
      <c r="H479" s="217" t="s">
        <v>5</v>
      </c>
      <c r="I479" s="217">
        <v>6</v>
      </c>
      <c r="J479" s="217">
        <v>6</v>
      </c>
      <c r="K479" s="217">
        <v>0</v>
      </c>
      <c r="L479" s="217">
        <v>2</v>
      </c>
      <c r="M479" s="217">
        <v>240</v>
      </c>
      <c r="N479" s="217">
        <v>25</v>
      </c>
      <c r="O479" s="217">
        <v>25</v>
      </c>
      <c r="P479" s="217">
        <v>0</v>
      </c>
      <c r="Q479" s="217">
        <v>25</v>
      </c>
      <c r="R479" s="217">
        <v>25</v>
      </c>
      <c r="S479" s="217">
        <v>0</v>
      </c>
      <c r="T479" s="217">
        <v>25</v>
      </c>
      <c r="U479" s="217">
        <v>25</v>
      </c>
      <c r="V479" s="217">
        <v>0</v>
      </c>
      <c r="W479" s="217">
        <v>25</v>
      </c>
      <c r="X479" s="217">
        <v>25</v>
      </c>
      <c r="Y479" s="217">
        <v>0</v>
      </c>
    </row>
    <row r="480" spans="2:25">
      <c r="B480" s="217" t="s">
        <v>648</v>
      </c>
      <c r="C480" s="217" t="s">
        <v>169</v>
      </c>
      <c r="D480" s="217" t="s">
        <v>11</v>
      </c>
      <c r="E480" s="217" t="s">
        <v>87</v>
      </c>
      <c r="F480" s="217" t="s">
        <v>9</v>
      </c>
      <c r="G480" s="217" t="s">
        <v>13</v>
      </c>
      <c r="H480" s="217" t="s">
        <v>170</v>
      </c>
      <c r="I480" s="217">
        <v>0</v>
      </c>
      <c r="J480" s="217">
        <v>0</v>
      </c>
      <c r="K480" s="217">
        <v>0</v>
      </c>
      <c r="L480" s="217">
        <v>2</v>
      </c>
      <c r="M480" s="217">
        <v>25.714285714285701</v>
      </c>
      <c r="N480" s="217">
        <v>0</v>
      </c>
      <c r="O480" s="217">
        <v>0</v>
      </c>
      <c r="P480" s="217">
        <v>0</v>
      </c>
      <c r="Q480" s="217">
        <v>0</v>
      </c>
      <c r="R480" s="217">
        <v>0</v>
      </c>
      <c r="S480" s="217">
        <v>0</v>
      </c>
      <c r="T480" s="217">
        <v>0</v>
      </c>
      <c r="U480" s="217">
        <v>0</v>
      </c>
      <c r="V480" s="217">
        <v>0</v>
      </c>
      <c r="W480" s="217">
        <v>0</v>
      </c>
      <c r="X480" s="217">
        <v>0</v>
      </c>
      <c r="Y480" s="217">
        <v>0</v>
      </c>
    </row>
    <row r="481" spans="2:25">
      <c r="B481" s="217" t="s">
        <v>649</v>
      </c>
      <c r="C481" s="217" t="s">
        <v>169</v>
      </c>
      <c r="D481" s="217" t="s">
        <v>11</v>
      </c>
      <c r="E481" s="217" t="s">
        <v>87</v>
      </c>
      <c r="F481" s="217" t="s">
        <v>9</v>
      </c>
      <c r="G481" s="217" t="s">
        <v>13</v>
      </c>
      <c r="H481" s="217" t="s">
        <v>172</v>
      </c>
      <c r="I481" s="217">
        <v>0</v>
      </c>
      <c r="J481" s="217">
        <v>0</v>
      </c>
      <c r="K481" s="217">
        <v>0</v>
      </c>
      <c r="L481" s="217">
        <v>0</v>
      </c>
      <c r="M481" s="217">
        <v>25.714285714285701</v>
      </c>
      <c r="N481" s="217">
        <v>0</v>
      </c>
      <c r="O481" s="217">
        <v>0</v>
      </c>
      <c r="P481" s="217">
        <v>0</v>
      </c>
      <c r="Q481" s="217">
        <v>0</v>
      </c>
      <c r="R481" s="217">
        <v>0</v>
      </c>
      <c r="S481" s="217">
        <v>0</v>
      </c>
      <c r="T481" s="217">
        <v>0</v>
      </c>
      <c r="U481" s="217">
        <v>0</v>
      </c>
      <c r="V481" s="217">
        <v>0</v>
      </c>
      <c r="W481" s="217">
        <v>0</v>
      </c>
      <c r="X481" s="217">
        <v>0</v>
      </c>
      <c r="Y481" s="217">
        <v>0</v>
      </c>
    </row>
    <row r="482" spans="2:25">
      <c r="B482" s="217" t="s">
        <v>650</v>
      </c>
      <c r="C482" s="217" t="s">
        <v>169</v>
      </c>
      <c r="D482" s="217" t="s">
        <v>11</v>
      </c>
      <c r="E482" s="217" t="s">
        <v>87</v>
      </c>
      <c r="F482" s="217" t="s">
        <v>9</v>
      </c>
      <c r="G482" s="217" t="s">
        <v>13</v>
      </c>
      <c r="H482" s="217" t="s">
        <v>174</v>
      </c>
      <c r="I482" s="217">
        <v>0</v>
      </c>
      <c r="J482" s="217">
        <v>0</v>
      </c>
      <c r="K482" s="217">
        <v>0</v>
      </c>
      <c r="L482" s="217">
        <v>1</v>
      </c>
      <c r="M482" s="217">
        <v>38.571428571428598</v>
      </c>
      <c r="N482" s="217">
        <v>0</v>
      </c>
      <c r="O482" s="217">
        <v>0</v>
      </c>
      <c r="P482" s="217">
        <v>0</v>
      </c>
      <c r="Q482" s="217">
        <v>0</v>
      </c>
      <c r="R482" s="217">
        <v>0</v>
      </c>
      <c r="S482" s="217">
        <v>0</v>
      </c>
      <c r="T482" s="217">
        <v>0</v>
      </c>
      <c r="U482" s="217">
        <v>0</v>
      </c>
      <c r="V482" s="217">
        <v>0</v>
      </c>
      <c r="W482" s="217">
        <v>0</v>
      </c>
      <c r="X482" s="217">
        <v>0</v>
      </c>
      <c r="Y482" s="217">
        <v>0</v>
      </c>
    </row>
    <row r="483" spans="2:25">
      <c r="B483" s="217" t="s">
        <v>651</v>
      </c>
      <c r="C483" s="217" t="s">
        <v>169</v>
      </c>
      <c r="D483" s="217" t="s">
        <v>11</v>
      </c>
      <c r="E483" s="217" t="s">
        <v>87</v>
      </c>
      <c r="F483" s="217" t="s">
        <v>9</v>
      </c>
      <c r="G483" s="217" t="s">
        <v>13</v>
      </c>
      <c r="H483" s="217" t="s">
        <v>176</v>
      </c>
      <c r="I483" s="217">
        <v>2</v>
      </c>
      <c r="J483" s="217">
        <v>2</v>
      </c>
      <c r="K483" s="217">
        <v>0</v>
      </c>
      <c r="L483" s="217">
        <v>2</v>
      </c>
      <c r="M483" s="217">
        <v>77.142857142857096</v>
      </c>
      <c r="N483" s="217">
        <v>25.925925925925899</v>
      </c>
      <c r="O483" s="217">
        <v>25.925925925925899</v>
      </c>
      <c r="P483" s="217">
        <v>0</v>
      </c>
      <c r="Q483" s="217">
        <v>25.925925925925899</v>
      </c>
      <c r="R483" s="217">
        <v>25.925925925925899</v>
      </c>
      <c r="S483" s="217">
        <v>0</v>
      </c>
      <c r="T483" s="217">
        <v>25.925925925925899</v>
      </c>
      <c r="U483" s="217">
        <v>25.925925925925899</v>
      </c>
      <c r="V483" s="217">
        <v>0</v>
      </c>
      <c r="W483" s="217">
        <v>25.925925925925899</v>
      </c>
      <c r="X483" s="217">
        <v>25.925925925925899</v>
      </c>
      <c r="Y483" s="217">
        <v>0</v>
      </c>
    </row>
    <row r="484" spans="2:25">
      <c r="B484" s="217" t="s">
        <v>652</v>
      </c>
      <c r="C484" s="217" t="s">
        <v>169</v>
      </c>
      <c r="D484" s="217" t="s">
        <v>11</v>
      </c>
      <c r="E484" s="217" t="s">
        <v>87</v>
      </c>
      <c r="F484" s="217" t="s">
        <v>9</v>
      </c>
      <c r="G484" s="217" t="s">
        <v>13</v>
      </c>
      <c r="H484" s="217" t="s">
        <v>178</v>
      </c>
      <c r="I484" s="217">
        <v>0</v>
      </c>
      <c r="J484" s="217">
        <v>0</v>
      </c>
      <c r="K484" s="217">
        <v>0</v>
      </c>
      <c r="L484" s="217">
        <v>4</v>
      </c>
      <c r="M484" s="217">
        <v>102.857142857143</v>
      </c>
      <c r="N484" s="217">
        <v>0</v>
      </c>
      <c r="O484" s="217">
        <v>0</v>
      </c>
      <c r="P484" s="217">
        <v>0</v>
      </c>
      <c r="Q484" s="217">
        <v>0</v>
      </c>
      <c r="R484" s="217">
        <v>0</v>
      </c>
      <c r="S484" s="217">
        <v>0</v>
      </c>
      <c r="T484" s="217">
        <v>0</v>
      </c>
      <c r="U484" s="217">
        <v>0</v>
      </c>
      <c r="V484" s="217">
        <v>0</v>
      </c>
      <c r="W484" s="217">
        <v>0</v>
      </c>
      <c r="X484" s="217">
        <v>0</v>
      </c>
      <c r="Y484" s="217">
        <v>0</v>
      </c>
    </row>
    <row r="485" spans="2:25">
      <c r="B485" s="217" t="s">
        <v>653</v>
      </c>
      <c r="C485" s="217" t="s">
        <v>169</v>
      </c>
      <c r="D485" s="217" t="s">
        <v>11</v>
      </c>
      <c r="E485" s="217" t="s">
        <v>87</v>
      </c>
      <c r="F485" s="217" t="s">
        <v>9</v>
      </c>
      <c r="G485" s="217" t="s">
        <v>13</v>
      </c>
      <c r="H485" s="217" t="s">
        <v>5</v>
      </c>
      <c r="I485" s="217">
        <v>2</v>
      </c>
      <c r="J485" s="217">
        <v>2</v>
      </c>
      <c r="K485" s="217">
        <v>0</v>
      </c>
      <c r="L485" s="217">
        <v>9</v>
      </c>
      <c r="M485" s="217">
        <v>270</v>
      </c>
      <c r="N485" s="217">
        <v>7.4074074074074101</v>
      </c>
      <c r="O485" s="217">
        <v>7.4074074074074101</v>
      </c>
      <c r="P485" s="217">
        <v>0</v>
      </c>
      <c r="Q485" s="217">
        <v>7.4074074074074101</v>
      </c>
      <c r="R485" s="217">
        <v>7.4074074074074101</v>
      </c>
      <c r="S485" s="217">
        <v>0</v>
      </c>
      <c r="T485" s="217">
        <v>7.4074074074074101</v>
      </c>
      <c r="U485" s="217">
        <v>7.4074074074074101</v>
      </c>
      <c r="V485" s="217">
        <v>0</v>
      </c>
      <c r="W485" s="217">
        <v>7.4074074074074101</v>
      </c>
      <c r="X485" s="217">
        <v>7.4074074074074101</v>
      </c>
      <c r="Y485" s="217">
        <v>0</v>
      </c>
    </row>
    <row r="486" spans="2:25">
      <c r="B486" s="217" t="s">
        <v>654</v>
      </c>
      <c r="C486" s="217" t="s">
        <v>169</v>
      </c>
      <c r="D486" s="217" t="s">
        <v>11</v>
      </c>
      <c r="E486" s="217" t="s">
        <v>87</v>
      </c>
      <c r="F486" s="217" t="s">
        <v>5</v>
      </c>
      <c r="G486" s="217" t="s">
        <v>13</v>
      </c>
      <c r="H486" s="217" t="s">
        <v>170</v>
      </c>
      <c r="I486" s="217">
        <v>0</v>
      </c>
      <c r="J486" s="217">
        <v>0</v>
      </c>
      <c r="K486" s="217">
        <v>0</v>
      </c>
      <c r="L486" s="217">
        <v>2</v>
      </c>
      <c r="M486" s="217">
        <v>50.9774436090226</v>
      </c>
      <c r="N486" s="217">
        <v>0</v>
      </c>
      <c r="O486" s="217">
        <v>0</v>
      </c>
      <c r="P486" s="217">
        <v>0</v>
      </c>
      <c r="Q486" s="217">
        <v>0</v>
      </c>
      <c r="R486" s="217">
        <v>0</v>
      </c>
      <c r="S486" s="217">
        <v>0</v>
      </c>
      <c r="T486" s="217">
        <v>0</v>
      </c>
      <c r="U486" s="217">
        <v>0</v>
      </c>
      <c r="V486" s="217">
        <v>0</v>
      </c>
      <c r="W486" s="217">
        <v>0</v>
      </c>
      <c r="X486" s="217">
        <v>0</v>
      </c>
      <c r="Y486" s="217">
        <v>0</v>
      </c>
    </row>
    <row r="487" spans="2:25">
      <c r="B487" s="217" t="s">
        <v>655</v>
      </c>
      <c r="C487" s="217" t="s">
        <v>169</v>
      </c>
      <c r="D487" s="217" t="s">
        <v>11</v>
      </c>
      <c r="E487" s="217" t="s">
        <v>87</v>
      </c>
      <c r="F487" s="217" t="s">
        <v>5</v>
      </c>
      <c r="G487" s="217" t="s">
        <v>13</v>
      </c>
      <c r="H487" s="217" t="s">
        <v>172</v>
      </c>
      <c r="I487" s="217">
        <v>1</v>
      </c>
      <c r="J487" s="217">
        <v>1</v>
      </c>
      <c r="K487" s="217">
        <v>0</v>
      </c>
      <c r="L487" s="217">
        <v>1</v>
      </c>
      <c r="M487" s="217">
        <v>63.609022556390997</v>
      </c>
      <c r="N487" s="217">
        <v>15.721040189125301</v>
      </c>
      <c r="O487" s="217">
        <v>15.721040189125301</v>
      </c>
      <c r="P487" s="217">
        <v>0</v>
      </c>
      <c r="Q487" s="217">
        <v>15.721040189125301</v>
      </c>
      <c r="R487" s="217">
        <v>15.721040189125301</v>
      </c>
      <c r="S487" s="217">
        <v>0</v>
      </c>
      <c r="T487" s="217">
        <v>15.721040189125301</v>
      </c>
      <c r="U487" s="217">
        <v>15.721040189125301</v>
      </c>
      <c r="V487" s="217">
        <v>0</v>
      </c>
      <c r="W487" s="217">
        <v>15.721040189125301</v>
      </c>
      <c r="X487" s="217">
        <v>15.721040189125301</v>
      </c>
      <c r="Y487" s="217">
        <v>0</v>
      </c>
    </row>
    <row r="488" spans="2:25">
      <c r="B488" s="217" t="s">
        <v>656</v>
      </c>
      <c r="C488" s="217" t="s">
        <v>169</v>
      </c>
      <c r="D488" s="217" t="s">
        <v>11</v>
      </c>
      <c r="E488" s="217" t="s">
        <v>87</v>
      </c>
      <c r="F488" s="217" t="s">
        <v>5</v>
      </c>
      <c r="G488" s="217" t="s">
        <v>13</v>
      </c>
      <c r="H488" s="217" t="s">
        <v>174</v>
      </c>
      <c r="I488" s="217">
        <v>3</v>
      </c>
      <c r="J488" s="217">
        <v>3</v>
      </c>
      <c r="K488" s="217">
        <v>0</v>
      </c>
      <c r="L488" s="217">
        <v>1</v>
      </c>
      <c r="M488" s="217">
        <v>76.466165413533801</v>
      </c>
      <c r="N488" s="217">
        <v>39.233038348082601</v>
      </c>
      <c r="O488" s="217">
        <v>39.233038348082601</v>
      </c>
      <c r="P488" s="217">
        <v>0</v>
      </c>
      <c r="Q488" s="217">
        <v>39.233038348082601</v>
      </c>
      <c r="R488" s="217">
        <v>39.233038348082601</v>
      </c>
      <c r="S488" s="217">
        <v>0</v>
      </c>
      <c r="T488" s="217">
        <v>39.233038348082601</v>
      </c>
      <c r="U488" s="217">
        <v>39.233038348082601</v>
      </c>
      <c r="V488" s="217">
        <v>0</v>
      </c>
      <c r="W488" s="217">
        <v>39.233038348082601</v>
      </c>
      <c r="X488" s="217">
        <v>39.233038348082601</v>
      </c>
      <c r="Y488" s="217">
        <v>0</v>
      </c>
    </row>
    <row r="489" spans="2:25">
      <c r="B489" s="217" t="s">
        <v>657</v>
      </c>
      <c r="C489" s="217" t="s">
        <v>169</v>
      </c>
      <c r="D489" s="217" t="s">
        <v>11</v>
      </c>
      <c r="E489" s="217" t="s">
        <v>87</v>
      </c>
      <c r="F489" s="217" t="s">
        <v>5</v>
      </c>
      <c r="G489" s="217" t="s">
        <v>13</v>
      </c>
      <c r="H489" s="217" t="s">
        <v>176</v>
      </c>
      <c r="I489" s="217">
        <v>4</v>
      </c>
      <c r="J489" s="217">
        <v>4</v>
      </c>
      <c r="K489" s="217">
        <v>0</v>
      </c>
      <c r="L489" s="217">
        <v>3</v>
      </c>
      <c r="M489" s="217">
        <v>140.30075187969899</v>
      </c>
      <c r="N489" s="217">
        <v>28.5101822079314</v>
      </c>
      <c r="O489" s="217">
        <v>28.5101822079314</v>
      </c>
      <c r="P489" s="217">
        <v>0</v>
      </c>
      <c r="Q489" s="217">
        <v>28.5101822079314</v>
      </c>
      <c r="R489" s="217">
        <v>28.5101822079314</v>
      </c>
      <c r="S489" s="217">
        <v>0</v>
      </c>
      <c r="T489" s="217">
        <v>28.5101822079314</v>
      </c>
      <c r="U489" s="217">
        <v>28.5101822079314</v>
      </c>
      <c r="V489" s="217">
        <v>0</v>
      </c>
      <c r="W489" s="217">
        <v>28.5101822079314</v>
      </c>
      <c r="X489" s="217">
        <v>28.5101822079314</v>
      </c>
      <c r="Y489" s="217">
        <v>0</v>
      </c>
    </row>
    <row r="490" spans="2:25">
      <c r="B490" s="217" t="s">
        <v>658</v>
      </c>
      <c r="C490" s="217" t="s">
        <v>169</v>
      </c>
      <c r="D490" s="217" t="s">
        <v>11</v>
      </c>
      <c r="E490" s="217" t="s">
        <v>87</v>
      </c>
      <c r="F490" s="217" t="s">
        <v>5</v>
      </c>
      <c r="G490" s="217" t="s">
        <v>13</v>
      </c>
      <c r="H490" s="217" t="s">
        <v>178</v>
      </c>
      <c r="I490" s="217">
        <v>0</v>
      </c>
      <c r="J490" s="217">
        <v>0</v>
      </c>
      <c r="K490" s="217">
        <v>0</v>
      </c>
      <c r="L490" s="217">
        <v>4</v>
      </c>
      <c r="M490" s="217">
        <v>178.64661654135301</v>
      </c>
      <c r="N490" s="217">
        <v>0</v>
      </c>
      <c r="O490" s="217">
        <v>0</v>
      </c>
      <c r="P490" s="217">
        <v>0</v>
      </c>
      <c r="Q490" s="217">
        <v>0</v>
      </c>
      <c r="R490" s="217">
        <v>0</v>
      </c>
      <c r="S490" s="217">
        <v>0</v>
      </c>
      <c r="T490" s="217">
        <v>0</v>
      </c>
      <c r="U490" s="217">
        <v>0</v>
      </c>
      <c r="V490" s="217">
        <v>0</v>
      </c>
      <c r="W490" s="217">
        <v>0</v>
      </c>
      <c r="X490" s="217">
        <v>0</v>
      </c>
      <c r="Y490" s="217">
        <v>0</v>
      </c>
    </row>
    <row r="491" spans="2:25">
      <c r="B491" s="217" t="s">
        <v>659</v>
      </c>
      <c r="C491" s="217" t="s">
        <v>169</v>
      </c>
      <c r="D491" s="217" t="s">
        <v>11</v>
      </c>
      <c r="E491" s="217" t="s">
        <v>87</v>
      </c>
      <c r="F491" s="217" t="s">
        <v>5</v>
      </c>
      <c r="G491" s="217" t="s">
        <v>13</v>
      </c>
      <c r="H491" s="217" t="s">
        <v>5</v>
      </c>
      <c r="I491" s="217">
        <v>8</v>
      </c>
      <c r="J491" s="217">
        <v>8</v>
      </c>
      <c r="K491" s="217">
        <v>0</v>
      </c>
      <c r="L491" s="217">
        <v>11</v>
      </c>
      <c r="M491" s="217">
        <v>510</v>
      </c>
      <c r="N491" s="217">
        <v>15.6862745098039</v>
      </c>
      <c r="O491" s="217">
        <v>15.6862745098039</v>
      </c>
      <c r="P491" s="217">
        <v>0</v>
      </c>
      <c r="Q491" s="217">
        <v>15.6862745098039</v>
      </c>
      <c r="R491" s="217">
        <v>15.6862745098039</v>
      </c>
      <c r="S491" s="217">
        <v>0</v>
      </c>
      <c r="T491" s="217">
        <v>15.6862745098039</v>
      </c>
      <c r="U491" s="217">
        <v>15.6862745098039</v>
      </c>
      <c r="V491" s="217">
        <v>0</v>
      </c>
      <c r="W491" s="217">
        <v>15.6862745098039</v>
      </c>
      <c r="X491" s="217">
        <v>15.6862745098039</v>
      </c>
      <c r="Y491" s="217">
        <v>0</v>
      </c>
    </row>
    <row r="492" spans="2:25">
      <c r="B492" s="217" t="s">
        <v>660</v>
      </c>
      <c r="C492" s="217" t="s">
        <v>169</v>
      </c>
      <c r="D492" s="217" t="s">
        <v>11</v>
      </c>
      <c r="E492" s="217" t="s">
        <v>87</v>
      </c>
      <c r="F492" s="217" t="s">
        <v>12</v>
      </c>
      <c r="G492" s="217" t="s">
        <v>5</v>
      </c>
      <c r="H492" s="217" t="s">
        <v>170</v>
      </c>
      <c r="I492" s="217">
        <v>27</v>
      </c>
      <c r="J492" s="217">
        <v>27</v>
      </c>
      <c r="K492" s="217">
        <v>0</v>
      </c>
      <c r="L492" s="217">
        <v>11</v>
      </c>
      <c r="M492" s="217">
        <v>1281.71346493786</v>
      </c>
      <c r="N492" s="217">
        <v>21.065550716757901</v>
      </c>
      <c r="O492" s="217">
        <v>21.065550716757901</v>
      </c>
      <c r="P492" s="217">
        <v>0</v>
      </c>
      <c r="Q492" s="217">
        <v>21.065550716757901</v>
      </c>
      <c r="R492" s="217">
        <v>21.065550716757901</v>
      </c>
      <c r="S492" s="217">
        <v>0</v>
      </c>
      <c r="T492" s="217">
        <v>21.065550716757901</v>
      </c>
      <c r="U492" s="217">
        <v>21.065550716757901</v>
      </c>
      <c r="V492" s="217">
        <v>0</v>
      </c>
      <c r="W492" s="217">
        <v>21.065550716757901</v>
      </c>
      <c r="X492" s="217">
        <v>21.065550716757901</v>
      </c>
      <c r="Y492" s="217">
        <v>0</v>
      </c>
    </row>
    <row r="493" spans="2:25">
      <c r="B493" s="217" t="s">
        <v>661</v>
      </c>
      <c r="C493" s="217" t="s">
        <v>169</v>
      </c>
      <c r="D493" s="217" t="s">
        <v>11</v>
      </c>
      <c r="E493" s="217" t="s">
        <v>87</v>
      </c>
      <c r="F493" s="217" t="s">
        <v>12</v>
      </c>
      <c r="G493" s="217" t="s">
        <v>5</v>
      </c>
      <c r="H493" s="217" t="s">
        <v>172</v>
      </c>
      <c r="I493" s="217">
        <v>32</v>
      </c>
      <c r="J493" s="217">
        <v>32</v>
      </c>
      <c r="K493" s="217">
        <v>0</v>
      </c>
      <c r="L493" s="217">
        <v>30</v>
      </c>
      <c r="M493" s="217">
        <v>1285.9461279704501</v>
      </c>
      <c r="N493" s="217">
        <v>24.8844016899092</v>
      </c>
      <c r="O493" s="217">
        <v>24.8844016899092</v>
      </c>
      <c r="P493" s="217">
        <v>0</v>
      </c>
      <c r="Q493" s="217">
        <v>24.8844016899092</v>
      </c>
      <c r="R493" s="217">
        <v>24.8844016899092</v>
      </c>
      <c r="S493" s="217">
        <v>0</v>
      </c>
      <c r="T493" s="217">
        <v>24.8844016899092</v>
      </c>
      <c r="U493" s="217">
        <v>24.8844016899092</v>
      </c>
      <c r="V493" s="217">
        <v>0</v>
      </c>
      <c r="W493" s="217">
        <v>24.8844016899092</v>
      </c>
      <c r="X493" s="217">
        <v>24.8844016899092</v>
      </c>
      <c r="Y493" s="217">
        <v>0</v>
      </c>
    </row>
    <row r="494" spans="2:25">
      <c r="B494" s="217" t="s">
        <v>662</v>
      </c>
      <c r="C494" s="217" t="s">
        <v>169</v>
      </c>
      <c r="D494" s="217" t="s">
        <v>11</v>
      </c>
      <c r="E494" s="217" t="s">
        <v>87</v>
      </c>
      <c r="F494" s="217" t="s">
        <v>12</v>
      </c>
      <c r="G494" s="217" t="s">
        <v>5</v>
      </c>
      <c r="H494" s="217" t="s">
        <v>174</v>
      </c>
      <c r="I494" s="217">
        <v>28</v>
      </c>
      <c r="J494" s="217">
        <v>28</v>
      </c>
      <c r="K494" s="217">
        <v>0</v>
      </c>
      <c r="L494" s="217">
        <v>29</v>
      </c>
      <c r="M494" s="217">
        <v>1487.1718990089</v>
      </c>
      <c r="N494" s="217">
        <v>18.8276822730849</v>
      </c>
      <c r="O494" s="217">
        <v>18.8276822730849</v>
      </c>
      <c r="P494" s="217">
        <v>0</v>
      </c>
      <c r="Q494" s="217">
        <v>18.8276822730849</v>
      </c>
      <c r="R494" s="217">
        <v>18.8276822730849</v>
      </c>
      <c r="S494" s="217">
        <v>0</v>
      </c>
      <c r="T494" s="217">
        <v>18.8276822730849</v>
      </c>
      <c r="U494" s="217">
        <v>18.8276822730849</v>
      </c>
      <c r="V494" s="217">
        <v>0</v>
      </c>
      <c r="W494" s="217">
        <v>18.8276822730849</v>
      </c>
      <c r="X494" s="217">
        <v>18.8276822730849</v>
      </c>
      <c r="Y494" s="217">
        <v>0</v>
      </c>
    </row>
    <row r="495" spans="2:25">
      <c r="B495" s="217" t="s">
        <v>663</v>
      </c>
      <c r="C495" s="217" t="s">
        <v>169</v>
      </c>
      <c r="D495" s="217" t="s">
        <v>11</v>
      </c>
      <c r="E495" s="217" t="s">
        <v>87</v>
      </c>
      <c r="F495" s="217" t="s">
        <v>12</v>
      </c>
      <c r="G495" s="217" t="s">
        <v>5</v>
      </c>
      <c r="H495" s="217" t="s">
        <v>176</v>
      </c>
      <c r="I495" s="217">
        <v>19</v>
      </c>
      <c r="J495" s="217">
        <v>19</v>
      </c>
      <c r="K495" s="217">
        <v>0</v>
      </c>
      <c r="L495" s="217">
        <v>29</v>
      </c>
      <c r="M495" s="217">
        <v>1669.4583681664601</v>
      </c>
      <c r="N495" s="217">
        <v>11.3809366931787</v>
      </c>
      <c r="O495" s="217">
        <v>11.3809366931787</v>
      </c>
      <c r="P495" s="217">
        <v>0</v>
      </c>
      <c r="Q495" s="217">
        <v>11.3809366931787</v>
      </c>
      <c r="R495" s="217">
        <v>11.3809366931787</v>
      </c>
      <c r="S495" s="217">
        <v>0</v>
      </c>
      <c r="T495" s="217">
        <v>11.3809366931787</v>
      </c>
      <c r="U495" s="217">
        <v>11.3809366931787</v>
      </c>
      <c r="V495" s="217">
        <v>0</v>
      </c>
      <c r="W495" s="217">
        <v>11.3809366931787</v>
      </c>
      <c r="X495" s="217">
        <v>11.3809366931787</v>
      </c>
      <c r="Y495" s="217">
        <v>0</v>
      </c>
    </row>
    <row r="496" spans="2:25">
      <c r="B496" s="217" t="s">
        <v>664</v>
      </c>
      <c r="C496" s="217" t="s">
        <v>169</v>
      </c>
      <c r="D496" s="217" t="s">
        <v>11</v>
      </c>
      <c r="E496" s="217" t="s">
        <v>87</v>
      </c>
      <c r="F496" s="217" t="s">
        <v>12</v>
      </c>
      <c r="G496" s="217" t="s">
        <v>5</v>
      </c>
      <c r="H496" s="217" t="s">
        <v>178</v>
      </c>
      <c r="I496" s="217">
        <v>20</v>
      </c>
      <c r="J496" s="217">
        <v>19</v>
      </c>
      <c r="K496" s="217">
        <v>1</v>
      </c>
      <c r="L496" s="217">
        <v>52</v>
      </c>
      <c r="M496" s="217">
        <v>2095.7101399163298</v>
      </c>
      <c r="N496" s="217">
        <v>9.5433044957250193</v>
      </c>
      <c r="O496" s="217">
        <v>9.0661392709387698</v>
      </c>
      <c r="P496" s="217">
        <v>0.47716522478625101</v>
      </c>
      <c r="Q496" s="217">
        <v>9.5433044957250193</v>
      </c>
      <c r="R496" s="217">
        <v>9.0661392709387698</v>
      </c>
      <c r="S496" s="217">
        <v>0.47716522478625101</v>
      </c>
      <c r="T496" s="217">
        <v>9.5433044957250193</v>
      </c>
      <c r="U496" s="217">
        <v>9.0661392709387698</v>
      </c>
      <c r="V496" s="217">
        <v>0.47716522478625101</v>
      </c>
      <c r="W496" s="217">
        <v>9.5433044957250193</v>
      </c>
      <c r="X496" s="217">
        <v>9.0661392709387698</v>
      </c>
      <c r="Y496" s="217">
        <v>0.47716522478625101</v>
      </c>
    </row>
    <row r="497" spans="2:25">
      <c r="B497" s="217" t="s">
        <v>665</v>
      </c>
      <c r="C497" s="217" t="s">
        <v>169</v>
      </c>
      <c r="D497" s="217" t="s">
        <v>11</v>
      </c>
      <c r="E497" s="217" t="s">
        <v>87</v>
      </c>
      <c r="F497" s="217" t="s">
        <v>12</v>
      </c>
      <c r="G497" s="217" t="s">
        <v>5</v>
      </c>
      <c r="H497" s="217" t="s">
        <v>5</v>
      </c>
      <c r="I497" s="217">
        <v>126</v>
      </c>
      <c r="J497" s="217">
        <v>125</v>
      </c>
      <c r="K497" s="217">
        <v>1</v>
      </c>
      <c r="L497" s="217">
        <v>151</v>
      </c>
      <c r="M497" s="217">
        <v>7820</v>
      </c>
      <c r="N497" s="217">
        <v>16.112531969309501</v>
      </c>
      <c r="O497" s="217">
        <v>15.9846547314578</v>
      </c>
      <c r="P497" s="217">
        <v>0.127877237851662</v>
      </c>
      <c r="Q497" s="217">
        <v>16.112531969309501</v>
      </c>
      <c r="R497" s="217">
        <v>15.9846547314578</v>
      </c>
      <c r="S497" s="217">
        <v>0.127877237851662</v>
      </c>
      <c r="T497" s="217">
        <v>16.112531969309501</v>
      </c>
      <c r="U497" s="217">
        <v>15.9846547314578</v>
      </c>
      <c r="V497" s="217">
        <v>0.127877237851662</v>
      </c>
      <c r="W497" s="217">
        <v>16.112531969309501</v>
      </c>
      <c r="X497" s="217">
        <v>15.9846547314578</v>
      </c>
      <c r="Y497" s="217">
        <v>0.127877237851662</v>
      </c>
    </row>
    <row r="498" spans="2:25">
      <c r="B498" s="217" t="s">
        <v>666</v>
      </c>
      <c r="C498" s="217" t="s">
        <v>169</v>
      </c>
      <c r="D498" s="217" t="s">
        <v>11</v>
      </c>
      <c r="E498" s="217" t="s">
        <v>87</v>
      </c>
      <c r="F498" s="217" t="s">
        <v>9</v>
      </c>
      <c r="G498" s="217" t="s">
        <v>5</v>
      </c>
      <c r="H498" s="217" t="s">
        <v>170</v>
      </c>
      <c r="I498" s="217">
        <v>4</v>
      </c>
      <c r="J498" s="217">
        <v>4</v>
      </c>
      <c r="K498" s="217">
        <v>0</v>
      </c>
      <c r="L498" s="217">
        <v>31</v>
      </c>
      <c r="M498" s="217">
        <v>1350.4467217921699</v>
      </c>
      <c r="N498" s="217">
        <v>2.9619828279427698</v>
      </c>
      <c r="O498" s="217">
        <v>2.9619828279427698</v>
      </c>
      <c r="P498" s="217">
        <v>0</v>
      </c>
      <c r="Q498" s="217">
        <v>2.9619828279427698</v>
      </c>
      <c r="R498" s="217">
        <v>2.9619828279427698</v>
      </c>
      <c r="S498" s="217">
        <v>0</v>
      </c>
      <c r="T498" s="217">
        <v>2.9619828279427698</v>
      </c>
      <c r="U498" s="217">
        <v>2.9619828279427698</v>
      </c>
      <c r="V498" s="217">
        <v>0</v>
      </c>
      <c r="W498" s="217">
        <v>2.9619828279427698</v>
      </c>
      <c r="X498" s="217">
        <v>2.9619828279427698</v>
      </c>
      <c r="Y498" s="217">
        <v>0</v>
      </c>
    </row>
    <row r="499" spans="2:25">
      <c r="B499" s="217" t="s">
        <v>667</v>
      </c>
      <c r="C499" s="217" t="s">
        <v>169</v>
      </c>
      <c r="D499" s="217" t="s">
        <v>11</v>
      </c>
      <c r="E499" s="217" t="s">
        <v>87</v>
      </c>
      <c r="F499" s="217" t="s">
        <v>9</v>
      </c>
      <c r="G499" s="217" t="s">
        <v>5</v>
      </c>
      <c r="H499" s="217" t="s">
        <v>172</v>
      </c>
      <c r="I499" s="217">
        <v>9</v>
      </c>
      <c r="J499" s="217">
        <v>9</v>
      </c>
      <c r="K499" s="217">
        <v>0</v>
      </c>
      <c r="L499" s="217">
        <v>49</v>
      </c>
      <c r="M499" s="217">
        <v>1430.87848932677</v>
      </c>
      <c r="N499" s="217">
        <v>6.2898422662252296</v>
      </c>
      <c r="O499" s="217">
        <v>6.2898422662252296</v>
      </c>
      <c r="P499" s="217">
        <v>0</v>
      </c>
      <c r="Q499" s="217">
        <v>6.2898422662252296</v>
      </c>
      <c r="R499" s="217">
        <v>6.2898422662252296</v>
      </c>
      <c r="S499" s="217">
        <v>0</v>
      </c>
      <c r="T499" s="217">
        <v>6.2898422662252296</v>
      </c>
      <c r="U499" s="217">
        <v>6.2898422662252296</v>
      </c>
      <c r="V499" s="217">
        <v>0</v>
      </c>
      <c r="W499" s="217">
        <v>6.2898422662252296</v>
      </c>
      <c r="X499" s="217">
        <v>6.2898422662252296</v>
      </c>
      <c r="Y499" s="217">
        <v>0</v>
      </c>
    </row>
    <row r="500" spans="2:25">
      <c r="B500" s="217" t="s">
        <v>668</v>
      </c>
      <c r="C500" s="217" t="s">
        <v>169</v>
      </c>
      <c r="D500" s="217" t="s">
        <v>11</v>
      </c>
      <c r="E500" s="217" t="s">
        <v>87</v>
      </c>
      <c r="F500" s="217" t="s">
        <v>9</v>
      </c>
      <c r="G500" s="217" t="s">
        <v>5</v>
      </c>
      <c r="H500" s="217" t="s">
        <v>174</v>
      </c>
      <c r="I500" s="217">
        <v>9</v>
      </c>
      <c r="J500" s="217">
        <v>9</v>
      </c>
      <c r="K500" s="217">
        <v>0</v>
      </c>
      <c r="L500" s="217">
        <v>53</v>
      </c>
      <c r="M500" s="217">
        <v>1654.1382242552199</v>
      </c>
      <c r="N500" s="217">
        <v>5.4408995983707902</v>
      </c>
      <c r="O500" s="217">
        <v>5.4408995983707902</v>
      </c>
      <c r="P500" s="217">
        <v>0</v>
      </c>
      <c r="Q500" s="217">
        <v>5.4408995983707902</v>
      </c>
      <c r="R500" s="217">
        <v>5.4408995983707902</v>
      </c>
      <c r="S500" s="217">
        <v>0</v>
      </c>
      <c r="T500" s="217">
        <v>5.4408995983707902</v>
      </c>
      <c r="U500" s="217">
        <v>5.4408995983707902</v>
      </c>
      <c r="V500" s="217">
        <v>0</v>
      </c>
      <c r="W500" s="217">
        <v>5.4408995983707902</v>
      </c>
      <c r="X500" s="217">
        <v>5.4408995983707902</v>
      </c>
      <c r="Y500" s="217">
        <v>0</v>
      </c>
    </row>
    <row r="501" spans="2:25">
      <c r="B501" s="217" t="s">
        <v>669</v>
      </c>
      <c r="C501" s="217" t="s">
        <v>169</v>
      </c>
      <c r="D501" s="217" t="s">
        <v>11</v>
      </c>
      <c r="E501" s="217" t="s">
        <v>87</v>
      </c>
      <c r="F501" s="217" t="s">
        <v>9</v>
      </c>
      <c r="G501" s="217" t="s">
        <v>5</v>
      </c>
      <c r="H501" s="217" t="s">
        <v>176</v>
      </c>
      <c r="I501" s="217">
        <v>12</v>
      </c>
      <c r="J501" s="217">
        <v>11</v>
      </c>
      <c r="K501" s="217">
        <v>1</v>
      </c>
      <c r="L501" s="217">
        <v>52</v>
      </c>
      <c r="M501" s="217">
        <v>1899.4582746891899</v>
      </c>
      <c r="N501" s="217">
        <v>6.3175907362132504</v>
      </c>
      <c r="O501" s="217">
        <v>5.7911248415288101</v>
      </c>
      <c r="P501" s="217">
        <v>0.52646589468443705</v>
      </c>
      <c r="Q501" s="217">
        <v>6.3175907362132504</v>
      </c>
      <c r="R501" s="217">
        <v>5.7911248415288101</v>
      </c>
      <c r="S501" s="217">
        <v>0.52646589468443705</v>
      </c>
      <c r="T501" s="217">
        <v>6.3175907362132504</v>
      </c>
      <c r="U501" s="217">
        <v>5.7911248415288101</v>
      </c>
      <c r="V501" s="217">
        <v>0.52646589468443705</v>
      </c>
      <c r="W501" s="217">
        <v>6.3175907362132504</v>
      </c>
      <c r="X501" s="217">
        <v>5.7911248415288101</v>
      </c>
      <c r="Y501" s="217">
        <v>0.52646589468443705</v>
      </c>
    </row>
    <row r="502" spans="2:25">
      <c r="B502" s="217" t="s">
        <v>670</v>
      </c>
      <c r="C502" s="217" t="s">
        <v>169</v>
      </c>
      <c r="D502" s="217" t="s">
        <v>11</v>
      </c>
      <c r="E502" s="217" t="s">
        <v>87</v>
      </c>
      <c r="F502" s="217" t="s">
        <v>9</v>
      </c>
      <c r="G502" s="217" t="s">
        <v>5</v>
      </c>
      <c r="H502" s="217" t="s">
        <v>178</v>
      </c>
      <c r="I502" s="217">
        <v>7</v>
      </c>
      <c r="J502" s="217">
        <v>6</v>
      </c>
      <c r="K502" s="217">
        <v>1</v>
      </c>
      <c r="L502" s="217">
        <v>77</v>
      </c>
      <c r="M502" s="217">
        <v>2125.07828993666</v>
      </c>
      <c r="N502" s="217">
        <v>3.2939962885831502</v>
      </c>
      <c r="O502" s="217">
        <v>2.8234253902141302</v>
      </c>
      <c r="P502" s="217">
        <v>0.470570898369021</v>
      </c>
      <c r="Q502" s="217">
        <v>3.2939962885831502</v>
      </c>
      <c r="R502" s="217">
        <v>2.8234253902141302</v>
      </c>
      <c r="S502" s="217">
        <v>0.470570898369021</v>
      </c>
      <c r="T502" s="217">
        <v>3.2939962885831502</v>
      </c>
      <c r="U502" s="217">
        <v>2.8234253902141302</v>
      </c>
      <c r="V502" s="217">
        <v>0.470570898369021</v>
      </c>
      <c r="W502" s="217">
        <v>3.2939962885831502</v>
      </c>
      <c r="X502" s="217">
        <v>2.8234253902141302</v>
      </c>
      <c r="Y502" s="217">
        <v>0.470570898369021</v>
      </c>
    </row>
    <row r="503" spans="2:25">
      <c r="B503" s="217" t="s">
        <v>671</v>
      </c>
      <c r="C503" s="217" t="s">
        <v>169</v>
      </c>
      <c r="D503" s="217" t="s">
        <v>11</v>
      </c>
      <c r="E503" s="217" t="s">
        <v>87</v>
      </c>
      <c r="F503" s="217" t="s">
        <v>9</v>
      </c>
      <c r="G503" s="217" t="s">
        <v>5</v>
      </c>
      <c r="H503" s="217" t="s">
        <v>5</v>
      </c>
      <c r="I503" s="217">
        <v>41</v>
      </c>
      <c r="J503" s="217">
        <v>39</v>
      </c>
      <c r="K503" s="217">
        <v>2</v>
      </c>
      <c r="L503" s="217">
        <v>262</v>
      </c>
      <c r="M503" s="217">
        <v>8460</v>
      </c>
      <c r="N503" s="217">
        <v>4.84633569739953</v>
      </c>
      <c r="O503" s="217">
        <v>4.6099290780141802</v>
      </c>
      <c r="P503" s="217">
        <v>0.23640661938534299</v>
      </c>
      <c r="Q503" s="217">
        <v>4.84633569739953</v>
      </c>
      <c r="R503" s="217">
        <v>4.6099290780141802</v>
      </c>
      <c r="S503" s="217">
        <v>0.23640661938534299</v>
      </c>
      <c r="T503" s="217">
        <v>4.84633569739953</v>
      </c>
      <c r="U503" s="217">
        <v>4.6099290780141802</v>
      </c>
      <c r="V503" s="217">
        <v>0.23640661938534299</v>
      </c>
      <c r="W503" s="217">
        <v>4.84633569739953</v>
      </c>
      <c r="X503" s="217">
        <v>4.6099290780141802</v>
      </c>
      <c r="Y503" s="217">
        <v>0.23640661938534299</v>
      </c>
    </row>
    <row r="504" spans="2:25">
      <c r="B504" s="217" t="s">
        <v>672</v>
      </c>
      <c r="C504" s="217" t="s">
        <v>169</v>
      </c>
      <c r="D504" s="217" t="s">
        <v>11</v>
      </c>
      <c r="E504" s="217" t="s">
        <v>87</v>
      </c>
      <c r="F504" s="217" t="s">
        <v>5</v>
      </c>
      <c r="G504" s="217" t="s">
        <v>5</v>
      </c>
      <c r="H504" s="217" t="s">
        <v>170</v>
      </c>
      <c r="I504" s="217">
        <v>31</v>
      </c>
      <c r="J504" s="217">
        <v>31</v>
      </c>
      <c r="K504" s="217">
        <v>0</v>
      </c>
      <c r="L504" s="217">
        <v>42</v>
      </c>
      <c r="M504" s="217">
        <v>2632.1601867300301</v>
      </c>
      <c r="N504" s="217">
        <v>11.777398714670101</v>
      </c>
      <c r="O504" s="217">
        <v>11.777398714670101</v>
      </c>
      <c r="P504" s="217">
        <v>0</v>
      </c>
      <c r="Q504" s="217">
        <v>11.777398714670101</v>
      </c>
      <c r="R504" s="217">
        <v>11.777398714670101</v>
      </c>
      <c r="S504" s="217">
        <v>0</v>
      </c>
      <c r="T504" s="217">
        <v>11.777398714670101</v>
      </c>
      <c r="U504" s="217">
        <v>11.777398714670101</v>
      </c>
      <c r="V504" s="217">
        <v>0</v>
      </c>
      <c r="W504" s="217">
        <v>11.777398714670101</v>
      </c>
      <c r="X504" s="217">
        <v>11.777398714670101</v>
      </c>
      <c r="Y504" s="217">
        <v>0</v>
      </c>
    </row>
    <row r="505" spans="2:25">
      <c r="B505" s="217" t="s">
        <v>673</v>
      </c>
      <c r="C505" s="217" t="s">
        <v>169</v>
      </c>
      <c r="D505" s="217" t="s">
        <v>11</v>
      </c>
      <c r="E505" s="217" t="s">
        <v>87</v>
      </c>
      <c r="F505" s="217" t="s">
        <v>5</v>
      </c>
      <c r="G505" s="217" t="s">
        <v>5</v>
      </c>
      <c r="H505" s="217" t="s">
        <v>172</v>
      </c>
      <c r="I505" s="217">
        <v>41</v>
      </c>
      <c r="J505" s="217">
        <v>41</v>
      </c>
      <c r="K505" s="217">
        <v>0</v>
      </c>
      <c r="L505" s="217">
        <v>79</v>
      </c>
      <c r="M505" s="217">
        <v>2716.8246172972099</v>
      </c>
      <c r="N505" s="217">
        <v>15.091147120416</v>
      </c>
      <c r="O505" s="217">
        <v>15.091147120416</v>
      </c>
      <c r="P505" s="217">
        <v>0</v>
      </c>
      <c r="Q505" s="217">
        <v>15.091147120416</v>
      </c>
      <c r="R505" s="217">
        <v>15.091147120416</v>
      </c>
      <c r="S505" s="217">
        <v>0</v>
      </c>
      <c r="T505" s="217">
        <v>15.091147120416</v>
      </c>
      <c r="U505" s="217">
        <v>15.091147120416</v>
      </c>
      <c r="V505" s="217">
        <v>0</v>
      </c>
      <c r="W505" s="217">
        <v>15.091147120416</v>
      </c>
      <c r="X505" s="217">
        <v>15.091147120416</v>
      </c>
      <c r="Y505" s="217">
        <v>0</v>
      </c>
    </row>
    <row r="506" spans="2:25">
      <c r="B506" s="217" t="s">
        <v>674</v>
      </c>
      <c r="C506" s="217" t="s">
        <v>169</v>
      </c>
      <c r="D506" s="217" t="s">
        <v>11</v>
      </c>
      <c r="E506" s="217" t="s">
        <v>87</v>
      </c>
      <c r="F506" s="217" t="s">
        <v>5</v>
      </c>
      <c r="G506" s="217" t="s">
        <v>5</v>
      </c>
      <c r="H506" s="217" t="s">
        <v>174</v>
      </c>
      <c r="I506" s="217">
        <v>37</v>
      </c>
      <c r="J506" s="217">
        <v>37</v>
      </c>
      <c r="K506" s="217">
        <v>0</v>
      </c>
      <c r="L506" s="217">
        <v>82</v>
      </c>
      <c r="M506" s="217">
        <v>3141.3101232641202</v>
      </c>
      <c r="N506" s="217">
        <v>11.778525057422</v>
      </c>
      <c r="O506" s="217">
        <v>11.778525057422</v>
      </c>
      <c r="P506" s="217">
        <v>0</v>
      </c>
      <c r="Q506" s="217">
        <v>11.778525057422</v>
      </c>
      <c r="R506" s="217">
        <v>11.778525057422</v>
      </c>
      <c r="S506" s="217">
        <v>0</v>
      </c>
      <c r="T506" s="217">
        <v>11.778525057422</v>
      </c>
      <c r="U506" s="217">
        <v>11.778525057422</v>
      </c>
      <c r="V506" s="217">
        <v>0</v>
      </c>
      <c r="W506" s="217">
        <v>11.778525057422</v>
      </c>
      <c r="X506" s="217">
        <v>11.778525057422</v>
      </c>
      <c r="Y506" s="217">
        <v>0</v>
      </c>
    </row>
    <row r="507" spans="2:25">
      <c r="B507" s="217" t="s">
        <v>675</v>
      </c>
      <c r="C507" s="217" t="s">
        <v>169</v>
      </c>
      <c r="D507" s="217" t="s">
        <v>11</v>
      </c>
      <c r="E507" s="217" t="s">
        <v>87</v>
      </c>
      <c r="F507" s="217" t="s">
        <v>5</v>
      </c>
      <c r="G507" s="217" t="s">
        <v>5</v>
      </c>
      <c r="H507" s="217" t="s">
        <v>176</v>
      </c>
      <c r="I507" s="217">
        <v>31</v>
      </c>
      <c r="J507" s="217">
        <v>30</v>
      </c>
      <c r="K507" s="217">
        <v>1</v>
      </c>
      <c r="L507" s="217">
        <v>81</v>
      </c>
      <c r="M507" s="217">
        <v>3568.91664285565</v>
      </c>
      <c r="N507" s="217">
        <v>8.6861092881103303</v>
      </c>
      <c r="O507" s="217">
        <v>8.4059122143003204</v>
      </c>
      <c r="P507" s="217">
        <v>0.28019707381001102</v>
      </c>
      <c r="Q507" s="217">
        <v>8.6861092881103303</v>
      </c>
      <c r="R507" s="217">
        <v>8.4059122143003204</v>
      </c>
      <c r="S507" s="217">
        <v>0.28019707381001102</v>
      </c>
      <c r="T507" s="217">
        <v>8.6861092881103303</v>
      </c>
      <c r="U507" s="217">
        <v>8.4059122143003204</v>
      </c>
      <c r="V507" s="217">
        <v>0.28019707381001102</v>
      </c>
      <c r="W507" s="217">
        <v>8.6861092881103303</v>
      </c>
      <c r="X507" s="217">
        <v>8.4059122143003204</v>
      </c>
      <c r="Y507" s="217">
        <v>0.28019707381001102</v>
      </c>
    </row>
    <row r="508" spans="2:25">
      <c r="B508" s="217" t="s">
        <v>676</v>
      </c>
      <c r="C508" s="217" t="s">
        <v>169</v>
      </c>
      <c r="D508" s="217" t="s">
        <v>11</v>
      </c>
      <c r="E508" s="217" t="s">
        <v>87</v>
      </c>
      <c r="F508" s="217" t="s">
        <v>5</v>
      </c>
      <c r="G508" s="217" t="s">
        <v>5</v>
      </c>
      <c r="H508" s="217" t="s">
        <v>178</v>
      </c>
      <c r="I508" s="217">
        <v>27</v>
      </c>
      <c r="J508" s="217">
        <v>25</v>
      </c>
      <c r="K508" s="217">
        <v>2</v>
      </c>
      <c r="L508" s="217">
        <v>129</v>
      </c>
      <c r="M508" s="217">
        <v>4220.7884298529898</v>
      </c>
      <c r="N508" s="217">
        <v>6.3969091198774901</v>
      </c>
      <c r="O508" s="217">
        <v>5.92306399988657</v>
      </c>
      <c r="P508" s="217">
        <v>0.47384511999092499</v>
      </c>
      <c r="Q508" s="217">
        <v>6.3969091198774901</v>
      </c>
      <c r="R508" s="217">
        <v>5.92306399988657</v>
      </c>
      <c r="S508" s="217">
        <v>0.47384511999092499</v>
      </c>
      <c r="T508" s="217">
        <v>6.3969091198774901</v>
      </c>
      <c r="U508" s="217">
        <v>5.92306399988657</v>
      </c>
      <c r="V508" s="217">
        <v>0.47384511999092499</v>
      </c>
      <c r="W508" s="217">
        <v>6.3969091198774901</v>
      </c>
      <c r="X508" s="217">
        <v>5.92306399988657</v>
      </c>
      <c r="Y508" s="217">
        <v>0.47384511999092499</v>
      </c>
    </row>
    <row r="509" spans="2:25">
      <c r="B509" s="217" t="s">
        <v>677</v>
      </c>
      <c r="C509" s="217" t="s">
        <v>169</v>
      </c>
      <c r="D509" s="217" t="s">
        <v>11</v>
      </c>
      <c r="E509" s="217" t="s">
        <v>87</v>
      </c>
      <c r="F509" s="217" t="s">
        <v>5</v>
      </c>
      <c r="G509" s="217" t="s">
        <v>5</v>
      </c>
      <c r="H509" s="217" t="s">
        <v>5</v>
      </c>
      <c r="I509" s="217">
        <v>167</v>
      </c>
      <c r="J509" s="217">
        <v>164</v>
      </c>
      <c r="K509" s="217">
        <v>3</v>
      </c>
      <c r="L509" s="217">
        <v>413</v>
      </c>
      <c r="M509" s="217">
        <v>16280</v>
      </c>
      <c r="N509" s="217">
        <v>10.2579852579853</v>
      </c>
      <c r="O509" s="217">
        <v>10.0737100737101</v>
      </c>
      <c r="P509" s="217">
        <v>0.184275184275184</v>
      </c>
      <c r="Q509" s="217">
        <v>10.2579852579853</v>
      </c>
      <c r="R509" s="217">
        <v>10.0737100737101</v>
      </c>
      <c r="S509" s="217">
        <v>0.184275184275184</v>
      </c>
      <c r="T509" s="217">
        <v>10.2579852579853</v>
      </c>
      <c r="U509" s="217">
        <v>10.0737100737101</v>
      </c>
      <c r="V509" s="217">
        <v>0.184275184275184</v>
      </c>
      <c r="W509" s="217">
        <v>10.2579852579853</v>
      </c>
      <c r="X509" s="217">
        <v>10.0737100737101</v>
      </c>
      <c r="Y509" s="217">
        <v>0.184275184275184</v>
      </c>
    </row>
    <row r="510" spans="2:25">
      <c r="B510" s="217" t="s">
        <v>678</v>
      </c>
      <c r="C510" s="217" t="s">
        <v>169</v>
      </c>
      <c r="D510" s="217" t="s">
        <v>11</v>
      </c>
      <c r="E510" s="217" t="s">
        <v>88</v>
      </c>
      <c r="F510" s="217" t="s">
        <v>12</v>
      </c>
      <c r="G510" s="217" t="s">
        <v>10</v>
      </c>
      <c r="H510" s="217" t="s">
        <v>170</v>
      </c>
      <c r="I510" s="217">
        <v>1</v>
      </c>
      <c r="J510" s="217">
        <v>1</v>
      </c>
      <c r="K510" s="217">
        <v>0</v>
      </c>
      <c r="L510" s="217">
        <v>1</v>
      </c>
      <c r="M510" s="217">
        <v>124.60176991150399</v>
      </c>
      <c r="N510" s="217">
        <v>8.0255681818181799</v>
      </c>
      <c r="O510" s="217">
        <v>8.0255681818181799</v>
      </c>
      <c r="P510" s="217">
        <v>0</v>
      </c>
      <c r="Q510" s="217">
        <v>8.0255681818181799</v>
      </c>
      <c r="R510" s="217">
        <v>8.0255681818181799</v>
      </c>
      <c r="S510" s="217">
        <v>0</v>
      </c>
      <c r="T510" s="217">
        <v>8.0255681818181799</v>
      </c>
      <c r="U510" s="217">
        <v>8.0255681818181799</v>
      </c>
      <c r="V510" s="217">
        <v>0</v>
      </c>
      <c r="W510" s="217">
        <v>8.0255681818181799</v>
      </c>
      <c r="X510" s="217">
        <v>8.0255681818181799</v>
      </c>
      <c r="Y510" s="217">
        <v>0</v>
      </c>
    </row>
    <row r="511" spans="2:25">
      <c r="B511" s="217" t="s">
        <v>679</v>
      </c>
      <c r="C511" s="217" t="s">
        <v>169</v>
      </c>
      <c r="D511" s="217" t="s">
        <v>11</v>
      </c>
      <c r="E511" s="217" t="s">
        <v>88</v>
      </c>
      <c r="F511" s="217" t="s">
        <v>12</v>
      </c>
      <c r="G511" s="217" t="s">
        <v>10</v>
      </c>
      <c r="H511" s="217" t="s">
        <v>172</v>
      </c>
      <c r="I511" s="217">
        <v>2</v>
      </c>
      <c r="J511" s="217">
        <v>2</v>
      </c>
      <c r="K511" s="217">
        <v>0</v>
      </c>
      <c r="L511" s="217">
        <v>12</v>
      </c>
      <c r="M511" s="217">
        <v>203.893805309735</v>
      </c>
      <c r="N511" s="217">
        <v>9.8090277777777803</v>
      </c>
      <c r="O511" s="217">
        <v>9.8090277777777803</v>
      </c>
      <c r="P511" s="217">
        <v>0</v>
      </c>
      <c r="Q511" s="217">
        <v>9.8090277777777803</v>
      </c>
      <c r="R511" s="217">
        <v>9.8090277777777803</v>
      </c>
      <c r="S511" s="217">
        <v>0</v>
      </c>
      <c r="T511" s="217">
        <v>9.8090277777777803</v>
      </c>
      <c r="U511" s="217">
        <v>9.8090277777777803</v>
      </c>
      <c r="V511" s="217">
        <v>0</v>
      </c>
      <c r="W511" s="217">
        <v>9.8090277777777803</v>
      </c>
      <c r="X511" s="217">
        <v>9.8090277777777803</v>
      </c>
      <c r="Y511" s="217">
        <v>0</v>
      </c>
    </row>
    <row r="512" spans="2:25">
      <c r="B512" s="217" t="s">
        <v>680</v>
      </c>
      <c r="C512" s="217" t="s">
        <v>169</v>
      </c>
      <c r="D512" s="217" t="s">
        <v>11</v>
      </c>
      <c r="E512" s="217" t="s">
        <v>88</v>
      </c>
      <c r="F512" s="217" t="s">
        <v>12</v>
      </c>
      <c r="G512" s="217" t="s">
        <v>10</v>
      </c>
      <c r="H512" s="217" t="s">
        <v>174</v>
      </c>
      <c r="I512" s="217">
        <v>3</v>
      </c>
      <c r="J512" s="217">
        <v>3</v>
      </c>
      <c r="K512" s="217">
        <v>0</v>
      </c>
      <c r="L512" s="217">
        <v>8</v>
      </c>
      <c r="M512" s="217">
        <v>339.82300884955799</v>
      </c>
      <c r="N512" s="217">
        <v>8.828125</v>
      </c>
      <c r="O512" s="217">
        <v>8.828125</v>
      </c>
      <c r="P512" s="217">
        <v>0</v>
      </c>
      <c r="Q512" s="217">
        <v>8.828125</v>
      </c>
      <c r="R512" s="217">
        <v>8.828125</v>
      </c>
      <c r="S512" s="217">
        <v>0</v>
      </c>
      <c r="T512" s="217">
        <v>8.828125</v>
      </c>
      <c r="U512" s="217">
        <v>8.828125</v>
      </c>
      <c r="V512" s="217">
        <v>0</v>
      </c>
      <c r="W512" s="217">
        <v>8.828125</v>
      </c>
      <c r="X512" s="217">
        <v>8.828125</v>
      </c>
      <c r="Y512" s="217">
        <v>0</v>
      </c>
    </row>
    <row r="513" spans="2:25">
      <c r="B513" s="217" t="s">
        <v>681</v>
      </c>
      <c r="C513" s="217" t="s">
        <v>169</v>
      </c>
      <c r="D513" s="217" t="s">
        <v>11</v>
      </c>
      <c r="E513" s="217" t="s">
        <v>88</v>
      </c>
      <c r="F513" s="217" t="s">
        <v>12</v>
      </c>
      <c r="G513" s="217" t="s">
        <v>10</v>
      </c>
      <c r="H513" s="217" t="s">
        <v>176</v>
      </c>
      <c r="I513" s="217">
        <v>6</v>
      </c>
      <c r="J513" s="217">
        <v>5</v>
      </c>
      <c r="K513" s="217">
        <v>1</v>
      </c>
      <c r="L513" s="217">
        <v>15</v>
      </c>
      <c r="M513" s="217">
        <v>611.68141592920404</v>
      </c>
      <c r="N513" s="217">
        <v>9.8090277777777803</v>
      </c>
      <c r="O513" s="217">
        <v>8.1741898148148096</v>
      </c>
      <c r="P513" s="217">
        <v>1.6348379629629599</v>
      </c>
      <c r="Q513" s="217">
        <v>9.8090277777777803</v>
      </c>
      <c r="R513" s="217">
        <v>8.1741898148148096</v>
      </c>
      <c r="S513" s="217">
        <v>1.6348379629629599</v>
      </c>
      <c r="T513" s="217">
        <v>9.8090277777777803</v>
      </c>
      <c r="U513" s="217">
        <v>8.1741898148148096</v>
      </c>
      <c r="V513" s="217">
        <v>1.6348379629629599</v>
      </c>
      <c r="W513" s="217">
        <v>9.8090277777777803</v>
      </c>
      <c r="X513" s="217">
        <v>8.1741898148148096</v>
      </c>
      <c r="Y513" s="217">
        <v>1.6348379629629599</v>
      </c>
    </row>
    <row r="514" spans="2:25">
      <c r="B514" s="217" t="s">
        <v>682</v>
      </c>
      <c r="C514" s="217" t="s">
        <v>169</v>
      </c>
      <c r="D514" s="217" t="s">
        <v>11</v>
      </c>
      <c r="E514" s="217" t="s">
        <v>88</v>
      </c>
      <c r="F514" s="217" t="s">
        <v>12</v>
      </c>
      <c r="G514" s="217" t="s">
        <v>10</v>
      </c>
      <c r="H514" s="217" t="s">
        <v>178</v>
      </c>
      <c r="I514" s="217">
        <v>11</v>
      </c>
      <c r="J514" s="217">
        <v>10</v>
      </c>
      <c r="K514" s="217">
        <v>1</v>
      </c>
      <c r="L514" s="217">
        <v>37</v>
      </c>
      <c r="M514" s="217">
        <v>1280</v>
      </c>
      <c r="N514" s="217">
        <v>8.59375</v>
      </c>
      <c r="O514" s="217">
        <v>7.8125</v>
      </c>
      <c r="P514" s="217">
        <v>0.78125</v>
      </c>
      <c r="Q514" s="217">
        <v>8.59375</v>
      </c>
      <c r="R514" s="217">
        <v>7.8125</v>
      </c>
      <c r="S514" s="217">
        <v>0.78125</v>
      </c>
      <c r="T514" s="217">
        <v>8.59375</v>
      </c>
      <c r="U514" s="217">
        <v>7.8125</v>
      </c>
      <c r="V514" s="217">
        <v>0.78125</v>
      </c>
      <c r="W514" s="217">
        <v>8.59375</v>
      </c>
      <c r="X514" s="217">
        <v>7.8125</v>
      </c>
      <c r="Y514" s="217">
        <v>0.78125</v>
      </c>
    </row>
    <row r="515" spans="2:25">
      <c r="B515" s="217" t="s">
        <v>683</v>
      </c>
      <c r="C515" s="217" t="s">
        <v>169</v>
      </c>
      <c r="D515" s="217" t="s">
        <v>11</v>
      </c>
      <c r="E515" s="217" t="s">
        <v>88</v>
      </c>
      <c r="F515" s="217" t="s">
        <v>12</v>
      </c>
      <c r="G515" s="217" t="s">
        <v>10</v>
      </c>
      <c r="H515" s="217" t="s">
        <v>5</v>
      </c>
      <c r="I515" s="217">
        <v>23</v>
      </c>
      <c r="J515" s="217">
        <v>21</v>
      </c>
      <c r="K515" s="217">
        <v>2</v>
      </c>
      <c r="L515" s="217">
        <v>73</v>
      </c>
      <c r="M515" s="217">
        <v>2560</v>
      </c>
      <c r="N515" s="217">
        <v>8.984375</v>
      </c>
      <c r="O515" s="217">
        <v>8.203125</v>
      </c>
      <c r="P515" s="217">
        <v>0.78125</v>
      </c>
      <c r="Q515" s="217">
        <v>8.984375</v>
      </c>
      <c r="R515" s="217">
        <v>8.203125</v>
      </c>
      <c r="S515" s="217">
        <v>0.78125</v>
      </c>
      <c r="T515" s="217">
        <v>8.984375</v>
      </c>
      <c r="U515" s="217">
        <v>8.203125</v>
      </c>
      <c r="V515" s="217">
        <v>0.78125</v>
      </c>
      <c r="W515" s="217">
        <v>8.984375</v>
      </c>
      <c r="X515" s="217">
        <v>8.203125</v>
      </c>
      <c r="Y515" s="217">
        <v>0.78125</v>
      </c>
    </row>
    <row r="516" spans="2:25">
      <c r="B516" s="217" t="s">
        <v>684</v>
      </c>
      <c r="C516" s="217" t="s">
        <v>169</v>
      </c>
      <c r="D516" s="217" t="s">
        <v>11</v>
      </c>
      <c r="E516" s="217" t="s">
        <v>88</v>
      </c>
      <c r="F516" s="217" t="s">
        <v>9</v>
      </c>
      <c r="G516" s="217" t="s">
        <v>10</v>
      </c>
      <c r="H516" s="217" t="s">
        <v>170</v>
      </c>
      <c r="I516" s="217">
        <v>1</v>
      </c>
      <c r="J516" s="217">
        <v>1</v>
      </c>
      <c r="K516" s="217">
        <v>0</v>
      </c>
      <c r="L516" s="217">
        <v>4</v>
      </c>
      <c r="M516" s="217">
        <v>184.462809917355</v>
      </c>
      <c r="N516" s="217">
        <v>5.4211469534050201</v>
      </c>
      <c r="O516" s="217">
        <v>5.4211469534050201</v>
      </c>
      <c r="P516" s="217">
        <v>0</v>
      </c>
      <c r="Q516" s="217">
        <v>5.4211469534050201</v>
      </c>
      <c r="R516" s="217">
        <v>5.4211469534050201</v>
      </c>
      <c r="S516" s="217">
        <v>0</v>
      </c>
      <c r="T516" s="217">
        <v>5.4211469534050201</v>
      </c>
      <c r="U516" s="217">
        <v>5.4211469534050201</v>
      </c>
      <c r="V516" s="217">
        <v>0</v>
      </c>
      <c r="W516" s="217">
        <v>5.4211469534050201</v>
      </c>
      <c r="X516" s="217">
        <v>5.4211469534050201</v>
      </c>
      <c r="Y516" s="217">
        <v>0</v>
      </c>
    </row>
    <row r="517" spans="2:25">
      <c r="B517" s="217" t="s">
        <v>685</v>
      </c>
      <c r="C517" s="217" t="s">
        <v>169</v>
      </c>
      <c r="D517" s="217" t="s">
        <v>11</v>
      </c>
      <c r="E517" s="217" t="s">
        <v>88</v>
      </c>
      <c r="F517" s="217" t="s">
        <v>9</v>
      </c>
      <c r="G517" s="217" t="s">
        <v>10</v>
      </c>
      <c r="H517" s="217" t="s">
        <v>172</v>
      </c>
      <c r="I517" s="217">
        <v>3</v>
      </c>
      <c r="J517" s="217">
        <v>3</v>
      </c>
      <c r="K517" s="217">
        <v>0</v>
      </c>
      <c r="L517" s="217">
        <v>4</v>
      </c>
      <c r="M517" s="217">
        <v>207.52066115702499</v>
      </c>
      <c r="N517" s="217">
        <v>14.4563918757467</v>
      </c>
      <c r="O517" s="217">
        <v>14.4563918757467</v>
      </c>
      <c r="P517" s="217">
        <v>0</v>
      </c>
      <c r="Q517" s="217">
        <v>14.4563918757467</v>
      </c>
      <c r="R517" s="217">
        <v>14.4563918757467</v>
      </c>
      <c r="S517" s="217">
        <v>0</v>
      </c>
      <c r="T517" s="217">
        <v>14.4563918757467</v>
      </c>
      <c r="U517" s="217">
        <v>14.4563918757467</v>
      </c>
      <c r="V517" s="217">
        <v>0</v>
      </c>
      <c r="W517" s="217">
        <v>14.4563918757467</v>
      </c>
      <c r="X517" s="217">
        <v>14.4563918757467</v>
      </c>
      <c r="Y517" s="217">
        <v>0</v>
      </c>
    </row>
    <row r="518" spans="2:25">
      <c r="B518" s="217" t="s">
        <v>686</v>
      </c>
      <c r="C518" s="217" t="s">
        <v>169</v>
      </c>
      <c r="D518" s="217" t="s">
        <v>11</v>
      </c>
      <c r="E518" s="217" t="s">
        <v>88</v>
      </c>
      <c r="F518" s="217" t="s">
        <v>9</v>
      </c>
      <c r="G518" s="217" t="s">
        <v>10</v>
      </c>
      <c r="H518" s="217" t="s">
        <v>174</v>
      </c>
      <c r="I518" s="217">
        <v>1</v>
      </c>
      <c r="J518" s="217">
        <v>1</v>
      </c>
      <c r="K518" s="217">
        <v>0</v>
      </c>
      <c r="L518" s="217">
        <v>16</v>
      </c>
      <c r="M518" s="217">
        <v>357.39669421487599</v>
      </c>
      <c r="N518" s="217">
        <v>2.7980113307896901</v>
      </c>
      <c r="O518" s="217">
        <v>2.7980113307896901</v>
      </c>
      <c r="P518" s="217">
        <v>0</v>
      </c>
      <c r="Q518" s="217">
        <v>2.7980113307896901</v>
      </c>
      <c r="R518" s="217">
        <v>2.7980113307896901</v>
      </c>
      <c r="S518" s="217">
        <v>0</v>
      </c>
      <c r="T518" s="217">
        <v>2.7980113307896901</v>
      </c>
      <c r="U518" s="217">
        <v>2.7980113307896901</v>
      </c>
      <c r="V518" s="217">
        <v>0</v>
      </c>
      <c r="W518" s="217">
        <v>2.7980113307896901</v>
      </c>
      <c r="X518" s="217">
        <v>2.7980113307896901</v>
      </c>
      <c r="Y518" s="217">
        <v>0</v>
      </c>
    </row>
    <row r="519" spans="2:25">
      <c r="B519" s="217" t="s">
        <v>687</v>
      </c>
      <c r="C519" s="217" t="s">
        <v>169</v>
      </c>
      <c r="D519" s="217" t="s">
        <v>11</v>
      </c>
      <c r="E519" s="217" t="s">
        <v>88</v>
      </c>
      <c r="F519" s="217" t="s">
        <v>9</v>
      </c>
      <c r="G519" s="217" t="s">
        <v>10</v>
      </c>
      <c r="H519" s="217" t="s">
        <v>176</v>
      </c>
      <c r="I519" s="217">
        <v>4</v>
      </c>
      <c r="J519" s="217">
        <v>4</v>
      </c>
      <c r="K519" s="217">
        <v>0</v>
      </c>
      <c r="L519" s="217">
        <v>22</v>
      </c>
      <c r="M519" s="217">
        <v>691.73553719008305</v>
      </c>
      <c r="N519" s="217">
        <v>5.7825567502986797</v>
      </c>
      <c r="O519" s="217">
        <v>5.7825567502986797</v>
      </c>
      <c r="P519" s="217">
        <v>0</v>
      </c>
      <c r="Q519" s="217">
        <v>5.7825567502986797</v>
      </c>
      <c r="R519" s="217">
        <v>5.7825567502986797</v>
      </c>
      <c r="S519" s="217">
        <v>0</v>
      </c>
      <c r="T519" s="217">
        <v>5.7825567502986797</v>
      </c>
      <c r="U519" s="217">
        <v>5.7825567502986797</v>
      </c>
      <c r="V519" s="217">
        <v>0</v>
      </c>
      <c r="W519" s="217">
        <v>5.7825567502986797</v>
      </c>
      <c r="X519" s="217">
        <v>5.7825567502986797</v>
      </c>
      <c r="Y519" s="217">
        <v>0</v>
      </c>
    </row>
    <row r="520" spans="2:25">
      <c r="B520" s="217" t="s">
        <v>688</v>
      </c>
      <c r="C520" s="217" t="s">
        <v>169</v>
      </c>
      <c r="D520" s="217" t="s">
        <v>11</v>
      </c>
      <c r="E520" s="217" t="s">
        <v>88</v>
      </c>
      <c r="F520" s="217" t="s">
        <v>9</v>
      </c>
      <c r="G520" s="217" t="s">
        <v>10</v>
      </c>
      <c r="H520" s="217" t="s">
        <v>178</v>
      </c>
      <c r="I520" s="217">
        <v>8</v>
      </c>
      <c r="J520" s="217">
        <v>6</v>
      </c>
      <c r="K520" s="217">
        <v>2</v>
      </c>
      <c r="L520" s="217">
        <v>66</v>
      </c>
      <c r="M520" s="217">
        <v>1348.8842975206601</v>
      </c>
      <c r="N520" s="217">
        <v>5.9308274362037796</v>
      </c>
      <c r="O520" s="217">
        <v>4.4481205771528396</v>
      </c>
      <c r="P520" s="217">
        <v>1.48270685905094</v>
      </c>
      <c r="Q520" s="217">
        <v>5.9308274362037796</v>
      </c>
      <c r="R520" s="217">
        <v>4.4481205771528396</v>
      </c>
      <c r="S520" s="217">
        <v>1.48270685905094</v>
      </c>
      <c r="T520" s="217">
        <v>5.9308274362037796</v>
      </c>
      <c r="U520" s="217">
        <v>4.4481205771528396</v>
      </c>
      <c r="V520" s="217">
        <v>1.48270685905094</v>
      </c>
      <c r="W520" s="217">
        <v>5.9308274362037796</v>
      </c>
      <c r="X520" s="217">
        <v>4.4481205771528396</v>
      </c>
      <c r="Y520" s="217">
        <v>1.48270685905094</v>
      </c>
    </row>
    <row r="521" spans="2:25">
      <c r="B521" s="217" t="s">
        <v>689</v>
      </c>
      <c r="C521" s="217" t="s">
        <v>169</v>
      </c>
      <c r="D521" s="217" t="s">
        <v>11</v>
      </c>
      <c r="E521" s="217" t="s">
        <v>88</v>
      </c>
      <c r="F521" s="217" t="s">
        <v>9</v>
      </c>
      <c r="G521" s="217" t="s">
        <v>10</v>
      </c>
      <c r="H521" s="217" t="s">
        <v>5</v>
      </c>
      <c r="I521" s="217">
        <v>17</v>
      </c>
      <c r="J521" s="217">
        <v>15</v>
      </c>
      <c r="K521" s="217">
        <v>2</v>
      </c>
      <c r="L521" s="217">
        <v>112</v>
      </c>
      <c r="M521" s="217">
        <v>2790</v>
      </c>
      <c r="N521" s="217">
        <v>6.0931899641577099</v>
      </c>
      <c r="O521" s="217">
        <v>5.3763440860215104</v>
      </c>
      <c r="P521" s="217">
        <v>0.71684587813620104</v>
      </c>
      <c r="Q521" s="217">
        <v>6.0931899641577099</v>
      </c>
      <c r="R521" s="217">
        <v>5.3763440860215104</v>
      </c>
      <c r="S521" s="217">
        <v>0.71684587813620104</v>
      </c>
      <c r="T521" s="217">
        <v>6.0931899641577099</v>
      </c>
      <c r="U521" s="217">
        <v>5.3763440860215104</v>
      </c>
      <c r="V521" s="217">
        <v>0.71684587813620104</v>
      </c>
      <c r="W521" s="217">
        <v>6.0931899641577099</v>
      </c>
      <c r="X521" s="217">
        <v>5.3763440860215104</v>
      </c>
      <c r="Y521" s="217">
        <v>0.71684587813620104</v>
      </c>
    </row>
    <row r="522" spans="2:25">
      <c r="B522" s="217" t="s">
        <v>690</v>
      </c>
      <c r="C522" s="217" t="s">
        <v>169</v>
      </c>
      <c r="D522" s="217" t="s">
        <v>11</v>
      </c>
      <c r="E522" s="217" t="s">
        <v>88</v>
      </c>
      <c r="F522" s="217" t="s">
        <v>5</v>
      </c>
      <c r="G522" s="217" t="s">
        <v>10</v>
      </c>
      <c r="H522" s="217" t="s">
        <v>170</v>
      </c>
      <c r="I522" s="217">
        <v>2</v>
      </c>
      <c r="J522" s="217">
        <v>2</v>
      </c>
      <c r="K522" s="217">
        <v>0</v>
      </c>
      <c r="L522" s="217">
        <v>5</v>
      </c>
      <c r="M522" s="217">
        <v>309.06457982886002</v>
      </c>
      <c r="N522" s="217">
        <v>6.4711394657630201</v>
      </c>
      <c r="O522" s="217">
        <v>6.4711394657630201</v>
      </c>
      <c r="P522" s="217">
        <v>0</v>
      </c>
      <c r="Q522" s="217">
        <v>6.4711394657630201</v>
      </c>
      <c r="R522" s="217">
        <v>6.4711394657630201</v>
      </c>
      <c r="S522" s="217">
        <v>0</v>
      </c>
      <c r="T522" s="217">
        <v>6.4711394657630201</v>
      </c>
      <c r="U522" s="217">
        <v>6.4711394657630201</v>
      </c>
      <c r="V522" s="217">
        <v>0</v>
      </c>
      <c r="W522" s="217">
        <v>6.4711394657630201</v>
      </c>
      <c r="X522" s="217">
        <v>6.4711394657630201</v>
      </c>
      <c r="Y522" s="217">
        <v>0</v>
      </c>
    </row>
    <row r="523" spans="2:25">
      <c r="B523" s="217" t="s">
        <v>691</v>
      </c>
      <c r="C523" s="217" t="s">
        <v>169</v>
      </c>
      <c r="D523" s="217" t="s">
        <v>11</v>
      </c>
      <c r="E523" s="217" t="s">
        <v>88</v>
      </c>
      <c r="F523" s="217" t="s">
        <v>5</v>
      </c>
      <c r="G523" s="217" t="s">
        <v>10</v>
      </c>
      <c r="H523" s="217" t="s">
        <v>172</v>
      </c>
      <c r="I523" s="217">
        <v>5</v>
      </c>
      <c r="J523" s="217">
        <v>5</v>
      </c>
      <c r="K523" s="217">
        <v>0</v>
      </c>
      <c r="L523" s="217">
        <v>16</v>
      </c>
      <c r="M523" s="217">
        <v>411.414466466759</v>
      </c>
      <c r="N523" s="217">
        <v>12.153194424445401</v>
      </c>
      <c r="O523" s="217">
        <v>12.153194424445401</v>
      </c>
      <c r="P523" s="217">
        <v>0</v>
      </c>
      <c r="Q523" s="217">
        <v>12.153194424445401</v>
      </c>
      <c r="R523" s="217">
        <v>12.153194424445401</v>
      </c>
      <c r="S523" s="217">
        <v>0</v>
      </c>
      <c r="T523" s="217">
        <v>12.153194424445401</v>
      </c>
      <c r="U523" s="217">
        <v>12.153194424445401</v>
      </c>
      <c r="V523" s="217">
        <v>0</v>
      </c>
      <c r="W523" s="217">
        <v>12.153194424445401</v>
      </c>
      <c r="X523" s="217">
        <v>12.153194424445401</v>
      </c>
      <c r="Y523" s="217">
        <v>0</v>
      </c>
    </row>
    <row r="524" spans="2:25">
      <c r="B524" s="217" t="s">
        <v>692</v>
      </c>
      <c r="C524" s="217" t="s">
        <v>169</v>
      </c>
      <c r="D524" s="217" t="s">
        <v>11</v>
      </c>
      <c r="E524" s="217" t="s">
        <v>88</v>
      </c>
      <c r="F524" s="217" t="s">
        <v>5</v>
      </c>
      <c r="G524" s="217" t="s">
        <v>10</v>
      </c>
      <c r="H524" s="217" t="s">
        <v>174</v>
      </c>
      <c r="I524" s="217">
        <v>4</v>
      </c>
      <c r="J524" s="217">
        <v>4</v>
      </c>
      <c r="K524" s="217">
        <v>0</v>
      </c>
      <c r="L524" s="217">
        <v>24</v>
      </c>
      <c r="M524" s="217">
        <v>697.21970306443404</v>
      </c>
      <c r="N524" s="217">
        <v>5.7370725216443601</v>
      </c>
      <c r="O524" s="217">
        <v>5.7370725216443601</v>
      </c>
      <c r="P524" s="217">
        <v>0</v>
      </c>
      <c r="Q524" s="217">
        <v>5.7370725216443601</v>
      </c>
      <c r="R524" s="217">
        <v>5.7370725216443601</v>
      </c>
      <c r="S524" s="217">
        <v>0</v>
      </c>
      <c r="T524" s="217">
        <v>5.7370725216443601</v>
      </c>
      <c r="U524" s="217">
        <v>5.7370725216443601</v>
      </c>
      <c r="V524" s="217">
        <v>0</v>
      </c>
      <c r="W524" s="217">
        <v>5.7370725216443601</v>
      </c>
      <c r="X524" s="217">
        <v>5.7370725216443601</v>
      </c>
      <c r="Y524" s="217">
        <v>0</v>
      </c>
    </row>
    <row r="525" spans="2:25">
      <c r="B525" s="217" t="s">
        <v>693</v>
      </c>
      <c r="C525" s="217" t="s">
        <v>169</v>
      </c>
      <c r="D525" s="217" t="s">
        <v>11</v>
      </c>
      <c r="E525" s="217" t="s">
        <v>88</v>
      </c>
      <c r="F525" s="217" t="s">
        <v>5</v>
      </c>
      <c r="G525" s="217" t="s">
        <v>10</v>
      </c>
      <c r="H525" s="217" t="s">
        <v>176</v>
      </c>
      <c r="I525" s="217">
        <v>10</v>
      </c>
      <c r="J525" s="217">
        <v>9</v>
      </c>
      <c r="K525" s="217">
        <v>1</v>
      </c>
      <c r="L525" s="217">
        <v>37</v>
      </c>
      <c r="M525" s="217">
        <v>1303.4169531192899</v>
      </c>
      <c r="N525" s="217">
        <v>7.6721420387147701</v>
      </c>
      <c r="O525" s="217">
        <v>6.9049278348433001</v>
      </c>
      <c r="P525" s="217">
        <v>0.76721420387147699</v>
      </c>
      <c r="Q525" s="217">
        <v>7.6721420387147701</v>
      </c>
      <c r="R525" s="217">
        <v>6.9049278348433001</v>
      </c>
      <c r="S525" s="217">
        <v>0.76721420387147699</v>
      </c>
      <c r="T525" s="217">
        <v>7.6721420387147701</v>
      </c>
      <c r="U525" s="217">
        <v>6.9049278348433001</v>
      </c>
      <c r="V525" s="217">
        <v>0.76721420387147699</v>
      </c>
      <c r="W525" s="217">
        <v>7.6721420387147701</v>
      </c>
      <c r="X525" s="217">
        <v>6.9049278348433001</v>
      </c>
      <c r="Y525" s="217">
        <v>0.76721420387147699</v>
      </c>
    </row>
    <row r="526" spans="2:25">
      <c r="B526" s="217" t="s">
        <v>694</v>
      </c>
      <c r="C526" s="217" t="s">
        <v>169</v>
      </c>
      <c r="D526" s="217" t="s">
        <v>11</v>
      </c>
      <c r="E526" s="217" t="s">
        <v>88</v>
      </c>
      <c r="F526" s="217" t="s">
        <v>5</v>
      </c>
      <c r="G526" s="217" t="s">
        <v>10</v>
      </c>
      <c r="H526" s="217" t="s">
        <v>178</v>
      </c>
      <c r="I526" s="217">
        <v>19</v>
      </c>
      <c r="J526" s="217">
        <v>16</v>
      </c>
      <c r="K526" s="217">
        <v>3</v>
      </c>
      <c r="L526" s="217">
        <v>103</v>
      </c>
      <c r="M526" s="217">
        <v>2628.8842975206599</v>
      </c>
      <c r="N526" s="217">
        <v>7.2274006193118403</v>
      </c>
      <c r="O526" s="217">
        <v>6.0862321004731301</v>
      </c>
      <c r="P526" s="217">
        <v>1.14116851883871</v>
      </c>
      <c r="Q526" s="217">
        <v>7.2274006193118403</v>
      </c>
      <c r="R526" s="217">
        <v>6.0862321004731301</v>
      </c>
      <c r="S526" s="217">
        <v>1.14116851883871</v>
      </c>
      <c r="T526" s="217">
        <v>7.2274006193118403</v>
      </c>
      <c r="U526" s="217">
        <v>6.0862321004731301</v>
      </c>
      <c r="V526" s="217">
        <v>1.14116851883871</v>
      </c>
      <c r="W526" s="217">
        <v>7.2274006193118403</v>
      </c>
      <c r="X526" s="217">
        <v>6.0862321004731301</v>
      </c>
      <c r="Y526" s="217">
        <v>1.14116851883871</v>
      </c>
    </row>
    <row r="527" spans="2:25">
      <c r="B527" s="217" t="s">
        <v>695</v>
      </c>
      <c r="C527" s="217" t="s">
        <v>169</v>
      </c>
      <c r="D527" s="217" t="s">
        <v>11</v>
      </c>
      <c r="E527" s="217" t="s">
        <v>88</v>
      </c>
      <c r="F527" s="217" t="s">
        <v>5</v>
      </c>
      <c r="G527" s="217" t="s">
        <v>10</v>
      </c>
      <c r="H527" s="217" t="s">
        <v>5</v>
      </c>
      <c r="I527" s="217">
        <v>40</v>
      </c>
      <c r="J527" s="217">
        <v>36</v>
      </c>
      <c r="K527" s="217">
        <v>4</v>
      </c>
      <c r="L527" s="217">
        <v>185</v>
      </c>
      <c r="M527" s="217">
        <v>5350</v>
      </c>
      <c r="N527" s="217">
        <v>7.4766355140186898</v>
      </c>
      <c r="O527" s="217">
        <v>6.7289719626168196</v>
      </c>
      <c r="P527" s="217">
        <v>0.74766355140186902</v>
      </c>
      <c r="Q527" s="217">
        <v>7.4766355140186898</v>
      </c>
      <c r="R527" s="217">
        <v>6.7289719626168196</v>
      </c>
      <c r="S527" s="217">
        <v>0.74766355140186902</v>
      </c>
      <c r="T527" s="217">
        <v>7.4766355140186898</v>
      </c>
      <c r="U527" s="217">
        <v>6.7289719626168196</v>
      </c>
      <c r="V527" s="217">
        <v>0.74766355140186902</v>
      </c>
      <c r="W527" s="217">
        <v>7.4766355140186898</v>
      </c>
      <c r="X527" s="217">
        <v>6.7289719626168196</v>
      </c>
      <c r="Y527" s="217">
        <v>0.74766355140186902</v>
      </c>
    </row>
    <row r="528" spans="2:25">
      <c r="B528" s="217" t="s">
        <v>696</v>
      </c>
      <c r="C528" s="217" t="s">
        <v>169</v>
      </c>
      <c r="D528" s="217" t="s">
        <v>11</v>
      </c>
      <c r="E528" s="217" t="s">
        <v>88</v>
      </c>
      <c r="F528" s="217" t="s">
        <v>12</v>
      </c>
      <c r="G528" s="217" t="s">
        <v>49</v>
      </c>
      <c r="H528" s="217" t="s">
        <v>170</v>
      </c>
      <c r="I528" s="217">
        <v>3</v>
      </c>
      <c r="J528" s="217">
        <v>3</v>
      </c>
      <c r="K528" s="217">
        <v>0</v>
      </c>
      <c r="L528" s="217">
        <v>18</v>
      </c>
      <c r="M528" s="217">
        <v>437.97619047619003</v>
      </c>
      <c r="N528" s="217">
        <v>6.8496874150584404</v>
      </c>
      <c r="O528" s="217">
        <v>6.8496874150584404</v>
      </c>
      <c r="P528" s="217">
        <v>0</v>
      </c>
      <c r="Q528" s="217">
        <v>6.8496874150584404</v>
      </c>
      <c r="R528" s="217">
        <v>6.8496874150584404</v>
      </c>
      <c r="S528" s="217">
        <v>0</v>
      </c>
      <c r="T528" s="217">
        <v>6.8496874150584404</v>
      </c>
      <c r="U528" s="217">
        <v>6.8496874150584404</v>
      </c>
      <c r="V528" s="217">
        <v>0</v>
      </c>
      <c r="W528" s="217">
        <v>6.8496874150584404</v>
      </c>
      <c r="X528" s="217">
        <v>6.8496874150584404</v>
      </c>
      <c r="Y528" s="217">
        <v>0</v>
      </c>
    </row>
    <row r="529" spans="2:25">
      <c r="B529" s="217" t="s">
        <v>697</v>
      </c>
      <c r="C529" s="217" t="s">
        <v>169</v>
      </c>
      <c r="D529" s="217" t="s">
        <v>11</v>
      </c>
      <c r="E529" s="217" t="s">
        <v>88</v>
      </c>
      <c r="F529" s="217" t="s">
        <v>12</v>
      </c>
      <c r="G529" s="217" t="s">
        <v>49</v>
      </c>
      <c r="H529" s="217" t="s">
        <v>172</v>
      </c>
      <c r="I529" s="217">
        <v>17</v>
      </c>
      <c r="J529" s="217">
        <v>17</v>
      </c>
      <c r="K529" s="217">
        <v>0</v>
      </c>
      <c r="L529" s="217">
        <v>30</v>
      </c>
      <c r="M529" s="217">
        <v>547.47023809523796</v>
      </c>
      <c r="N529" s="217">
        <v>31.051916281598299</v>
      </c>
      <c r="O529" s="217">
        <v>31.051916281598299</v>
      </c>
      <c r="P529" s="217">
        <v>0</v>
      </c>
      <c r="Q529" s="217">
        <v>31.051916281598299</v>
      </c>
      <c r="R529" s="217">
        <v>31.051916281598299</v>
      </c>
      <c r="S529" s="217">
        <v>0</v>
      </c>
      <c r="T529" s="217">
        <v>31.051916281598299</v>
      </c>
      <c r="U529" s="217">
        <v>31.051916281598299</v>
      </c>
      <c r="V529" s="217">
        <v>0</v>
      </c>
      <c r="W529" s="217">
        <v>31.051916281598299</v>
      </c>
      <c r="X529" s="217">
        <v>31.051916281598299</v>
      </c>
      <c r="Y529" s="217">
        <v>0</v>
      </c>
    </row>
    <row r="530" spans="2:25">
      <c r="B530" s="217" t="s">
        <v>698</v>
      </c>
      <c r="C530" s="217" t="s">
        <v>169</v>
      </c>
      <c r="D530" s="217" t="s">
        <v>11</v>
      </c>
      <c r="E530" s="217" t="s">
        <v>88</v>
      </c>
      <c r="F530" s="217" t="s">
        <v>12</v>
      </c>
      <c r="G530" s="217" t="s">
        <v>49</v>
      </c>
      <c r="H530" s="217" t="s">
        <v>174</v>
      </c>
      <c r="I530" s="217">
        <v>9</v>
      </c>
      <c r="J530" s="217">
        <v>9</v>
      </c>
      <c r="K530" s="217">
        <v>0</v>
      </c>
      <c r="L530" s="217">
        <v>12</v>
      </c>
      <c r="M530" s="217">
        <v>682.232142857143</v>
      </c>
      <c r="N530" s="217">
        <v>13.1919905771496</v>
      </c>
      <c r="O530" s="217">
        <v>13.1919905771496</v>
      </c>
      <c r="P530" s="217">
        <v>0</v>
      </c>
      <c r="Q530" s="217">
        <v>13.1919905771496</v>
      </c>
      <c r="R530" s="217">
        <v>13.1919905771496</v>
      </c>
      <c r="S530" s="217">
        <v>0</v>
      </c>
      <c r="T530" s="217">
        <v>13.1919905771496</v>
      </c>
      <c r="U530" s="217">
        <v>13.1919905771496</v>
      </c>
      <c r="V530" s="217">
        <v>0</v>
      </c>
      <c r="W530" s="217">
        <v>13.1919905771496</v>
      </c>
      <c r="X530" s="217">
        <v>13.1919905771496</v>
      </c>
      <c r="Y530" s="217">
        <v>0</v>
      </c>
    </row>
    <row r="531" spans="2:25">
      <c r="B531" s="217" t="s">
        <v>699</v>
      </c>
      <c r="C531" s="217" t="s">
        <v>169</v>
      </c>
      <c r="D531" s="217" t="s">
        <v>11</v>
      </c>
      <c r="E531" s="217" t="s">
        <v>88</v>
      </c>
      <c r="F531" s="217" t="s">
        <v>12</v>
      </c>
      <c r="G531" s="217" t="s">
        <v>49</v>
      </c>
      <c r="H531" s="217" t="s">
        <v>176</v>
      </c>
      <c r="I531" s="217">
        <v>16</v>
      </c>
      <c r="J531" s="217">
        <v>16</v>
      </c>
      <c r="K531" s="217">
        <v>0</v>
      </c>
      <c r="L531" s="217">
        <v>15</v>
      </c>
      <c r="M531" s="217">
        <v>707.5</v>
      </c>
      <c r="N531" s="217">
        <v>22.614840989399301</v>
      </c>
      <c r="O531" s="217">
        <v>22.614840989399301</v>
      </c>
      <c r="P531" s="217">
        <v>0</v>
      </c>
      <c r="Q531" s="217">
        <v>22.614840989399301</v>
      </c>
      <c r="R531" s="217">
        <v>22.614840989399301</v>
      </c>
      <c r="S531" s="217">
        <v>0</v>
      </c>
      <c r="T531" s="217">
        <v>22.614840989399301</v>
      </c>
      <c r="U531" s="217">
        <v>22.614840989399301</v>
      </c>
      <c r="V531" s="217">
        <v>0</v>
      </c>
      <c r="W531" s="217">
        <v>22.614840989399301</v>
      </c>
      <c r="X531" s="217">
        <v>22.614840989399301</v>
      </c>
      <c r="Y531" s="217">
        <v>0</v>
      </c>
    </row>
    <row r="532" spans="2:25">
      <c r="B532" s="217" t="s">
        <v>700</v>
      </c>
      <c r="C532" s="217" t="s">
        <v>169</v>
      </c>
      <c r="D532" s="217" t="s">
        <v>11</v>
      </c>
      <c r="E532" s="217" t="s">
        <v>88</v>
      </c>
      <c r="F532" s="217" t="s">
        <v>12</v>
      </c>
      <c r="G532" s="217" t="s">
        <v>49</v>
      </c>
      <c r="H532" s="217" t="s">
        <v>178</v>
      </c>
      <c r="I532" s="217">
        <v>1</v>
      </c>
      <c r="J532" s="217">
        <v>1</v>
      </c>
      <c r="K532" s="217">
        <v>0</v>
      </c>
      <c r="L532" s="217">
        <v>13</v>
      </c>
      <c r="M532" s="217">
        <v>454.82142857142901</v>
      </c>
      <c r="N532" s="217">
        <v>2.1986650961916001</v>
      </c>
      <c r="O532" s="217">
        <v>2.1986650961916001</v>
      </c>
      <c r="P532" s="217">
        <v>0</v>
      </c>
      <c r="Q532" s="217">
        <v>2.1986650961916001</v>
      </c>
      <c r="R532" s="217">
        <v>2.1986650961916001</v>
      </c>
      <c r="S532" s="217">
        <v>0</v>
      </c>
      <c r="T532" s="217">
        <v>2.1986650961916001</v>
      </c>
      <c r="U532" s="217">
        <v>2.1986650961916001</v>
      </c>
      <c r="V532" s="217">
        <v>0</v>
      </c>
      <c r="W532" s="217">
        <v>2.1986650961916001</v>
      </c>
      <c r="X532" s="217">
        <v>2.1986650961916001</v>
      </c>
      <c r="Y532" s="217">
        <v>0</v>
      </c>
    </row>
    <row r="533" spans="2:25">
      <c r="B533" s="217" t="s">
        <v>701</v>
      </c>
      <c r="C533" s="217" t="s">
        <v>169</v>
      </c>
      <c r="D533" s="217" t="s">
        <v>11</v>
      </c>
      <c r="E533" s="217" t="s">
        <v>88</v>
      </c>
      <c r="F533" s="217" t="s">
        <v>12</v>
      </c>
      <c r="G533" s="217" t="s">
        <v>49</v>
      </c>
      <c r="H533" s="217" t="s">
        <v>5</v>
      </c>
      <c r="I533" s="217">
        <v>46</v>
      </c>
      <c r="J533" s="217">
        <v>46</v>
      </c>
      <c r="K533" s="217">
        <v>0</v>
      </c>
      <c r="L533" s="217">
        <v>88</v>
      </c>
      <c r="M533" s="217">
        <v>2830</v>
      </c>
      <c r="N533" s="217">
        <v>16.254416961130701</v>
      </c>
      <c r="O533" s="217">
        <v>16.254416961130701</v>
      </c>
      <c r="P533" s="217">
        <v>0</v>
      </c>
      <c r="Q533" s="217">
        <v>16.254416961130701</v>
      </c>
      <c r="R533" s="217">
        <v>16.254416961130701</v>
      </c>
      <c r="S533" s="217">
        <v>0</v>
      </c>
      <c r="T533" s="217">
        <v>16.254416961130701</v>
      </c>
      <c r="U533" s="217">
        <v>16.254416961130701</v>
      </c>
      <c r="V533" s="217">
        <v>0</v>
      </c>
      <c r="W533" s="217">
        <v>16.254416961130701</v>
      </c>
      <c r="X533" s="217">
        <v>16.254416961130701</v>
      </c>
      <c r="Y533" s="217">
        <v>0</v>
      </c>
    </row>
    <row r="534" spans="2:25">
      <c r="B534" s="217" t="s">
        <v>702</v>
      </c>
      <c r="C534" s="217" t="s">
        <v>169</v>
      </c>
      <c r="D534" s="217" t="s">
        <v>11</v>
      </c>
      <c r="E534" s="217" t="s">
        <v>88</v>
      </c>
      <c r="F534" s="217" t="s">
        <v>9</v>
      </c>
      <c r="G534" s="217" t="s">
        <v>49</v>
      </c>
      <c r="H534" s="217" t="s">
        <v>170</v>
      </c>
      <c r="I534" s="217">
        <v>0</v>
      </c>
      <c r="J534" s="217">
        <v>0</v>
      </c>
      <c r="K534" s="217">
        <v>0</v>
      </c>
      <c r="L534" s="217">
        <v>16</v>
      </c>
      <c r="M534" s="217">
        <v>619.5</v>
      </c>
      <c r="N534" s="217">
        <v>0</v>
      </c>
      <c r="O534" s="217">
        <v>0</v>
      </c>
      <c r="P534" s="217">
        <v>0</v>
      </c>
      <c r="Q534" s="217">
        <v>0</v>
      </c>
      <c r="R534" s="217">
        <v>0</v>
      </c>
      <c r="S534" s="217">
        <v>0</v>
      </c>
      <c r="T534" s="217">
        <v>0</v>
      </c>
      <c r="U534" s="217">
        <v>0</v>
      </c>
      <c r="V534" s="217">
        <v>0</v>
      </c>
      <c r="W534" s="217">
        <v>0</v>
      </c>
      <c r="X534" s="217">
        <v>0</v>
      </c>
      <c r="Y534" s="217">
        <v>0</v>
      </c>
    </row>
    <row r="535" spans="2:25">
      <c r="B535" s="217" t="s">
        <v>703</v>
      </c>
      <c r="C535" s="217" t="s">
        <v>169</v>
      </c>
      <c r="D535" s="217" t="s">
        <v>11</v>
      </c>
      <c r="E535" s="217" t="s">
        <v>88</v>
      </c>
      <c r="F535" s="217" t="s">
        <v>9</v>
      </c>
      <c r="G535" s="217" t="s">
        <v>49</v>
      </c>
      <c r="H535" s="217" t="s">
        <v>172</v>
      </c>
      <c r="I535" s="217">
        <v>3</v>
      </c>
      <c r="J535" s="217">
        <v>3</v>
      </c>
      <c r="K535" s="217">
        <v>0</v>
      </c>
      <c r="L535" s="217">
        <v>41</v>
      </c>
      <c r="M535" s="217">
        <v>732.13636363636397</v>
      </c>
      <c r="N535" s="217">
        <v>4.0975973179362999</v>
      </c>
      <c r="O535" s="217">
        <v>4.0975973179362999</v>
      </c>
      <c r="P535" s="217">
        <v>0</v>
      </c>
      <c r="Q535" s="217">
        <v>4.0975973179362999</v>
      </c>
      <c r="R535" s="217">
        <v>4.0975973179362999</v>
      </c>
      <c r="S535" s="217">
        <v>0</v>
      </c>
      <c r="T535" s="217">
        <v>4.0975973179362999</v>
      </c>
      <c r="U535" s="217">
        <v>4.0975973179362999</v>
      </c>
      <c r="V535" s="217">
        <v>0</v>
      </c>
      <c r="W535" s="217">
        <v>4.0975973179362999</v>
      </c>
      <c r="X535" s="217">
        <v>4.0975973179362999</v>
      </c>
      <c r="Y535" s="217">
        <v>0</v>
      </c>
    </row>
    <row r="536" spans="2:25">
      <c r="B536" s="217" t="s">
        <v>704</v>
      </c>
      <c r="C536" s="217" t="s">
        <v>169</v>
      </c>
      <c r="D536" s="217" t="s">
        <v>11</v>
      </c>
      <c r="E536" s="217" t="s">
        <v>88</v>
      </c>
      <c r="F536" s="217" t="s">
        <v>9</v>
      </c>
      <c r="G536" s="217" t="s">
        <v>49</v>
      </c>
      <c r="H536" s="217" t="s">
        <v>174</v>
      </c>
      <c r="I536" s="217">
        <v>2</v>
      </c>
      <c r="J536" s="217">
        <v>2</v>
      </c>
      <c r="K536" s="217">
        <v>0</v>
      </c>
      <c r="L536" s="217">
        <v>25</v>
      </c>
      <c r="M536" s="217">
        <v>1004.34090909091</v>
      </c>
      <c r="N536" s="217">
        <v>1.9913557059129701</v>
      </c>
      <c r="O536" s="217">
        <v>1.9913557059129701</v>
      </c>
      <c r="P536" s="217">
        <v>0</v>
      </c>
      <c r="Q536" s="217">
        <v>1.9913557059129701</v>
      </c>
      <c r="R536" s="217">
        <v>1.9913557059129701</v>
      </c>
      <c r="S536" s="217">
        <v>0</v>
      </c>
      <c r="T536" s="217">
        <v>1.9913557059129701</v>
      </c>
      <c r="U536" s="217">
        <v>1.9913557059129701</v>
      </c>
      <c r="V536" s="217">
        <v>0</v>
      </c>
      <c r="W536" s="217">
        <v>1.9913557059129701</v>
      </c>
      <c r="X536" s="217">
        <v>1.9913557059129701</v>
      </c>
      <c r="Y536" s="217">
        <v>0</v>
      </c>
    </row>
    <row r="537" spans="2:25">
      <c r="B537" s="217" t="s">
        <v>705</v>
      </c>
      <c r="C537" s="217" t="s">
        <v>169</v>
      </c>
      <c r="D537" s="217" t="s">
        <v>11</v>
      </c>
      <c r="E537" s="217" t="s">
        <v>88</v>
      </c>
      <c r="F537" s="217" t="s">
        <v>9</v>
      </c>
      <c r="G537" s="217" t="s">
        <v>49</v>
      </c>
      <c r="H537" s="217" t="s">
        <v>176</v>
      </c>
      <c r="I537" s="217">
        <v>3</v>
      </c>
      <c r="J537" s="217">
        <v>3</v>
      </c>
      <c r="K537" s="217">
        <v>0</v>
      </c>
      <c r="L537" s="217">
        <v>37</v>
      </c>
      <c r="M537" s="217">
        <v>1079.4318181818201</v>
      </c>
      <c r="N537" s="217">
        <v>2.7792399199915798</v>
      </c>
      <c r="O537" s="217">
        <v>2.7792399199915798</v>
      </c>
      <c r="P537" s="217">
        <v>0</v>
      </c>
      <c r="Q537" s="217">
        <v>2.7792399199915798</v>
      </c>
      <c r="R537" s="217">
        <v>2.7792399199915798</v>
      </c>
      <c r="S537" s="217">
        <v>0</v>
      </c>
      <c r="T537" s="217">
        <v>2.7792399199915798</v>
      </c>
      <c r="U537" s="217">
        <v>2.7792399199915798</v>
      </c>
      <c r="V537" s="217">
        <v>0</v>
      </c>
      <c r="W537" s="217">
        <v>2.7792399199915798</v>
      </c>
      <c r="X537" s="217">
        <v>2.7792399199915798</v>
      </c>
      <c r="Y537" s="217">
        <v>0</v>
      </c>
    </row>
    <row r="538" spans="2:25">
      <c r="B538" s="217" t="s">
        <v>706</v>
      </c>
      <c r="C538" s="217" t="s">
        <v>169</v>
      </c>
      <c r="D538" s="217" t="s">
        <v>11</v>
      </c>
      <c r="E538" s="217" t="s">
        <v>88</v>
      </c>
      <c r="F538" s="217" t="s">
        <v>9</v>
      </c>
      <c r="G538" s="217" t="s">
        <v>49</v>
      </c>
      <c r="H538" s="217" t="s">
        <v>178</v>
      </c>
      <c r="I538" s="217">
        <v>2</v>
      </c>
      <c r="J538" s="217">
        <v>2</v>
      </c>
      <c r="K538" s="217">
        <v>0</v>
      </c>
      <c r="L538" s="217">
        <v>20</v>
      </c>
      <c r="M538" s="217">
        <v>694.59090909090901</v>
      </c>
      <c r="N538" s="217">
        <v>2.8793927099011798</v>
      </c>
      <c r="O538" s="217">
        <v>2.8793927099011798</v>
      </c>
      <c r="P538" s="217">
        <v>0</v>
      </c>
      <c r="Q538" s="217">
        <v>2.8793927099011798</v>
      </c>
      <c r="R538" s="217">
        <v>2.8793927099011798</v>
      </c>
      <c r="S538" s="217">
        <v>0</v>
      </c>
      <c r="T538" s="217">
        <v>2.8793927099011798</v>
      </c>
      <c r="U538" s="217">
        <v>2.8793927099011798</v>
      </c>
      <c r="V538" s="217">
        <v>0</v>
      </c>
      <c r="W538" s="217">
        <v>2.8793927099011798</v>
      </c>
      <c r="X538" s="217">
        <v>2.8793927099011798</v>
      </c>
      <c r="Y538" s="217">
        <v>0</v>
      </c>
    </row>
    <row r="539" spans="2:25">
      <c r="B539" s="217" t="s">
        <v>707</v>
      </c>
      <c r="C539" s="217" t="s">
        <v>169</v>
      </c>
      <c r="D539" s="217" t="s">
        <v>11</v>
      </c>
      <c r="E539" s="217" t="s">
        <v>88</v>
      </c>
      <c r="F539" s="217" t="s">
        <v>9</v>
      </c>
      <c r="G539" s="217" t="s">
        <v>49</v>
      </c>
      <c r="H539" s="217" t="s">
        <v>5</v>
      </c>
      <c r="I539" s="217">
        <v>10</v>
      </c>
      <c r="J539" s="217">
        <v>10</v>
      </c>
      <c r="K539" s="217">
        <v>0</v>
      </c>
      <c r="L539" s="217">
        <v>139</v>
      </c>
      <c r="M539" s="217">
        <v>4130</v>
      </c>
      <c r="N539" s="217">
        <v>2.4213075060532701</v>
      </c>
      <c r="O539" s="217">
        <v>2.4213075060532701</v>
      </c>
      <c r="P539" s="217">
        <v>0</v>
      </c>
      <c r="Q539" s="217">
        <v>2.4213075060532701</v>
      </c>
      <c r="R539" s="217">
        <v>2.4213075060532701</v>
      </c>
      <c r="S539" s="217">
        <v>0</v>
      </c>
      <c r="T539" s="217">
        <v>2.4213075060532701</v>
      </c>
      <c r="U539" s="217">
        <v>2.4213075060532701</v>
      </c>
      <c r="V539" s="217">
        <v>0</v>
      </c>
      <c r="W539" s="217">
        <v>2.4213075060532701</v>
      </c>
      <c r="X539" s="217">
        <v>2.4213075060532701</v>
      </c>
      <c r="Y539" s="217">
        <v>0</v>
      </c>
    </row>
    <row r="540" spans="2:25">
      <c r="B540" s="217" t="s">
        <v>708</v>
      </c>
      <c r="C540" s="217" t="s">
        <v>169</v>
      </c>
      <c r="D540" s="217" t="s">
        <v>11</v>
      </c>
      <c r="E540" s="217" t="s">
        <v>88</v>
      </c>
      <c r="F540" s="217" t="s">
        <v>5</v>
      </c>
      <c r="G540" s="217" t="s">
        <v>49</v>
      </c>
      <c r="H540" s="217" t="s">
        <v>170</v>
      </c>
      <c r="I540" s="217">
        <v>3</v>
      </c>
      <c r="J540" s="217">
        <v>3</v>
      </c>
      <c r="K540" s="217">
        <v>0</v>
      </c>
      <c r="L540" s="217">
        <v>34</v>
      </c>
      <c r="M540" s="217">
        <v>1057.4761904761899</v>
      </c>
      <c r="N540" s="217">
        <v>2.83694330616472</v>
      </c>
      <c r="O540" s="217">
        <v>2.83694330616472</v>
      </c>
      <c r="P540" s="217">
        <v>0</v>
      </c>
      <c r="Q540" s="217">
        <v>2.83694330616472</v>
      </c>
      <c r="R540" s="217">
        <v>2.83694330616472</v>
      </c>
      <c r="S540" s="217">
        <v>0</v>
      </c>
      <c r="T540" s="217">
        <v>2.83694330616472</v>
      </c>
      <c r="U540" s="217">
        <v>2.83694330616472</v>
      </c>
      <c r="V540" s="217">
        <v>0</v>
      </c>
      <c r="W540" s="217">
        <v>2.83694330616472</v>
      </c>
      <c r="X540" s="217">
        <v>2.83694330616472</v>
      </c>
      <c r="Y540" s="217">
        <v>0</v>
      </c>
    </row>
    <row r="541" spans="2:25">
      <c r="B541" s="217" t="s">
        <v>709</v>
      </c>
      <c r="C541" s="217" t="s">
        <v>169</v>
      </c>
      <c r="D541" s="217" t="s">
        <v>11</v>
      </c>
      <c r="E541" s="217" t="s">
        <v>88</v>
      </c>
      <c r="F541" s="217" t="s">
        <v>5</v>
      </c>
      <c r="G541" s="217" t="s">
        <v>49</v>
      </c>
      <c r="H541" s="217" t="s">
        <v>172</v>
      </c>
      <c r="I541" s="217">
        <v>20</v>
      </c>
      <c r="J541" s="217">
        <v>20</v>
      </c>
      <c r="K541" s="217">
        <v>0</v>
      </c>
      <c r="L541" s="217">
        <v>71</v>
      </c>
      <c r="M541" s="217">
        <v>1279.6066017316</v>
      </c>
      <c r="N541" s="217">
        <v>15.629803701337099</v>
      </c>
      <c r="O541" s="217">
        <v>15.629803701337099</v>
      </c>
      <c r="P541" s="217">
        <v>0</v>
      </c>
      <c r="Q541" s="217">
        <v>15.629803701337099</v>
      </c>
      <c r="R541" s="217">
        <v>15.629803701337099</v>
      </c>
      <c r="S541" s="217">
        <v>0</v>
      </c>
      <c r="T541" s="217">
        <v>15.629803701337099</v>
      </c>
      <c r="U541" s="217">
        <v>15.629803701337099</v>
      </c>
      <c r="V541" s="217">
        <v>0</v>
      </c>
      <c r="W541" s="217">
        <v>15.629803701337099</v>
      </c>
      <c r="X541" s="217">
        <v>15.629803701337099</v>
      </c>
      <c r="Y541" s="217">
        <v>0</v>
      </c>
    </row>
    <row r="542" spans="2:25">
      <c r="B542" s="217" t="s">
        <v>710</v>
      </c>
      <c r="C542" s="217" t="s">
        <v>169</v>
      </c>
      <c r="D542" s="217" t="s">
        <v>11</v>
      </c>
      <c r="E542" s="217" t="s">
        <v>88</v>
      </c>
      <c r="F542" s="217" t="s">
        <v>5</v>
      </c>
      <c r="G542" s="217" t="s">
        <v>49</v>
      </c>
      <c r="H542" s="217" t="s">
        <v>174</v>
      </c>
      <c r="I542" s="217">
        <v>11</v>
      </c>
      <c r="J542" s="217">
        <v>11</v>
      </c>
      <c r="K542" s="217">
        <v>0</v>
      </c>
      <c r="L542" s="217">
        <v>37</v>
      </c>
      <c r="M542" s="217">
        <v>1686.5730519480501</v>
      </c>
      <c r="N542" s="217">
        <v>6.5221011252934504</v>
      </c>
      <c r="O542" s="217">
        <v>6.5221011252934504</v>
      </c>
      <c r="P542" s="217">
        <v>0</v>
      </c>
      <c r="Q542" s="217">
        <v>6.5221011252934504</v>
      </c>
      <c r="R542" s="217">
        <v>6.5221011252934504</v>
      </c>
      <c r="S542" s="217">
        <v>0</v>
      </c>
      <c r="T542" s="217">
        <v>6.5221011252934504</v>
      </c>
      <c r="U542" s="217">
        <v>6.5221011252934504</v>
      </c>
      <c r="V542" s="217">
        <v>0</v>
      </c>
      <c r="W542" s="217">
        <v>6.5221011252934504</v>
      </c>
      <c r="X542" s="217">
        <v>6.5221011252934504</v>
      </c>
      <c r="Y542" s="217">
        <v>0</v>
      </c>
    </row>
    <row r="543" spans="2:25">
      <c r="B543" s="217" t="s">
        <v>711</v>
      </c>
      <c r="C543" s="217" t="s">
        <v>169</v>
      </c>
      <c r="D543" s="217" t="s">
        <v>11</v>
      </c>
      <c r="E543" s="217" t="s">
        <v>88</v>
      </c>
      <c r="F543" s="217" t="s">
        <v>5</v>
      </c>
      <c r="G543" s="217" t="s">
        <v>49</v>
      </c>
      <c r="H543" s="217" t="s">
        <v>176</v>
      </c>
      <c r="I543" s="217">
        <v>19</v>
      </c>
      <c r="J543" s="217">
        <v>19</v>
      </c>
      <c r="K543" s="217">
        <v>0</v>
      </c>
      <c r="L543" s="217">
        <v>52</v>
      </c>
      <c r="M543" s="217">
        <v>1786.9318181818201</v>
      </c>
      <c r="N543" s="217">
        <v>10.6327503974563</v>
      </c>
      <c r="O543" s="217">
        <v>10.6327503974563</v>
      </c>
      <c r="P543" s="217">
        <v>0</v>
      </c>
      <c r="Q543" s="217">
        <v>10.6327503974563</v>
      </c>
      <c r="R543" s="217">
        <v>10.6327503974563</v>
      </c>
      <c r="S543" s="217">
        <v>0</v>
      </c>
      <c r="T543" s="217">
        <v>10.6327503974563</v>
      </c>
      <c r="U543" s="217">
        <v>10.6327503974563</v>
      </c>
      <c r="V543" s="217">
        <v>0</v>
      </c>
      <c r="W543" s="217">
        <v>10.6327503974563</v>
      </c>
      <c r="X543" s="217">
        <v>10.6327503974563</v>
      </c>
      <c r="Y543" s="217">
        <v>0</v>
      </c>
    </row>
    <row r="544" spans="2:25">
      <c r="B544" s="217" t="s">
        <v>712</v>
      </c>
      <c r="C544" s="217" t="s">
        <v>169</v>
      </c>
      <c r="D544" s="217" t="s">
        <v>11</v>
      </c>
      <c r="E544" s="217" t="s">
        <v>88</v>
      </c>
      <c r="F544" s="217" t="s">
        <v>5</v>
      </c>
      <c r="G544" s="217" t="s">
        <v>49</v>
      </c>
      <c r="H544" s="217" t="s">
        <v>178</v>
      </c>
      <c r="I544" s="217">
        <v>3</v>
      </c>
      <c r="J544" s="217">
        <v>3</v>
      </c>
      <c r="K544" s="217">
        <v>0</v>
      </c>
      <c r="L544" s="217">
        <v>33</v>
      </c>
      <c r="M544" s="217">
        <v>1149.41233766234</v>
      </c>
      <c r="N544" s="217">
        <v>2.6100294052014199</v>
      </c>
      <c r="O544" s="217">
        <v>2.6100294052014199</v>
      </c>
      <c r="P544" s="217">
        <v>0</v>
      </c>
      <c r="Q544" s="217">
        <v>2.6100294052014199</v>
      </c>
      <c r="R544" s="217">
        <v>2.6100294052014199</v>
      </c>
      <c r="S544" s="217">
        <v>0</v>
      </c>
      <c r="T544" s="217">
        <v>2.6100294052014199</v>
      </c>
      <c r="U544" s="217">
        <v>2.6100294052014199</v>
      </c>
      <c r="V544" s="217">
        <v>0</v>
      </c>
      <c r="W544" s="217">
        <v>2.6100294052014199</v>
      </c>
      <c r="X544" s="217">
        <v>2.6100294052014199</v>
      </c>
      <c r="Y544" s="217">
        <v>0</v>
      </c>
    </row>
    <row r="545" spans="2:25">
      <c r="B545" s="217" t="s">
        <v>713</v>
      </c>
      <c r="C545" s="217" t="s">
        <v>169</v>
      </c>
      <c r="D545" s="217" t="s">
        <v>11</v>
      </c>
      <c r="E545" s="217" t="s">
        <v>88</v>
      </c>
      <c r="F545" s="217" t="s">
        <v>5</v>
      </c>
      <c r="G545" s="217" t="s">
        <v>49</v>
      </c>
      <c r="H545" s="217" t="s">
        <v>5</v>
      </c>
      <c r="I545" s="217">
        <v>56</v>
      </c>
      <c r="J545" s="217">
        <v>56</v>
      </c>
      <c r="K545" s="217">
        <v>0</v>
      </c>
      <c r="L545" s="217">
        <v>227</v>
      </c>
      <c r="M545" s="217">
        <v>6960</v>
      </c>
      <c r="N545" s="217">
        <v>8.0459770114942497</v>
      </c>
      <c r="O545" s="217">
        <v>8.0459770114942497</v>
      </c>
      <c r="P545" s="217">
        <v>0</v>
      </c>
      <c r="Q545" s="217">
        <v>8.0459770114942497</v>
      </c>
      <c r="R545" s="217">
        <v>8.0459770114942497</v>
      </c>
      <c r="S545" s="217">
        <v>0</v>
      </c>
      <c r="T545" s="217">
        <v>8.0459770114942497</v>
      </c>
      <c r="U545" s="217">
        <v>8.0459770114942497</v>
      </c>
      <c r="V545" s="217">
        <v>0</v>
      </c>
      <c r="W545" s="217">
        <v>8.0459770114942497</v>
      </c>
      <c r="X545" s="217">
        <v>8.0459770114942497</v>
      </c>
      <c r="Y545" s="217">
        <v>0</v>
      </c>
    </row>
    <row r="546" spans="2:25">
      <c r="B546" s="217" t="s">
        <v>714</v>
      </c>
      <c r="C546" s="217" t="s">
        <v>169</v>
      </c>
      <c r="D546" s="217" t="s">
        <v>11</v>
      </c>
      <c r="E546" s="217" t="s">
        <v>88</v>
      </c>
      <c r="F546" s="217" t="s">
        <v>12</v>
      </c>
      <c r="G546" s="217" t="s">
        <v>13</v>
      </c>
      <c r="H546" s="217" t="s">
        <v>170</v>
      </c>
      <c r="I546" s="217">
        <v>0</v>
      </c>
      <c r="J546" s="217">
        <v>0</v>
      </c>
      <c r="K546" s="217">
        <v>0</v>
      </c>
      <c r="L546" s="217">
        <v>0</v>
      </c>
      <c r="M546" s="217">
        <v>12.352941176470599</v>
      </c>
      <c r="N546" s="217">
        <v>0</v>
      </c>
      <c r="O546" s="217">
        <v>0</v>
      </c>
      <c r="P546" s="217">
        <v>0</v>
      </c>
      <c r="Q546" s="217">
        <v>0</v>
      </c>
      <c r="R546" s="217">
        <v>0</v>
      </c>
      <c r="S546" s="217">
        <v>0</v>
      </c>
      <c r="T546" s="217">
        <v>0</v>
      </c>
      <c r="U546" s="217">
        <v>0</v>
      </c>
      <c r="V546" s="217">
        <v>0</v>
      </c>
      <c r="W546" s="217">
        <v>0</v>
      </c>
      <c r="X546" s="217">
        <v>0</v>
      </c>
      <c r="Y546" s="217">
        <v>0</v>
      </c>
    </row>
    <row r="547" spans="2:25">
      <c r="B547" s="217" t="s">
        <v>715</v>
      </c>
      <c r="C547" s="217" t="s">
        <v>169</v>
      </c>
      <c r="D547" s="217" t="s">
        <v>11</v>
      </c>
      <c r="E547" s="217" t="s">
        <v>88</v>
      </c>
      <c r="F547" s="217" t="s">
        <v>12</v>
      </c>
      <c r="G547" s="217" t="s">
        <v>13</v>
      </c>
      <c r="H547" s="217" t="s">
        <v>172</v>
      </c>
      <c r="I547" s="217">
        <v>1</v>
      </c>
      <c r="J547" s="217">
        <v>1</v>
      </c>
      <c r="K547" s="217">
        <v>0</v>
      </c>
      <c r="L547" s="217">
        <v>0</v>
      </c>
      <c r="M547" s="217">
        <v>24.705882352941199</v>
      </c>
      <c r="N547" s="217">
        <v>40.476190476190503</v>
      </c>
      <c r="O547" s="217">
        <v>40.476190476190503</v>
      </c>
      <c r="P547" s="217">
        <v>0</v>
      </c>
      <c r="Q547" s="217">
        <v>40.476190476190503</v>
      </c>
      <c r="R547" s="217">
        <v>40.476190476190503</v>
      </c>
      <c r="S547" s="217">
        <v>0</v>
      </c>
      <c r="T547" s="217">
        <v>40.476190476190503</v>
      </c>
      <c r="U547" s="217">
        <v>40.476190476190503</v>
      </c>
      <c r="V547" s="217">
        <v>0</v>
      </c>
      <c r="W547" s="217">
        <v>40.476190476190503</v>
      </c>
      <c r="X547" s="217">
        <v>40.476190476190503</v>
      </c>
      <c r="Y547" s="217">
        <v>0</v>
      </c>
    </row>
    <row r="548" spans="2:25">
      <c r="B548" s="217" t="s">
        <v>716</v>
      </c>
      <c r="C548" s="217" t="s">
        <v>169</v>
      </c>
      <c r="D548" s="217" t="s">
        <v>11</v>
      </c>
      <c r="E548" s="217" t="s">
        <v>88</v>
      </c>
      <c r="F548" s="217" t="s">
        <v>12</v>
      </c>
      <c r="G548" s="217" t="s">
        <v>13</v>
      </c>
      <c r="H548" s="217" t="s">
        <v>174</v>
      </c>
      <c r="I548" s="217">
        <v>1</v>
      </c>
      <c r="J548" s="217">
        <v>1</v>
      </c>
      <c r="K548" s="217">
        <v>0</v>
      </c>
      <c r="L548" s="217">
        <v>0</v>
      </c>
      <c r="M548" s="217">
        <v>24.705882352941199</v>
      </c>
      <c r="N548" s="217">
        <v>40.476190476190503</v>
      </c>
      <c r="O548" s="217">
        <v>40.476190476190503</v>
      </c>
      <c r="P548" s="217">
        <v>0</v>
      </c>
      <c r="Q548" s="217">
        <v>40.476190476190503</v>
      </c>
      <c r="R548" s="217">
        <v>40.476190476190503</v>
      </c>
      <c r="S548" s="217">
        <v>0</v>
      </c>
      <c r="T548" s="217">
        <v>40.476190476190503</v>
      </c>
      <c r="U548" s="217">
        <v>40.476190476190503</v>
      </c>
      <c r="V548" s="217">
        <v>0</v>
      </c>
      <c r="W548" s="217">
        <v>40.476190476190503</v>
      </c>
      <c r="X548" s="217">
        <v>40.476190476190503</v>
      </c>
      <c r="Y548" s="217">
        <v>0</v>
      </c>
    </row>
    <row r="549" spans="2:25">
      <c r="B549" s="217" t="s">
        <v>717</v>
      </c>
      <c r="C549" s="217" t="s">
        <v>169</v>
      </c>
      <c r="D549" s="217" t="s">
        <v>11</v>
      </c>
      <c r="E549" s="217" t="s">
        <v>88</v>
      </c>
      <c r="F549" s="217" t="s">
        <v>12</v>
      </c>
      <c r="G549" s="217" t="s">
        <v>13</v>
      </c>
      <c r="H549" s="217" t="s">
        <v>176</v>
      </c>
      <c r="I549" s="217">
        <v>0</v>
      </c>
      <c r="J549" s="217">
        <v>0</v>
      </c>
      <c r="K549" s="217">
        <v>0</v>
      </c>
      <c r="L549" s="217">
        <v>0</v>
      </c>
      <c r="M549" s="217">
        <v>61.764705882352899</v>
      </c>
      <c r="N549" s="217">
        <v>0</v>
      </c>
      <c r="O549" s="217">
        <v>0</v>
      </c>
      <c r="P549" s="217">
        <v>0</v>
      </c>
      <c r="Q549" s="217">
        <v>0</v>
      </c>
      <c r="R549" s="217">
        <v>0</v>
      </c>
      <c r="S549" s="217">
        <v>0</v>
      </c>
      <c r="T549" s="217">
        <v>0</v>
      </c>
      <c r="U549" s="217">
        <v>0</v>
      </c>
      <c r="V549" s="217">
        <v>0</v>
      </c>
      <c r="W549" s="217">
        <v>0</v>
      </c>
      <c r="X549" s="217">
        <v>0</v>
      </c>
      <c r="Y549" s="217">
        <v>0</v>
      </c>
    </row>
    <row r="550" spans="2:25">
      <c r="B550" s="217" t="s">
        <v>718</v>
      </c>
      <c r="C550" s="217" t="s">
        <v>169</v>
      </c>
      <c r="D550" s="217" t="s">
        <v>11</v>
      </c>
      <c r="E550" s="217" t="s">
        <v>88</v>
      </c>
      <c r="F550" s="217" t="s">
        <v>12</v>
      </c>
      <c r="G550" s="217" t="s">
        <v>13</v>
      </c>
      <c r="H550" s="217" t="s">
        <v>178</v>
      </c>
      <c r="I550" s="217">
        <v>1</v>
      </c>
      <c r="J550" s="217">
        <v>1</v>
      </c>
      <c r="K550" s="217">
        <v>0</v>
      </c>
      <c r="L550" s="217">
        <v>3</v>
      </c>
      <c r="M550" s="217">
        <v>86.470588235294102</v>
      </c>
      <c r="N550" s="217">
        <v>11.5646258503401</v>
      </c>
      <c r="O550" s="217">
        <v>11.5646258503401</v>
      </c>
      <c r="P550" s="217">
        <v>0</v>
      </c>
      <c r="Q550" s="217">
        <v>11.5646258503401</v>
      </c>
      <c r="R550" s="217">
        <v>11.5646258503401</v>
      </c>
      <c r="S550" s="217">
        <v>0</v>
      </c>
      <c r="T550" s="217">
        <v>11.5646258503401</v>
      </c>
      <c r="U550" s="217">
        <v>11.5646258503401</v>
      </c>
      <c r="V550" s="217">
        <v>0</v>
      </c>
      <c r="W550" s="217">
        <v>11.5646258503401</v>
      </c>
      <c r="X550" s="217">
        <v>11.5646258503401</v>
      </c>
      <c r="Y550" s="217">
        <v>0</v>
      </c>
    </row>
    <row r="551" spans="2:25">
      <c r="B551" s="217" t="s">
        <v>719</v>
      </c>
      <c r="C551" s="217" t="s">
        <v>169</v>
      </c>
      <c r="D551" s="217" t="s">
        <v>11</v>
      </c>
      <c r="E551" s="217" t="s">
        <v>88</v>
      </c>
      <c r="F551" s="217" t="s">
        <v>12</v>
      </c>
      <c r="G551" s="217" t="s">
        <v>13</v>
      </c>
      <c r="H551" s="217" t="s">
        <v>5</v>
      </c>
      <c r="I551" s="217">
        <v>3</v>
      </c>
      <c r="J551" s="217">
        <v>3</v>
      </c>
      <c r="K551" s="217">
        <v>0</v>
      </c>
      <c r="L551" s="217">
        <v>3</v>
      </c>
      <c r="M551" s="217">
        <v>210</v>
      </c>
      <c r="N551" s="217">
        <v>14.285714285714301</v>
      </c>
      <c r="O551" s="217">
        <v>14.285714285714301</v>
      </c>
      <c r="P551" s="217">
        <v>0</v>
      </c>
      <c r="Q551" s="217">
        <v>14.285714285714301</v>
      </c>
      <c r="R551" s="217">
        <v>14.285714285714301</v>
      </c>
      <c r="S551" s="217">
        <v>0</v>
      </c>
      <c r="T551" s="217">
        <v>14.285714285714301</v>
      </c>
      <c r="U551" s="217">
        <v>14.285714285714301</v>
      </c>
      <c r="V551" s="217">
        <v>0</v>
      </c>
      <c r="W551" s="217">
        <v>14.285714285714301</v>
      </c>
      <c r="X551" s="217">
        <v>14.285714285714301</v>
      </c>
      <c r="Y551" s="217">
        <v>0</v>
      </c>
    </row>
    <row r="552" spans="2:25">
      <c r="B552" s="217" t="s">
        <v>720</v>
      </c>
      <c r="C552" s="217" t="s">
        <v>169</v>
      </c>
      <c r="D552" s="217" t="s">
        <v>11</v>
      </c>
      <c r="E552" s="217" t="s">
        <v>88</v>
      </c>
      <c r="F552" s="217" t="s">
        <v>9</v>
      </c>
      <c r="G552" s="217" t="s">
        <v>13</v>
      </c>
      <c r="H552" s="217" t="s">
        <v>170</v>
      </c>
      <c r="I552" s="217">
        <v>0</v>
      </c>
      <c r="J552" s="217">
        <v>0</v>
      </c>
      <c r="K552" s="217">
        <v>0</v>
      </c>
      <c r="L552" s="217">
        <v>0</v>
      </c>
      <c r="M552" s="217">
        <v>10.869565217391299</v>
      </c>
      <c r="N552" s="217">
        <v>0</v>
      </c>
      <c r="O552" s="217">
        <v>0</v>
      </c>
      <c r="P552" s="217">
        <v>0</v>
      </c>
      <c r="Q552" s="217">
        <v>0</v>
      </c>
      <c r="R552" s="217">
        <v>0</v>
      </c>
      <c r="S552" s="217">
        <v>0</v>
      </c>
      <c r="T552" s="217">
        <v>0</v>
      </c>
      <c r="U552" s="217">
        <v>0</v>
      </c>
      <c r="V552" s="217">
        <v>0</v>
      </c>
      <c r="W552" s="217">
        <v>0</v>
      </c>
      <c r="X552" s="217">
        <v>0</v>
      </c>
      <c r="Y552" s="217">
        <v>0</v>
      </c>
    </row>
    <row r="553" spans="2:25">
      <c r="B553" s="217" t="s">
        <v>721</v>
      </c>
      <c r="C553" s="217" t="s">
        <v>169</v>
      </c>
      <c r="D553" s="217" t="s">
        <v>11</v>
      </c>
      <c r="E553" s="217" t="s">
        <v>88</v>
      </c>
      <c r="F553" s="217" t="s">
        <v>9</v>
      </c>
      <c r="G553" s="217" t="s">
        <v>13</v>
      </c>
      <c r="H553" s="217" t="s">
        <v>172</v>
      </c>
      <c r="I553" s="217">
        <v>0</v>
      </c>
      <c r="J553" s="217">
        <v>0</v>
      </c>
      <c r="K553" s="217">
        <v>0</v>
      </c>
      <c r="L553" s="217">
        <v>2</v>
      </c>
      <c r="M553" s="217">
        <v>32.6086956521739</v>
      </c>
      <c r="N553" s="217">
        <v>0</v>
      </c>
      <c r="O553" s="217">
        <v>0</v>
      </c>
      <c r="P553" s="217">
        <v>0</v>
      </c>
      <c r="Q553" s="217">
        <v>0</v>
      </c>
      <c r="R553" s="217">
        <v>0</v>
      </c>
      <c r="S553" s="217">
        <v>0</v>
      </c>
      <c r="T553" s="217">
        <v>0</v>
      </c>
      <c r="U553" s="217">
        <v>0</v>
      </c>
      <c r="V553" s="217">
        <v>0</v>
      </c>
      <c r="W553" s="217">
        <v>0</v>
      </c>
      <c r="X553" s="217">
        <v>0</v>
      </c>
      <c r="Y553" s="217">
        <v>0</v>
      </c>
    </row>
    <row r="554" spans="2:25">
      <c r="B554" s="217" t="s">
        <v>722</v>
      </c>
      <c r="C554" s="217" t="s">
        <v>169</v>
      </c>
      <c r="D554" s="217" t="s">
        <v>11</v>
      </c>
      <c r="E554" s="217" t="s">
        <v>88</v>
      </c>
      <c r="F554" s="217" t="s">
        <v>9</v>
      </c>
      <c r="G554" s="217" t="s">
        <v>13</v>
      </c>
      <c r="H554" s="217" t="s">
        <v>174</v>
      </c>
      <c r="I554" s="217">
        <v>0</v>
      </c>
      <c r="J554" s="217">
        <v>0</v>
      </c>
      <c r="K554" s="217">
        <v>0</v>
      </c>
      <c r="L554" s="217">
        <v>2</v>
      </c>
      <c r="M554" s="217">
        <v>43.478260869565197</v>
      </c>
      <c r="N554" s="217">
        <v>0</v>
      </c>
      <c r="O554" s="217">
        <v>0</v>
      </c>
      <c r="P554" s="217">
        <v>0</v>
      </c>
      <c r="Q554" s="217">
        <v>0</v>
      </c>
      <c r="R554" s="217">
        <v>0</v>
      </c>
      <c r="S554" s="217">
        <v>0</v>
      </c>
      <c r="T554" s="217">
        <v>0</v>
      </c>
      <c r="U554" s="217">
        <v>0</v>
      </c>
      <c r="V554" s="217">
        <v>0</v>
      </c>
      <c r="W554" s="217">
        <v>0</v>
      </c>
      <c r="X554" s="217">
        <v>0</v>
      </c>
      <c r="Y554" s="217">
        <v>0</v>
      </c>
    </row>
    <row r="555" spans="2:25">
      <c r="B555" s="217" t="s">
        <v>723</v>
      </c>
      <c r="C555" s="217" t="s">
        <v>169</v>
      </c>
      <c r="D555" s="217" t="s">
        <v>11</v>
      </c>
      <c r="E555" s="217" t="s">
        <v>88</v>
      </c>
      <c r="F555" s="217" t="s">
        <v>9</v>
      </c>
      <c r="G555" s="217" t="s">
        <v>13</v>
      </c>
      <c r="H555" s="217" t="s">
        <v>176</v>
      </c>
      <c r="I555" s="217">
        <v>0</v>
      </c>
      <c r="J555" s="217">
        <v>0</v>
      </c>
      <c r="K555" s="217">
        <v>0</v>
      </c>
      <c r="L555" s="217">
        <v>2</v>
      </c>
      <c r="M555" s="217">
        <v>54.347826086956502</v>
      </c>
      <c r="N555" s="217">
        <v>0</v>
      </c>
      <c r="O555" s="217">
        <v>0</v>
      </c>
      <c r="P555" s="217">
        <v>0</v>
      </c>
      <c r="Q555" s="217">
        <v>0</v>
      </c>
      <c r="R555" s="217">
        <v>0</v>
      </c>
      <c r="S555" s="217">
        <v>0</v>
      </c>
      <c r="T555" s="217">
        <v>0</v>
      </c>
      <c r="U555" s="217">
        <v>0</v>
      </c>
      <c r="V555" s="217">
        <v>0</v>
      </c>
      <c r="W555" s="217">
        <v>0</v>
      </c>
      <c r="X555" s="217">
        <v>0</v>
      </c>
      <c r="Y555" s="217">
        <v>0</v>
      </c>
    </row>
    <row r="556" spans="2:25">
      <c r="B556" s="217" t="s">
        <v>724</v>
      </c>
      <c r="C556" s="217" t="s">
        <v>169</v>
      </c>
      <c r="D556" s="217" t="s">
        <v>11</v>
      </c>
      <c r="E556" s="217" t="s">
        <v>88</v>
      </c>
      <c r="F556" s="217" t="s">
        <v>9</v>
      </c>
      <c r="G556" s="217" t="s">
        <v>13</v>
      </c>
      <c r="H556" s="217" t="s">
        <v>178</v>
      </c>
      <c r="I556" s="217">
        <v>1</v>
      </c>
      <c r="J556" s="217">
        <v>1</v>
      </c>
      <c r="K556" s="217">
        <v>0</v>
      </c>
      <c r="L556" s="217">
        <v>4</v>
      </c>
      <c r="M556" s="217">
        <v>108.695652173913</v>
      </c>
      <c r="N556" s="217">
        <v>9.1999999999999993</v>
      </c>
      <c r="O556" s="217">
        <v>9.1999999999999993</v>
      </c>
      <c r="P556" s="217">
        <v>0</v>
      </c>
      <c r="Q556" s="217">
        <v>9.1999999999999993</v>
      </c>
      <c r="R556" s="217">
        <v>9.1999999999999993</v>
      </c>
      <c r="S556" s="217">
        <v>0</v>
      </c>
      <c r="T556" s="217">
        <v>9.1999999999999993</v>
      </c>
      <c r="U556" s="217">
        <v>9.1999999999999993</v>
      </c>
      <c r="V556" s="217">
        <v>0</v>
      </c>
      <c r="W556" s="217">
        <v>9.1999999999999993</v>
      </c>
      <c r="X556" s="217">
        <v>9.1999999999999993</v>
      </c>
      <c r="Y556" s="217">
        <v>0</v>
      </c>
    </row>
    <row r="557" spans="2:25">
      <c r="B557" s="217" t="s">
        <v>725</v>
      </c>
      <c r="C557" s="217" t="s">
        <v>169</v>
      </c>
      <c r="D557" s="217" t="s">
        <v>11</v>
      </c>
      <c r="E557" s="217" t="s">
        <v>88</v>
      </c>
      <c r="F557" s="217" t="s">
        <v>9</v>
      </c>
      <c r="G557" s="217" t="s">
        <v>13</v>
      </c>
      <c r="H557" s="217" t="s">
        <v>5</v>
      </c>
      <c r="I557" s="217">
        <v>1</v>
      </c>
      <c r="J557" s="217">
        <v>1</v>
      </c>
      <c r="K557" s="217">
        <v>0</v>
      </c>
      <c r="L557" s="217">
        <v>10</v>
      </c>
      <c r="M557" s="217">
        <v>250</v>
      </c>
      <c r="N557" s="217">
        <v>4</v>
      </c>
      <c r="O557" s="217">
        <v>4</v>
      </c>
      <c r="P557" s="217">
        <v>0</v>
      </c>
      <c r="Q557" s="217">
        <v>4</v>
      </c>
      <c r="R557" s="217">
        <v>4</v>
      </c>
      <c r="S557" s="217">
        <v>0</v>
      </c>
      <c r="T557" s="217">
        <v>4</v>
      </c>
      <c r="U557" s="217">
        <v>4</v>
      </c>
      <c r="V557" s="217">
        <v>0</v>
      </c>
      <c r="W557" s="217">
        <v>4</v>
      </c>
      <c r="X557" s="217">
        <v>4</v>
      </c>
      <c r="Y557" s="217">
        <v>0</v>
      </c>
    </row>
    <row r="558" spans="2:25">
      <c r="B558" s="217" t="s">
        <v>726</v>
      </c>
      <c r="C558" s="217" t="s">
        <v>169</v>
      </c>
      <c r="D558" s="217" t="s">
        <v>11</v>
      </c>
      <c r="E558" s="217" t="s">
        <v>88</v>
      </c>
      <c r="F558" s="217" t="s">
        <v>5</v>
      </c>
      <c r="G558" s="217" t="s">
        <v>13</v>
      </c>
      <c r="H558" s="217" t="s">
        <v>170</v>
      </c>
      <c r="I558" s="217">
        <v>0</v>
      </c>
      <c r="J558" s="217">
        <v>0</v>
      </c>
      <c r="K558" s="217">
        <v>0</v>
      </c>
      <c r="L558" s="217">
        <v>0</v>
      </c>
      <c r="M558" s="217">
        <v>23.222506393861899</v>
      </c>
      <c r="N558" s="217">
        <v>0</v>
      </c>
      <c r="O558" s="217">
        <v>0</v>
      </c>
      <c r="P558" s="217">
        <v>0</v>
      </c>
      <c r="Q558" s="217">
        <v>0</v>
      </c>
      <c r="R558" s="217">
        <v>0</v>
      </c>
      <c r="S558" s="217">
        <v>0</v>
      </c>
      <c r="T558" s="217">
        <v>0</v>
      </c>
      <c r="U558" s="217">
        <v>0</v>
      </c>
      <c r="V558" s="217">
        <v>0</v>
      </c>
      <c r="W558" s="217">
        <v>0</v>
      </c>
      <c r="X558" s="217">
        <v>0</v>
      </c>
      <c r="Y558" s="217">
        <v>0</v>
      </c>
    </row>
    <row r="559" spans="2:25">
      <c r="B559" s="217" t="s">
        <v>727</v>
      </c>
      <c r="C559" s="217" t="s">
        <v>169</v>
      </c>
      <c r="D559" s="217" t="s">
        <v>11</v>
      </c>
      <c r="E559" s="217" t="s">
        <v>88</v>
      </c>
      <c r="F559" s="217" t="s">
        <v>5</v>
      </c>
      <c r="G559" s="217" t="s">
        <v>13</v>
      </c>
      <c r="H559" s="217" t="s">
        <v>172</v>
      </c>
      <c r="I559" s="217">
        <v>1</v>
      </c>
      <c r="J559" s="217">
        <v>1</v>
      </c>
      <c r="K559" s="217">
        <v>0</v>
      </c>
      <c r="L559" s="217">
        <v>2</v>
      </c>
      <c r="M559" s="217">
        <v>57.314578005115102</v>
      </c>
      <c r="N559" s="217">
        <v>17.447568049977701</v>
      </c>
      <c r="O559" s="217">
        <v>17.447568049977701</v>
      </c>
      <c r="P559" s="217">
        <v>0</v>
      </c>
      <c r="Q559" s="217">
        <v>17.447568049977701</v>
      </c>
      <c r="R559" s="217">
        <v>17.447568049977701</v>
      </c>
      <c r="S559" s="217">
        <v>0</v>
      </c>
      <c r="T559" s="217">
        <v>17.447568049977701</v>
      </c>
      <c r="U559" s="217">
        <v>17.447568049977701</v>
      </c>
      <c r="V559" s="217">
        <v>0</v>
      </c>
      <c r="W559" s="217">
        <v>17.447568049977701</v>
      </c>
      <c r="X559" s="217">
        <v>17.447568049977701</v>
      </c>
      <c r="Y559" s="217">
        <v>0</v>
      </c>
    </row>
    <row r="560" spans="2:25">
      <c r="B560" s="217" t="s">
        <v>728</v>
      </c>
      <c r="C560" s="217" t="s">
        <v>169</v>
      </c>
      <c r="D560" s="217" t="s">
        <v>11</v>
      </c>
      <c r="E560" s="217" t="s">
        <v>88</v>
      </c>
      <c r="F560" s="217" t="s">
        <v>5</v>
      </c>
      <c r="G560" s="217" t="s">
        <v>13</v>
      </c>
      <c r="H560" s="217" t="s">
        <v>174</v>
      </c>
      <c r="I560" s="217">
        <v>1</v>
      </c>
      <c r="J560" s="217">
        <v>1</v>
      </c>
      <c r="K560" s="217">
        <v>0</v>
      </c>
      <c r="L560" s="217">
        <v>2</v>
      </c>
      <c r="M560" s="217">
        <v>68.184143222506407</v>
      </c>
      <c r="N560" s="217">
        <v>14.6661665416354</v>
      </c>
      <c r="O560" s="217">
        <v>14.6661665416354</v>
      </c>
      <c r="P560" s="217">
        <v>0</v>
      </c>
      <c r="Q560" s="217">
        <v>14.6661665416354</v>
      </c>
      <c r="R560" s="217">
        <v>14.6661665416354</v>
      </c>
      <c r="S560" s="217">
        <v>0</v>
      </c>
      <c r="T560" s="217">
        <v>14.6661665416354</v>
      </c>
      <c r="U560" s="217">
        <v>14.6661665416354</v>
      </c>
      <c r="V560" s="217">
        <v>0</v>
      </c>
      <c r="W560" s="217">
        <v>14.6661665416354</v>
      </c>
      <c r="X560" s="217">
        <v>14.6661665416354</v>
      </c>
      <c r="Y560" s="217">
        <v>0</v>
      </c>
    </row>
    <row r="561" spans="2:25">
      <c r="B561" s="217" t="s">
        <v>729</v>
      </c>
      <c r="C561" s="217" t="s">
        <v>169</v>
      </c>
      <c r="D561" s="217" t="s">
        <v>11</v>
      </c>
      <c r="E561" s="217" t="s">
        <v>88</v>
      </c>
      <c r="F561" s="217" t="s">
        <v>5</v>
      </c>
      <c r="G561" s="217" t="s">
        <v>13</v>
      </c>
      <c r="H561" s="217" t="s">
        <v>176</v>
      </c>
      <c r="I561" s="217">
        <v>0</v>
      </c>
      <c r="J561" s="217">
        <v>0</v>
      </c>
      <c r="K561" s="217">
        <v>0</v>
      </c>
      <c r="L561" s="217">
        <v>2</v>
      </c>
      <c r="M561" s="217">
        <v>116.112531969309</v>
      </c>
      <c r="N561" s="217">
        <v>0</v>
      </c>
      <c r="O561" s="217">
        <v>0</v>
      </c>
      <c r="P561" s="217">
        <v>0</v>
      </c>
      <c r="Q561" s="217">
        <v>0</v>
      </c>
      <c r="R561" s="217">
        <v>0</v>
      </c>
      <c r="S561" s="217">
        <v>0</v>
      </c>
      <c r="T561" s="217">
        <v>0</v>
      </c>
      <c r="U561" s="217">
        <v>0</v>
      </c>
      <c r="V561" s="217">
        <v>0</v>
      </c>
      <c r="W561" s="217">
        <v>0</v>
      </c>
      <c r="X561" s="217">
        <v>0</v>
      </c>
      <c r="Y561" s="217">
        <v>0</v>
      </c>
    </row>
    <row r="562" spans="2:25">
      <c r="B562" s="217" t="s">
        <v>730</v>
      </c>
      <c r="C562" s="217" t="s">
        <v>169</v>
      </c>
      <c r="D562" s="217" t="s">
        <v>11</v>
      </c>
      <c r="E562" s="217" t="s">
        <v>88</v>
      </c>
      <c r="F562" s="217" t="s">
        <v>5</v>
      </c>
      <c r="G562" s="217" t="s">
        <v>13</v>
      </c>
      <c r="H562" s="217" t="s">
        <v>178</v>
      </c>
      <c r="I562" s="217">
        <v>2</v>
      </c>
      <c r="J562" s="217">
        <v>2</v>
      </c>
      <c r="K562" s="217">
        <v>0</v>
      </c>
      <c r="L562" s="217">
        <v>7</v>
      </c>
      <c r="M562" s="217">
        <v>195.16624040920701</v>
      </c>
      <c r="N562" s="217">
        <v>10.2476739614729</v>
      </c>
      <c r="O562" s="217">
        <v>10.2476739614729</v>
      </c>
      <c r="P562" s="217">
        <v>0</v>
      </c>
      <c r="Q562" s="217">
        <v>10.2476739614729</v>
      </c>
      <c r="R562" s="217">
        <v>10.2476739614729</v>
      </c>
      <c r="S562" s="217">
        <v>0</v>
      </c>
      <c r="T562" s="217">
        <v>10.2476739614729</v>
      </c>
      <c r="U562" s="217">
        <v>10.2476739614729</v>
      </c>
      <c r="V562" s="217">
        <v>0</v>
      </c>
      <c r="W562" s="217">
        <v>10.2476739614729</v>
      </c>
      <c r="X562" s="217">
        <v>10.2476739614729</v>
      </c>
      <c r="Y562" s="217">
        <v>0</v>
      </c>
    </row>
    <row r="563" spans="2:25">
      <c r="B563" s="217" t="s">
        <v>731</v>
      </c>
      <c r="C563" s="217" t="s">
        <v>169</v>
      </c>
      <c r="D563" s="217" t="s">
        <v>11</v>
      </c>
      <c r="E563" s="217" t="s">
        <v>88</v>
      </c>
      <c r="F563" s="217" t="s">
        <v>5</v>
      </c>
      <c r="G563" s="217" t="s">
        <v>13</v>
      </c>
      <c r="H563" s="217" t="s">
        <v>5</v>
      </c>
      <c r="I563" s="217">
        <v>4</v>
      </c>
      <c r="J563" s="217">
        <v>4</v>
      </c>
      <c r="K563" s="217">
        <v>0</v>
      </c>
      <c r="L563" s="217">
        <v>13</v>
      </c>
      <c r="M563" s="217">
        <v>460</v>
      </c>
      <c r="N563" s="217">
        <v>8.6956521739130395</v>
      </c>
      <c r="O563" s="217">
        <v>8.6956521739130395</v>
      </c>
      <c r="P563" s="217">
        <v>0</v>
      </c>
      <c r="Q563" s="217">
        <v>8.6956521739130395</v>
      </c>
      <c r="R563" s="217">
        <v>8.6956521739130395</v>
      </c>
      <c r="S563" s="217">
        <v>0</v>
      </c>
      <c r="T563" s="217">
        <v>8.6956521739130395</v>
      </c>
      <c r="U563" s="217">
        <v>8.6956521739130395</v>
      </c>
      <c r="V563" s="217">
        <v>0</v>
      </c>
      <c r="W563" s="217">
        <v>8.6956521739130395</v>
      </c>
      <c r="X563" s="217">
        <v>8.6956521739130395</v>
      </c>
      <c r="Y563" s="217">
        <v>0</v>
      </c>
    </row>
    <row r="564" spans="2:25">
      <c r="B564" s="217" t="s">
        <v>732</v>
      </c>
      <c r="C564" s="217" t="s">
        <v>169</v>
      </c>
      <c r="D564" s="217" t="s">
        <v>11</v>
      </c>
      <c r="E564" s="217" t="s">
        <v>88</v>
      </c>
      <c r="F564" s="217" t="s">
        <v>12</v>
      </c>
      <c r="G564" s="217" t="s">
        <v>5</v>
      </c>
      <c r="H564" s="217" t="s">
        <v>170</v>
      </c>
      <c r="I564" s="217">
        <v>4</v>
      </c>
      <c r="J564" s="217">
        <v>4</v>
      </c>
      <c r="K564" s="217">
        <v>0</v>
      </c>
      <c r="L564" s="217">
        <v>19</v>
      </c>
      <c r="M564" s="217">
        <v>574.93090156416599</v>
      </c>
      <c r="N564" s="217">
        <v>6.9573578131172598</v>
      </c>
      <c r="O564" s="217">
        <v>6.9573578131172598</v>
      </c>
      <c r="P564" s="217">
        <v>0</v>
      </c>
      <c r="Q564" s="217">
        <v>6.9573578131172598</v>
      </c>
      <c r="R564" s="217">
        <v>6.9573578131172598</v>
      </c>
      <c r="S564" s="217">
        <v>0</v>
      </c>
      <c r="T564" s="217">
        <v>6.9573578131172598</v>
      </c>
      <c r="U564" s="217">
        <v>6.9573578131172598</v>
      </c>
      <c r="V564" s="217">
        <v>0</v>
      </c>
      <c r="W564" s="217">
        <v>6.9573578131172598</v>
      </c>
      <c r="X564" s="217">
        <v>6.9573578131172598</v>
      </c>
      <c r="Y564" s="217">
        <v>0</v>
      </c>
    </row>
    <row r="565" spans="2:25">
      <c r="B565" s="217" t="s">
        <v>733</v>
      </c>
      <c r="C565" s="217" t="s">
        <v>169</v>
      </c>
      <c r="D565" s="217" t="s">
        <v>11</v>
      </c>
      <c r="E565" s="217" t="s">
        <v>88</v>
      </c>
      <c r="F565" s="217" t="s">
        <v>12</v>
      </c>
      <c r="G565" s="217" t="s">
        <v>5</v>
      </c>
      <c r="H565" s="217" t="s">
        <v>172</v>
      </c>
      <c r="I565" s="217">
        <v>20</v>
      </c>
      <c r="J565" s="217">
        <v>20</v>
      </c>
      <c r="K565" s="217">
        <v>0</v>
      </c>
      <c r="L565" s="217">
        <v>42</v>
      </c>
      <c r="M565" s="217">
        <v>776.06992575791401</v>
      </c>
      <c r="N565" s="217">
        <v>25.770873649649399</v>
      </c>
      <c r="O565" s="217">
        <v>25.770873649649399</v>
      </c>
      <c r="P565" s="217">
        <v>0</v>
      </c>
      <c r="Q565" s="217">
        <v>25.770873649649399</v>
      </c>
      <c r="R565" s="217">
        <v>25.770873649649399</v>
      </c>
      <c r="S565" s="217">
        <v>0</v>
      </c>
      <c r="T565" s="217">
        <v>25.770873649649399</v>
      </c>
      <c r="U565" s="217">
        <v>25.770873649649399</v>
      </c>
      <c r="V565" s="217">
        <v>0</v>
      </c>
      <c r="W565" s="217">
        <v>25.770873649649399</v>
      </c>
      <c r="X565" s="217">
        <v>25.770873649649399</v>
      </c>
      <c r="Y565" s="217">
        <v>0</v>
      </c>
    </row>
    <row r="566" spans="2:25">
      <c r="B566" s="217" t="s">
        <v>734</v>
      </c>
      <c r="C566" s="217" t="s">
        <v>169</v>
      </c>
      <c r="D566" s="217" t="s">
        <v>11</v>
      </c>
      <c r="E566" s="217" t="s">
        <v>88</v>
      </c>
      <c r="F566" s="217" t="s">
        <v>12</v>
      </c>
      <c r="G566" s="217" t="s">
        <v>5</v>
      </c>
      <c r="H566" s="217" t="s">
        <v>174</v>
      </c>
      <c r="I566" s="217">
        <v>13</v>
      </c>
      <c r="J566" s="217">
        <v>13</v>
      </c>
      <c r="K566" s="217">
        <v>0</v>
      </c>
      <c r="L566" s="217">
        <v>20</v>
      </c>
      <c r="M566" s="217">
        <v>1046.76103405964</v>
      </c>
      <c r="N566" s="217">
        <v>12.419262445777401</v>
      </c>
      <c r="O566" s="217">
        <v>12.419262445777401</v>
      </c>
      <c r="P566" s="217">
        <v>0</v>
      </c>
      <c r="Q566" s="217">
        <v>12.419262445777401</v>
      </c>
      <c r="R566" s="217">
        <v>12.419262445777401</v>
      </c>
      <c r="S566" s="217">
        <v>0</v>
      </c>
      <c r="T566" s="217">
        <v>12.419262445777401</v>
      </c>
      <c r="U566" s="217">
        <v>12.419262445777401</v>
      </c>
      <c r="V566" s="217">
        <v>0</v>
      </c>
      <c r="W566" s="217">
        <v>12.419262445777401</v>
      </c>
      <c r="X566" s="217">
        <v>12.419262445777401</v>
      </c>
      <c r="Y566" s="217">
        <v>0</v>
      </c>
    </row>
    <row r="567" spans="2:25">
      <c r="B567" s="217" t="s">
        <v>735</v>
      </c>
      <c r="C567" s="217" t="s">
        <v>169</v>
      </c>
      <c r="D567" s="217" t="s">
        <v>11</v>
      </c>
      <c r="E567" s="217" t="s">
        <v>88</v>
      </c>
      <c r="F567" s="217" t="s">
        <v>12</v>
      </c>
      <c r="G567" s="217" t="s">
        <v>5</v>
      </c>
      <c r="H567" s="217" t="s">
        <v>176</v>
      </c>
      <c r="I567" s="217">
        <v>22</v>
      </c>
      <c r="J567" s="217">
        <v>21</v>
      </c>
      <c r="K567" s="217">
        <v>1</v>
      </c>
      <c r="L567" s="217">
        <v>30</v>
      </c>
      <c r="M567" s="217">
        <v>1380.94612181156</v>
      </c>
      <c r="N567" s="217">
        <v>15.931106690201601</v>
      </c>
      <c r="O567" s="217">
        <v>15.2069654770106</v>
      </c>
      <c r="P567" s="217">
        <v>0.72414121319098002</v>
      </c>
      <c r="Q567" s="217">
        <v>15.931106690201601</v>
      </c>
      <c r="R567" s="217">
        <v>15.2069654770106</v>
      </c>
      <c r="S567" s="217">
        <v>0.72414121319098002</v>
      </c>
      <c r="T567" s="217">
        <v>15.931106690201601</v>
      </c>
      <c r="U567" s="217">
        <v>15.2069654770106</v>
      </c>
      <c r="V567" s="217">
        <v>0.72414121319098002</v>
      </c>
      <c r="W567" s="217">
        <v>15.931106690201601</v>
      </c>
      <c r="X567" s="217">
        <v>15.2069654770106</v>
      </c>
      <c r="Y567" s="217">
        <v>0.72414121319098002</v>
      </c>
    </row>
    <row r="568" spans="2:25">
      <c r="B568" s="217" t="s">
        <v>736</v>
      </c>
      <c r="C568" s="217" t="s">
        <v>169</v>
      </c>
      <c r="D568" s="217" t="s">
        <v>11</v>
      </c>
      <c r="E568" s="217" t="s">
        <v>88</v>
      </c>
      <c r="F568" s="217" t="s">
        <v>12</v>
      </c>
      <c r="G568" s="217" t="s">
        <v>5</v>
      </c>
      <c r="H568" s="217" t="s">
        <v>178</v>
      </c>
      <c r="I568" s="217">
        <v>13</v>
      </c>
      <c r="J568" s="217">
        <v>12</v>
      </c>
      <c r="K568" s="217">
        <v>1</v>
      </c>
      <c r="L568" s="217">
        <v>53</v>
      </c>
      <c r="M568" s="217">
        <v>1821.2920168067201</v>
      </c>
      <c r="N568" s="217">
        <v>7.1377900303944397</v>
      </c>
      <c r="O568" s="217">
        <v>6.5887292588256301</v>
      </c>
      <c r="P568" s="217">
        <v>0.54906077156880295</v>
      </c>
      <c r="Q568" s="217">
        <v>7.1377900303944397</v>
      </c>
      <c r="R568" s="217">
        <v>6.5887292588256301</v>
      </c>
      <c r="S568" s="217">
        <v>0.54906077156880295</v>
      </c>
      <c r="T568" s="217">
        <v>7.1377900303944397</v>
      </c>
      <c r="U568" s="217">
        <v>6.5887292588256301</v>
      </c>
      <c r="V568" s="217">
        <v>0.54906077156880295</v>
      </c>
      <c r="W568" s="217">
        <v>7.1377900303944397</v>
      </c>
      <c r="X568" s="217">
        <v>6.5887292588256301</v>
      </c>
      <c r="Y568" s="217">
        <v>0.54906077156880295</v>
      </c>
    </row>
    <row r="569" spans="2:25">
      <c r="B569" s="217" t="s">
        <v>737</v>
      </c>
      <c r="C569" s="217" t="s">
        <v>169</v>
      </c>
      <c r="D569" s="217" t="s">
        <v>11</v>
      </c>
      <c r="E569" s="217" t="s">
        <v>88</v>
      </c>
      <c r="F569" s="217" t="s">
        <v>12</v>
      </c>
      <c r="G569" s="217" t="s">
        <v>5</v>
      </c>
      <c r="H569" s="217" t="s">
        <v>5</v>
      </c>
      <c r="I569" s="217">
        <v>72</v>
      </c>
      <c r="J569" s="217">
        <v>70</v>
      </c>
      <c r="K569" s="217">
        <v>2</v>
      </c>
      <c r="L569" s="217">
        <v>164</v>
      </c>
      <c r="M569" s="217">
        <v>5600</v>
      </c>
      <c r="N569" s="217">
        <v>12.8571428571429</v>
      </c>
      <c r="O569" s="217">
        <v>12.5</v>
      </c>
      <c r="P569" s="217">
        <v>0.35714285714285698</v>
      </c>
      <c r="Q569" s="217">
        <v>12.8571428571429</v>
      </c>
      <c r="R569" s="217">
        <v>12.5</v>
      </c>
      <c r="S569" s="217">
        <v>0.35714285714285698</v>
      </c>
      <c r="T569" s="217">
        <v>12.8571428571429</v>
      </c>
      <c r="U569" s="217">
        <v>12.5</v>
      </c>
      <c r="V569" s="217">
        <v>0.35714285714285698</v>
      </c>
      <c r="W569" s="217">
        <v>12.8571428571429</v>
      </c>
      <c r="X569" s="217">
        <v>12.5</v>
      </c>
      <c r="Y569" s="217">
        <v>0.35714285714285698</v>
      </c>
    </row>
    <row r="570" spans="2:25">
      <c r="B570" s="217" t="s">
        <v>738</v>
      </c>
      <c r="C570" s="217" t="s">
        <v>169</v>
      </c>
      <c r="D570" s="217" t="s">
        <v>11</v>
      </c>
      <c r="E570" s="217" t="s">
        <v>88</v>
      </c>
      <c r="F570" s="217" t="s">
        <v>9</v>
      </c>
      <c r="G570" s="217" t="s">
        <v>5</v>
      </c>
      <c r="H570" s="217" t="s">
        <v>170</v>
      </c>
      <c r="I570" s="217">
        <v>1</v>
      </c>
      <c r="J570" s="217">
        <v>1</v>
      </c>
      <c r="K570" s="217">
        <v>0</v>
      </c>
      <c r="L570" s="217">
        <v>20</v>
      </c>
      <c r="M570" s="217">
        <v>814.83237513474705</v>
      </c>
      <c r="N570" s="217">
        <v>1.2272462785178799</v>
      </c>
      <c r="O570" s="217">
        <v>1.2272462785178799</v>
      </c>
      <c r="P570" s="217">
        <v>0</v>
      </c>
      <c r="Q570" s="217">
        <v>1.2272462785178799</v>
      </c>
      <c r="R570" s="217">
        <v>1.2272462785178799</v>
      </c>
      <c r="S570" s="217">
        <v>0</v>
      </c>
      <c r="T570" s="217">
        <v>1.2272462785178799</v>
      </c>
      <c r="U570" s="217">
        <v>1.2272462785178799</v>
      </c>
      <c r="V570" s="217">
        <v>0</v>
      </c>
      <c r="W570" s="217">
        <v>1.2272462785178799</v>
      </c>
      <c r="X570" s="217">
        <v>1.2272462785178799</v>
      </c>
      <c r="Y570" s="217">
        <v>0</v>
      </c>
    </row>
    <row r="571" spans="2:25">
      <c r="B571" s="217" t="s">
        <v>739</v>
      </c>
      <c r="C571" s="217" t="s">
        <v>169</v>
      </c>
      <c r="D571" s="217" t="s">
        <v>11</v>
      </c>
      <c r="E571" s="217" t="s">
        <v>88</v>
      </c>
      <c r="F571" s="217" t="s">
        <v>9</v>
      </c>
      <c r="G571" s="217" t="s">
        <v>5</v>
      </c>
      <c r="H571" s="217" t="s">
        <v>172</v>
      </c>
      <c r="I571" s="217">
        <v>6</v>
      </c>
      <c r="J571" s="217">
        <v>6</v>
      </c>
      <c r="K571" s="217">
        <v>0</v>
      </c>
      <c r="L571" s="217">
        <v>47</v>
      </c>
      <c r="M571" s="217">
        <v>972.26572044556201</v>
      </c>
      <c r="N571" s="217">
        <v>6.1711524677126004</v>
      </c>
      <c r="O571" s="217">
        <v>6.1711524677126004</v>
      </c>
      <c r="P571" s="217">
        <v>0</v>
      </c>
      <c r="Q571" s="217">
        <v>6.1711524677126004</v>
      </c>
      <c r="R571" s="217">
        <v>6.1711524677126004</v>
      </c>
      <c r="S571" s="217">
        <v>0</v>
      </c>
      <c r="T571" s="217">
        <v>6.1711524677126004</v>
      </c>
      <c r="U571" s="217">
        <v>6.1711524677126004</v>
      </c>
      <c r="V571" s="217">
        <v>0</v>
      </c>
      <c r="W571" s="217">
        <v>6.1711524677126004</v>
      </c>
      <c r="X571" s="217">
        <v>6.1711524677126004</v>
      </c>
      <c r="Y571" s="217">
        <v>0</v>
      </c>
    </row>
    <row r="572" spans="2:25">
      <c r="B572" s="217" t="s">
        <v>740</v>
      </c>
      <c r="C572" s="217" t="s">
        <v>169</v>
      </c>
      <c r="D572" s="217" t="s">
        <v>11</v>
      </c>
      <c r="E572" s="217" t="s">
        <v>88</v>
      </c>
      <c r="F572" s="217" t="s">
        <v>9</v>
      </c>
      <c r="G572" s="217" t="s">
        <v>5</v>
      </c>
      <c r="H572" s="217" t="s">
        <v>174</v>
      </c>
      <c r="I572" s="217">
        <v>3</v>
      </c>
      <c r="J572" s="217">
        <v>3</v>
      </c>
      <c r="K572" s="217">
        <v>0</v>
      </c>
      <c r="L572" s="217">
        <v>43</v>
      </c>
      <c r="M572" s="217">
        <v>1405.2158641753499</v>
      </c>
      <c r="N572" s="217">
        <v>2.1349033102188502</v>
      </c>
      <c r="O572" s="217">
        <v>2.1349033102188502</v>
      </c>
      <c r="P572" s="217">
        <v>0</v>
      </c>
      <c r="Q572" s="217">
        <v>2.1349033102188502</v>
      </c>
      <c r="R572" s="217">
        <v>2.1349033102188502</v>
      </c>
      <c r="S572" s="217">
        <v>0</v>
      </c>
      <c r="T572" s="217">
        <v>2.1349033102188502</v>
      </c>
      <c r="U572" s="217">
        <v>2.1349033102188502</v>
      </c>
      <c r="V572" s="217">
        <v>0</v>
      </c>
      <c r="W572" s="217">
        <v>2.1349033102188502</v>
      </c>
      <c r="X572" s="217">
        <v>2.1349033102188502</v>
      </c>
      <c r="Y572" s="217">
        <v>0</v>
      </c>
    </row>
    <row r="573" spans="2:25">
      <c r="B573" s="217" t="s">
        <v>741</v>
      </c>
      <c r="C573" s="217" t="s">
        <v>169</v>
      </c>
      <c r="D573" s="217" t="s">
        <v>11</v>
      </c>
      <c r="E573" s="217" t="s">
        <v>88</v>
      </c>
      <c r="F573" s="217" t="s">
        <v>9</v>
      </c>
      <c r="G573" s="217" t="s">
        <v>5</v>
      </c>
      <c r="H573" s="217" t="s">
        <v>176</v>
      </c>
      <c r="I573" s="217">
        <v>7</v>
      </c>
      <c r="J573" s="217">
        <v>7</v>
      </c>
      <c r="K573" s="217">
        <v>0</v>
      </c>
      <c r="L573" s="217">
        <v>61</v>
      </c>
      <c r="M573" s="217">
        <v>1825.5151814588601</v>
      </c>
      <c r="N573" s="217">
        <v>3.83453398311701</v>
      </c>
      <c r="O573" s="217">
        <v>3.83453398311701</v>
      </c>
      <c r="P573" s="217">
        <v>0</v>
      </c>
      <c r="Q573" s="217">
        <v>3.83453398311701</v>
      </c>
      <c r="R573" s="217">
        <v>3.83453398311701</v>
      </c>
      <c r="S573" s="217">
        <v>0</v>
      </c>
      <c r="T573" s="217">
        <v>3.83453398311701</v>
      </c>
      <c r="U573" s="217">
        <v>3.83453398311701</v>
      </c>
      <c r="V573" s="217">
        <v>0</v>
      </c>
      <c r="W573" s="217">
        <v>3.83453398311701</v>
      </c>
      <c r="X573" s="217">
        <v>3.83453398311701</v>
      </c>
      <c r="Y573" s="217">
        <v>0</v>
      </c>
    </row>
    <row r="574" spans="2:25">
      <c r="B574" s="217" t="s">
        <v>742</v>
      </c>
      <c r="C574" s="217" t="s">
        <v>169</v>
      </c>
      <c r="D574" s="217" t="s">
        <v>11</v>
      </c>
      <c r="E574" s="217" t="s">
        <v>88</v>
      </c>
      <c r="F574" s="217" t="s">
        <v>9</v>
      </c>
      <c r="G574" s="217" t="s">
        <v>5</v>
      </c>
      <c r="H574" s="217" t="s">
        <v>178</v>
      </c>
      <c r="I574" s="217">
        <v>11</v>
      </c>
      <c r="J574" s="217">
        <v>9</v>
      </c>
      <c r="K574" s="217">
        <v>2</v>
      </c>
      <c r="L574" s="217">
        <v>90</v>
      </c>
      <c r="M574" s="217">
        <v>2152.17085878548</v>
      </c>
      <c r="N574" s="217">
        <v>5.1111183645556597</v>
      </c>
      <c r="O574" s="217">
        <v>4.1818241164546297</v>
      </c>
      <c r="P574" s="217">
        <v>0.92929424810102801</v>
      </c>
      <c r="Q574" s="217">
        <v>5.1111183645556597</v>
      </c>
      <c r="R574" s="217">
        <v>4.1818241164546297</v>
      </c>
      <c r="S574" s="217">
        <v>0.92929424810102801</v>
      </c>
      <c r="T574" s="217">
        <v>5.1111183645556597</v>
      </c>
      <c r="U574" s="217">
        <v>4.1818241164546297</v>
      </c>
      <c r="V574" s="217">
        <v>0.92929424810102801</v>
      </c>
      <c r="W574" s="217">
        <v>5.1111183645556597</v>
      </c>
      <c r="X574" s="217">
        <v>4.1818241164546297</v>
      </c>
      <c r="Y574" s="217">
        <v>0.92929424810102801</v>
      </c>
    </row>
    <row r="575" spans="2:25">
      <c r="B575" s="217" t="s">
        <v>743</v>
      </c>
      <c r="C575" s="217" t="s">
        <v>169</v>
      </c>
      <c r="D575" s="217" t="s">
        <v>11</v>
      </c>
      <c r="E575" s="217" t="s">
        <v>88</v>
      </c>
      <c r="F575" s="217" t="s">
        <v>9</v>
      </c>
      <c r="G575" s="217" t="s">
        <v>5</v>
      </c>
      <c r="H575" s="217" t="s">
        <v>5</v>
      </c>
      <c r="I575" s="217">
        <v>28</v>
      </c>
      <c r="J575" s="217">
        <v>26</v>
      </c>
      <c r="K575" s="217">
        <v>2</v>
      </c>
      <c r="L575" s="217">
        <v>261</v>
      </c>
      <c r="M575" s="217">
        <v>7170</v>
      </c>
      <c r="N575" s="217">
        <v>3.9051603905160399</v>
      </c>
      <c r="O575" s="217">
        <v>3.6262203626220399</v>
      </c>
      <c r="P575" s="217">
        <v>0.27894002789400302</v>
      </c>
      <c r="Q575" s="217">
        <v>3.9051603905160399</v>
      </c>
      <c r="R575" s="217">
        <v>3.6262203626220399</v>
      </c>
      <c r="S575" s="217">
        <v>0.27894002789400302</v>
      </c>
      <c r="T575" s="217">
        <v>3.9051603905160399</v>
      </c>
      <c r="U575" s="217">
        <v>3.6262203626220399</v>
      </c>
      <c r="V575" s="217">
        <v>0.27894002789400302</v>
      </c>
      <c r="W575" s="217">
        <v>3.9051603905160399</v>
      </c>
      <c r="X575" s="217">
        <v>3.6262203626220399</v>
      </c>
      <c r="Y575" s="217">
        <v>0.27894002789400302</v>
      </c>
    </row>
    <row r="576" spans="2:25">
      <c r="B576" s="217" t="s">
        <v>744</v>
      </c>
      <c r="C576" s="217" t="s">
        <v>169</v>
      </c>
      <c r="D576" s="217" t="s">
        <v>11</v>
      </c>
      <c r="E576" s="217" t="s">
        <v>88</v>
      </c>
      <c r="F576" s="217" t="s">
        <v>5</v>
      </c>
      <c r="G576" s="217" t="s">
        <v>5</v>
      </c>
      <c r="H576" s="217" t="s">
        <v>170</v>
      </c>
      <c r="I576" s="217">
        <v>5</v>
      </c>
      <c r="J576" s="217">
        <v>5</v>
      </c>
      <c r="K576" s="217">
        <v>0</v>
      </c>
      <c r="L576" s="217">
        <v>39</v>
      </c>
      <c r="M576" s="217">
        <v>1389.76327669891</v>
      </c>
      <c r="N576" s="217">
        <v>3.5977350127400398</v>
      </c>
      <c r="O576" s="217">
        <v>3.5977350127400398</v>
      </c>
      <c r="P576" s="217">
        <v>0</v>
      </c>
      <c r="Q576" s="217">
        <v>3.5977350127400398</v>
      </c>
      <c r="R576" s="217">
        <v>3.5977350127400398</v>
      </c>
      <c r="S576" s="217">
        <v>0</v>
      </c>
      <c r="T576" s="217">
        <v>3.5977350127400398</v>
      </c>
      <c r="U576" s="217">
        <v>3.5977350127400398</v>
      </c>
      <c r="V576" s="217">
        <v>0</v>
      </c>
      <c r="W576" s="217">
        <v>3.5977350127400398</v>
      </c>
      <c r="X576" s="217">
        <v>3.5977350127400398</v>
      </c>
      <c r="Y576" s="217">
        <v>0</v>
      </c>
    </row>
    <row r="577" spans="2:25">
      <c r="B577" s="217" t="s">
        <v>745</v>
      </c>
      <c r="C577" s="217" t="s">
        <v>169</v>
      </c>
      <c r="D577" s="217" t="s">
        <v>11</v>
      </c>
      <c r="E577" s="217" t="s">
        <v>88</v>
      </c>
      <c r="F577" s="217" t="s">
        <v>5</v>
      </c>
      <c r="G577" s="217" t="s">
        <v>5</v>
      </c>
      <c r="H577" s="217" t="s">
        <v>172</v>
      </c>
      <c r="I577" s="217">
        <v>26</v>
      </c>
      <c r="J577" s="217">
        <v>26</v>
      </c>
      <c r="K577" s="217">
        <v>0</v>
      </c>
      <c r="L577" s="217">
        <v>89</v>
      </c>
      <c r="M577" s="217">
        <v>1748.3356462034801</v>
      </c>
      <c r="N577" s="217">
        <v>14.871286332495201</v>
      </c>
      <c r="O577" s="217">
        <v>14.871286332495201</v>
      </c>
      <c r="P577" s="217">
        <v>0</v>
      </c>
      <c r="Q577" s="217">
        <v>14.871286332495201</v>
      </c>
      <c r="R577" s="217">
        <v>14.871286332495201</v>
      </c>
      <c r="S577" s="217">
        <v>0</v>
      </c>
      <c r="T577" s="217">
        <v>14.871286332495201</v>
      </c>
      <c r="U577" s="217">
        <v>14.871286332495201</v>
      </c>
      <c r="V577" s="217">
        <v>0</v>
      </c>
      <c r="W577" s="217">
        <v>14.871286332495201</v>
      </c>
      <c r="X577" s="217">
        <v>14.871286332495201</v>
      </c>
      <c r="Y577" s="217">
        <v>0</v>
      </c>
    </row>
    <row r="578" spans="2:25">
      <c r="B578" s="217" t="s">
        <v>746</v>
      </c>
      <c r="C578" s="217" t="s">
        <v>169</v>
      </c>
      <c r="D578" s="217" t="s">
        <v>11</v>
      </c>
      <c r="E578" s="217" t="s">
        <v>88</v>
      </c>
      <c r="F578" s="217" t="s">
        <v>5</v>
      </c>
      <c r="G578" s="217" t="s">
        <v>5</v>
      </c>
      <c r="H578" s="217" t="s">
        <v>174</v>
      </c>
      <c r="I578" s="217">
        <v>16</v>
      </c>
      <c r="J578" s="217">
        <v>16</v>
      </c>
      <c r="K578" s="217">
        <v>0</v>
      </c>
      <c r="L578" s="217">
        <v>63</v>
      </c>
      <c r="M578" s="217">
        <v>2451.9768982349901</v>
      </c>
      <c r="N578" s="217">
        <v>6.5253469604535397</v>
      </c>
      <c r="O578" s="217">
        <v>6.5253469604535397</v>
      </c>
      <c r="P578" s="217">
        <v>0</v>
      </c>
      <c r="Q578" s="217">
        <v>6.5253469604535397</v>
      </c>
      <c r="R578" s="217">
        <v>6.5253469604535397</v>
      </c>
      <c r="S578" s="217">
        <v>0</v>
      </c>
      <c r="T578" s="217">
        <v>6.5253469604535397</v>
      </c>
      <c r="U578" s="217">
        <v>6.5253469604535397</v>
      </c>
      <c r="V578" s="217">
        <v>0</v>
      </c>
      <c r="W578" s="217">
        <v>6.5253469604535397</v>
      </c>
      <c r="X578" s="217">
        <v>6.5253469604535397</v>
      </c>
      <c r="Y578" s="217">
        <v>0</v>
      </c>
    </row>
    <row r="579" spans="2:25">
      <c r="B579" s="217" t="s">
        <v>747</v>
      </c>
      <c r="C579" s="217" t="s">
        <v>169</v>
      </c>
      <c r="D579" s="217" t="s">
        <v>11</v>
      </c>
      <c r="E579" s="217" t="s">
        <v>88</v>
      </c>
      <c r="F579" s="217" t="s">
        <v>5</v>
      </c>
      <c r="G579" s="217" t="s">
        <v>5</v>
      </c>
      <c r="H579" s="217" t="s">
        <v>176</v>
      </c>
      <c r="I579" s="217">
        <v>29</v>
      </c>
      <c r="J579" s="217">
        <v>28</v>
      </c>
      <c r="K579" s="217">
        <v>1</v>
      </c>
      <c r="L579" s="217">
        <v>91</v>
      </c>
      <c r="M579" s="217">
        <v>3206.4613032704101</v>
      </c>
      <c r="N579" s="217">
        <v>9.0442382605464804</v>
      </c>
      <c r="O579" s="217">
        <v>8.7323679757000505</v>
      </c>
      <c r="P579" s="217">
        <v>0.31187028484642998</v>
      </c>
      <c r="Q579" s="217">
        <v>9.0442382605464804</v>
      </c>
      <c r="R579" s="217">
        <v>8.7323679757000505</v>
      </c>
      <c r="S579" s="217">
        <v>0.31187028484642998</v>
      </c>
      <c r="T579" s="217">
        <v>9.0442382605464804</v>
      </c>
      <c r="U579" s="217">
        <v>8.7323679757000505</v>
      </c>
      <c r="V579" s="217">
        <v>0.31187028484642998</v>
      </c>
      <c r="W579" s="217">
        <v>9.0442382605464804</v>
      </c>
      <c r="X579" s="217">
        <v>8.7323679757000505</v>
      </c>
      <c r="Y579" s="217">
        <v>0.31187028484642998</v>
      </c>
    </row>
    <row r="580" spans="2:25">
      <c r="B580" s="217" t="s">
        <v>748</v>
      </c>
      <c r="C580" s="217" t="s">
        <v>169</v>
      </c>
      <c r="D580" s="217" t="s">
        <v>11</v>
      </c>
      <c r="E580" s="217" t="s">
        <v>88</v>
      </c>
      <c r="F580" s="217" t="s">
        <v>5</v>
      </c>
      <c r="G580" s="217" t="s">
        <v>5</v>
      </c>
      <c r="H580" s="217" t="s">
        <v>178</v>
      </c>
      <c r="I580" s="217">
        <v>24</v>
      </c>
      <c r="J580" s="217">
        <v>21</v>
      </c>
      <c r="K580" s="217">
        <v>3</v>
      </c>
      <c r="L580" s="217">
        <v>143</v>
      </c>
      <c r="M580" s="217">
        <v>3973.4628755922099</v>
      </c>
      <c r="N580" s="217">
        <v>6.04007153242196</v>
      </c>
      <c r="O580" s="217">
        <v>5.2850625908692201</v>
      </c>
      <c r="P580" s="217">
        <v>0.755008941552746</v>
      </c>
      <c r="Q580" s="217">
        <v>6.04007153242196</v>
      </c>
      <c r="R580" s="217">
        <v>5.2850625908692201</v>
      </c>
      <c r="S580" s="217">
        <v>0.755008941552746</v>
      </c>
      <c r="T580" s="217">
        <v>6.04007153242196</v>
      </c>
      <c r="U580" s="217">
        <v>5.2850625908692201</v>
      </c>
      <c r="V580" s="217">
        <v>0.755008941552746</v>
      </c>
      <c r="W580" s="217">
        <v>6.04007153242196</v>
      </c>
      <c r="X580" s="217">
        <v>5.2850625908692201</v>
      </c>
      <c r="Y580" s="217">
        <v>0.755008941552746</v>
      </c>
    </row>
    <row r="581" spans="2:25">
      <c r="B581" s="217" t="s">
        <v>749</v>
      </c>
      <c r="C581" s="217" t="s">
        <v>169</v>
      </c>
      <c r="D581" s="217" t="s">
        <v>11</v>
      </c>
      <c r="E581" s="217" t="s">
        <v>88</v>
      </c>
      <c r="F581" s="217" t="s">
        <v>5</v>
      </c>
      <c r="G581" s="217" t="s">
        <v>5</v>
      </c>
      <c r="H581" s="217" t="s">
        <v>5</v>
      </c>
      <c r="I581" s="217">
        <v>100</v>
      </c>
      <c r="J581" s="217">
        <v>96</v>
      </c>
      <c r="K581" s="217">
        <v>4</v>
      </c>
      <c r="L581" s="217">
        <v>425</v>
      </c>
      <c r="M581" s="217">
        <v>12770</v>
      </c>
      <c r="N581" s="217">
        <v>7.83085356303837</v>
      </c>
      <c r="O581" s="217">
        <v>7.5176194205168398</v>
      </c>
      <c r="P581" s="217">
        <v>0.31323414252153498</v>
      </c>
      <c r="Q581" s="217">
        <v>7.83085356303837</v>
      </c>
      <c r="R581" s="217">
        <v>7.5176194205168398</v>
      </c>
      <c r="S581" s="217">
        <v>0.31323414252153498</v>
      </c>
      <c r="T581" s="217">
        <v>7.83085356303837</v>
      </c>
      <c r="U581" s="217">
        <v>7.5176194205168398</v>
      </c>
      <c r="V581" s="217">
        <v>0.31323414252153498</v>
      </c>
      <c r="W581" s="217">
        <v>7.83085356303837</v>
      </c>
      <c r="X581" s="217">
        <v>7.5176194205168398</v>
      </c>
      <c r="Y581" s="217">
        <v>0.31323414252153498</v>
      </c>
    </row>
    <row r="582" spans="2:25">
      <c r="B582" s="217" t="s">
        <v>750</v>
      </c>
      <c r="C582" s="217" t="s">
        <v>169</v>
      </c>
      <c r="D582" s="217" t="s">
        <v>14</v>
      </c>
      <c r="E582" s="217" t="s">
        <v>86</v>
      </c>
      <c r="F582" s="217" t="s">
        <v>12</v>
      </c>
      <c r="G582" s="217" t="s">
        <v>10</v>
      </c>
      <c r="H582" s="217" t="s">
        <v>170</v>
      </c>
      <c r="I582" s="217">
        <v>4</v>
      </c>
      <c r="J582" s="217">
        <v>4</v>
      </c>
      <c r="K582" s="217">
        <v>0</v>
      </c>
      <c r="L582" s="217">
        <v>4</v>
      </c>
      <c r="M582" s="217">
        <v>611.538461538462</v>
      </c>
      <c r="N582" s="217">
        <v>6.54088050314465</v>
      </c>
      <c r="O582" s="217">
        <v>6.54088050314465</v>
      </c>
      <c r="P582" s="217">
        <v>0</v>
      </c>
      <c r="Q582" s="217">
        <v>6.54088050314465</v>
      </c>
      <c r="R582" s="217">
        <v>6.54088050314465</v>
      </c>
      <c r="S582" s="217">
        <v>0</v>
      </c>
      <c r="T582" s="217">
        <v>6.54088050314465</v>
      </c>
      <c r="U582" s="217">
        <v>6.54088050314465</v>
      </c>
      <c r="V582" s="217">
        <v>0</v>
      </c>
      <c r="W582" s="217">
        <v>6.54088050314465</v>
      </c>
      <c r="X582" s="217">
        <v>6.54088050314465</v>
      </c>
      <c r="Y582" s="217">
        <v>0</v>
      </c>
    </row>
    <row r="583" spans="2:25">
      <c r="B583" s="217" t="s">
        <v>751</v>
      </c>
      <c r="C583" s="217" t="s">
        <v>169</v>
      </c>
      <c r="D583" s="217" t="s">
        <v>14</v>
      </c>
      <c r="E583" s="217" t="s">
        <v>86</v>
      </c>
      <c r="F583" s="217" t="s">
        <v>12</v>
      </c>
      <c r="G583" s="217" t="s">
        <v>10</v>
      </c>
      <c r="H583" s="217" t="s">
        <v>172</v>
      </c>
      <c r="I583" s="217">
        <v>1</v>
      </c>
      <c r="J583" s="217">
        <v>1</v>
      </c>
      <c r="K583" s="217">
        <v>0</v>
      </c>
      <c r="L583" s="217">
        <v>5</v>
      </c>
      <c r="M583" s="217">
        <v>576.92307692307702</v>
      </c>
      <c r="N583" s="217">
        <v>1.7333333333333301</v>
      </c>
      <c r="O583" s="217">
        <v>1.7333333333333301</v>
      </c>
      <c r="P583" s="217">
        <v>0</v>
      </c>
      <c r="Q583" s="217">
        <v>1.7333333333333301</v>
      </c>
      <c r="R583" s="217">
        <v>1.7333333333333301</v>
      </c>
      <c r="S583" s="217">
        <v>0</v>
      </c>
      <c r="T583" s="217">
        <v>1.7333333333333301</v>
      </c>
      <c r="U583" s="217">
        <v>1.7333333333333301</v>
      </c>
      <c r="V583" s="217">
        <v>0</v>
      </c>
      <c r="W583" s="217">
        <v>1.7333333333333301</v>
      </c>
      <c r="X583" s="217">
        <v>1.7333333333333301</v>
      </c>
      <c r="Y583" s="217">
        <v>0</v>
      </c>
    </row>
    <row r="584" spans="2:25">
      <c r="B584" s="217" t="s">
        <v>752</v>
      </c>
      <c r="C584" s="217" t="s">
        <v>169</v>
      </c>
      <c r="D584" s="217" t="s">
        <v>14</v>
      </c>
      <c r="E584" s="217" t="s">
        <v>86</v>
      </c>
      <c r="F584" s="217" t="s">
        <v>12</v>
      </c>
      <c r="G584" s="217" t="s">
        <v>10</v>
      </c>
      <c r="H584" s="217" t="s">
        <v>174</v>
      </c>
      <c r="I584" s="217">
        <v>0</v>
      </c>
      <c r="J584" s="217">
        <v>0</v>
      </c>
      <c r="K584" s="217">
        <v>0</v>
      </c>
      <c r="L584" s="217">
        <v>4</v>
      </c>
      <c r="M584" s="217">
        <v>576.92307692307702</v>
      </c>
      <c r="N584" s="217">
        <v>0</v>
      </c>
      <c r="O584" s="217">
        <v>0</v>
      </c>
      <c r="P584" s="217">
        <v>0</v>
      </c>
      <c r="Q584" s="217">
        <v>0</v>
      </c>
      <c r="R584" s="217">
        <v>0</v>
      </c>
      <c r="S584" s="217">
        <v>0</v>
      </c>
      <c r="T584" s="217">
        <v>0</v>
      </c>
      <c r="U584" s="217">
        <v>0</v>
      </c>
      <c r="V584" s="217">
        <v>0</v>
      </c>
      <c r="W584" s="217">
        <v>0</v>
      </c>
      <c r="X584" s="217">
        <v>0</v>
      </c>
      <c r="Y584" s="217">
        <v>0</v>
      </c>
    </row>
    <row r="585" spans="2:25">
      <c r="B585" s="217" t="s">
        <v>753</v>
      </c>
      <c r="C585" s="217" t="s">
        <v>169</v>
      </c>
      <c r="D585" s="217" t="s">
        <v>14</v>
      </c>
      <c r="E585" s="217" t="s">
        <v>86</v>
      </c>
      <c r="F585" s="217" t="s">
        <v>12</v>
      </c>
      <c r="G585" s="217" t="s">
        <v>10</v>
      </c>
      <c r="H585" s="217" t="s">
        <v>176</v>
      </c>
      <c r="I585" s="217">
        <v>4</v>
      </c>
      <c r="J585" s="217">
        <v>4</v>
      </c>
      <c r="K585" s="217">
        <v>0</v>
      </c>
      <c r="L585" s="217">
        <v>7</v>
      </c>
      <c r="M585" s="217">
        <v>657.69230769230796</v>
      </c>
      <c r="N585" s="217">
        <v>6.0818713450292403</v>
      </c>
      <c r="O585" s="217">
        <v>6.0818713450292403</v>
      </c>
      <c r="P585" s="217">
        <v>0</v>
      </c>
      <c r="Q585" s="217">
        <v>6.0818713450292403</v>
      </c>
      <c r="R585" s="217">
        <v>6.0818713450292403</v>
      </c>
      <c r="S585" s="217">
        <v>0</v>
      </c>
      <c r="T585" s="217">
        <v>6.0818713450292403</v>
      </c>
      <c r="U585" s="217">
        <v>6.0818713450292403</v>
      </c>
      <c r="V585" s="217">
        <v>0</v>
      </c>
      <c r="W585" s="217">
        <v>6.0818713450292403</v>
      </c>
      <c r="X585" s="217">
        <v>6.0818713450292403</v>
      </c>
      <c r="Y585" s="217">
        <v>0</v>
      </c>
    </row>
    <row r="586" spans="2:25">
      <c r="B586" s="217" t="s">
        <v>754</v>
      </c>
      <c r="C586" s="217" t="s">
        <v>169</v>
      </c>
      <c r="D586" s="217" t="s">
        <v>14</v>
      </c>
      <c r="E586" s="217" t="s">
        <v>86</v>
      </c>
      <c r="F586" s="217" t="s">
        <v>12</v>
      </c>
      <c r="G586" s="217" t="s">
        <v>10</v>
      </c>
      <c r="H586" s="217" t="s">
        <v>178</v>
      </c>
      <c r="I586" s="217">
        <v>3</v>
      </c>
      <c r="J586" s="217">
        <v>3</v>
      </c>
      <c r="K586" s="217">
        <v>0</v>
      </c>
      <c r="L586" s="217">
        <v>3</v>
      </c>
      <c r="M586" s="217">
        <v>576.92307692307702</v>
      </c>
      <c r="N586" s="217">
        <v>5.2</v>
      </c>
      <c r="O586" s="217">
        <v>5.2</v>
      </c>
      <c r="P586" s="217">
        <v>0</v>
      </c>
      <c r="Q586" s="217">
        <v>5.2</v>
      </c>
      <c r="R586" s="217">
        <v>5.2</v>
      </c>
      <c r="S586" s="217">
        <v>0</v>
      </c>
      <c r="T586" s="217">
        <v>5.2</v>
      </c>
      <c r="U586" s="217">
        <v>5.2</v>
      </c>
      <c r="V586" s="217">
        <v>0</v>
      </c>
      <c r="W586" s="217">
        <v>5.2</v>
      </c>
      <c r="X586" s="217">
        <v>5.2</v>
      </c>
      <c r="Y586" s="217">
        <v>0</v>
      </c>
    </row>
    <row r="587" spans="2:25">
      <c r="B587" s="217" t="s">
        <v>755</v>
      </c>
      <c r="C587" s="217" t="s">
        <v>169</v>
      </c>
      <c r="D587" s="217" t="s">
        <v>14</v>
      </c>
      <c r="E587" s="217" t="s">
        <v>86</v>
      </c>
      <c r="F587" s="217" t="s">
        <v>12</v>
      </c>
      <c r="G587" s="217" t="s">
        <v>10</v>
      </c>
      <c r="H587" s="217" t="s">
        <v>5</v>
      </c>
      <c r="I587" s="217">
        <v>12</v>
      </c>
      <c r="J587" s="217">
        <v>12</v>
      </c>
      <c r="K587" s="217">
        <v>0</v>
      </c>
      <c r="L587" s="217">
        <v>23</v>
      </c>
      <c r="M587" s="217">
        <v>3000</v>
      </c>
      <c r="N587" s="217">
        <v>4</v>
      </c>
      <c r="O587" s="217">
        <v>4</v>
      </c>
      <c r="P587" s="217">
        <v>0</v>
      </c>
      <c r="Q587" s="217">
        <v>4</v>
      </c>
      <c r="R587" s="217">
        <v>4</v>
      </c>
      <c r="S587" s="217">
        <v>0</v>
      </c>
      <c r="T587" s="217">
        <v>4</v>
      </c>
      <c r="U587" s="217">
        <v>4</v>
      </c>
      <c r="V587" s="217">
        <v>0</v>
      </c>
      <c r="W587" s="217">
        <v>4</v>
      </c>
      <c r="X587" s="217">
        <v>4</v>
      </c>
      <c r="Y587" s="217">
        <v>0</v>
      </c>
    </row>
    <row r="588" spans="2:25">
      <c r="B588" s="217" t="s">
        <v>756</v>
      </c>
      <c r="C588" s="217" t="s">
        <v>169</v>
      </c>
      <c r="D588" s="217" t="s">
        <v>14</v>
      </c>
      <c r="E588" s="217" t="s">
        <v>86</v>
      </c>
      <c r="F588" s="217" t="s">
        <v>9</v>
      </c>
      <c r="G588" s="217" t="s">
        <v>10</v>
      </c>
      <c r="H588" s="217" t="s">
        <v>170</v>
      </c>
      <c r="I588" s="217">
        <v>1</v>
      </c>
      <c r="J588" s="217">
        <v>0</v>
      </c>
      <c r="K588" s="217">
        <v>1</v>
      </c>
      <c r="L588" s="217">
        <v>14</v>
      </c>
      <c r="M588" s="217">
        <v>682.51748251748199</v>
      </c>
      <c r="N588" s="217">
        <v>1.4651639344262299</v>
      </c>
      <c r="O588" s="217">
        <v>0</v>
      </c>
      <c r="P588" s="217">
        <v>1.4651639344262299</v>
      </c>
      <c r="Q588" s="217">
        <v>1.4651639344262299</v>
      </c>
      <c r="R588" s="217">
        <v>0</v>
      </c>
      <c r="S588" s="217">
        <v>1.4651639344262299</v>
      </c>
      <c r="T588" s="217">
        <v>1.4651639344262299</v>
      </c>
      <c r="U588" s="217">
        <v>0</v>
      </c>
      <c r="V588" s="217">
        <v>1.4651639344262299</v>
      </c>
      <c r="W588" s="217">
        <v>1.4651639344262299</v>
      </c>
      <c r="X588" s="217">
        <v>0</v>
      </c>
      <c r="Y588" s="217">
        <v>1.4651639344262299</v>
      </c>
    </row>
    <row r="589" spans="2:25">
      <c r="B589" s="217" t="s">
        <v>757</v>
      </c>
      <c r="C589" s="217" t="s">
        <v>169</v>
      </c>
      <c r="D589" s="217" t="s">
        <v>14</v>
      </c>
      <c r="E589" s="217" t="s">
        <v>86</v>
      </c>
      <c r="F589" s="217" t="s">
        <v>9</v>
      </c>
      <c r="G589" s="217" t="s">
        <v>10</v>
      </c>
      <c r="H589" s="217" t="s">
        <v>172</v>
      </c>
      <c r="I589" s="217">
        <v>0</v>
      </c>
      <c r="J589" s="217">
        <v>0</v>
      </c>
      <c r="K589" s="217">
        <v>0</v>
      </c>
      <c r="L589" s="217">
        <v>7</v>
      </c>
      <c r="M589" s="217">
        <v>615.38461538461502</v>
      </c>
      <c r="N589" s="217">
        <v>0</v>
      </c>
      <c r="O589" s="217">
        <v>0</v>
      </c>
      <c r="P589" s="217">
        <v>0</v>
      </c>
      <c r="Q589" s="217">
        <v>0</v>
      </c>
      <c r="R589" s="217">
        <v>0</v>
      </c>
      <c r="S589" s="217">
        <v>0</v>
      </c>
      <c r="T589" s="217">
        <v>0</v>
      </c>
      <c r="U589" s="217">
        <v>0</v>
      </c>
      <c r="V589" s="217">
        <v>0</v>
      </c>
      <c r="W589" s="217">
        <v>0</v>
      </c>
      <c r="X589" s="217">
        <v>0</v>
      </c>
      <c r="Y589" s="217">
        <v>0</v>
      </c>
    </row>
    <row r="590" spans="2:25">
      <c r="B590" s="217" t="s">
        <v>758</v>
      </c>
      <c r="C590" s="217" t="s">
        <v>169</v>
      </c>
      <c r="D590" s="217" t="s">
        <v>14</v>
      </c>
      <c r="E590" s="217" t="s">
        <v>86</v>
      </c>
      <c r="F590" s="217" t="s">
        <v>9</v>
      </c>
      <c r="G590" s="217" t="s">
        <v>10</v>
      </c>
      <c r="H590" s="217" t="s">
        <v>174</v>
      </c>
      <c r="I590" s="217">
        <v>0</v>
      </c>
      <c r="J590" s="217">
        <v>0</v>
      </c>
      <c r="K590" s="217">
        <v>0</v>
      </c>
      <c r="L590" s="217">
        <v>8</v>
      </c>
      <c r="M590" s="217">
        <v>615.38461538461502</v>
      </c>
      <c r="N590" s="217">
        <v>0</v>
      </c>
      <c r="O590" s="217">
        <v>0</v>
      </c>
      <c r="P590" s="217">
        <v>0</v>
      </c>
      <c r="Q590" s="217">
        <v>0</v>
      </c>
      <c r="R590" s="217">
        <v>0</v>
      </c>
      <c r="S590" s="217">
        <v>0</v>
      </c>
      <c r="T590" s="217">
        <v>0</v>
      </c>
      <c r="U590" s="217">
        <v>0</v>
      </c>
      <c r="V590" s="217">
        <v>0</v>
      </c>
      <c r="W590" s="217">
        <v>0</v>
      </c>
      <c r="X590" s="217">
        <v>0</v>
      </c>
      <c r="Y590" s="217">
        <v>0</v>
      </c>
    </row>
    <row r="591" spans="2:25">
      <c r="B591" s="217" t="s">
        <v>759</v>
      </c>
      <c r="C591" s="217" t="s">
        <v>169</v>
      </c>
      <c r="D591" s="217" t="s">
        <v>14</v>
      </c>
      <c r="E591" s="217" t="s">
        <v>86</v>
      </c>
      <c r="F591" s="217" t="s">
        <v>9</v>
      </c>
      <c r="G591" s="217" t="s">
        <v>10</v>
      </c>
      <c r="H591" s="217" t="s">
        <v>176</v>
      </c>
      <c r="I591" s="217">
        <v>0</v>
      </c>
      <c r="J591" s="217">
        <v>0</v>
      </c>
      <c r="K591" s="217">
        <v>0</v>
      </c>
      <c r="L591" s="217">
        <v>9</v>
      </c>
      <c r="M591" s="217">
        <v>693.70629370629399</v>
      </c>
      <c r="N591" s="217">
        <v>0</v>
      </c>
      <c r="O591" s="217">
        <v>0</v>
      </c>
      <c r="P591" s="217">
        <v>0</v>
      </c>
      <c r="Q591" s="217">
        <v>0</v>
      </c>
      <c r="R591" s="217">
        <v>0</v>
      </c>
      <c r="S591" s="217">
        <v>0</v>
      </c>
      <c r="T591" s="217">
        <v>0</v>
      </c>
      <c r="U591" s="217">
        <v>0</v>
      </c>
      <c r="V591" s="217">
        <v>0</v>
      </c>
      <c r="W591" s="217">
        <v>0</v>
      </c>
      <c r="X591" s="217">
        <v>0</v>
      </c>
      <c r="Y591" s="217">
        <v>0</v>
      </c>
    </row>
    <row r="592" spans="2:25">
      <c r="B592" s="217" t="s">
        <v>760</v>
      </c>
      <c r="C592" s="217" t="s">
        <v>169</v>
      </c>
      <c r="D592" s="217" t="s">
        <v>14</v>
      </c>
      <c r="E592" s="217" t="s">
        <v>86</v>
      </c>
      <c r="F592" s="217" t="s">
        <v>9</v>
      </c>
      <c r="G592" s="217" t="s">
        <v>10</v>
      </c>
      <c r="H592" s="217" t="s">
        <v>178</v>
      </c>
      <c r="I592" s="217">
        <v>0</v>
      </c>
      <c r="J592" s="217">
        <v>0</v>
      </c>
      <c r="K592" s="217">
        <v>0</v>
      </c>
      <c r="L592" s="217">
        <v>3</v>
      </c>
      <c r="M592" s="217">
        <v>593.00699300699296</v>
      </c>
      <c r="N592" s="217">
        <v>0</v>
      </c>
      <c r="O592" s="217">
        <v>0</v>
      </c>
      <c r="P592" s="217">
        <v>0</v>
      </c>
      <c r="Q592" s="217">
        <v>0</v>
      </c>
      <c r="R592" s="217">
        <v>0</v>
      </c>
      <c r="S592" s="217">
        <v>0</v>
      </c>
      <c r="T592" s="217">
        <v>0</v>
      </c>
      <c r="U592" s="217">
        <v>0</v>
      </c>
      <c r="V592" s="217">
        <v>0</v>
      </c>
      <c r="W592" s="217">
        <v>0</v>
      </c>
      <c r="X592" s="217">
        <v>0</v>
      </c>
      <c r="Y592" s="217">
        <v>0</v>
      </c>
    </row>
    <row r="593" spans="2:25">
      <c r="B593" s="217" t="s">
        <v>761</v>
      </c>
      <c r="C593" s="217" t="s">
        <v>169</v>
      </c>
      <c r="D593" s="217" t="s">
        <v>14</v>
      </c>
      <c r="E593" s="217" t="s">
        <v>86</v>
      </c>
      <c r="F593" s="217" t="s">
        <v>9</v>
      </c>
      <c r="G593" s="217" t="s">
        <v>10</v>
      </c>
      <c r="H593" s="217" t="s">
        <v>5</v>
      </c>
      <c r="I593" s="217">
        <v>1</v>
      </c>
      <c r="J593" s="217">
        <v>0</v>
      </c>
      <c r="K593" s="217">
        <v>1</v>
      </c>
      <c r="L593" s="217">
        <v>41</v>
      </c>
      <c r="M593" s="217">
        <v>3200</v>
      </c>
      <c r="N593" s="217">
        <v>0.3125</v>
      </c>
      <c r="O593" s="217">
        <v>0</v>
      </c>
      <c r="P593" s="217">
        <v>0.3125</v>
      </c>
      <c r="Q593" s="217">
        <v>0.3125</v>
      </c>
      <c r="R593" s="217">
        <v>0</v>
      </c>
      <c r="S593" s="217">
        <v>0.3125</v>
      </c>
      <c r="T593" s="217">
        <v>0.3125</v>
      </c>
      <c r="U593" s="217">
        <v>0</v>
      </c>
      <c r="V593" s="217">
        <v>0.3125</v>
      </c>
      <c r="W593" s="217">
        <v>0.3125</v>
      </c>
      <c r="X593" s="217">
        <v>0</v>
      </c>
      <c r="Y593" s="217">
        <v>0.3125</v>
      </c>
    </row>
    <row r="594" spans="2:25">
      <c r="B594" s="217" t="s">
        <v>762</v>
      </c>
      <c r="C594" s="217" t="s">
        <v>169</v>
      </c>
      <c r="D594" s="217" t="s">
        <v>14</v>
      </c>
      <c r="E594" s="217" t="s">
        <v>86</v>
      </c>
      <c r="F594" s="217" t="s">
        <v>5</v>
      </c>
      <c r="G594" s="217" t="s">
        <v>10</v>
      </c>
      <c r="H594" s="217" t="s">
        <v>170</v>
      </c>
      <c r="I594" s="217">
        <v>5</v>
      </c>
      <c r="J594" s="217">
        <v>4</v>
      </c>
      <c r="K594" s="217">
        <v>1</v>
      </c>
      <c r="L594" s="217">
        <v>18</v>
      </c>
      <c r="M594" s="217">
        <v>1294.05594405594</v>
      </c>
      <c r="N594" s="217">
        <v>3.8638205890299901</v>
      </c>
      <c r="O594" s="217">
        <v>3.0910564712239901</v>
      </c>
      <c r="P594" s="217">
        <v>0.77276411780599796</v>
      </c>
      <c r="Q594" s="217">
        <v>3.8638205890299901</v>
      </c>
      <c r="R594" s="217">
        <v>3.0910564712239901</v>
      </c>
      <c r="S594" s="217">
        <v>0.77276411780599796</v>
      </c>
      <c r="T594" s="217">
        <v>3.8638205890299901</v>
      </c>
      <c r="U594" s="217">
        <v>3.0910564712239901</v>
      </c>
      <c r="V594" s="217">
        <v>0.77276411780599796</v>
      </c>
      <c r="W594" s="217">
        <v>3.8638205890299901</v>
      </c>
      <c r="X594" s="217">
        <v>3.0910564712239901</v>
      </c>
      <c r="Y594" s="217">
        <v>0.77276411780599796</v>
      </c>
    </row>
    <row r="595" spans="2:25">
      <c r="B595" s="217" t="s">
        <v>763</v>
      </c>
      <c r="C595" s="217" t="s">
        <v>169</v>
      </c>
      <c r="D595" s="217" t="s">
        <v>14</v>
      </c>
      <c r="E595" s="217" t="s">
        <v>86</v>
      </c>
      <c r="F595" s="217" t="s">
        <v>5</v>
      </c>
      <c r="G595" s="217" t="s">
        <v>10</v>
      </c>
      <c r="H595" s="217" t="s">
        <v>172</v>
      </c>
      <c r="I595" s="217">
        <v>1</v>
      </c>
      <c r="J595" s="217">
        <v>1</v>
      </c>
      <c r="K595" s="217">
        <v>0</v>
      </c>
      <c r="L595" s="217">
        <v>12</v>
      </c>
      <c r="M595" s="217">
        <v>1192.3076923076901</v>
      </c>
      <c r="N595" s="217">
        <v>0.83870967741935498</v>
      </c>
      <c r="O595" s="217">
        <v>0.83870967741935498</v>
      </c>
      <c r="P595" s="217">
        <v>0</v>
      </c>
      <c r="Q595" s="217">
        <v>0.83870967741935498</v>
      </c>
      <c r="R595" s="217">
        <v>0.83870967741935498</v>
      </c>
      <c r="S595" s="217">
        <v>0</v>
      </c>
      <c r="T595" s="217">
        <v>0.83870967741935498</v>
      </c>
      <c r="U595" s="217">
        <v>0.83870967741935498</v>
      </c>
      <c r="V595" s="217">
        <v>0</v>
      </c>
      <c r="W595" s="217">
        <v>0.83870967741935498</v>
      </c>
      <c r="X595" s="217">
        <v>0.83870967741935498</v>
      </c>
      <c r="Y595" s="217">
        <v>0</v>
      </c>
    </row>
    <row r="596" spans="2:25">
      <c r="B596" s="217" t="s">
        <v>764</v>
      </c>
      <c r="C596" s="217" t="s">
        <v>169</v>
      </c>
      <c r="D596" s="217" t="s">
        <v>14</v>
      </c>
      <c r="E596" s="217" t="s">
        <v>86</v>
      </c>
      <c r="F596" s="217" t="s">
        <v>5</v>
      </c>
      <c r="G596" s="217" t="s">
        <v>10</v>
      </c>
      <c r="H596" s="217" t="s">
        <v>174</v>
      </c>
      <c r="I596" s="217">
        <v>0</v>
      </c>
      <c r="J596" s="217">
        <v>0</v>
      </c>
      <c r="K596" s="217">
        <v>0</v>
      </c>
      <c r="L596" s="217">
        <v>12</v>
      </c>
      <c r="M596" s="217">
        <v>1192.3076923076901</v>
      </c>
      <c r="N596" s="217">
        <v>0</v>
      </c>
      <c r="O596" s="217">
        <v>0</v>
      </c>
      <c r="P596" s="217">
        <v>0</v>
      </c>
      <c r="Q596" s="217">
        <v>0</v>
      </c>
      <c r="R596" s="217">
        <v>0</v>
      </c>
      <c r="S596" s="217">
        <v>0</v>
      </c>
      <c r="T596" s="217">
        <v>0</v>
      </c>
      <c r="U596" s="217">
        <v>0</v>
      </c>
      <c r="V596" s="217">
        <v>0</v>
      </c>
      <c r="W596" s="217">
        <v>0</v>
      </c>
      <c r="X596" s="217">
        <v>0</v>
      </c>
      <c r="Y596" s="217">
        <v>0</v>
      </c>
    </row>
    <row r="597" spans="2:25">
      <c r="B597" s="217" t="s">
        <v>765</v>
      </c>
      <c r="C597" s="217" t="s">
        <v>169</v>
      </c>
      <c r="D597" s="217" t="s">
        <v>14</v>
      </c>
      <c r="E597" s="217" t="s">
        <v>86</v>
      </c>
      <c r="F597" s="217" t="s">
        <v>5</v>
      </c>
      <c r="G597" s="217" t="s">
        <v>10</v>
      </c>
      <c r="H597" s="217" t="s">
        <v>176</v>
      </c>
      <c r="I597" s="217">
        <v>4</v>
      </c>
      <c r="J597" s="217">
        <v>4</v>
      </c>
      <c r="K597" s="217">
        <v>0</v>
      </c>
      <c r="L597" s="217">
        <v>16</v>
      </c>
      <c r="M597" s="217">
        <v>1351.3986013986</v>
      </c>
      <c r="N597" s="217">
        <v>2.9598965071151402</v>
      </c>
      <c r="O597" s="217">
        <v>2.9598965071151402</v>
      </c>
      <c r="P597" s="217">
        <v>0</v>
      </c>
      <c r="Q597" s="217">
        <v>2.9598965071151402</v>
      </c>
      <c r="R597" s="217">
        <v>2.9598965071151402</v>
      </c>
      <c r="S597" s="217">
        <v>0</v>
      </c>
      <c r="T597" s="217">
        <v>2.9598965071151402</v>
      </c>
      <c r="U597" s="217">
        <v>2.9598965071151402</v>
      </c>
      <c r="V597" s="217">
        <v>0</v>
      </c>
      <c r="W597" s="217">
        <v>2.9598965071151402</v>
      </c>
      <c r="X597" s="217">
        <v>2.9598965071151402</v>
      </c>
      <c r="Y597" s="217">
        <v>0</v>
      </c>
    </row>
    <row r="598" spans="2:25">
      <c r="B598" s="217" t="s">
        <v>766</v>
      </c>
      <c r="C598" s="217" t="s">
        <v>169</v>
      </c>
      <c r="D598" s="217" t="s">
        <v>14</v>
      </c>
      <c r="E598" s="217" t="s">
        <v>86</v>
      </c>
      <c r="F598" s="217" t="s">
        <v>5</v>
      </c>
      <c r="G598" s="217" t="s">
        <v>10</v>
      </c>
      <c r="H598" s="217" t="s">
        <v>178</v>
      </c>
      <c r="I598" s="217">
        <v>3</v>
      </c>
      <c r="J598" s="217">
        <v>3</v>
      </c>
      <c r="K598" s="217">
        <v>0</v>
      </c>
      <c r="L598" s="217">
        <v>6</v>
      </c>
      <c r="M598" s="217">
        <v>1169.93006993007</v>
      </c>
      <c r="N598" s="217">
        <v>2.5642558278541498</v>
      </c>
      <c r="O598" s="217">
        <v>2.5642558278541498</v>
      </c>
      <c r="P598" s="217">
        <v>0</v>
      </c>
      <c r="Q598" s="217">
        <v>2.5642558278541498</v>
      </c>
      <c r="R598" s="217">
        <v>2.5642558278541498</v>
      </c>
      <c r="S598" s="217">
        <v>0</v>
      </c>
      <c r="T598" s="217">
        <v>2.5642558278541498</v>
      </c>
      <c r="U598" s="217">
        <v>2.5642558278541498</v>
      </c>
      <c r="V598" s="217">
        <v>0</v>
      </c>
      <c r="W598" s="217">
        <v>2.5642558278541498</v>
      </c>
      <c r="X598" s="217">
        <v>2.5642558278541498</v>
      </c>
      <c r="Y598" s="217">
        <v>0</v>
      </c>
    </row>
    <row r="599" spans="2:25">
      <c r="B599" s="217" t="s">
        <v>767</v>
      </c>
      <c r="C599" s="217" t="s">
        <v>169</v>
      </c>
      <c r="D599" s="217" t="s">
        <v>14</v>
      </c>
      <c r="E599" s="217" t="s">
        <v>86</v>
      </c>
      <c r="F599" s="217" t="s">
        <v>5</v>
      </c>
      <c r="G599" s="217" t="s">
        <v>10</v>
      </c>
      <c r="H599" s="217" t="s">
        <v>5</v>
      </c>
      <c r="I599" s="217">
        <v>13</v>
      </c>
      <c r="J599" s="217">
        <v>12</v>
      </c>
      <c r="K599" s="217">
        <v>1</v>
      </c>
      <c r="L599" s="217">
        <v>64</v>
      </c>
      <c r="M599" s="217">
        <v>6200</v>
      </c>
      <c r="N599" s="217">
        <v>2.0967741935483901</v>
      </c>
      <c r="O599" s="217">
        <v>1.93548387096774</v>
      </c>
      <c r="P599" s="217">
        <v>0.16129032258064499</v>
      </c>
      <c r="Q599" s="217">
        <v>2.0967741935483901</v>
      </c>
      <c r="R599" s="217">
        <v>1.93548387096774</v>
      </c>
      <c r="S599" s="217">
        <v>0.16129032258064499</v>
      </c>
      <c r="T599" s="217">
        <v>2.0967741935483901</v>
      </c>
      <c r="U599" s="217">
        <v>1.93548387096774</v>
      </c>
      <c r="V599" s="217">
        <v>0.16129032258064499</v>
      </c>
      <c r="W599" s="217">
        <v>2.0967741935483901</v>
      </c>
      <c r="X599" s="217">
        <v>1.93548387096774</v>
      </c>
      <c r="Y599" s="217">
        <v>0.16129032258064499</v>
      </c>
    </row>
    <row r="600" spans="2:25">
      <c r="B600" s="217" t="s">
        <v>768</v>
      </c>
      <c r="C600" s="217" t="s">
        <v>169</v>
      </c>
      <c r="D600" s="217" t="s">
        <v>14</v>
      </c>
      <c r="E600" s="217" t="s">
        <v>86</v>
      </c>
      <c r="F600" s="217" t="s">
        <v>12</v>
      </c>
      <c r="G600" s="217" t="s">
        <v>49</v>
      </c>
      <c r="H600" s="217" t="s">
        <v>170</v>
      </c>
      <c r="I600" s="217">
        <v>10</v>
      </c>
      <c r="J600" s="217">
        <v>10</v>
      </c>
      <c r="K600" s="217">
        <v>0</v>
      </c>
      <c r="L600" s="217">
        <v>39</v>
      </c>
      <c r="M600" s="217">
        <v>5197.98933739528</v>
      </c>
      <c r="N600" s="217">
        <v>1.92382079894974</v>
      </c>
      <c r="O600" s="217">
        <v>1.92382079894974</v>
      </c>
      <c r="P600" s="217">
        <v>0</v>
      </c>
      <c r="Q600" s="217">
        <v>1.92382079894974</v>
      </c>
      <c r="R600" s="217">
        <v>1.92382079894974</v>
      </c>
      <c r="S600" s="217">
        <v>0</v>
      </c>
      <c r="T600" s="217">
        <v>1.92382079894974</v>
      </c>
      <c r="U600" s="217">
        <v>1.92382079894974</v>
      </c>
      <c r="V600" s="217">
        <v>0</v>
      </c>
      <c r="W600" s="217">
        <v>1.92382079894974</v>
      </c>
      <c r="X600" s="217">
        <v>1.92382079894974</v>
      </c>
      <c r="Y600" s="217">
        <v>0</v>
      </c>
    </row>
    <row r="601" spans="2:25">
      <c r="B601" s="217" t="s">
        <v>769</v>
      </c>
      <c r="C601" s="217" t="s">
        <v>169</v>
      </c>
      <c r="D601" s="217" t="s">
        <v>14</v>
      </c>
      <c r="E601" s="217" t="s">
        <v>86</v>
      </c>
      <c r="F601" s="217" t="s">
        <v>12</v>
      </c>
      <c r="G601" s="217" t="s">
        <v>49</v>
      </c>
      <c r="H601" s="217" t="s">
        <v>172</v>
      </c>
      <c r="I601" s="217">
        <v>6</v>
      </c>
      <c r="J601" s="217">
        <v>6</v>
      </c>
      <c r="K601" s="217">
        <v>0</v>
      </c>
      <c r="L601" s="217">
        <v>45</v>
      </c>
      <c r="M601" s="217">
        <v>3322.1020563594798</v>
      </c>
      <c r="N601" s="217">
        <v>1.80608539358814</v>
      </c>
      <c r="O601" s="217">
        <v>1.80608539358814</v>
      </c>
      <c r="P601" s="217">
        <v>0</v>
      </c>
      <c r="Q601" s="217">
        <v>1.80608539358814</v>
      </c>
      <c r="R601" s="217">
        <v>1.80608539358814</v>
      </c>
      <c r="S601" s="217">
        <v>0</v>
      </c>
      <c r="T601" s="217">
        <v>1.80608539358814</v>
      </c>
      <c r="U601" s="217">
        <v>1.80608539358814</v>
      </c>
      <c r="V601" s="217">
        <v>0</v>
      </c>
      <c r="W601" s="217">
        <v>1.80608539358814</v>
      </c>
      <c r="X601" s="217">
        <v>1.80608539358814</v>
      </c>
      <c r="Y601" s="217">
        <v>0</v>
      </c>
    </row>
    <row r="602" spans="2:25">
      <c r="B602" s="217" t="s">
        <v>770</v>
      </c>
      <c r="C602" s="217" t="s">
        <v>169</v>
      </c>
      <c r="D602" s="217" t="s">
        <v>14</v>
      </c>
      <c r="E602" s="217" t="s">
        <v>86</v>
      </c>
      <c r="F602" s="217" t="s">
        <v>12</v>
      </c>
      <c r="G602" s="217" t="s">
        <v>49</v>
      </c>
      <c r="H602" s="217" t="s">
        <v>174</v>
      </c>
      <c r="I602" s="217">
        <v>4</v>
      </c>
      <c r="J602" s="217">
        <v>4</v>
      </c>
      <c r="K602" s="217">
        <v>0</v>
      </c>
      <c r="L602" s="217">
        <v>15</v>
      </c>
      <c r="M602" s="217">
        <v>2441.7974105102799</v>
      </c>
      <c r="N602" s="217">
        <v>1.63813753867651</v>
      </c>
      <c r="O602" s="217">
        <v>1.63813753867651</v>
      </c>
      <c r="P602" s="217">
        <v>0</v>
      </c>
      <c r="Q602" s="217">
        <v>1.63813753867651</v>
      </c>
      <c r="R602" s="217">
        <v>1.63813753867651</v>
      </c>
      <c r="S602" s="217">
        <v>0</v>
      </c>
      <c r="T602" s="217">
        <v>1.63813753867651</v>
      </c>
      <c r="U602" s="217">
        <v>1.63813753867651</v>
      </c>
      <c r="V602" s="217">
        <v>0</v>
      </c>
      <c r="W602" s="217">
        <v>1.63813753867651</v>
      </c>
      <c r="X602" s="217">
        <v>1.63813753867651</v>
      </c>
      <c r="Y602" s="217">
        <v>0</v>
      </c>
    </row>
    <row r="603" spans="2:25">
      <c r="B603" s="217" t="s">
        <v>771</v>
      </c>
      <c r="C603" s="217" t="s">
        <v>169</v>
      </c>
      <c r="D603" s="217" t="s">
        <v>14</v>
      </c>
      <c r="E603" s="217" t="s">
        <v>86</v>
      </c>
      <c r="F603" s="217" t="s">
        <v>12</v>
      </c>
      <c r="G603" s="217" t="s">
        <v>49</v>
      </c>
      <c r="H603" s="217" t="s">
        <v>176</v>
      </c>
      <c r="I603" s="217">
        <v>17</v>
      </c>
      <c r="J603" s="217">
        <v>17</v>
      </c>
      <c r="K603" s="217">
        <v>0</v>
      </c>
      <c r="L603" s="217">
        <v>15</v>
      </c>
      <c r="M603" s="217">
        <v>1823.4881949733399</v>
      </c>
      <c r="N603" s="217">
        <v>9.32279136594493</v>
      </c>
      <c r="O603" s="217">
        <v>9.32279136594493</v>
      </c>
      <c r="P603" s="217">
        <v>0</v>
      </c>
      <c r="Q603" s="217">
        <v>9.32279136594493</v>
      </c>
      <c r="R603" s="217">
        <v>9.32279136594493</v>
      </c>
      <c r="S603" s="217">
        <v>0</v>
      </c>
      <c r="T603" s="217">
        <v>9.32279136594493</v>
      </c>
      <c r="U603" s="217">
        <v>9.32279136594493</v>
      </c>
      <c r="V603" s="217">
        <v>0</v>
      </c>
      <c r="W603" s="217">
        <v>9.32279136594493</v>
      </c>
      <c r="X603" s="217">
        <v>9.32279136594493</v>
      </c>
      <c r="Y603" s="217">
        <v>0</v>
      </c>
    </row>
    <row r="604" spans="2:25">
      <c r="B604" s="217" t="s">
        <v>772</v>
      </c>
      <c r="C604" s="217" t="s">
        <v>169</v>
      </c>
      <c r="D604" s="217" t="s">
        <v>14</v>
      </c>
      <c r="E604" s="217" t="s">
        <v>86</v>
      </c>
      <c r="F604" s="217" t="s">
        <v>12</v>
      </c>
      <c r="G604" s="217" t="s">
        <v>49</v>
      </c>
      <c r="H604" s="217" t="s">
        <v>178</v>
      </c>
      <c r="I604" s="217">
        <v>1</v>
      </c>
      <c r="J604" s="217">
        <v>1</v>
      </c>
      <c r="K604" s="217">
        <v>0</v>
      </c>
      <c r="L604" s="217">
        <v>8</v>
      </c>
      <c r="M604" s="217">
        <v>974.623000761615</v>
      </c>
      <c r="N604" s="217">
        <v>1.02603775943986</v>
      </c>
      <c r="O604" s="217">
        <v>1.02603775943986</v>
      </c>
      <c r="P604" s="217">
        <v>0</v>
      </c>
      <c r="Q604" s="217">
        <v>1.02603775943986</v>
      </c>
      <c r="R604" s="217">
        <v>1.02603775943986</v>
      </c>
      <c r="S604" s="217">
        <v>0</v>
      </c>
      <c r="T604" s="217">
        <v>1.02603775943986</v>
      </c>
      <c r="U604" s="217">
        <v>1.02603775943986</v>
      </c>
      <c r="V604" s="217">
        <v>0</v>
      </c>
      <c r="W604" s="217">
        <v>1.02603775943986</v>
      </c>
      <c r="X604" s="217">
        <v>1.02603775943986</v>
      </c>
      <c r="Y604" s="217">
        <v>0</v>
      </c>
    </row>
    <row r="605" spans="2:25">
      <c r="B605" s="217" t="s">
        <v>773</v>
      </c>
      <c r="C605" s="217" t="s">
        <v>169</v>
      </c>
      <c r="D605" s="217" t="s">
        <v>14</v>
      </c>
      <c r="E605" s="217" t="s">
        <v>86</v>
      </c>
      <c r="F605" s="217" t="s">
        <v>12</v>
      </c>
      <c r="G605" s="217" t="s">
        <v>49</v>
      </c>
      <c r="H605" s="217" t="s">
        <v>5</v>
      </c>
      <c r="I605" s="217">
        <v>38</v>
      </c>
      <c r="J605" s="217">
        <v>38</v>
      </c>
      <c r="K605" s="217">
        <v>0</v>
      </c>
      <c r="L605" s="217">
        <v>122</v>
      </c>
      <c r="M605" s="217">
        <v>13760</v>
      </c>
      <c r="N605" s="217">
        <v>2.7616279069767402</v>
      </c>
      <c r="O605" s="217">
        <v>2.7616279069767402</v>
      </c>
      <c r="P605" s="217">
        <v>0</v>
      </c>
      <c r="Q605" s="217">
        <v>2.7616279069767402</v>
      </c>
      <c r="R605" s="217">
        <v>2.7616279069767402</v>
      </c>
      <c r="S605" s="217">
        <v>0</v>
      </c>
      <c r="T605" s="217">
        <v>2.7616279069767402</v>
      </c>
      <c r="U605" s="217">
        <v>2.7616279069767402</v>
      </c>
      <c r="V605" s="217">
        <v>0</v>
      </c>
      <c r="W605" s="217">
        <v>2.7616279069767402</v>
      </c>
      <c r="X605" s="217">
        <v>2.7616279069767402</v>
      </c>
      <c r="Y605" s="217">
        <v>0</v>
      </c>
    </row>
    <row r="606" spans="2:25">
      <c r="B606" s="217" t="s">
        <v>774</v>
      </c>
      <c r="C606" s="217" t="s">
        <v>169</v>
      </c>
      <c r="D606" s="217" t="s">
        <v>14</v>
      </c>
      <c r="E606" s="217" t="s">
        <v>86</v>
      </c>
      <c r="F606" s="217" t="s">
        <v>9</v>
      </c>
      <c r="G606" s="217" t="s">
        <v>49</v>
      </c>
      <c r="H606" s="217" t="s">
        <v>170</v>
      </c>
      <c r="I606" s="217">
        <v>0</v>
      </c>
      <c r="J606" s="217">
        <v>0</v>
      </c>
      <c r="K606" s="217">
        <v>0</v>
      </c>
      <c r="L606" s="217">
        <v>87</v>
      </c>
      <c r="M606" s="217">
        <v>5377.97523670794</v>
      </c>
      <c r="N606" s="217">
        <v>0</v>
      </c>
      <c r="O606" s="217">
        <v>0</v>
      </c>
      <c r="P606" s="217">
        <v>0</v>
      </c>
      <c r="Q606" s="217">
        <v>0</v>
      </c>
      <c r="R606" s="217">
        <v>0</v>
      </c>
      <c r="S606" s="217">
        <v>0</v>
      </c>
      <c r="T606" s="217">
        <v>0</v>
      </c>
      <c r="U606" s="217">
        <v>0</v>
      </c>
      <c r="V606" s="217">
        <v>0</v>
      </c>
      <c r="W606" s="217">
        <v>0</v>
      </c>
      <c r="X606" s="217">
        <v>0</v>
      </c>
      <c r="Y606" s="217">
        <v>0</v>
      </c>
    </row>
    <row r="607" spans="2:25">
      <c r="B607" s="217" t="s">
        <v>775</v>
      </c>
      <c r="C607" s="217" t="s">
        <v>169</v>
      </c>
      <c r="D607" s="217" t="s">
        <v>14</v>
      </c>
      <c r="E607" s="217" t="s">
        <v>86</v>
      </c>
      <c r="F607" s="217" t="s">
        <v>9</v>
      </c>
      <c r="G607" s="217" t="s">
        <v>49</v>
      </c>
      <c r="H607" s="217" t="s">
        <v>172</v>
      </c>
      <c r="I607" s="217">
        <v>1</v>
      </c>
      <c r="J607" s="217">
        <v>0</v>
      </c>
      <c r="K607" s="217">
        <v>1</v>
      </c>
      <c r="L607" s="217">
        <v>43</v>
      </c>
      <c r="M607" s="217">
        <v>3376.86817188638</v>
      </c>
      <c r="N607" s="217">
        <v>0.29613237742750897</v>
      </c>
      <c r="O607" s="217">
        <v>0</v>
      </c>
      <c r="P607" s="217">
        <v>0.29613237742750897</v>
      </c>
      <c r="Q607" s="217">
        <v>0.29613237742750897</v>
      </c>
      <c r="R607" s="217">
        <v>0</v>
      </c>
      <c r="S607" s="217">
        <v>0.29613237742750897</v>
      </c>
      <c r="T607" s="217">
        <v>0.29613237742750897</v>
      </c>
      <c r="U607" s="217">
        <v>0</v>
      </c>
      <c r="V607" s="217">
        <v>0.29613237742750897</v>
      </c>
      <c r="W607" s="217">
        <v>0.29613237742750897</v>
      </c>
      <c r="X607" s="217">
        <v>0</v>
      </c>
      <c r="Y607" s="217">
        <v>0.29613237742750897</v>
      </c>
    </row>
    <row r="608" spans="2:25">
      <c r="B608" s="217" t="s">
        <v>776</v>
      </c>
      <c r="C608" s="217" t="s">
        <v>169</v>
      </c>
      <c r="D608" s="217" t="s">
        <v>14</v>
      </c>
      <c r="E608" s="217" t="s">
        <v>86</v>
      </c>
      <c r="F608" s="217" t="s">
        <v>9</v>
      </c>
      <c r="G608" s="217" t="s">
        <v>49</v>
      </c>
      <c r="H608" s="217" t="s">
        <v>174</v>
      </c>
      <c r="I608" s="217">
        <v>0</v>
      </c>
      <c r="J608" s="217">
        <v>0</v>
      </c>
      <c r="K608" s="217">
        <v>0</v>
      </c>
      <c r="L608" s="217">
        <v>32</v>
      </c>
      <c r="M608" s="217">
        <v>2584.76329206118</v>
      </c>
      <c r="N608" s="217">
        <v>0</v>
      </c>
      <c r="O608" s="217">
        <v>0</v>
      </c>
      <c r="P608" s="217">
        <v>0</v>
      </c>
      <c r="Q608" s="217">
        <v>0</v>
      </c>
      <c r="R608" s="217">
        <v>0</v>
      </c>
      <c r="S608" s="217">
        <v>0</v>
      </c>
      <c r="T608" s="217">
        <v>0</v>
      </c>
      <c r="U608" s="217">
        <v>0</v>
      </c>
      <c r="V608" s="217">
        <v>0</v>
      </c>
      <c r="W608" s="217">
        <v>0</v>
      </c>
      <c r="X608" s="217">
        <v>0</v>
      </c>
      <c r="Y608" s="217">
        <v>0</v>
      </c>
    </row>
    <row r="609" spans="2:25">
      <c r="B609" s="217" t="s">
        <v>777</v>
      </c>
      <c r="C609" s="217" t="s">
        <v>169</v>
      </c>
      <c r="D609" s="217" t="s">
        <v>14</v>
      </c>
      <c r="E609" s="217" t="s">
        <v>86</v>
      </c>
      <c r="F609" s="217" t="s">
        <v>9</v>
      </c>
      <c r="G609" s="217" t="s">
        <v>49</v>
      </c>
      <c r="H609" s="217" t="s">
        <v>176</v>
      </c>
      <c r="I609" s="217">
        <v>0</v>
      </c>
      <c r="J609" s="217">
        <v>0</v>
      </c>
      <c r="K609" s="217">
        <v>0</v>
      </c>
      <c r="L609" s="217">
        <v>22</v>
      </c>
      <c r="M609" s="217">
        <v>2042.7967953386701</v>
      </c>
      <c r="N609" s="217">
        <v>0</v>
      </c>
      <c r="O609" s="217">
        <v>0</v>
      </c>
      <c r="P609" s="217">
        <v>0</v>
      </c>
      <c r="Q609" s="217">
        <v>0</v>
      </c>
      <c r="R609" s="217">
        <v>0</v>
      </c>
      <c r="S609" s="217">
        <v>0</v>
      </c>
      <c r="T609" s="217">
        <v>0</v>
      </c>
      <c r="U609" s="217">
        <v>0</v>
      </c>
      <c r="V609" s="217">
        <v>0</v>
      </c>
      <c r="W609" s="217">
        <v>0</v>
      </c>
      <c r="X609" s="217">
        <v>0</v>
      </c>
      <c r="Y609" s="217">
        <v>0</v>
      </c>
    </row>
    <row r="610" spans="2:25">
      <c r="B610" s="217" t="s">
        <v>778</v>
      </c>
      <c r="C610" s="217" t="s">
        <v>169</v>
      </c>
      <c r="D610" s="217" t="s">
        <v>14</v>
      </c>
      <c r="E610" s="217" t="s">
        <v>86</v>
      </c>
      <c r="F610" s="217" t="s">
        <v>9</v>
      </c>
      <c r="G610" s="217" t="s">
        <v>49</v>
      </c>
      <c r="H610" s="217" t="s">
        <v>178</v>
      </c>
      <c r="I610" s="217">
        <v>0</v>
      </c>
      <c r="J610" s="217">
        <v>0</v>
      </c>
      <c r="K610" s="217">
        <v>0</v>
      </c>
      <c r="L610" s="217">
        <v>6</v>
      </c>
      <c r="M610" s="217">
        <v>927.596504005827</v>
      </c>
      <c r="N610" s="217">
        <v>0</v>
      </c>
      <c r="O610" s="217">
        <v>0</v>
      </c>
      <c r="P610" s="217">
        <v>0</v>
      </c>
      <c r="Q610" s="217">
        <v>0</v>
      </c>
      <c r="R610" s="217">
        <v>0</v>
      </c>
      <c r="S610" s="217">
        <v>0</v>
      </c>
      <c r="T610" s="217">
        <v>0</v>
      </c>
      <c r="U610" s="217">
        <v>0</v>
      </c>
      <c r="V610" s="217">
        <v>0</v>
      </c>
      <c r="W610" s="217">
        <v>0</v>
      </c>
      <c r="X610" s="217">
        <v>0</v>
      </c>
      <c r="Y610" s="217">
        <v>0</v>
      </c>
    </row>
    <row r="611" spans="2:25">
      <c r="B611" s="217" t="s">
        <v>779</v>
      </c>
      <c r="C611" s="217" t="s">
        <v>169</v>
      </c>
      <c r="D611" s="217" t="s">
        <v>14</v>
      </c>
      <c r="E611" s="217" t="s">
        <v>86</v>
      </c>
      <c r="F611" s="217" t="s">
        <v>9</v>
      </c>
      <c r="G611" s="217" t="s">
        <v>49</v>
      </c>
      <c r="H611" s="217" t="s">
        <v>5</v>
      </c>
      <c r="I611" s="217">
        <v>1</v>
      </c>
      <c r="J611" s="217">
        <v>0</v>
      </c>
      <c r="K611" s="217">
        <v>1</v>
      </c>
      <c r="L611" s="217">
        <v>190</v>
      </c>
      <c r="M611" s="217">
        <v>14310</v>
      </c>
      <c r="N611" s="217">
        <v>6.9881201956673702E-2</v>
      </c>
      <c r="O611" s="217">
        <v>0</v>
      </c>
      <c r="P611" s="217">
        <v>6.9881201956673702E-2</v>
      </c>
      <c r="Q611" s="217">
        <v>6.9881201956673702E-2</v>
      </c>
      <c r="R611" s="217">
        <v>0</v>
      </c>
      <c r="S611" s="217">
        <v>6.9881201956673702E-2</v>
      </c>
      <c r="T611" s="217">
        <v>6.9881201956673702E-2</v>
      </c>
      <c r="U611" s="217">
        <v>0</v>
      </c>
      <c r="V611" s="217">
        <v>6.9881201956673702E-2</v>
      </c>
      <c r="W611" s="217">
        <v>6.9881201956673702E-2</v>
      </c>
      <c r="X611" s="217">
        <v>0</v>
      </c>
      <c r="Y611" s="217">
        <v>6.9881201956673702E-2</v>
      </c>
    </row>
    <row r="612" spans="2:25">
      <c r="B612" s="217" t="s">
        <v>780</v>
      </c>
      <c r="C612" s="217" t="s">
        <v>169</v>
      </c>
      <c r="D612" s="217" t="s">
        <v>14</v>
      </c>
      <c r="E612" s="217" t="s">
        <v>86</v>
      </c>
      <c r="F612" s="217" t="s">
        <v>5</v>
      </c>
      <c r="G612" s="217" t="s">
        <v>49</v>
      </c>
      <c r="H612" s="217" t="s">
        <v>170</v>
      </c>
      <c r="I612" s="217">
        <v>10</v>
      </c>
      <c r="J612" s="217">
        <v>10</v>
      </c>
      <c r="K612" s="217">
        <v>0</v>
      </c>
      <c r="L612" s="217">
        <v>126</v>
      </c>
      <c r="M612" s="217">
        <v>10575.9645741032</v>
      </c>
      <c r="N612" s="217">
        <v>0.94554023228164397</v>
      </c>
      <c r="O612" s="217">
        <v>0.94554023228164397</v>
      </c>
      <c r="P612" s="217">
        <v>0</v>
      </c>
      <c r="Q612" s="217">
        <v>0.94554023228164397</v>
      </c>
      <c r="R612" s="217">
        <v>0.94554023228164397</v>
      </c>
      <c r="S612" s="217">
        <v>0</v>
      </c>
      <c r="T612" s="217">
        <v>0.94554023228164397</v>
      </c>
      <c r="U612" s="217">
        <v>0.94554023228164397</v>
      </c>
      <c r="V612" s="217">
        <v>0</v>
      </c>
      <c r="W612" s="217">
        <v>0.94554023228164397</v>
      </c>
      <c r="X612" s="217">
        <v>0.94554023228164397</v>
      </c>
      <c r="Y612" s="217">
        <v>0</v>
      </c>
    </row>
    <row r="613" spans="2:25">
      <c r="B613" s="217" t="s">
        <v>781</v>
      </c>
      <c r="C613" s="217" t="s">
        <v>169</v>
      </c>
      <c r="D613" s="217" t="s">
        <v>14</v>
      </c>
      <c r="E613" s="217" t="s">
        <v>86</v>
      </c>
      <c r="F613" s="217" t="s">
        <v>5</v>
      </c>
      <c r="G613" s="217" t="s">
        <v>49</v>
      </c>
      <c r="H613" s="217" t="s">
        <v>172</v>
      </c>
      <c r="I613" s="217">
        <v>7</v>
      </c>
      <c r="J613" s="217">
        <v>6</v>
      </c>
      <c r="K613" s="217">
        <v>1</v>
      </c>
      <c r="L613" s="217">
        <v>88</v>
      </c>
      <c r="M613" s="217">
        <v>6698.9702282458602</v>
      </c>
      <c r="N613" s="217">
        <v>1.0449367233317199</v>
      </c>
      <c r="O613" s="217">
        <v>0.89566004857004899</v>
      </c>
      <c r="P613" s="217">
        <v>0.149276674761675</v>
      </c>
      <c r="Q613" s="217">
        <v>1.0449367233317199</v>
      </c>
      <c r="R613" s="217">
        <v>0.89566004857004899</v>
      </c>
      <c r="S613" s="217">
        <v>0.149276674761675</v>
      </c>
      <c r="T613" s="217">
        <v>1.0449367233317199</v>
      </c>
      <c r="U613" s="217">
        <v>0.89566004857004899</v>
      </c>
      <c r="V613" s="217">
        <v>0.149276674761675</v>
      </c>
      <c r="W613" s="217">
        <v>1.0449367233317199</v>
      </c>
      <c r="X613" s="217">
        <v>0.89566004857004899</v>
      </c>
      <c r="Y613" s="217">
        <v>0.149276674761675</v>
      </c>
    </row>
    <row r="614" spans="2:25">
      <c r="B614" s="217" t="s">
        <v>782</v>
      </c>
      <c r="C614" s="217" t="s">
        <v>169</v>
      </c>
      <c r="D614" s="217" t="s">
        <v>14</v>
      </c>
      <c r="E614" s="217" t="s">
        <v>86</v>
      </c>
      <c r="F614" s="217" t="s">
        <v>5</v>
      </c>
      <c r="G614" s="217" t="s">
        <v>49</v>
      </c>
      <c r="H614" s="217" t="s">
        <v>174</v>
      </c>
      <c r="I614" s="217">
        <v>4</v>
      </c>
      <c r="J614" s="217">
        <v>4</v>
      </c>
      <c r="K614" s="217">
        <v>0</v>
      </c>
      <c r="L614" s="217">
        <v>47</v>
      </c>
      <c r="M614" s="217">
        <v>5026.5607025714598</v>
      </c>
      <c r="N614" s="217">
        <v>0.79577274336977599</v>
      </c>
      <c r="O614" s="217">
        <v>0.79577274336977599</v>
      </c>
      <c r="P614" s="217">
        <v>0</v>
      </c>
      <c r="Q614" s="217">
        <v>0.79577274336977599</v>
      </c>
      <c r="R614" s="217">
        <v>0.79577274336977599</v>
      </c>
      <c r="S614" s="217">
        <v>0</v>
      </c>
      <c r="T614" s="217">
        <v>0.79577274336977599</v>
      </c>
      <c r="U614" s="217">
        <v>0.79577274336977599</v>
      </c>
      <c r="V614" s="217">
        <v>0</v>
      </c>
      <c r="W614" s="217">
        <v>0.79577274336977599</v>
      </c>
      <c r="X614" s="217">
        <v>0.79577274336977599</v>
      </c>
      <c r="Y614" s="217">
        <v>0</v>
      </c>
    </row>
    <row r="615" spans="2:25">
      <c r="B615" s="217" t="s">
        <v>783</v>
      </c>
      <c r="C615" s="217" t="s">
        <v>169</v>
      </c>
      <c r="D615" s="217" t="s">
        <v>14</v>
      </c>
      <c r="E615" s="217" t="s">
        <v>86</v>
      </c>
      <c r="F615" s="217" t="s">
        <v>5</v>
      </c>
      <c r="G615" s="217" t="s">
        <v>49</v>
      </c>
      <c r="H615" s="217" t="s">
        <v>176</v>
      </c>
      <c r="I615" s="217">
        <v>17</v>
      </c>
      <c r="J615" s="217">
        <v>17</v>
      </c>
      <c r="K615" s="217">
        <v>0</v>
      </c>
      <c r="L615" s="217">
        <v>37</v>
      </c>
      <c r="M615" s="217">
        <v>3866.28499031202</v>
      </c>
      <c r="N615" s="217">
        <v>4.3969857479719998</v>
      </c>
      <c r="O615" s="217">
        <v>4.3969857479719998</v>
      </c>
      <c r="P615" s="217">
        <v>0</v>
      </c>
      <c r="Q615" s="217">
        <v>4.3969857479719998</v>
      </c>
      <c r="R615" s="217">
        <v>4.3969857479719998</v>
      </c>
      <c r="S615" s="217">
        <v>0</v>
      </c>
      <c r="T615" s="217">
        <v>4.3969857479719998</v>
      </c>
      <c r="U615" s="217">
        <v>4.3969857479719998</v>
      </c>
      <c r="V615" s="217">
        <v>0</v>
      </c>
      <c r="W615" s="217">
        <v>4.3969857479719998</v>
      </c>
      <c r="X615" s="217">
        <v>4.3969857479719998</v>
      </c>
      <c r="Y615" s="217">
        <v>0</v>
      </c>
    </row>
    <row r="616" spans="2:25">
      <c r="B616" s="217" t="s">
        <v>784</v>
      </c>
      <c r="C616" s="217" t="s">
        <v>169</v>
      </c>
      <c r="D616" s="217" t="s">
        <v>14</v>
      </c>
      <c r="E616" s="217" t="s">
        <v>86</v>
      </c>
      <c r="F616" s="217" t="s">
        <v>5</v>
      </c>
      <c r="G616" s="217" t="s">
        <v>49</v>
      </c>
      <c r="H616" s="217" t="s">
        <v>178</v>
      </c>
      <c r="I616" s="217">
        <v>1</v>
      </c>
      <c r="J616" s="217">
        <v>1</v>
      </c>
      <c r="K616" s="217">
        <v>0</v>
      </c>
      <c r="L616" s="217">
        <v>14</v>
      </c>
      <c r="M616" s="217">
        <v>1902.21950476744</v>
      </c>
      <c r="N616" s="217">
        <v>0.52570168558031705</v>
      </c>
      <c r="O616" s="217">
        <v>0.52570168558031705</v>
      </c>
      <c r="P616" s="217">
        <v>0</v>
      </c>
      <c r="Q616" s="217">
        <v>0.52570168558031705</v>
      </c>
      <c r="R616" s="217">
        <v>0.52570168558031705</v>
      </c>
      <c r="S616" s="217">
        <v>0</v>
      </c>
      <c r="T616" s="217">
        <v>0.52570168558031705</v>
      </c>
      <c r="U616" s="217">
        <v>0.52570168558031705</v>
      </c>
      <c r="V616" s="217">
        <v>0</v>
      </c>
      <c r="W616" s="217">
        <v>0.52570168558031705</v>
      </c>
      <c r="X616" s="217">
        <v>0.52570168558031705</v>
      </c>
      <c r="Y616" s="217">
        <v>0</v>
      </c>
    </row>
    <row r="617" spans="2:25">
      <c r="B617" s="217" t="s">
        <v>785</v>
      </c>
      <c r="C617" s="217" t="s">
        <v>169</v>
      </c>
      <c r="D617" s="217" t="s">
        <v>14</v>
      </c>
      <c r="E617" s="217" t="s">
        <v>86</v>
      </c>
      <c r="F617" s="217" t="s">
        <v>5</v>
      </c>
      <c r="G617" s="217" t="s">
        <v>49</v>
      </c>
      <c r="H617" s="217" t="s">
        <v>5</v>
      </c>
      <c r="I617" s="217">
        <v>39</v>
      </c>
      <c r="J617" s="217">
        <v>38</v>
      </c>
      <c r="K617" s="217">
        <v>1</v>
      </c>
      <c r="L617" s="217">
        <v>312</v>
      </c>
      <c r="M617" s="217">
        <v>28070</v>
      </c>
      <c r="N617" s="217">
        <v>1.38938368364802</v>
      </c>
      <c r="O617" s="217">
        <v>1.3537584609903801</v>
      </c>
      <c r="P617" s="217">
        <v>3.5625222657641599E-2</v>
      </c>
      <c r="Q617" s="217">
        <v>1.38938368364802</v>
      </c>
      <c r="R617" s="217">
        <v>1.3537584609903801</v>
      </c>
      <c r="S617" s="217">
        <v>3.5625222657641599E-2</v>
      </c>
      <c r="T617" s="217">
        <v>1.38938368364802</v>
      </c>
      <c r="U617" s="217">
        <v>1.3537584609903801</v>
      </c>
      <c r="V617" s="217">
        <v>3.5625222657641599E-2</v>
      </c>
      <c r="W617" s="217">
        <v>1.38938368364802</v>
      </c>
      <c r="X617" s="217">
        <v>1.3537584609903801</v>
      </c>
      <c r="Y617" s="217">
        <v>3.5625222657641599E-2</v>
      </c>
    </row>
    <row r="618" spans="2:25">
      <c r="B618" s="217" t="s">
        <v>786</v>
      </c>
      <c r="C618" s="217" t="s">
        <v>169</v>
      </c>
      <c r="D618" s="217" t="s">
        <v>14</v>
      </c>
      <c r="E618" s="217" t="s">
        <v>86</v>
      </c>
      <c r="F618" s="217" t="s">
        <v>12</v>
      </c>
      <c r="G618" s="217" t="s">
        <v>13</v>
      </c>
      <c r="H618" s="217" t="s">
        <v>170</v>
      </c>
      <c r="I618" s="217">
        <v>1</v>
      </c>
      <c r="J618" s="217">
        <v>1</v>
      </c>
      <c r="K618" s="217">
        <v>0</v>
      </c>
      <c r="L618" s="217">
        <v>1</v>
      </c>
      <c r="M618" s="217">
        <v>71.142857142857096</v>
      </c>
      <c r="N618" s="217">
        <v>14.0562248995984</v>
      </c>
      <c r="O618" s="217">
        <v>14.0562248995984</v>
      </c>
      <c r="P618" s="217">
        <v>0</v>
      </c>
      <c r="Q618" s="217">
        <v>14.0562248995984</v>
      </c>
      <c r="R618" s="217">
        <v>14.0562248995984</v>
      </c>
      <c r="S618" s="217">
        <v>0</v>
      </c>
      <c r="T618" s="217">
        <v>14.0562248995984</v>
      </c>
      <c r="U618" s="217">
        <v>14.0562248995984</v>
      </c>
      <c r="V618" s="217">
        <v>0</v>
      </c>
      <c r="W618" s="217">
        <v>14.0562248995984</v>
      </c>
      <c r="X618" s="217">
        <v>14.0562248995984</v>
      </c>
      <c r="Y618" s="217">
        <v>0</v>
      </c>
    </row>
    <row r="619" spans="2:25">
      <c r="B619" s="217" t="s">
        <v>787</v>
      </c>
      <c r="C619" s="217" t="s">
        <v>169</v>
      </c>
      <c r="D619" s="217" t="s">
        <v>14</v>
      </c>
      <c r="E619" s="217" t="s">
        <v>86</v>
      </c>
      <c r="F619" s="217" t="s">
        <v>12</v>
      </c>
      <c r="G619" s="217" t="s">
        <v>13</v>
      </c>
      <c r="H619" s="217" t="s">
        <v>172</v>
      </c>
      <c r="I619" s="217">
        <v>1</v>
      </c>
      <c r="J619" s="217">
        <v>1</v>
      </c>
      <c r="K619" s="217">
        <v>0</v>
      </c>
      <c r="L619" s="217">
        <v>0</v>
      </c>
      <c r="M619" s="217">
        <v>118.571428571429</v>
      </c>
      <c r="N619" s="217">
        <v>8.4337349397590398</v>
      </c>
      <c r="O619" s="217">
        <v>8.4337349397590398</v>
      </c>
      <c r="P619" s="217">
        <v>0</v>
      </c>
      <c r="Q619" s="217">
        <v>8.4337349397590398</v>
      </c>
      <c r="R619" s="217">
        <v>8.4337349397590398</v>
      </c>
      <c r="S619" s="217">
        <v>0</v>
      </c>
      <c r="T619" s="217">
        <v>8.4337349397590398</v>
      </c>
      <c r="U619" s="217">
        <v>8.4337349397590398</v>
      </c>
      <c r="V619" s="217">
        <v>0</v>
      </c>
      <c r="W619" s="217">
        <v>8.4337349397590398</v>
      </c>
      <c r="X619" s="217">
        <v>8.4337349397590398</v>
      </c>
      <c r="Y619" s="217">
        <v>0</v>
      </c>
    </row>
    <row r="620" spans="2:25">
      <c r="B620" s="217" t="s">
        <v>788</v>
      </c>
      <c r="C620" s="217" t="s">
        <v>169</v>
      </c>
      <c r="D620" s="217" t="s">
        <v>14</v>
      </c>
      <c r="E620" s="217" t="s">
        <v>86</v>
      </c>
      <c r="F620" s="217" t="s">
        <v>12</v>
      </c>
      <c r="G620" s="217" t="s">
        <v>13</v>
      </c>
      <c r="H620" s="217" t="s">
        <v>174</v>
      </c>
      <c r="I620" s="217">
        <v>0</v>
      </c>
      <c r="J620" s="217">
        <v>0</v>
      </c>
      <c r="K620" s="217">
        <v>0</v>
      </c>
      <c r="L620" s="217">
        <v>2</v>
      </c>
      <c r="M620" s="217">
        <v>154.142857142857</v>
      </c>
      <c r="N620" s="217">
        <v>0</v>
      </c>
      <c r="O620" s="217">
        <v>0</v>
      </c>
      <c r="P620" s="217">
        <v>0</v>
      </c>
      <c r="Q620" s="217">
        <v>0</v>
      </c>
      <c r="R620" s="217">
        <v>0</v>
      </c>
      <c r="S620" s="217">
        <v>0</v>
      </c>
      <c r="T620" s="217">
        <v>0</v>
      </c>
      <c r="U620" s="217">
        <v>0</v>
      </c>
      <c r="V620" s="217">
        <v>0</v>
      </c>
      <c r="W620" s="217">
        <v>0</v>
      </c>
      <c r="X620" s="217">
        <v>0</v>
      </c>
      <c r="Y620" s="217">
        <v>0</v>
      </c>
    </row>
    <row r="621" spans="2:25">
      <c r="B621" s="217" t="s">
        <v>789</v>
      </c>
      <c r="C621" s="217" t="s">
        <v>169</v>
      </c>
      <c r="D621" s="217" t="s">
        <v>14</v>
      </c>
      <c r="E621" s="217" t="s">
        <v>86</v>
      </c>
      <c r="F621" s="217" t="s">
        <v>12</v>
      </c>
      <c r="G621" s="217" t="s">
        <v>13</v>
      </c>
      <c r="H621" s="217" t="s">
        <v>176</v>
      </c>
      <c r="I621" s="217">
        <v>1</v>
      </c>
      <c r="J621" s="217">
        <v>1</v>
      </c>
      <c r="K621" s="217">
        <v>0</v>
      </c>
      <c r="L621" s="217">
        <v>3</v>
      </c>
      <c r="M621" s="217">
        <v>201.57142857142901</v>
      </c>
      <c r="N621" s="217">
        <v>4.9610205527994298</v>
      </c>
      <c r="O621" s="217">
        <v>4.9610205527994298</v>
      </c>
      <c r="P621" s="217">
        <v>0</v>
      </c>
      <c r="Q621" s="217">
        <v>4.9610205527994298</v>
      </c>
      <c r="R621" s="217">
        <v>4.9610205527994298</v>
      </c>
      <c r="S621" s="217">
        <v>0</v>
      </c>
      <c r="T621" s="217">
        <v>4.9610205527994298</v>
      </c>
      <c r="U621" s="217">
        <v>4.9610205527994298</v>
      </c>
      <c r="V621" s="217">
        <v>0</v>
      </c>
      <c r="W621" s="217">
        <v>4.9610205527994298</v>
      </c>
      <c r="X621" s="217">
        <v>4.9610205527994298</v>
      </c>
      <c r="Y621" s="217">
        <v>0</v>
      </c>
    </row>
    <row r="622" spans="2:25">
      <c r="B622" s="217" t="s">
        <v>790</v>
      </c>
      <c r="C622" s="217" t="s">
        <v>169</v>
      </c>
      <c r="D622" s="217" t="s">
        <v>14</v>
      </c>
      <c r="E622" s="217" t="s">
        <v>86</v>
      </c>
      <c r="F622" s="217" t="s">
        <v>12</v>
      </c>
      <c r="G622" s="217" t="s">
        <v>13</v>
      </c>
      <c r="H622" s="217" t="s">
        <v>178</v>
      </c>
      <c r="I622" s="217">
        <v>0</v>
      </c>
      <c r="J622" s="217">
        <v>0</v>
      </c>
      <c r="K622" s="217">
        <v>0</v>
      </c>
      <c r="L622" s="217">
        <v>2</v>
      </c>
      <c r="M622" s="217">
        <v>284.57142857142901</v>
      </c>
      <c r="N622" s="217">
        <v>0</v>
      </c>
      <c r="O622" s="217">
        <v>0</v>
      </c>
      <c r="P622" s="217">
        <v>0</v>
      </c>
      <c r="Q622" s="217">
        <v>0</v>
      </c>
      <c r="R622" s="217">
        <v>0</v>
      </c>
      <c r="S622" s="217">
        <v>0</v>
      </c>
      <c r="T622" s="217">
        <v>0</v>
      </c>
      <c r="U622" s="217">
        <v>0</v>
      </c>
      <c r="V622" s="217">
        <v>0</v>
      </c>
      <c r="W622" s="217">
        <v>0</v>
      </c>
      <c r="X622" s="217">
        <v>0</v>
      </c>
      <c r="Y622" s="217">
        <v>0</v>
      </c>
    </row>
    <row r="623" spans="2:25">
      <c r="B623" s="217" t="s">
        <v>791</v>
      </c>
      <c r="C623" s="217" t="s">
        <v>169</v>
      </c>
      <c r="D623" s="217" t="s">
        <v>14</v>
      </c>
      <c r="E623" s="217" t="s">
        <v>86</v>
      </c>
      <c r="F623" s="217" t="s">
        <v>12</v>
      </c>
      <c r="G623" s="217" t="s">
        <v>13</v>
      </c>
      <c r="H623" s="217" t="s">
        <v>5</v>
      </c>
      <c r="I623" s="217">
        <v>3</v>
      </c>
      <c r="J623" s="217">
        <v>3</v>
      </c>
      <c r="K623" s="217">
        <v>0</v>
      </c>
      <c r="L623" s="217">
        <v>8</v>
      </c>
      <c r="M623" s="217">
        <v>830</v>
      </c>
      <c r="N623" s="217">
        <v>3.6144578313253</v>
      </c>
      <c r="O623" s="217">
        <v>3.6144578313253</v>
      </c>
      <c r="P623" s="217">
        <v>0</v>
      </c>
      <c r="Q623" s="217">
        <v>3.6144578313253</v>
      </c>
      <c r="R623" s="217">
        <v>3.6144578313253</v>
      </c>
      <c r="S623" s="217">
        <v>0</v>
      </c>
      <c r="T623" s="217">
        <v>3.6144578313253</v>
      </c>
      <c r="U623" s="217">
        <v>3.6144578313253</v>
      </c>
      <c r="V623" s="217">
        <v>0</v>
      </c>
      <c r="W623" s="217">
        <v>3.6144578313253</v>
      </c>
      <c r="X623" s="217">
        <v>3.6144578313253</v>
      </c>
      <c r="Y623" s="217">
        <v>0</v>
      </c>
    </row>
    <row r="624" spans="2:25">
      <c r="B624" s="217" t="s">
        <v>792</v>
      </c>
      <c r="C624" s="217" t="s">
        <v>169</v>
      </c>
      <c r="D624" s="217" t="s">
        <v>14</v>
      </c>
      <c r="E624" s="217" t="s">
        <v>86</v>
      </c>
      <c r="F624" s="217" t="s">
        <v>9</v>
      </c>
      <c r="G624" s="217" t="s">
        <v>13</v>
      </c>
      <c r="H624" s="217" t="s">
        <v>170</v>
      </c>
      <c r="I624" s="217">
        <v>0</v>
      </c>
      <c r="J624" s="217">
        <v>0</v>
      </c>
      <c r="K624" s="217">
        <v>0</v>
      </c>
      <c r="L624" s="217">
        <v>6</v>
      </c>
      <c r="M624" s="217">
        <v>99.2</v>
      </c>
      <c r="N624" s="217">
        <v>0</v>
      </c>
      <c r="O624" s="217">
        <v>0</v>
      </c>
      <c r="P624" s="217">
        <v>0</v>
      </c>
      <c r="Q624" s="217">
        <v>0</v>
      </c>
      <c r="R624" s="217">
        <v>0</v>
      </c>
      <c r="S624" s="217">
        <v>0</v>
      </c>
      <c r="T624" s="217">
        <v>0</v>
      </c>
      <c r="U624" s="217">
        <v>0</v>
      </c>
      <c r="V624" s="217">
        <v>0</v>
      </c>
      <c r="W624" s="217">
        <v>0</v>
      </c>
      <c r="X624" s="217">
        <v>0</v>
      </c>
      <c r="Y624" s="217">
        <v>0</v>
      </c>
    </row>
    <row r="625" spans="2:25">
      <c r="B625" s="217" t="s">
        <v>793</v>
      </c>
      <c r="C625" s="217" t="s">
        <v>169</v>
      </c>
      <c r="D625" s="217" t="s">
        <v>14</v>
      </c>
      <c r="E625" s="217" t="s">
        <v>86</v>
      </c>
      <c r="F625" s="217" t="s">
        <v>9</v>
      </c>
      <c r="G625" s="217" t="s">
        <v>13</v>
      </c>
      <c r="H625" s="217" t="s">
        <v>172</v>
      </c>
      <c r="I625" s="217">
        <v>0</v>
      </c>
      <c r="J625" s="217">
        <v>0</v>
      </c>
      <c r="K625" s="217">
        <v>0</v>
      </c>
      <c r="L625" s="217">
        <v>1</v>
      </c>
      <c r="M625" s="217">
        <v>111.6</v>
      </c>
      <c r="N625" s="217">
        <v>0</v>
      </c>
      <c r="O625" s="217">
        <v>0</v>
      </c>
      <c r="P625" s="217">
        <v>0</v>
      </c>
      <c r="Q625" s="217">
        <v>0</v>
      </c>
      <c r="R625" s="217">
        <v>0</v>
      </c>
      <c r="S625" s="217">
        <v>0</v>
      </c>
      <c r="T625" s="217">
        <v>0</v>
      </c>
      <c r="U625" s="217">
        <v>0</v>
      </c>
      <c r="V625" s="217">
        <v>0</v>
      </c>
      <c r="W625" s="217">
        <v>0</v>
      </c>
      <c r="X625" s="217">
        <v>0</v>
      </c>
      <c r="Y625" s="217">
        <v>0</v>
      </c>
    </row>
    <row r="626" spans="2:25">
      <c r="B626" s="217" t="s">
        <v>794</v>
      </c>
      <c r="C626" s="217" t="s">
        <v>169</v>
      </c>
      <c r="D626" s="217" t="s">
        <v>14</v>
      </c>
      <c r="E626" s="217" t="s">
        <v>86</v>
      </c>
      <c r="F626" s="217" t="s">
        <v>9</v>
      </c>
      <c r="G626" s="217" t="s">
        <v>13</v>
      </c>
      <c r="H626" s="217" t="s">
        <v>174</v>
      </c>
      <c r="I626" s="217">
        <v>0</v>
      </c>
      <c r="J626" s="217">
        <v>0</v>
      </c>
      <c r="K626" s="217">
        <v>0</v>
      </c>
      <c r="L626" s="217">
        <v>0</v>
      </c>
      <c r="M626" s="217">
        <v>173.6</v>
      </c>
      <c r="N626" s="217">
        <v>0</v>
      </c>
      <c r="O626" s="217">
        <v>0</v>
      </c>
      <c r="P626" s="217">
        <v>0</v>
      </c>
      <c r="Q626" s="217">
        <v>0</v>
      </c>
      <c r="R626" s="217">
        <v>0</v>
      </c>
      <c r="S626" s="217">
        <v>0</v>
      </c>
      <c r="T626" s="217">
        <v>0</v>
      </c>
      <c r="U626" s="217">
        <v>0</v>
      </c>
      <c r="V626" s="217">
        <v>0</v>
      </c>
      <c r="W626" s="217">
        <v>0</v>
      </c>
      <c r="X626" s="217">
        <v>0</v>
      </c>
      <c r="Y626" s="217">
        <v>0</v>
      </c>
    </row>
    <row r="627" spans="2:25">
      <c r="B627" s="217" t="s">
        <v>795</v>
      </c>
      <c r="C627" s="217" t="s">
        <v>169</v>
      </c>
      <c r="D627" s="217" t="s">
        <v>14</v>
      </c>
      <c r="E627" s="217" t="s">
        <v>86</v>
      </c>
      <c r="F627" s="217" t="s">
        <v>9</v>
      </c>
      <c r="G627" s="217" t="s">
        <v>13</v>
      </c>
      <c r="H627" s="217" t="s">
        <v>176</v>
      </c>
      <c r="I627" s="217">
        <v>0</v>
      </c>
      <c r="J627" s="217">
        <v>0</v>
      </c>
      <c r="K627" s="217">
        <v>0</v>
      </c>
      <c r="L627" s="217">
        <v>5</v>
      </c>
      <c r="M627" s="217">
        <v>235.6</v>
      </c>
      <c r="N627" s="217">
        <v>0</v>
      </c>
      <c r="O627" s="217">
        <v>0</v>
      </c>
      <c r="P627" s="217">
        <v>0</v>
      </c>
      <c r="Q627" s="217">
        <v>0</v>
      </c>
      <c r="R627" s="217">
        <v>0</v>
      </c>
      <c r="S627" s="217">
        <v>0</v>
      </c>
      <c r="T627" s="217">
        <v>0</v>
      </c>
      <c r="U627" s="217">
        <v>0</v>
      </c>
      <c r="V627" s="217">
        <v>0</v>
      </c>
      <c r="W627" s="217">
        <v>0</v>
      </c>
      <c r="X627" s="217">
        <v>0</v>
      </c>
      <c r="Y627" s="217">
        <v>0</v>
      </c>
    </row>
    <row r="628" spans="2:25">
      <c r="B628" s="217" t="s">
        <v>796</v>
      </c>
      <c r="C628" s="217" t="s">
        <v>169</v>
      </c>
      <c r="D628" s="217" t="s">
        <v>14</v>
      </c>
      <c r="E628" s="217" t="s">
        <v>86</v>
      </c>
      <c r="F628" s="217" t="s">
        <v>9</v>
      </c>
      <c r="G628" s="217" t="s">
        <v>13</v>
      </c>
      <c r="H628" s="217" t="s">
        <v>178</v>
      </c>
      <c r="I628" s="217">
        <v>0</v>
      </c>
      <c r="J628" s="217">
        <v>0</v>
      </c>
      <c r="K628" s="217">
        <v>0</v>
      </c>
      <c r="L628" s="217">
        <v>4</v>
      </c>
      <c r="M628" s="217">
        <v>310</v>
      </c>
      <c r="N628" s="217">
        <v>0</v>
      </c>
      <c r="O628" s="217">
        <v>0</v>
      </c>
      <c r="P628" s="217">
        <v>0</v>
      </c>
      <c r="Q628" s="217">
        <v>0</v>
      </c>
      <c r="R628" s="217">
        <v>0</v>
      </c>
      <c r="S628" s="217">
        <v>0</v>
      </c>
      <c r="T628" s="217">
        <v>0</v>
      </c>
      <c r="U628" s="217">
        <v>0</v>
      </c>
      <c r="V628" s="217">
        <v>0</v>
      </c>
      <c r="W628" s="217">
        <v>0</v>
      </c>
      <c r="X628" s="217">
        <v>0</v>
      </c>
      <c r="Y628" s="217">
        <v>0</v>
      </c>
    </row>
    <row r="629" spans="2:25">
      <c r="B629" s="217" t="s">
        <v>797</v>
      </c>
      <c r="C629" s="217" t="s">
        <v>169</v>
      </c>
      <c r="D629" s="217" t="s">
        <v>14</v>
      </c>
      <c r="E629" s="217" t="s">
        <v>86</v>
      </c>
      <c r="F629" s="217" t="s">
        <v>9</v>
      </c>
      <c r="G629" s="217" t="s">
        <v>13</v>
      </c>
      <c r="H629" s="217" t="s">
        <v>5</v>
      </c>
      <c r="I629" s="217">
        <v>0</v>
      </c>
      <c r="J629" s="217">
        <v>0</v>
      </c>
      <c r="K629" s="217">
        <v>0</v>
      </c>
      <c r="L629" s="217">
        <v>16</v>
      </c>
      <c r="M629" s="217">
        <v>930</v>
      </c>
      <c r="N629" s="217">
        <v>0</v>
      </c>
      <c r="O629" s="217">
        <v>0</v>
      </c>
      <c r="P629" s="217">
        <v>0</v>
      </c>
      <c r="Q629" s="217">
        <v>0</v>
      </c>
      <c r="R629" s="217">
        <v>0</v>
      </c>
      <c r="S629" s="217">
        <v>0</v>
      </c>
      <c r="T629" s="217">
        <v>0</v>
      </c>
      <c r="U629" s="217">
        <v>0</v>
      </c>
      <c r="V629" s="217">
        <v>0</v>
      </c>
      <c r="W629" s="217">
        <v>0</v>
      </c>
      <c r="X629" s="217">
        <v>0</v>
      </c>
      <c r="Y629" s="217">
        <v>0</v>
      </c>
    </row>
    <row r="630" spans="2:25">
      <c r="B630" s="217" t="s">
        <v>798</v>
      </c>
      <c r="C630" s="217" t="s">
        <v>169</v>
      </c>
      <c r="D630" s="217" t="s">
        <v>14</v>
      </c>
      <c r="E630" s="217" t="s">
        <v>86</v>
      </c>
      <c r="F630" s="217" t="s">
        <v>5</v>
      </c>
      <c r="G630" s="217" t="s">
        <v>13</v>
      </c>
      <c r="H630" s="217" t="s">
        <v>170</v>
      </c>
      <c r="I630" s="217">
        <v>1</v>
      </c>
      <c r="J630" s="217">
        <v>1</v>
      </c>
      <c r="K630" s="217">
        <v>0</v>
      </c>
      <c r="L630" s="217">
        <v>7</v>
      </c>
      <c r="M630" s="217">
        <v>170.34285714285701</v>
      </c>
      <c r="N630" s="217">
        <v>5.8705132505870496</v>
      </c>
      <c r="O630" s="217">
        <v>5.8705132505870496</v>
      </c>
      <c r="P630" s="217">
        <v>0</v>
      </c>
      <c r="Q630" s="217">
        <v>5.8705132505870496</v>
      </c>
      <c r="R630" s="217">
        <v>5.8705132505870496</v>
      </c>
      <c r="S630" s="217">
        <v>0</v>
      </c>
      <c r="T630" s="217">
        <v>5.8705132505870496</v>
      </c>
      <c r="U630" s="217">
        <v>5.8705132505870496</v>
      </c>
      <c r="V630" s="217">
        <v>0</v>
      </c>
      <c r="W630" s="217">
        <v>5.8705132505870496</v>
      </c>
      <c r="X630" s="217">
        <v>5.8705132505870496</v>
      </c>
      <c r="Y630" s="217">
        <v>0</v>
      </c>
    </row>
    <row r="631" spans="2:25">
      <c r="B631" s="217" t="s">
        <v>799</v>
      </c>
      <c r="C631" s="217" t="s">
        <v>169</v>
      </c>
      <c r="D631" s="217" t="s">
        <v>14</v>
      </c>
      <c r="E631" s="217" t="s">
        <v>86</v>
      </c>
      <c r="F631" s="217" t="s">
        <v>5</v>
      </c>
      <c r="G631" s="217" t="s">
        <v>13</v>
      </c>
      <c r="H631" s="217" t="s">
        <v>172</v>
      </c>
      <c r="I631" s="217">
        <v>1</v>
      </c>
      <c r="J631" s="217">
        <v>1</v>
      </c>
      <c r="K631" s="217">
        <v>0</v>
      </c>
      <c r="L631" s="217">
        <v>1</v>
      </c>
      <c r="M631" s="217">
        <v>230.171428571429</v>
      </c>
      <c r="N631" s="217">
        <v>4.3445878848063604</v>
      </c>
      <c r="O631" s="217">
        <v>4.3445878848063604</v>
      </c>
      <c r="P631" s="217">
        <v>0</v>
      </c>
      <c r="Q631" s="217">
        <v>4.3445878848063604</v>
      </c>
      <c r="R631" s="217">
        <v>4.3445878848063604</v>
      </c>
      <c r="S631" s="217">
        <v>0</v>
      </c>
      <c r="T631" s="217">
        <v>4.3445878848063604</v>
      </c>
      <c r="U631" s="217">
        <v>4.3445878848063604</v>
      </c>
      <c r="V631" s="217">
        <v>0</v>
      </c>
      <c r="W631" s="217">
        <v>4.3445878848063604</v>
      </c>
      <c r="X631" s="217">
        <v>4.3445878848063604</v>
      </c>
      <c r="Y631" s="217">
        <v>0</v>
      </c>
    </row>
    <row r="632" spans="2:25">
      <c r="B632" s="217" t="s">
        <v>800</v>
      </c>
      <c r="C632" s="217" t="s">
        <v>169</v>
      </c>
      <c r="D632" s="217" t="s">
        <v>14</v>
      </c>
      <c r="E632" s="217" t="s">
        <v>86</v>
      </c>
      <c r="F632" s="217" t="s">
        <v>5</v>
      </c>
      <c r="G632" s="217" t="s">
        <v>13</v>
      </c>
      <c r="H632" s="217" t="s">
        <v>174</v>
      </c>
      <c r="I632" s="217">
        <v>0</v>
      </c>
      <c r="J632" s="217">
        <v>0</v>
      </c>
      <c r="K632" s="217">
        <v>0</v>
      </c>
      <c r="L632" s="217">
        <v>2</v>
      </c>
      <c r="M632" s="217">
        <v>327.74285714285702</v>
      </c>
      <c r="N632" s="217">
        <v>0</v>
      </c>
      <c r="O632" s="217">
        <v>0</v>
      </c>
      <c r="P632" s="217">
        <v>0</v>
      </c>
      <c r="Q632" s="217">
        <v>0</v>
      </c>
      <c r="R632" s="217">
        <v>0</v>
      </c>
      <c r="S632" s="217">
        <v>0</v>
      </c>
      <c r="T632" s="217">
        <v>0</v>
      </c>
      <c r="U632" s="217">
        <v>0</v>
      </c>
      <c r="V632" s="217">
        <v>0</v>
      </c>
      <c r="W632" s="217">
        <v>0</v>
      </c>
      <c r="X632" s="217">
        <v>0</v>
      </c>
      <c r="Y632" s="217">
        <v>0</v>
      </c>
    </row>
    <row r="633" spans="2:25">
      <c r="B633" s="217" t="s">
        <v>801</v>
      </c>
      <c r="C633" s="217" t="s">
        <v>169</v>
      </c>
      <c r="D633" s="217" t="s">
        <v>14</v>
      </c>
      <c r="E633" s="217" t="s">
        <v>86</v>
      </c>
      <c r="F633" s="217" t="s">
        <v>5</v>
      </c>
      <c r="G633" s="217" t="s">
        <v>13</v>
      </c>
      <c r="H633" s="217" t="s">
        <v>176</v>
      </c>
      <c r="I633" s="217">
        <v>1</v>
      </c>
      <c r="J633" s="217">
        <v>1</v>
      </c>
      <c r="K633" s="217">
        <v>0</v>
      </c>
      <c r="L633" s="217">
        <v>8</v>
      </c>
      <c r="M633" s="217">
        <v>437.17142857142898</v>
      </c>
      <c r="N633" s="217">
        <v>2.2874321939742499</v>
      </c>
      <c r="O633" s="217">
        <v>2.2874321939742499</v>
      </c>
      <c r="P633" s="217">
        <v>0</v>
      </c>
      <c r="Q633" s="217">
        <v>2.2874321939742499</v>
      </c>
      <c r="R633" s="217">
        <v>2.2874321939742499</v>
      </c>
      <c r="S633" s="217">
        <v>0</v>
      </c>
      <c r="T633" s="217">
        <v>2.2874321939742499</v>
      </c>
      <c r="U633" s="217">
        <v>2.2874321939742499</v>
      </c>
      <c r="V633" s="217">
        <v>0</v>
      </c>
      <c r="W633" s="217">
        <v>2.2874321939742499</v>
      </c>
      <c r="X633" s="217">
        <v>2.2874321939742499</v>
      </c>
      <c r="Y633" s="217">
        <v>0</v>
      </c>
    </row>
    <row r="634" spans="2:25">
      <c r="B634" s="217" t="s">
        <v>802</v>
      </c>
      <c r="C634" s="217" t="s">
        <v>169</v>
      </c>
      <c r="D634" s="217" t="s">
        <v>14</v>
      </c>
      <c r="E634" s="217" t="s">
        <v>86</v>
      </c>
      <c r="F634" s="217" t="s">
        <v>5</v>
      </c>
      <c r="G634" s="217" t="s">
        <v>13</v>
      </c>
      <c r="H634" s="217" t="s">
        <v>178</v>
      </c>
      <c r="I634" s="217">
        <v>0</v>
      </c>
      <c r="J634" s="217">
        <v>0</v>
      </c>
      <c r="K634" s="217">
        <v>0</v>
      </c>
      <c r="L634" s="217">
        <v>6</v>
      </c>
      <c r="M634" s="217">
        <v>594.57142857142901</v>
      </c>
      <c r="N634" s="217">
        <v>0</v>
      </c>
      <c r="O634" s="217">
        <v>0</v>
      </c>
      <c r="P634" s="217">
        <v>0</v>
      </c>
      <c r="Q634" s="217">
        <v>0</v>
      </c>
      <c r="R634" s="217">
        <v>0</v>
      </c>
      <c r="S634" s="217">
        <v>0</v>
      </c>
      <c r="T634" s="217">
        <v>0</v>
      </c>
      <c r="U634" s="217">
        <v>0</v>
      </c>
      <c r="V634" s="217">
        <v>0</v>
      </c>
      <c r="W634" s="217">
        <v>0</v>
      </c>
      <c r="X634" s="217">
        <v>0</v>
      </c>
      <c r="Y634" s="217">
        <v>0</v>
      </c>
    </row>
    <row r="635" spans="2:25">
      <c r="B635" s="217" t="s">
        <v>803</v>
      </c>
      <c r="C635" s="217" t="s">
        <v>169</v>
      </c>
      <c r="D635" s="217" t="s">
        <v>14</v>
      </c>
      <c r="E635" s="217" t="s">
        <v>86</v>
      </c>
      <c r="F635" s="217" t="s">
        <v>5</v>
      </c>
      <c r="G635" s="217" t="s">
        <v>13</v>
      </c>
      <c r="H635" s="217" t="s">
        <v>5</v>
      </c>
      <c r="I635" s="217">
        <v>3</v>
      </c>
      <c r="J635" s="217">
        <v>3</v>
      </c>
      <c r="K635" s="217">
        <v>0</v>
      </c>
      <c r="L635" s="217">
        <v>24</v>
      </c>
      <c r="M635" s="217">
        <v>1760</v>
      </c>
      <c r="N635" s="217">
        <v>1.7045454545454499</v>
      </c>
      <c r="O635" s="217">
        <v>1.7045454545454499</v>
      </c>
      <c r="P635" s="217">
        <v>0</v>
      </c>
      <c r="Q635" s="217">
        <v>1.7045454545454499</v>
      </c>
      <c r="R635" s="217">
        <v>1.7045454545454499</v>
      </c>
      <c r="S635" s="217">
        <v>0</v>
      </c>
      <c r="T635" s="217">
        <v>1.7045454545454499</v>
      </c>
      <c r="U635" s="217">
        <v>1.7045454545454499</v>
      </c>
      <c r="V635" s="217">
        <v>0</v>
      </c>
      <c r="W635" s="217">
        <v>1.7045454545454499</v>
      </c>
      <c r="X635" s="217">
        <v>1.7045454545454499</v>
      </c>
      <c r="Y635" s="217">
        <v>0</v>
      </c>
    </row>
    <row r="636" spans="2:25">
      <c r="B636" s="217" t="s">
        <v>804</v>
      </c>
      <c r="C636" s="217" t="s">
        <v>169</v>
      </c>
      <c r="D636" s="217" t="s">
        <v>14</v>
      </c>
      <c r="E636" s="217" t="s">
        <v>86</v>
      </c>
      <c r="F636" s="217" t="s">
        <v>12</v>
      </c>
      <c r="G636" s="217" t="s">
        <v>5</v>
      </c>
      <c r="H636" s="217" t="s">
        <v>170</v>
      </c>
      <c r="I636" s="217">
        <v>15</v>
      </c>
      <c r="J636" s="217">
        <v>15</v>
      </c>
      <c r="K636" s="217">
        <v>0</v>
      </c>
      <c r="L636" s="217">
        <v>44</v>
      </c>
      <c r="M636" s="217">
        <v>5880.6706560765997</v>
      </c>
      <c r="N636" s="217">
        <v>2.5507294792134401</v>
      </c>
      <c r="O636" s="217">
        <v>2.5507294792134401</v>
      </c>
      <c r="P636" s="217">
        <v>0</v>
      </c>
      <c r="Q636" s="217">
        <v>2.5507294792134401</v>
      </c>
      <c r="R636" s="217">
        <v>2.5507294792134401</v>
      </c>
      <c r="S636" s="217">
        <v>0</v>
      </c>
      <c r="T636" s="217">
        <v>2.5507294792134401</v>
      </c>
      <c r="U636" s="217">
        <v>2.5507294792134401</v>
      </c>
      <c r="V636" s="217">
        <v>0</v>
      </c>
      <c r="W636" s="217">
        <v>2.5507294792134401</v>
      </c>
      <c r="X636" s="217">
        <v>2.5507294792134401</v>
      </c>
      <c r="Y636" s="217">
        <v>0</v>
      </c>
    </row>
    <row r="637" spans="2:25">
      <c r="B637" s="217" t="s">
        <v>805</v>
      </c>
      <c r="C637" s="217" t="s">
        <v>169</v>
      </c>
      <c r="D637" s="217" t="s">
        <v>14</v>
      </c>
      <c r="E637" s="217" t="s">
        <v>86</v>
      </c>
      <c r="F637" s="217" t="s">
        <v>12</v>
      </c>
      <c r="G637" s="217" t="s">
        <v>5</v>
      </c>
      <c r="H637" s="217" t="s">
        <v>172</v>
      </c>
      <c r="I637" s="217">
        <v>8</v>
      </c>
      <c r="J637" s="217">
        <v>8</v>
      </c>
      <c r="K637" s="217">
        <v>0</v>
      </c>
      <c r="L637" s="217">
        <v>50</v>
      </c>
      <c r="M637" s="217">
        <v>4017.5965618539899</v>
      </c>
      <c r="N637" s="217">
        <v>1.99124025442422</v>
      </c>
      <c r="O637" s="217">
        <v>1.99124025442422</v>
      </c>
      <c r="P637" s="217">
        <v>0</v>
      </c>
      <c r="Q637" s="217">
        <v>1.99124025442422</v>
      </c>
      <c r="R637" s="217">
        <v>1.99124025442422</v>
      </c>
      <c r="S637" s="217">
        <v>0</v>
      </c>
      <c r="T637" s="217">
        <v>1.99124025442422</v>
      </c>
      <c r="U637" s="217">
        <v>1.99124025442422</v>
      </c>
      <c r="V637" s="217">
        <v>0</v>
      </c>
      <c r="W637" s="217">
        <v>1.99124025442422</v>
      </c>
      <c r="X637" s="217">
        <v>1.99124025442422</v>
      </c>
      <c r="Y637" s="217">
        <v>0</v>
      </c>
    </row>
    <row r="638" spans="2:25">
      <c r="B638" s="217" t="s">
        <v>806</v>
      </c>
      <c r="C638" s="217" t="s">
        <v>169</v>
      </c>
      <c r="D638" s="217" t="s">
        <v>14</v>
      </c>
      <c r="E638" s="217" t="s">
        <v>86</v>
      </c>
      <c r="F638" s="217" t="s">
        <v>12</v>
      </c>
      <c r="G638" s="217" t="s">
        <v>5</v>
      </c>
      <c r="H638" s="217" t="s">
        <v>174</v>
      </c>
      <c r="I638" s="217">
        <v>4</v>
      </c>
      <c r="J638" s="217">
        <v>4</v>
      </c>
      <c r="K638" s="217">
        <v>0</v>
      </c>
      <c r="L638" s="217">
        <v>21</v>
      </c>
      <c r="M638" s="217">
        <v>3172.8633445762198</v>
      </c>
      <c r="N638" s="217">
        <v>1.2606909171924201</v>
      </c>
      <c r="O638" s="217">
        <v>1.2606909171924201</v>
      </c>
      <c r="P638" s="217">
        <v>0</v>
      </c>
      <c r="Q638" s="217">
        <v>1.2606909171924201</v>
      </c>
      <c r="R638" s="217">
        <v>1.2606909171924201</v>
      </c>
      <c r="S638" s="217">
        <v>0</v>
      </c>
      <c r="T638" s="217">
        <v>1.2606909171924201</v>
      </c>
      <c r="U638" s="217">
        <v>1.2606909171924201</v>
      </c>
      <c r="V638" s="217">
        <v>0</v>
      </c>
      <c r="W638" s="217">
        <v>1.2606909171924201</v>
      </c>
      <c r="X638" s="217">
        <v>1.2606909171924201</v>
      </c>
      <c r="Y638" s="217">
        <v>0</v>
      </c>
    </row>
    <row r="639" spans="2:25">
      <c r="B639" s="217" t="s">
        <v>807</v>
      </c>
      <c r="C639" s="217" t="s">
        <v>169</v>
      </c>
      <c r="D639" s="217" t="s">
        <v>14</v>
      </c>
      <c r="E639" s="217" t="s">
        <v>86</v>
      </c>
      <c r="F639" s="217" t="s">
        <v>12</v>
      </c>
      <c r="G639" s="217" t="s">
        <v>5</v>
      </c>
      <c r="H639" s="217" t="s">
        <v>176</v>
      </c>
      <c r="I639" s="217">
        <v>22</v>
      </c>
      <c r="J639" s="217">
        <v>22</v>
      </c>
      <c r="K639" s="217">
        <v>0</v>
      </c>
      <c r="L639" s="217">
        <v>25</v>
      </c>
      <c r="M639" s="217">
        <v>2682.75193123708</v>
      </c>
      <c r="N639" s="217">
        <v>8.2005345868319903</v>
      </c>
      <c r="O639" s="217">
        <v>8.2005345868319903</v>
      </c>
      <c r="P639" s="217">
        <v>0</v>
      </c>
      <c r="Q639" s="217">
        <v>8.2005345868319903</v>
      </c>
      <c r="R639" s="217">
        <v>8.2005345868319903</v>
      </c>
      <c r="S639" s="217">
        <v>0</v>
      </c>
      <c r="T639" s="217">
        <v>8.2005345868319903</v>
      </c>
      <c r="U639" s="217">
        <v>8.2005345868319903</v>
      </c>
      <c r="V639" s="217">
        <v>0</v>
      </c>
      <c r="W639" s="217">
        <v>8.2005345868319903</v>
      </c>
      <c r="X639" s="217">
        <v>8.2005345868319903</v>
      </c>
      <c r="Y639" s="217">
        <v>0</v>
      </c>
    </row>
    <row r="640" spans="2:25">
      <c r="B640" s="217" t="s">
        <v>808</v>
      </c>
      <c r="C640" s="217" t="s">
        <v>169</v>
      </c>
      <c r="D640" s="217" t="s">
        <v>14</v>
      </c>
      <c r="E640" s="217" t="s">
        <v>86</v>
      </c>
      <c r="F640" s="217" t="s">
        <v>12</v>
      </c>
      <c r="G640" s="217" t="s">
        <v>5</v>
      </c>
      <c r="H640" s="217" t="s">
        <v>178</v>
      </c>
      <c r="I640" s="217">
        <v>4</v>
      </c>
      <c r="J640" s="217">
        <v>4</v>
      </c>
      <c r="K640" s="217">
        <v>0</v>
      </c>
      <c r="L640" s="217">
        <v>13</v>
      </c>
      <c r="M640" s="217">
        <v>1836.1175062561199</v>
      </c>
      <c r="N640" s="217">
        <v>2.1785098101679101</v>
      </c>
      <c r="O640" s="217">
        <v>2.1785098101679101</v>
      </c>
      <c r="P640" s="217">
        <v>0</v>
      </c>
      <c r="Q640" s="217">
        <v>2.1785098101679101</v>
      </c>
      <c r="R640" s="217">
        <v>2.1785098101679101</v>
      </c>
      <c r="S640" s="217">
        <v>0</v>
      </c>
      <c r="T640" s="217">
        <v>2.1785098101679101</v>
      </c>
      <c r="U640" s="217">
        <v>2.1785098101679101</v>
      </c>
      <c r="V640" s="217">
        <v>0</v>
      </c>
      <c r="W640" s="217">
        <v>2.1785098101679101</v>
      </c>
      <c r="X640" s="217">
        <v>2.1785098101679101</v>
      </c>
      <c r="Y640" s="217">
        <v>0</v>
      </c>
    </row>
    <row r="641" spans="2:25">
      <c r="B641" s="217" t="s">
        <v>809</v>
      </c>
      <c r="C641" s="217" t="s">
        <v>169</v>
      </c>
      <c r="D641" s="217" t="s">
        <v>14</v>
      </c>
      <c r="E641" s="217" t="s">
        <v>86</v>
      </c>
      <c r="F641" s="217" t="s">
        <v>12</v>
      </c>
      <c r="G641" s="217" t="s">
        <v>5</v>
      </c>
      <c r="H641" s="217" t="s">
        <v>5</v>
      </c>
      <c r="I641" s="217">
        <v>53</v>
      </c>
      <c r="J641" s="217">
        <v>53</v>
      </c>
      <c r="K641" s="217">
        <v>0</v>
      </c>
      <c r="L641" s="217">
        <v>153</v>
      </c>
      <c r="M641" s="217">
        <v>17590</v>
      </c>
      <c r="N641" s="217">
        <v>3.01307561114269</v>
      </c>
      <c r="O641" s="217">
        <v>3.01307561114269</v>
      </c>
      <c r="P641" s="217">
        <v>0</v>
      </c>
      <c r="Q641" s="217">
        <v>3.01307561114269</v>
      </c>
      <c r="R641" s="217">
        <v>3.01307561114269</v>
      </c>
      <c r="S641" s="217">
        <v>0</v>
      </c>
      <c r="T641" s="217">
        <v>3.01307561114269</v>
      </c>
      <c r="U641" s="217">
        <v>3.01307561114269</v>
      </c>
      <c r="V641" s="217">
        <v>0</v>
      </c>
      <c r="W641" s="217">
        <v>3.01307561114269</v>
      </c>
      <c r="X641" s="217">
        <v>3.01307561114269</v>
      </c>
      <c r="Y641" s="217">
        <v>0</v>
      </c>
    </row>
    <row r="642" spans="2:25">
      <c r="B642" s="217" t="s">
        <v>810</v>
      </c>
      <c r="C642" s="217" t="s">
        <v>169</v>
      </c>
      <c r="D642" s="217" t="s">
        <v>14</v>
      </c>
      <c r="E642" s="217" t="s">
        <v>86</v>
      </c>
      <c r="F642" s="217" t="s">
        <v>9</v>
      </c>
      <c r="G642" s="217" t="s">
        <v>5</v>
      </c>
      <c r="H642" s="217" t="s">
        <v>170</v>
      </c>
      <c r="I642" s="217">
        <v>1</v>
      </c>
      <c r="J642" s="217">
        <v>0</v>
      </c>
      <c r="K642" s="217">
        <v>1</v>
      </c>
      <c r="L642" s="217">
        <v>107</v>
      </c>
      <c r="M642" s="217">
        <v>6159.6927192254198</v>
      </c>
      <c r="N642" s="217">
        <v>0.162345760670631</v>
      </c>
      <c r="O642" s="217">
        <v>0</v>
      </c>
      <c r="P642" s="217">
        <v>0.162345760670631</v>
      </c>
      <c r="Q642" s="217">
        <v>0.162345760670631</v>
      </c>
      <c r="R642" s="217">
        <v>0</v>
      </c>
      <c r="S642" s="217">
        <v>0.162345760670631</v>
      </c>
      <c r="T642" s="217">
        <v>0.162345760670631</v>
      </c>
      <c r="U642" s="217">
        <v>0</v>
      </c>
      <c r="V642" s="217">
        <v>0.162345760670631</v>
      </c>
      <c r="W642" s="217">
        <v>0.162345760670631</v>
      </c>
      <c r="X642" s="217">
        <v>0</v>
      </c>
      <c r="Y642" s="217">
        <v>0.162345760670631</v>
      </c>
    </row>
    <row r="643" spans="2:25">
      <c r="B643" s="217" t="s">
        <v>811</v>
      </c>
      <c r="C643" s="217" t="s">
        <v>169</v>
      </c>
      <c r="D643" s="217" t="s">
        <v>14</v>
      </c>
      <c r="E643" s="217" t="s">
        <v>86</v>
      </c>
      <c r="F643" s="217" t="s">
        <v>9</v>
      </c>
      <c r="G643" s="217" t="s">
        <v>5</v>
      </c>
      <c r="H643" s="217" t="s">
        <v>172</v>
      </c>
      <c r="I643" s="217">
        <v>1</v>
      </c>
      <c r="J643" s="217">
        <v>0</v>
      </c>
      <c r="K643" s="217">
        <v>1</v>
      </c>
      <c r="L643" s="217">
        <v>51</v>
      </c>
      <c r="M643" s="217">
        <v>4103.8527872710001</v>
      </c>
      <c r="N643" s="217">
        <v>0.24367345804940199</v>
      </c>
      <c r="O643" s="217">
        <v>0</v>
      </c>
      <c r="P643" s="217">
        <v>0.24367345804940199</v>
      </c>
      <c r="Q643" s="217">
        <v>0.24367345804940199</v>
      </c>
      <c r="R643" s="217">
        <v>0</v>
      </c>
      <c r="S643" s="217">
        <v>0.24367345804940199</v>
      </c>
      <c r="T643" s="217">
        <v>0.24367345804940199</v>
      </c>
      <c r="U643" s="217">
        <v>0</v>
      </c>
      <c r="V643" s="217">
        <v>0.24367345804940199</v>
      </c>
      <c r="W643" s="217">
        <v>0.24367345804940199</v>
      </c>
      <c r="X643" s="217">
        <v>0</v>
      </c>
      <c r="Y643" s="217">
        <v>0.24367345804940199</v>
      </c>
    </row>
    <row r="644" spans="2:25">
      <c r="B644" s="217" t="s">
        <v>812</v>
      </c>
      <c r="C644" s="217" t="s">
        <v>169</v>
      </c>
      <c r="D644" s="217" t="s">
        <v>14</v>
      </c>
      <c r="E644" s="217" t="s">
        <v>86</v>
      </c>
      <c r="F644" s="217" t="s">
        <v>9</v>
      </c>
      <c r="G644" s="217" t="s">
        <v>5</v>
      </c>
      <c r="H644" s="217" t="s">
        <v>174</v>
      </c>
      <c r="I644" s="217">
        <v>0</v>
      </c>
      <c r="J644" s="217">
        <v>0</v>
      </c>
      <c r="K644" s="217">
        <v>0</v>
      </c>
      <c r="L644" s="217">
        <v>40</v>
      </c>
      <c r="M644" s="217">
        <v>3373.7479074458001</v>
      </c>
      <c r="N644" s="217">
        <v>0</v>
      </c>
      <c r="O644" s="217">
        <v>0</v>
      </c>
      <c r="P644" s="217">
        <v>0</v>
      </c>
      <c r="Q644" s="217">
        <v>0</v>
      </c>
      <c r="R644" s="217">
        <v>0</v>
      </c>
      <c r="S644" s="217">
        <v>0</v>
      </c>
      <c r="T644" s="217">
        <v>0</v>
      </c>
      <c r="U644" s="217">
        <v>0</v>
      </c>
      <c r="V644" s="217">
        <v>0</v>
      </c>
      <c r="W644" s="217">
        <v>0</v>
      </c>
      <c r="X644" s="217">
        <v>0</v>
      </c>
      <c r="Y644" s="217">
        <v>0</v>
      </c>
    </row>
    <row r="645" spans="2:25">
      <c r="B645" s="217" t="s">
        <v>813</v>
      </c>
      <c r="C645" s="217" t="s">
        <v>169</v>
      </c>
      <c r="D645" s="217" t="s">
        <v>14</v>
      </c>
      <c r="E645" s="217" t="s">
        <v>86</v>
      </c>
      <c r="F645" s="217" t="s">
        <v>9</v>
      </c>
      <c r="G645" s="217" t="s">
        <v>5</v>
      </c>
      <c r="H645" s="217" t="s">
        <v>176</v>
      </c>
      <c r="I645" s="217">
        <v>0</v>
      </c>
      <c r="J645" s="217">
        <v>0</v>
      </c>
      <c r="K645" s="217">
        <v>0</v>
      </c>
      <c r="L645" s="217">
        <v>36</v>
      </c>
      <c r="M645" s="217">
        <v>2972.1030890449701</v>
      </c>
      <c r="N645" s="217">
        <v>0</v>
      </c>
      <c r="O645" s="217">
        <v>0</v>
      </c>
      <c r="P645" s="217">
        <v>0</v>
      </c>
      <c r="Q645" s="217">
        <v>0</v>
      </c>
      <c r="R645" s="217">
        <v>0</v>
      </c>
      <c r="S645" s="217">
        <v>0</v>
      </c>
      <c r="T645" s="217">
        <v>0</v>
      </c>
      <c r="U645" s="217">
        <v>0</v>
      </c>
      <c r="V645" s="217">
        <v>0</v>
      </c>
      <c r="W645" s="217">
        <v>0</v>
      </c>
      <c r="X645" s="217">
        <v>0</v>
      </c>
      <c r="Y645" s="217">
        <v>0</v>
      </c>
    </row>
    <row r="646" spans="2:25">
      <c r="B646" s="217" t="s">
        <v>814</v>
      </c>
      <c r="C646" s="217" t="s">
        <v>169</v>
      </c>
      <c r="D646" s="217" t="s">
        <v>14</v>
      </c>
      <c r="E646" s="217" t="s">
        <v>86</v>
      </c>
      <c r="F646" s="217" t="s">
        <v>9</v>
      </c>
      <c r="G646" s="217" t="s">
        <v>5</v>
      </c>
      <c r="H646" s="217" t="s">
        <v>178</v>
      </c>
      <c r="I646" s="217">
        <v>0</v>
      </c>
      <c r="J646" s="217">
        <v>0</v>
      </c>
      <c r="K646" s="217">
        <v>0</v>
      </c>
      <c r="L646" s="217">
        <v>13</v>
      </c>
      <c r="M646" s="217">
        <v>1830.6034970128201</v>
      </c>
      <c r="N646" s="217">
        <v>0</v>
      </c>
      <c r="O646" s="217">
        <v>0</v>
      </c>
      <c r="P646" s="217">
        <v>0</v>
      </c>
      <c r="Q646" s="217">
        <v>0</v>
      </c>
      <c r="R646" s="217">
        <v>0</v>
      </c>
      <c r="S646" s="217">
        <v>0</v>
      </c>
      <c r="T646" s="217">
        <v>0</v>
      </c>
      <c r="U646" s="217">
        <v>0</v>
      </c>
      <c r="V646" s="217">
        <v>0</v>
      </c>
      <c r="W646" s="217">
        <v>0</v>
      </c>
      <c r="X646" s="217">
        <v>0</v>
      </c>
      <c r="Y646" s="217">
        <v>0</v>
      </c>
    </row>
    <row r="647" spans="2:25">
      <c r="B647" s="217" t="s">
        <v>815</v>
      </c>
      <c r="C647" s="217" t="s">
        <v>169</v>
      </c>
      <c r="D647" s="217" t="s">
        <v>14</v>
      </c>
      <c r="E647" s="217" t="s">
        <v>86</v>
      </c>
      <c r="F647" s="217" t="s">
        <v>9</v>
      </c>
      <c r="G647" s="217" t="s">
        <v>5</v>
      </c>
      <c r="H647" s="217" t="s">
        <v>5</v>
      </c>
      <c r="I647" s="217">
        <v>2</v>
      </c>
      <c r="J647" s="217">
        <v>0</v>
      </c>
      <c r="K647" s="217">
        <v>2</v>
      </c>
      <c r="L647" s="217">
        <v>247</v>
      </c>
      <c r="M647" s="217">
        <v>18440</v>
      </c>
      <c r="N647" s="217">
        <v>0.108459869848156</v>
      </c>
      <c r="O647" s="217">
        <v>0</v>
      </c>
      <c r="P647" s="217">
        <v>0.108459869848156</v>
      </c>
      <c r="Q647" s="217">
        <v>0.108459869848156</v>
      </c>
      <c r="R647" s="217">
        <v>0</v>
      </c>
      <c r="S647" s="217">
        <v>0.108459869848156</v>
      </c>
      <c r="T647" s="217">
        <v>0.108459869848156</v>
      </c>
      <c r="U647" s="217">
        <v>0</v>
      </c>
      <c r="V647" s="217">
        <v>0.108459869848156</v>
      </c>
      <c r="W647" s="217">
        <v>0.108459869848156</v>
      </c>
      <c r="X647" s="217">
        <v>0</v>
      </c>
      <c r="Y647" s="217">
        <v>0.108459869848156</v>
      </c>
    </row>
    <row r="648" spans="2:25">
      <c r="B648" s="217" t="s">
        <v>816</v>
      </c>
      <c r="C648" s="217" t="s">
        <v>169</v>
      </c>
      <c r="D648" s="217" t="s">
        <v>14</v>
      </c>
      <c r="E648" s="217" t="s">
        <v>86</v>
      </c>
      <c r="F648" s="217" t="s">
        <v>5</v>
      </c>
      <c r="G648" s="217" t="s">
        <v>5</v>
      </c>
      <c r="H648" s="217" t="s">
        <v>170</v>
      </c>
      <c r="I648" s="217">
        <v>16</v>
      </c>
      <c r="J648" s="217">
        <v>15</v>
      </c>
      <c r="K648" s="217">
        <v>1</v>
      </c>
      <c r="L648" s="217">
        <v>151</v>
      </c>
      <c r="M648" s="217">
        <v>12040.363375302</v>
      </c>
      <c r="N648" s="217">
        <v>1.32886354848893</v>
      </c>
      <c r="O648" s="217">
        <v>1.2458095767083699</v>
      </c>
      <c r="P648" s="217">
        <v>8.3053971780558206E-2</v>
      </c>
      <c r="Q648" s="217">
        <v>1.32886354848893</v>
      </c>
      <c r="R648" s="217">
        <v>1.2458095767083699</v>
      </c>
      <c r="S648" s="217">
        <v>8.3053971780558206E-2</v>
      </c>
      <c r="T648" s="217">
        <v>1.32886354848893</v>
      </c>
      <c r="U648" s="217">
        <v>1.2458095767083699</v>
      </c>
      <c r="V648" s="217">
        <v>8.3053971780558206E-2</v>
      </c>
      <c r="W648" s="217">
        <v>1.32886354848893</v>
      </c>
      <c r="X648" s="217">
        <v>1.2458095767083699</v>
      </c>
      <c r="Y648" s="217">
        <v>8.3053971780558206E-2</v>
      </c>
    </row>
    <row r="649" spans="2:25">
      <c r="B649" s="217" t="s">
        <v>817</v>
      </c>
      <c r="C649" s="217" t="s">
        <v>169</v>
      </c>
      <c r="D649" s="217" t="s">
        <v>14</v>
      </c>
      <c r="E649" s="217" t="s">
        <v>86</v>
      </c>
      <c r="F649" s="217" t="s">
        <v>5</v>
      </c>
      <c r="G649" s="217" t="s">
        <v>5</v>
      </c>
      <c r="H649" s="217" t="s">
        <v>172</v>
      </c>
      <c r="I649" s="217">
        <v>9</v>
      </c>
      <c r="J649" s="217">
        <v>8</v>
      </c>
      <c r="K649" s="217">
        <v>1</v>
      </c>
      <c r="L649" s="217">
        <v>101</v>
      </c>
      <c r="M649" s="217">
        <v>8121.4493491249796</v>
      </c>
      <c r="N649" s="217">
        <v>1.1081765843888001</v>
      </c>
      <c r="O649" s="217">
        <v>0.98504585279004797</v>
      </c>
      <c r="P649" s="217">
        <v>0.123130731598756</v>
      </c>
      <c r="Q649" s="217">
        <v>1.1081765843888001</v>
      </c>
      <c r="R649" s="217">
        <v>0.98504585279004797</v>
      </c>
      <c r="S649" s="217">
        <v>0.123130731598756</v>
      </c>
      <c r="T649" s="217">
        <v>1.1081765843888001</v>
      </c>
      <c r="U649" s="217">
        <v>0.98504585279004797</v>
      </c>
      <c r="V649" s="217">
        <v>0.123130731598756</v>
      </c>
      <c r="W649" s="217">
        <v>1.1081765843888001</v>
      </c>
      <c r="X649" s="217">
        <v>0.98504585279004797</v>
      </c>
      <c r="Y649" s="217">
        <v>0.123130731598756</v>
      </c>
    </row>
    <row r="650" spans="2:25">
      <c r="B650" s="217" t="s">
        <v>818</v>
      </c>
      <c r="C650" s="217" t="s">
        <v>169</v>
      </c>
      <c r="D650" s="217" t="s">
        <v>14</v>
      </c>
      <c r="E650" s="217" t="s">
        <v>86</v>
      </c>
      <c r="F650" s="217" t="s">
        <v>5</v>
      </c>
      <c r="G650" s="217" t="s">
        <v>5</v>
      </c>
      <c r="H650" s="217" t="s">
        <v>174</v>
      </c>
      <c r="I650" s="217">
        <v>4</v>
      </c>
      <c r="J650" s="217">
        <v>4</v>
      </c>
      <c r="K650" s="217">
        <v>0</v>
      </c>
      <c r="L650" s="217">
        <v>61</v>
      </c>
      <c r="M650" s="217">
        <v>6546.6112520220104</v>
      </c>
      <c r="N650" s="217">
        <v>0.61100313521205996</v>
      </c>
      <c r="O650" s="217">
        <v>0.61100313521205996</v>
      </c>
      <c r="P650" s="217">
        <v>0</v>
      </c>
      <c r="Q650" s="217">
        <v>0.61100313521205996</v>
      </c>
      <c r="R650" s="217">
        <v>0.61100313521205996</v>
      </c>
      <c r="S650" s="217">
        <v>0</v>
      </c>
      <c r="T650" s="217">
        <v>0.61100313521205996</v>
      </c>
      <c r="U650" s="217">
        <v>0.61100313521205996</v>
      </c>
      <c r="V650" s="217">
        <v>0</v>
      </c>
      <c r="W650" s="217">
        <v>0.61100313521205996</v>
      </c>
      <c r="X650" s="217">
        <v>0.61100313521205996</v>
      </c>
      <c r="Y650" s="217">
        <v>0</v>
      </c>
    </row>
    <row r="651" spans="2:25">
      <c r="B651" s="217" t="s">
        <v>819</v>
      </c>
      <c r="C651" s="217" t="s">
        <v>169</v>
      </c>
      <c r="D651" s="217" t="s">
        <v>14</v>
      </c>
      <c r="E651" s="217" t="s">
        <v>86</v>
      </c>
      <c r="F651" s="217" t="s">
        <v>5</v>
      </c>
      <c r="G651" s="217" t="s">
        <v>5</v>
      </c>
      <c r="H651" s="217" t="s">
        <v>176</v>
      </c>
      <c r="I651" s="217">
        <v>22</v>
      </c>
      <c r="J651" s="217">
        <v>22</v>
      </c>
      <c r="K651" s="217">
        <v>0</v>
      </c>
      <c r="L651" s="217">
        <v>61</v>
      </c>
      <c r="M651" s="217">
        <v>5654.8550202820497</v>
      </c>
      <c r="N651" s="217">
        <v>3.8904622525411301</v>
      </c>
      <c r="O651" s="217">
        <v>3.8904622525411301</v>
      </c>
      <c r="P651" s="217">
        <v>0</v>
      </c>
      <c r="Q651" s="217">
        <v>3.8904622525411301</v>
      </c>
      <c r="R651" s="217">
        <v>3.8904622525411301</v>
      </c>
      <c r="S651" s="217">
        <v>0</v>
      </c>
      <c r="T651" s="217">
        <v>3.8904622525411301</v>
      </c>
      <c r="U651" s="217">
        <v>3.8904622525411301</v>
      </c>
      <c r="V651" s="217">
        <v>0</v>
      </c>
      <c r="W651" s="217">
        <v>3.8904622525411301</v>
      </c>
      <c r="X651" s="217">
        <v>3.8904622525411301</v>
      </c>
      <c r="Y651" s="217">
        <v>0</v>
      </c>
    </row>
    <row r="652" spans="2:25">
      <c r="B652" s="217" t="s">
        <v>820</v>
      </c>
      <c r="C652" s="217" t="s">
        <v>169</v>
      </c>
      <c r="D652" s="217" t="s">
        <v>14</v>
      </c>
      <c r="E652" s="217" t="s">
        <v>86</v>
      </c>
      <c r="F652" s="217" t="s">
        <v>5</v>
      </c>
      <c r="G652" s="217" t="s">
        <v>5</v>
      </c>
      <c r="H652" s="217" t="s">
        <v>178</v>
      </c>
      <c r="I652" s="217">
        <v>4</v>
      </c>
      <c r="J652" s="217">
        <v>4</v>
      </c>
      <c r="K652" s="217">
        <v>0</v>
      </c>
      <c r="L652" s="217">
        <v>26</v>
      </c>
      <c r="M652" s="217">
        <v>3666.72100326894</v>
      </c>
      <c r="N652" s="217">
        <v>1.09089292488682</v>
      </c>
      <c r="O652" s="217">
        <v>1.09089292488682</v>
      </c>
      <c r="P652" s="217">
        <v>0</v>
      </c>
      <c r="Q652" s="217">
        <v>1.09089292488682</v>
      </c>
      <c r="R652" s="217">
        <v>1.09089292488682</v>
      </c>
      <c r="S652" s="217">
        <v>0</v>
      </c>
      <c r="T652" s="217">
        <v>1.09089292488682</v>
      </c>
      <c r="U652" s="217">
        <v>1.09089292488682</v>
      </c>
      <c r="V652" s="217">
        <v>0</v>
      </c>
      <c r="W652" s="217">
        <v>1.09089292488682</v>
      </c>
      <c r="X652" s="217">
        <v>1.09089292488682</v>
      </c>
      <c r="Y652" s="217">
        <v>0</v>
      </c>
    </row>
    <row r="653" spans="2:25">
      <c r="B653" s="217" t="s">
        <v>821</v>
      </c>
      <c r="C653" s="217" t="s">
        <v>169</v>
      </c>
      <c r="D653" s="217" t="s">
        <v>14</v>
      </c>
      <c r="E653" s="217" t="s">
        <v>86</v>
      </c>
      <c r="F653" s="217" t="s">
        <v>5</v>
      </c>
      <c r="G653" s="217" t="s">
        <v>5</v>
      </c>
      <c r="H653" s="217" t="s">
        <v>5</v>
      </c>
      <c r="I653" s="217">
        <v>55</v>
      </c>
      <c r="J653" s="217">
        <v>53</v>
      </c>
      <c r="K653" s="217">
        <v>2</v>
      </c>
      <c r="L653" s="217">
        <v>400</v>
      </c>
      <c r="M653" s="217">
        <v>36030</v>
      </c>
      <c r="N653" s="217">
        <v>1.52650568970303</v>
      </c>
      <c r="O653" s="217">
        <v>1.4709963918956399</v>
      </c>
      <c r="P653" s="217">
        <v>5.5509297807382701E-2</v>
      </c>
      <c r="Q653" s="217">
        <v>1.52650568970303</v>
      </c>
      <c r="R653" s="217">
        <v>1.4709963918956399</v>
      </c>
      <c r="S653" s="217">
        <v>5.5509297807382701E-2</v>
      </c>
      <c r="T653" s="217">
        <v>1.52650568970303</v>
      </c>
      <c r="U653" s="217">
        <v>1.4709963918956399</v>
      </c>
      <c r="V653" s="217">
        <v>5.5509297807382701E-2</v>
      </c>
      <c r="W653" s="217">
        <v>1.52650568970303</v>
      </c>
      <c r="X653" s="217">
        <v>1.4709963918956399</v>
      </c>
      <c r="Y653" s="217">
        <v>5.5509297807382701E-2</v>
      </c>
    </row>
    <row r="654" spans="2:25">
      <c r="B654" s="217" t="s">
        <v>822</v>
      </c>
      <c r="C654" s="217" t="s">
        <v>169</v>
      </c>
      <c r="D654" s="217" t="s">
        <v>14</v>
      </c>
      <c r="E654" s="217" t="s">
        <v>103</v>
      </c>
      <c r="F654" s="217" t="s">
        <v>12</v>
      </c>
      <c r="G654" s="217" t="s">
        <v>10</v>
      </c>
      <c r="H654" s="217" t="s">
        <v>170</v>
      </c>
      <c r="I654" s="217">
        <v>10</v>
      </c>
      <c r="J654" s="217">
        <v>10</v>
      </c>
      <c r="K654" s="217">
        <v>0</v>
      </c>
      <c r="L654" s="217">
        <v>20</v>
      </c>
      <c r="M654" s="217">
        <v>1383.9161798389</v>
      </c>
      <c r="N654" s="217">
        <v>7.2258711515057996</v>
      </c>
      <c r="O654" s="217">
        <v>7.2258711515057996</v>
      </c>
      <c r="P654" s="217">
        <v>0</v>
      </c>
      <c r="Q654" s="217">
        <v>7.1965343300692499</v>
      </c>
      <c r="R654" s="217">
        <v>7.1965343300692499</v>
      </c>
      <c r="S654" s="217">
        <v>0</v>
      </c>
      <c r="T654" s="217">
        <v>7.2194350292585501</v>
      </c>
      <c r="U654" s="217">
        <v>7.2194350292585501</v>
      </c>
      <c r="V654" s="217">
        <v>0</v>
      </c>
      <c r="W654" s="217">
        <v>7.2175167253113104</v>
      </c>
      <c r="X654" s="217">
        <v>7.2175167253113104</v>
      </c>
      <c r="Y654" s="217">
        <v>0</v>
      </c>
    </row>
    <row r="655" spans="2:25">
      <c r="B655" s="217" t="s">
        <v>823</v>
      </c>
      <c r="C655" s="217" t="s">
        <v>169</v>
      </c>
      <c r="D655" s="217" t="s">
        <v>14</v>
      </c>
      <c r="E655" s="217" t="s">
        <v>103</v>
      </c>
      <c r="F655" s="217" t="s">
        <v>12</v>
      </c>
      <c r="G655" s="217" t="s">
        <v>10</v>
      </c>
      <c r="H655" s="217" t="s">
        <v>172</v>
      </c>
      <c r="I655" s="217">
        <v>9</v>
      </c>
      <c r="J655" s="217">
        <v>7</v>
      </c>
      <c r="K655" s="217">
        <v>2</v>
      </c>
      <c r="L655" s="217">
        <v>17</v>
      </c>
      <c r="M655" s="217">
        <v>1492.2840672208399</v>
      </c>
      <c r="N655" s="217">
        <v>6.0310233136518097</v>
      </c>
      <c r="O655" s="217">
        <v>4.6907959106180703</v>
      </c>
      <c r="P655" s="217">
        <v>1.34022740303374</v>
      </c>
      <c r="Q655" s="217">
        <v>6.3633673402270201</v>
      </c>
      <c r="R655" s="217">
        <v>4.7090298060003901</v>
      </c>
      <c r="S655" s="217">
        <v>1.65433753422662</v>
      </c>
      <c r="T655" s="217">
        <v>6.1320562285723899</v>
      </c>
      <c r="U655" s="217">
        <v>4.7342965817979401</v>
      </c>
      <c r="V655" s="217">
        <v>1.39775964677445</v>
      </c>
      <c r="W655" s="217">
        <v>6.2963669649755198</v>
      </c>
      <c r="X655" s="217">
        <v>4.7611901151558396</v>
      </c>
      <c r="Y655" s="217">
        <v>1.5351768498196801</v>
      </c>
    </row>
    <row r="656" spans="2:25">
      <c r="B656" s="217" t="s">
        <v>824</v>
      </c>
      <c r="C656" s="217" t="s">
        <v>169</v>
      </c>
      <c r="D656" s="217" t="s">
        <v>14</v>
      </c>
      <c r="E656" s="217" t="s">
        <v>103</v>
      </c>
      <c r="F656" s="217" t="s">
        <v>12</v>
      </c>
      <c r="G656" s="217" t="s">
        <v>10</v>
      </c>
      <c r="H656" s="217" t="s">
        <v>174</v>
      </c>
      <c r="I656" s="217">
        <v>4</v>
      </c>
      <c r="J656" s="217">
        <v>4</v>
      </c>
      <c r="K656" s="217">
        <v>0</v>
      </c>
      <c r="L656" s="217">
        <v>13</v>
      </c>
      <c r="M656" s="217">
        <v>1604.4095272409099</v>
      </c>
      <c r="N656" s="217">
        <v>2.4931290497126199</v>
      </c>
      <c r="O656" s="217">
        <v>2.4931290497126199</v>
      </c>
      <c r="P656" s="217">
        <v>0</v>
      </c>
      <c r="Q656" s="217">
        <v>2.6358977028289998</v>
      </c>
      <c r="R656" s="217">
        <v>2.6358977028289998</v>
      </c>
      <c r="S656" s="217">
        <v>0</v>
      </c>
      <c r="T656" s="217">
        <v>2.45204766440422</v>
      </c>
      <c r="U656" s="217">
        <v>2.45204766440422</v>
      </c>
      <c r="V656" s="217">
        <v>0</v>
      </c>
      <c r="W656" s="217">
        <v>2.56919604268812</v>
      </c>
      <c r="X656" s="217">
        <v>2.56919604268812</v>
      </c>
      <c r="Y656" s="217">
        <v>0</v>
      </c>
    </row>
    <row r="657" spans="2:25">
      <c r="B657" s="217" t="s">
        <v>825</v>
      </c>
      <c r="C657" s="217" t="s">
        <v>169</v>
      </c>
      <c r="D657" s="217" t="s">
        <v>14</v>
      </c>
      <c r="E657" s="217" t="s">
        <v>103</v>
      </c>
      <c r="F657" s="217" t="s">
        <v>12</v>
      </c>
      <c r="G657" s="217" t="s">
        <v>10</v>
      </c>
      <c r="H657" s="217" t="s">
        <v>176</v>
      </c>
      <c r="I657" s="217">
        <v>13</v>
      </c>
      <c r="J657" s="217">
        <v>12</v>
      </c>
      <c r="K657" s="217">
        <v>1</v>
      </c>
      <c r="L657" s="217">
        <v>32</v>
      </c>
      <c r="M657" s="217">
        <v>1984.8987312453401</v>
      </c>
      <c r="N657" s="217">
        <v>6.5494525213604904</v>
      </c>
      <c r="O657" s="217">
        <v>6.0456484812558404</v>
      </c>
      <c r="P657" s="217">
        <v>0.50380404010465296</v>
      </c>
      <c r="Q657" s="217">
        <v>6.5528954549482998</v>
      </c>
      <c r="R657" s="217">
        <v>6.0419970987900804</v>
      </c>
      <c r="S657" s="217">
        <v>0.51089835615822199</v>
      </c>
      <c r="T657" s="217">
        <v>6.6686010691930004</v>
      </c>
      <c r="U657" s="217">
        <v>6.2369400018067704</v>
      </c>
      <c r="V657" s="217">
        <v>0.431661067386228</v>
      </c>
      <c r="W657" s="217">
        <v>6.6223077467660403</v>
      </c>
      <c r="X657" s="217">
        <v>6.1482090137335002</v>
      </c>
      <c r="Y657" s="217">
        <v>0.47409873303254702</v>
      </c>
    </row>
    <row r="658" spans="2:25">
      <c r="B658" s="217" t="s">
        <v>826</v>
      </c>
      <c r="C658" s="217" t="s">
        <v>169</v>
      </c>
      <c r="D658" s="217" t="s">
        <v>14</v>
      </c>
      <c r="E658" s="217" t="s">
        <v>103</v>
      </c>
      <c r="F658" s="217" t="s">
        <v>12</v>
      </c>
      <c r="G658" s="217" t="s">
        <v>10</v>
      </c>
      <c r="H658" s="217" t="s">
        <v>178</v>
      </c>
      <c r="I658" s="217">
        <v>3</v>
      </c>
      <c r="J658" s="217">
        <v>3</v>
      </c>
      <c r="K658" s="217">
        <v>0</v>
      </c>
      <c r="L658" s="217">
        <v>13</v>
      </c>
      <c r="M658" s="217">
        <v>1614.4914944540201</v>
      </c>
      <c r="N658" s="217">
        <v>1.858170210438</v>
      </c>
      <c r="O658" s="217">
        <v>1.858170210438</v>
      </c>
      <c r="P658" s="217">
        <v>0</v>
      </c>
      <c r="Q658" s="217">
        <v>1.6790450491276501</v>
      </c>
      <c r="R658" s="217">
        <v>1.6790450491276501</v>
      </c>
      <c r="S658" s="217">
        <v>0</v>
      </c>
      <c r="T658" s="217">
        <v>1.9248908296943199</v>
      </c>
      <c r="U658" s="217">
        <v>1.9248908296943199</v>
      </c>
      <c r="V658" s="217">
        <v>0</v>
      </c>
      <c r="W658" s="217">
        <v>1.76828786081455</v>
      </c>
      <c r="X658" s="217">
        <v>1.76828786081455</v>
      </c>
      <c r="Y658" s="217">
        <v>0</v>
      </c>
    </row>
    <row r="659" spans="2:25">
      <c r="B659" s="217" t="s">
        <v>827</v>
      </c>
      <c r="C659" s="217" t="s">
        <v>169</v>
      </c>
      <c r="D659" s="217" t="s">
        <v>14</v>
      </c>
      <c r="E659" s="217" t="s">
        <v>103</v>
      </c>
      <c r="F659" s="217" t="s">
        <v>12</v>
      </c>
      <c r="G659" s="217" t="s">
        <v>10</v>
      </c>
      <c r="H659" s="217" t="s">
        <v>5</v>
      </c>
      <c r="I659" s="217">
        <v>39</v>
      </c>
      <c r="J659" s="217">
        <v>36</v>
      </c>
      <c r="K659" s="217">
        <v>3</v>
      </c>
      <c r="L659" s="217">
        <v>95</v>
      </c>
      <c r="M659" s="217">
        <v>8080</v>
      </c>
      <c r="N659" s="217">
        <v>4.8267326732673297</v>
      </c>
      <c r="O659" s="217">
        <v>4.4554455445544603</v>
      </c>
      <c r="P659" s="217">
        <v>0.37128712871287101</v>
      </c>
      <c r="Q659" s="217">
        <v>4.8361590270915702</v>
      </c>
      <c r="R659" s="217">
        <v>4.4090144998117502</v>
      </c>
      <c r="S659" s="217">
        <v>0.42714452727982499</v>
      </c>
      <c r="T659" s="217">
        <v>4.8501575860325197</v>
      </c>
      <c r="U659" s="217">
        <v>4.4892606280538701</v>
      </c>
      <c r="V659" s="217">
        <v>0.36089695797864901</v>
      </c>
      <c r="W659" s="217">
        <v>4.8545927012066796</v>
      </c>
      <c r="X659" s="217">
        <v>4.4582150719499696</v>
      </c>
      <c r="Y659" s="217">
        <v>0.39637762925671999</v>
      </c>
    </row>
    <row r="660" spans="2:25">
      <c r="B660" s="217" t="s">
        <v>828</v>
      </c>
      <c r="C660" s="217" t="s">
        <v>169</v>
      </c>
      <c r="D660" s="217" t="s">
        <v>14</v>
      </c>
      <c r="E660" s="217" t="s">
        <v>103</v>
      </c>
      <c r="F660" s="217" t="s">
        <v>9</v>
      </c>
      <c r="G660" s="217" t="s">
        <v>10</v>
      </c>
      <c r="H660" s="217" t="s">
        <v>170</v>
      </c>
      <c r="I660" s="217">
        <v>4</v>
      </c>
      <c r="J660" s="217">
        <v>2</v>
      </c>
      <c r="K660" s="217">
        <v>2</v>
      </c>
      <c r="L660" s="217">
        <v>31</v>
      </c>
      <c r="M660" s="217">
        <v>1607.58015680835</v>
      </c>
      <c r="N660" s="217">
        <v>2.4882118524910801</v>
      </c>
      <c r="O660" s="217">
        <v>1.2441059262455401</v>
      </c>
      <c r="P660" s="217">
        <v>1.2441059262455401</v>
      </c>
      <c r="Q660" s="217">
        <v>2.59292829081557</v>
      </c>
      <c r="R660" s="217">
        <v>1.22773090674499</v>
      </c>
      <c r="S660" s="217">
        <v>1.36519738407058</v>
      </c>
      <c r="T660" s="217">
        <v>2.55030090651751</v>
      </c>
      <c r="U660" s="217">
        <v>1.2541937410228701</v>
      </c>
      <c r="V660" s="217">
        <v>1.2961071654946399</v>
      </c>
      <c r="W660" s="217">
        <v>2.58411685534589</v>
      </c>
      <c r="X660" s="217">
        <v>1.25803191934137</v>
      </c>
      <c r="Y660" s="217">
        <v>1.3260849360045199</v>
      </c>
    </row>
    <row r="661" spans="2:25">
      <c r="B661" s="217" t="s">
        <v>829</v>
      </c>
      <c r="C661" s="217" t="s">
        <v>169</v>
      </c>
      <c r="D661" s="217" t="s">
        <v>14</v>
      </c>
      <c r="E661" s="217" t="s">
        <v>103</v>
      </c>
      <c r="F661" s="217" t="s">
        <v>9</v>
      </c>
      <c r="G661" s="217" t="s">
        <v>10</v>
      </c>
      <c r="H661" s="217" t="s">
        <v>172</v>
      </c>
      <c r="I661" s="217">
        <v>2</v>
      </c>
      <c r="J661" s="217">
        <v>2</v>
      </c>
      <c r="K661" s="217">
        <v>0</v>
      </c>
      <c r="L661" s="217">
        <v>28</v>
      </c>
      <c r="M661" s="217">
        <v>1675.39813613051</v>
      </c>
      <c r="N661" s="217">
        <v>1.1937461053998699</v>
      </c>
      <c r="O661" s="217">
        <v>1.1937461053998699</v>
      </c>
      <c r="P661" s="217">
        <v>0</v>
      </c>
      <c r="Q661" s="217">
        <v>1.28209239269535</v>
      </c>
      <c r="R661" s="217">
        <v>1.28209239269535</v>
      </c>
      <c r="S661" s="217">
        <v>0</v>
      </c>
      <c r="T661" s="217">
        <v>1.18751509248336</v>
      </c>
      <c r="U661" s="217">
        <v>1.18751509248336</v>
      </c>
      <c r="V661" s="217">
        <v>0</v>
      </c>
      <c r="W661" s="217">
        <v>1.2468276793506401</v>
      </c>
      <c r="X661" s="217">
        <v>1.2468276793506401</v>
      </c>
      <c r="Y661" s="217">
        <v>0</v>
      </c>
    </row>
    <row r="662" spans="2:25">
      <c r="B662" s="217" t="s">
        <v>830</v>
      </c>
      <c r="C662" s="217" t="s">
        <v>169</v>
      </c>
      <c r="D662" s="217" t="s">
        <v>14</v>
      </c>
      <c r="E662" s="217" t="s">
        <v>103</v>
      </c>
      <c r="F662" s="217" t="s">
        <v>9</v>
      </c>
      <c r="G662" s="217" t="s">
        <v>10</v>
      </c>
      <c r="H662" s="217" t="s">
        <v>174</v>
      </c>
      <c r="I662" s="217">
        <v>1</v>
      </c>
      <c r="J662" s="217">
        <v>1</v>
      </c>
      <c r="K662" s="217">
        <v>0</v>
      </c>
      <c r="L662" s="217">
        <v>27</v>
      </c>
      <c r="M662" s="217">
        <v>1715.4595428514499</v>
      </c>
      <c r="N662" s="217">
        <v>0.58293417887185695</v>
      </c>
      <c r="O662" s="217">
        <v>0.58293417887185695</v>
      </c>
      <c r="P662" s="217">
        <v>0</v>
      </c>
      <c r="Q662" s="217">
        <v>0.59473719832157101</v>
      </c>
      <c r="R662" s="217">
        <v>0.59473719832157101</v>
      </c>
      <c r="S662" s="217">
        <v>0</v>
      </c>
      <c r="T662" s="217">
        <v>0.50249700502515904</v>
      </c>
      <c r="U662" s="217">
        <v>0.50249700502515904</v>
      </c>
      <c r="V662" s="217">
        <v>0</v>
      </c>
      <c r="W662" s="217">
        <v>0.55189872665055295</v>
      </c>
      <c r="X662" s="217">
        <v>0.55189872665055295</v>
      </c>
      <c r="Y662" s="217">
        <v>0</v>
      </c>
    </row>
    <row r="663" spans="2:25">
      <c r="B663" s="217" t="s">
        <v>831</v>
      </c>
      <c r="C663" s="217" t="s">
        <v>169</v>
      </c>
      <c r="D663" s="217" t="s">
        <v>14</v>
      </c>
      <c r="E663" s="217" t="s">
        <v>103</v>
      </c>
      <c r="F663" s="217" t="s">
        <v>9</v>
      </c>
      <c r="G663" s="217" t="s">
        <v>10</v>
      </c>
      <c r="H663" s="217" t="s">
        <v>176</v>
      </c>
      <c r="I663" s="217">
        <v>6</v>
      </c>
      <c r="J663" s="217">
        <v>4</v>
      </c>
      <c r="K663" s="217">
        <v>2</v>
      </c>
      <c r="L663" s="217">
        <v>41</v>
      </c>
      <c r="M663" s="217">
        <v>2086.8811338516398</v>
      </c>
      <c r="N663" s="217">
        <v>2.87510385841964</v>
      </c>
      <c r="O663" s="217">
        <v>1.9167359056130899</v>
      </c>
      <c r="P663" s="217">
        <v>0.95836795280654496</v>
      </c>
      <c r="Q663" s="217">
        <v>2.9749858574789898</v>
      </c>
      <c r="R663" s="217">
        <v>1.9990474732165799</v>
      </c>
      <c r="S663" s="217">
        <v>0.97593838426241597</v>
      </c>
      <c r="T663" s="217">
        <v>2.8750442520180499</v>
      </c>
      <c r="U663" s="217">
        <v>1.9601028514352199</v>
      </c>
      <c r="V663" s="217">
        <v>0.91494140058282802</v>
      </c>
      <c r="W663" s="217">
        <v>2.95858910992736</v>
      </c>
      <c r="X663" s="217">
        <v>2.00347452135592</v>
      </c>
      <c r="Y663" s="217">
        <v>0.95511458857143805</v>
      </c>
    </row>
    <row r="664" spans="2:25">
      <c r="B664" s="217" t="s">
        <v>832</v>
      </c>
      <c r="C664" s="217" t="s">
        <v>169</v>
      </c>
      <c r="D664" s="217" t="s">
        <v>14</v>
      </c>
      <c r="E664" s="217" t="s">
        <v>103</v>
      </c>
      <c r="F664" s="217" t="s">
        <v>9</v>
      </c>
      <c r="G664" s="217" t="s">
        <v>10</v>
      </c>
      <c r="H664" s="217" t="s">
        <v>178</v>
      </c>
      <c r="I664" s="217">
        <v>1</v>
      </c>
      <c r="J664" s="217">
        <v>1</v>
      </c>
      <c r="K664" s="217">
        <v>0</v>
      </c>
      <c r="L664" s="217">
        <v>14</v>
      </c>
      <c r="M664" s="217">
        <v>1704.6810303580501</v>
      </c>
      <c r="N664" s="217">
        <v>0.58662000819587901</v>
      </c>
      <c r="O664" s="217">
        <v>0.58662000819587901</v>
      </c>
      <c r="P664" s="217">
        <v>0</v>
      </c>
      <c r="Q664" s="217">
        <v>0.62777815378388002</v>
      </c>
      <c r="R664" s="217">
        <v>0.62777815378388002</v>
      </c>
      <c r="S664" s="217">
        <v>0</v>
      </c>
      <c r="T664" s="217">
        <v>0.53041350530433495</v>
      </c>
      <c r="U664" s="217">
        <v>0.53041350530433495</v>
      </c>
      <c r="V664" s="217">
        <v>0</v>
      </c>
      <c r="W664" s="217">
        <v>0.58255976702002799</v>
      </c>
      <c r="X664" s="217">
        <v>0.58255976702002799</v>
      </c>
      <c r="Y664" s="217">
        <v>0</v>
      </c>
    </row>
    <row r="665" spans="2:25">
      <c r="B665" s="217" t="s">
        <v>833</v>
      </c>
      <c r="C665" s="217" t="s">
        <v>169</v>
      </c>
      <c r="D665" s="217" t="s">
        <v>14</v>
      </c>
      <c r="E665" s="217" t="s">
        <v>103</v>
      </c>
      <c r="F665" s="217" t="s">
        <v>9</v>
      </c>
      <c r="G665" s="217" t="s">
        <v>10</v>
      </c>
      <c r="H665" s="217" t="s">
        <v>5</v>
      </c>
      <c r="I665" s="217">
        <v>14</v>
      </c>
      <c r="J665" s="217">
        <v>10</v>
      </c>
      <c r="K665" s="217">
        <v>4</v>
      </c>
      <c r="L665" s="217">
        <v>141</v>
      </c>
      <c r="M665" s="217">
        <v>8790</v>
      </c>
      <c r="N665" s="217">
        <v>1.59271899886234</v>
      </c>
      <c r="O665" s="217">
        <v>1.1376564277588199</v>
      </c>
      <c r="P665" s="217">
        <v>0.45506257110352699</v>
      </c>
      <c r="Q665" s="217">
        <v>1.6715073744368201</v>
      </c>
      <c r="R665" s="217">
        <v>1.2032686774755801</v>
      </c>
      <c r="S665" s="217">
        <v>0.46823869696124099</v>
      </c>
      <c r="T665" s="217">
        <v>1.5875508743342199</v>
      </c>
      <c r="U665" s="217">
        <v>1.1408148596484999</v>
      </c>
      <c r="V665" s="217">
        <v>0.44673601468572599</v>
      </c>
      <c r="W665" s="217">
        <v>1.64304791505075</v>
      </c>
      <c r="X665" s="217">
        <v>1.18457536205212</v>
      </c>
      <c r="Y665" s="217">
        <v>0.45847255299863099</v>
      </c>
    </row>
    <row r="666" spans="2:25">
      <c r="B666" s="217" t="s">
        <v>834</v>
      </c>
      <c r="C666" s="217" t="s">
        <v>169</v>
      </c>
      <c r="D666" s="217" t="s">
        <v>14</v>
      </c>
      <c r="E666" s="217" t="s">
        <v>103</v>
      </c>
      <c r="F666" s="217" t="s">
        <v>5</v>
      </c>
      <c r="G666" s="217" t="s">
        <v>10</v>
      </c>
      <c r="H666" s="217" t="s">
        <v>170</v>
      </c>
      <c r="I666" s="217">
        <v>14</v>
      </c>
      <c r="J666" s="217">
        <v>12</v>
      </c>
      <c r="K666" s="217">
        <v>2</v>
      </c>
      <c r="L666" s="217">
        <v>51</v>
      </c>
      <c r="M666" s="217">
        <v>2991.4963366472398</v>
      </c>
      <c r="N666" s="217">
        <v>4.6799321892838002</v>
      </c>
      <c r="O666" s="217">
        <v>4.0113704479575398</v>
      </c>
      <c r="P666" s="217">
        <v>0.66856174132625701</v>
      </c>
      <c r="Q666" s="217">
        <v>4.7140710263333698</v>
      </c>
      <c r="R666" s="217">
        <v>3.9678434706505699</v>
      </c>
      <c r="S666" s="217">
        <v>0.74622755568279198</v>
      </c>
      <c r="T666" s="217">
        <v>4.7082346043859902</v>
      </c>
      <c r="U666" s="217">
        <v>4.0025086074630902</v>
      </c>
      <c r="V666" s="217">
        <v>0.70572599692290705</v>
      </c>
      <c r="W666" s="217">
        <v>4.7218271319927796</v>
      </c>
      <c r="X666" s="217">
        <v>3.9981147833500401</v>
      </c>
      <c r="Y666" s="217">
        <v>0.72371234864273604</v>
      </c>
    </row>
    <row r="667" spans="2:25">
      <c r="B667" s="217" t="s">
        <v>835</v>
      </c>
      <c r="C667" s="217" t="s">
        <v>169</v>
      </c>
      <c r="D667" s="217" t="s">
        <v>14</v>
      </c>
      <c r="E667" s="217" t="s">
        <v>103</v>
      </c>
      <c r="F667" s="217" t="s">
        <v>5</v>
      </c>
      <c r="G667" s="217" t="s">
        <v>10</v>
      </c>
      <c r="H667" s="217" t="s">
        <v>172</v>
      </c>
      <c r="I667" s="217">
        <v>11</v>
      </c>
      <c r="J667" s="217">
        <v>9</v>
      </c>
      <c r="K667" s="217">
        <v>2</v>
      </c>
      <c r="L667" s="217">
        <v>45</v>
      </c>
      <c r="M667" s="217">
        <v>3167.6822033513499</v>
      </c>
      <c r="N667" s="217">
        <v>3.4725705717455502</v>
      </c>
      <c r="O667" s="217">
        <v>2.8411941041554498</v>
      </c>
      <c r="P667" s="217">
        <v>0.63137646759010102</v>
      </c>
      <c r="Q667" s="217">
        <v>3.6532206811897301</v>
      </c>
      <c r="R667" s="217">
        <v>2.8997462206341198</v>
      </c>
      <c r="S667" s="217">
        <v>0.75347446055560496</v>
      </c>
      <c r="T667" s="217">
        <v>3.4995785490773001</v>
      </c>
      <c r="U667" s="217">
        <v>2.8629634847082799</v>
      </c>
      <c r="V667" s="217">
        <v>0.63661506436902304</v>
      </c>
      <c r="W667" s="217">
        <v>3.6053575314117698</v>
      </c>
      <c r="X667" s="217">
        <v>2.9061552677600102</v>
      </c>
      <c r="Y667" s="217">
        <v>0.69920226365176497</v>
      </c>
    </row>
    <row r="668" spans="2:25">
      <c r="B668" s="217" t="s">
        <v>836</v>
      </c>
      <c r="C668" s="217" t="s">
        <v>169</v>
      </c>
      <c r="D668" s="217" t="s">
        <v>14</v>
      </c>
      <c r="E668" s="217" t="s">
        <v>103</v>
      </c>
      <c r="F668" s="217" t="s">
        <v>5</v>
      </c>
      <c r="G668" s="217" t="s">
        <v>10</v>
      </c>
      <c r="H668" s="217" t="s">
        <v>174</v>
      </c>
      <c r="I668" s="217">
        <v>5</v>
      </c>
      <c r="J668" s="217">
        <v>5</v>
      </c>
      <c r="K668" s="217">
        <v>0</v>
      </c>
      <c r="L668" s="217">
        <v>40</v>
      </c>
      <c r="M668" s="217">
        <v>3319.8690700923598</v>
      </c>
      <c r="N668" s="217">
        <v>1.5060834913772401</v>
      </c>
      <c r="O668" s="217">
        <v>1.5060834913772401</v>
      </c>
      <c r="P668" s="217">
        <v>0</v>
      </c>
      <c r="Q668" s="217">
        <v>1.5906514337001401</v>
      </c>
      <c r="R668" s="217">
        <v>1.5906514337001401</v>
      </c>
      <c r="S668" s="217">
        <v>0</v>
      </c>
      <c r="T668" s="217">
        <v>1.45666914913129</v>
      </c>
      <c r="U668" s="217">
        <v>1.45666914913129</v>
      </c>
      <c r="V668" s="217">
        <v>0</v>
      </c>
      <c r="W668" s="217">
        <v>1.5377879457294501</v>
      </c>
      <c r="X668" s="217">
        <v>1.5377879457294501</v>
      </c>
      <c r="Y668" s="217">
        <v>0</v>
      </c>
    </row>
    <row r="669" spans="2:25">
      <c r="B669" s="217" t="s">
        <v>837</v>
      </c>
      <c r="C669" s="217" t="s">
        <v>169</v>
      </c>
      <c r="D669" s="217" t="s">
        <v>14</v>
      </c>
      <c r="E669" s="217" t="s">
        <v>103</v>
      </c>
      <c r="F669" s="217" t="s">
        <v>5</v>
      </c>
      <c r="G669" s="217" t="s">
        <v>10</v>
      </c>
      <c r="H669" s="217" t="s">
        <v>176</v>
      </c>
      <c r="I669" s="217">
        <v>19</v>
      </c>
      <c r="J669" s="217">
        <v>16</v>
      </c>
      <c r="K669" s="217">
        <v>3</v>
      </c>
      <c r="L669" s="217">
        <v>73</v>
      </c>
      <c r="M669" s="217">
        <v>4071.7798650969798</v>
      </c>
      <c r="N669" s="217">
        <v>4.6662640490137299</v>
      </c>
      <c r="O669" s="217">
        <v>3.9294855149589298</v>
      </c>
      <c r="P669" s="217">
        <v>0.73677853405479898</v>
      </c>
      <c r="Q669" s="217">
        <v>4.7244374782625496</v>
      </c>
      <c r="R669" s="217">
        <v>3.9826678888844298</v>
      </c>
      <c r="S669" s="217">
        <v>0.74176958937812099</v>
      </c>
      <c r="T669" s="217">
        <v>4.7307446897784002</v>
      </c>
      <c r="U669" s="217">
        <v>4.05893183348853</v>
      </c>
      <c r="V669" s="217">
        <v>0.67181285628987397</v>
      </c>
      <c r="W669" s="217">
        <v>4.7506180884528604</v>
      </c>
      <c r="X669" s="217">
        <v>4.0375936290725098</v>
      </c>
      <c r="Y669" s="217">
        <v>0.71302445938034598</v>
      </c>
    </row>
    <row r="670" spans="2:25">
      <c r="B670" s="217" t="s">
        <v>838</v>
      </c>
      <c r="C670" s="217" t="s">
        <v>169</v>
      </c>
      <c r="D670" s="217" t="s">
        <v>14</v>
      </c>
      <c r="E670" s="217" t="s">
        <v>103</v>
      </c>
      <c r="F670" s="217" t="s">
        <v>5</v>
      </c>
      <c r="G670" s="217" t="s">
        <v>10</v>
      </c>
      <c r="H670" s="217" t="s">
        <v>178</v>
      </c>
      <c r="I670" s="217">
        <v>4</v>
      </c>
      <c r="J670" s="217">
        <v>4</v>
      </c>
      <c r="K670" s="217">
        <v>0</v>
      </c>
      <c r="L670" s="217">
        <v>27</v>
      </c>
      <c r="M670" s="217">
        <v>3319.1725248120802</v>
      </c>
      <c r="N670" s="217">
        <v>1.20511964054248</v>
      </c>
      <c r="O670" s="217">
        <v>1.20511964054248</v>
      </c>
      <c r="P670" s="217">
        <v>0</v>
      </c>
      <c r="Q670" s="217">
        <v>1.1516363473757101</v>
      </c>
      <c r="R670" s="217">
        <v>1.1516363473757101</v>
      </c>
      <c r="S670" s="217">
        <v>0</v>
      </c>
      <c r="T670" s="217">
        <v>1.22267230448679</v>
      </c>
      <c r="U670" s="217">
        <v>1.22267230448679</v>
      </c>
      <c r="V670" s="217">
        <v>0</v>
      </c>
      <c r="W670" s="217">
        <v>1.17233165638684</v>
      </c>
      <c r="X670" s="217">
        <v>1.17233165638684</v>
      </c>
      <c r="Y670" s="217">
        <v>0</v>
      </c>
    </row>
    <row r="671" spans="2:25">
      <c r="B671" s="217" t="s">
        <v>839</v>
      </c>
      <c r="C671" s="217" t="s">
        <v>169</v>
      </c>
      <c r="D671" s="217" t="s">
        <v>14</v>
      </c>
      <c r="E671" s="217" t="s">
        <v>103</v>
      </c>
      <c r="F671" s="217" t="s">
        <v>5</v>
      </c>
      <c r="G671" s="217" t="s">
        <v>10</v>
      </c>
      <c r="H671" s="217" t="s">
        <v>5</v>
      </c>
      <c r="I671" s="217">
        <v>53</v>
      </c>
      <c r="J671" s="217">
        <v>46</v>
      </c>
      <c r="K671" s="217">
        <v>7</v>
      </c>
      <c r="L671" s="217">
        <v>236</v>
      </c>
      <c r="M671" s="217">
        <v>16870</v>
      </c>
      <c r="N671" s="217">
        <v>3.1416716064018999</v>
      </c>
      <c r="O671" s="217">
        <v>2.7267338470658</v>
      </c>
      <c r="P671" s="217">
        <v>0.4149377593361</v>
      </c>
      <c r="Q671" s="217">
        <v>3.1924329968987002</v>
      </c>
      <c r="R671" s="217">
        <v>2.7469925164326501</v>
      </c>
      <c r="S671" s="217">
        <v>0.445440480466058</v>
      </c>
      <c r="T671" s="217">
        <v>3.1575763856164301</v>
      </c>
      <c r="U671" s="217">
        <v>2.7548460419098602</v>
      </c>
      <c r="V671" s="217">
        <v>0.40273034370656702</v>
      </c>
      <c r="W671" s="217">
        <v>3.1874623058015898</v>
      </c>
      <c r="X671" s="217">
        <v>2.7617444643314002</v>
      </c>
      <c r="Y671" s="217">
        <v>0.42571784147019398</v>
      </c>
    </row>
    <row r="672" spans="2:25">
      <c r="B672" s="217" t="s">
        <v>840</v>
      </c>
      <c r="C672" s="217" t="s">
        <v>169</v>
      </c>
      <c r="D672" s="217" t="s">
        <v>14</v>
      </c>
      <c r="E672" s="217" t="s">
        <v>103</v>
      </c>
      <c r="F672" s="217" t="s">
        <v>12</v>
      </c>
      <c r="G672" s="217" t="s">
        <v>49</v>
      </c>
      <c r="H672" s="217" t="s">
        <v>170</v>
      </c>
      <c r="I672" s="217">
        <v>41</v>
      </c>
      <c r="J672" s="217">
        <v>41</v>
      </c>
      <c r="K672" s="217">
        <v>0</v>
      </c>
      <c r="L672" s="217">
        <v>158</v>
      </c>
      <c r="M672" s="217">
        <v>13350.0431721281</v>
      </c>
      <c r="N672" s="217">
        <v>3.07115111699405</v>
      </c>
      <c r="O672" s="217">
        <v>3.07115111699405</v>
      </c>
      <c r="P672" s="217">
        <v>0</v>
      </c>
      <c r="Q672" s="217">
        <v>2.9911901580851001</v>
      </c>
      <c r="R672" s="217">
        <v>2.9911901580851001</v>
      </c>
      <c r="S672" s="217">
        <v>0</v>
      </c>
      <c r="T672" s="217">
        <v>3.0053221375896699</v>
      </c>
      <c r="U672" s="217">
        <v>3.0053221375896699</v>
      </c>
      <c r="V672" s="217">
        <v>0</v>
      </c>
      <c r="W672" s="217">
        <v>3.0126749057022399</v>
      </c>
      <c r="X672" s="217">
        <v>3.0126749057022399</v>
      </c>
      <c r="Y672" s="217">
        <v>0</v>
      </c>
    </row>
    <row r="673" spans="2:25">
      <c r="B673" s="217" t="s">
        <v>841</v>
      </c>
      <c r="C673" s="217" t="s">
        <v>169</v>
      </c>
      <c r="D673" s="217" t="s">
        <v>14</v>
      </c>
      <c r="E673" s="217" t="s">
        <v>103</v>
      </c>
      <c r="F673" s="217" t="s">
        <v>12</v>
      </c>
      <c r="G673" s="217" t="s">
        <v>49</v>
      </c>
      <c r="H673" s="217" t="s">
        <v>172</v>
      </c>
      <c r="I673" s="217">
        <v>36</v>
      </c>
      <c r="J673" s="217">
        <v>34</v>
      </c>
      <c r="K673" s="217">
        <v>2</v>
      </c>
      <c r="L673" s="217">
        <v>114</v>
      </c>
      <c r="M673" s="217">
        <v>9418.5046094703994</v>
      </c>
      <c r="N673" s="217">
        <v>3.8222628211915501</v>
      </c>
      <c r="O673" s="217">
        <v>3.6099148866809099</v>
      </c>
      <c r="P673" s="217">
        <v>0.21234793451064199</v>
      </c>
      <c r="Q673" s="217">
        <v>3.8543201433521799</v>
      </c>
      <c r="R673" s="217">
        <v>3.6312690912941998</v>
      </c>
      <c r="S673" s="217">
        <v>0.22305105205798201</v>
      </c>
      <c r="T673" s="217">
        <v>3.7753825528344001</v>
      </c>
      <c r="U673" s="217">
        <v>3.56887224769212</v>
      </c>
      <c r="V673" s="217">
        <v>0.206510305142278</v>
      </c>
      <c r="W673" s="217">
        <v>3.83748575885833</v>
      </c>
      <c r="X673" s="217">
        <v>3.6206173422315402</v>
      </c>
      <c r="Y673" s="217">
        <v>0.21686841662679099</v>
      </c>
    </row>
    <row r="674" spans="2:25">
      <c r="B674" s="217" t="s">
        <v>842</v>
      </c>
      <c r="C674" s="217" t="s">
        <v>169</v>
      </c>
      <c r="D674" s="217" t="s">
        <v>14</v>
      </c>
      <c r="E674" s="217" t="s">
        <v>103</v>
      </c>
      <c r="F674" s="217" t="s">
        <v>12</v>
      </c>
      <c r="G674" s="217" t="s">
        <v>49</v>
      </c>
      <c r="H674" s="217" t="s">
        <v>174</v>
      </c>
      <c r="I674" s="217">
        <v>27</v>
      </c>
      <c r="J674" s="217">
        <v>27</v>
      </c>
      <c r="K674" s="217">
        <v>0</v>
      </c>
      <c r="L674" s="217">
        <v>63</v>
      </c>
      <c r="M674" s="217">
        <v>8162.7428198533898</v>
      </c>
      <c r="N674" s="217">
        <v>3.3077117086588501</v>
      </c>
      <c r="O674" s="217">
        <v>3.3077117086588501</v>
      </c>
      <c r="P674" s="217">
        <v>0</v>
      </c>
      <c r="Q674" s="217">
        <v>3.2286197783669199</v>
      </c>
      <c r="R674" s="217">
        <v>3.2286197783669199</v>
      </c>
      <c r="S674" s="217">
        <v>0</v>
      </c>
      <c r="T674" s="217">
        <v>3.09196629174772</v>
      </c>
      <c r="U674" s="217">
        <v>3.09196629174772</v>
      </c>
      <c r="V674" s="217">
        <v>0</v>
      </c>
      <c r="W674" s="217">
        <v>3.1742917066385399</v>
      </c>
      <c r="X674" s="217">
        <v>3.1742917066385399</v>
      </c>
      <c r="Y674" s="217">
        <v>0</v>
      </c>
    </row>
    <row r="675" spans="2:25">
      <c r="B675" s="217" t="s">
        <v>843</v>
      </c>
      <c r="C675" s="217" t="s">
        <v>169</v>
      </c>
      <c r="D675" s="217" t="s">
        <v>14</v>
      </c>
      <c r="E675" s="217" t="s">
        <v>103</v>
      </c>
      <c r="F675" s="217" t="s">
        <v>12</v>
      </c>
      <c r="G675" s="217" t="s">
        <v>49</v>
      </c>
      <c r="H675" s="217" t="s">
        <v>176</v>
      </c>
      <c r="I675" s="217">
        <v>48</v>
      </c>
      <c r="J675" s="217">
        <v>48</v>
      </c>
      <c r="K675" s="217">
        <v>0</v>
      </c>
      <c r="L675" s="217">
        <v>79</v>
      </c>
      <c r="M675" s="217">
        <v>8058.1057968244804</v>
      </c>
      <c r="N675" s="217">
        <v>5.9567348965455098</v>
      </c>
      <c r="O675" s="217">
        <v>5.9567348965455098</v>
      </c>
      <c r="P675" s="217">
        <v>0</v>
      </c>
      <c r="Q675" s="217">
        <v>6.5353870637600897</v>
      </c>
      <c r="R675" s="217">
        <v>6.5353870637600897</v>
      </c>
      <c r="S675" s="217">
        <v>0</v>
      </c>
      <c r="T675" s="217">
        <v>6.8459369234952403</v>
      </c>
      <c r="U675" s="217">
        <v>6.8459369234952403</v>
      </c>
      <c r="V675" s="217">
        <v>0</v>
      </c>
      <c r="W675" s="217">
        <v>6.6695017156954997</v>
      </c>
      <c r="X675" s="217">
        <v>6.6695017156954997</v>
      </c>
      <c r="Y675" s="217">
        <v>0</v>
      </c>
    </row>
    <row r="676" spans="2:25">
      <c r="B676" s="217" t="s">
        <v>844</v>
      </c>
      <c r="C676" s="217" t="s">
        <v>169</v>
      </c>
      <c r="D676" s="217" t="s">
        <v>14</v>
      </c>
      <c r="E676" s="217" t="s">
        <v>103</v>
      </c>
      <c r="F676" s="217" t="s">
        <v>12</v>
      </c>
      <c r="G676" s="217" t="s">
        <v>49</v>
      </c>
      <c r="H676" s="217" t="s">
        <v>178</v>
      </c>
      <c r="I676" s="217">
        <v>11</v>
      </c>
      <c r="J676" s="217">
        <v>11</v>
      </c>
      <c r="K676" s="217">
        <v>0</v>
      </c>
      <c r="L676" s="217">
        <v>27</v>
      </c>
      <c r="M676" s="217">
        <v>4060.6036017236202</v>
      </c>
      <c r="N676" s="217">
        <v>2.70895686427771</v>
      </c>
      <c r="O676" s="217">
        <v>2.70895686427771</v>
      </c>
      <c r="P676" s="217">
        <v>0</v>
      </c>
      <c r="Q676" s="217">
        <v>2.53133346481208</v>
      </c>
      <c r="R676" s="217">
        <v>2.53133346481208</v>
      </c>
      <c r="S676" s="217">
        <v>0</v>
      </c>
      <c r="T676" s="217">
        <v>2.4291223158987298</v>
      </c>
      <c r="U676" s="217">
        <v>2.4291223158987298</v>
      </c>
      <c r="V676" s="217">
        <v>0</v>
      </c>
      <c r="W676" s="217">
        <v>2.4947643418221901</v>
      </c>
      <c r="X676" s="217">
        <v>2.4947643418221901</v>
      </c>
      <c r="Y676" s="217">
        <v>0</v>
      </c>
    </row>
    <row r="677" spans="2:25">
      <c r="B677" s="217" t="s">
        <v>845</v>
      </c>
      <c r="C677" s="217" t="s">
        <v>169</v>
      </c>
      <c r="D677" s="217" t="s">
        <v>14</v>
      </c>
      <c r="E677" s="217" t="s">
        <v>103</v>
      </c>
      <c r="F677" s="217" t="s">
        <v>12</v>
      </c>
      <c r="G677" s="217" t="s">
        <v>49</v>
      </c>
      <c r="H677" s="217" t="s">
        <v>5</v>
      </c>
      <c r="I677" s="217">
        <v>163</v>
      </c>
      <c r="J677" s="217">
        <v>161</v>
      </c>
      <c r="K677" s="217">
        <v>2</v>
      </c>
      <c r="L677" s="217">
        <v>441</v>
      </c>
      <c r="M677" s="217">
        <v>43050</v>
      </c>
      <c r="N677" s="217">
        <v>3.7862950058072</v>
      </c>
      <c r="O677" s="217">
        <v>3.7398373983739801</v>
      </c>
      <c r="P677" s="217">
        <v>4.6457607433217203E-2</v>
      </c>
      <c r="Q677" s="217">
        <v>3.7721942333592602</v>
      </c>
      <c r="R677" s="217">
        <v>3.7259730098158501</v>
      </c>
      <c r="S677" s="217">
        <v>4.6221223543403897E-2</v>
      </c>
      <c r="T677" s="217">
        <v>3.7577750800837602</v>
      </c>
      <c r="U677" s="217">
        <v>3.7146989958187402</v>
      </c>
      <c r="V677" s="217">
        <v>4.3076084265017203E-2</v>
      </c>
      <c r="W677" s="217">
        <v>3.7773164430039299</v>
      </c>
      <c r="X677" s="217">
        <v>3.7322217531798199</v>
      </c>
      <c r="Y677" s="217">
        <v>4.5094689824115297E-2</v>
      </c>
    </row>
    <row r="678" spans="2:25">
      <c r="B678" s="217" t="s">
        <v>846</v>
      </c>
      <c r="C678" s="217" t="s">
        <v>169</v>
      </c>
      <c r="D678" s="217" t="s">
        <v>14</v>
      </c>
      <c r="E678" s="217" t="s">
        <v>103</v>
      </c>
      <c r="F678" s="217" t="s">
        <v>9</v>
      </c>
      <c r="G678" s="217" t="s">
        <v>49</v>
      </c>
      <c r="H678" s="217" t="s">
        <v>170</v>
      </c>
      <c r="I678" s="217">
        <v>7</v>
      </c>
      <c r="J678" s="217">
        <v>7</v>
      </c>
      <c r="K678" s="217">
        <v>0</v>
      </c>
      <c r="L678" s="217">
        <v>267</v>
      </c>
      <c r="M678" s="217">
        <v>13988.613445977</v>
      </c>
      <c r="N678" s="217">
        <v>0.50040699366191499</v>
      </c>
      <c r="O678" s="217">
        <v>0.50040699366191499</v>
      </c>
      <c r="P678" s="217">
        <v>0</v>
      </c>
      <c r="Q678" s="217">
        <v>0.59853239054470497</v>
      </c>
      <c r="R678" s="217">
        <v>0.59853239054470497</v>
      </c>
      <c r="S678" s="217">
        <v>0</v>
      </c>
      <c r="T678" s="217">
        <v>0.52961316390994695</v>
      </c>
      <c r="U678" s="217">
        <v>0.52961316390994695</v>
      </c>
      <c r="V678" s="217">
        <v>0</v>
      </c>
      <c r="W678" s="217">
        <v>0.56851034452747995</v>
      </c>
      <c r="X678" s="217">
        <v>0.56851034452747995</v>
      </c>
      <c r="Y678" s="217">
        <v>0</v>
      </c>
    </row>
    <row r="679" spans="2:25">
      <c r="B679" s="217" t="s">
        <v>847</v>
      </c>
      <c r="C679" s="217" t="s">
        <v>169</v>
      </c>
      <c r="D679" s="217" t="s">
        <v>14</v>
      </c>
      <c r="E679" s="217" t="s">
        <v>103</v>
      </c>
      <c r="F679" s="217" t="s">
        <v>9</v>
      </c>
      <c r="G679" s="217" t="s">
        <v>49</v>
      </c>
      <c r="H679" s="217" t="s">
        <v>172</v>
      </c>
      <c r="I679" s="217">
        <v>7</v>
      </c>
      <c r="J679" s="217">
        <v>5</v>
      </c>
      <c r="K679" s="217">
        <v>2</v>
      </c>
      <c r="L679" s="217">
        <v>159</v>
      </c>
      <c r="M679" s="217">
        <v>10337.588272716899</v>
      </c>
      <c r="N679" s="217">
        <v>0.67714052981530504</v>
      </c>
      <c r="O679" s="217">
        <v>0.48367180701093199</v>
      </c>
      <c r="P679" s="217">
        <v>0.19346872280437299</v>
      </c>
      <c r="Q679" s="217">
        <v>0.68022498880401105</v>
      </c>
      <c r="R679" s="217">
        <v>0.48682316142204102</v>
      </c>
      <c r="S679" s="217">
        <v>0.19340182738197101</v>
      </c>
      <c r="T679" s="217">
        <v>0.63773372137868101</v>
      </c>
      <c r="U679" s="217">
        <v>0.44549684673707801</v>
      </c>
      <c r="V679" s="217">
        <v>0.19223687464160299</v>
      </c>
      <c r="W679" s="217">
        <v>0.66190945067500895</v>
      </c>
      <c r="X679" s="217">
        <v>0.47046858815470499</v>
      </c>
      <c r="Y679" s="217">
        <v>0.19144086252030401</v>
      </c>
    </row>
    <row r="680" spans="2:25">
      <c r="B680" s="217" t="s">
        <v>848</v>
      </c>
      <c r="C680" s="217" t="s">
        <v>169</v>
      </c>
      <c r="D680" s="217" t="s">
        <v>14</v>
      </c>
      <c r="E680" s="217" t="s">
        <v>103</v>
      </c>
      <c r="F680" s="217" t="s">
        <v>9</v>
      </c>
      <c r="G680" s="217" t="s">
        <v>49</v>
      </c>
      <c r="H680" s="217" t="s">
        <v>174</v>
      </c>
      <c r="I680" s="217">
        <v>5</v>
      </c>
      <c r="J680" s="217">
        <v>5</v>
      </c>
      <c r="K680" s="217">
        <v>0</v>
      </c>
      <c r="L680" s="217">
        <v>150</v>
      </c>
      <c r="M680" s="217">
        <v>9195.6037678016091</v>
      </c>
      <c r="N680" s="217">
        <v>0.543738086835308</v>
      </c>
      <c r="O680" s="217">
        <v>0.543738086835308</v>
      </c>
      <c r="P680" s="217">
        <v>0</v>
      </c>
      <c r="Q680" s="217">
        <v>0.535570069564964</v>
      </c>
      <c r="R680" s="217">
        <v>0.535570069564964</v>
      </c>
      <c r="S680" s="217">
        <v>0</v>
      </c>
      <c r="T680" s="217">
        <v>0.51481086682671495</v>
      </c>
      <c r="U680" s="217">
        <v>0.51481086682671495</v>
      </c>
      <c r="V680" s="217">
        <v>0</v>
      </c>
      <c r="W680" s="217">
        <v>0.53110325353404497</v>
      </c>
      <c r="X680" s="217">
        <v>0.53110325353404497</v>
      </c>
      <c r="Y680" s="217">
        <v>0</v>
      </c>
    </row>
    <row r="681" spans="2:25">
      <c r="B681" s="217" t="s">
        <v>849</v>
      </c>
      <c r="C681" s="217" t="s">
        <v>169</v>
      </c>
      <c r="D681" s="217" t="s">
        <v>14</v>
      </c>
      <c r="E681" s="217" t="s">
        <v>103</v>
      </c>
      <c r="F681" s="217" t="s">
        <v>9</v>
      </c>
      <c r="G681" s="217" t="s">
        <v>49</v>
      </c>
      <c r="H681" s="217" t="s">
        <v>176</v>
      </c>
      <c r="I681" s="217">
        <v>4</v>
      </c>
      <c r="J681" s="217">
        <v>4</v>
      </c>
      <c r="K681" s="217">
        <v>0</v>
      </c>
      <c r="L681" s="217">
        <v>131</v>
      </c>
      <c r="M681" s="217">
        <v>9383.3255278985998</v>
      </c>
      <c r="N681" s="217">
        <v>0.42628809883097002</v>
      </c>
      <c r="O681" s="217">
        <v>0.42628809883097002</v>
      </c>
      <c r="P681" s="217">
        <v>0</v>
      </c>
      <c r="Q681" s="217">
        <v>0.38104456998921399</v>
      </c>
      <c r="R681" s="217">
        <v>0.38104456998921399</v>
      </c>
      <c r="S681" s="217">
        <v>0</v>
      </c>
      <c r="T681" s="217">
        <v>0.36105665493818201</v>
      </c>
      <c r="U681" s="217">
        <v>0.36105665493818201</v>
      </c>
      <c r="V681" s="217">
        <v>0</v>
      </c>
      <c r="W681" s="217">
        <v>0.37500969570369103</v>
      </c>
      <c r="X681" s="217">
        <v>0.37500969570369103</v>
      </c>
      <c r="Y681" s="217">
        <v>0</v>
      </c>
    </row>
    <row r="682" spans="2:25">
      <c r="B682" s="217" t="s">
        <v>850</v>
      </c>
      <c r="C682" s="217" t="s">
        <v>169</v>
      </c>
      <c r="D682" s="217" t="s">
        <v>14</v>
      </c>
      <c r="E682" s="217" t="s">
        <v>103</v>
      </c>
      <c r="F682" s="217" t="s">
        <v>9</v>
      </c>
      <c r="G682" s="217" t="s">
        <v>49</v>
      </c>
      <c r="H682" s="217" t="s">
        <v>178</v>
      </c>
      <c r="I682" s="217">
        <v>6</v>
      </c>
      <c r="J682" s="217">
        <v>5</v>
      </c>
      <c r="K682" s="217">
        <v>1</v>
      </c>
      <c r="L682" s="217">
        <v>41</v>
      </c>
      <c r="M682" s="217">
        <v>4584.86898560588</v>
      </c>
      <c r="N682" s="217">
        <v>1.3086524432512501</v>
      </c>
      <c r="O682" s="217">
        <v>1.0905437027093701</v>
      </c>
      <c r="P682" s="217">
        <v>0.21810874054187401</v>
      </c>
      <c r="Q682" s="217">
        <v>1.1927752265443401</v>
      </c>
      <c r="R682" s="217">
        <v>1.0429804932670299</v>
      </c>
      <c r="S682" s="217">
        <v>0.149794733277306</v>
      </c>
      <c r="T682" s="217">
        <v>1.13910166198679</v>
      </c>
      <c r="U682" s="217">
        <v>1.01253919867894</v>
      </c>
      <c r="V682" s="217">
        <v>0.12656246330785301</v>
      </c>
      <c r="W682" s="217">
        <v>1.17875368389294</v>
      </c>
      <c r="X682" s="217">
        <v>1.03974855223476</v>
      </c>
      <c r="Y682" s="217">
        <v>0.13900513165817599</v>
      </c>
    </row>
    <row r="683" spans="2:25">
      <c r="B683" s="217" t="s">
        <v>851</v>
      </c>
      <c r="C683" s="217" t="s">
        <v>169</v>
      </c>
      <c r="D683" s="217" t="s">
        <v>14</v>
      </c>
      <c r="E683" s="217" t="s">
        <v>103</v>
      </c>
      <c r="F683" s="217" t="s">
        <v>9</v>
      </c>
      <c r="G683" s="217" t="s">
        <v>49</v>
      </c>
      <c r="H683" s="217" t="s">
        <v>5</v>
      </c>
      <c r="I683" s="217">
        <v>29</v>
      </c>
      <c r="J683" s="217">
        <v>26</v>
      </c>
      <c r="K683" s="217">
        <v>3</v>
      </c>
      <c r="L683" s="217">
        <v>748</v>
      </c>
      <c r="M683" s="217">
        <v>47490</v>
      </c>
      <c r="N683" s="217">
        <v>0.61065487471046498</v>
      </c>
      <c r="O683" s="217">
        <v>0.54748368077489995</v>
      </c>
      <c r="P683" s="217">
        <v>6.3171193935565403E-2</v>
      </c>
      <c r="Q683" s="217">
        <v>0.59231847831159401</v>
      </c>
      <c r="R683" s="217">
        <v>0.53066295606686797</v>
      </c>
      <c r="S683" s="217">
        <v>6.1655522244725598E-2</v>
      </c>
      <c r="T683" s="217">
        <v>0.55265959138736498</v>
      </c>
      <c r="U683" s="217">
        <v>0.493763058833318</v>
      </c>
      <c r="V683" s="217">
        <v>5.8896532554046803E-2</v>
      </c>
      <c r="W683" s="217">
        <v>0.57733548872395002</v>
      </c>
      <c r="X683" s="217">
        <v>0.51729638033671799</v>
      </c>
      <c r="Y683" s="217">
        <v>6.00391083872324E-2</v>
      </c>
    </row>
    <row r="684" spans="2:25">
      <c r="B684" s="217" t="s">
        <v>852</v>
      </c>
      <c r="C684" s="217" t="s">
        <v>169</v>
      </c>
      <c r="D684" s="217" t="s">
        <v>14</v>
      </c>
      <c r="E684" s="217" t="s">
        <v>103</v>
      </c>
      <c r="F684" s="217" t="s">
        <v>5</v>
      </c>
      <c r="G684" s="217" t="s">
        <v>49</v>
      </c>
      <c r="H684" s="217" t="s">
        <v>170</v>
      </c>
      <c r="I684" s="217">
        <v>48</v>
      </c>
      <c r="J684" s="217">
        <v>48</v>
      </c>
      <c r="K684" s="217">
        <v>0</v>
      </c>
      <c r="L684" s="217">
        <v>425</v>
      </c>
      <c r="M684" s="217">
        <v>27338.656618105098</v>
      </c>
      <c r="N684" s="217">
        <v>1.75575561998214</v>
      </c>
      <c r="O684" s="217">
        <v>1.75575561998214</v>
      </c>
      <c r="P684" s="217">
        <v>0</v>
      </c>
      <c r="Q684" s="217">
        <v>1.7773735654796099</v>
      </c>
      <c r="R684" s="217">
        <v>1.7773735654796099</v>
      </c>
      <c r="S684" s="217">
        <v>0</v>
      </c>
      <c r="T684" s="217">
        <v>1.75021253213686</v>
      </c>
      <c r="U684" s="217">
        <v>1.75021253213686</v>
      </c>
      <c r="V684" s="217">
        <v>0</v>
      </c>
      <c r="W684" s="217">
        <v>1.77321785844862</v>
      </c>
      <c r="X684" s="217">
        <v>1.77321785844862</v>
      </c>
      <c r="Y684" s="217">
        <v>0</v>
      </c>
    </row>
    <row r="685" spans="2:25">
      <c r="B685" s="217" t="s">
        <v>853</v>
      </c>
      <c r="C685" s="217" t="s">
        <v>169</v>
      </c>
      <c r="D685" s="217" t="s">
        <v>14</v>
      </c>
      <c r="E685" s="217" t="s">
        <v>103</v>
      </c>
      <c r="F685" s="217" t="s">
        <v>5</v>
      </c>
      <c r="G685" s="217" t="s">
        <v>49</v>
      </c>
      <c r="H685" s="217" t="s">
        <v>172</v>
      </c>
      <c r="I685" s="217">
        <v>43</v>
      </c>
      <c r="J685" s="217">
        <v>39</v>
      </c>
      <c r="K685" s="217">
        <v>4</v>
      </c>
      <c r="L685" s="217">
        <v>273</v>
      </c>
      <c r="M685" s="217">
        <v>19756.092882187299</v>
      </c>
      <c r="N685" s="217">
        <v>2.1765437253420798</v>
      </c>
      <c r="O685" s="217">
        <v>1.9740745415893199</v>
      </c>
      <c r="P685" s="217">
        <v>0.202469183752751</v>
      </c>
      <c r="Q685" s="217">
        <v>2.1917833991753399</v>
      </c>
      <c r="R685" s="217">
        <v>1.9857859040479899</v>
      </c>
      <c r="S685" s="217">
        <v>0.20599749512735299</v>
      </c>
      <c r="T685" s="217">
        <v>2.1379373694647898</v>
      </c>
      <c r="U685" s="217">
        <v>1.9405769519818701</v>
      </c>
      <c r="V685" s="217">
        <v>0.19736041748291899</v>
      </c>
      <c r="W685" s="217">
        <v>2.1770758691316798</v>
      </c>
      <c r="X685" s="217">
        <v>1.97507634570091</v>
      </c>
      <c r="Y685" s="217">
        <v>0.20199952343076799</v>
      </c>
    </row>
    <row r="686" spans="2:25">
      <c r="B686" s="217" t="s">
        <v>854</v>
      </c>
      <c r="C686" s="217" t="s">
        <v>169</v>
      </c>
      <c r="D686" s="217" t="s">
        <v>14</v>
      </c>
      <c r="E686" s="217" t="s">
        <v>103</v>
      </c>
      <c r="F686" s="217" t="s">
        <v>5</v>
      </c>
      <c r="G686" s="217" t="s">
        <v>49</v>
      </c>
      <c r="H686" s="217" t="s">
        <v>174</v>
      </c>
      <c r="I686" s="217">
        <v>32</v>
      </c>
      <c r="J686" s="217">
        <v>32</v>
      </c>
      <c r="K686" s="217">
        <v>0</v>
      </c>
      <c r="L686" s="217">
        <v>213</v>
      </c>
      <c r="M686" s="217">
        <v>17358.346587655</v>
      </c>
      <c r="N686" s="217">
        <v>1.8434935515550701</v>
      </c>
      <c r="O686" s="217">
        <v>1.8434935515550701</v>
      </c>
      <c r="P686" s="217">
        <v>0</v>
      </c>
      <c r="Q686" s="217">
        <v>1.7934511344262001</v>
      </c>
      <c r="R686" s="217">
        <v>1.7934511344262001</v>
      </c>
      <c r="S686" s="217">
        <v>0</v>
      </c>
      <c r="T686" s="217">
        <v>1.7230103757833399</v>
      </c>
      <c r="U686" s="217">
        <v>1.7230103757833399</v>
      </c>
      <c r="V686" s="217">
        <v>0</v>
      </c>
      <c r="W686" s="217">
        <v>1.7677371649773199</v>
      </c>
      <c r="X686" s="217">
        <v>1.7677371649773199</v>
      </c>
      <c r="Y686" s="217">
        <v>0</v>
      </c>
    </row>
    <row r="687" spans="2:25">
      <c r="B687" s="217" t="s">
        <v>855</v>
      </c>
      <c r="C687" s="217" t="s">
        <v>169</v>
      </c>
      <c r="D687" s="217" t="s">
        <v>14</v>
      </c>
      <c r="E687" s="217" t="s">
        <v>103</v>
      </c>
      <c r="F687" s="217" t="s">
        <v>5</v>
      </c>
      <c r="G687" s="217" t="s">
        <v>49</v>
      </c>
      <c r="H687" s="217" t="s">
        <v>176</v>
      </c>
      <c r="I687" s="217">
        <v>52</v>
      </c>
      <c r="J687" s="217">
        <v>52</v>
      </c>
      <c r="K687" s="217">
        <v>0</v>
      </c>
      <c r="L687" s="217">
        <v>210</v>
      </c>
      <c r="M687" s="217">
        <v>17441.4313247231</v>
      </c>
      <c r="N687" s="217">
        <v>2.9814066880102001</v>
      </c>
      <c r="O687" s="217">
        <v>2.9814066880102001</v>
      </c>
      <c r="P687" s="217">
        <v>0</v>
      </c>
      <c r="Q687" s="217">
        <v>3.26224325126711</v>
      </c>
      <c r="R687" s="217">
        <v>3.26224325126711</v>
      </c>
      <c r="S687" s="217">
        <v>0</v>
      </c>
      <c r="T687" s="217">
        <v>3.40140852584834</v>
      </c>
      <c r="U687" s="217">
        <v>3.40140852584834</v>
      </c>
      <c r="V687" s="217">
        <v>0</v>
      </c>
      <c r="W687" s="217">
        <v>3.32381646088611</v>
      </c>
      <c r="X687" s="217">
        <v>3.32381646088611</v>
      </c>
      <c r="Y687" s="217">
        <v>0</v>
      </c>
    </row>
    <row r="688" spans="2:25">
      <c r="B688" s="217" t="s">
        <v>856</v>
      </c>
      <c r="C688" s="217" t="s">
        <v>169</v>
      </c>
      <c r="D688" s="217" t="s">
        <v>14</v>
      </c>
      <c r="E688" s="217" t="s">
        <v>103</v>
      </c>
      <c r="F688" s="217" t="s">
        <v>5</v>
      </c>
      <c r="G688" s="217" t="s">
        <v>49</v>
      </c>
      <c r="H688" s="217" t="s">
        <v>178</v>
      </c>
      <c r="I688" s="217">
        <v>17</v>
      </c>
      <c r="J688" s="217">
        <v>16</v>
      </c>
      <c r="K688" s="217">
        <v>1</v>
      </c>
      <c r="L688" s="217">
        <v>68</v>
      </c>
      <c r="M688" s="217">
        <v>8645.4725873294992</v>
      </c>
      <c r="N688" s="217">
        <v>1.96634710575736</v>
      </c>
      <c r="O688" s="217">
        <v>1.85067962894811</v>
      </c>
      <c r="P688" s="217">
        <v>0.115667476809257</v>
      </c>
      <c r="Q688" s="217">
        <v>1.82201067013174</v>
      </c>
      <c r="R688" s="217">
        <v>1.7388505251294299</v>
      </c>
      <c r="S688" s="217">
        <v>8.3160145002310407E-2</v>
      </c>
      <c r="T688" s="217">
        <v>1.75026728489058</v>
      </c>
      <c r="U688" s="217">
        <v>1.6800047825297899</v>
      </c>
      <c r="V688" s="217">
        <v>7.026250236079E-2</v>
      </c>
      <c r="W688" s="217">
        <v>1.79942996543097</v>
      </c>
      <c r="X688" s="217">
        <v>1.7222597829295601</v>
      </c>
      <c r="Y688" s="217">
        <v>7.7170182501405907E-2</v>
      </c>
    </row>
    <row r="689" spans="2:25">
      <c r="B689" s="217" t="s">
        <v>857</v>
      </c>
      <c r="C689" s="217" t="s">
        <v>169</v>
      </c>
      <c r="D689" s="217" t="s">
        <v>14</v>
      </c>
      <c r="E689" s="217" t="s">
        <v>103</v>
      </c>
      <c r="F689" s="217" t="s">
        <v>5</v>
      </c>
      <c r="G689" s="217" t="s">
        <v>49</v>
      </c>
      <c r="H689" s="217" t="s">
        <v>5</v>
      </c>
      <c r="I689" s="217">
        <v>192</v>
      </c>
      <c r="J689" s="217">
        <v>187</v>
      </c>
      <c r="K689" s="217">
        <v>5</v>
      </c>
      <c r="L689" s="217">
        <v>1189</v>
      </c>
      <c r="M689" s="217">
        <v>90540</v>
      </c>
      <c r="N689" s="217">
        <v>2.1206096752816399</v>
      </c>
      <c r="O689" s="217">
        <v>2.06538546498785</v>
      </c>
      <c r="P689" s="217">
        <v>5.5224210293792798E-2</v>
      </c>
      <c r="Q689" s="217">
        <v>2.11246851146096</v>
      </c>
      <c r="R689" s="217">
        <v>2.0579495820909601</v>
      </c>
      <c r="S689" s="217">
        <v>5.4518929370005902E-2</v>
      </c>
      <c r="T689" s="217">
        <v>2.0897464543695001</v>
      </c>
      <c r="U689" s="217">
        <v>2.0382648045013698</v>
      </c>
      <c r="V689" s="217">
        <v>5.1481649868125798E-2</v>
      </c>
      <c r="W689" s="217">
        <v>2.1093423134463798</v>
      </c>
      <c r="X689" s="217">
        <v>2.0562428509569699</v>
      </c>
      <c r="Y689" s="217">
        <v>5.3099462489403802E-2</v>
      </c>
    </row>
    <row r="690" spans="2:25">
      <c r="B690" s="217" t="s">
        <v>858</v>
      </c>
      <c r="C690" s="217" t="s">
        <v>169</v>
      </c>
      <c r="D690" s="217" t="s">
        <v>14</v>
      </c>
      <c r="E690" s="217" t="s">
        <v>103</v>
      </c>
      <c r="F690" s="217" t="s">
        <v>12</v>
      </c>
      <c r="G690" s="217" t="s">
        <v>13</v>
      </c>
      <c r="H690" s="217" t="s">
        <v>170</v>
      </c>
      <c r="I690" s="217">
        <v>2</v>
      </c>
      <c r="J690" s="217">
        <v>2</v>
      </c>
      <c r="K690" s="217">
        <v>0</v>
      </c>
      <c r="L690" s="217">
        <v>4</v>
      </c>
      <c r="M690" s="217">
        <v>229.57043755067701</v>
      </c>
      <c r="N690" s="217">
        <v>8.7119231088214697</v>
      </c>
      <c r="O690" s="217">
        <v>8.7119231088214697</v>
      </c>
      <c r="P690" s="217">
        <v>0</v>
      </c>
      <c r="Q690" s="217">
        <v>7.7402438769754296</v>
      </c>
      <c r="R690" s="217">
        <v>7.7402438769754296</v>
      </c>
      <c r="S690" s="217">
        <v>0</v>
      </c>
      <c r="T690" s="217">
        <v>8.4738023335437607</v>
      </c>
      <c r="U690" s="217">
        <v>8.4738023335437607</v>
      </c>
      <c r="V690" s="217">
        <v>0</v>
      </c>
      <c r="W690" s="217">
        <v>8.0604945988751293</v>
      </c>
      <c r="X690" s="217">
        <v>8.0604945988751293</v>
      </c>
      <c r="Y690" s="217">
        <v>0</v>
      </c>
    </row>
    <row r="691" spans="2:25">
      <c r="B691" s="217" t="s">
        <v>859</v>
      </c>
      <c r="C691" s="217" t="s">
        <v>169</v>
      </c>
      <c r="D691" s="217" t="s">
        <v>14</v>
      </c>
      <c r="E691" s="217" t="s">
        <v>103</v>
      </c>
      <c r="F691" s="217" t="s">
        <v>12</v>
      </c>
      <c r="G691" s="217" t="s">
        <v>13</v>
      </c>
      <c r="H691" s="217" t="s">
        <v>172</v>
      </c>
      <c r="I691" s="217">
        <v>3</v>
      </c>
      <c r="J691" s="217">
        <v>3</v>
      </c>
      <c r="K691" s="217">
        <v>0</v>
      </c>
      <c r="L691" s="217">
        <v>0</v>
      </c>
      <c r="M691" s="217">
        <v>310.650469984084</v>
      </c>
      <c r="N691" s="217">
        <v>9.6571558386945497</v>
      </c>
      <c r="O691" s="217">
        <v>9.6571558386945497</v>
      </c>
      <c r="P691" s="217">
        <v>0</v>
      </c>
      <c r="Q691" s="217">
        <v>9.9480620520149596</v>
      </c>
      <c r="R691" s="217">
        <v>9.9480620520149596</v>
      </c>
      <c r="S691" s="217">
        <v>0</v>
      </c>
      <c r="T691" s="217">
        <v>9.9534000524843904</v>
      </c>
      <c r="U691" s="217">
        <v>9.9534000524843904</v>
      </c>
      <c r="V691" s="217">
        <v>0</v>
      </c>
      <c r="W691" s="217">
        <v>9.9704892492489794</v>
      </c>
      <c r="X691" s="217">
        <v>9.9704892492489794</v>
      </c>
      <c r="Y691" s="217">
        <v>0</v>
      </c>
    </row>
    <row r="692" spans="2:25">
      <c r="B692" s="217" t="s">
        <v>860</v>
      </c>
      <c r="C692" s="217" t="s">
        <v>169</v>
      </c>
      <c r="D692" s="217" t="s">
        <v>14</v>
      </c>
      <c r="E692" s="217" t="s">
        <v>103</v>
      </c>
      <c r="F692" s="217" t="s">
        <v>12</v>
      </c>
      <c r="G692" s="217" t="s">
        <v>13</v>
      </c>
      <c r="H692" s="217" t="s">
        <v>174</v>
      </c>
      <c r="I692" s="217">
        <v>0</v>
      </c>
      <c r="J692" s="217">
        <v>0</v>
      </c>
      <c r="K692" s="217">
        <v>0</v>
      </c>
      <c r="L692" s="217">
        <v>2</v>
      </c>
      <c r="M692" s="217">
        <v>425.39784978527899</v>
      </c>
      <c r="N692" s="217">
        <v>0</v>
      </c>
      <c r="O692" s="217">
        <v>0</v>
      </c>
      <c r="P692" s="217">
        <v>0</v>
      </c>
      <c r="Q692" s="217">
        <v>0</v>
      </c>
      <c r="R692" s="217">
        <v>0</v>
      </c>
      <c r="S692" s="217">
        <v>0</v>
      </c>
      <c r="T692" s="217">
        <v>0</v>
      </c>
      <c r="U692" s="217">
        <v>0</v>
      </c>
      <c r="V692" s="217">
        <v>0</v>
      </c>
      <c r="W692" s="217">
        <v>0</v>
      </c>
      <c r="X692" s="217">
        <v>0</v>
      </c>
      <c r="Y692" s="217">
        <v>0</v>
      </c>
    </row>
    <row r="693" spans="2:25">
      <c r="B693" s="217" t="s">
        <v>861</v>
      </c>
      <c r="C693" s="217" t="s">
        <v>169</v>
      </c>
      <c r="D693" s="217" t="s">
        <v>14</v>
      </c>
      <c r="E693" s="217" t="s">
        <v>103</v>
      </c>
      <c r="F693" s="217" t="s">
        <v>12</v>
      </c>
      <c r="G693" s="217" t="s">
        <v>13</v>
      </c>
      <c r="H693" s="217" t="s">
        <v>176</v>
      </c>
      <c r="I693" s="217">
        <v>4</v>
      </c>
      <c r="J693" s="217">
        <v>4</v>
      </c>
      <c r="K693" s="217">
        <v>0</v>
      </c>
      <c r="L693" s="217">
        <v>7</v>
      </c>
      <c r="M693" s="217">
        <v>631.10264572509698</v>
      </c>
      <c r="N693" s="217">
        <v>6.3381131850655699</v>
      </c>
      <c r="O693" s="217">
        <v>6.3381131850655699</v>
      </c>
      <c r="P693" s="217">
        <v>0</v>
      </c>
      <c r="Q693" s="217">
        <v>6.3577356738269897</v>
      </c>
      <c r="R693" s="217">
        <v>6.3577356738269897</v>
      </c>
      <c r="S693" s="217">
        <v>0</v>
      </c>
      <c r="T693" s="217">
        <v>6.42023240066756</v>
      </c>
      <c r="U693" s="217">
        <v>6.42023240066756</v>
      </c>
      <c r="V693" s="217">
        <v>0</v>
      </c>
      <c r="W693" s="217">
        <v>6.4099407284729502</v>
      </c>
      <c r="X693" s="217">
        <v>6.4099407284729502</v>
      </c>
      <c r="Y693" s="217">
        <v>0</v>
      </c>
    </row>
    <row r="694" spans="2:25">
      <c r="B694" s="217" t="s">
        <v>862</v>
      </c>
      <c r="C694" s="217" t="s">
        <v>169</v>
      </c>
      <c r="D694" s="217" t="s">
        <v>14</v>
      </c>
      <c r="E694" s="217" t="s">
        <v>103</v>
      </c>
      <c r="F694" s="217" t="s">
        <v>12</v>
      </c>
      <c r="G694" s="217" t="s">
        <v>13</v>
      </c>
      <c r="H694" s="217" t="s">
        <v>178</v>
      </c>
      <c r="I694" s="217">
        <v>1</v>
      </c>
      <c r="J694" s="217">
        <v>1</v>
      </c>
      <c r="K694" s="217">
        <v>0</v>
      </c>
      <c r="L694" s="217">
        <v>3</v>
      </c>
      <c r="M694" s="217">
        <v>793.27859695486404</v>
      </c>
      <c r="N694" s="217">
        <v>1.2605911767173199</v>
      </c>
      <c r="O694" s="217">
        <v>1.2605911767173199</v>
      </c>
      <c r="P694" s="217">
        <v>0</v>
      </c>
      <c r="Q694" s="217">
        <v>1.35154099881692</v>
      </c>
      <c r="R694" s="217">
        <v>1.35154099881692</v>
      </c>
      <c r="S694" s="217">
        <v>0</v>
      </c>
      <c r="T694" s="217">
        <v>1.1419250485607</v>
      </c>
      <c r="U694" s="217">
        <v>1.1419250485607</v>
      </c>
      <c r="V694" s="217">
        <v>0</v>
      </c>
      <c r="W694" s="217">
        <v>1.25419052039816</v>
      </c>
      <c r="X694" s="217">
        <v>1.25419052039816</v>
      </c>
      <c r="Y694" s="217">
        <v>0</v>
      </c>
    </row>
    <row r="695" spans="2:25">
      <c r="B695" s="217" t="s">
        <v>863</v>
      </c>
      <c r="C695" s="217" t="s">
        <v>169</v>
      </c>
      <c r="D695" s="217" t="s">
        <v>14</v>
      </c>
      <c r="E695" s="217" t="s">
        <v>103</v>
      </c>
      <c r="F695" s="217" t="s">
        <v>12</v>
      </c>
      <c r="G695" s="217" t="s">
        <v>13</v>
      </c>
      <c r="H695" s="217" t="s">
        <v>5</v>
      </c>
      <c r="I695" s="217">
        <v>10</v>
      </c>
      <c r="J695" s="217">
        <v>10</v>
      </c>
      <c r="K695" s="217">
        <v>0</v>
      </c>
      <c r="L695" s="217">
        <v>16</v>
      </c>
      <c r="M695" s="217">
        <v>2390</v>
      </c>
      <c r="N695" s="217">
        <v>4.1841004184100399</v>
      </c>
      <c r="O695" s="217">
        <v>4.1841004184100399</v>
      </c>
      <c r="P695" s="217">
        <v>0</v>
      </c>
      <c r="Q695" s="217">
        <v>4.2008072925139901</v>
      </c>
      <c r="R695" s="217">
        <v>4.2008072925139901</v>
      </c>
      <c r="S695" s="217">
        <v>0</v>
      </c>
      <c r="T695" s="217">
        <v>4.2050592803120299</v>
      </c>
      <c r="U695" s="217">
        <v>4.2050592803120299</v>
      </c>
      <c r="V695" s="217">
        <v>0</v>
      </c>
      <c r="W695" s="217">
        <v>4.2106874147021998</v>
      </c>
      <c r="X695" s="217">
        <v>4.2106874147021998</v>
      </c>
      <c r="Y695" s="217">
        <v>0</v>
      </c>
    </row>
    <row r="696" spans="2:25">
      <c r="B696" s="217" t="s">
        <v>864</v>
      </c>
      <c r="C696" s="217" t="s">
        <v>169</v>
      </c>
      <c r="D696" s="217" t="s">
        <v>14</v>
      </c>
      <c r="E696" s="217" t="s">
        <v>103</v>
      </c>
      <c r="F696" s="217" t="s">
        <v>9</v>
      </c>
      <c r="G696" s="217" t="s">
        <v>13</v>
      </c>
      <c r="H696" s="217" t="s">
        <v>170</v>
      </c>
      <c r="I696" s="217">
        <v>0</v>
      </c>
      <c r="J696" s="217">
        <v>0</v>
      </c>
      <c r="K696" s="217">
        <v>0</v>
      </c>
      <c r="L696" s="217">
        <v>11</v>
      </c>
      <c r="M696" s="217">
        <v>276.17784568372798</v>
      </c>
      <c r="N696" s="217">
        <v>0</v>
      </c>
      <c r="O696" s="217">
        <v>0</v>
      </c>
      <c r="P696" s="217">
        <v>0</v>
      </c>
      <c r="Q696" s="217">
        <v>0</v>
      </c>
      <c r="R696" s="217">
        <v>0</v>
      </c>
      <c r="S696" s="217">
        <v>0</v>
      </c>
      <c r="T696" s="217">
        <v>0</v>
      </c>
      <c r="U696" s="217">
        <v>0</v>
      </c>
      <c r="V696" s="217">
        <v>0</v>
      </c>
      <c r="W696" s="217">
        <v>0</v>
      </c>
      <c r="X696" s="217">
        <v>0</v>
      </c>
      <c r="Y696" s="217">
        <v>0</v>
      </c>
    </row>
    <row r="697" spans="2:25">
      <c r="B697" s="217" t="s">
        <v>865</v>
      </c>
      <c r="C697" s="217" t="s">
        <v>169</v>
      </c>
      <c r="D697" s="217" t="s">
        <v>14</v>
      </c>
      <c r="E697" s="217" t="s">
        <v>103</v>
      </c>
      <c r="F697" s="217" t="s">
        <v>9</v>
      </c>
      <c r="G697" s="217" t="s">
        <v>13</v>
      </c>
      <c r="H697" s="217" t="s">
        <v>172</v>
      </c>
      <c r="I697" s="217">
        <v>1</v>
      </c>
      <c r="J697" s="217">
        <v>1</v>
      </c>
      <c r="K697" s="217">
        <v>0</v>
      </c>
      <c r="L697" s="217">
        <v>8</v>
      </c>
      <c r="M697" s="217">
        <v>354.46936592818901</v>
      </c>
      <c r="N697" s="217">
        <v>2.82111825765667</v>
      </c>
      <c r="O697" s="217">
        <v>2.82111825765667</v>
      </c>
      <c r="P697" s="217">
        <v>0</v>
      </c>
      <c r="Q697" s="217">
        <v>2.8927944930247702</v>
      </c>
      <c r="R697" s="217">
        <v>2.8927944930247702</v>
      </c>
      <c r="S697" s="217">
        <v>0</v>
      </c>
      <c r="T697" s="217">
        <v>2.95514654496735</v>
      </c>
      <c r="U697" s="217">
        <v>2.95514654496735</v>
      </c>
      <c r="V697" s="217">
        <v>0</v>
      </c>
      <c r="W697" s="217">
        <v>2.9641901073978598</v>
      </c>
      <c r="X697" s="217">
        <v>2.9641901073978598</v>
      </c>
      <c r="Y697" s="217">
        <v>0</v>
      </c>
    </row>
    <row r="698" spans="2:25">
      <c r="B698" s="217" t="s">
        <v>866</v>
      </c>
      <c r="C698" s="217" t="s">
        <v>169</v>
      </c>
      <c r="D698" s="217" t="s">
        <v>14</v>
      </c>
      <c r="E698" s="217" t="s">
        <v>103</v>
      </c>
      <c r="F698" s="217" t="s">
        <v>9</v>
      </c>
      <c r="G698" s="217" t="s">
        <v>13</v>
      </c>
      <c r="H698" s="217" t="s">
        <v>174</v>
      </c>
      <c r="I698" s="217">
        <v>1</v>
      </c>
      <c r="J698" s="217">
        <v>1</v>
      </c>
      <c r="K698" s="217">
        <v>0</v>
      </c>
      <c r="L698" s="217">
        <v>7</v>
      </c>
      <c r="M698" s="217">
        <v>494.13475935828899</v>
      </c>
      <c r="N698" s="217">
        <v>2.0237394375952298</v>
      </c>
      <c r="O698" s="217">
        <v>2.0237394375952298</v>
      </c>
      <c r="P698" s="217">
        <v>0</v>
      </c>
      <c r="Q698" s="217">
        <v>2.06628178073198</v>
      </c>
      <c r="R698" s="217">
        <v>2.06628178073198</v>
      </c>
      <c r="S698" s="217">
        <v>0</v>
      </c>
      <c r="T698" s="217">
        <v>2.11081896069097</v>
      </c>
      <c r="U698" s="217">
        <v>2.11081896069097</v>
      </c>
      <c r="V698" s="217">
        <v>0</v>
      </c>
      <c r="W698" s="217">
        <v>2.1172786481413302</v>
      </c>
      <c r="X698" s="217">
        <v>2.1172786481413302</v>
      </c>
      <c r="Y698" s="217">
        <v>0</v>
      </c>
    </row>
    <row r="699" spans="2:25">
      <c r="B699" s="217" t="s">
        <v>867</v>
      </c>
      <c r="C699" s="217" t="s">
        <v>169</v>
      </c>
      <c r="D699" s="217" t="s">
        <v>14</v>
      </c>
      <c r="E699" s="217" t="s">
        <v>103</v>
      </c>
      <c r="F699" s="217" t="s">
        <v>9</v>
      </c>
      <c r="G699" s="217" t="s">
        <v>13</v>
      </c>
      <c r="H699" s="217" t="s">
        <v>176</v>
      </c>
      <c r="I699" s="217">
        <v>0</v>
      </c>
      <c r="J699" s="217">
        <v>0</v>
      </c>
      <c r="K699" s="217">
        <v>0</v>
      </c>
      <c r="L699" s="217">
        <v>22</v>
      </c>
      <c r="M699" s="217">
        <v>787.70542398777695</v>
      </c>
      <c r="N699" s="217">
        <v>0</v>
      </c>
      <c r="O699" s="217">
        <v>0</v>
      </c>
      <c r="P699" s="217">
        <v>0</v>
      </c>
      <c r="Q699" s="217">
        <v>0</v>
      </c>
      <c r="R699" s="217">
        <v>0</v>
      </c>
      <c r="S699" s="217">
        <v>0</v>
      </c>
      <c r="T699" s="217">
        <v>0</v>
      </c>
      <c r="U699" s="217">
        <v>0</v>
      </c>
      <c r="V699" s="217">
        <v>0</v>
      </c>
      <c r="W699" s="217">
        <v>0</v>
      </c>
      <c r="X699" s="217">
        <v>0</v>
      </c>
      <c r="Y699" s="217">
        <v>0</v>
      </c>
    </row>
    <row r="700" spans="2:25">
      <c r="B700" s="217" t="s">
        <v>868</v>
      </c>
      <c r="C700" s="217" t="s">
        <v>169</v>
      </c>
      <c r="D700" s="217" t="s">
        <v>14</v>
      </c>
      <c r="E700" s="217" t="s">
        <v>103</v>
      </c>
      <c r="F700" s="217" t="s">
        <v>9</v>
      </c>
      <c r="G700" s="217" t="s">
        <v>13</v>
      </c>
      <c r="H700" s="217" t="s">
        <v>178</v>
      </c>
      <c r="I700" s="217">
        <v>1</v>
      </c>
      <c r="J700" s="217">
        <v>1</v>
      </c>
      <c r="K700" s="217">
        <v>0</v>
      </c>
      <c r="L700" s="217">
        <v>11</v>
      </c>
      <c r="M700" s="217">
        <v>807.51260504201696</v>
      </c>
      <c r="N700" s="217">
        <v>1.2383707619622499</v>
      </c>
      <c r="O700" s="217">
        <v>1.2383707619622499</v>
      </c>
      <c r="P700" s="217">
        <v>0</v>
      </c>
      <c r="Q700" s="217">
        <v>1.31490658773853</v>
      </c>
      <c r="R700" s="217">
        <v>1.31490658773853</v>
      </c>
      <c r="S700" s="217">
        <v>0</v>
      </c>
      <c r="T700" s="217">
        <v>1.34324842953062</v>
      </c>
      <c r="U700" s="217">
        <v>1.34324842953062</v>
      </c>
      <c r="V700" s="217">
        <v>0</v>
      </c>
      <c r="W700" s="217">
        <v>1.3473591397263001</v>
      </c>
      <c r="X700" s="217">
        <v>1.3473591397263001</v>
      </c>
      <c r="Y700" s="217">
        <v>0</v>
      </c>
    </row>
    <row r="701" spans="2:25">
      <c r="B701" s="217" t="s">
        <v>869</v>
      </c>
      <c r="C701" s="217" t="s">
        <v>169</v>
      </c>
      <c r="D701" s="217" t="s">
        <v>14</v>
      </c>
      <c r="E701" s="217" t="s">
        <v>103</v>
      </c>
      <c r="F701" s="217" t="s">
        <v>9</v>
      </c>
      <c r="G701" s="217" t="s">
        <v>13</v>
      </c>
      <c r="H701" s="217" t="s">
        <v>5</v>
      </c>
      <c r="I701" s="217">
        <v>3</v>
      </c>
      <c r="J701" s="217">
        <v>3</v>
      </c>
      <c r="K701" s="217">
        <v>0</v>
      </c>
      <c r="L701" s="217">
        <v>59</v>
      </c>
      <c r="M701" s="217">
        <v>2720</v>
      </c>
      <c r="N701" s="217">
        <v>1.1029411764705901</v>
      </c>
      <c r="O701" s="217">
        <v>1.1029411764705901</v>
      </c>
      <c r="P701" s="217">
        <v>0</v>
      </c>
      <c r="Q701" s="217">
        <v>1.1270627894901699</v>
      </c>
      <c r="R701" s="217">
        <v>1.1270627894901699</v>
      </c>
      <c r="S701" s="217">
        <v>0</v>
      </c>
      <c r="T701" s="217">
        <v>1.1513557967405299</v>
      </c>
      <c r="U701" s="217">
        <v>1.1513557967405299</v>
      </c>
      <c r="V701" s="217">
        <v>0</v>
      </c>
      <c r="W701" s="217">
        <v>1.1548792626225399</v>
      </c>
      <c r="X701" s="217">
        <v>1.1548792626225399</v>
      </c>
      <c r="Y701" s="217">
        <v>0</v>
      </c>
    </row>
    <row r="702" spans="2:25">
      <c r="B702" s="217" t="s">
        <v>870</v>
      </c>
      <c r="C702" s="217" t="s">
        <v>169</v>
      </c>
      <c r="D702" s="217" t="s">
        <v>14</v>
      </c>
      <c r="E702" s="217" t="s">
        <v>103</v>
      </c>
      <c r="F702" s="217" t="s">
        <v>5</v>
      </c>
      <c r="G702" s="217" t="s">
        <v>13</v>
      </c>
      <c r="H702" s="217" t="s">
        <v>170</v>
      </c>
      <c r="I702" s="217">
        <v>2</v>
      </c>
      <c r="J702" s="217">
        <v>2</v>
      </c>
      <c r="K702" s="217">
        <v>0</v>
      </c>
      <c r="L702" s="217">
        <v>15</v>
      </c>
      <c r="M702" s="217">
        <v>505.74828323440499</v>
      </c>
      <c r="N702" s="217">
        <v>3.9545364093169599</v>
      </c>
      <c r="O702" s="217">
        <v>3.9545364093169599</v>
      </c>
      <c r="P702" s="217">
        <v>0</v>
      </c>
      <c r="Q702" s="217">
        <v>3.5936458570937599</v>
      </c>
      <c r="R702" s="217">
        <v>3.5936458570937599</v>
      </c>
      <c r="S702" s="217">
        <v>0</v>
      </c>
      <c r="T702" s="217">
        <v>3.9077934060194601</v>
      </c>
      <c r="U702" s="217">
        <v>3.9077934060194601</v>
      </c>
      <c r="V702" s="217">
        <v>0</v>
      </c>
      <c r="W702" s="217">
        <v>3.73630594299931</v>
      </c>
      <c r="X702" s="217">
        <v>3.73630594299931</v>
      </c>
      <c r="Y702" s="217">
        <v>0</v>
      </c>
    </row>
    <row r="703" spans="2:25">
      <c r="B703" s="217" t="s">
        <v>871</v>
      </c>
      <c r="C703" s="217" t="s">
        <v>169</v>
      </c>
      <c r="D703" s="217" t="s">
        <v>14</v>
      </c>
      <c r="E703" s="217" t="s">
        <v>103</v>
      </c>
      <c r="F703" s="217" t="s">
        <v>5</v>
      </c>
      <c r="G703" s="217" t="s">
        <v>13</v>
      </c>
      <c r="H703" s="217" t="s">
        <v>172</v>
      </c>
      <c r="I703" s="217">
        <v>4</v>
      </c>
      <c r="J703" s="217">
        <v>4</v>
      </c>
      <c r="K703" s="217">
        <v>0</v>
      </c>
      <c r="L703" s="217">
        <v>8</v>
      </c>
      <c r="M703" s="217">
        <v>665.11983591227295</v>
      </c>
      <c r="N703" s="217">
        <v>6.0139538531633701</v>
      </c>
      <c r="O703" s="217">
        <v>6.0139538531633701</v>
      </c>
      <c r="P703" s="217">
        <v>0</v>
      </c>
      <c r="Q703" s="217">
        <v>6.2446225787751404</v>
      </c>
      <c r="R703" s="217">
        <v>6.2446225787751404</v>
      </c>
      <c r="S703" s="217">
        <v>0</v>
      </c>
      <c r="T703" s="217">
        <v>6.2993040651176102</v>
      </c>
      <c r="U703" s="217">
        <v>6.2993040651176102</v>
      </c>
      <c r="V703" s="217">
        <v>0</v>
      </c>
      <c r="W703" s="217">
        <v>6.2990318637174099</v>
      </c>
      <c r="X703" s="217">
        <v>6.2990318637174099</v>
      </c>
      <c r="Y703" s="217">
        <v>0</v>
      </c>
    </row>
    <row r="704" spans="2:25">
      <c r="B704" s="217" t="s">
        <v>872</v>
      </c>
      <c r="C704" s="217" t="s">
        <v>169</v>
      </c>
      <c r="D704" s="217" t="s">
        <v>14</v>
      </c>
      <c r="E704" s="217" t="s">
        <v>103</v>
      </c>
      <c r="F704" s="217" t="s">
        <v>5</v>
      </c>
      <c r="G704" s="217" t="s">
        <v>13</v>
      </c>
      <c r="H704" s="217" t="s">
        <v>174</v>
      </c>
      <c r="I704" s="217">
        <v>1</v>
      </c>
      <c r="J704" s="217">
        <v>1</v>
      </c>
      <c r="K704" s="217">
        <v>0</v>
      </c>
      <c r="L704" s="217">
        <v>9</v>
      </c>
      <c r="M704" s="217">
        <v>919.53260914356804</v>
      </c>
      <c r="N704" s="217">
        <v>1.08750901279225</v>
      </c>
      <c r="O704" s="217">
        <v>1.08750901279225</v>
      </c>
      <c r="P704" s="217">
        <v>0</v>
      </c>
      <c r="Q704" s="217">
        <v>1.1551123525354099</v>
      </c>
      <c r="R704" s="217">
        <v>1.1551123525354099</v>
      </c>
      <c r="S704" s="217">
        <v>0</v>
      </c>
      <c r="T704" s="217">
        <v>1.1800099474314401</v>
      </c>
      <c r="U704" s="217">
        <v>1.1800099474314401</v>
      </c>
      <c r="V704" s="217">
        <v>0</v>
      </c>
      <c r="W704" s="217">
        <v>1.1836211029074299</v>
      </c>
      <c r="X704" s="217">
        <v>1.1836211029074299</v>
      </c>
      <c r="Y704" s="217">
        <v>0</v>
      </c>
    </row>
    <row r="705" spans="2:25">
      <c r="B705" s="217" t="s">
        <v>873</v>
      </c>
      <c r="C705" s="217" t="s">
        <v>169</v>
      </c>
      <c r="D705" s="217" t="s">
        <v>14</v>
      </c>
      <c r="E705" s="217" t="s">
        <v>103</v>
      </c>
      <c r="F705" s="217" t="s">
        <v>5</v>
      </c>
      <c r="G705" s="217" t="s">
        <v>13</v>
      </c>
      <c r="H705" s="217" t="s">
        <v>176</v>
      </c>
      <c r="I705" s="217">
        <v>4</v>
      </c>
      <c r="J705" s="217">
        <v>4</v>
      </c>
      <c r="K705" s="217">
        <v>0</v>
      </c>
      <c r="L705" s="217">
        <v>29</v>
      </c>
      <c r="M705" s="217">
        <v>1418.8080697128701</v>
      </c>
      <c r="N705" s="217">
        <v>2.8192678667308999</v>
      </c>
      <c r="O705" s="217">
        <v>2.8192678667308999</v>
      </c>
      <c r="P705" s="217">
        <v>0</v>
      </c>
      <c r="Q705" s="217">
        <v>2.82398923981073</v>
      </c>
      <c r="R705" s="217">
        <v>2.82398923981073</v>
      </c>
      <c r="S705" s="217">
        <v>0</v>
      </c>
      <c r="T705" s="217">
        <v>2.85754330891224</v>
      </c>
      <c r="U705" s="217">
        <v>2.85754330891224</v>
      </c>
      <c r="V705" s="217">
        <v>0</v>
      </c>
      <c r="W705" s="217">
        <v>2.84927005410117</v>
      </c>
      <c r="X705" s="217">
        <v>2.84927005410117</v>
      </c>
      <c r="Y705" s="217">
        <v>0</v>
      </c>
    </row>
    <row r="706" spans="2:25">
      <c r="B706" s="217" t="s">
        <v>874</v>
      </c>
      <c r="C706" s="217" t="s">
        <v>169</v>
      </c>
      <c r="D706" s="217" t="s">
        <v>14</v>
      </c>
      <c r="E706" s="217" t="s">
        <v>103</v>
      </c>
      <c r="F706" s="217" t="s">
        <v>5</v>
      </c>
      <c r="G706" s="217" t="s">
        <v>13</v>
      </c>
      <c r="H706" s="217" t="s">
        <v>178</v>
      </c>
      <c r="I706" s="217">
        <v>2</v>
      </c>
      <c r="J706" s="217">
        <v>2</v>
      </c>
      <c r="K706" s="217">
        <v>0</v>
      </c>
      <c r="L706" s="217">
        <v>14</v>
      </c>
      <c r="M706" s="217">
        <v>1600.7912019968801</v>
      </c>
      <c r="N706" s="217">
        <v>1.24938217895322</v>
      </c>
      <c r="O706" s="217">
        <v>1.24938217895322</v>
      </c>
      <c r="P706" s="217">
        <v>0</v>
      </c>
      <c r="Q706" s="217">
        <v>1.34551360696723</v>
      </c>
      <c r="R706" s="217">
        <v>1.34551360696723</v>
      </c>
      <c r="S706" s="217">
        <v>0</v>
      </c>
      <c r="T706" s="217">
        <v>1.2527417990720899</v>
      </c>
      <c r="U706" s="217">
        <v>1.2527417990720899</v>
      </c>
      <c r="V706" s="217">
        <v>0</v>
      </c>
      <c r="W706" s="217">
        <v>1.3120542239049899</v>
      </c>
      <c r="X706" s="217">
        <v>1.3120542239049899</v>
      </c>
      <c r="Y706" s="217">
        <v>0</v>
      </c>
    </row>
    <row r="707" spans="2:25">
      <c r="B707" s="217" t="s">
        <v>875</v>
      </c>
      <c r="C707" s="217" t="s">
        <v>169</v>
      </c>
      <c r="D707" s="217" t="s">
        <v>14</v>
      </c>
      <c r="E707" s="217" t="s">
        <v>103</v>
      </c>
      <c r="F707" s="217" t="s">
        <v>5</v>
      </c>
      <c r="G707" s="217" t="s">
        <v>13</v>
      </c>
      <c r="H707" s="217" t="s">
        <v>5</v>
      </c>
      <c r="I707" s="217">
        <v>13</v>
      </c>
      <c r="J707" s="217">
        <v>13</v>
      </c>
      <c r="K707" s="217">
        <v>0</v>
      </c>
      <c r="L707" s="217">
        <v>75</v>
      </c>
      <c r="M707" s="217">
        <v>5110</v>
      </c>
      <c r="N707" s="217">
        <v>2.5440313111545998</v>
      </c>
      <c r="O707" s="217">
        <v>2.5440313111545998</v>
      </c>
      <c r="P707" s="217">
        <v>0</v>
      </c>
      <c r="Q707" s="217">
        <v>2.5649448955531899</v>
      </c>
      <c r="R707" s="217">
        <v>2.5649448955531899</v>
      </c>
      <c r="S707" s="217">
        <v>0</v>
      </c>
      <c r="T707" s="217">
        <v>2.5810375056525201</v>
      </c>
      <c r="U707" s="217">
        <v>2.5810375056525201</v>
      </c>
      <c r="V707" s="217">
        <v>0</v>
      </c>
      <c r="W707" s="217">
        <v>2.5848372218367301</v>
      </c>
      <c r="X707" s="217">
        <v>2.5848372218367301</v>
      </c>
      <c r="Y707" s="217">
        <v>0</v>
      </c>
    </row>
    <row r="708" spans="2:25">
      <c r="B708" s="217" t="s">
        <v>876</v>
      </c>
      <c r="C708" s="217" t="s">
        <v>169</v>
      </c>
      <c r="D708" s="217" t="s">
        <v>14</v>
      </c>
      <c r="E708" s="217" t="s">
        <v>103</v>
      </c>
      <c r="F708" s="217" t="s">
        <v>12</v>
      </c>
      <c r="G708" s="217" t="s">
        <v>5</v>
      </c>
      <c r="H708" s="217" t="s">
        <v>170</v>
      </c>
      <c r="I708" s="217">
        <v>53</v>
      </c>
      <c r="J708" s="217">
        <v>53</v>
      </c>
      <c r="K708" s="217">
        <v>0</v>
      </c>
      <c r="L708" s="217">
        <v>182</v>
      </c>
      <c r="M708" s="217">
        <v>14963.529789517699</v>
      </c>
      <c r="N708" s="217">
        <v>3.54194503205572</v>
      </c>
      <c r="O708" s="217">
        <v>3.54194503205572</v>
      </c>
      <c r="P708" s="217">
        <v>0</v>
      </c>
      <c r="Q708" s="217">
        <v>3.4421797617479299</v>
      </c>
      <c r="R708" s="217">
        <v>3.4421797617479299</v>
      </c>
      <c r="S708" s="217">
        <v>0</v>
      </c>
      <c r="T708" s="217">
        <v>3.4709188061832799</v>
      </c>
      <c r="U708" s="217">
        <v>3.4709188061832799</v>
      </c>
      <c r="V708" s="217">
        <v>0</v>
      </c>
      <c r="W708" s="217">
        <v>3.4693955789365298</v>
      </c>
      <c r="X708" s="217">
        <v>3.4693955789365298</v>
      </c>
      <c r="Y708" s="217">
        <v>0</v>
      </c>
    </row>
    <row r="709" spans="2:25">
      <c r="B709" s="217" t="s">
        <v>877</v>
      </c>
      <c r="C709" s="217" t="s">
        <v>169</v>
      </c>
      <c r="D709" s="217" t="s">
        <v>14</v>
      </c>
      <c r="E709" s="217" t="s">
        <v>103</v>
      </c>
      <c r="F709" s="217" t="s">
        <v>12</v>
      </c>
      <c r="G709" s="217" t="s">
        <v>5</v>
      </c>
      <c r="H709" s="217" t="s">
        <v>172</v>
      </c>
      <c r="I709" s="217">
        <v>48</v>
      </c>
      <c r="J709" s="217">
        <v>44</v>
      </c>
      <c r="K709" s="217">
        <v>4</v>
      </c>
      <c r="L709" s="217">
        <v>131</v>
      </c>
      <c r="M709" s="217">
        <v>11221.4391466753</v>
      </c>
      <c r="N709" s="217">
        <v>4.2775262043123403</v>
      </c>
      <c r="O709" s="217">
        <v>3.9210656872863101</v>
      </c>
      <c r="P709" s="217">
        <v>0.35646051702602799</v>
      </c>
      <c r="Q709" s="217">
        <v>4.3404799033100803</v>
      </c>
      <c r="R709" s="217">
        <v>3.9478100433741599</v>
      </c>
      <c r="S709" s="217">
        <v>0.39266985993591702</v>
      </c>
      <c r="T709" s="217">
        <v>4.24408152536469</v>
      </c>
      <c r="U709" s="217">
        <v>3.8969954881031499</v>
      </c>
      <c r="V709" s="217">
        <v>0.34708603726153803</v>
      </c>
      <c r="W709" s="217">
        <v>4.3179632475179801</v>
      </c>
      <c r="X709" s="217">
        <v>3.9451915322287299</v>
      </c>
      <c r="Y709" s="217">
        <v>0.37277171528924502</v>
      </c>
    </row>
    <row r="710" spans="2:25">
      <c r="B710" s="217" t="s">
        <v>878</v>
      </c>
      <c r="C710" s="217" t="s">
        <v>169</v>
      </c>
      <c r="D710" s="217" t="s">
        <v>14</v>
      </c>
      <c r="E710" s="217" t="s">
        <v>103</v>
      </c>
      <c r="F710" s="217" t="s">
        <v>12</v>
      </c>
      <c r="G710" s="217" t="s">
        <v>5</v>
      </c>
      <c r="H710" s="217" t="s">
        <v>174</v>
      </c>
      <c r="I710" s="217">
        <v>31</v>
      </c>
      <c r="J710" s="217">
        <v>31</v>
      </c>
      <c r="K710" s="217">
        <v>0</v>
      </c>
      <c r="L710" s="217">
        <v>78</v>
      </c>
      <c r="M710" s="217">
        <v>10192.5501968796</v>
      </c>
      <c r="N710" s="217">
        <v>3.0414370693499801</v>
      </c>
      <c r="O710" s="217">
        <v>3.0414370693499801</v>
      </c>
      <c r="P710" s="217">
        <v>0</v>
      </c>
      <c r="Q710" s="217">
        <v>2.9971523731265401</v>
      </c>
      <c r="R710" s="217">
        <v>2.9971523731265401</v>
      </c>
      <c r="S710" s="217">
        <v>0</v>
      </c>
      <c r="T710" s="217">
        <v>2.8549060868673402</v>
      </c>
      <c r="U710" s="217">
        <v>2.8549060868673402</v>
      </c>
      <c r="V710" s="217">
        <v>0</v>
      </c>
      <c r="W710" s="217">
        <v>2.9416426461258398</v>
      </c>
      <c r="X710" s="217">
        <v>2.9416426461258398</v>
      </c>
      <c r="Y710" s="217">
        <v>0</v>
      </c>
    </row>
    <row r="711" spans="2:25">
      <c r="B711" s="217" t="s">
        <v>879</v>
      </c>
      <c r="C711" s="217" t="s">
        <v>169</v>
      </c>
      <c r="D711" s="217" t="s">
        <v>14</v>
      </c>
      <c r="E711" s="217" t="s">
        <v>103</v>
      </c>
      <c r="F711" s="217" t="s">
        <v>12</v>
      </c>
      <c r="G711" s="217" t="s">
        <v>5</v>
      </c>
      <c r="H711" s="217" t="s">
        <v>176</v>
      </c>
      <c r="I711" s="217">
        <v>65</v>
      </c>
      <c r="J711" s="217">
        <v>64</v>
      </c>
      <c r="K711" s="217">
        <v>1</v>
      </c>
      <c r="L711" s="217">
        <v>118</v>
      </c>
      <c r="M711" s="217">
        <v>10674.107173794901</v>
      </c>
      <c r="N711" s="217">
        <v>6.0895022826429903</v>
      </c>
      <c r="O711" s="217">
        <v>5.9958176321407901</v>
      </c>
      <c r="P711" s="217">
        <v>9.3684650502199804E-2</v>
      </c>
      <c r="Q711" s="217">
        <v>6.4261962451802601</v>
      </c>
      <c r="R711" s="217">
        <v>6.34856370797604</v>
      </c>
      <c r="S711" s="217">
        <v>7.7632537204224805E-2</v>
      </c>
      <c r="T711" s="217">
        <v>6.6759213557107904</v>
      </c>
      <c r="U711" s="217">
        <v>6.6103291621373597</v>
      </c>
      <c r="V711" s="217">
        <v>6.5592193573428895E-2</v>
      </c>
      <c r="W711" s="217">
        <v>6.5400596044316899</v>
      </c>
      <c r="X711" s="217">
        <v>6.4680188803091996</v>
      </c>
      <c r="Y711" s="217">
        <v>7.2040724122483996E-2</v>
      </c>
    </row>
    <row r="712" spans="2:25">
      <c r="B712" s="217" t="s">
        <v>880</v>
      </c>
      <c r="C712" s="217" t="s">
        <v>169</v>
      </c>
      <c r="D712" s="217" t="s">
        <v>14</v>
      </c>
      <c r="E712" s="217" t="s">
        <v>103</v>
      </c>
      <c r="F712" s="217" t="s">
        <v>12</v>
      </c>
      <c r="G712" s="217" t="s">
        <v>5</v>
      </c>
      <c r="H712" s="217" t="s">
        <v>178</v>
      </c>
      <c r="I712" s="217">
        <v>15</v>
      </c>
      <c r="J712" s="217">
        <v>15</v>
      </c>
      <c r="K712" s="217">
        <v>0</v>
      </c>
      <c r="L712" s="217">
        <v>43</v>
      </c>
      <c r="M712" s="217">
        <v>6468.3736931325102</v>
      </c>
      <c r="N712" s="217">
        <v>2.31897548156897</v>
      </c>
      <c r="O712" s="217">
        <v>2.31897548156897</v>
      </c>
      <c r="P712" s="217">
        <v>0</v>
      </c>
      <c r="Q712" s="217">
        <v>2.2880848269504201</v>
      </c>
      <c r="R712" s="217">
        <v>2.2880848269504201</v>
      </c>
      <c r="S712" s="217">
        <v>0</v>
      </c>
      <c r="T712" s="217">
        <v>2.26223123418821</v>
      </c>
      <c r="U712" s="217">
        <v>2.26223123418821</v>
      </c>
      <c r="V712" s="217">
        <v>0</v>
      </c>
      <c r="W712" s="217">
        <v>2.2753420912379601</v>
      </c>
      <c r="X712" s="217">
        <v>2.2753420912379601</v>
      </c>
      <c r="Y712" s="217">
        <v>0</v>
      </c>
    </row>
    <row r="713" spans="2:25">
      <c r="B713" s="217" t="s">
        <v>881</v>
      </c>
      <c r="C713" s="217" t="s">
        <v>169</v>
      </c>
      <c r="D713" s="217" t="s">
        <v>14</v>
      </c>
      <c r="E713" s="217" t="s">
        <v>103</v>
      </c>
      <c r="F713" s="217" t="s">
        <v>12</v>
      </c>
      <c r="G713" s="217" t="s">
        <v>5</v>
      </c>
      <c r="H713" s="217" t="s">
        <v>5</v>
      </c>
      <c r="I713" s="217">
        <v>212</v>
      </c>
      <c r="J713" s="217">
        <v>207</v>
      </c>
      <c r="K713" s="217">
        <v>5</v>
      </c>
      <c r="L713" s="217">
        <v>552</v>
      </c>
      <c r="M713" s="217">
        <v>53520</v>
      </c>
      <c r="N713" s="217">
        <v>3.96113602391629</v>
      </c>
      <c r="O713" s="217">
        <v>3.86771300448431</v>
      </c>
      <c r="P713" s="217">
        <v>9.3423019431987997E-2</v>
      </c>
      <c r="Q713" s="217">
        <v>3.95507167020827</v>
      </c>
      <c r="R713" s="217">
        <v>3.8596570222217701</v>
      </c>
      <c r="S713" s="217">
        <v>9.5414647986497597E-2</v>
      </c>
      <c r="T713" s="217">
        <v>3.9476281511236002</v>
      </c>
      <c r="U713" s="217">
        <v>3.8637552779643398</v>
      </c>
      <c r="V713" s="217">
        <v>8.3872873159263395E-2</v>
      </c>
      <c r="W713" s="217">
        <v>3.96312963719781</v>
      </c>
      <c r="X713" s="217">
        <v>3.8728048138371101</v>
      </c>
      <c r="Y713" s="217">
        <v>9.0324823360693599E-2</v>
      </c>
    </row>
    <row r="714" spans="2:25">
      <c r="B714" s="217" t="s">
        <v>882</v>
      </c>
      <c r="C714" s="217" t="s">
        <v>169</v>
      </c>
      <c r="D714" s="217" t="s">
        <v>14</v>
      </c>
      <c r="E714" s="217" t="s">
        <v>103</v>
      </c>
      <c r="F714" s="217" t="s">
        <v>9</v>
      </c>
      <c r="G714" s="217" t="s">
        <v>5</v>
      </c>
      <c r="H714" s="217" t="s">
        <v>170</v>
      </c>
      <c r="I714" s="217">
        <v>11</v>
      </c>
      <c r="J714" s="217">
        <v>9</v>
      </c>
      <c r="K714" s="217">
        <v>2</v>
      </c>
      <c r="L714" s="217">
        <v>309</v>
      </c>
      <c r="M714" s="217">
        <v>15872.371448469101</v>
      </c>
      <c r="N714" s="217">
        <v>0.69302813607357705</v>
      </c>
      <c r="O714" s="217">
        <v>0.56702302042383601</v>
      </c>
      <c r="P714" s="217">
        <v>0.12600511564974101</v>
      </c>
      <c r="Q714" s="217">
        <v>0.78549723898004897</v>
      </c>
      <c r="R714" s="217">
        <v>0.65086079699733901</v>
      </c>
      <c r="S714" s="217">
        <v>0.13463644198270999</v>
      </c>
      <c r="T714" s="217">
        <v>0.72183356707393997</v>
      </c>
      <c r="U714" s="217">
        <v>0.59227296146150699</v>
      </c>
      <c r="V714" s="217">
        <v>0.12956060561243299</v>
      </c>
      <c r="W714" s="217">
        <v>0.75866955267863201</v>
      </c>
      <c r="X714" s="217">
        <v>0.62716888261646797</v>
      </c>
      <c r="Y714" s="217">
        <v>0.13150067006216401</v>
      </c>
    </row>
    <row r="715" spans="2:25">
      <c r="B715" s="217" t="s">
        <v>883</v>
      </c>
      <c r="C715" s="217" t="s">
        <v>169</v>
      </c>
      <c r="D715" s="217" t="s">
        <v>14</v>
      </c>
      <c r="E715" s="217" t="s">
        <v>103</v>
      </c>
      <c r="F715" s="217" t="s">
        <v>9</v>
      </c>
      <c r="G715" s="217" t="s">
        <v>5</v>
      </c>
      <c r="H715" s="217" t="s">
        <v>172</v>
      </c>
      <c r="I715" s="217">
        <v>10</v>
      </c>
      <c r="J715" s="217">
        <v>8</v>
      </c>
      <c r="K715" s="217">
        <v>2</v>
      </c>
      <c r="L715" s="217">
        <v>195</v>
      </c>
      <c r="M715" s="217">
        <v>12367.455774775601</v>
      </c>
      <c r="N715" s="217">
        <v>0.80857374241804802</v>
      </c>
      <c r="O715" s="217">
        <v>0.64685899393443902</v>
      </c>
      <c r="P715" s="217">
        <v>0.16171474848361</v>
      </c>
      <c r="Q715" s="217">
        <v>0.81703636541693103</v>
      </c>
      <c r="R715" s="217">
        <v>0.65532009743345698</v>
      </c>
      <c r="S715" s="217">
        <v>0.16171626798347499</v>
      </c>
      <c r="T715" s="217">
        <v>0.77113086632288697</v>
      </c>
      <c r="U715" s="217">
        <v>0.61077254525534996</v>
      </c>
      <c r="V715" s="217">
        <v>0.160358321067536</v>
      </c>
      <c r="W715" s="217">
        <v>0.79928947057238098</v>
      </c>
      <c r="X715" s="217">
        <v>0.63937226155819404</v>
      </c>
      <c r="Y715" s="217">
        <v>0.15991720901418699</v>
      </c>
    </row>
    <row r="716" spans="2:25">
      <c r="B716" s="217" t="s">
        <v>884</v>
      </c>
      <c r="C716" s="217" t="s">
        <v>169</v>
      </c>
      <c r="D716" s="217" t="s">
        <v>14</v>
      </c>
      <c r="E716" s="217" t="s">
        <v>103</v>
      </c>
      <c r="F716" s="217" t="s">
        <v>9</v>
      </c>
      <c r="G716" s="217" t="s">
        <v>5</v>
      </c>
      <c r="H716" s="217" t="s">
        <v>174</v>
      </c>
      <c r="I716" s="217">
        <v>7</v>
      </c>
      <c r="J716" s="217">
        <v>7</v>
      </c>
      <c r="K716" s="217">
        <v>0</v>
      </c>
      <c r="L716" s="217">
        <v>184</v>
      </c>
      <c r="M716" s="217">
        <v>11405.1980700113</v>
      </c>
      <c r="N716" s="217">
        <v>0.61375523309899305</v>
      </c>
      <c r="O716" s="217">
        <v>0.61375523309899305</v>
      </c>
      <c r="P716" s="217">
        <v>0</v>
      </c>
      <c r="Q716" s="217">
        <v>0.608344284114677</v>
      </c>
      <c r="R716" s="217">
        <v>0.608344284114677</v>
      </c>
      <c r="S716" s="217">
        <v>0</v>
      </c>
      <c r="T716" s="217">
        <v>0.58094688654375704</v>
      </c>
      <c r="U716" s="217">
        <v>0.58094688654375704</v>
      </c>
      <c r="V716" s="217">
        <v>0</v>
      </c>
      <c r="W716" s="217">
        <v>0.60118059643509303</v>
      </c>
      <c r="X716" s="217">
        <v>0.60118059643509303</v>
      </c>
      <c r="Y716" s="217">
        <v>0</v>
      </c>
    </row>
    <row r="717" spans="2:25">
      <c r="B717" s="217" t="s">
        <v>885</v>
      </c>
      <c r="C717" s="217" t="s">
        <v>169</v>
      </c>
      <c r="D717" s="217" t="s">
        <v>14</v>
      </c>
      <c r="E717" s="217" t="s">
        <v>103</v>
      </c>
      <c r="F717" s="217" t="s">
        <v>9</v>
      </c>
      <c r="G717" s="217" t="s">
        <v>5</v>
      </c>
      <c r="H717" s="217" t="s">
        <v>176</v>
      </c>
      <c r="I717" s="217">
        <v>10</v>
      </c>
      <c r="J717" s="217">
        <v>8</v>
      </c>
      <c r="K717" s="217">
        <v>2</v>
      </c>
      <c r="L717" s="217">
        <v>194</v>
      </c>
      <c r="M717" s="217">
        <v>12257.912085738</v>
      </c>
      <c r="N717" s="217">
        <v>0.81579961824289104</v>
      </c>
      <c r="O717" s="217">
        <v>0.65263969459431304</v>
      </c>
      <c r="P717" s="217">
        <v>0.16315992364857801</v>
      </c>
      <c r="Q717" s="217">
        <v>0.76699938031540704</v>
      </c>
      <c r="R717" s="217">
        <v>0.61768227809583698</v>
      </c>
      <c r="S717" s="217">
        <v>0.14931710221957101</v>
      </c>
      <c r="T717" s="217">
        <v>0.73799041238028396</v>
      </c>
      <c r="U717" s="217">
        <v>0.59684015862387196</v>
      </c>
      <c r="V717" s="217">
        <v>0.14115025375641199</v>
      </c>
      <c r="W717" s="217">
        <v>0.76099691078383702</v>
      </c>
      <c r="X717" s="217">
        <v>0.61422768725565502</v>
      </c>
      <c r="Y717" s="217">
        <v>0.146769223528183</v>
      </c>
    </row>
    <row r="718" spans="2:25">
      <c r="B718" s="217" t="s">
        <v>886</v>
      </c>
      <c r="C718" s="217" t="s">
        <v>169</v>
      </c>
      <c r="D718" s="217" t="s">
        <v>14</v>
      </c>
      <c r="E718" s="217" t="s">
        <v>103</v>
      </c>
      <c r="F718" s="217" t="s">
        <v>9</v>
      </c>
      <c r="G718" s="217" t="s">
        <v>5</v>
      </c>
      <c r="H718" s="217" t="s">
        <v>178</v>
      </c>
      <c r="I718" s="217">
        <v>8</v>
      </c>
      <c r="J718" s="217">
        <v>7</v>
      </c>
      <c r="K718" s="217">
        <v>1</v>
      </c>
      <c r="L718" s="217">
        <v>66</v>
      </c>
      <c r="M718" s="217">
        <v>7097.0626210059499</v>
      </c>
      <c r="N718" s="217">
        <v>1.12722691445916</v>
      </c>
      <c r="O718" s="217">
        <v>0.98632355015176798</v>
      </c>
      <c r="P718" s="217">
        <v>0.140903364307395</v>
      </c>
      <c r="Q718" s="217">
        <v>1.06176994444849</v>
      </c>
      <c r="R718" s="217">
        <v>0.95040463686935195</v>
      </c>
      <c r="S718" s="217">
        <v>0.111365307579133</v>
      </c>
      <c r="T718" s="217">
        <v>1.0059656435437501</v>
      </c>
      <c r="U718" s="217">
        <v>0.91187243114649297</v>
      </c>
      <c r="V718" s="217">
        <v>9.4093212397255196E-2</v>
      </c>
      <c r="W718" s="217">
        <v>1.0448945153207101</v>
      </c>
      <c r="X718" s="217">
        <v>0.94155076682233996</v>
      </c>
      <c r="Y718" s="217">
        <v>0.103343748498372</v>
      </c>
    </row>
    <row r="719" spans="2:25">
      <c r="B719" s="217" t="s">
        <v>887</v>
      </c>
      <c r="C719" s="217" t="s">
        <v>169</v>
      </c>
      <c r="D719" s="217" t="s">
        <v>14</v>
      </c>
      <c r="E719" s="217" t="s">
        <v>103</v>
      </c>
      <c r="F719" s="217" t="s">
        <v>9</v>
      </c>
      <c r="G719" s="217" t="s">
        <v>5</v>
      </c>
      <c r="H719" s="217" t="s">
        <v>5</v>
      </c>
      <c r="I719" s="217">
        <v>46</v>
      </c>
      <c r="J719" s="217">
        <v>39</v>
      </c>
      <c r="K719" s="217">
        <v>7</v>
      </c>
      <c r="L719" s="217">
        <v>948</v>
      </c>
      <c r="M719" s="217">
        <v>59000</v>
      </c>
      <c r="N719" s="217">
        <v>0.77966101694915202</v>
      </c>
      <c r="O719" s="217">
        <v>0.66101694915254205</v>
      </c>
      <c r="P719" s="217">
        <v>0.11864406779661001</v>
      </c>
      <c r="Q719" s="217">
        <v>0.77116238367811896</v>
      </c>
      <c r="R719" s="217">
        <v>0.65412335196927196</v>
      </c>
      <c r="S719" s="217">
        <v>0.117039031708846</v>
      </c>
      <c r="T719" s="217">
        <v>0.72925526446007405</v>
      </c>
      <c r="U719" s="217">
        <v>0.61675732866391697</v>
      </c>
      <c r="V719" s="217">
        <v>0.112497935796156</v>
      </c>
      <c r="W719" s="217">
        <v>0.75675519395990598</v>
      </c>
      <c r="X719" s="217">
        <v>0.64209177750789104</v>
      </c>
      <c r="Y719" s="217">
        <v>0.114663416452014</v>
      </c>
    </row>
    <row r="720" spans="2:25">
      <c r="B720" s="217" t="s">
        <v>888</v>
      </c>
      <c r="C720" s="217" t="s">
        <v>169</v>
      </c>
      <c r="D720" s="217" t="s">
        <v>14</v>
      </c>
      <c r="E720" s="217" t="s">
        <v>103</v>
      </c>
      <c r="F720" s="217" t="s">
        <v>5</v>
      </c>
      <c r="G720" s="217" t="s">
        <v>5</v>
      </c>
      <c r="H720" s="217" t="s">
        <v>170</v>
      </c>
      <c r="I720" s="217">
        <v>64</v>
      </c>
      <c r="J720" s="217">
        <v>62</v>
      </c>
      <c r="K720" s="217">
        <v>2</v>
      </c>
      <c r="L720" s="217">
        <v>491</v>
      </c>
      <c r="M720" s="217">
        <v>30835.9012379868</v>
      </c>
      <c r="N720" s="217">
        <v>2.0755028207561601</v>
      </c>
      <c r="O720" s="217">
        <v>2.0106433576075302</v>
      </c>
      <c r="P720" s="217">
        <v>6.48594631486301E-2</v>
      </c>
      <c r="Q720" s="217">
        <v>2.08509518641615</v>
      </c>
      <c r="R720" s="217">
        <v>2.0145785362125599</v>
      </c>
      <c r="S720" s="217">
        <v>7.0516650203583595E-2</v>
      </c>
      <c r="T720" s="217">
        <v>2.0678248802131001</v>
      </c>
      <c r="U720" s="217">
        <v>2.00015906834382</v>
      </c>
      <c r="V720" s="217">
        <v>6.7665811869280099E-2</v>
      </c>
      <c r="W720" s="217">
        <v>2.0853805983018598</v>
      </c>
      <c r="X720" s="217">
        <v>2.0165861810892598</v>
      </c>
      <c r="Y720" s="217">
        <v>6.8794417212599004E-2</v>
      </c>
    </row>
    <row r="721" spans="2:25">
      <c r="B721" s="217" t="s">
        <v>889</v>
      </c>
      <c r="C721" s="217" t="s">
        <v>169</v>
      </c>
      <c r="D721" s="217" t="s">
        <v>14</v>
      </c>
      <c r="E721" s="217" t="s">
        <v>103</v>
      </c>
      <c r="F721" s="217" t="s">
        <v>5</v>
      </c>
      <c r="G721" s="217" t="s">
        <v>5</v>
      </c>
      <c r="H721" s="217" t="s">
        <v>172</v>
      </c>
      <c r="I721" s="217">
        <v>58</v>
      </c>
      <c r="J721" s="217">
        <v>52</v>
      </c>
      <c r="K721" s="217">
        <v>6</v>
      </c>
      <c r="L721" s="217">
        <v>326</v>
      </c>
      <c r="M721" s="217">
        <v>23588.894921450901</v>
      </c>
      <c r="N721" s="217">
        <v>2.4587841097743302</v>
      </c>
      <c r="O721" s="217">
        <v>2.20442713290113</v>
      </c>
      <c r="P721" s="217">
        <v>0.25435697687320702</v>
      </c>
      <c r="Q721" s="217">
        <v>2.4861132918142599</v>
      </c>
      <c r="R721" s="217">
        <v>2.2214499912305601</v>
      </c>
      <c r="S721" s="217">
        <v>0.26466330058369603</v>
      </c>
      <c r="T721" s="217">
        <v>2.4226740834107998</v>
      </c>
      <c r="U721" s="217">
        <v>2.1796828081898099</v>
      </c>
      <c r="V721" s="217">
        <v>0.24299127522099101</v>
      </c>
      <c r="W721" s="217">
        <v>2.4691302589422399</v>
      </c>
      <c r="X721" s="217">
        <v>2.2145087901001101</v>
      </c>
      <c r="Y721" s="217">
        <v>0.254621468842128</v>
      </c>
    </row>
    <row r="722" spans="2:25">
      <c r="B722" s="217" t="s">
        <v>890</v>
      </c>
      <c r="C722" s="217" t="s">
        <v>169</v>
      </c>
      <c r="D722" s="217" t="s">
        <v>14</v>
      </c>
      <c r="E722" s="217" t="s">
        <v>103</v>
      </c>
      <c r="F722" s="217" t="s">
        <v>5</v>
      </c>
      <c r="G722" s="217" t="s">
        <v>5</v>
      </c>
      <c r="H722" s="217" t="s">
        <v>174</v>
      </c>
      <c r="I722" s="217">
        <v>38</v>
      </c>
      <c r="J722" s="217">
        <v>38</v>
      </c>
      <c r="K722" s="217">
        <v>0</v>
      </c>
      <c r="L722" s="217">
        <v>262</v>
      </c>
      <c r="M722" s="217">
        <v>21597.7482668909</v>
      </c>
      <c r="N722" s="217">
        <v>1.75944267570956</v>
      </c>
      <c r="O722" s="217">
        <v>1.75944267570956</v>
      </c>
      <c r="P722" s="217">
        <v>0</v>
      </c>
      <c r="Q722" s="217">
        <v>1.7270766517703899</v>
      </c>
      <c r="R722" s="217">
        <v>1.7270766517703899</v>
      </c>
      <c r="S722" s="217">
        <v>0</v>
      </c>
      <c r="T722" s="217">
        <v>1.64938461835669</v>
      </c>
      <c r="U722" s="217">
        <v>1.64938461835669</v>
      </c>
      <c r="V722" s="217">
        <v>0</v>
      </c>
      <c r="W722" s="217">
        <v>1.6989177727922999</v>
      </c>
      <c r="X722" s="217">
        <v>1.6989177727922999</v>
      </c>
      <c r="Y722" s="217">
        <v>0</v>
      </c>
    </row>
    <row r="723" spans="2:25">
      <c r="B723" s="217" t="s">
        <v>891</v>
      </c>
      <c r="C723" s="217" t="s">
        <v>169</v>
      </c>
      <c r="D723" s="217" t="s">
        <v>14</v>
      </c>
      <c r="E723" s="217" t="s">
        <v>103</v>
      </c>
      <c r="F723" s="217" t="s">
        <v>5</v>
      </c>
      <c r="G723" s="217" t="s">
        <v>5</v>
      </c>
      <c r="H723" s="217" t="s">
        <v>176</v>
      </c>
      <c r="I723" s="217">
        <v>75</v>
      </c>
      <c r="J723" s="217">
        <v>72</v>
      </c>
      <c r="K723" s="217">
        <v>3</v>
      </c>
      <c r="L723" s="217">
        <v>312</v>
      </c>
      <c r="M723" s="217">
        <v>22932.019259532899</v>
      </c>
      <c r="N723" s="217">
        <v>3.2705362380516099</v>
      </c>
      <c r="O723" s="217">
        <v>3.1397147885295502</v>
      </c>
      <c r="P723" s="217">
        <v>0.13082144952206501</v>
      </c>
      <c r="Q723" s="217">
        <v>3.4318012530292501</v>
      </c>
      <c r="R723" s="217">
        <v>3.3167860100431299</v>
      </c>
      <c r="S723" s="217">
        <v>0.11501524298611999</v>
      </c>
      <c r="T723" s="217">
        <v>3.5382134372931402</v>
      </c>
      <c r="U723" s="217">
        <v>3.4331605872781901</v>
      </c>
      <c r="V723" s="217">
        <v>0.10505285001494501</v>
      </c>
      <c r="W723" s="217">
        <v>3.48415115800492</v>
      </c>
      <c r="X723" s="217">
        <v>3.3731086154547398</v>
      </c>
      <c r="Y723" s="217">
        <v>0.111042542550175</v>
      </c>
    </row>
    <row r="724" spans="2:25">
      <c r="B724" s="217" t="s">
        <v>892</v>
      </c>
      <c r="C724" s="217" t="s">
        <v>169</v>
      </c>
      <c r="D724" s="217" t="s">
        <v>14</v>
      </c>
      <c r="E724" s="217" t="s">
        <v>103</v>
      </c>
      <c r="F724" s="217" t="s">
        <v>5</v>
      </c>
      <c r="G724" s="217" t="s">
        <v>5</v>
      </c>
      <c r="H724" s="217" t="s">
        <v>178</v>
      </c>
      <c r="I724" s="217">
        <v>23</v>
      </c>
      <c r="J724" s="217">
        <v>22</v>
      </c>
      <c r="K724" s="217">
        <v>1</v>
      </c>
      <c r="L724" s="217">
        <v>109</v>
      </c>
      <c r="M724" s="217">
        <v>13565.4363141385</v>
      </c>
      <c r="N724" s="217">
        <v>1.6954854578491101</v>
      </c>
      <c r="O724" s="217">
        <v>1.62176869881219</v>
      </c>
      <c r="P724" s="217">
        <v>7.3716759036917906E-2</v>
      </c>
      <c r="Q724" s="217">
        <v>1.65456643658022</v>
      </c>
      <c r="R724" s="217">
        <v>1.59419938889464</v>
      </c>
      <c r="S724" s="217">
        <v>6.0367047685581002E-2</v>
      </c>
      <c r="T724" s="217">
        <v>1.6169112532954899</v>
      </c>
      <c r="U724" s="217">
        <v>1.5659067747630799</v>
      </c>
      <c r="V724" s="217">
        <v>5.1004478532405299E-2</v>
      </c>
      <c r="W724" s="217">
        <v>1.6412115457171901</v>
      </c>
      <c r="X724" s="217">
        <v>1.58519269092999</v>
      </c>
      <c r="Y724" s="217">
        <v>5.6018854787205301E-2</v>
      </c>
    </row>
    <row r="725" spans="2:25">
      <c r="B725" s="217" t="s">
        <v>893</v>
      </c>
      <c r="C725" s="217" t="s">
        <v>169</v>
      </c>
      <c r="D725" s="217" t="s">
        <v>14</v>
      </c>
      <c r="E725" s="217" t="s">
        <v>103</v>
      </c>
      <c r="F725" s="217" t="s">
        <v>5</v>
      </c>
      <c r="G725" s="217" t="s">
        <v>5</v>
      </c>
      <c r="H725" s="217" t="s">
        <v>5</v>
      </c>
      <c r="I725" s="217">
        <v>258</v>
      </c>
      <c r="J725" s="217">
        <v>246</v>
      </c>
      <c r="K725" s="217">
        <v>12</v>
      </c>
      <c r="L725" s="217">
        <v>1500</v>
      </c>
      <c r="M725" s="217">
        <v>112520</v>
      </c>
      <c r="N725" s="217">
        <v>2.2929257020974001</v>
      </c>
      <c r="O725" s="217">
        <v>2.1862779950231102</v>
      </c>
      <c r="P725" s="217">
        <v>0.10664770707429801</v>
      </c>
      <c r="Q725" s="217">
        <v>2.2925222174068201</v>
      </c>
      <c r="R725" s="217">
        <v>2.1864294121438901</v>
      </c>
      <c r="S725" s="217">
        <v>0.10609280526293</v>
      </c>
      <c r="T725" s="217">
        <v>2.2714747282180601</v>
      </c>
      <c r="U725" s="217">
        <v>2.1732813407947198</v>
      </c>
      <c r="V725" s="217">
        <v>9.8193387423346601E-2</v>
      </c>
      <c r="W725" s="217">
        <v>2.2908657638685201</v>
      </c>
      <c r="X725" s="217">
        <v>2.1884461329361402</v>
      </c>
      <c r="Y725" s="217">
        <v>0.102419630932384</v>
      </c>
    </row>
    <row r="726" spans="2:25">
      <c r="B726" s="217" t="s">
        <v>894</v>
      </c>
      <c r="C726" s="217" t="s">
        <v>169</v>
      </c>
      <c r="D726" s="217" t="s">
        <v>14</v>
      </c>
      <c r="E726" s="217" t="s">
        <v>87</v>
      </c>
      <c r="F726" s="217" t="s">
        <v>12</v>
      </c>
      <c r="G726" s="217" t="s">
        <v>10</v>
      </c>
      <c r="H726" s="217" t="s">
        <v>170</v>
      </c>
      <c r="I726" s="217">
        <v>4</v>
      </c>
      <c r="J726" s="217">
        <v>4</v>
      </c>
      <c r="K726" s="217">
        <v>0</v>
      </c>
      <c r="L726" s="217">
        <v>6</v>
      </c>
      <c r="M726" s="217">
        <v>459.83673469387799</v>
      </c>
      <c r="N726" s="217">
        <v>8.6987395703887795</v>
      </c>
      <c r="O726" s="217">
        <v>8.6987395703887795</v>
      </c>
      <c r="P726" s="217">
        <v>0</v>
      </c>
      <c r="Q726" s="217">
        <v>8.6987395703887795</v>
      </c>
      <c r="R726" s="217">
        <v>8.6987395703887795</v>
      </c>
      <c r="S726" s="217">
        <v>0</v>
      </c>
      <c r="T726" s="217">
        <v>8.6987395703887795</v>
      </c>
      <c r="U726" s="217">
        <v>8.6987395703887795</v>
      </c>
      <c r="V726" s="217">
        <v>0</v>
      </c>
      <c r="W726" s="217">
        <v>8.6987395703887795</v>
      </c>
      <c r="X726" s="217">
        <v>8.6987395703887795</v>
      </c>
      <c r="Y726" s="217">
        <v>0</v>
      </c>
    </row>
    <row r="727" spans="2:25">
      <c r="B727" s="217" t="s">
        <v>895</v>
      </c>
      <c r="C727" s="217" t="s">
        <v>169</v>
      </c>
      <c r="D727" s="217" t="s">
        <v>14</v>
      </c>
      <c r="E727" s="217" t="s">
        <v>87</v>
      </c>
      <c r="F727" s="217" t="s">
        <v>12</v>
      </c>
      <c r="G727" s="217" t="s">
        <v>10</v>
      </c>
      <c r="H727" s="217" t="s">
        <v>172</v>
      </c>
      <c r="I727" s="217">
        <v>5</v>
      </c>
      <c r="J727" s="217">
        <v>5</v>
      </c>
      <c r="K727" s="217">
        <v>0</v>
      </c>
      <c r="L727" s="217">
        <v>8</v>
      </c>
      <c r="M727" s="217">
        <v>491.91836734693902</v>
      </c>
      <c r="N727" s="217">
        <v>10.1642880849652</v>
      </c>
      <c r="O727" s="217">
        <v>10.1642880849652</v>
      </c>
      <c r="P727" s="217">
        <v>0</v>
      </c>
      <c r="Q727" s="217">
        <v>10.1642880849652</v>
      </c>
      <c r="R727" s="217">
        <v>10.1642880849652</v>
      </c>
      <c r="S727" s="217">
        <v>0</v>
      </c>
      <c r="T727" s="217">
        <v>10.1642880849652</v>
      </c>
      <c r="U727" s="217">
        <v>10.1642880849652</v>
      </c>
      <c r="V727" s="217">
        <v>0</v>
      </c>
      <c r="W727" s="217">
        <v>10.1642880849652</v>
      </c>
      <c r="X727" s="217">
        <v>10.1642880849652</v>
      </c>
      <c r="Y727" s="217">
        <v>0</v>
      </c>
    </row>
    <row r="728" spans="2:25">
      <c r="B728" s="217" t="s">
        <v>896</v>
      </c>
      <c r="C728" s="217" t="s">
        <v>169</v>
      </c>
      <c r="D728" s="217" t="s">
        <v>14</v>
      </c>
      <c r="E728" s="217" t="s">
        <v>87</v>
      </c>
      <c r="F728" s="217" t="s">
        <v>12</v>
      </c>
      <c r="G728" s="217" t="s">
        <v>10</v>
      </c>
      <c r="H728" s="217" t="s">
        <v>174</v>
      </c>
      <c r="I728" s="217">
        <v>2</v>
      </c>
      <c r="J728" s="217">
        <v>2</v>
      </c>
      <c r="K728" s="217">
        <v>0</v>
      </c>
      <c r="L728" s="217">
        <v>4</v>
      </c>
      <c r="M728" s="217">
        <v>513.30612244897998</v>
      </c>
      <c r="N728" s="217">
        <v>3.89631043256998</v>
      </c>
      <c r="O728" s="217">
        <v>3.89631043256998</v>
      </c>
      <c r="P728" s="217">
        <v>0</v>
      </c>
      <c r="Q728" s="217">
        <v>3.89631043256998</v>
      </c>
      <c r="R728" s="217">
        <v>3.89631043256998</v>
      </c>
      <c r="S728" s="217">
        <v>0</v>
      </c>
      <c r="T728" s="217">
        <v>3.89631043256998</v>
      </c>
      <c r="U728" s="217">
        <v>3.89631043256998</v>
      </c>
      <c r="V728" s="217">
        <v>0</v>
      </c>
      <c r="W728" s="217">
        <v>3.89631043256998</v>
      </c>
      <c r="X728" s="217">
        <v>3.89631043256998</v>
      </c>
      <c r="Y728" s="217">
        <v>0</v>
      </c>
    </row>
    <row r="729" spans="2:25">
      <c r="B729" s="217" t="s">
        <v>897</v>
      </c>
      <c r="C729" s="217" t="s">
        <v>169</v>
      </c>
      <c r="D729" s="217" t="s">
        <v>14</v>
      </c>
      <c r="E729" s="217" t="s">
        <v>87</v>
      </c>
      <c r="F729" s="217" t="s">
        <v>12</v>
      </c>
      <c r="G729" s="217" t="s">
        <v>10</v>
      </c>
      <c r="H729" s="217" t="s">
        <v>176</v>
      </c>
      <c r="I729" s="217">
        <v>6</v>
      </c>
      <c r="J729" s="217">
        <v>6</v>
      </c>
      <c r="K729" s="217">
        <v>0</v>
      </c>
      <c r="L729" s="217">
        <v>9</v>
      </c>
      <c r="M729" s="217">
        <v>641.632653061224</v>
      </c>
      <c r="N729" s="217">
        <v>9.3511450381679406</v>
      </c>
      <c r="O729" s="217">
        <v>9.3511450381679406</v>
      </c>
      <c r="P729" s="217">
        <v>0</v>
      </c>
      <c r="Q729" s="217">
        <v>9.3511450381679406</v>
      </c>
      <c r="R729" s="217">
        <v>9.3511450381679406</v>
      </c>
      <c r="S729" s="217">
        <v>0</v>
      </c>
      <c r="T729" s="217">
        <v>9.3511450381679406</v>
      </c>
      <c r="U729" s="217">
        <v>9.3511450381679406</v>
      </c>
      <c r="V729" s="217">
        <v>0</v>
      </c>
      <c r="W729" s="217">
        <v>9.3511450381679406</v>
      </c>
      <c r="X729" s="217">
        <v>9.3511450381679406</v>
      </c>
      <c r="Y729" s="217">
        <v>0</v>
      </c>
    </row>
    <row r="730" spans="2:25">
      <c r="B730" s="217" t="s">
        <v>898</v>
      </c>
      <c r="C730" s="217" t="s">
        <v>169</v>
      </c>
      <c r="D730" s="217" t="s">
        <v>14</v>
      </c>
      <c r="E730" s="217" t="s">
        <v>87</v>
      </c>
      <c r="F730" s="217" t="s">
        <v>12</v>
      </c>
      <c r="G730" s="217" t="s">
        <v>10</v>
      </c>
      <c r="H730" s="217" t="s">
        <v>178</v>
      </c>
      <c r="I730" s="217">
        <v>0</v>
      </c>
      <c r="J730" s="217">
        <v>0</v>
      </c>
      <c r="K730" s="217">
        <v>0</v>
      </c>
      <c r="L730" s="217">
        <v>4</v>
      </c>
      <c r="M730" s="217">
        <v>513.30612244897998</v>
      </c>
      <c r="N730" s="217">
        <v>0</v>
      </c>
      <c r="O730" s="217">
        <v>0</v>
      </c>
      <c r="P730" s="217">
        <v>0</v>
      </c>
      <c r="Q730" s="217">
        <v>0</v>
      </c>
      <c r="R730" s="217">
        <v>0</v>
      </c>
      <c r="S730" s="217">
        <v>0</v>
      </c>
      <c r="T730" s="217">
        <v>0</v>
      </c>
      <c r="U730" s="217">
        <v>0</v>
      </c>
      <c r="V730" s="217">
        <v>0</v>
      </c>
      <c r="W730" s="217">
        <v>0</v>
      </c>
      <c r="X730" s="217">
        <v>0</v>
      </c>
      <c r="Y730" s="217">
        <v>0</v>
      </c>
    </row>
    <row r="731" spans="2:25">
      <c r="B731" s="217" t="s">
        <v>899</v>
      </c>
      <c r="C731" s="217" t="s">
        <v>169</v>
      </c>
      <c r="D731" s="217" t="s">
        <v>14</v>
      </c>
      <c r="E731" s="217" t="s">
        <v>87</v>
      </c>
      <c r="F731" s="217" t="s">
        <v>12</v>
      </c>
      <c r="G731" s="217" t="s">
        <v>10</v>
      </c>
      <c r="H731" s="217" t="s">
        <v>5</v>
      </c>
      <c r="I731" s="217">
        <v>17</v>
      </c>
      <c r="J731" s="217">
        <v>17</v>
      </c>
      <c r="K731" s="217">
        <v>0</v>
      </c>
      <c r="L731" s="217">
        <v>31</v>
      </c>
      <c r="M731" s="217">
        <v>2620</v>
      </c>
      <c r="N731" s="217">
        <v>6.4885496183206097</v>
      </c>
      <c r="O731" s="217">
        <v>6.4885496183206097</v>
      </c>
      <c r="P731" s="217">
        <v>0</v>
      </c>
      <c r="Q731" s="217">
        <v>6.4885496183206097</v>
      </c>
      <c r="R731" s="217">
        <v>6.4885496183206097</v>
      </c>
      <c r="S731" s="217">
        <v>0</v>
      </c>
      <c r="T731" s="217">
        <v>6.4885496183206097</v>
      </c>
      <c r="U731" s="217">
        <v>6.4885496183206097</v>
      </c>
      <c r="V731" s="217">
        <v>0</v>
      </c>
      <c r="W731" s="217">
        <v>6.4885496183206097</v>
      </c>
      <c r="X731" s="217">
        <v>6.4885496183206097</v>
      </c>
      <c r="Y731" s="217">
        <v>0</v>
      </c>
    </row>
    <row r="732" spans="2:25">
      <c r="B732" s="217" t="s">
        <v>900</v>
      </c>
      <c r="C732" s="217" t="s">
        <v>169</v>
      </c>
      <c r="D732" s="217" t="s">
        <v>14</v>
      </c>
      <c r="E732" s="217" t="s">
        <v>87</v>
      </c>
      <c r="F732" s="217" t="s">
        <v>9</v>
      </c>
      <c r="G732" s="217" t="s">
        <v>10</v>
      </c>
      <c r="H732" s="217" t="s">
        <v>170</v>
      </c>
      <c r="I732" s="217">
        <v>2</v>
      </c>
      <c r="J732" s="217">
        <v>2</v>
      </c>
      <c r="K732" s="217">
        <v>0</v>
      </c>
      <c r="L732" s="217">
        <v>12</v>
      </c>
      <c r="M732" s="217">
        <v>532.44274809160299</v>
      </c>
      <c r="N732" s="217">
        <v>3.7562724014336899</v>
      </c>
      <c r="O732" s="217">
        <v>3.7562724014336899</v>
      </c>
      <c r="P732" s="217">
        <v>0</v>
      </c>
      <c r="Q732" s="217">
        <v>3.7562724014336899</v>
      </c>
      <c r="R732" s="217">
        <v>3.7562724014336899</v>
      </c>
      <c r="S732" s="217">
        <v>0</v>
      </c>
      <c r="T732" s="217">
        <v>3.7562724014336899</v>
      </c>
      <c r="U732" s="217">
        <v>3.7562724014336899</v>
      </c>
      <c r="V732" s="217">
        <v>0</v>
      </c>
      <c r="W732" s="217">
        <v>3.7562724014336899</v>
      </c>
      <c r="X732" s="217">
        <v>3.7562724014336899</v>
      </c>
      <c r="Y732" s="217">
        <v>0</v>
      </c>
    </row>
    <row r="733" spans="2:25">
      <c r="B733" s="217" t="s">
        <v>901</v>
      </c>
      <c r="C733" s="217" t="s">
        <v>169</v>
      </c>
      <c r="D733" s="217" t="s">
        <v>14</v>
      </c>
      <c r="E733" s="217" t="s">
        <v>87</v>
      </c>
      <c r="F733" s="217" t="s">
        <v>9</v>
      </c>
      <c r="G733" s="217" t="s">
        <v>10</v>
      </c>
      <c r="H733" s="217" t="s">
        <v>172</v>
      </c>
      <c r="I733" s="217">
        <v>1</v>
      </c>
      <c r="J733" s="217">
        <v>1</v>
      </c>
      <c r="K733" s="217">
        <v>0</v>
      </c>
      <c r="L733" s="217">
        <v>5</v>
      </c>
      <c r="M733" s="217">
        <v>553.740458015267</v>
      </c>
      <c r="N733" s="217">
        <v>1.80590019299697</v>
      </c>
      <c r="O733" s="217">
        <v>1.80590019299697</v>
      </c>
      <c r="P733" s="217">
        <v>0</v>
      </c>
      <c r="Q733" s="217">
        <v>1.80590019299697</v>
      </c>
      <c r="R733" s="217">
        <v>1.80590019299697</v>
      </c>
      <c r="S733" s="217">
        <v>0</v>
      </c>
      <c r="T733" s="217">
        <v>1.80590019299697</v>
      </c>
      <c r="U733" s="217">
        <v>1.80590019299697</v>
      </c>
      <c r="V733" s="217">
        <v>0</v>
      </c>
      <c r="W733" s="217">
        <v>1.80590019299697</v>
      </c>
      <c r="X733" s="217">
        <v>1.80590019299697</v>
      </c>
      <c r="Y733" s="217">
        <v>0</v>
      </c>
    </row>
    <row r="734" spans="2:25">
      <c r="B734" s="217" t="s">
        <v>902</v>
      </c>
      <c r="C734" s="217" t="s">
        <v>169</v>
      </c>
      <c r="D734" s="217" t="s">
        <v>14</v>
      </c>
      <c r="E734" s="217" t="s">
        <v>87</v>
      </c>
      <c r="F734" s="217" t="s">
        <v>9</v>
      </c>
      <c r="G734" s="217" t="s">
        <v>10</v>
      </c>
      <c r="H734" s="217" t="s">
        <v>174</v>
      </c>
      <c r="I734" s="217">
        <v>0</v>
      </c>
      <c r="J734" s="217">
        <v>0</v>
      </c>
      <c r="K734" s="217">
        <v>0</v>
      </c>
      <c r="L734" s="217">
        <v>4</v>
      </c>
      <c r="M734" s="217">
        <v>511.14503816793899</v>
      </c>
      <c r="N734" s="217">
        <v>0</v>
      </c>
      <c r="O734" s="217">
        <v>0</v>
      </c>
      <c r="P734" s="217">
        <v>0</v>
      </c>
      <c r="Q734" s="217">
        <v>0</v>
      </c>
      <c r="R734" s="217">
        <v>0</v>
      </c>
      <c r="S734" s="217">
        <v>0</v>
      </c>
      <c r="T734" s="217">
        <v>0</v>
      </c>
      <c r="U734" s="217">
        <v>0</v>
      </c>
      <c r="V734" s="217">
        <v>0</v>
      </c>
      <c r="W734" s="217">
        <v>0</v>
      </c>
      <c r="X734" s="217">
        <v>0</v>
      </c>
      <c r="Y734" s="217">
        <v>0</v>
      </c>
    </row>
    <row r="735" spans="2:25">
      <c r="B735" s="217" t="s">
        <v>903</v>
      </c>
      <c r="C735" s="217" t="s">
        <v>169</v>
      </c>
      <c r="D735" s="217" t="s">
        <v>14</v>
      </c>
      <c r="E735" s="217" t="s">
        <v>87</v>
      </c>
      <c r="F735" s="217" t="s">
        <v>9</v>
      </c>
      <c r="G735" s="217" t="s">
        <v>10</v>
      </c>
      <c r="H735" s="217" t="s">
        <v>176</v>
      </c>
      <c r="I735" s="217">
        <v>4</v>
      </c>
      <c r="J735" s="217">
        <v>3</v>
      </c>
      <c r="K735" s="217">
        <v>1</v>
      </c>
      <c r="L735" s="217">
        <v>16</v>
      </c>
      <c r="M735" s="217">
        <v>638.93129770992402</v>
      </c>
      <c r="N735" s="217">
        <v>6.2604540023894897</v>
      </c>
      <c r="O735" s="217">
        <v>4.6953405017921099</v>
      </c>
      <c r="P735" s="217">
        <v>1.56511350059737</v>
      </c>
      <c r="Q735" s="217">
        <v>6.2604540023894897</v>
      </c>
      <c r="R735" s="217">
        <v>4.6953405017921099</v>
      </c>
      <c r="S735" s="217">
        <v>1.56511350059737</v>
      </c>
      <c r="T735" s="217">
        <v>6.2604540023894897</v>
      </c>
      <c r="U735" s="217">
        <v>4.6953405017921099</v>
      </c>
      <c r="V735" s="217">
        <v>1.56511350059737</v>
      </c>
      <c r="W735" s="217">
        <v>6.2604540023894897</v>
      </c>
      <c r="X735" s="217">
        <v>4.6953405017921099</v>
      </c>
      <c r="Y735" s="217">
        <v>1.56511350059737</v>
      </c>
    </row>
    <row r="736" spans="2:25">
      <c r="B736" s="217" t="s">
        <v>904</v>
      </c>
      <c r="C736" s="217" t="s">
        <v>169</v>
      </c>
      <c r="D736" s="217" t="s">
        <v>14</v>
      </c>
      <c r="E736" s="217" t="s">
        <v>87</v>
      </c>
      <c r="F736" s="217" t="s">
        <v>9</v>
      </c>
      <c r="G736" s="217" t="s">
        <v>10</v>
      </c>
      <c r="H736" s="217" t="s">
        <v>178</v>
      </c>
      <c r="I736" s="217">
        <v>0</v>
      </c>
      <c r="J736" s="217">
        <v>0</v>
      </c>
      <c r="K736" s="217">
        <v>0</v>
      </c>
      <c r="L736" s="217">
        <v>3</v>
      </c>
      <c r="M736" s="217">
        <v>553.740458015267</v>
      </c>
      <c r="N736" s="217">
        <v>0</v>
      </c>
      <c r="O736" s="217">
        <v>0</v>
      </c>
      <c r="P736" s="217">
        <v>0</v>
      </c>
      <c r="Q736" s="217">
        <v>0</v>
      </c>
      <c r="R736" s="217">
        <v>0</v>
      </c>
      <c r="S736" s="217">
        <v>0</v>
      </c>
      <c r="T736" s="217">
        <v>0</v>
      </c>
      <c r="U736" s="217">
        <v>0</v>
      </c>
      <c r="V736" s="217">
        <v>0</v>
      </c>
      <c r="W736" s="217">
        <v>0</v>
      </c>
      <c r="X736" s="217">
        <v>0</v>
      </c>
      <c r="Y736" s="217">
        <v>0</v>
      </c>
    </row>
    <row r="737" spans="2:25">
      <c r="B737" s="217" t="s">
        <v>905</v>
      </c>
      <c r="C737" s="217" t="s">
        <v>169</v>
      </c>
      <c r="D737" s="217" t="s">
        <v>14</v>
      </c>
      <c r="E737" s="217" t="s">
        <v>87</v>
      </c>
      <c r="F737" s="217" t="s">
        <v>9</v>
      </c>
      <c r="G737" s="217" t="s">
        <v>10</v>
      </c>
      <c r="H737" s="217" t="s">
        <v>5</v>
      </c>
      <c r="I737" s="217">
        <v>7</v>
      </c>
      <c r="J737" s="217">
        <v>6</v>
      </c>
      <c r="K737" s="217">
        <v>1</v>
      </c>
      <c r="L737" s="217">
        <v>40</v>
      </c>
      <c r="M737" s="217">
        <v>2790</v>
      </c>
      <c r="N737" s="217">
        <v>2.5089605734767</v>
      </c>
      <c r="O737" s="217">
        <v>2.1505376344085998</v>
      </c>
      <c r="P737" s="217">
        <v>0.35842293906810002</v>
      </c>
      <c r="Q737" s="217">
        <v>2.5089605734767</v>
      </c>
      <c r="R737" s="217">
        <v>2.1505376344085998</v>
      </c>
      <c r="S737" s="217">
        <v>0.35842293906810002</v>
      </c>
      <c r="T737" s="217">
        <v>2.5089605734767</v>
      </c>
      <c r="U737" s="217">
        <v>2.1505376344085998</v>
      </c>
      <c r="V737" s="217">
        <v>0.35842293906810002</v>
      </c>
      <c r="W737" s="217">
        <v>2.5089605734767</v>
      </c>
      <c r="X737" s="217">
        <v>2.1505376344085998</v>
      </c>
      <c r="Y737" s="217">
        <v>0.35842293906810002</v>
      </c>
    </row>
    <row r="738" spans="2:25">
      <c r="B738" s="217" t="s">
        <v>906</v>
      </c>
      <c r="C738" s="217" t="s">
        <v>169</v>
      </c>
      <c r="D738" s="217" t="s">
        <v>14</v>
      </c>
      <c r="E738" s="217" t="s">
        <v>87</v>
      </c>
      <c r="F738" s="217" t="s">
        <v>5</v>
      </c>
      <c r="G738" s="217" t="s">
        <v>10</v>
      </c>
      <c r="H738" s="217" t="s">
        <v>170</v>
      </c>
      <c r="I738" s="217">
        <v>6</v>
      </c>
      <c r="J738" s="217">
        <v>6</v>
      </c>
      <c r="K738" s="217">
        <v>0</v>
      </c>
      <c r="L738" s="217">
        <v>18</v>
      </c>
      <c r="M738" s="217">
        <v>992.27948278548104</v>
      </c>
      <c r="N738" s="217">
        <v>6.04668352423964</v>
      </c>
      <c r="O738" s="217">
        <v>6.04668352423964</v>
      </c>
      <c r="P738" s="217">
        <v>0</v>
      </c>
      <c r="Q738" s="217">
        <v>6.04668352423964</v>
      </c>
      <c r="R738" s="217">
        <v>6.04668352423964</v>
      </c>
      <c r="S738" s="217">
        <v>0</v>
      </c>
      <c r="T738" s="217">
        <v>6.04668352423964</v>
      </c>
      <c r="U738" s="217">
        <v>6.04668352423964</v>
      </c>
      <c r="V738" s="217">
        <v>0</v>
      </c>
      <c r="W738" s="217">
        <v>6.04668352423964</v>
      </c>
      <c r="X738" s="217">
        <v>6.04668352423964</v>
      </c>
      <c r="Y738" s="217">
        <v>0</v>
      </c>
    </row>
    <row r="739" spans="2:25">
      <c r="B739" s="217" t="s">
        <v>907</v>
      </c>
      <c r="C739" s="217" t="s">
        <v>169</v>
      </c>
      <c r="D739" s="217" t="s">
        <v>14</v>
      </c>
      <c r="E739" s="217" t="s">
        <v>87</v>
      </c>
      <c r="F739" s="217" t="s">
        <v>5</v>
      </c>
      <c r="G739" s="217" t="s">
        <v>10</v>
      </c>
      <c r="H739" s="217" t="s">
        <v>172</v>
      </c>
      <c r="I739" s="217">
        <v>6</v>
      </c>
      <c r="J739" s="217">
        <v>6</v>
      </c>
      <c r="K739" s="217">
        <v>0</v>
      </c>
      <c r="L739" s="217">
        <v>13</v>
      </c>
      <c r="M739" s="217">
        <v>1045.6588253622101</v>
      </c>
      <c r="N739" s="217">
        <v>5.7380092382634098</v>
      </c>
      <c r="O739" s="217">
        <v>5.7380092382634098</v>
      </c>
      <c r="P739" s="217">
        <v>0</v>
      </c>
      <c r="Q739" s="217">
        <v>5.7380092382634098</v>
      </c>
      <c r="R739" s="217">
        <v>5.7380092382634098</v>
      </c>
      <c r="S739" s="217">
        <v>0</v>
      </c>
      <c r="T739" s="217">
        <v>5.7380092382634098</v>
      </c>
      <c r="U739" s="217">
        <v>5.7380092382634098</v>
      </c>
      <c r="V739" s="217">
        <v>0</v>
      </c>
      <c r="W739" s="217">
        <v>5.7380092382634098</v>
      </c>
      <c r="X739" s="217">
        <v>5.7380092382634098</v>
      </c>
      <c r="Y739" s="217">
        <v>0</v>
      </c>
    </row>
    <row r="740" spans="2:25">
      <c r="B740" s="217" t="s">
        <v>908</v>
      </c>
      <c r="C740" s="217" t="s">
        <v>169</v>
      </c>
      <c r="D740" s="217" t="s">
        <v>14</v>
      </c>
      <c r="E740" s="217" t="s">
        <v>87</v>
      </c>
      <c r="F740" s="217" t="s">
        <v>5</v>
      </c>
      <c r="G740" s="217" t="s">
        <v>10</v>
      </c>
      <c r="H740" s="217" t="s">
        <v>174</v>
      </c>
      <c r="I740" s="217">
        <v>2</v>
      </c>
      <c r="J740" s="217">
        <v>2</v>
      </c>
      <c r="K740" s="217">
        <v>0</v>
      </c>
      <c r="L740" s="217">
        <v>8</v>
      </c>
      <c r="M740" s="217">
        <v>1024.4511606169201</v>
      </c>
      <c r="N740" s="217">
        <v>1.9522648583809601</v>
      </c>
      <c r="O740" s="217">
        <v>1.9522648583809601</v>
      </c>
      <c r="P740" s="217">
        <v>0</v>
      </c>
      <c r="Q740" s="217">
        <v>1.9522648583809601</v>
      </c>
      <c r="R740" s="217">
        <v>1.9522648583809601</v>
      </c>
      <c r="S740" s="217">
        <v>0</v>
      </c>
      <c r="T740" s="217">
        <v>1.9522648583809601</v>
      </c>
      <c r="U740" s="217">
        <v>1.9522648583809601</v>
      </c>
      <c r="V740" s="217">
        <v>0</v>
      </c>
      <c r="W740" s="217">
        <v>1.9522648583809601</v>
      </c>
      <c r="X740" s="217">
        <v>1.9522648583809601</v>
      </c>
      <c r="Y740" s="217">
        <v>0</v>
      </c>
    </row>
    <row r="741" spans="2:25">
      <c r="B741" s="217" t="s">
        <v>909</v>
      </c>
      <c r="C741" s="217" t="s">
        <v>169</v>
      </c>
      <c r="D741" s="217" t="s">
        <v>14</v>
      </c>
      <c r="E741" s="217" t="s">
        <v>87</v>
      </c>
      <c r="F741" s="217" t="s">
        <v>5</v>
      </c>
      <c r="G741" s="217" t="s">
        <v>10</v>
      </c>
      <c r="H741" s="217" t="s">
        <v>176</v>
      </c>
      <c r="I741" s="217">
        <v>10</v>
      </c>
      <c r="J741" s="217">
        <v>9</v>
      </c>
      <c r="K741" s="217">
        <v>1</v>
      </c>
      <c r="L741" s="217">
        <v>25</v>
      </c>
      <c r="M741" s="217">
        <v>1280.5639507711501</v>
      </c>
      <c r="N741" s="217">
        <v>7.8090594335238501</v>
      </c>
      <c r="O741" s="217">
        <v>7.0281534901714604</v>
      </c>
      <c r="P741" s="217">
        <v>0.78090594335238495</v>
      </c>
      <c r="Q741" s="217">
        <v>7.8090594335238501</v>
      </c>
      <c r="R741" s="217">
        <v>7.0281534901714604</v>
      </c>
      <c r="S741" s="217">
        <v>0.78090594335238495</v>
      </c>
      <c r="T741" s="217">
        <v>7.8090594335238501</v>
      </c>
      <c r="U741" s="217">
        <v>7.0281534901714604</v>
      </c>
      <c r="V741" s="217">
        <v>0.78090594335238495</v>
      </c>
      <c r="W741" s="217">
        <v>7.8090594335238501</v>
      </c>
      <c r="X741" s="217">
        <v>7.0281534901714604</v>
      </c>
      <c r="Y741" s="217">
        <v>0.78090594335238495</v>
      </c>
    </row>
    <row r="742" spans="2:25">
      <c r="B742" s="217" t="s">
        <v>910</v>
      </c>
      <c r="C742" s="217" t="s">
        <v>169</v>
      </c>
      <c r="D742" s="217" t="s">
        <v>14</v>
      </c>
      <c r="E742" s="217" t="s">
        <v>87</v>
      </c>
      <c r="F742" s="217" t="s">
        <v>5</v>
      </c>
      <c r="G742" s="217" t="s">
        <v>10</v>
      </c>
      <c r="H742" s="217" t="s">
        <v>178</v>
      </c>
      <c r="I742" s="217">
        <v>0</v>
      </c>
      <c r="J742" s="217">
        <v>0</v>
      </c>
      <c r="K742" s="217">
        <v>0</v>
      </c>
      <c r="L742" s="217">
        <v>7</v>
      </c>
      <c r="M742" s="217">
        <v>1067.0465804642499</v>
      </c>
      <c r="N742" s="217">
        <v>0</v>
      </c>
      <c r="O742" s="217">
        <v>0</v>
      </c>
      <c r="P742" s="217">
        <v>0</v>
      </c>
      <c r="Q742" s="217">
        <v>0</v>
      </c>
      <c r="R742" s="217">
        <v>0</v>
      </c>
      <c r="S742" s="217">
        <v>0</v>
      </c>
      <c r="T742" s="217">
        <v>0</v>
      </c>
      <c r="U742" s="217">
        <v>0</v>
      </c>
      <c r="V742" s="217">
        <v>0</v>
      </c>
      <c r="W742" s="217">
        <v>0</v>
      </c>
      <c r="X742" s="217">
        <v>0</v>
      </c>
      <c r="Y742" s="217">
        <v>0</v>
      </c>
    </row>
    <row r="743" spans="2:25">
      <c r="B743" s="217" t="s">
        <v>911</v>
      </c>
      <c r="C743" s="217" t="s">
        <v>169</v>
      </c>
      <c r="D743" s="217" t="s">
        <v>14</v>
      </c>
      <c r="E743" s="217" t="s">
        <v>87</v>
      </c>
      <c r="F743" s="217" t="s">
        <v>5</v>
      </c>
      <c r="G743" s="217" t="s">
        <v>10</v>
      </c>
      <c r="H743" s="217" t="s">
        <v>5</v>
      </c>
      <c r="I743" s="217">
        <v>24</v>
      </c>
      <c r="J743" s="217">
        <v>23</v>
      </c>
      <c r="K743" s="217">
        <v>1</v>
      </c>
      <c r="L743" s="217">
        <v>71</v>
      </c>
      <c r="M743" s="217">
        <v>5410</v>
      </c>
      <c r="N743" s="217">
        <v>4.4362292051756</v>
      </c>
      <c r="O743" s="217">
        <v>4.2513863216266197</v>
      </c>
      <c r="P743" s="217">
        <v>0.18484288354898301</v>
      </c>
      <c r="Q743" s="217">
        <v>4.4362292051756</v>
      </c>
      <c r="R743" s="217">
        <v>4.2513863216266197</v>
      </c>
      <c r="S743" s="217">
        <v>0.18484288354898301</v>
      </c>
      <c r="T743" s="217">
        <v>4.4362292051756</v>
      </c>
      <c r="U743" s="217">
        <v>4.2513863216266197</v>
      </c>
      <c r="V743" s="217">
        <v>0.18484288354898301</v>
      </c>
      <c r="W743" s="217">
        <v>4.4362292051756</v>
      </c>
      <c r="X743" s="217">
        <v>4.2513863216266197</v>
      </c>
      <c r="Y743" s="217">
        <v>0.18484288354898301</v>
      </c>
    </row>
    <row r="744" spans="2:25">
      <c r="B744" s="217" t="s">
        <v>912</v>
      </c>
      <c r="C744" s="217" t="s">
        <v>169</v>
      </c>
      <c r="D744" s="217" t="s">
        <v>14</v>
      </c>
      <c r="E744" s="217" t="s">
        <v>87</v>
      </c>
      <c r="F744" s="217" t="s">
        <v>12</v>
      </c>
      <c r="G744" s="217" t="s">
        <v>49</v>
      </c>
      <c r="H744" s="217" t="s">
        <v>170</v>
      </c>
      <c r="I744" s="217">
        <v>24</v>
      </c>
      <c r="J744" s="217">
        <v>24</v>
      </c>
      <c r="K744" s="217">
        <v>0</v>
      </c>
      <c r="L744" s="217">
        <v>63</v>
      </c>
      <c r="M744" s="217">
        <v>4765.9140568099101</v>
      </c>
      <c r="N744" s="217">
        <v>5.0357601320374101</v>
      </c>
      <c r="O744" s="217">
        <v>5.0357601320374101</v>
      </c>
      <c r="P744" s="217">
        <v>0</v>
      </c>
      <c r="Q744" s="217">
        <v>5.0357601320374101</v>
      </c>
      <c r="R744" s="217">
        <v>5.0357601320374101</v>
      </c>
      <c r="S744" s="217">
        <v>0</v>
      </c>
      <c r="T744" s="217">
        <v>5.0357601320374101</v>
      </c>
      <c r="U744" s="217">
        <v>5.0357601320374101</v>
      </c>
      <c r="V744" s="217">
        <v>0</v>
      </c>
      <c r="W744" s="217">
        <v>5.0357601320374101</v>
      </c>
      <c r="X744" s="217">
        <v>5.0357601320374101</v>
      </c>
      <c r="Y744" s="217">
        <v>0</v>
      </c>
    </row>
    <row r="745" spans="2:25">
      <c r="B745" s="217" t="s">
        <v>913</v>
      </c>
      <c r="C745" s="217" t="s">
        <v>169</v>
      </c>
      <c r="D745" s="217" t="s">
        <v>14</v>
      </c>
      <c r="E745" s="217" t="s">
        <v>87</v>
      </c>
      <c r="F745" s="217" t="s">
        <v>12</v>
      </c>
      <c r="G745" s="217" t="s">
        <v>49</v>
      </c>
      <c r="H745" s="217" t="s">
        <v>172</v>
      </c>
      <c r="I745" s="217">
        <v>19</v>
      </c>
      <c r="J745" s="217">
        <v>18</v>
      </c>
      <c r="K745" s="217">
        <v>1</v>
      </c>
      <c r="L745" s="217">
        <v>35</v>
      </c>
      <c r="M745" s="217">
        <v>3198.17916970138</v>
      </c>
      <c r="N745" s="217">
        <v>5.9408804172075298</v>
      </c>
      <c r="O745" s="217">
        <v>5.6282025005124003</v>
      </c>
      <c r="P745" s="217">
        <v>0.31267791669513301</v>
      </c>
      <c r="Q745" s="217">
        <v>5.9408804172075298</v>
      </c>
      <c r="R745" s="217">
        <v>5.6282025005124003</v>
      </c>
      <c r="S745" s="217">
        <v>0.31267791669513301</v>
      </c>
      <c r="T745" s="217">
        <v>5.9408804172075298</v>
      </c>
      <c r="U745" s="217">
        <v>5.6282025005124003</v>
      </c>
      <c r="V745" s="217">
        <v>0.31267791669513301</v>
      </c>
      <c r="W745" s="217">
        <v>5.9408804172075298</v>
      </c>
      <c r="X745" s="217">
        <v>5.6282025005124003</v>
      </c>
      <c r="Y745" s="217">
        <v>0.31267791669513301</v>
      </c>
    </row>
    <row r="746" spans="2:25">
      <c r="B746" s="217" t="s">
        <v>914</v>
      </c>
      <c r="C746" s="217" t="s">
        <v>169</v>
      </c>
      <c r="D746" s="217" t="s">
        <v>14</v>
      </c>
      <c r="E746" s="217" t="s">
        <v>87</v>
      </c>
      <c r="F746" s="217" t="s">
        <v>12</v>
      </c>
      <c r="G746" s="217" t="s">
        <v>49</v>
      </c>
      <c r="H746" s="217" t="s">
        <v>174</v>
      </c>
      <c r="I746" s="217">
        <v>9</v>
      </c>
      <c r="J746" s="217">
        <v>9</v>
      </c>
      <c r="K746" s="217">
        <v>0</v>
      </c>
      <c r="L746" s="217">
        <v>23</v>
      </c>
      <c r="M746" s="217">
        <v>2539.73051711581</v>
      </c>
      <c r="N746" s="217">
        <v>3.54368305587818</v>
      </c>
      <c r="O746" s="217">
        <v>3.54368305587818</v>
      </c>
      <c r="P746" s="217">
        <v>0</v>
      </c>
      <c r="Q746" s="217">
        <v>3.54368305587818</v>
      </c>
      <c r="R746" s="217">
        <v>3.54368305587818</v>
      </c>
      <c r="S746" s="217">
        <v>0</v>
      </c>
      <c r="T746" s="217">
        <v>3.54368305587818</v>
      </c>
      <c r="U746" s="217">
        <v>3.54368305587818</v>
      </c>
      <c r="V746" s="217">
        <v>0</v>
      </c>
      <c r="W746" s="217">
        <v>3.54368305587818</v>
      </c>
      <c r="X746" s="217">
        <v>3.54368305587818</v>
      </c>
      <c r="Y746" s="217">
        <v>0</v>
      </c>
    </row>
    <row r="747" spans="2:25">
      <c r="B747" s="217" t="s">
        <v>915</v>
      </c>
      <c r="C747" s="217" t="s">
        <v>169</v>
      </c>
      <c r="D747" s="217" t="s">
        <v>14</v>
      </c>
      <c r="E747" s="217" t="s">
        <v>87</v>
      </c>
      <c r="F747" s="217" t="s">
        <v>12</v>
      </c>
      <c r="G747" s="217" t="s">
        <v>49</v>
      </c>
      <c r="H747" s="217" t="s">
        <v>176</v>
      </c>
      <c r="I747" s="217">
        <v>19</v>
      </c>
      <c r="J747" s="217">
        <v>19</v>
      </c>
      <c r="K747" s="217">
        <v>0</v>
      </c>
      <c r="L747" s="217">
        <v>18</v>
      </c>
      <c r="M747" s="217">
        <v>2633.7946103423201</v>
      </c>
      <c r="N747" s="217">
        <v>7.2139262208948596</v>
      </c>
      <c r="O747" s="217">
        <v>7.2139262208948596</v>
      </c>
      <c r="P747" s="217">
        <v>0</v>
      </c>
      <c r="Q747" s="217">
        <v>7.2139262208948596</v>
      </c>
      <c r="R747" s="217">
        <v>7.2139262208948596</v>
      </c>
      <c r="S747" s="217">
        <v>0</v>
      </c>
      <c r="T747" s="217">
        <v>7.2139262208948596</v>
      </c>
      <c r="U747" s="217">
        <v>7.2139262208948596</v>
      </c>
      <c r="V747" s="217">
        <v>0</v>
      </c>
      <c r="W747" s="217">
        <v>7.2139262208948596</v>
      </c>
      <c r="X747" s="217">
        <v>7.2139262208948596</v>
      </c>
      <c r="Y747" s="217">
        <v>0</v>
      </c>
    </row>
    <row r="748" spans="2:25">
      <c r="B748" s="217" t="s">
        <v>916</v>
      </c>
      <c r="C748" s="217" t="s">
        <v>169</v>
      </c>
      <c r="D748" s="217" t="s">
        <v>14</v>
      </c>
      <c r="E748" s="217" t="s">
        <v>87</v>
      </c>
      <c r="F748" s="217" t="s">
        <v>12</v>
      </c>
      <c r="G748" s="217" t="s">
        <v>49</v>
      </c>
      <c r="H748" s="217" t="s">
        <v>178</v>
      </c>
      <c r="I748" s="217">
        <v>4</v>
      </c>
      <c r="J748" s="217">
        <v>4</v>
      </c>
      <c r="K748" s="217">
        <v>0</v>
      </c>
      <c r="L748" s="217">
        <v>8</v>
      </c>
      <c r="M748" s="217">
        <v>1212.38164603059</v>
      </c>
      <c r="N748" s="217">
        <v>3.2992911209900302</v>
      </c>
      <c r="O748" s="217">
        <v>3.2992911209900302</v>
      </c>
      <c r="P748" s="217">
        <v>0</v>
      </c>
      <c r="Q748" s="217">
        <v>3.2992911209900302</v>
      </c>
      <c r="R748" s="217">
        <v>3.2992911209900302</v>
      </c>
      <c r="S748" s="217">
        <v>0</v>
      </c>
      <c r="T748" s="217">
        <v>3.2992911209900302</v>
      </c>
      <c r="U748" s="217">
        <v>3.2992911209900302</v>
      </c>
      <c r="V748" s="217">
        <v>0</v>
      </c>
      <c r="W748" s="217">
        <v>3.2992911209900302</v>
      </c>
      <c r="X748" s="217">
        <v>3.2992911209900302</v>
      </c>
      <c r="Y748" s="217">
        <v>0</v>
      </c>
    </row>
    <row r="749" spans="2:25">
      <c r="B749" s="217" t="s">
        <v>917</v>
      </c>
      <c r="C749" s="217" t="s">
        <v>169</v>
      </c>
      <c r="D749" s="217" t="s">
        <v>14</v>
      </c>
      <c r="E749" s="217" t="s">
        <v>87</v>
      </c>
      <c r="F749" s="217" t="s">
        <v>12</v>
      </c>
      <c r="G749" s="217" t="s">
        <v>49</v>
      </c>
      <c r="H749" s="217" t="s">
        <v>5</v>
      </c>
      <c r="I749" s="217">
        <v>75</v>
      </c>
      <c r="J749" s="217">
        <v>74</v>
      </c>
      <c r="K749" s="217">
        <v>1</v>
      </c>
      <c r="L749" s="217">
        <v>147</v>
      </c>
      <c r="M749" s="217">
        <v>14350</v>
      </c>
      <c r="N749" s="217">
        <v>5.2264808362369299</v>
      </c>
      <c r="O749" s="217">
        <v>5.1567944250871101</v>
      </c>
      <c r="P749" s="217">
        <v>6.9686411149825794E-2</v>
      </c>
      <c r="Q749" s="217">
        <v>5.2264808362369299</v>
      </c>
      <c r="R749" s="217">
        <v>5.1567944250871101</v>
      </c>
      <c r="S749" s="217">
        <v>6.9686411149825794E-2</v>
      </c>
      <c r="T749" s="217">
        <v>5.2264808362369299</v>
      </c>
      <c r="U749" s="217">
        <v>5.1567944250871101</v>
      </c>
      <c r="V749" s="217">
        <v>6.9686411149825794E-2</v>
      </c>
      <c r="W749" s="217">
        <v>5.2264808362369299</v>
      </c>
      <c r="X749" s="217">
        <v>5.1567944250871101</v>
      </c>
      <c r="Y749" s="217">
        <v>6.9686411149825794E-2</v>
      </c>
    </row>
    <row r="750" spans="2:25">
      <c r="B750" s="217" t="s">
        <v>918</v>
      </c>
      <c r="C750" s="217" t="s">
        <v>169</v>
      </c>
      <c r="D750" s="217" t="s">
        <v>14</v>
      </c>
      <c r="E750" s="217" t="s">
        <v>87</v>
      </c>
      <c r="F750" s="217" t="s">
        <v>9</v>
      </c>
      <c r="G750" s="217" t="s">
        <v>49</v>
      </c>
      <c r="H750" s="217" t="s">
        <v>170</v>
      </c>
      <c r="I750" s="217">
        <v>2</v>
      </c>
      <c r="J750" s="217">
        <v>2</v>
      </c>
      <c r="K750" s="217">
        <v>0</v>
      </c>
      <c r="L750" s="217">
        <v>107</v>
      </c>
      <c r="M750" s="217">
        <v>4829.6276595744703</v>
      </c>
      <c r="N750" s="217">
        <v>0.41411059836778702</v>
      </c>
      <c r="O750" s="217">
        <v>0.41411059836778702</v>
      </c>
      <c r="P750" s="217">
        <v>0</v>
      </c>
      <c r="Q750" s="217">
        <v>0.41411059836778702</v>
      </c>
      <c r="R750" s="217">
        <v>0.41411059836778702</v>
      </c>
      <c r="S750" s="217">
        <v>0</v>
      </c>
      <c r="T750" s="217">
        <v>0.41411059836778702</v>
      </c>
      <c r="U750" s="217">
        <v>0.41411059836778702</v>
      </c>
      <c r="V750" s="217">
        <v>0</v>
      </c>
      <c r="W750" s="217">
        <v>0.41411059836778702</v>
      </c>
      <c r="X750" s="217">
        <v>0.41411059836778702</v>
      </c>
      <c r="Y750" s="217">
        <v>0</v>
      </c>
    </row>
    <row r="751" spans="2:25">
      <c r="B751" s="217" t="s">
        <v>919</v>
      </c>
      <c r="C751" s="217" t="s">
        <v>169</v>
      </c>
      <c r="D751" s="217" t="s">
        <v>14</v>
      </c>
      <c r="E751" s="217" t="s">
        <v>87</v>
      </c>
      <c r="F751" s="217" t="s">
        <v>9</v>
      </c>
      <c r="G751" s="217" t="s">
        <v>49</v>
      </c>
      <c r="H751" s="217" t="s">
        <v>172</v>
      </c>
      <c r="I751" s="217">
        <v>2</v>
      </c>
      <c r="J751" s="217">
        <v>2</v>
      </c>
      <c r="K751" s="217">
        <v>0</v>
      </c>
      <c r="L751" s="217">
        <v>61</v>
      </c>
      <c r="M751" s="217">
        <v>3378.71010638298</v>
      </c>
      <c r="N751" s="217">
        <v>0.59194187634554596</v>
      </c>
      <c r="O751" s="217">
        <v>0.59194187634554596</v>
      </c>
      <c r="P751" s="217">
        <v>0</v>
      </c>
      <c r="Q751" s="217">
        <v>0.59194187634554596</v>
      </c>
      <c r="R751" s="217">
        <v>0.59194187634554596</v>
      </c>
      <c r="S751" s="217">
        <v>0</v>
      </c>
      <c r="T751" s="217">
        <v>0.59194187634554596</v>
      </c>
      <c r="U751" s="217">
        <v>0.59194187634554596</v>
      </c>
      <c r="V751" s="217">
        <v>0</v>
      </c>
      <c r="W751" s="217">
        <v>0.59194187634554596</v>
      </c>
      <c r="X751" s="217">
        <v>0.59194187634554596</v>
      </c>
      <c r="Y751" s="217">
        <v>0</v>
      </c>
    </row>
    <row r="752" spans="2:25">
      <c r="B752" s="217" t="s">
        <v>920</v>
      </c>
      <c r="C752" s="217" t="s">
        <v>169</v>
      </c>
      <c r="D752" s="217" t="s">
        <v>14</v>
      </c>
      <c r="E752" s="217" t="s">
        <v>87</v>
      </c>
      <c r="F752" s="217" t="s">
        <v>9</v>
      </c>
      <c r="G752" s="217" t="s">
        <v>49</v>
      </c>
      <c r="H752" s="217" t="s">
        <v>174</v>
      </c>
      <c r="I752" s="217">
        <v>3</v>
      </c>
      <c r="J752" s="217">
        <v>3</v>
      </c>
      <c r="K752" s="217">
        <v>0</v>
      </c>
      <c r="L752" s="217">
        <v>56</v>
      </c>
      <c r="M752" s="217">
        <v>2780.0797872340399</v>
      </c>
      <c r="N752" s="217">
        <v>1.0791057198343099</v>
      </c>
      <c r="O752" s="217">
        <v>1.0791057198343099</v>
      </c>
      <c r="P752" s="217">
        <v>0</v>
      </c>
      <c r="Q752" s="217">
        <v>1.0791057198343099</v>
      </c>
      <c r="R752" s="217">
        <v>1.0791057198343099</v>
      </c>
      <c r="S752" s="217">
        <v>0</v>
      </c>
      <c r="T752" s="217">
        <v>1.0791057198343099</v>
      </c>
      <c r="U752" s="217">
        <v>1.0791057198343099</v>
      </c>
      <c r="V752" s="217">
        <v>0</v>
      </c>
      <c r="W752" s="217">
        <v>1.0791057198343099</v>
      </c>
      <c r="X752" s="217">
        <v>1.0791057198343099</v>
      </c>
      <c r="Y752" s="217">
        <v>0</v>
      </c>
    </row>
    <row r="753" spans="2:25">
      <c r="B753" s="217" t="s">
        <v>921</v>
      </c>
      <c r="C753" s="217" t="s">
        <v>169</v>
      </c>
      <c r="D753" s="217" t="s">
        <v>14</v>
      </c>
      <c r="E753" s="217" t="s">
        <v>87</v>
      </c>
      <c r="F753" s="217" t="s">
        <v>9</v>
      </c>
      <c r="G753" s="217" t="s">
        <v>49</v>
      </c>
      <c r="H753" s="217" t="s">
        <v>176</v>
      </c>
      <c r="I753" s="217">
        <v>2</v>
      </c>
      <c r="J753" s="217">
        <v>2</v>
      </c>
      <c r="K753" s="217">
        <v>0</v>
      </c>
      <c r="L753" s="217">
        <v>34</v>
      </c>
      <c r="M753" s="217">
        <v>2952.5664893617</v>
      </c>
      <c r="N753" s="217">
        <v>0.67737678633356302</v>
      </c>
      <c r="O753" s="217">
        <v>0.67737678633356302</v>
      </c>
      <c r="P753" s="217">
        <v>0</v>
      </c>
      <c r="Q753" s="217">
        <v>0.67737678633356302</v>
      </c>
      <c r="R753" s="217">
        <v>0.67737678633356302</v>
      </c>
      <c r="S753" s="217">
        <v>0</v>
      </c>
      <c r="T753" s="217">
        <v>0.67737678633356302</v>
      </c>
      <c r="U753" s="217">
        <v>0.67737678633356302</v>
      </c>
      <c r="V753" s="217">
        <v>0</v>
      </c>
      <c r="W753" s="217">
        <v>0.67737678633356302</v>
      </c>
      <c r="X753" s="217">
        <v>0.67737678633356302</v>
      </c>
      <c r="Y753" s="217">
        <v>0</v>
      </c>
    </row>
    <row r="754" spans="2:25">
      <c r="B754" s="217" t="s">
        <v>922</v>
      </c>
      <c r="C754" s="217" t="s">
        <v>169</v>
      </c>
      <c r="D754" s="217" t="s">
        <v>14</v>
      </c>
      <c r="E754" s="217" t="s">
        <v>87</v>
      </c>
      <c r="F754" s="217" t="s">
        <v>9</v>
      </c>
      <c r="G754" s="217" t="s">
        <v>49</v>
      </c>
      <c r="H754" s="217" t="s">
        <v>178</v>
      </c>
      <c r="I754" s="217">
        <v>3</v>
      </c>
      <c r="J754" s="217">
        <v>3</v>
      </c>
      <c r="K754" s="217">
        <v>0</v>
      </c>
      <c r="L754" s="217">
        <v>10</v>
      </c>
      <c r="M754" s="217">
        <v>1319.01595744681</v>
      </c>
      <c r="N754" s="217">
        <v>2.2744228248815399</v>
      </c>
      <c r="O754" s="217">
        <v>2.2744228248815399</v>
      </c>
      <c r="P754" s="217">
        <v>0</v>
      </c>
      <c r="Q754" s="217">
        <v>2.2744228248815399</v>
      </c>
      <c r="R754" s="217">
        <v>2.2744228248815399</v>
      </c>
      <c r="S754" s="217">
        <v>0</v>
      </c>
      <c r="T754" s="217">
        <v>2.2744228248815399</v>
      </c>
      <c r="U754" s="217">
        <v>2.2744228248815399</v>
      </c>
      <c r="V754" s="217">
        <v>0</v>
      </c>
      <c r="W754" s="217">
        <v>2.2744228248815399</v>
      </c>
      <c r="X754" s="217">
        <v>2.2744228248815399</v>
      </c>
      <c r="Y754" s="217">
        <v>0</v>
      </c>
    </row>
    <row r="755" spans="2:25">
      <c r="B755" s="217" t="s">
        <v>923</v>
      </c>
      <c r="C755" s="217" t="s">
        <v>169</v>
      </c>
      <c r="D755" s="217" t="s">
        <v>14</v>
      </c>
      <c r="E755" s="217" t="s">
        <v>87</v>
      </c>
      <c r="F755" s="217" t="s">
        <v>9</v>
      </c>
      <c r="G755" s="217" t="s">
        <v>49</v>
      </c>
      <c r="H755" s="217" t="s">
        <v>5</v>
      </c>
      <c r="I755" s="217">
        <v>12</v>
      </c>
      <c r="J755" s="217">
        <v>12</v>
      </c>
      <c r="K755" s="217">
        <v>0</v>
      </c>
      <c r="L755" s="217">
        <v>268</v>
      </c>
      <c r="M755" s="217">
        <v>15260</v>
      </c>
      <c r="N755" s="217">
        <v>0.78636959370904302</v>
      </c>
      <c r="O755" s="217">
        <v>0.78636959370904302</v>
      </c>
      <c r="P755" s="217">
        <v>0</v>
      </c>
      <c r="Q755" s="217">
        <v>0.78636959370904302</v>
      </c>
      <c r="R755" s="217">
        <v>0.78636959370904302</v>
      </c>
      <c r="S755" s="217">
        <v>0</v>
      </c>
      <c r="T755" s="217">
        <v>0.78636959370904302</v>
      </c>
      <c r="U755" s="217">
        <v>0.78636959370904302</v>
      </c>
      <c r="V755" s="217">
        <v>0</v>
      </c>
      <c r="W755" s="217">
        <v>0.78636959370904302</v>
      </c>
      <c r="X755" s="217">
        <v>0.78636959370904302</v>
      </c>
      <c r="Y755" s="217">
        <v>0</v>
      </c>
    </row>
    <row r="756" spans="2:25">
      <c r="B756" s="217" t="s">
        <v>924</v>
      </c>
      <c r="C756" s="217" t="s">
        <v>169</v>
      </c>
      <c r="D756" s="217" t="s">
        <v>14</v>
      </c>
      <c r="E756" s="217" t="s">
        <v>87</v>
      </c>
      <c r="F756" s="217" t="s">
        <v>5</v>
      </c>
      <c r="G756" s="217" t="s">
        <v>49</v>
      </c>
      <c r="H756" s="217" t="s">
        <v>170</v>
      </c>
      <c r="I756" s="217">
        <v>26</v>
      </c>
      <c r="J756" s="217">
        <v>26</v>
      </c>
      <c r="K756" s="217">
        <v>0</v>
      </c>
      <c r="L756" s="217">
        <v>170</v>
      </c>
      <c r="M756" s="217">
        <v>9595.5417163843704</v>
      </c>
      <c r="N756" s="217">
        <v>2.7095916800200102</v>
      </c>
      <c r="O756" s="217">
        <v>2.7095916800200102</v>
      </c>
      <c r="P756" s="217">
        <v>0</v>
      </c>
      <c r="Q756" s="217">
        <v>2.7095916800200102</v>
      </c>
      <c r="R756" s="217">
        <v>2.7095916800200102</v>
      </c>
      <c r="S756" s="217">
        <v>0</v>
      </c>
      <c r="T756" s="217">
        <v>2.7095916800200102</v>
      </c>
      <c r="U756" s="217">
        <v>2.7095916800200102</v>
      </c>
      <c r="V756" s="217">
        <v>0</v>
      </c>
      <c r="W756" s="217">
        <v>2.7095916800200102</v>
      </c>
      <c r="X756" s="217">
        <v>2.7095916800200102</v>
      </c>
      <c r="Y756" s="217">
        <v>0</v>
      </c>
    </row>
    <row r="757" spans="2:25">
      <c r="B757" s="217" t="s">
        <v>925</v>
      </c>
      <c r="C757" s="217" t="s">
        <v>169</v>
      </c>
      <c r="D757" s="217" t="s">
        <v>14</v>
      </c>
      <c r="E757" s="217" t="s">
        <v>87</v>
      </c>
      <c r="F757" s="217" t="s">
        <v>5</v>
      </c>
      <c r="G757" s="217" t="s">
        <v>49</v>
      </c>
      <c r="H757" s="217" t="s">
        <v>172</v>
      </c>
      <c r="I757" s="217">
        <v>21</v>
      </c>
      <c r="J757" s="217">
        <v>20</v>
      </c>
      <c r="K757" s="217">
        <v>1</v>
      </c>
      <c r="L757" s="217">
        <v>96</v>
      </c>
      <c r="M757" s="217">
        <v>6576.8892760843601</v>
      </c>
      <c r="N757" s="217">
        <v>3.1929988659475499</v>
      </c>
      <c r="O757" s="217">
        <v>3.0409513009024298</v>
      </c>
      <c r="P757" s="217">
        <v>0.15204756504512201</v>
      </c>
      <c r="Q757" s="217">
        <v>3.1929988659475499</v>
      </c>
      <c r="R757" s="217">
        <v>3.0409513009024298</v>
      </c>
      <c r="S757" s="217">
        <v>0.15204756504512201</v>
      </c>
      <c r="T757" s="217">
        <v>3.1929988659475499</v>
      </c>
      <c r="U757" s="217">
        <v>3.0409513009024298</v>
      </c>
      <c r="V757" s="217">
        <v>0.15204756504512201</v>
      </c>
      <c r="W757" s="217">
        <v>3.1929988659475499</v>
      </c>
      <c r="X757" s="217">
        <v>3.0409513009024298</v>
      </c>
      <c r="Y757" s="217">
        <v>0.15204756504512201</v>
      </c>
    </row>
    <row r="758" spans="2:25">
      <c r="B758" s="217" t="s">
        <v>926</v>
      </c>
      <c r="C758" s="217" t="s">
        <v>169</v>
      </c>
      <c r="D758" s="217" t="s">
        <v>14</v>
      </c>
      <c r="E758" s="217" t="s">
        <v>87</v>
      </c>
      <c r="F758" s="217" t="s">
        <v>5</v>
      </c>
      <c r="G758" s="217" t="s">
        <v>49</v>
      </c>
      <c r="H758" s="217" t="s">
        <v>174</v>
      </c>
      <c r="I758" s="217">
        <v>12</v>
      </c>
      <c r="J758" s="217">
        <v>12</v>
      </c>
      <c r="K758" s="217">
        <v>0</v>
      </c>
      <c r="L758" s="217">
        <v>79</v>
      </c>
      <c r="M758" s="217">
        <v>5319.8103043498504</v>
      </c>
      <c r="N758" s="217">
        <v>2.2557195301095501</v>
      </c>
      <c r="O758" s="217">
        <v>2.2557195301095501</v>
      </c>
      <c r="P758" s="217">
        <v>0</v>
      </c>
      <c r="Q758" s="217">
        <v>2.2557195301095501</v>
      </c>
      <c r="R758" s="217">
        <v>2.2557195301095501</v>
      </c>
      <c r="S758" s="217">
        <v>0</v>
      </c>
      <c r="T758" s="217">
        <v>2.2557195301095501</v>
      </c>
      <c r="U758" s="217">
        <v>2.2557195301095501</v>
      </c>
      <c r="V758" s="217">
        <v>0</v>
      </c>
      <c r="W758" s="217">
        <v>2.2557195301095501</v>
      </c>
      <c r="X758" s="217">
        <v>2.2557195301095501</v>
      </c>
      <c r="Y758" s="217">
        <v>0</v>
      </c>
    </row>
    <row r="759" spans="2:25">
      <c r="B759" s="217" t="s">
        <v>927</v>
      </c>
      <c r="C759" s="217" t="s">
        <v>169</v>
      </c>
      <c r="D759" s="217" t="s">
        <v>14</v>
      </c>
      <c r="E759" s="217" t="s">
        <v>87</v>
      </c>
      <c r="F759" s="217" t="s">
        <v>5</v>
      </c>
      <c r="G759" s="217" t="s">
        <v>49</v>
      </c>
      <c r="H759" s="217" t="s">
        <v>176</v>
      </c>
      <c r="I759" s="217">
        <v>21</v>
      </c>
      <c r="J759" s="217">
        <v>21</v>
      </c>
      <c r="K759" s="217">
        <v>0</v>
      </c>
      <c r="L759" s="217">
        <v>52</v>
      </c>
      <c r="M759" s="217">
        <v>5586.3610997040196</v>
      </c>
      <c r="N759" s="217">
        <v>3.75915549052363</v>
      </c>
      <c r="O759" s="217">
        <v>3.75915549052363</v>
      </c>
      <c r="P759" s="217">
        <v>0</v>
      </c>
      <c r="Q759" s="217">
        <v>3.75915549052363</v>
      </c>
      <c r="R759" s="217">
        <v>3.75915549052363</v>
      </c>
      <c r="S759" s="217">
        <v>0</v>
      </c>
      <c r="T759" s="217">
        <v>3.75915549052363</v>
      </c>
      <c r="U759" s="217">
        <v>3.75915549052363</v>
      </c>
      <c r="V759" s="217">
        <v>0</v>
      </c>
      <c r="W759" s="217">
        <v>3.75915549052363</v>
      </c>
      <c r="X759" s="217">
        <v>3.75915549052363</v>
      </c>
      <c r="Y759" s="217">
        <v>0</v>
      </c>
    </row>
    <row r="760" spans="2:25">
      <c r="B760" s="217" t="s">
        <v>928</v>
      </c>
      <c r="C760" s="217" t="s">
        <v>169</v>
      </c>
      <c r="D760" s="217" t="s">
        <v>14</v>
      </c>
      <c r="E760" s="217" t="s">
        <v>87</v>
      </c>
      <c r="F760" s="217" t="s">
        <v>5</v>
      </c>
      <c r="G760" s="217" t="s">
        <v>49</v>
      </c>
      <c r="H760" s="217" t="s">
        <v>178</v>
      </c>
      <c r="I760" s="217">
        <v>7</v>
      </c>
      <c r="J760" s="217">
        <v>7</v>
      </c>
      <c r="K760" s="217">
        <v>0</v>
      </c>
      <c r="L760" s="217">
        <v>18</v>
      </c>
      <c r="M760" s="217">
        <v>2531.3976034774</v>
      </c>
      <c r="N760" s="217">
        <v>2.7652708489508102</v>
      </c>
      <c r="O760" s="217">
        <v>2.7652708489508102</v>
      </c>
      <c r="P760" s="217">
        <v>0</v>
      </c>
      <c r="Q760" s="217">
        <v>2.7652708489508102</v>
      </c>
      <c r="R760" s="217">
        <v>2.7652708489508102</v>
      </c>
      <c r="S760" s="217">
        <v>0</v>
      </c>
      <c r="T760" s="217">
        <v>2.7652708489508102</v>
      </c>
      <c r="U760" s="217">
        <v>2.7652708489508102</v>
      </c>
      <c r="V760" s="217">
        <v>0</v>
      </c>
      <c r="W760" s="217">
        <v>2.7652708489508102</v>
      </c>
      <c r="X760" s="217">
        <v>2.7652708489508102</v>
      </c>
      <c r="Y760" s="217">
        <v>0</v>
      </c>
    </row>
    <row r="761" spans="2:25">
      <c r="B761" s="217" t="s">
        <v>929</v>
      </c>
      <c r="C761" s="217" t="s">
        <v>169</v>
      </c>
      <c r="D761" s="217" t="s">
        <v>14</v>
      </c>
      <c r="E761" s="217" t="s">
        <v>87</v>
      </c>
      <c r="F761" s="217" t="s">
        <v>5</v>
      </c>
      <c r="G761" s="217" t="s">
        <v>49</v>
      </c>
      <c r="H761" s="217" t="s">
        <v>5</v>
      </c>
      <c r="I761" s="217">
        <v>87</v>
      </c>
      <c r="J761" s="217">
        <v>86</v>
      </c>
      <c r="K761" s="217">
        <v>1</v>
      </c>
      <c r="L761" s="217">
        <v>415</v>
      </c>
      <c r="M761" s="217">
        <v>29610</v>
      </c>
      <c r="N761" s="217">
        <v>2.93819655521783</v>
      </c>
      <c r="O761" s="217">
        <v>2.9044241810199298</v>
      </c>
      <c r="P761" s="217">
        <v>3.3772374197906102E-2</v>
      </c>
      <c r="Q761" s="217">
        <v>2.93819655521783</v>
      </c>
      <c r="R761" s="217">
        <v>2.9044241810199298</v>
      </c>
      <c r="S761" s="217">
        <v>3.3772374197906102E-2</v>
      </c>
      <c r="T761" s="217">
        <v>2.93819655521783</v>
      </c>
      <c r="U761" s="217">
        <v>2.9044241810199298</v>
      </c>
      <c r="V761" s="217">
        <v>3.3772374197906102E-2</v>
      </c>
      <c r="W761" s="217">
        <v>2.93819655521783</v>
      </c>
      <c r="X761" s="217">
        <v>2.9044241810199298</v>
      </c>
      <c r="Y761" s="217">
        <v>3.3772374197906102E-2</v>
      </c>
    </row>
    <row r="762" spans="2:25">
      <c r="B762" s="217" t="s">
        <v>930</v>
      </c>
      <c r="C762" s="217" t="s">
        <v>169</v>
      </c>
      <c r="D762" s="217" t="s">
        <v>14</v>
      </c>
      <c r="E762" s="217" t="s">
        <v>87</v>
      </c>
      <c r="F762" s="217" t="s">
        <v>12</v>
      </c>
      <c r="G762" s="217" t="s">
        <v>13</v>
      </c>
      <c r="H762" s="217" t="s">
        <v>170</v>
      </c>
      <c r="I762" s="217">
        <v>1</v>
      </c>
      <c r="J762" s="217">
        <v>1</v>
      </c>
      <c r="K762" s="217">
        <v>0</v>
      </c>
      <c r="L762" s="217">
        <v>1</v>
      </c>
      <c r="M762" s="217">
        <v>102.08955223880599</v>
      </c>
      <c r="N762" s="217">
        <v>9.7953216374269001</v>
      </c>
      <c r="O762" s="217">
        <v>9.7953216374269001</v>
      </c>
      <c r="P762" s="217">
        <v>0</v>
      </c>
      <c r="Q762" s="217">
        <v>9.7953216374269001</v>
      </c>
      <c r="R762" s="217">
        <v>9.7953216374269001</v>
      </c>
      <c r="S762" s="217">
        <v>0</v>
      </c>
      <c r="T762" s="217">
        <v>9.7953216374269001</v>
      </c>
      <c r="U762" s="217">
        <v>9.7953216374269001</v>
      </c>
      <c r="V762" s="217">
        <v>0</v>
      </c>
      <c r="W762" s="217">
        <v>9.7953216374269001</v>
      </c>
      <c r="X762" s="217">
        <v>9.7953216374269001</v>
      </c>
      <c r="Y762" s="217">
        <v>0</v>
      </c>
    </row>
    <row r="763" spans="2:25">
      <c r="B763" s="217" t="s">
        <v>931</v>
      </c>
      <c r="C763" s="217" t="s">
        <v>169</v>
      </c>
      <c r="D763" s="217" t="s">
        <v>14</v>
      </c>
      <c r="E763" s="217" t="s">
        <v>87</v>
      </c>
      <c r="F763" s="217" t="s">
        <v>12</v>
      </c>
      <c r="G763" s="217" t="s">
        <v>13</v>
      </c>
      <c r="H763" s="217" t="s">
        <v>172</v>
      </c>
      <c r="I763" s="217">
        <v>1</v>
      </c>
      <c r="J763" s="217">
        <v>1</v>
      </c>
      <c r="K763" s="217">
        <v>0</v>
      </c>
      <c r="L763" s="217">
        <v>0</v>
      </c>
      <c r="M763" s="217">
        <v>79.402985074626898</v>
      </c>
      <c r="N763" s="217">
        <v>12.593984962405999</v>
      </c>
      <c r="O763" s="217">
        <v>12.593984962405999</v>
      </c>
      <c r="P763" s="217">
        <v>0</v>
      </c>
      <c r="Q763" s="217">
        <v>12.593984962405999</v>
      </c>
      <c r="R763" s="217">
        <v>12.593984962405999</v>
      </c>
      <c r="S763" s="217">
        <v>0</v>
      </c>
      <c r="T763" s="217">
        <v>12.593984962405999</v>
      </c>
      <c r="U763" s="217">
        <v>12.593984962405999</v>
      </c>
      <c r="V763" s="217">
        <v>0</v>
      </c>
      <c r="W763" s="217">
        <v>12.593984962405999</v>
      </c>
      <c r="X763" s="217">
        <v>12.593984962405999</v>
      </c>
      <c r="Y763" s="217">
        <v>0</v>
      </c>
    </row>
    <row r="764" spans="2:25">
      <c r="B764" s="217" t="s">
        <v>932</v>
      </c>
      <c r="C764" s="217" t="s">
        <v>169</v>
      </c>
      <c r="D764" s="217" t="s">
        <v>14</v>
      </c>
      <c r="E764" s="217" t="s">
        <v>87</v>
      </c>
      <c r="F764" s="217" t="s">
        <v>12</v>
      </c>
      <c r="G764" s="217" t="s">
        <v>13</v>
      </c>
      <c r="H764" s="217" t="s">
        <v>174</v>
      </c>
      <c r="I764" s="217">
        <v>0</v>
      </c>
      <c r="J764" s="217">
        <v>0</v>
      </c>
      <c r="K764" s="217">
        <v>0</v>
      </c>
      <c r="L764" s="217">
        <v>0</v>
      </c>
      <c r="M764" s="217">
        <v>124.776119402985</v>
      </c>
      <c r="N764" s="217">
        <v>0</v>
      </c>
      <c r="O764" s="217">
        <v>0</v>
      </c>
      <c r="P764" s="217">
        <v>0</v>
      </c>
      <c r="Q764" s="217">
        <v>0</v>
      </c>
      <c r="R764" s="217">
        <v>0</v>
      </c>
      <c r="S764" s="217">
        <v>0</v>
      </c>
      <c r="T764" s="217">
        <v>0</v>
      </c>
      <c r="U764" s="217">
        <v>0</v>
      </c>
      <c r="V764" s="217">
        <v>0</v>
      </c>
      <c r="W764" s="217">
        <v>0</v>
      </c>
      <c r="X764" s="217">
        <v>0</v>
      </c>
      <c r="Y764" s="217">
        <v>0</v>
      </c>
    </row>
    <row r="765" spans="2:25">
      <c r="B765" s="217" t="s">
        <v>933</v>
      </c>
      <c r="C765" s="217" t="s">
        <v>169</v>
      </c>
      <c r="D765" s="217" t="s">
        <v>14</v>
      </c>
      <c r="E765" s="217" t="s">
        <v>87</v>
      </c>
      <c r="F765" s="217" t="s">
        <v>12</v>
      </c>
      <c r="G765" s="217" t="s">
        <v>13</v>
      </c>
      <c r="H765" s="217" t="s">
        <v>176</v>
      </c>
      <c r="I765" s="217">
        <v>2</v>
      </c>
      <c r="J765" s="217">
        <v>2</v>
      </c>
      <c r="K765" s="217">
        <v>0</v>
      </c>
      <c r="L765" s="217">
        <v>1</v>
      </c>
      <c r="M765" s="217">
        <v>204.17910447761199</v>
      </c>
      <c r="N765" s="217">
        <v>9.7953216374269001</v>
      </c>
      <c r="O765" s="217">
        <v>9.7953216374269001</v>
      </c>
      <c r="P765" s="217">
        <v>0</v>
      </c>
      <c r="Q765" s="217">
        <v>9.7953216374269001</v>
      </c>
      <c r="R765" s="217">
        <v>9.7953216374269001</v>
      </c>
      <c r="S765" s="217">
        <v>0</v>
      </c>
      <c r="T765" s="217">
        <v>9.7953216374269001</v>
      </c>
      <c r="U765" s="217">
        <v>9.7953216374269001</v>
      </c>
      <c r="V765" s="217">
        <v>0</v>
      </c>
      <c r="W765" s="217">
        <v>9.7953216374269001</v>
      </c>
      <c r="X765" s="217">
        <v>9.7953216374269001</v>
      </c>
      <c r="Y765" s="217">
        <v>0</v>
      </c>
    </row>
    <row r="766" spans="2:25">
      <c r="B766" s="217" t="s">
        <v>934</v>
      </c>
      <c r="C766" s="217" t="s">
        <v>169</v>
      </c>
      <c r="D766" s="217" t="s">
        <v>14</v>
      </c>
      <c r="E766" s="217" t="s">
        <v>87</v>
      </c>
      <c r="F766" s="217" t="s">
        <v>12</v>
      </c>
      <c r="G766" s="217" t="s">
        <v>13</v>
      </c>
      <c r="H766" s="217" t="s">
        <v>178</v>
      </c>
      <c r="I766" s="217">
        <v>0</v>
      </c>
      <c r="J766" s="217">
        <v>0</v>
      </c>
      <c r="K766" s="217">
        <v>0</v>
      </c>
      <c r="L766" s="217">
        <v>1</v>
      </c>
      <c r="M766" s="217">
        <v>249.55223880597001</v>
      </c>
      <c r="N766" s="217">
        <v>0</v>
      </c>
      <c r="O766" s="217">
        <v>0</v>
      </c>
      <c r="P766" s="217">
        <v>0</v>
      </c>
      <c r="Q766" s="217">
        <v>0</v>
      </c>
      <c r="R766" s="217">
        <v>0</v>
      </c>
      <c r="S766" s="217">
        <v>0</v>
      </c>
      <c r="T766" s="217">
        <v>0</v>
      </c>
      <c r="U766" s="217">
        <v>0</v>
      </c>
      <c r="V766" s="217">
        <v>0</v>
      </c>
      <c r="W766" s="217">
        <v>0</v>
      </c>
      <c r="X766" s="217">
        <v>0</v>
      </c>
      <c r="Y766" s="217">
        <v>0</v>
      </c>
    </row>
    <row r="767" spans="2:25">
      <c r="B767" s="217" t="s">
        <v>935</v>
      </c>
      <c r="C767" s="217" t="s">
        <v>169</v>
      </c>
      <c r="D767" s="217" t="s">
        <v>14</v>
      </c>
      <c r="E767" s="217" t="s">
        <v>87</v>
      </c>
      <c r="F767" s="217" t="s">
        <v>12</v>
      </c>
      <c r="G767" s="217" t="s">
        <v>13</v>
      </c>
      <c r="H767" s="217" t="s">
        <v>5</v>
      </c>
      <c r="I767" s="217">
        <v>4</v>
      </c>
      <c r="J767" s="217">
        <v>4</v>
      </c>
      <c r="K767" s="217">
        <v>0</v>
      </c>
      <c r="L767" s="217">
        <v>3</v>
      </c>
      <c r="M767" s="217">
        <v>760</v>
      </c>
      <c r="N767" s="217">
        <v>5.2631578947368398</v>
      </c>
      <c r="O767" s="217">
        <v>5.2631578947368398</v>
      </c>
      <c r="P767" s="217">
        <v>0</v>
      </c>
      <c r="Q767" s="217">
        <v>5.2631578947368398</v>
      </c>
      <c r="R767" s="217">
        <v>5.2631578947368398</v>
      </c>
      <c r="S767" s="217">
        <v>0</v>
      </c>
      <c r="T767" s="217">
        <v>5.2631578947368398</v>
      </c>
      <c r="U767" s="217">
        <v>5.2631578947368398</v>
      </c>
      <c r="V767" s="217">
        <v>0</v>
      </c>
      <c r="W767" s="217">
        <v>5.2631578947368398</v>
      </c>
      <c r="X767" s="217">
        <v>5.2631578947368398</v>
      </c>
      <c r="Y767" s="217">
        <v>0</v>
      </c>
    </row>
    <row r="768" spans="2:25">
      <c r="B768" s="217" t="s">
        <v>936</v>
      </c>
      <c r="C768" s="217" t="s">
        <v>169</v>
      </c>
      <c r="D768" s="217" t="s">
        <v>14</v>
      </c>
      <c r="E768" s="217" t="s">
        <v>87</v>
      </c>
      <c r="F768" s="217" t="s">
        <v>9</v>
      </c>
      <c r="G768" s="217" t="s">
        <v>13</v>
      </c>
      <c r="H768" s="217" t="s">
        <v>170</v>
      </c>
      <c r="I768" s="217">
        <v>0</v>
      </c>
      <c r="J768" s="217">
        <v>0</v>
      </c>
      <c r="K768" s="217">
        <v>0</v>
      </c>
      <c r="L768" s="217">
        <v>2</v>
      </c>
      <c r="M768" s="217">
        <v>90.389610389610397</v>
      </c>
      <c r="N768" s="217">
        <v>0</v>
      </c>
      <c r="O768" s="217">
        <v>0</v>
      </c>
      <c r="P768" s="217">
        <v>0</v>
      </c>
      <c r="Q768" s="217">
        <v>0</v>
      </c>
      <c r="R768" s="217">
        <v>0</v>
      </c>
      <c r="S768" s="217">
        <v>0</v>
      </c>
      <c r="T768" s="217">
        <v>0</v>
      </c>
      <c r="U768" s="217">
        <v>0</v>
      </c>
      <c r="V768" s="217">
        <v>0</v>
      </c>
      <c r="W768" s="217">
        <v>0</v>
      </c>
      <c r="X768" s="217">
        <v>0</v>
      </c>
      <c r="Y768" s="217">
        <v>0</v>
      </c>
    </row>
    <row r="769" spans="2:25">
      <c r="B769" s="217" t="s">
        <v>937</v>
      </c>
      <c r="C769" s="217" t="s">
        <v>169</v>
      </c>
      <c r="D769" s="217" t="s">
        <v>14</v>
      </c>
      <c r="E769" s="217" t="s">
        <v>87</v>
      </c>
      <c r="F769" s="217" t="s">
        <v>9</v>
      </c>
      <c r="G769" s="217" t="s">
        <v>13</v>
      </c>
      <c r="H769" s="217" t="s">
        <v>172</v>
      </c>
      <c r="I769" s="217">
        <v>1</v>
      </c>
      <c r="J769" s="217">
        <v>1</v>
      </c>
      <c r="K769" s="217">
        <v>0</v>
      </c>
      <c r="L769" s="217">
        <v>2</v>
      </c>
      <c r="M769" s="217">
        <v>112.987012987013</v>
      </c>
      <c r="N769" s="217">
        <v>8.8505747126436791</v>
      </c>
      <c r="O769" s="217">
        <v>8.8505747126436791</v>
      </c>
      <c r="P769" s="217">
        <v>0</v>
      </c>
      <c r="Q769" s="217">
        <v>8.8505747126436791</v>
      </c>
      <c r="R769" s="217">
        <v>8.8505747126436791</v>
      </c>
      <c r="S769" s="217">
        <v>0</v>
      </c>
      <c r="T769" s="217">
        <v>8.8505747126436791</v>
      </c>
      <c r="U769" s="217">
        <v>8.8505747126436791</v>
      </c>
      <c r="V769" s="217">
        <v>0</v>
      </c>
      <c r="W769" s="217">
        <v>8.8505747126436791</v>
      </c>
      <c r="X769" s="217">
        <v>8.8505747126436791</v>
      </c>
      <c r="Y769" s="217">
        <v>0</v>
      </c>
    </row>
    <row r="770" spans="2:25">
      <c r="B770" s="217" t="s">
        <v>938</v>
      </c>
      <c r="C770" s="217" t="s">
        <v>169</v>
      </c>
      <c r="D770" s="217" t="s">
        <v>14</v>
      </c>
      <c r="E770" s="217" t="s">
        <v>87</v>
      </c>
      <c r="F770" s="217" t="s">
        <v>9</v>
      </c>
      <c r="G770" s="217" t="s">
        <v>13</v>
      </c>
      <c r="H770" s="217" t="s">
        <v>174</v>
      </c>
      <c r="I770" s="217">
        <v>1</v>
      </c>
      <c r="J770" s="217">
        <v>1</v>
      </c>
      <c r="K770" s="217">
        <v>0</v>
      </c>
      <c r="L770" s="217">
        <v>6</v>
      </c>
      <c r="M770" s="217">
        <v>158.18181818181799</v>
      </c>
      <c r="N770" s="217">
        <v>6.3218390804597702</v>
      </c>
      <c r="O770" s="217">
        <v>6.3218390804597702</v>
      </c>
      <c r="P770" s="217">
        <v>0</v>
      </c>
      <c r="Q770" s="217">
        <v>6.3218390804597702</v>
      </c>
      <c r="R770" s="217">
        <v>6.3218390804597702</v>
      </c>
      <c r="S770" s="217">
        <v>0</v>
      </c>
      <c r="T770" s="217">
        <v>6.3218390804597702</v>
      </c>
      <c r="U770" s="217">
        <v>6.3218390804597702</v>
      </c>
      <c r="V770" s="217">
        <v>0</v>
      </c>
      <c r="W770" s="217">
        <v>6.3218390804597702</v>
      </c>
      <c r="X770" s="217">
        <v>6.3218390804597702</v>
      </c>
      <c r="Y770" s="217">
        <v>0</v>
      </c>
    </row>
    <row r="771" spans="2:25">
      <c r="B771" s="217" t="s">
        <v>939</v>
      </c>
      <c r="C771" s="217" t="s">
        <v>169</v>
      </c>
      <c r="D771" s="217" t="s">
        <v>14</v>
      </c>
      <c r="E771" s="217" t="s">
        <v>87</v>
      </c>
      <c r="F771" s="217" t="s">
        <v>9</v>
      </c>
      <c r="G771" s="217" t="s">
        <v>13</v>
      </c>
      <c r="H771" s="217" t="s">
        <v>176</v>
      </c>
      <c r="I771" s="217">
        <v>0</v>
      </c>
      <c r="J771" s="217">
        <v>0</v>
      </c>
      <c r="K771" s="217">
        <v>0</v>
      </c>
      <c r="L771" s="217">
        <v>9</v>
      </c>
      <c r="M771" s="217">
        <v>259.87012987012997</v>
      </c>
      <c r="N771" s="217">
        <v>0</v>
      </c>
      <c r="O771" s="217">
        <v>0</v>
      </c>
      <c r="P771" s="217">
        <v>0</v>
      </c>
      <c r="Q771" s="217">
        <v>0</v>
      </c>
      <c r="R771" s="217">
        <v>0</v>
      </c>
      <c r="S771" s="217">
        <v>0</v>
      </c>
      <c r="T771" s="217">
        <v>0</v>
      </c>
      <c r="U771" s="217">
        <v>0</v>
      </c>
      <c r="V771" s="217">
        <v>0</v>
      </c>
      <c r="W771" s="217">
        <v>0</v>
      </c>
      <c r="X771" s="217">
        <v>0</v>
      </c>
      <c r="Y771" s="217">
        <v>0</v>
      </c>
    </row>
    <row r="772" spans="2:25">
      <c r="B772" s="217" t="s">
        <v>940</v>
      </c>
      <c r="C772" s="217" t="s">
        <v>169</v>
      </c>
      <c r="D772" s="217" t="s">
        <v>14</v>
      </c>
      <c r="E772" s="217" t="s">
        <v>87</v>
      </c>
      <c r="F772" s="217" t="s">
        <v>9</v>
      </c>
      <c r="G772" s="217" t="s">
        <v>13</v>
      </c>
      <c r="H772" s="217" t="s">
        <v>178</v>
      </c>
      <c r="I772" s="217">
        <v>1</v>
      </c>
      <c r="J772" s="217">
        <v>1</v>
      </c>
      <c r="K772" s="217">
        <v>0</v>
      </c>
      <c r="L772" s="217">
        <v>7</v>
      </c>
      <c r="M772" s="217">
        <v>248.57142857142901</v>
      </c>
      <c r="N772" s="217">
        <v>4.0229885057471302</v>
      </c>
      <c r="O772" s="217">
        <v>4.0229885057471302</v>
      </c>
      <c r="P772" s="217">
        <v>0</v>
      </c>
      <c r="Q772" s="217">
        <v>4.0229885057471302</v>
      </c>
      <c r="R772" s="217">
        <v>4.0229885057471302</v>
      </c>
      <c r="S772" s="217">
        <v>0</v>
      </c>
      <c r="T772" s="217">
        <v>4.0229885057471302</v>
      </c>
      <c r="U772" s="217">
        <v>4.0229885057471302</v>
      </c>
      <c r="V772" s="217">
        <v>0</v>
      </c>
      <c r="W772" s="217">
        <v>4.0229885057471302</v>
      </c>
      <c r="X772" s="217">
        <v>4.0229885057471302</v>
      </c>
      <c r="Y772" s="217">
        <v>0</v>
      </c>
    </row>
    <row r="773" spans="2:25">
      <c r="B773" s="217" t="s">
        <v>941</v>
      </c>
      <c r="C773" s="217" t="s">
        <v>169</v>
      </c>
      <c r="D773" s="217" t="s">
        <v>14</v>
      </c>
      <c r="E773" s="217" t="s">
        <v>87</v>
      </c>
      <c r="F773" s="217" t="s">
        <v>9</v>
      </c>
      <c r="G773" s="217" t="s">
        <v>13</v>
      </c>
      <c r="H773" s="217" t="s">
        <v>5</v>
      </c>
      <c r="I773" s="217">
        <v>3</v>
      </c>
      <c r="J773" s="217">
        <v>3</v>
      </c>
      <c r="K773" s="217">
        <v>0</v>
      </c>
      <c r="L773" s="217">
        <v>26</v>
      </c>
      <c r="M773" s="217">
        <v>870</v>
      </c>
      <c r="N773" s="217">
        <v>3.4482758620689702</v>
      </c>
      <c r="O773" s="217">
        <v>3.4482758620689702</v>
      </c>
      <c r="P773" s="217">
        <v>0</v>
      </c>
      <c r="Q773" s="217">
        <v>3.4482758620689702</v>
      </c>
      <c r="R773" s="217">
        <v>3.4482758620689702</v>
      </c>
      <c r="S773" s="217">
        <v>0</v>
      </c>
      <c r="T773" s="217">
        <v>3.4482758620689702</v>
      </c>
      <c r="U773" s="217">
        <v>3.4482758620689702</v>
      </c>
      <c r="V773" s="217">
        <v>0</v>
      </c>
      <c r="W773" s="217">
        <v>3.4482758620689702</v>
      </c>
      <c r="X773" s="217">
        <v>3.4482758620689702</v>
      </c>
      <c r="Y773" s="217">
        <v>0</v>
      </c>
    </row>
    <row r="774" spans="2:25">
      <c r="B774" s="217" t="s">
        <v>942</v>
      </c>
      <c r="C774" s="217" t="s">
        <v>169</v>
      </c>
      <c r="D774" s="217" t="s">
        <v>14</v>
      </c>
      <c r="E774" s="217" t="s">
        <v>87</v>
      </c>
      <c r="F774" s="217" t="s">
        <v>5</v>
      </c>
      <c r="G774" s="217" t="s">
        <v>13</v>
      </c>
      <c r="H774" s="217" t="s">
        <v>170</v>
      </c>
      <c r="I774" s="217">
        <v>1</v>
      </c>
      <c r="J774" s="217">
        <v>1</v>
      </c>
      <c r="K774" s="217">
        <v>0</v>
      </c>
      <c r="L774" s="217">
        <v>3</v>
      </c>
      <c r="M774" s="217">
        <v>192.47916262841599</v>
      </c>
      <c r="N774" s="217">
        <v>5.1953675730110804</v>
      </c>
      <c r="O774" s="217">
        <v>5.1953675730110804</v>
      </c>
      <c r="P774" s="217">
        <v>0</v>
      </c>
      <c r="Q774" s="217">
        <v>5.1953675730110804</v>
      </c>
      <c r="R774" s="217">
        <v>5.1953675730110804</v>
      </c>
      <c r="S774" s="217">
        <v>0</v>
      </c>
      <c r="T774" s="217">
        <v>5.1953675730110804</v>
      </c>
      <c r="U774" s="217">
        <v>5.1953675730110804</v>
      </c>
      <c r="V774" s="217">
        <v>0</v>
      </c>
      <c r="W774" s="217">
        <v>5.1953675730110804</v>
      </c>
      <c r="X774" s="217">
        <v>5.1953675730110804</v>
      </c>
      <c r="Y774" s="217">
        <v>0</v>
      </c>
    </row>
    <row r="775" spans="2:25">
      <c r="B775" s="217" t="s">
        <v>943</v>
      </c>
      <c r="C775" s="217" t="s">
        <v>169</v>
      </c>
      <c r="D775" s="217" t="s">
        <v>14</v>
      </c>
      <c r="E775" s="217" t="s">
        <v>87</v>
      </c>
      <c r="F775" s="217" t="s">
        <v>5</v>
      </c>
      <c r="G775" s="217" t="s">
        <v>13</v>
      </c>
      <c r="H775" s="217" t="s">
        <v>172</v>
      </c>
      <c r="I775" s="217">
        <v>2</v>
      </c>
      <c r="J775" s="217">
        <v>2</v>
      </c>
      <c r="K775" s="217">
        <v>0</v>
      </c>
      <c r="L775" s="217">
        <v>2</v>
      </c>
      <c r="M775" s="217">
        <v>192.38999806164</v>
      </c>
      <c r="N775" s="217">
        <v>10.395550809035401</v>
      </c>
      <c r="O775" s="217">
        <v>10.395550809035401</v>
      </c>
      <c r="P775" s="217">
        <v>0</v>
      </c>
      <c r="Q775" s="217">
        <v>10.395550809035401</v>
      </c>
      <c r="R775" s="217">
        <v>10.395550809035401</v>
      </c>
      <c r="S775" s="217">
        <v>0</v>
      </c>
      <c r="T775" s="217">
        <v>10.395550809035401</v>
      </c>
      <c r="U775" s="217">
        <v>10.395550809035401</v>
      </c>
      <c r="V775" s="217">
        <v>0</v>
      </c>
      <c r="W775" s="217">
        <v>10.395550809035401</v>
      </c>
      <c r="X775" s="217">
        <v>10.395550809035401</v>
      </c>
      <c r="Y775" s="217">
        <v>0</v>
      </c>
    </row>
    <row r="776" spans="2:25">
      <c r="B776" s="217" t="s">
        <v>944</v>
      </c>
      <c r="C776" s="217" t="s">
        <v>169</v>
      </c>
      <c r="D776" s="217" t="s">
        <v>14</v>
      </c>
      <c r="E776" s="217" t="s">
        <v>87</v>
      </c>
      <c r="F776" s="217" t="s">
        <v>5</v>
      </c>
      <c r="G776" s="217" t="s">
        <v>13</v>
      </c>
      <c r="H776" s="217" t="s">
        <v>174</v>
      </c>
      <c r="I776" s="217">
        <v>1</v>
      </c>
      <c r="J776" s="217">
        <v>1</v>
      </c>
      <c r="K776" s="217">
        <v>0</v>
      </c>
      <c r="L776" s="217">
        <v>6</v>
      </c>
      <c r="M776" s="217">
        <v>282.95793758480301</v>
      </c>
      <c r="N776" s="217">
        <v>3.5340941785748501</v>
      </c>
      <c r="O776" s="217">
        <v>3.5340941785748501</v>
      </c>
      <c r="P776" s="217">
        <v>0</v>
      </c>
      <c r="Q776" s="217">
        <v>3.5340941785748501</v>
      </c>
      <c r="R776" s="217">
        <v>3.5340941785748501</v>
      </c>
      <c r="S776" s="217">
        <v>0</v>
      </c>
      <c r="T776" s="217">
        <v>3.5340941785748501</v>
      </c>
      <c r="U776" s="217">
        <v>3.5340941785748501</v>
      </c>
      <c r="V776" s="217">
        <v>0</v>
      </c>
      <c r="W776" s="217">
        <v>3.5340941785748501</v>
      </c>
      <c r="X776" s="217">
        <v>3.5340941785748501</v>
      </c>
      <c r="Y776" s="217">
        <v>0</v>
      </c>
    </row>
    <row r="777" spans="2:25">
      <c r="B777" s="217" t="s">
        <v>945</v>
      </c>
      <c r="C777" s="217" t="s">
        <v>169</v>
      </c>
      <c r="D777" s="217" t="s">
        <v>14</v>
      </c>
      <c r="E777" s="217" t="s">
        <v>87</v>
      </c>
      <c r="F777" s="217" t="s">
        <v>5</v>
      </c>
      <c r="G777" s="217" t="s">
        <v>13</v>
      </c>
      <c r="H777" s="217" t="s">
        <v>176</v>
      </c>
      <c r="I777" s="217">
        <v>2</v>
      </c>
      <c r="J777" s="217">
        <v>2</v>
      </c>
      <c r="K777" s="217">
        <v>0</v>
      </c>
      <c r="L777" s="217">
        <v>10</v>
      </c>
      <c r="M777" s="217">
        <v>464.04923434774201</v>
      </c>
      <c r="N777" s="217">
        <v>4.3098875118524003</v>
      </c>
      <c r="O777" s="217">
        <v>4.3098875118524003</v>
      </c>
      <c r="P777" s="217">
        <v>0</v>
      </c>
      <c r="Q777" s="217">
        <v>4.3098875118524003</v>
      </c>
      <c r="R777" s="217">
        <v>4.3098875118524003</v>
      </c>
      <c r="S777" s="217">
        <v>0</v>
      </c>
      <c r="T777" s="217">
        <v>4.3098875118524003</v>
      </c>
      <c r="U777" s="217">
        <v>4.3098875118524003</v>
      </c>
      <c r="V777" s="217">
        <v>0</v>
      </c>
      <c r="W777" s="217">
        <v>4.3098875118524003</v>
      </c>
      <c r="X777" s="217">
        <v>4.3098875118524003</v>
      </c>
      <c r="Y777" s="217">
        <v>0</v>
      </c>
    </row>
    <row r="778" spans="2:25">
      <c r="B778" s="217" t="s">
        <v>946</v>
      </c>
      <c r="C778" s="217" t="s">
        <v>169</v>
      </c>
      <c r="D778" s="217" t="s">
        <v>14</v>
      </c>
      <c r="E778" s="217" t="s">
        <v>87</v>
      </c>
      <c r="F778" s="217" t="s">
        <v>5</v>
      </c>
      <c r="G778" s="217" t="s">
        <v>13</v>
      </c>
      <c r="H778" s="217" t="s">
        <v>178</v>
      </c>
      <c r="I778" s="217">
        <v>1</v>
      </c>
      <c r="J778" s="217">
        <v>1</v>
      </c>
      <c r="K778" s="217">
        <v>0</v>
      </c>
      <c r="L778" s="217">
        <v>8</v>
      </c>
      <c r="M778" s="217">
        <v>498.12366737739899</v>
      </c>
      <c r="N778" s="217">
        <v>2.0075336015752101</v>
      </c>
      <c r="O778" s="217">
        <v>2.0075336015752101</v>
      </c>
      <c r="P778" s="217">
        <v>0</v>
      </c>
      <c r="Q778" s="217">
        <v>2.0075336015752101</v>
      </c>
      <c r="R778" s="217">
        <v>2.0075336015752101</v>
      </c>
      <c r="S778" s="217">
        <v>0</v>
      </c>
      <c r="T778" s="217">
        <v>2.0075336015752101</v>
      </c>
      <c r="U778" s="217">
        <v>2.0075336015752101</v>
      </c>
      <c r="V778" s="217">
        <v>0</v>
      </c>
      <c r="W778" s="217">
        <v>2.0075336015752101</v>
      </c>
      <c r="X778" s="217">
        <v>2.0075336015752101</v>
      </c>
      <c r="Y778" s="217">
        <v>0</v>
      </c>
    </row>
    <row r="779" spans="2:25">
      <c r="B779" s="217" t="s">
        <v>947</v>
      </c>
      <c r="C779" s="217" t="s">
        <v>169</v>
      </c>
      <c r="D779" s="217" t="s">
        <v>14</v>
      </c>
      <c r="E779" s="217" t="s">
        <v>87</v>
      </c>
      <c r="F779" s="217" t="s">
        <v>5</v>
      </c>
      <c r="G779" s="217" t="s">
        <v>13</v>
      </c>
      <c r="H779" s="217" t="s">
        <v>5</v>
      </c>
      <c r="I779" s="217">
        <v>7</v>
      </c>
      <c r="J779" s="217">
        <v>7</v>
      </c>
      <c r="K779" s="217">
        <v>0</v>
      </c>
      <c r="L779" s="217">
        <v>29</v>
      </c>
      <c r="M779" s="217">
        <v>1630</v>
      </c>
      <c r="N779" s="217">
        <v>4.2944785276073603</v>
      </c>
      <c r="O779" s="217">
        <v>4.2944785276073603</v>
      </c>
      <c r="P779" s="217">
        <v>0</v>
      </c>
      <c r="Q779" s="217">
        <v>4.2944785276073603</v>
      </c>
      <c r="R779" s="217">
        <v>4.2944785276073603</v>
      </c>
      <c r="S779" s="217">
        <v>0</v>
      </c>
      <c r="T779" s="217">
        <v>4.2944785276073603</v>
      </c>
      <c r="U779" s="217">
        <v>4.2944785276073603</v>
      </c>
      <c r="V779" s="217">
        <v>0</v>
      </c>
      <c r="W779" s="217">
        <v>4.2944785276073603</v>
      </c>
      <c r="X779" s="217">
        <v>4.2944785276073603</v>
      </c>
      <c r="Y779" s="217">
        <v>0</v>
      </c>
    </row>
    <row r="780" spans="2:25">
      <c r="B780" s="217" t="s">
        <v>948</v>
      </c>
      <c r="C780" s="217" t="s">
        <v>169</v>
      </c>
      <c r="D780" s="217" t="s">
        <v>14</v>
      </c>
      <c r="E780" s="217" t="s">
        <v>87</v>
      </c>
      <c r="F780" s="217" t="s">
        <v>12</v>
      </c>
      <c r="G780" s="217" t="s">
        <v>5</v>
      </c>
      <c r="H780" s="217" t="s">
        <v>170</v>
      </c>
      <c r="I780" s="217">
        <v>29</v>
      </c>
      <c r="J780" s="217">
        <v>29</v>
      </c>
      <c r="K780" s="217">
        <v>0</v>
      </c>
      <c r="L780" s="217">
        <v>70</v>
      </c>
      <c r="M780" s="217">
        <v>5327.8403437425904</v>
      </c>
      <c r="N780" s="217">
        <v>5.44310604841223</v>
      </c>
      <c r="O780" s="217">
        <v>5.44310604841223</v>
      </c>
      <c r="P780" s="217">
        <v>0</v>
      </c>
      <c r="Q780" s="217">
        <v>5.44310604841223</v>
      </c>
      <c r="R780" s="217">
        <v>5.44310604841223</v>
      </c>
      <c r="S780" s="217">
        <v>0</v>
      </c>
      <c r="T780" s="217">
        <v>5.44310604841223</v>
      </c>
      <c r="U780" s="217">
        <v>5.44310604841223</v>
      </c>
      <c r="V780" s="217">
        <v>0</v>
      </c>
      <c r="W780" s="217">
        <v>5.44310604841223</v>
      </c>
      <c r="X780" s="217">
        <v>5.44310604841223</v>
      </c>
      <c r="Y780" s="217">
        <v>0</v>
      </c>
    </row>
    <row r="781" spans="2:25">
      <c r="B781" s="217" t="s">
        <v>949</v>
      </c>
      <c r="C781" s="217" t="s">
        <v>169</v>
      </c>
      <c r="D781" s="217" t="s">
        <v>14</v>
      </c>
      <c r="E781" s="217" t="s">
        <v>87</v>
      </c>
      <c r="F781" s="217" t="s">
        <v>12</v>
      </c>
      <c r="G781" s="217" t="s">
        <v>5</v>
      </c>
      <c r="H781" s="217" t="s">
        <v>172</v>
      </c>
      <c r="I781" s="217">
        <v>25</v>
      </c>
      <c r="J781" s="217">
        <v>24</v>
      </c>
      <c r="K781" s="217">
        <v>1</v>
      </c>
      <c r="L781" s="217">
        <v>43</v>
      </c>
      <c r="M781" s="217">
        <v>3769.5005221229499</v>
      </c>
      <c r="N781" s="217">
        <v>6.6321784154894399</v>
      </c>
      <c r="O781" s="217">
        <v>6.3668912788698604</v>
      </c>
      <c r="P781" s="217">
        <v>0.26528713661957798</v>
      </c>
      <c r="Q781" s="217">
        <v>6.6321784154894399</v>
      </c>
      <c r="R781" s="217">
        <v>6.3668912788698604</v>
      </c>
      <c r="S781" s="217">
        <v>0.26528713661957798</v>
      </c>
      <c r="T781" s="217">
        <v>6.6321784154894399</v>
      </c>
      <c r="U781" s="217">
        <v>6.3668912788698604</v>
      </c>
      <c r="V781" s="217">
        <v>0.26528713661957798</v>
      </c>
      <c r="W781" s="217">
        <v>6.6321784154894399</v>
      </c>
      <c r="X781" s="217">
        <v>6.3668912788698604</v>
      </c>
      <c r="Y781" s="217">
        <v>0.26528713661957798</v>
      </c>
    </row>
    <row r="782" spans="2:25">
      <c r="B782" s="217" t="s">
        <v>950</v>
      </c>
      <c r="C782" s="217" t="s">
        <v>169</v>
      </c>
      <c r="D782" s="217" t="s">
        <v>14</v>
      </c>
      <c r="E782" s="217" t="s">
        <v>87</v>
      </c>
      <c r="F782" s="217" t="s">
        <v>12</v>
      </c>
      <c r="G782" s="217" t="s">
        <v>5</v>
      </c>
      <c r="H782" s="217" t="s">
        <v>174</v>
      </c>
      <c r="I782" s="217">
        <v>11</v>
      </c>
      <c r="J782" s="217">
        <v>11</v>
      </c>
      <c r="K782" s="217">
        <v>0</v>
      </c>
      <c r="L782" s="217">
        <v>27</v>
      </c>
      <c r="M782" s="217">
        <v>3177.8127589677702</v>
      </c>
      <c r="N782" s="217">
        <v>3.4615003571113698</v>
      </c>
      <c r="O782" s="217">
        <v>3.4615003571113698</v>
      </c>
      <c r="P782" s="217">
        <v>0</v>
      </c>
      <c r="Q782" s="217">
        <v>3.4615003571113698</v>
      </c>
      <c r="R782" s="217">
        <v>3.4615003571113698</v>
      </c>
      <c r="S782" s="217">
        <v>0</v>
      </c>
      <c r="T782" s="217">
        <v>3.4615003571113698</v>
      </c>
      <c r="U782" s="217">
        <v>3.4615003571113698</v>
      </c>
      <c r="V782" s="217">
        <v>0</v>
      </c>
      <c r="W782" s="217">
        <v>3.4615003571113698</v>
      </c>
      <c r="X782" s="217">
        <v>3.4615003571113698</v>
      </c>
      <c r="Y782" s="217">
        <v>0</v>
      </c>
    </row>
    <row r="783" spans="2:25">
      <c r="B783" s="217" t="s">
        <v>951</v>
      </c>
      <c r="C783" s="217" t="s">
        <v>169</v>
      </c>
      <c r="D783" s="217" t="s">
        <v>14</v>
      </c>
      <c r="E783" s="217" t="s">
        <v>87</v>
      </c>
      <c r="F783" s="217" t="s">
        <v>12</v>
      </c>
      <c r="G783" s="217" t="s">
        <v>5</v>
      </c>
      <c r="H783" s="217" t="s">
        <v>176</v>
      </c>
      <c r="I783" s="217">
        <v>27</v>
      </c>
      <c r="J783" s="217">
        <v>27</v>
      </c>
      <c r="K783" s="217">
        <v>0</v>
      </c>
      <c r="L783" s="217">
        <v>28</v>
      </c>
      <c r="M783" s="217">
        <v>3479.6063678811502</v>
      </c>
      <c r="N783" s="217">
        <v>7.7594983872963796</v>
      </c>
      <c r="O783" s="217">
        <v>7.7594983872963796</v>
      </c>
      <c r="P783" s="217">
        <v>0</v>
      </c>
      <c r="Q783" s="217">
        <v>7.7594983872963796</v>
      </c>
      <c r="R783" s="217">
        <v>7.7594983872963796</v>
      </c>
      <c r="S783" s="217">
        <v>0</v>
      </c>
      <c r="T783" s="217">
        <v>7.7594983872963796</v>
      </c>
      <c r="U783" s="217">
        <v>7.7594983872963796</v>
      </c>
      <c r="V783" s="217">
        <v>0</v>
      </c>
      <c r="W783" s="217">
        <v>7.7594983872963796</v>
      </c>
      <c r="X783" s="217">
        <v>7.7594983872963796</v>
      </c>
      <c r="Y783" s="217">
        <v>0</v>
      </c>
    </row>
    <row r="784" spans="2:25">
      <c r="B784" s="217" t="s">
        <v>952</v>
      </c>
      <c r="C784" s="217" t="s">
        <v>169</v>
      </c>
      <c r="D784" s="217" t="s">
        <v>14</v>
      </c>
      <c r="E784" s="217" t="s">
        <v>87</v>
      </c>
      <c r="F784" s="217" t="s">
        <v>12</v>
      </c>
      <c r="G784" s="217" t="s">
        <v>5</v>
      </c>
      <c r="H784" s="217" t="s">
        <v>178</v>
      </c>
      <c r="I784" s="217">
        <v>4</v>
      </c>
      <c r="J784" s="217">
        <v>4</v>
      </c>
      <c r="K784" s="217">
        <v>0</v>
      </c>
      <c r="L784" s="217">
        <v>13</v>
      </c>
      <c r="M784" s="217">
        <v>1975.2400072855401</v>
      </c>
      <c r="N784" s="217">
        <v>2.0250703637260599</v>
      </c>
      <c r="O784" s="217">
        <v>2.0250703637260599</v>
      </c>
      <c r="P784" s="217">
        <v>0</v>
      </c>
      <c r="Q784" s="217">
        <v>2.0250703637260599</v>
      </c>
      <c r="R784" s="217">
        <v>2.0250703637260599</v>
      </c>
      <c r="S784" s="217">
        <v>0</v>
      </c>
      <c r="T784" s="217">
        <v>2.0250703637260599</v>
      </c>
      <c r="U784" s="217">
        <v>2.0250703637260599</v>
      </c>
      <c r="V784" s="217">
        <v>0</v>
      </c>
      <c r="W784" s="217">
        <v>2.0250703637260599</v>
      </c>
      <c r="X784" s="217">
        <v>2.0250703637260599</v>
      </c>
      <c r="Y784" s="217">
        <v>0</v>
      </c>
    </row>
    <row r="785" spans="2:25">
      <c r="B785" s="217" t="s">
        <v>953</v>
      </c>
      <c r="C785" s="217" t="s">
        <v>169</v>
      </c>
      <c r="D785" s="217" t="s">
        <v>14</v>
      </c>
      <c r="E785" s="217" t="s">
        <v>87</v>
      </c>
      <c r="F785" s="217" t="s">
        <v>12</v>
      </c>
      <c r="G785" s="217" t="s">
        <v>5</v>
      </c>
      <c r="H785" s="217" t="s">
        <v>5</v>
      </c>
      <c r="I785" s="217">
        <v>96</v>
      </c>
      <c r="J785" s="217">
        <v>95</v>
      </c>
      <c r="K785" s="217">
        <v>1</v>
      </c>
      <c r="L785" s="217">
        <v>181</v>
      </c>
      <c r="M785" s="217">
        <v>17730</v>
      </c>
      <c r="N785" s="217">
        <v>5.4145516074450102</v>
      </c>
      <c r="O785" s="217">
        <v>5.3581500282007903</v>
      </c>
      <c r="P785" s="217">
        <v>5.6401579244218798E-2</v>
      </c>
      <c r="Q785" s="217">
        <v>5.4145516074450102</v>
      </c>
      <c r="R785" s="217">
        <v>5.3581500282007903</v>
      </c>
      <c r="S785" s="217">
        <v>5.6401579244218798E-2</v>
      </c>
      <c r="T785" s="217">
        <v>5.4145516074450102</v>
      </c>
      <c r="U785" s="217">
        <v>5.3581500282007903</v>
      </c>
      <c r="V785" s="217">
        <v>5.6401579244218798E-2</v>
      </c>
      <c r="W785" s="217">
        <v>5.4145516074450102</v>
      </c>
      <c r="X785" s="217">
        <v>5.3581500282007903</v>
      </c>
      <c r="Y785" s="217">
        <v>5.6401579244218798E-2</v>
      </c>
    </row>
    <row r="786" spans="2:25">
      <c r="B786" s="217" t="s">
        <v>954</v>
      </c>
      <c r="C786" s="217" t="s">
        <v>169</v>
      </c>
      <c r="D786" s="217" t="s">
        <v>14</v>
      </c>
      <c r="E786" s="217" t="s">
        <v>87</v>
      </c>
      <c r="F786" s="217" t="s">
        <v>9</v>
      </c>
      <c r="G786" s="217" t="s">
        <v>5</v>
      </c>
      <c r="H786" s="217" t="s">
        <v>170</v>
      </c>
      <c r="I786" s="217">
        <v>4</v>
      </c>
      <c r="J786" s="217">
        <v>4</v>
      </c>
      <c r="K786" s="217">
        <v>0</v>
      </c>
      <c r="L786" s="217">
        <v>121</v>
      </c>
      <c r="M786" s="217">
        <v>5452.4600180556799</v>
      </c>
      <c r="N786" s="217">
        <v>0.73361381592053898</v>
      </c>
      <c r="O786" s="217">
        <v>0.73361381592053898</v>
      </c>
      <c r="P786" s="217">
        <v>0</v>
      </c>
      <c r="Q786" s="217">
        <v>0.73361381592053898</v>
      </c>
      <c r="R786" s="217">
        <v>0.73361381592053898</v>
      </c>
      <c r="S786" s="217">
        <v>0</v>
      </c>
      <c r="T786" s="217">
        <v>0.73361381592053898</v>
      </c>
      <c r="U786" s="217">
        <v>0.73361381592053898</v>
      </c>
      <c r="V786" s="217">
        <v>0</v>
      </c>
      <c r="W786" s="217">
        <v>0.73361381592053898</v>
      </c>
      <c r="X786" s="217">
        <v>0.73361381592053898</v>
      </c>
      <c r="Y786" s="217">
        <v>0</v>
      </c>
    </row>
    <row r="787" spans="2:25">
      <c r="B787" s="217" t="s">
        <v>955</v>
      </c>
      <c r="C787" s="217" t="s">
        <v>169</v>
      </c>
      <c r="D787" s="217" t="s">
        <v>14</v>
      </c>
      <c r="E787" s="217" t="s">
        <v>87</v>
      </c>
      <c r="F787" s="217" t="s">
        <v>9</v>
      </c>
      <c r="G787" s="217" t="s">
        <v>5</v>
      </c>
      <c r="H787" s="217" t="s">
        <v>172</v>
      </c>
      <c r="I787" s="217">
        <v>4</v>
      </c>
      <c r="J787" s="217">
        <v>4</v>
      </c>
      <c r="K787" s="217">
        <v>0</v>
      </c>
      <c r="L787" s="217">
        <v>68</v>
      </c>
      <c r="M787" s="217">
        <v>4045.4375773852598</v>
      </c>
      <c r="N787" s="217">
        <v>0.98876819218784595</v>
      </c>
      <c r="O787" s="217">
        <v>0.98876819218784595</v>
      </c>
      <c r="P787" s="217">
        <v>0</v>
      </c>
      <c r="Q787" s="217">
        <v>0.98876819218784595</v>
      </c>
      <c r="R787" s="217">
        <v>0.98876819218784595</v>
      </c>
      <c r="S787" s="217">
        <v>0</v>
      </c>
      <c r="T787" s="217">
        <v>0.98876819218784595</v>
      </c>
      <c r="U787" s="217">
        <v>0.98876819218784595</v>
      </c>
      <c r="V787" s="217">
        <v>0</v>
      </c>
      <c r="W787" s="217">
        <v>0.98876819218784595</v>
      </c>
      <c r="X787" s="217">
        <v>0.98876819218784595</v>
      </c>
      <c r="Y787" s="217">
        <v>0</v>
      </c>
    </row>
    <row r="788" spans="2:25">
      <c r="B788" s="217" t="s">
        <v>956</v>
      </c>
      <c r="C788" s="217" t="s">
        <v>169</v>
      </c>
      <c r="D788" s="217" t="s">
        <v>14</v>
      </c>
      <c r="E788" s="217" t="s">
        <v>87</v>
      </c>
      <c r="F788" s="217" t="s">
        <v>9</v>
      </c>
      <c r="G788" s="217" t="s">
        <v>5</v>
      </c>
      <c r="H788" s="217" t="s">
        <v>174</v>
      </c>
      <c r="I788" s="217">
        <v>4</v>
      </c>
      <c r="J788" s="217">
        <v>4</v>
      </c>
      <c r="K788" s="217">
        <v>0</v>
      </c>
      <c r="L788" s="217">
        <v>66</v>
      </c>
      <c r="M788" s="217">
        <v>3449.4066435837999</v>
      </c>
      <c r="N788" s="217">
        <v>1.15961972979914</v>
      </c>
      <c r="O788" s="217">
        <v>1.15961972979914</v>
      </c>
      <c r="P788" s="217">
        <v>0</v>
      </c>
      <c r="Q788" s="217">
        <v>1.15961972979914</v>
      </c>
      <c r="R788" s="217">
        <v>1.15961972979914</v>
      </c>
      <c r="S788" s="217">
        <v>0</v>
      </c>
      <c r="T788" s="217">
        <v>1.15961972979914</v>
      </c>
      <c r="U788" s="217">
        <v>1.15961972979914</v>
      </c>
      <c r="V788" s="217">
        <v>0</v>
      </c>
      <c r="W788" s="217">
        <v>1.15961972979914</v>
      </c>
      <c r="X788" s="217">
        <v>1.15961972979914</v>
      </c>
      <c r="Y788" s="217">
        <v>0</v>
      </c>
    </row>
    <row r="789" spans="2:25">
      <c r="B789" s="217" t="s">
        <v>957</v>
      </c>
      <c r="C789" s="217" t="s">
        <v>169</v>
      </c>
      <c r="D789" s="217" t="s">
        <v>14</v>
      </c>
      <c r="E789" s="217" t="s">
        <v>87</v>
      </c>
      <c r="F789" s="217" t="s">
        <v>9</v>
      </c>
      <c r="G789" s="217" t="s">
        <v>5</v>
      </c>
      <c r="H789" s="217" t="s">
        <v>176</v>
      </c>
      <c r="I789" s="217">
        <v>6</v>
      </c>
      <c r="J789" s="217">
        <v>5</v>
      </c>
      <c r="K789" s="217">
        <v>1</v>
      </c>
      <c r="L789" s="217">
        <v>59</v>
      </c>
      <c r="M789" s="217">
        <v>3851.3679169417601</v>
      </c>
      <c r="N789" s="217">
        <v>1.5578880359901801</v>
      </c>
      <c r="O789" s="217">
        <v>1.29824002999182</v>
      </c>
      <c r="P789" s="217">
        <v>0.25964800599836402</v>
      </c>
      <c r="Q789" s="217">
        <v>1.5578880359901801</v>
      </c>
      <c r="R789" s="217">
        <v>1.29824002999182</v>
      </c>
      <c r="S789" s="217">
        <v>0.25964800599836402</v>
      </c>
      <c r="T789" s="217">
        <v>1.5578880359901801</v>
      </c>
      <c r="U789" s="217">
        <v>1.29824002999182</v>
      </c>
      <c r="V789" s="217">
        <v>0.25964800599836402</v>
      </c>
      <c r="W789" s="217">
        <v>1.5578880359901801</v>
      </c>
      <c r="X789" s="217">
        <v>1.29824002999182</v>
      </c>
      <c r="Y789" s="217">
        <v>0.25964800599836402</v>
      </c>
    </row>
    <row r="790" spans="2:25">
      <c r="B790" s="217" t="s">
        <v>958</v>
      </c>
      <c r="C790" s="217" t="s">
        <v>169</v>
      </c>
      <c r="D790" s="217" t="s">
        <v>14</v>
      </c>
      <c r="E790" s="217" t="s">
        <v>87</v>
      </c>
      <c r="F790" s="217" t="s">
        <v>9</v>
      </c>
      <c r="G790" s="217" t="s">
        <v>5</v>
      </c>
      <c r="H790" s="217" t="s">
        <v>178</v>
      </c>
      <c r="I790" s="217">
        <v>4</v>
      </c>
      <c r="J790" s="217">
        <v>4</v>
      </c>
      <c r="K790" s="217">
        <v>0</v>
      </c>
      <c r="L790" s="217">
        <v>20</v>
      </c>
      <c r="M790" s="217">
        <v>2121.3278440334998</v>
      </c>
      <c r="N790" s="217">
        <v>1.8856114160998201</v>
      </c>
      <c r="O790" s="217">
        <v>1.8856114160998201</v>
      </c>
      <c r="P790" s="217">
        <v>0</v>
      </c>
      <c r="Q790" s="217">
        <v>1.8856114160998201</v>
      </c>
      <c r="R790" s="217">
        <v>1.8856114160998201</v>
      </c>
      <c r="S790" s="217">
        <v>0</v>
      </c>
      <c r="T790" s="217">
        <v>1.8856114160998201</v>
      </c>
      <c r="U790" s="217">
        <v>1.8856114160998201</v>
      </c>
      <c r="V790" s="217">
        <v>0</v>
      </c>
      <c r="W790" s="217">
        <v>1.8856114160998201</v>
      </c>
      <c r="X790" s="217">
        <v>1.8856114160998201</v>
      </c>
      <c r="Y790" s="217">
        <v>0</v>
      </c>
    </row>
    <row r="791" spans="2:25">
      <c r="B791" s="217" t="s">
        <v>959</v>
      </c>
      <c r="C791" s="217" t="s">
        <v>169</v>
      </c>
      <c r="D791" s="217" t="s">
        <v>14</v>
      </c>
      <c r="E791" s="217" t="s">
        <v>87</v>
      </c>
      <c r="F791" s="217" t="s">
        <v>9</v>
      </c>
      <c r="G791" s="217" t="s">
        <v>5</v>
      </c>
      <c r="H791" s="217" t="s">
        <v>5</v>
      </c>
      <c r="I791" s="217">
        <v>22</v>
      </c>
      <c r="J791" s="217">
        <v>21</v>
      </c>
      <c r="K791" s="217">
        <v>1</v>
      </c>
      <c r="L791" s="217">
        <v>334</v>
      </c>
      <c r="M791" s="217">
        <v>18920</v>
      </c>
      <c r="N791" s="217">
        <v>1.16279069767442</v>
      </c>
      <c r="O791" s="217">
        <v>1.10993657505285</v>
      </c>
      <c r="P791" s="217">
        <v>5.2854122621564498E-2</v>
      </c>
      <c r="Q791" s="217">
        <v>1.16279069767442</v>
      </c>
      <c r="R791" s="217">
        <v>1.10993657505285</v>
      </c>
      <c r="S791" s="217">
        <v>5.2854122621564498E-2</v>
      </c>
      <c r="T791" s="217">
        <v>1.16279069767442</v>
      </c>
      <c r="U791" s="217">
        <v>1.10993657505285</v>
      </c>
      <c r="V791" s="217">
        <v>5.2854122621564498E-2</v>
      </c>
      <c r="W791" s="217">
        <v>1.16279069767442</v>
      </c>
      <c r="X791" s="217">
        <v>1.10993657505285</v>
      </c>
      <c r="Y791" s="217">
        <v>5.2854122621564498E-2</v>
      </c>
    </row>
    <row r="792" spans="2:25">
      <c r="B792" s="217" t="s">
        <v>960</v>
      </c>
      <c r="C792" s="217" t="s">
        <v>169</v>
      </c>
      <c r="D792" s="217" t="s">
        <v>14</v>
      </c>
      <c r="E792" s="217" t="s">
        <v>87</v>
      </c>
      <c r="F792" s="217" t="s">
        <v>5</v>
      </c>
      <c r="G792" s="217" t="s">
        <v>5</v>
      </c>
      <c r="H792" s="217" t="s">
        <v>170</v>
      </c>
      <c r="I792" s="217">
        <v>33</v>
      </c>
      <c r="J792" s="217">
        <v>33</v>
      </c>
      <c r="K792" s="217">
        <v>0</v>
      </c>
      <c r="L792" s="217">
        <v>191</v>
      </c>
      <c r="M792" s="217">
        <v>10780.300361798299</v>
      </c>
      <c r="N792" s="217">
        <v>3.0611391976554598</v>
      </c>
      <c r="O792" s="217">
        <v>3.0611391976554598</v>
      </c>
      <c r="P792" s="217">
        <v>0</v>
      </c>
      <c r="Q792" s="217">
        <v>3.0611391976554598</v>
      </c>
      <c r="R792" s="217">
        <v>3.0611391976554598</v>
      </c>
      <c r="S792" s="217">
        <v>0</v>
      </c>
      <c r="T792" s="217">
        <v>3.0611391976554598</v>
      </c>
      <c r="U792" s="217">
        <v>3.0611391976554598</v>
      </c>
      <c r="V792" s="217">
        <v>0</v>
      </c>
      <c r="W792" s="217">
        <v>3.0611391976554598</v>
      </c>
      <c r="X792" s="217">
        <v>3.0611391976554598</v>
      </c>
      <c r="Y792" s="217">
        <v>0</v>
      </c>
    </row>
    <row r="793" spans="2:25">
      <c r="B793" s="217" t="s">
        <v>961</v>
      </c>
      <c r="C793" s="217" t="s">
        <v>169</v>
      </c>
      <c r="D793" s="217" t="s">
        <v>14</v>
      </c>
      <c r="E793" s="217" t="s">
        <v>87</v>
      </c>
      <c r="F793" s="217" t="s">
        <v>5</v>
      </c>
      <c r="G793" s="217" t="s">
        <v>5</v>
      </c>
      <c r="H793" s="217" t="s">
        <v>172</v>
      </c>
      <c r="I793" s="217">
        <v>29</v>
      </c>
      <c r="J793" s="217">
        <v>28</v>
      </c>
      <c r="K793" s="217">
        <v>1</v>
      </c>
      <c r="L793" s="217">
        <v>111</v>
      </c>
      <c r="M793" s="217">
        <v>7814.9380995082101</v>
      </c>
      <c r="N793" s="217">
        <v>3.71084193255798</v>
      </c>
      <c r="O793" s="217">
        <v>3.5828818659180501</v>
      </c>
      <c r="P793" s="217">
        <v>0.12796006663993001</v>
      </c>
      <c r="Q793" s="217">
        <v>3.71084193255798</v>
      </c>
      <c r="R793" s="217">
        <v>3.5828818659180501</v>
      </c>
      <c r="S793" s="217">
        <v>0.12796006663993001</v>
      </c>
      <c r="T793" s="217">
        <v>3.71084193255798</v>
      </c>
      <c r="U793" s="217">
        <v>3.5828818659180501</v>
      </c>
      <c r="V793" s="217">
        <v>0.12796006663993001</v>
      </c>
      <c r="W793" s="217">
        <v>3.71084193255798</v>
      </c>
      <c r="X793" s="217">
        <v>3.5828818659180501</v>
      </c>
      <c r="Y793" s="217">
        <v>0.12796006663993001</v>
      </c>
    </row>
    <row r="794" spans="2:25">
      <c r="B794" s="217" t="s">
        <v>962</v>
      </c>
      <c r="C794" s="217" t="s">
        <v>169</v>
      </c>
      <c r="D794" s="217" t="s">
        <v>14</v>
      </c>
      <c r="E794" s="217" t="s">
        <v>87</v>
      </c>
      <c r="F794" s="217" t="s">
        <v>5</v>
      </c>
      <c r="G794" s="217" t="s">
        <v>5</v>
      </c>
      <c r="H794" s="217" t="s">
        <v>174</v>
      </c>
      <c r="I794" s="217">
        <v>15</v>
      </c>
      <c r="J794" s="217">
        <v>15</v>
      </c>
      <c r="K794" s="217">
        <v>0</v>
      </c>
      <c r="L794" s="217">
        <v>93</v>
      </c>
      <c r="M794" s="217">
        <v>6627.2194025515701</v>
      </c>
      <c r="N794" s="217">
        <v>2.26339269742975</v>
      </c>
      <c r="O794" s="217">
        <v>2.26339269742975</v>
      </c>
      <c r="P794" s="217">
        <v>0</v>
      </c>
      <c r="Q794" s="217">
        <v>2.26339269742975</v>
      </c>
      <c r="R794" s="217">
        <v>2.26339269742975</v>
      </c>
      <c r="S794" s="217">
        <v>0</v>
      </c>
      <c r="T794" s="217">
        <v>2.26339269742975</v>
      </c>
      <c r="U794" s="217">
        <v>2.26339269742975</v>
      </c>
      <c r="V794" s="217">
        <v>0</v>
      </c>
      <c r="W794" s="217">
        <v>2.26339269742975</v>
      </c>
      <c r="X794" s="217">
        <v>2.26339269742975</v>
      </c>
      <c r="Y794" s="217">
        <v>0</v>
      </c>
    </row>
    <row r="795" spans="2:25">
      <c r="B795" s="217" t="s">
        <v>963</v>
      </c>
      <c r="C795" s="217" t="s">
        <v>169</v>
      </c>
      <c r="D795" s="217" t="s">
        <v>14</v>
      </c>
      <c r="E795" s="217" t="s">
        <v>87</v>
      </c>
      <c r="F795" s="217" t="s">
        <v>5</v>
      </c>
      <c r="G795" s="217" t="s">
        <v>5</v>
      </c>
      <c r="H795" s="217" t="s">
        <v>176</v>
      </c>
      <c r="I795" s="217">
        <v>33</v>
      </c>
      <c r="J795" s="217">
        <v>32</v>
      </c>
      <c r="K795" s="217">
        <v>1</v>
      </c>
      <c r="L795" s="217">
        <v>87</v>
      </c>
      <c r="M795" s="217">
        <v>7330.9742848229098</v>
      </c>
      <c r="N795" s="217">
        <v>4.5014480637749497</v>
      </c>
      <c r="O795" s="217">
        <v>4.3650405466908602</v>
      </c>
      <c r="P795" s="217">
        <v>0.13640751708408899</v>
      </c>
      <c r="Q795" s="217">
        <v>4.5014480637749497</v>
      </c>
      <c r="R795" s="217">
        <v>4.3650405466908602</v>
      </c>
      <c r="S795" s="217">
        <v>0.13640751708408899</v>
      </c>
      <c r="T795" s="217">
        <v>4.5014480637749497</v>
      </c>
      <c r="U795" s="217">
        <v>4.3650405466908602</v>
      </c>
      <c r="V795" s="217">
        <v>0.13640751708408899</v>
      </c>
      <c r="W795" s="217">
        <v>4.5014480637749497</v>
      </c>
      <c r="X795" s="217">
        <v>4.3650405466908602</v>
      </c>
      <c r="Y795" s="217">
        <v>0.13640751708408899</v>
      </c>
    </row>
    <row r="796" spans="2:25">
      <c r="B796" s="217" t="s">
        <v>964</v>
      </c>
      <c r="C796" s="217" t="s">
        <v>169</v>
      </c>
      <c r="D796" s="217" t="s">
        <v>14</v>
      </c>
      <c r="E796" s="217" t="s">
        <v>87</v>
      </c>
      <c r="F796" s="217" t="s">
        <v>5</v>
      </c>
      <c r="G796" s="217" t="s">
        <v>5</v>
      </c>
      <c r="H796" s="217" t="s">
        <v>178</v>
      </c>
      <c r="I796" s="217">
        <v>8</v>
      </c>
      <c r="J796" s="217">
        <v>8</v>
      </c>
      <c r="K796" s="217">
        <v>0</v>
      </c>
      <c r="L796" s="217">
        <v>33</v>
      </c>
      <c r="M796" s="217">
        <v>4096.5678513190396</v>
      </c>
      <c r="N796" s="217">
        <v>1.95285426492426</v>
      </c>
      <c r="O796" s="217">
        <v>1.95285426492426</v>
      </c>
      <c r="P796" s="217">
        <v>0</v>
      </c>
      <c r="Q796" s="217">
        <v>1.95285426492426</v>
      </c>
      <c r="R796" s="217">
        <v>1.95285426492426</v>
      </c>
      <c r="S796" s="217">
        <v>0</v>
      </c>
      <c r="T796" s="217">
        <v>1.95285426492426</v>
      </c>
      <c r="U796" s="217">
        <v>1.95285426492426</v>
      </c>
      <c r="V796" s="217">
        <v>0</v>
      </c>
      <c r="W796" s="217">
        <v>1.95285426492426</v>
      </c>
      <c r="X796" s="217">
        <v>1.95285426492426</v>
      </c>
      <c r="Y796" s="217">
        <v>0</v>
      </c>
    </row>
    <row r="797" spans="2:25">
      <c r="B797" s="217" t="s">
        <v>965</v>
      </c>
      <c r="C797" s="217" t="s">
        <v>169</v>
      </c>
      <c r="D797" s="217" t="s">
        <v>14</v>
      </c>
      <c r="E797" s="217" t="s">
        <v>87</v>
      </c>
      <c r="F797" s="217" t="s">
        <v>5</v>
      </c>
      <c r="G797" s="217" t="s">
        <v>5</v>
      </c>
      <c r="H797" s="217" t="s">
        <v>5</v>
      </c>
      <c r="I797" s="217">
        <v>118</v>
      </c>
      <c r="J797" s="217">
        <v>116</v>
      </c>
      <c r="K797" s="217">
        <v>2</v>
      </c>
      <c r="L797" s="217">
        <v>515</v>
      </c>
      <c r="M797" s="217">
        <v>36650</v>
      </c>
      <c r="N797" s="217">
        <v>3.21964529331514</v>
      </c>
      <c r="O797" s="217">
        <v>3.16507503410641</v>
      </c>
      <c r="P797" s="217">
        <v>5.4570259208731202E-2</v>
      </c>
      <c r="Q797" s="217">
        <v>3.21964529331514</v>
      </c>
      <c r="R797" s="217">
        <v>3.16507503410641</v>
      </c>
      <c r="S797" s="217">
        <v>5.4570259208731202E-2</v>
      </c>
      <c r="T797" s="217">
        <v>3.21964529331514</v>
      </c>
      <c r="U797" s="217">
        <v>3.16507503410641</v>
      </c>
      <c r="V797" s="217">
        <v>5.4570259208731202E-2</v>
      </c>
      <c r="W797" s="217">
        <v>3.21964529331514</v>
      </c>
      <c r="X797" s="217">
        <v>3.16507503410641</v>
      </c>
      <c r="Y797" s="217">
        <v>5.4570259208731202E-2</v>
      </c>
    </row>
    <row r="798" spans="2:25">
      <c r="B798" s="217" t="s">
        <v>966</v>
      </c>
      <c r="C798" s="217" t="s">
        <v>169</v>
      </c>
      <c r="D798" s="217" t="s">
        <v>14</v>
      </c>
      <c r="E798" s="217" t="s">
        <v>88</v>
      </c>
      <c r="F798" s="217" t="s">
        <v>12</v>
      </c>
      <c r="G798" s="217" t="s">
        <v>10</v>
      </c>
      <c r="H798" s="217" t="s">
        <v>170</v>
      </c>
      <c r="I798" s="217">
        <v>2</v>
      </c>
      <c r="J798" s="217">
        <v>2</v>
      </c>
      <c r="K798" s="217">
        <v>0</v>
      </c>
      <c r="L798" s="217">
        <v>10</v>
      </c>
      <c r="M798" s="217">
        <v>312.54098360655701</v>
      </c>
      <c r="N798" s="217">
        <v>6.3991607658012102</v>
      </c>
      <c r="O798" s="217">
        <v>6.3991607658012102</v>
      </c>
      <c r="P798" s="217">
        <v>0</v>
      </c>
      <c r="Q798" s="217">
        <v>6.3991607658012102</v>
      </c>
      <c r="R798" s="217">
        <v>6.3991607658012102</v>
      </c>
      <c r="S798" s="217">
        <v>0</v>
      </c>
      <c r="T798" s="217">
        <v>6.3991607658012102</v>
      </c>
      <c r="U798" s="217">
        <v>6.3991607658012102</v>
      </c>
      <c r="V798" s="217">
        <v>0</v>
      </c>
      <c r="W798" s="217">
        <v>6.3991607658012102</v>
      </c>
      <c r="X798" s="217">
        <v>6.3991607658012102</v>
      </c>
      <c r="Y798" s="217">
        <v>0</v>
      </c>
    </row>
    <row r="799" spans="2:25">
      <c r="B799" s="217" t="s">
        <v>967</v>
      </c>
      <c r="C799" s="217" t="s">
        <v>169</v>
      </c>
      <c r="D799" s="217" t="s">
        <v>14</v>
      </c>
      <c r="E799" s="217" t="s">
        <v>88</v>
      </c>
      <c r="F799" s="217" t="s">
        <v>12</v>
      </c>
      <c r="G799" s="217" t="s">
        <v>10</v>
      </c>
      <c r="H799" s="217" t="s">
        <v>172</v>
      </c>
      <c r="I799" s="217">
        <v>3</v>
      </c>
      <c r="J799" s="217">
        <v>1</v>
      </c>
      <c r="K799" s="217">
        <v>2</v>
      </c>
      <c r="L799" s="217">
        <v>4</v>
      </c>
      <c r="M799" s="217">
        <v>423.44262295082001</v>
      </c>
      <c r="N799" s="217">
        <v>7.08478513356562</v>
      </c>
      <c r="O799" s="217">
        <v>2.3615950445218701</v>
      </c>
      <c r="P799" s="217">
        <v>4.7231900890437499</v>
      </c>
      <c r="Q799" s="217">
        <v>7.08478513356562</v>
      </c>
      <c r="R799" s="217">
        <v>2.3615950445218701</v>
      </c>
      <c r="S799" s="217">
        <v>4.7231900890437499</v>
      </c>
      <c r="T799" s="217">
        <v>7.08478513356562</v>
      </c>
      <c r="U799" s="217">
        <v>2.3615950445218701</v>
      </c>
      <c r="V799" s="217">
        <v>4.7231900890437499</v>
      </c>
      <c r="W799" s="217">
        <v>7.08478513356562</v>
      </c>
      <c r="X799" s="217">
        <v>2.3615950445218701</v>
      </c>
      <c r="Y799" s="217">
        <v>4.7231900890437499</v>
      </c>
    </row>
    <row r="800" spans="2:25">
      <c r="B800" s="217" t="s">
        <v>968</v>
      </c>
      <c r="C800" s="217" t="s">
        <v>169</v>
      </c>
      <c r="D800" s="217" t="s">
        <v>14</v>
      </c>
      <c r="E800" s="217" t="s">
        <v>88</v>
      </c>
      <c r="F800" s="217" t="s">
        <v>12</v>
      </c>
      <c r="G800" s="217" t="s">
        <v>10</v>
      </c>
      <c r="H800" s="217" t="s">
        <v>174</v>
      </c>
      <c r="I800" s="217">
        <v>2</v>
      </c>
      <c r="J800" s="217">
        <v>2</v>
      </c>
      <c r="K800" s="217">
        <v>0</v>
      </c>
      <c r="L800" s="217">
        <v>5</v>
      </c>
      <c r="M800" s="217">
        <v>514.18032786885203</v>
      </c>
      <c r="N800" s="217">
        <v>3.8896859556830901</v>
      </c>
      <c r="O800" s="217">
        <v>3.8896859556830901</v>
      </c>
      <c r="P800" s="217">
        <v>0</v>
      </c>
      <c r="Q800" s="217">
        <v>3.8896859556830901</v>
      </c>
      <c r="R800" s="217">
        <v>3.8896859556830901</v>
      </c>
      <c r="S800" s="217">
        <v>0</v>
      </c>
      <c r="T800" s="217">
        <v>3.8896859556830901</v>
      </c>
      <c r="U800" s="217">
        <v>3.8896859556830901</v>
      </c>
      <c r="V800" s="217">
        <v>0</v>
      </c>
      <c r="W800" s="217">
        <v>3.8896859556830901</v>
      </c>
      <c r="X800" s="217">
        <v>3.8896859556830901</v>
      </c>
      <c r="Y800" s="217">
        <v>0</v>
      </c>
    </row>
    <row r="801" spans="2:25">
      <c r="B801" s="217" t="s">
        <v>969</v>
      </c>
      <c r="C801" s="217" t="s">
        <v>169</v>
      </c>
      <c r="D801" s="217" t="s">
        <v>14</v>
      </c>
      <c r="E801" s="217" t="s">
        <v>88</v>
      </c>
      <c r="F801" s="217" t="s">
        <v>12</v>
      </c>
      <c r="G801" s="217" t="s">
        <v>10</v>
      </c>
      <c r="H801" s="217" t="s">
        <v>176</v>
      </c>
      <c r="I801" s="217">
        <v>3</v>
      </c>
      <c r="J801" s="217">
        <v>2</v>
      </c>
      <c r="K801" s="217">
        <v>1</v>
      </c>
      <c r="L801" s="217">
        <v>16</v>
      </c>
      <c r="M801" s="217">
        <v>685.57377049180297</v>
      </c>
      <c r="N801" s="217">
        <v>4.3758967001434703</v>
      </c>
      <c r="O801" s="217">
        <v>2.91726446676231</v>
      </c>
      <c r="P801" s="217">
        <v>1.4586322333811601</v>
      </c>
      <c r="Q801" s="217">
        <v>4.3758967001434703</v>
      </c>
      <c r="R801" s="217">
        <v>2.91726446676231</v>
      </c>
      <c r="S801" s="217">
        <v>1.4586322333811601</v>
      </c>
      <c r="T801" s="217">
        <v>4.3758967001434703</v>
      </c>
      <c r="U801" s="217">
        <v>2.91726446676231</v>
      </c>
      <c r="V801" s="217">
        <v>1.4586322333811601</v>
      </c>
      <c r="W801" s="217">
        <v>4.3758967001434703</v>
      </c>
      <c r="X801" s="217">
        <v>2.91726446676231</v>
      </c>
      <c r="Y801" s="217">
        <v>1.4586322333811601</v>
      </c>
    </row>
    <row r="802" spans="2:25">
      <c r="B802" s="217" t="s">
        <v>970</v>
      </c>
      <c r="C802" s="217" t="s">
        <v>169</v>
      </c>
      <c r="D802" s="217" t="s">
        <v>14</v>
      </c>
      <c r="E802" s="217" t="s">
        <v>88</v>
      </c>
      <c r="F802" s="217" t="s">
        <v>12</v>
      </c>
      <c r="G802" s="217" t="s">
        <v>10</v>
      </c>
      <c r="H802" s="217" t="s">
        <v>178</v>
      </c>
      <c r="I802" s="217">
        <v>0</v>
      </c>
      <c r="J802" s="217">
        <v>0</v>
      </c>
      <c r="K802" s="217">
        <v>0</v>
      </c>
      <c r="L802" s="217">
        <v>6</v>
      </c>
      <c r="M802" s="217">
        <v>524.26229508196695</v>
      </c>
      <c r="N802" s="217">
        <v>0</v>
      </c>
      <c r="O802" s="217">
        <v>0</v>
      </c>
      <c r="P802" s="217">
        <v>0</v>
      </c>
      <c r="Q802" s="217">
        <v>0</v>
      </c>
      <c r="R802" s="217">
        <v>0</v>
      </c>
      <c r="S802" s="217">
        <v>0</v>
      </c>
      <c r="T802" s="217">
        <v>0</v>
      </c>
      <c r="U802" s="217">
        <v>0</v>
      </c>
      <c r="V802" s="217">
        <v>0</v>
      </c>
      <c r="W802" s="217">
        <v>0</v>
      </c>
      <c r="X802" s="217">
        <v>0</v>
      </c>
      <c r="Y802" s="217">
        <v>0</v>
      </c>
    </row>
    <row r="803" spans="2:25">
      <c r="B803" s="217" t="s">
        <v>971</v>
      </c>
      <c r="C803" s="217" t="s">
        <v>169</v>
      </c>
      <c r="D803" s="217" t="s">
        <v>14</v>
      </c>
      <c r="E803" s="217" t="s">
        <v>88</v>
      </c>
      <c r="F803" s="217" t="s">
        <v>12</v>
      </c>
      <c r="G803" s="217" t="s">
        <v>10</v>
      </c>
      <c r="H803" s="217" t="s">
        <v>5</v>
      </c>
      <c r="I803" s="217">
        <v>10</v>
      </c>
      <c r="J803" s="217">
        <v>7</v>
      </c>
      <c r="K803" s="217">
        <v>3</v>
      </c>
      <c r="L803" s="217">
        <v>41</v>
      </c>
      <c r="M803" s="217">
        <v>2460</v>
      </c>
      <c r="N803" s="217">
        <v>4.0650406504065</v>
      </c>
      <c r="O803" s="217">
        <v>2.8455284552845499</v>
      </c>
      <c r="P803" s="217">
        <v>1.2195121951219501</v>
      </c>
      <c r="Q803" s="217">
        <v>4.0650406504065</v>
      </c>
      <c r="R803" s="217">
        <v>2.8455284552845499</v>
      </c>
      <c r="S803" s="217">
        <v>1.2195121951219501</v>
      </c>
      <c r="T803" s="217">
        <v>4.0650406504065</v>
      </c>
      <c r="U803" s="217">
        <v>2.8455284552845499</v>
      </c>
      <c r="V803" s="217">
        <v>1.2195121951219501</v>
      </c>
      <c r="W803" s="217">
        <v>4.0650406504065</v>
      </c>
      <c r="X803" s="217">
        <v>2.8455284552845499</v>
      </c>
      <c r="Y803" s="217">
        <v>1.2195121951219501</v>
      </c>
    </row>
    <row r="804" spans="2:25">
      <c r="B804" s="217" t="s">
        <v>972</v>
      </c>
      <c r="C804" s="217" t="s">
        <v>169</v>
      </c>
      <c r="D804" s="217" t="s">
        <v>14</v>
      </c>
      <c r="E804" s="217" t="s">
        <v>88</v>
      </c>
      <c r="F804" s="217" t="s">
        <v>9</v>
      </c>
      <c r="G804" s="217" t="s">
        <v>10</v>
      </c>
      <c r="H804" s="217" t="s">
        <v>170</v>
      </c>
      <c r="I804" s="217">
        <v>1</v>
      </c>
      <c r="J804" s="217">
        <v>0</v>
      </c>
      <c r="K804" s="217">
        <v>1</v>
      </c>
      <c r="L804" s="217">
        <v>5</v>
      </c>
      <c r="M804" s="217">
        <v>392.61992619926201</v>
      </c>
      <c r="N804" s="217">
        <v>2.5469924812030098</v>
      </c>
      <c r="O804" s="217">
        <v>0</v>
      </c>
      <c r="P804" s="217">
        <v>2.5469924812030098</v>
      </c>
      <c r="Q804" s="217">
        <v>2.5469924812030098</v>
      </c>
      <c r="R804" s="217">
        <v>0</v>
      </c>
      <c r="S804" s="217">
        <v>2.5469924812030098</v>
      </c>
      <c r="T804" s="217">
        <v>2.5469924812030098</v>
      </c>
      <c r="U804" s="217">
        <v>0</v>
      </c>
      <c r="V804" s="217">
        <v>2.5469924812030098</v>
      </c>
      <c r="W804" s="217">
        <v>2.5469924812030098</v>
      </c>
      <c r="X804" s="217">
        <v>0</v>
      </c>
      <c r="Y804" s="217">
        <v>2.5469924812030098</v>
      </c>
    </row>
    <row r="805" spans="2:25">
      <c r="B805" s="217" t="s">
        <v>973</v>
      </c>
      <c r="C805" s="217" t="s">
        <v>169</v>
      </c>
      <c r="D805" s="217" t="s">
        <v>14</v>
      </c>
      <c r="E805" s="217" t="s">
        <v>88</v>
      </c>
      <c r="F805" s="217" t="s">
        <v>9</v>
      </c>
      <c r="G805" s="217" t="s">
        <v>10</v>
      </c>
      <c r="H805" s="217" t="s">
        <v>172</v>
      </c>
      <c r="I805" s="217">
        <v>1</v>
      </c>
      <c r="J805" s="217">
        <v>1</v>
      </c>
      <c r="K805" s="217">
        <v>0</v>
      </c>
      <c r="L805" s="217">
        <v>16</v>
      </c>
      <c r="M805" s="217">
        <v>506.27306273062698</v>
      </c>
      <c r="N805" s="217">
        <v>1.9752186588921301</v>
      </c>
      <c r="O805" s="217">
        <v>1.9752186588921301</v>
      </c>
      <c r="P805" s="217">
        <v>0</v>
      </c>
      <c r="Q805" s="217">
        <v>1.9752186588921301</v>
      </c>
      <c r="R805" s="217">
        <v>1.9752186588921301</v>
      </c>
      <c r="S805" s="217">
        <v>0</v>
      </c>
      <c r="T805" s="217">
        <v>1.9752186588921301</v>
      </c>
      <c r="U805" s="217">
        <v>1.9752186588921301</v>
      </c>
      <c r="V805" s="217">
        <v>0</v>
      </c>
      <c r="W805" s="217">
        <v>1.9752186588921301</v>
      </c>
      <c r="X805" s="217">
        <v>1.9752186588921301</v>
      </c>
      <c r="Y805" s="217">
        <v>0</v>
      </c>
    </row>
    <row r="806" spans="2:25">
      <c r="B806" s="217" t="s">
        <v>974</v>
      </c>
      <c r="C806" s="217" t="s">
        <v>169</v>
      </c>
      <c r="D806" s="217" t="s">
        <v>14</v>
      </c>
      <c r="E806" s="217" t="s">
        <v>88</v>
      </c>
      <c r="F806" s="217" t="s">
        <v>9</v>
      </c>
      <c r="G806" s="217" t="s">
        <v>10</v>
      </c>
      <c r="H806" s="217" t="s">
        <v>174</v>
      </c>
      <c r="I806" s="217">
        <v>1</v>
      </c>
      <c r="J806" s="217">
        <v>1</v>
      </c>
      <c r="K806" s="217">
        <v>0</v>
      </c>
      <c r="L806" s="217">
        <v>15</v>
      </c>
      <c r="M806" s="217">
        <v>588.92988929889304</v>
      </c>
      <c r="N806" s="217">
        <v>1.6979949874686699</v>
      </c>
      <c r="O806" s="217">
        <v>1.6979949874686699</v>
      </c>
      <c r="P806" s="217">
        <v>0</v>
      </c>
      <c r="Q806" s="217">
        <v>1.6979949874686699</v>
      </c>
      <c r="R806" s="217">
        <v>1.6979949874686699</v>
      </c>
      <c r="S806" s="217">
        <v>0</v>
      </c>
      <c r="T806" s="217">
        <v>1.6979949874686699</v>
      </c>
      <c r="U806" s="217">
        <v>1.6979949874686699</v>
      </c>
      <c r="V806" s="217">
        <v>0</v>
      </c>
      <c r="W806" s="217">
        <v>1.6979949874686699</v>
      </c>
      <c r="X806" s="217">
        <v>1.6979949874686699</v>
      </c>
      <c r="Y806" s="217">
        <v>0</v>
      </c>
    </row>
    <row r="807" spans="2:25">
      <c r="B807" s="217" t="s">
        <v>975</v>
      </c>
      <c r="C807" s="217" t="s">
        <v>169</v>
      </c>
      <c r="D807" s="217" t="s">
        <v>14</v>
      </c>
      <c r="E807" s="217" t="s">
        <v>88</v>
      </c>
      <c r="F807" s="217" t="s">
        <v>9</v>
      </c>
      <c r="G807" s="217" t="s">
        <v>10</v>
      </c>
      <c r="H807" s="217" t="s">
        <v>176</v>
      </c>
      <c r="I807" s="217">
        <v>2</v>
      </c>
      <c r="J807" s="217">
        <v>1</v>
      </c>
      <c r="K807" s="217">
        <v>1</v>
      </c>
      <c r="L807" s="217">
        <v>16</v>
      </c>
      <c r="M807" s="217">
        <v>754.24354243542405</v>
      </c>
      <c r="N807" s="217">
        <v>2.6516634050880601</v>
      </c>
      <c r="O807" s="217">
        <v>1.32583170254403</v>
      </c>
      <c r="P807" s="217">
        <v>1.32583170254403</v>
      </c>
      <c r="Q807" s="217">
        <v>2.6516634050880601</v>
      </c>
      <c r="R807" s="217">
        <v>1.32583170254403</v>
      </c>
      <c r="S807" s="217">
        <v>1.32583170254403</v>
      </c>
      <c r="T807" s="217">
        <v>2.6516634050880601</v>
      </c>
      <c r="U807" s="217">
        <v>1.32583170254403</v>
      </c>
      <c r="V807" s="217">
        <v>1.32583170254403</v>
      </c>
      <c r="W807" s="217">
        <v>2.6516634050880601</v>
      </c>
      <c r="X807" s="217">
        <v>1.32583170254403</v>
      </c>
      <c r="Y807" s="217">
        <v>1.32583170254403</v>
      </c>
    </row>
    <row r="808" spans="2:25">
      <c r="B808" s="217" t="s">
        <v>976</v>
      </c>
      <c r="C808" s="217" t="s">
        <v>169</v>
      </c>
      <c r="D808" s="217" t="s">
        <v>14</v>
      </c>
      <c r="E808" s="217" t="s">
        <v>88</v>
      </c>
      <c r="F808" s="217" t="s">
        <v>9</v>
      </c>
      <c r="G808" s="217" t="s">
        <v>10</v>
      </c>
      <c r="H808" s="217" t="s">
        <v>178</v>
      </c>
      <c r="I808" s="217">
        <v>1</v>
      </c>
      <c r="J808" s="217">
        <v>1</v>
      </c>
      <c r="K808" s="217">
        <v>0</v>
      </c>
      <c r="L808" s="217">
        <v>8</v>
      </c>
      <c r="M808" s="217">
        <v>557.93357933579296</v>
      </c>
      <c r="N808" s="217">
        <v>1.7923280423280401</v>
      </c>
      <c r="O808" s="217">
        <v>1.7923280423280401</v>
      </c>
      <c r="P808" s="217">
        <v>0</v>
      </c>
      <c r="Q808" s="217">
        <v>1.7923280423280401</v>
      </c>
      <c r="R808" s="217">
        <v>1.7923280423280401</v>
      </c>
      <c r="S808" s="217">
        <v>0</v>
      </c>
      <c r="T808" s="217">
        <v>1.7923280423280401</v>
      </c>
      <c r="U808" s="217">
        <v>1.7923280423280401</v>
      </c>
      <c r="V808" s="217">
        <v>0</v>
      </c>
      <c r="W808" s="217">
        <v>1.7923280423280401</v>
      </c>
      <c r="X808" s="217">
        <v>1.7923280423280401</v>
      </c>
      <c r="Y808" s="217">
        <v>0</v>
      </c>
    </row>
    <row r="809" spans="2:25">
      <c r="B809" s="217" t="s">
        <v>977</v>
      </c>
      <c r="C809" s="217" t="s">
        <v>169</v>
      </c>
      <c r="D809" s="217" t="s">
        <v>14</v>
      </c>
      <c r="E809" s="217" t="s">
        <v>88</v>
      </c>
      <c r="F809" s="217" t="s">
        <v>9</v>
      </c>
      <c r="G809" s="217" t="s">
        <v>10</v>
      </c>
      <c r="H809" s="217" t="s">
        <v>5</v>
      </c>
      <c r="I809" s="217">
        <v>6</v>
      </c>
      <c r="J809" s="217">
        <v>4</v>
      </c>
      <c r="K809" s="217">
        <v>2</v>
      </c>
      <c r="L809" s="217">
        <v>60</v>
      </c>
      <c r="M809" s="217">
        <v>2800</v>
      </c>
      <c r="N809" s="217">
        <v>2.1428571428571401</v>
      </c>
      <c r="O809" s="217">
        <v>1.4285714285714299</v>
      </c>
      <c r="P809" s="217">
        <v>0.71428571428571397</v>
      </c>
      <c r="Q809" s="217">
        <v>2.1428571428571401</v>
      </c>
      <c r="R809" s="217">
        <v>1.4285714285714299</v>
      </c>
      <c r="S809" s="217">
        <v>0.71428571428571397</v>
      </c>
      <c r="T809" s="217">
        <v>2.1428571428571401</v>
      </c>
      <c r="U809" s="217">
        <v>1.4285714285714299</v>
      </c>
      <c r="V809" s="217">
        <v>0.71428571428571397</v>
      </c>
      <c r="W809" s="217">
        <v>2.1428571428571401</v>
      </c>
      <c r="X809" s="217">
        <v>1.4285714285714299</v>
      </c>
      <c r="Y809" s="217">
        <v>0.71428571428571397</v>
      </c>
    </row>
    <row r="810" spans="2:25">
      <c r="B810" s="217" t="s">
        <v>978</v>
      </c>
      <c r="C810" s="217" t="s">
        <v>169</v>
      </c>
      <c r="D810" s="217" t="s">
        <v>14</v>
      </c>
      <c r="E810" s="217" t="s">
        <v>88</v>
      </c>
      <c r="F810" s="217" t="s">
        <v>5</v>
      </c>
      <c r="G810" s="217" t="s">
        <v>10</v>
      </c>
      <c r="H810" s="217" t="s">
        <v>170</v>
      </c>
      <c r="I810" s="217">
        <v>3</v>
      </c>
      <c r="J810" s="217">
        <v>2</v>
      </c>
      <c r="K810" s="217">
        <v>1</v>
      </c>
      <c r="L810" s="217">
        <v>15</v>
      </c>
      <c r="M810" s="217">
        <v>705.16090980581896</v>
      </c>
      <c r="N810" s="217">
        <v>4.2543481328624901</v>
      </c>
      <c r="O810" s="217">
        <v>2.8362320885749899</v>
      </c>
      <c r="P810" s="217">
        <v>1.4181160442875</v>
      </c>
      <c r="Q810" s="217">
        <v>4.2543481328624901</v>
      </c>
      <c r="R810" s="217">
        <v>2.8362320885749899</v>
      </c>
      <c r="S810" s="217">
        <v>1.4181160442875</v>
      </c>
      <c r="T810" s="217">
        <v>4.2543481328624901</v>
      </c>
      <c r="U810" s="217">
        <v>2.8362320885749899</v>
      </c>
      <c r="V810" s="217">
        <v>1.4181160442875</v>
      </c>
      <c r="W810" s="217">
        <v>4.2543481328624901</v>
      </c>
      <c r="X810" s="217">
        <v>2.8362320885749899</v>
      </c>
      <c r="Y810" s="217">
        <v>1.4181160442875</v>
      </c>
    </row>
    <row r="811" spans="2:25">
      <c r="B811" s="217" t="s">
        <v>979</v>
      </c>
      <c r="C811" s="217" t="s">
        <v>169</v>
      </c>
      <c r="D811" s="217" t="s">
        <v>14</v>
      </c>
      <c r="E811" s="217" t="s">
        <v>88</v>
      </c>
      <c r="F811" s="217" t="s">
        <v>5</v>
      </c>
      <c r="G811" s="217" t="s">
        <v>10</v>
      </c>
      <c r="H811" s="217" t="s">
        <v>172</v>
      </c>
      <c r="I811" s="217">
        <v>4</v>
      </c>
      <c r="J811" s="217">
        <v>2</v>
      </c>
      <c r="K811" s="217">
        <v>2</v>
      </c>
      <c r="L811" s="217">
        <v>20</v>
      </c>
      <c r="M811" s="217">
        <v>929.71568568144698</v>
      </c>
      <c r="N811" s="217">
        <v>4.3023905712294699</v>
      </c>
      <c r="O811" s="217">
        <v>2.1511952856147398</v>
      </c>
      <c r="P811" s="217">
        <v>2.1511952856147398</v>
      </c>
      <c r="Q811" s="217">
        <v>4.3023905712294699</v>
      </c>
      <c r="R811" s="217">
        <v>2.1511952856147398</v>
      </c>
      <c r="S811" s="217">
        <v>2.1511952856147398</v>
      </c>
      <c r="T811" s="217">
        <v>4.3023905712294699</v>
      </c>
      <c r="U811" s="217">
        <v>2.1511952856147398</v>
      </c>
      <c r="V811" s="217">
        <v>2.1511952856147398</v>
      </c>
      <c r="W811" s="217">
        <v>4.3023905712294699</v>
      </c>
      <c r="X811" s="217">
        <v>2.1511952856147398</v>
      </c>
      <c r="Y811" s="217">
        <v>2.1511952856147398</v>
      </c>
    </row>
    <row r="812" spans="2:25">
      <c r="B812" s="217" t="s">
        <v>980</v>
      </c>
      <c r="C812" s="217" t="s">
        <v>169</v>
      </c>
      <c r="D812" s="217" t="s">
        <v>14</v>
      </c>
      <c r="E812" s="217" t="s">
        <v>88</v>
      </c>
      <c r="F812" s="217" t="s">
        <v>5</v>
      </c>
      <c r="G812" s="217" t="s">
        <v>10</v>
      </c>
      <c r="H812" s="217" t="s">
        <v>174</v>
      </c>
      <c r="I812" s="217">
        <v>3</v>
      </c>
      <c r="J812" s="217">
        <v>3</v>
      </c>
      <c r="K812" s="217">
        <v>0</v>
      </c>
      <c r="L812" s="217">
        <v>20</v>
      </c>
      <c r="M812" s="217">
        <v>1103.1102171677501</v>
      </c>
      <c r="N812" s="217">
        <v>2.7195831869843001</v>
      </c>
      <c r="O812" s="217">
        <v>2.7195831869843001</v>
      </c>
      <c r="P812" s="217">
        <v>0</v>
      </c>
      <c r="Q812" s="217">
        <v>2.7195831869843001</v>
      </c>
      <c r="R812" s="217">
        <v>2.7195831869843001</v>
      </c>
      <c r="S812" s="217">
        <v>0</v>
      </c>
      <c r="T812" s="217">
        <v>2.7195831869843001</v>
      </c>
      <c r="U812" s="217">
        <v>2.7195831869843001</v>
      </c>
      <c r="V812" s="217">
        <v>0</v>
      </c>
      <c r="W812" s="217">
        <v>2.7195831869843001</v>
      </c>
      <c r="X812" s="217">
        <v>2.7195831869843001</v>
      </c>
      <c r="Y812" s="217">
        <v>0</v>
      </c>
    </row>
    <row r="813" spans="2:25">
      <c r="B813" s="217" t="s">
        <v>981</v>
      </c>
      <c r="C813" s="217" t="s">
        <v>169</v>
      </c>
      <c r="D813" s="217" t="s">
        <v>14</v>
      </c>
      <c r="E813" s="217" t="s">
        <v>88</v>
      </c>
      <c r="F813" s="217" t="s">
        <v>5</v>
      </c>
      <c r="G813" s="217" t="s">
        <v>10</v>
      </c>
      <c r="H813" s="217" t="s">
        <v>176</v>
      </c>
      <c r="I813" s="217">
        <v>5</v>
      </c>
      <c r="J813" s="217">
        <v>3</v>
      </c>
      <c r="K813" s="217">
        <v>2</v>
      </c>
      <c r="L813" s="217">
        <v>32</v>
      </c>
      <c r="M813" s="217">
        <v>1439.81731292723</v>
      </c>
      <c r="N813" s="217">
        <v>3.4726627851381502</v>
      </c>
      <c r="O813" s="217">
        <v>2.0835976710828898</v>
      </c>
      <c r="P813" s="217">
        <v>1.3890651140552599</v>
      </c>
      <c r="Q813" s="217">
        <v>3.4726627851381502</v>
      </c>
      <c r="R813" s="217">
        <v>2.0835976710828898</v>
      </c>
      <c r="S813" s="217">
        <v>1.3890651140552599</v>
      </c>
      <c r="T813" s="217">
        <v>3.4726627851381502</v>
      </c>
      <c r="U813" s="217">
        <v>2.0835976710828898</v>
      </c>
      <c r="V813" s="217">
        <v>1.3890651140552599</v>
      </c>
      <c r="W813" s="217">
        <v>3.4726627851381502</v>
      </c>
      <c r="X813" s="217">
        <v>2.0835976710828898</v>
      </c>
      <c r="Y813" s="217">
        <v>1.3890651140552599</v>
      </c>
    </row>
    <row r="814" spans="2:25">
      <c r="B814" s="217" t="s">
        <v>982</v>
      </c>
      <c r="C814" s="217" t="s">
        <v>169</v>
      </c>
      <c r="D814" s="217" t="s">
        <v>14</v>
      </c>
      <c r="E814" s="217" t="s">
        <v>88</v>
      </c>
      <c r="F814" s="217" t="s">
        <v>5</v>
      </c>
      <c r="G814" s="217" t="s">
        <v>10</v>
      </c>
      <c r="H814" s="217" t="s">
        <v>178</v>
      </c>
      <c r="I814" s="217">
        <v>1</v>
      </c>
      <c r="J814" s="217">
        <v>1</v>
      </c>
      <c r="K814" s="217">
        <v>0</v>
      </c>
      <c r="L814" s="217">
        <v>14</v>
      </c>
      <c r="M814" s="217">
        <v>1082.19587441776</v>
      </c>
      <c r="N814" s="217">
        <v>0.92404713752768397</v>
      </c>
      <c r="O814" s="217">
        <v>0.92404713752768397</v>
      </c>
      <c r="P814" s="217">
        <v>0</v>
      </c>
      <c r="Q814" s="217">
        <v>0.92404713752768397</v>
      </c>
      <c r="R814" s="217">
        <v>0.92404713752768397</v>
      </c>
      <c r="S814" s="217">
        <v>0</v>
      </c>
      <c r="T814" s="217">
        <v>0.92404713752768397</v>
      </c>
      <c r="U814" s="217">
        <v>0.92404713752768397</v>
      </c>
      <c r="V814" s="217">
        <v>0</v>
      </c>
      <c r="W814" s="217">
        <v>0.92404713752768397</v>
      </c>
      <c r="X814" s="217">
        <v>0.92404713752768397</v>
      </c>
      <c r="Y814" s="217">
        <v>0</v>
      </c>
    </row>
    <row r="815" spans="2:25">
      <c r="B815" s="217" t="s">
        <v>983</v>
      </c>
      <c r="C815" s="217" t="s">
        <v>169</v>
      </c>
      <c r="D815" s="217" t="s">
        <v>14</v>
      </c>
      <c r="E815" s="217" t="s">
        <v>88</v>
      </c>
      <c r="F815" s="217" t="s">
        <v>5</v>
      </c>
      <c r="G815" s="217" t="s">
        <v>10</v>
      </c>
      <c r="H815" s="217" t="s">
        <v>5</v>
      </c>
      <c r="I815" s="217">
        <v>16</v>
      </c>
      <c r="J815" s="217">
        <v>11</v>
      </c>
      <c r="K815" s="217">
        <v>5</v>
      </c>
      <c r="L815" s="217">
        <v>101</v>
      </c>
      <c r="M815" s="217">
        <v>5260</v>
      </c>
      <c r="N815" s="217">
        <v>3.04182509505703</v>
      </c>
      <c r="O815" s="217">
        <v>2.09125475285171</v>
      </c>
      <c r="P815" s="217">
        <v>0.95057034220532299</v>
      </c>
      <c r="Q815" s="217">
        <v>3.04182509505703</v>
      </c>
      <c r="R815" s="217">
        <v>2.09125475285171</v>
      </c>
      <c r="S815" s="217">
        <v>0.95057034220532299</v>
      </c>
      <c r="T815" s="217">
        <v>3.04182509505703</v>
      </c>
      <c r="U815" s="217">
        <v>2.09125475285171</v>
      </c>
      <c r="V815" s="217">
        <v>0.95057034220532299</v>
      </c>
      <c r="W815" s="217">
        <v>3.04182509505703</v>
      </c>
      <c r="X815" s="217">
        <v>2.09125475285171</v>
      </c>
      <c r="Y815" s="217">
        <v>0.95057034220532299</v>
      </c>
    </row>
    <row r="816" spans="2:25">
      <c r="B816" s="217" t="s">
        <v>984</v>
      </c>
      <c r="C816" s="217" t="s">
        <v>169</v>
      </c>
      <c r="D816" s="217" t="s">
        <v>14</v>
      </c>
      <c r="E816" s="217" t="s">
        <v>88</v>
      </c>
      <c r="F816" s="217" t="s">
        <v>12</v>
      </c>
      <c r="G816" s="217" t="s">
        <v>49</v>
      </c>
      <c r="H816" s="217" t="s">
        <v>170</v>
      </c>
      <c r="I816" s="217">
        <v>7</v>
      </c>
      <c r="J816" s="217">
        <v>7</v>
      </c>
      <c r="K816" s="217">
        <v>0</v>
      </c>
      <c r="L816" s="217">
        <v>56</v>
      </c>
      <c r="M816" s="217">
        <v>3386.1397779229301</v>
      </c>
      <c r="N816" s="217">
        <v>2.0672507513242202</v>
      </c>
      <c r="O816" s="217">
        <v>2.0672507513242202</v>
      </c>
      <c r="P816" s="217">
        <v>0</v>
      </c>
      <c r="Q816" s="217">
        <v>2.0672507513242202</v>
      </c>
      <c r="R816" s="217">
        <v>2.0672507513242202</v>
      </c>
      <c r="S816" s="217">
        <v>0</v>
      </c>
      <c r="T816" s="217">
        <v>2.0672507513242202</v>
      </c>
      <c r="U816" s="217">
        <v>2.0672507513242202</v>
      </c>
      <c r="V816" s="217">
        <v>0</v>
      </c>
      <c r="W816" s="217">
        <v>2.0672507513242202</v>
      </c>
      <c r="X816" s="217">
        <v>2.0672507513242202</v>
      </c>
      <c r="Y816" s="217">
        <v>0</v>
      </c>
    </row>
    <row r="817" spans="2:25">
      <c r="B817" s="217" t="s">
        <v>985</v>
      </c>
      <c r="C817" s="217" t="s">
        <v>169</v>
      </c>
      <c r="D817" s="217" t="s">
        <v>14</v>
      </c>
      <c r="E817" s="217" t="s">
        <v>88</v>
      </c>
      <c r="F817" s="217" t="s">
        <v>12</v>
      </c>
      <c r="G817" s="217" t="s">
        <v>49</v>
      </c>
      <c r="H817" s="217" t="s">
        <v>172</v>
      </c>
      <c r="I817" s="217">
        <v>11</v>
      </c>
      <c r="J817" s="217">
        <v>10</v>
      </c>
      <c r="K817" s="217">
        <v>1</v>
      </c>
      <c r="L817" s="217">
        <v>34</v>
      </c>
      <c r="M817" s="217">
        <v>2898.22338340954</v>
      </c>
      <c r="N817" s="217">
        <v>3.7954286280926199</v>
      </c>
      <c r="O817" s="217">
        <v>3.4503896619023799</v>
      </c>
      <c r="P817" s="217">
        <v>0.34503896619023799</v>
      </c>
      <c r="Q817" s="217">
        <v>3.7954286280926199</v>
      </c>
      <c r="R817" s="217">
        <v>3.4503896619023799</v>
      </c>
      <c r="S817" s="217">
        <v>0.34503896619023799</v>
      </c>
      <c r="T817" s="217">
        <v>3.7954286280926199</v>
      </c>
      <c r="U817" s="217">
        <v>3.4503896619023799</v>
      </c>
      <c r="V817" s="217">
        <v>0.34503896619023799</v>
      </c>
      <c r="W817" s="217">
        <v>3.7954286280926199</v>
      </c>
      <c r="X817" s="217">
        <v>3.4503896619023799</v>
      </c>
      <c r="Y817" s="217">
        <v>0.34503896619023799</v>
      </c>
    </row>
    <row r="818" spans="2:25">
      <c r="B818" s="217" t="s">
        <v>986</v>
      </c>
      <c r="C818" s="217" t="s">
        <v>169</v>
      </c>
      <c r="D818" s="217" t="s">
        <v>14</v>
      </c>
      <c r="E818" s="217" t="s">
        <v>88</v>
      </c>
      <c r="F818" s="217" t="s">
        <v>12</v>
      </c>
      <c r="G818" s="217" t="s">
        <v>49</v>
      </c>
      <c r="H818" s="217" t="s">
        <v>174</v>
      </c>
      <c r="I818" s="217">
        <v>14</v>
      </c>
      <c r="J818" s="217">
        <v>14</v>
      </c>
      <c r="K818" s="217">
        <v>0</v>
      </c>
      <c r="L818" s="217">
        <v>25</v>
      </c>
      <c r="M818" s="217">
        <v>3181.2148922273</v>
      </c>
      <c r="N818" s="217">
        <v>4.4008344215306998</v>
      </c>
      <c r="O818" s="217">
        <v>4.4008344215306998</v>
      </c>
      <c r="P818" s="217">
        <v>0</v>
      </c>
      <c r="Q818" s="217">
        <v>4.4008344215306998</v>
      </c>
      <c r="R818" s="217">
        <v>4.4008344215306998</v>
      </c>
      <c r="S818" s="217">
        <v>0</v>
      </c>
      <c r="T818" s="217">
        <v>4.4008344215306998</v>
      </c>
      <c r="U818" s="217">
        <v>4.4008344215306998</v>
      </c>
      <c r="V818" s="217">
        <v>0</v>
      </c>
      <c r="W818" s="217">
        <v>4.4008344215306998</v>
      </c>
      <c r="X818" s="217">
        <v>4.4008344215306998</v>
      </c>
      <c r="Y818" s="217">
        <v>0</v>
      </c>
    </row>
    <row r="819" spans="2:25">
      <c r="B819" s="217" t="s">
        <v>987</v>
      </c>
      <c r="C819" s="217" t="s">
        <v>169</v>
      </c>
      <c r="D819" s="217" t="s">
        <v>14</v>
      </c>
      <c r="E819" s="217" t="s">
        <v>88</v>
      </c>
      <c r="F819" s="217" t="s">
        <v>12</v>
      </c>
      <c r="G819" s="217" t="s">
        <v>49</v>
      </c>
      <c r="H819" s="217" t="s">
        <v>176</v>
      </c>
      <c r="I819" s="217">
        <v>12</v>
      </c>
      <c r="J819" s="217">
        <v>12</v>
      </c>
      <c r="K819" s="217">
        <v>0</v>
      </c>
      <c r="L819" s="217">
        <v>46</v>
      </c>
      <c r="M819" s="217">
        <v>3600.82299150882</v>
      </c>
      <c r="N819" s="217">
        <v>3.33257147832522</v>
      </c>
      <c r="O819" s="217">
        <v>3.33257147832522</v>
      </c>
      <c r="P819" s="217">
        <v>0</v>
      </c>
      <c r="Q819" s="217">
        <v>3.33257147832522</v>
      </c>
      <c r="R819" s="217">
        <v>3.33257147832522</v>
      </c>
      <c r="S819" s="217">
        <v>0</v>
      </c>
      <c r="T819" s="217">
        <v>3.33257147832522</v>
      </c>
      <c r="U819" s="217">
        <v>3.33257147832522</v>
      </c>
      <c r="V819" s="217">
        <v>0</v>
      </c>
      <c r="W819" s="217">
        <v>3.33257147832522</v>
      </c>
      <c r="X819" s="217">
        <v>3.33257147832522</v>
      </c>
      <c r="Y819" s="217">
        <v>0</v>
      </c>
    </row>
    <row r="820" spans="2:25">
      <c r="B820" s="217" t="s">
        <v>988</v>
      </c>
      <c r="C820" s="217" t="s">
        <v>169</v>
      </c>
      <c r="D820" s="217" t="s">
        <v>14</v>
      </c>
      <c r="E820" s="217" t="s">
        <v>88</v>
      </c>
      <c r="F820" s="217" t="s">
        <v>12</v>
      </c>
      <c r="G820" s="217" t="s">
        <v>49</v>
      </c>
      <c r="H820" s="217" t="s">
        <v>178</v>
      </c>
      <c r="I820" s="217">
        <v>6</v>
      </c>
      <c r="J820" s="217">
        <v>6</v>
      </c>
      <c r="K820" s="217">
        <v>0</v>
      </c>
      <c r="L820" s="217">
        <v>11</v>
      </c>
      <c r="M820" s="217">
        <v>1873.5989549314199</v>
      </c>
      <c r="N820" s="217">
        <v>3.2023929049531499</v>
      </c>
      <c r="O820" s="217">
        <v>3.2023929049531499</v>
      </c>
      <c r="P820" s="217">
        <v>0</v>
      </c>
      <c r="Q820" s="217">
        <v>3.2023929049531499</v>
      </c>
      <c r="R820" s="217">
        <v>3.2023929049531499</v>
      </c>
      <c r="S820" s="217">
        <v>0</v>
      </c>
      <c r="T820" s="217">
        <v>3.2023929049531499</v>
      </c>
      <c r="U820" s="217">
        <v>3.2023929049531499</v>
      </c>
      <c r="V820" s="217">
        <v>0</v>
      </c>
      <c r="W820" s="217">
        <v>3.2023929049531499</v>
      </c>
      <c r="X820" s="217">
        <v>3.2023929049531499</v>
      </c>
      <c r="Y820" s="217">
        <v>0</v>
      </c>
    </row>
    <row r="821" spans="2:25">
      <c r="B821" s="217" t="s">
        <v>989</v>
      </c>
      <c r="C821" s="217" t="s">
        <v>169</v>
      </c>
      <c r="D821" s="217" t="s">
        <v>14</v>
      </c>
      <c r="E821" s="217" t="s">
        <v>88</v>
      </c>
      <c r="F821" s="217" t="s">
        <v>12</v>
      </c>
      <c r="G821" s="217" t="s">
        <v>49</v>
      </c>
      <c r="H821" s="217" t="s">
        <v>5</v>
      </c>
      <c r="I821" s="217">
        <v>50</v>
      </c>
      <c r="J821" s="217">
        <v>49</v>
      </c>
      <c r="K821" s="217">
        <v>1</v>
      </c>
      <c r="L821" s="217">
        <v>172</v>
      </c>
      <c r="M821" s="217">
        <v>14940</v>
      </c>
      <c r="N821" s="217">
        <v>3.34672021419009</v>
      </c>
      <c r="O821" s="217">
        <v>3.27978580990629</v>
      </c>
      <c r="P821" s="217">
        <v>6.6934404283801902E-2</v>
      </c>
      <c r="Q821" s="217">
        <v>3.34672021419009</v>
      </c>
      <c r="R821" s="217">
        <v>3.27978580990629</v>
      </c>
      <c r="S821" s="217">
        <v>6.6934404283801902E-2</v>
      </c>
      <c r="T821" s="217">
        <v>3.34672021419009</v>
      </c>
      <c r="U821" s="217">
        <v>3.27978580990629</v>
      </c>
      <c r="V821" s="217">
        <v>6.6934404283801902E-2</v>
      </c>
      <c r="W821" s="217">
        <v>3.34672021419009</v>
      </c>
      <c r="X821" s="217">
        <v>3.27978580990629</v>
      </c>
      <c r="Y821" s="217">
        <v>6.6934404283801902E-2</v>
      </c>
    </row>
    <row r="822" spans="2:25">
      <c r="B822" s="217" t="s">
        <v>990</v>
      </c>
      <c r="C822" s="217" t="s">
        <v>169</v>
      </c>
      <c r="D822" s="217" t="s">
        <v>14</v>
      </c>
      <c r="E822" s="217" t="s">
        <v>88</v>
      </c>
      <c r="F822" s="217" t="s">
        <v>9</v>
      </c>
      <c r="G822" s="217" t="s">
        <v>49</v>
      </c>
      <c r="H822" s="217" t="s">
        <v>170</v>
      </c>
      <c r="I822" s="217">
        <v>5</v>
      </c>
      <c r="J822" s="217">
        <v>5</v>
      </c>
      <c r="K822" s="217">
        <v>0</v>
      </c>
      <c r="L822" s="217">
        <v>73</v>
      </c>
      <c r="M822" s="217">
        <v>3781.0105496946098</v>
      </c>
      <c r="N822" s="217">
        <v>1.32239779135338</v>
      </c>
      <c r="O822" s="217">
        <v>1.32239779135338</v>
      </c>
      <c r="P822" s="217">
        <v>0</v>
      </c>
      <c r="Q822" s="217">
        <v>1.32239779135338</v>
      </c>
      <c r="R822" s="217">
        <v>1.32239779135338</v>
      </c>
      <c r="S822" s="217">
        <v>0</v>
      </c>
      <c r="T822" s="217">
        <v>1.32239779135338</v>
      </c>
      <c r="U822" s="217">
        <v>1.32239779135338</v>
      </c>
      <c r="V822" s="217">
        <v>0</v>
      </c>
      <c r="W822" s="217">
        <v>1.32239779135338</v>
      </c>
      <c r="X822" s="217">
        <v>1.32239779135338</v>
      </c>
      <c r="Y822" s="217">
        <v>0</v>
      </c>
    </row>
    <row r="823" spans="2:25">
      <c r="B823" s="217" t="s">
        <v>991</v>
      </c>
      <c r="C823" s="217" t="s">
        <v>169</v>
      </c>
      <c r="D823" s="217" t="s">
        <v>14</v>
      </c>
      <c r="E823" s="217" t="s">
        <v>88</v>
      </c>
      <c r="F823" s="217" t="s">
        <v>9</v>
      </c>
      <c r="G823" s="217" t="s">
        <v>49</v>
      </c>
      <c r="H823" s="217" t="s">
        <v>172</v>
      </c>
      <c r="I823" s="217">
        <v>4</v>
      </c>
      <c r="J823" s="217">
        <v>3</v>
      </c>
      <c r="K823" s="217">
        <v>1</v>
      </c>
      <c r="L823" s="217">
        <v>55</v>
      </c>
      <c r="M823" s="217">
        <v>3582.0099944475301</v>
      </c>
      <c r="N823" s="217">
        <v>1.1166914682539699</v>
      </c>
      <c r="O823" s="217">
        <v>0.83751860119047605</v>
      </c>
      <c r="P823" s="217">
        <v>0.27917286706349198</v>
      </c>
      <c r="Q823" s="217">
        <v>1.1166914682539699</v>
      </c>
      <c r="R823" s="217">
        <v>0.83751860119047605</v>
      </c>
      <c r="S823" s="217">
        <v>0.27917286706349198</v>
      </c>
      <c r="T823" s="217">
        <v>1.1166914682539699</v>
      </c>
      <c r="U823" s="217">
        <v>0.83751860119047605</v>
      </c>
      <c r="V823" s="217">
        <v>0.27917286706349198</v>
      </c>
      <c r="W823" s="217">
        <v>1.1166914682539699</v>
      </c>
      <c r="X823" s="217">
        <v>0.83751860119047605</v>
      </c>
      <c r="Y823" s="217">
        <v>0.27917286706349198</v>
      </c>
    </row>
    <row r="824" spans="2:25">
      <c r="B824" s="217" t="s">
        <v>992</v>
      </c>
      <c r="C824" s="217" t="s">
        <v>169</v>
      </c>
      <c r="D824" s="217" t="s">
        <v>14</v>
      </c>
      <c r="E824" s="217" t="s">
        <v>88</v>
      </c>
      <c r="F824" s="217" t="s">
        <v>9</v>
      </c>
      <c r="G824" s="217" t="s">
        <v>49</v>
      </c>
      <c r="H824" s="217" t="s">
        <v>174</v>
      </c>
      <c r="I824" s="217">
        <v>2</v>
      </c>
      <c r="J824" s="217">
        <v>2</v>
      </c>
      <c r="K824" s="217">
        <v>0</v>
      </c>
      <c r="L824" s="217">
        <v>62</v>
      </c>
      <c r="M824" s="217">
        <v>3830.7606885063901</v>
      </c>
      <c r="N824" s="217">
        <v>0.52208951762523204</v>
      </c>
      <c r="O824" s="217">
        <v>0.52208951762523204</v>
      </c>
      <c r="P824" s="217">
        <v>0</v>
      </c>
      <c r="Q824" s="217">
        <v>0.52208951762523204</v>
      </c>
      <c r="R824" s="217">
        <v>0.52208951762523204</v>
      </c>
      <c r="S824" s="217">
        <v>0</v>
      </c>
      <c r="T824" s="217">
        <v>0.52208951762523204</v>
      </c>
      <c r="U824" s="217">
        <v>0.52208951762523204</v>
      </c>
      <c r="V824" s="217">
        <v>0</v>
      </c>
      <c r="W824" s="217">
        <v>0.52208951762523204</v>
      </c>
      <c r="X824" s="217">
        <v>0.52208951762523204</v>
      </c>
      <c r="Y824" s="217">
        <v>0</v>
      </c>
    </row>
    <row r="825" spans="2:25">
      <c r="B825" s="217" t="s">
        <v>993</v>
      </c>
      <c r="C825" s="217" t="s">
        <v>169</v>
      </c>
      <c r="D825" s="217" t="s">
        <v>14</v>
      </c>
      <c r="E825" s="217" t="s">
        <v>88</v>
      </c>
      <c r="F825" s="217" t="s">
        <v>9</v>
      </c>
      <c r="G825" s="217" t="s">
        <v>49</v>
      </c>
      <c r="H825" s="217" t="s">
        <v>176</v>
      </c>
      <c r="I825" s="217">
        <v>2</v>
      </c>
      <c r="J825" s="217">
        <v>2</v>
      </c>
      <c r="K825" s="217">
        <v>0</v>
      </c>
      <c r="L825" s="217">
        <v>75</v>
      </c>
      <c r="M825" s="217">
        <v>4387.9622431982198</v>
      </c>
      <c r="N825" s="217">
        <v>0.45579243602202801</v>
      </c>
      <c r="O825" s="217">
        <v>0.45579243602202801</v>
      </c>
      <c r="P825" s="217">
        <v>0</v>
      </c>
      <c r="Q825" s="217">
        <v>0.45579243602202801</v>
      </c>
      <c r="R825" s="217">
        <v>0.45579243602202801</v>
      </c>
      <c r="S825" s="217">
        <v>0</v>
      </c>
      <c r="T825" s="217">
        <v>0.45579243602202801</v>
      </c>
      <c r="U825" s="217">
        <v>0.45579243602202801</v>
      </c>
      <c r="V825" s="217">
        <v>0</v>
      </c>
      <c r="W825" s="217">
        <v>0.45579243602202801</v>
      </c>
      <c r="X825" s="217">
        <v>0.45579243602202801</v>
      </c>
      <c r="Y825" s="217">
        <v>0</v>
      </c>
    </row>
    <row r="826" spans="2:25">
      <c r="B826" s="217" t="s">
        <v>994</v>
      </c>
      <c r="C826" s="217" t="s">
        <v>169</v>
      </c>
      <c r="D826" s="217" t="s">
        <v>14</v>
      </c>
      <c r="E826" s="217" t="s">
        <v>88</v>
      </c>
      <c r="F826" s="217" t="s">
        <v>9</v>
      </c>
      <c r="G826" s="217" t="s">
        <v>49</v>
      </c>
      <c r="H826" s="217" t="s">
        <v>178</v>
      </c>
      <c r="I826" s="217">
        <v>3</v>
      </c>
      <c r="J826" s="217">
        <v>2</v>
      </c>
      <c r="K826" s="217">
        <v>1</v>
      </c>
      <c r="L826" s="217">
        <v>25</v>
      </c>
      <c r="M826" s="217">
        <v>2338.2565241532502</v>
      </c>
      <c r="N826" s="217">
        <v>1.2830072188449899</v>
      </c>
      <c r="O826" s="217">
        <v>0.85533814589665702</v>
      </c>
      <c r="P826" s="217">
        <v>0.42766907294832801</v>
      </c>
      <c r="Q826" s="217">
        <v>1.2830072188449899</v>
      </c>
      <c r="R826" s="217">
        <v>0.85533814589665702</v>
      </c>
      <c r="S826" s="217">
        <v>0.42766907294832801</v>
      </c>
      <c r="T826" s="217">
        <v>1.2830072188449899</v>
      </c>
      <c r="U826" s="217">
        <v>0.85533814589665702</v>
      </c>
      <c r="V826" s="217">
        <v>0.42766907294832801</v>
      </c>
      <c r="W826" s="217">
        <v>1.2830072188449899</v>
      </c>
      <c r="X826" s="217">
        <v>0.85533814589665702</v>
      </c>
      <c r="Y826" s="217">
        <v>0.42766907294832801</v>
      </c>
    </row>
    <row r="827" spans="2:25">
      <c r="B827" s="217" t="s">
        <v>995</v>
      </c>
      <c r="C827" s="217" t="s">
        <v>169</v>
      </c>
      <c r="D827" s="217" t="s">
        <v>14</v>
      </c>
      <c r="E827" s="217" t="s">
        <v>88</v>
      </c>
      <c r="F827" s="217" t="s">
        <v>9</v>
      </c>
      <c r="G827" s="217" t="s">
        <v>49</v>
      </c>
      <c r="H827" s="217" t="s">
        <v>5</v>
      </c>
      <c r="I827" s="217">
        <v>16</v>
      </c>
      <c r="J827" s="217">
        <v>14</v>
      </c>
      <c r="K827" s="217">
        <v>2</v>
      </c>
      <c r="L827" s="217">
        <v>290</v>
      </c>
      <c r="M827" s="217">
        <v>17920</v>
      </c>
      <c r="N827" s="217">
        <v>0.89285714285714302</v>
      </c>
      <c r="O827" s="217">
        <v>0.78125</v>
      </c>
      <c r="P827" s="217">
        <v>0.111607142857143</v>
      </c>
      <c r="Q827" s="217">
        <v>0.89285714285714302</v>
      </c>
      <c r="R827" s="217">
        <v>0.78125</v>
      </c>
      <c r="S827" s="217">
        <v>0.111607142857143</v>
      </c>
      <c r="T827" s="217">
        <v>0.89285714285714302</v>
      </c>
      <c r="U827" s="217">
        <v>0.78125</v>
      </c>
      <c r="V827" s="217">
        <v>0.111607142857143</v>
      </c>
      <c r="W827" s="217">
        <v>0.89285714285714302</v>
      </c>
      <c r="X827" s="217">
        <v>0.78125</v>
      </c>
      <c r="Y827" s="217">
        <v>0.111607142857143</v>
      </c>
    </row>
    <row r="828" spans="2:25">
      <c r="B828" s="217" t="s">
        <v>996</v>
      </c>
      <c r="C828" s="217" t="s">
        <v>169</v>
      </c>
      <c r="D828" s="217" t="s">
        <v>14</v>
      </c>
      <c r="E828" s="217" t="s">
        <v>88</v>
      </c>
      <c r="F828" s="217" t="s">
        <v>5</v>
      </c>
      <c r="G828" s="217" t="s">
        <v>49</v>
      </c>
      <c r="H828" s="217" t="s">
        <v>170</v>
      </c>
      <c r="I828" s="217">
        <v>12</v>
      </c>
      <c r="J828" s="217">
        <v>12</v>
      </c>
      <c r="K828" s="217">
        <v>0</v>
      </c>
      <c r="L828" s="217">
        <v>129</v>
      </c>
      <c r="M828" s="217">
        <v>7167.1503276175399</v>
      </c>
      <c r="N828" s="217">
        <v>1.6743056098265201</v>
      </c>
      <c r="O828" s="217">
        <v>1.6743056098265201</v>
      </c>
      <c r="P828" s="217">
        <v>0</v>
      </c>
      <c r="Q828" s="217">
        <v>1.6743056098265201</v>
      </c>
      <c r="R828" s="217">
        <v>1.6743056098265201</v>
      </c>
      <c r="S828" s="217">
        <v>0</v>
      </c>
      <c r="T828" s="217">
        <v>1.6743056098265201</v>
      </c>
      <c r="U828" s="217">
        <v>1.6743056098265201</v>
      </c>
      <c r="V828" s="217">
        <v>0</v>
      </c>
      <c r="W828" s="217">
        <v>1.6743056098265201</v>
      </c>
      <c r="X828" s="217">
        <v>1.6743056098265201</v>
      </c>
      <c r="Y828" s="217">
        <v>0</v>
      </c>
    </row>
    <row r="829" spans="2:25">
      <c r="B829" s="217" t="s">
        <v>997</v>
      </c>
      <c r="C829" s="217" t="s">
        <v>169</v>
      </c>
      <c r="D829" s="217" t="s">
        <v>14</v>
      </c>
      <c r="E829" s="217" t="s">
        <v>88</v>
      </c>
      <c r="F829" s="217" t="s">
        <v>5</v>
      </c>
      <c r="G829" s="217" t="s">
        <v>49</v>
      </c>
      <c r="H829" s="217" t="s">
        <v>172</v>
      </c>
      <c r="I829" s="217">
        <v>15</v>
      </c>
      <c r="J829" s="217">
        <v>13</v>
      </c>
      <c r="K829" s="217">
        <v>2</v>
      </c>
      <c r="L829" s="217">
        <v>89</v>
      </c>
      <c r="M829" s="217">
        <v>6480.2333778570701</v>
      </c>
      <c r="N829" s="217">
        <v>2.31473144952695</v>
      </c>
      <c r="O829" s="217">
        <v>2.0061005895900199</v>
      </c>
      <c r="P829" s="217">
        <v>0.30863085993692602</v>
      </c>
      <c r="Q829" s="217">
        <v>2.31473144952695</v>
      </c>
      <c r="R829" s="217">
        <v>2.0061005895900199</v>
      </c>
      <c r="S829" s="217">
        <v>0.30863085993692602</v>
      </c>
      <c r="T829" s="217">
        <v>2.31473144952695</v>
      </c>
      <c r="U829" s="217">
        <v>2.0061005895900199</v>
      </c>
      <c r="V829" s="217">
        <v>0.30863085993692602</v>
      </c>
      <c r="W829" s="217">
        <v>2.31473144952695</v>
      </c>
      <c r="X829" s="217">
        <v>2.0061005895900199</v>
      </c>
      <c r="Y829" s="217">
        <v>0.30863085993692602</v>
      </c>
    </row>
    <row r="830" spans="2:25">
      <c r="B830" s="217" t="s">
        <v>998</v>
      </c>
      <c r="C830" s="217" t="s">
        <v>169</v>
      </c>
      <c r="D830" s="217" t="s">
        <v>14</v>
      </c>
      <c r="E830" s="217" t="s">
        <v>88</v>
      </c>
      <c r="F830" s="217" t="s">
        <v>5</v>
      </c>
      <c r="G830" s="217" t="s">
        <v>49</v>
      </c>
      <c r="H830" s="217" t="s">
        <v>174</v>
      </c>
      <c r="I830" s="217">
        <v>16</v>
      </c>
      <c r="J830" s="217">
        <v>16</v>
      </c>
      <c r="K830" s="217">
        <v>0</v>
      </c>
      <c r="L830" s="217">
        <v>87</v>
      </c>
      <c r="M830" s="217">
        <v>7011.9755807336896</v>
      </c>
      <c r="N830" s="217">
        <v>2.2818105704706202</v>
      </c>
      <c r="O830" s="217">
        <v>2.2818105704706202</v>
      </c>
      <c r="P830" s="217">
        <v>0</v>
      </c>
      <c r="Q830" s="217">
        <v>2.2818105704706202</v>
      </c>
      <c r="R830" s="217">
        <v>2.2818105704706202</v>
      </c>
      <c r="S830" s="217">
        <v>0</v>
      </c>
      <c r="T830" s="217">
        <v>2.2818105704706202</v>
      </c>
      <c r="U830" s="217">
        <v>2.2818105704706202</v>
      </c>
      <c r="V830" s="217">
        <v>0</v>
      </c>
      <c r="W830" s="217">
        <v>2.2818105704706202</v>
      </c>
      <c r="X830" s="217">
        <v>2.2818105704706202</v>
      </c>
      <c r="Y830" s="217">
        <v>0</v>
      </c>
    </row>
    <row r="831" spans="2:25">
      <c r="B831" s="217" t="s">
        <v>999</v>
      </c>
      <c r="C831" s="217" t="s">
        <v>169</v>
      </c>
      <c r="D831" s="217" t="s">
        <v>14</v>
      </c>
      <c r="E831" s="217" t="s">
        <v>88</v>
      </c>
      <c r="F831" s="217" t="s">
        <v>5</v>
      </c>
      <c r="G831" s="217" t="s">
        <v>49</v>
      </c>
      <c r="H831" s="217" t="s">
        <v>176</v>
      </c>
      <c r="I831" s="217">
        <v>14</v>
      </c>
      <c r="J831" s="217">
        <v>14</v>
      </c>
      <c r="K831" s="217">
        <v>0</v>
      </c>
      <c r="L831" s="217">
        <v>121</v>
      </c>
      <c r="M831" s="217">
        <v>7988.7852347070402</v>
      </c>
      <c r="N831" s="217">
        <v>1.75245667378532</v>
      </c>
      <c r="O831" s="217">
        <v>1.75245667378532</v>
      </c>
      <c r="P831" s="217">
        <v>0</v>
      </c>
      <c r="Q831" s="217">
        <v>1.75245667378532</v>
      </c>
      <c r="R831" s="217">
        <v>1.75245667378532</v>
      </c>
      <c r="S831" s="217">
        <v>0</v>
      </c>
      <c r="T831" s="217">
        <v>1.75245667378532</v>
      </c>
      <c r="U831" s="217">
        <v>1.75245667378532</v>
      </c>
      <c r="V831" s="217">
        <v>0</v>
      </c>
      <c r="W831" s="217">
        <v>1.75245667378532</v>
      </c>
      <c r="X831" s="217">
        <v>1.75245667378532</v>
      </c>
      <c r="Y831" s="217">
        <v>0</v>
      </c>
    </row>
    <row r="832" spans="2:25">
      <c r="B832" s="217" t="s">
        <v>1000</v>
      </c>
      <c r="C832" s="217" t="s">
        <v>169</v>
      </c>
      <c r="D832" s="217" t="s">
        <v>14</v>
      </c>
      <c r="E832" s="217" t="s">
        <v>88</v>
      </c>
      <c r="F832" s="217" t="s">
        <v>5</v>
      </c>
      <c r="G832" s="217" t="s">
        <v>49</v>
      </c>
      <c r="H832" s="217" t="s">
        <v>178</v>
      </c>
      <c r="I832" s="217">
        <v>9</v>
      </c>
      <c r="J832" s="217">
        <v>8</v>
      </c>
      <c r="K832" s="217">
        <v>1</v>
      </c>
      <c r="L832" s="217">
        <v>36</v>
      </c>
      <c r="M832" s="217">
        <v>4211.8554790846702</v>
      </c>
      <c r="N832" s="217">
        <v>2.1368254548838199</v>
      </c>
      <c r="O832" s="217">
        <v>1.8994004043411701</v>
      </c>
      <c r="P832" s="217">
        <v>0.23742505054264701</v>
      </c>
      <c r="Q832" s="217">
        <v>2.1368254548838199</v>
      </c>
      <c r="R832" s="217">
        <v>1.8994004043411701</v>
      </c>
      <c r="S832" s="217">
        <v>0.23742505054264701</v>
      </c>
      <c r="T832" s="217">
        <v>2.1368254548838199</v>
      </c>
      <c r="U832" s="217">
        <v>1.8994004043411701</v>
      </c>
      <c r="V832" s="217">
        <v>0.23742505054264701</v>
      </c>
      <c r="W832" s="217">
        <v>2.1368254548838199</v>
      </c>
      <c r="X832" s="217">
        <v>1.8994004043411701</v>
      </c>
      <c r="Y832" s="217">
        <v>0.23742505054264701</v>
      </c>
    </row>
    <row r="833" spans="2:25">
      <c r="B833" s="217" t="s">
        <v>1001</v>
      </c>
      <c r="C833" s="217" t="s">
        <v>169</v>
      </c>
      <c r="D833" s="217" t="s">
        <v>14</v>
      </c>
      <c r="E833" s="217" t="s">
        <v>88</v>
      </c>
      <c r="F833" s="217" t="s">
        <v>5</v>
      </c>
      <c r="G833" s="217" t="s">
        <v>49</v>
      </c>
      <c r="H833" s="217" t="s">
        <v>5</v>
      </c>
      <c r="I833" s="217">
        <v>66</v>
      </c>
      <c r="J833" s="217">
        <v>63</v>
      </c>
      <c r="K833" s="217">
        <v>3</v>
      </c>
      <c r="L833" s="217">
        <v>462</v>
      </c>
      <c r="M833" s="217">
        <v>32860</v>
      </c>
      <c r="N833" s="217">
        <v>2.0085209981740699</v>
      </c>
      <c r="O833" s="217">
        <v>1.9172245891661599</v>
      </c>
      <c r="P833" s="217">
        <v>9.1296409007912402E-2</v>
      </c>
      <c r="Q833" s="217">
        <v>2.0085209981740699</v>
      </c>
      <c r="R833" s="217">
        <v>1.9172245891661599</v>
      </c>
      <c r="S833" s="217">
        <v>9.1296409007912402E-2</v>
      </c>
      <c r="T833" s="217">
        <v>2.0085209981740699</v>
      </c>
      <c r="U833" s="217">
        <v>1.9172245891661599</v>
      </c>
      <c r="V833" s="217">
        <v>9.1296409007912402E-2</v>
      </c>
      <c r="W833" s="217">
        <v>2.0085209981740699</v>
      </c>
      <c r="X833" s="217">
        <v>1.9172245891661599</v>
      </c>
      <c r="Y833" s="217">
        <v>9.1296409007912402E-2</v>
      </c>
    </row>
    <row r="834" spans="2:25">
      <c r="B834" s="217" t="s">
        <v>1002</v>
      </c>
      <c r="C834" s="217" t="s">
        <v>169</v>
      </c>
      <c r="D834" s="217" t="s">
        <v>14</v>
      </c>
      <c r="E834" s="217" t="s">
        <v>88</v>
      </c>
      <c r="F834" s="217" t="s">
        <v>12</v>
      </c>
      <c r="G834" s="217" t="s">
        <v>13</v>
      </c>
      <c r="H834" s="217" t="s">
        <v>170</v>
      </c>
      <c r="I834" s="217">
        <v>0</v>
      </c>
      <c r="J834" s="217">
        <v>0</v>
      </c>
      <c r="K834" s="217">
        <v>0</v>
      </c>
      <c r="L834" s="217">
        <v>2</v>
      </c>
      <c r="M834" s="217">
        <v>56.338028169014102</v>
      </c>
      <c r="N834" s="217">
        <v>0</v>
      </c>
      <c r="O834" s="217">
        <v>0</v>
      </c>
      <c r="P834" s="217">
        <v>0</v>
      </c>
      <c r="Q834" s="217">
        <v>0</v>
      </c>
      <c r="R834" s="217">
        <v>0</v>
      </c>
      <c r="S834" s="217">
        <v>0</v>
      </c>
      <c r="T834" s="217">
        <v>0</v>
      </c>
      <c r="U834" s="217">
        <v>0</v>
      </c>
      <c r="V834" s="217">
        <v>0</v>
      </c>
      <c r="W834" s="217">
        <v>0</v>
      </c>
      <c r="X834" s="217">
        <v>0</v>
      </c>
      <c r="Y834" s="217">
        <v>0</v>
      </c>
    </row>
    <row r="835" spans="2:25">
      <c r="B835" s="217" t="s">
        <v>1003</v>
      </c>
      <c r="C835" s="217" t="s">
        <v>169</v>
      </c>
      <c r="D835" s="217" t="s">
        <v>14</v>
      </c>
      <c r="E835" s="217" t="s">
        <v>88</v>
      </c>
      <c r="F835" s="217" t="s">
        <v>12</v>
      </c>
      <c r="G835" s="217" t="s">
        <v>13</v>
      </c>
      <c r="H835" s="217" t="s">
        <v>172</v>
      </c>
      <c r="I835" s="217">
        <v>1</v>
      </c>
      <c r="J835" s="217">
        <v>1</v>
      </c>
      <c r="K835" s="217">
        <v>0</v>
      </c>
      <c r="L835" s="217">
        <v>0</v>
      </c>
      <c r="M835" s="217">
        <v>112.676056338028</v>
      </c>
      <c r="N835" s="217">
        <v>8.875</v>
      </c>
      <c r="O835" s="217">
        <v>8.875</v>
      </c>
      <c r="P835" s="217">
        <v>0</v>
      </c>
      <c r="Q835" s="217">
        <v>8.875</v>
      </c>
      <c r="R835" s="217">
        <v>8.875</v>
      </c>
      <c r="S835" s="217">
        <v>0</v>
      </c>
      <c r="T835" s="217">
        <v>8.875</v>
      </c>
      <c r="U835" s="217">
        <v>8.875</v>
      </c>
      <c r="V835" s="217">
        <v>0</v>
      </c>
      <c r="W835" s="217">
        <v>8.875</v>
      </c>
      <c r="X835" s="217">
        <v>8.875</v>
      </c>
      <c r="Y835" s="217">
        <v>0</v>
      </c>
    </row>
    <row r="836" spans="2:25">
      <c r="B836" s="217" t="s">
        <v>1004</v>
      </c>
      <c r="C836" s="217" t="s">
        <v>169</v>
      </c>
      <c r="D836" s="217" t="s">
        <v>14</v>
      </c>
      <c r="E836" s="217" t="s">
        <v>88</v>
      </c>
      <c r="F836" s="217" t="s">
        <v>12</v>
      </c>
      <c r="G836" s="217" t="s">
        <v>13</v>
      </c>
      <c r="H836" s="217" t="s">
        <v>174</v>
      </c>
      <c r="I836" s="217">
        <v>0</v>
      </c>
      <c r="J836" s="217">
        <v>0</v>
      </c>
      <c r="K836" s="217">
        <v>0</v>
      </c>
      <c r="L836" s="217">
        <v>0</v>
      </c>
      <c r="M836" s="217">
        <v>146.47887323943701</v>
      </c>
      <c r="N836" s="217">
        <v>0</v>
      </c>
      <c r="O836" s="217">
        <v>0</v>
      </c>
      <c r="P836" s="217">
        <v>0</v>
      </c>
      <c r="Q836" s="217">
        <v>0</v>
      </c>
      <c r="R836" s="217">
        <v>0</v>
      </c>
      <c r="S836" s="217">
        <v>0</v>
      </c>
      <c r="T836" s="217">
        <v>0</v>
      </c>
      <c r="U836" s="217">
        <v>0</v>
      </c>
      <c r="V836" s="217">
        <v>0</v>
      </c>
      <c r="W836" s="217">
        <v>0</v>
      </c>
      <c r="X836" s="217">
        <v>0</v>
      </c>
      <c r="Y836" s="217">
        <v>0</v>
      </c>
    </row>
    <row r="837" spans="2:25">
      <c r="B837" s="217" t="s">
        <v>1005</v>
      </c>
      <c r="C837" s="217" t="s">
        <v>169</v>
      </c>
      <c r="D837" s="217" t="s">
        <v>14</v>
      </c>
      <c r="E837" s="217" t="s">
        <v>88</v>
      </c>
      <c r="F837" s="217" t="s">
        <v>12</v>
      </c>
      <c r="G837" s="217" t="s">
        <v>13</v>
      </c>
      <c r="H837" s="217" t="s">
        <v>176</v>
      </c>
      <c r="I837" s="217">
        <v>1</v>
      </c>
      <c r="J837" s="217">
        <v>1</v>
      </c>
      <c r="K837" s="217">
        <v>0</v>
      </c>
      <c r="L837" s="217">
        <v>3</v>
      </c>
      <c r="M837" s="217">
        <v>225.35211267605601</v>
      </c>
      <c r="N837" s="217">
        <v>4.4375</v>
      </c>
      <c r="O837" s="217">
        <v>4.4375</v>
      </c>
      <c r="P837" s="217">
        <v>0</v>
      </c>
      <c r="Q837" s="217">
        <v>4.4375</v>
      </c>
      <c r="R837" s="217">
        <v>4.4375</v>
      </c>
      <c r="S837" s="217">
        <v>0</v>
      </c>
      <c r="T837" s="217">
        <v>4.4375</v>
      </c>
      <c r="U837" s="217">
        <v>4.4375</v>
      </c>
      <c r="V837" s="217">
        <v>0</v>
      </c>
      <c r="W837" s="217">
        <v>4.4375</v>
      </c>
      <c r="X837" s="217">
        <v>4.4375</v>
      </c>
      <c r="Y837" s="217">
        <v>0</v>
      </c>
    </row>
    <row r="838" spans="2:25">
      <c r="B838" s="217" t="s">
        <v>1006</v>
      </c>
      <c r="C838" s="217" t="s">
        <v>169</v>
      </c>
      <c r="D838" s="217" t="s">
        <v>14</v>
      </c>
      <c r="E838" s="217" t="s">
        <v>88</v>
      </c>
      <c r="F838" s="217" t="s">
        <v>12</v>
      </c>
      <c r="G838" s="217" t="s">
        <v>13</v>
      </c>
      <c r="H838" s="217" t="s">
        <v>178</v>
      </c>
      <c r="I838" s="217">
        <v>1</v>
      </c>
      <c r="J838" s="217">
        <v>1</v>
      </c>
      <c r="K838" s="217">
        <v>0</v>
      </c>
      <c r="L838" s="217">
        <v>0</v>
      </c>
      <c r="M838" s="217">
        <v>259.154929577465</v>
      </c>
      <c r="N838" s="217">
        <v>3.85869565217391</v>
      </c>
      <c r="O838" s="217">
        <v>3.85869565217391</v>
      </c>
      <c r="P838" s="217">
        <v>0</v>
      </c>
      <c r="Q838" s="217">
        <v>3.85869565217391</v>
      </c>
      <c r="R838" s="217">
        <v>3.85869565217391</v>
      </c>
      <c r="S838" s="217">
        <v>0</v>
      </c>
      <c r="T838" s="217">
        <v>3.85869565217391</v>
      </c>
      <c r="U838" s="217">
        <v>3.85869565217391</v>
      </c>
      <c r="V838" s="217">
        <v>0</v>
      </c>
      <c r="W838" s="217">
        <v>3.85869565217391</v>
      </c>
      <c r="X838" s="217">
        <v>3.85869565217391</v>
      </c>
      <c r="Y838" s="217">
        <v>0</v>
      </c>
    </row>
    <row r="839" spans="2:25">
      <c r="B839" s="217" t="s">
        <v>1007</v>
      </c>
      <c r="C839" s="217" t="s">
        <v>169</v>
      </c>
      <c r="D839" s="217" t="s">
        <v>14</v>
      </c>
      <c r="E839" s="217" t="s">
        <v>88</v>
      </c>
      <c r="F839" s="217" t="s">
        <v>12</v>
      </c>
      <c r="G839" s="217" t="s">
        <v>13</v>
      </c>
      <c r="H839" s="217" t="s">
        <v>5</v>
      </c>
      <c r="I839" s="217">
        <v>3</v>
      </c>
      <c r="J839" s="217">
        <v>3</v>
      </c>
      <c r="K839" s="217">
        <v>0</v>
      </c>
      <c r="L839" s="217">
        <v>5</v>
      </c>
      <c r="M839" s="217">
        <v>800</v>
      </c>
      <c r="N839" s="217">
        <v>3.75</v>
      </c>
      <c r="O839" s="217">
        <v>3.75</v>
      </c>
      <c r="P839" s="217">
        <v>0</v>
      </c>
      <c r="Q839" s="217">
        <v>3.75</v>
      </c>
      <c r="R839" s="217">
        <v>3.75</v>
      </c>
      <c r="S839" s="217">
        <v>0</v>
      </c>
      <c r="T839" s="217">
        <v>3.75</v>
      </c>
      <c r="U839" s="217">
        <v>3.75</v>
      </c>
      <c r="V839" s="217">
        <v>0</v>
      </c>
      <c r="W839" s="217">
        <v>3.75</v>
      </c>
      <c r="X839" s="217">
        <v>3.75</v>
      </c>
      <c r="Y839" s="217">
        <v>0</v>
      </c>
    </row>
    <row r="840" spans="2:25">
      <c r="B840" s="217" t="s">
        <v>1008</v>
      </c>
      <c r="C840" s="217" t="s">
        <v>169</v>
      </c>
      <c r="D840" s="217" t="s">
        <v>14</v>
      </c>
      <c r="E840" s="217" t="s">
        <v>88</v>
      </c>
      <c r="F840" s="217" t="s">
        <v>9</v>
      </c>
      <c r="G840" s="217" t="s">
        <v>13</v>
      </c>
      <c r="H840" s="217" t="s">
        <v>170</v>
      </c>
      <c r="I840" s="217">
        <v>0</v>
      </c>
      <c r="J840" s="217">
        <v>0</v>
      </c>
      <c r="K840" s="217">
        <v>0</v>
      </c>
      <c r="L840" s="217">
        <v>3</v>
      </c>
      <c r="M840" s="217">
        <v>86.588235294117695</v>
      </c>
      <c r="N840" s="217">
        <v>0</v>
      </c>
      <c r="O840" s="217">
        <v>0</v>
      </c>
      <c r="P840" s="217">
        <v>0</v>
      </c>
      <c r="Q840" s="217">
        <v>0</v>
      </c>
      <c r="R840" s="217">
        <v>0</v>
      </c>
      <c r="S840" s="217">
        <v>0</v>
      </c>
      <c r="T840" s="217">
        <v>0</v>
      </c>
      <c r="U840" s="217">
        <v>0</v>
      </c>
      <c r="V840" s="217">
        <v>0</v>
      </c>
      <c r="W840" s="217">
        <v>0</v>
      </c>
      <c r="X840" s="217">
        <v>0</v>
      </c>
      <c r="Y840" s="217">
        <v>0</v>
      </c>
    </row>
    <row r="841" spans="2:25">
      <c r="B841" s="217" t="s">
        <v>1009</v>
      </c>
      <c r="C841" s="217" t="s">
        <v>169</v>
      </c>
      <c r="D841" s="217" t="s">
        <v>14</v>
      </c>
      <c r="E841" s="217" t="s">
        <v>88</v>
      </c>
      <c r="F841" s="217" t="s">
        <v>9</v>
      </c>
      <c r="G841" s="217" t="s">
        <v>13</v>
      </c>
      <c r="H841" s="217" t="s">
        <v>172</v>
      </c>
      <c r="I841" s="217">
        <v>0</v>
      </c>
      <c r="J841" s="217">
        <v>0</v>
      </c>
      <c r="K841" s="217">
        <v>0</v>
      </c>
      <c r="L841" s="217">
        <v>5</v>
      </c>
      <c r="M841" s="217">
        <v>129.88235294117601</v>
      </c>
      <c r="N841" s="217">
        <v>0</v>
      </c>
      <c r="O841" s="217">
        <v>0</v>
      </c>
      <c r="P841" s="217">
        <v>0</v>
      </c>
      <c r="Q841" s="217">
        <v>0</v>
      </c>
      <c r="R841" s="217">
        <v>0</v>
      </c>
      <c r="S841" s="217">
        <v>0</v>
      </c>
      <c r="T841" s="217">
        <v>0</v>
      </c>
      <c r="U841" s="217">
        <v>0</v>
      </c>
      <c r="V841" s="217">
        <v>0</v>
      </c>
      <c r="W841" s="217">
        <v>0</v>
      </c>
      <c r="X841" s="217">
        <v>0</v>
      </c>
      <c r="Y841" s="217">
        <v>0</v>
      </c>
    </row>
    <row r="842" spans="2:25">
      <c r="B842" s="217" t="s">
        <v>1010</v>
      </c>
      <c r="C842" s="217" t="s">
        <v>169</v>
      </c>
      <c r="D842" s="217" t="s">
        <v>14</v>
      </c>
      <c r="E842" s="217" t="s">
        <v>88</v>
      </c>
      <c r="F842" s="217" t="s">
        <v>9</v>
      </c>
      <c r="G842" s="217" t="s">
        <v>13</v>
      </c>
      <c r="H842" s="217" t="s">
        <v>174</v>
      </c>
      <c r="I842" s="217">
        <v>0</v>
      </c>
      <c r="J842" s="217">
        <v>0</v>
      </c>
      <c r="K842" s="217">
        <v>0</v>
      </c>
      <c r="L842" s="217">
        <v>1</v>
      </c>
      <c r="M842" s="217">
        <v>162.35294117647101</v>
      </c>
      <c r="N842" s="217">
        <v>0</v>
      </c>
      <c r="O842" s="217">
        <v>0</v>
      </c>
      <c r="P842" s="217">
        <v>0</v>
      </c>
      <c r="Q842" s="217">
        <v>0</v>
      </c>
      <c r="R842" s="217">
        <v>0</v>
      </c>
      <c r="S842" s="217">
        <v>0</v>
      </c>
      <c r="T842" s="217">
        <v>0</v>
      </c>
      <c r="U842" s="217">
        <v>0</v>
      </c>
      <c r="V842" s="217">
        <v>0</v>
      </c>
      <c r="W842" s="217">
        <v>0</v>
      </c>
      <c r="X842" s="217">
        <v>0</v>
      </c>
      <c r="Y842" s="217">
        <v>0</v>
      </c>
    </row>
    <row r="843" spans="2:25">
      <c r="B843" s="217" t="s">
        <v>1011</v>
      </c>
      <c r="C843" s="217" t="s">
        <v>169</v>
      </c>
      <c r="D843" s="217" t="s">
        <v>14</v>
      </c>
      <c r="E843" s="217" t="s">
        <v>88</v>
      </c>
      <c r="F843" s="217" t="s">
        <v>9</v>
      </c>
      <c r="G843" s="217" t="s">
        <v>13</v>
      </c>
      <c r="H843" s="217" t="s">
        <v>176</v>
      </c>
      <c r="I843" s="217">
        <v>0</v>
      </c>
      <c r="J843" s="217">
        <v>0</v>
      </c>
      <c r="K843" s="217">
        <v>0</v>
      </c>
      <c r="L843" s="217">
        <v>8</v>
      </c>
      <c r="M843" s="217">
        <v>292.23529411764702</v>
      </c>
      <c r="N843" s="217">
        <v>0</v>
      </c>
      <c r="O843" s="217">
        <v>0</v>
      </c>
      <c r="P843" s="217">
        <v>0</v>
      </c>
      <c r="Q843" s="217">
        <v>0</v>
      </c>
      <c r="R843" s="217">
        <v>0</v>
      </c>
      <c r="S843" s="217">
        <v>0</v>
      </c>
      <c r="T843" s="217">
        <v>0</v>
      </c>
      <c r="U843" s="217">
        <v>0</v>
      </c>
      <c r="V843" s="217">
        <v>0</v>
      </c>
      <c r="W843" s="217">
        <v>0</v>
      </c>
      <c r="X843" s="217">
        <v>0</v>
      </c>
      <c r="Y843" s="217">
        <v>0</v>
      </c>
    </row>
    <row r="844" spans="2:25">
      <c r="B844" s="217" t="s">
        <v>1012</v>
      </c>
      <c r="C844" s="217" t="s">
        <v>169</v>
      </c>
      <c r="D844" s="217" t="s">
        <v>14</v>
      </c>
      <c r="E844" s="217" t="s">
        <v>88</v>
      </c>
      <c r="F844" s="217" t="s">
        <v>9</v>
      </c>
      <c r="G844" s="217" t="s">
        <v>13</v>
      </c>
      <c r="H844" s="217" t="s">
        <v>178</v>
      </c>
      <c r="I844" s="217">
        <v>0</v>
      </c>
      <c r="J844" s="217">
        <v>0</v>
      </c>
      <c r="K844" s="217">
        <v>0</v>
      </c>
      <c r="L844" s="217">
        <v>0</v>
      </c>
      <c r="M844" s="217">
        <v>248.941176470588</v>
      </c>
      <c r="N844" s="217">
        <v>0</v>
      </c>
      <c r="O844" s="217">
        <v>0</v>
      </c>
      <c r="P844" s="217">
        <v>0</v>
      </c>
      <c r="Q844" s="217">
        <v>0</v>
      </c>
      <c r="R844" s="217">
        <v>0</v>
      </c>
      <c r="S844" s="217">
        <v>0</v>
      </c>
      <c r="T844" s="217">
        <v>0</v>
      </c>
      <c r="U844" s="217">
        <v>0</v>
      </c>
      <c r="V844" s="217">
        <v>0</v>
      </c>
      <c r="W844" s="217">
        <v>0</v>
      </c>
      <c r="X844" s="217">
        <v>0</v>
      </c>
      <c r="Y844" s="217">
        <v>0</v>
      </c>
    </row>
    <row r="845" spans="2:25">
      <c r="B845" s="217" t="s">
        <v>1013</v>
      </c>
      <c r="C845" s="217" t="s">
        <v>169</v>
      </c>
      <c r="D845" s="217" t="s">
        <v>14</v>
      </c>
      <c r="E845" s="217" t="s">
        <v>88</v>
      </c>
      <c r="F845" s="217" t="s">
        <v>9</v>
      </c>
      <c r="G845" s="217" t="s">
        <v>13</v>
      </c>
      <c r="H845" s="217" t="s">
        <v>5</v>
      </c>
      <c r="I845" s="217">
        <v>0</v>
      </c>
      <c r="J845" s="217">
        <v>0</v>
      </c>
      <c r="K845" s="217">
        <v>0</v>
      </c>
      <c r="L845" s="217">
        <v>17</v>
      </c>
      <c r="M845" s="217">
        <v>920</v>
      </c>
      <c r="N845" s="217">
        <v>0</v>
      </c>
      <c r="O845" s="217">
        <v>0</v>
      </c>
      <c r="P845" s="217">
        <v>0</v>
      </c>
      <c r="Q845" s="217">
        <v>0</v>
      </c>
      <c r="R845" s="217">
        <v>0</v>
      </c>
      <c r="S845" s="217">
        <v>0</v>
      </c>
      <c r="T845" s="217">
        <v>0</v>
      </c>
      <c r="U845" s="217">
        <v>0</v>
      </c>
      <c r="V845" s="217">
        <v>0</v>
      </c>
      <c r="W845" s="217">
        <v>0</v>
      </c>
      <c r="X845" s="217">
        <v>0</v>
      </c>
      <c r="Y845" s="217">
        <v>0</v>
      </c>
    </row>
    <row r="846" spans="2:25">
      <c r="B846" s="217" t="s">
        <v>1014</v>
      </c>
      <c r="C846" s="217" t="s">
        <v>169</v>
      </c>
      <c r="D846" s="217" t="s">
        <v>14</v>
      </c>
      <c r="E846" s="217" t="s">
        <v>88</v>
      </c>
      <c r="F846" s="217" t="s">
        <v>5</v>
      </c>
      <c r="G846" s="217" t="s">
        <v>13</v>
      </c>
      <c r="H846" s="217" t="s">
        <v>170</v>
      </c>
      <c r="I846" s="217">
        <v>0</v>
      </c>
      <c r="J846" s="217">
        <v>0</v>
      </c>
      <c r="K846" s="217">
        <v>0</v>
      </c>
      <c r="L846" s="217">
        <v>5</v>
      </c>
      <c r="M846" s="217">
        <v>142.92626346313199</v>
      </c>
      <c r="N846" s="217">
        <v>0</v>
      </c>
      <c r="O846" s="217">
        <v>0</v>
      </c>
      <c r="P846" s="217">
        <v>0</v>
      </c>
      <c r="Q846" s="217">
        <v>0</v>
      </c>
      <c r="R846" s="217">
        <v>0</v>
      </c>
      <c r="S846" s="217">
        <v>0</v>
      </c>
      <c r="T846" s="217">
        <v>0</v>
      </c>
      <c r="U846" s="217">
        <v>0</v>
      </c>
      <c r="V846" s="217">
        <v>0</v>
      </c>
      <c r="W846" s="217">
        <v>0</v>
      </c>
      <c r="X846" s="217">
        <v>0</v>
      </c>
      <c r="Y846" s="217">
        <v>0</v>
      </c>
    </row>
    <row r="847" spans="2:25">
      <c r="B847" s="217" t="s">
        <v>1015</v>
      </c>
      <c r="C847" s="217" t="s">
        <v>169</v>
      </c>
      <c r="D847" s="217" t="s">
        <v>14</v>
      </c>
      <c r="E847" s="217" t="s">
        <v>88</v>
      </c>
      <c r="F847" s="217" t="s">
        <v>5</v>
      </c>
      <c r="G847" s="217" t="s">
        <v>13</v>
      </c>
      <c r="H847" s="217" t="s">
        <v>172</v>
      </c>
      <c r="I847" s="217">
        <v>1</v>
      </c>
      <c r="J847" s="217">
        <v>1</v>
      </c>
      <c r="K847" s="217">
        <v>0</v>
      </c>
      <c r="L847" s="217">
        <v>5</v>
      </c>
      <c r="M847" s="217">
        <v>242.55840927920499</v>
      </c>
      <c r="N847" s="217">
        <v>4.1227183298721197</v>
      </c>
      <c r="O847" s="217">
        <v>4.1227183298721197</v>
      </c>
      <c r="P847" s="217">
        <v>0</v>
      </c>
      <c r="Q847" s="217">
        <v>4.1227183298721197</v>
      </c>
      <c r="R847" s="217">
        <v>4.1227183298721197</v>
      </c>
      <c r="S847" s="217">
        <v>0</v>
      </c>
      <c r="T847" s="217">
        <v>4.1227183298721197</v>
      </c>
      <c r="U847" s="217">
        <v>4.1227183298721197</v>
      </c>
      <c r="V847" s="217">
        <v>0</v>
      </c>
      <c r="W847" s="217">
        <v>4.1227183298721197</v>
      </c>
      <c r="X847" s="217">
        <v>4.1227183298721197</v>
      </c>
      <c r="Y847" s="217">
        <v>0</v>
      </c>
    </row>
    <row r="848" spans="2:25">
      <c r="B848" s="217" t="s">
        <v>1016</v>
      </c>
      <c r="C848" s="217" t="s">
        <v>169</v>
      </c>
      <c r="D848" s="217" t="s">
        <v>14</v>
      </c>
      <c r="E848" s="217" t="s">
        <v>88</v>
      </c>
      <c r="F848" s="217" t="s">
        <v>5</v>
      </c>
      <c r="G848" s="217" t="s">
        <v>13</v>
      </c>
      <c r="H848" s="217" t="s">
        <v>174</v>
      </c>
      <c r="I848" s="217">
        <v>0</v>
      </c>
      <c r="J848" s="217">
        <v>0</v>
      </c>
      <c r="K848" s="217">
        <v>0</v>
      </c>
      <c r="L848" s="217">
        <v>1</v>
      </c>
      <c r="M848" s="217">
        <v>308.83181441590699</v>
      </c>
      <c r="N848" s="217">
        <v>0</v>
      </c>
      <c r="O848" s="217">
        <v>0</v>
      </c>
      <c r="P848" s="217">
        <v>0</v>
      </c>
      <c r="Q848" s="217">
        <v>0</v>
      </c>
      <c r="R848" s="217">
        <v>0</v>
      </c>
      <c r="S848" s="217">
        <v>0</v>
      </c>
      <c r="T848" s="217">
        <v>0</v>
      </c>
      <c r="U848" s="217">
        <v>0</v>
      </c>
      <c r="V848" s="217">
        <v>0</v>
      </c>
      <c r="W848" s="217">
        <v>0</v>
      </c>
      <c r="X848" s="217">
        <v>0</v>
      </c>
      <c r="Y848" s="217">
        <v>0</v>
      </c>
    </row>
    <row r="849" spans="2:25">
      <c r="B849" s="217" t="s">
        <v>1017</v>
      </c>
      <c r="C849" s="217" t="s">
        <v>169</v>
      </c>
      <c r="D849" s="217" t="s">
        <v>14</v>
      </c>
      <c r="E849" s="217" t="s">
        <v>88</v>
      </c>
      <c r="F849" s="217" t="s">
        <v>5</v>
      </c>
      <c r="G849" s="217" t="s">
        <v>13</v>
      </c>
      <c r="H849" s="217" t="s">
        <v>176</v>
      </c>
      <c r="I849" s="217">
        <v>1</v>
      </c>
      <c r="J849" s="217">
        <v>1</v>
      </c>
      <c r="K849" s="217">
        <v>0</v>
      </c>
      <c r="L849" s="217">
        <v>11</v>
      </c>
      <c r="M849" s="217">
        <v>517.58740679370305</v>
      </c>
      <c r="N849" s="217">
        <v>1.93204082416668</v>
      </c>
      <c r="O849" s="217">
        <v>1.93204082416668</v>
      </c>
      <c r="P849" s="217">
        <v>0</v>
      </c>
      <c r="Q849" s="217">
        <v>1.93204082416668</v>
      </c>
      <c r="R849" s="217">
        <v>1.93204082416668</v>
      </c>
      <c r="S849" s="217">
        <v>0</v>
      </c>
      <c r="T849" s="217">
        <v>1.93204082416668</v>
      </c>
      <c r="U849" s="217">
        <v>1.93204082416668</v>
      </c>
      <c r="V849" s="217">
        <v>0</v>
      </c>
      <c r="W849" s="217">
        <v>1.93204082416668</v>
      </c>
      <c r="X849" s="217">
        <v>1.93204082416668</v>
      </c>
      <c r="Y849" s="217">
        <v>0</v>
      </c>
    </row>
    <row r="850" spans="2:25">
      <c r="B850" s="217" t="s">
        <v>1018</v>
      </c>
      <c r="C850" s="217" t="s">
        <v>169</v>
      </c>
      <c r="D850" s="217" t="s">
        <v>14</v>
      </c>
      <c r="E850" s="217" t="s">
        <v>88</v>
      </c>
      <c r="F850" s="217" t="s">
        <v>5</v>
      </c>
      <c r="G850" s="217" t="s">
        <v>13</v>
      </c>
      <c r="H850" s="217" t="s">
        <v>178</v>
      </c>
      <c r="I850" s="217">
        <v>1</v>
      </c>
      <c r="J850" s="217">
        <v>1</v>
      </c>
      <c r="K850" s="217">
        <v>0</v>
      </c>
      <c r="L850" s="217">
        <v>0</v>
      </c>
      <c r="M850" s="217">
        <v>508.096106048053</v>
      </c>
      <c r="N850" s="217">
        <v>1.9681315957682699</v>
      </c>
      <c r="O850" s="217">
        <v>1.9681315957682699</v>
      </c>
      <c r="P850" s="217">
        <v>0</v>
      </c>
      <c r="Q850" s="217">
        <v>1.9681315957682699</v>
      </c>
      <c r="R850" s="217">
        <v>1.9681315957682699</v>
      </c>
      <c r="S850" s="217">
        <v>0</v>
      </c>
      <c r="T850" s="217">
        <v>1.9681315957682699</v>
      </c>
      <c r="U850" s="217">
        <v>1.9681315957682699</v>
      </c>
      <c r="V850" s="217">
        <v>0</v>
      </c>
      <c r="W850" s="217">
        <v>1.9681315957682699</v>
      </c>
      <c r="X850" s="217">
        <v>1.9681315957682699</v>
      </c>
      <c r="Y850" s="217">
        <v>0</v>
      </c>
    </row>
    <row r="851" spans="2:25">
      <c r="B851" s="217" t="s">
        <v>1019</v>
      </c>
      <c r="C851" s="217" t="s">
        <v>169</v>
      </c>
      <c r="D851" s="217" t="s">
        <v>14</v>
      </c>
      <c r="E851" s="217" t="s">
        <v>88</v>
      </c>
      <c r="F851" s="217" t="s">
        <v>5</v>
      </c>
      <c r="G851" s="217" t="s">
        <v>13</v>
      </c>
      <c r="H851" s="217" t="s">
        <v>5</v>
      </c>
      <c r="I851" s="217">
        <v>3</v>
      </c>
      <c r="J851" s="217">
        <v>3</v>
      </c>
      <c r="K851" s="217">
        <v>0</v>
      </c>
      <c r="L851" s="217">
        <v>22</v>
      </c>
      <c r="M851" s="217">
        <v>1720</v>
      </c>
      <c r="N851" s="217">
        <v>1.7441860465116299</v>
      </c>
      <c r="O851" s="217">
        <v>1.7441860465116299</v>
      </c>
      <c r="P851" s="217">
        <v>0</v>
      </c>
      <c r="Q851" s="217">
        <v>1.7441860465116299</v>
      </c>
      <c r="R851" s="217">
        <v>1.7441860465116299</v>
      </c>
      <c r="S851" s="217">
        <v>0</v>
      </c>
      <c r="T851" s="217">
        <v>1.7441860465116299</v>
      </c>
      <c r="U851" s="217">
        <v>1.7441860465116299</v>
      </c>
      <c r="V851" s="217">
        <v>0</v>
      </c>
      <c r="W851" s="217">
        <v>1.7441860465116299</v>
      </c>
      <c r="X851" s="217">
        <v>1.7441860465116299</v>
      </c>
      <c r="Y851" s="217">
        <v>0</v>
      </c>
    </row>
    <row r="852" spans="2:25">
      <c r="B852" s="217" t="s">
        <v>1020</v>
      </c>
      <c r="C852" s="217" t="s">
        <v>169</v>
      </c>
      <c r="D852" s="217" t="s">
        <v>14</v>
      </c>
      <c r="E852" s="217" t="s">
        <v>88</v>
      </c>
      <c r="F852" s="217" t="s">
        <v>12</v>
      </c>
      <c r="G852" s="217" t="s">
        <v>5</v>
      </c>
      <c r="H852" s="217" t="s">
        <v>170</v>
      </c>
      <c r="I852" s="217">
        <v>9</v>
      </c>
      <c r="J852" s="217">
        <v>9</v>
      </c>
      <c r="K852" s="217">
        <v>0</v>
      </c>
      <c r="L852" s="217">
        <v>68</v>
      </c>
      <c r="M852" s="217">
        <v>3755.0187896984999</v>
      </c>
      <c r="N852" s="217">
        <v>2.3967922676420601</v>
      </c>
      <c r="O852" s="217">
        <v>2.3967922676420601</v>
      </c>
      <c r="P852" s="217">
        <v>0</v>
      </c>
      <c r="Q852" s="217">
        <v>2.3967922676420601</v>
      </c>
      <c r="R852" s="217">
        <v>2.3967922676420601</v>
      </c>
      <c r="S852" s="217">
        <v>0</v>
      </c>
      <c r="T852" s="217">
        <v>2.3967922676420601</v>
      </c>
      <c r="U852" s="217">
        <v>2.3967922676420601</v>
      </c>
      <c r="V852" s="217">
        <v>0</v>
      </c>
      <c r="W852" s="217">
        <v>2.3967922676420601</v>
      </c>
      <c r="X852" s="217">
        <v>2.3967922676420601</v>
      </c>
      <c r="Y852" s="217">
        <v>0</v>
      </c>
    </row>
    <row r="853" spans="2:25">
      <c r="B853" s="217" t="s">
        <v>1021</v>
      </c>
      <c r="C853" s="217" t="s">
        <v>169</v>
      </c>
      <c r="D853" s="217" t="s">
        <v>14</v>
      </c>
      <c r="E853" s="217" t="s">
        <v>88</v>
      </c>
      <c r="F853" s="217" t="s">
        <v>12</v>
      </c>
      <c r="G853" s="217" t="s">
        <v>5</v>
      </c>
      <c r="H853" s="217" t="s">
        <v>172</v>
      </c>
      <c r="I853" s="217">
        <v>15</v>
      </c>
      <c r="J853" s="217">
        <v>12</v>
      </c>
      <c r="K853" s="217">
        <v>3</v>
      </c>
      <c r="L853" s="217">
        <v>38</v>
      </c>
      <c r="M853" s="217">
        <v>3434.3420626983798</v>
      </c>
      <c r="N853" s="217">
        <v>4.3676488032221297</v>
      </c>
      <c r="O853" s="217">
        <v>3.4941190425777</v>
      </c>
      <c r="P853" s="217">
        <v>0.873529760644425</v>
      </c>
      <c r="Q853" s="217">
        <v>4.3676488032221297</v>
      </c>
      <c r="R853" s="217">
        <v>3.4941190425777</v>
      </c>
      <c r="S853" s="217">
        <v>0.873529760644425</v>
      </c>
      <c r="T853" s="217">
        <v>4.3676488032221297</v>
      </c>
      <c r="U853" s="217">
        <v>3.4941190425777</v>
      </c>
      <c r="V853" s="217">
        <v>0.873529760644425</v>
      </c>
      <c r="W853" s="217">
        <v>4.3676488032221297</v>
      </c>
      <c r="X853" s="217">
        <v>3.4941190425777</v>
      </c>
      <c r="Y853" s="217">
        <v>0.873529760644425</v>
      </c>
    </row>
    <row r="854" spans="2:25">
      <c r="B854" s="217" t="s">
        <v>1022</v>
      </c>
      <c r="C854" s="217" t="s">
        <v>169</v>
      </c>
      <c r="D854" s="217" t="s">
        <v>14</v>
      </c>
      <c r="E854" s="217" t="s">
        <v>88</v>
      </c>
      <c r="F854" s="217" t="s">
        <v>12</v>
      </c>
      <c r="G854" s="217" t="s">
        <v>5</v>
      </c>
      <c r="H854" s="217" t="s">
        <v>174</v>
      </c>
      <c r="I854" s="217">
        <v>16</v>
      </c>
      <c r="J854" s="217">
        <v>16</v>
      </c>
      <c r="K854" s="217">
        <v>0</v>
      </c>
      <c r="L854" s="217">
        <v>30</v>
      </c>
      <c r="M854" s="217">
        <v>3841.8740933355898</v>
      </c>
      <c r="N854" s="217">
        <v>4.1646341372183002</v>
      </c>
      <c r="O854" s="217">
        <v>4.1646341372183002</v>
      </c>
      <c r="P854" s="217">
        <v>0</v>
      </c>
      <c r="Q854" s="217">
        <v>4.1646341372183002</v>
      </c>
      <c r="R854" s="217">
        <v>4.1646341372183002</v>
      </c>
      <c r="S854" s="217">
        <v>0</v>
      </c>
      <c r="T854" s="217">
        <v>4.1646341372183002</v>
      </c>
      <c r="U854" s="217">
        <v>4.1646341372183002</v>
      </c>
      <c r="V854" s="217">
        <v>0</v>
      </c>
      <c r="W854" s="217">
        <v>4.1646341372183002</v>
      </c>
      <c r="X854" s="217">
        <v>4.1646341372183002</v>
      </c>
      <c r="Y854" s="217">
        <v>0</v>
      </c>
    </row>
    <row r="855" spans="2:25">
      <c r="B855" s="217" t="s">
        <v>1023</v>
      </c>
      <c r="C855" s="217" t="s">
        <v>169</v>
      </c>
      <c r="D855" s="217" t="s">
        <v>14</v>
      </c>
      <c r="E855" s="217" t="s">
        <v>88</v>
      </c>
      <c r="F855" s="217" t="s">
        <v>12</v>
      </c>
      <c r="G855" s="217" t="s">
        <v>5</v>
      </c>
      <c r="H855" s="217" t="s">
        <v>176</v>
      </c>
      <c r="I855" s="217">
        <v>16</v>
      </c>
      <c r="J855" s="217">
        <v>15</v>
      </c>
      <c r="K855" s="217">
        <v>1</v>
      </c>
      <c r="L855" s="217">
        <v>65</v>
      </c>
      <c r="M855" s="217">
        <v>4511.7488746766803</v>
      </c>
      <c r="N855" s="217">
        <v>3.5462966677520602</v>
      </c>
      <c r="O855" s="217">
        <v>3.32465312601756</v>
      </c>
      <c r="P855" s="217">
        <v>0.22164354173450401</v>
      </c>
      <c r="Q855" s="217">
        <v>3.5462966677520602</v>
      </c>
      <c r="R855" s="217">
        <v>3.32465312601756</v>
      </c>
      <c r="S855" s="217">
        <v>0.22164354173450401</v>
      </c>
      <c r="T855" s="217">
        <v>3.5462966677520602</v>
      </c>
      <c r="U855" s="217">
        <v>3.32465312601756</v>
      </c>
      <c r="V855" s="217">
        <v>0.22164354173450401</v>
      </c>
      <c r="W855" s="217">
        <v>3.5462966677520602</v>
      </c>
      <c r="X855" s="217">
        <v>3.32465312601756</v>
      </c>
      <c r="Y855" s="217">
        <v>0.22164354173450401</v>
      </c>
    </row>
    <row r="856" spans="2:25">
      <c r="B856" s="217" t="s">
        <v>1024</v>
      </c>
      <c r="C856" s="217" t="s">
        <v>169</v>
      </c>
      <c r="D856" s="217" t="s">
        <v>14</v>
      </c>
      <c r="E856" s="217" t="s">
        <v>88</v>
      </c>
      <c r="F856" s="217" t="s">
        <v>12</v>
      </c>
      <c r="G856" s="217" t="s">
        <v>5</v>
      </c>
      <c r="H856" s="217" t="s">
        <v>178</v>
      </c>
      <c r="I856" s="217">
        <v>7</v>
      </c>
      <c r="J856" s="217">
        <v>7</v>
      </c>
      <c r="K856" s="217">
        <v>0</v>
      </c>
      <c r="L856" s="217">
        <v>17</v>
      </c>
      <c r="M856" s="217">
        <v>2657.0161795908498</v>
      </c>
      <c r="N856" s="217">
        <v>2.63453420184966</v>
      </c>
      <c r="O856" s="217">
        <v>2.63453420184966</v>
      </c>
      <c r="P856" s="217">
        <v>0</v>
      </c>
      <c r="Q856" s="217">
        <v>2.63453420184966</v>
      </c>
      <c r="R856" s="217">
        <v>2.63453420184966</v>
      </c>
      <c r="S856" s="217">
        <v>0</v>
      </c>
      <c r="T856" s="217">
        <v>2.63453420184966</v>
      </c>
      <c r="U856" s="217">
        <v>2.63453420184966</v>
      </c>
      <c r="V856" s="217">
        <v>0</v>
      </c>
      <c r="W856" s="217">
        <v>2.63453420184966</v>
      </c>
      <c r="X856" s="217">
        <v>2.63453420184966</v>
      </c>
      <c r="Y856" s="217">
        <v>0</v>
      </c>
    </row>
    <row r="857" spans="2:25">
      <c r="B857" s="217" t="s">
        <v>1025</v>
      </c>
      <c r="C857" s="217" t="s">
        <v>169</v>
      </c>
      <c r="D857" s="217" t="s">
        <v>14</v>
      </c>
      <c r="E857" s="217" t="s">
        <v>88</v>
      </c>
      <c r="F857" s="217" t="s">
        <v>12</v>
      </c>
      <c r="G857" s="217" t="s">
        <v>5</v>
      </c>
      <c r="H857" s="217" t="s">
        <v>5</v>
      </c>
      <c r="I857" s="217">
        <v>63</v>
      </c>
      <c r="J857" s="217">
        <v>59</v>
      </c>
      <c r="K857" s="217">
        <v>4</v>
      </c>
      <c r="L857" s="217">
        <v>218</v>
      </c>
      <c r="M857" s="217">
        <v>18200</v>
      </c>
      <c r="N857" s="217">
        <v>3.4615384615384599</v>
      </c>
      <c r="O857" s="217">
        <v>3.24175824175824</v>
      </c>
      <c r="P857" s="217">
        <v>0.21978021978022</v>
      </c>
      <c r="Q857" s="217">
        <v>3.4615384615384599</v>
      </c>
      <c r="R857" s="217">
        <v>3.24175824175824</v>
      </c>
      <c r="S857" s="217">
        <v>0.21978021978022</v>
      </c>
      <c r="T857" s="217">
        <v>3.4615384615384599</v>
      </c>
      <c r="U857" s="217">
        <v>3.24175824175824</v>
      </c>
      <c r="V857" s="217">
        <v>0.21978021978022</v>
      </c>
      <c r="W857" s="217">
        <v>3.4615384615384599</v>
      </c>
      <c r="X857" s="217">
        <v>3.24175824175824</v>
      </c>
      <c r="Y857" s="217">
        <v>0.21978021978022</v>
      </c>
    </row>
    <row r="858" spans="2:25">
      <c r="B858" s="217" t="s">
        <v>1026</v>
      </c>
      <c r="C858" s="217" t="s">
        <v>169</v>
      </c>
      <c r="D858" s="217" t="s">
        <v>14</v>
      </c>
      <c r="E858" s="217" t="s">
        <v>88</v>
      </c>
      <c r="F858" s="217" t="s">
        <v>9</v>
      </c>
      <c r="G858" s="217" t="s">
        <v>5</v>
      </c>
      <c r="H858" s="217" t="s">
        <v>170</v>
      </c>
      <c r="I858" s="217">
        <v>6</v>
      </c>
      <c r="J858" s="217">
        <v>5</v>
      </c>
      <c r="K858" s="217">
        <v>1</v>
      </c>
      <c r="L858" s="217">
        <v>81</v>
      </c>
      <c r="M858" s="217">
        <v>4260.2187111879903</v>
      </c>
      <c r="N858" s="217">
        <v>1.4083783971567201</v>
      </c>
      <c r="O858" s="217">
        <v>1.1736486642972599</v>
      </c>
      <c r="P858" s="217">
        <v>0.23472973285945301</v>
      </c>
      <c r="Q858" s="217">
        <v>1.4083783971567201</v>
      </c>
      <c r="R858" s="217">
        <v>1.1736486642972599</v>
      </c>
      <c r="S858" s="217">
        <v>0.23472973285945301</v>
      </c>
      <c r="T858" s="217">
        <v>1.4083783971567201</v>
      </c>
      <c r="U858" s="217">
        <v>1.1736486642972599</v>
      </c>
      <c r="V858" s="217">
        <v>0.23472973285945301</v>
      </c>
      <c r="W858" s="217">
        <v>1.4083783971567201</v>
      </c>
      <c r="X858" s="217">
        <v>1.1736486642972599</v>
      </c>
      <c r="Y858" s="217">
        <v>0.23472973285945301</v>
      </c>
    </row>
    <row r="859" spans="2:25">
      <c r="B859" s="217" t="s">
        <v>1027</v>
      </c>
      <c r="C859" s="217" t="s">
        <v>169</v>
      </c>
      <c r="D859" s="217" t="s">
        <v>14</v>
      </c>
      <c r="E859" s="217" t="s">
        <v>88</v>
      </c>
      <c r="F859" s="217" t="s">
        <v>9</v>
      </c>
      <c r="G859" s="217" t="s">
        <v>5</v>
      </c>
      <c r="H859" s="217" t="s">
        <v>172</v>
      </c>
      <c r="I859" s="217">
        <v>5</v>
      </c>
      <c r="J859" s="217">
        <v>4</v>
      </c>
      <c r="K859" s="217">
        <v>1</v>
      </c>
      <c r="L859" s="217">
        <v>76</v>
      </c>
      <c r="M859" s="217">
        <v>4218.1654101193299</v>
      </c>
      <c r="N859" s="217">
        <v>1.18534943840871</v>
      </c>
      <c r="O859" s="217">
        <v>0.94827955072696901</v>
      </c>
      <c r="P859" s="217">
        <v>0.237069887681742</v>
      </c>
      <c r="Q859" s="217">
        <v>1.18534943840871</v>
      </c>
      <c r="R859" s="217">
        <v>0.94827955072696901</v>
      </c>
      <c r="S859" s="217">
        <v>0.237069887681742</v>
      </c>
      <c r="T859" s="217">
        <v>1.18534943840871</v>
      </c>
      <c r="U859" s="217">
        <v>0.94827955072696901</v>
      </c>
      <c r="V859" s="217">
        <v>0.237069887681742</v>
      </c>
      <c r="W859" s="217">
        <v>1.18534943840871</v>
      </c>
      <c r="X859" s="217">
        <v>0.94827955072696901</v>
      </c>
      <c r="Y859" s="217">
        <v>0.237069887681742</v>
      </c>
    </row>
    <row r="860" spans="2:25">
      <c r="B860" s="217" t="s">
        <v>1028</v>
      </c>
      <c r="C860" s="217" t="s">
        <v>169</v>
      </c>
      <c r="D860" s="217" t="s">
        <v>14</v>
      </c>
      <c r="E860" s="217" t="s">
        <v>88</v>
      </c>
      <c r="F860" s="217" t="s">
        <v>9</v>
      </c>
      <c r="G860" s="217" t="s">
        <v>5</v>
      </c>
      <c r="H860" s="217" t="s">
        <v>174</v>
      </c>
      <c r="I860" s="217">
        <v>3</v>
      </c>
      <c r="J860" s="217">
        <v>3</v>
      </c>
      <c r="K860" s="217">
        <v>0</v>
      </c>
      <c r="L860" s="217">
        <v>78</v>
      </c>
      <c r="M860" s="217">
        <v>4582.0435189817499</v>
      </c>
      <c r="N860" s="217">
        <v>0.65472970467698199</v>
      </c>
      <c r="O860" s="217">
        <v>0.65472970467698199</v>
      </c>
      <c r="P860" s="217">
        <v>0</v>
      </c>
      <c r="Q860" s="217">
        <v>0.65472970467698199</v>
      </c>
      <c r="R860" s="217">
        <v>0.65472970467698199</v>
      </c>
      <c r="S860" s="217">
        <v>0</v>
      </c>
      <c r="T860" s="217">
        <v>0.65472970467698199</v>
      </c>
      <c r="U860" s="217">
        <v>0.65472970467698199</v>
      </c>
      <c r="V860" s="217">
        <v>0</v>
      </c>
      <c r="W860" s="217">
        <v>0.65472970467698199</v>
      </c>
      <c r="X860" s="217">
        <v>0.65472970467698199</v>
      </c>
      <c r="Y860" s="217">
        <v>0</v>
      </c>
    </row>
    <row r="861" spans="2:25">
      <c r="B861" s="217" t="s">
        <v>1029</v>
      </c>
      <c r="C861" s="217" t="s">
        <v>169</v>
      </c>
      <c r="D861" s="217" t="s">
        <v>14</v>
      </c>
      <c r="E861" s="217" t="s">
        <v>88</v>
      </c>
      <c r="F861" s="217" t="s">
        <v>9</v>
      </c>
      <c r="G861" s="217" t="s">
        <v>5</v>
      </c>
      <c r="H861" s="217" t="s">
        <v>176</v>
      </c>
      <c r="I861" s="217">
        <v>4</v>
      </c>
      <c r="J861" s="217">
        <v>3</v>
      </c>
      <c r="K861" s="217">
        <v>1</v>
      </c>
      <c r="L861" s="217">
        <v>99</v>
      </c>
      <c r="M861" s="217">
        <v>5434.4410797512901</v>
      </c>
      <c r="N861" s="217">
        <v>0.73604625412243097</v>
      </c>
      <c r="O861" s="217">
        <v>0.55203469059182297</v>
      </c>
      <c r="P861" s="217">
        <v>0.18401156353060799</v>
      </c>
      <c r="Q861" s="217">
        <v>0.73604625412243097</v>
      </c>
      <c r="R861" s="217">
        <v>0.55203469059182297</v>
      </c>
      <c r="S861" s="217">
        <v>0.18401156353060799</v>
      </c>
      <c r="T861" s="217">
        <v>0.73604625412243097</v>
      </c>
      <c r="U861" s="217">
        <v>0.55203469059182297</v>
      </c>
      <c r="V861" s="217">
        <v>0.18401156353060799</v>
      </c>
      <c r="W861" s="217">
        <v>0.73604625412243097</v>
      </c>
      <c r="X861" s="217">
        <v>0.55203469059182297</v>
      </c>
      <c r="Y861" s="217">
        <v>0.18401156353060799</v>
      </c>
    </row>
    <row r="862" spans="2:25">
      <c r="B862" s="217" t="s">
        <v>1030</v>
      </c>
      <c r="C862" s="217" t="s">
        <v>169</v>
      </c>
      <c r="D862" s="217" t="s">
        <v>14</v>
      </c>
      <c r="E862" s="217" t="s">
        <v>88</v>
      </c>
      <c r="F862" s="217" t="s">
        <v>9</v>
      </c>
      <c r="G862" s="217" t="s">
        <v>5</v>
      </c>
      <c r="H862" s="217" t="s">
        <v>178</v>
      </c>
      <c r="I862" s="217">
        <v>4</v>
      </c>
      <c r="J862" s="217">
        <v>3</v>
      </c>
      <c r="K862" s="217">
        <v>1</v>
      </c>
      <c r="L862" s="217">
        <v>33</v>
      </c>
      <c r="M862" s="217">
        <v>3145.1312799596299</v>
      </c>
      <c r="N862" s="217">
        <v>1.27180700706755</v>
      </c>
      <c r="O862" s="217">
        <v>0.95385525530066495</v>
      </c>
      <c r="P862" s="217">
        <v>0.317951751766888</v>
      </c>
      <c r="Q862" s="217">
        <v>1.27180700706755</v>
      </c>
      <c r="R862" s="217">
        <v>0.95385525530066495</v>
      </c>
      <c r="S862" s="217">
        <v>0.317951751766888</v>
      </c>
      <c r="T862" s="217">
        <v>1.27180700706755</v>
      </c>
      <c r="U862" s="217">
        <v>0.95385525530066495</v>
      </c>
      <c r="V862" s="217">
        <v>0.317951751766888</v>
      </c>
      <c r="W862" s="217">
        <v>1.27180700706755</v>
      </c>
      <c r="X862" s="217">
        <v>0.95385525530066495</v>
      </c>
      <c r="Y862" s="217">
        <v>0.317951751766888</v>
      </c>
    </row>
    <row r="863" spans="2:25">
      <c r="B863" s="217" t="s">
        <v>1031</v>
      </c>
      <c r="C863" s="217" t="s">
        <v>169</v>
      </c>
      <c r="D863" s="217" t="s">
        <v>14</v>
      </c>
      <c r="E863" s="217" t="s">
        <v>88</v>
      </c>
      <c r="F863" s="217" t="s">
        <v>9</v>
      </c>
      <c r="G863" s="217" t="s">
        <v>5</v>
      </c>
      <c r="H863" s="217" t="s">
        <v>5</v>
      </c>
      <c r="I863" s="217">
        <v>22</v>
      </c>
      <c r="J863" s="217">
        <v>18</v>
      </c>
      <c r="K863" s="217">
        <v>4</v>
      </c>
      <c r="L863" s="217">
        <v>367</v>
      </c>
      <c r="M863" s="217">
        <v>21640</v>
      </c>
      <c r="N863" s="217">
        <v>1.01663585951941</v>
      </c>
      <c r="O863" s="217">
        <v>0.83179297597042501</v>
      </c>
      <c r="P863" s="217">
        <v>0.18484288354898301</v>
      </c>
      <c r="Q863" s="217">
        <v>1.01663585951941</v>
      </c>
      <c r="R863" s="217">
        <v>0.83179297597042501</v>
      </c>
      <c r="S863" s="217">
        <v>0.18484288354898301</v>
      </c>
      <c r="T863" s="217">
        <v>1.01663585951941</v>
      </c>
      <c r="U863" s="217">
        <v>0.83179297597042501</v>
      </c>
      <c r="V863" s="217">
        <v>0.18484288354898301</v>
      </c>
      <c r="W863" s="217">
        <v>1.01663585951941</v>
      </c>
      <c r="X863" s="217">
        <v>0.83179297597042501</v>
      </c>
      <c r="Y863" s="217">
        <v>0.18484288354898301</v>
      </c>
    </row>
    <row r="864" spans="2:25">
      <c r="B864" s="217" t="s">
        <v>1032</v>
      </c>
      <c r="C864" s="217" t="s">
        <v>169</v>
      </c>
      <c r="D864" s="217" t="s">
        <v>14</v>
      </c>
      <c r="E864" s="217" t="s">
        <v>88</v>
      </c>
      <c r="F864" s="217" t="s">
        <v>5</v>
      </c>
      <c r="G864" s="217" t="s">
        <v>5</v>
      </c>
      <c r="H864" s="217" t="s">
        <v>170</v>
      </c>
      <c r="I864" s="217">
        <v>15</v>
      </c>
      <c r="J864" s="217">
        <v>14</v>
      </c>
      <c r="K864" s="217">
        <v>1</v>
      </c>
      <c r="L864" s="217">
        <v>149</v>
      </c>
      <c r="M864" s="217">
        <v>8015.2375008864901</v>
      </c>
      <c r="N864" s="217">
        <v>1.8714354999887399</v>
      </c>
      <c r="O864" s="217">
        <v>1.74667313332282</v>
      </c>
      <c r="P864" s="217">
        <v>0.124762366665916</v>
      </c>
      <c r="Q864" s="217">
        <v>1.8714354999887399</v>
      </c>
      <c r="R864" s="217">
        <v>1.74667313332282</v>
      </c>
      <c r="S864" s="217">
        <v>0.124762366665916</v>
      </c>
      <c r="T864" s="217">
        <v>1.8714354999887399</v>
      </c>
      <c r="U864" s="217">
        <v>1.74667313332282</v>
      </c>
      <c r="V864" s="217">
        <v>0.124762366665916</v>
      </c>
      <c r="W864" s="217">
        <v>1.8714354999887399</v>
      </c>
      <c r="X864" s="217">
        <v>1.74667313332282</v>
      </c>
      <c r="Y864" s="217">
        <v>0.124762366665916</v>
      </c>
    </row>
    <row r="865" spans="2:25">
      <c r="B865" s="217" t="s">
        <v>1033</v>
      </c>
      <c r="C865" s="217" t="s">
        <v>169</v>
      </c>
      <c r="D865" s="217" t="s">
        <v>14</v>
      </c>
      <c r="E865" s="217" t="s">
        <v>88</v>
      </c>
      <c r="F865" s="217" t="s">
        <v>5</v>
      </c>
      <c r="G865" s="217" t="s">
        <v>5</v>
      </c>
      <c r="H865" s="217" t="s">
        <v>172</v>
      </c>
      <c r="I865" s="217">
        <v>20</v>
      </c>
      <c r="J865" s="217">
        <v>16</v>
      </c>
      <c r="K865" s="217">
        <v>4</v>
      </c>
      <c r="L865" s="217">
        <v>114</v>
      </c>
      <c r="M865" s="217">
        <v>7652.5074728177196</v>
      </c>
      <c r="N865" s="217">
        <v>2.6135224396763399</v>
      </c>
      <c r="O865" s="217">
        <v>2.0908179517410699</v>
      </c>
      <c r="P865" s="217">
        <v>0.52270448793526803</v>
      </c>
      <c r="Q865" s="217">
        <v>2.6135224396763399</v>
      </c>
      <c r="R865" s="217">
        <v>2.0908179517410699</v>
      </c>
      <c r="S865" s="217">
        <v>0.52270448793526803</v>
      </c>
      <c r="T865" s="217">
        <v>2.6135224396763399</v>
      </c>
      <c r="U865" s="217">
        <v>2.0908179517410699</v>
      </c>
      <c r="V865" s="217">
        <v>0.52270448793526803</v>
      </c>
      <c r="W865" s="217">
        <v>2.6135224396763399</v>
      </c>
      <c r="X865" s="217">
        <v>2.0908179517410699</v>
      </c>
      <c r="Y865" s="217">
        <v>0.52270448793526803</v>
      </c>
    </row>
    <row r="866" spans="2:25">
      <c r="B866" s="217" t="s">
        <v>1034</v>
      </c>
      <c r="C866" s="217" t="s">
        <v>169</v>
      </c>
      <c r="D866" s="217" t="s">
        <v>14</v>
      </c>
      <c r="E866" s="217" t="s">
        <v>88</v>
      </c>
      <c r="F866" s="217" t="s">
        <v>5</v>
      </c>
      <c r="G866" s="217" t="s">
        <v>5</v>
      </c>
      <c r="H866" s="217" t="s">
        <v>174</v>
      </c>
      <c r="I866" s="217">
        <v>19</v>
      </c>
      <c r="J866" s="217">
        <v>19</v>
      </c>
      <c r="K866" s="217">
        <v>0</v>
      </c>
      <c r="L866" s="217">
        <v>108</v>
      </c>
      <c r="M866" s="217">
        <v>8423.9176123173402</v>
      </c>
      <c r="N866" s="217">
        <v>2.2554826476719598</v>
      </c>
      <c r="O866" s="217">
        <v>2.2554826476719598</v>
      </c>
      <c r="P866" s="217">
        <v>0</v>
      </c>
      <c r="Q866" s="217">
        <v>2.2554826476719598</v>
      </c>
      <c r="R866" s="217">
        <v>2.2554826476719598</v>
      </c>
      <c r="S866" s="217">
        <v>0</v>
      </c>
      <c r="T866" s="217">
        <v>2.2554826476719598</v>
      </c>
      <c r="U866" s="217">
        <v>2.2554826476719598</v>
      </c>
      <c r="V866" s="217">
        <v>0</v>
      </c>
      <c r="W866" s="217">
        <v>2.2554826476719598</v>
      </c>
      <c r="X866" s="217">
        <v>2.2554826476719598</v>
      </c>
      <c r="Y866" s="217">
        <v>0</v>
      </c>
    </row>
    <row r="867" spans="2:25">
      <c r="B867" s="217" t="s">
        <v>1035</v>
      </c>
      <c r="C867" s="217" t="s">
        <v>169</v>
      </c>
      <c r="D867" s="217" t="s">
        <v>14</v>
      </c>
      <c r="E867" s="217" t="s">
        <v>88</v>
      </c>
      <c r="F867" s="217" t="s">
        <v>5</v>
      </c>
      <c r="G867" s="217" t="s">
        <v>5</v>
      </c>
      <c r="H867" s="217" t="s">
        <v>176</v>
      </c>
      <c r="I867" s="217">
        <v>20</v>
      </c>
      <c r="J867" s="217">
        <v>18</v>
      </c>
      <c r="K867" s="217">
        <v>2</v>
      </c>
      <c r="L867" s="217">
        <v>164</v>
      </c>
      <c r="M867" s="217">
        <v>9946.1899544279695</v>
      </c>
      <c r="N867" s="217">
        <v>2.0108202328366098</v>
      </c>
      <c r="O867" s="217">
        <v>1.80973820955295</v>
      </c>
      <c r="P867" s="217">
        <v>0.20108202328366101</v>
      </c>
      <c r="Q867" s="217">
        <v>2.0108202328366098</v>
      </c>
      <c r="R867" s="217">
        <v>1.80973820955295</v>
      </c>
      <c r="S867" s="217">
        <v>0.20108202328366101</v>
      </c>
      <c r="T867" s="217">
        <v>2.0108202328366098</v>
      </c>
      <c r="U867" s="217">
        <v>1.80973820955295</v>
      </c>
      <c r="V867" s="217">
        <v>0.20108202328366101</v>
      </c>
      <c r="W867" s="217">
        <v>2.0108202328366098</v>
      </c>
      <c r="X867" s="217">
        <v>1.80973820955295</v>
      </c>
      <c r="Y867" s="217">
        <v>0.20108202328366101</v>
      </c>
    </row>
    <row r="868" spans="2:25">
      <c r="B868" s="217" t="s">
        <v>1036</v>
      </c>
      <c r="C868" s="217" t="s">
        <v>169</v>
      </c>
      <c r="D868" s="217" t="s">
        <v>14</v>
      </c>
      <c r="E868" s="217" t="s">
        <v>88</v>
      </c>
      <c r="F868" s="217" t="s">
        <v>5</v>
      </c>
      <c r="G868" s="217" t="s">
        <v>5</v>
      </c>
      <c r="H868" s="217" t="s">
        <v>178</v>
      </c>
      <c r="I868" s="217">
        <v>11</v>
      </c>
      <c r="J868" s="217">
        <v>10</v>
      </c>
      <c r="K868" s="217">
        <v>1</v>
      </c>
      <c r="L868" s="217">
        <v>50</v>
      </c>
      <c r="M868" s="217">
        <v>5802.1474595504797</v>
      </c>
      <c r="N868" s="217">
        <v>1.8958497826341401</v>
      </c>
      <c r="O868" s="217">
        <v>1.7234998023946699</v>
      </c>
      <c r="P868" s="217">
        <v>0.17234998023946699</v>
      </c>
      <c r="Q868" s="217">
        <v>1.8958497826341401</v>
      </c>
      <c r="R868" s="217">
        <v>1.7234998023946699</v>
      </c>
      <c r="S868" s="217">
        <v>0.17234998023946699</v>
      </c>
      <c r="T868" s="217">
        <v>1.8958497826341401</v>
      </c>
      <c r="U868" s="217">
        <v>1.7234998023946699</v>
      </c>
      <c r="V868" s="217">
        <v>0.17234998023946699</v>
      </c>
      <c r="W868" s="217">
        <v>1.8958497826341401</v>
      </c>
      <c r="X868" s="217">
        <v>1.7234998023946699</v>
      </c>
      <c r="Y868" s="217">
        <v>0.17234998023946699</v>
      </c>
    </row>
    <row r="869" spans="2:25">
      <c r="B869" s="217" t="s">
        <v>1037</v>
      </c>
      <c r="C869" s="217" t="s">
        <v>169</v>
      </c>
      <c r="D869" s="217" t="s">
        <v>14</v>
      </c>
      <c r="E869" s="217" t="s">
        <v>88</v>
      </c>
      <c r="F869" s="217" t="s">
        <v>5</v>
      </c>
      <c r="G869" s="217" t="s">
        <v>5</v>
      </c>
      <c r="H869" s="217" t="s">
        <v>5</v>
      </c>
      <c r="I869" s="217">
        <v>85</v>
      </c>
      <c r="J869" s="217">
        <v>77</v>
      </c>
      <c r="K869" s="217">
        <v>8</v>
      </c>
      <c r="L869" s="217">
        <v>585</v>
      </c>
      <c r="M869" s="217">
        <v>39840</v>
      </c>
      <c r="N869" s="217">
        <v>2.1335341365461802</v>
      </c>
      <c r="O869" s="217">
        <v>1.9327309236947801</v>
      </c>
      <c r="P869" s="217">
        <v>0.20080321285140601</v>
      </c>
      <c r="Q869" s="217">
        <v>2.1335341365461802</v>
      </c>
      <c r="R869" s="217">
        <v>1.9327309236947801</v>
      </c>
      <c r="S869" s="217">
        <v>0.20080321285140601</v>
      </c>
      <c r="T869" s="217">
        <v>2.1335341365461802</v>
      </c>
      <c r="U869" s="217">
        <v>1.9327309236947801</v>
      </c>
      <c r="V869" s="217">
        <v>0.20080321285140601</v>
      </c>
      <c r="W869" s="217">
        <v>2.1335341365461802</v>
      </c>
      <c r="X869" s="217">
        <v>1.9327309236947801</v>
      </c>
      <c r="Y869" s="217">
        <v>0.20080321285140601</v>
      </c>
    </row>
    <row r="870" spans="2:25">
      <c r="B870" s="217" t="s">
        <v>1038</v>
      </c>
      <c r="C870" s="217" t="s">
        <v>169</v>
      </c>
      <c r="D870" s="217" t="s">
        <v>155</v>
      </c>
      <c r="E870" s="217" t="s">
        <v>86</v>
      </c>
      <c r="F870" s="217" t="s">
        <v>12</v>
      </c>
      <c r="G870" s="217" t="s">
        <v>10</v>
      </c>
      <c r="H870" s="217" t="s">
        <v>170</v>
      </c>
      <c r="I870" s="217">
        <v>8</v>
      </c>
      <c r="J870" s="217">
        <v>8</v>
      </c>
      <c r="K870" s="217">
        <v>0</v>
      </c>
      <c r="L870" s="217">
        <v>13</v>
      </c>
      <c r="M870" s="217">
        <v>563.50222222222203</v>
      </c>
      <c r="N870" s="217">
        <v>14.1969271539893</v>
      </c>
      <c r="O870" s="217">
        <v>14.1969271539893</v>
      </c>
      <c r="P870" s="217">
        <v>0</v>
      </c>
      <c r="Q870" s="217">
        <v>14.1969271539893</v>
      </c>
      <c r="R870" s="217">
        <v>14.1969271539893</v>
      </c>
      <c r="S870" s="217">
        <v>0</v>
      </c>
      <c r="T870" s="217">
        <v>14.1969271539893</v>
      </c>
      <c r="U870" s="217">
        <v>14.1969271539893</v>
      </c>
      <c r="V870" s="217">
        <v>0</v>
      </c>
      <c r="W870" s="217">
        <v>14.1969271539893</v>
      </c>
      <c r="X870" s="217">
        <v>14.1969271539893</v>
      </c>
      <c r="Y870" s="217">
        <v>0</v>
      </c>
    </row>
    <row r="871" spans="2:25">
      <c r="B871" s="217" t="s">
        <v>1039</v>
      </c>
      <c r="C871" s="217" t="s">
        <v>169</v>
      </c>
      <c r="D871" s="217" t="s">
        <v>155</v>
      </c>
      <c r="E871" s="217" t="s">
        <v>86</v>
      </c>
      <c r="F871" s="217" t="s">
        <v>12</v>
      </c>
      <c r="G871" s="217" t="s">
        <v>10</v>
      </c>
      <c r="H871" s="217" t="s">
        <v>172</v>
      </c>
      <c r="I871" s="217">
        <v>5</v>
      </c>
      <c r="J871" s="217">
        <v>5</v>
      </c>
      <c r="K871" s="217">
        <v>0</v>
      </c>
      <c r="L871" s="217">
        <v>4</v>
      </c>
      <c r="M871" s="217">
        <v>461.90518518518502</v>
      </c>
      <c r="N871" s="217">
        <v>10.8247323484698</v>
      </c>
      <c r="O871" s="217">
        <v>10.8247323484698</v>
      </c>
      <c r="P871" s="217">
        <v>0</v>
      </c>
      <c r="Q871" s="217">
        <v>10.8247323484698</v>
      </c>
      <c r="R871" s="217">
        <v>10.8247323484698</v>
      </c>
      <c r="S871" s="217">
        <v>0</v>
      </c>
      <c r="T871" s="217">
        <v>10.8247323484698</v>
      </c>
      <c r="U871" s="217">
        <v>10.8247323484698</v>
      </c>
      <c r="V871" s="217">
        <v>0</v>
      </c>
      <c r="W871" s="217">
        <v>10.8247323484698</v>
      </c>
      <c r="X871" s="217">
        <v>10.8247323484698</v>
      </c>
      <c r="Y871" s="217">
        <v>0</v>
      </c>
    </row>
    <row r="872" spans="2:25">
      <c r="B872" s="217" t="s">
        <v>1040</v>
      </c>
      <c r="C872" s="217" t="s">
        <v>169</v>
      </c>
      <c r="D872" s="217" t="s">
        <v>155</v>
      </c>
      <c r="E872" s="217" t="s">
        <v>86</v>
      </c>
      <c r="F872" s="217" t="s">
        <v>12</v>
      </c>
      <c r="G872" s="217" t="s">
        <v>10</v>
      </c>
      <c r="H872" s="217" t="s">
        <v>174</v>
      </c>
      <c r="I872" s="217">
        <v>6</v>
      </c>
      <c r="J872" s="217">
        <v>6</v>
      </c>
      <c r="K872" s="217">
        <v>0</v>
      </c>
      <c r="L872" s="217">
        <v>8</v>
      </c>
      <c r="M872" s="217">
        <v>588.97234567901205</v>
      </c>
      <c r="N872" s="217">
        <v>10.187235519662201</v>
      </c>
      <c r="O872" s="217">
        <v>10.187235519662201</v>
      </c>
      <c r="P872" s="217">
        <v>0</v>
      </c>
      <c r="Q872" s="217">
        <v>10.187235519662201</v>
      </c>
      <c r="R872" s="217">
        <v>10.187235519662201</v>
      </c>
      <c r="S872" s="217">
        <v>0</v>
      </c>
      <c r="T872" s="217">
        <v>10.187235519662201</v>
      </c>
      <c r="U872" s="217">
        <v>10.187235519662201</v>
      </c>
      <c r="V872" s="217">
        <v>0</v>
      </c>
      <c r="W872" s="217">
        <v>10.187235519662201</v>
      </c>
      <c r="X872" s="217">
        <v>10.187235519662201</v>
      </c>
      <c r="Y872" s="217">
        <v>0</v>
      </c>
    </row>
    <row r="873" spans="2:25">
      <c r="B873" s="217" t="s">
        <v>1041</v>
      </c>
      <c r="C873" s="217" t="s">
        <v>169</v>
      </c>
      <c r="D873" s="217" t="s">
        <v>155</v>
      </c>
      <c r="E873" s="217" t="s">
        <v>86</v>
      </c>
      <c r="F873" s="217" t="s">
        <v>12</v>
      </c>
      <c r="G873" s="217" t="s">
        <v>10</v>
      </c>
      <c r="H873" s="217" t="s">
        <v>176</v>
      </c>
      <c r="I873" s="217">
        <v>7</v>
      </c>
      <c r="J873" s="217">
        <v>6</v>
      </c>
      <c r="K873" s="217">
        <v>1</v>
      </c>
      <c r="L873" s="217">
        <v>8</v>
      </c>
      <c r="M873" s="217">
        <v>592.09679012345703</v>
      </c>
      <c r="N873" s="217">
        <v>11.8223914008053</v>
      </c>
      <c r="O873" s="217">
        <v>10.133478343547401</v>
      </c>
      <c r="P873" s="217">
        <v>1.6889130572579101</v>
      </c>
      <c r="Q873" s="217">
        <v>11.8223914008053</v>
      </c>
      <c r="R873" s="217">
        <v>10.133478343547401</v>
      </c>
      <c r="S873" s="217">
        <v>1.6889130572579101</v>
      </c>
      <c r="T873" s="217">
        <v>11.8223914008053</v>
      </c>
      <c r="U873" s="217">
        <v>10.133478343547401</v>
      </c>
      <c r="V873" s="217">
        <v>1.6889130572579101</v>
      </c>
      <c r="W873" s="217">
        <v>11.8223914008053</v>
      </c>
      <c r="X873" s="217">
        <v>10.133478343547401</v>
      </c>
      <c r="Y873" s="217">
        <v>1.6889130572579101</v>
      </c>
    </row>
    <row r="874" spans="2:25">
      <c r="B874" s="217" t="s">
        <v>1042</v>
      </c>
      <c r="C874" s="217" t="s">
        <v>169</v>
      </c>
      <c r="D874" s="217" t="s">
        <v>155</v>
      </c>
      <c r="E874" s="217" t="s">
        <v>86</v>
      </c>
      <c r="F874" s="217" t="s">
        <v>12</v>
      </c>
      <c r="G874" s="217" t="s">
        <v>10</v>
      </c>
      <c r="H874" s="217" t="s">
        <v>178</v>
      </c>
      <c r="I874" s="217">
        <v>9</v>
      </c>
      <c r="J874" s="217">
        <v>9</v>
      </c>
      <c r="K874" s="217">
        <v>0</v>
      </c>
      <c r="L874" s="217">
        <v>5</v>
      </c>
      <c r="M874" s="217">
        <v>1043.52345679012</v>
      </c>
      <c r="N874" s="217">
        <v>8.6246264436488893</v>
      </c>
      <c r="O874" s="217">
        <v>8.6246264436488893</v>
      </c>
      <c r="P874" s="217">
        <v>0</v>
      </c>
      <c r="Q874" s="217">
        <v>8.6246264436488893</v>
      </c>
      <c r="R874" s="217">
        <v>8.6246264436488893</v>
      </c>
      <c r="S874" s="217">
        <v>0</v>
      </c>
      <c r="T874" s="217">
        <v>8.6246264436488893</v>
      </c>
      <c r="U874" s="217">
        <v>8.6246264436488893</v>
      </c>
      <c r="V874" s="217">
        <v>0</v>
      </c>
      <c r="W874" s="217">
        <v>8.6246264436488893</v>
      </c>
      <c r="X874" s="217">
        <v>8.6246264436488893</v>
      </c>
      <c r="Y874" s="217">
        <v>0</v>
      </c>
    </row>
    <row r="875" spans="2:25">
      <c r="B875" s="217" t="s">
        <v>1043</v>
      </c>
      <c r="C875" s="217" t="s">
        <v>169</v>
      </c>
      <c r="D875" s="217" t="s">
        <v>155</v>
      </c>
      <c r="E875" s="217" t="s">
        <v>86</v>
      </c>
      <c r="F875" s="217" t="s">
        <v>12</v>
      </c>
      <c r="G875" s="217" t="s">
        <v>10</v>
      </c>
      <c r="H875" s="217" t="s">
        <v>5</v>
      </c>
      <c r="I875" s="217">
        <v>35</v>
      </c>
      <c r="J875" s="217">
        <v>34</v>
      </c>
      <c r="K875" s="217">
        <v>1</v>
      </c>
      <c r="L875" s="217">
        <v>38</v>
      </c>
      <c r="M875" s="217">
        <v>3250</v>
      </c>
      <c r="N875" s="217">
        <v>10.7692307692308</v>
      </c>
      <c r="O875" s="217">
        <v>10.461538461538501</v>
      </c>
      <c r="P875" s="217">
        <v>0.30769230769230799</v>
      </c>
      <c r="Q875" s="217">
        <v>10.7692307692308</v>
      </c>
      <c r="R875" s="217">
        <v>10.461538461538501</v>
      </c>
      <c r="S875" s="217">
        <v>0.30769230769230799</v>
      </c>
      <c r="T875" s="217">
        <v>10.7692307692308</v>
      </c>
      <c r="U875" s="217">
        <v>10.461538461538501</v>
      </c>
      <c r="V875" s="217">
        <v>0.30769230769230799</v>
      </c>
      <c r="W875" s="217">
        <v>10.7692307692308</v>
      </c>
      <c r="X875" s="217">
        <v>10.461538461538501</v>
      </c>
      <c r="Y875" s="217">
        <v>0.30769230769230799</v>
      </c>
    </row>
    <row r="876" spans="2:25">
      <c r="B876" s="217" t="s">
        <v>1044</v>
      </c>
      <c r="C876" s="217" t="s">
        <v>169</v>
      </c>
      <c r="D876" s="217" t="s">
        <v>155</v>
      </c>
      <c r="E876" s="217" t="s">
        <v>86</v>
      </c>
      <c r="F876" s="217" t="s">
        <v>9</v>
      </c>
      <c r="G876" s="217" t="s">
        <v>10</v>
      </c>
      <c r="H876" s="217" t="s">
        <v>170</v>
      </c>
      <c r="I876" s="217">
        <v>1</v>
      </c>
      <c r="J876" s="217">
        <v>1</v>
      </c>
      <c r="K876" s="217">
        <v>0</v>
      </c>
      <c r="L876" s="217">
        <v>13</v>
      </c>
      <c r="M876" s="217">
        <v>562.35401459853995</v>
      </c>
      <c r="N876" s="217">
        <v>1.7782392835123499</v>
      </c>
      <c r="O876" s="217">
        <v>1.7782392835123499</v>
      </c>
      <c r="P876" s="217">
        <v>0</v>
      </c>
      <c r="Q876" s="217">
        <v>1.7782392835123499</v>
      </c>
      <c r="R876" s="217">
        <v>1.7782392835123499</v>
      </c>
      <c r="S876" s="217">
        <v>0</v>
      </c>
      <c r="T876" s="217">
        <v>1.7782392835123499</v>
      </c>
      <c r="U876" s="217">
        <v>1.7782392835123499</v>
      </c>
      <c r="V876" s="217">
        <v>0</v>
      </c>
      <c r="W876" s="217">
        <v>1.7782392835123499</v>
      </c>
      <c r="X876" s="217">
        <v>1.7782392835123499</v>
      </c>
      <c r="Y876" s="217">
        <v>0</v>
      </c>
    </row>
    <row r="877" spans="2:25">
      <c r="B877" s="217" t="s">
        <v>1045</v>
      </c>
      <c r="C877" s="217" t="s">
        <v>169</v>
      </c>
      <c r="D877" s="217" t="s">
        <v>155</v>
      </c>
      <c r="E877" s="217" t="s">
        <v>86</v>
      </c>
      <c r="F877" s="217" t="s">
        <v>9</v>
      </c>
      <c r="G877" s="217" t="s">
        <v>10</v>
      </c>
      <c r="H877" s="217" t="s">
        <v>172</v>
      </c>
      <c r="I877" s="217">
        <v>1</v>
      </c>
      <c r="J877" s="217">
        <v>1</v>
      </c>
      <c r="K877" s="217">
        <v>0</v>
      </c>
      <c r="L877" s="217">
        <v>7</v>
      </c>
      <c r="M877" s="217">
        <v>508.61313868613098</v>
      </c>
      <c r="N877" s="217">
        <v>1.9661308840413301</v>
      </c>
      <c r="O877" s="217">
        <v>1.9661308840413301</v>
      </c>
      <c r="P877" s="217">
        <v>0</v>
      </c>
      <c r="Q877" s="217">
        <v>1.9661308840413301</v>
      </c>
      <c r="R877" s="217">
        <v>1.9661308840413301</v>
      </c>
      <c r="S877" s="217">
        <v>0</v>
      </c>
      <c r="T877" s="217">
        <v>1.9661308840413301</v>
      </c>
      <c r="U877" s="217">
        <v>1.9661308840413301</v>
      </c>
      <c r="V877" s="217">
        <v>0</v>
      </c>
      <c r="W877" s="217">
        <v>1.9661308840413301</v>
      </c>
      <c r="X877" s="217">
        <v>1.9661308840413301</v>
      </c>
      <c r="Y877" s="217">
        <v>0</v>
      </c>
    </row>
    <row r="878" spans="2:25">
      <c r="B878" s="217" t="s">
        <v>1046</v>
      </c>
      <c r="C878" s="217" t="s">
        <v>169</v>
      </c>
      <c r="D878" s="217" t="s">
        <v>155</v>
      </c>
      <c r="E878" s="217" t="s">
        <v>86</v>
      </c>
      <c r="F878" s="217" t="s">
        <v>9</v>
      </c>
      <c r="G878" s="217" t="s">
        <v>10</v>
      </c>
      <c r="H878" s="217" t="s">
        <v>174</v>
      </c>
      <c r="I878" s="217">
        <v>1</v>
      </c>
      <c r="J878" s="217">
        <v>1</v>
      </c>
      <c r="K878" s="217">
        <v>0</v>
      </c>
      <c r="L878" s="217">
        <v>11</v>
      </c>
      <c r="M878" s="217">
        <v>620.40602189780998</v>
      </c>
      <c r="N878" s="217">
        <v>1.6118476686300001</v>
      </c>
      <c r="O878" s="217">
        <v>1.6118476686300001</v>
      </c>
      <c r="P878" s="217">
        <v>0</v>
      </c>
      <c r="Q878" s="217">
        <v>1.6118476686300001</v>
      </c>
      <c r="R878" s="217">
        <v>1.6118476686300001</v>
      </c>
      <c r="S878" s="217">
        <v>0</v>
      </c>
      <c r="T878" s="217">
        <v>1.6118476686300001</v>
      </c>
      <c r="U878" s="217">
        <v>1.6118476686300001</v>
      </c>
      <c r="V878" s="217">
        <v>0</v>
      </c>
      <c r="W878" s="217">
        <v>1.6118476686300001</v>
      </c>
      <c r="X878" s="217">
        <v>1.6118476686300001</v>
      </c>
      <c r="Y878" s="217">
        <v>0</v>
      </c>
    </row>
    <row r="879" spans="2:25">
      <c r="B879" s="217" t="s">
        <v>1047</v>
      </c>
      <c r="C879" s="217" t="s">
        <v>169</v>
      </c>
      <c r="D879" s="217" t="s">
        <v>155</v>
      </c>
      <c r="E879" s="217" t="s">
        <v>86</v>
      </c>
      <c r="F879" s="217" t="s">
        <v>9</v>
      </c>
      <c r="G879" s="217" t="s">
        <v>10</v>
      </c>
      <c r="H879" s="217" t="s">
        <v>176</v>
      </c>
      <c r="I879" s="217">
        <v>0</v>
      </c>
      <c r="J879" s="217">
        <v>0</v>
      </c>
      <c r="K879" s="217">
        <v>0</v>
      </c>
      <c r="L879" s="217">
        <v>27</v>
      </c>
      <c r="M879" s="217">
        <v>670.29653284671497</v>
      </c>
      <c r="N879" s="217">
        <v>0</v>
      </c>
      <c r="O879" s="217">
        <v>0</v>
      </c>
      <c r="P879" s="217">
        <v>0</v>
      </c>
      <c r="Q879" s="217">
        <v>0</v>
      </c>
      <c r="R879" s="217">
        <v>0</v>
      </c>
      <c r="S879" s="217">
        <v>0</v>
      </c>
      <c r="T879" s="217">
        <v>0</v>
      </c>
      <c r="U879" s="217">
        <v>0</v>
      </c>
      <c r="V879" s="217">
        <v>0</v>
      </c>
      <c r="W879" s="217">
        <v>0</v>
      </c>
      <c r="X879" s="217">
        <v>0</v>
      </c>
      <c r="Y879" s="217">
        <v>0</v>
      </c>
    </row>
    <row r="880" spans="2:25">
      <c r="B880" s="217" t="s">
        <v>1048</v>
      </c>
      <c r="C880" s="217" t="s">
        <v>169</v>
      </c>
      <c r="D880" s="217" t="s">
        <v>155</v>
      </c>
      <c r="E880" s="217" t="s">
        <v>86</v>
      </c>
      <c r="F880" s="217" t="s">
        <v>9</v>
      </c>
      <c r="G880" s="217" t="s">
        <v>10</v>
      </c>
      <c r="H880" s="217" t="s">
        <v>178</v>
      </c>
      <c r="I880" s="217">
        <v>1</v>
      </c>
      <c r="J880" s="217">
        <v>1</v>
      </c>
      <c r="K880" s="217">
        <v>0</v>
      </c>
      <c r="L880" s="217">
        <v>20</v>
      </c>
      <c r="M880" s="217">
        <v>1048.3302919708001</v>
      </c>
      <c r="N880" s="217">
        <v>0.95389783893400204</v>
      </c>
      <c r="O880" s="217">
        <v>0.95389783893400204</v>
      </c>
      <c r="P880" s="217">
        <v>0</v>
      </c>
      <c r="Q880" s="217">
        <v>0.95389783893400204</v>
      </c>
      <c r="R880" s="217">
        <v>0.95389783893400204</v>
      </c>
      <c r="S880" s="217">
        <v>0</v>
      </c>
      <c r="T880" s="217">
        <v>0.95389783893400204</v>
      </c>
      <c r="U880" s="217">
        <v>0.95389783893400204</v>
      </c>
      <c r="V880" s="217">
        <v>0</v>
      </c>
      <c r="W880" s="217">
        <v>0.95389783893400204</v>
      </c>
      <c r="X880" s="217">
        <v>0.95389783893400204</v>
      </c>
      <c r="Y880" s="217">
        <v>0</v>
      </c>
    </row>
    <row r="881" spans="2:25">
      <c r="B881" s="217" t="s">
        <v>1049</v>
      </c>
      <c r="C881" s="217" t="s">
        <v>169</v>
      </c>
      <c r="D881" s="217" t="s">
        <v>155</v>
      </c>
      <c r="E881" s="217" t="s">
        <v>86</v>
      </c>
      <c r="F881" s="217" t="s">
        <v>9</v>
      </c>
      <c r="G881" s="217" t="s">
        <v>10</v>
      </c>
      <c r="H881" s="217" t="s">
        <v>5</v>
      </c>
      <c r="I881" s="217">
        <v>4</v>
      </c>
      <c r="J881" s="217">
        <v>4</v>
      </c>
      <c r="K881" s="217">
        <v>0</v>
      </c>
      <c r="L881" s="217">
        <v>78</v>
      </c>
      <c r="M881" s="217">
        <v>3410</v>
      </c>
      <c r="N881" s="217">
        <v>1.17302052785924</v>
      </c>
      <c r="O881" s="217">
        <v>1.17302052785924</v>
      </c>
      <c r="P881" s="217">
        <v>0</v>
      </c>
      <c r="Q881" s="217">
        <v>1.17302052785924</v>
      </c>
      <c r="R881" s="217">
        <v>1.17302052785924</v>
      </c>
      <c r="S881" s="217">
        <v>0</v>
      </c>
      <c r="T881" s="217">
        <v>1.17302052785924</v>
      </c>
      <c r="U881" s="217">
        <v>1.17302052785924</v>
      </c>
      <c r="V881" s="217">
        <v>0</v>
      </c>
      <c r="W881" s="217">
        <v>1.17302052785924</v>
      </c>
      <c r="X881" s="217">
        <v>1.17302052785924</v>
      </c>
      <c r="Y881" s="217">
        <v>0</v>
      </c>
    </row>
    <row r="882" spans="2:25">
      <c r="B882" s="217" t="s">
        <v>1050</v>
      </c>
      <c r="C882" s="217" t="s">
        <v>169</v>
      </c>
      <c r="D882" s="217" t="s">
        <v>155</v>
      </c>
      <c r="E882" s="217" t="s">
        <v>86</v>
      </c>
      <c r="F882" s="217" t="s">
        <v>5</v>
      </c>
      <c r="G882" s="217" t="s">
        <v>10</v>
      </c>
      <c r="H882" s="217" t="s">
        <v>170</v>
      </c>
      <c r="I882" s="217">
        <v>9</v>
      </c>
      <c r="J882" s="217">
        <v>9</v>
      </c>
      <c r="K882" s="217">
        <v>0</v>
      </c>
      <c r="L882" s="217">
        <v>26</v>
      </c>
      <c r="M882" s="217">
        <v>1125.8562368207599</v>
      </c>
      <c r="N882" s="217">
        <v>7.9939158354840796</v>
      </c>
      <c r="O882" s="217">
        <v>7.9939158354840796</v>
      </c>
      <c r="P882" s="217">
        <v>0</v>
      </c>
      <c r="Q882" s="217">
        <v>7.9939158354840796</v>
      </c>
      <c r="R882" s="217">
        <v>7.9939158354840796</v>
      </c>
      <c r="S882" s="217">
        <v>0</v>
      </c>
      <c r="T882" s="217">
        <v>7.9939158354840796</v>
      </c>
      <c r="U882" s="217">
        <v>7.9939158354840796</v>
      </c>
      <c r="V882" s="217">
        <v>0</v>
      </c>
      <c r="W882" s="217">
        <v>7.9939158354840796</v>
      </c>
      <c r="X882" s="217">
        <v>7.9939158354840796</v>
      </c>
      <c r="Y882" s="217">
        <v>0</v>
      </c>
    </row>
    <row r="883" spans="2:25">
      <c r="B883" s="217" t="s">
        <v>1051</v>
      </c>
      <c r="C883" s="217" t="s">
        <v>169</v>
      </c>
      <c r="D883" s="217" t="s">
        <v>155</v>
      </c>
      <c r="E883" s="217" t="s">
        <v>86</v>
      </c>
      <c r="F883" s="217" t="s">
        <v>5</v>
      </c>
      <c r="G883" s="217" t="s">
        <v>10</v>
      </c>
      <c r="H883" s="217" t="s">
        <v>172</v>
      </c>
      <c r="I883" s="217">
        <v>6</v>
      </c>
      <c r="J883" s="217">
        <v>6</v>
      </c>
      <c r="K883" s="217">
        <v>0</v>
      </c>
      <c r="L883" s="217">
        <v>11</v>
      </c>
      <c r="M883" s="217">
        <v>970.51832387131697</v>
      </c>
      <c r="N883" s="217">
        <v>6.1822634899529803</v>
      </c>
      <c r="O883" s="217">
        <v>6.1822634899529803</v>
      </c>
      <c r="P883" s="217">
        <v>0</v>
      </c>
      <c r="Q883" s="217">
        <v>6.1822634899529803</v>
      </c>
      <c r="R883" s="217">
        <v>6.1822634899529803</v>
      </c>
      <c r="S883" s="217">
        <v>0</v>
      </c>
      <c r="T883" s="217">
        <v>6.1822634899529803</v>
      </c>
      <c r="U883" s="217">
        <v>6.1822634899529803</v>
      </c>
      <c r="V883" s="217">
        <v>0</v>
      </c>
      <c r="W883" s="217">
        <v>6.1822634899529803</v>
      </c>
      <c r="X883" s="217">
        <v>6.1822634899529803</v>
      </c>
      <c r="Y883" s="217">
        <v>0</v>
      </c>
    </row>
    <row r="884" spans="2:25">
      <c r="B884" s="217" t="s">
        <v>1052</v>
      </c>
      <c r="C884" s="217" t="s">
        <v>169</v>
      </c>
      <c r="D884" s="217" t="s">
        <v>155</v>
      </c>
      <c r="E884" s="217" t="s">
        <v>86</v>
      </c>
      <c r="F884" s="217" t="s">
        <v>5</v>
      </c>
      <c r="G884" s="217" t="s">
        <v>10</v>
      </c>
      <c r="H884" s="217" t="s">
        <v>174</v>
      </c>
      <c r="I884" s="217">
        <v>7</v>
      </c>
      <c r="J884" s="217">
        <v>7</v>
      </c>
      <c r="K884" s="217">
        <v>0</v>
      </c>
      <c r="L884" s="217">
        <v>19</v>
      </c>
      <c r="M884" s="217">
        <v>1209.37836757682</v>
      </c>
      <c r="N884" s="217">
        <v>5.7880975777874903</v>
      </c>
      <c r="O884" s="217">
        <v>5.7880975777874903</v>
      </c>
      <c r="P884" s="217">
        <v>0</v>
      </c>
      <c r="Q884" s="217">
        <v>5.7880975777874903</v>
      </c>
      <c r="R884" s="217">
        <v>5.7880975777874903</v>
      </c>
      <c r="S884" s="217">
        <v>0</v>
      </c>
      <c r="T884" s="217">
        <v>5.7880975777874903</v>
      </c>
      <c r="U884" s="217">
        <v>5.7880975777874903</v>
      </c>
      <c r="V884" s="217">
        <v>0</v>
      </c>
      <c r="W884" s="217">
        <v>5.7880975777874903</v>
      </c>
      <c r="X884" s="217">
        <v>5.7880975777874903</v>
      </c>
      <c r="Y884" s="217">
        <v>0</v>
      </c>
    </row>
    <row r="885" spans="2:25">
      <c r="B885" s="217" t="s">
        <v>1053</v>
      </c>
      <c r="C885" s="217" t="s">
        <v>169</v>
      </c>
      <c r="D885" s="217" t="s">
        <v>155</v>
      </c>
      <c r="E885" s="217" t="s">
        <v>86</v>
      </c>
      <c r="F885" s="217" t="s">
        <v>5</v>
      </c>
      <c r="G885" s="217" t="s">
        <v>10</v>
      </c>
      <c r="H885" s="217" t="s">
        <v>176</v>
      </c>
      <c r="I885" s="217">
        <v>7</v>
      </c>
      <c r="J885" s="217">
        <v>6</v>
      </c>
      <c r="K885" s="217">
        <v>1</v>
      </c>
      <c r="L885" s="217">
        <v>35</v>
      </c>
      <c r="M885" s="217">
        <v>1262.3933229701699</v>
      </c>
      <c r="N885" s="217">
        <v>5.5450229913529103</v>
      </c>
      <c r="O885" s="217">
        <v>4.7528768497310603</v>
      </c>
      <c r="P885" s="217">
        <v>0.79214614162184405</v>
      </c>
      <c r="Q885" s="217">
        <v>5.5450229913529103</v>
      </c>
      <c r="R885" s="217">
        <v>4.7528768497310603</v>
      </c>
      <c r="S885" s="217">
        <v>0.79214614162184405</v>
      </c>
      <c r="T885" s="217">
        <v>5.5450229913529103</v>
      </c>
      <c r="U885" s="217">
        <v>4.7528768497310603</v>
      </c>
      <c r="V885" s="217">
        <v>0.79214614162184405</v>
      </c>
      <c r="W885" s="217">
        <v>5.5450229913529103</v>
      </c>
      <c r="X885" s="217">
        <v>4.7528768497310603</v>
      </c>
      <c r="Y885" s="217">
        <v>0.79214614162184405</v>
      </c>
    </row>
    <row r="886" spans="2:25">
      <c r="B886" s="217" t="s">
        <v>1054</v>
      </c>
      <c r="C886" s="217" t="s">
        <v>169</v>
      </c>
      <c r="D886" s="217" t="s">
        <v>155</v>
      </c>
      <c r="E886" s="217" t="s">
        <v>86</v>
      </c>
      <c r="F886" s="217" t="s">
        <v>5</v>
      </c>
      <c r="G886" s="217" t="s">
        <v>10</v>
      </c>
      <c r="H886" s="217" t="s">
        <v>178</v>
      </c>
      <c r="I886" s="217">
        <v>10</v>
      </c>
      <c r="J886" s="217">
        <v>10</v>
      </c>
      <c r="K886" s="217">
        <v>0</v>
      </c>
      <c r="L886" s="217">
        <v>25</v>
      </c>
      <c r="M886" s="217">
        <v>2091.8537487609301</v>
      </c>
      <c r="N886" s="217">
        <v>4.7804489228385698</v>
      </c>
      <c r="O886" s="217">
        <v>4.7804489228385698</v>
      </c>
      <c r="P886" s="217">
        <v>0</v>
      </c>
      <c r="Q886" s="217">
        <v>4.7804489228385698</v>
      </c>
      <c r="R886" s="217">
        <v>4.7804489228385698</v>
      </c>
      <c r="S886" s="217">
        <v>0</v>
      </c>
      <c r="T886" s="217">
        <v>4.7804489228385698</v>
      </c>
      <c r="U886" s="217">
        <v>4.7804489228385698</v>
      </c>
      <c r="V886" s="217">
        <v>0</v>
      </c>
      <c r="W886" s="217">
        <v>4.7804489228385698</v>
      </c>
      <c r="X886" s="217">
        <v>4.7804489228385698</v>
      </c>
      <c r="Y886" s="217">
        <v>0</v>
      </c>
    </row>
    <row r="887" spans="2:25">
      <c r="B887" s="217" t="s">
        <v>1055</v>
      </c>
      <c r="C887" s="217" t="s">
        <v>169</v>
      </c>
      <c r="D887" s="217" t="s">
        <v>155</v>
      </c>
      <c r="E887" s="217" t="s">
        <v>86</v>
      </c>
      <c r="F887" s="217" t="s">
        <v>5</v>
      </c>
      <c r="G887" s="217" t="s">
        <v>10</v>
      </c>
      <c r="H887" s="217" t="s">
        <v>5</v>
      </c>
      <c r="I887" s="217">
        <v>39</v>
      </c>
      <c r="J887" s="217">
        <v>38</v>
      </c>
      <c r="K887" s="217">
        <v>1</v>
      </c>
      <c r="L887" s="217">
        <v>116</v>
      </c>
      <c r="M887" s="217">
        <v>6660</v>
      </c>
      <c r="N887" s="217">
        <v>5.85585585585586</v>
      </c>
      <c r="O887" s="217">
        <v>5.7057057057057099</v>
      </c>
      <c r="P887" s="217">
        <v>0.15015015015015001</v>
      </c>
      <c r="Q887" s="217">
        <v>5.85585585585586</v>
      </c>
      <c r="R887" s="217">
        <v>5.7057057057057099</v>
      </c>
      <c r="S887" s="217">
        <v>0.15015015015015001</v>
      </c>
      <c r="T887" s="217">
        <v>5.85585585585586</v>
      </c>
      <c r="U887" s="217">
        <v>5.7057057057057099</v>
      </c>
      <c r="V887" s="217">
        <v>0.15015015015015001</v>
      </c>
      <c r="W887" s="217">
        <v>5.85585585585586</v>
      </c>
      <c r="X887" s="217">
        <v>5.7057057057057099</v>
      </c>
      <c r="Y887" s="217">
        <v>0.15015015015015001</v>
      </c>
    </row>
    <row r="888" spans="2:25">
      <c r="B888" s="217" t="s">
        <v>1056</v>
      </c>
      <c r="C888" s="217" t="s">
        <v>169</v>
      </c>
      <c r="D888" s="217" t="s">
        <v>155</v>
      </c>
      <c r="E888" s="217" t="s">
        <v>86</v>
      </c>
      <c r="F888" s="217" t="s">
        <v>12</v>
      </c>
      <c r="G888" s="217" t="s">
        <v>49</v>
      </c>
      <c r="H888" s="217" t="s">
        <v>170</v>
      </c>
      <c r="I888" s="217">
        <v>35</v>
      </c>
      <c r="J888" s="217">
        <v>35</v>
      </c>
      <c r="K888" s="217">
        <v>0</v>
      </c>
      <c r="L888" s="217">
        <v>66</v>
      </c>
      <c r="M888" s="217">
        <v>4098.3614088820796</v>
      </c>
      <c r="N888" s="217">
        <v>8.5399984306281596</v>
      </c>
      <c r="O888" s="217">
        <v>8.5399984306281596</v>
      </c>
      <c r="P888" s="217">
        <v>0</v>
      </c>
      <c r="Q888" s="217">
        <v>8.5399984306281596</v>
      </c>
      <c r="R888" s="217">
        <v>8.5399984306281596</v>
      </c>
      <c r="S888" s="217">
        <v>0</v>
      </c>
      <c r="T888" s="217">
        <v>8.5399984306281596</v>
      </c>
      <c r="U888" s="217">
        <v>8.5399984306281596</v>
      </c>
      <c r="V888" s="217">
        <v>0</v>
      </c>
      <c r="W888" s="217">
        <v>8.5399984306281596</v>
      </c>
      <c r="X888" s="217">
        <v>8.5399984306281596</v>
      </c>
      <c r="Y888" s="217">
        <v>0</v>
      </c>
    </row>
    <row r="889" spans="2:25">
      <c r="B889" s="217" t="s">
        <v>1057</v>
      </c>
      <c r="C889" s="217" t="s">
        <v>169</v>
      </c>
      <c r="D889" s="217" t="s">
        <v>155</v>
      </c>
      <c r="E889" s="217" t="s">
        <v>86</v>
      </c>
      <c r="F889" s="217" t="s">
        <v>12</v>
      </c>
      <c r="G889" s="217" t="s">
        <v>49</v>
      </c>
      <c r="H889" s="217" t="s">
        <v>172</v>
      </c>
      <c r="I889" s="217">
        <v>21</v>
      </c>
      <c r="J889" s="217">
        <v>19</v>
      </c>
      <c r="K889" s="217">
        <v>2</v>
      </c>
      <c r="L889" s="217">
        <v>29</v>
      </c>
      <c r="M889" s="217">
        <v>2150.6125574272601</v>
      </c>
      <c r="N889" s="217">
        <v>9.7646598070281598</v>
      </c>
      <c r="O889" s="217">
        <v>8.8346922063588096</v>
      </c>
      <c r="P889" s="217">
        <v>0.92996760066934903</v>
      </c>
      <c r="Q889" s="217">
        <v>9.7646598070281598</v>
      </c>
      <c r="R889" s="217">
        <v>8.8346922063588096</v>
      </c>
      <c r="S889" s="217">
        <v>0.92996760066934903</v>
      </c>
      <c r="T889" s="217">
        <v>9.7646598070281598</v>
      </c>
      <c r="U889" s="217">
        <v>8.8346922063588096</v>
      </c>
      <c r="V889" s="217">
        <v>0.92996760066934903</v>
      </c>
      <c r="W889" s="217">
        <v>9.7646598070281598</v>
      </c>
      <c r="X889" s="217">
        <v>8.8346922063588096</v>
      </c>
      <c r="Y889" s="217">
        <v>0.92996760066934903</v>
      </c>
    </row>
    <row r="890" spans="2:25">
      <c r="B890" s="217" t="s">
        <v>1058</v>
      </c>
      <c r="C890" s="217" t="s">
        <v>169</v>
      </c>
      <c r="D890" s="217" t="s">
        <v>155</v>
      </c>
      <c r="E890" s="217" t="s">
        <v>86</v>
      </c>
      <c r="F890" s="217" t="s">
        <v>12</v>
      </c>
      <c r="G890" s="217" t="s">
        <v>49</v>
      </c>
      <c r="H890" s="217" t="s">
        <v>174</v>
      </c>
      <c r="I890" s="217">
        <v>9</v>
      </c>
      <c r="J890" s="217">
        <v>9</v>
      </c>
      <c r="K890" s="217">
        <v>0</v>
      </c>
      <c r="L890" s="217">
        <v>22</v>
      </c>
      <c r="M890" s="217">
        <v>1587.3353751914201</v>
      </c>
      <c r="N890" s="217">
        <v>5.6698793088477899</v>
      </c>
      <c r="O890" s="217">
        <v>5.6698793088477899</v>
      </c>
      <c r="P890" s="217">
        <v>0</v>
      </c>
      <c r="Q890" s="217">
        <v>5.6698793088477899</v>
      </c>
      <c r="R890" s="217">
        <v>5.6698793088477899</v>
      </c>
      <c r="S890" s="217">
        <v>0</v>
      </c>
      <c r="T890" s="217">
        <v>5.6698793088477899</v>
      </c>
      <c r="U890" s="217">
        <v>5.6698793088477899</v>
      </c>
      <c r="V890" s="217">
        <v>0</v>
      </c>
      <c r="W890" s="217">
        <v>5.6698793088477899</v>
      </c>
      <c r="X890" s="217">
        <v>5.6698793088477899</v>
      </c>
      <c r="Y890" s="217">
        <v>0</v>
      </c>
    </row>
    <row r="891" spans="2:25">
      <c r="B891" s="217" t="s">
        <v>1059</v>
      </c>
      <c r="C891" s="217" t="s">
        <v>169</v>
      </c>
      <c r="D891" s="217" t="s">
        <v>155</v>
      </c>
      <c r="E891" s="217" t="s">
        <v>86</v>
      </c>
      <c r="F891" s="217" t="s">
        <v>12</v>
      </c>
      <c r="G891" s="217" t="s">
        <v>49</v>
      </c>
      <c r="H891" s="217" t="s">
        <v>176</v>
      </c>
      <c r="I891" s="217">
        <v>7</v>
      </c>
      <c r="J891" s="217">
        <v>7</v>
      </c>
      <c r="K891" s="217">
        <v>0</v>
      </c>
      <c r="L891" s="217">
        <v>19</v>
      </c>
      <c r="M891" s="217">
        <v>1135.0995405819299</v>
      </c>
      <c r="N891" s="217">
        <v>6.1668600415531198</v>
      </c>
      <c r="O891" s="217">
        <v>6.1668600415531198</v>
      </c>
      <c r="P891" s="217">
        <v>0</v>
      </c>
      <c r="Q891" s="217">
        <v>6.1668600415531198</v>
      </c>
      <c r="R891" s="217">
        <v>6.1668600415531198</v>
      </c>
      <c r="S891" s="217">
        <v>0</v>
      </c>
      <c r="T891" s="217">
        <v>6.1668600415531198</v>
      </c>
      <c r="U891" s="217">
        <v>6.1668600415531198</v>
      </c>
      <c r="V891" s="217">
        <v>0</v>
      </c>
      <c r="W891" s="217">
        <v>6.1668600415531198</v>
      </c>
      <c r="X891" s="217">
        <v>6.1668600415531198</v>
      </c>
      <c r="Y891" s="217">
        <v>0</v>
      </c>
    </row>
    <row r="892" spans="2:25">
      <c r="B892" s="217" t="s">
        <v>1060</v>
      </c>
      <c r="C892" s="217" t="s">
        <v>169</v>
      </c>
      <c r="D892" s="217" t="s">
        <v>155</v>
      </c>
      <c r="E892" s="217" t="s">
        <v>86</v>
      </c>
      <c r="F892" s="217" t="s">
        <v>12</v>
      </c>
      <c r="G892" s="217" t="s">
        <v>49</v>
      </c>
      <c r="H892" s="217" t="s">
        <v>178</v>
      </c>
      <c r="I892" s="217">
        <v>2</v>
      </c>
      <c r="J892" s="217">
        <v>2</v>
      </c>
      <c r="K892" s="217">
        <v>0</v>
      </c>
      <c r="L892" s="217">
        <v>2</v>
      </c>
      <c r="M892" s="217">
        <v>708.59111791730504</v>
      </c>
      <c r="N892" s="217">
        <v>2.82250221521039</v>
      </c>
      <c r="O892" s="217">
        <v>2.82250221521039</v>
      </c>
      <c r="P892" s="217">
        <v>0</v>
      </c>
      <c r="Q892" s="217">
        <v>2.82250221521039</v>
      </c>
      <c r="R892" s="217">
        <v>2.82250221521039</v>
      </c>
      <c r="S892" s="217">
        <v>0</v>
      </c>
      <c r="T892" s="217">
        <v>2.82250221521039</v>
      </c>
      <c r="U892" s="217">
        <v>2.82250221521039</v>
      </c>
      <c r="V892" s="217">
        <v>0</v>
      </c>
      <c r="W892" s="217">
        <v>2.82250221521039</v>
      </c>
      <c r="X892" s="217">
        <v>2.82250221521039</v>
      </c>
      <c r="Y892" s="217">
        <v>0</v>
      </c>
    </row>
    <row r="893" spans="2:25">
      <c r="B893" s="217" t="s">
        <v>1061</v>
      </c>
      <c r="C893" s="217" t="s">
        <v>169</v>
      </c>
      <c r="D893" s="217" t="s">
        <v>155</v>
      </c>
      <c r="E893" s="217" t="s">
        <v>86</v>
      </c>
      <c r="F893" s="217" t="s">
        <v>12</v>
      </c>
      <c r="G893" s="217" t="s">
        <v>49</v>
      </c>
      <c r="H893" s="217" t="s">
        <v>5</v>
      </c>
      <c r="I893" s="217">
        <v>74</v>
      </c>
      <c r="J893" s="217">
        <v>72</v>
      </c>
      <c r="K893" s="217">
        <v>2</v>
      </c>
      <c r="L893" s="217">
        <v>138</v>
      </c>
      <c r="M893" s="217">
        <v>9680</v>
      </c>
      <c r="N893" s="217">
        <v>7.6446280991735502</v>
      </c>
      <c r="O893" s="217">
        <v>7.4380165289256199</v>
      </c>
      <c r="P893" s="217">
        <v>0.206611570247934</v>
      </c>
      <c r="Q893" s="217">
        <v>7.6446280991735502</v>
      </c>
      <c r="R893" s="217">
        <v>7.4380165289256199</v>
      </c>
      <c r="S893" s="217">
        <v>0.206611570247934</v>
      </c>
      <c r="T893" s="217">
        <v>7.6446280991735502</v>
      </c>
      <c r="U893" s="217">
        <v>7.4380165289256199</v>
      </c>
      <c r="V893" s="217">
        <v>0.206611570247934</v>
      </c>
      <c r="W893" s="217">
        <v>7.6446280991735502</v>
      </c>
      <c r="X893" s="217">
        <v>7.4380165289256199</v>
      </c>
      <c r="Y893" s="217">
        <v>0.206611570247934</v>
      </c>
    </row>
    <row r="894" spans="2:25">
      <c r="B894" s="217" t="s">
        <v>1062</v>
      </c>
      <c r="C894" s="217" t="s">
        <v>169</v>
      </c>
      <c r="D894" s="217" t="s">
        <v>155</v>
      </c>
      <c r="E894" s="217" t="s">
        <v>86</v>
      </c>
      <c r="F894" s="217" t="s">
        <v>9</v>
      </c>
      <c r="G894" s="217" t="s">
        <v>49</v>
      </c>
      <c r="H894" s="217" t="s">
        <v>170</v>
      </c>
      <c r="I894" s="217">
        <v>1</v>
      </c>
      <c r="J894" s="217">
        <v>1</v>
      </c>
      <c r="K894" s="217">
        <v>0</v>
      </c>
      <c r="L894" s="217">
        <v>107</v>
      </c>
      <c r="M894" s="217">
        <v>4255.2974276527302</v>
      </c>
      <c r="N894" s="217">
        <v>0.23500119956400101</v>
      </c>
      <c r="O894" s="217">
        <v>0.23500119956400101</v>
      </c>
      <c r="P894" s="217">
        <v>0</v>
      </c>
      <c r="Q894" s="217">
        <v>0.23500119956400101</v>
      </c>
      <c r="R894" s="217">
        <v>0.23500119956400101</v>
      </c>
      <c r="S894" s="217">
        <v>0</v>
      </c>
      <c r="T894" s="217">
        <v>0.23500119956400101</v>
      </c>
      <c r="U894" s="217">
        <v>0.23500119956400101</v>
      </c>
      <c r="V894" s="217">
        <v>0</v>
      </c>
      <c r="W894" s="217">
        <v>0.23500119956400101</v>
      </c>
      <c r="X894" s="217">
        <v>0.23500119956400101</v>
      </c>
      <c r="Y894" s="217">
        <v>0</v>
      </c>
    </row>
    <row r="895" spans="2:25">
      <c r="B895" s="217" t="s">
        <v>1063</v>
      </c>
      <c r="C895" s="217" t="s">
        <v>169</v>
      </c>
      <c r="D895" s="217" t="s">
        <v>155</v>
      </c>
      <c r="E895" s="217" t="s">
        <v>86</v>
      </c>
      <c r="F895" s="217" t="s">
        <v>9</v>
      </c>
      <c r="G895" s="217" t="s">
        <v>49</v>
      </c>
      <c r="H895" s="217" t="s">
        <v>172</v>
      </c>
      <c r="I895" s="217">
        <v>0</v>
      </c>
      <c r="J895" s="217">
        <v>0</v>
      </c>
      <c r="K895" s="217">
        <v>0</v>
      </c>
      <c r="L895" s="217">
        <v>44</v>
      </c>
      <c r="M895" s="217">
        <v>2212.6398713826402</v>
      </c>
      <c r="N895" s="217">
        <v>0</v>
      </c>
      <c r="O895" s="217">
        <v>0</v>
      </c>
      <c r="P895" s="217">
        <v>0</v>
      </c>
      <c r="Q895" s="217">
        <v>0</v>
      </c>
      <c r="R895" s="217">
        <v>0</v>
      </c>
      <c r="S895" s="217">
        <v>0</v>
      </c>
      <c r="T895" s="217">
        <v>0</v>
      </c>
      <c r="U895" s="217">
        <v>0</v>
      </c>
      <c r="V895" s="217">
        <v>0</v>
      </c>
      <c r="W895" s="217">
        <v>0</v>
      </c>
      <c r="X895" s="217">
        <v>0</v>
      </c>
      <c r="Y895" s="217">
        <v>0</v>
      </c>
    </row>
    <row r="896" spans="2:25">
      <c r="B896" s="217" t="s">
        <v>1064</v>
      </c>
      <c r="C896" s="217" t="s">
        <v>169</v>
      </c>
      <c r="D896" s="217" t="s">
        <v>155</v>
      </c>
      <c r="E896" s="217" t="s">
        <v>86</v>
      </c>
      <c r="F896" s="217" t="s">
        <v>9</v>
      </c>
      <c r="G896" s="217" t="s">
        <v>49</v>
      </c>
      <c r="H896" s="217" t="s">
        <v>174</v>
      </c>
      <c r="I896" s="217">
        <v>5</v>
      </c>
      <c r="J896" s="217">
        <v>5</v>
      </c>
      <c r="K896" s="217">
        <v>0</v>
      </c>
      <c r="L896" s="217">
        <v>25</v>
      </c>
      <c r="M896" s="217">
        <v>1653.4967845659201</v>
      </c>
      <c r="N896" s="217">
        <v>3.0238946012299799</v>
      </c>
      <c r="O896" s="217">
        <v>3.0238946012299799</v>
      </c>
      <c r="P896" s="217">
        <v>0</v>
      </c>
      <c r="Q896" s="217">
        <v>3.0238946012299799</v>
      </c>
      <c r="R896" s="217">
        <v>3.0238946012299799</v>
      </c>
      <c r="S896" s="217">
        <v>0</v>
      </c>
      <c r="T896" s="217">
        <v>3.0238946012299799</v>
      </c>
      <c r="U896" s="217">
        <v>3.0238946012299799</v>
      </c>
      <c r="V896" s="217">
        <v>0</v>
      </c>
      <c r="W896" s="217">
        <v>3.0238946012299799</v>
      </c>
      <c r="X896" s="217">
        <v>3.0238946012299799</v>
      </c>
      <c r="Y896" s="217">
        <v>0</v>
      </c>
    </row>
    <row r="897" spans="2:25">
      <c r="B897" s="217" t="s">
        <v>1065</v>
      </c>
      <c r="C897" s="217" t="s">
        <v>169</v>
      </c>
      <c r="D897" s="217" t="s">
        <v>155</v>
      </c>
      <c r="E897" s="217" t="s">
        <v>86</v>
      </c>
      <c r="F897" s="217" t="s">
        <v>9</v>
      </c>
      <c r="G897" s="217" t="s">
        <v>49</v>
      </c>
      <c r="H897" s="217" t="s">
        <v>176</v>
      </c>
      <c r="I897" s="217">
        <v>0</v>
      </c>
      <c r="J897" s="217">
        <v>0</v>
      </c>
      <c r="K897" s="217">
        <v>0</v>
      </c>
      <c r="L897" s="217">
        <v>36</v>
      </c>
      <c r="M897" s="217">
        <v>1127.1752411575601</v>
      </c>
      <c r="N897" s="217">
        <v>0</v>
      </c>
      <c r="O897" s="217">
        <v>0</v>
      </c>
      <c r="P897" s="217">
        <v>0</v>
      </c>
      <c r="Q897" s="217">
        <v>0</v>
      </c>
      <c r="R897" s="217">
        <v>0</v>
      </c>
      <c r="S897" s="217">
        <v>0</v>
      </c>
      <c r="T897" s="217">
        <v>0</v>
      </c>
      <c r="U897" s="217">
        <v>0</v>
      </c>
      <c r="V897" s="217">
        <v>0</v>
      </c>
      <c r="W897" s="217">
        <v>0</v>
      </c>
      <c r="X897" s="217">
        <v>0</v>
      </c>
      <c r="Y897" s="217">
        <v>0</v>
      </c>
    </row>
    <row r="898" spans="2:25">
      <c r="B898" s="217" t="s">
        <v>1066</v>
      </c>
      <c r="C898" s="217" t="s">
        <v>169</v>
      </c>
      <c r="D898" s="217" t="s">
        <v>155</v>
      </c>
      <c r="E898" s="217" t="s">
        <v>86</v>
      </c>
      <c r="F898" s="217" t="s">
        <v>9</v>
      </c>
      <c r="G898" s="217" t="s">
        <v>49</v>
      </c>
      <c r="H898" s="217" t="s">
        <v>178</v>
      </c>
      <c r="I898" s="217">
        <v>1</v>
      </c>
      <c r="J898" s="217">
        <v>1</v>
      </c>
      <c r="K898" s="217">
        <v>0</v>
      </c>
      <c r="L898" s="217">
        <v>7</v>
      </c>
      <c r="M898" s="217">
        <v>741.39067524115796</v>
      </c>
      <c r="N898" s="217">
        <v>1.3488165327608499</v>
      </c>
      <c r="O898" s="217">
        <v>1.3488165327608499</v>
      </c>
      <c r="P898" s="217">
        <v>0</v>
      </c>
      <c r="Q898" s="217">
        <v>1.3488165327608499</v>
      </c>
      <c r="R898" s="217">
        <v>1.3488165327608499</v>
      </c>
      <c r="S898" s="217">
        <v>0</v>
      </c>
      <c r="T898" s="217">
        <v>1.3488165327608499</v>
      </c>
      <c r="U898" s="217">
        <v>1.3488165327608499</v>
      </c>
      <c r="V898" s="217">
        <v>0</v>
      </c>
      <c r="W898" s="217">
        <v>1.3488165327608499</v>
      </c>
      <c r="X898" s="217">
        <v>1.3488165327608499</v>
      </c>
      <c r="Y898" s="217">
        <v>0</v>
      </c>
    </row>
    <row r="899" spans="2:25">
      <c r="B899" s="217" t="s">
        <v>1067</v>
      </c>
      <c r="C899" s="217" t="s">
        <v>169</v>
      </c>
      <c r="D899" s="217" t="s">
        <v>155</v>
      </c>
      <c r="E899" s="217" t="s">
        <v>86</v>
      </c>
      <c r="F899" s="217" t="s">
        <v>9</v>
      </c>
      <c r="G899" s="217" t="s">
        <v>49</v>
      </c>
      <c r="H899" s="217" t="s">
        <v>5</v>
      </c>
      <c r="I899" s="217">
        <v>7</v>
      </c>
      <c r="J899" s="217">
        <v>7</v>
      </c>
      <c r="K899" s="217">
        <v>0</v>
      </c>
      <c r="L899" s="217">
        <v>219</v>
      </c>
      <c r="M899" s="217">
        <v>9990</v>
      </c>
      <c r="N899" s="217">
        <v>0.70070070070070101</v>
      </c>
      <c r="O899" s="217">
        <v>0.70070070070070101</v>
      </c>
      <c r="P899" s="217">
        <v>0</v>
      </c>
      <c r="Q899" s="217">
        <v>0.70070070070070101</v>
      </c>
      <c r="R899" s="217">
        <v>0.70070070070070101</v>
      </c>
      <c r="S899" s="217">
        <v>0</v>
      </c>
      <c r="T899" s="217">
        <v>0.70070070070070101</v>
      </c>
      <c r="U899" s="217">
        <v>0.70070070070070101</v>
      </c>
      <c r="V899" s="217">
        <v>0</v>
      </c>
      <c r="W899" s="217">
        <v>0.70070070070070101</v>
      </c>
      <c r="X899" s="217">
        <v>0.70070070070070101</v>
      </c>
      <c r="Y899" s="217">
        <v>0</v>
      </c>
    </row>
    <row r="900" spans="2:25">
      <c r="B900" s="217" t="s">
        <v>1068</v>
      </c>
      <c r="C900" s="217" t="s">
        <v>169</v>
      </c>
      <c r="D900" s="217" t="s">
        <v>155</v>
      </c>
      <c r="E900" s="217" t="s">
        <v>86</v>
      </c>
      <c r="F900" s="217" t="s">
        <v>5</v>
      </c>
      <c r="G900" s="217" t="s">
        <v>49</v>
      </c>
      <c r="H900" s="217" t="s">
        <v>170</v>
      </c>
      <c r="I900" s="217">
        <v>36</v>
      </c>
      <c r="J900" s="217">
        <v>36</v>
      </c>
      <c r="K900" s="217">
        <v>0</v>
      </c>
      <c r="L900" s="217">
        <v>173</v>
      </c>
      <c r="M900" s="217">
        <v>8353.6588365348198</v>
      </c>
      <c r="N900" s="217">
        <v>4.3094888963568403</v>
      </c>
      <c r="O900" s="217">
        <v>4.3094888963568403</v>
      </c>
      <c r="P900" s="217">
        <v>0</v>
      </c>
      <c r="Q900" s="217">
        <v>4.3094888963568403</v>
      </c>
      <c r="R900" s="217">
        <v>4.3094888963568403</v>
      </c>
      <c r="S900" s="217">
        <v>0</v>
      </c>
      <c r="T900" s="217">
        <v>4.3094888963568403</v>
      </c>
      <c r="U900" s="217">
        <v>4.3094888963568403</v>
      </c>
      <c r="V900" s="217">
        <v>0</v>
      </c>
      <c r="W900" s="217">
        <v>4.3094888963568403</v>
      </c>
      <c r="X900" s="217">
        <v>4.3094888963568403</v>
      </c>
      <c r="Y900" s="217">
        <v>0</v>
      </c>
    </row>
    <row r="901" spans="2:25">
      <c r="B901" s="217" t="s">
        <v>1069</v>
      </c>
      <c r="C901" s="217" t="s">
        <v>169</v>
      </c>
      <c r="D901" s="217" t="s">
        <v>155</v>
      </c>
      <c r="E901" s="217" t="s">
        <v>86</v>
      </c>
      <c r="F901" s="217" t="s">
        <v>5</v>
      </c>
      <c r="G901" s="217" t="s">
        <v>49</v>
      </c>
      <c r="H901" s="217" t="s">
        <v>172</v>
      </c>
      <c r="I901" s="217">
        <v>22</v>
      </c>
      <c r="J901" s="217">
        <v>20</v>
      </c>
      <c r="K901" s="217">
        <v>2</v>
      </c>
      <c r="L901" s="217">
        <v>73</v>
      </c>
      <c r="M901" s="217">
        <v>4363.2524288099003</v>
      </c>
      <c r="N901" s="217">
        <v>5.04211029706586</v>
      </c>
      <c r="O901" s="217">
        <v>4.5837366336962404</v>
      </c>
      <c r="P901" s="217">
        <v>0.45837366336962398</v>
      </c>
      <c r="Q901" s="217">
        <v>5.04211029706586</v>
      </c>
      <c r="R901" s="217">
        <v>4.5837366336962404</v>
      </c>
      <c r="S901" s="217">
        <v>0.45837366336962398</v>
      </c>
      <c r="T901" s="217">
        <v>5.04211029706586</v>
      </c>
      <c r="U901" s="217">
        <v>4.5837366336962404</v>
      </c>
      <c r="V901" s="217">
        <v>0.45837366336962398</v>
      </c>
      <c r="W901" s="217">
        <v>5.04211029706586</v>
      </c>
      <c r="X901" s="217">
        <v>4.5837366336962404</v>
      </c>
      <c r="Y901" s="217">
        <v>0.45837366336962398</v>
      </c>
    </row>
    <row r="902" spans="2:25">
      <c r="B902" s="217" t="s">
        <v>1070</v>
      </c>
      <c r="C902" s="217" t="s">
        <v>169</v>
      </c>
      <c r="D902" s="217" t="s">
        <v>155</v>
      </c>
      <c r="E902" s="217" t="s">
        <v>86</v>
      </c>
      <c r="F902" s="217" t="s">
        <v>5</v>
      </c>
      <c r="G902" s="217" t="s">
        <v>49</v>
      </c>
      <c r="H902" s="217" t="s">
        <v>174</v>
      </c>
      <c r="I902" s="217">
        <v>14</v>
      </c>
      <c r="J902" s="217">
        <v>14</v>
      </c>
      <c r="K902" s="217">
        <v>0</v>
      </c>
      <c r="L902" s="217">
        <v>47</v>
      </c>
      <c r="M902" s="217">
        <v>3240.8321597573399</v>
      </c>
      <c r="N902" s="217">
        <v>4.3198781392765104</v>
      </c>
      <c r="O902" s="217">
        <v>4.3198781392765104</v>
      </c>
      <c r="P902" s="217">
        <v>0</v>
      </c>
      <c r="Q902" s="217">
        <v>4.3198781392765104</v>
      </c>
      <c r="R902" s="217">
        <v>4.3198781392765104</v>
      </c>
      <c r="S902" s="217">
        <v>0</v>
      </c>
      <c r="T902" s="217">
        <v>4.3198781392765104</v>
      </c>
      <c r="U902" s="217">
        <v>4.3198781392765104</v>
      </c>
      <c r="V902" s="217">
        <v>0</v>
      </c>
      <c r="W902" s="217">
        <v>4.3198781392765104</v>
      </c>
      <c r="X902" s="217">
        <v>4.3198781392765104</v>
      </c>
      <c r="Y902" s="217">
        <v>0</v>
      </c>
    </row>
    <row r="903" spans="2:25">
      <c r="B903" s="217" t="s">
        <v>1071</v>
      </c>
      <c r="C903" s="217" t="s">
        <v>169</v>
      </c>
      <c r="D903" s="217" t="s">
        <v>155</v>
      </c>
      <c r="E903" s="217" t="s">
        <v>86</v>
      </c>
      <c r="F903" s="217" t="s">
        <v>5</v>
      </c>
      <c r="G903" s="217" t="s">
        <v>49</v>
      </c>
      <c r="H903" s="217" t="s">
        <v>176</v>
      </c>
      <c r="I903" s="217">
        <v>7</v>
      </c>
      <c r="J903" s="217">
        <v>7</v>
      </c>
      <c r="K903" s="217">
        <v>0</v>
      </c>
      <c r="L903" s="217">
        <v>55</v>
      </c>
      <c r="M903" s="217">
        <v>2262.2747817394902</v>
      </c>
      <c r="N903" s="217">
        <v>3.0942306639769201</v>
      </c>
      <c r="O903" s="217">
        <v>3.0942306639769201</v>
      </c>
      <c r="P903" s="217">
        <v>0</v>
      </c>
      <c r="Q903" s="217">
        <v>3.0942306639769201</v>
      </c>
      <c r="R903" s="217">
        <v>3.0942306639769201</v>
      </c>
      <c r="S903" s="217">
        <v>0</v>
      </c>
      <c r="T903" s="217">
        <v>3.0942306639769201</v>
      </c>
      <c r="U903" s="217">
        <v>3.0942306639769201</v>
      </c>
      <c r="V903" s="217">
        <v>0</v>
      </c>
      <c r="W903" s="217">
        <v>3.0942306639769201</v>
      </c>
      <c r="X903" s="217">
        <v>3.0942306639769201</v>
      </c>
      <c r="Y903" s="217">
        <v>0</v>
      </c>
    </row>
    <row r="904" spans="2:25">
      <c r="B904" s="217" t="s">
        <v>1072</v>
      </c>
      <c r="C904" s="217" t="s">
        <v>169</v>
      </c>
      <c r="D904" s="217" t="s">
        <v>155</v>
      </c>
      <c r="E904" s="217" t="s">
        <v>86</v>
      </c>
      <c r="F904" s="217" t="s">
        <v>5</v>
      </c>
      <c r="G904" s="217" t="s">
        <v>49</v>
      </c>
      <c r="H904" s="217" t="s">
        <v>178</v>
      </c>
      <c r="I904" s="217">
        <v>3</v>
      </c>
      <c r="J904" s="217">
        <v>3</v>
      </c>
      <c r="K904" s="217">
        <v>0</v>
      </c>
      <c r="L904" s="217">
        <v>9</v>
      </c>
      <c r="M904" s="217">
        <v>1449.9817931584601</v>
      </c>
      <c r="N904" s="217">
        <v>2.0689914964140099</v>
      </c>
      <c r="O904" s="217">
        <v>2.0689914964140099</v>
      </c>
      <c r="P904" s="217">
        <v>0</v>
      </c>
      <c r="Q904" s="217">
        <v>2.0689914964140099</v>
      </c>
      <c r="R904" s="217">
        <v>2.0689914964140099</v>
      </c>
      <c r="S904" s="217">
        <v>0</v>
      </c>
      <c r="T904" s="217">
        <v>2.0689914964140099</v>
      </c>
      <c r="U904" s="217">
        <v>2.0689914964140099</v>
      </c>
      <c r="V904" s="217">
        <v>0</v>
      </c>
      <c r="W904" s="217">
        <v>2.0689914964140099</v>
      </c>
      <c r="X904" s="217">
        <v>2.0689914964140099</v>
      </c>
      <c r="Y904" s="217">
        <v>0</v>
      </c>
    </row>
    <row r="905" spans="2:25">
      <c r="B905" s="217" t="s">
        <v>1073</v>
      </c>
      <c r="C905" s="217" t="s">
        <v>169</v>
      </c>
      <c r="D905" s="217" t="s">
        <v>155</v>
      </c>
      <c r="E905" s="217" t="s">
        <v>86</v>
      </c>
      <c r="F905" s="217" t="s">
        <v>5</v>
      </c>
      <c r="G905" s="217" t="s">
        <v>49</v>
      </c>
      <c r="H905" s="217" t="s">
        <v>5</v>
      </c>
      <c r="I905" s="217">
        <v>82</v>
      </c>
      <c r="J905" s="217">
        <v>80</v>
      </c>
      <c r="K905" s="217">
        <v>2</v>
      </c>
      <c r="L905" s="217">
        <v>357</v>
      </c>
      <c r="M905" s="217">
        <v>19670</v>
      </c>
      <c r="N905" s="217">
        <v>4.1687849517030999</v>
      </c>
      <c r="O905" s="217">
        <v>4.0671072699542403</v>
      </c>
      <c r="P905" s="217">
        <v>0.101677681748856</v>
      </c>
      <c r="Q905" s="217">
        <v>4.1687849517030999</v>
      </c>
      <c r="R905" s="217">
        <v>4.0671072699542403</v>
      </c>
      <c r="S905" s="217">
        <v>0.101677681748856</v>
      </c>
      <c r="T905" s="217">
        <v>4.1687849517030999</v>
      </c>
      <c r="U905" s="217">
        <v>4.0671072699542403</v>
      </c>
      <c r="V905" s="217">
        <v>0.101677681748856</v>
      </c>
      <c r="W905" s="217">
        <v>4.1687849517030999</v>
      </c>
      <c r="X905" s="217">
        <v>4.0671072699542403</v>
      </c>
      <c r="Y905" s="217">
        <v>0.101677681748856</v>
      </c>
    </row>
    <row r="906" spans="2:25">
      <c r="B906" s="217" t="s">
        <v>1074</v>
      </c>
      <c r="C906" s="217" t="s">
        <v>169</v>
      </c>
      <c r="D906" s="217" t="s">
        <v>155</v>
      </c>
      <c r="E906" s="217" t="s">
        <v>86</v>
      </c>
      <c r="F906" s="217" t="s">
        <v>12</v>
      </c>
      <c r="G906" s="217" t="s">
        <v>13</v>
      </c>
      <c r="H906" s="217" t="s">
        <v>170</v>
      </c>
      <c r="I906" s="217">
        <v>0</v>
      </c>
      <c r="J906" s="217">
        <v>0</v>
      </c>
      <c r="K906" s="217">
        <v>0</v>
      </c>
      <c r="L906" s="217">
        <v>4</v>
      </c>
      <c r="M906" s="217">
        <v>166.239641657335</v>
      </c>
      <c r="N906" s="217">
        <v>0</v>
      </c>
      <c r="O906" s="217">
        <v>0</v>
      </c>
      <c r="P906" s="217">
        <v>0</v>
      </c>
      <c r="Q906" s="217">
        <v>0</v>
      </c>
      <c r="R906" s="217">
        <v>0</v>
      </c>
      <c r="S906" s="217">
        <v>0</v>
      </c>
      <c r="T906" s="217">
        <v>0</v>
      </c>
      <c r="U906" s="217">
        <v>0</v>
      </c>
      <c r="V906" s="217">
        <v>0</v>
      </c>
      <c r="W906" s="217">
        <v>0</v>
      </c>
      <c r="X906" s="217">
        <v>0</v>
      </c>
      <c r="Y906" s="217">
        <v>0</v>
      </c>
    </row>
    <row r="907" spans="2:25">
      <c r="B907" s="217" t="s">
        <v>1075</v>
      </c>
      <c r="C907" s="217" t="s">
        <v>169</v>
      </c>
      <c r="D907" s="217" t="s">
        <v>155</v>
      </c>
      <c r="E907" s="217" t="s">
        <v>86</v>
      </c>
      <c r="F907" s="217" t="s">
        <v>12</v>
      </c>
      <c r="G907" s="217" t="s">
        <v>13</v>
      </c>
      <c r="H907" s="217" t="s">
        <v>172</v>
      </c>
      <c r="I907" s="217">
        <v>1</v>
      </c>
      <c r="J907" s="217">
        <v>1</v>
      </c>
      <c r="K907" s="217">
        <v>0</v>
      </c>
      <c r="L907" s="217">
        <v>4</v>
      </c>
      <c r="M907" s="217">
        <v>189.74692049272099</v>
      </c>
      <c r="N907" s="217">
        <v>5.2701777578432996</v>
      </c>
      <c r="O907" s="217">
        <v>5.2701777578432996</v>
      </c>
      <c r="P907" s="217">
        <v>0</v>
      </c>
      <c r="Q907" s="217">
        <v>5.2701777578432996</v>
      </c>
      <c r="R907" s="217">
        <v>5.2701777578432996</v>
      </c>
      <c r="S907" s="217">
        <v>0</v>
      </c>
      <c r="T907" s="217">
        <v>5.2701777578432996</v>
      </c>
      <c r="U907" s="217">
        <v>5.2701777578432996</v>
      </c>
      <c r="V907" s="217">
        <v>0</v>
      </c>
      <c r="W907" s="217">
        <v>5.2701777578432996</v>
      </c>
      <c r="X907" s="217">
        <v>5.2701777578432996</v>
      </c>
      <c r="Y907" s="217">
        <v>0</v>
      </c>
    </row>
    <row r="908" spans="2:25">
      <c r="B908" s="217" t="s">
        <v>1076</v>
      </c>
      <c r="C908" s="217" t="s">
        <v>169</v>
      </c>
      <c r="D908" s="217" t="s">
        <v>155</v>
      </c>
      <c r="E908" s="217" t="s">
        <v>86</v>
      </c>
      <c r="F908" s="217" t="s">
        <v>12</v>
      </c>
      <c r="G908" s="217" t="s">
        <v>13</v>
      </c>
      <c r="H908" s="217" t="s">
        <v>174</v>
      </c>
      <c r="I908" s="217">
        <v>3</v>
      </c>
      <c r="J908" s="217">
        <v>3</v>
      </c>
      <c r="K908" s="217">
        <v>0</v>
      </c>
      <c r="L908" s="217">
        <v>4</v>
      </c>
      <c r="M908" s="217">
        <v>182.306830907055</v>
      </c>
      <c r="N908" s="217">
        <v>16.455773955773999</v>
      </c>
      <c r="O908" s="217">
        <v>16.455773955773999</v>
      </c>
      <c r="P908" s="217">
        <v>0</v>
      </c>
      <c r="Q908" s="217">
        <v>16.455773955773999</v>
      </c>
      <c r="R908" s="217">
        <v>16.455773955773999</v>
      </c>
      <c r="S908" s="217">
        <v>0</v>
      </c>
      <c r="T908" s="217">
        <v>16.455773955773999</v>
      </c>
      <c r="U908" s="217">
        <v>16.455773955773999</v>
      </c>
      <c r="V908" s="217">
        <v>0</v>
      </c>
      <c r="W908" s="217">
        <v>16.455773955773999</v>
      </c>
      <c r="X908" s="217">
        <v>16.455773955773999</v>
      </c>
      <c r="Y908" s="217">
        <v>0</v>
      </c>
    </row>
    <row r="909" spans="2:25">
      <c r="B909" s="217" t="s">
        <v>1077</v>
      </c>
      <c r="C909" s="217" t="s">
        <v>169</v>
      </c>
      <c r="D909" s="217" t="s">
        <v>155</v>
      </c>
      <c r="E909" s="217" t="s">
        <v>86</v>
      </c>
      <c r="F909" s="217" t="s">
        <v>12</v>
      </c>
      <c r="G909" s="217" t="s">
        <v>13</v>
      </c>
      <c r="H909" s="217" t="s">
        <v>176</v>
      </c>
      <c r="I909" s="217">
        <v>1</v>
      </c>
      <c r="J909" s="217">
        <v>1</v>
      </c>
      <c r="K909" s="217">
        <v>0</v>
      </c>
      <c r="L909" s="217">
        <v>2</v>
      </c>
      <c r="M909" s="217">
        <v>245.388577827548</v>
      </c>
      <c r="N909" s="217">
        <v>4.0751693043462396</v>
      </c>
      <c r="O909" s="217">
        <v>4.0751693043462396</v>
      </c>
      <c r="P909" s="217">
        <v>0</v>
      </c>
      <c r="Q909" s="217">
        <v>4.0751693043462396</v>
      </c>
      <c r="R909" s="217">
        <v>4.0751693043462396</v>
      </c>
      <c r="S909" s="217">
        <v>0</v>
      </c>
      <c r="T909" s="217">
        <v>4.0751693043462396</v>
      </c>
      <c r="U909" s="217">
        <v>4.0751693043462396</v>
      </c>
      <c r="V909" s="217">
        <v>0</v>
      </c>
      <c r="W909" s="217">
        <v>4.0751693043462396</v>
      </c>
      <c r="X909" s="217">
        <v>4.0751693043462396</v>
      </c>
      <c r="Y909" s="217">
        <v>0</v>
      </c>
    </row>
    <row r="910" spans="2:25">
      <c r="B910" s="217" t="s">
        <v>1078</v>
      </c>
      <c r="C910" s="217" t="s">
        <v>169</v>
      </c>
      <c r="D910" s="217" t="s">
        <v>155</v>
      </c>
      <c r="E910" s="217" t="s">
        <v>86</v>
      </c>
      <c r="F910" s="217" t="s">
        <v>12</v>
      </c>
      <c r="G910" s="217" t="s">
        <v>13</v>
      </c>
      <c r="H910" s="217" t="s">
        <v>178</v>
      </c>
      <c r="I910" s="217">
        <v>3</v>
      </c>
      <c r="J910" s="217">
        <v>3</v>
      </c>
      <c r="K910" s="217">
        <v>0</v>
      </c>
      <c r="L910" s="217">
        <v>6</v>
      </c>
      <c r="M910" s="217">
        <v>816.31802911534203</v>
      </c>
      <c r="N910" s="217">
        <v>3.6750382730749598</v>
      </c>
      <c r="O910" s="217">
        <v>3.6750382730749598</v>
      </c>
      <c r="P910" s="217">
        <v>0</v>
      </c>
      <c r="Q910" s="217">
        <v>3.6750382730749598</v>
      </c>
      <c r="R910" s="217">
        <v>3.6750382730749598</v>
      </c>
      <c r="S910" s="217">
        <v>0</v>
      </c>
      <c r="T910" s="217">
        <v>3.6750382730749598</v>
      </c>
      <c r="U910" s="217">
        <v>3.6750382730749598</v>
      </c>
      <c r="V910" s="217">
        <v>0</v>
      </c>
      <c r="W910" s="217">
        <v>3.6750382730749598</v>
      </c>
      <c r="X910" s="217">
        <v>3.6750382730749598</v>
      </c>
      <c r="Y910" s="217">
        <v>0</v>
      </c>
    </row>
    <row r="911" spans="2:25">
      <c r="B911" s="217" t="s">
        <v>1079</v>
      </c>
      <c r="C911" s="217" t="s">
        <v>169</v>
      </c>
      <c r="D911" s="217" t="s">
        <v>155</v>
      </c>
      <c r="E911" s="217" t="s">
        <v>86</v>
      </c>
      <c r="F911" s="217" t="s">
        <v>12</v>
      </c>
      <c r="G911" s="217" t="s">
        <v>13</v>
      </c>
      <c r="H911" s="217" t="s">
        <v>5</v>
      </c>
      <c r="I911" s="217">
        <v>8</v>
      </c>
      <c r="J911" s="217">
        <v>8</v>
      </c>
      <c r="K911" s="217">
        <v>0</v>
      </c>
      <c r="L911" s="217">
        <v>20</v>
      </c>
      <c r="M911" s="217">
        <v>1600</v>
      </c>
      <c r="N911" s="217">
        <v>5</v>
      </c>
      <c r="O911" s="217">
        <v>5</v>
      </c>
      <c r="P911" s="217">
        <v>0</v>
      </c>
      <c r="Q911" s="217">
        <v>5</v>
      </c>
      <c r="R911" s="217">
        <v>5</v>
      </c>
      <c r="S911" s="217">
        <v>0</v>
      </c>
      <c r="T911" s="217">
        <v>5</v>
      </c>
      <c r="U911" s="217">
        <v>5</v>
      </c>
      <c r="V911" s="217">
        <v>0</v>
      </c>
      <c r="W911" s="217">
        <v>5</v>
      </c>
      <c r="X911" s="217">
        <v>5</v>
      </c>
      <c r="Y911" s="217">
        <v>0</v>
      </c>
    </row>
    <row r="912" spans="2:25">
      <c r="B912" s="217" t="s">
        <v>1080</v>
      </c>
      <c r="C912" s="217" t="s">
        <v>169</v>
      </c>
      <c r="D912" s="217" t="s">
        <v>155</v>
      </c>
      <c r="E912" s="217" t="s">
        <v>86</v>
      </c>
      <c r="F912" s="217" t="s">
        <v>9</v>
      </c>
      <c r="G912" s="217" t="s">
        <v>13</v>
      </c>
      <c r="H912" s="217" t="s">
        <v>170</v>
      </c>
      <c r="I912" s="217">
        <v>0</v>
      </c>
      <c r="J912" s="217">
        <v>0</v>
      </c>
      <c r="K912" s="217">
        <v>0</v>
      </c>
      <c r="L912" s="217">
        <v>5</v>
      </c>
      <c r="M912" s="217">
        <v>166.86880244088499</v>
      </c>
      <c r="N912" s="217">
        <v>0</v>
      </c>
      <c r="O912" s="217">
        <v>0</v>
      </c>
      <c r="P912" s="217">
        <v>0</v>
      </c>
      <c r="Q912" s="217">
        <v>0</v>
      </c>
      <c r="R912" s="217">
        <v>0</v>
      </c>
      <c r="S912" s="217">
        <v>0</v>
      </c>
      <c r="T912" s="217">
        <v>0</v>
      </c>
      <c r="U912" s="217">
        <v>0</v>
      </c>
      <c r="V912" s="217">
        <v>0</v>
      </c>
      <c r="W912" s="217">
        <v>0</v>
      </c>
      <c r="X912" s="217">
        <v>0</v>
      </c>
      <c r="Y912" s="217">
        <v>0</v>
      </c>
    </row>
    <row r="913" spans="2:25">
      <c r="B913" s="217" t="s">
        <v>1081</v>
      </c>
      <c r="C913" s="217" t="s">
        <v>169</v>
      </c>
      <c r="D913" s="217" t="s">
        <v>155</v>
      </c>
      <c r="E913" s="217" t="s">
        <v>86</v>
      </c>
      <c r="F913" s="217" t="s">
        <v>9</v>
      </c>
      <c r="G913" s="217" t="s">
        <v>13</v>
      </c>
      <c r="H913" s="217" t="s">
        <v>172</v>
      </c>
      <c r="I913" s="217">
        <v>0</v>
      </c>
      <c r="J913" s="217">
        <v>0</v>
      </c>
      <c r="K913" s="217">
        <v>0</v>
      </c>
      <c r="L913" s="217">
        <v>4</v>
      </c>
      <c r="M913" s="217">
        <v>177.955758962624</v>
      </c>
      <c r="N913" s="217">
        <v>0</v>
      </c>
      <c r="O913" s="217">
        <v>0</v>
      </c>
      <c r="P913" s="217">
        <v>0</v>
      </c>
      <c r="Q913" s="217">
        <v>0</v>
      </c>
      <c r="R913" s="217">
        <v>0</v>
      </c>
      <c r="S913" s="217">
        <v>0</v>
      </c>
      <c r="T913" s="217">
        <v>0</v>
      </c>
      <c r="U913" s="217">
        <v>0</v>
      </c>
      <c r="V913" s="217">
        <v>0</v>
      </c>
      <c r="W913" s="217">
        <v>0</v>
      </c>
      <c r="X913" s="217">
        <v>0</v>
      </c>
      <c r="Y913" s="217">
        <v>0</v>
      </c>
    </row>
    <row r="914" spans="2:25">
      <c r="B914" s="217" t="s">
        <v>1082</v>
      </c>
      <c r="C914" s="217" t="s">
        <v>169</v>
      </c>
      <c r="D914" s="217" t="s">
        <v>155</v>
      </c>
      <c r="E914" s="217" t="s">
        <v>86</v>
      </c>
      <c r="F914" s="217" t="s">
        <v>9</v>
      </c>
      <c r="G914" s="217" t="s">
        <v>13</v>
      </c>
      <c r="H914" s="217" t="s">
        <v>174</v>
      </c>
      <c r="I914" s="217">
        <v>0</v>
      </c>
      <c r="J914" s="217">
        <v>0</v>
      </c>
      <c r="K914" s="217">
        <v>0</v>
      </c>
      <c r="L914" s="217">
        <v>2</v>
      </c>
      <c r="M914" s="217">
        <v>189.60717009916101</v>
      </c>
      <c r="N914" s="217">
        <v>0</v>
      </c>
      <c r="O914" s="217">
        <v>0</v>
      </c>
      <c r="P914" s="217">
        <v>0</v>
      </c>
      <c r="Q914" s="217">
        <v>0</v>
      </c>
      <c r="R914" s="217">
        <v>0</v>
      </c>
      <c r="S914" s="217">
        <v>0</v>
      </c>
      <c r="T914" s="217">
        <v>0</v>
      </c>
      <c r="U914" s="217">
        <v>0</v>
      </c>
      <c r="V914" s="217">
        <v>0</v>
      </c>
      <c r="W914" s="217">
        <v>0</v>
      </c>
      <c r="X914" s="217">
        <v>0</v>
      </c>
      <c r="Y914" s="217">
        <v>0</v>
      </c>
    </row>
    <row r="915" spans="2:25">
      <c r="B915" s="217" t="s">
        <v>1083</v>
      </c>
      <c r="C915" s="217" t="s">
        <v>169</v>
      </c>
      <c r="D915" s="217" t="s">
        <v>155</v>
      </c>
      <c r="E915" s="217" t="s">
        <v>86</v>
      </c>
      <c r="F915" s="217" t="s">
        <v>9</v>
      </c>
      <c r="G915" s="217" t="s">
        <v>13</v>
      </c>
      <c r="H915" s="217" t="s">
        <v>176</v>
      </c>
      <c r="I915" s="217">
        <v>0</v>
      </c>
      <c r="J915" s="217">
        <v>0</v>
      </c>
      <c r="K915" s="217">
        <v>0</v>
      </c>
      <c r="L915" s="217">
        <v>7</v>
      </c>
      <c r="M915" s="217">
        <v>256.83447749809301</v>
      </c>
      <c r="N915" s="217">
        <v>0</v>
      </c>
      <c r="O915" s="217">
        <v>0</v>
      </c>
      <c r="P915" s="217">
        <v>0</v>
      </c>
      <c r="Q915" s="217">
        <v>0</v>
      </c>
      <c r="R915" s="217">
        <v>0</v>
      </c>
      <c r="S915" s="217">
        <v>0</v>
      </c>
      <c r="T915" s="217">
        <v>0</v>
      </c>
      <c r="U915" s="217">
        <v>0</v>
      </c>
      <c r="V915" s="217">
        <v>0</v>
      </c>
      <c r="W915" s="217">
        <v>0</v>
      </c>
      <c r="X915" s="217">
        <v>0</v>
      </c>
      <c r="Y915" s="217">
        <v>0</v>
      </c>
    </row>
    <row r="916" spans="2:25">
      <c r="B916" s="217" t="s">
        <v>1084</v>
      </c>
      <c r="C916" s="217" t="s">
        <v>169</v>
      </c>
      <c r="D916" s="217" t="s">
        <v>155</v>
      </c>
      <c r="E916" s="217" t="s">
        <v>86</v>
      </c>
      <c r="F916" s="217" t="s">
        <v>9</v>
      </c>
      <c r="G916" s="217" t="s">
        <v>13</v>
      </c>
      <c r="H916" s="217" t="s">
        <v>178</v>
      </c>
      <c r="I916" s="217">
        <v>0</v>
      </c>
      <c r="J916" s="217">
        <v>0</v>
      </c>
      <c r="K916" s="217">
        <v>0</v>
      </c>
      <c r="L916" s="217">
        <v>17</v>
      </c>
      <c r="M916" s="217">
        <v>868.73379099923704</v>
      </c>
      <c r="N916" s="217">
        <v>0</v>
      </c>
      <c r="O916" s="217">
        <v>0</v>
      </c>
      <c r="P916" s="217">
        <v>0</v>
      </c>
      <c r="Q916" s="217">
        <v>0</v>
      </c>
      <c r="R916" s="217">
        <v>0</v>
      </c>
      <c r="S916" s="217">
        <v>0</v>
      </c>
      <c r="T916" s="217">
        <v>0</v>
      </c>
      <c r="U916" s="217">
        <v>0</v>
      </c>
      <c r="V916" s="217">
        <v>0</v>
      </c>
      <c r="W916" s="217">
        <v>0</v>
      </c>
      <c r="X916" s="217">
        <v>0</v>
      </c>
      <c r="Y916" s="217">
        <v>0</v>
      </c>
    </row>
    <row r="917" spans="2:25">
      <c r="B917" s="217" t="s">
        <v>1085</v>
      </c>
      <c r="C917" s="217" t="s">
        <v>169</v>
      </c>
      <c r="D917" s="217" t="s">
        <v>155</v>
      </c>
      <c r="E917" s="217" t="s">
        <v>86</v>
      </c>
      <c r="F917" s="217" t="s">
        <v>9</v>
      </c>
      <c r="G917" s="217" t="s">
        <v>13</v>
      </c>
      <c r="H917" s="217" t="s">
        <v>5</v>
      </c>
      <c r="I917" s="217">
        <v>0</v>
      </c>
      <c r="J917" s="217">
        <v>0</v>
      </c>
      <c r="K917" s="217">
        <v>0</v>
      </c>
      <c r="L917" s="217">
        <v>35</v>
      </c>
      <c r="M917" s="217">
        <v>1660</v>
      </c>
      <c r="N917" s="217">
        <v>0</v>
      </c>
      <c r="O917" s="217">
        <v>0</v>
      </c>
      <c r="P917" s="217">
        <v>0</v>
      </c>
      <c r="Q917" s="217">
        <v>0</v>
      </c>
      <c r="R917" s="217">
        <v>0</v>
      </c>
      <c r="S917" s="217">
        <v>0</v>
      </c>
      <c r="T917" s="217">
        <v>0</v>
      </c>
      <c r="U917" s="217">
        <v>0</v>
      </c>
      <c r="V917" s="217">
        <v>0</v>
      </c>
      <c r="W917" s="217">
        <v>0</v>
      </c>
      <c r="X917" s="217">
        <v>0</v>
      </c>
      <c r="Y917" s="217">
        <v>0</v>
      </c>
    </row>
    <row r="918" spans="2:25">
      <c r="B918" s="217" t="s">
        <v>1086</v>
      </c>
      <c r="C918" s="217" t="s">
        <v>169</v>
      </c>
      <c r="D918" s="217" t="s">
        <v>155</v>
      </c>
      <c r="E918" s="217" t="s">
        <v>86</v>
      </c>
      <c r="F918" s="217" t="s">
        <v>5</v>
      </c>
      <c r="G918" s="217" t="s">
        <v>13</v>
      </c>
      <c r="H918" s="217" t="s">
        <v>170</v>
      </c>
      <c r="I918" s="217">
        <v>0</v>
      </c>
      <c r="J918" s="217">
        <v>0</v>
      </c>
      <c r="K918" s="217">
        <v>0</v>
      </c>
      <c r="L918" s="217">
        <v>9</v>
      </c>
      <c r="M918" s="217">
        <v>333.10844409821999</v>
      </c>
      <c r="N918" s="217">
        <v>0</v>
      </c>
      <c r="O918" s="217">
        <v>0</v>
      </c>
      <c r="P918" s="217">
        <v>0</v>
      </c>
      <c r="Q918" s="217">
        <v>0</v>
      </c>
      <c r="R918" s="217">
        <v>0</v>
      </c>
      <c r="S918" s="217">
        <v>0</v>
      </c>
      <c r="T918" s="217">
        <v>0</v>
      </c>
      <c r="U918" s="217">
        <v>0</v>
      </c>
      <c r="V918" s="217">
        <v>0</v>
      </c>
      <c r="W918" s="217">
        <v>0</v>
      </c>
      <c r="X918" s="217">
        <v>0</v>
      </c>
      <c r="Y918" s="217">
        <v>0</v>
      </c>
    </row>
    <row r="919" spans="2:25">
      <c r="B919" s="217" t="s">
        <v>1087</v>
      </c>
      <c r="C919" s="217" t="s">
        <v>169</v>
      </c>
      <c r="D919" s="217" t="s">
        <v>155</v>
      </c>
      <c r="E919" s="217" t="s">
        <v>86</v>
      </c>
      <c r="F919" s="217" t="s">
        <v>5</v>
      </c>
      <c r="G919" s="217" t="s">
        <v>13</v>
      </c>
      <c r="H919" s="217" t="s">
        <v>172</v>
      </c>
      <c r="I919" s="217">
        <v>1</v>
      </c>
      <c r="J919" s="217">
        <v>1</v>
      </c>
      <c r="K919" s="217">
        <v>0</v>
      </c>
      <c r="L919" s="217">
        <v>8</v>
      </c>
      <c r="M919" s="217">
        <v>367.70267945534499</v>
      </c>
      <c r="N919" s="217">
        <v>2.71958855856378</v>
      </c>
      <c r="O919" s="217">
        <v>2.71958855856378</v>
      </c>
      <c r="P919" s="217">
        <v>0</v>
      </c>
      <c r="Q919" s="217">
        <v>2.71958855856378</v>
      </c>
      <c r="R919" s="217">
        <v>2.71958855856378</v>
      </c>
      <c r="S919" s="217">
        <v>0</v>
      </c>
      <c r="T919" s="217">
        <v>2.71958855856378</v>
      </c>
      <c r="U919" s="217">
        <v>2.71958855856378</v>
      </c>
      <c r="V919" s="217">
        <v>0</v>
      </c>
      <c r="W919" s="217">
        <v>2.71958855856378</v>
      </c>
      <c r="X919" s="217">
        <v>2.71958855856378</v>
      </c>
      <c r="Y919" s="217">
        <v>0</v>
      </c>
    </row>
    <row r="920" spans="2:25">
      <c r="B920" s="217" t="s">
        <v>1088</v>
      </c>
      <c r="C920" s="217" t="s">
        <v>169</v>
      </c>
      <c r="D920" s="217" t="s">
        <v>155</v>
      </c>
      <c r="E920" s="217" t="s">
        <v>86</v>
      </c>
      <c r="F920" s="217" t="s">
        <v>5</v>
      </c>
      <c r="G920" s="217" t="s">
        <v>13</v>
      </c>
      <c r="H920" s="217" t="s">
        <v>174</v>
      </c>
      <c r="I920" s="217">
        <v>3</v>
      </c>
      <c r="J920" s="217">
        <v>3</v>
      </c>
      <c r="K920" s="217">
        <v>0</v>
      </c>
      <c r="L920" s="217">
        <v>6</v>
      </c>
      <c r="M920" s="217">
        <v>371.91400100621598</v>
      </c>
      <c r="N920" s="217">
        <v>8.0663809157049204</v>
      </c>
      <c r="O920" s="217">
        <v>8.0663809157049204</v>
      </c>
      <c r="P920" s="217">
        <v>0</v>
      </c>
      <c r="Q920" s="217">
        <v>8.0663809157049204</v>
      </c>
      <c r="R920" s="217">
        <v>8.0663809157049204</v>
      </c>
      <c r="S920" s="217">
        <v>0</v>
      </c>
      <c r="T920" s="217">
        <v>8.0663809157049204</v>
      </c>
      <c r="U920" s="217">
        <v>8.0663809157049204</v>
      </c>
      <c r="V920" s="217">
        <v>0</v>
      </c>
      <c r="W920" s="217">
        <v>8.0663809157049204</v>
      </c>
      <c r="X920" s="217">
        <v>8.0663809157049204</v>
      </c>
      <c r="Y920" s="217">
        <v>0</v>
      </c>
    </row>
    <row r="921" spans="2:25">
      <c r="B921" s="217" t="s">
        <v>1089</v>
      </c>
      <c r="C921" s="217" t="s">
        <v>169</v>
      </c>
      <c r="D921" s="217" t="s">
        <v>155</v>
      </c>
      <c r="E921" s="217" t="s">
        <v>86</v>
      </c>
      <c r="F921" s="217" t="s">
        <v>5</v>
      </c>
      <c r="G921" s="217" t="s">
        <v>13</v>
      </c>
      <c r="H921" s="217" t="s">
        <v>176</v>
      </c>
      <c r="I921" s="217">
        <v>1</v>
      </c>
      <c r="J921" s="217">
        <v>1</v>
      </c>
      <c r="K921" s="217">
        <v>0</v>
      </c>
      <c r="L921" s="217">
        <v>9</v>
      </c>
      <c r="M921" s="217">
        <v>502.22305532564098</v>
      </c>
      <c r="N921" s="217">
        <v>1.9911471394948199</v>
      </c>
      <c r="O921" s="217">
        <v>1.9911471394948199</v>
      </c>
      <c r="P921" s="217">
        <v>0</v>
      </c>
      <c r="Q921" s="217">
        <v>1.9911471394948199</v>
      </c>
      <c r="R921" s="217">
        <v>1.9911471394948199</v>
      </c>
      <c r="S921" s="217">
        <v>0</v>
      </c>
      <c r="T921" s="217">
        <v>1.9911471394948199</v>
      </c>
      <c r="U921" s="217">
        <v>1.9911471394948199</v>
      </c>
      <c r="V921" s="217">
        <v>0</v>
      </c>
      <c r="W921" s="217">
        <v>1.9911471394948199</v>
      </c>
      <c r="X921" s="217">
        <v>1.9911471394948199</v>
      </c>
      <c r="Y921" s="217">
        <v>0</v>
      </c>
    </row>
    <row r="922" spans="2:25">
      <c r="B922" s="217" t="s">
        <v>1090</v>
      </c>
      <c r="C922" s="217" t="s">
        <v>169</v>
      </c>
      <c r="D922" s="217" t="s">
        <v>155</v>
      </c>
      <c r="E922" s="217" t="s">
        <v>86</v>
      </c>
      <c r="F922" s="217" t="s">
        <v>5</v>
      </c>
      <c r="G922" s="217" t="s">
        <v>13</v>
      </c>
      <c r="H922" s="217" t="s">
        <v>178</v>
      </c>
      <c r="I922" s="217">
        <v>3</v>
      </c>
      <c r="J922" s="217">
        <v>3</v>
      </c>
      <c r="K922" s="217">
        <v>0</v>
      </c>
      <c r="L922" s="217">
        <v>23</v>
      </c>
      <c r="M922" s="217">
        <v>1685.0518201145801</v>
      </c>
      <c r="N922" s="217">
        <v>1.78036067745146</v>
      </c>
      <c r="O922" s="217">
        <v>1.78036067745146</v>
      </c>
      <c r="P922" s="217">
        <v>0</v>
      </c>
      <c r="Q922" s="217">
        <v>1.78036067745146</v>
      </c>
      <c r="R922" s="217">
        <v>1.78036067745146</v>
      </c>
      <c r="S922" s="217">
        <v>0</v>
      </c>
      <c r="T922" s="217">
        <v>1.78036067745146</v>
      </c>
      <c r="U922" s="217">
        <v>1.78036067745146</v>
      </c>
      <c r="V922" s="217">
        <v>0</v>
      </c>
      <c r="W922" s="217">
        <v>1.78036067745146</v>
      </c>
      <c r="X922" s="217">
        <v>1.78036067745146</v>
      </c>
      <c r="Y922" s="217">
        <v>0</v>
      </c>
    </row>
    <row r="923" spans="2:25">
      <c r="B923" s="217" t="s">
        <v>1091</v>
      </c>
      <c r="C923" s="217" t="s">
        <v>169</v>
      </c>
      <c r="D923" s="217" t="s">
        <v>155</v>
      </c>
      <c r="E923" s="217" t="s">
        <v>86</v>
      </c>
      <c r="F923" s="217" t="s">
        <v>5</v>
      </c>
      <c r="G923" s="217" t="s">
        <v>13</v>
      </c>
      <c r="H923" s="217" t="s">
        <v>5</v>
      </c>
      <c r="I923" s="217">
        <v>8</v>
      </c>
      <c r="J923" s="217">
        <v>8</v>
      </c>
      <c r="K923" s="217">
        <v>0</v>
      </c>
      <c r="L923" s="217">
        <v>55</v>
      </c>
      <c r="M923" s="217">
        <v>3260</v>
      </c>
      <c r="N923" s="217">
        <v>2.4539877300613502</v>
      </c>
      <c r="O923" s="217">
        <v>2.4539877300613502</v>
      </c>
      <c r="P923" s="217">
        <v>0</v>
      </c>
      <c r="Q923" s="217">
        <v>2.4539877300613502</v>
      </c>
      <c r="R923" s="217">
        <v>2.4539877300613502</v>
      </c>
      <c r="S923" s="217">
        <v>0</v>
      </c>
      <c r="T923" s="217">
        <v>2.4539877300613502</v>
      </c>
      <c r="U923" s="217">
        <v>2.4539877300613502</v>
      </c>
      <c r="V923" s="217">
        <v>0</v>
      </c>
      <c r="W923" s="217">
        <v>2.4539877300613502</v>
      </c>
      <c r="X923" s="217">
        <v>2.4539877300613502</v>
      </c>
      <c r="Y923" s="217">
        <v>0</v>
      </c>
    </row>
    <row r="924" spans="2:25">
      <c r="B924" s="217" t="s">
        <v>1092</v>
      </c>
      <c r="C924" s="217" t="s">
        <v>169</v>
      </c>
      <c r="D924" s="217" t="s">
        <v>155</v>
      </c>
      <c r="E924" s="217" t="s">
        <v>86</v>
      </c>
      <c r="F924" s="217" t="s">
        <v>12</v>
      </c>
      <c r="G924" s="217" t="s">
        <v>5</v>
      </c>
      <c r="H924" s="217" t="s">
        <v>170</v>
      </c>
      <c r="I924" s="217">
        <v>43</v>
      </c>
      <c r="J924" s="217">
        <v>43</v>
      </c>
      <c r="K924" s="217">
        <v>0</v>
      </c>
      <c r="L924" s="217">
        <v>83</v>
      </c>
      <c r="M924" s="217">
        <v>4828.1032727616403</v>
      </c>
      <c r="N924" s="217">
        <v>8.9061889464109001</v>
      </c>
      <c r="O924" s="217">
        <v>8.9061889464109001</v>
      </c>
      <c r="P924" s="217">
        <v>0</v>
      </c>
      <c r="Q924" s="217">
        <v>8.9061889464109001</v>
      </c>
      <c r="R924" s="217">
        <v>8.9061889464109001</v>
      </c>
      <c r="S924" s="217">
        <v>0</v>
      </c>
      <c r="T924" s="217">
        <v>8.9061889464109001</v>
      </c>
      <c r="U924" s="217">
        <v>8.9061889464109001</v>
      </c>
      <c r="V924" s="217">
        <v>0</v>
      </c>
      <c r="W924" s="217">
        <v>8.9061889464109001</v>
      </c>
      <c r="X924" s="217">
        <v>8.9061889464109001</v>
      </c>
      <c r="Y924" s="217">
        <v>0</v>
      </c>
    </row>
    <row r="925" spans="2:25">
      <c r="B925" s="217" t="s">
        <v>1093</v>
      </c>
      <c r="C925" s="217" t="s">
        <v>169</v>
      </c>
      <c r="D925" s="217" t="s">
        <v>155</v>
      </c>
      <c r="E925" s="217" t="s">
        <v>86</v>
      </c>
      <c r="F925" s="217" t="s">
        <v>12</v>
      </c>
      <c r="G925" s="217" t="s">
        <v>5</v>
      </c>
      <c r="H925" s="217" t="s">
        <v>172</v>
      </c>
      <c r="I925" s="217">
        <v>27</v>
      </c>
      <c r="J925" s="217">
        <v>25</v>
      </c>
      <c r="K925" s="217">
        <v>2</v>
      </c>
      <c r="L925" s="217">
        <v>37</v>
      </c>
      <c r="M925" s="217">
        <v>2802.2646631051598</v>
      </c>
      <c r="N925" s="217">
        <v>9.6350642234062001</v>
      </c>
      <c r="O925" s="217">
        <v>8.9213557624131496</v>
      </c>
      <c r="P925" s="217">
        <v>0.71370846099305196</v>
      </c>
      <c r="Q925" s="217">
        <v>9.6350642234062001</v>
      </c>
      <c r="R925" s="217">
        <v>8.9213557624131496</v>
      </c>
      <c r="S925" s="217">
        <v>0.71370846099305196</v>
      </c>
      <c r="T925" s="217">
        <v>9.6350642234062001</v>
      </c>
      <c r="U925" s="217">
        <v>8.9213557624131496</v>
      </c>
      <c r="V925" s="217">
        <v>0.71370846099305196</v>
      </c>
      <c r="W925" s="217">
        <v>9.6350642234062001</v>
      </c>
      <c r="X925" s="217">
        <v>8.9213557624131496</v>
      </c>
      <c r="Y925" s="217">
        <v>0.71370846099305196</v>
      </c>
    </row>
    <row r="926" spans="2:25">
      <c r="B926" s="217" t="s">
        <v>1094</v>
      </c>
      <c r="C926" s="217" t="s">
        <v>169</v>
      </c>
      <c r="D926" s="217" t="s">
        <v>155</v>
      </c>
      <c r="E926" s="217" t="s">
        <v>86</v>
      </c>
      <c r="F926" s="217" t="s">
        <v>12</v>
      </c>
      <c r="G926" s="217" t="s">
        <v>5</v>
      </c>
      <c r="H926" s="217" t="s">
        <v>174</v>
      </c>
      <c r="I926" s="217">
        <v>18</v>
      </c>
      <c r="J926" s="217">
        <v>18</v>
      </c>
      <c r="K926" s="217">
        <v>0</v>
      </c>
      <c r="L926" s="217">
        <v>34</v>
      </c>
      <c r="M926" s="217">
        <v>2358.6145517774899</v>
      </c>
      <c r="N926" s="217">
        <v>7.6315988072043801</v>
      </c>
      <c r="O926" s="217">
        <v>7.6315988072043801</v>
      </c>
      <c r="P926" s="217">
        <v>0</v>
      </c>
      <c r="Q926" s="217">
        <v>7.6315988072043801</v>
      </c>
      <c r="R926" s="217">
        <v>7.6315988072043801</v>
      </c>
      <c r="S926" s="217">
        <v>0</v>
      </c>
      <c r="T926" s="217">
        <v>7.6315988072043801</v>
      </c>
      <c r="U926" s="217">
        <v>7.6315988072043801</v>
      </c>
      <c r="V926" s="217">
        <v>0</v>
      </c>
      <c r="W926" s="217">
        <v>7.6315988072043801</v>
      </c>
      <c r="X926" s="217">
        <v>7.6315988072043801</v>
      </c>
      <c r="Y926" s="217">
        <v>0</v>
      </c>
    </row>
    <row r="927" spans="2:25">
      <c r="B927" s="217" t="s">
        <v>1095</v>
      </c>
      <c r="C927" s="217" t="s">
        <v>169</v>
      </c>
      <c r="D927" s="217" t="s">
        <v>155</v>
      </c>
      <c r="E927" s="217" t="s">
        <v>86</v>
      </c>
      <c r="F927" s="217" t="s">
        <v>12</v>
      </c>
      <c r="G927" s="217" t="s">
        <v>5</v>
      </c>
      <c r="H927" s="217" t="s">
        <v>176</v>
      </c>
      <c r="I927" s="217">
        <v>15</v>
      </c>
      <c r="J927" s="217">
        <v>14</v>
      </c>
      <c r="K927" s="217">
        <v>1</v>
      </c>
      <c r="L927" s="217">
        <v>29</v>
      </c>
      <c r="M927" s="217">
        <v>1972.5849085329301</v>
      </c>
      <c r="N927" s="217">
        <v>7.6042354045767899</v>
      </c>
      <c r="O927" s="217">
        <v>7.0972863776050001</v>
      </c>
      <c r="P927" s="217">
        <v>0.50694902697178601</v>
      </c>
      <c r="Q927" s="217">
        <v>7.6042354045767899</v>
      </c>
      <c r="R927" s="217">
        <v>7.0972863776050001</v>
      </c>
      <c r="S927" s="217">
        <v>0.50694902697178601</v>
      </c>
      <c r="T927" s="217">
        <v>7.6042354045767899</v>
      </c>
      <c r="U927" s="217">
        <v>7.0972863776050001</v>
      </c>
      <c r="V927" s="217">
        <v>0.50694902697178601</v>
      </c>
      <c r="W927" s="217">
        <v>7.6042354045767899</v>
      </c>
      <c r="X927" s="217">
        <v>7.0972863776050001</v>
      </c>
      <c r="Y927" s="217">
        <v>0.50694902697178601</v>
      </c>
    </row>
    <row r="928" spans="2:25">
      <c r="B928" s="217" t="s">
        <v>1096</v>
      </c>
      <c r="C928" s="217" t="s">
        <v>169</v>
      </c>
      <c r="D928" s="217" t="s">
        <v>155</v>
      </c>
      <c r="E928" s="217" t="s">
        <v>86</v>
      </c>
      <c r="F928" s="217" t="s">
        <v>12</v>
      </c>
      <c r="G928" s="217" t="s">
        <v>5</v>
      </c>
      <c r="H928" s="217" t="s">
        <v>178</v>
      </c>
      <c r="I928" s="217">
        <v>14</v>
      </c>
      <c r="J928" s="217">
        <v>14</v>
      </c>
      <c r="K928" s="217">
        <v>0</v>
      </c>
      <c r="L928" s="217">
        <v>13</v>
      </c>
      <c r="M928" s="217">
        <v>2568.43260382277</v>
      </c>
      <c r="N928" s="217">
        <v>5.4507951577794396</v>
      </c>
      <c r="O928" s="217">
        <v>5.4507951577794396</v>
      </c>
      <c r="P928" s="217">
        <v>0</v>
      </c>
      <c r="Q928" s="217">
        <v>5.4507951577794396</v>
      </c>
      <c r="R928" s="217">
        <v>5.4507951577794396</v>
      </c>
      <c r="S928" s="217">
        <v>0</v>
      </c>
      <c r="T928" s="217">
        <v>5.4507951577794396</v>
      </c>
      <c r="U928" s="217">
        <v>5.4507951577794396</v>
      </c>
      <c r="V928" s="217">
        <v>0</v>
      </c>
      <c r="W928" s="217">
        <v>5.4507951577794396</v>
      </c>
      <c r="X928" s="217">
        <v>5.4507951577794396</v>
      </c>
      <c r="Y928" s="217">
        <v>0</v>
      </c>
    </row>
    <row r="929" spans="2:25">
      <c r="B929" s="217" t="s">
        <v>1097</v>
      </c>
      <c r="C929" s="217" t="s">
        <v>169</v>
      </c>
      <c r="D929" s="217" t="s">
        <v>155</v>
      </c>
      <c r="E929" s="217" t="s">
        <v>86</v>
      </c>
      <c r="F929" s="217" t="s">
        <v>12</v>
      </c>
      <c r="G929" s="217" t="s">
        <v>5</v>
      </c>
      <c r="H929" s="217" t="s">
        <v>5</v>
      </c>
      <c r="I929" s="217">
        <v>117</v>
      </c>
      <c r="J929" s="217">
        <v>114</v>
      </c>
      <c r="K929" s="217">
        <v>3</v>
      </c>
      <c r="L929" s="217">
        <v>196</v>
      </c>
      <c r="M929" s="217">
        <v>14530</v>
      </c>
      <c r="N929" s="217">
        <v>8.05230557467309</v>
      </c>
      <c r="O929" s="217">
        <v>7.8458362009635199</v>
      </c>
      <c r="P929" s="217">
        <v>0.206469373709566</v>
      </c>
      <c r="Q929" s="217">
        <v>8.05230557467309</v>
      </c>
      <c r="R929" s="217">
        <v>7.8458362009635199</v>
      </c>
      <c r="S929" s="217">
        <v>0.206469373709566</v>
      </c>
      <c r="T929" s="217">
        <v>8.05230557467309</v>
      </c>
      <c r="U929" s="217">
        <v>7.8458362009635199</v>
      </c>
      <c r="V929" s="217">
        <v>0.206469373709566</v>
      </c>
      <c r="W929" s="217">
        <v>8.05230557467309</v>
      </c>
      <c r="X929" s="217">
        <v>7.8458362009635199</v>
      </c>
      <c r="Y929" s="217">
        <v>0.206469373709566</v>
      </c>
    </row>
    <row r="930" spans="2:25">
      <c r="B930" s="217" t="s">
        <v>1098</v>
      </c>
      <c r="C930" s="217" t="s">
        <v>169</v>
      </c>
      <c r="D930" s="217" t="s">
        <v>155</v>
      </c>
      <c r="E930" s="217" t="s">
        <v>86</v>
      </c>
      <c r="F930" s="217" t="s">
        <v>9</v>
      </c>
      <c r="G930" s="217" t="s">
        <v>5</v>
      </c>
      <c r="H930" s="217" t="s">
        <v>170</v>
      </c>
      <c r="I930" s="217">
        <v>2</v>
      </c>
      <c r="J930" s="217">
        <v>2</v>
      </c>
      <c r="K930" s="217">
        <v>0</v>
      </c>
      <c r="L930" s="217">
        <v>125</v>
      </c>
      <c r="M930" s="217">
        <v>4984.5202446921603</v>
      </c>
      <c r="N930" s="217">
        <v>0.40124222629644901</v>
      </c>
      <c r="O930" s="217">
        <v>0.40124222629644901</v>
      </c>
      <c r="P930" s="217">
        <v>0</v>
      </c>
      <c r="Q930" s="217">
        <v>0.40124222629644901</v>
      </c>
      <c r="R930" s="217">
        <v>0.40124222629644901</v>
      </c>
      <c r="S930" s="217">
        <v>0</v>
      </c>
      <c r="T930" s="217">
        <v>0.40124222629644901</v>
      </c>
      <c r="U930" s="217">
        <v>0.40124222629644901</v>
      </c>
      <c r="V930" s="217">
        <v>0</v>
      </c>
      <c r="W930" s="217">
        <v>0.40124222629644901</v>
      </c>
      <c r="X930" s="217">
        <v>0.40124222629644901</v>
      </c>
      <c r="Y930" s="217">
        <v>0</v>
      </c>
    </row>
    <row r="931" spans="2:25">
      <c r="B931" s="217" t="s">
        <v>1099</v>
      </c>
      <c r="C931" s="217" t="s">
        <v>169</v>
      </c>
      <c r="D931" s="217" t="s">
        <v>155</v>
      </c>
      <c r="E931" s="217" t="s">
        <v>86</v>
      </c>
      <c r="F931" s="217" t="s">
        <v>9</v>
      </c>
      <c r="G931" s="217" t="s">
        <v>5</v>
      </c>
      <c r="H931" s="217" t="s">
        <v>172</v>
      </c>
      <c r="I931" s="217">
        <v>1</v>
      </c>
      <c r="J931" s="217">
        <v>1</v>
      </c>
      <c r="K931" s="217">
        <v>0</v>
      </c>
      <c r="L931" s="217">
        <v>55</v>
      </c>
      <c r="M931" s="217">
        <v>2899.2087690313901</v>
      </c>
      <c r="N931" s="217">
        <v>0.344921694043473</v>
      </c>
      <c r="O931" s="217">
        <v>0.344921694043473</v>
      </c>
      <c r="P931" s="217">
        <v>0</v>
      </c>
      <c r="Q931" s="217">
        <v>0.344921694043473</v>
      </c>
      <c r="R931" s="217">
        <v>0.344921694043473</v>
      </c>
      <c r="S931" s="217">
        <v>0</v>
      </c>
      <c r="T931" s="217">
        <v>0.344921694043473</v>
      </c>
      <c r="U931" s="217">
        <v>0.344921694043473</v>
      </c>
      <c r="V931" s="217">
        <v>0</v>
      </c>
      <c r="W931" s="217">
        <v>0.344921694043473</v>
      </c>
      <c r="X931" s="217">
        <v>0.344921694043473</v>
      </c>
      <c r="Y931" s="217">
        <v>0</v>
      </c>
    </row>
    <row r="932" spans="2:25">
      <c r="B932" s="217" t="s">
        <v>1100</v>
      </c>
      <c r="C932" s="217" t="s">
        <v>169</v>
      </c>
      <c r="D932" s="217" t="s">
        <v>155</v>
      </c>
      <c r="E932" s="217" t="s">
        <v>86</v>
      </c>
      <c r="F932" s="217" t="s">
        <v>9</v>
      </c>
      <c r="G932" s="217" t="s">
        <v>5</v>
      </c>
      <c r="H932" s="217" t="s">
        <v>174</v>
      </c>
      <c r="I932" s="217">
        <v>6</v>
      </c>
      <c r="J932" s="217">
        <v>6</v>
      </c>
      <c r="K932" s="217">
        <v>0</v>
      </c>
      <c r="L932" s="217">
        <v>38</v>
      </c>
      <c r="M932" s="217">
        <v>2463.5099765628902</v>
      </c>
      <c r="N932" s="217">
        <v>2.43554930042185</v>
      </c>
      <c r="O932" s="217">
        <v>2.43554930042185</v>
      </c>
      <c r="P932" s="217">
        <v>0</v>
      </c>
      <c r="Q932" s="217">
        <v>2.43554930042185</v>
      </c>
      <c r="R932" s="217">
        <v>2.43554930042185</v>
      </c>
      <c r="S932" s="217">
        <v>0</v>
      </c>
      <c r="T932" s="217">
        <v>2.43554930042185</v>
      </c>
      <c r="U932" s="217">
        <v>2.43554930042185</v>
      </c>
      <c r="V932" s="217">
        <v>0</v>
      </c>
      <c r="W932" s="217">
        <v>2.43554930042185</v>
      </c>
      <c r="X932" s="217">
        <v>2.43554930042185</v>
      </c>
      <c r="Y932" s="217">
        <v>0</v>
      </c>
    </row>
    <row r="933" spans="2:25">
      <c r="B933" s="217" t="s">
        <v>1101</v>
      </c>
      <c r="C933" s="217" t="s">
        <v>169</v>
      </c>
      <c r="D933" s="217" t="s">
        <v>155</v>
      </c>
      <c r="E933" s="217" t="s">
        <v>86</v>
      </c>
      <c r="F933" s="217" t="s">
        <v>9</v>
      </c>
      <c r="G933" s="217" t="s">
        <v>5</v>
      </c>
      <c r="H933" s="217" t="s">
        <v>176</v>
      </c>
      <c r="I933" s="217">
        <v>0</v>
      </c>
      <c r="J933" s="217">
        <v>0</v>
      </c>
      <c r="K933" s="217">
        <v>0</v>
      </c>
      <c r="L933" s="217">
        <v>70</v>
      </c>
      <c r="M933" s="217">
        <v>2054.3062515023598</v>
      </c>
      <c r="N933" s="217">
        <v>0</v>
      </c>
      <c r="O933" s="217">
        <v>0</v>
      </c>
      <c r="P933" s="217">
        <v>0</v>
      </c>
      <c r="Q933" s="217">
        <v>0</v>
      </c>
      <c r="R933" s="217">
        <v>0</v>
      </c>
      <c r="S933" s="217">
        <v>0</v>
      </c>
      <c r="T933" s="217">
        <v>0</v>
      </c>
      <c r="U933" s="217">
        <v>0</v>
      </c>
      <c r="V933" s="217">
        <v>0</v>
      </c>
      <c r="W933" s="217">
        <v>0</v>
      </c>
      <c r="X933" s="217">
        <v>0</v>
      </c>
      <c r="Y933" s="217">
        <v>0</v>
      </c>
    </row>
    <row r="934" spans="2:25">
      <c r="B934" s="217" t="s">
        <v>1102</v>
      </c>
      <c r="C934" s="217" t="s">
        <v>169</v>
      </c>
      <c r="D934" s="217" t="s">
        <v>155</v>
      </c>
      <c r="E934" s="217" t="s">
        <v>86</v>
      </c>
      <c r="F934" s="217" t="s">
        <v>9</v>
      </c>
      <c r="G934" s="217" t="s">
        <v>5</v>
      </c>
      <c r="H934" s="217" t="s">
        <v>178</v>
      </c>
      <c r="I934" s="217">
        <v>2</v>
      </c>
      <c r="J934" s="217">
        <v>2</v>
      </c>
      <c r="K934" s="217">
        <v>0</v>
      </c>
      <c r="L934" s="217">
        <v>44</v>
      </c>
      <c r="M934" s="217">
        <v>2658.4547582112</v>
      </c>
      <c r="N934" s="217">
        <v>0.75231673355454998</v>
      </c>
      <c r="O934" s="217">
        <v>0.75231673355454998</v>
      </c>
      <c r="P934" s="217">
        <v>0</v>
      </c>
      <c r="Q934" s="217">
        <v>0.75231673355454998</v>
      </c>
      <c r="R934" s="217">
        <v>0.75231673355454998</v>
      </c>
      <c r="S934" s="217">
        <v>0</v>
      </c>
      <c r="T934" s="217">
        <v>0.75231673355454998</v>
      </c>
      <c r="U934" s="217">
        <v>0.75231673355454998</v>
      </c>
      <c r="V934" s="217">
        <v>0</v>
      </c>
      <c r="W934" s="217">
        <v>0.75231673355454998</v>
      </c>
      <c r="X934" s="217">
        <v>0.75231673355454998</v>
      </c>
      <c r="Y934" s="217">
        <v>0</v>
      </c>
    </row>
    <row r="935" spans="2:25">
      <c r="B935" s="217" t="s">
        <v>1103</v>
      </c>
      <c r="C935" s="217" t="s">
        <v>169</v>
      </c>
      <c r="D935" s="217" t="s">
        <v>155</v>
      </c>
      <c r="E935" s="217" t="s">
        <v>86</v>
      </c>
      <c r="F935" s="217" t="s">
        <v>9</v>
      </c>
      <c r="G935" s="217" t="s">
        <v>5</v>
      </c>
      <c r="H935" s="217" t="s">
        <v>5</v>
      </c>
      <c r="I935" s="217">
        <v>11</v>
      </c>
      <c r="J935" s="217">
        <v>11</v>
      </c>
      <c r="K935" s="217">
        <v>0</v>
      </c>
      <c r="L935" s="217">
        <v>332</v>
      </c>
      <c r="M935" s="217">
        <v>15060</v>
      </c>
      <c r="N935" s="217">
        <v>0.73041168658698497</v>
      </c>
      <c r="O935" s="217">
        <v>0.73041168658698497</v>
      </c>
      <c r="P935" s="217">
        <v>0</v>
      </c>
      <c r="Q935" s="217">
        <v>0.73041168658698497</v>
      </c>
      <c r="R935" s="217">
        <v>0.73041168658698497</v>
      </c>
      <c r="S935" s="217">
        <v>0</v>
      </c>
      <c r="T935" s="217">
        <v>0.73041168658698497</v>
      </c>
      <c r="U935" s="217">
        <v>0.73041168658698497</v>
      </c>
      <c r="V935" s="217">
        <v>0</v>
      </c>
      <c r="W935" s="217">
        <v>0.73041168658698497</v>
      </c>
      <c r="X935" s="217">
        <v>0.73041168658698497</v>
      </c>
      <c r="Y935" s="217">
        <v>0</v>
      </c>
    </row>
    <row r="936" spans="2:25">
      <c r="B936" s="217" t="s">
        <v>1104</v>
      </c>
      <c r="C936" s="217" t="s">
        <v>169</v>
      </c>
      <c r="D936" s="217" t="s">
        <v>155</v>
      </c>
      <c r="E936" s="217" t="s">
        <v>86</v>
      </c>
      <c r="F936" s="217" t="s">
        <v>5</v>
      </c>
      <c r="G936" s="217" t="s">
        <v>5</v>
      </c>
      <c r="H936" s="217" t="s">
        <v>170</v>
      </c>
      <c r="I936" s="217">
        <v>45</v>
      </c>
      <c r="J936" s="217">
        <v>45</v>
      </c>
      <c r="K936" s="217">
        <v>0</v>
      </c>
      <c r="L936" s="217">
        <v>208</v>
      </c>
      <c r="M936" s="217">
        <v>9812.6235174537996</v>
      </c>
      <c r="N936" s="217">
        <v>4.5859295345386597</v>
      </c>
      <c r="O936" s="217">
        <v>4.5859295345386597</v>
      </c>
      <c r="P936" s="217">
        <v>0</v>
      </c>
      <c r="Q936" s="217">
        <v>4.5859295345386597</v>
      </c>
      <c r="R936" s="217">
        <v>4.5859295345386597</v>
      </c>
      <c r="S936" s="217">
        <v>0</v>
      </c>
      <c r="T936" s="217">
        <v>4.5859295345386597</v>
      </c>
      <c r="U936" s="217">
        <v>4.5859295345386597</v>
      </c>
      <c r="V936" s="217">
        <v>0</v>
      </c>
      <c r="W936" s="217">
        <v>4.5859295345386597</v>
      </c>
      <c r="X936" s="217">
        <v>4.5859295345386597</v>
      </c>
      <c r="Y936" s="217">
        <v>0</v>
      </c>
    </row>
    <row r="937" spans="2:25">
      <c r="B937" s="217" t="s">
        <v>1105</v>
      </c>
      <c r="C937" s="217" t="s">
        <v>169</v>
      </c>
      <c r="D937" s="217" t="s">
        <v>155</v>
      </c>
      <c r="E937" s="217" t="s">
        <v>86</v>
      </c>
      <c r="F937" s="217" t="s">
        <v>5</v>
      </c>
      <c r="G937" s="217" t="s">
        <v>5</v>
      </c>
      <c r="H937" s="217" t="s">
        <v>172</v>
      </c>
      <c r="I937" s="217">
        <v>29</v>
      </c>
      <c r="J937" s="217">
        <v>27</v>
      </c>
      <c r="K937" s="217">
        <v>2</v>
      </c>
      <c r="L937" s="217">
        <v>92</v>
      </c>
      <c r="M937" s="217">
        <v>5701.4734321365604</v>
      </c>
      <c r="N937" s="217">
        <v>5.08640447862836</v>
      </c>
      <c r="O937" s="217">
        <v>4.7356179628608901</v>
      </c>
      <c r="P937" s="217">
        <v>0.350786515767473</v>
      </c>
      <c r="Q937" s="217">
        <v>5.08640447862836</v>
      </c>
      <c r="R937" s="217">
        <v>4.7356179628608901</v>
      </c>
      <c r="S937" s="217">
        <v>0.350786515767473</v>
      </c>
      <c r="T937" s="217">
        <v>5.08640447862836</v>
      </c>
      <c r="U937" s="217">
        <v>4.7356179628608901</v>
      </c>
      <c r="V937" s="217">
        <v>0.350786515767473</v>
      </c>
      <c r="W937" s="217">
        <v>5.08640447862836</v>
      </c>
      <c r="X937" s="217">
        <v>4.7356179628608901</v>
      </c>
      <c r="Y937" s="217">
        <v>0.350786515767473</v>
      </c>
    </row>
    <row r="938" spans="2:25">
      <c r="B938" s="217" t="s">
        <v>1106</v>
      </c>
      <c r="C938" s="217" t="s">
        <v>169</v>
      </c>
      <c r="D938" s="217" t="s">
        <v>155</v>
      </c>
      <c r="E938" s="217" t="s">
        <v>86</v>
      </c>
      <c r="F938" s="217" t="s">
        <v>5</v>
      </c>
      <c r="G938" s="217" t="s">
        <v>5</v>
      </c>
      <c r="H938" s="217" t="s">
        <v>174</v>
      </c>
      <c r="I938" s="217">
        <v>24</v>
      </c>
      <c r="J938" s="217">
        <v>24</v>
      </c>
      <c r="K938" s="217">
        <v>0</v>
      </c>
      <c r="L938" s="217">
        <v>72</v>
      </c>
      <c r="M938" s="217">
        <v>4822.1245283403796</v>
      </c>
      <c r="N938" s="217">
        <v>4.9770593560884304</v>
      </c>
      <c r="O938" s="217">
        <v>4.9770593560884304</v>
      </c>
      <c r="P938" s="217">
        <v>0</v>
      </c>
      <c r="Q938" s="217">
        <v>4.9770593560884304</v>
      </c>
      <c r="R938" s="217">
        <v>4.9770593560884304</v>
      </c>
      <c r="S938" s="217">
        <v>0</v>
      </c>
      <c r="T938" s="217">
        <v>4.9770593560884304</v>
      </c>
      <c r="U938" s="217">
        <v>4.9770593560884304</v>
      </c>
      <c r="V938" s="217">
        <v>0</v>
      </c>
      <c r="W938" s="217">
        <v>4.9770593560884304</v>
      </c>
      <c r="X938" s="217">
        <v>4.9770593560884304</v>
      </c>
      <c r="Y938" s="217">
        <v>0</v>
      </c>
    </row>
    <row r="939" spans="2:25">
      <c r="B939" s="217" t="s">
        <v>1107</v>
      </c>
      <c r="C939" s="217" t="s">
        <v>169</v>
      </c>
      <c r="D939" s="217" t="s">
        <v>155</v>
      </c>
      <c r="E939" s="217" t="s">
        <v>86</v>
      </c>
      <c r="F939" s="217" t="s">
        <v>5</v>
      </c>
      <c r="G939" s="217" t="s">
        <v>5</v>
      </c>
      <c r="H939" s="217" t="s">
        <v>176</v>
      </c>
      <c r="I939" s="217">
        <v>15</v>
      </c>
      <c r="J939" s="217">
        <v>14</v>
      </c>
      <c r="K939" s="217">
        <v>1</v>
      </c>
      <c r="L939" s="217">
        <v>99</v>
      </c>
      <c r="M939" s="217">
        <v>4026.8911600352999</v>
      </c>
      <c r="N939" s="217">
        <v>3.7249578903117202</v>
      </c>
      <c r="O939" s="217">
        <v>3.4766273642909402</v>
      </c>
      <c r="P939" s="217">
        <v>0.24833052602078101</v>
      </c>
      <c r="Q939" s="217">
        <v>3.7249578903117202</v>
      </c>
      <c r="R939" s="217">
        <v>3.4766273642909402</v>
      </c>
      <c r="S939" s="217">
        <v>0.24833052602078101</v>
      </c>
      <c r="T939" s="217">
        <v>3.7249578903117202</v>
      </c>
      <c r="U939" s="217">
        <v>3.4766273642909402</v>
      </c>
      <c r="V939" s="217">
        <v>0.24833052602078101</v>
      </c>
      <c r="W939" s="217">
        <v>3.7249578903117202</v>
      </c>
      <c r="X939" s="217">
        <v>3.4766273642909402</v>
      </c>
      <c r="Y939" s="217">
        <v>0.24833052602078101</v>
      </c>
    </row>
    <row r="940" spans="2:25">
      <c r="B940" s="217" t="s">
        <v>1108</v>
      </c>
      <c r="C940" s="217" t="s">
        <v>169</v>
      </c>
      <c r="D940" s="217" t="s">
        <v>155</v>
      </c>
      <c r="E940" s="217" t="s">
        <v>86</v>
      </c>
      <c r="F940" s="217" t="s">
        <v>5</v>
      </c>
      <c r="G940" s="217" t="s">
        <v>5</v>
      </c>
      <c r="H940" s="217" t="s">
        <v>178</v>
      </c>
      <c r="I940" s="217">
        <v>16</v>
      </c>
      <c r="J940" s="217">
        <v>16</v>
      </c>
      <c r="K940" s="217">
        <v>0</v>
      </c>
      <c r="L940" s="217">
        <v>57</v>
      </c>
      <c r="M940" s="217">
        <v>5226.88736203397</v>
      </c>
      <c r="N940" s="217">
        <v>3.0610952354201499</v>
      </c>
      <c r="O940" s="217">
        <v>3.0610952354201499</v>
      </c>
      <c r="P940" s="217">
        <v>0</v>
      </c>
      <c r="Q940" s="217">
        <v>3.0610952354201499</v>
      </c>
      <c r="R940" s="217">
        <v>3.0610952354201499</v>
      </c>
      <c r="S940" s="217">
        <v>0</v>
      </c>
      <c r="T940" s="217">
        <v>3.0610952354201499</v>
      </c>
      <c r="U940" s="217">
        <v>3.0610952354201499</v>
      </c>
      <c r="V940" s="217">
        <v>0</v>
      </c>
      <c r="W940" s="217">
        <v>3.0610952354201499</v>
      </c>
      <c r="X940" s="217">
        <v>3.0610952354201499</v>
      </c>
      <c r="Y940" s="217">
        <v>0</v>
      </c>
    </row>
    <row r="941" spans="2:25">
      <c r="B941" s="217" t="s">
        <v>1109</v>
      </c>
      <c r="C941" s="217" t="s">
        <v>169</v>
      </c>
      <c r="D941" s="217" t="s">
        <v>155</v>
      </c>
      <c r="E941" s="217" t="s">
        <v>86</v>
      </c>
      <c r="F941" s="217" t="s">
        <v>5</v>
      </c>
      <c r="G941" s="217" t="s">
        <v>5</v>
      </c>
      <c r="H941" s="217" t="s">
        <v>5</v>
      </c>
      <c r="I941" s="217">
        <v>129</v>
      </c>
      <c r="J941" s="217">
        <v>126</v>
      </c>
      <c r="K941" s="217">
        <v>3</v>
      </c>
      <c r="L941" s="217">
        <v>528</v>
      </c>
      <c r="M941" s="217">
        <v>29590</v>
      </c>
      <c r="N941" s="217">
        <v>4.3595809395065901</v>
      </c>
      <c r="O941" s="217">
        <v>4.2581953362622498</v>
      </c>
      <c r="P941" s="217">
        <v>0.101385603244339</v>
      </c>
      <c r="Q941" s="217">
        <v>4.3595809395065901</v>
      </c>
      <c r="R941" s="217">
        <v>4.2581953362622498</v>
      </c>
      <c r="S941" s="217">
        <v>0.101385603244339</v>
      </c>
      <c r="T941" s="217">
        <v>4.3595809395065901</v>
      </c>
      <c r="U941" s="217">
        <v>4.2581953362622498</v>
      </c>
      <c r="V941" s="217">
        <v>0.101385603244339</v>
      </c>
      <c r="W941" s="217">
        <v>4.3595809395065901</v>
      </c>
      <c r="X941" s="217">
        <v>4.2581953362622498</v>
      </c>
      <c r="Y941" s="217">
        <v>0.101385603244339</v>
      </c>
    </row>
    <row r="942" spans="2:25">
      <c r="B942" s="217" t="s">
        <v>1110</v>
      </c>
      <c r="C942" s="217" t="s">
        <v>169</v>
      </c>
      <c r="D942" s="217" t="s">
        <v>155</v>
      </c>
      <c r="E942" s="217" t="s">
        <v>103</v>
      </c>
      <c r="F942" s="217" t="s">
        <v>12</v>
      </c>
      <c r="G942" s="217" t="s">
        <v>10</v>
      </c>
      <c r="H942" s="217" t="s">
        <v>170</v>
      </c>
      <c r="I942" s="217">
        <v>28</v>
      </c>
      <c r="J942" s="217">
        <v>27</v>
      </c>
      <c r="K942" s="217">
        <v>1</v>
      </c>
      <c r="L942" s="217">
        <v>41</v>
      </c>
      <c r="M942" s="217">
        <v>1429.3547973543</v>
      </c>
      <c r="N942" s="217">
        <v>19.5892580707234</v>
      </c>
      <c r="O942" s="217">
        <v>18.889641711054701</v>
      </c>
      <c r="P942" s="217">
        <v>0.69961635966869395</v>
      </c>
      <c r="Q942" s="217">
        <v>19.733577981707999</v>
      </c>
      <c r="R942" s="217">
        <v>18.993010017401101</v>
      </c>
      <c r="S942" s="217">
        <v>0.74056796430688698</v>
      </c>
      <c r="T942" s="217">
        <v>20.148307056358998</v>
      </c>
      <c r="U942" s="217">
        <v>19.391776695729501</v>
      </c>
      <c r="V942" s="217">
        <v>0.75653036062948098</v>
      </c>
      <c r="W942" s="217">
        <v>20.031942979334001</v>
      </c>
      <c r="X942" s="217">
        <v>19.273097427412701</v>
      </c>
      <c r="Y942" s="217">
        <v>0.75884555192129</v>
      </c>
    </row>
    <row r="943" spans="2:25">
      <c r="B943" s="217" t="s">
        <v>1111</v>
      </c>
      <c r="C943" s="217" t="s">
        <v>169</v>
      </c>
      <c r="D943" s="217" t="s">
        <v>155</v>
      </c>
      <c r="E943" s="217" t="s">
        <v>103</v>
      </c>
      <c r="F943" s="217" t="s">
        <v>12</v>
      </c>
      <c r="G943" s="217" t="s">
        <v>10</v>
      </c>
      <c r="H943" s="217" t="s">
        <v>172</v>
      </c>
      <c r="I943" s="217">
        <v>17</v>
      </c>
      <c r="J943" s="217">
        <v>16</v>
      </c>
      <c r="K943" s="217">
        <v>1</v>
      </c>
      <c r="L943" s="217">
        <v>24</v>
      </c>
      <c r="M943" s="217">
        <v>1535.5266412675401</v>
      </c>
      <c r="N943" s="217">
        <v>11.0711201897265</v>
      </c>
      <c r="O943" s="217">
        <v>10.4198778256249</v>
      </c>
      <c r="P943" s="217">
        <v>0.651242364101558</v>
      </c>
      <c r="Q943" s="217">
        <v>11.7983221863753</v>
      </c>
      <c r="R943" s="217">
        <v>11.0814198682226</v>
      </c>
      <c r="S943" s="217">
        <v>0.71690231815266803</v>
      </c>
      <c r="T943" s="217">
        <v>12.288730439997099</v>
      </c>
      <c r="U943" s="217">
        <v>11.556375821071899</v>
      </c>
      <c r="V943" s="217">
        <v>0.73235461892515497</v>
      </c>
      <c r="W943" s="217">
        <v>12.079346280571601</v>
      </c>
      <c r="X943" s="217">
        <v>11.344750454783499</v>
      </c>
      <c r="Y943" s="217">
        <v>0.73459582578807703</v>
      </c>
    </row>
    <row r="944" spans="2:25">
      <c r="B944" s="217" t="s">
        <v>1112</v>
      </c>
      <c r="C944" s="217" t="s">
        <v>169</v>
      </c>
      <c r="D944" s="217" t="s">
        <v>155</v>
      </c>
      <c r="E944" s="217" t="s">
        <v>103</v>
      </c>
      <c r="F944" s="217" t="s">
        <v>12</v>
      </c>
      <c r="G944" s="217" t="s">
        <v>10</v>
      </c>
      <c r="H944" s="217" t="s">
        <v>174</v>
      </c>
      <c r="I944" s="217">
        <v>31</v>
      </c>
      <c r="J944" s="217">
        <v>30</v>
      </c>
      <c r="K944" s="217">
        <v>1</v>
      </c>
      <c r="L944" s="217">
        <v>50</v>
      </c>
      <c r="M944" s="217">
        <v>1878.11822958006</v>
      </c>
      <c r="N944" s="217">
        <v>16.505883129057001</v>
      </c>
      <c r="O944" s="217">
        <v>15.9734352861842</v>
      </c>
      <c r="P944" s="217">
        <v>0.532447842872808</v>
      </c>
      <c r="Q944" s="217">
        <v>16.347961739480802</v>
      </c>
      <c r="R944" s="217">
        <v>15.877718923379501</v>
      </c>
      <c r="S944" s="217">
        <v>0.47024281610136498</v>
      </c>
      <c r="T944" s="217">
        <v>15.865048189813299</v>
      </c>
      <c r="U944" s="217">
        <v>15.4677372306327</v>
      </c>
      <c r="V944" s="217">
        <v>0.39731095918061199</v>
      </c>
      <c r="W944" s="217">
        <v>16.1629320185164</v>
      </c>
      <c r="X944" s="217">
        <v>15.726560437664601</v>
      </c>
      <c r="Y944" s="217">
        <v>0.436371580851732</v>
      </c>
    </row>
    <row r="945" spans="2:25">
      <c r="B945" s="217" t="s">
        <v>1113</v>
      </c>
      <c r="C945" s="217" t="s">
        <v>169</v>
      </c>
      <c r="D945" s="217" t="s">
        <v>155</v>
      </c>
      <c r="E945" s="217" t="s">
        <v>103</v>
      </c>
      <c r="F945" s="217" t="s">
        <v>12</v>
      </c>
      <c r="G945" s="217" t="s">
        <v>10</v>
      </c>
      <c r="H945" s="217" t="s">
        <v>176</v>
      </c>
      <c r="I945" s="217">
        <v>31</v>
      </c>
      <c r="J945" s="217">
        <v>29</v>
      </c>
      <c r="K945" s="217">
        <v>2</v>
      </c>
      <c r="L945" s="217">
        <v>44</v>
      </c>
      <c r="M945" s="217">
        <v>2008.8997926711099</v>
      </c>
      <c r="N945" s="217">
        <v>15.4313321715172</v>
      </c>
      <c r="O945" s="217">
        <v>14.435762354</v>
      </c>
      <c r="P945" s="217">
        <v>0.99556981751723905</v>
      </c>
      <c r="Q945" s="217">
        <v>15.402652337556299</v>
      </c>
      <c r="R945" s="217">
        <v>14.404370298706599</v>
      </c>
      <c r="S945" s="217">
        <v>0.99828203884972</v>
      </c>
      <c r="T945" s="217">
        <v>15.331175541895499</v>
      </c>
      <c r="U945" s="217">
        <v>14.323293827987699</v>
      </c>
      <c r="V945" s="217">
        <v>1.0078817139078</v>
      </c>
      <c r="W945" s="217">
        <v>15.4096352849398</v>
      </c>
      <c r="X945" s="217">
        <v>14.4149931552843</v>
      </c>
      <c r="Y945" s="217">
        <v>0.99464212965549303</v>
      </c>
    </row>
    <row r="946" spans="2:25">
      <c r="B946" s="217" t="s">
        <v>1114</v>
      </c>
      <c r="C946" s="217" t="s">
        <v>169</v>
      </c>
      <c r="D946" s="217" t="s">
        <v>155</v>
      </c>
      <c r="E946" s="217" t="s">
        <v>103</v>
      </c>
      <c r="F946" s="217" t="s">
        <v>12</v>
      </c>
      <c r="G946" s="217" t="s">
        <v>10</v>
      </c>
      <c r="H946" s="217" t="s">
        <v>178</v>
      </c>
      <c r="I946" s="217">
        <v>27</v>
      </c>
      <c r="J946" s="217">
        <v>26</v>
      </c>
      <c r="K946" s="217">
        <v>1</v>
      </c>
      <c r="L946" s="217">
        <v>41</v>
      </c>
      <c r="M946" s="217">
        <v>2798.10053912698</v>
      </c>
      <c r="N946" s="217">
        <v>9.6494030941519</v>
      </c>
      <c r="O946" s="217">
        <v>9.2920177943684994</v>
      </c>
      <c r="P946" s="217">
        <v>0.357385299783404</v>
      </c>
      <c r="Q946" s="217">
        <v>9.7015209766987098</v>
      </c>
      <c r="R946" s="217">
        <v>9.3192093160866705</v>
      </c>
      <c r="S946" s="217">
        <v>0.38231166061204302</v>
      </c>
      <c r="T946" s="217">
        <v>9.9144906060560292</v>
      </c>
      <c r="U946" s="217">
        <v>9.5239384995435898</v>
      </c>
      <c r="V946" s="217">
        <v>0.39055210651243999</v>
      </c>
      <c r="W946" s="217">
        <v>9.8319861717342594</v>
      </c>
      <c r="X946" s="217">
        <v>9.4402388681972909</v>
      </c>
      <c r="Y946" s="217">
        <v>0.39174730353697601</v>
      </c>
    </row>
    <row r="947" spans="2:25">
      <c r="B947" s="217" t="s">
        <v>1115</v>
      </c>
      <c r="C947" s="217" t="s">
        <v>169</v>
      </c>
      <c r="D947" s="217" t="s">
        <v>155</v>
      </c>
      <c r="E947" s="217" t="s">
        <v>103</v>
      </c>
      <c r="F947" s="217" t="s">
        <v>12</v>
      </c>
      <c r="G947" s="217" t="s">
        <v>10</v>
      </c>
      <c r="H947" s="217" t="s">
        <v>5</v>
      </c>
      <c r="I947" s="217">
        <v>134</v>
      </c>
      <c r="J947" s="217">
        <v>128</v>
      </c>
      <c r="K947" s="217">
        <v>6</v>
      </c>
      <c r="L947" s="217">
        <v>200</v>
      </c>
      <c r="M947" s="217">
        <v>9650</v>
      </c>
      <c r="N947" s="217">
        <v>13.8860103626943</v>
      </c>
      <c r="O947" s="217">
        <v>13.264248704663199</v>
      </c>
      <c r="P947" s="217">
        <v>0.62176165803108796</v>
      </c>
      <c r="Q947" s="217">
        <v>14.115568568672</v>
      </c>
      <c r="R947" s="217">
        <v>13.4802366422101</v>
      </c>
      <c r="S947" s="217">
        <v>0.63533192646192505</v>
      </c>
      <c r="T947" s="217">
        <v>14.1923733071861</v>
      </c>
      <c r="U947" s="217">
        <v>13.566706128054101</v>
      </c>
      <c r="V947" s="217">
        <v>0.62566717913198899</v>
      </c>
      <c r="W947" s="217">
        <v>14.200718321015399</v>
      </c>
      <c r="X947" s="217">
        <v>13.5664575034702</v>
      </c>
      <c r="Y947" s="217">
        <v>0.63426081754512398</v>
      </c>
    </row>
    <row r="948" spans="2:25">
      <c r="B948" s="217" t="s">
        <v>1116</v>
      </c>
      <c r="C948" s="217" t="s">
        <v>169</v>
      </c>
      <c r="D948" s="217" t="s">
        <v>155</v>
      </c>
      <c r="E948" s="217" t="s">
        <v>103</v>
      </c>
      <c r="F948" s="217" t="s">
        <v>9</v>
      </c>
      <c r="G948" s="217" t="s">
        <v>10</v>
      </c>
      <c r="H948" s="217" t="s">
        <v>170</v>
      </c>
      <c r="I948" s="217">
        <v>10</v>
      </c>
      <c r="J948" s="217">
        <v>9</v>
      </c>
      <c r="K948" s="217">
        <v>1</v>
      </c>
      <c r="L948" s="217">
        <v>47</v>
      </c>
      <c r="M948" s="217">
        <v>1506.55425085857</v>
      </c>
      <c r="N948" s="217">
        <v>6.6376633926731001</v>
      </c>
      <c r="O948" s="217">
        <v>5.97389705340579</v>
      </c>
      <c r="P948" s="217">
        <v>0.66376633926730999</v>
      </c>
      <c r="Q948" s="217">
        <v>6.9940411506733202</v>
      </c>
      <c r="R948" s="217">
        <v>6.2248470636015103</v>
      </c>
      <c r="S948" s="217">
        <v>0.76919408707181502</v>
      </c>
      <c r="T948" s="217">
        <v>6.6729808380310702</v>
      </c>
      <c r="U948" s="217">
        <v>6.0230841674890998</v>
      </c>
      <c r="V948" s="217">
        <v>0.64989667054197098</v>
      </c>
      <c r="W948" s="217">
        <v>6.8854505220811397</v>
      </c>
      <c r="X948" s="217">
        <v>6.1716609047508104</v>
      </c>
      <c r="Y948" s="217">
        <v>0.71378961733033497</v>
      </c>
    </row>
    <row r="949" spans="2:25">
      <c r="B949" s="217" t="s">
        <v>1117</v>
      </c>
      <c r="C949" s="217" t="s">
        <v>169</v>
      </c>
      <c r="D949" s="217" t="s">
        <v>155</v>
      </c>
      <c r="E949" s="217" t="s">
        <v>103</v>
      </c>
      <c r="F949" s="217" t="s">
        <v>9</v>
      </c>
      <c r="G949" s="217" t="s">
        <v>10</v>
      </c>
      <c r="H949" s="217" t="s">
        <v>172</v>
      </c>
      <c r="I949" s="217">
        <v>20</v>
      </c>
      <c r="J949" s="217">
        <v>19</v>
      </c>
      <c r="K949" s="217">
        <v>1</v>
      </c>
      <c r="L949" s="217">
        <v>35</v>
      </c>
      <c r="M949" s="217">
        <v>1492.5557504809899</v>
      </c>
      <c r="N949" s="217">
        <v>13.399834474226401</v>
      </c>
      <c r="O949" s="217">
        <v>12.7298427505151</v>
      </c>
      <c r="P949" s="217">
        <v>0.66999172371132099</v>
      </c>
      <c r="Q949" s="217">
        <v>13.807838856017099</v>
      </c>
      <c r="R949" s="217">
        <v>13.1290709323145</v>
      </c>
      <c r="S949" s="217">
        <v>0.67876792370259498</v>
      </c>
      <c r="T949" s="217">
        <v>13.585211711728901</v>
      </c>
      <c r="U949" s="217">
        <v>13.011716645790001</v>
      </c>
      <c r="V949" s="217">
        <v>0.57349506593882305</v>
      </c>
      <c r="W949" s="217">
        <v>13.838480324143999</v>
      </c>
      <c r="X949" s="217">
        <v>13.2086035418612</v>
      </c>
      <c r="Y949" s="217">
        <v>0.62987678228283905</v>
      </c>
    </row>
    <row r="950" spans="2:25">
      <c r="B950" s="217" t="s">
        <v>1118</v>
      </c>
      <c r="C950" s="217" t="s">
        <v>169</v>
      </c>
      <c r="D950" s="217" t="s">
        <v>155</v>
      </c>
      <c r="E950" s="217" t="s">
        <v>103</v>
      </c>
      <c r="F950" s="217" t="s">
        <v>9</v>
      </c>
      <c r="G950" s="217" t="s">
        <v>10</v>
      </c>
      <c r="H950" s="217" t="s">
        <v>174</v>
      </c>
      <c r="I950" s="217">
        <v>9</v>
      </c>
      <c r="J950" s="217">
        <v>8</v>
      </c>
      <c r="K950" s="217">
        <v>1</v>
      </c>
      <c r="L950" s="217">
        <v>59</v>
      </c>
      <c r="M950" s="217">
        <v>1857.3310820916799</v>
      </c>
      <c r="N950" s="217">
        <v>4.8456627290511998</v>
      </c>
      <c r="O950" s="217">
        <v>4.3072557591566198</v>
      </c>
      <c r="P950" s="217">
        <v>0.53840696989457704</v>
      </c>
      <c r="Q950" s="217">
        <v>4.9808296858669996</v>
      </c>
      <c r="R950" s="217">
        <v>4.46067863880576</v>
      </c>
      <c r="S950" s="217">
        <v>0.52015104706124105</v>
      </c>
      <c r="T950" s="217">
        <v>4.8775233730915604</v>
      </c>
      <c r="U950" s="217">
        <v>4.4380446519915404</v>
      </c>
      <c r="V950" s="217">
        <v>0.43947872110002301</v>
      </c>
      <c r="W950" s="217">
        <v>4.9676655997950201</v>
      </c>
      <c r="X950" s="217">
        <v>4.4849806402041201</v>
      </c>
      <c r="Y950" s="217">
        <v>0.48268495959089702</v>
      </c>
    </row>
    <row r="951" spans="2:25">
      <c r="B951" s="217" t="s">
        <v>1119</v>
      </c>
      <c r="C951" s="217" t="s">
        <v>169</v>
      </c>
      <c r="D951" s="217" t="s">
        <v>155</v>
      </c>
      <c r="E951" s="217" t="s">
        <v>103</v>
      </c>
      <c r="F951" s="217" t="s">
        <v>9</v>
      </c>
      <c r="G951" s="217" t="s">
        <v>10</v>
      </c>
      <c r="H951" s="217" t="s">
        <v>176</v>
      </c>
      <c r="I951" s="217">
        <v>5</v>
      </c>
      <c r="J951" s="217">
        <v>5</v>
      </c>
      <c r="K951" s="217">
        <v>0</v>
      </c>
      <c r="L951" s="217">
        <v>96</v>
      </c>
      <c r="M951" s="217">
        <v>2125.1810783184601</v>
      </c>
      <c r="N951" s="217">
        <v>2.3527406916102498</v>
      </c>
      <c r="O951" s="217">
        <v>2.3527406916102498</v>
      </c>
      <c r="P951" s="217">
        <v>0</v>
      </c>
      <c r="Q951" s="217">
        <v>2.4764224008323801</v>
      </c>
      <c r="R951" s="217">
        <v>2.4764224008323801</v>
      </c>
      <c r="S951" s="217">
        <v>0</v>
      </c>
      <c r="T951" s="217">
        <v>2.45400392988281</v>
      </c>
      <c r="U951" s="217">
        <v>2.45400392988281</v>
      </c>
      <c r="V951" s="217">
        <v>0</v>
      </c>
      <c r="W951" s="217">
        <v>2.49604570306759</v>
      </c>
      <c r="X951" s="217">
        <v>2.49604570306759</v>
      </c>
      <c r="Y951" s="217">
        <v>0</v>
      </c>
    </row>
    <row r="952" spans="2:25">
      <c r="B952" s="217" t="s">
        <v>1120</v>
      </c>
      <c r="C952" s="217" t="s">
        <v>169</v>
      </c>
      <c r="D952" s="217" t="s">
        <v>155</v>
      </c>
      <c r="E952" s="217" t="s">
        <v>103</v>
      </c>
      <c r="F952" s="217" t="s">
        <v>9</v>
      </c>
      <c r="G952" s="217" t="s">
        <v>10</v>
      </c>
      <c r="H952" s="217" t="s">
        <v>178</v>
      </c>
      <c r="I952" s="217">
        <v>12</v>
      </c>
      <c r="J952" s="217">
        <v>12</v>
      </c>
      <c r="K952" s="217">
        <v>0</v>
      </c>
      <c r="L952" s="217">
        <v>85</v>
      </c>
      <c r="M952" s="217">
        <v>2858.3778382503001</v>
      </c>
      <c r="N952" s="217">
        <v>4.1981853621372798</v>
      </c>
      <c r="O952" s="217">
        <v>4.1981853621372798</v>
      </c>
      <c r="P952" s="217">
        <v>0</v>
      </c>
      <c r="Q952" s="217">
        <v>4.57461404118225</v>
      </c>
      <c r="R952" s="217">
        <v>4.57461404118225</v>
      </c>
      <c r="S952" s="217">
        <v>0</v>
      </c>
      <c r="T952" s="217">
        <v>4.1420375407304499</v>
      </c>
      <c r="U952" s="217">
        <v>4.1420375407304499</v>
      </c>
      <c r="V952" s="217">
        <v>0</v>
      </c>
      <c r="W952" s="217">
        <v>4.3844265982725101</v>
      </c>
      <c r="X952" s="217">
        <v>4.3844265982725101</v>
      </c>
      <c r="Y952" s="217">
        <v>0</v>
      </c>
    </row>
    <row r="953" spans="2:25">
      <c r="B953" s="217" t="s">
        <v>1121</v>
      </c>
      <c r="C953" s="217" t="s">
        <v>169</v>
      </c>
      <c r="D953" s="217" t="s">
        <v>155</v>
      </c>
      <c r="E953" s="217" t="s">
        <v>103</v>
      </c>
      <c r="F953" s="217" t="s">
        <v>9</v>
      </c>
      <c r="G953" s="217" t="s">
        <v>10</v>
      </c>
      <c r="H953" s="217" t="s">
        <v>5</v>
      </c>
      <c r="I953" s="217">
        <v>56</v>
      </c>
      <c r="J953" s="217">
        <v>53</v>
      </c>
      <c r="K953" s="217">
        <v>3</v>
      </c>
      <c r="L953" s="217">
        <v>322</v>
      </c>
      <c r="M953" s="217">
        <v>9840</v>
      </c>
      <c r="N953" s="217">
        <v>5.6910569105691096</v>
      </c>
      <c r="O953" s="217">
        <v>5.3861788617886202</v>
      </c>
      <c r="P953" s="217">
        <v>0.30487804878048802</v>
      </c>
      <c r="Q953" s="217">
        <v>5.8560799991119898</v>
      </c>
      <c r="R953" s="217">
        <v>5.5405317897701396</v>
      </c>
      <c r="S953" s="217">
        <v>0.31554820934185301</v>
      </c>
      <c r="T953" s="217">
        <v>5.6394103048561401</v>
      </c>
      <c r="U953" s="217">
        <v>5.3728017413043503</v>
      </c>
      <c r="V953" s="217">
        <v>0.26660856355179502</v>
      </c>
      <c r="W953" s="217">
        <v>5.7977783462802401</v>
      </c>
      <c r="X953" s="217">
        <v>5.5049588363788802</v>
      </c>
      <c r="Y953" s="217">
        <v>0.29281950990136102</v>
      </c>
    </row>
    <row r="954" spans="2:25">
      <c r="B954" s="217" t="s">
        <v>1122</v>
      </c>
      <c r="C954" s="217" t="s">
        <v>169</v>
      </c>
      <c r="D954" s="217" t="s">
        <v>155</v>
      </c>
      <c r="E954" s="217" t="s">
        <v>103</v>
      </c>
      <c r="F954" s="217" t="s">
        <v>5</v>
      </c>
      <c r="G954" s="217" t="s">
        <v>10</v>
      </c>
      <c r="H954" s="217" t="s">
        <v>170</v>
      </c>
      <c r="I954" s="217">
        <v>38</v>
      </c>
      <c r="J954" s="217">
        <v>36</v>
      </c>
      <c r="K954" s="217">
        <v>2</v>
      </c>
      <c r="L954" s="217">
        <v>88</v>
      </c>
      <c r="M954" s="217">
        <v>2935.9090482128699</v>
      </c>
      <c r="N954" s="217">
        <v>12.9431802470622</v>
      </c>
      <c r="O954" s="217">
        <v>12.2619602340589</v>
      </c>
      <c r="P954" s="217">
        <v>0.68122001300327295</v>
      </c>
      <c r="Q954" s="217">
        <v>13.1447802921499</v>
      </c>
      <c r="R954" s="217">
        <v>12.3953192596331</v>
      </c>
      <c r="S954" s="217">
        <v>0.74946103251678597</v>
      </c>
      <c r="T954" s="217">
        <v>13.187841574515801</v>
      </c>
      <c r="U954" s="217">
        <v>12.4925472028398</v>
      </c>
      <c r="V954" s="217">
        <v>0.69529437167591601</v>
      </c>
      <c r="W954" s="217">
        <v>13.234699115484799</v>
      </c>
      <c r="X954" s="217">
        <v>12.505239545973801</v>
      </c>
      <c r="Y954" s="217">
        <v>0.72945956951092095</v>
      </c>
    </row>
    <row r="955" spans="2:25">
      <c r="B955" s="217" t="s">
        <v>1123</v>
      </c>
      <c r="C955" s="217" t="s">
        <v>169</v>
      </c>
      <c r="D955" s="217" t="s">
        <v>155</v>
      </c>
      <c r="E955" s="217" t="s">
        <v>103</v>
      </c>
      <c r="F955" s="217" t="s">
        <v>5</v>
      </c>
      <c r="G955" s="217" t="s">
        <v>10</v>
      </c>
      <c r="H955" s="217" t="s">
        <v>172</v>
      </c>
      <c r="I955" s="217">
        <v>37</v>
      </c>
      <c r="J955" s="217">
        <v>35</v>
      </c>
      <c r="K955" s="217">
        <v>2</v>
      </c>
      <c r="L955" s="217">
        <v>60</v>
      </c>
      <c r="M955" s="217">
        <v>3028.08239174853</v>
      </c>
      <c r="N955" s="217">
        <v>12.2189541806472</v>
      </c>
      <c r="O955" s="217">
        <v>11.558470170882501</v>
      </c>
      <c r="P955" s="217">
        <v>0.660484009764716</v>
      </c>
      <c r="Q955" s="217">
        <v>12.649868935567399</v>
      </c>
      <c r="R955" s="217">
        <v>11.987130614318501</v>
      </c>
      <c r="S955" s="217">
        <v>0.66273832124889698</v>
      </c>
      <c r="T955" s="217">
        <v>12.7897638840398</v>
      </c>
      <c r="U955" s="217">
        <v>12.1673153059473</v>
      </c>
      <c r="V955" s="217">
        <v>0.62244857809245002</v>
      </c>
      <c r="W955" s="217">
        <v>12.8097611963987</v>
      </c>
      <c r="X955" s="217">
        <v>12.160544137867801</v>
      </c>
      <c r="Y955" s="217">
        <v>0.64921705853090395</v>
      </c>
    </row>
    <row r="956" spans="2:25">
      <c r="B956" s="217" t="s">
        <v>1124</v>
      </c>
      <c r="C956" s="217" t="s">
        <v>169</v>
      </c>
      <c r="D956" s="217" t="s">
        <v>155</v>
      </c>
      <c r="E956" s="217" t="s">
        <v>103</v>
      </c>
      <c r="F956" s="217" t="s">
        <v>5</v>
      </c>
      <c r="G956" s="217" t="s">
        <v>10</v>
      </c>
      <c r="H956" s="217" t="s">
        <v>174</v>
      </c>
      <c r="I956" s="217">
        <v>40</v>
      </c>
      <c r="J956" s="217">
        <v>38</v>
      </c>
      <c r="K956" s="217">
        <v>2</v>
      </c>
      <c r="L956" s="217">
        <v>109</v>
      </c>
      <c r="M956" s="217">
        <v>3735.4493116717399</v>
      </c>
      <c r="N956" s="217">
        <v>10.708216512272401</v>
      </c>
      <c r="O956" s="217">
        <v>10.172805686658799</v>
      </c>
      <c r="P956" s="217">
        <v>0.53541082561362097</v>
      </c>
      <c r="Q956" s="217">
        <v>10.739846540129999</v>
      </c>
      <c r="R956" s="217">
        <v>10.2459071039807</v>
      </c>
      <c r="S956" s="217">
        <v>0.493939436149339</v>
      </c>
      <c r="T956" s="217">
        <v>10.4194202590635</v>
      </c>
      <c r="U956" s="217">
        <v>10.002087884311599</v>
      </c>
      <c r="V956" s="217">
        <v>0.41733237475194401</v>
      </c>
      <c r="W956" s="217">
        <v>10.6282019773926</v>
      </c>
      <c r="X956" s="217">
        <v>10.169840626156001</v>
      </c>
      <c r="Y956" s="217">
        <v>0.45836135123654498</v>
      </c>
    </row>
    <row r="957" spans="2:25">
      <c r="B957" s="217" t="s">
        <v>1125</v>
      </c>
      <c r="C957" s="217" t="s">
        <v>169</v>
      </c>
      <c r="D957" s="217" t="s">
        <v>155</v>
      </c>
      <c r="E957" s="217" t="s">
        <v>103</v>
      </c>
      <c r="F957" s="217" t="s">
        <v>5</v>
      </c>
      <c r="G957" s="217" t="s">
        <v>10</v>
      </c>
      <c r="H957" s="217" t="s">
        <v>176</v>
      </c>
      <c r="I957" s="217">
        <v>36</v>
      </c>
      <c r="J957" s="217">
        <v>34</v>
      </c>
      <c r="K957" s="217">
        <v>2</v>
      </c>
      <c r="L957" s="217">
        <v>140</v>
      </c>
      <c r="M957" s="217">
        <v>4134.08087098958</v>
      </c>
      <c r="N957" s="217">
        <v>8.7081025077728302</v>
      </c>
      <c r="O957" s="217">
        <v>8.2243190351187803</v>
      </c>
      <c r="P957" s="217">
        <v>0.48378347265404598</v>
      </c>
      <c r="Q957" s="217">
        <v>8.7684591545082995</v>
      </c>
      <c r="R957" s="217">
        <v>8.2923365381344798</v>
      </c>
      <c r="S957" s="217">
        <v>0.47612261637382802</v>
      </c>
      <c r="T957" s="217">
        <v>8.7139421578984706</v>
      </c>
      <c r="U957" s="217">
        <v>8.2345424617973197</v>
      </c>
      <c r="V957" s="217">
        <v>0.47939969610114802</v>
      </c>
      <c r="W957" s="217">
        <v>8.7801311270144602</v>
      </c>
      <c r="X957" s="217">
        <v>8.3062848444233506</v>
      </c>
      <c r="Y957" s="217">
        <v>0.473846282591115</v>
      </c>
    </row>
    <row r="958" spans="2:25">
      <c r="B958" s="217" t="s">
        <v>1126</v>
      </c>
      <c r="C958" s="217" t="s">
        <v>169</v>
      </c>
      <c r="D958" s="217" t="s">
        <v>155</v>
      </c>
      <c r="E958" s="217" t="s">
        <v>103</v>
      </c>
      <c r="F958" s="217" t="s">
        <v>5</v>
      </c>
      <c r="G958" s="217" t="s">
        <v>10</v>
      </c>
      <c r="H958" s="217" t="s">
        <v>178</v>
      </c>
      <c r="I958" s="217">
        <v>39</v>
      </c>
      <c r="J958" s="217">
        <v>38</v>
      </c>
      <c r="K958" s="217">
        <v>1</v>
      </c>
      <c r="L958" s="217">
        <v>126</v>
      </c>
      <c r="M958" s="217">
        <v>5656.4783773772797</v>
      </c>
      <c r="N958" s="217">
        <v>6.8947492411494</v>
      </c>
      <c r="O958" s="217">
        <v>6.7179607990686501</v>
      </c>
      <c r="P958" s="217">
        <v>0.176788442080754</v>
      </c>
      <c r="Q958" s="217">
        <v>7.0298776632391098</v>
      </c>
      <c r="R958" s="217">
        <v>6.8478945117350296</v>
      </c>
      <c r="S958" s="217">
        <v>0.18198315150407099</v>
      </c>
      <c r="T958" s="217">
        <v>6.91934726521096</v>
      </c>
      <c r="U958" s="217">
        <v>6.7334416010836797</v>
      </c>
      <c r="V958" s="217">
        <v>0.18590566412728601</v>
      </c>
      <c r="W958" s="217">
        <v>6.9983385603318302</v>
      </c>
      <c r="X958" s="217">
        <v>6.8118639736641002</v>
      </c>
      <c r="Y958" s="217">
        <v>0.18647458666772099</v>
      </c>
    </row>
    <row r="959" spans="2:25">
      <c r="B959" s="217" t="s">
        <v>1127</v>
      </c>
      <c r="C959" s="217" t="s">
        <v>169</v>
      </c>
      <c r="D959" s="217" t="s">
        <v>155</v>
      </c>
      <c r="E959" s="217" t="s">
        <v>103</v>
      </c>
      <c r="F959" s="217" t="s">
        <v>5</v>
      </c>
      <c r="G959" s="217" t="s">
        <v>10</v>
      </c>
      <c r="H959" s="217" t="s">
        <v>5</v>
      </c>
      <c r="I959" s="217">
        <v>190</v>
      </c>
      <c r="J959" s="217">
        <v>181</v>
      </c>
      <c r="K959" s="217">
        <v>9</v>
      </c>
      <c r="L959" s="217">
        <v>523</v>
      </c>
      <c r="M959" s="217">
        <v>19490</v>
      </c>
      <c r="N959" s="217">
        <v>9.7485890200102592</v>
      </c>
      <c r="O959" s="217">
        <v>9.2868137506413504</v>
      </c>
      <c r="P959" s="217">
        <v>0.461775269368907</v>
      </c>
      <c r="Q959" s="217">
        <v>9.9153120190147295</v>
      </c>
      <c r="R959" s="217">
        <v>9.4465653977677704</v>
      </c>
      <c r="S959" s="217">
        <v>0.46874662124696198</v>
      </c>
      <c r="T959" s="217">
        <v>9.8366135994748607</v>
      </c>
      <c r="U959" s="217">
        <v>9.3972712300444101</v>
      </c>
      <c r="V959" s="217">
        <v>0.43934236943044203</v>
      </c>
      <c r="W959" s="217">
        <v>9.9245134585044905</v>
      </c>
      <c r="X959" s="217">
        <v>9.4677612212772004</v>
      </c>
      <c r="Y959" s="217">
        <v>0.45675223722728497</v>
      </c>
    </row>
    <row r="960" spans="2:25">
      <c r="B960" s="217" t="s">
        <v>1128</v>
      </c>
      <c r="C960" s="217" t="s">
        <v>169</v>
      </c>
      <c r="D960" s="217" t="s">
        <v>155</v>
      </c>
      <c r="E960" s="217" t="s">
        <v>103</v>
      </c>
      <c r="F960" s="217" t="s">
        <v>12</v>
      </c>
      <c r="G960" s="217" t="s">
        <v>49</v>
      </c>
      <c r="H960" s="217" t="s">
        <v>170</v>
      </c>
      <c r="I960" s="217">
        <v>124</v>
      </c>
      <c r="J960" s="217">
        <v>123</v>
      </c>
      <c r="K960" s="217">
        <v>1</v>
      </c>
      <c r="L960" s="217">
        <v>189</v>
      </c>
      <c r="M960" s="217">
        <v>11255.5739261661</v>
      </c>
      <c r="N960" s="217">
        <v>11.0167638552605</v>
      </c>
      <c r="O960" s="217">
        <v>10.92791898546</v>
      </c>
      <c r="P960" s="217">
        <v>8.8844869800488099E-2</v>
      </c>
      <c r="Q960" s="217">
        <v>10.9546998881015</v>
      </c>
      <c r="R960" s="217">
        <v>10.869116799403001</v>
      </c>
      <c r="S960" s="217">
        <v>8.5583088698513402E-2</v>
      </c>
      <c r="T960" s="217">
        <v>10.979086979694801</v>
      </c>
      <c r="U960" s="217">
        <v>10.8916592106346</v>
      </c>
      <c r="V960" s="217">
        <v>8.7427769060289401E-2</v>
      </c>
      <c r="W960" s="217">
        <v>10.9991528817554</v>
      </c>
      <c r="X960" s="217">
        <v>10.911457559639601</v>
      </c>
      <c r="Y960" s="217">
        <v>8.7695322115823399E-2</v>
      </c>
    </row>
    <row r="961" spans="2:25">
      <c r="B961" s="217" t="s">
        <v>1129</v>
      </c>
      <c r="C961" s="217" t="s">
        <v>169</v>
      </c>
      <c r="D961" s="217" t="s">
        <v>155</v>
      </c>
      <c r="E961" s="217" t="s">
        <v>103</v>
      </c>
      <c r="F961" s="217" t="s">
        <v>12</v>
      </c>
      <c r="G961" s="217" t="s">
        <v>49</v>
      </c>
      <c r="H961" s="217" t="s">
        <v>172</v>
      </c>
      <c r="I961" s="217">
        <v>80</v>
      </c>
      <c r="J961" s="217">
        <v>76</v>
      </c>
      <c r="K961" s="217">
        <v>4</v>
      </c>
      <c r="L961" s="217">
        <v>113</v>
      </c>
      <c r="M961" s="217">
        <v>7811.5100628214605</v>
      </c>
      <c r="N961" s="217">
        <v>10.241297694892101</v>
      </c>
      <c r="O961" s="217">
        <v>9.7292328101475096</v>
      </c>
      <c r="P961" s="217">
        <v>0.51206488474460599</v>
      </c>
      <c r="Q961" s="217">
        <v>10.8339308415419</v>
      </c>
      <c r="R961" s="217">
        <v>10.2457017623392</v>
      </c>
      <c r="S961" s="217">
        <v>0.58822907920265999</v>
      </c>
      <c r="T961" s="217">
        <v>11.096189812144299</v>
      </c>
      <c r="U961" s="217">
        <v>10.457787168576701</v>
      </c>
      <c r="V961" s="217">
        <v>0.63840264356753196</v>
      </c>
      <c r="W961" s="217">
        <v>10.991282308325101</v>
      </c>
      <c r="X961" s="217">
        <v>10.3799863313948</v>
      </c>
      <c r="Y961" s="217">
        <v>0.61129597693029603</v>
      </c>
    </row>
    <row r="962" spans="2:25">
      <c r="B962" s="217" t="s">
        <v>1130</v>
      </c>
      <c r="C962" s="217" t="s">
        <v>169</v>
      </c>
      <c r="D962" s="217" t="s">
        <v>155</v>
      </c>
      <c r="E962" s="217" t="s">
        <v>103</v>
      </c>
      <c r="F962" s="217" t="s">
        <v>12</v>
      </c>
      <c r="G962" s="217" t="s">
        <v>49</v>
      </c>
      <c r="H962" s="217" t="s">
        <v>174</v>
      </c>
      <c r="I962" s="217">
        <v>82</v>
      </c>
      <c r="J962" s="217">
        <v>79</v>
      </c>
      <c r="K962" s="217">
        <v>3</v>
      </c>
      <c r="L962" s="217">
        <v>119</v>
      </c>
      <c r="M962" s="217">
        <v>8130.30234790552</v>
      </c>
      <c r="N962" s="217">
        <v>10.0857257812957</v>
      </c>
      <c r="O962" s="217">
        <v>9.7167358136873592</v>
      </c>
      <c r="P962" s="217">
        <v>0.36898996760838099</v>
      </c>
      <c r="Q962" s="217">
        <v>9.9739917745185505</v>
      </c>
      <c r="R962" s="217">
        <v>9.7252731198130995</v>
      </c>
      <c r="S962" s="217">
        <v>0.24871865470544999</v>
      </c>
      <c r="T962" s="217">
        <v>9.87569978050416</v>
      </c>
      <c r="U962" s="217">
        <v>9.6655559061406802</v>
      </c>
      <c r="V962" s="217">
        <v>0.21014387436347801</v>
      </c>
      <c r="W962" s="217">
        <v>9.9756175247523693</v>
      </c>
      <c r="X962" s="217">
        <v>9.7448138870892702</v>
      </c>
      <c r="Y962" s="217">
        <v>0.230803637663095</v>
      </c>
    </row>
    <row r="963" spans="2:25">
      <c r="B963" s="217" t="s">
        <v>1131</v>
      </c>
      <c r="C963" s="217" t="s">
        <v>169</v>
      </c>
      <c r="D963" s="217" t="s">
        <v>155</v>
      </c>
      <c r="E963" s="217" t="s">
        <v>103</v>
      </c>
      <c r="F963" s="217" t="s">
        <v>12</v>
      </c>
      <c r="G963" s="217" t="s">
        <v>49</v>
      </c>
      <c r="H963" s="217" t="s">
        <v>176</v>
      </c>
      <c r="I963" s="217">
        <v>69</v>
      </c>
      <c r="J963" s="217">
        <v>67</v>
      </c>
      <c r="K963" s="217">
        <v>2</v>
      </c>
      <c r="L963" s="217">
        <v>131</v>
      </c>
      <c r="M963" s="217">
        <v>6326.0420576592396</v>
      </c>
      <c r="N963" s="217">
        <v>10.907293908433401</v>
      </c>
      <c r="O963" s="217">
        <v>10.591140461812101</v>
      </c>
      <c r="P963" s="217">
        <v>0.31615344662125699</v>
      </c>
      <c r="Q963" s="217">
        <v>11.388725755341101</v>
      </c>
      <c r="R963" s="217">
        <v>11.045879865009001</v>
      </c>
      <c r="S963" s="217">
        <v>0.34284589033206098</v>
      </c>
      <c r="T963" s="217">
        <v>11.5248959968156</v>
      </c>
      <c r="U963" s="217">
        <v>11.1746603161567</v>
      </c>
      <c r="V963" s="217">
        <v>0.35023568065896898</v>
      </c>
      <c r="W963" s="217">
        <v>11.5305335022504</v>
      </c>
      <c r="X963" s="217">
        <v>11.1792260039353</v>
      </c>
      <c r="Y963" s="217">
        <v>0.35130749831512698</v>
      </c>
    </row>
    <row r="964" spans="2:25">
      <c r="B964" s="217" t="s">
        <v>1132</v>
      </c>
      <c r="C964" s="217" t="s">
        <v>169</v>
      </c>
      <c r="D964" s="217" t="s">
        <v>155</v>
      </c>
      <c r="E964" s="217" t="s">
        <v>103</v>
      </c>
      <c r="F964" s="217" t="s">
        <v>12</v>
      </c>
      <c r="G964" s="217" t="s">
        <v>49</v>
      </c>
      <c r="H964" s="217" t="s">
        <v>178</v>
      </c>
      <c r="I964" s="217">
        <v>22</v>
      </c>
      <c r="J964" s="217">
        <v>22</v>
      </c>
      <c r="K964" s="217">
        <v>0</v>
      </c>
      <c r="L964" s="217">
        <v>25</v>
      </c>
      <c r="M964" s="217">
        <v>2916.5716054476302</v>
      </c>
      <c r="N964" s="217">
        <v>7.5431029908224998</v>
      </c>
      <c r="O964" s="217">
        <v>7.5431029908224998</v>
      </c>
      <c r="P964" s="217">
        <v>0</v>
      </c>
      <c r="Q964" s="217">
        <v>7.45288367585042</v>
      </c>
      <c r="R964" s="217">
        <v>7.45288367585042</v>
      </c>
      <c r="S964" s="217">
        <v>0</v>
      </c>
      <c r="T964" s="217">
        <v>7.43550088421655</v>
      </c>
      <c r="U964" s="217">
        <v>7.43550088421655</v>
      </c>
      <c r="V964" s="217">
        <v>0</v>
      </c>
      <c r="W964" s="217">
        <v>7.50300723516908</v>
      </c>
      <c r="X964" s="217">
        <v>7.50300723516908</v>
      </c>
      <c r="Y964" s="217">
        <v>0</v>
      </c>
    </row>
    <row r="965" spans="2:25">
      <c r="B965" s="217" t="s">
        <v>1133</v>
      </c>
      <c r="C965" s="217" t="s">
        <v>169</v>
      </c>
      <c r="D965" s="217" t="s">
        <v>155</v>
      </c>
      <c r="E965" s="217" t="s">
        <v>103</v>
      </c>
      <c r="F965" s="217" t="s">
        <v>12</v>
      </c>
      <c r="G965" s="217" t="s">
        <v>49</v>
      </c>
      <c r="H965" s="217" t="s">
        <v>5</v>
      </c>
      <c r="I965" s="217">
        <v>377</v>
      </c>
      <c r="J965" s="217">
        <v>367</v>
      </c>
      <c r="K965" s="217">
        <v>10</v>
      </c>
      <c r="L965" s="217">
        <v>577</v>
      </c>
      <c r="M965" s="217">
        <v>36440</v>
      </c>
      <c r="N965" s="217">
        <v>10.3457738748628</v>
      </c>
      <c r="O965" s="217">
        <v>10.0713501646542</v>
      </c>
      <c r="P965" s="217">
        <v>0.27442371020856199</v>
      </c>
      <c r="Q965" s="217">
        <v>10.5468237221996</v>
      </c>
      <c r="R965" s="217">
        <v>10.2670961026438</v>
      </c>
      <c r="S965" s="217">
        <v>0.27972761955581199</v>
      </c>
      <c r="T965" s="217">
        <v>10.635580232826699</v>
      </c>
      <c r="U965" s="217">
        <v>10.3534606769832</v>
      </c>
      <c r="V965" s="217">
        <v>0.28211955584350901</v>
      </c>
      <c r="W965" s="217">
        <v>10.6327960888247</v>
      </c>
      <c r="X965" s="217">
        <v>10.350817206994</v>
      </c>
      <c r="Y965" s="217">
        <v>0.281978881830659</v>
      </c>
    </row>
    <row r="966" spans="2:25">
      <c r="B966" s="217" t="s">
        <v>1134</v>
      </c>
      <c r="C966" s="217" t="s">
        <v>169</v>
      </c>
      <c r="D966" s="217" t="s">
        <v>155</v>
      </c>
      <c r="E966" s="217" t="s">
        <v>103</v>
      </c>
      <c r="F966" s="217" t="s">
        <v>9</v>
      </c>
      <c r="G966" s="217" t="s">
        <v>49</v>
      </c>
      <c r="H966" s="217" t="s">
        <v>170</v>
      </c>
      <c r="I966" s="217">
        <v>30</v>
      </c>
      <c r="J966" s="217">
        <v>28</v>
      </c>
      <c r="K966" s="217">
        <v>2</v>
      </c>
      <c r="L966" s="217">
        <v>328</v>
      </c>
      <c r="M966" s="217">
        <v>11357.6910045269</v>
      </c>
      <c r="N966" s="217">
        <v>2.64138194885235</v>
      </c>
      <c r="O966" s="217">
        <v>2.4652898189288601</v>
      </c>
      <c r="P966" s="217">
        <v>0.17609212992348999</v>
      </c>
      <c r="Q966" s="217">
        <v>2.8604503987566998</v>
      </c>
      <c r="R966" s="217">
        <v>2.6434077217373702</v>
      </c>
      <c r="S966" s="217">
        <v>0.217042677019324</v>
      </c>
      <c r="T966" s="217">
        <v>2.6631986090039699</v>
      </c>
      <c r="U966" s="217">
        <v>2.4798179570577901</v>
      </c>
      <c r="V966" s="217">
        <v>0.183380651946178</v>
      </c>
      <c r="W966" s="217">
        <v>2.7862770956157998</v>
      </c>
      <c r="X966" s="217">
        <v>2.5848678388653501</v>
      </c>
      <c r="Y966" s="217">
        <v>0.20140925675044899</v>
      </c>
    </row>
    <row r="967" spans="2:25">
      <c r="B967" s="217" t="s">
        <v>1135</v>
      </c>
      <c r="C967" s="217" t="s">
        <v>169</v>
      </c>
      <c r="D967" s="217" t="s">
        <v>155</v>
      </c>
      <c r="E967" s="217" t="s">
        <v>103</v>
      </c>
      <c r="F967" s="217" t="s">
        <v>9</v>
      </c>
      <c r="G967" s="217" t="s">
        <v>49</v>
      </c>
      <c r="H967" s="217" t="s">
        <v>172</v>
      </c>
      <c r="I967" s="217">
        <v>27</v>
      </c>
      <c r="J967" s="217">
        <v>27</v>
      </c>
      <c r="K967" s="217">
        <v>0</v>
      </c>
      <c r="L967" s="217">
        <v>174</v>
      </c>
      <c r="M967" s="217">
        <v>7725.6223439712203</v>
      </c>
      <c r="N967" s="217">
        <v>3.4948640766875898</v>
      </c>
      <c r="O967" s="217">
        <v>3.4948640766875898</v>
      </c>
      <c r="P967" s="217">
        <v>0</v>
      </c>
      <c r="Q967" s="217">
        <v>3.59227791173759</v>
      </c>
      <c r="R967" s="217">
        <v>3.59227791173759</v>
      </c>
      <c r="S967" s="217">
        <v>0</v>
      </c>
      <c r="T967" s="217">
        <v>3.6295927149935401</v>
      </c>
      <c r="U967" s="217">
        <v>3.6295927149935401</v>
      </c>
      <c r="V967" s="217">
        <v>0</v>
      </c>
      <c r="W967" s="217">
        <v>3.6589758385409099</v>
      </c>
      <c r="X967" s="217">
        <v>3.6589758385409099</v>
      </c>
      <c r="Y967" s="217">
        <v>0</v>
      </c>
    </row>
    <row r="968" spans="2:25">
      <c r="B968" s="217" t="s">
        <v>1136</v>
      </c>
      <c r="C968" s="217" t="s">
        <v>169</v>
      </c>
      <c r="D968" s="217" t="s">
        <v>155</v>
      </c>
      <c r="E968" s="217" t="s">
        <v>103</v>
      </c>
      <c r="F968" s="217" t="s">
        <v>9</v>
      </c>
      <c r="G968" s="217" t="s">
        <v>49</v>
      </c>
      <c r="H968" s="217" t="s">
        <v>174</v>
      </c>
      <c r="I968" s="217">
        <v>26</v>
      </c>
      <c r="J968" s="217">
        <v>22</v>
      </c>
      <c r="K968" s="217">
        <v>4</v>
      </c>
      <c r="L968" s="217">
        <v>176</v>
      </c>
      <c r="M968" s="217">
        <v>7252.1111607927996</v>
      </c>
      <c r="N968" s="217">
        <v>3.5851629164986001</v>
      </c>
      <c r="O968" s="217">
        <v>3.0335993908834298</v>
      </c>
      <c r="P968" s="217">
        <v>0.55156352561516997</v>
      </c>
      <c r="Q968" s="217">
        <v>3.58253739006209</v>
      </c>
      <c r="R968" s="217">
        <v>3.0131223272415801</v>
      </c>
      <c r="S968" s="217">
        <v>0.56941506282051302</v>
      </c>
      <c r="T968" s="217">
        <v>3.5701920275038201</v>
      </c>
      <c r="U968" s="217">
        <v>3.0061271953117399</v>
      </c>
      <c r="V968" s="217">
        <v>0.56406483219207304</v>
      </c>
      <c r="W968" s="217">
        <v>3.58297408458556</v>
      </c>
      <c r="X968" s="217">
        <v>3.00915394959635</v>
      </c>
      <c r="Y968" s="217">
        <v>0.57382013498920503</v>
      </c>
    </row>
    <row r="969" spans="2:25">
      <c r="B969" s="217" t="s">
        <v>1137</v>
      </c>
      <c r="C969" s="217" t="s">
        <v>169</v>
      </c>
      <c r="D969" s="217" t="s">
        <v>155</v>
      </c>
      <c r="E969" s="217" t="s">
        <v>103</v>
      </c>
      <c r="F969" s="217" t="s">
        <v>9</v>
      </c>
      <c r="G969" s="217" t="s">
        <v>49</v>
      </c>
      <c r="H969" s="217" t="s">
        <v>176</v>
      </c>
      <c r="I969" s="217">
        <v>15</v>
      </c>
      <c r="J969" s="217">
        <v>13</v>
      </c>
      <c r="K969" s="217">
        <v>2</v>
      </c>
      <c r="L969" s="217">
        <v>161</v>
      </c>
      <c r="M969" s="217">
        <v>5625.99079433098</v>
      </c>
      <c r="N969" s="217">
        <v>2.6661970394823098</v>
      </c>
      <c r="O969" s="217">
        <v>2.3107041008846698</v>
      </c>
      <c r="P969" s="217">
        <v>0.35549293859764203</v>
      </c>
      <c r="Q969" s="217">
        <v>2.2783173106155301</v>
      </c>
      <c r="R969" s="217">
        <v>2.02751084773461</v>
      </c>
      <c r="S969" s="217">
        <v>0.250806462880929</v>
      </c>
      <c r="T969" s="217">
        <v>2.1280543512640602</v>
      </c>
      <c r="U969" s="217">
        <v>1.91614647532442</v>
      </c>
      <c r="V969" s="217">
        <v>0.21190787593964699</v>
      </c>
      <c r="W969" s="217">
        <v>2.2253978895685602</v>
      </c>
      <c r="X969" s="217">
        <v>1.9926568269776399</v>
      </c>
      <c r="Y969" s="217">
        <v>0.232741062590928</v>
      </c>
    </row>
    <row r="970" spans="2:25">
      <c r="B970" s="217" t="s">
        <v>1138</v>
      </c>
      <c r="C970" s="217" t="s">
        <v>169</v>
      </c>
      <c r="D970" s="217" t="s">
        <v>155</v>
      </c>
      <c r="E970" s="217" t="s">
        <v>103</v>
      </c>
      <c r="F970" s="217" t="s">
        <v>9</v>
      </c>
      <c r="G970" s="217" t="s">
        <v>49</v>
      </c>
      <c r="H970" s="217" t="s">
        <v>178</v>
      </c>
      <c r="I970" s="217">
        <v>5</v>
      </c>
      <c r="J970" s="217">
        <v>5</v>
      </c>
      <c r="K970" s="217">
        <v>0</v>
      </c>
      <c r="L970" s="217">
        <v>36</v>
      </c>
      <c r="M970" s="217">
        <v>2738.5846963781401</v>
      </c>
      <c r="N970" s="217">
        <v>1.8257605859744399</v>
      </c>
      <c r="O970" s="217">
        <v>1.8257605859744399</v>
      </c>
      <c r="P970" s="217">
        <v>0</v>
      </c>
      <c r="Q970" s="217">
        <v>1.9016768228747201</v>
      </c>
      <c r="R970" s="217">
        <v>1.9016768228747201</v>
      </c>
      <c r="S970" s="217">
        <v>0</v>
      </c>
      <c r="T970" s="217">
        <v>1.9434216100555399</v>
      </c>
      <c r="U970" s="217">
        <v>1.9434216100555399</v>
      </c>
      <c r="V970" s="217">
        <v>0</v>
      </c>
      <c r="W970" s="217">
        <v>1.93165180290953</v>
      </c>
      <c r="X970" s="217">
        <v>1.93165180290953</v>
      </c>
      <c r="Y970" s="217">
        <v>0</v>
      </c>
    </row>
    <row r="971" spans="2:25">
      <c r="B971" s="217" t="s">
        <v>1139</v>
      </c>
      <c r="C971" s="217" t="s">
        <v>169</v>
      </c>
      <c r="D971" s="217" t="s">
        <v>155</v>
      </c>
      <c r="E971" s="217" t="s">
        <v>103</v>
      </c>
      <c r="F971" s="217" t="s">
        <v>9</v>
      </c>
      <c r="G971" s="217" t="s">
        <v>49</v>
      </c>
      <c r="H971" s="217" t="s">
        <v>5</v>
      </c>
      <c r="I971" s="217">
        <v>103</v>
      </c>
      <c r="J971" s="217">
        <v>95</v>
      </c>
      <c r="K971" s="217">
        <v>8</v>
      </c>
      <c r="L971" s="217">
        <v>875</v>
      </c>
      <c r="M971" s="217">
        <v>34700</v>
      </c>
      <c r="N971" s="217">
        <v>2.9682997118155598</v>
      </c>
      <c r="O971" s="217">
        <v>2.73775216138328</v>
      </c>
      <c r="P971" s="217">
        <v>0.23054755043227701</v>
      </c>
      <c r="Q971" s="217">
        <v>2.9256660550443701</v>
      </c>
      <c r="R971" s="217">
        <v>2.7088550071391699</v>
      </c>
      <c r="S971" s="217">
        <v>0.216811047905208</v>
      </c>
      <c r="T971" s="217">
        <v>2.84623276590139</v>
      </c>
      <c r="U971" s="217">
        <v>2.6472149539333798</v>
      </c>
      <c r="V971" s="217">
        <v>0.199017811968008</v>
      </c>
      <c r="W971" s="217">
        <v>2.9108366113569701</v>
      </c>
      <c r="X971" s="217">
        <v>2.7009742721105301</v>
      </c>
      <c r="Y971" s="217">
        <v>0.20986233924643899</v>
      </c>
    </row>
    <row r="972" spans="2:25">
      <c r="B972" s="217" t="s">
        <v>1140</v>
      </c>
      <c r="C972" s="217" t="s">
        <v>169</v>
      </c>
      <c r="D972" s="217" t="s">
        <v>155</v>
      </c>
      <c r="E972" s="217" t="s">
        <v>103</v>
      </c>
      <c r="F972" s="217" t="s">
        <v>5</v>
      </c>
      <c r="G972" s="217" t="s">
        <v>49</v>
      </c>
      <c r="H972" s="217" t="s">
        <v>170</v>
      </c>
      <c r="I972" s="217">
        <v>159</v>
      </c>
      <c r="J972" s="217">
        <v>156</v>
      </c>
      <c r="K972" s="217">
        <v>3</v>
      </c>
      <c r="L972" s="217">
        <v>518</v>
      </c>
      <c r="M972" s="217">
        <v>22613.264930693</v>
      </c>
      <c r="N972" s="217">
        <v>7.0312712687582399</v>
      </c>
      <c r="O972" s="217">
        <v>6.8986057731212904</v>
      </c>
      <c r="P972" s="217">
        <v>0.13266549563694799</v>
      </c>
      <c r="Q972" s="217">
        <v>7.0947934907569596</v>
      </c>
      <c r="R972" s="217">
        <v>6.9456185406361897</v>
      </c>
      <c r="S972" s="217">
        <v>0.14917495012076601</v>
      </c>
      <c r="T972" s="217">
        <v>7.0068286660804997</v>
      </c>
      <c r="U972" s="217">
        <v>6.8732855948214802</v>
      </c>
      <c r="V972" s="217">
        <v>0.13354307125902001</v>
      </c>
      <c r="W972" s="217">
        <v>7.08251055023785</v>
      </c>
      <c r="X972" s="217">
        <v>6.9399721941999903</v>
      </c>
      <c r="Y972" s="217">
        <v>0.14253835603786599</v>
      </c>
    </row>
    <row r="973" spans="2:25">
      <c r="B973" s="217" t="s">
        <v>1141</v>
      </c>
      <c r="C973" s="217" t="s">
        <v>169</v>
      </c>
      <c r="D973" s="217" t="s">
        <v>155</v>
      </c>
      <c r="E973" s="217" t="s">
        <v>103</v>
      </c>
      <c r="F973" s="217" t="s">
        <v>5</v>
      </c>
      <c r="G973" s="217" t="s">
        <v>49</v>
      </c>
      <c r="H973" s="217" t="s">
        <v>172</v>
      </c>
      <c r="I973" s="217">
        <v>108</v>
      </c>
      <c r="J973" s="217">
        <v>104</v>
      </c>
      <c r="K973" s="217">
        <v>4</v>
      </c>
      <c r="L973" s="217">
        <v>287</v>
      </c>
      <c r="M973" s="217">
        <v>15537.1324067927</v>
      </c>
      <c r="N973" s="217">
        <v>6.9510896330382996</v>
      </c>
      <c r="O973" s="217">
        <v>6.6936418688516897</v>
      </c>
      <c r="P973" s="217">
        <v>0.25744776418660398</v>
      </c>
      <c r="Q973" s="217">
        <v>7.2703062942725003</v>
      </c>
      <c r="R973" s="217">
        <v>6.9831669197585802</v>
      </c>
      <c r="S973" s="217">
        <v>0.28713937451392202</v>
      </c>
      <c r="T973" s="217">
        <v>7.4200959909151498</v>
      </c>
      <c r="U973" s="217">
        <v>7.1082866882978397</v>
      </c>
      <c r="V973" s="217">
        <v>0.311809302617305</v>
      </c>
      <c r="W973" s="217">
        <v>7.3810113005218199</v>
      </c>
      <c r="X973" s="217">
        <v>7.0825713941106496</v>
      </c>
      <c r="Y973" s="217">
        <v>0.29843990641116303</v>
      </c>
    </row>
    <row r="974" spans="2:25">
      <c r="B974" s="217" t="s">
        <v>1142</v>
      </c>
      <c r="C974" s="217" t="s">
        <v>169</v>
      </c>
      <c r="D974" s="217" t="s">
        <v>155</v>
      </c>
      <c r="E974" s="217" t="s">
        <v>103</v>
      </c>
      <c r="F974" s="217" t="s">
        <v>5</v>
      </c>
      <c r="G974" s="217" t="s">
        <v>49</v>
      </c>
      <c r="H974" s="217" t="s">
        <v>174</v>
      </c>
      <c r="I974" s="217">
        <v>109</v>
      </c>
      <c r="J974" s="217">
        <v>102</v>
      </c>
      <c r="K974" s="217">
        <v>7</v>
      </c>
      <c r="L974" s="217">
        <v>295</v>
      </c>
      <c r="M974" s="217">
        <v>15382.413508698301</v>
      </c>
      <c r="N974" s="217">
        <v>7.0860141640558298</v>
      </c>
      <c r="O974" s="217">
        <v>6.6309490342540798</v>
      </c>
      <c r="P974" s="217">
        <v>0.45506512980175001</v>
      </c>
      <c r="Q974" s="217">
        <v>6.99700046649457</v>
      </c>
      <c r="R974" s="217">
        <v>6.59333834127915</v>
      </c>
      <c r="S974" s="217">
        <v>0.403662125215423</v>
      </c>
      <c r="T974" s="217">
        <v>6.9220620034602396</v>
      </c>
      <c r="U974" s="217">
        <v>6.5416931449310001</v>
      </c>
      <c r="V974" s="217">
        <v>0.38036885852924202</v>
      </c>
      <c r="W974" s="217">
        <v>6.9904556690142297</v>
      </c>
      <c r="X974" s="217">
        <v>6.5943466827458899</v>
      </c>
      <c r="Y974" s="217">
        <v>0.39610898626834101</v>
      </c>
    </row>
    <row r="975" spans="2:25">
      <c r="B975" s="217" t="s">
        <v>1143</v>
      </c>
      <c r="C975" s="217" t="s">
        <v>169</v>
      </c>
      <c r="D975" s="217" t="s">
        <v>155</v>
      </c>
      <c r="E975" s="217" t="s">
        <v>103</v>
      </c>
      <c r="F975" s="217" t="s">
        <v>5</v>
      </c>
      <c r="G975" s="217" t="s">
        <v>49</v>
      </c>
      <c r="H975" s="217" t="s">
        <v>176</v>
      </c>
      <c r="I975" s="217">
        <v>89</v>
      </c>
      <c r="J975" s="217">
        <v>85</v>
      </c>
      <c r="K975" s="217">
        <v>4</v>
      </c>
      <c r="L975" s="217">
        <v>295</v>
      </c>
      <c r="M975" s="217">
        <v>11952.0328519902</v>
      </c>
      <c r="N975" s="217">
        <v>7.44643200885948</v>
      </c>
      <c r="O975" s="217">
        <v>7.1117609073377004</v>
      </c>
      <c r="P975" s="217">
        <v>0.33467110152177398</v>
      </c>
      <c r="Q975" s="217">
        <v>7.46585150929742</v>
      </c>
      <c r="R975" s="217">
        <v>7.1696268479983596</v>
      </c>
      <c r="S975" s="217">
        <v>0.296224661299056</v>
      </c>
      <c r="T975" s="217">
        <v>7.4562807266248701</v>
      </c>
      <c r="U975" s="217">
        <v>7.1740329440872204</v>
      </c>
      <c r="V975" s="217">
        <v>0.28224778253764898</v>
      </c>
      <c r="W975" s="217">
        <v>7.5169190314595502</v>
      </c>
      <c r="X975" s="217">
        <v>7.2245308742977796</v>
      </c>
      <c r="Y975" s="217">
        <v>0.29238815716176902</v>
      </c>
    </row>
    <row r="976" spans="2:25">
      <c r="B976" s="217" t="s">
        <v>1144</v>
      </c>
      <c r="C976" s="217" t="s">
        <v>169</v>
      </c>
      <c r="D976" s="217" t="s">
        <v>155</v>
      </c>
      <c r="E976" s="217" t="s">
        <v>103</v>
      </c>
      <c r="F976" s="217" t="s">
        <v>5</v>
      </c>
      <c r="G976" s="217" t="s">
        <v>49</v>
      </c>
      <c r="H976" s="217" t="s">
        <v>178</v>
      </c>
      <c r="I976" s="217">
        <v>28</v>
      </c>
      <c r="J976" s="217">
        <v>28</v>
      </c>
      <c r="K976" s="217">
        <v>0</v>
      </c>
      <c r="L976" s="217">
        <v>61</v>
      </c>
      <c r="M976" s="217">
        <v>5655.1563018257702</v>
      </c>
      <c r="N976" s="217">
        <v>4.9512336185933901</v>
      </c>
      <c r="O976" s="217">
        <v>4.9512336185933901</v>
      </c>
      <c r="P976" s="217">
        <v>0</v>
      </c>
      <c r="Q976" s="217">
        <v>4.9852925047073002</v>
      </c>
      <c r="R976" s="217">
        <v>4.9852925047073002</v>
      </c>
      <c r="S976" s="217">
        <v>0</v>
      </c>
      <c r="T976" s="217">
        <v>4.9976297825596596</v>
      </c>
      <c r="U976" s="217">
        <v>4.9976297825596596</v>
      </c>
      <c r="V976" s="217">
        <v>0</v>
      </c>
      <c r="W976" s="217">
        <v>5.0296092702435304</v>
      </c>
      <c r="X976" s="217">
        <v>5.0296092702435304</v>
      </c>
      <c r="Y976" s="217">
        <v>0</v>
      </c>
    </row>
    <row r="977" spans="2:25">
      <c r="B977" s="217" t="s">
        <v>1145</v>
      </c>
      <c r="C977" s="217" t="s">
        <v>169</v>
      </c>
      <c r="D977" s="217" t="s">
        <v>155</v>
      </c>
      <c r="E977" s="217" t="s">
        <v>103</v>
      </c>
      <c r="F977" s="217" t="s">
        <v>5</v>
      </c>
      <c r="G977" s="217" t="s">
        <v>49</v>
      </c>
      <c r="H977" s="217" t="s">
        <v>5</v>
      </c>
      <c r="I977" s="217">
        <v>493</v>
      </c>
      <c r="J977" s="217">
        <v>475</v>
      </c>
      <c r="K977" s="217">
        <v>18</v>
      </c>
      <c r="L977" s="217">
        <v>1456</v>
      </c>
      <c r="M977" s="217">
        <v>71140</v>
      </c>
      <c r="N977" s="217">
        <v>6.9299971886421101</v>
      </c>
      <c r="O977" s="217">
        <v>6.6769749789148198</v>
      </c>
      <c r="P977" s="217">
        <v>0.253022209727298</v>
      </c>
      <c r="Q977" s="217">
        <v>6.9793020852584498</v>
      </c>
      <c r="R977" s="217">
        <v>6.7329357803961596</v>
      </c>
      <c r="S977" s="217">
        <v>0.246366304862281</v>
      </c>
      <c r="T977" s="217">
        <v>6.9766177457224998</v>
      </c>
      <c r="U977" s="217">
        <v>6.7377467987114104</v>
      </c>
      <c r="V977" s="217">
        <v>0.23887094701108699</v>
      </c>
      <c r="W977" s="217">
        <v>7.0140324424815397</v>
      </c>
      <c r="X977" s="217">
        <v>6.76990601058605</v>
      </c>
      <c r="Y977" s="217">
        <v>0.244126431895484</v>
      </c>
    </row>
    <row r="978" spans="2:25">
      <c r="B978" s="217" t="s">
        <v>1146</v>
      </c>
      <c r="C978" s="217" t="s">
        <v>169</v>
      </c>
      <c r="D978" s="217" t="s">
        <v>155</v>
      </c>
      <c r="E978" s="217" t="s">
        <v>103</v>
      </c>
      <c r="F978" s="217" t="s">
        <v>12</v>
      </c>
      <c r="G978" s="217" t="s">
        <v>13</v>
      </c>
      <c r="H978" s="217" t="s">
        <v>170</v>
      </c>
      <c r="I978" s="217">
        <v>4</v>
      </c>
      <c r="J978" s="217">
        <v>3</v>
      </c>
      <c r="K978" s="217">
        <v>1</v>
      </c>
      <c r="L978" s="217">
        <v>16</v>
      </c>
      <c r="M978" s="217">
        <v>454.699259176331</v>
      </c>
      <c r="N978" s="217">
        <v>8.7970233495559995</v>
      </c>
      <c r="O978" s="217">
        <v>6.5977675121669996</v>
      </c>
      <c r="P978" s="217">
        <v>2.1992558373889999</v>
      </c>
      <c r="Q978" s="217">
        <v>9.1338701376878202</v>
      </c>
      <c r="R978" s="217">
        <v>6.6498867848229999</v>
      </c>
      <c r="S978" s="217">
        <v>2.4839833528648199</v>
      </c>
      <c r="T978" s="217">
        <v>8.8919525361300593</v>
      </c>
      <c r="U978" s="217">
        <v>6.7932201903654201</v>
      </c>
      <c r="V978" s="217">
        <v>2.0987323457646498</v>
      </c>
      <c r="W978" s="217">
        <v>9.1190732214603205</v>
      </c>
      <c r="X978" s="217">
        <v>6.8140093153583496</v>
      </c>
      <c r="Y978" s="217">
        <v>2.30506390610197</v>
      </c>
    </row>
    <row r="979" spans="2:25">
      <c r="B979" s="217" t="s">
        <v>1147</v>
      </c>
      <c r="C979" s="217" t="s">
        <v>169</v>
      </c>
      <c r="D979" s="217" t="s">
        <v>155</v>
      </c>
      <c r="E979" s="217" t="s">
        <v>103</v>
      </c>
      <c r="F979" s="217" t="s">
        <v>12</v>
      </c>
      <c r="G979" s="217" t="s">
        <v>13</v>
      </c>
      <c r="H979" s="217" t="s">
        <v>172</v>
      </c>
      <c r="I979" s="217">
        <v>6</v>
      </c>
      <c r="J979" s="217">
        <v>6</v>
      </c>
      <c r="K979" s="217">
        <v>0</v>
      </c>
      <c r="L979" s="217">
        <v>9</v>
      </c>
      <c r="M979" s="217">
        <v>543.51972279216102</v>
      </c>
      <c r="N979" s="217">
        <v>11.039157823338799</v>
      </c>
      <c r="O979" s="217">
        <v>11.039157823338799</v>
      </c>
      <c r="P979" s="217">
        <v>0</v>
      </c>
      <c r="Q979" s="217">
        <v>11.738810694423901</v>
      </c>
      <c r="R979" s="217">
        <v>11.738810694423901</v>
      </c>
      <c r="S979" s="217">
        <v>0</v>
      </c>
      <c r="T979" s="217">
        <v>11.603719920579399</v>
      </c>
      <c r="U979" s="217">
        <v>11.603719920579399</v>
      </c>
      <c r="V979" s="217">
        <v>0</v>
      </c>
      <c r="W979" s="217">
        <v>11.748169599375499</v>
      </c>
      <c r="X979" s="217">
        <v>11.748169599375499</v>
      </c>
      <c r="Y979" s="217">
        <v>0</v>
      </c>
    </row>
    <row r="980" spans="2:25">
      <c r="B980" s="217" t="s">
        <v>1148</v>
      </c>
      <c r="C980" s="217" t="s">
        <v>169</v>
      </c>
      <c r="D980" s="217" t="s">
        <v>155</v>
      </c>
      <c r="E980" s="217" t="s">
        <v>103</v>
      </c>
      <c r="F980" s="217" t="s">
        <v>12</v>
      </c>
      <c r="G980" s="217" t="s">
        <v>13</v>
      </c>
      <c r="H980" s="217" t="s">
        <v>174</v>
      </c>
      <c r="I980" s="217">
        <v>10</v>
      </c>
      <c r="J980" s="217">
        <v>10</v>
      </c>
      <c r="K980" s="217">
        <v>0</v>
      </c>
      <c r="L980" s="217">
        <v>21</v>
      </c>
      <c r="M980" s="217">
        <v>617.27396144577301</v>
      </c>
      <c r="N980" s="217">
        <v>16.200262160059498</v>
      </c>
      <c r="O980" s="217">
        <v>16.200262160059498</v>
      </c>
      <c r="P980" s="217">
        <v>0</v>
      </c>
      <c r="Q980" s="217">
        <v>16.7661397542877</v>
      </c>
      <c r="R980" s="217">
        <v>16.7661397542877</v>
      </c>
      <c r="S980" s="217">
        <v>0</v>
      </c>
      <c r="T980" s="217">
        <v>17.531623310874199</v>
      </c>
      <c r="U980" s="217">
        <v>17.531623310874199</v>
      </c>
      <c r="V980" s="217">
        <v>0</v>
      </c>
      <c r="W980" s="217">
        <v>17.189217039327399</v>
      </c>
      <c r="X980" s="217">
        <v>17.189217039327399</v>
      </c>
      <c r="Y980" s="217">
        <v>0</v>
      </c>
    </row>
    <row r="981" spans="2:25">
      <c r="B981" s="217" t="s">
        <v>1149</v>
      </c>
      <c r="C981" s="217" t="s">
        <v>169</v>
      </c>
      <c r="D981" s="217" t="s">
        <v>155</v>
      </c>
      <c r="E981" s="217" t="s">
        <v>103</v>
      </c>
      <c r="F981" s="217" t="s">
        <v>12</v>
      </c>
      <c r="G981" s="217" t="s">
        <v>13</v>
      </c>
      <c r="H981" s="217" t="s">
        <v>176</v>
      </c>
      <c r="I981" s="217">
        <v>6</v>
      </c>
      <c r="J981" s="217">
        <v>6</v>
      </c>
      <c r="K981" s="217">
        <v>0</v>
      </c>
      <c r="L981" s="217">
        <v>14</v>
      </c>
      <c r="M981" s="217">
        <v>811.01519639950504</v>
      </c>
      <c r="N981" s="217">
        <v>7.3981351109534703</v>
      </c>
      <c r="O981" s="217">
        <v>7.3981351109534703</v>
      </c>
      <c r="P981" s="217">
        <v>0</v>
      </c>
      <c r="Q981" s="217">
        <v>7.3025761664630604</v>
      </c>
      <c r="R981" s="217">
        <v>7.3025761664630604</v>
      </c>
      <c r="S981" s="217">
        <v>0</v>
      </c>
      <c r="T981" s="217">
        <v>6.9891058084303896</v>
      </c>
      <c r="U981" s="217">
        <v>6.9891058084303896</v>
      </c>
      <c r="V981" s="217">
        <v>0</v>
      </c>
      <c r="W981" s="217">
        <v>7.17252993788256</v>
      </c>
      <c r="X981" s="217">
        <v>7.17252993788256</v>
      </c>
      <c r="Y981" s="217">
        <v>0</v>
      </c>
    </row>
    <row r="982" spans="2:25">
      <c r="B982" s="217" t="s">
        <v>1150</v>
      </c>
      <c r="C982" s="217" t="s">
        <v>169</v>
      </c>
      <c r="D982" s="217" t="s">
        <v>155</v>
      </c>
      <c r="E982" s="217" t="s">
        <v>103</v>
      </c>
      <c r="F982" s="217" t="s">
        <v>12</v>
      </c>
      <c r="G982" s="217" t="s">
        <v>13</v>
      </c>
      <c r="H982" s="217" t="s">
        <v>178</v>
      </c>
      <c r="I982" s="217">
        <v>18</v>
      </c>
      <c r="J982" s="217">
        <v>18</v>
      </c>
      <c r="K982" s="217">
        <v>0</v>
      </c>
      <c r="L982" s="217">
        <v>27</v>
      </c>
      <c r="M982" s="217">
        <v>2413.49186018623</v>
      </c>
      <c r="N982" s="217">
        <v>7.4580736305491699</v>
      </c>
      <c r="O982" s="217">
        <v>7.4580736305491699</v>
      </c>
      <c r="P982" s="217">
        <v>0</v>
      </c>
      <c r="Q982" s="217">
        <v>7.48112674560043</v>
      </c>
      <c r="R982" s="217">
        <v>7.48112674560043</v>
      </c>
      <c r="S982" s="217">
        <v>0</v>
      </c>
      <c r="T982" s="217">
        <v>7.4048926118387399</v>
      </c>
      <c r="U982" s="217">
        <v>7.4048926118387399</v>
      </c>
      <c r="V982" s="217">
        <v>0</v>
      </c>
      <c r="W982" s="217">
        <v>7.4884138886910696</v>
      </c>
      <c r="X982" s="217">
        <v>7.4884138886910696</v>
      </c>
      <c r="Y982" s="217">
        <v>0</v>
      </c>
    </row>
    <row r="983" spans="2:25">
      <c r="B983" s="217" t="s">
        <v>1151</v>
      </c>
      <c r="C983" s="217" t="s">
        <v>169</v>
      </c>
      <c r="D983" s="217" t="s">
        <v>155</v>
      </c>
      <c r="E983" s="217" t="s">
        <v>103</v>
      </c>
      <c r="F983" s="217" t="s">
        <v>12</v>
      </c>
      <c r="G983" s="217" t="s">
        <v>13</v>
      </c>
      <c r="H983" s="217" t="s">
        <v>5</v>
      </c>
      <c r="I983" s="217">
        <v>44</v>
      </c>
      <c r="J983" s="217">
        <v>43</v>
      </c>
      <c r="K983" s="217">
        <v>1</v>
      </c>
      <c r="L983" s="217">
        <v>87</v>
      </c>
      <c r="M983" s="217">
        <v>4840</v>
      </c>
      <c r="N983" s="217">
        <v>9.0909090909090899</v>
      </c>
      <c r="O983" s="217">
        <v>8.8842975206611605</v>
      </c>
      <c r="P983" s="217">
        <v>0.206611570247934</v>
      </c>
      <c r="Q983" s="217">
        <v>9.1447468941958796</v>
      </c>
      <c r="R983" s="217">
        <v>8.9362596844521605</v>
      </c>
      <c r="S983" s="217">
        <v>0.20848720974372401</v>
      </c>
      <c r="T983" s="217">
        <v>9.1014997766761301</v>
      </c>
      <c r="U983" s="217">
        <v>8.9253476900436901</v>
      </c>
      <c r="V983" s="217">
        <v>0.17615208663243601</v>
      </c>
      <c r="W983" s="217">
        <v>9.1744554378006296</v>
      </c>
      <c r="X983" s="217">
        <v>8.9809854044729498</v>
      </c>
      <c r="Y983" s="217">
        <v>0.193470033327685</v>
      </c>
    </row>
    <row r="984" spans="2:25">
      <c r="B984" s="217" t="s">
        <v>1152</v>
      </c>
      <c r="C984" s="217" t="s">
        <v>169</v>
      </c>
      <c r="D984" s="217" t="s">
        <v>155</v>
      </c>
      <c r="E984" s="217" t="s">
        <v>103</v>
      </c>
      <c r="F984" s="217" t="s">
        <v>9</v>
      </c>
      <c r="G984" s="217" t="s">
        <v>13</v>
      </c>
      <c r="H984" s="217" t="s">
        <v>170</v>
      </c>
      <c r="I984" s="217">
        <v>1</v>
      </c>
      <c r="J984" s="217">
        <v>1</v>
      </c>
      <c r="K984" s="217">
        <v>0</v>
      </c>
      <c r="L984" s="217">
        <v>24</v>
      </c>
      <c r="M984" s="217">
        <v>508.15959195597299</v>
      </c>
      <c r="N984" s="217">
        <v>1.96788571116186</v>
      </c>
      <c r="O984" s="217">
        <v>1.96788571116186</v>
      </c>
      <c r="P984" s="217">
        <v>0</v>
      </c>
      <c r="Q984" s="217">
        <v>1.9749723675450099</v>
      </c>
      <c r="R984" s="217">
        <v>1.9749723675450099</v>
      </c>
      <c r="S984" s="217">
        <v>0</v>
      </c>
      <c r="T984" s="217">
        <v>1.6686659292533801</v>
      </c>
      <c r="U984" s="217">
        <v>1.6686659292533801</v>
      </c>
      <c r="V984" s="217">
        <v>0</v>
      </c>
      <c r="W984" s="217">
        <v>1.8327165980103499</v>
      </c>
      <c r="X984" s="217">
        <v>1.8327165980103499</v>
      </c>
      <c r="Y984" s="217">
        <v>0</v>
      </c>
    </row>
    <row r="985" spans="2:25">
      <c r="B985" s="217" t="s">
        <v>1153</v>
      </c>
      <c r="C985" s="217" t="s">
        <v>169</v>
      </c>
      <c r="D985" s="217" t="s">
        <v>155</v>
      </c>
      <c r="E985" s="217" t="s">
        <v>103</v>
      </c>
      <c r="F985" s="217" t="s">
        <v>9</v>
      </c>
      <c r="G985" s="217" t="s">
        <v>13</v>
      </c>
      <c r="H985" s="217" t="s">
        <v>172</v>
      </c>
      <c r="I985" s="217">
        <v>1</v>
      </c>
      <c r="J985" s="217">
        <v>1</v>
      </c>
      <c r="K985" s="217">
        <v>0</v>
      </c>
      <c r="L985" s="217">
        <v>18</v>
      </c>
      <c r="M985" s="217">
        <v>541.06473029589404</v>
      </c>
      <c r="N985" s="217">
        <v>1.8482076986484099</v>
      </c>
      <c r="O985" s="217">
        <v>1.8482076986484099</v>
      </c>
      <c r="P985" s="217">
        <v>0</v>
      </c>
      <c r="Q985" s="217">
        <v>1.9749723675450099</v>
      </c>
      <c r="R985" s="217">
        <v>1.9749723675450099</v>
      </c>
      <c r="S985" s="217">
        <v>0</v>
      </c>
      <c r="T985" s="217">
        <v>1.6686659292533801</v>
      </c>
      <c r="U985" s="217">
        <v>1.6686659292533801</v>
      </c>
      <c r="V985" s="217">
        <v>0</v>
      </c>
      <c r="W985" s="217">
        <v>1.8327165980103499</v>
      </c>
      <c r="X985" s="217">
        <v>1.8327165980103499</v>
      </c>
      <c r="Y985" s="217">
        <v>0</v>
      </c>
    </row>
    <row r="986" spans="2:25">
      <c r="B986" s="217" t="s">
        <v>1154</v>
      </c>
      <c r="C986" s="217" t="s">
        <v>169</v>
      </c>
      <c r="D986" s="217" t="s">
        <v>155</v>
      </c>
      <c r="E986" s="217" t="s">
        <v>103</v>
      </c>
      <c r="F986" s="217" t="s">
        <v>9</v>
      </c>
      <c r="G986" s="217" t="s">
        <v>13</v>
      </c>
      <c r="H986" s="217" t="s">
        <v>174</v>
      </c>
      <c r="I986" s="217">
        <v>1</v>
      </c>
      <c r="J986" s="217">
        <v>1</v>
      </c>
      <c r="K986" s="217">
        <v>0</v>
      </c>
      <c r="L986" s="217">
        <v>15</v>
      </c>
      <c r="M986" s="217">
        <v>648.24668046764305</v>
      </c>
      <c r="N986" s="217">
        <v>1.5426226313702101</v>
      </c>
      <c r="O986" s="217">
        <v>1.5426226313702101</v>
      </c>
      <c r="P986" s="217">
        <v>0</v>
      </c>
      <c r="Q986" s="217">
        <v>1.45355106583356</v>
      </c>
      <c r="R986" s="217">
        <v>1.45355106583356</v>
      </c>
      <c r="S986" s="217">
        <v>0</v>
      </c>
      <c r="T986" s="217">
        <v>1.22811396242541</v>
      </c>
      <c r="U986" s="217">
        <v>1.22811396242541</v>
      </c>
      <c r="V986" s="217">
        <v>0</v>
      </c>
      <c r="W986" s="217">
        <v>1.3488528792533001</v>
      </c>
      <c r="X986" s="217">
        <v>1.3488528792533001</v>
      </c>
      <c r="Y986" s="217">
        <v>0</v>
      </c>
    </row>
    <row r="987" spans="2:25">
      <c r="B987" s="217" t="s">
        <v>1155</v>
      </c>
      <c r="C987" s="217" t="s">
        <v>169</v>
      </c>
      <c r="D987" s="217" t="s">
        <v>155</v>
      </c>
      <c r="E987" s="217" t="s">
        <v>103</v>
      </c>
      <c r="F987" s="217" t="s">
        <v>9</v>
      </c>
      <c r="G987" s="217" t="s">
        <v>13</v>
      </c>
      <c r="H987" s="217" t="s">
        <v>176</v>
      </c>
      <c r="I987" s="217">
        <v>1</v>
      </c>
      <c r="J987" s="217">
        <v>1</v>
      </c>
      <c r="K987" s="217">
        <v>0</v>
      </c>
      <c r="L987" s="217">
        <v>35</v>
      </c>
      <c r="M987" s="217">
        <v>827.401361289276</v>
      </c>
      <c r="N987" s="217">
        <v>1.2086032810506599</v>
      </c>
      <c r="O987" s="217">
        <v>1.2086032810506599</v>
      </c>
      <c r="P987" s="217">
        <v>0</v>
      </c>
      <c r="Q987" s="217">
        <v>1.1971008897705999</v>
      </c>
      <c r="R987" s="217">
        <v>1.1971008897705999</v>
      </c>
      <c r="S987" s="217">
        <v>0</v>
      </c>
      <c r="T987" s="217">
        <v>1.22290351662137</v>
      </c>
      <c r="U987" s="217">
        <v>1.22290351662137</v>
      </c>
      <c r="V987" s="217">
        <v>0</v>
      </c>
      <c r="W987" s="217">
        <v>1.2266459382342301</v>
      </c>
      <c r="X987" s="217">
        <v>1.2266459382342301</v>
      </c>
      <c r="Y987" s="217">
        <v>0</v>
      </c>
    </row>
    <row r="988" spans="2:25">
      <c r="B988" s="217" t="s">
        <v>1156</v>
      </c>
      <c r="C988" s="217" t="s">
        <v>169</v>
      </c>
      <c r="D988" s="217" t="s">
        <v>155</v>
      </c>
      <c r="E988" s="217" t="s">
        <v>103</v>
      </c>
      <c r="F988" s="217" t="s">
        <v>9</v>
      </c>
      <c r="G988" s="217" t="s">
        <v>13</v>
      </c>
      <c r="H988" s="217" t="s">
        <v>178</v>
      </c>
      <c r="I988" s="217">
        <v>5</v>
      </c>
      <c r="J988" s="217">
        <v>5</v>
      </c>
      <c r="K988" s="217">
        <v>0</v>
      </c>
      <c r="L988" s="217">
        <v>83</v>
      </c>
      <c r="M988" s="217">
        <v>2505.1276359912099</v>
      </c>
      <c r="N988" s="217">
        <v>1.9959062876337801</v>
      </c>
      <c r="O988" s="217">
        <v>1.9959062876337801</v>
      </c>
      <c r="P988" s="217">
        <v>0</v>
      </c>
      <c r="Q988" s="217">
        <v>2.0973296717018099</v>
      </c>
      <c r="R988" s="217">
        <v>2.0973296717018099</v>
      </c>
      <c r="S988" s="217">
        <v>0</v>
      </c>
      <c r="T988" s="217">
        <v>1.90958259564759</v>
      </c>
      <c r="U988" s="217">
        <v>1.90958259564759</v>
      </c>
      <c r="V988" s="217">
        <v>0</v>
      </c>
      <c r="W988" s="217">
        <v>2.0215576473519699</v>
      </c>
      <c r="X988" s="217">
        <v>2.0215576473519699</v>
      </c>
      <c r="Y988" s="217">
        <v>0</v>
      </c>
    </row>
    <row r="989" spans="2:25">
      <c r="B989" s="217" t="s">
        <v>1157</v>
      </c>
      <c r="C989" s="217" t="s">
        <v>169</v>
      </c>
      <c r="D989" s="217" t="s">
        <v>155</v>
      </c>
      <c r="E989" s="217" t="s">
        <v>103</v>
      </c>
      <c r="F989" s="217" t="s">
        <v>9</v>
      </c>
      <c r="G989" s="217" t="s">
        <v>13</v>
      </c>
      <c r="H989" s="217" t="s">
        <v>5</v>
      </c>
      <c r="I989" s="217">
        <v>9</v>
      </c>
      <c r="J989" s="217">
        <v>9</v>
      </c>
      <c r="K989" s="217">
        <v>0</v>
      </c>
      <c r="L989" s="217">
        <v>175</v>
      </c>
      <c r="M989" s="217">
        <v>5030</v>
      </c>
      <c r="N989" s="217">
        <v>1.78926441351889</v>
      </c>
      <c r="O989" s="217">
        <v>1.78926441351889</v>
      </c>
      <c r="P989" s="217">
        <v>0</v>
      </c>
      <c r="Q989" s="217">
        <v>1.82717886167636</v>
      </c>
      <c r="R989" s="217">
        <v>1.82717886167636</v>
      </c>
      <c r="S989" s="217">
        <v>0</v>
      </c>
      <c r="T989" s="217">
        <v>1.6468964228712</v>
      </c>
      <c r="U989" s="217">
        <v>1.6468964228712</v>
      </c>
      <c r="V989" s="217">
        <v>0</v>
      </c>
      <c r="W989" s="217">
        <v>1.7520139166730999</v>
      </c>
      <c r="X989" s="217">
        <v>1.7520139166730999</v>
      </c>
      <c r="Y989" s="217">
        <v>0</v>
      </c>
    </row>
    <row r="990" spans="2:25">
      <c r="B990" s="217" t="s">
        <v>1158</v>
      </c>
      <c r="C990" s="217" t="s">
        <v>169</v>
      </c>
      <c r="D990" s="217" t="s">
        <v>155</v>
      </c>
      <c r="E990" s="217" t="s">
        <v>103</v>
      </c>
      <c r="F990" s="217" t="s">
        <v>5</v>
      </c>
      <c r="G990" s="217" t="s">
        <v>13</v>
      </c>
      <c r="H990" s="217" t="s">
        <v>170</v>
      </c>
      <c r="I990" s="217">
        <v>5</v>
      </c>
      <c r="J990" s="217">
        <v>4</v>
      </c>
      <c r="K990" s="217">
        <v>1</v>
      </c>
      <c r="L990" s="217">
        <v>40</v>
      </c>
      <c r="M990" s="217">
        <v>962.85885113230404</v>
      </c>
      <c r="N990" s="217">
        <v>5.1928691252306498</v>
      </c>
      <c r="O990" s="217">
        <v>4.1542953001845202</v>
      </c>
      <c r="P990" s="217">
        <v>1.0385738250461301</v>
      </c>
      <c r="Q990" s="217">
        <v>5.3493015164323499</v>
      </c>
      <c r="R990" s="217">
        <v>4.2490890920535502</v>
      </c>
      <c r="S990" s="217">
        <v>1.1002124243788001</v>
      </c>
      <c r="T990" s="217">
        <v>5.0759004569450203</v>
      </c>
      <c r="U990" s="217">
        <v>4.1463244194917701</v>
      </c>
      <c r="V990" s="217">
        <v>0.92957603745325601</v>
      </c>
      <c r="W990" s="217">
        <v>5.26852242525253</v>
      </c>
      <c r="X990" s="217">
        <v>4.2475574717009499</v>
      </c>
      <c r="Y990" s="217">
        <v>1.0209649535515799</v>
      </c>
    </row>
    <row r="991" spans="2:25">
      <c r="B991" s="217" t="s">
        <v>1159</v>
      </c>
      <c r="C991" s="217" t="s">
        <v>169</v>
      </c>
      <c r="D991" s="217" t="s">
        <v>155</v>
      </c>
      <c r="E991" s="217" t="s">
        <v>103</v>
      </c>
      <c r="F991" s="217" t="s">
        <v>5</v>
      </c>
      <c r="G991" s="217" t="s">
        <v>13</v>
      </c>
      <c r="H991" s="217" t="s">
        <v>172</v>
      </c>
      <c r="I991" s="217">
        <v>7</v>
      </c>
      <c r="J991" s="217">
        <v>7</v>
      </c>
      <c r="K991" s="217">
        <v>0</v>
      </c>
      <c r="L991" s="217">
        <v>27</v>
      </c>
      <c r="M991" s="217">
        <v>1084.5844530880499</v>
      </c>
      <c r="N991" s="217">
        <v>6.4540847695810397</v>
      </c>
      <c r="O991" s="217">
        <v>6.4540847695810397</v>
      </c>
      <c r="P991" s="217">
        <v>0</v>
      </c>
      <c r="Q991" s="217">
        <v>6.5591141358537302</v>
      </c>
      <c r="R991" s="217">
        <v>6.5591141358537302</v>
      </c>
      <c r="S991" s="217">
        <v>0</v>
      </c>
      <c r="T991" s="217">
        <v>6.3259860029313</v>
      </c>
      <c r="U991" s="217">
        <v>6.3259860029313</v>
      </c>
      <c r="V991" s="217">
        <v>0</v>
      </c>
      <c r="W991" s="217">
        <v>6.4809371075711999</v>
      </c>
      <c r="X991" s="217">
        <v>6.4809371075711999</v>
      </c>
      <c r="Y991" s="217">
        <v>0</v>
      </c>
    </row>
    <row r="992" spans="2:25">
      <c r="B992" s="217" t="s">
        <v>1160</v>
      </c>
      <c r="C992" s="217" t="s">
        <v>169</v>
      </c>
      <c r="D992" s="217" t="s">
        <v>155</v>
      </c>
      <c r="E992" s="217" t="s">
        <v>103</v>
      </c>
      <c r="F992" s="217" t="s">
        <v>5</v>
      </c>
      <c r="G992" s="217" t="s">
        <v>13</v>
      </c>
      <c r="H992" s="217" t="s">
        <v>174</v>
      </c>
      <c r="I992" s="217">
        <v>11</v>
      </c>
      <c r="J992" s="217">
        <v>11</v>
      </c>
      <c r="K992" s="217">
        <v>0</v>
      </c>
      <c r="L992" s="217">
        <v>36</v>
      </c>
      <c r="M992" s="217">
        <v>1265.5206419134199</v>
      </c>
      <c r="N992" s="217">
        <v>8.6920747364250399</v>
      </c>
      <c r="O992" s="217">
        <v>8.6920747364250399</v>
      </c>
      <c r="P992" s="217">
        <v>0</v>
      </c>
      <c r="Q992" s="217">
        <v>8.8013867554434295</v>
      </c>
      <c r="R992" s="217">
        <v>8.8013867554434295</v>
      </c>
      <c r="S992" s="217">
        <v>0</v>
      </c>
      <c r="T992" s="217">
        <v>9.0582562800068906</v>
      </c>
      <c r="U992" s="217">
        <v>9.0582562800068906</v>
      </c>
      <c r="V992" s="217">
        <v>0</v>
      </c>
      <c r="W992" s="217">
        <v>8.95148226473645</v>
      </c>
      <c r="X992" s="217">
        <v>8.95148226473645</v>
      </c>
      <c r="Y992" s="217">
        <v>0</v>
      </c>
    </row>
    <row r="993" spans="2:25">
      <c r="B993" s="217" t="s">
        <v>1161</v>
      </c>
      <c r="C993" s="217" t="s">
        <v>169</v>
      </c>
      <c r="D993" s="217" t="s">
        <v>155</v>
      </c>
      <c r="E993" s="217" t="s">
        <v>103</v>
      </c>
      <c r="F993" s="217" t="s">
        <v>5</v>
      </c>
      <c r="G993" s="217" t="s">
        <v>13</v>
      </c>
      <c r="H993" s="217" t="s">
        <v>176</v>
      </c>
      <c r="I993" s="217">
        <v>7</v>
      </c>
      <c r="J993" s="217">
        <v>7</v>
      </c>
      <c r="K993" s="217">
        <v>0</v>
      </c>
      <c r="L993" s="217">
        <v>49</v>
      </c>
      <c r="M993" s="217">
        <v>1638.4165576887799</v>
      </c>
      <c r="N993" s="217">
        <v>4.2724177603981799</v>
      </c>
      <c r="O993" s="217">
        <v>4.2724177603981799</v>
      </c>
      <c r="P993" s="217">
        <v>0</v>
      </c>
      <c r="Q993" s="217">
        <v>4.2190739249964899</v>
      </c>
      <c r="R993" s="217">
        <v>4.2190739249964899</v>
      </c>
      <c r="S993" s="217">
        <v>0</v>
      </c>
      <c r="T993" s="217">
        <v>4.0755605264176502</v>
      </c>
      <c r="U993" s="217">
        <v>4.0755605264176502</v>
      </c>
      <c r="V993" s="217">
        <v>0</v>
      </c>
      <c r="W993" s="217">
        <v>4.1692006510226296</v>
      </c>
      <c r="X993" s="217">
        <v>4.1692006510226296</v>
      </c>
      <c r="Y993" s="217">
        <v>0</v>
      </c>
    </row>
    <row r="994" spans="2:25">
      <c r="B994" s="217" t="s">
        <v>1162</v>
      </c>
      <c r="C994" s="217" t="s">
        <v>169</v>
      </c>
      <c r="D994" s="217" t="s">
        <v>155</v>
      </c>
      <c r="E994" s="217" t="s">
        <v>103</v>
      </c>
      <c r="F994" s="217" t="s">
        <v>5</v>
      </c>
      <c r="G994" s="217" t="s">
        <v>13</v>
      </c>
      <c r="H994" s="217" t="s">
        <v>178</v>
      </c>
      <c r="I994" s="217">
        <v>23</v>
      </c>
      <c r="J994" s="217">
        <v>23</v>
      </c>
      <c r="K994" s="217">
        <v>0</v>
      </c>
      <c r="L994" s="217">
        <v>110</v>
      </c>
      <c r="M994" s="217">
        <v>4918.6194961774399</v>
      </c>
      <c r="N994" s="217">
        <v>4.67610881831268</v>
      </c>
      <c r="O994" s="217">
        <v>4.67610881831268</v>
      </c>
      <c r="P994" s="217">
        <v>0</v>
      </c>
      <c r="Q994" s="217">
        <v>4.7267655977649001</v>
      </c>
      <c r="R994" s="217">
        <v>4.7267655977649001</v>
      </c>
      <c r="S994" s="217">
        <v>0</v>
      </c>
      <c r="T994" s="217">
        <v>4.59086760387504</v>
      </c>
      <c r="U994" s="217">
        <v>4.59086760387504</v>
      </c>
      <c r="V994" s="217">
        <v>0</v>
      </c>
      <c r="W994" s="217">
        <v>4.6903156582556598</v>
      </c>
      <c r="X994" s="217">
        <v>4.6903156582556598</v>
      </c>
      <c r="Y994" s="217">
        <v>0</v>
      </c>
    </row>
    <row r="995" spans="2:25">
      <c r="B995" s="217" t="s">
        <v>1163</v>
      </c>
      <c r="C995" s="217" t="s">
        <v>169</v>
      </c>
      <c r="D995" s="217" t="s">
        <v>155</v>
      </c>
      <c r="E995" s="217" t="s">
        <v>103</v>
      </c>
      <c r="F995" s="217" t="s">
        <v>5</v>
      </c>
      <c r="G995" s="217" t="s">
        <v>13</v>
      </c>
      <c r="H995" s="217" t="s">
        <v>5</v>
      </c>
      <c r="I995" s="217">
        <v>53</v>
      </c>
      <c r="J995" s="217">
        <v>52</v>
      </c>
      <c r="K995" s="217">
        <v>1</v>
      </c>
      <c r="L995" s="217">
        <v>262</v>
      </c>
      <c r="M995" s="217">
        <v>9870</v>
      </c>
      <c r="N995" s="217">
        <v>5.36980749746707</v>
      </c>
      <c r="O995" s="217">
        <v>5.26849037487335</v>
      </c>
      <c r="P995" s="217">
        <v>0.101317122593718</v>
      </c>
      <c r="Q995" s="217">
        <v>5.3869281986122104</v>
      </c>
      <c r="R995" s="217">
        <v>5.2829939219447102</v>
      </c>
      <c r="S995" s="217">
        <v>0.103934276667494</v>
      </c>
      <c r="T995" s="217">
        <v>5.2715034578625399</v>
      </c>
      <c r="U995" s="217">
        <v>5.1836887677905796</v>
      </c>
      <c r="V995" s="217">
        <v>8.7814690071956206E-2</v>
      </c>
      <c r="W995" s="217">
        <v>5.3615133381671303</v>
      </c>
      <c r="X995" s="217">
        <v>5.2650653690304798</v>
      </c>
      <c r="Y995" s="217">
        <v>9.6447969136649894E-2</v>
      </c>
    </row>
    <row r="996" spans="2:25">
      <c r="B996" s="217" t="s">
        <v>1164</v>
      </c>
      <c r="C996" s="217" t="s">
        <v>169</v>
      </c>
      <c r="D996" s="217" t="s">
        <v>155</v>
      </c>
      <c r="E996" s="217" t="s">
        <v>103</v>
      </c>
      <c r="F996" s="217" t="s">
        <v>12</v>
      </c>
      <c r="G996" s="217" t="s">
        <v>5</v>
      </c>
      <c r="H996" s="217" t="s">
        <v>170</v>
      </c>
      <c r="I996" s="217">
        <v>156</v>
      </c>
      <c r="J996" s="217">
        <v>153</v>
      </c>
      <c r="K996" s="217">
        <v>3</v>
      </c>
      <c r="L996" s="217">
        <v>246</v>
      </c>
      <c r="M996" s="217">
        <v>13139.6279826968</v>
      </c>
      <c r="N996" s="217">
        <v>11.8724822502914</v>
      </c>
      <c r="O996" s="217">
        <v>11.644165283939699</v>
      </c>
      <c r="P996" s="217">
        <v>0.22831696635175799</v>
      </c>
      <c r="Q996" s="217">
        <v>11.799930721577899</v>
      </c>
      <c r="R996" s="217">
        <v>11.5619028791935</v>
      </c>
      <c r="S996" s="217">
        <v>0.23802784238441901</v>
      </c>
      <c r="T996" s="217">
        <v>11.858604402870499</v>
      </c>
      <c r="U996" s="217">
        <v>11.6312959771499</v>
      </c>
      <c r="V996" s="217">
        <v>0.227308425720612</v>
      </c>
      <c r="W996" s="217">
        <v>11.8693247374348</v>
      </c>
      <c r="X996" s="217">
        <v>11.6340996198015</v>
      </c>
      <c r="Y996" s="217">
        <v>0.23522511763335999</v>
      </c>
    </row>
    <row r="997" spans="2:25">
      <c r="B997" s="217" t="s">
        <v>1165</v>
      </c>
      <c r="C997" s="217" t="s">
        <v>169</v>
      </c>
      <c r="D997" s="217" t="s">
        <v>155</v>
      </c>
      <c r="E997" s="217" t="s">
        <v>103</v>
      </c>
      <c r="F997" s="217" t="s">
        <v>12</v>
      </c>
      <c r="G997" s="217" t="s">
        <v>5</v>
      </c>
      <c r="H997" s="217" t="s">
        <v>172</v>
      </c>
      <c r="I997" s="217">
        <v>103</v>
      </c>
      <c r="J997" s="217">
        <v>98</v>
      </c>
      <c r="K997" s="217">
        <v>5</v>
      </c>
      <c r="L997" s="217">
        <v>146</v>
      </c>
      <c r="M997" s="217">
        <v>9890.5564268811704</v>
      </c>
      <c r="N997" s="217">
        <v>10.4139742552866</v>
      </c>
      <c r="O997" s="217">
        <v>9.9084415244474506</v>
      </c>
      <c r="P997" s="217">
        <v>0.50553273083915595</v>
      </c>
      <c r="Q997" s="217">
        <v>11.0197931761472</v>
      </c>
      <c r="R997" s="217">
        <v>10.448144380605999</v>
      </c>
      <c r="S997" s="217">
        <v>0.57164879554118497</v>
      </c>
      <c r="T997" s="217">
        <v>11.293441343429199</v>
      </c>
      <c r="U997" s="217">
        <v>10.680695561960301</v>
      </c>
      <c r="V997" s="217">
        <v>0.61274578146881697</v>
      </c>
      <c r="W997" s="217">
        <v>11.187443046299901</v>
      </c>
      <c r="X997" s="217">
        <v>10.5951246138792</v>
      </c>
      <c r="Y997" s="217">
        <v>0.59231843242078897</v>
      </c>
    </row>
    <row r="998" spans="2:25">
      <c r="B998" s="217" t="s">
        <v>1166</v>
      </c>
      <c r="C998" s="217" t="s">
        <v>169</v>
      </c>
      <c r="D998" s="217" t="s">
        <v>155</v>
      </c>
      <c r="E998" s="217" t="s">
        <v>103</v>
      </c>
      <c r="F998" s="217" t="s">
        <v>12</v>
      </c>
      <c r="G998" s="217" t="s">
        <v>5</v>
      </c>
      <c r="H998" s="217" t="s">
        <v>174</v>
      </c>
      <c r="I998" s="217">
        <v>123</v>
      </c>
      <c r="J998" s="217">
        <v>119</v>
      </c>
      <c r="K998" s="217">
        <v>4</v>
      </c>
      <c r="L998" s="217">
        <v>190</v>
      </c>
      <c r="M998" s="217">
        <v>10625.694538931401</v>
      </c>
      <c r="N998" s="217">
        <v>11.5757139026858</v>
      </c>
      <c r="O998" s="217">
        <v>11.1992679221106</v>
      </c>
      <c r="P998" s="217">
        <v>0.376445980575147</v>
      </c>
      <c r="Q998" s="217">
        <v>11.584778452026301</v>
      </c>
      <c r="R998" s="217">
        <v>11.3157706383719</v>
      </c>
      <c r="S998" s="217">
        <v>0.26900781365438697</v>
      </c>
      <c r="T998" s="217">
        <v>11.512535969406001</v>
      </c>
      <c r="U998" s="217">
        <v>11.285249663670999</v>
      </c>
      <c r="V998" s="217">
        <v>0.227286305735003</v>
      </c>
      <c r="W998" s="217">
        <v>11.5961454667664</v>
      </c>
      <c r="X998" s="217">
        <v>11.3465140829655</v>
      </c>
      <c r="Y998" s="217">
        <v>0.249631383800936</v>
      </c>
    </row>
    <row r="999" spans="2:25">
      <c r="B999" s="217" t="s">
        <v>1167</v>
      </c>
      <c r="C999" s="217" t="s">
        <v>169</v>
      </c>
      <c r="D999" s="217" t="s">
        <v>155</v>
      </c>
      <c r="E999" s="217" t="s">
        <v>103</v>
      </c>
      <c r="F999" s="217" t="s">
        <v>12</v>
      </c>
      <c r="G999" s="217" t="s">
        <v>5</v>
      </c>
      <c r="H999" s="217" t="s">
        <v>176</v>
      </c>
      <c r="I999" s="217">
        <v>106</v>
      </c>
      <c r="J999" s="217">
        <v>102</v>
      </c>
      <c r="K999" s="217">
        <v>4</v>
      </c>
      <c r="L999" s="217">
        <v>189</v>
      </c>
      <c r="M999" s="217">
        <v>9145.9570467298599</v>
      </c>
      <c r="N999" s="217">
        <v>11.589820448358701</v>
      </c>
      <c r="O999" s="217">
        <v>11.1524687333263</v>
      </c>
      <c r="P999" s="217">
        <v>0.437351715032404</v>
      </c>
      <c r="Q999" s="217">
        <v>11.8265000139634</v>
      </c>
      <c r="R999" s="217">
        <v>11.350773333127099</v>
      </c>
      <c r="S999" s="217">
        <v>0.47572668083632003</v>
      </c>
      <c r="T999" s="217">
        <v>11.918600629603301</v>
      </c>
      <c r="U999" s="217">
        <v>11.4264049498512</v>
      </c>
      <c r="V999" s="217">
        <v>0.49219567975210599</v>
      </c>
      <c r="W999" s="217">
        <v>11.931305899973101</v>
      </c>
      <c r="X999" s="217">
        <v>11.446965076212599</v>
      </c>
      <c r="Y999" s="217">
        <v>0.48434082376049198</v>
      </c>
    </row>
    <row r="1000" spans="2:25">
      <c r="B1000" s="217" t="s">
        <v>1168</v>
      </c>
      <c r="C1000" s="217" t="s">
        <v>169</v>
      </c>
      <c r="D1000" s="217" t="s">
        <v>155</v>
      </c>
      <c r="E1000" s="217" t="s">
        <v>103</v>
      </c>
      <c r="F1000" s="217" t="s">
        <v>12</v>
      </c>
      <c r="G1000" s="217" t="s">
        <v>5</v>
      </c>
      <c r="H1000" s="217" t="s">
        <v>178</v>
      </c>
      <c r="I1000" s="217">
        <v>67</v>
      </c>
      <c r="J1000" s="217">
        <v>66</v>
      </c>
      <c r="K1000" s="217">
        <v>1</v>
      </c>
      <c r="L1000" s="217">
        <v>93</v>
      </c>
      <c r="M1000" s="217">
        <v>8128.1640047608398</v>
      </c>
      <c r="N1000" s="217">
        <v>8.2429439121499808</v>
      </c>
      <c r="O1000" s="217">
        <v>8.1199148985358001</v>
      </c>
      <c r="P1000" s="217">
        <v>0.12302901361417901</v>
      </c>
      <c r="Q1000" s="217">
        <v>8.3213129230495309</v>
      </c>
      <c r="R1000" s="217">
        <v>8.1949107519423396</v>
      </c>
      <c r="S1000" s="217">
        <v>0.12640217110718799</v>
      </c>
      <c r="T1000" s="217">
        <v>8.38756214923988</v>
      </c>
      <c r="U1000" s="217">
        <v>8.2584354725525202</v>
      </c>
      <c r="V1000" s="217">
        <v>0.129126676687358</v>
      </c>
      <c r="W1000" s="217">
        <v>8.3945551974649302</v>
      </c>
      <c r="X1000" s="217">
        <v>8.2650333575786306</v>
      </c>
      <c r="Y1000" s="217">
        <v>0.129521839886304</v>
      </c>
    </row>
    <row r="1001" spans="2:25">
      <c r="B1001" s="217" t="s">
        <v>1169</v>
      </c>
      <c r="C1001" s="217" t="s">
        <v>169</v>
      </c>
      <c r="D1001" s="217" t="s">
        <v>155</v>
      </c>
      <c r="E1001" s="217" t="s">
        <v>103</v>
      </c>
      <c r="F1001" s="217" t="s">
        <v>12</v>
      </c>
      <c r="G1001" s="217" t="s">
        <v>5</v>
      </c>
      <c r="H1001" s="217" t="s">
        <v>5</v>
      </c>
      <c r="I1001" s="217">
        <v>555</v>
      </c>
      <c r="J1001" s="217">
        <v>538</v>
      </c>
      <c r="K1001" s="217">
        <v>17</v>
      </c>
      <c r="L1001" s="217">
        <v>864</v>
      </c>
      <c r="M1001" s="217">
        <v>50930</v>
      </c>
      <c r="N1001" s="217">
        <v>10.8973100333791</v>
      </c>
      <c r="O1001" s="217">
        <v>10.563518554879201</v>
      </c>
      <c r="P1001" s="217">
        <v>0.33379147849990198</v>
      </c>
      <c r="Q1001" s="217">
        <v>11.079242451528</v>
      </c>
      <c r="R1001" s="217">
        <v>10.744786712816699</v>
      </c>
      <c r="S1001" s="217">
        <v>0.33445573871131901</v>
      </c>
      <c r="T1001" s="217">
        <v>11.160306375676701</v>
      </c>
      <c r="U1001" s="217">
        <v>10.8282946967191</v>
      </c>
      <c r="V1001" s="217">
        <v>0.33201167895760197</v>
      </c>
      <c r="W1001" s="217">
        <v>11.1626100426988</v>
      </c>
      <c r="X1001" s="217">
        <v>10.8278438679224</v>
      </c>
      <c r="Y1001" s="217">
        <v>0.33476617477641102</v>
      </c>
    </row>
    <row r="1002" spans="2:25">
      <c r="B1002" s="217" t="s">
        <v>1170</v>
      </c>
      <c r="C1002" s="217" t="s">
        <v>169</v>
      </c>
      <c r="D1002" s="217" t="s">
        <v>155</v>
      </c>
      <c r="E1002" s="217" t="s">
        <v>103</v>
      </c>
      <c r="F1002" s="217" t="s">
        <v>9</v>
      </c>
      <c r="G1002" s="217" t="s">
        <v>5</v>
      </c>
      <c r="H1002" s="217" t="s">
        <v>170</v>
      </c>
      <c r="I1002" s="217">
        <v>41</v>
      </c>
      <c r="J1002" s="217">
        <v>38</v>
      </c>
      <c r="K1002" s="217">
        <v>3</v>
      </c>
      <c r="L1002" s="217">
        <v>399</v>
      </c>
      <c r="M1002" s="217">
        <v>13372.4048473414</v>
      </c>
      <c r="N1002" s="217">
        <v>3.0660154600502798</v>
      </c>
      <c r="O1002" s="217">
        <v>2.8416728654124501</v>
      </c>
      <c r="P1002" s="217">
        <v>0.22434259463782499</v>
      </c>
      <c r="Q1002" s="217">
        <v>3.2973081461613298</v>
      </c>
      <c r="R1002" s="217">
        <v>3.0251048845369399</v>
      </c>
      <c r="S1002" s="217">
        <v>0.27220326162439201</v>
      </c>
      <c r="T1002" s="217">
        <v>3.08002305774618</v>
      </c>
      <c r="U1002" s="217">
        <v>2.8500368989682299</v>
      </c>
      <c r="V1002" s="217">
        <v>0.22998615877794901</v>
      </c>
      <c r="W1002" s="217">
        <v>3.21565279245644</v>
      </c>
      <c r="X1002" s="217">
        <v>2.96305612639184</v>
      </c>
      <c r="Y1002" s="217">
        <v>0.25259666606460002</v>
      </c>
    </row>
    <row r="1003" spans="2:25">
      <c r="B1003" s="217" t="s">
        <v>1171</v>
      </c>
      <c r="C1003" s="217" t="s">
        <v>169</v>
      </c>
      <c r="D1003" s="217" t="s">
        <v>155</v>
      </c>
      <c r="E1003" s="217" t="s">
        <v>103</v>
      </c>
      <c r="F1003" s="217" t="s">
        <v>9</v>
      </c>
      <c r="G1003" s="217" t="s">
        <v>5</v>
      </c>
      <c r="H1003" s="217" t="s">
        <v>172</v>
      </c>
      <c r="I1003" s="217">
        <v>48</v>
      </c>
      <c r="J1003" s="217">
        <v>47</v>
      </c>
      <c r="K1003" s="217">
        <v>1</v>
      </c>
      <c r="L1003" s="217">
        <v>227</v>
      </c>
      <c r="M1003" s="217">
        <v>9759.2428247481093</v>
      </c>
      <c r="N1003" s="217">
        <v>4.9184143546749901</v>
      </c>
      <c r="O1003" s="217">
        <v>4.8159473889526003</v>
      </c>
      <c r="P1003" s="217">
        <v>0.102466965722396</v>
      </c>
      <c r="Q1003" s="217">
        <v>4.9892119333660201</v>
      </c>
      <c r="R1003" s="217">
        <v>4.8965067765124601</v>
      </c>
      <c r="S1003" s="217">
        <v>9.2705156853564105E-2</v>
      </c>
      <c r="T1003" s="217">
        <v>4.97964770951803</v>
      </c>
      <c r="U1003" s="217">
        <v>4.9013205697312996</v>
      </c>
      <c r="V1003" s="217">
        <v>7.8327139786733002E-2</v>
      </c>
      <c r="W1003" s="217">
        <v>5.0437950759585304</v>
      </c>
      <c r="X1003" s="217">
        <v>4.9577674016078896</v>
      </c>
      <c r="Y1003" s="217">
        <v>8.6027674350642902E-2</v>
      </c>
    </row>
    <row r="1004" spans="2:25">
      <c r="B1004" s="217" t="s">
        <v>1172</v>
      </c>
      <c r="C1004" s="217" t="s">
        <v>169</v>
      </c>
      <c r="D1004" s="217" t="s">
        <v>155</v>
      </c>
      <c r="E1004" s="217" t="s">
        <v>103</v>
      </c>
      <c r="F1004" s="217" t="s">
        <v>9</v>
      </c>
      <c r="G1004" s="217" t="s">
        <v>5</v>
      </c>
      <c r="H1004" s="217" t="s">
        <v>174</v>
      </c>
      <c r="I1004" s="217">
        <v>36</v>
      </c>
      <c r="J1004" s="217">
        <v>31</v>
      </c>
      <c r="K1004" s="217">
        <v>5</v>
      </c>
      <c r="L1004" s="217">
        <v>250</v>
      </c>
      <c r="M1004" s="217">
        <v>9757.6889233521306</v>
      </c>
      <c r="N1004" s="217">
        <v>3.6893982051266998</v>
      </c>
      <c r="O1004" s="217">
        <v>3.17698178774799</v>
      </c>
      <c r="P1004" s="217">
        <v>0.51241641737870802</v>
      </c>
      <c r="Q1004" s="217">
        <v>3.6477680557054502</v>
      </c>
      <c r="R1004" s="217">
        <v>3.1476969445909999</v>
      </c>
      <c r="S1004" s="217">
        <v>0.50007111111444702</v>
      </c>
      <c r="T1004" s="217">
        <v>3.6008770161031598</v>
      </c>
      <c r="U1004" s="217">
        <v>3.1179913931412102</v>
      </c>
      <c r="V1004" s="217">
        <v>0.48288562296194998</v>
      </c>
      <c r="W1004" s="217">
        <v>3.6377101819213</v>
      </c>
      <c r="X1004" s="217">
        <v>3.14060661609378</v>
      </c>
      <c r="Y1004" s="217">
        <v>0.49710356582752602</v>
      </c>
    </row>
    <row r="1005" spans="2:25">
      <c r="B1005" s="217" t="s">
        <v>1173</v>
      </c>
      <c r="C1005" s="217" t="s">
        <v>169</v>
      </c>
      <c r="D1005" s="217" t="s">
        <v>155</v>
      </c>
      <c r="E1005" s="217" t="s">
        <v>103</v>
      </c>
      <c r="F1005" s="217" t="s">
        <v>9</v>
      </c>
      <c r="G1005" s="217" t="s">
        <v>5</v>
      </c>
      <c r="H1005" s="217" t="s">
        <v>176</v>
      </c>
      <c r="I1005" s="217">
        <v>21</v>
      </c>
      <c r="J1005" s="217">
        <v>19</v>
      </c>
      <c r="K1005" s="217">
        <v>2</v>
      </c>
      <c r="L1005" s="217">
        <v>292</v>
      </c>
      <c r="M1005" s="217">
        <v>8578.5732339387196</v>
      </c>
      <c r="N1005" s="217">
        <v>2.4479595181305198</v>
      </c>
      <c r="O1005" s="217">
        <v>2.2148205164038002</v>
      </c>
      <c r="P1005" s="217">
        <v>0.23313900172671601</v>
      </c>
      <c r="Q1005" s="217">
        <v>2.27015552600515</v>
      </c>
      <c r="R1005" s="217">
        <v>2.0908528439340901</v>
      </c>
      <c r="S1005" s="217">
        <v>0.17930268207106301</v>
      </c>
      <c r="T1005" s="217">
        <v>2.1607194843650599</v>
      </c>
      <c r="U1005" s="217">
        <v>2.0092255791781</v>
      </c>
      <c r="V1005" s="217">
        <v>0.15149390518696201</v>
      </c>
      <c r="W1005" s="217">
        <v>2.2394825156509999</v>
      </c>
      <c r="X1005" s="217">
        <v>2.0730948704871901</v>
      </c>
      <c r="Y1005" s="217">
        <v>0.16638764516381099</v>
      </c>
    </row>
    <row r="1006" spans="2:25">
      <c r="B1006" s="217" t="s">
        <v>1174</v>
      </c>
      <c r="C1006" s="217" t="s">
        <v>169</v>
      </c>
      <c r="D1006" s="217" t="s">
        <v>155</v>
      </c>
      <c r="E1006" s="217" t="s">
        <v>103</v>
      </c>
      <c r="F1006" s="217" t="s">
        <v>9</v>
      </c>
      <c r="G1006" s="217" t="s">
        <v>5</v>
      </c>
      <c r="H1006" s="217" t="s">
        <v>178</v>
      </c>
      <c r="I1006" s="217">
        <v>22</v>
      </c>
      <c r="J1006" s="217">
        <v>22</v>
      </c>
      <c r="K1006" s="217">
        <v>0</v>
      </c>
      <c r="L1006" s="217">
        <v>204</v>
      </c>
      <c r="M1006" s="217">
        <v>8102.0901706196501</v>
      </c>
      <c r="N1006" s="217">
        <v>2.71534869850966</v>
      </c>
      <c r="O1006" s="217">
        <v>2.71534869850966</v>
      </c>
      <c r="P1006" s="217">
        <v>0</v>
      </c>
      <c r="Q1006" s="217">
        <v>2.73007972114483</v>
      </c>
      <c r="R1006" s="217">
        <v>2.73007972114483</v>
      </c>
      <c r="S1006" s="217">
        <v>0</v>
      </c>
      <c r="T1006" s="217">
        <v>2.5559233560215899</v>
      </c>
      <c r="U1006" s="217">
        <v>2.5559233560215899</v>
      </c>
      <c r="V1006" s="217">
        <v>0</v>
      </c>
      <c r="W1006" s="217">
        <v>2.66020817117181</v>
      </c>
      <c r="X1006" s="217">
        <v>2.66020817117181</v>
      </c>
      <c r="Y1006" s="217">
        <v>0</v>
      </c>
    </row>
    <row r="1007" spans="2:25">
      <c r="B1007" s="217" t="s">
        <v>1175</v>
      </c>
      <c r="C1007" s="217" t="s">
        <v>169</v>
      </c>
      <c r="D1007" s="217" t="s">
        <v>155</v>
      </c>
      <c r="E1007" s="217" t="s">
        <v>103</v>
      </c>
      <c r="F1007" s="217" t="s">
        <v>9</v>
      </c>
      <c r="G1007" s="217" t="s">
        <v>5</v>
      </c>
      <c r="H1007" s="217" t="s">
        <v>5</v>
      </c>
      <c r="I1007" s="217">
        <v>168</v>
      </c>
      <c r="J1007" s="217">
        <v>157</v>
      </c>
      <c r="K1007" s="217">
        <v>11</v>
      </c>
      <c r="L1007" s="217">
        <v>1372</v>
      </c>
      <c r="M1007" s="217">
        <v>49570</v>
      </c>
      <c r="N1007" s="217">
        <v>3.3891466612870702</v>
      </c>
      <c r="O1007" s="217">
        <v>3.1672382489408899</v>
      </c>
      <c r="P1007" s="217">
        <v>0.221908412346177</v>
      </c>
      <c r="Q1007" s="217">
        <v>3.3603418053174301</v>
      </c>
      <c r="R1007" s="217">
        <v>3.1488406953724501</v>
      </c>
      <c r="S1007" s="217">
        <v>0.21150110994497701</v>
      </c>
      <c r="T1007" s="217">
        <v>3.2481854876051401</v>
      </c>
      <c r="U1007" s="217">
        <v>3.0584683928336802</v>
      </c>
      <c r="V1007" s="217">
        <v>0.18971709477146001</v>
      </c>
      <c r="W1007" s="217">
        <v>3.33281348379088</v>
      </c>
      <c r="X1007" s="217">
        <v>3.13051430962118</v>
      </c>
      <c r="Y1007" s="217">
        <v>0.202299174169697</v>
      </c>
    </row>
    <row r="1008" spans="2:25">
      <c r="B1008" s="217" t="s">
        <v>1176</v>
      </c>
      <c r="C1008" s="217" t="s">
        <v>169</v>
      </c>
      <c r="D1008" s="217" t="s">
        <v>155</v>
      </c>
      <c r="E1008" s="217" t="s">
        <v>103</v>
      </c>
      <c r="F1008" s="217" t="s">
        <v>5</v>
      </c>
      <c r="G1008" s="217" t="s">
        <v>5</v>
      </c>
      <c r="H1008" s="217" t="s">
        <v>170</v>
      </c>
      <c r="I1008" s="217">
        <v>202</v>
      </c>
      <c r="J1008" s="217">
        <v>196</v>
      </c>
      <c r="K1008" s="217">
        <v>6</v>
      </c>
      <c r="L1008" s="217">
        <v>646</v>
      </c>
      <c r="M1008" s="217">
        <v>26512.032830038199</v>
      </c>
      <c r="N1008" s="217">
        <v>7.6191818746970501</v>
      </c>
      <c r="O1008" s="217">
        <v>7.3928695417852603</v>
      </c>
      <c r="P1008" s="217">
        <v>0.22631233291179401</v>
      </c>
      <c r="Q1008" s="217">
        <v>7.6845018229843296</v>
      </c>
      <c r="R1008" s="217">
        <v>7.4308898854936096</v>
      </c>
      <c r="S1008" s="217">
        <v>0.25361193749072602</v>
      </c>
      <c r="T1008" s="217">
        <v>7.6046927861478002</v>
      </c>
      <c r="U1008" s="217">
        <v>7.3774914471915798</v>
      </c>
      <c r="V1008" s="217">
        <v>0.227201338956219</v>
      </c>
      <c r="W1008" s="217">
        <v>7.6807188791821996</v>
      </c>
      <c r="X1008" s="217">
        <v>7.4382994008444996</v>
      </c>
      <c r="Y1008" s="217">
        <v>0.242419478337697</v>
      </c>
    </row>
    <row r="1009" spans="2:25">
      <c r="B1009" s="217" t="s">
        <v>1177</v>
      </c>
      <c r="C1009" s="217" t="s">
        <v>169</v>
      </c>
      <c r="D1009" s="217" t="s">
        <v>155</v>
      </c>
      <c r="E1009" s="217" t="s">
        <v>103</v>
      </c>
      <c r="F1009" s="217" t="s">
        <v>5</v>
      </c>
      <c r="G1009" s="217" t="s">
        <v>5</v>
      </c>
      <c r="H1009" s="217" t="s">
        <v>172</v>
      </c>
      <c r="I1009" s="217">
        <v>152</v>
      </c>
      <c r="J1009" s="217">
        <v>146</v>
      </c>
      <c r="K1009" s="217">
        <v>6</v>
      </c>
      <c r="L1009" s="217">
        <v>374</v>
      </c>
      <c r="M1009" s="217">
        <v>19649.799251629302</v>
      </c>
      <c r="N1009" s="217">
        <v>7.7354479836427297</v>
      </c>
      <c r="O1009" s="217">
        <v>7.4301013527094604</v>
      </c>
      <c r="P1009" s="217">
        <v>0.30534663093326497</v>
      </c>
      <c r="Q1009" s="217">
        <v>8.0387822208159996</v>
      </c>
      <c r="R1009" s="217">
        <v>7.7170525747270498</v>
      </c>
      <c r="S1009" s="217">
        <v>0.32172964608895799</v>
      </c>
      <c r="T1009" s="217">
        <v>8.1694097316491092</v>
      </c>
      <c r="U1009" s="217">
        <v>7.83434350066244</v>
      </c>
      <c r="V1009" s="217">
        <v>0.33506623098666699</v>
      </c>
      <c r="W1009" s="217">
        <v>8.1483240822963499</v>
      </c>
      <c r="X1009" s="217">
        <v>7.8196673060542796</v>
      </c>
      <c r="Y1009" s="217">
        <v>0.32865677624207401</v>
      </c>
    </row>
    <row r="1010" spans="2:25">
      <c r="B1010" s="217" t="s">
        <v>1178</v>
      </c>
      <c r="C1010" s="217" t="s">
        <v>169</v>
      </c>
      <c r="D1010" s="217" t="s">
        <v>155</v>
      </c>
      <c r="E1010" s="217" t="s">
        <v>103</v>
      </c>
      <c r="F1010" s="217" t="s">
        <v>5</v>
      </c>
      <c r="G1010" s="217" t="s">
        <v>5</v>
      </c>
      <c r="H1010" s="217" t="s">
        <v>174</v>
      </c>
      <c r="I1010" s="217">
        <v>160</v>
      </c>
      <c r="J1010" s="217">
        <v>151</v>
      </c>
      <c r="K1010" s="217">
        <v>9</v>
      </c>
      <c r="L1010" s="217">
        <v>440</v>
      </c>
      <c r="M1010" s="217">
        <v>20383.383462283498</v>
      </c>
      <c r="N1010" s="217">
        <v>7.8495309817458399</v>
      </c>
      <c r="O1010" s="217">
        <v>7.4079948640226396</v>
      </c>
      <c r="P1010" s="217">
        <v>0.441536117723204</v>
      </c>
      <c r="Q1010" s="217">
        <v>7.7912183399456403</v>
      </c>
      <c r="R1010" s="217">
        <v>7.4076533963687696</v>
      </c>
      <c r="S1010" s="217">
        <v>0.38356494357686499</v>
      </c>
      <c r="T1010" s="217">
        <v>7.7102237508762297</v>
      </c>
      <c r="U1010" s="217">
        <v>7.3569280764745999</v>
      </c>
      <c r="V1010" s="217">
        <v>0.35329567440163301</v>
      </c>
      <c r="W1010" s="217">
        <v>7.7831230478896201</v>
      </c>
      <c r="X1010" s="217">
        <v>7.41118925454691</v>
      </c>
      <c r="Y1010" s="217">
        <v>0.37193379334270998</v>
      </c>
    </row>
    <row r="1011" spans="2:25">
      <c r="B1011" s="217" t="s">
        <v>1179</v>
      </c>
      <c r="C1011" s="217" t="s">
        <v>169</v>
      </c>
      <c r="D1011" s="217" t="s">
        <v>155</v>
      </c>
      <c r="E1011" s="217" t="s">
        <v>103</v>
      </c>
      <c r="F1011" s="217" t="s">
        <v>5</v>
      </c>
      <c r="G1011" s="217" t="s">
        <v>5</v>
      </c>
      <c r="H1011" s="217" t="s">
        <v>176</v>
      </c>
      <c r="I1011" s="217">
        <v>132</v>
      </c>
      <c r="J1011" s="217">
        <v>126</v>
      </c>
      <c r="K1011" s="217">
        <v>6</v>
      </c>
      <c r="L1011" s="217">
        <v>484</v>
      </c>
      <c r="M1011" s="217">
        <v>17724.530280668601</v>
      </c>
      <c r="N1011" s="217">
        <v>7.4473059601453597</v>
      </c>
      <c r="O1011" s="217">
        <v>7.1087920528660202</v>
      </c>
      <c r="P1011" s="217">
        <v>0.338513907279335</v>
      </c>
      <c r="Q1011" s="217">
        <v>7.4545431655207199</v>
      </c>
      <c r="R1011" s="217">
        <v>7.12695157684285</v>
      </c>
      <c r="S1011" s="217">
        <v>0.32759158867787003</v>
      </c>
      <c r="T1011" s="217">
        <v>7.4356845383618202</v>
      </c>
      <c r="U1011" s="217">
        <v>7.1135005838845302</v>
      </c>
      <c r="V1011" s="217">
        <v>0.32218395447729098</v>
      </c>
      <c r="W1011" s="217">
        <v>7.4922563353033</v>
      </c>
      <c r="X1011" s="217">
        <v>7.16660437080089</v>
      </c>
      <c r="Y1011" s="217">
        <v>0.32565196450240902</v>
      </c>
    </row>
    <row r="1012" spans="2:25">
      <c r="B1012" s="217" t="s">
        <v>1180</v>
      </c>
      <c r="C1012" s="217" t="s">
        <v>169</v>
      </c>
      <c r="D1012" s="217" t="s">
        <v>155</v>
      </c>
      <c r="E1012" s="217" t="s">
        <v>103</v>
      </c>
      <c r="F1012" s="217" t="s">
        <v>5</v>
      </c>
      <c r="G1012" s="217" t="s">
        <v>5</v>
      </c>
      <c r="H1012" s="217" t="s">
        <v>178</v>
      </c>
      <c r="I1012" s="217">
        <v>90</v>
      </c>
      <c r="J1012" s="217">
        <v>89</v>
      </c>
      <c r="K1012" s="217">
        <v>1</v>
      </c>
      <c r="L1012" s="217">
        <v>297</v>
      </c>
      <c r="M1012" s="217">
        <v>16230.2541753805</v>
      </c>
      <c r="N1012" s="217">
        <v>5.5451996640027996</v>
      </c>
      <c r="O1012" s="217">
        <v>5.4835863344027702</v>
      </c>
      <c r="P1012" s="217">
        <v>6.1613329600031103E-2</v>
      </c>
      <c r="Q1012" s="217">
        <v>5.5670707479038999</v>
      </c>
      <c r="R1012" s="217">
        <v>5.5043348367959304</v>
      </c>
      <c r="S1012" s="217">
        <v>6.2735911107968403E-2</v>
      </c>
      <c r="T1012" s="217">
        <v>5.5114507139766697</v>
      </c>
      <c r="U1012" s="217">
        <v>5.4473625765707396</v>
      </c>
      <c r="V1012" s="217">
        <v>6.4088137405931001E-2</v>
      </c>
      <c r="W1012" s="217">
        <v>5.5688978207968898</v>
      </c>
      <c r="X1012" s="217">
        <v>5.50461355603725</v>
      </c>
      <c r="Y1012" s="217">
        <v>6.4284264759639595E-2</v>
      </c>
    </row>
    <row r="1013" spans="2:25">
      <c r="B1013" s="217" t="s">
        <v>1181</v>
      </c>
      <c r="C1013" s="217" t="s">
        <v>169</v>
      </c>
      <c r="D1013" s="217" t="s">
        <v>155</v>
      </c>
      <c r="E1013" s="217" t="s">
        <v>103</v>
      </c>
      <c r="F1013" s="217" t="s">
        <v>5</v>
      </c>
      <c r="G1013" s="217" t="s">
        <v>5</v>
      </c>
      <c r="H1013" s="217" t="s">
        <v>5</v>
      </c>
      <c r="I1013" s="217">
        <v>736</v>
      </c>
      <c r="J1013" s="217">
        <v>708</v>
      </c>
      <c r="K1013" s="217">
        <v>28</v>
      </c>
      <c r="L1013" s="217">
        <v>2241</v>
      </c>
      <c r="M1013" s="217">
        <v>100500</v>
      </c>
      <c r="N1013" s="217">
        <v>7.3233830845771104</v>
      </c>
      <c r="O1013" s="217">
        <v>7.0447761194029797</v>
      </c>
      <c r="P1013" s="217">
        <v>0.27860696517412897</v>
      </c>
      <c r="Q1013" s="217">
        <v>7.3688038994539404</v>
      </c>
      <c r="R1013" s="217">
        <v>7.0974897789034097</v>
      </c>
      <c r="S1013" s="217">
        <v>0.271314120550537</v>
      </c>
      <c r="T1013" s="217">
        <v>7.3457227713167104</v>
      </c>
      <c r="U1013" s="217">
        <v>7.0864358590683798</v>
      </c>
      <c r="V1013" s="217">
        <v>0.25928691224832501</v>
      </c>
      <c r="W1013" s="217">
        <v>7.3949269811253799</v>
      </c>
      <c r="X1013" s="217">
        <v>7.1280086940227596</v>
      </c>
      <c r="Y1013" s="217">
        <v>0.26691828710262</v>
      </c>
    </row>
    <row r="1014" spans="2:25">
      <c r="B1014" s="217" t="s">
        <v>1182</v>
      </c>
      <c r="C1014" s="217" t="s">
        <v>169</v>
      </c>
      <c r="D1014" s="217" t="s">
        <v>155</v>
      </c>
      <c r="E1014" s="217" t="s">
        <v>87</v>
      </c>
      <c r="F1014" s="217" t="s">
        <v>12</v>
      </c>
      <c r="G1014" s="217" t="s">
        <v>10</v>
      </c>
      <c r="H1014" s="217" t="s">
        <v>170</v>
      </c>
      <c r="I1014" s="217">
        <v>16</v>
      </c>
      <c r="J1014" s="217">
        <v>15</v>
      </c>
      <c r="K1014" s="217">
        <v>1</v>
      </c>
      <c r="L1014" s="217">
        <v>17</v>
      </c>
      <c r="M1014" s="217">
        <v>441.34802571166199</v>
      </c>
      <c r="N1014" s="217">
        <v>36.252569554832398</v>
      </c>
      <c r="O1014" s="217">
        <v>33.986783957655398</v>
      </c>
      <c r="P1014" s="217">
        <v>2.2657855971770302</v>
      </c>
      <c r="Q1014" s="217">
        <v>36.252569554832398</v>
      </c>
      <c r="R1014" s="217">
        <v>33.986783957655398</v>
      </c>
      <c r="S1014" s="217">
        <v>2.2657855971770302</v>
      </c>
      <c r="T1014" s="217">
        <v>36.252569554832398</v>
      </c>
      <c r="U1014" s="217">
        <v>33.986783957655398</v>
      </c>
      <c r="V1014" s="217">
        <v>2.2657855971770302</v>
      </c>
      <c r="W1014" s="217">
        <v>36.252569554832398</v>
      </c>
      <c r="X1014" s="217">
        <v>33.986783957655398</v>
      </c>
      <c r="Y1014" s="217">
        <v>2.2657855971770302</v>
      </c>
    </row>
    <row r="1015" spans="2:25">
      <c r="B1015" s="217" t="s">
        <v>1183</v>
      </c>
      <c r="C1015" s="217" t="s">
        <v>169</v>
      </c>
      <c r="D1015" s="217" t="s">
        <v>155</v>
      </c>
      <c r="E1015" s="217" t="s">
        <v>87</v>
      </c>
      <c r="F1015" s="217" t="s">
        <v>12</v>
      </c>
      <c r="G1015" s="217" t="s">
        <v>10</v>
      </c>
      <c r="H1015" s="217" t="s">
        <v>172</v>
      </c>
      <c r="I1015" s="217">
        <v>10</v>
      </c>
      <c r="J1015" s="217">
        <v>9</v>
      </c>
      <c r="K1015" s="217">
        <v>1</v>
      </c>
      <c r="L1015" s="217">
        <v>9</v>
      </c>
      <c r="M1015" s="217">
        <v>455.91735537190101</v>
      </c>
      <c r="N1015" s="217">
        <v>21.933799804227199</v>
      </c>
      <c r="O1015" s="217">
        <v>19.740419823804501</v>
      </c>
      <c r="P1015" s="217">
        <v>2.1933799804227201</v>
      </c>
      <c r="Q1015" s="217">
        <v>21.933799804227199</v>
      </c>
      <c r="R1015" s="217">
        <v>19.740419823804501</v>
      </c>
      <c r="S1015" s="217">
        <v>2.1933799804227201</v>
      </c>
      <c r="T1015" s="217">
        <v>21.933799804227199</v>
      </c>
      <c r="U1015" s="217">
        <v>19.740419823804501</v>
      </c>
      <c r="V1015" s="217">
        <v>2.1933799804227201</v>
      </c>
      <c r="W1015" s="217">
        <v>21.933799804227199</v>
      </c>
      <c r="X1015" s="217">
        <v>19.740419823804501</v>
      </c>
      <c r="Y1015" s="217">
        <v>2.1933799804227201</v>
      </c>
    </row>
    <row r="1016" spans="2:25">
      <c r="B1016" s="217" t="s">
        <v>1184</v>
      </c>
      <c r="C1016" s="217" t="s">
        <v>169</v>
      </c>
      <c r="D1016" s="217" t="s">
        <v>155</v>
      </c>
      <c r="E1016" s="217" t="s">
        <v>87</v>
      </c>
      <c r="F1016" s="217" t="s">
        <v>12</v>
      </c>
      <c r="G1016" s="217" t="s">
        <v>10</v>
      </c>
      <c r="H1016" s="217" t="s">
        <v>174</v>
      </c>
      <c r="I1016" s="217">
        <v>10</v>
      </c>
      <c r="J1016" s="217">
        <v>10</v>
      </c>
      <c r="K1016" s="217">
        <v>0</v>
      </c>
      <c r="L1016" s="217">
        <v>13</v>
      </c>
      <c r="M1016" s="217">
        <v>544.29981634527098</v>
      </c>
      <c r="N1016" s="217">
        <v>18.372227400599801</v>
      </c>
      <c r="O1016" s="217">
        <v>18.372227400599801</v>
      </c>
      <c r="P1016" s="217">
        <v>0</v>
      </c>
      <c r="Q1016" s="217">
        <v>18.372227400599801</v>
      </c>
      <c r="R1016" s="217">
        <v>18.372227400599801</v>
      </c>
      <c r="S1016" s="217">
        <v>0</v>
      </c>
      <c r="T1016" s="217">
        <v>18.372227400599801</v>
      </c>
      <c r="U1016" s="217">
        <v>18.372227400599801</v>
      </c>
      <c r="V1016" s="217">
        <v>0</v>
      </c>
      <c r="W1016" s="217">
        <v>18.372227400599801</v>
      </c>
      <c r="X1016" s="217">
        <v>18.372227400599801</v>
      </c>
      <c r="Y1016" s="217">
        <v>0</v>
      </c>
    </row>
    <row r="1017" spans="2:25">
      <c r="B1017" s="217" t="s">
        <v>1185</v>
      </c>
      <c r="C1017" s="217" t="s">
        <v>169</v>
      </c>
      <c r="D1017" s="217" t="s">
        <v>155</v>
      </c>
      <c r="E1017" s="217" t="s">
        <v>87</v>
      </c>
      <c r="F1017" s="217" t="s">
        <v>12</v>
      </c>
      <c r="G1017" s="217" t="s">
        <v>10</v>
      </c>
      <c r="H1017" s="217" t="s">
        <v>176</v>
      </c>
      <c r="I1017" s="217">
        <v>13</v>
      </c>
      <c r="J1017" s="217">
        <v>13</v>
      </c>
      <c r="K1017" s="217">
        <v>0</v>
      </c>
      <c r="L1017" s="217">
        <v>16</v>
      </c>
      <c r="M1017" s="217">
        <v>643.50872359963296</v>
      </c>
      <c r="N1017" s="217">
        <v>20.201746337300801</v>
      </c>
      <c r="O1017" s="217">
        <v>20.201746337300801</v>
      </c>
      <c r="P1017" s="217">
        <v>0</v>
      </c>
      <c r="Q1017" s="217">
        <v>20.201746337300801</v>
      </c>
      <c r="R1017" s="217">
        <v>20.201746337300801</v>
      </c>
      <c r="S1017" s="217">
        <v>0</v>
      </c>
      <c r="T1017" s="217">
        <v>20.201746337300801</v>
      </c>
      <c r="U1017" s="217">
        <v>20.201746337300801</v>
      </c>
      <c r="V1017" s="217">
        <v>0</v>
      </c>
      <c r="W1017" s="217">
        <v>20.201746337300801</v>
      </c>
      <c r="X1017" s="217">
        <v>20.201746337300801</v>
      </c>
      <c r="Y1017" s="217">
        <v>0</v>
      </c>
    </row>
    <row r="1018" spans="2:25">
      <c r="B1018" s="217" t="s">
        <v>1186</v>
      </c>
      <c r="C1018" s="217" t="s">
        <v>169</v>
      </c>
      <c r="D1018" s="217" t="s">
        <v>155</v>
      </c>
      <c r="E1018" s="217" t="s">
        <v>87</v>
      </c>
      <c r="F1018" s="217" t="s">
        <v>12</v>
      </c>
      <c r="G1018" s="217" t="s">
        <v>10</v>
      </c>
      <c r="H1018" s="217" t="s">
        <v>178</v>
      </c>
      <c r="I1018" s="217">
        <v>13</v>
      </c>
      <c r="J1018" s="217">
        <v>12</v>
      </c>
      <c r="K1018" s="217">
        <v>1</v>
      </c>
      <c r="L1018" s="217">
        <v>15</v>
      </c>
      <c r="M1018" s="217">
        <v>854.92607897153403</v>
      </c>
      <c r="N1018" s="217">
        <v>15.2059930323319</v>
      </c>
      <c r="O1018" s="217">
        <v>14.036301260614101</v>
      </c>
      <c r="P1018" s="217">
        <v>1.1696917717178399</v>
      </c>
      <c r="Q1018" s="217">
        <v>15.2059930323319</v>
      </c>
      <c r="R1018" s="217">
        <v>14.036301260614101</v>
      </c>
      <c r="S1018" s="217">
        <v>1.1696917717178399</v>
      </c>
      <c r="T1018" s="217">
        <v>15.2059930323319</v>
      </c>
      <c r="U1018" s="217">
        <v>14.036301260614101</v>
      </c>
      <c r="V1018" s="217">
        <v>1.1696917717178399</v>
      </c>
      <c r="W1018" s="217">
        <v>15.2059930323319</v>
      </c>
      <c r="X1018" s="217">
        <v>14.036301260614101</v>
      </c>
      <c r="Y1018" s="217">
        <v>1.1696917717178399</v>
      </c>
    </row>
    <row r="1019" spans="2:25">
      <c r="B1019" s="217" t="s">
        <v>1187</v>
      </c>
      <c r="C1019" s="217" t="s">
        <v>169</v>
      </c>
      <c r="D1019" s="217" t="s">
        <v>155</v>
      </c>
      <c r="E1019" s="217" t="s">
        <v>87</v>
      </c>
      <c r="F1019" s="217" t="s">
        <v>12</v>
      </c>
      <c r="G1019" s="217" t="s">
        <v>10</v>
      </c>
      <c r="H1019" s="217" t="s">
        <v>5</v>
      </c>
      <c r="I1019" s="217">
        <v>62</v>
      </c>
      <c r="J1019" s="217">
        <v>59</v>
      </c>
      <c r="K1019" s="217">
        <v>3</v>
      </c>
      <c r="L1019" s="217">
        <v>70</v>
      </c>
      <c r="M1019" s="217">
        <v>2940</v>
      </c>
      <c r="N1019" s="217">
        <v>21.0884353741497</v>
      </c>
      <c r="O1019" s="217">
        <v>20.068027210884399</v>
      </c>
      <c r="P1019" s="217">
        <v>1.0204081632653099</v>
      </c>
      <c r="Q1019" s="217">
        <v>21.0884353741497</v>
      </c>
      <c r="R1019" s="217">
        <v>20.068027210884399</v>
      </c>
      <c r="S1019" s="217">
        <v>1.0204081632653099</v>
      </c>
      <c r="T1019" s="217">
        <v>21.0884353741497</v>
      </c>
      <c r="U1019" s="217">
        <v>20.068027210884399</v>
      </c>
      <c r="V1019" s="217">
        <v>1.0204081632653099</v>
      </c>
      <c r="W1019" s="217">
        <v>21.0884353741497</v>
      </c>
      <c r="X1019" s="217">
        <v>20.068027210884399</v>
      </c>
      <c r="Y1019" s="217">
        <v>1.0204081632653099</v>
      </c>
    </row>
    <row r="1020" spans="2:25">
      <c r="B1020" s="217" t="s">
        <v>1188</v>
      </c>
      <c r="C1020" s="217" t="s">
        <v>169</v>
      </c>
      <c r="D1020" s="217" t="s">
        <v>155</v>
      </c>
      <c r="E1020" s="217" t="s">
        <v>87</v>
      </c>
      <c r="F1020" s="217" t="s">
        <v>9</v>
      </c>
      <c r="G1020" s="217" t="s">
        <v>10</v>
      </c>
      <c r="H1020" s="217" t="s">
        <v>170</v>
      </c>
      <c r="I1020" s="217">
        <v>5</v>
      </c>
      <c r="J1020" s="217">
        <v>5</v>
      </c>
      <c r="K1020" s="217">
        <v>0</v>
      </c>
      <c r="L1020" s="217">
        <v>14</v>
      </c>
      <c r="M1020" s="217">
        <v>488.84245562130201</v>
      </c>
      <c r="N1020" s="217">
        <v>10.228244176633901</v>
      </c>
      <c r="O1020" s="217">
        <v>10.228244176633901</v>
      </c>
      <c r="P1020" s="217">
        <v>0</v>
      </c>
      <c r="Q1020" s="217">
        <v>10.228244176633901</v>
      </c>
      <c r="R1020" s="217">
        <v>10.228244176633901</v>
      </c>
      <c r="S1020" s="217">
        <v>0</v>
      </c>
      <c r="T1020" s="217">
        <v>10.228244176633901</v>
      </c>
      <c r="U1020" s="217">
        <v>10.228244176633901</v>
      </c>
      <c r="V1020" s="217">
        <v>0</v>
      </c>
      <c r="W1020" s="217">
        <v>10.228244176633901</v>
      </c>
      <c r="X1020" s="217">
        <v>10.228244176633901</v>
      </c>
      <c r="Y1020" s="217">
        <v>0</v>
      </c>
    </row>
    <row r="1021" spans="2:25">
      <c r="B1021" s="217" t="s">
        <v>1189</v>
      </c>
      <c r="C1021" s="217" t="s">
        <v>169</v>
      </c>
      <c r="D1021" s="217" t="s">
        <v>155</v>
      </c>
      <c r="E1021" s="217" t="s">
        <v>87</v>
      </c>
      <c r="F1021" s="217" t="s">
        <v>9</v>
      </c>
      <c r="G1021" s="217" t="s">
        <v>10</v>
      </c>
      <c r="H1021" s="217" t="s">
        <v>172</v>
      </c>
      <c r="I1021" s="217">
        <v>14</v>
      </c>
      <c r="J1021" s="217">
        <v>14</v>
      </c>
      <c r="K1021" s="217">
        <v>0</v>
      </c>
      <c r="L1021" s="217">
        <v>18</v>
      </c>
      <c r="M1021" s="217">
        <v>467.921597633136</v>
      </c>
      <c r="N1021" s="217">
        <v>29.9195422284748</v>
      </c>
      <c r="O1021" s="217">
        <v>29.9195422284748</v>
      </c>
      <c r="P1021" s="217">
        <v>0</v>
      </c>
      <c r="Q1021" s="217">
        <v>29.9195422284748</v>
      </c>
      <c r="R1021" s="217">
        <v>29.9195422284748</v>
      </c>
      <c r="S1021" s="217">
        <v>0</v>
      </c>
      <c r="T1021" s="217">
        <v>29.9195422284748</v>
      </c>
      <c r="U1021" s="217">
        <v>29.9195422284748</v>
      </c>
      <c r="V1021" s="217">
        <v>0</v>
      </c>
      <c r="W1021" s="217">
        <v>29.9195422284748</v>
      </c>
      <c r="X1021" s="217">
        <v>29.9195422284748</v>
      </c>
      <c r="Y1021" s="217">
        <v>0</v>
      </c>
    </row>
    <row r="1022" spans="2:25">
      <c r="B1022" s="217" t="s">
        <v>1190</v>
      </c>
      <c r="C1022" s="217" t="s">
        <v>169</v>
      </c>
      <c r="D1022" s="217" t="s">
        <v>155</v>
      </c>
      <c r="E1022" s="217" t="s">
        <v>87</v>
      </c>
      <c r="F1022" s="217" t="s">
        <v>9</v>
      </c>
      <c r="G1022" s="217" t="s">
        <v>10</v>
      </c>
      <c r="H1022" s="217" t="s">
        <v>174</v>
      </c>
      <c r="I1022" s="217">
        <v>5</v>
      </c>
      <c r="J1022" s="217">
        <v>5</v>
      </c>
      <c r="K1022" s="217">
        <v>0</v>
      </c>
      <c r="L1022" s="217">
        <v>23</v>
      </c>
      <c r="M1022" s="217">
        <v>563.546597633136</v>
      </c>
      <c r="N1022" s="217">
        <v>8.8723807773833006</v>
      </c>
      <c r="O1022" s="217">
        <v>8.8723807773833006</v>
      </c>
      <c r="P1022" s="217">
        <v>0</v>
      </c>
      <c r="Q1022" s="217">
        <v>8.8723807773833006</v>
      </c>
      <c r="R1022" s="217">
        <v>8.8723807773833006</v>
      </c>
      <c r="S1022" s="217">
        <v>0</v>
      </c>
      <c r="T1022" s="217">
        <v>8.8723807773833006</v>
      </c>
      <c r="U1022" s="217">
        <v>8.8723807773833006</v>
      </c>
      <c r="V1022" s="217">
        <v>0</v>
      </c>
      <c r="W1022" s="217">
        <v>8.8723807773833006</v>
      </c>
      <c r="X1022" s="217">
        <v>8.8723807773833006</v>
      </c>
      <c r="Y1022" s="217">
        <v>0</v>
      </c>
    </row>
    <row r="1023" spans="2:25">
      <c r="B1023" s="217" t="s">
        <v>1191</v>
      </c>
      <c r="C1023" s="217" t="s">
        <v>169</v>
      </c>
      <c r="D1023" s="217" t="s">
        <v>155</v>
      </c>
      <c r="E1023" s="217" t="s">
        <v>87</v>
      </c>
      <c r="F1023" s="217" t="s">
        <v>9</v>
      </c>
      <c r="G1023" s="217" t="s">
        <v>10</v>
      </c>
      <c r="H1023" s="217" t="s">
        <v>176</v>
      </c>
      <c r="I1023" s="217">
        <v>4</v>
      </c>
      <c r="J1023" s="217">
        <v>4</v>
      </c>
      <c r="K1023" s="217">
        <v>0</v>
      </c>
      <c r="L1023" s="217">
        <v>29</v>
      </c>
      <c r="M1023" s="217">
        <v>638.57988165680501</v>
      </c>
      <c r="N1023" s="217">
        <v>6.2638991845811702</v>
      </c>
      <c r="O1023" s="217">
        <v>6.2638991845811702</v>
      </c>
      <c r="P1023" s="217">
        <v>0</v>
      </c>
      <c r="Q1023" s="217">
        <v>6.2638991845811702</v>
      </c>
      <c r="R1023" s="217">
        <v>6.2638991845811702</v>
      </c>
      <c r="S1023" s="217">
        <v>0</v>
      </c>
      <c r="T1023" s="217">
        <v>6.2638991845811702</v>
      </c>
      <c r="U1023" s="217">
        <v>6.2638991845811702</v>
      </c>
      <c r="V1023" s="217">
        <v>0</v>
      </c>
      <c r="W1023" s="217">
        <v>6.2638991845811702</v>
      </c>
      <c r="X1023" s="217">
        <v>6.2638991845811702</v>
      </c>
      <c r="Y1023" s="217">
        <v>0</v>
      </c>
    </row>
    <row r="1024" spans="2:25">
      <c r="B1024" s="217" t="s">
        <v>1192</v>
      </c>
      <c r="C1024" s="217" t="s">
        <v>169</v>
      </c>
      <c r="D1024" s="217" t="s">
        <v>155</v>
      </c>
      <c r="E1024" s="217" t="s">
        <v>87</v>
      </c>
      <c r="F1024" s="217" t="s">
        <v>9</v>
      </c>
      <c r="G1024" s="217" t="s">
        <v>10</v>
      </c>
      <c r="H1024" s="217" t="s">
        <v>178</v>
      </c>
      <c r="I1024" s="217">
        <v>3</v>
      </c>
      <c r="J1024" s="217">
        <v>3</v>
      </c>
      <c r="K1024" s="217">
        <v>0</v>
      </c>
      <c r="L1024" s="217">
        <v>33</v>
      </c>
      <c r="M1024" s="217">
        <v>941.10946745562103</v>
      </c>
      <c r="N1024" s="217">
        <v>3.1877269369213601</v>
      </c>
      <c r="O1024" s="217">
        <v>3.1877269369213601</v>
      </c>
      <c r="P1024" s="217">
        <v>0</v>
      </c>
      <c r="Q1024" s="217">
        <v>3.1877269369213601</v>
      </c>
      <c r="R1024" s="217">
        <v>3.1877269369213601</v>
      </c>
      <c r="S1024" s="217">
        <v>0</v>
      </c>
      <c r="T1024" s="217">
        <v>3.1877269369213601</v>
      </c>
      <c r="U1024" s="217">
        <v>3.1877269369213601</v>
      </c>
      <c r="V1024" s="217">
        <v>0</v>
      </c>
      <c r="W1024" s="217">
        <v>3.1877269369213601</v>
      </c>
      <c r="X1024" s="217">
        <v>3.1877269369213601</v>
      </c>
      <c r="Y1024" s="217">
        <v>0</v>
      </c>
    </row>
    <row r="1025" spans="2:25">
      <c r="B1025" s="217" t="s">
        <v>1193</v>
      </c>
      <c r="C1025" s="217" t="s">
        <v>169</v>
      </c>
      <c r="D1025" s="217" t="s">
        <v>155</v>
      </c>
      <c r="E1025" s="217" t="s">
        <v>87</v>
      </c>
      <c r="F1025" s="217" t="s">
        <v>9</v>
      </c>
      <c r="G1025" s="217" t="s">
        <v>10</v>
      </c>
      <c r="H1025" s="217" t="s">
        <v>5</v>
      </c>
      <c r="I1025" s="217">
        <v>31</v>
      </c>
      <c r="J1025" s="217">
        <v>31</v>
      </c>
      <c r="K1025" s="217">
        <v>0</v>
      </c>
      <c r="L1025" s="217">
        <v>117</v>
      </c>
      <c r="M1025" s="217">
        <v>3100</v>
      </c>
      <c r="N1025" s="217">
        <v>10</v>
      </c>
      <c r="O1025" s="217">
        <v>10</v>
      </c>
      <c r="P1025" s="217">
        <v>0</v>
      </c>
      <c r="Q1025" s="217">
        <v>10</v>
      </c>
      <c r="R1025" s="217">
        <v>10</v>
      </c>
      <c r="S1025" s="217">
        <v>0</v>
      </c>
      <c r="T1025" s="217">
        <v>10</v>
      </c>
      <c r="U1025" s="217">
        <v>10</v>
      </c>
      <c r="V1025" s="217">
        <v>0</v>
      </c>
      <c r="W1025" s="217">
        <v>10</v>
      </c>
      <c r="X1025" s="217">
        <v>10</v>
      </c>
      <c r="Y1025" s="217">
        <v>0</v>
      </c>
    </row>
    <row r="1026" spans="2:25">
      <c r="B1026" s="217" t="s">
        <v>1194</v>
      </c>
      <c r="C1026" s="217" t="s">
        <v>169</v>
      </c>
      <c r="D1026" s="217" t="s">
        <v>155</v>
      </c>
      <c r="E1026" s="217" t="s">
        <v>87</v>
      </c>
      <c r="F1026" s="217" t="s">
        <v>5</v>
      </c>
      <c r="G1026" s="217" t="s">
        <v>10</v>
      </c>
      <c r="H1026" s="217" t="s">
        <v>170</v>
      </c>
      <c r="I1026" s="217">
        <v>21</v>
      </c>
      <c r="J1026" s="217">
        <v>20</v>
      </c>
      <c r="K1026" s="217">
        <v>1</v>
      </c>
      <c r="L1026" s="217">
        <v>31</v>
      </c>
      <c r="M1026" s="217">
        <v>930.19048133296405</v>
      </c>
      <c r="N1026" s="217">
        <v>22.576021171391702</v>
      </c>
      <c r="O1026" s="217">
        <v>21.500972544182499</v>
      </c>
      <c r="P1026" s="217">
        <v>1.07504862720913</v>
      </c>
      <c r="Q1026" s="217">
        <v>22.576021171391702</v>
      </c>
      <c r="R1026" s="217">
        <v>21.500972544182499</v>
      </c>
      <c r="S1026" s="217">
        <v>1.07504862720913</v>
      </c>
      <c r="T1026" s="217">
        <v>22.576021171391702</v>
      </c>
      <c r="U1026" s="217">
        <v>21.500972544182499</v>
      </c>
      <c r="V1026" s="217">
        <v>1.07504862720913</v>
      </c>
      <c r="W1026" s="217">
        <v>22.576021171391702</v>
      </c>
      <c r="X1026" s="217">
        <v>21.500972544182499</v>
      </c>
      <c r="Y1026" s="217">
        <v>1.07504862720913</v>
      </c>
    </row>
    <row r="1027" spans="2:25">
      <c r="B1027" s="217" t="s">
        <v>1195</v>
      </c>
      <c r="C1027" s="217" t="s">
        <v>169</v>
      </c>
      <c r="D1027" s="217" t="s">
        <v>155</v>
      </c>
      <c r="E1027" s="217" t="s">
        <v>87</v>
      </c>
      <c r="F1027" s="217" t="s">
        <v>5</v>
      </c>
      <c r="G1027" s="217" t="s">
        <v>10</v>
      </c>
      <c r="H1027" s="217" t="s">
        <v>172</v>
      </c>
      <c r="I1027" s="217">
        <v>24</v>
      </c>
      <c r="J1027" s="217">
        <v>23</v>
      </c>
      <c r="K1027" s="217">
        <v>1</v>
      </c>
      <c r="L1027" s="217">
        <v>27</v>
      </c>
      <c r="M1027" s="217">
        <v>923.83895300503696</v>
      </c>
      <c r="N1027" s="217">
        <v>25.9785538615074</v>
      </c>
      <c r="O1027" s="217">
        <v>24.896114117278</v>
      </c>
      <c r="P1027" s="217">
        <v>1.08243974422948</v>
      </c>
      <c r="Q1027" s="217">
        <v>25.9785538615074</v>
      </c>
      <c r="R1027" s="217">
        <v>24.896114117278</v>
      </c>
      <c r="S1027" s="217">
        <v>1.08243974422948</v>
      </c>
      <c r="T1027" s="217">
        <v>25.9785538615074</v>
      </c>
      <c r="U1027" s="217">
        <v>24.896114117278</v>
      </c>
      <c r="V1027" s="217">
        <v>1.08243974422948</v>
      </c>
      <c r="W1027" s="217">
        <v>25.9785538615074</v>
      </c>
      <c r="X1027" s="217">
        <v>24.896114117278</v>
      </c>
      <c r="Y1027" s="217">
        <v>1.08243974422948</v>
      </c>
    </row>
    <row r="1028" spans="2:25">
      <c r="B1028" s="217" t="s">
        <v>1196</v>
      </c>
      <c r="C1028" s="217" t="s">
        <v>169</v>
      </c>
      <c r="D1028" s="217" t="s">
        <v>155</v>
      </c>
      <c r="E1028" s="217" t="s">
        <v>87</v>
      </c>
      <c r="F1028" s="217" t="s">
        <v>5</v>
      </c>
      <c r="G1028" s="217" t="s">
        <v>10</v>
      </c>
      <c r="H1028" s="217" t="s">
        <v>174</v>
      </c>
      <c r="I1028" s="217">
        <v>15</v>
      </c>
      <c r="J1028" s="217">
        <v>15</v>
      </c>
      <c r="K1028" s="217">
        <v>0</v>
      </c>
      <c r="L1028" s="217">
        <v>36</v>
      </c>
      <c r="M1028" s="217">
        <v>1107.8464139784101</v>
      </c>
      <c r="N1028" s="217">
        <v>13.539782961550801</v>
      </c>
      <c r="O1028" s="217">
        <v>13.539782961550801</v>
      </c>
      <c r="P1028" s="217">
        <v>0</v>
      </c>
      <c r="Q1028" s="217">
        <v>13.539782961550801</v>
      </c>
      <c r="R1028" s="217">
        <v>13.539782961550801</v>
      </c>
      <c r="S1028" s="217">
        <v>0</v>
      </c>
      <c r="T1028" s="217">
        <v>13.539782961550801</v>
      </c>
      <c r="U1028" s="217">
        <v>13.539782961550801</v>
      </c>
      <c r="V1028" s="217">
        <v>0</v>
      </c>
      <c r="W1028" s="217">
        <v>13.539782961550801</v>
      </c>
      <c r="X1028" s="217">
        <v>13.539782961550801</v>
      </c>
      <c r="Y1028" s="217">
        <v>0</v>
      </c>
    </row>
    <row r="1029" spans="2:25">
      <c r="B1029" s="217" t="s">
        <v>1197</v>
      </c>
      <c r="C1029" s="217" t="s">
        <v>169</v>
      </c>
      <c r="D1029" s="217" t="s">
        <v>155</v>
      </c>
      <c r="E1029" s="217" t="s">
        <v>87</v>
      </c>
      <c r="F1029" s="217" t="s">
        <v>5</v>
      </c>
      <c r="G1029" s="217" t="s">
        <v>10</v>
      </c>
      <c r="H1029" s="217" t="s">
        <v>176</v>
      </c>
      <c r="I1029" s="217">
        <v>17</v>
      </c>
      <c r="J1029" s="217">
        <v>17</v>
      </c>
      <c r="K1029" s="217">
        <v>0</v>
      </c>
      <c r="L1029" s="217">
        <v>45</v>
      </c>
      <c r="M1029" s="217">
        <v>1282.0886052564399</v>
      </c>
      <c r="N1029" s="217">
        <v>13.2596139847914</v>
      </c>
      <c r="O1029" s="217">
        <v>13.2596139847914</v>
      </c>
      <c r="P1029" s="217">
        <v>0</v>
      </c>
      <c r="Q1029" s="217">
        <v>13.2596139847914</v>
      </c>
      <c r="R1029" s="217">
        <v>13.2596139847914</v>
      </c>
      <c r="S1029" s="217">
        <v>0</v>
      </c>
      <c r="T1029" s="217">
        <v>13.2596139847914</v>
      </c>
      <c r="U1029" s="217">
        <v>13.2596139847914</v>
      </c>
      <c r="V1029" s="217">
        <v>0</v>
      </c>
      <c r="W1029" s="217">
        <v>13.2596139847914</v>
      </c>
      <c r="X1029" s="217">
        <v>13.2596139847914</v>
      </c>
      <c r="Y1029" s="217">
        <v>0</v>
      </c>
    </row>
    <row r="1030" spans="2:25">
      <c r="B1030" s="217" t="s">
        <v>1198</v>
      </c>
      <c r="C1030" s="217" t="s">
        <v>169</v>
      </c>
      <c r="D1030" s="217" t="s">
        <v>155</v>
      </c>
      <c r="E1030" s="217" t="s">
        <v>87</v>
      </c>
      <c r="F1030" s="217" t="s">
        <v>5</v>
      </c>
      <c r="G1030" s="217" t="s">
        <v>10</v>
      </c>
      <c r="H1030" s="217" t="s">
        <v>178</v>
      </c>
      <c r="I1030" s="217">
        <v>16</v>
      </c>
      <c r="J1030" s="217">
        <v>15</v>
      </c>
      <c r="K1030" s="217">
        <v>1</v>
      </c>
      <c r="L1030" s="217">
        <v>48</v>
      </c>
      <c r="M1030" s="217">
        <v>1796.0355464271499</v>
      </c>
      <c r="N1030" s="217">
        <v>8.9085096516206104</v>
      </c>
      <c r="O1030" s="217">
        <v>8.3517277983943199</v>
      </c>
      <c r="P1030" s="217">
        <v>0.55678185322628804</v>
      </c>
      <c r="Q1030" s="217">
        <v>8.9085096516206104</v>
      </c>
      <c r="R1030" s="217">
        <v>8.3517277983943199</v>
      </c>
      <c r="S1030" s="217">
        <v>0.55678185322628804</v>
      </c>
      <c r="T1030" s="217">
        <v>8.9085096516206104</v>
      </c>
      <c r="U1030" s="217">
        <v>8.3517277983943199</v>
      </c>
      <c r="V1030" s="217">
        <v>0.55678185322628804</v>
      </c>
      <c r="W1030" s="217">
        <v>8.9085096516206104</v>
      </c>
      <c r="X1030" s="217">
        <v>8.3517277983943199</v>
      </c>
      <c r="Y1030" s="217">
        <v>0.55678185322628804</v>
      </c>
    </row>
    <row r="1031" spans="2:25">
      <c r="B1031" s="217" t="s">
        <v>1199</v>
      </c>
      <c r="C1031" s="217" t="s">
        <v>169</v>
      </c>
      <c r="D1031" s="217" t="s">
        <v>155</v>
      </c>
      <c r="E1031" s="217" t="s">
        <v>87</v>
      </c>
      <c r="F1031" s="217" t="s">
        <v>5</v>
      </c>
      <c r="G1031" s="217" t="s">
        <v>10</v>
      </c>
      <c r="H1031" s="217" t="s">
        <v>5</v>
      </c>
      <c r="I1031" s="217">
        <v>93</v>
      </c>
      <c r="J1031" s="217">
        <v>90</v>
      </c>
      <c r="K1031" s="217">
        <v>3</v>
      </c>
      <c r="L1031" s="217">
        <v>187</v>
      </c>
      <c r="M1031" s="217">
        <v>6040</v>
      </c>
      <c r="N1031" s="217">
        <v>15.397350993377501</v>
      </c>
      <c r="O1031" s="217">
        <v>14.9006622516556</v>
      </c>
      <c r="P1031" s="217">
        <v>0.49668874172185401</v>
      </c>
      <c r="Q1031" s="217">
        <v>15.397350993377501</v>
      </c>
      <c r="R1031" s="217">
        <v>14.9006622516556</v>
      </c>
      <c r="S1031" s="217">
        <v>0.49668874172185401</v>
      </c>
      <c r="T1031" s="217">
        <v>15.397350993377501</v>
      </c>
      <c r="U1031" s="217">
        <v>14.9006622516556</v>
      </c>
      <c r="V1031" s="217">
        <v>0.49668874172185401</v>
      </c>
      <c r="W1031" s="217">
        <v>15.397350993377501</v>
      </c>
      <c r="X1031" s="217">
        <v>14.9006622516556</v>
      </c>
      <c r="Y1031" s="217">
        <v>0.49668874172185401</v>
      </c>
    </row>
    <row r="1032" spans="2:25">
      <c r="B1032" s="217" t="s">
        <v>1200</v>
      </c>
      <c r="C1032" s="217" t="s">
        <v>169</v>
      </c>
      <c r="D1032" s="217" t="s">
        <v>155</v>
      </c>
      <c r="E1032" s="217" t="s">
        <v>87</v>
      </c>
      <c r="F1032" s="217" t="s">
        <v>12</v>
      </c>
      <c r="G1032" s="217" t="s">
        <v>49</v>
      </c>
      <c r="H1032" s="217" t="s">
        <v>170</v>
      </c>
      <c r="I1032" s="217">
        <v>59</v>
      </c>
      <c r="J1032" s="217">
        <v>58</v>
      </c>
      <c r="K1032" s="217">
        <v>1</v>
      </c>
      <c r="L1032" s="217">
        <v>58</v>
      </c>
      <c r="M1032" s="217">
        <v>3819.0747018204602</v>
      </c>
      <c r="N1032" s="217">
        <v>15.4487682505598</v>
      </c>
      <c r="O1032" s="217">
        <v>15.1869247208893</v>
      </c>
      <c r="P1032" s="217">
        <v>0.261843529670505</v>
      </c>
      <c r="Q1032" s="217">
        <v>15.4487682505598</v>
      </c>
      <c r="R1032" s="217">
        <v>15.1869247208893</v>
      </c>
      <c r="S1032" s="217">
        <v>0.261843529670505</v>
      </c>
      <c r="T1032" s="217">
        <v>15.4487682505598</v>
      </c>
      <c r="U1032" s="217">
        <v>15.1869247208893</v>
      </c>
      <c r="V1032" s="217">
        <v>0.261843529670505</v>
      </c>
      <c r="W1032" s="217">
        <v>15.4487682505598</v>
      </c>
      <c r="X1032" s="217">
        <v>15.1869247208893</v>
      </c>
      <c r="Y1032" s="217">
        <v>0.261843529670505</v>
      </c>
    </row>
    <row r="1033" spans="2:25">
      <c r="B1033" s="217" t="s">
        <v>1201</v>
      </c>
      <c r="C1033" s="217" t="s">
        <v>169</v>
      </c>
      <c r="D1033" s="217" t="s">
        <v>155</v>
      </c>
      <c r="E1033" s="217" t="s">
        <v>87</v>
      </c>
      <c r="F1033" s="217" t="s">
        <v>12</v>
      </c>
      <c r="G1033" s="217" t="s">
        <v>49</v>
      </c>
      <c r="H1033" s="217" t="s">
        <v>172</v>
      </c>
      <c r="I1033" s="217">
        <v>39</v>
      </c>
      <c r="J1033" s="217">
        <v>37</v>
      </c>
      <c r="K1033" s="217">
        <v>2</v>
      </c>
      <c r="L1033" s="217">
        <v>31</v>
      </c>
      <c r="M1033" s="217">
        <v>2270.1828834484199</v>
      </c>
      <c r="N1033" s="217">
        <v>17.179232688407399</v>
      </c>
      <c r="O1033" s="217">
        <v>16.2982463966942</v>
      </c>
      <c r="P1033" s="217">
        <v>0.88098629171319798</v>
      </c>
      <c r="Q1033" s="217">
        <v>17.179232688407399</v>
      </c>
      <c r="R1033" s="217">
        <v>16.2982463966942</v>
      </c>
      <c r="S1033" s="217">
        <v>0.88098629171319798</v>
      </c>
      <c r="T1033" s="217">
        <v>17.179232688407399</v>
      </c>
      <c r="U1033" s="217">
        <v>16.2982463966942</v>
      </c>
      <c r="V1033" s="217">
        <v>0.88098629171319798</v>
      </c>
      <c r="W1033" s="217">
        <v>17.179232688407399</v>
      </c>
      <c r="X1033" s="217">
        <v>16.2982463966942</v>
      </c>
      <c r="Y1033" s="217">
        <v>0.88098629171319798</v>
      </c>
    </row>
    <row r="1034" spans="2:25">
      <c r="B1034" s="217" t="s">
        <v>1202</v>
      </c>
      <c r="C1034" s="217" t="s">
        <v>169</v>
      </c>
      <c r="D1034" s="217" t="s">
        <v>155</v>
      </c>
      <c r="E1034" s="217" t="s">
        <v>87</v>
      </c>
      <c r="F1034" s="217" t="s">
        <v>12</v>
      </c>
      <c r="G1034" s="217" t="s">
        <v>49</v>
      </c>
      <c r="H1034" s="217" t="s">
        <v>174</v>
      </c>
      <c r="I1034" s="217">
        <v>36</v>
      </c>
      <c r="J1034" s="217">
        <v>36</v>
      </c>
      <c r="K1034" s="217">
        <v>0</v>
      </c>
      <c r="L1034" s="217">
        <v>41</v>
      </c>
      <c r="M1034" s="217">
        <v>2318.2113412847898</v>
      </c>
      <c r="N1034" s="217">
        <v>15.5292139930815</v>
      </c>
      <c r="O1034" s="217">
        <v>15.5292139930815</v>
      </c>
      <c r="P1034" s="217">
        <v>0</v>
      </c>
      <c r="Q1034" s="217">
        <v>15.5292139930815</v>
      </c>
      <c r="R1034" s="217">
        <v>15.5292139930815</v>
      </c>
      <c r="S1034" s="217">
        <v>0</v>
      </c>
      <c r="T1034" s="217">
        <v>15.5292139930815</v>
      </c>
      <c r="U1034" s="217">
        <v>15.5292139930815</v>
      </c>
      <c r="V1034" s="217">
        <v>0</v>
      </c>
      <c r="W1034" s="217">
        <v>15.5292139930815</v>
      </c>
      <c r="X1034" s="217">
        <v>15.5292139930815</v>
      </c>
      <c r="Y1034" s="217">
        <v>0</v>
      </c>
    </row>
    <row r="1035" spans="2:25">
      <c r="B1035" s="217" t="s">
        <v>1203</v>
      </c>
      <c r="C1035" s="217" t="s">
        <v>169</v>
      </c>
      <c r="D1035" s="217" t="s">
        <v>155</v>
      </c>
      <c r="E1035" s="217" t="s">
        <v>87</v>
      </c>
      <c r="F1035" s="217" t="s">
        <v>12</v>
      </c>
      <c r="G1035" s="217" t="s">
        <v>49</v>
      </c>
      <c r="H1035" s="217" t="s">
        <v>176</v>
      </c>
      <c r="I1035" s="217">
        <v>43</v>
      </c>
      <c r="J1035" s="217">
        <v>41</v>
      </c>
      <c r="K1035" s="217">
        <v>2</v>
      </c>
      <c r="L1035" s="217">
        <v>30</v>
      </c>
      <c r="M1035" s="217">
        <v>1906.6771291065099</v>
      </c>
      <c r="N1035" s="217">
        <v>22.552323801225</v>
      </c>
      <c r="O1035" s="217">
        <v>21.503378508144699</v>
      </c>
      <c r="P1035" s="217">
        <v>1.0489452930802301</v>
      </c>
      <c r="Q1035" s="217">
        <v>22.552323801225</v>
      </c>
      <c r="R1035" s="217">
        <v>21.503378508144699</v>
      </c>
      <c r="S1035" s="217">
        <v>1.0489452930802301</v>
      </c>
      <c r="T1035" s="217">
        <v>22.552323801225</v>
      </c>
      <c r="U1035" s="217">
        <v>21.503378508144699</v>
      </c>
      <c r="V1035" s="217">
        <v>1.0489452930802301</v>
      </c>
      <c r="W1035" s="217">
        <v>22.552323801225</v>
      </c>
      <c r="X1035" s="217">
        <v>21.503378508144699</v>
      </c>
      <c r="Y1035" s="217">
        <v>1.0489452930802301</v>
      </c>
    </row>
    <row r="1036" spans="2:25">
      <c r="B1036" s="217" t="s">
        <v>1204</v>
      </c>
      <c r="C1036" s="217" t="s">
        <v>169</v>
      </c>
      <c r="D1036" s="217" t="s">
        <v>155</v>
      </c>
      <c r="E1036" s="217" t="s">
        <v>87</v>
      </c>
      <c r="F1036" s="217" t="s">
        <v>12</v>
      </c>
      <c r="G1036" s="217" t="s">
        <v>49</v>
      </c>
      <c r="H1036" s="217" t="s">
        <v>178</v>
      </c>
      <c r="I1036" s="217">
        <v>14</v>
      </c>
      <c r="J1036" s="217">
        <v>14</v>
      </c>
      <c r="K1036" s="217">
        <v>0</v>
      </c>
      <c r="L1036" s="217">
        <v>10</v>
      </c>
      <c r="M1036" s="217">
        <v>935.85394433982003</v>
      </c>
      <c r="N1036" s="217">
        <v>14.9595992886219</v>
      </c>
      <c r="O1036" s="217">
        <v>14.9595992886219</v>
      </c>
      <c r="P1036" s="217">
        <v>0</v>
      </c>
      <c r="Q1036" s="217">
        <v>14.9595992886219</v>
      </c>
      <c r="R1036" s="217">
        <v>14.9595992886219</v>
      </c>
      <c r="S1036" s="217">
        <v>0</v>
      </c>
      <c r="T1036" s="217">
        <v>14.9595992886219</v>
      </c>
      <c r="U1036" s="217">
        <v>14.9595992886219</v>
      </c>
      <c r="V1036" s="217">
        <v>0</v>
      </c>
      <c r="W1036" s="217">
        <v>14.9595992886219</v>
      </c>
      <c r="X1036" s="217">
        <v>14.9595992886219</v>
      </c>
      <c r="Y1036" s="217">
        <v>0</v>
      </c>
    </row>
    <row r="1037" spans="2:25">
      <c r="B1037" s="217" t="s">
        <v>1205</v>
      </c>
      <c r="C1037" s="217" t="s">
        <v>169</v>
      </c>
      <c r="D1037" s="217" t="s">
        <v>155</v>
      </c>
      <c r="E1037" s="217" t="s">
        <v>87</v>
      </c>
      <c r="F1037" s="217" t="s">
        <v>12</v>
      </c>
      <c r="G1037" s="217" t="s">
        <v>49</v>
      </c>
      <c r="H1037" s="217" t="s">
        <v>5</v>
      </c>
      <c r="I1037" s="217">
        <v>191</v>
      </c>
      <c r="J1037" s="217">
        <v>186</v>
      </c>
      <c r="K1037" s="217">
        <v>5</v>
      </c>
      <c r="L1037" s="217">
        <v>170</v>
      </c>
      <c r="M1037" s="217">
        <v>11250</v>
      </c>
      <c r="N1037" s="217">
        <v>16.977777777777799</v>
      </c>
      <c r="O1037" s="217">
        <v>16.533333333333299</v>
      </c>
      <c r="P1037" s="217">
        <v>0.44444444444444398</v>
      </c>
      <c r="Q1037" s="217">
        <v>16.977777777777799</v>
      </c>
      <c r="R1037" s="217">
        <v>16.533333333333299</v>
      </c>
      <c r="S1037" s="217">
        <v>0.44444444444444398</v>
      </c>
      <c r="T1037" s="217">
        <v>16.977777777777799</v>
      </c>
      <c r="U1037" s="217">
        <v>16.533333333333299</v>
      </c>
      <c r="V1037" s="217">
        <v>0.44444444444444398</v>
      </c>
      <c r="W1037" s="217">
        <v>16.977777777777799</v>
      </c>
      <c r="X1037" s="217">
        <v>16.533333333333299</v>
      </c>
      <c r="Y1037" s="217">
        <v>0.44444444444444398</v>
      </c>
    </row>
    <row r="1038" spans="2:25">
      <c r="B1038" s="217" t="s">
        <v>1206</v>
      </c>
      <c r="C1038" s="217" t="s">
        <v>169</v>
      </c>
      <c r="D1038" s="217" t="s">
        <v>155</v>
      </c>
      <c r="E1038" s="217" t="s">
        <v>87</v>
      </c>
      <c r="F1038" s="217" t="s">
        <v>9</v>
      </c>
      <c r="G1038" s="217" t="s">
        <v>49</v>
      </c>
      <c r="H1038" s="217" t="s">
        <v>170</v>
      </c>
      <c r="I1038" s="217">
        <v>15</v>
      </c>
      <c r="J1038" s="217">
        <v>15</v>
      </c>
      <c r="K1038" s="217">
        <v>0</v>
      </c>
      <c r="L1038" s="217">
        <v>102</v>
      </c>
      <c r="M1038" s="217">
        <v>3874.8392803679799</v>
      </c>
      <c r="N1038" s="217">
        <v>3.8711283009847799</v>
      </c>
      <c r="O1038" s="217">
        <v>3.8711283009847799</v>
      </c>
      <c r="P1038" s="217">
        <v>0</v>
      </c>
      <c r="Q1038" s="217">
        <v>3.8711283009847799</v>
      </c>
      <c r="R1038" s="217">
        <v>3.8711283009847799</v>
      </c>
      <c r="S1038" s="217">
        <v>0</v>
      </c>
      <c r="T1038" s="217">
        <v>3.8711283009847799</v>
      </c>
      <c r="U1038" s="217">
        <v>3.8711283009847799</v>
      </c>
      <c r="V1038" s="217">
        <v>0</v>
      </c>
      <c r="W1038" s="217">
        <v>3.8711283009847799</v>
      </c>
      <c r="X1038" s="217">
        <v>3.8711283009847799</v>
      </c>
      <c r="Y1038" s="217">
        <v>0</v>
      </c>
    </row>
    <row r="1039" spans="2:25">
      <c r="B1039" s="217" t="s">
        <v>1207</v>
      </c>
      <c r="C1039" s="217" t="s">
        <v>169</v>
      </c>
      <c r="D1039" s="217" t="s">
        <v>155</v>
      </c>
      <c r="E1039" s="217" t="s">
        <v>87</v>
      </c>
      <c r="F1039" s="217" t="s">
        <v>9</v>
      </c>
      <c r="G1039" s="217" t="s">
        <v>49</v>
      </c>
      <c r="H1039" s="217" t="s">
        <v>172</v>
      </c>
      <c r="I1039" s="217">
        <v>25</v>
      </c>
      <c r="J1039" s="217">
        <v>25</v>
      </c>
      <c r="K1039" s="217">
        <v>0</v>
      </c>
      <c r="L1039" s="217">
        <v>63</v>
      </c>
      <c r="M1039" s="217">
        <v>2428.15325035869</v>
      </c>
      <c r="N1039" s="217">
        <v>10.2958905070374</v>
      </c>
      <c r="O1039" s="217">
        <v>10.2958905070374</v>
      </c>
      <c r="P1039" s="217">
        <v>0</v>
      </c>
      <c r="Q1039" s="217">
        <v>10.2958905070374</v>
      </c>
      <c r="R1039" s="217">
        <v>10.2958905070374</v>
      </c>
      <c r="S1039" s="217">
        <v>0</v>
      </c>
      <c r="T1039" s="217">
        <v>10.2958905070374</v>
      </c>
      <c r="U1039" s="217">
        <v>10.2958905070374</v>
      </c>
      <c r="V1039" s="217">
        <v>0</v>
      </c>
      <c r="W1039" s="217">
        <v>10.2958905070374</v>
      </c>
      <c r="X1039" s="217">
        <v>10.2958905070374</v>
      </c>
      <c r="Y1039" s="217">
        <v>0</v>
      </c>
    </row>
    <row r="1040" spans="2:25">
      <c r="B1040" s="217" t="s">
        <v>1208</v>
      </c>
      <c r="C1040" s="217" t="s">
        <v>169</v>
      </c>
      <c r="D1040" s="217" t="s">
        <v>155</v>
      </c>
      <c r="E1040" s="217" t="s">
        <v>87</v>
      </c>
      <c r="F1040" s="217" t="s">
        <v>9</v>
      </c>
      <c r="G1040" s="217" t="s">
        <v>49</v>
      </c>
      <c r="H1040" s="217" t="s">
        <v>174</v>
      </c>
      <c r="I1040" s="217">
        <v>9</v>
      </c>
      <c r="J1040" s="217">
        <v>6</v>
      </c>
      <c r="K1040" s="217">
        <v>3</v>
      </c>
      <c r="L1040" s="217">
        <v>49</v>
      </c>
      <c r="M1040" s="217">
        <v>2087.8255510581798</v>
      </c>
      <c r="N1040" s="217">
        <v>4.3107049798478103</v>
      </c>
      <c r="O1040" s="217">
        <v>2.8738033198985402</v>
      </c>
      <c r="P1040" s="217">
        <v>1.4369016599492701</v>
      </c>
      <c r="Q1040" s="217">
        <v>4.3107049798478103</v>
      </c>
      <c r="R1040" s="217">
        <v>2.8738033198985402</v>
      </c>
      <c r="S1040" s="217">
        <v>1.4369016599492701</v>
      </c>
      <c r="T1040" s="217">
        <v>4.3107049798478103</v>
      </c>
      <c r="U1040" s="217">
        <v>2.8738033198985402</v>
      </c>
      <c r="V1040" s="217">
        <v>1.4369016599492701</v>
      </c>
      <c r="W1040" s="217">
        <v>4.3107049798478103</v>
      </c>
      <c r="X1040" s="217">
        <v>2.8738033198985402</v>
      </c>
      <c r="Y1040" s="217">
        <v>1.4369016599492701</v>
      </c>
    </row>
    <row r="1041" spans="2:25">
      <c r="B1041" s="217" t="s">
        <v>1209</v>
      </c>
      <c r="C1041" s="217" t="s">
        <v>169</v>
      </c>
      <c r="D1041" s="217" t="s">
        <v>155</v>
      </c>
      <c r="E1041" s="217" t="s">
        <v>87</v>
      </c>
      <c r="F1041" s="217" t="s">
        <v>9</v>
      </c>
      <c r="G1041" s="217" t="s">
        <v>49</v>
      </c>
      <c r="H1041" s="217" t="s">
        <v>176</v>
      </c>
      <c r="I1041" s="217">
        <v>6</v>
      </c>
      <c r="J1041" s="217">
        <v>6</v>
      </c>
      <c r="K1041" s="217">
        <v>0</v>
      </c>
      <c r="L1041" s="217">
        <v>45</v>
      </c>
      <c r="M1041" s="217">
        <v>1705.75744497195</v>
      </c>
      <c r="N1041" s="217">
        <v>3.5174989373115002</v>
      </c>
      <c r="O1041" s="217">
        <v>3.5174989373115002</v>
      </c>
      <c r="P1041" s="217">
        <v>0</v>
      </c>
      <c r="Q1041" s="217">
        <v>3.5174989373115002</v>
      </c>
      <c r="R1041" s="217">
        <v>3.5174989373115002</v>
      </c>
      <c r="S1041" s="217">
        <v>0</v>
      </c>
      <c r="T1041" s="217">
        <v>3.5174989373115002</v>
      </c>
      <c r="U1041" s="217">
        <v>3.5174989373115002</v>
      </c>
      <c r="V1041" s="217">
        <v>0</v>
      </c>
      <c r="W1041" s="217">
        <v>3.5174989373115002</v>
      </c>
      <c r="X1041" s="217">
        <v>3.5174989373115002</v>
      </c>
      <c r="Y1041" s="217">
        <v>0</v>
      </c>
    </row>
    <row r="1042" spans="2:25">
      <c r="B1042" s="217" t="s">
        <v>1210</v>
      </c>
      <c r="C1042" s="217" t="s">
        <v>169</v>
      </c>
      <c r="D1042" s="217" t="s">
        <v>155</v>
      </c>
      <c r="E1042" s="217" t="s">
        <v>87</v>
      </c>
      <c r="F1042" s="217" t="s">
        <v>9</v>
      </c>
      <c r="G1042" s="217" t="s">
        <v>49</v>
      </c>
      <c r="H1042" s="217" t="s">
        <v>178</v>
      </c>
      <c r="I1042" s="217">
        <v>3</v>
      </c>
      <c r="J1042" s="217">
        <v>3</v>
      </c>
      <c r="K1042" s="217">
        <v>0</v>
      </c>
      <c r="L1042" s="217">
        <v>13</v>
      </c>
      <c r="M1042" s="217">
        <v>843.42447324320403</v>
      </c>
      <c r="N1042" s="217">
        <v>3.5569278520744798</v>
      </c>
      <c r="O1042" s="217">
        <v>3.5569278520744798</v>
      </c>
      <c r="P1042" s="217">
        <v>0</v>
      </c>
      <c r="Q1042" s="217">
        <v>3.5569278520744798</v>
      </c>
      <c r="R1042" s="217">
        <v>3.5569278520744798</v>
      </c>
      <c r="S1042" s="217">
        <v>0</v>
      </c>
      <c r="T1042" s="217">
        <v>3.5569278520744798</v>
      </c>
      <c r="U1042" s="217">
        <v>3.5569278520744798</v>
      </c>
      <c r="V1042" s="217">
        <v>0</v>
      </c>
      <c r="W1042" s="217">
        <v>3.5569278520744798</v>
      </c>
      <c r="X1042" s="217">
        <v>3.5569278520744798</v>
      </c>
      <c r="Y1042" s="217">
        <v>0</v>
      </c>
    </row>
    <row r="1043" spans="2:25">
      <c r="B1043" s="217" t="s">
        <v>1211</v>
      </c>
      <c r="C1043" s="217" t="s">
        <v>169</v>
      </c>
      <c r="D1043" s="217" t="s">
        <v>155</v>
      </c>
      <c r="E1043" s="217" t="s">
        <v>87</v>
      </c>
      <c r="F1043" s="217" t="s">
        <v>9</v>
      </c>
      <c r="G1043" s="217" t="s">
        <v>49</v>
      </c>
      <c r="H1043" s="217" t="s">
        <v>5</v>
      </c>
      <c r="I1043" s="217">
        <v>58</v>
      </c>
      <c r="J1043" s="217">
        <v>55</v>
      </c>
      <c r="K1043" s="217">
        <v>3</v>
      </c>
      <c r="L1043" s="217">
        <v>272</v>
      </c>
      <c r="M1043" s="217">
        <v>10940</v>
      </c>
      <c r="N1043" s="217">
        <v>5.3016453382084103</v>
      </c>
      <c r="O1043" s="217">
        <v>5.0274223034734904</v>
      </c>
      <c r="P1043" s="217">
        <v>0.27422303473491799</v>
      </c>
      <c r="Q1043" s="217">
        <v>5.3016453382084103</v>
      </c>
      <c r="R1043" s="217">
        <v>5.0274223034734904</v>
      </c>
      <c r="S1043" s="217">
        <v>0.27422303473491799</v>
      </c>
      <c r="T1043" s="217">
        <v>5.3016453382084103</v>
      </c>
      <c r="U1043" s="217">
        <v>5.0274223034734904</v>
      </c>
      <c r="V1043" s="217">
        <v>0.27422303473491799</v>
      </c>
      <c r="W1043" s="217">
        <v>5.3016453382084103</v>
      </c>
      <c r="X1043" s="217">
        <v>5.0274223034734904</v>
      </c>
      <c r="Y1043" s="217">
        <v>0.27422303473491799</v>
      </c>
    </row>
    <row r="1044" spans="2:25">
      <c r="B1044" s="217" t="s">
        <v>1212</v>
      </c>
      <c r="C1044" s="217" t="s">
        <v>169</v>
      </c>
      <c r="D1044" s="217" t="s">
        <v>155</v>
      </c>
      <c r="E1044" s="217" t="s">
        <v>87</v>
      </c>
      <c r="F1044" s="217" t="s">
        <v>5</v>
      </c>
      <c r="G1044" s="217" t="s">
        <v>49</v>
      </c>
      <c r="H1044" s="217" t="s">
        <v>170</v>
      </c>
      <c r="I1044" s="217">
        <v>79</v>
      </c>
      <c r="J1044" s="217">
        <v>78</v>
      </c>
      <c r="K1044" s="217">
        <v>1</v>
      </c>
      <c r="L1044" s="217">
        <v>161</v>
      </c>
      <c r="M1044" s="217">
        <v>7693.9139821884501</v>
      </c>
      <c r="N1044" s="217">
        <v>10.267855890108301</v>
      </c>
      <c r="O1044" s="217">
        <v>10.1378830307398</v>
      </c>
      <c r="P1044" s="217">
        <v>0.12997285936845901</v>
      </c>
      <c r="Q1044" s="217">
        <v>10.267855890108301</v>
      </c>
      <c r="R1044" s="217">
        <v>10.1378830307398</v>
      </c>
      <c r="S1044" s="217">
        <v>0.12997285936845901</v>
      </c>
      <c r="T1044" s="217">
        <v>10.267855890108301</v>
      </c>
      <c r="U1044" s="217">
        <v>10.1378830307398</v>
      </c>
      <c r="V1044" s="217">
        <v>0.12997285936845901</v>
      </c>
      <c r="W1044" s="217">
        <v>10.267855890108301</v>
      </c>
      <c r="X1044" s="217">
        <v>10.1378830307398</v>
      </c>
      <c r="Y1044" s="217">
        <v>0.12997285936845901</v>
      </c>
    </row>
    <row r="1045" spans="2:25">
      <c r="B1045" s="217" t="s">
        <v>1213</v>
      </c>
      <c r="C1045" s="217" t="s">
        <v>169</v>
      </c>
      <c r="D1045" s="217" t="s">
        <v>155</v>
      </c>
      <c r="E1045" s="217" t="s">
        <v>87</v>
      </c>
      <c r="F1045" s="217" t="s">
        <v>5</v>
      </c>
      <c r="G1045" s="217" t="s">
        <v>49</v>
      </c>
      <c r="H1045" s="217" t="s">
        <v>172</v>
      </c>
      <c r="I1045" s="217">
        <v>64</v>
      </c>
      <c r="J1045" s="217">
        <v>62</v>
      </c>
      <c r="K1045" s="217">
        <v>2</v>
      </c>
      <c r="L1045" s="217">
        <v>94</v>
      </c>
      <c r="M1045" s="217">
        <v>4698.3361338071099</v>
      </c>
      <c r="N1045" s="217">
        <v>13.621843601075</v>
      </c>
      <c r="O1045" s="217">
        <v>13.196160988541401</v>
      </c>
      <c r="P1045" s="217">
        <v>0.42568261253359502</v>
      </c>
      <c r="Q1045" s="217">
        <v>13.621843601075</v>
      </c>
      <c r="R1045" s="217">
        <v>13.196160988541401</v>
      </c>
      <c r="S1045" s="217">
        <v>0.42568261253359502</v>
      </c>
      <c r="T1045" s="217">
        <v>13.621843601075</v>
      </c>
      <c r="U1045" s="217">
        <v>13.196160988541401</v>
      </c>
      <c r="V1045" s="217">
        <v>0.42568261253359502</v>
      </c>
      <c r="W1045" s="217">
        <v>13.621843601075</v>
      </c>
      <c r="X1045" s="217">
        <v>13.196160988541401</v>
      </c>
      <c r="Y1045" s="217">
        <v>0.42568261253359502</v>
      </c>
    </row>
    <row r="1046" spans="2:25">
      <c r="B1046" s="217" t="s">
        <v>1214</v>
      </c>
      <c r="C1046" s="217" t="s">
        <v>169</v>
      </c>
      <c r="D1046" s="217" t="s">
        <v>155</v>
      </c>
      <c r="E1046" s="217" t="s">
        <v>87</v>
      </c>
      <c r="F1046" s="217" t="s">
        <v>5</v>
      </c>
      <c r="G1046" s="217" t="s">
        <v>49</v>
      </c>
      <c r="H1046" s="217" t="s">
        <v>174</v>
      </c>
      <c r="I1046" s="217">
        <v>45</v>
      </c>
      <c r="J1046" s="217">
        <v>42</v>
      </c>
      <c r="K1046" s="217">
        <v>3</v>
      </c>
      <c r="L1046" s="217">
        <v>90</v>
      </c>
      <c r="M1046" s="217">
        <v>4406.0368923429696</v>
      </c>
      <c r="N1046" s="217">
        <v>10.213259920316</v>
      </c>
      <c r="O1046" s="217">
        <v>9.5323759256282496</v>
      </c>
      <c r="P1046" s="217">
        <v>0.68088399468773197</v>
      </c>
      <c r="Q1046" s="217">
        <v>10.213259920316</v>
      </c>
      <c r="R1046" s="217">
        <v>9.5323759256282496</v>
      </c>
      <c r="S1046" s="217">
        <v>0.68088399468773197</v>
      </c>
      <c r="T1046" s="217">
        <v>10.213259920316</v>
      </c>
      <c r="U1046" s="217">
        <v>9.5323759256282496</v>
      </c>
      <c r="V1046" s="217">
        <v>0.68088399468773197</v>
      </c>
      <c r="W1046" s="217">
        <v>10.213259920316</v>
      </c>
      <c r="X1046" s="217">
        <v>9.5323759256282496</v>
      </c>
      <c r="Y1046" s="217">
        <v>0.68088399468773197</v>
      </c>
    </row>
    <row r="1047" spans="2:25">
      <c r="B1047" s="217" t="s">
        <v>1215</v>
      </c>
      <c r="C1047" s="217" t="s">
        <v>169</v>
      </c>
      <c r="D1047" s="217" t="s">
        <v>155</v>
      </c>
      <c r="E1047" s="217" t="s">
        <v>87</v>
      </c>
      <c r="F1047" s="217" t="s">
        <v>5</v>
      </c>
      <c r="G1047" s="217" t="s">
        <v>49</v>
      </c>
      <c r="H1047" s="217" t="s">
        <v>176</v>
      </c>
      <c r="I1047" s="217">
        <v>53</v>
      </c>
      <c r="J1047" s="217">
        <v>51</v>
      </c>
      <c r="K1047" s="217">
        <v>2</v>
      </c>
      <c r="L1047" s="217">
        <v>78</v>
      </c>
      <c r="M1047" s="217">
        <v>3612.4345740784502</v>
      </c>
      <c r="N1047" s="217">
        <v>14.671545992918199</v>
      </c>
      <c r="O1047" s="217">
        <v>14.1179027479024</v>
      </c>
      <c r="P1047" s="217">
        <v>0.55364324501578199</v>
      </c>
      <c r="Q1047" s="217">
        <v>14.671545992918199</v>
      </c>
      <c r="R1047" s="217">
        <v>14.1179027479024</v>
      </c>
      <c r="S1047" s="217">
        <v>0.55364324501578199</v>
      </c>
      <c r="T1047" s="217">
        <v>14.671545992918199</v>
      </c>
      <c r="U1047" s="217">
        <v>14.1179027479024</v>
      </c>
      <c r="V1047" s="217">
        <v>0.55364324501578199</v>
      </c>
      <c r="W1047" s="217">
        <v>14.671545992918199</v>
      </c>
      <c r="X1047" s="217">
        <v>14.1179027479024</v>
      </c>
      <c r="Y1047" s="217">
        <v>0.55364324501578199</v>
      </c>
    </row>
    <row r="1048" spans="2:25">
      <c r="B1048" s="217" t="s">
        <v>1216</v>
      </c>
      <c r="C1048" s="217" t="s">
        <v>169</v>
      </c>
      <c r="D1048" s="217" t="s">
        <v>155</v>
      </c>
      <c r="E1048" s="217" t="s">
        <v>87</v>
      </c>
      <c r="F1048" s="217" t="s">
        <v>5</v>
      </c>
      <c r="G1048" s="217" t="s">
        <v>49</v>
      </c>
      <c r="H1048" s="217" t="s">
        <v>178</v>
      </c>
      <c r="I1048" s="217">
        <v>18</v>
      </c>
      <c r="J1048" s="217">
        <v>18</v>
      </c>
      <c r="K1048" s="217">
        <v>0</v>
      </c>
      <c r="L1048" s="217">
        <v>23</v>
      </c>
      <c r="M1048" s="217">
        <v>1779.27841758302</v>
      </c>
      <c r="N1048" s="217">
        <v>10.1164605955549</v>
      </c>
      <c r="O1048" s="217">
        <v>10.1164605955549</v>
      </c>
      <c r="P1048" s="217">
        <v>0</v>
      </c>
      <c r="Q1048" s="217">
        <v>10.1164605955549</v>
      </c>
      <c r="R1048" s="217">
        <v>10.1164605955549</v>
      </c>
      <c r="S1048" s="217">
        <v>0</v>
      </c>
      <c r="T1048" s="217">
        <v>10.1164605955549</v>
      </c>
      <c r="U1048" s="217">
        <v>10.1164605955549</v>
      </c>
      <c r="V1048" s="217">
        <v>0</v>
      </c>
      <c r="W1048" s="217">
        <v>10.1164605955549</v>
      </c>
      <c r="X1048" s="217">
        <v>10.1164605955549</v>
      </c>
      <c r="Y1048" s="217">
        <v>0</v>
      </c>
    </row>
    <row r="1049" spans="2:25">
      <c r="B1049" s="217" t="s">
        <v>1217</v>
      </c>
      <c r="C1049" s="217" t="s">
        <v>169</v>
      </c>
      <c r="D1049" s="217" t="s">
        <v>155</v>
      </c>
      <c r="E1049" s="217" t="s">
        <v>87</v>
      </c>
      <c r="F1049" s="217" t="s">
        <v>5</v>
      </c>
      <c r="G1049" s="217" t="s">
        <v>49</v>
      </c>
      <c r="H1049" s="217" t="s">
        <v>5</v>
      </c>
      <c r="I1049" s="217">
        <v>259</v>
      </c>
      <c r="J1049" s="217">
        <v>251</v>
      </c>
      <c r="K1049" s="217">
        <v>8</v>
      </c>
      <c r="L1049" s="217">
        <v>446</v>
      </c>
      <c r="M1049" s="217">
        <v>22190</v>
      </c>
      <c r="N1049" s="217">
        <v>11.671924290220799</v>
      </c>
      <c r="O1049" s="217">
        <v>11.3114015322217</v>
      </c>
      <c r="P1049" s="217">
        <v>0.360522757999099</v>
      </c>
      <c r="Q1049" s="217">
        <v>11.671924290220799</v>
      </c>
      <c r="R1049" s="217">
        <v>11.3114015322217</v>
      </c>
      <c r="S1049" s="217">
        <v>0.360522757999099</v>
      </c>
      <c r="T1049" s="217">
        <v>11.671924290220799</v>
      </c>
      <c r="U1049" s="217">
        <v>11.3114015322217</v>
      </c>
      <c r="V1049" s="217">
        <v>0.360522757999099</v>
      </c>
      <c r="W1049" s="217">
        <v>11.671924290220799</v>
      </c>
      <c r="X1049" s="217">
        <v>11.3114015322217</v>
      </c>
      <c r="Y1049" s="217">
        <v>0.360522757999099</v>
      </c>
    </row>
    <row r="1050" spans="2:25">
      <c r="B1050" s="217" t="s">
        <v>1218</v>
      </c>
      <c r="C1050" s="217" t="s">
        <v>169</v>
      </c>
      <c r="D1050" s="217" t="s">
        <v>155</v>
      </c>
      <c r="E1050" s="217" t="s">
        <v>87</v>
      </c>
      <c r="F1050" s="217" t="s">
        <v>12</v>
      </c>
      <c r="G1050" s="217" t="s">
        <v>13</v>
      </c>
      <c r="H1050" s="217" t="s">
        <v>170</v>
      </c>
      <c r="I1050" s="217">
        <v>3</v>
      </c>
      <c r="J1050" s="217">
        <v>3</v>
      </c>
      <c r="K1050" s="217">
        <v>0</v>
      </c>
      <c r="L1050" s="217">
        <v>4</v>
      </c>
      <c r="M1050" s="217">
        <v>147.452830188679</v>
      </c>
      <c r="N1050" s="217">
        <v>20.345489443378099</v>
      </c>
      <c r="O1050" s="217">
        <v>20.345489443378099</v>
      </c>
      <c r="P1050" s="217">
        <v>0</v>
      </c>
      <c r="Q1050" s="217">
        <v>20.345489443378099</v>
      </c>
      <c r="R1050" s="217">
        <v>20.345489443378099</v>
      </c>
      <c r="S1050" s="217">
        <v>0</v>
      </c>
      <c r="T1050" s="217">
        <v>20.345489443378099</v>
      </c>
      <c r="U1050" s="217">
        <v>20.345489443378099</v>
      </c>
      <c r="V1050" s="217">
        <v>0</v>
      </c>
      <c r="W1050" s="217">
        <v>20.345489443378099</v>
      </c>
      <c r="X1050" s="217">
        <v>20.345489443378099</v>
      </c>
      <c r="Y1050" s="217">
        <v>0</v>
      </c>
    </row>
    <row r="1051" spans="2:25">
      <c r="B1051" s="217" t="s">
        <v>1219</v>
      </c>
      <c r="C1051" s="217" t="s">
        <v>169</v>
      </c>
      <c r="D1051" s="217" t="s">
        <v>155</v>
      </c>
      <c r="E1051" s="217" t="s">
        <v>87</v>
      </c>
      <c r="F1051" s="217" t="s">
        <v>12</v>
      </c>
      <c r="G1051" s="217" t="s">
        <v>13</v>
      </c>
      <c r="H1051" s="217" t="s">
        <v>172</v>
      </c>
      <c r="I1051" s="217">
        <v>3</v>
      </c>
      <c r="J1051" s="217">
        <v>3</v>
      </c>
      <c r="K1051" s="217">
        <v>0</v>
      </c>
      <c r="L1051" s="217">
        <v>2</v>
      </c>
      <c r="M1051" s="217">
        <v>147.735849056604</v>
      </c>
      <c r="N1051" s="217">
        <v>20.306513409961699</v>
      </c>
      <c r="O1051" s="217">
        <v>20.306513409961699</v>
      </c>
      <c r="P1051" s="217">
        <v>0</v>
      </c>
      <c r="Q1051" s="217">
        <v>20.306513409961699</v>
      </c>
      <c r="R1051" s="217">
        <v>20.306513409961699</v>
      </c>
      <c r="S1051" s="217">
        <v>0</v>
      </c>
      <c r="T1051" s="217">
        <v>20.306513409961699</v>
      </c>
      <c r="U1051" s="217">
        <v>20.306513409961699</v>
      </c>
      <c r="V1051" s="217">
        <v>0</v>
      </c>
      <c r="W1051" s="217">
        <v>20.306513409961699</v>
      </c>
      <c r="X1051" s="217">
        <v>20.306513409961699</v>
      </c>
      <c r="Y1051" s="217">
        <v>0</v>
      </c>
    </row>
    <row r="1052" spans="2:25">
      <c r="B1052" s="217" t="s">
        <v>1220</v>
      </c>
      <c r="C1052" s="217" t="s">
        <v>169</v>
      </c>
      <c r="D1052" s="217" t="s">
        <v>155</v>
      </c>
      <c r="E1052" s="217" t="s">
        <v>87</v>
      </c>
      <c r="F1052" s="217" t="s">
        <v>12</v>
      </c>
      <c r="G1052" s="217" t="s">
        <v>13</v>
      </c>
      <c r="H1052" s="217" t="s">
        <v>174</v>
      </c>
      <c r="I1052" s="217">
        <v>6</v>
      </c>
      <c r="J1052" s="217">
        <v>6</v>
      </c>
      <c r="K1052" s="217">
        <v>0</v>
      </c>
      <c r="L1052" s="217">
        <v>7</v>
      </c>
      <c r="M1052" s="217">
        <v>196.41509433962301</v>
      </c>
      <c r="N1052" s="217">
        <v>30.547550432276701</v>
      </c>
      <c r="O1052" s="217">
        <v>30.547550432276701</v>
      </c>
      <c r="P1052" s="217">
        <v>0</v>
      </c>
      <c r="Q1052" s="217">
        <v>30.547550432276701</v>
      </c>
      <c r="R1052" s="217">
        <v>30.547550432276701</v>
      </c>
      <c r="S1052" s="217">
        <v>0</v>
      </c>
      <c r="T1052" s="217">
        <v>30.547550432276701</v>
      </c>
      <c r="U1052" s="217">
        <v>30.547550432276701</v>
      </c>
      <c r="V1052" s="217">
        <v>0</v>
      </c>
      <c r="W1052" s="217">
        <v>30.547550432276701</v>
      </c>
      <c r="X1052" s="217">
        <v>30.547550432276701</v>
      </c>
      <c r="Y1052" s="217">
        <v>0</v>
      </c>
    </row>
    <row r="1053" spans="2:25">
      <c r="B1053" s="217" t="s">
        <v>1221</v>
      </c>
      <c r="C1053" s="217" t="s">
        <v>169</v>
      </c>
      <c r="D1053" s="217" t="s">
        <v>155</v>
      </c>
      <c r="E1053" s="217" t="s">
        <v>87</v>
      </c>
      <c r="F1053" s="217" t="s">
        <v>12</v>
      </c>
      <c r="G1053" s="217" t="s">
        <v>13</v>
      </c>
      <c r="H1053" s="217" t="s">
        <v>176</v>
      </c>
      <c r="I1053" s="217">
        <v>2</v>
      </c>
      <c r="J1053" s="217">
        <v>2</v>
      </c>
      <c r="K1053" s="217">
        <v>0</v>
      </c>
      <c r="L1053" s="217">
        <v>6</v>
      </c>
      <c r="M1053" s="217">
        <v>273.39622641509402</v>
      </c>
      <c r="N1053" s="217">
        <v>7.3153899240855802</v>
      </c>
      <c r="O1053" s="217">
        <v>7.3153899240855802</v>
      </c>
      <c r="P1053" s="217">
        <v>0</v>
      </c>
      <c r="Q1053" s="217">
        <v>7.3153899240855802</v>
      </c>
      <c r="R1053" s="217">
        <v>7.3153899240855802</v>
      </c>
      <c r="S1053" s="217">
        <v>0</v>
      </c>
      <c r="T1053" s="217">
        <v>7.3153899240855802</v>
      </c>
      <c r="U1053" s="217">
        <v>7.3153899240855802</v>
      </c>
      <c r="V1053" s="217">
        <v>0</v>
      </c>
      <c r="W1053" s="217">
        <v>7.3153899240855802</v>
      </c>
      <c r="X1053" s="217">
        <v>7.3153899240855802</v>
      </c>
      <c r="Y1053" s="217">
        <v>0</v>
      </c>
    </row>
    <row r="1054" spans="2:25">
      <c r="B1054" s="217" t="s">
        <v>1222</v>
      </c>
      <c r="C1054" s="217" t="s">
        <v>169</v>
      </c>
      <c r="D1054" s="217" t="s">
        <v>155</v>
      </c>
      <c r="E1054" s="217" t="s">
        <v>87</v>
      </c>
      <c r="F1054" s="217" t="s">
        <v>12</v>
      </c>
      <c r="G1054" s="217" t="s">
        <v>13</v>
      </c>
      <c r="H1054" s="217" t="s">
        <v>178</v>
      </c>
      <c r="I1054" s="217">
        <v>10</v>
      </c>
      <c r="J1054" s="217">
        <v>10</v>
      </c>
      <c r="K1054" s="217">
        <v>0</v>
      </c>
      <c r="L1054" s="217">
        <v>9</v>
      </c>
      <c r="M1054" s="217">
        <v>795</v>
      </c>
      <c r="N1054" s="217">
        <v>12.578616352201299</v>
      </c>
      <c r="O1054" s="217">
        <v>12.578616352201299</v>
      </c>
      <c r="P1054" s="217">
        <v>0</v>
      </c>
      <c r="Q1054" s="217">
        <v>12.578616352201299</v>
      </c>
      <c r="R1054" s="217">
        <v>12.578616352201299</v>
      </c>
      <c r="S1054" s="217">
        <v>0</v>
      </c>
      <c r="T1054" s="217">
        <v>12.578616352201299</v>
      </c>
      <c r="U1054" s="217">
        <v>12.578616352201299</v>
      </c>
      <c r="V1054" s="217">
        <v>0</v>
      </c>
      <c r="W1054" s="217">
        <v>12.578616352201299</v>
      </c>
      <c r="X1054" s="217">
        <v>12.578616352201299</v>
      </c>
      <c r="Y1054" s="217">
        <v>0</v>
      </c>
    </row>
    <row r="1055" spans="2:25">
      <c r="B1055" s="217" t="s">
        <v>1223</v>
      </c>
      <c r="C1055" s="217" t="s">
        <v>169</v>
      </c>
      <c r="D1055" s="217" t="s">
        <v>155</v>
      </c>
      <c r="E1055" s="217" t="s">
        <v>87</v>
      </c>
      <c r="F1055" s="217" t="s">
        <v>12</v>
      </c>
      <c r="G1055" s="217" t="s">
        <v>13</v>
      </c>
      <c r="H1055" s="217" t="s">
        <v>5</v>
      </c>
      <c r="I1055" s="217">
        <v>24</v>
      </c>
      <c r="J1055" s="217">
        <v>24</v>
      </c>
      <c r="K1055" s="217">
        <v>0</v>
      </c>
      <c r="L1055" s="217">
        <v>28</v>
      </c>
      <c r="M1055" s="217">
        <v>1560</v>
      </c>
      <c r="N1055" s="217">
        <v>15.384615384615399</v>
      </c>
      <c r="O1055" s="217">
        <v>15.384615384615399</v>
      </c>
      <c r="P1055" s="217">
        <v>0</v>
      </c>
      <c r="Q1055" s="217">
        <v>15.384615384615399</v>
      </c>
      <c r="R1055" s="217">
        <v>15.384615384615399</v>
      </c>
      <c r="S1055" s="217">
        <v>0</v>
      </c>
      <c r="T1055" s="217">
        <v>15.384615384615399</v>
      </c>
      <c r="U1055" s="217">
        <v>15.384615384615399</v>
      </c>
      <c r="V1055" s="217">
        <v>0</v>
      </c>
      <c r="W1055" s="217">
        <v>15.384615384615399</v>
      </c>
      <c r="X1055" s="217">
        <v>15.384615384615399</v>
      </c>
      <c r="Y1055" s="217">
        <v>0</v>
      </c>
    </row>
    <row r="1056" spans="2:25">
      <c r="B1056" s="217" t="s">
        <v>1224</v>
      </c>
      <c r="C1056" s="217" t="s">
        <v>169</v>
      </c>
      <c r="D1056" s="217" t="s">
        <v>155</v>
      </c>
      <c r="E1056" s="217" t="s">
        <v>87</v>
      </c>
      <c r="F1056" s="217" t="s">
        <v>9</v>
      </c>
      <c r="G1056" s="217" t="s">
        <v>13</v>
      </c>
      <c r="H1056" s="217" t="s">
        <v>170</v>
      </c>
      <c r="I1056" s="217">
        <v>0</v>
      </c>
      <c r="J1056" s="217">
        <v>0</v>
      </c>
      <c r="K1056" s="217">
        <v>0</v>
      </c>
      <c r="L1056" s="217">
        <v>7</v>
      </c>
      <c r="M1056" s="217">
        <v>163.94222599830101</v>
      </c>
      <c r="N1056" s="217">
        <v>0</v>
      </c>
      <c r="O1056" s="217">
        <v>0</v>
      </c>
      <c r="P1056" s="217">
        <v>0</v>
      </c>
      <c r="Q1056" s="217">
        <v>0</v>
      </c>
      <c r="R1056" s="217">
        <v>0</v>
      </c>
      <c r="S1056" s="217">
        <v>0</v>
      </c>
      <c r="T1056" s="217">
        <v>0</v>
      </c>
      <c r="U1056" s="217">
        <v>0</v>
      </c>
      <c r="V1056" s="217">
        <v>0</v>
      </c>
      <c r="W1056" s="217">
        <v>0</v>
      </c>
      <c r="X1056" s="217">
        <v>0</v>
      </c>
      <c r="Y1056" s="217">
        <v>0</v>
      </c>
    </row>
    <row r="1057" spans="2:25">
      <c r="B1057" s="217" t="s">
        <v>1225</v>
      </c>
      <c r="C1057" s="217" t="s">
        <v>169</v>
      </c>
      <c r="D1057" s="217" t="s">
        <v>155</v>
      </c>
      <c r="E1057" s="217" t="s">
        <v>87</v>
      </c>
      <c r="F1057" s="217" t="s">
        <v>9</v>
      </c>
      <c r="G1057" s="217" t="s">
        <v>13</v>
      </c>
      <c r="H1057" s="217" t="s">
        <v>172</v>
      </c>
      <c r="I1057" s="217">
        <v>0</v>
      </c>
      <c r="J1057" s="217">
        <v>0</v>
      </c>
      <c r="K1057" s="217">
        <v>0</v>
      </c>
      <c r="L1057" s="217">
        <v>4</v>
      </c>
      <c r="M1057" s="217">
        <v>185.760407816483</v>
      </c>
      <c r="N1057" s="217">
        <v>0</v>
      </c>
      <c r="O1057" s="217">
        <v>0</v>
      </c>
      <c r="P1057" s="217">
        <v>0</v>
      </c>
      <c r="Q1057" s="217">
        <v>0</v>
      </c>
      <c r="R1057" s="217">
        <v>0</v>
      </c>
      <c r="S1057" s="217">
        <v>0</v>
      </c>
      <c r="T1057" s="217">
        <v>0</v>
      </c>
      <c r="U1057" s="217">
        <v>0</v>
      </c>
      <c r="V1057" s="217">
        <v>0</v>
      </c>
      <c r="W1057" s="217">
        <v>0</v>
      </c>
      <c r="X1057" s="217">
        <v>0</v>
      </c>
      <c r="Y1057" s="217">
        <v>0</v>
      </c>
    </row>
    <row r="1058" spans="2:25">
      <c r="B1058" s="217" t="s">
        <v>1226</v>
      </c>
      <c r="C1058" s="217" t="s">
        <v>169</v>
      </c>
      <c r="D1058" s="217" t="s">
        <v>155</v>
      </c>
      <c r="E1058" s="217" t="s">
        <v>87</v>
      </c>
      <c r="F1058" s="217" t="s">
        <v>9</v>
      </c>
      <c r="G1058" s="217" t="s">
        <v>13</v>
      </c>
      <c r="H1058" s="217" t="s">
        <v>174</v>
      </c>
      <c r="I1058" s="217">
        <v>0</v>
      </c>
      <c r="J1058" s="217">
        <v>0</v>
      </c>
      <c r="K1058" s="217">
        <v>0</v>
      </c>
      <c r="L1058" s="217">
        <v>3</v>
      </c>
      <c r="M1058" s="217">
        <v>217.67204757859</v>
      </c>
      <c r="N1058" s="217">
        <v>0</v>
      </c>
      <c r="O1058" s="217">
        <v>0</v>
      </c>
      <c r="P1058" s="217">
        <v>0</v>
      </c>
      <c r="Q1058" s="217">
        <v>0</v>
      </c>
      <c r="R1058" s="217">
        <v>0</v>
      </c>
      <c r="S1058" s="217">
        <v>0</v>
      </c>
      <c r="T1058" s="217">
        <v>0</v>
      </c>
      <c r="U1058" s="217">
        <v>0</v>
      </c>
      <c r="V1058" s="217">
        <v>0</v>
      </c>
      <c r="W1058" s="217">
        <v>0</v>
      </c>
      <c r="X1058" s="217">
        <v>0</v>
      </c>
      <c r="Y1058" s="217">
        <v>0</v>
      </c>
    </row>
    <row r="1059" spans="2:25">
      <c r="B1059" s="217" t="s">
        <v>1227</v>
      </c>
      <c r="C1059" s="217" t="s">
        <v>169</v>
      </c>
      <c r="D1059" s="217" t="s">
        <v>155</v>
      </c>
      <c r="E1059" s="217" t="s">
        <v>87</v>
      </c>
      <c r="F1059" s="217" t="s">
        <v>9</v>
      </c>
      <c r="G1059" s="217" t="s">
        <v>13</v>
      </c>
      <c r="H1059" s="217" t="s">
        <v>176</v>
      </c>
      <c r="I1059" s="217">
        <v>1</v>
      </c>
      <c r="J1059" s="217">
        <v>1</v>
      </c>
      <c r="K1059" s="217">
        <v>0</v>
      </c>
      <c r="L1059" s="217">
        <v>14</v>
      </c>
      <c r="M1059" s="217">
        <v>273.03313508921002</v>
      </c>
      <c r="N1059" s="217">
        <v>3.6625591237241699</v>
      </c>
      <c r="O1059" s="217">
        <v>3.6625591237241699</v>
      </c>
      <c r="P1059" s="217">
        <v>0</v>
      </c>
      <c r="Q1059" s="217">
        <v>3.6625591237241699</v>
      </c>
      <c r="R1059" s="217">
        <v>3.6625591237241699</v>
      </c>
      <c r="S1059" s="217">
        <v>0</v>
      </c>
      <c r="T1059" s="217">
        <v>3.6625591237241699</v>
      </c>
      <c r="U1059" s="217">
        <v>3.6625591237241699</v>
      </c>
      <c r="V1059" s="217">
        <v>0</v>
      </c>
      <c r="W1059" s="217">
        <v>3.6625591237241699</v>
      </c>
      <c r="X1059" s="217">
        <v>3.6625591237241699</v>
      </c>
      <c r="Y1059" s="217">
        <v>0</v>
      </c>
    </row>
    <row r="1060" spans="2:25">
      <c r="B1060" s="217" t="s">
        <v>1228</v>
      </c>
      <c r="C1060" s="217" t="s">
        <v>169</v>
      </c>
      <c r="D1060" s="217" t="s">
        <v>155</v>
      </c>
      <c r="E1060" s="217" t="s">
        <v>87</v>
      </c>
      <c r="F1060" s="217" t="s">
        <v>9</v>
      </c>
      <c r="G1060" s="217" t="s">
        <v>13</v>
      </c>
      <c r="H1060" s="217" t="s">
        <v>178</v>
      </c>
      <c r="I1060" s="217">
        <v>2</v>
      </c>
      <c r="J1060" s="217">
        <v>2</v>
      </c>
      <c r="K1060" s="217">
        <v>0</v>
      </c>
      <c r="L1060" s="217">
        <v>39</v>
      </c>
      <c r="M1060" s="217">
        <v>839.59218351741697</v>
      </c>
      <c r="N1060" s="217">
        <v>2.3821088848411298</v>
      </c>
      <c r="O1060" s="217">
        <v>2.3821088848411298</v>
      </c>
      <c r="P1060" s="217">
        <v>0</v>
      </c>
      <c r="Q1060" s="217">
        <v>2.3821088848411298</v>
      </c>
      <c r="R1060" s="217">
        <v>2.3821088848411298</v>
      </c>
      <c r="S1060" s="217">
        <v>0</v>
      </c>
      <c r="T1060" s="217">
        <v>2.3821088848411298</v>
      </c>
      <c r="U1060" s="217">
        <v>2.3821088848411298</v>
      </c>
      <c r="V1060" s="217">
        <v>0</v>
      </c>
      <c r="W1060" s="217">
        <v>2.3821088848411298</v>
      </c>
      <c r="X1060" s="217">
        <v>2.3821088848411298</v>
      </c>
      <c r="Y1060" s="217">
        <v>0</v>
      </c>
    </row>
    <row r="1061" spans="2:25">
      <c r="B1061" s="217" t="s">
        <v>1229</v>
      </c>
      <c r="C1061" s="217" t="s">
        <v>169</v>
      </c>
      <c r="D1061" s="217" t="s">
        <v>155</v>
      </c>
      <c r="E1061" s="217" t="s">
        <v>87</v>
      </c>
      <c r="F1061" s="217" t="s">
        <v>9</v>
      </c>
      <c r="G1061" s="217" t="s">
        <v>13</v>
      </c>
      <c r="H1061" s="217" t="s">
        <v>5</v>
      </c>
      <c r="I1061" s="217">
        <v>3</v>
      </c>
      <c r="J1061" s="217">
        <v>3</v>
      </c>
      <c r="K1061" s="217">
        <v>0</v>
      </c>
      <c r="L1061" s="217">
        <v>67</v>
      </c>
      <c r="M1061" s="217">
        <v>1680</v>
      </c>
      <c r="N1061" s="217">
        <v>1.78571428571429</v>
      </c>
      <c r="O1061" s="217">
        <v>1.78571428571429</v>
      </c>
      <c r="P1061" s="217">
        <v>0</v>
      </c>
      <c r="Q1061" s="217">
        <v>1.78571428571429</v>
      </c>
      <c r="R1061" s="217">
        <v>1.78571428571429</v>
      </c>
      <c r="S1061" s="217">
        <v>0</v>
      </c>
      <c r="T1061" s="217">
        <v>1.78571428571429</v>
      </c>
      <c r="U1061" s="217">
        <v>1.78571428571429</v>
      </c>
      <c r="V1061" s="217">
        <v>0</v>
      </c>
      <c r="W1061" s="217">
        <v>1.78571428571429</v>
      </c>
      <c r="X1061" s="217">
        <v>1.78571428571429</v>
      </c>
      <c r="Y1061" s="217">
        <v>0</v>
      </c>
    </row>
    <row r="1062" spans="2:25">
      <c r="B1062" s="217" t="s">
        <v>1230</v>
      </c>
      <c r="C1062" s="217" t="s">
        <v>169</v>
      </c>
      <c r="D1062" s="217" t="s">
        <v>155</v>
      </c>
      <c r="E1062" s="217" t="s">
        <v>87</v>
      </c>
      <c r="F1062" s="217" t="s">
        <v>5</v>
      </c>
      <c r="G1062" s="217" t="s">
        <v>13</v>
      </c>
      <c r="H1062" s="217" t="s">
        <v>170</v>
      </c>
      <c r="I1062" s="217">
        <v>3</v>
      </c>
      <c r="J1062" s="217">
        <v>3</v>
      </c>
      <c r="K1062" s="217">
        <v>0</v>
      </c>
      <c r="L1062" s="217">
        <v>11</v>
      </c>
      <c r="M1062" s="217">
        <v>311.39505618698001</v>
      </c>
      <c r="N1062" s="217">
        <v>9.6340643192441107</v>
      </c>
      <c r="O1062" s="217">
        <v>9.6340643192441107</v>
      </c>
      <c r="P1062" s="217">
        <v>0</v>
      </c>
      <c r="Q1062" s="217">
        <v>9.6340643192441107</v>
      </c>
      <c r="R1062" s="217">
        <v>9.6340643192441107</v>
      </c>
      <c r="S1062" s="217">
        <v>0</v>
      </c>
      <c r="T1062" s="217">
        <v>9.6340643192441107</v>
      </c>
      <c r="U1062" s="217">
        <v>9.6340643192441107</v>
      </c>
      <c r="V1062" s="217">
        <v>0</v>
      </c>
      <c r="W1062" s="217">
        <v>9.6340643192441107</v>
      </c>
      <c r="X1062" s="217">
        <v>9.6340643192441107</v>
      </c>
      <c r="Y1062" s="217">
        <v>0</v>
      </c>
    </row>
    <row r="1063" spans="2:25">
      <c r="B1063" s="217" t="s">
        <v>1231</v>
      </c>
      <c r="C1063" s="217" t="s">
        <v>169</v>
      </c>
      <c r="D1063" s="217" t="s">
        <v>155</v>
      </c>
      <c r="E1063" s="217" t="s">
        <v>87</v>
      </c>
      <c r="F1063" s="217" t="s">
        <v>5</v>
      </c>
      <c r="G1063" s="217" t="s">
        <v>13</v>
      </c>
      <c r="H1063" s="217" t="s">
        <v>172</v>
      </c>
      <c r="I1063" s="217">
        <v>3</v>
      </c>
      <c r="J1063" s="217">
        <v>3</v>
      </c>
      <c r="K1063" s="217">
        <v>0</v>
      </c>
      <c r="L1063" s="217">
        <v>6</v>
      </c>
      <c r="M1063" s="217">
        <v>333.496256873086</v>
      </c>
      <c r="N1063" s="217">
        <v>8.9956032134467492</v>
      </c>
      <c r="O1063" s="217">
        <v>8.9956032134467492</v>
      </c>
      <c r="P1063" s="217">
        <v>0</v>
      </c>
      <c r="Q1063" s="217">
        <v>8.9956032134467492</v>
      </c>
      <c r="R1063" s="217">
        <v>8.9956032134467492</v>
      </c>
      <c r="S1063" s="217">
        <v>0</v>
      </c>
      <c r="T1063" s="217">
        <v>8.9956032134467492</v>
      </c>
      <c r="U1063" s="217">
        <v>8.9956032134467492</v>
      </c>
      <c r="V1063" s="217">
        <v>0</v>
      </c>
      <c r="W1063" s="217">
        <v>8.9956032134467492</v>
      </c>
      <c r="X1063" s="217">
        <v>8.9956032134467492</v>
      </c>
      <c r="Y1063" s="217">
        <v>0</v>
      </c>
    </row>
    <row r="1064" spans="2:25">
      <c r="B1064" s="217" t="s">
        <v>1232</v>
      </c>
      <c r="C1064" s="217" t="s">
        <v>169</v>
      </c>
      <c r="D1064" s="217" t="s">
        <v>155</v>
      </c>
      <c r="E1064" s="217" t="s">
        <v>87</v>
      </c>
      <c r="F1064" s="217" t="s">
        <v>5</v>
      </c>
      <c r="G1064" s="217" t="s">
        <v>13</v>
      </c>
      <c r="H1064" s="217" t="s">
        <v>174</v>
      </c>
      <c r="I1064" s="217">
        <v>6</v>
      </c>
      <c r="J1064" s="217">
        <v>6</v>
      </c>
      <c r="K1064" s="217">
        <v>0</v>
      </c>
      <c r="L1064" s="217">
        <v>10</v>
      </c>
      <c r="M1064" s="217">
        <v>414.08714191821201</v>
      </c>
      <c r="N1064" s="217">
        <v>14.489703718414599</v>
      </c>
      <c r="O1064" s="217">
        <v>14.489703718414599</v>
      </c>
      <c r="P1064" s="217">
        <v>0</v>
      </c>
      <c r="Q1064" s="217">
        <v>14.489703718414599</v>
      </c>
      <c r="R1064" s="217">
        <v>14.489703718414599</v>
      </c>
      <c r="S1064" s="217">
        <v>0</v>
      </c>
      <c r="T1064" s="217">
        <v>14.489703718414599</v>
      </c>
      <c r="U1064" s="217">
        <v>14.489703718414599</v>
      </c>
      <c r="V1064" s="217">
        <v>0</v>
      </c>
      <c r="W1064" s="217">
        <v>14.489703718414599</v>
      </c>
      <c r="X1064" s="217">
        <v>14.489703718414599</v>
      </c>
      <c r="Y1064" s="217">
        <v>0</v>
      </c>
    </row>
    <row r="1065" spans="2:25">
      <c r="B1065" s="217" t="s">
        <v>1233</v>
      </c>
      <c r="C1065" s="217" t="s">
        <v>169</v>
      </c>
      <c r="D1065" s="217" t="s">
        <v>155</v>
      </c>
      <c r="E1065" s="217" t="s">
        <v>87</v>
      </c>
      <c r="F1065" s="217" t="s">
        <v>5</v>
      </c>
      <c r="G1065" s="217" t="s">
        <v>13</v>
      </c>
      <c r="H1065" s="217" t="s">
        <v>176</v>
      </c>
      <c r="I1065" s="217">
        <v>3</v>
      </c>
      <c r="J1065" s="217">
        <v>3</v>
      </c>
      <c r="K1065" s="217">
        <v>0</v>
      </c>
      <c r="L1065" s="217">
        <v>20</v>
      </c>
      <c r="M1065" s="217">
        <v>546.42936150430398</v>
      </c>
      <c r="N1065" s="217">
        <v>5.4901881402219797</v>
      </c>
      <c r="O1065" s="217">
        <v>5.4901881402219797</v>
      </c>
      <c r="P1065" s="217">
        <v>0</v>
      </c>
      <c r="Q1065" s="217">
        <v>5.4901881402219797</v>
      </c>
      <c r="R1065" s="217">
        <v>5.4901881402219797</v>
      </c>
      <c r="S1065" s="217">
        <v>0</v>
      </c>
      <c r="T1065" s="217">
        <v>5.4901881402219797</v>
      </c>
      <c r="U1065" s="217">
        <v>5.4901881402219797</v>
      </c>
      <c r="V1065" s="217">
        <v>0</v>
      </c>
      <c r="W1065" s="217">
        <v>5.4901881402219797</v>
      </c>
      <c r="X1065" s="217">
        <v>5.4901881402219797</v>
      </c>
      <c r="Y1065" s="217">
        <v>0</v>
      </c>
    </row>
    <row r="1066" spans="2:25">
      <c r="B1066" s="217" t="s">
        <v>1234</v>
      </c>
      <c r="C1066" s="217" t="s">
        <v>169</v>
      </c>
      <c r="D1066" s="217" t="s">
        <v>155</v>
      </c>
      <c r="E1066" s="217" t="s">
        <v>87</v>
      </c>
      <c r="F1066" s="217" t="s">
        <v>5</v>
      </c>
      <c r="G1066" s="217" t="s">
        <v>13</v>
      </c>
      <c r="H1066" s="217" t="s">
        <v>178</v>
      </c>
      <c r="I1066" s="217">
        <v>12</v>
      </c>
      <c r="J1066" s="217">
        <v>12</v>
      </c>
      <c r="K1066" s="217">
        <v>0</v>
      </c>
      <c r="L1066" s="217">
        <v>48</v>
      </c>
      <c r="M1066" s="217">
        <v>1634.5921835174199</v>
      </c>
      <c r="N1066" s="217">
        <v>7.3412806698840596</v>
      </c>
      <c r="O1066" s="217">
        <v>7.3412806698840596</v>
      </c>
      <c r="P1066" s="217">
        <v>0</v>
      </c>
      <c r="Q1066" s="217">
        <v>7.3412806698840596</v>
      </c>
      <c r="R1066" s="217">
        <v>7.3412806698840596</v>
      </c>
      <c r="S1066" s="217">
        <v>0</v>
      </c>
      <c r="T1066" s="217">
        <v>7.3412806698840596</v>
      </c>
      <c r="U1066" s="217">
        <v>7.3412806698840596</v>
      </c>
      <c r="V1066" s="217">
        <v>0</v>
      </c>
      <c r="W1066" s="217">
        <v>7.3412806698840596</v>
      </c>
      <c r="X1066" s="217">
        <v>7.3412806698840596</v>
      </c>
      <c r="Y1066" s="217">
        <v>0</v>
      </c>
    </row>
    <row r="1067" spans="2:25">
      <c r="B1067" s="217" t="s">
        <v>1235</v>
      </c>
      <c r="C1067" s="217" t="s">
        <v>169</v>
      </c>
      <c r="D1067" s="217" t="s">
        <v>155</v>
      </c>
      <c r="E1067" s="217" t="s">
        <v>87</v>
      </c>
      <c r="F1067" s="217" t="s">
        <v>5</v>
      </c>
      <c r="G1067" s="217" t="s">
        <v>13</v>
      </c>
      <c r="H1067" s="217" t="s">
        <v>5</v>
      </c>
      <c r="I1067" s="217">
        <v>27</v>
      </c>
      <c r="J1067" s="217">
        <v>27</v>
      </c>
      <c r="K1067" s="217">
        <v>0</v>
      </c>
      <c r="L1067" s="217">
        <v>95</v>
      </c>
      <c r="M1067" s="217">
        <v>3240</v>
      </c>
      <c r="N1067" s="217">
        <v>8.3333333333333304</v>
      </c>
      <c r="O1067" s="217">
        <v>8.3333333333333304</v>
      </c>
      <c r="P1067" s="217">
        <v>0</v>
      </c>
      <c r="Q1067" s="217">
        <v>8.3333333333333304</v>
      </c>
      <c r="R1067" s="217">
        <v>8.3333333333333304</v>
      </c>
      <c r="S1067" s="217">
        <v>0</v>
      </c>
      <c r="T1067" s="217">
        <v>8.3333333333333304</v>
      </c>
      <c r="U1067" s="217">
        <v>8.3333333333333304</v>
      </c>
      <c r="V1067" s="217">
        <v>0</v>
      </c>
      <c r="W1067" s="217">
        <v>8.3333333333333304</v>
      </c>
      <c r="X1067" s="217">
        <v>8.3333333333333304</v>
      </c>
      <c r="Y1067" s="217">
        <v>0</v>
      </c>
    </row>
    <row r="1068" spans="2:25">
      <c r="B1068" s="217" t="s">
        <v>1236</v>
      </c>
      <c r="C1068" s="217" t="s">
        <v>169</v>
      </c>
      <c r="D1068" s="217" t="s">
        <v>155</v>
      </c>
      <c r="E1068" s="217" t="s">
        <v>87</v>
      </c>
      <c r="F1068" s="217" t="s">
        <v>12</v>
      </c>
      <c r="G1068" s="217" t="s">
        <v>5</v>
      </c>
      <c r="H1068" s="217" t="s">
        <v>170</v>
      </c>
      <c r="I1068" s="217">
        <v>78</v>
      </c>
      <c r="J1068" s="217">
        <v>76</v>
      </c>
      <c r="K1068" s="217">
        <v>2</v>
      </c>
      <c r="L1068" s="217">
        <v>79</v>
      </c>
      <c r="M1068" s="217">
        <v>4407.8755577208103</v>
      </c>
      <c r="N1068" s="217">
        <v>17.6955993831032</v>
      </c>
      <c r="O1068" s="217">
        <v>17.241866065587701</v>
      </c>
      <c r="P1068" s="217">
        <v>0.45373331751546703</v>
      </c>
      <c r="Q1068" s="217">
        <v>17.6955993831032</v>
      </c>
      <c r="R1068" s="217">
        <v>17.241866065587701</v>
      </c>
      <c r="S1068" s="217">
        <v>0.45373331751546703</v>
      </c>
      <c r="T1068" s="217">
        <v>17.6955993831032</v>
      </c>
      <c r="U1068" s="217">
        <v>17.241866065587701</v>
      </c>
      <c r="V1068" s="217">
        <v>0.45373331751546703</v>
      </c>
      <c r="W1068" s="217">
        <v>17.6955993831032</v>
      </c>
      <c r="X1068" s="217">
        <v>17.241866065587701</v>
      </c>
      <c r="Y1068" s="217">
        <v>0.45373331751546703</v>
      </c>
    </row>
    <row r="1069" spans="2:25">
      <c r="B1069" s="217" t="s">
        <v>1237</v>
      </c>
      <c r="C1069" s="217" t="s">
        <v>169</v>
      </c>
      <c r="D1069" s="217" t="s">
        <v>155</v>
      </c>
      <c r="E1069" s="217" t="s">
        <v>87</v>
      </c>
      <c r="F1069" s="217" t="s">
        <v>12</v>
      </c>
      <c r="G1069" s="217" t="s">
        <v>5</v>
      </c>
      <c r="H1069" s="217" t="s">
        <v>172</v>
      </c>
      <c r="I1069" s="217">
        <v>52</v>
      </c>
      <c r="J1069" s="217">
        <v>49</v>
      </c>
      <c r="K1069" s="217">
        <v>3</v>
      </c>
      <c r="L1069" s="217">
        <v>42</v>
      </c>
      <c r="M1069" s="217">
        <v>2873.8360878769299</v>
      </c>
      <c r="N1069" s="217">
        <v>18.094281792673701</v>
      </c>
      <c r="O1069" s="217">
        <v>17.0503809200194</v>
      </c>
      <c r="P1069" s="217">
        <v>1.04390087265425</v>
      </c>
      <c r="Q1069" s="217">
        <v>18.094281792673701</v>
      </c>
      <c r="R1069" s="217">
        <v>17.0503809200194</v>
      </c>
      <c r="S1069" s="217">
        <v>1.04390087265425</v>
      </c>
      <c r="T1069" s="217">
        <v>18.094281792673701</v>
      </c>
      <c r="U1069" s="217">
        <v>17.0503809200194</v>
      </c>
      <c r="V1069" s="217">
        <v>1.04390087265425</v>
      </c>
      <c r="W1069" s="217">
        <v>18.094281792673701</v>
      </c>
      <c r="X1069" s="217">
        <v>17.0503809200194</v>
      </c>
      <c r="Y1069" s="217">
        <v>1.04390087265425</v>
      </c>
    </row>
    <row r="1070" spans="2:25">
      <c r="B1070" s="217" t="s">
        <v>1238</v>
      </c>
      <c r="C1070" s="217" t="s">
        <v>169</v>
      </c>
      <c r="D1070" s="217" t="s">
        <v>155</v>
      </c>
      <c r="E1070" s="217" t="s">
        <v>87</v>
      </c>
      <c r="F1070" s="217" t="s">
        <v>12</v>
      </c>
      <c r="G1070" s="217" t="s">
        <v>5</v>
      </c>
      <c r="H1070" s="217" t="s">
        <v>174</v>
      </c>
      <c r="I1070" s="217">
        <v>52</v>
      </c>
      <c r="J1070" s="217">
        <v>52</v>
      </c>
      <c r="K1070" s="217">
        <v>0</v>
      </c>
      <c r="L1070" s="217">
        <v>61</v>
      </c>
      <c r="M1070" s="217">
        <v>3058.9262519696799</v>
      </c>
      <c r="N1070" s="217">
        <v>16.999429118801601</v>
      </c>
      <c r="O1070" s="217">
        <v>16.999429118801601</v>
      </c>
      <c r="P1070" s="217">
        <v>0</v>
      </c>
      <c r="Q1070" s="217">
        <v>16.999429118801601</v>
      </c>
      <c r="R1070" s="217">
        <v>16.999429118801601</v>
      </c>
      <c r="S1070" s="217">
        <v>0</v>
      </c>
      <c r="T1070" s="217">
        <v>16.999429118801601</v>
      </c>
      <c r="U1070" s="217">
        <v>16.999429118801601</v>
      </c>
      <c r="V1070" s="217">
        <v>0</v>
      </c>
      <c r="W1070" s="217">
        <v>16.999429118801601</v>
      </c>
      <c r="X1070" s="217">
        <v>16.999429118801601</v>
      </c>
      <c r="Y1070" s="217">
        <v>0</v>
      </c>
    </row>
    <row r="1071" spans="2:25">
      <c r="B1071" s="217" t="s">
        <v>1239</v>
      </c>
      <c r="C1071" s="217" t="s">
        <v>169</v>
      </c>
      <c r="D1071" s="217" t="s">
        <v>155</v>
      </c>
      <c r="E1071" s="217" t="s">
        <v>87</v>
      </c>
      <c r="F1071" s="217" t="s">
        <v>12</v>
      </c>
      <c r="G1071" s="217" t="s">
        <v>5</v>
      </c>
      <c r="H1071" s="217" t="s">
        <v>176</v>
      </c>
      <c r="I1071" s="217">
        <v>58</v>
      </c>
      <c r="J1071" s="217">
        <v>56</v>
      </c>
      <c r="K1071" s="217">
        <v>2</v>
      </c>
      <c r="L1071" s="217">
        <v>52</v>
      </c>
      <c r="M1071" s="217">
        <v>2823.58207912123</v>
      </c>
      <c r="N1071" s="217">
        <v>20.541283509651301</v>
      </c>
      <c r="O1071" s="217">
        <v>19.832963388628901</v>
      </c>
      <c r="P1071" s="217">
        <v>0.708320121022459</v>
      </c>
      <c r="Q1071" s="217">
        <v>20.541283509651301</v>
      </c>
      <c r="R1071" s="217">
        <v>19.832963388628901</v>
      </c>
      <c r="S1071" s="217">
        <v>0.708320121022459</v>
      </c>
      <c r="T1071" s="217">
        <v>20.541283509651301</v>
      </c>
      <c r="U1071" s="217">
        <v>19.832963388628901</v>
      </c>
      <c r="V1071" s="217">
        <v>0.708320121022459</v>
      </c>
      <c r="W1071" s="217">
        <v>20.541283509651301</v>
      </c>
      <c r="X1071" s="217">
        <v>19.832963388628901</v>
      </c>
      <c r="Y1071" s="217">
        <v>0.708320121022459</v>
      </c>
    </row>
    <row r="1072" spans="2:25">
      <c r="B1072" s="217" t="s">
        <v>1240</v>
      </c>
      <c r="C1072" s="217" t="s">
        <v>169</v>
      </c>
      <c r="D1072" s="217" t="s">
        <v>155</v>
      </c>
      <c r="E1072" s="217" t="s">
        <v>87</v>
      </c>
      <c r="F1072" s="217" t="s">
        <v>12</v>
      </c>
      <c r="G1072" s="217" t="s">
        <v>5</v>
      </c>
      <c r="H1072" s="217" t="s">
        <v>178</v>
      </c>
      <c r="I1072" s="217">
        <v>37</v>
      </c>
      <c r="J1072" s="217">
        <v>36</v>
      </c>
      <c r="K1072" s="217">
        <v>1</v>
      </c>
      <c r="L1072" s="217">
        <v>34</v>
      </c>
      <c r="M1072" s="217">
        <v>2585.7800233113499</v>
      </c>
      <c r="N1072" s="217">
        <v>14.309028481323701</v>
      </c>
      <c r="O1072" s="217">
        <v>13.9222979818285</v>
      </c>
      <c r="P1072" s="217">
        <v>0.38673049949523502</v>
      </c>
      <c r="Q1072" s="217">
        <v>14.309028481323701</v>
      </c>
      <c r="R1072" s="217">
        <v>13.9222979818285</v>
      </c>
      <c r="S1072" s="217">
        <v>0.38673049949523502</v>
      </c>
      <c r="T1072" s="217">
        <v>14.309028481323701</v>
      </c>
      <c r="U1072" s="217">
        <v>13.9222979818285</v>
      </c>
      <c r="V1072" s="217">
        <v>0.38673049949523502</v>
      </c>
      <c r="W1072" s="217">
        <v>14.309028481323701</v>
      </c>
      <c r="X1072" s="217">
        <v>13.9222979818285</v>
      </c>
      <c r="Y1072" s="217">
        <v>0.38673049949523502</v>
      </c>
    </row>
    <row r="1073" spans="2:25">
      <c r="B1073" s="217" t="s">
        <v>1241</v>
      </c>
      <c r="C1073" s="217" t="s">
        <v>169</v>
      </c>
      <c r="D1073" s="217" t="s">
        <v>155</v>
      </c>
      <c r="E1073" s="217" t="s">
        <v>87</v>
      </c>
      <c r="F1073" s="217" t="s">
        <v>12</v>
      </c>
      <c r="G1073" s="217" t="s">
        <v>5</v>
      </c>
      <c r="H1073" s="217" t="s">
        <v>5</v>
      </c>
      <c r="I1073" s="217">
        <v>277</v>
      </c>
      <c r="J1073" s="217">
        <v>269</v>
      </c>
      <c r="K1073" s="217">
        <v>8</v>
      </c>
      <c r="L1073" s="217">
        <v>268</v>
      </c>
      <c r="M1073" s="217">
        <v>15750</v>
      </c>
      <c r="N1073" s="217">
        <v>17.587301587301599</v>
      </c>
      <c r="O1073" s="217">
        <v>17.0793650793651</v>
      </c>
      <c r="P1073" s="217">
        <v>0.50793650793650802</v>
      </c>
      <c r="Q1073" s="217">
        <v>17.587301587301599</v>
      </c>
      <c r="R1073" s="217">
        <v>17.0793650793651</v>
      </c>
      <c r="S1073" s="217">
        <v>0.50793650793650802</v>
      </c>
      <c r="T1073" s="217">
        <v>17.587301587301599</v>
      </c>
      <c r="U1073" s="217">
        <v>17.0793650793651</v>
      </c>
      <c r="V1073" s="217">
        <v>0.50793650793650802</v>
      </c>
      <c r="W1073" s="217">
        <v>17.587301587301599</v>
      </c>
      <c r="X1073" s="217">
        <v>17.0793650793651</v>
      </c>
      <c r="Y1073" s="217">
        <v>0.50793650793650802</v>
      </c>
    </row>
    <row r="1074" spans="2:25">
      <c r="B1074" s="217" t="s">
        <v>1242</v>
      </c>
      <c r="C1074" s="217" t="s">
        <v>169</v>
      </c>
      <c r="D1074" s="217" t="s">
        <v>155</v>
      </c>
      <c r="E1074" s="217" t="s">
        <v>87</v>
      </c>
      <c r="F1074" s="217" t="s">
        <v>9</v>
      </c>
      <c r="G1074" s="217" t="s">
        <v>5</v>
      </c>
      <c r="H1074" s="217" t="s">
        <v>170</v>
      </c>
      <c r="I1074" s="217">
        <v>20</v>
      </c>
      <c r="J1074" s="217">
        <v>20</v>
      </c>
      <c r="K1074" s="217">
        <v>0</v>
      </c>
      <c r="L1074" s="217">
        <v>123</v>
      </c>
      <c r="M1074" s="217">
        <v>4527.6239619875796</v>
      </c>
      <c r="N1074" s="217">
        <v>4.4173279777457903</v>
      </c>
      <c r="O1074" s="217">
        <v>4.4173279777457903</v>
      </c>
      <c r="P1074" s="217">
        <v>0</v>
      </c>
      <c r="Q1074" s="217">
        <v>4.4173279777457903</v>
      </c>
      <c r="R1074" s="217">
        <v>4.4173279777457903</v>
      </c>
      <c r="S1074" s="217">
        <v>0</v>
      </c>
      <c r="T1074" s="217">
        <v>4.4173279777457903</v>
      </c>
      <c r="U1074" s="217">
        <v>4.4173279777457903</v>
      </c>
      <c r="V1074" s="217">
        <v>0</v>
      </c>
      <c r="W1074" s="217">
        <v>4.4173279777457903</v>
      </c>
      <c r="X1074" s="217">
        <v>4.4173279777457903</v>
      </c>
      <c r="Y1074" s="217">
        <v>0</v>
      </c>
    </row>
    <row r="1075" spans="2:25">
      <c r="B1075" s="217" t="s">
        <v>1243</v>
      </c>
      <c r="C1075" s="217" t="s">
        <v>169</v>
      </c>
      <c r="D1075" s="217" t="s">
        <v>155</v>
      </c>
      <c r="E1075" s="217" t="s">
        <v>87</v>
      </c>
      <c r="F1075" s="217" t="s">
        <v>9</v>
      </c>
      <c r="G1075" s="217" t="s">
        <v>5</v>
      </c>
      <c r="H1075" s="217" t="s">
        <v>172</v>
      </c>
      <c r="I1075" s="217">
        <v>39</v>
      </c>
      <c r="J1075" s="217">
        <v>39</v>
      </c>
      <c r="K1075" s="217">
        <v>0</v>
      </c>
      <c r="L1075" s="217">
        <v>85</v>
      </c>
      <c r="M1075" s="217">
        <v>3081.8352558083102</v>
      </c>
      <c r="N1075" s="217">
        <v>12.654797146115101</v>
      </c>
      <c r="O1075" s="217">
        <v>12.654797146115101</v>
      </c>
      <c r="P1075" s="217">
        <v>0</v>
      </c>
      <c r="Q1075" s="217">
        <v>12.654797146115101</v>
      </c>
      <c r="R1075" s="217">
        <v>12.654797146115101</v>
      </c>
      <c r="S1075" s="217">
        <v>0</v>
      </c>
      <c r="T1075" s="217">
        <v>12.654797146115101</v>
      </c>
      <c r="U1075" s="217">
        <v>12.654797146115101</v>
      </c>
      <c r="V1075" s="217">
        <v>0</v>
      </c>
      <c r="W1075" s="217">
        <v>12.654797146115101</v>
      </c>
      <c r="X1075" s="217">
        <v>12.654797146115101</v>
      </c>
      <c r="Y1075" s="217">
        <v>0</v>
      </c>
    </row>
    <row r="1076" spans="2:25">
      <c r="B1076" s="217" t="s">
        <v>1244</v>
      </c>
      <c r="C1076" s="217" t="s">
        <v>169</v>
      </c>
      <c r="D1076" s="217" t="s">
        <v>155</v>
      </c>
      <c r="E1076" s="217" t="s">
        <v>87</v>
      </c>
      <c r="F1076" s="217" t="s">
        <v>9</v>
      </c>
      <c r="G1076" s="217" t="s">
        <v>5</v>
      </c>
      <c r="H1076" s="217" t="s">
        <v>174</v>
      </c>
      <c r="I1076" s="217">
        <v>14</v>
      </c>
      <c r="J1076" s="217">
        <v>11</v>
      </c>
      <c r="K1076" s="217">
        <v>3</v>
      </c>
      <c r="L1076" s="217">
        <v>75</v>
      </c>
      <c r="M1076" s="217">
        <v>2869.0441962699101</v>
      </c>
      <c r="N1076" s="217">
        <v>4.8796738712501</v>
      </c>
      <c r="O1076" s="217">
        <v>3.8340294702679398</v>
      </c>
      <c r="P1076" s="217">
        <v>1.0456444009821599</v>
      </c>
      <c r="Q1076" s="217">
        <v>4.8796738712501</v>
      </c>
      <c r="R1076" s="217">
        <v>3.8340294702679398</v>
      </c>
      <c r="S1076" s="217">
        <v>1.0456444009821599</v>
      </c>
      <c r="T1076" s="217">
        <v>4.8796738712501</v>
      </c>
      <c r="U1076" s="217">
        <v>3.8340294702679398</v>
      </c>
      <c r="V1076" s="217">
        <v>1.0456444009821599</v>
      </c>
      <c r="W1076" s="217">
        <v>4.8796738712501</v>
      </c>
      <c r="X1076" s="217">
        <v>3.8340294702679398</v>
      </c>
      <c r="Y1076" s="217">
        <v>1.0456444009821599</v>
      </c>
    </row>
    <row r="1077" spans="2:25">
      <c r="B1077" s="217" t="s">
        <v>1245</v>
      </c>
      <c r="C1077" s="217" t="s">
        <v>169</v>
      </c>
      <c r="D1077" s="217" t="s">
        <v>155</v>
      </c>
      <c r="E1077" s="217" t="s">
        <v>87</v>
      </c>
      <c r="F1077" s="217" t="s">
        <v>9</v>
      </c>
      <c r="G1077" s="217" t="s">
        <v>5</v>
      </c>
      <c r="H1077" s="217" t="s">
        <v>176</v>
      </c>
      <c r="I1077" s="217">
        <v>11</v>
      </c>
      <c r="J1077" s="217">
        <v>11</v>
      </c>
      <c r="K1077" s="217">
        <v>0</v>
      </c>
      <c r="L1077" s="217">
        <v>88</v>
      </c>
      <c r="M1077" s="217">
        <v>2617.3704617179601</v>
      </c>
      <c r="N1077" s="217">
        <v>4.2026912738901903</v>
      </c>
      <c r="O1077" s="217">
        <v>4.2026912738901903</v>
      </c>
      <c r="P1077" s="217">
        <v>0</v>
      </c>
      <c r="Q1077" s="217">
        <v>4.2026912738901903</v>
      </c>
      <c r="R1077" s="217">
        <v>4.2026912738901903</v>
      </c>
      <c r="S1077" s="217">
        <v>0</v>
      </c>
      <c r="T1077" s="217">
        <v>4.2026912738901903</v>
      </c>
      <c r="U1077" s="217">
        <v>4.2026912738901903</v>
      </c>
      <c r="V1077" s="217">
        <v>0</v>
      </c>
      <c r="W1077" s="217">
        <v>4.2026912738901903</v>
      </c>
      <c r="X1077" s="217">
        <v>4.2026912738901903</v>
      </c>
      <c r="Y1077" s="217">
        <v>0</v>
      </c>
    </row>
    <row r="1078" spans="2:25">
      <c r="B1078" s="217" t="s">
        <v>1246</v>
      </c>
      <c r="C1078" s="217" t="s">
        <v>169</v>
      </c>
      <c r="D1078" s="217" t="s">
        <v>155</v>
      </c>
      <c r="E1078" s="217" t="s">
        <v>87</v>
      </c>
      <c r="F1078" s="217" t="s">
        <v>9</v>
      </c>
      <c r="G1078" s="217" t="s">
        <v>5</v>
      </c>
      <c r="H1078" s="217" t="s">
        <v>178</v>
      </c>
      <c r="I1078" s="217">
        <v>8</v>
      </c>
      <c r="J1078" s="217">
        <v>8</v>
      </c>
      <c r="K1078" s="217">
        <v>0</v>
      </c>
      <c r="L1078" s="217">
        <v>85</v>
      </c>
      <c r="M1078" s="217">
        <v>2624.12612421624</v>
      </c>
      <c r="N1078" s="217">
        <v>3.04863395328965</v>
      </c>
      <c r="O1078" s="217">
        <v>3.04863395328965</v>
      </c>
      <c r="P1078" s="217">
        <v>0</v>
      </c>
      <c r="Q1078" s="217">
        <v>3.04863395328965</v>
      </c>
      <c r="R1078" s="217">
        <v>3.04863395328965</v>
      </c>
      <c r="S1078" s="217">
        <v>0</v>
      </c>
      <c r="T1078" s="217">
        <v>3.04863395328965</v>
      </c>
      <c r="U1078" s="217">
        <v>3.04863395328965</v>
      </c>
      <c r="V1078" s="217">
        <v>0</v>
      </c>
      <c r="W1078" s="217">
        <v>3.04863395328965</v>
      </c>
      <c r="X1078" s="217">
        <v>3.04863395328965</v>
      </c>
      <c r="Y1078" s="217">
        <v>0</v>
      </c>
    </row>
    <row r="1079" spans="2:25">
      <c r="B1079" s="217" t="s">
        <v>1247</v>
      </c>
      <c r="C1079" s="217" t="s">
        <v>169</v>
      </c>
      <c r="D1079" s="217" t="s">
        <v>155</v>
      </c>
      <c r="E1079" s="217" t="s">
        <v>87</v>
      </c>
      <c r="F1079" s="217" t="s">
        <v>9</v>
      </c>
      <c r="G1079" s="217" t="s">
        <v>5</v>
      </c>
      <c r="H1079" s="217" t="s">
        <v>5</v>
      </c>
      <c r="I1079" s="217">
        <v>92</v>
      </c>
      <c r="J1079" s="217">
        <v>89</v>
      </c>
      <c r="K1079" s="217">
        <v>3</v>
      </c>
      <c r="L1079" s="217">
        <v>456</v>
      </c>
      <c r="M1079" s="217">
        <v>15720</v>
      </c>
      <c r="N1079" s="217">
        <v>5.8524173027989796</v>
      </c>
      <c r="O1079" s="217">
        <v>5.6615776081424896</v>
      </c>
      <c r="P1079" s="217">
        <v>0.19083969465648901</v>
      </c>
      <c r="Q1079" s="217">
        <v>5.8524173027989796</v>
      </c>
      <c r="R1079" s="217">
        <v>5.6615776081424896</v>
      </c>
      <c r="S1079" s="217">
        <v>0.19083969465648901</v>
      </c>
      <c r="T1079" s="217">
        <v>5.8524173027989796</v>
      </c>
      <c r="U1079" s="217">
        <v>5.6615776081424896</v>
      </c>
      <c r="V1079" s="217">
        <v>0.19083969465648901</v>
      </c>
      <c r="W1079" s="217">
        <v>5.8524173027989796</v>
      </c>
      <c r="X1079" s="217">
        <v>5.6615776081424896</v>
      </c>
      <c r="Y1079" s="217">
        <v>0.19083969465648901</v>
      </c>
    </row>
    <row r="1080" spans="2:25">
      <c r="B1080" s="217" t="s">
        <v>1248</v>
      </c>
      <c r="C1080" s="217" t="s">
        <v>169</v>
      </c>
      <c r="D1080" s="217" t="s">
        <v>155</v>
      </c>
      <c r="E1080" s="217" t="s">
        <v>87</v>
      </c>
      <c r="F1080" s="217" t="s">
        <v>5</v>
      </c>
      <c r="G1080" s="217" t="s">
        <v>5</v>
      </c>
      <c r="H1080" s="217" t="s">
        <v>170</v>
      </c>
      <c r="I1080" s="217">
        <v>103</v>
      </c>
      <c r="J1080" s="217">
        <v>101</v>
      </c>
      <c r="K1080" s="217">
        <v>2</v>
      </c>
      <c r="L1080" s="217">
        <v>203</v>
      </c>
      <c r="M1080" s="217">
        <v>8935.4995197083899</v>
      </c>
      <c r="N1080" s="217">
        <v>11.527055624906099</v>
      </c>
      <c r="O1080" s="217">
        <v>11.303229302092401</v>
      </c>
      <c r="P1080" s="217">
        <v>0.22382632281371001</v>
      </c>
      <c r="Q1080" s="217">
        <v>11.527055624906099</v>
      </c>
      <c r="R1080" s="217">
        <v>11.303229302092401</v>
      </c>
      <c r="S1080" s="217">
        <v>0.22382632281371001</v>
      </c>
      <c r="T1080" s="217">
        <v>11.527055624906099</v>
      </c>
      <c r="U1080" s="217">
        <v>11.303229302092401</v>
      </c>
      <c r="V1080" s="217">
        <v>0.22382632281371001</v>
      </c>
      <c r="W1080" s="217">
        <v>11.527055624906099</v>
      </c>
      <c r="X1080" s="217">
        <v>11.303229302092401</v>
      </c>
      <c r="Y1080" s="217">
        <v>0.22382632281371001</v>
      </c>
    </row>
    <row r="1081" spans="2:25">
      <c r="B1081" s="217" t="s">
        <v>1249</v>
      </c>
      <c r="C1081" s="217" t="s">
        <v>169</v>
      </c>
      <c r="D1081" s="217" t="s">
        <v>155</v>
      </c>
      <c r="E1081" s="217" t="s">
        <v>87</v>
      </c>
      <c r="F1081" s="217" t="s">
        <v>5</v>
      </c>
      <c r="G1081" s="217" t="s">
        <v>5</v>
      </c>
      <c r="H1081" s="217" t="s">
        <v>172</v>
      </c>
      <c r="I1081" s="217">
        <v>91</v>
      </c>
      <c r="J1081" s="217">
        <v>88</v>
      </c>
      <c r="K1081" s="217">
        <v>3</v>
      </c>
      <c r="L1081" s="217">
        <v>127</v>
      </c>
      <c r="M1081" s="217">
        <v>5955.6713436852297</v>
      </c>
      <c r="N1081" s="217">
        <v>15.279553680625201</v>
      </c>
      <c r="O1081" s="217">
        <v>14.7758321307145</v>
      </c>
      <c r="P1081" s="217">
        <v>0.50372154991072204</v>
      </c>
      <c r="Q1081" s="217">
        <v>15.279553680625201</v>
      </c>
      <c r="R1081" s="217">
        <v>14.7758321307145</v>
      </c>
      <c r="S1081" s="217">
        <v>0.50372154991072204</v>
      </c>
      <c r="T1081" s="217">
        <v>15.279553680625201</v>
      </c>
      <c r="U1081" s="217">
        <v>14.7758321307145</v>
      </c>
      <c r="V1081" s="217">
        <v>0.50372154991072204</v>
      </c>
      <c r="W1081" s="217">
        <v>15.279553680625201</v>
      </c>
      <c r="X1081" s="217">
        <v>14.7758321307145</v>
      </c>
      <c r="Y1081" s="217">
        <v>0.50372154991072204</v>
      </c>
    </row>
    <row r="1082" spans="2:25">
      <c r="B1082" s="217" t="s">
        <v>1250</v>
      </c>
      <c r="C1082" s="217" t="s">
        <v>169</v>
      </c>
      <c r="D1082" s="217" t="s">
        <v>155</v>
      </c>
      <c r="E1082" s="217" t="s">
        <v>87</v>
      </c>
      <c r="F1082" s="217" t="s">
        <v>5</v>
      </c>
      <c r="G1082" s="217" t="s">
        <v>5</v>
      </c>
      <c r="H1082" s="217" t="s">
        <v>174</v>
      </c>
      <c r="I1082" s="217">
        <v>66</v>
      </c>
      <c r="J1082" s="217">
        <v>63</v>
      </c>
      <c r="K1082" s="217">
        <v>3</v>
      </c>
      <c r="L1082" s="217">
        <v>136</v>
      </c>
      <c r="M1082" s="217">
        <v>5927.97044823959</v>
      </c>
      <c r="N1082" s="217">
        <v>11.1336587414331</v>
      </c>
      <c r="O1082" s="217">
        <v>10.627583344095299</v>
      </c>
      <c r="P1082" s="217">
        <v>0.50607539733786999</v>
      </c>
      <c r="Q1082" s="217">
        <v>11.1336587414331</v>
      </c>
      <c r="R1082" s="217">
        <v>10.627583344095299</v>
      </c>
      <c r="S1082" s="217">
        <v>0.50607539733786999</v>
      </c>
      <c r="T1082" s="217">
        <v>11.1336587414331</v>
      </c>
      <c r="U1082" s="217">
        <v>10.627583344095299</v>
      </c>
      <c r="V1082" s="217">
        <v>0.50607539733786999</v>
      </c>
      <c r="W1082" s="217">
        <v>11.1336587414331</v>
      </c>
      <c r="X1082" s="217">
        <v>10.627583344095299</v>
      </c>
      <c r="Y1082" s="217">
        <v>0.50607539733786999</v>
      </c>
    </row>
    <row r="1083" spans="2:25">
      <c r="B1083" s="217" t="s">
        <v>1251</v>
      </c>
      <c r="C1083" s="217" t="s">
        <v>169</v>
      </c>
      <c r="D1083" s="217" t="s">
        <v>155</v>
      </c>
      <c r="E1083" s="217" t="s">
        <v>87</v>
      </c>
      <c r="F1083" s="217" t="s">
        <v>5</v>
      </c>
      <c r="G1083" s="217" t="s">
        <v>5</v>
      </c>
      <c r="H1083" s="217" t="s">
        <v>176</v>
      </c>
      <c r="I1083" s="217">
        <v>73</v>
      </c>
      <c r="J1083" s="217">
        <v>71</v>
      </c>
      <c r="K1083" s="217">
        <v>2</v>
      </c>
      <c r="L1083" s="217">
        <v>143</v>
      </c>
      <c r="M1083" s="217">
        <v>5440.9525408391901</v>
      </c>
      <c r="N1083" s="217">
        <v>13.4167683787113</v>
      </c>
      <c r="O1083" s="217">
        <v>13.049185683404099</v>
      </c>
      <c r="P1083" s="217">
        <v>0.36758269530715798</v>
      </c>
      <c r="Q1083" s="217">
        <v>13.4167683787113</v>
      </c>
      <c r="R1083" s="217">
        <v>13.049185683404099</v>
      </c>
      <c r="S1083" s="217">
        <v>0.36758269530715798</v>
      </c>
      <c r="T1083" s="217">
        <v>13.4167683787113</v>
      </c>
      <c r="U1083" s="217">
        <v>13.049185683404099</v>
      </c>
      <c r="V1083" s="217">
        <v>0.36758269530715798</v>
      </c>
      <c r="W1083" s="217">
        <v>13.4167683787113</v>
      </c>
      <c r="X1083" s="217">
        <v>13.049185683404099</v>
      </c>
      <c r="Y1083" s="217">
        <v>0.36758269530715798</v>
      </c>
    </row>
    <row r="1084" spans="2:25">
      <c r="B1084" s="217" t="s">
        <v>1252</v>
      </c>
      <c r="C1084" s="217" t="s">
        <v>169</v>
      </c>
      <c r="D1084" s="217" t="s">
        <v>155</v>
      </c>
      <c r="E1084" s="217" t="s">
        <v>87</v>
      </c>
      <c r="F1084" s="217" t="s">
        <v>5</v>
      </c>
      <c r="G1084" s="217" t="s">
        <v>5</v>
      </c>
      <c r="H1084" s="217" t="s">
        <v>178</v>
      </c>
      <c r="I1084" s="217">
        <v>46</v>
      </c>
      <c r="J1084" s="217">
        <v>45</v>
      </c>
      <c r="K1084" s="217">
        <v>1</v>
      </c>
      <c r="L1084" s="217">
        <v>119</v>
      </c>
      <c r="M1084" s="217">
        <v>5209.9061475276003</v>
      </c>
      <c r="N1084" s="217">
        <v>8.8293337149326003</v>
      </c>
      <c r="O1084" s="217">
        <v>8.6373916776514506</v>
      </c>
      <c r="P1084" s="217">
        <v>0.19194203728114301</v>
      </c>
      <c r="Q1084" s="217">
        <v>8.8293337149326003</v>
      </c>
      <c r="R1084" s="217">
        <v>8.6373916776514506</v>
      </c>
      <c r="S1084" s="217">
        <v>0.19194203728114301</v>
      </c>
      <c r="T1084" s="217">
        <v>8.8293337149326003</v>
      </c>
      <c r="U1084" s="217">
        <v>8.6373916776514506</v>
      </c>
      <c r="V1084" s="217">
        <v>0.19194203728114301</v>
      </c>
      <c r="W1084" s="217">
        <v>8.8293337149326003</v>
      </c>
      <c r="X1084" s="217">
        <v>8.6373916776514506</v>
      </c>
      <c r="Y1084" s="217">
        <v>0.19194203728114301</v>
      </c>
    </row>
    <row r="1085" spans="2:25">
      <c r="B1085" s="217" t="s">
        <v>1253</v>
      </c>
      <c r="C1085" s="217" t="s">
        <v>169</v>
      </c>
      <c r="D1085" s="217" t="s">
        <v>155</v>
      </c>
      <c r="E1085" s="217" t="s">
        <v>87</v>
      </c>
      <c r="F1085" s="217" t="s">
        <v>5</v>
      </c>
      <c r="G1085" s="217" t="s">
        <v>5</v>
      </c>
      <c r="H1085" s="217" t="s">
        <v>5</v>
      </c>
      <c r="I1085" s="217">
        <v>379</v>
      </c>
      <c r="J1085" s="217">
        <v>368</v>
      </c>
      <c r="K1085" s="217">
        <v>11</v>
      </c>
      <c r="L1085" s="217">
        <v>728</v>
      </c>
      <c r="M1085" s="217">
        <v>31470</v>
      </c>
      <c r="N1085" s="217">
        <v>12.043215761042299</v>
      </c>
      <c r="O1085" s="217">
        <v>11.693676517318099</v>
      </c>
      <c r="P1085" s="217">
        <v>0.34953924372418199</v>
      </c>
      <c r="Q1085" s="217">
        <v>12.043215761042299</v>
      </c>
      <c r="R1085" s="217">
        <v>11.693676517318099</v>
      </c>
      <c r="S1085" s="217">
        <v>0.34953924372418199</v>
      </c>
      <c r="T1085" s="217">
        <v>12.043215761042299</v>
      </c>
      <c r="U1085" s="217">
        <v>11.693676517318099</v>
      </c>
      <c r="V1085" s="217">
        <v>0.34953924372418199</v>
      </c>
      <c r="W1085" s="217">
        <v>12.043215761042299</v>
      </c>
      <c r="X1085" s="217">
        <v>11.693676517318099</v>
      </c>
      <c r="Y1085" s="217">
        <v>0.34953924372418199</v>
      </c>
    </row>
    <row r="1086" spans="2:25">
      <c r="B1086" s="217" t="s">
        <v>1254</v>
      </c>
      <c r="C1086" s="217" t="s">
        <v>169</v>
      </c>
      <c r="D1086" s="217" t="s">
        <v>155</v>
      </c>
      <c r="E1086" s="217" t="s">
        <v>88</v>
      </c>
      <c r="F1086" s="217" t="s">
        <v>12</v>
      </c>
      <c r="G1086" s="217" t="s">
        <v>10</v>
      </c>
      <c r="H1086" s="217" t="s">
        <v>170</v>
      </c>
      <c r="I1086" s="217">
        <v>4</v>
      </c>
      <c r="J1086" s="217">
        <v>4</v>
      </c>
      <c r="K1086" s="217">
        <v>0</v>
      </c>
      <c r="L1086" s="217">
        <v>11</v>
      </c>
      <c r="M1086" s="217">
        <v>424.50454942041603</v>
      </c>
      <c r="N1086" s="217">
        <v>9.4227494274472896</v>
      </c>
      <c r="O1086" s="217">
        <v>9.4227494274472896</v>
      </c>
      <c r="P1086" s="217">
        <v>0</v>
      </c>
      <c r="Q1086" s="217">
        <v>9.4227494274472896</v>
      </c>
      <c r="R1086" s="217">
        <v>9.4227494274472896</v>
      </c>
      <c r="S1086" s="217">
        <v>0</v>
      </c>
      <c r="T1086" s="217">
        <v>9.4227494274472896</v>
      </c>
      <c r="U1086" s="217">
        <v>9.4227494274472896</v>
      </c>
      <c r="V1086" s="217">
        <v>0</v>
      </c>
      <c r="W1086" s="217">
        <v>9.4227494274472896</v>
      </c>
      <c r="X1086" s="217">
        <v>9.4227494274472896</v>
      </c>
      <c r="Y1086" s="217">
        <v>0</v>
      </c>
    </row>
    <row r="1087" spans="2:25">
      <c r="B1087" s="217" t="s">
        <v>1255</v>
      </c>
      <c r="C1087" s="217" t="s">
        <v>169</v>
      </c>
      <c r="D1087" s="217" t="s">
        <v>155</v>
      </c>
      <c r="E1087" s="217" t="s">
        <v>88</v>
      </c>
      <c r="F1087" s="217" t="s">
        <v>12</v>
      </c>
      <c r="G1087" s="217" t="s">
        <v>10</v>
      </c>
      <c r="H1087" s="217" t="s">
        <v>172</v>
      </c>
      <c r="I1087" s="217">
        <v>2</v>
      </c>
      <c r="J1087" s="217">
        <v>2</v>
      </c>
      <c r="K1087" s="217">
        <v>0</v>
      </c>
      <c r="L1087" s="217">
        <v>11</v>
      </c>
      <c r="M1087" s="217">
        <v>617.70410071045706</v>
      </c>
      <c r="N1087" s="217">
        <v>3.2377962161813101</v>
      </c>
      <c r="O1087" s="217">
        <v>3.2377962161813101</v>
      </c>
      <c r="P1087" s="217">
        <v>0</v>
      </c>
      <c r="Q1087" s="217">
        <v>3.2377962161813101</v>
      </c>
      <c r="R1087" s="217">
        <v>3.2377962161813101</v>
      </c>
      <c r="S1087" s="217">
        <v>0</v>
      </c>
      <c r="T1087" s="217">
        <v>3.2377962161813101</v>
      </c>
      <c r="U1087" s="217">
        <v>3.2377962161813101</v>
      </c>
      <c r="V1087" s="217">
        <v>0</v>
      </c>
      <c r="W1087" s="217">
        <v>3.2377962161813101</v>
      </c>
      <c r="X1087" s="217">
        <v>3.2377962161813101</v>
      </c>
      <c r="Y1087" s="217">
        <v>0</v>
      </c>
    </row>
    <row r="1088" spans="2:25">
      <c r="B1088" s="217" t="s">
        <v>1256</v>
      </c>
      <c r="C1088" s="217" t="s">
        <v>169</v>
      </c>
      <c r="D1088" s="217" t="s">
        <v>155</v>
      </c>
      <c r="E1088" s="217" t="s">
        <v>88</v>
      </c>
      <c r="F1088" s="217" t="s">
        <v>12</v>
      </c>
      <c r="G1088" s="217" t="s">
        <v>10</v>
      </c>
      <c r="H1088" s="217" t="s">
        <v>174</v>
      </c>
      <c r="I1088" s="217">
        <v>15</v>
      </c>
      <c r="J1088" s="217">
        <v>14</v>
      </c>
      <c r="K1088" s="217">
        <v>1</v>
      </c>
      <c r="L1088" s="217">
        <v>29</v>
      </c>
      <c r="M1088" s="217">
        <v>744.84606755577704</v>
      </c>
      <c r="N1088" s="217">
        <v>20.138389196606401</v>
      </c>
      <c r="O1088" s="217">
        <v>18.795829916832599</v>
      </c>
      <c r="P1088" s="217">
        <v>1.34255927977376</v>
      </c>
      <c r="Q1088" s="217">
        <v>20.138389196606401</v>
      </c>
      <c r="R1088" s="217">
        <v>18.795829916832599</v>
      </c>
      <c r="S1088" s="217">
        <v>1.34255927977376</v>
      </c>
      <c r="T1088" s="217">
        <v>20.138389196606401</v>
      </c>
      <c r="U1088" s="217">
        <v>18.795829916832599</v>
      </c>
      <c r="V1088" s="217">
        <v>1.34255927977376</v>
      </c>
      <c r="W1088" s="217">
        <v>20.138389196606401</v>
      </c>
      <c r="X1088" s="217">
        <v>18.795829916832599</v>
      </c>
      <c r="Y1088" s="217">
        <v>1.34255927977376</v>
      </c>
    </row>
    <row r="1089" spans="2:25">
      <c r="B1089" s="217" t="s">
        <v>1257</v>
      </c>
      <c r="C1089" s="217" t="s">
        <v>169</v>
      </c>
      <c r="D1089" s="217" t="s">
        <v>155</v>
      </c>
      <c r="E1089" s="217" t="s">
        <v>88</v>
      </c>
      <c r="F1089" s="217" t="s">
        <v>12</v>
      </c>
      <c r="G1089" s="217" t="s">
        <v>10</v>
      </c>
      <c r="H1089" s="217" t="s">
        <v>176</v>
      </c>
      <c r="I1089" s="217">
        <v>11</v>
      </c>
      <c r="J1089" s="217">
        <v>10</v>
      </c>
      <c r="K1089" s="217">
        <v>1</v>
      </c>
      <c r="L1089" s="217">
        <v>20</v>
      </c>
      <c r="M1089" s="217">
        <v>773.29427894802404</v>
      </c>
      <c r="N1089" s="217">
        <v>14.224856305628199</v>
      </c>
      <c r="O1089" s="217">
        <v>12.9316875505711</v>
      </c>
      <c r="P1089" s="217">
        <v>1.29316875505711</v>
      </c>
      <c r="Q1089" s="217">
        <v>14.224856305628199</v>
      </c>
      <c r="R1089" s="217">
        <v>12.9316875505711</v>
      </c>
      <c r="S1089" s="217">
        <v>1.29316875505711</v>
      </c>
      <c r="T1089" s="217">
        <v>14.224856305628199</v>
      </c>
      <c r="U1089" s="217">
        <v>12.9316875505711</v>
      </c>
      <c r="V1089" s="217">
        <v>1.29316875505711</v>
      </c>
      <c r="W1089" s="217">
        <v>14.224856305628199</v>
      </c>
      <c r="X1089" s="217">
        <v>12.9316875505711</v>
      </c>
      <c r="Y1089" s="217">
        <v>1.29316875505711</v>
      </c>
    </row>
    <row r="1090" spans="2:25">
      <c r="B1090" s="217" t="s">
        <v>1258</v>
      </c>
      <c r="C1090" s="217" t="s">
        <v>169</v>
      </c>
      <c r="D1090" s="217" t="s">
        <v>155</v>
      </c>
      <c r="E1090" s="217" t="s">
        <v>88</v>
      </c>
      <c r="F1090" s="217" t="s">
        <v>12</v>
      </c>
      <c r="G1090" s="217" t="s">
        <v>10</v>
      </c>
      <c r="H1090" s="217" t="s">
        <v>178</v>
      </c>
      <c r="I1090" s="217">
        <v>5</v>
      </c>
      <c r="J1090" s="217">
        <v>5</v>
      </c>
      <c r="K1090" s="217">
        <v>0</v>
      </c>
      <c r="L1090" s="217">
        <v>21</v>
      </c>
      <c r="M1090" s="217">
        <v>899.65100336532498</v>
      </c>
      <c r="N1090" s="217">
        <v>5.5577106914753598</v>
      </c>
      <c r="O1090" s="217">
        <v>5.5577106914753598</v>
      </c>
      <c r="P1090" s="217">
        <v>0</v>
      </c>
      <c r="Q1090" s="217">
        <v>5.5577106914753598</v>
      </c>
      <c r="R1090" s="217">
        <v>5.5577106914753598</v>
      </c>
      <c r="S1090" s="217">
        <v>0</v>
      </c>
      <c r="T1090" s="217">
        <v>5.5577106914753598</v>
      </c>
      <c r="U1090" s="217">
        <v>5.5577106914753598</v>
      </c>
      <c r="V1090" s="217">
        <v>0</v>
      </c>
      <c r="W1090" s="217">
        <v>5.5577106914753598</v>
      </c>
      <c r="X1090" s="217">
        <v>5.5577106914753598</v>
      </c>
      <c r="Y1090" s="217">
        <v>0</v>
      </c>
    </row>
    <row r="1091" spans="2:25">
      <c r="B1091" s="217" t="s">
        <v>1259</v>
      </c>
      <c r="C1091" s="217" t="s">
        <v>169</v>
      </c>
      <c r="D1091" s="217" t="s">
        <v>155</v>
      </c>
      <c r="E1091" s="217" t="s">
        <v>88</v>
      </c>
      <c r="F1091" s="217" t="s">
        <v>12</v>
      </c>
      <c r="G1091" s="217" t="s">
        <v>10</v>
      </c>
      <c r="H1091" s="217" t="s">
        <v>5</v>
      </c>
      <c r="I1091" s="217">
        <v>37</v>
      </c>
      <c r="J1091" s="217">
        <v>35</v>
      </c>
      <c r="K1091" s="217">
        <v>2</v>
      </c>
      <c r="L1091" s="217">
        <v>92</v>
      </c>
      <c r="M1091" s="217">
        <v>3460</v>
      </c>
      <c r="N1091" s="217">
        <v>10.6936416184971</v>
      </c>
      <c r="O1091" s="217">
        <v>10.115606936416199</v>
      </c>
      <c r="P1091" s="217">
        <v>0.57803468208092501</v>
      </c>
      <c r="Q1091" s="217">
        <v>10.6936416184971</v>
      </c>
      <c r="R1091" s="217">
        <v>10.115606936416199</v>
      </c>
      <c r="S1091" s="217">
        <v>0.57803468208092501</v>
      </c>
      <c r="T1091" s="217">
        <v>10.6936416184971</v>
      </c>
      <c r="U1091" s="217">
        <v>10.115606936416199</v>
      </c>
      <c r="V1091" s="217">
        <v>0.57803468208092501</v>
      </c>
      <c r="W1091" s="217">
        <v>10.6936416184971</v>
      </c>
      <c r="X1091" s="217">
        <v>10.115606936416199</v>
      </c>
      <c r="Y1091" s="217">
        <v>0.57803468208092501</v>
      </c>
    </row>
    <row r="1092" spans="2:25">
      <c r="B1092" s="217" t="s">
        <v>1260</v>
      </c>
      <c r="C1092" s="217" t="s">
        <v>169</v>
      </c>
      <c r="D1092" s="217" t="s">
        <v>155</v>
      </c>
      <c r="E1092" s="217" t="s">
        <v>88</v>
      </c>
      <c r="F1092" s="217" t="s">
        <v>9</v>
      </c>
      <c r="G1092" s="217" t="s">
        <v>10</v>
      </c>
      <c r="H1092" s="217" t="s">
        <v>170</v>
      </c>
      <c r="I1092" s="217">
        <v>4</v>
      </c>
      <c r="J1092" s="217">
        <v>3</v>
      </c>
      <c r="K1092" s="217">
        <v>1</v>
      </c>
      <c r="L1092" s="217">
        <v>20</v>
      </c>
      <c r="M1092" s="217">
        <v>455.35778063873101</v>
      </c>
      <c r="N1092" s="217">
        <v>8.7843014220360907</v>
      </c>
      <c r="O1092" s="217">
        <v>6.5882260665270698</v>
      </c>
      <c r="P1092" s="217">
        <v>2.19607535550902</v>
      </c>
      <c r="Q1092" s="217">
        <v>8.7843014220360907</v>
      </c>
      <c r="R1092" s="217">
        <v>6.5882260665270698</v>
      </c>
      <c r="S1092" s="217">
        <v>2.19607535550902</v>
      </c>
      <c r="T1092" s="217">
        <v>8.7843014220360907</v>
      </c>
      <c r="U1092" s="217">
        <v>6.5882260665270698</v>
      </c>
      <c r="V1092" s="217">
        <v>2.19607535550902</v>
      </c>
      <c r="W1092" s="217">
        <v>8.7843014220360907</v>
      </c>
      <c r="X1092" s="217">
        <v>6.5882260665270698</v>
      </c>
      <c r="Y1092" s="217">
        <v>2.19607535550902</v>
      </c>
    </row>
    <row r="1093" spans="2:25">
      <c r="B1093" s="217" t="s">
        <v>1261</v>
      </c>
      <c r="C1093" s="217" t="s">
        <v>169</v>
      </c>
      <c r="D1093" s="217" t="s">
        <v>155</v>
      </c>
      <c r="E1093" s="217" t="s">
        <v>88</v>
      </c>
      <c r="F1093" s="217" t="s">
        <v>9</v>
      </c>
      <c r="G1093" s="217" t="s">
        <v>10</v>
      </c>
      <c r="H1093" s="217" t="s">
        <v>172</v>
      </c>
      <c r="I1093" s="217">
        <v>5</v>
      </c>
      <c r="J1093" s="217">
        <v>4</v>
      </c>
      <c r="K1093" s="217">
        <v>1</v>
      </c>
      <c r="L1093" s="217">
        <v>10</v>
      </c>
      <c r="M1093" s="217">
        <v>516.02101416171797</v>
      </c>
      <c r="N1093" s="217">
        <v>9.6895278734385695</v>
      </c>
      <c r="O1093" s="217">
        <v>7.7516222987508501</v>
      </c>
      <c r="P1093" s="217">
        <v>1.9379055746877101</v>
      </c>
      <c r="Q1093" s="217">
        <v>9.6895278734385695</v>
      </c>
      <c r="R1093" s="217">
        <v>7.7516222987508501</v>
      </c>
      <c r="S1093" s="217">
        <v>1.9379055746877101</v>
      </c>
      <c r="T1093" s="217">
        <v>9.6895278734385695</v>
      </c>
      <c r="U1093" s="217">
        <v>7.7516222987508501</v>
      </c>
      <c r="V1093" s="217">
        <v>1.9379055746877101</v>
      </c>
      <c r="W1093" s="217">
        <v>9.6895278734385695</v>
      </c>
      <c r="X1093" s="217">
        <v>7.7516222987508501</v>
      </c>
      <c r="Y1093" s="217">
        <v>1.9379055746877101</v>
      </c>
    </row>
    <row r="1094" spans="2:25">
      <c r="B1094" s="217" t="s">
        <v>1262</v>
      </c>
      <c r="C1094" s="217" t="s">
        <v>169</v>
      </c>
      <c r="D1094" s="217" t="s">
        <v>155</v>
      </c>
      <c r="E1094" s="217" t="s">
        <v>88</v>
      </c>
      <c r="F1094" s="217" t="s">
        <v>9</v>
      </c>
      <c r="G1094" s="217" t="s">
        <v>10</v>
      </c>
      <c r="H1094" s="217" t="s">
        <v>174</v>
      </c>
      <c r="I1094" s="217">
        <v>3</v>
      </c>
      <c r="J1094" s="217">
        <v>2</v>
      </c>
      <c r="K1094" s="217">
        <v>1</v>
      </c>
      <c r="L1094" s="217">
        <v>25</v>
      </c>
      <c r="M1094" s="217">
        <v>673.37846256073794</v>
      </c>
      <c r="N1094" s="217">
        <v>4.4551469445451799</v>
      </c>
      <c r="O1094" s="217">
        <v>2.9700979630301201</v>
      </c>
      <c r="P1094" s="217">
        <v>1.48504898151506</v>
      </c>
      <c r="Q1094" s="217">
        <v>4.4551469445451799</v>
      </c>
      <c r="R1094" s="217">
        <v>2.9700979630301201</v>
      </c>
      <c r="S1094" s="217">
        <v>1.48504898151506</v>
      </c>
      <c r="T1094" s="217">
        <v>4.4551469445451799</v>
      </c>
      <c r="U1094" s="217">
        <v>2.9700979630301201</v>
      </c>
      <c r="V1094" s="217">
        <v>1.48504898151506</v>
      </c>
      <c r="W1094" s="217">
        <v>4.4551469445451799</v>
      </c>
      <c r="X1094" s="217">
        <v>2.9700979630301201</v>
      </c>
      <c r="Y1094" s="217">
        <v>1.48504898151506</v>
      </c>
    </row>
    <row r="1095" spans="2:25">
      <c r="B1095" s="217" t="s">
        <v>1263</v>
      </c>
      <c r="C1095" s="217" t="s">
        <v>169</v>
      </c>
      <c r="D1095" s="217" t="s">
        <v>155</v>
      </c>
      <c r="E1095" s="217" t="s">
        <v>88</v>
      </c>
      <c r="F1095" s="217" t="s">
        <v>9</v>
      </c>
      <c r="G1095" s="217" t="s">
        <v>10</v>
      </c>
      <c r="H1095" s="217" t="s">
        <v>176</v>
      </c>
      <c r="I1095" s="217">
        <v>1</v>
      </c>
      <c r="J1095" s="217">
        <v>1</v>
      </c>
      <c r="K1095" s="217">
        <v>0</v>
      </c>
      <c r="L1095" s="217">
        <v>40</v>
      </c>
      <c r="M1095" s="217">
        <v>816.30466381494296</v>
      </c>
      <c r="N1095" s="217">
        <v>1.2250328147417</v>
      </c>
      <c r="O1095" s="217">
        <v>1.2250328147417</v>
      </c>
      <c r="P1095" s="217">
        <v>0</v>
      </c>
      <c r="Q1095" s="217">
        <v>1.2250328147417</v>
      </c>
      <c r="R1095" s="217">
        <v>1.2250328147417</v>
      </c>
      <c r="S1095" s="217">
        <v>0</v>
      </c>
      <c r="T1095" s="217">
        <v>1.2250328147417</v>
      </c>
      <c r="U1095" s="217">
        <v>1.2250328147417</v>
      </c>
      <c r="V1095" s="217">
        <v>0</v>
      </c>
      <c r="W1095" s="217">
        <v>1.2250328147417</v>
      </c>
      <c r="X1095" s="217">
        <v>1.2250328147417</v>
      </c>
      <c r="Y1095" s="217">
        <v>0</v>
      </c>
    </row>
    <row r="1096" spans="2:25">
      <c r="B1096" s="217" t="s">
        <v>1264</v>
      </c>
      <c r="C1096" s="217" t="s">
        <v>169</v>
      </c>
      <c r="D1096" s="217" t="s">
        <v>155</v>
      </c>
      <c r="E1096" s="217" t="s">
        <v>88</v>
      </c>
      <c r="F1096" s="217" t="s">
        <v>9</v>
      </c>
      <c r="G1096" s="217" t="s">
        <v>10</v>
      </c>
      <c r="H1096" s="217" t="s">
        <v>178</v>
      </c>
      <c r="I1096" s="217">
        <v>8</v>
      </c>
      <c r="J1096" s="217">
        <v>8</v>
      </c>
      <c r="K1096" s="217">
        <v>0</v>
      </c>
      <c r="L1096" s="217">
        <v>32</v>
      </c>
      <c r="M1096" s="217">
        <v>868.93807882387102</v>
      </c>
      <c r="N1096" s="217">
        <v>9.2066399148121008</v>
      </c>
      <c r="O1096" s="217">
        <v>9.2066399148121008</v>
      </c>
      <c r="P1096" s="217">
        <v>0</v>
      </c>
      <c r="Q1096" s="217">
        <v>9.2066399148121008</v>
      </c>
      <c r="R1096" s="217">
        <v>9.2066399148121008</v>
      </c>
      <c r="S1096" s="217">
        <v>0</v>
      </c>
      <c r="T1096" s="217">
        <v>9.2066399148121008</v>
      </c>
      <c r="U1096" s="217">
        <v>9.2066399148121008</v>
      </c>
      <c r="V1096" s="217">
        <v>0</v>
      </c>
      <c r="W1096" s="217">
        <v>9.2066399148121008</v>
      </c>
      <c r="X1096" s="217">
        <v>9.2066399148121008</v>
      </c>
      <c r="Y1096" s="217">
        <v>0</v>
      </c>
    </row>
    <row r="1097" spans="2:25">
      <c r="B1097" s="217" t="s">
        <v>1265</v>
      </c>
      <c r="C1097" s="217" t="s">
        <v>169</v>
      </c>
      <c r="D1097" s="217" t="s">
        <v>155</v>
      </c>
      <c r="E1097" s="217" t="s">
        <v>88</v>
      </c>
      <c r="F1097" s="217" t="s">
        <v>9</v>
      </c>
      <c r="G1097" s="217" t="s">
        <v>10</v>
      </c>
      <c r="H1097" s="217" t="s">
        <v>5</v>
      </c>
      <c r="I1097" s="217">
        <v>21</v>
      </c>
      <c r="J1097" s="217">
        <v>18</v>
      </c>
      <c r="K1097" s="217">
        <v>3</v>
      </c>
      <c r="L1097" s="217">
        <v>127</v>
      </c>
      <c r="M1097" s="217">
        <v>3330</v>
      </c>
      <c r="N1097" s="217">
        <v>6.3063063063063103</v>
      </c>
      <c r="O1097" s="217">
        <v>5.4054054054054097</v>
      </c>
      <c r="P1097" s="217">
        <v>0.90090090090090102</v>
      </c>
      <c r="Q1097" s="217">
        <v>6.3063063063063103</v>
      </c>
      <c r="R1097" s="217">
        <v>5.4054054054054097</v>
      </c>
      <c r="S1097" s="217">
        <v>0.90090090090090102</v>
      </c>
      <c r="T1097" s="217">
        <v>6.3063063063063103</v>
      </c>
      <c r="U1097" s="217">
        <v>5.4054054054054097</v>
      </c>
      <c r="V1097" s="217">
        <v>0.90090090090090102</v>
      </c>
      <c r="W1097" s="217">
        <v>6.3063063063063103</v>
      </c>
      <c r="X1097" s="217">
        <v>5.4054054054054097</v>
      </c>
      <c r="Y1097" s="217">
        <v>0.90090090090090102</v>
      </c>
    </row>
    <row r="1098" spans="2:25">
      <c r="B1098" s="217" t="s">
        <v>1266</v>
      </c>
      <c r="C1098" s="217" t="s">
        <v>169</v>
      </c>
      <c r="D1098" s="217" t="s">
        <v>155</v>
      </c>
      <c r="E1098" s="217" t="s">
        <v>88</v>
      </c>
      <c r="F1098" s="217" t="s">
        <v>5</v>
      </c>
      <c r="G1098" s="217" t="s">
        <v>10</v>
      </c>
      <c r="H1098" s="217" t="s">
        <v>170</v>
      </c>
      <c r="I1098" s="217">
        <v>8</v>
      </c>
      <c r="J1098" s="217">
        <v>7</v>
      </c>
      <c r="K1098" s="217">
        <v>1</v>
      </c>
      <c r="L1098" s="217">
        <v>31</v>
      </c>
      <c r="M1098" s="217">
        <v>879.86233005914698</v>
      </c>
      <c r="N1098" s="217">
        <v>9.0923315235716693</v>
      </c>
      <c r="O1098" s="217">
        <v>7.9557900831252102</v>
      </c>
      <c r="P1098" s="217">
        <v>1.13654144044646</v>
      </c>
      <c r="Q1098" s="217">
        <v>9.0923315235716693</v>
      </c>
      <c r="R1098" s="217">
        <v>7.9557900831252102</v>
      </c>
      <c r="S1098" s="217">
        <v>1.13654144044646</v>
      </c>
      <c r="T1098" s="217">
        <v>9.0923315235716693</v>
      </c>
      <c r="U1098" s="217">
        <v>7.9557900831252102</v>
      </c>
      <c r="V1098" s="217">
        <v>1.13654144044646</v>
      </c>
      <c r="W1098" s="217">
        <v>9.0923315235716693</v>
      </c>
      <c r="X1098" s="217">
        <v>7.9557900831252102</v>
      </c>
      <c r="Y1098" s="217">
        <v>1.13654144044646</v>
      </c>
    </row>
    <row r="1099" spans="2:25">
      <c r="B1099" s="217" t="s">
        <v>1267</v>
      </c>
      <c r="C1099" s="217" t="s">
        <v>169</v>
      </c>
      <c r="D1099" s="217" t="s">
        <v>155</v>
      </c>
      <c r="E1099" s="217" t="s">
        <v>88</v>
      </c>
      <c r="F1099" s="217" t="s">
        <v>5</v>
      </c>
      <c r="G1099" s="217" t="s">
        <v>10</v>
      </c>
      <c r="H1099" s="217" t="s">
        <v>172</v>
      </c>
      <c r="I1099" s="217">
        <v>7</v>
      </c>
      <c r="J1099" s="217">
        <v>6</v>
      </c>
      <c r="K1099" s="217">
        <v>1</v>
      </c>
      <c r="L1099" s="217">
        <v>22</v>
      </c>
      <c r="M1099" s="217">
        <v>1133.72511487218</v>
      </c>
      <c r="N1099" s="217">
        <v>6.1743361844720503</v>
      </c>
      <c r="O1099" s="217">
        <v>5.2922881581189003</v>
      </c>
      <c r="P1099" s="217">
        <v>0.88204802635315005</v>
      </c>
      <c r="Q1099" s="217">
        <v>6.1743361844720503</v>
      </c>
      <c r="R1099" s="217">
        <v>5.2922881581189003</v>
      </c>
      <c r="S1099" s="217">
        <v>0.88204802635315005</v>
      </c>
      <c r="T1099" s="217">
        <v>6.1743361844720503</v>
      </c>
      <c r="U1099" s="217">
        <v>5.2922881581189003</v>
      </c>
      <c r="V1099" s="217">
        <v>0.88204802635315005</v>
      </c>
      <c r="W1099" s="217">
        <v>6.1743361844720503</v>
      </c>
      <c r="X1099" s="217">
        <v>5.2922881581189003</v>
      </c>
      <c r="Y1099" s="217">
        <v>0.88204802635315005</v>
      </c>
    </row>
    <row r="1100" spans="2:25">
      <c r="B1100" s="217" t="s">
        <v>1268</v>
      </c>
      <c r="C1100" s="217" t="s">
        <v>169</v>
      </c>
      <c r="D1100" s="217" t="s">
        <v>155</v>
      </c>
      <c r="E1100" s="217" t="s">
        <v>88</v>
      </c>
      <c r="F1100" s="217" t="s">
        <v>5</v>
      </c>
      <c r="G1100" s="217" t="s">
        <v>10</v>
      </c>
      <c r="H1100" s="217" t="s">
        <v>174</v>
      </c>
      <c r="I1100" s="217">
        <v>18</v>
      </c>
      <c r="J1100" s="217">
        <v>16</v>
      </c>
      <c r="K1100" s="217">
        <v>2</v>
      </c>
      <c r="L1100" s="217">
        <v>54</v>
      </c>
      <c r="M1100" s="217">
        <v>1418.2245301165101</v>
      </c>
      <c r="N1100" s="217">
        <v>12.6919254446411</v>
      </c>
      <c r="O1100" s="217">
        <v>11.281711506347699</v>
      </c>
      <c r="P1100" s="217">
        <v>1.41021393829346</v>
      </c>
      <c r="Q1100" s="217">
        <v>12.6919254446411</v>
      </c>
      <c r="R1100" s="217">
        <v>11.281711506347699</v>
      </c>
      <c r="S1100" s="217">
        <v>1.41021393829346</v>
      </c>
      <c r="T1100" s="217">
        <v>12.6919254446411</v>
      </c>
      <c r="U1100" s="217">
        <v>11.281711506347699</v>
      </c>
      <c r="V1100" s="217">
        <v>1.41021393829346</v>
      </c>
      <c r="W1100" s="217">
        <v>12.6919254446411</v>
      </c>
      <c r="X1100" s="217">
        <v>11.281711506347699</v>
      </c>
      <c r="Y1100" s="217">
        <v>1.41021393829346</v>
      </c>
    </row>
    <row r="1101" spans="2:25">
      <c r="B1101" s="217" t="s">
        <v>1269</v>
      </c>
      <c r="C1101" s="217" t="s">
        <v>169</v>
      </c>
      <c r="D1101" s="217" t="s">
        <v>155</v>
      </c>
      <c r="E1101" s="217" t="s">
        <v>88</v>
      </c>
      <c r="F1101" s="217" t="s">
        <v>5</v>
      </c>
      <c r="G1101" s="217" t="s">
        <v>10</v>
      </c>
      <c r="H1101" s="217" t="s">
        <v>176</v>
      </c>
      <c r="I1101" s="217">
        <v>12</v>
      </c>
      <c r="J1101" s="217">
        <v>11</v>
      </c>
      <c r="K1101" s="217">
        <v>1</v>
      </c>
      <c r="L1101" s="217">
        <v>60</v>
      </c>
      <c r="M1101" s="217">
        <v>1589.59894276297</v>
      </c>
      <c r="N1101" s="217">
        <v>7.5490739690240103</v>
      </c>
      <c r="O1101" s="217">
        <v>6.91998447160534</v>
      </c>
      <c r="P1101" s="217">
        <v>0.62908949741866704</v>
      </c>
      <c r="Q1101" s="217">
        <v>7.5490739690240103</v>
      </c>
      <c r="R1101" s="217">
        <v>6.91998447160534</v>
      </c>
      <c r="S1101" s="217">
        <v>0.62908949741866704</v>
      </c>
      <c r="T1101" s="217">
        <v>7.5490739690240103</v>
      </c>
      <c r="U1101" s="217">
        <v>6.91998447160534</v>
      </c>
      <c r="V1101" s="217">
        <v>0.62908949741866704</v>
      </c>
      <c r="W1101" s="217">
        <v>7.5490739690240103</v>
      </c>
      <c r="X1101" s="217">
        <v>6.91998447160534</v>
      </c>
      <c r="Y1101" s="217">
        <v>0.62908949741866704</v>
      </c>
    </row>
    <row r="1102" spans="2:25">
      <c r="B1102" s="217" t="s">
        <v>1270</v>
      </c>
      <c r="C1102" s="217" t="s">
        <v>169</v>
      </c>
      <c r="D1102" s="217" t="s">
        <v>155</v>
      </c>
      <c r="E1102" s="217" t="s">
        <v>88</v>
      </c>
      <c r="F1102" s="217" t="s">
        <v>5</v>
      </c>
      <c r="G1102" s="217" t="s">
        <v>10</v>
      </c>
      <c r="H1102" s="217" t="s">
        <v>178</v>
      </c>
      <c r="I1102" s="217">
        <v>13</v>
      </c>
      <c r="J1102" s="217">
        <v>13</v>
      </c>
      <c r="K1102" s="217">
        <v>0</v>
      </c>
      <c r="L1102" s="217">
        <v>53</v>
      </c>
      <c r="M1102" s="217">
        <v>1768.5890821892001</v>
      </c>
      <c r="N1102" s="217">
        <v>7.3504920565880303</v>
      </c>
      <c r="O1102" s="217">
        <v>7.3504920565880303</v>
      </c>
      <c r="P1102" s="217">
        <v>0</v>
      </c>
      <c r="Q1102" s="217">
        <v>7.3504920565880303</v>
      </c>
      <c r="R1102" s="217">
        <v>7.3504920565880303</v>
      </c>
      <c r="S1102" s="217">
        <v>0</v>
      </c>
      <c r="T1102" s="217">
        <v>7.3504920565880303</v>
      </c>
      <c r="U1102" s="217">
        <v>7.3504920565880303</v>
      </c>
      <c r="V1102" s="217">
        <v>0</v>
      </c>
      <c r="W1102" s="217">
        <v>7.3504920565880303</v>
      </c>
      <c r="X1102" s="217">
        <v>7.3504920565880303</v>
      </c>
      <c r="Y1102" s="217">
        <v>0</v>
      </c>
    </row>
    <row r="1103" spans="2:25">
      <c r="B1103" s="217" t="s">
        <v>1271</v>
      </c>
      <c r="C1103" s="217" t="s">
        <v>169</v>
      </c>
      <c r="D1103" s="217" t="s">
        <v>155</v>
      </c>
      <c r="E1103" s="217" t="s">
        <v>88</v>
      </c>
      <c r="F1103" s="217" t="s">
        <v>5</v>
      </c>
      <c r="G1103" s="217" t="s">
        <v>10</v>
      </c>
      <c r="H1103" s="217" t="s">
        <v>5</v>
      </c>
      <c r="I1103" s="217">
        <v>58</v>
      </c>
      <c r="J1103" s="217">
        <v>53</v>
      </c>
      <c r="K1103" s="217">
        <v>5</v>
      </c>
      <c r="L1103" s="217">
        <v>220</v>
      </c>
      <c r="M1103" s="217">
        <v>6790</v>
      </c>
      <c r="N1103" s="217">
        <v>8.5419734904271003</v>
      </c>
      <c r="O1103" s="217">
        <v>7.8055964653902796</v>
      </c>
      <c r="P1103" s="217">
        <v>0.73637702503681901</v>
      </c>
      <c r="Q1103" s="217">
        <v>8.5419734904271003</v>
      </c>
      <c r="R1103" s="217">
        <v>7.8055964653902796</v>
      </c>
      <c r="S1103" s="217">
        <v>0.73637702503681901</v>
      </c>
      <c r="T1103" s="217">
        <v>8.5419734904271003</v>
      </c>
      <c r="U1103" s="217">
        <v>7.8055964653902796</v>
      </c>
      <c r="V1103" s="217">
        <v>0.73637702503681901</v>
      </c>
      <c r="W1103" s="217">
        <v>8.5419734904271003</v>
      </c>
      <c r="X1103" s="217">
        <v>7.8055964653902796</v>
      </c>
      <c r="Y1103" s="217">
        <v>0.73637702503681901</v>
      </c>
    </row>
    <row r="1104" spans="2:25">
      <c r="B1104" s="217" t="s">
        <v>1272</v>
      </c>
      <c r="C1104" s="217" t="s">
        <v>169</v>
      </c>
      <c r="D1104" s="217" t="s">
        <v>155</v>
      </c>
      <c r="E1104" s="217" t="s">
        <v>88</v>
      </c>
      <c r="F1104" s="217" t="s">
        <v>12</v>
      </c>
      <c r="G1104" s="217" t="s">
        <v>49</v>
      </c>
      <c r="H1104" s="217" t="s">
        <v>170</v>
      </c>
      <c r="I1104" s="217">
        <v>30</v>
      </c>
      <c r="J1104" s="217">
        <v>30</v>
      </c>
      <c r="K1104" s="217">
        <v>0</v>
      </c>
      <c r="L1104" s="217">
        <v>65</v>
      </c>
      <c r="M1104" s="217">
        <v>3338.1378154636</v>
      </c>
      <c r="N1104" s="217">
        <v>8.9870465686071697</v>
      </c>
      <c r="O1104" s="217">
        <v>8.9870465686071697</v>
      </c>
      <c r="P1104" s="217">
        <v>0</v>
      </c>
      <c r="Q1104" s="217">
        <v>8.9870465686071697</v>
      </c>
      <c r="R1104" s="217">
        <v>8.9870465686071697</v>
      </c>
      <c r="S1104" s="217">
        <v>0</v>
      </c>
      <c r="T1104" s="217">
        <v>8.9870465686071697</v>
      </c>
      <c r="U1104" s="217">
        <v>8.9870465686071697</v>
      </c>
      <c r="V1104" s="217">
        <v>0</v>
      </c>
      <c r="W1104" s="217">
        <v>8.9870465686071697</v>
      </c>
      <c r="X1104" s="217">
        <v>8.9870465686071697</v>
      </c>
      <c r="Y1104" s="217">
        <v>0</v>
      </c>
    </row>
    <row r="1105" spans="2:25">
      <c r="B1105" s="217" t="s">
        <v>1273</v>
      </c>
      <c r="C1105" s="217" t="s">
        <v>169</v>
      </c>
      <c r="D1105" s="217" t="s">
        <v>155</v>
      </c>
      <c r="E1105" s="217" t="s">
        <v>88</v>
      </c>
      <c r="F1105" s="217" t="s">
        <v>12</v>
      </c>
      <c r="G1105" s="217" t="s">
        <v>49</v>
      </c>
      <c r="H1105" s="217" t="s">
        <v>172</v>
      </c>
      <c r="I1105" s="217">
        <v>20</v>
      </c>
      <c r="J1105" s="217">
        <v>20</v>
      </c>
      <c r="K1105" s="217">
        <v>0</v>
      </c>
      <c r="L1105" s="217">
        <v>53</v>
      </c>
      <c r="M1105" s="217">
        <v>3390.71462194578</v>
      </c>
      <c r="N1105" s="217">
        <v>5.8984616017383598</v>
      </c>
      <c r="O1105" s="217">
        <v>5.8984616017383598</v>
      </c>
      <c r="P1105" s="217">
        <v>0</v>
      </c>
      <c r="Q1105" s="217">
        <v>5.8984616017383598</v>
      </c>
      <c r="R1105" s="217">
        <v>5.8984616017383598</v>
      </c>
      <c r="S1105" s="217">
        <v>0</v>
      </c>
      <c r="T1105" s="217">
        <v>5.8984616017383598</v>
      </c>
      <c r="U1105" s="217">
        <v>5.8984616017383598</v>
      </c>
      <c r="V1105" s="217">
        <v>0</v>
      </c>
      <c r="W1105" s="217">
        <v>5.8984616017383598</v>
      </c>
      <c r="X1105" s="217">
        <v>5.8984616017383598</v>
      </c>
      <c r="Y1105" s="217">
        <v>0</v>
      </c>
    </row>
    <row r="1106" spans="2:25">
      <c r="B1106" s="217" t="s">
        <v>1274</v>
      </c>
      <c r="C1106" s="217" t="s">
        <v>169</v>
      </c>
      <c r="D1106" s="217" t="s">
        <v>155</v>
      </c>
      <c r="E1106" s="217" t="s">
        <v>88</v>
      </c>
      <c r="F1106" s="217" t="s">
        <v>12</v>
      </c>
      <c r="G1106" s="217" t="s">
        <v>49</v>
      </c>
      <c r="H1106" s="217" t="s">
        <v>174</v>
      </c>
      <c r="I1106" s="217">
        <v>37</v>
      </c>
      <c r="J1106" s="217">
        <v>34</v>
      </c>
      <c r="K1106" s="217">
        <v>3</v>
      </c>
      <c r="L1106" s="217">
        <v>56</v>
      </c>
      <c r="M1106" s="217">
        <v>4224.7556314293097</v>
      </c>
      <c r="N1106" s="217">
        <v>8.7579029955591192</v>
      </c>
      <c r="O1106" s="217">
        <v>8.0478027526759508</v>
      </c>
      <c r="P1106" s="217">
        <v>0.71010024288317197</v>
      </c>
      <c r="Q1106" s="217">
        <v>8.7579029955591192</v>
      </c>
      <c r="R1106" s="217">
        <v>8.0478027526759508</v>
      </c>
      <c r="S1106" s="217">
        <v>0.71010024288317197</v>
      </c>
      <c r="T1106" s="217">
        <v>8.7579029955591192</v>
      </c>
      <c r="U1106" s="217">
        <v>8.0478027526759508</v>
      </c>
      <c r="V1106" s="217">
        <v>0.71010024288317197</v>
      </c>
      <c r="W1106" s="217">
        <v>8.7579029955591192</v>
      </c>
      <c r="X1106" s="217">
        <v>8.0478027526759508</v>
      </c>
      <c r="Y1106" s="217">
        <v>0.71010024288317197</v>
      </c>
    </row>
    <row r="1107" spans="2:25">
      <c r="B1107" s="217" t="s">
        <v>1275</v>
      </c>
      <c r="C1107" s="217" t="s">
        <v>169</v>
      </c>
      <c r="D1107" s="217" t="s">
        <v>155</v>
      </c>
      <c r="E1107" s="217" t="s">
        <v>88</v>
      </c>
      <c r="F1107" s="217" t="s">
        <v>12</v>
      </c>
      <c r="G1107" s="217" t="s">
        <v>49</v>
      </c>
      <c r="H1107" s="217" t="s">
        <v>176</v>
      </c>
      <c r="I1107" s="217">
        <v>19</v>
      </c>
      <c r="J1107" s="217">
        <v>19</v>
      </c>
      <c r="K1107" s="217">
        <v>0</v>
      </c>
      <c r="L1107" s="217">
        <v>82</v>
      </c>
      <c r="M1107" s="217">
        <v>3284.2653879708</v>
      </c>
      <c r="N1107" s="217">
        <v>5.7851597710680798</v>
      </c>
      <c r="O1107" s="217">
        <v>5.7851597710680798</v>
      </c>
      <c r="P1107" s="217">
        <v>0</v>
      </c>
      <c r="Q1107" s="217">
        <v>5.7851597710680798</v>
      </c>
      <c r="R1107" s="217">
        <v>5.7851597710680798</v>
      </c>
      <c r="S1107" s="217">
        <v>0</v>
      </c>
      <c r="T1107" s="217">
        <v>5.7851597710680798</v>
      </c>
      <c r="U1107" s="217">
        <v>5.7851597710680798</v>
      </c>
      <c r="V1107" s="217">
        <v>0</v>
      </c>
      <c r="W1107" s="217">
        <v>5.7851597710680798</v>
      </c>
      <c r="X1107" s="217">
        <v>5.7851597710680798</v>
      </c>
      <c r="Y1107" s="217">
        <v>0</v>
      </c>
    </row>
    <row r="1108" spans="2:25">
      <c r="B1108" s="217" t="s">
        <v>1276</v>
      </c>
      <c r="C1108" s="217" t="s">
        <v>169</v>
      </c>
      <c r="D1108" s="217" t="s">
        <v>155</v>
      </c>
      <c r="E1108" s="217" t="s">
        <v>88</v>
      </c>
      <c r="F1108" s="217" t="s">
        <v>12</v>
      </c>
      <c r="G1108" s="217" t="s">
        <v>49</v>
      </c>
      <c r="H1108" s="217" t="s">
        <v>178</v>
      </c>
      <c r="I1108" s="217">
        <v>6</v>
      </c>
      <c r="J1108" s="217">
        <v>6</v>
      </c>
      <c r="K1108" s="217">
        <v>0</v>
      </c>
      <c r="L1108" s="217">
        <v>13</v>
      </c>
      <c r="M1108" s="217">
        <v>1272.1265431905099</v>
      </c>
      <c r="N1108" s="217">
        <v>4.7165119163003597</v>
      </c>
      <c r="O1108" s="217">
        <v>4.7165119163003597</v>
      </c>
      <c r="P1108" s="217">
        <v>0</v>
      </c>
      <c r="Q1108" s="217">
        <v>4.7165119163003597</v>
      </c>
      <c r="R1108" s="217">
        <v>4.7165119163003597</v>
      </c>
      <c r="S1108" s="217">
        <v>0</v>
      </c>
      <c r="T1108" s="217">
        <v>4.7165119163003597</v>
      </c>
      <c r="U1108" s="217">
        <v>4.7165119163003597</v>
      </c>
      <c r="V1108" s="217">
        <v>0</v>
      </c>
      <c r="W1108" s="217">
        <v>4.7165119163003597</v>
      </c>
      <c r="X1108" s="217">
        <v>4.7165119163003597</v>
      </c>
      <c r="Y1108" s="217">
        <v>0</v>
      </c>
    </row>
    <row r="1109" spans="2:25">
      <c r="B1109" s="217" t="s">
        <v>1277</v>
      </c>
      <c r="C1109" s="217" t="s">
        <v>169</v>
      </c>
      <c r="D1109" s="217" t="s">
        <v>155</v>
      </c>
      <c r="E1109" s="217" t="s">
        <v>88</v>
      </c>
      <c r="F1109" s="217" t="s">
        <v>12</v>
      </c>
      <c r="G1109" s="217" t="s">
        <v>49</v>
      </c>
      <c r="H1109" s="217" t="s">
        <v>5</v>
      </c>
      <c r="I1109" s="217">
        <v>112</v>
      </c>
      <c r="J1109" s="217">
        <v>109</v>
      </c>
      <c r="K1109" s="217">
        <v>3</v>
      </c>
      <c r="L1109" s="217">
        <v>269</v>
      </c>
      <c r="M1109" s="217">
        <v>15510</v>
      </c>
      <c r="N1109" s="217">
        <v>7.2211476466795599</v>
      </c>
      <c r="O1109" s="217">
        <v>7.0277240490006401</v>
      </c>
      <c r="P1109" s="217">
        <v>0.19342359767891701</v>
      </c>
      <c r="Q1109" s="217">
        <v>7.2211476466795599</v>
      </c>
      <c r="R1109" s="217">
        <v>7.0277240490006401</v>
      </c>
      <c r="S1109" s="217">
        <v>0.19342359767891701</v>
      </c>
      <c r="T1109" s="217">
        <v>7.2211476466795599</v>
      </c>
      <c r="U1109" s="217">
        <v>7.0277240490006401</v>
      </c>
      <c r="V1109" s="217">
        <v>0.19342359767891701</v>
      </c>
      <c r="W1109" s="217">
        <v>7.2211476466795599</v>
      </c>
      <c r="X1109" s="217">
        <v>7.0277240490006401</v>
      </c>
      <c r="Y1109" s="217">
        <v>0.19342359767891701</v>
      </c>
    </row>
    <row r="1110" spans="2:25">
      <c r="B1110" s="217" t="s">
        <v>1278</v>
      </c>
      <c r="C1110" s="217" t="s">
        <v>169</v>
      </c>
      <c r="D1110" s="217" t="s">
        <v>155</v>
      </c>
      <c r="E1110" s="217" t="s">
        <v>88</v>
      </c>
      <c r="F1110" s="217" t="s">
        <v>9</v>
      </c>
      <c r="G1110" s="217" t="s">
        <v>49</v>
      </c>
      <c r="H1110" s="217" t="s">
        <v>170</v>
      </c>
      <c r="I1110" s="217">
        <v>14</v>
      </c>
      <c r="J1110" s="217">
        <v>12</v>
      </c>
      <c r="K1110" s="217">
        <v>2</v>
      </c>
      <c r="L1110" s="217">
        <v>119</v>
      </c>
      <c r="M1110" s="217">
        <v>3227.55429650614</v>
      </c>
      <c r="N1110" s="217">
        <v>4.3376497229357698</v>
      </c>
      <c r="O1110" s="217">
        <v>3.7179854768020899</v>
      </c>
      <c r="P1110" s="217">
        <v>0.61966424613368098</v>
      </c>
      <c r="Q1110" s="217">
        <v>4.3376497229357698</v>
      </c>
      <c r="R1110" s="217">
        <v>3.7179854768020899</v>
      </c>
      <c r="S1110" s="217">
        <v>0.61966424613368098</v>
      </c>
      <c r="T1110" s="217">
        <v>4.3376497229357698</v>
      </c>
      <c r="U1110" s="217">
        <v>3.7179854768020899</v>
      </c>
      <c r="V1110" s="217">
        <v>0.61966424613368098</v>
      </c>
      <c r="W1110" s="217">
        <v>4.3376497229357698</v>
      </c>
      <c r="X1110" s="217">
        <v>3.7179854768020899</v>
      </c>
      <c r="Y1110" s="217">
        <v>0.61966424613368098</v>
      </c>
    </row>
    <row r="1111" spans="2:25">
      <c r="B1111" s="217" t="s">
        <v>1279</v>
      </c>
      <c r="C1111" s="217" t="s">
        <v>169</v>
      </c>
      <c r="D1111" s="217" t="s">
        <v>155</v>
      </c>
      <c r="E1111" s="217" t="s">
        <v>88</v>
      </c>
      <c r="F1111" s="217" t="s">
        <v>9</v>
      </c>
      <c r="G1111" s="217" t="s">
        <v>49</v>
      </c>
      <c r="H1111" s="217" t="s">
        <v>172</v>
      </c>
      <c r="I1111" s="217">
        <v>2</v>
      </c>
      <c r="J1111" s="217">
        <v>2</v>
      </c>
      <c r="K1111" s="217">
        <v>0</v>
      </c>
      <c r="L1111" s="217">
        <v>67</v>
      </c>
      <c r="M1111" s="217">
        <v>3084.8292222299001</v>
      </c>
      <c r="N1111" s="217">
        <v>0.64833410731057595</v>
      </c>
      <c r="O1111" s="217">
        <v>0.64833410731057595</v>
      </c>
      <c r="P1111" s="217">
        <v>0</v>
      </c>
      <c r="Q1111" s="217">
        <v>0.64833410731057595</v>
      </c>
      <c r="R1111" s="217">
        <v>0.64833410731057595</v>
      </c>
      <c r="S1111" s="217">
        <v>0</v>
      </c>
      <c r="T1111" s="217">
        <v>0.64833410731057595</v>
      </c>
      <c r="U1111" s="217">
        <v>0.64833410731057595</v>
      </c>
      <c r="V1111" s="217">
        <v>0</v>
      </c>
      <c r="W1111" s="217">
        <v>0.64833410731057595</v>
      </c>
      <c r="X1111" s="217">
        <v>0.64833410731057595</v>
      </c>
      <c r="Y1111" s="217">
        <v>0</v>
      </c>
    </row>
    <row r="1112" spans="2:25">
      <c r="B1112" s="217" t="s">
        <v>1280</v>
      </c>
      <c r="C1112" s="217" t="s">
        <v>169</v>
      </c>
      <c r="D1112" s="217" t="s">
        <v>155</v>
      </c>
      <c r="E1112" s="217" t="s">
        <v>88</v>
      </c>
      <c r="F1112" s="217" t="s">
        <v>9</v>
      </c>
      <c r="G1112" s="217" t="s">
        <v>49</v>
      </c>
      <c r="H1112" s="217" t="s">
        <v>174</v>
      </c>
      <c r="I1112" s="217">
        <v>12</v>
      </c>
      <c r="J1112" s="217">
        <v>11</v>
      </c>
      <c r="K1112" s="217">
        <v>1</v>
      </c>
      <c r="L1112" s="217">
        <v>102</v>
      </c>
      <c r="M1112" s="217">
        <v>3510.7888251687</v>
      </c>
      <c r="N1112" s="217">
        <v>3.4180352614695799</v>
      </c>
      <c r="O1112" s="217">
        <v>3.1331989896804502</v>
      </c>
      <c r="P1112" s="217">
        <v>0.28483627178913201</v>
      </c>
      <c r="Q1112" s="217">
        <v>3.4180352614695799</v>
      </c>
      <c r="R1112" s="217">
        <v>3.1331989896804502</v>
      </c>
      <c r="S1112" s="217">
        <v>0.28483627178913201</v>
      </c>
      <c r="T1112" s="217">
        <v>3.4180352614695799</v>
      </c>
      <c r="U1112" s="217">
        <v>3.1331989896804502</v>
      </c>
      <c r="V1112" s="217">
        <v>0.28483627178913201</v>
      </c>
      <c r="W1112" s="217">
        <v>3.4180352614695799</v>
      </c>
      <c r="X1112" s="217">
        <v>3.1331989896804502</v>
      </c>
      <c r="Y1112" s="217">
        <v>0.28483627178913201</v>
      </c>
    </row>
    <row r="1113" spans="2:25">
      <c r="B1113" s="217" t="s">
        <v>1281</v>
      </c>
      <c r="C1113" s="217" t="s">
        <v>169</v>
      </c>
      <c r="D1113" s="217" t="s">
        <v>155</v>
      </c>
      <c r="E1113" s="217" t="s">
        <v>88</v>
      </c>
      <c r="F1113" s="217" t="s">
        <v>9</v>
      </c>
      <c r="G1113" s="217" t="s">
        <v>49</v>
      </c>
      <c r="H1113" s="217" t="s">
        <v>176</v>
      </c>
      <c r="I1113" s="217">
        <v>9</v>
      </c>
      <c r="J1113" s="217">
        <v>7</v>
      </c>
      <c r="K1113" s="217">
        <v>2</v>
      </c>
      <c r="L1113" s="217">
        <v>80</v>
      </c>
      <c r="M1113" s="217">
        <v>2793.0581082014801</v>
      </c>
      <c r="N1113" s="217">
        <v>3.2222745289733101</v>
      </c>
      <c r="O1113" s="217">
        <v>2.5062135225348001</v>
      </c>
      <c r="P1113" s="217">
        <v>0.716061006438513</v>
      </c>
      <c r="Q1113" s="217">
        <v>3.2222745289733101</v>
      </c>
      <c r="R1113" s="217">
        <v>2.5062135225348001</v>
      </c>
      <c r="S1113" s="217">
        <v>0.716061006438513</v>
      </c>
      <c r="T1113" s="217">
        <v>3.2222745289733101</v>
      </c>
      <c r="U1113" s="217">
        <v>2.5062135225348001</v>
      </c>
      <c r="V1113" s="217">
        <v>0.716061006438513</v>
      </c>
      <c r="W1113" s="217">
        <v>3.2222745289733101</v>
      </c>
      <c r="X1113" s="217">
        <v>2.5062135225348001</v>
      </c>
      <c r="Y1113" s="217">
        <v>0.716061006438513</v>
      </c>
    </row>
    <row r="1114" spans="2:25">
      <c r="B1114" s="217" t="s">
        <v>1282</v>
      </c>
      <c r="C1114" s="217" t="s">
        <v>169</v>
      </c>
      <c r="D1114" s="217" t="s">
        <v>155</v>
      </c>
      <c r="E1114" s="217" t="s">
        <v>88</v>
      </c>
      <c r="F1114" s="217" t="s">
        <v>9</v>
      </c>
      <c r="G1114" s="217" t="s">
        <v>49</v>
      </c>
      <c r="H1114" s="217" t="s">
        <v>178</v>
      </c>
      <c r="I1114" s="217">
        <v>1</v>
      </c>
      <c r="J1114" s="217">
        <v>1</v>
      </c>
      <c r="K1114" s="217">
        <v>0</v>
      </c>
      <c r="L1114" s="217">
        <v>16</v>
      </c>
      <c r="M1114" s="217">
        <v>1153.7695478937801</v>
      </c>
      <c r="N1114" s="217">
        <v>0.86672421006908396</v>
      </c>
      <c r="O1114" s="217">
        <v>0.86672421006908396</v>
      </c>
      <c r="P1114" s="217">
        <v>0</v>
      </c>
      <c r="Q1114" s="217">
        <v>0.86672421006908396</v>
      </c>
      <c r="R1114" s="217">
        <v>0.86672421006908396</v>
      </c>
      <c r="S1114" s="217">
        <v>0</v>
      </c>
      <c r="T1114" s="217">
        <v>0.86672421006908396</v>
      </c>
      <c r="U1114" s="217">
        <v>0.86672421006908396</v>
      </c>
      <c r="V1114" s="217">
        <v>0</v>
      </c>
      <c r="W1114" s="217">
        <v>0.86672421006908396</v>
      </c>
      <c r="X1114" s="217">
        <v>0.86672421006908396</v>
      </c>
      <c r="Y1114" s="217">
        <v>0</v>
      </c>
    </row>
    <row r="1115" spans="2:25">
      <c r="B1115" s="217" t="s">
        <v>1283</v>
      </c>
      <c r="C1115" s="217" t="s">
        <v>169</v>
      </c>
      <c r="D1115" s="217" t="s">
        <v>155</v>
      </c>
      <c r="E1115" s="217" t="s">
        <v>88</v>
      </c>
      <c r="F1115" s="217" t="s">
        <v>9</v>
      </c>
      <c r="G1115" s="217" t="s">
        <v>49</v>
      </c>
      <c r="H1115" s="217" t="s">
        <v>5</v>
      </c>
      <c r="I1115" s="217">
        <v>38</v>
      </c>
      <c r="J1115" s="217">
        <v>33</v>
      </c>
      <c r="K1115" s="217">
        <v>5</v>
      </c>
      <c r="L1115" s="217">
        <v>384</v>
      </c>
      <c r="M1115" s="217">
        <v>13770</v>
      </c>
      <c r="N1115" s="217">
        <v>2.7596223674655</v>
      </c>
      <c r="O1115" s="217">
        <v>2.3965141612200398</v>
      </c>
      <c r="P1115" s="217">
        <v>0.36310820624546097</v>
      </c>
      <c r="Q1115" s="217">
        <v>2.7596223674655</v>
      </c>
      <c r="R1115" s="217">
        <v>2.3965141612200398</v>
      </c>
      <c r="S1115" s="217">
        <v>0.36310820624546097</v>
      </c>
      <c r="T1115" s="217">
        <v>2.7596223674655</v>
      </c>
      <c r="U1115" s="217">
        <v>2.3965141612200398</v>
      </c>
      <c r="V1115" s="217">
        <v>0.36310820624546097</v>
      </c>
      <c r="W1115" s="217">
        <v>2.7596223674655</v>
      </c>
      <c r="X1115" s="217">
        <v>2.3965141612200398</v>
      </c>
      <c r="Y1115" s="217">
        <v>0.36310820624546097</v>
      </c>
    </row>
    <row r="1116" spans="2:25">
      <c r="B1116" s="217" t="s">
        <v>1284</v>
      </c>
      <c r="C1116" s="217" t="s">
        <v>169</v>
      </c>
      <c r="D1116" s="217" t="s">
        <v>155</v>
      </c>
      <c r="E1116" s="217" t="s">
        <v>88</v>
      </c>
      <c r="F1116" s="217" t="s">
        <v>5</v>
      </c>
      <c r="G1116" s="217" t="s">
        <v>49</v>
      </c>
      <c r="H1116" s="217" t="s">
        <v>170</v>
      </c>
      <c r="I1116" s="217">
        <v>44</v>
      </c>
      <c r="J1116" s="217">
        <v>42</v>
      </c>
      <c r="K1116" s="217">
        <v>2</v>
      </c>
      <c r="L1116" s="217">
        <v>184</v>
      </c>
      <c r="M1116" s="217">
        <v>6565.6921119697399</v>
      </c>
      <c r="N1116" s="217">
        <v>6.7015021797602703</v>
      </c>
      <c r="O1116" s="217">
        <v>6.3968884443166196</v>
      </c>
      <c r="P1116" s="217">
        <v>0.304613735443649</v>
      </c>
      <c r="Q1116" s="217">
        <v>6.7015021797602703</v>
      </c>
      <c r="R1116" s="217">
        <v>6.3968884443166196</v>
      </c>
      <c r="S1116" s="217">
        <v>0.304613735443649</v>
      </c>
      <c r="T1116" s="217">
        <v>6.7015021797602703</v>
      </c>
      <c r="U1116" s="217">
        <v>6.3968884443166196</v>
      </c>
      <c r="V1116" s="217">
        <v>0.304613735443649</v>
      </c>
      <c r="W1116" s="217">
        <v>6.7015021797602703</v>
      </c>
      <c r="X1116" s="217">
        <v>6.3968884443166196</v>
      </c>
      <c r="Y1116" s="217">
        <v>0.304613735443649</v>
      </c>
    </row>
    <row r="1117" spans="2:25">
      <c r="B1117" s="217" t="s">
        <v>1285</v>
      </c>
      <c r="C1117" s="217" t="s">
        <v>169</v>
      </c>
      <c r="D1117" s="217" t="s">
        <v>155</v>
      </c>
      <c r="E1117" s="217" t="s">
        <v>88</v>
      </c>
      <c r="F1117" s="217" t="s">
        <v>5</v>
      </c>
      <c r="G1117" s="217" t="s">
        <v>49</v>
      </c>
      <c r="H1117" s="217" t="s">
        <v>172</v>
      </c>
      <c r="I1117" s="217">
        <v>22</v>
      </c>
      <c r="J1117" s="217">
        <v>22</v>
      </c>
      <c r="K1117" s="217">
        <v>0</v>
      </c>
      <c r="L1117" s="217">
        <v>120</v>
      </c>
      <c r="M1117" s="217">
        <v>6475.5438441756796</v>
      </c>
      <c r="N1117" s="217">
        <v>3.3973980455382899</v>
      </c>
      <c r="O1117" s="217">
        <v>3.3973980455382899</v>
      </c>
      <c r="P1117" s="217">
        <v>0</v>
      </c>
      <c r="Q1117" s="217">
        <v>3.3973980455382899</v>
      </c>
      <c r="R1117" s="217">
        <v>3.3973980455382899</v>
      </c>
      <c r="S1117" s="217">
        <v>0</v>
      </c>
      <c r="T1117" s="217">
        <v>3.3973980455382899</v>
      </c>
      <c r="U1117" s="217">
        <v>3.3973980455382899</v>
      </c>
      <c r="V1117" s="217">
        <v>0</v>
      </c>
      <c r="W1117" s="217">
        <v>3.3973980455382899</v>
      </c>
      <c r="X1117" s="217">
        <v>3.3973980455382899</v>
      </c>
      <c r="Y1117" s="217">
        <v>0</v>
      </c>
    </row>
    <row r="1118" spans="2:25">
      <c r="B1118" s="217" t="s">
        <v>1286</v>
      </c>
      <c r="C1118" s="217" t="s">
        <v>169</v>
      </c>
      <c r="D1118" s="217" t="s">
        <v>155</v>
      </c>
      <c r="E1118" s="217" t="s">
        <v>88</v>
      </c>
      <c r="F1118" s="217" t="s">
        <v>5</v>
      </c>
      <c r="G1118" s="217" t="s">
        <v>49</v>
      </c>
      <c r="H1118" s="217" t="s">
        <v>174</v>
      </c>
      <c r="I1118" s="217">
        <v>50</v>
      </c>
      <c r="J1118" s="217">
        <v>46</v>
      </c>
      <c r="K1118" s="217">
        <v>4</v>
      </c>
      <c r="L1118" s="217">
        <v>158</v>
      </c>
      <c r="M1118" s="217">
        <v>7735.5444565980097</v>
      </c>
      <c r="N1118" s="217">
        <v>6.4636691419118701</v>
      </c>
      <c r="O1118" s="217">
        <v>5.94657561055892</v>
      </c>
      <c r="P1118" s="217">
        <v>0.51709353135295</v>
      </c>
      <c r="Q1118" s="217">
        <v>6.4636691419118701</v>
      </c>
      <c r="R1118" s="217">
        <v>5.94657561055892</v>
      </c>
      <c r="S1118" s="217">
        <v>0.51709353135295</v>
      </c>
      <c r="T1118" s="217">
        <v>6.4636691419118701</v>
      </c>
      <c r="U1118" s="217">
        <v>5.94657561055892</v>
      </c>
      <c r="V1118" s="217">
        <v>0.51709353135295</v>
      </c>
      <c r="W1118" s="217">
        <v>6.4636691419118701</v>
      </c>
      <c r="X1118" s="217">
        <v>5.94657561055892</v>
      </c>
      <c r="Y1118" s="217">
        <v>0.51709353135295</v>
      </c>
    </row>
    <row r="1119" spans="2:25">
      <c r="B1119" s="217" t="s">
        <v>1287</v>
      </c>
      <c r="C1119" s="217" t="s">
        <v>169</v>
      </c>
      <c r="D1119" s="217" t="s">
        <v>155</v>
      </c>
      <c r="E1119" s="217" t="s">
        <v>88</v>
      </c>
      <c r="F1119" s="217" t="s">
        <v>5</v>
      </c>
      <c r="G1119" s="217" t="s">
        <v>49</v>
      </c>
      <c r="H1119" s="217" t="s">
        <v>176</v>
      </c>
      <c r="I1119" s="217">
        <v>29</v>
      </c>
      <c r="J1119" s="217">
        <v>27</v>
      </c>
      <c r="K1119" s="217">
        <v>2</v>
      </c>
      <c r="L1119" s="217">
        <v>162</v>
      </c>
      <c r="M1119" s="217">
        <v>6077.3234961722801</v>
      </c>
      <c r="N1119" s="217">
        <v>4.7718374738921296</v>
      </c>
      <c r="O1119" s="217">
        <v>4.4427452343133602</v>
      </c>
      <c r="P1119" s="217">
        <v>0.32909223957876699</v>
      </c>
      <c r="Q1119" s="217">
        <v>4.7718374738921296</v>
      </c>
      <c r="R1119" s="217">
        <v>4.4427452343133602</v>
      </c>
      <c r="S1119" s="217">
        <v>0.32909223957876699</v>
      </c>
      <c r="T1119" s="217">
        <v>4.7718374738921296</v>
      </c>
      <c r="U1119" s="217">
        <v>4.4427452343133602</v>
      </c>
      <c r="V1119" s="217">
        <v>0.32909223957876699</v>
      </c>
      <c r="W1119" s="217">
        <v>4.7718374738921296</v>
      </c>
      <c r="X1119" s="217">
        <v>4.4427452343133602</v>
      </c>
      <c r="Y1119" s="217">
        <v>0.32909223957876699</v>
      </c>
    </row>
    <row r="1120" spans="2:25">
      <c r="B1120" s="217" t="s">
        <v>1288</v>
      </c>
      <c r="C1120" s="217" t="s">
        <v>169</v>
      </c>
      <c r="D1120" s="217" t="s">
        <v>155</v>
      </c>
      <c r="E1120" s="217" t="s">
        <v>88</v>
      </c>
      <c r="F1120" s="217" t="s">
        <v>5</v>
      </c>
      <c r="G1120" s="217" t="s">
        <v>49</v>
      </c>
      <c r="H1120" s="217" t="s">
        <v>178</v>
      </c>
      <c r="I1120" s="217">
        <v>7</v>
      </c>
      <c r="J1120" s="217">
        <v>7</v>
      </c>
      <c r="K1120" s="217">
        <v>0</v>
      </c>
      <c r="L1120" s="217">
        <v>29</v>
      </c>
      <c r="M1120" s="217">
        <v>2425.8960910842802</v>
      </c>
      <c r="N1120" s="217">
        <v>2.8855316704316301</v>
      </c>
      <c r="O1120" s="217">
        <v>2.8855316704316301</v>
      </c>
      <c r="P1120" s="217">
        <v>0</v>
      </c>
      <c r="Q1120" s="217">
        <v>2.8855316704316301</v>
      </c>
      <c r="R1120" s="217">
        <v>2.8855316704316301</v>
      </c>
      <c r="S1120" s="217">
        <v>0</v>
      </c>
      <c r="T1120" s="217">
        <v>2.8855316704316301</v>
      </c>
      <c r="U1120" s="217">
        <v>2.8855316704316301</v>
      </c>
      <c r="V1120" s="217">
        <v>0</v>
      </c>
      <c r="W1120" s="217">
        <v>2.8855316704316301</v>
      </c>
      <c r="X1120" s="217">
        <v>2.8855316704316301</v>
      </c>
      <c r="Y1120" s="217">
        <v>0</v>
      </c>
    </row>
    <row r="1121" spans="2:25">
      <c r="B1121" s="217" t="s">
        <v>1289</v>
      </c>
      <c r="C1121" s="217" t="s">
        <v>169</v>
      </c>
      <c r="D1121" s="217" t="s">
        <v>155</v>
      </c>
      <c r="E1121" s="217" t="s">
        <v>88</v>
      </c>
      <c r="F1121" s="217" t="s">
        <v>5</v>
      </c>
      <c r="G1121" s="217" t="s">
        <v>49</v>
      </c>
      <c r="H1121" s="217" t="s">
        <v>5</v>
      </c>
      <c r="I1121" s="217">
        <v>152</v>
      </c>
      <c r="J1121" s="217">
        <v>144</v>
      </c>
      <c r="K1121" s="217">
        <v>8</v>
      </c>
      <c r="L1121" s="217">
        <v>653</v>
      </c>
      <c r="M1121" s="217">
        <v>29280</v>
      </c>
      <c r="N1121" s="217">
        <v>5.1912568306010902</v>
      </c>
      <c r="O1121" s="217">
        <v>4.9180327868852496</v>
      </c>
      <c r="P1121" s="217">
        <v>0.27322404371584702</v>
      </c>
      <c r="Q1121" s="217">
        <v>5.1912568306010902</v>
      </c>
      <c r="R1121" s="217">
        <v>4.9180327868852496</v>
      </c>
      <c r="S1121" s="217">
        <v>0.27322404371584702</v>
      </c>
      <c r="T1121" s="217">
        <v>5.1912568306010902</v>
      </c>
      <c r="U1121" s="217">
        <v>4.9180327868852496</v>
      </c>
      <c r="V1121" s="217">
        <v>0.27322404371584702</v>
      </c>
      <c r="W1121" s="217">
        <v>5.1912568306010902</v>
      </c>
      <c r="X1121" s="217">
        <v>4.9180327868852496</v>
      </c>
      <c r="Y1121" s="217">
        <v>0.27322404371584702</v>
      </c>
    </row>
    <row r="1122" spans="2:25">
      <c r="B1122" s="217" t="s">
        <v>1290</v>
      </c>
      <c r="C1122" s="217" t="s">
        <v>169</v>
      </c>
      <c r="D1122" s="217" t="s">
        <v>155</v>
      </c>
      <c r="E1122" s="217" t="s">
        <v>88</v>
      </c>
      <c r="F1122" s="217" t="s">
        <v>12</v>
      </c>
      <c r="G1122" s="217" t="s">
        <v>13</v>
      </c>
      <c r="H1122" s="217" t="s">
        <v>170</v>
      </c>
      <c r="I1122" s="217">
        <v>1</v>
      </c>
      <c r="J1122" s="217">
        <v>0</v>
      </c>
      <c r="K1122" s="217">
        <v>1</v>
      </c>
      <c r="L1122" s="217">
        <v>8</v>
      </c>
      <c r="M1122" s="217">
        <v>141.006787330317</v>
      </c>
      <c r="N1122" s="217">
        <v>7.0918572001604501</v>
      </c>
      <c r="O1122" s="217">
        <v>0</v>
      </c>
      <c r="P1122" s="217">
        <v>7.0918572001604501</v>
      </c>
      <c r="Q1122" s="217">
        <v>7.0918572001604501</v>
      </c>
      <c r="R1122" s="217">
        <v>0</v>
      </c>
      <c r="S1122" s="217">
        <v>7.0918572001604501</v>
      </c>
      <c r="T1122" s="217">
        <v>7.0918572001604501</v>
      </c>
      <c r="U1122" s="217">
        <v>0</v>
      </c>
      <c r="V1122" s="217">
        <v>7.0918572001604501</v>
      </c>
      <c r="W1122" s="217">
        <v>7.0918572001604501</v>
      </c>
      <c r="X1122" s="217">
        <v>0</v>
      </c>
      <c r="Y1122" s="217">
        <v>7.0918572001604501</v>
      </c>
    </row>
    <row r="1123" spans="2:25">
      <c r="B1123" s="217" t="s">
        <v>1291</v>
      </c>
      <c r="C1123" s="217" t="s">
        <v>169</v>
      </c>
      <c r="D1123" s="217" t="s">
        <v>155</v>
      </c>
      <c r="E1123" s="217" t="s">
        <v>88</v>
      </c>
      <c r="F1123" s="217" t="s">
        <v>12</v>
      </c>
      <c r="G1123" s="217" t="s">
        <v>13</v>
      </c>
      <c r="H1123" s="217" t="s">
        <v>172</v>
      </c>
      <c r="I1123" s="217">
        <v>2</v>
      </c>
      <c r="J1123" s="217">
        <v>2</v>
      </c>
      <c r="K1123" s="217">
        <v>0</v>
      </c>
      <c r="L1123" s="217">
        <v>3</v>
      </c>
      <c r="M1123" s="217">
        <v>206.03695324283601</v>
      </c>
      <c r="N1123" s="217">
        <v>9.7069965776614602</v>
      </c>
      <c r="O1123" s="217">
        <v>9.7069965776614602</v>
      </c>
      <c r="P1123" s="217">
        <v>0</v>
      </c>
      <c r="Q1123" s="217">
        <v>9.7069965776614602</v>
      </c>
      <c r="R1123" s="217">
        <v>9.7069965776614602</v>
      </c>
      <c r="S1123" s="217">
        <v>0</v>
      </c>
      <c r="T1123" s="217">
        <v>9.7069965776614602</v>
      </c>
      <c r="U1123" s="217">
        <v>9.7069965776614602</v>
      </c>
      <c r="V1123" s="217">
        <v>0</v>
      </c>
      <c r="W1123" s="217">
        <v>9.7069965776614602</v>
      </c>
      <c r="X1123" s="217">
        <v>9.7069965776614602</v>
      </c>
      <c r="Y1123" s="217">
        <v>0</v>
      </c>
    </row>
    <row r="1124" spans="2:25">
      <c r="B1124" s="217" t="s">
        <v>1292</v>
      </c>
      <c r="C1124" s="217" t="s">
        <v>169</v>
      </c>
      <c r="D1124" s="217" t="s">
        <v>155</v>
      </c>
      <c r="E1124" s="217" t="s">
        <v>88</v>
      </c>
      <c r="F1124" s="217" t="s">
        <v>12</v>
      </c>
      <c r="G1124" s="217" t="s">
        <v>13</v>
      </c>
      <c r="H1124" s="217" t="s">
        <v>174</v>
      </c>
      <c r="I1124" s="217">
        <v>1</v>
      </c>
      <c r="J1124" s="217">
        <v>1</v>
      </c>
      <c r="K1124" s="217">
        <v>0</v>
      </c>
      <c r="L1124" s="217">
        <v>10</v>
      </c>
      <c r="M1124" s="217">
        <v>238.552036199095</v>
      </c>
      <c r="N1124" s="217">
        <v>4.1919575113808802</v>
      </c>
      <c r="O1124" s="217">
        <v>4.1919575113808802</v>
      </c>
      <c r="P1124" s="217">
        <v>0</v>
      </c>
      <c r="Q1124" s="217">
        <v>4.1919575113808802</v>
      </c>
      <c r="R1124" s="217">
        <v>4.1919575113808802</v>
      </c>
      <c r="S1124" s="217">
        <v>0</v>
      </c>
      <c r="T1124" s="217">
        <v>4.1919575113808802</v>
      </c>
      <c r="U1124" s="217">
        <v>4.1919575113808802</v>
      </c>
      <c r="V1124" s="217">
        <v>0</v>
      </c>
      <c r="W1124" s="217">
        <v>4.1919575113808802</v>
      </c>
      <c r="X1124" s="217">
        <v>4.1919575113808802</v>
      </c>
      <c r="Y1124" s="217">
        <v>0</v>
      </c>
    </row>
    <row r="1125" spans="2:25">
      <c r="B1125" s="217" t="s">
        <v>1293</v>
      </c>
      <c r="C1125" s="217" t="s">
        <v>169</v>
      </c>
      <c r="D1125" s="217" t="s">
        <v>155</v>
      </c>
      <c r="E1125" s="217" t="s">
        <v>88</v>
      </c>
      <c r="F1125" s="217" t="s">
        <v>12</v>
      </c>
      <c r="G1125" s="217" t="s">
        <v>13</v>
      </c>
      <c r="H1125" s="217" t="s">
        <v>176</v>
      </c>
      <c r="I1125" s="217">
        <v>3</v>
      </c>
      <c r="J1125" s="217">
        <v>3</v>
      </c>
      <c r="K1125" s="217">
        <v>0</v>
      </c>
      <c r="L1125" s="217">
        <v>6</v>
      </c>
      <c r="M1125" s="217">
        <v>292.23039215686299</v>
      </c>
      <c r="N1125" s="217">
        <v>10.265872683049601</v>
      </c>
      <c r="O1125" s="217">
        <v>10.265872683049601</v>
      </c>
      <c r="P1125" s="217">
        <v>0</v>
      </c>
      <c r="Q1125" s="217">
        <v>10.265872683049601</v>
      </c>
      <c r="R1125" s="217">
        <v>10.265872683049601</v>
      </c>
      <c r="S1125" s="217">
        <v>0</v>
      </c>
      <c r="T1125" s="217">
        <v>10.265872683049601</v>
      </c>
      <c r="U1125" s="217">
        <v>10.265872683049601</v>
      </c>
      <c r="V1125" s="217">
        <v>0</v>
      </c>
      <c r="W1125" s="217">
        <v>10.265872683049601</v>
      </c>
      <c r="X1125" s="217">
        <v>10.265872683049601</v>
      </c>
      <c r="Y1125" s="217">
        <v>0</v>
      </c>
    </row>
    <row r="1126" spans="2:25">
      <c r="B1126" s="217" t="s">
        <v>1294</v>
      </c>
      <c r="C1126" s="217" t="s">
        <v>169</v>
      </c>
      <c r="D1126" s="217" t="s">
        <v>155</v>
      </c>
      <c r="E1126" s="217" t="s">
        <v>88</v>
      </c>
      <c r="F1126" s="217" t="s">
        <v>12</v>
      </c>
      <c r="G1126" s="217" t="s">
        <v>13</v>
      </c>
      <c r="H1126" s="217" t="s">
        <v>178</v>
      </c>
      <c r="I1126" s="217">
        <v>5</v>
      </c>
      <c r="J1126" s="217">
        <v>5</v>
      </c>
      <c r="K1126" s="217">
        <v>0</v>
      </c>
      <c r="L1126" s="217">
        <v>12</v>
      </c>
      <c r="M1126" s="217">
        <v>802.17383107088995</v>
      </c>
      <c r="N1126" s="217">
        <v>6.2330629675678599</v>
      </c>
      <c r="O1126" s="217">
        <v>6.2330629675678599</v>
      </c>
      <c r="P1126" s="217">
        <v>0</v>
      </c>
      <c r="Q1126" s="217">
        <v>6.2330629675678599</v>
      </c>
      <c r="R1126" s="217">
        <v>6.2330629675678599</v>
      </c>
      <c r="S1126" s="217">
        <v>0</v>
      </c>
      <c r="T1126" s="217">
        <v>6.2330629675678599</v>
      </c>
      <c r="U1126" s="217">
        <v>6.2330629675678599</v>
      </c>
      <c r="V1126" s="217">
        <v>0</v>
      </c>
      <c r="W1126" s="217">
        <v>6.2330629675678599</v>
      </c>
      <c r="X1126" s="217">
        <v>6.2330629675678599</v>
      </c>
      <c r="Y1126" s="217">
        <v>0</v>
      </c>
    </row>
    <row r="1127" spans="2:25">
      <c r="B1127" s="217" t="s">
        <v>1295</v>
      </c>
      <c r="C1127" s="217" t="s">
        <v>169</v>
      </c>
      <c r="D1127" s="217" t="s">
        <v>155</v>
      </c>
      <c r="E1127" s="217" t="s">
        <v>88</v>
      </c>
      <c r="F1127" s="217" t="s">
        <v>12</v>
      </c>
      <c r="G1127" s="217" t="s">
        <v>13</v>
      </c>
      <c r="H1127" s="217" t="s">
        <v>5</v>
      </c>
      <c r="I1127" s="217">
        <v>12</v>
      </c>
      <c r="J1127" s="217">
        <v>11</v>
      </c>
      <c r="K1127" s="217">
        <v>1</v>
      </c>
      <c r="L1127" s="217">
        <v>39</v>
      </c>
      <c r="M1127" s="217">
        <v>1680</v>
      </c>
      <c r="N1127" s="217">
        <v>7.1428571428571397</v>
      </c>
      <c r="O1127" s="217">
        <v>6.5476190476190501</v>
      </c>
      <c r="P1127" s="217">
        <v>0.59523809523809501</v>
      </c>
      <c r="Q1127" s="217">
        <v>7.1428571428571397</v>
      </c>
      <c r="R1127" s="217">
        <v>6.5476190476190501</v>
      </c>
      <c r="S1127" s="217">
        <v>0.59523809523809501</v>
      </c>
      <c r="T1127" s="217">
        <v>7.1428571428571397</v>
      </c>
      <c r="U1127" s="217">
        <v>6.5476190476190501</v>
      </c>
      <c r="V1127" s="217">
        <v>0.59523809523809501</v>
      </c>
      <c r="W1127" s="217">
        <v>7.1428571428571397</v>
      </c>
      <c r="X1127" s="217">
        <v>6.5476190476190501</v>
      </c>
      <c r="Y1127" s="217">
        <v>0.59523809523809501</v>
      </c>
    </row>
    <row r="1128" spans="2:25">
      <c r="B1128" s="217" t="s">
        <v>1296</v>
      </c>
      <c r="C1128" s="217" t="s">
        <v>169</v>
      </c>
      <c r="D1128" s="217" t="s">
        <v>155</v>
      </c>
      <c r="E1128" s="217" t="s">
        <v>88</v>
      </c>
      <c r="F1128" s="217" t="s">
        <v>9</v>
      </c>
      <c r="G1128" s="217" t="s">
        <v>13</v>
      </c>
      <c r="H1128" s="217" t="s">
        <v>170</v>
      </c>
      <c r="I1128" s="217">
        <v>1</v>
      </c>
      <c r="J1128" s="217">
        <v>1</v>
      </c>
      <c r="K1128" s="217">
        <v>0</v>
      </c>
      <c r="L1128" s="217">
        <v>12</v>
      </c>
      <c r="M1128" s="217">
        <v>177.348563516788</v>
      </c>
      <c r="N1128" s="217">
        <v>5.6386134749004597</v>
      </c>
      <c r="O1128" s="217">
        <v>5.6386134749004597</v>
      </c>
      <c r="P1128" s="217">
        <v>0</v>
      </c>
      <c r="Q1128" s="217">
        <v>5.6386134749004597</v>
      </c>
      <c r="R1128" s="217">
        <v>5.6386134749004597</v>
      </c>
      <c r="S1128" s="217">
        <v>0</v>
      </c>
      <c r="T1128" s="217">
        <v>5.6386134749004597</v>
      </c>
      <c r="U1128" s="217">
        <v>5.6386134749004597</v>
      </c>
      <c r="V1128" s="217">
        <v>0</v>
      </c>
      <c r="W1128" s="217">
        <v>5.6386134749004597</v>
      </c>
      <c r="X1128" s="217">
        <v>5.6386134749004597</v>
      </c>
      <c r="Y1128" s="217">
        <v>0</v>
      </c>
    </row>
    <row r="1129" spans="2:25">
      <c r="B1129" s="217" t="s">
        <v>1297</v>
      </c>
      <c r="C1129" s="217" t="s">
        <v>169</v>
      </c>
      <c r="D1129" s="217" t="s">
        <v>155</v>
      </c>
      <c r="E1129" s="217" t="s">
        <v>88</v>
      </c>
      <c r="F1129" s="217" t="s">
        <v>9</v>
      </c>
      <c r="G1129" s="217" t="s">
        <v>13</v>
      </c>
      <c r="H1129" s="217" t="s">
        <v>172</v>
      </c>
      <c r="I1129" s="217">
        <v>1</v>
      </c>
      <c r="J1129" s="217">
        <v>1</v>
      </c>
      <c r="K1129" s="217">
        <v>0</v>
      </c>
      <c r="L1129" s="217">
        <v>10</v>
      </c>
      <c r="M1129" s="217">
        <v>177.348563516788</v>
      </c>
      <c r="N1129" s="217">
        <v>5.6386134749004597</v>
      </c>
      <c r="O1129" s="217">
        <v>5.6386134749004597</v>
      </c>
      <c r="P1129" s="217">
        <v>0</v>
      </c>
      <c r="Q1129" s="217">
        <v>5.6386134749004597</v>
      </c>
      <c r="R1129" s="217">
        <v>5.6386134749004597</v>
      </c>
      <c r="S1129" s="217">
        <v>0</v>
      </c>
      <c r="T1129" s="217">
        <v>5.6386134749004597</v>
      </c>
      <c r="U1129" s="217">
        <v>5.6386134749004597</v>
      </c>
      <c r="V1129" s="217">
        <v>0</v>
      </c>
      <c r="W1129" s="217">
        <v>5.6386134749004597</v>
      </c>
      <c r="X1129" s="217">
        <v>5.6386134749004597</v>
      </c>
      <c r="Y1129" s="217">
        <v>0</v>
      </c>
    </row>
    <row r="1130" spans="2:25">
      <c r="B1130" s="217" t="s">
        <v>1298</v>
      </c>
      <c r="C1130" s="217" t="s">
        <v>169</v>
      </c>
      <c r="D1130" s="217" t="s">
        <v>155</v>
      </c>
      <c r="E1130" s="217" t="s">
        <v>88</v>
      </c>
      <c r="F1130" s="217" t="s">
        <v>9</v>
      </c>
      <c r="G1130" s="217" t="s">
        <v>13</v>
      </c>
      <c r="H1130" s="217" t="s">
        <v>174</v>
      </c>
      <c r="I1130" s="217">
        <v>1</v>
      </c>
      <c r="J1130" s="217">
        <v>1</v>
      </c>
      <c r="K1130" s="217">
        <v>0</v>
      </c>
      <c r="L1130" s="217">
        <v>10</v>
      </c>
      <c r="M1130" s="217">
        <v>240.96746278989301</v>
      </c>
      <c r="N1130" s="217">
        <v>4.14993787303115</v>
      </c>
      <c r="O1130" s="217">
        <v>4.14993787303115</v>
      </c>
      <c r="P1130" s="217">
        <v>0</v>
      </c>
      <c r="Q1130" s="217">
        <v>4.14993787303115</v>
      </c>
      <c r="R1130" s="217">
        <v>4.14993787303115</v>
      </c>
      <c r="S1130" s="217">
        <v>0</v>
      </c>
      <c r="T1130" s="217">
        <v>4.14993787303115</v>
      </c>
      <c r="U1130" s="217">
        <v>4.14993787303115</v>
      </c>
      <c r="V1130" s="217">
        <v>0</v>
      </c>
      <c r="W1130" s="217">
        <v>4.14993787303115</v>
      </c>
      <c r="X1130" s="217">
        <v>4.14993787303115</v>
      </c>
      <c r="Y1130" s="217">
        <v>0</v>
      </c>
    </row>
    <row r="1131" spans="2:25">
      <c r="B1131" s="217" t="s">
        <v>1299</v>
      </c>
      <c r="C1131" s="217" t="s">
        <v>169</v>
      </c>
      <c r="D1131" s="217" t="s">
        <v>155</v>
      </c>
      <c r="E1131" s="217" t="s">
        <v>88</v>
      </c>
      <c r="F1131" s="217" t="s">
        <v>9</v>
      </c>
      <c r="G1131" s="217" t="s">
        <v>13</v>
      </c>
      <c r="H1131" s="217" t="s">
        <v>176</v>
      </c>
      <c r="I1131" s="217">
        <v>0</v>
      </c>
      <c r="J1131" s="217">
        <v>0</v>
      </c>
      <c r="K1131" s="217">
        <v>0</v>
      </c>
      <c r="L1131" s="217">
        <v>14</v>
      </c>
      <c r="M1131" s="217">
        <v>297.53374870197302</v>
      </c>
      <c r="N1131" s="217">
        <v>0</v>
      </c>
      <c r="O1131" s="217">
        <v>0</v>
      </c>
      <c r="P1131" s="217">
        <v>0</v>
      </c>
      <c r="Q1131" s="217">
        <v>0</v>
      </c>
      <c r="R1131" s="217">
        <v>0</v>
      </c>
      <c r="S1131" s="217">
        <v>0</v>
      </c>
      <c r="T1131" s="217">
        <v>0</v>
      </c>
      <c r="U1131" s="217">
        <v>0</v>
      </c>
      <c r="V1131" s="217">
        <v>0</v>
      </c>
      <c r="W1131" s="217">
        <v>0</v>
      </c>
      <c r="X1131" s="217">
        <v>0</v>
      </c>
      <c r="Y1131" s="217">
        <v>0</v>
      </c>
    </row>
    <row r="1132" spans="2:25">
      <c r="B1132" s="217" t="s">
        <v>1300</v>
      </c>
      <c r="C1132" s="217" t="s">
        <v>169</v>
      </c>
      <c r="D1132" s="217" t="s">
        <v>155</v>
      </c>
      <c r="E1132" s="217" t="s">
        <v>88</v>
      </c>
      <c r="F1132" s="217" t="s">
        <v>9</v>
      </c>
      <c r="G1132" s="217" t="s">
        <v>13</v>
      </c>
      <c r="H1132" s="217" t="s">
        <v>178</v>
      </c>
      <c r="I1132" s="217">
        <v>3</v>
      </c>
      <c r="J1132" s="217">
        <v>3</v>
      </c>
      <c r="K1132" s="217">
        <v>0</v>
      </c>
      <c r="L1132" s="217">
        <v>27</v>
      </c>
      <c r="M1132" s="217">
        <v>796.80166147455895</v>
      </c>
      <c r="N1132" s="217">
        <v>3.7650523901370998</v>
      </c>
      <c r="O1132" s="217">
        <v>3.7650523901370998</v>
      </c>
      <c r="P1132" s="217">
        <v>0</v>
      </c>
      <c r="Q1132" s="217">
        <v>3.7650523901370998</v>
      </c>
      <c r="R1132" s="217">
        <v>3.7650523901370998</v>
      </c>
      <c r="S1132" s="217">
        <v>0</v>
      </c>
      <c r="T1132" s="217">
        <v>3.7650523901370998</v>
      </c>
      <c r="U1132" s="217">
        <v>3.7650523901370998</v>
      </c>
      <c r="V1132" s="217">
        <v>0</v>
      </c>
      <c r="W1132" s="217">
        <v>3.7650523901370998</v>
      </c>
      <c r="X1132" s="217">
        <v>3.7650523901370998</v>
      </c>
      <c r="Y1132" s="217">
        <v>0</v>
      </c>
    </row>
    <row r="1133" spans="2:25">
      <c r="B1133" s="217" t="s">
        <v>1301</v>
      </c>
      <c r="C1133" s="217" t="s">
        <v>169</v>
      </c>
      <c r="D1133" s="217" t="s">
        <v>155</v>
      </c>
      <c r="E1133" s="217" t="s">
        <v>88</v>
      </c>
      <c r="F1133" s="217" t="s">
        <v>9</v>
      </c>
      <c r="G1133" s="217" t="s">
        <v>13</v>
      </c>
      <c r="H1133" s="217" t="s">
        <v>5</v>
      </c>
      <c r="I1133" s="217">
        <v>6</v>
      </c>
      <c r="J1133" s="217">
        <v>6</v>
      </c>
      <c r="K1133" s="217">
        <v>0</v>
      </c>
      <c r="L1133" s="217">
        <v>73</v>
      </c>
      <c r="M1133" s="217">
        <v>1690</v>
      </c>
      <c r="N1133" s="217">
        <v>3.55029585798817</v>
      </c>
      <c r="O1133" s="217">
        <v>3.55029585798817</v>
      </c>
      <c r="P1133" s="217">
        <v>0</v>
      </c>
      <c r="Q1133" s="217">
        <v>3.55029585798817</v>
      </c>
      <c r="R1133" s="217">
        <v>3.55029585798817</v>
      </c>
      <c r="S1133" s="217">
        <v>0</v>
      </c>
      <c r="T1133" s="217">
        <v>3.55029585798817</v>
      </c>
      <c r="U1133" s="217">
        <v>3.55029585798817</v>
      </c>
      <c r="V1133" s="217">
        <v>0</v>
      </c>
      <c r="W1133" s="217">
        <v>3.55029585798817</v>
      </c>
      <c r="X1133" s="217">
        <v>3.55029585798817</v>
      </c>
      <c r="Y1133" s="217">
        <v>0</v>
      </c>
    </row>
    <row r="1134" spans="2:25">
      <c r="B1134" s="217" t="s">
        <v>1302</v>
      </c>
      <c r="C1134" s="217" t="s">
        <v>169</v>
      </c>
      <c r="D1134" s="217" t="s">
        <v>155</v>
      </c>
      <c r="E1134" s="217" t="s">
        <v>88</v>
      </c>
      <c r="F1134" s="217" t="s">
        <v>5</v>
      </c>
      <c r="G1134" s="217" t="s">
        <v>13</v>
      </c>
      <c r="H1134" s="217" t="s">
        <v>170</v>
      </c>
      <c r="I1134" s="217">
        <v>2</v>
      </c>
      <c r="J1134" s="217">
        <v>1</v>
      </c>
      <c r="K1134" s="217">
        <v>1</v>
      </c>
      <c r="L1134" s="217">
        <v>20</v>
      </c>
      <c r="M1134" s="217">
        <v>318.355350847105</v>
      </c>
      <c r="N1134" s="217">
        <v>6.2822879988611602</v>
      </c>
      <c r="O1134" s="217">
        <v>3.1411439994305801</v>
      </c>
      <c r="P1134" s="217">
        <v>3.1411439994305801</v>
      </c>
      <c r="Q1134" s="217">
        <v>6.2822879988611602</v>
      </c>
      <c r="R1134" s="217">
        <v>3.1411439994305801</v>
      </c>
      <c r="S1134" s="217">
        <v>3.1411439994305801</v>
      </c>
      <c r="T1134" s="217">
        <v>6.2822879988611602</v>
      </c>
      <c r="U1134" s="217">
        <v>3.1411439994305801</v>
      </c>
      <c r="V1134" s="217">
        <v>3.1411439994305801</v>
      </c>
      <c r="W1134" s="217">
        <v>6.2822879988611602</v>
      </c>
      <c r="X1134" s="217">
        <v>3.1411439994305801</v>
      </c>
      <c r="Y1134" s="217">
        <v>3.1411439994305801</v>
      </c>
    </row>
    <row r="1135" spans="2:25">
      <c r="B1135" s="217" t="s">
        <v>1303</v>
      </c>
      <c r="C1135" s="217" t="s">
        <v>169</v>
      </c>
      <c r="D1135" s="217" t="s">
        <v>155</v>
      </c>
      <c r="E1135" s="217" t="s">
        <v>88</v>
      </c>
      <c r="F1135" s="217" t="s">
        <v>5</v>
      </c>
      <c r="G1135" s="217" t="s">
        <v>13</v>
      </c>
      <c r="H1135" s="217" t="s">
        <v>172</v>
      </c>
      <c r="I1135" s="217">
        <v>3</v>
      </c>
      <c r="J1135" s="217">
        <v>3</v>
      </c>
      <c r="K1135" s="217">
        <v>0</v>
      </c>
      <c r="L1135" s="217">
        <v>13</v>
      </c>
      <c r="M1135" s="217">
        <v>383.38551675962299</v>
      </c>
      <c r="N1135" s="217">
        <v>7.8250217310137797</v>
      </c>
      <c r="O1135" s="217">
        <v>7.8250217310137797</v>
      </c>
      <c r="P1135" s="217">
        <v>0</v>
      </c>
      <c r="Q1135" s="217">
        <v>7.8250217310137797</v>
      </c>
      <c r="R1135" s="217">
        <v>7.8250217310137797</v>
      </c>
      <c r="S1135" s="217">
        <v>0</v>
      </c>
      <c r="T1135" s="217">
        <v>7.8250217310137797</v>
      </c>
      <c r="U1135" s="217">
        <v>7.8250217310137797</v>
      </c>
      <c r="V1135" s="217">
        <v>0</v>
      </c>
      <c r="W1135" s="217">
        <v>7.8250217310137797</v>
      </c>
      <c r="X1135" s="217">
        <v>7.8250217310137797</v>
      </c>
      <c r="Y1135" s="217">
        <v>0</v>
      </c>
    </row>
    <row r="1136" spans="2:25">
      <c r="B1136" s="217" t="s">
        <v>1304</v>
      </c>
      <c r="C1136" s="217" t="s">
        <v>169</v>
      </c>
      <c r="D1136" s="217" t="s">
        <v>155</v>
      </c>
      <c r="E1136" s="217" t="s">
        <v>88</v>
      </c>
      <c r="F1136" s="217" t="s">
        <v>5</v>
      </c>
      <c r="G1136" s="217" t="s">
        <v>13</v>
      </c>
      <c r="H1136" s="217" t="s">
        <v>174</v>
      </c>
      <c r="I1136" s="217">
        <v>2</v>
      </c>
      <c r="J1136" s="217">
        <v>2</v>
      </c>
      <c r="K1136" s="217">
        <v>0</v>
      </c>
      <c r="L1136" s="217">
        <v>20</v>
      </c>
      <c r="M1136" s="217">
        <v>479.519498988988</v>
      </c>
      <c r="N1136" s="217">
        <v>4.1708418619404899</v>
      </c>
      <c r="O1136" s="217">
        <v>4.1708418619404899</v>
      </c>
      <c r="P1136" s="217">
        <v>0</v>
      </c>
      <c r="Q1136" s="217">
        <v>4.1708418619404899</v>
      </c>
      <c r="R1136" s="217">
        <v>4.1708418619404899</v>
      </c>
      <c r="S1136" s="217">
        <v>0</v>
      </c>
      <c r="T1136" s="217">
        <v>4.1708418619404899</v>
      </c>
      <c r="U1136" s="217">
        <v>4.1708418619404899</v>
      </c>
      <c r="V1136" s="217">
        <v>0</v>
      </c>
      <c r="W1136" s="217">
        <v>4.1708418619404899</v>
      </c>
      <c r="X1136" s="217">
        <v>4.1708418619404899</v>
      </c>
      <c r="Y1136" s="217">
        <v>0</v>
      </c>
    </row>
    <row r="1137" spans="2:25">
      <c r="B1137" s="217" t="s">
        <v>1305</v>
      </c>
      <c r="C1137" s="217" t="s">
        <v>169</v>
      </c>
      <c r="D1137" s="217" t="s">
        <v>155</v>
      </c>
      <c r="E1137" s="217" t="s">
        <v>88</v>
      </c>
      <c r="F1137" s="217" t="s">
        <v>5</v>
      </c>
      <c r="G1137" s="217" t="s">
        <v>13</v>
      </c>
      <c r="H1137" s="217" t="s">
        <v>176</v>
      </c>
      <c r="I1137" s="217">
        <v>3</v>
      </c>
      <c r="J1137" s="217">
        <v>3</v>
      </c>
      <c r="K1137" s="217">
        <v>0</v>
      </c>
      <c r="L1137" s="217">
        <v>20</v>
      </c>
      <c r="M1137" s="217">
        <v>589.76414085883596</v>
      </c>
      <c r="N1137" s="217">
        <v>5.0867792599788997</v>
      </c>
      <c r="O1137" s="217">
        <v>5.0867792599788997</v>
      </c>
      <c r="P1137" s="217">
        <v>0</v>
      </c>
      <c r="Q1137" s="217">
        <v>5.0867792599788997</v>
      </c>
      <c r="R1137" s="217">
        <v>5.0867792599788997</v>
      </c>
      <c r="S1137" s="217">
        <v>0</v>
      </c>
      <c r="T1137" s="217">
        <v>5.0867792599788997</v>
      </c>
      <c r="U1137" s="217">
        <v>5.0867792599788997</v>
      </c>
      <c r="V1137" s="217">
        <v>0</v>
      </c>
      <c r="W1137" s="217">
        <v>5.0867792599788997</v>
      </c>
      <c r="X1137" s="217">
        <v>5.0867792599788997</v>
      </c>
      <c r="Y1137" s="217">
        <v>0</v>
      </c>
    </row>
    <row r="1138" spans="2:25">
      <c r="B1138" s="217" t="s">
        <v>1306</v>
      </c>
      <c r="C1138" s="217" t="s">
        <v>169</v>
      </c>
      <c r="D1138" s="217" t="s">
        <v>155</v>
      </c>
      <c r="E1138" s="217" t="s">
        <v>88</v>
      </c>
      <c r="F1138" s="217" t="s">
        <v>5</v>
      </c>
      <c r="G1138" s="217" t="s">
        <v>13</v>
      </c>
      <c r="H1138" s="217" t="s">
        <v>178</v>
      </c>
      <c r="I1138" s="217">
        <v>8</v>
      </c>
      <c r="J1138" s="217">
        <v>8</v>
      </c>
      <c r="K1138" s="217">
        <v>0</v>
      </c>
      <c r="L1138" s="217">
        <v>39</v>
      </c>
      <c r="M1138" s="217">
        <v>1598.9754925454499</v>
      </c>
      <c r="N1138" s="217">
        <v>5.0032036371392996</v>
      </c>
      <c r="O1138" s="217">
        <v>5.0032036371392996</v>
      </c>
      <c r="P1138" s="217">
        <v>0</v>
      </c>
      <c r="Q1138" s="217">
        <v>5.0032036371392996</v>
      </c>
      <c r="R1138" s="217">
        <v>5.0032036371392996</v>
      </c>
      <c r="S1138" s="217">
        <v>0</v>
      </c>
      <c r="T1138" s="217">
        <v>5.0032036371392996</v>
      </c>
      <c r="U1138" s="217">
        <v>5.0032036371392996</v>
      </c>
      <c r="V1138" s="217">
        <v>0</v>
      </c>
      <c r="W1138" s="217">
        <v>5.0032036371392996</v>
      </c>
      <c r="X1138" s="217">
        <v>5.0032036371392996</v>
      </c>
      <c r="Y1138" s="217">
        <v>0</v>
      </c>
    </row>
    <row r="1139" spans="2:25">
      <c r="B1139" s="217" t="s">
        <v>1307</v>
      </c>
      <c r="C1139" s="217" t="s">
        <v>169</v>
      </c>
      <c r="D1139" s="217" t="s">
        <v>155</v>
      </c>
      <c r="E1139" s="217" t="s">
        <v>88</v>
      </c>
      <c r="F1139" s="217" t="s">
        <v>5</v>
      </c>
      <c r="G1139" s="217" t="s">
        <v>13</v>
      </c>
      <c r="H1139" s="217" t="s">
        <v>5</v>
      </c>
      <c r="I1139" s="217">
        <v>18</v>
      </c>
      <c r="J1139" s="217">
        <v>17</v>
      </c>
      <c r="K1139" s="217">
        <v>1</v>
      </c>
      <c r="L1139" s="217">
        <v>112</v>
      </c>
      <c r="M1139" s="217">
        <v>3370</v>
      </c>
      <c r="N1139" s="217">
        <v>5.3412462908011902</v>
      </c>
      <c r="O1139" s="217">
        <v>5.0445103857566798</v>
      </c>
      <c r="P1139" s="217">
        <v>0.29673590504450997</v>
      </c>
      <c r="Q1139" s="217">
        <v>5.3412462908011902</v>
      </c>
      <c r="R1139" s="217">
        <v>5.0445103857566798</v>
      </c>
      <c r="S1139" s="217">
        <v>0.29673590504450997</v>
      </c>
      <c r="T1139" s="217">
        <v>5.3412462908011902</v>
      </c>
      <c r="U1139" s="217">
        <v>5.0445103857566798</v>
      </c>
      <c r="V1139" s="217">
        <v>0.29673590504450997</v>
      </c>
      <c r="W1139" s="217">
        <v>5.3412462908011902</v>
      </c>
      <c r="X1139" s="217">
        <v>5.0445103857566798</v>
      </c>
      <c r="Y1139" s="217">
        <v>0.29673590504450997</v>
      </c>
    </row>
    <row r="1140" spans="2:25">
      <c r="B1140" s="217" t="s">
        <v>1308</v>
      </c>
      <c r="C1140" s="217" t="s">
        <v>169</v>
      </c>
      <c r="D1140" s="217" t="s">
        <v>155</v>
      </c>
      <c r="E1140" s="217" t="s">
        <v>88</v>
      </c>
      <c r="F1140" s="217" t="s">
        <v>12</v>
      </c>
      <c r="G1140" s="217" t="s">
        <v>5</v>
      </c>
      <c r="H1140" s="217" t="s">
        <v>170</v>
      </c>
      <c r="I1140" s="217">
        <v>35</v>
      </c>
      <c r="J1140" s="217">
        <v>34</v>
      </c>
      <c r="K1140" s="217">
        <v>1</v>
      </c>
      <c r="L1140" s="217">
        <v>84</v>
      </c>
      <c r="M1140" s="217">
        <v>3903.6491522143301</v>
      </c>
      <c r="N1140" s="217">
        <v>8.9659696953416894</v>
      </c>
      <c r="O1140" s="217">
        <v>8.7097991326176398</v>
      </c>
      <c r="P1140" s="217">
        <v>0.25617056272404798</v>
      </c>
      <c r="Q1140" s="217">
        <v>8.9659696953416894</v>
      </c>
      <c r="R1140" s="217">
        <v>8.7097991326176398</v>
      </c>
      <c r="S1140" s="217">
        <v>0.25617056272404798</v>
      </c>
      <c r="T1140" s="217">
        <v>8.9659696953416894</v>
      </c>
      <c r="U1140" s="217">
        <v>8.7097991326176398</v>
      </c>
      <c r="V1140" s="217">
        <v>0.25617056272404798</v>
      </c>
      <c r="W1140" s="217">
        <v>8.9659696953416894</v>
      </c>
      <c r="X1140" s="217">
        <v>8.7097991326176398</v>
      </c>
      <c r="Y1140" s="217">
        <v>0.25617056272404798</v>
      </c>
    </row>
    <row r="1141" spans="2:25">
      <c r="B1141" s="217" t="s">
        <v>1309</v>
      </c>
      <c r="C1141" s="217" t="s">
        <v>169</v>
      </c>
      <c r="D1141" s="217" t="s">
        <v>155</v>
      </c>
      <c r="E1141" s="217" t="s">
        <v>88</v>
      </c>
      <c r="F1141" s="217" t="s">
        <v>12</v>
      </c>
      <c r="G1141" s="217" t="s">
        <v>5</v>
      </c>
      <c r="H1141" s="217" t="s">
        <v>172</v>
      </c>
      <c r="I1141" s="217">
        <v>24</v>
      </c>
      <c r="J1141" s="217">
        <v>24</v>
      </c>
      <c r="K1141" s="217">
        <v>0</v>
      </c>
      <c r="L1141" s="217">
        <v>67</v>
      </c>
      <c r="M1141" s="217">
        <v>4214.4556758990802</v>
      </c>
      <c r="N1141" s="217">
        <v>5.6946855882830096</v>
      </c>
      <c r="O1141" s="217">
        <v>5.6946855882830096</v>
      </c>
      <c r="P1141" s="217">
        <v>0</v>
      </c>
      <c r="Q1141" s="217">
        <v>5.6946855882830096</v>
      </c>
      <c r="R1141" s="217">
        <v>5.6946855882830096</v>
      </c>
      <c r="S1141" s="217">
        <v>0</v>
      </c>
      <c r="T1141" s="217">
        <v>5.6946855882830096</v>
      </c>
      <c r="U1141" s="217">
        <v>5.6946855882830096</v>
      </c>
      <c r="V1141" s="217">
        <v>0</v>
      </c>
      <c r="W1141" s="217">
        <v>5.6946855882830096</v>
      </c>
      <c r="X1141" s="217">
        <v>5.6946855882830096</v>
      </c>
      <c r="Y1141" s="217">
        <v>0</v>
      </c>
    </row>
    <row r="1142" spans="2:25">
      <c r="B1142" s="217" t="s">
        <v>1310</v>
      </c>
      <c r="C1142" s="217" t="s">
        <v>169</v>
      </c>
      <c r="D1142" s="217" t="s">
        <v>155</v>
      </c>
      <c r="E1142" s="217" t="s">
        <v>88</v>
      </c>
      <c r="F1142" s="217" t="s">
        <v>12</v>
      </c>
      <c r="G1142" s="217" t="s">
        <v>5</v>
      </c>
      <c r="H1142" s="217" t="s">
        <v>174</v>
      </c>
      <c r="I1142" s="217">
        <v>53</v>
      </c>
      <c r="J1142" s="217">
        <v>49</v>
      </c>
      <c r="K1142" s="217">
        <v>4</v>
      </c>
      <c r="L1142" s="217">
        <v>95</v>
      </c>
      <c r="M1142" s="217">
        <v>5208.1537351841798</v>
      </c>
      <c r="N1142" s="217">
        <v>10.1763509095274</v>
      </c>
      <c r="O1142" s="217">
        <v>9.4083244257894805</v>
      </c>
      <c r="P1142" s="217">
        <v>0.76802648373791604</v>
      </c>
      <c r="Q1142" s="217">
        <v>10.1763509095274</v>
      </c>
      <c r="R1142" s="217">
        <v>9.4083244257894805</v>
      </c>
      <c r="S1142" s="217">
        <v>0.76802648373791604</v>
      </c>
      <c r="T1142" s="217">
        <v>10.1763509095274</v>
      </c>
      <c r="U1142" s="217">
        <v>9.4083244257894805</v>
      </c>
      <c r="V1142" s="217">
        <v>0.76802648373791604</v>
      </c>
      <c r="W1142" s="217">
        <v>10.1763509095274</v>
      </c>
      <c r="X1142" s="217">
        <v>9.4083244257894805</v>
      </c>
      <c r="Y1142" s="217">
        <v>0.76802648373791604</v>
      </c>
    </row>
    <row r="1143" spans="2:25">
      <c r="B1143" s="217" t="s">
        <v>1311</v>
      </c>
      <c r="C1143" s="217" t="s">
        <v>169</v>
      </c>
      <c r="D1143" s="217" t="s">
        <v>155</v>
      </c>
      <c r="E1143" s="217" t="s">
        <v>88</v>
      </c>
      <c r="F1143" s="217" t="s">
        <v>12</v>
      </c>
      <c r="G1143" s="217" t="s">
        <v>5</v>
      </c>
      <c r="H1143" s="217" t="s">
        <v>176</v>
      </c>
      <c r="I1143" s="217">
        <v>33</v>
      </c>
      <c r="J1143" s="217">
        <v>32</v>
      </c>
      <c r="K1143" s="217">
        <v>1</v>
      </c>
      <c r="L1143" s="217">
        <v>108</v>
      </c>
      <c r="M1143" s="217">
        <v>4349.7900590756899</v>
      </c>
      <c r="N1143" s="217">
        <v>7.5865730418751198</v>
      </c>
      <c r="O1143" s="217">
        <v>7.3566768890910197</v>
      </c>
      <c r="P1143" s="217">
        <v>0.229896152784095</v>
      </c>
      <c r="Q1143" s="217">
        <v>7.5865730418751198</v>
      </c>
      <c r="R1143" s="217">
        <v>7.3566768890910197</v>
      </c>
      <c r="S1143" s="217">
        <v>0.229896152784095</v>
      </c>
      <c r="T1143" s="217">
        <v>7.5865730418751198</v>
      </c>
      <c r="U1143" s="217">
        <v>7.3566768890910197</v>
      </c>
      <c r="V1143" s="217">
        <v>0.229896152784095</v>
      </c>
      <c r="W1143" s="217">
        <v>7.5865730418751198</v>
      </c>
      <c r="X1143" s="217">
        <v>7.3566768890910197</v>
      </c>
      <c r="Y1143" s="217">
        <v>0.229896152784095</v>
      </c>
    </row>
    <row r="1144" spans="2:25">
      <c r="B1144" s="217" t="s">
        <v>1312</v>
      </c>
      <c r="C1144" s="217" t="s">
        <v>169</v>
      </c>
      <c r="D1144" s="217" t="s">
        <v>155</v>
      </c>
      <c r="E1144" s="217" t="s">
        <v>88</v>
      </c>
      <c r="F1144" s="217" t="s">
        <v>12</v>
      </c>
      <c r="G1144" s="217" t="s">
        <v>5</v>
      </c>
      <c r="H1144" s="217" t="s">
        <v>178</v>
      </c>
      <c r="I1144" s="217">
        <v>16</v>
      </c>
      <c r="J1144" s="217">
        <v>16</v>
      </c>
      <c r="K1144" s="217">
        <v>0</v>
      </c>
      <c r="L1144" s="217">
        <v>46</v>
      </c>
      <c r="M1144" s="217">
        <v>2973.9513776267199</v>
      </c>
      <c r="N1144" s="217">
        <v>5.3800476095101297</v>
      </c>
      <c r="O1144" s="217">
        <v>5.3800476095101297</v>
      </c>
      <c r="P1144" s="217">
        <v>0</v>
      </c>
      <c r="Q1144" s="217">
        <v>5.3800476095101297</v>
      </c>
      <c r="R1144" s="217">
        <v>5.3800476095101297</v>
      </c>
      <c r="S1144" s="217">
        <v>0</v>
      </c>
      <c r="T1144" s="217">
        <v>5.3800476095101297</v>
      </c>
      <c r="U1144" s="217">
        <v>5.3800476095101297</v>
      </c>
      <c r="V1144" s="217">
        <v>0</v>
      </c>
      <c r="W1144" s="217">
        <v>5.3800476095101297</v>
      </c>
      <c r="X1144" s="217">
        <v>5.3800476095101297</v>
      </c>
      <c r="Y1144" s="217">
        <v>0</v>
      </c>
    </row>
    <row r="1145" spans="2:25">
      <c r="B1145" s="217" t="s">
        <v>1313</v>
      </c>
      <c r="C1145" s="217" t="s">
        <v>169</v>
      </c>
      <c r="D1145" s="217" t="s">
        <v>155</v>
      </c>
      <c r="E1145" s="217" t="s">
        <v>88</v>
      </c>
      <c r="F1145" s="217" t="s">
        <v>12</v>
      </c>
      <c r="G1145" s="217" t="s">
        <v>5</v>
      </c>
      <c r="H1145" s="217" t="s">
        <v>5</v>
      </c>
      <c r="I1145" s="217">
        <v>161</v>
      </c>
      <c r="J1145" s="217">
        <v>155</v>
      </c>
      <c r="K1145" s="217">
        <v>6</v>
      </c>
      <c r="L1145" s="217">
        <v>400</v>
      </c>
      <c r="M1145" s="217">
        <v>20650</v>
      </c>
      <c r="N1145" s="217">
        <v>7.7966101694915304</v>
      </c>
      <c r="O1145" s="217">
        <v>7.5060532687651298</v>
      </c>
      <c r="P1145" s="217">
        <v>0.29055690072639201</v>
      </c>
      <c r="Q1145" s="217">
        <v>7.7966101694915304</v>
      </c>
      <c r="R1145" s="217">
        <v>7.5060532687651298</v>
      </c>
      <c r="S1145" s="217">
        <v>0.29055690072639201</v>
      </c>
      <c r="T1145" s="217">
        <v>7.7966101694915304</v>
      </c>
      <c r="U1145" s="217">
        <v>7.5060532687651298</v>
      </c>
      <c r="V1145" s="217">
        <v>0.29055690072639201</v>
      </c>
      <c r="W1145" s="217">
        <v>7.7966101694915304</v>
      </c>
      <c r="X1145" s="217">
        <v>7.5060532687651298</v>
      </c>
      <c r="Y1145" s="217">
        <v>0.29055690072639201</v>
      </c>
    </row>
    <row r="1146" spans="2:25">
      <c r="B1146" s="217" t="s">
        <v>1314</v>
      </c>
      <c r="C1146" s="217" t="s">
        <v>169</v>
      </c>
      <c r="D1146" s="217" t="s">
        <v>155</v>
      </c>
      <c r="E1146" s="217" t="s">
        <v>88</v>
      </c>
      <c r="F1146" s="217" t="s">
        <v>9</v>
      </c>
      <c r="G1146" s="217" t="s">
        <v>5</v>
      </c>
      <c r="H1146" s="217" t="s">
        <v>170</v>
      </c>
      <c r="I1146" s="217">
        <v>19</v>
      </c>
      <c r="J1146" s="217">
        <v>16</v>
      </c>
      <c r="K1146" s="217">
        <v>3</v>
      </c>
      <c r="L1146" s="217">
        <v>151</v>
      </c>
      <c r="M1146" s="217">
        <v>3860.2606406616601</v>
      </c>
      <c r="N1146" s="217">
        <v>4.9219474456894101</v>
      </c>
      <c r="O1146" s="217">
        <v>4.14479784900161</v>
      </c>
      <c r="P1146" s="217">
        <v>0.77714959668780104</v>
      </c>
      <c r="Q1146" s="217">
        <v>4.9219474456894101</v>
      </c>
      <c r="R1146" s="217">
        <v>4.14479784900161</v>
      </c>
      <c r="S1146" s="217">
        <v>0.77714959668780104</v>
      </c>
      <c r="T1146" s="217">
        <v>4.9219474456894101</v>
      </c>
      <c r="U1146" s="217">
        <v>4.14479784900161</v>
      </c>
      <c r="V1146" s="217">
        <v>0.77714959668780104</v>
      </c>
      <c r="W1146" s="217">
        <v>4.9219474456894101</v>
      </c>
      <c r="X1146" s="217">
        <v>4.14479784900161</v>
      </c>
      <c r="Y1146" s="217">
        <v>0.77714959668780104</v>
      </c>
    </row>
    <row r="1147" spans="2:25">
      <c r="B1147" s="217" t="s">
        <v>1315</v>
      </c>
      <c r="C1147" s="217" t="s">
        <v>169</v>
      </c>
      <c r="D1147" s="217" t="s">
        <v>155</v>
      </c>
      <c r="E1147" s="217" t="s">
        <v>88</v>
      </c>
      <c r="F1147" s="217" t="s">
        <v>9</v>
      </c>
      <c r="G1147" s="217" t="s">
        <v>5</v>
      </c>
      <c r="H1147" s="217" t="s">
        <v>172</v>
      </c>
      <c r="I1147" s="217">
        <v>8</v>
      </c>
      <c r="J1147" s="217">
        <v>7</v>
      </c>
      <c r="K1147" s="217">
        <v>1</v>
      </c>
      <c r="L1147" s="217">
        <v>87</v>
      </c>
      <c r="M1147" s="217">
        <v>3778.1987999083999</v>
      </c>
      <c r="N1147" s="217">
        <v>2.1174110796377201</v>
      </c>
      <c r="O1147" s="217">
        <v>1.8527346946830101</v>
      </c>
      <c r="P1147" s="217">
        <v>0.26467638495471502</v>
      </c>
      <c r="Q1147" s="217">
        <v>2.1174110796377201</v>
      </c>
      <c r="R1147" s="217">
        <v>1.8527346946830101</v>
      </c>
      <c r="S1147" s="217">
        <v>0.26467638495471502</v>
      </c>
      <c r="T1147" s="217">
        <v>2.1174110796377201</v>
      </c>
      <c r="U1147" s="217">
        <v>1.8527346946830101</v>
      </c>
      <c r="V1147" s="217">
        <v>0.26467638495471502</v>
      </c>
      <c r="W1147" s="217">
        <v>2.1174110796377201</v>
      </c>
      <c r="X1147" s="217">
        <v>1.8527346946830101</v>
      </c>
      <c r="Y1147" s="217">
        <v>0.26467638495471502</v>
      </c>
    </row>
    <row r="1148" spans="2:25">
      <c r="B1148" s="217" t="s">
        <v>1316</v>
      </c>
      <c r="C1148" s="217" t="s">
        <v>169</v>
      </c>
      <c r="D1148" s="217" t="s">
        <v>155</v>
      </c>
      <c r="E1148" s="217" t="s">
        <v>88</v>
      </c>
      <c r="F1148" s="217" t="s">
        <v>9</v>
      </c>
      <c r="G1148" s="217" t="s">
        <v>5</v>
      </c>
      <c r="H1148" s="217" t="s">
        <v>174</v>
      </c>
      <c r="I1148" s="217">
        <v>16</v>
      </c>
      <c r="J1148" s="217">
        <v>14</v>
      </c>
      <c r="K1148" s="217">
        <v>2</v>
      </c>
      <c r="L1148" s="217">
        <v>137</v>
      </c>
      <c r="M1148" s="217">
        <v>4425.1347505193398</v>
      </c>
      <c r="N1148" s="217">
        <v>3.6157091031233</v>
      </c>
      <c r="O1148" s="217">
        <v>3.1637454652328798</v>
      </c>
      <c r="P1148" s="217">
        <v>0.451963637890412</v>
      </c>
      <c r="Q1148" s="217">
        <v>3.6157091031233</v>
      </c>
      <c r="R1148" s="217">
        <v>3.1637454652328798</v>
      </c>
      <c r="S1148" s="217">
        <v>0.451963637890412</v>
      </c>
      <c r="T1148" s="217">
        <v>3.6157091031233</v>
      </c>
      <c r="U1148" s="217">
        <v>3.1637454652328798</v>
      </c>
      <c r="V1148" s="217">
        <v>0.451963637890412</v>
      </c>
      <c r="W1148" s="217">
        <v>3.6157091031233</v>
      </c>
      <c r="X1148" s="217">
        <v>3.1637454652328798</v>
      </c>
      <c r="Y1148" s="217">
        <v>0.451963637890412</v>
      </c>
    </row>
    <row r="1149" spans="2:25">
      <c r="B1149" s="217" t="s">
        <v>1317</v>
      </c>
      <c r="C1149" s="217" t="s">
        <v>169</v>
      </c>
      <c r="D1149" s="217" t="s">
        <v>155</v>
      </c>
      <c r="E1149" s="217" t="s">
        <v>88</v>
      </c>
      <c r="F1149" s="217" t="s">
        <v>9</v>
      </c>
      <c r="G1149" s="217" t="s">
        <v>5</v>
      </c>
      <c r="H1149" s="217" t="s">
        <v>176</v>
      </c>
      <c r="I1149" s="217">
        <v>10</v>
      </c>
      <c r="J1149" s="217">
        <v>8</v>
      </c>
      <c r="K1149" s="217">
        <v>2</v>
      </c>
      <c r="L1149" s="217">
        <v>134</v>
      </c>
      <c r="M1149" s="217">
        <v>3906.8965207183901</v>
      </c>
      <c r="N1149" s="217">
        <v>2.5595763662973101</v>
      </c>
      <c r="O1149" s="217">
        <v>2.04766109303785</v>
      </c>
      <c r="P1149" s="217">
        <v>0.51191527325946296</v>
      </c>
      <c r="Q1149" s="217">
        <v>2.5595763662973101</v>
      </c>
      <c r="R1149" s="217">
        <v>2.04766109303785</v>
      </c>
      <c r="S1149" s="217">
        <v>0.51191527325946296</v>
      </c>
      <c r="T1149" s="217">
        <v>2.5595763662973101</v>
      </c>
      <c r="U1149" s="217">
        <v>2.04766109303785</v>
      </c>
      <c r="V1149" s="217">
        <v>0.51191527325946296</v>
      </c>
      <c r="W1149" s="217">
        <v>2.5595763662973101</v>
      </c>
      <c r="X1149" s="217">
        <v>2.04766109303785</v>
      </c>
      <c r="Y1149" s="217">
        <v>0.51191527325946296</v>
      </c>
    </row>
    <row r="1150" spans="2:25">
      <c r="B1150" s="217" t="s">
        <v>1318</v>
      </c>
      <c r="C1150" s="217" t="s">
        <v>169</v>
      </c>
      <c r="D1150" s="217" t="s">
        <v>155</v>
      </c>
      <c r="E1150" s="217" t="s">
        <v>88</v>
      </c>
      <c r="F1150" s="217" t="s">
        <v>9</v>
      </c>
      <c r="G1150" s="217" t="s">
        <v>5</v>
      </c>
      <c r="H1150" s="217" t="s">
        <v>178</v>
      </c>
      <c r="I1150" s="217">
        <v>12</v>
      </c>
      <c r="J1150" s="217">
        <v>12</v>
      </c>
      <c r="K1150" s="217">
        <v>0</v>
      </c>
      <c r="L1150" s="217">
        <v>75</v>
      </c>
      <c r="M1150" s="217">
        <v>2819.5092881922101</v>
      </c>
      <c r="N1150" s="217">
        <v>4.2560597513385297</v>
      </c>
      <c r="O1150" s="217">
        <v>4.2560597513385297</v>
      </c>
      <c r="P1150" s="217">
        <v>0</v>
      </c>
      <c r="Q1150" s="217">
        <v>4.2560597513385297</v>
      </c>
      <c r="R1150" s="217">
        <v>4.2560597513385297</v>
      </c>
      <c r="S1150" s="217">
        <v>0</v>
      </c>
      <c r="T1150" s="217">
        <v>4.2560597513385297</v>
      </c>
      <c r="U1150" s="217">
        <v>4.2560597513385297</v>
      </c>
      <c r="V1150" s="217">
        <v>0</v>
      </c>
      <c r="W1150" s="217">
        <v>4.2560597513385297</v>
      </c>
      <c r="X1150" s="217">
        <v>4.2560597513385297</v>
      </c>
      <c r="Y1150" s="217">
        <v>0</v>
      </c>
    </row>
    <row r="1151" spans="2:25">
      <c r="B1151" s="217" t="s">
        <v>1319</v>
      </c>
      <c r="C1151" s="217" t="s">
        <v>169</v>
      </c>
      <c r="D1151" s="217" t="s">
        <v>155</v>
      </c>
      <c r="E1151" s="217" t="s">
        <v>88</v>
      </c>
      <c r="F1151" s="217" t="s">
        <v>9</v>
      </c>
      <c r="G1151" s="217" t="s">
        <v>5</v>
      </c>
      <c r="H1151" s="217" t="s">
        <v>5</v>
      </c>
      <c r="I1151" s="217">
        <v>65</v>
      </c>
      <c r="J1151" s="217">
        <v>57</v>
      </c>
      <c r="K1151" s="217">
        <v>8</v>
      </c>
      <c r="L1151" s="217">
        <v>584</v>
      </c>
      <c r="M1151" s="217">
        <v>18790</v>
      </c>
      <c r="N1151" s="217">
        <v>3.45928685470995</v>
      </c>
      <c r="O1151" s="217">
        <v>3.0335284725917999</v>
      </c>
      <c r="P1151" s="217">
        <v>0.42575838211814798</v>
      </c>
      <c r="Q1151" s="217">
        <v>3.45928685470995</v>
      </c>
      <c r="R1151" s="217">
        <v>3.0335284725917999</v>
      </c>
      <c r="S1151" s="217">
        <v>0.42575838211814798</v>
      </c>
      <c r="T1151" s="217">
        <v>3.45928685470995</v>
      </c>
      <c r="U1151" s="217">
        <v>3.0335284725917999</v>
      </c>
      <c r="V1151" s="217">
        <v>0.42575838211814798</v>
      </c>
      <c r="W1151" s="217">
        <v>3.45928685470995</v>
      </c>
      <c r="X1151" s="217">
        <v>3.0335284725917999</v>
      </c>
      <c r="Y1151" s="217">
        <v>0.42575838211814798</v>
      </c>
    </row>
    <row r="1152" spans="2:25">
      <c r="B1152" s="217" t="s">
        <v>1320</v>
      </c>
      <c r="C1152" s="217" t="s">
        <v>169</v>
      </c>
      <c r="D1152" s="217" t="s">
        <v>155</v>
      </c>
      <c r="E1152" s="217" t="s">
        <v>88</v>
      </c>
      <c r="F1152" s="217" t="s">
        <v>5</v>
      </c>
      <c r="G1152" s="217" t="s">
        <v>5</v>
      </c>
      <c r="H1152" s="217" t="s">
        <v>170</v>
      </c>
      <c r="I1152" s="217">
        <v>54</v>
      </c>
      <c r="J1152" s="217">
        <v>50</v>
      </c>
      <c r="K1152" s="217">
        <v>4</v>
      </c>
      <c r="L1152" s="217">
        <v>235</v>
      </c>
      <c r="M1152" s="217">
        <v>7763.9097928759902</v>
      </c>
      <c r="N1152" s="217">
        <v>6.9552585540792</v>
      </c>
      <c r="O1152" s="217">
        <v>6.4400542167400001</v>
      </c>
      <c r="P1152" s="217">
        <v>0.51520433733920001</v>
      </c>
      <c r="Q1152" s="217">
        <v>6.9552585540792</v>
      </c>
      <c r="R1152" s="217">
        <v>6.4400542167400001</v>
      </c>
      <c r="S1152" s="217">
        <v>0.51520433733920001</v>
      </c>
      <c r="T1152" s="217">
        <v>6.9552585540792</v>
      </c>
      <c r="U1152" s="217">
        <v>6.4400542167400001</v>
      </c>
      <c r="V1152" s="217">
        <v>0.51520433733920001</v>
      </c>
      <c r="W1152" s="217">
        <v>6.9552585540792</v>
      </c>
      <c r="X1152" s="217">
        <v>6.4400542167400001</v>
      </c>
      <c r="Y1152" s="217">
        <v>0.51520433733920001</v>
      </c>
    </row>
    <row r="1153" spans="2:25">
      <c r="B1153" s="217" t="s">
        <v>1321</v>
      </c>
      <c r="C1153" s="217" t="s">
        <v>169</v>
      </c>
      <c r="D1153" s="217" t="s">
        <v>155</v>
      </c>
      <c r="E1153" s="217" t="s">
        <v>88</v>
      </c>
      <c r="F1153" s="217" t="s">
        <v>5</v>
      </c>
      <c r="G1153" s="217" t="s">
        <v>5</v>
      </c>
      <c r="H1153" s="217" t="s">
        <v>172</v>
      </c>
      <c r="I1153" s="217">
        <v>32</v>
      </c>
      <c r="J1153" s="217">
        <v>31</v>
      </c>
      <c r="K1153" s="217">
        <v>1</v>
      </c>
      <c r="L1153" s="217">
        <v>155</v>
      </c>
      <c r="M1153" s="217">
        <v>7992.6544758074797</v>
      </c>
      <c r="N1153" s="217">
        <v>4.0036761374908698</v>
      </c>
      <c r="O1153" s="217">
        <v>3.8785612581942801</v>
      </c>
      <c r="P1153" s="217">
        <v>0.12511487929658999</v>
      </c>
      <c r="Q1153" s="217">
        <v>4.0036761374908698</v>
      </c>
      <c r="R1153" s="217">
        <v>3.8785612581942801</v>
      </c>
      <c r="S1153" s="217">
        <v>0.12511487929658999</v>
      </c>
      <c r="T1153" s="217">
        <v>4.0036761374908698</v>
      </c>
      <c r="U1153" s="217">
        <v>3.8785612581942801</v>
      </c>
      <c r="V1153" s="217">
        <v>0.12511487929658999</v>
      </c>
      <c r="W1153" s="217">
        <v>4.0036761374908698</v>
      </c>
      <c r="X1153" s="217">
        <v>3.8785612581942801</v>
      </c>
      <c r="Y1153" s="217">
        <v>0.12511487929658999</v>
      </c>
    </row>
    <row r="1154" spans="2:25">
      <c r="B1154" s="217" t="s">
        <v>1322</v>
      </c>
      <c r="C1154" s="217" t="s">
        <v>169</v>
      </c>
      <c r="D1154" s="217" t="s">
        <v>155</v>
      </c>
      <c r="E1154" s="217" t="s">
        <v>88</v>
      </c>
      <c r="F1154" s="217" t="s">
        <v>5</v>
      </c>
      <c r="G1154" s="217" t="s">
        <v>5</v>
      </c>
      <c r="H1154" s="217" t="s">
        <v>174</v>
      </c>
      <c r="I1154" s="217">
        <v>70</v>
      </c>
      <c r="J1154" s="217">
        <v>64</v>
      </c>
      <c r="K1154" s="217">
        <v>6</v>
      </c>
      <c r="L1154" s="217">
        <v>232</v>
      </c>
      <c r="M1154" s="217">
        <v>9633.2884857035097</v>
      </c>
      <c r="N1154" s="217">
        <v>7.2664698149427398</v>
      </c>
      <c r="O1154" s="217">
        <v>6.6436295450904996</v>
      </c>
      <c r="P1154" s="217">
        <v>0.62284026985223495</v>
      </c>
      <c r="Q1154" s="217">
        <v>7.2664698149427398</v>
      </c>
      <c r="R1154" s="217">
        <v>6.6436295450904996</v>
      </c>
      <c r="S1154" s="217">
        <v>0.62284026985223495</v>
      </c>
      <c r="T1154" s="217">
        <v>7.2664698149427398</v>
      </c>
      <c r="U1154" s="217">
        <v>6.6436295450904996</v>
      </c>
      <c r="V1154" s="217">
        <v>0.62284026985223495</v>
      </c>
      <c r="W1154" s="217">
        <v>7.2664698149427398</v>
      </c>
      <c r="X1154" s="217">
        <v>6.6436295450904996</v>
      </c>
      <c r="Y1154" s="217">
        <v>0.62284026985223495</v>
      </c>
    </row>
    <row r="1155" spans="2:25">
      <c r="B1155" s="217" t="s">
        <v>1323</v>
      </c>
      <c r="C1155" s="217" t="s">
        <v>169</v>
      </c>
      <c r="D1155" s="217" t="s">
        <v>155</v>
      </c>
      <c r="E1155" s="217" t="s">
        <v>88</v>
      </c>
      <c r="F1155" s="217" t="s">
        <v>5</v>
      </c>
      <c r="G1155" s="217" t="s">
        <v>5</v>
      </c>
      <c r="H1155" s="217" t="s">
        <v>176</v>
      </c>
      <c r="I1155" s="217">
        <v>44</v>
      </c>
      <c r="J1155" s="217">
        <v>41</v>
      </c>
      <c r="K1155" s="217">
        <v>3</v>
      </c>
      <c r="L1155" s="217">
        <v>242</v>
      </c>
      <c r="M1155" s="217">
        <v>8256.6865797940809</v>
      </c>
      <c r="N1155" s="217">
        <v>5.3290141965274103</v>
      </c>
      <c r="O1155" s="217">
        <v>4.9656723194914498</v>
      </c>
      <c r="P1155" s="217">
        <v>0.36334187703595999</v>
      </c>
      <c r="Q1155" s="217">
        <v>5.3290141965274103</v>
      </c>
      <c r="R1155" s="217">
        <v>4.9656723194914498</v>
      </c>
      <c r="S1155" s="217">
        <v>0.36334187703595999</v>
      </c>
      <c r="T1155" s="217">
        <v>5.3290141965274103</v>
      </c>
      <c r="U1155" s="217">
        <v>4.9656723194914498</v>
      </c>
      <c r="V1155" s="217">
        <v>0.36334187703595999</v>
      </c>
      <c r="W1155" s="217">
        <v>5.3290141965274103</v>
      </c>
      <c r="X1155" s="217">
        <v>4.9656723194914498</v>
      </c>
      <c r="Y1155" s="217">
        <v>0.36334187703595999</v>
      </c>
    </row>
    <row r="1156" spans="2:25">
      <c r="B1156" s="217" t="s">
        <v>1324</v>
      </c>
      <c r="C1156" s="217" t="s">
        <v>169</v>
      </c>
      <c r="D1156" s="217" t="s">
        <v>155</v>
      </c>
      <c r="E1156" s="217" t="s">
        <v>88</v>
      </c>
      <c r="F1156" s="217" t="s">
        <v>5</v>
      </c>
      <c r="G1156" s="217" t="s">
        <v>5</v>
      </c>
      <c r="H1156" s="217" t="s">
        <v>178</v>
      </c>
      <c r="I1156" s="217">
        <v>28</v>
      </c>
      <c r="J1156" s="217">
        <v>28</v>
      </c>
      <c r="K1156" s="217">
        <v>0</v>
      </c>
      <c r="L1156" s="217">
        <v>121</v>
      </c>
      <c r="M1156" s="217">
        <v>5793.4606658189296</v>
      </c>
      <c r="N1156" s="217">
        <v>4.8330353160414701</v>
      </c>
      <c r="O1156" s="217">
        <v>4.8330353160414701</v>
      </c>
      <c r="P1156" s="217">
        <v>0</v>
      </c>
      <c r="Q1156" s="217">
        <v>4.8330353160414701</v>
      </c>
      <c r="R1156" s="217">
        <v>4.8330353160414701</v>
      </c>
      <c r="S1156" s="217">
        <v>0</v>
      </c>
      <c r="T1156" s="217">
        <v>4.8330353160414701</v>
      </c>
      <c r="U1156" s="217">
        <v>4.8330353160414701</v>
      </c>
      <c r="V1156" s="217">
        <v>0</v>
      </c>
      <c r="W1156" s="217">
        <v>4.8330353160414701</v>
      </c>
      <c r="X1156" s="217">
        <v>4.8330353160414701</v>
      </c>
      <c r="Y1156" s="217">
        <v>0</v>
      </c>
    </row>
    <row r="1157" spans="2:25">
      <c r="B1157" s="217" t="s">
        <v>1325</v>
      </c>
      <c r="C1157" s="217" t="s">
        <v>169</v>
      </c>
      <c r="D1157" s="217" t="s">
        <v>155</v>
      </c>
      <c r="E1157" s="217" t="s">
        <v>88</v>
      </c>
      <c r="F1157" s="217" t="s">
        <v>5</v>
      </c>
      <c r="G1157" s="217" t="s">
        <v>5</v>
      </c>
      <c r="H1157" s="217" t="s">
        <v>5</v>
      </c>
      <c r="I1157" s="217">
        <v>228</v>
      </c>
      <c r="J1157" s="217">
        <v>214</v>
      </c>
      <c r="K1157" s="217">
        <v>14</v>
      </c>
      <c r="L1157" s="217">
        <v>985</v>
      </c>
      <c r="M1157" s="217">
        <v>39440</v>
      </c>
      <c r="N1157" s="217">
        <v>5.7809330628803197</v>
      </c>
      <c r="O1157" s="217">
        <v>5.4259634888438102</v>
      </c>
      <c r="P1157" s="217">
        <v>0.35496957403651103</v>
      </c>
      <c r="Q1157" s="217">
        <v>5.7809330628803197</v>
      </c>
      <c r="R1157" s="217">
        <v>5.4259634888438102</v>
      </c>
      <c r="S1157" s="217">
        <v>0.35496957403651103</v>
      </c>
      <c r="T1157" s="217">
        <v>5.7809330628803197</v>
      </c>
      <c r="U1157" s="217">
        <v>5.4259634888438102</v>
      </c>
      <c r="V1157" s="217">
        <v>0.35496957403651103</v>
      </c>
      <c r="W1157" s="217">
        <v>5.7809330628803197</v>
      </c>
      <c r="X1157" s="217">
        <v>5.4259634888438102</v>
      </c>
      <c r="Y1157" s="217">
        <v>0.35496957403651103</v>
      </c>
    </row>
    <row r="1158" spans="2:25">
      <c r="B1158" s="217" t="s">
        <v>1326</v>
      </c>
      <c r="C1158" s="217" t="s">
        <v>169</v>
      </c>
      <c r="D1158" s="217" t="s">
        <v>15</v>
      </c>
      <c r="E1158" s="217" t="s">
        <v>86</v>
      </c>
      <c r="F1158" s="217" t="s">
        <v>12</v>
      </c>
      <c r="G1158" s="217" t="s">
        <v>10</v>
      </c>
      <c r="H1158" s="217" t="s">
        <v>170</v>
      </c>
      <c r="I1158" s="217">
        <v>0</v>
      </c>
      <c r="J1158" s="217">
        <v>0</v>
      </c>
      <c r="K1158" s="217">
        <v>0</v>
      </c>
      <c r="L1158" s="217">
        <v>2</v>
      </c>
      <c r="M1158" s="217">
        <v>352.13675213675202</v>
      </c>
      <c r="N1158" s="217">
        <v>0</v>
      </c>
      <c r="O1158" s="217">
        <v>0</v>
      </c>
      <c r="P1158" s="217">
        <v>0</v>
      </c>
      <c r="Q1158" s="217">
        <v>0</v>
      </c>
      <c r="R1158" s="217">
        <v>0</v>
      </c>
      <c r="S1158" s="217">
        <v>0</v>
      </c>
      <c r="T1158" s="217">
        <v>0</v>
      </c>
      <c r="U1158" s="217">
        <v>0</v>
      </c>
      <c r="V1158" s="217">
        <v>0</v>
      </c>
      <c r="W1158" s="217">
        <v>0</v>
      </c>
      <c r="X1158" s="217">
        <v>0</v>
      </c>
      <c r="Y1158" s="217">
        <v>0</v>
      </c>
    </row>
    <row r="1159" spans="2:25">
      <c r="B1159" s="217" t="s">
        <v>1327</v>
      </c>
      <c r="C1159" s="217" t="s">
        <v>169</v>
      </c>
      <c r="D1159" s="217" t="s">
        <v>15</v>
      </c>
      <c r="E1159" s="217" t="s">
        <v>86</v>
      </c>
      <c r="F1159" s="217" t="s">
        <v>12</v>
      </c>
      <c r="G1159" s="217" t="s">
        <v>10</v>
      </c>
      <c r="H1159" s="217" t="s">
        <v>172</v>
      </c>
      <c r="I1159" s="217">
        <v>5</v>
      </c>
      <c r="J1159" s="217">
        <v>5</v>
      </c>
      <c r="K1159" s="217">
        <v>0</v>
      </c>
      <c r="L1159" s="217">
        <v>7</v>
      </c>
      <c r="M1159" s="217">
        <v>440.17094017094001</v>
      </c>
      <c r="N1159" s="217">
        <v>11.3592233009709</v>
      </c>
      <c r="O1159" s="217">
        <v>11.3592233009709</v>
      </c>
      <c r="P1159" s="217">
        <v>0</v>
      </c>
      <c r="Q1159" s="217">
        <v>11.3592233009709</v>
      </c>
      <c r="R1159" s="217">
        <v>11.3592233009709</v>
      </c>
      <c r="S1159" s="217">
        <v>0</v>
      </c>
      <c r="T1159" s="217">
        <v>11.3592233009709</v>
      </c>
      <c r="U1159" s="217">
        <v>11.3592233009709</v>
      </c>
      <c r="V1159" s="217">
        <v>0</v>
      </c>
      <c r="W1159" s="217">
        <v>11.3592233009709</v>
      </c>
      <c r="X1159" s="217">
        <v>11.3592233009709</v>
      </c>
      <c r="Y1159" s="217">
        <v>0</v>
      </c>
    </row>
    <row r="1160" spans="2:25">
      <c r="B1160" s="217" t="s">
        <v>1328</v>
      </c>
      <c r="C1160" s="217" t="s">
        <v>169</v>
      </c>
      <c r="D1160" s="217" t="s">
        <v>15</v>
      </c>
      <c r="E1160" s="217" t="s">
        <v>86</v>
      </c>
      <c r="F1160" s="217" t="s">
        <v>12</v>
      </c>
      <c r="G1160" s="217" t="s">
        <v>10</v>
      </c>
      <c r="H1160" s="217" t="s">
        <v>174</v>
      </c>
      <c r="I1160" s="217">
        <v>3</v>
      </c>
      <c r="J1160" s="217">
        <v>3</v>
      </c>
      <c r="K1160" s="217">
        <v>0</v>
      </c>
      <c r="L1160" s="217">
        <v>6</v>
      </c>
      <c r="M1160" s="217">
        <v>495.19230769230802</v>
      </c>
      <c r="N1160" s="217">
        <v>6.0582524271844704</v>
      </c>
      <c r="O1160" s="217">
        <v>6.0582524271844704</v>
      </c>
      <c r="P1160" s="217">
        <v>0</v>
      </c>
      <c r="Q1160" s="217">
        <v>6.0582524271844704</v>
      </c>
      <c r="R1160" s="217">
        <v>6.0582524271844704</v>
      </c>
      <c r="S1160" s="217">
        <v>0</v>
      </c>
      <c r="T1160" s="217">
        <v>6.0582524271844704</v>
      </c>
      <c r="U1160" s="217">
        <v>6.0582524271844704</v>
      </c>
      <c r="V1160" s="217">
        <v>0</v>
      </c>
      <c r="W1160" s="217">
        <v>6.0582524271844704</v>
      </c>
      <c r="X1160" s="217">
        <v>6.0582524271844704</v>
      </c>
      <c r="Y1160" s="217">
        <v>0</v>
      </c>
    </row>
    <row r="1161" spans="2:25">
      <c r="B1161" s="217" t="s">
        <v>1329</v>
      </c>
      <c r="C1161" s="217" t="s">
        <v>169</v>
      </c>
      <c r="D1161" s="217" t="s">
        <v>15</v>
      </c>
      <c r="E1161" s="217" t="s">
        <v>86</v>
      </c>
      <c r="F1161" s="217" t="s">
        <v>12</v>
      </c>
      <c r="G1161" s="217" t="s">
        <v>10</v>
      </c>
      <c r="H1161" s="217" t="s">
        <v>176</v>
      </c>
      <c r="I1161" s="217">
        <v>5</v>
      </c>
      <c r="J1161" s="217">
        <v>5</v>
      </c>
      <c r="K1161" s="217">
        <v>0</v>
      </c>
      <c r="L1161" s="217">
        <v>11</v>
      </c>
      <c r="M1161" s="217">
        <v>825.32051282051304</v>
      </c>
      <c r="N1161" s="217">
        <v>6.0582524271844704</v>
      </c>
      <c r="O1161" s="217">
        <v>6.0582524271844704</v>
      </c>
      <c r="P1161" s="217">
        <v>0</v>
      </c>
      <c r="Q1161" s="217">
        <v>6.0582524271844704</v>
      </c>
      <c r="R1161" s="217">
        <v>6.0582524271844704</v>
      </c>
      <c r="S1161" s="217">
        <v>0</v>
      </c>
      <c r="T1161" s="217">
        <v>6.0582524271844704</v>
      </c>
      <c r="U1161" s="217">
        <v>6.0582524271844704</v>
      </c>
      <c r="V1161" s="217">
        <v>0</v>
      </c>
      <c r="W1161" s="217">
        <v>6.0582524271844704</v>
      </c>
      <c r="X1161" s="217">
        <v>6.0582524271844704</v>
      </c>
      <c r="Y1161" s="217">
        <v>0</v>
      </c>
    </row>
    <row r="1162" spans="2:25">
      <c r="B1162" s="217" t="s">
        <v>1330</v>
      </c>
      <c r="C1162" s="217" t="s">
        <v>169</v>
      </c>
      <c r="D1162" s="217" t="s">
        <v>15</v>
      </c>
      <c r="E1162" s="217" t="s">
        <v>86</v>
      </c>
      <c r="F1162" s="217" t="s">
        <v>12</v>
      </c>
      <c r="G1162" s="217" t="s">
        <v>10</v>
      </c>
      <c r="H1162" s="217" t="s">
        <v>178</v>
      </c>
      <c r="I1162" s="217">
        <v>11</v>
      </c>
      <c r="J1162" s="217">
        <v>11</v>
      </c>
      <c r="K1162" s="217">
        <v>0</v>
      </c>
      <c r="L1162" s="217">
        <v>45</v>
      </c>
      <c r="M1162" s="217">
        <v>3037.17948717949</v>
      </c>
      <c r="N1162" s="217">
        <v>3.6217813423385401</v>
      </c>
      <c r="O1162" s="217">
        <v>3.6217813423385401</v>
      </c>
      <c r="P1162" s="217">
        <v>0</v>
      </c>
      <c r="Q1162" s="217">
        <v>3.6217813423385401</v>
      </c>
      <c r="R1162" s="217">
        <v>3.6217813423385401</v>
      </c>
      <c r="S1162" s="217">
        <v>0</v>
      </c>
      <c r="T1162" s="217">
        <v>3.6217813423385401</v>
      </c>
      <c r="U1162" s="217">
        <v>3.6217813423385401</v>
      </c>
      <c r="V1162" s="217">
        <v>0</v>
      </c>
      <c r="W1162" s="217">
        <v>3.6217813423385401</v>
      </c>
      <c r="X1162" s="217">
        <v>3.6217813423385401</v>
      </c>
      <c r="Y1162" s="217">
        <v>0</v>
      </c>
    </row>
    <row r="1163" spans="2:25">
      <c r="B1163" s="217" t="s">
        <v>1331</v>
      </c>
      <c r="C1163" s="217" t="s">
        <v>169</v>
      </c>
      <c r="D1163" s="217" t="s">
        <v>15</v>
      </c>
      <c r="E1163" s="217" t="s">
        <v>86</v>
      </c>
      <c r="F1163" s="217" t="s">
        <v>12</v>
      </c>
      <c r="G1163" s="217" t="s">
        <v>10</v>
      </c>
      <c r="H1163" s="217" t="s">
        <v>5</v>
      </c>
      <c r="I1163" s="217">
        <v>24</v>
      </c>
      <c r="J1163" s="217">
        <v>24</v>
      </c>
      <c r="K1163" s="217">
        <v>0</v>
      </c>
      <c r="L1163" s="217">
        <v>71</v>
      </c>
      <c r="M1163" s="217">
        <v>5150</v>
      </c>
      <c r="N1163" s="217">
        <v>4.6601941747572804</v>
      </c>
      <c r="O1163" s="217">
        <v>4.6601941747572804</v>
      </c>
      <c r="P1163" s="217">
        <v>0</v>
      </c>
      <c r="Q1163" s="217">
        <v>4.6601941747572804</v>
      </c>
      <c r="R1163" s="217">
        <v>4.6601941747572804</v>
      </c>
      <c r="S1163" s="217">
        <v>0</v>
      </c>
      <c r="T1163" s="217">
        <v>4.6601941747572804</v>
      </c>
      <c r="U1163" s="217">
        <v>4.6601941747572804</v>
      </c>
      <c r="V1163" s="217">
        <v>0</v>
      </c>
      <c r="W1163" s="217">
        <v>4.6601941747572804</v>
      </c>
      <c r="X1163" s="217">
        <v>4.6601941747572804</v>
      </c>
      <c r="Y1163" s="217">
        <v>0</v>
      </c>
    </row>
    <row r="1164" spans="2:25">
      <c r="B1164" s="217" t="s">
        <v>1332</v>
      </c>
      <c r="C1164" s="217" t="s">
        <v>169</v>
      </c>
      <c r="D1164" s="217" t="s">
        <v>15</v>
      </c>
      <c r="E1164" s="217" t="s">
        <v>86</v>
      </c>
      <c r="F1164" s="217" t="s">
        <v>9</v>
      </c>
      <c r="G1164" s="217" t="s">
        <v>10</v>
      </c>
      <c r="H1164" s="217" t="s">
        <v>170</v>
      </c>
      <c r="I1164" s="217">
        <v>1</v>
      </c>
      <c r="J1164" s="217">
        <v>1</v>
      </c>
      <c r="K1164" s="217">
        <v>0</v>
      </c>
      <c r="L1164" s="217">
        <v>8</v>
      </c>
      <c r="M1164" s="217">
        <v>366.59405940594098</v>
      </c>
      <c r="N1164" s="217">
        <v>2.7278128882406998</v>
      </c>
      <c r="O1164" s="217">
        <v>2.7278128882406998</v>
      </c>
      <c r="P1164" s="217">
        <v>0</v>
      </c>
      <c r="Q1164" s="217">
        <v>2.7278128882406998</v>
      </c>
      <c r="R1164" s="217">
        <v>2.7278128882406998</v>
      </c>
      <c r="S1164" s="217">
        <v>0</v>
      </c>
      <c r="T1164" s="217">
        <v>2.7278128882406998</v>
      </c>
      <c r="U1164" s="217">
        <v>2.7278128882406998</v>
      </c>
      <c r="V1164" s="217">
        <v>0</v>
      </c>
      <c r="W1164" s="217">
        <v>2.7278128882406998</v>
      </c>
      <c r="X1164" s="217">
        <v>2.7278128882406998</v>
      </c>
      <c r="Y1164" s="217">
        <v>0</v>
      </c>
    </row>
    <row r="1165" spans="2:25">
      <c r="B1165" s="217" t="s">
        <v>1333</v>
      </c>
      <c r="C1165" s="217" t="s">
        <v>169</v>
      </c>
      <c r="D1165" s="217" t="s">
        <v>15</v>
      </c>
      <c r="E1165" s="217" t="s">
        <v>86</v>
      </c>
      <c r="F1165" s="217" t="s">
        <v>9</v>
      </c>
      <c r="G1165" s="217" t="s">
        <v>10</v>
      </c>
      <c r="H1165" s="217" t="s">
        <v>172</v>
      </c>
      <c r="I1165" s="217">
        <v>2</v>
      </c>
      <c r="J1165" s="217">
        <v>2</v>
      </c>
      <c r="K1165" s="217">
        <v>0</v>
      </c>
      <c r="L1165" s="217">
        <v>7</v>
      </c>
      <c r="M1165" s="217">
        <v>511.00990099009903</v>
      </c>
      <c r="N1165" s="217">
        <v>3.9138184918236099</v>
      </c>
      <c r="O1165" s="217">
        <v>3.9138184918236099</v>
      </c>
      <c r="P1165" s="217">
        <v>0</v>
      </c>
      <c r="Q1165" s="217">
        <v>3.9138184918236099</v>
      </c>
      <c r="R1165" s="217">
        <v>3.9138184918236099</v>
      </c>
      <c r="S1165" s="217">
        <v>0</v>
      </c>
      <c r="T1165" s="217">
        <v>3.9138184918236099</v>
      </c>
      <c r="U1165" s="217">
        <v>3.9138184918236099</v>
      </c>
      <c r="V1165" s="217">
        <v>0</v>
      </c>
      <c r="W1165" s="217">
        <v>3.9138184918236099</v>
      </c>
      <c r="X1165" s="217">
        <v>3.9138184918236099</v>
      </c>
      <c r="Y1165" s="217">
        <v>0</v>
      </c>
    </row>
    <row r="1166" spans="2:25">
      <c r="B1166" s="217" t="s">
        <v>1334</v>
      </c>
      <c r="C1166" s="217" t="s">
        <v>169</v>
      </c>
      <c r="D1166" s="217" t="s">
        <v>15</v>
      </c>
      <c r="E1166" s="217" t="s">
        <v>86</v>
      </c>
      <c r="F1166" s="217" t="s">
        <v>9</v>
      </c>
      <c r="G1166" s="217" t="s">
        <v>10</v>
      </c>
      <c r="H1166" s="217" t="s">
        <v>174</v>
      </c>
      <c r="I1166" s="217">
        <v>0</v>
      </c>
      <c r="J1166" s="217">
        <v>0</v>
      </c>
      <c r="K1166" s="217">
        <v>0</v>
      </c>
      <c r="L1166" s="217">
        <v>12</v>
      </c>
      <c r="M1166" s="217">
        <v>555.44554455445598</v>
      </c>
      <c r="N1166" s="217">
        <v>0</v>
      </c>
      <c r="O1166" s="217">
        <v>0</v>
      </c>
      <c r="P1166" s="217">
        <v>0</v>
      </c>
      <c r="Q1166" s="217">
        <v>0</v>
      </c>
      <c r="R1166" s="217">
        <v>0</v>
      </c>
      <c r="S1166" s="217">
        <v>0</v>
      </c>
      <c r="T1166" s="217">
        <v>0</v>
      </c>
      <c r="U1166" s="217">
        <v>0</v>
      </c>
      <c r="V1166" s="217">
        <v>0</v>
      </c>
      <c r="W1166" s="217">
        <v>0</v>
      </c>
      <c r="X1166" s="217">
        <v>0</v>
      </c>
      <c r="Y1166" s="217">
        <v>0</v>
      </c>
    </row>
    <row r="1167" spans="2:25">
      <c r="B1167" s="217" t="s">
        <v>1335</v>
      </c>
      <c r="C1167" s="217" t="s">
        <v>169</v>
      </c>
      <c r="D1167" s="217" t="s">
        <v>15</v>
      </c>
      <c r="E1167" s="217" t="s">
        <v>86</v>
      </c>
      <c r="F1167" s="217" t="s">
        <v>9</v>
      </c>
      <c r="G1167" s="217" t="s">
        <v>10</v>
      </c>
      <c r="H1167" s="217" t="s">
        <v>176</v>
      </c>
      <c r="I1167" s="217">
        <v>0</v>
      </c>
      <c r="J1167" s="217">
        <v>0</v>
      </c>
      <c r="K1167" s="217">
        <v>0</v>
      </c>
      <c r="L1167" s="217">
        <v>23</v>
      </c>
      <c r="M1167" s="217">
        <v>877.60396039603995</v>
      </c>
      <c r="N1167" s="217">
        <v>0</v>
      </c>
      <c r="O1167" s="217">
        <v>0</v>
      </c>
      <c r="P1167" s="217">
        <v>0</v>
      </c>
      <c r="Q1167" s="217">
        <v>0</v>
      </c>
      <c r="R1167" s="217">
        <v>0</v>
      </c>
      <c r="S1167" s="217">
        <v>0</v>
      </c>
      <c r="T1167" s="217">
        <v>0</v>
      </c>
      <c r="U1167" s="217">
        <v>0</v>
      </c>
      <c r="V1167" s="217">
        <v>0</v>
      </c>
      <c r="W1167" s="217">
        <v>0</v>
      </c>
      <c r="X1167" s="217">
        <v>0</v>
      </c>
      <c r="Y1167" s="217">
        <v>0</v>
      </c>
    </row>
    <row r="1168" spans="2:25">
      <c r="B1168" s="217" t="s">
        <v>1336</v>
      </c>
      <c r="C1168" s="217" t="s">
        <v>169</v>
      </c>
      <c r="D1168" s="217" t="s">
        <v>15</v>
      </c>
      <c r="E1168" s="217" t="s">
        <v>86</v>
      </c>
      <c r="F1168" s="217" t="s">
        <v>9</v>
      </c>
      <c r="G1168" s="217" t="s">
        <v>10</v>
      </c>
      <c r="H1168" s="217" t="s">
        <v>178</v>
      </c>
      <c r="I1168" s="217">
        <v>1</v>
      </c>
      <c r="J1168" s="217">
        <v>1</v>
      </c>
      <c r="K1168" s="217">
        <v>0</v>
      </c>
      <c r="L1168" s="217">
        <v>59</v>
      </c>
      <c r="M1168" s="217">
        <v>3299.3465346534699</v>
      </c>
      <c r="N1168" s="217">
        <v>0.30309032091563298</v>
      </c>
      <c r="O1168" s="217">
        <v>0.30309032091563298</v>
      </c>
      <c r="P1168" s="217">
        <v>0</v>
      </c>
      <c r="Q1168" s="217">
        <v>0.30309032091563298</v>
      </c>
      <c r="R1168" s="217">
        <v>0.30309032091563298</v>
      </c>
      <c r="S1168" s="217">
        <v>0</v>
      </c>
      <c r="T1168" s="217">
        <v>0.30309032091563298</v>
      </c>
      <c r="U1168" s="217">
        <v>0.30309032091563298</v>
      </c>
      <c r="V1168" s="217">
        <v>0</v>
      </c>
      <c r="W1168" s="217">
        <v>0.30309032091563298</v>
      </c>
      <c r="X1168" s="217">
        <v>0.30309032091563298</v>
      </c>
      <c r="Y1168" s="217">
        <v>0</v>
      </c>
    </row>
    <row r="1169" spans="2:25">
      <c r="B1169" s="217" t="s">
        <v>1337</v>
      </c>
      <c r="C1169" s="217" t="s">
        <v>169</v>
      </c>
      <c r="D1169" s="217" t="s">
        <v>15</v>
      </c>
      <c r="E1169" s="217" t="s">
        <v>86</v>
      </c>
      <c r="F1169" s="217" t="s">
        <v>9</v>
      </c>
      <c r="G1169" s="217" t="s">
        <v>10</v>
      </c>
      <c r="H1169" s="217" t="s">
        <v>5</v>
      </c>
      <c r="I1169" s="217">
        <v>4</v>
      </c>
      <c r="J1169" s="217">
        <v>4</v>
      </c>
      <c r="K1169" s="217">
        <v>0</v>
      </c>
      <c r="L1169" s="217">
        <v>109</v>
      </c>
      <c r="M1169" s="217">
        <v>5610</v>
      </c>
      <c r="N1169" s="217">
        <v>0.71301247771835996</v>
      </c>
      <c r="O1169" s="217">
        <v>0.71301247771835996</v>
      </c>
      <c r="P1169" s="217">
        <v>0</v>
      </c>
      <c r="Q1169" s="217">
        <v>0.71301247771835996</v>
      </c>
      <c r="R1169" s="217">
        <v>0.71301247771835996</v>
      </c>
      <c r="S1169" s="217">
        <v>0</v>
      </c>
      <c r="T1169" s="217">
        <v>0.71301247771835996</v>
      </c>
      <c r="U1169" s="217">
        <v>0.71301247771835996</v>
      </c>
      <c r="V1169" s="217">
        <v>0</v>
      </c>
      <c r="W1169" s="217">
        <v>0.71301247771835996</v>
      </c>
      <c r="X1169" s="217">
        <v>0.71301247771835996</v>
      </c>
      <c r="Y1169" s="217">
        <v>0</v>
      </c>
    </row>
    <row r="1170" spans="2:25">
      <c r="B1170" s="217" t="s">
        <v>1338</v>
      </c>
      <c r="C1170" s="217" t="s">
        <v>169</v>
      </c>
      <c r="D1170" s="217" t="s">
        <v>15</v>
      </c>
      <c r="E1170" s="217" t="s">
        <v>86</v>
      </c>
      <c r="F1170" s="217" t="s">
        <v>5</v>
      </c>
      <c r="G1170" s="217" t="s">
        <v>10</v>
      </c>
      <c r="H1170" s="217" t="s">
        <v>170</v>
      </c>
      <c r="I1170" s="217">
        <v>1</v>
      </c>
      <c r="J1170" s="217">
        <v>1</v>
      </c>
      <c r="K1170" s="217">
        <v>0</v>
      </c>
      <c r="L1170" s="217">
        <v>10</v>
      </c>
      <c r="M1170" s="217">
        <v>718.730811542693</v>
      </c>
      <c r="N1170" s="217">
        <v>1.3913414924477601</v>
      </c>
      <c r="O1170" s="217">
        <v>1.3913414924477601</v>
      </c>
      <c r="P1170" s="217">
        <v>0</v>
      </c>
      <c r="Q1170" s="217">
        <v>1.3913414924477601</v>
      </c>
      <c r="R1170" s="217">
        <v>1.3913414924477601</v>
      </c>
      <c r="S1170" s="217">
        <v>0</v>
      </c>
      <c r="T1170" s="217">
        <v>1.3913414924477601</v>
      </c>
      <c r="U1170" s="217">
        <v>1.3913414924477601</v>
      </c>
      <c r="V1170" s="217">
        <v>0</v>
      </c>
      <c r="W1170" s="217">
        <v>1.3913414924477601</v>
      </c>
      <c r="X1170" s="217">
        <v>1.3913414924477601</v>
      </c>
      <c r="Y1170" s="217">
        <v>0</v>
      </c>
    </row>
    <row r="1171" spans="2:25">
      <c r="B1171" s="217" t="s">
        <v>1339</v>
      </c>
      <c r="C1171" s="217" t="s">
        <v>169</v>
      </c>
      <c r="D1171" s="217" t="s">
        <v>15</v>
      </c>
      <c r="E1171" s="217" t="s">
        <v>86</v>
      </c>
      <c r="F1171" s="217" t="s">
        <v>5</v>
      </c>
      <c r="G1171" s="217" t="s">
        <v>10</v>
      </c>
      <c r="H1171" s="217" t="s">
        <v>172</v>
      </c>
      <c r="I1171" s="217">
        <v>7</v>
      </c>
      <c r="J1171" s="217">
        <v>7</v>
      </c>
      <c r="K1171" s="217">
        <v>0</v>
      </c>
      <c r="L1171" s="217">
        <v>14</v>
      </c>
      <c r="M1171" s="217">
        <v>951.18084116103898</v>
      </c>
      <c r="N1171" s="217">
        <v>7.3592735440882002</v>
      </c>
      <c r="O1171" s="217">
        <v>7.3592735440882002</v>
      </c>
      <c r="P1171" s="217">
        <v>0</v>
      </c>
      <c r="Q1171" s="217">
        <v>7.3592735440882002</v>
      </c>
      <c r="R1171" s="217">
        <v>7.3592735440882002</v>
      </c>
      <c r="S1171" s="217">
        <v>0</v>
      </c>
      <c r="T1171" s="217">
        <v>7.3592735440882002</v>
      </c>
      <c r="U1171" s="217">
        <v>7.3592735440882002</v>
      </c>
      <c r="V1171" s="217">
        <v>0</v>
      </c>
      <c r="W1171" s="217">
        <v>7.3592735440882002</v>
      </c>
      <c r="X1171" s="217">
        <v>7.3592735440882002</v>
      </c>
      <c r="Y1171" s="217">
        <v>0</v>
      </c>
    </row>
    <row r="1172" spans="2:25">
      <c r="B1172" s="217" t="s">
        <v>1340</v>
      </c>
      <c r="C1172" s="217" t="s">
        <v>169</v>
      </c>
      <c r="D1172" s="217" t="s">
        <v>15</v>
      </c>
      <c r="E1172" s="217" t="s">
        <v>86</v>
      </c>
      <c r="F1172" s="217" t="s">
        <v>5</v>
      </c>
      <c r="G1172" s="217" t="s">
        <v>10</v>
      </c>
      <c r="H1172" s="217" t="s">
        <v>174</v>
      </c>
      <c r="I1172" s="217">
        <v>3</v>
      </c>
      <c r="J1172" s="217">
        <v>3</v>
      </c>
      <c r="K1172" s="217">
        <v>0</v>
      </c>
      <c r="L1172" s="217">
        <v>18</v>
      </c>
      <c r="M1172" s="217">
        <v>1050.6378522467601</v>
      </c>
      <c r="N1172" s="217">
        <v>2.8554082585018001</v>
      </c>
      <c r="O1172" s="217">
        <v>2.8554082585018001</v>
      </c>
      <c r="P1172" s="217">
        <v>0</v>
      </c>
      <c r="Q1172" s="217">
        <v>2.8554082585018001</v>
      </c>
      <c r="R1172" s="217">
        <v>2.8554082585018001</v>
      </c>
      <c r="S1172" s="217">
        <v>0</v>
      </c>
      <c r="T1172" s="217">
        <v>2.8554082585018001</v>
      </c>
      <c r="U1172" s="217">
        <v>2.8554082585018001</v>
      </c>
      <c r="V1172" s="217">
        <v>0</v>
      </c>
      <c r="W1172" s="217">
        <v>2.8554082585018001</v>
      </c>
      <c r="X1172" s="217">
        <v>2.8554082585018001</v>
      </c>
      <c r="Y1172" s="217">
        <v>0</v>
      </c>
    </row>
    <row r="1173" spans="2:25">
      <c r="B1173" s="217" t="s">
        <v>1341</v>
      </c>
      <c r="C1173" s="217" t="s">
        <v>169</v>
      </c>
      <c r="D1173" s="217" t="s">
        <v>15</v>
      </c>
      <c r="E1173" s="217" t="s">
        <v>86</v>
      </c>
      <c r="F1173" s="217" t="s">
        <v>5</v>
      </c>
      <c r="G1173" s="217" t="s">
        <v>10</v>
      </c>
      <c r="H1173" s="217" t="s">
        <v>176</v>
      </c>
      <c r="I1173" s="217">
        <v>5</v>
      </c>
      <c r="J1173" s="217">
        <v>5</v>
      </c>
      <c r="K1173" s="217">
        <v>0</v>
      </c>
      <c r="L1173" s="217">
        <v>34</v>
      </c>
      <c r="M1173" s="217">
        <v>1702.92447321655</v>
      </c>
      <c r="N1173" s="217">
        <v>2.9361255173905598</v>
      </c>
      <c r="O1173" s="217">
        <v>2.9361255173905598</v>
      </c>
      <c r="P1173" s="217">
        <v>0</v>
      </c>
      <c r="Q1173" s="217">
        <v>2.9361255173905598</v>
      </c>
      <c r="R1173" s="217">
        <v>2.9361255173905598</v>
      </c>
      <c r="S1173" s="217">
        <v>0</v>
      </c>
      <c r="T1173" s="217">
        <v>2.9361255173905598</v>
      </c>
      <c r="U1173" s="217">
        <v>2.9361255173905598</v>
      </c>
      <c r="V1173" s="217">
        <v>0</v>
      </c>
      <c r="W1173" s="217">
        <v>2.9361255173905598</v>
      </c>
      <c r="X1173" s="217">
        <v>2.9361255173905598</v>
      </c>
      <c r="Y1173" s="217">
        <v>0</v>
      </c>
    </row>
    <row r="1174" spans="2:25">
      <c r="B1174" s="217" t="s">
        <v>1342</v>
      </c>
      <c r="C1174" s="217" t="s">
        <v>169</v>
      </c>
      <c r="D1174" s="217" t="s">
        <v>15</v>
      </c>
      <c r="E1174" s="217" t="s">
        <v>86</v>
      </c>
      <c r="F1174" s="217" t="s">
        <v>5</v>
      </c>
      <c r="G1174" s="217" t="s">
        <v>10</v>
      </c>
      <c r="H1174" s="217" t="s">
        <v>178</v>
      </c>
      <c r="I1174" s="217">
        <v>12</v>
      </c>
      <c r="J1174" s="217">
        <v>12</v>
      </c>
      <c r="K1174" s="217">
        <v>0</v>
      </c>
      <c r="L1174" s="217">
        <v>104</v>
      </c>
      <c r="M1174" s="217">
        <v>6336.5260218329504</v>
      </c>
      <c r="N1174" s="217">
        <v>1.8937821700176301</v>
      </c>
      <c r="O1174" s="217">
        <v>1.8937821700176301</v>
      </c>
      <c r="P1174" s="217">
        <v>0</v>
      </c>
      <c r="Q1174" s="217">
        <v>1.8937821700176301</v>
      </c>
      <c r="R1174" s="217">
        <v>1.8937821700176301</v>
      </c>
      <c r="S1174" s="217">
        <v>0</v>
      </c>
      <c r="T1174" s="217">
        <v>1.8937821700176301</v>
      </c>
      <c r="U1174" s="217">
        <v>1.8937821700176301</v>
      </c>
      <c r="V1174" s="217">
        <v>0</v>
      </c>
      <c r="W1174" s="217">
        <v>1.8937821700176301</v>
      </c>
      <c r="X1174" s="217">
        <v>1.8937821700176301</v>
      </c>
      <c r="Y1174" s="217">
        <v>0</v>
      </c>
    </row>
    <row r="1175" spans="2:25">
      <c r="B1175" s="217" t="s">
        <v>1343</v>
      </c>
      <c r="C1175" s="217" t="s">
        <v>169</v>
      </c>
      <c r="D1175" s="217" t="s">
        <v>15</v>
      </c>
      <c r="E1175" s="217" t="s">
        <v>86</v>
      </c>
      <c r="F1175" s="217" t="s">
        <v>5</v>
      </c>
      <c r="G1175" s="217" t="s">
        <v>10</v>
      </c>
      <c r="H1175" s="217" t="s">
        <v>5</v>
      </c>
      <c r="I1175" s="217">
        <v>28</v>
      </c>
      <c r="J1175" s="217">
        <v>28</v>
      </c>
      <c r="K1175" s="217">
        <v>0</v>
      </c>
      <c r="L1175" s="217">
        <v>180</v>
      </c>
      <c r="M1175" s="217">
        <v>10760</v>
      </c>
      <c r="N1175" s="217">
        <v>2.6022304832713798</v>
      </c>
      <c r="O1175" s="217">
        <v>2.6022304832713798</v>
      </c>
      <c r="P1175" s="217">
        <v>0</v>
      </c>
      <c r="Q1175" s="217">
        <v>2.6022304832713798</v>
      </c>
      <c r="R1175" s="217">
        <v>2.6022304832713798</v>
      </c>
      <c r="S1175" s="217">
        <v>0</v>
      </c>
      <c r="T1175" s="217">
        <v>2.6022304832713798</v>
      </c>
      <c r="U1175" s="217">
        <v>2.6022304832713798</v>
      </c>
      <c r="V1175" s="217">
        <v>0</v>
      </c>
      <c r="W1175" s="217">
        <v>2.6022304832713798</v>
      </c>
      <c r="X1175" s="217">
        <v>2.6022304832713798</v>
      </c>
      <c r="Y1175" s="217">
        <v>0</v>
      </c>
    </row>
    <row r="1176" spans="2:25">
      <c r="B1176" s="217" t="s">
        <v>1344</v>
      </c>
      <c r="C1176" s="217" t="s">
        <v>169</v>
      </c>
      <c r="D1176" s="217" t="s">
        <v>15</v>
      </c>
      <c r="E1176" s="217" t="s">
        <v>86</v>
      </c>
      <c r="F1176" s="217" t="s">
        <v>12</v>
      </c>
      <c r="G1176" s="217" t="s">
        <v>49</v>
      </c>
      <c r="H1176" s="217" t="s">
        <v>170</v>
      </c>
      <c r="I1176" s="217">
        <v>4</v>
      </c>
      <c r="J1176" s="217">
        <v>4</v>
      </c>
      <c r="K1176" s="217">
        <v>0</v>
      </c>
      <c r="L1176" s="217">
        <v>25</v>
      </c>
      <c r="M1176" s="217">
        <v>2530.7939914163098</v>
      </c>
      <c r="N1176" s="217">
        <v>1.58053164878959</v>
      </c>
      <c r="O1176" s="217">
        <v>1.58053164878959</v>
      </c>
      <c r="P1176" s="217">
        <v>0</v>
      </c>
      <c r="Q1176" s="217">
        <v>1.58053164878959</v>
      </c>
      <c r="R1176" s="217">
        <v>1.58053164878959</v>
      </c>
      <c r="S1176" s="217">
        <v>0</v>
      </c>
      <c r="T1176" s="217">
        <v>1.58053164878959</v>
      </c>
      <c r="U1176" s="217">
        <v>1.58053164878959</v>
      </c>
      <c r="V1176" s="217">
        <v>0</v>
      </c>
      <c r="W1176" s="217">
        <v>1.58053164878959</v>
      </c>
      <c r="X1176" s="217">
        <v>1.58053164878959</v>
      </c>
      <c r="Y1176" s="217">
        <v>0</v>
      </c>
    </row>
    <row r="1177" spans="2:25">
      <c r="B1177" s="217" t="s">
        <v>1345</v>
      </c>
      <c r="C1177" s="217" t="s">
        <v>169</v>
      </c>
      <c r="D1177" s="217" t="s">
        <v>15</v>
      </c>
      <c r="E1177" s="217" t="s">
        <v>86</v>
      </c>
      <c r="F1177" s="217" t="s">
        <v>12</v>
      </c>
      <c r="G1177" s="217" t="s">
        <v>49</v>
      </c>
      <c r="H1177" s="217" t="s">
        <v>172</v>
      </c>
      <c r="I1177" s="217">
        <v>5</v>
      </c>
      <c r="J1177" s="217">
        <v>5</v>
      </c>
      <c r="K1177" s="217">
        <v>0</v>
      </c>
      <c r="L1177" s="217">
        <v>25</v>
      </c>
      <c r="M1177" s="217">
        <v>2630.2575107296102</v>
      </c>
      <c r="N1177" s="217">
        <v>1.90095455657991</v>
      </c>
      <c r="O1177" s="217">
        <v>1.90095455657991</v>
      </c>
      <c r="P1177" s="217">
        <v>0</v>
      </c>
      <c r="Q1177" s="217">
        <v>1.90095455657991</v>
      </c>
      <c r="R1177" s="217">
        <v>1.90095455657991</v>
      </c>
      <c r="S1177" s="217">
        <v>0</v>
      </c>
      <c r="T1177" s="217">
        <v>1.90095455657991</v>
      </c>
      <c r="U1177" s="217">
        <v>1.90095455657991</v>
      </c>
      <c r="V1177" s="217">
        <v>0</v>
      </c>
      <c r="W1177" s="217">
        <v>1.90095455657991</v>
      </c>
      <c r="X1177" s="217">
        <v>1.90095455657991</v>
      </c>
      <c r="Y1177" s="217">
        <v>0</v>
      </c>
    </row>
    <row r="1178" spans="2:25">
      <c r="B1178" s="217" t="s">
        <v>1346</v>
      </c>
      <c r="C1178" s="217" t="s">
        <v>169</v>
      </c>
      <c r="D1178" s="217" t="s">
        <v>15</v>
      </c>
      <c r="E1178" s="217" t="s">
        <v>86</v>
      </c>
      <c r="F1178" s="217" t="s">
        <v>12</v>
      </c>
      <c r="G1178" s="217" t="s">
        <v>49</v>
      </c>
      <c r="H1178" s="217" t="s">
        <v>174</v>
      </c>
      <c r="I1178" s="217">
        <v>3</v>
      </c>
      <c r="J1178" s="217">
        <v>3</v>
      </c>
      <c r="K1178" s="217">
        <v>0</v>
      </c>
      <c r="L1178" s="217">
        <v>22</v>
      </c>
      <c r="M1178" s="217">
        <v>2044.5278969957101</v>
      </c>
      <c r="N1178" s="217">
        <v>1.46733140907898</v>
      </c>
      <c r="O1178" s="217">
        <v>1.46733140907898</v>
      </c>
      <c r="P1178" s="217">
        <v>0</v>
      </c>
      <c r="Q1178" s="217">
        <v>1.46733140907898</v>
      </c>
      <c r="R1178" s="217">
        <v>1.46733140907898</v>
      </c>
      <c r="S1178" s="217">
        <v>0</v>
      </c>
      <c r="T1178" s="217">
        <v>1.46733140907898</v>
      </c>
      <c r="U1178" s="217">
        <v>1.46733140907898</v>
      </c>
      <c r="V1178" s="217">
        <v>0</v>
      </c>
      <c r="W1178" s="217">
        <v>1.46733140907898</v>
      </c>
      <c r="X1178" s="217">
        <v>1.46733140907898</v>
      </c>
      <c r="Y1178" s="217">
        <v>0</v>
      </c>
    </row>
    <row r="1179" spans="2:25">
      <c r="B1179" s="217" t="s">
        <v>1347</v>
      </c>
      <c r="C1179" s="217" t="s">
        <v>169</v>
      </c>
      <c r="D1179" s="217" t="s">
        <v>15</v>
      </c>
      <c r="E1179" s="217" t="s">
        <v>86</v>
      </c>
      <c r="F1179" s="217" t="s">
        <v>12</v>
      </c>
      <c r="G1179" s="217" t="s">
        <v>49</v>
      </c>
      <c r="H1179" s="217" t="s">
        <v>176</v>
      </c>
      <c r="I1179" s="217">
        <v>6</v>
      </c>
      <c r="J1179" s="217">
        <v>6</v>
      </c>
      <c r="K1179" s="217">
        <v>0</v>
      </c>
      <c r="L1179" s="217">
        <v>25</v>
      </c>
      <c r="M1179" s="217">
        <v>1657.72532188841</v>
      </c>
      <c r="N1179" s="217">
        <v>3.6194174757281599</v>
      </c>
      <c r="O1179" s="217">
        <v>3.6194174757281599</v>
      </c>
      <c r="P1179" s="217">
        <v>0</v>
      </c>
      <c r="Q1179" s="217">
        <v>3.6194174757281599</v>
      </c>
      <c r="R1179" s="217">
        <v>3.6194174757281599</v>
      </c>
      <c r="S1179" s="217">
        <v>0</v>
      </c>
      <c r="T1179" s="217">
        <v>3.6194174757281599</v>
      </c>
      <c r="U1179" s="217">
        <v>3.6194174757281599</v>
      </c>
      <c r="V1179" s="217">
        <v>0</v>
      </c>
      <c r="W1179" s="217">
        <v>3.6194174757281599</v>
      </c>
      <c r="X1179" s="217">
        <v>3.6194174757281599</v>
      </c>
      <c r="Y1179" s="217">
        <v>0</v>
      </c>
    </row>
    <row r="1180" spans="2:25">
      <c r="B1180" s="217" t="s">
        <v>1348</v>
      </c>
      <c r="C1180" s="217" t="s">
        <v>169</v>
      </c>
      <c r="D1180" s="217" t="s">
        <v>15</v>
      </c>
      <c r="E1180" s="217" t="s">
        <v>86</v>
      </c>
      <c r="F1180" s="217" t="s">
        <v>12</v>
      </c>
      <c r="G1180" s="217" t="s">
        <v>49</v>
      </c>
      <c r="H1180" s="217" t="s">
        <v>178</v>
      </c>
      <c r="I1180" s="217">
        <v>8</v>
      </c>
      <c r="J1180" s="217">
        <v>8</v>
      </c>
      <c r="K1180" s="217">
        <v>0</v>
      </c>
      <c r="L1180" s="217">
        <v>18</v>
      </c>
      <c r="M1180" s="217">
        <v>1436.6952789699601</v>
      </c>
      <c r="N1180" s="217">
        <v>5.56833457804332</v>
      </c>
      <c r="O1180" s="217">
        <v>5.56833457804332</v>
      </c>
      <c r="P1180" s="217">
        <v>0</v>
      </c>
      <c r="Q1180" s="217">
        <v>5.56833457804332</v>
      </c>
      <c r="R1180" s="217">
        <v>5.56833457804332</v>
      </c>
      <c r="S1180" s="217">
        <v>0</v>
      </c>
      <c r="T1180" s="217">
        <v>5.56833457804332</v>
      </c>
      <c r="U1180" s="217">
        <v>5.56833457804332</v>
      </c>
      <c r="V1180" s="217">
        <v>0</v>
      </c>
      <c r="W1180" s="217">
        <v>5.56833457804332</v>
      </c>
      <c r="X1180" s="217">
        <v>5.56833457804332</v>
      </c>
      <c r="Y1180" s="217">
        <v>0</v>
      </c>
    </row>
    <row r="1181" spans="2:25">
      <c r="B1181" s="217" t="s">
        <v>1349</v>
      </c>
      <c r="C1181" s="217" t="s">
        <v>169</v>
      </c>
      <c r="D1181" s="217" t="s">
        <v>15</v>
      </c>
      <c r="E1181" s="217" t="s">
        <v>86</v>
      </c>
      <c r="F1181" s="217" t="s">
        <v>12</v>
      </c>
      <c r="G1181" s="217" t="s">
        <v>49</v>
      </c>
      <c r="H1181" s="217" t="s">
        <v>5</v>
      </c>
      <c r="I1181" s="217">
        <v>26</v>
      </c>
      <c r="J1181" s="217">
        <v>26</v>
      </c>
      <c r="K1181" s="217">
        <v>0</v>
      </c>
      <c r="L1181" s="217">
        <v>115</v>
      </c>
      <c r="M1181" s="217">
        <v>10300</v>
      </c>
      <c r="N1181" s="217">
        <v>2.5242718446601899</v>
      </c>
      <c r="O1181" s="217">
        <v>2.5242718446601899</v>
      </c>
      <c r="P1181" s="217">
        <v>0</v>
      </c>
      <c r="Q1181" s="217">
        <v>2.5242718446601899</v>
      </c>
      <c r="R1181" s="217">
        <v>2.5242718446601899</v>
      </c>
      <c r="S1181" s="217">
        <v>0</v>
      </c>
      <c r="T1181" s="217">
        <v>2.5242718446601899</v>
      </c>
      <c r="U1181" s="217">
        <v>2.5242718446601899</v>
      </c>
      <c r="V1181" s="217">
        <v>0</v>
      </c>
      <c r="W1181" s="217">
        <v>2.5242718446601899</v>
      </c>
      <c r="X1181" s="217">
        <v>2.5242718446601899</v>
      </c>
      <c r="Y1181" s="217">
        <v>0</v>
      </c>
    </row>
    <row r="1182" spans="2:25">
      <c r="B1182" s="217" t="s">
        <v>1350</v>
      </c>
      <c r="C1182" s="217" t="s">
        <v>169</v>
      </c>
      <c r="D1182" s="217" t="s">
        <v>15</v>
      </c>
      <c r="E1182" s="217" t="s">
        <v>86</v>
      </c>
      <c r="F1182" s="217" t="s">
        <v>9</v>
      </c>
      <c r="G1182" s="217" t="s">
        <v>49</v>
      </c>
      <c r="H1182" s="217" t="s">
        <v>170</v>
      </c>
      <c r="I1182" s="217">
        <v>1</v>
      </c>
      <c r="J1182" s="217">
        <v>1</v>
      </c>
      <c r="K1182" s="217">
        <v>0</v>
      </c>
      <c r="L1182" s="217">
        <v>36</v>
      </c>
      <c r="M1182" s="217">
        <v>2713.6408243375899</v>
      </c>
      <c r="N1182" s="217">
        <v>0.36850860697237098</v>
      </c>
      <c r="O1182" s="217">
        <v>0.36850860697237098</v>
      </c>
      <c r="P1182" s="217">
        <v>0</v>
      </c>
      <c r="Q1182" s="217">
        <v>0.36850860697237098</v>
      </c>
      <c r="R1182" s="217">
        <v>0.36850860697237098</v>
      </c>
      <c r="S1182" s="217">
        <v>0</v>
      </c>
      <c r="T1182" s="217">
        <v>0.36850860697237098</v>
      </c>
      <c r="U1182" s="217">
        <v>0.36850860697237098</v>
      </c>
      <c r="V1182" s="217">
        <v>0</v>
      </c>
      <c r="W1182" s="217">
        <v>0.36850860697237098</v>
      </c>
      <c r="X1182" s="217">
        <v>0.36850860697237098</v>
      </c>
      <c r="Y1182" s="217">
        <v>0</v>
      </c>
    </row>
    <row r="1183" spans="2:25">
      <c r="B1183" s="217" t="s">
        <v>1351</v>
      </c>
      <c r="C1183" s="217" t="s">
        <v>169</v>
      </c>
      <c r="D1183" s="217" t="s">
        <v>15</v>
      </c>
      <c r="E1183" s="217" t="s">
        <v>86</v>
      </c>
      <c r="F1183" s="217" t="s">
        <v>9</v>
      </c>
      <c r="G1183" s="217" t="s">
        <v>49</v>
      </c>
      <c r="H1183" s="217" t="s">
        <v>172</v>
      </c>
      <c r="I1183" s="217">
        <v>4</v>
      </c>
      <c r="J1183" s="217">
        <v>4</v>
      </c>
      <c r="K1183" s="217">
        <v>0</v>
      </c>
      <c r="L1183" s="217">
        <v>55</v>
      </c>
      <c r="M1183" s="217">
        <v>2844.9460255152098</v>
      </c>
      <c r="N1183" s="217">
        <v>1.4060020696791999</v>
      </c>
      <c r="O1183" s="217">
        <v>1.4060020696791999</v>
      </c>
      <c r="P1183" s="217">
        <v>0</v>
      </c>
      <c r="Q1183" s="217">
        <v>1.4060020696791999</v>
      </c>
      <c r="R1183" s="217">
        <v>1.4060020696791999</v>
      </c>
      <c r="S1183" s="217">
        <v>0</v>
      </c>
      <c r="T1183" s="217">
        <v>1.4060020696791999</v>
      </c>
      <c r="U1183" s="217">
        <v>1.4060020696791999</v>
      </c>
      <c r="V1183" s="217">
        <v>0</v>
      </c>
      <c r="W1183" s="217">
        <v>1.4060020696791999</v>
      </c>
      <c r="X1183" s="217">
        <v>1.4060020696791999</v>
      </c>
      <c r="Y1183" s="217">
        <v>0</v>
      </c>
    </row>
    <row r="1184" spans="2:25">
      <c r="B1184" s="217" t="s">
        <v>1352</v>
      </c>
      <c r="C1184" s="217" t="s">
        <v>169</v>
      </c>
      <c r="D1184" s="217" t="s">
        <v>15</v>
      </c>
      <c r="E1184" s="217" t="s">
        <v>86</v>
      </c>
      <c r="F1184" s="217" t="s">
        <v>9</v>
      </c>
      <c r="G1184" s="217" t="s">
        <v>49</v>
      </c>
      <c r="H1184" s="217" t="s">
        <v>174</v>
      </c>
      <c r="I1184" s="217">
        <v>0</v>
      </c>
      <c r="J1184" s="217">
        <v>0</v>
      </c>
      <c r="K1184" s="217">
        <v>0</v>
      </c>
      <c r="L1184" s="217">
        <v>33</v>
      </c>
      <c r="M1184" s="217">
        <v>2177.4779195289502</v>
      </c>
      <c r="N1184" s="217">
        <v>0</v>
      </c>
      <c r="O1184" s="217">
        <v>0</v>
      </c>
      <c r="P1184" s="217">
        <v>0</v>
      </c>
      <c r="Q1184" s="217">
        <v>0</v>
      </c>
      <c r="R1184" s="217">
        <v>0</v>
      </c>
      <c r="S1184" s="217">
        <v>0</v>
      </c>
      <c r="T1184" s="217">
        <v>0</v>
      </c>
      <c r="U1184" s="217">
        <v>0</v>
      </c>
      <c r="V1184" s="217">
        <v>0</v>
      </c>
      <c r="W1184" s="217">
        <v>0</v>
      </c>
      <c r="X1184" s="217">
        <v>0</v>
      </c>
      <c r="Y1184" s="217">
        <v>0</v>
      </c>
    </row>
    <row r="1185" spans="2:25">
      <c r="B1185" s="217" t="s">
        <v>1353</v>
      </c>
      <c r="C1185" s="217" t="s">
        <v>169</v>
      </c>
      <c r="D1185" s="217" t="s">
        <v>15</v>
      </c>
      <c r="E1185" s="217" t="s">
        <v>86</v>
      </c>
      <c r="F1185" s="217" t="s">
        <v>9</v>
      </c>
      <c r="G1185" s="217" t="s">
        <v>49</v>
      </c>
      <c r="H1185" s="217" t="s">
        <v>176</v>
      </c>
      <c r="I1185" s="217">
        <v>1</v>
      </c>
      <c r="J1185" s="217">
        <v>1</v>
      </c>
      <c r="K1185" s="217">
        <v>0</v>
      </c>
      <c r="L1185" s="217">
        <v>25</v>
      </c>
      <c r="M1185" s="217">
        <v>1728.8518155054001</v>
      </c>
      <c r="N1185" s="217">
        <v>0.578418572969291</v>
      </c>
      <c r="O1185" s="217">
        <v>0.578418572969291</v>
      </c>
      <c r="P1185" s="217">
        <v>0</v>
      </c>
      <c r="Q1185" s="217">
        <v>0.578418572969291</v>
      </c>
      <c r="R1185" s="217">
        <v>0.578418572969291</v>
      </c>
      <c r="S1185" s="217">
        <v>0</v>
      </c>
      <c r="T1185" s="217">
        <v>0.578418572969291</v>
      </c>
      <c r="U1185" s="217">
        <v>0.578418572969291</v>
      </c>
      <c r="V1185" s="217">
        <v>0</v>
      </c>
      <c r="W1185" s="217">
        <v>0.578418572969291</v>
      </c>
      <c r="X1185" s="217">
        <v>0.578418572969291</v>
      </c>
      <c r="Y1185" s="217">
        <v>0</v>
      </c>
    </row>
    <row r="1186" spans="2:25">
      <c r="B1186" s="217" t="s">
        <v>1354</v>
      </c>
      <c r="C1186" s="217" t="s">
        <v>169</v>
      </c>
      <c r="D1186" s="217" t="s">
        <v>15</v>
      </c>
      <c r="E1186" s="217" t="s">
        <v>86</v>
      </c>
      <c r="F1186" s="217" t="s">
        <v>9</v>
      </c>
      <c r="G1186" s="217" t="s">
        <v>49</v>
      </c>
      <c r="H1186" s="217" t="s">
        <v>178</v>
      </c>
      <c r="I1186" s="217">
        <v>0</v>
      </c>
      <c r="J1186" s="217">
        <v>0</v>
      </c>
      <c r="K1186" s="217">
        <v>0</v>
      </c>
      <c r="L1186" s="217">
        <v>29</v>
      </c>
      <c r="M1186" s="217">
        <v>1685.0834151128599</v>
      </c>
      <c r="N1186" s="217">
        <v>0</v>
      </c>
      <c r="O1186" s="217">
        <v>0</v>
      </c>
      <c r="P1186" s="217">
        <v>0</v>
      </c>
      <c r="Q1186" s="217">
        <v>0</v>
      </c>
      <c r="R1186" s="217">
        <v>0</v>
      </c>
      <c r="S1186" s="217">
        <v>0</v>
      </c>
      <c r="T1186" s="217">
        <v>0</v>
      </c>
      <c r="U1186" s="217">
        <v>0</v>
      </c>
      <c r="V1186" s="217">
        <v>0</v>
      </c>
      <c r="W1186" s="217">
        <v>0</v>
      </c>
      <c r="X1186" s="217">
        <v>0</v>
      </c>
      <c r="Y1186" s="217">
        <v>0</v>
      </c>
    </row>
    <row r="1187" spans="2:25">
      <c r="B1187" s="217" t="s">
        <v>1355</v>
      </c>
      <c r="C1187" s="217" t="s">
        <v>169</v>
      </c>
      <c r="D1187" s="217" t="s">
        <v>15</v>
      </c>
      <c r="E1187" s="217" t="s">
        <v>86</v>
      </c>
      <c r="F1187" s="217" t="s">
        <v>9</v>
      </c>
      <c r="G1187" s="217" t="s">
        <v>49</v>
      </c>
      <c r="H1187" s="217" t="s">
        <v>5</v>
      </c>
      <c r="I1187" s="217">
        <v>6</v>
      </c>
      <c r="J1187" s="217">
        <v>6</v>
      </c>
      <c r="K1187" s="217">
        <v>0</v>
      </c>
      <c r="L1187" s="217">
        <v>178</v>
      </c>
      <c r="M1187" s="217">
        <v>11150</v>
      </c>
      <c r="N1187" s="217">
        <v>0.53811659192825101</v>
      </c>
      <c r="O1187" s="217">
        <v>0.53811659192825101</v>
      </c>
      <c r="P1187" s="217">
        <v>0</v>
      </c>
      <c r="Q1187" s="217">
        <v>0.53811659192825101</v>
      </c>
      <c r="R1187" s="217">
        <v>0.53811659192825101</v>
      </c>
      <c r="S1187" s="217">
        <v>0</v>
      </c>
      <c r="T1187" s="217">
        <v>0.53811659192825101</v>
      </c>
      <c r="U1187" s="217">
        <v>0.53811659192825101</v>
      </c>
      <c r="V1187" s="217">
        <v>0</v>
      </c>
      <c r="W1187" s="217">
        <v>0.53811659192825101</v>
      </c>
      <c r="X1187" s="217">
        <v>0.53811659192825101</v>
      </c>
      <c r="Y1187" s="217">
        <v>0</v>
      </c>
    </row>
    <row r="1188" spans="2:25">
      <c r="B1188" s="217" t="s">
        <v>1356</v>
      </c>
      <c r="C1188" s="217" t="s">
        <v>169</v>
      </c>
      <c r="D1188" s="217" t="s">
        <v>15</v>
      </c>
      <c r="E1188" s="217" t="s">
        <v>86</v>
      </c>
      <c r="F1188" s="217" t="s">
        <v>5</v>
      </c>
      <c r="G1188" s="217" t="s">
        <v>49</v>
      </c>
      <c r="H1188" s="217" t="s">
        <v>170</v>
      </c>
      <c r="I1188" s="217">
        <v>5</v>
      </c>
      <c r="J1188" s="217">
        <v>5</v>
      </c>
      <c r="K1188" s="217">
        <v>0</v>
      </c>
      <c r="L1188" s="217">
        <v>61</v>
      </c>
      <c r="M1188" s="217">
        <v>5244.4348157538998</v>
      </c>
      <c r="N1188" s="217">
        <v>0.95339158091552001</v>
      </c>
      <c r="O1188" s="217">
        <v>0.95339158091552001</v>
      </c>
      <c r="P1188" s="217">
        <v>0</v>
      </c>
      <c r="Q1188" s="217">
        <v>0.95339158091552001</v>
      </c>
      <c r="R1188" s="217">
        <v>0.95339158091552001</v>
      </c>
      <c r="S1188" s="217">
        <v>0</v>
      </c>
      <c r="T1188" s="217">
        <v>0.95339158091552001</v>
      </c>
      <c r="U1188" s="217">
        <v>0.95339158091552001</v>
      </c>
      <c r="V1188" s="217">
        <v>0</v>
      </c>
      <c r="W1188" s="217">
        <v>0.95339158091552001</v>
      </c>
      <c r="X1188" s="217">
        <v>0.95339158091552001</v>
      </c>
      <c r="Y1188" s="217">
        <v>0</v>
      </c>
    </row>
    <row r="1189" spans="2:25">
      <c r="B1189" s="217" t="s">
        <v>1357</v>
      </c>
      <c r="C1189" s="217" t="s">
        <v>169</v>
      </c>
      <c r="D1189" s="217" t="s">
        <v>15</v>
      </c>
      <c r="E1189" s="217" t="s">
        <v>86</v>
      </c>
      <c r="F1189" s="217" t="s">
        <v>5</v>
      </c>
      <c r="G1189" s="217" t="s">
        <v>49</v>
      </c>
      <c r="H1189" s="217" t="s">
        <v>172</v>
      </c>
      <c r="I1189" s="217">
        <v>9</v>
      </c>
      <c r="J1189" s="217">
        <v>9</v>
      </c>
      <c r="K1189" s="217">
        <v>0</v>
      </c>
      <c r="L1189" s="217">
        <v>80</v>
      </c>
      <c r="M1189" s="217">
        <v>5475.2035362448296</v>
      </c>
      <c r="N1189" s="217">
        <v>1.64377450818434</v>
      </c>
      <c r="O1189" s="217">
        <v>1.64377450818434</v>
      </c>
      <c r="P1189" s="217">
        <v>0</v>
      </c>
      <c r="Q1189" s="217">
        <v>1.64377450818434</v>
      </c>
      <c r="R1189" s="217">
        <v>1.64377450818434</v>
      </c>
      <c r="S1189" s="217">
        <v>0</v>
      </c>
      <c r="T1189" s="217">
        <v>1.64377450818434</v>
      </c>
      <c r="U1189" s="217">
        <v>1.64377450818434</v>
      </c>
      <c r="V1189" s="217">
        <v>0</v>
      </c>
      <c r="W1189" s="217">
        <v>1.64377450818434</v>
      </c>
      <c r="X1189" s="217">
        <v>1.64377450818434</v>
      </c>
      <c r="Y1189" s="217">
        <v>0</v>
      </c>
    </row>
    <row r="1190" spans="2:25">
      <c r="B1190" s="217" t="s">
        <v>1358</v>
      </c>
      <c r="C1190" s="217" t="s">
        <v>169</v>
      </c>
      <c r="D1190" s="217" t="s">
        <v>15</v>
      </c>
      <c r="E1190" s="217" t="s">
        <v>86</v>
      </c>
      <c r="F1190" s="217" t="s">
        <v>5</v>
      </c>
      <c r="G1190" s="217" t="s">
        <v>49</v>
      </c>
      <c r="H1190" s="217" t="s">
        <v>174</v>
      </c>
      <c r="I1190" s="217">
        <v>3</v>
      </c>
      <c r="J1190" s="217">
        <v>3</v>
      </c>
      <c r="K1190" s="217">
        <v>0</v>
      </c>
      <c r="L1190" s="217">
        <v>55</v>
      </c>
      <c r="M1190" s="217">
        <v>4222.0058165246601</v>
      </c>
      <c r="N1190" s="217">
        <v>0.71056273495839195</v>
      </c>
      <c r="O1190" s="217">
        <v>0.71056273495839195</v>
      </c>
      <c r="P1190" s="217">
        <v>0</v>
      </c>
      <c r="Q1190" s="217">
        <v>0.71056273495839195</v>
      </c>
      <c r="R1190" s="217">
        <v>0.71056273495839195</v>
      </c>
      <c r="S1190" s="217">
        <v>0</v>
      </c>
      <c r="T1190" s="217">
        <v>0.71056273495839195</v>
      </c>
      <c r="U1190" s="217">
        <v>0.71056273495839195</v>
      </c>
      <c r="V1190" s="217">
        <v>0</v>
      </c>
      <c r="W1190" s="217">
        <v>0.71056273495839195</v>
      </c>
      <c r="X1190" s="217">
        <v>0.71056273495839195</v>
      </c>
      <c r="Y1190" s="217">
        <v>0</v>
      </c>
    </row>
    <row r="1191" spans="2:25">
      <c r="B1191" s="217" t="s">
        <v>1359</v>
      </c>
      <c r="C1191" s="217" t="s">
        <v>169</v>
      </c>
      <c r="D1191" s="217" t="s">
        <v>15</v>
      </c>
      <c r="E1191" s="217" t="s">
        <v>86</v>
      </c>
      <c r="F1191" s="217" t="s">
        <v>5</v>
      </c>
      <c r="G1191" s="217" t="s">
        <v>49</v>
      </c>
      <c r="H1191" s="217" t="s">
        <v>176</v>
      </c>
      <c r="I1191" s="217">
        <v>7</v>
      </c>
      <c r="J1191" s="217">
        <v>7</v>
      </c>
      <c r="K1191" s="217">
        <v>0</v>
      </c>
      <c r="L1191" s="217">
        <v>50</v>
      </c>
      <c r="M1191" s="217">
        <v>3386.5771373938101</v>
      </c>
      <c r="N1191" s="217">
        <v>2.0669837762464098</v>
      </c>
      <c r="O1191" s="217">
        <v>2.0669837762464098</v>
      </c>
      <c r="P1191" s="217">
        <v>0</v>
      </c>
      <c r="Q1191" s="217">
        <v>2.0669837762464098</v>
      </c>
      <c r="R1191" s="217">
        <v>2.0669837762464098</v>
      </c>
      <c r="S1191" s="217">
        <v>0</v>
      </c>
      <c r="T1191" s="217">
        <v>2.0669837762464098</v>
      </c>
      <c r="U1191" s="217">
        <v>2.0669837762464098</v>
      </c>
      <c r="V1191" s="217">
        <v>0</v>
      </c>
      <c r="W1191" s="217">
        <v>2.0669837762464098</v>
      </c>
      <c r="X1191" s="217">
        <v>2.0669837762464098</v>
      </c>
      <c r="Y1191" s="217">
        <v>0</v>
      </c>
    </row>
    <row r="1192" spans="2:25">
      <c r="B1192" s="217" t="s">
        <v>1360</v>
      </c>
      <c r="C1192" s="217" t="s">
        <v>169</v>
      </c>
      <c r="D1192" s="217" t="s">
        <v>15</v>
      </c>
      <c r="E1192" s="217" t="s">
        <v>86</v>
      </c>
      <c r="F1192" s="217" t="s">
        <v>5</v>
      </c>
      <c r="G1192" s="217" t="s">
        <v>49</v>
      </c>
      <c r="H1192" s="217" t="s">
        <v>178</v>
      </c>
      <c r="I1192" s="217">
        <v>8</v>
      </c>
      <c r="J1192" s="217">
        <v>8</v>
      </c>
      <c r="K1192" s="217">
        <v>0</v>
      </c>
      <c r="L1192" s="217">
        <v>47</v>
      </c>
      <c r="M1192" s="217">
        <v>3121.77869408281</v>
      </c>
      <c r="N1192" s="217">
        <v>2.5626416168332602</v>
      </c>
      <c r="O1192" s="217">
        <v>2.5626416168332602</v>
      </c>
      <c r="P1192" s="217">
        <v>0</v>
      </c>
      <c r="Q1192" s="217">
        <v>2.5626416168332602</v>
      </c>
      <c r="R1192" s="217">
        <v>2.5626416168332602</v>
      </c>
      <c r="S1192" s="217">
        <v>0</v>
      </c>
      <c r="T1192" s="217">
        <v>2.5626416168332602</v>
      </c>
      <c r="U1192" s="217">
        <v>2.5626416168332602</v>
      </c>
      <c r="V1192" s="217">
        <v>0</v>
      </c>
      <c r="W1192" s="217">
        <v>2.5626416168332602</v>
      </c>
      <c r="X1192" s="217">
        <v>2.5626416168332602</v>
      </c>
      <c r="Y1192" s="217">
        <v>0</v>
      </c>
    </row>
    <row r="1193" spans="2:25">
      <c r="B1193" s="217" t="s">
        <v>1361</v>
      </c>
      <c r="C1193" s="217" t="s">
        <v>169</v>
      </c>
      <c r="D1193" s="217" t="s">
        <v>15</v>
      </c>
      <c r="E1193" s="217" t="s">
        <v>86</v>
      </c>
      <c r="F1193" s="217" t="s">
        <v>5</v>
      </c>
      <c r="G1193" s="217" t="s">
        <v>49</v>
      </c>
      <c r="H1193" s="217" t="s">
        <v>5</v>
      </c>
      <c r="I1193" s="217">
        <v>32</v>
      </c>
      <c r="J1193" s="217">
        <v>32</v>
      </c>
      <c r="K1193" s="217">
        <v>0</v>
      </c>
      <c r="L1193" s="217">
        <v>293</v>
      </c>
      <c r="M1193" s="217">
        <v>21450</v>
      </c>
      <c r="N1193" s="217">
        <v>1.49184149184149</v>
      </c>
      <c r="O1193" s="217">
        <v>1.49184149184149</v>
      </c>
      <c r="P1193" s="217">
        <v>0</v>
      </c>
      <c r="Q1193" s="217">
        <v>1.49184149184149</v>
      </c>
      <c r="R1193" s="217">
        <v>1.49184149184149</v>
      </c>
      <c r="S1193" s="217">
        <v>0</v>
      </c>
      <c r="T1193" s="217">
        <v>1.49184149184149</v>
      </c>
      <c r="U1193" s="217">
        <v>1.49184149184149</v>
      </c>
      <c r="V1193" s="217">
        <v>0</v>
      </c>
      <c r="W1193" s="217">
        <v>1.49184149184149</v>
      </c>
      <c r="X1193" s="217">
        <v>1.49184149184149</v>
      </c>
      <c r="Y1193" s="217">
        <v>0</v>
      </c>
    </row>
    <row r="1194" spans="2:25">
      <c r="B1194" s="217" t="s">
        <v>1362</v>
      </c>
      <c r="C1194" s="217" t="s">
        <v>169</v>
      </c>
      <c r="D1194" s="217" t="s">
        <v>15</v>
      </c>
      <c r="E1194" s="217" t="s">
        <v>86</v>
      </c>
      <c r="F1194" s="217" t="s">
        <v>12</v>
      </c>
      <c r="G1194" s="217" t="s">
        <v>13</v>
      </c>
      <c r="H1194" s="217" t="s">
        <v>170</v>
      </c>
      <c r="I1194" s="217">
        <v>0</v>
      </c>
      <c r="J1194" s="217">
        <v>0</v>
      </c>
      <c r="K1194" s="217">
        <v>0</v>
      </c>
      <c r="L1194" s="217">
        <v>4</v>
      </c>
      <c r="M1194" s="217">
        <v>141.77852348993301</v>
      </c>
      <c r="N1194" s="217">
        <v>0</v>
      </c>
      <c r="O1194" s="217">
        <v>0</v>
      </c>
      <c r="P1194" s="217">
        <v>0</v>
      </c>
      <c r="Q1194" s="217">
        <v>0</v>
      </c>
      <c r="R1194" s="217">
        <v>0</v>
      </c>
      <c r="S1194" s="217">
        <v>0</v>
      </c>
      <c r="T1194" s="217">
        <v>0</v>
      </c>
      <c r="U1194" s="217">
        <v>0</v>
      </c>
      <c r="V1194" s="217">
        <v>0</v>
      </c>
      <c r="W1194" s="217">
        <v>0</v>
      </c>
      <c r="X1194" s="217">
        <v>0</v>
      </c>
      <c r="Y1194" s="217">
        <v>0</v>
      </c>
    </row>
    <row r="1195" spans="2:25">
      <c r="B1195" s="217" t="s">
        <v>1363</v>
      </c>
      <c r="C1195" s="217" t="s">
        <v>169</v>
      </c>
      <c r="D1195" s="217" t="s">
        <v>15</v>
      </c>
      <c r="E1195" s="217" t="s">
        <v>86</v>
      </c>
      <c r="F1195" s="217" t="s">
        <v>12</v>
      </c>
      <c r="G1195" s="217" t="s">
        <v>13</v>
      </c>
      <c r="H1195" s="217" t="s">
        <v>172</v>
      </c>
      <c r="I1195" s="217">
        <v>2</v>
      </c>
      <c r="J1195" s="217">
        <v>2</v>
      </c>
      <c r="K1195" s="217">
        <v>0</v>
      </c>
      <c r="L1195" s="217">
        <v>2</v>
      </c>
      <c r="M1195" s="217">
        <v>196.30872483221501</v>
      </c>
      <c r="N1195" s="217">
        <v>10.1880341880342</v>
      </c>
      <c r="O1195" s="217">
        <v>10.1880341880342</v>
      </c>
      <c r="P1195" s="217">
        <v>0</v>
      </c>
      <c r="Q1195" s="217">
        <v>10.1880341880342</v>
      </c>
      <c r="R1195" s="217">
        <v>10.1880341880342</v>
      </c>
      <c r="S1195" s="217">
        <v>0</v>
      </c>
      <c r="T1195" s="217">
        <v>10.1880341880342</v>
      </c>
      <c r="U1195" s="217">
        <v>10.1880341880342</v>
      </c>
      <c r="V1195" s="217">
        <v>0</v>
      </c>
      <c r="W1195" s="217">
        <v>10.1880341880342</v>
      </c>
      <c r="X1195" s="217">
        <v>10.1880341880342</v>
      </c>
      <c r="Y1195" s="217">
        <v>0</v>
      </c>
    </row>
    <row r="1196" spans="2:25">
      <c r="B1196" s="217" t="s">
        <v>1364</v>
      </c>
      <c r="C1196" s="217" t="s">
        <v>169</v>
      </c>
      <c r="D1196" s="217" t="s">
        <v>15</v>
      </c>
      <c r="E1196" s="217" t="s">
        <v>86</v>
      </c>
      <c r="F1196" s="217" t="s">
        <v>12</v>
      </c>
      <c r="G1196" s="217" t="s">
        <v>13</v>
      </c>
      <c r="H1196" s="217" t="s">
        <v>174</v>
      </c>
      <c r="I1196" s="217">
        <v>0</v>
      </c>
      <c r="J1196" s="217">
        <v>0</v>
      </c>
      <c r="K1196" s="217">
        <v>0</v>
      </c>
      <c r="L1196" s="217">
        <v>2</v>
      </c>
      <c r="M1196" s="217">
        <v>348.99328859060398</v>
      </c>
      <c r="N1196" s="217">
        <v>0</v>
      </c>
      <c r="O1196" s="217">
        <v>0</v>
      </c>
      <c r="P1196" s="217">
        <v>0</v>
      </c>
      <c r="Q1196" s="217">
        <v>0</v>
      </c>
      <c r="R1196" s="217">
        <v>0</v>
      </c>
      <c r="S1196" s="217">
        <v>0</v>
      </c>
      <c r="T1196" s="217">
        <v>0</v>
      </c>
      <c r="U1196" s="217">
        <v>0</v>
      </c>
      <c r="V1196" s="217">
        <v>0</v>
      </c>
      <c r="W1196" s="217">
        <v>0</v>
      </c>
      <c r="X1196" s="217">
        <v>0</v>
      </c>
      <c r="Y1196" s="217">
        <v>0</v>
      </c>
    </row>
    <row r="1197" spans="2:25">
      <c r="B1197" s="217" t="s">
        <v>1365</v>
      </c>
      <c r="C1197" s="217" t="s">
        <v>169</v>
      </c>
      <c r="D1197" s="217" t="s">
        <v>15</v>
      </c>
      <c r="E1197" s="217" t="s">
        <v>86</v>
      </c>
      <c r="F1197" s="217" t="s">
        <v>12</v>
      </c>
      <c r="G1197" s="217" t="s">
        <v>13</v>
      </c>
      <c r="H1197" s="217" t="s">
        <v>176</v>
      </c>
      <c r="I1197" s="217">
        <v>0</v>
      </c>
      <c r="J1197" s="217">
        <v>0</v>
      </c>
      <c r="K1197" s="217">
        <v>0</v>
      </c>
      <c r="L1197" s="217">
        <v>16</v>
      </c>
      <c r="M1197" s="217">
        <v>894.295302013423</v>
      </c>
      <c r="N1197" s="217">
        <v>0</v>
      </c>
      <c r="O1197" s="217">
        <v>0</v>
      </c>
      <c r="P1197" s="217">
        <v>0</v>
      </c>
      <c r="Q1197" s="217">
        <v>0</v>
      </c>
      <c r="R1197" s="217">
        <v>0</v>
      </c>
      <c r="S1197" s="217">
        <v>0</v>
      </c>
      <c r="T1197" s="217">
        <v>0</v>
      </c>
      <c r="U1197" s="217">
        <v>0</v>
      </c>
      <c r="V1197" s="217">
        <v>0</v>
      </c>
      <c r="W1197" s="217">
        <v>0</v>
      </c>
      <c r="X1197" s="217">
        <v>0</v>
      </c>
      <c r="Y1197" s="217">
        <v>0</v>
      </c>
    </row>
    <row r="1198" spans="2:25">
      <c r="B1198" s="217" t="s">
        <v>1366</v>
      </c>
      <c r="C1198" s="217" t="s">
        <v>169</v>
      </c>
      <c r="D1198" s="217" t="s">
        <v>15</v>
      </c>
      <c r="E1198" s="217" t="s">
        <v>86</v>
      </c>
      <c r="F1198" s="217" t="s">
        <v>12</v>
      </c>
      <c r="G1198" s="217" t="s">
        <v>13</v>
      </c>
      <c r="H1198" s="217" t="s">
        <v>178</v>
      </c>
      <c r="I1198" s="217">
        <v>9</v>
      </c>
      <c r="J1198" s="217">
        <v>9</v>
      </c>
      <c r="K1198" s="217">
        <v>0</v>
      </c>
      <c r="L1198" s="217">
        <v>74</v>
      </c>
      <c r="M1198" s="217">
        <v>4918.6241610738298</v>
      </c>
      <c r="N1198" s="217">
        <v>1.8297799761214399</v>
      </c>
      <c r="O1198" s="217">
        <v>1.8297799761214399</v>
      </c>
      <c r="P1198" s="217">
        <v>0</v>
      </c>
      <c r="Q1198" s="217">
        <v>1.8297799761214399</v>
      </c>
      <c r="R1198" s="217">
        <v>1.8297799761214399</v>
      </c>
      <c r="S1198" s="217">
        <v>0</v>
      </c>
      <c r="T1198" s="217">
        <v>1.8297799761214399</v>
      </c>
      <c r="U1198" s="217">
        <v>1.8297799761214399</v>
      </c>
      <c r="V1198" s="217">
        <v>0</v>
      </c>
      <c r="W1198" s="217">
        <v>1.8297799761214399</v>
      </c>
      <c r="X1198" s="217">
        <v>1.8297799761214399</v>
      </c>
      <c r="Y1198" s="217">
        <v>0</v>
      </c>
    </row>
    <row r="1199" spans="2:25">
      <c r="B1199" s="217" t="s">
        <v>1367</v>
      </c>
      <c r="C1199" s="217" t="s">
        <v>169</v>
      </c>
      <c r="D1199" s="217" t="s">
        <v>15</v>
      </c>
      <c r="E1199" s="217" t="s">
        <v>86</v>
      </c>
      <c r="F1199" s="217" t="s">
        <v>12</v>
      </c>
      <c r="G1199" s="217" t="s">
        <v>13</v>
      </c>
      <c r="H1199" s="217" t="s">
        <v>5</v>
      </c>
      <c r="I1199" s="217">
        <v>11</v>
      </c>
      <c r="J1199" s="217">
        <v>11</v>
      </c>
      <c r="K1199" s="217">
        <v>0</v>
      </c>
      <c r="L1199" s="217">
        <v>98</v>
      </c>
      <c r="M1199" s="217">
        <v>6500</v>
      </c>
      <c r="N1199" s="217">
        <v>1.6923076923076901</v>
      </c>
      <c r="O1199" s="217">
        <v>1.6923076923076901</v>
      </c>
      <c r="P1199" s="217">
        <v>0</v>
      </c>
      <c r="Q1199" s="217">
        <v>1.6923076923076901</v>
      </c>
      <c r="R1199" s="217">
        <v>1.6923076923076901</v>
      </c>
      <c r="S1199" s="217">
        <v>0</v>
      </c>
      <c r="T1199" s="217">
        <v>1.6923076923076901</v>
      </c>
      <c r="U1199" s="217">
        <v>1.6923076923076901</v>
      </c>
      <c r="V1199" s="217">
        <v>0</v>
      </c>
      <c r="W1199" s="217">
        <v>1.6923076923076901</v>
      </c>
      <c r="X1199" s="217">
        <v>1.6923076923076901</v>
      </c>
      <c r="Y1199" s="217">
        <v>0</v>
      </c>
    </row>
    <row r="1200" spans="2:25">
      <c r="B1200" s="217" t="s">
        <v>1368</v>
      </c>
      <c r="C1200" s="217" t="s">
        <v>169</v>
      </c>
      <c r="D1200" s="217" t="s">
        <v>15</v>
      </c>
      <c r="E1200" s="217" t="s">
        <v>86</v>
      </c>
      <c r="F1200" s="217" t="s">
        <v>9</v>
      </c>
      <c r="G1200" s="217" t="s">
        <v>13</v>
      </c>
      <c r="H1200" s="217" t="s">
        <v>170</v>
      </c>
      <c r="I1200" s="217">
        <v>0</v>
      </c>
      <c r="J1200" s="217">
        <v>0</v>
      </c>
      <c r="K1200" s="217">
        <v>0</v>
      </c>
      <c r="L1200" s="217">
        <v>2</v>
      </c>
      <c r="M1200" s="217">
        <v>122.101806239737</v>
      </c>
      <c r="N1200" s="217">
        <v>0</v>
      </c>
      <c r="O1200" s="217">
        <v>0</v>
      </c>
      <c r="P1200" s="217">
        <v>0</v>
      </c>
      <c r="Q1200" s="217">
        <v>0</v>
      </c>
      <c r="R1200" s="217">
        <v>0</v>
      </c>
      <c r="S1200" s="217">
        <v>0</v>
      </c>
      <c r="T1200" s="217">
        <v>0</v>
      </c>
      <c r="U1200" s="217">
        <v>0</v>
      </c>
      <c r="V1200" s="217">
        <v>0</v>
      </c>
      <c r="W1200" s="217">
        <v>0</v>
      </c>
      <c r="X1200" s="217">
        <v>0</v>
      </c>
      <c r="Y1200" s="217">
        <v>0</v>
      </c>
    </row>
    <row r="1201" spans="2:25">
      <c r="B1201" s="217" t="s">
        <v>1369</v>
      </c>
      <c r="C1201" s="217" t="s">
        <v>169</v>
      </c>
      <c r="D1201" s="217" t="s">
        <v>15</v>
      </c>
      <c r="E1201" s="217" t="s">
        <v>86</v>
      </c>
      <c r="F1201" s="217" t="s">
        <v>9</v>
      </c>
      <c r="G1201" s="217" t="s">
        <v>13</v>
      </c>
      <c r="H1201" s="217" t="s">
        <v>172</v>
      </c>
      <c r="I1201" s="217">
        <v>0</v>
      </c>
      <c r="J1201" s="217">
        <v>0</v>
      </c>
      <c r="K1201" s="217">
        <v>0</v>
      </c>
      <c r="L1201" s="217">
        <v>3</v>
      </c>
      <c r="M1201" s="217">
        <v>210.90311986863699</v>
      </c>
      <c r="N1201" s="217">
        <v>0</v>
      </c>
      <c r="O1201" s="217">
        <v>0</v>
      </c>
      <c r="P1201" s="217">
        <v>0</v>
      </c>
      <c r="Q1201" s="217">
        <v>0</v>
      </c>
      <c r="R1201" s="217">
        <v>0</v>
      </c>
      <c r="S1201" s="217">
        <v>0</v>
      </c>
      <c r="T1201" s="217">
        <v>0</v>
      </c>
      <c r="U1201" s="217">
        <v>0</v>
      </c>
      <c r="V1201" s="217">
        <v>0</v>
      </c>
      <c r="W1201" s="217">
        <v>0</v>
      </c>
      <c r="X1201" s="217">
        <v>0</v>
      </c>
      <c r="Y1201" s="217">
        <v>0</v>
      </c>
    </row>
    <row r="1202" spans="2:25">
      <c r="B1202" s="217" t="s">
        <v>1370</v>
      </c>
      <c r="C1202" s="217" t="s">
        <v>169</v>
      </c>
      <c r="D1202" s="217" t="s">
        <v>15</v>
      </c>
      <c r="E1202" s="217" t="s">
        <v>86</v>
      </c>
      <c r="F1202" s="217" t="s">
        <v>9</v>
      </c>
      <c r="G1202" s="217" t="s">
        <v>13</v>
      </c>
      <c r="H1202" s="217" t="s">
        <v>174</v>
      </c>
      <c r="I1202" s="217">
        <v>0</v>
      </c>
      <c r="J1202" s="217">
        <v>0</v>
      </c>
      <c r="K1202" s="217">
        <v>0</v>
      </c>
      <c r="L1202" s="217">
        <v>4</v>
      </c>
      <c r="M1202" s="217">
        <v>355.20525451559899</v>
      </c>
      <c r="N1202" s="217">
        <v>0</v>
      </c>
      <c r="O1202" s="217">
        <v>0</v>
      </c>
      <c r="P1202" s="217">
        <v>0</v>
      </c>
      <c r="Q1202" s="217">
        <v>0</v>
      </c>
      <c r="R1202" s="217">
        <v>0</v>
      </c>
      <c r="S1202" s="217">
        <v>0</v>
      </c>
      <c r="T1202" s="217">
        <v>0</v>
      </c>
      <c r="U1202" s="217">
        <v>0</v>
      </c>
      <c r="V1202" s="217">
        <v>0</v>
      </c>
      <c r="W1202" s="217">
        <v>0</v>
      </c>
      <c r="X1202" s="217">
        <v>0</v>
      </c>
      <c r="Y1202" s="217">
        <v>0</v>
      </c>
    </row>
    <row r="1203" spans="2:25">
      <c r="B1203" s="217" t="s">
        <v>1371</v>
      </c>
      <c r="C1203" s="217" t="s">
        <v>169</v>
      </c>
      <c r="D1203" s="217" t="s">
        <v>15</v>
      </c>
      <c r="E1203" s="217" t="s">
        <v>86</v>
      </c>
      <c r="F1203" s="217" t="s">
        <v>9</v>
      </c>
      <c r="G1203" s="217" t="s">
        <v>13</v>
      </c>
      <c r="H1203" s="217" t="s">
        <v>176</v>
      </c>
      <c r="I1203" s="217">
        <v>1</v>
      </c>
      <c r="J1203" s="217">
        <v>0</v>
      </c>
      <c r="K1203" s="217">
        <v>1</v>
      </c>
      <c r="L1203" s="217">
        <v>13</v>
      </c>
      <c r="M1203" s="217">
        <v>921.31362889983598</v>
      </c>
      <c r="N1203" s="217">
        <v>1.0854067156198799</v>
      </c>
      <c r="O1203" s="217">
        <v>0</v>
      </c>
      <c r="P1203" s="217">
        <v>1.0854067156198799</v>
      </c>
      <c r="Q1203" s="217">
        <v>1.0854067156198799</v>
      </c>
      <c r="R1203" s="217">
        <v>0</v>
      </c>
      <c r="S1203" s="217">
        <v>1.0854067156198799</v>
      </c>
      <c r="T1203" s="217">
        <v>1.0854067156198799</v>
      </c>
      <c r="U1203" s="217">
        <v>0</v>
      </c>
      <c r="V1203" s="217">
        <v>1.0854067156198799</v>
      </c>
      <c r="W1203" s="217">
        <v>1.0854067156198799</v>
      </c>
      <c r="X1203" s="217">
        <v>0</v>
      </c>
      <c r="Y1203" s="217">
        <v>1.0854067156198799</v>
      </c>
    </row>
    <row r="1204" spans="2:25">
      <c r="B1204" s="217" t="s">
        <v>1372</v>
      </c>
      <c r="C1204" s="217" t="s">
        <v>169</v>
      </c>
      <c r="D1204" s="217" t="s">
        <v>15</v>
      </c>
      <c r="E1204" s="217" t="s">
        <v>86</v>
      </c>
      <c r="F1204" s="217" t="s">
        <v>9</v>
      </c>
      <c r="G1204" s="217" t="s">
        <v>13</v>
      </c>
      <c r="H1204" s="217" t="s">
        <v>178</v>
      </c>
      <c r="I1204" s="217">
        <v>3</v>
      </c>
      <c r="J1204" s="217">
        <v>3</v>
      </c>
      <c r="K1204" s="217">
        <v>0</v>
      </c>
      <c r="L1204" s="217">
        <v>108</v>
      </c>
      <c r="M1204" s="217">
        <v>5150.4761904761899</v>
      </c>
      <c r="N1204" s="217">
        <v>0.58247041420118395</v>
      </c>
      <c r="O1204" s="217">
        <v>0.58247041420118395</v>
      </c>
      <c r="P1204" s="217">
        <v>0</v>
      </c>
      <c r="Q1204" s="217">
        <v>0.58247041420118395</v>
      </c>
      <c r="R1204" s="217">
        <v>0.58247041420118395</v>
      </c>
      <c r="S1204" s="217">
        <v>0</v>
      </c>
      <c r="T1204" s="217">
        <v>0.58247041420118395</v>
      </c>
      <c r="U1204" s="217">
        <v>0.58247041420118395</v>
      </c>
      <c r="V1204" s="217">
        <v>0</v>
      </c>
      <c r="W1204" s="217">
        <v>0.58247041420118395</v>
      </c>
      <c r="X1204" s="217">
        <v>0.58247041420118395</v>
      </c>
      <c r="Y1204" s="217">
        <v>0</v>
      </c>
    </row>
    <row r="1205" spans="2:25">
      <c r="B1205" s="217" t="s">
        <v>1373</v>
      </c>
      <c r="C1205" s="217" t="s">
        <v>169</v>
      </c>
      <c r="D1205" s="217" t="s">
        <v>15</v>
      </c>
      <c r="E1205" s="217" t="s">
        <v>86</v>
      </c>
      <c r="F1205" s="217" t="s">
        <v>9</v>
      </c>
      <c r="G1205" s="217" t="s">
        <v>13</v>
      </c>
      <c r="H1205" s="217" t="s">
        <v>5</v>
      </c>
      <c r="I1205" s="217">
        <v>4</v>
      </c>
      <c r="J1205" s="217">
        <v>3</v>
      </c>
      <c r="K1205" s="217">
        <v>1</v>
      </c>
      <c r="L1205" s="217">
        <v>130</v>
      </c>
      <c r="M1205" s="217">
        <v>6760</v>
      </c>
      <c r="N1205" s="217">
        <v>0.59171597633136097</v>
      </c>
      <c r="O1205" s="217">
        <v>0.44378698224852098</v>
      </c>
      <c r="P1205" s="217">
        <v>0.14792899408283999</v>
      </c>
      <c r="Q1205" s="217">
        <v>0.59171597633136097</v>
      </c>
      <c r="R1205" s="217">
        <v>0.44378698224852098</v>
      </c>
      <c r="S1205" s="217">
        <v>0.14792899408283999</v>
      </c>
      <c r="T1205" s="217">
        <v>0.59171597633136097</v>
      </c>
      <c r="U1205" s="217">
        <v>0.44378698224852098</v>
      </c>
      <c r="V1205" s="217">
        <v>0.14792899408283999</v>
      </c>
      <c r="W1205" s="217">
        <v>0.59171597633136097</v>
      </c>
      <c r="X1205" s="217">
        <v>0.44378698224852098</v>
      </c>
      <c r="Y1205" s="217">
        <v>0.14792899408283999</v>
      </c>
    </row>
    <row r="1206" spans="2:25">
      <c r="B1206" s="217" t="s">
        <v>1374</v>
      </c>
      <c r="C1206" s="217" t="s">
        <v>169</v>
      </c>
      <c r="D1206" s="217" t="s">
        <v>15</v>
      </c>
      <c r="E1206" s="217" t="s">
        <v>86</v>
      </c>
      <c r="F1206" s="217" t="s">
        <v>5</v>
      </c>
      <c r="G1206" s="217" t="s">
        <v>13</v>
      </c>
      <c r="H1206" s="217" t="s">
        <v>170</v>
      </c>
      <c r="I1206" s="217">
        <v>0</v>
      </c>
      <c r="J1206" s="217">
        <v>0</v>
      </c>
      <c r="K1206" s="217">
        <v>0</v>
      </c>
      <c r="L1206" s="217">
        <v>6</v>
      </c>
      <c r="M1206" s="217">
        <v>263.88032972967</v>
      </c>
      <c r="N1206" s="217">
        <v>0</v>
      </c>
      <c r="O1206" s="217">
        <v>0</v>
      </c>
      <c r="P1206" s="217">
        <v>0</v>
      </c>
      <c r="Q1206" s="217">
        <v>0</v>
      </c>
      <c r="R1206" s="217">
        <v>0</v>
      </c>
      <c r="S1206" s="217">
        <v>0</v>
      </c>
      <c r="T1206" s="217">
        <v>0</v>
      </c>
      <c r="U1206" s="217">
        <v>0</v>
      </c>
      <c r="V1206" s="217">
        <v>0</v>
      </c>
      <c r="W1206" s="217">
        <v>0</v>
      </c>
      <c r="X1206" s="217">
        <v>0</v>
      </c>
      <c r="Y1206" s="217">
        <v>0</v>
      </c>
    </row>
    <row r="1207" spans="2:25">
      <c r="B1207" s="217" t="s">
        <v>1375</v>
      </c>
      <c r="C1207" s="217" t="s">
        <v>169</v>
      </c>
      <c r="D1207" s="217" t="s">
        <v>15</v>
      </c>
      <c r="E1207" s="217" t="s">
        <v>86</v>
      </c>
      <c r="F1207" s="217" t="s">
        <v>5</v>
      </c>
      <c r="G1207" s="217" t="s">
        <v>13</v>
      </c>
      <c r="H1207" s="217" t="s">
        <v>172</v>
      </c>
      <c r="I1207" s="217">
        <v>2</v>
      </c>
      <c r="J1207" s="217">
        <v>2</v>
      </c>
      <c r="K1207" s="217">
        <v>0</v>
      </c>
      <c r="L1207" s="217">
        <v>5</v>
      </c>
      <c r="M1207" s="217">
        <v>407.211844700852</v>
      </c>
      <c r="N1207" s="217">
        <v>4.9114484905743598</v>
      </c>
      <c r="O1207" s="217">
        <v>4.9114484905743598</v>
      </c>
      <c r="P1207" s="217">
        <v>0</v>
      </c>
      <c r="Q1207" s="217">
        <v>4.9114484905743598</v>
      </c>
      <c r="R1207" s="217">
        <v>4.9114484905743598</v>
      </c>
      <c r="S1207" s="217">
        <v>0</v>
      </c>
      <c r="T1207" s="217">
        <v>4.9114484905743598</v>
      </c>
      <c r="U1207" s="217">
        <v>4.9114484905743598</v>
      </c>
      <c r="V1207" s="217">
        <v>0</v>
      </c>
      <c r="W1207" s="217">
        <v>4.9114484905743598</v>
      </c>
      <c r="X1207" s="217">
        <v>4.9114484905743598</v>
      </c>
      <c r="Y1207" s="217">
        <v>0</v>
      </c>
    </row>
    <row r="1208" spans="2:25">
      <c r="B1208" s="217" t="s">
        <v>1376</v>
      </c>
      <c r="C1208" s="217" t="s">
        <v>169</v>
      </c>
      <c r="D1208" s="217" t="s">
        <v>15</v>
      </c>
      <c r="E1208" s="217" t="s">
        <v>86</v>
      </c>
      <c r="F1208" s="217" t="s">
        <v>5</v>
      </c>
      <c r="G1208" s="217" t="s">
        <v>13</v>
      </c>
      <c r="H1208" s="217" t="s">
        <v>174</v>
      </c>
      <c r="I1208" s="217">
        <v>0</v>
      </c>
      <c r="J1208" s="217">
        <v>0</v>
      </c>
      <c r="K1208" s="217">
        <v>0</v>
      </c>
      <c r="L1208" s="217">
        <v>6</v>
      </c>
      <c r="M1208" s="217">
        <v>704.19854310620303</v>
      </c>
      <c r="N1208" s="217">
        <v>0</v>
      </c>
      <c r="O1208" s="217">
        <v>0</v>
      </c>
      <c r="P1208" s="217">
        <v>0</v>
      </c>
      <c r="Q1208" s="217">
        <v>0</v>
      </c>
      <c r="R1208" s="217">
        <v>0</v>
      </c>
      <c r="S1208" s="217">
        <v>0</v>
      </c>
      <c r="T1208" s="217">
        <v>0</v>
      </c>
      <c r="U1208" s="217">
        <v>0</v>
      </c>
      <c r="V1208" s="217">
        <v>0</v>
      </c>
      <c r="W1208" s="217">
        <v>0</v>
      </c>
      <c r="X1208" s="217">
        <v>0</v>
      </c>
      <c r="Y1208" s="217">
        <v>0</v>
      </c>
    </row>
    <row r="1209" spans="2:25">
      <c r="B1209" s="217" t="s">
        <v>1377</v>
      </c>
      <c r="C1209" s="217" t="s">
        <v>169</v>
      </c>
      <c r="D1209" s="217" t="s">
        <v>15</v>
      </c>
      <c r="E1209" s="217" t="s">
        <v>86</v>
      </c>
      <c r="F1209" s="217" t="s">
        <v>5</v>
      </c>
      <c r="G1209" s="217" t="s">
        <v>13</v>
      </c>
      <c r="H1209" s="217" t="s">
        <v>176</v>
      </c>
      <c r="I1209" s="217">
        <v>1</v>
      </c>
      <c r="J1209" s="217">
        <v>0</v>
      </c>
      <c r="K1209" s="217">
        <v>1</v>
      </c>
      <c r="L1209" s="217">
        <v>29</v>
      </c>
      <c r="M1209" s="217">
        <v>1815.6089309132601</v>
      </c>
      <c r="N1209" s="217">
        <v>0.55077940132019299</v>
      </c>
      <c r="O1209" s="217">
        <v>0</v>
      </c>
      <c r="P1209" s="217">
        <v>0.55077940132019299</v>
      </c>
      <c r="Q1209" s="217">
        <v>0.55077940132019299</v>
      </c>
      <c r="R1209" s="217">
        <v>0</v>
      </c>
      <c r="S1209" s="217">
        <v>0.55077940132019299</v>
      </c>
      <c r="T1209" s="217">
        <v>0.55077940132019299</v>
      </c>
      <c r="U1209" s="217">
        <v>0</v>
      </c>
      <c r="V1209" s="217">
        <v>0.55077940132019299</v>
      </c>
      <c r="W1209" s="217">
        <v>0.55077940132019299</v>
      </c>
      <c r="X1209" s="217">
        <v>0</v>
      </c>
      <c r="Y1209" s="217">
        <v>0.55077940132019299</v>
      </c>
    </row>
    <row r="1210" spans="2:25">
      <c r="B1210" s="217" t="s">
        <v>1378</v>
      </c>
      <c r="C1210" s="217" t="s">
        <v>169</v>
      </c>
      <c r="D1210" s="217" t="s">
        <v>15</v>
      </c>
      <c r="E1210" s="217" t="s">
        <v>86</v>
      </c>
      <c r="F1210" s="217" t="s">
        <v>5</v>
      </c>
      <c r="G1210" s="217" t="s">
        <v>13</v>
      </c>
      <c r="H1210" s="217" t="s">
        <v>178</v>
      </c>
      <c r="I1210" s="217">
        <v>12</v>
      </c>
      <c r="J1210" s="217">
        <v>12</v>
      </c>
      <c r="K1210" s="217">
        <v>0</v>
      </c>
      <c r="L1210" s="217">
        <v>182</v>
      </c>
      <c r="M1210" s="217">
        <v>10069.10035155</v>
      </c>
      <c r="N1210" s="217">
        <v>1.1917648629008599</v>
      </c>
      <c r="O1210" s="217">
        <v>1.1917648629008599</v>
      </c>
      <c r="P1210" s="217">
        <v>0</v>
      </c>
      <c r="Q1210" s="217">
        <v>1.1917648629008599</v>
      </c>
      <c r="R1210" s="217">
        <v>1.1917648629008599</v>
      </c>
      <c r="S1210" s="217">
        <v>0</v>
      </c>
      <c r="T1210" s="217">
        <v>1.1917648629008599</v>
      </c>
      <c r="U1210" s="217">
        <v>1.1917648629008599</v>
      </c>
      <c r="V1210" s="217">
        <v>0</v>
      </c>
      <c r="W1210" s="217">
        <v>1.1917648629008599</v>
      </c>
      <c r="X1210" s="217">
        <v>1.1917648629008599</v>
      </c>
      <c r="Y1210" s="217">
        <v>0</v>
      </c>
    </row>
    <row r="1211" spans="2:25">
      <c r="B1211" s="217" t="s">
        <v>1379</v>
      </c>
      <c r="C1211" s="217" t="s">
        <v>169</v>
      </c>
      <c r="D1211" s="217" t="s">
        <v>15</v>
      </c>
      <c r="E1211" s="217" t="s">
        <v>86</v>
      </c>
      <c r="F1211" s="217" t="s">
        <v>5</v>
      </c>
      <c r="G1211" s="217" t="s">
        <v>13</v>
      </c>
      <c r="H1211" s="217" t="s">
        <v>5</v>
      </c>
      <c r="I1211" s="217">
        <v>15</v>
      </c>
      <c r="J1211" s="217">
        <v>14</v>
      </c>
      <c r="K1211" s="217">
        <v>1</v>
      </c>
      <c r="L1211" s="217">
        <v>228</v>
      </c>
      <c r="M1211" s="217">
        <v>13260</v>
      </c>
      <c r="N1211" s="217">
        <v>1.13122171945701</v>
      </c>
      <c r="O1211" s="217">
        <v>1.05580693815988</v>
      </c>
      <c r="P1211" s="217">
        <v>7.5414781297134206E-2</v>
      </c>
      <c r="Q1211" s="217">
        <v>1.13122171945701</v>
      </c>
      <c r="R1211" s="217">
        <v>1.05580693815988</v>
      </c>
      <c r="S1211" s="217">
        <v>7.5414781297134206E-2</v>
      </c>
      <c r="T1211" s="217">
        <v>1.13122171945701</v>
      </c>
      <c r="U1211" s="217">
        <v>1.05580693815988</v>
      </c>
      <c r="V1211" s="217">
        <v>7.5414781297134206E-2</v>
      </c>
      <c r="W1211" s="217">
        <v>1.13122171945701</v>
      </c>
      <c r="X1211" s="217">
        <v>1.05580693815988</v>
      </c>
      <c r="Y1211" s="217">
        <v>7.5414781297134206E-2</v>
      </c>
    </row>
    <row r="1212" spans="2:25">
      <c r="B1212" s="217" t="s">
        <v>1380</v>
      </c>
      <c r="C1212" s="217" t="s">
        <v>169</v>
      </c>
      <c r="D1212" s="217" t="s">
        <v>15</v>
      </c>
      <c r="E1212" s="217" t="s">
        <v>86</v>
      </c>
      <c r="F1212" s="217" t="s">
        <v>12</v>
      </c>
      <c r="G1212" s="217" t="s">
        <v>5</v>
      </c>
      <c r="H1212" s="217" t="s">
        <v>170</v>
      </c>
      <c r="I1212" s="217">
        <v>4</v>
      </c>
      <c r="J1212" s="217">
        <v>4</v>
      </c>
      <c r="K1212" s="217">
        <v>0</v>
      </c>
      <c r="L1212" s="217">
        <v>31</v>
      </c>
      <c r="M1212" s="217">
        <v>3024.7092670429902</v>
      </c>
      <c r="N1212" s="217">
        <v>1.3224411494961501</v>
      </c>
      <c r="O1212" s="217">
        <v>1.3224411494961501</v>
      </c>
      <c r="P1212" s="217">
        <v>0</v>
      </c>
      <c r="Q1212" s="217">
        <v>1.3224411494961501</v>
      </c>
      <c r="R1212" s="217">
        <v>1.3224411494961501</v>
      </c>
      <c r="S1212" s="217">
        <v>0</v>
      </c>
      <c r="T1212" s="217">
        <v>1.3224411494961501</v>
      </c>
      <c r="U1212" s="217">
        <v>1.3224411494961501</v>
      </c>
      <c r="V1212" s="217">
        <v>0</v>
      </c>
      <c r="W1212" s="217">
        <v>1.3224411494961501</v>
      </c>
      <c r="X1212" s="217">
        <v>1.3224411494961501</v>
      </c>
      <c r="Y1212" s="217">
        <v>0</v>
      </c>
    </row>
    <row r="1213" spans="2:25">
      <c r="B1213" s="217" t="s">
        <v>1381</v>
      </c>
      <c r="C1213" s="217" t="s">
        <v>169</v>
      </c>
      <c r="D1213" s="217" t="s">
        <v>15</v>
      </c>
      <c r="E1213" s="217" t="s">
        <v>86</v>
      </c>
      <c r="F1213" s="217" t="s">
        <v>12</v>
      </c>
      <c r="G1213" s="217" t="s">
        <v>5</v>
      </c>
      <c r="H1213" s="217" t="s">
        <v>172</v>
      </c>
      <c r="I1213" s="217">
        <v>12</v>
      </c>
      <c r="J1213" s="217">
        <v>12</v>
      </c>
      <c r="K1213" s="217">
        <v>0</v>
      </c>
      <c r="L1213" s="217">
        <v>34</v>
      </c>
      <c r="M1213" s="217">
        <v>3266.7371757327701</v>
      </c>
      <c r="N1213" s="217">
        <v>3.6733900998044802</v>
      </c>
      <c r="O1213" s="217">
        <v>3.6733900998044802</v>
      </c>
      <c r="P1213" s="217">
        <v>0</v>
      </c>
      <c r="Q1213" s="217">
        <v>3.6733900998044802</v>
      </c>
      <c r="R1213" s="217">
        <v>3.6733900998044802</v>
      </c>
      <c r="S1213" s="217">
        <v>0</v>
      </c>
      <c r="T1213" s="217">
        <v>3.6733900998044802</v>
      </c>
      <c r="U1213" s="217">
        <v>3.6733900998044802</v>
      </c>
      <c r="V1213" s="217">
        <v>0</v>
      </c>
      <c r="W1213" s="217">
        <v>3.6733900998044802</v>
      </c>
      <c r="X1213" s="217">
        <v>3.6733900998044802</v>
      </c>
      <c r="Y1213" s="217">
        <v>0</v>
      </c>
    </row>
    <row r="1214" spans="2:25">
      <c r="B1214" s="217" t="s">
        <v>1382</v>
      </c>
      <c r="C1214" s="217" t="s">
        <v>169</v>
      </c>
      <c r="D1214" s="217" t="s">
        <v>15</v>
      </c>
      <c r="E1214" s="217" t="s">
        <v>86</v>
      </c>
      <c r="F1214" s="217" t="s">
        <v>12</v>
      </c>
      <c r="G1214" s="217" t="s">
        <v>5</v>
      </c>
      <c r="H1214" s="217" t="s">
        <v>174</v>
      </c>
      <c r="I1214" s="217">
        <v>6</v>
      </c>
      <c r="J1214" s="217">
        <v>6</v>
      </c>
      <c r="K1214" s="217">
        <v>0</v>
      </c>
      <c r="L1214" s="217">
        <v>30</v>
      </c>
      <c r="M1214" s="217">
        <v>2888.7134932786198</v>
      </c>
      <c r="N1214" s="217">
        <v>2.0770491826069399</v>
      </c>
      <c r="O1214" s="217">
        <v>2.0770491826069399</v>
      </c>
      <c r="P1214" s="217">
        <v>0</v>
      </c>
      <c r="Q1214" s="217">
        <v>2.0770491826069399</v>
      </c>
      <c r="R1214" s="217">
        <v>2.0770491826069399</v>
      </c>
      <c r="S1214" s="217">
        <v>0</v>
      </c>
      <c r="T1214" s="217">
        <v>2.0770491826069399</v>
      </c>
      <c r="U1214" s="217">
        <v>2.0770491826069399</v>
      </c>
      <c r="V1214" s="217">
        <v>0</v>
      </c>
      <c r="W1214" s="217">
        <v>2.0770491826069399</v>
      </c>
      <c r="X1214" s="217">
        <v>2.0770491826069399</v>
      </c>
      <c r="Y1214" s="217">
        <v>0</v>
      </c>
    </row>
    <row r="1215" spans="2:25">
      <c r="B1215" s="217" t="s">
        <v>1383</v>
      </c>
      <c r="C1215" s="217" t="s">
        <v>169</v>
      </c>
      <c r="D1215" s="217" t="s">
        <v>15</v>
      </c>
      <c r="E1215" s="217" t="s">
        <v>86</v>
      </c>
      <c r="F1215" s="217" t="s">
        <v>12</v>
      </c>
      <c r="G1215" s="217" t="s">
        <v>5</v>
      </c>
      <c r="H1215" s="217" t="s">
        <v>176</v>
      </c>
      <c r="I1215" s="217">
        <v>11</v>
      </c>
      <c r="J1215" s="217">
        <v>11</v>
      </c>
      <c r="K1215" s="217">
        <v>0</v>
      </c>
      <c r="L1215" s="217">
        <v>52</v>
      </c>
      <c r="M1215" s="217">
        <v>3377.3411367223498</v>
      </c>
      <c r="N1215" s="217">
        <v>3.2569999756303298</v>
      </c>
      <c r="O1215" s="217">
        <v>3.2569999756303298</v>
      </c>
      <c r="P1215" s="217">
        <v>0</v>
      </c>
      <c r="Q1215" s="217">
        <v>3.2569999756303298</v>
      </c>
      <c r="R1215" s="217">
        <v>3.2569999756303298</v>
      </c>
      <c r="S1215" s="217">
        <v>0</v>
      </c>
      <c r="T1215" s="217">
        <v>3.2569999756303298</v>
      </c>
      <c r="U1215" s="217">
        <v>3.2569999756303298</v>
      </c>
      <c r="V1215" s="217">
        <v>0</v>
      </c>
      <c r="W1215" s="217">
        <v>3.2569999756303298</v>
      </c>
      <c r="X1215" s="217">
        <v>3.2569999756303298</v>
      </c>
      <c r="Y1215" s="217">
        <v>0</v>
      </c>
    </row>
    <row r="1216" spans="2:25">
      <c r="B1216" s="217" t="s">
        <v>1384</v>
      </c>
      <c r="C1216" s="217" t="s">
        <v>169</v>
      </c>
      <c r="D1216" s="217" t="s">
        <v>15</v>
      </c>
      <c r="E1216" s="217" t="s">
        <v>86</v>
      </c>
      <c r="F1216" s="217" t="s">
        <v>12</v>
      </c>
      <c r="G1216" s="217" t="s">
        <v>5</v>
      </c>
      <c r="H1216" s="217" t="s">
        <v>178</v>
      </c>
      <c r="I1216" s="217">
        <v>28</v>
      </c>
      <c r="J1216" s="217">
        <v>28</v>
      </c>
      <c r="K1216" s="217">
        <v>0</v>
      </c>
      <c r="L1216" s="217">
        <v>137</v>
      </c>
      <c r="M1216" s="217">
        <v>9392.4989272232706</v>
      </c>
      <c r="N1216" s="217">
        <v>2.9811022835301699</v>
      </c>
      <c r="O1216" s="217">
        <v>2.9811022835301699</v>
      </c>
      <c r="P1216" s="217">
        <v>0</v>
      </c>
      <c r="Q1216" s="217">
        <v>2.9811022835301699</v>
      </c>
      <c r="R1216" s="217">
        <v>2.9811022835301699</v>
      </c>
      <c r="S1216" s="217">
        <v>0</v>
      </c>
      <c r="T1216" s="217">
        <v>2.9811022835301699</v>
      </c>
      <c r="U1216" s="217">
        <v>2.9811022835301699</v>
      </c>
      <c r="V1216" s="217">
        <v>0</v>
      </c>
      <c r="W1216" s="217">
        <v>2.9811022835301699</v>
      </c>
      <c r="X1216" s="217">
        <v>2.9811022835301699</v>
      </c>
      <c r="Y1216" s="217">
        <v>0</v>
      </c>
    </row>
    <row r="1217" spans="2:25">
      <c r="B1217" s="217" t="s">
        <v>1385</v>
      </c>
      <c r="C1217" s="217" t="s">
        <v>169</v>
      </c>
      <c r="D1217" s="217" t="s">
        <v>15</v>
      </c>
      <c r="E1217" s="217" t="s">
        <v>86</v>
      </c>
      <c r="F1217" s="217" t="s">
        <v>12</v>
      </c>
      <c r="G1217" s="217" t="s">
        <v>5</v>
      </c>
      <c r="H1217" s="217" t="s">
        <v>5</v>
      </c>
      <c r="I1217" s="217">
        <v>61</v>
      </c>
      <c r="J1217" s="217">
        <v>61</v>
      </c>
      <c r="K1217" s="217">
        <v>0</v>
      </c>
      <c r="L1217" s="217">
        <v>284</v>
      </c>
      <c r="M1217" s="217">
        <v>21950</v>
      </c>
      <c r="N1217" s="217">
        <v>2.77904328018223</v>
      </c>
      <c r="O1217" s="217">
        <v>2.77904328018223</v>
      </c>
      <c r="P1217" s="217">
        <v>0</v>
      </c>
      <c r="Q1217" s="217">
        <v>2.77904328018223</v>
      </c>
      <c r="R1217" s="217">
        <v>2.77904328018223</v>
      </c>
      <c r="S1217" s="217">
        <v>0</v>
      </c>
      <c r="T1217" s="217">
        <v>2.77904328018223</v>
      </c>
      <c r="U1217" s="217">
        <v>2.77904328018223</v>
      </c>
      <c r="V1217" s="217">
        <v>0</v>
      </c>
      <c r="W1217" s="217">
        <v>2.77904328018223</v>
      </c>
      <c r="X1217" s="217">
        <v>2.77904328018223</v>
      </c>
      <c r="Y1217" s="217">
        <v>0</v>
      </c>
    </row>
    <row r="1218" spans="2:25">
      <c r="B1218" s="217" t="s">
        <v>1386</v>
      </c>
      <c r="C1218" s="217" t="s">
        <v>169</v>
      </c>
      <c r="D1218" s="217" t="s">
        <v>15</v>
      </c>
      <c r="E1218" s="217" t="s">
        <v>86</v>
      </c>
      <c r="F1218" s="217" t="s">
        <v>9</v>
      </c>
      <c r="G1218" s="217" t="s">
        <v>5</v>
      </c>
      <c r="H1218" s="217" t="s">
        <v>170</v>
      </c>
      <c r="I1218" s="217">
        <v>2</v>
      </c>
      <c r="J1218" s="217">
        <v>2</v>
      </c>
      <c r="K1218" s="217">
        <v>0</v>
      </c>
      <c r="L1218" s="217">
        <v>46</v>
      </c>
      <c r="M1218" s="217">
        <v>3202.3366899832599</v>
      </c>
      <c r="N1218" s="217">
        <v>0.62454394825375203</v>
      </c>
      <c r="O1218" s="217">
        <v>0.62454394825375203</v>
      </c>
      <c r="P1218" s="217">
        <v>0</v>
      </c>
      <c r="Q1218" s="217">
        <v>0.62454394825375203</v>
      </c>
      <c r="R1218" s="217">
        <v>0.62454394825375203</v>
      </c>
      <c r="S1218" s="217">
        <v>0</v>
      </c>
      <c r="T1218" s="217">
        <v>0.62454394825375203</v>
      </c>
      <c r="U1218" s="217">
        <v>0.62454394825375203</v>
      </c>
      <c r="V1218" s="217">
        <v>0</v>
      </c>
      <c r="W1218" s="217">
        <v>0.62454394825375203</v>
      </c>
      <c r="X1218" s="217">
        <v>0.62454394825375203</v>
      </c>
      <c r="Y1218" s="217">
        <v>0</v>
      </c>
    </row>
    <row r="1219" spans="2:25">
      <c r="B1219" s="217" t="s">
        <v>1387</v>
      </c>
      <c r="C1219" s="217" t="s">
        <v>169</v>
      </c>
      <c r="D1219" s="217" t="s">
        <v>15</v>
      </c>
      <c r="E1219" s="217" t="s">
        <v>86</v>
      </c>
      <c r="F1219" s="217" t="s">
        <v>9</v>
      </c>
      <c r="G1219" s="217" t="s">
        <v>5</v>
      </c>
      <c r="H1219" s="217" t="s">
        <v>172</v>
      </c>
      <c r="I1219" s="217">
        <v>6</v>
      </c>
      <c r="J1219" s="217">
        <v>6</v>
      </c>
      <c r="K1219" s="217">
        <v>0</v>
      </c>
      <c r="L1219" s="217">
        <v>65</v>
      </c>
      <c r="M1219" s="217">
        <v>3566.8590463739502</v>
      </c>
      <c r="N1219" s="217">
        <v>1.6821522583292401</v>
      </c>
      <c r="O1219" s="217">
        <v>1.6821522583292401</v>
      </c>
      <c r="P1219" s="217">
        <v>0</v>
      </c>
      <c r="Q1219" s="217">
        <v>1.6821522583292401</v>
      </c>
      <c r="R1219" s="217">
        <v>1.6821522583292401</v>
      </c>
      <c r="S1219" s="217">
        <v>0</v>
      </c>
      <c r="T1219" s="217">
        <v>1.6821522583292401</v>
      </c>
      <c r="U1219" s="217">
        <v>1.6821522583292401</v>
      </c>
      <c r="V1219" s="217">
        <v>0</v>
      </c>
      <c r="W1219" s="217">
        <v>1.6821522583292401</v>
      </c>
      <c r="X1219" s="217">
        <v>1.6821522583292401</v>
      </c>
      <c r="Y1219" s="217">
        <v>0</v>
      </c>
    </row>
    <row r="1220" spans="2:25">
      <c r="B1220" s="217" t="s">
        <v>1388</v>
      </c>
      <c r="C1220" s="217" t="s">
        <v>169</v>
      </c>
      <c r="D1220" s="217" t="s">
        <v>15</v>
      </c>
      <c r="E1220" s="217" t="s">
        <v>86</v>
      </c>
      <c r="F1220" s="217" t="s">
        <v>9</v>
      </c>
      <c r="G1220" s="217" t="s">
        <v>5</v>
      </c>
      <c r="H1220" s="217" t="s">
        <v>174</v>
      </c>
      <c r="I1220" s="217">
        <v>0</v>
      </c>
      <c r="J1220" s="217">
        <v>0</v>
      </c>
      <c r="K1220" s="217">
        <v>0</v>
      </c>
      <c r="L1220" s="217">
        <v>49</v>
      </c>
      <c r="M1220" s="217">
        <v>3088.128718599</v>
      </c>
      <c r="N1220" s="217">
        <v>0</v>
      </c>
      <c r="O1220" s="217">
        <v>0</v>
      </c>
      <c r="P1220" s="217">
        <v>0</v>
      </c>
      <c r="Q1220" s="217">
        <v>0</v>
      </c>
      <c r="R1220" s="217">
        <v>0</v>
      </c>
      <c r="S1220" s="217">
        <v>0</v>
      </c>
      <c r="T1220" s="217">
        <v>0</v>
      </c>
      <c r="U1220" s="217">
        <v>0</v>
      </c>
      <c r="V1220" s="217">
        <v>0</v>
      </c>
      <c r="W1220" s="217">
        <v>0</v>
      </c>
      <c r="X1220" s="217">
        <v>0</v>
      </c>
      <c r="Y1220" s="217">
        <v>0</v>
      </c>
    </row>
    <row r="1221" spans="2:25">
      <c r="B1221" s="217" t="s">
        <v>1389</v>
      </c>
      <c r="C1221" s="217" t="s">
        <v>169</v>
      </c>
      <c r="D1221" s="217" t="s">
        <v>15</v>
      </c>
      <c r="E1221" s="217" t="s">
        <v>86</v>
      </c>
      <c r="F1221" s="217" t="s">
        <v>9</v>
      </c>
      <c r="G1221" s="217" t="s">
        <v>5</v>
      </c>
      <c r="H1221" s="217" t="s">
        <v>176</v>
      </c>
      <c r="I1221" s="217">
        <v>2</v>
      </c>
      <c r="J1221" s="217">
        <v>1</v>
      </c>
      <c r="K1221" s="217">
        <v>1</v>
      </c>
      <c r="L1221" s="217">
        <v>61</v>
      </c>
      <c r="M1221" s="217">
        <v>3527.76940480127</v>
      </c>
      <c r="N1221" s="217">
        <v>0.56693047943496899</v>
      </c>
      <c r="O1221" s="217">
        <v>0.283465239717484</v>
      </c>
      <c r="P1221" s="217">
        <v>0.283465239717484</v>
      </c>
      <c r="Q1221" s="217">
        <v>0.56693047943496899</v>
      </c>
      <c r="R1221" s="217">
        <v>0.283465239717484</v>
      </c>
      <c r="S1221" s="217">
        <v>0.283465239717484</v>
      </c>
      <c r="T1221" s="217">
        <v>0.56693047943496899</v>
      </c>
      <c r="U1221" s="217">
        <v>0.283465239717484</v>
      </c>
      <c r="V1221" s="217">
        <v>0.283465239717484</v>
      </c>
      <c r="W1221" s="217">
        <v>0.56693047943496899</v>
      </c>
      <c r="X1221" s="217">
        <v>0.283465239717484</v>
      </c>
      <c r="Y1221" s="217">
        <v>0.283465239717484</v>
      </c>
    </row>
    <row r="1222" spans="2:25">
      <c r="B1222" s="217" t="s">
        <v>1390</v>
      </c>
      <c r="C1222" s="217" t="s">
        <v>169</v>
      </c>
      <c r="D1222" s="217" t="s">
        <v>15</v>
      </c>
      <c r="E1222" s="217" t="s">
        <v>86</v>
      </c>
      <c r="F1222" s="217" t="s">
        <v>9</v>
      </c>
      <c r="G1222" s="217" t="s">
        <v>5</v>
      </c>
      <c r="H1222" s="217" t="s">
        <v>178</v>
      </c>
      <c r="I1222" s="217">
        <v>4</v>
      </c>
      <c r="J1222" s="217">
        <v>4</v>
      </c>
      <c r="K1222" s="217">
        <v>0</v>
      </c>
      <c r="L1222" s="217">
        <v>196</v>
      </c>
      <c r="M1222" s="217">
        <v>10134.9061402425</v>
      </c>
      <c r="N1222" s="217">
        <v>0.39467558403104103</v>
      </c>
      <c r="O1222" s="217">
        <v>0.39467558403104103</v>
      </c>
      <c r="P1222" s="217">
        <v>0</v>
      </c>
      <c r="Q1222" s="217">
        <v>0.39467558403104103</v>
      </c>
      <c r="R1222" s="217">
        <v>0.39467558403104103</v>
      </c>
      <c r="S1222" s="217">
        <v>0</v>
      </c>
      <c r="T1222" s="217">
        <v>0.39467558403104103</v>
      </c>
      <c r="U1222" s="217">
        <v>0.39467558403104103</v>
      </c>
      <c r="V1222" s="217">
        <v>0</v>
      </c>
      <c r="W1222" s="217">
        <v>0.39467558403104103</v>
      </c>
      <c r="X1222" s="217">
        <v>0.39467558403104103</v>
      </c>
      <c r="Y1222" s="217">
        <v>0</v>
      </c>
    </row>
    <row r="1223" spans="2:25">
      <c r="B1223" s="217" t="s">
        <v>1391</v>
      </c>
      <c r="C1223" s="217" t="s">
        <v>169</v>
      </c>
      <c r="D1223" s="217" t="s">
        <v>15</v>
      </c>
      <c r="E1223" s="217" t="s">
        <v>86</v>
      </c>
      <c r="F1223" s="217" t="s">
        <v>9</v>
      </c>
      <c r="G1223" s="217" t="s">
        <v>5</v>
      </c>
      <c r="H1223" s="217" t="s">
        <v>5</v>
      </c>
      <c r="I1223" s="217">
        <v>14</v>
      </c>
      <c r="J1223" s="217">
        <v>13</v>
      </c>
      <c r="K1223" s="217">
        <v>1</v>
      </c>
      <c r="L1223" s="217">
        <v>417</v>
      </c>
      <c r="M1223" s="217">
        <v>23520</v>
      </c>
      <c r="N1223" s="217">
        <v>0.59523809523809501</v>
      </c>
      <c r="O1223" s="217">
        <v>0.55272108843537404</v>
      </c>
      <c r="P1223" s="217">
        <v>4.2517006802721101E-2</v>
      </c>
      <c r="Q1223" s="217">
        <v>0.59523809523809501</v>
      </c>
      <c r="R1223" s="217">
        <v>0.55272108843537404</v>
      </c>
      <c r="S1223" s="217">
        <v>4.2517006802721101E-2</v>
      </c>
      <c r="T1223" s="217">
        <v>0.59523809523809501</v>
      </c>
      <c r="U1223" s="217">
        <v>0.55272108843537404</v>
      </c>
      <c r="V1223" s="217">
        <v>4.2517006802721101E-2</v>
      </c>
      <c r="W1223" s="217">
        <v>0.59523809523809501</v>
      </c>
      <c r="X1223" s="217">
        <v>0.55272108843537404</v>
      </c>
      <c r="Y1223" s="217">
        <v>4.2517006802721101E-2</v>
      </c>
    </row>
    <row r="1224" spans="2:25">
      <c r="B1224" s="217" t="s">
        <v>1392</v>
      </c>
      <c r="C1224" s="217" t="s">
        <v>169</v>
      </c>
      <c r="D1224" s="217" t="s">
        <v>15</v>
      </c>
      <c r="E1224" s="217" t="s">
        <v>86</v>
      </c>
      <c r="F1224" s="217" t="s">
        <v>5</v>
      </c>
      <c r="G1224" s="217" t="s">
        <v>5</v>
      </c>
      <c r="H1224" s="217" t="s">
        <v>170</v>
      </c>
      <c r="I1224" s="217">
        <v>6</v>
      </c>
      <c r="J1224" s="217">
        <v>6</v>
      </c>
      <c r="K1224" s="217">
        <v>0</v>
      </c>
      <c r="L1224" s="217">
        <v>77</v>
      </c>
      <c r="M1224" s="217">
        <v>6227.0459570262601</v>
      </c>
      <c r="N1224" s="217">
        <v>0.96353873753411601</v>
      </c>
      <c r="O1224" s="217">
        <v>0.96353873753411601</v>
      </c>
      <c r="P1224" s="217">
        <v>0</v>
      </c>
      <c r="Q1224" s="217">
        <v>0.96353873753411601</v>
      </c>
      <c r="R1224" s="217">
        <v>0.96353873753411601</v>
      </c>
      <c r="S1224" s="217">
        <v>0</v>
      </c>
      <c r="T1224" s="217">
        <v>0.96353873753411601</v>
      </c>
      <c r="U1224" s="217">
        <v>0.96353873753411601</v>
      </c>
      <c r="V1224" s="217">
        <v>0</v>
      </c>
      <c r="W1224" s="217">
        <v>0.96353873753411601</v>
      </c>
      <c r="X1224" s="217">
        <v>0.96353873753411601</v>
      </c>
      <c r="Y1224" s="217">
        <v>0</v>
      </c>
    </row>
    <row r="1225" spans="2:25">
      <c r="B1225" s="217" t="s">
        <v>1393</v>
      </c>
      <c r="C1225" s="217" t="s">
        <v>169</v>
      </c>
      <c r="D1225" s="217" t="s">
        <v>15</v>
      </c>
      <c r="E1225" s="217" t="s">
        <v>86</v>
      </c>
      <c r="F1225" s="217" t="s">
        <v>5</v>
      </c>
      <c r="G1225" s="217" t="s">
        <v>5</v>
      </c>
      <c r="H1225" s="217" t="s">
        <v>172</v>
      </c>
      <c r="I1225" s="217">
        <v>18</v>
      </c>
      <c r="J1225" s="217">
        <v>18</v>
      </c>
      <c r="K1225" s="217">
        <v>0</v>
      </c>
      <c r="L1225" s="217">
        <v>99</v>
      </c>
      <c r="M1225" s="217">
        <v>6833.5962221067202</v>
      </c>
      <c r="N1225" s="217">
        <v>2.63404500572772</v>
      </c>
      <c r="O1225" s="217">
        <v>2.63404500572772</v>
      </c>
      <c r="P1225" s="217">
        <v>0</v>
      </c>
      <c r="Q1225" s="217">
        <v>2.63404500572772</v>
      </c>
      <c r="R1225" s="217">
        <v>2.63404500572772</v>
      </c>
      <c r="S1225" s="217">
        <v>0</v>
      </c>
      <c r="T1225" s="217">
        <v>2.63404500572772</v>
      </c>
      <c r="U1225" s="217">
        <v>2.63404500572772</v>
      </c>
      <c r="V1225" s="217">
        <v>0</v>
      </c>
      <c r="W1225" s="217">
        <v>2.63404500572772</v>
      </c>
      <c r="X1225" s="217">
        <v>2.63404500572772</v>
      </c>
      <c r="Y1225" s="217">
        <v>0</v>
      </c>
    </row>
    <row r="1226" spans="2:25">
      <c r="B1226" s="217" t="s">
        <v>1394</v>
      </c>
      <c r="C1226" s="217" t="s">
        <v>169</v>
      </c>
      <c r="D1226" s="217" t="s">
        <v>15</v>
      </c>
      <c r="E1226" s="217" t="s">
        <v>86</v>
      </c>
      <c r="F1226" s="217" t="s">
        <v>5</v>
      </c>
      <c r="G1226" s="217" t="s">
        <v>5</v>
      </c>
      <c r="H1226" s="217" t="s">
        <v>174</v>
      </c>
      <c r="I1226" s="217">
        <v>6</v>
      </c>
      <c r="J1226" s="217">
        <v>6</v>
      </c>
      <c r="K1226" s="217">
        <v>0</v>
      </c>
      <c r="L1226" s="217">
        <v>79</v>
      </c>
      <c r="M1226" s="217">
        <v>5976.8422118776198</v>
      </c>
      <c r="N1226" s="217">
        <v>1.00387458582667</v>
      </c>
      <c r="O1226" s="217">
        <v>1.00387458582667</v>
      </c>
      <c r="P1226" s="217">
        <v>0</v>
      </c>
      <c r="Q1226" s="217">
        <v>1.00387458582667</v>
      </c>
      <c r="R1226" s="217">
        <v>1.00387458582667</v>
      </c>
      <c r="S1226" s="217">
        <v>0</v>
      </c>
      <c r="T1226" s="217">
        <v>1.00387458582667</v>
      </c>
      <c r="U1226" s="217">
        <v>1.00387458582667</v>
      </c>
      <c r="V1226" s="217">
        <v>0</v>
      </c>
      <c r="W1226" s="217">
        <v>1.00387458582667</v>
      </c>
      <c r="X1226" s="217">
        <v>1.00387458582667</v>
      </c>
      <c r="Y1226" s="217">
        <v>0</v>
      </c>
    </row>
    <row r="1227" spans="2:25">
      <c r="B1227" s="217" t="s">
        <v>1395</v>
      </c>
      <c r="C1227" s="217" t="s">
        <v>169</v>
      </c>
      <c r="D1227" s="217" t="s">
        <v>15</v>
      </c>
      <c r="E1227" s="217" t="s">
        <v>86</v>
      </c>
      <c r="F1227" s="217" t="s">
        <v>5</v>
      </c>
      <c r="G1227" s="217" t="s">
        <v>5</v>
      </c>
      <c r="H1227" s="217" t="s">
        <v>176</v>
      </c>
      <c r="I1227" s="217">
        <v>13</v>
      </c>
      <c r="J1227" s="217">
        <v>12</v>
      </c>
      <c r="K1227" s="217">
        <v>1</v>
      </c>
      <c r="L1227" s="217">
        <v>113</v>
      </c>
      <c r="M1227" s="217">
        <v>6905.1105415236198</v>
      </c>
      <c r="N1227" s="217">
        <v>1.8826635608257101</v>
      </c>
      <c r="O1227" s="217">
        <v>1.7378432869160401</v>
      </c>
      <c r="P1227" s="217">
        <v>0.14482027390967001</v>
      </c>
      <c r="Q1227" s="217">
        <v>1.8826635608257101</v>
      </c>
      <c r="R1227" s="217">
        <v>1.7378432869160401</v>
      </c>
      <c r="S1227" s="217">
        <v>0.14482027390967001</v>
      </c>
      <c r="T1227" s="217">
        <v>1.8826635608257101</v>
      </c>
      <c r="U1227" s="217">
        <v>1.7378432869160401</v>
      </c>
      <c r="V1227" s="217">
        <v>0.14482027390967001</v>
      </c>
      <c r="W1227" s="217">
        <v>1.8826635608257101</v>
      </c>
      <c r="X1227" s="217">
        <v>1.7378432869160401</v>
      </c>
      <c r="Y1227" s="217">
        <v>0.14482027390967001</v>
      </c>
    </row>
    <row r="1228" spans="2:25">
      <c r="B1228" s="217" t="s">
        <v>1396</v>
      </c>
      <c r="C1228" s="217" t="s">
        <v>169</v>
      </c>
      <c r="D1228" s="217" t="s">
        <v>15</v>
      </c>
      <c r="E1228" s="217" t="s">
        <v>86</v>
      </c>
      <c r="F1228" s="217" t="s">
        <v>5</v>
      </c>
      <c r="G1228" s="217" t="s">
        <v>5</v>
      </c>
      <c r="H1228" s="217" t="s">
        <v>178</v>
      </c>
      <c r="I1228" s="217">
        <v>32</v>
      </c>
      <c r="J1228" s="217">
        <v>32</v>
      </c>
      <c r="K1228" s="217">
        <v>0</v>
      </c>
      <c r="L1228" s="217">
        <v>333</v>
      </c>
      <c r="M1228" s="217">
        <v>19527.405067465799</v>
      </c>
      <c r="N1228" s="217">
        <v>1.6387225998253401</v>
      </c>
      <c r="O1228" s="217">
        <v>1.6387225998253401</v>
      </c>
      <c r="P1228" s="217">
        <v>0</v>
      </c>
      <c r="Q1228" s="217">
        <v>1.6387225998253401</v>
      </c>
      <c r="R1228" s="217">
        <v>1.6387225998253401</v>
      </c>
      <c r="S1228" s="217">
        <v>0</v>
      </c>
      <c r="T1228" s="217">
        <v>1.6387225998253401</v>
      </c>
      <c r="U1228" s="217">
        <v>1.6387225998253401</v>
      </c>
      <c r="V1228" s="217">
        <v>0</v>
      </c>
      <c r="W1228" s="217">
        <v>1.6387225998253401</v>
      </c>
      <c r="X1228" s="217">
        <v>1.6387225998253401</v>
      </c>
      <c r="Y1228" s="217">
        <v>0</v>
      </c>
    </row>
    <row r="1229" spans="2:25">
      <c r="B1229" s="217" t="s">
        <v>1397</v>
      </c>
      <c r="C1229" s="217" t="s">
        <v>169</v>
      </c>
      <c r="D1229" s="217" t="s">
        <v>15</v>
      </c>
      <c r="E1229" s="217" t="s">
        <v>86</v>
      </c>
      <c r="F1229" s="217" t="s">
        <v>5</v>
      </c>
      <c r="G1229" s="217" t="s">
        <v>5</v>
      </c>
      <c r="H1229" s="217" t="s">
        <v>5</v>
      </c>
      <c r="I1229" s="217">
        <v>75</v>
      </c>
      <c r="J1229" s="217">
        <v>74</v>
      </c>
      <c r="K1229" s="217">
        <v>1</v>
      </c>
      <c r="L1229" s="217">
        <v>701</v>
      </c>
      <c r="M1229" s="217">
        <v>45470</v>
      </c>
      <c r="N1229" s="217">
        <v>1.64943919067517</v>
      </c>
      <c r="O1229" s="217">
        <v>1.6274466681328299</v>
      </c>
      <c r="P1229" s="217">
        <v>2.19925225423356E-2</v>
      </c>
      <c r="Q1229" s="217">
        <v>1.64943919067517</v>
      </c>
      <c r="R1229" s="217">
        <v>1.6274466681328299</v>
      </c>
      <c r="S1229" s="217">
        <v>2.19925225423356E-2</v>
      </c>
      <c r="T1229" s="217">
        <v>1.64943919067517</v>
      </c>
      <c r="U1229" s="217">
        <v>1.6274466681328299</v>
      </c>
      <c r="V1229" s="217">
        <v>2.19925225423356E-2</v>
      </c>
      <c r="W1229" s="217">
        <v>1.64943919067517</v>
      </c>
      <c r="X1229" s="217">
        <v>1.6274466681328299</v>
      </c>
      <c r="Y1229" s="217">
        <v>2.19925225423356E-2</v>
      </c>
    </row>
    <row r="1230" spans="2:25">
      <c r="B1230" s="217" t="s">
        <v>1398</v>
      </c>
      <c r="C1230" s="217" t="s">
        <v>169</v>
      </c>
      <c r="D1230" s="217" t="s">
        <v>15</v>
      </c>
      <c r="E1230" s="217" t="s">
        <v>103</v>
      </c>
      <c r="F1230" s="217" t="s">
        <v>12</v>
      </c>
      <c r="G1230" s="217" t="s">
        <v>10</v>
      </c>
      <c r="H1230" s="217" t="s">
        <v>170</v>
      </c>
      <c r="I1230" s="217">
        <v>4</v>
      </c>
      <c r="J1230" s="217">
        <v>4</v>
      </c>
      <c r="K1230" s="217">
        <v>0</v>
      </c>
      <c r="L1230" s="217">
        <v>6</v>
      </c>
      <c r="M1230" s="217">
        <v>842.13742661613799</v>
      </c>
      <c r="N1230" s="217">
        <v>4.7498185849223296</v>
      </c>
      <c r="O1230" s="217">
        <v>4.7498185849223296</v>
      </c>
      <c r="P1230" s="217">
        <v>0</v>
      </c>
      <c r="Q1230" s="217">
        <v>4.8286286600164701</v>
      </c>
      <c r="R1230" s="217">
        <v>4.8286286600164701</v>
      </c>
      <c r="S1230" s="217">
        <v>0</v>
      </c>
      <c r="T1230" s="217">
        <v>4.9327061898053204</v>
      </c>
      <c r="U1230" s="217">
        <v>4.9327061898053204</v>
      </c>
      <c r="V1230" s="217">
        <v>0</v>
      </c>
      <c r="W1230" s="217">
        <v>4.9478016294730498</v>
      </c>
      <c r="X1230" s="217">
        <v>4.9478016294730498</v>
      </c>
      <c r="Y1230" s="217">
        <v>0</v>
      </c>
    </row>
    <row r="1231" spans="2:25">
      <c r="B1231" s="217" t="s">
        <v>1399</v>
      </c>
      <c r="C1231" s="217" t="s">
        <v>169</v>
      </c>
      <c r="D1231" s="217" t="s">
        <v>15</v>
      </c>
      <c r="E1231" s="217" t="s">
        <v>103</v>
      </c>
      <c r="F1231" s="217" t="s">
        <v>12</v>
      </c>
      <c r="G1231" s="217" t="s">
        <v>10</v>
      </c>
      <c r="H1231" s="217" t="s">
        <v>172</v>
      </c>
      <c r="I1231" s="217">
        <v>11</v>
      </c>
      <c r="J1231" s="217">
        <v>11</v>
      </c>
      <c r="K1231" s="217">
        <v>0</v>
      </c>
      <c r="L1231" s="217">
        <v>18</v>
      </c>
      <c r="M1231" s="217">
        <v>1170.00451238239</v>
      </c>
      <c r="N1231" s="217">
        <v>9.4016731419279296</v>
      </c>
      <c r="O1231" s="217">
        <v>9.4016731419279296</v>
      </c>
      <c r="P1231" s="217">
        <v>0</v>
      </c>
      <c r="Q1231" s="217">
        <v>9.0942013042188794</v>
      </c>
      <c r="R1231" s="217">
        <v>9.0942013042188794</v>
      </c>
      <c r="S1231" s="217">
        <v>0</v>
      </c>
      <c r="T1231" s="217">
        <v>9.3890268374789905</v>
      </c>
      <c r="U1231" s="217">
        <v>9.3890268374789905</v>
      </c>
      <c r="V1231" s="217">
        <v>0</v>
      </c>
      <c r="W1231" s="217">
        <v>9.2264357259837908</v>
      </c>
      <c r="X1231" s="217">
        <v>9.2264357259837908</v>
      </c>
      <c r="Y1231" s="217">
        <v>0</v>
      </c>
    </row>
    <row r="1232" spans="2:25">
      <c r="B1232" s="217" t="s">
        <v>1400</v>
      </c>
      <c r="C1232" s="217" t="s">
        <v>169</v>
      </c>
      <c r="D1232" s="217" t="s">
        <v>15</v>
      </c>
      <c r="E1232" s="217" t="s">
        <v>103</v>
      </c>
      <c r="F1232" s="217" t="s">
        <v>12</v>
      </c>
      <c r="G1232" s="217" t="s">
        <v>10</v>
      </c>
      <c r="H1232" s="217" t="s">
        <v>174</v>
      </c>
      <c r="I1232" s="217">
        <v>15</v>
      </c>
      <c r="J1232" s="217">
        <v>14</v>
      </c>
      <c r="K1232" s="217">
        <v>1</v>
      </c>
      <c r="L1232" s="217">
        <v>20</v>
      </c>
      <c r="M1232" s="217">
        <v>1423.1246911338401</v>
      </c>
      <c r="N1232" s="217">
        <v>10.5401867408042</v>
      </c>
      <c r="O1232" s="217">
        <v>9.8375076247506108</v>
      </c>
      <c r="P1232" s="217">
        <v>0.70267911605361499</v>
      </c>
      <c r="Q1232" s="217">
        <v>10.231647863259001</v>
      </c>
      <c r="R1232" s="217">
        <v>9.5638587932567098</v>
      </c>
      <c r="S1232" s="217">
        <v>0.66778907000227805</v>
      </c>
      <c r="T1232" s="217">
        <v>10.414230741115601</v>
      </c>
      <c r="U1232" s="217">
        <v>9.7320479701851301</v>
      </c>
      <c r="V1232" s="217">
        <v>0.68218277093052304</v>
      </c>
      <c r="W1232" s="217">
        <v>10.385360681409001</v>
      </c>
      <c r="X1232" s="217">
        <v>9.7010902432903503</v>
      </c>
      <c r="Y1232" s="217">
        <v>0.68427043811861299</v>
      </c>
    </row>
    <row r="1233" spans="2:25">
      <c r="B1233" s="217" t="s">
        <v>1401</v>
      </c>
      <c r="C1233" s="217" t="s">
        <v>169</v>
      </c>
      <c r="D1233" s="217" t="s">
        <v>15</v>
      </c>
      <c r="E1233" s="217" t="s">
        <v>103</v>
      </c>
      <c r="F1233" s="217" t="s">
        <v>12</v>
      </c>
      <c r="G1233" s="217" t="s">
        <v>10</v>
      </c>
      <c r="H1233" s="217" t="s">
        <v>176</v>
      </c>
      <c r="I1233" s="217">
        <v>33</v>
      </c>
      <c r="J1233" s="217">
        <v>33</v>
      </c>
      <c r="K1233" s="217">
        <v>0</v>
      </c>
      <c r="L1233" s="217">
        <v>48</v>
      </c>
      <c r="M1233" s="217">
        <v>2243.3061801335598</v>
      </c>
      <c r="N1233" s="217">
        <v>14.710430654648899</v>
      </c>
      <c r="O1233" s="217">
        <v>14.710430654648899</v>
      </c>
      <c r="P1233" s="217">
        <v>0</v>
      </c>
      <c r="Q1233" s="217">
        <v>14.8523847114049</v>
      </c>
      <c r="R1233" s="217">
        <v>14.8523847114049</v>
      </c>
      <c r="S1233" s="217">
        <v>0</v>
      </c>
      <c r="T1233" s="217">
        <v>14.7785438371789</v>
      </c>
      <c r="U1233" s="217">
        <v>14.7785438371789</v>
      </c>
      <c r="V1233" s="217">
        <v>0</v>
      </c>
      <c r="W1233" s="217">
        <v>14.9252289736966</v>
      </c>
      <c r="X1233" s="217">
        <v>14.9252289736966</v>
      </c>
      <c r="Y1233" s="217">
        <v>0</v>
      </c>
    </row>
    <row r="1234" spans="2:25">
      <c r="B1234" s="217" t="s">
        <v>1402</v>
      </c>
      <c r="C1234" s="217" t="s">
        <v>169</v>
      </c>
      <c r="D1234" s="217" t="s">
        <v>15</v>
      </c>
      <c r="E1234" s="217" t="s">
        <v>103</v>
      </c>
      <c r="F1234" s="217" t="s">
        <v>12</v>
      </c>
      <c r="G1234" s="217" t="s">
        <v>10</v>
      </c>
      <c r="H1234" s="217" t="s">
        <v>178</v>
      </c>
      <c r="I1234" s="217">
        <v>54</v>
      </c>
      <c r="J1234" s="217">
        <v>53</v>
      </c>
      <c r="K1234" s="217">
        <v>1</v>
      </c>
      <c r="L1234" s="217">
        <v>171</v>
      </c>
      <c r="M1234" s="217">
        <v>8271.4271897340805</v>
      </c>
      <c r="N1234" s="217">
        <v>6.5284984998744902</v>
      </c>
      <c r="O1234" s="217">
        <v>6.40760037950644</v>
      </c>
      <c r="P1234" s="217">
        <v>0.12089812036804599</v>
      </c>
      <c r="Q1234" s="217">
        <v>6.6936641614824604</v>
      </c>
      <c r="R1234" s="217">
        <v>6.5700968926237699</v>
      </c>
      <c r="S1234" s="217">
        <v>0.123567268858689</v>
      </c>
      <c r="T1234" s="217">
        <v>6.5538207089767297</v>
      </c>
      <c r="U1234" s="217">
        <v>6.4275900387651799</v>
      </c>
      <c r="V1234" s="217">
        <v>0.12623067021155299</v>
      </c>
      <c r="W1234" s="217">
        <v>6.6566703768627304</v>
      </c>
      <c r="X1234" s="217">
        <v>6.5300534060297597</v>
      </c>
      <c r="Y1234" s="217">
        <v>0.12661697083297199</v>
      </c>
    </row>
    <row r="1235" spans="2:25">
      <c r="B1235" s="217" t="s">
        <v>1403</v>
      </c>
      <c r="C1235" s="217" t="s">
        <v>169</v>
      </c>
      <c r="D1235" s="217" t="s">
        <v>15</v>
      </c>
      <c r="E1235" s="217" t="s">
        <v>103</v>
      </c>
      <c r="F1235" s="217" t="s">
        <v>12</v>
      </c>
      <c r="G1235" s="217" t="s">
        <v>10</v>
      </c>
      <c r="H1235" s="217" t="s">
        <v>5</v>
      </c>
      <c r="I1235" s="217">
        <v>117</v>
      </c>
      <c r="J1235" s="217">
        <v>115</v>
      </c>
      <c r="K1235" s="217">
        <v>2</v>
      </c>
      <c r="L1235" s="217">
        <v>263</v>
      </c>
      <c r="M1235" s="217">
        <v>13950</v>
      </c>
      <c r="N1235" s="217">
        <v>8.3870967741935498</v>
      </c>
      <c r="O1235" s="217">
        <v>8.2437275985663092</v>
      </c>
      <c r="P1235" s="217">
        <v>0.14336917562724</v>
      </c>
      <c r="Q1235" s="217">
        <v>8.5012733016936899</v>
      </c>
      <c r="R1235" s="217">
        <v>8.3569694566816999</v>
      </c>
      <c r="S1235" s="217">
        <v>0.14430384501198701</v>
      </c>
      <c r="T1235" s="217">
        <v>8.4521912845447993</v>
      </c>
      <c r="U1235" s="217">
        <v>8.3047770765736093</v>
      </c>
      <c r="V1235" s="217">
        <v>0.14741420797119301</v>
      </c>
      <c r="W1235" s="217">
        <v>8.5238761153156304</v>
      </c>
      <c r="X1235" s="217">
        <v>8.3760107792624101</v>
      </c>
      <c r="Y1235" s="217">
        <v>0.147865336053218</v>
      </c>
    </row>
    <row r="1236" spans="2:25">
      <c r="B1236" s="217" t="s">
        <v>1404</v>
      </c>
      <c r="C1236" s="217" t="s">
        <v>169</v>
      </c>
      <c r="D1236" s="217" t="s">
        <v>15</v>
      </c>
      <c r="E1236" s="217" t="s">
        <v>103</v>
      </c>
      <c r="F1236" s="217" t="s">
        <v>9</v>
      </c>
      <c r="G1236" s="217" t="s">
        <v>10</v>
      </c>
      <c r="H1236" s="217" t="s">
        <v>170</v>
      </c>
      <c r="I1236" s="217">
        <v>3</v>
      </c>
      <c r="J1236" s="217">
        <v>3</v>
      </c>
      <c r="K1236" s="217">
        <v>0</v>
      </c>
      <c r="L1236" s="217">
        <v>20</v>
      </c>
      <c r="M1236" s="217">
        <v>951.40937016070097</v>
      </c>
      <c r="N1236" s="217">
        <v>3.1532167898380901</v>
      </c>
      <c r="O1236" s="217">
        <v>3.1532167898380901</v>
      </c>
      <c r="P1236" s="217">
        <v>0</v>
      </c>
      <c r="Q1236" s="217">
        <v>2.91386215570917</v>
      </c>
      <c r="R1236" s="217">
        <v>2.91386215570917</v>
      </c>
      <c r="S1236" s="217">
        <v>0</v>
      </c>
      <c r="T1236" s="217">
        <v>3.0866491063982102</v>
      </c>
      <c r="U1236" s="217">
        <v>3.0866491063982102</v>
      </c>
      <c r="V1236" s="217">
        <v>0</v>
      </c>
      <c r="W1236" s="217">
        <v>3.0108542733241102</v>
      </c>
      <c r="X1236" s="217">
        <v>3.0108542733241102</v>
      </c>
      <c r="Y1236" s="217">
        <v>0</v>
      </c>
    </row>
    <row r="1237" spans="2:25">
      <c r="B1237" s="217" t="s">
        <v>1405</v>
      </c>
      <c r="C1237" s="217" t="s">
        <v>169</v>
      </c>
      <c r="D1237" s="217" t="s">
        <v>15</v>
      </c>
      <c r="E1237" s="217" t="s">
        <v>103</v>
      </c>
      <c r="F1237" s="217" t="s">
        <v>9</v>
      </c>
      <c r="G1237" s="217" t="s">
        <v>10</v>
      </c>
      <c r="H1237" s="217" t="s">
        <v>172</v>
      </c>
      <c r="I1237" s="217">
        <v>3</v>
      </c>
      <c r="J1237" s="217">
        <v>3</v>
      </c>
      <c r="K1237" s="217">
        <v>0</v>
      </c>
      <c r="L1237" s="217">
        <v>37</v>
      </c>
      <c r="M1237" s="217">
        <v>1362.30288900408</v>
      </c>
      <c r="N1237" s="217">
        <v>2.2021534448871201</v>
      </c>
      <c r="O1237" s="217">
        <v>2.2021534448871201</v>
      </c>
      <c r="P1237" s="217">
        <v>0</v>
      </c>
      <c r="Q1237" s="217">
        <v>1.9799406959625301</v>
      </c>
      <c r="R1237" s="217">
        <v>1.9799406959625301</v>
      </c>
      <c r="S1237" s="217">
        <v>0</v>
      </c>
      <c r="T1237" s="217">
        <v>2.1804153978119301</v>
      </c>
      <c r="U1237" s="217">
        <v>2.1804153978119301</v>
      </c>
      <c r="V1237" s="217">
        <v>0</v>
      </c>
      <c r="W1237" s="217">
        <v>2.0647860097192998</v>
      </c>
      <c r="X1237" s="217">
        <v>2.0647860097192998</v>
      </c>
      <c r="Y1237" s="217">
        <v>0</v>
      </c>
    </row>
    <row r="1238" spans="2:25">
      <c r="B1238" s="217" t="s">
        <v>1406</v>
      </c>
      <c r="C1238" s="217" t="s">
        <v>169</v>
      </c>
      <c r="D1238" s="217" t="s">
        <v>15</v>
      </c>
      <c r="E1238" s="217" t="s">
        <v>103</v>
      </c>
      <c r="F1238" s="217" t="s">
        <v>9</v>
      </c>
      <c r="G1238" s="217" t="s">
        <v>10</v>
      </c>
      <c r="H1238" s="217" t="s">
        <v>174</v>
      </c>
      <c r="I1238" s="217">
        <v>3</v>
      </c>
      <c r="J1238" s="217">
        <v>2</v>
      </c>
      <c r="K1238" s="217">
        <v>1</v>
      </c>
      <c r="L1238" s="217">
        <v>41</v>
      </c>
      <c r="M1238" s="217">
        <v>1450.6191295833601</v>
      </c>
      <c r="N1238" s="217">
        <v>2.0680824751440099</v>
      </c>
      <c r="O1238" s="217">
        <v>1.37872165009601</v>
      </c>
      <c r="P1238" s="217">
        <v>0.689360825048003</v>
      </c>
      <c r="Q1238" s="217">
        <v>2.2305981964183701</v>
      </c>
      <c r="R1238" s="217">
        <v>1.43239002197097</v>
      </c>
      <c r="S1238" s="217">
        <v>0.7982081744474</v>
      </c>
      <c r="T1238" s="217">
        <v>2.13767497851138</v>
      </c>
      <c r="U1238" s="217">
        <v>1.4632641325472</v>
      </c>
      <c r="V1238" s="217">
        <v>0.67441084596418299</v>
      </c>
      <c r="W1238" s="217">
        <v>2.2084559657358902</v>
      </c>
      <c r="X1238" s="217">
        <v>1.4677421238527599</v>
      </c>
      <c r="Y1238" s="217">
        <v>0.74071384188313505</v>
      </c>
    </row>
    <row r="1239" spans="2:25">
      <c r="B1239" s="217" t="s">
        <v>1407</v>
      </c>
      <c r="C1239" s="217" t="s">
        <v>169</v>
      </c>
      <c r="D1239" s="217" t="s">
        <v>15</v>
      </c>
      <c r="E1239" s="217" t="s">
        <v>103</v>
      </c>
      <c r="F1239" s="217" t="s">
        <v>9</v>
      </c>
      <c r="G1239" s="217" t="s">
        <v>10</v>
      </c>
      <c r="H1239" s="217" t="s">
        <v>176</v>
      </c>
      <c r="I1239" s="217">
        <v>8</v>
      </c>
      <c r="J1239" s="217">
        <v>7</v>
      </c>
      <c r="K1239" s="217">
        <v>1</v>
      </c>
      <c r="L1239" s="217">
        <v>83</v>
      </c>
      <c r="M1239" s="217">
        <v>2370.3574794528299</v>
      </c>
      <c r="N1239" s="217">
        <v>3.3750183545507602</v>
      </c>
      <c r="O1239" s="217">
        <v>2.9531410602319199</v>
      </c>
      <c r="P1239" s="217">
        <v>0.42187729431884502</v>
      </c>
      <c r="Q1239" s="217">
        <v>3.5332573228121902</v>
      </c>
      <c r="R1239" s="217">
        <v>3.0955825938766099</v>
      </c>
      <c r="S1239" s="217">
        <v>0.43767472893557302</v>
      </c>
      <c r="T1239" s="217">
        <v>3.52647165694672</v>
      </c>
      <c r="U1239" s="217">
        <v>3.0793631720017398</v>
      </c>
      <c r="V1239" s="217">
        <v>0.44710848494497801</v>
      </c>
      <c r="W1239" s="217">
        <v>3.5750513450999901</v>
      </c>
      <c r="X1239" s="217">
        <v>3.12657458503387</v>
      </c>
      <c r="Y1239" s="217">
        <v>0.44847676006612103</v>
      </c>
    </row>
    <row r="1240" spans="2:25">
      <c r="B1240" s="217" t="s">
        <v>1408</v>
      </c>
      <c r="C1240" s="217" t="s">
        <v>169</v>
      </c>
      <c r="D1240" s="217" t="s">
        <v>15</v>
      </c>
      <c r="E1240" s="217" t="s">
        <v>103</v>
      </c>
      <c r="F1240" s="217" t="s">
        <v>9</v>
      </c>
      <c r="G1240" s="217" t="s">
        <v>10</v>
      </c>
      <c r="H1240" s="217" t="s">
        <v>178</v>
      </c>
      <c r="I1240" s="217">
        <v>26</v>
      </c>
      <c r="J1240" s="217">
        <v>23</v>
      </c>
      <c r="K1240" s="217">
        <v>3</v>
      </c>
      <c r="L1240" s="217">
        <v>245</v>
      </c>
      <c r="M1240" s="217">
        <v>8625.3111317990297</v>
      </c>
      <c r="N1240" s="217">
        <v>3.0143840149888099</v>
      </c>
      <c r="O1240" s="217">
        <v>2.6665704747977901</v>
      </c>
      <c r="P1240" s="217">
        <v>0.34781354019101601</v>
      </c>
      <c r="Q1240" s="217">
        <v>3.3472144251665101</v>
      </c>
      <c r="R1240" s="217">
        <v>2.95585439391294</v>
      </c>
      <c r="S1240" s="217">
        <v>0.39136003125357</v>
      </c>
      <c r="T1240" s="217">
        <v>3.0459344368025199</v>
      </c>
      <c r="U1240" s="217">
        <v>2.6943447806674601</v>
      </c>
      <c r="V1240" s="217">
        <v>0.35158965613506199</v>
      </c>
      <c r="W1240" s="217">
        <v>3.2214813511172302</v>
      </c>
      <c r="X1240" s="217">
        <v>2.8468536438865399</v>
      </c>
      <c r="Y1240" s="217">
        <v>0.374627707230691</v>
      </c>
    </row>
    <row r="1241" spans="2:25">
      <c r="B1241" s="217" t="s">
        <v>1409</v>
      </c>
      <c r="C1241" s="217" t="s">
        <v>169</v>
      </c>
      <c r="D1241" s="217" t="s">
        <v>15</v>
      </c>
      <c r="E1241" s="217" t="s">
        <v>103</v>
      </c>
      <c r="F1241" s="217" t="s">
        <v>9</v>
      </c>
      <c r="G1241" s="217" t="s">
        <v>10</v>
      </c>
      <c r="H1241" s="217" t="s">
        <v>5</v>
      </c>
      <c r="I1241" s="217">
        <v>43</v>
      </c>
      <c r="J1241" s="217">
        <v>38</v>
      </c>
      <c r="K1241" s="217">
        <v>5</v>
      </c>
      <c r="L1241" s="217">
        <v>426</v>
      </c>
      <c r="M1241" s="217">
        <v>14760</v>
      </c>
      <c r="N1241" s="217">
        <v>2.9132791327913301</v>
      </c>
      <c r="O1241" s="217">
        <v>2.5745257452574499</v>
      </c>
      <c r="P1241" s="217">
        <v>0.33875338753387502</v>
      </c>
      <c r="Q1241" s="217">
        <v>3.1079152029999499</v>
      </c>
      <c r="R1241" s="217">
        <v>2.73173346946131</v>
      </c>
      <c r="S1241" s="217">
        <v>0.37618173353864098</v>
      </c>
      <c r="T1241" s="217">
        <v>2.95111037492341</v>
      </c>
      <c r="U1241" s="217">
        <v>2.6089105057290598</v>
      </c>
      <c r="V1241" s="217">
        <v>0.34219986919434903</v>
      </c>
      <c r="W1241" s="217">
        <v>3.0529159419627301</v>
      </c>
      <c r="X1241" s="217">
        <v>2.6904929922932501</v>
      </c>
      <c r="Y1241" s="217">
        <v>0.36242294966947902</v>
      </c>
    </row>
    <row r="1242" spans="2:25">
      <c r="B1242" s="217" t="s">
        <v>1410</v>
      </c>
      <c r="C1242" s="217" t="s">
        <v>169</v>
      </c>
      <c r="D1242" s="217" t="s">
        <v>15</v>
      </c>
      <c r="E1242" s="217" t="s">
        <v>103</v>
      </c>
      <c r="F1242" s="217" t="s">
        <v>5</v>
      </c>
      <c r="G1242" s="217" t="s">
        <v>10</v>
      </c>
      <c r="H1242" s="217" t="s">
        <v>170</v>
      </c>
      <c r="I1242" s="217">
        <v>7</v>
      </c>
      <c r="J1242" s="217">
        <v>7</v>
      </c>
      <c r="K1242" s="217">
        <v>0</v>
      </c>
      <c r="L1242" s="217">
        <v>26</v>
      </c>
      <c r="M1242" s="217">
        <v>1793.54679677684</v>
      </c>
      <c r="N1242" s="217">
        <v>3.90288115848419</v>
      </c>
      <c r="O1242" s="217">
        <v>3.90288115848419</v>
      </c>
      <c r="P1242" s="217">
        <v>0</v>
      </c>
      <c r="Q1242" s="217">
        <v>3.7602816730163702</v>
      </c>
      <c r="R1242" s="217">
        <v>3.7602816730163702</v>
      </c>
      <c r="S1242" s="217">
        <v>0</v>
      </c>
      <c r="T1242" s="217">
        <v>3.89742830651802</v>
      </c>
      <c r="U1242" s="217">
        <v>3.89742830651802</v>
      </c>
      <c r="V1242" s="217">
        <v>0</v>
      </c>
      <c r="W1242" s="217">
        <v>3.8658777840730698</v>
      </c>
      <c r="X1242" s="217">
        <v>3.8658777840730698</v>
      </c>
      <c r="Y1242" s="217">
        <v>0</v>
      </c>
    </row>
    <row r="1243" spans="2:25">
      <c r="B1243" s="217" t="s">
        <v>1411</v>
      </c>
      <c r="C1243" s="217" t="s">
        <v>169</v>
      </c>
      <c r="D1243" s="217" t="s">
        <v>15</v>
      </c>
      <c r="E1243" s="217" t="s">
        <v>103</v>
      </c>
      <c r="F1243" s="217" t="s">
        <v>5</v>
      </c>
      <c r="G1243" s="217" t="s">
        <v>10</v>
      </c>
      <c r="H1243" s="217" t="s">
        <v>172</v>
      </c>
      <c r="I1243" s="217">
        <v>14</v>
      </c>
      <c r="J1243" s="217">
        <v>14</v>
      </c>
      <c r="K1243" s="217">
        <v>0</v>
      </c>
      <c r="L1243" s="217">
        <v>55</v>
      </c>
      <c r="M1243" s="217">
        <v>2532.3074013864698</v>
      </c>
      <c r="N1243" s="217">
        <v>5.52855470561546</v>
      </c>
      <c r="O1243" s="217">
        <v>5.52855470561546</v>
      </c>
      <c r="P1243" s="217">
        <v>0</v>
      </c>
      <c r="Q1243" s="217">
        <v>5.2652569713079096</v>
      </c>
      <c r="R1243" s="217">
        <v>5.2652569713079096</v>
      </c>
      <c r="S1243" s="217">
        <v>0</v>
      </c>
      <c r="T1243" s="217">
        <v>5.5081113005668501</v>
      </c>
      <c r="U1243" s="217">
        <v>5.5081113005668501</v>
      </c>
      <c r="V1243" s="217">
        <v>0</v>
      </c>
      <c r="W1243" s="217">
        <v>5.3712412682776902</v>
      </c>
      <c r="X1243" s="217">
        <v>5.3712412682776902</v>
      </c>
      <c r="Y1243" s="217">
        <v>0</v>
      </c>
    </row>
    <row r="1244" spans="2:25">
      <c r="B1244" s="217" t="s">
        <v>1412</v>
      </c>
      <c r="C1244" s="217" t="s">
        <v>169</v>
      </c>
      <c r="D1244" s="217" t="s">
        <v>15</v>
      </c>
      <c r="E1244" s="217" t="s">
        <v>103</v>
      </c>
      <c r="F1244" s="217" t="s">
        <v>5</v>
      </c>
      <c r="G1244" s="217" t="s">
        <v>10</v>
      </c>
      <c r="H1244" s="217" t="s">
        <v>174</v>
      </c>
      <c r="I1244" s="217">
        <v>18</v>
      </c>
      <c r="J1244" s="217">
        <v>16</v>
      </c>
      <c r="K1244" s="217">
        <v>2</v>
      </c>
      <c r="L1244" s="217">
        <v>61</v>
      </c>
      <c r="M1244" s="217">
        <v>2873.7438207171999</v>
      </c>
      <c r="N1244" s="217">
        <v>6.2636063347872604</v>
      </c>
      <c r="O1244" s="217">
        <v>5.5676500753664602</v>
      </c>
      <c r="P1244" s="217">
        <v>0.69595625942080697</v>
      </c>
      <c r="Q1244" s="217">
        <v>6.2666168038246699</v>
      </c>
      <c r="R1244" s="217">
        <v>5.5217935310061597</v>
      </c>
      <c r="S1244" s="217">
        <v>0.74482327281850702</v>
      </c>
      <c r="T1244" s="217">
        <v>6.3052335654568203</v>
      </c>
      <c r="U1244" s="217">
        <v>5.6148831004126896</v>
      </c>
      <c r="V1244" s="217">
        <v>0.69035046504412201</v>
      </c>
      <c r="W1244" s="217">
        <v>6.3316953092928099</v>
      </c>
      <c r="X1244" s="217">
        <v>5.6071008410755301</v>
      </c>
      <c r="Y1244" s="217">
        <v>0.72459446821728202</v>
      </c>
    </row>
    <row r="1245" spans="2:25">
      <c r="B1245" s="217" t="s">
        <v>1413</v>
      </c>
      <c r="C1245" s="217" t="s">
        <v>169</v>
      </c>
      <c r="D1245" s="217" t="s">
        <v>15</v>
      </c>
      <c r="E1245" s="217" t="s">
        <v>103</v>
      </c>
      <c r="F1245" s="217" t="s">
        <v>5</v>
      </c>
      <c r="G1245" s="217" t="s">
        <v>10</v>
      </c>
      <c r="H1245" s="217" t="s">
        <v>176</v>
      </c>
      <c r="I1245" s="217">
        <v>41</v>
      </c>
      <c r="J1245" s="217">
        <v>40</v>
      </c>
      <c r="K1245" s="217">
        <v>1</v>
      </c>
      <c r="L1245" s="217">
        <v>131</v>
      </c>
      <c r="M1245" s="217">
        <v>4613.6636595863902</v>
      </c>
      <c r="N1245" s="217">
        <v>8.8866469307551608</v>
      </c>
      <c r="O1245" s="217">
        <v>8.6698994446391797</v>
      </c>
      <c r="P1245" s="217">
        <v>0.21674748611597899</v>
      </c>
      <c r="Q1245" s="217">
        <v>9.0729764573937306</v>
      </c>
      <c r="R1245" s="217">
        <v>8.8530488456200196</v>
      </c>
      <c r="S1245" s="217">
        <v>0.219927611773715</v>
      </c>
      <c r="T1245" s="217">
        <v>9.0394593437089306</v>
      </c>
      <c r="U1245" s="217">
        <v>8.8147913544538596</v>
      </c>
      <c r="V1245" s="217">
        <v>0.22466798925507001</v>
      </c>
      <c r="W1245" s="217">
        <v>9.1336705416053494</v>
      </c>
      <c r="X1245" s="217">
        <v>8.9083150064177694</v>
      </c>
      <c r="Y1245" s="217">
        <v>0.225355535187581</v>
      </c>
    </row>
    <row r="1246" spans="2:25">
      <c r="B1246" s="217" t="s">
        <v>1414</v>
      </c>
      <c r="C1246" s="217" t="s">
        <v>169</v>
      </c>
      <c r="D1246" s="217" t="s">
        <v>15</v>
      </c>
      <c r="E1246" s="217" t="s">
        <v>103</v>
      </c>
      <c r="F1246" s="217" t="s">
        <v>5</v>
      </c>
      <c r="G1246" s="217" t="s">
        <v>10</v>
      </c>
      <c r="H1246" s="217" t="s">
        <v>178</v>
      </c>
      <c r="I1246" s="217">
        <v>80</v>
      </c>
      <c r="J1246" s="217">
        <v>76</v>
      </c>
      <c r="K1246" s="217">
        <v>4</v>
      </c>
      <c r="L1246" s="217">
        <v>416</v>
      </c>
      <c r="M1246" s="217">
        <v>16896.738321533099</v>
      </c>
      <c r="N1246" s="217">
        <v>4.7346415904452099</v>
      </c>
      <c r="O1246" s="217">
        <v>4.4979095109229501</v>
      </c>
      <c r="P1246" s="217">
        <v>0.23673207952226</v>
      </c>
      <c r="Q1246" s="217">
        <v>4.9775033047064996</v>
      </c>
      <c r="R1246" s="217">
        <v>4.7206789652519898</v>
      </c>
      <c r="S1246" s="217">
        <v>0.25682433945451899</v>
      </c>
      <c r="T1246" s="217">
        <v>4.7531526429981596</v>
      </c>
      <c r="U1246" s="217">
        <v>4.5147921247732201</v>
      </c>
      <c r="V1246" s="217">
        <v>0.238360518224942</v>
      </c>
      <c r="W1246" s="217">
        <v>4.8943967896765903</v>
      </c>
      <c r="X1246" s="217">
        <v>4.6443729063728698</v>
      </c>
      <c r="Y1246" s="217">
        <v>0.25002388330372199</v>
      </c>
    </row>
    <row r="1247" spans="2:25">
      <c r="B1247" s="217" t="s">
        <v>1415</v>
      </c>
      <c r="C1247" s="217" t="s">
        <v>169</v>
      </c>
      <c r="D1247" s="217" t="s">
        <v>15</v>
      </c>
      <c r="E1247" s="217" t="s">
        <v>103</v>
      </c>
      <c r="F1247" s="217" t="s">
        <v>5</v>
      </c>
      <c r="G1247" s="217" t="s">
        <v>10</v>
      </c>
      <c r="H1247" s="217" t="s">
        <v>5</v>
      </c>
      <c r="I1247" s="217">
        <v>160</v>
      </c>
      <c r="J1247" s="217">
        <v>153</v>
      </c>
      <c r="K1247" s="217">
        <v>7</v>
      </c>
      <c r="L1247" s="217">
        <v>689</v>
      </c>
      <c r="M1247" s="217">
        <v>28710</v>
      </c>
      <c r="N1247" s="217">
        <v>5.5729710902124703</v>
      </c>
      <c r="O1247" s="217">
        <v>5.3291536050156703</v>
      </c>
      <c r="P1247" s="217">
        <v>0.243817485196796</v>
      </c>
      <c r="Q1247" s="217">
        <v>5.7337938516250304</v>
      </c>
      <c r="R1247" s="217">
        <v>5.47170193622709</v>
      </c>
      <c r="S1247" s="217">
        <v>0.26209191539793403</v>
      </c>
      <c r="T1247" s="217">
        <v>5.6272747916358696</v>
      </c>
      <c r="U1247" s="217">
        <v>5.3809182073498301</v>
      </c>
      <c r="V1247" s="217">
        <v>0.24635658428603399</v>
      </c>
      <c r="W1247" s="217">
        <v>5.7158128871237297</v>
      </c>
      <c r="X1247" s="217">
        <v>5.4589598125335996</v>
      </c>
      <c r="Y1247" s="217">
        <v>0.25685307459012502</v>
      </c>
    </row>
    <row r="1248" spans="2:25">
      <c r="B1248" s="217" t="s">
        <v>1416</v>
      </c>
      <c r="C1248" s="217" t="s">
        <v>169</v>
      </c>
      <c r="D1248" s="217" t="s">
        <v>15</v>
      </c>
      <c r="E1248" s="217" t="s">
        <v>103</v>
      </c>
      <c r="F1248" s="217" t="s">
        <v>12</v>
      </c>
      <c r="G1248" s="217" t="s">
        <v>49</v>
      </c>
      <c r="H1248" s="217" t="s">
        <v>170</v>
      </c>
      <c r="I1248" s="217">
        <v>37</v>
      </c>
      <c r="J1248" s="217">
        <v>36</v>
      </c>
      <c r="K1248" s="217">
        <v>1</v>
      </c>
      <c r="L1248" s="217">
        <v>79</v>
      </c>
      <c r="M1248" s="217">
        <v>6311.5879306942998</v>
      </c>
      <c r="N1248" s="217">
        <v>5.8622331505615</v>
      </c>
      <c r="O1248" s="217">
        <v>5.7037944167625403</v>
      </c>
      <c r="P1248" s="217">
        <v>0.15843873379895901</v>
      </c>
      <c r="Q1248" s="217">
        <v>6.21568729562967</v>
      </c>
      <c r="R1248" s="217">
        <v>5.9956723570691501</v>
      </c>
      <c r="S1248" s="217">
        <v>0.22001493856051799</v>
      </c>
      <c r="T1248" s="217">
        <v>5.98586830009235</v>
      </c>
      <c r="U1248" s="217">
        <v>5.7999763666476998</v>
      </c>
      <c r="V1248" s="217">
        <v>0.18589193344465599</v>
      </c>
      <c r="W1248" s="217">
        <v>6.14956977766116</v>
      </c>
      <c r="X1248" s="217">
        <v>5.9454023491257804</v>
      </c>
      <c r="Y1248" s="217">
        <v>0.20416742853537601</v>
      </c>
    </row>
    <row r="1249" spans="2:25">
      <c r="B1249" s="217" t="s">
        <v>1417</v>
      </c>
      <c r="C1249" s="217" t="s">
        <v>169</v>
      </c>
      <c r="D1249" s="217" t="s">
        <v>15</v>
      </c>
      <c r="E1249" s="217" t="s">
        <v>103</v>
      </c>
      <c r="F1249" s="217" t="s">
        <v>12</v>
      </c>
      <c r="G1249" s="217" t="s">
        <v>49</v>
      </c>
      <c r="H1249" s="217" t="s">
        <v>172</v>
      </c>
      <c r="I1249" s="217">
        <v>40</v>
      </c>
      <c r="J1249" s="217">
        <v>39</v>
      </c>
      <c r="K1249" s="217">
        <v>1</v>
      </c>
      <c r="L1249" s="217">
        <v>90</v>
      </c>
      <c r="M1249" s="217">
        <v>7009.9285839186996</v>
      </c>
      <c r="N1249" s="217">
        <v>5.70619222737347</v>
      </c>
      <c r="O1249" s="217">
        <v>5.56353742168913</v>
      </c>
      <c r="P1249" s="217">
        <v>0.142654805684337</v>
      </c>
      <c r="Q1249" s="217">
        <v>6.0138174047562396</v>
      </c>
      <c r="R1249" s="217">
        <v>5.8818129023020198</v>
      </c>
      <c r="S1249" s="217">
        <v>0.13200450245422299</v>
      </c>
      <c r="T1249" s="217">
        <v>5.73254856287625</v>
      </c>
      <c r="U1249" s="217">
        <v>5.5976988007212398</v>
      </c>
      <c r="V1249" s="217">
        <v>0.13484976215501601</v>
      </c>
      <c r="W1249" s="217">
        <v>5.9128053871380901</v>
      </c>
      <c r="X1249" s="217">
        <v>5.7775429475661602</v>
      </c>
      <c r="Y1249" s="217">
        <v>0.13526243957193301</v>
      </c>
    </row>
    <row r="1250" spans="2:25">
      <c r="B1250" s="217" t="s">
        <v>1418</v>
      </c>
      <c r="C1250" s="217" t="s">
        <v>169</v>
      </c>
      <c r="D1250" s="217" t="s">
        <v>15</v>
      </c>
      <c r="E1250" s="217" t="s">
        <v>103</v>
      </c>
      <c r="F1250" s="217" t="s">
        <v>12</v>
      </c>
      <c r="G1250" s="217" t="s">
        <v>49</v>
      </c>
      <c r="H1250" s="217" t="s">
        <v>174</v>
      </c>
      <c r="I1250" s="217">
        <v>23</v>
      </c>
      <c r="J1250" s="217">
        <v>23</v>
      </c>
      <c r="K1250" s="217">
        <v>0</v>
      </c>
      <c r="L1250" s="217">
        <v>50</v>
      </c>
      <c r="M1250" s="217">
        <v>5526.2533916932098</v>
      </c>
      <c r="N1250" s="217">
        <v>4.1619517546141598</v>
      </c>
      <c r="O1250" s="217">
        <v>4.1619517546141598</v>
      </c>
      <c r="P1250" s="217">
        <v>0</v>
      </c>
      <c r="Q1250" s="217">
        <v>4.3146813463379496</v>
      </c>
      <c r="R1250" s="217">
        <v>4.3146813463379496</v>
      </c>
      <c r="S1250" s="217">
        <v>0</v>
      </c>
      <c r="T1250" s="217">
        <v>4.1685456008709796</v>
      </c>
      <c r="U1250" s="217">
        <v>4.1685456008709796</v>
      </c>
      <c r="V1250" s="217">
        <v>0</v>
      </c>
      <c r="W1250" s="217">
        <v>4.2713506935643899</v>
      </c>
      <c r="X1250" s="217">
        <v>4.2713506935643899</v>
      </c>
      <c r="Y1250" s="217">
        <v>0</v>
      </c>
    </row>
    <row r="1251" spans="2:25">
      <c r="B1251" s="217" t="s">
        <v>1419</v>
      </c>
      <c r="C1251" s="217" t="s">
        <v>169</v>
      </c>
      <c r="D1251" s="217" t="s">
        <v>15</v>
      </c>
      <c r="E1251" s="217" t="s">
        <v>103</v>
      </c>
      <c r="F1251" s="217" t="s">
        <v>12</v>
      </c>
      <c r="G1251" s="217" t="s">
        <v>49</v>
      </c>
      <c r="H1251" s="217" t="s">
        <v>176</v>
      </c>
      <c r="I1251" s="217">
        <v>37</v>
      </c>
      <c r="J1251" s="217">
        <v>36</v>
      </c>
      <c r="K1251" s="217">
        <v>1</v>
      </c>
      <c r="L1251" s="217">
        <v>77</v>
      </c>
      <c r="M1251" s="217">
        <v>4718.0152213227702</v>
      </c>
      <c r="N1251" s="217">
        <v>7.8422807609396497</v>
      </c>
      <c r="O1251" s="217">
        <v>7.6303272268602003</v>
      </c>
      <c r="P1251" s="217">
        <v>0.21195353407945</v>
      </c>
      <c r="Q1251" s="217">
        <v>8.1396242651276793</v>
      </c>
      <c r="R1251" s="217">
        <v>7.9104497817002102</v>
      </c>
      <c r="S1251" s="217">
        <v>0.22917448342746999</v>
      </c>
      <c r="T1251" s="217">
        <v>8.1202244078089798</v>
      </c>
      <c r="U1251" s="217">
        <v>7.8861102374009597</v>
      </c>
      <c r="V1251" s="217">
        <v>0.23411417040801499</v>
      </c>
      <c r="W1251" s="217">
        <v>8.1872244712373092</v>
      </c>
      <c r="X1251" s="217">
        <v>7.9523938469804802</v>
      </c>
      <c r="Y1251" s="217">
        <v>0.23483062425682899</v>
      </c>
    </row>
    <row r="1252" spans="2:25">
      <c r="B1252" s="217" t="s">
        <v>1420</v>
      </c>
      <c r="C1252" s="217" t="s">
        <v>169</v>
      </c>
      <c r="D1252" s="217" t="s">
        <v>15</v>
      </c>
      <c r="E1252" s="217" t="s">
        <v>103</v>
      </c>
      <c r="F1252" s="217" t="s">
        <v>12</v>
      </c>
      <c r="G1252" s="217" t="s">
        <v>49</v>
      </c>
      <c r="H1252" s="217" t="s">
        <v>178</v>
      </c>
      <c r="I1252" s="217">
        <v>65</v>
      </c>
      <c r="J1252" s="217">
        <v>65</v>
      </c>
      <c r="K1252" s="217">
        <v>0</v>
      </c>
      <c r="L1252" s="217">
        <v>72</v>
      </c>
      <c r="M1252" s="217">
        <v>4474.2148723710097</v>
      </c>
      <c r="N1252" s="217">
        <v>14.527688511650499</v>
      </c>
      <c r="O1252" s="217">
        <v>14.527688511650499</v>
      </c>
      <c r="P1252" s="217">
        <v>0</v>
      </c>
      <c r="Q1252" s="217">
        <v>14.951369616382999</v>
      </c>
      <c r="R1252" s="217">
        <v>14.951369616382999</v>
      </c>
      <c r="S1252" s="217">
        <v>0</v>
      </c>
      <c r="T1252" s="217">
        <v>15.0484145558222</v>
      </c>
      <c r="U1252" s="217">
        <v>15.0484145558222</v>
      </c>
      <c r="V1252" s="217">
        <v>0</v>
      </c>
      <c r="W1252" s="217">
        <v>15.125354003356099</v>
      </c>
      <c r="X1252" s="217">
        <v>15.125354003356099</v>
      </c>
      <c r="Y1252" s="217">
        <v>0</v>
      </c>
    </row>
    <row r="1253" spans="2:25">
      <c r="B1253" s="217" t="s">
        <v>1421</v>
      </c>
      <c r="C1253" s="217" t="s">
        <v>169</v>
      </c>
      <c r="D1253" s="217" t="s">
        <v>15</v>
      </c>
      <c r="E1253" s="217" t="s">
        <v>103</v>
      </c>
      <c r="F1253" s="217" t="s">
        <v>12</v>
      </c>
      <c r="G1253" s="217" t="s">
        <v>49</v>
      </c>
      <c r="H1253" s="217" t="s">
        <v>5</v>
      </c>
      <c r="I1253" s="217">
        <v>202</v>
      </c>
      <c r="J1253" s="217">
        <v>199</v>
      </c>
      <c r="K1253" s="217">
        <v>3</v>
      </c>
      <c r="L1253" s="217">
        <v>368</v>
      </c>
      <c r="M1253" s="217">
        <v>28040</v>
      </c>
      <c r="N1253" s="217">
        <v>7.2039942938659101</v>
      </c>
      <c r="O1253" s="217">
        <v>7.0970042796005703</v>
      </c>
      <c r="P1253" s="217">
        <v>0.106990014265335</v>
      </c>
      <c r="Q1253" s="217">
        <v>7.3501019311714098</v>
      </c>
      <c r="R1253" s="217">
        <v>7.2383121700218904</v>
      </c>
      <c r="S1253" s="217">
        <v>0.11178976114952099</v>
      </c>
      <c r="T1253" s="217">
        <v>7.2071042959134601</v>
      </c>
      <c r="U1253" s="217">
        <v>7.1002358622164001</v>
      </c>
      <c r="V1253" s="217">
        <v>0.10686843369705699</v>
      </c>
      <c r="W1253" s="217">
        <v>7.3339724730642697</v>
      </c>
      <c r="X1253" s="217">
        <v>7.2234371221100098</v>
      </c>
      <c r="Y1253" s="217">
        <v>0.110535350954258</v>
      </c>
    </row>
    <row r="1254" spans="2:25">
      <c r="B1254" s="217" t="s">
        <v>1422</v>
      </c>
      <c r="C1254" s="217" t="s">
        <v>169</v>
      </c>
      <c r="D1254" s="217" t="s">
        <v>15</v>
      </c>
      <c r="E1254" s="217" t="s">
        <v>103</v>
      </c>
      <c r="F1254" s="217" t="s">
        <v>9</v>
      </c>
      <c r="G1254" s="217" t="s">
        <v>49</v>
      </c>
      <c r="H1254" s="217" t="s">
        <v>170</v>
      </c>
      <c r="I1254" s="217">
        <v>12</v>
      </c>
      <c r="J1254" s="217">
        <v>12</v>
      </c>
      <c r="K1254" s="217">
        <v>0</v>
      </c>
      <c r="L1254" s="217">
        <v>156</v>
      </c>
      <c r="M1254" s="217">
        <v>6643.0715625137</v>
      </c>
      <c r="N1254" s="217">
        <v>1.80639330572848</v>
      </c>
      <c r="O1254" s="217">
        <v>1.80639330572848</v>
      </c>
      <c r="P1254" s="217">
        <v>0</v>
      </c>
      <c r="Q1254" s="217">
        <v>1.8170875590207201</v>
      </c>
      <c r="R1254" s="217">
        <v>1.8170875590207201</v>
      </c>
      <c r="S1254" s="217">
        <v>0</v>
      </c>
      <c r="T1254" s="217">
        <v>1.79330423526432</v>
      </c>
      <c r="U1254" s="217">
        <v>1.79330423526432</v>
      </c>
      <c r="V1254" s="217">
        <v>0</v>
      </c>
      <c r="W1254" s="217">
        <v>1.8227248404343299</v>
      </c>
      <c r="X1254" s="217">
        <v>1.8227248404343299</v>
      </c>
      <c r="Y1254" s="217">
        <v>0</v>
      </c>
    </row>
    <row r="1255" spans="2:25">
      <c r="B1255" s="217" t="s">
        <v>1423</v>
      </c>
      <c r="C1255" s="217" t="s">
        <v>169</v>
      </c>
      <c r="D1255" s="217" t="s">
        <v>15</v>
      </c>
      <c r="E1255" s="217" t="s">
        <v>103</v>
      </c>
      <c r="F1255" s="217" t="s">
        <v>9</v>
      </c>
      <c r="G1255" s="217" t="s">
        <v>49</v>
      </c>
      <c r="H1255" s="217" t="s">
        <v>172</v>
      </c>
      <c r="I1255" s="217">
        <v>16</v>
      </c>
      <c r="J1255" s="217">
        <v>16</v>
      </c>
      <c r="K1255" s="217">
        <v>0</v>
      </c>
      <c r="L1255" s="217">
        <v>160</v>
      </c>
      <c r="M1255" s="217">
        <v>7314.1080976962603</v>
      </c>
      <c r="N1255" s="217">
        <v>2.1875531214857999</v>
      </c>
      <c r="O1255" s="217">
        <v>2.1875531214857999</v>
      </c>
      <c r="P1255" s="217">
        <v>0</v>
      </c>
      <c r="Q1255" s="217">
        <v>2.2090890667815701</v>
      </c>
      <c r="R1255" s="217">
        <v>2.2090890667815701</v>
      </c>
      <c r="S1255" s="217">
        <v>0</v>
      </c>
      <c r="T1255" s="217">
        <v>2.1824786969410099</v>
      </c>
      <c r="U1255" s="217">
        <v>2.1824786969410099</v>
      </c>
      <c r="V1255" s="217">
        <v>0</v>
      </c>
      <c r="W1255" s="217">
        <v>2.2048645739561499</v>
      </c>
      <c r="X1255" s="217">
        <v>2.2048645739561499</v>
      </c>
      <c r="Y1255" s="217">
        <v>0</v>
      </c>
    </row>
    <row r="1256" spans="2:25">
      <c r="B1256" s="217" t="s">
        <v>1424</v>
      </c>
      <c r="C1256" s="217" t="s">
        <v>169</v>
      </c>
      <c r="D1256" s="217" t="s">
        <v>15</v>
      </c>
      <c r="E1256" s="217" t="s">
        <v>103</v>
      </c>
      <c r="F1256" s="217" t="s">
        <v>9</v>
      </c>
      <c r="G1256" s="217" t="s">
        <v>49</v>
      </c>
      <c r="H1256" s="217" t="s">
        <v>174</v>
      </c>
      <c r="I1256" s="217">
        <v>3</v>
      </c>
      <c r="J1256" s="217">
        <v>3</v>
      </c>
      <c r="K1256" s="217">
        <v>0</v>
      </c>
      <c r="L1256" s="217">
        <v>106</v>
      </c>
      <c r="M1256" s="217">
        <v>6108.9812881526304</v>
      </c>
      <c r="N1256" s="217">
        <v>0.49108024046791698</v>
      </c>
      <c r="O1256" s="217">
        <v>0.49108024046791698</v>
      </c>
      <c r="P1256" s="217">
        <v>0</v>
      </c>
      <c r="Q1256" s="217">
        <v>0.52647704338686896</v>
      </c>
      <c r="R1256" s="217">
        <v>0.52647704338686896</v>
      </c>
      <c r="S1256" s="217">
        <v>0</v>
      </c>
      <c r="T1256" s="217">
        <v>0.473641703111155</v>
      </c>
      <c r="U1256" s="217">
        <v>0.473641703111155</v>
      </c>
      <c r="V1256" s="217">
        <v>0</v>
      </c>
      <c r="W1256" s="217">
        <v>0.504332366280692</v>
      </c>
      <c r="X1256" s="217">
        <v>0.504332366280692</v>
      </c>
      <c r="Y1256" s="217">
        <v>0</v>
      </c>
    </row>
    <row r="1257" spans="2:25">
      <c r="B1257" s="217" t="s">
        <v>1425</v>
      </c>
      <c r="C1257" s="217" t="s">
        <v>169</v>
      </c>
      <c r="D1257" s="217" t="s">
        <v>15</v>
      </c>
      <c r="E1257" s="217" t="s">
        <v>103</v>
      </c>
      <c r="F1257" s="217" t="s">
        <v>9</v>
      </c>
      <c r="G1257" s="217" t="s">
        <v>49</v>
      </c>
      <c r="H1257" s="217" t="s">
        <v>176</v>
      </c>
      <c r="I1257" s="217">
        <v>12</v>
      </c>
      <c r="J1257" s="217">
        <v>11</v>
      </c>
      <c r="K1257" s="217">
        <v>1</v>
      </c>
      <c r="L1257" s="217">
        <v>91</v>
      </c>
      <c r="M1257" s="217">
        <v>5271.0715044460503</v>
      </c>
      <c r="N1257" s="217">
        <v>2.2765769710917798</v>
      </c>
      <c r="O1257" s="217">
        <v>2.0868622235008001</v>
      </c>
      <c r="P1257" s="217">
        <v>0.189714747590982</v>
      </c>
      <c r="Q1257" s="217">
        <v>2.3003568406898101</v>
      </c>
      <c r="R1257" s="217">
        <v>2.0859171390522602</v>
      </c>
      <c r="S1257" s="217">
        <v>0.214439701637546</v>
      </c>
      <c r="T1257" s="217">
        <v>2.1893002687078602</v>
      </c>
      <c r="U1257" s="217">
        <v>1.9702384774447701</v>
      </c>
      <c r="V1257" s="217">
        <v>0.219061791263095</v>
      </c>
      <c r="W1257" s="217">
        <v>2.2617355031291901</v>
      </c>
      <c r="X1257" s="217">
        <v>2.04200332244368</v>
      </c>
      <c r="Y1257" s="217">
        <v>0.21973218068550901</v>
      </c>
    </row>
    <row r="1258" spans="2:25">
      <c r="B1258" s="217" t="s">
        <v>1426</v>
      </c>
      <c r="C1258" s="217" t="s">
        <v>169</v>
      </c>
      <c r="D1258" s="217" t="s">
        <v>15</v>
      </c>
      <c r="E1258" s="217" t="s">
        <v>103</v>
      </c>
      <c r="F1258" s="217" t="s">
        <v>9</v>
      </c>
      <c r="G1258" s="217" t="s">
        <v>49</v>
      </c>
      <c r="H1258" s="217" t="s">
        <v>178</v>
      </c>
      <c r="I1258" s="217">
        <v>14</v>
      </c>
      <c r="J1258" s="217">
        <v>14</v>
      </c>
      <c r="K1258" s="217">
        <v>0</v>
      </c>
      <c r="L1258" s="217">
        <v>108</v>
      </c>
      <c r="M1258" s="217">
        <v>5412.7675471913699</v>
      </c>
      <c r="N1258" s="217">
        <v>2.5864772277657599</v>
      </c>
      <c r="O1258" s="217">
        <v>2.5864772277657599</v>
      </c>
      <c r="P1258" s="217">
        <v>0</v>
      </c>
      <c r="Q1258" s="217">
        <v>2.5609245050214602</v>
      </c>
      <c r="R1258" s="217">
        <v>2.5609245050214602</v>
      </c>
      <c r="S1258" s="217">
        <v>0</v>
      </c>
      <c r="T1258" s="217">
        <v>2.3924613329477298</v>
      </c>
      <c r="U1258" s="217">
        <v>2.3924613329477298</v>
      </c>
      <c r="V1258" s="217">
        <v>0</v>
      </c>
      <c r="W1258" s="217">
        <v>2.5016810334218902</v>
      </c>
      <c r="X1258" s="217">
        <v>2.5016810334218902</v>
      </c>
      <c r="Y1258" s="217">
        <v>0</v>
      </c>
    </row>
    <row r="1259" spans="2:25">
      <c r="B1259" s="217" t="s">
        <v>1427</v>
      </c>
      <c r="C1259" s="217" t="s">
        <v>169</v>
      </c>
      <c r="D1259" s="217" t="s">
        <v>15</v>
      </c>
      <c r="E1259" s="217" t="s">
        <v>103</v>
      </c>
      <c r="F1259" s="217" t="s">
        <v>9</v>
      </c>
      <c r="G1259" s="217" t="s">
        <v>49</v>
      </c>
      <c r="H1259" s="217" t="s">
        <v>5</v>
      </c>
      <c r="I1259" s="217">
        <v>57</v>
      </c>
      <c r="J1259" s="217">
        <v>56</v>
      </c>
      <c r="K1259" s="217">
        <v>1</v>
      </c>
      <c r="L1259" s="217">
        <v>621</v>
      </c>
      <c r="M1259" s="217">
        <v>30750</v>
      </c>
      <c r="N1259" s="217">
        <v>1.8536585365853699</v>
      </c>
      <c r="O1259" s="217">
        <v>1.82113821138211</v>
      </c>
      <c r="P1259" s="217">
        <v>3.2520325203252001E-2</v>
      </c>
      <c r="Q1259" s="217">
        <v>1.9247658552379601</v>
      </c>
      <c r="R1259" s="217">
        <v>1.8919497700018</v>
      </c>
      <c r="S1259" s="217">
        <v>3.2816085236159601E-2</v>
      </c>
      <c r="T1259" s="217">
        <v>1.8467457520978501</v>
      </c>
      <c r="U1259" s="217">
        <v>1.81322234034537</v>
      </c>
      <c r="V1259" s="217">
        <v>3.3523411752485299E-2</v>
      </c>
      <c r="W1259" s="217">
        <v>1.8999124308625299</v>
      </c>
      <c r="X1259" s="217">
        <v>1.8662864282359699</v>
      </c>
      <c r="Y1259" s="217">
        <v>3.362600262656E-2</v>
      </c>
    </row>
    <row r="1260" spans="2:25">
      <c r="B1260" s="217" t="s">
        <v>1428</v>
      </c>
      <c r="C1260" s="217" t="s">
        <v>169</v>
      </c>
      <c r="D1260" s="217" t="s">
        <v>15</v>
      </c>
      <c r="E1260" s="217" t="s">
        <v>103</v>
      </c>
      <c r="F1260" s="217" t="s">
        <v>5</v>
      </c>
      <c r="G1260" s="217" t="s">
        <v>49</v>
      </c>
      <c r="H1260" s="217" t="s">
        <v>170</v>
      </c>
      <c r="I1260" s="217">
        <v>49</v>
      </c>
      <c r="J1260" s="217">
        <v>48</v>
      </c>
      <c r="K1260" s="217">
        <v>1</v>
      </c>
      <c r="L1260" s="217">
        <v>235</v>
      </c>
      <c r="M1260" s="217">
        <v>12954.659493208001</v>
      </c>
      <c r="N1260" s="217">
        <v>3.7824228437412999</v>
      </c>
      <c r="O1260" s="217">
        <v>3.7052305408078001</v>
      </c>
      <c r="P1260" s="217">
        <v>7.7192302933495896E-2</v>
      </c>
      <c r="Q1260" s="217">
        <v>3.9764219866430199</v>
      </c>
      <c r="R1260" s="217">
        <v>3.8663604676140801</v>
      </c>
      <c r="S1260" s="217">
        <v>0.110061519028942</v>
      </c>
      <c r="T1260" s="217">
        <v>3.84782162273437</v>
      </c>
      <c r="U1260" s="217">
        <v>3.7548299890571002</v>
      </c>
      <c r="V1260" s="217">
        <v>9.2991633677265595E-2</v>
      </c>
      <c r="W1260" s="217">
        <v>3.9449542344845501</v>
      </c>
      <c r="X1260" s="217">
        <v>3.8428203636307998</v>
      </c>
      <c r="Y1260" s="217">
        <v>0.102133870853754</v>
      </c>
    </row>
    <row r="1261" spans="2:25">
      <c r="B1261" s="217" t="s">
        <v>1429</v>
      </c>
      <c r="C1261" s="217" t="s">
        <v>169</v>
      </c>
      <c r="D1261" s="217" t="s">
        <v>15</v>
      </c>
      <c r="E1261" s="217" t="s">
        <v>103</v>
      </c>
      <c r="F1261" s="217" t="s">
        <v>5</v>
      </c>
      <c r="G1261" s="217" t="s">
        <v>49</v>
      </c>
      <c r="H1261" s="217" t="s">
        <v>172</v>
      </c>
      <c r="I1261" s="217">
        <v>56</v>
      </c>
      <c r="J1261" s="217">
        <v>55</v>
      </c>
      <c r="K1261" s="217">
        <v>1</v>
      </c>
      <c r="L1261" s="217">
        <v>250</v>
      </c>
      <c r="M1261" s="217">
        <v>14324.036681615</v>
      </c>
      <c r="N1261" s="217">
        <v>3.9095124680793698</v>
      </c>
      <c r="O1261" s="217">
        <v>3.8396997454350998</v>
      </c>
      <c r="P1261" s="217">
        <v>6.9812722644274502E-2</v>
      </c>
      <c r="Q1261" s="217">
        <v>4.0953080088644596</v>
      </c>
      <c r="R1261" s="217">
        <v>4.0306459016419502</v>
      </c>
      <c r="S1261" s="217">
        <v>6.4662107222504997E-2</v>
      </c>
      <c r="T1261" s="217">
        <v>3.9400115116954599</v>
      </c>
      <c r="U1261" s="217">
        <v>3.8739556604382601</v>
      </c>
      <c r="V1261" s="217">
        <v>6.6055851257200995E-2</v>
      </c>
      <c r="W1261" s="217">
        <v>4.0418639289386897</v>
      </c>
      <c r="X1261" s="217">
        <v>3.9756059285813801</v>
      </c>
      <c r="Y1261" s="217">
        <v>6.6258000357306404E-2</v>
      </c>
    </row>
    <row r="1262" spans="2:25">
      <c r="B1262" s="217" t="s">
        <v>1430</v>
      </c>
      <c r="C1262" s="217" t="s">
        <v>169</v>
      </c>
      <c r="D1262" s="217" t="s">
        <v>15</v>
      </c>
      <c r="E1262" s="217" t="s">
        <v>103</v>
      </c>
      <c r="F1262" s="217" t="s">
        <v>5</v>
      </c>
      <c r="G1262" s="217" t="s">
        <v>49</v>
      </c>
      <c r="H1262" s="217" t="s">
        <v>174</v>
      </c>
      <c r="I1262" s="217">
        <v>26</v>
      </c>
      <c r="J1262" s="217">
        <v>26</v>
      </c>
      <c r="K1262" s="217">
        <v>0</v>
      </c>
      <c r="L1262" s="217">
        <v>156</v>
      </c>
      <c r="M1262" s="217">
        <v>11635.2346798458</v>
      </c>
      <c r="N1262" s="217">
        <v>2.2345917994276698</v>
      </c>
      <c r="O1262" s="217">
        <v>2.2345917994276698</v>
      </c>
      <c r="P1262" s="217">
        <v>0</v>
      </c>
      <c r="Q1262" s="217">
        <v>2.31640878445626</v>
      </c>
      <c r="R1262" s="217">
        <v>2.31640878445626</v>
      </c>
      <c r="S1262" s="217">
        <v>0</v>
      </c>
      <c r="T1262" s="217">
        <v>2.2225121894310198</v>
      </c>
      <c r="U1262" s="217">
        <v>2.2225121894310198</v>
      </c>
      <c r="V1262" s="217">
        <v>0</v>
      </c>
      <c r="W1262" s="217">
        <v>2.28568674110877</v>
      </c>
      <c r="X1262" s="217">
        <v>2.28568674110877</v>
      </c>
      <c r="Y1262" s="217">
        <v>0</v>
      </c>
    </row>
    <row r="1263" spans="2:25">
      <c r="B1263" s="217" t="s">
        <v>1431</v>
      </c>
      <c r="C1263" s="217" t="s">
        <v>169</v>
      </c>
      <c r="D1263" s="217" t="s">
        <v>15</v>
      </c>
      <c r="E1263" s="217" t="s">
        <v>103</v>
      </c>
      <c r="F1263" s="217" t="s">
        <v>5</v>
      </c>
      <c r="G1263" s="217" t="s">
        <v>49</v>
      </c>
      <c r="H1263" s="217" t="s">
        <v>176</v>
      </c>
      <c r="I1263" s="217">
        <v>49</v>
      </c>
      <c r="J1263" s="217">
        <v>47</v>
      </c>
      <c r="K1263" s="217">
        <v>2</v>
      </c>
      <c r="L1263" s="217">
        <v>168</v>
      </c>
      <c r="M1263" s="217">
        <v>9989.0867257688205</v>
      </c>
      <c r="N1263" s="217">
        <v>4.9053533466272601</v>
      </c>
      <c r="O1263" s="217">
        <v>4.7051348426832904</v>
      </c>
      <c r="P1263" s="217">
        <v>0.20021850394397001</v>
      </c>
      <c r="Q1263" s="217">
        <v>5.0970922194470702</v>
      </c>
      <c r="R1263" s="217">
        <v>4.8755298370722899</v>
      </c>
      <c r="S1263" s="217">
        <v>0.22156238237477899</v>
      </c>
      <c r="T1263" s="217">
        <v>5.0361699972992904</v>
      </c>
      <c r="U1263" s="217">
        <v>4.8098320011684503</v>
      </c>
      <c r="V1263" s="217">
        <v>0.22633799613084199</v>
      </c>
      <c r="W1263" s="217">
        <v>5.1027674245015602</v>
      </c>
      <c r="X1263" s="217">
        <v>4.8757367717571602</v>
      </c>
      <c r="Y1263" s="217">
        <v>0.22703065274440101</v>
      </c>
    </row>
    <row r="1264" spans="2:25">
      <c r="B1264" s="217" t="s">
        <v>1432</v>
      </c>
      <c r="C1264" s="217" t="s">
        <v>169</v>
      </c>
      <c r="D1264" s="217" t="s">
        <v>15</v>
      </c>
      <c r="E1264" s="217" t="s">
        <v>103</v>
      </c>
      <c r="F1264" s="217" t="s">
        <v>5</v>
      </c>
      <c r="G1264" s="217" t="s">
        <v>49</v>
      </c>
      <c r="H1264" s="217" t="s">
        <v>178</v>
      </c>
      <c r="I1264" s="217">
        <v>79</v>
      </c>
      <c r="J1264" s="217">
        <v>79</v>
      </c>
      <c r="K1264" s="217">
        <v>0</v>
      </c>
      <c r="L1264" s="217">
        <v>180</v>
      </c>
      <c r="M1264" s="217">
        <v>9886.9824195623805</v>
      </c>
      <c r="N1264" s="217">
        <v>7.9903044880195804</v>
      </c>
      <c r="O1264" s="217">
        <v>7.9903044880195804</v>
      </c>
      <c r="P1264" s="217">
        <v>0</v>
      </c>
      <c r="Q1264" s="217">
        <v>8.3860455696244909</v>
      </c>
      <c r="R1264" s="217">
        <v>8.3860455696244909</v>
      </c>
      <c r="S1264" s="217">
        <v>0</v>
      </c>
      <c r="T1264" s="217">
        <v>8.3498715695816497</v>
      </c>
      <c r="U1264" s="217">
        <v>8.3498715695816497</v>
      </c>
      <c r="V1264" s="217">
        <v>0</v>
      </c>
      <c r="W1264" s="217">
        <v>8.4412478345204391</v>
      </c>
      <c r="X1264" s="217">
        <v>8.4412478345204391</v>
      </c>
      <c r="Y1264" s="217">
        <v>0</v>
      </c>
    </row>
    <row r="1265" spans="2:25">
      <c r="B1265" s="217" t="s">
        <v>1433</v>
      </c>
      <c r="C1265" s="217" t="s">
        <v>169</v>
      </c>
      <c r="D1265" s="217" t="s">
        <v>15</v>
      </c>
      <c r="E1265" s="217" t="s">
        <v>103</v>
      </c>
      <c r="F1265" s="217" t="s">
        <v>5</v>
      </c>
      <c r="G1265" s="217" t="s">
        <v>49</v>
      </c>
      <c r="H1265" s="217" t="s">
        <v>5</v>
      </c>
      <c r="I1265" s="217">
        <v>259</v>
      </c>
      <c r="J1265" s="217">
        <v>255</v>
      </c>
      <c r="K1265" s="217">
        <v>4</v>
      </c>
      <c r="L1265" s="217">
        <v>989</v>
      </c>
      <c r="M1265" s="217">
        <v>58790</v>
      </c>
      <c r="N1265" s="217">
        <v>4.4055111413505701</v>
      </c>
      <c r="O1265" s="217">
        <v>4.3374723592447699</v>
      </c>
      <c r="P1265" s="217">
        <v>6.8038782105800305E-2</v>
      </c>
      <c r="Q1265" s="217">
        <v>4.5189506996849298</v>
      </c>
      <c r="R1265" s="217">
        <v>4.4486670583809103</v>
      </c>
      <c r="S1265" s="217">
        <v>7.0283641304024105E-2</v>
      </c>
      <c r="T1265" s="217">
        <v>4.4129959039278397</v>
      </c>
      <c r="U1265" s="217">
        <v>4.34461950602984</v>
      </c>
      <c r="V1265" s="217">
        <v>6.8376397897995198E-2</v>
      </c>
      <c r="W1265" s="217">
        <v>4.4999332653181501</v>
      </c>
      <c r="X1265" s="217">
        <v>4.4297885180091896</v>
      </c>
      <c r="Y1265" s="217">
        <v>7.0144747308962599E-2</v>
      </c>
    </row>
    <row r="1266" spans="2:25">
      <c r="B1266" s="217" t="s">
        <v>1434</v>
      </c>
      <c r="C1266" s="217" t="s">
        <v>169</v>
      </c>
      <c r="D1266" s="217" t="s">
        <v>15</v>
      </c>
      <c r="E1266" s="217" t="s">
        <v>103</v>
      </c>
      <c r="F1266" s="217" t="s">
        <v>12</v>
      </c>
      <c r="G1266" s="217" t="s">
        <v>13</v>
      </c>
      <c r="H1266" s="217" t="s">
        <v>170</v>
      </c>
      <c r="I1266" s="217">
        <v>5</v>
      </c>
      <c r="J1266" s="217">
        <v>5</v>
      </c>
      <c r="K1266" s="217">
        <v>0</v>
      </c>
      <c r="L1266" s="217">
        <v>15</v>
      </c>
      <c r="M1266" s="217">
        <v>404.73633182370202</v>
      </c>
      <c r="N1266" s="217">
        <v>12.3537216870808</v>
      </c>
      <c r="O1266" s="217">
        <v>12.3537216870808</v>
      </c>
      <c r="P1266" s="217">
        <v>0</v>
      </c>
      <c r="Q1266" s="217">
        <v>12.410943750020399</v>
      </c>
      <c r="R1266" s="217">
        <v>12.410943750020399</v>
      </c>
      <c r="S1266" s="217">
        <v>0</v>
      </c>
      <c r="T1266" s="217">
        <v>12.6784524898302</v>
      </c>
      <c r="U1266" s="217">
        <v>12.6784524898302</v>
      </c>
      <c r="V1266" s="217">
        <v>0</v>
      </c>
      <c r="W1266" s="217">
        <v>12.7172520467622</v>
      </c>
      <c r="X1266" s="217">
        <v>12.7172520467622</v>
      </c>
      <c r="Y1266" s="217">
        <v>0</v>
      </c>
    </row>
    <row r="1267" spans="2:25">
      <c r="B1267" s="217" t="s">
        <v>1435</v>
      </c>
      <c r="C1267" s="217" t="s">
        <v>169</v>
      </c>
      <c r="D1267" s="217" t="s">
        <v>15</v>
      </c>
      <c r="E1267" s="217" t="s">
        <v>103</v>
      </c>
      <c r="F1267" s="217" t="s">
        <v>12</v>
      </c>
      <c r="G1267" s="217" t="s">
        <v>13</v>
      </c>
      <c r="H1267" s="217" t="s">
        <v>172</v>
      </c>
      <c r="I1267" s="217">
        <v>10</v>
      </c>
      <c r="J1267" s="217">
        <v>10</v>
      </c>
      <c r="K1267" s="217">
        <v>0</v>
      </c>
      <c r="L1267" s="217">
        <v>9</v>
      </c>
      <c r="M1267" s="217">
        <v>598.24295393243995</v>
      </c>
      <c r="N1267" s="217">
        <v>16.715616848082998</v>
      </c>
      <c r="O1267" s="217">
        <v>16.715616848082998</v>
      </c>
      <c r="P1267" s="217">
        <v>0</v>
      </c>
      <c r="Q1267" s="217">
        <v>16.9805532177046</v>
      </c>
      <c r="R1267" s="217">
        <v>16.9805532177046</v>
      </c>
      <c r="S1267" s="217">
        <v>0</v>
      </c>
      <c r="T1267" s="217">
        <v>16.680061530373401</v>
      </c>
      <c r="U1267" s="217">
        <v>16.680061530373401</v>
      </c>
      <c r="V1267" s="217">
        <v>0</v>
      </c>
      <c r="W1267" s="217">
        <v>16.9035317000112</v>
      </c>
      <c r="X1267" s="217">
        <v>16.9035317000112</v>
      </c>
      <c r="Y1267" s="217">
        <v>0</v>
      </c>
    </row>
    <row r="1268" spans="2:25">
      <c r="B1268" s="217" t="s">
        <v>1436</v>
      </c>
      <c r="C1268" s="217" t="s">
        <v>169</v>
      </c>
      <c r="D1268" s="217" t="s">
        <v>15</v>
      </c>
      <c r="E1268" s="217" t="s">
        <v>103</v>
      </c>
      <c r="F1268" s="217" t="s">
        <v>12</v>
      </c>
      <c r="G1268" s="217" t="s">
        <v>13</v>
      </c>
      <c r="H1268" s="217" t="s">
        <v>174</v>
      </c>
      <c r="I1268" s="217">
        <v>5</v>
      </c>
      <c r="J1268" s="217">
        <v>5</v>
      </c>
      <c r="K1268" s="217">
        <v>0</v>
      </c>
      <c r="L1268" s="217">
        <v>7</v>
      </c>
      <c r="M1268" s="217">
        <v>993.62726150846902</v>
      </c>
      <c r="N1268" s="217">
        <v>5.0320680537783202</v>
      </c>
      <c r="O1268" s="217">
        <v>5.0320680537783202</v>
      </c>
      <c r="P1268" s="217">
        <v>0</v>
      </c>
      <c r="Q1268" s="217">
        <v>5.5799676689100401</v>
      </c>
      <c r="R1268" s="217">
        <v>5.5799676689100401</v>
      </c>
      <c r="S1268" s="217">
        <v>0</v>
      </c>
      <c r="T1268" s="217">
        <v>5.5288575968723199</v>
      </c>
      <c r="U1268" s="217">
        <v>5.5288575968723199</v>
      </c>
      <c r="V1268" s="217">
        <v>0</v>
      </c>
      <c r="W1268" s="217">
        <v>5.6238573718809404</v>
      </c>
      <c r="X1268" s="217">
        <v>5.6238573718809404</v>
      </c>
      <c r="Y1268" s="217">
        <v>0</v>
      </c>
    </row>
    <row r="1269" spans="2:25">
      <c r="B1269" s="217" t="s">
        <v>1437</v>
      </c>
      <c r="C1269" s="217" t="s">
        <v>169</v>
      </c>
      <c r="D1269" s="217" t="s">
        <v>15</v>
      </c>
      <c r="E1269" s="217" t="s">
        <v>103</v>
      </c>
      <c r="F1269" s="217" t="s">
        <v>12</v>
      </c>
      <c r="G1269" s="217" t="s">
        <v>13</v>
      </c>
      <c r="H1269" s="217" t="s">
        <v>176</v>
      </c>
      <c r="I1269" s="217">
        <v>14</v>
      </c>
      <c r="J1269" s="217">
        <v>13</v>
      </c>
      <c r="K1269" s="217">
        <v>1</v>
      </c>
      <c r="L1269" s="217">
        <v>54</v>
      </c>
      <c r="M1269" s="217">
        <v>2722.0408972452901</v>
      </c>
      <c r="N1269" s="217">
        <v>5.1431997271488497</v>
      </c>
      <c r="O1269" s="217">
        <v>4.7758283180667904</v>
      </c>
      <c r="P1269" s="217">
        <v>0.36737140908206101</v>
      </c>
      <c r="Q1269" s="217">
        <v>5.2924081193967396</v>
      </c>
      <c r="R1269" s="217">
        <v>4.9481476619981697</v>
      </c>
      <c r="S1269" s="217">
        <v>0.34426045739857403</v>
      </c>
      <c r="T1269" s="217">
        <v>5.0416039261584</v>
      </c>
      <c r="U1269" s="217">
        <v>4.7507362130246404</v>
      </c>
      <c r="V1269" s="217">
        <v>0.29086771313375998</v>
      </c>
      <c r="W1269" s="217">
        <v>5.2232673505203699</v>
      </c>
      <c r="X1269" s="217">
        <v>4.9038037141266697</v>
      </c>
      <c r="Y1269" s="217">
        <v>0.31946363639369901</v>
      </c>
    </row>
    <row r="1270" spans="2:25">
      <c r="B1270" s="217" t="s">
        <v>1438</v>
      </c>
      <c r="C1270" s="217" t="s">
        <v>169</v>
      </c>
      <c r="D1270" s="217" t="s">
        <v>15</v>
      </c>
      <c r="E1270" s="217" t="s">
        <v>103</v>
      </c>
      <c r="F1270" s="217" t="s">
        <v>12</v>
      </c>
      <c r="G1270" s="217" t="s">
        <v>13</v>
      </c>
      <c r="H1270" s="217" t="s">
        <v>178</v>
      </c>
      <c r="I1270" s="217">
        <v>61</v>
      </c>
      <c r="J1270" s="217">
        <v>58</v>
      </c>
      <c r="K1270" s="217">
        <v>3</v>
      </c>
      <c r="L1270" s="217">
        <v>240</v>
      </c>
      <c r="M1270" s="217">
        <v>14811.352555490101</v>
      </c>
      <c r="N1270" s="217">
        <v>4.1184624949994397</v>
      </c>
      <c r="O1270" s="217">
        <v>3.9159151591797898</v>
      </c>
      <c r="P1270" s="217">
        <v>0.20254733581964399</v>
      </c>
      <c r="Q1270" s="217">
        <v>4.1134714603522902</v>
      </c>
      <c r="R1270" s="217">
        <v>3.9126304619079799</v>
      </c>
      <c r="S1270" s="217">
        <v>0.200840998444313</v>
      </c>
      <c r="T1270" s="217">
        <v>4.1030289896797498</v>
      </c>
      <c r="U1270" s="217">
        <v>3.8978590116285501</v>
      </c>
      <c r="V1270" s="217">
        <v>0.205169978051194</v>
      </c>
      <c r="W1270" s="217">
        <v>4.1371688622423699</v>
      </c>
      <c r="X1270" s="217">
        <v>3.93137100754373</v>
      </c>
      <c r="Y1270" s="217">
        <v>0.20579785469864201</v>
      </c>
    </row>
    <row r="1271" spans="2:25">
      <c r="B1271" s="217" t="s">
        <v>1439</v>
      </c>
      <c r="C1271" s="217" t="s">
        <v>169</v>
      </c>
      <c r="D1271" s="217" t="s">
        <v>15</v>
      </c>
      <c r="E1271" s="217" t="s">
        <v>103</v>
      </c>
      <c r="F1271" s="217" t="s">
        <v>12</v>
      </c>
      <c r="G1271" s="217" t="s">
        <v>13</v>
      </c>
      <c r="H1271" s="217" t="s">
        <v>5</v>
      </c>
      <c r="I1271" s="217">
        <v>95</v>
      </c>
      <c r="J1271" s="217">
        <v>91</v>
      </c>
      <c r="K1271" s="217">
        <v>4</v>
      </c>
      <c r="L1271" s="217">
        <v>325</v>
      </c>
      <c r="M1271" s="217">
        <v>19530</v>
      </c>
      <c r="N1271" s="217">
        <v>4.8643113159242199</v>
      </c>
      <c r="O1271" s="217">
        <v>4.6594982078853002</v>
      </c>
      <c r="P1271" s="217">
        <v>0.204813108038915</v>
      </c>
      <c r="Q1271" s="217">
        <v>4.9143962243879598</v>
      </c>
      <c r="R1271" s="217">
        <v>4.7063683949715598</v>
      </c>
      <c r="S1271" s="217">
        <v>0.2080278294164</v>
      </c>
      <c r="T1271" s="217">
        <v>4.8593957244652897</v>
      </c>
      <c r="U1271" s="217">
        <v>4.6560503153790496</v>
      </c>
      <c r="V1271" s="217">
        <v>0.20334540908623699</v>
      </c>
      <c r="W1271" s="217">
        <v>4.9257861353349899</v>
      </c>
      <c r="X1271" s="217">
        <v>4.7176423582797504</v>
      </c>
      <c r="Y1271" s="217">
        <v>0.20814377705523199</v>
      </c>
    </row>
    <row r="1272" spans="2:25">
      <c r="B1272" s="217" t="s">
        <v>1440</v>
      </c>
      <c r="C1272" s="217" t="s">
        <v>169</v>
      </c>
      <c r="D1272" s="217" t="s">
        <v>15</v>
      </c>
      <c r="E1272" s="217" t="s">
        <v>103</v>
      </c>
      <c r="F1272" s="217" t="s">
        <v>9</v>
      </c>
      <c r="G1272" s="217" t="s">
        <v>13</v>
      </c>
      <c r="H1272" s="217" t="s">
        <v>170</v>
      </c>
      <c r="I1272" s="217">
        <v>1</v>
      </c>
      <c r="J1272" s="217">
        <v>1</v>
      </c>
      <c r="K1272" s="217">
        <v>0</v>
      </c>
      <c r="L1272" s="217">
        <v>14</v>
      </c>
      <c r="M1272" s="217">
        <v>359.94902846195998</v>
      </c>
      <c r="N1272" s="217">
        <v>2.7781711323765501</v>
      </c>
      <c r="O1272" s="217">
        <v>2.7781711323765501</v>
      </c>
      <c r="P1272" s="217">
        <v>0</v>
      </c>
      <c r="Q1272" s="217">
        <v>2.68183145806892</v>
      </c>
      <c r="R1272" s="217">
        <v>2.68183145806892</v>
      </c>
      <c r="S1272" s="217">
        <v>0</v>
      </c>
      <c r="T1272" s="217">
        <v>2.7396363573723299</v>
      </c>
      <c r="U1272" s="217">
        <v>2.7396363573723299</v>
      </c>
      <c r="V1272" s="217">
        <v>0</v>
      </c>
      <c r="W1272" s="217">
        <v>2.74802039926595</v>
      </c>
      <c r="X1272" s="217">
        <v>2.74802039926595</v>
      </c>
      <c r="Y1272" s="217">
        <v>0</v>
      </c>
    </row>
    <row r="1273" spans="2:25">
      <c r="B1273" s="217" t="s">
        <v>1441</v>
      </c>
      <c r="C1273" s="217" t="s">
        <v>169</v>
      </c>
      <c r="D1273" s="217" t="s">
        <v>15</v>
      </c>
      <c r="E1273" s="217" t="s">
        <v>103</v>
      </c>
      <c r="F1273" s="217" t="s">
        <v>9</v>
      </c>
      <c r="G1273" s="217" t="s">
        <v>13</v>
      </c>
      <c r="H1273" s="217" t="s">
        <v>172</v>
      </c>
      <c r="I1273" s="217">
        <v>1</v>
      </c>
      <c r="J1273" s="217">
        <v>1</v>
      </c>
      <c r="K1273" s="217">
        <v>0</v>
      </c>
      <c r="L1273" s="217">
        <v>17</v>
      </c>
      <c r="M1273" s="217">
        <v>625.66006431308199</v>
      </c>
      <c r="N1273" s="217">
        <v>1.5983120180411501</v>
      </c>
      <c r="O1273" s="217">
        <v>1.5983120180411501</v>
      </c>
      <c r="P1273" s="217">
        <v>0</v>
      </c>
      <c r="Q1273" s="217">
        <v>1.5100965802755</v>
      </c>
      <c r="R1273" s="217">
        <v>1.5100965802755</v>
      </c>
      <c r="S1273" s="217">
        <v>0</v>
      </c>
      <c r="T1273" s="217">
        <v>1.2758896047341</v>
      </c>
      <c r="U1273" s="217">
        <v>1.2758896047341</v>
      </c>
      <c r="V1273" s="217">
        <v>0</v>
      </c>
      <c r="W1273" s="217">
        <v>1.4013254629531</v>
      </c>
      <c r="X1273" s="217">
        <v>1.4013254629531</v>
      </c>
      <c r="Y1273" s="217">
        <v>0</v>
      </c>
    </row>
    <row r="1274" spans="2:25">
      <c r="B1274" s="217" t="s">
        <v>1442</v>
      </c>
      <c r="C1274" s="217" t="s">
        <v>169</v>
      </c>
      <c r="D1274" s="217" t="s">
        <v>15</v>
      </c>
      <c r="E1274" s="217" t="s">
        <v>103</v>
      </c>
      <c r="F1274" s="217" t="s">
        <v>9</v>
      </c>
      <c r="G1274" s="217" t="s">
        <v>13</v>
      </c>
      <c r="H1274" s="217" t="s">
        <v>174</v>
      </c>
      <c r="I1274" s="217">
        <v>1</v>
      </c>
      <c r="J1274" s="217">
        <v>1</v>
      </c>
      <c r="K1274" s="217">
        <v>0</v>
      </c>
      <c r="L1274" s="217">
        <v>16</v>
      </c>
      <c r="M1274" s="217">
        <v>1081.78511562671</v>
      </c>
      <c r="N1274" s="217">
        <v>0.92439800248191595</v>
      </c>
      <c r="O1274" s="217">
        <v>0.92439800248191595</v>
      </c>
      <c r="P1274" s="217">
        <v>0</v>
      </c>
      <c r="Q1274" s="217">
        <v>0.91948507133791502</v>
      </c>
      <c r="R1274" s="217">
        <v>0.91948507133791502</v>
      </c>
      <c r="S1274" s="217">
        <v>0</v>
      </c>
      <c r="T1274" s="217">
        <v>0.93930389395622804</v>
      </c>
      <c r="U1274" s="217">
        <v>0.93930389395622804</v>
      </c>
      <c r="V1274" s="217">
        <v>0</v>
      </c>
      <c r="W1274" s="217">
        <v>0.94217842260546902</v>
      </c>
      <c r="X1274" s="217">
        <v>0.94217842260546902</v>
      </c>
      <c r="Y1274" s="217">
        <v>0</v>
      </c>
    </row>
    <row r="1275" spans="2:25">
      <c r="B1275" s="217" t="s">
        <v>1443</v>
      </c>
      <c r="C1275" s="217" t="s">
        <v>169</v>
      </c>
      <c r="D1275" s="217" t="s">
        <v>15</v>
      </c>
      <c r="E1275" s="217" t="s">
        <v>103</v>
      </c>
      <c r="F1275" s="217" t="s">
        <v>9</v>
      </c>
      <c r="G1275" s="217" t="s">
        <v>13</v>
      </c>
      <c r="H1275" s="217" t="s">
        <v>176</v>
      </c>
      <c r="I1275" s="217">
        <v>6</v>
      </c>
      <c r="J1275" s="217">
        <v>5</v>
      </c>
      <c r="K1275" s="217">
        <v>1</v>
      </c>
      <c r="L1275" s="217">
        <v>62</v>
      </c>
      <c r="M1275" s="217">
        <v>2832.7372400109498</v>
      </c>
      <c r="N1275" s="217">
        <v>2.1180926756118099</v>
      </c>
      <c r="O1275" s="217">
        <v>1.76507722967651</v>
      </c>
      <c r="P1275" s="217">
        <v>0.35301544593530199</v>
      </c>
      <c r="Q1275" s="217">
        <v>2.1319658953029998</v>
      </c>
      <c r="R1275" s="217">
        <v>1.78149536219695</v>
      </c>
      <c r="S1275" s="217">
        <v>0.35047053310604898</v>
      </c>
      <c r="T1275" s="217">
        <v>2.15964433282462</v>
      </c>
      <c r="U1275" s="217">
        <v>1.75785790332744</v>
      </c>
      <c r="V1275" s="217">
        <v>0.40178642949717902</v>
      </c>
      <c r="W1275" s="217">
        <v>2.1605988912475098</v>
      </c>
      <c r="X1275" s="217">
        <v>1.7915005221557401</v>
      </c>
      <c r="Y1275" s="217">
        <v>0.36909836909177302</v>
      </c>
    </row>
    <row r="1276" spans="2:25">
      <c r="B1276" s="217" t="s">
        <v>1444</v>
      </c>
      <c r="C1276" s="217" t="s">
        <v>169</v>
      </c>
      <c r="D1276" s="217" t="s">
        <v>15</v>
      </c>
      <c r="E1276" s="217" t="s">
        <v>103</v>
      </c>
      <c r="F1276" s="217" t="s">
        <v>9</v>
      </c>
      <c r="G1276" s="217" t="s">
        <v>13</v>
      </c>
      <c r="H1276" s="217" t="s">
        <v>178</v>
      </c>
      <c r="I1276" s="217">
        <v>21</v>
      </c>
      <c r="J1276" s="217">
        <v>20</v>
      </c>
      <c r="K1276" s="217">
        <v>1</v>
      </c>
      <c r="L1276" s="217">
        <v>482</v>
      </c>
      <c r="M1276" s="217">
        <v>15039.8685515873</v>
      </c>
      <c r="N1276" s="217">
        <v>1.39628879919856</v>
      </c>
      <c r="O1276" s="217">
        <v>1.32979885637958</v>
      </c>
      <c r="P1276" s="217">
        <v>6.6489942818979006E-2</v>
      </c>
      <c r="Q1276" s="217">
        <v>1.4287757995792301</v>
      </c>
      <c r="R1276" s="217">
        <v>1.3624212068022701</v>
      </c>
      <c r="S1276" s="217">
        <v>6.6354592776962901E-2</v>
      </c>
      <c r="T1276" s="217">
        <v>1.34593866310763</v>
      </c>
      <c r="U1276" s="217">
        <v>1.278153846018</v>
      </c>
      <c r="V1276" s="217">
        <v>6.7784817089624694E-2</v>
      </c>
      <c r="W1276" s="217">
        <v>1.39432546720479</v>
      </c>
      <c r="X1276" s="217">
        <v>1.32633320990336</v>
      </c>
      <c r="Y1276" s="217">
        <v>6.7992257301425593E-2</v>
      </c>
    </row>
    <row r="1277" spans="2:25">
      <c r="B1277" s="217" t="s">
        <v>1445</v>
      </c>
      <c r="C1277" s="217" t="s">
        <v>169</v>
      </c>
      <c r="D1277" s="217" t="s">
        <v>15</v>
      </c>
      <c r="E1277" s="217" t="s">
        <v>103</v>
      </c>
      <c r="F1277" s="217" t="s">
        <v>9</v>
      </c>
      <c r="G1277" s="217" t="s">
        <v>13</v>
      </c>
      <c r="H1277" s="217" t="s">
        <v>5</v>
      </c>
      <c r="I1277" s="217">
        <v>30</v>
      </c>
      <c r="J1277" s="217">
        <v>28</v>
      </c>
      <c r="K1277" s="217">
        <v>2</v>
      </c>
      <c r="L1277" s="217">
        <v>591</v>
      </c>
      <c r="M1277" s="217">
        <v>19940</v>
      </c>
      <c r="N1277" s="217">
        <v>1.5045135406218699</v>
      </c>
      <c r="O1277" s="217">
        <v>1.4042126379137401</v>
      </c>
      <c r="P1277" s="217">
        <v>0.100300902708124</v>
      </c>
      <c r="Q1277" s="217">
        <v>1.5263983470337901</v>
      </c>
      <c r="R1277" s="217">
        <v>1.42834872928399</v>
      </c>
      <c r="S1277" s="217">
        <v>9.8049617749797299E-2</v>
      </c>
      <c r="T1277" s="217">
        <v>1.46274503325529</v>
      </c>
      <c r="U1277" s="217">
        <v>1.3566177815245599</v>
      </c>
      <c r="V1277" s="217">
        <v>0.106127251730725</v>
      </c>
      <c r="W1277" s="217">
        <v>1.50358890409149</v>
      </c>
      <c r="X1277" s="217">
        <v>1.4017594745861699</v>
      </c>
      <c r="Y1277" s="217">
        <v>0.101829429505312</v>
      </c>
    </row>
    <row r="1278" spans="2:25">
      <c r="B1278" s="217" t="s">
        <v>1446</v>
      </c>
      <c r="C1278" s="217" t="s">
        <v>169</v>
      </c>
      <c r="D1278" s="217" t="s">
        <v>15</v>
      </c>
      <c r="E1278" s="217" t="s">
        <v>103</v>
      </c>
      <c r="F1278" s="217" t="s">
        <v>5</v>
      </c>
      <c r="G1278" s="217" t="s">
        <v>13</v>
      </c>
      <c r="H1278" s="217" t="s">
        <v>170</v>
      </c>
      <c r="I1278" s="217">
        <v>6</v>
      </c>
      <c r="J1278" s="217">
        <v>6</v>
      </c>
      <c r="K1278" s="217">
        <v>0</v>
      </c>
      <c r="L1278" s="217">
        <v>29</v>
      </c>
      <c r="M1278" s="217">
        <v>764.68536028566098</v>
      </c>
      <c r="N1278" s="217">
        <v>7.8463644155010304</v>
      </c>
      <c r="O1278" s="217">
        <v>7.8463644155010304</v>
      </c>
      <c r="P1278" s="217">
        <v>0</v>
      </c>
      <c r="Q1278" s="217">
        <v>7.7344529336492496</v>
      </c>
      <c r="R1278" s="217">
        <v>7.7344529336492496</v>
      </c>
      <c r="S1278" s="217">
        <v>0</v>
      </c>
      <c r="T1278" s="217">
        <v>7.9011633626925901</v>
      </c>
      <c r="U1278" s="217">
        <v>7.9011633626925901</v>
      </c>
      <c r="V1278" s="217">
        <v>0</v>
      </c>
      <c r="W1278" s="217">
        <v>7.9253430989787104</v>
      </c>
      <c r="X1278" s="217">
        <v>7.9253430989787104</v>
      </c>
      <c r="Y1278" s="217">
        <v>0</v>
      </c>
    </row>
    <row r="1279" spans="2:25">
      <c r="B1279" s="217" t="s">
        <v>1447</v>
      </c>
      <c r="C1279" s="217" t="s">
        <v>169</v>
      </c>
      <c r="D1279" s="217" t="s">
        <v>15</v>
      </c>
      <c r="E1279" s="217" t="s">
        <v>103</v>
      </c>
      <c r="F1279" s="217" t="s">
        <v>5</v>
      </c>
      <c r="G1279" s="217" t="s">
        <v>13</v>
      </c>
      <c r="H1279" s="217" t="s">
        <v>172</v>
      </c>
      <c r="I1279" s="217">
        <v>11</v>
      </c>
      <c r="J1279" s="217">
        <v>11</v>
      </c>
      <c r="K1279" s="217">
        <v>0</v>
      </c>
      <c r="L1279" s="217">
        <v>26</v>
      </c>
      <c r="M1279" s="217">
        <v>1223.9030182455199</v>
      </c>
      <c r="N1279" s="217">
        <v>8.9876402264034194</v>
      </c>
      <c r="O1279" s="217">
        <v>8.9876402264034194</v>
      </c>
      <c r="P1279" s="217">
        <v>0</v>
      </c>
      <c r="Q1279" s="217">
        <v>9.0618695094838202</v>
      </c>
      <c r="R1279" s="217">
        <v>9.0618695094838202</v>
      </c>
      <c r="S1279" s="217">
        <v>0</v>
      </c>
      <c r="T1279" s="217">
        <v>8.7851394647542307</v>
      </c>
      <c r="U1279" s="217">
        <v>8.7851394647542307</v>
      </c>
      <c r="V1279" s="217">
        <v>0</v>
      </c>
      <c r="W1279" s="217">
        <v>8.9638261055618802</v>
      </c>
      <c r="X1279" s="217">
        <v>8.9638261055618802</v>
      </c>
      <c r="Y1279" s="217">
        <v>0</v>
      </c>
    </row>
    <row r="1280" spans="2:25">
      <c r="B1280" s="217" t="s">
        <v>1448</v>
      </c>
      <c r="C1280" s="217" t="s">
        <v>169</v>
      </c>
      <c r="D1280" s="217" t="s">
        <v>15</v>
      </c>
      <c r="E1280" s="217" t="s">
        <v>103</v>
      </c>
      <c r="F1280" s="217" t="s">
        <v>5</v>
      </c>
      <c r="G1280" s="217" t="s">
        <v>13</v>
      </c>
      <c r="H1280" s="217" t="s">
        <v>174</v>
      </c>
      <c r="I1280" s="217">
        <v>6</v>
      </c>
      <c r="J1280" s="217">
        <v>6</v>
      </c>
      <c r="K1280" s="217">
        <v>0</v>
      </c>
      <c r="L1280" s="217">
        <v>23</v>
      </c>
      <c r="M1280" s="217">
        <v>2075.4123771351801</v>
      </c>
      <c r="N1280" s="217">
        <v>2.8909917210198799</v>
      </c>
      <c r="O1280" s="217">
        <v>2.8909917210198799</v>
      </c>
      <c r="P1280" s="217">
        <v>0</v>
      </c>
      <c r="Q1280" s="217">
        <v>3.03557980696162</v>
      </c>
      <c r="R1280" s="217">
        <v>3.03557980696162</v>
      </c>
      <c r="S1280" s="217">
        <v>0</v>
      </c>
      <c r="T1280" s="217">
        <v>3.0164993815635301</v>
      </c>
      <c r="U1280" s="217">
        <v>3.0164993815635301</v>
      </c>
      <c r="V1280" s="217">
        <v>0</v>
      </c>
      <c r="W1280" s="217">
        <v>3.0642326364591201</v>
      </c>
      <c r="X1280" s="217">
        <v>3.0642326364591201</v>
      </c>
      <c r="Y1280" s="217">
        <v>0</v>
      </c>
    </row>
    <row r="1281" spans="2:25">
      <c r="B1281" s="217" t="s">
        <v>1449</v>
      </c>
      <c r="C1281" s="217" t="s">
        <v>169</v>
      </c>
      <c r="D1281" s="217" t="s">
        <v>15</v>
      </c>
      <c r="E1281" s="217" t="s">
        <v>103</v>
      </c>
      <c r="F1281" s="217" t="s">
        <v>5</v>
      </c>
      <c r="G1281" s="217" t="s">
        <v>13</v>
      </c>
      <c r="H1281" s="217" t="s">
        <v>176</v>
      </c>
      <c r="I1281" s="217">
        <v>20</v>
      </c>
      <c r="J1281" s="217">
        <v>18</v>
      </c>
      <c r="K1281" s="217">
        <v>2</v>
      </c>
      <c r="L1281" s="217">
        <v>116</v>
      </c>
      <c r="M1281" s="217">
        <v>5554.7781372562404</v>
      </c>
      <c r="N1281" s="217">
        <v>3.6005038375626102</v>
      </c>
      <c r="O1281" s="217">
        <v>3.2404534538063499</v>
      </c>
      <c r="P1281" s="217">
        <v>0.36005038375626103</v>
      </c>
      <c r="Q1281" s="217">
        <v>3.6692897765116101</v>
      </c>
      <c r="R1281" s="217">
        <v>3.31760262077719</v>
      </c>
      <c r="S1281" s="217">
        <v>0.351687155734422</v>
      </c>
      <c r="T1281" s="217">
        <v>3.5556201421881499</v>
      </c>
      <c r="U1281" s="217">
        <v>3.2048554159501998</v>
      </c>
      <c r="V1281" s="217">
        <v>0.35076472623795202</v>
      </c>
      <c r="W1281" s="217">
        <v>3.6472259581599298</v>
      </c>
      <c r="X1281" s="217">
        <v>3.2986081485052501</v>
      </c>
      <c r="Y1281" s="217">
        <v>0.34861780965468098</v>
      </c>
    </row>
    <row r="1282" spans="2:25">
      <c r="B1282" s="217" t="s">
        <v>1450</v>
      </c>
      <c r="C1282" s="217" t="s">
        <v>169</v>
      </c>
      <c r="D1282" s="217" t="s">
        <v>15</v>
      </c>
      <c r="E1282" s="217" t="s">
        <v>103</v>
      </c>
      <c r="F1282" s="217" t="s">
        <v>5</v>
      </c>
      <c r="G1282" s="217" t="s">
        <v>13</v>
      </c>
      <c r="H1282" s="217" t="s">
        <v>178</v>
      </c>
      <c r="I1282" s="217">
        <v>82</v>
      </c>
      <c r="J1282" s="217">
        <v>78</v>
      </c>
      <c r="K1282" s="217">
        <v>4</v>
      </c>
      <c r="L1282" s="217">
        <v>722</v>
      </c>
      <c r="M1282" s="217">
        <v>29851.221107077399</v>
      </c>
      <c r="N1282" s="217">
        <v>2.7469563039268299</v>
      </c>
      <c r="O1282" s="217">
        <v>2.6129584354426001</v>
      </c>
      <c r="P1282" s="217">
        <v>0.133997868484236</v>
      </c>
      <c r="Q1282" s="217">
        <v>2.7623422076472499</v>
      </c>
      <c r="R1282" s="217">
        <v>2.6290432481083599</v>
      </c>
      <c r="S1282" s="217">
        <v>0.13329895953888399</v>
      </c>
      <c r="T1282" s="217">
        <v>2.71485002232837</v>
      </c>
      <c r="U1282" s="217">
        <v>2.5786779020208601</v>
      </c>
      <c r="V1282" s="217">
        <v>0.136172120307512</v>
      </c>
      <c r="W1282" s="217">
        <v>2.7565709458238001</v>
      </c>
      <c r="X1282" s="217">
        <v>2.61998210131918</v>
      </c>
      <c r="Y1282" s="217">
        <v>0.136588844504622</v>
      </c>
    </row>
    <row r="1283" spans="2:25">
      <c r="B1283" s="217" t="s">
        <v>1451</v>
      </c>
      <c r="C1283" s="217" t="s">
        <v>169</v>
      </c>
      <c r="D1283" s="217" t="s">
        <v>15</v>
      </c>
      <c r="E1283" s="217" t="s">
        <v>103</v>
      </c>
      <c r="F1283" s="217" t="s">
        <v>5</v>
      </c>
      <c r="G1283" s="217" t="s">
        <v>13</v>
      </c>
      <c r="H1283" s="217" t="s">
        <v>5</v>
      </c>
      <c r="I1283" s="217">
        <v>125</v>
      </c>
      <c r="J1283" s="217">
        <v>119</v>
      </c>
      <c r="K1283" s="217">
        <v>6</v>
      </c>
      <c r="L1283" s="217">
        <v>916</v>
      </c>
      <c r="M1283" s="217">
        <v>39470</v>
      </c>
      <c r="N1283" s="217">
        <v>3.1669622498099801</v>
      </c>
      <c r="O1283" s="217">
        <v>3.0149480618191</v>
      </c>
      <c r="P1283" s="217">
        <v>0.15201418799087901</v>
      </c>
      <c r="Q1283" s="217">
        <v>3.1977138860942098</v>
      </c>
      <c r="R1283" s="217">
        <v>3.04498274498745</v>
      </c>
      <c r="S1283" s="217">
        <v>0.15273114110676</v>
      </c>
      <c r="T1283" s="217">
        <v>3.1371796099939</v>
      </c>
      <c r="U1283" s="217">
        <v>2.9827229071322101</v>
      </c>
      <c r="V1283" s="217">
        <v>0.154456702861687</v>
      </c>
      <c r="W1283" s="217">
        <v>3.19118993336948</v>
      </c>
      <c r="X1283" s="217">
        <v>3.0365182496964702</v>
      </c>
      <c r="Y1283" s="217">
        <v>0.15467168367301101</v>
      </c>
    </row>
    <row r="1284" spans="2:25">
      <c r="B1284" s="217" t="s">
        <v>1452</v>
      </c>
      <c r="C1284" s="217" t="s">
        <v>169</v>
      </c>
      <c r="D1284" s="217" t="s">
        <v>15</v>
      </c>
      <c r="E1284" s="217" t="s">
        <v>103</v>
      </c>
      <c r="F1284" s="217" t="s">
        <v>12</v>
      </c>
      <c r="G1284" s="217" t="s">
        <v>5</v>
      </c>
      <c r="H1284" s="217" t="s">
        <v>170</v>
      </c>
      <c r="I1284" s="217">
        <v>46</v>
      </c>
      <c r="J1284" s="217">
        <v>45</v>
      </c>
      <c r="K1284" s="217">
        <v>1</v>
      </c>
      <c r="L1284" s="217">
        <v>100</v>
      </c>
      <c r="M1284" s="217">
        <v>7558.4616891341402</v>
      </c>
      <c r="N1284" s="217">
        <v>6.0858944441206102</v>
      </c>
      <c r="O1284" s="217">
        <v>5.9535923909875601</v>
      </c>
      <c r="P1284" s="217">
        <v>0.13230205313305701</v>
      </c>
      <c r="Q1284" s="217">
        <v>6.32064450434412</v>
      </c>
      <c r="R1284" s="217">
        <v>6.14033110175912</v>
      </c>
      <c r="S1284" s="217">
        <v>0.180313402585004</v>
      </c>
      <c r="T1284" s="217">
        <v>6.1598273089296498</v>
      </c>
      <c r="U1284" s="217">
        <v>6.0074794399539702</v>
      </c>
      <c r="V1284" s="217">
        <v>0.152347868975684</v>
      </c>
      <c r="W1284" s="217">
        <v>6.2969795594401301</v>
      </c>
      <c r="X1284" s="217">
        <v>6.1296539951984199</v>
      </c>
      <c r="Y1284" s="217">
        <v>0.16732556424171299</v>
      </c>
    </row>
    <row r="1285" spans="2:25">
      <c r="B1285" s="217" t="s">
        <v>1453</v>
      </c>
      <c r="C1285" s="217" t="s">
        <v>169</v>
      </c>
      <c r="D1285" s="217" t="s">
        <v>15</v>
      </c>
      <c r="E1285" s="217" t="s">
        <v>103</v>
      </c>
      <c r="F1285" s="217" t="s">
        <v>12</v>
      </c>
      <c r="G1285" s="217" t="s">
        <v>5</v>
      </c>
      <c r="H1285" s="217" t="s">
        <v>172</v>
      </c>
      <c r="I1285" s="217">
        <v>61</v>
      </c>
      <c r="J1285" s="217">
        <v>60</v>
      </c>
      <c r="K1285" s="217">
        <v>1</v>
      </c>
      <c r="L1285" s="217">
        <v>117</v>
      </c>
      <c r="M1285" s="217">
        <v>8778.1760502335292</v>
      </c>
      <c r="N1285" s="217">
        <v>6.9490517905911897</v>
      </c>
      <c r="O1285" s="217">
        <v>6.8351329087782204</v>
      </c>
      <c r="P1285" s="217">
        <v>0.11391888181297</v>
      </c>
      <c r="Q1285" s="217">
        <v>7.1713818903074298</v>
      </c>
      <c r="R1285" s="217">
        <v>7.0636371536368703</v>
      </c>
      <c r="S1285" s="217">
        <v>0.10774473667055599</v>
      </c>
      <c r="T1285" s="217">
        <v>6.9496949212917301</v>
      </c>
      <c r="U1285" s="217">
        <v>6.8396278262809496</v>
      </c>
      <c r="V1285" s="217">
        <v>0.11006709501077799</v>
      </c>
      <c r="W1285" s="217">
        <v>7.0950695474141403</v>
      </c>
      <c r="X1285" s="217">
        <v>6.9846656167743602</v>
      </c>
      <c r="Y1285" s="217">
        <v>0.110403930639782</v>
      </c>
    </row>
    <row r="1286" spans="2:25">
      <c r="B1286" s="217" t="s">
        <v>1454</v>
      </c>
      <c r="C1286" s="217" t="s">
        <v>169</v>
      </c>
      <c r="D1286" s="217" t="s">
        <v>15</v>
      </c>
      <c r="E1286" s="217" t="s">
        <v>103</v>
      </c>
      <c r="F1286" s="217" t="s">
        <v>12</v>
      </c>
      <c r="G1286" s="217" t="s">
        <v>5</v>
      </c>
      <c r="H1286" s="217" t="s">
        <v>174</v>
      </c>
      <c r="I1286" s="217">
        <v>43</v>
      </c>
      <c r="J1286" s="217">
        <v>42</v>
      </c>
      <c r="K1286" s="217">
        <v>1</v>
      </c>
      <c r="L1286" s="217">
        <v>77</v>
      </c>
      <c r="M1286" s="217">
        <v>7943.00534433552</v>
      </c>
      <c r="N1286" s="217">
        <v>5.4135680559078398</v>
      </c>
      <c r="O1286" s="217">
        <v>5.2876711243751</v>
      </c>
      <c r="P1286" s="217">
        <v>0.12589693153274001</v>
      </c>
      <c r="Q1286" s="217">
        <v>5.5118268409597304</v>
      </c>
      <c r="R1286" s="217">
        <v>5.3858944179307198</v>
      </c>
      <c r="S1286" s="217">
        <v>0.12593242302900601</v>
      </c>
      <c r="T1286" s="217">
        <v>5.4375798021610402</v>
      </c>
      <c r="U1286" s="217">
        <v>5.3089329986252602</v>
      </c>
      <c r="V1286" s="217">
        <v>0.12864680353577701</v>
      </c>
      <c r="W1286" s="217">
        <v>5.51541931158535</v>
      </c>
      <c r="X1286" s="217">
        <v>5.38637881339465</v>
      </c>
      <c r="Y1286" s="217">
        <v>0.12904049819069799</v>
      </c>
    </row>
    <row r="1287" spans="2:25">
      <c r="B1287" s="217" t="s">
        <v>1455</v>
      </c>
      <c r="C1287" s="217" t="s">
        <v>169</v>
      </c>
      <c r="D1287" s="217" t="s">
        <v>15</v>
      </c>
      <c r="E1287" s="217" t="s">
        <v>103</v>
      </c>
      <c r="F1287" s="217" t="s">
        <v>12</v>
      </c>
      <c r="G1287" s="217" t="s">
        <v>5</v>
      </c>
      <c r="H1287" s="217" t="s">
        <v>176</v>
      </c>
      <c r="I1287" s="217">
        <v>84</v>
      </c>
      <c r="J1287" s="217">
        <v>82</v>
      </c>
      <c r="K1287" s="217">
        <v>2</v>
      </c>
      <c r="L1287" s="217">
        <v>179</v>
      </c>
      <c r="M1287" s="217">
        <v>9683.3622987016206</v>
      </c>
      <c r="N1287" s="217">
        <v>8.6746728469782699</v>
      </c>
      <c r="O1287" s="217">
        <v>8.4681330172883094</v>
      </c>
      <c r="P1287" s="217">
        <v>0.20653982968995899</v>
      </c>
      <c r="Q1287" s="217">
        <v>8.9670170478817699</v>
      </c>
      <c r="R1287" s="217">
        <v>8.7520064204452002</v>
      </c>
      <c r="S1287" s="217">
        <v>0.21501062743656599</v>
      </c>
      <c r="T1287" s="217">
        <v>8.8828583572682795</v>
      </c>
      <c r="U1287" s="217">
        <v>8.6817930097339193</v>
      </c>
      <c r="V1287" s="217">
        <v>0.20106534753435101</v>
      </c>
      <c r="W1287" s="217">
        <v>8.9944886639502908</v>
      </c>
      <c r="X1287" s="217">
        <v>8.7843432922203508</v>
      </c>
      <c r="Y1287" s="217">
        <v>0.21014537172994399</v>
      </c>
    </row>
    <row r="1288" spans="2:25">
      <c r="B1288" s="217" t="s">
        <v>1456</v>
      </c>
      <c r="C1288" s="217" t="s">
        <v>169</v>
      </c>
      <c r="D1288" s="217" t="s">
        <v>15</v>
      </c>
      <c r="E1288" s="217" t="s">
        <v>103</v>
      </c>
      <c r="F1288" s="217" t="s">
        <v>12</v>
      </c>
      <c r="G1288" s="217" t="s">
        <v>5</v>
      </c>
      <c r="H1288" s="217" t="s">
        <v>178</v>
      </c>
      <c r="I1288" s="217">
        <v>180</v>
      </c>
      <c r="J1288" s="217">
        <v>176</v>
      </c>
      <c r="K1288" s="217">
        <v>4</v>
      </c>
      <c r="L1288" s="217">
        <v>483</v>
      </c>
      <c r="M1288" s="217">
        <v>27556.994617595199</v>
      </c>
      <c r="N1288" s="217">
        <v>6.5319169415183502</v>
      </c>
      <c r="O1288" s="217">
        <v>6.3867632317068299</v>
      </c>
      <c r="P1288" s="217">
        <v>0.14515370981151901</v>
      </c>
      <c r="Q1288" s="217">
        <v>6.5886339474869402</v>
      </c>
      <c r="R1288" s="217">
        <v>6.4419645890533799</v>
      </c>
      <c r="S1288" s="217">
        <v>0.146669358433556</v>
      </c>
      <c r="T1288" s="217">
        <v>6.5565469622946102</v>
      </c>
      <c r="U1288" s="217">
        <v>6.4067162540045404</v>
      </c>
      <c r="V1288" s="217">
        <v>0.14983070829006501</v>
      </c>
      <c r="W1288" s="217">
        <v>6.6175329086148196</v>
      </c>
      <c r="X1288" s="217">
        <v>6.4672436770861204</v>
      </c>
      <c r="Y1288" s="217">
        <v>0.150289231528696</v>
      </c>
    </row>
    <row r="1289" spans="2:25">
      <c r="B1289" s="217" t="s">
        <v>1457</v>
      </c>
      <c r="C1289" s="217" t="s">
        <v>169</v>
      </c>
      <c r="D1289" s="217" t="s">
        <v>15</v>
      </c>
      <c r="E1289" s="217" t="s">
        <v>103</v>
      </c>
      <c r="F1289" s="217" t="s">
        <v>12</v>
      </c>
      <c r="G1289" s="217" t="s">
        <v>5</v>
      </c>
      <c r="H1289" s="217" t="s">
        <v>5</v>
      </c>
      <c r="I1289" s="217">
        <v>414</v>
      </c>
      <c r="J1289" s="217">
        <v>405</v>
      </c>
      <c r="K1289" s="217">
        <v>9</v>
      </c>
      <c r="L1289" s="217">
        <v>956</v>
      </c>
      <c r="M1289" s="217">
        <v>61520</v>
      </c>
      <c r="N1289" s="217">
        <v>6.7295188556566998</v>
      </c>
      <c r="O1289" s="217">
        <v>6.5832249674902501</v>
      </c>
      <c r="P1289" s="217">
        <v>0.14629388816645</v>
      </c>
      <c r="Q1289" s="217">
        <v>6.8249506370231003</v>
      </c>
      <c r="R1289" s="217">
        <v>6.6751817135049203</v>
      </c>
      <c r="S1289" s="217">
        <v>0.14976892351818699</v>
      </c>
      <c r="T1289" s="217">
        <v>6.7375410347281299</v>
      </c>
      <c r="U1289" s="217">
        <v>6.5909029012040401</v>
      </c>
      <c r="V1289" s="217">
        <v>0.14663813352409</v>
      </c>
      <c r="W1289" s="217">
        <v>6.8292084493202703</v>
      </c>
      <c r="X1289" s="217">
        <v>6.67922449115511</v>
      </c>
      <c r="Y1289" s="217">
        <v>0.149983958165155</v>
      </c>
    </row>
    <row r="1290" spans="2:25">
      <c r="B1290" s="217" t="s">
        <v>1458</v>
      </c>
      <c r="C1290" s="217" t="s">
        <v>169</v>
      </c>
      <c r="D1290" s="217" t="s">
        <v>15</v>
      </c>
      <c r="E1290" s="217" t="s">
        <v>103</v>
      </c>
      <c r="F1290" s="217" t="s">
        <v>9</v>
      </c>
      <c r="G1290" s="217" t="s">
        <v>5</v>
      </c>
      <c r="H1290" s="217" t="s">
        <v>170</v>
      </c>
      <c r="I1290" s="217">
        <v>16</v>
      </c>
      <c r="J1290" s="217">
        <v>16</v>
      </c>
      <c r="K1290" s="217">
        <v>0</v>
      </c>
      <c r="L1290" s="217">
        <v>190</v>
      </c>
      <c r="M1290" s="217">
        <v>7954.4299611363604</v>
      </c>
      <c r="N1290" s="217">
        <v>2.0114577761288501</v>
      </c>
      <c r="O1290" s="217">
        <v>2.0114577761288501</v>
      </c>
      <c r="P1290" s="217">
        <v>0</v>
      </c>
      <c r="Q1290" s="217">
        <v>1.9669392832600101</v>
      </c>
      <c r="R1290" s="217">
        <v>1.9669392832600101</v>
      </c>
      <c r="S1290" s="217">
        <v>0</v>
      </c>
      <c r="T1290" s="217">
        <v>1.9716903920348801</v>
      </c>
      <c r="U1290" s="217">
        <v>1.9716903920348801</v>
      </c>
      <c r="V1290" s="217">
        <v>0</v>
      </c>
      <c r="W1290" s="217">
        <v>1.9868306630866599</v>
      </c>
      <c r="X1290" s="217">
        <v>1.9868306630866599</v>
      </c>
      <c r="Y1290" s="217">
        <v>0</v>
      </c>
    </row>
    <row r="1291" spans="2:25">
      <c r="B1291" s="217" t="s">
        <v>1459</v>
      </c>
      <c r="C1291" s="217" t="s">
        <v>169</v>
      </c>
      <c r="D1291" s="217" t="s">
        <v>15</v>
      </c>
      <c r="E1291" s="217" t="s">
        <v>103</v>
      </c>
      <c r="F1291" s="217" t="s">
        <v>9</v>
      </c>
      <c r="G1291" s="217" t="s">
        <v>5</v>
      </c>
      <c r="H1291" s="217" t="s">
        <v>172</v>
      </c>
      <c r="I1291" s="217">
        <v>20</v>
      </c>
      <c r="J1291" s="217">
        <v>20</v>
      </c>
      <c r="K1291" s="217">
        <v>0</v>
      </c>
      <c r="L1291" s="217">
        <v>214</v>
      </c>
      <c r="M1291" s="217">
        <v>9302.0710510134195</v>
      </c>
      <c r="N1291" s="217">
        <v>2.1500588299442298</v>
      </c>
      <c r="O1291" s="217">
        <v>2.1500588299442298</v>
      </c>
      <c r="P1291" s="217">
        <v>0</v>
      </c>
      <c r="Q1291" s="217">
        <v>2.1530025508085302</v>
      </c>
      <c r="R1291" s="217">
        <v>2.1530025508085302</v>
      </c>
      <c r="S1291" s="217">
        <v>0</v>
      </c>
      <c r="T1291" s="217">
        <v>2.1443386896565499</v>
      </c>
      <c r="U1291" s="217">
        <v>2.1443386896565499</v>
      </c>
      <c r="V1291" s="217">
        <v>0</v>
      </c>
      <c r="W1291" s="217">
        <v>2.15432397623879</v>
      </c>
      <c r="X1291" s="217">
        <v>2.15432397623879</v>
      </c>
      <c r="Y1291" s="217">
        <v>0</v>
      </c>
    </row>
    <row r="1292" spans="2:25">
      <c r="B1292" s="217" t="s">
        <v>1460</v>
      </c>
      <c r="C1292" s="217" t="s">
        <v>169</v>
      </c>
      <c r="D1292" s="217" t="s">
        <v>15</v>
      </c>
      <c r="E1292" s="217" t="s">
        <v>103</v>
      </c>
      <c r="F1292" s="217" t="s">
        <v>9</v>
      </c>
      <c r="G1292" s="217" t="s">
        <v>5</v>
      </c>
      <c r="H1292" s="217" t="s">
        <v>174</v>
      </c>
      <c r="I1292" s="217">
        <v>7</v>
      </c>
      <c r="J1292" s="217">
        <v>6</v>
      </c>
      <c r="K1292" s="217">
        <v>1</v>
      </c>
      <c r="L1292" s="217">
        <v>163</v>
      </c>
      <c r="M1292" s="217">
        <v>8641.3855333626998</v>
      </c>
      <c r="N1292" s="217">
        <v>0.81005528256717296</v>
      </c>
      <c r="O1292" s="217">
        <v>0.69433309934329102</v>
      </c>
      <c r="P1292" s="217">
        <v>0.115722183223882</v>
      </c>
      <c r="Q1292" s="217">
        <v>0.84816837948679402</v>
      </c>
      <c r="R1292" s="217">
        <v>0.72023955550348395</v>
      </c>
      <c r="S1292" s="217">
        <v>0.12792882398331001</v>
      </c>
      <c r="T1292" s="217">
        <v>0.79865479559012897</v>
      </c>
      <c r="U1292" s="217">
        <v>0.69056696942182805</v>
      </c>
      <c r="V1292" s="217">
        <v>0.108087826168301</v>
      </c>
      <c r="W1292" s="217">
        <v>0.83198570712680597</v>
      </c>
      <c r="X1292" s="217">
        <v>0.71327149981381899</v>
      </c>
      <c r="Y1292" s="217">
        <v>0.118714207312987</v>
      </c>
    </row>
    <row r="1293" spans="2:25">
      <c r="B1293" s="217" t="s">
        <v>1461</v>
      </c>
      <c r="C1293" s="217" t="s">
        <v>169</v>
      </c>
      <c r="D1293" s="217" t="s">
        <v>15</v>
      </c>
      <c r="E1293" s="217" t="s">
        <v>103</v>
      </c>
      <c r="F1293" s="217" t="s">
        <v>9</v>
      </c>
      <c r="G1293" s="217" t="s">
        <v>5</v>
      </c>
      <c r="H1293" s="217" t="s">
        <v>176</v>
      </c>
      <c r="I1293" s="217">
        <v>26</v>
      </c>
      <c r="J1293" s="217">
        <v>23</v>
      </c>
      <c r="K1293" s="217">
        <v>3</v>
      </c>
      <c r="L1293" s="217">
        <v>236</v>
      </c>
      <c r="M1293" s="217">
        <v>10474.1662239098</v>
      </c>
      <c r="N1293" s="217">
        <v>2.4822978215343499</v>
      </c>
      <c r="O1293" s="217">
        <v>2.1958788421265401</v>
      </c>
      <c r="P1293" s="217">
        <v>0.28641897940780903</v>
      </c>
      <c r="Q1293" s="217">
        <v>2.5699363989580499</v>
      </c>
      <c r="R1293" s="217">
        <v>2.2731678950349101</v>
      </c>
      <c r="S1293" s="217">
        <v>0.29676850392313298</v>
      </c>
      <c r="T1293" s="217">
        <v>2.5165908029517401</v>
      </c>
      <c r="U1293" s="217">
        <v>2.2019968338783502</v>
      </c>
      <c r="V1293" s="217">
        <v>0.31459396907338699</v>
      </c>
      <c r="W1293" s="217">
        <v>2.5665303230130401</v>
      </c>
      <c r="X1293" s="217">
        <v>2.25983155314464</v>
      </c>
      <c r="Y1293" s="217">
        <v>0.306698769868396</v>
      </c>
    </row>
    <row r="1294" spans="2:25">
      <c r="B1294" s="217" t="s">
        <v>1462</v>
      </c>
      <c r="C1294" s="217" t="s">
        <v>169</v>
      </c>
      <c r="D1294" s="217" t="s">
        <v>15</v>
      </c>
      <c r="E1294" s="217" t="s">
        <v>103</v>
      </c>
      <c r="F1294" s="217" t="s">
        <v>9</v>
      </c>
      <c r="G1294" s="217" t="s">
        <v>5</v>
      </c>
      <c r="H1294" s="217" t="s">
        <v>178</v>
      </c>
      <c r="I1294" s="217">
        <v>61</v>
      </c>
      <c r="J1294" s="217">
        <v>57</v>
      </c>
      <c r="K1294" s="217">
        <v>4</v>
      </c>
      <c r="L1294" s="217">
        <v>835</v>
      </c>
      <c r="M1294" s="217">
        <v>29077.947230577702</v>
      </c>
      <c r="N1294" s="217">
        <v>2.0978097083776901</v>
      </c>
      <c r="O1294" s="217">
        <v>1.96024841602505</v>
      </c>
      <c r="P1294" s="217">
        <v>0.13756129235263501</v>
      </c>
      <c r="Q1294" s="217">
        <v>2.1672388289644702</v>
      </c>
      <c r="R1294" s="217">
        <v>2.0242854264283801</v>
      </c>
      <c r="S1294" s="217">
        <v>0.14295340253609401</v>
      </c>
      <c r="T1294" s="217">
        <v>2.00761444260857</v>
      </c>
      <c r="U1294" s="217">
        <v>1.8742798004982499</v>
      </c>
      <c r="V1294" s="217">
        <v>0.13333464211031701</v>
      </c>
      <c r="W1294" s="217">
        <v>2.10268010097864</v>
      </c>
      <c r="X1294" s="217">
        <v>1.96315142177292</v>
      </c>
      <c r="Y1294" s="217">
        <v>0.13952867920572501</v>
      </c>
    </row>
    <row r="1295" spans="2:25">
      <c r="B1295" s="217" t="s">
        <v>1463</v>
      </c>
      <c r="C1295" s="217" t="s">
        <v>169</v>
      </c>
      <c r="D1295" s="217" t="s">
        <v>15</v>
      </c>
      <c r="E1295" s="217" t="s">
        <v>103</v>
      </c>
      <c r="F1295" s="217" t="s">
        <v>9</v>
      </c>
      <c r="G1295" s="217" t="s">
        <v>5</v>
      </c>
      <c r="H1295" s="217" t="s">
        <v>5</v>
      </c>
      <c r="I1295" s="217">
        <v>130</v>
      </c>
      <c r="J1295" s="217">
        <v>122</v>
      </c>
      <c r="K1295" s="217">
        <v>8</v>
      </c>
      <c r="L1295" s="217">
        <v>1638</v>
      </c>
      <c r="M1295" s="217">
        <v>65450</v>
      </c>
      <c r="N1295" s="217">
        <v>1.9862490450725701</v>
      </c>
      <c r="O1295" s="217">
        <v>1.86401833460657</v>
      </c>
      <c r="P1295" s="217">
        <v>0.122230710466005</v>
      </c>
      <c r="Q1295" s="217">
        <v>2.05899191816947</v>
      </c>
      <c r="R1295" s="217">
        <v>1.9329053476133899</v>
      </c>
      <c r="S1295" s="217">
        <v>0.126086570556078</v>
      </c>
      <c r="T1295" s="217">
        <v>1.9691825288720901</v>
      </c>
      <c r="U1295" s="217">
        <v>1.84761810382577</v>
      </c>
      <c r="V1295" s="217">
        <v>0.121564425046326</v>
      </c>
      <c r="W1295" s="217">
        <v>2.0286773268464802</v>
      </c>
      <c r="X1295" s="217">
        <v>1.90399010721699</v>
      </c>
      <c r="Y1295" s="217">
        <v>0.12468721962948701</v>
      </c>
    </row>
    <row r="1296" spans="2:25">
      <c r="B1296" s="217" t="s">
        <v>1464</v>
      </c>
      <c r="C1296" s="217" t="s">
        <v>169</v>
      </c>
      <c r="D1296" s="217" t="s">
        <v>15</v>
      </c>
      <c r="E1296" s="217" t="s">
        <v>103</v>
      </c>
      <c r="F1296" s="217" t="s">
        <v>5</v>
      </c>
      <c r="G1296" s="217" t="s">
        <v>5</v>
      </c>
      <c r="H1296" s="217" t="s">
        <v>170</v>
      </c>
      <c r="I1296" s="217">
        <v>62</v>
      </c>
      <c r="J1296" s="217">
        <v>61</v>
      </c>
      <c r="K1296" s="217">
        <v>1</v>
      </c>
      <c r="L1296" s="217">
        <v>290</v>
      </c>
      <c r="M1296" s="217">
        <v>15512.8916502705</v>
      </c>
      <c r="N1296" s="217">
        <v>3.99667588723982</v>
      </c>
      <c r="O1296" s="217">
        <v>3.9322133729295001</v>
      </c>
      <c r="P1296" s="217">
        <v>6.4462514310319602E-2</v>
      </c>
      <c r="Q1296" s="217">
        <v>4.09044605556638</v>
      </c>
      <c r="R1296" s="217">
        <v>4.0009154871936099</v>
      </c>
      <c r="S1296" s="217">
        <v>8.9530568372771097E-2</v>
      </c>
      <c r="T1296" s="217">
        <v>4.0118603604506902</v>
      </c>
      <c r="U1296" s="217">
        <v>3.9362154494000898</v>
      </c>
      <c r="V1296" s="217">
        <v>7.5644911050599103E-2</v>
      </c>
      <c r="W1296" s="217">
        <v>4.0876978155093102</v>
      </c>
      <c r="X1296" s="217">
        <v>4.0046160664263803</v>
      </c>
      <c r="Y1296" s="217">
        <v>8.3081749082921805E-2</v>
      </c>
    </row>
    <row r="1297" spans="2:25">
      <c r="B1297" s="217" t="s">
        <v>1465</v>
      </c>
      <c r="C1297" s="217" t="s">
        <v>169</v>
      </c>
      <c r="D1297" s="217" t="s">
        <v>15</v>
      </c>
      <c r="E1297" s="217" t="s">
        <v>103</v>
      </c>
      <c r="F1297" s="217" t="s">
        <v>5</v>
      </c>
      <c r="G1297" s="217" t="s">
        <v>5</v>
      </c>
      <c r="H1297" s="217" t="s">
        <v>172</v>
      </c>
      <c r="I1297" s="217">
        <v>81</v>
      </c>
      <c r="J1297" s="217">
        <v>80</v>
      </c>
      <c r="K1297" s="217">
        <v>1</v>
      </c>
      <c r="L1297" s="217">
        <v>331</v>
      </c>
      <c r="M1297" s="217">
        <v>18080.2471012469</v>
      </c>
      <c r="N1297" s="217">
        <v>4.4800272665750001</v>
      </c>
      <c r="O1297" s="217">
        <v>4.4247182879753097</v>
      </c>
      <c r="P1297" s="217">
        <v>5.5308978599691402E-2</v>
      </c>
      <c r="Q1297" s="217">
        <v>4.60809903620203</v>
      </c>
      <c r="R1297" s="217">
        <v>4.55581498543041</v>
      </c>
      <c r="S1297" s="217">
        <v>5.2284050771619801E-2</v>
      </c>
      <c r="T1297" s="217">
        <v>4.4915805759862204</v>
      </c>
      <c r="U1297" s="217">
        <v>4.43816958105824</v>
      </c>
      <c r="V1297" s="217">
        <v>5.34109949279854E-2</v>
      </c>
      <c r="W1297" s="217">
        <v>4.5697347708645397</v>
      </c>
      <c r="X1297" s="217">
        <v>4.5161603235798804</v>
      </c>
      <c r="Y1297" s="217">
        <v>5.35744472846644E-2</v>
      </c>
    </row>
    <row r="1298" spans="2:25">
      <c r="B1298" s="217" t="s">
        <v>1466</v>
      </c>
      <c r="C1298" s="217" t="s">
        <v>169</v>
      </c>
      <c r="D1298" s="217" t="s">
        <v>15</v>
      </c>
      <c r="E1298" s="217" t="s">
        <v>103</v>
      </c>
      <c r="F1298" s="217" t="s">
        <v>5</v>
      </c>
      <c r="G1298" s="217" t="s">
        <v>5</v>
      </c>
      <c r="H1298" s="217" t="s">
        <v>174</v>
      </c>
      <c r="I1298" s="217">
        <v>50</v>
      </c>
      <c r="J1298" s="217">
        <v>48</v>
      </c>
      <c r="K1298" s="217">
        <v>2</v>
      </c>
      <c r="L1298" s="217">
        <v>240</v>
      </c>
      <c r="M1298" s="217">
        <v>16584.390877698199</v>
      </c>
      <c r="N1298" s="217">
        <v>3.01488311320721</v>
      </c>
      <c r="O1298" s="217">
        <v>2.8942877886789198</v>
      </c>
      <c r="P1298" s="217">
        <v>0.120595324528288</v>
      </c>
      <c r="Q1298" s="217">
        <v>3.0799423642041601</v>
      </c>
      <c r="R1298" s="217">
        <v>2.9521362460838101</v>
      </c>
      <c r="S1298" s="217">
        <v>0.127806118120349</v>
      </c>
      <c r="T1298" s="217">
        <v>3.0201196753186301</v>
      </c>
      <c r="U1298" s="217">
        <v>2.90146472630046</v>
      </c>
      <c r="V1298" s="217">
        <v>0.118654949018169</v>
      </c>
      <c r="W1298" s="217">
        <v>3.0739313200979201</v>
      </c>
      <c r="X1298" s="217">
        <v>2.9494890325021399</v>
      </c>
      <c r="Y1298" s="217">
        <v>0.12444228759578201</v>
      </c>
    </row>
    <row r="1299" spans="2:25">
      <c r="B1299" s="217" t="s">
        <v>1467</v>
      </c>
      <c r="C1299" s="217" t="s">
        <v>169</v>
      </c>
      <c r="D1299" s="217" t="s">
        <v>15</v>
      </c>
      <c r="E1299" s="217" t="s">
        <v>103</v>
      </c>
      <c r="F1299" s="217" t="s">
        <v>5</v>
      </c>
      <c r="G1299" s="217" t="s">
        <v>5</v>
      </c>
      <c r="H1299" s="217" t="s">
        <v>176</v>
      </c>
      <c r="I1299" s="217">
        <v>110</v>
      </c>
      <c r="J1299" s="217">
        <v>105</v>
      </c>
      <c r="K1299" s="217">
        <v>5</v>
      </c>
      <c r="L1299" s="217">
        <v>415</v>
      </c>
      <c r="M1299" s="217">
        <v>20157.528522611501</v>
      </c>
      <c r="N1299" s="217">
        <v>5.4570181992603404</v>
      </c>
      <c r="O1299" s="217">
        <v>5.2089719174757798</v>
      </c>
      <c r="P1299" s="217">
        <v>0.24804628178456101</v>
      </c>
      <c r="Q1299" s="217">
        <v>5.6441051329893899</v>
      </c>
      <c r="R1299" s="217">
        <v>5.3887971766380804</v>
      </c>
      <c r="S1299" s="217">
        <v>0.25530795635131098</v>
      </c>
      <c r="T1299" s="217">
        <v>5.5799178167222703</v>
      </c>
      <c r="U1299" s="217">
        <v>5.3219928988723302</v>
      </c>
      <c r="V1299" s="217">
        <v>0.25792491784994798</v>
      </c>
      <c r="W1299" s="217">
        <v>5.65741249420544</v>
      </c>
      <c r="X1299" s="217">
        <v>5.3992487277027301</v>
      </c>
      <c r="Y1299" s="217">
        <v>0.258163766502711</v>
      </c>
    </row>
    <row r="1300" spans="2:25">
      <c r="B1300" s="217" t="s">
        <v>1468</v>
      </c>
      <c r="C1300" s="217" t="s">
        <v>169</v>
      </c>
      <c r="D1300" s="217" t="s">
        <v>15</v>
      </c>
      <c r="E1300" s="217" t="s">
        <v>103</v>
      </c>
      <c r="F1300" s="217" t="s">
        <v>5</v>
      </c>
      <c r="G1300" s="217" t="s">
        <v>5</v>
      </c>
      <c r="H1300" s="217" t="s">
        <v>178</v>
      </c>
      <c r="I1300" s="217">
        <v>241</v>
      </c>
      <c r="J1300" s="217">
        <v>233</v>
      </c>
      <c r="K1300" s="217">
        <v>8</v>
      </c>
      <c r="L1300" s="217">
        <v>1318</v>
      </c>
      <c r="M1300" s="217">
        <v>56634.941848172901</v>
      </c>
      <c r="N1300" s="217">
        <v>4.2553235182279101</v>
      </c>
      <c r="O1300" s="217">
        <v>4.1140679657556101</v>
      </c>
      <c r="P1300" s="217">
        <v>0.14125555247229599</v>
      </c>
      <c r="Q1300" s="217">
        <v>4.33172152562795</v>
      </c>
      <c r="R1300" s="217">
        <v>4.1865727805697004</v>
      </c>
      <c r="S1300" s="217">
        <v>0.14514874505825201</v>
      </c>
      <c r="T1300" s="217">
        <v>4.2338225070177797</v>
      </c>
      <c r="U1300" s="217">
        <v>4.0920600385485004</v>
      </c>
      <c r="V1300" s="217">
        <v>0.14176246846927401</v>
      </c>
      <c r="W1300" s="217">
        <v>4.3128109930757601</v>
      </c>
      <c r="X1300" s="217">
        <v>4.1676465934719902</v>
      </c>
      <c r="Y1300" s="217">
        <v>0.14516439960376601</v>
      </c>
    </row>
    <row r="1301" spans="2:25">
      <c r="B1301" s="217" t="s">
        <v>1469</v>
      </c>
      <c r="C1301" s="217" t="s">
        <v>169</v>
      </c>
      <c r="D1301" s="217" t="s">
        <v>15</v>
      </c>
      <c r="E1301" s="217" t="s">
        <v>103</v>
      </c>
      <c r="F1301" s="217" t="s">
        <v>5</v>
      </c>
      <c r="G1301" s="217" t="s">
        <v>5</v>
      </c>
      <c r="H1301" s="217" t="s">
        <v>5</v>
      </c>
      <c r="I1301" s="217">
        <v>544</v>
      </c>
      <c r="J1301" s="217">
        <v>527</v>
      </c>
      <c r="K1301" s="217">
        <v>17</v>
      </c>
      <c r="L1301" s="217">
        <v>2594</v>
      </c>
      <c r="M1301" s="217">
        <v>126970</v>
      </c>
      <c r="N1301" s="217">
        <v>4.2844766480270904</v>
      </c>
      <c r="O1301" s="217">
        <v>4.1505867527762499</v>
      </c>
      <c r="P1301" s="217">
        <v>0.13388989525084699</v>
      </c>
      <c r="Q1301" s="217">
        <v>4.3734434884266502</v>
      </c>
      <c r="R1301" s="217">
        <v>4.23573399045776</v>
      </c>
      <c r="S1301" s="217">
        <v>0.13770949796889101</v>
      </c>
      <c r="T1301" s="217">
        <v>4.2848131701697998</v>
      </c>
      <c r="U1301" s="217">
        <v>4.1509462524070697</v>
      </c>
      <c r="V1301" s="217">
        <v>0.13386691776273099</v>
      </c>
      <c r="W1301" s="217">
        <v>4.3600066511744897</v>
      </c>
      <c r="X1301" s="217">
        <v>4.2229103978216402</v>
      </c>
      <c r="Y1301" s="217">
        <v>0.137096253352852</v>
      </c>
    </row>
    <row r="1302" spans="2:25">
      <c r="B1302" s="217" t="s">
        <v>1470</v>
      </c>
      <c r="C1302" s="217" t="s">
        <v>169</v>
      </c>
      <c r="D1302" s="217" t="s">
        <v>15</v>
      </c>
      <c r="E1302" s="217" t="s">
        <v>87</v>
      </c>
      <c r="F1302" s="217" t="s">
        <v>12</v>
      </c>
      <c r="G1302" s="217" t="s">
        <v>10</v>
      </c>
      <c r="H1302" s="217" t="s">
        <v>170</v>
      </c>
      <c r="I1302" s="217">
        <v>4</v>
      </c>
      <c r="J1302" s="217">
        <v>4</v>
      </c>
      <c r="K1302" s="217">
        <v>0</v>
      </c>
      <c r="L1302" s="217">
        <v>1</v>
      </c>
      <c r="M1302" s="217">
        <v>270.758620689655</v>
      </c>
      <c r="N1302" s="217">
        <v>14.773306164034601</v>
      </c>
      <c r="O1302" s="217">
        <v>14.773306164034601</v>
      </c>
      <c r="P1302" s="217">
        <v>0</v>
      </c>
      <c r="Q1302" s="217">
        <v>14.773306164034601</v>
      </c>
      <c r="R1302" s="217">
        <v>14.773306164034601</v>
      </c>
      <c r="S1302" s="217">
        <v>0</v>
      </c>
      <c r="T1302" s="217">
        <v>14.773306164034601</v>
      </c>
      <c r="U1302" s="217">
        <v>14.773306164034601</v>
      </c>
      <c r="V1302" s="217">
        <v>0</v>
      </c>
      <c r="W1302" s="217">
        <v>14.773306164034601</v>
      </c>
      <c r="X1302" s="217">
        <v>14.773306164034601</v>
      </c>
      <c r="Y1302" s="217">
        <v>0</v>
      </c>
    </row>
    <row r="1303" spans="2:25">
      <c r="B1303" s="217" t="s">
        <v>1471</v>
      </c>
      <c r="C1303" s="217" t="s">
        <v>169</v>
      </c>
      <c r="D1303" s="217" t="s">
        <v>15</v>
      </c>
      <c r="E1303" s="217" t="s">
        <v>87</v>
      </c>
      <c r="F1303" s="217" t="s">
        <v>12</v>
      </c>
      <c r="G1303" s="217" t="s">
        <v>10</v>
      </c>
      <c r="H1303" s="217" t="s">
        <v>172</v>
      </c>
      <c r="I1303" s="217">
        <v>4</v>
      </c>
      <c r="J1303" s="217">
        <v>4</v>
      </c>
      <c r="K1303" s="217">
        <v>0</v>
      </c>
      <c r="L1303" s="217">
        <v>5</v>
      </c>
      <c r="M1303" s="217">
        <v>385.31034482758599</v>
      </c>
      <c r="N1303" s="217">
        <v>10.381242169321601</v>
      </c>
      <c r="O1303" s="217">
        <v>10.381242169321601</v>
      </c>
      <c r="P1303" s="217">
        <v>0</v>
      </c>
      <c r="Q1303" s="217">
        <v>10.381242169321601</v>
      </c>
      <c r="R1303" s="217">
        <v>10.381242169321601</v>
      </c>
      <c r="S1303" s="217">
        <v>0</v>
      </c>
      <c r="T1303" s="217">
        <v>10.381242169321601</v>
      </c>
      <c r="U1303" s="217">
        <v>10.381242169321601</v>
      </c>
      <c r="V1303" s="217">
        <v>0</v>
      </c>
      <c r="W1303" s="217">
        <v>10.381242169321601</v>
      </c>
      <c r="X1303" s="217">
        <v>10.381242169321601</v>
      </c>
      <c r="Y1303" s="217">
        <v>0</v>
      </c>
    </row>
    <row r="1304" spans="2:25">
      <c r="B1304" s="217" t="s">
        <v>1472</v>
      </c>
      <c r="C1304" s="217" t="s">
        <v>169</v>
      </c>
      <c r="D1304" s="217" t="s">
        <v>15</v>
      </c>
      <c r="E1304" s="217" t="s">
        <v>87</v>
      </c>
      <c r="F1304" s="217" t="s">
        <v>12</v>
      </c>
      <c r="G1304" s="217" t="s">
        <v>10</v>
      </c>
      <c r="H1304" s="217" t="s">
        <v>174</v>
      </c>
      <c r="I1304" s="217">
        <v>10</v>
      </c>
      <c r="J1304" s="217">
        <v>9</v>
      </c>
      <c r="K1304" s="217">
        <v>1</v>
      </c>
      <c r="L1304" s="217">
        <v>8</v>
      </c>
      <c r="M1304" s="217">
        <v>489.44827586206901</v>
      </c>
      <c r="N1304" s="217">
        <v>20.4311680991968</v>
      </c>
      <c r="O1304" s="217">
        <v>18.3880512892772</v>
      </c>
      <c r="P1304" s="217">
        <v>2.0431168099196801</v>
      </c>
      <c r="Q1304" s="217">
        <v>20.4311680991968</v>
      </c>
      <c r="R1304" s="217">
        <v>18.3880512892772</v>
      </c>
      <c r="S1304" s="217">
        <v>2.0431168099196801</v>
      </c>
      <c r="T1304" s="217">
        <v>20.4311680991968</v>
      </c>
      <c r="U1304" s="217">
        <v>18.3880512892772</v>
      </c>
      <c r="V1304" s="217">
        <v>2.0431168099196801</v>
      </c>
      <c r="W1304" s="217">
        <v>20.4311680991968</v>
      </c>
      <c r="X1304" s="217">
        <v>18.3880512892772</v>
      </c>
      <c r="Y1304" s="217">
        <v>2.0431168099196801</v>
      </c>
    </row>
    <row r="1305" spans="2:25">
      <c r="B1305" s="217" t="s">
        <v>1473</v>
      </c>
      <c r="C1305" s="217" t="s">
        <v>169</v>
      </c>
      <c r="D1305" s="217" t="s">
        <v>15</v>
      </c>
      <c r="E1305" s="217" t="s">
        <v>87</v>
      </c>
      <c r="F1305" s="217" t="s">
        <v>12</v>
      </c>
      <c r="G1305" s="217" t="s">
        <v>10</v>
      </c>
      <c r="H1305" s="217" t="s">
        <v>176</v>
      </c>
      <c r="I1305" s="217">
        <v>21</v>
      </c>
      <c r="J1305" s="217">
        <v>21</v>
      </c>
      <c r="K1305" s="217">
        <v>0</v>
      </c>
      <c r="L1305" s="217">
        <v>17</v>
      </c>
      <c r="M1305" s="217">
        <v>739.37931034482801</v>
      </c>
      <c r="N1305" s="217">
        <v>28.4022012871934</v>
      </c>
      <c r="O1305" s="217">
        <v>28.4022012871934</v>
      </c>
      <c r="P1305" s="217">
        <v>0</v>
      </c>
      <c r="Q1305" s="217">
        <v>28.4022012871934</v>
      </c>
      <c r="R1305" s="217">
        <v>28.4022012871934</v>
      </c>
      <c r="S1305" s="217">
        <v>0</v>
      </c>
      <c r="T1305" s="217">
        <v>28.4022012871934</v>
      </c>
      <c r="U1305" s="217">
        <v>28.4022012871934</v>
      </c>
      <c r="V1305" s="217">
        <v>0</v>
      </c>
      <c r="W1305" s="217">
        <v>28.4022012871934</v>
      </c>
      <c r="X1305" s="217">
        <v>28.4022012871934</v>
      </c>
      <c r="Y1305" s="217">
        <v>0</v>
      </c>
    </row>
    <row r="1306" spans="2:25">
      <c r="B1306" s="217" t="s">
        <v>1474</v>
      </c>
      <c r="C1306" s="217" t="s">
        <v>169</v>
      </c>
      <c r="D1306" s="217" t="s">
        <v>15</v>
      </c>
      <c r="E1306" s="217" t="s">
        <v>87</v>
      </c>
      <c r="F1306" s="217" t="s">
        <v>12</v>
      </c>
      <c r="G1306" s="217" t="s">
        <v>10</v>
      </c>
      <c r="H1306" s="217" t="s">
        <v>178</v>
      </c>
      <c r="I1306" s="217">
        <v>25</v>
      </c>
      <c r="J1306" s="217">
        <v>24</v>
      </c>
      <c r="K1306" s="217">
        <v>1</v>
      </c>
      <c r="L1306" s="217">
        <v>60</v>
      </c>
      <c r="M1306" s="217">
        <v>2645.10344827586</v>
      </c>
      <c r="N1306" s="217">
        <v>9.4514261876205907</v>
      </c>
      <c r="O1306" s="217">
        <v>9.0733691401157603</v>
      </c>
      <c r="P1306" s="217">
        <v>0.378057047504823</v>
      </c>
      <c r="Q1306" s="217">
        <v>9.4514261876205907</v>
      </c>
      <c r="R1306" s="217">
        <v>9.0733691401157603</v>
      </c>
      <c r="S1306" s="217">
        <v>0.378057047504823</v>
      </c>
      <c r="T1306" s="217">
        <v>9.4514261876205907</v>
      </c>
      <c r="U1306" s="217">
        <v>9.0733691401157603</v>
      </c>
      <c r="V1306" s="217">
        <v>0.378057047504823</v>
      </c>
      <c r="W1306" s="217">
        <v>9.4514261876205907</v>
      </c>
      <c r="X1306" s="217">
        <v>9.0733691401157603</v>
      </c>
      <c r="Y1306" s="217">
        <v>0.378057047504823</v>
      </c>
    </row>
    <row r="1307" spans="2:25">
      <c r="B1307" s="217" t="s">
        <v>1475</v>
      </c>
      <c r="C1307" s="217" t="s">
        <v>169</v>
      </c>
      <c r="D1307" s="217" t="s">
        <v>15</v>
      </c>
      <c r="E1307" s="217" t="s">
        <v>87</v>
      </c>
      <c r="F1307" s="217" t="s">
        <v>12</v>
      </c>
      <c r="G1307" s="217" t="s">
        <v>10</v>
      </c>
      <c r="H1307" s="217" t="s">
        <v>5</v>
      </c>
      <c r="I1307" s="217">
        <v>64</v>
      </c>
      <c r="J1307" s="217">
        <v>62</v>
      </c>
      <c r="K1307" s="217">
        <v>2</v>
      </c>
      <c r="L1307" s="217">
        <v>91</v>
      </c>
      <c r="M1307" s="217">
        <v>4530</v>
      </c>
      <c r="N1307" s="217">
        <v>14.1280353200883</v>
      </c>
      <c r="O1307" s="217">
        <v>13.686534216335501</v>
      </c>
      <c r="P1307" s="217">
        <v>0.44150110375275903</v>
      </c>
      <c r="Q1307" s="217">
        <v>14.1280353200883</v>
      </c>
      <c r="R1307" s="217">
        <v>13.686534216335501</v>
      </c>
      <c r="S1307" s="217">
        <v>0.44150110375275903</v>
      </c>
      <c r="T1307" s="217">
        <v>14.1280353200883</v>
      </c>
      <c r="U1307" s="217">
        <v>13.686534216335501</v>
      </c>
      <c r="V1307" s="217">
        <v>0.44150110375275903</v>
      </c>
      <c r="W1307" s="217">
        <v>14.1280353200883</v>
      </c>
      <c r="X1307" s="217">
        <v>13.686534216335501</v>
      </c>
      <c r="Y1307" s="217">
        <v>0.44150110375275903</v>
      </c>
    </row>
    <row r="1308" spans="2:25">
      <c r="B1308" s="217" t="s">
        <v>1476</v>
      </c>
      <c r="C1308" s="217" t="s">
        <v>169</v>
      </c>
      <c r="D1308" s="217" t="s">
        <v>15</v>
      </c>
      <c r="E1308" s="217" t="s">
        <v>87</v>
      </c>
      <c r="F1308" s="217" t="s">
        <v>9</v>
      </c>
      <c r="G1308" s="217" t="s">
        <v>10</v>
      </c>
      <c r="H1308" s="217" t="s">
        <v>170</v>
      </c>
      <c r="I1308" s="217">
        <v>2</v>
      </c>
      <c r="J1308" s="217">
        <v>2</v>
      </c>
      <c r="K1308" s="217">
        <v>0</v>
      </c>
      <c r="L1308" s="217">
        <v>7</v>
      </c>
      <c r="M1308" s="217">
        <v>321.53172866520799</v>
      </c>
      <c r="N1308" s="217">
        <v>6.2202259425615898</v>
      </c>
      <c r="O1308" s="217">
        <v>6.2202259425615898</v>
      </c>
      <c r="P1308" s="217">
        <v>0</v>
      </c>
      <c r="Q1308" s="217">
        <v>6.2202259425615898</v>
      </c>
      <c r="R1308" s="217">
        <v>6.2202259425615898</v>
      </c>
      <c r="S1308" s="217">
        <v>0</v>
      </c>
      <c r="T1308" s="217">
        <v>6.2202259425615898</v>
      </c>
      <c r="U1308" s="217">
        <v>6.2202259425615898</v>
      </c>
      <c r="V1308" s="217">
        <v>0</v>
      </c>
      <c r="W1308" s="217">
        <v>6.2202259425615898</v>
      </c>
      <c r="X1308" s="217">
        <v>6.2202259425615898</v>
      </c>
      <c r="Y1308" s="217">
        <v>0</v>
      </c>
    </row>
    <row r="1309" spans="2:25">
      <c r="B1309" s="217" t="s">
        <v>1477</v>
      </c>
      <c r="C1309" s="217" t="s">
        <v>169</v>
      </c>
      <c r="D1309" s="217" t="s">
        <v>15</v>
      </c>
      <c r="E1309" s="217" t="s">
        <v>87</v>
      </c>
      <c r="F1309" s="217" t="s">
        <v>9</v>
      </c>
      <c r="G1309" s="217" t="s">
        <v>10</v>
      </c>
      <c r="H1309" s="217" t="s">
        <v>172</v>
      </c>
      <c r="I1309" s="217">
        <v>1</v>
      </c>
      <c r="J1309" s="217">
        <v>1</v>
      </c>
      <c r="K1309" s="217">
        <v>0</v>
      </c>
      <c r="L1309" s="217">
        <v>22</v>
      </c>
      <c r="M1309" s="217">
        <v>456.36761487964998</v>
      </c>
      <c r="N1309" s="217">
        <v>2.1912159570387399</v>
      </c>
      <c r="O1309" s="217">
        <v>2.1912159570387399</v>
      </c>
      <c r="P1309" s="217">
        <v>0</v>
      </c>
      <c r="Q1309" s="217">
        <v>2.1912159570387399</v>
      </c>
      <c r="R1309" s="217">
        <v>2.1912159570387399</v>
      </c>
      <c r="S1309" s="217">
        <v>0</v>
      </c>
      <c r="T1309" s="217">
        <v>2.1912159570387399</v>
      </c>
      <c r="U1309" s="217">
        <v>2.1912159570387399</v>
      </c>
      <c r="V1309" s="217">
        <v>0</v>
      </c>
      <c r="W1309" s="217">
        <v>2.1912159570387399</v>
      </c>
      <c r="X1309" s="217">
        <v>2.1912159570387399</v>
      </c>
      <c r="Y1309" s="217">
        <v>0</v>
      </c>
    </row>
    <row r="1310" spans="2:25">
      <c r="B1310" s="217" t="s">
        <v>1478</v>
      </c>
      <c r="C1310" s="217" t="s">
        <v>169</v>
      </c>
      <c r="D1310" s="217" t="s">
        <v>15</v>
      </c>
      <c r="E1310" s="217" t="s">
        <v>87</v>
      </c>
      <c r="F1310" s="217" t="s">
        <v>9</v>
      </c>
      <c r="G1310" s="217" t="s">
        <v>10</v>
      </c>
      <c r="H1310" s="217" t="s">
        <v>174</v>
      </c>
      <c r="I1310" s="217">
        <v>2</v>
      </c>
      <c r="J1310" s="217">
        <v>2</v>
      </c>
      <c r="K1310" s="217">
        <v>0</v>
      </c>
      <c r="L1310" s="217">
        <v>12</v>
      </c>
      <c r="M1310" s="217">
        <v>456.36761487964998</v>
      </c>
      <c r="N1310" s="217">
        <v>4.3824319140774799</v>
      </c>
      <c r="O1310" s="217">
        <v>4.3824319140774799</v>
      </c>
      <c r="P1310" s="217">
        <v>0</v>
      </c>
      <c r="Q1310" s="217">
        <v>4.3824319140774799</v>
      </c>
      <c r="R1310" s="217">
        <v>4.3824319140774799</v>
      </c>
      <c r="S1310" s="217">
        <v>0</v>
      </c>
      <c r="T1310" s="217">
        <v>4.3824319140774799</v>
      </c>
      <c r="U1310" s="217">
        <v>4.3824319140774799</v>
      </c>
      <c r="V1310" s="217">
        <v>0</v>
      </c>
      <c r="W1310" s="217">
        <v>4.3824319140774799</v>
      </c>
      <c r="X1310" s="217">
        <v>4.3824319140774799</v>
      </c>
      <c r="Y1310" s="217">
        <v>0</v>
      </c>
    </row>
    <row r="1311" spans="2:25">
      <c r="B1311" s="217" t="s">
        <v>1479</v>
      </c>
      <c r="C1311" s="217" t="s">
        <v>169</v>
      </c>
      <c r="D1311" s="217" t="s">
        <v>15</v>
      </c>
      <c r="E1311" s="217" t="s">
        <v>87</v>
      </c>
      <c r="F1311" s="217" t="s">
        <v>9</v>
      </c>
      <c r="G1311" s="217" t="s">
        <v>10</v>
      </c>
      <c r="H1311" s="217" t="s">
        <v>176</v>
      </c>
      <c r="I1311" s="217">
        <v>7</v>
      </c>
      <c r="J1311" s="217">
        <v>6</v>
      </c>
      <c r="K1311" s="217">
        <v>1</v>
      </c>
      <c r="L1311" s="217">
        <v>28</v>
      </c>
      <c r="M1311" s="217">
        <v>746.78336980306301</v>
      </c>
      <c r="N1311" s="217">
        <v>9.3735349273324005</v>
      </c>
      <c r="O1311" s="217">
        <v>8.0344585091420502</v>
      </c>
      <c r="P1311" s="217">
        <v>1.3390764181903401</v>
      </c>
      <c r="Q1311" s="217">
        <v>9.3735349273324005</v>
      </c>
      <c r="R1311" s="217">
        <v>8.0344585091420502</v>
      </c>
      <c r="S1311" s="217">
        <v>1.3390764181903401</v>
      </c>
      <c r="T1311" s="217">
        <v>9.3735349273324005</v>
      </c>
      <c r="U1311" s="217">
        <v>8.0344585091420502</v>
      </c>
      <c r="V1311" s="217">
        <v>1.3390764181903401</v>
      </c>
      <c r="W1311" s="217">
        <v>9.3735349273324005</v>
      </c>
      <c r="X1311" s="217">
        <v>8.0344585091420502</v>
      </c>
      <c r="Y1311" s="217">
        <v>1.3390764181903401</v>
      </c>
    </row>
    <row r="1312" spans="2:25">
      <c r="B1312" s="217" t="s">
        <v>1480</v>
      </c>
      <c r="C1312" s="217" t="s">
        <v>169</v>
      </c>
      <c r="D1312" s="217" t="s">
        <v>15</v>
      </c>
      <c r="E1312" s="217" t="s">
        <v>87</v>
      </c>
      <c r="F1312" s="217" t="s">
        <v>9</v>
      </c>
      <c r="G1312" s="217" t="s">
        <v>10</v>
      </c>
      <c r="H1312" s="217" t="s">
        <v>178</v>
      </c>
      <c r="I1312" s="217">
        <v>9</v>
      </c>
      <c r="J1312" s="217">
        <v>8</v>
      </c>
      <c r="K1312" s="217">
        <v>1</v>
      </c>
      <c r="L1312" s="217">
        <v>89</v>
      </c>
      <c r="M1312" s="217">
        <v>2758.9496717724301</v>
      </c>
      <c r="N1312" s="217">
        <v>3.2621109736366201</v>
      </c>
      <c r="O1312" s="217">
        <v>2.8996541987881099</v>
      </c>
      <c r="P1312" s="217">
        <v>0.36245677484851402</v>
      </c>
      <c r="Q1312" s="217">
        <v>3.2621109736366201</v>
      </c>
      <c r="R1312" s="217">
        <v>2.8996541987881099</v>
      </c>
      <c r="S1312" s="217">
        <v>0.36245677484851402</v>
      </c>
      <c r="T1312" s="217">
        <v>3.2621109736366201</v>
      </c>
      <c r="U1312" s="217">
        <v>2.8996541987881099</v>
      </c>
      <c r="V1312" s="217">
        <v>0.36245677484851402</v>
      </c>
      <c r="W1312" s="217">
        <v>3.2621109736366201</v>
      </c>
      <c r="X1312" s="217">
        <v>2.8996541987881099</v>
      </c>
      <c r="Y1312" s="217">
        <v>0.36245677484851402</v>
      </c>
    </row>
    <row r="1313" spans="2:25">
      <c r="B1313" s="217" t="s">
        <v>1481</v>
      </c>
      <c r="C1313" s="217" t="s">
        <v>169</v>
      </c>
      <c r="D1313" s="217" t="s">
        <v>15</v>
      </c>
      <c r="E1313" s="217" t="s">
        <v>87</v>
      </c>
      <c r="F1313" s="217" t="s">
        <v>9</v>
      </c>
      <c r="G1313" s="217" t="s">
        <v>10</v>
      </c>
      <c r="H1313" s="217" t="s">
        <v>5</v>
      </c>
      <c r="I1313" s="217">
        <v>21</v>
      </c>
      <c r="J1313" s="217">
        <v>19</v>
      </c>
      <c r="K1313" s="217">
        <v>2</v>
      </c>
      <c r="L1313" s="217">
        <v>158</v>
      </c>
      <c r="M1313" s="217">
        <v>4740</v>
      </c>
      <c r="N1313" s="217">
        <v>4.43037974683544</v>
      </c>
      <c r="O1313" s="217">
        <v>4.0084388185654003</v>
      </c>
      <c r="P1313" s="217">
        <v>0.42194092827004198</v>
      </c>
      <c r="Q1313" s="217">
        <v>4.43037974683544</v>
      </c>
      <c r="R1313" s="217">
        <v>4.0084388185654003</v>
      </c>
      <c r="S1313" s="217">
        <v>0.42194092827004198</v>
      </c>
      <c r="T1313" s="217">
        <v>4.43037974683544</v>
      </c>
      <c r="U1313" s="217">
        <v>4.0084388185654003</v>
      </c>
      <c r="V1313" s="217">
        <v>0.42194092827004198</v>
      </c>
      <c r="W1313" s="217">
        <v>4.43037974683544</v>
      </c>
      <c r="X1313" s="217">
        <v>4.0084388185654003</v>
      </c>
      <c r="Y1313" s="217">
        <v>0.42194092827004198</v>
      </c>
    </row>
    <row r="1314" spans="2:25">
      <c r="B1314" s="217" t="s">
        <v>1482</v>
      </c>
      <c r="C1314" s="217" t="s">
        <v>169</v>
      </c>
      <c r="D1314" s="217" t="s">
        <v>15</v>
      </c>
      <c r="E1314" s="217" t="s">
        <v>87</v>
      </c>
      <c r="F1314" s="217" t="s">
        <v>5</v>
      </c>
      <c r="G1314" s="217" t="s">
        <v>10</v>
      </c>
      <c r="H1314" s="217" t="s">
        <v>170</v>
      </c>
      <c r="I1314" s="217">
        <v>6</v>
      </c>
      <c r="J1314" s="217">
        <v>6</v>
      </c>
      <c r="K1314" s="217">
        <v>0</v>
      </c>
      <c r="L1314" s="217">
        <v>8</v>
      </c>
      <c r="M1314" s="217">
        <v>592.290349354863</v>
      </c>
      <c r="N1314" s="217">
        <v>10.130166744292501</v>
      </c>
      <c r="O1314" s="217">
        <v>10.130166744292501</v>
      </c>
      <c r="P1314" s="217">
        <v>0</v>
      </c>
      <c r="Q1314" s="217">
        <v>10.130166744292501</v>
      </c>
      <c r="R1314" s="217">
        <v>10.130166744292501</v>
      </c>
      <c r="S1314" s="217">
        <v>0</v>
      </c>
      <c r="T1314" s="217">
        <v>10.130166744292501</v>
      </c>
      <c r="U1314" s="217">
        <v>10.130166744292501</v>
      </c>
      <c r="V1314" s="217">
        <v>0</v>
      </c>
      <c r="W1314" s="217">
        <v>10.130166744292501</v>
      </c>
      <c r="X1314" s="217">
        <v>10.130166744292501</v>
      </c>
      <c r="Y1314" s="217">
        <v>0</v>
      </c>
    </row>
    <row r="1315" spans="2:25">
      <c r="B1315" s="217" t="s">
        <v>1483</v>
      </c>
      <c r="C1315" s="217" t="s">
        <v>169</v>
      </c>
      <c r="D1315" s="217" t="s">
        <v>15</v>
      </c>
      <c r="E1315" s="217" t="s">
        <v>87</v>
      </c>
      <c r="F1315" s="217" t="s">
        <v>5</v>
      </c>
      <c r="G1315" s="217" t="s">
        <v>10</v>
      </c>
      <c r="H1315" s="217" t="s">
        <v>172</v>
      </c>
      <c r="I1315" s="217">
        <v>5</v>
      </c>
      <c r="J1315" s="217">
        <v>5</v>
      </c>
      <c r="K1315" s="217">
        <v>0</v>
      </c>
      <c r="L1315" s="217">
        <v>27</v>
      </c>
      <c r="M1315" s="217">
        <v>841.67795970723603</v>
      </c>
      <c r="N1315" s="217">
        <v>5.9405143527093998</v>
      </c>
      <c r="O1315" s="217">
        <v>5.9405143527093998</v>
      </c>
      <c r="P1315" s="217">
        <v>0</v>
      </c>
      <c r="Q1315" s="217">
        <v>5.9405143527093998</v>
      </c>
      <c r="R1315" s="217">
        <v>5.9405143527093998</v>
      </c>
      <c r="S1315" s="217">
        <v>0</v>
      </c>
      <c r="T1315" s="217">
        <v>5.9405143527093998</v>
      </c>
      <c r="U1315" s="217">
        <v>5.9405143527093998</v>
      </c>
      <c r="V1315" s="217">
        <v>0</v>
      </c>
      <c r="W1315" s="217">
        <v>5.9405143527093998</v>
      </c>
      <c r="X1315" s="217">
        <v>5.9405143527093998</v>
      </c>
      <c r="Y1315" s="217">
        <v>0</v>
      </c>
    </row>
    <row r="1316" spans="2:25">
      <c r="B1316" s="217" t="s">
        <v>1484</v>
      </c>
      <c r="C1316" s="217" t="s">
        <v>169</v>
      </c>
      <c r="D1316" s="217" t="s">
        <v>15</v>
      </c>
      <c r="E1316" s="217" t="s">
        <v>87</v>
      </c>
      <c r="F1316" s="217" t="s">
        <v>5</v>
      </c>
      <c r="G1316" s="217" t="s">
        <v>10</v>
      </c>
      <c r="H1316" s="217" t="s">
        <v>174</v>
      </c>
      <c r="I1316" s="217">
        <v>12</v>
      </c>
      <c r="J1316" s="217">
        <v>11</v>
      </c>
      <c r="K1316" s="217">
        <v>1</v>
      </c>
      <c r="L1316" s="217">
        <v>20</v>
      </c>
      <c r="M1316" s="217">
        <v>945.81589074171904</v>
      </c>
      <c r="N1316" s="217">
        <v>12.687458645455299</v>
      </c>
      <c r="O1316" s="217">
        <v>11.630170425000699</v>
      </c>
      <c r="P1316" s="217">
        <v>1.0572882204546099</v>
      </c>
      <c r="Q1316" s="217">
        <v>12.687458645455299</v>
      </c>
      <c r="R1316" s="217">
        <v>11.630170425000699</v>
      </c>
      <c r="S1316" s="217">
        <v>1.0572882204546099</v>
      </c>
      <c r="T1316" s="217">
        <v>12.687458645455299</v>
      </c>
      <c r="U1316" s="217">
        <v>11.630170425000699</v>
      </c>
      <c r="V1316" s="217">
        <v>1.0572882204546099</v>
      </c>
      <c r="W1316" s="217">
        <v>12.687458645455299</v>
      </c>
      <c r="X1316" s="217">
        <v>11.630170425000699</v>
      </c>
      <c r="Y1316" s="217">
        <v>1.0572882204546099</v>
      </c>
    </row>
    <row r="1317" spans="2:25">
      <c r="B1317" s="217" t="s">
        <v>1485</v>
      </c>
      <c r="C1317" s="217" t="s">
        <v>169</v>
      </c>
      <c r="D1317" s="217" t="s">
        <v>15</v>
      </c>
      <c r="E1317" s="217" t="s">
        <v>87</v>
      </c>
      <c r="F1317" s="217" t="s">
        <v>5</v>
      </c>
      <c r="G1317" s="217" t="s">
        <v>10</v>
      </c>
      <c r="H1317" s="217" t="s">
        <v>176</v>
      </c>
      <c r="I1317" s="217">
        <v>28</v>
      </c>
      <c r="J1317" s="217">
        <v>27</v>
      </c>
      <c r="K1317" s="217">
        <v>1</v>
      </c>
      <c r="L1317" s="217">
        <v>45</v>
      </c>
      <c r="M1317" s="217">
        <v>1486.1626801478899</v>
      </c>
      <c r="N1317" s="217">
        <v>18.8404677186576</v>
      </c>
      <c r="O1317" s="217">
        <v>18.167593871562701</v>
      </c>
      <c r="P1317" s="217">
        <v>0.67287384709491405</v>
      </c>
      <c r="Q1317" s="217">
        <v>18.8404677186576</v>
      </c>
      <c r="R1317" s="217">
        <v>18.167593871562701</v>
      </c>
      <c r="S1317" s="217">
        <v>0.67287384709491405</v>
      </c>
      <c r="T1317" s="217">
        <v>18.8404677186576</v>
      </c>
      <c r="U1317" s="217">
        <v>18.167593871562701</v>
      </c>
      <c r="V1317" s="217">
        <v>0.67287384709491405</v>
      </c>
      <c r="W1317" s="217">
        <v>18.8404677186576</v>
      </c>
      <c r="X1317" s="217">
        <v>18.167593871562701</v>
      </c>
      <c r="Y1317" s="217">
        <v>0.67287384709491405</v>
      </c>
    </row>
    <row r="1318" spans="2:25">
      <c r="B1318" s="217" t="s">
        <v>1486</v>
      </c>
      <c r="C1318" s="217" t="s">
        <v>169</v>
      </c>
      <c r="D1318" s="217" t="s">
        <v>15</v>
      </c>
      <c r="E1318" s="217" t="s">
        <v>87</v>
      </c>
      <c r="F1318" s="217" t="s">
        <v>5</v>
      </c>
      <c r="G1318" s="217" t="s">
        <v>10</v>
      </c>
      <c r="H1318" s="217" t="s">
        <v>178</v>
      </c>
      <c r="I1318" s="217">
        <v>34</v>
      </c>
      <c r="J1318" s="217">
        <v>32</v>
      </c>
      <c r="K1318" s="217">
        <v>2</v>
      </c>
      <c r="L1318" s="217">
        <v>149</v>
      </c>
      <c r="M1318" s="217">
        <v>5404.0531200482901</v>
      </c>
      <c r="N1318" s="217">
        <v>6.2915739806229301</v>
      </c>
      <c r="O1318" s="217">
        <v>5.9214813935274604</v>
      </c>
      <c r="P1318" s="217">
        <v>0.370092587095467</v>
      </c>
      <c r="Q1318" s="217">
        <v>6.2915739806229301</v>
      </c>
      <c r="R1318" s="217">
        <v>5.9214813935274604</v>
      </c>
      <c r="S1318" s="217">
        <v>0.370092587095467</v>
      </c>
      <c r="T1318" s="217">
        <v>6.2915739806229301</v>
      </c>
      <c r="U1318" s="217">
        <v>5.9214813935274604</v>
      </c>
      <c r="V1318" s="217">
        <v>0.370092587095467</v>
      </c>
      <c r="W1318" s="217">
        <v>6.2915739806229301</v>
      </c>
      <c r="X1318" s="217">
        <v>5.9214813935274604</v>
      </c>
      <c r="Y1318" s="217">
        <v>0.370092587095467</v>
      </c>
    </row>
    <row r="1319" spans="2:25">
      <c r="B1319" s="217" t="s">
        <v>1487</v>
      </c>
      <c r="C1319" s="217" t="s">
        <v>169</v>
      </c>
      <c r="D1319" s="217" t="s">
        <v>15</v>
      </c>
      <c r="E1319" s="217" t="s">
        <v>87</v>
      </c>
      <c r="F1319" s="217" t="s">
        <v>5</v>
      </c>
      <c r="G1319" s="217" t="s">
        <v>10</v>
      </c>
      <c r="H1319" s="217" t="s">
        <v>5</v>
      </c>
      <c r="I1319" s="217">
        <v>85</v>
      </c>
      <c r="J1319" s="217">
        <v>81</v>
      </c>
      <c r="K1319" s="217">
        <v>4</v>
      </c>
      <c r="L1319" s="217">
        <v>249</v>
      </c>
      <c r="M1319" s="217">
        <v>9270</v>
      </c>
      <c r="N1319" s="217">
        <v>9.1693635382955794</v>
      </c>
      <c r="O1319" s="217">
        <v>8.7378640776699008</v>
      </c>
      <c r="P1319" s="217">
        <v>0.43149946062567401</v>
      </c>
      <c r="Q1319" s="217">
        <v>9.1693635382955794</v>
      </c>
      <c r="R1319" s="217">
        <v>8.7378640776699008</v>
      </c>
      <c r="S1319" s="217">
        <v>0.43149946062567401</v>
      </c>
      <c r="T1319" s="217">
        <v>9.1693635382955794</v>
      </c>
      <c r="U1319" s="217">
        <v>8.7378640776699008</v>
      </c>
      <c r="V1319" s="217">
        <v>0.43149946062567401</v>
      </c>
      <c r="W1319" s="217">
        <v>9.1693635382955794</v>
      </c>
      <c r="X1319" s="217">
        <v>8.7378640776699008</v>
      </c>
      <c r="Y1319" s="217">
        <v>0.43149946062567401</v>
      </c>
    </row>
    <row r="1320" spans="2:25">
      <c r="B1320" s="217" t="s">
        <v>1488</v>
      </c>
      <c r="C1320" s="217" t="s">
        <v>169</v>
      </c>
      <c r="D1320" s="217" t="s">
        <v>15</v>
      </c>
      <c r="E1320" s="217" t="s">
        <v>87</v>
      </c>
      <c r="F1320" s="217" t="s">
        <v>12</v>
      </c>
      <c r="G1320" s="217" t="s">
        <v>49</v>
      </c>
      <c r="H1320" s="217" t="s">
        <v>170</v>
      </c>
      <c r="I1320" s="217">
        <v>22</v>
      </c>
      <c r="J1320" s="217">
        <v>22</v>
      </c>
      <c r="K1320" s="217">
        <v>0</v>
      </c>
      <c r="L1320" s="217">
        <v>35</v>
      </c>
      <c r="M1320" s="217">
        <v>2188.8178913738002</v>
      </c>
      <c r="N1320" s="217">
        <v>10.051087432491601</v>
      </c>
      <c r="O1320" s="217">
        <v>10.051087432491601</v>
      </c>
      <c r="P1320" s="217">
        <v>0</v>
      </c>
      <c r="Q1320" s="217">
        <v>10.051087432491601</v>
      </c>
      <c r="R1320" s="217">
        <v>10.051087432491601</v>
      </c>
      <c r="S1320" s="217">
        <v>0</v>
      </c>
      <c r="T1320" s="217">
        <v>10.051087432491601</v>
      </c>
      <c r="U1320" s="217">
        <v>10.051087432491601</v>
      </c>
      <c r="V1320" s="217">
        <v>0</v>
      </c>
      <c r="W1320" s="217">
        <v>10.051087432491601</v>
      </c>
      <c r="X1320" s="217">
        <v>10.051087432491601</v>
      </c>
      <c r="Y1320" s="217">
        <v>0</v>
      </c>
    </row>
    <row r="1321" spans="2:25">
      <c r="B1321" s="217" t="s">
        <v>1489</v>
      </c>
      <c r="C1321" s="217" t="s">
        <v>169</v>
      </c>
      <c r="D1321" s="217" t="s">
        <v>15</v>
      </c>
      <c r="E1321" s="217" t="s">
        <v>87</v>
      </c>
      <c r="F1321" s="217" t="s">
        <v>12</v>
      </c>
      <c r="G1321" s="217" t="s">
        <v>49</v>
      </c>
      <c r="H1321" s="217" t="s">
        <v>172</v>
      </c>
      <c r="I1321" s="217">
        <v>20</v>
      </c>
      <c r="J1321" s="217">
        <v>19</v>
      </c>
      <c r="K1321" s="217">
        <v>1</v>
      </c>
      <c r="L1321" s="217">
        <v>35</v>
      </c>
      <c r="M1321" s="217">
        <v>2476.0383386581502</v>
      </c>
      <c r="N1321" s="217">
        <v>8.0774193548387103</v>
      </c>
      <c r="O1321" s="217">
        <v>7.67354838709677</v>
      </c>
      <c r="P1321" s="217">
        <v>0.40387096774193498</v>
      </c>
      <c r="Q1321" s="217">
        <v>8.0774193548387103</v>
      </c>
      <c r="R1321" s="217">
        <v>7.67354838709677</v>
      </c>
      <c r="S1321" s="217">
        <v>0.40387096774193498</v>
      </c>
      <c r="T1321" s="217">
        <v>8.0774193548387103</v>
      </c>
      <c r="U1321" s="217">
        <v>7.67354838709677</v>
      </c>
      <c r="V1321" s="217">
        <v>0.40387096774193498</v>
      </c>
      <c r="W1321" s="217">
        <v>8.0774193548387103</v>
      </c>
      <c r="X1321" s="217">
        <v>7.67354838709677</v>
      </c>
      <c r="Y1321" s="217">
        <v>0.40387096774193498</v>
      </c>
    </row>
    <row r="1322" spans="2:25">
      <c r="B1322" s="217" t="s">
        <v>1490</v>
      </c>
      <c r="C1322" s="217" t="s">
        <v>169</v>
      </c>
      <c r="D1322" s="217" t="s">
        <v>15</v>
      </c>
      <c r="E1322" s="217" t="s">
        <v>87</v>
      </c>
      <c r="F1322" s="217" t="s">
        <v>12</v>
      </c>
      <c r="G1322" s="217" t="s">
        <v>49</v>
      </c>
      <c r="H1322" s="217" t="s">
        <v>174</v>
      </c>
      <c r="I1322" s="217">
        <v>12</v>
      </c>
      <c r="J1322" s="217">
        <v>12</v>
      </c>
      <c r="K1322" s="217">
        <v>0</v>
      </c>
      <c r="L1322" s="217">
        <v>14</v>
      </c>
      <c r="M1322" s="217">
        <v>1822.3642172524001</v>
      </c>
      <c r="N1322" s="217">
        <v>6.5848527349228601</v>
      </c>
      <c r="O1322" s="217">
        <v>6.5848527349228601</v>
      </c>
      <c r="P1322" s="217">
        <v>0</v>
      </c>
      <c r="Q1322" s="217">
        <v>6.5848527349228601</v>
      </c>
      <c r="R1322" s="217">
        <v>6.5848527349228601</v>
      </c>
      <c r="S1322" s="217">
        <v>0</v>
      </c>
      <c r="T1322" s="217">
        <v>6.5848527349228601</v>
      </c>
      <c r="U1322" s="217">
        <v>6.5848527349228601</v>
      </c>
      <c r="V1322" s="217">
        <v>0</v>
      </c>
      <c r="W1322" s="217">
        <v>6.5848527349228601</v>
      </c>
      <c r="X1322" s="217">
        <v>6.5848527349228601</v>
      </c>
      <c r="Y1322" s="217">
        <v>0</v>
      </c>
    </row>
    <row r="1323" spans="2:25">
      <c r="B1323" s="217" t="s">
        <v>1491</v>
      </c>
      <c r="C1323" s="217" t="s">
        <v>169</v>
      </c>
      <c r="D1323" s="217" t="s">
        <v>15</v>
      </c>
      <c r="E1323" s="217" t="s">
        <v>87</v>
      </c>
      <c r="F1323" s="217" t="s">
        <v>12</v>
      </c>
      <c r="G1323" s="217" t="s">
        <v>49</v>
      </c>
      <c r="H1323" s="217" t="s">
        <v>176</v>
      </c>
      <c r="I1323" s="217">
        <v>22</v>
      </c>
      <c r="J1323" s="217">
        <v>21</v>
      </c>
      <c r="K1323" s="217">
        <v>1</v>
      </c>
      <c r="L1323" s="217">
        <v>25</v>
      </c>
      <c r="M1323" s="217">
        <v>1426.19808306709</v>
      </c>
      <c r="N1323" s="217">
        <v>15.425627240143401</v>
      </c>
      <c r="O1323" s="217">
        <v>14.7244623655914</v>
      </c>
      <c r="P1323" s="217">
        <v>0.70116487455197096</v>
      </c>
      <c r="Q1323" s="217">
        <v>15.425627240143401</v>
      </c>
      <c r="R1323" s="217">
        <v>14.7244623655914</v>
      </c>
      <c r="S1323" s="217">
        <v>0.70116487455197096</v>
      </c>
      <c r="T1323" s="217">
        <v>15.425627240143401</v>
      </c>
      <c r="U1323" s="217">
        <v>14.7244623655914</v>
      </c>
      <c r="V1323" s="217">
        <v>0.70116487455197096</v>
      </c>
      <c r="W1323" s="217">
        <v>15.425627240143401</v>
      </c>
      <c r="X1323" s="217">
        <v>14.7244623655914</v>
      </c>
      <c r="Y1323" s="217">
        <v>0.70116487455197096</v>
      </c>
    </row>
    <row r="1324" spans="2:25">
      <c r="B1324" s="217" t="s">
        <v>1492</v>
      </c>
      <c r="C1324" s="217" t="s">
        <v>169</v>
      </c>
      <c r="D1324" s="217" t="s">
        <v>15</v>
      </c>
      <c r="E1324" s="217" t="s">
        <v>87</v>
      </c>
      <c r="F1324" s="217" t="s">
        <v>12</v>
      </c>
      <c r="G1324" s="217" t="s">
        <v>49</v>
      </c>
      <c r="H1324" s="217" t="s">
        <v>178</v>
      </c>
      <c r="I1324" s="217">
        <v>45</v>
      </c>
      <c r="J1324" s="217">
        <v>45</v>
      </c>
      <c r="K1324" s="217">
        <v>0</v>
      </c>
      <c r="L1324" s="217">
        <v>18</v>
      </c>
      <c r="M1324" s="217">
        <v>1386.58146964856</v>
      </c>
      <c r="N1324" s="217">
        <v>32.453917050691203</v>
      </c>
      <c r="O1324" s="217">
        <v>32.453917050691203</v>
      </c>
      <c r="P1324" s="217">
        <v>0</v>
      </c>
      <c r="Q1324" s="217">
        <v>32.453917050691203</v>
      </c>
      <c r="R1324" s="217">
        <v>32.453917050691203</v>
      </c>
      <c r="S1324" s="217">
        <v>0</v>
      </c>
      <c r="T1324" s="217">
        <v>32.453917050691203</v>
      </c>
      <c r="U1324" s="217">
        <v>32.453917050691203</v>
      </c>
      <c r="V1324" s="217">
        <v>0</v>
      </c>
      <c r="W1324" s="217">
        <v>32.453917050691203</v>
      </c>
      <c r="X1324" s="217">
        <v>32.453917050691203</v>
      </c>
      <c r="Y1324" s="217">
        <v>0</v>
      </c>
    </row>
    <row r="1325" spans="2:25">
      <c r="B1325" s="217" t="s">
        <v>1493</v>
      </c>
      <c r="C1325" s="217" t="s">
        <v>169</v>
      </c>
      <c r="D1325" s="217" t="s">
        <v>15</v>
      </c>
      <c r="E1325" s="217" t="s">
        <v>87</v>
      </c>
      <c r="F1325" s="217" t="s">
        <v>12</v>
      </c>
      <c r="G1325" s="217" t="s">
        <v>49</v>
      </c>
      <c r="H1325" s="217" t="s">
        <v>5</v>
      </c>
      <c r="I1325" s="217">
        <v>121</v>
      </c>
      <c r="J1325" s="217">
        <v>119</v>
      </c>
      <c r="K1325" s="217">
        <v>2</v>
      </c>
      <c r="L1325" s="217">
        <v>127</v>
      </c>
      <c r="M1325" s="217">
        <v>9300</v>
      </c>
      <c r="N1325" s="217">
        <v>13.010752688171999</v>
      </c>
      <c r="O1325" s="217">
        <v>12.7956989247312</v>
      </c>
      <c r="P1325" s="217">
        <v>0.21505376344086</v>
      </c>
      <c r="Q1325" s="217">
        <v>13.010752688171999</v>
      </c>
      <c r="R1325" s="217">
        <v>12.7956989247312</v>
      </c>
      <c r="S1325" s="217">
        <v>0.21505376344086</v>
      </c>
      <c r="T1325" s="217">
        <v>13.010752688171999</v>
      </c>
      <c r="U1325" s="217">
        <v>12.7956989247312</v>
      </c>
      <c r="V1325" s="217">
        <v>0.21505376344086</v>
      </c>
      <c r="W1325" s="217">
        <v>13.010752688171999</v>
      </c>
      <c r="X1325" s="217">
        <v>12.7956989247312</v>
      </c>
      <c r="Y1325" s="217">
        <v>0.21505376344086</v>
      </c>
    </row>
    <row r="1326" spans="2:25">
      <c r="B1326" s="217" t="s">
        <v>1494</v>
      </c>
      <c r="C1326" s="217" t="s">
        <v>169</v>
      </c>
      <c r="D1326" s="217" t="s">
        <v>15</v>
      </c>
      <c r="E1326" s="217" t="s">
        <v>87</v>
      </c>
      <c r="F1326" s="217" t="s">
        <v>9</v>
      </c>
      <c r="G1326" s="217" t="s">
        <v>49</v>
      </c>
      <c r="H1326" s="217" t="s">
        <v>170</v>
      </c>
      <c r="I1326" s="217">
        <v>9</v>
      </c>
      <c r="J1326" s="217">
        <v>9</v>
      </c>
      <c r="K1326" s="217">
        <v>0</v>
      </c>
      <c r="L1326" s="217">
        <v>73</v>
      </c>
      <c r="M1326" s="217">
        <v>2339.0182868142401</v>
      </c>
      <c r="N1326" s="217">
        <v>3.8477681216669999</v>
      </c>
      <c r="O1326" s="217">
        <v>3.8477681216669999</v>
      </c>
      <c r="P1326" s="217">
        <v>0</v>
      </c>
      <c r="Q1326" s="217">
        <v>3.8477681216669999</v>
      </c>
      <c r="R1326" s="217">
        <v>3.8477681216669999</v>
      </c>
      <c r="S1326" s="217">
        <v>0</v>
      </c>
      <c r="T1326" s="217">
        <v>3.8477681216669999</v>
      </c>
      <c r="U1326" s="217">
        <v>3.8477681216669999</v>
      </c>
      <c r="V1326" s="217">
        <v>0</v>
      </c>
      <c r="W1326" s="217">
        <v>3.8477681216669999</v>
      </c>
      <c r="X1326" s="217">
        <v>3.8477681216669999</v>
      </c>
      <c r="Y1326" s="217">
        <v>0</v>
      </c>
    </row>
    <row r="1327" spans="2:25">
      <c r="B1327" s="217" t="s">
        <v>1495</v>
      </c>
      <c r="C1327" s="217" t="s">
        <v>169</v>
      </c>
      <c r="D1327" s="217" t="s">
        <v>15</v>
      </c>
      <c r="E1327" s="217" t="s">
        <v>87</v>
      </c>
      <c r="F1327" s="217" t="s">
        <v>9</v>
      </c>
      <c r="G1327" s="217" t="s">
        <v>49</v>
      </c>
      <c r="H1327" s="217" t="s">
        <v>172</v>
      </c>
      <c r="I1327" s="217">
        <v>8</v>
      </c>
      <c r="J1327" s="217">
        <v>8</v>
      </c>
      <c r="K1327" s="217">
        <v>0</v>
      </c>
      <c r="L1327" s="217">
        <v>51</v>
      </c>
      <c r="M1327" s="217">
        <v>2578.6717998075101</v>
      </c>
      <c r="N1327" s="217">
        <v>3.1023723145369599</v>
      </c>
      <c r="O1327" s="217">
        <v>3.1023723145369599</v>
      </c>
      <c r="P1327" s="217">
        <v>0</v>
      </c>
      <c r="Q1327" s="217">
        <v>3.1023723145369599</v>
      </c>
      <c r="R1327" s="217">
        <v>3.1023723145369599</v>
      </c>
      <c r="S1327" s="217">
        <v>0</v>
      </c>
      <c r="T1327" s="217">
        <v>3.1023723145369599</v>
      </c>
      <c r="U1327" s="217">
        <v>3.1023723145369599</v>
      </c>
      <c r="V1327" s="217">
        <v>0</v>
      </c>
      <c r="W1327" s="217">
        <v>3.1023723145369599</v>
      </c>
      <c r="X1327" s="217">
        <v>3.1023723145369599</v>
      </c>
      <c r="Y1327" s="217">
        <v>0</v>
      </c>
    </row>
    <row r="1328" spans="2:25">
      <c r="B1328" s="217" t="s">
        <v>1496</v>
      </c>
      <c r="C1328" s="217" t="s">
        <v>169</v>
      </c>
      <c r="D1328" s="217" t="s">
        <v>15</v>
      </c>
      <c r="E1328" s="217" t="s">
        <v>87</v>
      </c>
      <c r="F1328" s="217" t="s">
        <v>9</v>
      </c>
      <c r="G1328" s="217" t="s">
        <v>49</v>
      </c>
      <c r="H1328" s="217" t="s">
        <v>174</v>
      </c>
      <c r="I1328" s="217">
        <v>1</v>
      </c>
      <c r="J1328" s="217">
        <v>1</v>
      </c>
      <c r="K1328" s="217">
        <v>0</v>
      </c>
      <c r="L1328" s="217">
        <v>36</v>
      </c>
      <c r="M1328" s="217">
        <v>2003.50336862368</v>
      </c>
      <c r="N1328" s="217">
        <v>0.49912568936031199</v>
      </c>
      <c r="O1328" s="217">
        <v>0.49912568936031199</v>
      </c>
      <c r="P1328" s="217">
        <v>0</v>
      </c>
      <c r="Q1328" s="217">
        <v>0.49912568936031199</v>
      </c>
      <c r="R1328" s="217">
        <v>0.49912568936031199</v>
      </c>
      <c r="S1328" s="217">
        <v>0</v>
      </c>
      <c r="T1328" s="217">
        <v>0.49912568936031199</v>
      </c>
      <c r="U1328" s="217">
        <v>0.49912568936031199</v>
      </c>
      <c r="V1328" s="217">
        <v>0</v>
      </c>
      <c r="W1328" s="217">
        <v>0.49912568936031199</v>
      </c>
      <c r="X1328" s="217">
        <v>0.49912568936031199</v>
      </c>
      <c r="Y1328" s="217">
        <v>0</v>
      </c>
    </row>
    <row r="1329" spans="2:25">
      <c r="B1329" s="217" t="s">
        <v>1497</v>
      </c>
      <c r="C1329" s="217" t="s">
        <v>169</v>
      </c>
      <c r="D1329" s="217" t="s">
        <v>15</v>
      </c>
      <c r="E1329" s="217" t="s">
        <v>87</v>
      </c>
      <c r="F1329" s="217" t="s">
        <v>9</v>
      </c>
      <c r="G1329" s="217" t="s">
        <v>49</v>
      </c>
      <c r="H1329" s="217" t="s">
        <v>176</v>
      </c>
      <c r="I1329" s="217">
        <v>5</v>
      </c>
      <c r="J1329" s="217">
        <v>4</v>
      </c>
      <c r="K1329" s="217">
        <v>1</v>
      </c>
      <c r="L1329" s="217">
        <v>30</v>
      </c>
      <c r="M1329" s="217">
        <v>1524.1963426371501</v>
      </c>
      <c r="N1329" s="217">
        <v>3.2804172665504798</v>
      </c>
      <c r="O1329" s="217">
        <v>2.62433381324038</v>
      </c>
      <c r="P1329" s="217">
        <v>0.65608345331009599</v>
      </c>
      <c r="Q1329" s="217">
        <v>3.2804172665504798</v>
      </c>
      <c r="R1329" s="217">
        <v>2.62433381324038</v>
      </c>
      <c r="S1329" s="217">
        <v>0.65608345331009599</v>
      </c>
      <c r="T1329" s="217">
        <v>3.2804172665504798</v>
      </c>
      <c r="U1329" s="217">
        <v>2.62433381324038</v>
      </c>
      <c r="V1329" s="217">
        <v>0.65608345331009599</v>
      </c>
      <c r="W1329" s="217">
        <v>3.2804172665504798</v>
      </c>
      <c r="X1329" s="217">
        <v>2.62433381324038</v>
      </c>
      <c r="Y1329" s="217">
        <v>0.65608345331009599</v>
      </c>
    </row>
    <row r="1330" spans="2:25">
      <c r="B1330" s="217" t="s">
        <v>1498</v>
      </c>
      <c r="C1330" s="217" t="s">
        <v>169</v>
      </c>
      <c r="D1330" s="217" t="s">
        <v>15</v>
      </c>
      <c r="E1330" s="217" t="s">
        <v>87</v>
      </c>
      <c r="F1330" s="217" t="s">
        <v>9</v>
      </c>
      <c r="G1330" s="217" t="s">
        <v>49</v>
      </c>
      <c r="H1330" s="217" t="s">
        <v>178</v>
      </c>
      <c r="I1330" s="217">
        <v>6</v>
      </c>
      <c r="J1330" s="217">
        <v>6</v>
      </c>
      <c r="K1330" s="217">
        <v>0</v>
      </c>
      <c r="L1330" s="217">
        <v>32</v>
      </c>
      <c r="M1330" s="217">
        <v>1514.6102021174199</v>
      </c>
      <c r="N1330" s="217">
        <v>3.96141528137868</v>
      </c>
      <c r="O1330" s="217">
        <v>3.96141528137868</v>
      </c>
      <c r="P1330" s="217">
        <v>0</v>
      </c>
      <c r="Q1330" s="217">
        <v>3.96141528137868</v>
      </c>
      <c r="R1330" s="217">
        <v>3.96141528137868</v>
      </c>
      <c r="S1330" s="217">
        <v>0</v>
      </c>
      <c r="T1330" s="217">
        <v>3.96141528137868</v>
      </c>
      <c r="U1330" s="217">
        <v>3.96141528137868</v>
      </c>
      <c r="V1330" s="217">
        <v>0</v>
      </c>
      <c r="W1330" s="217">
        <v>3.96141528137868</v>
      </c>
      <c r="X1330" s="217">
        <v>3.96141528137868</v>
      </c>
      <c r="Y1330" s="217">
        <v>0</v>
      </c>
    </row>
    <row r="1331" spans="2:25">
      <c r="B1331" s="217" t="s">
        <v>1499</v>
      </c>
      <c r="C1331" s="217" t="s">
        <v>169</v>
      </c>
      <c r="D1331" s="217" t="s">
        <v>15</v>
      </c>
      <c r="E1331" s="217" t="s">
        <v>87</v>
      </c>
      <c r="F1331" s="217" t="s">
        <v>9</v>
      </c>
      <c r="G1331" s="217" t="s">
        <v>49</v>
      </c>
      <c r="H1331" s="217" t="s">
        <v>5</v>
      </c>
      <c r="I1331" s="217">
        <v>29</v>
      </c>
      <c r="J1331" s="217">
        <v>28</v>
      </c>
      <c r="K1331" s="217">
        <v>1</v>
      </c>
      <c r="L1331" s="217">
        <v>222</v>
      </c>
      <c r="M1331" s="217">
        <v>9960</v>
      </c>
      <c r="N1331" s="217">
        <v>2.91164658634538</v>
      </c>
      <c r="O1331" s="217">
        <v>2.8112449799196799</v>
      </c>
      <c r="P1331" s="217">
        <v>0.100401606425703</v>
      </c>
      <c r="Q1331" s="217">
        <v>2.91164658634538</v>
      </c>
      <c r="R1331" s="217">
        <v>2.8112449799196799</v>
      </c>
      <c r="S1331" s="217">
        <v>0.100401606425703</v>
      </c>
      <c r="T1331" s="217">
        <v>2.91164658634538</v>
      </c>
      <c r="U1331" s="217">
        <v>2.8112449799196799</v>
      </c>
      <c r="V1331" s="217">
        <v>0.100401606425703</v>
      </c>
      <c r="W1331" s="217">
        <v>2.91164658634538</v>
      </c>
      <c r="X1331" s="217">
        <v>2.8112449799196799</v>
      </c>
      <c r="Y1331" s="217">
        <v>0.100401606425703</v>
      </c>
    </row>
    <row r="1332" spans="2:25">
      <c r="B1332" s="217" t="s">
        <v>1500</v>
      </c>
      <c r="C1332" s="217" t="s">
        <v>169</v>
      </c>
      <c r="D1332" s="217" t="s">
        <v>15</v>
      </c>
      <c r="E1332" s="217" t="s">
        <v>87</v>
      </c>
      <c r="F1332" s="217" t="s">
        <v>5</v>
      </c>
      <c r="G1332" s="217" t="s">
        <v>49</v>
      </c>
      <c r="H1332" s="217" t="s">
        <v>170</v>
      </c>
      <c r="I1332" s="217">
        <v>31</v>
      </c>
      <c r="J1332" s="217">
        <v>31</v>
      </c>
      <c r="K1332" s="217">
        <v>0</v>
      </c>
      <c r="L1332" s="217">
        <v>108</v>
      </c>
      <c r="M1332" s="217">
        <v>4527.8361781880503</v>
      </c>
      <c r="N1332" s="217">
        <v>6.8465374585185597</v>
      </c>
      <c r="O1332" s="217">
        <v>6.8465374585185597</v>
      </c>
      <c r="P1332" s="217">
        <v>0</v>
      </c>
      <c r="Q1332" s="217">
        <v>6.8465374585185597</v>
      </c>
      <c r="R1332" s="217">
        <v>6.8465374585185597</v>
      </c>
      <c r="S1332" s="217">
        <v>0</v>
      </c>
      <c r="T1332" s="217">
        <v>6.8465374585185597</v>
      </c>
      <c r="U1332" s="217">
        <v>6.8465374585185597</v>
      </c>
      <c r="V1332" s="217">
        <v>0</v>
      </c>
      <c r="W1332" s="217">
        <v>6.8465374585185597</v>
      </c>
      <c r="X1332" s="217">
        <v>6.8465374585185597</v>
      </c>
      <c r="Y1332" s="217">
        <v>0</v>
      </c>
    </row>
    <row r="1333" spans="2:25">
      <c r="B1333" s="217" t="s">
        <v>1501</v>
      </c>
      <c r="C1333" s="217" t="s">
        <v>169</v>
      </c>
      <c r="D1333" s="217" t="s">
        <v>15</v>
      </c>
      <c r="E1333" s="217" t="s">
        <v>87</v>
      </c>
      <c r="F1333" s="217" t="s">
        <v>5</v>
      </c>
      <c r="G1333" s="217" t="s">
        <v>49</v>
      </c>
      <c r="H1333" s="217" t="s">
        <v>172</v>
      </c>
      <c r="I1333" s="217">
        <v>28</v>
      </c>
      <c r="J1333" s="217">
        <v>27</v>
      </c>
      <c r="K1333" s="217">
        <v>1</v>
      </c>
      <c r="L1333" s="217">
        <v>86</v>
      </c>
      <c r="M1333" s="217">
        <v>5054.7101384656498</v>
      </c>
      <c r="N1333" s="217">
        <v>5.5393878645827401</v>
      </c>
      <c r="O1333" s="217">
        <v>5.3415525837047904</v>
      </c>
      <c r="P1333" s="217">
        <v>0.19783528087795499</v>
      </c>
      <c r="Q1333" s="217">
        <v>5.5393878645827401</v>
      </c>
      <c r="R1333" s="217">
        <v>5.3415525837047904</v>
      </c>
      <c r="S1333" s="217">
        <v>0.19783528087795499</v>
      </c>
      <c r="T1333" s="217">
        <v>5.5393878645827401</v>
      </c>
      <c r="U1333" s="217">
        <v>5.3415525837047904</v>
      </c>
      <c r="V1333" s="217">
        <v>0.19783528087795499</v>
      </c>
      <c r="W1333" s="217">
        <v>5.5393878645827401</v>
      </c>
      <c r="X1333" s="217">
        <v>5.3415525837047904</v>
      </c>
      <c r="Y1333" s="217">
        <v>0.19783528087795499</v>
      </c>
    </row>
    <row r="1334" spans="2:25">
      <c r="B1334" s="217" t="s">
        <v>1502</v>
      </c>
      <c r="C1334" s="217" t="s">
        <v>169</v>
      </c>
      <c r="D1334" s="217" t="s">
        <v>15</v>
      </c>
      <c r="E1334" s="217" t="s">
        <v>87</v>
      </c>
      <c r="F1334" s="217" t="s">
        <v>5</v>
      </c>
      <c r="G1334" s="217" t="s">
        <v>49</v>
      </c>
      <c r="H1334" s="217" t="s">
        <v>174</v>
      </c>
      <c r="I1334" s="217">
        <v>13</v>
      </c>
      <c r="J1334" s="217">
        <v>13</v>
      </c>
      <c r="K1334" s="217">
        <v>0</v>
      </c>
      <c r="L1334" s="217">
        <v>50</v>
      </c>
      <c r="M1334" s="217">
        <v>3825.8675858760698</v>
      </c>
      <c r="N1334" s="217">
        <v>3.39792209432234</v>
      </c>
      <c r="O1334" s="217">
        <v>3.39792209432234</v>
      </c>
      <c r="P1334" s="217">
        <v>0</v>
      </c>
      <c r="Q1334" s="217">
        <v>3.39792209432234</v>
      </c>
      <c r="R1334" s="217">
        <v>3.39792209432234</v>
      </c>
      <c r="S1334" s="217">
        <v>0</v>
      </c>
      <c r="T1334" s="217">
        <v>3.39792209432234</v>
      </c>
      <c r="U1334" s="217">
        <v>3.39792209432234</v>
      </c>
      <c r="V1334" s="217">
        <v>0</v>
      </c>
      <c r="W1334" s="217">
        <v>3.39792209432234</v>
      </c>
      <c r="X1334" s="217">
        <v>3.39792209432234</v>
      </c>
      <c r="Y1334" s="217">
        <v>0</v>
      </c>
    </row>
    <row r="1335" spans="2:25">
      <c r="B1335" s="217" t="s">
        <v>1503</v>
      </c>
      <c r="C1335" s="217" t="s">
        <v>169</v>
      </c>
      <c r="D1335" s="217" t="s">
        <v>15</v>
      </c>
      <c r="E1335" s="217" t="s">
        <v>87</v>
      </c>
      <c r="F1335" s="217" t="s">
        <v>5</v>
      </c>
      <c r="G1335" s="217" t="s">
        <v>49</v>
      </c>
      <c r="H1335" s="217" t="s">
        <v>176</v>
      </c>
      <c r="I1335" s="217">
        <v>27</v>
      </c>
      <c r="J1335" s="217">
        <v>25</v>
      </c>
      <c r="K1335" s="217">
        <v>2</v>
      </c>
      <c r="L1335" s="217">
        <v>55</v>
      </c>
      <c r="M1335" s="217">
        <v>2950.3944257042399</v>
      </c>
      <c r="N1335" s="217">
        <v>9.1513188083506005</v>
      </c>
      <c r="O1335" s="217">
        <v>8.4734433410653693</v>
      </c>
      <c r="P1335" s="217">
        <v>0.67787546728522896</v>
      </c>
      <c r="Q1335" s="217">
        <v>9.1513188083506005</v>
      </c>
      <c r="R1335" s="217">
        <v>8.4734433410653693</v>
      </c>
      <c r="S1335" s="217">
        <v>0.67787546728522896</v>
      </c>
      <c r="T1335" s="217">
        <v>9.1513188083506005</v>
      </c>
      <c r="U1335" s="217">
        <v>8.4734433410653693</v>
      </c>
      <c r="V1335" s="217">
        <v>0.67787546728522896</v>
      </c>
      <c r="W1335" s="217">
        <v>9.1513188083506005</v>
      </c>
      <c r="X1335" s="217">
        <v>8.4734433410653693</v>
      </c>
      <c r="Y1335" s="217">
        <v>0.67787546728522896</v>
      </c>
    </row>
    <row r="1336" spans="2:25">
      <c r="B1336" s="217" t="s">
        <v>1504</v>
      </c>
      <c r="C1336" s="217" t="s">
        <v>169</v>
      </c>
      <c r="D1336" s="217" t="s">
        <v>15</v>
      </c>
      <c r="E1336" s="217" t="s">
        <v>87</v>
      </c>
      <c r="F1336" s="217" t="s">
        <v>5</v>
      </c>
      <c r="G1336" s="217" t="s">
        <v>49</v>
      </c>
      <c r="H1336" s="217" t="s">
        <v>178</v>
      </c>
      <c r="I1336" s="217">
        <v>51</v>
      </c>
      <c r="J1336" s="217">
        <v>51</v>
      </c>
      <c r="K1336" s="217">
        <v>0</v>
      </c>
      <c r="L1336" s="217">
        <v>50</v>
      </c>
      <c r="M1336" s="217">
        <v>2901.1916717659801</v>
      </c>
      <c r="N1336" s="217">
        <v>17.578983317898398</v>
      </c>
      <c r="O1336" s="217">
        <v>17.578983317898398</v>
      </c>
      <c r="P1336" s="217">
        <v>0</v>
      </c>
      <c r="Q1336" s="217">
        <v>17.578983317898398</v>
      </c>
      <c r="R1336" s="217">
        <v>17.578983317898398</v>
      </c>
      <c r="S1336" s="217">
        <v>0</v>
      </c>
      <c r="T1336" s="217">
        <v>17.578983317898398</v>
      </c>
      <c r="U1336" s="217">
        <v>17.578983317898398</v>
      </c>
      <c r="V1336" s="217">
        <v>0</v>
      </c>
      <c r="W1336" s="217">
        <v>17.578983317898398</v>
      </c>
      <c r="X1336" s="217">
        <v>17.578983317898398</v>
      </c>
      <c r="Y1336" s="217">
        <v>0</v>
      </c>
    </row>
    <row r="1337" spans="2:25">
      <c r="B1337" s="217" t="s">
        <v>1505</v>
      </c>
      <c r="C1337" s="217" t="s">
        <v>169</v>
      </c>
      <c r="D1337" s="217" t="s">
        <v>15</v>
      </c>
      <c r="E1337" s="217" t="s">
        <v>87</v>
      </c>
      <c r="F1337" s="217" t="s">
        <v>5</v>
      </c>
      <c r="G1337" s="217" t="s">
        <v>49</v>
      </c>
      <c r="H1337" s="217" t="s">
        <v>5</v>
      </c>
      <c r="I1337" s="217">
        <v>150</v>
      </c>
      <c r="J1337" s="217">
        <v>147</v>
      </c>
      <c r="K1337" s="217">
        <v>3</v>
      </c>
      <c r="L1337" s="217">
        <v>349</v>
      </c>
      <c r="M1337" s="217">
        <v>19260</v>
      </c>
      <c r="N1337" s="217">
        <v>7.7881619937694699</v>
      </c>
      <c r="O1337" s="217">
        <v>7.6323987538940798</v>
      </c>
      <c r="P1337" s="217">
        <v>0.15576323987538901</v>
      </c>
      <c r="Q1337" s="217">
        <v>7.7881619937694699</v>
      </c>
      <c r="R1337" s="217">
        <v>7.6323987538940798</v>
      </c>
      <c r="S1337" s="217">
        <v>0.15576323987538901</v>
      </c>
      <c r="T1337" s="217">
        <v>7.7881619937694699</v>
      </c>
      <c r="U1337" s="217">
        <v>7.6323987538940798</v>
      </c>
      <c r="V1337" s="217">
        <v>0.15576323987538901</v>
      </c>
      <c r="W1337" s="217">
        <v>7.7881619937694699</v>
      </c>
      <c r="X1337" s="217">
        <v>7.6323987538940798</v>
      </c>
      <c r="Y1337" s="217">
        <v>0.15576323987538901</v>
      </c>
    </row>
    <row r="1338" spans="2:25">
      <c r="B1338" s="217" t="s">
        <v>1506</v>
      </c>
      <c r="C1338" s="217" t="s">
        <v>169</v>
      </c>
      <c r="D1338" s="217" t="s">
        <v>15</v>
      </c>
      <c r="E1338" s="217" t="s">
        <v>87</v>
      </c>
      <c r="F1338" s="217" t="s">
        <v>12</v>
      </c>
      <c r="G1338" s="217" t="s">
        <v>13</v>
      </c>
      <c r="H1338" s="217" t="s">
        <v>170</v>
      </c>
      <c r="I1338" s="217">
        <v>5</v>
      </c>
      <c r="J1338" s="217">
        <v>5</v>
      </c>
      <c r="K1338" s="217">
        <v>0</v>
      </c>
      <c r="L1338" s="217">
        <v>4</v>
      </c>
      <c r="M1338" s="217">
        <v>131.677419354839</v>
      </c>
      <c r="N1338" s="217">
        <v>37.971582557569803</v>
      </c>
      <c r="O1338" s="217">
        <v>37.971582557569803</v>
      </c>
      <c r="P1338" s="217">
        <v>0</v>
      </c>
      <c r="Q1338" s="217">
        <v>37.971582557569803</v>
      </c>
      <c r="R1338" s="217">
        <v>37.971582557569803</v>
      </c>
      <c r="S1338" s="217">
        <v>0</v>
      </c>
      <c r="T1338" s="217">
        <v>37.971582557569803</v>
      </c>
      <c r="U1338" s="217">
        <v>37.971582557569803</v>
      </c>
      <c r="V1338" s="217">
        <v>0</v>
      </c>
      <c r="W1338" s="217">
        <v>37.971582557569803</v>
      </c>
      <c r="X1338" s="217">
        <v>37.971582557569803</v>
      </c>
      <c r="Y1338" s="217">
        <v>0</v>
      </c>
    </row>
    <row r="1339" spans="2:25">
      <c r="B1339" s="217" t="s">
        <v>1507</v>
      </c>
      <c r="C1339" s="217" t="s">
        <v>169</v>
      </c>
      <c r="D1339" s="217" t="s">
        <v>15</v>
      </c>
      <c r="E1339" s="217" t="s">
        <v>87</v>
      </c>
      <c r="F1339" s="217" t="s">
        <v>12</v>
      </c>
      <c r="G1339" s="217" t="s">
        <v>13</v>
      </c>
      <c r="H1339" s="217" t="s">
        <v>172</v>
      </c>
      <c r="I1339" s="217">
        <v>4</v>
      </c>
      <c r="J1339" s="217">
        <v>4</v>
      </c>
      <c r="K1339" s="217">
        <v>0</v>
      </c>
      <c r="L1339" s="217">
        <v>4</v>
      </c>
      <c r="M1339" s="217">
        <v>172.193548387097</v>
      </c>
      <c r="N1339" s="217">
        <v>23.229674035219201</v>
      </c>
      <c r="O1339" s="217">
        <v>23.229674035219201</v>
      </c>
      <c r="P1339" s="217">
        <v>0</v>
      </c>
      <c r="Q1339" s="217">
        <v>23.229674035219201</v>
      </c>
      <c r="R1339" s="217">
        <v>23.229674035219201</v>
      </c>
      <c r="S1339" s="217">
        <v>0</v>
      </c>
      <c r="T1339" s="217">
        <v>23.229674035219201</v>
      </c>
      <c r="U1339" s="217">
        <v>23.229674035219201</v>
      </c>
      <c r="V1339" s="217">
        <v>0</v>
      </c>
      <c r="W1339" s="217">
        <v>23.229674035219201</v>
      </c>
      <c r="X1339" s="217">
        <v>23.229674035219201</v>
      </c>
      <c r="Y1339" s="217">
        <v>0</v>
      </c>
    </row>
    <row r="1340" spans="2:25">
      <c r="B1340" s="217" t="s">
        <v>1508</v>
      </c>
      <c r="C1340" s="217" t="s">
        <v>169</v>
      </c>
      <c r="D1340" s="217" t="s">
        <v>15</v>
      </c>
      <c r="E1340" s="217" t="s">
        <v>87</v>
      </c>
      <c r="F1340" s="217" t="s">
        <v>12</v>
      </c>
      <c r="G1340" s="217" t="s">
        <v>13</v>
      </c>
      <c r="H1340" s="217" t="s">
        <v>174</v>
      </c>
      <c r="I1340" s="217">
        <v>4</v>
      </c>
      <c r="J1340" s="217">
        <v>4</v>
      </c>
      <c r="K1340" s="217">
        <v>0</v>
      </c>
      <c r="L1340" s="217">
        <v>3</v>
      </c>
      <c r="M1340" s="217">
        <v>283.61290322580601</v>
      </c>
      <c r="N1340" s="217">
        <v>14.103730664240199</v>
      </c>
      <c r="O1340" s="217">
        <v>14.103730664240199</v>
      </c>
      <c r="P1340" s="217">
        <v>0</v>
      </c>
      <c r="Q1340" s="217">
        <v>14.103730664240199</v>
      </c>
      <c r="R1340" s="217">
        <v>14.103730664240199</v>
      </c>
      <c r="S1340" s="217">
        <v>0</v>
      </c>
      <c r="T1340" s="217">
        <v>14.103730664240199</v>
      </c>
      <c r="U1340" s="217">
        <v>14.103730664240199</v>
      </c>
      <c r="V1340" s="217">
        <v>0</v>
      </c>
      <c r="W1340" s="217">
        <v>14.103730664240199</v>
      </c>
      <c r="X1340" s="217">
        <v>14.103730664240199</v>
      </c>
      <c r="Y1340" s="217">
        <v>0</v>
      </c>
    </row>
    <row r="1341" spans="2:25">
      <c r="B1341" s="217" t="s">
        <v>1509</v>
      </c>
      <c r="C1341" s="217" t="s">
        <v>169</v>
      </c>
      <c r="D1341" s="217" t="s">
        <v>15</v>
      </c>
      <c r="E1341" s="217" t="s">
        <v>87</v>
      </c>
      <c r="F1341" s="217" t="s">
        <v>12</v>
      </c>
      <c r="G1341" s="217" t="s">
        <v>13</v>
      </c>
      <c r="H1341" s="217" t="s">
        <v>176</v>
      </c>
      <c r="I1341" s="217">
        <v>8</v>
      </c>
      <c r="J1341" s="217">
        <v>8</v>
      </c>
      <c r="K1341" s="217">
        <v>0</v>
      </c>
      <c r="L1341" s="217">
        <v>14</v>
      </c>
      <c r="M1341" s="217">
        <v>810.322580645161</v>
      </c>
      <c r="N1341" s="217">
        <v>9.8726114649681502</v>
      </c>
      <c r="O1341" s="217">
        <v>9.8726114649681502</v>
      </c>
      <c r="P1341" s="217">
        <v>0</v>
      </c>
      <c r="Q1341" s="217">
        <v>9.8726114649681502</v>
      </c>
      <c r="R1341" s="217">
        <v>9.8726114649681502</v>
      </c>
      <c r="S1341" s="217">
        <v>0</v>
      </c>
      <c r="T1341" s="217">
        <v>9.8726114649681502</v>
      </c>
      <c r="U1341" s="217">
        <v>9.8726114649681502</v>
      </c>
      <c r="V1341" s="217">
        <v>0</v>
      </c>
      <c r="W1341" s="217">
        <v>9.8726114649681502</v>
      </c>
      <c r="X1341" s="217">
        <v>9.8726114649681502</v>
      </c>
      <c r="Y1341" s="217">
        <v>0</v>
      </c>
    </row>
    <row r="1342" spans="2:25">
      <c r="B1342" s="217" t="s">
        <v>1510</v>
      </c>
      <c r="C1342" s="217" t="s">
        <v>169</v>
      </c>
      <c r="D1342" s="217" t="s">
        <v>15</v>
      </c>
      <c r="E1342" s="217" t="s">
        <v>87</v>
      </c>
      <c r="F1342" s="217" t="s">
        <v>12</v>
      </c>
      <c r="G1342" s="217" t="s">
        <v>13</v>
      </c>
      <c r="H1342" s="217" t="s">
        <v>178</v>
      </c>
      <c r="I1342" s="217">
        <v>38</v>
      </c>
      <c r="J1342" s="217">
        <v>35</v>
      </c>
      <c r="K1342" s="217">
        <v>3</v>
      </c>
      <c r="L1342" s="217">
        <v>77</v>
      </c>
      <c r="M1342" s="217">
        <v>4882.1935483871002</v>
      </c>
      <c r="N1342" s="217">
        <v>7.7833866321325704</v>
      </c>
      <c r="O1342" s="217">
        <v>7.1689087401220997</v>
      </c>
      <c r="P1342" s="217">
        <v>0.61447789201046599</v>
      </c>
      <c r="Q1342" s="217">
        <v>7.7833866321325704</v>
      </c>
      <c r="R1342" s="217">
        <v>7.1689087401220997</v>
      </c>
      <c r="S1342" s="217">
        <v>0.61447789201046599</v>
      </c>
      <c r="T1342" s="217">
        <v>7.7833866321325704</v>
      </c>
      <c r="U1342" s="217">
        <v>7.1689087401220997</v>
      </c>
      <c r="V1342" s="217">
        <v>0.61447789201046599</v>
      </c>
      <c r="W1342" s="217">
        <v>7.7833866321325704</v>
      </c>
      <c r="X1342" s="217">
        <v>7.1689087401220997</v>
      </c>
      <c r="Y1342" s="217">
        <v>0.61447789201046599</v>
      </c>
    </row>
    <row r="1343" spans="2:25">
      <c r="B1343" s="217" t="s">
        <v>1511</v>
      </c>
      <c r="C1343" s="217" t="s">
        <v>169</v>
      </c>
      <c r="D1343" s="217" t="s">
        <v>15</v>
      </c>
      <c r="E1343" s="217" t="s">
        <v>87</v>
      </c>
      <c r="F1343" s="217" t="s">
        <v>12</v>
      </c>
      <c r="G1343" s="217" t="s">
        <v>13</v>
      </c>
      <c r="H1343" s="217" t="s">
        <v>5</v>
      </c>
      <c r="I1343" s="217">
        <v>59</v>
      </c>
      <c r="J1343" s="217">
        <v>56</v>
      </c>
      <c r="K1343" s="217">
        <v>3</v>
      </c>
      <c r="L1343" s="217">
        <v>102</v>
      </c>
      <c r="M1343" s="217">
        <v>6280</v>
      </c>
      <c r="N1343" s="217">
        <v>9.3949044585987291</v>
      </c>
      <c r="O1343" s="217">
        <v>8.9171974522292992</v>
      </c>
      <c r="P1343" s="217">
        <v>0.47770700636942698</v>
      </c>
      <c r="Q1343" s="217">
        <v>9.3949044585987291</v>
      </c>
      <c r="R1343" s="217">
        <v>8.9171974522292992</v>
      </c>
      <c r="S1343" s="217">
        <v>0.47770700636942698</v>
      </c>
      <c r="T1343" s="217">
        <v>9.3949044585987291</v>
      </c>
      <c r="U1343" s="217">
        <v>8.9171974522292992</v>
      </c>
      <c r="V1343" s="217">
        <v>0.47770700636942698</v>
      </c>
      <c r="W1343" s="217">
        <v>9.3949044585987291</v>
      </c>
      <c r="X1343" s="217">
        <v>8.9171974522292992</v>
      </c>
      <c r="Y1343" s="217">
        <v>0.47770700636942698</v>
      </c>
    </row>
    <row r="1344" spans="2:25">
      <c r="B1344" s="217" t="s">
        <v>1512</v>
      </c>
      <c r="C1344" s="217" t="s">
        <v>169</v>
      </c>
      <c r="D1344" s="217" t="s">
        <v>15</v>
      </c>
      <c r="E1344" s="217" t="s">
        <v>87</v>
      </c>
      <c r="F1344" s="217" t="s">
        <v>9</v>
      </c>
      <c r="G1344" s="217" t="s">
        <v>13</v>
      </c>
      <c r="H1344" s="217" t="s">
        <v>170</v>
      </c>
      <c r="I1344" s="217">
        <v>1</v>
      </c>
      <c r="J1344" s="217">
        <v>1</v>
      </c>
      <c r="K1344" s="217">
        <v>0</v>
      </c>
      <c r="L1344" s="217">
        <v>4</v>
      </c>
      <c r="M1344" s="217">
        <v>121.875</v>
      </c>
      <c r="N1344" s="217">
        <v>8.2051282051282008</v>
      </c>
      <c r="O1344" s="217">
        <v>8.2051282051282008</v>
      </c>
      <c r="P1344" s="217">
        <v>0</v>
      </c>
      <c r="Q1344" s="217">
        <v>8.2051282051282008</v>
      </c>
      <c r="R1344" s="217">
        <v>8.2051282051282008</v>
      </c>
      <c r="S1344" s="217">
        <v>0</v>
      </c>
      <c r="T1344" s="217">
        <v>8.2051282051282008</v>
      </c>
      <c r="U1344" s="217">
        <v>8.2051282051282008</v>
      </c>
      <c r="V1344" s="217">
        <v>0</v>
      </c>
      <c r="W1344" s="217">
        <v>8.2051282051282008</v>
      </c>
      <c r="X1344" s="217">
        <v>8.2051282051282008</v>
      </c>
      <c r="Y1344" s="217">
        <v>0</v>
      </c>
    </row>
    <row r="1345" spans="2:25">
      <c r="B1345" s="217" t="s">
        <v>1513</v>
      </c>
      <c r="C1345" s="217" t="s">
        <v>169</v>
      </c>
      <c r="D1345" s="217" t="s">
        <v>15</v>
      </c>
      <c r="E1345" s="217" t="s">
        <v>87</v>
      </c>
      <c r="F1345" s="217" t="s">
        <v>9</v>
      </c>
      <c r="G1345" s="217" t="s">
        <v>13</v>
      </c>
      <c r="H1345" s="217" t="s">
        <v>172</v>
      </c>
      <c r="I1345" s="217">
        <v>0</v>
      </c>
      <c r="J1345" s="217">
        <v>0</v>
      </c>
      <c r="K1345" s="217">
        <v>0</v>
      </c>
      <c r="L1345" s="217">
        <v>6</v>
      </c>
      <c r="M1345" s="217">
        <v>182.8125</v>
      </c>
      <c r="N1345" s="217">
        <v>0</v>
      </c>
      <c r="O1345" s="217">
        <v>0</v>
      </c>
      <c r="P1345" s="217">
        <v>0</v>
      </c>
      <c r="Q1345" s="217">
        <v>0</v>
      </c>
      <c r="R1345" s="217">
        <v>0</v>
      </c>
      <c r="S1345" s="217">
        <v>0</v>
      </c>
      <c r="T1345" s="217">
        <v>0</v>
      </c>
      <c r="U1345" s="217">
        <v>0</v>
      </c>
      <c r="V1345" s="217">
        <v>0</v>
      </c>
      <c r="W1345" s="217">
        <v>0</v>
      </c>
      <c r="X1345" s="217">
        <v>0</v>
      </c>
      <c r="Y1345" s="217">
        <v>0</v>
      </c>
    </row>
    <row r="1346" spans="2:25">
      <c r="B1346" s="217" t="s">
        <v>1514</v>
      </c>
      <c r="C1346" s="217" t="s">
        <v>169</v>
      </c>
      <c r="D1346" s="217" t="s">
        <v>15</v>
      </c>
      <c r="E1346" s="217" t="s">
        <v>87</v>
      </c>
      <c r="F1346" s="217" t="s">
        <v>9</v>
      </c>
      <c r="G1346" s="217" t="s">
        <v>13</v>
      </c>
      <c r="H1346" s="217" t="s">
        <v>174</v>
      </c>
      <c r="I1346" s="217">
        <v>1</v>
      </c>
      <c r="J1346" s="217">
        <v>1</v>
      </c>
      <c r="K1346" s="217">
        <v>0</v>
      </c>
      <c r="L1346" s="217">
        <v>5</v>
      </c>
      <c r="M1346" s="217">
        <v>355.46875</v>
      </c>
      <c r="N1346" s="217">
        <v>2.8131868131868099</v>
      </c>
      <c r="O1346" s="217">
        <v>2.8131868131868099</v>
      </c>
      <c r="P1346" s="217">
        <v>0</v>
      </c>
      <c r="Q1346" s="217">
        <v>2.8131868131868099</v>
      </c>
      <c r="R1346" s="217">
        <v>2.8131868131868099</v>
      </c>
      <c r="S1346" s="217">
        <v>0</v>
      </c>
      <c r="T1346" s="217">
        <v>2.8131868131868099</v>
      </c>
      <c r="U1346" s="217">
        <v>2.8131868131868099</v>
      </c>
      <c r="V1346" s="217">
        <v>0</v>
      </c>
      <c r="W1346" s="217">
        <v>2.8131868131868099</v>
      </c>
      <c r="X1346" s="217">
        <v>2.8131868131868099</v>
      </c>
      <c r="Y1346" s="217">
        <v>0</v>
      </c>
    </row>
    <row r="1347" spans="2:25">
      <c r="B1347" s="217" t="s">
        <v>1515</v>
      </c>
      <c r="C1347" s="217" t="s">
        <v>169</v>
      </c>
      <c r="D1347" s="217" t="s">
        <v>15</v>
      </c>
      <c r="E1347" s="217" t="s">
        <v>87</v>
      </c>
      <c r="F1347" s="217" t="s">
        <v>9</v>
      </c>
      <c r="G1347" s="217" t="s">
        <v>13</v>
      </c>
      <c r="H1347" s="217" t="s">
        <v>176</v>
      </c>
      <c r="I1347" s="217">
        <v>4</v>
      </c>
      <c r="J1347" s="217">
        <v>4</v>
      </c>
      <c r="K1347" s="217">
        <v>0</v>
      </c>
      <c r="L1347" s="217">
        <v>25</v>
      </c>
      <c r="M1347" s="217">
        <v>914.0625</v>
      </c>
      <c r="N1347" s="217">
        <v>4.3760683760683801</v>
      </c>
      <c r="O1347" s="217">
        <v>4.3760683760683801</v>
      </c>
      <c r="P1347" s="217">
        <v>0</v>
      </c>
      <c r="Q1347" s="217">
        <v>4.3760683760683801</v>
      </c>
      <c r="R1347" s="217">
        <v>4.3760683760683801</v>
      </c>
      <c r="S1347" s="217">
        <v>0</v>
      </c>
      <c r="T1347" s="217">
        <v>4.3760683760683801</v>
      </c>
      <c r="U1347" s="217">
        <v>4.3760683760683801</v>
      </c>
      <c r="V1347" s="217">
        <v>0</v>
      </c>
      <c r="W1347" s="217">
        <v>4.3760683760683801</v>
      </c>
      <c r="X1347" s="217">
        <v>4.3760683760683801</v>
      </c>
      <c r="Y1347" s="217">
        <v>0</v>
      </c>
    </row>
    <row r="1348" spans="2:25">
      <c r="B1348" s="217" t="s">
        <v>1516</v>
      </c>
      <c r="C1348" s="217" t="s">
        <v>169</v>
      </c>
      <c r="D1348" s="217" t="s">
        <v>15</v>
      </c>
      <c r="E1348" s="217" t="s">
        <v>87</v>
      </c>
      <c r="F1348" s="217" t="s">
        <v>9</v>
      </c>
      <c r="G1348" s="217" t="s">
        <v>13</v>
      </c>
      <c r="H1348" s="217" t="s">
        <v>178</v>
      </c>
      <c r="I1348" s="217">
        <v>7</v>
      </c>
      <c r="J1348" s="217">
        <v>6</v>
      </c>
      <c r="K1348" s="217">
        <v>1</v>
      </c>
      <c r="L1348" s="217">
        <v>151</v>
      </c>
      <c r="M1348" s="217">
        <v>4925.78125</v>
      </c>
      <c r="N1348" s="217">
        <v>1.4210943695479801</v>
      </c>
      <c r="O1348" s="217">
        <v>1.21808088818398</v>
      </c>
      <c r="P1348" s="217">
        <v>0.20301348136399699</v>
      </c>
      <c r="Q1348" s="217">
        <v>1.4210943695479801</v>
      </c>
      <c r="R1348" s="217">
        <v>1.21808088818398</v>
      </c>
      <c r="S1348" s="217">
        <v>0.20301348136399699</v>
      </c>
      <c r="T1348" s="217">
        <v>1.4210943695479801</v>
      </c>
      <c r="U1348" s="217">
        <v>1.21808088818398</v>
      </c>
      <c r="V1348" s="217">
        <v>0.20301348136399699</v>
      </c>
      <c r="W1348" s="217">
        <v>1.4210943695479801</v>
      </c>
      <c r="X1348" s="217">
        <v>1.21808088818398</v>
      </c>
      <c r="Y1348" s="217">
        <v>0.20301348136399699</v>
      </c>
    </row>
    <row r="1349" spans="2:25">
      <c r="B1349" s="217" t="s">
        <v>1517</v>
      </c>
      <c r="C1349" s="217" t="s">
        <v>169</v>
      </c>
      <c r="D1349" s="217" t="s">
        <v>15</v>
      </c>
      <c r="E1349" s="217" t="s">
        <v>87</v>
      </c>
      <c r="F1349" s="217" t="s">
        <v>9</v>
      </c>
      <c r="G1349" s="217" t="s">
        <v>13</v>
      </c>
      <c r="H1349" s="217" t="s">
        <v>5</v>
      </c>
      <c r="I1349" s="217">
        <v>13</v>
      </c>
      <c r="J1349" s="217">
        <v>12</v>
      </c>
      <c r="K1349" s="217">
        <v>1</v>
      </c>
      <c r="L1349" s="217">
        <v>191</v>
      </c>
      <c r="M1349" s="217">
        <v>6500</v>
      </c>
      <c r="N1349" s="217">
        <v>2</v>
      </c>
      <c r="O1349" s="217">
        <v>1.84615384615385</v>
      </c>
      <c r="P1349" s="217">
        <v>0.15384615384615399</v>
      </c>
      <c r="Q1349" s="217">
        <v>2</v>
      </c>
      <c r="R1349" s="217">
        <v>1.84615384615385</v>
      </c>
      <c r="S1349" s="217">
        <v>0.15384615384615399</v>
      </c>
      <c r="T1349" s="217">
        <v>2</v>
      </c>
      <c r="U1349" s="217">
        <v>1.84615384615385</v>
      </c>
      <c r="V1349" s="217">
        <v>0.15384615384615399</v>
      </c>
      <c r="W1349" s="217">
        <v>2</v>
      </c>
      <c r="X1349" s="217">
        <v>1.84615384615385</v>
      </c>
      <c r="Y1349" s="217">
        <v>0.15384615384615399</v>
      </c>
    </row>
    <row r="1350" spans="2:25">
      <c r="B1350" s="217" t="s">
        <v>1518</v>
      </c>
      <c r="C1350" s="217" t="s">
        <v>169</v>
      </c>
      <c r="D1350" s="217" t="s">
        <v>15</v>
      </c>
      <c r="E1350" s="217" t="s">
        <v>87</v>
      </c>
      <c r="F1350" s="217" t="s">
        <v>5</v>
      </c>
      <c r="G1350" s="217" t="s">
        <v>13</v>
      </c>
      <c r="H1350" s="217" t="s">
        <v>170</v>
      </c>
      <c r="I1350" s="217">
        <v>6</v>
      </c>
      <c r="J1350" s="217">
        <v>6</v>
      </c>
      <c r="K1350" s="217">
        <v>0</v>
      </c>
      <c r="L1350" s="217">
        <v>8</v>
      </c>
      <c r="M1350" s="217">
        <v>253.552419354839</v>
      </c>
      <c r="N1350" s="217">
        <v>23.663745805569199</v>
      </c>
      <c r="O1350" s="217">
        <v>23.663745805569199</v>
      </c>
      <c r="P1350" s="217">
        <v>0</v>
      </c>
      <c r="Q1350" s="217">
        <v>23.663745805569199</v>
      </c>
      <c r="R1350" s="217">
        <v>23.663745805569199</v>
      </c>
      <c r="S1350" s="217">
        <v>0</v>
      </c>
      <c r="T1350" s="217">
        <v>23.663745805569199</v>
      </c>
      <c r="U1350" s="217">
        <v>23.663745805569199</v>
      </c>
      <c r="V1350" s="217">
        <v>0</v>
      </c>
      <c r="W1350" s="217">
        <v>23.663745805569199</v>
      </c>
      <c r="X1350" s="217">
        <v>23.663745805569199</v>
      </c>
      <c r="Y1350" s="217">
        <v>0</v>
      </c>
    </row>
    <row r="1351" spans="2:25">
      <c r="B1351" s="217" t="s">
        <v>1519</v>
      </c>
      <c r="C1351" s="217" t="s">
        <v>169</v>
      </c>
      <c r="D1351" s="217" t="s">
        <v>15</v>
      </c>
      <c r="E1351" s="217" t="s">
        <v>87</v>
      </c>
      <c r="F1351" s="217" t="s">
        <v>5</v>
      </c>
      <c r="G1351" s="217" t="s">
        <v>13</v>
      </c>
      <c r="H1351" s="217" t="s">
        <v>172</v>
      </c>
      <c r="I1351" s="217">
        <v>4</v>
      </c>
      <c r="J1351" s="217">
        <v>4</v>
      </c>
      <c r="K1351" s="217">
        <v>0</v>
      </c>
      <c r="L1351" s="217">
        <v>10</v>
      </c>
      <c r="M1351" s="217">
        <v>355.006048387097</v>
      </c>
      <c r="N1351" s="217">
        <v>11.267413662874899</v>
      </c>
      <c r="O1351" s="217">
        <v>11.267413662874899</v>
      </c>
      <c r="P1351" s="217">
        <v>0</v>
      </c>
      <c r="Q1351" s="217">
        <v>11.267413662874899</v>
      </c>
      <c r="R1351" s="217">
        <v>11.267413662874899</v>
      </c>
      <c r="S1351" s="217">
        <v>0</v>
      </c>
      <c r="T1351" s="217">
        <v>11.267413662874899</v>
      </c>
      <c r="U1351" s="217">
        <v>11.267413662874899</v>
      </c>
      <c r="V1351" s="217">
        <v>0</v>
      </c>
      <c r="W1351" s="217">
        <v>11.267413662874899</v>
      </c>
      <c r="X1351" s="217">
        <v>11.267413662874899</v>
      </c>
      <c r="Y1351" s="217">
        <v>0</v>
      </c>
    </row>
    <row r="1352" spans="2:25">
      <c r="B1352" s="217" t="s">
        <v>1520</v>
      </c>
      <c r="C1352" s="217" t="s">
        <v>169</v>
      </c>
      <c r="D1352" s="217" t="s">
        <v>15</v>
      </c>
      <c r="E1352" s="217" t="s">
        <v>87</v>
      </c>
      <c r="F1352" s="217" t="s">
        <v>5</v>
      </c>
      <c r="G1352" s="217" t="s">
        <v>13</v>
      </c>
      <c r="H1352" s="217" t="s">
        <v>174</v>
      </c>
      <c r="I1352" s="217">
        <v>5</v>
      </c>
      <c r="J1352" s="217">
        <v>5</v>
      </c>
      <c r="K1352" s="217">
        <v>0</v>
      </c>
      <c r="L1352" s="217">
        <v>8</v>
      </c>
      <c r="M1352" s="217">
        <v>639.08165322580601</v>
      </c>
      <c r="N1352" s="217">
        <v>7.8237263967165598</v>
      </c>
      <c r="O1352" s="217">
        <v>7.8237263967165598</v>
      </c>
      <c r="P1352" s="217">
        <v>0</v>
      </c>
      <c r="Q1352" s="217">
        <v>7.8237263967165598</v>
      </c>
      <c r="R1352" s="217">
        <v>7.8237263967165598</v>
      </c>
      <c r="S1352" s="217">
        <v>0</v>
      </c>
      <c r="T1352" s="217">
        <v>7.8237263967165598</v>
      </c>
      <c r="U1352" s="217">
        <v>7.8237263967165598</v>
      </c>
      <c r="V1352" s="217">
        <v>0</v>
      </c>
      <c r="W1352" s="217">
        <v>7.8237263967165598</v>
      </c>
      <c r="X1352" s="217">
        <v>7.8237263967165598</v>
      </c>
      <c r="Y1352" s="217">
        <v>0</v>
      </c>
    </row>
    <row r="1353" spans="2:25">
      <c r="B1353" s="217" t="s">
        <v>1521</v>
      </c>
      <c r="C1353" s="217" t="s">
        <v>169</v>
      </c>
      <c r="D1353" s="217" t="s">
        <v>15</v>
      </c>
      <c r="E1353" s="217" t="s">
        <v>87</v>
      </c>
      <c r="F1353" s="217" t="s">
        <v>5</v>
      </c>
      <c r="G1353" s="217" t="s">
        <v>13</v>
      </c>
      <c r="H1353" s="217" t="s">
        <v>176</v>
      </c>
      <c r="I1353" s="217">
        <v>12</v>
      </c>
      <c r="J1353" s="217">
        <v>12</v>
      </c>
      <c r="K1353" s="217">
        <v>0</v>
      </c>
      <c r="L1353" s="217">
        <v>39</v>
      </c>
      <c r="M1353" s="217">
        <v>1724.3850806451601</v>
      </c>
      <c r="N1353" s="217">
        <v>6.9590024494472704</v>
      </c>
      <c r="O1353" s="217">
        <v>6.9590024494472704</v>
      </c>
      <c r="P1353" s="217">
        <v>0</v>
      </c>
      <c r="Q1353" s="217">
        <v>6.9590024494472704</v>
      </c>
      <c r="R1353" s="217">
        <v>6.9590024494472704</v>
      </c>
      <c r="S1353" s="217">
        <v>0</v>
      </c>
      <c r="T1353" s="217">
        <v>6.9590024494472704</v>
      </c>
      <c r="U1353" s="217">
        <v>6.9590024494472704</v>
      </c>
      <c r="V1353" s="217">
        <v>0</v>
      </c>
      <c r="W1353" s="217">
        <v>6.9590024494472704</v>
      </c>
      <c r="X1353" s="217">
        <v>6.9590024494472704</v>
      </c>
      <c r="Y1353" s="217">
        <v>0</v>
      </c>
    </row>
    <row r="1354" spans="2:25">
      <c r="B1354" s="217" t="s">
        <v>1522</v>
      </c>
      <c r="C1354" s="217" t="s">
        <v>169</v>
      </c>
      <c r="D1354" s="217" t="s">
        <v>15</v>
      </c>
      <c r="E1354" s="217" t="s">
        <v>87</v>
      </c>
      <c r="F1354" s="217" t="s">
        <v>5</v>
      </c>
      <c r="G1354" s="217" t="s">
        <v>13</v>
      </c>
      <c r="H1354" s="217" t="s">
        <v>178</v>
      </c>
      <c r="I1354" s="217">
        <v>45</v>
      </c>
      <c r="J1354" s="217">
        <v>41</v>
      </c>
      <c r="K1354" s="217">
        <v>4</v>
      </c>
      <c r="L1354" s="217">
        <v>228</v>
      </c>
      <c r="M1354" s="217">
        <v>9807.9747983871002</v>
      </c>
      <c r="N1354" s="217">
        <v>4.5881031431075998</v>
      </c>
      <c r="O1354" s="217">
        <v>4.1802717526091504</v>
      </c>
      <c r="P1354" s="217">
        <v>0.40783139049845402</v>
      </c>
      <c r="Q1354" s="217">
        <v>4.5881031431075998</v>
      </c>
      <c r="R1354" s="217">
        <v>4.1802717526091504</v>
      </c>
      <c r="S1354" s="217">
        <v>0.40783139049845402</v>
      </c>
      <c r="T1354" s="217">
        <v>4.5881031431075998</v>
      </c>
      <c r="U1354" s="217">
        <v>4.1802717526091504</v>
      </c>
      <c r="V1354" s="217">
        <v>0.40783139049845402</v>
      </c>
      <c r="W1354" s="217">
        <v>4.5881031431075998</v>
      </c>
      <c r="X1354" s="217">
        <v>4.1802717526091504</v>
      </c>
      <c r="Y1354" s="217">
        <v>0.40783139049845402</v>
      </c>
    </row>
    <row r="1355" spans="2:25">
      <c r="B1355" s="217" t="s">
        <v>1523</v>
      </c>
      <c r="C1355" s="217" t="s">
        <v>169</v>
      </c>
      <c r="D1355" s="217" t="s">
        <v>15</v>
      </c>
      <c r="E1355" s="217" t="s">
        <v>87</v>
      </c>
      <c r="F1355" s="217" t="s">
        <v>5</v>
      </c>
      <c r="G1355" s="217" t="s">
        <v>13</v>
      </c>
      <c r="H1355" s="217" t="s">
        <v>5</v>
      </c>
      <c r="I1355" s="217">
        <v>72</v>
      </c>
      <c r="J1355" s="217">
        <v>68</v>
      </c>
      <c r="K1355" s="217">
        <v>4</v>
      </c>
      <c r="L1355" s="217">
        <v>293</v>
      </c>
      <c r="M1355" s="217">
        <v>12780</v>
      </c>
      <c r="N1355" s="217">
        <v>5.6338028169014098</v>
      </c>
      <c r="O1355" s="217">
        <v>5.3208137715179999</v>
      </c>
      <c r="P1355" s="217">
        <v>0.31298904538341199</v>
      </c>
      <c r="Q1355" s="217">
        <v>5.6338028169014098</v>
      </c>
      <c r="R1355" s="217">
        <v>5.3208137715179999</v>
      </c>
      <c r="S1355" s="217">
        <v>0.31298904538341199</v>
      </c>
      <c r="T1355" s="217">
        <v>5.6338028169014098</v>
      </c>
      <c r="U1355" s="217">
        <v>5.3208137715179999</v>
      </c>
      <c r="V1355" s="217">
        <v>0.31298904538341199</v>
      </c>
      <c r="W1355" s="217">
        <v>5.6338028169014098</v>
      </c>
      <c r="X1355" s="217">
        <v>5.3208137715179999</v>
      </c>
      <c r="Y1355" s="217">
        <v>0.31298904538341199</v>
      </c>
    </row>
    <row r="1356" spans="2:25">
      <c r="B1356" s="217" t="s">
        <v>1524</v>
      </c>
      <c r="C1356" s="217" t="s">
        <v>169</v>
      </c>
      <c r="D1356" s="217" t="s">
        <v>15</v>
      </c>
      <c r="E1356" s="217" t="s">
        <v>87</v>
      </c>
      <c r="F1356" s="217" t="s">
        <v>12</v>
      </c>
      <c r="G1356" s="217" t="s">
        <v>5</v>
      </c>
      <c r="H1356" s="217" t="s">
        <v>170</v>
      </c>
      <c r="I1356" s="217">
        <v>31</v>
      </c>
      <c r="J1356" s="217">
        <v>31</v>
      </c>
      <c r="K1356" s="217">
        <v>0</v>
      </c>
      <c r="L1356" s="217">
        <v>40</v>
      </c>
      <c r="M1356" s="217">
        <v>2591.2539314183</v>
      </c>
      <c r="N1356" s="217">
        <v>11.9633200066319</v>
      </c>
      <c r="O1356" s="217">
        <v>11.9633200066319</v>
      </c>
      <c r="P1356" s="217">
        <v>0</v>
      </c>
      <c r="Q1356" s="217">
        <v>11.9633200066319</v>
      </c>
      <c r="R1356" s="217">
        <v>11.9633200066319</v>
      </c>
      <c r="S1356" s="217">
        <v>0</v>
      </c>
      <c r="T1356" s="217">
        <v>11.9633200066319</v>
      </c>
      <c r="U1356" s="217">
        <v>11.9633200066319</v>
      </c>
      <c r="V1356" s="217">
        <v>0</v>
      </c>
      <c r="W1356" s="217">
        <v>11.9633200066319</v>
      </c>
      <c r="X1356" s="217">
        <v>11.9633200066319</v>
      </c>
      <c r="Y1356" s="217">
        <v>0</v>
      </c>
    </row>
    <row r="1357" spans="2:25">
      <c r="B1357" s="217" t="s">
        <v>1525</v>
      </c>
      <c r="C1357" s="217" t="s">
        <v>169</v>
      </c>
      <c r="D1357" s="217" t="s">
        <v>15</v>
      </c>
      <c r="E1357" s="217" t="s">
        <v>87</v>
      </c>
      <c r="F1357" s="217" t="s">
        <v>12</v>
      </c>
      <c r="G1357" s="217" t="s">
        <v>5</v>
      </c>
      <c r="H1357" s="217" t="s">
        <v>172</v>
      </c>
      <c r="I1357" s="217">
        <v>28</v>
      </c>
      <c r="J1357" s="217">
        <v>27</v>
      </c>
      <c r="K1357" s="217">
        <v>1</v>
      </c>
      <c r="L1357" s="217">
        <v>44</v>
      </c>
      <c r="M1357" s="217">
        <v>3033.5422318728301</v>
      </c>
      <c r="N1357" s="217">
        <v>9.2301335731573193</v>
      </c>
      <c r="O1357" s="217">
        <v>8.9004859455445597</v>
      </c>
      <c r="P1357" s="217">
        <v>0.32964762761276201</v>
      </c>
      <c r="Q1357" s="217">
        <v>9.2301335731573193</v>
      </c>
      <c r="R1357" s="217">
        <v>8.9004859455445597</v>
      </c>
      <c r="S1357" s="217">
        <v>0.32964762761276201</v>
      </c>
      <c r="T1357" s="217">
        <v>9.2301335731573193</v>
      </c>
      <c r="U1357" s="217">
        <v>8.9004859455445597</v>
      </c>
      <c r="V1357" s="217">
        <v>0.32964762761276201</v>
      </c>
      <c r="W1357" s="217">
        <v>9.2301335731573193</v>
      </c>
      <c r="X1357" s="217">
        <v>8.9004859455445597</v>
      </c>
      <c r="Y1357" s="217">
        <v>0.32964762761276201</v>
      </c>
    </row>
    <row r="1358" spans="2:25">
      <c r="B1358" s="217" t="s">
        <v>1526</v>
      </c>
      <c r="C1358" s="217" t="s">
        <v>169</v>
      </c>
      <c r="D1358" s="217" t="s">
        <v>15</v>
      </c>
      <c r="E1358" s="217" t="s">
        <v>87</v>
      </c>
      <c r="F1358" s="217" t="s">
        <v>12</v>
      </c>
      <c r="G1358" s="217" t="s">
        <v>5</v>
      </c>
      <c r="H1358" s="217" t="s">
        <v>174</v>
      </c>
      <c r="I1358" s="217">
        <v>26</v>
      </c>
      <c r="J1358" s="217">
        <v>25</v>
      </c>
      <c r="K1358" s="217">
        <v>1</v>
      </c>
      <c r="L1358" s="217">
        <v>25</v>
      </c>
      <c r="M1358" s="217">
        <v>2595.4253963402698</v>
      </c>
      <c r="N1358" s="217">
        <v>10.017625641122899</v>
      </c>
      <c r="O1358" s="217">
        <v>9.6323323472336106</v>
      </c>
      <c r="P1358" s="217">
        <v>0.38529329388934402</v>
      </c>
      <c r="Q1358" s="217">
        <v>10.017625641122899</v>
      </c>
      <c r="R1358" s="217">
        <v>9.6323323472336106</v>
      </c>
      <c r="S1358" s="217">
        <v>0.38529329388934402</v>
      </c>
      <c r="T1358" s="217">
        <v>10.017625641122899</v>
      </c>
      <c r="U1358" s="217">
        <v>9.6323323472336106</v>
      </c>
      <c r="V1358" s="217">
        <v>0.38529329388934402</v>
      </c>
      <c r="W1358" s="217">
        <v>10.017625641122899</v>
      </c>
      <c r="X1358" s="217">
        <v>9.6323323472336106</v>
      </c>
      <c r="Y1358" s="217">
        <v>0.38529329388934402</v>
      </c>
    </row>
    <row r="1359" spans="2:25">
      <c r="B1359" s="217" t="s">
        <v>1527</v>
      </c>
      <c r="C1359" s="217" t="s">
        <v>169</v>
      </c>
      <c r="D1359" s="217" t="s">
        <v>15</v>
      </c>
      <c r="E1359" s="217" t="s">
        <v>87</v>
      </c>
      <c r="F1359" s="217" t="s">
        <v>12</v>
      </c>
      <c r="G1359" s="217" t="s">
        <v>5</v>
      </c>
      <c r="H1359" s="217" t="s">
        <v>176</v>
      </c>
      <c r="I1359" s="217">
        <v>51</v>
      </c>
      <c r="J1359" s="217">
        <v>50</v>
      </c>
      <c r="K1359" s="217">
        <v>1</v>
      </c>
      <c r="L1359" s="217">
        <v>56</v>
      </c>
      <c r="M1359" s="217">
        <v>2975.8999740570798</v>
      </c>
      <c r="N1359" s="217">
        <v>17.13767278625</v>
      </c>
      <c r="O1359" s="217">
        <v>16.8016399865196</v>
      </c>
      <c r="P1359" s="217">
        <v>0.33603279973039102</v>
      </c>
      <c r="Q1359" s="217">
        <v>17.13767278625</v>
      </c>
      <c r="R1359" s="217">
        <v>16.8016399865196</v>
      </c>
      <c r="S1359" s="217">
        <v>0.33603279973039102</v>
      </c>
      <c r="T1359" s="217">
        <v>17.13767278625</v>
      </c>
      <c r="U1359" s="217">
        <v>16.8016399865196</v>
      </c>
      <c r="V1359" s="217">
        <v>0.33603279973039102</v>
      </c>
      <c r="W1359" s="217">
        <v>17.13767278625</v>
      </c>
      <c r="X1359" s="217">
        <v>16.8016399865196</v>
      </c>
      <c r="Y1359" s="217">
        <v>0.33603279973039102</v>
      </c>
    </row>
    <row r="1360" spans="2:25">
      <c r="B1360" s="217" t="s">
        <v>1528</v>
      </c>
      <c r="C1360" s="217" t="s">
        <v>169</v>
      </c>
      <c r="D1360" s="217" t="s">
        <v>15</v>
      </c>
      <c r="E1360" s="217" t="s">
        <v>87</v>
      </c>
      <c r="F1360" s="217" t="s">
        <v>12</v>
      </c>
      <c r="G1360" s="217" t="s">
        <v>5</v>
      </c>
      <c r="H1360" s="217" t="s">
        <v>178</v>
      </c>
      <c r="I1360" s="217">
        <v>108</v>
      </c>
      <c r="J1360" s="217">
        <v>104</v>
      </c>
      <c r="K1360" s="217">
        <v>4</v>
      </c>
      <c r="L1360" s="217">
        <v>155</v>
      </c>
      <c r="M1360" s="217">
        <v>8913.8784663115202</v>
      </c>
      <c r="N1360" s="217">
        <v>12.115938130429701</v>
      </c>
      <c r="O1360" s="217">
        <v>11.6671996811545</v>
      </c>
      <c r="P1360" s="217">
        <v>0.44873844927517398</v>
      </c>
      <c r="Q1360" s="217">
        <v>12.115938130429701</v>
      </c>
      <c r="R1360" s="217">
        <v>11.6671996811545</v>
      </c>
      <c r="S1360" s="217">
        <v>0.44873844927517398</v>
      </c>
      <c r="T1360" s="217">
        <v>12.115938130429701</v>
      </c>
      <c r="U1360" s="217">
        <v>11.6671996811545</v>
      </c>
      <c r="V1360" s="217">
        <v>0.44873844927517398</v>
      </c>
      <c r="W1360" s="217">
        <v>12.115938130429701</v>
      </c>
      <c r="X1360" s="217">
        <v>11.6671996811545</v>
      </c>
      <c r="Y1360" s="217">
        <v>0.44873844927517398</v>
      </c>
    </row>
    <row r="1361" spans="2:25">
      <c r="B1361" s="217" t="s">
        <v>1529</v>
      </c>
      <c r="C1361" s="217" t="s">
        <v>169</v>
      </c>
      <c r="D1361" s="217" t="s">
        <v>15</v>
      </c>
      <c r="E1361" s="217" t="s">
        <v>87</v>
      </c>
      <c r="F1361" s="217" t="s">
        <v>12</v>
      </c>
      <c r="G1361" s="217" t="s">
        <v>5</v>
      </c>
      <c r="H1361" s="217" t="s">
        <v>5</v>
      </c>
      <c r="I1361" s="217">
        <v>244</v>
      </c>
      <c r="J1361" s="217">
        <v>237</v>
      </c>
      <c r="K1361" s="217">
        <v>7</v>
      </c>
      <c r="L1361" s="217">
        <v>320</v>
      </c>
      <c r="M1361" s="217">
        <v>20110</v>
      </c>
      <c r="N1361" s="217">
        <v>12.1332670313277</v>
      </c>
      <c r="O1361" s="217">
        <v>11.7851815017404</v>
      </c>
      <c r="P1361" s="217">
        <v>0.34808552958727002</v>
      </c>
      <c r="Q1361" s="217">
        <v>12.1332670313277</v>
      </c>
      <c r="R1361" s="217">
        <v>11.7851815017404</v>
      </c>
      <c r="S1361" s="217">
        <v>0.34808552958727002</v>
      </c>
      <c r="T1361" s="217">
        <v>12.1332670313277</v>
      </c>
      <c r="U1361" s="217">
        <v>11.7851815017404</v>
      </c>
      <c r="V1361" s="217">
        <v>0.34808552958727002</v>
      </c>
      <c r="W1361" s="217">
        <v>12.1332670313277</v>
      </c>
      <c r="X1361" s="217">
        <v>11.7851815017404</v>
      </c>
      <c r="Y1361" s="217">
        <v>0.34808552958727002</v>
      </c>
    </row>
    <row r="1362" spans="2:25">
      <c r="B1362" s="217" t="s">
        <v>1530</v>
      </c>
      <c r="C1362" s="217" t="s">
        <v>169</v>
      </c>
      <c r="D1362" s="217" t="s">
        <v>15</v>
      </c>
      <c r="E1362" s="217" t="s">
        <v>87</v>
      </c>
      <c r="F1362" s="217" t="s">
        <v>9</v>
      </c>
      <c r="G1362" s="217" t="s">
        <v>5</v>
      </c>
      <c r="H1362" s="217" t="s">
        <v>170</v>
      </c>
      <c r="I1362" s="217">
        <v>12</v>
      </c>
      <c r="J1362" s="217">
        <v>12</v>
      </c>
      <c r="K1362" s="217">
        <v>0</v>
      </c>
      <c r="L1362" s="217">
        <v>84</v>
      </c>
      <c r="M1362" s="217">
        <v>2782.4250154794499</v>
      </c>
      <c r="N1362" s="217">
        <v>4.3127846871848998</v>
      </c>
      <c r="O1362" s="217">
        <v>4.3127846871848998</v>
      </c>
      <c r="P1362" s="217">
        <v>0</v>
      </c>
      <c r="Q1362" s="217">
        <v>4.3127846871848998</v>
      </c>
      <c r="R1362" s="217">
        <v>4.3127846871848998</v>
      </c>
      <c r="S1362" s="217">
        <v>0</v>
      </c>
      <c r="T1362" s="217">
        <v>4.3127846871848998</v>
      </c>
      <c r="U1362" s="217">
        <v>4.3127846871848998</v>
      </c>
      <c r="V1362" s="217">
        <v>0</v>
      </c>
      <c r="W1362" s="217">
        <v>4.3127846871848998</v>
      </c>
      <c r="X1362" s="217">
        <v>4.3127846871848998</v>
      </c>
      <c r="Y1362" s="217">
        <v>0</v>
      </c>
    </row>
    <row r="1363" spans="2:25">
      <c r="B1363" s="217" t="s">
        <v>1531</v>
      </c>
      <c r="C1363" s="217" t="s">
        <v>169</v>
      </c>
      <c r="D1363" s="217" t="s">
        <v>15</v>
      </c>
      <c r="E1363" s="217" t="s">
        <v>87</v>
      </c>
      <c r="F1363" s="217" t="s">
        <v>9</v>
      </c>
      <c r="G1363" s="217" t="s">
        <v>5</v>
      </c>
      <c r="H1363" s="217" t="s">
        <v>172</v>
      </c>
      <c r="I1363" s="217">
        <v>9</v>
      </c>
      <c r="J1363" s="217">
        <v>9</v>
      </c>
      <c r="K1363" s="217">
        <v>0</v>
      </c>
      <c r="L1363" s="217">
        <v>79</v>
      </c>
      <c r="M1363" s="217">
        <v>3217.8519146871599</v>
      </c>
      <c r="N1363" s="217">
        <v>2.7968968860628798</v>
      </c>
      <c r="O1363" s="217">
        <v>2.7968968860628798</v>
      </c>
      <c r="P1363" s="217">
        <v>0</v>
      </c>
      <c r="Q1363" s="217">
        <v>2.7968968860628798</v>
      </c>
      <c r="R1363" s="217">
        <v>2.7968968860628798</v>
      </c>
      <c r="S1363" s="217">
        <v>0</v>
      </c>
      <c r="T1363" s="217">
        <v>2.7968968860628798</v>
      </c>
      <c r="U1363" s="217">
        <v>2.7968968860628798</v>
      </c>
      <c r="V1363" s="217">
        <v>0</v>
      </c>
      <c r="W1363" s="217">
        <v>2.7968968860628798</v>
      </c>
      <c r="X1363" s="217">
        <v>2.7968968860628798</v>
      </c>
      <c r="Y1363" s="217">
        <v>0</v>
      </c>
    </row>
    <row r="1364" spans="2:25">
      <c r="B1364" s="217" t="s">
        <v>1532</v>
      </c>
      <c r="C1364" s="217" t="s">
        <v>169</v>
      </c>
      <c r="D1364" s="217" t="s">
        <v>15</v>
      </c>
      <c r="E1364" s="217" t="s">
        <v>87</v>
      </c>
      <c r="F1364" s="217" t="s">
        <v>9</v>
      </c>
      <c r="G1364" s="217" t="s">
        <v>5</v>
      </c>
      <c r="H1364" s="217" t="s">
        <v>174</v>
      </c>
      <c r="I1364" s="217">
        <v>4</v>
      </c>
      <c r="J1364" s="217">
        <v>4</v>
      </c>
      <c r="K1364" s="217">
        <v>0</v>
      </c>
      <c r="L1364" s="217">
        <v>53</v>
      </c>
      <c r="M1364" s="217">
        <v>2815.3397335033301</v>
      </c>
      <c r="N1364" s="217">
        <v>1.42078767702487</v>
      </c>
      <c r="O1364" s="217">
        <v>1.42078767702487</v>
      </c>
      <c r="P1364" s="217">
        <v>0</v>
      </c>
      <c r="Q1364" s="217">
        <v>1.42078767702487</v>
      </c>
      <c r="R1364" s="217">
        <v>1.42078767702487</v>
      </c>
      <c r="S1364" s="217">
        <v>0</v>
      </c>
      <c r="T1364" s="217">
        <v>1.42078767702487</v>
      </c>
      <c r="U1364" s="217">
        <v>1.42078767702487</v>
      </c>
      <c r="V1364" s="217">
        <v>0</v>
      </c>
      <c r="W1364" s="217">
        <v>1.42078767702487</v>
      </c>
      <c r="X1364" s="217">
        <v>1.42078767702487</v>
      </c>
      <c r="Y1364" s="217">
        <v>0</v>
      </c>
    </row>
    <row r="1365" spans="2:25">
      <c r="B1365" s="217" t="s">
        <v>1533</v>
      </c>
      <c r="C1365" s="217" t="s">
        <v>169</v>
      </c>
      <c r="D1365" s="217" t="s">
        <v>15</v>
      </c>
      <c r="E1365" s="217" t="s">
        <v>87</v>
      </c>
      <c r="F1365" s="217" t="s">
        <v>9</v>
      </c>
      <c r="G1365" s="217" t="s">
        <v>5</v>
      </c>
      <c r="H1365" s="217" t="s">
        <v>176</v>
      </c>
      <c r="I1365" s="217">
        <v>16</v>
      </c>
      <c r="J1365" s="217">
        <v>14</v>
      </c>
      <c r="K1365" s="217">
        <v>2</v>
      </c>
      <c r="L1365" s="217">
        <v>83</v>
      </c>
      <c r="M1365" s="217">
        <v>3185.0422124402098</v>
      </c>
      <c r="N1365" s="217">
        <v>5.0234813019139297</v>
      </c>
      <c r="O1365" s="217">
        <v>4.3955461391746899</v>
      </c>
      <c r="P1365" s="217">
        <v>0.62793516273924199</v>
      </c>
      <c r="Q1365" s="217">
        <v>5.0234813019139297</v>
      </c>
      <c r="R1365" s="217">
        <v>4.3955461391746899</v>
      </c>
      <c r="S1365" s="217">
        <v>0.62793516273924199</v>
      </c>
      <c r="T1365" s="217">
        <v>5.0234813019139297</v>
      </c>
      <c r="U1365" s="217">
        <v>4.3955461391746899</v>
      </c>
      <c r="V1365" s="217">
        <v>0.62793516273924199</v>
      </c>
      <c r="W1365" s="217">
        <v>5.0234813019139297</v>
      </c>
      <c r="X1365" s="217">
        <v>4.3955461391746899</v>
      </c>
      <c r="Y1365" s="217">
        <v>0.62793516273924199</v>
      </c>
    </row>
    <row r="1366" spans="2:25">
      <c r="B1366" s="217" t="s">
        <v>1534</v>
      </c>
      <c r="C1366" s="217" t="s">
        <v>169</v>
      </c>
      <c r="D1366" s="217" t="s">
        <v>15</v>
      </c>
      <c r="E1366" s="217" t="s">
        <v>87</v>
      </c>
      <c r="F1366" s="217" t="s">
        <v>9</v>
      </c>
      <c r="G1366" s="217" t="s">
        <v>5</v>
      </c>
      <c r="H1366" s="217" t="s">
        <v>178</v>
      </c>
      <c r="I1366" s="217">
        <v>22</v>
      </c>
      <c r="J1366" s="217">
        <v>20</v>
      </c>
      <c r="K1366" s="217">
        <v>2</v>
      </c>
      <c r="L1366" s="217">
        <v>272</v>
      </c>
      <c r="M1366" s="217">
        <v>9199.3411238898498</v>
      </c>
      <c r="N1366" s="217">
        <v>2.3914756180600798</v>
      </c>
      <c r="O1366" s="217">
        <v>2.17406874369098</v>
      </c>
      <c r="P1366" s="217">
        <v>0.217406874369098</v>
      </c>
      <c r="Q1366" s="217">
        <v>2.3914756180600798</v>
      </c>
      <c r="R1366" s="217">
        <v>2.17406874369098</v>
      </c>
      <c r="S1366" s="217">
        <v>0.217406874369098</v>
      </c>
      <c r="T1366" s="217">
        <v>2.3914756180600798</v>
      </c>
      <c r="U1366" s="217">
        <v>2.17406874369098</v>
      </c>
      <c r="V1366" s="217">
        <v>0.217406874369098</v>
      </c>
      <c r="W1366" s="217">
        <v>2.3914756180600798</v>
      </c>
      <c r="X1366" s="217">
        <v>2.17406874369098</v>
      </c>
      <c r="Y1366" s="217">
        <v>0.217406874369098</v>
      </c>
    </row>
    <row r="1367" spans="2:25">
      <c r="B1367" s="217" t="s">
        <v>1535</v>
      </c>
      <c r="C1367" s="217" t="s">
        <v>169</v>
      </c>
      <c r="D1367" s="217" t="s">
        <v>15</v>
      </c>
      <c r="E1367" s="217" t="s">
        <v>87</v>
      </c>
      <c r="F1367" s="217" t="s">
        <v>9</v>
      </c>
      <c r="G1367" s="217" t="s">
        <v>5</v>
      </c>
      <c r="H1367" s="217" t="s">
        <v>5</v>
      </c>
      <c r="I1367" s="217">
        <v>63</v>
      </c>
      <c r="J1367" s="217">
        <v>59</v>
      </c>
      <c r="K1367" s="217">
        <v>4</v>
      </c>
      <c r="L1367" s="217">
        <v>571</v>
      </c>
      <c r="M1367" s="217">
        <v>21200</v>
      </c>
      <c r="N1367" s="217">
        <v>2.97169811320755</v>
      </c>
      <c r="O1367" s="217">
        <v>2.7830188679245298</v>
      </c>
      <c r="P1367" s="217">
        <v>0.18867924528301899</v>
      </c>
      <c r="Q1367" s="217">
        <v>2.97169811320755</v>
      </c>
      <c r="R1367" s="217">
        <v>2.7830188679245298</v>
      </c>
      <c r="S1367" s="217">
        <v>0.18867924528301899</v>
      </c>
      <c r="T1367" s="217">
        <v>2.97169811320755</v>
      </c>
      <c r="U1367" s="217">
        <v>2.7830188679245298</v>
      </c>
      <c r="V1367" s="217">
        <v>0.18867924528301899</v>
      </c>
      <c r="W1367" s="217">
        <v>2.97169811320755</v>
      </c>
      <c r="X1367" s="217">
        <v>2.7830188679245298</v>
      </c>
      <c r="Y1367" s="217">
        <v>0.18867924528301899</v>
      </c>
    </row>
    <row r="1368" spans="2:25">
      <c r="B1368" s="217" t="s">
        <v>1536</v>
      </c>
      <c r="C1368" s="217" t="s">
        <v>169</v>
      </c>
      <c r="D1368" s="217" t="s">
        <v>15</v>
      </c>
      <c r="E1368" s="217" t="s">
        <v>87</v>
      </c>
      <c r="F1368" s="217" t="s">
        <v>5</v>
      </c>
      <c r="G1368" s="217" t="s">
        <v>5</v>
      </c>
      <c r="H1368" s="217" t="s">
        <v>170</v>
      </c>
      <c r="I1368" s="217">
        <v>43</v>
      </c>
      <c r="J1368" s="217">
        <v>43</v>
      </c>
      <c r="K1368" s="217">
        <v>0</v>
      </c>
      <c r="L1368" s="217">
        <v>124</v>
      </c>
      <c r="M1368" s="217">
        <v>5373.6789468977504</v>
      </c>
      <c r="N1368" s="217">
        <v>8.0019667019415301</v>
      </c>
      <c r="O1368" s="217">
        <v>8.0019667019415301</v>
      </c>
      <c r="P1368" s="217">
        <v>0</v>
      </c>
      <c r="Q1368" s="217">
        <v>8.0019667019415301</v>
      </c>
      <c r="R1368" s="217">
        <v>8.0019667019415301</v>
      </c>
      <c r="S1368" s="217">
        <v>0</v>
      </c>
      <c r="T1368" s="217">
        <v>8.0019667019415301</v>
      </c>
      <c r="U1368" s="217">
        <v>8.0019667019415301</v>
      </c>
      <c r="V1368" s="217">
        <v>0</v>
      </c>
      <c r="W1368" s="217">
        <v>8.0019667019415301</v>
      </c>
      <c r="X1368" s="217">
        <v>8.0019667019415301</v>
      </c>
      <c r="Y1368" s="217">
        <v>0</v>
      </c>
    </row>
    <row r="1369" spans="2:25">
      <c r="B1369" s="217" t="s">
        <v>1537</v>
      </c>
      <c r="C1369" s="217" t="s">
        <v>169</v>
      </c>
      <c r="D1369" s="217" t="s">
        <v>15</v>
      </c>
      <c r="E1369" s="217" t="s">
        <v>87</v>
      </c>
      <c r="F1369" s="217" t="s">
        <v>5</v>
      </c>
      <c r="G1369" s="217" t="s">
        <v>5</v>
      </c>
      <c r="H1369" s="217" t="s">
        <v>172</v>
      </c>
      <c r="I1369" s="217">
        <v>37</v>
      </c>
      <c r="J1369" s="217">
        <v>36</v>
      </c>
      <c r="K1369" s="217">
        <v>1</v>
      </c>
      <c r="L1369" s="217">
        <v>123</v>
      </c>
      <c r="M1369" s="217">
        <v>6251.3941465599901</v>
      </c>
      <c r="N1369" s="217">
        <v>5.9186797588759203</v>
      </c>
      <c r="O1369" s="217">
        <v>5.7587154410684596</v>
      </c>
      <c r="P1369" s="217">
        <v>0.15996431780745701</v>
      </c>
      <c r="Q1369" s="217">
        <v>5.9186797588759203</v>
      </c>
      <c r="R1369" s="217">
        <v>5.7587154410684596</v>
      </c>
      <c r="S1369" s="217">
        <v>0.15996431780745701</v>
      </c>
      <c r="T1369" s="217">
        <v>5.9186797588759203</v>
      </c>
      <c r="U1369" s="217">
        <v>5.7587154410684596</v>
      </c>
      <c r="V1369" s="217">
        <v>0.15996431780745701</v>
      </c>
      <c r="W1369" s="217">
        <v>5.9186797588759203</v>
      </c>
      <c r="X1369" s="217">
        <v>5.7587154410684596</v>
      </c>
      <c r="Y1369" s="217">
        <v>0.15996431780745701</v>
      </c>
    </row>
    <row r="1370" spans="2:25">
      <c r="B1370" s="217" t="s">
        <v>1538</v>
      </c>
      <c r="C1370" s="217" t="s">
        <v>169</v>
      </c>
      <c r="D1370" s="217" t="s">
        <v>15</v>
      </c>
      <c r="E1370" s="217" t="s">
        <v>87</v>
      </c>
      <c r="F1370" s="217" t="s">
        <v>5</v>
      </c>
      <c r="G1370" s="217" t="s">
        <v>5</v>
      </c>
      <c r="H1370" s="217" t="s">
        <v>174</v>
      </c>
      <c r="I1370" s="217">
        <v>30</v>
      </c>
      <c r="J1370" s="217">
        <v>29</v>
      </c>
      <c r="K1370" s="217">
        <v>1</v>
      </c>
      <c r="L1370" s="217">
        <v>78</v>
      </c>
      <c r="M1370" s="217">
        <v>5410.7651298436003</v>
      </c>
      <c r="N1370" s="217">
        <v>5.5445023541184799</v>
      </c>
      <c r="O1370" s="217">
        <v>5.3596856089812004</v>
      </c>
      <c r="P1370" s="217">
        <v>0.184816745137283</v>
      </c>
      <c r="Q1370" s="217">
        <v>5.5445023541184799</v>
      </c>
      <c r="R1370" s="217">
        <v>5.3596856089812004</v>
      </c>
      <c r="S1370" s="217">
        <v>0.184816745137283</v>
      </c>
      <c r="T1370" s="217">
        <v>5.5445023541184799</v>
      </c>
      <c r="U1370" s="217">
        <v>5.3596856089812004</v>
      </c>
      <c r="V1370" s="217">
        <v>0.184816745137283</v>
      </c>
      <c r="W1370" s="217">
        <v>5.5445023541184799</v>
      </c>
      <c r="X1370" s="217">
        <v>5.3596856089812004</v>
      </c>
      <c r="Y1370" s="217">
        <v>0.184816745137283</v>
      </c>
    </row>
    <row r="1371" spans="2:25">
      <c r="B1371" s="217" t="s">
        <v>1539</v>
      </c>
      <c r="C1371" s="217" t="s">
        <v>169</v>
      </c>
      <c r="D1371" s="217" t="s">
        <v>15</v>
      </c>
      <c r="E1371" s="217" t="s">
        <v>87</v>
      </c>
      <c r="F1371" s="217" t="s">
        <v>5</v>
      </c>
      <c r="G1371" s="217" t="s">
        <v>5</v>
      </c>
      <c r="H1371" s="217" t="s">
        <v>176</v>
      </c>
      <c r="I1371" s="217">
        <v>67</v>
      </c>
      <c r="J1371" s="217">
        <v>64</v>
      </c>
      <c r="K1371" s="217">
        <v>3</v>
      </c>
      <c r="L1371" s="217">
        <v>139</v>
      </c>
      <c r="M1371" s="217">
        <v>6160.9421864973001</v>
      </c>
      <c r="N1371" s="217">
        <v>10.874960025893699</v>
      </c>
      <c r="O1371" s="217">
        <v>10.3880215172716</v>
      </c>
      <c r="P1371" s="217">
        <v>0.48693850862210403</v>
      </c>
      <c r="Q1371" s="217">
        <v>10.874960025893699</v>
      </c>
      <c r="R1371" s="217">
        <v>10.3880215172716</v>
      </c>
      <c r="S1371" s="217">
        <v>0.48693850862210403</v>
      </c>
      <c r="T1371" s="217">
        <v>10.874960025893699</v>
      </c>
      <c r="U1371" s="217">
        <v>10.3880215172716</v>
      </c>
      <c r="V1371" s="217">
        <v>0.48693850862210403</v>
      </c>
      <c r="W1371" s="217">
        <v>10.874960025893699</v>
      </c>
      <c r="X1371" s="217">
        <v>10.3880215172716</v>
      </c>
      <c r="Y1371" s="217">
        <v>0.48693850862210403</v>
      </c>
    </row>
    <row r="1372" spans="2:25">
      <c r="B1372" s="217" t="s">
        <v>1540</v>
      </c>
      <c r="C1372" s="217" t="s">
        <v>169</v>
      </c>
      <c r="D1372" s="217" t="s">
        <v>15</v>
      </c>
      <c r="E1372" s="217" t="s">
        <v>87</v>
      </c>
      <c r="F1372" s="217" t="s">
        <v>5</v>
      </c>
      <c r="G1372" s="217" t="s">
        <v>5</v>
      </c>
      <c r="H1372" s="217" t="s">
        <v>178</v>
      </c>
      <c r="I1372" s="217">
        <v>130</v>
      </c>
      <c r="J1372" s="217">
        <v>124</v>
      </c>
      <c r="K1372" s="217">
        <v>6</v>
      </c>
      <c r="L1372" s="217">
        <v>427</v>
      </c>
      <c r="M1372" s="217">
        <v>18113.219590201399</v>
      </c>
      <c r="N1372" s="217">
        <v>7.1770785614681998</v>
      </c>
      <c r="O1372" s="217">
        <v>6.8458287817081303</v>
      </c>
      <c r="P1372" s="217">
        <v>0.33124977976007097</v>
      </c>
      <c r="Q1372" s="217">
        <v>7.1770785614681998</v>
      </c>
      <c r="R1372" s="217">
        <v>6.8458287817081303</v>
      </c>
      <c r="S1372" s="217">
        <v>0.33124977976007097</v>
      </c>
      <c r="T1372" s="217">
        <v>7.1770785614681998</v>
      </c>
      <c r="U1372" s="217">
        <v>6.8458287817081303</v>
      </c>
      <c r="V1372" s="217">
        <v>0.33124977976007097</v>
      </c>
      <c r="W1372" s="217">
        <v>7.1770785614681998</v>
      </c>
      <c r="X1372" s="217">
        <v>6.8458287817081303</v>
      </c>
      <c r="Y1372" s="217">
        <v>0.33124977976007097</v>
      </c>
    </row>
    <row r="1373" spans="2:25">
      <c r="B1373" s="217" t="s">
        <v>1541</v>
      </c>
      <c r="C1373" s="217" t="s">
        <v>169</v>
      </c>
      <c r="D1373" s="217" t="s">
        <v>15</v>
      </c>
      <c r="E1373" s="217" t="s">
        <v>87</v>
      </c>
      <c r="F1373" s="217" t="s">
        <v>5</v>
      </c>
      <c r="G1373" s="217" t="s">
        <v>5</v>
      </c>
      <c r="H1373" s="217" t="s">
        <v>5</v>
      </c>
      <c r="I1373" s="217">
        <v>307</v>
      </c>
      <c r="J1373" s="217">
        <v>296</v>
      </c>
      <c r="K1373" s="217">
        <v>11</v>
      </c>
      <c r="L1373" s="217">
        <v>891</v>
      </c>
      <c r="M1373" s="217">
        <v>41310</v>
      </c>
      <c r="N1373" s="217">
        <v>7.4316146211571104</v>
      </c>
      <c r="O1373" s="217">
        <v>7.1653352699104298</v>
      </c>
      <c r="P1373" s="217">
        <v>0.26627935124667201</v>
      </c>
      <c r="Q1373" s="217">
        <v>7.4316146211571104</v>
      </c>
      <c r="R1373" s="217">
        <v>7.1653352699104298</v>
      </c>
      <c r="S1373" s="217">
        <v>0.26627935124667201</v>
      </c>
      <c r="T1373" s="217">
        <v>7.4316146211571104</v>
      </c>
      <c r="U1373" s="217">
        <v>7.1653352699104298</v>
      </c>
      <c r="V1373" s="217">
        <v>0.26627935124667201</v>
      </c>
      <c r="W1373" s="217">
        <v>7.4316146211571104</v>
      </c>
      <c r="X1373" s="217">
        <v>7.1653352699104298</v>
      </c>
      <c r="Y1373" s="217">
        <v>0.26627935124667201</v>
      </c>
    </row>
    <row r="1374" spans="2:25">
      <c r="B1374" s="217" t="s">
        <v>1542</v>
      </c>
      <c r="C1374" s="217" t="s">
        <v>169</v>
      </c>
      <c r="D1374" s="217" t="s">
        <v>15</v>
      </c>
      <c r="E1374" s="217" t="s">
        <v>88</v>
      </c>
      <c r="F1374" s="217" t="s">
        <v>12</v>
      </c>
      <c r="G1374" s="217" t="s">
        <v>10</v>
      </c>
      <c r="H1374" s="217" t="s">
        <v>170</v>
      </c>
      <c r="I1374" s="217">
        <v>0</v>
      </c>
      <c r="J1374" s="217">
        <v>0</v>
      </c>
      <c r="K1374" s="217">
        <v>0</v>
      </c>
      <c r="L1374" s="217">
        <v>3</v>
      </c>
      <c r="M1374" s="217">
        <v>219.24205378973099</v>
      </c>
      <c r="N1374" s="217">
        <v>0</v>
      </c>
      <c r="O1374" s="217">
        <v>0</v>
      </c>
      <c r="P1374" s="217">
        <v>0</v>
      </c>
      <c r="Q1374" s="217">
        <v>0</v>
      </c>
      <c r="R1374" s="217">
        <v>0</v>
      </c>
      <c r="S1374" s="217">
        <v>0</v>
      </c>
      <c r="T1374" s="217">
        <v>0</v>
      </c>
      <c r="U1374" s="217">
        <v>0</v>
      </c>
      <c r="V1374" s="217">
        <v>0</v>
      </c>
      <c r="W1374" s="217">
        <v>0</v>
      </c>
      <c r="X1374" s="217">
        <v>0</v>
      </c>
      <c r="Y1374" s="217">
        <v>0</v>
      </c>
    </row>
    <row r="1375" spans="2:25">
      <c r="B1375" s="217" t="s">
        <v>1543</v>
      </c>
      <c r="C1375" s="217" t="s">
        <v>169</v>
      </c>
      <c r="D1375" s="217" t="s">
        <v>15</v>
      </c>
      <c r="E1375" s="217" t="s">
        <v>88</v>
      </c>
      <c r="F1375" s="217" t="s">
        <v>12</v>
      </c>
      <c r="G1375" s="217" t="s">
        <v>10</v>
      </c>
      <c r="H1375" s="217" t="s">
        <v>172</v>
      </c>
      <c r="I1375" s="217">
        <v>2</v>
      </c>
      <c r="J1375" s="217">
        <v>2</v>
      </c>
      <c r="K1375" s="217">
        <v>0</v>
      </c>
      <c r="L1375" s="217">
        <v>6</v>
      </c>
      <c r="M1375" s="217">
        <v>344.523227383863</v>
      </c>
      <c r="N1375" s="217">
        <v>5.8051238379107204</v>
      </c>
      <c r="O1375" s="217">
        <v>5.8051238379107204</v>
      </c>
      <c r="P1375" s="217">
        <v>0</v>
      </c>
      <c r="Q1375" s="217">
        <v>5.8051238379107204</v>
      </c>
      <c r="R1375" s="217">
        <v>5.8051238379107204</v>
      </c>
      <c r="S1375" s="217">
        <v>0</v>
      </c>
      <c r="T1375" s="217">
        <v>5.8051238379107204</v>
      </c>
      <c r="U1375" s="217">
        <v>5.8051238379107204</v>
      </c>
      <c r="V1375" s="217">
        <v>0</v>
      </c>
      <c r="W1375" s="217">
        <v>5.8051238379107204</v>
      </c>
      <c r="X1375" s="217">
        <v>5.8051238379107204</v>
      </c>
      <c r="Y1375" s="217">
        <v>0</v>
      </c>
    </row>
    <row r="1376" spans="2:25">
      <c r="B1376" s="217" t="s">
        <v>1544</v>
      </c>
      <c r="C1376" s="217" t="s">
        <v>169</v>
      </c>
      <c r="D1376" s="217" t="s">
        <v>15</v>
      </c>
      <c r="E1376" s="217" t="s">
        <v>88</v>
      </c>
      <c r="F1376" s="217" t="s">
        <v>12</v>
      </c>
      <c r="G1376" s="217" t="s">
        <v>10</v>
      </c>
      <c r="H1376" s="217" t="s">
        <v>174</v>
      </c>
      <c r="I1376" s="217">
        <v>2</v>
      </c>
      <c r="J1376" s="217">
        <v>2</v>
      </c>
      <c r="K1376" s="217">
        <v>0</v>
      </c>
      <c r="L1376" s="217">
        <v>6</v>
      </c>
      <c r="M1376" s="217">
        <v>438.48410757946198</v>
      </c>
      <c r="N1376" s="217">
        <v>4.5611687297870001</v>
      </c>
      <c r="O1376" s="217">
        <v>4.5611687297870001</v>
      </c>
      <c r="P1376" s="217">
        <v>0</v>
      </c>
      <c r="Q1376" s="217">
        <v>4.5611687297870001</v>
      </c>
      <c r="R1376" s="217">
        <v>4.5611687297870001</v>
      </c>
      <c r="S1376" s="217">
        <v>0</v>
      </c>
      <c r="T1376" s="217">
        <v>4.5611687297870001</v>
      </c>
      <c r="U1376" s="217">
        <v>4.5611687297870001</v>
      </c>
      <c r="V1376" s="217">
        <v>0</v>
      </c>
      <c r="W1376" s="217">
        <v>4.5611687297870001</v>
      </c>
      <c r="X1376" s="217">
        <v>4.5611687297870001</v>
      </c>
      <c r="Y1376" s="217">
        <v>0</v>
      </c>
    </row>
    <row r="1377" spans="2:25">
      <c r="B1377" s="217" t="s">
        <v>1545</v>
      </c>
      <c r="C1377" s="217" t="s">
        <v>169</v>
      </c>
      <c r="D1377" s="217" t="s">
        <v>15</v>
      </c>
      <c r="E1377" s="217" t="s">
        <v>88</v>
      </c>
      <c r="F1377" s="217" t="s">
        <v>12</v>
      </c>
      <c r="G1377" s="217" t="s">
        <v>10</v>
      </c>
      <c r="H1377" s="217" t="s">
        <v>176</v>
      </c>
      <c r="I1377" s="217">
        <v>7</v>
      </c>
      <c r="J1377" s="217">
        <v>7</v>
      </c>
      <c r="K1377" s="217">
        <v>0</v>
      </c>
      <c r="L1377" s="217">
        <v>20</v>
      </c>
      <c r="M1377" s="217">
        <v>678.60635696821498</v>
      </c>
      <c r="N1377" s="217">
        <v>10.315258511979801</v>
      </c>
      <c r="O1377" s="217">
        <v>10.315258511979801</v>
      </c>
      <c r="P1377" s="217">
        <v>0</v>
      </c>
      <c r="Q1377" s="217">
        <v>10.315258511979801</v>
      </c>
      <c r="R1377" s="217">
        <v>10.315258511979801</v>
      </c>
      <c r="S1377" s="217">
        <v>0</v>
      </c>
      <c r="T1377" s="217">
        <v>10.315258511979801</v>
      </c>
      <c r="U1377" s="217">
        <v>10.315258511979801</v>
      </c>
      <c r="V1377" s="217">
        <v>0</v>
      </c>
      <c r="W1377" s="217">
        <v>10.315258511979801</v>
      </c>
      <c r="X1377" s="217">
        <v>10.315258511979801</v>
      </c>
      <c r="Y1377" s="217">
        <v>0</v>
      </c>
    </row>
    <row r="1378" spans="2:25">
      <c r="B1378" s="217" t="s">
        <v>1546</v>
      </c>
      <c r="C1378" s="217" t="s">
        <v>169</v>
      </c>
      <c r="D1378" s="217" t="s">
        <v>15</v>
      </c>
      <c r="E1378" s="217" t="s">
        <v>88</v>
      </c>
      <c r="F1378" s="217" t="s">
        <v>12</v>
      </c>
      <c r="G1378" s="217" t="s">
        <v>10</v>
      </c>
      <c r="H1378" s="217" t="s">
        <v>178</v>
      </c>
      <c r="I1378" s="217">
        <v>18</v>
      </c>
      <c r="J1378" s="217">
        <v>18</v>
      </c>
      <c r="K1378" s="217">
        <v>0</v>
      </c>
      <c r="L1378" s="217">
        <v>66</v>
      </c>
      <c r="M1378" s="217">
        <v>2589.1442542787299</v>
      </c>
      <c r="N1378" s="217">
        <v>6.9521039510463103</v>
      </c>
      <c r="O1378" s="217">
        <v>6.9521039510463103</v>
      </c>
      <c r="P1378" s="217">
        <v>0</v>
      </c>
      <c r="Q1378" s="217">
        <v>6.9521039510463103</v>
      </c>
      <c r="R1378" s="217">
        <v>6.9521039510463103</v>
      </c>
      <c r="S1378" s="217">
        <v>0</v>
      </c>
      <c r="T1378" s="217">
        <v>6.9521039510463103</v>
      </c>
      <c r="U1378" s="217">
        <v>6.9521039510463103</v>
      </c>
      <c r="V1378" s="217">
        <v>0</v>
      </c>
      <c r="W1378" s="217">
        <v>6.9521039510463103</v>
      </c>
      <c r="X1378" s="217">
        <v>6.9521039510463103</v>
      </c>
      <c r="Y1378" s="217">
        <v>0</v>
      </c>
    </row>
    <row r="1379" spans="2:25">
      <c r="B1379" s="217" t="s">
        <v>1547</v>
      </c>
      <c r="C1379" s="217" t="s">
        <v>169</v>
      </c>
      <c r="D1379" s="217" t="s">
        <v>15</v>
      </c>
      <c r="E1379" s="217" t="s">
        <v>88</v>
      </c>
      <c r="F1379" s="217" t="s">
        <v>12</v>
      </c>
      <c r="G1379" s="217" t="s">
        <v>10</v>
      </c>
      <c r="H1379" s="217" t="s">
        <v>5</v>
      </c>
      <c r="I1379" s="217">
        <v>29</v>
      </c>
      <c r="J1379" s="217">
        <v>29</v>
      </c>
      <c r="K1379" s="217">
        <v>0</v>
      </c>
      <c r="L1379" s="217">
        <v>101</v>
      </c>
      <c r="M1379" s="217">
        <v>4270</v>
      </c>
      <c r="N1379" s="217">
        <v>6.7915690866510499</v>
      </c>
      <c r="O1379" s="217">
        <v>6.7915690866510499</v>
      </c>
      <c r="P1379" s="217">
        <v>0</v>
      </c>
      <c r="Q1379" s="217">
        <v>6.7915690866510499</v>
      </c>
      <c r="R1379" s="217">
        <v>6.7915690866510499</v>
      </c>
      <c r="S1379" s="217">
        <v>0</v>
      </c>
      <c r="T1379" s="217">
        <v>6.7915690866510499</v>
      </c>
      <c r="U1379" s="217">
        <v>6.7915690866510499</v>
      </c>
      <c r="V1379" s="217">
        <v>0</v>
      </c>
      <c r="W1379" s="217">
        <v>6.7915690866510499</v>
      </c>
      <c r="X1379" s="217">
        <v>6.7915690866510499</v>
      </c>
      <c r="Y1379" s="217">
        <v>0</v>
      </c>
    </row>
    <row r="1380" spans="2:25">
      <c r="B1380" s="217" t="s">
        <v>1548</v>
      </c>
      <c r="C1380" s="217" t="s">
        <v>169</v>
      </c>
      <c r="D1380" s="217" t="s">
        <v>15</v>
      </c>
      <c r="E1380" s="217" t="s">
        <v>88</v>
      </c>
      <c r="F1380" s="217" t="s">
        <v>9</v>
      </c>
      <c r="G1380" s="217" t="s">
        <v>10</v>
      </c>
      <c r="H1380" s="217" t="s">
        <v>170</v>
      </c>
      <c r="I1380" s="217">
        <v>0</v>
      </c>
      <c r="J1380" s="217">
        <v>0</v>
      </c>
      <c r="K1380" s="217">
        <v>0</v>
      </c>
      <c r="L1380" s="217">
        <v>5</v>
      </c>
      <c r="M1380" s="217">
        <v>263.283582089552</v>
      </c>
      <c r="N1380" s="217">
        <v>0</v>
      </c>
      <c r="O1380" s="217">
        <v>0</v>
      </c>
      <c r="P1380" s="217">
        <v>0</v>
      </c>
      <c r="Q1380" s="217">
        <v>0</v>
      </c>
      <c r="R1380" s="217">
        <v>0</v>
      </c>
      <c r="S1380" s="217">
        <v>0</v>
      </c>
      <c r="T1380" s="217">
        <v>0</v>
      </c>
      <c r="U1380" s="217">
        <v>0</v>
      </c>
      <c r="V1380" s="217">
        <v>0</v>
      </c>
      <c r="W1380" s="217">
        <v>0</v>
      </c>
      <c r="X1380" s="217">
        <v>0</v>
      </c>
      <c r="Y1380" s="217">
        <v>0</v>
      </c>
    </row>
    <row r="1381" spans="2:25">
      <c r="B1381" s="217" t="s">
        <v>1549</v>
      </c>
      <c r="C1381" s="217" t="s">
        <v>169</v>
      </c>
      <c r="D1381" s="217" t="s">
        <v>15</v>
      </c>
      <c r="E1381" s="217" t="s">
        <v>88</v>
      </c>
      <c r="F1381" s="217" t="s">
        <v>9</v>
      </c>
      <c r="G1381" s="217" t="s">
        <v>10</v>
      </c>
      <c r="H1381" s="217" t="s">
        <v>172</v>
      </c>
      <c r="I1381" s="217">
        <v>0</v>
      </c>
      <c r="J1381" s="217">
        <v>0</v>
      </c>
      <c r="K1381" s="217">
        <v>0</v>
      </c>
      <c r="L1381" s="217">
        <v>8</v>
      </c>
      <c r="M1381" s="217">
        <v>394.92537313432803</v>
      </c>
      <c r="N1381" s="217">
        <v>0</v>
      </c>
      <c r="O1381" s="217">
        <v>0</v>
      </c>
      <c r="P1381" s="217">
        <v>0</v>
      </c>
      <c r="Q1381" s="217">
        <v>0</v>
      </c>
      <c r="R1381" s="217">
        <v>0</v>
      </c>
      <c r="S1381" s="217">
        <v>0</v>
      </c>
      <c r="T1381" s="217">
        <v>0</v>
      </c>
      <c r="U1381" s="217">
        <v>0</v>
      </c>
      <c r="V1381" s="217">
        <v>0</v>
      </c>
      <c r="W1381" s="217">
        <v>0</v>
      </c>
      <c r="X1381" s="217">
        <v>0</v>
      </c>
      <c r="Y1381" s="217">
        <v>0</v>
      </c>
    </row>
    <row r="1382" spans="2:25">
      <c r="B1382" s="217" t="s">
        <v>1550</v>
      </c>
      <c r="C1382" s="217" t="s">
        <v>169</v>
      </c>
      <c r="D1382" s="217" t="s">
        <v>15</v>
      </c>
      <c r="E1382" s="217" t="s">
        <v>88</v>
      </c>
      <c r="F1382" s="217" t="s">
        <v>9</v>
      </c>
      <c r="G1382" s="217" t="s">
        <v>10</v>
      </c>
      <c r="H1382" s="217" t="s">
        <v>174</v>
      </c>
      <c r="I1382" s="217">
        <v>1</v>
      </c>
      <c r="J1382" s="217">
        <v>0</v>
      </c>
      <c r="K1382" s="217">
        <v>1</v>
      </c>
      <c r="L1382" s="217">
        <v>17</v>
      </c>
      <c r="M1382" s="217">
        <v>438.80597014925399</v>
      </c>
      <c r="N1382" s="217">
        <v>2.27891156462585</v>
      </c>
      <c r="O1382" s="217">
        <v>0</v>
      </c>
      <c r="P1382" s="217">
        <v>2.27891156462585</v>
      </c>
      <c r="Q1382" s="217">
        <v>2.27891156462585</v>
      </c>
      <c r="R1382" s="217">
        <v>0</v>
      </c>
      <c r="S1382" s="217">
        <v>2.27891156462585</v>
      </c>
      <c r="T1382" s="217">
        <v>2.27891156462585</v>
      </c>
      <c r="U1382" s="217">
        <v>0</v>
      </c>
      <c r="V1382" s="217">
        <v>2.27891156462585</v>
      </c>
      <c r="W1382" s="217">
        <v>2.27891156462585</v>
      </c>
      <c r="X1382" s="217">
        <v>0</v>
      </c>
      <c r="Y1382" s="217">
        <v>2.27891156462585</v>
      </c>
    </row>
    <row r="1383" spans="2:25">
      <c r="B1383" s="217" t="s">
        <v>1551</v>
      </c>
      <c r="C1383" s="217" t="s">
        <v>169</v>
      </c>
      <c r="D1383" s="217" t="s">
        <v>15</v>
      </c>
      <c r="E1383" s="217" t="s">
        <v>88</v>
      </c>
      <c r="F1383" s="217" t="s">
        <v>9</v>
      </c>
      <c r="G1383" s="217" t="s">
        <v>10</v>
      </c>
      <c r="H1383" s="217" t="s">
        <v>176</v>
      </c>
      <c r="I1383" s="217">
        <v>1</v>
      </c>
      <c r="J1383" s="217">
        <v>1</v>
      </c>
      <c r="K1383" s="217">
        <v>0</v>
      </c>
      <c r="L1383" s="217">
        <v>32</v>
      </c>
      <c r="M1383" s="217">
        <v>745.97014925373105</v>
      </c>
      <c r="N1383" s="217">
        <v>1.34053621448579</v>
      </c>
      <c r="O1383" s="217">
        <v>1.34053621448579</v>
      </c>
      <c r="P1383" s="217">
        <v>0</v>
      </c>
      <c r="Q1383" s="217">
        <v>1.34053621448579</v>
      </c>
      <c r="R1383" s="217">
        <v>1.34053621448579</v>
      </c>
      <c r="S1383" s="217">
        <v>0</v>
      </c>
      <c r="T1383" s="217">
        <v>1.34053621448579</v>
      </c>
      <c r="U1383" s="217">
        <v>1.34053621448579</v>
      </c>
      <c r="V1383" s="217">
        <v>0</v>
      </c>
      <c r="W1383" s="217">
        <v>1.34053621448579</v>
      </c>
      <c r="X1383" s="217">
        <v>1.34053621448579</v>
      </c>
      <c r="Y1383" s="217">
        <v>0</v>
      </c>
    </row>
    <row r="1384" spans="2:25">
      <c r="B1384" s="217" t="s">
        <v>1552</v>
      </c>
      <c r="C1384" s="217" t="s">
        <v>169</v>
      </c>
      <c r="D1384" s="217" t="s">
        <v>15</v>
      </c>
      <c r="E1384" s="217" t="s">
        <v>88</v>
      </c>
      <c r="F1384" s="217" t="s">
        <v>9</v>
      </c>
      <c r="G1384" s="217" t="s">
        <v>10</v>
      </c>
      <c r="H1384" s="217" t="s">
        <v>178</v>
      </c>
      <c r="I1384" s="217">
        <v>16</v>
      </c>
      <c r="J1384" s="217">
        <v>14</v>
      </c>
      <c r="K1384" s="217">
        <v>2</v>
      </c>
      <c r="L1384" s="217">
        <v>97</v>
      </c>
      <c r="M1384" s="217">
        <v>2567.0149253731302</v>
      </c>
      <c r="N1384" s="217">
        <v>6.2329205186348</v>
      </c>
      <c r="O1384" s="217">
        <v>5.4538054538054501</v>
      </c>
      <c r="P1384" s="217">
        <v>0.779115064829351</v>
      </c>
      <c r="Q1384" s="217">
        <v>6.2329205186348</v>
      </c>
      <c r="R1384" s="217">
        <v>5.4538054538054501</v>
      </c>
      <c r="S1384" s="217">
        <v>0.779115064829351</v>
      </c>
      <c r="T1384" s="217">
        <v>6.2329205186348</v>
      </c>
      <c r="U1384" s="217">
        <v>5.4538054538054501</v>
      </c>
      <c r="V1384" s="217">
        <v>0.779115064829351</v>
      </c>
      <c r="W1384" s="217">
        <v>6.2329205186348</v>
      </c>
      <c r="X1384" s="217">
        <v>5.4538054538054501</v>
      </c>
      <c r="Y1384" s="217">
        <v>0.779115064829351</v>
      </c>
    </row>
    <row r="1385" spans="2:25">
      <c r="B1385" s="217" t="s">
        <v>1553</v>
      </c>
      <c r="C1385" s="217" t="s">
        <v>169</v>
      </c>
      <c r="D1385" s="217" t="s">
        <v>15</v>
      </c>
      <c r="E1385" s="217" t="s">
        <v>88</v>
      </c>
      <c r="F1385" s="217" t="s">
        <v>9</v>
      </c>
      <c r="G1385" s="217" t="s">
        <v>10</v>
      </c>
      <c r="H1385" s="217" t="s">
        <v>5</v>
      </c>
      <c r="I1385" s="217">
        <v>18</v>
      </c>
      <c r="J1385" s="217">
        <v>15</v>
      </c>
      <c r="K1385" s="217">
        <v>3</v>
      </c>
      <c r="L1385" s="217">
        <v>159</v>
      </c>
      <c r="M1385" s="217">
        <v>4410</v>
      </c>
      <c r="N1385" s="217">
        <v>4.0816326530612201</v>
      </c>
      <c r="O1385" s="217">
        <v>3.40136054421769</v>
      </c>
      <c r="P1385" s="217">
        <v>0.68027210884353695</v>
      </c>
      <c r="Q1385" s="217">
        <v>4.0816326530612201</v>
      </c>
      <c r="R1385" s="217">
        <v>3.40136054421769</v>
      </c>
      <c r="S1385" s="217">
        <v>0.68027210884353695</v>
      </c>
      <c r="T1385" s="217">
        <v>4.0816326530612201</v>
      </c>
      <c r="U1385" s="217">
        <v>3.40136054421769</v>
      </c>
      <c r="V1385" s="217">
        <v>0.68027210884353695</v>
      </c>
      <c r="W1385" s="217">
        <v>4.0816326530612201</v>
      </c>
      <c r="X1385" s="217">
        <v>3.40136054421769</v>
      </c>
      <c r="Y1385" s="217">
        <v>0.68027210884353695</v>
      </c>
    </row>
    <row r="1386" spans="2:25">
      <c r="B1386" s="217" t="s">
        <v>1554</v>
      </c>
      <c r="C1386" s="217" t="s">
        <v>169</v>
      </c>
      <c r="D1386" s="217" t="s">
        <v>15</v>
      </c>
      <c r="E1386" s="217" t="s">
        <v>88</v>
      </c>
      <c r="F1386" s="217" t="s">
        <v>5</v>
      </c>
      <c r="G1386" s="217" t="s">
        <v>10</v>
      </c>
      <c r="H1386" s="217" t="s">
        <v>170</v>
      </c>
      <c r="I1386" s="217">
        <v>0</v>
      </c>
      <c r="J1386" s="217">
        <v>0</v>
      </c>
      <c r="K1386" s="217">
        <v>0</v>
      </c>
      <c r="L1386" s="217">
        <v>8</v>
      </c>
      <c r="M1386" s="217">
        <v>482.52563587928302</v>
      </c>
      <c r="N1386" s="217">
        <v>0</v>
      </c>
      <c r="O1386" s="217">
        <v>0</v>
      </c>
      <c r="P1386" s="217">
        <v>0</v>
      </c>
      <c r="Q1386" s="217">
        <v>0</v>
      </c>
      <c r="R1386" s="217">
        <v>0</v>
      </c>
      <c r="S1386" s="217">
        <v>0</v>
      </c>
      <c r="T1386" s="217">
        <v>0</v>
      </c>
      <c r="U1386" s="217">
        <v>0</v>
      </c>
      <c r="V1386" s="217">
        <v>0</v>
      </c>
      <c r="W1386" s="217">
        <v>0</v>
      </c>
      <c r="X1386" s="217">
        <v>0</v>
      </c>
      <c r="Y1386" s="217">
        <v>0</v>
      </c>
    </row>
    <row r="1387" spans="2:25">
      <c r="B1387" s="217" t="s">
        <v>1555</v>
      </c>
      <c r="C1387" s="217" t="s">
        <v>169</v>
      </c>
      <c r="D1387" s="217" t="s">
        <v>15</v>
      </c>
      <c r="E1387" s="217" t="s">
        <v>88</v>
      </c>
      <c r="F1387" s="217" t="s">
        <v>5</v>
      </c>
      <c r="G1387" s="217" t="s">
        <v>10</v>
      </c>
      <c r="H1387" s="217" t="s">
        <v>172</v>
      </c>
      <c r="I1387" s="217">
        <v>2</v>
      </c>
      <c r="J1387" s="217">
        <v>2</v>
      </c>
      <c r="K1387" s="217">
        <v>0</v>
      </c>
      <c r="L1387" s="217">
        <v>14</v>
      </c>
      <c r="M1387" s="217">
        <v>739.44860051819103</v>
      </c>
      <c r="N1387" s="217">
        <v>2.7047180812817002</v>
      </c>
      <c r="O1387" s="217">
        <v>2.7047180812817002</v>
      </c>
      <c r="P1387" s="217">
        <v>0</v>
      </c>
      <c r="Q1387" s="217">
        <v>2.7047180812817002</v>
      </c>
      <c r="R1387" s="217">
        <v>2.7047180812817002</v>
      </c>
      <c r="S1387" s="217">
        <v>0</v>
      </c>
      <c r="T1387" s="217">
        <v>2.7047180812817002</v>
      </c>
      <c r="U1387" s="217">
        <v>2.7047180812817002</v>
      </c>
      <c r="V1387" s="217">
        <v>0</v>
      </c>
      <c r="W1387" s="217">
        <v>2.7047180812817002</v>
      </c>
      <c r="X1387" s="217">
        <v>2.7047180812817002</v>
      </c>
      <c r="Y1387" s="217">
        <v>0</v>
      </c>
    </row>
    <row r="1388" spans="2:25">
      <c r="B1388" s="217" t="s">
        <v>1556</v>
      </c>
      <c r="C1388" s="217" t="s">
        <v>169</v>
      </c>
      <c r="D1388" s="217" t="s">
        <v>15</v>
      </c>
      <c r="E1388" s="217" t="s">
        <v>88</v>
      </c>
      <c r="F1388" s="217" t="s">
        <v>5</v>
      </c>
      <c r="G1388" s="217" t="s">
        <v>10</v>
      </c>
      <c r="H1388" s="217" t="s">
        <v>174</v>
      </c>
      <c r="I1388" s="217">
        <v>3</v>
      </c>
      <c r="J1388" s="217">
        <v>2</v>
      </c>
      <c r="K1388" s="217">
        <v>1</v>
      </c>
      <c r="L1388" s="217">
        <v>23</v>
      </c>
      <c r="M1388" s="217">
        <v>877.29007772871603</v>
      </c>
      <c r="N1388" s="217">
        <v>3.4196214868483801</v>
      </c>
      <c r="O1388" s="217">
        <v>2.2797476578989202</v>
      </c>
      <c r="P1388" s="217">
        <v>1.1398738289494601</v>
      </c>
      <c r="Q1388" s="217">
        <v>3.4196214868483801</v>
      </c>
      <c r="R1388" s="217">
        <v>2.2797476578989202</v>
      </c>
      <c r="S1388" s="217">
        <v>1.1398738289494601</v>
      </c>
      <c r="T1388" s="217">
        <v>3.4196214868483801</v>
      </c>
      <c r="U1388" s="217">
        <v>2.2797476578989202</v>
      </c>
      <c r="V1388" s="217">
        <v>1.1398738289494601</v>
      </c>
      <c r="W1388" s="217">
        <v>3.4196214868483801</v>
      </c>
      <c r="X1388" s="217">
        <v>2.2797476578989202</v>
      </c>
      <c r="Y1388" s="217">
        <v>1.1398738289494601</v>
      </c>
    </row>
    <row r="1389" spans="2:25">
      <c r="B1389" s="217" t="s">
        <v>1557</v>
      </c>
      <c r="C1389" s="217" t="s">
        <v>169</v>
      </c>
      <c r="D1389" s="217" t="s">
        <v>15</v>
      </c>
      <c r="E1389" s="217" t="s">
        <v>88</v>
      </c>
      <c r="F1389" s="217" t="s">
        <v>5</v>
      </c>
      <c r="G1389" s="217" t="s">
        <v>10</v>
      </c>
      <c r="H1389" s="217" t="s">
        <v>176</v>
      </c>
      <c r="I1389" s="217">
        <v>8</v>
      </c>
      <c r="J1389" s="217">
        <v>8</v>
      </c>
      <c r="K1389" s="217">
        <v>0</v>
      </c>
      <c r="L1389" s="217">
        <v>52</v>
      </c>
      <c r="M1389" s="217">
        <v>1424.57650622195</v>
      </c>
      <c r="N1389" s="217">
        <v>5.6157040110232002</v>
      </c>
      <c r="O1389" s="217">
        <v>5.6157040110232002</v>
      </c>
      <c r="P1389" s="217">
        <v>0</v>
      </c>
      <c r="Q1389" s="217">
        <v>5.6157040110232002</v>
      </c>
      <c r="R1389" s="217">
        <v>5.6157040110232002</v>
      </c>
      <c r="S1389" s="217">
        <v>0</v>
      </c>
      <c r="T1389" s="217">
        <v>5.6157040110232002</v>
      </c>
      <c r="U1389" s="217">
        <v>5.6157040110232002</v>
      </c>
      <c r="V1389" s="217">
        <v>0</v>
      </c>
      <c r="W1389" s="217">
        <v>5.6157040110232002</v>
      </c>
      <c r="X1389" s="217">
        <v>5.6157040110232002</v>
      </c>
      <c r="Y1389" s="217">
        <v>0</v>
      </c>
    </row>
    <row r="1390" spans="2:25">
      <c r="B1390" s="217" t="s">
        <v>1558</v>
      </c>
      <c r="C1390" s="217" t="s">
        <v>169</v>
      </c>
      <c r="D1390" s="217" t="s">
        <v>15</v>
      </c>
      <c r="E1390" s="217" t="s">
        <v>88</v>
      </c>
      <c r="F1390" s="217" t="s">
        <v>5</v>
      </c>
      <c r="G1390" s="217" t="s">
        <v>10</v>
      </c>
      <c r="H1390" s="217" t="s">
        <v>178</v>
      </c>
      <c r="I1390" s="217">
        <v>34</v>
      </c>
      <c r="J1390" s="217">
        <v>32</v>
      </c>
      <c r="K1390" s="217">
        <v>2</v>
      </c>
      <c r="L1390" s="217">
        <v>163</v>
      </c>
      <c r="M1390" s="217">
        <v>5156.1591796518596</v>
      </c>
      <c r="N1390" s="217">
        <v>6.5940555392814</v>
      </c>
      <c r="O1390" s="217">
        <v>6.2061699193236697</v>
      </c>
      <c r="P1390" s="217">
        <v>0.38788561995772902</v>
      </c>
      <c r="Q1390" s="217">
        <v>6.5940555392814</v>
      </c>
      <c r="R1390" s="217">
        <v>6.2061699193236697</v>
      </c>
      <c r="S1390" s="217">
        <v>0.38788561995772902</v>
      </c>
      <c r="T1390" s="217">
        <v>6.5940555392814</v>
      </c>
      <c r="U1390" s="217">
        <v>6.2061699193236697</v>
      </c>
      <c r="V1390" s="217">
        <v>0.38788561995772902</v>
      </c>
      <c r="W1390" s="217">
        <v>6.5940555392814</v>
      </c>
      <c r="X1390" s="217">
        <v>6.2061699193236697</v>
      </c>
      <c r="Y1390" s="217">
        <v>0.38788561995772902</v>
      </c>
    </row>
    <row r="1391" spans="2:25">
      <c r="B1391" s="217" t="s">
        <v>1559</v>
      </c>
      <c r="C1391" s="217" t="s">
        <v>169</v>
      </c>
      <c r="D1391" s="217" t="s">
        <v>15</v>
      </c>
      <c r="E1391" s="217" t="s">
        <v>88</v>
      </c>
      <c r="F1391" s="217" t="s">
        <v>5</v>
      </c>
      <c r="G1391" s="217" t="s">
        <v>10</v>
      </c>
      <c r="H1391" s="217" t="s">
        <v>5</v>
      </c>
      <c r="I1391" s="217">
        <v>47</v>
      </c>
      <c r="J1391" s="217">
        <v>44</v>
      </c>
      <c r="K1391" s="217">
        <v>3</v>
      </c>
      <c r="L1391" s="217">
        <v>260</v>
      </c>
      <c r="M1391" s="217">
        <v>8680</v>
      </c>
      <c r="N1391" s="217">
        <v>5.4147465437787998</v>
      </c>
      <c r="O1391" s="217">
        <v>5.0691244239631299</v>
      </c>
      <c r="P1391" s="217">
        <v>0.34562211981566798</v>
      </c>
      <c r="Q1391" s="217">
        <v>5.4147465437787998</v>
      </c>
      <c r="R1391" s="217">
        <v>5.0691244239631299</v>
      </c>
      <c r="S1391" s="217">
        <v>0.34562211981566798</v>
      </c>
      <c r="T1391" s="217">
        <v>5.4147465437787998</v>
      </c>
      <c r="U1391" s="217">
        <v>5.0691244239631299</v>
      </c>
      <c r="V1391" s="217">
        <v>0.34562211981566798</v>
      </c>
      <c r="W1391" s="217">
        <v>5.4147465437787998</v>
      </c>
      <c r="X1391" s="217">
        <v>5.0691244239631299</v>
      </c>
      <c r="Y1391" s="217">
        <v>0.34562211981566798</v>
      </c>
    </row>
    <row r="1392" spans="2:25">
      <c r="B1392" s="217" t="s">
        <v>1560</v>
      </c>
      <c r="C1392" s="217" t="s">
        <v>169</v>
      </c>
      <c r="D1392" s="217" t="s">
        <v>15</v>
      </c>
      <c r="E1392" s="217" t="s">
        <v>88</v>
      </c>
      <c r="F1392" s="217" t="s">
        <v>12</v>
      </c>
      <c r="G1392" s="217" t="s">
        <v>49</v>
      </c>
      <c r="H1392" s="217" t="s">
        <v>170</v>
      </c>
      <c r="I1392" s="217">
        <v>11</v>
      </c>
      <c r="J1392" s="217">
        <v>10</v>
      </c>
      <c r="K1392" s="217">
        <v>1</v>
      </c>
      <c r="L1392" s="217">
        <v>19</v>
      </c>
      <c r="M1392" s="217">
        <v>1591.97604790419</v>
      </c>
      <c r="N1392" s="217">
        <v>6.90965169638155</v>
      </c>
      <c r="O1392" s="217">
        <v>6.2815015421650502</v>
      </c>
      <c r="P1392" s="217">
        <v>0.628150154216505</v>
      </c>
      <c r="Q1392" s="217">
        <v>6.90965169638155</v>
      </c>
      <c r="R1392" s="217">
        <v>6.2815015421650502</v>
      </c>
      <c r="S1392" s="217">
        <v>0.628150154216505</v>
      </c>
      <c r="T1392" s="217">
        <v>6.90965169638155</v>
      </c>
      <c r="U1392" s="217">
        <v>6.2815015421650502</v>
      </c>
      <c r="V1392" s="217">
        <v>0.628150154216505</v>
      </c>
      <c r="W1392" s="217">
        <v>6.90965169638155</v>
      </c>
      <c r="X1392" s="217">
        <v>6.2815015421650502</v>
      </c>
      <c r="Y1392" s="217">
        <v>0.628150154216505</v>
      </c>
    </row>
    <row r="1393" spans="2:25">
      <c r="B1393" s="217" t="s">
        <v>1561</v>
      </c>
      <c r="C1393" s="217" t="s">
        <v>169</v>
      </c>
      <c r="D1393" s="217" t="s">
        <v>15</v>
      </c>
      <c r="E1393" s="217" t="s">
        <v>88</v>
      </c>
      <c r="F1393" s="217" t="s">
        <v>12</v>
      </c>
      <c r="G1393" s="217" t="s">
        <v>49</v>
      </c>
      <c r="H1393" s="217" t="s">
        <v>172</v>
      </c>
      <c r="I1393" s="217">
        <v>15</v>
      </c>
      <c r="J1393" s="217">
        <v>15</v>
      </c>
      <c r="K1393" s="217">
        <v>0</v>
      </c>
      <c r="L1393" s="217">
        <v>30</v>
      </c>
      <c r="M1393" s="217">
        <v>1903.6327345309401</v>
      </c>
      <c r="N1393" s="217">
        <v>7.8796711823176597</v>
      </c>
      <c r="O1393" s="217">
        <v>7.8796711823176597</v>
      </c>
      <c r="P1393" s="217">
        <v>0</v>
      </c>
      <c r="Q1393" s="217">
        <v>7.8796711823176597</v>
      </c>
      <c r="R1393" s="217">
        <v>7.8796711823176597</v>
      </c>
      <c r="S1393" s="217">
        <v>0</v>
      </c>
      <c r="T1393" s="217">
        <v>7.8796711823176597</v>
      </c>
      <c r="U1393" s="217">
        <v>7.8796711823176597</v>
      </c>
      <c r="V1393" s="217">
        <v>0</v>
      </c>
      <c r="W1393" s="217">
        <v>7.8796711823176597</v>
      </c>
      <c r="X1393" s="217">
        <v>7.8796711823176597</v>
      </c>
      <c r="Y1393" s="217">
        <v>0</v>
      </c>
    </row>
    <row r="1394" spans="2:25">
      <c r="B1394" s="217" t="s">
        <v>1562</v>
      </c>
      <c r="C1394" s="217" t="s">
        <v>169</v>
      </c>
      <c r="D1394" s="217" t="s">
        <v>15</v>
      </c>
      <c r="E1394" s="217" t="s">
        <v>88</v>
      </c>
      <c r="F1394" s="217" t="s">
        <v>12</v>
      </c>
      <c r="G1394" s="217" t="s">
        <v>49</v>
      </c>
      <c r="H1394" s="217" t="s">
        <v>174</v>
      </c>
      <c r="I1394" s="217">
        <v>8</v>
      </c>
      <c r="J1394" s="217">
        <v>8</v>
      </c>
      <c r="K1394" s="217">
        <v>0</v>
      </c>
      <c r="L1394" s="217">
        <v>14</v>
      </c>
      <c r="M1394" s="217">
        <v>1659.3612774451101</v>
      </c>
      <c r="N1394" s="217">
        <v>4.8211321480982496</v>
      </c>
      <c r="O1394" s="217">
        <v>4.8211321480982496</v>
      </c>
      <c r="P1394" s="217">
        <v>0</v>
      </c>
      <c r="Q1394" s="217">
        <v>4.8211321480982496</v>
      </c>
      <c r="R1394" s="217">
        <v>4.8211321480982496</v>
      </c>
      <c r="S1394" s="217">
        <v>0</v>
      </c>
      <c r="T1394" s="217">
        <v>4.8211321480982496</v>
      </c>
      <c r="U1394" s="217">
        <v>4.8211321480982496</v>
      </c>
      <c r="V1394" s="217">
        <v>0</v>
      </c>
      <c r="W1394" s="217">
        <v>4.8211321480982496</v>
      </c>
      <c r="X1394" s="217">
        <v>4.8211321480982496</v>
      </c>
      <c r="Y1394" s="217">
        <v>0</v>
      </c>
    </row>
    <row r="1395" spans="2:25">
      <c r="B1395" s="217" t="s">
        <v>1563</v>
      </c>
      <c r="C1395" s="217" t="s">
        <v>169</v>
      </c>
      <c r="D1395" s="217" t="s">
        <v>15</v>
      </c>
      <c r="E1395" s="217" t="s">
        <v>88</v>
      </c>
      <c r="F1395" s="217" t="s">
        <v>12</v>
      </c>
      <c r="G1395" s="217" t="s">
        <v>49</v>
      </c>
      <c r="H1395" s="217" t="s">
        <v>176</v>
      </c>
      <c r="I1395" s="217">
        <v>9</v>
      </c>
      <c r="J1395" s="217">
        <v>9</v>
      </c>
      <c r="K1395" s="217">
        <v>0</v>
      </c>
      <c r="L1395" s="217">
        <v>27</v>
      </c>
      <c r="M1395" s="217">
        <v>1634.09181636727</v>
      </c>
      <c r="N1395" s="217">
        <v>5.5076464552694597</v>
      </c>
      <c r="O1395" s="217">
        <v>5.5076464552694597</v>
      </c>
      <c r="P1395" s="217">
        <v>0</v>
      </c>
      <c r="Q1395" s="217">
        <v>5.5076464552694597</v>
      </c>
      <c r="R1395" s="217">
        <v>5.5076464552694597</v>
      </c>
      <c r="S1395" s="217">
        <v>0</v>
      </c>
      <c r="T1395" s="217">
        <v>5.5076464552694597</v>
      </c>
      <c r="U1395" s="217">
        <v>5.5076464552694597</v>
      </c>
      <c r="V1395" s="217">
        <v>0</v>
      </c>
      <c r="W1395" s="217">
        <v>5.5076464552694597</v>
      </c>
      <c r="X1395" s="217">
        <v>5.5076464552694597</v>
      </c>
      <c r="Y1395" s="217">
        <v>0</v>
      </c>
    </row>
    <row r="1396" spans="2:25">
      <c r="B1396" s="217" t="s">
        <v>1564</v>
      </c>
      <c r="C1396" s="217" t="s">
        <v>169</v>
      </c>
      <c r="D1396" s="217" t="s">
        <v>15</v>
      </c>
      <c r="E1396" s="217" t="s">
        <v>88</v>
      </c>
      <c r="F1396" s="217" t="s">
        <v>12</v>
      </c>
      <c r="G1396" s="217" t="s">
        <v>49</v>
      </c>
      <c r="H1396" s="217" t="s">
        <v>178</v>
      </c>
      <c r="I1396" s="217">
        <v>12</v>
      </c>
      <c r="J1396" s="217">
        <v>12</v>
      </c>
      <c r="K1396" s="217">
        <v>0</v>
      </c>
      <c r="L1396" s="217">
        <v>36</v>
      </c>
      <c r="M1396" s="217">
        <v>1650.9381237524999</v>
      </c>
      <c r="N1396" s="217">
        <v>7.2685946416481304</v>
      </c>
      <c r="O1396" s="217">
        <v>7.2685946416481304</v>
      </c>
      <c r="P1396" s="217">
        <v>0</v>
      </c>
      <c r="Q1396" s="217">
        <v>7.2685946416481304</v>
      </c>
      <c r="R1396" s="217">
        <v>7.2685946416481304</v>
      </c>
      <c r="S1396" s="217">
        <v>0</v>
      </c>
      <c r="T1396" s="217">
        <v>7.2685946416481304</v>
      </c>
      <c r="U1396" s="217">
        <v>7.2685946416481304</v>
      </c>
      <c r="V1396" s="217">
        <v>0</v>
      </c>
      <c r="W1396" s="217">
        <v>7.2685946416481304</v>
      </c>
      <c r="X1396" s="217">
        <v>7.2685946416481304</v>
      </c>
      <c r="Y1396" s="217">
        <v>0</v>
      </c>
    </row>
    <row r="1397" spans="2:25">
      <c r="B1397" s="217" t="s">
        <v>1565</v>
      </c>
      <c r="C1397" s="217" t="s">
        <v>169</v>
      </c>
      <c r="D1397" s="217" t="s">
        <v>15</v>
      </c>
      <c r="E1397" s="217" t="s">
        <v>88</v>
      </c>
      <c r="F1397" s="217" t="s">
        <v>12</v>
      </c>
      <c r="G1397" s="217" t="s">
        <v>49</v>
      </c>
      <c r="H1397" s="217" t="s">
        <v>5</v>
      </c>
      <c r="I1397" s="217">
        <v>55</v>
      </c>
      <c r="J1397" s="217">
        <v>54</v>
      </c>
      <c r="K1397" s="217">
        <v>1</v>
      </c>
      <c r="L1397" s="217">
        <v>126</v>
      </c>
      <c r="M1397" s="217">
        <v>8440</v>
      </c>
      <c r="N1397" s="217">
        <v>6.5165876777251199</v>
      </c>
      <c r="O1397" s="217">
        <v>6.3981042654028402</v>
      </c>
      <c r="P1397" s="217">
        <v>0.11848341232227499</v>
      </c>
      <c r="Q1397" s="217">
        <v>6.5165876777251199</v>
      </c>
      <c r="R1397" s="217">
        <v>6.3981042654028402</v>
      </c>
      <c r="S1397" s="217">
        <v>0.11848341232227499</v>
      </c>
      <c r="T1397" s="217">
        <v>6.5165876777251199</v>
      </c>
      <c r="U1397" s="217">
        <v>6.3981042654028402</v>
      </c>
      <c r="V1397" s="217">
        <v>0.11848341232227499</v>
      </c>
      <c r="W1397" s="217">
        <v>6.5165876777251199</v>
      </c>
      <c r="X1397" s="217">
        <v>6.3981042654028402</v>
      </c>
      <c r="Y1397" s="217">
        <v>0.11848341232227499</v>
      </c>
    </row>
    <row r="1398" spans="2:25">
      <c r="B1398" s="217" t="s">
        <v>1566</v>
      </c>
      <c r="C1398" s="217" t="s">
        <v>169</v>
      </c>
      <c r="D1398" s="217" t="s">
        <v>15</v>
      </c>
      <c r="E1398" s="217" t="s">
        <v>88</v>
      </c>
      <c r="F1398" s="217" t="s">
        <v>9</v>
      </c>
      <c r="G1398" s="217" t="s">
        <v>49</v>
      </c>
      <c r="H1398" s="217" t="s">
        <v>170</v>
      </c>
      <c r="I1398" s="217">
        <v>2</v>
      </c>
      <c r="J1398" s="217">
        <v>2</v>
      </c>
      <c r="K1398" s="217">
        <v>0</v>
      </c>
      <c r="L1398" s="217">
        <v>47</v>
      </c>
      <c r="M1398" s="217">
        <v>1590.4124513618699</v>
      </c>
      <c r="N1398" s="217">
        <v>1.2575354262898299</v>
      </c>
      <c r="O1398" s="217">
        <v>1.2575354262898299</v>
      </c>
      <c r="P1398" s="217">
        <v>0</v>
      </c>
      <c r="Q1398" s="217">
        <v>1.2575354262898299</v>
      </c>
      <c r="R1398" s="217">
        <v>1.2575354262898299</v>
      </c>
      <c r="S1398" s="217">
        <v>0</v>
      </c>
      <c r="T1398" s="217">
        <v>1.2575354262898299</v>
      </c>
      <c r="U1398" s="217">
        <v>1.2575354262898299</v>
      </c>
      <c r="V1398" s="217">
        <v>0</v>
      </c>
      <c r="W1398" s="217">
        <v>1.2575354262898299</v>
      </c>
      <c r="X1398" s="217">
        <v>1.2575354262898299</v>
      </c>
      <c r="Y1398" s="217">
        <v>0</v>
      </c>
    </row>
    <row r="1399" spans="2:25">
      <c r="B1399" s="217" t="s">
        <v>1567</v>
      </c>
      <c r="C1399" s="217" t="s">
        <v>169</v>
      </c>
      <c r="D1399" s="217" t="s">
        <v>15</v>
      </c>
      <c r="E1399" s="217" t="s">
        <v>88</v>
      </c>
      <c r="F1399" s="217" t="s">
        <v>9</v>
      </c>
      <c r="G1399" s="217" t="s">
        <v>49</v>
      </c>
      <c r="H1399" s="217" t="s">
        <v>172</v>
      </c>
      <c r="I1399" s="217">
        <v>4</v>
      </c>
      <c r="J1399" s="217">
        <v>4</v>
      </c>
      <c r="K1399" s="217">
        <v>0</v>
      </c>
      <c r="L1399" s="217">
        <v>54</v>
      </c>
      <c r="M1399" s="217">
        <v>1890.4902723735399</v>
      </c>
      <c r="N1399" s="217">
        <v>2.1158532569321</v>
      </c>
      <c r="O1399" s="217">
        <v>2.1158532569321</v>
      </c>
      <c r="P1399" s="217">
        <v>0</v>
      </c>
      <c r="Q1399" s="217">
        <v>2.1158532569321</v>
      </c>
      <c r="R1399" s="217">
        <v>2.1158532569321</v>
      </c>
      <c r="S1399" s="217">
        <v>0</v>
      </c>
      <c r="T1399" s="217">
        <v>2.1158532569321</v>
      </c>
      <c r="U1399" s="217">
        <v>2.1158532569321</v>
      </c>
      <c r="V1399" s="217">
        <v>0</v>
      </c>
      <c r="W1399" s="217">
        <v>2.1158532569321</v>
      </c>
      <c r="X1399" s="217">
        <v>2.1158532569321</v>
      </c>
      <c r="Y1399" s="217">
        <v>0</v>
      </c>
    </row>
    <row r="1400" spans="2:25">
      <c r="B1400" s="217" t="s">
        <v>1568</v>
      </c>
      <c r="C1400" s="217" t="s">
        <v>169</v>
      </c>
      <c r="D1400" s="217" t="s">
        <v>15</v>
      </c>
      <c r="E1400" s="217" t="s">
        <v>88</v>
      </c>
      <c r="F1400" s="217" t="s">
        <v>9</v>
      </c>
      <c r="G1400" s="217" t="s">
        <v>49</v>
      </c>
      <c r="H1400" s="217" t="s">
        <v>174</v>
      </c>
      <c r="I1400" s="217">
        <v>2</v>
      </c>
      <c r="J1400" s="217">
        <v>2</v>
      </c>
      <c r="K1400" s="217">
        <v>0</v>
      </c>
      <c r="L1400" s="217">
        <v>37</v>
      </c>
      <c r="M1400" s="217">
        <v>1928</v>
      </c>
      <c r="N1400" s="217">
        <v>1.0373443983402499</v>
      </c>
      <c r="O1400" s="217">
        <v>1.0373443983402499</v>
      </c>
      <c r="P1400" s="217">
        <v>0</v>
      </c>
      <c r="Q1400" s="217">
        <v>1.0373443983402499</v>
      </c>
      <c r="R1400" s="217">
        <v>1.0373443983402499</v>
      </c>
      <c r="S1400" s="217">
        <v>0</v>
      </c>
      <c r="T1400" s="217">
        <v>1.0373443983402499</v>
      </c>
      <c r="U1400" s="217">
        <v>1.0373443983402499</v>
      </c>
      <c r="V1400" s="217">
        <v>0</v>
      </c>
      <c r="W1400" s="217">
        <v>1.0373443983402499</v>
      </c>
      <c r="X1400" s="217">
        <v>1.0373443983402499</v>
      </c>
      <c r="Y1400" s="217">
        <v>0</v>
      </c>
    </row>
    <row r="1401" spans="2:25">
      <c r="B1401" s="217" t="s">
        <v>1569</v>
      </c>
      <c r="C1401" s="217" t="s">
        <v>169</v>
      </c>
      <c r="D1401" s="217" t="s">
        <v>15</v>
      </c>
      <c r="E1401" s="217" t="s">
        <v>88</v>
      </c>
      <c r="F1401" s="217" t="s">
        <v>9</v>
      </c>
      <c r="G1401" s="217" t="s">
        <v>49</v>
      </c>
      <c r="H1401" s="217" t="s">
        <v>176</v>
      </c>
      <c r="I1401" s="217">
        <v>6</v>
      </c>
      <c r="J1401" s="217">
        <v>6</v>
      </c>
      <c r="K1401" s="217">
        <v>0</v>
      </c>
      <c r="L1401" s="217">
        <v>36</v>
      </c>
      <c r="M1401" s="217">
        <v>2018.0233463034999</v>
      </c>
      <c r="N1401" s="217">
        <v>2.9732064353915701</v>
      </c>
      <c r="O1401" s="217">
        <v>2.9732064353915701</v>
      </c>
      <c r="P1401" s="217">
        <v>0</v>
      </c>
      <c r="Q1401" s="217">
        <v>2.9732064353915701</v>
      </c>
      <c r="R1401" s="217">
        <v>2.9732064353915701</v>
      </c>
      <c r="S1401" s="217">
        <v>0</v>
      </c>
      <c r="T1401" s="217">
        <v>2.9732064353915701</v>
      </c>
      <c r="U1401" s="217">
        <v>2.9732064353915701</v>
      </c>
      <c r="V1401" s="217">
        <v>0</v>
      </c>
      <c r="W1401" s="217">
        <v>2.9732064353915701</v>
      </c>
      <c r="X1401" s="217">
        <v>2.9732064353915701</v>
      </c>
      <c r="Y1401" s="217">
        <v>0</v>
      </c>
    </row>
    <row r="1402" spans="2:25">
      <c r="B1402" s="217" t="s">
        <v>1570</v>
      </c>
      <c r="C1402" s="217" t="s">
        <v>169</v>
      </c>
      <c r="D1402" s="217" t="s">
        <v>15</v>
      </c>
      <c r="E1402" s="217" t="s">
        <v>88</v>
      </c>
      <c r="F1402" s="217" t="s">
        <v>9</v>
      </c>
      <c r="G1402" s="217" t="s">
        <v>49</v>
      </c>
      <c r="H1402" s="217" t="s">
        <v>178</v>
      </c>
      <c r="I1402" s="217">
        <v>8</v>
      </c>
      <c r="J1402" s="217">
        <v>8</v>
      </c>
      <c r="K1402" s="217">
        <v>0</v>
      </c>
      <c r="L1402" s="217">
        <v>47</v>
      </c>
      <c r="M1402" s="217">
        <v>2213.07392996109</v>
      </c>
      <c r="N1402" s="217">
        <v>3.6148814965890699</v>
      </c>
      <c r="O1402" s="217">
        <v>3.6148814965890699</v>
      </c>
      <c r="P1402" s="217">
        <v>0</v>
      </c>
      <c r="Q1402" s="217">
        <v>3.6148814965890699</v>
      </c>
      <c r="R1402" s="217">
        <v>3.6148814965890699</v>
      </c>
      <c r="S1402" s="217">
        <v>0</v>
      </c>
      <c r="T1402" s="217">
        <v>3.6148814965890699</v>
      </c>
      <c r="U1402" s="217">
        <v>3.6148814965890699</v>
      </c>
      <c r="V1402" s="217">
        <v>0</v>
      </c>
      <c r="W1402" s="217">
        <v>3.6148814965890699</v>
      </c>
      <c r="X1402" s="217">
        <v>3.6148814965890699</v>
      </c>
      <c r="Y1402" s="217">
        <v>0</v>
      </c>
    </row>
    <row r="1403" spans="2:25">
      <c r="B1403" s="217" t="s">
        <v>1571</v>
      </c>
      <c r="C1403" s="217" t="s">
        <v>169</v>
      </c>
      <c r="D1403" s="217" t="s">
        <v>15</v>
      </c>
      <c r="E1403" s="217" t="s">
        <v>88</v>
      </c>
      <c r="F1403" s="217" t="s">
        <v>9</v>
      </c>
      <c r="G1403" s="217" t="s">
        <v>49</v>
      </c>
      <c r="H1403" s="217" t="s">
        <v>5</v>
      </c>
      <c r="I1403" s="217">
        <v>22</v>
      </c>
      <c r="J1403" s="217">
        <v>22</v>
      </c>
      <c r="K1403" s="217">
        <v>0</v>
      </c>
      <c r="L1403" s="217">
        <v>221</v>
      </c>
      <c r="M1403" s="217">
        <v>9640</v>
      </c>
      <c r="N1403" s="217">
        <v>2.2821576763485498</v>
      </c>
      <c r="O1403" s="217">
        <v>2.2821576763485498</v>
      </c>
      <c r="P1403" s="217">
        <v>0</v>
      </c>
      <c r="Q1403" s="217">
        <v>2.2821576763485498</v>
      </c>
      <c r="R1403" s="217">
        <v>2.2821576763485498</v>
      </c>
      <c r="S1403" s="217">
        <v>0</v>
      </c>
      <c r="T1403" s="217">
        <v>2.2821576763485498</v>
      </c>
      <c r="U1403" s="217">
        <v>2.2821576763485498</v>
      </c>
      <c r="V1403" s="217">
        <v>0</v>
      </c>
      <c r="W1403" s="217">
        <v>2.2821576763485498</v>
      </c>
      <c r="X1403" s="217">
        <v>2.2821576763485498</v>
      </c>
      <c r="Y1403" s="217">
        <v>0</v>
      </c>
    </row>
    <row r="1404" spans="2:25">
      <c r="B1404" s="217" t="s">
        <v>1572</v>
      </c>
      <c r="C1404" s="217" t="s">
        <v>169</v>
      </c>
      <c r="D1404" s="217" t="s">
        <v>15</v>
      </c>
      <c r="E1404" s="217" t="s">
        <v>88</v>
      </c>
      <c r="F1404" s="217" t="s">
        <v>5</v>
      </c>
      <c r="G1404" s="217" t="s">
        <v>49</v>
      </c>
      <c r="H1404" s="217" t="s">
        <v>170</v>
      </c>
      <c r="I1404" s="217">
        <v>13</v>
      </c>
      <c r="J1404" s="217">
        <v>12</v>
      </c>
      <c r="K1404" s="217">
        <v>1</v>
      </c>
      <c r="L1404" s="217">
        <v>66</v>
      </c>
      <c r="M1404" s="217">
        <v>3182.3884992660601</v>
      </c>
      <c r="N1404" s="217">
        <v>4.0849820827966603</v>
      </c>
      <c r="O1404" s="217">
        <v>3.7707526918123002</v>
      </c>
      <c r="P1404" s="217">
        <v>0.31422939098435798</v>
      </c>
      <c r="Q1404" s="217">
        <v>4.0849820827966603</v>
      </c>
      <c r="R1404" s="217">
        <v>3.7707526918123002</v>
      </c>
      <c r="S1404" s="217">
        <v>0.31422939098435798</v>
      </c>
      <c r="T1404" s="217">
        <v>4.0849820827966603</v>
      </c>
      <c r="U1404" s="217">
        <v>3.7707526918123002</v>
      </c>
      <c r="V1404" s="217">
        <v>0.31422939098435798</v>
      </c>
      <c r="W1404" s="217">
        <v>4.0849820827966603</v>
      </c>
      <c r="X1404" s="217">
        <v>3.7707526918123002</v>
      </c>
      <c r="Y1404" s="217">
        <v>0.31422939098435798</v>
      </c>
    </row>
    <row r="1405" spans="2:25">
      <c r="B1405" s="217" t="s">
        <v>1573</v>
      </c>
      <c r="C1405" s="217" t="s">
        <v>169</v>
      </c>
      <c r="D1405" s="217" t="s">
        <v>15</v>
      </c>
      <c r="E1405" s="217" t="s">
        <v>88</v>
      </c>
      <c r="F1405" s="217" t="s">
        <v>5</v>
      </c>
      <c r="G1405" s="217" t="s">
        <v>49</v>
      </c>
      <c r="H1405" s="217" t="s">
        <v>172</v>
      </c>
      <c r="I1405" s="217">
        <v>19</v>
      </c>
      <c r="J1405" s="217">
        <v>19</v>
      </c>
      <c r="K1405" s="217">
        <v>0</v>
      </c>
      <c r="L1405" s="217">
        <v>84</v>
      </c>
      <c r="M1405" s="217">
        <v>3794.12300690448</v>
      </c>
      <c r="N1405" s="217">
        <v>5.00774486368105</v>
      </c>
      <c r="O1405" s="217">
        <v>5.00774486368105</v>
      </c>
      <c r="P1405" s="217">
        <v>0</v>
      </c>
      <c r="Q1405" s="217">
        <v>5.00774486368105</v>
      </c>
      <c r="R1405" s="217">
        <v>5.00774486368105</v>
      </c>
      <c r="S1405" s="217">
        <v>0</v>
      </c>
      <c r="T1405" s="217">
        <v>5.00774486368105</v>
      </c>
      <c r="U1405" s="217">
        <v>5.00774486368105</v>
      </c>
      <c r="V1405" s="217">
        <v>0</v>
      </c>
      <c r="W1405" s="217">
        <v>5.00774486368105</v>
      </c>
      <c r="X1405" s="217">
        <v>5.00774486368105</v>
      </c>
      <c r="Y1405" s="217">
        <v>0</v>
      </c>
    </row>
    <row r="1406" spans="2:25">
      <c r="B1406" s="217" t="s">
        <v>1574</v>
      </c>
      <c r="C1406" s="217" t="s">
        <v>169</v>
      </c>
      <c r="D1406" s="217" t="s">
        <v>15</v>
      </c>
      <c r="E1406" s="217" t="s">
        <v>88</v>
      </c>
      <c r="F1406" s="217" t="s">
        <v>5</v>
      </c>
      <c r="G1406" s="217" t="s">
        <v>49</v>
      </c>
      <c r="H1406" s="217" t="s">
        <v>174</v>
      </c>
      <c r="I1406" s="217">
        <v>10</v>
      </c>
      <c r="J1406" s="217">
        <v>10</v>
      </c>
      <c r="K1406" s="217">
        <v>0</v>
      </c>
      <c r="L1406" s="217">
        <v>51</v>
      </c>
      <c r="M1406" s="217">
        <v>3587.3612774451099</v>
      </c>
      <c r="N1406" s="217">
        <v>2.78756423638545</v>
      </c>
      <c r="O1406" s="217">
        <v>2.78756423638545</v>
      </c>
      <c r="P1406" s="217">
        <v>0</v>
      </c>
      <c r="Q1406" s="217">
        <v>2.78756423638545</v>
      </c>
      <c r="R1406" s="217">
        <v>2.78756423638545</v>
      </c>
      <c r="S1406" s="217">
        <v>0</v>
      </c>
      <c r="T1406" s="217">
        <v>2.78756423638545</v>
      </c>
      <c r="U1406" s="217">
        <v>2.78756423638545</v>
      </c>
      <c r="V1406" s="217">
        <v>0</v>
      </c>
      <c r="W1406" s="217">
        <v>2.78756423638545</v>
      </c>
      <c r="X1406" s="217">
        <v>2.78756423638545</v>
      </c>
      <c r="Y1406" s="217">
        <v>0</v>
      </c>
    </row>
    <row r="1407" spans="2:25">
      <c r="B1407" s="217" t="s">
        <v>1575</v>
      </c>
      <c r="C1407" s="217" t="s">
        <v>169</v>
      </c>
      <c r="D1407" s="217" t="s">
        <v>15</v>
      </c>
      <c r="E1407" s="217" t="s">
        <v>88</v>
      </c>
      <c r="F1407" s="217" t="s">
        <v>5</v>
      </c>
      <c r="G1407" s="217" t="s">
        <v>49</v>
      </c>
      <c r="H1407" s="217" t="s">
        <v>176</v>
      </c>
      <c r="I1407" s="217">
        <v>15</v>
      </c>
      <c r="J1407" s="217">
        <v>15</v>
      </c>
      <c r="K1407" s="217">
        <v>0</v>
      </c>
      <c r="L1407" s="217">
        <v>63</v>
      </c>
      <c r="M1407" s="217">
        <v>3652.1151626707701</v>
      </c>
      <c r="N1407" s="217">
        <v>4.1072089273960897</v>
      </c>
      <c r="O1407" s="217">
        <v>4.1072089273960897</v>
      </c>
      <c r="P1407" s="217">
        <v>0</v>
      </c>
      <c r="Q1407" s="217">
        <v>4.1072089273960897</v>
      </c>
      <c r="R1407" s="217">
        <v>4.1072089273960897</v>
      </c>
      <c r="S1407" s="217">
        <v>0</v>
      </c>
      <c r="T1407" s="217">
        <v>4.1072089273960897</v>
      </c>
      <c r="U1407" s="217">
        <v>4.1072089273960897</v>
      </c>
      <c r="V1407" s="217">
        <v>0</v>
      </c>
      <c r="W1407" s="217">
        <v>4.1072089273960897</v>
      </c>
      <c r="X1407" s="217">
        <v>4.1072089273960897</v>
      </c>
      <c r="Y1407" s="217">
        <v>0</v>
      </c>
    </row>
    <row r="1408" spans="2:25">
      <c r="B1408" s="217" t="s">
        <v>1576</v>
      </c>
      <c r="C1408" s="217" t="s">
        <v>169</v>
      </c>
      <c r="D1408" s="217" t="s">
        <v>15</v>
      </c>
      <c r="E1408" s="217" t="s">
        <v>88</v>
      </c>
      <c r="F1408" s="217" t="s">
        <v>5</v>
      </c>
      <c r="G1408" s="217" t="s">
        <v>49</v>
      </c>
      <c r="H1408" s="217" t="s">
        <v>178</v>
      </c>
      <c r="I1408" s="217">
        <v>20</v>
      </c>
      <c r="J1408" s="217">
        <v>20</v>
      </c>
      <c r="K1408" s="217">
        <v>0</v>
      </c>
      <c r="L1408" s="217">
        <v>83</v>
      </c>
      <c r="M1408" s="217">
        <v>3864.0120537135799</v>
      </c>
      <c r="N1408" s="217">
        <v>5.1759672904691403</v>
      </c>
      <c r="O1408" s="217">
        <v>5.1759672904691403</v>
      </c>
      <c r="P1408" s="217">
        <v>0</v>
      </c>
      <c r="Q1408" s="217">
        <v>5.1759672904691403</v>
      </c>
      <c r="R1408" s="217">
        <v>5.1759672904691403</v>
      </c>
      <c r="S1408" s="217">
        <v>0</v>
      </c>
      <c r="T1408" s="217">
        <v>5.1759672904691403</v>
      </c>
      <c r="U1408" s="217">
        <v>5.1759672904691403</v>
      </c>
      <c r="V1408" s="217">
        <v>0</v>
      </c>
      <c r="W1408" s="217">
        <v>5.1759672904691403</v>
      </c>
      <c r="X1408" s="217">
        <v>5.1759672904691403</v>
      </c>
      <c r="Y1408" s="217">
        <v>0</v>
      </c>
    </row>
    <row r="1409" spans="2:25">
      <c r="B1409" s="217" t="s">
        <v>1577</v>
      </c>
      <c r="C1409" s="217" t="s">
        <v>169</v>
      </c>
      <c r="D1409" s="217" t="s">
        <v>15</v>
      </c>
      <c r="E1409" s="217" t="s">
        <v>88</v>
      </c>
      <c r="F1409" s="217" t="s">
        <v>5</v>
      </c>
      <c r="G1409" s="217" t="s">
        <v>49</v>
      </c>
      <c r="H1409" s="217" t="s">
        <v>5</v>
      </c>
      <c r="I1409" s="217">
        <v>77</v>
      </c>
      <c r="J1409" s="217">
        <v>76</v>
      </c>
      <c r="K1409" s="217">
        <v>1</v>
      </c>
      <c r="L1409" s="217">
        <v>347</v>
      </c>
      <c r="M1409" s="217">
        <v>18080</v>
      </c>
      <c r="N1409" s="217">
        <v>4.2588495575221197</v>
      </c>
      <c r="O1409" s="217">
        <v>4.2035398230088497</v>
      </c>
      <c r="P1409" s="217">
        <v>5.5309734513274297E-2</v>
      </c>
      <c r="Q1409" s="217">
        <v>4.2588495575221197</v>
      </c>
      <c r="R1409" s="217">
        <v>4.2035398230088497</v>
      </c>
      <c r="S1409" s="217">
        <v>5.5309734513274297E-2</v>
      </c>
      <c r="T1409" s="217">
        <v>4.2588495575221197</v>
      </c>
      <c r="U1409" s="217">
        <v>4.2035398230088497</v>
      </c>
      <c r="V1409" s="217">
        <v>5.5309734513274297E-2</v>
      </c>
      <c r="W1409" s="217">
        <v>4.2588495575221197</v>
      </c>
      <c r="X1409" s="217">
        <v>4.2035398230088497</v>
      </c>
      <c r="Y1409" s="217">
        <v>5.5309734513274297E-2</v>
      </c>
    </row>
    <row r="1410" spans="2:25">
      <c r="B1410" s="217" t="s">
        <v>1578</v>
      </c>
      <c r="C1410" s="217" t="s">
        <v>169</v>
      </c>
      <c r="D1410" s="217" t="s">
        <v>15</v>
      </c>
      <c r="E1410" s="217" t="s">
        <v>88</v>
      </c>
      <c r="F1410" s="217" t="s">
        <v>12</v>
      </c>
      <c r="G1410" s="217" t="s">
        <v>13</v>
      </c>
      <c r="H1410" s="217" t="s">
        <v>170</v>
      </c>
      <c r="I1410" s="217">
        <v>0</v>
      </c>
      <c r="J1410" s="217">
        <v>0</v>
      </c>
      <c r="K1410" s="217">
        <v>0</v>
      </c>
      <c r="L1410" s="217">
        <v>7</v>
      </c>
      <c r="M1410" s="217">
        <v>131.28038897893001</v>
      </c>
      <c r="N1410" s="217">
        <v>0</v>
      </c>
      <c r="O1410" s="217">
        <v>0</v>
      </c>
      <c r="P1410" s="217">
        <v>0</v>
      </c>
      <c r="Q1410" s="217">
        <v>0</v>
      </c>
      <c r="R1410" s="217">
        <v>0</v>
      </c>
      <c r="S1410" s="217">
        <v>0</v>
      </c>
      <c r="T1410" s="217">
        <v>0</v>
      </c>
      <c r="U1410" s="217">
        <v>0</v>
      </c>
      <c r="V1410" s="217">
        <v>0</v>
      </c>
      <c r="W1410" s="217">
        <v>0</v>
      </c>
      <c r="X1410" s="217">
        <v>0</v>
      </c>
      <c r="Y1410" s="217">
        <v>0</v>
      </c>
    </row>
    <row r="1411" spans="2:25">
      <c r="B1411" s="217" t="s">
        <v>1579</v>
      </c>
      <c r="C1411" s="217" t="s">
        <v>169</v>
      </c>
      <c r="D1411" s="217" t="s">
        <v>15</v>
      </c>
      <c r="E1411" s="217" t="s">
        <v>88</v>
      </c>
      <c r="F1411" s="217" t="s">
        <v>12</v>
      </c>
      <c r="G1411" s="217" t="s">
        <v>13</v>
      </c>
      <c r="H1411" s="217" t="s">
        <v>172</v>
      </c>
      <c r="I1411" s="217">
        <v>4</v>
      </c>
      <c r="J1411" s="217">
        <v>4</v>
      </c>
      <c r="K1411" s="217">
        <v>0</v>
      </c>
      <c r="L1411" s="217">
        <v>3</v>
      </c>
      <c r="M1411" s="217">
        <v>229.740680713128</v>
      </c>
      <c r="N1411" s="217">
        <v>17.410934744268101</v>
      </c>
      <c r="O1411" s="217">
        <v>17.410934744268101</v>
      </c>
      <c r="P1411" s="217">
        <v>0</v>
      </c>
      <c r="Q1411" s="217">
        <v>17.410934744268101</v>
      </c>
      <c r="R1411" s="217">
        <v>17.410934744268101</v>
      </c>
      <c r="S1411" s="217">
        <v>0</v>
      </c>
      <c r="T1411" s="217">
        <v>17.410934744268101</v>
      </c>
      <c r="U1411" s="217">
        <v>17.410934744268101</v>
      </c>
      <c r="V1411" s="217">
        <v>0</v>
      </c>
      <c r="W1411" s="217">
        <v>17.410934744268101</v>
      </c>
      <c r="X1411" s="217">
        <v>17.410934744268101</v>
      </c>
      <c r="Y1411" s="217">
        <v>0</v>
      </c>
    </row>
    <row r="1412" spans="2:25">
      <c r="B1412" s="217" t="s">
        <v>1580</v>
      </c>
      <c r="C1412" s="217" t="s">
        <v>169</v>
      </c>
      <c r="D1412" s="217" t="s">
        <v>15</v>
      </c>
      <c r="E1412" s="217" t="s">
        <v>88</v>
      </c>
      <c r="F1412" s="217" t="s">
        <v>12</v>
      </c>
      <c r="G1412" s="217" t="s">
        <v>13</v>
      </c>
      <c r="H1412" s="217" t="s">
        <v>174</v>
      </c>
      <c r="I1412" s="217">
        <v>1</v>
      </c>
      <c r="J1412" s="217">
        <v>1</v>
      </c>
      <c r="K1412" s="217">
        <v>0</v>
      </c>
      <c r="L1412" s="217">
        <v>2</v>
      </c>
      <c r="M1412" s="217">
        <v>361.02106969205801</v>
      </c>
      <c r="N1412" s="217">
        <v>2.7699214365881</v>
      </c>
      <c r="O1412" s="217">
        <v>2.7699214365881</v>
      </c>
      <c r="P1412" s="217">
        <v>0</v>
      </c>
      <c r="Q1412" s="217">
        <v>2.7699214365881</v>
      </c>
      <c r="R1412" s="217">
        <v>2.7699214365881</v>
      </c>
      <c r="S1412" s="217">
        <v>0</v>
      </c>
      <c r="T1412" s="217">
        <v>2.7699214365881</v>
      </c>
      <c r="U1412" s="217">
        <v>2.7699214365881</v>
      </c>
      <c r="V1412" s="217">
        <v>0</v>
      </c>
      <c r="W1412" s="217">
        <v>2.7699214365881</v>
      </c>
      <c r="X1412" s="217">
        <v>2.7699214365881</v>
      </c>
      <c r="Y1412" s="217">
        <v>0</v>
      </c>
    </row>
    <row r="1413" spans="2:25">
      <c r="B1413" s="217" t="s">
        <v>1581</v>
      </c>
      <c r="C1413" s="217" t="s">
        <v>169</v>
      </c>
      <c r="D1413" s="217" t="s">
        <v>15</v>
      </c>
      <c r="E1413" s="217" t="s">
        <v>88</v>
      </c>
      <c r="F1413" s="217" t="s">
        <v>12</v>
      </c>
      <c r="G1413" s="217" t="s">
        <v>13</v>
      </c>
      <c r="H1413" s="217" t="s">
        <v>176</v>
      </c>
      <c r="I1413" s="217">
        <v>6</v>
      </c>
      <c r="J1413" s="217">
        <v>5</v>
      </c>
      <c r="K1413" s="217">
        <v>1</v>
      </c>
      <c r="L1413" s="217">
        <v>24</v>
      </c>
      <c r="M1413" s="217">
        <v>1017.42301458671</v>
      </c>
      <c r="N1413" s="217">
        <v>5.89725209080048</v>
      </c>
      <c r="O1413" s="217">
        <v>4.9143767423337303</v>
      </c>
      <c r="P1413" s="217">
        <v>0.98287534846674596</v>
      </c>
      <c r="Q1413" s="217">
        <v>5.89725209080048</v>
      </c>
      <c r="R1413" s="217">
        <v>4.9143767423337303</v>
      </c>
      <c r="S1413" s="217">
        <v>0.98287534846674596</v>
      </c>
      <c r="T1413" s="217">
        <v>5.89725209080048</v>
      </c>
      <c r="U1413" s="217">
        <v>4.9143767423337303</v>
      </c>
      <c r="V1413" s="217">
        <v>0.98287534846674596</v>
      </c>
      <c r="W1413" s="217">
        <v>5.89725209080048</v>
      </c>
      <c r="X1413" s="217">
        <v>4.9143767423337303</v>
      </c>
      <c r="Y1413" s="217">
        <v>0.98287534846674596</v>
      </c>
    </row>
    <row r="1414" spans="2:25">
      <c r="B1414" s="217" t="s">
        <v>1582</v>
      </c>
      <c r="C1414" s="217" t="s">
        <v>169</v>
      </c>
      <c r="D1414" s="217" t="s">
        <v>15</v>
      </c>
      <c r="E1414" s="217" t="s">
        <v>88</v>
      </c>
      <c r="F1414" s="217" t="s">
        <v>12</v>
      </c>
      <c r="G1414" s="217" t="s">
        <v>13</v>
      </c>
      <c r="H1414" s="217" t="s">
        <v>178</v>
      </c>
      <c r="I1414" s="217">
        <v>14</v>
      </c>
      <c r="J1414" s="217">
        <v>14</v>
      </c>
      <c r="K1414" s="217">
        <v>0</v>
      </c>
      <c r="L1414" s="217">
        <v>89</v>
      </c>
      <c r="M1414" s="217">
        <v>5010.5348460291698</v>
      </c>
      <c r="N1414" s="217">
        <v>2.7941128901827601</v>
      </c>
      <c r="O1414" s="217">
        <v>2.7941128901827601</v>
      </c>
      <c r="P1414" s="217">
        <v>0</v>
      </c>
      <c r="Q1414" s="217">
        <v>2.7941128901827601</v>
      </c>
      <c r="R1414" s="217">
        <v>2.7941128901827601</v>
      </c>
      <c r="S1414" s="217">
        <v>0</v>
      </c>
      <c r="T1414" s="217">
        <v>2.7941128901827601</v>
      </c>
      <c r="U1414" s="217">
        <v>2.7941128901827601</v>
      </c>
      <c r="V1414" s="217">
        <v>0</v>
      </c>
      <c r="W1414" s="217">
        <v>2.7941128901827601</v>
      </c>
      <c r="X1414" s="217">
        <v>2.7941128901827601</v>
      </c>
      <c r="Y1414" s="217">
        <v>0</v>
      </c>
    </row>
    <row r="1415" spans="2:25">
      <c r="B1415" s="217" t="s">
        <v>1583</v>
      </c>
      <c r="C1415" s="217" t="s">
        <v>169</v>
      </c>
      <c r="D1415" s="217" t="s">
        <v>15</v>
      </c>
      <c r="E1415" s="217" t="s">
        <v>88</v>
      </c>
      <c r="F1415" s="217" t="s">
        <v>12</v>
      </c>
      <c r="G1415" s="217" t="s">
        <v>13</v>
      </c>
      <c r="H1415" s="217" t="s">
        <v>5</v>
      </c>
      <c r="I1415" s="217">
        <v>25</v>
      </c>
      <c r="J1415" s="217">
        <v>24</v>
      </c>
      <c r="K1415" s="217">
        <v>1</v>
      </c>
      <c r="L1415" s="217">
        <v>125</v>
      </c>
      <c r="M1415" s="217">
        <v>6750</v>
      </c>
      <c r="N1415" s="217">
        <v>3.7037037037037002</v>
      </c>
      <c r="O1415" s="217">
        <v>3.5555555555555598</v>
      </c>
      <c r="P1415" s="217">
        <v>0.148148148148148</v>
      </c>
      <c r="Q1415" s="217">
        <v>3.7037037037037002</v>
      </c>
      <c r="R1415" s="217">
        <v>3.5555555555555598</v>
      </c>
      <c r="S1415" s="217">
        <v>0.148148148148148</v>
      </c>
      <c r="T1415" s="217">
        <v>3.7037037037037002</v>
      </c>
      <c r="U1415" s="217">
        <v>3.5555555555555598</v>
      </c>
      <c r="V1415" s="217">
        <v>0.148148148148148</v>
      </c>
      <c r="W1415" s="217">
        <v>3.7037037037037002</v>
      </c>
      <c r="X1415" s="217">
        <v>3.5555555555555598</v>
      </c>
      <c r="Y1415" s="217">
        <v>0.148148148148148</v>
      </c>
    </row>
    <row r="1416" spans="2:25">
      <c r="B1416" s="217" t="s">
        <v>1584</v>
      </c>
      <c r="C1416" s="217" t="s">
        <v>169</v>
      </c>
      <c r="D1416" s="217" t="s">
        <v>15</v>
      </c>
      <c r="E1416" s="217" t="s">
        <v>88</v>
      </c>
      <c r="F1416" s="217" t="s">
        <v>9</v>
      </c>
      <c r="G1416" s="217" t="s">
        <v>13</v>
      </c>
      <c r="H1416" s="217" t="s">
        <v>170</v>
      </c>
      <c r="I1416" s="217">
        <v>0</v>
      </c>
      <c r="J1416" s="217">
        <v>0</v>
      </c>
      <c r="K1416" s="217">
        <v>0</v>
      </c>
      <c r="L1416" s="217">
        <v>8</v>
      </c>
      <c r="M1416" s="217">
        <v>115.972222222222</v>
      </c>
      <c r="N1416" s="217">
        <v>0</v>
      </c>
      <c r="O1416" s="217">
        <v>0</v>
      </c>
      <c r="P1416" s="217">
        <v>0</v>
      </c>
      <c r="Q1416" s="217">
        <v>0</v>
      </c>
      <c r="R1416" s="217">
        <v>0</v>
      </c>
      <c r="S1416" s="217">
        <v>0</v>
      </c>
      <c r="T1416" s="217">
        <v>0</v>
      </c>
      <c r="U1416" s="217">
        <v>0</v>
      </c>
      <c r="V1416" s="217">
        <v>0</v>
      </c>
      <c r="W1416" s="217">
        <v>0</v>
      </c>
      <c r="X1416" s="217">
        <v>0</v>
      </c>
      <c r="Y1416" s="217">
        <v>0</v>
      </c>
    </row>
    <row r="1417" spans="2:25">
      <c r="B1417" s="217" t="s">
        <v>1585</v>
      </c>
      <c r="C1417" s="217" t="s">
        <v>169</v>
      </c>
      <c r="D1417" s="217" t="s">
        <v>15</v>
      </c>
      <c r="E1417" s="217" t="s">
        <v>88</v>
      </c>
      <c r="F1417" s="217" t="s">
        <v>9</v>
      </c>
      <c r="G1417" s="217" t="s">
        <v>13</v>
      </c>
      <c r="H1417" s="217" t="s">
        <v>172</v>
      </c>
      <c r="I1417" s="217">
        <v>1</v>
      </c>
      <c r="J1417" s="217">
        <v>1</v>
      </c>
      <c r="K1417" s="217">
        <v>0</v>
      </c>
      <c r="L1417" s="217">
        <v>8</v>
      </c>
      <c r="M1417" s="217">
        <v>231.944444444444</v>
      </c>
      <c r="N1417" s="217">
        <v>4.3113772455089796</v>
      </c>
      <c r="O1417" s="217">
        <v>4.3113772455089796</v>
      </c>
      <c r="P1417" s="217">
        <v>0</v>
      </c>
      <c r="Q1417" s="217">
        <v>4.3113772455089796</v>
      </c>
      <c r="R1417" s="217">
        <v>4.3113772455089796</v>
      </c>
      <c r="S1417" s="217">
        <v>0</v>
      </c>
      <c r="T1417" s="217">
        <v>4.3113772455089796</v>
      </c>
      <c r="U1417" s="217">
        <v>4.3113772455089796</v>
      </c>
      <c r="V1417" s="217">
        <v>0</v>
      </c>
      <c r="W1417" s="217">
        <v>4.3113772455089796</v>
      </c>
      <c r="X1417" s="217">
        <v>4.3113772455089796</v>
      </c>
      <c r="Y1417" s="217">
        <v>0</v>
      </c>
    </row>
    <row r="1418" spans="2:25">
      <c r="B1418" s="217" t="s">
        <v>1586</v>
      </c>
      <c r="C1418" s="217" t="s">
        <v>169</v>
      </c>
      <c r="D1418" s="217" t="s">
        <v>15</v>
      </c>
      <c r="E1418" s="217" t="s">
        <v>88</v>
      </c>
      <c r="F1418" s="217" t="s">
        <v>9</v>
      </c>
      <c r="G1418" s="217" t="s">
        <v>13</v>
      </c>
      <c r="H1418" s="217" t="s">
        <v>174</v>
      </c>
      <c r="I1418" s="217">
        <v>0</v>
      </c>
      <c r="J1418" s="217">
        <v>0</v>
      </c>
      <c r="K1418" s="217">
        <v>0</v>
      </c>
      <c r="L1418" s="217">
        <v>7</v>
      </c>
      <c r="M1418" s="217">
        <v>371.11111111111097</v>
      </c>
      <c r="N1418" s="217">
        <v>0</v>
      </c>
      <c r="O1418" s="217">
        <v>0</v>
      </c>
      <c r="P1418" s="217">
        <v>0</v>
      </c>
      <c r="Q1418" s="217">
        <v>0</v>
      </c>
      <c r="R1418" s="217">
        <v>0</v>
      </c>
      <c r="S1418" s="217">
        <v>0</v>
      </c>
      <c r="T1418" s="217">
        <v>0</v>
      </c>
      <c r="U1418" s="217">
        <v>0</v>
      </c>
      <c r="V1418" s="217">
        <v>0</v>
      </c>
      <c r="W1418" s="217">
        <v>0</v>
      </c>
      <c r="X1418" s="217">
        <v>0</v>
      </c>
      <c r="Y1418" s="217">
        <v>0</v>
      </c>
    </row>
    <row r="1419" spans="2:25">
      <c r="B1419" s="217" t="s">
        <v>1587</v>
      </c>
      <c r="C1419" s="217" t="s">
        <v>169</v>
      </c>
      <c r="D1419" s="217" t="s">
        <v>15</v>
      </c>
      <c r="E1419" s="217" t="s">
        <v>88</v>
      </c>
      <c r="F1419" s="217" t="s">
        <v>9</v>
      </c>
      <c r="G1419" s="217" t="s">
        <v>13</v>
      </c>
      <c r="H1419" s="217" t="s">
        <v>176</v>
      </c>
      <c r="I1419" s="217">
        <v>1</v>
      </c>
      <c r="J1419" s="217">
        <v>1</v>
      </c>
      <c r="K1419" s="217">
        <v>0</v>
      </c>
      <c r="L1419" s="217">
        <v>24</v>
      </c>
      <c r="M1419" s="217">
        <v>997.36111111111097</v>
      </c>
      <c r="N1419" s="217">
        <v>1.0026458710485999</v>
      </c>
      <c r="O1419" s="217">
        <v>1.0026458710485999</v>
      </c>
      <c r="P1419" s="217">
        <v>0</v>
      </c>
      <c r="Q1419" s="217">
        <v>1.0026458710485999</v>
      </c>
      <c r="R1419" s="217">
        <v>1.0026458710485999</v>
      </c>
      <c r="S1419" s="217">
        <v>0</v>
      </c>
      <c r="T1419" s="217">
        <v>1.0026458710485999</v>
      </c>
      <c r="U1419" s="217">
        <v>1.0026458710485999</v>
      </c>
      <c r="V1419" s="217">
        <v>0</v>
      </c>
      <c r="W1419" s="217">
        <v>1.0026458710485999</v>
      </c>
      <c r="X1419" s="217">
        <v>1.0026458710485999</v>
      </c>
      <c r="Y1419" s="217">
        <v>0</v>
      </c>
    </row>
    <row r="1420" spans="2:25">
      <c r="B1420" s="217" t="s">
        <v>1588</v>
      </c>
      <c r="C1420" s="217" t="s">
        <v>169</v>
      </c>
      <c r="D1420" s="217" t="s">
        <v>15</v>
      </c>
      <c r="E1420" s="217" t="s">
        <v>88</v>
      </c>
      <c r="F1420" s="217" t="s">
        <v>9</v>
      </c>
      <c r="G1420" s="217" t="s">
        <v>13</v>
      </c>
      <c r="H1420" s="217" t="s">
        <v>178</v>
      </c>
      <c r="I1420" s="217">
        <v>11</v>
      </c>
      <c r="J1420" s="217">
        <v>11</v>
      </c>
      <c r="K1420" s="217">
        <v>0</v>
      </c>
      <c r="L1420" s="217">
        <v>223</v>
      </c>
      <c r="M1420" s="217">
        <v>4963.6111111111104</v>
      </c>
      <c r="N1420" s="217">
        <v>2.2161284906821899</v>
      </c>
      <c r="O1420" s="217">
        <v>2.2161284906821899</v>
      </c>
      <c r="P1420" s="217">
        <v>0</v>
      </c>
      <c r="Q1420" s="217">
        <v>2.2161284906821899</v>
      </c>
      <c r="R1420" s="217">
        <v>2.2161284906821899</v>
      </c>
      <c r="S1420" s="217">
        <v>0</v>
      </c>
      <c r="T1420" s="217">
        <v>2.2161284906821899</v>
      </c>
      <c r="U1420" s="217">
        <v>2.2161284906821899</v>
      </c>
      <c r="V1420" s="217">
        <v>0</v>
      </c>
      <c r="W1420" s="217">
        <v>2.2161284906821899</v>
      </c>
      <c r="X1420" s="217">
        <v>2.2161284906821899</v>
      </c>
      <c r="Y1420" s="217">
        <v>0</v>
      </c>
    </row>
    <row r="1421" spans="2:25">
      <c r="B1421" s="217" t="s">
        <v>1589</v>
      </c>
      <c r="C1421" s="217" t="s">
        <v>169</v>
      </c>
      <c r="D1421" s="217" t="s">
        <v>15</v>
      </c>
      <c r="E1421" s="217" t="s">
        <v>88</v>
      </c>
      <c r="F1421" s="217" t="s">
        <v>9</v>
      </c>
      <c r="G1421" s="217" t="s">
        <v>13</v>
      </c>
      <c r="H1421" s="217" t="s">
        <v>5</v>
      </c>
      <c r="I1421" s="217">
        <v>13</v>
      </c>
      <c r="J1421" s="217">
        <v>13</v>
      </c>
      <c r="K1421" s="217">
        <v>0</v>
      </c>
      <c r="L1421" s="217">
        <v>270</v>
      </c>
      <c r="M1421" s="217">
        <v>6680</v>
      </c>
      <c r="N1421" s="217">
        <v>1.9461077844311401</v>
      </c>
      <c r="O1421" s="217">
        <v>1.9461077844311401</v>
      </c>
      <c r="P1421" s="217">
        <v>0</v>
      </c>
      <c r="Q1421" s="217">
        <v>1.9461077844311401</v>
      </c>
      <c r="R1421" s="217">
        <v>1.9461077844311401</v>
      </c>
      <c r="S1421" s="217">
        <v>0</v>
      </c>
      <c r="T1421" s="217">
        <v>1.9461077844311401</v>
      </c>
      <c r="U1421" s="217">
        <v>1.9461077844311401</v>
      </c>
      <c r="V1421" s="217">
        <v>0</v>
      </c>
      <c r="W1421" s="217">
        <v>1.9461077844311401</v>
      </c>
      <c r="X1421" s="217">
        <v>1.9461077844311401</v>
      </c>
      <c r="Y1421" s="217">
        <v>0</v>
      </c>
    </row>
    <row r="1422" spans="2:25">
      <c r="B1422" s="217" t="s">
        <v>1590</v>
      </c>
      <c r="C1422" s="217" t="s">
        <v>169</v>
      </c>
      <c r="D1422" s="217" t="s">
        <v>15</v>
      </c>
      <c r="E1422" s="217" t="s">
        <v>88</v>
      </c>
      <c r="F1422" s="217" t="s">
        <v>5</v>
      </c>
      <c r="G1422" s="217" t="s">
        <v>13</v>
      </c>
      <c r="H1422" s="217" t="s">
        <v>170</v>
      </c>
      <c r="I1422" s="217">
        <v>0</v>
      </c>
      <c r="J1422" s="217">
        <v>0</v>
      </c>
      <c r="K1422" s="217">
        <v>0</v>
      </c>
      <c r="L1422" s="217">
        <v>15</v>
      </c>
      <c r="M1422" s="217">
        <v>247.252611201153</v>
      </c>
      <c r="N1422" s="217">
        <v>0</v>
      </c>
      <c r="O1422" s="217">
        <v>0</v>
      </c>
      <c r="P1422" s="217">
        <v>0</v>
      </c>
      <c r="Q1422" s="217">
        <v>0</v>
      </c>
      <c r="R1422" s="217">
        <v>0</v>
      </c>
      <c r="S1422" s="217">
        <v>0</v>
      </c>
      <c r="T1422" s="217">
        <v>0</v>
      </c>
      <c r="U1422" s="217">
        <v>0</v>
      </c>
      <c r="V1422" s="217">
        <v>0</v>
      </c>
      <c r="W1422" s="217">
        <v>0</v>
      </c>
      <c r="X1422" s="217">
        <v>0</v>
      </c>
      <c r="Y1422" s="217">
        <v>0</v>
      </c>
    </row>
    <row r="1423" spans="2:25">
      <c r="B1423" s="217" t="s">
        <v>1591</v>
      </c>
      <c r="C1423" s="217" t="s">
        <v>169</v>
      </c>
      <c r="D1423" s="217" t="s">
        <v>15</v>
      </c>
      <c r="E1423" s="217" t="s">
        <v>88</v>
      </c>
      <c r="F1423" s="217" t="s">
        <v>5</v>
      </c>
      <c r="G1423" s="217" t="s">
        <v>13</v>
      </c>
      <c r="H1423" s="217" t="s">
        <v>172</v>
      </c>
      <c r="I1423" s="217">
        <v>5</v>
      </c>
      <c r="J1423" s="217">
        <v>5</v>
      </c>
      <c r="K1423" s="217">
        <v>0</v>
      </c>
      <c r="L1423" s="217">
        <v>11</v>
      </c>
      <c r="M1423" s="217">
        <v>461.68512515757197</v>
      </c>
      <c r="N1423" s="217">
        <v>10.8298919058601</v>
      </c>
      <c r="O1423" s="217">
        <v>10.8298919058601</v>
      </c>
      <c r="P1423" s="217">
        <v>0</v>
      </c>
      <c r="Q1423" s="217">
        <v>10.8298919058601</v>
      </c>
      <c r="R1423" s="217">
        <v>10.8298919058601</v>
      </c>
      <c r="S1423" s="217">
        <v>0</v>
      </c>
      <c r="T1423" s="217">
        <v>10.8298919058601</v>
      </c>
      <c r="U1423" s="217">
        <v>10.8298919058601</v>
      </c>
      <c r="V1423" s="217">
        <v>0</v>
      </c>
      <c r="W1423" s="217">
        <v>10.8298919058601</v>
      </c>
      <c r="X1423" s="217">
        <v>10.8298919058601</v>
      </c>
      <c r="Y1423" s="217">
        <v>0</v>
      </c>
    </row>
    <row r="1424" spans="2:25">
      <c r="B1424" s="217" t="s">
        <v>1592</v>
      </c>
      <c r="C1424" s="217" t="s">
        <v>169</v>
      </c>
      <c r="D1424" s="217" t="s">
        <v>15</v>
      </c>
      <c r="E1424" s="217" t="s">
        <v>88</v>
      </c>
      <c r="F1424" s="217" t="s">
        <v>5</v>
      </c>
      <c r="G1424" s="217" t="s">
        <v>13</v>
      </c>
      <c r="H1424" s="217" t="s">
        <v>174</v>
      </c>
      <c r="I1424" s="217">
        <v>1</v>
      </c>
      <c r="J1424" s="217">
        <v>1</v>
      </c>
      <c r="K1424" s="217">
        <v>0</v>
      </c>
      <c r="L1424" s="217">
        <v>9</v>
      </c>
      <c r="M1424" s="217">
        <v>732.13218080316904</v>
      </c>
      <c r="N1424" s="217">
        <v>1.3658735761389</v>
      </c>
      <c r="O1424" s="217">
        <v>1.3658735761389</v>
      </c>
      <c r="P1424" s="217">
        <v>0</v>
      </c>
      <c r="Q1424" s="217">
        <v>1.3658735761389</v>
      </c>
      <c r="R1424" s="217">
        <v>1.3658735761389</v>
      </c>
      <c r="S1424" s="217">
        <v>0</v>
      </c>
      <c r="T1424" s="217">
        <v>1.3658735761389</v>
      </c>
      <c r="U1424" s="217">
        <v>1.3658735761389</v>
      </c>
      <c r="V1424" s="217">
        <v>0</v>
      </c>
      <c r="W1424" s="217">
        <v>1.3658735761389</v>
      </c>
      <c r="X1424" s="217">
        <v>1.3658735761389</v>
      </c>
      <c r="Y1424" s="217">
        <v>0</v>
      </c>
    </row>
    <row r="1425" spans="2:25">
      <c r="B1425" s="217" t="s">
        <v>1593</v>
      </c>
      <c r="C1425" s="217" t="s">
        <v>169</v>
      </c>
      <c r="D1425" s="217" t="s">
        <v>15</v>
      </c>
      <c r="E1425" s="217" t="s">
        <v>88</v>
      </c>
      <c r="F1425" s="217" t="s">
        <v>5</v>
      </c>
      <c r="G1425" s="217" t="s">
        <v>13</v>
      </c>
      <c r="H1425" s="217" t="s">
        <v>176</v>
      </c>
      <c r="I1425" s="217">
        <v>7</v>
      </c>
      <c r="J1425" s="217">
        <v>6</v>
      </c>
      <c r="K1425" s="217">
        <v>1</v>
      </c>
      <c r="L1425" s="217">
        <v>48</v>
      </c>
      <c r="M1425" s="217">
        <v>2014.7841256978199</v>
      </c>
      <c r="N1425" s="217">
        <v>3.4743176257533501</v>
      </c>
      <c r="O1425" s="217">
        <v>2.97798653636002</v>
      </c>
      <c r="P1425" s="217">
        <v>0.49633108939333598</v>
      </c>
      <c r="Q1425" s="217">
        <v>3.4743176257533501</v>
      </c>
      <c r="R1425" s="217">
        <v>2.97798653636002</v>
      </c>
      <c r="S1425" s="217">
        <v>0.49633108939333598</v>
      </c>
      <c r="T1425" s="217">
        <v>3.4743176257533501</v>
      </c>
      <c r="U1425" s="217">
        <v>2.97798653636002</v>
      </c>
      <c r="V1425" s="217">
        <v>0.49633108939333598</v>
      </c>
      <c r="W1425" s="217">
        <v>3.4743176257533501</v>
      </c>
      <c r="X1425" s="217">
        <v>2.97798653636002</v>
      </c>
      <c r="Y1425" s="217">
        <v>0.49633108939333598</v>
      </c>
    </row>
    <row r="1426" spans="2:25">
      <c r="B1426" s="217" t="s">
        <v>1594</v>
      </c>
      <c r="C1426" s="217" t="s">
        <v>169</v>
      </c>
      <c r="D1426" s="217" t="s">
        <v>15</v>
      </c>
      <c r="E1426" s="217" t="s">
        <v>88</v>
      </c>
      <c r="F1426" s="217" t="s">
        <v>5</v>
      </c>
      <c r="G1426" s="217" t="s">
        <v>13</v>
      </c>
      <c r="H1426" s="217" t="s">
        <v>178</v>
      </c>
      <c r="I1426" s="217">
        <v>25</v>
      </c>
      <c r="J1426" s="217">
        <v>25</v>
      </c>
      <c r="K1426" s="217">
        <v>0</v>
      </c>
      <c r="L1426" s="217">
        <v>312</v>
      </c>
      <c r="M1426" s="217">
        <v>9974.1459571402793</v>
      </c>
      <c r="N1426" s="217">
        <v>2.5064802648193698</v>
      </c>
      <c r="O1426" s="217">
        <v>2.5064802648193698</v>
      </c>
      <c r="P1426" s="217">
        <v>0</v>
      </c>
      <c r="Q1426" s="217">
        <v>2.5064802648193698</v>
      </c>
      <c r="R1426" s="217">
        <v>2.5064802648193698</v>
      </c>
      <c r="S1426" s="217">
        <v>0</v>
      </c>
      <c r="T1426" s="217">
        <v>2.5064802648193698</v>
      </c>
      <c r="U1426" s="217">
        <v>2.5064802648193698</v>
      </c>
      <c r="V1426" s="217">
        <v>0</v>
      </c>
      <c r="W1426" s="217">
        <v>2.5064802648193698</v>
      </c>
      <c r="X1426" s="217">
        <v>2.5064802648193698</v>
      </c>
      <c r="Y1426" s="217">
        <v>0</v>
      </c>
    </row>
    <row r="1427" spans="2:25">
      <c r="B1427" s="217" t="s">
        <v>1595</v>
      </c>
      <c r="C1427" s="217" t="s">
        <v>169</v>
      </c>
      <c r="D1427" s="217" t="s">
        <v>15</v>
      </c>
      <c r="E1427" s="217" t="s">
        <v>88</v>
      </c>
      <c r="F1427" s="217" t="s">
        <v>5</v>
      </c>
      <c r="G1427" s="217" t="s">
        <v>13</v>
      </c>
      <c r="H1427" s="217" t="s">
        <v>5</v>
      </c>
      <c r="I1427" s="217">
        <v>38</v>
      </c>
      <c r="J1427" s="217">
        <v>37</v>
      </c>
      <c r="K1427" s="217">
        <v>1</v>
      </c>
      <c r="L1427" s="217">
        <v>395</v>
      </c>
      <c r="M1427" s="217">
        <v>13430</v>
      </c>
      <c r="N1427" s="217">
        <v>2.8294862248696901</v>
      </c>
      <c r="O1427" s="217">
        <v>2.7550260610573298</v>
      </c>
      <c r="P1427" s="217">
        <v>7.4460163812360397E-2</v>
      </c>
      <c r="Q1427" s="217">
        <v>2.8294862248696901</v>
      </c>
      <c r="R1427" s="217">
        <v>2.7550260610573298</v>
      </c>
      <c r="S1427" s="217">
        <v>7.4460163812360397E-2</v>
      </c>
      <c r="T1427" s="217">
        <v>2.8294862248696901</v>
      </c>
      <c r="U1427" s="217">
        <v>2.7550260610573298</v>
      </c>
      <c r="V1427" s="217">
        <v>7.4460163812360397E-2</v>
      </c>
      <c r="W1427" s="217">
        <v>2.8294862248696901</v>
      </c>
      <c r="X1427" s="217">
        <v>2.7550260610573298</v>
      </c>
      <c r="Y1427" s="217">
        <v>7.4460163812360397E-2</v>
      </c>
    </row>
    <row r="1428" spans="2:25">
      <c r="B1428" s="217" t="s">
        <v>1596</v>
      </c>
      <c r="C1428" s="217" t="s">
        <v>169</v>
      </c>
      <c r="D1428" s="217" t="s">
        <v>15</v>
      </c>
      <c r="E1428" s="217" t="s">
        <v>88</v>
      </c>
      <c r="F1428" s="217" t="s">
        <v>12</v>
      </c>
      <c r="G1428" s="217" t="s">
        <v>5</v>
      </c>
      <c r="H1428" s="217" t="s">
        <v>170</v>
      </c>
      <c r="I1428" s="217">
        <v>11</v>
      </c>
      <c r="J1428" s="217">
        <v>10</v>
      </c>
      <c r="K1428" s="217">
        <v>1</v>
      </c>
      <c r="L1428" s="217">
        <v>29</v>
      </c>
      <c r="M1428" s="217">
        <v>1942.49849067285</v>
      </c>
      <c r="N1428" s="217">
        <v>5.6628100628226301</v>
      </c>
      <c r="O1428" s="217">
        <v>5.1480091480205701</v>
      </c>
      <c r="P1428" s="217">
        <v>0.51480091480205703</v>
      </c>
      <c r="Q1428" s="217">
        <v>5.6628100628226301</v>
      </c>
      <c r="R1428" s="217">
        <v>5.1480091480205701</v>
      </c>
      <c r="S1428" s="217">
        <v>0.51480091480205703</v>
      </c>
      <c r="T1428" s="217">
        <v>5.6628100628226301</v>
      </c>
      <c r="U1428" s="217">
        <v>5.1480091480205701</v>
      </c>
      <c r="V1428" s="217">
        <v>0.51480091480205703</v>
      </c>
      <c r="W1428" s="217">
        <v>5.6628100628226301</v>
      </c>
      <c r="X1428" s="217">
        <v>5.1480091480205701</v>
      </c>
      <c r="Y1428" s="217">
        <v>0.51480091480205703</v>
      </c>
    </row>
    <row r="1429" spans="2:25">
      <c r="B1429" s="217" t="s">
        <v>1597</v>
      </c>
      <c r="C1429" s="217" t="s">
        <v>169</v>
      </c>
      <c r="D1429" s="217" t="s">
        <v>15</v>
      </c>
      <c r="E1429" s="217" t="s">
        <v>88</v>
      </c>
      <c r="F1429" s="217" t="s">
        <v>12</v>
      </c>
      <c r="G1429" s="217" t="s">
        <v>5</v>
      </c>
      <c r="H1429" s="217" t="s">
        <v>172</v>
      </c>
      <c r="I1429" s="217">
        <v>21</v>
      </c>
      <c r="J1429" s="217">
        <v>21</v>
      </c>
      <c r="K1429" s="217">
        <v>0</v>
      </c>
      <c r="L1429" s="217">
        <v>39</v>
      </c>
      <c r="M1429" s="217">
        <v>2477.8966426279299</v>
      </c>
      <c r="N1429" s="217">
        <v>8.4749297604796308</v>
      </c>
      <c r="O1429" s="217">
        <v>8.4749297604796308</v>
      </c>
      <c r="P1429" s="217">
        <v>0</v>
      </c>
      <c r="Q1429" s="217">
        <v>8.4749297604796308</v>
      </c>
      <c r="R1429" s="217">
        <v>8.4749297604796308</v>
      </c>
      <c r="S1429" s="217">
        <v>0</v>
      </c>
      <c r="T1429" s="217">
        <v>8.4749297604796308</v>
      </c>
      <c r="U1429" s="217">
        <v>8.4749297604796308</v>
      </c>
      <c r="V1429" s="217">
        <v>0</v>
      </c>
      <c r="W1429" s="217">
        <v>8.4749297604796308</v>
      </c>
      <c r="X1429" s="217">
        <v>8.4749297604796308</v>
      </c>
      <c r="Y1429" s="217">
        <v>0</v>
      </c>
    </row>
    <row r="1430" spans="2:25">
      <c r="B1430" s="217" t="s">
        <v>1598</v>
      </c>
      <c r="C1430" s="217" t="s">
        <v>169</v>
      </c>
      <c r="D1430" s="217" t="s">
        <v>15</v>
      </c>
      <c r="E1430" s="217" t="s">
        <v>88</v>
      </c>
      <c r="F1430" s="217" t="s">
        <v>12</v>
      </c>
      <c r="G1430" s="217" t="s">
        <v>5</v>
      </c>
      <c r="H1430" s="217" t="s">
        <v>174</v>
      </c>
      <c r="I1430" s="217">
        <v>11</v>
      </c>
      <c r="J1430" s="217">
        <v>11</v>
      </c>
      <c r="K1430" s="217">
        <v>0</v>
      </c>
      <c r="L1430" s="217">
        <v>22</v>
      </c>
      <c r="M1430" s="217">
        <v>2458.86645471663</v>
      </c>
      <c r="N1430" s="217">
        <v>4.4736061118324102</v>
      </c>
      <c r="O1430" s="217">
        <v>4.4736061118324102</v>
      </c>
      <c r="P1430" s="217">
        <v>0</v>
      </c>
      <c r="Q1430" s="217">
        <v>4.4736061118324102</v>
      </c>
      <c r="R1430" s="217">
        <v>4.4736061118324102</v>
      </c>
      <c r="S1430" s="217">
        <v>0</v>
      </c>
      <c r="T1430" s="217">
        <v>4.4736061118324102</v>
      </c>
      <c r="U1430" s="217">
        <v>4.4736061118324102</v>
      </c>
      <c r="V1430" s="217">
        <v>0</v>
      </c>
      <c r="W1430" s="217">
        <v>4.4736061118324102</v>
      </c>
      <c r="X1430" s="217">
        <v>4.4736061118324102</v>
      </c>
      <c r="Y1430" s="217">
        <v>0</v>
      </c>
    </row>
    <row r="1431" spans="2:25">
      <c r="B1431" s="217" t="s">
        <v>1599</v>
      </c>
      <c r="C1431" s="217" t="s">
        <v>169</v>
      </c>
      <c r="D1431" s="217" t="s">
        <v>15</v>
      </c>
      <c r="E1431" s="217" t="s">
        <v>88</v>
      </c>
      <c r="F1431" s="217" t="s">
        <v>12</v>
      </c>
      <c r="G1431" s="217" t="s">
        <v>5</v>
      </c>
      <c r="H1431" s="217" t="s">
        <v>176</v>
      </c>
      <c r="I1431" s="217">
        <v>22</v>
      </c>
      <c r="J1431" s="217">
        <v>21</v>
      </c>
      <c r="K1431" s="217">
        <v>1</v>
      </c>
      <c r="L1431" s="217">
        <v>71</v>
      </c>
      <c r="M1431" s="217">
        <v>3330.1211879221901</v>
      </c>
      <c r="N1431" s="217">
        <v>6.6063661826453703</v>
      </c>
      <c r="O1431" s="217">
        <v>6.3060768107069496</v>
      </c>
      <c r="P1431" s="217">
        <v>0.30028937193842598</v>
      </c>
      <c r="Q1431" s="217">
        <v>6.6063661826453703</v>
      </c>
      <c r="R1431" s="217">
        <v>6.3060768107069496</v>
      </c>
      <c r="S1431" s="217">
        <v>0.30028937193842598</v>
      </c>
      <c r="T1431" s="217">
        <v>6.6063661826453703</v>
      </c>
      <c r="U1431" s="217">
        <v>6.3060768107069496</v>
      </c>
      <c r="V1431" s="217">
        <v>0.30028937193842598</v>
      </c>
      <c r="W1431" s="217">
        <v>6.6063661826453703</v>
      </c>
      <c r="X1431" s="217">
        <v>6.3060768107069496</v>
      </c>
      <c r="Y1431" s="217">
        <v>0.30028937193842598</v>
      </c>
    </row>
    <row r="1432" spans="2:25">
      <c r="B1432" s="217" t="s">
        <v>1600</v>
      </c>
      <c r="C1432" s="217" t="s">
        <v>169</v>
      </c>
      <c r="D1432" s="217" t="s">
        <v>15</v>
      </c>
      <c r="E1432" s="217" t="s">
        <v>88</v>
      </c>
      <c r="F1432" s="217" t="s">
        <v>12</v>
      </c>
      <c r="G1432" s="217" t="s">
        <v>5</v>
      </c>
      <c r="H1432" s="217" t="s">
        <v>178</v>
      </c>
      <c r="I1432" s="217">
        <v>44</v>
      </c>
      <c r="J1432" s="217">
        <v>44</v>
      </c>
      <c r="K1432" s="217">
        <v>0</v>
      </c>
      <c r="L1432" s="217">
        <v>191</v>
      </c>
      <c r="M1432" s="217">
        <v>9250.6172240603992</v>
      </c>
      <c r="N1432" s="217">
        <v>4.7564393741812401</v>
      </c>
      <c r="O1432" s="217">
        <v>4.7564393741812401</v>
      </c>
      <c r="P1432" s="217">
        <v>0</v>
      </c>
      <c r="Q1432" s="217">
        <v>4.7564393741812401</v>
      </c>
      <c r="R1432" s="217">
        <v>4.7564393741812401</v>
      </c>
      <c r="S1432" s="217">
        <v>0</v>
      </c>
      <c r="T1432" s="217">
        <v>4.7564393741812401</v>
      </c>
      <c r="U1432" s="217">
        <v>4.7564393741812401</v>
      </c>
      <c r="V1432" s="217">
        <v>0</v>
      </c>
      <c r="W1432" s="217">
        <v>4.7564393741812401</v>
      </c>
      <c r="X1432" s="217">
        <v>4.7564393741812401</v>
      </c>
      <c r="Y1432" s="217">
        <v>0</v>
      </c>
    </row>
    <row r="1433" spans="2:25">
      <c r="B1433" s="217" t="s">
        <v>1601</v>
      </c>
      <c r="C1433" s="217" t="s">
        <v>169</v>
      </c>
      <c r="D1433" s="217" t="s">
        <v>15</v>
      </c>
      <c r="E1433" s="217" t="s">
        <v>88</v>
      </c>
      <c r="F1433" s="217" t="s">
        <v>12</v>
      </c>
      <c r="G1433" s="217" t="s">
        <v>5</v>
      </c>
      <c r="H1433" s="217" t="s">
        <v>5</v>
      </c>
      <c r="I1433" s="217">
        <v>109</v>
      </c>
      <c r="J1433" s="217">
        <v>107</v>
      </c>
      <c r="K1433" s="217">
        <v>2</v>
      </c>
      <c r="L1433" s="217">
        <v>352</v>
      </c>
      <c r="M1433" s="217">
        <v>19460</v>
      </c>
      <c r="N1433" s="217">
        <v>5.6012332990750302</v>
      </c>
      <c r="O1433" s="217">
        <v>5.4984583761562202</v>
      </c>
      <c r="P1433" s="217">
        <v>0.10277492291880801</v>
      </c>
      <c r="Q1433" s="217">
        <v>5.6012332990750302</v>
      </c>
      <c r="R1433" s="217">
        <v>5.4984583761562202</v>
      </c>
      <c r="S1433" s="217">
        <v>0.10277492291880801</v>
      </c>
      <c r="T1433" s="217">
        <v>5.6012332990750302</v>
      </c>
      <c r="U1433" s="217">
        <v>5.4984583761562202</v>
      </c>
      <c r="V1433" s="217">
        <v>0.10277492291880801</v>
      </c>
      <c r="W1433" s="217">
        <v>5.6012332990750302</v>
      </c>
      <c r="X1433" s="217">
        <v>5.4984583761562202</v>
      </c>
      <c r="Y1433" s="217">
        <v>0.10277492291880801</v>
      </c>
    </row>
    <row r="1434" spans="2:25">
      <c r="B1434" s="217" t="s">
        <v>1602</v>
      </c>
      <c r="C1434" s="217" t="s">
        <v>169</v>
      </c>
      <c r="D1434" s="217" t="s">
        <v>15</v>
      </c>
      <c r="E1434" s="217" t="s">
        <v>88</v>
      </c>
      <c r="F1434" s="217" t="s">
        <v>9</v>
      </c>
      <c r="G1434" s="217" t="s">
        <v>5</v>
      </c>
      <c r="H1434" s="217" t="s">
        <v>170</v>
      </c>
      <c r="I1434" s="217">
        <v>2</v>
      </c>
      <c r="J1434" s="217">
        <v>2</v>
      </c>
      <c r="K1434" s="217">
        <v>0</v>
      </c>
      <c r="L1434" s="217">
        <v>60</v>
      </c>
      <c r="M1434" s="217">
        <v>1969.66825567364</v>
      </c>
      <c r="N1434" s="217">
        <v>1.0153994177643799</v>
      </c>
      <c r="O1434" s="217">
        <v>1.0153994177643799</v>
      </c>
      <c r="P1434" s="217">
        <v>0</v>
      </c>
      <c r="Q1434" s="217">
        <v>1.0153994177643799</v>
      </c>
      <c r="R1434" s="217">
        <v>1.0153994177643799</v>
      </c>
      <c r="S1434" s="217">
        <v>0</v>
      </c>
      <c r="T1434" s="217">
        <v>1.0153994177643799</v>
      </c>
      <c r="U1434" s="217">
        <v>1.0153994177643799</v>
      </c>
      <c r="V1434" s="217">
        <v>0</v>
      </c>
      <c r="W1434" s="217">
        <v>1.0153994177643799</v>
      </c>
      <c r="X1434" s="217">
        <v>1.0153994177643799</v>
      </c>
      <c r="Y1434" s="217">
        <v>0</v>
      </c>
    </row>
    <row r="1435" spans="2:25">
      <c r="B1435" s="217" t="s">
        <v>1603</v>
      </c>
      <c r="C1435" s="217" t="s">
        <v>169</v>
      </c>
      <c r="D1435" s="217" t="s">
        <v>15</v>
      </c>
      <c r="E1435" s="217" t="s">
        <v>88</v>
      </c>
      <c r="F1435" s="217" t="s">
        <v>9</v>
      </c>
      <c r="G1435" s="217" t="s">
        <v>5</v>
      </c>
      <c r="H1435" s="217" t="s">
        <v>172</v>
      </c>
      <c r="I1435" s="217">
        <v>5</v>
      </c>
      <c r="J1435" s="217">
        <v>5</v>
      </c>
      <c r="K1435" s="217">
        <v>0</v>
      </c>
      <c r="L1435" s="217">
        <v>70</v>
      </c>
      <c r="M1435" s="217">
        <v>2517.3600899523099</v>
      </c>
      <c r="N1435" s="217">
        <v>1.98620770224998</v>
      </c>
      <c r="O1435" s="217">
        <v>1.98620770224998</v>
      </c>
      <c r="P1435" s="217">
        <v>0</v>
      </c>
      <c r="Q1435" s="217">
        <v>1.98620770224998</v>
      </c>
      <c r="R1435" s="217">
        <v>1.98620770224998</v>
      </c>
      <c r="S1435" s="217">
        <v>0</v>
      </c>
      <c r="T1435" s="217">
        <v>1.98620770224998</v>
      </c>
      <c r="U1435" s="217">
        <v>1.98620770224998</v>
      </c>
      <c r="V1435" s="217">
        <v>0</v>
      </c>
      <c r="W1435" s="217">
        <v>1.98620770224998</v>
      </c>
      <c r="X1435" s="217">
        <v>1.98620770224998</v>
      </c>
      <c r="Y1435" s="217">
        <v>0</v>
      </c>
    </row>
    <row r="1436" spans="2:25">
      <c r="B1436" s="217" t="s">
        <v>1604</v>
      </c>
      <c r="C1436" s="217" t="s">
        <v>169</v>
      </c>
      <c r="D1436" s="217" t="s">
        <v>15</v>
      </c>
      <c r="E1436" s="217" t="s">
        <v>88</v>
      </c>
      <c r="F1436" s="217" t="s">
        <v>9</v>
      </c>
      <c r="G1436" s="217" t="s">
        <v>5</v>
      </c>
      <c r="H1436" s="217" t="s">
        <v>174</v>
      </c>
      <c r="I1436" s="217">
        <v>3</v>
      </c>
      <c r="J1436" s="217">
        <v>2</v>
      </c>
      <c r="K1436" s="217">
        <v>1</v>
      </c>
      <c r="L1436" s="217">
        <v>61</v>
      </c>
      <c r="M1436" s="217">
        <v>2737.9170812603702</v>
      </c>
      <c r="N1436" s="217">
        <v>1.0957234682282599</v>
      </c>
      <c r="O1436" s="217">
        <v>0.73048231215217296</v>
      </c>
      <c r="P1436" s="217">
        <v>0.36524115607608598</v>
      </c>
      <c r="Q1436" s="217">
        <v>1.0957234682282599</v>
      </c>
      <c r="R1436" s="217">
        <v>0.73048231215217296</v>
      </c>
      <c r="S1436" s="217">
        <v>0.36524115607608598</v>
      </c>
      <c r="T1436" s="217">
        <v>1.0957234682282599</v>
      </c>
      <c r="U1436" s="217">
        <v>0.73048231215217296</v>
      </c>
      <c r="V1436" s="217">
        <v>0.36524115607608598</v>
      </c>
      <c r="W1436" s="217">
        <v>1.0957234682282599</v>
      </c>
      <c r="X1436" s="217">
        <v>0.73048231215217296</v>
      </c>
      <c r="Y1436" s="217">
        <v>0.36524115607608598</v>
      </c>
    </row>
    <row r="1437" spans="2:25">
      <c r="B1437" s="217" t="s">
        <v>1605</v>
      </c>
      <c r="C1437" s="217" t="s">
        <v>169</v>
      </c>
      <c r="D1437" s="217" t="s">
        <v>15</v>
      </c>
      <c r="E1437" s="217" t="s">
        <v>88</v>
      </c>
      <c r="F1437" s="217" t="s">
        <v>9</v>
      </c>
      <c r="G1437" s="217" t="s">
        <v>5</v>
      </c>
      <c r="H1437" s="217" t="s">
        <v>176</v>
      </c>
      <c r="I1437" s="217">
        <v>8</v>
      </c>
      <c r="J1437" s="217">
        <v>8</v>
      </c>
      <c r="K1437" s="217">
        <v>0</v>
      </c>
      <c r="L1437" s="217">
        <v>92</v>
      </c>
      <c r="M1437" s="217">
        <v>3761.3546066683398</v>
      </c>
      <c r="N1437" s="217">
        <v>2.12689332343649</v>
      </c>
      <c r="O1437" s="217">
        <v>2.12689332343649</v>
      </c>
      <c r="P1437" s="217">
        <v>0</v>
      </c>
      <c r="Q1437" s="217">
        <v>2.12689332343649</v>
      </c>
      <c r="R1437" s="217">
        <v>2.12689332343649</v>
      </c>
      <c r="S1437" s="217">
        <v>0</v>
      </c>
      <c r="T1437" s="217">
        <v>2.12689332343649</v>
      </c>
      <c r="U1437" s="217">
        <v>2.12689332343649</v>
      </c>
      <c r="V1437" s="217">
        <v>0</v>
      </c>
      <c r="W1437" s="217">
        <v>2.12689332343649</v>
      </c>
      <c r="X1437" s="217">
        <v>2.12689332343649</v>
      </c>
      <c r="Y1437" s="217">
        <v>0</v>
      </c>
    </row>
    <row r="1438" spans="2:25">
      <c r="B1438" s="217" t="s">
        <v>1606</v>
      </c>
      <c r="C1438" s="217" t="s">
        <v>169</v>
      </c>
      <c r="D1438" s="217" t="s">
        <v>15</v>
      </c>
      <c r="E1438" s="217" t="s">
        <v>88</v>
      </c>
      <c r="F1438" s="217" t="s">
        <v>9</v>
      </c>
      <c r="G1438" s="217" t="s">
        <v>5</v>
      </c>
      <c r="H1438" s="217" t="s">
        <v>178</v>
      </c>
      <c r="I1438" s="217">
        <v>35</v>
      </c>
      <c r="J1438" s="217">
        <v>33</v>
      </c>
      <c r="K1438" s="217">
        <v>2</v>
      </c>
      <c r="L1438" s="217">
        <v>367</v>
      </c>
      <c r="M1438" s="217">
        <v>9743.6999664453397</v>
      </c>
      <c r="N1438" s="217">
        <v>3.5920646284810198</v>
      </c>
      <c r="O1438" s="217">
        <v>3.3868037925678198</v>
      </c>
      <c r="P1438" s="217">
        <v>0.20526083591320099</v>
      </c>
      <c r="Q1438" s="217">
        <v>3.5920646284810198</v>
      </c>
      <c r="R1438" s="217">
        <v>3.3868037925678198</v>
      </c>
      <c r="S1438" s="217">
        <v>0.20526083591320099</v>
      </c>
      <c r="T1438" s="217">
        <v>3.5920646284810198</v>
      </c>
      <c r="U1438" s="217">
        <v>3.3868037925678198</v>
      </c>
      <c r="V1438" s="217">
        <v>0.20526083591320099</v>
      </c>
      <c r="W1438" s="217">
        <v>3.5920646284810198</v>
      </c>
      <c r="X1438" s="217">
        <v>3.3868037925678198</v>
      </c>
      <c r="Y1438" s="217">
        <v>0.20526083591320099</v>
      </c>
    </row>
    <row r="1439" spans="2:25">
      <c r="B1439" s="217" t="s">
        <v>1607</v>
      </c>
      <c r="C1439" s="217" t="s">
        <v>169</v>
      </c>
      <c r="D1439" s="217" t="s">
        <v>15</v>
      </c>
      <c r="E1439" s="217" t="s">
        <v>88</v>
      </c>
      <c r="F1439" s="217" t="s">
        <v>9</v>
      </c>
      <c r="G1439" s="217" t="s">
        <v>5</v>
      </c>
      <c r="H1439" s="217" t="s">
        <v>5</v>
      </c>
      <c r="I1439" s="217">
        <v>53</v>
      </c>
      <c r="J1439" s="217">
        <v>50</v>
      </c>
      <c r="K1439" s="217">
        <v>3</v>
      </c>
      <c r="L1439" s="217">
        <v>650</v>
      </c>
      <c r="M1439" s="217">
        <v>20730</v>
      </c>
      <c r="N1439" s="217">
        <v>2.5566811384467001</v>
      </c>
      <c r="O1439" s="217">
        <v>2.4119633381572601</v>
      </c>
      <c r="P1439" s="217">
        <v>0.14471780028943601</v>
      </c>
      <c r="Q1439" s="217">
        <v>2.5566811384467001</v>
      </c>
      <c r="R1439" s="217">
        <v>2.4119633381572601</v>
      </c>
      <c r="S1439" s="217">
        <v>0.14471780028943601</v>
      </c>
      <c r="T1439" s="217">
        <v>2.5566811384467001</v>
      </c>
      <c r="U1439" s="217">
        <v>2.4119633381572601</v>
      </c>
      <c r="V1439" s="217">
        <v>0.14471780028943601</v>
      </c>
      <c r="W1439" s="217">
        <v>2.5566811384467001</v>
      </c>
      <c r="X1439" s="217">
        <v>2.4119633381572601</v>
      </c>
      <c r="Y1439" s="217">
        <v>0.14471780028943601</v>
      </c>
    </row>
    <row r="1440" spans="2:25">
      <c r="B1440" s="217" t="s">
        <v>1608</v>
      </c>
      <c r="C1440" s="217" t="s">
        <v>169</v>
      </c>
      <c r="D1440" s="217" t="s">
        <v>15</v>
      </c>
      <c r="E1440" s="217" t="s">
        <v>88</v>
      </c>
      <c r="F1440" s="217" t="s">
        <v>5</v>
      </c>
      <c r="G1440" s="217" t="s">
        <v>5</v>
      </c>
      <c r="H1440" s="217" t="s">
        <v>170</v>
      </c>
      <c r="I1440" s="217">
        <v>13</v>
      </c>
      <c r="J1440" s="217">
        <v>12</v>
      </c>
      <c r="K1440" s="217">
        <v>1</v>
      </c>
      <c r="L1440" s="217">
        <v>89</v>
      </c>
      <c r="M1440" s="217">
        <v>3912.1667463464901</v>
      </c>
      <c r="N1440" s="217">
        <v>3.3229667452545302</v>
      </c>
      <c r="O1440" s="217">
        <v>3.0673539186964902</v>
      </c>
      <c r="P1440" s="217">
        <v>0.25561282655804002</v>
      </c>
      <c r="Q1440" s="217">
        <v>3.3229667452545302</v>
      </c>
      <c r="R1440" s="217">
        <v>3.0673539186964902</v>
      </c>
      <c r="S1440" s="217">
        <v>0.25561282655804002</v>
      </c>
      <c r="T1440" s="217">
        <v>3.3229667452545302</v>
      </c>
      <c r="U1440" s="217">
        <v>3.0673539186964902</v>
      </c>
      <c r="V1440" s="217">
        <v>0.25561282655804002</v>
      </c>
      <c r="W1440" s="217">
        <v>3.3229667452545302</v>
      </c>
      <c r="X1440" s="217">
        <v>3.0673539186964902</v>
      </c>
      <c r="Y1440" s="217">
        <v>0.25561282655804002</v>
      </c>
    </row>
    <row r="1441" spans="2:25">
      <c r="B1441" s="217" t="s">
        <v>1609</v>
      </c>
      <c r="C1441" s="217" t="s">
        <v>169</v>
      </c>
      <c r="D1441" s="217" t="s">
        <v>15</v>
      </c>
      <c r="E1441" s="217" t="s">
        <v>88</v>
      </c>
      <c r="F1441" s="217" t="s">
        <v>5</v>
      </c>
      <c r="G1441" s="217" t="s">
        <v>5</v>
      </c>
      <c r="H1441" s="217" t="s">
        <v>172</v>
      </c>
      <c r="I1441" s="217">
        <v>26</v>
      </c>
      <c r="J1441" s="217">
        <v>26</v>
      </c>
      <c r="K1441" s="217">
        <v>0</v>
      </c>
      <c r="L1441" s="217">
        <v>109</v>
      </c>
      <c r="M1441" s="217">
        <v>4995.2567325802402</v>
      </c>
      <c r="N1441" s="217">
        <v>5.2049376822660296</v>
      </c>
      <c r="O1441" s="217">
        <v>5.2049376822660296</v>
      </c>
      <c r="P1441" s="217">
        <v>0</v>
      </c>
      <c r="Q1441" s="217">
        <v>5.2049376822660296</v>
      </c>
      <c r="R1441" s="217">
        <v>5.2049376822660296</v>
      </c>
      <c r="S1441" s="217">
        <v>0</v>
      </c>
      <c r="T1441" s="217">
        <v>5.2049376822660296</v>
      </c>
      <c r="U1441" s="217">
        <v>5.2049376822660296</v>
      </c>
      <c r="V1441" s="217">
        <v>0</v>
      </c>
      <c r="W1441" s="217">
        <v>5.2049376822660296</v>
      </c>
      <c r="X1441" s="217">
        <v>5.2049376822660296</v>
      </c>
      <c r="Y1441" s="217">
        <v>0</v>
      </c>
    </row>
    <row r="1442" spans="2:25">
      <c r="B1442" s="217" t="s">
        <v>1610</v>
      </c>
      <c r="C1442" s="217" t="s">
        <v>169</v>
      </c>
      <c r="D1442" s="217" t="s">
        <v>15</v>
      </c>
      <c r="E1442" s="217" t="s">
        <v>88</v>
      </c>
      <c r="F1442" s="217" t="s">
        <v>5</v>
      </c>
      <c r="G1442" s="217" t="s">
        <v>5</v>
      </c>
      <c r="H1442" s="217" t="s">
        <v>174</v>
      </c>
      <c r="I1442" s="217">
        <v>14</v>
      </c>
      <c r="J1442" s="217">
        <v>13</v>
      </c>
      <c r="K1442" s="217">
        <v>1</v>
      </c>
      <c r="L1442" s="217">
        <v>83</v>
      </c>
      <c r="M1442" s="217">
        <v>5196.7835359769997</v>
      </c>
      <c r="N1442" s="217">
        <v>2.6939740520417899</v>
      </c>
      <c r="O1442" s="217">
        <v>2.5015473340388001</v>
      </c>
      <c r="P1442" s="217">
        <v>0.192426718002985</v>
      </c>
      <c r="Q1442" s="217">
        <v>2.6939740520417899</v>
      </c>
      <c r="R1442" s="217">
        <v>2.5015473340388001</v>
      </c>
      <c r="S1442" s="217">
        <v>0.192426718002985</v>
      </c>
      <c r="T1442" s="217">
        <v>2.6939740520417899</v>
      </c>
      <c r="U1442" s="217">
        <v>2.5015473340388001</v>
      </c>
      <c r="V1442" s="217">
        <v>0.192426718002985</v>
      </c>
      <c r="W1442" s="217">
        <v>2.6939740520417899</v>
      </c>
      <c r="X1442" s="217">
        <v>2.5015473340388001</v>
      </c>
      <c r="Y1442" s="217">
        <v>0.192426718002985</v>
      </c>
    </row>
    <row r="1443" spans="2:25">
      <c r="B1443" s="217" t="s">
        <v>1611</v>
      </c>
      <c r="C1443" s="217" t="s">
        <v>169</v>
      </c>
      <c r="D1443" s="217" t="s">
        <v>15</v>
      </c>
      <c r="E1443" s="217" t="s">
        <v>88</v>
      </c>
      <c r="F1443" s="217" t="s">
        <v>5</v>
      </c>
      <c r="G1443" s="217" t="s">
        <v>5</v>
      </c>
      <c r="H1443" s="217" t="s">
        <v>176</v>
      </c>
      <c r="I1443" s="217">
        <v>30</v>
      </c>
      <c r="J1443" s="217">
        <v>29</v>
      </c>
      <c r="K1443" s="217">
        <v>1</v>
      </c>
      <c r="L1443" s="217">
        <v>163</v>
      </c>
      <c r="M1443" s="217">
        <v>7091.4757945905303</v>
      </c>
      <c r="N1443" s="217">
        <v>4.2304311357706901</v>
      </c>
      <c r="O1443" s="217">
        <v>4.0894167645783304</v>
      </c>
      <c r="P1443" s="217">
        <v>0.14101437119235599</v>
      </c>
      <c r="Q1443" s="217">
        <v>4.2304311357706901</v>
      </c>
      <c r="R1443" s="217">
        <v>4.0894167645783304</v>
      </c>
      <c r="S1443" s="217">
        <v>0.14101437119235599</v>
      </c>
      <c r="T1443" s="217">
        <v>4.2304311357706901</v>
      </c>
      <c r="U1443" s="217">
        <v>4.0894167645783304</v>
      </c>
      <c r="V1443" s="217">
        <v>0.14101437119235599</v>
      </c>
      <c r="W1443" s="217">
        <v>4.2304311357706901</v>
      </c>
      <c r="X1443" s="217">
        <v>4.0894167645783304</v>
      </c>
      <c r="Y1443" s="217">
        <v>0.14101437119235599</v>
      </c>
    </row>
    <row r="1444" spans="2:25">
      <c r="B1444" s="217" t="s">
        <v>1612</v>
      </c>
      <c r="C1444" s="217" t="s">
        <v>169</v>
      </c>
      <c r="D1444" s="217" t="s">
        <v>15</v>
      </c>
      <c r="E1444" s="217" t="s">
        <v>88</v>
      </c>
      <c r="F1444" s="217" t="s">
        <v>5</v>
      </c>
      <c r="G1444" s="217" t="s">
        <v>5</v>
      </c>
      <c r="H1444" s="217" t="s">
        <v>178</v>
      </c>
      <c r="I1444" s="217">
        <v>79</v>
      </c>
      <c r="J1444" s="217">
        <v>77</v>
      </c>
      <c r="K1444" s="217">
        <v>2</v>
      </c>
      <c r="L1444" s="217">
        <v>558</v>
      </c>
      <c r="M1444" s="217">
        <v>18994.317190505699</v>
      </c>
      <c r="N1444" s="217">
        <v>4.1591387154200001</v>
      </c>
      <c r="O1444" s="217">
        <v>4.05384406439671</v>
      </c>
      <c r="P1444" s="217">
        <v>0.105294651023291</v>
      </c>
      <c r="Q1444" s="217">
        <v>4.1591387154200001</v>
      </c>
      <c r="R1444" s="217">
        <v>4.05384406439671</v>
      </c>
      <c r="S1444" s="217">
        <v>0.105294651023291</v>
      </c>
      <c r="T1444" s="217">
        <v>4.1591387154200001</v>
      </c>
      <c r="U1444" s="217">
        <v>4.05384406439671</v>
      </c>
      <c r="V1444" s="217">
        <v>0.105294651023291</v>
      </c>
      <c r="W1444" s="217">
        <v>4.1591387154200001</v>
      </c>
      <c r="X1444" s="217">
        <v>4.05384406439671</v>
      </c>
      <c r="Y1444" s="217">
        <v>0.105294651023291</v>
      </c>
    </row>
    <row r="1445" spans="2:25">
      <c r="B1445" s="217" t="s">
        <v>1613</v>
      </c>
      <c r="C1445" s="217" t="s">
        <v>169</v>
      </c>
      <c r="D1445" s="217" t="s">
        <v>15</v>
      </c>
      <c r="E1445" s="217" t="s">
        <v>88</v>
      </c>
      <c r="F1445" s="217" t="s">
        <v>5</v>
      </c>
      <c r="G1445" s="217" t="s">
        <v>5</v>
      </c>
      <c r="H1445" s="217" t="s">
        <v>5</v>
      </c>
      <c r="I1445" s="217">
        <v>162</v>
      </c>
      <c r="J1445" s="217">
        <v>157</v>
      </c>
      <c r="K1445" s="217">
        <v>5</v>
      </c>
      <c r="L1445" s="217">
        <v>1002</v>
      </c>
      <c r="M1445" s="217">
        <v>40190</v>
      </c>
      <c r="N1445" s="217">
        <v>4.0308534461308803</v>
      </c>
      <c r="O1445" s="217">
        <v>3.9064443891515301</v>
      </c>
      <c r="P1445" s="217">
        <v>0.124409056979348</v>
      </c>
      <c r="Q1445" s="217">
        <v>4.0308534461308803</v>
      </c>
      <c r="R1445" s="217">
        <v>3.9064443891515301</v>
      </c>
      <c r="S1445" s="217">
        <v>0.124409056979348</v>
      </c>
      <c r="T1445" s="217">
        <v>4.0308534461308803</v>
      </c>
      <c r="U1445" s="217">
        <v>3.9064443891515301</v>
      </c>
      <c r="V1445" s="217">
        <v>0.124409056979348</v>
      </c>
      <c r="W1445" s="217">
        <v>4.0308534461308803</v>
      </c>
      <c r="X1445" s="217">
        <v>3.9064443891515301</v>
      </c>
      <c r="Y1445" s="217">
        <v>0.124409056979348</v>
      </c>
    </row>
    <row r="1446" spans="2:25">
      <c r="B1446" s="217" t="s">
        <v>1614</v>
      </c>
      <c r="C1446" s="217" t="s">
        <v>169</v>
      </c>
      <c r="D1446" s="217" t="s">
        <v>89</v>
      </c>
      <c r="E1446" s="217" t="s">
        <v>86</v>
      </c>
      <c r="F1446" s="217" t="s">
        <v>12</v>
      </c>
      <c r="G1446" s="217" t="s">
        <v>10</v>
      </c>
      <c r="H1446" s="217" t="s">
        <v>170</v>
      </c>
      <c r="I1446" s="217">
        <v>0</v>
      </c>
      <c r="J1446" s="217">
        <v>0</v>
      </c>
      <c r="K1446" s="217">
        <v>0</v>
      </c>
      <c r="L1446" s="217">
        <v>2</v>
      </c>
      <c r="M1446" s="217">
        <v>142.786885245902</v>
      </c>
      <c r="N1446" s="217">
        <v>0</v>
      </c>
      <c r="O1446" s="217">
        <v>0</v>
      </c>
      <c r="P1446" s="217">
        <v>0</v>
      </c>
      <c r="Q1446" s="217">
        <v>0</v>
      </c>
      <c r="R1446" s="217">
        <v>0</v>
      </c>
      <c r="S1446" s="217">
        <v>0</v>
      </c>
      <c r="T1446" s="217">
        <v>0</v>
      </c>
      <c r="U1446" s="217">
        <v>0</v>
      </c>
      <c r="V1446" s="217">
        <v>0</v>
      </c>
      <c r="W1446" s="217">
        <v>0</v>
      </c>
      <c r="X1446" s="217">
        <v>0</v>
      </c>
      <c r="Y1446" s="217">
        <v>0</v>
      </c>
    </row>
    <row r="1447" spans="2:25">
      <c r="B1447" s="217" t="s">
        <v>1615</v>
      </c>
      <c r="C1447" s="217" t="s">
        <v>169</v>
      </c>
      <c r="D1447" s="217" t="s">
        <v>89</v>
      </c>
      <c r="E1447" s="217" t="s">
        <v>86</v>
      </c>
      <c r="F1447" s="217" t="s">
        <v>12</v>
      </c>
      <c r="G1447" s="217" t="s">
        <v>10</v>
      </c>
      <c r="H1447" s="217" t="s">
        <v>172</v>
      </c>
      <c r="I1447" s="217">
        <v>4</v>
      </c>
      <c r="J1447" s="217">
        <v>4</v>
      </c>
      <c r="K1447" s="217">
        <v>0</v>
      </c>
      <c r="L1447" s="217">
        <v>4</v>
      </c>
      <c r="M1447" s="217">
        <v>230.65573770491801</v>
      </c>
      <c r="N1447" s="217">
        <v>17.341862117981499</v>
      </c>
      <c r="O1447" s="217">
        <v>17.341862117981499</v>
      </c>
      <c r="P1447" s="217">
        <v>0</v>
      </c>
      <c r="Q1447" s="217">
        <v>17.341862117981499</v>
      </c>
      <c r="R1447" s="217">
        <v>17.341862117981499</v>
      </c>
      <c r="S1447" s="217">
        <v>0</v>
      </c>
      <c r="T1447" s="217">
        <v>17.341862117981499</v>
      </c>
      <c r="U1447" s="217">
        <v>17.341862117981499</v>
      </c>
      <c r="V1447" s="217">
        <v>0</v>
      </c>
      <c r="W1447" s="217">
        <v>17.341862117981499</v>
      </c>
      <c r="X1447" s="217">
        <v>17.341862117981499</v>
      </c>
      <c r="Y1447" s="217">
        <v>0</v>
      </c>
    </row>
    <row r="1448" spans="2:25">
      <c r="B1448" s="217" t="s">
        <v>1616</v>
      </c>
      <c r="C1448" s="217" t="s">
        <v>169</v>
      </c>
      <c r="D1448" s="217" t="s">
        <v>89</v>
      </c>
      <c r="E1448" s="217" t="s">
        <v>86</v>
      </c>
      <c r="F1448" s="217" t="s">
        <v>12</v>
      </c>
      <c r="G1448" s="217" t="s">
        <v>10</v>
      </c>
      <c r="H1448" s="217" t="s">
        <v>174</v>
      </c>
      <c r="I1448" s="217">
        <v>1</v>
      </c>
      <c r="J1448" s="217">
        <v>1</v>
      </c>
      <c r="K1448" s="217">
        <v>0</v>
      </c>
      <c r="L1448" s="217">
        <v>3</v>
      </c>
      <c r="M1448" s="217">
        <v>307.54098360655701</v>
      </c>
      <c r="N1448" s="217">
        <v>3.25159914712154</v>
      </c>
      <c r="O1448" s="217">
        <v>3.25159914712154</v>
      </c>
      <c r="P1448" s="217">
        <v>0</v>
      </c>
      <c r="Q1448" s="217">
        <v>3.25159914712154</v>
      </c>
      <c r="R1448" s="217">
        <v>3.25159914712154</v>
      </c>
      <c r="S1448" s="217">
        <v>0</v>
      </c>
      <c r="T1448" s="217">
        <v>3.25159914712154</v>
      </c>
      <c r="U1448" s="217">
        <v>3.25159914712154</v>
      </c>
      <c r="V1448" s="217">
        <v>0</v>
      </c>
      <c r="W1448" s="217">
        <v>3.25159914712154</v>
      </c>
      <c r="X1448" s="217">
        <v>3.25159914712154</v>
      </c>
      <c r="Y1448" s="217">
        <v>0</v>
      </c>
    </row>
    <row r="1449" spans="2:25">
      <c r="B1449" s="217" t="s">
        <v>1617</v>
      </c>
      <c r="C1449" s="217" t="s">
        <v>169</v>
      </c>
      <c r="D1449" s="217" t="s">
        <v>89</v>
      </c>
      <c r="E1449" s="217" t="s">
        <v>86</v>
      </c>
      <c r="F1449" s="217" t="s">
        <v>12</v>
      </c>
      <c r="G1449" s="217" t="s">
        <v>10</v>
      </c>
      <c r="H1449" s="217" t="s">
        <v>176</v>
      </c>
      <c r="I1449" s="217">
        <v>2</v>
      </c>
      <c r="J1449" s="217">
        <v>2</v>
      </c>
      <c r="K1449" s="217">
        <v>0</v>
      </c>
      <c r="L1449" s="217">
        <v>8</v>
      </c>
      <c r="M1449" s="217">
        <v>593.114754098361</v>
      </c>
      <c r="N1449" s="217">
        <v>3.3720287451630702</v>
      </c>
      <c r="O1449" s="217">
        <v>3.3720287451630702</v>
      </c>
      <c r="P1449" s="217">
        <v>0</v>
      </c>
      <c r="Q1449" s="217">
        <v>3.3720287451630702</v>
      </c>
      <c r="R1449" s="217">
        <v>3.3720287451630702</v>
      </c>
      <c r="S1449" s="217">
        <v>0</v>
      </c>
      <c r="T1449" s="217">
        <v>3.3720287451630702</v>
      </c>
      <c r="U1449" s="217">
        <v>3.3720287451630702</v>
      </c>
      <c r="V1449" s="217">
        <v>0</v>
      </c>
      <c r="W1449" s="217">
        <v>3.3720287451630702</v>
      </c>
      <c r="X1449" s="217">
        <v>3.3720287451630702</v>
      </c>
      <c r="Y1449" s="217">
        <v>0</v>
      </c>
    </row>
    <row r="1450" spans="2:25">
      <c r="B1450" s="217" t="s">
        <v>1618</v>
      </c>
      <c r="C1450" s="217" t="s">
        <v>169</v>
      </c>
      <c r="D1450" s="217" t="s">
        <v>89</v>
      </c>
      <c r="E1450" s="217" t="s">
        <v>86</v>
      </c>
      <c r="F1450" s="217" t="s">
        <v>12</v>
      </c>
      <c r="G1450" s="217" t="s">
        <v>10</v>
      </c>
      <c r="H1450" s="217" t="s">
        <v>178</v>
      </c>
      <c r="I1450" s="217">
        <v>7</v>
      </c>
      <c r="J1450" s="217">
        <v>5</v>
      </c>
      <c r="K1450" s="217">
        <v>2</v>
      </c>
      <c r="L1450" s="217">
        <v>22</v>
      </c>
      <c r="M1450" s="217">
        <v>1405.90163934426</v>
      </c>
      <c r="N1450" s="217">
        <v>4.9790111940298498</v>
      </c>
      <c r="O1450" s="217">
        <v>3.5564365671641802</v>
      </c>
      <c r="P1450" s="217">
        <v>1.42257462686567</v>
      </c>
      <c r="Q1450" s="217">
        <v>4.9790111940298498</v>
      </c>
      <c r="R1450" s="217">
        <v>3.5564365671641802</v>
      </c>
      <c r="S1450" s="217">
        <v>1.42257462686567</v>
      </c>
      <c r="T1450" s="217">
        <v>4.9790111940298498</v>
      </c>
      <c r="U1450" s="217">
        <v>3.5564365671641802</v>
      </c>
      <c r="V1450" s="217">
        <v>1.42257462686567</v>
      </c>
      <c r="W1450" s="217">
        <v>4.9790111940298498</v>
      </c>
      <c r="X1450" s="217">
        <v>3.5564365671641802</v>
      </c>
      <c r="Y1450" s="217">
        <v>1.42257462686567</v>
      </c>
    </row>
    <row r="1451" spans="2:25">
      <c r="B1451" s="217" t="s">
        <v>1619</v>
      </c>
      <c r="C1451" s="217" t="s">
        <v>169</v>
      </c>
      <c r="D1451" s="217" t="s">
        <v>89</v>
      </c>
      <c r="E1451" s="217" t="s">
        <v>86</v>
      </c>
      <c r="F1451" s="217" t="s">
        <v>12</v>
      </c>
      <c r="G1451" s="217" t="s">
        <v>10</v>
      </c>
      <c r="H1451" s="217" t="s">
        <v>5</v>
      </c>
      <c r="I1451" s="217">
        <v>14</v>
      </c>
      <c r="J1451" s="217">
        <v>12</v>
      </c>
      <c r="K1451" s="217">
        <v>2</v>
      </c>
      <c r="L1451" s="217">
        <v>39</v>
      </c>
      <c r="M1451" s="217">
        <v>2680</v>
      </c>
      <c r="N1451" s="217">
        <v>5.2238805970149302</v>
      </c>
      <c r="O1451" s="217">
        <v>4.4776119402985097</v>
      </c>
      <c r="P1451" s="217">
        <v>0.74626865671641796</v>
      </c>
      <c r="Q1451" s="217">
        <v>5.2238805970149302</v>
      </c>
      <c r="R1451" s="217">
        <v>4.4776119402985097</v>
      </c>
      <c r="S1451" s="217">
        <v>0.74626865671641796</v>
      </c>
      <c r="T1451" s="217">
        <v>5.2238805970149302</v>
      </c>
      <c r="U1451" s="217">
        <v>4.4776119402985097</v>
      </c>
      <c r="V1451" s="217">
        <v>0.74626865671641796</v>
      </c>
      <c r="W1451" s="217">
        <v>5.2238805970149302</v>
      </c>
      <c r="X1451" s="217">
        <v>4.4776119402985097</v>
      </c>
      <c r="Y1451" s="217">
        <v>0.74626865671641796</v>
      </c>
    </row>
    <row r="1452" spans="2:25">
      <c r="B1452" s="217" t="s">
        <v>1620</v>
      </c>
      <c r="C1452" s="217" t="s">
        <v>169</v>
      </c>
      <c r="D1452" s="217" t="s">
        <v>89</v>
      </c>
      <c r="E1452" s="217" t="s">
        <v>86</v>
      </c>
      <c r="F1452" s="217" t="s">
        <v>9</v>
      </c>
      <c r="G1452" s="217" t="s">
        <v>10</v>
      </c>
      <c r="H1452" s="217" t="s">
        <v>170</v>
      </c>
      <c r="I1452" s="217">
        <v>0</v>
      </c>
      <c r="J1452" s="217">
        <v>0</v>
      </c>
      <c r="K1452" s="217">
        <v>0</v>
      </c>
      <c r="L1452" s="217">
        <v>5</v>
      </c>
      <c r="M1452" s="217">
        <v>173.360655737705</v>
      </c>
      <c r="N1452" s="217">
        <v>0</v>
      </c>
      <c r="O1452" s="217">
        <v>0</v>
      </c>
      <c r="P1452" s="217">
        <v>0</v>
      </c>
      <c r="Q1452" s="217">
        <v>0</v>
      </c>
      <c r="R1452" s="217">
        <v>0</v>
      </c>
      <c r="S1452" s="217">
        <v>0</v>
      </c>
      <c r="T1452" s="217">
        <v>0</v>
      </c>
      <c r="U1452" s="217">
        <v>0</v>
      </c>
      <c r="V1452" s="217">
        <v>0</v>
      </c>
      <c r="W1452" s="217">
        <v>0</v>
      </c>
      <c r="X1452" s="217">
        <v>0</v>
      </c>
      <c r="Y1452" s="217">
        <v>0</v>
      </c>
    </row>
    <row r="1453" spans="2:25">
      <c r="B1453" s="217" t="s">
        <v>1621</v>
      </c>
      <c r="C1453" s="217" t="s">
        <v>169</v>
      </c>
      <c r="D1453" s="217" t="s">
        <v>89</v>
      </c>
      <c r="E1453" s="217" t="s">
        <v>86</v>
      </c>
      <c r="F1453" s="217" t="s">
        <v>9</v>
      </c>
      <c r="G1453" s="217" t="s">
        <v>10</v>
      </c>
      <c r="H1453" s="217" t="s">
        <v>172</v>
      </c>
      <c r="I1453" s="217">
        <v>0</v>
      </c>
      <c r="J1453" s="217">
        <v>0</v>
      </c>
      <c r="K1453" s="217">
        <v>0</v>
      </c>
      <c r="L1453" s="217">
        <v>10</v>
      </c>
      <c r="M1453" s="217">
        <v>208.032786885246</v>
      </c>
      <c r="N1453" s="217">
        <v>0</v>
      </c>
      <c r="O1453" s="217">
        <v>0</v>
      </c>
      <c r="P1453" s="217">
        <v>0</v>
      </c>
      <c r="Q1453" s="217">
        <v>0</v>
      </c>
      <c r="R1453" s="217">
        <v>0</v>
      </c>
      <c r="S1453" s="217">
        <v>0</v>
      </c>
      <c r="T1453" s="217">
        <v>0</v>
      </c>
      <c r="U1453" s="217">
        <v>0</v>
      </c>
      <c r="V1453" s="217">
        <v>0</v>
      </c>
      <c r="W1453" s="217">
        <v>0</v>
      </c>
      <c r="X1453" s="217">
        <v>0</v>
      </c>
      <c r="Y1453" s="217">
        <v>0</v>
      </c>
    </row>
    <row r="1454" spans="2:25">
      <c r="B1454" s="217" t="s">
        <v>1622</v>
      </c>
      <c r="C1454" s="217" t="s">
        <v>169</v>
      </c>
      <c r="D1454" s="217" t="s">
        <v>89</v>
      </c>
      <c r="E1454" s="217" t="s">
        <v>86</v>
      </c>
      <c r="F1454" s="217" t="s">
        <v>9</v>
      </c>
      <c r="G1454" s="217" t="s">
        <v>10</v>
      </c>
      <c r="H1454" s="217" t="s">
        <v>174</v>
      </c>
      <c r="I1454" s="217">
        <v>0</v>
      </c>
      <c r="J1454" s="217">
        <v>0</v>
      </c>
      <c r="K1454" s="217">
        <v>0</v>
      </c>
      <c r="L1454" s="217">
        <v>0</v>
      </c>
      <c r="M1454" s="217">
        <v>312.04918032786901</v>
      </c>
      <c r="N1454" s="217">
        <v>0</v>
      </c>
      <c r="O1454" s="217">
        <v>0</v>
      </c>
      <c r="P1454" s="217">
        <v>0</v>
      </c>
      <c r="Q1454" s="217">
        <v>0</v>
      </c>
      <c r="R1454" s="217">
        <v>0</v>
      </c>
      <c r="S1454" s="217">
        <v>0</v>
      </c>
      <c r="T1454" s="217">
        <v>0</v>
      </c>
      <c r="U1454" s="217">
        <v>0</v>
      </c>
      <c r="V1454" s="217">
        <v>0</v>
      </c>
      <c r="W1454" s="217">
        <v>0</v>
      </c>
      <c r="X1454" s="217">
        <v>0</v>
      </c>
      <c r="Y1454" s="217">
        <v>0</v>
      </c>
    </row>
    <row r="1455" spans="2:25">
      <c r="B1455" s="217" t="s">
        <v>1623</v>
      </c>
      <c r="C1455" s="217" t="s">
        <v>169</v>
      </c>
      <c r="D1455" s="217" t="s">
        <v>89</v>
      </c>
      <c r="E1455" s="217" t="s">
        <v>86</v>
      </c>
      <c r="F1455" s="217" t="s">
        <v>9</v>
      </c>
      <c r="G1455" s="217" t="s">
        <v>10</v>
      </c>
      <c r="H1455" s="217" t="s">
        <v>176</v>
      </c>
      <c r="I1455" s="217">
        <v>0</v>
      </c>
      <c r="J1455" s="217">
        <v>0</v>
      </c>
      <c r="K1455" s="217">
        <v>0</v>
      </c>
      <c r="L1455" s="217">
        <v>15</v>
      </c>
      <c r="M1455" s="217">
        <v>624.09836065573802</v>
      </c>
      <c r="N1455" s="217">
        <v>0</v>
      </c>
      <c r="O1455" s="217">
        <v>0</v>
      </c>
      <c r="P1455" s="217">
        <v>0</v>
      </c>
      <c r="Q1455" s="217">
        <v>0</v>
      </c>
      <c r="R1455" s="217">
        <v>0</v>
      </c>
      <c r="S1455" s="217">
        <v>0</v>
      </c>
      <c r="T1455" s="217">
        <v>0</v>
      </c>
      <c r="U1455" s="217">
        <v>0</v>
      </c>
      <c r="V1455" s="217">
        <v>0</v>
      </c>
      <c r="W1455" s="217">
        <v>0</v>
      </c>
      <c r="X1455" s="217">
        <v>0</v>
      </c>
      <c r="Y1455" s="217">
        <v>0</v>
      </c>
    </row>
    <row r="1456" spans="2:25">
      <c r="B1456" s="217" t="s">
        <v>1624</v>
      </c>
      <c r="C1456" s="217" t="s">
        <v>169</v>
      </c>
      <c r="D1456" s="217" t="s">
        <v>89</v>
      </c>
      <c r="E1456" s="217" t="s">
        <v>86</v>
      </c>
      <c r="F1456" s="217" t="s">
        <v>9</v>
      </c>
      <c r="G1456" s="217" t="s">
        <v>10</v>
      </c>
      <c r="H1456" s="217" t="s">
        <v>178</v>
      </c>
      <c r="I1456" s="217">
        <v>2</v>
      </c>
      <c r="J1456" s="217">
        <v>1</v>
      </c>
      <c r="K1456" s="217">
        <v>1</v>
      </c>
      <c r="L1456" s="217">
        <v>28</v>
      </c>
      <c r="M1456" s="217">
        <v>1502.4590163934399</v>
      </c>
      <c r="N1456" s="217">
        <v>1.3311511183851601</v>
      </c>
      <c r="O1456" s="217">
        <v>0.66557555919258005</v>
      </c>
      <c r="P1456" s="217">
        <v>0.66557555919258005</v>
      </c>
      <c r="Q1456" s="217">
        <v>1.3311511183851601</v>
      </c>
      <c r="R1456" s="217">
        <v>0.66557555919258005</v>
      </c>
      <c r="S1456" s="217">
        <v>0.66557555919258005</v>
      </c>
      <c r="T1456" s="217">
        <v>1.3311511183851601</v>
      </c>
      <c r="U1456" s="217">
        <v>0.66557555919258005</v>
      </c>
      <c r="V1456" s="217">
        <v>0.66557555919258005</v>
      </c>
      <c r="W1456" s="217">
        <v>1.3311511183851601</v>
      </c>
      <c r="X1456" s="217">
        <v>0.66557555919258005</v>
      </c>
      <c r="Y1456" s="217">
        <v>0.66557555919258005</v>
      </c>
    </row>
    <row r="1457" spans="2:25">
      <c r="B1457" s="217" t="s">
        <v>1625</v>
      </c>
      <c r="C1457" s="217" t="s">
        <v>169</v>
      </c>
      <c r="D1457" s="217" t="s">
        <v>89</v>
      </c>
      <c r="E1457" s="217" t="s">
        <v>86</v>
      </c>
      <c r="F1457" s="217" t="s">
        <v>9</v>
      </c>
      <c r="G1457" s="217" t="s">
        <v>10</v>
      </c>
      <c r="H1457" s="217" t="s">
        <v>5</v>
      </c>
      <c r="I1457" s="217">
        <v>2</v>
      </c>
      <c r="J1457" s="217">
        <v>1</v>
      </c>
      <c r="K1457" s="217">
        <v>1</v>
      </c>
      <c r="L1457" s="217">
        <v>58</v>
      </c>
      <c r="M1457" s="217">
        <v>2820</v>
      </c>
      <c r="N1457" s="217">
        <v>0.70921985815602795</v>
      </c>
      <c r="O1457" s="217">
        <v>0.35460992907801397</v>
      </c>
      <c r="P1457" s="217">
        <v>0.35460992907801397</v>
      </c>
      <c r="Q1457" s="217">
        <v>0.70921985815602795</v>
      </c>
      <c r="R1457" s="217">
        <v>0.35460992907801397</v>
      </c>
      <c r="S1457" s="217">
        <v>0.35460992907801397</v>
      </c>
      <c r="T1457" s="217">
        <v>0.70921985815602795</v>
      </c>
      <c r="U1457" s="217">
        <v>0.35460992907801397</v>
      </c>
      <c r="V1457" s="217">
        <v>0.35460992907801397</v>
      </c>
      <c r="W1457" s="217">
        <v>0.70921985815602795</v>
      </c>
      <c r="X1457" s="217">
        <v>0.35460992907801397</v>
      </c>
      <c r="Y1457" s="217">
        <v>0.35460992907801397</v>
      </c>
    </row>
    <row r="1458" spans="2:25">
      <c r="B1458" s="217" t="s">
        <v>1626</v>
      </c>
      <c r="C1458" s="217" t="s">
        <v>169</v>
      </c>
      <c r="D1458" s="217" t="s">
        <v>89</v>
      </c>
      <c r="E1458" s="217" t="s">
        <v>86</v>
      </c>
      <c r="F1458" s="217" t="s">
        <v>5</v>
      </c>
      <c r="G1458" s="217" t="s">
        <v>10</v>
      </c>
      <c r="H1458" s="217" t="s">
        <v>170</v>
      </c>
      <c r="I1458" s="217">
        <v>0</v>
      </c>
      <c r="J1458" s="217">
        <v>0</v>
      </c>
      <c r="K1458" s="217">
        <v>0</v>
      </c>
      <c r="L1458" s="217">
        <v>7</v>
      </c>
      <c r="M1458" s="217">
        <v>316.14754098360697</v>
      </c>
      <c r="N1458" s="217">
        <v>0</v>
      </c>
      <c r="O1458" s="217">
        <v>0</v>
      </c>
      <c r="P1458" s="217">
        <v>0</v>
      </c>
      <c r="Q1458" s="217">
        <v>0</v>
      </c>
      <c r="R1458" s="217">
        <v>0</v>
      </c>
      <c r="S1458" s="217">
        <v>0</v>
      </c>
      <c r="T1458" s="217">
        <v>0</v>
      </c>
      <c r="U1458" s="217">
        <v>0</v>
      </c>
      <c r="V1458" s="217">
        <v>0</v>
      </c>
      <c r="W1458" s="217">
        <v>0</v>
      </c>
      <c r="X1458" s="217">
        <v>0</v>
      </c>
      <c r="Y1458" s="217">
        <v>0</v>
      </c>
    </row>
    <row r="1459" spans="2:25">
      <c r="B1459" s="217" t="s">
        <v>1627</v>
      </c>
      <c r="C1459" s="217" t="s">
        <v>169</v>
      </c>
      <c r="D1459" s="217" t="s">
        <v>89</v>
      </c>
      <c r="E1459" s="217" t="s">
        <v>86</v>
      </c>
      <c r="F1459" s="217" t="s">
        <v>5</v>
      </c>
      <c r="G1459" s="217" t="s">
        <v>10</v>
      </c>
      <c r="H1459" s="217" t="s">
        <v>172</v>
      </c>
      <c r="I1459" s="217">
        <v>4</v>
      </c>
      <c r="J1459" s="217">
        <v>4</v>
      </c>
      <c r="K1459" s="217">
        <v>0</v>
      </c>
      <c r="L1459" s="217">
        <v>14</v>
      </c>
      <c r="M1459" s="217">
        <v>438.68852459016398</v>
      </c>
      <c r="N1459" s="217">
        <v>9.1180866965620293</v>
      </c>
      <c r="O1459" s="217">
        <v>9.1180866965620293</v>
      </c>
      <c r="P1459" s="217">
        <v>0</v>
      </c>
      <c r="Q1459" s="217">
        <v>9.1180866965620293</v>
      </c>
      <c r="R1459" s="217">
        <v>9.1180866965620293</v>
      </c>
      <c r="S1459" s="217">
        <v>0</v>
      </c>
      <c r="T1459" s="217">
        <v>9.1180866965620293</v>
      </c>
      <c r="U1459" s="217">
        <v>9.1180866965620293</v>
      </c>
      <c r="V1459" s="217">
        <v>0</v>
      </c>
      <c r="W1459" s="217">
        <v>9.1180866965620293</v>
      </c>
      <c r="X1459" s="217">
        <v>9.1180866965620293</v>
      </c>
      <c r="Y1459" s="217">
        <v>0</v>
      </c>
    </row>
    <row r="1460" spans="2:25">
      <c r="B1460" s="217" t="s">
        <v>1628</v>
      </c>
      <c r="C1460" s="217" t="s">
        <v>169</v>
      </c>
      <c r="D1460" s="217" t="s">
        <v>89</v>
      </c>
      <c r="E1460" s="217" t="s">
        <v>86</v>
      </c>
      <c r="F1460" s="217" t="s">
        <v>5</v>
      </c>
      <c r="G1460" s="217" t="s">
        <v>10</v>
      </c>
      <c r="H1460" s="217" t="s">
        <v>174</v>
      </c>
      <c r="I1460" s="217">
        <v>1</v>
      </c>
      <c r="J1460" s="217">
        <v>1</v>
      </c>
      <c r="K1460" s="217">
        <v>0</v>
      </c>
      <c r="L1460" s="217">
        <v>3</v>
      </c>
      <c r="M1460" s="217">
        <v>619.59016393442596</v>
      </c>
      <c r="N1460" s="217">
        <v>1.6139701018653301</v>
      </c>
      <c r="O1460" s="217">
        <v>1.6139701018653301</v>
      </c>
      <c r="P1460" s="217">
        <v>0</v>
      </c>
      <c r="Q1460" s="217">
        <v>1.6139701018653301</v>
      </c>
      <c r="R1460" s="217">
        <v>1.6139701018653301</v>
      </c>
      <c r="S1460" s="217">
        <v>0</v>
      </c>
      <c r="T1460" s="217">
        <v>1.6139701018653301</v>
      </c>
      <c r="U1460" s="217">
        <v>1.6139701018653301</v>
      </c>
      <c r="V1460" s="217">
        <v>0</v>
      </c>
      <c r="W1460" s="217">
        <v>1.6139701018653301</v>
      </c>
      <c r="X1460" s="217">
        <v>1.6139701018653301</v>
      </c>
      <c r="Y1460" s="217">
        <v>0</v>
      </c>
    </row>
    <row r="1461" spans="2:25">
      <c r="B1461" s="217" t="s">
        <v>1629</v>
      </c>
      <c r="C1461" s="217" t="s">
        <v>169</v>
      </c>
      <c r="D1461" s="217" t="s">
        <v>89</v>
      </c>
      <c r="E1461" s="217" t="s">
        <v>86</v>
      </c>
      <c r="F1461" s="217" t="s">
        <v>5</v>
      </c>
      <c r="G1461" s="217" t="s">
        <v>10</v>
      </c>
      <c r="H1461" s="217" t="s">
        <v>176</v>
      </c>
      <c r="I1461" s="217">
        <v>2</v>
      </c>
      <c r="J1461" s="217">
        <v>2</v>
      </c>
      <c r="K1461" s="217">
        <v>0</v>
      </c>
      <c r="L1461" s="217">
        <v>23</v>
      </c>
      <c r="M1461" s="217">
        <v>1217.2131147540999</v>
      </c>
      <c r="N1461" s="217">
        <v>1.6430976430976401</v>
      </c>
      <c r="O1461" s="217">
        <v>1.6430976430976401</v>
      </c>
      <c r="P1461" s="217">
        <v>0</v>
      </c>
      <c r="Q1461" s="217">
        <v>1.6430976430976401</v>
      </c>
      <c r="R1461" s="217">
        <v>1.6430976430976401</v>
      </c>
      <c r="S1461" s="217">
        <v>0</v>
      </c>
      <c r="T1461" s="217">
        <v>1.6430976430976401</v>
      </c>
      <c r="U1461" s="217">
        <v>1.6430976430976401</v>
      </c>
      <c r="V1461" s="217">
        <v>0</v>
      </c>
      <c r="W1461" s="217">
        <v>1.6430976430976401</v>
      </c>
      <c r="X1461" s="217">
        <v>1.6430976430976401</v>
      </c>
      <c r="Y1461" s="217">
        <v>0</v>
      </c>
    </row>
    <row r="1462" spans="2:25">
      <c r="B1462" s="217" t="s">
        <v>1630</v>
      </c>
      <c r="C1462" s="217" t="s">
        <v>169</v>
      </c>
      <c r="D1462" s="217" t="s">
        <v>89</v>
      </c>
      <c r="E1462" s="217" t="s">
        <v>86</v>
      </c>
      <c r="F1462" s="217" t="s">
        <v>5</v>
      </c>
      <c r="G1462" s="217" t="s">
        <v>10</v>
      </c>
      <c r="H1462" s="217" t="s">
        <v>178</v>
      </c>
      <c r="I1462" s="217">
        <v>9</v>
      </c>
      <c r="J1462" s="217">
        <v>6</v>
      </c>
      <c r="K1462" s="217">
        <v>3</v>
      </c>
      <c r="L1462" s="217">
        <v>50</v>
      </c>
      <c r="M1462" s="217">
        <v>2908.3606557377102</v>
      </c>
      <c r="N1462" s="217">
        <v>3.0945268023222998</v>
      </c>
      <c r="O1462" s="217">
        <v>2.0630178682148701</v>
      </c>
      <c r="P1462" s="217">
        <v>1.0315089341074299</v>
      </c>
      <c r="Q1462" s="217">
        <v>3.0945268023222998</v>
      </c>
      <c r="R1462" s="217">
        <v>2.0630178682148701</v>
      </c>
      <c r="S1462" s="217">
        <v>1.0315089341074299</v>
      </c>
      <c r="T1462" s="217">
        <v>3.0945268023222998</v>
      </c>
      <c r="U1462" s="217">
        <v>2.0630178682148701</v>
      </c>
      <c r="V1462" s="217">
        <v>1.0315089341074299</v>
      </c>
      <c r="W1462" s="217">
        <v>3.0945268023222998</v>
      </c>
      <c r="X1462" s="217">
        <v>2.0630178682148701</v>
      </c>
      <c r="Y1462" s="217">
        <v>1.0315089341074299</v>
      </c>
    </row>
    <row r="1463" spans="2:25">
      <c r="B1463" s="217" t="s">
        <v>1631</v>
      </c>
      <c r="C1463" s="217" t="s">
        <v>169</v>
      </c>
      <c r="D1463" s="217" t="s">
        <v>89</v>
      </c>
      <c r="E1463" s="217" t="s">
        <v>86</v>
      </c>
      <c r="F1463" s="217" t="s">
        <v>5</v>
      </c>
      <c r="G1463" s="217" t="s">
        <v>10</v>
      </c>
      <c r="H1463" s="217" t="s">
        <v>5</v>
      </c>
      <c r="I1463" s="217">
        <v>16</v>
      </c>
      <c r="J1463" s="217">
        <v>13</v>
      </c>
      <c r="K1463" s="217">
        <v>3</v>
      </c>
      <c r="L1463" s="217">
        <v>97</v>
      </c>
      <c r="M1463" s="217">
        <v>5500</v>
      </c>
      <c r="N1463" s="217">
        <v>2.9090909090909101</v>
      </c>
      <c r="O1463" s="217">
        <v>2.3636363636363602</v>
      </c>
      <c r="P1463" s="217">
        <v>0.54545454545454497</v>
      </c>
      <c r="Q1463" s="217">
        <v>2.9090909090909101</v>
      </c>
      <c r="R1463" s="217">
        <v>2.3636363636363602</v>
      </c>
      <c r="S1463" s="217">
        <v>0.54545454545454497</v>
      </c>
      <c r="T1463" s="217">
        <v>2.9090909090909101</v>
      </c>
      <c r="U1463" s="217">
        <v>2.3636363636363602</v>
      </c>
      <c r="V1463" s="217">
        <v>0.54545454545454497</v>
      </c>
      <c r="W1463" s="217">
        <v>2.9090909090909101</v>
      </c>
      <c r="X1463" s="217">
        <v>2.3636363636363602</v>
      </c>
      <c r="Y1463" s="217">
        <v>0.54545454545454497</v>
      </c>
    </row>
    <row r="1464" spans="2:25">
      <c r="B1464" s="217" t="s">
        <v>1632</v>
      </c>
      <c r="C1464" s="217" t="s">
        <v>169</v>
      </c>
      <c r="D1464" s="217" t="s">
        <v>89</v>
      </c>
      <c r="E1464" s="217" t="s">
        <v>86</v>
      </c>
      <c r="F1464" s="217" t="s">
        <v>12</v>
      </c>
      <c r="G1464" s="217" t="s">
        <v>49</v>
      </c>
      <c r="H1464" s="217" t="s">
        <v>170</v>
      </c>
      <c r="I1464" s="217">
        <v>3</v>
      </c>
      <c r="J1464" s="217">
        <v>3</v>
      </c>
      <c r="K1464" s="217">
        <v>0</v>
      </c>
      <c r="L1464" s="217">
        <v>17</v>
      </c>
      <c r="M1464" s="217">
        <v>950.06134969325103</v>
      </c>
      <c r="N1464" s="217">
        <v>3.1576908175125902</v>
      </c>
      <c r="O1464" s="217">
        <v>3.1576908175125902</v>
      </c>
      <c r="P1464" s="217">
        <v>0</v>
      </c>
      <c r="Q1464" s="217">
        <v>3.1576908175125902</v>
      </c>
      <c r="R1464" s="217">
        <v>3.1576908175125902</v>
      </c>
      <c r="S1464" s="217">
        <v>0</v>
      </c>
      <c r="T1464" s="217">
        <v>3.1576908175125902</v>
      </c>
      <c r="U1464" s="217">
        <v>3.1576908175125902</v>
      </c>
      <c r="V1464" s="217">
        <v>0</v>
      </c>
      <c r="W1464" s="217">
        <v>3.1576908175125902</v>
      </c>
      <c r="X1464" s="217">
        <v>3.1576908175125902</v>
      </c>
      <c r="Y1464" s="217">
        <v>0</v>
      </c>
    </row>
    <row r="1465" spans="2:25">
      <c r="B1465" s="217" t="s">
        <v>1633</v>
      </c>
      <c r="C1465" s="217" t="s">
        <v>169</v>
      </c>
      <c r="D1465" s="217" t="s">
        <v>89</v>
      </c>
      <c r="E1465" s="217" t="s">
        <v>86</v>
      </c>
      <c r="F1465" s="217" t="s">
        <v>12</v>
      </c>
      <c r="G1465" s="217" t="s">
        <v>49</v>
      </c>
      <c r="H1465" s="217" t="s">
        <v>172</v>
      </c>
      <c r="I1465" s="217">
        <v>8</v>
      </c>
      <c r="J1465" s="217">
        <v>8</v>
      </c>
      <c r="K1465" s="217">
        <v>0</v>
      </c>
      <c r="L1465" s="217">
        <v>10</v>
      </c>
      <c r="M1465" s="217">
        <v>672.51533742331299</v>
      </c>
      <c r="N1465" s="217">
        <v>11.8956394818464</v>
      </c>
      <c r="O1465" s="217">
        <v>11.8956394818464</v>
      </c>
      <c r="P1465" s="217">
        <v>0</v>
      </c>
      <c r="Q1465" s="217">
        <v>11.8956394818464</v>
      </c>
      <c r="R1465" s="217">
        <v>11.8956394818464</v>
      </c>
      <c r="S1465" s="217">
        <v>0</v>
      </c>
      <c r="T1465" s="217">
        <v>11.8956394818464</v>
      </c>
      <c r="U1465" s="217">
        <v>11.8956394818464</v>
      </c>
      <c r="V1465" s="217">
        <v>0</v>
      </c>
      <c r="W1465" s="217">
        <v>11.8956394818464</v>
      </c>
      <c r="X1465" s="217">
        <v>11.8956394818464</v>
      </c>
      <c r="Y1465" s="217">
        <v>0</v>
      </c>
    </row>
    <row r="1466" spans="2:25">
      <c r="B1466" s="217" t="s">
        <v>1634</v>
      </c>
      <c r="C1466" s="217" t="s">
        <v>169</v>
      </c>
      <c r="D1466" s="217" t="s">
        <v>89</v>
      </c>
      <c r="E1466" s="217" t="s">
        <v>86</v>
      </c>
      <c r="F1466" s="217" t="s">
        <v>12</v>
      </c>
      <c r="G1466" s="217" t="s">
        <v>49</v>
      </c>
      <c r="H1466" s="217" t="s">
        <v>174</v>
      </c>
      <c r="I1466" s="217">
        <v>1</v>
      </c>
      <c r="J1466" s="217">
        <v>1</v>
      </c>
      <c r="K1466" s="217">
        <v>0</v>
      </c>
      <c r="L1466" s="217">
        <v>1</v>
      </c>
      <c r="M1466" s="217">
        <v>672.51533742331299</v>
      </c>
      <c r="N1466" s="217">
        <v>1.4869549352308</v>
      </c>
      <c r="O1466" s="217">
        <v>1.4869549352308</v>
      </c>
      <c r="P1466" s="217">
        <v>0</v>
      </c>
      <c r="Q1466" s="217">
        <v>1.4869549352308</v>
      </c>
      <c r="R1466" s="217">
        <v>1.4869549352308</v>
      </c>
      <c r="S1466" s="217">
        <v>0</v>
      </c>
      <c r="T1466" s="217">
        <v>1.4869549352308</v>
      </c>
      <c r="U1466" s="217">
        <v>1.4869549352308</v>
      </c>
      <c r="V1466" s="217">
        <v>0</v>
      </c>
      <c r="W1466" s="217">
        <v>1.4869549352308</v>
      </c>
      <c r="X1466" s="217">
        <v>1.4869549352308</v>
      </c>
      <c r="Y1466" s="217">
        <v>0</v>
      </c>
    </row>
    <row r="1467" spans="2:25">
      <c r="B1467" s="217" t="s">
        <v>1635</v>
      </c>
      <c r="C1467" s="217" t="s">
        <v>169</v>
      </c>
      <c r="D1467" s="217" t="s">
        <v>89</v>
      </c>
      <c r="E1467" s="217" t="s">
        <v>86</v>
      </c>
      <c r="F1467" s="217" t="s">
        <v>12</v>
      </c>
      <c r="G1467" s="217" t="s">
        <v>49</v>
      </c>
      <c r="H1467" s="217" t="s">
        <v>176</v>
      </c>
      <c r="I1467" s="217">
        <v>2</v>
      </c>
      <c r="J1467" s="217">
        <v>2</v>
      </c>
      <c r="K1467" s="217">
        <v>0</v>
      </c>
      <c r="L1467" s="217">
        <v>11</v>
      </c>
      <c r="M1467" s="217">
        <v>693.86503067484705</v>
      </c>
      <c r="N1467" s="217">
        <v>2.8824049513704701</v>
      </c>
      <c r="O1467" s="217">
        <v>2.8824049513704701</v>
      </c>
      <c r="P1467" s="217">
        <v>0</v>
      </c>
      <c r="Q1467" s="217">
        <v>2.8824049513704701</v>
      </c>
      <c r="R1467" s="217">
        <v>2.8824049513704701</v>
      </c>
      <c r="S1467" s="217">
        <v>0</v>
      </c>
      <c r="T1467" s="217">
        <v>2.8824049513704701</v>
      </c>
      <c r="U1467" s="217">
        <v>2.8824049513704701</v>
      </c>
      <c r="V1467" s="217">
        <v>0</v>
      </c>
      <c r="W1467" s="217">
        <v>2.8824049513704701</v>
      </c>
      <c r="X1467" s="217">
        <v>2.8824049513704701</v>
      </c>
      <c r="Y1467" s="217">
        <v>0</v>
      </c>
    </row>
    <row r="1468" spans="2:25">
      <c r="B1468" s="217" t="s">
        <v>1636</v>
      </c>
      <c r="C1468" s="217" t="s">
        <v>169</v>
      </c>
      <c r="D1468" s="217" t="s">
        <v>89</v>
      </c>
      <c r="E1468" s="217" t="s">
        <v>86</v>
      </c>
      <c r="F1468" s="217" t="s">
        <v>12</v>
      </c>
      <c r="G1468" s="217" t="s">
        <v>49</v>
      </c>
      <c r="H1468" s="217" t="s">
        <v>178</v>
      </c>
      <c r="I1468" s="217">
        <v>2</v>
      </c>
      <c r="J1468" s="217">
        <v>2</v>
      </c>
      <c r="K1468" s="217">
        <v>0</v>
      </c>
      <c r="L1468" s="217">
        <v>7</v>
      </c>
      <c r="M1468" s="217">
        <v>491.04294478527601</v>
      </c>
      <c r="N1468" s="217">
        <v>4.0729635182408801</v>
      </c>
      <c r="O1468" s="217">
        <v>4.0729635182408801</v>
      </c>
      <c r="P1468" s="217">
        <v>0</v>
      </c>
      <c r="Q1468" s="217">
        <v>4.0729635182408801</v>
      </c>
      <c r="R1468" s="217">
        <v>4.0729635182408801</v>
      </c>
      <c r="S1468" s="217">
        <v>0</v>
      </c>
      <c r="T1468" s="217">
        <v>4.0729635182408801</v>
      </c>
      <c r="U1468" s="217">
        <v>4.0729635182408801</v>
      </c>
      <c r="V1468" s="217">
        <v>0</v>
      </c>
      <c r="W1468" s="217">
        <v>4.0729635182408801</v>
      </c>
      <c r="X1468" s="217">
        <v>4.0729635182408801</v>
      </c>
      <c r="Y1468" s="217">
        <v>0</v>
      </c>
    </row>
    <row r="1469" spans="2:25">
      <c r="B1469" s="217" t="s">
        <v>1637</v>
      </c>
      <c r="C1469" s="217" t="s">
        <v>169</v>
      </c>
      <c r="D1469" s="217" t="s">
        <v>89</v>
      </c>
      <c r="E1469" s="217" t="s">
        <v>86</v>
      </c>
      <c r="F1469" s="217" t="s">
        <v>12</v>
      </c>
      <c r="G1469" s="217" t="s">
        <v>49</v>
      </c>
      <c r="H1469" s="217" t="s">
        <v>5</v>
      </c>
      <c r="I1469" s="217">
        <v>16</v>
      </c>
      <c r="J1469" s="217">
        <v>16</v>
      </c>
      <c r="K1469" s="217">
        <v>0</v>
      </c>
      <c r="L1469" s="217">
        <v>46</v>
      </c>
      <c r="M1469" s="217">
        <v>3480</v>
      </c>
      <c r="N1469" s="217">
        <v>4.5977011494252897</v>
      </c>
      <c r="O1469" s="217">
        <v>4.5977011494252897</v>
      </c>
      <c r="P1469" s="217">
        <v>0</v>
      </c>
      <c r="Q1469" s="217">
        <v>4.5977011494252897</v>
      </c>
      <c r="R1469" s="217">
        <v>4.5977011494252897</v>
      </c>
      <c r="S1469" s="217">
        <v>0</v>
      </c>
      <c r="T1469" s="217">
        <v>4.5977011494252897</v>
      </c>
      <c r="U1469" s="217">
        <v>4.5977011494252897</v>
      </c>
      <c r="V1469" s="217">
        <v>0</v>
      </c>
      <c r="W1469" s="217">
        <v>4.5977011494252897</v>
      </c>
      <c r="X1469" s="217">
        <v>4.5977011494252897</v>
      </c>
      <c r="Y1469" s="217">
        <v>0</v>
      </c>
    </row>
    <row r="1470" spans="2:25">
      <c r="B1470" s="217" t="s">
        <v>1638</v>
      </c>
      <c r="C1470" s="217" t="s">
        <v>169</v>
      </c>
      <c r="D1470" s="217" t="s">
        <v>89</v>
      </c>
      <c r="E1470" s="217" t="s">
        <v>86</v>
      </c>
      <c r="F1470" s="217" t="s">
        <v>9</v>
      </c>
      <c r="G1470" s="217" t="s">
        <v>49</v>
      </c>
      <c r="H1470" s="217" t="s">
        <v>170</v>
      </c>
      <c r="I1470" s="217">
        <v>0</v>
      </c>
      <c r="J1470" s="217">
        <v>0</v>
      </c>
      <c r="K1470" s="217">
        <v>0</v>
      </c>
      <c r="L1470" s="217">
        <v>25</v>
      </c>
      <c r="M1470" s="217">
        <v>847.58409785932702</v>
      </c>
      <c r="N1470" s="217">
        <v>0</v>
      </c>
      <c r="O1470" s="217">
        <v>0</v>
      </c>
      <c r="P1470" s="217">
        <v>0</v>
      </c>
      <c r="Q1470" s="217">
        <v>0</v>
      </c>
      <c r="R1470" s="217">
        <v>0</v>
      </c>
      <c r="S1470" s="217">
        <v>0</v>
      </c>
      <c r="T1470" s="217">
        <v>0</v>
      </c>
      <c r="U1470" s="217">
        <v>0</v>
      </c>
      <c r="V1470" s="217">
        <v>0</v>
      </c>
      <c r="W1470" s="217">
        <v>0</v>
      </c>
      <c r="X1470" s="217">
        <v>0</v>
      </c>
      <c r="Y1470" s="217">
        <v>0</v>
      </c>
    </row>
    <row r="1471" spans="2:25">
      <c r="B1471" s="217" t="s">
        <v>1639</v>
      </c>
      <c r="C1471" s="217" t="s">
        <v>169</v>
      </c>
      <c r="D1471" s="217" t="s">
        <v>89</v>
      </c>
      <c r="E1471" s="217" t="s">
        <v>86</v>
      </c>
      <c r="F1471" s="217" t="s">
        <v>9</v>
      </c>
      <c r="G1471" s="217" t="s">
        <v>49</v>
      </c>
      <c r="H1471" s="217" t="s">
        <v>172</v>
      </c>
      <c r="I1471" s="217">
        <v>1</v>
      </c>
      <c r="J1471" s="217">
        <v>1</v>
      </c>
      <c r="K1471" s="217">
        <v>0</v>
      </c>
      <c r="L1471" s="217">
        <v>34</v>
      </c>
      <c r="M1471" s="217">
        <v>640.85626911315001</v>
      </c>
      <c r="N1471" s="217">
        <v>1.5604122924222199</v>
      </c>
      <c r="O1471" s="217">
        <v>1.5604122924222199</v>
      </c>
      <c r="P1471" s="217">
        <v>0</v>
      </c>
      <c r="Q1471" s="217">
        <v>1.5604122924222199</v>
      </c>
      <c r="R1471" s="217">
        <v>1.5604122924222199</v>
      </c>
      <c r="S1471" s="217">
        <v>0</v>
      </c>
      <c r="T1471" s="217">
        <v>1.5604122924222199</v>
      </c>
      <c r="U1471" s="217">
        <v>1.5604122924222199</v>
      </c>
      <c r="V1471" s="217">
        <v>0</v>
      </c>
      <c r="W1471" s="217">
        <v>1.5604122924222199</v>
      </c>
      <c r="X1471" s="217">
        <v>1.5604122924222199</v>
      </c>
      <c r="Y1471" s="217">
        <v>0</v>
      </c>
    </row>
    <row r="1472" spans="2:25">
      <c r="B1472" s="217" t="s">
        <v>1640</v>
      </c>
      <c r="C1472" s="217" t="s">
        <v>169</v>
      </c>
      <c r="D1472" s="217" t="s">
        <v>89</v>
      </c>
      <c r="E1472" s="217" t="s">
        <v>86</v>
      </c>
      <c r="F1472" s="217" t="s">
        <v>9</v>
      </c>
      <c r="G1472" s="217" t="s">
        <v>49</v>
      </c>
      <c r="H1472" s="217" t="s">
        <v>174</v>
      </c>
      <c r="I1472" s="217">
        <v>0</v>
      </c>
      <c r="J1472" s="217">
        <v>0</v>
      </c>
      <c r="K1472" s="217">
        <v>0</v>
      </c>
      <c r="L1472" s="217">
        <v>6</v>
      </c>
      <c r="M1472" s="217">
        <v>692.53822629969397</v>
      </c>
      <c r="N1472" s="217">
        <v>0</v>
      </c>
      <c r="O1472" s="217">
        <v>0</v>
      </c>
      <c r="P1472" s="217">
        <v>0</v>
      </c>
      <c r="Q1472" s="217">
        <v>0</v>
      </c>
      <c r="R1472" s="217">
        <v>0</v>
      </c>
      <c r="S1472" s="217">
        <v>0</v>
      </c>
      <c r="T1472" s="217">
        <v>0</v>
      </c>
      <c r="U1472" s="217">
        <v>0</v>
      </c>
      <c r="V1472" s="217">
        <v>0</v>
      </c>
      <c r="W1472" s="217">
        <v>0</v>
      </c>
      <c r="X1472" s="217">
        <v>0</v>
      </c>
      <c r="Y1472" s="217">
        <v>0</v>
      </c>
    </row>
    <row r="1473" spans="2:25">
      <c r="B1473" s="217" t="s">
        <v>1641</v>
      </c>
      <c r="C1473" s="217" t="s">
        <v>169</v>
      </c>
      <c r="D1473" s="217" t="s">
        <v>89</v>
      </c>
      <c r="E1473" s="217" t="s">
        <v>86</v>
      </c>
      <c r="F1473" s="217" t="s">
        <v>9</v>
      </c>
      <c r="G1473" s="217" t="s">
        <v>49</v>
      </c>
      <c r="H1473" s="217" t="s">
        <v>176</v>
      </c>
      <c r="I1473" s="217">
        <v>0</v>
      </c>
      <c r="J1473" s="217">
        <v>0</v>
      </c>
      <c r="K1473" s="217">
        <v>0</v>
      </c>
      <c r="L1473" s="217">
        <v>13</v>
      </c>
      <c r="M1473" s="217">
        <v>713.21100917431204</v>
      </c>
      <c r="N1473" s="217">
        <v>0</v>
      </c>
      <c r="O1473" s="217">
        <v>0</v>
      </c>
      <c r="P1473" s="217">
        <v>0</v>
      </c>
      <c r="Q1473" s="217">
        <v>0</v>
      </c>
      <c r="R1473" s="217">
        <v>0</v>
      </c>
      <c r="S1473" s="217">
        <v>0</v>
      </c>
      <c r="T1473" s="217">
        <v>0</v>
      </c>
      <c r="U1473" s="217">
        <v>0</v>
      </c>
      <c r="V1473" s="217">
        <v>0</v>
      </c>
      <c r="W1473" s="217">
        <v>0</v>
      </c>
      <c r="X1473" s="217">
        <v>0</v>
      </c>
      <c r="Y1473" s="217">
        <v>0</v>
      </c>
    </row>
    <row r="1474" spans="2:25">
      <c r="B1474" s="217" t="s">
        <v>1642</v>
      </c>
      <c r="C1474" s="217" t="s">
        <v>169</v>
      </c>
      <c r="D1474" s="217" t="s">
        <v>89</v>
      </c>
      <c r="E1474" s="217" t="s">
        <v>86</v>
      </c>
      <c r="F1474" s="217" t="s">
        <v>9</v>
      </c>
      <c r="G1474" s="217" t="s">
        <v>49</v>
      </c>
      <c r="H1474" s="217" t="s">
        <v>178</v>
      </c>
      <c r="I1474" s="217">
        <v>0</v>
      </c>
      <c r="J1474" s="217">
        <v>0</v>
      </c>
      <c r="K1474" s="217">
        <v>0</v>
      </c>
      <c r="L1474" s="217">
        <v>16</v>
      </c>
      <c r="M1474" s="217">
        <v>485.81039755351702</v>
      </c>
      <c r="N1474" s="217">
        <v>0</v>
      </c>
      <c r="O1474" s="217">
        <v>0</v>
      </c>
      <c r="P1474" s="217">
        <v>0</v>
      </c>
      <c r="Q1474" s="217">
        <v>0</v>
      </c>
      <c r="R1474" s="217">
        <v>0</v>
      </c>
      <c r="S1474" s="217">
        <v>0</v>
      </c>
      <c r="T1474" s="217">
        <v>0</v>
      </c>
      <c r="U1474" s="217">
        <v>0</v>
      </c>
      <c r="V1474" s="217">
        <v>0</v>
      </c>
      <c r="W1474" s="217">
        <v>0</v>
      </c>
      <c r="X1474" s="217">
        <v>0</v>
      </c>
      <c r="Y1474" s="217">
        <v>0</v>
      </c>
    </row>
    <row r="1475" spans="2:25">
      <c r="B1475" s="217" t="s">
        <v>1643</v>
      </c>
      <c r="C1475" s="217" t="s">
        <v>169</v>
      </c>
      <c r="D1475" s="217" t="s">
        <v>89</v>
      </c>
      <c r="E1475" s="217" t="s">
        <v>86</v>
      </c>
      <c r="F1475" s="217" t="s">
        <v>9</v>
      </c>
      <c r="G1475" s="217" t="s">
        <v>49</v>
      </c>
      <c r="H1475" s="217" t="s">
        <v>5</v>
      </c>
      <c r="I1475" s="217">
        <v>1</v>
      </c>
      <c r="J1475" s="217">
        <v>1</v>
      </c>
      <c r="K1475" s="217">
        <v>0</v>
      </c>
      <c r="L1475" s="217">
        <v>94</v>
      </c>
      <c r="M1475" s="217">
        <v>3380</v>
      </c>
      <c r="N1475" s="217">
        <v>0.29585798816567999</v>
      </c>
      <c r="O1475" s="217">
        <v>0.29585798816567999</v>
      </c>
      <c r="P1475" s="217">
        <v>0</v>
      </c>
      <c r="Q1475" s="217">
        <v>0.29585798816567999</v>
      </c>
      <c r="R1475" s="217">
        <v>0.29585798816567999</v>
      </c>
      <c r="S1475" s="217">
        <v>0</v>
      </c>
      <c r="T1475" s="217">
        <v>0.29585798816567999</v>
      </c>
      <c r="U1475" s="217">
        <v>0.29585798816567999</v>
      </c>
      <c r="V1475" s="217">
        <v>0</v>
      </c>
      <c r="W1475" s="217">
        <v>0.29585798816567999</v>
      </c>
      <c r="X1475" s="217">
        <v>0.29585798816567999</v>
      </c>
      <c r="Y1475" s="217">
        <v>0</v>
      </c>
    </row>
    <row r="1476" spans="2:25">
      <c r="B1476" s="217" t="s">
        <v>1644</v>
      </c>
      <c r="C1476" s="217" t="s">
        <v>169</v>
      </c>
      <c r="D1476" s="217" t="s">
        <v>89</v>
      </c>
      <c r="E1476" s="217" t="s">
        <v>86</v>
      </c>
      <c r="F1476" s="217" t="s">
        <v>5</v>
      </c>
      <c r="G1476" s="217" t="s">
        <v>49</v>
      </c>
      <c r="H1476" s="217" t="s">
        <v>170</v>
      </c>
      <c r="I1476" s="217">
        <v>3</v>
      </c>
      <c r="J1476" s="217">
        <v>3</v>
      </c>
      <c r="K1476" s="217">
        <v>0</v>
      </c>
      <c r="L1476" s="217">
        <v>42</v>
      </c>
      <c r="M1476" s="217">
        <v>1797.64544755258</v>
      </c>
      <c r="N1476" s="217">
        <v>1.66884966336625</v>
      </c>
      <c r="O1476" s="217">
        <v>1.66884966336625</v>
      </c>
      <c r="P1476" s="217">
        <v>0</v>
      </c>
      <c r="Q1476" s="217">
        <v>1.66884966336625</v>
      </c>
      <c r="R1476" s="217">
        <v>1.66884966336625</v>
      </c>
      <c r="S1476" s="217">
        <v>0</v>
      </c>
      <c r="T1476" s="217">
        <v>1.66884966336625</v>
      </c>
      <c r="U1476" s="217">
        <v>1.66884966336625</v>
      </c>
      <c r="V1476" s="217">
        <v>0</v>
      </c>
      <c r="W1476" s="217">
        <v>1.66884966336625</v>
      </c>
      <c r="X1476" s="217">
        <v>1.66884966336625</v>
      </c>
      <c r="Y1476" s="217">
        <v>0</v>
      </c>
    </row>
    <row r="1477" spans="2:25">
      <c r="B1477" s="217" t="s">
        <v>1645</v>
      </c>
      <c r="C1477" s="217" t="s">
        <v>169</v>
      </c>
      <c r="D1477" s="217" t="s">
        <v>89</v>
      </c>
      <c r="E1477" s="217" t="s">
        <v>86</v>
      </c>
      <c r="F1477" s="217" t="s">
        <v>5</v>
      </c>
      <c r="G1477" s="217" t="s">
        <v>49</v>
      </c>
      <c r="H1477" s="217" t="s">
        <v>172</v>
      </c>
      <c r="I1477" s="217">
        <v>9</v>
      </c>
      <c r="J1477" s="217">
        <v>9</v>
      </c>
      <c r="K1477" s="217">
        <v>0</v>
      </c>
      <c r="L1477" s="217">
        <v>44</v>
      </c>
      <c r="M1477" s="217">
        <v>1313.3716065364599</v>
      </c>
      <c r="N1477" s="217">
        <v>6.8525921797062503</v>
      </c>
      <c r="O1477" s="217">
        <v>6.8525921797062503</v>
      </c>
      <c r="P1477" s="217">
        <v>0</v>
      </c>
      <c r="Q1477" s="217">
        <v>6.8525921797062503</v>
      </c>
      <c r="R1477" s="217">
        <v>6.8525921797062503</v>
      </c>
      <c r="S1477" s="217">
        <v>0</v>
      </c>
      <c r="T1477" s="217">
        <v>6.8525921797062503</v>
      </c>
      <c r="U1477" s="217">
        <v>6.8525921797062503</v>
      </c>
      <c r="V1477" s="217">
        <v>0</v>
      </c>
      <c r="W1477" s="217">
        <v>6.8525921797062503</v>
      </c>
      <c r="X1477" s="217">
        <v>6.8525921797062503</v>
      </c>
      <c r="Y1477" s="217">
        <v>0</v>
      </c>
    </row>
    <row r="1478" spans="2:25">
      <c r="B1478" s="217" t="s">
        <v>1646</v>
      </c>
      <c r="C1478" s="217" t="s">
        <v>169</v>
      </c>
      <c r="D1478" s="217" t="s">
        <v>89</v>
      </c>
      <c r="E1478" s="217" t="s">
        <v>86</v>
      </c>
      <c r="F1478" s="217" t="s">
        <v>5</v>
      </c>
      <c r="G1478" s="217" t="s">
        <v>49</v>
      </c>
      <c r="H1478" s="217" t="s">
        <v>174</v>
      </c>
      <c r="I1478" s="217">
        <v>1</v>
      </c>
      <c r="J1478" s="217">
        <v>1</v>
      </c>
      <c r="K1478" s="217">
        <v>0</v>
      </c>
      <c r="L1478" s="217">
        <v>7</v>
      </c>
      <c r="M1478" s="217">
        <v>1365.05356372301</v>
      </c>
      <c r="N1478" s="217">
        <v>0.73257198587330796</v>
      </c>
      <c r="O1478" s="217">
        <v>0.73257198587330796</v>
      </c>
      <c r="P1478" s="217">
        <v>0</v>
      </c>
      <c r="Q1478" s="217">
        <v>0.73257198587330796</v>
      </c>
      <c r="R1478" s="217">
        <v>0.73257198587330796</v>
      </c>
      <c r="S1478" s="217">
        <v>0</v>
      </c>
      <c r="T1478" s="217">
        <v>0.73257198587330796</v>
      </c>
      <c r="U1478" s="217">
        <v>0.73257198587330796</v>
      </c>
      <c r="V1478" s="217">
        <v>0</v>
      </c>
      <c r="W1478" s="217">
        <v>0.73257198587330796</v>
      </c>
      <c r="X1478" s="217">
        <v>0.73257198587330796</v>
      </c>
      <c r="Y1478" s="217">
        <v>0</v>
      </c>
    </row>
    <row r="1479" spans="2:25">
      <c r="B1479" s="217" t="s">
        <v>1647</v>
      </c>
      <c r="C1479" s="217" t="s">
        <v>169</v>
      </c>
      <c r="D1479" s="217" t="s">
        <v>89</v>
      </c>
      <c r="E1479" s="217" t="s">
        <v>86</v>
      </c>
      <c r="F1479" s="217" t="s">
        <v>5</v>
      </c>
      <c r="G1479" s="217" t="s">
        <v>49</v>
      </c>
      <c r="H1479" s="217" t="s">
        <v>176</v>
      </c>
      <c r="I1479" s="217">
        <v>2</v>
      </c>
      <c r="J1479" s="217">
        <v>2</v>
      </c>
      <c r="K1479" s="217">
        <v>0</v>
      </c>
      <c r="L1479" s="217">
        <v>24</v>
      </c>
      <c r="M1479" s="217">
        <v>1407.07603984916</v>
      </c>
      <c r="N1479" s="217">
        <v>1.4213872906359799</v>
      </c>
      <c r="O1479" s="217">
        <v>1.4213872906359799</v>
      </c>
      <c r="P1479" s="217">
        <v>0</v>
      </c>
      <c r="Q1479" s="217">
        <v>1.4213872906359799</v>
      </c>
      <c r="R1479" s="217">
        <v>1.4213872906359799</v>
      </c>
      <c r="S1479" s="217">
        <v>0</v>
      </c>
      <c r="T1479" s="217">
        <v>1.4213872906359799</v>
      </c>
      <c r="U1479" s="217">
        <v>1.4213872906359799</v>
      </c>
      <c r="V1479" s="217">
        <v>0</v>
      </c>
      <c r="W1479" s="217">
        <v>1.4213872906359799</v>
      </c>
      <c r="X1479" s="217">
        <v>1.4213872906359799</v>
      </c>
      <c r="Y1479" s="217">
        <v>0</v>
      </c>
    </row>
    <row r="1480" spans="2:25">
      <c r="B1480" s="217" t="s">
        <v>1648</v>
      </c>
      <c r="C1480" s="217" t="s">
        <v>169</v>
      </c>
      <c r="D1480" s="217" t="s">
        <v>89</v>
      </c>
      <c r="E1480" s="217" t="s">
        <v>86</v>
      </c>
      <c r="F1480" s="217" t="s">
        <v>5</v>
      </c>
      <c r="G1480" s="217" t="s">
        <v>49</v>
      </c>
      <c r="H1480" s="217" t="s">
        <v>178</v>
      </c>
      <c r="I1480" s="217">
        <v>2</v>
      </c>
      <c r="J1480" s="217">
        <v>2</v>
      </c>
      <c r="K1480" s="217">
        <v>0</v>
      </c>
      <c r="L1480" s="217">
        <v>23</v>
      </c>
      <c r="M1480" s="217">
        <v>976.85334233879303</v>
      </c>
      <c r="N1480" s="217">
        <v>2.0473902410074998</v>
      </c>
      <c r="O1480" s="217">
        <v>2.0473902410074998</v>
      </c>
      <c r="P1480" s="217">
        <v>0</v>
      </c>
      <c r="Q1480" s="217">
        <v>2.0473902410074998</v>
      </c>
      <c r="R1480" s="217">
        <v>2.0473902410074998</v>
      </c>
      <c r="S1480" s="217">
        <v>0</v>
      </c>
      <c r="T1480" s="217">
        <v>2.0473902410074998</v>
      </c>
      <c r="U1480" s="217">
        <v>2.0473902410074998</v>
      </c>
      <c r="V1480" s="217">
        <v>0</v>
      </c>
      <c r="W1480" s="217">
        <v>2.0473902410074998</v>
      </c>
      <c r="X1480" s="217">
        <v>2.0473902410074998</v>
      </c>
      <c r="Y1480" s="217">
        <v>0</v>
      </c>
    </row>
    <row r="1481" spans="2:25">
      <c r="B1481" s="217" t="s">
        <v>1649</v>
      </c>
      <c r="C1481" s="217" t="s">
        <v>169</v>
      </c>
      <c r="D1481" s="217" t="s">
        <v>89</v>
      </c>
      <c r="E1481" s="217" t="s">
        <v>86</v>
      </c>
      <c r="F1481" s="217" t="s">
        <v>5</v>
      </c>
      <c r="G1481" s="217" t="s">
        <v>49</v>
      </c>
      <c r="H1481" s="217" t="s">
        <v>5</v>
      </c>
      <c r="I1481" s="217">
        <v>17</v>
      </c>
      <c r="J1481" s="217">
        <v>17</v>
      </c>
      <c r="K1481" s="217">
        <v>0</v>
      </c>
      <c r="L1481" s="217">
        <v>140</v>
      </c>
      <c r="M1481" s="217">
        <v>6860</v>
      </c>
      <c r="N1481" s="217">
        <v>2.4781341107871699</v>
      </c>
      <c r="O1481" s="217">
        <v>2.4781341107871699</v>
      </c>
      <c r="P1481" s="217">
        <v>0</v>
      </c>
      <c r="Q1481" s="217">
        <v>2.4781341107871699</v>
      </c>
      <c r="R1481" s="217">
        <v>2.4781341107871699</v>
      </c>
      <c r="S1481" s="217">
        <v>0</v>
      </c>
      <c r="T1481" s="217">
        <v>2.4781341107871699</v>
      </c>
      <c r="U1481" s="217">
        <v>2.4781341107871699</v>
      </c>
      <c r="V1481" s="217">
        <v>0</v>
      </c>
      <c r="W1481" s="217">
        <v>2.4781341107871699</v>
      </c>
      <c r="X1481" s="217">
        <v>2.4781341107871699</v>
      </c>
      <c r="Y1481" s="217">
        <v>0</v>
      </c>
    </row>
    <row r="1482" spans="2:25">
      <c r="B1482" s="217" t="s">
        <v>1650</v>
      </c>
      <c r="C1482" s="217" t="s">
        <v>169</v>
      </c>
      <c r="D1482" s="217" t="s">
        <v>89</v>
      </c>
      <c r="E1482" s="217" t="s">
        <v>86</v>
      </c>
      <c r="F1482" s="217" t="s">
        <v>12</v>
      </c>
      <c r="G1482" s="217" t="s">
        <v>13</v>
      </c>
      <c r="H1482" s="217" t="s">
        <v>170</v>
      </c>
      <c r="I1482" s="217">
        <v>0</v>
      </c>
      <c r="J1482" s="217">
        <v>0</v>
      </c>
      <c r="K1482" s="217">
        <v>0</v>
      </c>
      <c r="L1482" s="217">
        <v>0</v>
      </c>
      <c r="M1482" s="217">
        <v>11.5625</v>
      </c>
      <c r="N1482" s="217">
        <v>0</v>
      </c>
      <c r="O1482" s="217">
        <v>0</v>
      </c>
      <c r="P1482" s="217">
        <v>0</v>
      </c>
      <c r="Q1482" s="217">
        <v>0</v>
      </c>
      <c r="R1482" s="217">
        <v>0</v>
      </c>
      <c r="S1482" s="217">
        <v>0</v>
      </c>
      <c r="T1482" s="217">
        <v>0</v>
      </c>
      <c r="U1482" s="217">
        <v>0</v>
      </c>
      <c r="V1482" s="217">
        <v>0</v>
      </c>
      <c r="W1482" s="217">
        <v>0</v>
      </c>
      <c r="X1482" s="217">
        <v>0</v>
      </c>
      <c r="Y1482" s="217">
        <v>0</v>
      </c>
    </row>
    <row r="1483" spans="2:25">
      <c r="B1483" s="217" t="s">
        <v>1651</v>
      </c>
      <c r="C1483" s="217" t="s">
        <v>169</v>
      </c>
      <c r="D1483" s="217" t="s">
        <v>89</v>
      </c>
      <c r="E1483" s="217" t="s">
        <v>86</v>
      </c>
      <c r="F1483" s="217" t="s">
        <v>12</v>
      </c>
      <c r="G1483" s="217" t="s">
        <v>13</v>
      </c>
      <c r="H1483" s="217" t="s">
        <v>172</v>
      </c>
      <c r="I1483" s="217">
        <v>0</v>
      </c>
      <c r="J1483" s="217">
        <v>0</v>
      </c>
      <c r="K1483" s="217">
        <v>0</v>
      </c>
      <c r="L1483" s="217">
        <v>0</v>
      </c>
      <c r="M1483" s="217">
        <v>11.5625</v>
      </c>
      <c r="N1483" s="217">
        <v>0</v>
      </c>
      <c r="O1483" s="217">
        <v>0</v>
      </c>
      <c r="P1483" s="217">
        <v>0</v>
      </c>
      <c r="Q1483" s="217">
        <v>0</v>
      </c>
      <c r="R1483" s="217">
        <v>0</v>
      </c>
      <c r="S1483" s="217">
        <v>0</v>
      </c>
      <c r="T1483" s="217">
        <v>0</v>
      </c>
      <c r="U1483" s="217">
        <v>0</v>
      </c>
      <c r="V1483" s="217">
        <v>0</v>
      </c>
      <c r="W1483" s="217">
        <v>0</v>
      </c>
      <c r="X1483" s="217">
        <v>0</v>
      </c>
      <c r="Y1483" s="217">
        <v>0</v>
      </c>
    </row>
    <row r="1484" spans="2:25">
      <c r="B1484" s="217" t="s">
        <v>1652</v>
      </c>
      <c r="C1484" s="217" t="s">
        <v>169</v>
      </c>
      <c r="D1484" s="217" t="s">
        <v>89</v>
      </c>
      <c r="E1484" s="217" t="s">
        <v>86</v>
      </c>
      <c r="F1484" s="217" t="s">
        <v>12</v>
      </c>
      <c r="G1484" s="217" t="s">
        <v>13</v>
      </c>
      <c r="H1484" s="217" t="s">
        <v>174</v>
      </c>
      <c r="I1484" s="217">
        <v>0</v>
      </c>
      <c r="J1484" s="217">
        <v>0</v>
      </c>
      <c r="K1484" s="217">
        <v>0</v>
      </c>
      <c r="L1484" s="217">
        <v>0</v>
      </c>
      <c r="M1484" s="217">
        <v>34.6875</v>
      </c>
      <c r="N1484" s="217">
        <v>0</v>
      </c>
      <c r="O1484" s="217">
        <v>0</v>
      </c>
      <c r="P1484" s="217">
        <v>0</v>
      </c>
      <c r="Q1484" s="217">
        <v>0</v>
      </c>
      <c r="R1484" s="217">
        <v>0</v>
      </c>
      <c r="S1484" s="217">
        <v>0</v>
      </c>
      <c r="T1484" s="217">
        <v>0</v>
      </c>
      <c r="U1484" s="217">
        <v>0</v>
      </c>
      <c r="V1484" s="217">
        <v>0</v>
      </c>
      <c r="W1484" s="217">
        <v>0</v>
      </c>
      <c r="X1484" s="217">
        <v>0</v>
      </c>
      <c r="Y1484" s="217">
        <v>0</v>
      </c>
    </row>
    <row r="1485" spans="2:25">
      <c r="B1485" s="217" t="s">
        <v>1653</v>
      </c>
      <c r="C1485" s="217" t="s">
        <v>169</v>
      </c>
      <c r="D1485" s="217" t="s">
        <v>89</v>
      </c>
      <c r="E1485" s="217" t="s">
        <v>86</v>
      </c>
      <c r="F1485" s="217" t="s">
        <v>12</v>
      </c>
      <c r="G1485" s="217" t="s">
        <v>13</v>
      </c>
      <c r="H1485" s="217" t="s">
        <v>176</v>
      </c>
      <c r="I1485" s="217">
        <v>0</v>
      </c>
      <c r="J1485" s="217">
        <v>0</v>
      </c>
      <c r="K1485" s="217">
        <v>0</v>
      </c>
      <c r="L1485" s="217">
        <v>0</v>
      </c>
      <c r="M1485" s="217">
        <v>46.25</v>
      </c>
      <c r="N1485" s="217">
        <v>0</v>
      </c>
      <c r="O1485" s="217">
        <v>0</v>
      </c>
      <c r="P1485" s="217">
        <v>0</v>
      </c>
      <c r="Q1485" s="217">
        <v>0</v>
      </c>
      <c r="R1485" s="217">
        <v>0</v>
      </c>
      <c r="S1485" s="217">
        <v>0</v>
      </c>
      <c r="T1485" s="217">
        <v>0</v>
      </c>
      <c r="U1485" s="217">
        <v>0</v>
      </c>
      <c r="V1485" s="217">
        <v>0</v>
      </c>
      <c r="W1485" s="217">
        <v>0</v>
      </c>
      <c r="X1485" s="217">
        <v>0</v>
      </c>
      <c r="Y1485" s="217">
        <v>0</v>
      </c>
    </row>
    <row r="1486" spans="2:25">
      <c r="B1486" s="217" t="s">
        <v>1654</v>
      </c>
      <c r="C1486" s="217" t="s">
        <v>169</v>
      </c>
      <c r="D1486" s="217" t="s">
        <v>89</v>
      </c>
      <c r="E1486" s="217" t="s">
        <v>86</v>
      </c>
      <c r="F1486" s="217" t="s">
        <v>12</v>
      </c>
      <c r="G1486" s="217" t="s">
        <v>13</v>
      </c>
      <c r="H1486" s="217" t="s">
        <v>178</v>
      </c>
      <c r="I1486" s="217">
        <v>0</v>
      </c>
      <c r="J1486" s="217">
        <v>0</v>
      </c>
      <c r="K1486" s="217">
        <v>0</v>
      </c>
      <c r="L1486" s="217">
        <v>3</v>
      </c>
      <c r="M1486" s="217">
        <v>265.9375</v>
      </c>
      <c r="N1486" s="217">
        <v>0</v>
      </c>
      <c r="O1486" s="217">
        <v>0</v>
      </c>
      <c r="P1486" s="217">
        <v>0</v>
      </c>
      <c r="Q1486" s="217">
        <v>0</v>
      </c>
      <c r="R1486" s="217">
        <v>0</v>
      </c>
      <c r="S1486" s="217">
        <v>0</v>
      </c>
      <c r="T1486" s="217">
        <v>0</v>
      </c>
      <c r="U1486" s="217">
        <v>0</v>
      </c>
      <c r="V1486" s="217">
        <v>0</v>
      </c>
      <c r="W1486" s="217">
        <v>0</v>
      </c>
      <c r="X1486" s="217">
        <v>0</v>
      </c>
      <c r="Y1486" s="217">
        <v>0</v>
      </c>
    </row>
    <row r="1487" spans="2:25">
      <c r="B1487" s="217" t="s">
        <v>1655</v>
      </c>
      <c r="C1487" s="217" t="s">
        <v>169</v>
      </c>
      <c r="D1487" s="217" t="s">
        <v>89</v>
      </c>
      <c r="E1487" s="217" t="s">
        <v>86</v>
      </c>
      <c r="F1487" s="217" t="s">
        <v>12</v>
      </c>
      <c r="G1487" s="217" t="s">
        <v>13</v>
      </c>
      <c r="H1487" s="217" t="s">
        <v>5</v>
      </c>
      <c r="I1487" s="217">
        <v>0</v>
      </c>
      <c r="J1487" s="217">
        <v>0</v>
      </c>
      <c r="K1487" s="217">
        <v>0</v>
      </c>
      <c r="L1487" s="217">
        <v>3</v>
      </c>
      <c r="M1487" s="217">
        <v>370</v>
      </c>
      <c r="N1487" s="217">
        <v>0</v>
      </c>
      <c r="O1487" s="217">
        <v>0</v>
      </c>
      <c r="P1487" s="217">
        <v>0</v>
      </c>
      <c r="Q1487" s="217">
        <v>0</v>
      </c>
      <c r="R1487" s="217">
        <v>0</v>
      </c>
      <c r="S1487" s="217">
        <v>0</v>
      </c>
      <c r="T1487" s="217">
        <v>0</v>
      </c>
      <c r="U1487" s="217">
        <v>0</v>
      </c>
      <c r="V1487" s="217">
        <v>0</v>
      </c>
      <c r="W1487" s="217">
        <v>0</v>
      </c>
      <c r="X1487" s="217">
        <v>0</v>
      </c>
      <c r="Y1487" s="217">
        <v>0</v>
      </c>
    </row>
    <row r="1488" spans="2:25">
      <c r="B1488" s="217" t="s">
        <v>1656</v>
      </c>
      <c r="C1488" s="217" t="s">
        <v>169</v>
      </c>
      <c r="D1488" s="217" t="s">
        <v>89</v>
      </c>
      <c r="E1488" s="217" t="s">
        <v>86</v>
      </c>
      <c r="F1488" s="217" t="s">
        <v>9</v>
      </c>
      <c r="G1488" s="217" t="s">
        <v>13</v>
      </c>
      <c r="H1488" s="217" t="s">
        <v>170</v>
      </c>
      <c r="I1488" s="217">
        <v>0</v>
      </c>
      <c r="J1488" s="217">
        <v>0</v>
      </c>
      <c r="K1488" s="217">
        <v>0</v>
      </c>
      <c r="L1488" s="217">
        <v>1</v>
      </c>
      <c r="M1488" s="217">
        <v>24.5161290322581</v>
      </c>
      <c r="N1488" s="217">
        <v>0</v>
      </c>
      <c r="O1488" s="217">
        <v>0</v>
      </c>
      <c r="P1488" s="217">
        <v>0</v>
      </c>
      <c r="Q1488" s="217">
        <v>0</v>
      </c>
      <c r="R1488" s="217">
        <v>0</v>
      </c>
      <c r="S1488" s="217">
        <v>0</v>
      </c>
      <c r="T1488" s="217">
        <v>0</v>
      </c>
      <c r="U1488" s="217">
        <v>0</v>
      </c>
      <c r="V1488" s="217">
        <v>0</v>
      </c>
      <c r="W1488" s="217">
        <v>0</v>
      </c>
      <c r="X1488" s="217">
        <v>0</v>
      </c>
      <c r="Y1488" s="217">
        <v>0</v>
      </c>
    </row>
    <row r="1489" spans="2:25">
      <c r="B1489" s="217" t="s">
        <v>1657</v>
      </c>
      <c r="C1489" s="217" t="s">
        <v>169</v>
      </c>
      <c r="D1489" s="217" t="s">
        <v>89</v>
      </c>
      <c r="E1489" s="217" t="s">
        <v>86</v>
      </c>
      <c r="F1489" s="217" t="s">
        <v>9</v>
      </c>
      <c r="G1489" s="217" t="s">
        <v>13</v>
      </c>
      <c r="H1489" s="217" t="s">
        <v>172</v>
      </c>
      <c r="I1489" s="217">
        <v>0</v>
      </c>
      <c r="J1489" s="217">
        <v>0</v>
      </c>
      <c r="K1489" s="217">
        <v>0</v>
      </c>
      <c r="L1489" s="217">
        <v>0</v>
      </c>
      <c r="M1489" s="217">
        <v>24.5161290322581</v>
      </c>
      <c r="N1489" s="217">
        <v>0</v>
      </c>
      <c r="O1489" s="217">
        <v>0</v>
      </c>
      <c r="P1489" s="217">
        <v>0</v>
      </c>
      <c r="Q1489" s="217">
        <v>0</v>
      </c>
      <c r="R1489" s="217">
        <v>0</v>
      </c>
      <c r="S1489" s="217">
        <v>0</v>
      </c>
      <c r="T1489" s="217">
        <v>0</v>
      </c>
      <c r="U1489" s="217">
        <v>0</v>
      </c>
      <c r="V1489" s="217">
        <v>0</v>
      </c>
      <c r="W1489" s="217">
        <v>0</v>
      </c>
      <c r="X1489" s="217">
        <v>0</v>
      </c>
      <c r="Y1489" s="217">
        <v>0</v>
      </c>
    </row>
    <row r="1490" spans="2:25">
      <c r="B1490" s="217" t="s">
        <v>1658</v>
      </c>
      <c r="C1490" s="217" t="s">
        <v>169</v>
      </c>
      <c r="D1490" s="217" t="s">
        <v>89</v>
      </c>
      <c r="E1490" s="217" t="s">
        <v>86</v>
      </c>
      <c r="F1490" s="217" t="s">
        <v>9</v>
      </c>
      <c r="G1490" s="217" t="s">
        <v>13</v>
      </c>
      <c r="H1490" s="217" t="s">
        <v>174</v>
      </c>
      <c r="I1490" s="217">
        <v>0</v>
      </c>
      <c r="J1490" s="217">
        <v>0</v>
      </c>
      <c r="K1490" s="217">
        <v>0</v>
      </c>
      <c r="L1490" s="217">
        <v>0</v>
      </c>
      <c r="M1490" s="217">
        <v>24.5161290322581</v>
      </c>
      <c r="N1490" s="217">
        <v>0</v>
      </c>
      <c r="O1490" s="217">
        <v>0</v>
      </c>
      <c r="P1490" s="217">
        <v>0</v>
      </c>
      <c r="Q1490" s="217">
        <v>0</v>
      </c>
      <c r="R1490" s="217">
        <v>0</v>
      </c>
      <c r="S1490" s="217">
        <v>0</v>
      </c>
      <c r="T1490" s="217">
        <v>0</v>
      </c>
      <c r="U1490" s="217">
        <v>0</v>
      </c>
      <c r="V1490" s="217">
        <v>0</v>
      </c>
      <c r="W1490" s="217">
        <v>0</v>
      </c>
      <c r="X1490" s="217">
        <v>0</v>
      </c>
      <c r="Y1490" s="217">
        <v>0</v>
      </c>
    </row>
    <row r="1491" spans="2:25">
      <c r="B1491" s="217" t="s">
        <v>1659</v>
      </c>
      <c r="C1491" s="217" t="s">
        <v>169</v>
      </c>
      <c r="D1491" s="217" t="s">
        <v>89</v>
      </c>
      <c r="E1491" s="217" t="s">
        <v>86</v>
      </c>
      <c r="F1491" s="217" t="s">
        <v>9</v>
      </c>
      <c r="G1491" s="217" t="s">
        <v>13</v>
      </c>
      <c r="H1491" s="217" t="s">
        <v>176</v>
      </c>
      <c r="I1491" s="217">
        <v>0</v>
      </c>
      <c r="J1491" s="217">
        <v>0</v>
      </c>
      <c r="K1491" s="217">
        <v>0</v>
      </c>
      <c r="L1491" s="217">
        <v>1</v>
      </c>
      <c r="M1491" s="217">
        <v>49.0322580645161</v>
      </c>
      <c r="N1491" s="217">
        <v>0</v>
      </c>
      <c r="O1491" s="217">
        <v>0</v>
      </c>
      <c r="P1491" s="217">
        <v>0</v>
      </c>
      <c r="Q1491" s="217">
        <v>0</v>
      </c>
      <c r="R1491" s="217">
        <v>0</v>
      </c>
      <c r="S1491" s="217">
        <v>0</v>
      </c>
      <c r="T1491" s="217">
        <v>0</v>
      </c>
      <c r="U1491" s="217">
        <v>0</v>
      </c>
      <c r="V1491" s="217">
        <v>0</v>
      </c>
      <c r="W1491" s="217">
        <v>0</v>
      </c>
      <c r="X1491" s="217">
        <v>0</v>
      </c>
      <c r="Y1491" s="217">
        <v>0</v>
      </c>
    </row>
    <row r="1492" spans="2:25">
      <c r="B1492" s="217" t="s">
        <v>1660</v>
      </c>
      <c r="C1492" s="217" t="s">
        <v>169</v>
      </c>
      <c r="D1492" s="217" t="s">
        <v>89</v>
      </c>
      <c r="E1492" s="217" t="s">
        <v>86</v>
      </c>
      <c r="F1492" s="217" t="s">
        <v>9</v>
      </c>
      <c r="G1492" s="217" t="s">
        <v>13</v>
      </c>
      <c r="H1492" s="217" t="s">
        <v>178</v>
      </c>
      <c r="I1492" s="217">
        <v>0</v>
      </c>
      <c r="J1492" s="217">
        <v>0</v>
      </c>
      <c r="K1492" s="217">
        <v>0</v>
      </c>
      <c r="L1492" s="217">
        <v>8</v>
      </c>
      <c r="M1492" s="217">
        <v>257.41935483870998</v>
      </c>
      <c r="N1492" s="217">
        <v>0</v>
      </c>
      <c r="O1492" s="217">
        <v>0</v>
      </c>
      <c r="P1492" s="217">
        <v>0</v>
      </c>
      <c r="Q1492" s="217">
        <v>0</v>
      </c>
      <c r="R1492" s="217">
        <v>0</v>
      </c>
      <c r="S1492" s="217">
        <v>0</v>
      </c>
      <c r="T1492" s="217">
        <v>0</v>
      </c>
      <c r="U1492" s="217">
        <v>0</v>
      </c>
      <c r="V1492" s="217">
        <v>0</v>
      </c>
      <c r="W1492" s="217">
        <v>0</v>
      </c>
      <c r="X1492" s="217">
        <v>0</v>
      </c>
      <c r="Y1492" s="217">
        <v>0</v>
      </c>
    </row>
    <row r="1493" spans="2:25">
      <c r="B1493" s="217" t="s">
        <v>1661</v>
      </c>
      <c r="C1493" s="217" t="s">
        <v>169</v>
      </c>
      <c r="D1493" s="217" t="s">
        <v>89</v>
      </c>
      <c r="E1493" s="217" t="s">
        <v>86</v>
      </c>
      <c r="F1493" s="217" t="s">
        <v>9</v>
      </c>
      <c r="G1493" s="217" t="s">
        <v>13</v>
      </c>
      <c r="H1493" s="217" t="s">
        <v>5</v>
      </c>
      <c r="I1493" s="217">
        <v>0</v>
      </c>
      <c r="J1493" s="217">
        <v>0</v>
      </c>
      <c r="K1493" s="217">
        <v>0</v>
      </c>
      <c r="L1493" s="217">
        <v>10</v>
      </c>
      <c r="M1493" s="217">
        <v>380</v>
      </c>
      <c r="N1493" s="217">
        <v>0</v>
      </c>
      <c r="O1493" s="217">
        <v>0</v>
      </c>
      <c r="P1493" s="217">
        <v>0</v>
      </c>
      <c r="Q1493" s="217">
        <v>0</v>
      </c>
      <c r="R1493" s="217">
        <v>0</v>
      </c>
      <c r="S1493" s="217">
        <v>0</v>
      </c>
      <c r="T1493" s="217">
        <v>0</v>
      </c>
      <c r="U1493" s="217">
        <v>0</v>
      </c>
      <c r="V1493" s="217">
        <v>0</v>
      </c>
      <c r="W1493" s="217">
        <v>0</v>
      </c>
      <c r="X1493" s="217">
        <v>0</v>
      </c>
      <c r="Y1493" s="217">
        <v>0</v>
      </c>
    </row>
    <row r="1494" spans="2:25">
      <c r="B1494" s="217" t="s">
        <v>1662</v>
      </c>
      <c r="C1494" s="217" t="s">
        <v>169</v>
      </c>
      <c r="D1494" s="217" t="s">
        <v>89</v>
      </c>
      <c r="E1494" s="217" t="s">
        <v>86</v>
      </c>
      <c r="F1494" s="217" t="s">
        <v>5</v>
      </c>
      <c r="G1494" s="217" t="s">
        <v>13</v>
      </c>
      <c r="H1494" s="217" t="s">
        <v>170</v>
      </c>
      <c r="I1494" s="217">
        <v>0</v>
      </c>
      <c r="J1494" s="217">
        <v>0</v>
      </c>
      <c r="K1494" s="217">
        <v>0</v>
      </c>
      <c r="L1494" s="217">
        <v>1</v>
      </c>
      <c r="M1494" s="217">
        <v>36.0786290322581</v>
      </c>
      <c r="N1494" s="217">
        <v>0</v>
      </c>
      <c r="O1494" s="217">
        <v>0</v>
      </c>
      <c r="P1494" s="217">
        <v>0</v>
      </c>
      <c r="Q1494" s="217">
        <v>0</v>
      </c>
      <c r="R1494" s="217">
        <v>0</v>
      </c>
      <c r="S1494" s="217">
        <v>0</v>
      </c>
      <c r="T1494" s="217">
        <v>0</v>
      </c>
      <c r="U1494" s="217">
        <v>0</v>
      </c>
      <c r="V1494" s="217">
        <v>0</v>
      </c>
      <c r="W1494" s="217">
        <v>0</v>
      </c>
      <c r="X1494" s="217">
        <v>0</v>
      </c>
      <c r="Y1494" s="217">
        <v>0</v>
      </c>
    </row>
    <row r="1495" spans="2:25">
      <c r="B1495" s="217" t="s">
        <v>1663</v>
      </c>
      <c r="C1495" s="217" t="s">
        <v>169</v>
      </c>
      <c r="D1495" s="217" t="s">
        <v>89</v>
      </c>
      <c r="E1495" s="217" t="s">
        <v>86</v>
      </c>
      <c r="F1495" s="217" t="s">
        <v>5</v>
      </c>
      <c r="G1495" s="217" t="s">
        <v>13</v>
      </c>
      <c r="H1495" s="217" t="s">
        <v>172</v>
      </c>
      <c r="I1495" s="217">
        <v>0</v>
      </c>
      <c r="J1495" s="217">
        <v>0</v>
      </c>
      <c r="K1495" s="217">
        <v>0</v>
      </c>
      <c r="L1495" s="217">
        <v>0</v>
      </c>
      <c r="M1495" s="217">
        <v>36.0786290322581</v>
      </c>
      <c r="N1495" s="217">
        <v>0</v>
      </c>
      <c r="O1495" s="217">
        <v>0</v>
      </c>
      <c r="P1495" s="217">
        <v>0</v>
      </c>
      <c r="Q1495" s="217">
        <v>0</v>
      </c>
      <c r="R1495" s="217">
        <v>0</v>
      </c>
      <c r="S1495" s="217">
        <v>0</v>
      </c>
      <c r="T1495" s="217">
        <v>0</v>
      </c>
      <c r="U1495" s="217">
        <v>0</v>
      </c>
      <c r="V1495" s="217">
        <v>0</v>
      </c>
      <c r="W1495" s="217">
        <v>0</v>
      </c>
      <c r="X1495" s="217">
        <v>0</v>
      </c>
      <c r="Y1495" s="217">
        <v>0</v>
      </c>
    </row>
    <row r="1496" spans="2:25">
      <c r="B1496" s="217" t="s">
        <v>1664</v>
      </c>
      <c r="C1496" s="217" t="s">
        <v>169</v>
      </c>
      <c r="D1496" s="217" t="s">
        <v>89</v>
      </c>
      <c r="E1496" s="217" t="s">
        <v>86</v>
      </c>
      <c r="F1496" s="217" t="s">
        <v>5</v>
      </c>
      <c r="G1496" s="217" t="s">
        <v>13</v>
      </c>
      <c r="H1496" s="217" t="s">
        <v>174</v>
      </c>
      <c r="I1496" s="217">
        <v>0</v>
      </c>
      <c r="J1496" s="217">
        <v>0</v>
      </c>
      <c r="K1496" s="217">
        <v>0</v>
      </c>
      <c r="L1496" s="217">
        <v>0</v>
      </c>
      <c r="M1496" s="217">
        <v>59.2036290322581</v>
      </c>
      <c r="N1496" s="217">
        <v>0</v>
      </c>
      <c r="O1496" s="217">
        <v>0</v>
      </c>
      <c r="P1496" s="217">
        <v>0</v>
      </c>
      <c r="Q1496" s="217">
        <v>0</v>
      </c>
      <c r="R1496" s="217">
        <v>0</v>
      </c>
      <c r="S1496" s="217">
        <v>0</v>
      </c>
      <c r="T1496" s="217">
        <v>0</v>
      </c>
      <c r="U1496" s="217">
        <v>0</v>
      </c>
      <c r="V1496" s="217">
        <v>0</v>
      </c>
      <c r="W1496" s="217">
        <v>0</v>
      </c>
      <c r="X1496" s="217">
        <v>0</v>
      </c>
      <c r="Y1496" s="217">
        <v>0</v>
      </c>
    </row>
    <row r="1497" spans="2:25">
      <c r="B1497" s="217" t="s">
        <v>1665</v>
      </c>
      <c r="C1497" s="217" t="s">
        <v>169</v>
      </c>
      <c r="D1497" s="217" t="s">
        <v>89</v>
      </c>
      <c r="E1497" s="217" t="s">
        <v>86</v>
      </c>
      <c r="F1497" s="217" t="s">
        <v>5</v>
      </c>
      <c r="G1497" s="217" t="s">
        <v>13</v>
      </c>
      <c r="H1497" s="217" t="s">
        <v>176</v>
      </c>
      <c r="I1497" s="217">
        <v>0</v>
      </c>
      <c r="J1497" s="217">
        <v>0</v>
      </c>
      <c r="K1497" s="217">
        <v>0</v>
      </c>
      <c r="L1497" s="217">
        <v>1</v>
      </c>
      <c r="M1497" s="217">
        <v>95.2822580645161</v>
      </c>
      <c r="N1497" s="217">
        <v>0</v>
      </c>
      <c r="O1497" s="217">
        <v>0</v>
      </c>
      <c r="P1497" s="217">
        <v>0</v>
      </c>
      <c r="Q1497" s="217">
        <v>0</v>
      </c>
      <c r="R1497" s="217">
        <v>0</v>
      </c>
      <c r="S1497" s="217">
        <v>0</v>
      </c>
      <c r="T1497" s="217">
        <v>0</v>
      </c>
      <c r="U1497" s="217">
        <v>0</v>
      </c>
      <c r="V1497" s="217">
        <v>0</v>
      </c>
      <c r="W1497" s="217">
        <v>0</v>
      </c>
      <c r="X1497" s="217">
        <v>0</v>
      </c>
      <c r="Y1497" s="217">
        <v>0</v>
      </c>
    </row>
    <row r="1498" spans="2:25">
      <c r="B1498" s="217" t="s">
        <v>1666</v>
      </c>
      <c r="C1498" s="217" t="s">
        <v>169</v>
      </c>
      <c r="D1498" s="217" t="s">
        <v>89</v>
      </c>
      <c r="E1498" s="217" t="s">
        <v>86</v>
      </c>
      <c r="F1498" s="217" t="s">
        <v>5</v>
      </c>
      <c r="G1498" s="217" t="s">
        <v>13</v>
      </c>
      <c r="H1498" s="217" t="s">
        <v>178</v>
      </c>
      <c r="I1498" s="217">
        <v>0</v>
      </c>
      <c r="J1498" s="217">
        <v>0</v>
      </c>
      <c r="K1498" s="217">
        <v>0</v>
      </c>
      <c r="L1498" s="217">
        <v>11</v>
      </c>
      <c r="M1498" s="217">
        <v>523.35685483870998</v>
      </c>
      <c r="N1498" s="217">
        <v>0</v>
      </c>
      <c r="O1498" s="217">
        <v>0</v>
      </c>
      <c r="P1498" s="217">
        <v>0</v>
      </c>
      <c r="Q1498" s="217">
        <v>0</v>
      </c>
      <c r="R1498" s="217">
        <v>0</v>
      </c>
      <c r="S1498" s="217">
        <v>0</v>
      </c>
      <c r="T1498" s="217">
        <v>0</v>
      </c>
      <c r="U1498" s="217">
        <v>0</v>
      </c>
      <c r="V1498" s="217">
        <v>0</v>
      </c>
      <c r="W1498" s="217">
        <v>0</v>
      </c>
      <c r="X1498" s="217">
        <v>0</v>
      </c>
      <c r="Y1498" s="217">
        <v>0</v>
      </c>
    </row>
    <row r="1499" spans="2:25">
      <c r="B1499" s="217" t="s">
        <v>1667</v>
      </c>
      <c r="C1499" s="217" t="s">
        <v>169</v>
      </c>
      <c r="D1499" s="217" t="s">
        <v>89</v>
      </c>
      <c r="E1499" s="217" t="s">
        <v>86</v>
      </c>
      <c r="F1499" s="217" t="s">
        <v>5</v>
      </c>
      <c r="G1499" s="217" t="s">
        <v>13</v>
      </c>
      <c r="H1499" s="217" t="s">
        <v>5</v>
      </c>
      <c r="I1499" s="217">
        <v>0</v>
      </c>
      <c r="J1499" s="217">
        <v>0</v>
      </c>
      <c r="K1499" s="217">
        <v>0</v>
      </c>
      <c r="L1499" s="217">
        <v>13</v>
      </c>
      <c r="M1499" s="217">
        <v>750</v>
      </c>
      <c r="N1499" s="217">
        <v>0</v>
      </c>
      <c r="O1499" s="217">
        <v>0</v>
      </c>
      <c r="P1499" s="217">
        <v>0</v>
      </c>
      <c r="Q1499" s="217">
        <v>0</v>
      </c>
      <c r="R1499" s="217">
        <v>0</v>
      </c>
      <c r="S1499" s="217">
        <v>0</v>
      </c>
      <c r="T1499" s="217">
        <v>0</v>
      </c>
      <c r="U1499" s="217">
        <v>0</v>
      </c>
      <c r="V1499" s="217">
        <v>0</v>
      </c>
      <c r="W1499" s="217">
        <v>0</v>
      </c>
      <c r="X1499" s="217">
        <v>0</v>
      </c>
      <c r="Y1499" s="217">
        <v>0</v>
      </c>
    </row>
    <row r="1500" spans="2:25">
      <c r="B1500" s="217" t="s">
        <v>1668</v>
      </c>
      <c r="C1500" s="217" t="s">
        <v>169</v>
      </c>
      <c r="D1500" s="217" t="s">
        <v>89</v>
      </c>
      <c r="E1500" s="217" t="s">
        <v>86</v>
      </c>
      <c r="F1500" s="217" t="s">
        <v>12</v>
      </c>
      <c r="G1500" s="217" t="s">
        <v>5</v>
      </c>
      <c r="H1500" s="217" t="s">
        <v>170</v>
      </c>
      <c r="I1500" s="217">
        <v>3</v>
      </c>
      <c r="J1500" s="217">
        <v>3</v>
      </c>
      <c r="K1500" s="217">
        <v>0</v>
      </c>
      <c r="L1500" s="217">
        <v>19</v>
      </c>
      <c r="M1500" s="217">
        <v>1104.41073493915</v>
      </c>
      <c r="N1500" s="217">
        <v>2.7163806952358902</v>
      </c>
      <c r="O1500" s="217">
        <v>2.7163806952358902</v>
      </c>
      <c r="P1500" s="217">
        <v>0</v>
      </c>
      <c r="Q1500" s="217">
        <v>2.7163806952358902</v>
      </c>
      <c r="R1500" s="217">
        <v>2.7163806952358902</v>
      </c>
      <c r="S1500" s="217">
        <v>0</v>
      </c>
      <c r="T1500" s="217">
        <v>2.7163806952358902</v>
      </c>
      <c r="U1500" s="217">
        <v>2.7163806952358902</v>
      </c>
      <c r="V1500" s="217">
        <v>0</v>
      </c>
      <c r="W1500" s="217">
        <v>2.7163806952358902</v>
      </c>
      <c r="X1500" s="217">
        <v>2.7163806952358902</v>
      </c>
      <c r="Y1500" s="217">
        <v>0</v>
      </c>
    </row>
    <row r="1501" spans="2:25">
      <c r="B1501" s="217" t="s">
        <v>1669</v>
      </c>
      <c r="C1501" s="217" t="s">
        <v>169</v>
      </c>
      <c r="D1501" s="217" t="s">
        <v>89</v>
      </c>
      <c r="E1501" s="217" t="s">
        <v>86</v>
      </c>
      <c r="F1501" s="217" t="s">
        <v>12</v>
      </c>
      <c r="G1501" s="217" t="s">
        <v>5</v>
      </c>
      <c r="H1501" s="217" t="s">
        <v>172</v>
      </c>
      <c r="I1501" s="217">
        <v>12</v>
      </c>
      <c r="J1501" s="217">
        <v>12</v>
      </c>
      <c r="K1501" s="217">
        <v>0</v>
      </c>
      <c r="L1501" s="217">
        <v>14</v>
      </c>
      <c r="M1501" s="217">
        <v>914.733575128231</v>
      </c>
      <c r="N1501" s="217">
        <v>13.118573895483999</v>
      </c>
      <c r="O1501" s="217">
        <v>13.118573895483999</v>
      </c>
      <c r="P1501" s="217">
        <v>0</v>
      </c>
      <c r="Q1501" s="217">
        <v>13.118573895483999</v>
      </c>
      <c r="R1501" s="217">
        <v>13.118573895483999</v>
      </c>
      <c r="S1501" s="217">
        <v>0</v>
      </c>
      <c r="T1501" s="217">
        <v>13.118573895483999</v>
      </c>
      <c r="U1501" s="217">
        <v>13.118573895483999</v>
      </c>
      <c r="V1501" s="217">
        <v>0</v>
      </c>
      <c r="W1501" s="217">
        <v>13.118573895483999</v>
      </c>
      <c r="X1501" s="217">
        <v>13.118573895483999</v>
      </c>
      <c r="Y1501" s="217">
        <v>0</v>
      </c>
    </row>
    <row r="1502" spans="2:25">
      <c r="B1502" s="217" t="s">
        <v>1670</v>
      </c>
      <c r="C1502" s="217" t="s">
        <v>169</v>
      </c>
      <c r="D1502" s="217" t="s">
        <v>89</v>
      </c>
      <c r="E1502" s="217" t="s">
        <v>86</v>
      </c>
      <c r="F1502" s="217" t="s">
        <v>12</v>
      </c>
      <c r="G1502" s="217" t="s">
        <v>5</v>
      </c>
      <c r="H1502" s="217" t="s">
        <v>174</v>
      </c>
      <c r="I1502" s="217">
        <v>2</v>
      </c>
      <c r="J1502" s="217">
        <v>2</v>
      </c>
      <c r="K1502" s="217">
        <v>0</v>
      </c>
      <c r="L1502" s="217">
        <v>4</v>
      </c>
      <c r="M1502" s="217">
        <v>1014.74382102987</v>
      </c>
      <c r="N1502" s="217">
        <v>1.9709408015613099</v>
      </c>
      <c r="O1502" s="217">
        <v>1.9709408015613099</v>
      </c>
      <c r="P1502" s="217">
        <v>0</v>
      </c>
      <c r="Q1502" s="217">
        <v>1.9709408015613099</v>
      </c>
      <c r="R1502" s="217">
        <v>1.9709408015613099</v>
      </c>
      <c r="S1502" s="217">
        <v>0</v>
      </c>
      <c r="T1502" s="217">
        <v>1.9709408015613099</v>
      </c>
      <c r="U1502" s="217">
        <v>1.9709408015613099</v>
      </c>
      <c r="V1502" s="217">
        <v>0</v>
      </c>
      <c r="W1502" s="217">
        <v>1.9709408015613099</v>
      </c>
      <c r="X1502" s="217">
        <v>1.9709408015613099</v>
      </c>
      <c r="Y1502" s="217">
        <v>0</v>
      </c>
    </row>
    <row r="1503" spans="2:25">
      <c r="B1503" s="217" t="s">
        <v>1671</v>
      </c>
      <c r="C1503" s="217" t="s">
        <v>169</v>
      </c>
      <c r="D1503" s="217" t="s">
        <v>89</v>
      </c>
      <c r="E1503" s="217" t="s">
        <v>86</v>
      </c>
      <c r="F1503" s="217" t="s">
        <v>12</v>
      </c>
      <c r="G1503" s="217" t="s">
        <v>5</v>
      </c>
      <c r="H1503" s="217" t="s">
        <v>176</v>
      </c>
      <c r="I1503" s="217">
        <v>4</v>
      </c>
      <c r="J1503" s="217">
        <v>4</v>
      </c>
      <c r="K1503" s="217">
        <v>0</v>
      </c>
      <c r="L1503" s="217">
        <v>19</v>
      </c>
      <c r="M1503" s="217">
        <v>1333.22978477321</v>
      </c>
      <c r="N1503" s="217">
        <v>3.0002330023555799</v>
      </c>
      <c r="O1503" s="217">
        <v>3.0002330023555799</v>
      </c>
      <c r="P1503" s="217">
        <v>0</v>
      </c>
      <c r="Q1503" s="217">
        <v>3.0002330023555799</v>
      </c>
      <c r="R1503" s="217">
        <v>3.0002330023555799</v>
      </c>
      <c r="S1503" s="217">
        <v>0</v>
      </c>
      <c r="T1503" s="217">
        <v>3.0002330023555799</v>
      </c>
      <c r="U1503" s="217">
        <v>3.0002330023555799</v>
      </c>
      <c r="V1503" s="217">
        <v>0</v>
      </c>
      <c r="W1503" s="217">
        <v>3.0002330023555799</v>
      </c>
      <c r="X1503" s="217">
        <v>3.0002330023555799</v>
      </c>
      <c r="Y1503" s="217">
        <v>0</v>
      </c>
    </row>
    <row r="1504" spans="2:25">
      <c r="B1504" s="217" t="s">
        <v>1672</v>
      </c>
      <c r="C1504" s="217" t="s">
        <v>169</v>
      </c>
      <c r="D1504" s="217" t="s">
        <v>89</v>
      </c>
      <c r="E1504" s="217" t="s">
        <v>86</v>
      </c>
      <c r="F1504" s="217" t="s">
        <v>12</v>
      </c>
      <c r="G1504" s="217" t="s">
        <v>5</v>
      </c>
      <c r="H1504" s="217" t="s">
        <v>178</v>
      </c>
      <c r="I1504" s="217">
        <v>9</v>
      </c>
      <c r="J1504" s="217">
        <v>7</v>
      </c>
      <c r="K1504" s="217">
        <v>2</v>
      </c>
      <c r="L1504" s="217">
        <v>32</v>
      </c>
      <c r="M1504" s="217">
        <v>2162.8820841295401</v>
      </c>
      <c r="N1504" s="217">
        <v>4.1611144990468096</v>
      </c>
      <c r="O1504" s="217">
        <v>3.23642238814752</v>
      </c>
      <c r="P1504" s="217">
        <v>0.92469211089929104</v>
      </c>
      <c r="Q1504" s="217">
        <v>4.1611144990468096</v>
      </c>
      <c r="R1504" s="217">
        <v>3.23642238814752</v>
      </c>
      <c r="S1504" s="217">
        <v>0.92469211089929104</v>
      </c>
      <c r="T1504" s="217">
        <v>4.1611144990468096</v>
      </c>
      <c r="U1504" s="217">
        <v>3.23642238814752</v>
      </c>
      <c r="V1504" s="217">
        <v>0.92469211089929104</v>
      </c>
      <c r="W1504" s="217">
        <v>4.1611144990468096</v>
      </c>
      <c r="X1504" s="217">
        <v>3.23642238814752</v>
      </c>
      <c r="Y1504" s="217">
        <v>0.92469211089929104</v>
      </c>
    </row>
    <row r="1505" spans="2:25">
      <c r="B1505" s="217" t="s">
        <v>1673</v>
      </c>
      <c r="C1505" s="217" t="s">
        <v>169</v>
      </c>
      <c r="D1505" s="217" t="s">
        <v>89</v>
      </c>
      <c r="E1505" s="217" t="s">
        <v>86</v>
      </c>
      <c r="F1505" s="217" t="s">
        <v>12</v>
      </c>
      <c r="G1505" s="217" t="s">
        <v>5</v>
      </c>
      <c r="H1505" s="217" t="s">
        <v>5</v>
      </c>
      <c r="I1505" s="217">
        <v>30</v>
      </c>
      <c r="J1505" s="217">
        <v>28</v>
      </c>
      <c r="K1505" s="217">
        <v>2</v>
      </c>
      <c r="L1505" s="217">
        <v>88</v>
      </c>
      <c r="M1505" s="217">
        <v>6530</v>
      </c>
      <c r="N1505" s="217">
        <v>4.5941807044410403</v>
      </c>
      <c r="O1505" s="217">
        <v>4.2879019908116396</v>
      </c>
      <c r="P1505" s="217">
        <v>0.30627871362940301</v>
      </c>
      <c r="Q1505" s="217">
        <v>4.5941807044410403</v>
      </c>
      <c r="R1505" s="217">
        <v>4.2879019908116396</v>
      </c>
      <c r="S1505" s="217">
        <v>0.30627871362940301</v>
      </c>
      <c r="T1505" s="217">
        <v>4.5941807044410403</v>
      </c>
      <c r="U1505" s="217">
        <v>4.2879019908116396</v>
      </c>
      <c r="V1505" s="217">
        <v>0.30627871362940301</v>
      </c>
      <c r="W1505" s="217">
        <v>4.5941807044410403</v>
      </c>
      <c r="X1505" s="217">
        <v>4.2879019908116396</v>
      </c>
      <c r="Y1505" s="217">
        <v>0.30627871362940301</v>
      </c>
    </row>
    <row r="1506" spans="2:25">
      <c r="B1506" s="217" t="s">
        <v>1674</v>
      </c>
      <c r="C1506" s="217" t="s">
        <v>169</v>
      </c>
      <c r="D1506" s="217" t="s">
        <v>89</v>
      </c>
      <c r="E1506" s="217" t="s">
        <v>86</v>
      </c>
      <c r="F1506" s="217" t="s">
        <v>9</v>
      </c>
      <c r="G1506" s="217" t="s">
        <v>5</v>
      </c>
      <c r="H1506" s="217" t="s">
        <v>170</v>
      </c>
      <c r="I1506" s="217">
        <v>0</v>
      </c>
      <c r="J1506" s="217">
        <v>0</v>
      </c>
      <c r="K1506" s="217">
        <v>0</v>
      </c>
      <c r="L1506" s="217">
        <v>31</v>
      </c>
      <c r="M1506" s="217">
        <v>1045.4608826292899</v>
      </c>
      <c r="N1506" s="217">
        <v>0</v>
      </c>
      <c r="O1506" s="217">
        <v>0</v>
      </c>
      <c r="P1506" s="217">
        <v>0</v>
      </c>
      <c r="Q1506" s="217">
        <v>0</v>
      </c>
      <c r="R1506" s="217">
        <v>0</v>
      </c>
      <c r="S1506" s="217">
        <v>0</v>
      </c>
      <c r="T1506" s="217">
        <v>0</v>
      </c>
      <c r="U1506" s="217">
        <v>0</v>
      </c>
      <c r="V1506" s="217">
        <v>0</v>
      </c>
      <c r="W1506" s="217">
        <v>0</v>
      </c>
      <c r="X1506" s="217">
        <v>0</v>
      </c>
      <c r="Y1506" s="217">
        <v>0</v>
      </c>
    </row>
    <row r="1507" spans="2:25">
      <c r="B1507" s="217" t="s">
        <v>1675</v>
      </c>
      <c r="C1507" s="217" t="s">
        <v>169</v>
      </c>
      <c r="D1507" s="217" t="s">
        <v>89</v>
      </c>
      <c r="E1507" s="217" t="s">
        <v>86</v>
      </c>
      <c r="F1507" s="217" t="s">
        <v>9</v>
      </c>
      <c r="G1507" s="217" t="s">
        <v>5</v>
      </c>
      <c r="H1507" s="217" t="s">
        <v>172</v>
      </c>
      <c r="I1507" s="217">
        <v>1</v>
      </c>
      <c r="J1507" s="217">
        <v>1</v>
      </c>
      <c r="K1507" s="217">
        <v>0</v>
      </c>
      <c r="L1507" s="217">
        <v>44</v>
      </c>
      <c r="M1507" s="217">
        <v>873.40518503065402</v>
      </c>
      <c r="N1507" s="217">
        <v>1.14494397003712</v>
      </c>
      <c r="O1507" s="217">
        <v>1.14494397003712</v>
      </c>
      <c r="P1507" s="217">
        <v>0</v>
      </c>
      <c r="Q1507" s="217">
        <v>1.14494397003712</v>
      </c>
      <c r="R1507" s="217">
        <v>1.14494397003712</v>
      </c>
      <c r="S1507" s="217">
        <v>0</v>
      </c>
      <c r="T1507" s="217">
        <v>1.14494397003712</v>
      </c>
      <c r="U1507" s="217">
        <v>1.14494397003712</v>
      </c>
      <c r="V1507" s="217">
        <v>0</v>
      </c>
      <c r="W1507" s="217">
        <v>1.14494397003712</v>
      </c>
      <c r="X1507" s="217">
        <v>1.14494397003712</v>
      </c>
      <c r="Y1507" s="217">
        <v>0</v>
      </c>
    </row>
    <row r="1508" spans="2:25">
      <c r="B1508" s="217" t="s">
        <v>1676</v>
      </c>
      <c r="C1508" s="217" t="s">
        <v>169</v>
      </c>
      <c r="D1508" s="217" t="s">
        <v>89</v>
      </c>
      <c r="E1508" s="217" t="s">
        <v>86</v>
      </c>
      <c r="F1508" s="217" t="s">
        <v>9</v>
      </c>
      <c r="G1508" s="217" t="s">
        <v>5</v>
      </c>
      <c r="H1508" s="217" t="s">
        <v>174</v>
      </c>
      <c r="I1508" s="217">
        <v>0</v>
      </c>
      <c r="J1508" s="217">
        <v>0</v>
      </c>
      <c r="K1508" s="217">
        <v>0</v>
      </c>
      <c r="L1508" s="217">
        <v>6</v>
      </c>
      <c r="M1508" s="217">
        <v>1029.10353565982</v>
      </c>
      <c r="N1508" s="217">
        <v>0</v>
      </c>
      <c r="O1508" s="217">
        <v>0</v>
      </c>
      <c r="P1508" s="217">
        <v>0</v>
      </c>
      <c r="Q1508" s="217">
        <v>0</v>
      </c>
      <c r="R1508" s="217">
        <v>0</v>
      </c>
      <c r="S1508" s="217">
        <v>0</v>
      </c>
      <c r="T1508" s="217">
        <v>0</v>
      </c>
      <c r="U1508" s="217">
        <v>0</v>
      </c>
      <c r="V1508" s="217">
        <v>0</v>
      </c>
      <c r="W1508" s="217">
        <v>0</v>
      </c>
      <c r="X1508" s="217">
        <v>0</v>
      </c>
      <c r="Y1508" s="217">
        <v>0</v>
      </c>
    </row>
    <row r="1509" spans="2:25">
      <c r="B1509" s="217" t="s">
        <v>1677</v>
      </c>
      <c r="C1509" s="217" t="s">
        <v>169</v>
      </c>
      <c r="D1509" s="217" t="s">
        <v>89</v>
      </c>
      <c r="E1509" s="217" t="s">
        <v>86</v>
      </c>
      <c r="F1509" s="217" t="s">
        <v>9</v>
      </c>
      <c r="G1509" s="217" t="s">
        <v>5</v>
      </c>
      <c r="H1509" s="217" t="s">
        <v>176</v>
      </c>
      <c r="I1509" s="217">
        <v>0</v>
      </c>
      <c r="J1509" s="217">
        <v>0</v>
      </c>
      <c r="K1509" s="217">
        <v>0</v>
      </c>
      <c r="L1509" s="217">
        <v>29</v>
      </c>
      <c r="M1509" s="217">
        <v>1386.3416278945699</v>
      </c>
      <c r="N1509" s="217">
        <v>0</v>
      </c>
      <c r="O1509" s="217">
        <v>0</v>
      </c>
      <c r="P1509" s="217">
        <v>0</v>
      </c>
      <c r="Q1509" s="217">
        <v>0</v>
      </c>
      <c r="R1509" s="217">
        <v>0</v>
      </c>
      <c r="S1509" s="217">
        <v>0</v>
      </c>
      <c r="T1509" s="217">
        <v>0</v>
      </c>
      <c r="U1509" s="217">
        <v>0</v>
      </c>
      <c r="V1509" s="217">
        <v>0</v>
      </c>
      <c r="W1509" s="217">
        <v>0</v>
      </c>
      <c r="X1509" s="217">
        <v>0</v>
      </c>
      <c r="Y1509" s="217">
        <v>0</v>
      </c>
    </row>
    <row r="1510" spans="2:25">
      <c r="B1510" s="217" t="s">
        <v>1678</v>
      </c>
      <c r="C1510" s="217" t="s">
        <v>169</v>
      </c>
      <c r="D1510" s="217" t="s">
        <v>89</v>
      </c>
      <c r="E1510" s="217" t="s">
        <v>86</v>
      </c>
      <c r="F1510" s="217" t="s">
        <v>9</v>
      </c>
      <c r="G1510" s="217" t="s">
        <v>5</v>
      </c>
      <c r="H1510" s="217" t="s">
        <v>178</v>
      </c>
      <c r="I1510" s="217">
        <v>2</v>
      </c>
      <c r="J1510" s="217">
        <v>1</v>
      </c>
      <c r="K1510" s="217">
        <v>1</v>
      </c>
      <c r="L1510" s="217">
        <v>52</v>
      </c>
      <c r="M1510" s="217">
        <v>2245.6887687856702</v>
      </c>
      <c r="N1510" s="217">
        <v>0.89059536112008897</v>
      </c>
      <c r="O1510" s="217">
        <v>0.44529768056004398</v>
      </c>
      <c r="P1510" s="217">
        <v>0.44529768056004398</v>
      </c>
      <c r="Q1510" s="217">
        <v>0.89059536112008897</v>
      </c>
      <c r="R1510" s="217">
        <v>0.44529768056004398</v>
      </c>
      <c r="S1510" s="217">
        <v>0.44529768056004398</v>
      </c>
      <c r="T1510" s="217">
        <v>0.89059536112008897</v>
      </c>
      <c r="U1510" s="217">
        <v>0.44529768056004398</v>
      </c>
      <c r="V1510" s="217">
        <v>0.44529768056004398</v>
      </c>
      <c r="W1510" s="217">
        <v>0.89059536112008897</v>
      </c>
      <c r="X1510" s="217">
        <v>0.44529768056004398</v>
      </c>
      <c r="Y1510" s="217">
        <v>0.44529768056004398</v>
      </c>
    </row>
    <row r="1511" spans="2:25">
      <c r="B1511" s="217" t="s">
        <v>1679</v>
      </c>
      <c r="C1511" s="217" t="s">
        <v>169</v>
      </c>
      <c r="D1511" s="217" t="s">
        <v>89</v>
      </c>
      <c r="E1511" s="217" t="s">
        <v>86</v>
      </c>
      <c r="F1511" s="217" t="s">
        <v>9</v>
      </c>
      <c r="G1511" s="217" t="s">
        <v>5</v>
      </c>
      <c r="H1511" s="217" t="s">
        <v>5</v>
      </c>
      <c r="I1511" s="217">
        <v>3</v>
      </c>
      <c r="J1511" s="217">
        <v>2</v>
      </c>
      <c r="K1511" s="217">
        <v>1</v>
      </c>
      <c r="L1511" s="217">
        <v>162</v>
      </c>
      <c r="M1511" s="217">
        <v>6580</v>
      </c>
      <c r="N1511" s="217">
        <v>0.45592705167173297</v>
      </c>
      <c r="O1511" s="217">
        <v>0.303951367781155</v>
      </c>
      <c r="P1511" s="217">
        <v>0.151975683890578</v>
      </c>
      <c r="Q1511" s="217">
        <v>0.45592705167173297</v>
      </c>
      <c r="R1511" s="217">
        <v>0.303951367781155</v>
      </c>
      <c r="S1511" s="217">
        <v>0.151975683890578</v>
      </c>
      <c r="T1511" s="217">
        <v>0.45592705167173297</v>
      </c>
      <c r="U1511" s="217">
        <v>0.303951367781155</v>
      </c>
      <c r="V1511" s="217">
        <v>0.151975683890578</v>
      </c>
      <c r="W1511" s="217">
        <v>0.45592705167173297</v>
      </c>
      <c r="X1511" s="217">
        <v>0.303951367781155</v>
      </c>
      <c r="Y1511" s="217">
        <v>0.151975683890578</v>
      </c>
    </row>
    <row r="1512" spans="2:25">
      <c r="B1512" s="217" t="s">
        <v>1680</v>
      </c>
      <c r="C1512" s="217" t="s">
        <v>169</v>
      </c>
      <c r="D1512" s="217" t="s">
        <v>89</v>
      </c>
      <c r="E1512" s="217" t="s">
        <v>86</v>
      </c>
      <c r="F1512" s="217" t="s">
        <v>5</v>
      </c>
      <c r="G1512" s="217" t="s">
        <v>5</v>
      </c>
      <c r="H1512" s="217" t="s">
        <v>170</v>
      </c>
      <c r="I1512" s="217">
        <v>3</v>
      </c>
      <c r="J1512" s="217">
        <v>3</v>
      </c>
      <c r="K1512" s="217">
        <v>0</v>
      </c>
      <c r="L1512" s="217">
        <v>50</v>
      </c>
      <c r="M1512" s="217">
        <v>2149.8716175684399</v>
      </c>
      <c r="N1512" s="217">
        <v>1.39543216231352</v>
      </c>
      <c r="O1512" s="217">
        <v>1.39543216231352</v>
      </c>
      <c r="P1512" s="217">
        <v>0</v>
      </c>
      <c r="Q1512" s="217">
        <v>1.39543216231352</v>
      </c>
      <c r="R1512" s="217">
        <v>1.39543216231352</v>
      </c>
      <c r="S1512" s="217">
        <v>0</v>
      </c>
      <c r="T1512" s="217">
        <v>1.39543216231352</v>
      </c>
      <c r="U1512" s="217">
        <v>1.39543216231352</v>
      </c>
      <c r="V1512" s="217">
        <v>0</v>
      </c>
      <c r="W1512" s="217">
        <v>1.39543216231352</v>
      </c>
      <c r="X1512" s="217">
        <v>1.39543216231352</v>
      </c>
      <c r="Y1512" s="217">
        <v>0</v>
      </c>
    </row>
    <row r="1513" spans="2:25">
      <c r="B1513" s="217" t="s">
        <v>1681</v>
      </c>
      <c r="C1513" s="217" t="s">
        <v>169</v>
      </c>
      <c r="D1513" s="217" t="s">
        <v>89</v>
      </c>
      <c r="E1513" s="217" t="s">
        <v>86</v>
      </c>
      <c r="F1513" s="217" t="s">
        <v>5</v>
      </c>
      <c r="G1513" s="217" t="s">
        <v>5</v>
      </c>
      <c r="H1513" s="217" t="s">
        <v>172</v>
      </c>
      <c r="I1513" s="217">
        <v>13</v>
      </c>
      <c r="J1513" s="217">
        <v>13</v>
      </c>
      <c r="K1513" s="217">
        <v>0</v>
      </c>
      <c r="L1513" s="217">
        <v>58</v>
      </c>
      <c r="M1513" s="217">
        <v>1788.1387601588799</v>
      </c>
      <c r="N1513" s="217">
        <v>7.2701293040842598</v>
      </c>
      <c r="O1513" s="217">
        <v>7.2701293040842598</v>
      </c>
      <c r="P1513" s="217">
        <v>0</v>
      </c>
      <c r="Q1513" s="217">
        <v>7.2701293040842598</v>
      </c>
      <c r="R1513" s="217">
        <v>7.2701293040842598</v>
      </c>
      <c r="S1513" s="217">
        <v>0</v>
      </c>
      <c r="T1513" s="217">
        <v>7.2701293040842598</v>
      </c>
      <c r="U1513" s="217">
        <v>7.2701293040842598</v>
      </c>
      <c r="V1513" s="217">
        <v>0</v>
      </c>
      <c r="W1513" s="217">
        <v>7.2701293040842598</v>
      </c>
      <c r="X1513" s="217">
        <v>7.2701293040842598</v>
      </c>
      <c r="Y1513" s="217">
        <v>0</v>
      </c>
    </row>
    <row r="1514" spans="2:25">
      <c r="B1514" s="217" t="s">
        <v>1682</v>
      </c>
      <c r="C1514" s="217" t="s">
        <v>169</v>
      </c>
      <c r="D1514" s="217" t="s">
        <v>89</v>
      </c>
      <c r="E1514" s="217" t="s">
        <v>86</v>
      </c>
      <c r="F1514" s="217" t="s">
        <v>5</v>
      </c>
      <c r="G1514" s="217" t="s">
        <v>5</v>
      </c>
      <c r="H1514" s="217" t="s">
        <v>174</v>
      </c>
      <c r="I1514" s="217">
        <v>2</v>
      </c>
      <c r="J1514" s="217">
        <v>2</v>
      </c>
      <c r="K1514" s="217">
        <v>0</v>
      </c>
      <c r="L1514" s="217">
        <v>10</v>
      </c>
      <c r="M1514" s="217">
        <v>2043.8473566896901</v>
      </c>
      <c r="N1514" s="217">
        <v>0.97854665782834704</v>
      </c>
      <c r="O1514" s="217">
        <v>0.97854665782834704</v>
      </c>
      <c r="P1514" s="217">
        <v>0</v>
      </c>
      <c r="Q1514" s="217">
        <v>0.97854665782834704</v>
      </c>
      <c r="R1514" s="217">
        <v>0.97854665782834704</v>
      </c>
      <c r="S1514" s="217">
        <v>0</v>
      </c>
      <c r="T1514" s="217">
        <v>0.97854665782834704</v>
      </c>
      <c r="U1514" s="217">
        <v>0.97854665782834704</v>
      </c>
      <c r="V1514" s="217">
        <v>0</v>
      </c>
      <c r="W1514" s="217">
        <v>0.97854665782834704</v>
      </c>
      <c r="X1514" s="217">
        <v>0.97854665782834704</v>
      </c>
      <c r="Y1514" s="217">
        <v>0</v>
      </c>
    </row>
    <row r="1515" spans="2:25">
      <c r="B1515" s="217" t="s">
        <v>1683</v>
      </c>
      <c r="C1515" s="217" t="s">
        <v>169</v>
      </c>
      <c r="D1515" s="217" t="s">
        <v>89</v>
      </c>
      <c r="E1515" s="217" t="s">
        <v>86</v>
      </c>
      <c r="F1515" s="217" t="s">
        <v>5</v>
      </c>
      <c r="G1515" s="217" t="s">
        <v>5</v>
      </c>
      <c r="H1515" s="217" t="s">
        <v>176</v>
      </c>
      <c r="I1515" s="217">
        <v>4</v>
      </c>
      <c r="J1515" s="217">
        <v>4</v>
      </c>
      <c r="K1515" s="217">
        <v>0</v>
      </c>
      <c r="L1515" s="217">
        <v>48</v>
      </c>
      <c r="M1515" s="217">
        <v>2719.5714126677699</v>
      </c>
      <c r="N1515" s="217">
        <v>1.4708199907411801</v>
      </c>
      <c r="O1515" s="217">
        <v>1.4708199907411801</v>
      </c>
      <c r="P1515" s="217">
        <v>0</v>
      </c>
      <c r="Q1515" s="217">
        <v>1.4708199907411801</v>
      </c>
      <c r="R1515" s="217">
        <v>1.4708199907411801</v>
      </c>
      <c r="S1515" s="217">
        <v>0</v>
      </c>
      <c r="T1515" s="217">
        <v>1.4708199907411801</v>
      </c>
      <c r="U1515" s="217">
        <v>1.4708199907411801</v>
      </c>
      <c r="V1515" s="217">
        <v>0</v>
      </c>
      <c r="W1515" s="217">
        <v>1.4708199907411801</v>
      </c>
      <c r="X1515" s="217">
        <v>1.4708199907411801</v>
      </c>
      <c r="Y1515" s="217">
        <v>0</v>
      </c>
    </row>
    <row r="1516" spans="2:25">
      <c r="B1516" s="217" t="s">
        <v>1684</v>
      </c>
      <c r="C1516" s="217" t="s">
        <v>169</v>
      </c>
      <c r="D1516" s="217" t="s">
        <v>89</v>
      </c>
      <c r="E1516" s="217" t="s">
        <v>86</v>
      </c>
      <c r="F1516" s="217" t="s">
        <v>5</v>
      </c>
      <c r="G1516" s="217" t="s">
        <v>5</v>
      </c>
      <c r="H1516" s="217" t="s">
        <v>178</v>
      </c>
      <c r="I1516" s="217">
        <v>11</v>
      </c>
      <c r="J1516" s="217">
        <v>8</v>
      </c>
      <c r="K1516" s="217">
        <v>3</v>
      </c>
      <c r="L1516" s="217">
        <v>84</v>
      </c>
      <c r="M1516" s="217">
        <v>4408.5708529152098</v>
      </c>
      <c r="N1516" s="217">
        <v>2.4951396647569299</v>
      </c>
      <c r="O1516" s="217">
        <v>1.8146470289141301</v>
      </c>
      <c r="P1516" s="217">
        <v>0.68049263584279795</v>
      </c>
      <c r="Q1516" s="217">
        <v>2.4951396647569299</v>
      </c>
      <c r="R1516" s="217">
        <v>1.8146470289141301</v>
      </c>
      <c r="S1516" s="217">
        <v>0.68049263584279795</v>
      </c>
      <c r="T1516" s="217">
        <v>2.4951396647569299</v>
      </c>
      <c r="U1516" s="217">
        <v>1.8146470289141301</v>
      </c>
      <c r="V1516" s="217">
        <v>0.68049263584279795</v>
      </c>
      <c r="W1516" s="217">
        <v>2.4951396647569299</v>
      </c>
      <c r="X1516" s="217">
        <v>1.8146470289141301</v>
      </c>
      <c r="Y1516" s="217">
        <v>0.68049263584279795</v>
      </c>
    </row>
    <row r="1517" spans="2:25">
      <c r="B1517" s="217" t="s">
        <v>1685</v>
      </c>
      <c r="C1517" s="217" t="s">
        <v>169</v>
      </c>
      <c r="D1517" s="217" t="s">
        <v>89</v>
      </c>
      <c r="E1517" s="217" t="s">
        <v>86</v>
      </c>
      <c r="F1517" s="217" t="s">
        <v>5</v>
      </c>
      <c r="G1517" s="217" t="s">
        <v>5</v>
      </c>
      <c r="H1517" s="217" t="s">
        <v>5</v>
      </c>
      <c r="I1517" s="217">
        <v>33</v>
      </c>
      <c r="J1517" s="217">
        <v>30</v>
      </c>
      <c r="K1517" s="217">
        <v>3</v>
      </c>
      <c r="L1517" s="217">
        <v>250</v>
      </c>
      <c r="M1517" s="217">
        <v>13110</v>
      </c>
      <c r="N1517" s="217">
        <v>2.51716247139588</v>
      </c>
      <c r="O1517" s="217">
        <v>2.2883295194508002</v>
      </c>
      <c r="P1517" s="217">
        <v>0.22883295194507999</v>
      </c>
      <c r="Q1517" s="217">
        <v>2.51716247139588</v>
      </c>
      <c r="R1517" s="217">
        <v>2.2883295194508002</v>
      </c>
      <c r="S1517" s="217">
        <v>0.22883295194507999</v>
      </c>
      <c r="T1517" s="217">
        <v>2.51716247139588</v>
      </c>
      <c r="U1517" s="217">
        <v>2.2883295194508002</v>
      </c>
      <c r="V1517" s="217">
        <v>0.22883295194507999</v>
      </c>
      <c r="W1517" s="217">
        <v>2.51716247139588</v>
      </c>
      <c r="X1517" s="217">
        <v>2.2883295194508002</v>
      </c>
      <c r="Y1517" s="217">
        <v>0.22883295194507999</v>
      </c>
    </row>
    <row r="1518" spans="2:25">
      <c r="B1518" s="217" t="s">
        <v>1686</v>
      </c>
      <c r="C1518" s="217" t="s">
        <v>169</v>
      </c>
      <c r="D1518" s="217" t="s">
        <v>89</v>
      </c>
      <c r="E1518" s="217" t="s">
        <v>103</v>
      </c>
      <c r="F1518" s="217" t="s">
        <v>12</v>
      </c>
      <c r="G1518" s="217" t="s">
        <v>10</v>
      </c>
      <c r="H1518" s="217" t="s">
        <v>170</v>
      </c>
      <c r="I1518" s="217">
        <v>2</v>
      </c>
      <c r="J1518" s="217">
        <v>2</v>
      </c>
      <c r="K1518" s="217">
        <v>0</v>
      </c>
      <c r="L1518" s="217">
        <v>9</v>
      </c>
      <c r="M1518" s="217">
        <v>336.59457755359398</v>
      </c>
      <c r="N1518" s="217">
        <v>5.9418663679498902</v>
      </c>
      <c r="O1518" s="217">
        <v>5.9418663679498902</v>
      </c>
      <c r="P1518" s="217">
        <v>0</v>
      </c>
      <c r="Q1518" s="217">
        <v>5.61112805068068</v>
      </c>
      <c r="R1518" s="217">
        <v>5.61112805068068</v>
      </c>
      <c r="S1518" s="217">
        <v>0</v>
      </c>
      <c r="T1518" s="217">
        <v>5.7320717777640002</v>
      </c>
      <c r="U1518" s="217">
        <v>5.7320717777640002</v>
      </c>
      <c r="V1518" s="217">
        <v>0</v>
      </c>
      <c r="W1518" s="217">
        <v>5.7496134963182399</v>
      </c>
      <c r="X1518" s="217">
        <v>5.7496134963182399</v>
      </c>
      <c r="Y1518" s="217">
        <v>0</v>
      </c>
    </row>
    <row r="1519" spans="2:25">
      <c r="B1519" s="217" t="s">
        <v>1687</v>
      </c>
      <c r="C1519" s="217" t="s">
        <v>169</v>
      </c>
      <c r="D1519" s="217" t="s">
        <v>89</v>
      </c>
      <c r="E1519" s="217" t="s">
        <v>103</v>
      </c>
      <c r="F1519" s="217" t="s">
        <v>12</v>
      </c>
      <c r="G1519" s="217" t="s">
        <v>10</v>
      </c>
      <c r="H1519" s="217" t="s">
        <v>172</v>
      </c>
      <c r="I1519" s="217">
        <v>15</v>
      </c>
      <c r="J1519" s="217">
        <v>15</v>
      </c>
      <c r="K1519" s="217">
        <v>0</v>
      </c>
      <c r="L1519" s="217">
        <v>15</v>
      </c>
      <c r="M1519" s="217">
        <v>553.36652691570703</v>
      </c>
      <c r="N1519" s="217">
        <v>27.106807640869299</v>
      </c>
      <c r="O1519" s="217">
        <v>27.106807640869299</v>
      </c>
      <c r="P1519" s="217">
        <v>0</v>
      </c>
      <c r="Q1519" s="217">
        <v>28.502197129421901</v>
      </c>
      <c r="R1519" s="217">
        <v>28.502197129421901</v>
      </c>
      <c r="S1519" s="217">
        <v>0</v>
      </c>
      <c r="T1519" s="217">
        <v>27.778502064233798</v>
      </c>
      <c r="U1519" s="217">
        <v>27.778502064233798</v>
      </c>
      <c r="V1519" s="217">
        <v>0</v>
      </c>
      <c r="W1519" s="217">
        <v>28.249742453916198</v>
      </c>
      <c r="X1519" s="217">
        <v>28.249742453916198</v>
      </c>
      <c r="Y1519" s="217">
        <v>0</v>
      </c>
    </row>
    <row r="1520" spans="2:25">
      <c r="B1520" s="217" t="s">
        <v>1688</v>
      </c>
      <c r="C1520" s="217" t="s">
        <v>169</v>
      </c>
      <c r="D1520" s="217" t="s">
        <v>89</v>
      </c>
      <c r="E1520" s="217" t="s">
        <v>103</v>
      </c>
      <c r="F1520" s="217" t="s">
        <v>12</v>
      </c>
      <c r="G1520" s="217" t="s">
        <v>10</v>
      </c>
      <c r="H1520" s="217" t="s">
        <v>174</v>
      </c>
      <c r="I1520" s="217">
        <v>4</v>
      </c>
      <c r="J1520" s="217">
        <v>4</v>
      </c>
      <c r="K1520" s="217">
        <v>0</v>
      </c>
      <c r="L1520" s="217">
        <v>14</v>
      </c>
      <c r="M1520" s="217">
        <v>792.73978480535902</v>
      </c>
      <c r="N1520" s="217">
        <v>5.0457919189486899</v>
      </c>
      <c r="O1520" s="217">
        <v>5.0457919189486899</v>
      </c>
      <c r="P1520" s="217">
        <v>0</v>
      </c>
      <c r="Q1520" s="217">
        <v>5.5753046813444902</v>
      </c>
      <c r="R1520" s="217">
        <v>5.5753046813444902</v>
      </c>
      <c r="S1520" s="217">
        <v>0</v>
      </c>
      <c r="T1520" s="217">
        <v>5.2368497673087804</v>
      </c>
      <c r="U1520" s="217">
        <v>5.2368497673087804</v>
      </c>
      <c r="V1520" s="217">
        <v>0</v>
      </c>
      <c r="W1520" s="217">
        <v>5.4199403118824199</v>
      </c>
      <c r="X1520" s="217">
        <v>5.4199403118824199</v>
      </c>
      <c r="Y1520" s="217">
        <v>0</v>
      </c>
    </row>
    <row r="1521" spans="2:25">
      <c r="B1521" s="217" t="s">
        <v>1689</v>
      </c>
      <c r="C1521" s="217" t="s">
        <v>169</v>
      </c>
      <c r="D1521" s="217" t="s">
        <v>89</v>
      </c>
      <c r="E1521" s="217" t="s">
        <v>103</v>
      </c>
      <c r="F1521" s="217" t="s">
        <v>12</v>
      </c>
      <c r="G1521" s="217" t="s">
        <v>10</v>
      </c>
      <c r="H1521" s="217" t="s">
        <v>176</v>
      </c>
      <c r="I1521" s="217">
        <v>17</v>
      </c>
      <c r="J1521" s="217">
        <v>15</v>
      </c>
      <c r="K1521" s="217">
        <v>2</v>
      </c>
      <c r="L1521" s="217">
        <v>33</v>
      </c>
      <c r="M1521" s="217">
        <v>1500.8729958566</v>
      </c>
      <c r="N1521" s="217">
        <v>11.326741201241701</v>
      </c>
      <c r="O1521" s="217">
        <v>9.9941834128603002</v>
      </c>
      <c r="P1521" s="217">
        <v>1.33255778838137</v>
      </c>
      <c r="Q1521" s="217">
        <v>11.792635993491601</v>
      </c>
      <c r="R1521" s="217">
        <v>10.2983712402505</v>
      </c>
      <c r="S1521" s="217">
        <v>1.49426475324107</v>
      </c>
      <c r="T1521" s="217">
        <v>11.902652460950399</v>
      </c>
      <c r="U1521" s="217">
        <v>10.516239732402401</v>
      </c>
      <c r="V1521" s="217">
        <v>1.3864127285480301</v>
      </c>
      <c r="W1521" s="217">
        <v>11.961325671396001</v>
      </c>
      <c r="X1521" s="217">
        <v>10.5068603352235</v>
      </c>
      <c r="Y1521" s="217">
        <v>1.4544653361725299</v>
      </c>
    </row>
    <row r="1522" spans="2:25">
      <c r="B1522" s="217" t="s">
        <v>1690</v>
      </c>
      <c r="C1522" s="217" t="s">
        <v>169</v>
      </c>
      <c r="D1522" s="217" t="s">
        <v>89</v>
      </c>
      <c r="E1522" s="217" t="s">
        <v>103</v>
      </c>
      <c r="F1522" s="217" t="s">
        <v>12</v>
      </c>
      <c r="G1522" s="217" t="s">
        <v>10</v>
      </c>
      <c r="H1522" s="217" t="s">
        <v>178</v>
      </c>
      <c r="I1522" s="217">
        <v>43</v>
      </c>
      <c r="J1522" s="217">
        <v>41</v>
      </c>
      <c r="K1522" s="217">
        <v>2</v>
      </c>
      <c r="L1522" s="217">
        <v>84</v>
      </c>
      <c r="M1522" s="217">
        <v>3836.4261148687401</v>
      </c>
      <c r="N1522" s="217">
        <v>11.208348268026301</v>
      </c>
      <c r="O1522" s="217">
        <v>10.687029743932101</v>
      </c>
      <c r="P1522" s="217">
        <v>0.52131852409424795</v>
      </c>
      <c r="Q1522" s="217">
        <v>11.763459319752</v>
      </c>
      <c r="R1522" s="217">
        <v>11.3041195343186</v>
      </c>
      <c r="S1522" s="217">
        <v>0.45933978543335002</v>
      </c>
      <c r="T1522" s="217">
        <v>11.150635036473</v>
      </c>
      <c r="U1522" s="217">
        <v>10.624038718432701</v>
      </c>
      <c r="V1522" s="217">
        <v>0.52659631804029905</v>
      </c>
      <c r="W1522" s="217">
        <v>11.515340943059799</v>
      </c>
      <c r="X1522" s="217">
        <v>11.0315868192541</v>
      </c>
      <c r="Y1522" s="217">
        <v>0.48375412380564597</v>
      </c>
    </row>
    <row r="1523" spans="2:25">
      <c r="B1523" s="217" t="s">
        <v>1691</v>
      </c>
      <c r="C1523" s="217" t="s">
        <v>169</v>
      </c>
      <c r="D1523" s="217" t="s">
        <v>89</v>
      </c>
      <c r="E1523" s="217" t="s">
        <v>103</v>
      </c>
      <c r="F1523" s="217" t="s">
        <v>12</v>
      </c>
      <c r="G1523" s="217" t="s">
        <v>10</v>
      </c>
      <c r="H1523" s="217" t="s">
        <v>5</v>
      </c>
      <c r="I1523" s="217">
        <v>81</v>
      </c>
      <c r="J1523" s="217">
        <v>77</v>
      </c>
      <c r="K1523" s="217">
        <v>4</v>
      </c>
      <c r="L1523" s="217">
        <v>157</v>
      </c>
      <c r="M1523" s="217">
        <v>7020</v>
      </c>
      <c r="N1523" s="217">
        <v>11.538461538461499</v>
      </c>
      <c r="O1523" s="217">
        <v>10.968660968661</v>
      </c>
      <c r="P1523" s="217">
        <v>0.56980056980057003</v>
      </c>
      <c r="Q1523" s="217">
        <v>12.0368288406912</v>
      </c>
      <c r="R1523" s="217">
        <v>11.4813275397292</v>
      </c>
      <c r="S1523" s="217">
        <v>0.55550130096206596</v>
      </c>
      <c r="T1523" s="217">
        <v>11.644985379299399</v>
      </c>
      <c r="U1523" s="217">
        <v>11.07820474125</v>
      </c>
      <c r="V1523" s="217">
        <v>0.56678063804938605</v>
      </c>
      <c r="W1523" s="217">
        <v>11.910058047043799</v>
      </c>
      <c r="X1523" s="217">
        <v>11.350838758011999</v>
      </c>
      <c r="Y1523" s="217">
        <v>0.55921928903180596</v>
      </c>
    </row>
    <row r="1524" spans="2:25">
      <c r="B1524" s="217" t="s">
        <v>1692</v>
      </c>
      <c r="C1524" s="217" t="s">
        <v>169</v>
      </c>
      <c r="D1524" s="217" t="s">
        <v>89</v>
      </c>
      <c r="E1524" s="217" t="s">
        <v>103</v>
      </c>
      <c r="F1524" s="217" t="s">
        <v>9</v>
      </c>
      <c r="G1524" s="217" t="s">
        <v>10</v>
      </c>
      <c r="H1524" s="217" t="s">
        <v>170</v>
      </c>
      <c r="I1524" s="217">
        <v>1</v>
      </c>
      <c r="J1524" s="217">
        <v>1</v>
      </c>
      <c r="K1524" s="217">
        <v>0</v>
      </c>
      <c r="L1524" s="217">
        <v>11</v>
      </c>
      <c r="M1524" s="217">
        <v>375.11514765979501</v>
      </c>
      <c r="N1524" s="217">
        <v>2.6658480902161199</v>
      </c>
      <c r="O1524" s="217">
        <v>2.6658480902161199</v>
      </c>
      <c r="P1524" s="217">
        <v>0</v>
      </c>
      <c r="Q1524" s="217">
        <v>2.6289964633107701</v>
      </c>
      <c r="R1524" s="217">
        <v>2.6289964633107701</v>
      </c>
      <c r="S1524" s="217">
        <v>0</v>
      </c>
      <c r="T1524" s="217">
        <v>2.6856625432664898</v>
      </c>
      <c r="U1524" s="217">
        <v>2.6856625432664898</v>
      </c>
      <c r="V1524" s="217">
        <v>0</v>
      </c>
      <c r="W1524" s="217">
        <v>2.6938814104217199</v>
      </c>
      <c r="X1524" s="217">
        <v>2.6938814104217199</v>
      </c>
      <c r="Y1524" s="217">
        <v>0</v>
      </c>
    </row>
    <row r="1525" spans="2:25">
      <c r="B1525" s="217" t="s">
        <v>1693</v>
      </c>
      <c r="C1525" s="217" t="s">
        <v>169</v>
      </c>
      <c r="D1525" s="217" t="s">
        <v>89</v>
      </c>
      <c r="E1525" s="217" t="s">
        <v>103</v>
      </c>
      <c r="F1525" s="217" t="s">
        <v>9</v>
      </c>
      <c r="G1525" s="217" t="s">
        <v>10</v>
      </c>
      <c r="H1525" s="217" t="s">
        <v>172</v>
      </c>
      <c r="I1525" s="217">
        <v>3</v>
      </c>
      <c r="J1525" s="217">
        <v>2</v>
      </c>
      <c r="K1525" s="217">
        <v>1</v>
      </c>
      <c r="L1525" s="217">
        <v>30</v>
      </c>
      <c r="M1525" s="217">
        <v>494.773438151037</v>
      </c>
      <c r="N1525" s="217">
        <v>6.06338127448993</v>
      </c>
      <c r="O1525" s="217">
        <v>4.0422541829932896</v>
      </c>
      <c r="P1525" s="217">
        <v>2.0211270914966399</v>
      </c>
      <c r="Q1525" s="217">
        <v>8.1887191502173202</v>
      </c>
      <c r="R1525" s="217">
        <v>5.02224067980658</v>
      </c>
      <c r="S1525" s="217">
        <v>3.1664784704107398</v>
      </c>
      <c r="T1525" s="217">
        <v>7.2465148752576596</v>
      </c>
      <c r="U1525" s="217">
        <v>4.5711383352523001</v>
      </c>
      <c r="V1525" s="217">
        <v>2.67537654000536</v>
      </c>
      <c r="W1525" s="217">
        <v>7.7783621790684601</v>
      </c>
      <c r="X1525" s="217">
        <v>4.8399627638007203</v>
      </c>
      <c r="Y1525" s="217">
        <v>2.9383994152677402</v>
      </c>
    </row>
    <row r="1526" spans="2:25">
      <c r="B1526" s="217" t="s">
        <v>1694</v>
      </c>
      <c r="C1526" s="217" t="s">
        <v>169</v>
      </c>
      <c r="D1526" s="217" t="s">
        <v>89</v>
      </c>
      <c r="E1526" s="217" t="s">
        <v>103</v>
      </c>
      <c r="F1526" s="217" t="s">
        <v>9</v>
      </c>
      <c r="G1526" s="217" t="s">
        <v>10</v>
      </c>
      <c r="H1526" s="217" t="s">
        <v>174</v>
      </c>
      <c r="I1526" s="217">
        <v>2</v>
      </c>
      <c r="J1526" s="217">
        <v>1</v>
      </c>
      <c r="K1526" s="217">
        <v>1</v>
      </c>
      <c r="L1526" s="217">
        <v>7</v>
      </c>
      <c r="M1526" s="217">
        <v>813.70905249053396</v>
      </c>
      <c r="N1526" s="217">
        <v>2.4578809758580902</v>
      </c>
      <c r="O1526" s="217">
        <v>1.22894048792905</v>
      </c>
      <c r="P1526" s="217">
        <v>1.22894048792905</v>
      </c>
      <c r="Q1526" s="217">
        <v>2.7212298737382898</v>
      </c>
      <c r="R1526" s="217">
        <v>1.2133829830665099</v>
      </c>
      <c r="S1526" s="217">
        <v>1.5078468906717799</v>
      </c>
      <c r="T1526" s="217">
        <v>2.5135253870046701</v>
      </c>
      <c r="U1526" s="217">
        <v>1.2395365584306901</v>
      </c>
      <c r="V1526" s="217">
        <v>1.27398882857398</v>
      </c>
      <c r="W1526" s="217">
        <v>2.6425676985272601</v>
      </c>
      <c r="X1526" s="217">
        <v>1.2433298817331</v>
      </c>
      <c r="Y1526" s="217">
        <v>1.3992378167941599</v>
      </c>
    </row>
    <row r="1527" spans="2:25">
      <c r="B1527" s="217" t="s">
        <v>1695</v>
      </c>
      <c r="C1527" s="217" t="s">
        <v>169</v>
      </c>
      <c r="D1527" s="217" t="s">
        <v>89</v>
      </c>
      <c r="E1527" s="217" t="s">
        <v>103</v>
      </c>
      <c r="F1527" s="217" t="s">
        <v>9</v>
      </c>
      <c r="G1527" s="217" t="s">
        <v>10</v>
      </c>
      <c r="H1527" s="217" t="s">
        <v>176</v>
      </c>
      <c r="I1527" s="217">
        <v>7</v>
      </c>
      <c r="J1527" s="217">
        <v>7</v>
      </c>
      <c r="K1527" s="217">
        <v>0</v>
      </c>
      <c r="L1527" s="217">
        <v>51</v>
      </c>
      <c r="M1527" s="217">
        <v>1606.69738426035</v>
      </c>
      <c r="N1527" s="217">
        <v>4.35676317679604</v>
      </c>
      <c r="O1527" s="217">
        <v>4.35676317679604</v>
      </c>
      <c r="P1527" s="217">
        <v>0</v>
      </c>
      <c r="Q1527" s="217">
        <v>4.5396783525034001</v>
      </c>
      <c r="R1527" s="217">
        <v>4.5396783525034001</v>
      </c>
      <c r="S1527" s="217">
        <v>0</v>
      </c>
      <c r="T1527" s="217">
        <v>4.5043484765907396</v>
      </c>
      <c r="U1527" s="217">
        <v>4.5043484765907396</v>
      </c>
      <c r="V1527" s="217">
        <v>0</v>
      </c>
      <c r="W1527" s="217">
        <v>4.5788081394043498</v>
      </c>
      <c r="X1527" s="217">
        <v>4.5788081394043498</v>
      </c>
      <c r="Y1527" s="217">
        <v>0</v>
      </c>
    </row>
    <row r="1528" spans="2:25">
      <c r="B1528" s="217" t="s">
        <v>1696</v>
      </c>
      <c r="C1528" s="217" t="s">
        <v>169</v>
      </c>
      <c r="D1528" s="217" t="s">
        <v>89</v>
      </c>
      <c r="E1528" s="217" t="s">
        <v>103</v>
      </c>
      <c r="F1528" s="217" t="s">
        <v>9</v>
      </c>
      <c r="G1528" s="217" t="s">
        <v>10</v>
      </c>
      <c r="H1528" s="217" t="s">
        <v>178</v>
      </c>
      <c r="I1528" s="217">
        <v>22</v>
      </c>
      <c r="J1528" s="217">
        <v>19</v>
      </c>
      <c r="K1528" s="217">
        <v>3</v>
      </c>
      <c r="L1528" s="217">
        <v>165</v>
      </c>
      <c r="M1528" s="217">
        <v>3809.7049774382899</v>
      </c>
      <c r="N1528" s="217">
        <v>5.7747253738249302</v>
      </c>
      <c r="O1528" s="217">
        <v>4.9872628228488001</v>
      </c>
      <c r="P1528" s="217">
        <v>0.78746255097612705</v>
      </c>
      <c r="Q1528" s="217">
        <v>6.4251007739711303</v>
      </c>
      <c r="R1528" s="217">
        <v>5.5704982791702404</v>
      </c>
      <c r="S1528" s="217">
        <v>0.85460249480089601</v>
      </c>
      <c r="T1528" s="217">
        <v>5.9392551607033601</v>
      </c>
      <c r="U1528" s="217">
        <v>5.1523980726962701</v>
      </c>
      <c r="V1528" s="217">
        <v>0.78685708800708198</v>
      </c>
      <c r="W1528" s="217">
        <v>6.2247255650362696</v>
      </c>
      <c r="X1528" s="217">
        <v>5.4047769865910897</v>
      </c>
      <c r="Y1528" s="217">
        <v>0.81994857844518199</v>
      </c>
    </row>
    <row r="1529" spans="2:25">
      <c r="B1529" s="217" t="s">
        <v>1697</v>
      </c>
      <c r="C1529" s="217" t="s">
        <v>169</v>
      </c>
      <c r="D1529" s="217" t="s">
        <v>89</v>
      </c>
      <c r="E1529" s="217" t="s">
        <v>103</v>
      </c>
      <c r="F1529" s="217" t="s">
        <v>9</v>
      </c>
      <c r="G1529" s="217" t="s">
        <v>10</v>
      </c>
      <c r="H1529" s="217" t="s">
        <v>5</v>
      </c>
      <c r="I1529" s="217">
        <v>35</v>
      </c>
      <c r="J1529" s="217">
        <v>30</v>
      </c>
      <c r="K1529" s="217">
        <v>5</v>
      </c>
      <c r="L1529" s="217">
        <v>264</v>
      </c>
      <c r="M1529" s="217">
        <v>7100</v>
      </c>
      <c r="N1529" s="217">
        <v>4.9295774647887303</v>
      </c>
      <c r="O1529" s="217">
        <v>4.2253521126760596</v>
      </c>
      <c r="P1529" s="217">
        <v>0.70422535211267601</v>
      </c>
      <c r="Q1529" s="217">
        <v>5.4752087303379398</v>
      </c>
      <c r="R1529" s="217">
        <v>4.6531146134042896</v>
      </c>
      <c r="S1529" s="217">
        <v>0.82209411693364298</v>
      </c>
      <c r="T1529" s="217">
        <v>5.12183699181021</v>
      </c>
      <c r="U1529" s="217">
        <v>4.3927210624712902</v>
      </c>
      <c r="V1529" s="217">
        <v>0.729115929338915</v>
      </c>
      <c r="W1529" s="217">
        <v>5.3431348766497102</v>
      </c>
      <c r="X1529" s="217">
        <v>4.5659223026626998</v>
      </c>
      <c r="Y1529" s="217">
        <v>0.77721257398701205</v>
      </c>
    </row>
    <row r="1530" spans="2:25">
      <c r="B1530" s="217" t="s">
        <v>1698</v>
      </c>
      <c r="C1530" s="217" t="s">
        <v>169</v>
      </c>
      <c r="D1530" s="217" t="s">
        <v>89</v>
      </c>
      <c r="E1530" s="217" t="s">
        <v>103</v>
      </c>
      <c r="F1530" s="217" t="s">
        <v>5</v>
      </c>
      <c r="G1530" s="217" t="s">
        <v>10</v>
      </c>
      <c r="H1530" s="217" t="s">
        <v>170</v>
      </c>
      <c r="I1530" s="217">
        <v>3</v>
      </c>
      <c r="J1530" s="217">
        <v>3</v>
      </c>
      <c r="K1530" s="217">
        <v>0</v>
      </c>
      <c r="L1530" s="217">
        <v>20</v>
      </c>
      <c r="M1530" s="217">
        <v>711.70972521338899</v>
      </c>
      <c r="N1530" s="217">
        <v>4.2152016387025304</v>
      </c>
      <c r="O1530" s="217">
        <v>4.2152016387025304</v>
      </c>
      <c r="P1530" s="217">
        <v>0</v>
      </c>
      <c r="Q1530" s="217">
        <v>4.0716178882990404</v>
      </c>
      <c r="R1530" s="217">
        <v>4.0716178882990404</v>
      </c>
      <c r="S1530" s="217">
        <v>0</v>
      </c>
      <c r="T1530" s="217">
        <v>4.1593786091776703</v>
      </c>
      <c r="U1530" s="217">
        <v>4.1593786091776703</v>
      </c>
      <c r="V1530" s="217">
        <v>0</v>
      </c>
      <c r="W1530" s="217">
        <v>4.1721074534335596</v>
      </c>
      <c r="X1530" s="217">
        <v>4.1721074534335596</v>
      </c>
      <c r="Y1530" s="217">
        <v>0</v>
      </c>
    </row>
    <row r="1531" spans="2:25">
      <c r="B1531" s="217" t="s">
        <v>1699</v>
      </c>
      <c r="C1531" s="217" t="s">
        <v>169</v>
      </c>
      <c r="D1531" s="217" t="s">
        <v>89</v>
      </c>
      <c r="E1531" s="217" t="s">
        <v>103</v>
      </c>
      <c r="F1531" s="217" t="s">
        <v>5</v>
      </c>
      <c r="G1531" s="217" t="s">
        <v>10</v>
      </c>
      <c r="H1531" s="217" t="s">
        <v>172</v>
      </c>
      <c r="I1531" s="217">
        <v>18</v>
      </c>
      <c r="J1531" s="217">
        <v>17</v>
      </c>
      <c r="K1531" s="217">
        <v>1</v>
      </c>
      <c r="L1531" s="217">
        <v>45</v>
      </c>
      <c r="M1531" s="217">
        <v>1048.1399650667399</v>
      </c>
      <c r="N1531" s="217">
        <v>17.173278951207401</v>
      </c>
      <c r="O1531" s="217">
        <v>16.219207898362601</v>
      </c>
      <c r="P1531" s="217">
        <v>0.95407105284485705</v>
      </c>
      <c r="Q1531" s="217">
        <v>18.928027832749098</v>
      </c>
      <c r="R1531" s="217">
        <v>17.4189305998732</v>
      </c>
      <c r="S1531" s="217">
        <v>1.50909723287589</v>
      </c>
      <c r="T1531" s="217">
        <v>18.104156579732098</v>
      </c>
      <c r="U1531" s="217">
        <v>16.829111329574701</v>
      </c>
      <c r="V1531" s="217">
        <v>1.27504525015749</v>
      </c>
      <c r="W1531" s="217">
        <v>18.603336332390299</v>
      </c>
      <c r="X1531" s="217">
        <v>17.2029382345976</v>
      </c>
      <c r="Y1531" s="217">
        <v>1.40039809779268</v>
      </c>
    </row>
    <row r="1532" spans="2:25">
      <c r="B1532" s="217" t="s">
        <v>1700</v>
      </c>
      <c r="C1532" s="217" t="s">
        <v>169</v>
      </c>
      <c r="D1532" s="217" t="s">
        <v>89</v>
      </c>
      <c r="E1532" s="217" t="s">
        <v>103</v>
      </c>
      <c r="F1532" s="217" t="s">
        <v>5</v>
      </c>
      <c r="G1532" s="217" t="s">
        <v>10</v>
      </c>
      <c r="H1532" s="217" t="s">
        <v>174</v>
      </c>
      <c r="I1532" s="217">
        <v>6</v>
      </c>
      <c r="J1532" s="217">
        <v>5</v>
      </c>
      <c r="K1532" s="217">
        <v>1</v>
      </c>
      <c r="L1532" s="217">
        <v>21</v>
      </c>
      <c r="M1532" s="217">
        <v>1606.4488372958899</v>
      </c>
      <c r="N1532" s="217">
        <v>3.7349462122302599</v>
      </c>
      <c r="O1532" s="217">
        <v>3.1124551768585502</v>
      </c>
      <c r="P1532" s="217">
        <v>0.62249103537171002</v>
      </c>
      <c r="Q1532" s="217">
        <v>4.0978154607939201</v>
      </c>
      <c r="R1532" s="217">
        <v>3.3056006268345501</v>
      </c>
      <c r="S1532" s="217">
        <v>0.79221483395936898</v>
      </c>
      <c r="T1532" s="217">
        <v>3.83138318420687</v>
      </c>
      <c r="U1532" s="217">
        <v>3.16203614735675</v>
      </c>
      <c r="V1532" s="217">
        <v>0.66934703685012198</v>
      </c>
      <c r="W1532" s="217">
        <v>3.9839439947678699</v>
      </c>
      <c r="X1532" s="217">
        <v>3.2487917975793299</v>
      </c>
      <c r="Y1532" s="217">
        <v>0.73515219718853297</v>
      </c>
    </row>
    <row r="1533" spans="2:25">
      <c r="B1533" s="217" t="s">
        <v>1701</v>
      </c>
      <c r="C1533" s="217" t="s">
        <v>169</v>
      </c>
      <c r="D1533" s="217" t="s">
        <v>89</v>
      </c>
      <c r="E1533" s="217" t="s">
        <v>103</v>
      </c>
      <c r="F1533" s="217" t="s">
        <v>5</v>
      </c>
      <c r="G1533" s="217" t="s">
        <v>10</v>
      </c>
      <c r="H1533" s="217" t="s">
        <v>176</v>
      </c>
      <c r="I1533" s="217">
        <v>24</v>
      </c>
      <c r="J1533" s="217">
        <v>22</v>
      </c>
      <c r="K1533" s="217">
        <v>2</v>
      </c>
      <c r="L1533" s="217">
        <v>84</v>
      </c>
      <c r="M1533" s="217">
        <v>3107.5703801169502</v>
      </c>
      <c r="N1533" s="217">
        <v>7.7230752852962796</v>
      </c>
      <c r="O1533" s="217">
        <v>7.0794856781882602</v>
      </c>
      <c r="P1533" s="217">
        <v>0.64358960710802404</v>
      </c>
      <c r="Q1533" s="217">
        <v>8.0008853713713002</v>
      </c>
      <c r="R1533" s="217">
        <v>7.2822745458683196</v>
      </c>
      <c r="S1533" s="217">
        <v>0.71861082550297894</v>
      </c>
      <c r="T1533" s="217">
        <v>8.0347860963832893</v>
      </c>
      <c r="U1533" s="217">
        <v>7.3689526031457797</v>
      </c>
      <c r="V1533" s="217">
        <v>0.66583349323751095</v>
      </c>
      <c r="W1533" s="217">
        <v>8.1013344427861806</v>
      </c>
      <c r="X1533" s="217">
        <v>7.4023618198646197</v>
      </c>
      <c r="Y1533" s="217">
        <v>0.69897262292156503</v>
      </c>
    </row>
    <row r="1534" spans="2:25">
      <c r="B1534" s="217" t="s">
        <v>1702</v>
      </c>
      <c r="C1534" s="217" t="s">
        <v>169</v>
      </c>
      <c r="D1534" s="217" t="s">
        <v>89</v>
      </c>
      <c r="E1534" s="217" t="s">
        <v>103</v>
      </c>
      <c r="F1534" s="217" t="s">
        <v>5</v>
      </c>
      <c r="G1534" s="217" t="s">
        <v>10</v>
      </c>
      <c r="H1534" s="217" t="s">
        <v>178</v>
      </c>
      <c r="I1534" s="217">
        <v>65</v>
      </c>
      <c r="J1534" s="217">
        <v>60</v>
      </c>
      <c r="K1534" s="217">
        <v>5</v>
      </c>
      <c r="L1534" s="217">
        <v>249</v>
      </c>
      <c r="M1534" s="217">
        <v>7646.1310923070196</v>
      </c>
      <c r="N1534" s="217">
        <v>8.5010313340557602</v>
      </c>
      <c r="O1534" s="217">
        <v>7.8471058468206998</v>
      </c>
      <c r="P1534" s="217">
        <v>0.65392548723505906</v>
      </c>
      <c r="Q1534" s="217">
        <v>9.1294089737282995</v>
      </c>
      <c r="R1534" s="217">
        <v>8.4856496604681695</v>
      </c>
      <c r="S1534" s="217">
        <v>0.64375931326014002</v>
      </c>
      <c r="T1534" s="217">
        <v>8.57282128653085</v>
      </c>
      <c r="U1534" s="217">
        <v>7.9284807365319301</v>
      </c>
      <c r="V1534" s="217">
        <v>0.64434054999891999</v>
      </c>
      <c r="W1534" s="217">
        <v>8.9024239372569003</v>
      </c>
      <c r="X1534" s="217">
        <v>8.2633406971812597</v>
      </c>
      <c r="Y1534" s="217">
        <v>0.63908324007563599</v>
      </c>
    </row>
    <row r="1535" spans="2:25">
      <c r="B1535" s="217" t="s">
        <v>1703</v>
      </c>
      <c r="C1535" s="217" t="s">
        <v>169</v>
      </c>
      <c r="D1535" s="217" t="s">
        <v>89</v>
      </c>
      <c r="E1535" s="217" t="s">
        <v>103</v>
      </c>
      <c r="F1535" s="217" t="s">
        <v>5</v>
      </c>
      <c r="G1535" s="217" t="s">
        <v>10</v>
      </c>
      <c r="H1535" s="217" t="s">
        <v>5</v>
      </c>
      <c r="I1535" s="217">
        <v>116</v>
      </c>
      <c r="J1535" s="217">
        <v>107</v>
      </c>
      <c r="K1535" s="217">
        <v>9</v>
      </c>
      <c r="L1535" s="217">
        <v>421</v>
      </c>
      <c r="M1535" s="217">
        <v>14120</v>
      </c>
      <c r="N1535" s="217">
        <v>8.2152974504249308</v>
      </c>
      <c r="O1535" s="217">
        <v>7.5779036827195503</v>
      </c>
      <c r="P1535" s="217">
        <v>0.63739376770538203</v>
      </c>
      <c r="Q1535" s="217">
        <v>8.7550654636994292</v>
      </c>
      <c r="R1535" s="217">
        <v>8.0694278499334295</v>
      </c>
      <c r="S1535" s="217">
        <v>0.68563761376599897</v>
      </c>
      <c r="T1535" s="217">
        <v>8.3787600286843507</v>
      </c>
      <c r="U1535" s="217">
        <v>7.7338867471231998</v>
      </c>
      <c r="V1535" s="217">
        <v>0.64487328156115598</v>
      </c>
      <c r="W1535" s="217">
        <v>8.6243464913239496</v>
      </c>
      <c r="X1535" s="217">
        <v>7.9592205672149596</v>
      </c>
      <c r="Y1535" s="217">
        <v>0.66512592410898896</v>
      </c>
    </row>
    <row r="1536" spans="2:25">
      <c r="B1536" s="217" t="s">
        <v>1704</v>
      </c>
      <c r="C1536" s="217" t="s">
        <v>169</v>
      </c>
      <c r="D1536" s="217" t="s">
        <v>89</v>
      </c>
      <c r="E1536" s="217" t="s">
        <v>103</v>
      </c>
      <c r="F1536" s="217" t="s">
        <v>12</v>
      </c>
      <c r="G1536" s="217" t="s">
        <v>49</v>
      </c>
      <c r="H1536" s="217" t="s">
        <v>170</v>
      </c>
      <c r="I1536" s="217">
        <v>17</v>
      </c>
      <c r="J1536" s="217">
        <v>16</v>
      </c>
      <c r="K1536" s="217">
        <v>1</v>
      </c>
      <c r="L1536" s="217">
        <v>37</v>
      </c>
      <c r="M1536" s="217">
        <v>1963.20038457142</v>
      </c>
      <c r="N1536" s="217">
        <v>8.6593300070645807</v>
      </c>
      <c r="O1536" s="217">
        <v>8.1499576537078404</v>
      </c>
      <c r="P1536" s="217">
        <v>0.50937235335674003</v>
      </c>
      <c r="Q1536" s="217">
        <v>11.546175494071999</v>
      </c>
      <c r="R1536" s="217">
        <v>10.227998296982699</v>
      </c>
      <c r="S1536" s="217">
        <v>1.3181771970893501</v>
      </c>
      <c r="T1536" s="217">
        <v>10.758088738998699</v>
      </c>
      <c r="U1536" s="217">
        <v>9.6443529654516595</v>
      </c>
      <c r="V1536" s="217">
        <v>1.1137357735470099</v>
      </c>
      <c r="W1536" s="217">
        <v>11.222766344437099</v>
      </c>
      <c r="X1536" s="217">
        <v>9.9995364563007207</v>
      </c>
      <c r="Y1536" s="217">
        <v>1.2232298881363299</v>
      </c>
    </row>
    <row r="1537" spans="2:25">
      <c r="B1537" s="217" t="s">
        <v>1705</v>
      </c>
      <c r="C1537" s="217" t="s">
        <v>169</v>
      </c>
      <c r="D1537" s="217" t="s">
        <v>89</v>
      </c>
      <c r="E1537" s="217" t="s">
        <v>103</v>
      </c>
      <c r="F1537" s="217" t="s">
        <v>12</v>
      </c>
      <c r="G1537" s="217" t="s">
        <v>49</v>
      </c>
      <c r="H1537" s="217" t="s">
        <v>172</v>
      </c>
      <c r="I1537" s="217">
        <v>29</v>
      </c>
      <c r="J1537" s="217">
        <v>28</v>
      </c>
      <c r="K1537" s="217">
        <v>1</v>
      </c>
      <c r="L1537" s="217">
        <v>38</v>
      </c>
      <c r="M1537" s="217">
        <v>1528.7590665202999</v>
      </c>
      <c r="N1537" s="217">
        <v>18.969634022193301</v>
      </c>
      <c r="O1537" s="217">
        <v>18.315508711083201</v>
      </c>
      <c r="P1537" s="217">
        <v>0.65412531111011396</v>
      </c>
      <c r="Q1537" s="217">
        <v>19.740059420071599</v>
      </c>
      <c r="R1537" s="217">
        <v>18.534868839875699</v>
      </c>
      <c r="S1537" s="217">
        <v>1.2051905801959799</v>
      </c>
      <c r="T1537" s="217">
        <v>19.367784699631201</v>
      </c>
      <c r="U1537" s="217">
        <v>18.349511992388202</v>
      </c>
      <c r="V1537" s="217">
        <v>1.01827270724298</v>
      </c>
      <c r="W1537" s="217">
        <v>19.6372874727073</v>
      </c>
      <c r="X1537" s="217">
        <v>18.518905860696901</v>
      </c>
      <c r="Y1537" s="217">
        <v>1.11838161201036</v>
      </c>
    </row>
    <row r="1538" spans="2:25">
      <c r="B1538" s="217" t="s">
        <v>1706</v>
      </c>
      <c r="C1538" s="217" t="s">
        <v>169</v>
      </c>
      <c r="D1538" s="217" t="s">
        <v>89</v>
      </c>
      <c r="E1538" s="217" t="s">
        <v>103</v>
      </c>
      <c r="F1538" s="217" t="s">
        <v>12</v>
      </c>
      <c r="G1538" s="217" t="s">
        <v>49</v>
      </c>
      <c r="H1538" s="217" t="s">
        <v>174</v>
      </c>
      <c r="I1538" s="217">
        <v>5</v>
      </c>
      <c r="J1538" s="217">
        <v>4</v>
      </c>
      <c r="K1538" s="217">
        <v>1</v>
      </c>
      <c r="L1538" s="217">
        <v>16</v>
      </c>
      <c r="M1538" s="217">
        <v>1670.60002447539</v>
      </c>
      <c r="N1538" s="217">
        <v>2.9929366256115801</v>
      </c>
      <c r="O1538" s="217">
        <v>2.3943493004892602</v>
      </c>
      <c r="P1538" s="217">
        <v>0.59858732512231605</v>
      </c>
      <c r="Q1538" s="217">
        <v>2.6021039670009398</v>
      </c>
      <c r="R1538" s="217">
        <v>2.07160991382163</v>
      </c>
      <c r="S1538" s="217">
        <v>0.53049405317931098</v>
      </c>
      <c r="T1538" s="217">
        <v>2.7181419064296901</v>
      </c>
      <c r="U1538" s="217">
        <v>2.17621344515854</v>
      </c>
      <c r="V1538" s="217">
        <v>0.54192846127115002</v>
      </c>
      <c r="W1538" s="217">
        <v>2.6799946391582301</v>
      </c>
      <c r="X1538" s="217">
        <v>2.13640772751996</v>
      </c>
      <c r="Y1538" s="217">
        <v>0.543586911638263</v>
      </c>
    </row>
    <row r="1539" spans="2:25">
      <c r="B1539" s="217" t="s">
        <v>1707</v>
      </c>
      <c r="C1539" s="217" t="s">
        <v>169</v>
      </c>
      <c r="D1539" s="217" t="s">
        <v>89</v>
      </c>
      <c r="E1539" s="217" t="s">
        <v>103</v>
      </c>
      <c r="F1539" s="217" t="s">
        <v>12</v>
      </c>
      <c r="G1539" s="217" t="s">
        <v>49</v>
      </c>
      <c r="H1539" s="217" t="s">
        <v>176</v>
      </c>
      <c r="I1539" s="217">
        <v>15</v>
      </c>
      <c r="J1539" s="217">
        <v>14</v>
      </c>
      <c r="K1539" s="217">
        <v>1</v>
      </c>
      <c r="L1539" s="217">
        <v>44</v>
      </c>
      <c r="M1539" s="217">
        <v>1846.80429249998</v>
      </c>
      <c r="N1539" s="217">
        <v>8.1221383667539708</v>
      </c>
      <c r="O1539" s="217">
        <v>7.5806624756370402</v>
      </c>
      <c r="P1539" s="217">
        <v>0.54147589111693195</v>
      </c>
      <c r="Q1539" s="217">
        <v>8.2473646528185292</v>
      </c>
      <c r="R1539" s="217">
        <v>7.7417375083820001</v>
      </c>
      <c r="S1539" s="217">
        <v>0.50562714443653101</v>
      </c>
      <c r="T1539" s="217">
        <v>8.0527330365476395</v>
      </c>
      <c r="U1539" s="217">
        <v>7.5362074718985799</v>
      </c>
      <c r="V1539" s="217">
        <v>0.51652556464906396</v>
      </c>
      <c r="W1539" s="217">
        <v>8.2099111937885603</v>
      </c>
      <c r="X1539" s="217">
        <v>7.6918049186333404</v>
      </c>
      <c r="Y1539" s="217">
        <v>0.51810627515521901</v>
      </c>
    </row>
    <row r="1540" spans="2:25">
      <c r="B1540" s="217" t="s">
        <v>1708</v>
      </c>
      <c r="C1540" s="217" t="s">
        <v>169</v>
      </c>
      <c r="D1540" s="217" t="s">
        <v>89</v>
      </c>
      <c r="E1540" s="217" t="s">
        <v>103</v>
      </c>
      <c r="F1540" s="217" t="s">
        <v>12</v>
      </c>
      <c r="G1540" s="217" t="s">
        <v>49</v>
      </c>
      <c r="H1540" s="217" t="s">
        <v>178</v>
      </c>
      <c r="I1540" s="217">
        <v>17</v>
      </c>
      <c r="J1540" s="217">
        <v>16</v>
      </c>
      <c r="K1540" s="217">
        <v>1</v>
      </c>
      <c r="L1540" s="217">
        <v>43</v>
      </c>
      <c r="M1540" s="217">
        <v>1350.6362319329101</v>
      </c>
      <c r="N1540" s="217">
        <v>12.5866607144628</v>
      </c>
      <c r="O1540" s="217">
        <v>11.8462689077297</v>
      </c>
      <c r="P1540" s="217">
        <v>0.74039180673310401</v>
      </c>
      <c r="Q1540" s="217">
        <v>12.996051962879999</v>
      </c>
      <c r="R1540" s="217">
        <v>12.1524185567428</v>
      </c>
      <c r="S1540" s="217">
        <v>0.84363340613718496</v>
      </c>
      <c r="T1540" s="217">
        <v>12.546228835360701</v>
      </c>
      <c r="U1540" s="217">
        <v>11.833437940290599</v>
      </c>
      <c r="V1540" s="217">
        <v>0.71279089507008897</v>
      </c>
      <c r="W1540" s="217">
        <v>12.864717984631101</v>
      </c>
      <c r="X1540" s="217">
        <v>12.0818508562239</v>
      </c>
      <c r="Y1540" s="217">
        <v>0.78286712840725003</v>
      </c>
    </row>
    <row r="1541" spans="2:25">
      <c r="B1541" s="217" t="s">
        <v>1709</v>
      </c>
      <c r="C1541" s="217" t="s">
        <v>169</v>
      </c>
      <c r="D1541" s="217" t="s">
        <v>89</v>
      </c>
      <c r="E1541" s="217" t="s">
        <v>103</v>
      </c>
      <c r="F1541" s="217" t="s">
        <v>12</v>
      </c>
      <c r="G1541" s="217" t="s">
        <v>49</v>
      </c>
      <c r="H1541" s="217" t="s">
        <v>5</v>
      </c>
      <c r="I1541" s="217">
        <v>83</v>
      </c>
      <c r="J1541" s="217">
        <v>78</v>
      </c>
      <c r="K1541" s="217">
        <v>5</v>
      </c>
      <c r="L1541" s="217">
        <v>179</v>
      </c>
      <c r="M1541" s="217">
        <v>8360</v>
      </c>
      <c r="N1541" s="217">
        <v>9.9282296650717701</v>
      </c>
      <c r="O1541" s="217">
        <v>9.3301435406698605</v>
      </c>
      <c r="P1541" s="217">
        <v>0.598086124401914</v>
      </c>
      <c r="Q1541" s="217">
        <v>10.417581042702899</v>
      </c>
      <c r="R1541" s="217">
        <v>9.6361921907181003</v>
      </c>
      <c r="S1541" s="217">
        <v>0.78138885198484498</v>
      </c>
      <c r="T1541" s="217">
        <v>10.128934568763301</v>
      </c>
      <c r="U1541" s="217">
        <v>9.4304979252863905</v>
      </c>
      <c r="V1541" s="217">
        <v>0.69843664347693901</v>
      </c>
      <c r="W1541" s="217">
        <v>10.334516667895301</v>
      </c>
      <c r="X1541" s="217">
        <v>9.5884772831856608</v>
      </c>
      <c r="Y1541" s="217">
        <v>0.74603938470968101</v>
      </c>
    </row>
    <row r="1542" spans="2:25">
      <c r="B1542" s="217" t="s">
        <v>1710</v>
      </c>
      <c r="C1542" s="217" t="s">
        <v>169</v>
      </c>
      <c r="D1542" s="217" t="s">
        <v>89</v>
      </c>
      <c r="E1542" s="217" t="s">
        <v>103</v>
      </c>
      <c r="F1542" s="217" t="s">
        <v>9</v>
      </c>
      <c r="G1542" s="217" t="s">
        <v>49</v>
      </c>
      <c r="H1542" s="217" t="s">
        <v>170</v>
      </c>
      <c r="I1542" s="217">
        <v>3</v>
      </c>
      <c r="J1542" s="217">
        <v>3</v>
      </c>
      <c r="K1542" s="217">
        <v>0</v>
      </c>
      <c r="L1542" s="217">
        <v>58</v>
      </c>
      <c r="M1542" s="217">
        <v>1936.6877202073699</v>
      </c>
      <c r="N1542" s="217">
        <v>1.54903651667641</v>
      </c>
      <c r="O1542" s="217">
        <v>1.54903651667641</v>
      </c>
      <c r="P1542" s="217">
        <v>0</v>
      </c>
      <c r="Q1542" s="217">
        <v>2.3980248875615602</v>
      </c>
      <c r="R1542" s="217">
        <v>2.3980248875615602</v>
      </c>
      <c r="S1542" s="217">
        <v>0</v>
      </c>
      <c r="T1542" s="217">
        <v>2.1052076809373999</v>
      </c>
      <c r="U1542" s="217">
        <v>2.1052076809373999</v>
      </c>
      <c r="V1542" s="217">
        <v>0</v>
      </c>
      <c r="W1542" s="217">
        <v>2.2686030661095899</v>
      </c>
      <c r="X1542" s="217">
        <v>2.2686030661095899</v>
      </c>
      <c r="Y1542" s="217">
        <v>0</v>
      </c>
    </row>
    <row r="1543" spans="2:25">
      <c r="B1543" s="217" t="s">
        <v>1711</v>
      </c>
      <c r="C1543" s="217" t="s">
        <v>169</v>
      </c>
      <c r="D1543" s="217" t="s">
        <v>89</v>
      </c>
      <c r="E1543" s="217" t="s">
        <v>103</v>
      </c>
      <c r="F1543" s="217" t="s">
        <v>9</v>
      </c>
      <c r="G1543" s="217" t="s">
        <v>49</v>
      </c>
      <c r="H1543" s="217" t="s">
        <v>172</v>
      </c>
      <c r="I1543" s="217">
        <v>2</v>
      </c>
      <c r="J1543" s="217">
        <v>2</v>
      </c>
      <c r="K1543" s="217">
        <v>0</v>
      </c>
      <c r="L1543" s="217">
        <v>103</v>
      </c>
      <c r="M1543" s="217">
        <v>1703.6044101868899</v>
      </c>
      <c r="N1543" s="217">
        <v>1.1739814642652799</v>
      </c>
      <c r="O1543" s="217">
        <v>1.1739814642652799</v>
      </c>
      <c r="P1543" s="217">
        <v>0</v>
      </c>
      <c r="Q1543" s="217">
        <v>1.0166436845609499</v>
      </c>
      <c r="R1543" s="217">
        <v>1.0166436845609499</v>
      </c>
      <c r="S1543" s="217">
        <v>0</v>
      </c>
      <c r="T1543" s="217">
        <v>1.10146987320287</v>
      </c>
      <c r="U1543" s="217">
        <v>1.10146987320287</v>
      </c>
      <c r="V1543" s="217">
        <v>0</v>
      </c>
      <c r="W1543" s="217">
        <v>1.05607969127127</v>
      </c>
      <c r="X1543" s="217">
        <v>1.05607969127127</v>
      </c>
      <c r="Y1543" s="217">
        <v>0</v>
      </c>
    </row>
    <row r="1544" spans="2:25">
      <c r="B1544" s="217" t="s">
        <v>1712</v>
      </c>
      <c r="C1544" s="217" t="s">
        <v>169</v>
      </c>
      <c r="D1544" s="217" t="s">
        <v>89</v>
      </c>
      <c r="E1544" s="217" t="s">
        <v>103</v>
      </c>
      <c r="F1544" s="217" t="s">
        <v>9</v>
      </c>
      <c r="G1544" s="217" t="s">
        <v>49</v>
      </c>
      <c r="H1544" s="217" t="s">
        <v>174</v>
      </c>
      <c r="I1544" s="217">
        <v>2</v>
      </c>
      <c r="J1544" s="217">
        <v>2</v>
      </c>
      <c r="K1544" s="217">
        <v>0</v>
      </c>
      <c r="L1544" s="217">
        <v>18</v>
      </c>
      <c r="M1544" s="217">
        <v>1890.9334101458001</v>
      </c>
      <c r="N1544" s="217">
        <v>1.05767870474392</v>
      </c>
      <c r="O1544" s="217">
        <v>1.05767870474392</v>
      </c>
      <c r="P1544" s="217">
        <v>0</v>
      </c>
      <c r="Q1544" s="217">
        <v>0.96343686936308504</v>
      </c>
      <c r="R1544" s="217">
        <v>0.96343686936308504</v>
      </c>
      <c r="S1544" s="217">
        <v>0</v>
      </c>
      <c r="T1544" s="217">
        <v>0.98420304057461705</v>
      </c>
      <c r="U1544" s="217">
        <v>0.98420304057461705</v>
      </c>
      <c r="V1544" s="217">
        <v>0</v>
      </c>
      <c r="W1544" s="217">
        <v>0.98721497298009797</v>
      </c>
      <c r="X1544" s="217">
        <v>0.98721497298009797</v>
      </c>
      <c r="Y1544" s="217">
        <v>0</v>
      </c>
    </row>
    <row r="1545" spans="2:25">
      <c r="B1545" s="217" t="s">
        <v>1713</v>
      </c>
      <c r="C1545" s="217" t="s">
        <v>169</v>
      </c>
      <c r="D1545" s="217" t="s">
        <v>89</v>
      </c>
      <c r="E1545" s="217" t="s">
        <v>103</v>
      </c>
      <c r="F1545" s="217" t="s">
        <v>9</v>
      </c>
      <c r="G1545" s="217" t="s">
        <v>49</v>
      </c>
      <c r="H1545" s="217" t="s">
        <v>176</v>
      </c>
      <c r="I1545" s="217">
        <v>7</v>
      </c>
      <c r="J1545" s="217">
        <v>6</v>
      </c>
      <c r="K1545" s="217">
        <v>1</v>
      </c>
      <c r="L1545" s="217">
        <v>52</v>
      </c>
      <c r="M1545" s="217">
        <v>2152.0591570698002</v>
      </c>
      <c r="N1545" s="217">
        <v>3.2526986895337302</v>
      </c>
      <c r="O1545" s="217">
        <v>2.7880274481717602</v>
      </c>
      <c r="P1545" s="217">
        <v>0.46467124136196097</v>
      </c>
      <c r="Q1545" s="217">
        <v>3.2270896846625301</v>
      </c>
      <c r="R1545" s="217">
        <v>2.7330313454644299</v>
      </c>
      <c r="S1545" s="217">
        <v>0.49405833919810099</v>
      </c>
      <c r="T1545" s="217">
        <v>3.1220980915304102</v>
      </c>
      <c r="U1545" s="217">
        <v>2.7046652548835901</v>
      </c>
      <c r="V1545" s="217">
        <v>0.41743283664681002</v>
      </c>
      <c r="W1545" s="217">
        <v>3.21117535903762</v>
      </c>
      <c r="X1545" s="217">
        <v>2.7527036692492102</v>
      </c>
      <c r="Y1545" s="217">
        <v>0.45847168978841601</v>
      </c>
    </row>
    <row r="1546" spans="2:25">
      <c r="B1546" s="217" t="s">
        <v>1714</v>
      </c>
      <c r="C1546" s="217" t="s">
        <v>169</v>
      </c>
      <c r="D1546" s="217" t="s">
        <v>89</v>
      </c>
      <c r="E1546" s="217" t="s">
        <v>103</v>
      </c>
      <c r="F1546" s="217" t="s">
        <v>9</v>
      </c>
      <c r="G1546" s="217" t="s">
        <v>49</v>
      </c>
      <c r="H1546" s="217" t="s">
        <v>178</v>
      </c>
      <c r="I1546" s="217">
        <v>6</v>
      </c>
      <c r="J1546" s="217">
        <v>6</v>
      </c>
      <c r="K1546" s="217">
        <v>0</v>
      </c>
      <c r="L1546" s="217">
        <v>71</v>
      </c>
      <c r="M1546" s="217">
        <v>1586.7153023901401</v>
      </c>
      <c r="N1546" s="217">
        <v>3.7813966947706001</v>
      </c>
      <c r="O1546" s="217">
        <v>3.7813966947706001</v>
      </c>
      <c r="P1546" s="217">
        <v>0</v>
      </c>
      <c r="Q1546" s="217">
        <v>3.6765957652802101</v>
      </c>
      <c r="R1546" s="217">
        <v>3.6765957652802101</v>
      </c>
      <c r="S1546" s="217">
        <v>0</v>
      </c>
      <c r="T1546" s="217">
        <v>3.3266229000480898</v>
      </c>
      <c r="U1546" s="217">
        <v>3.3266229000480898</v>
      </c>
      <c r="V1546" s="217">
        <v>0</v>
      </c>
      <c r="W1546" s="217">
        <v>3.5323511202123501</v>
      </c>
      <c r="X1546" s="217">
        <v>3.5323511202123501</v>
      </c>
      <c r="Y1546" s="217">
        <v>0</v>
      </c>
    </row>
    <row r="1547" spans="2:25">
      <c r="B1547" s="217" t="s">
        <v>1715</v>
      </c>
      <c r="C1547" s="217" t="s">
        <v>169</v>
      </c>
      <c r="D1547" s="217" t="s">
        <v>89</v>
      </c>
      <c r="E1547" s="217" t="s">
        <v>103</v>
      </c>
      <c r="F1547" s="217" t="s">
        <v>9</v>
      </c>
      <c r="G1547" s="217" t="s">
        <v>49</v>
      </c>
      <c r="H1547" s="217" t="s">
        <v>5</v>
      </c>
      <c r="I1547" s="217">
        <v>20</v>
      </c>
      <c r="J1547" s="217">
        <v>19</v>
      </c>
      <c r="K1547" s="217">
        <v>1</v>
      </c>
      <c r="L1547" s="217">
        <v>302</v>
      </c>
      <c r="M1547" s="217">
        <v>9270</v>
      </c>
      <c r="N1547" s="217">
        <v>2.1574973031283702</v>
      </c>
      <c r="O1547" s="217">
        <v>2.0496224379719501</v>
      </c>
      <c r="P1547" s="217">
        <v>0.107874865156419</v>
      </c>
      <c r="Q1547" s="217">
        <v>2.2669041605488598</v>
      </c>
      <c r="R1547" s="217">
        <v>2.1316692136880699</v>
      </c>
      <c r="S1547" s="217">
        <v>0.13523494686079399</v>
      </c>
      <c r="T1547" s="217">
        <v>2.1365819138486501</v>
      </c>
      <c r="U1547" s="217">
        <v>2.0223211008978801</v>
      </c>
      <c r="V1547" s="217">
        <v>0.11426081295076899</v>
      </c>
      <c r="W1547" s="217">
        <v>2.2209439866160401</v>
      </c>
      <c r="X1547" s="217">
        <v>2.0954499109440299</v>
      </c>
      <c r="Y1547" s="217">
        <v>0.12549407567201201</v>
      </c>
    </row>
    <row r="1548" spans="2:25">
      <c r="B1548" s="217" t="s">
        <v>1716</v>
      </c>
      <c r="C1548" s="217" t="s">
        <v>169</v>
      </c>
      <c r="D1548" s="217" t="s">
        <v>89</v>
      </c>
      <c r="E1548" s="217" t="s">
        <v>103</v>
      </c>
      <c r="F1548" s="217" t="s">
        <v>5</v>
      </c>
      <c r="G1548" s="217" t="s">
        <v>49</v>
      </c>
      <c r="H1548" s="217" t="s">
        <v>170</v>
      </c>
      <c r="I1548" s="217">
        <v>20</v>
      </c>
      <c r="J1548" s="217">
        <v>19</v>
      </c>
      <c r="K1548" s="217">
        <v>1</v>
      </c>
      <c r="L1548" s="217">
        <v>95</v>
      </c>
      <c r="M1548" s="217">
        <v>3899.88810477879</v>
      </c>
      <c r="N1548" s="217">
        <v>5.1283522661823797</v>
      </c>
      <c r="O1548" s="217">
        <v>4.8719346528732599</v>
      </c>
      <c r="P1548" s="217">
        <v>0.256417613309119</v>
      </c>
      <c r="Q1548" s="217">
        <v>6.6747353250551997</v>
      </c>
      <c r="R1548" s="217">
        <v>6.1142422192761803</v>
      </c>
      <c r="S1548" s="217">
        <v>0.56049310577902001</v>
      </c>
      <c r="T1548" s="217">
        <v>6.19281843775798</v>
      </c>
      <c r="U1548" s="217">
        <v>5.7192544707048798</v>
      </c>
      <c r="V1548" s="217">
        <v>0.473563967053097</v>
      </c>
      <c r="W1548" s="217">
        <v>6.4753766982642196</v>
      </c>
      <c r="X1548" s="217">
        <v>5.9552554880072499</v>
      </c>
      <c r="Y1548" s="217">
        <v>0.52012121025697</v>
      </c>
    </row>
    <row r="1549" spans="2:25">
      <c r="B1549" s="217" t="s">
        <v>1717</v>
      </c>
      <c r="C1549" s="217" t="s">
        <v>169</v>
      </c>
      <c r="D1549" s="217" t="s">
        <v>89</v>
      </c>
      <c r="E1549" s="217" t="s">
        <v>103</v>
      </c>
      <c r="F1549" s="217" t="s">
        <v>5</v>
      </c>
      <c r="G1549" s="217" t="s">
        <v>49</v>
      </c>
      <c r="H1549" s="217" t="s">
        <v>172</v>
      </c>
      <c r="I1549" s="217">
        <v>31</v>
      </c>
      <c r="J1549" s="217">
        <v>30</v>
      </c>
      <c r="K1549" s="217">
        <v>1</v>
      </c>
      <c r="L1549" s="217">
        <v>142</v>
      </c>
      <c r="M1549" s="217">
        <v>3232.3634767071999</v>
      </c>
      <c r="N1549" s="217">
        <v>9.5905055923907607</v>
      </c>
      <c r="O1549" s="217">
        <v>9.2811344442491208</v>
      </c>
      <c r="P1549" s="217">
        <v>0.30937114814163702</v>
      </c>
      <c r="Q1549" s="217">
        <v>9.4949257572149399</v>
      </c>
      <c r="R1549" s="217">
        <v>9.0057310335131096</v>
      </c>
      <c r="S1549" s="217">
        <v>0.48919472370183698</v>
      </c>
      <c r="T1549" s="217">
        <v>9.4573743055903297</v>
      </c>
      <c r="U1549" s="217">
        <v>9.0440507666759693</v>
      </c>
      <c r="V1549" s="217">
        <v>0.41332353891436102</v>
      </c>
      <c r="W1549" s="217">
        <v>9.5084011629783003</v>
      </c>
      <c r="X1549" s="217">
        <v>9.0544427661315101</v>
      </c>
      <c r="Y1549" s="217">
        <v>0.45395839684679201</v>
      </c>
    </row>
    <row r="1550" spans="2:25">
      <c r="B1550" s="217" t="s">
        <v>1718</v>
      </c>
      <c r="C1550" s="217" t="s">
        <v>169</v>
      </c>
      <c r="D1550" s="217" t="s">
        <v>89</v>
      </c>
      <c r="E1550" s="217" t="s">
        <v>103</v>
      </c>
      <c r="F1550" s="217" t="s">
        <v>5</v>
      </c>
      <c r="G1550" s="217" t="s">
        <v>49</v>
      </c>
      <c r="H1550" s="217" t="s">
        <v>174</v>
      </c>
      <c r="I1550" s="217">
        <v>7</v>
      </c>
      <c r="J1550" s="217">
        <v>6</v>
      </c>
      <c r="K1550" s="217">
        <v>1</v>
      </c>
      <c r="L1550" s="217">
        <v>34</v>
      </c>
      <c r="M1550" s="217">
        <v>3561.5334346211898</v>
      </c>
      <c r="N1550" s="217">
        <v>1.9654455386980101</v>
      </c>
      <c r="O1550" s="217">
        <v>1.68466760459829</v>
      </c>
      <c r="P1550" s="217">
        <v>0.28077793409971502</v>
      </c>
      <c r="Q1550" s="217">
        <v>1.75133576630218</v>
      </c>
      <c r="R1550" s="217">
        <v>1.4988702336495801</v>
      </c>
      <c r="S1550" s="217">
        <v>0.25246553265260102</v>
      </c>
      <c r="T1550" s="217">
        <v>1.8186205803089801</v>
      </c>
      <c r="U1550" s="217">
        <v>1.56071333928628</v>
      </c>
      <c r="V1550" s="217">
        <v>0.25790724102269902</v>
      </c>
      <c r="W1550" s="217">
        <v>1.80129407813501</v>
      </c>
      <c r="X1550" s="217">
        <v>1.5425975699135599</v>
      </c>
      <c r="Y1550" s="217">
        <v>0.25869650822145801</v>
      </c>
    </row>
    <row r="1551" spans="2:25">
      <c r="B1551" s="217" t="s">
        <v>1719</v>
      </c>
      <c r="C1551" s="217" t="s">
        <v>169</v>
      </c>
      <c r="D1551" s="217" t="s">
        <v>89</v>
      </c>
      <c r="E1551" s="217" t="s">
        <v>103</v>
      </c>
      <c r="F1551" s="217" t="s">
        <v>5</v>
      </c>
      <c r="G1551" s="217" t="s">
        <v>49</v>
      </c>
      <c r="H1551" s="217" t="s">
        <v>176</v>
      </c>
      <c r="I1551" s="217">
        <v>22</v>
      </c>
      <c r="J1551" s="217">
        <v>20</v>
      </c>
      <c r="K1551" s="217">
        <v>2</v>
      </c>
      <c r="L1551" s="217">
        <v>96</v>
      </c>
      <c r="M1551" s="217">
        <v>3998.8634495697802</v>
      </c>
      <c r="N1551" s="217">
        <v>5.5015632010057498</v>
      </c>
      <c r="O1551" s="217">
        <v>5.0014210918234099</v>
      </c>
      <c r="P1551" s="217">
        <v>0.50014210918234003</v>
      </c>
      <c r="Q1551" s="217">
        <v>5.51267233670817</v>
      </c>
      <c r="R1551" s="217">
        <v>4.9870242630622803</v>
      </c>
      <c r="S1551" s="217">
        <v>0.52564807364589405</v>
      </c>
      <c r="T1551" s="217">
        <v>5.3833737954121803</v>
      </c>
      <c r="U1551" s="217">
        <v>4.8973004416840196</v>
      </c>
      <c r="V1551" s="217">
        <v>0.48607335372816701</v>
      </c>
      <c r="W1551" s="217">
        <v>5.49458166029717</v>
      </c>
      <c r="X1551" s="217">
        <v>4.9838291416470701</v>
      </c>
      <c r="Y1551" s="217">
        <v>0.51075251865009996</v>
      </c>
    </row>
    <row r="1552" spans="2:25">
      <c r="B1552" s="217" t="s">
        <v>1720</v>
      </c>
      <c r="C1552" s="217" t="s">
        <v>169</v>
      </c>
      <c r="D1552" s="217" t="s">
        <v>89</v>
      </c>
      <c r="E1552" s="217" t="s">
        <v>103</v>
      </c>
      <c r="F1552" s="217" t="s">
        <v>5</v>
      </c>
      <c r="G1552" s="217" t="s">
        <v>49</v>
      </c>
      <c r="H1552" s="217" t="s">
        <v>178</v>
      </c>
      <c r="I1552" s="217">
        <v>23</v>
      </c>
      <c r="J1552" s="217">
        <v>22</v>
      </c>
      <c r="K1552" s="217">
        <v>1</v>
      </c>
      <c r="L1552" s="217">
        <v>114</v>
      </c>
      <c r="M1552" s="217">
        <v>2937.3515343230501</v>
      </c>
      <c r="N1552" s="217">
        <v>7.8301829832909897</v>
      </c>
      <c r="O1552" s="217">
        <v>7.4897402448870301</v>
      </c>
      <c r="P1552" s="217">
        <v>0.340442738403956</v>
      </c>
      <c r="Q1552" s="217">
        <v>7.9041352960632301</v>
      </c>
      <c r="R1552" s="217">
        <v>7.5509753668088804</v>
      </c>
      <c r="S1552" s="217">
        <v>0.35315992925435002</v>
      </c>
      <c r="T1552" s="217">
        <v>7.5331994029359599</v>
      </c>
      <c r="U1552" s="217">
        <v>7.2348124729675201</v>
      </c>
      <c r="V1552" s="217">
        <v>0.29838692996844501</v>
      </c>
      <c r="W1552" s="217">
        <v>7.7764947157825297</v>
      </c>
      <c r="X1552" s="217">
        <v>7.4487726297762498</v>
      </c>
      <c r="Y1552" s="217">
        <v>0.327722086006279</v>
      </c>
    </row>
    <row r="1553" spans="2:25">
      <c r="B1553" s="217" t="s">
        <v>1721</v>
      </c>
      <c r="C1553" s="217" t="s">
        <v>169</v>
      </c>
      <c r="D1553" s="217" t="s">
        <v>89</v>
      </c>
      <c r="E1553" s="217" t="s">
        <v>103</v>
      </c>
      <c r="F1553" s="217" t="s">
        <v>5</v>
      </c>
      <c r="G1553" s="217" t="s">
        <v>49</v>
      </c>
      <c r="H1553" s="217" t="s">
        <v>5</v>
      </c>
      <c r="I1553" s="217">
        <v>103</v>
      </c>
      <c r="J1553" s="217">
        <v>97</v>
      </c>
      <c r="K1553" s="217">
        <v>6</v>
      </c>
      <c r="L1553" s="217">
        <v>482</v>
      </c>
      <c r="M1553" s="217">
        <v>17630</v>
      </c>
      <c r="N1553" s="217">
        <v>5.8423142370958603</v>
      </c>
      <c r="O1553" s="217">
        <v>5.5019852524106598</v>
      </c>
      <c r="P1553" s="217">
        <v>0.34032898468519601</v>
      </c>
      <c r="Q1553" s="217">
        <v>6.03059627101318</v>
      </c>
      <c r="R1553" s="217">
        <v>5.6123241812544702</v>
      </c>
      <c r="S1553" s="217">
        <v>0.418272089758711</v>
      </c>
      <c r="T1553" s="217">
        <v>5.8572809951010099</v>
      </c>
      <c r="U1553" s="217">
        <v>5.4856091528487898</v>
      </c>
      <c r="V1553" s="217">
        <v>0.37167184225222299</v>
      </c>
      <c r="W1553" s="217">
        <v>5.98146759444138</v>
      </c>
      <c r="X1553" s="217">
        <v>5.5833203507964901</v>
      </c>
      <c r="Y1553" s="217">
        <v>0.39814724364489001</v>
      </c>
    </row>
    <row r="1554" spans="2:25">
      <c r="B1554" s="217" t="s">
        <v>1722</v>
      </c>
      <c r="C1554" s="217" t="s">
        <v>169</v>
      </c>
      <c r="D1554" s="217" t="s">
        <v>89</v>
      </c>
      <c r="E1554" s="217" t="s">
        <v>103</v>
      </c>
      <c r="F1554" s="217" t="s">
        <v>12</v>
      </c>
      <c r="G1554" s="217" t="s">
        <v>13</v>
      </c>
      <c r="H1554" s="217" t="s">
        <v>170</v>
      </c>
      <c r="I1554" s="217">
        <v>0</v>
      </c>
      <c r="J1554" s="217">
        <v>0</v>
      </c>
      <c r="K1554" s="217">
        <v>0</v>
      </c>
      <c r="L1554" s="217">
        <v>0</v>
      </c>
      <c r="M1554" s="217">
        <v>22.207661290322601</v>
      </c>
      <c r="N1554" s="217">
        <v>0</v>
      </c>
      <c r="O1554" s="217">
        <v>0</v>
      </c>
      <c r="P1554" s="217">
        <v>0</v>
      </c>
      <c r="Q1554" s="217">
        <v>0</v>
      </c>
      <c r="R1554" s="217">
        <v>0</v>
      </c>
      <c r="S1554" s="217">
        <v>0</v>
      </c>
      <c r="T1554" s="217">
        <v>0</v>
      </c>
      <c r="U1554" s="217">
        <v>0</v>
      </c>
      <c r="V1554" s="217">
        <v>0</v>
      </c>
      <c r="W1554" s="217">
        <v>0</v>
      </c>
      <c r="X1554" s="217">
        <v>0</v>
      </c>
      <c r="Y1554" s="217">
        <v>0</v>
      </c>
    </row>
    <row r="1555" spans="2:25">
      <c r="B1555" s="217" t="s">
        <v>1723</v>
      </c>
      <c r="C1555" s="217" t="s">
        <v>169</v>
      </c>
      <c r="D1555" s="217" t="s">
        <v>89</v>
      </c>
      <c r="E1555" s="217" t="s">
        <v>103</v>
      </c>
      <c r="F1555" s="217" t="s">
        <v>12</v>
      </c>
      <c r="G1555" s="217" t="s">
        <v>13</v>
      </c>
      <c r="H1555" s="217" t="s">
        <v>172</v>
      </c>
      <c r="I1555" s="217">
        <v>0</v>
      </c>
      <c r="J1555" s="217">
        <v>0</v>
      </c>
      <c r="K1555" s="217">
        <v>0</v>
      </c>
      <c r="L1555" s="217">
        <v>2</v>
      </c>
      <c r="M1555" s="217">
        <v>23.043981481481499</v>
      </c>
      <c r="N1555" s="217">
        <v>0</v>
      </c>
      <c r="O1555" s="217">
        <v>0</v>
      </c>
      <c r="P1555" s="217">
        <v>0</v>
      </c>
      <c r="Q1555" s="217">
        <v>0</v>
      </c>
      <c r="R1555" s="217">
        <v>0</v>
      </c>
      <c r="S1555" s="217">
        <v>0</v>
      </c>
      <c r="T1555" s="217">
        <v>0</v>
      </c>
      <c r="U1555" s="217">
        <v>0</v>
      </c>
      <c r="V1555" s="217">
        <v>0</v>
      </c>
      <c r="W1555" s="217">
        <v>0</v>
      </c>
      <c r="X1555" s="217">
        <v>0</v>
      </c>
      <c r="Y1555" s="217">
        <v>0</v>
      </c>
    </row>
    <row r="1556" spans="2:25">
      <c r="B1556" s="217" t="s">
        <v>1724</v>
      </c>
      <c r="C1556" s="217" t="s">
        <v>169</v>
      </c>
      <c r="D1556" s="217" t="s">
        <v>89</v>
      </c>
      <c r="E1556" s="217" t="s">
        <v>103</v>
      </c>
      <c r="F1556" s="217" t="s">
        <v>12</v>
      </c>
      <c r="G1556" s="217" t="s">
        <v>13</v>
      </c>
      <c r="H1556" s="217" t="s">
        <v>174</v>
      </c>
      <c r="I1556" s="217">
        <v>0</v>
      </c>
      <c r="J1556" s="217">
        <v>0</v>
      </c>
      <c r="K1556" s="217">
        <v>0</v>
      </c>
      <c r="L1556" s="217">
        <v>0</v>
      </c>
      <c r="M1556" s="217">
        <v>111.712589605735</v>
      </c>
      <c r="N1556" s="217">
        <v>0</v>
      </c>
      <c r="O1556" s="217">
        <v>0</v>
      </c>
      <c r="P1556" s="217">
        <v>0</v>
      </c>
      <c r="Q1556" s="217">
        <v>0</v>
      </c>
      <c r="R1556" s="217">
        <v>0</v>
      </c>
      <c r="S1556" s="217">
        <v>0</v>
      </c>
      <c r="T1556" s="217">
        <v>0</v>
      </c>
      <c r="U1556" s="217">
        <v>0</v>
      </c>
      <c r="V1556" s="217">
        <v>0</v>
      </c>
      <c r="W1556" s="217">
        <v>0</v>
      </c>
      <c r="X1556" s="217">
        <v>0</v>
      </c>
      <c r="Y1556" s="217">
        <v>0</v>
      </c>
    </row>
    <row r="1557" spans="2:25">
      <c r="B1557" s="217" t="s">
        <v>1725</v>
      </c>
      <c r="C1557" s="217" t="s">
        <v>169</v>
      </c>
      <c r="D1557" s="217" t="s">
        <v>89</v>
      </c>
      <c r="E1557" s="217" t="s">
        <v>103</v>
      </c>
      <c r="F1557" s="217" t="s">
        <v>12</v>
      </c>
      <c r="G1557" s="217" t="s">
        <v>13</v>
      </c>
      <c r="H1557" s="217" t="s">
        <v>176</v>
      </c>
      <c r="I1557" s="217">
        <v>0</v>
      </c>
      <c r="J1557" s="217">
        <v>0</v>
      </c>
      <c r="K1557" s="217">
        <v>0</v>
      </c>
      <c r="L1557" s="217">
        <v>1</v>
      </c>
      <c r="M1557" s="217">
        <v>146.23805256869801</v>
      </c>
      <c r="N1557" s="217">
        <v>0</v>
      </c>
      <c r="O1557" s="217">
        <v>0</v>
      </c>
      <c r="P1557" s="217">
        <v>0</v>
      </c>
      <c r="Q1557" s="217">
        <v>0</v>
      </c>
      <c r="R1557" s="217">
        <v>0</v>
      </c>
      <c r="S1557" s="217">
        <v>0</v>
      </c>
      <c r="T1557" s="217">
        <v>0</v>
      </c>
      <c r="U1557" s="217">
        <v>0</v>
      </c>
      <c r="V1557" s="217">
        <v>0</v>
      </c>
      <c r="W1557" s="217">
        <v>0</v>
      </c>
      <c r="X1557" s="217">
        <v>0</v>
      </c>
      <c r="Y1557" s="217">
        <v>0</v>
      </c>
    </row>
    <row r="1558" spans="2:25">
      <c r="B1558" s="217" t="s">
        <v>1726</v>
      </c>
      <c r="C1558" s="217" t="s">
        <v>169</v>
      </c>
      <c r="D1558" s="217" t="s">
        <v>89</v>
      </c>
      <c r="E1558" s="217" t="s">
        <v>103</v>
      </c>
      <c r="F1558" s="217" t="s">
        <v>12</v>
      </c>
      <c r="G1558" s="217" t="s">
        <v>13</v>
      </c>
      <c r="H1558" s="217" t="s">
        <v>178</v>
      </c>
      <c r="I1558" s="217">
        <v>5</v>
      </c>
      <c r="J1558" s="217">
        <v>5</v>
      </c>
      <c r="K1558" s="217">
        <v>0</v>
      </c>
      <c r="L1558" s="217">
        <v>15</v>
      </c>
      <c r="M1558" s="217">
        <v>706.797715053763</v>
      </c>
      <c r="N1558" s="217">
        <v>7.0741598246673298</v>
      </c>
      <c r="O1558" s="217">
        <v>7.0741598246673298</v>
      </c>
      <c r="P1558" s="217">
        <v>0</v>
      </c>
      <c r="Q1558" s="217">
        <v>7.5764970512295502</v>
      </c>
      <c r="R1558" s="217">
        <v>7.5764970512295502</v>
      </c>
      <c r="S1558" s="217">
        <v>0</v>
      </c>
      <c r="T1558" s="217">
        <v>7.14103604395451</v>
      </c>
      <c r="U1558" s="217">
        <v>7.14103604395451</v>
      </c>
      <c r="V1558" s="217">
        <v>0</v>
      </c>
      <c r="W1558" s="217">
        <v>7.43568157757114</v>
      </c>
      <c r="X1558" s="217">
        <v>7.43568157757114</v>
      </c>
      <c r="Y1558" s="217">
        <v>0</v>
      </c>
    </row>
    <row r="1559" spans="2:25">
      <c r="B1559" s="217" t="s">
        <v>1727</v>
      </c>
      <c r="C1559" s="217" t="s">
        <v>169</v>
      </c>
      <c r="D1559" s="217" t="s">
        <v>89</v>
      </c>
      <c r="E1559" s="217" t="s">
        <v>103</v>
      </c>
      <c r="F1559" s="217" t="s">
        <v>12</v>
      </c>
      <c r="G1559" s="217" t="s">
        <v>13</v>
      </c>
      <c r="H1559" s="217" t="s">
        <v>5</v>
      </c>
      <c r="I1559" s="217">
        <v>5</v>
      </c>
      <c r="J1559" s="217">
        <v>5</v>
      </c>
      <c r="K1559" s="217">
        <v>0</v>
      </c>
      <c r="L1559" s="217">
        <v>18</v>
      </c>
      <c r="M1559" s="217">
        <v>1010</v>
      </c>
      <c r="N1559" s="217">
        <v>4.9504950495049496</v>
      </c>
      <c r="O1559" s="217">
        <v>4.9504950495049496</v>
      </c>
      <c r="P1559" s="217">
        <v>0</v>
      </c>
      <c r="Q1559" s="217">
        <v>5.2310796919779099</v>
      </c>
      <c r="R1559" s="217">
        <v>5.2310796919779099</v>
      </c>
      <c r="S1559" s="217">
        <v>0</v>
      </c>
      <c r="T1559" s="217">
        <v>4.9446538811238101</v>
      </c>
      <c r="U1559" s="217">
        <v>4.9446538811238101</v>
      </c>
      <c r="V1559" s="217">
        <v>0</v>
      </c>
      <c r="W1559" s="217">
        <v>5.1416472148879402</v>
      </c>
      <c r="X1559" s="217">
        <v>5.1416472148879402</v>
      </c>
      <c r="Y1559" s="217">
        <v>0</v>
      </c>
    </row>
    <row r="1560" spans="2:25">
      <c r="B1560" s="217" t="s">
        <v>1728</v>
      </c>
      <c r="C1560" s="217" t="s">
        <v>169</v>
      </c>
      <c r="D1560" s="217" t="s">
        <v>89</v>
      </c>
      <c r="E1560" s="217" t="s">
        <v>103</v>
      </c>
      <c r="F1560" s="217" t="s">
        <v>9</v>
      </c>
      <c r="G1560" s="217" t="s">
        <v>13</v>
      </c>
      <c r="H1560" s="217" t="s">
        <v>170</v>
      </c>
      <c r="I1560" s="217">
        <v>1</v>
      </c>
      <c r="J1560" s="217">
        <v>1</v>
      </c>
      <c r="K1560" s="217">
        <v>0</v>
      </c>
      <c r="L1560" s="217">
        <v>1</v>
      </c>
      <c r="M1560" s="217">
        <v>75.785856435414402</v>
      </c>
      <c r="N1560" s="217">
        <v>13.1950742135139</v>
      </c>
      <c r="O1560" s="217">
        <v>13.1950742135139</v>
      </c>
      <c r="P1560" s="217">
        <v>0</v>
      </c>
      <c r="Q1560" s="217">
        <v>31.750968869637401</v>
      </c>
      <c r="R1560" s="217">
        <v>31.750968869637401</v>
      </c>
      <c r="S1560" s="217">
        <v>0</v>
      </c>
      <c r="T1560" s="217">
        <v>32.435337588175997</v>
      </c>
      <c r="U1560" s="217">
        <v>32.435337588175997</v>
      </c>
      <c r="V1560" s="217">
        <v>0</v>
      </c>
      <c r="W1560" s="217">
        <v>32.534598655595097</v>
      </c>
      <c r="X1560" s="217">
        <v>32.534598655595097</v>
      </c>
      <c r="Y1560" s="217">
        <v>0</v>
      </c>
    </row>
    <row r="1561" spans="2:25">
      <c r="B1561" s="217" t="s">
        <v>1729</v>
      </c>
      <c r="C1561" s="217" t="s">
        <v>169</v>
      </c>
      <c r="D1561" s="217" t="s">
        <v>89</v>
      </c>
      <c r="E1561" s="217" t="s">
        <v>103</v>
      </c>
      <c r="F1561" s="217" t="s">
        <v>9</v>
      </c>
      <c r="G1561" s="217" t="s">
        <v>13</v>
      </c>
      <c r="H1561" s="217" t="s">
        <v>172</v>
      </c>
      <c r="I1561" s="217">
        <v>0</v>
      </c>
      <c r="J1561" s="217">
        <v>0</v>
      </c>
      <c r="K1561" s="217">
        <v>0</v>
      </c>
      <c r="L1561" s="217">
        <v>1</v>
      </c>
      <c r="M1561" s="217">
        <v>65.592169204424494</v>
      </c>
      <c r="N1561" s="217">
        <v>0</v>
      </c>
      <c r="O1561" s="217">
        <v>0</v>
      </c>
      <c r="P1561" s="217">
        <v>0</v>
      </c>
      <c r="Q1561" s="217">
        <v>0</v>
      </c>
      <c r="R1561" s="217">
        <v>0</v>
      </c>
      <c r="S1561" s="217">
        <v>0</v>
      </c>
      <c r="T1561" s="217">
        <v>0</v>
      </c>
      <c r="U1561" s="217">
        <v>0</v>
      </c>
      <c r="V1561" s="217">
        <v>0</v>
      </c>
      <c r="W1561" s="217">
        <v>0</v>
      </c>
      <c r="X1561" s="217">
        <v>0</v>
      </c>
      <c r="Y1561" s="217">
        <v>0</v>
      </c>
    </row>
    <row r="1562" spans="2:25">
      <c r="B1562" s="217" t="s">
        <v>1730</v>
      </c>
      <c r="C1562" s="217" t="s">
        <v>169</v>
      </c>
      <c r="D1562" s="217" t="s">
        <v>89</v>
      </c>
      <c r="E1562" s="217" t="s">
        <v>103</v>
      </c>
      <c r="F1562" s="217" t="s">
        <v>9</v>
      </c>
      <c r="G1562" s="217" t="s">
        <v>13</v>
      </c>
      <c r="H1562" s="217" t="s">
        <v>174</v>
      </c>
      <c r="I1562" s="217">
        <v>0</v>
      </c>
      <c r="J1562" s="217">
        <v>0</v>
      </c>
      <c r="K1562" s="217">
        <v>0</v>
      </c>
      <c r="L1562" s="217">
        <v>1</v>
      </c>
      <c r="M1562" s="217">
        <v>96.323876521497695</v>
      </c>
      <c r="N1562" s="217">
        <v>0</v>
      </c>
      <c r="O1562" s="217">
        <v>0</v>
      </c>
      <c r="P1562" s="217">
        <v>0</v>
      </c>
      <c r="Q1562" s="217">
        <v>0</v>
      </c>
      <c r="R1562" s="217">
        <v>0</v>
      </c>
      <c r="S1562" s="217">
        <v>0</v>
      </c>
      <c r="T1562" s="217">
        <v>0</v>
      </c>
      <c r="U1562" s="217">
        <v>0</v>
      </c>
      <c r="V1562" s="217">
        <v>0</v>
      </c>
      <c r="W1562" s="217">
        <v>0</v>
      </c>
      <c r="X1562" s="217">
        <v>0</v>
      </c>
      <c r="Y1562" s="217">
        <v>0</v>
      </c>
    </row>
    <row r="1563" spans="2:25">
      <c r="B1563" s="217" t="s">
        <v>1731</v>
      </c>
      <c r="C1563" s="217" t="s">
        <v>169</v>
      </c>
      <c r="D1563" s="217" t="s">
        <v>89</v>
      </c>
      <c r="E1563" s="217" t="s">
        <v>103</v>
      </c>
      <c r="F1563" s="217" t="s">
        <v>9</v>
      </c>
      <c r="G1563" s="217" t="s">
        <v>13</v>
      </c>
      <c r="H1563" s="217" t="s">
        <v>176</v>
      </c>
      <c r="I1563" s="217">
        <v>2</v>
      </c>
      <c r="J1563" s="217">
        <v>0</v>
      </c>
      <c r="K1563" s="217">
        <v>2</v>
      </c>
      <c r="L1563" s="217">
        <v>7</v>
      </c>
      <c r="M1563" s="217">
        <v>182.50428102004</v>
      </c>
      <c r="N1563" s="217">
        <v>10.9586470455473</v>
      </c>
      <c r="O1563" s="217">
        <v>0</v>
      </c>
      <c r="P1563" s="217">
        <v>10.9586470455473</v>
      </c>
      <c r="Q1563" s="217">
        <v>10.176385630364001</v>
      </c>
      <c r="R1563" s="217">
        <v>0</v>
      </c>
      <c r="S1563" s="217">
        <v>10.176385630364001</v>
      </c>
      <c r="T1563" s="217">
        <v>9.5328813419892597</v>
      </c>
      <c r="U1563" s="217">
        <v>0</v>
      </c>
      <c r="V1563" s="217">
        <v>9.5328813419892597</v>
      </c>
      <c r="W1563" s="217">
        <v>9.9551596043716</v>
      </c>
      <c r="X1563" s="217">
        <v>0</v>
      </c>
      <c r="Y1563" s="217">
        <v>9.9551596043716</v>
      </c>
    </row>
    <row r="1564" spans="2:25">
      <c r="B1564" s="217" t="s">
        <v>1732</v>
      </c>
      <c r="C1564" s="217" t="s">
        <v>169</v>
      </c>
      <c r="D1564" s="217" t="s">
        <v>89</v>
      </c>
      <c r="E1564" s="217" t="s">
        <v>103</v>
      </c>
      <c r="F1564" s="217" t="s">
        <v>9</v>
      </c>
      <c r="G1564" s="217" t="s">
        <v>13</v>
      </c>
      <c r="H1564" s="217" t="s">
        <v>178</v>
      </c>
      <c r="I1564" s="217">
        <v>2</v>
      </c>
      <c r="J1564" s="217">
        <v>2</v>
      </c>
      <c r="K1564" s="217">
        <v>0</v>
      </c>
      <c r="L1564" s="217">
        <v>28</v>
      </c>
      <c r="M1564" s="217">
        <v>729.79381681862401</v>
      </c>
      <c r="N1564" s="217">
        <v>2.74050006167298</v>
      </c>
      <c r="O1564" s="217">
        <v>2.74050006167298</v>
      </c>
      <c r="P1564" s="217">
        <v>0</v>
      </c>
      <c r="Q1564" s="217">
        <v>2.9732089041713698</v>
      </c>
      <c r="R1564" s="217">
        <v>2.9732089041713698</v>
      </c>
      <c r="S1564" s="217">
        <v>0</v>
      </c>
      <c r="T1564" s="217">
        <v>2.5120819311060401</v>
      </c>
      <c r="U1564" s="217">
        <v>2.5120819311060401</v>
      </c>
      <c r="V1564" s="217">
        <v>0</v>
      </c>
      <c r="W1564" s="217">
        <v>2.7590509100643699</v>
      </c>
      <c r="X1564" s="217">
        <v>2.7590509100643699</v>
      </c>
      <c r="Y1564" s="217">
        <v>0</v>
      </c>
    </row>
    <row r="1565" spans="2:25">
      <c r="B1565" s="217" t="s">
        <v>1733</v>
      </c>
      <c r="C1565" s="217" t="s">
        <v>169</v>
      </c>
      <c r="D1565" s="217" t="s">
        <v>89</v>
      </c>
      <c r="E1565" s="217" t="s">
        <v>103</v>
      </c>
      <c r="F1565" s="217" t="s">
        <v>9</v>
      </c>
      <c r="G1565" s="217" t="s">
        <v>13</v>
      </c>
      <c r="H1565" s="217" t="s">
        <v>5</v>
      </c>
      <c r="I1565" s="217">
        <v>5</v>
      </c>
      <c r="J1565" s="217">
        <v>3</v>
      </c>
      <c r="K1565" s="217">
        <v>2</v>
      </c>
      <c r="L1565" s="217">
        <v>38</v>
      </c>
      <c r="M1565" s="217">
        <v>1150</v>
      </c>
      <c r="N1565" s="217">
        <v>4.3478260869565197</v>
      </c>
      <c r="O1565" s="217">
        <v>2.60869565217391</v>
      </c>
      <c r="P1565" s="217">
        <v>1.73913043478261</v>
      </c>
      <c r="Q1565" s="217">
        <v>4.3695505680798297</v>
      </c>
      <c r="R1565" s="217">
        <v>2.6017497035273598</v>
      </c>
      <c r="S1565" s="217">
        <v>1.7678008645524701</v>
      </c>
      <c r="T1565" s="217">
        <v>4.02178607418782</v>
      </c>
      <c r="U1565" s="217">
        <v>2.3631972103587802</v>
      </c>
      <c r="V1565" s="217">
        <v>1.65858886382904</v>
      </c>
      <c r="W1565" s="217">
        <v>4.2354403208495697</v>
      </c>
      <c r="X1565" s="217">
        <v>2.5046602270801599</v>
      </c>
      <c r="Y1565" s="217">
        <v>1.73078009376942</v>
      </c>
    </row>
    <row r="1566" spans="2:25">
      <c r="B1566" s="217" t="s">
        <v>1734</v>
      </c>
      <c r="C1566" s="217" t="s">
        <v>169</v>
      </c>
      <c r="D1566" s="217" t="s">
        <v>89</v>
      </c>
      <c r="E1566" s="217" t="s">
        <v>103</v>
      </c>
      <c r="F1566" s="217" t="s">
        <v>5</v>
      </c>
      <c r="G1566" s="217" t="s">
        <v>13</v>
      </c>
      <c r="H1566" s="217" t="s">
        <v>170</v>
      </c>
      <c r="I1566" s="217">
        <v>1</v>
      </c>
      <c r="J1566" s="217">
        <v>1</v>
      </c>
      <c r="K1566" s="217">
        <v>0</v>
      </c>
      <c r="L1566" s="217">
        <v>1</v>
      </c>
      <c r="M1566" s="217">
        <v>97.993517725736993</v>
      </c>
      <c r="N1566" s="217">
        <v>10.2047566329723</v>
      </c>
      <c r="O1566" s="217">
        <v>10.2047566329723</v>
      </c>
      <c r="P1566" s="217">
        <v>0</v>
      </c>
      <c r="Q1566" s="217">
        <v>15.6093344918698</v>
      </c>
      <c r="R1566" s="217">
        <v>15.6093344918698</v>
      </c>
      <c r="S1566" s="217">
        <v>0</v>
      </c>
      <c r="T1566" s="217">
        <v>15.945782185396901</v>
      </c>
      <c r="U1566" s="217">
        <v>15.945782185396901</v>
      </c>
      <c r="V1566" s="217">
        <v>0</v>
      </c>
      <c r="W1566" s="217">
        <v>15.994580671192001</v>
      </c>
      <c r="X1566" s="217">
        <v>15.994580671192001</v>
      </c>
      <c r="Y1566" s="217">
        <v>0</v>
      </c>
    </row>
    <row r="1567" spans="2:25">
      <c r="B1567" s="217" t="s">
        <v>1735</v>
      </c>
      <c r="C1567" s="217" t="s">
        <v>169</v>
      </c>
      <c r="D1567" s="217" t="s">
        <v>89</v>
      </c>
      <c r="E1567" s="217" t="s">
        <v>103</v>
      </c>
      <c r="F1567" s="217" t="s">
        <v>5</v>
      </c>
      <c r="G1567" s="217" t="s">
        <v>13</v>
      </c>
      <c r="H1567" s="217" t="s">
        <v>172</v>
      </c>
      <c r="I1567" s="217">
        <v>0</v>
      </c>
      <c r="J1567" s="217">
        <v>0</v>
      </c>
      <c r="K1567" s="217">
        <v>0</v>
      </c>
      <c r="L1567" s="217">
        <v>3</v>
      </c>
      <c r="M1567" s="217">
        <v>88.636150685906003</v>
      </c>
      <c r="N1567" s="217">
        <v>0</v>
      </c>
      <c r="O1567" s="217">
        <v>0</v>
      </c>
      <c r="P1567" s="217">
        <v>0</v>
      </c>
      <c r="Q1567" s="217">
        <v>0</v>
      </c>
      <c r="R1567" s="217">
        <v>0</v>
      </c>
      <c r="S1567" s="217">
        <v>0</v>
      </c>
      <c r="T1567" s="217">
        <v>0</v>
      </c>
      <c r="U1567" s="217">
        <v>0</v>
      </c>
      <c r="V1567" s="217">
        <v>0</v>
      </c>
      <c r="W1567" s="217">
        <v>0</v>
      </c>
      <c r="X1567" s="217">
        <v>0</v>
      </c>
      <c r="Y1567" s="217">
        <v>0</v>
      </c>
    </row>
    <row r="1568" spans="2:25">
      <c r="B1568" s="217" t="s">
        <v>1736</v>
      </c>
      <c r="C1568" s="217" t="s">
        <v>169</v>
      </c>
      <c r="D1568" s="217" t="s">
        <v>89</v>
      </c>
      <c r="E1568" s="217" t="s">
        <v>103</v>
      </c>
      <c r="F1568" s="217" t="s">
        <v>5</v>
      </c>
      <c r="G1568" s="217" t="s">
        <v>13</v>
      </c>
      <c r="H1568" s="217" t="s">
        <v>174</v>
      </c>
      <c r="I1568" s="217">
        <v>0</v>
      </c>
      <c r="J1568" s="217">
        <v>0</v>
      </c>
      <c r="K1568" s="217">
        <v>0</v>
      </c>
      <c r="L1568" s="217">
        <v>1</v>
      </c>
      <c r="M1568" s="217">
        <v>208.03646612723199</v>
      </c>
      <c r="N1568" s="217">
        <v>0</v>
      </c>
      <c r="O1568" s="217">
        <v>0</v>
      </c>
      <c r="P1568" s="217">
        <v>0</v>
      </c>
      <c r="Q1568" s="217">
        <v>0</v>
      </c>
      <c r="R1568" s="217">
        <v>0</v>
      </c>
      <c r="S1568" s="217">
        <v>0</v>
      </c>
      <c r="T1568" s="217">
        <v>0</v>
      </c>
      <c r="U1568" s="217">
        <v>0</v>
      </c>
      <c r="V1568" s="217">
        <v>0</v>
      </c>
      <c r="W1568" s="217">
        <v>0</v>
      </c>
      <c r="X1568" s="217">
        <v>0</v>
      </c>
      <c r="Y1568" s="217">
        <v>0</v>
      </c>
    </row>
    <row r="1569" spans="2:25">
      <c r="B1569" s="217" t="s">
        <v>1737</v>
      </c>
      <c r="C1569" s="217" t="s">
        <v>169</v>
      </c>
      <c r="D1569" s="217" t="s">
        <v>89</v>
      </c>
      <c r="E1569" s="217" t="s">
        <v>103</v>
      </c>
      <c r="F1569" s="217" t="s">
        <v>5</v>
      </c>
      <c r="G1569" s="217" t="s">
        <v>13</v>
      </c>
      <c r="H1569" s="217" t="s">
        <v>176</v>
      </c>
      <c r="I1569" s="217">
        <v>2</v>
      </c>
      <c r="J1569" s="217">
        <v>0</v>
      </c>
      <c r="K1569" s="217">
        <v>2</v>
      </c>
      <c r="L1569" s="217">
        <v>8</v>
      </c>
      <c r="M1569" s="217">
        <v>328.74233358873801</v>
      </c>
      <c r="N1569" s="217">
        <v>6.0837920634281204</v>
      </c>
      <c r="O1569" s="217">
        <v>0</v>
      </c>
      <c r="P1569" s="217">
        <v>6.0837920634281204</v>
      </c>
      <c r="Q1569" s="217">
        <v>5.8451393327878796</v>
      </c>
      <c r="R1569" s="217">
        <v>0</v>
      </c>
      <c r="S1569" s="217">
        <v>5.8451393327878796</v>
      </c>
      <c r="T1569" s="217">
        <v>5.4919208448369501</v>
      </c>
      <c r="U1569" s="217">
        <v>0</v>
      </c>
      <c r="V1569" s="217">
        <v>5.4919208448369501</v>
      </c>
      <c r="W1569" s="217">
        <v>5.7270490266779097</v>
      </c>
      <c r="X1569" s="217">
        <v>0</v>
      </c>
      <c r="Y1569" s="217">
        <v>5.7270490266779097</v>
      </c>
    </row>
    <row r="1570" spans="2:25">
      <c r="B1570" s="217" t="s">
        <v>1738</v>
      </c>
      <c r="C1570" s="217" t="s">
        <v>169</v>
      </c>
      <c r="D1570" s="217" t="s">
        <v>89</v>
      </c>
      <c r="E1570" s="217" t="s">
        <v>103</v>
      </c>
      <c r="F1570" s="217" t="s">
        <v>5</v>
      </c>
      <c r="G1570" s="217" t="s">
        <v>13</v>
      </c>
      <c r="H1570" s="217" t="s">
        <v>178</v>
      </c>
      <c r="I1570" s="217">
        <v>7</v>
      </c>
      <c r="J1570" s="217">
        <v>7</v>
      </c>
      <c r="K1570" s="217">
        <v>0</v>
      </c>
      <c r="L1570" s="217">
        <v>43</v>
      </c>
      <c r="M1570" s="217">
        <v>1436.5915318723901</v>
      </c>
      <c r="N1570" s="217">
        <v>4.8726446207548797</v>
      </c>
      <c r="O1570" s="217">
        <v>4.8726446207548797</v>
      </c>
      <c r="P1570" s="217">
        <v>0</v>
      </c>
      <c r="Q1570" s="217">
        <v>5.2497994524415104</v>
      </c>
      <c r="R1570" s="217">
        <v>5.2497994524415104</v>
      </c>
      <c r="S1570" s="217">
        <v>0</v>
      </c>
      <c r="T1570" s="217">
        <v>4.8033721990226796</v>
      </c>
      <c r="U1570" s="217">
        <v>4.8033721990226796</v>
      </c>
      <c r="V1570" s="217">
        <v>0</v>
      </c>
      <c r="W1570" s="217">
        <v>5.0730120081881998</v>
      </c>
      <c r="X1570" s="217">
        <v>5.0730120081881998</v>
      </c>
      <c r="Y1570" s="217">
        <v>0</v>
      </c>
    </row>
    <row r="1571" spans="2:25">
      <c r="B1571" s="217" t="s">
        <v>1739</v>
      </c>
      <c r="C1571" s="217" t="s">
        <v>169</v>
      </c>
      <c r="D1571" s="217" t="s">
        <v>89</v>
      </c>
      <c r="E1571" s="217" t="s">
        <v>103</v>
      </c>
      <c r="F1571" s="217" t="s">
        <v>5</v>
      </c>
      <c r="G1571" s="217" t="s">
        <v>13</v>
      </c>
      <c r="H1571" s="217" t="s">
        <v>5</v>
      </c>
      <c r="I1571" s="217">
        <v>10</v>
      </c>
      <c r="J1571" s="217">
        <v>8</v>
      </c>
      <c r="K1571" s="217">
        <v>2</v>
      </c>
      <c r="L1571" s="217">
        <v>56</v>
      </c>
      <c r="M1571" s="217">
        <v>2160</v>
      </c>
      <c r="N1571" s="217">
        <v>4.6296296296296298</v>
      </c>
      <c r="O1571" s="217">
        <v>3.7037037037037002</v>
      </c>
      <c r="P1571" s="217">
        <v>0.92592592592592604</v>
      </c>
      <c r="Q1571" s="217">
        <v>4.8023265607000303</v>
      </c>
      <c r="R1571" s="217">
        <v>3.8418612485600301</v>
      </c>
      <c r="S1571" s="217">
        <v>0.96046531214000697</v>
      </c>
      <c r="T1571" s="217">
        <v>4.4820524369345804</v>
      </c>
      <c r="U1571" s="217">
        <v>3.5856419495476599</v>
      </c>
      <c r="V1571" s="217">
        <v>0.89641048738691498</v>
      </c>
      <c r="W1571" s="217">
        <v>4.6888407128398404</v>
      </c>
      <c r="X1571" s="217">
        <v>3.7510725702718699</v>
      </c>
      <c r="Y1571" s="217">
        <v>0.93776814256796803</v>
      </c>
    </row>
    <row r="1572" spans="2:25">
      <c r="B1572" s="217" t="s">
        <v>1740</v>
      </c>
      <c r="C1572" s="217" t="s">
        <v>169</v>
      </c>
      <c r="D1572" s="217" t="s">
        <v>89</v>
      </c>
      <c r="E1572" s="217" t="s">
        <v>103</v>
      </c>
      <c r="F1572" s="217" t="s">
        <v>12</v>
      </c>
      <c r="G1572" s="217" t="s">
        <v>5</v>
      </c>
      <c r="H1572" s="217" t="s">
        <v>170</v>
      </c>
      <c r="I1572" s="217">
        <v>19</v>
      </c>
      <c r="J1572" s="217">
        <v>18</v>
      </c>
      <c r="K1572" s="217">
        <v>1</v>
      </c>
      <c r="L1572" s="217">
        <v>46</v>
      </c>
      <c r="M1572" s="217">
        <v>2322.0026234153302</v>
      </c>
      <c r="N1572" s="217">
        <v>8.1825919610950795</v>
      </c>
      <c r="O1572" s="217">
        <v>7.7519292263006001</v>
      </c>
      <c r="P1572" s="217">
        <v>0.43066273479447797</v>
      </c>
      <c r="Q1572" s="217">
        <v>10.0935527300107</v>
      </c>
      <c r="R1572" s="217">
        <v>9.0724563140049401</v>
      </c>
      <c r="S1572" s="217">
        <v>1.02109641600578</v>
      </c>
      <c r="T1572" s="217">
        <v>9.5187569596332509</v>
      </c>
      <c r="U1572" s="217">
        <v>8.6560265093892408</v>
      </c>
      <c r="V1572" s="217">
        <v>0.86273045024401096</v>
      </c>
      <c r="W1572" s="217">
        <v>9.8738882329660402</v>
      </c>
      <c r="X1572" s="217">
        <v>8.9263406213967205</v>
      </c>
      <c r="Y1572" s="217">
        <v>0.94754761156932299</v>
      </c>
    </row>
    <row r="1573" spans="2:25">
      <c r="B1573" s="217" t="s">
        <v>1741</v>
      </c>
      <c r="C1573" s="217" t="s">
        <v>169</v>
      </c>
      <c r="D1573" s="217" t="s">
        <v>89</v>
      </c>
      <c r="E1573" s="217" t="s">
        <v>103</v>
      </c>
      <c r="F1573" s="217" t="s">
        <v>12</v>
      </c>
      <c r="G1573" s="217" t="s">
        <v>5</v>
      </c>
      <c r="H1573" s="217" t="s">
        <v>172</v>
      </c>
      <c r="I1573" s="217">
        <v>44</v>
      </c>
      <c r="J1573" s="217">
        <v>43</v>
      </c>
      <c r="K1573" s="217">
        <v>1</v>
      </c>
      <c r="L1573" s="217">
        <v>55</v>
      </c>
      <c r="M1573" s="217">
        <v>2105.1695749174901</v>
      </c>
      <c r="N1573" s="217">
        <v>20.900929086306299</v>
      </c>
      <c r="O1573" s="217">
        <v>20.425907970708401</v>
      </c>
      <c r="P1573" s="217">
        <v>0.47502111559787003</v>
      </c>
      <c r="Q1573" s="217">
        <v>21.881638239835802</v>
      </c>
      <c r="R1573" s="217">
        <v>21.054757260463798</v>
      </c>
      <c r="S1573" s="217">
        <v>0.82688097937194205</v>
      </c>
      <c r="T1573" s="217">
        <v>21.4215283280991</v>
      </c>
      <c r="U1573" s="217">
        <v>20.7228916582905</v>
      </c>
      <c r="V1573" s="217">
        <v>0.69863666980858696</v>
      </c>
      <c r="W1573" s="217">
        <v>21.742611411460899</v>
      </c>
      <c r="X1573" s="217">
        <v>20.975290045158498</v>
      </c>
      <c r="Y1573" s="217">
        <v>0.76732136630234604</v>
      </c>
    </row>
    <row r="1574" spans="2:25">
      <c r="B1574" s="217" t="s">
        <v>1742</v>
      </c>
      <c r="C1574" s="217" t="s">
        <v>169</v>
      </c>
      <c r="D1574" s="217" t="s">
        <v>89</v>
      </c>
      <c r="E1574" s="217" t="s">
        <v>103</v>
      </c>
      <c r="F1574" s="217" t="s">
        <v>12</v>
      </c>
      <c r="G1574" s="217" t="s">
        <v>5</v>
      </c>
      <c r="H1574" s="217" t="s">
        <v>174</v>
      </c>
      <c r="I1574" s="217">
        <v>9</v>
      </c>
      <c r="J1574" s="217">
        <v>8</v>
      </c>
      <c r="K1574" s="217">
        <v>1</v>
      </c>
      <c r="L1574" s="217">
        <v>30</v>
      </c>
      <c r="M1574" s="217">
        <v>2575.0523988864802</v>
      </c>
      <c r="N1574" s="217">
        <v>3.49507450950972</v>
      </c>
      <c r="O1574" s="217">
        <v>3.1067328973419701</v>
      </c>
      <c r="P1574" s="217">
        <v>0.38834161216774599</v>
      </c>
      <c r="Q1574" s="217">
        <v>3.5046060814441899</v>
      </c>
      <c r="R1574" s="217">
        <v>3.1546857654866001</v>
      </c>
      <c r="S1574" s="217">
        <v>0.34992031595759099</v>
      </c>
      <c r="T1574" s="217">
        <v>3.4620113210679699</v>
      </c>
      <c r="U1574" s="217">
        <v>3.1045487307562998</v>
      </c>
      <c r="V1574" s="217">
        <v>0.35746259031166699</v>
      </c>
      <c r="W1574" s="217">
        <v>3.5010405817696801</v>
      </c>
      <c r="X1574" s="217">
        <v>3.1424840574676498</v>
      </c>
      <c r="Y1574" s="217">
        <v>0.358556524302033</v>
      </c>
    </row>
    <row r="1575" spans="2:25">
      <c r="B1575" s="217" t="s">
        <v>1743</v>
      </c>
      <c r="C1575" s="217" t="s">
        <v>169</v>
      </c>
      <c r="D1575" s="217" t="s">
        <v>89</v>
      </c>
      <c r="E1575" s="217" t="s">
        <v>103</v>
      </c>
      <c r="F1575" s="217" t="s">
        <v>12</v>
      </c>
      <c r="G1575" s="217" t="s">
        <v>5</v>
      </c>
      <c r="H1575" s="217" t="s">
        <v>176</v>
      </c>
      <c r="I1575" s="217">
        <v>32</v>
      </c>
      <c r="J1575" s="217">
        <v>29</v>
      </c>
      <c r="K1575" s="217">
        <v>3</v>
      </c>
      <c r="L1575" s="217">
        <v>78</v>
      </c>
      <c r="M1575" s="217">
        <v>3493.9153409252799</v>
      </c>
      <c r="N1575" s="217">
        <v>9.1587794429860399</v>
      </c>
      <c r="O1575" s="217">
        <v>8.3001438702060995</v>
      </c>
      <c r="P1575" s="217">
        <v>0.85863557277994096</v>
      </c>
      <c r="Q1575" s="217">
        <v>9.2840985890020793</v>
      </c>
      <c r="R1575" s="217">
        <v>8.3698496027681593</v>
      </c>
      <c r="S1575" s="217">
        <v>0.91424898623392203</v>
      </c>
      <c r="T1575" s="217">
        <v>9.2360373766469692</v>
      </c>
      <c r="U1575" s="217">
        <v>8.3636053326846405</v>
      </c>
      <c r="V1575" s="217">
        <v>0.87243204396232399</v>
      </c>
      <c r="W1575" s="217">
        <v>9.3387237816841893</v>
      </c>
      <c r="X1575" s="217">
        <v>8.4355926532159593</v>
      </c>
      <c r="Y1575" s="217">
        <v>0.90313112846822596</v>
      </c>
    </row>
    <row r="1576" spans="2:25">
      <c r="B1576" s="217" t="s">
        <v>1744</v>
      </c>
      <c r="C1576" s="217" t="s">
        <v>169</v>
      </c>
      <c r="D1576" s="217" t="s">
        <v>89</v>
      </c>
      <c r="E1576" s="217" t="s">
        <v>103</v>
      </c>
      <c r="F1576" s="217" t="s">
        <v>12</v>
      </c>
      <c r="G1576" s="217" t="s">
        <v>5</v>
      </c>
      <c r="H1576" s="217" t="s">
        <v>178</v>
      </c>
      <c r="I1576" s="217">
        <v>65</v>
      </c>
      <c r="J1576" s="217">
        <v>62</v>
      </c>
      <c r="K1576" s="217">
        <v>3</v>
      </c>
      <c r="L1576" s="217">
        <v>142</v>
      </c>
      <c r="M1576" s="217">
        <v>5893.8600618554101</v>
      </c>
      <c r="N1576" s="217">
        <v>11.0284260769398</v>
      </c>
      <c r="O1576" s="217">
        <v>10.5194217964656</v>
      </c>
      <c r="P1576" s="217">
        <v>0.50900428047414303</v>
      </c>
      <c r="Q1576" s="217">
        <v>11.5431299233225</v>
      </c>
      <c r="R1576" s="217">
        <v>11.047939946429899</v>
      </c>
      <c r="S1576" s="217">
        <v>0.49518997689261401</v>
      </c>
      <c r="T1576" s="217">
        <v>10.987224270157901</v>
      </c>
      <c r="U1576" s="217">
        <v>10.4788101884906</v>
      </c>
      <c r="V1576" s="217">
        <v>0.50841408166726998</v>
      </c>
      <c r="W1576" s="217">
        <v>11.3338695932232</v>
      </c>
      <c r="X1576" s="217">
        <v>10.8369718710447</v>
      </c>
      <c r="Y1576" s="217">
        <v>0.49689772217845601</v>
      </c>
    </row>
    <row r="1577" spans="2:25">
      <c r="B1577" s="217" t="s">
        <v>1745</v>
      </c>
      <c r="C1577" s="217" t="s">
        <v>169</v>
      </c>
      <c r="D1577" s="217" t="s">
        <v>89</v>
      </c>
      <c r="E1577" s="217" t="s">
        <v>103</v>
      </c>
      <c r="F1577" s="217" t="s">
        <v>12</v>
      </c>
      <c r="G1577" s="217" t="s">
        <v>5</v>
      </c>
      <c r="H1577" s="217" t="s">
        <v>5</v>
      </c>
      <c r="I1577" s="217">
        <v>169</v>
      </c>
      <c r="J1577" s="217">
        <v>160</v>
      </c>
      <c r="K1577" s="217">
        <v>9</v>
      </c>
      <c r="L1577" s="217">
        <v>354</v>
      </c>
      <c r="M1577" s="217">
        <v>16390</v>
      </c>
      <c r="N1577" s="217">
        <v>10.311165344722401</v>
      </c>
      <c r="O1577" s="217">
        <v>9.7620500305064102</v>
      </c>
      <c r="P1577" s="217">
        <v>0.54911531421598503</v>
      </c>
      <c r="Q1577" s="217">
        <v>10.8207645878232</v>
      </c>
      <c r="R1577" s="217">
        <v>10.2140625435896</v>
      </c>
      <c r="S1577" s="217">
        <v>0.60670204423366703</v>
      </c>
      <c r="T1577" s="217">
        <v>10.484323210781</v>
      </c>
      <c r="U1577" s="217">
        <v>9.9114037135097206</v>
      </c>
      <c r="V1577" s="217">
        <v>0.57291949727125902</v>
      </c>
      <c r="W1577" s="217">
        <v>10.7167723289671</v>
      </c>
      <c r="X1577" s="217">
        <v>10.124695729732499</v>
      </c>
      <c r="Y1577" s="217">
        <v>0.592076599234583</v>
      </c>
    </row>
    <row r="1578" spans="2:25">
      <c r="B1578" s="217" t="s">
        <v>1746</v>
      </c>
      <c r="C1578" s="217" t="s">
        <v>169</v>
      </c>
      <c r="D1578" s="217" t="s">
        <v>89</v>
      </c>
      <c r="E1578" s="217" t="s">
        <v>103</v>
      </c>
      <c r="F1578" s="217" t="s">
        <v>9</v>
      </c>
      <c r="G1578" s="217" t="s">
        <v>5</v>
      </c>
      <c r="H1578" s="217" t="s">
        <v>170</v>
      </c>
      <c r="I1578" s="217">
        <v>5</v>
      </c>
      <c r="J1578" s="217">
        <v>5</v>
      </c>
      <c r="K1578" s="217">
        <v>0</v>
      </c>
      <c r="L1578" s="217">
        <v>70</v>
      </c>
      <c r="M1578" s="217">
        <v>2387.58872430258</v>
      </c>
      <c r="N1578" s="217">
        <v>2.0941630143861998</v>
      </c>
      <c r="O1578" s="217">
        <v>2.0941630143861998</v>
      </c>
      <c r="P1578" s="217">
        <v>0</v>
      </c>
      <c r="Q1578" s="217">
        <v>2.6009358642499998</v>
      </c>
      <c r="R1578" s="217">
        <v>2.6009358642499998</v>
      </c>
      <c r="S1578" s="217">
        <v>0</v>
      </c>
      <c r="T1578" s="217">
        <v>2.3979008014652199</v>
      </c>
      <c r="U1578" s="217">
        <v>2.3979008014652199</v>
      </c>
      <c r="V1578" s="217">
        <v>0</v>
      </c>
      <c r="W1578" s="217">
        <v>2.52328065326784</v>
      </c>
      <c r="X1578" s="217">
        <v>2.52328065326784</v>
      </c>
      <c r="Y1578" s="217">
        <v>0</v>
      </c>
    </row>
    <row r="1579" spans="2:25">
      <c r="B1579" s="217" t="s">
        <v>1747</v>
      </c>
      <c r="C1579" s="217" t="s">
        <v>169</v>
      </c>
      <c r="D1579" s="217" t="s">
        <v>89</v>
      </c>
      <c r="E1579" s="217" t="s">
        <v>103</v>
      </c>
      <c r="F1579" s="217" t="s">
        <v>9</v>
      </c>
      <c r="G1579" s="217" t="s">
        <v>5</v>
      </c>
      <c r="H1579" s="217" t="s">
        <v>172</v>
      </c>
      <c r="I1579" s="217">
        <v>5</v>
      </c>
      <c r="J1579" s="217">
        <v>4</v>
      </c>
      <c r="K1579" s="217">
        <v>1</v>
      </c>
      <c r="L1579" s="217">
        <v>134</v>
      </c>
      <c r="M1579" s="217">
        <v>2263.97001754235</v>
      </c>
      <c r="N1579" s="217">
        <v>2.2085098129646301</v>
      </c>
      <c r="O1579" s="217">
        <v>1.76680785037171</v>
      </c>
      <c r="P1579" s="217">
        <v>0.44170196259292599</v>
      </c>
      <c r="Q1579" s="217">
        <v>2.4122763947385302</v>
      </c>
      <c r="R1579" s="217">
        <v>1.78284405172877</v>
      </c>
      <c r="S1579" s="217">
        <v>0.62943234300976902</v>
      </c>
      <c r="T1579" s="217">
        <v>2.2880571306675499</v>
      </c>
      <c r="U1579" s="217">
        <v>1.7562459910230399</v>
      </c>
      <c r="V1579" s="217">
        <v>0.53181113964450999</v>
      </c>
      <c r="W1579" s="217">
        <v>2.3605934675643199</v>
      </c>
      <c r="X1579" s="217">
        <v>1.77649866132027</v>
      </c>
      <c r="Y1579" s="217">
        <v>0.58409480624404797</v>
      </c>
    </row>
    <row r="1580" spans="2:25">
      <c r="B1580" s="217" t="s">
        <v>1748</v>
      </c>
      <c r="C1580" s="217" t="s">
        <v>169</v>
      </c>
      <c r="D1580" s="217" t="s">
        <v>89</v>
      </c>
      <c r="E1580" s="217" t="s">
        <v>103</v>
      </c>
      <c r="F1580" s="217" t="s">
        <v>9</v>
      </c>
      <c r="G1580" s="217" t="s">
        <v>5</v>
      </c>
      <c r="H1580" s="217" t="s">
        <v>174</v>
      </c>
      <c r="I1580" s="217">
        <v>4</v>
      </c>
      <c r="J1580" s="217">
        <v>3</v>
      </c>
      <c r="K1580" s="217">
        <v>1</v>
      </c>
      <c r="L1580" s="217">
        <v>26</v>
      </c>
      <c r="M1580" s="217">
        <v>2800.9663391578301</v>
      </c>
      <c r="N1580" s="217">
        <v>1.4280785684852899</v>
      </c>
      <c r="O1580" s="217">
        <v>1.07105892636397</v>
      </c>
      <c r="P1580" s="217">
        <v>0.35701964212132298</v>
      </c>
      <c r="Q1580" s="217">
        <v>1.4484457892859599</v>
      </c>
      <c r="R1580" s="217">
        <v>1.0124758078613001</v>
      </c>
      <c r="S1580" s="217">
        <v>0.43596998142465898</v>
      </c>
      <c r="T1580" s="217">
        <v>1.4026526140353499</v>
      </c>
      <c r="U1580" s="217">
        <v>1.0342989772273199</v>
      </c>
      <c r="V1580" s="217">
        <v>0.36835363680802402</v>
      </c>
      <c r="W1580" s="217">
        <v>1.44203160959625</v>
      </c>
      <c r="X1580" s="217">
        <v>1.0374642169980199</v>
      </c>
      <c r="Y1580" s="217">
        <v>0.40456739259823099</v>
      </c>
    </row>
    <row r="1581" spans="2:25">
      <c r="B1581" s="217" t="s">
        <v>1749</v>
      </c>
      <c r="C1581" s="217" t="s">
        <v>169</v>
      </c>
      <c r="D1581" s="217" t="s">
        <v>89</v>
      </c>
      <c r="E1581" s="217" t="s">
        <v>103</v>
      </c>
      <c r="F1581" s="217" t="s">
        <v>9</v>
      </c>
      <c r="G1581" s="217" t="s">
        <v>5</v>
      </c>
      <c r="H1581" s="217" t="s">
        <v>176</v>
      </c>
      <c r="I1581" s="217">
        <v>16</v>
      </c>
      <c r="J1581" s="217">
        <v>13</v>
      </c>
      <c r="K1581" s="217">
        <v>3</v>
      </c>
      <c r="L1581" s="217">
        <v>110</v>
      </c>
      <c r="M1581" s="217">
        <v>3941.2608223501902</v>
      </c>
      <c r="N1581" s="217">
        <v>4.0596146058811504</v>
      </c>
      <c r="O1581" s="217">
        <v>3.2984368672784399</v>
      </c>
      <c r="P1581" s="217">
        <v>0.76117773860271598</v>
      </c>
      <c r="Q1581" s="217">
        <v>4.1198605167006699</v>
      </c>
      <c r="R1581" s="217">
        <v>3.3077384883179901</v>
      </c>
      <c r="S1581" s="217">
        <v>0.81212202838268099</v>
      </c>
      <c r="T1581" s="217">
        <v>4.0099104015132898</v>
      </c>
      <c r="U1581" s="217">
        <v>3.2796590168977802</v>
      </c>
      <c r="V1581" s="217">
        <v>0.73025138461550898</v>
      </c>
      <c r="W1581" s="217">
        <v>4.11273059123896</v>
      </c>
      <c r="X1581" s="217">
        <v>3.3349700565585398</v>
      </c>
      <c r="Y1581" s="217">
        <v>0.77776053468042605</v>
      </c>
    </row>
    <row r="1582" spans="2:25">
      <c r="B1582" s="217" t="s">
        <v>1750</v>
      </c>
      <c r="C1582" s="217" t="s">
        <v>169</v>
      </c>
      <c r="D1582" s="217" t="s">
        <v>89</v>
      </c>
      <c r="E1582" s="217" t="s">
        <v>103</v>
      </c>
      <c r="F1582" s="217" t="s">
        <v>9</v>
      </c>
      <c r="G1582" s="217" t="s">
        <v>5</v>
      </c>
      <c r="H1582" s="217" t="s">
        <v>178</v>
      </c>
      <c r="I1582" s="217">
        <v>30</v>
      </c>
      <c r="J1582" s="217">
        <v>27</v>
      </c>
      <c r="K1582" s="217">
        <v>3</v>
      </c>
      <c r="L1582" s="217">
        <v>264</v>
      </c>
      <c r="M1582" s="217">
        <v>6126.2140966470497</v>
      </c>
      <c r="N1582" s="217">
        <v>4.8969885032942901</v>
      </c>
      <c r="O1582" s="217">
        <v>4.4072896529648604</v>
      </c>
      <c r="P1582" s="217">
        <v>0.489698850329429</v>
      </c>
      <c r="Q1582" s="217">
        <v>5.2495221524169304</v>
      </c>
      <c r="R1582" s="217">
        <v>4.7384563730572902</v>
      </c>
      <c r="S1582" s="217">
        <v>0.51106577935964503</v>
      </c>
      <c r="T1582" s="217">
        <v>4.8146611206365302</v>
      </c>
      <c r="U1582" s="217">
        <v>4.3395058137924503</v>
      </c>
      <c r="V1582" s="217">
        <v>0.47515530684408103</v>
      </c>
      <c r="W1582" s="217">
        <v>5.0675922778320999</v>
      </c>
      <c r="X1582" s="217">
        <v>4.5753393206708299</v>
      </c>
      <c r="Y1582" s="217">
        <v>0.49225295716126499</v>
      </c>
    </row>
    <row r="1583" spans="2:25">
      <c r="B1583" s="217" t="s">
        <v>1751</v>
      </c>
      <c r="C1583" s="217" t="s">
        <v>169</v>
      </c>
      <c r="D1583" s="217" t="s">
        <v>89</v>
      </c>
      <c r="E1583" s="217" t="s">
        <v>103</v>
      </c>
      <c r="F1583" s="217" t="s">
        <v>9</v>
      </c>
      <c r="G1583" s="217" t="s">
        <v>5</v>
      </c>
      <c r="H1583" s="217" t="s">
        <v>5</v>
      </c>
      <c r="I1583" s="217">
        <v>60</v>
      </c>
      <c r="J1583" s="217">
        <v>52</v>
      </c>
      <c r="K1583" s="217">
        <v>8</v>
      </c>
      <c r="L1583" s="217">
        <v>604</v>
      </c>
      <c r="M1583" s="217">
        <v>17520</v>
      </c>
      <c r="N1583" s="217">
        <v>3.4246575342465801</v>
      </c>
      <c r="O1583" s="217">
        <v>2.9680365296803699</v>
      </c>
      <c r="P1583" s="217">
        <v>0.45662100456621002</v>
      </c>
      <c r="Q1583" s="217">
        <v>3.6903762828104201</v>
      </c>
      <c r="R1583" s="217">
        <v>3.1652193639836899</v>
      </c>
      <c r="S1583" s="217">
        <v>0.52515691882673199</v>
      </c>
      <c r="T1583" s="217">
        <v>3.4535203844676099</v>
      </c>
      <c r="U1583" s="217">
        <v>2.98531256973755</v>
      </c>
      <c r="V1583" s="217">
        <v>0.46820781473005602</v>
      </c>
      <c r="W1583" s="217">
        <v>3.60236492309742</v>
      </c>
      <c r="X1583" s="217">
        <v>3.10357932292764</v>
      </c>
      <c r="Y1583" s="217">
        <v>0.49878560016978302</v>
      </c>
    </row>
    <row r="1584" spans="2:25">
      <c r="B1584" s="217" t="s">
        <v>1752</v>
      </c>
      <c r="C1584" s="217" t="s">
        <v>169</v>
      </c>
      <c r="D1584" s="217" t="s">
        <v>89</v>
      </c>
      <c r="E1584" s="217" t="s">
        <v>103</v>
      </c>
      <c r="F1584" s="217" t="s">
        <v>5</v>
      </c>
      <c r="G1584" s="217" t="s">
        <v>5</v>
      </c>
      <c r="H1584" s="217" t="s">
        <v>170</v>
      </c>
      <c r="I1584" s="217">
        <v>24</v>
      </c>
      <c r="J1584" s="217">
        <v>23</v>
      </c>
      <c r="K1584" s="217">
        <v>1</v>
      </c>
      <c r="L1584" s="217">
        <v>116</v>
      </c>
      <c r="M1584" s="217">
        <v>4709.5913477179201</v>
      </c>
      <c r="N1584" s="217">
        <v>5.09598354252741</v>
      </c>
      <c r="O1584" s="217">
        <v>4.8836508949221002</v>
      </c>
      <c r="P1584" s="217">
        <v>0.21233264760530901</v>
      </c>
      <c r="Q1584" s="217">
        <v>6.0694925707328897</v>
      </c>
      <c r="R1584" s="217">
        <v>5.6426732774995498</v>
      </c>
      <c r="S1584" s="217">
        <v>0.42681929323333401</v>
      </c>
      <c r="T1584" s="217">
        <v>5.7287991532777101</v>
      </c>
      <c r="U1584" s="217">
        <v>5.3681769874841798</v>
      </c>
      <c r="V1584" s="217">
        <v>0.36062216579353801</v>
      </c>
      <c r="W1584" s="217">
        <v>5.9431756699561102</v>
      </c>
      <c r="X1584" s="217">
        <v>5.5470998483829002</v>
      </c>
      <c r="Y1584" s="217">
        <v>0.39607582157321097</v>
      </c>
    </row>
    <row r="1585" spans="2:25">
      <c r="B1585" s="217" t="s">
        <v>1753</v>
      </c>
      <c r="C1585" s="217" t="s">
        <v>169</v>
      </c>
      <c r="D1585" s="217" t="s">
        <v>89</v>
      </c>
      <c r="E1585" s="217" t="s">
        <v>103</v>
      </c>
      <c r="F1585" s="217" t="s">
        <v>5</v>
      </c>
      <c r="G1585" s="217" t="s">
        <v>5</v>
      </c>
      <c r="H1585" s="217" t="s">
        <v>172</v>
      </c>
      <c r="I1585" s="217">
        <v>49</v>
      </c>
      <c r="J1585" s="217">
        <v>47</v>
      </c>
      <c r="K1585" s="217">
        <v>2</v>
      </c>
      <c r="L1585" s="217">
        <v>190</v>
      </c>
      <c r="M1585" s="217">
        <v>4369.1395924598501</v>
      </c>
      <c r="N1585" s="217">
        <v>11.215022766624999</v>
      </c>
      <c r="O1585" s="217">
        <v>10.7572667353342</v>
      </c>
      <c r="P1585" s="217">
        <v>0.45775603129081799</v>
      </c>
      <c r="Q1585" s="217">
        <v>11.5359385530975</v>
      </c>
      <c r="R1585" s="217">
        <v>10.8211670485904</v>
      </c>
      <c r="S1585" s="217">
        <v>0.71477150450715399</v>
      </c>
      <c r="T1585" s="217">
        <v>11.320127488542401</v>
      </c>
      <c r="U1585" s="217">
        <v>10.7162127825078</v>
      </c>
      <c r="V1585" s="217">
        <v>0.60391470603453101</v>
      </c>
      <c r="W1585" s="217">
        <v>11.4727327186389</v>
      </c>
      <c r="X1585" s="217">
        <v>10.8094456663125</v>
      </c>
      <c r="Y1585" s="217">
        <v>0.66328705232643703</v>
      </c>
    </row>
    <row r="1586" spans="2:25">
      <c r="B1586" s="217" t="s">
        <v>1754</v>
      </c>
      <c r="C1586" s="217" t="s">
        <v>169</v>
      </c>
      <c r="D1586" s="217" t="s">
        <v>89</v>
      </c>
      <c r="E1586" s="217" t="s">
        <v>103</v>
      </c>
      <c r="F1586" s="217" t="s">
        <v>5</v>
      </c>
      <c r="G1586" s="217" t="s">
        <v>5</v>
      </c>
      <c r="H1586" s="217" t="s">
        <v>174</v>
      </c>
      <c r="I1586" s="217">
        <v>13</v>
      </c>
      <c r="J1586" s="217">
        <v>11</v>
      </c>
      <c r="K1586" s="217">
        <v>2</v>
      </c>
      <c r="L1586" s="217">
        <v>56</v>
      </c>
      <c r="M1586" s="217">
        <v>5376.0187380443103</v>
      </c>
      <c r="N1586" s="217">
        <v>2.4181463334573801</v>
      </c>
      <c r="O1586" s="217">
        <v>2.0461238206177801</v>
      </c>
      <c r="P1586" s="217">
        <v>0.37202251283959598</v>
      </c>
      <c r="Q1586" s="217">
        <v>2.42533206179507</v>
      </c>
      <c r="R1586" s="217">
        <v>2.0085382321781902</v>
      </c>
      <c r="S1586" s="217">
        <v>0.416793829616878</v>
      </c>
      <c r="T1586" s="217">
        <v>2.38722677123598</v>
      </c>
      <c r="U1586" s="217">
        <v>2.0047275514293998</v>
      </c>
      <c r="V1586" s="217">
        <v>0.38249921980658402</v>
      </c>
      <c r="W1586" s="217">
        <v>2.4231053866652399</v>
      </c>
      <c r="X1586" s="217">
        <v>2.01971846892837</v>
      </c>
      <c r="Y1586" s="217">
        <v>0.40338691773687302</v>
      </c>
    </row>
    <row r="1587" spans="2:25">
      <c r="B1587" s="217" t="s">
        <v>1755</v>
      </c>
      <c r="C1587" s="217" t="s">
        <v>169</v>
      </c>
      <c r="D1587" s="217" t="s">
        <v>89</v>
      </c>
      <c r="E1587" s="217" t="s">
        <v>103</v>
      </c>
      <c r="F1587" s="217" t="s">
        <v>5</v>
      </c>
      <c r="G1587" s="217" t="s">
        <v>5</v>
      </c>
      <c r="H1587" s="217" t="s">
        <v>176</v>
      </c>
      <c r="I1587" s="217">
        <v>48</v>
      </c>
      <c r="J1587" s="217">
        <v>42</v>
      </c>
      <c r="K1587" s="217">
        <v>6</v>
      </c>
      <c r="L1587" s="217">
        <v>188</v>
      </c>
      <c r="M1587" s="217">
        <v>7435.1761632754697</v>
      </c>
      <c r="N1587" s="217">
        <v>6.4557986180725901</v>
      </c>
      <c r="O1587" s="217">
        <v>5.6488237908135099</v>
      </c>
      <c r="P1587" s="217">
        <v>0.80697482725907299</v>
      </c>
      <c r="Q1587" s="217">
        <v>6.5398064508992597</v>
      </c>
      <c r="R1587" s="217">
        <v>5.6751479304955801</v>
      </c>
      <c r="S1587" s="217">
        <v>0.86465852040368396</v>
      </c>
      <c r="T1587" s="217">
        <v>6.4651905187473</v>
      </c>
      <c r="U1587" s="217">
        <v>5.6643582049010002</v>
      </c>
      <c r="V1587" s="217">
        <v>0.80083231384630005</v>
      </c>
      <c r="W1587" s="217">
        <v>6.5642458595536199</v>
      </c>
      <c r="X1587" s="217">
        <v>5.7233933552862899</v>
      </c>
      <c r="Y1587" s="217">
        <v>0.84085250426733105</v>
      </c>
    </row>
    <row r="1588" spans="2:25">
      <c r="B1588" s="217" t="s">
        <v>1756</v>
      </c>
      <c r="C1588" s="217" t="s">
        <v>169</v>
      </c>
      <c r="D1588" s="217" t="s">
        <v>89</v>
      </c>
      <c r="E1588" s="217" t="s">
        <v>103</v>
      </c>
      <c r="F1588" s="217" t="s">
        <v>5</v>
      </c>
      <c r="G1588" s="217" t="s">
        <v>5</v>
      </c>
      <c r="H1588" s="217" t="s">
        <v>178</v>
      </c>
      <c r="I1588" s="217">
        <v>95</v>
      </c>
      <c r="J1588" s="217">
        <v>89</v>
      </c>
      <c r="K1588" s="217">
        <v>6</v>
      </c>
      <c r="L1588" s="217">
        <v>406</v>
      </c>
      <c r="M1588" s="217">
        <v>12020.074158502501</v>
      </c>
      <c r="N1588" s="217">
        <v>7.9034454153347502</v>
      </c>
      <c r="O1588" s="217">
        <v>7.4042804417346604</v>
      </c>
      <c r="P1588" s="217">
        <v>0.49916497360008999</v>
      </c>
      <c r="Q1588" s="217">
        <v>8.3397086098856192</v>
      </c>
      <c r="R1588" s="217">
        <v>7.8351233698270697</v>
      </c>
      <c r="S1588" s="217">
        <v>0.50458524005854999</v>
      </c>
      <c r="T1588" s="217">
        <v>7.8484942310450601</v>
      </c>
      <c r="U1588" s="217">
        <v>7.3559165288749204</v>
      </c>
      <c r="V1588" s="217">
        <v>0.49257770217014202</v>
      </c>
      <c r="W1588" s="217">
        <v>8.1460622680368697</v>
      </c>
      <c r="X1588" s="217">
        <v>7.6503165197321401</v>
      </c>
      <c r="Y1588" s="217">
        <v>0.495745748304733</v>
      </c>
    </row>
    <row r="1589" spans="2:25">
      <c r="B1589" s="217" t="s">
        <v>1757</v>
      </c>
      <c r="C1589" s="217" t="s">
        <v>169</v>
      </c>
      <c r="D1589" s="217" t="s">
        <v>89</v>
      </c>
      <c r="E1589" s="217" t="s">
        <v>103</v>
      </c>
      <c r="F1589" s="217" t="s">
        <v>5</v>
      </c>
      <c r="G1589" s="217" t="s">
        <v>5</v>
      </c>
      <c r="H1589" s="217" t="s">
        <v>5</v>
      </c>
      <c r="I1589" s="217">
        <v>229</v>
      </c>
      <c r="J1589" s="217">
        <v>212</v>
      </c>
      <c r="K1589" s="217">
        <v>17</v>
      </c>
      <c r="L1589" s="217">
        <v>959</v>
      </c>
      <c r="M1589" s="217">
        <v>33910</v>
      </c>
      <c r="N1589" s="217">
        <v>6.75317015629608</v>
      </c>
      <c r="O1589" s="217">
        <v>6.2518431141256299</v>
      </c>
      <c r="P1589" s="217">
        <v>0.50132704217045099</v>
      </c>
      <c r="Q1589" s="217">
        <v>7.1083316835280197</v>
      </c>
      <c r="R1589" s="217">
        <v>6.5400662120302604</v>
      </c>
      <c r="S1589" s="217">
        <v>0.56826547149775297</v>
      </c>
      <c r="T1589" s="217">
        <v>6.8367463112525302</v>
      </c>
      <c r="U1589" s="217">
        <v>6.3144789534533903</v>
      </c>
      <c r="V1589" s="217">
        <v>0.52226735779913303</v>
      </c>
      <c r="W1589" s="217">
        <v>7.0187817504773697</v>
      </c>
      <c r="X1589" s="217">
        <v>6.4713269420604203</v>
      </c>
      <c r="Y1589" s="217">
        <v>0.54745480841694005</v>
      </c>
    </row>
    <row r="1590" spans="2:25">
      <c r="B1590" s="217" t="s">
        <v>1758</v>
      </c>
      <c r="C1590" s="217" t="s">
        <v>169</v>
      </c>
      <c r="D1590" s="217" t="s">
        <v>89</v>
      </c>
      <c r="E1590" s="217" t="s">
        <v>87</v>
      </c>
      <c r="F1590" s="217" t="s">
        <v>12</v>
      </c>
      <c r="G1590" s="217" t="s">
        <v>10</v>
      </c>
      <c r="H1590" s="217" t="s">
        <v>170</v>
      </c>
      <c r="I1590" s="217">
        <v>2</v>
      </c>
      <c r="J1590" s="217">
        <v>2</v>
      </c>
      <c r="K1590" s="217">
        <v>0</v>
      </c>
      <c r="L1590" s="217">
        <v>3</v>
      </c>
      <c r="M1590" s="217">
        <v>116.5</v>
      </c>
      <c r="N1590" s="217">
        <v>17.167381974248901</v>
      </c>
      <c r="O1590" s="217">
        <v>17.167381974248901</v>
      </c>
      <c r="P1590" s="217">
        <v>0</v>
      </c>
      <c r="Q1590" s="217">
        <v>17.167381974248901</v>
      </c>
      <c r="R1590" s="217">
        <v>17.167381974248901</v>
      </c>
      <c r="S1590" s="217">
        <v>0</v>
      </c>
      <c r="T1590" s="217">
        <v>17.167381974248901</v>
      </c>
      <c r="U1590" s="217">
        <v>17.167381974248901</v>
      </c>
      <c r="V1590" s="217">
        <v>0</v>
      </c>
      <c r="W1590" s="217">
        <v>17.167381974248901</v>
      </c>
      <c r="X1590" s="217">
        <v>17.167381974248901</v>
      </c>
      <c r="Y1590" s="217">
        <v>0</v>
      </c>
    </row>
    <row r="1591" spans="2:25">
      <c r="B1591" s="217" t="s">
        <v>1759</v>
      </c>
      <c r="C1591" s="217" t="s">
        <v>169</v>
      </c>
      <c r="D1591" s="217" t="s">
        <v>89</v>
      </c>
      <c r="E1591" s="217" t="s">
        <v>87</v>
      </c>
      <c r="F1591" s="217" t="s">
        <v>12</v>
      </c>
      <c r="G1591" s="217" t="s">
        <v>10</v>
      </c>
      <c r="H1591" s="217" t="s">
        <v>172</v>
      </c>
      <c r="I1591" s="217">
        <v>7</v>
      </c>
      <c r="J1591" s="217">
        <v>7</v>
      </c>
      <c r="K1591" s="217">
        <v>0</v>
      </c>
      <c r="L1591" s="217">
        <v>9</v>
      </c>
      <c r="M1591" s="217">
        <v>201.227272727273</v>
      </c>
      <c r="N1591" s="217">
        <v>34.786537158346498</v>
      </c>
      <c r="O1591" s="217">
        <v>34.786537158346498</v>
      </c>
      <c r="P1591" s="217">
        <v>0</v>
      </c>
      <c r="Q1591" s="217">
        <v>34.786537158346498</v>
      </c>
      <c r="R1591" s="217">
        <v>34.786537158346498</v>
      </c>
      <c r="S1591" s="217">
        <v>0</v>
      </c>
      <c r="T1591" s="217">
        <v>34.786537158346498</v>
      </c>
      <c r="U1591" s="217">
        <v>34.786537158346498</v>
      </c>
      <c r="V1591" s="217">
        <v>0</v>
      </c>
      <c r="W1591" s="217">
        <v>34.786537158346498</v>
      </c>
      <c r="X1591" s="217">
        <v>34.786537158346498</v>
      </c>
      <c r="Y1591" s="217">
        <v>0</v>
      </c>
    </row>
    <row r="1592" spans="2:25">
      <c r="B1592" s="217" t="s">
        <v>1760</v>
      </c>
      <c r="C1592" s="217" t="s">
        <v>169</v>
      </c>
      <c r="D1592" s="217" t="s">
        <v>89</v>
      </c>
      <c r="E1592" s="217" t="s">
        <v>87</v>
      </c>
      <c r="F1592" s="217" t="s">
        <v>12</v>
      </c>
      <c r="G1592" s="217" t="s">
        <v>10</v>
      </c>
      <c r="H1592" s="217" t="s">
        <v>174</v>
      </c>
      <c r="I1592" s="217">
        <v>1</v>
      </c>
      <c r="J1592" s="217">
        <v>1</v>
      </c>
      <c r="K1592" s="217">
        <v>0</v>
      </c>
      <c r="L1592" s="217">
        <v>5</v>
      </c>
      <c r="M1592" s="217">
        <v>275.36363636363598</v>
      </c>
      <c r="N1592" s="217">
        <v>3.6315615714757299</v>
      </c>
      <c r="O1592" s="217">
        <v>3.6315615714757299</v>
      </c>
      <c r="P1592" s="217">
        <v>0</v>
      </c>
      <c r="Q1592" s="217">
        <v>3.6315615714757299</v>
      </c>
      <c r="R1592" s="217">
        <v>3.6315615714757299</v>
      </c>
      <c r="S1592" s="217">
        <v>0</v>
      </c>
      <c r="T1592" s="217">
        <v>3.6315615714757299</v>
      </c>
      <c r="U1592" s="217">
        <v>3.6315615714757299</v>
      </c>
      <c r="V1592" s="217">
        <v>0</v>
      </c>
      <c r="W1592" s="217">
        <v>3.6315615714757299</v>
      </c>
      <c r="X1592" s="217">
        <v>3.6315615714757299</v>
      </c>
      <c r="Y1592" s="217">
        <v>0</v>
      </c>
    </row>
    <row r="1593" spans="2:25">
      <c r="B1593" s="217" t="s">
        <v>1761</v>
      </c>
      <c r="C1593" s="217" t="s">
        <v>169</v>
      </c>
      <c r="D1593" s="217" t="s">
        <v>89</v>
      </c>
      <c r="E1593" s="217" t="s">
        <v>87</v>
      </c>
      <c r="F1593" s="217" t="s">
        <v>12</v>
      </c>
      <c r="G1593" s="217" t="s">
        <v>10</v>
      </c>
      <c r="H1593" s="217" t="s">
        <v>176</v>
      </c>
      <c r="I1593" s="217">
        <v>13</v>
      </c>
      <c r="J1593" s="217">
        <v>12</v>
      </c>
      <c r="K1593" s="217">
        <v>1</v>
      </c>
      <c r="L1593" s="217">
        <v>8</v>
      </c>
      <c r="M1593" s="217">
        <v>466</v>
      </c>
      <c r="N1593" s="217">
        <v>27.896995708154499</v>
      </c>
      <c r="O1593" s="217">
        <v>25.751072961373399</v>
      </c>
      <c r="P1593" s="217">
        <v>2.1459227467811202</v>
      </c>
      <c r="Q1593" s="217">
        <v>27.896995708154499</v>
      </c>
      <c r="R1593" s="217">
        <v>25.751072961373399</v>
      </c>
      <c r="S1593" s="217">
        <v>2.1459227467811202</v>
      </c>
      <c r="T1593" s="217">
        <v>27.896995708154499</v>
      </c>
      <c r="U1593" s="217">
        <v>25.751072961373399</v>
      </c>
      <c r="V1593" s="217">
        <v>2.1459227467811202</v>
      </c>
      <c r="W1593" s="217">
        <v>27.896995708154499</v>
      </c>
      <c r="X1593" s="217">
        <v>25.751072961373399</v>
      </c>
      <c r="Y1593" s="217">
        <v>2.1459227467811202</v>
      </c>
    </row>
    <row r="1594" spans="2:25">
      <c r="B1594" s="217" t="s">
        <v>1762</v>
      </c>
      <c r="C1594" s="217" t="s">
        <v>169</v>
      </c>
      <c r="D1594" s="217" t="s">
        <v>89</v>
      </c>
      <c r="E1594" s="217" t="s">
        <v>87</v>
      </c>
      <c r="F1594" s="217" t="s">
        <v>12</v>
      </c>
      <c r="G1594" s="217" t="s">
        <v>10</v>
      </c>
      <c r="H1594" s="217" t="s">
        <v>178</v>
      </c>
      <c r="I1594" s="217">
        <v>16</v>
      </c>
      <c r="J1594" s="217">
        <v>16</v>
      </c>
      <c r="K1594" s="217">
        <v>0</v>
      </c>
      <c r="L1594" s="217">
        <v>34</v>
      </c>
      <c r="M1594" s="217">
        <v>1270.9090909090901</v>
      </c>
      <c r="N1594" s="217">
        <v>12.589413447782499</v>
      </c>
      <c r="O1594" s="217">
        <v>12.589413447782499</v>
      </c>
      <c r="P1594" s="217">
        <v>0</v>
      </c>
      <c r="Q1594" s="217">
        <v>12.589413447782499</v>
      </c>
      <c r="R1594" s="217">
        <v>12.589413447782499</v>
      </c>
      <c r="S1594" s="217">
        <v>0</v>
      </c>
      <c r="T1594" s="217">
        <v>12.589413447782499</v>
      </c>
      <c r="U1594" s="217">
        <v>12.589413447782499</v>
      </c>
      <c r="V1594" s="217">
        <v>0</v>
      </c>
      <c r="W1594" s="217">
        <v>12.589413447782499</v>
      </c>
      <c r="X1594" s="217">
        <v>12.589413447782499</v>
      </c>
      <c r="Y1594" s="217">
        <v>0</v>
      </c>
    </row>
    <row r="1595" spans="2:25">
      <c r="B1595" s="217" t="s">
        <v>1763</v>
      </c>
      <c r="C1595" s="217" t="s">
        <v>169</v>
      </c>
      <c r="D1595" s="217" t="s">
        <v>89</v>
      </c>
      <c r="E1595" s="217" t="s">
        <v>87</v>
      </c>
      <c r="F1595" s="217" t="s">
        <v>12</v>
      </c>
      <c r="G1595" s="217" t="s">
        <v>10</v>
      </c>
      <c r="H1595" s="217" t="s">
        <v>5</v>
      </c>
      <c r="I1595" s="217">
        <v>39</v>
      </c>
      <c r="J1595" s="217">
        <v>38</v>
      </c>
      <c r="K1595" s="217">
        <v>1</v>
      </c>
      <c r="L1595" s="217">
        <v>59</v>
      </c>
      <c r="M1595" s="217">
        <v>2330</v>
      </c>
      <c r="N1595" s="217">
        <v>16.7381974248927</v>
      </c>
      <c r="O1595" s="217">
        <v>16.309012875536499</v>
      </c>
      <c r="P1595" s="217">
        <v>0.42918454935622302</v>
      </c>
      <c r="Q1595" s="217">
        <v>16.7381974248927</v>
      </c>
      <c r="R1595" s="217">
        <v>16.309012875536499</v>
      </c>
      <c r="S1595" s="217">
        <v>0.42918454935622302</v>
      </c>
      <c r="T1595" s="217">
        <v>16.7381974248927</v>
      </c>
      <c r="U1595" s="217">
        <v>16.309012875536499</v>
      </c>
      <c r="V1595" s="217">
        <v>0.42918454935622302</v>
      </c>
      <c r="W1595" s="217">
        <v>16.7381974248927</v>
      </c>
      <c r="X1595" s="217">
        <v>16.309012875536499</v>
      </c>
      <c r="Y1595" s="217">
        <v>0.42918454935622302</v>
      </c>
    </row>
    <row r="1596" spans="2:25">
      <c r="B1596" s="217" t="s">
        <v>1764</v>
      </c>
      <c r="C1596" s="217" t="s">
        <v>169</v>
      </c>
      <c r="D1596" s="217" t="s">
        <v>89</v>
      </c>
      <c r="E1596" s="217" t="s">
        <v>87</v>
      </c>
      <c r="F1596" s="217" t="s">
        <v>9</v>
      </c>
      <c r="G1596" s="217" t="s">
        <v>10</v>
      </c>
      <c r="H1596" s="217" t="s">
        <v>170</v>
      </c>
      <c r="I1596" s="217">
        <v>1</v>
      </c>
      <c r="J1596" s="217">
        <v>1</v>
      </c>
      <c r="K1596" s="217">
        <v>0</v>
      </c>
      <c r="L1596" s="217">
        <v>4</v>
      </c>
      <c r="M1596" s="217">
        <v>124.324324324324</v>
      </c>
      <c r="N1596" s="217">
        <v>8.0434782608695592</v>
      </c>
      <c r="O1596" s="217">
        <v>8.0434782608695592</v>
      </c>
      <c r="P1596" s="217">
        <v>0</v>
      </c>
      <c r="Q1596" s="217">
        <v>8.0434782608695592</v>
      </c>
      <c r="R1596" s="217">
        <v>8.0434782608695592</v>
      </c>
      <c r="S1596" s="217">
        <v>0</v>
      </c>
      <c r="T1596" s="217">
        <v>8.0434782608695592</v>
      </c>
      <c r="U1596" s="217">
        <v>8.0434782608695592</v>
      </c>
      <c r="V1596" s="217">
        <v>0</v>
      </c>
      <c r="W1596" s="217">
        <v>8.0434782608695592</v>
      </c>
      <c r="X1596" s="217">
        <v>8.0434782608695592</v>
      </c>
      <c r="Y1596" s="217">
        <v>0</v>
      </c>
    </row>
    <row r="1597" spans="2:25">
      <c r="B1597" s="217" t="s">
        <v>1765</v>
      </c>
      <c r="C1597" s="217" t="s">
        <v>169</v>
      </c>
      <c r="D1597" s="217" t="s">
        <v>89</v>
      </c>
      <c r="E1597" s="217" t="s">
        <v>87</v>
      </c>
      <c r="F1597" s="217" t="s">
        <v>9</v>
      </c>
      <c r="G1597" s="217" t="s">
        <v>10</v>
      </c>
      <c r="H1597" s="217" t="s">
        <v>172</v>
      </c>
      <c r="I1597" s="217">
        <v>1</v>
      </c>
      <c r="J1597" s="217">
        <v>1</v>
      </c>
      <c r="K1597" s="217">
        <v>0</v>
      </c>
      <c r="L1597" s="217">
        <v>9</v>
      </c>
      <c r="M1597" s="217">
        <v>176.126126126126</v>
      </c>
      <c r="N1597" s="217">
        <v>5.6777493606138103</v>
      </c>
      <c r="O1597" s="217">
        <v>5.6777493606138103</v>
      </c>
      <c r="P1597" s="217">
        <v>0</v>
      </c>
      <c r="Q1597" s="217">
        <v>5.6777493606138103</v>
      </c>
      <c r="R1597" s="217">
        <v>5.6777493606138103</v>
      </c>
      <c r="S1597" s="217">
        <v>0</v>
      </c>
      <c r="T1597" s="217">
        <v>5.6777493606138103</v>
      </c>
      <c r="U1597" s="217">
        <v>5.6777493606138103</v>
      </c>
      <c r="V1597" s="217">
        <v>0</v>
      </c>
      <c r="W1597" s="217">
        <v>5.6777493606138103</v>
      </c>
      <c r="X1597" s="217">
        <v>5.6777493606138103</v>
      </c>
      <c r="Y1597" s="217">
        <v>0</v>
      </c>
    </row>
    <row r="1598" spans="2:25">
      <c r="B1598" s="217" t="s">
        <v>1766</v>
      </c>
      <c r="C1598" s="217" t="s">
        <v>169</v>
      </c>
      <c r="D1598" s="217" t="s">
        <v>89</v>
      </c>
      <c r="E1598" s="217" t="s">
        <v>87</v>
      </c>
      <c r="F1598" s="217" t="s">
        <v>9</v>
      </c>
      <c r="G1598" s="217" t="s">
        <v>10</v>
      </c>
      <c r="H1598" s="217" t="s">
        <v>174</v>
      </c>
      <c r="I1598" s="217">
        <v>1</v>
      </c>
      <c r="J1598" s="217">
        <v>1</v>
      </c>
      <c r="K1598" s="217">
        <v>0</v>
      </c>
      <c r="L1598" s="217">
        <v>3</v>
      </c>
      <c r="M1598" s="217">
        <v>269.369369369369</v>
      </c>
      <c r="N1598" s="217">
        <v>3.7123745819398</v>
      </c>
      <c r="O1598" s="217">
        <v>3.7123745819398</v>
      </c>
      <c r="P1598" s="217">
        <v>0</v>
      </c>
      <c r="Q1598" s="217">
        <v>3.7123745819398</v>
      </c>
      <c r="R1598" s="217">
        <v>3.7123745819398</v>
      </c>
      <c r="S1598" s="217">
        <v>0</v>
      </c>
      <c r="T1598" s="217">
        <v>3.7123745819398</v>
      </c>
      <c r="U1598" s="217">
        <v>3.7123745819398</v>
      </c>
      <c r="V1598" s="217">
        <v>0</v>
      </c>
      <c r="W1598" s="217">
        <v>3.7123745819398</v>
      </c>
      <c r="X1598" s="217">
        <v>3.7123745819398</v>
      </c>
      <c r="Y1598" s="217">
        <v>0</v>
      </c>
    </row>
    <row r="1599" spans="2:25">
      <c r="B1599" s="217" t="s">
        <v>1767</v>
      </c>
      <c r="C1599" s="217" t="s">
        <v>169</v>
      </c>
      <c r="D1599" s="217" t="s">
        <v>89</v>
      </c>
      <c r="E1599" s="217" t="s">
        <v>87</v>
      </c>
      <c r="F1599" s="217" t="s">
        <v>9</v>
      </c>
      <c r="G1599" s="217" t="s">
        <v>10</v>
      </c>
      <c r="H1599" s="217" t="s">
        <v>176</v>
      </c>
      <c r="I1599" s="217">
        <v>6</v>
      </c>
      <c r="J1599" s="217">
        <v>6</v>
      </c>
      <c r="K1599" s="217">
        <v>0</v>
      </c>
      <c r="L1599" s="217">
        <v>19</v>
      </c>
      <c r="M1599" s="217">
        <v>518.01801801801798</v>
      </c>
      <c r="N1599" s="217">
        <v>11.582608695652199</v>
      </c>
      <c r="O1599" s="217">
        <v>11.582608695652199</v>
      </c>
      <c r="P1599" s="217">
        <v>0</v>
      </c>
      <c r="Q1599" s="217">
        <v>11.582608695652199</v>
      </c>
      <c r="R1599" s="217">
        <v>11.582608695652199</v>
      </c>
      <c r="S1599" s="217">
        <v>0</v>
      </c>
      <c r="T1599" s="217">
        <v>11.582608695652199</v>
      </c>
      <c r="U1599" s="217">
        <v>11.582608695652199</v>
      </c>
      <c r="V1599" s="217">
        <v>0</v>
      </c>
      <c r="W1599" s="217">
        <v>11.582608695652199</v>
      </c>
      <c r="X1599" s="217">
        <v>11.582608695652199</v>
      </c>
      <c r="Y1599" s="217">
        <v>0</v>
      </c>
    </row>
    <row r="1600" spans="2:25">
      <c r="B1600" s="217" t="s">
        <v>1768</v>
      </c>
      <c r="C1600" s="217" t="s">
        <v>169</v>
      </c>
      <c r="D1600" s="217" t="s">
        <v>89</v>
      </c>
      <c r="E1600" s="217" t="s">
        <v>87</v>
      </c>
      <c r="F1600" s="217" t="s">
        <v>9</v>
      </c>
      <c r="G1600" s="217" t="s">
        <v>10</v>
      </c>
      <c r="H1600" s="217" t="s">
        <v>178</v>
      </c>
      <c r="I1600" s="217">
        <v>8</v>
      </c>
      <c r="J1600" s="217">
        <v>8</v>
      </c>
      <c r="K1600" s="217">
        <v>0</v>
      </c>
      <c r="L1600" s="217">
        <v>52</v>
      </c>
      <c r="M1600" s="217">
        <v>1212.16216216216</v>
      </c>
      <c r="N1600" s="217">
        <v>6.59977703455964</v>
      </c>
      <c r="O1600" s="217">
        <v>6.59977703455964</v>
      </c>
      <c r="P1600" s="217">
        <v>0</v>
      </c>
      <c r="Q1600" s="217">
        <v>6.59977703455964</v>
      </c>
      <c r="R1600" s="217">
        <v>6.59977703455964</v>
      </c>
      <c r="S1600" s="217">
        <v>0</v>
      </c>
      <c r="T1600" s="217">
        <v>6.59977703455964</v>
      </c>
      <c r="U1600" s="217">
        <v>6.59977703455964</v>
      </c>
      <c r="V1600" s="217">
        <v>0</v>
      </c>
      <c r="W1600" s="217">
        <v>6.59977703455964</v>
      </c>
      <c r="X1600" s="217">
        <v>6.59977703455964</v>
      </c>
      <c r="Y1600" s="217">
        <v>0</v>
      </c>
    </row>
    <row r="1601" spans="2:25">
      <c r="B1601" s="217" t="s">
        <v>1769</v>
      </c>
      <c r="C1601" s="217" t="s">
        <v>169</v>
      </c>
      <c r="D1601" s="217" t="s">
        <v>89</v>
      </c>
      <c r="E1601" s="217" t="s">
        <v>87</v>
      </c>
      <c r="F1601" s="217" t="s">
        <v>9</v>
      </c>
      <c r="G1601" s="217" t="s">
        <v>10</v>
      </c>
      <c r="H1601" s="217" t="s">
        <v>5</v>
      </c>
      <c r="I1601" s="217">
        <v>17</v>
      </c>
      <c r="J1601" s="217">
        <v>17</v>
      </c>
      <c r="K1601" s="217">
        <v>0</v>
      </c>
      <c r="L1601" s="217">
        <v>87</v>
      </c>
      <c r="M1601" s="217">
        <v>2300</v>
      </c>
      <c r="N1601" s="217">
        <v>7.3913043478260896</v>
      </c>
      <c r="O1601" s="217">
        <v>7.3913043478260896</v>
      </c>
      <c r="P1601" s="217">
        <v>0</v>
      </c>
      <c r="Q1601" s="217">
        <v>7.3913043478260896</v>
      </c>
      <c r="R1601" s="217">
        <v>7.3913043478260896</v>
      </c>
      <c r="S1601" s="217">
        <v>0</v>
      </c>
      <c r="T1601" s="217">
        <v>7.3913043478260896</v>
      </c>
      <c r="U1601" s="217">
        <v>7.3913043478260896</v>
      </c>
      <c r="V1601" s="217">
        <v>0</v>
      </c>
      <c r="W1601" s="217">
        <v>7.3913043478260896</v>
      </c>
      <c r="X1601" s="217">
        <v>7.3913043478260896</v>
      </c>
      <c r="Y1601" s="217">
        <v>0</v>
      </c>
    </row>
    <row r="1602" spans="2:25">
      <c r="B1602" s="217" t="s">
        <v>1770</v>
      </c>
      <c r="C1602" s="217" t="s">
        <v>169</v>
      </c>
      <c r="D1602" s="217" t="s">
        <v>89</v>
      </c>
      <c r="E1602" s="217" t="s">
        <v>87</v>
      </c>
      <c r="F1602" s="217" t="s">
        <v>5</v>
      </c>
      <c r="G1602" s="217" t="s">
        <v>10</v>
      </c>
      <c r="H1602" s="217" t="s">
        <v>170</v>
      </c>
      <c r="I1602" s="217">
        <v>3</v>
      </c>
      <c r="J1602" s="217">
        <v>3</v>
      </c>
      <c r="K1602" s="217">
        <v>0</v>
      </c>
      <c r="L1602" s="217">
        <v>7</v>
      </c>
      <c r="M1602" s="217">
        <v>240.82432432432401</v>
      </c>
      <c r="N1602" s="217">
        <v>12.4572133999214</v>
      </c>
      <c r="O1602" s="217">
        <v>12.4572133999214</v>
      </c>
      <c r="P1602" s="217">
        <v>0</v>
      </c>
      <c r="Q1602" s="217">
        <v>12.4572133999214</v>
      </c>
      <c r="R1602" s="217">
        <v>12.4572133999214</v>
      </c>
      <c r="S1602" s="217">
        <v>0</v>
      </c>
      <c r="T1602" s="217">
        <v>12.4572133999214</v>
      </c>
      <c r="U1602" s="217">
        <v>12.4572133999214</v>
      </c>
      <c r="V1602" s="217">
        <v>0</v>
      </c>
      <c r="W1602" s="217">
        <v>12.4572133999214</v>
      </c>
      <c r="X1602" s="217">
        <v>12.4572133999214</v>
      </c>
      <c r="Y1602" s="217">
        <v>0</v>
      </c>
    </row>
    <row r="1603" spans="2:25">
      <c r="B1603" s="217" t="s">
        <v>1771</v>
      </c>
      <c r="C1603" s="217" t="s">
        <v>169</v>
      </c>
      <c r="D1603" s="217" t="s">
        <v>89</v>
      </c>
      <c r="E1603" s="217" t="s">
        <v>87</v>
      </c>
      <c r="F1603" s="217" t="s">
        <v>5</v>
      </c>
      <c r="G1603" s="217" t="s">
        <v>10</v>
      </c>
      <c r="H1603" s="217" t="s">
        <v>172</v>
      </c>
      <c r="I1603" s="217">
        <v>8</v>
      </c>
      <c r="J1603" s="217">
        <v>8</v>
      </c>
      <c r="K1603" s="217">
        <v>0</v>
      </c>
      <c r="L1603" s="217">
        <v>18</v>
      </c>
      <c r="M1603" s="217">
        <v>377.35339885339903</v>
      </c>
      <c r="N1603" s="217">
        <v>21.2002860562758</v>
      </c>
      <c r="O1603" s="217">
        <v>21.2002860562758</v>
      </c>
      <c r="P1603" s="217">
        <v>0</v>
      </c>
      <c r="Q1603" s="217">
        <v>21.2002860562758</v>
      </c>
      <c r="R1603" s="217">
        <v>21.2002860562758</v>
      </c>
      <c r="S1603" s="217">
        <v>0</v>
      </c>
      <c r="T1603" s="217">
        <v>21.2002860562758</v>
      </c>
      <c r="U1603" s="217">
        <v>21.2002860562758</v>
      </c>
      <c r="V1603" s="217">
        <v>0</v>
      </c>
      <c r="W1603" s="217">
        <v>21.2002860562758</v>
      </c>
      <c r="X1603" s="217">
        <v>21.2002860562758</v>
      </c>
      <c r="Y1603" s="217">
        <v>0</v>
      </c>
    </row>
    <row r="1604" spans="2:25">
      <c r="B1604" s="217" t="s">
        <v>1772</v>
      </c>
      <c r="C1604" s="217" t="s">
        <v>169</v>
      </c>
      <c r="D1604" s="217" t="s">
        <v>89</v>
      </c>
      <c r="E1604" s="217" t="s">
        <v>87</v>
      </c>
      <c r="F1604" s="217" t="s">
        <v>5</v>
      </c>
      <c r="G1604" s="217" t="s">
        <v>10</v>
      </c>
      <c r="H1604" s="217" t="s">
        <v>174</v>
      </c>
      <c r="I1604" s="217">
        <v>2</v>
      </c>
      <c r="J1604" s="217">
        <v>2</v>
      </c>
      <c r="K1604" s="217">
        <v>0</v>
      </c>
      <c r="L1604" s="217">
        <v>8</v>
      </c>
      <c r="M1604" s="217">
        <v>544.73300573300605</v>
      </c>
      <c r="N1604" s="217">
        <v>3.6715234416698399</v>
      </c>
      <c r="O1604" s="217">
        <v>3.6715234416698399</v>
      </c>
      <c r="P1604" s="217">
        <v>0</v>
      </c>
      <c r="Q1604" s="217">
        <v>3.6715234416698399</v>
      </c>
      <c r="R1604" s="217">
        <v>3.6715234416698399</v>
      </c>
      <c r="S1604" s="217">
        <v>0</v>
      </c>
      <c r="T1604" s="217">
        <v>3.6715234416698399</v>
      </c>
      <c r="U1604" s="217">
        <v>3.6715234416698399</v>
      </c>
      <c r="V1604" s="217">
        <v>0</v>
      </c>
      <c r="W1604" s="217">
        <v>3.6715234416698399</v>
      </c>
      <c r="X1604" s="217">
        <v>3.6715234416698399</v>
      </c>
      <c r="Y1604" s="217">
        <v>0</v>
      </c>
    </row>
    <row r="1605" spans="2:25">
      <c r="B1605" s="217" t="s">
        <v>1773</v>
      </c>
      <c r="C1605" s="217" t="s">
        <v>169</v>
      </c>
      <c r="D1605" s="217" t="s">
        <v>89</v>
      </c>
      <c r="E1605" s="217" t="s">
        <v>87</v>
      </c>
      <c r="F1605" s="217" t="s">
        <v>5</v>
      </c>
      <c r="G1605" s="217" t="s">
        <v>10</v>
      </c>
      <c r="H1605" s="217" t="s">
        <v>176</v>
      </c>
      <c r="I1605" s="217">
        <v>19</v>
      </c>
      <c r="J1605" s="217">
        <v>18</v>
      </c>
      <c r="K1605" s="217">
        <v>1</v>
      </c>
      <c r="L1605" s="217">
        <v>27</v>
      </c>
      <c r="M1605" s="217">
        <v>984.01801801801798</v>
      </c>
      <c r="N1605" s="217">
        <v>19.308589529965399</v>
      </c>
      <c r="O1605" s="217">
        <v>18.292347975756702</v>
      </c>
      <c r="P1605" s="217">
        <v>1.0162415542087</v>
      </c>
      <c r="Q1605" s="217">
        <v>19.308589529965399</v>
      </c>
      <c r="R1605" s="217">
        <v>18.292347975756702</v>
      </c>
      <c r="S1605" s="217">
        <v>1.0162415542087</v>
      </c>
      <c r="T1605" s="217">
        <v>19.308589529965399</v>
      </c>
      <c r="U1605" s="217">
        <v>18.292347975756702</v>
      </c>
      <c r="V1605" s="217">
        <v>1.0162415542087</v>
      </c>
      <c r="W1605" s="217">
        <v>19.308589529965399</v>
      </c>
      <c r="X1605" s="217">
        <v>18.292347975756702</v>
      </c>
      <c r="Y1605" s="217">
        <v>1.0162415542087</v>
      </c>
    </row>
    <row r="1606" spans="2:25">
      <c r="B1606" s="217" t="s">
        <v>1774</v>
      </c>
      <c r="C1606" s="217" t="s">
        <v>169</v>
      </c>
      <c r="D1606" s="217" t="s">
        <v>89</v>
      </c>
      <c r="E1606" s="217" t="s">
        <v>87</v>
      </c>
      <c r="F1606" s="217" t="s">
        <v>5</v>
      </c>
      <c r="G1606" s="217" t="s">
        <v>10</v>
      </c>
      <c r="H1606" s="217" t="s">
        <v>178</v>
      </c>
      <c r="I1606" s="217">
        <v>24</v>
      </c>
      <c r="J1606" s="217">
        <v>24</v>
      </c>
      <c r="K1606" s="217">
        <v>0</v>
      </c>
      <c r="L1606" s="217">
        <v>86</v>
      </c>
      <c r="M1606" s="217">
        <v>2483.0712530712499</v>
      </c>
      <c r="N1606" s="217">
        <v>9.6654495799566593</v>
      </c>
      <c r="O1606" s="217">
        <v>9.6654495799566593</v>
      </c>
      <c r="P1606" s="217">
        <v>0</v>
      </c>
      <c r="Q1606" s="217">
        <v>9.6654495799566593</v>
      </c>
      <c r="R1606" s="217">
        <v>9.6654495799566593</v>
      </c>
      <c r="S1606" s="217">
        <v>0</v>
      </c>
      <c r="T1606" s="217">
        <v>9.6654495799566593</v>
      </c>
      <c r="U1606" s="217">
        <v>9.6654495799566593</v>
      </c>
      <c r="V1606" s="217">
        <v>0</v>
      </c>
      <c r="W1606" s="217">
        <v>9.6654495799566593</v>
      </c>
      <c r="X1606" s="217">
        <v>9.6654495799566593</v>
      </c>
      <c r="Y1606" s="217">
        <v>0</v>
      </c>
    </row>
    <row r="1607" spans="2:25">
      <c r="B1607" s="217" t="s">
        <v>1775</v>
      </c>
      <c r="C1607" s="217" t="s">
        <v>169</v>
      </c>
      <c r="D1607" s="217" t="s">
        <v>89</v>
      </c>
      <c r="E1607" s="217" t="s">
        <v>87</v>
      </c>
      <c r="F1607" s="217" t="s">
        <v>5</v>
      </c>
      <c r="G1607" s="217" t="s">
        <v>10</v>
      </c>
      <c r="H1607" s="217" t="s">
        <v>5</v>
      </c>
      <c r="I1607" s="217">
        <v>56</v>
      </c>
      <c r="J1607" s="217">
        <v>55</v>
      </c>
      <c r="K1607" s="217">
        <v>1</v>
      </c>
      <c r="L1607" s="217">
        <v>146</v>
      </c>
      <c r="M1607" s="217">
        <v>4630</v>
      </c>
      <c r="N1607" s="217">
        <v>12.0950323974082</v>
      </c>
      <c r="O1607" s="217">
        <v>11.8790496760259</v>
      </c>
      <c r="P1607" s="217">
        <v>0.21598272138228899</v>
      </c>
      <c r="Q1607" s="217">
        <v>12.0950323974082</v>
      </c>
      <c r="R1607" s="217">
        <v>11.8790496760259</v>
      </c>
      <c r="S1607" s="217">
        <v>0.21598272138228899</v>
      </c>
      <c r="T1607" s="217">
        <v>12.0950323974082</v>
      </c>
      <c r="U1607" s="217">
        <v>11.8790496760259</v>
      </c>
      <c r="V1607" s="217">
        <v>0.21598272138228899</v>
      </c>
      <c r="W1607" s="217">
        <v>12.0950323974082</v>
      </c>
      <c r="X1607" s="217">
        <v>11.8790496760259</v>
      </c>
      <c r="Y1607" s="217">
        <v>0.21598272138228899</v>
      </c>
    </row>
    <row r="1608" spans="2:25">
      <c r="B1608" s="217" t="s">
        <v>1776</v>
      </c>
      <c r="C1608" s="217" t="s">
        <v>169</v>
      </c>
      <c r="D1608" s="217" t="s">
        <v>89</v>
      </c>
      <c r="E1608" s="217" t="s">
        <v>87</v>
      </c>
      <c r="F1608" s="217" t="s">
        <v>12</v>
      </c>
      <c r="G1608" s="217" t="s">
        <v>49</v>
      </c>
      <c r="H1608" s="217" t="s">
        <v>170</v>
      </c>
      <c r="I1608" s="217">
        <v>9</v>
      </c>
      <c r="J1608" s="217">
        <v>9</v>
      </c>
      <c r="K1608" s="217">
        <v>0</v>
      </c>
      <c r="L1608" s="217">
        <v>11</v>
      </c>
      <c r="M1608" s="217">
        <v>747.42474916388005</v>
      </c>
      <c r="N1608" s="217">
        <v>12.0413459817433</v>
      </c>
      <c r="O1608" s="217">
        <v>12.0413459817433</v>
      </c>
      <c r="P1608" s="217">
        <v>0</v>
      </c>
      <c r="Q1608" s="217">
        <v>12.0413459817433</v>
      </c>
      <c r="R1608" s="217">
        <v>12.0413459817433</v>
      </c>
      <c r="S1608" s="217">
        <v>0</v>
      </c>
      <c r="T1608" s="217">
        <v>12.0413459817433</v>
      </c>
      <c r="U1608" s="217">
        <v>12.0413459817433</v>
      </c>
      <c r="V1608" s="217">
        <v>0</v>
      </c>
      <c r="W1608" s="217">
        <v>12.0413459817433</v>
      </c>
      <c r="X1608" s="217">
        <v>12.0413459817433</v>
      </c>
      <c r="Y1608" s="217">
        <v>0</v>
      </c>
    </row>
    <row r="1609" spans="2:25">
      <c r="B1609" s="217" t="s">
        <v>1777</v>
      </c>
      <c r="C1609" s="217" t="s">
        <v>169</v>
      </c>
      <c r="D1609" s="217" t="s">
        <v>89</v>
      </c>
      <c r="E1609" s="217" t="s">
        <v>87</v>
      </c>
      <c r="F1609" s="217" t="s">
        <v>12</v>
      </c>
      <c r="G1609" s="217" t="s">
        <v>49</v>
      </c>
      <c r="H1609" s="217" t="s">
        <v>172</v>
      </c>
      <c r="I1609" s="217">
        <v>15</v>
      </c>
      <c r="J1609" s="217">
        <v>15</v>
      </c>
      <c r="K1609" s="217">
        <v>0</v>
      </c>
      <c r="L1609" s="217">
        <v>11</v>
      </c>
      <c r="M1609" s="217">
        <v>565.61872909699002</v>
      </c>
      <c r="N1609" s="217">
        <v>26.519631031220399</v>
      </c>
      <c r="O1609" s="217">
        <v>26.519631031220399</v>
      </c>
      <c r="P1609" s="217">
        <v>0</v>
      </c>
      <c r="Q1609" s="217">
        <v>26.519631031220399</v>
      </c>
      <c r="R1609" s="217">
        <v>26.519631031220399</v>
      </c>
      <c r="S1609" s="217">
        <v>0</v>
      </c>
      <c r="T1609" s="217">
        <v>26.519631031220399</v>
      </c>
      <c r="U1609" s="217">
        <v>26.519631031220399</v>
      </c>
      <c r="V1609" s="217">
        <v>0</v>
      </c>
      <c r="W1609" s="217">
        <v>26.519631031220399</v>
      </c>
      <c r="X1609" s="217">
        <v>26.519631031220399</v>
      </c>
      <c r="Y1609" s="217">
        <v>0</v>
      </c>
    </row>
    <row r="1610" spans="2:25">
      <c r="B1610" s="217" t="s">
        <v>1778</v>
      </c>
      <c r="C1610" s="217" t="s">
        <v>169</v>
      </c>
      <c r="D1610" s="217" t="s">
        <v>89</v>
      </c>
      <c r="E1610" s="217" t="s">
        <v>87</v>
      </c>
      <c r="F1610" s="217" t="s">
        <v>12</v>
      </c>
      <c r="G1610" s="217" t="s">
        <v>49</v>
      </c>
      <c r="H1610" s="217" t="s">
        <v>174</v>
      </c>
      <c r="I1610" s="217">
        <v>4</v>
      </c>
      <c r="J1610" s="217">
        <v>3</v>
      </c>
      <c r="K1610" s="217">
        <v>1</v>
      </c>
      <c r="L1610" s="217">
        <v>4</v>
      </c>
      <c r="M1610" s="217">
        <v>616.12040133779306</v>
      </c>
      <c r="N1610" s="217">
        <v>6.4922375420692697</v>
      </c>
      <c r="O1610" s="217">
        <v>4.8691781565519499</v>
      </c>
      <c r="P1610" s="217">
        <v>1.6230593855173201</v>
      </c>
      <c r="Q1610" s="217">
        <v>6.4922375420692697</v>
      </c>
      <c r="R1610" s="217">
        <v>4.8691781565519499</v>
      </c>
      <c r="S1610" s="217">
        <v>1.6230593855173201</v>
      </c>
      <c r="T1610" s="217">
        <v>6.4922375420692697</v>
      </c>
      <c r="U1610" s="217">
        <v>4.8691781565519499</v>
      </c>
      <c r="V1610" s="217">
        <v>1.6230593855173201</v>
      </c>
      <c r="W1610" s="217">
        <v>6.4922375420692697</v>
      </c>
      <c r="X1610" s="217">
        <v>4.8691781565519499</v>
      </c>
      <c r="Y1610" s="217">
        <v>1.6230593855173201</v>
      </c>
    </row>
    <row r="1611" spans="2:25">
      <c r="B1611" s="217" t="s">
        <v>1779</v>
      </c>
      <c r="C1611" s="217" t="s">
        <v>169</v>
      </c>
      <c r="D1611" s="217" t="s">
        <v>89</v>
      </c>
      <c r="E1611" s="217" t="s">
        <v>87</v>
      </c>
      <c r="F1611" s="217" t="s">
        <v>12</v>
      </c>
      <c r="G1611" s="217" t="s">
        <v>49</v>
      </c>
      <c r="H1611" s="217" t="s">
        <v>176</v>
      </c>
      <c r="I1611" s="217">
        <v>9</v>
      </c>
      <c r="J1611" s="217">
        <v>8</v>
      </c>
      <c r="K1611" s="217">
        <v>1</v>
      </c>
      <c r="L1611" s="217">
        <v>14</v>
      </c>
      <c r="M1611" s="217">
        <v>646.42140468227399</v>
      </c>
      <c r="N1611" s="217">
        <v>13.9228062913907</v>
      </c>
      <c r="O1611" s="217">
        <v>12.375827814569501</v>
      </c>
      <c r="P1611" s="217">
        <v>1.5469784768211901</v>
      </c>
      <c r="Q1611" s="217">
        <v>13.9228062913907</v>
      </c>
      <c r="R1611" s="217">
        <v>12.375827814569501</v>
      </c>
      <c r="S1611" s="217">
        <v>1.5469784768211901</v>
      </c>
      <c r="T1611" s="217">
        <v>13.9228062913907</v>
      </c>
      <c r="U1611" s="217">
        <v>12.375827814569501</v>
      </c>
      <c r="V1611" s="217">
        <v>1.5469784768211901</v>
      </c>
      <c r="W1611" s="217">
        <v>13.9228062913907</v>
      </c>
      <c r="X1611" s="217">
        <v>12.375827814569501</v>
      </c>
      <c r="Y1611" s="217">
        <v>1.5469784768211901</v>
      </c>
    </row>
    <row r="1612" spans="2:25">
      <c r="B1612" s="217" t="s">
        <v>1780</v>
      </c>
      <c r="C1612" s="217" t="s">
        <v>169</v>
      </c>
      <c r="D1612" s="217" t="s">
        <v>89</v>
      </c>
      <c r="E1612" s="217" t="s">
        <v>87</v>
      </c>
      <c r="F1612" s="217" t="s">
        <v>12</v>
      </c>
      <c r="G1612" s="217" t="s">
        <v>49</v>
      </c>
      <c r="H1612" s="217" t="s">
        <v>178</v>
      </c>
      <c r="I1612" s="217">
        <v>9</v>
      </c>
      <c r="J1612" s="217">
        <v>9</v>
      </c>
      <c r="K1612" s="217">
        <v>0</v>
      </c>
      <c r="L1612" s="217">
        <v>13</v>
      </c>
      <c r="M1612" s="217">
        <v>444.41471571906402</v>
      </c>
      <c r="N1612" s="217">
        <v>20.251354605659198</v>
      </c>
      <c r="O1612" s="217">
        <v>20.251354605659198</v>
      </c>
      <c r="P1612" s="217">
        <v>0</v>
      </c>
      <c r="Q1612" s="217">
        <v>20.251354605659198</v>
      </c>
      <c r="R1612" s="217">
        <v>20.251354605659198</v>
      </c>
      <c r="S1612" s="217">
        <v>0</v>
      </c>
      <c r="T1612" s="217">
        <v>20.251354605659198</v>
      </c>
      <c r="U1612" s="217">
        <v>20.251354605659198</v>
      </c>
      <c r="V1612" s="217">
        <v>0</v>
      </c>
      <c r="W1612" s="217">
        <v>20.251354605659198</v>
      </c>
      <c r="X1612" s="217">
        <v>20.251354605659198</v>
      </c>
      <c r="Y1612" s="217">
        <v>0</v>
      </c>
    </row>
    <row r="1613" spans="2:25">
      <c r="B1613" s="217" t="s">
        <v>1781</v>
      </c>
      <c r="C1613" s="217" t="s">
        <v>169</v>
      </c>
      <c r="D1613" s="217" t="s">
        <v>89</v>
      </c>
      <c r="E1613" s="217" t="s">
        <v>87</v>
      </c>
      <c r="F1613" s="217" t="s">
        <v>12</v>
      </c>
      <c r="G1613" s="217" t="s">
        <v>49</v>
      </c>
      <c r="H1613" s="217" t="s">
        <v>5</v>
      </c>
      <c r="I1613" s="217">
        <v>46</v>
      </c>
      <c r="J1613" s="217">
        <v>44</v>
      </c>
      <c r="K1613" s="217">
        <v>2</v>
      </c>
      <c r="L1613" s="217">
        <v>54</v>
      </c>
      <c r="M1613" s="217">
        <v>3020</v>
      </c>
      <c r="N1613" s="217">
        <v>15.231788079470199</v>
      </c>
      <c r="O1613" s="217">
        <v>14.5695364238411</v>
      </c>
      <c r="P1613" s="217">
        <v>0.66225165562913901</v>
      </c>
      <c r="Q1613" s="217">
        <v>15.231788079470199</v>
      </c>
      <c r="R1613" s="217">
        <v>14.5695364238411</v>
      </c>
      <c r="S1613" s="217">
        <v>0.66225165562913901</v>
      </c>
      <c r="T1613" s="217">
        <v>15.231788079470199</v>
      </c>
      <c r="U1613" s="217">
        <v>14.5695364238411</v>
      </c>
      <c r="V1613" s="217">
        <v>0.66225165562913901</v>
      </c>
      <c r="W1613" s="217">
        <v>15.231788079470199</v>
      </c>
      <c r="X1613" s="217">
        <v>14.5695364238411</v>
      </c>
      <c r="Y1613" s="217">
        <v>0.66225165562913901</v>
      </c>
    </row>
    <row r="1614" spans="2:25">
      <c r="B1614" s="217" t="s">
        <v>1782</v>
      </c>
      <c r="C1614" s="217" t="s">
        <v>169</v>
      </c>
      <c r="D1614" s="217" t="s">
        <v>89</v>
      </c>
      <c r="E1614" s="217" t="s">
        <v>87</v>
      </c>
      <c r="F1614" s="217" t="s">
        <v>9</v>
      </c>
      <c r="G1614" s="217" t="s">
        <v>49</v>
      </c>
      <c r="H1614" s="217" t="s">
        <v>170</v>
      </c>
      <c r="I1614" s="217">
        <v>1</v>
      </c>
      <c r="J1614" s="217">
        <v>1</v>
      </c>
      <c r="K1614" s="217">
        <v>0</v>
      </c>
      <c r="L1614" s="217">
        <v>17</v>
      </c>
      <c r="M1614" s="217">
        <v>729.90654205607495</v>
      </c>
      <c r="N1614" s="217">
        <v>1.37003841229193</v>
      </c>
      <c r="O1614" s="217">
        <v>1.37003841229193</v>
      </c>
      <c r="P1614" s="217">
        <v>0</v>
      </c>
      <c r="Q1614" s="217">
        <v>1.37003841229193</v>
      </c>
      <c r="R1614" s="217">
        <v>1.37003841229193</v>
      </c>
      <c r="S1614" s="217">
        <v>0</v>
      </c>
      <c r="T1614" s="217">
        <v>1.37003841229193</v>
      </c>
      <c r="U1614" s="217">
        <v>1.37003841229193</v>
      </c>
      <c r="V1614" s="217">
        <v>0</v>
      </c>
      <c r="W1614" s="217">
        <v>1.37003841229193</v>
      </c>
      <c r="X1614" s="217">
        <v>1.37003841229193</v>
      </c>
      <c r="Y1614" s="217">
        <v>0</v>
      </c>
    </row>
    <row r="1615" spans="2:25">
      <c r="B1615" s="217" t="s">
        <v>1783</v>
      </c>
      <c r="C1615" s="217" t="s">
        <v>169</v>
      </c>
      <c r="D1615" s="217" t="s">
        <v>89</v>
      </c>
      <c r="E1615" s="217" t="s">
        <v>87</v>
      </c>
      <c r="F1615" s="217" t="s">
        <v>9</v>
      </c>
      <c r="G1615" s="217" t="s">
        <v>49</v>
      </c>
      <c r="H1615" s="217" t="s">
        <v>172</v>
      </c>
      <c r="I1615" s="217">
        <v>1</v>
      </c>
      <c r="J1615" s="217">
        <v>1</v>
      </c>
      <c r="K1615" s="217">
        <v>0</v>
      </c>
      <c r="L1615" s="217">
        <v>38</v>
      </c>
      <c r="M1615" s="217">
        <v>637.38317757009304</v>
      </c>
      <c r="N1615" s="217">
        <v>1.5689149560117299</v>
      </c>
      <c r="O1615" s="217">
        <v>1.5689149560117299</v>
      </c>
      <c r="P1615" s="217">
        <v>0</v>
      </c>
      <c r="Q1615" s="217">
        <v>1.5689149560117299</v>
      </c>
      <c r="R1615" s="217">
        <v>1.5689149560117299</v>
      </c>
      <c r="S1615" s="217">
        <v>0</v>
      </c>
      <c r="T1615" s="217">
        <v>1.5689149560117299</v>
      </c>
      <c r="U1615" s="217">
        <v>1.5689149560117299</v>
      </c>
      <c r="V1615" s="217">
        <v>0</v>
      </c>
      <c r="W1615" s="217">
        <v>1.5689149560117299</v>
      </c>
      <c r="X1615" s="217">
        <v>1.5689149560117299</v>
      </c>
      <c r="Y1615" s="217">
        <v>0</v>
      </c>
    </row>
    <row r="1616" spans="2:25">
      <c r="B1616" s="217" t="s">
        <v>1784</v>
      </c>
      <c r="C1616" s="217" t="s">
        <v>169</v>
      </c>
      <c r="D1616" s="217" t="s">
        <v>89</v>
      </c>
      <c r="E1616" s="217" t="s">
        <v>87</v>
      </c>
      <c r="F1616" s="217" t="s">
        <v>9</v>
      </c>
      <c r="G1616" s="217" t="s">
        <v>49</v>
      </c>
      <c r="H1616" s="217" t="s">
        <v>174</v>
      </c>
      <c r="I1616" s="217">
        <v>2</v>
      </c>
      <c r="J1616" s="217">
        <v>2</v>
      </c>
      <c r="K1616" s="217">
        <v>0</v>
      </c>
      <c r="L1616" s="217">
        <v>7</v>
      </c>
      <c r="M1616" s="217">
        <v>678.50467289719597</v>
      </c>
      <c r="N1616" s="217">
        <v>2.9476584022038601</v>
      </c>
      <c r="O1616" s="217">
        <v>2.9476584022038601</v>
      </c>
      <c r="P1616" s="217">
        <v>0</v>
      </c>
      <c r="Q1616" s="217">
        <v>2.9476584022038601</v>
      </c>
      <c r="R1616" s="217">
        <v>2.9476584022038601</v>
      </c>
      <c r="S1616" s="217">
        <v>0</v>
      </c>
      <c r="T1616" s="217">
        <v>2.9476584022038601</v>
      </c>
      <c r="U1616" s="217">
        <v>2.9476584022038601</v>
      </c>
      <c r="V1616" s="217">
        <v>0</v>
      </c>
      <c r="W1616" s="217">
        <v>2.9476584022038601</v>
      </c>
      <c r="X1616" s="217">
        <v>2.9476584022038601</v>
      </c>
      <c r="Y1616" s="217">
        <v>0</v>
      </c>
    </row>
    <row r="1617" spans="2:25">
      <c r="B1617" s="217" t="s">
        <v>1785</v>
      </c>
      <c r="C1617" s="217" t="s">
        <v>169</v>
      </c>
      <c r="D1617" s="217" t="s">
        <v>89</v>
      </c>
      <c r="E1617" s="217" t="s">
        <v>87</v>
      </c>
      <c r="F1617" s="217" t="s">
        <v>9</v>
      </c>
      <c r="G1617" s="217" t="s">
        <v>49</v>
      </c>
      <c r="H1617" s="217" t="s">
        <v>176</v>
      </c>
      <c r="I1617" s="217">
        <v>5</v>
      </c>
      <c r="J1617" s="217">
        <v>5</v>
      </c>
      <c r="K1617" s="217">
        <v>0</v>
      </c>
      <c r="L1617" s="217">
        <v>20</v>
      </c>
      <c r="M1617" s="217">
        <v>729.90654205607495</v>
      </c>
      <c r="N1617" s="217">
        <v>6.8501920614596701</v>
      </c>
      <c r="O1617" s="217">
        <v>6.8501920614596701</v>
      </c>
      <c r="P1617" s="217">
        <v>0</v>
      </c>
      <c r="Q1617" s="217">
        <v>6.8501920614596701</v>
      </c>
      <c r="R1617" s="217">
        <v>6.8501920614596701</v>
      </c>
      <c r="S1617" s="217">
        <v>0</v>
      </c>
      <c r="T1617" s="217">
        <v>6.8501920614596701</v>
      </c>
      <c r="U1617" s="217">
        <v>6.8501920614596701</v>
      </c>
      <c r="V1617" s="217">
        <v>0</v>
      </c>
      <c r="W1617" s="217">
        <v>6.8501920614596701</v>
      </c>
      <c r="X1617" s="217">
        <v>6.8501920614596701</v>
      </c>
      <c r="Y1617" s="217">
        <v>0</v>
      </c>
    </row>
    <row r="1618" spans="2:25">
      <c r="B1618" s="217" t="s">
        <v>1786</v>
      </c>
      <c r="C1618" s="217" t="s">
        <v>169</v>
      </c>
      <c r="D1618" s="217" t="s">
        <v>89</v>
      </c>
      <c r="E1618" s="217" t="s">
        <v>87</v>
      </c>
      <c r="F1618" s="217" t="s">
        <v>9</v>
      </c>
      <c r="G1618" s="217" t="s">
        <v>49</v>
      </c>
      <c r="H1618" s="217" t="s">
        <v>178</v>
      </c>
      <c r="I1618" s="217">
        <v>2</v>
      </c>
      <c r="J1618" s="217">
        <v>2</v>
      </c>
      <c r="K1618" s="217">
        <v>0</v>
      </c>
      <c r="L1618" s="217">
        <v>26</v>
      </c>
      <c r="M1618" s="217">
        <v>524.29906542056096</v>
      </c>
      <c r="N1618" s="217">
        <v>3.8146167557932298</v>
      </c>
      <c r="O1618" s="217">
        <v>3.8146167557932298</v>
      </c>
      <c r="P1618" s="217">
        <v>0</v>
      </c>
      <c r="Q1618" s="217">
        <v>3.8146167557932298</v>
      </c>
      <c r="R1618" s="217">
        <v>3.8146167557932298</v>
      </c>
      <c r="S1618" s="217">
        <v>0</v>
      </c>
      <c r="T1618" s="217">
        <v>3.8146167557932298</v>
      </c>
      <c r="U1618" s="217">
        <v>3.8146167557932298</v>
      </c>
      <c r="V1618" s="217">
        <v>0</v>
      </c>
      <c r="W1618" s="217">
        <v>3.8146167557932298</v>
      </c>
      <c r="X1618" s="217">
        <v>3.8146167557932298</v>
      </c>
      <c r="Y1618" s="217">
        <v>0</v>
      </c>
    </row>
    <row r="1619" spans="2:25">
      <c r="B1619" s="217" t="s">
        <v>1787</v>
      </c>
      <c r="C1619" s="217" t="s">
        <v>169</v>
      </c>
      <c r="D1619" s="217" t="s">
        <v>89</v>
      </c>
      <c r="E1619" s="217" t="s">
        <v>87</v>
      </c>
      <c r="F1619" s="217" t="s">
        <v>9</v>
      </c>
      <c r="G1619" s="217" t="s">
        <v>49</v>
      </c>
      <c r="H1619" s="217" t="s">
        <v>5</v>
      </c>
      <c r="I1619" s="217">
        <v>11</v>
      </c>
      <c r="J1619" s="217">
        <v>11</v>
      </c>
      <c r="K1619" s="217">
        <v>0</v>
      </c>
      <c r="L1619" s="217">
        <v>108</v>
      </c>
      <c r="M1619" s="217">
        <v>3300</v>
      </c>
      <c r="N1619" s="217">
        <v>3.3333333333333299</v>
      </c>
      <c r="O1619" s="217">
        <v>3.3333333333333299</v>
      </c>
      <c r="P1619" s="217">
        <v>0</v>
      </c>
      <c r="Q1619" s="217">
        <v>3.3333333333333299</v>
      </c>
      <c r="R1619" s="217">
        <v>3.3333333333333299</v>
      </c>
      <c r="S1619" s="217">
        <v>0</v>
      </c>
      <c r="T1619" s="217">
        <v>3.3333333333333299</v>
      </c>
      <c r="U1619" s="217">
        <v>3.3333333333333299</v>
      </c>
      <c r="V1619" s="217">
        <v>0</v>
      </c>
      <c r="W1619" s="217">
        <v>3.3333333333333299</v>
      </c>
      <c r="X1619" s="217">
        <v>3.3333333333333299</v>
      </c>
      <c r="Y1619" s="217">
        <v>0</v>
      </c>
    </row>
    <row r="1620" spans="2:25">
      <c r="B1620" s="217" t="s">
        <v>1788</v>
      </c>
      <c r="C1620" s="217" t="s">
        <v>169</v>
      </c>
      <c r="D1620" s="217" t="s">
        <v>89</v>
      </c>
      <c r="E1620" s="217" t="s">
        <v>87</v>
      </c>
      <c r="F1620" s="217" t="s">
        <v>5</v>
      </c>
      <c r="G1620" s="217" t="s">
        <v>49</v>
      </c>
      <c r="H1620" s="217" t="s">
        <v>170</v>
      </c>
      <c r="I1620" s="217">
        <v>10</v>
      </c>
      <c r="J1620" s="217">
        <v>10</v>
      </c>
      <c r="K1620" s="217">
        <v>0</v>
      </c>
      <c r="L1620" s="217">
        <v>28</v>
      </c>
      <c r="M1620" s="217">
        <v>1477.3312912199499</v>
      </c>
      <c r="N1620" s="217">
        <v>6.7689624253082599</v>
      </c>
      <c r="O1620" s="217">
        <v>6.7689624253082599</v>
      </c>
      <c r="P1620" s="217">
        <v>0</v>
      </c>
      <c r="Q1620" s="217">
        <v>6.7689624253082599</v>
      </c>
      <c r="R1620" s="217">
        <v>6.7689624253082599</v>
      </c>
      <c r="S1620" s="217">
        <v>0</v>
      </c>
      <c r="T1620" s="217">
        <v>6.7689624253082599</v>
      </c>
      <c r="U1620" s="217">
        <v>6.7689624253082599</v>
      </c>
      <c r="V1620" s="217">
        <v>0</v>
      </c>
      <c r="W1620" s="217">
        <v>6.7689624253082599</v>
      </c>
      <c r="X1620" s="217">
        <v>6.7689624253082599</v>
      </c>
      <c r="Y1620" s="217">
        <v>0</v>
      </c>
    </row>
    <row r="1621" spans="2:25">
      <c r="B1621" s="217" t="s">
        <v>1789</v>
      </c>
      <c r="C1621" s="217" t="s">
        <v>169</v>
      </c>
      <c r="D1621" s="217" t="s">
        <v>89</v>
      </c>
      <c r="E1621" s="217" t="s">
        <v>87</v>
      </c>
      <c r="F1621" s="217" t="s">
        <v>5</v>
      </c>
      <c r="G1621" s="217" t="s">
        <v>49</v>
      </c>
      <c r="H1621" s="217" t="s">
        <v>172</v>
      </c>
      <c r="I1621" s="217">
        <v>16</v>
      </c>
      <c r="J1621" s="217">
        <v>16</v>
      </c>
      <c r="K1621" s="217">
        <v>0</v>
      </c>
      <c r="L1621" s="217">
        <v>49</v>
      </c>
      <c r="M1621" s="217">
        <v>1203.00190666708</v>
      </c>
      <c r="N1621" s="217">
        <v>13.300062045893201</v>
      </c>
      <c r="O1621" s="217">
        <v>13.300062045893201</v>
      </c>
      <c r="P1621" s="217">
        <v>0</v>
      </c>
      <c r="Q1621" s="217">
        <v>13.300062045893201</v>
      </c>
      <c r="R1621" s="217">
        <v>13.300062045893201</v>
      </c>
      <c r="S1621" s="217">
        <v>0</v>
      </c>
      <c r="T1621" s="217">
        <v>13.300062045893201</v>
      </c>
      <c r="U1621" s="217">
        <v>13.300062045893201</v>
      </c>
      <c r="V1621" s="217">
        <v>0</v>
      </c>
      <c r="W1621" s="217">
        <v>13.300062045893201</v>
      </c>
      <c r="X1621" s="217">
        <v>13.300062045893201</v>
      </c>
      <c r="Y1621" s="217">
        <v>0</v>
      </c>
    </row>
    <row r="1622" spans="2:25">
      <c r="B1622" s="217" t="s">
        <v>1790</v>
      </c>
      <c r="C1622" s="217" t="s">
        <v>169</v>
      </c>
      <c r="D1622" s="217" t="s">
        <v>89</v>
      </c>
      <c r="E1622" s="217" t="s">
        <v>87</v>
      </c>
      <c r="F1622" s="217" t="s">
        <v>5</v>
      </c>
      <c r="G1622" s="217" t="s">
        <v>49</v>
      </c>
      <c r="H1622" s="217" t="s">
        <v>174</v>
      </c>
      <c r="I1622" s="217">
        <v>6</v>
      </c>
      <c r="J1622" s="217">
        <v>5</v>
      </c>
      <c r="K1622" s="217">
        <v>1</v>
      </c>
      <c r="L1622" s="217">
        <v>11</v>
      </c>
      <c r="M1622" s="217">
        <v>1294.6250742349901</v>
      </c>
      <c r="N1622" s="217">
        <v>4.6345464176533699</v>
      </c>
      <c r="O1622" s="217">
        <v>3.8621220147111401</v>
      </c>
      <c r="P1622" s="217">
        <v>0.77242440294222903</v>
      </c>
      <c r="Q1622" s="217">
        <v>4.6345464176533699</v>
      </c>
      <c r="R1622" s="217">
        <v>3.8621220147111401</v>
      </c>
      <c r="S1622" s="217">
        <v>0.77242440294222903</v>
      </c>
      <c r="T1622" s="217">
        <v>4.6345464176533699</v>
      </c>
      <c r="U1622" s="217">
        <v>3.8621220147111401</v>
      </c>
      <c r="V1622" s="217">
        <v>0.77242440294222903</v>
      </c>
      <c r="W1622" s="217">
        <v>4.6345464176533699</v>
      </c>
      <c r="X1622" s="217">
        <v>3.8621220147111401</v>
      </c>
      <c r="Y1622" s="217">
        <v>0.77242440294222903</v>
      </c>
    </row>
    <row r="1623" spans="2:25">
      <c r="B1623" s="217" t="s">
        <v>1791</v>
      </c>
      <c r="C1623" s="217" t="s">
        <v>169</v>
      </c>
      <c r="D1623" s="217" t="s">
        <v>89</v>
      </c>
      <c r="E1623" s="217" t="s">
        <v>87</v>
      </c>
      <c r="F1623" s="217" t="s">
        <v>5</v>
      </c>
      <c r="G1623" s="217" t="s">
        <v>49</v>
      </c>
      <c r="H1623" s="217" t="s">
        <v>176</v>
      </c>
      <c r="I1623" s="217">
        <v>14</v>
      </c>
      <c r="J1623" s="217">
        <v>13</v>
      </c>
      <c r="K1623" s="217">
        <v>1</v>
      </c>
      <c r="L1623" s="217">
        <v>34</v>
      </c>
      <c r="M1623" s="217">
        <v>1376.32794673835</v>
      </c>
      <c r="N1623" s="217">
        <v>10.171994278818101</v>
      </c>
      <c r="O1623" s="217">
        <v>9.4454232589025597</v>
      </c>
      <c r="P1623" s="217">
        <v>0.72657101991558104</v>
      </c>
      <c r="Q1623" s="217">
        <v>10.171994278818101</v>
      </c>
      <c r="R1623" s="217">
        <v>9.4454232589025597</v>
      </c>
      <c r="S1623" s="217">
        <v>0.72657101991558104</v>
      </c>
      <c r="T1623" s="217">
        <v>10.171994278818101</v>
      </c>
      <c r="U1623" s="217">
        <v>9.4454232589025597</v>
      </c>
      <c r="V1623" s="217">
        <v>0.72657101991558104</v>
      </c>
      <c r="W1623" s="217">
        <v>10.171994278818101</v>
      </c>
      <c r="X1623" s="217">
        <v>9.4454232589025597</v>
      </c>
      <c r="Y1623" s="217">
        <v>0.72657101991558104</v>
      </c>
    </row>
    <row r="1624" spans="2:25">
      <c r="B1624" s="217" t="s">
        <v>1792</v>
      </c>
      <c r="C1624" s="217" t="s">
        <v>169</v>
      </c>
      <c r="D1624" s="217" t="s">
        <v>89</v>
      </c>
      <c r="E1624" s="217" t="s">
        <v>87</v>
      </c>
      <c r="F1624" s="217" t="s">
        <v>5</v>
      </c>
      <c r="G1624" s="217" t="s">
        <v>49</v>
      </c>
      <c r="H1624" s="217" t="s">
        <v>178</v>
      </c>
      <c r="I1624" s="217">
        <v>11</v>
      </c>
      <c r="J1624" s="217">
        <v>11</v>
      </c>
      <c r="K1624" s="217">
        <v>0</v>
      </c>
      <c r="L1624" s="217">
        <v>39</v>
      </c>
      <c r="M1624" s="217">
        <v>968.71378113962396</v>
      </c>
      <c r="N1624" s="217">
        <v>11.3552632512973</v>
      </c>
      <c r="O1624" s="217">
        <v>11.3552632512973</v>
      </c>
      <c r="P1624" s="217">
        <v>0</v>
      </c>
      <c r="Q1624" s="217">
        <v>11.3552632512973</v>
      </c>
      <c r="R1624" s="217">
        <v>11.3552632512973</v>
      </c>
      <c r="S1624" s="217">
        <v>0</v>
      </c>
      <c r="T1624" s="217">
        <v>11.3552632512973</v>
      </c>
      <c r="U1624" s="217">
        <v>11.3552632512973</v>
      </c>
      <c r="V1624" s="217">
        <v>0</v>
      </c>
      <c r="W1624" s="217">
        <v>11.3552632512973</v>
      </c>
      <c r="X1624" s="217">
        <v>11.3552632512973</v>
      </c>
      <c r="Y1624" s="217">
        <v>0</v>
      </c>
    </row>
    <row r="1625" spans="2:25">
      <c r="B1625" s="217" t="s">
        <v>1793</v>
      </c>
      <c r="C1625" s="217" t="s">
        <v>169</v>
      </c>
      <c r="D1625" s="217" t="s">
        <v>89</v>
      </c>
      <c r="E1625" s="217" t="s">
        <v>87</v>
      </c>
      <c r="F1625" s="217" t="s">
        <v>5</v>
      </c>
      <c r="G1625" s="217" t="s">
        <v>49</v>
      </c>
      <c r="H1625" s="217" t="s">
        <v>5</v>
      </c>
      <c r="I1625" s="217">
        <v>57</v>
      </c>
      <c r="J1625" s="217">
        <v>55</v>
      </c>
      <c r="K1625" s="217">
        <v>2</v>
      </c>
      <c r="L1625" s="217">
        <v>162</v>
      </c>
      <c r="M1625" s="217">
        <v>6320</v>
      </c>
      <c r="N1625" s="217">
        <v>9.0189873417721493</v>
      </c>
      <c r="O1625" s="217">
        <v>8.7025316455696196</v>
      </c>
      <c r="P1625" s="217">
        <v>0.316455696202532</v>
      </c>
      <c r="Q1625" s="217">
        <v>9.0189873417721493</v>
      </c>
      <c r="R1625" s="217">
        <v>8.7025316455696196</v>
      </c>
      <c r="S1625" s="217">
        <v>0.316455696202532</v>
      </c>
      <c r="T1625" s="217">
        <v>9.0189873417721493</v>
      </c>
      <c r="U1625" s="217">
        <v>8.7025316455696196</v>
      </c>
      <c r="V1625" s="217">
        <v>0.316455696202532</v>
      </c>
      <c r="W1625" s="217">
        <v>9.0189873417721493</v>
      </c>
      <c r="X1625" s="217">
        <v>8.7025316455696196</v>
      </c>
      <c r="Y1625" s="217">
        <v>0.316455696202532</v>
      </c>
    </row>
    <row r="1626" spans="2:25">
      <c r="B1626" s="217" t="s">
        <v>1794</v>
      </c>
      <c r="C1626" s="217" t="s">
        <v>169</v>
      </c>
      <c r="D1626" s="217" t="s">
        <v>89</v>
      </c>
      <c r="E1626" s="217" t="s">
        <v>87</v>
      </c>
      <c r="F1626" s="217" t="s">
        <v>12</v>
      </c>
      <c r="G1626" s="217" t="s">
        <v>13</v>
      </c>
      <c r="H1626" s="217" t="s">
        <v>170</v>
      </c>
      <c r="I1626" s="217">
        <v>0</v>
      </c>
      <c r="J1626" s="217">
        <v>0</v>
      </c>
      <c r="K1626" s="217">
        <v>0</v>
      </c>
      <c r="L1626" s="217">
        <v>0</v>
      </c>
      <c r="M1626" s="217">
        <v>10.6451612903226</v>
      </c>
      <c r="N1626" s="217">
        <v>0</v>
      </c>
      <c r="O1626" s="217">
        <v>0</v>
      </c>
      <c r="P1626" s="217">
        <v>0</v>
      </c>
      <c r="Q1626" s="217">
        <v>0</v>
      </c>
      <c r="R1626" s="217">
        <v>0</v>
      </c>
      <c r="S1626" s="217">
        <v>0</v>
      </c>
      <c r="T1626" s="217">
        <v>0</v>
      </c>
      <c r="U1626" s="217">
        <v>0</v>
      </c>
      <c r="V1626" s="217">
        <v>0</v>
      </c>
      <c r="W1626" s="217">
        <v>0</v>
      </c>
      <c r="X1626" s="217">
        <v>0</v>
      </c>
      <c r="Y1626" s="217">
        <v>0</v>
      </c>
    </row>
    <row r="1627" spans="2:25">
      <c r="B1627" s="217" t="s">
        <v>1795</v>
      </c>
      <c r="C1627" s="217" t="s">
        <v>169</v>
      </c>
      <c r="D1627" s="217" t="s">
        <v>89</v>
      </c>
      <c r="E1627" s="217" t="s">
        <v>87</v>
      </c>
      <c r="F1627" s="217" t="s">
        <v>12</v>
      </c>
      <c r="G1627" s="217" t="s">
        <v>13</v>
      </c>
      <c r="H1627" s="217" t="s">
        <v>172</v>
      </c>
      <c r="I1627" s="217">
        <v>0</v>
      </c>
      <c r="J1627" s="217">
        <v>0</v>
      </c>
      <c r="K1627" s="217">
        <v>0</v>
      </c>
      <c r="L1627" s="217">
        <v>0</v>
      </c>
      <c r="M1627" s="217">
        <v>0</v>
      </c>
    </row>
    <row r="1628" spans="2:25">
      <c r="B1628" s="217" t="s">
        <v>1796</v>
      </c>
      <c r="C1628" s="217" t="s">
        <v>169</v>
      </c>
      <c r="D1628" s="217" t="s">
        <v>89</v>
      </c>
      <c r="E1628" s="217" t="s">
        <v>87</v>
      </c>
      <c r="F1628" s="217" t="s">
        <v>12</v>
      </c>
      <c r="G1628" s="217" t="s">
        <v>13</v>
      </c>
      <c r="H1628" s="217" t="s">
        <v>174</v>
      </c>
      <c r="I1628" s="217">
        <v>0</v>
      </c>
      <c r="J1628" s="217">
        <v>0</v>
      </c>
      <c r="K1628" s="217">
        <v>0</v>
      </c>
      <c r="L1628" s="217">
        <v>0</v>
      </c>
      <c r="M1628" s="217">
        <v>42.580645161290299</v>
      </c>
      <c r="N1628" s="217">
        <v>0</v>
      </c>
      <c r="O1628" s="217">
        <v>0</v>
      </c>
      <c r="P1628" s="217">
        <v>0</v>
      </c>
      <c r="Q1628" s="217">
        <v>0</v>
      </c>
      <c r="R1628" s="217">
        <v>0</v>
      </c>
      <c r="S1628" s="217">
        <v>0</v>
      </c>
      <c r="T1628" s="217">
        <v>0</v>
      </c>
      <c r="U1628" s="217">
        <v>0</v>
      </c>
      <c r="V1628" s="217">
        <v>0</v>
      </c>
      <c r="W1628" s="217">
        <v>0</v>
      </c>
      <c r="X1628" s="217">
        <v>0</v>
      </c>
      <c r="Y1628" s="217">
        <v>0</v>
      </c>
    </row>
    <row r="1629" spans="2:25">
      <c r="B1629" s="217" t="s">
        <v>1797</v>
      </c>
      <c r="C1629" s="217" t="s">
        <v>169</v>
      </c>
      <c r="D1629" s="217" t="s">
        <v>89</v>
      </c>
      <c r="E1629" s="217" t="s">
        <v>87</v>
      </c>
      <c r="F1629" s="217" t="s">
        <v>12</v>
      </c>
      <c r="G1629" s="217" t="s">
        <v>13</v>
      </c>
      <c r="H1629" s="217" t="s">
        <v>176</v>
      </c>
      <c r="I1629" s="217">
        <v>0</v>
      </c>
      <c r="J1629" s="217">
        <v>0</v>
      </c>
      <c r="K1629" s="217">
        <v>0</v>
      </c>
      <c r="L1629" s="217">
        <v>0</v>
      </c>
      <c r="M1629" s="217">
        <v>42.580645161290299</v>
      </c>
      <c r="N1629" s="217">
        <v>0</v>
      </c>
      <c r="O1629" s="217">
        <v>0</v>
      </c>
      <c r="P1629" s="217">
        <v>0</v>
      </c>
      <c r="Q1629" s="217">
        <v>0</v>
      </c>
      <c r="R1629" s="217">
        <v>0</v>
      </c>
      <c r="S1629" s="217">
        <v>0</v>
      </c>
      <c r="T1629" s="217">
        <v>0</v>
      </c>
      <c r="U1629" s="217">
        <v>0</v>
      </c>
      <c r="V1629" s="217">
        <v>0</v>
      </c>
      <c r="W1629" s="217">
        <v>0</v>
      </c>
      <c r="X1629" s="217">
        <v>0</v>
      </c>
      <c r="Y1629" s="217">
        <v>0</v>
      </c>
    </row>
    <row r="1630" spans="2:25">
      <c r="B1630" s="217" t="s">
        <v>1798</v>
      </c>
      <c r="C1630" s="217" t="s">
        <v>169</v>
      </c>
      <c r="D1630" s="217" t="s">
        <v>89</v>
      </c>
      <c r="E1630" s="217" t="s">
        <v>87</v>
      </c>
      <c r="F1630" s="217" t="s">
        <v>12</v>
      </c>
      <c r="G1630" s="217" t="s">
        <v>13</v>
      </c>
      <c r="H1630" s="217" t="s">
        <v>178</v>
      </c>
      <c r="I1630" s="217">
        <v>3</v>
      </c>
      <c r="J1630" s="217">
        <v>3</v>
      </c>
      <c r="K1630" s="217">
        <v>0</v>
      </c>
      <c r="L1630" s="217">
        <v>4</v>
      </c>
      <c r="M1630" s="217">
        <v>234.193548387097</v>
      </c>
      <c r="N1630" s="217">
        <v>12.809917355371899</v>
      </c>
      <c r="O1630" s="217">
        <v>12.809917355371899</v>
      </c>
      <c r="P1630" s="217">
        <v>0</v>
      </c>
      <c r="Q1630" s="217">
        <v>12.809917355371899</v>
      </c>
      <c r="R1630" s="217">
        <v>12.809917355371899</v>
      </c>
      <c r="S1630" s="217">
        <v>0</v>
      </c>
      <c r="T1630" s="217">
        <v>12.809917355371899</v>
      </c>
      <c r="U1630" s="217">
        <v>12.809917355371899</v>
      </c>
      <c r="V1630" s="217">
        <v>0</v>
      </c>
      <c r="W1630" s="217">
        <v>12.809917355371899</v>
      </c>
      <c r="X1630" s="217">
        <v>12.809917355371899</v>
      </c>
      <c r="Y1630" s="217">
        <v>0</v>
      </c>
    </row>
    <row r="1631" spans="2:25">
      <c r="B1631" s="217" t="s">
        <v>1799</v>
      </c>
      <c r="C1631" s="217" t="s">
        <v>169</v>
      </c>
      <c r="D1631" s="217" t="s">
        <v>89</v>
      </c>
      <c r="E1631" s="217" t="s">
        <v>87</v>
      </c>
      <c r="F1631" s="217" t="s">
        <v>12</v>
      </c>
      <c r="G1631" s="217" t="s">
        <v>13</v>
      </c>
      <c r="H1631" s="217" t="s">
        <v>5</v>
      </c>
      <c r="I1631" s="217">
        <v>3</v>
      </c>
      <c r="J1631" s="217">
        <v>3</v>
      </c>
      <c r="K1631" s="217">
        <v>0</v>
      </c>
      <c r="L1631" s="217">
        <v>4</v>
      </c>
      <c r="M1631" s="217">
        <v>330</v>
      </c>
      <c r="N1631" s="217">
        <v>9.0909090909090899</v>
      </c>
      <c r="O1631" s="217">
        <v>9.0909090909090899</v>
      </c>
      <c r="P1631" s="217">
        <v>0</v>
      </c>
      <c r="Q1631" s="217">
        <v>9.0909090909090899</v>
      </c>
      <c r="R1631" s="217">
        <v>9.0909090909090899</v>
      </c>
      <c r="S1631" s="217">
        <v>0</v>
      </c>
      <c r="T1631" s="217">
        <v>9.0909090909090899</v>
      </c>
      <c r="U1631" s="217">
        <v>9.0909090909090899</v>
      </c>
      <c r="V1631" s="217">
        <v>0</v>
      </c>
      <c r="W1631" s="217">
        <v>9.0909090909090899</v>
      </c>
      <c r="X1631" s="217">
        <v>9.0909090909090899</v>
      </c>
      <c r="Y1631" s="217">
        <v>0</v>
      </c>
    </row>
    <row r="1632" spans="2:25">
      <c r="B1632" s="217" t="s">
        <v>1800</v>
      </c>
      <c r="C1632" s="217" t="s">
        <v>169</v>
      </c>
      <c r="D1632" s="217" t="s">
        <v>89</v>
      </c>
      <c r="E1632" s="217" t="s">
        <v>87</v>
      </c>
      <c r="F1632" s="217" t="s">
        <v>9</v>
      </c>
      <c r="G1632" s="217" t="s">
        <v>13</v>
      </c>
      <c r="H1632" s="217" t="s">
        <v>170</v>
      </c>
      <c r="I1632" s="217">
        <v>1</v>
      </c>
      <c r="J1632" s="217">
        <v>1</v>
      </c>
      <c r="K1632" s="217">
        <v>0</v>
      </c>
      <c r="L1632" s="217">
        <v>0</v>
      </c>
      <c r="M1632" s="217">
        <v>10.294117647058799</v>
      </c>
      <c r="N1632" s="217">
        <v>97.142857142857096</v>
      </c>
      <c r="O1632" s="217">
        <v>97.142857142857096</v>
      </c>
      <c r="P1632" s="217">
        <v>0</v>
      </c>
      <c r="Q1632" s="217">
        <v>97.142857142857096</v>
      </c>
      <c r="R1632" s="217">
        <v>97.142857142857096</v>
      </c>
      <c r="S1632" s="217">
        <v>0</v>
      </c>
      <c r="T1632" s="217">
        <v>97.142857142857096</v>
      </c>
      <c r="U1632" s="217">
        <v>97.142857142857096</v>
      </c>
      <c r="V1632" s="217">
        <v>0</v>
      </c>
      <c r="W1632" s="217">
        <v>97.142857142857096</v>
      </c>
      <c r="X1632" s="217">
        <v>97.142857142857096</v>
      </c>
      <c r="Y1632" s="217">
        <v>0</v>
      </c>
    </row>
    <row r="1633" spans="2:25">
      <c r="B1633" s="217" t="s">
        <v>1801</v>
      </c>
      <c r="C1633" s="217" t="s">
        <v>169</v>
      </c>
      <c r="D1633" s="217" t="s">
        <v>89</v>
      </c>
      <c r="E1633" s="217" t="s">
        <v>87</v>
      </c>
      <c r="F1633" s="217" t="s">
        <v>9</v>
      </c>
      <c r="G1633" s="217" t="s">
        <v>13</v>
      </c>
      <c r="H1633" s="217" t="s">
        <v>172</v>
      </c>
      <c r="I1633" s="217">
        <v>0</v>
      </c>
      <c r="J1633" s="217">
        <v>0</v>
      </c>
      <c r="K1633" s="217">
        <v>0</v>
      </c>
      <c r="L1633" s="217">
        <v>1</v>
      </c>
      <c r="M1633" s="217">
        <v>20.588235294117599</v>
      </c>
      <c r="N1633" s="217">
        <v>0</v>
      </c>
      <c r="O1633" s="217">
        <v>0</v>
      </c>
      <c r="P1633" s="217">
        <v>0</v>
      </c>
      <c r="Q1633" s="217">
        <v>0</v>
      </c>
      <c r="R1633" s="217">
        <v>0</v>
      </c>
      <c r="S1633" s="217">
        <v>0</v>
      </c>
      <c r="T1633" s="217">
        <v>0</v>
      </c>
      <c r="U1633" s="217">
        <v>0</v>
      </c>
      <c r="V1633" s="217">
        <v>0</v>
      </c>
      <c r="W1633" s="217">
        <v>0</v>
      </c>
      <c r="X1633" s="217">
        <v>0</v>
      </c>
      <c r="Y1633" s="217">
        <v>0</v>
      </c>
    </row>
    <row r="1634" spans="2:25">
      <c r="B1634" s="217" t="s">
        <v>1802</v>
      </c>
      <c r="C1634" s="217" t="s">
        <v>169</v>
      </c>
      <c r="D1634" s="217" t="s">
        <v>89</v>
      </c>
      <c r="E1634" s="217" t="s">
        <v>87</v>
      </c>
      <c r="F1634" s="217" t="s">
        <v>9</v>
      </c>
      <c r="G1634" s="217" t="s">
        <v>13</v>
      </c>
      <c r="H1634" s="217" t="s">
        <v>174</v>
      </c>
      <c r="I1634" s="217">
        <v>0</v>
      </c>
      <c r="J1634" s="217">
        <v>0</v>
      </c>
      <c r="K1634" s="217">
        <v>0</v>
      </c>
      <c r="L1634" s="217">
        <v>0</v>
      </c>
      <c r="M1634" s="217">
        <v>20.588235294117599</v>
      </c>
      <c r="N1634" s="217">
        <v>0</v>
      </c>
      <c r="O1634" s="217">
        <v>0</v>
      </c>
      <c r="P1634" s="217">
        <v>0</v>
      </c>
      <c r="Q1634" s="217">
        <v>0</v>
      </c>
      <c r="R1634" s="217">
        <v>0</v>
      </c>
      <c r="S1634" s="217">
        <v>0</v>
      </c>
      <c r="T1634" s="217">
        <v>0</v>
      </c>
      <c r="U1634" s="217">
        <v>0</v>
      </c>
      <c r="V1634" s="217">
        <v>0</v>
      </c>
      <c r="W1634" s="217">
        <v>0</v>
      </c>
      <c r="X1634" s="217">
        <v>0</v>
      </c>
      <c r="Y1634" s="217">
        <v>0</v>
      </c>
    </row>
    <row r="1635" spans="2:25">
      <c r="B1635" s="217" t="s">
        <v>1803</v>
      </c>
      <c r="C1635" s="217" t="s">
        <v>169</v>
      </c>
      <c r="D1635" s="217" t="s">
        <v>89</v>
      </c>
      <c r="E1635" s="217" t="s">
        <v>87</v>
      </c>
      <c r="F1635" s="217" t="s">
        <v>9</v>
      </c>
      <c r="G1635" s="217" t="s">
        <v>13</v>
      </c>
      <c r="H1635" s="217" t="s">
        <v>176</v>
      </c>
      <c r="I1635" s="217">
        <v>1</v>
      </c>
      <c r="J1635" s="217">
        <v>0</v>
      </c>
      <c r="K1635" s="217">
        <v>1</v>
      </c>
      <c r="L1635" s="217">
        <v>1</v>
      </c>
      <c r="M1635" s="217">
        <v>61.764705882352899</v>
      </c>
      <c r="N1635" s="217">
        <v>16.1904761904762</v>
      </c>
      <c r="O1635" s="217">
        <v>0</v>
      </c>
      <c r="P1635" s="217">
        <v>16.1904761904762</v>
      </c>
      <c r="Q1635" s="217">
        <v>16.1904761904762</v>
      </c>
      <c r="R1635" s="217">
        <v>0</v>
      </c>
      <c r="S1635" s="217">
        <v>16.1904761904762</v>
      </c>
      <c r="T1635" s="217">
        <v>16.1904761904762</v>
      </c>
      <c r="U1635" s="217">
        <v>0</v>
      </c>
      <c r="V1635" s="217">
        <v>16.1904761904762</v>
      </c>
      <c r="W1635" s="217">
        <v>16.1904761904762</v>
      </c>
      <c r="X1635" s="217">
        <v>0</v>
      </c>
      <c r="Y1635" s="217">
        <v>16.1904761904762</v>
      </c>
    </row>
    <row r="1636" spans="2:25">
      <c r="B1636" s="217" t="s">
        <v>1804</v>
      </c>
      <c r="C1636" s="217" t="s">
        <v>169</v>
      </c>
      <c r="D1636" s="217" t="s">
        <v>89</v>
      </c>
      <c r="E1636" s="217" t="s">
        <v>87</v>
      </c>
      <c r="F1636" s="217" t="s">
        <v>9</v>
      </c>
      <c r="G1636" s="217" t="s">
        <v>13</v>
      </c>
      <c r="H1636" s="217" t="s">
        <v>178</v>
      </c>
      <c r="I1636" s="217">
        <v>0</v>
      </c>
      <c r="J1636" s="217">
        <v>0</v>
      </c>
      <c r="K1636" s="217">
        <v>0</v>
      </c>
      <c r="L1636" s="217">
        <v>8</v>
      </c>
      <c r="M1636" s="217">
        <v>236.76470588235301</v>
      </c>
      <c r="N1636" s="217">
        <v>0</v>
      </c>
      <c r="O1636" s="217">
        <v>0</v>
      </c>
      <c r="P1636" s="217">
        <v>0</v>
      </c>
      <c r="Q1636" s="217">
        <v>0</v>
      </c>
      <c r="R1636" s="217">
        <v>0</v>
      </c>
      <c r="S1636" s="217">
        <v>0</v>
      </c>
      <c r="T1636" s="217">
        <v>0</v>
      </c>
      <c r="U1636" s="217">
        <v>0</v>
      </c>
      <c r="V1636" s="217">
        <v>0</v>
      </c>
      <c r="W1636" s="217">
        <v>0</v>
      </c>
      <c r="X1636" s="217">
        <v>0</v>
      </c>
      <c r="Y1636" s="217">
        <v>0</v>
      </c>
    </row>
    <row r="1637" spans="2:25">
      <c r="B1637" s="217" t="s">
        <v>1805</v>
      </c>
      <c r="C1637" s="217" t="s">
        <v>169</v>
      </c>
      <c r="D1637" s="217" t="s">
        <v>89</v>
      </c>
      <c r="E1637" s="217" t="s">
        <v>87</v>
      </c>
      <c r="F1637" s="217" t="s">
        <v>9</v>
      </c>
      <c r="G1637" s="217" t="s">
        <v>13</v>
      </c>
      <c r="H1637" s="217" t="s">
        <v>5</v>
      </c>
      <c r="I1637" s="217">
        <v>2</v>
      </c>
      <c r="J1637" s="217">
        <v>1</v>
      </c>
      <c r="K1637" s="217">
        <v>1</v>
      </c>
      <c r="L1637" s="217">
        <v>10</v>
      </c>
      <c r="M1637" s="217">
        <v>350</v>
      </c>
      <c r="N1637" s="217">
        <v>5.71428571428571</v>
      </c>
      <c r="O1637" s="217">
        <v>2.8571428571428599</v>
      </c>
      <c r="P1637" s="217">
        <v>2.8571428571428599</v>
      </c>
      <c r="Q1637" s="217">
        <v>5.71428571428571</v>
      </c>
      <c r="R1637" s="217">
        <v>2.8571428571428599</v>
      </c>
      <c r="S1637" s="217">
        <v>2.8571428571428599</v>
      </c>
      <c r="T1637" s="217">
        <v>5.71428571428571</v>
      </c>
      <c r="U1637" s="217">
        <v>2.8571428571428599</v>
      </c>
      <c r="V1637" s="217">
        <v>2.8571428571428599</v>
      </c>
      <c r="W1637" s="217">
        <v>5.71428571428571</v>
      </c>
      <c r="X1637" s="217">
        <v>2.8571428571428599</v>
      </c>
      <c r="Y1637" s="217">
        <v>2.8571428571428599</v>
      </c>
    </row>
    <row r="1638" spans="2:25">
      <c r="B1638" s="217" t="s">
        <v>1806</v>
      </c>
      <c r="C1638" s="217" t="s">
        <v>169</v>
      </c>
      <c r="D1638" s="217" t="s">
        <v>89</v>
      </c>
      <c r="E1638" s="217" t="s">
        <v>87</v>
      </c>
      <c r="F1638" s="217" t="s">
        <v>5</v>
      </c>
      <c r="G1638" s="217" t="s">
        <v>13</v>
      </c>
      <c r="H1638" s="217" t="s">
        <v>170</v>
      </c>
      <c r="I1638" s="217">
        <v>1</v>
      </c>
      <c r="J1638" s="217">
        <v>1</v>
      </c>
      <c r="K1638" s="217">
        <v>0</v>
      </c>
      <c r="L1638" s="217">
        <v>0</v>
      </c>
      <c r="M1638" s="217">
        <v>20.939278937381399</v>
      </c>
      <c r="N1638" s="217">
        <v>47.757136384231998</v>
      </c>
      <c r="O1638" s="217">
        <v>47.757136384231998</v>
      </c>
      <c r="P1638" s="217">
        <v>0</v>
      </c>
      <c r="Q1638" s="217">
        <v>47.757136384231998</v>
      </c>
      <c r="R1638" s="217">
        <v>47.757136384231998</v>
      </c>
      <c r="S1638" s="217">
        <v>0</v>
      </c>
      <c r="T1638" s="217">
        <v>47.757136384231998</v>
      </c>
      <c r="U1638" s="217">
        <v>47.757136384231998</v>
      </c>
      <c r="V1638" s="217">
        <v>0</v>
      </c>
      <c r="W1638" s="217">
        <v>47.757136384231998</v>
      </c>
      <c r="X1638" s="217">
        <v>47.757136384231998</v>
      </c>
      <c r="Y1638" s="217">
        <v>0</v>
      </c>
    </row>
    <row r="1639" spans="2:25">
      <c r="B1639" s="217" t="s">
        <v>1807</v>
      </c>
      <c r="C1639" s="217" t="s">
        <v>169</v>
      </c>
      <c r="D1639" s="217" t="s">
        <v>89</v>
      </c>
      <c r="E1639" s="217" t="s">
        <v>87</v>
      </c>
      <c r="F1639" s="217" t="s">
        <v>5</v>
      </c>
      <c r="G1639" s="217" t="s">
        <v>13</v>
      </c>
      <c r="H1639" s="217" t="s">
        <v>172</v>
      </c>
      <c r="I1639" s="217">
        <v>0</v>
      </c>
      <c r="J1639" s="217">
        <v>0</v>
      </c>
      <c r="K1639" s="217">
        <v>0</v>
      </c>
      <c r="L1639" s="217">
        <v>1</v>
      </c>
      <c r="M1639" s="217">
        <v>20.588235294117599</v>
      </c>
      <c r="N1639" s="217">
        <v>0</v>
      </c>
      <c r="O1639" s="217">
        <v>0</v>
      </c>
      <c r="P1639" s="217">
        <v>0</v>
      </c>
      <c r="Q1639" s="217">
        <v>0</v>
      </c>
      <c r="R1639" s="217">
        <v>0</v>
      </c>
      <c r="S1639" s="217">
        <v>0</v>
      </c>
      <c r="T1639" s="217">
        <v>0</v>
      </c>
      <c r="U1639" s="217">
        <v>0</v>
      </c>
      <c r="V1639" s="217">
        <v>0</v>
      </c>
      <c r="W1639" s="217">
        <v>0</v>
      </c>
      <c r="X1639" s="217">
        <v>0</v>
      </c>
      <c r="Y1639" s="217">
        <v>0</v>
      </c>
    </row>
    <row r="1640" spans="2:25">
      <c r="B1640" s="217" t="s">
        <v>1808</v>
      </c>
      <c r="C1640" s="217" t="s">
        <v>169</v>
      </c>
      <c r="D1640" s="217" t="s">
        <v>89</v>
      </c>
      <c r="E1640" s="217" t="s">
        <v>87</v>
      </c>
      <c r="F1640" s="217" t="s">
        <v>5</v>
      </c>
      <c r="G1640" s="217" t="s">
        <v>13</v>
      </c>
      <c r="H1640" s="217" t="s">
        <v>174</v>
      </c>
      <c r="I1640" s="217">
        <v>0</v>
      </c>
      <c r="J1640" s="217">
        <v>0</v>
      </c>
      <c r="K1640" s="217">
        <v>0</v>
      </c>
      <c r="L1640" s="217">
        <v>0</v>
      </c>
      <c r="M1640" s="217">
        <v>63.168880455408001</v>
      </c>
      <c r="N1640" s="217">
        <v>0</v>
      </c>
      <c r="O1640" s="217">
        <v>0</v>
      </c>
      <c r="P1640" s="217">
        <v>0</v>
      </c>
      <c r="Q1640" s="217">
        <v>0</v>
      </c>
      <c r="R1640" s="217">
        <v>0</v>
      </c>
      <c r="S1640" s="217">
        <v>0</v>
      </c>
      <c r="T1640" s="217">
        <v>0</v>
      </c>
      <c r="U1640" s="217">
        <v>0</v>
      </c>
      <c r="V1640" s="217">
        <v>0</v>
      </c>
      <c r="W1640" s="217">
        <v>0</v>
      </c>
      <c r="X1640" s="217">
        <v>0</v>
      </c>
      <c r="Y1640" s="217">
        <v>0</v>
      </c>
    </row>
    <row r="1641" spans="2:25">
      <c r="B1641" s="217" t="s">
        <v>1809</v>
      </c>
      <c r="C1641" s="217" t="s">
        <v>169</v>
      </c>
      <c r="D1641" s="217" t="s">
        <v>89</v>
      </c>
      <c r="E1641" s="217" t="s">
        <v>87</v>
      </c>
      <c r="F1641" s="217" t="s">
        <v>5</v>
      </c>
      <c r="G1641" s="217" t="s">
        <v>13</v>
      </c>
      <c r="H1641" s="217" t="s">
        <v>176</v>
      </c>
      <c r="I1641" s="217">
        <v>1</v>
      </c>
      <c r="J1641" s="217">
        <v>0</v>
      </c>
      <c r="K1641" s="217">
        <v>1</v>
      </c>
      <c r="L1641" s="217">
        <v>1</v>
      </c>
      <c r="M1641" s="217">
        <v>104.34535104364301</v>
      </c>
      <c r="N1641" s="217">
        <v>9.5835606473904296</v>
      </c>
      <c r="O1641" s="217">
        <v>0</v>
      </c>
      <c r="P1641" s="217">
        <v>9.5835606473904296</v>
      </c>
      <c r="Q1641" s="217">
        <v>9.5835606473904296</v>
      </c>
      <c r="R1641" s="217">
        <v>0</v>
      </c>
      <c r="S1641" s="217">
        <v>9.5835606473904296</v>
      </c>
      <c r="T1641" s="217">
        <v>9.5835606473904296</v>
      </c>
      <c r="U1641" s="217">
        <v>0</v>
      </c>
      <c r="V1641" s="217">
        <v>9.5835606473904296</v>
      </c>
      <c r="W1641" s="217">
        <v>9.5835606473904296</v>
      </c>
      <c r="X1641" s="217">
        <v>0</v>
      </c>
      <c r="Y1641" s="217">
        <v>9.5835606473904296</v>
      </c>
    </row>
    <row r="1642" spans="2:25">
      <c r="B1642" s="217" t="s">
        <v>1810</v>
      </c>
      <c r="C1642" s="217" t="s">
        <v>169</v>
      </c>
      <c r="D1642" s="217" t="s">
        <v>89</v>
      </c>
      <c r="E1642" s="217" t="s">
        <v>87</v>
      </c>
      <c r="F1642" s="217" t="s">
        <v>5</v>
      </c>
      <c r="G1642" s="217" t="s">
        <v>13</v>
      </c>
      <c r="H1642" s="217" t="s">
        <v>178</v>
      </c>
      <c r="I1642" s="217">
        <v>3</v>
      </c>
      <c r="J1642" s="217">
        <v>3</v>
      </c>
      <c r="K1642" s="217">
        <v>0</v>
      </c>
      <c r="L1642" s="217">
        <v>12</v>
      </c>
      <c r="M1642" s="217">
        <v>470.95825426944998</v>
      </c>
      <c r="N1642" s="217">
        <v>6.3699913374564296</v>
      </c>
      <c r="O1642" s="217">
        <v>6.3699913374564296</v>
      </c>
      <c r="P1642" s="217">
        <v>0</v>
      </c>
      <c r="Q1642" s="217">
        <v>6.3699913374564296</v>
      </c>
      <c r="R1642" s="217">
        <v>6.3699913374564296</v>
      </c>
      <c r="S1642" s="217">
        <v>0</v>
      </c>
      <c r="T1642" s="217">
        <v>6.3699913374564296</v>
      </c>
      <c r="U1642" s="217">
        <v>6.3699913374564296</v>
      </c>
      <c r="V1642" s="217">
        <v>0</v>
      </c>
      <c r="W1642" s="217">
        <v>6.3699913374564296</v>
      </c>
      <c r="X1642" s="217">
        <v>6.3699913374564296</v>
      </c>
      <c r="Y1642" s="217">
        <v>0</v>
      </c>
    </row>
    <row r="1643" spans="2:25">
      <c r="B1643" s="217" t="s">
        <v>1811</v>
      </c>
      <c r="C1643" s="217" t="s">
        <v>169</v>
      </c>
      <c r="D1643" s="217" t="s">
        <v>89</v>
      </c>
      <c r="E1643" s="217" t="s">
        <v>87</v>
      </c>
      <c r="F1643" s="217" t="s">
        <v>5</v>
      </c>
      <c r="G1643" s="217" t="s">
        <v>13</v>
      </c>
      <c r="H1643" s="217" t="s">
        <v>5</v>
      </c>
      <c r="I1643" s="217">
        <v>5</v>
      </c>
      <c r="J1643" s="217">
        <v>4</v>
      </c>
      <c r="K1643" s="217">
        <v>1</v>
      </c>
      <c r="L1643" s="217">
        <v>14</v>
      </c>
      <c r="M1643" s="217">
        <v>680</v>
      </c>
      <c r="N1643" s="217">
        <v>7.3529411764705896</v>
      </c>
      <c r="O1643" s="217">
        <v>5.8823529411764701</v>
      </c>
      <c r="P1643" s="217">
        <v>1.47058823529412</v>
      </c>
      <c r="Q1643" s="217">
        <v>7.3529411764705896</v>
      </c>
      <c r="R1643" s="217">
        <v>5.8823529411764701</v>
      </c>
      <c r="S1643" s="217">
        <v>1.47058823529412</v>
      </c>
      <c r="T1643" s="217">
        <v>7.3529411764705896</v>
      </c>
      <c r="U1643" s="217">
        <v>5.8823529411764701</v>
      </c>
      <c r="V1643" s="217">
        <v>1.47058823529412</v>
      </c>
      <c r="W1643" s="217">
        <v>7.3529411764705896</v>
      </c>
      <c r="X1643" s="217">
        <v>5.8823529411764701</v>
      </c>
      <c r="Y1643" s="217">
        <v>1.47058823529412</v>
      </c>
    </row>
    <row r="1644" spans="2:25">
      <c r="B1644" s="217" t="s">
        <v>1812</v>
      </c>
      <c r="C1644" s="217" t="s">
        <v>169</v>
      </c>
      <c r="D1644" s="217" t="s">
        <v>89</v>
      </c>
      <c r="E1644" s="217" t="s">
        <v>87</v>
      </c>
      <c r="F1644" s="217" t="s">
        <v>12</v>
      </c>
      <c r="G1644" s="217" t="s">
        <v>5</v>
      </c>
      <c r="H1644" s="217" t="s">
        <v>170</v>
      </c>
      <c r="I1644" s="217">
        <v>11</v>
      </c>
      <c r="J1644" s="217">
        <v>11</v>
      </c>
      <c r="K1644" s="217">
        <v>0</v>
      </c>
      <c r="L1644" s="217">
        <v>14</v>
      </c>
      <c r="M1644" s="217">
        <v>874.56991045420205</v>
      </c>
      <c r="N1644" s="217">
        <v>12.577610855931701</v>
      </c>
      <c r="O1644" s="217">
        <v>12.577610855931701</v>
      </c>
      <c r="P1644" s="217">
        <v>0</v>
      </c>
      <c r="Q1644" s="217">
        <v>12.577610855931701</v>
      </c>
      <c r="R1644" s="217">
        <v>12.577610855931701</v>
      </c>
      <c r="S1644" s="217">
        <v>0</v>
      </c>
      <c r="T1644" s="217">
        <v>12.577610855931701</v>
      </c>
      <c r="U1644" s="217">
        <v>12.577610855931701</v>
      </c>
      <c r="V1644" s="217">
        <v>0</v>
      </c>
      <c r="W1644" s="217">
        <v>12.577610855931701</v>
      </c>
      <c r="X1644" s="217">
        <v>12.577610855931701</v>
      </c>
      <c r="Y1644" s="217">
        <v>0</v>
      </c>
    </row>
    <row r="1645" spans="2:25">
      <c r="B1645" s="217" t="s">
        <v>1813</v>
      </c>
      <c r="C1645" s="217" t="s">
        <v>169</v>
      </c>
      <c r="D1645" s="217" t="s">
        <v>89</v>
      </c>
      <c r="E1645" s="217" t="s">
        <v>87</v>
      </c>
      <c r="F1645" s="217" t="s">
        <v>12</v>
      </c>
      <c r="G1645" s="217" t="s">
        <v>5</v>
      </c>
      <c r="H1645" s="217" t="s">
        <v>172</v>
      </c>
      <c r="I1645" s="217">
        <v>22</v>
      </c>
      <c r="J1645" s="217">
        <v>22</v>
      </c>
      <c r="K1645" s="217">
        <v>0</v>
      </c>
      <c r="L1645" s="217">
        <v>20</v>
      </c>
      <c r="M1645" s="217">
        <v>766.846001824263</v>
      </c>
      <c r="N1645" s="217">
        <v>28.6889413880542</v>
      </c>
      <c r="O1645" s="217">
        <v>28.6889413880542</v>
      </c>
      <c r="P1645" s="217">
        <v>0</v>
      </c>
      <c r="Q1645" s="217">
        <v>28.6889413880542</v>
      </c>
      <c r="R1645" s="217">
        <v>28.6889413880542</v>
      </c>
      <c r="S1645" s="217">
        <v>0</v>
      </c>
      <c r="T1645" s="217">
        <v>28.6889413880542</v>
      </c>
      <c r="U1645" s="217">
        <v>28.6889413880542</v>
      </c>
      <c r="V1645" s="217">
        <v>0</v>
      </c>
      <c r="W1645" s="217">
        <v>28.6889413880542</v>
      </c>
      <c r="X1645" s="217">
        <v>28.6889413880542</v>
      </c>
      <c r="Y1645" s="217">
        <v>0</v>
      </c>
    </row>
    <row r="1646" spans="2:25">
      <c r="B1646" s="217" t="s">
        <v>1814</v>
      </c>
      <c r="C1646" s="217" t="s">
        <v>169</v>
      </c>
      <c r="D1646" s="217" t="s">
        <v>89</v>
      </c>
      <c r="E1646" s="217" t="s">
        <v>87</v>
      </c>
      <c r="F1646" s="217" t="s">
        <v>12</v>
      </c>
      <c r="G1646" s="217" t="s">
        <v>5</v>
      </c>
      <c r="H1646" s="217" t="s">
        <v>174</v>
      </c>
      <c r="I1646" s="217">
        <v>5</v>
      </c>
      <c r="J1646" s="217">
        <v>4</v>
      </c>
      <c r="K1646" s="217">
        <v>1</v>
      </c>
      <c r="L1646" s="217">
        <v>9</v>
      </c>
      <c r="M1646" s="217">
        <v>934.064682862719</v>
      </c>
      <c r="N1646" s="217">
        <v>5.35294834687038</v>
      </c>
      <c r="O1646" s="217">
        <v>4.2823586774963003</v>
      </c>
      <c r="P1646" s="217">
        <v>1.07058966937408</v>
      </c>
      <c r="Q1646" s="217">
        <v>5.35294834687038</v>
      </c>
      <c r="R1646" s="217">
        <v>4.2823586774963003</v>
      </c>
      <c r="S1646" s="217">
        <v>1.07058966937408</v>
      </c>
      <c r="T1646" s="217">
        <v>5.35294834687038</v>
      </c>
      <c r="U1646" s="217">
        <v>4.2823586774963003</v>
      </c>
      <c r="V1646" s="217">
        <v>1.07058966937408</v>
      </c>
      <c r="W1646" s="217">
        <v>5.35294834687038</v>
      </c>
      <c r="X1646" s="217">
        <v>4.2823586774963003</v>
      </c>
      <c r="Y1646" s="217">
        <v>1.07058966937408</v>
      </c>
    </row>
    <row r="1647" spans="2:25">
      <c r="B1647" s="217" t="s">
        <v>1815</v>
      </c>
      <c r="C1647" s="217" t="s">
        <v>169</v>
      </c>
      <c r="D1647" s="217" t="s">
        <v>89</v>
      </c>
      <c r="E1647" s="217" t="s">
        <v>87</v>
      </c>
      <c r="F1647" s="217" t="s">
        <v>12</v>
      </c>
      <c r="G1647" s="217" t="s">
        <v>5</v>
      </c>
      <c r="H1647" s="217" t="s">
        <v>176</v>
      </c>
      <c r="I1647" s="217">
        <v>22</v>
      </c>
      <c r="J1647" s="217">
        <v>20</v>
      </c>
      <c r="K1647" s="217">
        <v>2</v>
      </c>
      <c r="L1647" s="217">
        <v>22</v>
      </c>
      <c r="M1647" s="217">
        <v>1155.0020498435599</v>
      </c>
      <c r="N1647" s="217">
        <v>19.047585242796501</v>
      </c>
      <c r="O1647" s="217">
        <v>17.315986584360498</v>
      </c>
      <c r="P1647" s="217">
        <v>1.7315986584360501</v>
      </c>
      <c r="Q1647" s="217">
        <v>19.047585242796501</v>
      </c>
      <c r="R1647" s="217">
        <v>17.315986584360498</v>
      </c>
      <c r="S1647" s="217">
        <v>1.7315986584360501</v>
      </c>
      <c r="T1647" s="217">
        <v>19.047585242796501</v>
      </c>
      <c r="U1647" s="217">
        <v>17.315986584360498</v>
      </c>
      <c r="V1647" s="217">
        <v>1.7315986584360501</v>
      </c>
      <c r="W1647" s="217">
        <v>19.047585242796501</v>
      </c>
      <c r="X1647" s="217">
        <v>17.315986584360498</v>
      </c>
      <c r="Y1647" s="217">
        <v>1.7315986584360501</v>
      </c>
    </row>
    <row r="1648" spans="2:25">
      <c r="B1648" s="217" t="s">
        <v>1816</v>
      </c>
      <c r="C1648" s="217" t="s">
        <v>169</v>
      </c>
      <c r="D1648" s="217" t="s">
        <v>89</v>
      </c>
      <c r="E1648" s="217" t="s">
        <v>87</v>
      </c>
      <c r="F1648" s="217" t="s">
        <v>12</v>
      </c>
      <c r="G1648" s="217" t="s">
        <v>5</v>
      </c>
      <c r="H1648" s="217" t="s">
        <v>178</v>
      </c>
      <c r="I1648" s="217">
        <v>28</v>
      </c>
      <c r="J1648" s="217">
        <v>28</v>
      </c>
      <c r="K1648" s="217">
        <v>0</v>
      </c>
      <c r="L1648" s="217">
        <v>51</v>
      </c>
      <c r="M1648" s="217">
        <v>1949.5173550152499</v>
      </c>
      <c r="N1648" s="217">
        <v>14.362529232155</v>
      </c>
      <c r="O1648" s="217">
        <v>14.362529232155</v>
      </c>
      <c r="P1648" s="217">
        <v>0</v>
      </c>
      <c r="Q1648" s="217">
        <v>14.362529232155</v>
      </c>
      <c r="R1648" s="217">
        <v>14.362529232155</v>
      </c>
      <c r="S1648" s="217">
        <v>0</v>
      </c>
      <c r="T1648" s="217">
        <v>14.362529232155</v>
      </c>
      <c r="U1648" s="217">
        <v>14.362529232155</v>
      </c>
      <c r="V1648" s="217">
        <v>0</v>
      </c>
      <c r="W1648" s="217">
        <v>14.362529232155</v>
      </c>
      <c r="X1648" s="217">
        <v>14.362529232155</v>
      </c>
      <c r="Y1648" s="217">
        <v>0</v>
      </c>
    </row>
    <row r="1649" spans="2:25">
      <c r="B1649" s="217" t="s">
        <v>1817</v>
      </c>
      <c r="C1649" s="217" t="s">
        <v>169</v>
      </c>
      <c r="D1649" s="217" t="s">
        <v>89</v>
      </c>
      <c r="E1649" s="217" t="s">
        <v>87</v>
      </c>
      <c r="F1649" s="217" t="s">
        <v>12</v>
      </c>
      <c r="G1649" s="217" t="s">
        <v>5</v>
      </c>
      <c r="H1649" s="217" t="s">
        <v>5</v>
      </c>
      <c r="I1649" s="217">
        <v>88</v>
      </c>
      <c r="J1649" s="217">
        <v>85</v>
      </c>
      <c r="K1649" s="217">
        <v>3</v>
      </c>
      <c r="L1649" s="217">
        <v>117</v>
      </c>
      <c r="M1649" s="217">
        <v>5680</v>
      </c>
      <c r="N1649" s="217">
        <v>15.492957746478901</v>
      </c>
      <c r="O1649" s="217">
        <v>14.9647887323944</v>
      </c>
      <c r="P1649" s="217">
        <v>0.528169014084507</v>
      </c>
      <c r="Q1649" s="217">
        <v>15.492957746478901</v>
      </c>
      <c r="R1649" s="217">
        <v>14.9647887323944</v>
      </c>
      <c r="S1649" s="217">
        <v>0.528169014084507</v>
      </c>
      <c r="T1649" s="217">
        <v>15.492957746478901</v>
      </c>
      <c r="U1649" s="217">
        <v>14.9647887323944</v>
      </c>
      <c r="V1649" s="217">
        <v>0.528169014084507</v>
      </c>
      <c r="W1649" s="217">
        <v>15.492957746478901</v>
      </c>
      <c r="X1649" s="217">
        <v>14.9647887323944</v>
      </c>
      <c r="Y1649" s="217">
        <v>0.528169014084507</v>
      </c>
    </row>
    <row r="1650" spans="2:25">
      <c r="B1650" s="217" t="s">
        <v>1818</v>
      </c>
      <c r="C1650" s="217" t="s">
        <v>169</v>
      </c>
      <c r="D1650" s="217" t="s">
        <v>89</v>
      </c>
      <c r="E1650" s="217" t="s">
        <v>87</v>
      </c>
      <c r="F1650" s="217" t="s">
        <v>9</v>
      </c>
      <c r="G1650" s="217" t="s">
        <v>5</v>
      </c>
      <c r="H1650" s="217" t="s">
        <v>170</v>
      </c>
      <c r="I1650" s="217">
        <v>3</v>
      </c>
      <c r="J1650" s="217">
        <v>3</v>
      </c>
      <c r="K1650" s="217">
        <v>0</v>
      </c>
      <c r="L1650" s="217">
        <v>21</v>
      </c>
      <c r="M1650" s="217">
        <v>864.524984027458</v>
      </c>
      <c r="N1650" s="217">
        <v>3.47011371033404</v>
      </c>
      <c r="O1650" s="217">
        <v>3.47011371033404</v>
      </c>
      <c r="P1650" s="217">
        <v>0</v>
      </c>
      <c r="Q1650" s="217">
        <v>3.47011371033404</v>
      </c>
      <c r="R1650" s="217">
        <v>3.47011371033404</v>
      </c>
      <c r="S1650" s="217">
        <v>0</v>
      </c>
      <c r="T1650" s="217">
        <v>3.47011371033404</v>
      </c>
      <c r="U1650" s="217">
        <v>3.47011371033404</v>
      </c>
      <c r="V1650" s="217">
        <v>0</v>
      </c>
      <c r="W1650" s="217">
        <v>3.47011371033404</v>
      </c>
      <c r="X1650" s="217">
        <v>3.47011371033404</v>
      </c>
      <c r="Y1650" s="217">
        <v>0</v>
      </c>
    </row>
    <row r="1651" spans="2:25">
      <c r="B1651" s="217" t="s">
        <v>1819</v>
      </c>
      <c r="C1651" s="217" t="s">
        <v>169</v>
      </c>
      <c r="D1651" s="217" t="s">
        <v>89</v>
      </c>
      <c r="E1651" s="217" t="s">
        <v>87</v>
      </c>
      <c r="F1651" s="217" t="s">
        <v>9</v>
      </c>
      <c r="G1651" s="217" t="s">
        <v>5</v>
      </c>
      <c r="H1651" s="217" t="s">
        <v>172</v>
      </c>
      <c r="I1651" s="217">
        <v>2</v>
      </c>
      <c r="J1651" s="217">
        <v>2</v>
      </c>
      <c r="K1651" s="217">
        <v>0</v>
      </c>
      <c r="L1651" s="217">
        <v>48</v>
      </c>
      <c r="M1651" s="217">
        <v>834.09753899033694</v>
      </c>
      <c r="N1651" s="217">
        <v>2.3978011041981602</v>
      </c>
      <c r="O1651" s="217">
        <v>2.3978011041981602</v>
      </c>
      <c r="P1651" s="217">
        <v>0</v>
      </c>
      <c r="Q1651" s="217">
        <v>2.3978011041981602</v>
      </c>
      <c r="R1651" s="217">
        <v>2.3978011041981602</v>
      </c>
      <c r="S1651" s="217">
        <v>0</v>
      </c>
      <c r="T1651" s="217">
        <v>2.3978011041981602</v>
      </c>
      <c r="U1651" s="217">
        <v>2.3978011041981602</v>
      </c>
      <c r="V1651" s="217">
        <v>0</v>
      </c>
      <c r="W1651" s="217">
        <v>2.3978011041981602</v>
      </c>
      <c r="X1651" s="217">
        <v>2.3978011041981602</v>
      </c>
      <c r="Y1651" s="217">
        <v>0</v>
      </c>
    </row>
    <row r="1652" spans="2:25">
      <c r="B1652" s="217" t="s">
        <v>1820</v>
      </c>
      <c r="C1652" s="217" t="s">
        <v>169</v>
      </c>
      <c r="D1652" s="217" t="s">
        <v>89</v>
      </c>
      <c r="E1652" s="217" t="s">
        <v>87</v>
      </c>
      <c r="F1652" s="217" t="s">
        <v>9</v>
      </c>
      <c r="G1652" s="217" t="s">
        <v>5</v>
      </c>
      <c r="H1652" s="217" t="s">
        <v>174</v>
      </c>
      <c r="I1652" s="217">
        <v>3</v>
      </c>
      <c r="J1652" s="217">
        <v>3</v>
      </c>
      <c r="K1652" s="217">
        <v>0</v>
      </c>
      <c r="L1652" s="217">
        <v>10</v>
      </c>
      <c r="M1652" s="217">
        <v>968.46227756068299</v>
      </c>
      <c r="N1652" s="217">
        <v>3.0976942205289202</v>
      </c>
      <c r="O1652" s="217">
        <v>3.0976942205289202</v>
      </c>
      <c r="P1652" s="217">
        <v>0</v>
      </c>
      <c r="Q1652" s="217">
        <v>3.0976942205289202</v>
      </c>
      <c r="R1652" s="217">
        <v>3.0976942205289202</v>
      </c>
      <c r="S1652" s="217">
        <v>0</v>
      </c>
      <c r="T1652" s="217">
        <v>3.0976942205289202</v>
      </c>
      <c r="U1652" s="217">
        <v>3.0976942205289202</v>
      </c>
      <c r="V1652" s="217">
        <v>0</v>
      </c>
      <c r="W1652" s="217">
        <v>3.0976942205289202</v>
      </c>
      <c r="X1652" s="217">
        <v>3.0976942205289202</v>
      </c>
      <c r="Y1652" s="217">
        <v>0</v>
      </c>
    </row>
    <row r="1653" spans="2:25">
      <c r="B1653" s="217" t="s">
        <v>1821</v>
      </c>
      <c r="C1653" s="217" t="s">
        <v>169</v>
      </c>
      <c r="D1653" s="217" t="s">
        <v>89</v>
      </c>
      <c r="E1653" s="217" t="s">
        <v>87</v>
      </c>
      <c r="F1653" s="217" t="s">
        <v>9</v>
      </c>
      <c r="G1653" s="217" t="s">
        <v>5</v>
      </c>
      <c r="H1653" s="217" t="s">
        <v>176</v>
      </c>
      <c r="I1653" s="217">
        <v>12</v>
      </c>
      <c r="J1653" s="217">
        <v>11</v>
      </c>
      <c r="K1653" s="217">
        <v>1</v>
      </c>
      <c r="L1653" s="217">
        <v>40</v>
      </c>
      <c r="M1653" s="217">
        <v>1309.6892659564501</v>
      </c>
      <c r="N1653" s="217">
        <v>9.1624786977517001</v>
      </c>
      <c r="O1653" s="217">
        <v>8.3989388062723993</v>
      </c>
      <c r="P1653" s="217">
        <v>0.76353989147930901</v>
      </c>
      <c r="Q1653" s="217">
        <v>9.1624786977517001</v>
      </c>
      <c r="R1653" s="217">
        <v>8.3989388062723993</v>
      </c>
      <c r="S1653" s="217">
        <v>0.76353989147930901</v>
      </c>
      <c r="T1653" s="217">
        <v>9.1624786977517001</v>
      </c>
      <c r="U1653" s="217">
        <v>8.3989388062723993</v>
      </c>
      <c r="V1653" s="217">
        <v>0.76353989147930901</v>
      </c>
      <c r="W1653" s="217">
        <v>9.1624786977517001</v>
      </c>
      <c r="X1653" s="217">
        <v>8.3989388062723993</v>
      </c>
      <c r="Y1653" s="217">
        <v>0.76353989147930901</v>
      </c>
    </row>
    <row r="1654" spans="2:25">
      <c r="B1654" s="217" t="s">
        <v>1822</v>
      </c>
      <c r="C1654" s="217" t="s">
        <v>169</v>
      </c>
      <c r="D1654" s="217" t="s">
        <v>89</v>
      </c>
      <c r="E1654" s="217" t="s">
        <v>87</v>
      </c>
      <c r="F1654" s="217" t="s">
        <v>9</v>
      </c>
      <c r="G1654" s="217" t="s">
        <v>5</v>
      </c>
      <c r="H1654" s="217" t="s">
        <v>178</v>
      </c>
      <c r="I1654" s="217">
        <v>10</v>
      </c>
      <c r="J1654" s="217">
        <v>10</v>
      </c>
      <c r="K1654" s="217">
        <v>0</v>
      </c>
      <c r="L1654" s="217">
        <v>86</v>
      </c>
      <c r="M1654" s="217">
        <v>1973.2259334650801</v>
      </c>
      <c r="N1654" s="217">
        <v>5.0678433880298401</v>
      </c>
      <c r="O1654" s="217">
        <v>5.0678433880298401</v>
      </c>
      <c r="P1654" s="217">
        <v>0</v>
      </c>
      <c r="Q1654" s="217">
        <v>5.0678433880298401</v>
      </c>
      <c r="R1654" s="217">
        <v>5.0678433880298401</v>
      </c>
      <c r="S1654" s="217">
        <v>0</v>
      </c>
      <c r="T1654" s="217">
        <v>5.0678433880298401</v>
      </c>
      <c r="U1654" s="217">
        <v>5.0678433880298401</v>
      </c>
      <c r="V1654" s="217">
        <v>0</v>
      </c>
      <c r="W1654" s="217">
        <v>5.0678433880298401</v>
      </c>
      <c r="X1654" s="217">
        <v>5.0678433880298401</v>
      </c>
      <c r="Y1654" s="217">
        <v>0</v>
      </c>
    </row>
    <row r="1655" spans="2:25">
      <c r="B1655" s="217" t="s">
        <v>1823</v>
      </c>
      <c r="C1655" s="217" t="s">
        <v>169</v>
      </c>
      <c r="D1655" s="217" t="s">
        <v>89</v>
      </c>
      <c r="E1655" s="217" t="s">
        <v>87</v>
      </c>
      <c r="F1655" s="217" t="s">
        <v>9</v>
      </c>
      <c r="G1655" s="217" t="s">
        <v>5</v>
      </c>
      <c r="H1655" s="217" t="s">
        <v>5</v>
      </c>
      <c r="I1655" s="217">
        <v>30</v>
      </c>
      <c r="J1655" s="217">
        <v>29</v>
      </c>
      <c r="K1655" s="217">
        <v>1</v>
      </c>
      <c r="L1655" s="217">
        <v>205</v>
      </c>
      <c r="M1655" s="217">
        <v>5950</v>
      </c>
      <c r="N1655" s="217">
        <v>5.0420168067226898</v>
      </c>
      <c r="O1655" s="217">
        <v>4.8739495798319297</v>
      </c>
      <c r="P1655" s="217">
        <v>0.16806722689075601</v>
      </c>
      <c r="Q1655" s="217">
        <v>5.0420168067226898</v>
      </c>
      <c r="R1655" s="217">
        <v>4.8739495798319297</v>
      </c>
      <c r="S1655" s="217">
        <v>0.16806722689075601</v>
      </c>
      <c r="T1655" s="217">
        <v>5.0420168067226898</v>
      </c>
      <c r="U1655" s="217">
        <v>4.8739495798319297</v>
      </c>
      <c r="V1655" s="217">
        <v>0.16806722689075601</v>
      </c>
      <c r="W1655" s="217">
        <v>5.0420168067226898</v>
      </c>
      <c r="X1655" s="217">
        <v>4.8739495798319297</v>
      </c>
      <c r="Y1655" s="217">
        <v>0.16806722689075601</v>
      </c>
    </row>
    <row r="1656" spans="2:25">
      <c r="B1656" s="217" t="s">
        <v>1824</v>
      </c>
      <c r="C1656" s="217" t="s">
        <v>169</v>
      </c>
      <c r="D1656" s="217" t="s">
        <v>89</v>
      </c>
      <c r="E1656" s="217" t="s">
        <v>87</v>
      </c>
      <c r="F1656" s="217" t="s">
        <v>5</v>
      </c>
      <c r="G1656" s="217" t="s">
        <v>5</v>
      </c>
      <c r="H1656" s="217" t="s">
        <v>170</v>
      </c>
      <c r="I1656" s="217">
        <v>14</v>
      </c>
      <c r="J1656" s="217">
        <v>14</v>
      </c>
      <c r="K1656" s="217">
        <v>0</v>
      </c>
      <c r="L1656" s="217">
        <v>35</v>
      </c>
      <c r="M1656" s="217">
        <v>1739.09489448166</v>
      </c>
      <c r="N1656" s="217">
        <v>8.0501645105298998</v>
      </c>
      <c r="O1656" s="217">
        <v>8.0501645105298998</v>
      </c>
      <c r="P1656" s="217">
        <v>0</v>
      </c>
      <c r="Q1656" s="217">
        <v>8.0501645105298998</v>
      </c>
      <c r="R1656" s="217">
        <v>8.0501645105298998</v>
      </c>
      <c r="S1656" s="217">
        <v>0</v>
      </c>
      <c r="T1656" s="217">
        <v>8.0501645105298998</v>
      </c>
      <c r="U1656" s="217">
        <v>8.0501645105298998</v>
      </c>
      <c r="V1656" s="217">
        <v>0</v>
      </c>
      <c r="W1656" s="217">
        <v>8.0501645105298998</v>
      </c>
      <c r="X1656" s="217">
        <v>8.0501645105298998</v>
      </c>
      <c r="Y1656" s="217">
        <v>0</v>
      </c>
    </row>
    <row r="1657" spans="2:25">
      <c r="B1657" s="217" t="s">
        <v>1825</v>
      </c>
      <c r="C1657" s="217" t="s">
        <v>169</v>
      </c>
      <c r="D1657" s="217" t="s">
        <v>89</v>
      </c>
      <c r="E1657" s="217" t="s">
        <v>87</v>
      </c>
      <c r="F1657" s="217" t="s">
        <v>5</v>
      </c>
      <c r="G1657" s="217" t="s">
        <v>5</v>
      </c>
      <c r="H1657" s="217" t="s">
        <v>172</v>
      </c>
      <c r="I1657" s="217">
        <v>24</v>
      </c>
      <c r="J1657" s="217">
        <v>24</v>
      </c>
      <c r="K1657" s="217">
        <v>0</v>
      </c>
      <c r="L1657" s="217">
        <v>68</v>
      </c>
      <c r="M1657" s="217">
        <v>1600.9435408146001</v>
      </c>
      <c r="N1657" s="217">
        <v>14.9911595182102</v>
      </c>
      <c r="O1657" s="217">
        <v>14.9911595182102</v>
      </c>
      <c r="P1657" s="217">
        <v>0</v>
      </c>
      <c r="Q1657" s="217">
        <v>14.9911595182102</v>
      </c>
      <c r="R1657" s="217">
        <v>14.9911595182102</v>
      </c>
      <c r="S1657" s="217">
        <v>0</v>
      </c>
      <c r="T1657" s="217">
        <v>14.9911595182102</v>
      </c>
      <c r="U1657" s="217">
        <v>14.9911595182102</v>
      </c>
      <c r="V1657" s="217">
        <v>0</v>
      </c>
      <c r="W1657" s="217">
        <v>14.9911595182102</v>
      </c>
      <c r="X1657" s="217">
        <v>14.9911595182102</v>
      </c>
      <c r="Y1657" s="217">
        <v>0</v>
      </c>
    </row>
    <row r="1658" spans="2:25">
      <c r="B1658" s="217" t="s">
        <v>1826</v>
      </c>
      <c r="C1658" s="217" t="s">
        <v>169</v>
      </c>
      <c r="D1658" s="217" t="s">
        <v>89</v>
      </c>
      <c r="E1658" s="217" t="s">
        <v>87</v>
      </c>
      <c r="F1658" s="217" t="s">
        <v>5</v>
      </c>
      <c r="G1658" s="217" t="s">
        <v>5</v>
      </c>
      <c r="H1658" s="217" t="s">
        <v>174</v>
      </c>
      <c r="I1658" s="217">
        <v>8</v>
      </c>
      <c r="J1658" s="217">
        <v>7</v>
      </c>
      <c r="K1658" s="217">
        <v>1</v>
      </c>
      <c r="L1658" s="217">
        <v>19</v>
      </c>
      <c r="M1658" s="217">
        <v>1902.5269604233999</v>
      </c>
      <c r="N1658" s="217">
        <v>4.2049338413683301</v>
      </c>
      <c r="O1658" s="217">
        <v>3.6793171111972902</v>
      </c>
      <c r="P1658" s="217">
        <v>0.52561673017104205</v>
      </c>
      <c r="Q1658" s="217">
        <v>4.2049338413683301</v>
      </c>
      <c r="R1658" s="217">
        <v>3.6793171111972902</v>
      </c>
      <c r="S1658" s="217">
        <v>0.52561673017104205</v>
      </c>
      <c r="T1658" s="217">
        <v>4.2049338413683301</v>
      </c>
      <c r="U1658" s="217">
        <v>3.6793171111972902</v>
      </c>
      <c r="V1658" s="217">
        <v>0.52561673017104205</v>
      </c>
      <c r="W1658" s="217">
        <v>4.2049338413683301</v>
      </c>
      <c r="X1658" s="217">
        <v>3.6793171111972902</v>
      </c>
      <c r="Y1658" s="217">
        <v>0.52561673017104205</v>
      </c>
    </row>
    <row r="1659" spans="2:25">
      <c r="B1659" s="217" t="s">
        <v>1827</v>
      </c>
      <c r="C1659" s="217" t="s">
        <v>169</v>
      </c>
      <c r="D1659" s="217" t="s">
        <v>89</v>
      </c>
      <c r="E1659" s="217" t="s">
        <v>87</v>
      </c>
      <c r="F1659" s="217" t="s">
        <v>5</v>
      </c>
      <c r="G1659" s="217" t="s">
        <v>5</v>
      </c>
      <c r="H1659" s="217" t="s">
        <v>176</v>
      </c>
      <c r="I1659" s="217">
        <v>34</v>
      </c>
      <c r="J1659" s="217">
        <v>31</v>
      </c>
      <c r="K1659" s="217">
        <v>3</v>
      </c>
      <c r="L1659" s="217">
        <v>62</v>
      </c>
      <c r="M1659" s="217">
        <v>2464.6913158000102</v>
      </c>
      <c r="N1659" s="217">
        <v>13.794830931582201</v>
      </c>
      <c r="O1659" s="217">
        <v>12.5776399670308</v>
      </c>
      <c r="P1659" s="217">
        <v>1.2171909645513701</v>
      </c>
      <c r="Q1659" s="217">
        <v>13.794830931582201</v>
      </c>
      <c r="R1659" s="217">
        <v>12.5776399670308</v>
      </c>
      <c r="S1659" s="217">
        <v>1.2171909645513701</v>
      </c>
      <c r="T1659" s="217">
        <v>13.794830931582201</v>
      </c>
      <c r="U1659" s="217">
        <v>12.5776399670308</v>
      </c>
      <c r="V1659" s="217">
        <v>1.2171909645513701</v>
      </c>
      <c r="W1659" s="217">
        <v>13.794830931582201</v>
      </c>
      <c r="X1659" s="217">
        <v>12.5776399670308</v>
      </c>
      <c r="Y1659" s="217">
        <v>1.2171909645513701</v>
      </c>
    </row>
    <row r="1660" spans="2:25">
      <c r="B1660" s="217" t="s">
        <v>1828</v>
      </c>
      <c r="C1660" s="217" t="s">
        <v>169</v>
      </c>
      <c r="D1660" s="217" t="s">
        <v>89</v>
      </c>
      <c r="E1660" s="217" t="s">
        <v>87</v>
      </c>
      <c r="F1660" s="217" t="s">
        <v>5</v>
      </c>
      <c r="G1660" s="217" t="s">
        <v>5</v>
      </c>
      <c r="H1660" s="217" t="s">
        <v>178</v>
      </c>
      <c r="I1660" s="217">
        <v>38</v>
      </c>
      <c r="J1660" s="217">
        <v>38</v>
      </c>
      <c r="K1660" s="217">
        <v>0</v>
      </c>
      <c r="L1660" s="217">
        <v>137</v>
      </c>
      <c r="M1660" s="217">
        <v>3922.7432884803302</v>
      </c>
      <c r="N1660" s="217">
        <v>9.6870983404884594</v>
      </c>
      <c r="O1660" s="217">
        <v>9.6870983404884594</v>
      </c>
      <c r="P1660" s="217">
        <v>0</v>
      </c>
      <c r="Q1660" s="217">
        <v>9.6870983404884594</v>
      </c>
      <c r="R1660" s="217">
        <v>9.6870983404884594</v>
      </c>
      <c r="S1660" s="217">
        <v>0</v>
      </c>
      <c r="T1660" s="217">
        <v>9.6870983404884594</v>
      </c>
      <c r="U1660" s="217">
        <v>9.6870983404884594</v>
      </c>
      <c r="V1660" s="217">
        <v>0</v>
      </c>
      <c r="W1660" s="217">
        <v>9.6870983404884594</v>
      </c>
      <c r="X1660" s="217">
        <v>9.6870983404884594</v>
      </c>
      <c r="Y1660" s="217">
        <v>0</v>
      </c>
    </row>
    <row r="1661" spans="2:25">
      <c r="B1661" s="217" t="s">
        <v>1829</v>
      </c>
      <c r="C1661" s="217" t="s">
        <v>169</v>
      </c>
      <c r="D1661" s="217" t="s">
        <v>89</v>
      </c>
      <c r="E1661" s="217" t="s">
        <v>87</v>
      </c>
      <c r="F1661" s="217" t="s">
        <v>5</v>
      </c>
      <c r="G1661" s="217" t="s">
        <v>5</v>
      </c>
      <c r="H1661" s="217" t="s">
        <v>5</v>
      </c>
      <c r="I1661" s="217">
        <v>118</v>
      </c>
      <c r="J1661" s="217">
        <v>114</v>
      </c>
      <c r="K1661" s="217">
        <v>4</v>
      </c>
      <c r="L1661" s="217">
        <v>322</v>
      </c>
      <c r="M1661" s="217">
        <v>11630</v>
      </c>
      <c r="N1661" s="217">
        <v>10.146173688736001</v>
      </c>
      <c r="O1661" s="217">
        <v>9.8022355975924302</v>
      </c>
      <c r="P1661" s="217">
        <v>0.34393809114359403</v>
      </c>
      <c r="Q1661" s="217">
        <v>10.146173688736001</v>
      </c>
      <c r="R1661" s="217">
        <v>9.8022355975924302</v>
      </c>
      <c r="S1661" s="217">
        <v>0.34393809114359403</v>
      </c>
      <c r="T1661" s="217">
        <v>10.146173688736001</v>
      </c>
      <c r="U1661" s="217">
        <v>9.8022355975924302</v>
      </c>
      <c r="V1661" s="217">
        <v>0.34393809114359403</v>
      </c>
      <c r="W1661" s="217">
        <v>10.146173688736001</v>
      </c>
      <c r="X1661" s="217">
        <v>9.8022355975924302</v>
      </c>
      <c r="Y1661" s="217">
        <v>0.34393809114359403</v>
      </c>
    </row>
    <row r="1662" spans="2:25">
      <c r="B1662" s="217" t="s">
        <v>1830</v>
      </c>
      <c r="C1662" s="217" t="s">
        <v>169</v>
      </c>
      <c r="D1662" s="217" t="s">
        <v>89</v>
      </c>
      <c r="E1662" s="217" t="s">
        <v>88</v>
      </c>
      <c r="F1662" s="217" t="s">
        <v>12</v>
      </c>
      <c r="G1662" s="217" t="s">
        <v>10</v>
      </c>
      <c r="H1662" s="217" t="s">
        <v>170</v>
      </c>
      <c r="I1662" s="217">
        <v>0</v>
      </c>
      <c r="J1662" s="217">
        <v>0</v>
      </c>
      <c r="K1662" s="217">
        <v>0</v>
      </c>
      <c r="L1662" s="217">
        <v>4</v>
      </c>
      <c r="M1662" s="217">
        <v>77.307692307692307</v>
      </c>
      <c r="N1662" s="217">
        <v>0</v>
      </c>
      <c r="O1662" s="217">
        <v>0</v>
      </c>
      <c r="P1662" s="217">
        <v>0</v>
      </c>
      <c r="Q1662" s="217">
        <v>0</v>
      </c>
      <c r="R1662" s="217">
        <v>0</v>
      </c>
      <c r="S1662" s="217">
        <v>0</v>
      </c>
      <c r="T1662" s="217">
        <v>0</v>
      </c>
      <c r="U1662" s="217">
        <v>0</v>
      </c>
      <c r="V1662" s="217">
        <v>0</v>
      </c>
      <c r="W1662" s="217">
        <v>0</v>
      </c>
      <c r="X1662" s="217">
        <v>0</v>
      </c>
      <c r="Y1662" s="217">
        <v>0</v>
      </c>
    </row>
    <row r="1663" spans="2:25">
      <c r="B1663" s="217" t="s">
        <v>1831</v>
      </c>
      <c r="C1663" s="217" t="s">
        <v>169</v>
      </c>
      <c r="D1663" s="217" t="s">
        <v>89</v>
      </c>
      <c r="E1663" s="217" t="s">
        <v>88</v>
      </c>
      <c r="F1663" s="217" t="s">
        <v>12</v>
      </c>
      <c r="G1663" s="217" t="s">
        <v>10</v>
      </c>
      <c r="H1663" s="217" t="s">
        <v>172</v>
      </c>
      <c r="I1663" s="217">
        <v>4</v>
      </c>
      <c r="J1663" s="217">
        <v>4</v>
      </c>
      <c r="K1663" s="217">
        <v>0</v>
      </c>
      <c r="L1663" s="217">
        <v>2</v>
      </c>
      <c r="M1663" s="217">
        <v>121.483516483516</v>
      </c>
      <c r="N1663" s="217">
        <v>32.926277702397101</v>
      </c>
      <c r="O1663" s="217">
        <v>32.926277702397101</v>
      </c>
      <c r="P1663" s="217">
        <v>0</v>
      </c>
      <c r="Q1663" s="217">
        <v>32.926277702397101</v>
      </c>
      <c r="R1663" s="217">
        <v>32.926277702397101</v>
      </c>
      <c r="S1663" s="217">
        <v>0</v>
      </c>
      <c r="T1663" s="217">
        <v>32.926277702397101</v>
      </c>
      <c r="U1663" s="217">
        <v>32.926277702397101</v>
      </c>
      <c r="V1663" s="217">
        <v>0</v>
      </c>
      <c r="W1663" s="217">
        <v>32.926277702397101</v>
      </c>
      <c r="X1663" s="217">
        <v>32.926277702397101</v>
      </c>
      <c r="Y1663" s="217">
        <v>0</v>
      </c>
    </row>
    <row r="1664" spans="2:25">
      <c r="B1664" s="217" t="s">
        <v>1832</v>
      </c>
      <c r="C1664" s="217" t="s">
        <v>169</v>
      </c>
      <c r="D1664" s="217" t="s">
        <v>89</v>
      </c>
      <c r="E1664" s="217" t="s">
        <v>88</v>
      </c>
      <c r="F1664" s="217" t="s">
        <v>12</v>
      </c>
      <c r="G1664" s="217" t="s">
        <v>10</v>
      </c>
      <c r="H1664" s="217" t="s">
        <v>174</v>
      </c>
      <c r="I1664" s="217">
        <v>2</v>
      </c>
      <c r="J1664" s="217">
        <v>2</v>
      </c>
      <c r="K1664" s="217">
        <v>0</v>
      </c>
      <c r="L1664" s="217">
        <v>6</v>
      </c>
      <c r="M1664" s="217">
        <v>209.83516483516499</v>
      </c>
      <c r="N1664" s="217">
        <v>9.5312909138517892</v>
      </c>
      <c r="O1664" s="217">
        <v>9.5312909138517892</v>
      </c>
      <c r="P1664" s="217">
        <v>0</v>
      </c>
      <c r="Q1664" s="217">
        <v>9.5312909138517892</v>
      </c>
      <c r="R1664" s="217">
        <v>9.5312909138517892</v>
      </c>
      <c r="S1664" s="217">
        <v>0</v>
      </c>
      <c r="T1664" s="217">
        <v>9.5312909138517892</v>
      </c>
      <c r="U1664" s="217">
        <v>9.5312909138517892</v>
      </c>
      <c r="V1664" s="217">
        <v>0</v>
      </c>
      <c r="W1664" s="217">
        <v>9.5312909138517892</v>
      </c>
      <c r="X1664" s="217">
        <v>9.5312909138517892</v>
      </c>
      <c r="Y1664" s="217">
        <v>0</v>
      </c>
    </row>
    <row r="1665" spans="2:25">
      <c r="B1665" s="217" t="s">
        <v>1833</v>
      </c>
      <c r="C1665" s="217" t="s">
        <v>169</v>
      </c>
      <c r="D1665" s="217" t="s">
        <v>89</v>
      </c>
      <c r="E1665" s="217" t="s">
        <v>88</v>
      </c>
      <c r="F1665" s="217" t="s">
        <v>12</v>
      </c>
      <c r="G1665" s="217" t="s">
        <v>10</v>
      </c>
      <c r="H1665" s="217" t="s">
        <v>176</v>
      </c>
      <c r="I1665" s="217">
        <v>2</v>
      </c>
      <c r="J1665" s="217">
        <v>1</v>
      </c>
      <c r="K1665" s="217">
        <v>1</v>
      </c>
      <c r="L1665" s="217">
        <v>17</v>
      </c>
      <c r="M1665" s="217">
        <v>441.75824175824198</v>
      </c>
      <c r="N1665" s="217">
        <v>4.5273631840795998</v>
      </c>
      <c r="O1665" s="217">
        <v>2.2636815920397999</v>
      </c>
      <c r="P1665" s="217">
        <v>2.2636815920397999</v>
      </c>
      <c r="Q1665" s="217">
        <v>4.5273631840795998</v>
      </c>
      <c r="R1665" s="217">
        <v>2.2636815920397999</v>
      </c>
      <c r="S1665" s="217">
        <v>2.2636815920397999</v>
      </c>
      <c r="T1665" s="217">
        <v>4.5273631840795998</v>
      </c>
      <c r="U1665" s="217">
        <v>2.2636815920397999</v>
      </c>
      <c r="V1665" s="217">
        <v>2.2636815920397999</v>
      </c>
      <c r="W1665" s="217">
        <v>4.5273631840795998</v>
      </c>
      <c r="X1665" s="217">
        <v>2.2636815920397999</v>
      </c>
      <c r="Y1665" s="217">
        <v>2.2636815920397999</v>
      </c>
    </row>
    <row r="1666" spans="2:25">
      <c r="B1666" s="217" t="s">
        <v>1834</v>
      </c>
      <c r="C1666" s="217" t="s">
        <v>169</v>
      </c>
      <c r="D1666" s="217" t="s">
        <v>89</v>
      </c>
      <c r="E1666" s="217" t="s">
        <v>88</v>
      </c>
      <c r="F1666" s="217" t="s">
        <v>12</v>
      </c>
      <c r="G1666" s="217" t="s">
        <v>10</v>
      </c>
      <c r="H1666" s="217" t="s">
        <v>178</v>
      </c>
      <c r="I1666" s="217">
        <v>20</v>
      </c>
      <c r="J1666" s="217">
        <v>20</v>
      </c>
      <c r="K1666" s="217">
        <v>0</v>
      </c>
      <c r="L1666" s="217">
        <v>28</v>
      </c>
      <c r="M1666" s="217">
        <v>1159.61538461538</v>
      </c>
      <c r="N1666" s="217">
        <v>17.247097844112801</v>
      </c>
      <c r="O1666" s="217">
        <v>17.247097844112801</v>
      </c>
      <c r="P1666" s="217">
        <v>0</v>
      </c>
      <c r="Q1666" s="217">
        <v>17.247097844112801</v>
      </c>
      <c r="R1666" s="217">
        <v>17.247097844112801</v>
      </c>
      <c r="S1666" s="217">
        <v>0</v>
      </c>
      <c r="T1666" s="217">
        <v>17.247097844112801</v>
      </c>
      <c r="U1666" s="217">
        <v>17.247097844112801</v>
      </c>
      <c r="V1666" s="217">
        <v>0</v>
      </c>
      <c r="W1666" s="217">
        <v>17.247097844112801</v>
      </c>
      <c r="X1666" s="217">
        <v>17.247097844112801</v>
      </c>
      <c r="Y1666" s="217">
        <v>0</v>
      </c>
    </row>
    <row r="1667" spans="2:25">
      <c r="B1667" s="217" t="s">
        <v>1835</v>
      </c>
      <c r="C1667" s="217" t="s">
        <v>169</v>
      </c>
      <c r="D1667" s="217" t="s">
        <v>89</v>
      </c>
      <c r="E1667" s="217" t="s">
        <v>88</v>
      </c>
      <c r="F1667" s="217" t="s">
        <v>12</v>
      </c>
      <c r="G1667" s="217" t="s">
        <v>10</v>
      </c>
      <c r="H1667" s="217" t="s">
        <v>5</v>
      </c>
      <c r="I1667" s="217">
        <v>28</v>
      </c>
      <c r="J1667" s="217">
        <v>27</v>
      </c>
      <c r="K1667" s="217">
        <v>1</v>
      </c>
      <c r="L1667" s="217">
        <v>59</v>
      </c>
      <c r="M1667" s="217">
        <v>2010</v>
      </c>
      <c r="N1667" s="217">
        <v>13.9303482587065</v>
      </c>
      <c r="O1667" s="217">
        <v>13.4328358208955</v>
      </c>
      <c r="P1667" s="217">
        <v>0.49751243781094501</v>
      </c>
      <c r="Q1667" s="217">
        <v>13.9303482587065</v>
      </c>
      <c r="R1667" s="217">
        <v>13.4328358208955</v>
      </c>
      <c r="S1667" s="217">
        <v>0.49751243781094501</v>
      </c>
      <c r="T1667" s="217">
        <v>13.9303482587065</v>
      </c>
      <c r="U1667" s="217">
        <v>13.4328358208955</v>
      </c>
      <c r="V1667" s="217">
        <v>0.49751243781094501</v>
      </c>
      <c r="W1667" s="217">
        <v>13.9303482587065</v>
      </c>
      <c r="X1667" s="217">
        <v>13.4328358208955</v>
      </c>
      <c r="Y1667" s="217">
        <v>0.49751243781094501</v>
      </c>
    </row>
    <row r="1668" spans="2:25">
      <c r="B1668" s="217" t="s">
        <v>1836</v>
      </c>
      <c r="C1668" s="217" t="s">
        <v>169</v>
      </c>
      <c r="D1668" s="217" t="s">
        <v>89</v>
      </c>
      <c r="E1668" s="217" t="s">
        <v>88</v>
      </c>
      <c r="F1668" s="217" t="s">
        <v>9</v>
      </c>
      <c r="G1668" s="217" t="s">
        <v>10</v>
      </c>
      <c r="H1668" s="217" t="s">
        <v>170</v>
      </c>
      <c r="I1668" s="217">
        <v>0</v>
      </c>
      <c r="J1668" s="217">
        <v>0</v>
      </c>
      <c r="K1668" s="217">
        <v>0</v>
      </c>
      <c r="L1668" s="217">
        <v>2</v>
      </c>
      <c r="M1668" s="217">
        <v>77.430167597765404</v>
      </c>
      <c r="N1668" s="217">
        <v>0</v>
      </c>
      <c r="O1668" s="217">
        <v>0</v>
      </c>
      <c r="P1668" s="217">
        <v>0</v>
      </c>
      <c r="Q1668" s="217">
        <v>0</v>
      </c>
      <c r="R1668" s="217">
        <v>0</v>
      </c>
      <c r="S1668" s="217">
        <v>0</v>
      </c>
      <c r="T1668" s="217">
        <v>0</v>
      </c>
      <c r="U1668" s="217">
        <v>0</v>
      </c>
      <c r="V1668" s="217">
        <v>0</v>
      </c>
      <c r="W1668" s="217">
        <v>0</v>
      </c>
      <c r="X1668" s="217">
        <v>0</v>
      </c>
      <c r="Y1668" s="217">
        <v>0</v>
      </c>
    </row>
    <row r="1669" spans="2:25">
      <c r="B1669" s="217" t="s">
        <v>1837</v>
      </c>
      <c r="C1669" s="217" t="s">
        <v>169</v>
      </c>
      <c r="D1669" s="217" t="s">
        <v>89</v>
      </c>
      <c r="E1669" s="217" t="s">
        <v>88</v>
      </c>
      <c r="F1669" s="217" t="s">
        <v>9</v>
      </c>
      <c r="G1669" s="217" t="s">
        <v>10</v>
      </c>
      <c r="H1669" s="217" t="s">
        <v>172</v>
      </c>
      <c r="I1669" s="217">
        <v>2</v>
      </c>
      <c r="J1669" s="217">
        <v>1</v>
      </c>
      <c r="K1669" s="217">
        <v>1</v>
      </c>
      <c r="L1669" s="217">
        <v>11</v>
      </c>
      <c r="M1669" s="217">
        <v>110.61452513966501</v>
      </c>
      <c r="N1669" s="217">
        <v>18.080808080808101</v>
      </c>
      <c r="O1669" s="217">
        <v>9.0404040404040398</v>
      </c>
      <c r="P1669" s="217">
        <v>9.0404040404040398</v>
      </c>
      <c r="Q1669" s="217">
        <v>18.080808080808101</v>
      </c>
      <c r="R1669" s="217">
        <v>9.0404040404040398</v>
      </c>
      <c r="S1669" s="217">
        <v>9.0404040404040398</v>
      </c>
      <c r="T1669" s="217">
        <v>18.080808080808101</v>
      </c>
      <c r="U1669" s="217">
        <v>9.0404040404040398</v>
      </c>
      <c r="V1669" s="217">
        <v>9.0404040404040398</v>
      </c>
      <c r="W1669" s="217">
        <v>18.080808080808101</v>
      </c>
      <c r="X1669" s="217">
        <v>9.0404040404040398</v>
      </c>
      <c r="Y1669" s="217">
        <v>9.0404040404040398</v>
      </c>
    </row>
    <row r="1670" spans="2:25">
      <c r="B1670" s="217" t="s">
        <v>1838</v>
      </c>
      <c r="C1670" s="217" t="s">
        <v>169</v>
      </c>
      <c r="D1670" s="217" t="s">
        <v>89</v>
      </c>
      <c r="E1670" s="217" t="s">
        <v>88</v>
      </c>
      <c r="F1670" s="217" t="s">
        <v>9</v>
      </c>
      <c r="G1670" s="217" t="s">
        <v>10</v>
      </c>
      <c r="H1670" s="217" t="s">
        <v>174</v>
      </c>
      <c r="I1670" s="217">
        <v>1</v>
      </c>
      <c r="J1670" s="217">
        <v>0</v>
      </c>
      <c r="K1670" s="217">
        <v>1</v>
      </c>
      <c r="L1670" s="217">
        <v>4</v>
      </c>
      <c r="M1670" s="217">
        <v>232.29050279329601</v>
      </c>
      <c r="N1670" s="217">
        <v>4.3049543049543004</v>
      </c>
      <c r="O1670" s="217">
        <v>0</v>
      </c>
      <c r="P1670" s="217">
        <v>4.3049543049543004</v>
      </c>
      <c r="Q1670" s="217">
        <v>4.3049543049543004</v>
      </c>
      <c r="R1670" s="217">
        <v>0</v>
      </c>
      <c r="S1670" s="217">
        <v>4.3049543049543004</v>
      </c>
      <c r="T1670" s="217">
        <v>4.3049543049543004</v>
      </c>
      <c r="U1670" s="217">
        <v>0</v>
      </c>
      <c r="V1670" s="217">
        <v>4.3049543049543004</v>
      </c>
      <c r="W1670" s="217">
        <v>4.3049543049543004</v>
      </c>
      <c r="X1670" s="217">
        <v>0</v>
      </c>
      <c r="Y1670" s="217">
        <v>4.3049543049543004</v>
      </c>
    </row>
    <row r="1671" spans="2:25">
      <c r="B1671" s="217" t="s">
        <v>1839</v>
      </c>
      <c r="C1671" s="217" t="s">
        <v>169</v>
      </c>
      <c r="D1671" s="217" t="s">
        <v>89</v>
      </c>
      <c r="E1671" s="217" t="s">
        <v>88</v>
      </c>
      <c r="F1671" s="217" t="s">
        <v>9</v>
      </c>
      <c r="G1671" s="217" t="s">
        <v>10</v>
      </c>
      <c r="H1671" s="217" t="s">
        <v>176</v>
      </c>
      <c r="I1671" s="217">
        <v>1</v>
      </c>
      <c r="J1671" s="217">
        <v>1</v>
      </c>
      <c r="K1671" s="217">
        <v>0</v>
      </c>
      <c r="L1671" s="217">
        <v>17</v>
      </c>
      <c r="M1671" s="217">
        <v>464.58100558659203</v>
      </c>
      <c r="N1671" s="217">
        <v>2.1524771524771502</v>
      </c>
      <c r="O1671" s="217">
        <v>2.1524771524771502</v>
      </c>
      <c r="P1671" s="217">
        <v>0</v>
      </c>
      <c r="Q1671" s="217">
        <v>2.1524771524771502</v>
      </c>
      <c r="R1671" s="217">
        <v>2.1524771524771502</v>
      </c>
      <c r="S1671" s="217">
        <v>0</v>
      </c>
      <c r="T1671" s="217">
        <v>2.1524771524771502</v>
      </c>
      <c r="U1671" s="217">
        <v>2.1524771524771502</v>
      </c>
      <c r="V1671" s="217">
        <v>0</v>
      </c>
      <c r="W1671" s="217">
        <v>2.1524771524771502</v>
      </c>
      <c r="X1671" s="217">
        <v>2.1524771524771502</v>
      </c>
      <c r="Y1671" s="217">
        <v>0</v>
      </c>
    </row>
    <row r="1672" spans="2:25">
      <c r="B1672" s="217" t="s">
        <v>1840</v>
      </c>
      <c r="C1672" s="217" t="s">
        <v>169</v>
      </c>
      <c r="D1672" s="217" t="s">
        <v>89</v>
      </c>
      <c r="E1672" s="217" t="s">
        <v>88</v>
      </c>
      <c r="F1672" s="217" t="s">
        <v>9</v>
      </c>
      <c r="G1672" s="217" t="s">
        <v>10</v>
      </c>
      <c r="H1672" s="217" t="s">
        <v>178</v>
      </c>
      <c r="I1672" s="217">
        <v>12</v>
      </c>
      <c r="J1672" s="217">
        <v>10</v>
      </c>
      <c r="K1672" s="217">
        <v>2</v>
      </c>
      <c r="L1672" s="217">
        <v>85</v>
      </c>
      <c r="M1672" s="217">
        <v>1095.08379888268</v>
      </c>
      <c r="N1672" s="217">
        <v>10.95806550352</v>
      </c>
      <c r="O1672" s="217">
        <v>9.1317212529333691</v>
      </c>
      <c r="P1672" s="217">
        <v>1.82634425058667</v>
      </c>
      <c r="Q1672" s="217">
        <v>10.95806550352</v>
      </c>
      <c r="R1672" s="217">
        <v>9.1317212529333691</v>
      </c>
      <c r="S1672" s="217">
        <v>1.82634425058667</v>
      </c>
      <c r="T1672" s="217">
        <v>10.95806550352</v>
      </c>
      <c r="U1672" s="217">
        <v>9.1317212529333691</v>
      </c>
      <c r="V1672" s="217">
        <v>1.82634425058667</v>
      </c>
      <c r="W1672" s="217">
        <v>10.95806550352</v>
      </c>
      <c r="X1672" s="217">
        <v>9.1317212529333691</v>
      </c>
      <c r="Y1672" s="217">
        <v>1.82634425058667</v>
      </c>
    </row>
    <row r="1673" spans="2:25">
      <c r="B1673" s="217" t="s">
        <v>1841</v>
      </c>
      <c r="C1673" s="217" t="s">
        <v>169</v>
      </c>
      <c r="D1673" s="217" t="s">
        <v>89</v>
      </c>
      <c r="E1673" s="217" t="s">
        <v>88</v>
      </c>
      <c r="F1673" s="217" t="s">
        <v>9</v>
      </c>
      <c r="G1673" s="217" t="s">
        <v>10</v>
      </c>
      <c r="H1673" s="217" t="s">
        <v>5</v>
      </c>
      <c r="I1673" s="217">
        <v>16</v>
      </c>
      <c r="J1673" s="217">
        <v>12</v>
      </c>
      <c r="K1673" s="217">
        <v>4</v>
      </c>
      <c r="L1673" s="217">
        <v>119</v>
      </c>
      <c r="M1673" s="217">
        <v>1980</v>
      </c>
      <c r="N1673" s="217">
        <v>8.0808080808080796</v>
      </c>
      <c r="O1673" s="217">
        <v>6.0606060606060597</v>
      </c>
      <c r="P1673" s="217">
        <v>2.0202020202020199</v>
      </c>
      <c r="Q1673" s="217">
        <v>8.0808080808080796</v>
      </c>
      <c r="R1673" s="217">
        <v>6.0606060606060597</v>
      </c>
      <c r="S1673" s="217">
        <v>2.0202020202020199</v>
      </c>
      <c r="T1673" s="217">
        <v>8.0808080808080796</v>
      </c>
      <c r="U1673" s="217">
        <v>6.0606060606060597</v>
      </c>
      <c r="V1673" s="217">
        <v>2.0202020202020199</v>
      </c>
      <c r="W1673" s="217">
        <v>8.0808080808080796</v>
      </c>
      <c r="X1673" s="217">
        <v>6.0606060606060597</v>
      </c>
      <c r="Y1673" s="217">
        <v>2.0202020202020199</v>
      </c>
    </row>
    <row r="1674" spans="2:25">
      <c r="B1674" s="217" t="s">
        <v>1842</v>
      </c>
      <c r="C1674" s="217" t="s">
        <v>169</v>
      </c>
      <c r="D1674" s="217" t="s">
        <v>89</v>
      </c>
      <c r="E1674" s="217" t="s">
        <v>88</v>
      </c>
      <c r="F1674" s="217" t="s">
        <v>5</v>
      </c>
      <c r="G1674" s="217" t="s">
        <v>10</v>
      </c>
      <c r="H1674" s="217" t="s">
        <v>170</v>
      </c>
      <c r="I1674" s="217">
        <v>0</v>
      </c>
      <c r="J1674" s="217">
        <v>0</v>
      </c>
      <c r="K1674" s="217">
        <v>0</v>
      </c>
      <c r="L1674" s="217">
        <v>6</v>
      </c>
      <c r="M1674" s="217">
        <v>154.73785990545801</v>
      </c>
      <c r="N1674" s="217">
        <v>0</v>
      </c>
      <c r="O1674" s="217">
        <v>0</v>
      </c>
      <c r="P1674" s="217">
        <v>0</v>
      </c>
      <c r="Q1674" s="217">
        <v>0</v>
      </c>
      <c r="R1674" s="217">
        <v>0</v>
      </c>
      <c r="S1674" s="217">
        <v>0</v>
      </c>
      <c r="T1674" s="217">
        <v>0</v>
      </c>
      <c r="U1674" s="217">
        <v>0</v>
      </c>
      <c r="V1674" s="217">
        <v>0</v>
      </c>
      <c r="W1674" s="217">
        <v>0</v>
      </c>
      <c r="X1674" s="217">
        <v>0</v>
      </c>
      <c r="Y1674" s="217">
        <v>0</v>
      </c>
    </row>
    <row r="1675" spans="2:25">
      <c r="B1675" s="217" t="s">
        <v>1843</v>
      </c>
      <c r="C1675" s="217" t="s">
        <v>169</v>
      </c>
      <c r="D1675" s="217" t="s">
        <v>89</v>
      </c>
      <c r="E1675" s="217" t="s">
        <v>88</v>
      </c>
      <c r="F1675" s="217" t="s">
        <v>5</v>
      </c>
      <c r="G1675" s="217" t="s">
        <v>10</v>
      </c>
      <c r="H1675" s="217" t="s">
        <v>172</v>
      </c>
      <c r="I1675" s="217">
        <v>6</v>
      </c>
      <c r="J1675" s="217">
        <v>5</v>
      </c>
      <c r="K1675" s="217">
        <v>1</v>
      </c>
      <c r="L1675" s="217">
        <v>13</v>
      </c>
      <c r="M1675" s="217">
        <v>232.09804162318099</v>
      </c>
      <c r="N1675" s="217">
        <v>25.851144447574399</v>
      </c>
      <c r="O1675" s="217">
        <v>21.5426203729787</v>
      </c>
      <c r="P1675" s="217">
        <v>4.3085240745957396</v>
      </c>
      <c r="Q1675" s="217">
        <v>25.851144447574399</v>
      </c>
      <c r="R1675" s="217">
        <v>21.5426203729787</v>
      </c>
      <c r="S1675" s="217">
        <v>4.3085240745957396</v>
      </c>
      <c r="T1675" s="217">
        <v>25.851144447574399</v>
      </c>
      <c r="U1675" s="217">
        <v>21.5426203729787</v>
      </c>
      <c r="V1675" s="217">
        <v>4.3085240745957396</v>
      </c>
      <c r="W1675" s="217">
        <v>25.851144447574399</v>
      </c>
      <c r="X1675" s="217">
        <v>21.5426203729787</v>
      </c>
      <c r="Y1675" s="217">
        <v>4.3085240745957396</v>
      </c>
    </row>
    <row r="1676" spans="2:25">
      <c r="B1676" s="217" t="s">
        <v>1844</v>
      </c>
      <c r="C1676" s="217" t="s">
        <v>169</v>
      </c>
      <c r="D1676" s="217" t="s">
        <v>89</v>
      </c>
      <c r="E1676" s="217" t="s">
        <v>88</v>
      </c>
      <c r="F1676" s="217" t="s">
        <v>5</v>
      </c>
      <c r="G1676" s="217" t="s">
        <v>10</v>
      </c>
      <c r="H1676" s="217" t="s">
        <v>174</v>
      </c>
      <c r="I1676" s="217">
        <v>3</v>
      </c>
      <c r="J1676" s="217">
        <v>2</v>
      </c>
      <c r="K1676" s="217">
        <v>1</v>
      </c>
      <c r="L1676" s="217">
        <v>10</v>
      </c>
      <c r="M1676" s="217">
        <v>442.12566762846097</v>
      </c>
      <c r="N1676" s="217">
        <v>6.7854011193058401</v>
      </c>
      <c r="O1676" s="217">
        <v>4.5236007462038899</v>
      </c>
      <c r="P1676" s="217">
        <v>2.2618003731019498</v>
      </c>
      <c r="Q1676" s="217">
        <v>6.7854011193058401</v>
      </c>
      <c r="R1676" s="217">
        <v>4.5236007462038899</v>
      </c>
      <c r="S1676" s="217">
        <v>2.2618003731019498</v>
      </c>
      <c r="T1676" s="217">
        <v>6.7854011193058401</v>
      </c>
      <c r="U1676" s="217">
        <v>4.5236007462038899</v>
      </c>
      <c r="V1676" s="217">
        <v>2.2618003731019498</v>
      </c>
      <c r="W1676" s="217">
        <v>6.7854011193058401</v>
      </c>
      <c r="X1676" s="217">
        <v>4.5236007462038899</v>
      </c>
      <c r="Y1676" s="217">
        <v>2.2618003731019498</v>
      </c>
    </row>
    <row r="1677" spans="2:25">
      <c r="B1677" s="217" t="s">
        <v>1845</v>
      </c>
      <c r="C1677" s="217" t="s">
        <v>169</v>
      </c>
      <c r="D1677" s="217" t="s">
        <v>89</v>
      </c>
      <c r="E1677" s="217" t="s">
        <v>88</v>
      </c>
      <c r="F1677" s="217" t="s">
        <v>5</v>
      </c>
      <c r="G1677" s="217" t="s">
        <v>10</v>
      </c>
      <c r="H1677" s="217" t="s">
        <v>176</v>
      </c>
      <c r="I1677" s="217">
        <v>3</v>
      </c>
      <c r="J1677" s="217">
        <v>2</v>
      </c>
      <c r="K1677" s="217">
        <v>1</v>
      </c>
      <c r="L1677" s="217">
        <v>34</v>
      </c>
      <c r="M1677" s="217">
        <v>906.33924734483401</v>
      </c>
      <c r="N1677" s="217">
        <v>3.3100188574958498</v>
      </c>
      <c r="O1677" s="217">
        <v>2.2066792383305698</v>
      </c>
      <c r="P1677" s="217">
        <v>1.10333961916528</v>
      </c>
      <c r="Q1677" s="217">
        <v>3.3100188574958498</v>
      </c>
      <c r="R1677" s="217">
        <v>2.2066792383305698</v>
      </c>
      <c r="S1677" s="217">
        <v>1.10333961916528</v>
      </c>
      <c r="T1677" s="217">
        <v>3.3100188574958498</v>
      </c>
      <c r="U1677" s="217">
        <v>2.2066792383305698</v>
      </c>
      <c r="V1677" s="217">
        <v>1.10333961916528</v>
      </c>
      <c r="W1677" s="217">
        <v>3.3100188574958498</v>
      </c>
      <c r="X1677" s="217">
        <v>2.2066792383305698</v>
      </c>
      <c r="Y1677" s="217">
        <v>1.10333961916528</v>
      </c>
    </row>
    <row r="1678" spans="2:25">
      <c r="B1678" s="217" t="s">
        <v>1846</v>
      </c>
      <c r="C1678" s="217" t="s">
        <v>169</v>
      </c>
      <c r="D1678" s="217" t="s">
        <v>89</v>
      </c>
      <c r="E1678" s="217" t="s">
        <v>88</v>
      </c>
      <c r="F1678" s="217" t="s">
        <v>5</v>
      </c>
      <c r="G1678" s="217" t="s">
        <v>10</v>
      </c>
      <c r="H1678" s="217" t="s">
        <v>178</v>
      </c>
      <c r="I1678" s="217">
        <v>32</v>
      </c>
      <c r="J1678" s="217">
        <v>30</v>
      </c>
      <c r="K1678" s="217">
        <v>2</v>
      </c>
      <c r="L1678" s="217">
        <v>113</v>
      </c>
      <c r="M1678" s="217">
        <v>2254.6991834980699</v>
      </c>
      <c r="N1678" s="217">
        <v>14.192580648542799</v>
      </c>
      <c r="O1678" s="217">
        <v>13.3055443580089</v>
      </c>
      <c r="P1678" s="217">
        <v>0.88703629053392796</v>
      </c>
      <c r="Q1678" s="217">
        <v>14.192580648542799</v>
      </c>
      <c r="R1678" s="217">
        <v>13.3055443580089</v>
      </c>
      <c r="S1678" s="217">
        <v>0.88703629053392796</v>
      </c>
      <c r="T1678" s="217">
        <v>14.192580648542799</v>
      </c>
      <c r="U1678" s="217">
        <v>13.3055443580089</v>
      </c>
      <c r="V1678" s="217">
        <v>0.88703629053392796</v>
      </c>
      <c r="W1678" s="217">
        <v>14.192580648542799</v>
      </c>
      <c r="X1678" s="217">
        <v>13.3055443580089</v>
      </c>
      <c r="Y1678" s="217">
        <v>0.88703629053392796</v>
      </c>
    </row>
    <row r="1679" spans="2:25">
      <c r="B1679" s="217" t="s">
        <v>1847</v>
      </c>
      <c r="C1679" s="217" t="s">
        <v>169</v>
      </c>
      <c r="D1679" s="217" t="s">
        <v>89</v>
      </c>
      <c r="E1679" s="217" t="s">
        <v>88</v>
      </c>
      <c r="F1679" s="217" t="s">
        <v>5</v>
      </c>
      <c r="G1679" s="217" t="s">
        <v>10</v>
      </c>
      <c r="H1679" s="217" t="s">
        <v>5</v>
      </c>
      <c r="I1679" s="217">
        <v>44</v>
      </c>
      <c r="J1679" s="217">
        <v>39</v>
      </c>
      <c r="K1679" s="217">
        <v>5</v>
      </c>
      <c r="L1679" s="217">
        <v>178</v>
      </c>
      <c r="M1679" s="217">
        <v>3990</v>
      </c>
      <c r="N1679" s="217">
        <v>11.0275689223058</v>
      </c>
      <c r="O1679" s="217">
        <v>9.77443609022556</v>
      </c>
      <c r="P1679" s="217">
        <v>1.2531328320802</v>
      </c>
      <c r="Q1679" s="217">
        <v>11.0275689223058</v>
      </c>
      <c r="R1679" s="217">
        <v>9.77443609022556</v>
      </c>
      <c r="S1679" s="217">
        <v>1.2531328320802</v>
      </c>
      <c r="T1679" s="217">
        <v>11.0275689223058</v>
      </c>
      <c r="U1679" s="217">
        <v>9.77443609022556</v>
      </c>
      <c r="V1679" s="217">
        <v>1.2531328320802</v>
      </c>
      <c r="W1679" s="217">
        <v>11.0275689223058</v>
      </c>
      <c r="X1679" s="217">
        <v>9.77443609022556</v>
      </c>
      <c r="Y1679" s="217">
        <v>1.2531328320802</v>
      </c>
    </row>
    <row r="1680" spans="2:25">
      <c r="B1680" s="217" t="s">
        <v>1848</v>
      </c>
      <c r="C1680" s="217" t="s">
        <v>169</v>
      </c>
      <c r="D1680" s="217" t="s">
        <v>89</v>
      </c>
      <c r="E1680" s="217" t="s">
        <v>88</v>
      </c>
      <c r="F1680" s="217" t="s">
        <v>12</v>
      </c>
      <c r="G1680" s="217" t="s">
        <v>49</v>
      </c>
      <c r="H1680" s="217" t="s">
        <v>170</v>
      </c>
      <c r="I1680" s="217">
        <v>5</v>
      </c>
      <c r="J1680" s="217">
        <v>4</v>
      </c>
      <c r="K1680" s="217">
        <v>1</v>
      </c>
      <c r="L1680" s="217">
        <v>9</v>
      </c>
      <c r="M1680" s="217">
        <v>265.71428571428601</v>
      </c>
      <c r="N1680" s="217">
        <v>18.8172043010753</v>
      </c>
      <c r="O1680" s="217">
        <v>15.0537634408602</v>
      </c>
      <c r="P1680" s="217">
        <v>3.76344086021505</v>
      </c>
      <c r="Q1680" s="217">
        <v>18.8172043010753</v>
      </c>
      <c r="R1680" s="217">
        <v>15.0537634408602</v>
      </c>
      <c r="S1680" s="217">
        <v>3.76344086021505</v>
      </c>
      <c r="T1680" s="217">
        <v>18.8172043010753</v>
      </c>
      <c r="U1680" s="217">
        <v>15.0537634408602</v>
      </c>
      <c r="V1680" s="217">
        <v>3.76344086021505</v>
      </c>
      <c r="W1680" s="217">
        <v>18.8172043010753</v>
      </c>
      <c r="X1680" s="217">
        <v>15.0537634408602</v>
      </c>
      <c r="Y1680" s="217">
        <v>3.76344086021505</v>
      </c>
    </row>
    <row r="1681" spans="2:25">
      <c r="B1681" s="217" t="s">
        <v>1849</v>
      </c>
      <c r="C1681" s="217" t="s">
        <v>169</v>
      </c>
      <c r="D1681" s="217" t="s">
        <v>89</v>
      </c>
      <c r="E1681" s="217" t="s">
        <v>88</v>
      </c>
      <c r="F1681" s="217" t="s">
        <v>12</v>
      </c>
      <c r="G1681" s="217" t="s">
        <v>49</v>
      </c>
      <c r="H1681" s="217" t="s">
        <v>172</v>
      </c>
      <c r="I1681" s="217">
        <v>6</v>
      </c>
      <c r="J1681" s="217">
        <v>5</v>
      </c>
      <c r="K1681" s="217">
        <v>1</v>
      </c>
      <c r="L1681" s="217">
        <v>17</v>
      </c>
      <c r="M1681" s="217">
        <v>290.625</v>
      </c>
      <c r="N1681" s="217">
        <v>20.645161290322601</v>
      </c>
      <c r="O1681" s="217">
        <v>17.204301075268798</v>
      </c>
      <c r="P1681" s="217">
        <v>3.4408602150537599</v>
      </c>
      <c r="Q1681" s="217">
        <v>20.645161290322601</v>
      </c>
      <c r="R1681" s="217">
        <v>17.204301075268798</v>
      </c>
      <c r="S1681" s="217">
        <v>3.4408602150537599</v>
      </c>
      <c r="T1681" s="217">
        <v>20.645161290322601</v>
      </c>
      <c r="U1681" s="217">
        <v>17.204301075268798</v>
      </c>
      <c r="V1681" s="217">
        <v>3.4408602150537599</v>
      </c>
      <c r="W1681" s="217">
        <v>20.645161290322601</v>
      </c>
      <c r="X1681" s="217">
        <v>17.204301075268798</v>
      </c>
      <c r="Y1681" s="217">
        <v>3.4408602150537599</v>
      </c>
    </row>
    <row r="1682" spans="2:25">
      <c r="B1682" s="217" t="s">
        <v>1850</v>
      </c>
      <c r="C1682" s="217" t="s">
        <v>169</v>
      </c>
      <c r="D1682" s="217" t="s">
        <v>89</v>
      </c>
      <c r="E1682" s="217" t="s">
        <v>88</v>
      </c>
      <c r="F1682" s="217" t="s">
        <v>12</v>
      </c>
      <c r="G1682" s="217" t="s">
        <v>49</v>
      </c>
      <c r="H1682" s="217" t="s">
        <v>174</v>
      </c>
      <c r="I1682" s="217">
        <v>0</v>
      </c>
      <c r="J1682" s="217">
        <v>0</v>
      </c>
      <c r="K1682" s="217">
        <v>0</v>
      </c>
      <c r="L1682" s="217">
        <v>11</v>
      </c>
      <c r="M1682" s="217">
        <v>381.96428571428601</v>
      </c>
      <c r="N1682" s="217">
        <v>0</v>
      </c>
      <c r="O1682" s="217">
        <v>0</v>
      </c>
      <c r="P1682" s="217">
        <v>0</v>
      </c>
      <c r="Q1682" s="217">
        <v>0</v>
      </c>
      <c r="R1682" s="217">
        <v>0</v>
      </c>
      <c r="S1682" s="217">
        <v>0</v>
      </c>
      <c r="T1682" s="217">
        <v>0</v>
      </c>
      <c r="U1682" s="217">
        <v>0</v>
      </c>
      <c r="V1682" s="217">
        <v>0</v>
      </c>
      <c r="W1682" s="217">
        <v>0</v>
      </c>
      <c r="X1682" s="217">
        <v>0</v>
      </c>
      <c r="Y1682" s="217">
        <v>0</v>
      </c>
    </row>
    <row r="1683" spans="2:25">
      <c r="B1683" s="217" t="s">
        <v>1851</v>
      </c>
      <c r="C1683" s="217" t="s">
        <v>169</v>
      </c>
      <c r="D1683" s="217" t="s">
        <v>89</v>
      </c>
      <c r="E1683" s="217" t="s">
        <v>88</v>
      </c>
      <c r="F1683" s="217" t="s">
        <v>12</v>
      </c>
      <c r="G1683" s="217" t="s">
        <v>49</v>
      </c>
      <c r="H1683" s="217" t="s">
        <v>176</v>
      </c>
      <c r="I1683" s="217">
        <v>4</v>
      </c>
      <c r="J1683" s="217">
        <v>4</v>
      </c>
      <c r="K1683" s="217">
        <v>0</v>
      </c>
      <c r="L1683" s="217">
        <v>19</v>
      </c>
      <c r="M1683" s="217">
        <v>506.517857142857</v>
      </c>
      <c r="N1683" s="217">
        <v>7.8970562312709296</v>
      </c>
      <c r="O1683" s="217">
        <v>7.8970562312709296</v>
      </c>
      <c r="P1683" s="217">
        <v>0</v>
      </c>
      <c r="Q1683" s="217">
        <v>7.8970562312709296</v>
      </c>
      <c r="R1683" s="217">
        <v>7.8970562312709296</v>
      </c>
      <c r="S1683" s="217">
        <v>0</v>
      </c>
      <c r="T1683" s="217">
        <v>7.8970562312709296</v>
      </c>
      <c r="U1683" s="217">
        <v>7.8970562312709296</v>
      </c>
      <c r="V1683" s="217">
        <v>0</v>
      </c>
      <c r="W1683" s="217">
        <v>7.8970562312709296</v>
      </c>
      <c r="X1683" s="217">
        <v>7.8970562312709296</v>
      </c>
      <c r="Y1683" s="217">
        <v>0</v>
      </c>
    </row>
    <row r="1684" spans="2:25">
      <c r="B1684" s="217" t="s">
        <v>1852</v>
      </c>
      <c r="C1684" s="217" t="s">
        <v>169</v>
      </c>
      <c r="D1684" s="217" t="s">
        <v>89</v>
      </c>
      <c r="E1684" s="217" t="s">
        <v>88</v>
      </c>
      <c r="F1684" s="217" t="s">
        <v>12</v>
      </c>
      <c r="G1684" s="217" t="s">
        <v>49</v>
      </c>
      <c r="H1684" s="217" t="s">
        <v>178</v>
      </c>
      <c r="I1684" s="217">
        <v>6</v>
      </c>
      <c r="J1684" s="217">
        <v>5</v>
      </c>
      <c r="K1684" s="217">
        <v>1</v>
      </c>
      <c r="L1684" s="217">
        <v>23</v>
      </c>
      <c r="M1684" s="217">
        <v>415.17857142857099</v>
      </c>
      <c r="N1684" s="217">
        <v>14.451612903225801</v>
      </c>
      <c r="O1684" s="217">
        <v>12.0430107526882</v>
      </c>
      <c r="P1684" s="217">
        <v>2.40860215053763</v>
      </c>
      <c r="Q1684" s="217">
        <v>14.451612903225801</v>
      </c>
      <c r="R1684" s="217">
        <v>12.0430107526882</v>
      </c>
      <c r="S1684" s="217">
        <v>2.40860215053763</v>
      </c>
      <c r="T1684" s="217">
        <v>14.451612903225801</v>
      </c>
      <c r="U1684" s="217">
        <v>12.0430107526882</v>
      </c>
      <c r="V1684" s="217">
        <v>2.40860215053763</v>
      </c>
      <c r="W1684" s="217">
        <v>14.451612903225801</v>
      </c>
      <c r="X1684" s="217">
        <v>12.0430107526882</v>
      </c>
      <c r="Y1684" s="217">
        <v>2.40860215053763</v>
      </c>
    </row>
    <row r="1685" spans="2:25">
      <c r="B1685" s="217" t="s">
        <v>1853</v>
      </c>
      <c r="C1685" s="217" t="s">
        <v>169</v>
      </c>
      <c r="D1685" s="217" t="s">
        <v>89</v>
      </c>
      <c r="E1685" s="217" t="s">
        <v>88</v>
      </c>
      <c r="F1685" s="217" t="s">
        <v>12</v>
      </c>
      <c r="G1685" s="217" t="s">
        <v>49</v>
      </c>
      <c r="H1685" s="217" t="s">
        <v>5</v>
      </c>
      <c r="I1685" s="217">
        <v>21</v>
      </c>
      <c r="J1685" s="217">
        <v>18</v>
      </c>
      <c r="K1685" s="217">
        <v>3</v>
      </c>
      <c r="L1685" s="217">
        <v>79</v>
      </c>
      <c r="M1685" s="217">
        <v>1860</v>
      </c>
      <c r="N1685" s="217">
        <v>11.290322580645199</v>
      </c>
      <c r="O1685" s="217">
        <v>9.67741935483871</v>
      </c>
      <c r="P1685" s="217">
        <v>1.61290322580645</v>
      </c>
      <c r="Q1685" s="217">
        <v>11.290322580645199</v>
      </c>
      <c r="R1685" s="217">
        <v>9.67741935483871</v>
      </c>
      <c r="S1685" s="217">
        <v>1.61290322580645</v>
      </c>
      <c r="T1685" s="217">
        <v>11.290322580645199</v>
      </c>
      <c r="U1685" s="217">
        <v>9.67741935483871</v>
      </c>
      <c r="V1685" s="217">
        <v>1.61290322580645</v>
      </c>
      <c r="W1685" s="217">
        <v>11.290322580645199</v>
      </c>
      <c r="X1685" s="217">
        <v>9.67741935483871</v>
      </c>
      <c r="Y1685" s="217">
        <v>1.61290322580645</v>
      </c>
    </row>
    <row r="1686" spans="2:25">
      <c r="B1686" s="217" t="s">
        <v>1854</v>
      </c>
      <c r="C1686" s="217" t="s">
        <v>169</v>
      </c>
      <c r="D1686" s="217" t="s">
        <v>89</v>
      </c>
      <c r="E1686" s="217" t="s">
        <v>88</v>
      </c>
      <c r="F1686" s="217" t="s">
        <v>9</v>
      </c>
      <c r="G1686" s="217" t="s">
        <v>49</v>
      </c>
      <c r="H1686" s="217" t="s">
        <v>170</v>
      </c>
      <c r="I1686" s="217">
        <v>2</v>
      </c>
      <c r="J1686" s="217">
        <v>2</v>
      </c>
      <c r="K1686" s="217">
        <v>0</v>
      </c>
      <c r="L1686" s="217">
        <v>16</v>
      </c>
      <c r="M1686" s="217">
        <v>359.19708029197102</v>
      </c>
      <c r="N1686" s="217">
        <v>5.56797398902662</v>
      </c>
      <c r="O1686" s="217">
        <v>5.56797398902662</v>
      </c>
      <c r="P1686" s="217">
        <v>0</v>
      </c>
      <c r="Q1686" s="217">
        <v>5.56797398902662</v>
      </c>
      <c r="R1686" s="217">
        <v>5.56797398902662</v>
      </c>
      <c r="S1686" s="217">
        <v>0</v>
      </c>
      <c r="T1686" s="217">
        <v>5.56797398902662</v>
      </c>
      <c r="U1686" s="217">
        <v>5.56797398902662</v>
      </c>
      <c r="V1686" s="217">
        <v>0</v>
      </c>
      <c r="W1686" s="217">
        <v>5.56797398902662</v>
      </c>
      <c r="X1686" s="217">
        <v>5.56797398902662</v>
      </c>
      <c r="Y1686" s="217">
        <v>0</v>
      </c>
    </row>
    <row r="1687" spans="2:25">
      <c r="B1687" s="217" t="s">
        <v>1855</v>
      </c>
      <c r="C1687" s="217" t="s">
        <v>169</v>
      </c>
      <c r="D1687" s="217" t="s">
        <v>89</v>
      </c>
      <c r="E1687" s="217" t="s">
        <v>88</v>
      </c>
      <c r="F1687" s="217" t="s">
        <v>9</v>
      </c>
      <c r="G1687" s="217" t="s">
        <v>49</v>
      </c>
      <c r="H1687" s="217" t="s">
        <v>172</v>
      </c>
      <c r="I1687" s="217">
        <v>0</v>
      </c>
      <c r="J1687" s="217">
        <v>0</v>
      </c>
      <c r="K1687" s="217">
        <v>0</v>
      </c>
      <c r="L1687" s="217">
        <v>31</v>
      </c>
      <c r="M1687" s="217">
        <v>425.36496350365002</v>
      </c>
      <c r="N1687" s="217">
        <v>0</v>
      </c>
      <c r="O1687" s="217">
        <v>0</v>
      </c>
      <c r="P1687" s="217">
        <v>0</v>
      </c>
      <c r="Q1687" s="217">
        <v>0</v>
      </c>
      <c r="R1687" s="217">
        <v>0</v>
      </c>
      <c r="S1687" s="217">
        <v>0</v>
      </c>
      <c r="T1687" s="217">
        <v>0</v>
      </c>
      <c r="U1687" s="217">
        <v>0</v>
      </c>
      <c r="V1687" s="217">
        <v>0</v>
      </c>
      <c r="W1687" s="217">
        <v>0</v>
      </c>
      <c r="X1687" s="217">
        <v>0</v>
      </c>
      <c r="Y1687" s="217">
        <v>0</v>
      </c>
    </row>
    <row r="1688" spans="2:25">
      <c r="B1688" s="217" t="s">
        <v>1856</v>
      </c>
      <c r="C1688" s="217" t="s">
        <v>169</v>
      </c>
      <c r="D1688" s="217" t="s">
        <v>89</v>
      </c>
      <c r="E1688" s="217" t="s">
        <v>88</v>
      </c>
      <c r="F1688" s="217" t="s">
        <v>9</v>
      </c>
      <c r="G1688" s="217" t="s">
        <v>49</v>
      </c>
      <c r="H1688" s="217" t="s">
        <v>174</v>
      </c>
      <c r="I1688" s="217">
        <v>0</v>
      </c>
      <c r="J1688" s="217">
        <v>0</v>
      </c>
      <c r="K1688" s="217">
        <v>0</v>
      </c>
      <c r="L1688" s="217">
        <v>5</v>
      </c>
      <c r="M1688" s="217">
        <v>519.89051094890499</v>
      </c>
      <c r="N1688" s="217">
        <v>0</v>
      </c>
      <c r="O1688" s="217">
        <v>0</v>
      </c>
      <c r="P1688" s="217">
        <v>0</v>
      </c>
      <c r="Q1688" s="217">
        <v>0</v>
      </c>
      <c r="R1688" s="217">
        <v>0</v>
      </c>
      <c r="S1688" s="217">
        <v>0</v>
      </c>
      <c r="T1688" s="217">
        <v>0</v>
      </c>
      <c r="U1688" s="217">
        <v>0</v>
      </c>
      <c r="V1688" s="217">
        <v>0</v>
      </c>
      <c r="W1688" s="217">
        <v>0</v>
      </c>
      <c r="X1688" s="217">
        <v>0</v>
      </c>
      <c r="Y1688" s="217">
        <v>0</v>
      </c>
    </row>
    <row r="1689" spans="2:25">
      <c r="B1689" s="217" t="s">
        <v>1857</v>
      </c>
      <c r="C1689" s="217" t="s">
        <v>169</v>
      </c>
      <c r="D1689" s="217" t="s">
        <v>89</v>
      </c>
      <c r="E1689" s="217" t="s">
        <v>88</v>
      </c>
      <c r="F1689" s="217" t="s">
        <v>9</v>
      </c>
      <c r="G1689" s="217" t="s">
        <v>49</v>
      </c>
      <c r="H1689" s="217" t="s">
        <v>176</v>
      </c>
      <c r="I1689" s="217">
        <v>2</v>
      </c>
      <c r="J1689" s="217">
        <v>1</v>
      </c>
      <c r="K1689" s="217">
        <v>1</v>
      </c>
      <c r="L1689" s="217">
        <v>19</v>
      </c>
      <c r="M1689" s="217">
        <v>708.94160583941596</v>
      </c>
      <c r="N1689" s="217">
        <v>2.8211068211068202</v>
      </c>
      <c r="O1689" s="217">
        <v>1.4105534105534101</v>
      </c>
      <c r="P1689" s="217">
        <v>1.4105534105534101</v>
      </c>
      <c r="Q1689" s="217">
        <v>2.8211068211068202</v>
      </c>
      <c r="R1689" s="217">
        <v>1.4105534105534101</v>
      </c>
      <c r="S1689" s="217">
        <v>1.4105534105534101</v>
      </c>
      <c r="T1689" s="217">
        <v>2.8211068211068202</v>
      </c>
      <c r="U1689" s="217">
        <v>1.4105534105534101</v>
      </c>
      <c r="V1689" s="217">
        <v>1.4105534105534101</v>
      </c>
      <c r="W1689" s="217">
        <v>2.8211068211068202</v>
      </c>
      <c r="X1689" s="217">
        <v>1.4105534105534101</v>
      </c>
      <c r="Y1689" s="217">
        <v>1.4105534105534101</v>
      </c>
    </row>
    <row r="1690" spans="2:25">
      <c r="B1690" s="217" t="s">
        <v>1858</v>
      </c>
      <c r="C1690" s="217" t="s">
        <v>169</v>
      </c>
      <c r="D1690" s="217" t="s">
        <v>89</v>
      </c>
      <c r="E1690" s="217" t="s">
        <v>88</v>
      </c>
      <c r="F1690" s="217" t="s">
        <v>9</v>
      </c>
      <c r="G1690" s="217" t="s">
        <v>49</v>
      </c>
      <c r="H1690" s="217" t="s">
        <v>178</v>
      </c>
      <c r="I1690" s="217">
        <v>4</v>
      </c>
      <c r="J1690" s="217">
        <v>4</v>
      </c>
      <c r="K1690" s="217">
        <v>0</v>
      </c>
      <c r="L1690" s="217">
        <v>29</v>
      </c>
      <c r="M1690" s="217">
        <v>576.60583941605796</v>
      </c>
      <c r="N1690" s="217">
        <v>6.9371479207544802</v>
      </c>
      <c r="O1690" s="217">
        <v>6.9371479207544802</v>
      </c>
      <c r="P1690" s="217">
        <v>0</v>
      </c>
      <c r="Q1690" s="217">
        <v>6.9371479207544802</v>
      </c>
      <c r="R1690" s="217">
        <v>6.9371479207544802</v>
      </c>
      <c r="S1690" s="217">
        <v>0</v>
      </c>
      <c r="T1690" s="217">
        <v>6.9371479207544802</v>
      </c>
      <c r="U1690" s="217">
        <v>6.9371479207544802</v>
      </c>
      <c r="V1690" s="217">
        <v>0</v>
      </c>
      <c r="W1690" s="217">
        <v>6.9371479207544802</v>
      </c>
      <c r="X1690" s="217">
        <v>6.9371479207544802</v>
      </c>
      <c r="Y1690" s="217">
        <v>0</v>
      </c>
    </row>
    <row r="1691" spans="2:25">
      <c r="B1691" s="217" t="s">
        <v>1859</v>
      </c>
      <c r="C1691" s="217" t="s">
        <v>169</v>
      </c>
      <c r="D1691" s="217" t="s">
        <v>89</v>
      </c>
      <c r="E1691" s="217" t="s">
        <v>88</v>
      </c>
      <c r="F1691" s="217" t="s">
        <v>9</v>
      </c>
      <c r="G1691" s="217" t="s">
        <v>49</v>
      </c>
      <c r="H1691" s="217" t="s">
        <v>5</v>
      </c>
      <c r="I1691" s="217">
        <v>8</v>
      </c>
      <c r="J1691" s="217">
        <v>7</v>
      </c>
      <c r="K1691" s="217">
        <v>1</v>
      </c>
      <c r="L1691" s="217">
        <v>100</v>
      </c>
      <c r="M1691" s="217">
        <v>2590</v>
      </c>
      <c r="N1691" s="217">
        <v>3.0888030888030902</v>
      </c>
      <c r="O1691" s="217">
        <v>2.7027027027027</v>
      </c>
      <c r="P1691" s="217">
        <v>0.38610038610038599</v>
      </c>
      <c r="Q1691" s="217">
        <v>3.0888030888030902</v>
      </c>
      <c r="R1691" s="217">
        <v>2.7027027027027</v>
      </c>
      <c r="S1691" s="217">
        <v>0.38610038610038599</v>
      </c>
      <c r="T1691" s="217">
        <v>3.0888030888030902</v>
      </c>
      <c r="U1691" s="217">
        <v>2.7027027027027</v>
      </c>
      <c r="V1691" s="217">
        <v>0.38610038610038599</v>
      </c>
      <c r="W1691" s="217">
        <v>3.0888030888030902</v>
      </c>
      <c r="X1691" s="217">
        <v>2.7027027027027</v>
      </c>
      <c r="Y1691" s="217">
        <v>0.38610038610038599</v>
      </c>
    </row>
    <row r="1692" spans="2:25">
      <c r="B1692" s="217" t="s">
        <v>1860</v>
      </c>
      <c r="C1692" s="217" t="s">
        <v>169</v>
      </c>
      <c r="D1692" s="217" t="s">
        <v>89</v>
      </c>
      <c r="E1692" s="217" t="s">
        <v>88</v>
      </c>
      <c r="F1692" s="217" t="s">
        <v>5</v>
      </c>
      <c r="G1692" s="217" t="s">
        <v>49</v>
      </c>
      <c r="H1692" s="217" t="s">
        <v>170</v>
      </c>
      <c r="I1692" s="217">
        <v>7</v>
      </c>
      <c r="J1692" s="217">
        <v>6</v>
      </c>
      <c r="K1692" s="217">
        <v>1</v>
      </c>
      <c r="L1692" s="217">
        <v>25</v>
      </c>
      <c r="M1692" s="217">
        <v>624.911366006256</v>
      </c>
      <c r="N1692" s="217">
        <v>11.201588546446599</v>
      </c>
      <c r="O1692" s="217">
        <v>9.6013616112399696</v>
      </c>
      <c r="P1692" s="217">
        <v>1.60022693520666</v>
      </c>
      <c r="Q1692" s="217">
        <v>11.201588546446599</v>
      </c>
      <c r="R1692" s="217">
        <v>9.6013616112399696</v>
      </c>
      <c r="S1692" s="217">
        <v>1.60022693520666</v>
      </c>
      <c r="T1692" s="217">
        <v>11.201588546446599</v>
      </c>
      <c r="U1692" s="217">
        <v>9.6013616112399696</v>
      </c>
      <c r="V1692" s="217">
        <v>1.60022693520666</v>
      </c>
      <c r="W1692" s="217">
        <v>11.201588546446599</v>
      </c>
      <c r="X1692" s="217">
        <v>9.6013616112399696</v>
      </c>
      <c r="Y1692" s="217">
        <v>1.60022693520666</v>
      </c>
    </row>
    <row r="1693" spans="2:25">
      <c r="B1693" s="217" t="s">
        <v>1861</v>
      </c>
      <c r="C1693" s="217" t="s">
        <v>169</v>
      </c>
      <c r="D1693" s="217" t="s">
        <v>89</v>
      </c>
      <c r="E1693" s="217" t="s">
        <v>88</v>
      </c>
      <c r="F1693" s="217" t="s">
        <v>5</v>
      </c>
      <c r="G1693" s="217" t="s">
        <v>49</v>
      </c>
      <c r="H1693" s="217" t="s">
        <v>172</v>
      </c>
      <c r="I1693" s="217">
        <v>6</v>
      </c>
      <c r="J1693" s="217">
        <v>5</v>
      </c>
      <c r="K1693" s="217">
        <v>1</v>
      </c>
      <c r="L1693" s="217">
        <v>49</v>
      </c>
      <c r="M1693" s="217">
        <v>715.98996350364996</v>
      </c>
      <c r="N1693" s="217">
        <v>8.3800057344929808</v>
      </c>
      <c r="O1693" s="217">
        <v>6.9833381120774796</v>
      </c>
      <c r="P1693" s="217">
        <v>1.3966676224154999</v>
      </c>
      <c r="Q1693" s="217">
        <v>8.3800057344929808</v>
      </c>
      <c r="R1693" s="217">
        <v>6.9833381120774796</v>
      </c>
      <c r="S1693" s="217">
        <v>1.3966676224154999</v>
      </c>
      <c r="T1693" s="217">
        <v>8.3800057344929808</v>
      </c>
      <c r="U1693" s="217">
        <v>6.9833381120774796</v>
      </c>
      <c r="V1693" s="217">
        <v>1.3966676224154999</v>
      </c>
      <c r="W1693" s="217">
        <v>8.3800057344929808</v>
      </c>
      <c r="X1693" s="217">
        <v>6.9833381120774796</v>
      </c>
      <c r="Y1693" s="217">
        <v>1.3966676224154999</v>
      </c>
    </row>
    <row r="1694" spans="2:25">
      <c r="B1694" s="217" t="s">
        <v>1862</v>
      </c>
      <c r="C1694" s="217" t="s">
        <v>169</v>
      </c>
      <c r="D1694" s="217" t="s">
        <v>89</v>
      </c>
      <c r="E1694" s="217" t="s">
        <v>88</v>
      </c>
      <c r="F1694" s="217" t="s">
        <v>5</v>
      </c>
      <c r="G1694" s="217" t="s">
        <v>49</v>
      </c>
      <c r="H1694" s="217" t="s">
        <v>174</v>
      </c>
      <c r="I1694" s="217">
        <v>0</v>
      </c>
      <c r="J1694" s="217">
        <v>0</v>
      </c>
      <c r="K1694" s="217">
        <v>0</v>
      </c>
      <c r="L1694" s="217">
        <v>16</v>
      </c>
      <c r="M1694" s="217">
        <v>901.854796663191</v>
      </c>
      <c r="N1694" s="217">
        <v>0</v>
      </c>
      <c r="O1694" s="217">
        <v>0</v>
      </c>
      <c r="P1694" s="217">
        <v>0</v>
      </c>
      <c r="Q1694" s="217">
        <v>0</v>
      </c>
      <c r="R1694" s="217">
        <v>0</v>
      </c>
      <c r="S1694" s="217">
        <v>0</v>
      </c>
      <c r="T1694" s="217">
        <v>0</v>
      </c>
      <c r="U1694" s="217">
        <v>0</v>
      </c>
      <c r="V1694" s="217">
        <v>0</v>
      </c>
      <c r="W1694" s="217">
        <v>0</v>
      </c>
      <c r="X1694" s="217">
        <v>0</v>
      </c>
      <c r="Y1694" s="217">
        <v>0</v>
      </c>
    </row>
    <row r="1695" spans="2:25">
      <c r="B1695" s="217" t="s">
        <v>1863</v>
      </c>
      <c r="C1695" s="217" t="s">
        <v>169</v>
      </c>
      <c r="D1695" s="217" t="s">
        <v>89</v>
      </c>
      <c r="E1695" s="217" t="s">
        <v>88</v>
      </c>
      <c r="F1695" s="217" t="s">
        <v>5</v>
      </c>
      <c r="G1695" s="217" t="s">
        <v>49</v>
      </c>
      <c r="H1695" s="217" t="s">
        <v>176</v>
      </c>
      <c r="I1695" s="217">
        <v>6</v>
      </c>
      <c r="J1695" s="217">
        <v>5</v>
      </c>
      <c r="K1695" s="217">
        <v>1</v>
      </c>
      <c r="L1695" s="217">
        <v>38</v>
      </c>
      <c r="M1695" s="217">
        <v>1215.45946298227</v>
      </c>
      <c r="N1695" s="217">
        <v>4.9364048598365402</v>
      </c>
      <c r="O1695" s="217">
        <v>4.11367071653045</v>
      </c>
      <c r="P1695" s="217">
        <v>0.82273414330608896</v>
      </c>
      <c r="Q1695" s="217">
        <v>4.9364048598365402</v>
      </c>
      <c r="R1695" s="217">
        <v>4.11367071653045</v>
      </c>
      <c r="S1695" s="217">
        <v>0.82273414330608896</v>
      </c>
      <c r="T1695" s="217">
        <v>4.9364048598365402</v>
      </c>
      <c r="U1695" s="217">
        <v>4.11367071653045</v>
      </c>
      <c r="V1695" s="217">
        <v>0.82273414330608896</v>
      </c>
      <c r="W1695" s="217">
        <v>4.9364048598365402</v>
      </c>
      <c r="X1695" s="217">
        <v>4.11367071653045</v>
      </c>
      <c r="Y1695" s="217">
        <v>0.82273414330608896</v>
      </c>
    </row>
    <row r="1696" spans="2:25">
      <c r="B1696" s="217" t="s">
        <v>1864</v>
      </c>
      <c r="C1696" s="217" t="s">
        <v>169</v>
      </c>
      <c r="D1696" s="217" t="s">
        <v>89</v>
      </c>
      <c r="E1696" s="217" t="s">
        <v>88</v>
      </c>
      <c r="F1696" s="217" t="s">
        <v>5</v>
      </c>
      <c r="G1696" s="217" t="s">
        <v>49</v>
      </c>
      <c r="H1696" s="217" t="s">
        <v>178</v>
      </c>
      <c r="I1696" s="217">
        <v>10</v>
      </c>
      <c r="J1696" s="217">
        <v>9</v>
      </c>
      <c r="K1696" s="217">
        <v>1</v>
      </c>
      <c r="L1696" s="217">
        <v>52</v>
      </c>
      <c r="M1696" s="217">
        <v>991.78441084462997</v>
      </c>
      <c r="N1696" s="217">
        <v>10.082836441726</v>
      </c>
      <c r="O1696" s="217">
        <v>9.0745527975534106</v>
      </c>
      <c r="P1696" s="217">
        <v>1.0082836441726</v>
      </c>
      <c r="Q1696" s="217">
        <v>10.082836441726</v>
      </c>
      <c r="R1696" s="217">
        <v>9.0745527975534106</v>
      </c>
      <c r="S1696" s="217">
        <v>1.0082836441726</v>
      </c>
      <c r="T1696" s="217">
        <v>10.082836441726</v>
      </c>
      <c r="U1696" s="217">
        <v>9.0745527975534106</v>
      </c>
      <c r="V1696" s="217">
        <v>1.0082836441726</v>
      </c>
      <c r="W1696" s="217">
        <v>10.082836441726</v>
      </c>
      <c r="X1696" s="217">
        <v>9.0745527975534106</v>
      </c>
      <c r="Y1696" s="217">
        <v>1.0082836441726</v>
      </c>
    </row>
    <row r="1697" spans="2:25">
      <c r="B1697" s="217" t="s">
        <v>1865</v>
      </c>
      <c r="C1697" s="217" t="s">
        <v>169</v>
      </c>
      <c r="D1697" s="217" t="s">
        <v>89</v>
      </c>
      <c r="E1697" s="217" t="s">
        <v>88</v>
      </c>
      <c r="F1697" s="217" t="s">
        <v>5</v>
      </c>
      <c r="G1697" s="217" t="s">
        <v>49</v>
      </c>
      <c r="H1697" s="217" t="s">
        <v>5</v>
      </c>
      <c r="I1697" s="217">
        <v>29</v>
      </c>
      <c r="J1697" s="217">
        <v>25</v>
      </c>
      <c r="K1697" s="217">
        <v>4</v>
      </c>
      <c r="L1697" s="217">
        <v>180</v>
      </c>
      <c r="M1697" s="217">
        <v>4450</v>
      </c>
      <c r="N1697" s="217">
        <v>6.5168539325842696</v>
      </c>
      <c r="O1697" s="217">
        <v>5.6179775280898898</v>
      </c>
      <c r="P1697" s="217">
        <v>0.898876404494382</v>
      </c>
      <c r="Q1697" s="217">
        <v>6.5168539325842696</v>
      </c>
      <c r="R1697" s="217">
        <v>5.6179775280898898</v>
      </c>
      <c r="S1697" s="217">
        <v>0.898876404494382</v>
      </c>
      <c r="T1697" s="217">
        <v>6.5168539325842696</v>
      </c>
      <c r="U1697" s="217">
        <v>5.6179775280898898</v>
      </c>
      <c r="V1697" s="217">
        <v>0.898876404494382</v>
      </c>
      <c r="W1697" s="217">
        <v>6.5168539325842696</v>
      </c>
      <c r="X1697" s="217">
        <v>5.6179775280898898</v>
      </c>
      <c r="Y1697" s="217">
        <v>0.898876404494382</v>
      </c>
    </row>
    <row r="1698" spans="2:25">
      <c r="B1698" s="217" t="s">
        <v>1866</v>
      </c>
      <c r="C1698" s="217" t="s">
        <v>169</v>
      </c>
      <c r="D1698" s="217" t="s">
        <v>89</v>
      </c>
      <c r="E1698" s="217" t="s">
        <v>88</v>
      </c>
      <c r="F1698" s="217" t="s">
        <v>12</v>
      </c>
      <c r="G1698" s="217" t="s">
        <v>13</v>
      </c>
      <c r="H1698" s="217" t="s">
        <v>170</v>
      </c>
      <c r="I1698" s="217">
        <v>0</v>
      </c>
      <c r="J1698" s="217">
        <v>0</v>
      </c>
      <c r="K1698" s="217">
        <v>0</v>
      </c>
      <c r="L1698" s="217">
        <v>0</v>
      </c>
      <c r="M1698" s="217">
        <v>0</v>
      </c>
    </row>
    <row r="1699" spans="2:25">
      <c r="B1699" s="217" t="s">
        <v>1867</v>
      </c>
      <c r="C1699" s="217" t="s">
        <v>169</v>
      </c>
      <c r="D1699" s="217" t="s">
        <v>89</v>
      </c>
      <c r="E1699" s="217" t="s">
        <v>88</v>
      </c>
      <c r="F1699" s="217" t="s">
        <v>12</v>
      </c>
      <c r="G1699" s="217" t="s">
        <v>13</v>
      </c>
      <c r="H1699" s="217" t="s">
        <v>172</v>
      </c>
      <c r="I1699" s="217">
        <v>0</v>
      </c>
      <c r="J1699" s="217">
        <v>0</v>
      </c>
      <c r="K1699" s="217">
        <v>0</v>
      </c>
      <c r="L1699" s="217">
        <v>2</v>
      </c>
      <c r="M1699" s="217">
        <v>11.4814814814815</v>
      </c>
      <c r="N1699" s="217">
        <v>0</v>
      </c>
      <c r="O1699" s="217">
        <v>0</v>
      </c>
      <c r="P1699" s="217">
        <v>0</v>
      </c>
      <c r="Q1699" s="217">
        <v>0</v>
      </c>
      <c r="R1699" s="217">
        <v>0</v>
      </c>
      <c r="S1699" s="217">
        <v>0</v>
      </c>
      <c r="T1699" s="217">
        <v>0</v>
      </c>
      <c r="U1699" s="217">
        <v>0</v>
      </c>
      <c r="V1699" s="217">
        <v>0</v>
      </c>
      <c r="W1699" s="217">
        <v>0</v>
      </c>
      <c r="X1699" s="217">
        <v>0</v>
      </c>
      <c r="Y1699" s="217">
        <v>0</v>
      </c>
    </row>
    <row r="1700" spans="2:25">
      <c r="B1700" s="217" t="s">
        <v>1868</v>
      </c>
      <c r="C1700" s="217" t="s">
        <v>169</v>
      </c>
      <c r="D1700" s="217" t="s">
        <v>89</v>
      </c>
      <c r="E1700" s="217" t="s">
        <v>88</v>
      </c>
      <c r="F1700" s="217" t="s">
        <v>12</v>
      </c>
      <c r="G1700" s="217" t="s">
        <v>13</v>
      </c>
      <c r="H1700" s="217" t="s">
        <v>174</v>
      </c>
      <c r="I1700" s="217">
        <v>0</v>
      </c>
      <c r="J1700" s="217">
        <v>0</v>
      </c>
      <c r="K1700" s="217">
        <v>0</v>
      </c>
      <c r="L1700" s="217">
        <v>0</v>
      </c>
      <c r="M1700" s="217">
        <v>34.4444444444444</v>
      </c>
      <c r="N1700" s="217">
        <v>0</v>
      </c>
      <c r="O1700" s="217">
        <v>0</v>
      </c>
      <c r="P1700" s="217">
        <v>0</v>
      </c>
      <c r="Q1700" s="217">
        <v>0</v>
      </c>
      <c r="R1700" s="217">
        <v>0</v>
      </c>
      <c r="S1700" s="217">
        <v>0</v>
      </c>
      <c r="T1700" s="217">
        <v>0</v>
      </c>
      <c r="U1700" s="217">
        <v>0</v>
      </c>
      <c r="V1700" s="217">
        <v>0</v>
      </c>
      <c r="W1700" s="217">
        <v>0</v>
      </c>
      <c r="X1700" s="217">
        <v>0</v>
      </c>
      <c r="Y1700" s="217">
        <v>0</v>
      </c>
    </row>
    <row r="1701" spans="2:25">
      <c r="B1701" s="217" t="s">
        <v>1869</v>
      </c>
      <c r="C1701" s="217" t="s">
        <v>169</v>
      </c>
      <c r="D1701" s="217" t="s">
        <v>89</v>
      </c>
      <c r="E1701" s="217" t="s">
        <v>88</v>
      </c>
      <c r="F1701" s="217" t="s">
        <v>12</v>
      </c>
      <c r="G1701" s="217" t="s">
        <v>13</v>
      </c>
      <c r="H1701" s="217" t="s">
        <v>176</v>
      </c>
      <c r="I1701" s="217">
        <v>0</v>
      </c>
      <c r="J1701" s="217">
        <v>0</v>
      </c>
      <c r="K1701" s="217">
        <v>0</v>
      </c>
      <c r="L1701" s="217">
        <v>1</v>
      </c>
      <c r="M1701" s="217">
        <v>57.407407407407398</v>
      </c>
      <c r="N1701" s="217">
        <v>0</v>
      </c>
      <c r="O1701" s="217">
        <v>0</v>
      </c>
      <c r="P1701" s="217">
        <v>0</v>
      </c>
      <c r="Q1701" s="217">
        <v>0</v>
      </c>
      <c r="R1701" s="217">
        <v>0</v>
      </c>
      <c r="S1701" s="217">
        <v>0</v>
      </c>
      <c r="T1701" s="217">
        <v>0</v>
      </c>
      <c r="U1701" s="217">
        <v>0</v>
      </c>
      <c r="V1701" s="217">
        <v>0</v>
      </c>
      <c r="W1701" s="217">
        <v>0</v>
      </c>
      <c r="X1701" s="217">
        <v>0</v>
      </c>
      <c r="Y1701" s="217">
        <v>0</v>
      </c>
    </row>
    <row r="1702" spans="2:25">
      <c r="B1702" s="217" t="s">
        <v>1870</v>
      </c>
      <c r="C1702" s="217" t="s">
        <v>169</v>
      </c>
      <c r="D1702" s="217" t="s">
        <v>89</v>
      </c>
      <c r="E1702" s="217" t="s">
        <v>88</v>
      </c>
      <c r="F1702" s="217" t="s">
        <v>12</v>
      </c>
      <c r="G1702" s="217" t="s">
        <v>13</v>
      </c>
      <c r="H1702" s="217" t="s">
        <v>178</v>
      </c>
      <c r="I1702" s="217">
        <v>2</v>
      </c>
      <c r="J1702" s="217">
        <v>2</v>
      </c>
      <c r="K1702" s="217">
        <v>0</v>
      </c>
      <c r="L1702" s="217">
        <v>8</v>
      </c>
      <c r="M1702" s="217">
        <v>206.666666666667</v>
      </c>
      <c r="N1702" s="217">
        <v>9.67741935483871</v>
      </c>
      <c r="O1702" s="217">
        <v>9.67741935483871</v>
      </c>
      <c r="P1702" s="217">
        <v>0</v>
      </c>
      <c r="Q1702" s="217">
        <v>9.67741935483871</v>
      </c>
      <c r="R1702" s="217">
        <v>9.67741935483871</v>
      </c>
      <c r="S1702" s="217">
        <v>0</v>
      </c>
      <c r="T1702" s="217">
        <v>9.67741935483871</v>
      </c>
      <c r="U1702" s="217">
        <v>9.67741935483871</v>
      </c>
      <c r="V1702" s="217">
        <v>0</v>
      </c>
      <c r="W1702" s="217">
        <v>9.67741935483871</v>
      </c>
      <c r="X1702" s="217">
        <v>9.67741935483871</v>
      </c>
      <c r="Y1702" s="217">
        <v>0</v>
      </c>
    </row>
    <row r="1703" spans="2:25">
      <c r="B1703" s="217" t="s">
        <v>1871</v>
      </c>
      <c r="C1703" s="217" t="s">
        <v>169</v>
      </c>
      <c r="D1703" s="217" t="s">
        <v>89</v>
      </c>
      <c r="E1703" s="217" t="s">
        <v>88</v>
      </c>
      <c r="F1703" s="217" t="s">
        <v>12</v>
      </c>
      <c r="G1703" s="217" t="s">
        <v>13</v>
      </c>
      <c r="H1703" s="217" t="s">
        <v>5</v>
      </c>
      <c r="I1703" s="217">
        <v>2</v>
      </c>
      <c r="J1703" s="217">
        <v>2</v>
      </c>
      <c r="K1703" s="217">
        <v>0</v>
      </c>
      <c r="L1703" s="217">
        <v>11</v>
      </c>
      <c r="M1703" s="217">
        <v>310</v>
      </c>
      <c r="N1703" s="217">
        <v>6.4516129032258096</v>
      </c>
      <c r="O1703" s="217">
        <v>6.4516129032258096</v>
      </c>
      <c r="P1703" s="217">
        <v>0</v>
      </c>
      <c r="Q1703" s="217">
        <v>6.4516129032258096</v>
      </c>
      <c r="R1703" s="217">
        <v>6.4516129032258096</v>
      </c>
      <c r="S1703" s="217">
        <v>0</v>
      </c>
      <c r="T1703" s="217">
        <v>6.4516129032258096</v>
      </c>
      <c r="U1703" s="217">
        <v>6.4516129032258096</v>
      </c>
      <c r="V1703" s="217">
        <v>0</v>
      </c>
      <c r="W1703" s="217">
        <v>6.4516129032258096</v>
      </c>
      <c r="X1703" s="217">
        <v>6.4516129032258096</v>
      </c>
      <c r="Y1703" s="217">
        <v>0</v>
      </c>
    </row>
    <row r="1704" spans="2:25">
      <c r="B1704" s="217" t="s">
        <v>1872</v>
      </c>
      <c r="C1704" s="217" t="s">
        <v>169</v>
      </c>
      <c r="D1704" s="217" t="s">
        <v>89</v>
      </c>
      <c r="E1704" s="217" t="s">
        <v>88</v>
      </c>
      <c r="F1704" s="217" t="s">
        <v>9</v>
      </c>
      <c r="G1704" s="217" t="s">
        <v>13</v>
      </c>
      <c r="H1704" s="217" t="s">
        <v>170</v>
      </c>
      <c r="I1704" s="217">
        <v>0</v>
      </c>
      <c r="J1704" s="217">
        <v>0</v>
      </c>
      <c r="K1704" s="217">
        <v>0</v>
      </c>
      <c r="L1704" s="217">
        <v>0</v>
      </c>
      <c r="M1704" s="217">
        <v>40.975609756097597</v>
      </c>
      <c r="N1704" s="217">
        <v>0</v>
      </c>
      <c r="O1704" s="217">
        <v>0</v>
      </c>
      <c r="P1704" s="217">
        <v>0</v>
      </c>
      <c r="Q1704" s="217">
        <v>0</v>
      </c>
      <c r="R1704" s="217">
        <v>0</v>
      </c>
      <c r="S1704" s="217">
        <v>0</v>
      </c>
      <c r="T1704" s="217">
        <v>0</v>
      </c>
      <c r="U1704" s="217">
        <v>0</v>
      </c>
      <c r="V1704" s="217">
        <v>0</v>
      </c>
      <c r="W1704" s="217">
        <v>0</v>
      </c>
      <c r="X1704" s="217">
        <v>0</v>
      </c>
      <c r="Y1704" s="217">
        <v>0</v>
      </c>
    </row>
    <row r="1705" spans="2:25">
      <c r="B1705" s="217" t="s">
        <v>1873</v>
      </c>
      <c r="C1705" s="217" t="s">
        <v>169</v>
      </c>
      <c r="D1705" s="217" t="s">
        <v>89</v>
      </c>
      <c r="E1705" s="217" t="s">
        <v>88</v>
      </c>
      <c r="F1705" s="217" t="s">
        <v>9</v>
      </c>
      <c r="G1705" s="217" t="s">
        <v>13</v>
      </c>
      <c r="H1705" s="217" t="s">
        <v>172</v>
      </c>
      <c r="I1705" s="217">
        <v>0</v>
      </c>
      <c r="J1705" s="217">
        <v>0</v>
      </c>
      <c r="K1705" s="217">
        <v>0</v>
      </c>
      <c r="L1705" s="217">
        <v>0</v>
      </c>
      <c r="M1705" s="217">
        <v>20.487804878048799</v>
      </c>
      <c r="N1705" s="217">
        <v>0</v>
      </c>
      <c r="O1705" s="217">
        <v>0</v>
      </c>
      <c r="P1705" s="217">
        <v>0</v>
      </c>
      <c r="Q1705" s="217">
        <v>0</v>
      </c>
      <c r="R1705" s="217">
        <v>0</v>
      </c>
      <c r="S1705" s="217">
        <v>0</v>
      </c>
      <c r="T1705" s="217">
        <v>0</v>
      </c>
      <c r="U1705" s="217">
        <v>0</v>
      </c>
      <c r="V1705" s="217">
        <v>0</v>
      </c>
      <c r="W1705" s="217">
        <v>0</v>
      </c>
      <c r="X1705" s="217">
        <v>0</v>
      </c>
      <c r="Y1705" s="217">
        <v>0</v>
      </c>
    </row>
    <row r="1706" spans="2:25">
      <c r="B1706" s="217" t="s">
        <v>1874</v>
      </c>
      <c r="C1706" s="217" t="s">
        <v>169</v>
      </c>
      <c r="D1706" s="217" t="s">
        <v>89</v>
      </c>
      <c r="E1706" s="217" t="s">
        <v>88</v>
      </c>
      <c r="F1706" s="217" t="s">
        <v>9</v>
      </c>
      <c r="G1706" s="217" t="s">
        <v>13</v>
      </c>
      <c r="H1706" s="217" t="s">
        <v>174</v>
      </c>
      <c r="I1706" s="217">
        <v>0</v>
      </c>
      <c r="J1706" s="217">
        <v>0</v>
      </c>
      <c r="K1706" s="217">
        <v>0</v>
      </c>
      <c r="L1706" s="217">
        <v>1</v>
      </c>
      <c r="M1706" s="217">
        <v>51.219512195122</v>
      </c>
      <c r="N1706" s="217">
        <v>0</v>
      </c>
      <c r="O1706" s="217">
        <v>0</v>
      </c>
      <c r="P1706" s="217">
        <v>0</v>
      </c>
      <c r="Q1706" s="217">
        <v>0</v>
      </c>
      <c r="R1706" s="217">
        <v>0</v>
      </c>
      <c r="S1706" s="217">
        <v>0</v>
      </c>
      <c r="T1706" s="217">
        <v>0</v>
      </c>
      <c r="U1706" s="217">
        <v>0</v>
      </c>
      <c r="V1706" s="217">
        <v>0</v>
      </c>
      <c r="W1706" s="217">
        <v>0</v>
      </c>
      <c r="X1706" s="217">
        <v>0</v>
      </c>
      <c r="Y1706" s="217">
        <v>0</v>
      </c>
    </row>
    <row r="1707" spans="2:25">
      <c r="B1707" s="217" t="s">
        <v>1875</v>
      </c>
      <c r="C1707" s="217" t="s">
        <v>169</v>
      </c>
      <c r="D1707" s="217" t="s">
        <v>89</v>
      </c>
      <c r="E1707" s="217" t="s">
        <v>88</v>
      </c>
      <c r="F1707" s="217" t="s">
        <v>9</v>
      </c>
      <c r="G1707" s="217" t="s">
        <v>13</v>
      </c>
      <c r="H1707" s="217" t="s">
        <v>176</v>
      </c>
      <c r="I1707" s="217">
        <v>1</v>
      </c>
      <c r="J1707" s="217">
        <v>0</v>
      </c>
      <c r="K1707" s="217">
        <v>1</v>
      </c>
      <c r="L1707" s="217">
        <v>5</v>
      </c>
      <c r="M1707" s="217">
        <v>71.707317073170699</v>
      </c>
      <c r="N1707" s="217">
        <v>13.945578231292499</v>
      </c>
      <c r="O1707" s="217">
        <v>0</v>
      </c>
      <c r="P1707" s="217">
        <v>13.945578231292499</v>
      </c>
      <c r="Q1707" s="217">
        <v>13.945578231292499</v>
      </c>
      <c r="R1707" s="217">
        <v>0</v>
      </c>
      <c r="S1707" s="217">
        <v>13.945578231292499</v>
      </c>
      <c r="T1707" s="217">
        <v>13.945578231292499</v>
      </c>
      <c r="U1707" s="217">
        <v>0</v>
      </c>
      <c r="V1707" s="217">
        <v>13.945578231292499</v>
      </c>
      <c r="W1707" s="217">
        <v>13.945578231292499</v>
      </c>
      <c r="X1707" s="217">
        <v>0</v>
      </c>
      <c r="Y1707" s="217">
        <v>13.945578231292499</v>
      </c>
    </row>
    <row r="1708" spans="2:25">
      <c r="B1708" s="217" t="s">
        <v>1876</v>
      </c>
      <c r="C1708" s="217" t="s">
        <v>169</v>
      </c>
      <c r="D1708" s="217" t="s">
        <v>89</v>
      </c>
      <c r="E1708" s="217" t="s">
        <v>88</v>
      </c>
      <c r="F1708" s="217" t="s">
        <v>9</v>
      </c>
      <c r="G1708" s="217" t="s">
        <v>13</v>
      </c>
      <c r="H1708" s="217" t="s">
        <v>178</v>
      </c>
      <c r="I1708" s="217">
        <v>2</v>
      </c>
      <c r="J1708" s="217">
        <v>2</v>
      </c>
      <c r="K1708" s="217">
        <v>0</v>
      </c>
      <c r="L1708" s="217">
        <v>12</v>
      </c>
      <c r="M1708" s="217">
        <v>235.60975609756099</v>
      </c>
      <c r="N1708" s="217">
        <v>8.4886128364389197</v>
      </c>
      <c r="O1708" s="217">
        <v>8.4886128364389197</v>
      </c>
      <c r="P1708" s="217">
        <v>0</v>
      </c>
      <c r="Q1708" s="217">
        <v>8.4886128364389197</v>
      </c>
      <c r="R1708" s="217">
        <v>8.4886128364389197</v>
      </c>
      <c r="S1708" s="217">
        <v>0</v>
      </c>
      <c r="T1708" s="217">
        <v>8.4886128364389197</v>
      </c>
      <c r="U1708" s="217">
        <v>8.4886128364389197</v>
      </c>
      <c r="V1708" s="217">
        <v>0</v>
      </c>
      <c r="W1708" s="217">
        <v>8.4886128364389197</v>
      </c>
      <c r="X1708" s="217">
        <v>8.4886128364389197</v>
      </c>
      <c r="Y1708" s="217">
        <v>0</v>
      </c>
    </row>
    <row r="1709" spans="2:25">
      <c r="B1709" s="217" t="s">
        <v>1877</v>
      </c>
      <c r="C1709" s="217" t="s">
        <v>169</v>
      </c>
      <c r="D1709" s="217" t="s">
        <v>89</v>
      </c>
      <c r="E1709" s="217" t="s">
        <v>88</v>
      </c>
      <c r="F1709" s="217" t="s">
        <v>9</v>
      </c>
      <c r="G1709" s="217" t="s">
        <v>13</v>
      </c>
      <c r="H1709" s="217" t="s">
        <v>5</v>
      </c>
      <c r="I1709" s="217">
        <v>3</v>
      </c>
      <c r="J1709" s="217">
        <v>2</v>
      </c>
      <c r="K1709" s="217">
        <v>1</v>
      </c>
      <c r="L1709" s="217">
        <v>18</v>
      </c>
      <c r="M1709" s="217">
        <v>420</v>
      </c>
      <c r="N1709" s="217">
        <v>7.1428571428571397</v>
      </c>
      <c r="O1709" s="217">
        <v>4.7619047619047601</v>
      </c>
      <c r="P1709" s="217">
        <v>2.38095238095238</v>
      </c>
      <c r="Q1709" s="217">
        <v>7.1428571428571397</v>
      </c>
      <c r="R1709" s="217">
        <v>4.7619047619047601</v>
      </c>
      <c r="S1709" s="217">
        <v>2.38095238095238</v>
      </c>
      <c r="T1709" s="217">
        <v>7.1428571428571397</v>
      </c>
      <c r="U1709" s="217">
        <v>4.7619047619047601</v>
      </c>
      <c r="V1709" s="217">
        <v>2.38095238095238</v>
      </c>
      <c r="W1709" s="217">
        <v>7.1428571428571397</v>
      </c>
      <c r="X1709" s="217">
        <v>4.7619047619047601</v>
      </c>
      <c r="Y1709" s="217">
        <v>2.38095238095238</v>
      </c>
    </row>
    <row r="1710" spans="2:25">
      <c r="B1710" s="217" t="s">
        <v>1878</v>
      </c>
      <c r="C1710" s="217" t="s">
        <v>169</v>
      </c>
      <c r="D1710" s="217" t="s">
        <v>89</v>
      </c>
      <c r="E1710" s="217" t="s">
        <v>88</v>
      </c>
      <c r="F1710" s="217" t="s">
        <v>5</v>
      </c>
      <c r="G1710" s="217" t="s">
        <v>13</v>
      </c>
      <c r="H1710" s="217" t="s">
        <v>170</v>
      </c>
      <c r="I1710" s="217">
        <v>0</v>
      </c>
      <c r="J1710" s="217">
        <v>0</v>
      </c>
      <c r="K1710" s="217">
        <v>0</v>
      </c>
      <c r="L1710" s="217">
        <v>0</v>
      </c>
      <c r="M1710" s="217">
        <v>40.975609756097597</v>
      </c>
      <c r="N1710" s="217">
        <v>0</v>
      </c>
      <c r="O1710" s="217">
        <v>0</v>
      </c>
      <c r="P1710" s="217">
        <v>0</v>
      </c>
      <c r="Q1710" s="217">
        <v>0</v>
      </c>
      <c r="R1710" s="217">
        <v>0</v>
      </c>
      <c r="S1710" s="217">
        <v>0</v>
      </c>
      <c r="T1710" s="217">
        <v>0</v>
      </c>
      <c r="U1710" s="217">
        <v>0</v>
      </c>
      <c r="V1710" s="217">
        <v>0</v>
      </c>
      <c r="W1710" s="217">
        <v>0</v>
      </c>
      <c r="X1710" s="217">
        <v>0</v>
      </c>
      <c r="Y1710" s="217">
        <v>0</v>
      </c>
    </row>
    <row r="1711" spans="2:25">
      <c r="B1711" s="217" t="s">
        <v>1879</v>
      </c>
      <c r="C1711" s="217" t="s">
        <v>169</v>
      </c>
      <c r="D1711" s="217" t="s">
        <v>89</v>
      </c>
      <c r="E1711" s="217" t="s">
        <v>88</v>
      </c>
      <c r="F1711" s="217" t="s">
        <v>5</v>
      </c>
      <c r="G1711" s="217" t="s">
        <v>13</v>
      </c>
      <c r="H1711" s="217" t="s">
        <v>172</v>
      </c>
      <c r="I1711" s="217">
        <v>0</v>
      </c>
      <c r="J1711" s="217">
        <v>0</v>
      </c>
      <c r="K1711" s="217">
        <v>0</v>
      </c>
      <c r="L1711" s="217">
        <v>2</v>
      </c>
      <c r="M1711" s="217">
        <v>31.969286359530301</v>
      </c>
      <c r="N1711" s="217">
        <v>0</v>
      </c>
      <c r="O1711" s="217">
        <v>0</v>
      </c>
      <c r="P1711" s="217">
        <v>0</v>
      </c>
      <c r="Q1711" s="217">
        <v>0</v>
      </c>
      <c r="R1711" s="217">
        <v>0</v>
      </c>
      <c r="S1711" s="217">
        <v>0</v>
      </c>
      <c r="T1711" s="217">
        <v>0</v>
      </c>
      <c r="U1711" s="217">
        <v>0</v>
      </c>
      <c r="V1711" s="217">
        <v>0</v>
      </c>
      <c r="W1711" s="217">
        <v>0</v>
      </c>
      <c r="X1711" s="217">
        <v>0</v>
      </c>
      <c r="Y1711" s="217">
        <v>0</v>
      </c>
    </row>
    <row r="1712" spans="2:25">
      <c r="B1712" s="217" t="s">
        <v>1880</v>
      </c>
      <c r="C1712" s="217" t="s">
        <v>169</v>
      </c>
      <c r="D1712" s="217" t="s">
        <v>89</v>
      </c>
      <c r="E1712" s="217" t="s">
        <v>88</v>
      </c>
      <c r="F1712" s="217" t="s">
        <v>5</v>
      </c>
      <c r="G1712" s="217" t="s">
        <v>13</v>
      </c>
      <c r="H1712" s="217" t="s">
        <v>174</v>
      </c>
      <c r="I1712" s="217">
        <v>0</v>
      </c>
      <c r="J1712" s="217">
        <v>0</v>
      </c>
      <c r="K1712" s="217">
        <v>0</v>
      </c>
      <c r="L1712" s="217">
        <v>1</v>
      </c>
      <c r="M1712" s="217">
        <v>85.663956639566393</v>
      </c>
      <c r="N1712" s="217">
        <v>0</v>
      </c>
      <c r="O1712" s="217">
        <v>0</v>
      </c>
      <c r="P1712" s="217">
        <v>0</v>
      </c>
      <c r="Q1712" s="217">
        <v>0</v>
      </c>
      <c r="R1712" s="217">
        <v>0</v>
      </c>
      <c r="S1712" s="217">
        <v>0</v>
      </c>
      <c r="T1712" s="217">
        <v>0</v>
      </c>
      <c r="U1712" s="217">
        <v>0</v>
      </c>
      <c r="V1712" s="217">
        <v>0</v>
      </c>
      <c r="W1712" s="217">
        <v>0</v>
      </c>
      <c r="X1712" s="217">
        <v>0</v>
      </c>
      <c r="Y1712" s="217">
        <v>0</v>
      </c>
    </row>
    <row r="1713" spans="2:25">
      <c r="B1713" s="217" t="s">
        <v>1881</v>
      </c>
      <c r="C1713" s="217" t="s">
        <v>169</v>
      </c>
      <c r="D1713" s="217" t="s">
        <v>89</v>
      </c>
      <c r="E1713" s="217" t="s">
        <v>88</v>
      </c>
      <c r="F1713" s="217" t="s">
        <v>5</v>
      </c>
      <c r="G1713" s="217" t="s">
        <v>13</v>
      </c>
      <c r="H1713" s="217" t="s">
        <v>176</v>
      </c>
      <c r="I1713" s="217">
        <v>1</v>
      </c>
      <c r="J1713" s="217">
        <v>0</v>
      </c>
      <c r="K1713" s="217">
        <v>1</v>
      </c>
      <c r="L1713" s="217">
        <v>6</v>
      </c>
      <c r="M1713" s="217">
        <v>129.11472448057799</v>
      </c>
      <c r="N1713" s="217">
        <v>7.7450500244875098</v>
      </c>
      <c r="O1713" s="217">
        <v>0</v>
      </c>
      <c r="P1713" s="217">
        <v>7.7450500244875098</v>
      </c>
      <c r="Q1713" s="217">
        <v>7.7450500244875098</v>
      </c>
      <c r="R1713" s="217">
        <v>0</v>
      </c>
      <c r="S1713" s="217">
        <v>7.7450500244875098</v>
      </c>
      <c r="T1713" s="217">
        <v>7.7450500244875098</v>
      </c>
      <c r="U1713" s="217">
        <v>0</v>
      </c>
      <c r="V1713" s="217">
        <v>7.7450500244875098</v>
      </c>
      <c r="W1713" s="217">
        <v>7.7450500244875098</v>
      </c>
      <c r="X1713" s="217">
        <v>0</v>
      </c>
      <c r="Y1713" s="217">
        <v>7.7450500244875098</v>
      </c>
    </row>
    <row r="1714" spans="2:25">
      <c r="B1714" s="217" t="s">
        <v>1882</v>
      </c>
      <c r="C1714" s="217" t="s">
        <v>169</v>
      </c>
      <c r="D1714" s="217" t="s">
        <v>89</v>
      </c>
      <c r="E1714" s="217" t="s">
        <v>88</v>
      </c>
      <c r="F1714" s="217" t="s">
        <v>5</v>
      </c>
      <c r="G1714" s="217" t="s">
        <v>13</v>
      </c>
      <c r="H1714" s="217" t="s">
        <v>178</v>
      </c>
      <c r="I1714" s="217">
        <v>4</v>
      </c>
      <c r="J1714" s="217">
        <v>4</v>
      </c>
      <c r="K1714" s="217">
        <v>0</v>
      </c>
      <c r="L1714" s="217">
        <v>20</v>
      </c>
      <c r="M1714" s="217">
        <v>442.27642276422802</v>
      </c>
      <c r="N1714" s="217">
        <v>9.0441176470588207</v>
      </c>
      <c r="O1714" s="217">
        <v>9.0441176470588207</v>
      </c>
      <c r="P1714" s="217">
        <v>0</v>
      </c>
      <c r="Q1714" s="217">
        <v>9.0441176470588207</v>
      </c>
      <c r="R1714" s="217">
        <v>9.0441176470588207</v>
      </c>
      <c r="S1714" s="217">
        <v>0</v>
      </c>
      <c r="T1714" s="217">
        <v>9.0441176470588207</v>
      </c>
      <c r="U1714" s="217">
        <v>9.0441176470588207</v>
      </c>
      <c r="V1714" s="217">
        <v>0</v>
      </c>
      <c r="W1714" s="217">
        <v>9.0441176470588207</v>
      </c>
      <c r="X1714" s="217">
        <v>9.0441176470588207</v>
      </c>
      <c r="Y1714" s="217">
        <v>0</v>
      </c>
    </row>
    <row r="1715" spans="2:25">
      <c r="B1715" s="217" t="s">
        <v>1883</v>
      </c>
      <c r="C1715" s="217" t="s">
        <v>169</v>
      </c>
      <c r="D1715" s="217" t="s">
        <v>89</v>
      </c>
      <c r="E1715" s="217" t="s">
        <v>88</v>
      </c>
      <c r="F1715" s="217" t="s">
        <v>5</v>
      </c>
      <c r="G1715" s="217" t="s">
        <v>13</v>
      </c>
      <c r="H1715" s="217" t="s">
        <v>5</v>
      </c>
      <c r="I1715" s="217">
        <v>5</v>
      </c>
      <c r="J1715" s="217">
        <v>4</v>
      </c>
      <c r="K1715" s="217">
        <v>1</v>
      </c>
      <c r="L1715" s="217">
        <v>29</v>
      </c>
      <c r="M1715" s="217">
        <v>730</v>
      </c>
      <c r="N1715" s="217">
        <v>6.8493150684931496</v>
      </c>
      <c r="O1715" s="217">
        <v>5.4794520547945202</v>
      </c>
      <c r="P1715" s="217">
        <v>1.3698630136986301</v>
      </c>
      <c r="Q1715" s="217">
        <v>6.8493150684931496</v>
      </c>
      <c r="R1715" s="217">
        <v>5.4794520547945202</v>
      </c>
      <c r="S1715" s="217">
        <v>1.3698630136986301</v>
      </c>
      <c r="T1715" s="217">
        <v>6.8493150684931496</v>
      </c>
      <c r="U1715" s="217">
        <v>5.4794520547945202</v>
      </c>
      <c r="V1715" s="217">
        <v>1.3698630136986301</v>
      </c>
      <c r="W1715" s="217">
        <v>6.8493150684931496</v>
      </c>
      <c r="X1715" s="217">
        <v>5.4794520547945202</v>
      </c>
      <c r="Y1715" s="217">
        <v>1.3698630136986301</v>
      </c>
    </row>
    <row r="1716" spans="2:25">
      <c r="B1716" s="217" t="s">
        <v>1884</v>
      </c>
      <c r="C1716" s="217" t="s">
        <v>169</v>
      </c>
      <c r="D1716" s="217" t="s">
        <v>89</v>
      </c>
      <c r="E1716" s="217" t="s">
        <v>88</v>
      </c>
      <c r="F1716" s="217" t="s">
        <v>12</v>
      </c>
      <c r="G1716" s="217" t="s">
        <v>5</v>
      </c>
      <c r="H1716" s="217" t="s">
        <v>170</v>
      </c>
      <c r="I1716" s="217">
        <v>5</v>
      </c>
      <c r="J1716" s="217">
        <v>4</v>
      </c>
      <c r="K1716" s="217">
        <v>1</v>
      </c>
      <c r="L1716" s="217">
        <v>13</v>
      </c>
      <c r="M1716" s="217">
        <v>343.02197802197799</v>
      </c>
      <c r="N1716" s="217">
        <v>14.5763254845427</v>
      </c>
      <c r="O1716" s="217">
        <v>11.6610603876341</v>
      </c>
      <c r="P1716" s="217">
        <v>2.9152650969085401</v>
      </c>
      <c r="Q1716" s="217">
        <v>14.5763254845427</v>
      </c>
      <c r="R1716" s="217">
        <v>11.6610603876341</v>
      </c>
      <c r="S1716" s="217">
        <v>2.9152650969085401</v>
      </c>
      <c r="T1716" s="217">
        <v>14.5763254845427</v>
      </c>
      <c r="U1716" s="217">
        <v>11.6610603876341</v>
      </c>
      <c r="V1716" s="217">
        <v>2.9152650969085401</v>
      </c>
      <c r="W1716" s="217">
        <v>14.5763254845427</v>
      </c>
      <c r="X1716" s="217">
        <v>11.6610603876341</v>
      </c>
      <c r="Y1716" s="217">
        <v>2.9152650969085401</v>
      </c>
    </row>
    <row r="1717" spans="2:25">
      <c r="B1717" s="217" t="s">
        <v>1885</v>
      </c>
      <c r="C1717" s="217" t="s">
        <v>169</v>
      </c>
      <c r="D1717" s="217" t="s">
        <v>89</v>
      </c>
      <c r="E1717" s="217" t="s">
        <v>88</v>
      </c>
      <c r="F1717" s="217" t="s">
        <v>12</v>
      </c>
      <c r="G1717" s="217" t="s">
        <v>5</v>
      </c>
      <c r="H1717" s="217" t="s">
        <v>172</v>
      </c>
      <c r="I1717" s="217">
        <v>10</v>
      </c>
      <c r="J1717" s="217">
        <v>9</v>
      </c>
      <c r="K1717" s="217">
        <v>1</v>
      </c>
      <c r="L1717" s="217">
        <v>21</v>
      </c>
      <c r="M1717" s="217">
        <v>423.58999796499802</v>
      </c>
      <c r="N1717" s="217">
        <v>23.607734007039301</v>
      </c>
      <c r="O1717" s="217">
        <v>21.246960606335399</v>
      </c>
      <c r="P1717" s="217">
        <v>2.36077340070393</v>
      </c>
      <c r="Q1717" s="217">
        <v>23.607734007039301</v>
      </c>
      <c r="R1717" s="217">
        <v>21.246960606335399</v>
      </c>
      <c r="S1717" s="217">
        <v>2.36077340070393</v>
      </c>
      <c r="T1717" s="217">
        <v>23.607734007039301</v>
      </c>
      <c r="U1717" s="217">
        <v>21.246960606335399</v>
      </c>
      <c r="V1717" s="217">
        <v>2.36077340070393</v>
      </c>
      <c r="W1717" s="217">
        <v>23.607734007039301</v>
      </c>
      <c r="X1717" s="217">
        <v>21.246960606335399</v>
      </c>
      <c r="Y1717" s="217">
        <v>2.36077340070393</v>
      </c>
    </row>
    <row r="1718" spans="2:25">
      <c r="B1718" s="217" t="s">
        <v>1886</v>
      </c>
      <c r="C1718" s="217" t="s">
        <v>169</v>
      </c>
      <c r="D1718" s="217" t="s">
        <v>89</v>
      </c>
      <c r="E1718" s="217" t="s">
        <v>88</v>
      </c>
      <c r="F1718" s="217" t="s">
        <v>12</v>
      </c>
      <c r="G1718" s="217" t="s">
        <v>5</v>
      </c>
      <c r="H1718" s="217" t="s">
        <v>174</v>
      </c>
      <c r="I1718" s="217">
        <v>2</v>
      </c>
      <c r="J1718" s="217">
        <v>2</v>
      </c>
      <c r="K1718" s="217">
        <v>0</v>
      </c>
      <c r="L1718" s="217">
        <v>17</v>
      </c>
      <c r="M1718" s="217">
        <v>626.24389499389497</v>
      </c>
      <c r="N1718" s="217">
        <v>3.1936439077294301</v>
      </c>
      <c r="O1718" s="217">
        <v>3.1936439077294301</v>
      </c>
      <c r="P1718" s="217">
        <v>0</v>
      </c>
      <c r="Q1718" s="217">
        <v>3.1936439077294301</v>
      </c>
      <c r="R1718" s="217">
        <v>3.1936439077294301</v>
      </c>
      <c r="S1718" s="217">
        <v>0</v>
      </c>
      <c r="T1718" s="217">
        <v>3.1936439077294301</v>
      </c>
      <c r="U1718" s="217">
        <v>3.1936439077294301</v>
      </c>
      <c r="V1718" s="217">
        <v>0</v>
      </c>
      <c r="W1718" s="217">
        <v>3.1936439077294301</v>
      </c>
      <c r="X1718" s="217">
        <v>3.1936439077294301</v>
      </c>
      <c r="Y1718" s="217">
        <v>0</v>
      </c>
    </row>
    <row r="1719" spans="2:25">
      <c r="B1719" s="217" t="s">
        <v>1887</v>
      </c>
      <c r="C1719" s="217" t="s">
        <v>169</v>
      </c>
      <c r="D1719" s="217" t="s">
        <v>89</v>
      </c>
      <c r="E1719" s="217" t="s">
        <v>88</v>
      </c>
      <c r="F1719" s="217" t="s">
        <v>12</v>
      </c>
      <c r="G1719" s="217" t="s">
        <v>5</v>
      </c>
      <c r="H1719" s="217" t="s">
        <v>176</v>
      </c>
      <c r="I1719" s="217">
        <v>6</v>
      </c>
      <c r="J1719" s="217">
        <v>5</v>
      </c>
      <c r="K1719" s="217">
        <v>1</v>
      </c>
      <c r="L1719" s="217">
        <v>37</v>
      </c>
      <c r="M1719" s="217">
        <v>1005.68350630851</v>
      </c>
      <c r="N1719" s="217">
        <v>5.9660916802979003</v>
      </c>
      <c r="O1719" s="217">
        <v>4.9717430669149199</v>
      </c>
      <c r="P1719" s="217">
        <v>0.99434861338298297</v>
      </c>
      <c r="Q1719" s="217">
        <v>5.9660916802979003</v>
      </c>
      <c r="R1719" s="217">
        <v>4.9717430669149199</v>
      </c>
      <c r="S1719" s="217">
        <v>0.99434861338298297</v>
      </c>
      <c r="T1719" s="217">
        <v>5.9660916802979003</v>
      </c>
      <c r="U1719" s="217">
        <v>4.9717430669149199</v>
      </c>
      <c r="V1719" s="217">
        <v>0.99434861338298297</v>
      </c>
      <c r="W1719" s="217">
        <v>5.9660916802979003</v>
      </c>
      <c r="X1719" s="217">
        <v>4.9717430669149199</v>
      </c>
      <c r="Y1719" s="217">
        <v>0.99434861338298297</v>
      </c>
    </row>
    <row r="1720" spans="2:25">
      <c r="B1720" s="217" t="s">
        <v>1888</v>
      </c>
      <c r="C1720" s="217" t="s">
        <v>169</v>
      </c>
      <c r="D1720" s="217" t="s">
        <v>89</v>
      </c>
      <c r="E1720" s="217" t="s">
        <v>88</v>
      </c>
      <c r="F1720" s="217" t="s">
        <v>12</v>
      </c>
      <c r="G1720" s="217" t="s">
        <v>5</v>
      </c>
      <c r="H1720" s="217" t="s">
        <v>178</v>
      </c>
      <c r="I1720" s="217">
        <v>28</v>
      </c>
      <c r="J1720" s="217">
        <v>27</v>
      </c>
      <c r="K1720" s="217">
        <v>1</v>
      </c>
      <c r="L1720" s="217">
        <v>59</v>
      </c>
      <c r="M1720" s="217">
        <v>1781.4606227106201</v>
      </c>
      <c r="N1720" s="217">
        <v>15.7174397475011</v>
      </c>
      <c r="O1720" s="217">
        <v>15.156102613661799</v>
      </c>
      <c r="P1720" s="217">
        <v>0.56133713383932504</v>
      </c>
      <c r="Q1720" s="217">
        <v>15.7174397475011</v>
      </c>
      <c r="R1720" s="217">
        <v>15.156102613661799</v>
      </c>
      <c r="S1720" s="217">
        <v>0.56133713383932504</v>
      </c>
      <c r="T1720" s="217">
        <v>15.7174397475011</v>
      </c>
      <c r="U1720" s="217">
        <v>15.156102613661799</v>
      </c>
      <c r="V1720" s="217">
        <v>0.56133713383932504</v>
      </c>
      <c r="W1720" s="217">
        <v>15.7174397475011</v>
      </c>
      <c r="X1720" s="217">
        <v>15.156102613661799</v>
      </c>
      <c r="Y1720" s="217">
        <v>0.56133713383932504</v>
      </c>
    </row>
    <row r="1721" spans="2:25">
      <c r="B1721" s="217" t="s">
        <v>1889</v>
      </c>
      <c r="C1721" s="217" t="s">
        <v>169</v>
      </c>
      <c r="D1721" s="217" t="s">
        <v>89</v>
      </c>
      <c r="E1721" s="217" t="s">
        <v>88</v>
      </c>
      <c r="F1721" s="217" t="s">
        <v>12</v>
      </c>
      <c r="G1721" s="217" t="s">
        <v>5</v>
      </c>
      <c r="H1721" s="217" t="s">
        <v>5</v>
      </c>
      <c r="I1721" s="217">
        <v>51</v>
      </c>
      <c r="J1721" s="217">
        <v>47</v>
      </c>
      <c r="K1721" s="217">
        <v>4</v>
      </c>
      <c r="L1721" s="217">
        <v>149</v>
      </c>
      <c r="M1721" s="217">
        <v>4180</v>
      </c>
      <c r="N1721" s="217">
        <v>12.200956937799001</v>
      </c>
      <c r="O1721" s="217">
        <v>11.244019138756</v>
      </c>
      <c r="P1721" s="217">
        <v>0.95693779904306198</v>
      </c>
      <c r="Q1721" s="217">
        <v>12.200956937799001</v>
      </c>
      <c r="R1721" s="217">
        <v>11.244019138756</v>
      </c>
      <c r="S1721" s="217">
        <v>0.95693779904306198</v>
      </c>
      <c r="T1721" s="217">
        <v>12.200956937799001</v>
      </c>
      <c r="U1721" s="217">
        <v>11.244019138756</v>
      </c>
      <c r="V1721" s="217">
        <v>0.95693779904306198</v>
      </c>
      <c r="W1721" s="217">
        <v>12.200956937799001</v>
      </c>
      <c r="X1721" s="217">
        <v>11.244019138756</v>
      </c>
      <c r="Y1721" s="217">
        <v>0.95693779904306198</v>
      </c>
    </row>
    <row r="1722" spans="2:25">
      <c r="B1722" s="217" t="s">
        <v>1890</v>
      </c>
      <c r="C1722" s="217" t="s">
        <v>169</v>
      </c>
      <c r="D1722" s="217" t="s">
        <v>89</v>
      </c>
      <c r="E1722" s="217" t="s">
        <v>88</v>
      </c>
      <c r="F1722" s="217" t="s">
        <v>9</v>
      </c>
      <c r="G1722" s="217" t="s">
        <v>5</v>
      </c>
      <c r="H1722" s="217" t="s">
        <v>170</v>
      </c>
      <c r="I1722" s="217">
        <v>2</v>
      </c>
      <c r="J1722" s="217">
        <v>2</v>
      </c>
      <c r="K1722" s="217">
        <v>0</v>
      </c>
      <c r="L1722" s="217">
        <v>18</v>
      </c>
      <c r="M1722" s="217">
        <v>477.60285764583398</v>
      </c>
      <c r="N1722" s="217">
        <v>4.1875796343812901</v>
      </c>
      <c r="O1722" s="217">
        <v>4.1875796343812901</v>
      </c>
      <c r="P1722" s="217">
        <v>0</v>
      </c>
      <c r="Q1722" s="217">
        <v>4.1875796343812901</v>
      </c>
      <c r="R1722" s="217">
        <v>4.1875796343812901</v>
      </c>
      <c r="S1722" s="217">
        <v>0</v>
      </c>
      <c r="T1722" s="217">
        <v>4.1875796343812901</v>
      </c>
      <c r="U1722" s="217">
        <v>4.1875796343812901</v>
      </c>
      <c r="V1722" s="217">
        <v>0</v>
      </c>
      <c r="W1722" s="217">
        <v>4.1875796343812901</v>
      </c>
      <c r="X1722" s="217">
        <v>4.1875796343812901</v>
      </c>
      <c r="Y1722" s="217">
        <v>0</v>
      </c>
    </row>
    <row r="1723" spans="2:25">
      <c r="B1723" s="217" t="s">
        <v>1891</v>
      </c>
      <c r="C1723" s="217" t="s">
        <v>169</v>
      </c>
      <c r="D1723" s="217" t="s">
        <v>89</v>
      </c>
      <c r="E1723" s="217" t="s">
        <v>88</v>
      </c>
      <c r="F1723" s="217" t="s">
        <v>9</v>
      </c>
      <c r="G1723" s="217" t="s">
        <v>5</v>
      </c>
      <c r="H1723" s="217" t="s">
        <v>172</v>
      </c>
      <c r="I1723" s="217">
        <v>2</v>
      </c>
      <c r="J1723" s="217">
        <v>1</v>
      </c>
      <c r="K1723" s="217">
        <v>1</v>
      </c>
      <c r="L1723" s="217">
        <v>42</v>
      </c>
      <c r="M1723" s="217">
        <v>556.46729352136299</v>
      </c>
      <c r="N1723" s="217">
        <v>3.5941016179834402</v>
      </c>
      <c r="O1723" s="217">
        <v>1.7970508089917201</v>
      </c>
      <c r="P1723" s="217">
        <v>1.7970508089917201</v>
      </c>
      <c r="Q1723" s="217">
        <v>3.5941016179834402</v>
      </c>
      <c r="R1723" s="217">
        <v>1.7970508089917201</v>
      </c>
      <c r="S1723" s="217">
        <v>1.7970508089917201</v>
      </c>
      <c r="T1723" s="217">
        <v>3.5941016179834402</v>
      </c>
      <c r="U1723" s="217">
        <v>1.7970508089917201</v>
      </c>
      <c r="V1723" s="217">
        <v>1.7970508089917201</v>
      </c>
      <c r="W1723" s="217">
        <v>3.5941016179834402</v>
      </c>
      <c r="X1723" s="217">
        <v>1.7970508089917201</v>
      </c>
      <c r="Y1723" s="217">
        <v>1.7970508089917201</v>
      </c>
    </row>
    <row r="1724" spans="2:25">
      <c r="B1724" s="217" t="s">
        <v>1892</v>
      </c>
      <c r="C1724" s="217" t="s">
        <v>169</v>
      </c>
      <c r="D1724" s="217" t="s">
        <v>89</v>
      </c>
      <c r="E1724" s="217" t="s">
        <v>88</v>
      </c>
      <c r="F1724" s="217" t="s">
        <v>9</v>
      </c>
      <c r="G1724" s="217" t="s">
        <v>5</v>
      </c>
      <c r="H1724" s="217" t="s">
        <v>174</v>
      </c>
      <c r="I1724" s="217">
        <v>1</v>
      </c>
      <c r="J1724" s="217">
        <v>0</v>
      </c>
      <c r="K1724" s="217">
        <v>1</v>
      </c>
      <c r="L1724" s="217">
        <v>10</v>
      </c>
      <c r="M1724" s="217">
        <v>803.40052593732298</v>
      </c>
      <c r="N1724" s="217">
        <v>1.2447091677383499</v>
      </c>
      <c r="O1724" s="217">
        <v>0</v>
      </c>
      <c r="P1724" s="217">
        <v>1.2447091677383499</v>
      </c>
      <c r="Q1724" s="217">
        <v>1.2447091677383499</v>
      </c>
      <c r="R1724" s="217">
        <v>0</v>
      </c>
      <c r="S1724" s="217">
        <v>1.2447091677383499</v>
      </c>
      <c r="T1724" s="217">
        <v>1.2447091677383499</v>
      </c>
      <c r="U1724" s="217">
        <v>0</v>
      </c>
      <c r="V1724" s="217">
        <v>1.2447091677383499</v>
      </c>
      <c r="W1724" s="217">
        <v>1.2447091677383499</v>
      </c>
      <c r="X1724" s="217">
        <v>0</v>
      </c>
      <c r="Y1724" s="217">
        <v>1.2447091677383499</v>
      </c>
    </row>
    <row r="1725" spans="2:25">
      <c r="B1725" s="217" t="s">
        <v>1893</v>
      </c>
      <c r="C1725" s="217" t="s">
        <v>169</v>
      </c>
      <c r="D1725" s="217" t="s">
        <v>89</v>
      </c>
      <c r="E1725" s="217" t="s">
        <v>88</v>
      </c>
      <c r="F1725" s="217" t="s">
        <v>9</v>
      </c>
      <c r="G1725" s="217" t="s">
        <v>5</v>
      </c>
      <c r="H1725" s="217" t="s">
        <v>176</v>
      </c>
      <c r="I1725" s="217">
        <v>4</v>
      </c>
      <c r="J1725" s="217">
        <v>2</v>
      </c>
      <c r="K1725" s="217">
        <v>2</v>
      </c>
      <c r="L1725" s="217">
        <v>41</v>
      </c>
      <c r="M1725" s="217">
        <v>1245.22992849918</v>
      </c>
      <c r="N1725" s="217">
        <v>3.2122581608852099</v>
      </c>
      <c r="O1725" s="217">
        <v>1.60612908044261</v>
      </c>
      <c r="P1725" s="217">
        <v>1.60612908044261</v>
      </c>
      <c r="Q1725" s="217">
        <v>3.2122581608852099</v>
      </c>
      <c r="R1725" s="217">
        <v>1.60612908044261</v>
      </c>
      <c r="S1725" s="217">
        <v>1.60612908044261</v>
      </c>
      <c r="T1725" s="217">
        <v>3.2122581608852099</v>
      </c>
      <c r="U1725" s="217">
        <v>1.60612908044261</v>
      </c>
      <c r="V1725" s="217">
        <v>1.60612908044261</v>
      </c>
      <c r="W1725" s="217">
        <v>3.2122581608852099</v>
      </c>
      <c r="X1725" s="217">
        <v>1.60612908044261</v>
      </c>
      <c r="Y1725" s="217">
        <v>1.60612908044261</v>
      </c>
    </row>
    <row r="1726" spans="2:25">
      <c r="B1726" s="217" t="s">
        <v>1894</v>
      </c>
      <c r="C1726" s="217" t="s">
        <v>169</v>
      </c>
      <c r="D1726" s="217" t="s">
        <v>89</v>
      </c>
      <c r="E1726" s="217" t="s">
        <v>88</v>
      </c>
      <c r="F1726" s="217" t="s">
        <v>9</v>
      </c>
      <c r="G1726" s="217" t="s">
        <v>5</v>
      </c>
      <c r="H1726" s="217" t="s">
        <v>178</v>
      </c>
      <c r="I1726" s="217">
        <v>18</v>
      </c>
      <c r="J1726" s="217">
        <v>16</v>
      </c>
      <c r="K1726" s="217">
        <v>2</v>
      </c>
      <c r="L1726" s="217">
        <v>126</v>
      </c>
      <c r="M1726" s="217">
        <v>1907.2993943962999</v>
      </c>
      <c r="N1726" s="217">
        <v>9.4374276282394405</v>
      </c>
      <c r="O1726" s="217">
        <v>8.3888245584350596</v>
      </c>
      <c r="P1726" s="217">
        <v>1.04860306980438</v>
      </c>
      <c r="Q1726" s="217">
        <v>9.4374276282394405</v>
      </c>
      <c r="R1726" s="217">
        <v>8.3888245584350596</v>
      </c>
      <c r="S1726" s="217">
        <v>1.04860306980438</v>
      </c>
      <c r="T1726" s="217">
        <v>9.4374276282394405</v>
      </c>
      <c r="U1726" s="217">
        <v>8.3888245584350596</v>
      </c>
      <c r="V1726" s="217">
        <v>1.04860306980438</v>
      </c>
      <c r="W1726" s="217">
        <v>9.4374276282394405</v>
      </c>
      <c r="X1726" s="217">
        <v>8.3888245584350596</v>
      </c>
      <c r="Y1726" s="217">
        <v>1.04860306980438</v>
      </c>
    </row>
    <row r="1727" spans="2:25">
      <c r="B1727" s="217" t="s">
        <v>1895</v>
      </c>
      <c r="C1727" s="217" t="s">
        <v>169</v>
      </c>
      <c r="D1727" s="217" t="s">
        <v>89</v>
      </c>
      <c r="E1727" s="217" t="s">
        <v>88</v>
      </c>
      <c r="F1727" s="217" t="s">
        <v>9</v>
      </c>
      <c r="G1727" s="217" t="s">
        <v>5</v>
      </c>
      <c r="H1727" s="217" t="s">
        <v>5</v>
      </c>
      <c r="I1727" s="217">
        <v>27</v>
      </c>
      <c r="J1727" s="217">
        <v>21</v>
      </c>
      <c r="K1727" s="217">
        <v>6</v>
      </c>
      <c r="L1727" s="217">
        <v>237</v>
      </c>
      <c r="M1727" s="217">
        <v>4990</v>
      </c>
      <c r="N1727" s="217">
        <v>5.4108216432865701</v>
      </c>
      <c r="O1727" s="217">
        <v>4.2084168336673304</v>
      </c>
      <c r="P1727" s="217">
        <v>1.2024048096192399</v>
      </c>
      <c r="Q1727" s="217">
        <v>5.4108216432865701</v>
      </c>
      <c r="R1727" s="217">
        <v>4.2084168336673304</v>
      </c>
      <c r="S1727" s="217">
        <v>1.2024048096192399</v>
      </c>
      <c r="T1727" s="217">
        <v>5.4108216432865701</v>
      </c>
      <c r="U1727" s="217">
        <v>4.2084168336673304</v>
      </c>
      <c r="V1727" s="217">
        <v>1.2024048096192399</v>
      </c>
      <c r="W1727" s="217">
        <v>5.4108216432865701</v>
      </c>
      <c r="X1727" s="217">
        <v>4.2084168336673304</v>
      </c>
      <c r="Y1727" s="217">
        <v>1.2024048096192399</v>
      </c>
    </row>
    <row r="1728" spans="2:25">
      <c r="B1728" s="217" t="s">
        <v>1896</v>
      </c>
      <c r="C1728" s="217" t="s">
        <v>169</v>
      </c>
      <c r="D1728" s="217" t="s">
        <v>89</v>
      </c>
      <c r="E1728" s="217" t="s">
        <v>88</v>
      </c>
      <c r="F1728" s="217" t="s">
        <v>5</v>
      </c>
      <c r="G1728" s="217" t="s">
        <v>5</v>
      </c>
      <c r="H1728" s="217" t="s">
        <v>170</v>
      </c>
      <c r="I1728" s="217">
        <v>7</v>
      </c>
      <c r="J1728" s="217">
        <v>6</v>
      </c>
      <c r="K1728" s="217">
        <v>1</v>
      </c>
      <c r="L1728" s="217">
        <v>31</v>
      </c>
      <c r="M1728" s="217">
        <v>820.62483566781202</v>
      </c>
      <c r="N1728" s="217">
        <v>8.5300854857792707</v>
      </c>
      <c r="O1728" s="217">
        <v>7.3115018449536597</v>
      </c>
      <c r="P1728" s="217">
        <v>1.2185836408256101</v>
      </c>
      <c r="Q1728" s="217">
        <v>8.5300854857792707</v>
      </c>
      <c r="R1728" s="217">
        <v>7.3115018449536597</v>
      </c>
      <c r="S1728" s="217">
        <v>1.2185836408256101</v>
      </c>
      <c r="T1728" s="217">
        <v>8.5300854857792707</v>
      </c>
      <c r="U1728" s="217">
        <v>7.3115018449536597</v>
      </c>
      <c r="V1728" s="217">
        <v>1.2185836408256101</v>
      </c>
      <c r="W1728" s="217">
        <v>8.5300854857792707</v>
      </c>
      <c r="X1728" s="217">
        <v>7.3115018449536597</v>
      </c>
      <c r="Y1728" s="217">
        <v>1.2185836408256101</v>
      </c>
    </row>
    <row r="1729" spans="2:25">
      <c r="B1729" s="217" t="s">
        <v>1897</v>
      </c>
      <c r="C1729" s="217" t="s">
        <v>169</v>
      </c>
      <c r="D1729" s="217" t="s">
        <v>89</v>
      </c>
      <c r="E1729" s="217" t="s">
        <v>88</v>
      </c>
      <c r="F1729" s="217" t="s">
        <v>5</v>
      </c>
      <c r="G1729" s="217" t="s">
        <v>5</v>
      </c>
      <c r="H1729" s="217" t="s">
        <v>172</v>
      </c>
      <c r="I1729" s="217">
        <v>12</v>
      </c>
      <c r="J1729" s="217">
        <v>10</v>
      </c>
      <c r="K1729" s="217">
        <v>2</v>
      </c>
      <c r="L1729" s="217">
        <v>64</v>
      </c>
      <c r="M1729" s="217">
        <v>980.05729148636101</v>
      </c>
      <c r="N1729" s="217">
        <v>12.2441821557194</v>
      </c>
      <c r="O1729" s="217">
        <v>10.2034851297662</v>
      </c>
      <c r="P1729" s="217">
        <v>2.04069702595323</v>
      </c>
      <c r="Q1729" s="217">
        <v>12.2441821557194</v>
      </c>
      <c r="R1729" s="217">
        <v>10.2034851297662</v>
      </c>
      <c r="S1729" s="217">
        <v>2.04069702595323</v>
      </c>
      <c r="T1729" s="217">
        <v>12.2441821557194</v>
      </c>
      <c r="U1729" s="217">
        <v>10.2034851297662</v>
      </c>
      <c r="V1729" s="217">
        <v>2.04069702595323</v>
      </c>
      <c r="W1729" s="217">
        <v>12.2441821557194</v>
      </c>
      <c r="X1729" s="217">
        <v>10.2034851297662</v>
      </c>
      <c r="Y1729" s="217">
        <v>2.04069702595323</v>
      </c>
    </row>
    <row r="1730" spans="2:25">
      <c r="B1730" s="217" t="s">
        <v>1898</v>
      </c>
      <c r="C1730" s="217" t="s">
        <v>169</v>
      </c>
      <c r="D1730" s="217" t="s">
        <v>89</v>
      </c>
      <c r="E1730" s="217" t="s">
        <v>88</v>
      </c>
      <c r="F1730" s="217" t="s">
        <v>5</v>
      </c>
      <c r="G1730" s="217" t="s">
        <v>5</v>
      </c>
      <c r="H1730" s="217" t="s">
        <v>174</v>
      </c>
      <c r="I1730" s="217">
        <v>3</v>
      </c>
      <c r="J1730" s="217">
        <v>2</v>
      </c>
      <c r="K1730" s="217">
        <v>1</v>
      </c>
      <c r="L1730" s="217">
        <v>27</v>
      </c>
      <c r="M1730" s="217">
        <v>1429.6444209312201</v>
      </c>
      <c r="N1730" s="217">
        <v>2.09842388504262</v>
      </c>
      <c r="O1730" s="217">
        <v>1.3989492566950801</v>
      </c>
      <c r="P1730" s="217">
        <v>0.69947462834754204</v>
      </c>
      <c r="Q1730" s="217">
        <v>2.09842388504262</v>
      </c>
      <c r="R1730" s="217">
        <v>1.3989492566950801</v>
      </c>
      <c r="S1730" s="217">
        <v>0.69947462834754204</v>
      </c>
      <c r="T1730" s="217">
        <v>2.09842388504262</v>
      </c>
      <c r="U1730" s="217">
        <v>1.3989492566950801</v>
      </c>
      <c r="V1730" s="217">
        <v>0.69947462834754204</v>
      </c>
      <c r="W1730" s="217">
        <v>2.09842388504262</v>
      </c>
      <c r="X1730" s="217">
        <v>1.3989492566950801</v>
      </c>
      <c r="Y1730" s="217">
        <v>0.69947462834754204</v>
      </c>
    </row>
    <row r="1731" spans="2:25">
      <c r="B1731" s="217" t="s">
        <v>1899</v>
      </c>
      <c r="C1731" s="217" t="s">
        <v>169</v>
      </c>
      <c r="D1731" s="217" t="s">
        <v>89</v>
      </c>
      <c r="E1731" s="217" t="s">
        <v>88</v>
      </c>
      <c r="F1731" s="217" t="s">
        <v>5</v>
      </c>
      <c r="G1731" s="217" t="s">
        <v>5</v>
      </c>
      <c r="H1731" s="217" t="s">
        <v>176</v>
      </c>
      <c r="I1731" s="217">
        <v>10</v>
      </c>
      <c r="J1731" s="217">
        <v>7</v>
      </c>
      <c r="K1731" s="217">
        <v>3</v>
      </c>
      <c r="L1731" s="217">
        <v>78</v>
      </c>
      <c r="M1731" s="217">
        <v>2250.91343480769</v>
      </c>
      <c r="N1731" s="217">
        <v>4.44264086097757</v>
      </c>
      <c r="O1731" s="217">
        <v>3.1098486026843002</v>
      </c>
      <c r="P1731" s="217">
        <v>1.3327922582932701</v>
      </c>
      <c r="Q1731" s="217">
        <v>4.44264086097757</v>
      </c>
      <c r="R1731" s="217">
        <v>3.1098486026843002</v>
      </c>
      <c r="S1731" s="217">
        <v>1.3327922582932701</v>
      </c>
      <c r="T1731" s="217">
        <v>4.44264086097757</v>
      </c>
      <c r="U1731" s="217">
        <v>3.1098486026843002</v>
      </c>
      <c r="V1731" s="217">
        <v>1.3327922582932701</v>
      </c>
      <c r="W1731" s="217">
        <v>4.44264086097757</v>
      </c>
      <c r="X1731" s="217">
        <v>3.1098486026843002</v>
      </c>
      <c r="Y1731" s="217">
        <v>1.3327922582932701</v>
      </c>
    </row>
    <row r="1732" spans="2:25">
      <c r="B1732" s="217" t="s">
        <v>1900</v>
      </c>
      <c r="C1732" s="217" t="s">
        <v>169</v>
      </c>
      <c r="D1732" s="217" t="s">
        <v>89</v>
      </c>
      <c r="E1732" s="217" t="s">
        <v>88</v>
      </c>
      <c r="F1732" s="217" t="s">
        <v>5</v>
      </c>
      <c r="G1732" s="217" t="s">
        <v>5</v>
      </c>
      <c r="H1732" s="217" t="s">
        <v>178</v>
      </c>
      <c r="I1732" s="217">
        <v>46</v>
      </c>
      <c r="J1732" s="217">
        <v>43</v>
      </c>
      <c r="K1732" s="217">
        <v>3</v>
      </c>
      <c r="L1732" s="217">
        <v>185</v>
      </c>
      <c r="M1732" s="217">
        <v>3688.7600171069198</v>
      </c>
      <c r="N1732" s="217">
        <v>12.4703151700494</v>
      </c>
      <c r="O1732" s="217">
        <v>11.657033745915699</v>
      </c>
      <c r="P1732" s="217">
        <v>0.81328142413365401</v>
      </c>
      <c r="Q1732" s="217">
        <v>12.4703151700494</v>
      </c>
      <c r="R1732" s="217">
        <v>11.657033745915699</v>
      </c>
      <c r="S1732" s="217">
        <v>0.81328142413365401</v>
      </c>
      <c r="T1732" s="217">
        <v>12.4703151700494</v>
      </c>
      <c r="U1732" s="217">
        <v>11.657033745915699</v>
      </c>
      <c r="V1732" s="217">
        <v>0.81328142413365401</v>
      </c>
      <c r="W1732" s="217">
        <v>12.4703151700494</v>
      </c>
      <c r="X1732" s="217">
        <v>11.657033745915699</v>
      </c>
      <c r="Y1732" s="217">
        <v>0.81328142413365401</v>
      </c>
    </row>
    <row r="1733" spans="2:25">
      <c r="B1733" s="217" t="s">
        <v>1901</v>
      </c>
      <c r="C1733" s="217" t="s">
        <v>169</v>
      </c>
      <c r="D1733" s="217" t="s">
        <v>89</v>
      </c>
      <c r="E1733" s="217" t="s">
        <v>88</v>
      </c>
      <c r="F1733" s="217" t="s">
        <v>5</v>
      </c>
      <c r="G1733" s="217" t="s">
        <v>5</v>
      </c>
      <c r="H1733" s="217" t="s">
        <v>5</v>
      </c>
      <c r="I1733" s="217">
        <v>78</v>
      </c>
      <c r="J1733" s="217">
        <v>68</v>
      </c>
      <c r="K1733" s="217">
        <v>10</v>
      </c>
      <c r="L1733" s="217">
        <v>387</v>
      </c>
      <c r="M1733" s="217">
        <v>9170</v>
      </c>
      <c r="N1733" s="217">
        <v>8.5059978189749206</v>
      </c>
      <c r="O1733" s="217">
        <v>7.4154852780807001</v>
      </c>
      <c r="P1733" s="217">
        <v>1.09051254089422</v>
      </c>
      <c r="Q1733" s="217">
        <v>8.5059978189749206</v>
      </c>
      <c r="R1733" s="217">
        <v>7.4154852780807001</v>
      </c>
      <c r="S1733" s="217">
        <v>1.09051254089422</v>
      </c>
      <c r="T1733" s="217">
        <v>8.5059978189749206</v>
      </c>
      <c r="U1733" s="217">
        <v>7.4154852780807001</v>
      </c>
      <c r="V1733" s="217">
        <v>1.09051254089422</v>
      </c>
      <c r="W1733" s="217">
        <v>8.5059978189749206</v>
      </c>
      <c r="X1733" s="217">
        <v>7.4154852780807001</v>
      </c>
      <c r="Y1733" s="217">
        <v>1.09051254089422</v>
      </c>
    </row>
    <row r="1734" spans="2:25">
      <c r="B1734" s="217" t="s">
        <v>1902</v>
      </c>
      <c r="C1734" s="217" t="s">
        <v>169</v>
      </c>
      <c r="D1734" s="217" t="s">
        <v>16</v>
      </c>
      <c r="E1734" s="217" t="s">
        <v>86</v>
      </c>
      <c r="F1734" s="217" t="s">
        <v>12</v>
      </c>
      <c r="G1734" s="217" t="s">
        <v>10</v>
      </c>
      <c r="H1734" s="217" t="s">
        <v>170</v>
      </c>
      <c r="I1734" s="217">
        <v>0</v>
      </c>
      <c r="J1734" s="217">
        <v>0</v>
      </c>
      <c r="K1734" s="217">
        <v>0</v>
      </c>
      <c r="L1734" s="217">
        <v>1</v>
      </c>
      <c r="M1734" s="217">
        <v>122.28155339805799</v>
      </c>
      <c r="N1734" s="217">
        <v>0</v>
      </c>
      <c r="O1734" s="217">
        <v>0</v>
      </c>
      <c r="P1734" s="217">
        <v>0</v>
      </c>
      <c r="Q1734" s="217">
        <v>0</v>
      </c>
      <c r="R1734" s="217">
        <v>0</v>
      </c>
      <c r="S1734" s="217">
        <v>0</v>
      </c>
      <c r="T1734" s="217">
        <v>0</v>
      </c>
      <c r="U1734" s="217">
        <v>0</v>
      </c>
      <c r="V1734" s="217">
        <v>0</v>
      </c>
      <c r="W1734" s="217">
        <v>0</v>
      </c>
      <c r="X1734" s="217">
        <v>0</v>
      </c>
      <c r="Y1734" s="217">
        <v>0</v>
      </c>
    </row>
    <row r="1735" spans="2:25">
      <c r="B1735" s="217" t="s">
        <v>1903</v>
      </c>
      <c r="C1735" s="217" t="s">
        <v>169</v>
      </c>
      <c r="D1735" s="217" t="s">
        <v>16</v>
      </c>
      <c r="E1735" s="217" t="s">
        <v>86</v>
      </c>
      <c r="F1735" s="217" t="s">
        <v>12</v>
      </c>
      <c r="G1735" s="217" t="s">
        <v>10</v>
      </c>
      <c r="H1735" s="217" t="s">
        <v>172</v>
      </c>
      <c r="I1735" s="217">
        <v>2</v>
      </c>
      <c r="J1735" s="217">
        <v>2</v>
      </c>
      <c r="K1735" s="217">
        <v>0</v>
      </c>
      <c r="L1735" s="217">
        <v>1</v>
      </c>
      <c r="M1735" s="217">
        <v>166.747572815534</v>
      </c>
      <c r="N1735" s="217">
        <v>11.9941775836972</v>
      </c>
      <c r="O1735" s="217">
        <v>11.9941775836972</v>
      </c>
      <c r="P1735" s="217">
        <v>0</v>
      </c>
      <c r="Q1735" s="217">
        <v>11.9941775836972</v>
      </c>
      <c r="R1735" s="217">
        <v>11.9941775836972</v>
      </c>
      <c r="S1735" s="217">
        <v>0</v>
      </c>
      <c r="T1735" s="217">
        <v>11.9941775836972</v>
      </c>
      <c r="U1735" s="217">
        <v>11.9941775836972</v>
      </c>
      <c r="V1735" s="217">
        <v>0</v>
      </c>
      <c r="W1735" s="217">
        <v>11.9941775836972</v>
      </c>
      <c r="X1735" s="217">
        <v>11.9941775836972</v>
      </c>
      <c r="Y1735" s="217">
        <v>0</v>
      </c>
    </row>
    <row r="1736" spans="2:25">
      <c r="B1736" s="217" t="s">
        <v>1904</v>
      </c>
      <c r="C1736" s="217" t="s">
        <v>169</v>
      </c>
      <c r="D1736" s="217" t="s">
        <v>16</v>
      </c>
      <c r="E1736" s="217" t="s">
        <v>86</v>
      </c>
      <c r="F1736" s="217" t="s">
        <v>12</v>
      </c>
      <c r="G1736" s="217" t="s">
        <v>10</v>
      </c>
      <c r="H1736" s="217" t="s">
        <v>174</v>
      </c>
      <c r="I1736" s="217">
        <v>1</v>
      </c>
      <c r="J1736" s="217">
        <v>1</v>
      </c>
      <c r="K1736" s="217">
        <v>0</v>
      </c>
      <c r="L1736" s="217">
        <v>0</v>
      </c>
      <c r="M1736" s="217">
        <v>211.21359223300999</v>
      </c>
      <c r="N1736" s="217">
        <v>4.7345437830383803</v>
      </c>
      <c r="O1736" s="217">
        <v>4.7345437830383803</v>
      </c>
      <c r="P1736" s="217">
        <v>0</v>
      </c>
      <c r="Q1736" s="217">
        <v>4.7345437830383803</v>
      </c>
      <c r="R1736" s="217">
        <v>4.7345437830383803</v>
      </c>
      <c r="S1736" s="217">
        <v>0</v>
      </c>
      <c r="T1736" s="217">
        <v>4.7345437830383803</v>
      </c>
      <c r="U1736" s="217">
        <v>4.7345437830383803</v>
      </c>
      <c r="V1736" s="217">
        <v>0</v>
      </c>
      <c r="W1736" s="217">
        <v>4.7345437830383803</v>
      </c>
      <c r="X1736" s="217">
        <v>4.7345437830383803</v>
      </c>
      <c r="Y1736" s="217">
        <v>0</v>
      </c>
    </row>
    <row r="1737" spans="2:25">
      <c r="B1737" s="217" t="s">
        <v>1905</v>
      </c>
      <c r="C1737" s="217" t="s">
        <v>169</v>
      </c>
      <c r="D1737" s="217" t="s">
        <v>16</v>
      </c>
      <c r="E1737" s="217" t="s">
        <v>86</v>
      </c>
      <c r="F1737" s="217" t="s">
        <v>12</v>
      </c>
      <c r="G1737" s="217" t="s">
        <v>10</v>
      </c>
      <c r="H1737" s="217" t="s">
        <v>176</v>
      </c>
      <c r="I1737" s="217">
        <v>2</v>
      </c>
      <c r="J1737" s="217">
        <v>2</v>
      </c>
      <c r="K1737" s="217">
        <v>0</v>
      </c>
      <c r="L1737" s="217">
        <v>8</v>
      </c>
      <c r="M1737" s="217">
        <v>511.359223300971</v>
      </c>
      <c r="N1737" s="217">
        <v>3.9111448642491</v>
      </c>
      <c r="O1737" s="217">
        <v>3.9111448642491</v>
      </c>
      <c r="P1737" s="217">
        <v>0</v>
      </c>
      <c r="Q1737" s="217">
        <v>3.9111448642491</v>
      </c>
      <c r="R1737" s="217">
        <v>3.9111448642491</v>
      </c>
      <c r="S1737" s="217">
        <v>0</v>
      </c>
      <c r="T1737" s="217">
        <v>3.9111448642491</v>
      </c>
      <c r="U1737" s="217">
        <v>3.9111448642491</v>
      </c>
      <c r="V1737" s="217">
        <v>0</v>
      </c>
      <c r="W1737" s="217">
        <v>3.9111448642491</v>
      </c>
      <c r="X1737" s="217">
        <v>3.9111448642491</v>
      </c>
      <c r="Y1737" s="217">
        <v>0</v>
      </c>
    </row>
    <row r="1738" spans="2:25">
      <c r="B1738" s="217" t="s">
        <v>1906</v>
      </c>
      <c r="C1738" s="217" t="s">
        <v>169</v>
      </c>
      <c r="D1738" s="217" t="s">
        <v>16</v>
      </c>
      <c r="E1738" s="217" t="s">
        <v>86</v>
      </c>
      <c r="F1738" s="217" t="s">
        <v>12</v>
      </c>
      <c r="G1738" s="217" t="s">
        <v>10</v>
      </c>
      <c r="H1738" s="217" t="s">
        <v>178</v>
      </c>
      <c r="I1738" s="217">
        <v>5</v>
      </c>
      <c r="J1738" s="217">
        <v>5</v>
      </c>
      <c r="K1738" s="217">
        <v>0</v>
      </c>
      <c r="L1738" s="217">
        <v>20</v>
      </c>
      <c r="M1738" s="217">
        <v>1278.39805825243</v>
      </c>
      <c r="N1738" s="217">
        <v>3.9111448642491</v>
      </c>
      <c r="O1738" s="217">
        <v>3.9111448642491</v>
      </c>
      <c r="P1738" s="217">
        <v>0</v>
      </c>
      <c r="Q1738" s="217">
        <v>3.9111448642491</v>
      </c>
      <c r="R1738" s="217">
        <v>3.9111448642491</v>
      </c>
      <c r="S1738" s="217">
        <v>0</v>
      </c>
      <c r="T1738" s="217">
        <v>3.9111448642491</v>
      </c>
      <c r="U1738" s="217">
        <v>3.9111448642491</v>
      </c>
      <c r="V1738" s="217">
        <v>0</v>
      </c>
      <c r="W1738" s="217">
        <v>3.9111448642491</v>
      </c>
      <c r="X1738" s="217">
        <v>3.9111448642491</v>
      </c>
      <c r="Y1738" s="217">
        <v>0</v>
      </c>
    </row>
    <row r="1739" spans="2:25">
      <c r="B1739" s="217" t="s">
        <v>1907</v>
      </c>
      <c r="C1739" s="217" t="s">
        <v>169</v>
      </c>
      <c r="D1739" s="217" t="s">
        <v>16</v>
      </c>
      <c r="E1739" s="217" t="s">
        <v>86</v>
      </c>
      <c r="F1739" s="217" t="s">
        <v>12</v>
      </c>
      <c r="G1739" s="217" t="s">
        <v>10</v>
      </c>
      <c r="H1739" s="217" t="s">
        <v>5</v>
      </c>
      <c r="I1739" s="217">
        <v>10</v>
      </c>
      <c r="J1739" s="217">
        <v>10</v>
      </c>
      <c r="K1739" s="217">
        <v>0</v>
      </c>
      <c r="L1739" s="217">
        <v>30</v>
      </c>
      <c r="M1739" s="217">
        <v>2290</v>
      </c>
      <c r="N1739" s="217">
        <v>4.3668122270742398</v>
      </c>
      <c r="O1739" s="217">
        <v>4.3668122270742398</v>
      </c>
      <c r="P1739" s="217">
        <v>0</v>
      </c>
      <c r="Q1739" s="217">
        <v>4.3668122270742398</v>
      </c>
      <c r="R1739" s="217">
        <v>4.3668122270742398</v>
      </c>
      <c r="S1739" s="217">
        <v>0</v>
      </c>
      <c r="T1739" s="217">
        <v>4.3668122270742398</v>
      </c>
      <c r="U1739" s="217">
        <v>4.3668122270742398</v>
      </c>
      <c r="V1739" s="217">
        <v>0</v>
      </c>
      <c r="W1739" s="217">
        <v>4.3668122270742398</v>
      </c>
      <c r="X1739" s="217">
        <v>4.3668122270742398</v>
      </c>
      <c r="Y1739" s="217">
        <v>0</v>
      </c>
    </row>
    <row r="1740" spans="2:25">
      <c r="B1740" s="217" t="s">
        <v>1908</v>
      </c>
      <c r="C1740" s="217" t="s">
        <v>169</v>
      </c>
      <c r="D1740" s="217" t="s">
        <v>16</v>
      </c>
      <c r="E1740" s="217" t="s">
        <v>86</v>
      </c>
      <c r="F1740" s="217" t="s">
        <v>9</v>
      </c>
      <c r="G1740" s="217" t="s">
        <v>10</v>
      </c>
      <c r="H1740" s="217" t="s">
        <v>170</v>
      </c>
      <c r="I1740" s="217">
        <v>0</v>
      </c>
      <c r="J1740" s="217">
        <v>0</v>
      </c>
      <c r="K1740" s="217">
        <v>0</v>
      </c>
      <c r="L1740" s="217">
        <v>1</v>
      </c>
      <c r="M1740" s="217">
        <v>109.04977375565601</v>
      </c>
      <c r="N1740" s="217">
        <v>0</v>
      </c>
      <c r="O1740" s="217">
        <v>0</v>
      </c>
      <c r="P1740" s="217">
        <v>0</v>
      </c>
      <c r="Q1740" s="217">
        <v>0</v>
      </c>
      <c r="R1740" s="217">
        <v>0</v>
      </c>
      <c r="S1740" s="217">
        <v>0</v>
      </c>
      <c r="T1740" s="217">
        <v>0</v>
      </c>
      <c r="U1740" s="217">
        <v>0</v>
      </c>
      <c r="V1740" s="217">
        <v>0</v>
      </c>
      <c r="W1740" s="217">
        <v>0</v>
      </c>
      <c r="X1740" s="217">
        <v>0</v>
      </c>
      <c r="Y1740" s="217">
        <v>0</v>
      </c>
    </row>
    <row r="1741" spans="2:25">
      <c r="B1741" s="217" t="s">
        <v>1909</v>
      </c>
      <c r="C1741" s="217" t="s">
        <v>169</v>
      </c>
      <c r="D1741" s="217" t="s">
        <v>16</v>
      </c>
      <c r="E1741" s="217" t="s">
        <v>86</v>
      </c>
      <c r="F1741" s="217" t="s">
        <v>9</v>
      </c>
      <c r="G1741" s="217" t="s">
        <v>10</v>
      </c>
      <c r="H1741" s="217" t="s">
        <v>172</v>
      </c>
      <c r="I1741" s="217">
        <v>1</v>
      </c>
      <c r="J1741" s="217">
        <v>1</v>
      </c>
      <c r="K1741" s="217">
        <v>0</v>
      </c>
      <c r="L1741" s="217">
        <v>6</v>
      </c>
      <c r="M1741" s="217">
        <v>185.38461538461499</v>
      </c>
      <c r="N1741" s="217">
        <v>5.3941908713692897</v>
      </c>
      <c r="O1741" s="217">
        <v>5.3941908713692897</v>
      </c>
      <c r="P1741" s="217">
        <v>0</v>
      </c>
      <c r="Q1741" s="217">
        <v>5.3941908713692897</v>
      </c>
      <c r="R1741" s="217">
        <v>5.3941908713692897</v>
      </c>
      <c r="S1741" s="217">
        <v>0</v>
      </c>
      <c r="T1741" s="217">
        <v>5.3941908713692897</v>
      </c>
      <c r="U1741" s="217">
        <v>5.3941908713692897</v>
      </c>
      <c r="V1741" s="217">
        <v>0</v>
      </c>
      <c r="W1741" s="217">
        <v>5.3941908713692897</v>
      </c>
      <c r="X1741" s="217">
        <v>5.3941908713692897</v>
      </c>
      <c r="Y1741" s="217">
        <v>0</v>
      </c>
    </row>
    <row r="1742" spans="2:25">
      <c r="B1742" s="217" t="s">
        <v>1910</v>
      </c>
      <c r="C1742" s="217" t="s">
        <v>169</v>
      </c>
      <c r="D1742" s="217" t="s">
        <v>16</v>
      </c>
      <c r="E1742" s="217" t="s">
        <v>86</v>
      </c>
      <c r="F1742" s="217" t="s">
        <v>9</v>
      </c>
      <c r="G1742" s="217" t="s">
        <v>10</v>
      </c>
      <c r="H1742" s="217" t="s">
        <v>174</v>
      </c>
      <c r="I1742" s="217">
        <v>0</v>
      </c>
      <c r="J1742" s="217">
        <v>0</v>
      </c>
      <c r="K1742" s="217">
        <v>0</v>
      </c>
      <c r="L1742" s="217">
        <v>7</v>
      </c>
      <c r="M1742" s="217">
        <v>239.909502262443</v>
      </c>
      <c r="N1742" s="217">
        <v>0</v>
      </c>
      <c r="O1742" s="217">
        <v>0</v>
      </c>
      <c r="P1742" s="217">
        <v>0</v>
      </c>
      <c r="Q1742" s="217">
        <v>0</v>
      </c>
      <c r="R1742" s="217">
        <v>0</v>
      </c>
      <c r="S1742" s="217">
        <v>0</v>
      </c>
      <c r="T1742" s="217">
        <v>0</v>
      </c>
      <c r="U1742" s="217">
        <v>0</v>
      </c>
      <c r="V1742" s="217">
        <v>0</v>
      </c>
      <c r="W1742" s="217">
        <v>0</v>
      </c>
      <c r="X1742" s="217">
        <v>0</v>
      </c>
      <c r="Y1742" s="217">
        <v>0</v>
      </c>
    </row>
    <row r="1743" spans="2:25">
      <c r="B1743" s="217" t="s">
        <v>1911</v>
      </c>
      <c r="C1743" s="217" t="s">
        <v>169</v>
      </c>
      <c r="D1743" s="217" t="s">
        <v>16</v>
      </c>
      <c r="E1743" s="217" t="s">
        <v>86</v>
      </c>
      <c r="F1743" s="217" t="s">
        <v>9</v>
      </c>
      <c r="G1743" s="217" t="s">
        <v>10</v>
      </c>
      <c r="H1743" s="217" t="s">
        <v>176</v>
      </c>
      <c r="I1743" s="217">
        <v>0</v>
      </c>
      <c r="J1743" s="217">
        <v>0</v>
      </c>
      <c r="K1743" s="217">
        <v>0</v>
      </c>
      <c r="L1743" s="217">
        <v>17</v>
      </c>
      <c r="M1743" s="217">
        <v>545.24886877828101</v>
      </c>
      <c r="N1743" s="217">
        <v>0</v>
      </c>
      <c r="O1743" s="217">
        <v>0</v>
      </c>
      <c r="P1743" s="217">
        <v>0</v>
      </c>
      <c r="Q1743" s="217">
        <v>0</v>
      </c>
      <c r="R1743" s="217">
        <v>0</v>
      </c>
      <c r="S1743" s="217">
        <v>0</v>
      </c>
      <c r="T1743" s="217">
        <v>0</v>
      </c>
      <c r="U1743" s="217">
        <v>0</v>
      </c>
      <c r="V1743" s="217">
        <v>0</v>
      </c>
      <c r="W1743" s="217">
        <v>0</v>
      </c>
      <c r="X1743" s="217">
        <v>0</v>
      </c>
      <c r="Y1743" s="217">
        <v>0</v>
      </c>
    </row>
    <row r="1744" spans="2:25">
      <c r="B1744" s="217" t="s">
        <v>1912</v>
      </c>
      <c r="C1744" s="217" t="s">
        <v>169</v>
      </c>
      <c r="D1744" s="217" t="s">
        <v>16</v>
      </c>
      <c r="E1744" s="217" t="s">
        <v>86</v>
      </c>
      <c r="F1744" s="217" t="s">
        <v>9</v>
      </c>
      <c r="G1744" s="217" t="s">
        <v>10</v>
      </c>
      <c r="H1744" s="217" t="s">
        <v>178</v>
      </c>
      <c r="I1744" s="217">
        <v>2</v>
      </c>
      <c r="J1744" s="217">
        <v>2</v>
      </c>
      <c r="K1744" s="217">
        <v>0</v>
      </c>
      <c r="L1744" s="217">
        <v>30</v>
      </c>
      <c r="M1744" s="217">
        <v>1330.4072398190001</v>
      </c>
      <c r="N1744" s="217">
        <v>1.5032990952996399</v>
      </c>
      <c r="O1744" s="217">
        <v>1.5032990952996399</v>
      </c>
      <c r="P1744" s="217">
        <v>0</v>
      </c>
      <c r="Q1744" s="217">
        <v>1.5032990952996399</v>
      </c>
      <c r="R1744" s="217">
        <v>1.5032990952996399</v>
      </c>
      <c r="S1744" s="217">
        <v>0</v>
      </c>
      <c r="T1744" s="217">
        <v>1.5032990952996399</v>
      </c>
      <c r="U1744" s="217">
        <v>1.5032990952996399</v>
      </c>
      <c r="V1744" s="217">
        <v>0</v>
      </c>
      <c r="W1744" s="217">
        <v>1.5032990952996399</v>
      </c>
      <c r="X1744" s="217">
        <v>1.5032990952996399</v>
      </c>
      <c r="Y1744" s="217">
        <v>0</v>
      </c>
    </row>
    <row r="1745" spans="2:25">
      <c r="B1745" s="217" t="s">
        <v>1913</v>
      </c>
      <c r="C1745" s="217" t="s">
        <v>169</v>
      </c>
      <c r="D1745" s="217" t="s">
        <v>16</v>
      </c>
      <c r="E1745" s="217" t="s">
        <v>86</v>
      </c>
      <c r="F1745" s="217" t="s">
        <v>9</v>
      </c>
      <c r="G1745" s="217" t="s">
        <v>10</v>
      </c>
      <c r="H1745" s="217" t="s">
        <v>5</v>
      </c>
      <c r="I1745" s="217">
        <v>3</v>
      </c>
      <c r="J1745" s="217">
        <v>3</v>
      </c>
      <c r="K1745" s="217">
        <v>0</v>
      </c>
      <c r="L1745" s="217">
        <v>61</v>
      </c>
      <c r="M1745" s="217">
        <v>2410</v>
      </c>
      <c r="N1745" s="217">
        <v>1.2448132780083001</v>
      </c>
      <c r="O1745" s="217">
        <v>1.2448132780083001</v>
      </c>
      <c r="P1745" s="217">
        <v>0</v>
      </c>
      <c r="Q1745" s="217">
        <v>1.2448132780083001</v>
      </c>
      <c r="R1745" s="217">
        <v>1.2448132780083001</v>
      </c>
      <c r="S1745" s="217">
        <v>0</v>
      </c>
      <c r="T1745" s="217">
        <v>1.2448132780083001</v>
      </c>
      <c r="U1745" s="217">
        <v>1.2448132780083001</v>
      </c>
      <c r="V1745" s="217">
        <v>0</v>
      </c>
      <c r="W1745" s="217">
        <v>1.2448132780083001</v>
      </c>
      <c r="X1745" s="217">
        <v>1.2448132780083001</v>
      </c>
      <c r="Y1745" s="217">
        <v>0</v>
      </c>
    </row>
    <row r="1746" spans="2:25">
      <c r="B1746" s="217" t="s">
        <v>1914</v>
      </c>
      <c r="C1746" s="217" t="s">
        <v>169</v>
      </c>
      <c r="D1746" s="217" t="s">
        <v>16</v>
      </c>
      <c r="E1746" s="217" t="s">
        <v>86</v>
      </c>
      <c r="F1746" s="217" t="s">
        <v>5</v>
      </c>
      <c r="G1746" s="217" t="s">
        <v>10</v>
      </c>
      <c r="H1746" s="217" t="s">
        <v>170</v>
      </c>
      <c r="I1746" s="217">
        <v>0</v>
      </c>
      <c r="J1746" s="217">
        <v>0</v>
      </c>
      <c r="K1746" s="217">
        <v>0</v>
      </c>
      <c r="L1746" s="217">
        <v>2</v>
      </c>
      <c r="M1746" s="217">
        <v>231.331327153714</v>
      </c>
      <c r="N1746" s="217">
        <v>0</v>
      </c>
      <c r="O1746" s="217">
        <v>0</v>
      </c>
      <c r="P1746" s="217">
        <v>0</v>
      </c>
      <c r="Q1746" s="217">
        <v>0</v>
      </c>
      <c r="R1746" s="217">
        <v>0</v>
      </c>
      <c r="S1746" s="217">
        <v>0</v>
      </c>
      <c r="T1746" s="217">
        <v>0</v>
      </c>
      <c r="U1746" s="217">
        <v>0</v>
      </c>
      <c r="V1746" s="217">
        <v>0</v>
      </c>
      <c r="W1746" s="217">
        <v>0</v>
      </c>
      <c r="X1746" s="217">
        <v>0</v>
      </c>
      <c r="Y1746" s="217">
        <v>0</v>
      </c>
    </row>
    <row r="1747" spans="2:25">
      <c r="B1747" s="217" t="s">
        <v>1915</v>
      </c>
      <c r="C1747" s="217" t="s">
        <v>169</v>
      </c>
      <c r="D1747" s="217" t="s">
        <v>16</v>
      </c>
      <c r="E1747" s="217" t="s">
        <v>86</v>
      </c>
      <c r="F1747" s="217" t="s">
        <v>5</v>
      </c>
      <c r="G1747" s="217" t="s">
        <v>10</v>
      </c>
      <c r="H1747" s="217" t="s">
        <v>172</v>
      </c>
      <c r="I1747" s="217">
        <v>3</v>
      </c>
      <c r="J1747" s="217">
        <v>3</v>
      </c>
      <c r="K1747" s="217">
        <v>0</v>
      </c>
      <c r="L1747" s="217">
        <v>7</v>
      </c>
      <c r="M1747" s="217">
        <v>352.13218820014902</v>
      </c>
      <c r="N1747" s="217">
        <v>8.5195278947201007</v>
      </c>
      <c r="O1747" s="217">
        <v>8.5195278947201007</v>
      </c>
      <c r="P1747" s="217">
        <v>0</v>
      </c>
      <c r="Q1747" s="217">
        <v>8.5195278947201007</v>
      </c>
      <c r="R1747" s="217">
        <v>8.5195278947201007</v>
      </c>
      <c r="S1747" s="217">
        <v>0</v>
      </c>
      <c r="T1747" s="217">
        <v>8.5195278947201007</v>
      </c>
      <c r="U1747" s="217">
        <v>8.5195278947201007</v>
      </c>
      <c r="V1747" s="217">
        <v>0</v>
      </c>
      <c r="W1747" s="217">
        <v>8.5195278947201007</v>
      </c>
      <c r="X1747" s="217">
        <v>8.5195278947201007</v>
      </c>
      <c r="Y1747" s="217">
        <v>0</v>
      </c>
    </row>
    <row r="1748" spans="2:25">
      <c r="B1748" s="217" t="s">
        <v>1916</v>
      </c>
      <c r="C1748" s="217" t="s">
        <v>169</v>
      </c>
      <c r="D1748" s="217" t="s">
        <v>16</v>
      </c>
      <c r="E1748" s="217" t="s">
        <v>86</v>
      </c>
      <c r="F1748" s="217" t="s">
        <v>5</v>
      </c>
      <c r="G1748" s="217" t="s">
        <v>10</v>
      </c>
      <c r="H1748" s="217" t="s">
        <v>174</v>
      </c>
      <c r="I1748" s="217">
        <v>1</v>
      </c>
      <c r="J1748" s="217">
        <v>1</v>
      </c>
      <c r="K1748" s="217">
        <v>0</v>
      </c>
      <c r="L1748" s="217">
        <v>7</v>
      </c>
      <c r="M1748" s="217">
        <v>451.12309449545302</v>
      </c>
      <c r="N1748" s="217">
        <v>2.2166898839848201</v>
      </c>
      <c r="O1748" s="217">
        <v>2.2166898839848201</v>
      </c>
      <c r="P1748" s="217">
        <v>0</v>
      </c>
      <c r="Q1748" s="217">
        <v>2.2166898839848201</v>
      </c>
      <c r="R1748" s="217">
        <v>2.2166898839848201</v>
      </c>
      <c r="S1748" s="217">
        <v>0</v>
      </c>
      <c r="T1748" s="217">
        <v>2.2166898839848201</v>
      </c>
      <c r="U1748" s="217">
        <v>2.2166898839848201</v>
      </c>
      <c r="V1748" s="217">
        <v>0</v>
      </c>
      <c r="W1748" s="217">
        <v>2.2166898839848201</v>
      </c>
      <c r="X1748" s="217">
        <v>2.2166898839848201</v>
      </c>
      <c r="Y1748" s="217">
        <v>0</v>
      </c>
    </row>
    <row r="1749" spans="2:25">
      <c r="B1749" s="217" t="s">
        <v>1917</v>
      </c>
      <c r="C1749" s="217" t="s">
        <v>169</v>
      </c>
      <c r="D1749" s="217" t="s">
        <v>16</v>
      </c>
      <c r="E1749" s="217" t="s">
        <v>86</v>
      </c>
      <c r="F1749" s="217" t="s">
        <v>5</v>
      </c>
      <c r="G1749" s="217" t="s">
        <v>10</v>
      </c>
      <c r="H1749" s="217" t="s">
        <v>176</v>
      </c>
      <c r="I1749" s="217">
        <v>2</v>
      </c>
      <c r="J1749" s="217">
        <v>2</v>
      </c>
      <c r="K1749" s="217">
        <v>0</v>
      </c>
      <c r="L1749" s="217">
        <v>25</v>
      </c>
      <c r="M1749" s="217">
        <v>1056.6080920792499</v>
      </c>
      <c r="N1749" s="217">
        <v>1.8928494065044399</v>
      </c>
      <c r="O1749" s="217">
        <v>1.8928494065044399</v>
      </c>
      <c r="P1749" s="217">
        <v>0</v>
      </c>
      <c r="Q1749" s="217">
        <v>1.8928494065044399</v>
      </c>
      <c r="R1749" s="217">
        <v>1.8928494065044399</v>
      </c>
      <c r="S1749" s="217">
        <v>0</v>
      </c>
      <c r="T1749" s="217">
        <v>1.8928494065044399</v>
      </c>
      <c r="U1749" s="217">
        <v>1.8928494065044399</v>
      </c>
      <c r="V1749" s="217">
        <v>0</v>
      </c>
      <c r="W1749" s="217">
        <v>1.8928494065044399</v>
      </c>
      <c r="X1749" s="217">
        <v>1.8928494065044399</v>
      </c>
      <c r="Y1749" s="217">
        <v>0</v>
      </c>
    </row>
    <row r="1750" spans="2:25">
      <c r="B1750" s="217" t="s">
        <v>1918</v>
      </c>
      <c r="C1750" s="217" t="s">
        <v>169</v>
      </c>
      <c r="D1750" s="217" t="s">
        <v>16</v>
      </c>
      <c r="E1750" s="217" t="s">
        <v>86</v>
      </c>
      <c r="F1750" s="217" t="s">
        <v>5</v>
      </c>
      <c r="G1750" s="217" t="s">
        <v>10</v>
      </c>
      <c r="H1750" s="217" t="s">
        <v>178</v>
      </c>
      <c r="I1750" s="217">
        <v>7</v>
      </c>
      <c r="J1750" s="217">
        <v>7</v>
      </c>
      <c r="K1750" s="217">
        <v>0</v>
      </c>
      <c r="L1750" s="217">
        <v>50</v>
      </c>
      <c r="M1750" s="217">
        <v>2608.8052980714301</v>
      </c>
      <c r="N1750" s="217">
        <v>2.6832205550850299</v>
      </c>
      <c r="O1750" s="217">
        <v>2.6832205550850299</v>
      </c>
      <c r="P1750" s="217">
        <v>0</v>
      </c>
      <c r="Q1750" s="217">
        <v>2.6832205550850299</v>
      </c>
      <c r="R1750" s="217">
        <v>2.6832205550850299</v>
      </c>
      <c r="S1750" s="217">
        <v>0</v>
      </c>
      <c r="T1750" s="217">
        <v>2.6832205550850299</v>
      </c>
      <c r="U1750" s="217">
        <v>2.6832205550850299</v>
      </c>
      <c r="V1750" s="217">
        <v>0</v>
      </c>
      <c r="W1750" s="217">
        <v>2.6832205550850299</v>
      </c>
      <c r="X1750" s="217">
        <v>2.6832205550850299</v>
      </c>
      <c r="Y1750" s="217">
        <v>0</v>
      </c>
    </row>
    <row r="1751" spans="2:25">
      <c r="B1751" s="217" t="s">
        <v>1919</v>
      </c>
      <c r="C1751" s="217" t="s">
        <v>169</v>
      </c>
      <c r="D1751" s="217" t="s">
        <v>16</v>
      </c>
      <c r="E1751" s="217" t="s">
        <v>86</v>
      </c>
      <c r="F1751" s="217" t="s">
        <v>5</v>
      </c>
      <c r="G1751" s="217" t="s">
        <v>10</v>
      </c>
      <c r="H1751" s="217" t="s">
        <v>5</v>
      </c>
      <c r="I1751" s="217">
        <v>13</v>
      </c>
      <c r="J1751" s="217">
        <v>13</v>
      </c>
      <c r="K1751" s="217">
        <v>0</v>
      </c>
      <c r="L1751" s="217">
        <v>91</v>
      </c>
      <c r="M1751" s="217">
        <v>4700</v>
      </c>
      <c r="N1751" s="217">
        <v>2.76595744680851</v>
      </c>
      <c r="O1751" s="217">
        <v>2.76595744680851</v>
      </c>
      <c r="P1751" s="217">
        <v>0</v>
      </c>
      <c r="Q1751" s="217">
        <v>2.76595744680851</v>
      </c>
      <c r="R1751" s="217">
        <v>2.76595744680851</v>
      </c>
      <c r="S1751" s="217">
        <v>0</v>
      </c>
      <c r="T1751" s="217">
        <v>2.76595744680851</v>
      </c>
      <c r="U1751" s="217">
        <v>2.76595744680851</v>
      </c>
      <c r="V1751" s="217">
        <v>0</v>
      </c>
      <c r="W1751" s="217">
        <v>2.76595744680851</v>
      </c>
      <c r="X1751" s="217">
        <v>2.76595744680851</v>
      </c>
      <c r="Y1751" s="217">
        <v>0</v>
      </c>
    </row>
    <row r="1752" spans="2:25">
      <c r="B1752" s="217" t="s">
        <v>1920</v>
      </c>
      <c r="C1752" s="217" t="s">
        <v>169</v>
      </c>
      <c r="D1752" s="217" t="s">
        <v>16</v>
      </c>
      <c r="E1752" s="217" t="s">
        <v>86</v>
      </c>
      <c r="F1752" s="217" t="s">
        <v>12</v>
      </c>
      <c r="G1752" s="217" t="s">
        <v>49</v>
      </c>
      <c r="H1752" s="217" t="s">
        <v>170</v>
      </c>
      <c r="I1752" s="217">
        <v>3</v>
      </c>
      <c r="J1752" s="217">
        <v>3</v>
      </c>
      <c r="K1752" s="217">
        <v>0</v>
      </c>
      <c r="L1752" s="217">
        <v>3</v>
      </c>
      <c r="M1752" s="217">
        <v>395.64705882352899</v>
      </c>
      <c r="N1752" s="217">
        <v>7.5825156110615497</v>
      </c>
      <c r="O1752" s="217">
        <v>7.5825156110615497</v>
      </c>
      <c r="P1752" s="217">
        <v>0</v>
      </c>
      <c r="Q1752" s="217">
        <v>7.5825156110615497</v>
      </c>
      <c r="R1752" s="217">
        <v>7.5825156110615497</v>
      </c>
      <c r="S1752" s="217">
        <v>0</v>
      </c>
      <c r="T1752" s="217">
        <v>7.5825156110615497</v>
      </c>
      <c r="U1752" s="217">
        <v>7.5825156110615497</v>
      </c>
      <c r="V1752" s="217">
        <v>0</v>
      </c>
      <c r="W1752" s="217">
        <v>7.5825156110615497</v>
      </c>
      <c r="X1752" s="217">
        <v>7.5825156110615497</v>
      </c>
      <c r="Y1752" s="217">
        <v>0</v>
      </c>
    </row>
    <row r="1753" spans="2:25">
      <c r="B1753" s="217" t="s">
        <v>1921</v>
      </c>
      <c r="C1753" s="217" t="s">
        <v>169</v>
      </c>
      <c r="D1753" s="217" t="s">
        <v>16</v>
      </c>
      <c r="E1753" s="217" t="s">
        <v>86</v>
      </c>
      <c r="F1753" s="217" t="s">
        <v>12</v>
      </c>
      <c r="G1753" s="217" t="s">
        <v>49</v>
      </c>
      <c r="H1753" s="217" t="s">
        <v>172</v>
      </c>
      <c r="I1753" s="217">
        <v>3</v>
      </c>
      <c r="J1753" s="217">
        <v>3</v>
      </c>
      <c r="K1753" s="217">
        <v>0</v>
      </c>
      <c r="L1753" s="217">
        <v>16</v>
      </c>
      <c r="M1753" s="217">
        <v>364.41176470588198</v>
      </c>
      <c r="N1753" s="217">
        <v>8.2324455205811091</v>
      </c>
      <c r="O1753" s="217">
        <v>8.2324455205811091</v>
      </c>
      <c r="P1753" s="217">
        <v>0</v>
      </c>
      <c r="Q1753" s="217">
        <v>8.2324455205811091</v>
      </c>
      <c r="R1753" s="217">
        <v>8.2324455205811091</v>
      </c>
      <c r="S1753" s="217">
        <v>0</v>
      </c>
      <c r="T1753" s="217">
        <v>8.2324455205811091</v>
      </c>
      <c r="U1753" s="217">
        <v>8.2324455205811091</v>
      </c>
      <c r="V1753" s="217">
        <v>0</v>
      </c>
      <c r="W1753" s="217">
        <v>8.2324455205811091</v>
      </c>
      <c r="X1753" s="217">
        <v>8.2324455205811091</v>
      </c>
      <c r="Y1753" s="217">
        <v>0</v>
      </c>
    </row>
    <row r="1754" spans="2:25">
      <c r="B1754" s="217" t="s">
        <v>1922</v>
      </c>
      <c r="C1754" s="217" t="s">
        <v>169</v>
      </c>
      <c r="D1754" s="217" t="s">
        <v>16</v>
      </c>
      <c r="E1754" s="217" t="s">
        <v>86</v>
      </c>
      <c r="F1754" s="217" t="s">
        <v>12</v>
      </c>
      <c r="G1754" s="217" t="s">
        <v>49</v>
      </c>
      <c r="H1754" s="217" t="s">
        <v>174</v>
      </c>
      <c r="I1754" s="217">
        <v>1</v>
      </c>
      <c r="J1754" s="217">
        <v>1</v>
      </c>
      <c r="K1754" s="217">
        <v>0</v>
      </c>
      <c r="L1754" s="217">
        <v>1</v>
      </c>
      <c r="M1754" s="217">
        <v>322.76470588235298</v>
      </c>
      <c r="N1754" s="217">
        <v>3.0982321851649401</v>
      </c>
      <c r="O1754" s="217">
        <v>3.0982321851649401</v>
      </c>
      <c r="P1754" s="217">
        <v>0</v>
      </c>
      <c r="Q1754" s="217">
        <v>3.0982321851649401</v>
      </c>
      <c r="R1754" s="217">
        <v>3.0982321851649401</v>
      </c>
      <c r="S1754" s="217">
        <v>0</v>
      </c>
      <c r="T1754" s="217">
        <v>3.0982321851649401</v>
      </c>
      <c r="U1754" s="217">
        <v>3.0982321851649401</v>
      </c>
      <c r="V1754" s="217">
        <v>0</v>
      </c>
      <c r="W1754" s="217">
        <v>3.0982321851649401</v>
      </c>
      <c r="X1754" s="217">
        <v>3.0982321851649401</v>
      </c>
      <c r="Y1754" s="217">
        <v>0</v>
      </c>
    </row>
    <row r="1755" spans="2:25">
      <c r="B1755" s="217" t="s">
        <v>1923</v>
      </c>
      <c r="C1755" s="217" t="s">
        <v>169</v>
      </c>
      <c r="D1755" s="217" t="s">
        <v>16</v>
      </c>
      <c r="E1755" s="217" t="s">
        <v>86</v>
      </c>
      <c r="F1755" s="217" t="s">
        <v>12</v>
      </c>
      <c r="G1755" s="217" t="s">
        <v>49</v>
      </c>
      <c r="H1755" s="217" t="s">
        <v>176</v>
      </c>
      <c r="I1755" s="217">
        <v>1</v>
      </c>
      <c r="J1755" s="217">
        <v>1</v>
      </c>
      <c r="K1755" s="217">
        <v>0</v>
      </c>
      <c r="L1755" s="217">
        <v>6</v>
      </c>
      <c r="M1755" s="217">
        <v>364.41176470588198</v>
      </c>
      <c r="N1755" s="217">
        <v>2.7441485068603702</v>
      </c>
      <c r="O1755" s="217">
        <v>2.7441485068603702</v>
      </c>
      <c r="P1755" s="217">
        <v>0</v>
      </c>
      <c r="Q1755" s="217">
        <v>2.7441485068603702</v>
      </c>
      <c r="R1755" s="217">
        <v>2.7441485068603702</v>
      </c>
      <c r="S1755" s="217">
        <v>0</v>
      </c>
      <c r="T1755" s="217">
        <v>2.7441485068603702</v>
      </c>
      <c r="U1755" s="217">
        <v>2.7441485068603702</v>
      </c>
      <c r="V1755" s="217">
        <v>0</v>
      </c>
      <c r="W1755" s="217">
        <v>2.7441485068603702</v>
      </c>
      <c r="X1755" s="217">
        <v>2.7441485068603702</v>
      </c>
      <c r="Y1755" s="217">
        <v>0</v>
      </c>
    </row>
    <row r="1756" spans="2:25">
      <c r="B1756" s="217" t="s">
        <v>1924</v>
      </c>
      <c r="C1756" s="217" t="s">
        <v>169</v>
      </c>
      <c r="D1756" s="217" t="s">
        <v>16</v>
      </c>
      <c r="E1756" s="217" t="s">
        <v>86</v>
      </c>
      <c r="F1756" s="217" t="s">
        <v>12</v>
      </c>
      <c r="G1756" s="217" t="s">
        <v>49</v>
      </c>
      <c r="H1756" s="217" t="s">
        <v>178</v>
      </c>
      <c r="I1756" s="217">
        <v>8</v>
      </c>
      <c r="J1756" s="217">
        <v>8</v>
      </c>
      <c r="K1756" s="217">
        <v>0</v>
      </c>
      <c r="L1756" s="217">
        <v>7</v>
      </c>
      <c r="M1756" s="217">
        <v>322.76470588235298</v>
      </c>
      <c r="N1756" s="217">
        <v>24.7858574813195</v>
      </c>
      <c r="O1756" s="217">
        <v>24.7858574813195</v>
      </c>
      <c r="P1756" s="217">
        <v>0</v>
      </c>
      <c r="Q1756" s="217">
        <v>24.7858574813195</v>
      </c>
      <c r="R1756" s="217">
        <v>24.7858574813195</v>
      </c>
      <c r="S1756" s="217">
        <v>0</v>
      </c>
      <c r="T1756" s="217">
        <v>24.7858574813195</v>
      </c>
      <c r="U1756" s="217">
        <v>24.7858574813195</v>
      </c>
      <c r="V1756" s="217">
        <v>0</v>
      </c>
      <c r="W1756" s="217">
        <v>24.7858574813195</v>
      </c>
      <c r="X1756" s="217">
        <v>24.7858574813195</v>
      </c>
      <c r="Y1756" s="217">
        <v>0</v>
      </c>
    </row>
    <row r="1757" spans="2:25">
      <c r="B1757" s="217" t="s">
        <v>1925</v>
      </c>
      <c r="C1757" s="217" t="s">
        <v>169</v>
      </c>
      <c r="D1757" s="217" t="s">
        <v>16</v>
      </c>
      <c r="E1757" s="217" t="s">
        <v>86</v>
      </c>
      <c r="F1757" s="217" t="s">
        <v>12</v>
      </c>
      <c r="G1757" s="217" t="s">
        <v>49</v>
      </c>
      <c r="H1757" s="217" t="s">
        <v>5</v>
      </c>
      <c r="I1757" s="217">
        <v>16</v>
      </c>
      <c r="J1757" s="217">
        <v>16</v>
      </c>
      <c r="K1757" s="217">
        <v>0</v>
      </c>
      <c r="L1757" s="217">
        <v>33</v>
      </c>
      <c r="M1757" s="217">
        <v>1770</v>
      </c>
      <c r="N1757" s="217">
        <v>9.0395480225988702</v>
      </c>
      <c r="O1757" s="217">
        <v>9.0395480225988702</v>
      </c>
      <c r="P1757" s="217">
        <v>0</v>
      </c>
      <c r="Q1757" s="217">
        <v>9.0395480225988702</v>
      </c>
      <c r="R1757" s="217">
        <v>9.0395480225988702</v>
      </c>
      <c r="S1757" s="217">
        <v>0</v>
      </c>
      <c r="T1757" s="217">
        <v>9.0395480225988702</v>
      </c>
      <c r="U1757" s="217">
        <v>9.0395480225988702</v>
      </c>
      <c r="V1757" s="217">
        <v>0</v>
      </c>
      <c r="W1757" s="217">
        <v>9.0395480225988702</v>
      </c>
      <c r="X1757" s="217">
        <v>9.0395480225988702</v>
      </c>
      <c r="Y1757" s="217">
        <v>0</v>
      </c>
    </row>
    <row r="1758" spans="2:25">
      <c r="B1758" s="217" t="s">
        <v>1926</v>
      </c>
      <c r="C1758" s="217" t="s">
        <v>169</v>
      </c>
      <c r="D1758" s="217" t="s">
        <v>16</v>
      </c>
      <c r="E1758" s="217" t="s">
        <v>86</v>
      </c>
      <c r="F1758" s="217" t="s">
        <v>9</v>
      </c>
      <c r="G1758" s="217" t="s">
        <v>49</v>
      </c>
      <c r="H1758" s="217" t="s">
        <v>170</v>
      </c>
      <c r="I1758" s="217">
        <v>0</v>
      </c>
      <c r="J1758" s="217">
        <v>0</v>
      </c>
      <c r="K1758" s="217">
        <v>0</v>
      </c>
      <c r="L1758" s="217">
        <v>14</v>
      </c>
      <c r="M1758" s="217">
        <v>384.89361702127701</v>
      </c>
      <c r="N1758" s="217">
        <v>0</v>
      </c>
      <c r="O1758" s="217">
        <v>0</v>
      </c>
      <c r="P1758" s="217">
        <v>0</v>
      </c>
      <c r="Q1758" s="217">
        <v>0</v>
      </c>
      <c r="R1758" s="217">
        <v>0</v>
      </c>
      <c r="S1758" s="217">
        <v>0</v>
      </c>
      <c r="T1758" s="217">
        <v>0</v>
      </c>
      <c r="U1758" s="217">
        <v>0</v>
      </c>
      <c r="V1758" s="217">
        <v>0</v>
      </c>
      <c r="W1758" s="217">
        <v>0</v>
      </c>
      <c r="X1758" s="217">
        <v>0</v>
      </c>
      <c r="Y1758" s="217">
        <v>0</v>
      </c>
    </row>
    <row r="1759" spans="2:25">
      <c r="B1759" s="217" t="s">
        <v>1927</v>
      </c>
      <c r="C1759" s="217" t="s">
        <v>169</v>
      </c>
      <c r="D1759" s="217" t="s">
        <v>16</v>
      </c>
      <c r="E1759" s="217" t="s">
        <v>86</v>
      </c>
      <c r="F1759" s="217" t="s">
        <v>9</v>
      </c>
      <c r="G1759" s="217" t="s">
        <v>49</v>
      </c>
      <c r="H1759" s="217" t="s">
        <v>172</v>
      </c>
      <c r="I1759" s="217">
        <v>1</v>
      </c>
      <c r="J1759" s="217">
        <v>1</v>
      </c>
      <c r="K1759" s="217">
        <v>0</v>
      </c>
      <c r="L1759" s="217">
        <v>21</v>
      </c>
      <c r="M1759" s="217">
        <v>459.73404255319201</v>
      </c>
      <c r="N1759" s="217">
        <v>2.17517065833623</v>
      </c>
      <c r="O1759" s="217">
        <v>2.17517065833623</v>
      </c>
      <c r="P1759" s="217">
        <v>0</v>
      </c>
      <c r="Q1759" s="217">
        <v>2.17517065833623</v>
      </c>
      <c r="R1759" s="217">
        <v>2.17517065833623</v>
      </c>
      <c r="S1759" s="217">
        <v>0</v>
      </c>
      <c r="T1759" s="217">
        <v>2.17517065833623</v>
      </c>
      <c r="U1759" s="217">
        <v>2.17517065833623</v>
      </c>
      <c r="V1759" s="217">
        <v>0</v>
      </c>
      <c r="W1759" s="217">
        <v>2.17517065833623</v>
      </c>
      <c r="X1759" s="217">
        <v>2.17517065833623</v>
      </c>
      <c r="Y1759" s="217">
        <v>0</v>
      </c>
    </row>
    <row r="1760" spans="2:25">
      <c r="B1760" s="217" t="s">
        <v>1928</v>
      </c>
      <c r="C1760" s="217" t="s">
        <v>169</v>
      </c>
      <c r="D1760" s="217" t="s">
        <v>16</v>
      </c>
      <c r="E1760" s="217" t="s">
        <v>86</v>
      </c>
      <c r="F1760" s="217" t="s">
        <v>9</v>
      </c>
      <c r="G1760" s="217" t="s">
        <v>49</v>
      </c>
      <c r="H1760" s="217" t="s">
        <v>174</v>
      </c>
      <c r="I1760" s="217">
        <v>0</v>
      </c>
      <c r="J1760" s="217">
        <v>0</v>
      </c>
      <c r="K1760" s="217">
        <v>0</v>
      </c>
      <c r="L1760" s="217">
        <v>8</v>
      </c>
      <c r="M1760" s="217">
        <v>374.20212765957399</v>
      </c>
      <c r="N1760" s="217">
        <v>0</v>
      </c>
      <c r="O1760" s="217">
        <v>0</v>
      </c>
      <c r="P1760" s="217">
        <v>0</v>
      </c>
      <c r="Q1760" s="217">
        <v>0</v>
      </c>
      <c r="R1760" s="217">
        <v>0</v>
      </c>
      <c r="S1760" s="217">
        <v>0</v>
      </c>
      <c r="T1760" s="217">
        <v>0</v>
      </c>
      <c r="U1760" s="217">
        <v>0</v>
      </c>
      <c r="V1760" s="217">
        <v>0</v>
      </c>
      <c r="W1760" s="217">
        <v>0</v>
      </c>
      <c r="X1760" s="217">
        <v>0</v>
      </c>
      <c r="Y1760" s="217">
        <v>0</v>
      </c>
    </row>
    <row r="1761" spans="2:25">
      <c r="B1761" s="217" t="s">
        <v>1929</v>
      </c>
      <c r="C1761" s="217" t="s">
        <v>169</v>
      </c>
      <c r="D1761" s="217" t="s">
        <v>16</v>
      </c>
      <c r="E1761" s="217" t="s">
        <v>86</v>
      </c>
      <c r="F1761" s="217" t="s">
        <v>9</v>
      </c>
      <c r="G1761" s="217" t="s">
        <v>49</v>
      </c>
      <c r="H1761" s="217" t="s">
        <v>176</v>
      </c>
      <c r="I1761" s="217">
        <v>1</v>
      </c>
      <c r="J1761" s="217">
        <v>0</v>
      </c>
      <c r="K1761" s="217">
        <v>1</v>
      </c>
      <c r="L1761" s="217">
        <v>14</v>
      </c>
      <c r="M1761" s="217">
        <v>416.968085106383</v>
      </c>
      <c r="N1761" s="217">
        <v>2.39826508483225</v>
      </c>
      <c r="O1761" s="217">
        <v>0</v>
      </c>
      <c r="P1761" s="217">
        <v>2.39826508483225</v>
      </c>
      <c r="Q1761" s="217">
        <v>2.39826508483225</v>
      </c>
      <c r="R1761" s="217">
        <v>0</v>
      </c>
      <c r="S1761" s="217">
        <v>2.39826508483225</v>
      </c>
      <c r="T1761" s="217">
        <v>2.39826508483225</v>
      </c>
      <c r="U1761" s="217">
        <v>0</v>
      </c>
      <c r="V1761" s="217">
        <v>2.39826508483225</v>
      </c>
      <c r="W1761" s="217">
        <v>2.39826508483225</v>
      </c>
      <c r="X1761" s="217">
        <v>0</v>
      </c>
      <c r="Y1761" s="217">
        <v>2.39826508483225</v>
      </c>
    </row>
    <row r="1762" spans="2:25">
      <c r="B1762" s="217" t="s">
        <v>1930</v>
      </c>
      <c r="C1762" s="217" t="s">
        <v>169</v>
      </c>
      <c r="D1762" s="217" t="s">
        <v>16</v>
      </c>
      <c r="E1762" s="217" t="s">
        <v>86</v>
      </c>
      <c r="F1762" s="217" t="s">
        <v>9</v>
      </c>
      <c r="G1762" s="217" t="s">
        <v>49</v>
      </c>
      <c r="H1762" s="217" t="s">
        <v>178</v>
      </c>
      <c r="I1762" s="217">
        <v>0</v>
      </c>
      <c r="J1762" s="217">
        <v>0</v>
      </c>
      <c r="K1762" s="217">
        <v>0</v>
      </c>
      <c r="L1762" s="217">
        <v>13</v>
      </c>
      <c r="M1762" s="217">
        <v>374.20212765957399</v>
      </c>
      <c r="N1762" s="217">
        <v>0</v>
      </c>
      <c r="O1762" s="217">
        <v>0</v>
      </c>
      <c r="P1762" s="217">
        <v>0</v>
      </c>
      <c r="Q1762" s="217">
        <v>0</v>
      </c>
      <c r="R1762" s="217">
        <v>0</v>
      </c>
      <c r="S1762" s="217">
        <v>0</v>
      </c>
      <c r="T1762" s="217">
        <v>0</v>
      </c>
      <c r="U1762" s="217">
        <v>0</v>
      </c>
      <c r="V1762" s="217">
        <v>0</v>
      </c>
      <c r="W1762" s="217">
        <v>0</v>
      </c>
      <c r="X1762" s="217">
        <v>0</v>
      </c>
      <c r="Y1762" s="217">
        <v>0</v>
      </c>
    </row>
    <row r="1763" spans="2:25">
      <c r="B1763" s="217" t="s">
        <v>1931</v>
      </c>
      <c r="C1763" s="217" t="s">
        <v>169</v>
      </c>
      <c r="D1763" s="217" t="s">
        <v>16</v>
      </c>
      <c r="E1763" s="217" t="s">
        <v>86</v>
      </c>
      <c r="F1763" s="217" t="s">
        <v>9</v>
      </c>
      <c r="G1763" s="217" t="s">
        <v>49</v>
      </c>
      <c r="H1763" s="217" t="s">
        <v>5</v>
      </c>
      <c r="I1763" s="217">
        <v>2</v>
      </c>
      <c r="J1763" s="217">
        <v>1</v>
      </c>
      <c r="K1763" s="217">
        <v>1</v>
      </c>
      <c r="L1763" s="217">
        <v>70</v>
      </c>
      <c r="M1763" s="217">
        <v>2010</v>
      </c>
      <c r="N1763" s="217">
        <v>0.99502487562189101</v>
      </c>
      <c r="O1763" s="217">
        <v>0.49751243781094501</v>
      </c>
      <c r="P1763" s="217">
        <v>0.49751243781094501</v>
      </c>
      <c r="Q1763" s="217">
        <v>0.99502487562189101</v>
      </c>
      <c r="R1763" s="217">
        <v>0.49751243781094501</v>
      </c>
      <c r="S1763" s="217">
        <v>0.49751243781094501</v>
      </c>
      <c r="T1763" s="217">
        <v>0.99502487562189101</v>
      </c>
      <c r="U1763" s="217">
        <v>0.49751243781094501</v>
      </c>
      <c r="V1763" s="217">
        <v>0.49751243781094501</v>
      </c>
      <c r="W1763" s="217">
        <v>0.99502487562189101</v>
      </c>
      <c r="X1763" s="217">
        <v>0.49751243781094501</v>
      </c>
      <c r="Y1763" s="217">
        <v>0.49751243781094501</v>
      </c>
    </row>
    <row r="1764" spans="2:25">
      <c r="B1764" s="217" t="s">
        <v>1932</v>
      </c>
      <c r="C1764" s="217" t="s">
        <v>169</v>
      </c>
      <c r="D1764" s="217" t="s">
        <v>16</v>
      </c>
      <c r="E1764" s="217" t="s">
        <v>86</v>
      </c>
      <c r="F1764" s="217" t="s">
        <v>5</v>
      </c>
      <c r="G1764" s="217" t="s">
        <v>49</v>
      </c>
      <c r="H1764" s="217" t="s">
        <v>170</v>
      </c>
      <c r="I1764" s="217">
        <v>3</v>
      </c>
      <c r="J1764" s="217">
        <v>3</v>
      </c>
      <c r="K1764" s="217">
        <v>0</v>
      </c>
      <c r="L1764" s="217">
        <v>17</v>
      </c>
      <c r="M1764" s="217">
        <v>780.54067584480595</v>
      </c>
      <c r="N1764" s="217">
        <v>3.8434896384522101</v>
      </c>
      <c r="O1764" s="217">
        <v>3.8434896384522101</v>
      </c>
      <c r="P1764" s="217">
        <v>0</v>
      </c>
      <c r="Q1764" s="217">
        <v>3.8434896384522101</v>
      </c>
      <c r="R1764" s="217">
        <v>3.8434896384522101</v>
      </c>
      <c r="S1764" s="217">
        <v>0</v>
      </c>
      <c r="T1764" s="217">
        <v>3.8434896384522101</v>
      </c>
      <c r="U1764" s="217">
        <v>3.8434896384522101</v>
      </c>
      <c r="V1764" s="217">
        <v>0</v>
      </c>
      <c r="W1764" s="217">
        <v>3.8434896384522101</v>
      </c>
      <c r="X1764" s="217">
        <v>3.8434896384522101</v>
      </c>
      <c r="Y1764" s="217">
        <v>0</v>
      </c>
    </row>
    <row r="1765" spans="2:25">
      <c r="B1765" s="217" t="s">
        <v>1933</v>
      </c>
      <c r="C1765" s="217" t="s">
        <v>169</v>
      </c>
      <c r="D1765" s="217" t="s">
        <v>16</v>
      </c>
      <c r="E1765" s="217" t="s">
        <v>86</v>
      </c>
      <c r="F1765" s="217" t="s">
        <v>5</v>
      </c>
      <c r="G1765" s="217" t="s">
        <v>49</v>
      </c>
      <c r="H1765" s="217" t="s">
        <v>172</v>
      </c>
      <c r="I1765" s="217">
        <v>4</v>
      </c>
      <c r="J1765" s="217">
        <v>4</v>
      </c>
      <c r="K1765" s="217">
        <v>0</v>
      </c>
      <c r="L1765" s="217">
        <v>37</v>
      </c>
      <c r="M1765" s="217">
        <v>824.14580725907399</v>
      </c>
      <c r="N1765" s="217">
        <v>4.8535101007224801</v>
      </c>
      <c r="O1765" s="217">
        <v>4.8535101007224801</v>
      </c>
      <c r="P1765" s="217">
        <v>0</v>
      </c>
      <c r="Q1765" s="217">
        <v>4.8535101007224801</v>
      </c>
      <c r="R1765" s="217">
        <v>4.8535101007224801</v>
      </c>
      <c r="S1765" s="217">
        <v>0</v>
      </c>
      <c r="T1765" s="217">
        <v>4.8535101007224801</v>
      </c>
      <c r="U1765" s="217">
        <v>4.8535101007224801</v>
      </c>
      <c r="V1765" s="217">
        <v>0</v>
      </c>
      <c r="W1765" s="217">
        <v>4.8535101007224801</v>
      </c>
      <c r="X1765" s="217">
        <v>4.8535101007224801</v>
      </c>
      <c r="Y1765" s="217">
        <v>0</v>
      </c>
    </row>
    <row r="1766" spans="2:25">
      <c r="B1766" s="217" t="s">
        <v>1934</v>
      </c>
      <c r="C1766" s="217" t="s">
        <v>169</v>
      </c>
      <c r="D1766" s="217" t="s">
        <v>16</v>
      </c>
      <c r="E1766" s="217" t="s">
        <v>86</v>
      </c>
      <c r="F1766" s="217" t="s">
        <v>5</v>
      </c>
      <c r="G1766" s="217" t="s">
        <v>49</v>
      </c>
      <c r="H1766" s="217" t="s">
        <v>174</v>
      </c>
      <c r="I1766" s="217">
        <v>1</v>
      </c>
      <c r="J1766" s="217">
        <v>1</v>
      </c>
      <c r="K1766" s="217">
        <v>0</v>
      </c>
      <c r="L1766" s="217">
        <v>9</v>
      </c>
      <c r="M1766" s="217">
        <v>696.96683354192703</v>
      </c>
      <c r="N1766" s="217">
        <v>1.4347885033755201</v>
      </c>
      <c r="O1766" s="217">
        <v>1.4347885033755201</v>
      </c>
      <c r="P1766" s="217">
        <v>0</v>
      </c>
      <c r="Q1766" s="217">
        <v>1.4347885033755201</v>
      </c>
      <c r="R1766" s="217">
        <v>1.4347885033755201</v>
      </c>
      <c r="S1766" s="217">
        <v>0</v>
      </c>
      <c r="T1766" s="217">
        <v>1.4347885033755201</v>
      </c>
      <c r="U1766" s="217">
        <v>1.4347885033755201</v>
      </c>
      <c r="V1766" s="217">
        <v>0</v>
      </c>
      <c r="W1766" s="217">
        <v>1.4347885033755201</v>
      </c>
      <c r="X1766" s="217">
        <v>1.4347885033755201</v>
      </c>
      <c r="Y1766" s="217">
        <v>0</v>
      </c>
    </row>
    <row r="1767" spans="2:25">
      <c r="B1767" s="217" t="s">
        <v>1935</v>
      </c>
      <c r="C1767" s="217" t="s">
        <v>169</v>
      </c>
      <c r="D1767" s="217" t="s">
        <v>16</v>
      </c>
      <c r="E1767" s="217" t="s">
        <v>86</v>
      </c>
      <c r="F1767" s="217" t="s">
        <v>5</v>
      </c>
      <c r="G1767" s="217" t="s">
        <v>49</v>
      </c>
      <c r="H1767" s="217" t="s">
        <v>176</v>
      </c>
      <c r="I1767" s="217">
        <v>2</v>
      </c>
      <c r="J1767" s="217">
        <v>1</v>
      </c>
      <c r="K1767" s="217">
        <v>1</v>
      </c>
      <c r="L1767" s="217">
        <v>20</v>
      </c>
      <c r="M1767" s="217">
        <v>781.37984981226498</v>
      </c>
      <c r="N1767" s="217">
        <v>2.5595745788434701</v>
      </c>
      <c r="O1767" s="217">
        <v>1.2797872894217299</v>
      </c>
      <c r="P1767" s="217">
        <v>1.2797872894217299</v>
      </c>
      <c r="Q1767" s="217">
        <v>2.5595745788434701</v>
      </c>
      <c r="R1767" s="217">
        <v>1.2797872894217299</v>
      </c>
      <c r="S1767" s="217">
        <v>1.2797872894217299</v>
      </c>
      <c r="T1767" s="217">
        <v>2.5595745788434701</v>
      </c>
      <c r="U1767" s="217">
        <v>1.2797872894217299</v>
      </c>
      <c r="V1767" s="217">
        <v>1.2797872894217299</v>
      </c>
      <c r="W1767" s="217">
        <v>2.5595745788434701</v>
      </c>
      <c r="X1767" s="217">
        <v>1.2797872894217299</v>
      </c>
      <c r="Y1767" s="217">
        <v>1.2797872894217299</v>
      </c>
    </row>
    <row r="1768" spans="2:25">
      <c r="B1768" s="217" t="s">
        <v>1936</v>
      </c>
      <c r="C1768" s="217" t="s">
        <v>169</v>
      </c>
      <c r="D1768" s="217" t="s">
        <v>16</v>
      </c>
      <c r="E1768" s="217" t="s">
        <v>86</v>
      </c>
      <c r="F1768" s="217" t="s">
        <v>5</v>
      </c>
      <c r="G1768" s="217" t="s">
        <v>49</v>
      </c>
      <c r="H1768" s="217" t="s">
        <v>178</v>
      </c>
      <c r="I1768" s="217">
        <v>8</v>
      </c>
      <c r="J1768" s="217">
        <v>8</v>
      </c>
      <c r="K1768" s="217">
        <v>0</v>
      </c>
      <c r="L1768" s="217">
        <v>20</v>
      </c>
      <c r="M1768" s="217">
        <v>696.96683354192703</v>
      </c>
      <c r="N1768" s="217">
        <v>11.4783080270042</v>
      </c>
      <c r="O1768" s="217">
        <v>11.4783080270042</v>
      </c>
      <c r="P1768" s="217">
        <v>0</v>
      </c>
      <c r="Q1768" s="217">
        <v>11.4783080270042</v>
      </c>
      <c r="R1768" s="217">
        <v>11.4783080270042</v>
      </c>
      <c r="S1768" s="217">
        <v>0</v>
      </c>
      <c r="T1768" s="217">
        <v>11.4783080270042</v>
      </c>
      <c r="U1768" s="217">
        <v>11.4783080270042</v>
      </c>
      <c r="V1768" s="217">
        <v>0</v>
      </c>
      <c r="W1768" s="217">
        <v>11.4783080270042</v>
      </c>
      <c r="X1768" s="217">
        <v>11.4783080270042</v>
      </c>
      <c r="Y1768" s="217">
        <v>0</v>
      </c>
    </row>
    <row r="1769" spans="2:25">
      <c r="B1769" s="217" t="s">
        <v>1937</v>
      </c>
      <c r="C1769" s="217" t="s">
        <v>169</v>
      </c>
      <c r="D1769" s="217" t="s">
        <v>16</v>
      </c>
      <c r="E1769" s="217" t="s">
        <v>86</v>
      </c>
      <c r="F1769" s="217" t="s">
        <v>5</v>
      </c>
      <c r="G1769" s="217" t="s">
        <v>49</v>
      </c>
      <c r="H1769" s="217" t="s">
        <v>5</v>
      </c>
      <c r="I1769" s="217">
        <v>18</v>
      </c>
      <c r="J1769" s="217">
        <v>17</v>
      </c>
      <c r="K1769" s="217">
        <v>1</v>
      </c>
      <c r="L1769" s="217">
        <v>103</v>
      </c>
      <c r="M1769" s="217">
        <v>3780</v>
      </c>
      <c r="N1769" s="217">
        <v>4.7619047619047601</v>
      </c>
      <c r="O1769" s="217">
        <v>4.4973544973545003</v>
      </c>
      <c r="P1769" s="217">
        <v>0.26455026455026498</v>
      </c>
      <c r="Q1769" s="217">
        <v>4.7619047619047601</v>
      </c>
      <c r="R1769" s="217">
        <v>4.4973544973545003</v>
      </c>
      <c r="S1769" s="217">
        <v>0.26455026455026498</v>
      </c>
      <c r="T1769" s="217">
        <v>4.7619047619047601</v>
      </c>
      <c r="U1769" s="217">
        <v>4.4973544973545003</v>
      </c>
      <c r="V1769" s="217">
        <v>0.26455026455026498</v>
      </c>
      <c r="W1769" s="217">
        <v>4.7619047619047601</v>
      </c>
      <c r="X1769" s="217">
        <v>4.4973544973545003</v>
      </c>
      <c r="Y1769" s="217">
        <v>0.26455026455026498</v>
      </c>
    </row>
    <row r="1770" spans="2:25">
      <c r="B1770" s="217" t="s">
        <v>1938</v>
      </c>
      <c r="C1770" s="217" t="s">
        <v>169</v>
      </c>
      <c r="D1770" s="217" t="s">
        <v>16</v>
      </c>
      <c r="E1770" s="217" t="s">
        <v>86</v>
      </c>
      <c r="F1770" s="217" t="s">
        <v>12</v>
      </c>
      <c r="G1770" s="217" t="s">
        <v>13</v>
      </c>
      <c r="H1770" s="217" t="s">
        <v>170</v>
      </c>
      <c r="I1770" s="217">
        <v>0</v>
      </c>
      <c r="J1770" s="217">
        <v>0</v>
      </c>
      <c r="K1770" s="217">
        <v>0</v>
      </c>
      <c r="L1770" s="217">
        <v>0</v>
      </c>
      <c r="M1770" s="217">
        <v>0</v>
      </c>
    </row>
    <row r="1771" spans="2:25">
      <c r="B1771" s="217" t="s">
        <v>1939</v>
      </c>
      <c r="C1771" s="217" t="s">
        <v>169</v>
      </c>
      <c r="D1771" s="217" t="s">
        <v>16</v>
      </c>
      <c r="E1771" s="217" t="s">
        <v>86</v>
      </c>
      <c r="F1771" s="217" t="s">
        <v>12</v>
      </c>
      <c r="G1771" s="217" t="s">
        <v>13</v>
      </c>
      <c r="H1771" s="217" t="s">
        <v>172</v>
      </c>
      <c r="I1771" s="217">
        <v>0</v>
      </c>
      <c r="J1771" s="217">
        <v>0</v>
      </c>
      <c r="K1771" s="217">
        <v>0</v>
      </c>
      <c r="L1771" s="217">
        <v>1</v>
      </c>
      <c r="M1771" s="217">
        <v>13.636363636363599</v>
      </c>
      <c r="N1771" s="217">
        <v>0</v>
      </c>
      <c r="O1771" s="217">
        <v>0</v>
      </c>
      <c r="P1771" s="217">
        <v>0</v>
      </c>
      <c r="Q1771" s="217">
        <v>0</v>
      </c>
      <c r="R1771" s="217">
        <v>0</v>
      </c>
      <c r="S1771" s="217">
        <v>0</v>
      </c>
      <c r="T1771" s="217">
        <v>0</v>
      </c>
      <c r="U1771" s="217">
        <v>0</v>
      </c>
      <c r="V1771" s="217">
        <v>0</v>
      </c>
      <c r="W1771" s="217">
        <v>0</v>
      </c>
      <c r="X1771" s="217">
        <v>0</v>
      </c>
      <c r="Y1771" s="217">
        <v>0</v>
      </c>
    </row>
    <row r="1772" spans="2:25">
      <c r="B1772" s="217" t="s">
        <v>1940</v>
      </c>
      <c r="C1772" s="217" t="s">
        <v>169</v>
      </c>
      <c r="D1772" s="217" t="s">
        <v>16</v>
      </c>
      <c r="E1772" s="217" t="s">
        <v>86</v>
      </c>
      <c r="F1772" s="217" t="s">
        <v>12</v>
      </c>
      <c r="G1772" s="217" t="s">
        <v>13</v>
      </c>
      <c r="H1772" s="217" t="s">
        <v>174</v>
      </c>
      <c r="I1772" s="217">
        <v>0</v>
      </c>
      <c r="J1772" s="217">
        <v>0</v>
      </c>
      <c r="K1772" s="217">
        <v>0</v>
      </c>
      <c r="L1772" s="217">
        <v>0</v>
      </c>
      <c r="M1772" s="217">
        <v>27.272727272727298</v>
      </c>
      <c r="N1772" s="217">
        <v>0</v>
      </c>
      <c r="O1772" s="217">
        <v>0</v>
      </c>
      <c r="P1772" s="217">
        <v>0</v>
      </c>
      <c r="Q1772" s="217">
        <v>0</v>
      </c>
      <c r="R1772" s="217">
        <v>0</v>
      </c>
      <c r="S1772" s="217">
        <v>0</v>
      </c>
      <c r="T1772" s="217">
        <v>0</v>
      </c>
      <c r="U1772" s="217">
        <v>0</v>
      </c>
      <c r="V1772" s="217">
        <v>0</v>
      </c>
      <c r="W1772" s="217">
        <v>0</v>
      </c>
      <c r="X1772" s="217">
        <v>0</v>
      </c>
      <c r="Y1772" s="217">
        <v>0</v>
      </c>
    </row>
    <row r="1773" spans="2:25">
      <c r="B1773" s="217" t="s">
        <v>1941</v>
      </c>
      <c r="C1773" s="217" t="s">
        <v>169</v>
      </c>
      <c r="D1773" s="217" t="s">
        <v>16</v>
      </c>
      <c r="E1773" s="217" t="s">
        <v>86</v>
      </c>
      <c r="F1773" s="217" t="s">
        <v>12</v>
      </c>
      <c r="G1773" s="217" t="s">
        <v>13</v>
      </c>
      <c r="H1773" s="217" t="s">
        <v>176</v>
      </c>
      <c r="I1773" s="217">
        <v>0</v>
      </c>
      <c r="J1773" s="217">
        <v>0</v>
      </c>
      <c r="K1773" s="217">
        <v>0</v>
      </c>
      <c r="L1773" s="217">
        <v>0</v>
      </c>
      <c r="M1773" s="217">
        <v>40.909090909090899</v>
      </c>
      <c r="N1773" s="217">
        <v>0</v>
      </c>
      <c r="O1773" s="217">
        <v>0</v>
      </c>
      <c r="P1773" s="217">
        <v>0</v>
      </c>
      <c r="Q1773" s="217">
        <v>0</v>
      </c>
      <c r="R1773" s="217">
        <v>0</v>
      </c>
      <c r="S1773" s="217">
        <v>0</v>
      </c>
      <c r="T1773" s="217">
        <v>0</v>
      </c>
      <c r="U1773" s="217">
        <v>0</v>
      </c>
      <c r="V1773" s="217">
        <v>0</v>
      </c>
      <c r="W1773" s="217">
        <v>0</v>
      </c>
      <c r="X1773" s="217">
        <v>0</v>
      </c>
      <c r="Y1773" s="217">
        <v>0</v>
      </c>
    </row>
    <row r="1774" spans="2:25">
      <c r="B1774" s="217" t="s">
        <v>1942</v>
      </c>
      <c r="C1774" s="217" t="s">
        <v>169</v>
      </c>
      <c r="D1774" s="217" t="s">
        <v>16</v>
      </c>
      <c r="E1774" s="217" t="s">
        <v>86</v>
      </c>
      <c r="F1774" s="217" t="s">
        <v>12</v>
      </c>
      <c r="G1774" s="217" t="s">
        <v>13</v>
      </c>
      <c r="H1774" s="217" t="s">
        <v>178</v>
      </c>
      <c r="I1774" s="217">
        <v>0</v>
      </c>
      <c r="J1774" s="217">
        <v>0</v>
      </c>
      <c r="K1774" s="217">
        <v>0</v>
      </c>
      <c r="L1774" s="217">
        <v>1</v>
      </c>
      <c r="M1774" s="217">
        <v>68.181818181818201</v>
      </c>
      <c r="N1774" s="217">
        <v>0</v>
      </c>
      <c r="O1774" s="217">
        <v>0</v>
      </c>
      <c r="P1774" s="217">
        <v>0</v>
      </c>
      <c r="Q1774" s="217">
        <v>0</v>
      </c>
      <c r="R1774" s="217">
        <v>0</v>
      </c>
      <c r="S1774" s="217">
        <v>0</v>
      </c>
      <c r="T1774" s="217">
        <v>0</v>
      </c>
      <c r="U1774" s="217">
        <v>0</v>
      </c>
      <c r="V1774" s="217">
        <v>0</v>
      </c>
      <c r="W1774" s="217">
        <v>0</v>
      </c>
      <c r="X1774" s="217">
        <v>0</v>
      </c>
      <c r="Y1774" s="217">
        <v>0</v>
      </c>
    </row>
    <row r="1775" spans="2:25">
      <c r="B1775" s="217" t="s">
        <v>1943</v>
      </c>
      <c r="C1775" s="217" t="s">
        <v>169</v>
      </c>
      <c r="D1775" s="217" t="s">
        <v>16</v>
      </c>
      <c r="E1775" s="217" t="s">
        <v>86</v>
      </c>
      <c r="F1775" s="217" t="s">
        <v>12</v>
      </c>
      <c r="G1775" s="217" t="s">
        <v>13</v>
      </c>
      <c r="H1775" s="217" t="s">
        <v>5</v>
      </c>
      <c r="I1775" s="217">
        <v>0</v>
      </c>
      <c r="J1775" s="217">
        <v>0</v>
      </c>
      <c r="K1775" s="217">
        <v>0</v>
      </c>
      <c r="L1775" s="217">
        <v>2</v>
      </c>
      <c r="M1775" s="217">
        <v>150</v>
      </c>
      <c r="N1775" s="217">
        <v>0</v>
      </c>
      <c r="O1775" s="217">
        <v>0</v>
      </c>
      <c r="P1775" s="217">
        <v>0</v>
      </c>
      <c r="Q1775" s="217">
        <v>0</v>
      </c>
      <c r="R1775" s="217">
        <v>0</v>
      </c>
      <c r="S1775" s="217">
        <v>0</v>
      </c>
      <c r="T1775" s="217">
        <v>0</v>
      </c>
      <c r="U1775" s="217">
        <v>0</v>
      </c>
      <c r="V1775" s="217">
        <v>0</v>
      </c>
      <c r="W1775" s="217">
        <v>0</v>
      </c>
      <c r="X1775" s="217">
        <v>0</v>
      </c>
      <c r="Y1775" s="217">
        <v>0</v>
      </c>
    </row>
    <row r="1776" spans="2:25">
      <c r="B1776" s="217" t="s">
        <v>1944</v>
      </c>
      <c r="C1776" s="217" t="s">
        <v>169</v>
      </c>
      <c r="D1776" s="217" t="s">
        <v>16</v>
      </c>
      <c r="E1776" s="217" t="s">
        <v>86</v>
      </c>
      <c r="F1776" s="217" t="s">
        <v>9</v>
      </c>
      <c r="G1776" s="217" t="s">
        <v>13</v>
      </c>
      <c r="H1776" s="217" t="s">
        <v>170</v>
      </c>
      <c r="I1776" s="217">
        <v>0</v>
      </c>
      <c r="J1776" s="217">
        <v>0</v>
      </c>
      <c r="K1776" s="217">
        <v>0</v>
      </c>
      <c r="L1776" s="217">
        <v>0</v>
      </c>
      <c r="M1776" s="217">
        <v>0</v>
      </c>
    </row>
    <row r="1777" spans="2:25">
      <c r="B1777" s="217" t="s">
        <v>1945</v>
      </c>
      <c r="C1777" s="217" t="s">
        <v>169</v>
      </c>
      <c r="D1777" s="217" t="s">
        <v>16</v>
      </c>
      <c r="E1777" s="217" t="s">
        <v>86</v>
      </c>
      <c r="F1777" s="217" t="s">
        <v>9</v>
      </c>
      <c r="G1777" s="217" t="s">
        <v>13</v>
      </c>
      <c r="H1777" s="217" t="s">
        <v>172</v>
      </c>
      <c r="I1777" s="217">
        <v>0</v>
      </c>
      <c r="J1777" s="217">
        <v>0</v>
      </c>
      <c r="K1777" s="217">
        <v>0</v>
      </c>
      <c r="L1777" s="217">
        <v>0</v>
      </c>
      <c r="M1777" s="217">
        <v>13.3333333333333</v>
      </c>
      <c r="N1777" s="217">
        <v>0</v>
      </c>
      <c r="O1777" s="217">
        <v>0</v>
      </c>
      <c r="P1777" s="217">
        <v>0</v>
      </c>
      <c r="Q1777" s="217">
        <v>0</v>
      </c>
      <c r="R1777" s="217">
        <v>0</v>
      </c>
      <c r="S1777" s="217">
        <v>0</v>
      </c>
      <c r="T1777" s="217">
        <v>0</v>
      </c>
      <c r="U1777" s="217">
        <v>0</v>
      </c>
      <c r="V1777" s="217">
        <v>0</v>
      </c>
      <c r="W1777" s="217">
        <v>0</v>
      </c>
      <c r="X1777" s="217">
        <v>0</v>
      </c>
      <c r="Y1777" s="217">
        <v>0</v>
      </c>
    </row>
    <row r="1778" spans="2:25">
      <c r="B1778" s="217" t="s">
        <v>1946</v>
      </c>
      <c r="C1778" s="217" t="s">
        <v>169</v>
      </c>
      <c r="D1778" s="217" t="s">
        <v>16</v>
      </c>
      <c r="E1778" s="217" t="s">
        <v>86</v>
      </c>
      <c r="F1778" s="217" t="s">
        <v>9</v>
      </c>
      <c r="G1778" s="217" t="s">
        <v>13</v>
      </c>
      <c r="H1778" s="217" t="s">
        <v>174</v>
      </c>
      <c r="I1778" s="217">
        <v>0</v>
      </c>
      <c r="J1778" s="217">
        <v>0</v>
      </c>
      <c r="K1778" s="217">
        <v>0</v>
      </c>
      <c r="L1778" s="217">
        <v>0</v>
      </c>
      <c r="M1778" s="217">
        <v>26.6666666666667</v>
      </c>
      <c r="N1778" s="217">
        <v>0</v>
      </c>
      <c r="O1778" s="217">
        <v>0</v>
      </c>
      <c r="P1778" s="217">
        <v>0</v>
      </c>
      <c r="Q1778" s="217">
        <v>0</v>
      </c>
      <c r="R1778" s="217">
        <v>0</v>
      </c>
      <c r="S1778" s="217">
        <v>0</v>
      </c>
      <c r="T1778" s="217">
        <v>0</v>
      </c>
      <c r="U1778" s="217">
        <v>0</v>
      </c>
      <c r="V1778" s="217">
        <v>0</v>
      </c>
      <c r="W1778" s="217">
        <v>0</v>
      </c>
      <c r="X1778" s="217">
        <v>0</v>
      </c>
      <c r="Y1778" s="217">
        <v>0</v>
      </c>
    </row>
    <row r="1779" spans="2:25">
      <c r="B1779" s="217" t="s">
        <v>1947</v>
      </c>
      <c r="C1779" s="217" t="s">
        <v>169</v>
      </c>
      <c r="D1779" s="217" t="s">
        <v>16</v>
      </c>
      <c r="E1779" s="217" t="s">
        <v>86</v>
      </c>
      <c r="F1779" s="217" t="s">
        <v>9</v>
      </c>
      <c r="G1779" s="217" t="s">
        <v>13</v>
      </c>
      <c r="H1779" s="217" t="s">
        <v>176</v>
      </c>
      <c r="I1779" s="217">
        <v>0</v>
      </c>
      <c r="J1779" s="217">
        <v>0</v>
      </c>
      <c r="K1779" s="217">
        <v>0</v>
      </c>
      <c r="L1779" s="217">
        <v>0</v>
      </c>
      <c r="M1779" s="217">
        <v>40</v>
      </c>
      <c r="N1779" s="217">
        <v>0</v>
      </c>
      <c r="O1779" s="217">
        <v>0</v>
      </c>
      <c r="P1779" s="217">
        <v>0</v>
      </c>
      <c r="Q1779" s="217">
        <v>0</v>
      </c>
      <c r="R1779" s="217">
        <v>0</v>
      </c>
      <c r="S1779" s="217">
        <v>0</v>
      </c>
      <c r="T1779" s="217">
        <v>0</v>
      </c>
      <c r="U1779" s="217">
        <v>0</v>
      </c>
      <c r="V1779" s="217">
        <v>0</v>
      </c>
      <c r="W1779" s="217">
        <v>0</v>
      </c>
      <c r="X1779" s="217">
        <v>0</v>
      </c>
      <c r="Y1779" s="217">
        <v>0</v>
      </c>
    </row>
    <row r="1780" spans="2:25">
      <c r="B1780" s="217" t="s">
        <v>1948</v>
      </c>
      <c r="C1780" s="217" t="s">
        <v>169</v>
      </c>
      <c r="D1780" s="217" t="s">
        <v>16</v>
      </c>
      <c r="E1780" s="217" t="s">
        <v>86</v>
      </c>
      <c r="F1780" s="217" t="s">
        <v>9</v>
      </c>
      <c r="G1780" s="217" t="s">
        <v>13</v>
      </c>
      <c r="H1780" s="217" t="s">
        <v>178</v>
      </c>
      <c r="I1780" s="217">
        <v>0</v>
      </c>
      <c r="J1780" s="217">
        <v>0</v>
      </c>
      <c r="K1780" s="217">
        <v>0</v>
      </c>
      <c r="L1780" s="217">
        <v>1</v>
      </c>
      <c r="M1780" s="217">
        <v>80</v>
      </c>
      <c r="N1780" s="217">
        <v>0</v>
      </c>
      <c r="O1780" s="217">
        <v>0</v>
      </c>
      <c r="P1780" s="217">
        <v>0</v>
      </c>
      <c r="Q1780" s="217">
        <v>0</v>
      </c>
      <c r="R1780" s="217">
        <v>0</v>
      </c>
      <c r="S1780" s="217">
        <v>0</v>
      </c>
      <c r="T1780" s="217">
        <v>0</v>
      </c>
      <c r="U1780" s="217">
        <v>0</v>
      </c>
      <c r="V1780" s="217">
        <v>0</v>
      </c>
      <c r="W1780" s="217">
        <v>0</v>
      </c>
      <c r="X1780" s="217">
        <v>0</v>
      </c>
      <c r="Y1780" s="217">
        <v>0</v>
      </c>
    </row>
    <row r="1781" spans="2:25">
      <c r="B1781" s="217" t="s">
        <v>1949</v>
      </c>
      <c r="C1781" s="217" t="s">
        <v>169</v>
      </c>
      <c r="D1781" s="217" t="s">
        <v>16</v>
      </c>
      <c r="E1781" s="217" t="s">
        <v>86</v>
      </c>
      <c r="F1781" s="217" t="s">
        <v>9</v>
      </c>
      <c r="G1781" s="217" t="s">
        <v>13</v>
      </c>
      <c r="H1781" s="217" t="s">
        <v>5</v>
      </c>
      <c r="I1781" s="217">
        <v>0</v>
      </c>
      <c r="J1781" s="217">
        <v>0</v>
      </c>
      <c r="K1781" s="217">
        <v>0</v>
      </c>
      <c r="L1781" s="217">
        <v>1</v>
      </c>
      <c r="M1781" s="217">
        <v>160</v>
      </c>
      <c r="N1781" s="217">
        <v>0</v>
      </c>
      <c r="O1781" s="217">
        <v>0</v>
      </c>
      <c r="P1781" s="217">
        <v>0</v>
      </c>
      <c r="Q1781" s="217">
        <v>0</v>
      </c>
      <c r="R1781" s="217">
        <v>0</v>
      </c>
      <c r="S1781" s="217">
        <v>0</v>
      </c>
      <c r="T1781" s="217">
        <v>0</v>
      </c>
      <c r="U1781" s="217">
        <v>0</v>
      </c>
      <c r="V1781" s="217">
        <v>0</v>
      </c>
      <c r="W1781" s="217">
        <v>0</v>
      </c>
      <c r="X1781" s="217">
        <v>0</v>
      </c>
      <c r="Y1781" s="217">
        <v>0</v>
      </c>
    </row>
    <row r="1782" spans="2:25">
      <c r="B1782" s="217" t="s">
        <v>1950</v>
      </c>
      <c r="C1782" s="217" t="s">
        <v>169</v>
      </c>
      <c r="D1782" s="217" t="s">
        <v>16</v>
      </c>
      <c r="E1782" s="217" t="s">
        <v>86</v>
      </c>
      <c r="F1782" s="217" t="s">
        <v>5</v>
      </c>
      <c r="G1782" s="217" t="s">
        <v>13</v>
      </c>
      <c r="H1782" s="217" t="s">
        <v>170</v>
      </c>
      <c r="I1782" s="217">
        <v>0</v>
      </c>
      <c r="J1782" s="217">
        <v>0</v>
      </c>
      <c r="K1782" s="217">
        <v>0</v>
      </c>
      <c r="L1782" s="217">
        <v>0</v>
      </c>
      <c r="M1782" s="217">
        <v>0</v>
      </c>
    </row>
    <row r="1783" spans="2:25">
      <c r="B1783" s="217" t="s">
        <v>1951</v>
      </c>
      <c r="C1783" s="217" t="s">
        <v>169</v>
      </c>
      <c r="D1783" s="217" t="s">
        <v>16</v>
      </c>
      <c r="E1783" s="217" t="s">
        <v>86</v>
      </c>
      <c r="F1783" s="217" t="s">
        <v>5</v>
      </c>
      <c r="G1783" s="217" t="s">
        <v>13</v>
      </c>
      <c r="H1783" s="217" t="s">
        <v>172</v>
      </c>
      <c r="I1783" s="217">
        <v>0</v>
      </c>
      <c r="J1783" s="217">
        <v>0</v>
      </c>
      <c r="K1783" s="217">
        <v>0</v>
      </c>
      <c r="L1783" s="217">
        <v>1</v>
      </c>
      <c r="M1783" s="217">
        <v>26.969696969697001</v>
      </c>
      <c r="N1783" s="217">
        <v>0</v>
      </c>
      <c r="O1783" s="217">
        <v>0</v>
      </c>
      <c r="P1783" s="217">
        <v>0</v>
      </c>
      <c r="Q1783" s="217">
        <v>0</v>
      </c>
      <c r="R1783" s="217">
        <v>0</v>
      </c>
      <c r="S1783" s="217">
        <v>0</v>
      </c>
      <c r="T1783" s="217">
        <v>0</v>
      </c>
      <c r="U1783" s="217">
        <v>0</v>
      </c>
      <c r="V1783" s="217">
        <v>0</v>
      </c>
      <c r="W1783" s="217">
        <v>0</v>
      </c>
      <c r="X1783" s="217">
        <v>0</v>
      </c>
      <c r="Y1783" s="217">
        <v>0</v>
      </c>
    </row>
    <row r="1784" spans="2:25">
      <c r="B1784" s="217" t="s">
        <v>1952</v>
      </c>
      <c r="C1784" s="217" t="s">
        <v>169</v>
      </c>
      <c r="D1784" s="217" t="s">
        <v>16</v>
      </c>
      <c r="E1784" s="217" t="s">
        <v>86</v>
      </c>
      <c r="F1784" s="217" t="s">
        <v>5</v>
      </c>
      <c r="G1784" s="217" t="s">
        <v>13</v>
      </c>
      <c r="H1784" s="217" t="s">
        <v>174</v>
      </c>
      <c r="I1784" s="217">
        <v>0</v>
      </c>
      <c r="J1784" s="217">
        <v>0</v>
      </c>
      <c r="K1784" s="217">
        <v>0</v>
      </c>
      <c r="L1784" s="217">
        <v>0</v>
      </c>
      <c r="M1784" s="217">
        <v>53.939393939393902</v>
      </c>
      <c r="N1784" s="217">
        <v>0</v>
      </c>
      <c r="O1784" s="217">
        <v>0</v>
      </c>
      <c r="P1784" s="217">
        <v>0</v>
      </c>
      <c r="Q1784" s="217">
        <v>0</v>
      </c>
      <c r="R1784" s="217">
        <v>0</v>
      </c>
      <c r="S1784" s="217">
        <v>0</v>
      </c>
      <c r="T1784" s="217">
        <v>0</v>
      </c>
      <c r="U1784" s="217">
        <v>0</v>
      </c>
      <c r="V1784" s="217">
        <v>0</v>
      </c>
      <c r="W1784" s="217">
        <v>0</v>
      </c>
      <c r="X1784" s="217">
        <v>0</v>
      </c>
      <c r="Y1784" s="217">
        <v>0</v>
      </c>
    </row>
    <row r="1785" spans="2:25">
      <c r="B1785" s="217" t="s">
        <v>1953</v>
      </c>
      <c r="C1785" s="217" t="s">
        <v>169</v>
      </c>
      <c r="D1785" s="217" t="s">
        <v>16</v>
      </c>
      <c r="E1785" s="217" t="s">
        <v>86</v>
      </c>
      <c r="F1785" s="217" t="s">
        <v>5</v>
      </c>
      <c r="G1785" s="217" t="s">
        <v>13</v>
      </c>
      <c r="H1785" s="217" t="s">
        <v>176</v>
      </c>
      <c r="I1785" s="217">
        <v>0</v>
      </c>
      <c r="J1785" s="217">
        <v>0</v>
      </c>
      <c r="K1785" s="217">
        <v>0</v>
      </c>
      <c r="L1785" s="217">
        <v>0</v>
      </c>
      <c r="M1785" s="217">
        <v>80.909090909090907</v>
      </c>
      <c r="N1785" s="217">
        <v>0</v>
      </c>
      <c r="O1785" s="217">
        <v>0</v>
      </c>
      <c r="P1785" s="217">
        <v>0</v>
      </c>
      <c r="Q1785" s="217">
        <v>0</v>
      </c>
      <c r="R1785" s="217">
        <v>0</v>
      </c>
      <c r="S1785" s="217">
        <v>0</v>
      </c>
      <c r="T1785" s="217">
        <v>0</v>
      </c>
      <c r="U1785" s="217">
        <v>0</v>
      </c>
      <c r="V1785" s="217">
        <v>0</v>
      </c>
      <c r="W1785" s="217">
        <v>0</v>
      </c>
      <c r="X1785" s="217">
        <v>0</v>
      </c>
      <c r="Y1785" s="217">
        <v>0</v>
      </c>
    </row>
    <row r="1786" spans="2:25">
      <c r="B1786" s="217" t="s">
        <v>1954</v>
      </c>
      <c r="C1786" s="217" t="s">
        <v>169</v>
      </c>
      <c r="D1786" s="217" t="s">
        <v>16</v>
      </c>
      <c r="E1786" s="217" t="s">
        <v>86</v>
      </c>
      <c r="F1786" s="217" t="s">
        <v>5</v>
      </c>
      <c r="G1786" s="217" t="s">
        <v>13</v>
      </c>
      <c r="H1786" s="217" t="s">
        <v>178</v>
      </c>
      <c r="I1786" s="217">
        <v>0</v>
      </c>
      <c r="J1786" s="217">
        <v>0</v>
      </c>
      <c r="K1786" s="217">
        <v>0</v>
      </c>
      <c r="L1786" s="217">
        <v>2</v>
      </c>
      <c r="M1786" s="217">
        <v>148.18181818181799</v>
      </c>
      <c r="N1786" s="217">
        <v>0</v>
      </c>
      <c r="O1786" s="217">
        <v>0</v>
      </c>
      <c r="P1786" s="217">
        <v>0</v>
      </c>
      <c r="Q1786" s="217">
        <v>0</v>
      </c>
      <c r="R1786" s="217">
        <v>0</v>
      </c>
      <c r="S1786" s="217">
        <v>0</v>
      </c>
      <c r="T1786" s="217">
        <v>0</v>
      </c>
      <c r="U1786" s="217">
        <v>0</v>
      </c>
      <c r="V1786" s="217">
        <v>0</v>
      </c>
      <c r="W1786" s="217">
        <v>0</v>
      </c>
      <c r="X1786" s="217">
        <v>0</v>
      </c>
      <c r="Y1786" s="217">
        <v>0</v>
      </c>
    </row>
    <row r="1787" spans="2:25">
      <c r="B1787" s="217" t="s">
        <v>1955</v>
      </c>
      <c r="C1787" s="217" t="s">
        <v>169</v>
      </c>
      <c r="D1787" s="217" t="s">
        <v>16</v>
      </c>
      <c r="E1787" s="217" t="s">
        <v>86</v>
      </c>
      <c r="F1787" s="217" t="s">
        <v>5</v>
      </c>
      <c r="G1787" s="217" t="s">
        <v>13</v>
      </c>
      <c r="H1787" s="217" t="s">
        <v>5</v>
      </c>
      <c r="I1787" s="217">
        <v>0</v>
      </c>
      <c r="J1787" s="217">
        <v>0</v>
      </c>
      <c r="K1787" s="217">
        <v>0</v>
      </c>
      <c r="L1787" s="217">
        <v>3</v>
      </c>
      <c r="M1787" s="217">
        <v>310</v>
      </c>
      <c r="N1787" s="217">
        <v>0</v>
      </c>
      <c r="O1787" s="217">
        <v>0</v>
      </c>
      <c r="P1787" s="217">
        <v>0</v>
      </c>
      <c r="Q1787" s="217">
        <v>0</v>
      </c>
      <c r="R1787" s="217">
        <v>0</v>
      </c>
      <c r="S1787" s="217">
        <v>0</v>
      </c>
      <c r="T1787" s="217">
        <v>0</v>
      </c>
      <c r="U1787" s="217">
        <v>0</v>
      </c>
      <c r="V1787" s="217">
        <v>0</v>
      </c>
      <c r="W1787" s="217">
        <v>0</v>
      </c>
      <c r="X1787" s="217">
        <v>0</v>
      </c>
      <c r="Y1787" s="217">
        <v>0</v>
      </c>
    </row>
    <row r="1788" spans="2:25">
      <c r="B1788" s="217" t="s">
        <v>1956</v>
      </c>
      <c r="C1788" s="217" t="s">
        <v>169</v>
      </c>
      <c r="D1788" s="217" t="s">
        <v>16</v>
      </c>
      <c r="E1788" s="217" t="s">
        <v>86</v>
      </c>
      <c r="F1788" s="217" t="s">
        <v>12</v>
      </c>
      <c r="G1788" s="217" t="s">
        <v>5</v>
      </c>
      <c r="H1788" s="217" t="s">
        <v>170</v>
      </c>
      <c r="I1788" s="217">
        <v>3</v>
      </c>
      <c r="J1788" s="217">
        <v>3</v>
      </c>
      <c r="K1788" s="217">
        <v>0</v>
      </c>
      <c r="L1788" s="217">
        <v>4</v>
      </c>
      <c r="M1788" s="217">
        <v>517.92861222158797</v>
      </c>
      <c r="N1788" s="217">
        <v>5.7923040535101702</v>
      </c>
      <c r="O1788" s="217">
        <v>5.7923040535101702</v>
      </c>
      <c r="P1788" s="217">
        <v>0</v>
      </c>
      <c r="Q1788" s="217">
        <v>5.7923040535101702</v>
      </c>
      <c r="R1788" s="217">
        <v>5.7923040535101702</v>
      </c>
      <c r="S1788" s="217">
        <v>0</v>
      </c>
      <c r="T1788" s="217">
        <v>5.7923040535101702</v>
      </c>
      <c r="U1788" s="217">
        <v>5.7923040535101702</v>
      </c>
      <c r="V1788" s="217">
        <v>0</v>
      </c>
      <c r="W1788" s="217">
        <v>5.7923040535101702</v>
      </c>
      <c r="X1788" s="217">
        <v>5.7923040535101702</v>
      </c>
      <c r="Y1788" s="217">
        <v>0</v>
      </c>
    </row>
    <row r="1789" spans="2:25">
      <c r="B1789" s="217" t="s">
        <v>1957</v>
      </c>
      <c r="C1789" s="217" t="s">
        <v>169</v>
      </c>
      <c r="D1789" s="217" t="s">
        <v>16</v>
      </c>
      <c r="E1789" s="217" t="s">
        <v>86</v>
      </c>
      <c r="F1789" s="217" t="s">
        <v>12</v>
      </c>
      <c r="G1789" s="217" t="s">
        <v>5</v>
      </c>
      <c r="H1789" s="217" t="s">
        <v>172</v>
      </c>
      <c r="I1789" s="217">
        <v>5</v>
      </c>
      <c r="J1789" s="217">
        <v>5</v>
      </c>
      <c r="K1789" s="217">
        <v>0</v>
      </c>
      <c r="L1789" s="217">
        <v>18</v>
      </c>
      <c r="M1789" s="217">
        <v>544.79570115777994</v>
      </c>
      <c r="N1789" s="217">
        <v>9.1777523012281197</v>
      </c>
      <c r="O1789" s="217">
        <v>9.1777523012281197</v>
      </c>
      <c r="P1789" s="217">
        <v>0</v>
      </c>
      <c r="Q1789" s="217">
        <v>9.1777523012281197</v>
      </c>
      <c r="R1789" s="217">
        <v>9.1777523012281197</v>
      </c>
      <c r="S1789" s="217">
        <v>0</v>
      </c>
      <c r="T1789" s="217">
        <v>9.1777523012281197</v>
      </c>
      <c r="U1789" s="217">
        <v>9.1777523012281197</v>
      </c>
      <c r="V1789" s="217">
        <v>0</v>
      </c>
      <c r="W1789" s="217">
        <v>9.1777523012281197</v>
      </c>
      <c r="X1789" s="217">
        <v>9.1777523012281197</v>
      </c>
      <c r="Y1789" s="217">
        <v>0</v>
      </c>
    </row>
    <row r="1790" spans="2:25">
      <c r="B1790" s="217" t="s">
        <v>1958</v>
      </c>
      <c r="C1790" s="217" t="s">
        <v>169</v>
      </c>
      <c r="D1790" s="217" t="s">
        <v>16</v>
      </c>
      <c r="E1790" s="217" t="s">
        <v>86</v>
      </c>
      <c r="F1790" s="217" t="s">
        <v>12</v>
      </c>
      <c r="G1790" s="217" t="s">
        <v>5</v>
      </c>
      <c r="H1790" s="217" t="s">
        <v>174</v>
      </c>
      <c r="I1790" s="217">
        <v>2</v>
      </c>
      <c r="J1790" s="217">
        <v>2</v>
      </c>
      <c r="K1790" s="217">
        <v>0</v>
      </c>
      <c r="L1790" s="217">
        <v>1</v>
      </c>
      <c r="M1790" s="217">
        <v>561.25102538809006</v>
      </c>
      <c r="N1790" s="217">
        <v>3.5634678771714601</v>
      </c>
      <c r="O1790" s="217">
        <v>3.5634678771714601</v>
      </c>
      <c r="P1790" s="217">
        <v>0</v>
      </c>
      <c r="Q1790" s="217">
        <v>3.5634678771714601</v>
      </c>
      <c r="R1790" s="217">
        <v>3.5634678771714601</v>
      </c>
      <c r="S1790" s="217">
        <v>0</v>
      </c>
      <c r="T1790" s="217">
        <v>3.5634678771714601</v>
      </c>
      <c r="U1790" s="217">
        <v>3.5634678771714601</v>
      </c>
      <c r="V1790" s="217">
        <v>0</v>
      </c>
      <c r="W1790" s="217">
        <v>3.5634678771714601</v>
      </c>
      <c r="X1790" s="217">
        <v>3.5634678771714601</v>
      </c>
      <c r="Y1790" s="217">
        <v>0</v>
      </c>
    </row>
    <row r="1791" spans="2:25">
      <c r="B1791" s="217" t="s">
        <v>1959</v>
      </c>
      <c r="C1791" s="217" t="s">
        <v>169</v>
      </c>
      <c r="D1791" s="217" t="s">
        <v>16</v>
      </c>
      <c r="E1791" s="217" t="s">
        <v>86</v>
      </c>
      <c r="F1791" s="217" t="s">
        <v>12</v>
      </c>
      <c r="G1791" s="217" t="s">
        <v>5</v>
      </c>
      <c r="H1791" s="217" t="s">
        <v>176</v>
      </c>
      <c r="I1791" s="217">
        <v>3</v>
      </c>
      <c r="J1791" s="217">
        <v>3</v>
      </c>
      <c r="K1791" s="217">
        <v>0</v>
      </c>
      <c r="L1791" s="217">
        <v>14</v>
      </c>
      <c r="M1791" s="217">
        <v>916.68007891594402</v>
      </c>
      <c r="N1791" s="217">
        <v>3.27267938837262</v>
      </c>
      <c r="O1791" s="217">
        <v>3.27267938837262</v>
      </c>
      <c r="P1791" s="217">
        <v>0</v>
      </c>
      <c r="Q1791" s="217">
        <v>3.27267938837262</v>
      </c>
      <c r="R1791" s="217">
        <v>3.27267938837262</v>
      </c>
      <c r="S1791" s="217">
        <v>0</v>
      </c>
      <c r="T1791" s="217">
        <v>3.27267938837262</v>
      </c>
      <c r="U1791" s="217">
        <v>3.27267938837262</v>
      </c>
      <c r="V1791" s="217">
        <v>0</v>
      </c>
      <c r="W1791" s="217">
        <v>3.27267938837262</v>
      </c>
      <c r="X1791" s="217">
        <v>3.27267938837262</v>
      </c>
      <c r="Y1791" s="217">
        <v>0</v>
      </c>
    </row>
    <row r="1792" spans="2:25">
      <c r="B1792" s="217" t="s">
        <v>1960</v>
      </c>
      <c r="C1792" s="217" t="s">
        <v>169</v>
      </c>
      <c r="D1792" s="217" t="s">
        <v>16</v>
      </c>
      <c r="E1792" s="217" t="s">
        <v>86</v>
      </c>
      <c r="F1792" s="217" t="s">
        <v>12</v>
      </c>
      <c r="G1792" s="217" t="s">
        <v>5</v>
      </c>
      <c r="H1792" s="217" t="s">
        <v>178</v>
      </c>
      <c r="I1792" s="217">
        <v>13</v>
      </c>
      <c r="J1792" s="217">
        <v>13</v>
      </c>
      <c r="K1792" s="217">
        <v>0</v>
      </c>
      <c r="L1792" s="217">
        <v>28</v>
      </c>
      <c r="M1792" s="217">
        <v>1669.3445823166001</v>
      </c>
      <c r="N1792" s="217">
        <v>7.7874874592754999</v>
      </c>
      <c r="O1792" s="217">
        <v>7.7874874592754999</v>
      </c>
      <c r="P1792" s="217">
        <v>0</v>
      </c>
      <c r="Q1792" s="217">
        <v>7.7874874592754999</v>
      </c>
      <c r="R1792" s="217">
        <v>7.7874874592754999</v>
      </c>
      <c r="S1792" s="217">
        <v>0</v>
      </c>
      <c r="T1792" s="217">
        <v>7.7874874592754999</v>
      </c>
      <c r="U1792" s="217">
        <v>7.7874874592754999</v>
      </c>
      <c r="V1792" s="217">
        <v>0</v>
      </c>
      <c r="W1792" s="217">
        <v>7.7874874592754999</v>
      </c>
      <c r="X1792" s="217">
        <v>7.7874874592754999</v>
      </c>
      <c r="Y1792" s="217">
        <v>0</v>
      </c>
    </row>
    <row r="1793" spans="2:25">
      <c r="B1793" s="217" t="s">
        <v>1961</v>
      </c>
      <c r="C1793" s="217" t="s">
        <v>169</v>
      </c>
      <c r="D1793" s="217" t="s">
        <v>16</v>
      </c>
      <c r="E1793" s="217" t="s">
        <v>86</v>
      </c>
      <c r="F1793" s="217" t="s">
        <v>12</v>
      </c>
      <c r="G1793" s="217" t="s">
        <v>5</v>
      </c>
      <c r="H1793" s="217" t="s">
        <v>5</v>
      </c>
      <c r="I1793" s="217">
        <v>26</v>
      </c>
      <c r="J1793" s="217">
        <v>26</v>
      </c>
      <c r="K1793" s="217">
        <v>0</v>
      </c>
      <c r="L1793" s="217">
        <v>65</v>
      </c>
      <c r="M1793" s="217">
        <v>4210</v>
      </c>
      <c r="N1793" s="217">
        <v>6.1757719714964399</v>
      </c>
      <c r="O1793" s="217">
        <v>6.1757719714964399</v>
      </c>
      <c r="P1793" s="217">
        <v>0</v>
      </c>
      <c r="Q1793" s="217">
        <v>6.1757719714964399</v>
      </c>
      <c r="R1793" s="217">
        <v>6.1757719714964399</v>
      </c>
      <c r="S1793" s="217">
        <v>0</v>
      </c>
      <c r="T1793" s="217">
        <v>6.1757719714964399</v>
      </c>
      <c r="U1793" s="217">
        <v>6.1757719714964399</v>
      </c>
      <c r="V1793" s="217">
        <v>0</v>
      </c>
      <c r="W1793" s="217">
        <v>6.1757719714964399</v>
      </c>
      <c r="X1793" s="217">
        <v>6.1757719714964399</v>
      </c>
      <c r="Y1793" s="217">
        <v>0</v>
      </c>
    </row>
    <row r="1794" spans="2:25">
      <c r="B1794" s="217" t="s">
        <v>1962</v>
      </c>
      <c r="C1794" s="217" t="s">
        <v>169</v>
      </c>
      <c r="D1794" s="217" t="s">
        <v>16</v>
      </c>
      <c r="E1794" s="217" t="s">
        <v>86</v>
      </c>
      <c r="F1794" s="217" t="s">
        <v>9</v>
      </c>
      <c r="G1794" s="217" t="s">
        <v>5</v>
      </c>
      <c r="H1794" s="217" t="s">
        <v>170</v>
      </c>
      <c r="I1794" s="217">
        <v>0</v>
      </c>
      <c r="J1794" s="217">
        <v>0</v>
      </c>
      <c r="K1794" s="217">
        <v>0</v>
      </c>
      <c r="L1794" s="217">
        <v>15</v>
      </c>
      <c r="M1794" s="217">
        <v>493.94339077693297</v>
      </c>
      <c r="N1794" s="217">
        <v>0</v>
      </c>
      <c r="O1794" s="217">
        <v>0</v>
      </c>
      <c r="P1794" s="217">
        <v>0</v>
      </c>
      <c r="Q1794" s="217">
        <v>0</v>
      </c>
      <c r="R1794" s="217">
        <v>0</v>
      </c>
      <c r="S1794" s="217">
        <v>0</v>
      </c>
      <c r="T1794" s="217">
        <v>0</v>
      </c>
      <c r="U1794" s="217">
        <v>0</v>
      </c>
      <c r="V1794" s="217">
        <v>0</v>
      </c>
      <c r="W1794" s="217">
        <v>0</v>
      </c>
      <c r="X1794" s="217">
        <v>0</v>
      </c>
      <c r="Y1794" s="217">
        <v>0</v>
      </c>
    </row>
    <row r="1795" spans="2:25">
      <c r="B1795" s="217" t="s">
        <v>1963</v>
      </c>
      <c r="C1795" s="217" t="s">
        <v>169</v>
      </c>
      <c r="D1795" s="217" t="s">
        <v>16</v>
      </c>
      <c r="E1795" s="217" t="s">
        <v>86</v>
      </c>
      <c r="F1795" s="217" t="s">
        <v>9</v>
      </c>
      <c r="G1795" s="217" t="s">
        <v>5</v>
      </c>
      <c r="H1795" s="217" t="s">
        <v>172</v>
      </c>
      <c r="I1795" s="217">
        <v>2</v>
      </c>
      <c r="J1795" s="217">
        <v>2</v>
      </c>
      <c r="K1795" s="217">
        <v>0</v>
      </c>
      <c r="L1795" s="217">
        <v>27</v>
      </c>
      <c r="M1795" s="217">
        <v>658.45199127113995</v>
      </c>
      <c r="N1795" s="217">
        <v>3.0374272179494901</v>
      </c>
      <c r="O1795" s="217">
        <v>3.0374272179494901</v>
      </c>
      <c r="P1795" s="217">
        <v>0</v>
      </c>
      <c r="Q1795" s="217">
        <v>3.0374272179494901</v>
      </c>
      <c r="R1795" s="217">
        <v>3.0374272179494901</v>
      </c>
      <c r="S1795" s="217">
        <v>0</v>
      </c>
      <c r="T1795" s="217">
        <v>3.0374272179494901</v>
      </c>
      <c r="U1795" s="217">
        <v>3.0374272179494901</v>
      </c>
      <c r="V1795" s="217">
        <v>0</v>
      </c>
      <c r="W1795" s="217">
        <v>3.0374272179494901</v>
      </c>
      <c r="X1795" s="217">
        <v>3.0374272179494901</v>
      </c>
      <c r="Y1795" s="217">
        <v>0</v>
      </c>
    </row>
    <row r="1796" spans="2:25">
      <c r="B1796" s="217" t="s">
        <v>1964</v>
      </c>
      <c r="C1796" s="217" t="s">
        <v>169</v>
      </c>
      <c r="D1796" s="217" t="s">
        <v>16</v>
      </c>
      <c r="E1796" s="217" t="s">
        <v>86</v>
      </c>
      <c r="F1796" s="217" t="s">
        <v>9</v>
      </c>
      <c r="G1796" s="217" t="s">
        <v>5</v>
      </c>
      <c r="H1796" s="217" t="s">
        <v>174</v>
      </c>
      <c r="I1796" s="217">
        <v>0</v>
      </c>
      <c r="J1796" s="217">
        <v>0</v>
      </c>
      <c r="K1796" s="217">
        <v>0</v>
      </c>
      <c r="L1796" s="217">
        <v>15</v>
      </c>
      <c r="M1796" s="217">
        <v>640.77829658868404</v>
      </c>
      <c r="N1796" s="217">
        <v>0</v>
      </c>
      <c r="O1796" s="217">
        <v>0</v>
      </c>
      <c r="P1796" s="217">
        <v>0</v>
      </c>
      <c r="Q1796" s="217">
        <v>0</v>
      </c>
      <c r="R1796" s="217">
        <v>0</v>
      </c>
      <c r="S1796" s="217">
        <v>0</v>
      </c>
      <c r="T1796" s="217">
        <v>0</v>
      </c>
      <c r="U1796" s="217">
        <v>0</v>
      </c>
      <c r="V1796" s="217">
        <v>0</v>
      </c>
      <c r="W1796" s="217">
        <v>0</v>
      </c>
      <c r="X1796" s="217">
        <v>0</v>
      </c>
      <c r="Y1796" s="217">
        <v>0</v>
      </c>
    </row>
    <row r="1797" spans="2:25">
      <c r="B1797" s="217" t="s">
        <v>1965</v>
      </c>
      <c r="C1797" s="217" t="s">
        <v>169</v>
      </c>
      <c r="D1797" s="217" t="s">
        <v>16</v>
      </c>
      <c r="E1797" s="217" t="s">
        <v>86</v>
      </c>
      <c r="F1797" s="217" t="s">
        <v>9</v>
      </c>
      <c r="G1797" s="217" t="s">
        <v>5</v>
      </c>
      <c r="H1797" s="217" t="s">
        <v>176</v>
      </c>
      <c r="I1797" s="217">
        <v>1</v>
      </c>
      <c r="J1797" s="217">
        <v>0</v>
      </c>
      <c r="K1797" s="217">
        <v>1</v>
      </c>
      <c r="L1797" s="217">
        <v>31</v>
      </c>
      <c r="M1797" s="217">
        <v>1002.21695388466</v>
      </c>
      <c r="N1797" s="217">
        <v>0.99778795012789301</v>
      </c>
      <c r="O1797" s="217">
        <v>0</v>
      </c>
      <c r="P1797" s="217">
        <v>0.99778795012789301</v>
      </c>
      <c r="Q1797" s="217">
        <v>0.99778795012789301</v>
      </c>
      <c r="R1797" s="217">
        <v>0</v>
      </c>
      <c r="S1797" s="217">
        <v>0.99778795012789301</v>
      </c>
      <c r="T1797" s="217">
        <v>0.99778795012789301</v>
      </c>
      <c r="U1797" s="217">
        <v>0</v>
      </c>
      <c r="V1797" s="217">
        <v>0.99778795012789301</v>
      </c>
      <c r="W1797" s="217">
        <v>0.99778795012789301</v>
      </c>
      <c r="X1797" s="217">
        <v>0</v>
      </c>
      <c r="Y1797" s="217">
        <v>0.99778795012789301</v>
      </c>
    </row>
    <row r="1798" spans="2:25">
      <c r="B1798" s="217" t="s">
        <v>1966</v>
      </c>
      <c r="C1798" s="217" t="s">
        <v>169</v>
      </c>
      <c r="D1798" s="217" t="s">
        <v>16</v>
      </c>
      <c r="E1798" s="217" t="s">
        <v>86</v>
      </c>
      <c r="F1798" s="217" t="s">
        <v>9</v>
      </c>
      <c r="G1798" s="217" t="s">
        <v>5</v>
      </c>
      <c r="H1798" s="217" t="s">
        <v>178</v>
      </c>
      <c r="I1798" s="217">
        <v>2</v>
      </c>
      <c r="J1798" s="217">
        <v>2</v>
      </c>
      <c r="K1798" s="217">
        <v>0</v>
      </c>
      <c r="L1798" s="217">
        <v>44</v>
      </c>
      <c r="M1798" s="217">
        <v>1784.60936747858</v>
      </c>
      <c r="N1798" s="217">
        <v>1.1206934337825101</v>
      </c>
      <c r="O1798" s="217">
        <v>1.1206934337825101</v>
      </c>
      <c r="P1798" s="217">
        <v>0</v>
      </c>
      <c r="Q1798" s="217">
        <v>1.1206934337825101</v>
      </c>
      <c r="R1798" s="217">
        <v>1.1206934337825101</v>
      </c>
      <c r="S1798" s="217">
        <v>0</v>
      </c>
      <c r="T1798" s="217">
        <v>1.1206934337825101</v>
      </c>
      <c r="U1798" s="217">
        <v>1.1206934337825101</v>
      </c>
      <c r="V1798" s="217">
        <v>0</v>
      </c>
      <c r="W1798" s="217">
        <v>1.1206934337825101</v>
      </c>
      <c r="X1798" s="217">
        <v>1.1206934337825101</v>
      </c>
      <c r="Y1798" s="217">
        <v>0</v>
      </c>
    </row>
    <row r="1799" spans="2:25">
      <c r="B1799" s="217" t="s">
        <v>1967</v>
      </c>
      <c r="C1799" s="217" t="s">
        <v>169</v>
      </c>
      <c r="D1799" s="217" t="s">
        <v>16</v>
      </c>
      <c r="E1799" s="217" t="s">
        <v>86</v>
      </c>
      <c r="F1799" s="217" t="s">
        <v>9</v>
      </c>
      <c r="G1799" s="217" t="s">
        <v>5</v>
      </c>
      <c r="H1799" s="217" t="s">
        <v>5</v>
      </c>
      <c r="I1799" s="217">
        <v>5</v>
      </c>
      <c r="J1799" s="217">
        <v>4</v>
      </c>
      <c r="K1799" s="217">
        <v>1</v>
      </c>
      <c r="L1799" s="217">
        <v>132</v>
      </c>
      <c r="M1799" s="217">
        <v>4580</v>
      </c>
      <c r="N1799" s="217">
        <v>1.0917030567685599</v>
      </c>
      <c r="O1799" s="217">
        <v>0.87336244541484698</v>
      </c>
      <c r="P1799" s="217">
        <v>0.21834061135371199</v>
      </c>
      <c r="Q1799" s="217">
        <v>1.0917030567685599</v>
      </c>
      <c r="R1799" s="217">
        <v>0.87336244541484698</v>
      </c>
      <c r="S1799" s="217">
        <v>0.21834061135371199</v>
      </c>
      <c r="T1799" s="217">
        <v>1.0917030567685599</v>
      </c>
      <c r="U1799" s="217">
        <v>0.87336244541484698</v>
      </c>
      <c r="V1799" s="217">
        <v>0.21834061135371199</v>
      </c>
      <c r="W1799" s="217">
        <v>1.0917030567685599</v>
      </c>
      <c r="X1799" s="217">
        <v>0.87336244541484698</v>
      </c>
      <c r="Y1799" s="217">
        <v>0.21834061135371199</v>
      </c>
    </row>
    <row r="1800" spans="2:25">
      <c r="B1800" s="217" t="s">
        <v>1968</v>
      </c>
      <c r="C1800" s="217" t="s">
        <v>169</v>
      </c>
      <c r="D1800" s="217" t="s">
        <v>16</v>
      </c>
      <c r="E1800" s="217" t="s">
        <v>86</v>
      </c>
      <c r="F1800" s="217" t="s">
        <v>5</v>
      </c>
      <c r="G1800" s="217" t="s">
        <v>5</v>
      </c>
      <c r="H1800" s="217" t="s">
        <v>170</v>
      </c>
      <c r="I1800" s="217">
        <v>3</v>
      </c>
      <c r="J1800" s="217">
        <v>3</v>
      </c>
      <c r="K1800" s="217">
        <v>0</v>
      </c>
      <c r="L1800" s="217">
        <v>19</v>
      </c>
      <c r="M1800" s="217">
        <v>1011.87200299852</v>
      </c>
      <c r="N1800" s="217">
        <v>2.9648018633878399</v>
      </c>
      <c r="O1800" s="217">
        <v>2.9648018633878399</v>
      </c>
      <c r="P1800" s="217">
        <v>0</v>
      </c>
      <c r="Q1800" s="217">
        <v>2.9648018633878399</v>
      </c>
      <c r="R1800" s="217">
        <v>2.9648018633878399</v>
      </c>
      <c r="S1800" s="217">
        <v>0</v>
      </c>
      <c r="T1800" s="217">
        <v>2.9648018633878399</v>
      </c>
      <c r="U1800" s="217">
        <v>2.9648018633878399</v>
      </c>
      <c r="V1800" s="217">
        <v>0</v>
      </c>
      <c r="W1800" s="217">
        <v>2.9648018633878399</v>
      </c>
      <c r="X1800" s="217">
        <v>2.9648018633878399</v>
      </c>
      <c r="Y1800" s="217">
        <v>0</v>
      </c>
    </row>
    <row r="1801" spans="2:25">
      <c r="B1801" s="217" t="s">
        <v>1969</v>
      </c>
      <c r="C1801" s="217" t="s">
        <v>169</v>
      </c>
      <c r="D1801" s="217" t="s">
        <v>16</v>
      </c>
      <c r="E1801" s="217" t="s">
        <v>86</v>
      </c>
      <c r="F1801" s="217" t="s">
        <v>5</v>
      </c>
      <c r="G1801" s="217" t="s">
        <v>5</v>
      </c>
      <c r="H1801" s="217" t="s">
        <v>172</v>
      </c>
      <c r="I1801" s="217">
        <v>7</v>
      </c>
      <c r="J1801" s="217">
        <v>7</v>
      </c>
      <c r="K1801" s="217">
        <v>0</v>
      </c>
      <c r="L1801" s="217">
        <v>45</v>
      </c>
      <c r="M1801" s="217">
        <v>1203.2476924289199</v>
      </c>
      <c r="N1801" s="217">
        <v>5.8175885514224799</v>
      </c>
      <c r="O1801" s="217">
        <v>5.8175885514224799</v>
      </c>
      <c r="P1801" s="217">
        <v>0</v>
      </c>
      <c r="Q1801" s="217">
        <v>5.8175885514224799</v>
      </c>
      <c r="R1801" s="217">
        <v>5.8175885514224799</v>
      </c>
      <c r="S1801" s="217">
        <v>0</v>
      </c>
      <c r="T1801" s="217">
        <v>5.8175885514224799</v>
      </c>
      <c r="U1801" s="217">
        <v>5.8175885514224799</v>
      </c>
      <c r="V1801" s="217">
        <v>0</v>
      </c>
      <c r="W1801" s="217">
        <v>5.8175885514224799</v>
      </c>
      <c r="X1801" s="217">
        <v>5.8175885514224799</v>
      </c>
      <c r="Y1801" s="217">
        <v>0</v>
      </c>
    </row>
    <row r="1802" spans="2:25">
      <c r="B1802" s="217" t="s">
        <v>1970</v>
      </c>
      <c r="C1802" s="217" t="s">
        <v>169</v>
      </c>
      <c r="D1802" s="217" t="s">
        <v>16</v>
      </c>
      <c r="E1802" s="217" t="s">
        <v>86</v>
      </c>
      <c r="F1802" s="217" t="s">
        <v>5</v>
      </c>
      <c r="G1802" s="217" t="s">
        <v>5</v>
      </c>
      <c r="H1802" s="217" t="s">
        <v>174</v>
      </c>
      <c r="I1802" s="217">
        <v>2</v>
      </c>
      <c r="J1802" s="217">
        <v>2</v>
      </c>
      <c r="K1802" s="217">
        <v>0</v>
      </c>
      <c r="L1802" s="217">
        <v>16</v>
      </c>
      <c r="M1802" s="217">
        <v>1202.02932197677</v>
      </c>
      <c r="N1802" s="217">
        <v>1.66385292224897</v>
      </c>
      <c r="O1802" s="217">
        <v>1.66385292224897</v>
      </c>
      <c r="P1802" s="217">
        <v>0</v>
      </c>
      <c r="Q1802" s="217">
        <v>1.66385292224897</v>
      </c>
      <c r="R1802" s="217">
        <v>1.66385292224897</v>
      </c>
      <c r="S1802" s="217">
        <v>0</v>
      </c>
      <c r="T1802" s="217">
        <v>1.66385292224897</v>
      </c>
      <c r="U1802" s="217">
        <v>1.66385292224897</v>
      </c>
      <c r="V1802" s="217">
        <v>0</v>
      </c>
      <c r="W1802" s="217">
        <v>1.66385292224897</v>
      </c>
      <c r="X1802" s="217">
        <v>1.66385292224897</v>
      </c>
      <c r="Y1802" s="217">
        <v>0</v>
      </c>
    </row>
    <row r="1803" spans="2:25">
      <c r="B1803" s="217" t="s">
        <v>1971</v>
      </c>
      <c r="C1803" s="217" t="s">
        <v>169</v>
      </c>
      <c r="D1803" s="217" t="s">
        <v>16</v>
      </c>
      <c r="E1803" s="217" t="s">
        <v>86</v>
      </c>
      <c r="F1803" s="217" t="s">
        <v>5</v>
      </c>
      <c r="G1803" s="217" t="s">
        <v>5</v>
      </c>
      <c r="H1803" s="217" t="s">
        <v>176</v>
      </c>
      <c r="I1803" s="217">
        <v>4</v>
      </c>
      <c r="J1803" s="217">
        <v>3</v>
      </c>
      <c r="K1803" s="217">
        <v>1</v>
      </c>
      <c r="L1803" s="217">
        <v>45</v>
      </c>
      <c r="M1803" s="217">
        <v>1918.8970328006101</v>
      </c>
      <c r="N1803" s="217">
        <v>2.0845308172487198</v>
      </c>
      <c r="O1803" s="217">
        <v>1.56339811293654</v>
      </c>
      <c r="P1803" s="217">
        <v>0.52113270431218095</v>
      </c>
      <c r="Q1803" s="217">
        <v>2.0845308172487198</v>
      </c>
      <c r="R1803" s="217">
        <v>1.56339811293654</v>
      </c>
      <c r="S1803" s="217">
        <v>0.52113270431218095</v>
      </c>
      <c r="T1803" s="217">
        <v>2.0845308172487198</v>
      </c>
      <c r="U1803" s="217">
        <v>1.56339811293654</v>
      </c>
      <c r="V1803" s="217">
        <v>0.52113270431218095</v>
      </c>
      <c r="W1803" s="217">
        <v>2.0845308172487198</v>
      </c>
      <c r="X1803" s="217">
        <v>1.56339811293654</v>
      </c>
      <c r="Y1803" s="217">
        <v>0.52113270431218095</v>
      </c>
    </row>
    <row r="1804" spans="2:25">
      <c r="B1804" s="217" t="s">
        <v>1972</v>
      </c>
      <c r="C1804" s="217" t="s">
        <v>169</v>
      </c>
      <c r="D1804" s="217" t="s">
        <v>16</v>
      </c>
      <c r="E1804" s="217" t="s">
        <v>86</v>
      </c>
      <c r="F1804" s="217" t="s">
        <v>5</v>
      </c>
      <c r="G1804" s="217" t="s">
        <v>5</v>
      </c>
      <c r="H1804" s="217" t="s">
        <v>178</v>
      </c>
      <c r="I1804" s="217">
        <v>15</v>
      </c>
      <c r="J1804" s="217">
        <v>15</v>
      </c>
      <c r="K1804" s="217">
        <v>0</v>
      </c>
      <c r="L1804" s="217">
        <v>72</v>
      </c>
      <c r="M1804" s="217">
        <v>3453.9539497951801</v>
      </c>
      <c r="N1804" s="217">
        <v>4.3428488677127604</v>
      </c>
      <c r="O1804" s="217">
        <v>4.3428488677127604</v>
      </c>
      <c r="P1804" s="217">
        <v>0</v>
      </c>
      <c r="Q1804" s="217">
        <v>4.3428488677127604</v>
      </c>
      <c r="R1804" s="217">
        <v>4.3428488677127604</v>
      </c>
      <c r="S1804" s="217">
        <v>0</v>
      </c>
      <c r="T1804" s="217">
        <v>4.3428488677127604</v>
      </c>
      <c r="U1804" s="217">
        <v>4.3428488677127604</v>
      </c>
      <c r="V1804" s="217">
        <v>0</v>
      </c>
      <c r="W1804" s="217">
        <v>4.3428488677127604</v>
      </c>
      <c r="X1804" s="217">
        <v>4.3428488677127604</v>
      </c>
      <c r="Y1804" s="217">
        <v>0</v>
      </c>
    </row>
    <row r="1805" spans="2:25">
      <c r="B1805" s="217" t="s">
        <v>1973</v>
      </c>
      <c r="C1805" s="217" t="s">
        <v>169</v>
      </c>
      <c r="D1805" s="217" t="s">
        <v>16</v>
      </c>
      <c r="E1805" s="217" t="s">
        <v>86</v>
      </c>
      <c r="F1805" s="217" t="s">
        <v>5</v>
      </c>
      <c r="G1805" s="217" t="s">
        <v>5</v>
      </c>
      <c r="H1805" s="217" t="s">
        <v>5</v>
      </c>
      <c r="I1805" s="217">
        <v>31</v>
      </c>
      <c r="J1805" s="217">
        <v>30</v>
      </c>
      <c r="K1805" s="217">
        <v>1</v>
      </c>
      <c r="L1805" s="217">
        <v>197</v>
      </c>
      <c r="M1805" s="217">
        <v>8790</v>
      </c>
      <c r="N1805" s="217">
        <v>3.5267349260523302</v>
      </c>
      <c r="O1805" s="217">
        <v>3.4129692832764502</v>
      </c>
      <c r="P1805" s="217">
        <v>0.113765642775882</v>
      </c>
      <c r="Q1805" s="217">
        <v>3.5267349260523302</v>
      </c>
      <c r="R1805" s="217">
        <v>3.4129692832764502</v>
      </c>
      <c r="S1805" s="217">
        <v>0.113765642775882</v>
      </c>
      <c r="T1805" s="217">
        <v>3.5267349260523302</v>
      </c>
      <c r="U1805" s="217">
        <v>3.4129692832764502</v>
      </c>
      <c r="V1805" s="217">
        <v>0.113765642775882</v>
      </c>
      <c r="W1805" s="217">
        <v>3.5267349260523302</v>
      </c>
      <c r="X1805" s="217">
        <v>3.4129692832764502</v>
      </c>
      <c r="Y1805" s="217">
        <v>0.113765642775882</v>
      </c>
    </row>
    <row r="1806" spans="2:25">
      <c r="B1806" s="217" t="s">
        <v>1974</v>
      </c>
      <c r="C1806" s="217" t="s">
        <v>169</v>
      </c>
      <c r="D1806" s="217" t="s">
        <v>16</v>
      </c>
      <c r="E1806" s="217" t="s">
        <v>103</v>
      </c>
      <c r="F1806" s="217" t="s">
        <v>12</v>
      </c>
      <c r="G1806" s="217" t="s">
        <v>10</v>
      </c>
      <c r="H1806" s="217" t="s">
        <v>170</v>
      </c>
      <c r="I1806" s="217">
        <v>1</v>
      </c>
      <c r="J1806" s="217">
        <v>1</v>
      </c>
      <c r="K1806" s="217">
        <v>0</v>
      </c>
      <c r="L1806" s="217">
        <v>4</v>
      </c>
      <c r="M1806" s="217">
        <v>270.226672794791</v>
      </c>
      <c r="N1806" s="217">
        <v>3.7005969457330301</v>
      </c>
      <c r="O1806" s="217">
        <v>3.7005969457330301</v>
      </c>
      <c r="P1806" s="217">
        <v>0</v>
      </c>
      <c r="Q1806" s="217">
        <v>3.5740015793709499</v>
      </c>
      <c r="R1806" s="217">
        <v>3.5740015793709499</v>
      </c>
      <c r="S1806" s="217">
        <v>0</v>
      </c>
      <c r="T1806" s="217">
        <v>3.6510365476886601</v>
      </c>
      <c r="U1806" s="217">
        <v>3.6510365476886601</v>
      </c>
      <c r="V1806" s="217">
        <v>0</v>
      </c>
      <c r="W1806" s="217">
        <v>3.6622097252122301</v>
      </c>
      <c r="X1806" s="217">
        <v>3.6622097252122301</v>
      </c>
      <c r="Y1806" s="217">
        <v>0</v>
      </c>
    </row>
    <row r="1807" spans="2:25">
      <c r="B1807" s="217" t="s">
        <v>1975</v>
      </c>
      <c r="C1807" s="217" t="s">
        <v>169</v>
      </c>
      <c r="D1807" s="217" t="s">
        <v>16</v>
      </c>
      <c r="E1807" s="217" t="s">
        <v>103</v>
      </c>
      <c r="F1807" s="217" t="s">
        <v>12</v>
      </c>
      <c r="G1807" s="217" t="s">
        <v>10</v>
      </c>
      <c r="H1807" s="217" t="s">
        <v>172</v>
      </c>
      <c r="I1807" s="217">
        <v>7</v>
      </c>
      <c r="J1807" s="217">
        <v>7</v>
      </c>
      <c r="K1807" s="217">
        <v>0</v>
      </c>
      <c r="L1807" s="217">
        <v>12</v>
      </c>
      <c r="M1807" s="217">
        <v>464.91263356124</v>
      </c>
      <c r="N1807" s="217">
        <v>15.0565923459207</v>
      </c>
      <c r="O1807" s="217">
        <v>15.0565923459207</v>
      </c>
      <c r="P1807" s="217">
        <v>0</v>
      </c>
      <c r="Q1807" s="217">
        <v>14.4976671556899</v>
      </c>
      <c r="R1807" s="217">
        <v>14.4976671556899</v>
      </c>
      <c r="S1807" s="217">
        <v>0</v>
      </c>
      <c r="T1807" s="217">
        <v>14.8373987865824</v>
      </c>
      <c r="U1807" s="217">
        <v>14.8373987865824</v>
      </c>
      <c r="V1807" s="217">
        <v>0</v>
      </c>
      <c r="W1807" s="217">
        <v>14.7159056105296</v>
      </c>
      <c r="X1807" s="217">
        <v>14.7159056105296</v>
      </c>
      <c r="Y1807" s="217">
        <v>0</v>
      </c>
    </row>
    <row r="1808" spans="2:25">
      <c r="B1808" s="217" t="s">
        <v>1976</v>
      </c>
      <c r="C1808" s="217" t="s">
        <v>169</v>
      </c>
      <c r="D1808" s="217" t="s">
        <v>16</v>
      </c>
      <c r="E1808" s="217" t="s">
        <v>103</v>
      </c>
      <c r="F1808" s="217" t="s">
        <v>12</v>
      </c>
      <c r="G1808" s="217" t="s">
        <v>10</v>
      </c>
      <c r="H1808" s="217" t="s">
        <v>174</v>
      </c>
      <c r="I1808" s="217">
        <v>5</v>
      </c>
      <c r="J1808" s="217">
        <v>5</v>
      </c>
      <c r="K1808" s="217">
        <v>0</v>
      </c>
      <c r="L1808" s="217">
        <v>7</v>
      </c>
      <c r="M1808" s="217">
        <v>540.99993492257795</v>
      </c>
      <c r="N1808" s="217">
        <v>9.2421452891959106</v>
      </c>
      <c r="O1808" s="217">
        <v>9.2421452891959106</v>
      </c>
      <c r="P1808" s="217">
        <v>0</v>
      </c>
      <c r="Q1808" s="217">
        <v>8.6767555238935596</v>
      </c>
      <c r="R1808" s="217">
        <v>8.6767555238935596</v>
      </c>
      <c r="S1808" s="217">
        <v>0</v>
      </c>
      <c r="T1808" s="217">
        <v>9.0546653859074802</v>
      </c>
      <c r="U1808" s="217">
        <v>9.0546653859074802</v>
      </c>
      <c r="V1808" s="217">
        <v>0</v>
      </c>
      <c r="W1808" s="217">
        <v>8.9344264308171102</v>
      </c>
      <c r="X1808" s="217">
        <v>8.9344264308171102</v>
      </c>
      <c r="Y1808" s="217">
        <v>0</v>
      </c>
    </row>
    <row r="1809" spans="2:25">
      <c r="B1809" s="217" t="s">
        <v>1977</v>
      </c>
      <c r="C1809" s="217" t="s">
        <v>169</v>
      </c>
      <c r="D1809" s="217" t="s">
        <v>16</v>
      </c>
      <c r="E1809" s="217" t="s">
        <v>103</v>
      </c>
      <c r="F1809" s="217" t="s">
        <v>12</v>
      </c>
      <c r="G1809" s="217" t="s">
        <v>10</v>
      </c>
      <c r="H1809" s="217" t="s">
        <v>176</v>
      </c>
      <c r="I1809" s="217">
        <v>4</v>
      </c>
      <c r="J1809" s="217">
        <v>4</v>
      </c>
      <c r="K1809" s="217">
        <v>0</v>
      </c>
      <c r="L1809" s="217">
        <v>24</v>
      </c>
      <c r="M1809" s="217">
        <v>1384.39441391681</v>
      </c>
      <c r="N1809" s="217">
        <v>2.8893500001079699</v>
      </c>
      <c r="O1809" s="217">
        <v>2.8893500001079699</v>
      </c>
      <c r="P1809" s="217">
        <v>0</v>
      </c>
      <c r="Q1809" s="217">
        <v>2.6316489509158298</v>
      </c>
      <c r="R1809" s="217">
        <v>2.6316489509158298</v>
      </c>
      <c r="S1809" s="217">
        <v>0</v>
      </c>
      <c r="T1809" s="217">
        <v>2.8460629474436101</v>
      </c>
      <c r="U1809" s="217">
        <v>2.8460629474436101</v>
      </c>
      <c r="V1809" s="217">
        <v>0</v>
      </c>
      <c r="W1809" s="217">
        <v>2.7325541718117501</v>
      </c>
      <c r="X1809" s="217">
        <v>2.7325541718117501</v>
      </c>
      <c r="Y1809" s="217">
        <v>0</v>
      </c>
    </row>
    <row r="1810" spans="2:25">
      <c r="B1810" s="217" t="s">
        <v>1978</v>
      </c>
      <c r="C1810" s="217" t="s">
        <v>169</v>
      </c>
      <c r="D1810" s="217" t="s">
        <v>16</v>
      </c>
      <c r="E1810" s="217" t="s">
        <v>103</v>
      </c>
      <c r="F1810" s="217" t="s">
        <v>12</v>
      </c>
      <c r="G1810" s="217" t="s">
        <v>10</v>
      </c>
      <c r="H1810" s="217" t="s">
        <v>178</v>
      </c>
      <c r="I1810" s="217">
        <v>29</v>
      </c>
      <c r="J1810" s="217">
        <v>29</v>
      </c>
      <c r="K1810" s="217">
        <v>0</v>
      </c>
      <c r="L1810" s="217">
        <v>79</v>
      </c>
      <c r="M1810" s="217">
        <v>3259.4663448045799</v>
      </c>
      <c r="N1810" s="217">
        <v>8.8971619683156007</v>
      </c>
      <c r="O1810" s="217">
        <v>8.8971619683156007</v>
      </c>
      <c r="P1810" s="217">
        <v>0</v>
      </c>
      <c r="Q1810" s="217">
        <v>9.4236425806262805</v>
      </c>
      <c r="R1810" s="217">
        <v>9.4236425806262805</v>
      </c>
      <c r="S1810" s="217">
        <v>0</v>
      </c>
      <c r="T1810" s="217">
        <v>9.2306922840621493</v>
      </c>
      <c r="U1810" s="217">
        <v>9.2306922840621493</v>
      </c>
      <c r="V1810" s="217">
        <v>0</v>
      </c>
      <c r="W1810" s="217">
        <v>9.3890099101898894</v>
      </c>
      <c r="X1810" s="217">
        <v>9.3890099101898894</v>
      </c>
      <c r="Y1810" s="217">
        <v>0</v>
      </c>
    </row>
    <row r="1811" spans="2:25">
      <c r="B1811" s="217" t="s">
        <v>1979</v>
      </c>
      <c r="C1811" s="217" t="s">
        <v>169</v>
      </c>
      <c r="D1811" s="217" t="s">
        <v>16</v>
      </c>
      <c r="E1811" s="217" t="s">
        <v>103</v>
      </c>
      <c r="F1811" s="217" t="s">
        <v>12</v>
      </c>
      <c r="G1811" s="217" t="s">
        <v>10</v>
      </c>
      <c r="H1811" s="217" t="s">
        <v>5</v>
      </c>
      <c r="I1811" s="217">
        <v>46</v>
      </c>
      <c r="J1811" s="217">
        <v>46</v>
      </c>
      <c r="K1811" s="217">
        <v>0</v>
      </c>
      <c r="L1811" s="217">
        <v>126</v>
      </c>
      <c r="M1811" s="217">
        <v>5920</v>
      </c>
      <c r="N1811" s="217">
        <v>7.7702702702702702</v>
      </c>
      <c r="O1811" s="217">
        <v>7.7702702702702702</v>
      </c>
      <c r="P1811" s="217">
        <v>0</v>
      </c>
      <c r="Q1811" s="217">
        <v>7.9193188411149098</v>
      </c>
      <c r="R1811" s="217">
        <v>7.9193188411149098</v>
      </c>
      <c r="S1811" s="217">
        <v>0</v>
      </c>
      <c r="T1811" s="217">
        <v>7.9104869127022104</v>
      </c>
      <c r="U1811" s="217">
        <v>7.9104869127022104</v>
      </c>
      <c r="V1811" s="217">
        <v>0</v>
      </c>
      <c r="W1811" s="217">
        <v>7.9602405291301599</v>
      </c>
      <c r="X1811" s="217">
        <v>7.9602405291301599</v>
      </c>
      <c r="Y1811" s="217">
        <v>0</v>
      </c>
    </row>
    <row r="1812" spans="2:25">
      <c r="B1812" s="217" t="s">
        <v>1980</v>
      </c>
      <c r="C1812" s="217" t="s">
        <v>169</v>
      </c>
      <c r="D1812" s="217" t="s">
        <v>16</v>
      </c>
      <c r="E1812" s="217" t="s">
        <v>103</v>
      </c>
      <c r="F1812" s="217" t="s">
        <v>9</v>
      </c>
      <c r="G1812" s="217" t="s">
        <v>10</v>
      </c>
      <c r="H1812" s="217" t="s">
        <v>170</v>
      </c>
      <c r="I1812" s="217">
        <v>2</v>
      </c>
      <c r="J1812" s="217">
        <v>2</v>
      </c>
      <c r="K1812" s="217">
        <v>0</v>
      </c>
      <c r="L1812" s="217">
        <v>7</v>
      </c>
      <c r="M1812" s="217">
        <v>291.84150583310202</v>
      </c>
      <c r="N1812" s="217">
        <v>6.8530348152183498</v>
      </c>
      <c r="O1812" s="217">
        <v>6.8530348152183498</v>
      </c>
      <c r="P1812" s="217">
        <v>0</v>
      </c>
      <c r="Q1812" s="217">
        <v>6.1895892709779003</v>
      </c>
      <c r="R1812" s="217">
        <v>6.1895892709779003</v>
      </c>
      <c r="S1812" s="217">
        <v>0</v>
      </c>
      <c r="T1812" s="217">
        <v>6.3230013030658503</v>
      </c>
      <c r="U1812" s="217">
        <v>6.3230013030658503</v>
      </c>
      <c r="V1812" s="217">
        <v>0</v>
      </c>
      <c r="W1812" s="217">
        <v>6.3423514287406197</v>
      </c>
      <c r="X1812" s="217">
        <v>6.3423514287406197</v>
      </c>
      <c r="Y1812" s="217">
        <v>0</v>
      </c>
    </row>
    <row r="1813" spans="2:25">
      <c r="B1813" s="217" t="s">
        <v>1981</v>
      </c>
      <c r="C1813" s="217" t="s">
        <v>169</v>
      </c>
      <c r="D1813" s="217" t="s">
        <v>16</v>
      </c>
      <c r="E1813" s="217" t="s">
        <v>103</v>
      </c>
      <c r="F1813" s="217" t="s">
        <v>9</v>
      </c>
      <c r="G1813" s="217" t="s">
        <v>10</v>
      </c>
      <c r="H1813" s="217" t="s">
        <v>172</v>
      </c>
      <c r="I1813" s="217">
        <v>4</v>
      </c>
      <c r="J1813" s="217">
        <v>4</v>
      </c>
      <c r="K1813" s="217">
        <v>0</v>
      </c>
      <c r="L1813" s="217">
        <v>22</v>
      </c>
      <c r="M1813" s="217">
        <v>476.11067503924602</v>
      </c>
      <c r="N1813" s="217">
        <v>8.4014079282517091</v>
      </c>
      <c r="O1813" s="217">
        <v>8.4014079282517091</v>
      </c>
      <c r="P1813" s="217">
        <v>0</v>
      </c>
      <c r="Q1813" s="217">
        <v>9.0995498194710898</v>
      </c>
      <c r="R1813" s="217">
        <v>9.0995498194710898</v>
      </c>
      <c r="S1813" s="217">
        <v>0</v>
      </c>
      <c r="T1813" s="217">
        <v>8.5778855090548998</v>
      </c>
      <c r="U1813" s="217">
        <v>8.5778855090548998</v>
      </c>
      <c r="V1813" s="217">
        <v>0</v>
      </c>
      <c r="W1813" s="217">
        <v>8.8616796358856398</v>
      </c>
      <c r="X1813" s="217">
        <v>8.8616796358856398</v>
      </c>
      <c r="Y1813" s="217">
        <v>0</v>
      </c>
    </row>
    <row r="1814" spans="2:25">
      <c r="B1814" s="217" t="s">
        <v>1982</v>
      </c>
      <c r="C1814" s="217" t="s">
        <v>169</v>
      </c>
      <c r="D1814" s="217" t="s">
        <v>16</v>
      </c>
      <c r="E1814" s="217" t="s">
        <v>103</v>
      </c>
      <c r="F1814" s="217" t="s">
        <v>9</v>
      </c>
      <c r="G1814" s="217" t="s">
        <v>10</v>
      </c>
      <c r="H1814" s="217" t="s">
        <v>174</v>
      </c>
      <c r="I1814" s="217">
        <v>0</v>
      </c>
      <c r="J1814" s="217">
        <v>0</v>
      </c>
      <c r="K1814" s="217">
        <v>0</v>
      </c>
      <c r="L1814" s="217">
        <v>32</v>
      </c>
      <c r="M1814" s="217">
        <v>605.49296641733599</v>
      </c>
      <c r="N1814" s="217">
        <v>0</v>
      </c>
      <c r="O1814" s="217">
        <v>0</v>
      </c>
      <c r="P1814" s="217">
        <v>0</v>
      </c>
      <c r="Q1814" s="217">
        <v>0</v>
      </c>
      <c r="R1814" s="217">
        <v>0</v>
      </c>
      <c r="S1814" s="217">
        <v>0</v>
      </c>
      <c r="T1814" s="217">
        <v>0</v>
      </c>
      <c r="U1814" s="217">
        <v>0</v>
      </c>
      <c r="V1814" s="217">
        <v>0</v>
      </c>
      <c r="W1814" s="217">
        <v>0</v>
      </c>
      <c r="X1814" s="217">
        <v>0</v>
      </c>
      <c r="Y1814" s="217">
        <v>0</v>
      </c>
    </row>
    <row r="1815" spans="2:25">
      <c r="B1815" s="217" t="s">
        <v>1983</v>
      </c>
      <c r="C1815" s="217" t="s">
        <v>169</v>
      </c>
      <c r="D1815" s="217" t="s">
        <v>16</v>
      </c>
      <c r="E1815" s="217" t="s">
        <v>103</v>
      </c>
      <c r="F1815" s="217" t="s">
        <v>9</v>
      </c>
      <c r="G1815" s="217" t="s">
        <v>10</v>
      </c>
      <c r="H1815" s="217" t="s">
        <v>176</v>
      </c>
      <c r="I1815" s="217">
        <v>5</v>
      </c>
      <c r="J1815" s="217">
        <v>5</v>
      </c>
      <c r="K1815" s="217">
        <v>0</v>
      </c>
      <c r="L1815" s="217">
        <v>52</v>
      </c>
      <c r="M1815" s="217">
        <v>1396.3045987625801</v>
      </c>
      <c r="N1815" s="217">
        <v>3.5808805646211099</v>
      </c>
      <c r="O1815" s="217">
        <v>3.5808805646211099</v>
      </c>
      <c r="P1815" s="217">
        <v>0</v>
      </c>
      <c r="Q1815" s="217">
        <v>3.7613129672771102</v>
      </c>
      <c r="R1815" s="217">
        <v>3.7613129672771102</v>
      </c>
      <c r="S1815" s="217">
        <v>0</v>
      </c>
      <c r="T1815" s="217">
        <v>3.6865047867074501</v>
      </c>
      <c r="U1815" s="217">
        <v>3.6865047867074501</v>
      </c>
      <c r="V1815" s="217">
        <v>0</v>
      </c>
      <c r="W1815" s="217">
        <v>3.7688040614058398</v>
      </c>
      <c r="X1815" s="217">
        <v>3.7688040614058398</v>
      </c>
      <c r="Y1815" s="217">
        <v>0</v>
      </c>
    </row>
    <row r="1816" spans="2:25">
      <c r="B1816" s="217" t="s">
        <v>1984</v>
      </c>
      <c r="C1816" s="217" t="s">
        <v>169</v>
      </c>
      <c r="D1816" s="217" t="s">
        <v>16</v>
      </c>
      <c r="E1816" s="217" t="s">
        <v>103</v>
      </c>
      <c r="F1816" s="217" t="s">
        <v>9</v>
      </c>
      <c r="G1816" s="217" t="s">
        <v>10</v>
      </c>
      <c r="H1816" s="217" t="s">
        <v>178</v>
      </c>
      <c r="I1816" s="217">
        <v>8</v>
      </c>
      <c r="J1816" s="217">
        <v>7</v>
      </c>
      <c r="K1816" s="217">
        <v>1</v>
      </c>
      <c r="L1816" s="217">
        <v>150</v>
      </c>
      <c r="M1816" s="217">
        <v>3430.25025394773</v>
      </c>
      <c r="N1816" s="217">
        <v>2.33219135857308</v>
      </c>
      <c r="O1816" s="217">
        <v>2.0406674387514401</v>
      </c>
      <c r="P1816" s="217">
        <v>0.291523919821634</v>
      </c>
      <c r="Q1816" s="217">
        <v>2.4405059542826799</v>
      </c>
      <c r="R1816" s="217">
        <v>2.1539508954411102</v>
      </c>
      <c r="S1816" s="217">
        <v>0.28655505884157001</v>
      </c>
      <c r="T1816" s="217">
        <v>2.36021289943896</v>
      </c>
      <c r="U1816" s="217">
        <v>2.0674813576303501</v>
      </c>
      <c r="V1816" s="217">
        <v>0.292731541808604</v>
      </c>
      <c r="W1816" s="217">
        <v>2.4086192586667101</v>
      </c>
      <c r="X1816" s="217">
        <v>2.1149918777065002</v>
      </c>
      <c r="Y1816" s="217">
        <v>0.29362738096021401</v>
      </c>
    </row>
    <row r="1817" spans="2:25">
      <c r="B1817" s="217" t="s">
        <v>1985</v>
      </c>
      <c r="C1817" s="217" t="s">
        <v>169</v>
      </c>
      <c r="D1817" s="217" t="s">
        <v>16</v>
      </c>
      <c r="E1817" s="217" t="s">
        <v>103</v>
      </c>
      <c r="F1817" s="217" t="s">
        <v>9</v>
      </c>
      <c r="G1817" s="217" t="s">
        <v>10</v>
      </c>
      <c r="H1817" s="217" t="s">
        <v>5</v>
      </c>
      <c r="I1817" s="217">
        <v>19</v>
      </c>
      <c r="J1817" s="217">
        <v>18</v>
      </c>
      <c r="K1817" s="217">
        <v>1</v>
      </c>
      <c r="L1817" s="217">
        <v>263</v>
      </c>
      <c r="M1817" s="217">
        <v>6200</v>
      </c>
      <c r="N1817" s="217">
        <v>3.0645161290322598</v>
      </c>
      <c r="O1817" s="217">
        <v>2.9032258064516099</v>
      </c>
      <c r="P1817" s="217">
        <v>0.16129032258064499</v>
      </c>
      <c r="Q1817" s="217">
        <v>3.20275071541325</v>
      </c>
      <c r="R1817" s="217">
        <v>3.0448530299291199</v>
      </c>
      <c r="S1817" s="217">
        <v>0.15789768548413</v>
      </c>
      <c r="T1817" s="217">
        <v>3.10613786142707</v>
      </c>
      <c r="U1817" s="217">
        <v>2.9448368077774298</v>
      </c>
      <c r="V1817" s="217">
        <v>0.16130105364963901</v>
      </c>
      <c r="W1817" s="217">
        <v>3.1750765991165601</v>
      </c>
      <c r="X1817" s="217">
        <v>3.0132819198119498</v>
      </c>
      <c r="Y1817" s="217">
        <v>0.161794679304608</v>
      </c>
    </row>
    <row r="1818" spans="2:25">
      <c r="B1818" s="217" t="s">
        <v>1986</v>
      </c>
      <c r="C1818" s="217" t="s">
        <v>169</v>
      </c>
      <c r="D1818" s="217" t="s">
        <v>16</v>
      </c>
      <c r="E1818" s="217" t="s">
        <v>103</v>
      </c>
      <c r="F1818" s="217" t="s">
        <v>5</v>
      </c>
      <c r="G1818" s="217" t="s">
        <v>10</v>
      </c>
      <c r="H1818" s="217" t="s">
        <v>170</v>
      </c>
      <c r="I1818" s="217">
        <v>3</v>
      </c>
      <c r="J1818" s="217">
        <v>3</v>
      </c>
      <c r="K1818" s="217">
        <v>0</v>
      </c>
      <c r="L1818" s="217">
        <v>11</v>
      </c>
      <c r="M1818" s="217">
        <v>562.06817862789296</v>
      </c>
      <c r="N1818" s="217">
        <v>5.33743078521813</v>
      </c>
      <c r="O1818" s="217">
        <v>5.33743078521813</v>
      </c>
      <c r="P1818" s="217">
        <v>0</v>
      </c>
      <c r="Q1818" s="217">
        <v>4.9757709901615002</v>
      </c>
      <c r="R1818" s="217">
        <v>4.9757709901615002</v>
      </c>
      <c r="S1818" s="217">
        <v>0</v>
      </c>
      <c r="T1818" s="217">
        <v>5.0830200643632999</v>
      </c>
      <c r="U1818" s="217">
        <v>5.0830200643632999</v>
      </c>
      <c r="V1818" s="217">
        <v>0</v>
      </c>
      <c r="W1818" s="217">
        <v>5.0985755058915299</v>
      </c>
      <c r="X1818" s="217">
        <v>5.0985755058915299</v>
      </c>
      <c r="Y1818" s="217">
        <v>0</v>
      </c>
    </row>
    <row r="1819" spans="2:25">
      <c r="B1819" s="217" t="s">
        <v>1987</v>
      </c>
      <c r="C1819" s="217" t="s">
        <v>169</v>
      </c>
      <c r="D1819" s="217" t="s">
        <v>16</v>
      </c>
      <c r="E1819" s="217" t="s">
        <v>103</v>
      </c>
      <c r="F1819" s="217" t="s">
        <v>5</v>
      </c>
      <c r="G1819" s="217" t="s">
        <v>10</v>
      </c>
      <c r="H1819" s="217" t="s">
        <v>172</v>
      </c>
      <c r="I1819" s="217">
        <v>11</v>
      </c>
      <c r="J1819" s="217">
        <v>11</v>
      </c>
      <c r="K1819" s="217">
        <v>0</v>
      </c>
      <c r="L1819" s="217">
        <v>34</v>
      </c>
      <c r="M1819" s="217">
        <v>941.02330860048596</v>
      </c>
      <c r="N1819" s="217">
        <v>11.6894022703428</v>
      </c>
      <c r="O1819" s="217">
        <v>11.6894022703428</v>
      </c>
      <c r="P1819" s="217">
        <v>0</v>
      </c>
      <c r="Q1819" s="217">
        <v>11.764390879670801</v>
      </c>
      <c r="R1819" s="217">
        <v>11.764390879670801</v>
      </c>
      <c r="S1819" s="217">
        <v>0</v>
      </c>
      <c r="T1819" s="217">
        <v>11.6685742545052</v>
      </c>
      <c r="U1819" s="217">
        <v>11.6685742545052</v>
      </c>
      <c r="V1819" s="217">
        <v>0</v>
      </c>
      <c r="W1819" s="217">
        <v>11.7537285022166</v>
      </c>
      <c r="X1819" s="217">
        <v>11.7537285022166</v>
      </c>
      <c r="Y1819" s="217">
        <v>0</v>
      </c>
    </row>
    <row r="1820" spans="2:25">
      <c r="B1820" s="217" t="s">
        <v>1988</v>
      </c>
      <c r="C1820" s="217" t="s">
        <v>169</v>
      </c>
      <c r="D1820" s="217" t="s">
        <v>16</v>
      </c>
      <c r="E1820" s="217" t="s">
        <v>103</v>
      </c>
      <c r="F1820" s="217" t="s">
        <v>5</v>
      </c>
      <c r="G1820" s="217" t="s">
        <v>10</v>
      </c>
      <c r="H1820" s="217" t="s">
        <v>174</v>
      </c>
      <c r="I1820" s="217">
        <v>5</v>
      </c>
      <c r="J1820" s="217">
        <v>5</v>
      </c>
      <c r="K1820" s="217">
        <v>0</v>
      </c>
      <c r="L1820" s="217">
        <v>39</v>
      </c>
      <c r="M1820" s="217">
        <v>1146.4929013399101</v>
      </c>
      <c r="N1820" s="217">
        <v>4.3611259992595404</v>
      </c>
      <c r="O1820" s="217">
        <v>4.3611259992595404</v>
      </c>
      <c r="P1820" s="217">
        <v>0</v>
      </c>
      <c r="Q1820" s="217">
        <v>4.0329349245607604</v>
      </c>
      <c r="R1820" s="217">
        <v>4.0329349245607604</v>
      </c>
      <c r="S1820" s="217">
        <v>0</v>
      </c>
      <c r="T1820" s="217">
        <v>4.2092350486701298</v>
      </c>
      <c r="U1820" s="217">
        <v>4.2092350486701298</v>
      </c>
      <c r="V1820" s="217">
        <v>0</v>
      </c>
      <c r="W1820" s="217">
        <v>4.1528476089996298</v>
      </c>
      <c r="X1820" s="217">
        <v>4.1528476089996298</v>
      </c>
      <c r="Y1820" s="217">
        <v>0</v>
      </c>
    </row>
    <row r="1821" spans="2:25">
      <c r="B1821" s="217" t="s">
        <v>1989</v>
      </c>
      <c r="C1821" s="217" t="s">
        <v>169</v>
      </c>
      <c r="D1821" s="217" t="s">
        <v>16</v>
      </c>
      <c r="E1821" s="217" t="s">
        <v>103</v>
      </c>
      <c r="F1821" s="217" t="s">
        <v>5</v>
      </c>
      <c r="G1821" s="217" t="s">
        <v>10</v>
      </c>
      <c r="H1821" s="217" t="s">
        <v>176</v>
      </c>
      <c r="I1821" s="217">
        <v>9</v>
      </c>
      <c r="J1821" s="217">
        <v>9</v>
      </c>
      <c r="K1821" s="217">
        <v>0</v>
      </c>
      <c r="L1821" s="217">
        <v>76</v>
      </c>
      <c r="M1821" s="217">
        <v>2780.6990126793899</v>
      </c>
      <c r="N1821" s="217">
        <v>3.2365962511447401</v>
      </c>
      <c r="O1821" s="217">
        <v>3.2365962511447401</v>
      </c>
      <c r="P1821" s="217">
        <v>0</v>
      </c>
      <c r="Q1821" s="217">
        <v>3.1580436906728599</v>
      </c>
      <c r="R1821" s="217">
        <v>3.1580436906728599</v>
      </c>
      <c r="S1821" s="217">
        <v>0</v>
      </c>
      <c r="T1821" s="217">
        <v>3.2243447769525</v>
      </c>
      <c r="U1821" s="217">
        <v>3.2243447769525</v>
      </c>
      <c r="V1821" s="217">
        <v>0</v>
      </c>
      <c r="W1821" s="217">
        <v>3.21063750867981</v>
      </c>
      <c r="X1821" s="217">
        <v>3.21063750867981</v>
      </c>
      <c r="Y1821" s="217">
        <v>0</v>
      </c>
    </row>
    <row r="1822" spans="2:25">
      <c r="B1822" s="217" t="s">
        <v>1990</v>
      </c>
      <c r="C1822" s="217" t="s">
        <v>169</v>
      </c>
      <c r="D1822" s="217" t="s">
        <v>16</v>
      </c>
      <c r="E1822" s="217" t="s">
        <v>103</v>
      </c>
      <c r="F1822" s="217" t="s">
        <v>5</v>
      </c>
      <c r="G1822" s="217" t="s">
        <v>10</v>
      </c>
      <c r="H1822" s="217" t="s">
        <v>178</v>
      </c>
      <c r="I1822" s="217">
        <v>37</v>
      </c>
      <c r="J1822" s="217">
        <v>36</v>
      </c>
      <c r="K1822" s="217">
        <v>1</v>
      </c>
      <c r="L1822" s="217">
        <v>229</v>
      </c>
      <c r="M1822" s="217">
        <v>6689.7165987523204</v>
      </c>
      <c r="N1822" s="217">
        <v>5.5308770489471497</v>
      </c>
      <c r="O1822" s="217">
        <v>5.3813938854620904</v>
      </c>
      <c r="P1822" s="217">
        <v>0.149483163485058</v>
      </c>
      <c r="Q1822" s="217">
        <v>5.7858243616546101</v>
      </c>
      <c r="R1822" s="217">
        <v>5.6313662505595801</v>
      </c>
      <c r="S1822" s="217">
        <v>0.15445811109503199</v>
      </c>
      <c r="T1822" s="217">
        <v>5.6408331506729601</v>
      </c>
      <c r="U1822" s="217">
        <v>5.4830458089017897</v>
      </c>
      <c r="V1822" s="217">
        <v>0.15778734177117301</v>
      </c>
      <c r="W1822" s="217">
        <v>5.7464080224794403</v>
      </c>
      <c r="X1822" s="217">
        <v>5.5881378079795097</v>
      </c>
      <c r="Y1822" s="217">
        <v>0.158270214499932</v>
      </c>
    </row>
    <row r="1823" spans="2:25">
      <c r="B1823" s="217" t="s">
        <v>1991</v>
      </c>
      <c r="C1823" s="217" t="s">
        <v>169</v>
      </c>
      <c r="D1823" s="217" t="s">
        <v>16</v>
      </c>
      <c r="E1823" s="217" t="s">
        <v>103</v>
      </c>
      <c r="F1823" s="217" t="s">
        <v>5</v>
      </c>
      <c r="G1823" s="217" t="s">
        <v>10</v>
      </c>
      <c r="H1823" s="217" t="s">
        <v>5</v>
      </c>
      <c r="I1823" s="217">
        <v>65</v>
      </c>
      <c r="J1823" s="217">
        <v>64</v>
      </c>
      <c r="K1823" s="217">
        <v>1</v>
      </c>
      <c r="L1823" s="217">
        <v>389</v>
      </c>
      <c r="M1823" s="217">
        <v>12120</v>
      </c>
      <c r="N1823" s="217">
        <v>5.3630363036303601</v>
      </c>
      <c r="O1823" s="217">
        <v>5.2805280528052796</v>
      </c>
      <c r="P1823" s="217">
        <v>8.2508250825082494E-2</v>
      </c>
      <c r="Q1823" s="217">
        <v>5.4841489655442999</v>
      </c>
      <c r="R1823" s="217">
        <v>5.4016115390412303</v>
      </c>
      <c r="S1823" s="217">
        <v>8.2537426503068001E-2</v>
      </c>
      <c r="T1823" s="217">
        <v>5.4277585428461403</v>
      </c>
      <c r="U1823" s="217">
        <v>5.3434420829838301</v>
      </c>
      <c r="V1823" s="217">
        <v>8.4316459862311399E-2</v>
      </c>
      <c r="W1823" s="217">
        <v>5.4882876526767399</v>
      </c>
      <c r="X1823" s="217">
        <v>5.4037131612220604</v>
      </c>
      <c r="Y1823" s="217">
        <v>8.4574491454681294E-2</v>
      </c>
    </row>
    <row r="1824" spans="2:25">
      <c r="B1824" s="217" t="s">
        <v>1992</v>
      </c>
      <c r="C1824" s="217" t="s">
        <v>169</v>
      </c>
      <c r="D1824" s="217" t="s">
        <v>16</v>
      </c>
      <c r="E1824" s="217" t="s">
        <v>103</v>
      </c>
      <c r="F1824" s="217" t="s">
        <v>12</v>
      </c>
      <c r="G1824" s="217" t="s">
        <v>49</v>
      </c>
      <c r="H1824" s="217" t="s">
        <v>170</v>
      </c>
      <c r="I1824" s="217">
        <v>4</v>
      </c>
      <c r="J1824" s="217">
        <v>4</v>
      </c>
      <c r="K1824" s="217">
        <v>0</v>
      </c>
      <c r="L1824" s="217">
        <v>10</v>
      </c>
      <c r="M1824" s="217">
        <v>812.31143768420202</v>
      </c>
      <c r="N1824" s="217">
        <v>4.9242197197216599</v>
      </c>
      <c r="O1824" s="217">
        <v>4.9242197197216599</v>
      </c>
      <c r="P1824" s="217">
        <v>0</v>
      </c>
      <c r="Q1824" s="217">
        <v>5.1382371304302898</v>
      </c>
      <c r="R1824" s="217">
        <v>5.1382371304302898</v>
      </c>
      <c r="S1824" s="217">
        <v>0</v>
      </c>
      <c r="T1824" s="217">
        <v>5.0795370764502703</v>
      </c>
      <c r="U1824" s="217">
        <v>5.0795370764502703</v>
      </c>
      <c r="V1824" s="217">
        <v>0</v>
      </c>
      <c r="W1824" s="217">
        <v>5.0746178424484603</v>
      </c>
      <c r="X1824" s="217">
        <v>5.0746178424484603</v>
      </c>
      <c r="Y1824" s="217">
        <v>0</v>
      </c>
    </row>
    <row r="1825" spans="2:25">
      <c r="B1825" s="217" t="s">
        <v>1993</v>
      </c>
      <c r="C1825" s="217" t="s">
        <v>169</v>
      </c>
      <c r="D1825" s="217" t="s">
        <v>16</v>
      </c>
      <c r="E1825" s="217" t="s">
        <v>103</v>
      </c>
      <c r="F1825" s="217" t="s">
        <v>12</v>
      </c>
      <c r="G1825" s="217" t="s">
        <v>49</v>
      </c>
      <c r="H1825" s="217" t="s">
        <v>172</v>
      </c>
      <c r="I1825" s="217">
        <v>11</v>
      </c>
      <c r="J1825" s="217">
        <v>11</v>
      </c>
      <c r="K1825" s="217">
        <v>0</v>
      </c>
      <c r="L1825" s="217">
        <v>25</v>
      </c>
      <c r="M1825" s="217">
        <v>853.78993903669902</v>
      </c>
      <c r="N1825" s="217">
        <v>12.8837311112039</v>
      </c>
      <c r="O1825" s="217">
        <v>12.8837311112039</v>
      </c>
      <c r="P1825" s="217">
        <v>0</v>
      </c>
      <c r="Q1825" s="217">
        <v>13.722776376083299</v>
      </c>
      <c r="R1825" s="217">
        <v>13.722776376083299</v>
      </c>
      <c r="S1825" s="217">
        <v>0</v>
      </c>
      <c r="T1825" s="217">
        <v>13.3407529955944</v>
      </c>
      <c r="U1825" s="217">
        <v>13.3407529955944</v>
      </c>
      <c r="V1825" s="217">
        <v>0</v>
      </c>
      <c r="W1825" s="217">
        <v>13.584346243555601</v>
      </c>
      <c r="X1825" s="217">
        <v>13.584346243555601</v>
      </c>
      <c r="Y1825" s="217">
        <v>0</v>
      </c>
    </row>
    <row r="1826" spans="2:25">
      <c r="B1826" s="217" t="s">
        <v>1994</v>
      </c>
      <c r="C1826" s="217" t="s">
        <v>169</v>
      </c>
      <c r="D1826" s="217" t="s">
        <v>16</v>
      </c>
      <c r="E1826" s="217" t="s">
        <v>103</v>
      </c>
      <c r="F1826" s="217" t="s">
        <v>12</v>
      </c>
      <c r="G1826" s="217" t="s">
        <v>49</v>
      </c>
      <c r="H1826" s="217" t="s">
        <v>174</v>
      </c>
      <c r="I1826" s="217">
        <v>3</v>
      </c>
      <c r="J1826" s="217">
        <v>2</v>
      </c>
      <c r="K1826" s="217">
        <v>1</v>
      </c>
      <c r="L1826" s="217">
        <v>6</v>
      </c>
      <c r="M1826" s="217">
        <v>793.04610601962099</v>
      </c>
      <c r="N1826" s="217">
        <v>3.7828822022181101</v>
      </c>
      <c r="O1826" s="217">
        <v>2.5219214681454001</v>
      </c>
      <c r="P1826" s="217">
        <v>1.2609607340727</v>
      </c>
      <c r="Q1826" s="217">
        <v>4.0467639458506897</v>
      </c>
      <c r="R1826" s="217">
        <v>2.9057397929772</v>
      </c>
      <c r="S1826" s="217">
        <v>1.1410241528734899</v>
      </c>
      <c r="T1826" s="217">
        <v>3.9223291115044199</v>
      </c>
      <c r="U1826" s="217">
        <v>2.7567110244889501</v>
      </c>
      <c r="V1826" s="217">
        <v>1.16561808701547</v>
      </c>
      <c r="W1826" s="217">
        <v>3.99085679177105</v>
      </c>
      <c r="X1826" s="217">
        <v>2.8216715923367399</v>
      </c>
      <c r="Y1826" s="217">
        <v>1.1691851994343101</v>
      </c>
    </row>
    <row r="1827" spans="2:25">
      <c r="B1827" s="217" t="s">
        <v>1995</v>
      </c>
      <c r="C1827" s="217" t="s">
        <v>169</v>
      </c>
      <c r="D1827" s="217" t="s">
        <v>16</v>
      </c>
      <c r="E1827" s="217" t="s">
        <v>103</v>
      </c>
      <c r="F1827" s="217" t="s">
        <v>12</v>
      </c>
      <c r="G1827" s="217" t="s">
        <v>49</v>
      </c>
      <c r="H1827" s="217" t="s">
        <v>176</v>
      </c>
      <c r="I1827" s="217">
        <v>7</v>
      </c>
      <c r="J1827" s="217">
        <v>7</v>
      </c>
      <c r="K1827" s="217">
        <v>0</v>
      </c>
      <c r="L1827" s="217">
        <v>18</v>
      </c>
      <c r="M1827" s="217">
        <v>961.02398158989104</v>
      </c>
      <c r="N1827" s="217">
        <v>7.2838973158811298</v>
      </c>
      <c r="O1827" s="217">
        <v>7.2838973158811298</v>
      </c>
      <c r="P1827" s="217">
        <v>0</v>
      </c>
      <c r="Q1827" s="217">
        <v>7.8389815710359301</v>
      </c>
      <c r="R1827" s="217">
        <v>7.8389815710359301</v>
      </c>
      <c r="S1827" s="217">
        <v>0</v>
      </c>
      <c r="T1827" s="217">
        <v>7.2682889000806403</v>
      </c>
      <c r="U1827" s="217">
        <v>7.2682889000806403</v>
      </c>
      <c r="V1827" s="217">
        <v>0</v>
      </c>
      <c r="W1827" s="217">
        <v>7.5921664735222096</v>
      </c>
      <c r="X1827" s="217">
        <v>7.5921664735222096</v>
      </c>
      <c r="Y1827" s="217">
        <v>0</v>
      </c>
    </row>
    <row r="1828" spans="2:25">
      <c r="B1828" s="217" t="s">
        <v>1996</v>
      </c>
      <c r="C1828" s="217" t="s">
        <v>169</v>
      </c>
      <c r="D1828" s="217" t="s">
        <v>16</v>
      </c>
      <c r="E1828" s="217" t="s">
        <v>103</v>
      </c>
      <c r="F1828" s="217" t="s">
        <v>12</v>
      </c>
      <c r="G1828" s="217" t="s">
        <v>49</v>
      </c>
      <c r="H1828" s="217" t="s">
        <v>178</v>
      </c>
      <c r="I1828" s="217">
        <v>21</v>
      </c>
      <c r="J1828" s="217">
        <v>21</v>
      </c>
      <c r="K1828" s="217">
        <v>0</v>
      </c>
      <c r="L1828" s="217">
        <v>21</v>
      </c>
      <c r="M1828" s="217">
        <v>909.82853566958704</v>
      </c>
      <c r="N1828" s="217">
        <v>23.0812721042488</v>
      </c>
      <c r="O1828" s="217">
        <v>23.0812721042488</v>
      </c>
      <c r="P1828" s="217">
        <v>0</v>
      </c>
      <c r="Q1828" s="217">
        <v>22.358006774762</v>
      </c>
      <c r="R1828" s="217">
        <v>22.358006774762</v>
      </c>
      <c r="S1828" s="217">
        <v>0</v>
      </c>
      <c r="T1828" s="217">
        <v>23.839240963997099</v>
      </c>
      <c r="U1828" s="217">
        <v>23.839240963997099</v>
      </c>
      <c r="V1828" s="217">
        <v>0</v>
      </c>
      <c r="W1828" s="217">
        <v>23.137667757318699</v>
      </c>
      <c r="X1828" s="217">
        <v>23.137667757318699</v>
      </c>
      <c r="Y1828" s="217">
        <v>0</v>
      </c>
    </row>
    <row r="1829" spans="2:25">
      <c r="B1829" s="217" t="s">
        <v>1997</v>
      </c>
      <c r="C1829" s="217" t="s">
        <v>169</v>
      </c>
      <c r="D1829" s="217" t="s">
        <v>16</v>
      </c>
      <c r="E1829" s="217" t="s">
        <v>103</v>
      </c>
      <c r="F1829" s="217" t="s">
        <v>12</v>
      </c>
      <c r="G1829" s="217" t="s">
        <v>49</v>
      </c>
      <c r="H1829" s="217" t="s">
        <v>5</v>
      </c>
      <c r="I1829" s="217">
        <v>46</v>
      </c>
      <c r="J1829" s="217">
        <v>45</v>
      </c>
      <c r="K1829" s="217">
        <v>1</v>
      </c>
      <c r="L1829" s="217">
        <v>80</v>
      </c>
      <c r="M1829" s="217">
        <v>4330</v>
      </c>
      <c r="N1829" s="217">
        <v>10.623556581986101</v>
      </c>
      <c r="O1829" s="217">
        <v>10.3926096997691</v>
      </c>
      <c r="P1829" s="217">
        <v>0.23094688221709</v>
      </c>
      <c r="Q1829" s="217">
        <v>10.4753413081696</v>
      </c>
      <c r="R1829" s="217">
        <v>10.254497923742401</v>
      </c>
      <c r="S1829" s="217">
        <v>0.220843384427128</v>
      </c>
      <c r="T1829" s="217">
        <v>10.549984091912901</v>
      </c>
      <c r="U1829" s="217">
        <v>10.3243805912002</v>
      </c>
      <c r="V1829" s="217">
        <v>0.22560350071267099</v>
      </c>
      <c r="W1829" s="217">
        <v>10.534699305131801</v>
      </c>
      <c r="X1829" s="217">
        <v>10.308405395563801</v>
      </c>
      <c r="Y1829" s="217">
        <v>0.226293909567931</v>
      </c>
    </row>
    <row r="1830" spans="2:25">
      <c r="B1830" s="217" t="s">
        <v>1998</v>
      </c>
      <c r="C1830" s="217" t="s">
        <v>169</v>
      </c>
      <c r="D1830" s="217" t="s">
        <v>16</v>
      </c>
      <c r="E1830" s="217" t="s">
        <v>103</v>
      </c>
      <c r="F1830" s="217" t="s">
        <v>9</v>
      </c>
      <c r="G1830" s="217" t="s">
        <v>49</v>
      </c>
      <c r="H1830" s="217" t="s">
        <v>170</v>
      </c>
      <c r="I1830" s="217">
        <v>0</v>
      </c>
      <c r="J1830" s="217">
        <v>0</v>
      </c>
      <c r="K1830" s="217">
        <v>0</v>
      </c>
      <c r="L1830" s="217">
        <v>33</v>
      </c>
      <c r="M1830" s="217">
        <v>850.97644206140501</v>
      </c>
      <c r="N1830" s="217">
        <v>0</v>
      </c>
      <c r="O1830" s="217">
        <v>0</v>
      </c>
      <c r="P1830" s="217">
        <v>0</v>
      </c>
      <c r="Q1830" s="217">
        <v>0</v>
      </c>
      <c r="R1830" s="217">
        <v>0</v>
      </c>
      <c r="S1830" s="217">
        <v>0</v>
      </c>
      <c r="T1830" s="217">
        <v>0</v>
      </c>
      <c r="U1830" s="217">
        <v>0</v>
      </c>
      <c r="V1830" s="217">
        <v>0</v>
      </c>
      <c r="W1830" s="217">
        <v>0</v>
      </c>
      <c r="X1830" s="217">
        <v>0</v>
      </c>
      <c r="Y1830" s="217">
        <v>0</v>
      </c>
    </row>
    <row r="1831" spans="2:25">
      <c r="B1831" s="217" t="s">
        <v>1999</v>
      </c>
      <c r="C1831" s="217" t="s">
        <v>169</v>
      </c>
      <c r="D1831" s="217" t="s">
        <v>16</v>
      </c>
      <c r="E1831" s="217" t="s">
        <v>103</v>
      </c>
      <c r="F1831" s="217" t="s">
        <v>9</v>
      </c>
      <c r="G1831" s="217" t="s">
        <v>49</v>
      </c>
      <c r="H1831" s="217" t="s">
        <v>172</v>
      </c>
      <c r="I1831" s="217">
        <v>6</v>
      </c>
      <c r="J1831" s="217">
        <v>6</v>
      </c>
      <c r="K1831" s="217">
        <v>0</v>
      </c>
      <c r="L1831" s="217">
        <v>48</v>
      </c>
      <c r="M1831" s="217">
        <v>1048.27080017759</v>
      </c>
      <c r="N1831" s="217">
        <v>5.7237118490599297</v>
      </c>
      <c r="O1831" s="217">
        <v>5.7237118490599297</v>
      </c>
      <c r="P1831" s="217">
        <v>0</v>
      </c>
      <c r="Q1831" s="217">
        <v>6.6611673381507002</v>
      </c>
      <c r="R1831" s="217">
        <v>6.6611673381507002</v>
      </c>
      <c r="S1831" s="217">
        <v>0</v>
      </c>
      <c r="T1831" s="217">
        <v>6.2932344621774101</v>
      </c>
      <c r="U1831" s="217">
        <v>6.2932344621774101</v>
      </c>
      <c r="V1831" s="217">
        <v>0</v>
      </c>
      <c r="W1831" s="217">
        <v>6.5175153416494904</v>
      </c>
      <c r="X1831" s="217">
        <v>6.5175153416494904</v>
      </c>
      <c r="Y1831" s="217">
        <v>0</v>
      </c>
    </row>
    <row r="1832" spans="2:25">
      <c r="B1832" s="217" t="s">
        <v>2000</v>
      </c>
      <c r="C1832" s="217" t="s">
        <v>169</v>
      </c>
      <c r="D1832" s="217" t="s">
        <v>16</v>
      </c>
      <c r="E1832" s="217" t="s">
        <v>103</v>
      </c>
      <c r="F1832" s="217" t="s">
        <v>9</v>
      </c>
      <c r="G1832" s="217" t="s">
        <v>49</v>
      </c>
      <c r="H1832" s="217" t="s">
        <v>174</v>
      </c>
      <c r="I1832" s="217">
        <v>0</v>
      </c>
      <c r="J1832" s="217">
        <v>0</v>
      </c>
      <c r="K1832" s="217">
        <v>0</v>
      </c>
      <c r="L1832" s="217">
        <v>21</v>
      </c>
      <c r="M1832" s="217">
        <v>908.55525767562597</v>
      </c>
      <c r="N1832" s="217">
        <v>0</v>
      </c>
      <c r="O1832" s="217">
        <v>0</v>
      </c>
      <c r="P1832" s="217">
        <v>0</v>
      </c>
      <c r="Q1832" s="217">
        <v>0</v>
      </c>
      <c r="R1832" s="217">
        <v>0</v>
      </c>
      <c r="S1832" s="217">
        <v>0</v>
      </c>
      <c r="T1832" s="217">
        <v>0</v>
      </c>
      <c r="U1832" s="217">
        <v>0</v>
      </c>
      <c r="V1832" s="217">
        <v>0</v>
      </c>
      <c r="W1832" s="217">
        <v>0</v>
      </c>
      <c r="X1832" s="217">
        <v>0</v>
      </c>
      <c r="Y1832" s="217">
        <v>0</v>
      </c>
    </row>
    <row r="1833" spans="2:25">
      <c r="B1833" s="217" t="s">
        <v>2001</v>
      </c>
      <c r="C1833" s="217" t="s">
        <v>169</v>
      </c>
      <c r="D1833" s="217" t="s">
        <v>16</v>
      </c>
      <c r="E1833" s="217" t="s">
        <v>103</v>
      </c>
      <c r="F1833" s="217" t="s">
        <v>9</v>
      </c>
      <c r="G1833" s="217" t="s">
        <v>49</v>
      </c>
      <c r="H1833" s="217" t="s">
        <v>176</v>
      </c>
      <c r="I1833" s="217">
        <v>9</v>
      </c>
      <c r="J1833" s="217">
        <v>8</v>
      </c>
      <c r="K1833" s="217">
        <v>1</v>
      </c>
      <c r="L1833" s="217">
        <v>33</v>
      </c>
      <c r="M1833" s="217">
        <v>1137.3180048495601</v>
      </c>
      <c r="N1833" s="217">
        <v>7.91335401499291</v>
      </c>
      <c r="O1833" s="217">
        <v>7.0340924577714796</v>
      </c>
      <c r="P1833" s="217">
        <v>0.87926155722143495</v>
      </c>
      <c r="Q1833" s="217">
        <v>8.2965569034854596</v>
      </c>
      <c r="R1833" s="217">
        <v>7.5221732271040596</v>
      </c>
      <c r="S1833" s="217">
        <v>0.77438367638140204</v>
      </c>
      <c r="T1833" s="217">
        <v>7.8796582025901296</v>
      </c>
      <c r="U1833" s="217">
        <v>6.9918892662497996</v>
      </c>
      <c r="V1833" s="217">
        <v>0.88776893634032195</v>
      </c>
      <c r="W1833" s="217">
        <v>8.14428816824576</v>
      </c>
      <c r="X1833" s="217">
        <v>7.3287452766064796</v>
      </c>
      <c r="Y1833" s="217">
        <v>0.81554289163927796</v>
      </c>
    </row>
    <row r="1834" spans="2:25">
      <c r="B1834" s="217" t="s">
        <v>2002</v>
      </c>
      <c r="C1834" s="217" t="s">
        <v>169</v>
      </c>
      <c r="D1834" s="217" t="s">
        <v>16</v>
      </c>
      <c r="E1834" s="217" t="s">
        <v>103</v>
      </c>
      <c r="F1834" s="217" t="s">
        <v>9</v>
      </c>
      <c r="G1834" s="217" t="s">
        <v>49</v>
      </c>
      <c r="H1834" s="217" t="s">
        <v>178</v>
      </c>
      <c r="I1834" s="217">
        <v>2</v>
      </c>
      <c r="J1834" s="217">
        <v>2</v>
      </c>
      <c r="K1834" s="217">
        <v>0</v>
      </c>
      <c r="L1834" s="217">
        <v>51</v>
      </c>
      <c r="M1834" s="217">
        <v>1154.8794952358201</v>
      </c>
      <c r="N1834" s="217">
        <v>1.73178241388</v>
      </c>
      <c r="O1834" s="217">
        <v>1.73178241388</v>
      </c>
      <c r="P1834" s="217">
        <v>0</v>
      </c>
      <c r="Q1834" s="217">
        <v>1.7524059425654399</v>
      </c>
      <c r="R1834" s="217">
        <v>1.7524059425654399</v>
      </c>
      <c r="S1834" s="217">
        <v>0</v>
      </c>
      <c r="T1834" s="217">
        <v>1.64854663039008</v>
      </c>
      <c r="U1834" s="217">
        <v>1.64854663039008</v>
      </c>
      <c r="V1834" s="217">
        <v>0</v>
      </c>
      <c r="W1834" s="217">
        <v>1.71811732193488</v>
      </c>
      <c r="X1834" s="217">
        <v>1.71811732193488</v>
      </c>
      <c r="Y1834" s="217">
        <v>0</v>
      </c>
    </row>
    <row r="1835" spans="2:25">
      <c r="B1835" s="217" t="s">
        <v>2003</v>
      </c>
      <c r="C1835" s="217" t="s">
        <v>169</v>
      </c>
      <c r="D1835" s="217" t="s">
        <v>16</v>
      </c>
      <c r="E1835" s="217" t="s">
        <v>103</v>
      </c>
      <c r="F1835" s="217" t="s">
        <v>9</v>
      </c>
      <c r="G1835" s="217" t="s">
        <v>49</v>
      </c>
      <c r="H1835" s="217" t="s">
        <v>5</v>
      </c>
      <c r="I1835" s="217">
        <v>17</v>
      </c>
      <c r="J1835" s="217">
        <v>16</v>
      </c>
      <c r="K1835" s="217">
        <v>1</v>
      </c>
      <c r="L1835" s="217">
        <v>186</v>
      </c>
      <c r="M1835" s="217">
        <v>5100</v>
      </c>
      <c r="N1835" s="217">
        <v>3.3333333333333299</v>
      </c>
      <c r="O1835" s="217">
        <v>3.1372549019607798</v>
      </c>
      <c r="P1835" s="217">
        <v>0.19607843137254899</v>
      </c>
      <c r="Q1835" s="217">
        <v>3.6232878519653999</v>
      </c>
      <c r="R1835" s="217">
        <v>3.46264442973734</v>
      </c>
      <c r="S1835" s="217">
        <v>0.160643422228057</v>
      </c>
      <c r="T1835" s="217">
        <v>3.42991438335266</v>
      </c>
      <c r="U1835" s="217">
        <v>3.2457495508139802</v>
      </c>
      <c r="V1835" s="217">
        <v>0.18416483253868399</v>
      </c>
      <c r="W1835" s="217">
        <v>3.55127405745344</v>
      </c>
      <c r="X1835" s="217">
        <v>3.3820922873793302</v>
      </c>
      <c r="Y1835" s="217">
        <v>0.16918177007410601</v>
      </c>
    </row>
    <row r="1836" spans="2:25">
      <c r="B1836" s="217" t="s">
        <v>2004</v>
      </c>
      <c r="C1836" s="217" t="s">
        <v>169</v>
      </c>
      <c r="D1836" s="217" t="s">
        <v>16</v>
      </c>
      <c r="E1836" s="217" t="s">
        <v>103</v>
      </c>
      <c r="F1836" s="217" t="s">
        <v>5</v>
      </c>
      <c r="G1836" s="217" t="s">
        <v>49</v>
      </c>
      <c r="H1836" s="217" t="s">
        <v>170</v>
      </c>
      <c r="I1836" s="217">
        <v>4</v>
      </c>
      <c r="J1836" s="217">
        <v>4</v>
      </c>
      <c r="K1836" s="217">
        <v>0</v>
      </c>
      <c r="L1836" s="217">
        <v>43</v>
      </c>
      <c r="M1836" s="217">
        <v>1663.2878797456101</v>
      </c>
      <c r="N1836" s="217">
        <v>2.4048753368008602</v>
      </c>
      <c r="O1836" s="217">
        <v>2.4048753368008602</v>
      </c>
      <c r="P1836" s="217">
        <v>0</v>
      </c>
      <c r="Q1836" s="217">
        <v>2.4869452187687702</v>
      </c>
      <c r="R1836" s="217">
        <v>2.4869452187687702</v>
      </c>
      <c r="S1836" s="217">
        <v>0</v>
      </c>
      <c r="T1836" s="217">
        <v>2.4754249149352798</v>
      </c>
      <c r="U1836" s="217">
        <v>2.4754249149352798</v>
      </c>
      <c r="V1836" s="217">
        <v>0</v>
      </c>
      <c r="W1836" s="217">
        <v>2.4631656611700401</v>
      </c>
      <c r="X1836" s="217">
        <v>2.4631656611700401</v>
      </c>
      <c r="Y1836" s="217">
        <v>0</v>
      </c>
    </row>
    <row r="1837" spans="2:25">
      <c r="B1837" s="217" t="s">
        <v>2005</v>
      </c>
      <c r="C1837" s="217" t="s">
        <v>169</v>
      </c>
      <c r="D1837" s="217" t="s">
        <v>16</v>
      </c>
      <c r="E1837" s="217" t="s">
        <v>103</v>
      </c>
      <c r="F1837" s="217" t="s">
        <v>5</v>
      </c>
      <c r="G1837" s="217" t="s">
        <v>49</v>
      </c>
      <c r="H1837" s="217" t="s">
        <v>172</v>
      </c>
      <c r="I1837" s="217">
        <v>17</v>
      </c>
      <c r="J1837" s="217">
        <v>17</v>
      </c>
      <c r="K1837" s="217">
        <v>0</v>
      </c>
      <c r="L1837" s="217">
        <v>73</v>
      </c>
      <c r="M1837" s="217">
        <v>1902.0607392142899</v>
      </c>
      <c r="N1837" s="217">
        <v>8.9376746228527004</v>
      </c>
      <c r="O1837" s="217">
        <v>8.9376746228527004</v>
      </c>
      <c r="P1837" s="217">
        <v>0</v>
      </c>
      <c r="Q1837" s="217">
        <v>9.8566339981597508</v>
      </c>
      <c r="R1837" s="217">
        <v>9.8566339981597508</v>
      </c>
      <c r="S1837" s="217">
        <v>0</v>
      </c>
      <c r="T1837" s="217">
        <v>9.4722329127938902</v>
      </c>
      <c r="U1837" s="217">
        <v>9.4722329127938902</v>
      </c>
      <c r="V1837" s="217">
        <v>0</v>
      </c>
      <c r="W1837" s="217">
        <v>9.7106268310295203</v>
      </c>
      <c r="X1837" s="217">
        <v>9.7106268310295203</v>
      </c>
      <c r="Y1837" s="217">
        <v>0</v>
      </c>
    </row>
    <row r="1838" spans="2:25">
      <c r="B1838" s="217" t="s">
        <v>2006</v>
      </c>
      <c r="C1838" s="217" t="s">
        <v>169</v>
      </c>
      <c r="D1838" s="217" t="s">
        <v>16</v>
      </c>
      <c r="E1838" s="217" t="s">
        <v>103</v>
      </c>
      <c r="F1838" s="217" t="s">
        <v>5</v>
      </c>
      <c r="G1838" s="217" t="s">
        <v>49</v>
      </c>
      <c r="H1838" s="217" t="s">
        <v>174</v>
      </c>
      <c r="I1838" s="217">
        <v>3</v>
      </c>
      <c r="J1838" s="217">
        <v>2</v>
      </c>
      <c r="K1838" s="217">
        <v>1</v>
      </c>
      <c r="L1838" s="217">
        <v>27</v>
      </c>
      <c r="M1838" s="217">
        <v>1701.60136369525</v>
      </c>
      <c r="N1838" s="217">
        <v>1.76304513149021</v>
      </c>
      <c r="O1838" s="217">
        <v>1.17536342099347</v>
      </c>
      <c r="P1838" s="217">
        <v>0.58768171049673501</v>
      </c>
      <c r="Q1838" s="217">
        <v>1.85414740645565</v>
      </c>
      <c r="R1838" s="217">
        <v>1.2930529307629901</v>
      </c>
      <c r="S1838" s="217">
        <v>0.56109447569266502</v>
      </c>
      <c r="T1838" s="217">
        <v>1.8053830835571101</v>
      </c>
      <c r="U1838" s="217">
        <v>1.2321946302322799</v>
      </c>
      <c r="V1838" s="217">
        <v>0.57318845332482804</v>
      </c>
      <c r="W1838" s="217">
        <v>1.8328517910997699</v>
      </c>
      <c r="X1838" s="217">
        <v>1.2579092232214999</v>
      </c>
      <c r="Y1838" s="217">
        <v>0.57494256787827303</v>
      </c>
    </row>
    <row r="1839" spans="2:25">
      <c r="B1839" s="217" t="s">
        <v>2007</v>
      </c>
      <c r="C1839" s="217" t="s">
        <v>169</v>
      </c>
      <c r="D1839" s="217" t="s">
        <v>16</v>
      </c>
      <c r="E1839" s="217" t="s">
        <v>103</v>
      </c>
      <c r="F1839" s="217" t="s">
        <v>5</v>
      </c>
      <c r="G1839" s="217" t="s">
        <v>49</v>
      </c>
      <c r="H1839" s="217" t="s">
        <v>176</v>
      </c>
      <c r="I1839" s="217">
        <v>16</v>
      </c>
      <c r="J1839" s="217">
        <v>15</v>
      </c>
      <c r="K1839" s="217">
        <v>1</v>
      </c>
      <c r="L1839" s="217">
        <v>51</v>
      </c>
      <c r="M1839" s="217">
        <v>2098.34198643945</v>
      </c>
      <c r="N1839" s="217">
        <v>7.6250678408953796</v>
      </c>
      <c r="O1839" s="217">
        <v>7.1485011008394199</v>
      </c>
      <c r="P1839" s="217">
        <v>0.476566740055961</v>
      </c>
      <c r="Q1839" s="217">
        <v>8.0810646254210994</v>
      </c>
      <c r="R1839" s="217">
        <v>7.6678299115287798</v>
      </c>
      <c r="S1839" s="217">
        <v>0.41323471389231797</v>
      </c>
      <c r="T1839" s="217">
        <v>7.5951648316144</v>
      </c>
      <c r="U1839" s="217">
        <v>7.1214242898130102</v>
      </c>
      <c r="V1839" s="217">
        <v>0.47374054180139402</v>
      </c>
      <c r="W1839" s="217">
        <v>7.8861665495343898</v>
      </c>
      <c r="X1839" s="217">
        <v>7.4509680248595398</v>
      </c>
      <c r="Y1839" s="217">
        <v>0.43519852467484799</v>
      </c>
    </row>
    <row r="1840" spans="2:25">
      <c r="B1840" s="217" t="s">
        <v>2008</v>
      </c>
      <c r="C1840" s="217" t="s">
        <v>169</v>
      </c>
      <c r="D1840" s="217" t="s">
        <v>16</v>
      </c>
      <c r="E1840" s="217" t="s">
        <v>103</v>
      </c>
      <c r="F1840" s="217" t="s">
        <v>5</v>
      </c>
      <c r="G1840" s="217" t="s">
        <v>49</v>
      </c>
      <c r="H1840" s="217" t="s">
        <v>178</v>
      </c>
      <c r="I1840" s="217">
        <v>23</v>
      </c>
      <c r="J1840" s="217">
        <v>23</v>
      </c>
      <c r="K1840" s="217">
        <v>0</v>
      </c>
      <c r="L1840" s="217">
        <v>72</v>
      </c>
      <c r="M1840" s="217">
        <v>2064.7080309054099</v>
      </c>
      <c r="N1840" s="217">
        <v>11.1395895476389</v>
      </c>
      <c r="O1840" s="217">
        <v>11.1395895476389</v>
      </c>
      <c r="P1840" s="217">
        <v>0</v>
      </c>
      <c r="Q1840" s="217">
        <v>11.339258583574001</v>
      </c>
      <c r="R1840" s="217">
        <v>11.339258583574001</v>
      </c>
      <c r="S1840" s="217">
        <v>0</v>
      </c>
      <c r="T1840" s="217">
        <v>11.9614548789352</v>
      </c>
      <c r="U1840" s="217">
        <v>11.9614548789352</v>
      </c>
      <c r="V1840" s="217">
        <v>0</v>
      </c>
      <c r="W1840" s="217">
        <v>11.6781017628148</v>
      </c>
      <c r="X1840" s="217">
        <v>11.6781017628148</v>
      </c>
      <c r="Y1840" s="217">
        <v>0</v>
      </c>
    </row>
    <row r="1841" spans="2:25">
      <c r="B1841" s="217" t="s">
        <v>2009</v>
      </c>
      <c r="C1841" s="217" t="s">
        <v>169</v>
      </c>
      <c r="D1841" s="217" t="s">
        <v>16</v>
      </c>
      <c r="E1841" s="217" t="s">
        <v>103</v>
      </c>
      <c r="F1841" s="217" t="s">
        <v>5</v>
      </c>
      <c r="G1841" s="217" t="s">
        <v>49</v>
      </c>
      <c r="H1841" s="217" t="s">
        <v>5</v>
      </c>
      <c r="I1841" s="217">
        <v>63</v>
      </c>
      <c r="J1841" s="217">
        <v>61</v>
      </c>
      <c r="K1841" s="217">
        <v>2</v>
      </c>
      <c r="L1841" s="217">
        <v>266</v>
      </c>
      <c r="M1841" s="217">
        <v>9430</v>
      </c>
      <c r="N1841" s="217">
        <v>6.6808059384941698</v>
      </c>
      <c r="O1841" s="217">
        <v>6.4687168610816501</v>
      </c>
      <c r="P1841" s="217">
        <v>0.21208907741251301</v>
      </c>
      <c r="Q1841" s="217">
        <v>6.7871593068262097</v>
      </c>
      <c r="R1841" s="217">
        <v>6.5989553488850099</v>
      </c>
      <c r="S1841" s="217">
        <v>0.18820395794120101</v>
      </c>
      <c r="T1841" s="217">
        <v>6.72464948368357</v>
      </c>
      <c r="U1841" s="217">
        <v>6.5217227091163599</v>
      </c>
      <c r="V1841" s="217">
        <v>0.202926774567213</v>
      </c>
      <c r="W1841" s="217">
        <v>6.7790226524283899</v>
      </c>
      <c r="X1841" s="217">
        <v>6.5837417395098097</v>
      </c>
      <c r="Y1841" s="217">
        <v>0.19528091291857999</v>
      </c>
    </row>
    <row r="1842" spans="2:25">
      <c r="B1842" s="217" t="s">
        <v>2010</v>
      </c>
      <c r="C1842" s="217" t="s">
        <v>169</v>
      </c>
      <c r="D1842" s="217" t="s">
        <v>16</v>
      </c>
      <c r="E1842" s="217" t="s">
        <v>103</v>
      </c>
      <c r="F1842" s="217" t="s">
        <v>12</v>
      </c>
      <c r="G1842" s="217" t="s">
        <v>13</v>
      </c>
      <c r="H1842" s="217" t="s">
        <v>170</v>
      </c>
      <c r="I1842" s="217">
        <v>0</v>
      </c>
      <c r="J1842" s="217">
        <v>0</v>
      </c>
      <c r="K1842" s="217">
        <v>0</v>
      </c>
      <c r="L1842" s="217">
        <v>0</v>
      </c>
      <c r="M1842" s="217">
        <v>10</v>
      </c>
      <c r="N1842" s="217">
        <v>0</v>
      </c>
      <c r="O1842" s="217">
        <v>0</v>
      </c>
      <c r="P1842" s="217">
        <v>0</v>
      </c>
      <c r="Q1842" s="217">
        <v>0</v>
      </c>
      <c r="R1842" s="217">
        <v>0</v>
      </c>
      <c r="S1842" s="217">
        <v>0</v>
      </c>
      <c r="T1842" s="217">
        <v>0</v>
      </c>
      <c r="U1842" s="217">
        <v>0</v>
      </c>
      <c r="V1842" s="217">
        <v>0</v>
      </c>
      <c r="W1842" s="217">
        <v>0</v>
      </c>
      <c r="X1842" s="217">
        <v>0</v>
      </c>
      <c r="Y1842" s="217">
        <v>0</v>
      </c>
    </row>
    <row r="1843" spans="2:25">
      <c r="B1843" s="217" t="s">
        <v>2011</v>
      </c>
      <c r="C1843" s="217" t="s">
        <v>169</v>
      </c>
      <c r="D1843" s="217" t="s">
        <v>16</v>
      </c>
      <c r="E1843" s="217" t="s">
        <v>103</v>
      </c>
      <c r="F1843" s="217" t="s">
        <v>12</v>
      </c>
      <c r="G1843" s="217" t="s">
        <v>13</v>
      </c>
      <c r="H1843" s="217" t="s">
        <v>172</v>
      </c>
      <c r="I1843" s="217">
        <v>0</v>
      </c>
      <c r="J1843" s="217">
        <v>0</v>
      </c>
      <c r="K1843" s="217">
        <v>0</v>
      </c>
      <c r="L1843" s="217">
        <v>1</v>
      </c>
      <c r="M1843" s="217">
        <v>33.636363636363598</v>
      </c>
      <c r="N1843" s="217">
        <v>0</v>
      </c>
      <c r="O1843" s="217">
        <v>0</v>
      </c>
      <c r="P1843" s="217">
        <v>0</v>
      </c>
      <c r="Q1843" s="217">
        <v>0</v>
      </c>
      <c r="R1843" s="217">
        <v>0</v>
      </c>
      <c r="S1843" s="217">
        <v>0</v>
      </c>
      <c r="T1843" s="217">
        <v>0</v>
      </c>
      <c r="U1843" s="217">
        <v>0</v>
      </c>
      <c r="V1843" s="217">
        <v>0</v>
      </c>
      <c r="W1843" s="217">
        <v>0</v>
      </c>
      <c r="X1843" s="217">
        <v>0</v>
      </c>
      <c r="Y1843" s="217">
        <v>0</v>
      </c>
    </row>
    <row r="1844" spans="2:25">
      <c r="B1844" s="217" t="s">
        <v>2012</v>
      </c>
      <c r="C1844" s="217" t="s">
        <v>169</v>
      </c>
      <c r="D1844" s="217" t="s">
        <v>16</v>
      </c>
      <c r="E1844" s="217" t="s">
        <v>103</v>
      </c>
      <c r="F1844" s="217" t="s">
        <v>12</v>
      </c>
      <c r="G1844" s="217" t="s">
        <v>13</v>
      </c>
      <c r="H1844" s="217" t="s">
        <v>174</v>
      </c>
      <c r="I1844" s="217">
        <v>0</v>
      </c>
      <c r="J1844" s="217">
        <v>0</v>
      </c>
      <c r="K1844" s="217">
        <v>0</v>
      </c>
      <c r="L1844" s="217">
        <v>0</v>
      </c>
      <c r="M1844" s="217">
        <v>59.494949494949502</v>
      </c>
      <c r="N1844" s="217">
        <v>0</v>
      </c>
      <c r="O1844" s="217">
        <v>0</v>
      </c>
      <c r="P1844" s="217">
        <v>0</v>
      </c>
      <c r="Q1844" s="217">
        <v>0</v>
      </c>
      <c r="R1844" s="217">
        <v>0</v>
      </c>
      <c r="S1844" s="217">
        <v>0</v>
      </c>
      <c r="T1844" s="217">
        <v>0</v>
      </c>
      <c r="U1844" s="217">
        <v>0</v>
      </c>
      <c r="V1844" s="217">
        <v>0</v>
      </c>
      <c r="W1844" s="217">
        <v>0</v>
      </c>
      <c r="X1844" s="217">
        <v>0</v>
      </c>
      <c r="Y1844" s="217">
        <v>0</v>
      </c>
    </row>
    <row r="1845" spans="2:25">
      <c r="B1845" s="217" t="s">
        <v>2013</v>
      </c>
      <c r="C1845" s="217" t="s">
        <v>169</v>
      </c>
      <c r="D1845" s="217" t="s">
        <v>16</v>
      </c>
      <c r="E1845" s="217" t="s">
        <v>103</v>
      </c>
      <c r="F1845" s="217" t="s">
        <v>12</v>
      </c>
      <c r="G1845" s="217" t="s">
        <v>13</v>
      </c>
      <c r="H1845" s="217" t="s">
        <v>176</v>
      </c>
      <c r="I1845" s="217">
        <v>0</v>
      </c>
      <c r="J1845" s="217">
        <v>0</v>
      </c>
      <c r="K1845" s="217">
        <v>0</v>
      </c>
      <c r="L1845" s="217">
        <v>2</v>
      </c>
      <c r="M1845" s="217">
        <v>83.131313131313107</v>
      </c>
      <c r="N1845" s="217">
        <v>0</v>
      </c>
      <c r="O1845" s="217">
        <v>0</v>
      </c>
      <c r="P1845" s="217">
        <v>0</v>
      </c>
      <c r="Q1845" s="217">
        <v>0</v>
      </c>
      <c r="R1845" s="217">
        <v>0</v>
      </c>
      <c r="S1845" s="217">
        <v>0</v>
      </c>
      <c r="T1845" s="217">
        <v>0</v>
      </c>
      <c r="U1845" s="217">
        <v>0</v>
      </c>
      <c r="V1845" s="217">
        <v>0</v>
      </c>
      <c r="W1845" s="217">
        <v>0</v>
      </c>
      <c r="X1845" s="217">
        <v>0</v>
      </c>
      <c r="Y1845" s="217">
        <v>0</v>
      </c>
    </row>
    <row r="1846" spans="2:25">
      <c r="B1846" s="217" t="s">
        <v>2014</v>
      </c>
      <c r="C1846" s="217" t="s">
        <v>169</v>
      </c>
      <c r="D1846" s="217" t="s">
        <v>16</v>
      </c>
      <c r="E1846" s="217" t="s">
        <v>103</v>
      </c>
      <c r="F1846" s="217" t="s">
        <v>12</v>
      </c>
      <c r="G1846" s="217" t="s">
        <v>13</v>
      </c>
      <c r="H1846" s="217" t="s">
        <v>178</v>
      </c>
      <c r="I1846" s="217">
        <v>0</v>
      </c>
      <c r="J1846" s="217">
        <v>0</v>
      </c>
      <c r="K1846" s="217">
        <v>0</v>
      </c>
      <c r="L1846" s="217">
        <v>2</v>
      </c>
      <c r="M1846" s="217">
        <v>193.73737373737401</v>
      </c>
      <c r="N1846" s="217">
        <v>0</v>
      </c>
      <c r="O1846" s="217">
        <v>0</v>
      </c>
      <c r="P1846" s="217">
        <v>0</v>
      </c>
      <c r="Q1846" s="217">
        <v>0</v>
      </c>
      <c r="R1846" s="217">
        <v>0</v>
      </c>
      <c r="S1846" s="217">
        <v>0</v>
      </c>
      <c r="T1846" s="217">
        <v>0</v>
      </c>
      <c r="U1846" s="217">
        <v>0</v>
      </c>
      <c r="V1846" s="217">
        <v>0</v>
      </c>
      <c r="W1846" s="217">
        <v>0</v>
      </c>
      <c r="X1846" s="217">
        <v>0</v>
      </c>
      <c r="Y1846" s="217">
        <v>0</v>
      </c>
    </row>
    <row r="1847" spans="2:25">
      <c r="B1847" s="217" t="s">
        <v>2015</v>
      </c>
      <c r="C1847" s="217" t="s">
        <v>169</v>
      </c>
      <c r="D1847" s="217" t="s">
        <v>16</v>
      </c>
      <c r="E1847" s="217" t="s">
        <v>103</v>
      </c>
      <c r="F1847" s="217" t="s">
        <v>12</v>
      </c>
      <c r="G1847" s="217" t="s">
        <v>13</v>
      </c>
      <c r="H1847" s="217" t="s">
        <v>5</v>
      </c>
      <c r="I1847" s="217">
        <v>0</v>
      </c>
      <c r="J1847" s="217">
        <v>0</v>
      </c>
      <c r="K1847" s="217">
        <v>0</v>
      </c>
      <c r="L1847" s="217">
        <v>5</v>
      </c>
      <c r="M1847" s="217">
        <v>380</v>
      </c>
      <c r="N1847" s="217">
        <v>0</v>
      </c>
      <c r="O1847" s="217">
        <v>0</v>
      </c>
      <c r="P1847" s="217">
        <v>0</v>
      </c>
      <c r="Q1847" s="217">
        <v>0</v>
      </c>
      <c r="R1847" s="217">
        <v>0</v>
      </c>
      <c r="S1847" s="217">
        <v>0</v>
      </c>
      <c r="T1847" s="217">
        <v>0</v>
      </c>
      <c r="U1847" s="217">
        <v>0</v>
      </c>
      <c r="V1847" s="217">
        <v>0</v>
      </c>
      <c r="W1847" s="217">
        <v>0</v>
      </c>
      <c r="X1847" s="217">
        <v>0</v>
      </c>
      <c r="Y1847" s="217">
        <v>0</v>
      </c>
    </row>
    <row r="1848" spans="2:25">
      <c r="B1848" s="217" t="s">
        <v>2016</v>
      </c>
      <c r="C1848" s="217" t="s">
        <v>169</v>
      </c>
      <c r="D1848" s="217" t="s">
        <v>16</v>
      </c>
      <c r="E1848" s="217" t="s">
        <v>103</v>
      </c>
      <c r="F1848" s="217" t="s">
        <v>9</v>
      </c>
      <c r="G1848" s="217" t="s">
        <v>13</v>
      </c>
      <c r="H1848" s="217" t="s">
        <v>170</v>
      </c>
      <c r="I1848" s="217">
        <v>0</v>
      </c>
      <c r="J1848" s="217">
        <v>0</v>
      </c>
      <c r="K1848" s="217">
        <v>0</v>
      </c>
      <c r="L1848" s="217">
        <v>2</v>
      </c>
      <c r="M1848" s="217">
        <v>0</v>
      </c>
    </row>
    <row r="1849" spans="2:25">
      <c r="B1849" s="217" t="s">
        <v>2017</v>
      </c>
      <c r="C1849" s="217" t="s">
        <v>169</v>
      </c>
      <c r="D1849" s="217" t="s">
        <v>16</v>
      </c>
      <c r="E1849" s="217" t="s">
        <v>103</v>
      </c>
      <c r="F1849" s="217" t="s">
        <v>9</v>
      </c>
      <c r="G1849" s="217" t="s">
        <v>13</v>
      </c>
      <c r="H1849" s="217" t="s">
        <v>172</v>
      </c>
      <c r="I1849" s="217">
        <v>0</v>
      </c>
      <c r="J1849" s="217">
        <v>0</v>
      </c>
      <c r="K1849" s="217">
        <v>0</v>
      </c>
      <c r="L1849" s="217">
        <v>0</v>
      </c>
      <c r="M1849" s="217">
        <v>51.818181818181799</v>
      </c>
      <c r="N1849" s="217">
        <v>0</v>
      </c>
      <c r="O1849" s="217">
        <v>0</v>
      </c>
      <c r="P1849" s="217">
        <v>0</v>
      </c>
      <c r="Q1849" s="217">
        <v>0</v>
      </c>
      <c r="R1849" s="217">
        <v>0</v>
      </c>
      <c r="S1849" s="217">
        <v>0</v>
      </c>
      <c r="T1849" s="217">
        <v>0</v>
      </c>
      <c r="U1849" s="217">
        <v>0</v>
      </c>
      <c r="V1849" s="217">
        <v>0</v>
      </c>
      <c r="W1849" s="217">
        <v>0</v>
      </c>
      <c r="X1849" s="217">
        <v>0</v>
      </c>
      <c r="Y1849" s="217">
        <v>0</v>
      </c>
    </row>
    <row r="1850" spans="2:25">
      <c r="B1850" s="217" t="s">
        <v>2018</v>
      </c>
      <c r="C1850" s="217" t="s">
        <v>169</v>
      </c>
      <c r="D1850" s="217" t="s">
        <v>16</v>
      </c>
      <c r="E1850" s="217" t="s">
        <v>103</v>
      </c>
      <c r="F1850" s="217" t="s">
        <v>9</v>
      </c>
      <c r="G1850" s="217" t="s">
        <v>13</v>
      </c>
      <c r="H1850" s="217" t="s">
        <v>174</v>
      </c>
      <c r="I1850" s="217">
        <v>0</v>
      </c>
      <c r="J1850" s="217">
        <v>0</v>
      </c>
      <c r="K1850" s="217">
        <v>0</v>
      </c>
      <c r="L1850" s="217">
        <v>0</v>
      </c>
      <c r="M1850" s="217">
        <v>40</v>
      </c>
      <c r="N1850" s="217">
        <v>0</v>
      </c>
      <c r="O1850" s="217">
        <v>0</v>
      </c>
      <c r="P1850" s="217">
        <v>0</v>
      </c>
      <c r="Q1850" s="217">
        <v>0</v>
      </c>
      <c r="R1850" s="217">
        <v>0</v>
      </c>
      <c r="S1850" s="217">
        <v>0</v>
      </c>
      <c r="T1850" s="217">
        <v>0</v>
      </c>
      <c r="U1850" s="217">
        <v>0</v>
      </c>
      <c r="V1850" s="217">
        <v>0</v>
      </c>
      <c r="W1850" s="217">
        <v>0</v>
      </c>
      <c r="X1850" s="217">
        <v>0</v>
      </c>
      <c r="Y1850" s="217">
        <v>0</v>
      </c>
    </row>
    <row r="1851" spans="2:25">
      <c r="B1851" s="217" t="s">
        <v>2019</v>
      </c>
      <c r="C1851" s="217" t="s">
        <v>169</v>
      </c>
      <c r="D1851" s="217" t="s">
        <v>16</v>
      </c>
      <c r="E1851" s="217" t="s">
        <v>103</v>
      </c>
      <c r="F1851" s="217" t="s">
        <v>9</v>
      </c>
      <c r="G1851" s="217" t="s">
        <v>13</v>
      </c>
      <c r="H1851" s="217" t="s">
        <v>176</v>
      </c>
      <c r="I1851" s="217">
        <v>0</v>
      </c>
      <c r="J1851" s="217">
        <v>0</v>
      </c>
      <c r="K1851" s="217">
        <v>0</v>
      </c>
      <c r="L1851" s="217">
        <v>2</v>
      </c>
      <c r="M1851" s="217">
        <v>102.121212121212</v>
      </c>
      <c r="N1851" s="217">
        <v>0</v>
      </c>
      <c r="O1851" s="217">
        <v>0</v>
      </c>
      <c r="P1851" s="217">
        <v>0</v>
      </c>
      <c r="Q1851" s="217">
        <v>0</v>
      </c>
      <c r="R1851" s="217">
        <v>0</v>
      </c>
      <c r="S1851" s="217">
        <v>0</v>
      </c>
      <c r="T1851" s="217">
        <v>0</v>
      </c>
      <c r="U1851" s="217">
        <v>0</v>
      </c>
      <c r="V1851" s="217">
        <v>0</v>
      </c>
      <c r="W1851" s="217">
        <v>0</v>
      </c>
      <c r="X1851" s="217">
        <v>0</v>
      </c>
      <c r="Y1851" s="217">
        <v>0</v>
      </c>
    </row>
    <row r="1852" spans="2:25">
      <c r="B1852" s="217" t="s">
        <v>2020</v>
      </c>
      <c r="C1852" s="217" t="s">
        <v>169</v>
      </c>
      <c r="D1852" s="217" t="s">
        <v>16</v>
      </c>
      <c r="E1852" s="217" t="s">
        <v>103</v>
      </c>
      <c r="F1852" s="217" t="s">
        <v>9</v>
      </c>
      <c r="G1852" s="217" t="s">
        <v>13</v>
      </c>
      <c r="H1852" s="217" t="s">
        <v>178</v>
      </c>
      <c r="I1852" s="217">
        <v>0</v>
      </c>
      <c r="J1852" s="217">
        <v>0</v>
      </c>
      <c r="K1852" s="217">
        <v>0</v>
      </c>
      <c r="L1852" s="217">
        <v>4</v>
      </c>
      <c r="M1852" s="217">
        <v>256.06060606060601</v>
      </c>
      <c r="N1852" s="217">
        <v>0</v>
      </c>
      <c r="O1852" s="217">
        <v>0</v>
      </c>
      <c r="P1852" s="217">
        <v>0</v>
      </c>
      <c r="Q1852" s="217">
        <v>0</v>
      </c>
      <c r="R1852" s="217">
        <v>0</v>
      </c>
      <c r="S1852" s="217">
        <v>0</v>
      </c>
      <c r="T1852" s="217">
        <v>0</v>
      </c>
      <c r="U1852" s="217">
        <v>0</v>
      </c>
      <c r="V1852" s="217">
        <v>0</v>
      </c>
      <c r="W1852" s="217">
        <v>0</v>
      </c>
      <c r="X1852" s="217">
        <v>0</v>
      </c>
      <c r="Y1852" s="217">
        <v>0</v>
      </c>
    </row>
    <row r="1853" spans="2:25">
      <c r="B1853" s="217" t="s">
        <v>2021</v>
      </c>
      <c r="C1853" s="217" t="s">
        <v>169</v>
      </c>
      <c r="D1853" s="217" t="s">
        <v>16</v>
      </c>
      <c r="E1853" s="217" t="s">
        <v>103</v>
      </c>
      <c r="F1853" s="217" t="s">
        <v>9</v>
      </c>
      <c r="G1853" s="217" t="s">
        <v>13</v>
      </c>
      <c r="H1853" s="217" t="s">
        <v>5</v>
      </c>
      <c r="I1853" s="217">
        <v>0</v>
      </c>
      <c r="J1853" s="217">
        <v>0</v>
      </c>
      <c r="K1853" s="217">
        <v>0</v>
      </c>
      <c r="L1853" s="217">
        <v>8</v>
      </c>
      <c r="M1853" s="217">
        <v>450</v>
      </c>
      <c r="N1853" s="217">
        <v>0</v>
      </c>
      <c r="O1853" s="217">
        <v>0</v>
      </c>
      <c r="P1853" s="217">
        <v>0</v>
      </c>
      <c r="Q1853" s="217">
        <v>0</v>
      </c>
      <c r="R1853" s="217">
        <v>0</v>
      </c>
      <c r="S1853" s="217">
        <v>0</v>
      </c>
      <c r="T1853" s="217">
        <v>0</v>
      </c>
      <c r="U1853" s="217">
        <v>0</v>
      </c>
      <c r="V1853" s="217">
        <v>0</v>
      </c>
      <c r="W1853" s="217">
        <v>0</v>
      </c>
      <c r="X1853" s="217">
        <v>0</v>
      </c>
      <c r="Y1853" s="217">
        <v>0</v>
      </c>
    </row>
    <row r="1854" spans="2:25">
      <c r="B1854" s="217" t="s">
        <v>2022</v>
      </c>
      <c r="C1854" s="217" t="s">
        <v>169</v>
      </c>
      <c r="D1854" s="217" t="s">
        <v>16</v>
      </c>
      <c r="E1854" s="217" t="s">
        <v>103</v>
      </c>
      <c r="F1854" s="217" t="s">
        <v>5</v>
      </c>
      <c r="G1854" s="217" t="s">
        <v>13</v>
      </c>
      <c r="H1854" s="217" t="s">
        <v>170</v>
      </c>
      <c r="I1854" s="217">
        <v>0</v>
      </c>
      <c r="J1854" s="217">
        <v>0</v>
      </c>
      <c r="K1854" s="217">
        <v>0</v>
      </c>
      <c r="L1854" s="217">
        <v>2</v>
      </c>
      <c r="M1854" s="217">
        <v>10</v>
      </c>
      <c r="N1854" s="217">
        <v>0</v>
      </c>
      <c r="O1854" s="217">
        <v>0</v>
      </c>
      <c r="P1854" s="217">
        <v>0</v>
      </c>
      <c r="Q1854" s="217">
        <v>0</v>
      </c>
      <c r="R1854" s="217">
        <v>0</v>
      </c>
      <c r="S1854" s="217">
        <v>0</v>
      </c>
      <c r="T1854" s="217">
        <v>0</v>
      </c>
      <c r="U1854" s="217">
        <v>0</v>
      </c>
      <c r="V1854" s="217">
        <v>0</v>
      </c>
      <c r="W1854" s="217">
        <v>0</v>
      </c>
      <c r="X1854" s="217">
        <v>0</v>
      </c>
      <c r="Y1854" s="217">
        <v>0</v>
      </c>
    </row>
    <row r="1855" spans="2:25">
      <c r="B1855" s="217" t="s">
        <v>2023</v>
      </c>
      <c r="C1855" s="217" t="s">
        <v>169</v>
      </c>
      <c r="D1855" s="217" t="s">
        <v>16</v>
      </c>
      <c r="E1855" s="217" t="s">
        <v>103</v>
      </c>
      <c r="F1855" s="217" t="s">
        <v>5</v>
      </c>
      <c r="G1855" s="217" t="s">
        <v>13</v>
      </c>
      <c r="H1855" s="217" t="s">
        <v>172</v>
      </c>
      <c r="I1855" s="217">
        <v>0</v>
      </c>
      <c r="J1855" s="217">
        <v>0</v>
      </c>
      <c r="K1855" s="217">
        <v>0</v>
      </c>
      <c r="L1855" s="217">
        <v>1</v>
      </c>
      <c r="M1855" s="217">
        <v>85.454545454545496</v>
      </c>
      <c r="N1855" s="217">
        <v>0</v>
      </c>
      <c r="O1855" s="217">
        <v>0</v>
      </c>
      <c r="P1855" s="217">
        <v>0</v>
      </c>
      <c r="Q1855" s="217">
        <v>0</v>
      </c>
      <c r="R1855" s="217">
        <v>0</v>
      </c>
      <c r="S1855" s="217">
        <v>0</v>
      </c>
      <c r="T1855" s="217">
        <v>0</v>
      </c>
      <c r="U1855" s="217">
        <v>0</v>
      </c>
      <c r="V1855" s="217">
        <v>0</v>
      </c>
      <c r="W1855" s="217">
        <v>0</v>
      </c>
      <c r="X1855" s="217">
        <v>0</v>
      </c>
      <c r="Y1855" s="217">
        <v>0</v>
      </c>
    </row>
    <row r="1856" spans="2:25">
      <c r="B1856" s="217" t="s">
        <v>2024</v>
      </c>
      <c r="C1856" s="217" t="s">
        <v>169</v>
      </c>
      <c r="D1856" s="217" t="s">
        <v>16</v>
      </c>
      <c r="E1856" s="217" t="s">
        <v>103</v>
      </c>
      <c r="F1856" s="217" t="s">
        <v>5</v>
      </c>
      <c r="G1856" s="217" t="s">
        <v>13</v>
      </c>
      <c r="H1856" s="217" t="s">
        <v>174</v>
      </c>
      <c r="I1856" s="217">
        <v>0</v>
      </c>
      <c r="J1856" s="217">
        <v>0</v>
      </c>
      <c r="K1856" s="217">
        <v>0</v>
      </c>
      <c r="L1856" s="217">
        <v>0</v>
      </c>
      <c r="M1856" s="217">
        <v>99.494949494949495</v>
      </c>
      <c r="N1856" s="217">
        <v>0</v>
      </c>
      <c r="O1856" s="217">
        <v>0</v>
      </c>
      <c r="P1856" s="217">
        <v>0</v>
      </c>
      <c r="Q1856" s="217">
        <v>0</v>
      </c>
      <c r="R1856" s="217">
        <v>0</v>
      </c>
      <c r="S1856" s="217">
        <v>0</v>
      </c>
      <c r="T1856" s="217">
        <v>0</v>
      </c>
      <c r="U1856" s="217">
        <v>0</v>
      </c>
      <c r="V1856" s="217">
        <v>0</v>
      </c>
      <c r="W1856" s="217">
        <v>0</v>
      </c>
      <c r="X1856" s="217">
        <v>0</v>
      </c>
      <c r="Y1856" s="217">
        <v>0</v>
      </c>
    </row>
    <row r="1857" spans="2:25">
      <c r="B1857" s="217" t="s">
        <v>2025</v>
      </c>
      <c r="C1857" s="217" t="s">
        <v>169</v>
      </c>
      <c r="D1857" s="217" t="s">
        <v>16</v>
      </c>
      <c r="E1857" s="217" t="s">
        <v>103</v>
      </c>
      <c r="F1857" s="217" t="s">
        <v>5</v>
      </c>
      <c r="G1857" s="217" t="s">
        <v>13</v>
      </c>
      <c r="H1857" s="217" t="s">
        <v>176</v>
      </c>
      <c r="I1857" s="217">
        <v>0</v>
      </c>
      <c r="J1857" s="217">
        <v>0</v>
      </c>
      <c r="K1857" s="217">
        <v>0</v>
      </c>
      <c r="L1857" s="217">
        <v>4</v>
      </c>
      <c r="M1857" s="217">
        <v>185.252525252525</v>
      </c>
      <c r="N1857" s="217">
        <v>0</v>
      </c>
      <c r="O1857" s="217">
        <v>0</v>
      </c>
      <c r="P1857" s="217">
        <v>0</v>
      </c>
      <c r="Q1857" s="217">
        <v>0</v>
      </c>
      <c r="R1857" s="217">
        <v>0</v>
      </c>
      <c r="S1857" s="217">
        <v>0</v>
      </c>
      <c r="T1857" s="217">
        <v>0</v>
      </c>
      <c r="U1857" s="217">
        <v>0</v>
      </c>
      <c r="V1857" s="217">
        <v>0</v>
      </c>
      <c r="W1857" s="217">
        <v>0</v>
      </c>
      <c r="X1857" s="217">
        <v>0</v>
      </c>
      <c r="Y1857" s="217">
        <v>0</v>
      </c>
    </row>
    <row r="1858" spans="2:25">
      <c r="B1858" s="217" t="s">
        <v>2026</v>
      </c>
      <c r="C1858" s="217" t="s">
        <v>169</v>
      </c>
      <c r="D1858" s="217" t="s">
        <v>16</v>
      </c>
      <c r="E1858" s="217" t="s">
        <v>103</v>
      </c>
      <c r="F1858" s="217" t="s">
        <v>5</v>
      </c>
      <c r="G1858" s="217" t="s">
        <v>13</v>
      </c>
      <c r="H1858" s="217" t="s">
        <v>178</v>
      </c>
      <c r="I1858" s="217">
        <v>0</v>
      </c>
      <c r="J1858" s="217">
        <v>0</v>
      </c>
      <c r="K1858" s="217">
        <v>0</v>
      </c>
      <c r="L1858" s="217">
        <v>6</v>
      </c>
      <c r="M1858" s="217">
        <v>449.79797979798002</v>
      </c>
      <c r="N1858" s="217">
        <v>0</v>
      </c>
      <c r="O1858" s="217">
        <v>0</v>
      </c>
      <c r="P1858" s="217">
        <v>0</v>
      </c>
      <c r="Q1858" s="217">
        <v>0</v>
      </c>
      <c r="R1858" s="217">
        <v>0</v>
      </c>
      <c r="S1858" s="217">
        <v>0</v>
      </c>
      <c r="T1858" s="217">
        <v>0</v>
      </c>
      <c r="U1858" s="217">
        <v>0</v>
      </c>
      <c r="V1858" s="217">
        <v>0</v>
      </c>
      <c r="W1858" s="217">
        <v>0</v>
      </c>
      <c r="X1858" s="217">
        <v>0</v>
      </c>
      <c r="Y1858" s="217">
        <v>0</v>
      </c>
    </row>
    <row r="1859" spans="2:25">
      <c r="B1859" s="217" t="s">
        <v>2027</v>
      </c>
      <c r="C1859" s="217" t="s">
        <v>169</v>
      </c>
      <c r="D1859" s="217" t="s">
        <v>16</v>
      </c>
      <c r="E1859" s="217" t="s">
        <v>103</v>
      </c>
      <c r="F1859" s="217" t="s">
        <v>5</v>
      </c>
      <c r="G1859" s="217" t="s">
        <v>13</v>
      </c>
      <c r="H1859" s="217" t="s">
        <v>5</v>
      </c>
      <c r="I1859" s="217">
        <v>0</v>
      </c>
      <c r="J1859" s="217">
        <v>0</v>
      </c>
      <c r="K1859" s="217">
        <v>0</v>
      </c>
      <c r="L1859" s="217">
        <v>13</v>
      </c>
      <c r="M1859" s="217">
        <v>830</v>
      </c>
      <c r="N1859" s="217">
        <v>0</v>
      </c>
      <c r="O1859" s="217">
        <v>0</v>
      </c>
      <c r="P1859" s="217">
        <v>0</v>
      </c>
      <c r="Q1859" s="217">
        <v>0</v>
      </c>
      <c r="R1859" s="217">
        <v>0</v>
      </c>
      <c r="S1859" s="217">
        <v>0</v>
      </c>
      <c r="T1859" s="217">
        <v>0</v>
      </c>
      <c r="U1859" s="217">
        <v>0</v>
      </c>
      <c r="V1859" s="217">
        <v>0</v>
      </c>
      <c r="W1859" s="217">
        <v>0</v>
      </c>
      <c r="X1859" s="217">
        <v>0</v>
      </c>
      <c r="Y1859" s="217">
        <v>0</v>
      </c>
    </row>
    <row r="1860" spans="2:25">
      <c r="B1860" s="217" t="s">
        <v>2028</v>
      </c>
      <c r="C1860" s="217" t="s">
        <v>169</v>
      </c>
      <c r="D1860" s="217" t="s">
        <v>16</v>
      </c>
      <c r="E1860" s="217" t="s">
        <v>103</v>
      </c>
      <c r="F1860" s="217" t="s">
        <v>12</v>
      </c>
      <c r="G1860" s="217" t="s">
        <v>5</v>
      </c>
      <c r="H1860" s="217" t="s">
        <v>170</v>
      </c>
      <c r="I1860" s="217">
        <v>5</v>
      </c>
      <c r="J1860" s="217">
        <v>5</v>
      </c>
      <c r="K1860" s="217">
        <v>0</v>
      </c>
      <c r="L1860" s="217">
        <v>14</v>
      </c>
      <c r="M1860" s="217">
        <v>1092.5381104789899</v>
      </c>
      <c r="N1860" s="217">
        <v>4.5764993935157898</v>
      </c>
      <c r="O1860" s="217">
        <v>4.5764993935157898</v>
      </c>
      <c r="P1860" s="217">
        <v>0</v>
      </c>
      <c r="Q1860" s="217">
        <v>4.5888853506438103</v>
      </c>
      <c r="R1860" s="217">
        <v>4.5888853506438103</v>
      </c>
      <c r="S1860" s="217">
        <v>0</v>
      </c>
      <c r="T1860" s="217">
        <v>4.58994140216973</v>
      </c>
      <c r="U1860" s="217">
        <v>4.58994140216973</v>
      </c>
      <c r="V1860" s="217">
        <v>0</v>
      </c>
      <c r="W1860" s="217">
        <v>4.5739632635991301</v>
      </c>
      <c r="X1860" s="217">
        <v>4.5739632635991301</v>
      </c>
      <c r="Y1860" s="217">
        <v>0</v>
      </c>
    </row>
    <row r="1861" spans="2:25">
      <c r="B1861" s="217" t="s">
        <v>2029</v>
      </c>
      <c r="C1861" s="217" t="s">
        <v>169</v>
      </c>
      <c r="D1861" s="217" t="s">
        <v>16</v>
      </c>
      <c r="E1861" s="217" t="s">
        <v>103</v>
      </c>
      <c r="F1861" s="217" t="s">
        <v>12</v>
      </c>
      <c r="G1861" s="217" t="s">
        <v>5</v>
      </c>
      <c r="H1861" s="217" t="s">
        <v>172</v>
      </c>
      <c r="I1861" s="217">
        <v>18</v>
      </c>
      <c r="J1861" s="217">
        <v>18</v>
      </c>
      <c r="K1861" s="217">
        <v>0</v>
      </c>
      <c r="L1861" s="217">
        <v>38</v>
      </c>
      <c r="M1861" s="217">
        <v>1352.3389362343</v>
      </c>
      <c r="N1861" s="217">
        <v>13.310272682174199</v>
      </c>
      <c r="O1861" s="217">
        <v>13.310272682174199</v>
      </c>
      <c r="P1861" s="217">
        <v>0</v>
      </c>
      <c r="Q1861" s="217">
        <v>13.3760403482201</v>
      </c>
      <c r="R1861" s="217">
        <v>13.3760403482201</v>
      </c>
      <c r="S1861" s="217">
        <v>0</v>
      </c>
      <c r="T1861" s="217">
        <v>13.259556936960299</v>
      </c>
      <c r="U1861" s="217">
        <v>13.259556936960299</v>
      </c>
      <c r="V1861" s="217">
        <v>0</v>
      </c>
      <c r="W1861" s="217">
        <v>13.3663437957931</v>
      </c>
      <c r="X1861" s="217">
        <v>13.3663437957931</v>
      </c>
      <c r="Y1861" s="217">
        <v>0</v>
      </c>
    </row>
    <row r="1862" spans="2:25">
      <c r="B1862" s="217" t="s">
        <v>2030</v>
      </c>
      <c r="C1862" s="217" t="s">
        <v>169</v>
      </c>
      <c r="D1862" s="217" t="s">
        <v>16</v>
      </c>
      <c r="E1862" s="217" t="s">
        <v>103</v>
      </c>
      <c r="F1862" s="217" t="s">
        <v>12</v>
      </c>
      <c r="G1862" s="217" t="s">
        <v>5</v>
      </c>
      <c r="H1862" s="217" t="s">
        <v>174</v>
      </c>
      <c r="I1862" s="217">
        <v>8</v>
      </c>
      <c r="J1862" s="217">
        <v>7</v>
      </c>
      <c r="K1862" s="217">
        <v>1</v>
      </c>
      <c r="L1862" s="217">
        <v>13</v>
      </c>
      <c r="M1862" s="217">
        <v>1393.54099043715</v>
      </c>
      <c r="N1862" s="217">
        <v>5.7407712115381901</v>
      </c>
      <c r="O1862" s="217">
        <v>5.0231748100959202</v>
      </c>
      <c r="P1862" s="217">
        <v>0.71759640144227399</v>
      </c>
      <c r="Q1862" s="217">
        <v>5.5522871268336704</v>
      </c>
      <c r="R1862" s="217">
        <v>4.8704368928150501</v>
      </c>
      <c r="S1862" s="217">
        <v>0.681850234018616</v>
      </c>
      <c r="T1862" s="217">
        <v>5.6403269551392503</v>
      </c>
      <c r="U1862" s="217">
        <v>4.9437799421717301</v>
      </c>
      <c r="V1862" s="217">
        <v>0.69654701296751997</v>
      </c>
      <c r="W1862" s="217">
        <v>5.6261026829304797</v>
      </c>
      <c r="X1862" s="217">
        <v>4.9274240442375703</v>
      </c>
      <c r="Y1862" s="217">
        <v>0.69867863869291202</v>
      </c>
    </row>
    <row r="1863" spans="2:25">
      <c r="B1863" s="217" t="s">
        <v>2031</v>
      </c>
      <c r="C1863" s="217" t="s">
        <v>169</v>
      </c>
      <c r="D1863" s="217" t="s">
        <v>16</v>
      </c>
      <c r="E1863" s="217" t="s">
        <v>103</v>
      </c>
      <c r="F1863" s="217" t="s">
        <v>12</v>
      </c>
      <c r="G1863" s="217" t="s">
        <v>5</v>
      </c>
      <c r="H1863" s="217" t="s">
        <v>176</v>
      </c>
      <c r="I1863" s="217">
        <v>11</v>
      </c>
      <c r="J1863" s="217">
        <v>11</v>
      </c>
      <c r="K1863" s="217">
        <v>0</v>
      </c>
      <c r="L1863" s="217">
        <v>44</v>
      </c>
      <c r="M1863" s="217">
        <v>2428.5497086380101</v>
      </c>
      <c r="N1863" s="217">
        <v>4.5294522738713301</v>
      </c>
      <c r="O1863" s="217">
        <v>4.5294522738713301</v>
      </c>
      <c r="P1863" s="217">
        <v>0</v>
      </c>
      <c r="Q1863" s="217">
        <v>4.66139397805975</v>
      </c>
      <c r="R1863" s="217">
        <v>4.66139397805975</v>
      </c>
      <c r="S1863" s="217">
        <v>0</v>
      </c>
      <c r="T1863" s="217">
        <v>4.5446185121573199</v>
      </c>
      <c r="U1863" s="217">
        <v>4.5446185121573199</v>
      </c>
      <c r="V1863" s="217">
        <v>0</v>
      </c>
      <c r="W1863" s="217">
        <v>4.6153497349079</v>
      </c>
      <c r="X1863" s="217">
        <v>4.6153497349079</v>
      </c>
      <c r="Y1863" s="217">
        <v>0</v>
      </c>
    </row>
    <row r="1864" spans="2:25">
      <c r="B1864" s="217" t="s">
        <v>2032</v>
      </c>
      <c r="C1864" s="217" t="s">
        <v>169</v>
      </c>
      <c r="D1864" s="217" t="s">
        <v>16</v>
      </c>
      <c r="E1864" s="217" t="s">
        <v>103</v>
      </c>
      <c r="F1864" s="217" t="s">
        <v>12</v>
      </c>
      <c r="G1864" s="217" t="s">
        <v>5</v>
      </c>
      <c r="H1864" s="217" t="s">
        <v>178</v>
      </c>
      <c r="I1864" s="217">
        <v>50</v>
      </c>
      <c r="J1864" s="217">
        <v>50</v>
      </c>
      <c r="K1864" s="217">
        <v>0</v>
      </c>
      <c r="L1864" s="217">
        <v>102</v>
      </c>
      <c r="M1864" s="217">
        <v>4363.03225421155</v>
      </c>
      <c r="N1864" s="217">
        <v>11.4599198646162</v>
      </c>
      <c r="O1864" s="217">
        <v>11.4599198646162</v>
      </c>
      <c r="P1864" s="217">
        <v>0</v>
      </c>
      <c r="Q1864" s="217">
        <v>11.6678879608678</v>
      </c>
      <c r="R1864" s="217">
        <v>11.6678879608678</v>
      </c>
      <c r="S1864" s="217">
        <v>0</v>
      </c>
      <c r="T1864" s="217">
        <v>11.8215474555402</v>
      </c>
      <c r="U1864" s="217">
        <v>11.8215474555402</v>
      </c>
      <c r="V1864" s="217">
        <v>0</v>
      </c>
      <c r="W1864" s="217">
        <v>11.801992251742099</v>
      </c>
      <c r="X1864" s="217">
        <v>11.801992251742099</v>
      </c>
      <c r="Y1864" s="217">
        <v>0</v>
      </c>
    </row>
    <row r="1865" spans="2:25">
      <c r="B1865" s="217" t="s">
        <v>2033</v>
      </c>
      <c r="C1865" s="217" t="s">
        <v>169</v>
      </c>
      <c r="D1865" s="217" t="s">
        <v>16</v>
      </c>
      <c r="E1865" s="217" t="s">
        <v>103</v>
      </c>
      <c r="F1865" s="217" t="s">
        <v>12</v>
      </c>
      <c r="G1865" s="217" t="s">
        <v>5</v>
      </c>
      <c r="H1865" s="217" t="s">
        <v>5</v>
      </c>
      <c r="I1865" s="217">
        <v>92</v>
      </c>
      <c r="J1865" s="217">
        <v>91</v>
      </c>
      <c r="K1865" s="217">
        <v>1</v>
      </c>
      <c r="L1865" s="217">
        <v>211</v>
      </c>
      <c r="M1865" s="217">
        <v>10630</v>
      </c>
      <c r="N1865" s="217">
        <v>8.6547507055503292</v>
      </c>
      <c r="O1865" s="217">
        <v>8.5606773283160909</v>
      </c>
      <c r="P1865" s="217">
        <v>9.4073377234242694E-2</v>
      </c>
      <c r="Q1865" s="217">
        <v>8.6622991417692994</v>
      </c>
      <c r="R1865" s="217">
        <v>8.5689139392115408</v>
      </c>
      <c r="S1865" s="217">
        <v>9.3385202557756994E-2</v>
      </c>
      <c r="T1865" s="217">
        <v>8.6954097948150508</v>
      </c>
      <c r="U1865" s="217">
        <v>8.6000117430851208</v>
      </c>
      <c r="V1865" s="217">
        <v>9.5398051729929406E-2</v>
      </c>
      <c r="W1865" s="217">
        <v>8.7124531563753393</v>
      </c>
      <c r="X1865" s="217">
        <v>8.6167631603294694</v>
      </c>
      <c r="Y1865" s="217">
        <v>9.5689996045867906E-2</v>
      </c>
    </row>
    <row r="1866" spans="2:25">
      <c r="B1866" s="217" t="s">
        <v>2034</v>
      </c>
      <c r="C1866" s="217" t="s">
        <v>169</v>
      </c>
      <c r="D1866" s="217" t="s">
        <v>16</v>
      </c>
      <c r="E1866" s="217" t="s">
        <v>103</v>
      </c>
      <c r="F1866" s="217" t="s">
        <v>9</v>
      </c>
      <c r="G1866" s="217" t="s">
        <v>5</v>
      </c>
      <c r="H1866" s="217" t="s">
        <v>170</v>
      </c>
      <c r="I1866" s="217">
        <v>2</v>
      </c>
      <c r="J1866" s="217">
        <v>2</v>
      </c>
      <c r="K1866" s="217">
        <v>0</v>
      </c>
      <c r="L1866" s="217">
        <v>42</v>
      </c>
      <c r="M1866" s="217">
        <v>1142.8179478945101</v>
      </c>
      <c r="N1866" s="217">
        <v>1.7500600193449301</v>
      </c>
      <c r="O1866" s="217">
        <v>1.7500600193449301</v>
      </c>
      <c r="P1866" s="217">
        <v>0</v>
      </c>
      <c r="Q1866" s="217">
        <v>1.55353201099748</v>
      </c>
      <c r="R1866" s="217">
        <v>1.55353201099748</v>
      </c>
      <c r="S1866" s="217">
        <v>0</v>
      </c>
      <c r="T1866" s="217">
        <v>1.5870172478083699</v>
      </c>
      <c r="U1866" s="217">
        <v>1.5870172478083699</v>
      </c>
      <c r="V1866" s="217">
        <v>0</v>
      </c>
      <c r="W1866" s="217">
        <v>1.59187395773475</v>
      </c>
      <c r="X1866" s="217">
        <v>1.59187395773475</v>
      </c>
      <c r="Y1866" s="217">
        <v>0</v>
      </c>
    </row>
    <row r="1867" spans="2:25">
      <c r="B1867" s="217" t="s">
        <v>2035</v>
      </c>
      <c r="C1867" s="217" t="s">
        <v>169</v>
      </c>
      <c r="D1867" s="217" t="s">
        <v>16</v>
      </c>
      <c r="E1867" s="217" t="s">
        <v>103</v>
      </c>
      <c r="F1867" s="217" t="s">
        <v>9</v>
      </c>
      <c r="G1867" s="217" t="s">
        <v>5</v>
      </c>
      <c r="H1867" s="217" t="s">
        <v>172</v>
      </c>
      <c r="I1867" s="217">
        <v>10</v>
      </c>
      <c r="J1867" s="217">
        <v>10</v>
      </c>
      <c r="K1867" s="217">
        <v>0</v>
      </c>
      <c r="L1867" s="217">
        <v>70</v>
      </c>
      <c r="M1867" s="217">
        <v>1576.19965703502</v>
      </c>
      <c r="N1867" s="217">
        <v>6.3443739220264499</v>
      </c>
      <c r="O1867" s="217">
        <v>6.3443739220264499</v>
      </c>
      <c r="P1867" s="217">
        <v>0</v>
      </c>
      <c r="Q1867" s="217">
        <v>7.2817814721187402</v>
      </c>
      <c r="R1867" s="217">
        <v>7.2817814721187402</v>
      </c>
      <c r="S1867" s="217">
        <v>0</v>
      </c>
      <c r="T1867" s="217">
        <v>6.8553747062495001</v>
      </c>
      <c r="U1867" s="217">
        <v>6.8553747062495001</v>
      </c>
      <c r="V1867" s="217">
        <v>0</v>
      </c>
      <c r="W1867" s="217">
        <v>7.10300434491782</v>
      </c>
      <c r="X1867" s="217">
        <v>7.10300434491782</v>
      </c>
      <c r="Y1867" s="217">
        <v>0</v>
      </c>
    </row>
    <row r="1868" spans="2:25">
      <c r="B1868" s="217" t="s">
        <v>2036</v>
      </c>
      <c r="C1868" s="217" t="s">
        <v>169</v>
      </c>
      <c r="D1868" s="217" t="s">
        <v>16</v>
      </c>
      <c r="E1868" s="217" t="s">
        <v>103</v>
      </c>
      <c r="F1868" s="217" t="s">
        <v>9</v>
      </c>
      <c r="G1868" s="217" t="s">
        <v>5</v>
      </c>
      <c r="H1868" s="217" t="s">
        <v>174</v>
      </c>
      <c r="I1868" s="217">
        <v>0</v>
      </c>
      <c r="J1868" s="217">
        <v>0</v>
      </c>
      <c r="K1868" s="217">
        <v>0</v>
      </c>
      <c r="L1868" s="217">
        <v>53</v>
      </c>
      <c r="M1868" s="217">
        <v>1554.04822409296</v>
      </c>
      <c r="N1868" s="217">
        <v>0</v>
      </c>
      <c r="O1868" s="217">
        <v>0</v>
      </c>
      <c r="P1868" s="217">
        <v>0</v>
      </c>
      <c r="Q1868" s="217">
        <v>0</v>
      </c>
      <c r="R1868" s="217">
        <v>0</v>
      </c>
      <c r="S1868" s="217">
        <v>0</v>
      </c>
      <c r="T1868" s="217">
        <v>0</v>
      </c>
      <c r="U1868" s="217">
        <v>0</v>
      </c>
      <c r="V1868" s="217">
        <v>0</v>
      </c>
      <c r="W1868" s="217">
        <v>0</v>
      </c>
      <c r="X1868" s="217">
        <v>0</v>
      </c>
      <c r="Y1868" s="217">
        <v>0</v>
      </c>
    </row>
    <row r="1869" spans="2:25">
      <c r="B1869" s="217" t="s">
        <v>2037</v>
      </c>
      <c r="C1869" s="217" t="s">
        <v>169</v>
      </c>
      <c r="D1869" s="217" t="s">
        <v>16</v>
      </c>
      <c r="E1869" s="217" t="s">
        <v>103</v>
      </c>
      <c r="F1869" s="217" t="s">
        <v>9</v>
      </c>
      <c r="G1869" s="217" t="s">
        <v>5</v>
      </c>
      <c r="H1869" s="217" t="s">
        <v>176</v>
      </c>
      <c r="I1869" s="217">
        <v>14</v>
      </c>
      <c r="J1869" s="217">
        <v>13</v>
      </c>
      <c r="K1869" s="217">
        <v>1</v>
      </c>
      <c r="L1869" s="217">
        <v>87</v>
      </c>
      <c r="M1869" s="217">
        <v>2635.7438157333499</v>
      </c>
      <c r="N1869" s="217">
        <v>5.31159360649196</v>
      </c>
      <c r="O1869" s="217">
        <v>4.9321940631711003</v>
      </c>
      <c r="P1869" s="217">
        <v>0.37939954332085402</v>
      </c>
      <c r="Q1869" s="217">
        <v>5.63866200241561</v>
      </c>
      <c r="R1869" s="217">
        <v>5.3164829797730198</v>
      </c>
      <c r="S1869" s="217">
        <v>0.32217902264258902</v>
      </c>
      <c r="T1869" s="217">
        <v>5.4087336843454601</v>
      </c>
      <c r="U1869" s="217">
        <v>5.0393812083491696</v>
      </c>
      <c r="V1869" s="217">
        <v>0.36935247599628401</v>
      </c>
      <c r="W1869" s="217">
        <v>5.5725582876438704</v>
      </c>
      <c r="X1869" s="217">
        <v>5.2332551492057604</v>
      </c>
      <c r="Y1869" s="217">
        <v>0.33930313843811299</v>
      </c>
    </row>
    <row r="1870" spans="2:25">
      <c r="B1870" s="217" t="s">
        <v>2038</v>
      </c>
      <c r="C1870" s="217" t="s">
        <v>169</v>
      </c>
      <c r="D1870" s="217" t="s">
        <v>16</v>
      </c>
      <c r="E1870" s="217" t="s">
        <v>103</v>
      </c>
      <c r="F1870" s="217" t="s">
        <v>9</v>
      </c>
      <c r="G1870" s="217" t="s">
        <v>5</v>
      </c>
      <c r="H1870" s="217" t="s">
        <v>178</v>
      </c>
      <c r="I1870" s="217">
        <v>10</v>
      </c>
      <c r="J1870" s="217">
        <v>9</v>
      </c>
      <c r="K1870" s="217">
        <v>1</v>
      </c>
      <c r="L1870" s="217">
        <v>205</v>
      </c>
      <c r="M1870" s="217">
        <v>4841.1903552441599</v>
      </c>
      <c r="N1870" s="217">
        <v>2.0656076845165998</v>
      </c>
      <c r="O1870" s="217">
        <v>1.8590469160649401</v>
      </c>
      <c r="P1870" s="217">
        <v>0.20656076845165999</v>
      </c>
      <c r="Q1870" s="217">
        <v>2.1379030007512498</v>
      </c>
      <c r="R1870" s="217">
        <v>1.93074411294867</v>
      </c>
      <c r="S1870" s="217">
        <v>0.20715888780258099</v>
      </c>
      <c r="T1870" s="217">
        <v>2.0618112444829499</v>
      </c>
      <c r="U1870" s="217">
        <v>1.85018719962763</v>
      </c>
      <c r="V1870" s="217">
        <v>0.211624044855313</v>
      </c>
      <c r="W1870" s="217">
        <v>2.1093468413860101</v>
      </c>
      <c r="X1870" s="217">
        <v>1.8970751686610401</v>
      </c>
      <c r="Y1870" s="217">
        <v>0.21227167272497199</v>
      </c>
    </row>
    <row r="1871" spans="2:25">
      <c r="B1871" s="217" t="s">
        <v>2039</v>
      </c>
      <c r="C1871" s="217" t="s">
        <v>169</v>
      </c>
      <c r="D1871" s="217" t="s">
        <v>16</v>
      </c>
      <c r="E1871" s="217" t="s">
        <v>103</v>
      </c>
      <c r="F1871" s="217" t="s">
        <v>9</v>
      </c>
      <c r="G1871" s="217" t="s">
        <v>5</v>
      </c>
      <c r="H1871" s="217" t="s">
        <v>5</v>
      </c>
      <c r="I1871" s="217">
        <v>36</v>
      </c>
      <c r="J1871" s="217">
        <v>34</v>
      </c>
      <c r="K1871" s="217">
        <v>2</v>
      </c>
      <c r="L1871" s="217">
        <v>457</v>
      </c>
      <c r="M1871" s="217">
        <v>11750</v>
      </c>
      <c r="N1871" s="217">
        <v>3.0638297872340399</v>
      </c>
      <c r="O1871" s="217">
        <v>2.8936170212765999</v>
      </c>
      <c r="P1871" s="217">
        <v>0.170212765957447</v>
      </c>
      <c r="Q1871" s="217">
        <v>3.25487650547687</v>
      </c>
      <c r="R1871" s="217">
        <v>3.1012083064142901</v>
      </c>
      <c r="S1871" s="217">
        <v>0.15366819906257601</v>
      </c>
      <c r="T1871" s="217">
        <v>3.12079444658852</v>
      </c>
      <c r="U1871" s="217">
        <v>2.9550109187540601</v>
      </c>
      <c r="V1871" s="217">
        <v>0.16578352783446099</v>
      </c>
      <c r="W1871" s="217">
        <v>3.2093325780728401</v>
      </c>
      <c r="X1871" s="217">
        <v>3.04986458508631</v>
      </c>
      <c r="Y1871" s="217">
        <v>0.159467992986524</v>
      </c>
    </row>
    <row r="1872" spans="2:25">
      <c r="B1872" s="217" t="s">
        <v>2040</v>
      </c>
      <c r="C1872" s="217" t="s">
        <v>169</v>
      </c>
      <c r="D1872" s="217" t="s">
        <v>16</v>
      </c>
      <c r="E1872" s="217" t="s">
        <v>103</v>
      </c>
      <c r="F1872" s="217" t="s">
        <v>5</v>
      </c>
      <c r="G1872" s="217" t="s">
        <v>5</v>
      </c>
      <c r="H1872" s="217" t="s">
        <v>170</v>
      </c>
      <c r="I1872" s="217">
        <v>7</v>
      </c>
      <c r="J1872" s="217">
        <v>7</v>
      </c>
      <c r="K1872" s="217">
        <v>0</v>
      </c>
      <c r="L1872" s="217">
        <v>56</v>
      </c>
      <c r="M1872" s="217">
        <v>2235.3560583735002</v>
      </c>
      <c r="N1872" s="217">
        <v>3.1314921727026199</v>
      </c>
      <c r="O1872" s="217">
        <v>3.1314921727026199</v>
      </c>
      <c r="P1872" s="217">
        <v>0</v>
      </c>
      <c r="Q1872" s="217">
        <v>3.0142367346877998</v>
      </c>
      <c r="R1872" s="217">
        <v>3.0142367346877998</v>
      </c>
      <c r="S1872" s="217">
        <v>0</v>
      </c>
      <c r="T1872" s="217">
        <v>3.04957977881288</v>
      </c>
      <c r="U1872" s="217">
        <v>3.04957977881288</v>
      </c>
      <c r="V1872" s="217">
        <v>0</v>
      </c>
      <c r="W1872" s="217">
        <v>3.0342227410227198</v>
      </c>
      <c r="X1872" s="217">
        <v>3.0342227410227198</v>
      </c>
      <c r="Y1872" s="217">
        <v>0</v>
      </c>
    </row>
    <row r="1873" spans="2:25">
      <c r="B1873" s="217" t="s">
        <v>2041</v>
      </c>
      <c r="C1873" s="217" t="s">
        <v>169</v>
      </c>
      <c r="D1873" s="217" t="s">
        <v>16</v>
      </c>
      <c r="E1873" s="217" t="s">
        <v>103</v>
      </c>
      <c r="F1873" s="217" t="s">
        <v>5</v>
      </c>
      <c r="G1873" s="217" t="s">
        <v>5</v>
      </c>
      <c r="H1873" s="217" t="s">
        <v>172</v>
      </c>
      <c r="I1873" s="217">
        <v>28</v>
      </c>
      <c r="J1873" s="217">
        <v>28</v>
      </c>
      <c r="K1873" s="217">
        <v>0</v>
      </c>
      <c r="L1873" s="217">
        <v>108</v>
      </c>
      <c r="M1873" s="217">
        <v>2928.5385932693198</v>
      </c>
      <c r="N1873" s="217">
        <v>9.5610828091364706</v>
      </c>
      <c r="O1873" s="217">
        <v>9.5610828091364706</v>
      </c>
      <c r="P1873" s="217">
        <v>0</v>
      </c>
      <c r="Q1873" s="217">
        <v>10.086922807218199</v>
      </c>
      <c r="R1873" s="217">
        <v>10.086922807218199</v>
      </c>
      <c r="S1873" s="217">
        <v>0</v>
      </c>
      <c r="T1873" s="217">
        <v>9.8001772918598107</v>
      </c>
      <c r="U1873" s="217">
        <v>9.8001772918598107</v>
      </c>
      <c r="V1873" s="217">
        <v>0</v>
      </c>
      <c r="W1873" s="217">
        <v>9.9849278512506494</v>
      </c>
      <c r="X1873" s="217">
        <v>9.9849278512506494</v>
      </c>
      <c r="Y1873" s="217">
        <v>0</v>
      </c>
    </row>
    <row r="1874" spans="2:25">
      <c r="B1874" s="217" t="s">
        <v>2042</v>
      </c>
      <c r="C1874" s="217" t="s">
        <v>169</v>
      </c>
      <c r="D1874" s="217" t="s">
        <v>16</v>
      </c>
      <c r="E1874" s="217" t="s">
        <v>103</v>
      </c>
      <c r="F1874" s="217" t="s">
        <v>5</v>
      </c>
      <c r="G1874" s="217" t="s">
        <v>5</v>
      </c>
      <c r="H1874" s="217" t="s">
        <v>174</v>
      </c>
      <c r="I1874" s="217">
        <v>8</v>
      </c>
      <c r="J1874" s="217">
        <v>7</v>
      </c>
      <c r="K1874" s="217">
        <v>1</v>
      </c>
      <c r="L1874" s="217">
        <v>66</v>
      </c>
      <c r="M1874" s="217">
        <v>2947.58921453011</v>
      </c>
      <c r="N1874" s="217">
        <v>2.71408239674785</v>
      </c>
      <c r="O1874" s="217">
        <v>2.3748220971543699</v>
      </c>
      <c r="P1874" s="217">
        <v>0.33926029959348097</v>
      </c>
      <c r="Q1874" s="217">
        <v>2.6413005648278598</v>
      </c>
      <c r="R1874" s="217">
        <v>2.3144458441351698</v>
      </c>
      <c r="S1874" s="217">
        <v>0.32685472069268201</v>
      </c>
      <c r="T1874" s="217">
        <v>2.6823297408581799</v>
      </c>
      <c r="U1874" s="217">
        <v>2.3484299077071298</v>
      </c>
      <c r="V1874" s="217">
        <v>0.33389983315105098</v>
      </c>
      <c r="W1874" s="217">
        <v>2.6763525284621799</v>
      </c>
      <c r="X1874" s="217">
        <v>2.3414308698481001</v>
      </c>
      <c r="Y1874" s="217">
        <v>0.33492165861408302</v>
      </c>
    </row>
    <row r="1875" spans="2:25">
      <c r="B1875" s="217" t="s">
        <v>2043</v>
      </c>
      <c r="C1875" s="217" t="s">
        <v>169</v>
      </c>
      <c r="D1875" s="217" t="s">
        <v>16</v>
      </c>
      <c r="E1875" s="217" t="s">
        <v>103</v>
      </c>
      <c r="F1875" s="217" t="s">
        <v>5</v>
      </c>
      <c r="G1875" s="217" t="s">
        <v>5</v>
      </c>
      <c r="H1875" s="217" t="s">
        <v>176</v>
      </c>
      <c r="I1875" s="217">
        <v>25</v>
      </c>
      <c r="J1875" s="217">
        <v>24</v>
      </c>
      <c r="K1875" s="217">
        <v>1</v>
      </c>
      <c r="L1875" s="217">
        <v>131</v>
      </c>
      <c r="M1875" s="217">
        <v>5064.29352437137</v>
      </c>
      <c r="N1875" s="217">
        <v>4.9365227113496104</v>
      </c>
      <c r="O1875" s="217">
        <v>4.7390618028956197</v>
      </c>
      <c r="P1875" s="217">
        <v>0.19746090845398401</v>
      </c>
      <c r="Q1875" s="217">
        <v>5.1582950882302097</v>
      </c>
      <c r="R1875" s="217">
        <v>4.9900248407083101</v>
      </c>
      <c r="S1875" s="217">
        <v>0.16827024752189801</v>
      </c>
      <c r="T1875" s="217">
        <v>4.9819276624129802</v>
      </c>
      <c r="U1875" s="217">
        <v>4.7890192848006103</v>
      </c>
      <c r="V1875" s="217">
        <v>0.19290837761236901</v>
      </c>
      <c r="W1875" s="217">
        <v>5.1013297365522803</v>
      </c>
      <c r="X1875" s="217">
        <v>4.9241157683006103</v>
      </c>
      <c r="Y1875" s="217">
        <v>0.17721396825167099</v>
      </c>
    </row>
    <row r="1876" spans="2:25">
      <c r="B1876" s="217" t="s">
        <v>2044</v>
      </c>
      <c r="C1876" s="217" t="s">
        <v>169</v>
      </c>
      <c r="D1876" s="217" t="s">
        <v>16</v>
      </c>
      <c r="E1876" s="217" t="s">
        <v>103</v>
      </c>
      <c r="F1876" s="217" t="s">
        <v>5</v>
      </c>
      <c r="G1876" s="217" t="s">
        <v>5</v>
      </c>
      <c r="H1876" s="217" t="s">
        <v>178</v>
      </c>
      <c r="I1876" s="217">
        <v>60</v>
      </c>
      <c r="J1876" s="217">
        <v>59</v>
      </c>
      <c r="K1876" s="217">
        <v>1</v>
      </c>
      <c r="L1876" s="217">
        <v>307</v>
      </c>
      <c r="M1876" s="217">
        <v>9204.2226094557009</v>
      </c>
      <c r="N1876" s="217">
        <v>6.5187471605000802</v>
      </c>
      <c r="O1876" s="217">
        <v>6.4101013744917497</v>
      </c>
      <c r="P1876" s="217">
        <v>0.10864578600833499</v>
      </c>
      <c r="Q1876" s="217">
        <v>6.5934777757303502</v>
      </c>
      <c r="R1876" s="217">
        <v>6.4815146874503897</v>
      </c>
      <c r="S1876" s="217">
        <v>0.111963088279963</v>
      </c>
      <c r="T1876" s="217">
        <v>6.6265736573491401</v>
      </c>
      <c r="U1876" s="217">
        <v>6.5121972872709302</v>
      </c>
      <c r="V1876" s="217">
        <v>0.11437637007821</v>
      </c>
      <c r="W1876" s="217">
        <v>6.6405852923806599</v>
      </c>
      <c r="X1876" s="217">
        <v>6.5258588991047404</v>
      </c>
      <c r="Y1876" s="217">
        <v>0.114726393275922</v>
      </c>
    </row>
    <row r="1877" spans="2:25">
      <c r="B1877" s="217" t="s">
        <v>2045</v>
      </c>
      <c r="C1877" s="217" t="s">
        <v>169</v>
      </c>
      <c r="D1877" s="217" t="s">
        <v>16</v>
      </c>
      <c r="E1877" s="217" t="s">
        <v>103</v>
      </c>
      <c r="F1877" s="217" t="s">
        <v>5</v>
      </c>
      <c r="G1877" s="217" t="s">
        <v>5</v>
      </c>
      <c r="H1877" s="217" t="s">
        <v>5</v>
      </c>
      <c r="I1877" s="217">
        <v>128</v>
      </c>
      <c r="J1877" s="217">
        <v>125</v>
      </c>
      <c r="K1877" s="217">
        <v>3</v>
      </c>
      <c r="L1877" s="217">
        <v>668</v>
      </c>
      <c r="M1877" s="217">
        <v>22380</v>
      </c>
      <c r="N1877" s="217">
        <v>5.7193923145665799</v>
      </c>
      <c r="O1877" s="217">
        <v>5.5853440571939199</v>
      </c>
      <c r="P1877" s="217">
        <v>0.13404825737265399</v>
      </c>
      <c r="Q1877" s="217">
        <v>5.8176556919945597</v>
      </c>
      <c r="R1877" s="217">
        <v>5.6929408552404599</v>
      </c>
      <c r="S1877" s="217">
        <v>0.1247148367541</v>
      </c>
      <c r="T1877" s="217">
        <v>5.7638270038866199</v>
      </c>
      <c r="U1877" s="217">
        <v>5.6318371925488702</v>
      </c>
      <c r="V1877" s="217">
        <v>0.13198981133775001</v>
      </c>
      <c r="W1877" s="217">
        <v>5.8176935311119999</v>
      </c>
      <c r="X1877" s="217">
        <v>5.6888548323349397</v>
      </c>
      <c r="Y1877" s="217">
        <v>0.128838698777057</v>
      </c>
    </row>
    <row r="1878" spans="2:25">
      <c r="B1878" s="217" t="s">
        <v>2046</v>
      </c>
      <c r="C1878" s="217" t="s">
        <v>169</v>
      </c>
      <c r="D1878" s="217" t="s">
        <v>16</v>
      </c>
      <c r="E1878" s="217" t="s">
        <v>87</v>
      </c>
      <c r="F1878" s="217" t="s">
        <v>12</v>
      </c>
      <c r="G1878" s="217" t="s">
        <v>10</v>
      </c>
      <c r="H1878" s="217" t="s">
        <v>170</v>
      </c>
      <c r="I1878" s="217">
        <v>1</v>
      </c>
      <c r="J1878" s="217">
        <v>1</v>
      </c>
      <c r="K1878" s="217">
        <v>0</v>
      </c>
      <c r="L1878" s="217">
        <v>2</v>
      </c>
      <c r="M1878" s="217">
        <v>91.451612903225794</v>
      </c>
      <c r="N1878" s="217">
        <v>10.934744268077599</v>
      </c>
      <c r="O1878" s="217">
        <v>10.934744268077599</v>
      </c>
      <c r="P1878" s="217">
        <v>0</v>
      </c>
      <c r="Q1878" s="217">
        <v>10.934744268077599</v>
      </c>
      <c r="R1878" s="217">
        <v>10.934744268077599</v>
      </c>
      <c r="S1878" s="217">
        <v>0</v>
      </c>
      <c r="T1878" s="217">
        <v>10.934744268077599</v>
      </c>
      <c r="U1878" s="217">
        <v>10.934744268077599</v>
      </c>
      <c r="V1878" s="217">
        <v>0</v>
      </c>
      <c r="W1878" s="217">
        <v>10.934744268077599</v>
      </c>
      <c r="X1878" s="217">
        <v>10.934744268077599</v>
      </c>
      <c r="Y1878" s="217">
        <v>0</v>
      </c>
    </row>
    <row r="1879" spans="2:25">
      <c r="B1879" s="217" t="s">
        <v>2047</v>
      </c>
      <c r="C1879" s="217" t="s">
        <v>169</v>
      </c>
      <c r="D1879" s="217" t="s">
        <v>16</v>
      </c>
      <c r="E1879" s="217" t="s">
        <v>87</v>
      </c>
      <c r="F1879" s="217" t="s">
        <v>12</v>
      </c>
      <c r="G1879" s="217" t="s">
        <v>10</v>
      </c>
      <c r="H1879" s="217" t="s">
        <v>172</v>
      </c>
      <c r="I1879" s="217">
        <v>4</v>
      </c>
      <c r="J1879" s="217">
        <v>4</v>
      </c>
      <c r="K1879" s="217">
        <v>0</v>
      </c>
      <c r="L1879" s="217">
        <v>5</v>
      </c>
      <c r="M1879" s="217">
        <v>162.58064516128999</v>
      </c>
      <c r="N1879" s="217">
        <v>24.603174603174601</v>
      </c>
      <c r="O1879" s="217">
        <v>24.603174603174601</v>
      </c>
      <c r="P1879" s="217">
        <v>0</v>
      </c>
      <c r="Q1879" s="217">
        <v>24.603174603174601</v>
      </c>
      <c r="R1879" s="217">
        <v>24.603174603174601</v>
      </c>
      <c r="S1879" s="217">
        <v>0</v>
      </c>
      <c r="T1879" s="217">
        <v>24.603174603174601</v>
      </c>
      <c r="U1879" s="217">
        <v>24.603174603174601</v>
      </c>
      <c r="V1879" s="217">
        <v>0</v>
      </c>
      <c r="W1879" s="217">
        <v>24.603174603174601</v>
      </c>
      <c r="X1879" s="217">
        <v>24.603174603174601</v>
      </c>
      <c r="Y1879" s="217">
        <v>0</v>
      </c>
    </row>
    <row r="1880" spans="2:25">
      <c r="B1880" s="217" t="s">
        <v>2048</v>
      </c>
      <c r="C1880" s="217" t="s">
        <v>169</v>
      </c>
      <c r="D1880" s="217" t="s">
        <v>16</v>
      </c>
      <c r="E1880" s="217" t="s">
        <v>87</v>
      </c>
      <c r="F1880" s="217" t="s">
        <v>12</v>
      </c>
      <c r="G1880" s="217" t="s">
        <v>10</v>
      </c>
      <c r="H1880" s="217" t="s">
        <v>174</v>
      </c>
      <c r="I1880" s="217">
        <v>4</v>
      </c>
      <c r="J1880" s="217">
        <v>4</v>
      </c>
      <c r="K1880" s="217">
        <v>0</v>
      </c>
      <c r="L1880" s="217">
        <v>4</v>
      </c>
      <c r="M1880" s="217">
        <v>182.90322580645201</v>
      </c>
      <c r="N1880" s="217">
        <v>21.869488536155199</v>
      </c>
      <c r="O1880" s="217">
        <v>21.869488536155199</v>
      </c>
      <c r="P1880" s="217">
        <v>0</v>
      </c>
      <c r="Q1880" s="217">
        <v>21.869488536155199</v>
      </c>
      <c r="R1880" s="217">
        <v>21.869488536155199</v>
      </c>
      <c r="S1880" s="217">
        <v>0</v>
      </c>
      <c r="T1880" s="217">
        <v>21.869488536155199</v>
      </c>
      <c r="U1880" s="217">
        <v>21.869488536155199</v>
      </c>
      <c r="V1880" s="217">
        <v>0</v>
      </c>
      <c r="W1880" s="217">
        <v>21.869488536155199</v>
      </c>
      <c r="X1880" s="217">
        <v>21.869488536155199</v>
      </c>
      <c r="Y1880" s="217">
        <v>0</v>
      </c>
    </row>
    <row r="1881" spans="2:25">
      <c r="B1881" s="217" t="s">
        <v>2049</v>
      </c>
      <c r="C1881" s="217" t="s">
        <v>169</v>
      </c>
      <c r="D1881" s="217" t="s">
        <v>16</v>
      </c>
      <c r="E1881" s="217" t="s">
        <v>87</v>
      </c>
      <c r="F1881" s="217" t="s">
        <v>12</v>
      </c>
      <c r="G1881" s="217" t="s">
        <v>10</v>
      </c>
      <c r="H1881" s="217" t="s">
        <v>176</v>
      </c>
      <c r="I1881" s="217">
        <v>2</v>
      </c>
      <c r="J1881" s="217">
        <v>2</v>
      </c>
      <c r="K1881" s="217">
        <v>0</v>
      </c>
      <c r="L1881" s="217">
        <v>6</v>
      </c>
      <c r="M1881" s="217">
        <v>477.58064516129002</v>
      </c>
      <c r="N1881" s="217">
        <v>4.1877744005403601</v>
      </c>
      <c r="O1881" s="217">
        <v>4.1877744005403601</v>
      </c>
      <c r="P1881" s="217">
        <v>0</v>
      </c>
      <c r="Q1881" s="217">
        <v>4.1877744005403601</v>
      </c>
      <c r="R1881" s="217">
        <v>4.1877744005403601</v>
      </c>
      <c r="S1881" s="217">
        <v>0</v>
      </c>
      <c r="T1881" s="217">
        <v>4.1877744005403601</v>
      </c>
      <c r="U1881" s="217">
        <v>4.1877744005403601</v>
      </c>
      <c r="V1881" s="217">
        <v>0</v>
      </c>
      <c r="W1881" s="217">
        <v>4.1877744005403601</v>
      </c>
      <c r="X1881" s="217">
        <v>4.1877744005403601</v>
      </c>
      <c r="Y1881" s="217">
        <v>0</v>
      </c>
    </row>
    <row r="1882" spans="2:25">
      <c r="B1882" s="217" t="s">
        <v>2050</v>
      </c>
      <c r="C1882" s="217" t="s">
        <v>169</v>
      </c>
      <c r="D1882" s="217" t="s">
        <v>16</v>
      </c>
      <c r="E1882" s="217" t="s">
        <v>87</v>
      </c>
      <c r="F1882" s="217" t="s">
        <v>12</v>
      </c>
      <c r="G1882" s="217" t="s">
        <v>10</v>
      </c>
      <c r="H1882" s="217" t="s">
        <v>178</v>
      </c>
      <c r="I1882" s="217">
        <v>15</v>
      </c>
      <c r="J1882" s="217">
        <v>15</v>
      </c>
      <c r="K1882" s="217">
        <v>0</v>
      </c>
      <c r="L1882" s="217">
        <v>36</v>
      </c>
      <c r="M1882" s="217">
        <v>975.48387096774195</v>
      </c>
      <c r="N1882" s="217">
        <v>15.3769841269841</v>
      </c>
      <c r="O1882" s="217">
        <v>15.3769841269841</v>
      </c>
      <c r="P1882" s="217">
        <v>0</v>
      </c>
      <c r="Q1882" s="217">
        <v>15.3769841269841</v>
      </c>
      <c r="R1882" s="217">
        <v>15.3769841269841</v>
      </c>
      <c r="S1882" s="217">
        <v>0</v>
      </c>
      <c r="T1882" s="217">
        <v>15.3769841269841</v>
      </c>
      <c r="U1882" s="217">
        <v>15.3769841269841</v>
      </c>
      <c r="V1882" s="217">
        <v>0</v>
      </c>
      <c r="W1882" s="217">
        <v>15.3769841269841</v>
      </c>
      <c r="X1882" s="217">
        <v>15.3769841269841</v>
      </c>
      <c r="Y1882" s="217">
        <v>0</v>
      </c>
    </row>
    <row r="1883" spans="2:25">
      <c r="B1883" s="217" t="s">
        <v>2051</v>
      </c>
      <c r="C1883" s="217" t="s">
        <v>169</v>
      </c>
      <c r="D1883" s="217" t="s">
        <v>16</v>
      </c>
      <c r="E1883" s="217" t="s">
        <v>87</v>
      </c>
      <c r="F1883" s="217" t="s">
        <v>12</v>
      </c>
      <c r="G1883" s="217" t="s">
        <v>10</v>
      </c>
      <c r="H1883" s="217" t="s">
        <v>5</v>
      </c>
      <c r="I1883" s="217">
        <v>26</v>
      </c>
      <c r="J1883" s="217">
        <v>26</v>
      </c>
      <c r="K1883" s="217">
        <v>0</v>
      </c>
      <c r="L1883" s="217">
        <v>53</v>
      </c>
      <c r="M1883" s="217">
        <v>1890</v>
      </c>
      <c r="N1883" s="217">
        <v>13.756613756613801</v>
      </c>
      <c r="O1883" s="217">
        <v>13.756613756613801</v>
      </c>
      <c r="P1883" s="217">
        <v>0</v>
      </c>
      <c r="Q1883" s="217">
        <v>13.756613756613801</v>
      </c>
      <c r="R1883" s="217">
        <v>13.756613756613801</v>
      </c>
      <c r="S1883" s="217">
        <v>0</v>
      </c>
      <c r="T1883" s="217">
        <v>13.756613756613801</v>
      </c>
      <c r="U1883" s="217">
        <v>13.756613756613801</v>
      </c>
      <c r="V1883" s="217">
        <v>0</v>
      </c>
      <c r="W1883" s="217">
        <v>13.756613756613801</v>
      </c>
      <c r="X1883" s="217">
        <v>13.756613756613801</v>
      </c>
      <c r="Y1883" s="217">
        <v>0</v>
      </c>
    </row>
    <row r="1884" spans="2:25">
      <c r="B1884" s="217" t="s">
        <v>2052</v>
      </c>
      <c r="C1884" s="217" t="s">
        <v>169</v>
      </c>
      <c r="D1884" s="217" t="s">
        <v>16</v>
      </c>
      <c r="E1884" s="217" t="s">
        <v>87</v>
      </c>
      <c r="F1884" s="217" t="s">
        <v>9</v>
      </c>
      <c r="G1884" s="217" t="s">
        <v>10</v>
      </c>
      <c r="H1884" s="217" t="s">
        <v>170</v>
      </c>
      <c r="I1884" s="217">
        <v>2</v>
      </c>
      <c r="J1884" s="217">
        <v>2</v>
      </c>
      <c r="K1884" s="217">
        <v>0</v>
      </c>
      <c r="L1884" s="217">
        <v>2</v>
      </c>
      <c r="M1884" s="217">
        <v>105.612244897959</v>
      </c>
      <c r="N1884" s="217">
        <v>18.937198067632799</v>
      </c>
      <c r="O1884" s="217">
        <v>18.937198067632799</v>
      </c>
      <c r="P1884" s="217">
        <v>0</v>
      </c>
      <c r="Q1884" s="217">
        <v>18.937198067632799</v>
      </c>
      <c r="R1884" s="217">
        <v>18.937198067632799</v>
      </c>
      <c r="S1884" s="217">
        <v>0</v>
      </c>
      <c r="T1884" s="217">
        <v>18.937198067632799</v>
      </c>
      <c r="U1884" s="217">
        <v>18.937198067632799</v>
      </c>
      <c r="V1884" s="217">
        <v>0</v>
      </c>
      <c r="W1884" s="217">
        <v>18.937198067632799</v>
      </c>
      <c r="X1884" s="217">
        <v>18.937198067632799</v>
      </c>
      <c r="Y1884" s="217">
        <v>0</v>
      </c>
    </row>
    <row r="1885" spans="2:25">
      <c r="B1885" s="217" t="s">
        <v>2053</v>
      </c>
      <c r="C1885" s="217" t="s">
        <v>169</v>
      </c>
      <c r="D1885" s="217" t="s">
        <v>16</v>
      </c>
      <c r="E1885" s="217" t="s">
        <v>87</v>
      </c>
      <c r="F1885" s="217" t="s">
        <v>9</v>
      </c>
      <c r="G1885" s="217" t="s">
        <v>10</v>
      </c>
      <c r="H1885" s="217" t="s">
        <v>172</v>
      </c>
      <c r="I1885" s="217">
        <v>1</v>
      </c>
      <c r="J1885" s="217">
        <v>1</v>
      </c>
      <c r="K1885" s="217">
        <v>0</v>
      </c>
      <c r="L1885" s="217">
        <v>10</v>
      </c>
      <c r="M1885" s="217">
        <v>158.41836734693899</v>
      </c>
      <c r="N1885" s="217">
        <v>6.3123993558776199</v>
      </c>
      <c r="O1885" s="217">
        <v>6.3123993558776199</v>
      </c>
      <c r="P1885" s="217">
        <v>0</v>
      </c>
      <c r="Q1885" s="217">
        <v>6.3123993558776199</v>
      </c>
      <c r="R1885" s="217">
        <v>6.3123993558776199</v>
      </c>
      <c r="S1885" s="217">
        <v>0</v>
      </c>
      <c r="T1885" s="217">
        <v>6.3123993558776199</v>
      </c>
      <c r="U1885" s="217">
        <v>6.3123993558776199</v>
      </c>
      <c r="V1885" s="217">
        <v>0</v>
      </c>
      <c r="W1885" s="217">
        <v>6.3123993558776199</v>
      </c>
      <c r="X1885" s="217">
        <v>6.3123993558776199</v>
      </c>
      <c r="Y1885" s="217">
        <v>0</v>
      </c>
    </row>
    <row r="1886" spans="2:25">
      <c r="B1886" s="217" t="s">
        <v>2054</v>
      </c>
      <c r="C1886" s="217" t="s">
        <v>169</v>
      </c>
      <c r="D1886" s="217" t="s">
        <v>16</v>
      </c>
      <c r="E1886" s="217" t="s">
        <v>87</v>
      </c>
      <c r="F1886" s="217" t="s">
        <v>9</v>
      </c>
      <c r="G1886" s="217" t="s">
        <v>10</v>
      </c>
      <c r="H1886" s="217" t="s">
        <v>174</v>
      </c>
      <c r="I1886" s="217">
        <v>0</v>
      </c>
      <c r="J1886" s="217">
        <v>0</v>
      </c>
      <c r="K1886" s="217">
        <v>0</v>
      </c>
      <c r="L1886" s="217">
        <v>14</v>
      </c>
      <c r="M1886" s="217">
        <v>211.224489795918</v>
      </c>
      <c r="N1886" s="217">
        <v>0</v>
      </c>
      <c r="O1886" s="217">
        <v>0</v>
      </c>
      <c r="P1886" s="217">
        <v>0</v>
      </c>
      <c r="Q1886" s="217">
        <v>0</v>
      </c>
      <c r="R1886" s="217">
        <v>0</v>
      </c>
      <c r="S1886" s="217">
        <v>0</v>
      </c>
      <c r="T1886" s="217">
        <v>0</v>
      </c>
      <c r="U1886" s="217">
        <v>0</v>
      </c>
      <c r="V1886" s="217">
        <v>0</v>
      </c>
      <c r="W1886" s="217">
        <v>0</v>
      </c>
      <c r="X1886" s="217">
        <v>0</v>
      </c>
      <c r="Y1886" s="217">
        <v>0</v>
      </c>
    </row>
    <row r="1887" spans="2:25">
      <c r="B1887" s="217" t="s">
        <v>2055</v>
      </c>
      <c r="C1887" s="217" t="s">
        <v>169</v>
      </c>
      <c r="D1887" s="217" t="s">
        <v>16</v>
      </c>
      <c r="E1887" s="217" t="s">
        <v>87</v>
      </c>
      <c r="F1887" s="217" t="s">
        <v>9</v>
      </c>
      <c r="G1887" s="217" t="s">
        <v>10</v>
      </c>
      <c r="H1887" s="217" t="s">
        <v>176</v>
      </c>
      <c r="I1887" s="217">
        <v>4</v>
      </c>
      <c r="J1887" s="217">
        <v>4</v>
      </c>
      <c r="K1887" s="217">
        <v>0</v>
      </c>
      <c r="L1887" s="217">
        <v>13</v>
      </c>
      <c r="M1887" s="217">
        <v>454.132653061224</v>
      </c>
      <c r="N1887" s="217">
        <v>8.8079991012245795</v>
      </c>
      <c r="O1887" s="217">
        <v>8.8079991012245795</v>
      </c>
      <c r="P1887" s="217">
        <v>0</v>
      </c>
      <c r="Q1887" s="217">
        <v>8.8079991012245795</v>
      </c>
      <c r="R1887" s="217">
        <v>8.8079991012245795</v>
      </c>
      <c r="S1887" s="217">
        <v>0</v>
      </c>
      <c r="T1887" s="217">
        <v>8.8079991012245795</v>
      </c>
      <c r="U1887" s="217">
        <v>8.8079991012245795</v>
      </c>
      <c r="V1887" s="217">
        <v>0</v>
      </c>
      <c r="W1887" s="217">
        <v>8.8079991012245795</v>
      </c>
      <c r="X1887" s="217">
        <v>8.8079991012245795</v>
      </c>
      <c r="Y1887" s="217">
        <v>0</v>
      </c>
    </row>
    <row r="1888" spans="2:25">
      <c r="B1888" s="217" t="s">
        <v>2056</v>
      </c>
      <c r="C1888" s="217" t="s">
        <v>169</v>
      </c>
      <c r="D1888" s="217" t="s">
        <v>16</v>
      </c>
      <c r="E1888" s="217" t="s">
        <v>87</v>
      </c>
      <c r="F1888" s="217" t="s">
        <v>9</v>
      </c>
      <c r="G1888" s="217" t="s">
        <v>10</v>
      </c>
      <c r="H1888" s="217" t="s">
        <v>178</v>
      </c>
      <c r="I1888" s="217">
        <v>3</v>
      </c>
      <c r="J1888" s="217">
        <v>2</v>
      </c>
      <c r="K1888" s="217">
        <v>1</v>
      </c>
      <c r="L1888" s="217">
        <v>50</v>
      </c>
      <c r="M1888" s="217">
        <v>1140.61224489796</v>
      </c>
      <c r="N1888" s="217">
        <v>2.63016639828234</v>
      </c>
      <c r="O1888" s="217">
        <v>1.7534442655215601</v>
      </c>
      <c r="P1888" s="217">
        <v>0.87672213276078004</v>
      </c>
      <c r="Q1888" s="217">
        <v>2.63016639828234</v>
      </c>
      <c r="R1888" s="217">
        <v>1.7534442655215601</v>
      </c>
      <c r="S1888" s="217">
        <v>0.87672213276078004</v>
      </c>
      <c r="T1888" s="217">
        <v>2.63016639828234</v>
      </c>
      <c r="U1888" s="217">
        <v>1.7534442655215601</v>
      </c>
      <c r="V1888" s="217">
        <v>0.87672213276078004</v>
      </c>
      <c r="W1888" s="217">
        <v>2.63016639828234</v>
      </c>
      <c r="X1888" s="217">
        <v>1.7534442655215601</v>
      </c>
      <c r="Y1888" s="217">
        <v>0.87672213276078004</v>
      </c>
    </row>
    <row r="1889" spans="2:25">
      <c r="B1889" s="217" t="s">
        <v>2057</v>
      </c>
      <c r="C1889" s="217" t="s">
        <v>169</v>
      </c>
      <c r="D1889" s="217" t="s">
        <v>16</v>
      </c>
      <c r="E1889" s="217" t="s">
        <v>87</v>
      </c>
      <c r="F1889" s="217" t="s">
        <v>9</v>
      </c>
      <c r="G1889" s="217" t="s">
        <v>10</v>
      </c>
      <c r="H1889" s="217" t="s">
        <v>5</v>
      </c>
      <c r="I1889" s="217">
        <v>10</v>
      </c>
      <c r="J1889" s="217">
        <v>9</v>
      </c>
      <c r="K1889" s="217">
        <v>1</v>
      </c>
      <c r="L1889" s="217">
        <v>89</v>
      </c>
      <c r="M1889" s="217">
        <v>2070</v>
      </c>
      <c r="N1889" s="217">
        <v>4.8309178743961398</v>
      </c>
      <c r="O1889" s="217">
        <v>4.3478260869565197</v>
      </c>
      <c r="P1889" s="217">
        <v>0.48309178743961401</v>
      </c>
      <c r="Q1889" s="217">
        <v>4.8309178743961398</v>
      </c>
      <c r="R1889" s="217">
        <v>4.3478260869565197</v>
      </c>
      <c r="S1889" s="217">
        <v>0.48309178743961401</v>
      </c>
      <c r="T1889" s="217">
        <v>4.8309178743961398</v>
      </c>
      <c r="U1889" s="217">
        <v>4.3478260869565197</v>
      </c>
      <c r="V1889" s="217">
        <v>0.48309178743961401</v>
      </c>
      <c r="W1889" s="217">
        <v>4.8309178743961398</v>
      </c>
      <c r="X1889" s="217">
        <v>4.3478260869565197</v>
      </c>
      <c r="Y1889" s="217">
        <v>0.48309178743961401</v>
      </c>
    </row>
    <row r="1890" spans="2:25">
      <c r="B1890" s="217" t="s">
        <v>2058</v>
      </c>
      <c r="C1890" s="217" t="s">
        <v>169</v>
      </c>
      <c r="D1890" s="217" t="s">
        <v>16</v>
      </c>
      <c r="E1890" s="217" t="s">
        <v>87</v>
      </c>
      <c r="F1890" s="217" t="s">
        <v>5</v>
      </c>
      <c r="G1890" s="217" t="s">
        <v>10</v>
      </c>
      <c r="H1890" s="217" t="s">
        <v>170</v>
      </c>
      <c r="I1890" s="217">
        <v>3</v>
      </c>
      <c r="J1890" s="217">
        <v>3</v>
      </c>
      <c r="K1890" s="217">
        <v>0</v>
      </c>
      <c r="L1890" s="217">
        <v>4</v>
      </c>
      <c r="M1890" s="217">
        <v>197.06385780118501</v>
      </c>
      <c r="N1890" s="217">
        <v>15.2234916816997</v>
      </c>
      <c r="O1890" s="217">
        <v>15.2234916816997</v>
      </c>
      <c r="P1890" s="217">
        <v>0</v>
      </c>
      <c r="Q1890" s="217">
        <v>15.2234916816997</v>
      </c>
      <c r="R1890" s="217">
        <v>15.2234916816997</v>
      </c>
      <c r="S1890" s="217">
        <v>0</v>
      </c>
      <c r="T1890" s="217">
        <v>15.2234916816997</v>
      </c>
      <c r="U1890" s="217">
        <v>15.2234916816997</v>
      </c>
      <c r="V1890" s="217">
        <v>0</v>
      </c>
      <c r="W1890" s="217">
        <v>15.2234916816997</v>
      </c>
      <c r="X1890" s="217">
        <v>15.2234916816997</v>
      </c>
      <c r="Y1890" s="217">
        <v>0</v>
      </c>
    </row>
    <row r="1891" spans="2:25">
      <c r="B1891" s="217" t="s">
        <v>2059</v>
      </c>
      <c r="C1891" s="217" t="s">
        <v>169</v>
      </c>
      <c r="D1891" s="217" t="s">
        <v>16</v>
      </c>
      <c r="E1891" s="217" t="s">
        <v>87</v>
      </c>
      <c r="F1891" s="217" t="s">
        <v>5</v>
      </c>
      <c r="G1891" s="217" t="s">
        <v>10</v>
      </c>
      <c r="H1891" s="217" t="s">
        <v>172</v>
      </c>
      <c r="I1891" s="217">
        <v>5</v>
      </c>
      <c r="J1891" s="217">
        <v>5</v>
      </c>
      <c r="K1891" s="217">
        <v>0</v>
      </c>
      <c r="L1891" s="217">
        <v>15</v>
      </c>
      <c r="M1891" s="217">
        <v>320.99901250822899</v>
      </c>
      <c r="N1891" s="217">
        <v>15.5763719051062</v>
      </c>
      <c r="O1891" s="217">
        <v>15.5763719051062</v>
      </c>
      <c r="P1891" s="217">
        <v>0</v>
      </c>
      <c r="Q1891" s="217">
        <v>15.5763719051062</v>
      </c>
      <c r="R1891" s="217">
        <v>15.5763719051062</v>
      </c>
      <c r="S1891" s="217">
        <v>0</v>
      </c>
      <c r="T1891" s="217">
        <v>15.5763719051062</v>
      </c>
      <c r="U1891" s="217">
        <v>15.5763719051062</v>
      </c>
      <c r="V1891" s="217">
        <v>0</v>
      </c>
      <c r="W1891" s="217">
        <v>15.5763719051062</v>
      </c>
      <c r="X1891" s="217">
        <v>15.5763719051062</v>
      </c>
      <c r="Y1891" s="217">
        <v>0</v>
      </c>
    </row>
    <row r="1892" spans="2:25">
      <c r="B1892" s="217" t="s">
        <v>2060</v>
      </c>
      <c r="C1892" s="217" t="s">
        <v>169</v>
      </c>
      <c r="D1892" s="217" t="s">
        <v>16</v>
      </c>
      <c r="E1892" s="217" t="s">
        <v>87</v>
      </c>
      <c r="F1892" s="217" t="s">
        <v>5</v>
      </c>
      <c r="G1892" s="217" t="s">
        <v>10</v>
      </c>
      <c r="H1892" s="217" t="s">
        <v>174</v>
      </c>
      <c r="I1892" s="217">
        <v>4</v>
      </c>
      <c r="J1892" s="217">
        <v>4</v>
      </c>
      <c r="K1892" s="217">
        <v>0</v>
      </c>
      <c r="L1892" s="217">
        <v>18</v>
      </c>
      <c r="M1892" s="217">
        <v>394.12771560237002</v>
      </c>
      <c r="N1892" s="217">
        <v>10.1489944544665</v>
      </c>
      <c r="O1892" s="217">
        <v>10.1489944544665</v>
      </c>
      <c r="P1892" s="217">
        <v>0</v>
      </c>
      <c r="Q1892" s="217">
        <v>10.1489944544665</v>
      </c>
      <c r="R1892" s="217">
        <v>10.1489944544665</v>
      </c>
      <c r="S1892" s="217">
        <v>0</v>
      </c>
      <c r="T1892" s="217">
        <v>10.1489944544665</v>
      </c>
      <c r="U1892" s="217">
        <v>10.1489944544665</v>
      </c>
      <c r="V1892" s="217">
        <v>0</v>
      </c>
      <c r="W1892" s="217">
        <v>10.1489944544665</v>
      </c>
      <c r="X1892" s="217">
        <v>10.1489944544665</v>
      </c>
      <c r="Y1892" s="217">
        <v>0</v>
      </c>
    </row>
    <row r="1893" spans="2:25">
      <c r="B1893" s="217" t="s">
        <v>2061</v>
      </c>
      <c r="C1893" s="217" t="s">
        <v>169</v>
      </c>
      <c r="D1893" s="217" t="s">
        <v>16</v>
      </c>
      <c r="E1893" s="217" t="s">
        <v>87</v>
      </c>
      <c r="F1893" s="217" t="s">
        <v>5</v>
      </c>
      <c r="G1893" s="217" t="s">
        <v>10</v>
      </c>
      <c r="H1893" s="217" t="s">
        <v>176</v>
      </c>
      <c r="I1893" s="217">
        <v>6</v>
      </c>
      <c r="J1893" s="217">
        <v>6</v>
      </c>
      <c r="K1893" s="217">
        <v>0</v>
      </c>
      <c r="L1893" s="217">
        <v>19</v>
      </c>
      <c r="M1893" s="217">
        <v>931.71329822251505</v>
      </c>
      <c r="N1893" s="217">
        <v>6.4397492355712398</v>
      </c>
      <c r="O1893" s="217">
        <v>6.4397492355712398</v>
      </c>
      <c r="P1893" s="217">
        <v>0</v>
      </c>
      <c r="Q1893" s="217">
        <v>6.4397492355712398</v>
      </c>
      <c r="R1893" s="217">
        <v>6.4397492355712398</v>
      </c>
      <c r="S1893" s="217">
        <v>0</v>
      </c>
      <c r="T1893" s="217">
        <v>6.4397492355712398</v>
      </c>
      <c r="U1893" s="217">
        <v>6.4397492355712398</v>
      </c>
      <c r="V1893" s="217">
        <v>0</v>
      </c>
      <c r="W1893" s="217">
        <v>6.4397492355712398</v>
      </c>
      <c r="X1893" s="217">
        <v>6.4397492355712398</v>
      </c>
      <c r="Y1893" s="217">
        <v>0</v>
      </c>
    </row>
    <row r="1894" spans="2:25">
      <c r="B1894" s="217" t="s">
        <v>2062</v>
      </c>
      <c r="C1894" s="217" t="s">
        <v>169</v>
      </c>
      <c r="D1894" s="217" t="s">
        <v>16</v>
      </c>
      <c r="E1894" s="217" t="s">
        <v>87</v>
      </c>
      <c r="F1894" s="217" t="s">
        <v>5</v>
      </c>
      <c r="G1894" s="217" t="s">
        <v>10</v>
      </c>
      <c r="H1894" s="217" t="s">
        <v>178</v>
      </c>
      <c r="I1894" s="217">
        <v>18</v>
      </c>
      <c r="J1894" s="217">
        <v>17</v>
      </c>
      <c r="K1894" s="217">
        <v>1</v>
      </c>
      <c r="L1894" s="217">
        <v>86</v>
      </c>
      <c r="M1894" s="217">
        <v>2116.0961158657001</v>
      </c>
      <c r="N1894" s="217">
        <v>8.5062298754024894</v>
      </c>
      <c r="O1894" s="217">
        <v>8.0336615489912404</v>
      </c>
      <c r="P1894" s="217">
        <v>0.47256832641125002</v>
      </c>
      <c r="Q1894" s="217">
        <v>8.5062298754024894</v>
      </c>
      <c r="R1894" s="217">
        <v>8.0336615489912404</v>
      </c>
      <c r="S1894" s="217">
        <v>0.47256832641125002</v>
      </c>
      <c r="T1894" s="217">
        <v>8.5062298754024894</v>
      </c>
      <c r="U1894" s="217">
        <v>8.0336615489912404</v>
      </c>
      <c r="V1894" s="217">
        <v>0.47256832641125002</v>
      </c>
      <c r="W1894" s="217">
        <v>8.5062298754024894</v>
      </c>
      <c r="X1894" s="217">
        <v>8.0336615489912404</v>
      </c>
      <c r="Y1894" s="217">
        <v>0.47256832641125002</v>
      </c>
    </row>
    <row r="1895" spans="2:25">
      <c r="B1895" s="217" t="s">
        <v>2063</v>
      </c>
      <c r="C1895" s="217" t="s">
        <v>169</v>
      </c>
      <c r="D1895" s="217" t="s">
        <v>16</v>
      </c>
      <c r="E1895" s="217" t="s">
        <v>87</v>
      </c>
      <c r="F1895" s="217" t="s">
        <v>5</v>
      </c>
      <c r="G1895" s="217" t="s">
        <v>10</v>
      </c>
      <c r="H1895" s="217" t="s">
        <v>5</v>
      </c>
      <c r="I1895" s="217">
        <v>36</v>
      </c>
      <c r="J1895" s="217">
        <v>35</v>
      </c>
      <c r="K1895" s="217">
        <v>1</v>
      </c>
      <c r="L1895" s="217">
        <v>142</v>
      </c>
      <c r="M1895" s="217">
        <v>3960</v>
      </c>
      <c r="N1895" s="217">
        <v>9.0909090909090899</v>
      </c>
      <c r="O1895" s="217">
        <v>8.8383838383838391</v>
      </c>
      <c r="P1895" s="217">
        <v>0.25252525252525299</v>
      </c>
      <c r="Q1895" s="217">
        <v>9.0909090909090899</v>
      </c>
      <c r="R1895" s="217">
        <v>8.8383838383838391</v>
      </c>
      <c r="S1895" s="217">
        <v>0.25252525252525299</v>
      </c>
      <c r="T1895" s="217">
        <v>9.0909090909090899</v>
      </c>
      <c r="U1895" s="217">
        <v>8.8383838383838391</v>
      </c>
      <c r="V1895" s="217">
        <v>0.25252525252525299</v>
      </c>
      <c r="W1895" s="217">
        <v>9.0909090909090899</v>
      </c>
      <c r="X1895" s="217">
        <v>8.8383838383838391</v>
      </c>
      <c r="Y1895" s="217">
        <v>0.25252525252525299</v>
      </c>
    </row>
    <row r="1896" spans="2:25">
      <c r="B1896" s="217" t="s">
        <v>2064</v>
      </c>
      <c r="C1896" s="217" t="s">
        <v>169</v>
      </c>
      <c r="D1896" s="217" t="s">
        <v>16</v>
      </c>
      <c r="E1896" s="217" t="s">
        <v>87</v>
      </c>
      <c r="F1896" s="217" t="s">
        <v>12</v>
      </c>
      <c r="G1896" s="217" t="s">
        <v>49</v>
      </c>
      <c r="H1896" s="217" t="s">
        <v>170</v>
      </c>
      <c r="I1896" s="217">
        <v>0</v>
      </c>
      <c r="J1896" s="217">
        <v>0</v>
      </c>
      <c r="K1896" s="217">
        <v>0</v>
      </c>
      <c r="L1896" s="217">
        <v>6</v>
      </c>
      <c r="M1896" s="217">
        <v>286.45161290322602</v>
      </c>
      <c r="N1896" s="217">
        <v>0</v>
      </c>
      <c r="O1896" s="217">
        <v>0</v>
      </c>
      <c r="P1896" s="217">
        <v>0</v>
      </c>
      <c r="Q1896" s="217">
        <v>0</v>
      </c>
      <c r="R1896" s="217">
        <v>0</v>
      </c>
      <c r="S1896" s="217">
        <v>0</v>
      </c>
      <c r="T1896" s="217">
        <v>0</v>
      </c>
      <c r="U1896" s="217">
        <v>0</v>
      </c>
      <c r="V1896" s="217">
        <v>0</v>
      </c>
      <c r="W1896" s="217">
        <v>0</v>
      </c>
      <c r="X1896" s="217">
        <v>0</v>
      </c>
      <c r="Y1896" s="217">
        <v>0</v>
      </c>
    </row>
    <row r="1897" spans="2:25">
      <c r="B1897" s="217" t="s">
        <v>2065</v>
      </c>
      <c r="C1897" s="217" t="s">
        <v>169</v>
      </c>
      <c r="D1897" s="217" t="s">
        <v>16</v>
      </c>
      <c r="E1897" s="217" t="s">
        <v>87</v>
      </c>
      <c r="F1897" s="217" t="s">
        <v>12</v>
      </c>
      <c r="G1897" s="217" t="s">
        <v>49</v>
      </c>
      <c r="H1897" s="217" t="s">
        <v>172</v>
      </c>
      <c r="I1897" s="217">
        <v>5</v>
      </c>
      <c r="J1897" s="217">
        <v>5</v>
      </c>
      <c r="K1897" s="217">
        <v>0</v>
      </c>
      <c r="L1897" s="217">
        <v>4</v>
      </c>
      <c r="M1897" s="217">
        <v>305.54838709677398</v>
      </c>
      <c r="N1897" s="217">
        <v>16.364020270270299</v>
      </c>
      <c r="O1897" s="217">
        <v>16.364020270270299</v>
      </c>
      <c r="P1897" s="217">
        <v>0</v>
      </c>
      <c r="Q1897" s="217">
        <v>16.364020270270299</v>
      </c>
      <c r="R1897" s="217">
        <v>16.364020270270299</v>
      </c>
      <c r="S1897" s="217">
        <v>0</v>
      </c>
      <c r="T1897" s="217">
        <v>16.364020270270299</v>
      </c>
      <c r="U1897" s="217">
        <v>16.364020270270299</v>
      </c>
      <c r="V1897" s="217">
        <v>0</v>
      </c>
      <c r="W1897" s="217">
        <v>16.364020270270299</v>
      </c>
      <c r="X1897" s="217">
        <v>16.364020270270299</v>
      </c>
      <c r="Y1897" s="217">
        <v>0</v>
      </c>
    </row>
    <row r="1898" spans="2:25">
      <c r="B1898" s="217" t="s">
        <v>2066</v>
      </c>
      <c r="C1898" s="217" t="s">
        <v>169</v>
      </c>
      <c r="D1898" s="217" t="s">
        <v>16</v>
      </c>
      <c r="E1898" s="217" t="s">
        <v>87</v>
      </c>
      <c r="F1898" s="217" t="s">
        <v>12</v>
      </c>
      <c r="G1898" s="217" t="s">
        <v>49</v>
      </c>
      <c r="H1898" s="217" t="s">
        <v>174</v>
      </c>
      <c r="I1898" s="217">
        <v>1</v>
      </c>
      <c r="J1898" s="217">
        <v>0</v>
      </c>
      <c r="K1898" s="217">
        <v>1</v>
      </c>
      <c r="L1898" s="217">
        <v>4</v>
      </c>
      <c r="M1898" s="217">
        <v>286.45161290322602</v>
      </c>
      <c r="N1898" s="217">
        <v>3.4909909909909902</v>
      </c>
      <c r="O1898" s="217">
        <v>0</v>
      </c>
      <c r="P1898" s="217">
        <v>3.4909909909909902</v>
      </c>
      <c r="Q1898" s="217">
        <v>3.4909909909909902</v>
      </c>
      <c r="R1898" s="217">
        <v>0</v>
      </c>
      <c r="S1898" s="217">
        <v>3.4909909909909902</v>
      </c>
      <c r="T1898" s="217">
        <v>3.4909909909909902</v>
      </c>
      <c r="U1898" s="217">
        <v>0</v>
      </c>
      <c r="V1898" s="217">
        <v>3.4909909909909902</v>
      </c>
      <c r="W1898" s="217">
        <v>3.4909909909909902</v>
      </c>
      <c r="X1898" s="217">
        <v>0</v>
      </c>
      <c r="Y1898" s="217">
        <v>3.4909909909909902</v>
      </c>
    </row>
    <row r="1899" spans="2:25">
      <c r="B1899" s="217" t="s">
        <v>2067</v>
      </c>
      <c r="C1899" s="217" t="s">
        <v>169</v>
      </c>
      <c r="D1899" s="217" t="s">
        <v>16</v>
      </c>
      <c r="E1899" s="217" t="s">
        <v>87</v>
      </c>
      <c r="F1899" s="217" t="s">
        <v>12</v>
      </c>
      <c r="G1899" s="217" t="s">
        <v>49</v>
      </c>
      <c r="H1899" s="217" t="s">
        <v>176</v>
      </c>
      <c r="I1899" s="217">
        <v>2</v>
      </c>
      <c r="J1899" s="217">
        <v>2</v>
      </c>
      <c r="K1899" s="217">
        <v>0</v>
      </c>
      <c r="L1899" s="217">
        <v>5</v>
      </c>
      <c r="M1899" s="217">
        <v>305.54838709677398</v>
      </c>
      <c r="N1899" s="217">
        <v>6.5456081081081097</v>
      </c>
      <c r="O1899" s="217">
        <v>6.5456081081081097</v>
      </c>
      <c r="P1899" s="217">
        <v>0</v>
      </c>
      <c r="Q1899" s="217">
        <v>6.5456081081081097</v>
      </c>
      <c r="R1899" s="217">
        <v>6.5456081081081097</v>
      </c>
      <c r="S1899" s="217">
        <v>0</v>
      </c>
      <c r="T1899" s="217">
        <v>6.5456081081081097</v>
      </c>
      <c r="U1899" s="217">
        <v>6.5456081081081097</v>
      </c>
      <c r="V1899" s="217">
        <v>0</v>
      </c>
      <c r="W1899" s="217">
        <v>6.5456081081081097</v>
      </c>
      <c r="X1899" s="217">
        <v>6.5456081081081097</v>
      </c>
      <c r="Y1899" s="217">
        <v>0</v>
      </c>
    </row>
    <row r="1900" spans="2:25">
      <c r="B1900" s="217" t="s">
        <v>2068</v>
      </c>
      <c r="C1900" s="217" t="s">
        <v>169</v>
      </c>
      <c r="D1900" s="217" t="s">
        <v>16</v>
      </c>
      <c r="E1900" s="217" t="s">
        <v>87</v>
      </c>
      <c r="F1900" s="217" t="s">
        <v>12</v>
      </c>
      <c r="G1900" s="217" t="s">
        <v>49</v>
      </c>
      <c r="H1900" s="217" t="s">
        <v>178</v>
      </c>
      <c r="I1900" s="217">
        <v>13</v>
      </c>
      <c r="J1900" s="217">
        <v>13</v>
      </c>
      <c r="K1900" s="217">
        <v>0</v>
      </c>
      <c r="L1900" s="217">
        <v>9</v>
      </c>
      <c r="M1900" s="217">
        <v>296</v>
      </c>
      <c r="N1900" s="217">
        <v>43.918918918918898</v>
      </c>
      <c r="O1900" s="217">
        <v>43.918918918918898</v>
      </c>
      <c r="P1900" s="217">
        <v>0</v>
      </c>
      <c r="Q1900" s="217">
        <v>43.918918918918898</v>
      </c>
      <c r="R1900" s="217">
        <v>43.918918918918898</v>
      </c>
      <c r="S1900" s="217">
        <v>0</v>
      </c>
      <c r="T1900" s="217">
        <v>43.918918918918898</v>
      </c>
      <c r="U1900" s="217">
        <v>43.918918918918898</v>
      </c>
      <c r="V1900" s="217">
        <v>0</v>
      </c>
      <c r="W1900" s="217">
        <v>43.918918918918898</v>
      </c>
      <c r="X1900" s="217">
        <v>43.918918918918898</v>
      </c>
      <c r="Y1900" s="217">
        <v>0</v>
      </c>
    </row>
    <row r="1901" spans="2:25">
      <c r="B1901" s="217" t="s">
        <v>2069</v>
      </c>
      <c r="C1901" s="217" t="s">
        <v>169</v>
      </c>
      <c r="D1901" s="217" t="s">
        <v>16</v>
      </c>
      <c r="E1901" s="217" t="s">
        <v>87</v>
      </c>
      <c r="F1901" s="217" t="s">
        <v>12</v>
      </c>
      <c r="G1901" s="217" t="s">
        <v>49</v>
      </c>
      <c r="H1901" s="217" t="s">
        <v>5</v>
      </c>
      <c r="I1901" s="217">
        <v>21</v>
      </c>
      <c r="J1901" s="217">
        <v>20</v>
      </c>
      <c r="K1901" s="217">
        <v>1</v>
      </c>
      <c r="L1901" s="217">
        <v>28</v>
      </c>
      <c r="M1901" s="217">
        <v>1480</v>
      </c>
      <c r="N1901" s="217">
        <v>14.1891891891892</v>
      </c>
      <c r="O1901" s="217">
        <v>13.5135135135135</v>
      </c>
      <c r="P1901" s="217">
        <v>0.67567567567567599</v>
      </c>
      <c r="Q1901" s="217">
        <v>14.1891891891892</v>
      </c>
      <c r="R1901" s="217">
        <v>13.5135135135135</v>
      </c>
      <c r="S1901" s="217">
        <v>0.67567567567567599</v>
      </c>
      <c r="T1901" s="217">
        <v>14.1891891891892</v>
      </c>
      <c r="U1901" s="217">
        <v>13.5135135135135</v>
      </c>
      <c r="V1901" s="217">
        <v>0.67567567567567599</v>
      </c>
      <c r="W1901" s="217">
        <v>14.1891891891892</v>
      </c>
      <c r="X1901" s="217">
        <v>13.5135135135135</v>
      </c>
      <c r="Y1901" s="217">
        <v>0.67567567567567599</v>
      </c>
    </row>
    <row r="1902" spans="2:25">
      <c r="B1902" s="217" t="s">
        <v>2070</v>
      </c>
      <c r="C1902" s="217" t="s">
        <v>169</v>
      </c>
      <c r="D1902" s="217" t="s">
        <v>16</v>
      </c>
      <c r="E1902" s="217" t="s">
        <v>87</v>
      </c>
      <c r="F1902" s="217" t="s">
        <v>9</v>
      </c>
      <c r="G1902" s="217" t="s">
        <v>49</v>
      </c>
      <c r="H1902" s="217" t="s">
        <v>170</v>
      </c>
      <c r="I1902" s="217">
        <v>0</v>
      </c>
      <c r="J1902" s="217">
        <v>0</v>
      </c>
      <c r="K1902" s="217">
        <v>0</v>
      </c>
      <c r="L1902" s="217">
        <v>14</v>
      </c>
      <c r="M1902" s="217">
        <v>315.16853932584303</v>
      </c>
      <c r="N1902" s="217">
        <v>0</v>
      </c>
      <c r="O1902" s="217">
        <v>0</v>
      </c>
      <c r="P1902" s="217">
        <v>0</v>
      </c>
      <c r="Q1902" s="217">
        <v>0</v>
      </c>
      <c r="R1902" s="217">
        <v>0</v>
      </c>
      <c r="S1902" s="217">
        <v>0</v>
      </c>
      <c r="T1902" s="217">
        <v>0</v>
      </c>
      <c r="U1902" s="217">
        <v>0</v>
      </c>
      <c r="V1902" s="217">
        <v>0</v>
      </c>
      <c r="W1902" s="217">
        <v>0</v>
      </c>
      <c r="X1902" s="217">
        <v>0</v>
      </c>
      <c r="Y1902" s="217">
        <v>0</v>
      </c>
    </row>
    <row r="1903" spans="2:25">
      <c r="B1903" s="217" t="s">
        <v>2071</v>
      </c>
      <c r="C1903" s="217" t="s">
        <v>169</v>
      </c>
      <c r="D1903" s="217" t="s">
        <v>16</v>
      </c>
      <c r="E1903" s="217" t="s">
        <v>87</v>
      </c>
      <c r="F1903" s="217" t="s">
        <v>9</v>
      </c>
      <c r="G1903" s="217" t="s">
        <v>49</v>
      </c>
      <c r="H1903" s="217" t="s">
        <v>172</v>
      </c>
      <c r="I1903" s="217">
        <v>3</v>
      </c>
      <c r="J1903" s="217">
        <v>3</v>
      </c>
      <c r="K1903" s="217">
        <v>0</v>
      </c>
      <c r="L1903" s="217">
        <v>16</v>
      </c>
      <c r="M1903" s="217">
        <v>382.02247191011202</v>
      </c>
      <c r="N1903" s="217">
        <v>7.8529411764705896</v>
      </c>
      <c r="O1903" s="217">
        <v>7.8529411764705896</v>
      </c>
      <c r="P1903" s="217">
        <v>0</v>
      </c>
      <c r="Q1903" s="217">
        <v>7.8529411764705896</v>
      </c>
      <c r="R1903" s="217">
        <v>7.8529411764705896</v>
      </c>
      <c r="S1903" s="217">
        <v>0</v>
      </c>
      <c r="T1903" s="217">
        <v>7.8529411764705896</v>
      </c>
      <c r="U1903" s="217">
        <v>7.8529411764705896</v>
      </c>
      <c r="V1903" s="217">
        <v>0</v>
      </c>
      <c r="W1903" s="217">
        <v>7.8529411764705896</v>
      </c>
      <c r="X1903" s="217">
        <v>7.8529411764705896</v>
      </c>
      <c r="Y1903" s="217">
        <v>0</v>
      </c>
    </row>
    <row r="1904" spans="2:25">
      <c r="B1904" s="217" t="s">
        <v>2072</v>
      </c>
      <c r="C1904" s="217" t="s">
        <v>169</v>
      </c>
      <c r="D1904" s="217" t="s">
        <v>16</v>
      </c>
      <c r="E1904" s="217" t="s">
        <v>87</v>
      </c>
      <c r="F1904" s="217" t="s">
        <v>9</v>
      </c>
      <c r="G1904" s="217" t="s">
        <v>49</v>
      </c>
      <c r="H1904" s="217" t="s">
        <v>174</v>
      </c>
      <c r="I1904" s="217">
        <v>0</v>
      </c>
      <c r="J1904" s="217">
        <v>0</v>
      </c>
      <c r="K1904" s="217">
        <v>0</v>
      </c>
      <c r="L1904" s="217">
        <v>10</v>
      </c>
      <c r="M1904" s="217">
        <v>296.06741573033702</v>
      </c>
      <c r="N1904" s="217">
        <v>0</v>
      </c>
      <c r="O1904" s="217">
        <v>0</v>
      </c>
      <c r="P1904" s="217">
        <v>0</v>
      </c>
      <c r="Q1904" s="217">
        <v>0</v>
      </c>
      <c r="R1904" s="217">
        <v>0</v>
      </c>
      <c r="S1904" s="217">
        <v>0</v>
      </c>
      <c r="T1904" s="217">
        <v>0</v>
      </c>
      <c r="U1904" s="217">
        <v>0</v>
      </c>
      <c r="V1904" s="217">
        <v>0</v>
      </c>
      <c r="W1904" s="217">
        <v>0</v>
      </c>
      <c r="X1904" s="217">
        <v>0</v>
      </c>
      <c r="Y1904" s="217">
        <v>0</v>
      </c>
    </row>
    <row r="1905" spans="2:25">
      <c r="B1905" s="217" t="s">
        <v>2073</v>
      </c>
      <c r="C1905" s="217" t="s">
        <v>169</v>
      </c>
      <c r="D1905" s="217" t="s">
        <v>16</v>
      </c>
      <c r="E1905" s="217" t="s">
        <v>87</v>
      </c>
      <c r="F1905" s="217" t="s">
        <v>9</v>
      </c>
      <c r="G1905" s="217" t="s">
        <v>49</v>
      </c>
      <c r="H1905" s="217" t="s">
        <v>176</v>
      </c>
      <c r="I1905" s="217">
        <v>4</v>
      </c>
      <c r="J1905" s="217">
        <v>4</v>
      </c>
      <c r="K1905" s="217">
        <v>0</v>
      </c>
      <c r="L1905" s="217">
        <v>9</v>
      </c>
      <c r="M1905" s="217">
        <v>362.92134831460697</v>
      </c>
      <c r="N1905" s="217">
        <v>11.021671826625401</v>
      </c>
      <c r="O1905" s="217">
        <v>11.021671826625401</v>
      </c>
      <c r="P1905" s="217">
        <v>0</v>
      </c>
      <c r="Q1905" s="217">
        <v>11.021671826625401</v>
      </c>
      <c r="R1905" s="217">
        <v>11.021671826625401</v>
      </c>
      <c r="S1905" s="217">
        <v>0</v>
      </c>
      <c r="T1905" s="217">
        <v>11.021671826625401</v>
      </c>
      <c r="U1905" s="217">
        <v>11.021671826625401</v>
      </c>
      <c r="V1905" s="217">
        <v>0</v>
      </c>
      <c r="W1905" s="217">
        <v>11.021671826625401</v>
      </c>
      <c r="X1905" s="217">
        <v>11.021671826625401</v>
      </c>
      <c r="Y1905" s="217">
        <v>0</v>
      </c>
    </row>
    <row r="1906" spans="2:25">
      <c r="B1906" s="217" t="s">
        <v>2074</v>
      </c>
      <c r="C1906" s="217" t="s">
        <v>169</v>
      </c>
      <c r="D1906" s="217" t="s">
        <v>16</v>
      </c>
      <c r="E1906" s="217" t="s">
        <v>87</v>
      </c>
      <c r="F1906" s="217" t="s">
        <v>9</v>
      </c>
      <c r="G1906" s="217" t="s">
        <v>49</v>
      </c>
      <c r="H1906" s="217" t="s">
        <v>178</v>
      </c>
      <c r="I1906" s="217">
        <v>1</v>
      </c>
      <c r="J1906" s="217">
        <v>1</v>
      </c>
      <c r="K1906" s="217">
        <v>0</v>
      </c>
      <c r="L1906" s="217">
        <v>21</v>
      </c>
      <c r="M1906" s="217">
        <v>343.82022471910102</v>
      </c>
      <c r="N1906" s="217">
        <v>2.9084967320261401</v>
      </c>
      <c r="O1906" s="217">
        <v>2.9084967320261401</v>
      </c>
      <c r="P1906" s="217">
        <v>0</v>
      </c>
      <c r="Q1906" s="217">
        <v>2.9084967320261401</v>
      </c>
      <c r="R1906" s="217">
        <v>2.9084967320261401</v>
      </c>
      <c r="S1906" s="217">
        <v>0</v>
      </c>
      <c r="T1906" s="217">
        <v>2.9084967320261401</v>
      </c>
      <c r="U1906" s="217">
        <v>2.9084967320261401</v>
      </c>
      <c r="V1906" s="217">
        <v>0</v>
      </c>
      <c r="W1906" s="217">
        <v>2.9084967320261401</v>
      </c>
      <c r="X1906" s="217">
        <v>2.9084967320261401</v>
      </c>
      <c r="Y1906" s="217">
        <v>0</v>
      </c>
    </row>
    <row r="1907" spans="2:25">
      <c r="B1907" s="217" t="s">
        <v>2075</v>
      </c>
      <c r="C1907" s="217" t="s">
        <v>169</v>
      </c>
      <c r="D1907" s="217" t="s">
        <v>16</v>
      </c>
      <c r="E1907" s="217" t="s">
        <v>87</v>
      </c>
      <c r="F1907" s="217" t="s">
        <v>9</v>
      </c>
      <c r="G1907" s="217" t="s">
        <v>49</v>
      </c>
      <c r="H1907" s="217" t="s">
        <v>5</v>
      </c>
      <c r="I1907" s="217">
        <v>8</v>
      </c>
      <c r="J1907" s="217">
        <v>8</v>
      </c>
      <c r="K1907" s="217">
        <v>0</v>
      </c>
      <c r="L1907" s="217">
        <v>70</v>
      </c>
      <c r="M1907" s="217">
        <v>1700</v>
      </c>
      <c r="N1907" s="217">
        <v>4.7058823529411802</v>
      </c>
      <c r="O1907" s="217">
        <v>4.7058823529411802</v>
      </c>
      <c r="P1907" s="217">
        <v>0</v>
      </c>
      <c r="Q1907" s="217">
        <v>4.7058823529411802</v>
      </c>
      <c r="R1907" s="217">
        <v>4.7058823529411802</v>
      </c>
      <c r="S1907" s="217">
        <v>0</v>
      </c>
      <c r="T1907" s="217">
        <v>4.7058823529411802</v>
      </c>
      <c r="U1907" s="217">
        <v>4.7058823529411802</v>
      </c>
      <c r="V1907" s="217">
        <v>0</v>
      </c>
      <c r="W1907" s="217">
        <v>4.7058823529411802</v>
      </c>
      <c r="X1907" s="217">
        <v>4.7058823529411802</v>
      </c>
      <c r="Y1907" s="217">
        <v>0</v>
      </c>
    </row>
    <row r="1908" spans="2:25">
      <c r="B1908" s="217" t="s">
        <v>2076</v>
      </c>
      <c r="C1908" s="217" t="s">
        <v>169</v>
      </c>
      <c r="D1908" s="217" t="s">
        <v>16</v>
      </c>
      <c r="E1908" s="217" t="s">
        <v>87</v>
      </c>
      <c r="F1908" s="217" t="s">
        <v>5</v>
      </c>
      <c r="G1908" s="217" t="s">
        <v>49</v>
      </c>
      <c r="H1908" s="217" t="s">
        <v>170</v>
      </c>
      <c r="I1908" s="217">
        <v>0</v>
      </c>
      <c r="J1908" s="217">
        <v>0</v>
      </c>
      <c r="K1908" s="217">
        <v>0</v>
      </c>
      <c r="L1908" s="217">
        <v>20</v>
      </c>
      <c r="M1908" s="217">
        <v>601.62015222906803</v>
      </c>
      <c r="N1908" s="217">
        <v>0</v>
      </c>
      <c r="O1908" s="217">
        <v>0</v>
      </c>
      <c r="P1908" s="217">
        <v>0</v>
      </c>
      <c r="Q1908" s="217">
        <v>0</v>
      </c>
      <c r="R1908" s="217">
        <v>0</v>
      </c>
      <c r="S1908" s="217">
        <v>0</v>
      </c>
      <c r="T1908" s="217">
        <v>0</v>
      </c>
      <c r="U1908" s="217">
        <v>0</v>
      </c>
      <c r="V1908" s="217">
        <v>0</v>
      </c>
      <c r="W1908" s="217">
        <v>0</v>
      </c>
      <c r="X1908" s="217">
        <v>0</v>
      </c>
      <c r="Y1908" s="217">
        <v>0</v>
      </c>
    </row>
    <row r="1909" spans="2:25">
      <c r="B1909" s="217" t="s">
        <v>2077</v>
      </c>
      <c r="C1909" s="217" t="s">
        <v>169</v>
      </c>
      <c r="D1909" s="217" t="s">
        <v>16</v>
      </c>
      <c r="E1909" s="217" t="s">
        <v>87</v>
      </c>
      <c r="F1909" s="217" t="s">
        <v>5</v>
      </c>
      <c r="G1909" s="217" t="s">
        <v>49</v>
      </c>
      <c r="H1909" s="217" t="s">
        <v>172</v>
      </c>
      <c r="I1909" s="217">
        <v>8</v>
      </c>
      <c r="J1909" s="217">
        <v>8</v>
      </c>
      <c r="K1909" s="217">
        <v>0</v>
      </c>
      <c r="L1909" s="217">
        <v>20</v>
      </c>
      <c r="M1909" s="217">
        <v>687.57085900688696</v>
      </c>
      <c r="N1909" s="217">
        <v>11.635164427350899</v>
      </c>
      <c r="O1909" s="217">
        <v>11.635164427350899</v>
      </c>
      <c r="P1909" s="217">
        <v>0</v>
      </c>
      <c r="Q1909" s="217">
        <v>11.635164427350899</v>
      </c>
      <c r="R1909" s="217">
        <v>11.635164427350899</v>
      </c>
      <c r="S1909" s="217">
        <v>0</v>
      </c>
      <c r="T1909" s="217">
        <v>11.635164427350899</v>
      </c>
      <c r="U1909" s="217">
        <v>11.635164427350899</v>
      </c>
      <c r="V1909" s="217">
        <v>0</v>
      </c>
      <c r="W1909" s="217">
        <v>11.635164427350899</v>
      </c>
      <c r="X1909" s="217">
        <v>11.635164427350899</v>
      </c>
      <c r="Y1909" s="217">
        <v>0</v>
      </c>
    </row>
    <row r="1910" spans="2:25">
      <c r="B1910" s="217" t="s">
        <v>2078</v>
      </c>
      <c r="C1910" s="217" t="s">
        <v>169</v>
      </c>
      <c r="D1910" s="217" t="s">
        <v>16</v>
      </c>
      <c r="E1910" s="217" t="s">
        <v>87</v>
      </c>
      <c r="F1910" s="217" t="s">
        <v>5</v>
      </c>
      <c r="G1910" s="217" t="s">
        <v>49</v>
      </c>
      <c r="H1910" s="217" t="s">
        <v>174</v>
      </c>
      <c r="I1910" s="217">
        <v>1</v>
      </c>
      <c r="J1910" s="217">
        <v>0</v>
      </c>
      <c r="K1910" s="217">
        <v>1</v>
      </c>
      <c r="L1910" s="217">
        <v>14</v>
      </c>
      <c r="M1910" s="217">
        <v>582.51902863356304</v>
      </c>
      <c r="N1910" s="217">
        <v>1.71668211825756</v>
      </c>
      <c r="O1910" s="217">
        <v>0</v>
      </c>
      <c r="P1910" s="217">
        <v>1.71668211825756</v>
      </c>
      <c r="Q1910" s="217">
        <v>1.71668211825756</v>
      </c>
      <c r="R1910" s="217">
        <v>0</v>
      </c>
      <c r="S1910" s="217">
        <v>1.71668211825756</v>
      </c>
      <c r="T1910" s="217">
        <v>1.71668211825756</v>
      </c>
      <c r="U1910" s="217">
        <v>0</v>
      </c>
      <c r="V1910" s="217">
        <v>1.71668211825756</v>
      </c>
      <c r="W1910" s="217">
        <v>1.71668211825756</v>
      </c>
      <c r="X1910" s="217">
        <v>0</v>
      </c>
      <c r="Y1910" s="217">
        <v>1.71668211825756</v>
      </c>
    </row>
    <row r="1911" spans="2:25">
      <c r="B1911" s="217" t="s">
        <v>2079</v>
      </c>
      <c r="C1911" s="217" t="s">
        <v>169</v>
      </c>
      <c r="D1911" s="217" t="s">
        <v>16</v>
      </c>
      <c r="E1911" s="217" t="s">
        <v>87</v>
      </c>
      <c r="F1911" s="217" t="s">
        <v>5</v>
      </c>
      <c r="G1911" s="217" t="s">
        <v>49</v>
      </c>
      <c r="H1911" s="217" t="s">
        <v>176</v>
      </c>
      <c r="I1911" s="217">
        <v>6</v>
      </c>
      <c r="J1911" s="217">
        <v>6</v>
      </c>
      <c r="K1911" s="217">
        <v>0</v>
      </c>
      <c r="L1911" s="217">
        <v>14</v>
      </c>
      <c r="M1911" s="217">
        <v>668.46973541138095</v>
      </c>
      <c r="N1911" s="217">
        <v>8.97572422827424</v>
      </c>
      <c r="O1911" s="217">
        <v>8.97572422827424</v>
      </c>
      <c r="P1911" s="217">
        <v>0</v>
      </c>
      <c r="Q1911" s="217">
        <v>8.97572422827424</v>
      </c>
      <c r="R1911" s="217">
        <v>8.97572422827424</v>
      </c>
      <c r="S1911" s="217">
        <v>0</v>
      </c>
      <c r="T1911" s="217">
        <v>8.97572422827424</v>
      </c>
      <c r="U1911" s="217">
        <v>8.97572422827424</v>
      </c>
      <c r="V1911" s="217">
        <v>0</v>
      </c>
      <c r="W1911" s="217">
        <v>8.97572422827424</v>
      </c>
      <c r="X1911" s="217">
        <v>8.97572422827424</v>
      </c>
      <c r="Y1911" s="217">
        <v>0</v>
      </c>
    </row>
    <row r="1912" spans="2:25">
      <c r="B1912" s="217" t="s">
        <v>2080</v>
      </c>
      <c r="C1912" s="217" t="s">
        <v>169</v>
      </c>
      <c r="D1912" s="217" t="s">
        <v>16</v>
      </c>
      <c r="E1912" s="217" t="s">
        <v>87</v>
      </c>
      <c r="F1912" s="217" t="s">
        <v>5</v>
      </c>
      <c r="G1912" s="217" t="s">
        <v>49</v>
      </c>
      <c r="H1912" s="217" t="s">
        <v>178</v>
      </c>
      <c r="I1912" s="217">
        <v>14</v>
      </c>
      <c r="J1912" s="217">
        <v>14</v>
      </c>
      <c r="K1912" s="217">
        <v>0</v>
      </c>
      <c r="L1912" s="217">
        <v>30</v>
      </c>
      <c r="M1912" s="217">
        <v>639.82022471910102</v>
      </c>
      <c r="N1912" s="217">
        <v>21.881146389435202</v>
      </c>
      <c r="O1912" s="217">
        <v>21.881146389435202</v>
      </c>
      <c r="P1912" s="217">
        <v>0</v>
      </c>
      <c r="Q1912" s="217">
        <v>21.881146389435202</v>
      </c>
      <c r="R1912" s="217">
        <v>21.881146389435202</v>
      </c>
      <c r="S1912" s="217">
        <v>0</v>
      </c>
      <c r="T1912" s="217">
        <v>21.881146389435202</v>
      </c>
      <c r="U1912" s="217">
        <v>21.881146389435202</v>
      </c>
      <c r="V1912" s="217">
        <v>0</v>
      </c>
      <c r="W1912" s="217">
        <v>21.881146389435202</v>
      </c>
      <c r="X1912" s="217">
        <v>21.881146389435202</v>
      </c>
      <c r="Y1912" s="217">
        <v>0</v>
      </c>
    </row>
    <row r="1913" spans="2:25">
      <c r="B1913" s="217" t="s">
        <v>2081</v>
      </c>
      <c r="C1913" s="217" t="s">
        <v>169</v>
      </c>
      <c r="D1913" s="217" t="s">
        <v>16</v>
      </c>
      <c r="E1913" s="217" t="s">
        <v>87</v>
      </c>
      <c r="F1913" s="217" t="s">
        <v>5</v>
      </c>
      <c r="G1913" s="217" t="s">
        <v>49</v>
      </c>
      <c r="H1913" s="217" t="s">
        <v>5</v>
      </c>
      <c r="I1913" s="217">
        <v>29</v>
      </c>
      <c r="J1913" s="217">
        <v>28</v>
      </c>
      <c r="K1913" s="217">
        <v>1</v>
      </c>
      <c r="L1913" s="217">
        <v>98</v>
      </c>
      <c r="M1913" s="217">
        <v>3180</v>
      </c>
      <c r="N1913" s="217">
        <v>9.1194968553459095</v>
      </c>
      <c r="O1913" s="217">
        <v>8.8050314465408803</v>
      </c>
      <c r="P1913" s="217">
        <v>0.31446540880503099</v>
      </c>
      <c r="Q1913" s="217">
        <v>9.1194968553459095</v>
      </c>
      <c r="R1913" s="217">
        <v>8.8050314465408803</v>
      </c>
      <c r="S1913" s="217">
        <v>0.31446540880503099</v>
      </c>
      <c r="T1913" s="217">
        <v>9.1194968553459095</v>
      </c>
      <c r="U1913" s="217">
        <v>8.8050314465408803</v>
      </c>
      <c r="V1913" s="217">
        <v>0.31446540880503099</v>
      </c>
      <c r="W1913" s="217">
        <v>9.1194968553459095</v>
      </c>
      <c r="X1913" s="217">
        <v>8.8050314465408803</v>
      </c>
      <c r="Y1913" s="217">
        <v>0.31446540880503099</v>
      </c>
    </row>
    <row r="1914" spans="2:25">
      <c r="B1914" s="217" t="s">
        <v>2082</v>
      </c>
      <c r="C1914" s="217" t="s">
        <v>169</v>
      </c>
      <c r="D1914" s="217" t="s">
        <v>16</v>
      </c>
      <c r="E1914" s="217" t="s">
        <v>87</v>
      </c>
      <c r="F1914" s="217" t="s">
        <v>12</v>
      </c>
      <c r="G1914" s="217" t="s">
        <v>13</v>
      </c>
      <c r="H1914" s="217" t="s">
        <v>170</v>
      </c>
      <c r="I1914" s="217">
        <v>0</v>
      </c>
      <c r="J1914" s="217">
        <v>0</v>
      </c>
      <c r="K1914" s="217">
        <v>0</v>
      </c>
      <c r="L1914" s="217">
        <v>0</v>
      </c>
      <c r="M1914" s="217">
        <v>10</v>
      </c>
      <c r="N1914" s="217">
        <v>0</v>
      </c>
      <c r="O1914" s="217">
        <v>0</v>
      </c>
      <c r="P1914" s="217">
        <v>0</v>
      </c>
      <c r="Q1914" s="217">
        <v>0</v>
      </c>
      <c r="R1914" s="217">
        <v>0</v>
      </c>
      <c r="S1914" s="217">
        <v>0</v>
      </c>
      <c r="T1914" s="217">
        <v>0</v>
      </c>
      <c r="U1914" s="217">
        <v>0</v>
      </c>
      <c r="V1914" s="217">
        <v>0</v>
      </c>
      <c r="W1914" s="217">
        <v>0</v>
      </c>
      <c r="X1914" s="217">
        <v>0</v>
      </c>
      <c r="Y1914" s="217">
        <v>0</v>
      </c>
    </row>
    <row r="1915" spans="2:25">
      <c r="B1915" s="217" t="s">
        <v>2083</v>
      </c>
      <c r="C1915" s="217" t="s">
        <v>169</v>
      </c>
      <c r="D1915" s="217" t="s">
        <v>16</v>
      </c>
      <c r="E1915" s="217" t="s">
        <v>87</v>
      </c>
      <c r="F1915" s="217" t="s">
        <v>12</v>
      </c>
      <c r="G1915" s="217" t="s">
        <v>13</v>
      </c>
      <c r="H1915" s="217" t="s">
        <v>172</v>
      </c>
      <c r="I1915" s="217">
        <v>0</v>
      </c>
      <c r="J1915" s="217">
        <v>0</v>
      </c>
      <c r="K1915" s="217">
        <v>0</v>
      </c>
      <c r="L1915" s="217">
        <v>0</v>
      </c>
      <c r="M1915" s="217">
        <v>20</v>
      </c>
      <c r="N1915" s="217">
        <v>0</v>
      </c>
      <c r="O1915" s="217">
        <v>0</v>
      </c>
      <c r="P1915" s="217">
        <v>0</v>
      </c>
      <c r="Q1915" s="217">
        <v>0</v>
      </c>
      <c r="R1915" s="217">
        <v>0</v>
      </c>
      <c r="S1915" s="217">
        <v>0</v>
      </c>
      <c r="T1915" s="217">
        <v>0</v>
      </c>
      <c r="U1915" s="217">
        <v>0</v>
      </c>
      <c r="V1915" s="217">
        <v>0</v>
      </c>
      <c r="W1915" s="217">
        <v>0</v>
      </c>
      <c r="X1915" s="217">
        <v>0</v>
      </c>
      <c r="Y1915" s="217">
        <v>0</v>
      </c>
    </row>
    <row r="1916" spans="2:25">
      <c r="B1916" s="217" t="s">
        <v>2084</v>
      </c>
      <c r="C1916" s="217" t="s">
        <v>169</v>
      </c>
      <c r="D1916" s="217" t="s">
        <v>16</v>
      </c>
      <c r="E1916" s="217" t="s">
        <v>87</v>
      </c>
      <c r="F1916" s="217" t="s">
        <v>12</v>
      </c>
      <c r="G1916" s="217" t="s">
        <v>13</v>
      </c>
      <c r="H1916" s="217" t="s">
        <v>174</v>
      </c>
      <c r="I1916" s="217">
        <v>0</v>
      </c>
      <c r="J1916" s="217">
        <v>0</v>
      </c>
      <c r="K1916" s="217">
        <v>0</v>
      </c>
      <c r="L1916" s="217">
        <v>0</v>
      </c>
      <c r="M1916" s="217">
        <v>10</v>
      </c>
      <c r="N1916" s="217">
        <v>0</v>
      </c>
      <c r="O1916" s="217">
        <v>0</v>
      </c>
      <c r="P1916" s="217">
        <v>0</v>
      </c>
      <c r="Q1916" s="217">
        <v>0</v>
      </c>
      <c r="R1916" s="217">
        <v>0</v>
      </c>
      <c r="S1916" s="217">
        <v>0</v>
      </c>
      <c r="T1916" s="217">
        <v>0</v>
      </c>
      <c r="U1916" s="217">
        <v>0</v>
      </c>
      <c r="V1916" s="217">
        <v>0</v>
      </c>
      <c r="W1916" s="217">
        <v>0</v>
      </c>
      <c r="X1916" s="217">
        <v>0</v>
      </c>
      <c r="Y1916" s="217">
        <v>0</v>
      </c>
    </row>
    <row r="1917" spans="2:25">
      <c r="B1917" s="217" t="s">
        <v>2085</v>
      </c>
      <c r="C1917" s="217" t="s">
        <v>169</v>
      </c>
      <c r="D1917" s="217" t="s">
        <v>16</v>
      </c>
      <c r="E1917" s="217" t="s">
        <v>87</v>
      </c>
      <c r="F1917" s="217" t="s">
        <v>12</v>
      </c>
      <c r="G1917" s="217" t="s">
        <v>13</v>
      </c>
      <c r="H1917" s="217" t="s">
        <v>176</v>
      </c>
      <c r="I1917" s="217">
        <v>0</v>
      </c>
      <c r="J1917" s="217">
        <v>0</v>
      </c>
      <c r="K1917" s="217">
        <v>0</v>
      </c>
      <c r="L1917" s="217">
        <v>0</v>
      </c>
      <c r="M1917" s="217">
        <v>20</v>
      </c>
      <c r="N1917" s="217">
        <v>0</v>
      </c>
      <c r="O1917" s="217">
        <v>0</v>
      </c>
      <c r="P1917" s="217">
        <v>0</v>
      </c>
      <c r="Q1917" s="217">
        <v>0</v>
      </c>
      <c r="R1917" s="217">
        <v>0</v>
      </c>
      <c r="S1917" s="217">
        <v>0</v>
      </c>
      <c r="T1917" s="217">
        <v>0</v>
      </c>
      <c r="U1917" s="217">
        <v>0</v>
      </c>
      <c r="V1917" s="217">
        <v>0</v>
      </c>
      <c r="W1917" s="217">
        <v>0</v>
      </c>
      <c r="X1917" s="217">
        <v>0</v>
      </c>
      <c r="Y1917" s="217">
        <v>0</v>
      </c>
    </row>
    <row r="1918" spans="2:25">
      <c r="B1918" s="217" t="s">
        <v>2086</v>
      </c>
      <c r="C1918" s="217" t="s">
        <v>169</v>
      </c>
      <c r="D1918" s="217" t="s">
        <v>16</v>
      </c>
      <c r="E1918" s="217" t="s">
        <v>87</v>
      </c>
      <c r="F1918" s="217" t="s">
        <v>12</v>
      </c>
      <c r="G1918" s="217" t="s">
        <v>13</v>
      </c>
      <c r="H1918" s="217" t="s">
        <v>178</v>
      </c>
      <c r="I1918" s="217">
        <v>0</v>
      </c>
      <c r="J1918" s="217">
        <v>0</v>
      </c>
      <c r="K1918" s="217">
        <v>0</v>
      </c>
      <c r="L1918" s="217">
        <v>0</v>
      </c>
      <c r="M1918" s="217">
        <v>70</v>
      </c>
      <c r="N1918" s="217">
        <v>0</v>
      </c>
      <c r="O1918" s="217">
        <v>0</v>
      </c>
      <c r="P1918" s="217">
        <v>0</v>
      </c>
      <c r="Q1918" s="217">
        <v>0</v>
      </c>
      <c r="R1918" s="217">
        <v>0</v>
      </c>
      <c r="S1918" s="217">
        <v>0</v>
      </c>
      <c r="T1918" s="217">
        <v>0</v>
      </c>
      <c r="U1918" s="217">
        <v>0</v>
      </c>
      <c r="V1918" s="217">
        <v>0</v>
      </c>
      <c r="W1918" s="217">
        <v>0</v>
      </c>
      <c r="X1918" s="217">
        <v>0</v>
      </c>
      <c r="Y1918" s="217">
        <v>0</v>
      </c>
    </row>
    <row r="1919" spans="2:25">
      <c r="B1919" s="217" t="s">
        <v>2087</v>
      </c>
      <c r="C1919" s="217" t="s">
        <v>169</v>
      </c>
      <c r="D1919" s="217" t="s">
        <v>16</v>
      </c>
      <c r="E1919" s="217" t="s">
        <v>87</v>
      </c>
      <c r="F1919" s="217" t="s">
        <v>12</v>
      </c>
      <c r="G1919" s="217" t="s">
        <v>13</v>
      </c>
      <c r="H1919" s="217" t="s">
        <v>5</v>
      </c>
      <c r="I1919" s="217">
        <v>0</v>
      </c>
      <c r="J1919" s="217">
        <v>0</v>
      </c>
      <c r="K1919" s="217">
        <v>0</v>
      </c>
      <c r="L1919" s="217">
        <v>0</v>
      </c>
      <c r="M1919" s="217">
        <v>130</v>
      </c>
      <c r="N1919" s="217">
        <v>0</v>
      </c>
      <c r="O1919" s="217">
        <v>0</v>
      </c>
      <c r="P1919" s="217">
        <v>0</v>
      </c>
      <c r="Q1919" s="217">
        <v>0</v>
      </c>
      <c r="R1919" s="217">
        <v>0</v>
      </c>
      <c r="S1919" s="217">
        <v>0</v>
      </c>
      <c r="T1919" s="217">
        <v>0</v>
      </c>
      <c r="U1919" s="217">
        <v>0</v>
      </c>
      <c r="V1919" s="217">
        <v>0</v>
      </c>
      <c r="W1919" s="217">
        <v>0</v>
      </c>
      <c r="X1919" s="217">
        <v>0</v>
      </c>
      <c r="Y1919" s="217">
        <v>0</v>
      </c>
    </row>
    <row r="1920" spans="2:25">
      <c r="B1920" s="217" t="s">
        <v>2088</v>
      </c>
      <c r="C1920" s="217" t="s">
        <v>169</v>
      </c>
      <c r="D1920" s="217" t="s">
        <v>16</v>
      </c>
      <c r="E1920" s="217" t="s">
        <v>87</v>
      </c>
      <c r="F1920" s="217" t="s">
        <v>9</v>
      </c>
      <c r="G1920" s="217" t="s">
        <v>13</v>
      </c>
      <c r="H1920" s="217" t="s">
        <v>170</v>
      </c>
      <c r="I1920" s="217">
        <v>0</v>
      </c>
      <c r="J1920" s="217">
        <v>0</v>
      </c>
      <c r="K1920" s="217">
        <v>0</v>
      </c>
      <c r="L1920" s="217">
        <v>2</v>
      </c>
      <c r="M1920" s="217">
        <v>0</v>
      </c>
    </row>
    <row r="1921" spans="2:25">
      <c r="B1921" s="217" t="s">
        <v>2089</v>
      </c>
      <c r="C1921" s="217" t="s">
        <v>169</v>
      </c>
      <c r="D1921" s="217" t="s">
        <v>16</v>
      </c>
      <c r="E1921" s="217" t="s">
        <v>87</v>
      </c>
      <c r="F1921" s="217" t="s">
        <v>9</v>
      </c>
      <c r="G1921" s="217" t="s">
        <v>13</v>
      </c>
      <c r="H1921" s="217" t="s">
        <v>172</v>
      </c>
      <c r="I1921" s="217">
        <v>0</v>
      </c>
      <c r="J1921" s="217">
        <v>0</v>
      </c>
      <c r="K1921" s="217">
        <v>0</v>
      </c>
      <c r="L1921" s="217">
        <v>0</v>
      </c>
      <c r="M1921" s="217">
        <v>26.6666666666667</v>
      </c>
      <c r="N1921" s="217">
        <v>0</v>
      </c>
      <c r="O1921" s="217">
        <v>0</v>
      </c>
      <c r="P1921" s="217">
        <v>0</v>
      </c>
      <c r="Q1921" s="217">
        <v>0</v>
      </c>
      <c r="R1921" s="217">
        <v>0</v>
      </c>
      <c r="S1921" s="217">
        <v>0</v>
      </c>
      <c r="T1921" s="217">
        <v>0</v>
      </c>
      <c r="U1921" s="217">
        <v>0</v>
      </c>
      <c r="V1921" s="217">
        <v>0</v>
      </c>
      <c r="W1921" s="217">
        <v>0</v>
      </c>
      <c r="X1921" s="217">
        <v>0</v>
      </c>
      <c r="Y1921" s="217">
        <v>0</v>
      </c>
    </row>
    <row r="1922" spans="2:25">
      <c r="B1922" s="217" t="s">
        <v>2090</v>
      </c>
      <c r="C1922" s="217" t="s">
        <v>169</v>
      </c>
      <c r="D1922" s="217" t="s">
        <v>16</v>
      </c>
      <c r="E1922" s="217" t="s">
        <v>87</v>
      </c>
      <c r="F1922" s="217" t="s">
        <v>9</v>
      </c>
      <c r="G1922" s="217" t="s">
        <v>13</v>
      </c>
      <c r="H1922" s="217" t="s">
        <v>174</v>
      </c>
      <c r="I1922" s="217">
        <v>0</v>
      </c>
      <c r="J1922" s="217">
        <v>0</v>
      </c>
      <c r="K1922" s="217">
        <v>0</v>
      </c>
      <c r="L1922" s="217">
        <v>0</v>
      </c>
      <c r="M1922" s="217">
        <v>13.3333333333333</v>
      </c>
      <c r="N1922" s="217">
        <v>0</v>
      </c>
      <c r="O1922" s="217">
        <v>0</v>
      </c>
      <c r="P1922" s="217">
        <v>0</v>
      </c>
      <c r="Q1922" s="217">
        <v>0</v>
      </c>
      <c r="R1922" s="217">
        <v>0</v>
      </c>
      <c r="S1922" s="217">
        <v>0</v>
      </c>
      <c r="T1922" s="217">
        <v>0</v>
      </c>
      <c r="U1922" s="217">
        <v>0</v>
      </c>
      <c r="V1922" s="217">
        <v>0</v>
      </c>
      <c r="W1922" s="217">
        <v>0</v>
      </c>
      <c r="X1922" s="217">
        <v>0</v>
      </c>
      <c r="Y1922" s="217">
        <v>0</v>
      </c>
    </row>
    <row r="1923" spans="2:25">
      <c r="B1923" s="217" t="s">
        <v>2091</v>
      </c>
      <c r="C1923" s="217" t="s">
        <v>169</v>
      </c>
      <c r="D1923" s="217" t="s">
        <v>16</v>
      </c>
      <c r="E1923" s="217" t="s">
        <v>87</v>
      </c>
      <c r="F1923" s="217" t="s">
        <v>9</v>
      </c>
      <c r="G1923" s="217" t="s">
        <v>13</v>
      </c>
      <c r="H1923" s="217" t="s">
        <v>176</v>
      </c>
      <c r="I1923" s="217">
        <v>0</v>
      </c>
      <c r="J1923" s="217">
        <v>0</v>
      </c>
      <c r="K1923" s="217">
        <v>0</v>
      </c>
      <c r="L1923" s="217">
        <v>2</v>
      </c>
      <c r="M1923" s="217">
        <v>26.6666666666667</v>
      </c>
      <c r="N1923" s="217">
        <v>0</v>
      </c>
      <c r="O1923" s="217">
        <v>0</v>
      </c>
      <c r="P1923" s="217">
        <v>0</v>
      </c>
      <c r="Q1923" s="217">
        <v>0</v>
      </c>
      <c r="R1923" s="217">
        <v>0</v>
      </c>
      <c r="S1923" s="217">
        <v>0</v>
      </c>
      <c r="T1923" s="217">
        <v>0</v>
      </c>
      <c r="U1923" s="217">
        <v>0</v>
      </c>
      <c r="V1923" s="217">
        <v>0</v>
      </c>
      <c r="W1923" s="217">
        <v>0</v>
      </c>
      <c r="X1923" s="217">
        <v>0</v>
      </c>
      <c r="Y1923" s="217">
        <v>0</v>
      </c>
    </row>
    <row r="1924" spans="2:25">
      <c r="B1924" s="217" t="s">
        <v>2092</v>
      </c>
      <c r="C1924" s="217" t="s">
        <v>169</v>
      </c>
      <c r="D1924" s="217" t="s">
        <v>16</v>
      </c>
      <c r="E1924" s="217" t="s">
        <v>87</v>
      </c>
      <c r="F1924" s="217" t="s">
        <v>9</v>
      </c>
      <c r="G1924" s="217" t="s">
        <v>13</v>
      </c>
      <c r="H1924" s="217" t="s">
        <v>178</v>
      </c>
      <c r="I1924" s="217">
        <v>0</v>
      </c>
      <c r="J1924" s="217">
        <v>0</v>
      </c>
      <c r="K1924" s="217">
        <v>0</v>
      </c>
      <c r="L1924" s="217">
        <v>1</v>
      </c>
      <c r="M1924" s="217">
        <v>93.3333333333333</v>
      </c>
      <c r="N1924" s="217">
        <v>0</v>
      </c>
      <c r="O1924" s="217">
        <v>0</v>
      </c>
      <c r="P1924" s="217">
        <v>0</v>
      </c>
      <c r="Q1924" s="217">
        <v>0</v>
      </c>
      <c r="R1924" s="217">
        <v>0</v>
      </c>
      <c r="S1924" s="217">
        <v>0</v>
      </c>
      <c r="T1924" s="217">
        <v>0</v>
      </c>
      <c r="U1924" s="217">
        <v>0</v>
      </c>
      <c r="V1924" s="217">
        <v>0</v>
      </c>
      <c r="W1924" s="217">
        <v>0</v>
      </c>
      <c r="X1924" s="217">
        <v>0</v>
      </c>
      <c r="Y1924" s="217">
        <v>0</v>
      </c>
    </row>
    <row r="1925" spans="2:25">
      <c r="B1925" s="217" t="s">
        <v>2093</v>
      </c>
      <c r="C1925" s="217" t="s">
        <v>169</v>
      </c>
      <c r="D1925" s="217" t="s">
        <v>16</v>
      </c>
      <c r="E1925" s="217" t="s">
        <v>87</v>
      </c>
      <c r="F1925" s="217" t="s">
        <v>9</v>
      </c>
      <c r="G1925" s="217" t="s">
        <v>13</v>
      </c>
      <c r="H1925" s="217" t="s">
        <v>5</v>
      </c>
      <c r="I1925" s="217">
        <v>0</v>
      </c>
      <c r="J1925" s="217">
        <v>0</v>
      </c>
      <c r="K1925" s="217">
        <v>0</v>
      </c>
      <c r="L1925" s="217">
        <v>5</v>
      </c>
      <c r="M1925" s="217">
        <v>160</v>
      </c>
      <c r="N1925" s="217">
        <v>0</v>
      </c>
      <c r="O1925" s="217">
        <v>0</v>
      </c>
      <c r="P1925" s="217">
        <v>0</v>
      </c>
      <c r="Q1925" s="217">
        <v>0</v>
      </c>
      <c r="R1925" s="217">
        <v>0</v>
      </c>
      <c r="S1925" s="217">
        <v>0</v>
      </c>
      <c r="T1925" s="217">
        <v>0</v>
      </c>
      <c r="U1925" s="217">
        <v>0</v>
      </c>
      <c r="V1925" s="217">
        <v>0</v>
      </c>
      <c r="W1925" s="217">
        <v>0</v>
      </c>
      <c r="X1925" s="217">
        <v>0</v>
      </c>
      <c r="Y1925" s="217">
        <v>0</v>
      </c>
    </row>
    <row r="1926" spans="2:25">
      <c r="B1926" s="217" t="s">
        <v>2094</v>
      </c>
      <c r="C1926" s="217" t="s">
        <v>169</v>
      </c>
      <c r="D1926" s="217" t="s">
        <v>16</v>
      </c>
      <c r="E1926" s="217" t="s">
        <v>87</v>
      </c>
      <c r="F1926" s="217" t="s">
        <v>5</v>
      </c>
      <c r="G1926" s="217" t="s">
        <v>13</v>
      </c>
      <c r="H1926" s="217" t="s">
        <v>170</v>
      </c>
      <c r="I1926" s="217">
        <v>0</v>
      </c>
      <c r="J1926" s="217">
        <v>0</v>
      </c>
      <c r="K1926" s="217">
        <v>0</v>
      </c>
      <c r="L1926" s="217">
        <v>2</v>
      </c>
      <c r="M1926" s="217">
        <v>10</v>
      </c>
      <c r="N1926" s="217">
        <v>0</v>
      </c>
      <c r="O1926" s="217">
        <v>0</v>
      </c>
      <c r="P1926" s="217">
        <v>0</v>
      </c>
      <c r="Q1926" s="217">
        <v>0</v>
      </c>
      <c r="R1926" s="217">
        <v>0</v>
      </c>
      <c r="S1926" s="217">
        <v>0</v>
      </c>
      <c r="T1926" s="217">
        <v>0</v>
      </c>
      <c r="U1926" s="217">
        <v>0</v>
      </c>
      <c r="V1926" s="217">
        <v>0</v>
      </c>
      <c r="W1926" s="217">
        <v>0</v>
      </c>
      <c r="X1926" s="217">
        <v>0</v>
      </c>
      <c r="Y1926" s="217">
        <v>0</v>
      </c>
    </row>
    <row r="1927" spans="2:25">
      <c r="B1927" s="217" t="s">
        <v>2095</v>
      </c>
      <c r="C1927" s="217" t="s">
        <v>169</v>
      </c>
      <c r="D1927" s="217" t="s">
        <v>16</v>
      </c>
      <c r="E1927" s="217" t="s">
        <v>87</v>
      </c>
      <c r="F1927" s="217" t="s">
        <v>5</v>
      </c>
      <c r="G1927" s="217" t="s">
        <v>13</v>
      </c>
      <c r="H1927" s="217" t="s">
        <v>172</v>
      </c>
      <c r="I1927" s="217">
        <v>0</v>
      </c>
      <c r="J1927" s="217">
        <v>0</v>
      </c>
      <c r="K1927" s="217">
        <v>0</v>
      </c>
      <c r="L1927" s="217">
        <v>0</v>
      </c>
      <c r="M1927" s="217">
        <v>46.6666666666667</v>
      </c>
      <c r="N1927" s="217">
        <v>0</v>
      </c>
      <c r="O1927" s="217">
        <v>0</v>
      </c>
      <c r="P1927" s="217">
        <v>0</v>
      </c>
      <c r="Q1927" s="217">
        <v>0</v>
      </c>
      <c r="R1927" s="217">
        <v>0</v>
      </c>
      <c r="S1927" s="217">
        <v>0</v>
      </c>
      <c r="T1927" s="217">
        <v>0</v>
      </c>
      <c r="U1927" s="217">
        <v>0</v>
      </c>
      <c r="V1927" s="217">
        <v>0</v>
      </c>
      <c r="W1927" s="217">
        <v>0</v>
      </c>
      <c r="X1927" s="217">
        <v>0</v>
      </c>
      <c r="Y1927" s="217">
        <v>0</v>
      </c>
    </row>
    <row r="1928" spans="2:25">
      <c r="B1928" s="217" t="s">
        <v>2096</v>
      </c>
      <c r="C1928" s="217" t="s">
        <v>169</v>
      </c>
      <c r="D1928" s="217" t="s">
        <v>16</v>
      </c>
      <c r="E1928" s="217" t="s">
        <v>87</v>
      </c>
      <c r="F1928" s="217" t="s">
        <v>5</v>
      </c>
      <c r="G1928" s="217" t="s">
        <v>13</v>
      </c>
      <c r="H1928" s="217" t="s">
        <v>174</v>
      </c>
      <c r="I1928" s="217">
        <v>0</v>
      </c>
      <c r="J1928" s="217">
        <v>0</v>
      </c>
      <c r="K1928" s="217">
        <v>0</v>
      </c>
      <c r="L1928" s="217">
        <v>0</v>
      </c>
      <c r="M1928" s="217">
        <v>23.3333333333333</v>
      </c>
      <c r="N1928" s="217">
        <v>0</v>
      </c>
      <c r="O1928" s="217">
        <v>0</v>
      </c>
      <c r="P1928" s="217">
        <v>0</v>
      </c>
      <c r="Q1928" s="217">
        <v>0</v>
      </c>
      <c r="R1928" s="217">
        <v>0</v>
      </c>
      <c r="S1928" s="217">
        <v>0</v>
      </c>
      <c r="T1928" s="217">
        <v>0</v>
      </c>
      <c r="U1928" s="217">
        <v>0</v>
      </c>
      <c r="V1928" s="217">
        <v>0</v>
      </c>
      <c r="W1928" s="217">
        <v>0</v>
      </c>
      <c r="X1928" s="217">
        <v>0</v>
      </c>
      <c r="Y1928" s="217">
        <v>0</v>
      </c>
    </row>
    <row r="1929" spans="2:25">
      <c r="B1929" s="217" t="s">
        <v>2097</v>
      </c>
      <c r="C1929" s="217" t="s">
        <v>169</v>
      </c>
      <c r="D1929" s="217" t="s">
        <v>16</v>
      </c>
      <c r="E1929" s="217" t="s">
        <v>87</v>
      </c>
      <c r="F1929" s="217" t="s">
        <v>5</v>
      </c>
      <c r="G1929" s="217" t="s">
        <v>13</v>
      </c>
      <c r="H1929" s="217" t="s">
        <v>176</v>
      </c>
      <c r="I1929" s="217">
        <v>0</v>
      </c>
      <c r="J1929" s="217">
        <v>0</v>
      </c>
      <c r="K1929" s="217">
        <v>0</v>
      </c>
      <c r="L1929" s="217">
        <v>2</v>
      </c>
      <c r="M1929" s="217">
        <v>46.6666666666667</v>
      </c>
      <c r="N1929" s="217">
        <v>0</v>
      </c>
      <c r="O1929" s="217">
        <v>0</v>
      </c>
      <c r="P1929" s="217">
        <v>0</v>
      </c>
      <c r="Q1929" s="217">
        <v>0</v>
      </c>
      <c r="R1929" s="217">
        <v>0</v>
      </c>
      <c r="S1929" s="217">
        <v>0</v>
      </c>
      <c r="T1929" s="217">
        <v>0</v>
      </c>
      <c r="U1929" s="217">
        <v>0</v>
      </c>
      <c r="V1929" s="217">
        <v>0</v>
      </c>
      <c r="W1929" s="217">
        <v>0</v>
      </c>
      <c r="X1929" s="217">
        <v>0</v>
      </c>
      <c r="Y1929" s="217">
        <v>0</v>
      </c>
    </row>
    <row r="1930" spans="2:25">
      <c r="B1930" s="217" t="s">
        <v>2098</v>
      </c>
      <c r="C1930" s="217" t="s">
        <v>169</v>
      </c>
      <c r="D1930" s="217" t="s">
        <v>16</v>
      </c>
      <c r="E1930" s="217" t="s">
        <v>87</v>
      </c>
      <c r="F1930" s="217" t="s">
        <v>5</v>
      </c>
      <c r="G1930" s="217" t="s">
        <v>13</v>
      </c>
      <c r="H1930" s="217" t="s">
        <v>178</v>
      </c>
      <c r="I1930" s="217">
        <v>0</v>
      </c>
      <c r="J1930" s="217">
        <v>0</v>
      </c>
      <c r="K1930" s="217">
        <v>0</v>
      </c>
      <c r="L1930" s="217">
        <v>1</v>
      </c>
      <c r="M1930" s="217">
        <v>163.333333333333</v>
      </c>
      <c r="N1930" s="217">
        <v>0</v>
      </c>
      <c r="O1930" s="217">
        <v>0</v>
      </c>
      <c r="P1930" s="217">
        <v>0</v>
      </c>
      <c r="Q1930" s="217">
        <v>0</v>
      </c>
      <c r="R1930" s="217">
        <v>0</v>
      </c>
      <c r="S1930" s="217">
        <v>0</v>
      </c>
      <c r="T1930" s="217">
        <v>0</v>
      </c>
      <c r="U1930" s="217">
        <v>0</v>
      </c>
      <c r="V1930" s="217">
        <v>0</v>
      </c>
      <c r="W1930" s="217">
        <v>0</v>
      </c>
      <c r="X1930" s="217">
        <v>0</v>
      </c>
      <c r="Y1930" s="217">
        <v>0</v>
      </c>
    </row>
    <row r="1931" spans="2:25">
      <c r="B1931" s="217" t="s">
        <v>2099</v>
      </c>
      <c r="C1931" s="217" t="s">
        <v>169</v>
      </c>
      <c r="D1931" s="217" t="s">
        <v>16</v>
      </c>
      <c r="E1931" s="217" t="s">
        <v>87</v>
      </c>
      <c r="F1931" s="217" t="s">
        <v>5</v>
      </c>
      <c r="G1931" s="217" t="s">
        <v>13</v>
      </c>
      <c r="H1931" s="217" t="s">
        <v>5</v>
      </c>
      <c r="I1931" s="217">
        <v>0</v>
      </c>
      <c r="J1931" s="217">
        <v>0</v>
      </c>
      <c r="K1931" s="217">
        <v>0</v>
      </c>
      <c r="L1931" s="217">
        <v>5</v>
      </c>
      <c r="M1931" s="217">
        <v>290</v>
      </c>
      <c r="N1931" s="217">
        <v>0</v>
      </c>
      <c r="O1931" s="217">
        <v>0</v>
      </c>
      <c r="P1931" s="217">
        <v>0</v>
      </c>
      <c r="Q1931" s="217">
        <v>0</v>
      </c>
      <c r="R1931" s="217">
        <v>0</v>
      </c>
      <c r="S1931" s="217">
        <v>0</v>
      </c>
      <c r="T1931" s="217">
        <v>0</v>
      </c>
      <c r="U1931" s="217">
        <v>0</v>
      </c>
      <c r="V1931" s="217">
        <v>0</v>
      </c>
      <c r="W1931" s="217">
        <v>0</v>
      </c>
      <c r="X1931" s="217">
        <v>0</v>
      </c>
      <c r="Y1931" s="217">
        <v>0</v>
      </c>
    </row>
    <row r="1932" spans="2:25">
      <c r="B1932" s="217" t="s">
        <v>2100</v>
      </c>
      <c r="C1932" s="217" t="s">
        <v>169</v>
      </c>
      <c r="D1932" s="217" t="s">
        <v>16</v>
      </c>
      <c r="E1932" s="217" t="s">
        <v>87</v>
      </c>
      <c r="F1932" s="217" t="s">
        <v>12</v>
      </c>
      <c r="G1932" s="217" t="s">
        <v>5</v>
      </c>
      <c r="H1932" s="217" t="s">
        <v>170</v>
      </c>
      <c r="I1932" s="217">
        <v>1</v>
      </c>
      <c r="J1932" s="217">
        <v>1</v>
      </c>
      <c r="K1932" s="217">
        <v>0</v>
      </c>
      <c r="L1932" s="217">
        <v>8</v>
      </c>
      <c r="M1932" s="217">
        <v>387.90322580645199</v>
      </c>
      <c r="N1932" s="217">
        <v>2.5779625779625799</v>
      </c>
      <c r="O1932" s="217">
        <v>2.5779625779625799</v>
      </c>
      <c r="P1932" s="217">
        <v>0</v>
      </c>
      <c r="Q1932" s="217">
        <v>2.5779625779625799</v>
      </c>
      <c r="R1932" s="217">
        <v>2.5779625779625799</v>
      </c>
      <c r="S1932" s="217">
        <v>0</v>
      </c>
      <c r="T1932" s="217">
        <v>2.5779625779625799</v>
      </c>
      <c r="U1932" s="217">
        <v>2.5779625779625799</v>
      </c>
      <c r="V1932" s="217">
        <v>0</v>
      </c>
      <c r="W1932" s="217">
        <v>2.5779625779625799</v>
      </c>
      <c r="X1932" s="217">
        <v>2.5779625779625799</v>
      </c>
      <c r="Y1932" s="217">
        <v>0</v>
      </c>
    </row>
    <row r="1933" spans="2:25">
      <c r="B1933" s="217" t="s">
        <v>2101</v>
      </c>
      <c r="C1933" s="217" t="s">
        <v>169</v>
      </c>
      <c r="D1933" s="217" t="s">
        <v>16</v>
      </c>
      <c r="E1933" s="217" t="s">
        <v>87</v>
      </c>
      <c r="F1933" s="217" t="s">
        <v>12</v>
      </c>
      <c r="G1933" s="217" t="s">
        <v>5</v>
      </c>
      <c r="H1933" s="217" t="s">
        <v>172</v>
      </c>
      <c r="I1933" s="217">
        <v>9</v>
      </c>
      <c r="J1933" s="217">
        <v>9</v>
      </c>
      <c r="K1933" s="217">
        <v>0</v>
      </c>
      <c r="L1933" s="217">
        <v>9</v>
      </c>
      <c r="M1933" s="217">
        <v>488.12903225806502</v>
      </c>
      <c r="N1933" s="217">
        <v>18.437747819191099</v>
      </c>
      <c r="O1933" s="217">
        <v>18.437747819191099</v>
      </c>
      <c r="P1933" s="217">
        <v>0</v>
      </c>
      <c r="Q1933" s="217">
        <v>18.437747819191099</v>
      </c>
      <c r="R1933" s="217">
        <v>18.437747819191099</v>
      </c>
      <c r="S1933" s="217">
        <v>0</v>
      </c>
      <c r="T1933" s="217">
        <v>18.437747819191099</v>
      </c>
      <c r="U1933" s="217">
        <v>18.437747819191099</v>
      </c>
      <c r="V1933" s="217">
        <v>0</v>
      </c>
      <c r="W1933" s="217">
        <v>18.437747819191099</v>
      </c>
      <c r="X1933" s="217">
        <v>18.437747819191099</v>
      </c>
      <c r="Y1933" s="217">
        <v>0</v>
      </c>
    </row>
    <row r="1934" spans="2:25">
      <c r="B1934" s="217" t="s">
        <v>2102</v>
      </c>
      <c r="C1934" s="217" t="s">
        <v>169</v>
      </c>
      <c r="D1934" s="217" t="s">
        <v>16</v>
      </c>
      <c r="E1934" s="217" t="s">
        <v>87</v>
      </c>
      <c r="F1934" s="217" t="s">
        <v>12</v>
      </c>
      <c r="G1934" s="217" t="s">
        <v>5</v>
      </c>
      <c r="H1934" s="217" t="s">
        <v>174</v>
      </c>
      <c r="I1934" s="217">
        <v>5</v>
      </c>
      <c r="J1934" s="217">
        <v>4</v>
      </c>
      <c r="K1934" s="217">
        <v>1</v>
      </c>
      <c r="L1934" s="217">
        <v>8</v>
      </c>
      <c r="M1934" s="217">
        <v>479.35483870967698</v>
      </c>
      <c r="N1934" s="217">
        <v>10.4306864064603</v>
      </c>
      <c r="O1934" s="217">
        <v>8.3445491251682409</v>
      </c>
      <c r="P1934" s="217">
        <v>2.0861372812920602</v>
      </c>
      <c r="Q1934" s="217">
        <v>10.4306864064603</v>
      </c>
      <c r="R1934" s="217">
        <v>8.3445491251682409</v>
      </c>
      <c r="S1934" s="217">
        <v>2.0861372812920602</v>
      </c>
      <c r="T1934" s="217">
        <v>10.4306864064603</v>
      </c>
      <c r="U1934" s="217">
        <v>8.3445491251682409</v>
      </c>
      <c r="V1934" s="217">
        <v>2.0861372812920602</v>
      </c>
      <c r="W1934" s="217">
        <v>10.4306864064603</v>
      </c>
      <c r="X1934" s="217">
        <v>8.3445491251682409</v>
      </c>
      <c r="Y1934" s="217">
        <v>2.0861372812920602</v>
      </c>
    </row>
    <row r="1935" spans="2:25">
      <c r="B1935" s="217" t="s">
        <v>2103</v>
      </c>
      <c r="C1935" s="217" t="s">
        <v>169</v>
      </c>
      <c r="D1935" s="217" t="s">
        <v>16</v>
      </c>
      <c r="E1935" s="217" t="s">
        <v>87</v>
      </c>
      <c r="F1935" s="217" t="s">
        <v>12</v>
      </c>
      <c r="G1935" s="217" t="s">
        <v>5</v>
      </c>
      <c r="H1935" s="217" t="s">
        <v>176</v>
      </c>
      <c r="I1935" s="217">
        <v>4</v>
      </c>
      <c r="J1935" s="217">
        <v>4</v>
      </c>
      <c r="K1935" s="217">
        <v>0</v>
      </c>
      <c r="L1935" s="217">
        <v>11</v>
      </c>
      <c r="M1935" s="217">
        <v>803.12903225806497</v>
      </c>
      <c r="N1935" s="217">
        <v>4.9805197413342999</v>
      </c>
      <c r="O1935" s="217">
        <v>4.9805197413342999</v>
      </c>
      <c r="P1935" s="217">
        <v>0</v>
      </c>
      <c r="Q1935" s="217">
        <v>4.9805197413342999</v>
      </c>
      <c r="R1935" s="217">
        <v>4.9805197413342999</v>
      </c>
      <c r="S1935" s="217">
        <v>0</v>
      </c>
      <c r="T1935" s="217">
        <v>4.9805197413342999</v>
      </c>
      <c r="U1935" s="217">
        <v>4.9805197413342999</v>
      </c>
      <c r="V1935" s="217">
        <v>0</v>
      </c>
      <c r="W1935" s="217">
        <v>4.9805197413342999</v>
      </c>
      <c r="X1935" s="217">
        <v>4.9805197413342999</v>
      </c>
      <c r="Y1935" s="217">
        <v>0</v>
      </c>
    </row>
    <row r="1936" spans="2:25">
      <c r="B1936" s="217" t="s">
        <v>2104</v>
      </c>
      <c r="C1936" s="217" t="s">
        <v>169</v>
      </c>
      <c r="D1936" s="217" t="s">
        <v>16</v>
      </c>
      <c r="E1936" s="217" t="s">
        <v>87</v>
      </c>
      <c r="F1936" s="217" t="s">
        <v>12</v>
      </c>
      <c r="G1936" s="217" t="s">
        <v>5</v>
      </c>
      <c r="H1936" s="217" t="s">
        <v>178</v>
      </c>
      <c r="I1936" s="217">
        <v>28</v>
      </c>
      <c r="J1936" s="217">
        <v>28</v>
      </c>
      <c r="K1936" s="217">
        <v>0</v>
      </c>
      <c r="L1936" s="217">
        <v>45</v>
      </c>
      <c r="M1936" s="217">
        <v>1341.4838709677399</v>
      </c>
      <c r="N1936" s="217">
        <v>20.872408983792599</v>
      </c>
      <c r="O1936" s="217">
        <v>20.872408983792599</v>
      </c>
      <c r="P1936" s="217">
        <v>0</v>
      </c>
      <c r="Q1936" s="217">
        <v>20.872408983792599</v>
      </c>
      <c r="R1936" s="217">
        <v>20.872408983792599</v>
      </c>
      <c r="S1936" s="217">
        <v>0</v>
      </c>
      <c r="T1936" s="217">
        <v>20.872408983792599</v>
      </c>
      <c r="U1936" s="217">
        <v>20.872408983792599</v>
      </c>
      <c r="V1936" s="217">
        <v>0</v>
      </c>
      <c r="W1936" s="217">
        <v>20.872408983792599</v>
      </c>
      <c r="X1936" s="217">
        <v>20.872408983792599</v>
      </c>
      <c r="Y1936" s="217">
        <v>0</v>
      </c>
    </row>
    <row r="1937" spans="2:25">
      <c r="B1937" s="217" t="s">
        <v>2105</v>
      </c>
      <c r="C1937" s="217" t="s">
        <v>169</v>
      </c>
      <c r="D1937" s="217" t="s">
        <v>16</v>
      </c>
      <c r="E1937" s="217" t="s">
        <v>87</v>
      </c>
      <c r="F1937" s="217" t="s">
        <v>12</v>
      </c>
      <c r="G1937" s="217" t="s">
        <v>5</v>
      </c>
      <c r="H1937" s="217" t="s">
        <v>5</v>
      </c>
      <c r="I1937" s="217">
        <v>47</v>
      </c>
      <c r="J1937" s="217">
        <v>46</v>
      </c>
      <c r="K1937" s="217">
        <v>1</v>
      </c>
      <c r="L1937" s="217">
        <v>81</v>
      </c>
      <c r="M1937" s="217">
        <v>3500</v>
      </c>
      <c r="N1937" s="217">
        <v>13.4285714285714</v>
      </c>
      <c r="O1937" s="217">
        <v>13.1428571428571</v>
      </c>
      <c r="P1937" s="217">
        <v>0.28571428571428598</v>
      </c>
      <c r="Q1937" s="217">
        <v>13.4285714285714</v>
      </c>
      <c r="R1937" s="217">
        <v>13.1428571428571</v>
      </c>
      <c r="S1937" s="217">
        <v>0.28571428571428598</v>
      </c>
      <c r="T1937" s="217">
        <v>13.4285714285714</v>
      </c>
      <c r="U1937" s="217">
        <v>13.1428571428571</v>
      </c>
      <c r="V1937" s="217">
        <v>0.28571428571428598</v>
      </c>
      <c r="W1937" s="217">
        <v>13.4285714285714</v>
      </c>
      <c r="X1937" s="217">
        <v>13.1428571428571</v>
      </c>
      <c r="Y1937" s="217">
        <v>0.28571428571428598</v>
      </c>
    </row>
    <row r="1938" spans="2:25">
      <c r="B1938" s="217" t="s">
        <v>2106</v>
      </c>
      <c r="C1938" s="217" t="s">
        <v>169</v>
      </c>
      <c r="D1938" s="217" t="s">
        <v>16</v>
      </c>
      <c r="E1938" s="217" t="s">
        <v>87</v>
      </c>
      <c r="F1938" s="217" t="s">
        <v>9</v>
      </c>
      <c r="G1938" s="217" t="s">
        <v>5</v>
      </c>
      <c r="H1938" s="217" t="s">
        <v>170</v>
      </c>
      <c r="I1938" s="217">
        <v>2</v>
      </c>
      <c r="J1938" s="217">
        <v>2</v>
      </c>
      <c r="K1938" s="217">
        <v>0</v>
      </c>
      <c r="L1938" s="217">
        <v>18</v>
      </c>
      <c r="M1938" s="217">
        <v>420.78078422380202</v>
      </c>
      <c r="N1938" s="217">
        <v>4.7530687592812102</v>
      </c>
      <c r="O1938" s="217">
        <v>4.7530687592812102</v>
      </c>
      <c r="P1938" s="217">
        <v>0</v>
      </c>
      <c r="Q1938" s="217">
        <v>4.7530687592812102</v>
      </c>
      <c r="R1938" s="217">
        <v>4.7530687592812102</v>
      </c>
      <c r="S1938" s="217">
        <v>0</v>
      </c>
      <c r="T1938" s="217">
        <v>4.7530687592812102</v>
      </c>
      <c r="U1938" s="217">
        <v>4.7530687592812102</v>
      </c>
      <c r="V1938" s="217">
        <v>0</v>
      </c>
      <c r="W1938" s="217">
        <v>4.7530687592812102</v>
      </c>
      <c r="X1938" s="217">
        <v>4.7530687592812102</v>
      </c>
      <c r="Y1938" s="217">
        <v>0</v>
      </c>
    </row>
    <row r="1939" spans="2:25">
      <c r="B1939" s="217" t="s">
        <v>2107</v>
      </c>
      <c r="C1939" s="217" t="s">
        <v>169</v>
      </c>
      <c r="D1939" s="217" t="s">
        <v>16</v>
      </c>
      <c r="E1939" s="217" t="s">
        <v>87</v>
      </c>
      <c r="F1939" s="217" t="s">
        <v>9</v>
      </c>
      <c r="G1939" s="217" t="s">
        <v>5</v>
      </c>
      <c r="H1939" s="217" t="s">
        <v>172</v>
      </c>
      <c r="I1939" s="217">
        <v>4</v>
      </c>
      <c r="J1939" s="217">
        <v>4</v>
      </c>
      <c r="K1939" s="217">
        <v>0</v>
      </c>
      <c r="L1939" s="217">
        <v>26</v>
      </c>
      <c r="M1939" s="217">
        <v>567.10750592371801</v>
      </c>
      <c r="N1939" s="217">
        <v>7.0533363748813498</v>
      </c>
      <c r="O1939" s="217">
        <v>7.0533363748813498</v>
      </c>
      <c r="P1939" s="217">
        <v>0</v>
      </c>
      <c r="Q1939" s="217">
        <v>7.0533363748813498</v>
      </c>
      <c r="R1939" s="217">
        <v>7.0533363748813498</v>
      </c>
      <c r="S1939" s="217">
        <v>0</v>
      </c>
      <c r="T1939" s="217">
        <v>7.0533363748813498</v>
      </c>
      <c r="U1939" s="217">
        <v>7.0533363748813498</v>
      </c>
      <c r="V1939" s="217">
        <v>0</v>
      </c>
      <c r="W1939" s="217">
        <v>7.0533363748813498</v>
      </c>
      <c r="X1939" s="217">
        <v>7.0533363748813498</v>
      </c>
      <c r="Y1939" s="217">
        <v>0</v>
      </c>
    </row>
    <row r="1940" spans="2:25">
      <c r="B1940" s="217" t="s">
        <v>2108</v>
      </c>
      <c r="C1940" s="217" t="s">
        <v>169</v>
      </c>
      <c r="D1940" s="217" t="s">
        <v>16</v>
      </c>
      <c r="E1940" s="217" t="s">
        <v>87</v>
      </c>
      <c r="F1940" s="217" t="s">
        <v>9</v>
      </c>
      <c r="G1940" s="217" t="s">
        <v>5</v>
      </c>
      <c r="H1940" s="217" t="s">
        <v>174</v>
      </c>
      <c r="I1940" s="217">
        <v>0</v>
      </c>
      <c r="J1940" s="217">
        <v>0</v>
      </c>
      <c r="K1940" s="217">
        <v>0</v>
      </c>
      <c r="L1940" s="217">
        <v>24</v>
      </c>
      <c r="M1940" s="217">
        <v>520.62523885958899</v>
      </c>
      <c r="N1940" s="217">
        <v>0</v>
      </c>
      <c r="O1940" s="217">
        <v>0</v>
      </c>
      <c r="P1940" s="217">
        <v>0</v>
      </c>
      <c r="Q1940" s="217">
        <v>0</v>
      </c>
      <c r="R1940" s="217">
        <v>0</v>
      </c>
      <c r="S1940" s="217">
        <v>0</v>
      </c>
      <c r="T1940" s="217">
        <v>0</v>
      </c>
      <c r="U1940" s="217">
        <v>0</v>
      </c>
      <c r="V1940" s="217">
        <v>0</v>
      </c>
      <c r="W1940" s="217">
        <v>0</v>
      </c>
      <c r="X1940" s="217">
        <v>0</v>
      </c>
      <c r="Y1940" s="217">
        <v>0</v>
      </c>
    </row>
    <row r="1941" spans="2:25">
      <c r="B1941" s="217" t="s">
        <v>2109</v>
      </c>
      <c r="C1941" s="217" t="s">
        <v>169</v>
      </c>
      <c r="D1941" s="217" t="s">
        <v>16</v>
      </c>
      <c r="E1941" s="217" t="s">
        <v>87</v>
      </c>
      <c r="F1941" s="217" t="s">
        <v>9</v>
      </c>
      <c r="G1941" s="217" t="s">
        <v>5</v>
      </c>
      <c r="H1941" s="217" t="s">
        <v>176</v>
      </c>
      <c r="I1941" s="217">
        <v>8</v>
      </c>
      <c r="J1941" s="217">
        <v>8</v>
      </c>
      <c r="K1941" s="217">
        <v>0</v>
      </c>
      <c r="L1941" s="217">
        <v>24</v>
      </c>
      <c r="M1941" s="217">
        <v>843.720668042498</v>
      </c>
      <c r="N1941" s="217">
        <v>9.4818111052804603</v>
      </c>
      <c r="O1941" s="217">
        <v>9.4818111052804603</v>
      </c>
      <c r="P1941" s="217">
        <v>0</v>
      </c>
      <c r="Q1941" s="217">
        <v>9.4818111052804603</v>
      </c>
      <c r="R1941" s="217">
        <v>9.4818111052804603</v>
      </c>
      <c r="S1941" s="217">
        <v>0</v>
      </c>
      <c r="T1941" s="217">
        <v>9.4818111052804603</v>
      </c>
      <c r="U1941" s="217">
        <v>9.4818111052804603</v>
      </c>
      <c r="V1941" s="217">
        <v>0</v>
      </c>
      <c r="W1941" s="217">
        <v>9.4818111052804603</v>
      </c>
      <c r="X1941" s="217">
        <v>9.4818111052804603</v>
      </c>
      <c r="Y1941" s="217">
        <v>0</v>
      </c>
    </row>
    <row r="1942" spans="2:25">
      <c r="B1942" s="217" t="s">
        <v>2110</v>
      </c>
      <c r="C1942" s="217" t="s">
        <v>169</v>
      </c>
      <c r="D1942" s="217" t="s">
        <v>16</v>
      </c>
      <c r="E1942" s="217" t="s">
        <v>87</v>
      </c>
      <c r="F1942" s="217" t="s">
        <v>9</v>
      </c>
      <c r="G1942" s="217" t="s">
        <v>5</v>
      </c>
      <c r="H1942" s="217" t="s">
        <v>178</v>
      </c>
      <c r="I1942" s="217">
        <v>4</v>
      </c>
      <c r="J1942" s="217">
        <v>3</v>
      </c>
      <c r="K1942" s="217">
        <v>1</v>
      </c>
      <c r="L1942" s="217">
        <v>72</v>
      </c>
      <c r="M1942" s="217">
        <v>1577.76580295039</v>
      </c>
      <c r="N1942" s="217">
        <v>2.5352305091922198</v>
      </c>
      <c r="O1942" s="217">
        <v>1.9014228818941701</v>
      </c>
      <c r="P1942" s="217">
        <v>0.63380762729805495</v>
      </c>
      <c r="Q1942" s="217">
        <v>2.5352305091922198</v>
      </c>
      <c r="R1942" s="217">
        <v>1.9014228818941701</v>
      </c>
      <c r="S1942" s="217">
        <v>0.63380762729805495</v>
      </c>
      <c r="T1942" s="217">
        <v>2.5352305091922198</v>
      </c>
      <c r="U1942" s="217">
        <v>1.9014228818941701</v>
      </c>
      <c r="V1942" s="217">
        <v>0.63380762729805495</v>
      </c>
      <c r="W1942" s="217">
        <v>2.5352305091922198</v>
      </c>
      <c r="X1942" s="217">
        <v>1.9014228818941701</v>
      </c>
      <c r="Y1942" s="217">
        <v>0.63380762729805495</v>
      </c>
    </row>
    <row r="1943" spans="2:25">
      <c r="B1943" s="217" t="s">
        <v>2111</v>
      </c>
      <c r="C1943" s="217" t="s">
        <v>169</v>
      </c>
      <c r="D1943" s="217" t="s">
        <v>16</v>
      </c>
      <c r="E1943" s="217" t="s">
        <v>87</v>
      </c>
      <c r="F1943" s="217" t="s">
        <v>9</v>
      </c>
      <c r="G1943" s="217" t="s">
        <v>5</v>
      </c>
      <c r="H1943" s="217" t="s">
        <v>5</v>
      </c>
      <c r="I1943" s="217">
        <v>18</v>
      </c>
      <c r="J1943" s="217">
        <v>17</v>
      </c>
      <c r="K1943" s="217">
        <v>1</v>
      </c>
      <c r="L1943" s="217">
        <v>164</v>
      </c>
      <c r="M1943" s="217">
        <v>3930</v>
      </c>
      <c r="N1943" s="217">
        <v>4.5801526717557204</v>
      </c>
      <c r="O1943" s="217">
        <v>4.3256997455470696</v>
      </c>
      <c r="P1943" s="217">
        <v>0.25445292620865101</v>
      </c>
      <c r="Q1943" s="217">
        <v>4.5801526717557204</v>
      </c>
      <c r="R1943" s="217">
        <v>4.3256997455470696</v>
      </c>
      <c r="S1943" s="217">
        <v>0.25445292620865101</v>
      </c>
      <c r="T1943" s="217">
        <v>4.5801526717557204</v>
      </c>
      <c r="U1943" s="217">
        <v>4.3256997455470696</v>
      </c>
      <c r="V1943" s="217">
        <v>0.25445292620865101</v>
      </c>
      <c r="W1943" s="217">
        <v>4.5801526717557204</v>
      </c>
      <c r="X1943" s="217">
        <v>4.3256997455470696</v>
      </c>
      <c r="Y1943" s="217">
        <v>0.25445292620865101</v>
      </c>
    </row>
    <row r="1944" spans="2:25">
      <c r="B1944" s="217" t="s">
        <v>2112</v>
      </c>
      <c r="C1944" s="217" t="s">
        <v>169</v>
      </c>
      <c r="D1944" s="217" t="s">
        <v>16</v>
      </c>
      <c r="E1944" s="217" t="s">
        <v>87</v>
      </c>
      <c r="F1944" s="217" t="s">
        <v>5</v>
      </c>
      <c r="G1944" s="217" t="s">
        <v>5</v>
      </c>
      <c r="H1944" s="217" t="s">
        <v>170</v>
      </c>
      <c r="I1944" s="217">
        <v>3</v>
      </c>
      <c r="J1944" s="217">
        <v>3</v>
      </c>
      <c r="K1944" s="217">
        <v>0</v>
      </c>
      <c r="L1944" s="217">
        <v>26</v>
      </c>
      <c r="M1944" s="217">
        <v>808.68401003025303</v>
      </c>
      <c r="N1944" s="217">
        <v>3.7097308253785899</v>
      </c>
      <c r="O1944" s="217">
        <v>3.7097308253785899</v>
      </c>
      <c r="P1944" s="217">
        <v>0</v>
      </c>
      <c r="Q1944" s="217">
        <v>3.7097308253785899</v>
      </c>
      <c r="R1944" s="217">
        <v>3.7097308253785899</v>
      </c>
      <c r="S1944" s="217">
        <v>0</v>
      </c>
      <c r="T1944" s="217">
        <v>3.7097308253785899</v>
      </c>
      <c r="U1944" s="217">
        <v>3.7097308253785899</v>
      </c>
      <c r="V1944" s="217">
        <v>0</v>
      </c>
      <c r="W1944" s="217">
        <v>3.7097308253785899</v>
      </c>
      <c r="X1944" s="217">
        <v>3.7097308253785899</v>
      </c>
      <c r="Y1944" s="217">
        <v>0</v>
      </c>
    </row>
    <row r="1945" spans="2:25">
      <c r="B1945" s="217" t="s">
        <v>2113</v>
      </c>
      <c r="C1945" s="217" t="s">
        <v>169</v>
      </c>
      <c r="D1945" s="217" t="s">
        <v>16</v>
      </c>
      <c r="E1945" s="217" t="s">
        <v>87</v>
      </c>
      <c r="F1945" s="217" t="s">
        <v>5</v>
      </c>
      <c r="G1945" s="217" t="s">
        <v>5</v>
      </c>
      <c r="H1945" s="217" t="s">
        <v>172</v>
      </c>
      <c r="I1945" s="217">
        <v>13</v>
      </c>
      <c r="J1945" s="217">
        <v>13</v>
      </c>
      <c r="K1945" s="217">
        <v>0</v>
      </c>
      <c r="L1945" s="217">
        <v>35</v>
      </c>
      <c r="M1945" s="217">
        <v>1055.2365381817799</v>
      </c>
      <c r="N1945" s="217">
        <v>12.3195127628916</v>
      </c>
      <c r="O1945" s="217">
        <v>12.3195127628916</v>
      </c>
      <c r="P1945" s="217">
        <v>0</v>
      </c>
      <c r="Q1945" s="217">
        <v>12.3195127628916</v>
      </c>
      <c r="R1945" s="217">
        <v>12.3195127628916</v>
      </c>
      <c r="S1945" s="217">
        <v>0</v>
      </c>
      <c r="T1945" s="217">
        <v>12.3195127628916</v>
      </c>
      <c r="U1945" s="217">
        <v>12.3195127628916</v>
      </c>
      <c r="V1945" s="217">
        <v>0</v>
      </c>
      <c r="W1945" s="217">
        <v>12.3195127628916</v>
      </c>
      <c r="X1945" s="217">
        <v>12.3195127628916</v>
      </c>
      <c r="Y1945" s="217">
        <v>0</v>
      </c>
    </row>
    <row r="1946" spans="2:25">
      <c r="B1946" s="217" t="s">
        <v>2114</v>
      </c>
      <c r="C1946" s="217" t="s">
        <v>169</v>
      </c>
      <c r="D1946" s="217" t="s">
        <v>16</v>
      </c>
      <c r="E1946" s="217" t="s">
        <v>87</v>
      </c>
      <c r="F1946" s="217" t="s">
        <v>5</v>
      </c>
      <c r="G1946" s="217" t="s">
        <v>5</v>
      </c>
      <c r="H1946" s="217" t="s">
        <v>174</v>
      </c>
      <c r="I1946" s="217">
        <v>5</v>
      </c>
      <c r="J1946" s="217">
        <v>4</v>
      </c>
      <c r="K1946" s="217">
        <v>1</v>
      </c>
      <c r="L1946" s="217">
        <v>32</v>
      </c>
      <c r="M1946" s="217">
        <v>999.98007756926597</v>
      </c>
      <c r="N1946" s="217">
        <v>5.0000996141382199</v>
      </c>
      <c r="O1946" s="217">
        <v>4.0000796913105798</v>
      </c>
      <c r="P1946" s="217">
        <v>1.0000199228276401</v>
      </c>
      <c r="Q1946" s="217">
        <v>5.0000996141382199</v>
      </c>
      <c r="R1946" s="217">
        <v>4.0000796913105798</v>
      </c>
      <c r="S1946" s="217">
        <v>1.0000199228276401</v>
      </c>
      <c r="T1946" s="217">
        <v>5.0000996141382199</v>
      </c>
      <c r="U1946" s="217">
        <v>4.0000796913105798</v>
      </c>
      <c r="V1946" s="217">
        <v>1.0000199228276401</v>
      </c>
      <c r="W1946" s="217">
        <v>5.0000996141382199</v>
      </c>
      <c r="X1946" s="217">
        <v>4.0000796913105798</v>
      </c>
      <c r="Y1946" s="217">
        <v>1.0000199228276401</v>
      </c>
    </row>
    <row r="1947" spans="2:25">
      <c r="B1947" s="217" t="s">
        <v>2115</v>
      </c>
      <c r="C1947" s="217" t="s">
        <v>169</v>
      </c>
      <c r="D1947" s="217" t="s">
        <v>16</v>
      </c>
      <c r="E1947" s="217" t="s">
        <v>87</v>
      </c>
      <c r="F1947" s="217" t="s">
        <v>5</v>
      </c>
      <c r="G1947" s="217" t="s">
        <v>5</v>
      </c>
      <c r="H1947" s="217" t="s">
        <v>176</v>
      </c>
      <c r="I1947" s="217">
        <v>12</v>
      </c>
      <c r="J1947" s="217">
        <v>12</v>
      </c>
      <c r="K1947" s="217">
        <v>0</v>
      </c>
      <c r="L1947" s="217">
        <v>35</v>
      </c>
      <c r="M1947" s="217">
        <v>1646.84970030056</v>
      </c>
      <c r="N1947" s="217">
        <v>7.2866394533817598</v>
      </c>
      <c r="O1947" s="217">
        <v>7.2866394533817598</v>
      </c>
      <c r="P1947" s="217">
        <v>0</v>
      </c>
      <c r="Q1947" s="217">
        <v>7.2866394533817598</v>
      </c>
      <c r="R1947" s="217">
        <v>7.2866394533817598</v>
      </c>
      <c r="S1947" s="217">
        <v>0</v>
      </c>
      <c r="T1947" s="217">
        <v>7.2866394533817598</v>
      </c>
      <c r="U1947" s="217">
        <v>7.2866394533817598</v>
      </c>
      <c r="V1947" s="217">
        <v>0</v>
      </c>
      <c r="W1947" s="217">
        <v>7.2866394533817598</v>
      </c>
      <c r="X1947" s="217">
        <v>7.2866394533817598</v>
      </c>
      <c r="Y1947" s="217">
        <v>0</v>
      </c>
    </row>
    <row r="1948" spans="2:25">
      <c r="B1948" s="217" t="s">
        <v>2116</v>
      </c>
      <c r="C1948" s="217" t="s">
        <v>169</v>
      </c>
      <c r="D1948" s="217" t="s">
        <v>16</v>
      </c>
      <c r="E1948" s="217" t="s">
        <v>87</v>
      </c>
      <c r="F1948" s="217" t="s">
        <v>5</v>
      </c>
      <c r="G1948" s="217" t="s">
        <v>5</v>
      </c>
      <c r="H1948" s="217" t="s">
        <v>178</v>
      </c>
      <c r="I1948" s="217">
        <v>32</v>
      </c>
      <c r="J1948" s="217">
        <v>31</v>
      </c>
      <c r="K1948" s="217">
        <v>1</v>
      </c>
      <c r="L1948" s="217">
        <v>117</v>
      </c>
      <c r="M1948" s="217">
        <v>2919.2496739181402</v>
      </c>
      <c r="N1948" s="217">
        <v>10.9617208441957</v>
      </c>
      <c r="O1948" s="217">
        <v>10.619167067814599</v>
      </c>
      <c r="P1948" s="217">
        <v>0.342553776381116</v>
      </c>
      <c r="Q1948" s="217">
        <v>10.9617208441957</v>
      </c>
      <c r="R1948" s="217">
        <v>10.619167067814599</v>
      </c>
      <c r="S1948" s="217">
        <v>0.342553776381116</v>
      </c>
      <c r="T1948" s="217">
        <v>10.9617208441957</v>
      </c>
      <c r="U1948" s="217">
        <v>10.619167067814599</v>
      </c>
      <c r="V1948" s="217">
        <v>0.342553776381116</v>
      </c>
      <c r="W1948" s="217">
        <v>10.9617208441957</v>
      </c>
      <c r="X1948" s="217">
        <v>10.619167067814599</v>
      </c>
      <c r="Y1948" s="217">
        <v>0.342553776381116</v>
      </c>
    </row>
    <row r="1949" spans="2:25">
      <c r="B1949" s="217" t="s">
        <v>2117</v>
      </c>
      <c r="C1949" s="217" t="s">
        <v>169</v>
      </c>
      <c r="D1949" s="217" t="s">
        <v>16</v>
      </c>
      <c r="E1949" s="217" t="s">
        <v>87</v>
      </c>
      <c r="F1949" s="217" t="s">
        <v>5</v>
      </c>
      <c r="G1949" s="217" t="s">
        <v>5</v>
      </c>
      <c r="H1949" s="217" t="s">
        <v>5</v>
      </c>
      <c r="I1949" s="217">
        <v>65</v>
      </c>
      <c r="J1949" s="217">
        <v>63</v>
      </c>
      <c r="K1949" s="217">
        <v>2</v>
      </c>
      <c r="L1949" s="217">
        <v>245</v>
      </c>
      <c r="M1949" s="217">
        <v>7430</v>
      </c>
      <c r="N1949" s="217">
        <v>8.7483176312247704</v>
      </c>
      <c r="O1949" s="217">
        <v>8.4791386271870799</v>
      </c>
      <c r="P1949" s="217">
        <v>0.26917900403768502</v>
      </c>
      <c r="Q1949" s="217">
        <v>8.7483176312247704</v>
      </c>
      <c r="R1949" s="217">
        <v>8.4791386271870799</v>
      </c>
      <c r="S1949" s="217">
        <v>0.26917900403768502</v>
      </c>
      <c r="T1949" s="217">
        <v>8.7483176312247704</v>
      </c>
      <c r="U1949" s="217">
        <v>8.4791386271870799</v>
      </c>
      <c r="V1949" s="217">
        <v>0.26917900403768502</v>
      </c>
      <c r="W1949" s="217">
        <v>8.7483176312247704</v>
      </c>
      <c r="X1949" s="217">
        <v>8.4791386271870799</v>
      </c>
      <c r="Y1949" s="217">
        <v>0.26917900403768502</v>
      </c>
    </row>
    <row r="1950" spans="2:25">
      <c r="B1950" s="217" t="s">
        <v>2118</v>
      </c>
      <c r="C1950" s="217" t="s">
        <v>169</v>
      </c>
      <c r="D1950" s="217" t="s">
        <v>16</v>
      </c>
      <c r="E1950" s="217" t="s">
        <v>88</v>
      </c>
      <c r="F1950" s="217" t="s">
        <v>12</v>
      </c>
      <c r="G1950" s="217" t="s">
        <v>10</v>
      </c>
      <c r="H1950" s="217" t="s">
        <v>170</v>
      </c>
      <c r="I1950" s="217">
        <v>0</v>
      </c>
      <c r="J1950" s="217">
        <v>0</v>
      </c>
      <c r="K1950" s="217">
        <v>0</v>
      </c>
      <c r="L1950" s="217">
        <v>1</v>
      </c>
      <c r="M1950" s="217">
        <v>56.493506493506501</v>
      </c>
      <c r="N1950" s="217">
        <v>0</v>
      </c>
      <c r="O1950" s="217">
        <v>0</v>
      </c>
      <c r="P1950" s="217">
        <v>0</v>
      </c>
      <c r="Q1950" s="217">
        <v>0</v>
      </c>
      <c r="R1950" s="217">
        <v>0</v>
      </c>
      <c r="S1950" s="217">
        <v>0</v>
      </c>
      <c r="T1950" s="217">
        <v>0</v>
      </c>
      <c r="U1950" s="217">
        <v>0</v>
      </c>
      <c r="V1950" s="217">
        <v>0</v>
      </c>
      <c r="W1950" s="217">
        <v>0</v>
      </c>
      <c r="X1950" s="217">
        <v>0</v>
      </c>
      <c r="Y1950" s="217">
        <v>0</v>
      </c>
    </row>
    <row r="1951" spans="2:25">
      <c r="B1951" s="217" t="s">
        <v>2119</v>
      </c>
      <c r="C1951" s="217" t="s">
        <v>169</v>
      </c>
      <c r="D1951" s="217" t="s">
        <v>16</v>
      </c>
      <c r="E1951" s="217" t="s">
        <v>88</v>
      </c>
      <c r="F1951" s="217" t="s">
        <v>12</v>
      </c>
      <c r="G1951" s="217" t="s">
        <v>10</v>
      </c>
      <c r="H1951" s="217" t="s">
        <v>172</v>
      </c>
      <c r="I1951" s="217">
        <v>1</v>
      </c>
      <c r="J1951" s="217">
        <v>1</v>
      </c>
      <c r="K1951" s="217">
        <v>0</v>
      </c>
      <c r="L1951" s="217">
        <v>6</v>
      </c>
      <c r="M1951" s="217">
        <v>135.58441558441601</v>
      </c>
      <c r="N1951" s="217">
        <v>7.3754789272030701</v>
      </c>
      <c r="O1951" s="217">
        <v>7.3754789272030701</v>
      </c>
      <c r="P1951" s="217">
        <v>0</v>
      </c>
      <c r="Q1951" s="217">
        <v>7.3754789272030701</v>
      </c>
      <c r="R1951" s="217">
        <v>7.3754789272030701</v>
      </c>
      <c r="S1951" s="217">
        <v>0</v>
      </c>
      <c r="T1951" s="217">
        <v>7.3754789272030701</v>
      </c>
      <c r="U1951" s="217">
        <v>7.3754789272030701</v>
      </c>
      <c r="V1951" s="217">
        <v>0</v>
      </c>
      <c r="W1951" s="217">
        <v>7.3754789272030701</v>
      </c>
      <c r="X1951" s="217">
        <v>7.3754789272030701</v>
      </c>
      <c r="Y1951" s="217">
        <v>0</v>
      </c>
    </row>
    <row r="1952" spans="2:25">
      <c r="B1952" s="217" t="s">
        <v>2120</v>
      </c>
      <c r="C1952" s="217" t="s">
        <v>169</v>
      </c>
      <c r="D1952" s="217" t="s">
        <v>16</v>
      </c>
      <c r="E1952" s="217" t="s">
        <v>88</v>
      </c>
      <c r="F1952" s="217" t="s">
        <v>12</v>
      </c>
      <c r="G1952" s="217" t="s">
        <v>10</v>
      </c>
      <c r="H1952" s="217" t="s">
        <v>174</v>
      </c>
      <c r="I1952" s="217">
        <v>0</v>
      </c>
      <c r="J1952" s="217">
        <v>0</v>
      </c>
      <c r="K1952" s="217">
        <v>0</v>
      </c>
      <c r="L1952" s="217">
        <v>3</v>
      </c>
      <c r="M1952" s="217">
        <v>146.883116883117</v>
      </c>
      <c r="N1952" s="217">
        <v>0</v>
      </c>
      <c r="O1952" s="217">
        <v>0</v>
      </c>
      <c r="P1952" s="217">
        <v>0</v>
      </c>
      <c r="Q1952" s="217">
        <v>0</v>
      </c>
      <c r="R1952" s="217">
        <v>0</v>
      </c>
      <c r="S1952" s="217">
        <v>0</v>
      </c>
      <c r="T1952" s="217">
        <v>0</v>
      </c>
      <c r="U1952" s="217">
        <v>0</v>
      </c>
      <c r="V1952" s="217">
        <v>0</v>
      </c>
      <c r="W1952" s="217">
        <v>0</v>
      </c>
      <c r="X1952" s="217">
        <v>0</v>
      </c>
      <c r="Y1952" s="217">
        <v>0</v>
      </c>
    </row>
    <row r="1953" spans="2:25">
      <c r="B1953" s="217" t="s">
        <v>2121</v>
      </c>
      <c r="C1953" s="217" t="s">
        <v>169</v>
      </c>
      <c r="D1953" s="217" t="s">
        <v>16</v>
      </c>
      <c r="E1953" s="217" t="s">
        <v>88</v>
      </c>
      <c r="F1953" s="217" t="s">
        <v>12</v>
      </c>
      <c r="G1953" s="217" t="s">
        <v>10</v>
      </c>
      <c r="H1953" s="217" t="s">
        <v>176</v>
      </c>
      <c r="I1953" s="217">
        <v>0</v>
      </c>
      <c r="J1953" s="217">
        <v>0</v>
      </c>
      <c r="K1953" s="217">
        <v>0</v>
      </c>
      <c r="L1953" s="217">
        <v>10</v>
      </c>
      <c r="M1953" s="217">
        <v>395.45454545454498</v>
      </c>
      <c r="N1953" s="217">
        <v>0</v>
      </c>
      <c r="O1953" s="217">
        <v>0</v>
      </c>
      <c r="P1953" s="217">
        <v>0</v>
      </c>
      <c r="Q1953" s="217">
        <v>0</v>
      </c>
      <c r="R1953" s="217">
        <v>0</v>
      </c>
      <c r="S1953" s="217">
        <v>0</v>
      </c>
      <c r="T1953" s="217">
        <v>0</v>
      </c>
      <c r="U1953" s="217">
        <v>0</v>
      </c>
      <c r="V1953" s="217">
        <v>0</v>
      </c>
      <c r="W1953" s="217">
        <v>0</v>
      </c>
      <c r="X1953" s="217">
        <v>0</v>
      </c>
      <c r="Y1953" s="217">
        <v>0</v>
      </c>
    </row>
    <row r="1954" spans="2:25">
      <c r="B1954" s="217" t="s">
        <v>2122</v>
      </c>
      <c r="C1954" s="217" t="s">
        <v>169</v>
      </c>
      <c r="D1954" s="217" t="s">
        <v>16</v>
      </c>
      <c r="E1954" s="217" t="s">
        <v>88</v>
      </c>
      <c r="F1954" s="217" t="s">
        <v>12</v>
      </c>
      <c r="G1954" s="217" t="s">
        <v>10</v>
      </c>
      <c r="H1954" s="217" t="s">
        <v>178</v>
      </c>
      <c r="I1954" s="217">
        <v>9</v>
      </c>
      <c r="J1954" s="217">
        <v>9</v>
      </c>
      <c r="K1954" s="217">
        <v>0</v>
      </c>
      <c r="L1954" s="217">
        <v>23</v>
      </c>
      <c r="M1954" s="217">
        <v>1005.58441558442</v>
      </c>
      <c r="N1954" s="217">
        <v>8.9500193723362997</v>
      </c>
      <c r="O1954" s="217">
        <v>8.9500193723362997</v>
      </c>
      <c r="P1954" s="217">
        <v>0</v>
      </c>
      <c r="Q1954" s="217">
        <v>8.9500193723362997</v>
      </c>
      <c r="R1954" s="217">
        <v>8.9500193723362997</v>
      </c>
      <c r="S1954" s="217">
        <v>0</v>
      </c>
      <c r="T1954" s="217">
        <v>8.9500193723362997</v>
      </c>
      <c r="U1954" s="217">
        <v>8.9500193723362997</v>
      </c>
      <c r="V1954" s="217">
        <v>0</v>
      </c>
      <c r="W1954" s="217">
        <v>8.9500193723362997</v>
      </c>
      <c r="X1954" s="217">
        <v>8.9500193723362997</v>
      </c>
      <c r="Y1954" s="217">
        <v>0</v>
      </c>
    </row>
    <row r="1955" spans="2:25">
      <c r="B1955" s="217" t="s">
        <v>2123</v>
      </c>
      <c r="C1955" s="217" t="s">
        <v>169</v>
      </c>
      <c r="D1955" s="217" t="s">
        <v>16</v>
      </c>
      <c r="E1955" s="217" t="s">
        <v>88</v>
      </c>
      <c r="F1955" s="217" t="s">
        <v>12</v>
      </c>
      <c r="G1955" s="217" t="s">
        <v>10</v>
      </c>
      <c r="H1955" s="217" t="s">
        <v>5</v>
      </c>
      <c r="I1955" s="217">
        <v>10</v>
      </c>
      <c r="J1955" s="217">
        <v>10</v>
      </c>
      <c r="K1955" s="217">
        <v>0</v>
      </c>
      <c r="L1955" s="217">
        <v>43</v>
      </c>
      <c r="M1955" s="217">
        <v>1740</v>
      </c>
      <c r="N1955" s="217">
        <v>5.7471264367816097</v>
      </c>
      <c r="O1955" s="217">
        <v>5.7471264367816097</v>
      </c>
      <c r="P1955" s="217">
        <v>0</v>
      </c>
      <c r="Q1955" s="217">
        <v>5.7471264367816097</v>
      </c>
      <c r="R1955" s="217">
        <v>5.7471264367816097</v>
      </c>
      <c r="S1955" s="217">
        <v>0</v>
      </c>
      <c r="T1955" s="217">
        <v>5.7471264367816097</v>
      </c>
      <c r="U1955" s="217">
        <v>5.7471264367816097</v>
      </c>
      <c r="V1955" s="217">
        <v>0</v>
      </c>
      <c r="W1955" s="217">
        <v>5.7471264367816097</v>
      </c>
      <c r="X1955" s="217">
        <v>5.7471264367816097</v>
      </c>
      <c r="Y1955" s="217">
        <v>0</v>
      </c>
    </row>
    <row r="1956" spans="2:25">
      <c r="B1956" s="217" t="s">
        <v>2124</v>
      </c>
      <c r="C1956" s="217" t="s">
        <v>169</v>
      </c>
      <c r="D1956" s="217" t="s">
        <v>16</v>
      </c>
      <c r="E1956" s="217" t="s">
        <v>88</v>
      </c>
      <c r="F1956" s="217" t="s">
        <v>9</v>
      </c>
      <c r="G1956" s="217" t="s">
        <v>10</v>
      </c>
      <c r="H1956" s="217" t="s">
        <v>170</v>
      </c>
      <c r="I1956" s="217">
        <v>0</v>
      </c>
      <c r="J1956" s="217">
        <v>0</v>
      </c>
      <c r="K1956" s="217">
        <v>0</v>
      </c>
      <c r="L1956" s="217">
        <v>4</v>
      </c>
      <c r="M1956" s="217">
        <v>77.179487179487197</v>
      </c>
      <c r="N1956" s="217">
        <v>0</v>
      </c>
      <c r="O1956" s="217">
        <v>0</v>
      </c>
      <c r="P1956" s="217">
        <v>0</v>
      </c>
      <c r="Q1956" s="217">
        <v>0</v>
      </c>
      <c r="R1956" s="217">
        <v>0</v>
      </c>
      <c r="S1956" s="217">
        <v>0</v>
      </c>
      <c r="T1956" s="217">
        <v>0</v>
      </c>
      <c r="U1956" s="217">
        <v>0</v>
      </c>
      <c r="V1956" s="217">
        <v>0</v>
      </c>
      <c r="W1956" s="217">
        <v>0</v>
      </c>
      <c r="X1956" s="217">
        <v>0</v>
      </c>
      <c r="Y1956" s="217">
        <v>0</v>
      </c>
    </row>
    <row r="1957" spans="2:25">
      <c r="B1957" s="217" t="s">
        <v>2125</v>
      </c>
      <c r="C1957" s="217" t="s">
        <v>169</v>
      </c>
      <c r="D1957" s="217" t="s">
        <v>16</v>
      </c>
      <c r="E1957" s="217" t="s">
        <v>88</v>
      </c>
      <c r="F1957" s="217" t="s">
        <v>9</v>
      </c>
      <c r="G1957" s="217" t="s">
        <v>10</v>
      </c>
      <c r="H1957" s="217" t="s">
        <v>172</v>
      </c>
      <c r="I1957" s="217">
        <v>2</v>
      </c>
      <c r="J1957" s="217">
        <v>2</v>
      </c>
      <c r="K1957" s="217">
        <v>0</v>
      </c>
      <c r="L1957" s="217">
        <v>6</v>
      </c>
      <c r="M1957" s="217">
        <v>132.30769230769201</v>
      </c>
      <c r="N1957" s="217">
        <v>15.116279069767399</v>
      </c>
      <c r="O1957" s="217">
        <v>15.116279069767399</v>
      </c>
      <c r="P1957" s="217">
        <v>0</v>
      </c>
      <c r="Q1957" s="217">
        <v>15.116279069767399</v>
      </c>
      <c r="R1957" s="217">
        <v>15.116279069767399</v>
      </c>
      <c r="S1957" s="217">
        <v>0</v>
      </c>
      <c r="T1957" s="217">
        <v>15.116279069767399</v>
      </c>
      <c r="U1957" s="217">
        <v>15.116279069767399</v>
      </c>
      <c r="V1957" s="217">
        <v>0</v>
      </c>
      <c r="W1957" s="217">
        <v>15.116279069767399</v>
      </c>
      <c r="X1957" s="217">
        <v>15.116279069767399</v>
      </c>
      <c r="Y1957" s="217">
        <v>0</v>
      </c>
    </row>
    <row r="1958" spans="2:25">
      <c r="B1958" s="217" t="s">
        <v>2126</v>
      </c>
      <c r="C1958" s="217" t="s">
        <v>169</v>
      </c>
      <c r="D1958" s="217" t="s">
        <v>16</v>
      </c>
      <c r="E1958" s="217" t="s">
        <v>88</v>
      </c>
      <c r="F1958" s="217" t="s">
        <v>9</v>
      </c>
      <c r="G1958" s="217" t="s">
        <v>10</v>
      </c>
      <c r="H1958" s="217" t="s">
        <v>174</v>
      </c>
      <c r="I1958" s="217">
        <v>0</v>
      </c>
      <c r="J1958" s="217">
        <v>0</v>
      </c>
      <c r="K1958" s="217">
        <v>0</v>
      </c>
      <c r="L1958" s="217">
        <v>11</v>
      </c>
      <c r="M1958" s="217">
        <v>154.358974358974</v>
      </c>
      <c r="N1958" s="217">
        <v>0</v>
      </c>
      <c r="O1958" s="217">
        <v>0</v>
      </c>
      <c r="P1958" s="217">
        <v>0</v>
      </c>
      <c r="Q1958" s="217">
        <v>0</v>
      </c>
      <c r="R1958" s="217">
        <v>0</v>
      </c>
      <c r="S1958" s="217">
        <v>0</v>
      </c>
      <c r="T1958" s="217">
        <v>0</v>
      </c>
      <c r="U1958" s="217">
        <v>0</v>
      </c>
      <c r="V1958" s="217">
        <v>0</v>
      </c>
      <c r="W1958" s="217">
        <v>0</v>
      </c>
      <c r="X1958" s="217">
        <v>0</v>
      </c>
      <c r="Y1958" s="217">
        <v>0</v>
      </c>
    </row>
    <row r="1959" spans="2:25">
      <c r="B1959" s="217" t="s">
        <v>2127</v>
      </c>
      <c r="C1959" s="217" t="s">
        <v>169</v>
      </c>
      <c r="D1959" s="217" t="s">
        <v>16</v>
      </c>
      <c r="E1959" s="217" t="s">
        <v>88</v>
      </c>
      <c r="F1959" s="217" t="s">
        <v>9</v>
      </c>
      <c r="G1959" s="217" t="s">
        <v>10</v>
      </c>
      <c r="H1959" s="217" t="s">
        <v>176</v>
      </c>
      <c r="I1959" s="217">
        <v>1</v>
      </c>
      <c r="J1959" s="217">
        <v>1</v>
      </c>
      <c r="K1959" s="217">
        <v>0</v>
      </c>
      <c r="L1959" s="217">
        <v>22</v>
      </c>
      <c r="M1959" s="217">
        <v>396.92307692307702</v>
      </c>
      <c r="N1959" s="217">
        <v>2.5193798449612399</v>
      </c>
      <c r="O1959" s="217">
        <v>2.5193798449612399</v>
      </c>
      <c r="P1959" s="217">
        <v>0</v>
      </c>
      <c r="Q1959" s="217">
        <v>2.5193798449612399</v>
      </c>
      <c r="R1959" s="217">
        <v>2.5193798449612399</v>
      </c>
      <c r="S1959" s="217">
        <v>0</v>
      </c>
      <c r="T1959" s="217">
        <v>2.5193798449612399</v>
      </c>
      <c r="U1959" s="217">
        <v>2.5193798449612399</v>
      </c>
      <c r="V1959" s="217">
        <v>0</v>
      </c>
      <c r="W1959" s="217">
        <v>2.5193798449612399</v>
      </c>
      <c r="X1959" s="217">
        <v>2.5193798449612399</v>
      </c>
      <c r="Y1959" s="217">
        <v>0</v>
      </c>
    </row>
    <row r="1960" spans="2:25">
      <c r="B1960" s="217" t="s">
        <v>2128</v>
      </c>
      <c r="C1960" s="217" t="s">
        <v>169</v>
      </c>
      <c r="D1960" s="217" t="s">
        <v>16</v>
      </c>
      <c r="E1960" s="217" t="s">
        <v>88</v>
      </c>
      <c r="F1960" s="217" t="s">
        <v>9</v>
      </c>
      <c r="G1960" s="217" t="s">
        <v>10</v>
      </c>
      <c r="H1960" s="217" t="s">
        <v>178</v>
      </c>
      <c r="I1960" s="217">
        <v>3</v>
      </c>
      <c r="J1960" s="217">
        <v>3</v>
      </c>
      <c r="K1960" s="217">
        <v>0</v>
      </c>
      <c r="L1960" s="217">
        <v>70</v>
      </c>
      <c r="M1960" s="217">
        <v>959.23076923076906</v>
      </c>
      <c r="N1960" s="217">
        <v>3.12750601443464</v>
      </c>
      <c r="O1960" s="217">
        <v>3.12750601443464</v>
      </c>
      <c r="P1960" s="217">
        <v>0</v>
      </c>
      <c r="Q1960" s="217">
        <v>3.12750601443464</v>
      </c>
      <c r="R1960" s="217">
        <v>3.12750601443464</v>
      </c>
      <c r="S1960" s="217">
        <v>0</v>
      </c>
      <c r="T1960" s="217">
        <v>3.12750601443464</v>
      </c>
      <c r="U1960" s="217">
        <v>3.12750601443464</v>
      </c>
      <c r="V1960" s="217">
        <v>0</v>
      </c>
      <c r="W1960" s="217">
        <v>3.12750601443464</v>
      </c>
      <c r="X1960" s="217">
        <v>3.12750601443464</v>
      </c>
      <c r="Y1960" s="217">
        <v>0</v>
      </c>
    </row>
    <row r="1961" spans="2:25">
      <c r="B1961" s="217" t="s">
        <v>2129</v>
      </c>
      <c r="C1961" s="217" t="s">
        <v>169</v>
      </c>
      <c r="D1961" s="217" t="s">
        <v>16</v>
      </c>
      <c r="E1961" s="217" t="s">
        <v>88</v>
      </c>
      <c r="F1961" s="217" t="s">
        <v>9</v>
      </c>
      <c r="G1961" s="217" t="s">
        <v>10</v>
      </c>
      <c r="H1961" s="217" t="s">
        <v>5</v>
      </c>
      <c r="I1961" s="217">
        <v>6</v>
      </c>
      <c r="J1961" s="217">
        <v>6</v>
      </c>
      <c r="K1961" s="217">
        <v>0</v>
      </c>
      <c r="L1961" s="217">
        <v>113</v>
      </c>
      <c r="M1961" s="217">
        <v>1720</v>
      </c>
      <c r="N1961" s="217">
        <v>3.4883720930232598</v>
      </c>
      <c r="O1961" s="217">
        <v>3.4883720930232598</v>
      </c>
      <c r="P1961" s="217">
        <v>0</v>
      </c>
      <c r="Q1961" s="217">
        <v>3.4883720930232598</v>
      </c>
      <c r="R1961" s="217">
        <v>3.4883720930232598</v>
      </c>
      <c r="S1961" s="217">
        <v>0</v>
      </c>
      <c r="T1961" s="217">
        <v>3.4883720930232598</v>
      </c>
      <c r="U1961" s="217">
        <v>3.4883720930232598</v>
      </c>
      <c r="V1961" s="217">
        <v>0</v>
      </c>
      <c r="W1961" s="217">
        <v>3.4883720930232598</v>
      </c>
      <c r="X1961" s="217">
        <v>3.4883720930232598</v>
      </c>
      <c r="Y1961" s="217">
        <v>0</v>
      </c>
    </row>
    <row r="1962" spans="2:25">
      <c r="B1962" s="217" t="s">
        <v>2130</v>
      </c>
      <c r="C1962" s="217" t="s">
        <v>169</v>
      </c>
      <c r="D1962" s="217" t="s">
        <v>16</v>
      </c>
      <c r="E1962" s="217" t="s">
        <v>88</v>
      </c>
      <c r="F1962" s="217" t="s">
        <v>5</v>
      </c>
      <c r="G1962" s="217" t="s">
        <v>10</v>
      </c>
      <c r="H1962" s="217" t="s">
        <v>170</v>
      </c>
      <c r="I1962" s="217">
        <v>0</v>
      </c>
      <c r="J1962" s="217">
        <v>0</v>
      </c>
      <c r="K1962" s="217">
        <v>0</v>
      </c>
      <c r="L1962" s="217">
        <v>5</v>
      </c>
      <c r="M1962" s="217">
        <v>133.67299367299401</v>
      </c>
      <c r="N1962" s="217">
        <v>0</v>
      </c>
      <c r="O1962" s="217">
        <v>0</v>
      </c>
      <c r="P1962" s="217">
        <v>0</v>
      </c>
      <c r="Q1962" s="217">
        <v>0</v>
      </c>
      <c r="R1962" s="217">
        <v>0</v>
      </c>
      <c r="S1962" s="217">
        <v>0</v>
      </c>
      <c r="T1962" s="217">
        <v>0</v>
      </c>
      <c r="U1962" s="217">
        <v>0</v>
      </c>
      <c r="V1962" s="217">
        <v>0</v>
      </c>
      <c r="W1962" s="217">
        <v>0</v>
      </c>
      <c r="X1962" s="217">
        <v>0</v>
      </c>
      <c r="Y1962" s="217">
        <v>0</v>
      </c>
    </row>
    <row r="1963" spans="2:25">
      <c r="B1963" s="217" t="s">
        <v>2131</v>
      </c>
      <c r="C1963" s="217" t="s">
        <v>169</v>
      </c>
      <c r="D1963" s="217" t="s">
        <v>16</v>
      </c>
      <c r="E1963" s="217" t="s">
        <v>88</v>
      </c>
      <c r="F1963" s="217" t="s">
        <v>5</v>
      </c>
      <c r="G1963" s="217" t="s">
        <v>10</v>
      </c>
      <c r="H1963" s="217" t="s">
        <v>172</v>
      </c>
      <c r="I1963" s="217">
        <v>3</v>
      </c>
      <c r="J1963" s="217">
        <v>3</v>
      </c>
      <c r="K1963" s="217">
        <v>0</v>
      </c>
      <c r="L1963" s="217">
        <v>12</v>
      </c>
      <c r="M1963" s="217">
        <v>267.89210789210802</v>
      </c>
      <c r="N1963" s="217">
        <v>11.198538186157499</v>
      </c>
      <c r="O1963" s="217">
        <v>11.198538186157499</v>
      </c>
      <c r="P1963" s="217">
        <v>0</v>
      </c>
      <c r="Q1963" s="217">
        <v>11.198538186157499</v>
      </c>
      <c r="R1963" s="217">
        <v>11.198538186157499</v>
      </c>
      <c r="S1963" s="217">
        <v>0</v>
      </c>
      <c r="T1963" s="217">
        <v>11.198538186157499</v>
      </c>
      <c r="U1963" s="217">
        <v>11.198538186157499</v>
      </c>
      <c r="V1963" s="217">
        <v>0</v>
      </c>
      <c r="W1963" s="217">
        <v>11.198538186157499</v>
      </c>
      <c r="X1963" s="217">
        <v>11.198538186157499</v>
      </c>
      <c r="Y1963" s="217">
        <v>0</v>
      </c>
    </row>
    <row r="1964" spans="2:25">
      <c r="B1964" s="217" t="s">
        <v>2132</v>
      </c>
      <c r="C1964" s="217" t="s">
        <v>169</v>
      </c>
      <c r="D1964" s="217" t="s">
        <v>16</v>
      </c>
      <c r="E1964" s="217" t="s">
        <v>88</v>
      </c>
      <c r="F1964" s="217" t="s">
        <v>5</v>
      </c>
      <c r="G1964" s="217" t="s">
        <v>10</v>
      </c>
      <c r="H1964" s="217" t="s">
        <v>174</v>
      </c>
      <c r="I1964" s="217">
        <v>0</v>
      </c>
      <c r="J1964" s="217">
        <v>0</v>
      </c>
      <c r="K1964" s="217">
        <v>0</v>
      </c>
      <c r="L1964" s="217">
        <v>14</v>
      </c>
      <c r="M1964" s="217">
        <v>301.24209124209102</v>
      </c>
      <c r="N1964" s="217">
        <v>0</v>
      </c>
      <c r="O1964" s="217">
        <v>0</v>
      </c>
      <c r="P1964" s="217">
        <v>0</v>
      </c>
      <c r="Q1964" s="217">
        <v>0</v>
      </c>
      <c r="R1964" s="217">
        <v>0</v>
      </c>
      <c r="S1964" s="217">
        <v>0</v>
      </c>
      <c r="T1964" s="217">
        <v>0</v>
      </c>
      <c r="U1964" s="217">
        <v>0</v>
      </c>
      <c r="V1964" s="217">
        <v>0</v>
      </c>
      <c r="W1964" s="217">
        <v>0</v>
      </c>
      <c r="X1964" s="217">
        <v>0</v>
      </c>
      <c r="Y1964" s="217">
        <v>0</v>
      </c>
    </row>
    <row r="1965" spans="2:25">
      <c r="B1965" s="217" t="s">
        <v>2133</v>
      </c>
      <c r="C1965" s="217" t="s">
        <v>169</v>
      </c>
      <c r="D1965" s="217" t="s">
        <v>16</v>
      </c>
      <c r="E1965" s="217" t="s">
        <v>88</v>
      </c>
      <c r="F1965" s="217" t="s">
        <v>5</v>
      </c>
      <c r="G1965" s="217" t="s">
        <v>10</v>
      </c>
      <c r="H1965" s="217" t="s">
        <v>176</v>
      </c>
      <c r="I1965" s="217">
        <v>1</v>
      </c>
      <c r="J1965" s="217">
        <v>1</v>
      </c>
      <c r="K1965" s="217">
        <v>0</v>
      </c>
      <c r="L1965" s="217">
        <v>32</v>
      </c>
      <c r="M1965" s="217">
        <v>792.37762237762195</v>
      </c>
      <c r="N1965" s="217">
        <v>1.2620245344629799</v>
      </c>
      <c r="O1965" s="217">
        <v>1.2620245344629799</v>
      </c>
      <c r="P1965" s="217">
        <v>0</v>
      </c>
      <c r="Q1965" s="217">
        <v>1.2620245344629799</v>
      </c>
      <c r="R1965" s="217">
        <v>1.2620245344629799</v>
      </c>
      <c r="S1965" s="217">
        <v>0</v>
      </c>
      <c r="T1965" s="217">
        <v>1.2620245344629799</v>
      </c>
      <c r="U1965" s="217">
        <v>1.2620245344629799</v>
      </c>
      <c r="V1965" s="217">
        <v>0</v>
      </c>
      <c r="W1965" s="217">
        <v>1.2620245344629799</v>
      </c>
      <c r="X1965" s="217">
        <v>1.2620245344629799</v>
      </c>
      <c r="Y1965" s="217">
        <v>0</v>
      </c>
    </row>
    <row r="1966" spans="2:25">
      <c r="B1966" s="217" t="s">
        <v>2134</v>
      </c>
      <c r="C1966" s="217" t="s">
        <v>169</v>
      </c>
      <c r="D1966" s="217" t="s">
        <v>16</v>
      </c>
      <c r="E1966" s="217" t="s">
        <v>88</v>
      </c>
      <c r="F1966" s="217" t="s">
        <v>5</v>
      </c>
      <c r="G1966" s="217" t="s">
        <v>10</v>
      </c>
      <c r="H1966" s="217" t="s">
        <v>178</v>
      </c>
      <c r="I1966" s="217">
        <v>12</v>
      </c>
      <c r="J1966" s="217">
        <v>12</v>
      </c>
      <c r="K1966" s="217">
        <v>0</v>
      </c>
      <c r="L1966" s="217">
        <v>93</v>
      </c>
      <c r="M1966" s="217">
        <v>1964.8151848151799</v>
      </c>
      <c r="N1966" s="217">
        <v>6.1074446557317001</v>
      </c>
      <c r="O1966" s="217">
        <v>6.1074446557317001</v>
      </c>
      <c r="P1966" s="217">
        <v>0</v>
      </c>
      <c r="Q1966" s="217">
        <v>6.1074446557317001</v>
      </c>
      <c r="R1966" s="217">
        <v>6.1074446557317001</v>
      </c>
      <c r="S1966" s="217">
        <v>0</v>
      </c>
      <c r="T1966" s="217">
        <v>6.1074446557317001</v>
      </c>
      <c r="U1966" s="217">
        <v>6.1074446557317001</v>
      </c>
      <c r="V1966" s="217">
        <v>0</v>
      </c>
      <c r="W1966" s="217">
        <v>6.1074446557317001</v>
      </c>
      <c r="X1966" s="217">
        <v>6.1074446557317001</v>
      </c>
      <c r="Y1966" s="217">
        <v>0</v>
      </c>
    </row>
    <row r="1967" spans="2:25">
      <c r="B1967" s="217" t="s">
        <v>2135</v>
      </c>
      <c r="C1967" s="217" t="s">
        <v>169</v>
      </c>
      <c r="D1967" s="217" t="s">
        <v>16</v>
      </c>
      <c r="E1967" s="217" t="s">
        <v>88</v>
      </c>
      <c r="F1967" s="217" t="s">
        <v>5</v>
      </c>
      <c r="G1967" s="217" t="s">
        <v>10</v>
      </c>
      <c r="H1967" s="217" t="s">
        <v>5</v>
      </c>
      <c r="I1967" s="217">
        <v>16</v>
      </c>
      <c r="J1967" s="217">
        <v>16</v>
      </c>
      <c r="K1967" s="217">
        <v>0</v>
      </c>
      <c r="L1967" s="217">
        <v>156</v>
      </c>
      <c r="M1967" s="217">
        <v>3460</v>
      </c>
      <c r="N1967" s="217">
        <v>4.6242774566474001</v>
      </c>
      <c r="O1967" s="217">
        <v>4.6242774566474001</v>
      </c>
      <c r="P1967" s="217">
        <v>0</v>
      </c>
      <c r="Q1967" s="217">
        <v>4.6242774566474001</v>
      </c>
      <c r="R1967" s="217">
        <v>4.6242774566474001</v>
      </c>
      <c r="S1967" s="217">
        <v>0</v>
      </c>
      <c r="T1967" s="217">
        <v>4.6242774566474001</v>
      </c>
      <c r="U1967" s="217">
        <v>4.6242774566474001</v>
      </c>
      <c r="V1967" s="217">
        <v>0</v>
      </c>
      <c r="W1967" s="217">
        <v>4.6242774566474001</v>
      </c>
      <c r="X1967" s="217">
        <v>4.6242774566474001</v>
      </c>
      <c r="Y1967" s="217">
        <v>0</v>
      </c>
    </row>
    <row r="1968" spans="2:25">
      <c r="B1968" s="217" t="s">
        <v>2136</v>
      </c>
      <c r="C1968" s="217" t="s">
        <v>169</v>
      </c>
      <c r="D1968" s="217" t="s">
        <v>16</v>
      </c>
      <c r="E1968" s="217" t="s">
        <v>88</v>
      </c>
      <c r="F1968" s="217" t="s">
        <v>12</v>
      </c>
      <c r="G1968" s="217" t="s">
        <v>49</v>
      </c>
      <c r="H1968" s="217" t="s">
        <v>170</v>
      </c>
      <c r="I1968" s="217">
        <v>1</v>
      </c>
      <c r="J1968" s="217">
        <v>1</v>
      </c>
      <c r="K1968" s="217">
        <v>0</v>
      </c>
      <c r="L1968" s="217">
        <v>1</v>
      </c>
      <c r="M1968" s="217">
        <v>130.212765957447</v>
      </c>
      <c r="N1968" s="217">
        <v>7.6797385620915</v>
      </c>
      <c r="O1968" s="217">
        <v>7.6797385620915</v>
      </c>
      <c r="P1968" s="217">
        <v>0</v>
      </c>
      <c r="Q1968" s="217">
        <v>7.6797385620915</v>
      </c>
      <c r="R1968" s="217">
        <v>7.6797385620915</v>
      </c>
      <c r="S1968" s="217">
        <v>0</v>
      </c>
      <c r="T1968" s="217">
        <v>7.6797385620915</v>
      </c>
      <c r="U1968" s="217">
        <v>7.6797385620915</v>
      </c>
      <c r="V1968" s="217">
        <v>0</v>
      </c>
      <c r="W1968" s="217">
        <v>7.6797385620915</v>
      </c>
      <c r="X1968" s="217">
        <v>7.6797385620915</v>
      </c>
      <c r="Y1968" s="217">
        <v>0</v>
      </c>
    </row>
    <row r="1969" spans="2:25">
      <c r="B1969" s="217" t="s">
        <v>2137</v>
      </c>
      <c r="C1969" s="217" t="s">
        <v>169</v>
      </c>
      <c r="D1969" s="217" t="s">
        <v>16</v>
      </c>
      <c r="E1969" s="217" t="s">
        <v>88</v>
      </c>
      <c r="F1969" s="217" t="s">
        <v>12</v>
      </c>
      <c r="G1969" s="217" t="s">
        <v>49</v>
      </c>
      <c r="H1969" s="217" t="s">
        <v>172</v>
      </c>
      <c r="I1969" s="217">
        <v>3</v>
      </c>
      <c r="J1969" s="217">
        <v>3</v>
      </c>
      <c r="K1969" s="217">
        <v>0</v>
      </c>
      <c r="L1969" s="217">
        <v>5</v>
      </c>
      <c r="M1969" s="217">
        <v>183.82978723404301</v>
      </c>
      <c r="N1969" s="217">
        <v>16.3194444444444</v>
      </c>
      <c r="O1969" s="217">
        <v>16.3194444444444</v>
      </c>
      <c r="P1969" s="217">
        <v>0</v>
      </c>
      <c r="Q1969" s="217">
        <v>16.3194444444444</v>
      </c>
      <c r="R1969" s="217">
        <v>16.3194444444444</v>
      </c>
      <c r="S1969" s="217">
        <v>0</v>
      </c>
      <c r="T1969" s="217">
        <v>16.3194444444444</v>
      </c>
      <c r="U1969" s="217">
        <v>16.3194444444444</v>
      </c>
      <c r="V1969" s="217">
        <v>0</v>
      </c>
      <c r="W1969" s="217">
        <v>16.3194444444444</v>
      </c>
      <c r="X1969" s="217">
        <v>16.3194444444444</v>
      </c>
      <c r="Y1969" s="217">
        <v>0</v>
      </c>
    </row>
    <row r="1970" spans="2:25">
      <c r="B1970" s="217" t="s">
        <v>2138</v>
      </c>
      <c r="C1970" s="217" t="s">
        <v>169</v>
      </c>
      <c r="D1970" s="217" t="s">
        <v>16</v>
      </c>
      <c r="E1970" s="217" t="s">
        <v>88</v>
      </c>
      <c r="F1970" s="217" t="s">
        <v>12</v>
      </c>
      <c r="G1970" s="217" t="s">
        <v>49</v>
      </c>
      <c r="H1970" s="217" t="s">
        <v>174</v>
      </c>
      <c r="I1970" s="217">
        <v>1</v>
      </c>
      <c r="J1970" s="217">
        <v>1</v>
      </c>
      <c r="K1970" s="217">
        <v>0</v>
      </c>
      <c r="L1970" s="217">
        <v>1</v>
      </c>
      <c r="M1970" s="217">
        <v>183.82978723404301</v>
      </c>
      <c r="N1970" s="217">
        <v>5.4398148148148104</v>
      </c>
      <c r="O1970" s="217">
        <v>5.4398148148148104</v>
      </c>
      <c r="P1970" s="217">
        <v>0</v>
      </c>
      <c r="Q1970" s="217">
        <v>5.4398148148148104</v>
      </c>
      <c r="R1970" s="217">
        <v>5.4398148148148104</v>
      </c>
      <c r="S1970" s="217">
        <v>0</v>
      </c>
      <c r="T1970" s="217">
        <v>5.4398148148148104</v>
      </c>
      <c r="U1970" s="217">
        <v>5.4398148148148104</v>
      </c>
      <c r="V1970" s="217">
        <v>0</v>
      </c>
      <c r="W1970" s="217">
        <v>5.4398148148148104</v>
      </c>
      <c r="X1970" s="217">
        <v>5.4398148148148104</v>
      </c>
      <c r="Y1970" s="217">
        <v>0</v>
      </c>
    </row>
    <row r="1971" spans="2:25">
      <c r="B1971" s="217" t="s">
        <v>2139</v>
      </c>
      <c r="C1971" s="217" t="s">
        <v>169</v>
      </c>
      <c r="D1971" s="217" t="s">
        <v>16</v>
      </c>
      <c r="E1971" s="217" t="s">
        <v>88</v>
      </c>
      <c r="F1971" s="217" t="s">
        <v>12</v>
      </c>
      <c r="G1971" s="217" t="s">
        <v>49</v>
      </c>
      <c r="H1971" s="217" t="s">
        <v>176</v>
      </c>
      <c r="I1971" s="217">
        <v>4</v>
      </c>
      <c r="J1971" s="217">
        <v>4</v>
      </c>
      <c r="K1971" s="217">
        <v>0</v>
      </c>
      <c r="L1971" s="217">
        <v>7</v>
      </c>
      <c r="M1971" s="217">
        <v>291.063829787234</v>
      </c>
      <c r="N1971" s="217">
        <v>13.7426900584795</v>
      </c>
      <c r="O1971" s="217">
        <v>13.7426900584795</v>
      </c>
      <c r="P1971" s="217">
        <v>0</v>
      </c>
      <c r="Q1971" s="217">
        <v>13.7426900584795</v>
      </c>
      <c r="R1971" s="217">
        <v>13.7426900584795</v>
      </c>
      <c r="S1971" s="217">
        <v>0</v>
      </c>
      <c r="T1971" s="217">
        <v>13.7426900584795</v>
      </c>
      <c r="U1971" s="217">
        <v>13.7426900584795</v>
      </c>
      <c r="V1971" s="217">
        <v>0</v>
      </c>
      <c r="W1971" s="217">
        <v>13.7426900584795</v>
      </c>
      <c r="X1971" s="217">
        <v>13.7426900584795</v>
      </c>
      <c r="Y1971" s="217">
        <v>0</v>
      </c>
    </row>
    <row r="1972" spans="2:25">
      <c r="B1972" s="217" t="s">
        <v>2140</v>
      </c>
      <c r="C1972" s="217" t="s">
        <v>169</v>
      </c>
      <c r="D1972" s="217" t="s">
        <v>16</v>
      </c>
      <c r="E1972" s="217" t="s">
        <v>88</v>
      </c>
      <c r="F1972" s="217" t="s">
        <v>12</v>
      </c>
      <c r="G1972" s="217" t="s">
        <v>49</v>
      </c>
      <c r="H1972" s="217" t="s">
        <v>178</v>
      </c>
      <c r="I1972" s="217">
        <v>0</v>
      </c>
      <c r="J1972" s="217">
        <v>0</v>
      </c>
      <c r="K1972" s="217">
        <v>0</v>
      </c>
      <c r="L1972" s="217">
        <v>5</v>
      </c>
      <c r="M1972" s="217">
        <v>291.063829787234</v>
      </c>
      <c r="N1972" s="217">
        <v>0</v>
      </c>
      <c r="O1972" s="217">
        <v>0</v>
      </c>
      <c r="P1972" s="217">
        <v>0</v>
      </c>
      <c r="Q1972" s="217">
        <v>0</v>
      </c>
      <c r="R1972" s="217">
        <v>0</v>
      </c>
      <c r="S1972" s="217">
        <v>0</v>
      </c>
      <c r="T1972" s="217">
        <v>0</v>
      </c>
      <c r="U1972" s="217">
        <v>0</v>
      </c>
      <c r="V1972" s="217">
        <v>0</v>
      </c>
      <c r="W1972" s="217">
        <v>0</v>
      </c>
      <c r="X1972" s="217">
        <v>0</v>
      </c>
      <c r="Y1972" s="217">
        <v>0</v>
      </c>
    </row>
    <row r="1973" spans="2:25">
      <c r="B1973" s="217" t="s">
        <v>2141</v>
      </c>
      <c r="C1973" s="217" t="s">
        <v>169</v>
      </c>
      <c r="D1973" s="217" t="s">
        <v>16</v>
      </c>
      <c r="E1973" s="217" t="s">
        <v>88</v>
      </c>
      <c r="F1973" s="217" t="s">
        <v>12</v>
      </c>
      <c r="G1973" s="217" t="s">
        <v>49</v>
      </c>
      <c r="H1973" s="217" t="s">
        <v>5</v>
      </c>
      <c r="I1973" s="217">
        <v>9</v>
      </c>
      <c r="J1973" s="217">
        <v>9</v>
      </c>
      <c r="K1973" s="217">
        <v>0</v>
      </c>
      <c r="L1973" s="217">
        <v>19</v>
      </c>
      <c r="M1973" s="217">
        <v>1080</v>
      </c>
      <c r="N1973" s="217">
        <v>8.3333333333333304</v>
      </c>
      <c r="O1973" s="217">
        <v>8.3333333333333304</v>
      </c>
      <c r="P1973" s="217">
        <v>0</v>
      </c>
      <c r="Q1973" s="217">
        <v>8.3333333333333304</v>
      </c>
      <c r="R1973" s="217">
        <v>8.3333333333333304</v>
      </c>
      <c r="S1973" s="217">
        <v>0</v>
      </c>
      <c r="T1973" s="217">
        <v>8.3333333333333304</v>
      </c>
      <c r="U1973" s="217">
        <v>8.3333333333333304</v>
      </c>
      <c r="V1973" s="217">
        <v>0</v>
      </c>
      <c r="W1973" s="217">
        <v>8.3333333333333304</v>
      </c>
      <c r="X1973" s="217">
        <v>8.3333333333333304</v>
      </c>
      <c r="Y1973" s="217">
        <v>0</v>
      </c>
    </row>
    <row r="1974" spans="2:25">
      <c r="B1974" s="217" t="s">
        <v>2142</v>
      </c>
      <c r="C1974" s="217" t="s">
        <v>169</v>
      </c>
      <c r="D1974" s="217" t="s">
        <v>16</v>
      </c>
      <c r="E1974" s="217" t="s">
        <v>88</v>
      </c>
      <c r="F1974" s="217" t="s">
        <v>9</v>
      </c>
      <c r="G1974" s="217" t="s">
        <v>49</v>
      </c>
      <c r="H1974" s="217" t="s">
        <v>170</v>
      </c>
      <c r="I1974" s="217">
        <v>0</v>
      </c>
      <c r="J1974" s="217">
        <v>0</v>
      </c>
      <c r="K1974" s="217">
        <v>0</v>
      </c>
      <c r="L1974" s="217">
        <v>5</v>
      </c>
      <c r="M1974" s="217">
        <v>150.914285714286</v>
      </c>
      <c r="N1974" s="217">
        <v>0</v>
      </c>
      <c r="O1974" s="217">
        <v>0</v>
      </c>
      <c r="P1974" s="217">
        <v>0</v>
      </c>
      <c r="Q1974" s="217">
        <v>0</v>
      </c>
      <c r="R1974" s="217">
        <v>0</v>
      </c>
      <c r="S1974" s="217">
        <v>0</v>
      </c>
      <c r="T1974" s="217">
        <v>0</v>
      </c>
      <c r="U1974" s="217">
        <v>0</v>
      </c>
      <c r="V1974" s="217">
        <v>0</v>
      </c>
      <c r="W1974" s="217">
        <v>0</v>
      </c>
      <c r="X1974" s="217">
        <v>0</v>
      </c>
      <c r="Y1974" s="217">
        <v>0</v>
      </c>
    </row>
    <row r="1975" spans="2:25">
      <c r="B1975" s="217" t="s">
        <v>2143</v>
      </c>
      <c r="C1975" s="217" t="s">
        <v>169</v>
      </c>
      <c r="D1975" s="217" t="s">
        <v>16</v>
      </c>
      <c r="E1975" s="217" t="s">
        <v>88</v>
      </c>
      <c r="F1975" s="217" t="s">
        <v>9</v>
      </c>
      <c r="G1975" s="217" t="s">
        <v>49</v>
      </c>
      <c r="H1975" s="217" t="s">
        <v>172</v>
      </c>
      <c r="I1975" s="217">
        <v>2</v>
      </c>
      <c r="J1975" s="217">
        <v>2</v>
      </c>
      <c r="K1975" s="217">
        <v>0</v>
      </c>
      <c r="L1975" s="217">
        <v>11</v>
      </c>
      <c r="M1975" s="217">
        <v>206.51428571428599</v>
      </c>
      <c r="N1975" s="217">
        <v>9.6845600442722706</v>
      </c>
      <c r="O1975" s="217">
        <v>9.6845600442722706</v>
      </c>
      <c r="P1975" s="217">
        <v>0</v>
      </c>
      <c r="Q1975" s="217">
        <v>9.6845600442722706</v>
      </c>
      <c r="R1975" s="217">
        <v>9.6845600442722706</v>
      </c>
      <c r="S1975" s="217">
        <v>0</v>
      </c>
      <c r="T1975" s="217">
        <v>9.6845600442722706</v>
      </c>
      <c r="U1975" s="217">
        <v>9.6845600442722706</v>
      </c>
      <c r="V1975" s="217">
        <v>0</v>
      </c>
      <c r="W1975" s="217">
        <v>9.6845600442722706</v>
      </c>
      <c r="X1975" s="217">
        <v>9.6845600442722706</v>
      </c>
      <c r="Y1975" s="217">
        <v>0</v>
      </c>
    </row>
    <row r="1976" spans="2:25">
      <c r="B1976" s="217" t="s">
        <v>2144</v>
      </c>
      <c r="C1976" s="217" t="s">
        <v>169</v>
      </c>
      <c r="D1976" s="217" t="s">
        <v>16</v>
      </c>
      <c r="E1976" s="217" t="s">
        <v>88</v>
      </c>
      <c r="F1976" s="217" t="s">
        <v>9</v>
      </c>
      <c r="G1976" s="217" t="s">
        <v>49</v>
      </c>
      <c r="H1976" s="217" t="s">
        <v>174</v>
      </c>
      <c r="I1976" s="217">
        <v>0</v>
      </c>
      <c r="J1976" s="217">
        <v>0</v>
      </c>
      <c r="K1976" s="217">
        <v>0</v>
      </c>
      <c r="L1976" s="217">
        <v>3</v>
      </c>
      <c r="M1976" s="217">
        <v>238.28571428571399</v>
      </c>
      <c r="N1976" s="217">
        <v>0</v>
      </c>
      <c r="O1976" s="217">
        <v>0</v>
      </c>
      <c r="P1976" s="217">
        <v>0</v>
      </c>
      <c r="Q1976" s="217">
        <v>0</v>
      </c>
      <c r="R1976" s="217">
        <v>0</v>
      </c>
      <c r="S1976" s="217">
        <v>0</v>
      </c>
      <c r="T1976" s="217">
        <v>0</v>
      </c>
      <c r="U1976" s="217">
        <v>0</v>
      </c>
      <c r="V1976" s="217">
        <v>0</v>
      </c>
      <c r="W1976" s="217">
        <v>0</v>
      </c>
      <c r="X1976" s="217">
        <v>0</v>
      </c>
      <c r="Y1976" s="217">
        <v>0</v>
      </c>
    </row>
    <row r="1977" spans="2:25">
      <c r="B1977" s="217" t="s">
        <v>2145</v>
      </c>
      <c r="C1977" s="217" t="s">
        <v>169</v>
      </c>
      <c r="D1977" s="217" t="s">
        <v>16</v>
      </c>
      <c r="E1977" s="217" t="s">
        <v>88</v>
      </c>
      <c r="F1977" s="217" t="s">
        <v>9</v>
      </c>
      <c r="G1977" s="217" t="s">
        <v>49</v>
      </c>
      <c r="H1977" s="217" t="s">
        <v>176</v>
      </c>
      <c r="I1977" s="217">
        <v>4</v>
      </c>
      <c r="J1977" s="217">
        <v>4</v>
      </c>
      <c r="K1977" s="217">
        <v>0</v>
      </c>
      <c r="L1977" s="217">
        <v>10</v>
      </c>
      <c r="M1977" s="217">
        <v>357.42857142857099</v>
      </c>
      <c r="N1977" s="217">
        <v>11.1910471622702</v>
      </c>
      <c r="O1977" s="217">
        <v>11.1910471622702</v>
      </c>
      <c r="P1977" s="217">
        <v>0</v>
      </c>
      <c r="Q1977" s="217">
        <v>11.1910471622702</v>
      </c>
      <c r="R1977" s="217">
        <v>11.1910471622702</v>
      </c>
      <c r="S1977" s="217">
        <v>0</v>
      </c>
      <c r="T1977" s="217">
        <v>11.1910471622702</v>
      </c>
      <c r="U1977" s="217">
        <v>11.1910471622702</v>
      </c>
      <c r="V1977" s="217">
        <v>0</v>
      </c>
      <c r="W1977" s="217">
        <v>11.1910471622702</v>
      </c>
      <c r="X1977" s="217">
        <v>11.1910471622702</v>
      </c>
      <c r="Y1977" s="217">
        <v>0</v>
      </c>
    </row>
    <row r="1978" spans="2:25">
      <c r="B1978" s="217" t="s">
        <v>2146</v>
      </c>
      <c r="C1978" s="217" t="s">
        <v>169</v>
      </c>
      <c r="D1978" s="217" t="s">
        <v>16</v>
      </c>
      <c r="E1978" s="217" t="s">
        <v>88</v>
      </c>
      <c r="F1978" s="217" t="s">
        <v>9</v>
      </c>
      <c r="G1978" s="217" t="s">
        <v>49</v>
      </c>
      <c r="H1978" s="217" t="s">
        <v>178</v>
      </c>
      <c r="I1978" s="217">
        <v>1</v>
      </c>
      <c r="J1978" s="217">
        <v>1</v>
      </c>
      <c r="K1978" s="217">
        <v>0</v>
      </c>
      <c r="L1978" s="217">
        <v>17</v>
      </c>
      <c r="M1978" s="217">
        <v>436.857142857143</v>
      </c>
      <c r="N1978" s="217">
        <v>2.2890778286461702</v>
      </c>
      <c r="O1978" s="217">
        <v>2.2890778286461702</v>
      </c>
      <c r="P1978" s="217">
        <v>0</v>
      </c>
      <c r="Q1978" s="217">
        <v>2.2890778286461702</v>
      </c>
      <c r="R1978" s="217">
        <v>2.2890778286461702</v>
      </c>
      <c r="S1978" s="217">
        <v>0</v>
      </c>
      <c r="T1978" s="217">
        <v>2.2890778286461702</v>
      </c>
      <c r="U1978" s="217">
        <v>2.2890778286461702</v>
      </c>
      <c r="V1978" s="217">
        <v>0</v>
      </c>
      <c r="W1978" s="217">
        <v>2.2890778286461702</v>
      </c>
      <c r="X1978" s="217">
        <v>2.2890778286461702</v>
      </c>
      <c r="Y1978" s="217">
        <v>0</v>
      </c>
    </row>
    <row r="1979" spans="2:25">
      <c r="B1979" s="217" t="s">
        <v>2147</v>
      </c>
      <c r="C1979" s="217" t="s">
        <v>169</v>
      </c>
      <c r="D1979" s="217" t="s">
        <v>16</v>
      </c>
      <c r="E1979" s="217" t="s">
        <v>88</v>
      </c>
      <c r="F1979" s="217" t="s">
        <v>9</v>
      </c>
      <c r="G1979" s="217" t="s">
        <v>49</v>
      </c>
      <c r="H1979" s="217" t="s">
        <v>5</v>
      </c>
      <c r="I1979" s="217">
        <v>7</v>
      </c>
      <c r="J1979" s="217">
        <v>7</v>
      </c>
      <c r="K1979" s="217">
        <v>0</v>
      </c>
      <c r="L1979" s="217">
        <v>46</v>
      </c>
      <c r="M1979" s="217">
        <v>1390</v>
      </c>
      <c r="N1979" s="217">
        <v>5.0359712230215798</v>
      </c>
      <c r="O1979" s="217">
        <v>5.0359712230215798</v>
      </c>
      <c r="P1979" s="217">
        <v>0</v>
      </c>
      <c r="Q1979" s="217">
        <v>5.0359712230215798</v>
      </c>
      <c r="R1979" s="217">
        <v>5.0359712230215798</v>
      </c>
      <c r="S1979" s="217">
        <v>0</v>
      </c>
      <c r="T1979" s="217">
        <v>5.0359712230215798</v>
      </c>
      <c r="U1979" s="217">
        <v>5.0359712230215798</v>
      </c>
      <c r="V1979" s="217">
        <v>0</v>
      </c>
      <c r="W1979" s="217">
        <v>5.0359712230215798</v>
      </c>
      <c r="X1979" s="217">
        <v>5.0359712230215798</v>
      </c>
      <c r="Y1979" s="217">
        <v>0</v>
      </c>
    </row>
    <row r="1980" spans="2:25">
      <c r="B1980" s="217" t="s">
        <v>2148</v>
      </c>
      <c r="C1980" s="217" t="s">
        <v>169</v>
      </c>
      <c r="D1980" s="217" t="s">
        <v>16</v>
      </c>
      <c r="E1980" s="217" t="s">
        <v>88</v>
      </c>
      <c r="F1980" s="217" t="s">
        <v>5</v>
      </c>
      <c r="G1980" s="217" t="s">
        <v>49</v>
      </c>
      <c r="H1980" s="217" t="s">
        <v>170</v>
      </c>
      <c r="I1980" s="217">
        <v>1</v>
      </c>
      <c r="J1980" s="217">
        <v>1</v>
      </c>
      <c r="K1980" s="217">
        <v>0</v>
      </c>
      <c r="L1980" s="217">
        <v>6</v>
      </c>
      <c r="M1980" s="217">
        <v>281.12705167173198</v>
      </c>
      <c r="N1980" s="217">
        <v>3.5571105450488099</v>
      </c>
      <c r="O1980" s="217">
        <v>3.5571105450488099</v>
      </c>
      <c r="P1980" s="217">
        <v>0</v>
      </c>
      <c r="Q1980" s="217">
        <v>3.5571105450488099</v>
      </c>
      <c r="R1980" s="217">
        <v>3.5571105450488099</v>
      </c>
      <c r="S1980" s="217">
        <v>0</v>
      </c>
      <c r="T1980" s="217">
        <v>3.5571105450488099</v>
      </c>
      <c r="U1980" s="217">
        <v>3.5571105450488099</v>
      </c>
      <c r="V1980" s="217">
        <v>0</v>
      </c>
      <c r="W1980" s="217">
        <v>3.5571105450488099</v>
      </c>
      <c r="X1980" s="217">
        <v>3.5571105450488099</v>
      </c>
      <c r="Y1980" s="217">
        <v>0</v>
      </c>
    </row>
    <row r="1981" spans="2:25">
      <c r="B1981" s="217" t="s">
        <v>2149</v>
      </c>
      <c r="C1981" s="217" t="s">
        <v>169</v>
      </c>
      <c r="D1981" s="217" t="s">
        <v>16</v>
      </c>
      <c r="E1981" s="217" t="s">
        <v>88</v>
      </c>
      <c r="F1981" s="217" t="s">
        <v>5</v>
      </c>
      <c r="G1981" s="217" t="s">
        <v>49</v>
      </c>
      <c r="H1981" s="217" t="s">
        <v>172</v>
      </c>
      <c r="I1981" s="217">
        <v>5</v>
      </c>
      <c r="J1981" s="217">
        <v>5</v>
      </c>
      <c r="K1981" s="217">
        <v>0</v>
      </c>
      <c r="L1981" s="217">
        <v>16</v>
      </c>
      <c r="M1981" s="217">
        <v>390.34407294832801</v>
      </c>
      <c r="N1981" s="217">
        <v>12.8092120426839</v>
      </c>
      <c r="O1981" s="217">
        <v>12.8092120426839</v>
      </c>
      <c r="P1981" s="217">
        <v>0</v>
      </c>
      <c r="Q1981" s="217">
        <v>12.8092120426839</v>
      </c>
      <c r="R1981" s="217">
        <v>12.8092120426839</v>
      </c>
      <c r="S1981" s="217">
        <v>0</v>
      </c>
      <c r="T1981" s="217">
        <v>12.8092120426839</v>
      </c>
      <c r="U1981" s="217">
        <v>12.8092120426839</v>
      </c>
      <c r="V1981" s="217">
        <v>0</v>
      </c>
      <c r="W1981" s="217">
        <v>12.8092120426839</v>
      </c>
      <c r="X1981" s="217">
        <v>12.8092120426839</v>
      </c>
      <c r="Y1981" s="217">
        <v>0</v>
      </c>
    </row>
    <row r="1982" spans="2:25">
      <c r="B1982" s="217" t="s">
        <v>2150</v>
      </c>
      <c r="C1982" s="217" t="s">
        <v>169</v>
      </c>
      <c r="D1982" s="217" t="s">
        <v>16</v>
      </c>
      <c r="E1982" s="217" t="s">
        <v>88</v>
      </c>
      <c r="F1982" s="217" t="s">
        <v>5</v>
      </c>
      <c r="G1982" s="217" t="s">
        <v>49</v>
      </c>
      <c r="H1982" s="217" t="s">
        <v>174</v>
      </c>
      <c r="I1982" s="217">
        <v>1</v>
      </c>
      <c r="J1982" s="217">
        <v>1</v>
      </c>
      <c r="K1982" s="217">
        <v>0</v>
      </c>
      <c r="L1982" s="217">
        <v>4</v>
      </c>
      <c r="M1982" s="217">
        <v>422.115501519757</v>
      </c>
      <c r="N1982" s="217">
        <v>2.36901984504162</v>
      </c>
      <c r="O1982" s="217">
        <v>2.36901984504162</v>
      </c>
      <c r="P1982" s="217">
        <v>0</v>
      </c>
      <c r="Q1982" s="217">
        <v>2.36901984504162</v>
      </c>
      <c r="R1982" s="217">
        <v>2.36901984504162</v>
      </c>
      <c r="S1982" s="217">
        <v>0</v>
      </c>
      <c r="T1982" s="217">
        <v>2.36901984504162</v>
      </c>
      <c r="U1982" s="217">
        <v>2.36901984504162</v>
      </c>
      <c r="V1982" s="217">
        <v>0</v>
      </c>
      <c r="W1982" s="217">
        <v>2.36901984504162</v>
      </c>
      <c r="X1982" s="217">
        <v>2.36901984504162</v>
      </c>
      <c r="Y1982" s="217">
        <v>0</v>
      </c>
    </row>
    <row r="1983" spans="2:25">
      <c r="B1983" s="217" t="s">
        <v>2151</v>
      </c>
      <c r="C1983" s="217" t="s">
        <v>169</v>
      </c>
      <c r="D1983" s="217" t="s">
        <v>16</v>
      </c>
      <c r="E1983" s="217" t="s">
        <v>88</v>
      </c>
      <c r="F1983" s="217" t="s">
        <v>5</v>
      </c>
      <c r="G1983" s="217" t="s">
        <v>49</v>
      </c>
      <c r="H1983" s="217" t="s">
        <v>176</v>
      </c>
      <c r="I1983" s="217">
        <v>8</v>
      </c>
      <c r="J1983" s="217">
        <v>8</v>
      </c>
      <c r="K1983" s="217">
        <v>0</v>
      </c>
      <c r="L1983" s="217">
        <v>17</v>
      </c>
      <c r="M1983" s="217">
        <v>648.49240121580499</v>
      </c>
      <c r="N1983" s="217">
        <v>12.336304920460799</v>
      </c>
      <c r="O1983" s="217">
        <v>12.336304920460799</v>
      </c>
      <c r="P1983" s="217">
        <v>0</v>
      </c>
      <c r="Q1983" s="217">
        <v>12.336304920460799</v>
      </c>
      <c r="R1983" s="217">
        <v>12.336304920460799</v>
      </c>
      <c r="S1983" s="217">
        <v>0</v>
      </c>
      <c r="T1983" s="217">
        <v>12.336304920460799</v>
      </c>
      <c r="U1983" s="217">
        <v>12.336304920460799</v>
      </c>
      <c r="V1983" s="217">
        <v>0</v>
      </c>
      <c r="W1983" s="217">
        <v>12.336304920460799</v>
      </c>
      <c r="X1983" s="217">
        <v>12.336304920460799</v>
      </c>
      <c r="Y1983" s="217">
        <v>0</v>
      </c>
    </row>
    <row r="1984" spans="2:25">
      <c r="B1984" s="217" t="s">
        <v>2152</v>
      </c>
      <c r="C1984" s="217" t="s">
        <v>169</v>
      </c>
      <c r="D1984" s="217" t="s">
        <v>16</v>
      </c>
      <c r="E1984" s="217" t="s">
        <v>88</v>
      </c>
      <c r="F1984" s="217" t="s">
        <v>5</v>
      </c>
      <c r="G1984" s="217" t="s">
        <v>49</v>
      </c>
      <c r="H1984" s="217" t="s">
        <v>178</v>
      </c>
      <c r="I1984" s="217">
        <v>1</v>
      </c>
      <c r="J1984" s="217">
        <v>1</v>
      </c>
      <c r="K1984" s="217">
        <v>0</v>
      </c>
      <c r="L1984" s="217">
        <v>22</v>
      </c>
      <c r="M1984" s="217">
        <v>727.920972644377</v>
      </c>
      <c r="N1984" s="217">
        <v>1.3737755025345999</v>
      </c>
      <c r="O1984" s="217">
        <v>1.3737755025345999</v>
      </c>
      <c r="P1984" s="217">
        <v>0</v>
      </c>
      <c r="Q1984" s="217">
        <v>1.3737755025345999</v>
      </c>
      <c r="R1984" s="217">
        <v>1.3737755025345999</v>
      </c>
      <c r="S1984" s="217">
        <v>0</v>
      </c>
      <c r="T1984" s="217">
        <v>1.3737755025345999</v>
      </c>
      <c r="U1984" s="217">
        <v>1.3737755025345999</v>
      </c>
      <c r="V1984" s="217">
        <v>0</v>
      </c>
      <c r="W1984" s="217">
        <v>1.3737755025345999</v>
      </c>
      <c r="X1984" s="217">
        <v>1.3737755025345999</v>
      </c>
      <c r="Y1984" s="217">
        <v>0</v>
      </c>
    </row>
    <row r="1985" spans="2:25">
      <c r="B1985" s="217" t="s">
        <v>2153</v>
      </c>
      <c r="C1985" s="217" t="s">
        <v>169</v>
      </c>
      <c r="D1985" s="217" t="s">
        <v>16</v>
      </c>
      <c r="E1985" s="217" t="s">
        <v>88</v>
      </c>
      <c r="F1985" s="217" t="s">
        <v>5</v>
      </c>
      <c r="G1985" s="217" t="s">
        <v>49</v>
      </c>
      <c r="H1985" s="217" t="s">
        <v>5</v>
      </c>
      <c r="I1985" s="217">
        <v>16</v>
      </c>
      <c r="J1985" s="217">
        <v>16</v>
      </c>
      <c r="K1985" s="217">
        <v>0</v>
      </c>
      <c r="L1985" s="217">
        <v>65</v>
      </c>
      <c r="M1985" s="217">
        <v>2470</v>
      </c>
      <c r="N1985" s="217">
        <v>6.4777327935222697</v>
      </c>
      <c r="O1985" s="217">
        <v>6.4777327935222697</v>
      </c>
      <c r="P1985" s="217">
        <v>0</v>
      </c>
      <c r="Q1985" s="217">
        <v>6.4777327935222697</v>
      </c>
      <c r="R1985" s="217">
        <v>6.4777327935222697</v>
      </c>
      <c r="S1985" s="217">
        <v>0</v>
      </c>
      <c r="T1985" s="217">
        <v>6.4777327935222697</v>
      </c>
      <c r="U1985" s="217">
        <v>6.4777327935222697</v>
      </c>
      <c r="V1985" s="217">
        <v>0</v>
      </c>
      <c r="W1985" s="217">
        <v>6.4777327935222697</v>
      </c>
      <c r="X1985" s="217">
        <v>6.4777327935222697</v>
      </c>
      <c r="Y1985" s="217">
        <v>0</v>
      </c>
    </row>
    <row r="1986" spans="2:25">
      <c r="B1986" s="217" t="s">
        <v>2154</v>
      </c>
      <c r="C1986" s="217" t="s">
        <v>169</v>
      </c>
      <c r="D1986" s="217" t="s">
        <v>16</v>
      </c>
      <c r="E1986" s="217" t="s">
        <v>88</v>
      </c>
      <c r="F1986" s="217" t="s">
        <v>12</v>
      </c>
      <c r="G1986" s="217" t="s">
        <v>13</v>
      </c>
      <c r="H1986" s="217" t="s">
        <v>170</v>
      </c>
      <c r="I1986" s="217">
        <v>0</v>
      </c>
      <c r="J1986" s="217">
        <v>0</v>
      </c>
      <c r="K1986" s="217">
        <v>0</v>
      </c>
      <c r="L1986" s="217">
        <v>0</v>
      </c>
      <c r="M1986" s="217">
        <v>0</v>
      </c>
    </row>
    <row r="1987" spans="2:25">
      <c r="B1987" s="217" t="s">
        <v>2155</v>
      </c>
      <c r="C1987" s="217" t="s">
        <v>169</v>
      </c>
      <c r="D1987" s="217" t="s">
        <v>16</v>
      </c>
      <c r="E1987" s="217" t="s">
        <v>88</v>
      </c>
      <c r="F1987" s="217" t="s">
        <v>12</v>
      </c>
      <c r="G1987" s="217" t="s">
        <v>13</v>
      </c>
      <c r="H1987" s="217" t="s">
        <v>172</v>
      </c>
      <c r="I1987" s="217">
        <v>0</v>
      </c>
      <c r="J1987" s="217">
        <v>0</v>
      </c>
      <c r="K1987" s="217">
        <v>0</v>
      </c>
      <c r="L1987" s="217">
        <v>0</v>
      </c>
      <c r="M1987" s="217">
        <v>0</v>
      </c>
    </row>
    <row r="1988" spans="2:25">
      <c r="B1988" s="217" t="s">
        <v>2156</v>
      </c>
      <c r="C1988" s="217" t="s">
        <v>169</v>
      </c>
      <c r="D1988" s="217" t="s">
        <v>16</v>
      </c>
      <c r="E1988" s="217" t="s">
        <v>88</v>
      </c>
      <c r="F1988" s="217" t="s">
        <v>12</v>
      </c>
      <c r="G1988" s="217" t="s">
        <v>13</v>
      </c>
      <c r="H1988" s="217" t="s">
        <v>174</v>
      </c>
      <c r="I1988" s="217">
        <v>0</v>
      </c>
      <c r="J1988" s="217">
        <v>0</v>
      </c>
      <c r="K1988" s="217">
        <v>0</v>
      </c>
      <c r="L1988" s="217">
        <v>0</v>
      </c>
      <c r="M1988" s="217">
        <v>22.2222222222222</v>
      </c>
      <c r="N1988" s="217">
        <v>0</v>
      </c>
      <c r="O1988" s="217">
        <v>0</v>
      </c>
      <c r="P1988" s="217">
        <v>0</v>
      </c>
      <c r="Q1988" s="217">
        <v>0</v>
      </c>
      <c r="R1988" s="217">
        <v>0</v>
      </c>
      <c r="S1988" s="217">
        <v>0</v>
      </c>
      <c r="T1988" s="217">
        <v>0</v>
      </c>
      <c r="U1988" s="217">
        <v>0</v>
      </c>
      <c r="V1988" s="217">
        <v>0</v>
      </c>
      <c r="W1988" s="217">
        <v>0</v>
      </c>
      <c r="X1988" s="217">
        <v>0</v>
      </c>
      <c r="Y1988" s="217">
        <v>0</v>
      </c>
    </row>
    <row r="1989" spans="2:25">
      <c r="B1989" s="217" t="s">
        <v>2157</v>
      </c>
      <c r="C1989" s="217" t="s">
        <v>169</v>
      </c>
      <c r="D1989" s="217" t="s">
        <v>16</v>
      </c>
      <c r="E1989" s="217" t="s">
        <v>88</v>
      </c>
      <c r="F1989" s="217" t="s">
        <v>12</v>
      </c>
      <c r="G1989" s="217" t="s">
        <v>13</v>
      </c>
      <c r="H1989" s="217" t="s">
        <v>176</v>
      </c>
      <c r="I1989" s="217">
        <v>0</v>
      </c>
      <c r="J1989" s="217">
        <v>0</v>
      </c>
      <c r="K1989" s="217">
        <v>0</v>
      </c>
      <c r="L1989" s="217">
        <v>2</v>
      </c>
      <c r="M1989" s="217">
        <v>22.2222222222222</v>
      </c>
      <c r="N1989" s="217">
        <v>0</v>
      </c>
      <c r="O1989" s="217">
        <v>0</v>
      </c>
      <c r="P1989" s="217">
        <v>0</v>
      </c>
      <c r="Q1989" s="217">
        <v>0</v>
      </c>
      <c r="R1989" s="217">
        <v>0</v>
      </c>
      <c r="S1989" s="217">
        <v>0</v>
      </c>
      <c r="T1989" s="217">
        <v>0</v>
      </c>
      <c r="U1989" s="217">
        <v>0</v>
      </c>
      <c r="V1989" s="217">
        <v>0</v>
      </c>
      <c r="W1989" s="217">
        <v>0</v>
      </c>
      <c r="X1989" s="217">
        <v>0</v>
      </c>
      <c r="Y1989" s="217">
        <v>0</v>
      </c>
    </row>
    <row r="1990" spans="2:25">
      <c r="B1990" s="217" t="s">
        <v>2158</v>
      </c>
      <c r="C1990" s="217" t="s">
        <v>169</v>
      </c>
      <c r="D1990" s="217" t="s">
        <v>16</v>
      </c>
      <c r="E1990" s="217" t="s">
        <v>88</v>
      </c>
      <c r="F1990" s="217" t="s">
        <v>12</v>
      </c>
      <c r="G1990" s="217" t="s">
        <v>13</v>
      </c>
      <c r="H1990" s="217" t="s">
        <v>178</v>
      </c>
      <c r="I1990" s="217">
        <v>0</v>
      </c>
      <c r="J1990" s="217">
        <v>0</v>
      </c>
      <c r="K1990" s="217">
        <v>0</v>
      </c>
      <c r="L1990" s="217">
        <v>1</v>
      </c>
      <c r="M1990" s="217">
        <v>55.5555555555556</v>
      </c>
      <c r="N1990" s="217">
        <v>0</v>
      </c>
      <c r="O1990" s="217">
        <v>0</v>
      </c>
      <c r="P1990" s="217">
        <v>0</v>
      </c>
      <c r="Q1990" s="217">
        <v>0</v>
      </c>
      <c r="R1990" s="217">
        <v>0</v>
      </c>
      <c r="S1990" s="217">
        <v>0</v>
      </c>
      <c r="T1990" s="217">
        <v>0</v>
      </c>
      <c r="U1990" s="217">
        <v>0</v>
      </c>
      <c r="V1990" s="217">
        <v>0</v>
      </c>
      <c r="W1990" s="217">
        <v>0</v>
      </c>
      <c r="X1990" s="217">
        <v>0</v>
      </c>
      <c r="Y1990" s="217">
        <v>0</v>
      </c>
    </row>
    <row r="1991" spans="2:25">
      <c r="B1991" s="217" t="s">
        <v>2159</v>
      </c>
      <c r="C1991" s="217" t="s">
        <v>169</v>
      </c>
      <c r="D1991" s="217" t="s">
        <v>16</v>
      </c>
      <c r="E1991" s="217" t="s">
        <v>88</v>
      </c>
      <c r="F1991" s="217" t="s">
        <v>12</v>
      </c>
      <c r="G1991" s="217" t="s">
        <v>13</v>
      </c>
      <c r="H1991" s="217" t="s">
        <v>5</v>
      </c>
      <c r="I1991" s="217">
        <v>0</v>
      </c>
      <c r="J1991" s="217">
        <v>0</v>
      </c>
      <c r="K1991" s="217">
        <v>0</v>
      </c>
      <c r="L1991" s="217">
        <v>3</v>
      </c>
      <c r="M1991" s="217">
        <v>100</v>
      </c>
      <c r="N1991" s="217">
        <v>0</v>
      </c>
      <c r="O1991" s="217">
        <v>0</v>
      </c>
      <c r="P1991" s="217">
        <v>0</v>
      </c>
      <c r="Q1991" s="217">
        <v>0</v>
      </c>
      <c r="R1991" s="217">
        <v>0</v>
      </c>
      <c r="S1991" s="217">
        <v>0</v>
      </c>
      <c r="T1991" s="217">
        <v>0</v>
      </c>
      <c r="U1991" s="217">
        <v>0</v>
      </c>
      <c r="V1991" s="217">
        <v>0</v>
      </c>
      <c r="W1991" s="217">
        <v>0</v>
      </c>
      <c r="X1991" s="217">
        <v>0</v>
      </c>
      <c r="Y1991" s="217">
        <v>0</v>
      </c>
    </row>
    <row r="1992" spans="2:25">
      <c r="B1992" s="217" t="s">
        <v>2160</v>
      </c>
      <c r="C1992" s="217" t="s">
        <v>169</v>
      </c>
      <c r="D1992" s="217" t="s">
        <v>16</v>
      </c>
      <c r="E1992" s="217" t="s">
        <v>88</v>
      </c>
      <c r="F1992" s="217" t="s">
        <v>9</v>
      </c>
      <c r="G1992" s="217" t="s">
        <v>13</v>
      </c>
      <c r="H1992" s="217" t="s">
        <v>170</v>
      </c>
      <c r="I1992" s="217">
        <v>0</v>
      </c>
      <c r="J1992" s="217">
        <v>0</v>
      </c>
      <c r="K1992" s="217">
        <v>0</v>
      </c>
      <c r="L1992" s="217">
        <v>0</v>
      </c>
      <c r="M1992" s="217">
        <v>0</v>
      </c>
    </row>
    <row r="1993" spans="2:25">
      <c r="B1993" s="217" t="s">
        <v>2161</v>
      </c>
      <c r="C1993" s="217" t="s">
        <v>169</v>
      </c>
      <c r="D1993" s="217" t="s">
        <v>16</v>
      </c>
      <c r="E1993" s="217" t="s">
        <v>88</v>
      </c>
      <c r="F1993" s="217" t="s">
        <v>9</v>
      </c>
      <c r="G1993" s="217" t="s">
        <v>13</v>
      </c>
      <c r="H1993" s="217" t="s">
        <v>172</v>
      </c>
      <c r="I1993" s="217">
        <v>0</v>
      </c>
      <c r="J1993" s="217">
        <v>0</v>
      </c>
      <c r="K1993" s="217">
        <v>0</v>
      </c>
      <c r="L1993" s="217">
        <v>0</v>
      </c>
      <c r="M1993" s="217">
        <v>11.818181818181801</v>
      </c>
      <c r="N1993" s="217">
        <v>0</v>
      </c>
      <c r="O1993" s="217">
        <v>0</v>
      </c>
      <c r="P1993" s="217">
        <v>0</v>
      </c>
      <c r="Q1993" s="217">
        <v>0</v>
      </c>
      <c r="R1993" s="217">
        <v>0</v>
      </c>
      <c r="S1993" s="217">
        <v>0</v>
      </c>
      <c r="T1993" s="217">
        <v>0</v>
      </c>
      <c r="U1993" s="217">
        <v>0</v>
      </c>
      <c r="V1993" s="217">
        <v>0</v>
      </c>
      <c r="W1993" s="217">
        <v>0</v>
      </c>
      <c r="X1993" s="217">
        <v>0</v>
      </c>
      <c r="Y1993" s="217">
        <v>0</v>
      </c>
    </row>
    <row r="1994" spans="2:25">
      <c r="B1994" s="217" t="s">
        <v>2162</v>
      </c>
      <c r="C1994" s="217" t="s">
        <v>169</v>
      </c>
      <c r="D1994" s="217" t="s">
        <v>16</v>
      </c>
      <c r="E1994" s="217" t="s">
        <v>88</v>
      </c>
      <c r="F1994" s="217" t="s">
        <v>9</v>
      </c>
      <c r="G1994" s="217" t="s">
        <v>13</v>
      </c>
      <c r="H1994" s="217" t="s">
        <v>174</v>
      </c>
      <c r="I1994" s="217">
        <v>0</v>
      </c>
      <c r="J1994" s="217">
        <v>0</v>
      </c>
      <c r="K1994" s="217">
        <v>0</v>
      </c>
      <c r="L1994" s="217">
        <v>0</v>
      </c>
      <c r="M1994" s="217">
        <v>0</v>
      </c>
    </row>
    <row r="1995" spans="2:25">
      <c r="B1995" s="217" t="s">
        <v>2163</v>
      </c>
      <c r="C1995" s="217" t="s">
        <v>169</v>
      </c>
      <c r="D1995" s="217" t="s">
        <v>16</v>
      </c>
      <c r="E1995" s="217" t="s">
        <v>88</v>
      </c>
      <c r="F1995" s="217" t="s">
        <v>9</v>
      </c>
      <c r="G1995" s="217" t="s">
        <v>13</v>
      </c>
      <c r="H1995" s="217" t="s">
        <v>176</v>
      </c>
      <c r="I1995" s="217">
        <v>0</v>
      </c>
      <c r="J1995" s="217">
        <v>0</v>
      </c>
      <c r="K1995" s="217">
        <v>0</v>
      </c>
      <c r="L1995" s="217">
        <v>0</v>
      </c>
      <c r="M1995" s="217">
        <v>35.454545454545503</v>
      </c>
      <c r="N1995" s="217">
        <v>0</v>
      </c>
      <c r="O1995" s="217">
        <v>0</v>
      </c>
      <c r="P1995" s="217">
        <v>0</v>
      </c>
      <c r="Q1995" s="217">
        <v>0</v>
      </c>
      <c r="R1995" s="217">
        <v>0</v>
      </c>
      <c r="S1995" s="217">
        <v>0</v>
      </c>
      <c r="T1995" s="217">
        <v>0</v>
      </c>
      <c r="U1995" s="217">
        <v>0</v>
      </c>
      <c r="V1995" s="217">
        <v>0</v>
      </c>
      <c r="W1995" s="217">
        <v>0</v>
      </c>
      <c r="X1995" s="217">
        <v>0</v>
      </c>
      <c r="Y1995" s="217">
        <v>0</v>
      </c>
    </row>
    <row r="1996" spans="2:25">
      <c r="B1996" s="217" t="s">
        <v>2164</v>
      </c>
      <c r="C1996" s="217" t="s">
        <v>169</v>
      </c>
      <c r="D1996" s="217" t="s">
        <v>16</v>
      </c>
      <c r="E1996" s="217" t="s">
        <v>88</v>
      </c>
      <c r="F1996" s="217" t="s">
        <v>9</v>
      </c>
      <c r="G1996" s="217" t="s">
        <v>13</v>
      </c>
      <c r="H1996" s="217" t="s">
        <v>178</v>
      </c>
      <c r="I1996" s="217">
        <v>0</v>
      </c>
      <c r="J1996" s="217">
        <v>0</v>
      </c>
      <c r="K1996" s="217">
        <v>0</v>
      </c>
      <c r="L1996" s="217">
        <v>2</v>
      </c>
      <c r="M1996" s="217">
        <v>82.727272727272705</v>
      </c>
      <c r="N1996" s="217">
        <v>0</v>
      </c>
      <c r="O1996" s="217">
        <v>0</v>
      </c>
      <c r="P1996" s="217">
        <v>0</v>
      </c>
      <c r="Q1996" s="217">
        <v>0</v>
      </c>
      <c r="R1996" s="217">
        <v>0</v>
      </c>
      <c r="S1996" s="217">
        <v>0</v>
      </c>
      <c r="T1996" s="217">
        <v>0</v>
      </c>
      <c r="U1996" s="217">
        <v>0</v>
      </c>
      <c r="V1996" s="217">
        <v>0</v>
      </c>
      <c r="W1996" s="217">
        <v>0</v>
      </c>
      <c r="X1996" s="217">
        <v>0</v>
      </c>
      <c r="Y1996" s="217">
        <v>0</v>
      </c>
    </row>
    <row r="1997" spans="2:25">
      <c r="B1997" s="217" t="s">
        <v>2165</v>
      </c>
      <c r="C1997" s="217" t="s">
        <v>169</v>
      </c>
      <c r="D1997" s="217" t="s">
        <v>16</v>
      </c>
      <c r="E1997" s="217" t="s">
        <v>88</v>
      </c>
      <c r="F1997" s="217" t="s">
        <v>9</v>
      </c>
      <c r="G1997" s="217" t="s">
        <v>13</v>
      </c>
      <c r="H1997" s="217" t="s">
        <v>5</v>
      </c>
      <c r="I1997" s="217">
        <v>0</v>
      </c>
      <c r="J1997" s="217">
        <v>0</v>
      </c>
      <c r="K1997" s="217">
        <v>0</v>
      </c>
      <c r="L1997" s="217">
        <v>2</v>
      </c>
      <c r="M1997" s="217">
        <v>130</v>
      </c>
      <c r="N1997" s="217">
        <v>0</v>
      </c>
      <c r="O1997" s="217">
        <v>0</v>
      </c>
      <c r="P1997" s="217">
        <v>0</v>
      </c>
      <c r="Q1997" s="217">
        <v>0</v>
      </c>
      <c r="R1997" s="217">
        <v>0</v>
      </c>
      <c r="S1997" s="217">
        <v>0</v>
      </c>
      <c r="T1997" s="217">
        <v>0</v>
      </c>
      <c r="U1997" s="217">
        <v>0</v>
      </c>
      <c r="V1997" s="217">
        <v>0</v>
      </c>
      <c r="W1997" s="217">
        <v>0</v>
      </c>
      <c r="X1997" s="217">
        <v>0</v>
      </c>
      <c r="Y1997" s="217">
        <v>0</v>
      </c>
    </row>
    <row r="1998" spans="2:25">
      <c r="B1998" s="217" t="s">
        <v>2166</v>
      </c>
      <c r="C1998" s="217" t="s">
        <v>169</v>
      </c>
      <c r="D1998" s="217" t="s">
        <v>16</v>
      </c>
      <c r="E1998" s="217" t="s">
        <v>88</v>
      </c>
      <c r="F1998" s="217" t="s">
        <v>5</v>
      </c>
      <c r="G1998" s="217" t="s">
        <v>13</v>
      </c>
      <c r="H1998" s="217" t="s">
        <v>170</v>
      </c>
      <c r="I1998" s="217">
        <v>0</v>
      </c>
      <c r="J1998" s="217">
        <v>0</v>
      </c>
      <c r="K1998" s="217">
        <v>0</v>
      </c>
      <c r="L1998" s="217">
        <v>0</v>
      </c>
      <c r="M1998" s="217">
        <v>0</v>
      </c>
    </row>
    <row r="1999" spans="2:25">
      <c r="B1999" s="217" t="s">
        <v>2167</v>
      </c>
      <c r="C1999" s="217" t="s">
        <v>169</v>
      </c>
      <c r="D1999" s="217" t="s">
        <v>16</v>
      </c>
      <c r="E1999" s="217" t="s">
        <v>88</v>
      </c>
      <c r="F1999" s="217" t="s">
        <v>5</v>
      </c>
      <c r="G1999" s="217" t="s">
        <v>13</v>
      </c>
      <c r="H1999" s="217" t="s">
        <v>172</v>
      </c>
      <c r="I1999" s="217">
        <v>0</v>
      </c>
      <c r="J1999" s="217">
        <v>0</v>
      </c>
      <c r="K1999" s="217">
        <v>0</v>
      </c>
      <c r="L1999" s="217">
        <v>0</v>
      </c>
      <c r="M1999" s="217">
        <v>11.818181818181801</v>
      </c>
      <c r="N1999" s="217">
        <v>0</v>
      </c>
      <c r="O1999" s="217">
        <v>0</v>
      </c>
      <c r="P1999" s="217">
        <v>0</v>
      </c>
      <c r="Q1999" s="217">
        <v>0</v>
      </c>
      <c r="R1999" s="217">
        <v>0</v>
      </c>
      <c r="S1999" s="217">
        <v>0</v>
      </c>
      <c r="T1999" s="217">
        <v>0</v>
      </c>
      <c r="U1999" s="217">
        <v>0</v>
      </c>
      <c r="V1999" s="217">
        <v>0</v>
      </c>
      <c r="W1999" s="217">
        <v>0</v>
      </c>
      <c r="X1999" s="217">
        <v>0</v>
      </c>
      <c r="Y1999" s="217">
        <v>0</v>
      </c>
    </row>
    <row r="2000" spans="2:25">
      <c r="B2000" s="217" t="s">
        <v>2168</v>
      </c>
      <c r="C2000" s="217" t="s">
        <v>169</v>
      </c>
      <c r="D2000" s="217" t="s">
        <v>16</v>
      </c>
      <c r="E2000" s="217" t="s">
        <v>88</v>
      </c>
      <c r="F2000" s="217" t="s">
        <v>5</v>
      </c>
      <c r="G2000" s="217" t="s">
        <v>13</v>
      </c>
      <c r="H2000" s="217" t="s">
        <v>174</v>
      </c>
      <c r="I2000" s="217">
        <v>0</v>
      </c>
      <c r="J2000" s="217">
        <v>0</v>
      </c>
      <c r="K2000" s="217">
        <v>0</v>
      </c>
      <c r="L2000" s="217">
        <v>0</v>
      </c>
      <c r="M2000" s="217">
        <v>22.2222222222222</v>
      </c>
      <c r="N2000" s="217">
        <v>0</v>
      </c>
      <c r="O2000" s="217">
        <v>0</v>
      </c>
      <c r="P2000" s="217">
        <v>0</v>
      </c>
      <c r="Q2000" s="217">
        <v>0</v>
      </c>
      <c r="R2000" s="217">
        <v>0</v>
      </c>
      <c r="S2000" s="217">
        <v>0</v>
      </c>
      <c r="T2000" s="217">
        <v>0</v>
      </c>
      <c r="U2000" s="217">
        <v>0</v>
      </c>
      <c r="V2000" s="217">
        <v>0</v>
      </c>
      <c r="W2000" s="217">
        <v>0</v>
      </c>
      <c r="X2000" s="217">
        <v>0</v>
      </c>
      <c r="Y2000" s="217">
        <v>0</v>
      </c>
    </row>
    <row r="2001" spans="2:25">
      <c r="B2001" s="217" t="s">
        <v>2169</v>
      </c>
      <c r="C2001" s="217" t="s">
        <v>169</v>
      </c>
      <c r="D2001" s="217" t="s">
        <v>16</v>
      </c>
      <c r="E2001" s="217" t="s">
        <v>88</v>
      </c>
      <c r="F2001" s="217" t="s">
        <v>5</v>
      </c>
      <c r="G2001" s="217" t="s">
        <v>13</v>
      </c>
      <c r="H2001" s="217" t="s">
        <v>176</v>
      </c>
      <c r="I2001" s="217">
        <v>0</v>
      </c>
      <c r="J2001" s="217">
        <v>0</v>
      </c>
      <c r="K2001" s="217">
        <v>0</v>
      </c>
      <c r="L2001" s="217">
        <v>2</v>
      </c>
      <c r="M2001" s="217">
        <v>57.676767676767703</v>
      </c>
      <c r="N2001" s="217">
        <v>0</v>
      </c>
      <c r="O2001" s="217">
        <v>0</v>
      </c>
      <c r="P2001" s="217">
        <v>0</v>
      </c>
      <c r="Q2001" s="217">
        <v>0</v>
      </c>
      <c r="R2001" s="217">
        <v>0</v>
      </c>
      <c r="S2001" s="217">
        <v>0</v>
      </c>
      <c r="T2001" s="217">
        <v>0</v>
      </c>
      <c r="U2001" s="217">
        <v>0</v>
      </c>
      <c r="V2001" s="217">
        <v>0</v>
      </c>
      <c r="W2001" s="217">
        <v>0</v>
      </c>
      <c r="X2001" s="217">
        <v>0</v>
      </c>
      <c r="Y2001" s="217">
        <v>0</v>
      </c>
    </row>
    <row r="2002" spans="2:25">
      <c r="B2002" s="217" t="s">
        <v>2170</v>
      </c>
      <c r="C2002" s="217" t="s">
        <v>169</v>
      </c>
      <c r="D2002" s="217" t="s">
        <v>16</v>
      </c>
      <c r="E2002" s="217" t="s">
        <v>88</v>
      </c>
      <c r="F2002" s="217" t="s">
        <v>5</v>
      </c>
      <c r="G2002" s="217" t="s">
        <v>13</v>
      </c>
      <c r="H2002" s="217" t="s">
        <v>178</v>
      </c>
      <c r="I2002" s="217">
        <v>0</v>
      </c>
      <c r="J2002" s="217">
        <v>0</v>
      </c>
      <c r="K2002" s="217">
        <v>0</v>
      </c>
      <c r="L2002" s="217">
        <v>3</v>
      </c>
      <c r="M2002" s="217">
        <v>138.28282828282801</v>
      </c>
      <c r="N2002" s="217">
        <v>0</v>
      </c>
      <c r="O2002" s="217">
        <v>0</v>
      </c>
      <c r="P2002" s="217">
        <v>0</v>
      </c>
      <c r="Q2002" s="217">
        <v>0</v>
      </c>
      <c r="R2002" s="217">
        <v>0</v>
      </c>
      <c r="S2002" s="217">
        <v>0</v>
      </c>
      <c r="T2002" s="217">
        <v>0</v>
      </c>
      <c r="U2002" s="217">
        <v>0</v>
      </c>
      <c r="V2002" s="217">
        <v>0</v>
      </c>
      <c r="W2002" s="217">
        <v>0</v>
      </c>
      <c r="X2002" s="217">
        <v>0</v>
      </c>
      <c r="Y2002" s="217">
        <v>0</v>
      </c>
    </row>
    <row r="2003" spans="2:25">
      <c r="B2003" s="217" t="s">
        <v>2171</v>
      </c>
      <c r="C2003" s="217" t="s">
        <v>169</v>
      </c>
      <c r="D2003" s="217" t="s">
        <v>16</v>
      </c>
      <c r="E2003" s="217" t="s">
        <v>88</v>
      </c>
      <c r="F2003" s="217" t="s">
        <v>5</v>
      </c>
      <c r="G2003" s="217" t="s">
        <v>13</v>
      </c>
      <c r="H2003" s="217" t="s">
        <v>5</v>
      </c>
      <c r="I2003" s="217">
        <v>0</v>
      </c>
      <c r="J2003" s="217">
        <v>0</v>
      </c>
      <c r="K2003" s="217">
        <v>0</v>
      </c>
      <c r="L2003" s="217">
        <v>5</v>
      </c>
      <c r="M2003" s="217">
        <v>230</v>
      </c>
      <c r="N2003" s="217">
        <v>0</v>
      </c>
      <c r="O2003" s="217">
        <v>0</v>
      </c>
      <c r="P2003" s="217">
        <v>0</v>
      </c>
      <c r="Q2003" s="217">
        <v>0</v>
      </c>
      <c r="R2003" s="217">
        <v>0</v>
      </c>
      <c r="S2003" s="217">
        <v>0</v>
      </c>
      <c r="T2003" s="217">
        <v>0</v>
      </c>
      <c r="U2003" s="217">
        <v>0</v>
      </c>
      <c r="V2003" s="217">
        <v>0</v>
      </c>
      <c r="W2003" s="217">
        <v>0</v>
      </c>
      <c r="X2003" s="217">
        <v>0</v>
      </c>
      <c r="Y2003" s="217">
        <v>0</v>
      </c>
    </row>
    <row r="2004" spans="2:25">
      <c r="B2004" s="217" t="s">
        <v>2172</v>
      </c>
      <c r="C2004" s="217" t="s">
        <v>169</v>
      </c>
      <c r="D2004" s="217" t="s">
        <v>16</v>
      </c>
      <c r="E2004" s="217" t="s">
        <v>88</v>
      </c>
      <c r="F2004" s="217" t="s">
        <v>12</v>
      </c>
      <c r="G2004" s="217" t="s">
        <v>5</v>
      </c>
      <c r="H2004" s="217" t="s">
        <v>170</v>
      </c>
      <c r="I2004" s="217">
        <v>1</v>
      </c>
      <c r="J2004" s="217">
        <v>1</v>
      </c>
      <c r="K2004" s="217">
        <v>0</v>
      </c>
      <c r="L2004" s="217">
        <v>2</v>
      </c>
      <c r="M2004" s="217">
        <v>186.70627245095301</v>
      </c>
      <c r="N2004" s="217">
        <v>5.3560064526632001</v>
      </c>
      <c r="O2004" s="217">
        <v>5.3560064526632001</v>
      </c>
      <c r="P2004" s="217">
        <v>0</v>
      </c>
      <c r="Q2004" s="217">
        <v>5.3560064526632001</v>
      </c>
      <c r="R2004" s="217">
        <v>5.3560064526632001</v>
      </c>
      <c r="S2004" s="217">
        <v>0</v>
      </c>
      <c r="T2004" s="217">
        <v>5.3560064526632001</v>
      </c>
      <c r="U2004" s="217">
        <v>5.3560064526632001</v>
      </c>
      <c r="V2004" s="217">
        <v>0</v>
      </c>
      <c r="W2004" s="217">
        <v>5.3560064526632001</v>
      </c>
      <c r="X2004" s="217">
        <v>5.3560064526632001</v>
      </c>
      <c r="Y2004" s="217">
        <v>0</v>
      </c>
    </row>
    <row r="2005" spans="2:25">
      <c r="B2005" s="217" t="s">
        <v>2173</v>
      </c>
      <c r="C2005" s="217" t="s">
        <v>169</v>
      </c>
      <c r="D2005" s="217" t="s">
        <v>16</v>
      </c>
      <c r="E2005" s="217" t="s">
        <v>88</v>
      </c>
      <c r="F2005" s="217" t="s">
        <v>12</v>
      </c>
      <c r="G2005" s="217" t="s">
        <v>5</v>
      </c>
      <c r="H2005" s="217" t="s">
        <v>172</v>
      </c>
      <c r="I2005" s="217">
        <v>4</v>
      </c>
      <c r="J2005" s="217">
        <v>4</v>
      </c>
      <c r="K2005" s="217">
        <v>0</v>
      </c>
      <c r="L2005" s="217">
        <v>11</v>
      </c>
      <c r="M2005" s="217">
        <v>319.41420281845802</v>
      </c>
      <c r="N2005" s="217">
        <v>12.522924668673699</v>
      </c>
      <c r="O2005" s="217">
        <v>12.522924668673699</v>
      </c>
      <c r="P2005" s="217">
        <v>0</v>
      </c>
      <c r="Q2005" s="217">
        <v>12.522924668673699</v>
      </c>
      <c r="R2005" s="217">
        <v>12.522924668673699</v>
      </c>
      <c r="S2005" s="217">
        <v>0</v>
      </c>
      <c r="T2005" s="217">
        <v>12.522924668673699</v>
      </c>
      <c r="U2005" s="217">
        <v>12.522924668673699</v>
      </c>
      <c r="V2005" s="217">
        <v>0</v>
      </c>
      <c r="W2005" s="217">
        <v>12.522924668673699</v>
      </c>
      <c r="X2005" s="217">
        <v>12.522924668673699</v>
      </c>
      <c r="Y2005" s="217">
        <v>0</v>
      </c>
    </row>
    <row r="2006" spans="2:25">
      <c r="B2006" s="217" t="s">
        <v>2174</v>
      </c>
      <c r="C2006" s="217" t="s">
        <v>169</v>
      </c>
      <c r="D2006" s="217" t="s">
        <v>16</v>
      </c>
      <c r="E2006" s="217" t="s">
        <v>88</v>
      </c>
      <c r="F2006" s="217" t="s">
        <v>12</v>
      </c>
      <c r="G2006" s="217" t="s">
        <v>5</v>
      </c>
      <c r="H2006" s="217" t="s">
        <v>174</v>
      </c>
      <c r="I2006" s="217">
        <v>1</v>
      </c>
      <c r="J2006" s="217">
        <v>1</v>
      </c>
      <c r="K2006" s="217">
        <v>0</v>
      </c>
      <c r="L2006" s="217">
        <v>4</v>
      </c>
      <c r="M2006" s="217">
        <v>352.93512633938201</v>
      </c>
      <c r="N2006" s="217">
        <v>2.8333819032747698</v>
      </c>
      <c r="O2006" s="217">
        <v>2.8333819032747698</v>
      </c>
      <c r="P2006" s="217">
        <v>0</v>
      </c>
      <c r="Q2006" s="217">
        <v>2.8333819032747698</v>
      </c>
      <c r="R2006" s="217">
        <v>2.8333819032747698</v>
      </c>
      <c r="S2006" s="217">
        <v>0</v>
      </c>
      <c r="T2006" s="217">
        <v>2.8333819032747698</v>
      </c>
      <c r="U2006" s="217">
        <v>2.8333819032747698</v>
      </c>
      <c r="V2006" s="217">
        <v>0</v>
      </c>
      <c r="W2006" s="217">
        <v>2.8333819032747698</v>
      </c>
      <c r="X2006" s="217">
        <v>2.8333819032747698</v>
      </c>
      <c r="Y2006" s="217">
        <v>0</v>
      </c>
    </row>
    <row r="2007" spans="2:25">
      <c r="B2007" s="217" t="s">
        <v>2175</v>
      </c>
      <c r="C2007" s="217" t="s">
        <v>169</v>
      </c>
      <c r="D2007" s="217" t="s">
        <v>16</v>
      </c>
      <c r="E2007" s="217" t="s">
        <v>88</v>
      </c>
      <c r="F2007" s="217" t="s">
        <v>12</v>
      </c>
      <c r="G2007" s="217" t="s">
        <v>5</v>
      </c>
      <c r="H2007" s="217" t="s">
        <v>176</v>
      </c>
      <c r="I2007" s="217">
        <v>4</v>
      </c>
      <c r="J2007" s="217">
        <v>4</v>
      </c>
      <c r="K2007" s="217">
        <v>0</v>
      </c>
      <c r="L2007" s="217">
        <v>19</v>
      </c>
      <c r="M2007" s="217">
        <v>708.74059746400201</v>
      </c>
      <c r="N2007" s="217">
        <v>5.6438138499652801</v>
      </c>
      <c r="O2007" s="217">
        <v>5.6438138499652801</v>
      </c>
      <c r="P2007" s="217">
        <v>0</v>
      </c>
      <c r="Q2007" s="217">
        <v>5.6438138499652801</v>
      </c>
      <c r="R2007" s="217">
        <v>5.6438138499652801</v>
      </c>
      <c r="S2007" s="217">
        <v>0</v>
      </c>
      <c r="T2007" s="217">
        <v>5.6438138499652801</v>
      </c>
      <c r="U2007" s="217">
        <v>5.6438138499652801</v>
      </c>
      <c r="V2007" s="217">
        <v>0</v>
      </c>
      <c r="W2007" s="217">
        <v>5.6438138499652801</v>
      </c>
      <c r="X2007" s="217">
        <v>5.6438138499652801</v>
      </c>
      <c r="Y2007" s="217">
        <v>0</v>
      </c>
    </row>
    <row r="2008" spans="2:25">
      <c r="B2008" s="217" t="s">
        <v>2176</v>
      </c>
      <c r="C2008" s="217" t="s">
        <v>169</v>
      </c>
      <c r="D2008" s="217" t="s">
        <v>16</v>
      </c>
      <c r="E2008" s="217" t="s">
        <v>88</v>
      </c>
      <c r="F2008" s="217" t="s">
        <v>12</v>
      </c>
      <c r="G2008" s="217" t="s">
        <v>5</v>
      </c>
      <c r="H2008" s="217" t="s">
        <v>178</v>
      </c>
      <c r="I2008" s="217">
        <v>9</v>
      </c>
      <c r="J2008" s="217">
        <v>9</v>
      </c>
      <c r="K2008" s="217">
        <v>0</v>
      </c>
      <c r="L2008" s="217">
        <v>29</v>
      </c>
      <c r="M2008" s="217">
        <v>1352.2038009272101</v>
      </c>
      <c r="N2008" s="217">
        <v>6.6558014360177804</v>
      </c>
      <c r="O2008" s="217">
        <v>6.6558014360177804</v>
      </c>
      <c r="P2008" s="217">
        <v>0</v>
      </c>
      <c r="Q2008" s="217">
        <v>6.6558014360177804</v>
      </c>
      <c r="R2008" s="217">
        <v>6.6558014360177804</v>
      </c>
      <c r="S2008" s="217">
        <v>0</v>
      </c>
      <c r="T2008" s="217">
        <v>6.6558014360177804</v>
      </c>
      <c r="U2008" s="217">
        <v>6.6558014360177804</v>
      </c>
      <c r="V2008" s="217">
        <v>0</v>
      </c>
      <c r="W2008" s="217">
        <v>6.6558014360177804</v>
      </c>
      <c r="X2008" s="217">
        <v>6.6558014360177804</v>
      </c>
      <c r="Y2008" s="217">
        <v>0</v>
      </c>
    </row>
    <row r="2009" spans="2:25">
      <c r="B2009" s="217" t="s">
        <v>2177</v>
      </c>
      <c r="C2009" s="217" t="s">
        <v>169</v>
      </c>
      <c r="D2009" s="217" t="s">
        <v>16</v>
      </c>
      <c r="E2009" s="217" t="s">
        <v>88</v>
      </c>
      <c r="F2009" s="217" t="s">
        <v>12</v>
      </c>
      <c r="G2009" s="217" t="s">
        <v>5</v>
      </c>
      <c r="H2009" s="217" t="s">
        <v>5</v>
      </c>
      <c r="I2009" s="217">
        <v>19</v>
      </c>
      <c r="J2009" s="217">
        <v>19</v>
      </c>
      <c r="K2009" s="217">
        <v>0</v>
      </c>
      <c r="L2009" s="217">
        <v>65</v>
      </c>
      <c r="M2009" s="217">
        <v>2920</v>
      </c>
      <c r="N2009" s="217">
        <v>6.5068493150684903</v>
      </c>
      <c r="O2009" s="217">
        <v>6.5068493150684903</v>
      </c>
      <c r="P2009" s="217">
        <v>0</v>
      </c>
      <c r="Q2009" s="217">
        <v>6.5068493150684903</v>
      </c>
      <c r="R2009" s="217">
        <v>6.5068493150684903</v>
      </c>
      <c r="S2009" s="217">
        <v>0</v>
      </c>
      <c r="T2009" s="217">
        <v>6.5068493150684903</v>
      </c>
      <c r="U2009" s="217">
        <v>6.5068493150684903</v>
      </c>
      <c r="V2009" s="217">
        <v>0</v>
      </c>
      <c r="W2009" s="217">
        <v>6.5068493150684903</v>
      </c>
      <c r="X2009" s="217">
        <v>6.5068493150684903</v>
      </c>
      <c r="Y2009" s="217">
        <v>0</v>
      </c>
    </row>
    <row r="2010" spans="2:25">
      <c r="B2010" s="217" t="s">
        <v>2178</v>
      </c>
      <c r="C2010" s="217" t="s">
        <v>169</v>
      </c>
      <c r="D2010" s="217" t="s">
        <v>16</v>
      </c>
      <c r="E2010" s="217" t="s">
        <v>88</v>
      </c>
      <c r="F2010" s="217" t="s">
        <v>9</v>
      </c>
      <c r="G2010" s="217" t="s">
        <v>5</v>
      </c>
      <c r="H2010" s="217" t="s">
        <v>170</v>
      </c>
      <c r="I2010" s="217">
        <v>0</v>
      </c>
      <c r="J2010" s="217">
        <v>0</v>
      </c>
      <c r="K2010" s="217">
        <v>0</v>
      </c>
      <c r="L2010" s="217">
        <v>9</v>
      </c>
      <c r="M2010" s="217">
        <v>228.09377289377301</v>
      </c>
      <c r="N2010" s="217">
        <v>0</v>
      </c>
      <c r="O2010" s="217">
        <v>0</v>
      </c>
      <c r="P2010" s="217">
        <v>0</v>
      </c>
      <c r="Q2010" s="217">
        <v>0</v>
      </c>
      <c r="R2010" s="217">
        <v>0</v>
      </c>
      <c r="S2010" s="217">
        <v>0</v>
      </c>
      <c r="T2010" s="217">
        <v>0</v>
      </c>
      <c r="U2010" s="217">
        <v>0</v>
      </c>
      <c r="V2010" s="217">
        <v>0</v>
      </c>
      <c r="W2010" s="217">
        <v>0</v>
      </c>
      <c r="X2010" s="217">
        <v>0</v>
      </c>
      <c r="Y2010" s="217">
        <v>0</v>
      </c>
    </row>
    <row r="2011" spans="2:25">
      <c r="B2011" s="217" t="s">
        <v>2179</v>
      </c>
      <c r="C2011" s="217" t="s">
        <v>169</v>
      </c>
      <c r="D2011" s="217" t="s">
        <v>16</v>
      </c>
      <c r="E2011" s="217" t="s">
        <v>88</v>
      </c>
      <c r="F2011" s="217" t="s">
        <v>9</v>
      </c>
      <c r="G2011" s="217" t="s">
        <v>5</v>
      </c>
      <c r="H2011" s="217" t="s">
        <v>172</v>
      </c>
      <c r="I2011" s="217">
        <v>4</v>
      </c>
      <c r="J2011" s="217">
        <v>4</v>
      </c>
      <c r="K2011" s="217">
        <v>0</v>
      </c>
      <c r="L2011" s="217">
        <v>17</v>
      </c>
      <c r="M2011" s="217">
        <v>350.64015984015998</v>
      </c>
      <c r="N2011" s="217">
        <v>11.407706412817699</v>
      </c>
      <c r="O2011" s="217">
        <v>11.407706412817699</v>
      </c>
      <c r="P2011" s="217">
        <v>0</v>
      </c>
      <c r="Q2011" s="217">
        <v>11.407706412817699</v>
      </c>
      <c r="R2011" s="217">
        <v>11.407706412817699</v>
      </c>
      <c r="S2011" s="217">
        <v>0</v>
      </c>
      <c r="T2011" s="217">
        <v>11.407706412817699</v>
      </c>
      <c r="U2011" s="217">
        <v>11.407706412817699</v>
      </c>
      <c r="V2011" s="217">
        <v>0</v>
      </c>
      <c r="W2011" s="217">
        <v>11.407706412817699</v>
      </c>
      <c r="X2011" s="217">
        <v>11.407706412817699</v>
      </c>
      <c r="Y2011" s="217">
        <v>0</v>
      </c>
    </row>
    <row r="2012" spans="2:25">
      <c r="B2012" s="217" t="s">
        <v>2180</v>
      </c>
      <c r="C2012" s="217" t="s">
        <v>169</v>
      </c>
      <c r="D2012" s="217" t="s">
        <v>16</v>
      </c>
      <c r="E2012" s="217" t="s">
        <v>88</v>
      </c>
      <c r="F2012" s="217" t="s">
        <v>9</v>
      </c>
      <c r="G2012" s="217" t="s">
        <v>5</v>
      </c>
      <c r="H2012" s="217" t="s">
        <v>174</v>
      </c>
      <c r="I2012" s="217">
        <v>0</v>
      </c>
      <c r="J2012" s="217">
        <v>0</v>
      </c>
      <c r="K2012" s="217">
        <v>0</v>
      </c>
      <c r="L2012" s="217">
        <v>14</v>
      </c>
      <c r="M2012" s="217">
        <v>392.64468864468898</v>
      </c>
      <c r="N2012" s="217">
        <v>0</v>
      </c>
      <c r="O2012" s="217">
        <v>0</v>
      </c>
      <c r="P2012" s="217">
        <v>0</v>
      </c>
      <c r="Q2012" s="217">
        <v>0</v>
      </c>
      <c r="R2012" s="217">
        <v>0</v>
      </c>
      <c r="S2012" s="217">
        <v>0</v>
      </c>
      <c r="T2012" s="217">
        <v>0</v>
      </c>
      <c r="U2012" s="217">
        <v>0</v>
      </c>
      <c r="V2012" s="217">
        <v>0</v>
      </c>
      <c r="W2012" s="217">
        <v>0</v>
      </c>
      <c r="X2012" s="217">
        <v>0</v>
      </c>
      <c r="Y2012" s="217">
        <v>0</v>
      </c>
    </row>
    <row r="2013" spans="2:25">
      <c r="B2013" s="217" t="s">
        <v>2181</v>
      </c>
      <c r="C2013" s="217" t="s">
        <v>169</v>
      </c>
      <c r="D2013" s="217" t="s">
        <v>16</v>
      </c>
      <c r="E2013" s="217" t="s">
        <v>88</v>
      </c>
      <c r="F2013" s="217" t="s">
        <v>9</v>
      </c>
      <c r="G2013" s="217" t="s">
        <v>5</v>
      </c>
      <c r="H2013" s="217" t="s">
        <v>176</v>
      </c>
      <c r="I2013" s="217">
        <v>5</v>
      </c>
      <c r="J2013" s="217">
        <v>5</v>
      </c>
      <c r="K2013" s="217">
        <v>0</v>
      </c>
      <c r="L2013" s="217">
        <v>32</v>
      </c>
      <c r="M2013" s="217">
        <v>789.80619380619396</v>
      </c>
      <c r="N2013" s="217">
        <v>6.3306669904730102</v>
      </c>
      <c r="O2013" s="217">
        <v>6.3306669904730102</v>
      </c>
      <c r="P2013" s="217">
        <v>0</v>
      </c>
      <c r="Q2013" s="217">
        <v>6.3306669904730102</v>
      </c>
      <c r="R2013" s="217">
        <v>6.3306669904730102</v>
      </c>
      <c r="S2013" s="217">
        <v>0</v>
      </c>
      <c r="T2013" s="217">
        <v>6.3306669904730102</v>
      </c>
      <c r="U2013" s="217">
        <v>6.3306669904730102</v>
      </c>
      <c r="V2013" s="217">
        <v>0</v>
      </c>
      <c r="W2013" s="217">
        <v>6.3306669904730102</v>
      </c>
      <c r="X2013" s="217">
        <v>6.3306669904730102</v>
      </c>
      <c r="Y2013" s="217">
        <v>0</v>
      </c>
    </row>
    <row r="2014" spans="2:25">
      <c r="B2014" s="217" t="s">
        <v>2182</v>
      </c>
      <c r="C2014" s="217" t="s">
        <v>169</v>
      </c>
      <c r="D2014" s="217" t="s">
        <v>16</v>
      </c>
      <c r="E2014" s="217" t="s">
        <v>88</v>
      </c>
      <c r="F2014" s="217" t="s">
        <v>9</v>
      </c>
      <c r="G2014" s="217" t="s">
        <v>5</v>
      </c>
      <c r="H2014" s="217" t="s">
        <v>178</v>
      </c>
      <c r="I2014" s="217">
        <v>4</v>
      </c>
      <c r="J2014" s="217">
        <v>4</v>
      </c>
      <c r="K2014" s="217">
        <v>0</v>
      </c>
      <c r="L2014" s="217">
        <v>89</v>
      </c>
      <c r="M2014" s="217">
        <v>1478.8151848151799</v>
      </c>
      <c r="N2014" s="217">
        <v>2.70486808701515</v>
      </c>
      <c r="O2014" s="217">
        <v>2.70486808701515</v>
      </c>
      <c r="P2014" s="217">
        <v>0</v>
      </c>
      <c r="Q2014" s="217">
        <v>2.70486808701515</v>
      </c>
      <c r="R2014" s="217">
        <v>2.70486808701515</v>
      </c>
      <c r="S2014" s="217">
        <v>0</v>
      </c>
      <c r="T2014" s="217">
        <v>2.70486808701515</v>
      </c>
      <c r="U2014" s="217">
        <v>2.70486808701515</v>
      </c>
      <c r="V2014" s="217">
        <v>0</v>
      </c>
      <c r="W2014" s="217">
        <v>2.70486808701515</v>
      </c>
      <c r="X2014" s="217">
        <v>2.70486808701515</v>
      </c>
      <c r="Y2014" s="217">
        <v>0</v>
      </c>
    </row>
    <row r="2015" spans="2:25">
      <c r="B2015" s="217" t="s">
        <v>2183</v>
      </c>
      <c r="C2015" s="217" t="s">
        <v>169</v>
      </c>
      <c r="D2015" s="217" t="s">
        <v>16</v>
      </c>
      <c r="E2015" s="217" t="s">
        <v>88</v>
      </c>
      <c r="F2015" s="217" t="s">
        <v>9</v>
      </c>
      <c r="G2015" s="217" t="s">
        <v>5</v>
      </c>
      <c r="H2015" s="217" t="s">
        <v>5</v>
      </c>
      <c r="I2015" s="217">
        <v>13</v>
      </c>
      <c r="J2015" s="217">
        <v>13</v>
      </c>
      <c r="K2015" s="217">
        <v>0</v>
      </c>
      <c r="L2015" s="217">
        <v>161</v>
      </c>
      <c r="M2015" s="217">
        <v>3240</v>
      </c>
      <c r="N2015" s="217">
        <v>4.0123456790123502</v>
      </c>
      <c r="O2015" s="217">
        <v>4.0123456790123502</v>
      </c>
      <c r="P2015" s="217">
        <v>0</v>
      </c>
      <c r="Q2015" s="217">
        <v>4.0123456790123502</v>
      </c>
      <c r="R2015" s="217">
        <v>4.0123456790123502</v>
      </c>
      <c r="S2015" s="217">
        <v>0</v>
      </c>
      <c r="T2015" s="217">
        <v>4.0123456790123502</v>
      </c>
      <c r="U2015" s="217">
        <v>4.0123456790123502</v>
      </c>
      <c r="V2015" s="217">
        <v>0</v>
      </c>
      <c r="W2015" s="217">
        <v>4.0123456790123502</v>
      </c>
      <c r="X2015" s="217">
        <v>4.0123456790123502</v>
      </c>
      <c r="Y2015" s="217">
        <v>0</v>
      </c>
    </row>
    <row r="2016" spans="2:25">
      <c r="B2016" s="217" t="s">
        <v>2184</v>
      </c>
      <c r="C2016" s="217" t="s">
        <v>169</v>
      </c>
      <c r="D2016" s="217" t="s">
        <v>16</v>
      </c>
      <c r="E2016" s="217" t="s">
        <v>88</v>
      </c>
      <c r="F2016" s="217" t="s">
        <v>5</v>
      </c>
      <c r="G2016" s="217" t="s">
        <v>5</v>
      </c>
      <c r="H2016" s="217" t="s">
        <v>170</v>
      </c>
      <c r="I2016" s="217">
        <v>1</v>
      </c>
      <c r="J2016" s="217">
        <v>1</v>
      </c>
      <c r="K2016" s="217">
        <v>0</v>
      </c>
      <c r="L2016" s="217">
        <v>11</v>
      </c>
      <c r="M2016" s="217">
        <v>414.80004534472602</v>
      </c>
      <c r="N2016" s="217">
        <v>2.4108001221864201</v>
      </c>
      <c r="O2016" s="217">
        <v>2.4108001221864201</v>
      </c>
      <c r="P2016" s="217">
        <v>0</v>
      </c>
      <c r="Q2016" s="217">
        <v>2.4108001221864201</v>
      </c>
      <c r="R2016" s="217">
        <v>2.4108001221864201</v>
      </c>
      <c r="S2016" s="217">
        <v>0</v>
      </c>
      <c r="T2016" s="217">
        <v>2.4108001221864201</v>
      </c>
      <c r="U2016" s="217">
        <v>2.4108001221864201</v>
      </c>
      <c r="V2016" s="217">
        <v>0</v>
      </c>
      <c r="W2016" s="217">
        <v>2.4108001221864201</v>
      </c>
      <c r="X2016" s="217">
        <v>2.4108001221864201</v>
      </c>
      <c r="Y2016" s="217">
        <v>0</v>
      </c>
    </row>
    <row r="2017" spans="2:25">
      <c r="B2017" s="217" t="s">
        <v>2185</v>
      </c>
      <c r="C2017" s="217" t="s">
        <v>169</v>
      </c>
      <c r="D2017" s="217" t="s">
        <v>16</v>
      </c>
      <c r="E2017" s="217" t="s">
        <v>88</v>
      </c>
      <c r="F2017" s="217" t="s">
        <v>5</v>
      </c>
      <c r="G2017" s="217" t="s">
        <v>5</v>
      </c>
      <c r="H2017" s="217" t="s">
        <v>172</v>
      </c>
      <c r="I2017" s="217">
        <v>8</v>
      </c>
      <c r="J2017" s="217">
        <v>8</v>
      </c>
      <c r="K2017" s="217">
        <v>0</v>
      </c>
      <c r="L2017" s="217">
        <v>28</v>
      </c>
      <c r="M2017" s="217">
        <v>670.05436265861795</v>
      </c>
      <c r="N2017" s="217">
        <v>11.939329770584401</v>
      </c>
      <c r="O2017" s="217">
        <v>11.939329770584401</v>
      </c>
      <c r="P2017" s="217">
        <v>0</v>
      </c>
      <c r="Q2017" s="217">
        <v>11.939329770584401</v>
      </c>
      <c r="R2017" s="217">
        <v>11.939329770584401</v>
      </c>
      <c r="S2017" s="217">
        <v>0</v>
      </c>
      <c r="T2017" s="217">
        <v>11.939329770584401</v>
      </c>
      <c r="U2017" s="217">
        <v>11.939329770584401</v>
      </c>
      <c r="V2017" s="217">
        <v>0</v>
      </c>
      <c r="W2017" s="217">
        <v>11.939329770584401</v>
      </c>
      <c r="X2017" s="217">
        <v>11.939329770584401</v>
      </c>
      <c r="Y2017" s="217">
        <v>0</v>
      </c>
    </row>
    <row r="2018" spans="2:25">
      <c r="B2018" s="217" t="s">
        <v>2186</v>
      </c>
      <c r="C2018" s="217" t="s">
        <v>169</v>
      </c>
      <c r="D2018" s="217" t="s">
        <v>16</v>
      </c>
      <c r="E2018" s="217" t="s">
        <v>88</v>
      </c>
      <c r="F2018" s="217" t="s">
        <v>5</v>
      </c>
      <c r="G2018" s="217" t="s">
        <v>5</v>
      </c>
      <c r="H2018" s="217" t="s">
        <v>174</v>
      </c>
      <c r="I2018" s="217">
        <v>1</v>
      </c>
      <c r="J2018" s="217">
        <v>1</v>
      </c>
      <c r="K2018" s="217">
        <v>0</v>
      </c>
      <c r="L2018" s="217">
        <v>18</v>
      </c>
      <c r="M2018" s="217">
        <v>745.57981498407003</v>
      </c>
      <c r="N2018" s="217">
        <v>1.3412380269728299</v>
      </c>
      <c r="O2018" s="217">
        <v>1.3412380269728299</v>
      </c>
      <c r="P2018" s="217">
        <v>0</v>
      </c>
      <c r="Q2018" s="217">
        <v>1.3412380269728299</v>
      </c>
      <c r="R2018" s="217">
        <v>1.3412380269728299</v>
      </c>
      <c r="S2018" s="217">
        <v>0</v>
      </c>
      <c r="T2018" s="217">
        <v>1.3412380269728299</v>
      </c>
      <c r="U2018" s="217">
        <v>1.3412380269728299</v>
      </c>
      <c r="V2018" s="217">
        <v>0</v>
      </c>
      <c r="W2018" s="217">
        <v>1.3412380269728299</v>
      </c>
      <c r="X2018" s="217">
        <v>1.3412380269728299</v>
      </c>
      <c r="Y2018" s="217">
        <v>0</v>
      </c>
    </row>
    <row r="2019" spans="2:25">
      <c r="B2019" s="217" t="s">
        <v>2187</v>
      </c>
      <c r="C2019" s="217" t="s">
        <v>169</v>
      </c>
      <c r="D2019" s="217" t="s">
        <v>16</v>
      </c>
      <c r="E2019" s="217" t="s">
        <v>88</v>
      </c>
      <c r="F2019" s="217" t="s">
        <v>5</v>
      </c>
      <c r="G2019" s="217" t="s">
        <v>5</v>
      </c>
      <c r="H2019" s="217" t="s">
        <v>176</v>
      </c>
      <c r="I2019" s="217">
        <v>9</v>
      </c>
      <c r="J2019" s="217">
        <v>9</v>
      </c>
      <c r="K2019" s="217">
        <v>0</v>
      </c>
      <c r="L2019" s="217">
        <v>51</v>
      </c>
      <c r="M2019" s="217">
        <v>1498.5467912701999</v>
      </c>
      <c r="N2019" s="217">
        <v>6.0058184718886496</v>
      </c>
      <c r="O2019" s="217">
        <v>6.0058184718886496</v>
      </c>
      <c r="P2019" s="217">
        <v>0</v>
      </c>
      <c r="Q2019" s="217">
        <v>6.0058184718886496</v>
      </c>
      <c r="R2019" s="217">
        <v>6.0058184718886496</v>
      </c>
      <c r="S2019" s="217">
        <v>0</v>
      </c>
      <c r="T2019" s="217">
        <v>6.0058184718886496</v>
      </c>
      <c r="U2019" s="217">
        <v>6.0058184718886496</v>
      </c>
      <c r="V2019" s="217">
        <v>0</v>
      </c>
      <c r="W2019" s="217">
        <v>6.0058184718886496</v>
      </c>
      <c r="X2019" s="217">
        <v>6.0058184718886496</v>
      </c>
      <c r="Y2019" s="217">
        <v>0</v>
      </c>
    </row>
    <row r="2020" spans="2:25">
      <c r="B2020" s="217" t="s">
        <v>2188</v>
      </c>
      <c r="C2020" s="217" t="s">
        <v>169</v>
      </c>
      <c r="D2020" s="217" t="s">
        <v>16</v>
      </c>
      <c r="E2020" s="217" t="s">
        <v>88</v>
      </c>
      <c r="F2020" s="217" t="s">
        <v>5</v>
      </c>
      <c r="G2020" s="217" t="s">
        <v>5</v>
      </c>
      <c r="H2020" s="217" t="s">
        <v>178</v>
      </c>
      <c r="I2020" s="217">
        <v>13</v>
      </c>
      <c r="J2020" s="217">
        <v>13</v>
      </c>
      <c r="K2020" s="217">
        <v>0</v>
      </c>
      <c r="L2020" s="217">
        <v>118</v>
      </c>
      <c r="M2020" s="217">
        <v>2831.0189857423902</v>
      </c>
      <c r="N2020" s="217">
        <v>4.5919861595668401</v>
      </c>
      <c r="O2020" s="217">
        <v>4.5919861595668401</v>
      </c>
      <c r="P2020" s="217">
        <v>0</v>
      </c>
      <c r="Q2020" s="217">
        <v>4.5919861595668401</v>
      </c>
      <c r="R2020" s="217">
        <v>4.5919861595668401</v>
      </c>
      <c r="S2020" s="217">
        <v>0</v>
      </c>
      <c r="T2020" s="217">
        <v>4.5919861595668401</v>
      </c>
      <c r="U2020" s="217">
        <v>4.5919861595668401</v>
      </c>
      <c r="V2020" s="217">
        <v>0</v>
      </c>
      <c r="W2020" s="217">
        <v>4.5919861595668401</v>
      </c>
      <c r="X2020" s="217">
        <v>4.5919861595668401</v>
      </c>
      <c r="Y2020" s="217">
        <v>0</v>
      </c>
    </row>
    <row r="2021" spans="2:25">
      <c r="B2021" s="217" t="s">
        <v>2189</v>
      </c>
      <c r="C2021" s="217" t="s">
        <v>169</v>
      </c>
      <c r="D2021" s="217" t="s">
        <v>16</v>
      </c>
      <c r="E2021" s="217" t="s">
        <v>88</v>
      </c>
      <c r="F2021" s="217" t="s">
        <v>5</v>
      </c>
      <c r="G2021" s="217" t="s">
        <v>5</v>
      </c>
      <c r="H2021" s="217" t="s">
        <v>5</v>
      </c>
      <c r="I2021" s="217">
        <v>32</v>
      </c>
      <c r="J2021" s="217">
        <v>32</v>
      </c>
      <c r="K2021" s="217">
        <v>0</v>
      </c>
      <c r="L2021" s="217">
        <v>226</v>
      </c>
      <c r="M2021" s="217">
        <v>6160</v>
      </c>
      <c r="N2021" s="217">
        <v>5.1948051948051903</v>
      </c>
      <c r="O2021" s="217">
        <v>5.1948051948051903</v>
      </c>
      <c r="P2021" s="217">
        <v>0</v>
      </c>
      <c r="Q2021" s="217">
        <v>5.1948051948051903</v>
      </c>
      <c r="R2021" s="217">
        <v>5.1948051948051903</v>
      </c>
      <c r="S2021" s="217">
        <v>0</v>
      </c>
      <c r="T2021" s="217">
        <v>5.1948051948051903</v>
      </c>
      <c r="U2021" s="217">
        <v>5.1948051948051903</v>
      </c>
      <c r="V2021" s="217">
        <v>0</v>
      </c>
      <c r="W2021" s="217">
        <v>5.1948051948051903</v>
      </c>
      <c r="X2021" s="217">
        <v>5.1948051948051903</v>
      </c>
      <c r="Y2021" s="217">
        <v>0</v>
      </c>
    </row>
    <row r="2022" spans="2:25">
      <c r="B2022" s="217" t="s">
        <v>2190</v>
      </c>
      <c r="C2022" s="217" t="s">
        <v>169</v>
      </c>
      <c r="D2022" s="217" t="s">
        <v>17</v>
      </c>
      <c r="E2022" s="217" t="s">
        <v>86</v>
      </c>
      <c r="F2022" s="217" t="s">
        <v>12</v>
      </c>
      <c r="G2022" s="217" t="s">
        <v>10</v>
      </c>
      <c r="H2022" s="217" t="s">
        <v>170</v>
      </c>
      <c r="I2022" s="217">
        <v>1</v>
      </c>
      <c r="J2022" s="217">
        <v>1</v>
      </c>
      <c r="K2022" s="217">
        <v>0</v>
      </c>
      <c r="L2022" s="217">
        <v>4</v>
      </c>
      <c r="M2022" s="217">
        <v>131.57360406091399</v>
      </c>
      <c r="N2022" s="217">
        <v>7.6003086419753103</v>
      </c>
      <c r="O2022" s="217">
        <v>7.6003086419753103</v>
      </c>
      <c r="P2022" s="217">
        <v>0</v>
      </c>
      <c r="Q2022" s="217">
        <v>7.6003086419753103</v>
      </c>
      <c r="R2022" s="217">
        <v>7.6003086419753103</v>
      </c>
      <c r="S2022" s="217">
        <v>0</v>
      </c>
      <c r="T2022" s="217">
        <v>7.6003086419753103</v>
      </c>
      <c r="U2022" s="217">
        <v>7.6003086419753103</v>
      </c>
      <c r="V2022" s="217">
        <v>0</v>
      </c>
      <c r="W2022" s="217">
        <v>7.6003086419753103</v>
      </c>
      <c r="X2022" s="217">
        <v>7.6003086419753103</v>
      </c>
      <c r="Y2022" s="217">
        <v>0</v>
      </c>
    </row>
    <row r="2023" spans="2:25">
      <c r="B2023" s="217" t="s">
        <v>2191</v>
      </c>
      <c r="C2023" s="217" t="s">
        <v>169</v>
      </c>
      <c r="D2023" s="217" t="s">
        <v>17</v>
      </c>
      <c r="E2023" s="217" t="s">
        <v>86</v>
      </c>
      <c r="F2023" s="217" t="s">
        <v>12</v>
      </c>
      <c r="G2023" s="217" t="s">
        <v>10</v>
      </c>
      <c r="H2023" s="217" t="s">
        <v>172</v>
      </c>
      <c r="I2023" s="217">
        <v>2</v>
      </c>
      <c r="J2023" s="217">
        <v>2</v>
      </c>
      <c r="K2023" s="217">
        <v>0</v>
      </c>
      <c r="L2023" s="217">
        <v>4</v>
      </c>
      <c r="M2023" s="217">
        <v>263.14720812182702</v>
      </c>
      <c r="N2023" s="217">
        <v>7.6003086419753103</v>
      </c>
      <c r="O2023" s="217">
        <v>7.6003086419753103</v>
      </c>
      <c r="P2023" s="217">
        <v>0</v>
      </c>
      <c r="Q2023" s="217">
        <v>7.6003086419753103</v>
      </c>
      <c r="R2023" s="217">
        <v>7.6003086419753103</v>
      </c>
      <c r="S2023" s="217">
        <v>0</v>
      </c>
      <c r="T2023" s="217">
        <v>7.6003086419753103</v>
      </c>
      <c r="U2023" s="217">
        <v>7.6003086419753103</v>
      </c>
      <c r="V2023" s="217">
        <v>0</v>
      </c>
      <c r="W2023" s="217">
        <v>7.6003086419753103</v>
      </c>
      <c r="X2023" s="217">
        <v>7.6003086419753103</v>
      </c>
      <c r="Y2023" s="217">
        <v>0</v>
      </c>
    </row>
    <row r="2024" spans="2:25">
      <c r="B2024" s="217" t="s">
        <v>2192</v>
      </c>
      <c r="C2024" s="217" t="s">
        <v>169</v>
      </c>
      <c r="D2024" s="217" t="s">
        <v>17</v>
      </c>
      <c r="E2024" s="217" t="s">
        <v>86</v>
      </c>
      <c r="F2024" s="217" t="s">
        <v>12</v>
      </c>
      <c r="G2024" s="217" t="s">
        <v>10</v>
      </c>
      <c r="H2024" s="217" t="s">
        <v>174</v>
      </c>
      <c r="I2024" s="217">
        <v>0</v>
      </c>
      <c r="J2024" s="217">
        <v>0</v>
      </c>
      <c r="K2024" s="217">
        <v>0</v>
      </c>
      <c r="L2024" s="217">
        <v>3</v>
      </c>
      <c r="M2024" s="217">
        <v>372.79187817258901</v>
      </c>
      <c r="N2024" s="217">
        <v>0</v>
      </c>
      <c r="O2024" s="217">
        <v>0</v>
      </c>
      <c r="P2024" s="217">
        <v>0</v>
      </c>
      <c r="Q2024" s="217">
        <v>0</v>
      </c>
      <c r="R2024" s="217">
        <v>0</v>
      </c>
      <c r="S2024" s="217">
        <v>0</v>
      </c>
      <c r="T2024" s="217">
        <v>0</v>
      </c>
      <c r="U2024" s="217">
        <v>0</v>
      </c>
      <c r="V2024" s="217">
        <v>0</v>
      </c>
      <c r="W2024" s="217">
        <v>0</v>
      </c>
      <c r="X2024" s="217">
        <v>0</v>
      </c>
      <c r="Y2024" s="217">
        <v>0</v>
      </c>
    </row>
    <row r="2025" spans="2:25">
      <c r="B2025" s="217" t="s">
        <v>2193</v>
      </c>
      <c r="C2025" s="217" t="s">
        <v>169</v>
      </c>
      <c r="D2025" s="217" t="s">
        <v>17</v>
      </c>
      <c r="E2025" s="217" t="s">
        <v>86</v>
      </c>
      <c r="F2025" s="217" t="s">
        <v>12</v>
      </c>
      <c r="G2025" s="217" t="s">
        <v>10</v>
      </c>
      <c r="H2025" s="217" t="s">
        <v>176</v>
      </c>
      <c r="I2025" s="217">
        <v>2</v>
      </c>
      <c r="J2025" s="217">
        <v>2</v>
      </c>
      <c r="K2025" s="217">
        <v>0</v>
      </c>
      <c r="L2025" s="217">
        <v>4</v>
      </c>
      <c r="M2025" s="217">
        <v>570.15228426395902</v>
      </c>
      <c r="N2025" s="217">
        <v>3.5078347578347602</v>
      </c>
      <c r="O2025" s="217">
        <v>3.5078347578347602</v>
      </c>
      <c r="P2025" s="217">
        <v>0</v>
      </c>
      <c r="Q2025" s="217">
        <v>3.5078347578347602</v>
      </c>
      <c r="R2025" s="217">
        <v>3.5078347578347602</v>
      </c>
      <c r="S2025" s="217">
        <v>0</v>
      </c>
      <c r="T2025" s="217">
        <v>3.5078347578347602</v>
      </c>
      <c r="U2025" s="217">
        <v>3.5078347578347602</v>
      </c>
      <c r="V2025" s="217">
        <v>0</v>
      </c>
      <c r="W2025" s="217">
        <v>3.5078347578347602</v>
      </c>
      <c r="X2025" s="217">
        <v>3.5078347578347602</v>
      </c>
      <c r="Y2025" s="217">
        <v>0</v>
      </c>
    </row>
    <row r="2026" spans="2:25">
      <c r="B2026" s="217" t="s">
        <v>2194</v>
      </c>
      <c r="C2026" s="217" t="s">
        <v>169</v>
      </c>
      <c r="D2026" s="217" t="s">
        <v>17</v>
      </c>
      <c r="E2026" s="217" t="s">
        <v>86</v>
      </c>
      <c r="F2026" s="217" t="s">
        <v>12</v>
      </c>
      <c r="G2026" s="217" t="s">
        <v>10</v>
      </c>
      <c r="H2026" s="217" t="s">
        <v>178</v>
      </c>
      <c r="I2026" s="217">
        <v>0</v>
      </c>
      <c r="J2026" s="217">
        <v>0</v>
      </c>
      <c r="K2026" s="217">
        <v>0</v>
      </c>
      <c r="L2026" s="217">
        <v>15</v>
      </c>
      <c r="M2026" s="217">
        <v>822.33502538071104</v>
      </c>
      <c r="N2026" s="217">
        <v>0</v>
      </c>
      <c r="O2026" s="217">
        <v>0</v>
      </c>
      <c r="P2026" s="217">
        <v>0</v>
      </c>
      <c r="Q2026" s="217">
        <v>0</v>
      </c>
      <c r="R2026" s="217">
        <v>0</v>
      </c>
      <c r="S2026" s="217">
        <v>0</v>
      </c>
      <c r="T2026" s="217">
        <v>0</v>
      </c>
      <c r="U2026" s="217">
        <v>0</v>
      </c>
      <c r="V2026" s="217">
        <v>0</v>
      </c>
      <c r="W2026" s="217">
        <v>0</v>
      </c>
      <c r="X2026" s="217">
        <v>0</v>
      </c>
      <c r="Y2026" s="217">
        <v>0</v>
      </c>
    </row>
    <row r="2027" spans="2:25">
      <c r="B2027" s="217" t="s">
        <v>2195</v>
      </c>
      <c r="C2027" s="217" t="s">
        <v>169</v>
      </c>
      <c r="D2027" s="217" t="s">
        <v>17</v>
      </c>
      <c r="E2027" s="217" t="s">
        <v>86</v>
      </c>
      <c r="F2027" s="217" t="s">
        <v>12</v>
      </c>
      <c r="G2027" s="217" t="s">
        <v>10</v>
      </c>
      <c r="H2027" s="217" t="s">
        <v>5</v>
      </c>
      <c r="I2027" s="217">
        <v>5</v>
      </c>
      <c r="J2027" s="217">
        <v>5</v>
      </c>
      <c r="K2027" s="217">
        <v>0</v>
      </c>
      <c r="L2027" s="217">
        <v>30</v>
      </c>
      <c r="M2027" s="217">
        <v>2160</v>
      </c>
      <c r="N2027" s="217">
        <v>2.31481481481481</v>
      </c>
      <c r="O2027" s="217">
        <v>2.31481481481481</v>
      </c>
      <c r="P2027" s="217">
        <v>0</v>
      </c>
      <c r="Q2027" s="217">
        <v>2.31481481481481</v>
      </c>
      <c r="R2027" s="217">
        <v>2.31481481481481</v>
      </c>
      <c r="S2027" s="217">
        <v>0</v>
      </c>
      <c r="T2027" s="217">
        <v>2.31481481481481</v>
      </c>
      <c r="U2027" s="217">
        <v>2.31481481481481</v>
      </c>
      <c r="V2027" s="217">
        <v>0</v>
      </c>
      <c r="W2027" s="217">
        <v>2.31481481481481</v>
      </c>
      <c r="X2027" s="217">
        <v>2.31481481481481</v>
      </c>
      <c r="Y2027" s="217">
        <v>0</v>
      </c>
    </row>
    <row r="2028" spans="2:25">
      <c r="B2028" s="217" t="s">
        <v>2196</v>
      </c>
      <c r="C2028" s="217" t="s">
        <v>169</v>
      </c>
      <c r="D2028" s="217" t="s">
        <v>17</v>
      </c>
      <c r="E2028" s="217" t="s">
        <v>86</v>
      </c>
      <c r="F2028" s="217" t="s">
        <v>9</v>
      </c>
      <c r="G2028" s="217" t="s">
        <v>10</v>
      </c>
      <c r="H2028" s="217" t="s">
        <v>170</v>
      </c>
      <c r="I2028" s="217">
        <v>0</v>
      </c>
      <c r="J2028" s="217">
        <v>0</v>
      </c>
      <c r="K2028" s="217">
        <v>0</v>
      </c>
      <c r="L2028" s="217">
        <v>0</v>
      </c>
      <c r="M2028" s="217">
        <v>129.80769230769201</v>
      </c>
      <c r="N2028" s="217">
        <v>0</v>
      </c>
      <c r="O2028" s="217">
        <v>0</v>
      </c>
      <c r="P2028" s="217">
        <v>0</v>
      </c>
      <c r="Q2028" s="217">
        <v>0</v>
      </c>
      <c r="R2028" s="217">
        <v>0</v>
      </c>
      <c r="S2028" s="217">
        <v>0</v>
      </c>
      <c r="T2028" s="217">
        <v>0</v>
      </c>
      <c r="U2028" s="217">
        <v>0</v>
      </c>
      <c r="V2028" s="217">
        <v>0</v>
      </c>
      <c r="W2028" s="217">
        <v>0</v>
      </c>
      <c r="X2028" s="217">
        <v>0</v>
      </c>
      <c r="Y2028" s="217">
        <v>0</v>
      </c>
    </row>
    <row r="2029" spans="2:25">
      <c r="B2029" s="217" t="s">
        <v>2197</v>
      </c>
      <c r="C2029" s="217" t="s">
        <v>169</v>
      </c>
      <c r="D2029" s="217" t="s">
        <v>17</v>
      </c>
      <c r="E2029" s="217" t="s">
        <v>86</v>
      </c>
      <c r="F2029" s="217" t="s">
        <v>9</v>
      </c>
      <c r="G2029" s="217" t="s">
        <v>10</v>
      </c>
      <c r="H2029" s="217" t="s">
        <v>172</v>
      </c>
      <c r="I2029" s="217">
        <v>0</v>
      </c>
      <c r="J2029" s="217">
        <v>0</v>
      </c>
      <c r="K2029" s="217">
        <v>0</v>
      </c>
      <c r="L2029" s="217">
        <v>5</v>
      </c>
      <c r="M2029" s="217">
        <v>270.43269230769198</v>
      </c>
      <c r="N2029" s="217">
        <v>0</v>
      </c>
      <c r="O2029" s="217">
        <v>0</v>
      </c>
      <c r="P2029" s="217">
        <v>0</v>
      </c>
      <c r="Q2029" s="217">
        <v>0</v>
      </c>
      <c r="R2029" s="217">
        <v>0</v>
      </c>
      <c r="S2029" s="217">
        <v>0</v>
      </c>
      <c r="T2029" s="217">
        <v>0</v>
      </c>
      <c r="U2029" s="217">
        <v>0</v>
      </c>
      <c r="V2029" s="217">
        <v>0</v>
      </c>
      <c r="W2029" s="217">
        <v>0</v>
      </c>
      <c r="X2029" s="217">
        <v>0</v>
      </c>
      <c r="Y2029" s="217">
        <v>0</v>
      </c>
    </row>
    <row r="2030" spans="2:25">
      <c r="B2030" s="217" t="s">
        <v>2198</v>
      </c>
      <c r="C2030" s="217" t="s">
        <v>169</v>
      </c>
      <c r="D2030" s="217" t="s">
        <v>17</v>
      </c>
      <c r="E2030" s="217" t="s">
        <v>86</v>
      </c>
      <c r="F2030" s="217" t="s">
        <v>9</v>
      </c>
      <c r="G2030" s="217" t="s">
        <v>10</v>
      </c>
      <c r="H2030" s="217" t="s">
        <v>174</v>
      </c>
      <c r="I2030" s="217">
        <v>0</v>
      </c>
      <c r="J2030" s="217">
        <v>0</v>
      </c>
      <c r="K2030" s="217">
        <v>0</v>
      </c>
      <c r="L2030" s="217">
        <v>6</v>
      </c>
      <c r="M2030" s="217">
        <v>367.788461538462</v>
      </c>
      <c r="N2030" s="217">
        <v>0</v>
      </c>
      <c r="O2030" s="217">
        <v>0</v>
      </c>
      <c r="P2030" s="217">
        <v>0</v>
      </c>
      <c r="Q2030" s="217">
        <v>0</v>
      </c>
      <c r="R2030" s="217">
        <v>0</v>
      </c>
      <c r="S2030" s="217">
        <v>0</v>
      </c>
      <c r="T2030" s="217">
        <v>0</v>
      </c>
      <c r="U2030" s="217">
        <v>0</v>
      </c>
      <c r="V2030" s="217">
        <v>0</v>
      </c>
      <c r="W2030" s="217">
        <v>0</v>
      </c>
      <c r="X2030" s="217">
        <v>0</v>
      </c>
      <c r="Y2030" s="217">
        <v>0</v>
      </c>
    </row>
    <row r="2031" spans="2:25">
      <c r="B2031" s="217" t="s">
        <v>2199</v>
      </c>
      <c r="C2031" s="217" t="s">
        <v>169</v>
      </c>
      <c r="D2031" s="217" t="s">
        <v>17</v>
      </c>
      <c r="E2031" s="217" t="s">
        <v>86</v>
      </c>
      <c r="F2031" s="217" t="s">
        <v>9</v>
      </c>
      <c r="G2031" s="217" t="s">
        <v>10</v>
      </c>
      <c r="H2031" s="217" t="s">
        <v>176</v>
      </c>
      <c r="I2031" s="217">
        <v>0</v>
      </c>
      <c r="J2031" s="217">
        <v>0</v>
      </c>
      <c r="K2031" s="217">
        <v>0</v>
      </c>
      <c r="L2031" s="217">
        <v>9</v>
      </c>
      <c r="M2031" s="217">
        <v>616.58653846153902</v>
      </c>
      <c r="N2031" s="217">
        <v>0</v>
      </c>
      <c r="O2031" s="217">
        <v>0</v>
      </c>
      <c r="P2031" s="217">
        <v>0</v>
      </c>
      <c r="Q2031" s="217">
        <v>0</v>
      </c>
      <c r="R2031" s="217">
        <v>0</v>
      </c>
      <c r="S2031" s="217">
        <v>0</v>
      </c>
      <c r="T2031" s="217">
        <v>0</v>
      </c>
      <c r="U2031" s="217">
        <v>0</v>
      </c>
      <c r="V2031" s="217">
        <v>0</v>
      </c>
      <c r="W2031" s="217">
        <v>0</v>
      </c>
      <c r="X2031" s="217">
        <v>0</v>
      </c>
      <c r="Y2031" s="217">
        <v>0</v>
      </c>
    </row>
    <row r="2032" spans="2:25">
      <c r="B2032" s="217" t="s">
        <v>2200</v>
      </c>
      <c r="C2032" s="217" t="s">
        <v>169</v>
      </c>
      <c r="D2032" s="217" t="s">
        <v>17</v>
      </c>
      <c r="E2032" s="217" t="s">
        <v>86</v>
      </c>
      <c r="F2032" s="217" t="s">
        <v>9</v>
      </c>
      <c r="G2032" s="217" t="s">
        <v>10</v>
      </c>
      <c r="H2032" s="217" t="s">
        <v>178</v>
      </c>
      <c r="I2032" s="217">
        <v>0</v>
      </c>
      <c r="J2032" s="217">
        <v>0</v>
      </c>
      <c r="K2032" s="217">
        <v>0</v>
      </c>
      <c r="L2032" s="217">
        <v>11</v>
      </c>
      <c r="M2032" s="217">
        <v>865.38461538461502</v>
      </c>
      <c r="N2032" s="217">
        <v>0</v>
      </c>
      <c r="O2032" s="217">
        <v>0</v>
      </c>
      <c r="P2032" s="217">
        <v>0</v>
      </c>
      <c r="Q2032" s="217">
        <v>0</v>
      </c>
      <c r="R2032" s="217">
        <v>0</v>
      </c>
      <c r="S2032" s="217">
        <v>0</v>
      </c>
      <c r="T2032" s="217">
        <v>0</v>
      </c>
      <c r="U2032" s="217">
        <v>0</v>
      </c>
      <c r="V2032" s="217">
        <v>0</v>
      </c>
      <c r="W2032" s="217">
        <v>0</v>
      </c>
      <c r="X2032" s="217">
        <v>0</v>
      </c>
      <c r="Y2032" s="217">
        <v>0</v>
      </c>
    </row>
    <row r="2033" spans="2:25">
      <c r="B2033" s="217" t="s">
        <v>2201</v>
      </c>
      <c r="C2033" s="217" t="s">
        <v>169</v>
      </c>
      <c r="D2033" s="217" t="s">
        <v>17</v>
      </c>
      <c r="E2033" s="217" t="s">
        <v>86</v>
      </c>
      <c r="F2033" s="217" t="s">
        <v>9</v>
      </c>
      <c r="G2033" s="217" t="s">
        <v>10</v>
      </c>
      <c r="H2033" s="217" t="s">
        <v>5</v>
      </c>
      <c r="I2033" s="217">
        <v>0</v>
      </c>
      <c r="J2033" s="217">
        <v>0</v>
      </c>
      <c r="K2033" s="217">
        <v>0</v>
      </c>
      <c r="L2033" s="217">
        <v>31</v>
      </c>
      <c r="M2033" s="217">
        <v>2250</v>
      </c>
      <c r="N2033" s="217">
        <v>0</v>
      </c>
      <c r="O2033" s="217">
        <v>0</v>
      </c>
      <c r="P2033" s="217">
        <v>0</v>
      </c>
      <c r="Q2033" s="217">
        <v>0</v>
      </c>
      <c r="R2033" s="217">
        <v>0</v>
      </c>
      <c r="S2033" s="217">
        <v>0</v>
      </c>
      <c r="T2033" s="217">
        <v>0</v>
      </c>
      <c r="U2033" s="217">
        <v>0</v>
      </c>
      <c r="V2033" s="217">
        <v>0</v>
      </c>
      <c r="W2033" s="217">
        <v>0</v>
      </c>
      <c r="X2033" s="217">
        <v>0</v>
      </c>
      <c r="Y2033" s="217">
        <v>0</v>
      </c>
    </row>
    <row r="2034" spans="2:25">
      <c r="B2034" s="217" t="s">
        <v>2202</v>
      </c>
      <c r="C2034" s="217" t="s">
        <v>169</v>
      </c>
      <c r="D2034" s="217" t="s">
        <v>17</v>
      </c>
      <c r="E2034" s="217" t="s">
        <v>86</v>
      </c>
      <c r="F2034" s="217" t="s">
        <v>5</v>
      </c>
      <c r="G2034" s="217" t="s">
        <v>10</v>
      </c>
      <c r="H2034" s="217" t="s">
        <v>170</v>
      </c>
      <c r="I2034" s="217">
        <v>1</v>
      </c>
      <c r="J2034" s="217">
        <v>1</v>
      </c>
      <c r="K2034" s="217">
        <v>0</v>
      </c>
      <c r="L2034" s="217">
        <v>4</v>
      </c>
      <c r="M2034" s="217">
        <v>261.381296368606</v>
      </c>
      <c r="N2034" s="217">
        <v>3.8258284502108202</v>
      </c>
      <c r="O2034" s="217">
        <v>3.8258284502108202</v>
      </c>
      <c r="P2034" s="217">
        <v>0</v>
      </c>
      <c r="Q2034" s="217">
        <v>3.8258284502108202</v>
      </c>
      <c r="R2034" s="217">
        <v>3.8258284502108202</v>
      </c>
      <c r="S2034" s="217">
        <v>0</v>
      </c>
      <c r="T2034" s="217">
        <v>3.8258284502108202</v>
      </c>
      <c r="U2034" s="217">
        <v>3.8258284502108202</v>
      </c>
      <c r="V2034" s="217">
        <v>0</v>
      </c>
      <c r="W2034" s="217">
        <v>3.8258284502108202</v>
      </c>
      <c r="X2034" s="217">
        <v>3.8258284502108202</v>
      </c>
      <c r="Y2034" s="217">
        <v>0</v>
      </c>
    </row>
    <row r="2035" spans="2:25">
      <c r="B2035" s="217" t="s">
        <v>2203</v>
      </c>
      <c r="C2035" s="217" t="s">
        <v>169</v>
      </c>
      <c r="D2035" s="217" t="s">
        <v>17</v>
      </c>
      <c r="E2035" s="217" t="s">
        <v>86</v>
      </c>
      <c r="F2035" s="217" t="s">
        <v>5</v>
      </c>
      <c r="G2035" s="217" t="s">
        <v>10</v>
      </c>
      <c r="H2035" s="217" t="s">
        <v>172</v>
      </c>
      <c r="I2035" s="217">
        <v>2</v>
      </c>
      <c r="J2035" s="217">
        <v>2</v>
      </c>
      <c r="K2035" s="217">
        <v>0</v>
      </c>
      <c r="L2035" s="217">
        <v>9</v>
      </c>
      <c r="M2035" s="217">
        <v>533.57990042951997</v>
      </c>
      <c r="N2035" s="217">
        <v>3.74826712623554</v>
      </c>
      <c r="O2035" s="217">
        <v>3.74826712623554</v>
      </c>
      <c r="P2035" s="217">
        <v>0</v>
      </c>
      <c r="Q2035" s="217">
        <v>3.74826712623554</v>
      </c>
      <c r="R2035" s="217">
        <v>3.74826712623554</v>
      </c>
      <c r="S2035" s="217">
        <v>0</v>
      </c>
      <c r="T2035" s="217">
        <v>3.74826712623554</v>
      </c>
      <c r="U2035" s="217">
        <v>3.74826712623554</v>
      </c>
      <c r="V2035" s="217">
        <v>0</v>
      </c>
      <c r="W2035" s="217">
        <v>3.74826712623554</v>
      </c>
      <c r="X2035" s="217">
        <v>3.74826712623554</v>
      </c>
      <c r="Y2035" s="217">
        <v>0</v>
      </c>
    </row>
    <row r="2036" spans="2:25">
      <c r="B2036" s="217" t="s">
        <v>2204</v>
      </c>
      <c r="C2036" s="217" t="s">
        <v>169</v>
      </c>
      <c r="D2036" s="217" t="s">
        <v>17</v>
      </c>
      <c r="E2036" s="217" t="s">
        <v>86</v>
      </c>
      <c r="F2036" s="217" t="s">
        <v>5</v>
      </c>
      <c r="G2036" s="217" t="s">
        <v>10</v>
      </c>
      <c r="H2036" s="217" t="s">
        <v>174</v>
      </c>
      <c r="I2036" s="217">
        <v>0</v>
      </c>
      <c r="J2036" s="217">
        <v>0</v>
      </c>
      <c r="K2036" s="217">
        <v>0</v>
      </c>
      <c r="L2036" s="217">
        <v>9</v>
      </c>
      <c r="M2036" s="217">
        <v>740.58033971104999</v>
      </c>
      <c r="N2036" s="217">
        <v>0</v>
      </c>
      <c r="O2036" s="217">
        <v>0</v>
      </c>
      <c r="P2036" s="217">
        <v>0</v>
      </c>
      <c r="Q2036" s="217">
        <v>0</v>
      </c>
      <c r="R2036" s="217">
        <v>0</v>
      </c>
      <c r="S2036" s="217">
        <v>0</v>
      </c>
      <c r="T2036" s="217">
        <v>0</v>
      </c>
      <c r="U2036" s="217">
        <v>0</v>
      </c>
      <c r="V2036" s="217">
        <v>0</v>
      </c>
      <c r="W2036" s="217">
        <v>0</v>
      </c>
      <c r="X2036" s="217">
        <v>0</v>
      </c>
      <c r="Y2036" s="217">
        <v>0</v>
      </c>
    </row>
    <row r="2037" spans="2:25">
      <c r="B2037" s="217" t="s">
        <v>2205</v>
      </c>
      <c r="C2037" s="217" t="s">
        <v>169</v>
      </c>
      <c r="D2037" s="217" t="s">
        <v>17</v>
      </c>
      <c r="E2037" s="217" t="s">
        <v>86</v>
      </c>
      <c r="F2037" s="217" t="s">
        <v>5</v>
      </c>
      <c r="G2037" s="217" t="s">
        <v>10</v>
      </c>
      <c r="H2037" s="217" t="s">
        <v>176</v>
      </c>
      <c r="I2037" s="217">
        <v>2</v>
      </c>
      <c r="J2037" s="217">
        <v>2</v>
      </c>
      <c r="K2037" s="217">
        <v>0</v>
      </c>
      <c r="L2037" s="217">
        <v>13</v>
      </c>
      <c r="M2037" s="217">
        <v>1186.7388227255001</v>
      </c>
      <c r="N2037" s="217">
        <v>1.6852907831958699</v>
      </c>
      <c r="O2037" s="217">
        <v>1.6852907831958699</v>
      </c>
      <c r="P2037" s="217">
        <v>0</v>
      </c>
      <c r="Q2037" s="217">
        <v>1.6852907831958699</v>
      </c>
      <c r="R2037" s="217">
        <v>1.6852907831958699</v>
      </c>
      <c r="S2037" s="217">
        <v>0</v>
      </c>
      <c r="T2037" s="217">
        <v>1.6852907831958699</v>
      </c>
      <c r="U2037" s="217">
        <v>1.6852907831958699</v>
      </c>
      <c r="V2037" s="217">
        <v>0</v>
      </c>
      <c r="W2037" s="217">
        <v>1.6852907831958699</v>
      </c>
      <c r="X2037" s="217">
        <v>1.6852907831958699</v>
      </c>
      <c r="Y2037" s="217">
        <v>0</v>
      </c>
    </row>
    <row r="2038" spans="2:25">
      <c r="B2038" s="217" t="s">
        <v>2206</v>
      </c>
      <c r="C2038" s="217" t="s">
        <v>169</v>
      </c>
      <c r="D2038" s="217" t="s">
        <v>17</v>
      </c>
      <c r="E2038" s="217" t="s">
        <v>86</v>
      </c>
      <c r="F2038" s="217" t="s">
        <v>5</v>
      </c>
      <c r="G2038" s="217" t="s">
        <v>10</v>
      </c>
      <c r="H2038" s="217" t="s">
        <v>178</v>
      </c>
      <c r="I2038" s="217">
        <v>0</v>
      </c>
      <c r="J2038" s="217">
        <v>0</v>
      </c>
      <c r="K2038" s="217">
        <v>0</v>
      </c>
      <c r="L2038" s="217">
        <v>26</v>
      </c>
      <c r="M2038" s="217">
        <v>1687.71964076533</v>
      </c>
      <c r="N2038" s="217">
        <v>0</v>
      </c>
      <c r="O2038" s="217">
        <v>0</v>
      </c>
      <c r="P2038" s="217">
        <v>0</v>
      </c>
      <c r="Q2038" s="217">
        <v>0</v>
      </c>
      <c r="R2038" s="217">
        <v>0</v>
      </c>
      <c r="S2038" s="217">
        <v>0</v>
      </c>
      <c r="T2038" s="217">
        <v>0</v>
      </c>
      <c r="U2038" s="217">
        <v>0</v>
      </c>
      <c r="V2038" s="217">
        <v>0</v>
      </c>
      <c r="W2038" s="217">
        <v>0</v>
      </c>
      <c r="X2038" s="217">
        <v>0</v>
      </c>
      <c r="Y2038" s="217">
        <v>0</v>
      </c>
    </row>
    <row r="2039" spans="2:25">
      <c r="B2039" s="217" t="s">
        <v>2207</v>
      </c>
      <c r="C2039" s="217" t="s">
        <v>169</v>
      </c>
      <c r="D2039" s="217" t="s">
        <v>17</v>
      </c>
      <c r="E2039" s="217" t="s">
        <v>86</v>
      </c>
      <c r="F2039" s="217" t="s">
        <v>5</v>
      </c>
      <c r="G2039" s="217" t="s">
        <v>10</v>
      </c>
      <c r="H2039" s="217" t="s">
        <v>5</v>
      </c>
      <c r="I2039" s="217">
        <v>5</v>
      </c>
      <c r="J2039" s="217">
        <v>5</v>
      </c>
      <c r="K2039" s="217">
        <v>0</v>
      </c>
      <c r="L2039" s="217">
        <v>61</v>
      </c>
      <c r="M2039" s="217">
        <v>4410</v>
      </c>
      <c r="N2039" s="217">
        <v>1.1337868480725599</v>
      </c>
      <c r="O2039" s="217">
        <v>1.1337868480725599</v>
      </c>
      <c r="P2039" s="217">
        <v>0</v>
      </c>
      <c r="Q2039" s="217">
        <v>1.1337868480725599</v>
      </c>
      <c r="R2039" s="217">
        <v>1.1337868480725599</v>
      </c>
      <c r="S2039" s="217">
        <v>0</v>
      </c>
      <c r="T2039" s="217">
        <v>1.1337868480725599</v>
      </c>
      <c r="U2039" s="217">
        <v>1.1337868480725599</v>
      </c>
      <c r="V2039" s="217">
        <v>0</v>
      </c>
      <c r="W2039" s="217">
        <v>1.1337868480725599</v>
      </c>
      <c r="X2039" s="217">
        <v>1.1337868480725599</v>
      </c>
      <c r="Y2039" s="217">
        <v>0</v>
      </c>
    </row>
    <row r="2040" spans="2:25">
      <c r="B2040" s="217" t="s">
        <v>2208</v>
      </c>
      <c r="C2040" s="217" t="s">
        <v>169</v>
      </c>
      <c r="D2040" s="217" t="s">
        <v>17</v>
      </c>
      <c r="E2040" s="217" t="s">
        <v>86</v>
      </c>
      <c r="F2040" s="217" t="s">
        <v>12</v>
      </c>
      <c r="G2040" s="217" t="s">
        <v>49</v>
      </c>
      <c r="H2040" s="217" t="s">
        <v>170</v>
      </c>
      <c r="I2040" s="217">
        <v>0</v>
      </c>
      <c r="J2040" s="217">
        <v>0</v>
      </c>
      <c r="K2040" s="217">
        <v>0</v>
      </c>
      <c r="L2040" s="217">
        <v>3</v>
      </c>
      <c r="M2040" s="217">
        <v>619.83146067415703</v>
      </c>
      <c r="N2040" s="217">
        <v>0</v>
      </c>
      <c r="O2040" s="217">
        <v>0</v>
      </c>
      <c r="P2040" s="217">
        <v>0</v>
      </c>
      <c r="Q2040" s="217">
        <v>0</v>
      </c>
      <c r="R2040" s="217">
        <v>0</v>
      </c>
      <c r="S2040" s="217">
        <v>0</v>
      </c>
      <c r="T2040" s="217">
        <v>0</v>
      </c>
      <c r="U2040" s="217">
        <v>0</v>
      </c>
      <c r="V2040" s="217">
        <v>0</v>
      </c>
      <c r="W2040" s="217">
        <v>0</v>
      </c>
      <c r="X2040" s="217">
        <v>0</v>
      </c>
      <c r="Y2040" s="217">
        <v>0</v>
      </c>
    </row>
    <row r="2041" spans="2:25">
      <c r="B2041" s="217" t="s">
        <v>2209</v>
      </c>
      <c r="C2041" s="217" t="s">
        <v>169</v>
      </c>
      <c r="D2041" s="217" t="s">
        <v>17</v>
      </c>
      <c r="E2041" s="217" t="s">
        <v>86</v>
      </c>
      <c r="F2041" s="217" t="s">
        <v>12</v>
      </c>
      <c r="G2041" s="217" t="s">
        <v>49</v>
      </c>
      <c r="H2041" s="217" t="s">
        <v>172</v>
      </c>
      <c r="I2041" s="217">
        <v>2</v>
      </c>
      <c r="J2041" s="217">
        <v>2</v>
      </c>
      <c r="K2041" s="217">
        <v>0</v>
      </c>
      <c r="L2041" s="217">
        <v>11</v>
      </c>
      <c r="M2041" s="217">
        <v>766.91011235955102</v>
      </c>
      <c r="N2041" s="217">
        <v>2.60786755549044</v>
      </c>
      <c r="O2041" s="217">
        <v>2.60786755549044</v>
      </c>
      <c r="P2041" s="217">
        <v>0</v>
      </c>
      <c r="Q2041" s="217">
        <v>2.60786755549044</v>
      </c>
      <c r="R2041" s="217">
        <v>2.60786755549044</v>
      </c>
      <c r="S2041" s="217">
        <v>0</v>
      </c>
      <c r="T2041" s="217">
        <v>2.60786755549044</v>
      </c>
      <c r="U2041" s="217">
        <v>2.60786755549044</v>
      </c>
      <c r="V2041" s="217">
        <v>0</v>
      </c>
      <c r="W2041" s="217">
        <v>2.60786755549044</v>
      </c>
      <c r="X2041" s="217">
        <v>2.60786755549044</v>
      </c>
      <c r="Y2041" s="217">
        <v>0</v>
      </c>
    </row>
    <row r="2042" spans="2:25">
      <c r="B2042" s="217" t="s">
        <v>2210</v>
      </c>
      <c r="C2042" s="217" t="s">
        <v>169</v>
      </c>
      <c r="D2042" s="217" t="s">
        <v>17</v>
      </c>
      <c r="E2042" s="217" t="s">
        <v>86</v>
      </c>
      <c r="F2042" s="217" t="s">
        <v>12</v>
      </c>
      <c r="G2042" s="217" t="s">
        <v>49</v>
      </c>
      <c r="H2042" s="217" t="s">
        <v>174</v>
      </c>
      <c r="I2042" s="217">
        <v>2</v>
      </c>
      <c r="J2042" s="217">
        <v>2</v>
      </c>
      <c r="K2042" s="217">
        <v>0</v>
      </c>
      <c r="L2042" s="217">
        <v>6</v>
      </c>
      <c r="M2042" s="217">
        <v>735.39325842696599</v>
      </c>
      <c r="N2042" s="217">
        <v>2.7196333078685999</v>
      </c>
      <c r="O2042" s="217">
        <v>2.7196333078685999</v>
      </c>
      <c r="P2042" s="217">
        <v>0</v>
      </c>
      <c r="Q2042" s="217">
        <v>2.7196333078685999</v>
      </c>
      <c r="R2042" s="217">
        <v>2.7196333078685999</v>
      </c>
      <c r="S2042" s="217">
        <v>0</v>
      </c>
      <c r="T2042" s="217">
        <v>2.7196333078685999</v>
      </c>
      <c r="U2042" s="217">
        <v>2.7196333078685999</v>
      </c>
      <c r="V2042" s="217">
        <v>0</v>
      </c>
      <c r="W2042" s="217">
        <v>2.7196333078685999</v>
      </c>
      <c r="X2042" s="217">
        <v>2.7196333078685999</v>
      </c>
      <c r="Y2042" s="217">
        <v>0</v>
      </c>
    </row>
    <row r="2043" spans="2:25">
      <c r="B2043" s="217" t="s">
        <v>2211</v>
      </c>
      <c r="C2043" s="217" t="s">
        <v>169</v>
      </c>
      <c r="D2043" s="217" t="s">
        <v>17</v>
      </c>
      <c r="E2043" s="217" t="s">
        <v>86</v>
      </c>
      <c r="F2043" s="217" t="s">
        <v>12</v>
      </c>
      <c r="G2043" s="217" t="s">
        <v>49</v>
      </c>
      <c r="H2043" s="217" t="s">
        <v>176</v>
      </c>
      <c r="I2043" s="217">
        <v>7</v>
      </c>
      <c r="J2043" s="217">
        <v>6</v>
      </c>
      <c r="K2043" s="217">
        <v>1</v>
      </c>
      <c r="L2043" s="217">
        <v>11</v>
      </c>
      <c r="M2043" s="217">
        <v>935</v>
      </c>
      <c r="N2043" s="217">
        <v>7.4866310160427796</v>
      </c>
      <c r="O2043" s="217">
        <v>6.4171122994652396</v>
      </c>
      <c r="P2043" s="217">
        <v>1.0695187165775399</v>
      </c>
      <c r="Q2043" s="217">
        <v>7.4866310160427796</v>
      </c>
      <c r="R2043" s="217">
        <v>6.4171122994652396</v>
      </c>
      <c r="S2043" s="217">
        <v>1.0695187165775399</v>
      </c>
      <c r="T2043" s="217">
        <v>7.4866310160427796</v>
      </c>
      <c r="U2043" s="217">
        <v>6.4171122994652396</v>
      </c>
      <c r="V2043" s="217">
        <v>1.0695187165775399</v>
      </c>
      <c r="W2043" s="217">
        <v>7.4866310160427796</v>
      </c>
      <c r="X2043" s="217">
        <v>6.4171122994652396</v>
      </c>
      <c r="Y2043" s="217">
        <v>1.0695187165775399</v>
      </c>
    </row>
    <row r="2044" spans="2:25">
      <c r="B2044" s="217" t="s">
        <v>2212</v>
      </c>
      <c r="C2044" s="217" t="s">
        <v>169</v>
      </c>
      <c r="D2044" s="217" t="s">
        <v>17</v>
      </c>
      <c r="E2044" s="217" t="s">
        <v>86</v>
      </c>
      <c r="F2044" s="217" t="s">
        <v>12</v>
      </c>
      <c r="G2044" s="217" t="s">
        <v>49</v>
      </c>
      <c r="H2044" s="217" t="s">
        <v>178</v>
      </c>
      <c r="I2044" s="217">
        <v>1</v>
      </c>
      <c r="J2044" s="217">
        <v>1</v>
      </c>
      <c r="K2044" s="217">
        <v>0</v>
      </c>
      <c r="L2044" s="217">
        <v>5</v>
      </c>
      <c r="M2044" s="217">
        <v>682.86516853932596</v>
      </c>
      <c r="N2044" s="217">
        <v>1.4644179350061699</v>
      </c>
      <c r="O2044" s="217">
        <v>1.4644179350061699</v>
      </c>
      <c r="P2044" s="217">
        <v>0</v>
      </c>
      <c r="Q2044" s="217">
        <v>1.4644179350061699</v>
      </c>
      <c r="R2044" s="217">
        <v>1.4644179350061699</v>
      </c>
      <c r="S2044" s="217">
        <v>0</v>
      </c>
      <c r="T2044" s="217">
        <v>1.4644179350061699</v>
      </c>
      <c r="U2044" s="217">
        <v>1.4644179350061699</v>
      </c>
      <c r="V2044" s="217">
        <v>0</v>
      </c>
      <c r="W2044" s="217">
        <v>1.4644179350061699</v>
      </c>
      <c r="X2044" s="217">
        <v>1.4644179350061699</v>
      </c>
      <c r="Y2044" s="217">
        <v>0</v>
      </c>
    </row>
    <row r="2045" spans="2:25">
      <c r="B2045" s="217" t="s">
        <v>2213</v>
      </c>
      <c r="C2045" s="217" t="s">
        <v>169</v>
      </c>
      <c r="D2045" s="217" t="s">
        <v>17</v>
      </c>
      <c r="E2045" s="217" t="s">
        <v>86</v>
      </c>
      <c r="F2045" s="217" t="s">
        <v>12</v>
      </c>
      <c r="G2045" s="217" t="s">
        <v>49</v>
      </c>
      <c r="H2045" s="217" t="s">
        <v>5</v>
      </c>
      <c r="I2045" s="217">
        <v>12</v>
      </c>
      <c r="J2045" s="217">
        <v>11</v>
      </c>
      <c r="K2045" s="217">
        <v>1</v>
      </c>
      <c r="L2045" s="217">
        <v>36</v>
      </c>
      <c r="M2045" s="217">
        <v>3740</v>
      </c>
      <c r="N2045" s="217">
        <v>3.2085561497326198</v>
      </c>
      <c r="O2045" s="217">
        <v>2.9411764705882399</v>
      </c>
      <c r="P2045" s="217">
        <v>0.26737967914438499</v>
      </c>
      <c r="Q2045" s="217">
        <v>3.2085561497326198</v>
      </c>
      <c r="R2045" s="217">
        <v>2.9411764705882399</v>
      </c>
      <c r="S2045" s="217">
        <v>0.26737967914438499</v>
      </c>
      <c r="T2045" s="217">
        <v>3.2085561497326198</v>
      </c>
      <c r="U2045" s="217">
        <v>2.9411764705882399</v>
      </c>
      <c r="V2045" s="217">
        <v>0.26737967914438499</v>
      </c>
      <c r="W2045" s="217">
        <v>3.2085561497326198</v>
      </c>
      <c r="X2045" s="217">
        <v>2.9411764705882399</v>
      </c>
      <c r="Y2045" s="217">
        <v>0.26737967914438499</v>
      </c>
    </row>
    <row r="2046" spans="2:25">
      <c r="B2046" s="217" t="s">
        <v>2214</v>
      </c>
      <c r="C2046" s="217" t="s">
        <v>169</v>
      </c>
      <c r="D2046" s="217" t="s">
        <v>17</v>
      </c>
      <c r="E2046" s="217" t="s">
        <v>86</v>
      </c>
      <c r="F2046" s="217" t="s">
        <v>9</v>
      </c>
      <c r="G2046" s="217" t="s">
        <v>49</v>
      </c>
      <c r="H2046" s="217" t="s">
        <v>170</v>
      </c>
      <c r="I2046" s="217">
        <v>0</v>
      </c>
      <c r="J2046" s="217">
        <v>0</v>
      </c>
      <c r="K2046" s="217">
        <v>0</v>
      </c>
      <c r="L2046" s="217">
        <v>9</v>
      </c>
      <c r="M2046" s="217">
        <v>718.81720430107498</v>
      </c>
      <c r="N2046" s="217">
        <v>0</v>
      </c>
      <c r="O2046" s="217">
        <v>0</v>
      </c>
      <c r="P2046" s="217">
        <v>0</v>
      </c>
      <c r="Q2046" s="217">
        <v>0</v>
      </c>
      <c r="R2046" s="217">
        <v>0</v>
      </c>
      <c r="S2046" s="217">
        <v>0</v>
      </c>
      <c r="T2046" s="217">
        <v>0</v>
      </c>
      <c r="U2046" s="217">
        <v>0</v>
      </c>
      <c r="V2046" s="217">
        <v>0</v>
      </c>
      <c r="W2046" s="217">
        <v>0</v>
      </c>
      <c r="X2046" s="217">
        <v>0</v>
      </c>
      <c r="Y2046" s="217">
        <v>0</v>
      </c>
    </row>
    <row r="2047" spans="2:25">
      <c r="B2047" s="217" t="s">
        <v>2215</v>
      </c>
      <c r="C2047" s="217" t="s">
        <v>169</v>
      </c>
      <c r="D2047" s="217" t="s">
        <v>17</v>
      </c>
      <c r="E2047" s="217" t="s">
        <v>86</v>
      </c>
      <c r="F2047" s="217" t="s">
        <v>9</v>
      </c>
      <c r="G2047" s="217" t="s">
        <v>49</v>
      </c>
      <c r="H2047" s="217" t="s">
        <v>172</v>
      </c>
      <c r="I2047" s="217">
        <v>0</v>
      </c>
      <c r="J2047" s="217">
        <v>0</v>
      </c>
      <c r="K2047" s="217">
        <v>0</v>
      </c>
      <c r="L2047" s="217">
        <v>15</v>
      </c>
      <c r="M2047" s="217">
        <v>749.62365591397804</v>
      </c>
      <c r="N2047" s="217">
        <v>0</v>
      </c>
      <c r="O2047" s="217">
        <v>0</v>
      </c>
      <c r="P2047" s="217">
        <v>0</v>
      </c>
      <c r="Q2047" s="217">
        <v>0</v>
      </c>
      <c r="R2047" s="217">
        <v>0</v>
      </c>
      <c r="S2047" s="217">
        <v>0</v>
      </c>
      <c r="T2047" s="217">
        <v>0</v>
      </c>
      <c r="U2047" s="217">
        <v>0</v>
      </c>
      <c r="V2047" s="217">
        <v>0</v>
      </c>
      <c r="W2047" s="217">
        <v>0</v>
      </c>
      <c r="X2047" s="217">
        <v>0</v>
      </c>
      <c r="Y2047" s="217">
        <v>0</v>
      </c>
    </row>
    <row r="2048" spans="2:25">
      <c r="B2048" s="217" t="s">
        <v>2216</v>
      </c>
      <c r="C2048" s="217" t="s">
        <v>169</v>
      </c>
      <c r="D2048" s="217" t="s">
        <v>17</v>
      </c>
      <c r="E2048" s="217" t="s">
        <v>86</v>
      </c>
      <c r="F2048" s="217" t="s">
        <v>9</v>
      </c>
      <c r="G2048" s="217" t="s">
        <v>49</v>
      </c>
      <c r="H2048" s="217" t="s">
        <v>174</v>
      </c>
      <c r="I2048" s="217">
        <v>1</v>
      </c>
      <c r="J2048" s="217">
        <v>1</v>
      </c>
      <c r="K2048" s="217">
        <v>0</v>
      </c>
      <c r="L2048" s="217">
        <v>20</v>
      </c>
      <c r="M2048" s="217">
        <v>770.16129032258095</v>
      </c>
      <c r="N2048" s="217">
        <v>1.29842931937173</v>
      </c>
      <c r="O2048" s="217">
        <v>1.29842931937173</v>
      </c>
      <c r="P2048" s="217">
        <v>0</v>
      </c>
      <c r="Q2048" s="217">
        <v>1.29842931937173</v>
      </c>
      <c r="R2048" s="217">
        <v>1.29842931937173</v>
      </c>
      <c r="S2048" s="217">
        <v>0</v>
      </c>
      <c r="T2048" s="217">
        <v>1.29842931937173</v>
      </c>
      <c r="U2048" s="217">
        <v>1.29842931937173</v>
      </c>
      <c r="V2048" s="217">
        <v>0</v>
      </c>
      <c r="W2048" s="217">
        <v>1.29842931937173</v>
      </c>
      <c r="X2048" s="217">
        <v>1.29842931937173</v>
      </c>
      <c r="Y2048" s="217">
        <v>0</v>
      </c>
    </row>
    <row r="2049" spans="2:25">
      <c r="B2049" s="217" t="s">
        <v>2217</v>
      </c>
      <c r="C2049" s="217" t="s">
        <v>169</v>
      </c>
      <c r="D2049" s="217" t="s">
        <v>17</v>
      </c>
      <c r="E2049" s="217" t="s">
        <v>86</v>
      </c>
      <c r="F2049" s="217" t="s">
        <v>9</v>
      </c>
      <c r="G2049" s="217" t="s">
        <v>49</v>
      </c>
      <c r="H2049" s="217" t="s">
        <v>176</v>
      </c>
      <c r="I2049" s="217">
        <v>0</v>
      </c>
      <c r="J2049" s="217">
        <v>0</v>
      </c>
      <c r="K2049" s="217">
        <v>0</v>
      </c>
      <c r="L2049" s="217">
        <v>10</v>
      </c>
      <c r="M2049" s="217">
        <v>903.65591397849505</v>
      </c>
      <c r="N2049" s="217">
        <v>0</v>
      </c>
      <c r="O2049" s="217">
        <v>0</v>
      </c>
      <c r="P2049" s="217">
        <v>0</v>
      </c>
      <c r="Q2049" s="217">
        <v>0</v>
      </c>
      <c r="R2049" s="217">
        <v>0</v>
      </c>
      <c r="S2049" s="217">
        <v>0</v>
      </c>
      <c r="T2049" s="217">
        <v>0</v>
      </c>
      <c r="U2049" s="217">
        <v>0</v>
      </c>
      <c r="V2049" s="217">
        <v>0</v>
      </c>
      <c r="W2049" s="217">
        <v>0</v>
      </c>
      <c r="X2049" s="217">
        <v>0</v>
      </c>
      <c r="Y2049" s="217">
        <v>0</v>
      </c>
    </row>
    <row r="2050" spans="2:25">
      <c r="B2050" s="217" t="s">
        <v>2218</v>
      </c>
      <c r="C2050" s="217" t="s">
        <v>169</v>
      </c>
      <c r="D2050" s="217" t="s">
        <v>17</v>
      </c>
      <c r="E2050" s="217" t="s">
        <v>86</v>
      </c>
      <c r="F2050" s="217" t="s">
        <v>9</v>
      </c>
      <c r="G2050" s="217" t="s">
        <v>49</v>
      </c>
      <c r="H2050" s="217" t="s">
        <v>178</v>
      </c>
      <c r="I2050" s="217">
        <v>1</v>
      </c>
      <c r="J2050" s="217">
        <v>1</v>
      </c>
      <c r="K2050" s="217">
        <v>0</v>
      </c>
      <c r="L2050" s="217">
        <v>20</v>
      </c>
      <c r="M2050" s="217">
        <v>677.74193548387098</v>
      </c>
      <c r="N2050" s="217">
        <v>1.47548786292242</v>
      </c>
      <c r="O2050" s="217">
        <v>1.47548786292242</v>
      </c>
      <c r="P2050" s="217">
        <v>0</v>
      </c>
      <c r="Q2050" s="217">
        <v>1.47548786292242</v>
      </c>
      <c r="R2050" s="217">
        <v>1.47548786292242</v>
      </c>
      <c r="S2050" s="217">
        <v>0</v>
      </c>
      <c r="T2050" s="217">
        <v>1.47548786292242</v>
      </c>
      <c r="U2050" s="217">
        <v>1.47548786292242</v>
      </c>
      <c r="V2050" s="217">
        <v>0</v>
      </c>
      <c r="W2050" s="217">
        <v>1.47548786292242</v>
      </c>
      <c r="X2050" s="217">
        <v>1.47548786292242</v>
      </c>
      <c r="Y2050" s="217">
        <v>0</v>
      </c>
    </row>
    <row r="2051" spans="2:25">
      <c r="B2051" s="217" t="s">
        <v>2219</v>
      </c>
      <c r="C2051" s="217" t="s">
        <v>169</v>
      </c>
      <c r="D2051" s="217" t="s">
        <v>17</v>
      </c>
      <c r="E2051" s="217" t="s">
        <v>86</v>
      </c>
      <c r="F2051" s="217" t="s">
        <v>9</v>
      </c>
      <c r="G2051" s="217" t="s">
        <v>49</v>
      </c>
      <c r="H2051" s="217" t="s">
        <v>5</v>
      </c>
      <c r="I2051" s="217">
        <v>2</v>
      </c>
      <c r="J2051" s="217">
        <v>2</v>
      </c>
      <c r="K2051" s="217">
        <v>0</v>
      </c>
      <c r="L2051" s="217">
        <v>74</v>
      </c>
      <c r="M2051" s="217">
        <v>3820</v>
      </c>
      <c r="N2051" s="217">
        <v>0.52356020942408399</v>
      </c>
      <c r="O2051" s="217">
        <v>0.52356020942408399</v>
      </c>
      <c r="P2051" s="217">
        <v>0</v>
      </c>
      <c r="Q2051" s="217">
        <v>0.52356020942408399</v>
      </c>
      <c r="R2051" s="217">
        <v>0.52356020942408399</v>
      </c>
      <c r="S2051" s="217">
        <v>0</v>
      </c>
      <c r="T2051" s="217">
        <v>0.52356020942408399</v>
      </c>
      <c r="U2051" s="217">
        <v>0.52356020942408399</v>
      </c>
      <c r="V2051" s="217">
        <v>0</v>
      </c>
      <c r="W2051" s="217">
        <v>0.52356020942408399</v>
      </c>
      <c r="X2051" s="217">
        <v>0.52356020942408399</v>
      </c>
      <c r="Y2051" s="217">
        <v>0</v>
      </c>
    </row>
    <row r="2052" spans="2:25">
      <c r="B2052" s="217" t="s">
        <v>2220</v>
      </c>
      <c r="C2052" s="217" t="s">
        <v>169</v>
      </c>
      <c r="D2052" s="217" t="s">
        <v>17</v>
      </c>
      <c r="E2052" s="217" t="s">
        <v>86</v>
      </c>
      <c r="F2052" s="217" t="s">
        <v>5</v>
      </c>
      <c r="G2052" s="217" t="s">
        <v>49</v>
      </c>
      <c r="H2052" s="217" t="s">
        <v>170</v>
      </c>
      <c r="I2052" s="217">
        <v>0</v>
      </c>
      <c r="J2052" s="217">
        <v>0</v>
      </c>
      <c r="K2052" s="217">
        <v>0</v>
      </c>
      <c r="L2052" s="217">
        <v>12</v>
      </c>
      <c r="M2052" s="217">
        <v>1338.6486649752301</v>
      </c>
      <c r="N2052" s="217">
        <v>0</v>
      </c>
      <c r="O2052" s="217">
        <v>0</v>
      </c>
      <c r="P2052" s="217">
        <v>0</v>
      </c>
      <c r="Q2052" s="217">
        <v>0</v>
      </c>
      <c r="R2052" s="217">
        <v>0</v>
      </c>
      <c r="S2052" s="217">
        <v>0</v>
      </c>
      <c r="T2052" s="217">
        <v>0</v>
      </c>
      <c r="U2052" s="217">
        <v>0</v>
      </c>
      <c r="V2052" s="217">
        <v>0</v>
      </c>
      <c r="W2052" s="217">
        <v>0</v>
      </c>
      <c r="X2052" s="217">
        <v>0</v>
      </c>
      <c r="Y2052" s="217">
        <v>0</v>
      </c>
    </row>
    <row r="2053" spans="2:25">
      <c r="B2053" s="217" t="s">
        <v>2221</v>
      </c>
      <c r="C2053" s="217" t="s">
        <v>169</v>
      </c>
      <c r="D2053" s="217" t="s">
        <v>17</v>
      </c>
      <c r="E2053" s="217" t="s">
        <v>86</v>
      </c>
      <c r="F2053" s="217" t="s">
        <v>5</v>
      </c>
      <c r="G2053" s="217" t="s">
        <v>49</v>
      </c>
      <c r="H2053" s="217" t="s">
        <v>172</v>
      </c>
      <c r="I2053" s="217">
        <v>2</v>
      </c>
      <c r="J2053" s="217">
        <v>2</v>
      </c>
      <c r="K2053" s="217">
        <v>0</v>
      </c>
      <c r="L2053" s="217">
        <v>26</v>
      </c>
      <c r="M2053" s="217">
        <v>1516.5337682735301</v>
      </c>
      <c r="N2053" s="217">
        <v>1.31879687867212</v>
      </c>
      <c r="O2053" s="217">
        <v>1.31879687867212</v>
      </c>
      <c r="P2053" s="217">
        <v>0</v>
      </c>
      <c r="Q2053" s="217">
        <v>1.31879687867212</v>
      </c>
      <c r="R2053" s="217">
        <v>1.31879687867212</v>
      </c>
      <c r="S2053" s="217">
        <v>0</v>
      </c>
      <c r="T2053" s="217">
        <v>1.31879687867212</v>
      </c>
      <c r="U2053" s="217">
        <v>1.31879687867212</v>
      </c>
      <c r="V2053" s="217">
        <v>0</v>
      </c>
      <c r="W2053" s="217">
        <v>1.31879687867212</v>
      </c>
      <c r="X2053" s="217">
        <v>1.31879687867212</v>
      </c>
      <c r="Y2053" s="217">
        <v>0</v>
      </c>
    </row>
    <row r="2054" spans="2:25">
      <c r="B2054" s="217" t="s">
        <v>2222</v>
      </c>
      <c r="C2054" s="217" t="s">
        <v>169</v>
      </c>
      <c r="D2054" s="217" t="s">
        <v>17</v>
      </c>
      <c r="E2054" s="217" t="s">
        <v>86</v>
      </c>
      <c r="F2054" s="217" t="s">
        <v>5</v>
      </c>
      <c r="G2054" s="217" t="s">
        <v>49</v>
      </c>
      <c r="H2054" s="217" t="s">
        <v>174</v>
      </c>
      <c r="I2054" s="217">
        <v>3</v>
      </c>
      <c r="J2054" s="217">
        <v>3</v>
      </c>
      <c r="K2054" s="217">
        <v>0</v>
      </c>
      <c r="L2054" s="217">
        <v>26</v>
      </c>
      <c r="M2054" s="217">
        <v>1505.5545487495499</v>
      </c>
      <c r="N2054" s="217">
        <v>1.9926212587193699</v>
      </c>
      <c r="O2054" s="217">
        <v>1.9926212587193699</v>
      </c>
      <c r="P2054" s="217">
        <v>0</v>
      </c>
      <c r="Q2054" s="217">
        <v>1.9926212587193699</v>
      </c>
      <c r="R2054" s="217">
        <v>1.9926212587193699</v>
      </c>
      <c r="S2054" s="217">
        <v>0</v>
      </c>
      <c r="T2054" s="217">
        <v>1.9926212587193699</v>
      </c>
      <c r="U2054" s="217">
        <v>1.9926212587193699</v>
      </c>
      <c r="V2054" s="217">
        <v>0</v>
      </c>
      <c r="W2054" s="217">
        <v>1.9926212587193699</v>
      </c>
      <c r="X2054" s="217">
        <v>1.9926212587193699</v>
      </c>
      <c r="Y2054" s="217">
        <v>0</v>
      </c>
    </row>
    <row r="2055" spans="2:25">
      <c r="B2055" s="217" t="s">
        <v>2223</v>
      </c>
      <c r="C2055" s="217" t="s">
        <v>169</v>
      </c>
      <c r="D2055" s="217" t="s">
        <v>17</v>
      </c>
      <c r="E2055" s="217" t="s">
        <v>86</v>
      </c>
      <c r="F2055" s="217" t="s">
        <v>5</v>
      </c>
      <c r="G2055" s="217" t="s">
        <v>49</v>
      </c>
      <c r="H2055" s="217" t="s">
        <v>176</v>
      </c>
      <c r="I2055" s="217">
        <v>7</v>
      </c>
      <c r="J2055" s="217">
        <v>6</v>
      </c>
      <c r="K2055" s="217">
        <v>1</v>
      </c>
      <c r="L2055" s="217">
        <v>21</v>
      </c>
      <c r="M2055" s="217">
        <v>1838.6559139784899</v>
      </c>
      <c r="N2055" s="217">
        <v>3.8071288634170601</v>
      </c>
      <c r="O2055" s="217">
        <v>3.2632533115003399</v>
      </c>
      <c r="P2055" s="217">
        <v>0.54387555191672299</v>
      </c>
      <c r="Q2055" s="217">
        <v>3.8071288634170601</v>
      </c>
      <c r="R2055" s="217">
        <v>3.2632533115003399</v>
      </c>
      <c r="S2055" s="217">
        <v>0.54387555191672299</v>
      </c>
      <c r="T2055" s="217">
        <v>3.8071288634170601</v>
      </c>
      <c r="U2055" s="217">
        <v>3.2632533115003399</v>
      </c>
      <c r="V2055" s="217">
        <v>0.54387555191672299</v>
      </c>
      <c r="W2055" s="217">
        <v>3.8071288634170601</v>
      </c>
      <c r="X2055" s="217">
        <v>3.2632533115003399</v>
      </c>
      <c r="Y2055" s="217">
        <v>0.54387555191672299</v>
      </c>
    </row>
    <row r="2056" spans="2:25">
      <c r="B2056" s="217" t="s">
        <v>2224</v>
      </c>
      <c r="C2056" s="217" t="s">
        <v>169</v>
      </c>
      <c r="D2056" s="217" t="s">
        <v>17</v>
      </c>
      <c r="E2056" s="217" t="s">
        <v>86</v>
      </c>
      <c r="F2056" s="217" t="s">
        <v>5</v>
      </c>
      <c r="G2056" s="217" t="s">
        <v>49</v>
      </c>
      <c r="H2056" s="217" t="s">
        <v>178</v>
      </c>
      <c r="I2056" s="217">
        <v>2</v>
      </c>
      <c r="J2056" s="217">
        <v>2</v>
      </c>
      <c r="K2056" s="217">
        <v>0</v>
      </c>
      <c r="L2056" s="217">
        <v>25</v>
      </c>
      <c r="M2056" s="217">
        <v>1360.6071040232</v>
      </c>
      <c r="N2056" s="217">
        <v>1.46993205759853</v>
      </c>
      <c r="O2056" s="217">
        <v>1.46993205759853</v>
      </c>
      <c r="P2056" s="217">
        <v>0</v>
      </c>
      <c r="Q2056" s="217">
        <v>1.46993205759853</v>
      </c>
      <c r="R2056" s="217">
        <v>1.46993205759853</v>
      </c>
      <c r="S2056" s="217">
        <v>0</v>
      </c>
      <c r="T2056" s="217">
        <v>1.46993205759853</v>
      </c>
      <c r="U2056" s="217">
        <v>1.46993205759853</v>
      </c>
      <c r="V2056" s="217">
        <v>0</v>
      </c>
      <c r="W2056" s="217">
        <v>1.46993205759853</v>
      </c>
      <c r="X2056" s="217">
        <v>1.46993205759853</v>
      </c>
      <c r="Y2056" s="217">
        <v>0</v>
      </c>
    </row>
    <row r="2057" spans="2:25">
      <c r="B2057" s="217" t="s">
        <v>2225</v>
      </c>
      <c r="C2057" s="217" t="s">
        <v>169</v>
      </c>
      <c r="D2057" s="217" t="s">
        <v>17</v>
      </c>
      <c r="E2057" s="217" t="s">
        <v>86</v>
      </c>
      <c r="F2057" s="217" t="s">
        <v>5</v>
      </c>
      <c r="G2057" s="217" t="s">
        <v>49</v>
      </c>
      <c r="H2057" s="217" t="s">
        <v>5</v>
      </c>
      <c r="I2057" s="217">
        <v>14</v>
      </c>
      <c r="J2057" s="217">
        <v>13</v>
      </c>
      <c r="K2057" s="217">
        <v>1</v>
      </c>
      <c r="L2057" s="217">
        <v>110</v>
      </c>
      <c r="M2057" s="217">
        <v>7560</v>
      </c>
      <c r="N2057" s="217">
        <v>1.8518518518518501</v>
      </c>
      <c r="O2057" s="217">
        <v>1.71957671957672</v>
      </c>
      <c r="P2057" s="217">
        <v>0.13227513227513199</v>
      </c>
      <c r="Q2057" s="217">
        <v>1.8518518518518501</v>
      </c>
      <c r="R2057" s="217">
        <v>1.71957671957672</v>
      </c>
      <c r="S2057" s="217">
        <v>0.13227513227513199</v>
      </c>
      <c r="T2057" s="217">
        <v>1.8518518518518501</v>
      </c>
      <c r="U2057" s="217">
        <v>1.71957671957672</v>
      </c>
      <c r="V2057" s="217">
        <v>0.13227513227513199</v>
      </c>
      <c r="W2057" s="217">
        <v>1.8518518518518501</v>
      </c>
      <c r="X2057" s="217">
        <v>1.71957671957672</v>
      </c>
      <c r="Y2057" s="217">
        <v>0.13227513227513199</v>
      </c>
    </row>
    <row r="2058" spans="2:25">
      <c r="B2058" s="217" t="s">
        <v>2226</v>
      </c>
      <c r="C2058" s="217" t="s">
        <v>169</v>
      </c>
      <c r="D2058" s="217" t="s">
        <v>17</v>
      </c>
      <c r="E2058" s="217" t="s">
        <v>86</v>
      </c>
      <c r="F2058" s="217" t="s">
        <v>12</v>
      </c>
      <c r="G2058" s="217" t="s">
        <v>13</v>
      </c>
      <c r="H2058" s="217" t="s">
        <v>170</v>
      </c>
      <c r="I2058" s="217">
        <v>0</v>
      </c>
      <c r="J2058" s="217">
        <v>0</v>
      </c>
      <c r="K2058" s="217">
        <v>0</v>
      </c>
      <c r="L2058" s="217">
        <v>0</v>
      </c>
      <c r="M2058" s="217">
        <v>13.461538461538501</v>
      </c>
      <c r="N2058" s="217">
        <v>0</v>
      </c>
      <c r="O2058" s="217">
        <v>0</v>
      </c>
      <c r="P2058" s="217">
        <v>0</v>
      </c>
      <c r="Q2058" s="217">
        <v>0</v>
      </c>
      <c r="R2058" s="217">
        <v>0</v>
      </c>
      <c r="S2058" s="217">
        <v>0</v>
      </c>
      <c r="T2058" s="217">
        <v>0</v>
      </c>
      <c r="U2058" s="217">
        <v>0</v>
      </c>
      <c r="V2058" s="217">
        <v>0</v>
      </c>
      <c r="W2058" s="217">
        <v>0</v>
      </c>
      <c r="X2058" s="217">
        <v>0</v>
      </c>
      <c r="Y2058" s="217">
        <v>0</v>
      </c>
    </row>
    <row r="2059" spans="2:25">
      <c r="B2059" s="217" t="s">
        <v>2227</v>
      </c>
      <c r="C2059" s="217" t="s">
        <v>169</v>
      </c>
      <c r="D2059" s="217" t="s">
        <v>17</v>
      </c>
      <c r="E2059" s="217" t="s">
        <v>86</v>
      </c>
      <c r="F2059" s="217" t="s">
        <v>12</v>
      </c>
      <c r="G2059" s="217" t="s">
        <v>13</v>
      </c>
      <c r="H2059" s="217" t="s">
        <v>172</v>
      </c>
      <c r="I2059" s="217">
        <v>0</v>
      </c>
      <c r="J2059" s="217">
        <v>0</v>
      </c>
      <c r="K2059" s="217">
        <v>0</v>
      </c>
      <c r="L2059" s="217">
        <v>0</v>
      </c>
      <c r="M2059" s="217">
        <v>26.923076923076898</v>
      </c>
      <c r="N2059" s="217">
        <v>0</v>
      </c>
      <c r="O2059" s="217">
        <v>0</v>
      </c>
      <c r="P2059" s="217">
        <v>0</v>
      </c>
      <c r="Q2059" s="217">
        <v>0</v>
      </c>
      <c r="R2059" s="217">
        <v>0</v>
      </c>
      <c r="S2059" s="217">
        <v>0</v>
      </c>
      <c r="T2059" s="217">
        <v>0</v>
      </c>
      <c r="U2059" s="217">
        <v>0</v>
      </c>
      <c r="V2059" s="217">
        <v>0</v>
      </c>
      <c r="W2059" s="217">
        <v>0</v>
      </c>
      <c r="X2059" s="217">
        <v>0</v>
      </c>
      <c r="Y2059" s="217">
        <v>0</v>
      </c>
    </row>
    <row r="2060" spans="2:25">
      <c r="B2060" s="217" t="s">
        <v>2228</v>
      </c>
      <c r="C2060" s="217" t="s">
        <v>169</v>
      </c>
      <c r="D2060" s="217" t="s">
        <v>17</v>
      </c>
      <c r="E2060" s="217" t="s">
        <v>86</v>
      </c>
      <c r="F2060" s="217" t="s">
        <v>12</v>
      </c>
      <c r="G2060" s="217" t="s">
        <v>13</v>
      </c>
      <c r="H2060" s="217" t="s">
        <v>174</v>
      </c>
      <c r="I2060" s="217">
        <v>0</v>
      </c>
      <c r="J2060" s="217">
        <v>0</v>
      </c>
      <c r="K2060" s="217">
        <v>0</v>
      </c>
      <c r="L2060" s="217">
        <v>0</v>
      </c>
      <c r="M2060" s="217">
        <v>40.384615384615401</v>
      </c>
      <c r="N2060" s="217">
        <v>0</v>
      </c>
      <c r="O2060" s="217">
        <v>0</v>
      </c>
      <c r="P2060" s="217">
        <v>0</v>
      </c>
      <c r="Q2060" s="217">
        <v>0</v>
      </c>
      <c r="R2060" s="217">
        <v>0</v>
      </c>
      <c r="S2060" s="217">
        <v>0</v>
      </c>
      <c r="T2060" s="217">
        <v>0</v>
      </c>
      <c r="U2060" s="217">
        <v>0</v>
      </c>
      <c r="V2060" s="217">
        <v>0</v>
      </c>
      <c r="W2060" s="217">
        <v>0</v>
      </c>
      <c r="X2060" s="217">
        <v>0</v>
      </c>
      <c r="Y2060" s="217">
        <v>0</v>
      </c>
    </row>
    <row r="2061" spans="2:25">
      <c r="B2061" s="217" t="s">
        <v>2229</v>
      </c>
      <c r="C2061" s="217" t="s">
        <v>169</v>
      </c>
      <c r="D2061" s="217" t="s">
        <v>17</v>
      </c>
      <c r="E2061" s="217" t="s">
        <v>86</v>
      </c>
      <c r="F2061" s="217" t="s">
        <v>12</v>
      </c>
      <c r="G2061" s="217" t="s">
        <v>13</v>
      </c>
      <c r="H2061" s="217" t="s">
        <v>176</v>
      </c>
      <c r="I2061" s="217">
        <v>0</v>
      </c>
      <c r="J2061" s="217">
        <v>0</v>
      </c>
      <c r="K2061" s="217">
        <v>0</v>
      </c>
      <c r="L2061" s="217">
        <v>3</v>
      </c>
      <c r="M2061" s="217">
        <v>94.230769230769198</v>
      </c>
      <c r="N2061" s="217">
        <v>0</v>
      </c>
      <c r="O2061" s="217">
        <v>0</v>
      </c>
      <c r="P2061" s="217">
        <v>0</v>
      </c>
      <c r="Q2061" s="217">
        <v>0</v>
      </c>
      <c r="R2061" s="217">
        <v>0</v>
      </c>
      <c r="S2061" s="217">
        <v>0</v>
      </c>
      <c r="T2061" s="217">
        <v>0</v>
      </c>
      <c r="U2061" s="217">
        <v>0</v>
      </c>
      <c r="V2061" s="217">
        <v>0</v>
      </c>
      <c r="W2061" s="217">
        <v>0</v>
      </c>
      <c r="X2061" s="217">
        <v>0</v>
      </c>
      <c r="Y2061" s="217">
        <v>0</v>
      </c>
    </row>
    <row r="2062" spans="2:25">
      <c r="B2062" s="217" t="s">
        <v>2230</v>
      </c>
      <c r="C2062" s="217" t="s">
        <v>169</v>
      </c>
      <c r="D2062" s="217" t="s">
        <v>17</v>
      </c>
      <c r="E2062" s="217" t="s">
        <v>86</v>
      </c>
      <c r="F2062" s="217" t="s">
        <v>12</v>
      </c>
      <c r="G2062" s="217" t="s">
        <v>13</v>
      </c>
      <c r="H2062" s="217" t="s">
        <v>178</v>
      </c>
      <c r="I2062" s="217">
        <v>0</v>
      </c>
      <c r="J2062" s="217">
        <v>0</v>
      </c>
      <c r="K2062" s="217">
        <v>0</v>
      </c>
      <c r="L2062" s="217">
        <v>1</v>
      </c>
      <c r="M2062" s="217">
        <v>175</v>
      </c>
      <c r="N2062" s="217">
        <v>0</v>
      </c>
      <c r="O2062" s="217">
        <v>0</v>
      </c>
      <c r="P2062" s="217">
        <v>0</v>
      </c>
      <c r="Q2062" s="217">
        <v>0</v>
      </c>
      <c r="R2062" s="217">
        <v>0</v>
      </c>
      <c r="S2062" s="217">
        <v>0</v>
      </c>
      <c r="T2062" s="217">
        <v>0</v>
      </c>
      <c r="U2062" s="217">
        <v>0</v>
      </c>
      <c r="V2062" s="217">
        <v>0</v>
      </c>
      <c r="W2062" s="217">
        <v>0</v>
      </c>
      <c r="X2062" s="217">
        <v>0</v>
      </c>
      <c r="Y2062" s="217">
        <v>0</v>
      </c>
    </row>
    <row r="2063" spans="2:25">
      <c r="B2063" s="217" t="s">
        <v>2231</v>
      </c>
      <c r="C2063" s="217" t="s">
        <v>169</v>
      </c>
      <c r="D2063" s="217" t="s">
        <v>17</v>
      </c>
      <c r="E2063" s="217" t="s">
        <v>86</v>
      </c>
      <c r="F2063" s="217" t="s">
        <v>12</v>
      </c>
      <c r="G2063" s="217" t="s">
        <v>13</v>
      </c>
      <c r="H2063" s="217" t="s">
        <v>5</v>
      </c>
      <c r="I2063" s="217">
        <v>0</v>
      </c>
      <c r="J2063" s="217">
        <v>0</v>
      </c>
      <c r="K2063" s="217">
        <v>0</v>
      </c>
      <c r="L2063" s="217">
        <v>4</v>
      </c>
      <c r="M2063" s="217">
        <v>350</v>
      </c>
      <c r="N2063" s="217">
        <v>0</v>
      </c>
      <c r="O2063" s="217">
        <v>0</v>
      </c>
      <c r="P2063" s="217">
        <v>0</v>
      </c>
      <c r="Q2063" s="217">
        <v>0</v>
      </c>
      <c r="R2063" s="217">
        <v>0</v>
      </c>
      <c r="S2063" s="217">
        <v>0</v>
      </c>
      <c r="T2063" s="217">
        <v>0</v>
      </c>
      <c r="U2063" s="217">
        <v>0</v>
      </c>
      <c r="V2063" s="217">
        <v>0</v>
      </c>
      <c r="W2063" s="217">
        <v>0</v>
      </c>
      <c r="X2063" s="217">
        <v>0</v>
      </c>
      <c r="Y2063" s="217">
        <v>0</v>
      </c>
    </row>
    <row r="2064" spans="2:25">
      <c r="B2064" s="217" t="s">
        <v>2232</v>
      </c>
      <c r="C2064" s="217" t="s">
        <v>169</v>
      </c>
      <c r="D2064" s="217" t="s">
        <v>17</v>
      </c>
      <c r="E2064" s="217" t="s">
        <v>86</v>
      </c>
      <c r="F2064" s="217" t="s">
        <v>9</v>
      </c>
      <c r="G2064" s="217" t="s">
        <v>13</v>
      </c>
      <c r="H2064" s="217" t="s">
        <v>170</v>
      </c>
      <c r="I2064" s="217">
        <v>0</v>
      </c>
      <c r="J2064" s="217">
        <v>0</v>
      </c>
      <c r="K2064" s="217">
        <v>0</v>
      </c>
      <c r="L2064" s="217">
        <v>0</v>
      </c>
      <c r="M2064" s="217">
        <v>12.758620689655199</v>
      </c>
      <c r="N2064" s="217">
        <v>0</v>
      </c>
      <c r="O2064" s="217">
        <v>0</v>
      </c>
      <c r="P2064" s="217">
        <v>0</v>
      </c>
      <c r="Q2064" s="217">
        <v>0</v>
      </c>
      <c r="R2064" s="217">
        <v>0</v>
      </c>
      <c r="S2064" s="217">
        <v>0</v>
      </c>
      <c r="T2064" s="217">
        <v>0</v>
      </c>
      <c r="U2064" s="217">
        <v>0</v>
      </c>
      <c r="V2064" s="217">
        <v>0</v>
      </c>
      <c r="W2064" s="217">
        <v>0</v>
      </c>
      <c r="X2064" s="217">
        <v>0</v>
      </c>
      <c r="Y2064" s="217">
        <v>0</v>
      </c>
    </row>
    <row r="2065" spans="2:25">
      <c r="B2065" s="217" t="s">
        <v>2233</v>
      </c>
      <c r="C2065" s="217" t="s">
        <v>169</v>
      </c>
      <c r="D2065" s="217" t="s">
        <v>17</v>
      </c>
      <c r="E2065" s="217" t="s">
        <v>86</v>
      </c>
      <c r="F2065" s="217" t="s">
        <v>9</v>
      </c>
      <c r="G2065" s="217" t="s">
        <v>13</v>
      </c>
      <c r="H2065" s="217" t="s">
        <v>172</v>
      </c>
      <c r="I2065" s="217">
        <v>0</v>
      </c>
      <c r="J2065" s="217">
        <v>0</v>
      </c>
      <c r="K2065" s="217">
        <v>0</v>
      </c>
      <c r="L2065" s="217">
        <v>0</v>
      </c>
      <c r="M2065" s="217">
        <v>12.758620689655199</v>
      </c>
      <c r="N2065" s="217">
        <v>0</v>
      </c>
      <c r="O2065" s="217">
        <v>0</v>
      </c>
      <c r="P2065" s="217">
        <v>0</v>
      </c>
      <c r="Q2065" s="217">
        <v>0</v>
      </c>
      <c r="R2065" s="217">
        <v>0</v>
      </c>
      <c r="S2065" s="217">
        <v>0</v>
      </c>
      <c r="T2065" s="217">
        <v>0</v>
      </c>
      <c r="U2065" s="217">
        <v>0</v>
      </c>
      <c r="V2065" s="217">
        <v>0</v>
      </c>
      <c r="W2065" s="217">
        <v>0</v>
      </c>
      <c r="X2065" s="217">
        <v>0</v>
      </c>
      <c r="Y2065" s="217">
        <v>0</v>
      </c>
    </row>
    <row r="2066" spans="2:25">
      <c r="B2066" s="217" t="s">
        <v>2234</v>
      </c>
      <c r="C2066" s="217" t="s">
        <v>169</v>
      </c>
      <c r="D2066" s="217" t="s">
        <v>17</v>
      </c>
      <c r="E2066" s="217" t="s">
        <v>86</v>
      </c>
      <c r="F2066" s="217" t="s">
        <v>9</v>
      </c>
      <c r="G2066" s="217" t="s">
        <v>13</v>
      </c>
      <c r="H2066" s="217" t="s">
        <v>174</v>
      </c>
      <c r="I2066" s="217">
        <v>0</v>
      </c>
      <c r="J2066" s="217">
        <v>0</v>
      </c>
      <c r="K2066" s="217">
        <v>0</v>
      </c>
      <c r="L2066" s="217">
        <v>0</v>
      </c>
      <c r="M2066" s="217">
        <v>51.034482758620697</v>
      </c>
      <c r="N2066" s="217">
        <v>0</v>
      </c>
      <c r="O2066" s="217">
        <v>0</v>
      </c>
      <c r="P2066" s="217">
        <v>0</v>
      </c>
      <c r="Q2066" s="217">
        <v>0</v>
      </c>
      <c r="R2066" s="217">
        <v>0</v>
      </c>
      <c r="S2066" s="217">
        <v>0</v>
      </c>
      <c r="T2066" s="217">
        <v>0</v>
      </c>
      <c r="U2066" s="217">
        <v>0</v>
      </c>
      <c r="V2066" s="217">
        <v>0</v>
      </c>
      <c r="W2066" s="217">
        <v>0</v>
      </c>
      <c r="X2066" s="217">
        <v>0</v>
      </c>
      <c r="Y2066" s="217">
        <v>0</v>
      </c>
    </row>
    <row r="2067" spans="2:25">
      <c r="B2067" s="217" t="s">
        <v>2235</v>
      </c>
      <c r="C2067" s="217" t="s">
        <v>169</v>
      </c>
      <c r="D2067" s="217" t="s">
        <v>17</v>
      </c>
      <c r="E2067" s="217" t="s">
        <v>86</v>
      </c>
      <c r="F2067" s="217" t="s">
        <v>9</v>
      </c>
      <c r="G2067" s="217" t="s">
        <v>13</v>
      </c>
      <c r="H2067" s="217" t="s">
        <v>176</v>
      </c>
      <c r="I2067" s="217">
        <v>0</v>
      </c>
      <c r="J2067" s="217">
        <v>0</v>
      </c>
      <c r="K2067" s="217">
        <v>0</v>
      </c>
      <c r="L2067" s="217">
        <v>1</v>
      </c>
      <c r="M2067" s="217">
        <v>89.310344827586206</v>
      </c>
      <c r="N2067" s="217">
        <v>0</v>
      </c>
      <c r="O2067" s="217">
        <v>0</v>
      </c>
      <c r="P2067" s="217">
        <v>0</v>
      </c>
      <c r="Q2067" s="217">
        <v>0</v>
      </c>
      <c r="R2067" s="217">
        <v>0</v>
      </c>
      <c r="S2067" s="217">
        <v>0</v>
      </c>
      <c r="T2067" s="217">
        <v>0</v>
      </c>
      <c r="U2067" s="217">
        <v>0</v>
      </c>
      <c r="V2067" s="217">
        <v>0</v>
      </c>
      <c r="W2067" s="217">
        <v>0</v>
      </c>
      <c r="X2067" s="217">
        <v>0</v>
      </c>
      <c r="Y2067" s="217">
        <v>0</v>
      </c>
    </row>
    <row r="2068" spans="2:25">
      <c r="B2068" s="217" t="s">
        <v>2236</v>
      </c>
      <c r="C2068" s="217" t="s">
        <v>169</v>
      </c>
      <c r="D2068" s="217" t="s">
        <v>17</v>
      </c>
      <c r="E2068" s="217" t="s">
        <v>86</v>
      </c>
      <c r="F2068" s="217" t="s">
        <v>9</v>
      </c>
      <c r="G2068" s="217" t="s">
        <v>13</v>
      </c>
      <c r="H2068" s="217" t="s">
        <v>178</v>
      </c>
      <c r="I2068" s="217">
        <v>0</v>
      </c>
      <c r="J2068" s="217">
        <v>0</v>
      </c>
      <c r="K2068" s="217">
        <v>0</v>
      </c>
      <c r="L2068" s="217">
        <v>2</v>
      </c>
      <c r="M2068" s="217">
        <v>204.13793103448299</v>
      </c>
      <c r="N2068" s="217">
        <v>0</v>
      </c>
      <c r="O2068" s="217">
        <v>0</v>
      </c>
      <c r="P2068" s="217">
        <v>0</v>
      </c>
      <c r="Q2068" s="217">
        <v>0</v>
      </c>
      <c r="R2068" s="217">
        <v>0</v>
      </c>
      <c r="S2068" s="217">
        <v>0</v>
      </c>
      <c r="T2068" s="217">
        <v>0</v>
      </c>
      <c r="U2068" s="217">
        <v>0</v>
      </c>
      <c r="V2068" s="217">
        <v>0</v>
      </c>
      <c r="W2068" s="217">
        <v>0</v>
      </c>
      <c r="X2068" s="217">
        <v>0</v>
      </c>
      <c r="Y2068" s="217">
        <v>0</v>
      </c>
    </row>
    <row r="2069" spans="2:25">
      <c r="B2069" s="217" t="s">
        <v>2237</v>
      </c>
      <c r="C2069" s="217" t="s">
        <v>169</v>
      </c>
      <c r="D2069" s="217" t="s">
        <v>17</v>
      </c>
      <c r="E2069" s="217" t="s">
        <v>86</v>
      </c>
      <c r="F2069" s="217" t="s">
        <v>9</v>
      </c>
      <c r="G2069" s="217" t="s">
        <v>13</v>
      </c>
      <c r="H2069" s="217" t="s">
        <v>5</v>
      </c>
      <c r="I2069" s="217">
        <v>0</v>
      </c>
      <c r="J2069" s="217">
        <v>0</v>
      </c>
      <c r="K2069" s="217">
        <v>0</v>
      </c>
      <c r="L2069" s="217">
        <v>3</v>
      </c>
      <c r="M2069" s="217">
        <v>370</v>
      </c>
      <c r="N2069" s="217">
        <v>0</v>
      </c>
      <c r="O2069" s="217">
        <v>0</v>
      </c>
      <c r="P2069" s="217">
        <v>0</v>
      </c>
      <c r="Q2069" s="217">
        <v>0</v>
      </c>
      <c r="R2069" s="217">
        <v>0</v>
      </c>
      <c r="S2069" s="217">
        <v>0</v>
      </c>
      <c r="T2069" s="217">
        <v>0</v>
      </c>
      <c r="U2069" s="217">
        <v>0</v>
      </c>
      <c r="V2069" s="217">
        <v>0</v>
      </c>
      <c r="W2069" s="217">
        <v>0</v>
      </c>
      <c r="X2069" s="217">
        <v>0</v>
      </c>
      <c r="Y2069" s="217">
        <v>0</v>
      </c>
    </row>
    <row r="2070" spans="2:25">
      <c r="B2070" s="217" t="s">
        <v>2238</v>
      </c>
      <c r="C2070" s="217" t="s">
        <v>169</v>
      </c>
      <c r="D2070" s="217" t="s">
        <v>17</v>
      </c>
      <c r="E2070" s="217" t="s">
        <v>86</v>
      </c>
      <c r="F2070" s="217" t="s">
        <v>5</v>
      </c>
      <c r="G2070" s="217" t="s">
        <v>13</v>
      </c>
      <c r="H2070" s="217" t="s">
        <v>170</v>
      </c>
      <c r="I2070" s="217">
        <v>0</v>
      </c>
      <c r="J2070" s="217">
        <v>0</v>
      </c>
      <c r="K2070" s="217">
        <v>0</v>
      </c>
      <c r="L2070" s="217">
        <v>0</v>
      </c>
      <c r="M2070" s="217">
        <v>26.220159151193599</v>
      </c>
      <c r="N2070" s="217">
        <v>0</v>
      </c>
      <c r="O2070" s="217">
        <v>0</v>
      </c>
      <c r="P2070" s="217">
        <v>0</v>
      </c>
      <c r="Q2070" s="217">
        <v>0</v>
      </c>
      <c r="R2070" s="217">
        <v>0</v>
      </c>
      <c r="S2070" s="217">
        <v>0</v>
      </c>
      <c r="T2070" s="217">
        <v>0</v>
      </c>
      <c r="U2070" s="217">
        <v>0</v>
      </c>
      <c r="V2070" s="217">
        <v>0</v>
      </c>
      <c r="W2070" s="217">
        <v>0</v>
      </c>
      <c r="X2070" s="217">
        <v>0</v>
      </c>
      <c r="Y2070" s="217">
        <v>0</v>
      </c>
    </row>
    <row r="2071" spans="2:25">
      <c r="B2071" s="217" t="s">
        <v>2239</v>
      </c>
      <c r="C2071" s="217" t="s">
        <v>169</v>
      </c>
      <c r="D2071" s="217" t="s">
        <v>17</v>
      </c>
      <c r="E2071" s="217" t="s">
        <v>86</v>
      </c>
      <c r="F2071" s="217" t="s">
        <v>5</v>
      </c>
      <c r="G2071" s="217" t="s">
        <v>13</v>
      </c>
      <c r="H2071" s="217" t="s">
        <v>172</v>
      </c>
      <c r="I2071" s="217">
        <v>0</v>
      </c>
      <c r="J2071" s="217">
        <v>0</v>
      </c>
      <c r="K2071" s="217">
        <v>0</v>
      </c>
      <c r="L2071" s="217">
        <v>0</v>
      </c>
      <c r="M2071" s="217">
        <v>39.681697612732101</v>
      </c>
      <c r="N2071" s="217">
        <v>0</v>
      </c>
      <c r="O2071" s="217">
        <v>0</v>
      </c>
      <c r="P2071" s="217">
        <v>0</v>
      </c>
      <c r="Q2071" s="217">
        <v>0</v>
      </c>
      <c r="R2071" s="217">
        <v>0</v>
      </c>
      <c r="S2071" s="217">
        <v>0</v>
      </c>
      <c r="T2071" s="217">
        <v>0</v>
      </c>
      <c r="U2071" s="217">
        <v>0</v>
      </c>
      <c r="V2071" s="217">
        <v>0</v>
      </c>
      <c r="W2071" s="217">
        <v>0</v>
      </c>
      <c r="X2071" s="217">
        <v>0</v>
      </c>
      <c r="Y2071" s="217">
        <v>0</v>
      </c>
    </row>
    <row r="2072" spans="2:25">
      <c r="B2072" s="217" t="s">
        <v>2240</v>
      </c>
      <c r="C2072" s="217" t="s">
        <v>169</v>
      </c>
      <c r="D2072" s="217" t="s">
        <v>17</v>
      </c>
      <c r="E2072" s="217" t="s">
        <v>86</v>
      </c>
      <c r="F2072" s="217" t="s">
        <v>5</v>
      </c>
      <c r="G2072" s="217" t="s">
        <v>13</v>
      </c>
      <c r="H2072" s="217" t="s">
        <v>174</v>
      </c>
      <c r="I2072" s="217">
        <v>0</v>
      </c>
      <c r="J2072" s="217">
        <v>0</v>
      </c>
      <c r="K2072" s="217">
        <v>0</v>
      </c>
      <c r="L2072" s="217">
        <v>0</v>
      </c>
      <c r="M2072" s="217">
        <v>91.419098143236099</v>
      </c>
      <c r="N2072" s="217">
        <v>0</v>
      </c>
      <c r="O2072" s="217">
        <v>0</v>
      </c>
      <c r="P2072" s="217">
        <v>0</v>
      </c>
      <c r="Q2072" s="217">
        <v>0</v>
      </c>
      <c r="R2072" s="217">
        <v>0</v>
      </c>
      <c r="S2072" s="217">
        <v>0</v>
      </c>
      <c r="T2072" s="217">
        <v>0</v>
      </c>
      <c r="U2072" s="217">
        <v>0</v>
      </c>
      <c r="V2072" s="217">
        <v>0</v>
      </c>
      <c r="W2072" s="217">
        <v>0</v>
      </c>
      <c r="X2072" s="217">
        <v>0</v>
      </c>
      <c r="Y2072" s="217">
        <v>0</v>
      </c>
    </row>
    <row r="2073" spans="2:25">
      <c r="B2073" s="217" t="s">
        <v>2241</v>
      </c>
      <c r="C2073" s="217" t="s">
        <v>169</v>
      </c>
      <c r="D2073" s="217" t="s">
        <v>17</v>
      </c>
      <c r="E2073" s="217" t="s">
        <v>86</v>
      </c>
      <c r="F2073" s="217" t="s">
        <v>5</v>
      </c>
      <c r="G2073" s="217" t="s">
        <v>13</v>
      </c>
      <c r="H2073" s="217" t="s">
        <v>176</v>
      </c>
      <c r="I2073" s="217">
        <v>0</v>
      </c>
      <c r="J2073" s="217">
        <v>0</v>
      </c>
      <c r="K2073" s="217">
        <v>0</v>
      </c>
      <c r="L2073" s="217">
        <v>4</v>
      </c>
      <c r="M2073" s="217">
        <v>183.54111405835499</v>
      </c>
      <c r="N2073" s="217">
        <v>0</v>
      </c>
      <c r="O2073" s="217">
        <v>0</v>
      </c>
      <c r="P2073" s="217">
        <v>0</v>
      </c>
      <c r="Q2073" s="217">
        <v>0</v>
      </c>
      <c r="R2073" s="217">
        <v>0</v>
      </c>
      <c r="S2073" s="217">
        <v>0</v>
      </c>
      <c r="T2073" s="217">
        <v>0</v>
      </c>
      <c r="U2073" s="217">
        <v>0</v>
      </c>
      <c r="V2073" s="217">
        <v>0</v>
      </c>
      <c r="W2073" s="217">
        <v>0</v>
      </c>
      <c r="X2073" s="217">
        <v>0</v>
      </c>
      <c r="Y2073" s="217">
        <v>0</v>
      </c>
    </row>
    <row r="2074" spans="2:25">
      <c r="B2074" s="217" t="s">
        <v>2242</v>
      </c>
      <c r="C2074" s="217" t="s">
        <v>169</v>
      </c>
      <c r="D2074" s="217" t="s">
        <v>17</v>
      </c>
      <c r="E2074" s="217" t="s">
        <v>86</v>
      </c>
      <c r="F2074" s="217" t="s">
        <v>5</v>
      </c>
      <c r="G2074" s="217" t="s">
        <v>13</v>
      </c>
      <c r="H2074" s="217" t="s">
        <v>178</v>
      </c>
      <c r="I2074" s="217">
        <v>0</v>
      </c>
      <c r="J2074" s="217">
        <v>0</v>
      </c>
      <c r="K2074" s="217">
        <v>0</v>
      </c>
      <c r="L2074" s="217">
        <v>3</v>
      </c>
      <c r="M2074" s="217">
        <v>379.13793103448302</v>
      </c>
      <c r="N2074" s="217">
        <v>0</v>
      </c>
      <c r="O2074" s="217">
        <v>0</v>
      </c>
      <c r="P2074" s="217">
        <v>0</v>
      </c>
      <c r="Q2074" s="217">
        <v>0</v>
      </c>
      <c r="R2074" s="217">
        <v>0</v>
      </c>
      <c r="S2074" s="217">
        <v>0</v>
      </c>
      <c r="T2074" s="217">
        <v>0</v>
      </c>
      <c r="U2074" s="217">
        <v>0</v>
      </c>
      <c r="V2074" s="217">
        <v>0</v>
      </c>
      <c r="W2074" s="217">
        <v>0</v>
      </c>
      <c r="X2074" s="217">
        <v>0</v>
      </c>
      <c r="Y2074" s="217">
        <v>0</v>
      </c>
    </row>
    <row r="2075" spans="2:25">
      <c r="B2075" s="217" t="s">
        <v>2243</v>
      </c>
      <c r="C2075" s="217" t="s">
        <v>169</v>
      </c>
      <c r="D2075" s="217" t="s">
        <v>17</v>
      </c>
      <c r="E2075" s="217" t="s">
        <v>86</v>
      </c>
      <c r="F2075" s="217" t="s">
        <v>5</v>
      </c>
      <c r="G2075" s="217" t="s">
        <v>13</v>
      </c>
      <c r="H2075" s="217" t="s">
        <v>5</v>
      </c>
      <c r="I2075" s="217">
        <v>0</v>
      </c>
      <c r="J2075" s="217">
        <v>0</v>
      </c>
      <c r="K2075" s="217">
        <v>0</v>
      </c>
      <c r="L2075" s="217">
        <v>7</v>
      </c>
      <c r="M2075" s="217">
        <v>720</v>
      </c>
      <c r="N2075" s="217">
        <v>0</v>
      </c>
      <c r="O2075" s="217">
        <v>0</v>
      </c>
      <c r="P2075" s="217">
        <v>0</v>
      </c>
      <c r="Q2075" s="217">
        <v>0</v>
      </c>
      <c r="R2075" s="217">
        <v>0</v>
      </c>
      <c r="S2075" s="217">
        <v>0</v>
      </c>
      <c r="T2075" s="217">
        <v>0</v>
      </c>
      <c r="U2075" s="217">
        <v>0</v>
      </c>
      <c r="V2075" s="217">
        <v>0</v>
      </c>
      <c r="W2075" s="217">
        <v>0</v>
      </c>
      <c r="X2075" s="217">
        <v>0</v>
      </c>
      <c r="Y2075" s="217">
        <v>0</v>
      </c>
    </row>
    <row r="2076" spans="2:25">
      <c r="B2076" s="217" t="s">
        <v>2244</v>
      </c>
      <c r="C2076" s="217" t="s">
        <v>169</v>
      </c>
      <c r="D2076" s="217" t="s">
        <v>17</v>
      </c>
      <c r="E2076" s="217" t="s">
        <v>86</v>
      </c>
      <c r="F2076" s="217" t="s">
        <v>12</v>
      </c>
      <c r="G2076" s="217" t="s">
        <v>5</v>
      </c>
      <c r="H2076" s="217" t="s">
        <v>170</v>
      </c>
      <c r="I2076" s="217">
        <v>1</v>
      </c>
      <c r="J2076" s="217">
        <v>1</v>
      </c>
      <c r="K2076" s="217">
        <v>0</v>
      </c>
      <c r="L2076" s="217">
        <v>7</v>
      </c>
      <c r="M2076" s="217">
        <v>764.86660319660905</v>
      </c>
      <c r="N2076" s="217">
        <v>1.3074175232919001</v>
      </c>
      <c r="O2076" s="217">
        <v>1.3074175232919001</v>
      </c>
      <c r="P2076" s="217">
        <v>0</v>
      </c>
      <c r="Q2076" s="217">
        <v>1.3074175232919001</v>
      </c>
      <c r="R2076" s="217">
        <v>1.3074175232919001</v>
      </c>
      <c r="S2076" s="217">
        <v>0</v>
      </c>
      <c r="T2076" s="217">
        <v>1.3074175232919001</v>
      </c>
      <c r="U2076" s="217">
        <v>1.3074175232919001</v>
      </c>
      <c r="V2076" s="217">
        <v>0</v>
      </c>
      <c r="W2076" s="217">
        <v>1.3074175232919001</v>
      </c>
      <c r="X2076" s="217">
        <v>1.3074175232919001</v>
      </c>
      <c r="Y2076" s="217">
        <v>0</v>
      </c>
    </row>
    <row r="2077" spans="2:25">
      <c r="B2077" s="217" t="s">
        <v>2245</v>
      </c>
      <c r="C2077" s="217" t="s">
        <v>169</v>
      </c>
      <c r="D2077" s="217" t="s">
        <v>17</v>
      </c>
      <c r="E2077" s="217" t="s">
        <v>86</v>
      </c>
      <c r="F2077" s="217" t="s">
        <v>12</v>
      </c>
      <c r="G2077" s="217" t="s">
        <v>5</v>
      </c>
      <c r="H2077" s="217" t="s">
        <v>172</v>
      </c>
      <c r="I2077" s="217">
        <v>4</v>
      </c>
      <c r="J2077" s="217">
        <v>4</v>
      </c>
      <c r="K2077" s="217">
        <v>0</v>
      </c>
      <c r="L2077" s="217">
        <v>15</v>
      </c>
      <c r="M2077" s="217">
        <v>1056.9803974044501</v>
      </c>
      <c r="N2077" s="217">
        <v>3.7843653579787202</v>
      </c>
      <c r="O2077" s="217">
        <v>3.7843653579787202</v>
      </c>
      <c r="P2077" s="217">
        <v>0</v>
      </c>
      <c r="Q2077" s="217">
        <v>3.7843653579787202</v>
      </c>
      <c r="R2077" s="217">
        <v>3.7843653579787202</v>
      </c>
      <c r="S2077" s="217">
        <v>0</v>
      </c>
      <c r="T2077" s="217">
        <v>3.7843653579787202</v>
      </c>
      <c r="U2077" s="217">
        <v>3.7843653579787202</v>
      </c>
      <c r="V2077" s="217">
        <v>0</v>
      </c>
      <c r="W2077" s="217">
        <v>3.7843653579787202</v>
      </c>
      <c r="X2077" s="217">
        <v>3.7843653579787202</v>
      </c>
      <c r="Y2077" s="217">
        <v>0</v>
      </c>
    </row>
    <row r="2078" spans="2:25">
      <c r="B2078" s="217" t="s">
        <v>2246</v>
      </c>
      <c r="C2078" s="217" t="s">
        <v>169</v>
      </c>
      <c r="D2078" s="217" t="s">
        <v>17</v>
      </c>
      <c r="E2078" s="217" t="s">
        <v>86</v>
      </c>
      <c r="F2078" s="217" t="s">
        <v>12</v>
      </c>
      <c r="G2078" s="217" t="s">
        <v>5</v>
      </c>
      <c r="H2078" s="217" t="s">
        <v>174</v>
      </c>
      <c r="I2078" s="217">
        <v>2</v>
      </c>
      <c r="J2078" s="217">
        <v>2</v>
      </c>
      <c r="K2078" s="217">
        <v>0</v>
      </c>
      <c r="L2078" s="217">
        <v>9</v>
      </c>
      <c r="M2078" s="217">
        <v>1148.5697519841699</v>
      </c>
      <c r="N2078" s="217">
        <v>1.74129607413479</v>
      </c>
      <c r="O2078" s="217">
        <v>1.74129607413479</v>
      </c>
      <c r="P2078" s="217">
        <v>0</v>
      </c>
      <c r="Q2078" s="217">
        <v>1.74129607413479</v>
      </c>
      <c r="R2078" s="217">
        <v>1.74129607413479</v>
      </c>
      <c r="S2078" s="217">
        <v>0</v>
      </c>
      <c r="T2078" s="217">
        <v>1.74129607413479</v>
      </c>
      <c r="U2078" s="217">
        <v>1.74129607413479</v>
      </c>
      <c r="V2078" s="217">
        <v>0</v>
      </c>
      <c r="W2078" s="217">
        <v>1.74129607413479</v>
      </c>
      <c r="X2078" s="217">
        <v>1.74129607413479</v>
      </c>
      <c r="Y2078" s="217">
        <v>0</v>
      </c>
    </row>
    <row r="2079" spans="2:25">
      <c r="B2079" s="217" t="s">
        <v>2247</v>
      </c>
      <c r="C2079" s="217" t="s">
        <v>169</v>
      </c>
      <c r="D2079" s="217" t="s">
        <v>17</v>
      </c>
      <c r="E2079" s="217" t="s">
        <v>86</v>
      </c>
      <c r="F2079" s="217" t="s">
        <v>12</v>
      </c>
      <c r="G2079" s="217" t="s">
        <v>5</v>
      </c>
      <c r="H2079" s="217" t="s">
        <v>176</v>
      </c>
      <c r="I2079" s="217">
        <v>9</v>
      </c>
      <c r="J2079" s="217">
        <v>8</v>
      </c>
      <c r="K2079" s="217">
        <v>1</v>
      </c>
      <c r="L2079" s="217">
        <v>18</v>
      </c>
      <c r="M2079" s="217">
        <v>1599.3830534947299</v>
      </c>
      <c r="N2079" s="217">
        <v>5.6271697892100097</v>
      </c>
      <c r="O2079" s="217">
        <v>5.0019287015200096</v>
      </c>
      <c r="P2079" s="217">
        <v>0.62524108769000097</v>
      </c>
      <c r="Q2079" s="217">
        <v>5.6271697892100097</v>
      </c>
      <c r="R2079" s="217">
        <v>5.0019287015200096</v>
      </c>
      <c r="S2079" s="217">
        <v>0.62524108769000097</v>
      </c>
      <c r="T2079" s="217">
        <v>5.6271697892100097</v>
      </c>
      <c r="U2079" s="217">
        <v>5.0019287015200096</v>
      </c>
      <c r="V2079" s="217">
        <v>0.62524108769000097</v>
      </c>
      <c r="W2079" s="217">
        <v>5.6271697892100097</v>
      </c>
      <c r="X2079" s="217">
        <v>5.0019287015200096</v>
      </c>
      <c r="Y2079" s="217">
        <v>0.62524108769000097</v>
      </c>
    </row>
    <row r="2080" spans="2:25">
      <c r="B2080" s="217" t="s">
        <v>2248</v>
      </c>
      <c r="C2080" s="217" t="s">
        <v>169</v>
      </c>
      <c r="D2080" s="217" t="s">
        <v>17</v>
      </c>
      <c r="E2080" s="217" t="s">
        <v>86</v>
      </c>
      <c r="F2080" s="217" t="s">
        <v>12</v>
      </c>
      <c r="G2080" s="217" t="s">
        <v>5</v>
      </c>
      <c r="H2080" s="217" t="s">
        <v>178</v>
      </c>
      <c r="I2080" s="217">
        <v>1</v>
      </c>
      <c r="J2080" s="217">
        <v>1</v>
      </c>
      <c r="K2080" s="217">
        <v>0</v>
      </c>
      <c r="L2080" s="217">
        <v>21</v>
      </c>
      <c r="M2080" s="217">
        <v>1680.20019392004</v>
      </c>
      <c r="N2080" s="217">
        <v>0.59516717330386903</v>
      </c>
      <c r="O2080" s="217">
        <v>0.59516717330386903</v>
      </c>
      <c r="P2080" s="217">
        <v>0</v>
      </c>
      <c r="Q2080" s="217">
        <v>0.59516717330386903</v>
      </c>
      <c r="R2080" s="217">
        <v>0.59516717330386903</v>
      </c>
      <c r="S2080" s="217">
        <v>0</v>
      </c>
      <c r="T2080" s="217">
        <v>0.59516717330386903</v>
      </c>
      <c r="U2080" s="217">
        <v>0.59516717330386903</v>
      </c>
      <c r="V2080" s="217">
        <v>0</v>
      </c>
      <c r="W2080" s="217">
        <v>0.59516717330386903</v>
      </c>
      <c r="X2080" s="217">
        <v>0.59516717330386903</v>
      </c>
      <c r="Y2080" s="217">
        <v>0</v>
      </c>
    </row>
    <row r="2081" spans="2:25">
      <c r="B2081" s="217" t="s">
        <v>2249</v>
      </c>
      <c r="C2081" s="217" t="s">
        <v>169</v>
      </c>
      <c r="D2081" s="217" t="s">
        <v>17</v>
      </c>
      <c r="E2081" s="217" t="s">
        <v>86</v>
      </c>
      <c r="F2081" s="217" t="s">
        <v>12</v>
      </c>
      <c r="G2081" s="217" t="s">
        <v>5</v>
      </c>
      <c r="H2081" s="217" t="s">
        <v>5</v>
      </c>
      <c r="I2081" s="217">
        <v>17</v>
      </c>
      <c r="J2081" s="217">
        <v>16</v>
      </c>
      <c r="K2081" s="217">
        <v>1</v>
      </c>
      <c r="L2081" s="217">
        <v>70</v>
      </c>
      <c r="M2081" s="217">
        <v>6250</v>
      </c>
      <c r="N2081" s="217">
        <v>2.72</v>
      </c>
      <c r="O2081" s="217">
        <v>2.56</v>
      </c>
      <c r="P2081" s="217">
        <v>0.16</v>
      </c>
      <c r="Q2081" s="217">
        <v>2.72</v>
      </c>
      <c r="R2081" s="217">
        <v>2.56</v>
      </c>
      <c r="S2081" s="217">
        <v>0.16</v>
      </c>
      <c r="T2081" s="217">
        <v>2.72</v>
      </c>
      <c r="U2081" s="217">
        <v>2.56</v>
      </c>
      <c r="V2081" s="217">
        <v>0.16</v>
      </c>
      <c r="W2081" s="217">
        <v>2.72</v>
      </c>
      <c r="X2081" s="217">
        <v>2.56</v>
      </c>
      <c r="Y2081" s="217">
        <v>0.16</v>
      </c>
    </row>
    <row r="2082" spans="2:25">
      <c r="B2082" s="217" t="s">
        <v>2250</v>
      </c>
      <c r="C2082" s="217" t="s">
        <v>169</v>
      </c>
      <c r="D2082" s="217" t="s">
        <v>17</v>
      </c>
      <c r="E2082" s="217" t="s">
        <v>86</v>
      </c>
      <c r="F2082" s="217" t="s">
        <v>9</v>
      </c>
      <c r="G2082" s="217" t="s">
        <v>5</v>
      </c>
      <c r="H2082" s="217" t="s">
        <v>170</v>
      </c>
      <c r="I2082" s="217">
        <v>0</v>
      </c>
      <c r="J2082" s="217">
        <v>0</v>
      </c>
      <c r="K2082" s="217">
        <v>0</v>
      </c>
      <c r="L2082" s="217">
        <v>9</v>
      </c>
      <c r="M2082" s="217">
        <v>861.38351729842304</v>
      </c>
      <c r="N2082" s="217">
        <v>0</v>
      </c>
      <c r="O2082" s="217">
        <v>0</v>
      </c>
      <c r="P2082" s="217">
        <v>0</v>
      </c>
      <c r="Q2082" s="217">
        <v>0</v>
      </c>
      <c r="R2082" s="217">
        <v>0</v>
      </c>
      <c r="S2082" s="217">
        <v>0</v>
      </c>
      <c r="T2082" s="217">
        <v>0</v>
      </c>
      <c r="U2082" s="217">
        <v>0</v>
      </c>
      <c r="V2082" s="217">
        <v>0</v>
      </c>
      <c r="W2082" s="217">
        <v>0</v>
      </c>
      <c r="X2082" s="217">
        <v>0</v>
      </c>
      <c r="Y2082" s="217">
        <v>0</v>
      </c>
    </row>
    <row r="2083" spans="2:25">
      <c r="B2083" s="217" t="s">
        <v>2251</v>
      </c>
      <c r="C2083" s="217" t="s">
        <v>169</v>
      </c>
      <c r="D2083" s="217" t="s">
        <v>17</v>
      </c>
      <c r="E2083" s="217" t="s">
        <v>86</v>
      </c>
      <c r="F2083" s="217" t="s">
        <v>9</v>
      </c>
      <c r="G2083" s="217" t="s">
        <v>5</v>
      </c>
      <c r="H2083" s="217" t="s">
        <v>172</v>
      </c>
      <c r="I2083" s="217">
        <v>0</v>
      </c>
      <c r="J2083" s="217">
        <v>0</v>
      </c>
      <c r="K2083" s="217">
        <v>0</v>
      </c>
      <c r="L2083" s="217">
        <v>20</v>
      </c>
      <c r="M2083" s="217">
        <v>1032.81496891133</v>
      </c>
      <c r="N2083" s="217">
        <v>0</v>
      </c>
      <c r="O2083" s="217">
        <v>0</v>
      </c>
      <c r="P2083" s="217">
        <v>0</v>
      </c>
      <c r="Q2083" s="217">
        <v>0</v>
      </c>
      <c r="R2083" s="217">
        <v>0</v>
      </c>
      <c r="S2083" s="217">
        <v>0</v>
      </c>
      <c r="T2083" s="217">
        <v>0</v>
      </c>
      <c r="U2083" s="217">
        <v>0</v>
      </c>
      <c r="V2083" s="217">
        <v>0</v>
      </c>
      <c r="W2083" s="217">
        <v>0</v>
      </c>
      <c r="X2083" s="217">
        <v>0</v>
      </c>
      <c r="Y2083" s="217">
        <v>0</v>
      </c>
    </row>
    <row r="2084" spans="2:25">
      <c r="B2084" s="217" t="s">
        <v>2252</v>
      </c>
      <c r="C2084" s="217" t="s">
        <v>169</v>
      </c>
      <c r="D2084" s="217" t="s">
        <v>17</v>
      </c>
      <c r="E2084" s="217" t="s">
        <v>86</v>
      </c>
      <c r="F2084" s="217" t="s">
        <v>9</v>
      </c>
      <c r="G2084" s="217" t="s">
        <v>5</v>
      </c>
      <c r="H2084" s="217" t="s">
        <v>174</v>
      </c>
      <c r="I2084" s="217">
        <v>1</v>
      </c>
      <c r="J2084" s="217">
        <v>1</v>
      </c>
      <c r="K2084" s="217">
        <v>0</v>
      </c>
      <c r="L2084" s="217">
        <v>26</v>
      </c>
      <c r="M2084" s="217">
        <v>1188.9842346196599</v>
      </c>
      <c r="N2084" s="217">
        <v>0.84105404502683301</v>
      </c>
      <c r="O2084" s="217">
        <v>0.84105404502683301</v>
      </c>
      <c r="P2084" s="217">
        <v>0</v>
      </c>
      <c r="Q2084" s="217">
        <v>0.84105404502683301</v>
      </c>
      <c r="R2084" s="217">
        <v>0.84105404502683301</v>
      </c>
      <c r="S2084" s="217">
        <v>0</v>
      </c>
      <c r="T2084" s="217">
        <v>0.84105404502683301</v>
      </c>
      <c r="U2084" s="217">
        <v>0.84105404502683301</v>
      </c>
      <c r="V2084" s="217">
        <v>0</v>
      </c>
      <c r="W2084" s="217">
        <v>0.84105404502683301</v>
      </c>
      <c r="X2084" s="217">
        <v>0.84105404502683301</v>
      </c>
      <c r="Y2084" s="217">
        <v>0</v>
      </c>
    </row>
    <row r="2085" spans="2:25">
      <c r="B2085" s="217" t="s">
        <v>2253</v>
      </c>
      <c r="C2085" s="217" t="s">
        <v>169</v>
      </c>
      <c r="D2085" s="217" t="s">
        <v>17</v>
      </c>
      <c r="E2085" s="217" t="s">
        <v>86</v>
      </c>
      <c r="F2085" s="217" t="s">
        <v>9</v>
      </c>
      <c r="G2085" s="217" t="s">
        <v>5</v>
      </c>
      <c r="H2085" s="217" t="s">
        <v>176</v>
      </c>
      <c r="I2085" s="217">
        <v>0</v>
      </c>
      <c r="J2085" s="217">
        <v>0</v>
      </c>
      <c r="K2085" s="217">
        <v>0</v>
      </c>
      <c r="L2085" s="217">
        <v>20</v>
      </c>
      <c r="M2085" s="217">
        <v>1609.55279726762</v>
      </c>
      <c r="N2085" s="217">
        <v>0</v>
      </c>
      <c r="O2085" s="217">
        <v>0</v>
      </c>
      <c r="P2085" s="217">
        <v>0</v>
      </c>
      <c r="Q2085" s="217">
        <v>0</v>
      </c>
      <c r="R2085" s="217">
        <v>0</v>
      </c>
      <c r="S2085" s="217">
        <v>0</v>
      </c>
      <c r="T2085" s="217">
        <v>0</v>
      </c>
      <c r="U2085" s="217">
        <v>0</v>
      </c>
      <c r="V2085" s="217">
        <v>0</v>
      </c>
      <c r="W2085" s="217">
        <v>0</v>
      </c>
      <c r="X2085" s="217">
        <v>0</v>
      </c>
      <c r="Y2085" s="217">
        <v>0</v>
      </c>
    </row>
    <row r="2086" spans="2:25">
      <c r="B2086" s="217" t="s">
        <v>2254</v>
      </c>
      <c r="C2086" s="217" t="s">
        <v>169</v>
      </c>
      <c r="D2086" s="217" t="s">
        <v>17</v>
      </c>
      <c r="E2086" s="217" t="s">
        <v>86</v>
      </c>
      <c r="F2086" s="217" t="s">
        <v>9</v>
      </c>
      <c r="G2086" s="217" t="s">
        <v>5</v>
      </c>
      <c r="H2086" s="217" t="s">
        <v>178</v>
      </c>
      <c r="I2086" s="217">
        <v>1</v>
      </c>
      <c r="J2086" s="217">
        <v>1</v>
      </c>
      <c r="K2086" s="217">
        <v>0</v>
      </c>
      <c r="L2086" s="217">
        <v>33</v>
      </c>
      <c r="M2086" s="217">
        <v>1747.2644819029699</v>
      </c>
      <c r="N2086" s="217">
        <v>0.57232320026953598</v>
      </c>
      <c r="O2086" s="217">
        <v>0.57232320026953598</v>
      </c>
      <c r="P2086" s="217">
        <v>0</v>
      </c>
      <c r="Q2086" s="217">
        <v>0.57232320026953598</v>
      </c>
      <c r="R2086" s="217">
        <v>0.57232320026953598</v>
      </c>
      <c r="S2086" s="217">
        <v>0</v>
      </c>
      <c r="T2086" s="217">
        <v>0.57232320026953598</v>
      </c>
      <c r="U2086" s="217">
        <v>0.57232320026953598</v>
      </c>
      <c r="V2086" s="217">
        <v>0</v>
      </c>
      <c r="W2086" s="217">
        <v>0.57232320026953598</v>
      </c>
      <c r="X2086" s="217">
        <v>0.57232320026953598</v>
      </c>
      <c r="Y2086" s="217">
        <v>0</v>
      </c>
    </row>
    <row r="2087" spans="2:25">
      <c r="B2087" s="217" t="s">
        <v>2255</v>
      </c>
      <c r="C2087" s="217" t="s">
        <v>169</v>
      </c>
      <c r="D2087" s="217" t="s">
        <v>17</v>
      </c>
      <c r="E2087" s="217" t="s">
        <v>86</v>
      </c>
      <c r="F2087" s="217" t="s">
        <v>9</v>
      </c>
      <c r="G2087" s="217" t="s">
        <v>5</v>
      </c>
      <c r="H2087" s="217" t="s">
        <v>5</v>
      </c>
      <c r="I2087" s="217">
        <v>2</v>
      </c>
      <c r="J2087" s="217">
        <v>2</v>
      </c>
      <c r="K2087" s="217">
        <v>0</v>
      </c>
      <c r="L2087" s="217">
        <v>108</v>
      </c>
      <c r="M2087" s="217">
        <v>6440</v>
      </c>
      <c r="N2087" s="217">
        <v>0.31055900621117999</v>
      </c>
      <c r="O2087" s="217">
        <v>0.31055900621117999</v>
      </c>
      <c r="P2087" s="217">
        <v>0</v>
      </c>
      <c r="Q2087" s="217">
        <v>0.31055900621117999</v>
      </c>
      <c r="R2087" s="217">
        <v>0.31055900621117999</v>
      </c>
      <c r="S2087" s="217">
        <v>0</v>
      </c>
      <c r="T2087" s="217">
        <v>0.31055900621117999</v>
      </c>
      <c r="U2087" s="217">
        <v>0.31055900621117999</v>
      </c>
      <c r="V2087" s="217">
        <v>0</v>
      </c>
      <c r="W2087" s="217">
        <v>0.31055900621117999</v>
      </c>
      <c r="X2087" s="217">
        <v>0.31055900621117999</v>
      </c>
      <c r="Y2087" s="217">
        <v>0</v>
      </c>
    </row>
    <row r="2088" spans="2:25">
      <c r="B2088" s="217" t="s">
        <v>2256</v>
      </c>
      <c r="C2088" s="217" t="s">
        <v>169</v>
      </c>
      <c r="D2088" s="217" t="s">
        <v>17</v>
      </c>
      <c r="E2088" s="217" t="s">
        <v>86</v>
      </c>
      <c r="F2088" s="217" t="s">
        <v>5</v>
      </c>
      <c r="G2088" s="217" t="s">
        <v>5</v>
      </c>
      <c r="H2088" s="217" t="s">
        <v>170</v>
      </c>
      <c r="I2088" s="217">
        <v>1</v>
      </c>
      <c r="J2088" s="217">
        <v>1</v>
      </c>
      <c r="K2088" s="217">
        <v>0</v>
      </c>
      <c r="L2088" s="217">
        <v>16</v>
      </c>
      <c r="M2088" s="217">
        <v>1626.2501204950299</v>
      </c>
      <c r="N2088" s="217">
        <v>0.61491156089544097</v>
      </c>
      <c r="O2088" s="217">
        <v>0.61491156089544097</v>
      </c>
      <c r="P2088" s="217">
        <v>0</v>
      </c>
      <c r="Q2088" s="217">
        <v>0.61491156089544097</v>
      </c>
      <c r="R2088" s="217">
        <v>0.61491156089544097</v>
      </c>
      <c r="S2088" s="217">
        <v>0</v>
      </c>
      <c r="T2088" s="217">
        <v>0.61491156089544097</v>
      </c>
      <c r="U2088" s="217">
        <v>0.61491156089544097</v>
      </c>
      <c r="V2088" s="217">
        <v>0</v>
      </c>
      <c r="W2088" s="217">
        <v>0.61491156089544097</v>
      </c>
      <c r="X2088" s="217">
        <v>0.61491156089544097</v>
      </c>
      <c r="Y2088" s="217">
        <v>0</v>
      </c>
    </row>
    <row r="2089" spans="2:25">
      <c r="B2089" s="217" t="s">
        <v>2257</v>
      </c>
      <c r="C2089" s="217" t="s">
        <v>169</v>
      </c>
      <c r="D2089" s="217" t="s">
        <v>17</v>
      </c>
      <c r="E2089" s="217" t="s">
        <v>86</v>
      </c>
      <c r="F2089" s="217" t="s">
        <v>5</v>
      </c>
      <c r="G2089" s="217" t="s">
        <v>5</v>
      </c>
      <c r="H2089" s="217" t="s">
        <v>172</v>
      </c>
      <c r="I2089" s="217">
        <v>4</v>
      </c>
      <c r="J2089" s="217">
        <v>4</v>
      </c>
      <c r="K2089" s="217">
        <v>0</v>
      </c>
      <c r="L2089" s="217">
        <v>35</v>
      </c>
      <c r="M2089" s="217">
        <v>2089.79536631578</v>
      </c>
      <c r="N2089" s="217">
        <v>1.91406300562903</v>
      </c>
      <c r="O2089" s="217">
        <v>1.91406300562903</v>
      </c>
      <c r="P2089" s="217">
        <v>0</v>
      </c>
      <c r="Q2089" s="217">
        <v>1.91406300562903</v>
      </c>
      <c r="R2089" s="217">
        <v>1.91406300562903</v>
      </c>
      <c r="S2089" s="217">
        <v>0</v>
      </c>
      <c r="T2089" s="217">
        <v>1.91406300562903</v>
      </c>
      <c r="U2089" s="217">
        <v>1.91406300562903</v>
      </c>
      <c r="V2089" s="217">
        <v>0</v>
      </c>
      <c r="W2089" s="217">
        <v>1.91406300562903</v>
      </c>
      <c r="X2089" s="217">
        <v>1.91406300562903</v>
      </c>
      <c r="Y2089" s="217">
        <v>0</v>
      </c>
    </row>
    <row r="2090" spans="2:25">
      <c r="B2090" s="217" t="s">
        <v>2258</v>
      </c>
      <c r="C2090" s="217" t="s">
        <v>169</v>
      </c>
      <c r="D2090" s="217" t="s">
        <v>17</v>
      </c>
      <c r="E2090" s="217" t="s">
        <v>86</v>
      </c>
      <c r="F2090" s="217" t="s">
        <v>5</v>
      </c>
      <c r="G2090" s="217" t="s">
        <v>5</v>
      </c>
      <c r="H2090" s="217" t="s">
        <v>174</v>
      </c>
      <c r="I2090" s="217">
        <v>3</v>
      </c>
      <c r="J2090" s="217">
        <v>3</v>
      </c>
      <c r="K2090" s="217">
        <v>0</v>
      </c>
      <c r="L2090" s="217">
        <v>35</v>
      </c>
      <c r="M2090" s="217">
        <v>2337.5539866038298</v>
      </c>
      <c r="N2090" s="217">
        <v>1.28339281881511</v>
      </c>
      <c r="O2090" s="217">
        <v>1.28339281881511</v>
      </c>
      <c r="P2090" s="217">
        <v>0</v>
      </c>
      <c r="Q2090" s="217">
        <v>1.28339281881511</v>
      </c>
      <c r="R2090" s="217">
        <v>1.28339281881511</v>
      </c>
      <c r="S2090" s="217">
        <v>0</v>
      </c>
      <c r="T2090" s="217">
        <v>1.28339281881511</v>
      </c>
      <c r="U2090" s="217">
        <v>1.28339281881511</v>
      </c>
      <c r="V2090" s="217">
        <v>0</v>
      </c>
      <c r="W2090" s="217">
        <v>1.28339281881511</v>
      </c>
      <c r="X2090" s="217">
        <v>1.28339281881511</v>
      </c>
      <c r="Y2090" s="217">
        <v>0</v>
      </c>
    </row>
    <row r="2091" spans="2:25">
      <c r="B2091" s="217" t="s">
        <v>2259</v>
      </c>
      <c r="C2091" s="217" t="s">
        <v>169</v>
      </c>
      <c r="D2091" s="217" t="s">
        <v>17</v>
      </c>
      <c r="E2091" s="217" t="s">
        <v>86</v>
      </c>
      <c r="F2091" s="217" t="s">
        <v>5</v>
      </c>
      <c r="G2091" s="217" t="s">
        <v>5</v>
      </c>
      <c r="H2091" s="217" t="s">
        <v>176</v>
      </c>
      <c r="I2091" s="217">
        <v>9</v>
      </c>
      <c r="J2091" s="217">
        <v>8</v>
      </c>
      <c r="K2091" s="217">
        <v>1</v>
      </c>
      <c r="L2091" s="217">
        <v>38</v>
      </c>
      <c r="M2091" s="217">
        <v>3208.9358507623501</v>
      </c>
      <c r="N2091" s="217">
        <v>2.8046680951449598</v>
      </c>
      <c r="O2091" s="217">
        <v>2.49303830679552</v>
      </c>
      <c r="P2091" s="217">
        <v>0.31162978834944</v>
      </c>
      <c r="Q2091" s="217">
        <v>2.8046680951449598</v>
      </c>
      <c r="R2091" s="217">
        <v>2.49303830679552</v>
      </c>
      <c r="S2091" s="217">
        <v>0.31162978834944</v>
      </c>
      <c r="T2091" s="217">
        <v>2.8046680951449598</v>
      </c>
      <c r="U2091" s="217">
        <v>2.49303830679552</v>
      </c>
      <c r="V2091" s="217">
        <v>0.31162978834944</v>
      </c>
      <c r="W2091" s="217">
        <v>2.8046680951449598</v>
      </c>
      <c r="X2091" s="217">
        <v>2.49303830679552</v>
      </c>
      <c r="Y2091" s="217">
        <v>0.31162978834944</v>
      </c>
    </row>
    <row r="2092" spans="2:25">
      <c r="B2092" s="217" t="s">
        <v>2260</v>
      </c>
      <c r="C2092" s="217" t="s">
        <v>169</v>
      </c>
      <c r="D2092" s="217" t="s">
        <v>17</v>
      </c>
      <c r="E2092" s="217" t="s">
        <v>86</v>
      </c>
      <c r="F2092" s="217" t="s">
        <v>5</v>
      </c>
      <c r="G2092" s="217" t="s">
        <v>5</v>
      </c>
      <c r="H2092" s="217" t="s">
        <v>178</v>
      </c>
      <c r="I2092" s="217">
        <v>2</v>
      </c>
      <c r="J2092" s="217">
        <v>2</v>
      </c>
      <c r="K2092" s="217">
        <v>0</v>
      </c>
      <c r="L2092" s="217">
        <v>54</v>
      </c>
      <c r="M2092" s="217">
        <v>3427.4646758230101</v>
      </c>
      <c r="N2092" s="217">
        <v>0.58352169582017899</v>
      </c>
      <c r="O2092" s="217">
        <v>0.58352169582017899</v>
      </c>
      <c r="P2092" s="217">
        <v>0</v>
      </c>
      <c r="Q2092" s="217">
        <v>0.58352169582017899</v>
      </c>
      <c r="R2092" s="217">
        <v>0.58352169582017899</v>
      </c>
      <c r="S2092" s="217">
        <v>0</v>
      </c>
      <c r="T2092" s="217">
        <v>0.58352169582017899</v>
      </c>
      <c r="U2092" s="217">
        <v>0.58352169582017899</v>
      </c>
      <c r="V2092" s="217">
        <v>0</v>
      </c>
      <c r="W2092" s="217">
        <v>0.58352169582017899</v>
      </c>
      <c r="X2092" s="217">
        <v>0.58352169582017899</v>
      </c>
      <c r="Y2092" s="217">
        <v>0</v>
      </c>
    </row>
    <row r="2093" spans="2:25">
      <c r="B2093" s="217" t="s">
        <v>2261</v>
      </c>
      <c r="C2093" s="217" t="s">
        <v>169</v>
      </c>
      <c r="D2093" s="217" t="s">
        <v>17</v>
      </c>
      <c r="E2093" s="217" t="s">
        <v>86</v>
      </c>
      <c r="F2093" s="217" t="s">
        <v>5</v>
      </c>
      <c r="G2093" s="217" t="s">
        <v>5</v>
      </c>
      <c r="H2093" s="217" t="s">
        <v>5</v>
      </c>
      <c r="I2093" s="217">
        <v>19</v>
      </c>
      <c r="J2093" s="217">
        <v>18</v>
      </c>
      <c r="K2093" s="217">
        <v>1</v>
      </c>
      <c r="L2093" s="217">
        <v>178</v>
      </c>
      <c r="M2093" s="217">
        <v>12690</v>
      </c>
      <c r="N2093" s="217">
        <v>1.4972419227738401</v>
      </c>
      <c r="O2093" s="217">
        <v>1.4184397163120599</v>
      </c>
      <c r="P2093" s="217">
        <v>7.8802206461780905E-2</v>
      </c>
      <c r="Q2093" s="217">
        <v>1.4972419227738401</v>
      </c>
      <c r="R2093" s="217">
        <v>1.4184397163120599</v>
      </c>
      <c r="S2093" s="217">
        <v>7.8802206461780905E-2</v>
      </c>
      <c r="T2093" s="217">
        <v>1.4972419227738401</v>
      </c>
      <c r="U2093" s="217">
        <v>1.4184397163120599</v>
      </c>
      <c r="V2093" s="217">
        <v>7.8802206461780905E-2</v>
      </c>
      <c r="W2093" s="217">
        <v>1.4972419227738401</v>
      </c>
      <c r="X2093" s="217">
        <v>1.4184397163120599</v>
      </c>
      <c r="Y2093" s="217">
        <v>7.8802206461780905E-2</v>
      </c>
    </row>
    <row r="2094" spans="2:25">
      <c r="B2094" s="217" t="s">
        <v>2262</v>
      </c>
      <c r="C2094" s="217" t="s">
        <v>169</v>
      </c>
      <c r="D2094" s="217" t="s">
        <v>17</v>
      </c>
      <c r="E2094" s="217" t="s">
        <v>103</v>
      </c>
      <c r="F2094" s="217" t="s">
        <v>12</v>
      </c>
      <c r="G2094" s="217" t="s">
        <v>10</v>
      </c>
      <c r="H2094" s="217" t="s">
        <v>170</v>
      </c>
      <c r="I2094" s="217">
        <v>7</v>
      </c>
      <c r="J2094" s="217">
        <v>7</v>
      </c>
      <c r="K2094" s="217">
        <v>0</v>
      </c>
      <c r="L2094" s="217">
        <v>10</v>
      </c>
      <c r="M2094" s="217">
        <v>345.384024650995</v>
      </c>
      <c r="N2094" s="217">
        <v>20.267295243528899</v>
      </c>
      <c r="O2094" s="217">
        <v>20.267295243528899</v>
      </c>
      <c r="P2094" s="217">
        <v>0</v>
      </c>
      <c r="Q2094" s="217">
        <v>20.889553383522799</v>
      </c>
      <c r="R2094" s="217">
        <v>20.889553383522799</v>
      </c>
      <c r="S2094" s="217">
        <v>0</v>
      </c>
      <c r="T2094" s="217">
        <v>20.1546729855589</v>
      </c>
      <c r="U2094" s="217">
        <v>20.1546729855589</v>
      </c>
      <c r="V2094" s="217">
        <v>0</v>
      </c>
      <c r="W2094" s="217">
        <v>20.6583957986002</v>
      </c>
      <c r="X2094" s="217">
        <v>20.6583957986002</v>
      </c>
      <c r="Y2094" s="217">
        <v>0</v>
      </c>
    </row>
    <row r="2095" spans="2:25">
      <c r="B2095" s="217" t="s">
        <v>2263</v>
      </c>
      <c r="C2095" s="217" t="s">
        <v>169</v>
      </c>
      <c r="D2095" s="217" t="s">
        <v>17</v>
      </c>
      <c r="E2095" s="217" t="s">
        <v>103</v>
      </c>
      <c r="F2095" s="217" t="s">
        <v>12</v>
      </c>
      <c r="G2095" s="217" t="s">
        <v>10</v>
      </c>
      <c r="H2095" s="217" t="s">
        <v>172</v>
      </c>
      <c r="I2095" s="217">
        <v>10</v>
      </c>
      <c r="J2095" s="217">
        <v>9</v>
      </c>
      <c r="K2095" s="217">
        <v>1</v>
      </c>
      <c r="L2095" s="217">
        <v>13</v>
      </c>
      <c r="M2095" s="217">
        <v>647.68581452484102</v>
      </c>
      <c r="N2095" s="217">
        <v>15.4395847118194</v>
      </c>
      <c r="O2095" s="217">
        <v>13.8956262406374</v>
      </c>
      <c r="P2095" s="217">
        <v>1.5439584711819401</v>
      </c>
      <c r="Q2095" s="217">
        <v>14.6974832541342</v>
      </c>
      <c r="R2095" s="217">
        <v>12.445821388902001</v>
      </c>
      <c r="S2095" s="217">
        <v>2.25166186523222</v>
      </c>
      <c r="T2095" s="217">
        <v>14.9229560125756</v>
      </c>
      <c r="U2095" s="217">
        <v>13.0205134769453</v>
      </c>
      <c r="V2095" s="217">
        <v>1.9024425356303101</v>
      </c>
      <c r="W2095" s="217">
        <v>14.912335808767899</v>
      </c>
      <c r="X2095" s="217">
        <v>12.8228594488289</v>
      </c>
      <c r="Y2095" s="217">
        <v>2.0894763599389901</v>
      </c>
    </row>
    <row r="2096" spans="2:25">
      <c r="B2096" s="217" t="s">
        <v>2264</v>
      </c>
      <c r="C2096" s="217" t="s">
        <v>169</v>
      </c>
      <c r="D2096" s="217" t="s">
        <v>17</v>
      </c>
      <c r="E2096" s="217" t="s">
        <v>103</v>
      </c>
      <c r="F2096" s="217" t="s">
        <v>12</v>
      </c>
      <c r="G2096" s="217" t="s">
        <v>10</v>
      </c>
      <c r="H2096" s="217" t="s">
        <v>174</v>
      </c>
      <c r="I2096" s="217">
        <v>6</v>
      </c>
      <c r="J2096" s="217">
        <v>6</v>
      </c>
      <c r="K2096" s="217">
        <v>0</v>
      </c>
      <c r="L2096" s="217">
        <v>17</v>
      </c>
      <c r="M2096" s="217">
        <v>947.73224226549496</v>
      </c>
      <c r="N2096" s="217">
        <v>6.33090205484344</v>
      </c>
      <c r="O2096" s="217">
        <v>6.33090205484344</v>
      </c>
      <c r="P2096" s="217">
        <v>0</v>
      </c>
      <c r="Q2096" s="217">
        <v>6.6517496981909403</v>
      </c>
      <c r="R2096" s="217">
        <v>6.6517496981909403</v>
      </c>
      <c r="S2096" s="217">
        <v>0</v>
      </c>
      <c r="T2096" s="217">
        <v>6.5656508109746303</v>
      </c>
      <c r="U2096" s="217">
        <v>6.5656508109746303</v>
      </c>
      <c r="V2096" s="217">
        <v>0</v>
      </c>
      <c r="W2096" s="217">
        <v>6.6902887952802201</v>
      </c>
      <c r="X2096" s="217">
        <v>6.6902887952802201</v>
      </c>
      <c r="Y2096" s="217">
        <v>0</v>
      </c>
    </row>
    <row r="2097" spans="2:25">
      <c r="B2097" s="217" t="s">
        <v>2265</v>
      </c>
      <c r="C2097" s="217" t="s">
        <v>169</v>
      </c>
      <c r="D2097" s="217" t="s">
        <v>17</v>
      </c>
      <c r="E2097" s="217" t="s">
        <v>103</v>
      </c>
      <c r="F2097" s="217" t="s">
        <v>12</v>
      </c>
      <c r="G2097" s="217" t="s">
        <v>10</v>
      </c>
      <c r="H2097" s="217" t="s">
        <v>176</v>
      </c>
      <c r="I2097" s="217">
        <v>12</v>
      </c>
      <c r="J2097" s="217">
        <v>12</v>
      </c>
      <c r="K2097" s="217">
        <v>0</v>
      </c>
      <c r="L2097" s="217">
        <v>26</v>
      </c>
      <c r="M2097" s="217">
        <v>1581.4831066117299</v>
      </c>
      <c r="N2097" s="217">
        <v>7.58781421681421</v>
      </c>
      <c r="O2097" s="217">
        <v>7.58781421681421</v>
      </c>
      <c r="P2097" s="217">
        <v>0</v>
      </c>
      <c r="Q2097" s="217">
        <v>7.7400389867624</v>
      </c>
      <c r="R2097" s="217">
        <v>7.7400389867624</v>
      </c>
      <c r="S2097" s="217">
        <v>0</v>
      </c>
      <c r="T2097" s="217">
        <v>7.5294925117290399</v>
      </c>
      <c r="U2097" s="217">
        <v>7.5294925117290399</v>
      </c>
      <c r="V2097" s="217">
        <v>0</v>
      </c>
      <c r="W2097" s="217">
        <v>7.6792825215715297</v>
      </c>
      <c r="X2097" s="217">
        <v>7.6792825215715297</v>
      </c>
      <c r="Y2097" s="217">
        <v>0</v>
      </c>
    </row>
    <row r="2098" spans="2:25">
      <c r="B2098" s="217" t="s">
        <v>2266</v>
      </c>
      <c r="C2098" s="217" t="s">
        <v>169</v>
      </c>
      <c r="D2098" s="217" t="s">
        <v>17</v>
      </c>
      <c r="E2098" s="217" t="s">
        <v>103</v>
      </c>
      <c r="F2098" s="217" t="s">
        <v>12</v>
      </c>
      <c r="G2098" s="217" t="s">
        <v>10</v>
      </c>
      <c r="H2098" s="217" t="s">
        <v>178</v>
      </c>
      <c r="I2098" s="217">
        <v>8</v>
      </c>
      <c r="J2098" s="217">
        <v>8</v>
      </c>
      <c r="K2098" s="217">
        <v>0</v>
      </c>
      <c r="L2098" s="217">
        <v>43</v>
      </c>
      <c r="M2098" s="217">
        <v>2247.7148119469398</v>
      </c>
      <c r="N2098" s="217">
        <v>3.5591703882889498</v>
      </c>
      <c r="O2098" s="217">
        <v>3.5591703882889498</v>
      </c>
      <c r="P2098" s="217">
        <v>0</v>
      </c>
      <c r="Q2098" s="217">
        <v>3.7492653152739202</v>
      </c>
      <c r="R2098" s="217">
        <v>3.7492653152739202</v>
      </c>
      <c r="S2098" s="217">
        <v>0</v>
      </c>
      <c r="T2098" s="217">
        <v>3.5629309369186402</v>
      </c>
      <c r="U2098" s="217">
        <v>3.5629309369186402</v>
      </c>
      <c r="V2098" s="217">
        <v>0</v>
      </c>
      <c r="W2098" s="217">
        <v>3.6955439224559399</v>
      </c>
      <c r="X2098" s="217">
        <v>3.6955439224559399</v>
      </c>
      <c r="Y2098" s="217">
        <v>0</v>
      </c>
    </row>
    <row r="2099" spans="2:25">
      <c r="B2099" s="217" t="s">
        <v>2267</v>
      </c>
      <c r="C2099" s="217" t="s">
        <v>169</v>
      </c>
      <c r="D2099" s="217" t="s">
        <v>17</v>
      </c>
      <c r="E2099" s="217" t="s">
        <v>103</v>
      </c>
      <c r="F2099" s="217" t="s">
        <v>12</v>
      </c>
      <c r="G2099" s="217" t="s">
        <v>10</v>
      </c>
      <c r="H2099" s="217" t="s">
        <v>5</v>
      </c>
      <c r="I2099" s="217">
        <v>43</v>
      </c>
      <c r="J2099" s="217">
        <v>42</v>
      </c>
      <c r="K2099" s="217">
        <v>1</v>
      </c>
      <c r="L2099" s="217">
        <v>109</v>
      </c>
      <c r="M2099" s="217">
        <v>5770</v>
      </c>
      <c r="N2099" s="217">
        <v>7.4523396880415902</v>
      </c>
      <c r="O2099" s="217">
        <v>7.2790294627382996</v>
      </c>
      <c r="P2099" s="217">
        <v>0.17331022530329299</v>
      </c>
      <c r="Q2099" s="217">
        <v>7.6132853495278896</v>
      </c>
      <c r="R2099" s="217">
        <v>7.4047981397841696</v>
      </c>
      <c r="S2099" s="217">
        <v>0.20848720974372401</v>
      </c>
      <c r="T2099" s="217">
        <v>7.46559549504319</v>
      </c>
      <c r="U2099" s="217">
        <v>7.2894434084107598</v>
      </c>
      <c r="V2099" s="217">
        <v>0.17615208663243601</v>
      </c>
      <c r="W2099" s="217">
        <v>7.6006747314397201</v>
      </c>
      <c r="X2099" s="217">
        <v>7.4072046981120403</v>
      </c>
      <c r="Y2099" s="217">
        <v>0.193470033327685</v>
      </c>
    </row>
    <row r="2100" spans="2:25">
      <c r="B2100" s="217" t="s">
        <v>2268</v>
      </c>
      <c r="C2100" s="217" t="s">
        <v>169</v>
      </c>
      <c r="D2100" s="217" t="s">
        <v>17</v>
      </c>
      <c r="E2100" s="217" t="s">
        <v>103</v>
      </c>
      <c r="F2100" s="217" t="s">
        <v>9</v>
      </c>
      <c r="G2100" s="217" t="s">
        <v>10</v>
      </c>
      <c r="H2100" s="217" t="s">
        <v>170</v>
      </c>
      <c r="I2100" s="217">
        <v>0</v>
      </c>
      <c r="J2100" s="217">
        <v>0</v>
      </c>
      <c r="K2100" s="217">
        <v>0</v>
      </c>
      <c r="L2100" s="217">
        <v>2</v>
      </c>
      <c r="M2100" s="217">
        <v>364.29092110507401</v>
      </c>
      <c r="N2100" s="217">
        <v>0</v>
      </c>
      <c r="O2100" s="217">
        <v>0</v>
      </c>
      <c r="P2100" s="217">
        <v>0</v>
      </c>
      <c r="Q2100" s="217">
        <v>0</v>
      </c>
      <c r="R2100" s="217">
        <v>0</v>
      </c>
      <c r="S2100" s="217">
        <v>0</v>
      </c>
      <c r="T2100" s="217">
        <v>0</v>
      </c>
      <c r="U2100" s="217">
        <v>0</v>
      </c>
      <c r="V2100" s="217">
        <v>0</v>
      </c>
      <c r="W2100" s="217">
        <v>0</v>
      </c>
      <c r="X2100" s="217">
        <v>0</v>
      </c>
      <c r="Y2100" s="217">
        <v>0</v>
      </c>
    </row>
    <row r="2101" spans="2:25">
      <c r="B2101" s="217" t="s">
        <v>2269</v>
      </c>
      <c r="C2101" s="217" t="s">
        <v>169</v>
      </c>
      <c r="D2101" s="217" t="s">
        <v>17</v>
      </c>
      <c r="E2101" s="217" t="s">
        <v>103</v>
      </c>
      <c r="F2101" s="217" t="s">
        <v>9</v>
      </c>
      <c r="G2101" s="217" t="s">
        <v>10</v>
      </c>
      <c r="H2101" s="217" t="s">
        <v>172</v>
      </c>
      <c r="I2101" s="217">
        <v>0</v>
      </c>
      <c r="J2101" s="217">
        <v>0</v>
      </c>
      <c r="K2101" s="217">
        <v>0</v>
      </c>
      <c r="L2101" s="217">
        <v>22</v>
      </c>
      <c r="M2101" s="217">
        <v>664.72684738450403</v>
      </c>
      <c r="N2101" s="217">
        <v>0</v>
      </c>
      <c r="O2101" s="217">
        <v>0</v>
      </c>
      <c r="P2101" s="217">
        <v>0</v>
      </c>
      <c r="Q2101" s="217">
        <v>0</v>
      </c>
      <c r="R2101" s="217">
        <v>0</v>
      </c>
      <c r="S2101" s="217">
        <v>0</v>
      </c>
      <c r="T2101" s="217">
        <v>0</v>
      </c>
      <c r="U2101" s="217">
        <v>0</v>
      </c>
      <c r="V2101" s="217">
        <v>0</v>
      </c>
      <c r="W2101" s="217">
        <v>0</v>
      </c>
      <c r="X2101" s="217">
        <v>0</v>
      </c>
      <c r="Y2101" s="217">
        <v>0</v>
      </c>
    </row>
    <row r="2102" spans="2:25">
      <c r="B2102" s="217" t="s">
        <v>2270</v>
      </c>
      <c r="C2102" s="217" t="s">
        <v>169</v>
      </c>
      <c r="D2102" s="217" t="s">
        <v>17</v>
      </c>
      <c r="E2102" s="217" t="s">
        <v>103</v>
      </c>
      <c r="F2102" s="217" t="s">
        <v>9</v>
      </c>
      <c r="G2102" s="217" t="s">
        <v>10</v>
      </c>
      <c r="H2102" s="217" t="s">
        <v>174</v>
      </c>
      <c r="I2102" s="217">
        <v>2</v>
      </c>
      <c r="J2102" s="217">
        <v>2</v>
      </c>
      <c r="K2102" s="217">
        <v>0</v>
      </c>
      <c r="L2102" s="217">
        <v>17</v>
      </c>
      <c r="M2102" s="217">
        <v>1118.2662968867601</v>
      </c>
      <c r="N2102" s="217">
        <v>1.78848276619618</v>
      </c>
      <c r="O2102" s="217">
        <v>1.78848276619618</v>
      </c>
      <c r="P2102" s="217">
        <v>0</v>
      </c>
      <c r="Q2102" s="217">
        <v>1.68573615578883</v>
      </c>
      <c r="R2102" s="217">
        <v>1.68573615578883</v>
      </c>
      <c r="S2102" s="217">
        <v>0</v>
      </c>
      <c r="T2102" s="217">
        <v>1.4242885293488901</v>
      </c>
      <c r="U2102" s="217">
        <v>1.4242885293488901</v>
      </c>
      <c r="V2102" s="217">
        <v>0</v>
      </c>
      <c r="W2102" s="217">
        <v>1.5643138523607401</v>
      </c>
      <c r="X2102" s="217">
        <v>1.5643138523607401</v>
      </c>
      <c r="Y2102" s="217">
        <v>0</v>
      </c>
    </row>
    <row r="2103" spans="2:25">
      <c r="B2103" s="217" t="s">
        <v>2271</v>
      </c>
      <c r="C2103" s="217" t="s">
        <v>169</v>
      </c>
      <c r="D2103" s="217" t="s">
        <v>17</v>
      </c>
      <c r="E2103" s="217" t="s">
        <v>103</v>
      </c>
      <c r="F2103" s="217" t="s">
        <v>9</v>
      </c>
      <c r="G2103" s="217" t="s">
        <v>10</v>
      </c>
      <c r="H2103" s="217" t="s">
        <v>176</v>
      </c>
      <c r="I2103" s="217">
        <v>3</v>
      </c>
      <c r="J2103" s="217">
        <v>3</v>
      </c>
      <c r="K2103" s="217">
        <v>0</v>
      </c>
      <c r="L2103" s="217">
        <v>40</v>
      </c>
      <c r="M2103" s="217">
        <v>1684.8088212843099</v>
      </c>
      <c r="N2103" s="217">
        <v>1.7806174576609399</v>
      </c>
      <c r="O2103" s="217">
        <v>1.7806174576609399</v>
      </c>
      <c r="P2103" s="217">
        <v>0</v>
      </c>
      <c r="Q2103" s="217">
        <v>1.9708714374507901</v>
      </c>
      <c r="R2103" s="217">
        <v>1.9708714374507901</v>
      </c>
      <c r="S2103" s="217">
        <v>0</v>
      </c>
      <c r="T2103" s="217">
        <v>1.76735793974435</v>
      </c>
      <c r="U2103" s="217">
        <v>1.76735793974435</v>
      </c>
      <c r="V2103" s="217">
        <v>0</v>
      </c>
      <c r="W2103" s="217">
        <v>1.8848389569926001</v>
      </c>
      <c r="X2103" s="217">
        <v>1.8848389569926001</v>
      </c>
      <c r="Y2103" s="217">
        <v>0</v>
      </c>
    </row>
    <row r="2104" spans="2:25">
      <c r="B2104" s="217" t="s">
        <v>2272</v>
      </c>
      <c r="C2104" s="217" t="s">
        <v>169</v>
      </c>
      <c r="D2104" s="217" t="s">
        <v>17</v>
      </c>
      <c r="E2104" s="217" t="s">
        <v>103</v>
      </c>
      <c r="F2104" s="217" t="s">
        <v>9</v>
      </c>
      <c r="G2104" s="217" t="s">
        <v>10</v>
      </c>
      <c r="H2104" s="217" t="s">
        <v>178</v>
      </c>
      <c r="I2104" s="217">
        <v>9</v>
      </c>
      <c r="J2104" s="217">
        <v>8</v>
      </c>
      <c r="K2104" s="217">
        <v>1</v>
      </c>
      <c r="L2104" s="217">
        <v>72</v>
      </c>
      <c r="M2104" s="217">
        <v>2307.90711333935</v>
      </c>
      <c r="N2104" s="217">
        <v>3.8996370122442898</v>
      </c>
      <c r="O2104" s="217">
        <v>3.4663440108838199</v>
      </c>
      <c r="P2104" s="217">
        <v>0.43329300136047699</v>
      </c>
      <c r="Q2104" s="217">
        <v>4.1275703968119704</v>
      </c>
      <c r="R2104" s="217">
        <v>3.61917377839946</v>
      </c>
      <c r="S2104" s="217">
        <v>0.50839661841250305</v>
      </c>
      <c r="T2104" s="217">
        <v>3.9471149377098902</v>
      </c>
      <c r="U2104" s="217">
        <v>3.51756760346181</v>
      </c>
      <c r="V2104" s="217">
        <v>0.429547334248079</v>
      </c>
      <c r="W2104" s="217">
        <v>4.0819401751373698</v>
      </c>
      <c r="X2104" s="217">
        <v>3.6101629815682501</v>
      </c>
      <c r="Y2104" s="217">
        <v>0.47177719356911302</v>
      </c>
    </row>
    <row r="2105" spans="2:25">
      <c r="B2105" s="217" t="s">
        <v>2273</v>
      </c>
      <c r="C2105" s="217" t="s">
        <v>169</v>
      </c>
      <c r="D2105" s="217" t="s">
        <v>17</v>
      </c>
      <c r="E2105" s="217" t="s">
        <v>103</v>
      </c>
      <c r="F2105" s="217" t="s">
        <v>9</v>
      </c>
      <c r="G2105" s="217" t="s">
        <v>10</v>
      </c>
      <c r="H2105" s="217" t="s">
        <v>5</v>
      </c>
      <c r="I2105" s="217">
        <v>14</v>
      </c>
      <c r="J2105" s="217">
        <v>13</v>
      </c>
      <c r="K2105" s="217">
        <v>1</v>
      </c>
      <c r="L2105" s="217">
        <v>153</v>
      </c>
      <c r="M2105" s="217">
        <v>6140</v>
      </c>
      <c r="N2105" s="217">
        <v>2.2801302931596101</v>
      </c>
      <c r="O2105" s="217">
        <v>2.1172638436482099</v>
      </c>
      <c r="P2105" s="217">
        <v>0.162866449511401</v>
      </c>
      <c r="Q2105" s="217">
        <v>2.4437704294191098</v>
      </c>
      <c r="R2105" s="217">
        <v>2.2564664121092401</v>
      </c>
      <c r="S2105" s="217">
        <v>0.18730401730987001</v>
      </c>
      <c r="T2105" s="217">
        <v>2.2648355451838702</v>
      </c>
      <c r="U2105" s="217">
        <v>2.10658126414511</v>
      </c>
      <c r="V2105" s="217">
        <v>0.15825428103876599</v>
      </c>
      <c r="W2105" s="217">
        <v>2.37728503853107</v>
      </c>
      <c r="X2105" s="217">
        <v>2.2034723882687599</v>
      </c>
      <c r="Y2105" s="217">
        <v>0.173812650262305</v>
      </c>
    </row>
    <row r="2106" spans="2:25">
      <c r="B2106" s="217" t="s">
        <v>2274</v>
      </c>
      <c r="C2106" s="217" t="s">
        <v>169</v>
      </c>
      <c r="D2106" s="217" t="s">
        <v>17</v>
      </c>
      <c r="E2106" s="217" t="s">
        <v>103</v>
      </c>
      <c r="F2106" s="217" t="s">
        <v>5</v>
      </c>
      <c r="G2106" s="217" t="s">
        <v>10</v>
      </c>
      <c r="H2106" s="217" t="s">
        <v>170</v>
      </c>
      <c r="I2106" s="217">
        <v>7</v>
      </c>
      <c r="J2106" s="217">
        <v>7</v>
      </c>
      <c r="K2106" s="217">
        <v>0</v>
      </c>
      <c r="L2106" s="217">
        <v>12</v>
      </c>
      <c r="M2106" s="217">
        <v>709.67494575606997</v>
      </c>
      <c r="N2106" s="217">
        <v>9.8636707437126407</v>
      </c>
      <c r="O2106" s="217">
        <v>9.8636707437126407</v>
      </c>
      <c r="P2106" s="217">
        <v>0</v>
      </c>
      <c r="Q2106" s="217">
        <v>9.9956604086940093</v>
      </c>
      <c r="R2106" s="217">
        <v>9.9956604086940093</v>
      </c>
      <c r="S2106" s="217">
        <v>0</v>
      </c>
      <c r="T2106" s="217">
        <v>9.6831330491908201</v>
      </c>
      <c r="U2106" s="217">
        <v>9.6831330491908201</v>
      </c>
      <c r="V2106" s="217">
        <v>0</v>
      </c>
      <c r="W2106" s="217">
        <v>9.90402939589484</v>
      </c>
      <c r="X2106" s="217">
        <v>9.90402939589484</v>
      </c>
      <c r="Y2106" s="217">
        <v>0</v>
      </c>
    </row>
    <row r="2107" spans="2:25">
      <c r="B2107" s="217" t="s">
        <v>2275</v>
      </c>
      <c r="C2107" s="217" t="s">
        <v>169</v>
      </c>
      <c r="D2107" s="217" t="s">
        <v>17</v>
      </c>
      <c r="E2107" s="217" t="s">
        <v>103</v>
      </c>
      <c r="F2107" s="217" t="s">
        <v>5</v>
      </c>
      <c r="G2107" s="217" t="s">
        <v>10</v>
      </c>
      <c r="H2107" s="217" t="s">
        <v>172</v>
      </c>
      <c r="I2107" s="217">
        <v>10</v>
      </c>
      <c r="J2107" s="217">
        <v>9</v>
      </c>
      <c r="K2107" s="217">
        <v>1</v>
      </c>
      <c r="L2107" s="217">
        <v>35</v>
      </c>
      <c r="M2107" s="217">
        <v>1312.4126619093399</v>
      </c>
      <c r="N2107" s="217">
        <v>7.6195546494131303</v>
      </c>
      <c r="O2107" s="217">
        <v>6.8575991844718098</v>
      </c>
      <c r="P2107" s="217">
        <v>0.76195546494131305</v>
      </c>
      <c r="Q2107" s="217">
        <v>7.2882353661402801</v>
      </c>
      <c r="R2107" s="217">
        <v>6.1922755195679597</v>
      </c>
      <c r="S2107" s="217">
        <v>1.0959598465723199</v>
      </c>
      <c r="T2107" s="217">
        <v>7.4028522501847798</v>
      </c>
      <c r="U2107" s="217">
        <v>6.4768692410765203</v>
      </c>
      <c r="V2107" s="217">
        <v>0.92598300910825604</v>
      </c>
      <c r="W2107" s="217">
        <v>7.3965801494193899</v>
      </c>
      <c r="X2107" s="217">
        <v>6.3795614637034301</v>
      </c>
      <c r="Y2107" s="217">
        <v>1.01701868571596</v>
      </c>
    </row>
    <row r="2108" spans="2:25">
      <c r="B2108" s="217" t="s">
        <v>2276</v>
      </c>
      <c r="C2108" s="217" t="s">
        <v>169</v>
      </c>
      <c r="D2108" s="217" t="s">
        <v>17</v>
      </c>
      <c r="E2108" s="217" t="s">
        <v>103</v>
      </c>
      <c r="F2108" s="217" t="s">
        <v>5</v>
      </c>
      <c r="G2108" s="217" t="s">
        <v>10</v>
      </c>
      <c r="H2108" s="217" t="s">
        <v>174</v>
      </c>
      <c r="I2108" s="217">
        <v>8</v>
      </c>
      <c r="J2108" s="217">
        <v>8</v>
      </c>
      <c r="K2108" s="217">
        <v>0</v>
      </c>
      <c r="L2108" s="217">
        <v>34</v>
      </c>
      <c r="M2108" s="217">
        <v>2065.99853915226</v>
      </c>
      <c r="N2108" s="217">
        <v>3.87221958215064</v>
      </c>
      <c r="O2108" s="217">
        <v>3.87221958215064</v>
      </c>
      <c r="P2108" s="217">
        <v>0</v>
      </c>
      <c r="Q2108" s="217">
        <v>4.0861365771358402</v>
      </c>
      <c r="R2108" s="217">
        <v>4.0861365771358402</v>
      </c>
      <c r="S2108" s="217">
        <v>0</v>
      </c>
      <c r="T2108" s="217">
        <v>3.9033087116355798</v>
      </c>
      <c r="U2108" s="217">
        <v>3.9033087116355798</v>
      </c>
      <c r="V2108" s="217">
        <v>0</v>
      </c>
      <c r="W2108" s="217">
        <v>4.0386738579061996</v>
      </c>
      <c r="X2108" s="217">
        <v>4.0386738579061996</v>
      </c>
      <c r="Y2108" s="217">
        <v>0</v>
      </c>
    </row>
    <row r="2109" spans="2:25">
      <c r="B2109" s="217" t="s">
        <v>2277</v>
      </c>
      <c r="C2109" s="217" t="s">
        <v>169</v>
      </c>
      <c r="D2109" s="217" t="s">
        <v>17</v>
      </c>
      <c r="E2109" s="217" t="s">
        <v>103</v>
      </c>
      <c r="F2109" s="217" t="s">
        <v>5</v>
      </c>
      <c r="G2109" s="217" t="s">
        <v>10</v>
      </c>
      <c r="H2109" s="217" t="s">
        <v>176</v>
      </c>
      <c r="I2109" s="217">
        <v>15</v>
      </c>
      <c r="J2109" s="217">
        <v>15</v>
      </c>
      <c r="K2109" s="217">
        <v>0</v>
      </c>
      <c r="L2109" s="217">
        <v>66</v>
      </c>
      <c r="M2109" s="217">
        <v>3266.2919278960399</v>
      </c>
      <c r="N2109" s="217">
        <v>4.5923635520423698</v>
      </c>
      <c r="O2109" s="217">
        <v>4.5923635520423698</v>
      </c>
      <c r="P2109" s="217">
        <v>0</v>
      </c>
      <c r="Q2109" s="217">
        <v>4.7693744028723204</v>
      </c>
      <c r="R2109" s="217">
        <v>4.7693744028723204</v>
      </c>
      <c r="S2109" s="217">
        <v>0</v>
      </c>
      <c r="T2109" s="217">
        <v>4.5613413037794697</v>
      </c>
      <c r="U2109" s="217">
        <v>4.5613413037794697</v>
      </c>
      <c r="V2109" s="217">
        <v>0</v>
      </c>
      <c r="W2109" s="217">
        <v>4.6952059420190997</v>
      </c>
      <c r="X2109" s="217">
        <v>4.6952059420190997</v>
      </c>
      <c r="Y2109" s="217">
        <v>0</v>
      </c>
    </row>
    <row r="2110" spans="2:25">
      <c r="B2110" s="217" t="s">
        <v>2278</v>
      </c>
      <c r="C2110" s="217" t="s">
        <v>169</v>
      </c>
      <c r="D2110" s="217" t="s">
        <v>17</v>
      </c>
      <c r="E2110" s="217" t="s">
        <v>103</v>
      </c>
      <c r="F2110" s="217" t="s">
        <v>5</v>
      </c>
      <c r="G2110" s="217" t="s">
        <v>10</v>
      </c>
      <c r="H2110" s="217" t="s">
        <v>178</v>
      </c>
      <c r="I2110" s="217">
        <v>17</v>
      </c>
      <c r="J2110" s="217">
        <v>16</v>
      </c>
      <c r="K2110" s="217">
        <v>1</v>
      </c>
      <c r="L2110" s="217">
        <v>115</v>
      </c>
      <c r="M2110" s="217">
        <v>4555.6219252862802</v>
      </c>
      <c r="N2110" s="217">
        <v>3.73165295075089</v>
      </c>
      <c r="O2110" s="217">
        <v>3.51214395364789</v>
      </c>
      <c r="P2110" s="217">
        <v>0.21950899710299299</v>
      </c>
      <c r="Q2110" s="217">
        <v>3.9412233338984102</v>
      </c>
      <c r="R2110" s="217">
        <v>3.68810287966661</v>
      </c>
      <c r="S2110" s="217">
        <v>0.25312045423180501</v>
      </c>
      <c r="T2110" s="217">
        <v>3.7578937087739601</v>
      </c>
      <c r="U2110" s="217">
        <v>3.5440307277446199</v>
      </c>
      <c r="V2110" s="217">
        <v>0.21386298102934101</v>
      </c>
      <c r="W2110" s="217">
        <v>3.8916194080261799</v>
      </c>
      <c r="X2110" s="217">
        <v>3.6567310291354902</v>
      </c>
      <c r="Y2110" s="217">
        <v>0.23488837889068701</v>
      </c>
    </row>
    <row r="2111" spans="2:25">
      <c r="B2111" s="217" t="s">
        <v>2279</v>
      </c>
      <c r="C2111" s="217" t="s">
        <v>169</v>
      </c>
      <c r="D2111" s="217" t="s">
        <v>17</v>
      </c>
      <c r="E2111" s="217" t="s">
        <v>103</v>
      </c>
      <c r="F2111" s="217" t="s">
        <v>5</v>
      </c>
      <c r="G2111" s="217" t="s">
        <v>10</v>
      </c>
      <c r="H2111" s="217" t="s">
        <v>5</v>
      </c>
      <c r="I2111" s="217">
        <v>57</v>
      </c>
      <c r="J2111" s="217">
        <v>55</v>
      </c>
      <c r="K2111" s="217">
        <v>2</v>
      </c>
      <c r="L2111" s="217">
        <v>262</v>
      </c>
      <c r="M2111" s="217">
        <v>11910</v>
      </c>
      <c r="N2111" s="217">
        <v>4.7858942065491199</v>
      </c>
      <c r="O2111" s="217">
        <v>4.6179680940386199</v>
      </c>
      <c r="P2111" s="217">
        <v>0.167926112510495</v>
      </c>
      <c r="Q2111" s="217">
        <v>4.95542779541314</v>
      </c>
      <c r="R2111" s="217">
        <v>4.75809905605007</v>
      </c>
      <c r="S2111" s="217">
        <v>0.19732873936307399</v>
      </c>
      <c r="T2111" s="217">
        <v>4.7942306775900896</v>
      </c>
      <c r="U2111" s="217">
        <v>4.6275064491154501</v>
      </c>
      <c r="V2111" s="217">
        <v>0.16672422847464399</v>
      </c>
      <c r="W2111" s="217">
        <v>4.9164005237953603</v>
      </c>
      <c r="X2111" s="217">
        <v>4.7332852246457797</v>
      </c>
      <c r="Y2111" s="217">
        <v>0.18311529914958299</v>
      </c>
    </row>
    <row r="2112" spans="2:25">
      <c r="B2112" s="217" t="s">
        <v>2280</v>
      </c>
      <c r="C2112" s="217" t="s">
        <v>169</v>
      </c>
      <c r="D2112" s="217" t="s">
        <v>17</v>
      </c>
      <c r="E2112" s="217" t="s">
        <v>103</v>
      </c>
      <c r="F2112" s="217" t="s">
        <v>12</v>
      </c>
      <c r="G2112" s="217" t="s">
        <v>49</v>
      </c>
      <c r="H2112" s="217" t="s">
        <v>170</v>
      </c>
      <c r="I2112" s="217">
        <v>8</v>
      </c>
      <c r="J2112" s="217">
        <v>8</v>
      </c>
      <c r="K2112" s="217">
        <v>0</v>
      </c>
      <c r="L2112" s="217">
        <v>10</v>
      </c>
      <c r="M2112" s="217">
        <v>1678.6158160319901</v>
      </c>
      <c r="N2112" s="217">
        <v>4.7658314210995902</v>
      </c>
      <c r="O2112" s="217">
        <v>4.7658314210995902</v>
      </c>
      <c r="P2112" s="217">
        <v>0</v>
      </c>
      <c r="Q2112" s="217">
        <v>5.01137539745325</v>
      </c>
      <c r="R2112" s="217">
        <v>5.01137539745325</v>
      </c>
      <c r="S2112" s="217">
        <v>0</v>
      </c>
      <c r="T2112" s="217">
        <v>4.7235868538835204</v>
      </c>
      <c r="U2112" s="217">
        <v>4.7235868538835204</v>
      </c>
      <c r="V2112" s="217">
        <v>0</v>
      </c>
      <c r="W2112" s="217">
        <v>4.9183670344200099</v>
      </c>
      <c r="X2112" s="217">
        <v>4.9183670344200099</v>
      </c>
      <c r="Y2112" s="217">
        <v>0</v>
      </c>
    </row>
    <row r="2113" spans="2:25">
      <c r="B2113" s="217" t="s">
        <v>2281</v>
      </c>
      <c r="C2113" s="217" t="s">
        <v>169</v>
      </c>
      <c r="D2113" s="217" t="s">
        <v>17</v>
      </c>
      <c r="E2113" s="217" t="s">
        <v>103</v>
      </c>
      <c r="F2113" s="217" t="s">
        <v>12</v>
      </c>
      <c r="G2113" s="217" t="s">
        <v>49</v>
      </c>
      <c r="H2113" s="217" t="s">
        <v>172</v>
      </c>
      <c r="I2113" s="217">
        <v>13</v>
      </c>
      <c r="J2113" s="217">
        <v>12</v>
      </c>
      <c r="K2113" s="217">
        <v>1</v>
      </c>
      <c r="L2113" s="217">
        <v>39</v>
      </c>
      <c r="M2113" s="217">
        <v>2091.3938762407201</v>
      </c>
      <c r="N2113" s="217">
        <v>6.2159501123564196</v>
      </c>
      <c r="O2113" s="217">
        <v>5.7378001037136199</v>
      </c>
      <c r="P2113" s="217">
        <v>0.47815000864280099</v>
      </c>
      <c r="Q2113" s="217">
        <v>6.0387918445938098</v>
      </c>
      <c r="R2113" s="217">
        <v>5.57573724431193</v>
      </c>
      <c r="S2113" s="217">
        <v>0.463054600281884</v>
      </c>
      <c r="T2113" s="217">
        <v>6.1740831040992799</v>
      </c>
      <c r="U2113" s="217">
        <v>5.7010477033980598</v>
      </c>
      <c r="V2113" s="217">
        <v>0.47303540070121802</v>
      </c>
      <c r="W2113" s="217">
        <v>6.1570507347602996</v>
      </c>
      <c r="X2113" s="217">
        <v>5.6825677154340797</v>
      </c>
      <c r="Y2113" s="217">
        <v>0.47448301932621301</v>
      </c>
    </row>
    <row r="2114" spans="2:25">
      <c r="B2114" s="217" t="s">
        <v>2282</v>
      </c>
      <c r="C2114" s="217" t="s">
        <v>169</v>
      </c>
      <c r="D2114" s="217" t="s">
        <v>17</v>
      </c>
      <c r="E2114" s="217" t="s">
        <v>103</v>
      </c>
      <c r="F2114" s="217" t="s">
        <v>12</v>
      </c>
      <c r="G2114" s="217" t="s">
        <v>49</v>
      </c>
      <c r="H2114" s="217" t="s">
        <v>174</v>
      </c>
      <c r="I2114" s="217">
        <v>16</v>
      </c>
      <c r="J2114" s="217">
        <v>16</v>
      </c>
      <c r="K2114" s="217">
        <v>0</v>
      </c>
      <c r="L2114" s="217">
        <v>42</v>
      </c>
      <c r="M2114" s="217">
        <v>2318.9943571243698</v>
      </c>
      <c r="N2114" s="217">
        <v>6.8995424464251496</v>
      </c>
      <c r="O2114" s="217">
        <v>6.8995424464251496</v>
      </c>
      <c r="P2114" s="217">
        <v>0</v>
      </c>
      <c r="Q2114" s="217">
        <v>6.9534483029979004</v>
      </c>
      <c r="R2114" s="217">
        <v>6.9534483029979004</v>
      </c>
      <c r="S2114" s="217">
        <v>0</v>
      </c>
      <c r="T2114" s="217">
        <v>6.7853243397626599</v>
      </c>
      <c r="U2114" s="217">
        <v>6.7853243397626599</v>
      </c>
      <c r="V2114" s="217">
        <v>0</v>
      </c>
      <c r="W2114" s="217">
        <v>6.91593766147425</v>
      </c>
      <c r="X2114" s="217">
        <v>6.91593766147425</v>
      </c>
      <c r="Y2114" s="217">
        <v>0</v>
      </c>
    </row>
    <row r="2115" spans="2:25">
      <c r="B2115" s="217" t="s">
        <v>2283</v>
      </c>
      <c r="C2115" s="217" t="s">
        <v>169</v>
      </c>
      <c r="D2115" s="217" t="s">
        <v>17</v>
      </c>
      <c r="E2115" s="217" t="s">
        <v>103</v>
      </c>
      <c r="F2115" s="217" t="s">
        <v>12</v>
      </c>
      <c r="G2115" s="217" t="s">
        <v>49</v>
      </c>
      <c r="H2115" s="217" t="s">
        <v>176</v>
      </c>
      <c r="I2115" s="217">
        <v>26</v>
      </c>
      <c r="J2115" s="217">
        <v>24</v>
      </c>
      <c r="K2115" s="217">
        <v>2</v>
      </c>
      <c r="L2115" s="217">
        <v>53</v>
      </c>
      <c r="M2115" s="217">
        <v>3306.6475405692299</v>
      </c>
      <c r="N2115" s="217">
        <v>7.8629487059041496</v>
      </c>
      <c r="O2115" s="217">
        <v>7.2581064977576801</v>
      </c>
      <c r="P2115" s="217">
        <v>0.60484220814647305</v>
      </c>
      <c r="Q2115" s="217">
        <v>7.7184254771507304</v>
      </c>
      <c r="R2115" s="217">
        <v>7.1111198329063097</v>
      </c>
      <c r="S2115" s="217">
        <v>0.60730564424442401</v>
      </c>
      <c r="T2115" s="217">
        <v>7.5850544590029401</v>
      </c>
      <c r="U2115" s="217">
        <v>6.9678133183575</v>
      </c>
      <c r="V2115" s="217">
        <v>0.617241140645438</v>
      </c>
      <c r="W2115" s="217">
        <v>7.6483943231762996</v>
      </c>
      <c r="X2115" s="217">
        <v>7.0416026725755803</v>
      </c>
      <c r="Y2115" s="217">
        <v>0.60679165060071905</v>
      </c>
    </row>
    <row r="2116" spans="2:25">
      <c r="B2116" s="217" t="s">
        <v>2284</v>
      </c>
      <c r="C2116" s="217" t="s">
        <v>169</v>
      </c>
      <c r="D2116" s="217" t="s">
        <v>17</v>
      </c>
      <c r="E2116" s="217" t="s">
        <v>103</v>
      </c>
      <c r="F2116" s="217" t="s">
        <v>12</v>
      </c>
      <c r="G2116" s="217" t="s">
        <v>49</v>
      </c>
      <c r="H2116" s="217" t="s">
        <v>178</v>
      </c>
      <c r="I2116" s="217">
        <v>22</v>
      </c>
      <c r="J2116" s="217">
        <v>21</v>
      </c>
      <c r="K2116" s="217">
        <v>1</v>
      </c>
      <c r="L2116" s="217">
        <v>50</v>
      </c>
      <c r="M2116" s="217">
        <v>2664.34841003369</v>
      </c>
      <c r="N2116" s="217">
        <v>8.2571783469271693</v>
      </c>
      <c r="O2116" s="217">
        <v>7.8818520584304803</v>
      </c>
      <c r="P2116" s="217">
        <v>0.37532628849668898</v>
      </c>
      <c r="Q2116" s="217">
        <v>7.6499329362956097</v>
      </c>
      <c r="R2116" s="217">
        <v>7.3645399114316499</v>
      </c>
      <c r="S2116" s="217">
        <v>0.28539302486395401</v>
      </c>
      <c r="T2116" s="217">
        <v>7.2184799482032203</v>
      </c>
      <c r="U2116" s="217">
        <v>6.97734967981925</v>
      </c>
      <c r="V2116" s="217">
        <v>0.24113026838396501</v>
      </c>
      <c r="W2116" s="217">
        <v>7.4933956421676697</v>
      </c>
      <c r="X2116" s="217">
        <v>7.2285592615580896</v>
      </c>
      <c r="Y2116" s="217">
        <v>0.26483638060957798</v>
      </c>
    </row>
    <row r="2117" spans="2:25">
      <c r="B2117" s="217" t="s">
        <v>2285</v>
      </c>
      <c r="C2117" s="217" t="s">
        <v>169</v>
      </c>
      <c r="D2117" s="217" t="s">
        <v>17</v>
      </c>
      <c r="E2117" s="217" t="s">
        <v>103</v>
      </c>
      <c r="F2117" s="217" t="s">
        <v>12</v>
      </c>
      <c r="G2117" s="217" t="s">
        <v>49</v>
      </c>
      <c r="H2117" s="217" t="s">
        <v>5</v>
      </c>
      <c r="I2117" s="217">
        <v>85</v>
      </c>
      <c r="J2117" s="217">
        <v>81</v>
      </c>
      <c r="K2117" s="217">
        <v>4</v>
      </c>
      <c r="L2117" s="217">
        <v>194</v>
      </c>
      <c r="M2117" s="217">
        <v>12060</v>
      </c>
      <c r="N2117" s="217">
        <v>7.0480928689883902</v>
      </c>
      <c r="O2117" s="217">
        <v>6.7164179104477597</v>
      </c>
      <c r="P2117" s="217">
        <v>0.33167495854063</v>
      </c>
      <c r="Q2117" s="217">
        <v>7.0081601855103699</v>
      </c>
      <c r="R2117" s="217">
        <v>6.6808307550517601</v>
      </c>
      <c r="S2117" s="217">
        <v>0.32732943045861501</v>
      </c>
      <c r="T2117" s="217">
        <v>6.7957890792505804</v>
      </c>
      <c r="U2117" s="217">
        <v>6.4780012516942804</v>
      </c>
      <c r="V2117" s="217">
        <v>0.31778782755629498</v>
      </c>
      <c r="W2117" s="217">
        <v>6.9408328219830802</v>
      </c>
      <c r="X2117" s="217">
        <v>6.6179549749820596</v>
      </c>
      <c r="Y2117" s="217">
        <v>0.32287784700101602</v>
      </c>
    </row>
    <row r="2118" spans="2:25">
      <c r="B2118" s="217" t="s">
        <v>2286</v>
      </c>
      <c r="C2118" s="217" t="s">
        <v>169</v>
      </c>
      <c r="D2118" s="217" t="s">
        <v>17</v>
      </c>
      <c r="E2118" s="217" t="s">
        <v>103</v>
      </c>
      <c r="F2118" s="217" t="s">
        <v>9</v>
      </c>
      <c r="G2118" s="217" t="s">
        <v>49</v>
      </c>
      <c r="H2118" s="217" t="s">
        <v>170</v>
      </c>
      <c r="I2118" s="217">
        <v>2</v>
      </c>
      <c r="J2118" s="217">
        <v>2</v>
      </c>
      <c r="K2118" s="217">
        <v>0</v>
      </c>
      <c r="L2118" s="217">
        <v>26</v>
      </c>
      <c r="M2118" s="217">
        <v>1861.23270957671</v>
      </c>
      <c r="N2118" s="217">
        <v>1.07455665791241</v>
      </c>
      <c r="O2118" s="217">
        <v>1.07455665791241</v>
      </c>
      <c r="P2118" s="217">
        <v>0</v>
      </c>
      <c r="Q2118" s="217">
        <v>1.47189391082133</v>
      </c>
      <c r="R2118" s="217">
        <v>1.47189391082133</v>
      </c>
      <c r="S2118" s="217">
        <v>0</v>
      </c>
      <c r="T2118" s="217">
        <v>1.24361194152611</v>
      </c>
      <c r="U2118" s="217">
        <v>1.24361194152611</v>
      </c>
      <c r="V2118" s="217">
        <v>0</v>
      </c>
      <c r="W2118" s="217">
        <v>1.3658745029561301</v>
      </c>
      <c r="X2118" s="217">
        <v>1.3658745029561301</v>
      </c>
      <c r="Y2118" s="217">
        <v>0</v>
      </c>
    </row>
    <row r="2119" spans="2:25">
      <c r="B2119" s="217" t="s">
        <v>2287</v>
      </c>
      <c r="C2119" s="217" t="s">
        <v>169</v>
      </c>
      <c r="D2119" s="217" t="s">
        <v>17</v>
      </c>
      <c r="E2119" s="217" t="s">
        <v>103</v>
      </c>
      <c r="F2119" s="217" t="s">
        <v>9</v>
      </c>
      <c r="G2119" s="217" t="s">
        <v>49</v>
      </c>
      <c r="H2119" s="217" t="s">
        <v>172</v>
      </c>
      <c r="I2119" s="217">
        <v>8</v>
      </c>
      <c r="J2119" s="217">
        <v>7</v>
      </c>
      <c r="K2119" s="217">
        <v>1</v>
      </c>
      <c r="L2119" s="217">
        <v>63</v>
      </c>
      <c r="M2119" s="217">
        <v>2103.4725836042398</v>
      </c>
      <c r="N2119" s="217">
        <v>3.8032347378125699</v>
      </c>
      <c r="O2119" s="217">
        <v>3.3278303955859898</v>
      </c>
      <c r="P2119" s="217">
        <v>0.47540434222657102</v>
      </c>
      <c r="Q2119" s="217">
        <v>4.33938804919545</v>
      </c>
      <c r="R2119" s="217">
        <v>3.7619527457193902</v>
      </c>
      <c r="S2119" s="217">
        <v>0.57743530347606098</v>
      </c>
      <c r="T2119" s="217">
        <v>3.8209025702564601</v>
      </c>
      <c r="U2119" s="217">
        <v>3.3330240393500601</v>
      </c>
      <c r="V2119" s="217">
        <v>0.48787853090639799</v>
      </c>
      <c r="W2119" s="217">
        <v>4.1114245884285499</v>
      </c>
      <c r="X2119" s="217">
        <v>3.5755815141919101</v>
      </c>
      <c r="Y2119" s="217">
        <v>0.53584307423663502</v>
      </c>
    </row>
    <row r="2120" spans="2:25">
      <c r="B2120" s="217" t="s">
        <v>2288</v>
      </c>
      <c r="C2120" s="217" t="s">
        <v>169</v>
      </c>
      <c r="D2120" s="217" t="s">
        <v>17</v>
      </c>
      <c r="E2120" s="217" t="s">
        <v>103</v>
      </c>
      <c r="F2120" s="217" t="s">
        <v>9</v>
      </c>
      <c r="G2120" s="217" t="s">
        <v>49</v>
      </c>
      <c r="H2120" s="217" t="s">
        <v>174</v>
      </c>
      <c r="I2120" s="217">
        <v>9</v>
      </c>
      <c r="J2120" s="217">
        <v>9</v>
      </c>
      <c r="K2120" s="217">
        <v>0</v>
      </c>
      <c r="L2120" s="217">
        <v>72</v>
      </c>
      <c r="M2120" s="217">
        <v>2662.8279330518499</v>
      </c>
      <c r="N2120" s="217">
        <v>3.37986540109828</v>
      </c>
      <c r="O2120" s="217">
        <v>3.37986540109828</v>
      </c>
      <c r="P2120" s="217">
        <v>0</v>
      </c>
      <c r="Q2120" s="217">
        <v>3.1920933787602799</v>
      </c>
      <c r="R2120" s="217">
        <v>3.1920933787602799</v>
      </c>
      <c r="S2120" s="217">
        <v>0</v>
      </c>
      <c r="T2120" s="217">
        <v>2.96120144061087</v>
      </c>
      <c r="U2120" s="217">
        <v>2.96120144061087</v>
      </c>
      <c r="V2120" s="217">
        <v>0</v>
      </c>
      <c r="W2120" s="217">
        <v>3.09007756332191</v>
      </c>
      <c r="X2120" s="217">
        <v>3.09007756332191</v>
      </c>
      <c r="Y2120" s="217">
        <v>0</v>
      </c>
    </row>
    <row r="2121" spans="2:25">
      <c r="B2121" s="217" t="s">
        <v>2289</v>
      </c>
      <c r="C2121" s="217" t="s">
        <v>169</v>
      </c>
      <c r="D2121" s="217" t="s">
        <v>17</v>
      </c>
      <c r="E2121" s="217" t="s">
        <v>103</v>
      </c>
      <c r="F2121" s="217" t="s">
        <v>9</v>
      </c>
      <c r="G2121" s="217" t="s">
        <v>49</v>
      </c>
      <c r="H2121" s="217" t="s">
        <v>176</v>
      </c>
      <c r="I2121" s="217">
        <v>8</v>
      </c>
      <c r="J2121" s="217">
        <v>8</v>
      </c>
      <c r="K2121" s="217">
        <v>0</v>
      </c>
      <c r="L2121" s="217">
        <v>65</v>
      </c>
      <c r="M2121" s="217">
        <v>3146.0665462847401</v>
      </c>
      <c r="N2121" s="217">
        <v>2.5428578456000501</v>
      </c>
      <c r="O2121" s="217">
        <v>2.5428578456000501</v>
      </c>
      <c r="P2121" s="217">
        <v>0</v>
      </c>
      <c r="Q2121" s="217">
        <v>2.3939562370856602</v>
      </c>
      <c r="R2121" s="217">
        <v>2.3939562370856602</v>
      </c>
      <c r="S2121" s="217">
        <v>0</v>
      </c>
      <c r="T2121" s="217">
        <v>2.19249540802979</v>
      </c>
      <c r="U2121" s="217">
        <v>2.19249540802979</v>
      </c>
      <c r="V2121" s="217">
        <v>0</v>
      </c>
      <c r="W2121" s="217">
        <v>2.3144969388033898</v>
      </c>
      <c r="X2121" s="217">
        <v>2.3144969388033898</v>
      </c>
      <c r="Y2121" s="217">
        <v>0</v>
      </c>
    </row>
    <row r="2122" spans="2:25">
      <c r="B2122" s="217" t="s">
        <v>2290</v>
      </c>
      <c r="C2122" s="217" t="s">
        <v>169</v>
      </c>
      <c r="D2122" s="217" t="s">
        <v>17</v>
      </c>
      <c r="E2122" s="217" t="s">
        <v>103</v>
      </c>
      <c r="F2122" s="217" t="s">
        <v>9</v>
      </c>
      <c r="G2122" s="217" t="s">
        <v>49</v>
      </c>
      <c r="H2122" s="217" t="s">
        <v>178</v>
      </c>
      <c r="I2122" s="217">
        <v>6</v>
      </c>
      <c r="J2122" s="217">
        <v>6</v>
      </c>
      <c r="K2122" s="217">
        <v>0</v>
      </c>
      <c r="L2122" s="217">
        <v>68</v>
      </c>
      <c r="M2122" s="217">
        <v>2626.4002274824602</v>
      </c>
      <c r="N2122" s="217">
        <v>2.28449569003857</v>
      </c>
      <c r="O2122" s="217">
        <v>2.28449569003857</v>
      </c>
      <c r="P2122" s="217">
        <v>0</v>
      </c>
      <c r="Q2122" s="217">
        <v>2.2771182517711299</v>
      </c>
      <c r="R2122" s="217">
        <v>2.2771182517711299</v>
      </c>
      <c r="S2122" s="217">
        <v>0</v>
      </c>
      <c r="T2122" s="217">
        <v>2.2742572206504401</v>
      </c>
      <c r="U2122" s="217">
        <v>2.2742572206504401</v>
      </c>
      <c r="V2122" s="217">
        <v>0</v>
      </c>
      <c r="W2122" s="217">
        <v>2.2858770615821999</v>
      </c>
      <c r="X2122" s="217">
        <v>2.2858770615821999</v>
      </c>
      <c r="Y2122" s="217">
        <v>0</v>
      </c>
    </row>
    <row r="2123" spans="2:25">
      <c r="B2123" s="217" t="s">
        <v>2291</v>
      </c>
      <c r="C2123" s="217" t="s">
        <v>169</v>
      </c>
      <c r="D2123" s="217" t="s">
        <v>17</v>
      </c>
      <c r="E2123" s="217" t="s">
        <v>103</v>
      </c>
      <c r="F2123" s="217" t="s">
        <v>9</v>
      </c>
      <c r="G2123" s="217" t="s">
        <v>49</v>
      </c>
      <c r="H2123" s="217" t="s">
        <v>5</v>
      </c>
      <c r="I2123" s="217">
        <v>33</v>
      </c>
      <c r="J2123" s="217">
        <v>32</v>
      </c>
      <c r="K2123" s="217">
        <v>1</v>
      </c>
      <c r="L2123" s="217">
        <v>294</v>
      </c>
      <c r="M2123" s="217">
        <v>12400</v>
      </c>
      <c r="N2123" s="217">
        <v>2.6612903225806499</v>
      </c>
      <c r="O2123" s="217">
        <v>2.5806451612903198</v>
      </c>
      <c r="P2123" s="217">
        <v>8.0645161290322606E-2</v>
      </c>
      <c r="Q2123" s="217">
        <v>2.6098149789335499</v>
      </c>
      <c r="R2123" s="217">
        <v>2.5314573699023502</v>
      </c>
      <c r="S2123" s="217">
        <v>7.8357609031198303E-2</v>
      </c>
      <c r="T2123" s="217">
        <v>2.3965001711343299</v>
      </c>
      <c r="U2123" s="217">
        <v>2.3302953600510001</v>
      </c>
      <c r="V2123" s="217">
        <v>6.6204811083331594E-2</v>
      </c>
      <c r="W2123" s="217">
        <v>2.5199027272265502</v>
      </c>
      <c r="X2123" s="217">
        <v>2.4471891576537299</v>
      </c>
      <c r="Y2123" s="217">
        <v>7.2713569572821102E-2</v>
      </c>
    </row>
    <row r="2124" spans="2:25">
      <c r="B2124" s="217" t="s">
        <v>2292</v>
      </c>
      <c r="C2124" s="217" t="s">
        <v>169</v>
      </c>
      <c r="D2124" s="217" t="s">
        <v>17</v>
      </c>
      <c r="E2124" s="217" t="s">
        <v>103</v>
      </c>
      <c r="F2124" s="217" t="s">
        <v>5</v>
      </c>
      <c r="G2124" s="217" t="s">
        <v>49</v>
      </c>
      <c r="H2124" s="217" t="s">
        <v>170</v>
      </c>
      <c r="I2124" s="217">
        <v>10</v>
      </c>
      <c r="J2124" s="217">
        <v>10</v>
      </c>
      <c r="K2124" s="217">
        <v>0</v>
      </c>
      <c r="L2124" s="217">
        <v>36</v>
      </c>
      <c r="M2124" s="217">
        <v>3539.8485256087001</v>
      </c>
      <c r="N2124" s="217">
        <v>2.8249796361781998</v>
      </c>
      <c r="O2124" s="217">
        <v>2.8249796361781998</v>
      </c>
      <c r="P2124" s="217">
        <v>0</v>
      </c>
      <c r="Q2124" s="217">
        <v>3.1542604141052299</v>
      </c>
      <c r="R2124" s="217">
        <v>3.1542604141052299</v>
      </c>
      <c r="S2124" s="217">
        <v>0</v>
      </c>
      <c r="T2124" s="217">
        <v>2.8948424778441</v>
      </c>
      <c r="U2124" s="217">
        <v>2.8948424778441</v>
      </c>
      <c r="V2124" s="217">
        <v>0</v>
      </c>
      <c r="W2124" s="217">
        <v>3.0528641565902701</v>
      </c>
      <c r="X2124" s="217">
        <v>3.0528641565902701</v>
      </c>
      <c r="Y2124" s="217">
        <v>0</v>
      </c>
    </row>
    <row r="2125" spans="2:25">
      <c r="B2125" s="217" t="s">
        <v>2293</v>
      </c>
      <c r="C2125" s="217" t="s">
        <v>169</v>
      </c>
      <c r="D2125" s="217" t="s">
        <v>17</v>
      </c>
      <c r="E2125" s="217" t="s">
        <v>103</v>
      </c>
      <c r="F2125" s="217" t="s">
        <v>5</v>
      </c>
      <c r="G2125" s="217" t="s">
        <v>49</v>
      </c>
      <c r="H2125" s="217" t="s">
        <v>172</v>
      </c>
      <c r="I2125" s="217">
        <v>21</v>
      </c>
      <c r="J2125" s="217">
        <v>19</v>
      </c>
      <c r="K2125" s="217">
        <v>2</v>
      </c>
      <c r="L2125" s="217">
        <v>102</v>
      </c>
      <c r="M2125" s="217">
        <v>4194.8664598449604</v>
      </c>
      <c r="N2125" s="217">
        <v>5.0061188362063298</v>
      </c>
      <c r="O2125" s="217">
        <v>4.5293456137104897</v>
      </c>
      <c r="P2125" s="217">
        <v>0.47677322249584098</v>
      </c>
      <c r="Q2125" s="217">
        <v>5.1261021444950003</v>
      </c>
      <c r="R2125" s="217">
        <v>4.6152974859552502</v>
      </c>
      <c r="S2125" s="217">
        <v>0.510804658539743</v>
      </c>
      <c r="T2125" s="217">
        <v>4.9362654994695703</v>
      </c>
      <c r="U2125" s="217">
        <v>4.4649504882815201</v>
      </c>
      <c r="V2125" s="217">
        <v>0.47131501118804398</v>
      </c>
      <c r="W2125" s="217">
        <v>5.0712109284998199</v>
      </c>
      <c r="X2125" s="217">
        <v>4.5754464360222604</v>
      </c>
      <c r="Y2125" s="217">
        <v>0.49576449247755899</v>
      </c>
    </row>
    <row r="2126" spans="2:25">
      <c r="B2126" s="217" t="s">
        <v>2294</v>
      </c>
      <c r="C2126" s="217" t="s">
        <v>169</v>
      </c>
      <c r="D2126" s="217" t="s">
        <v>17</v>
      </c>
      <c r="E2126" s="217" t="s">
        <v>103</v>
      </c>
      <c r="F2126" s="217" t="s">
        <v>5</v>
      </c>
      <c r="G2126" s="217" t="s">
        <v>49</v>
      </c>
      <c r="H2126" s="217" t="s">
        <v>174</v>
      </c>
      <c r="I2126" s="217">
        <v>25</v>
      </c>
      <c r="J2126" s="217">
        <v>25</v>
      </c>
      <c r="K2126" s="217">
        <v>0</v>
      </c>
      <c r="L2126" s="217">
        <v>114</v>
      </c>
      <c r="M2126" s="217">
        <v>4981.8222901762201</v>
      </c>
      <c r="N2126" s="217">
        <v>5.0182440367851102</v>
      </c>
      <c r="O2126" s="217">
        <v>5.0182440367851102</v>
      </c>
      <c r="P2126" s="217">
        <v>0</v>
      </c>
      <c r="Q2126" s="217">
        <v>4.9332770008023497</v>
      </c>
      <c r="R2126" s="217">
        <v>4.9332770008023497</v>
      </c>
      <c r="S2126" s="217">
        <v>0</v>
      </c>
      <c r="T2126" s="217">
        <v>4.7337664155086401</v>
      </c>
      <c r="U2126" s="217">
        <v>4.7337664155086401</v>
      </c>
      <c r="V2126" s="217">
        <v>0</v>
      </c>
      <c r="W2126" s="217">
        <v>4.8619269891919004</v>
      </c>
      <c r="X2126" s="217">
        <v>4.8619269891919004</v>
      </c>
      <c r="Y2126" s="217">
        <v>0</v>
      </c>
    </row>
    <row r="2127" spans="2:25">
      <c r="B2127" s="217" t="s">
        <v>2295</v>
      </c>
      <c r="C2127" s="217" t="s">
        <v>169</v>
      </c>
      <c r="D2127" s="217" t="s">
        <v>17</v>
      </c>
      <c r="E2127" s="217" t="s">
        <v>103</v>
      </c>
      <c r="F2127" s="217" t="s">
        <v>5</v>
      </c>
      <c r="G2127" s="217" t="s">
        <v>49</v>
      </c>
      <c r="H2127" s="217" t="s">
        <v>176</v>
      </c>
      <c r="I2127" s="217">
        <v>34</v>
      </c>
      <c r="J2127" s="217">
        <v>32</v>
      </c>
      <c r="K2127" s="217">
        <v>2</v>
      </c>
      <c r="L2127" s="217">
        <v>118</v>
      </c>
      <c r="M2127" s="217">
        <v>6452.71408685398</v>
      </c>
      <c r="N2127" s="217">
        <v>5.2691006516572196</v>
      </c>
      <c r="O2127" s="217">
        <v>4.9591535545009098</v>
      </c>
      <c r="P2127" s="217">
        <v>0.30994709715630703</v>
      </c>
      <c r="Q2127" s="217">
        <v>5.1242854481591298</v>
      </c>
      <c r="R2127" s="217">
        <v>4.8118266341302798</v>
      </c>
      <c r="S2127" s="217">
        <v>0.31245881402884601</v>
      </c>
      <c r="T2127" s="217">
        <v>4.9531106067057999</v>
      </c>
      <c r="U2127" s="217">
        <v>4.6361622773556297</v>
      </c>
      <c r="V2127" s="217">
        <v>0.31694832935016898</v>
      </c>
      <c r="W2127" s="217">
        <v>5.0475374681987297</v>
      </c>
      <c r="X2127" s="217">
        <v>4.7356014648713298</v>
      </c>
      <c r="Y2127" s="217">
        <v>0.31193600332739302</v>
      </c>
    </row>
    <row r="2128" spans="2:25">
      <c r="B2128" s="217" t="s">
        <v>2296</v>
      </c>
      <c r="C2128" s="217" t="s">
        <v>169</v>
      </c>
      <c r="D2128" s="217" t="s">
        <v>17</v>
      </c>
      <c r="E2128" s="217" t="s">
        <v>103</v>
      </c>
      <c r="F2128" s="217" t="s">
        <v>5</v>
      </c>
      <c r="G2128" s="217" t="s">
        <v>49</v>
      </c>
      <c r="H2128" s="217" t="s">
        <v>178</v>
      </c>
      <c r="I2128" s="217">
        <v>28</v>
      </c>
      <c r="J2128" s="217">
        <v>27</v>
      </c>
      <c r="K2128" s="217">
        <v>1</v>
      </c>
      <c r="L2128" s="217">
        <v>118</v>
      </c>
      <c r="M2128" s="217">
        <v>5290.7486375161398</v>
      </c>
      <c r="N2128" s="217">
        <v>5.29225671419257</v>
      </c>
      <c r="O2128" s="217">
        <v>5.10324754582855</v>
      </c>
      <c r="P2128" s="217">
        <v>0.18900916836402001</v>
      </c>
      <c r="Q2128" s="217">
        <v>4.9798733950067096</v>
      </c>
      <c r="R2128" s="217">
        <v>4.8300485006286298</v>
      </c>
      <c r="S2128" s="217">
        <v>0.149824894378081</v>
      </c>
      <c r="T2128" s="217">
        <v>4.7494813740454704</v>
      </c>
      <c r="U2128" s="217">
        <v>4.6228934274437297</v>
      </c>
      <c r="V2128" s="217">
        <v>0.126587946601735</v>
      </c>
      <c r="W2128" s="217">
        <v>4.8989492046248602</v>
      </c>
      <c r="X2128" s="217">
        <v>4.7599160843472399</v>
      </c>
      <c r="Y2128" s="217">
        <v>0.13903312027761799</v>
      </c>
    </row>
    <row r="2129" spans="2:25">
      <c r="B2129" s="217" t="s">
        <v>2297</v>
      </c>
      <c r="C2129" s="217" t="s">
        <v>169</v>
      </c>
      <c r="D2129" s="217" t="s">
        <v>17</v>
      </c>
      <c r="E2129" s="217" t="s">
        <v>103</v>
      </c>
      <c r="F2129" s="217" t="s">
        <v>5</v>
      </c>
      <c r="G2129" s="217" t="s">
        <v>49</v>
      </c>
      <c r="H2129" s="217" t="s">
        <v>5</v>
      </c>
      <c r="I2129" s="217">
        <v>118</v>
      </c>
      <c r="J2129" s="217">
        <v>113</v>
      </c>
      <c r="K2129" s="217">
        <v>5</v>
      </c>
      <c r="L2129" s="217">
        <v>488</v>
      </c>
      <c r="M2129" s="217">
        <v>24460</v>
      </c>
      <c r="N2129" s="217">
        <v>4.8242027800490597</v>
      </c>
      <c r="O2129" s="217">
        <v>4.6197874080130799</v>
      </c>
      <c r="P2129" s="217">
        <v>0.20441537203597701</v>
      </c>
      <c r="Q2129" s="217">
        <v>4.7608035976741796</v>
      </c>
      <c r="R2129" s="217">
        <v>4.55988925330767</v>
      </c>
      <c r="S2129" s="217">
        <v>0.20091434436651401</v>
      </c>
      <c r="T2129" s="217">
        <v>4.5457872433464104</v>
      </c>
      <c r="U2129" s="217">
        <v>4.3558563604108897</v>
      </c>
      <c r="V2129" s="217">
        <v>0.18993088293551899</v>
      </c>
      <c r="W2129" s="217">
        <v>4.6805562808140104</v>
      </c>
      <c r="X2129" s="217">
        <v>4.4847709732352596</v>
      </c>
      <c r="Y2129" s="217">
        <v>0.19578530757874199</v>
      </c>
    </row>
    <row r="2130" spans="2:25">
      <c r="B2130" s="217" t="s">
        <v>2298</v>
      </c>
      <c r="C2130" s="217" t="s">
        <v>169</v>
      </c>
      <c r="D2130" s="217" t="s">
        <v>17</v>
      </c>
      <c r="E2130" s="217" t="s">
        <v>103</v>
      </c>
      <c r="F2130" s="217" t="s">
        <v>12</v>
      </c>
      <c r="G2130" s="217" t="s">
        <v>13</v>
      </c>
      <c r="H2130" s="217" t="s">
        <v>170</v>
      </c>
      <c r="I2130" s="217">
        <v>1</v>
      </c>
      <c r="J2130" s="217">
        <v>1</v>
      </c>
      <c r="K2130" s="217">
        <v>0</v>
      </c>
      <c r="L2130" s="217">
        <v>0</v>
      </c>
      <c r="M2130" s="217">
        <v>48.487993487993499</v>
      </c>
      <c r="N2130" s="217">
        <v>20.623662231921799</v>
      </c>
      <c r="O2130" s="217">
        <v>20.623662231921799</v>
      </c>
      <c r="P2130" s="217">
        <v>0</v>
      </c>
      <c r="Q2130" s="217">
        <v>14.422409332859999</v>
      </c>
      <c r="R2130" s="217">
        <v>14.422409332859999</v>
      </c>
      <c r="S2130" s="217">
        <v>0</v>
      </c>
      <c r="T2130" s="217">
        <v>12.185579639985001</v>
      </c>
      <c r="U2130" s="217">
        <v>12.185579639985001</v>
      </c>
      <c r="V2130" s="217">
        <v>0</v>
      </c>
      <c r="W2130" s="217">
        <v>13.383574070197501</v>
      </c>
      <c r="X2130" s="217">
        <v>13.383574070197501</v>
      </c>
      <c r="Y2130" s="217">
        <v>0</v>
      </c>
    </row>
    <row r="2131" spans="2:25">
      <c r="B2131" s="217" t="s">
        <v>2299</v>
      </c>
      <c r="C2131" s="217" t="s">
        <v>169</v>
      </c>
      <c r="D2131" s="217" t="s">
        <v>17</v>
      </c>
      <c r="E2131" s="217" t="s">
        <v>103</v>
      </c>
      <c r="F2131" s="217" t="s">
        <v>12</v>
      </c>
      <c r="G2131" s="217" t="s">
        <v>13</v>
      </c>
      <c r="H2131" s="217" t="s">
        <v>172</v>
      </c>
      <c r="I2131" s="217">
        <v>2</v>
      </c>
      <c r="J2131" s="217">
        <v>2</v>
      </c>
      <c r="K2131" s="217">
        <v>0</v>
      </c>
      <c r="L2131" s="217">
        <v>1</v>
      </c>
      <c r="M2131" s="217">
        <v>71.288156288156301</v>
      </c>
      <c r="N2131" s="217">
        <v>28.055151151836899</v>
      </c>
      <c r="O2131" s="217">
        <v>28.055151151836899</v>
      </c>
      <c r="P2131" s="217">
        <v>0</v>
      </c>
      <c r="Q2131" s="217">
        <v>20.287130210823101</v>
      </c>
      <c r="R2131" s="217">
        <v>20.287130210823101</v>
      </c>
      <c r="S2131" s="217">
        <v>0</v>
      </c>
      <c r="T2131" s="217">
        <v>20.7244043413295</v>
      </c>
      <c r="U2131" s="217">
        <v>20.7244043413295</v>
      </c>
      <c r="V2131" s="217">
        <v>0</v>
      </c>
      <c r="W2131" s="217">
        <v>20.7878267272058</v>
      </c>
      <c r="X2131" s="217">
        <v>20.7878267272058</v>
      </c>
      <c r="Y2131" s="217">
        <v>0</v>
      </c>
    </row>
    <row r="2132" spans="2:25">
      <c r="B2132" s="217" t="s">
        <v>2300</v>
      </c>
      <c r="C2132" s="217" t="s">
        <v>169</v>
      </c>
      <c r="D2132" s="217" t="s">
        <v>17</v>
      </c>
      <c r="E2132" s="217" t="s">
        <v>103</v>
      </c>
      <c r="F2132" s="217" t="s">
        <v>12</v>
      </c>
      <c r="G2132" s="217" t="s">
        <v>13</v>
      </c>
      <c r="H2132" s="217" t="s">
        <v>174</v>
      </c>
      <c r="I2132" s="217">
        <v>0</v>
      </c>
      <c r="J2132" s="217">
        <v>0</v>
      </c>
      <c r="K2132" s="217">
        <v>0</v>
      </c>
      <c r="L2132" s="217">
        <v>1</v>
      </c>
      <c r="M2132" s="217">
        <v>145.46398046397999</v>
      </c>
      <c r="N2132" s="217">
        <v>0</v>
      </c>
      <c r="O2132" s="217">
        <v>0</v>
      </c>
      <c r="P2132" s="217">
        <v>0</v>
      </c>
      <c r="Q2132" s="217">
        <v>0</v>
      </c>
      <c r="R2132" s="217">
        <v>0</v>
      </c>
      <c r="S2132" s="217">
        <v>0</v>
      </c>
      <c r="T2132" s="217">
        <v>0</v>
      </c>
      <c r="U2132" s="217">
        <v>0</v>
      </c>
      <c r="V2132" s="217">
        <v>0</v>
      </c>
      <c r="W2132" s="217">
        <v>0</v>
      </c>
      <c r="X2132" s="217">
        <v>0</v>
      </c>
      <c r="Y2132" s="217">
        <v>0</v>
      </c>
    </row>
    <row r="2133" spans="2:25">
      <c r="B2133" s="217" t="s">
        <v>2301</v>
      </c>
      <c r="C2133" s="217" t="s">
        <v>169</v>
      </c>
      <c r="D2133" s="217" t="s">
        <v>17</v>
      </c>
      <c r="E2133" s="217" t="s">
        <v>103</v>
      </c>
      <c r="F2133" s="217" t="s">
        <v>12</v>
      </c>
      <c r="G2133" s="217" t="s">
        <v>13</v>
      </c>
      <c r="H2133" s="217" t="s">
        <v>176</v>
      </c>
      <c r="I2133" s="217">
        <v>0</v>
      </c>
      <c r="J2133" s="217">
        <v>0</v>
      </c>
      <c r="K2133" s="217">
        <v>0</v>
      </c>
      <c r="L2133" s="217">
        <v>4</v>
      </c>
      <c r="M2133" s="217">
        <v>265.15669515669498</v>
      </c>
      <c r="N2133" s="217">
        <v>0</v>
      </c>
      <c r="O2133" s="217">
        <v>0</v>
      </c>
      <c r="P2133" s="217">
        <v>0</v>
      </c>
      <c r="Q2133" s="217">
        <v>0</v>
      </c>
      <c r="R2133" s="217">
        <v>0</v>
      </c>
      <c r="S2133" s="217">
        <v>0</v>
      </c>
      <c r="T2133" s="217">
        <v>0</v>
      </c>
      <c r="U2133" s="217">
        <v>0</v>
      </c>
      <c r="V2133" s="217">
        <v>0</v>
      </c>
      <c r="W2133" s="217">
        <v>0</v>
      </c>
      <c r="X2133" s="217">
        <v>0</v>
      </c>
      <c r="Y2133" s="217">
        <v>0</v>
      </c>
    </row>
    <row r="2134" spans="2:25">
      <c r="B2134" s="217" t="s">
        <v>2302</v>
      </c>
      <c r="C2134" s="217" t="s">
        <v>169</v>
      </c>
      <c r="D2134" s="217" t="s">
        <v>17</v>
      </c>
      <c r="E2134" s="217" t="s">
        <v>103</v>
      </c>
      <c r="F2134" s="217" t="s">
        <v>12</v>
      </c>
      <c r="G2134" s="217" t="s">
        <v>13</v>
      </c>
      <c r="H2134" s="217" t="s">
        <v>178</v>
      </c>
      <c r="I2134" s="217">
        <v>3</v>
      </c>
      <c r="J2134" s="217">
        <v>3</v>
      </c>
      <c r="K2134" s="217">
        <v>0</v>
      </c>
      <c r="L2134" s="217">
        <v>5</v>
      </c>
      <c r="M2134" s="217">
        <v>449.60317460317498</v>
      </c>
      <c r="N2134" s="217">
        <v>6.6725507502206503</v>
      </c>
      <c r="O2134" s="217">
        <v>6.6725507502206503</v>
      </c>
      <c r="P2134" s="217">
        <v>0</v>
      </c>
      <c r="Q2134" s="217">
        <v>7.6076738290586503</v>
      </c>
      <c r="R2134" s="217">
        <v>7.6076738290586503</v>
      </c>
      <c r="S2134" s="217">
        <v>0</v>
      </c>
      <c r="T2134" s="217">
        <v>7.7716516279985601</v>
      </c>
      <c r="U2134" s="217">
        <v>7.7716516279985601</v>
      </c>
      <c r="V2134" s="217">
        <v>0</v>
      </c>
      <c r="W2134" s="217">
        <v>7.7954350227021703</v>
      </c>
      <c r="X2134" s="217">
        <v>7.7954350227021703</v>
      </c>
      <c r="Y2134" s="217">
        <v>0</v>
      </c>
    </row>
    <row r="2135" spans="2:25">
      <c r="B2135" s="217" t="s">
        <v>2303</v>
      </c>
      <c r="C2135" s="217" t="s">
        <v>169</v>
      </c>
      <c r="D2135" s="217" t="s">
        <v>17</v>
      </c>
      <c r="E2135" s="217" t="s">
        <v>103</v>
      </c>
      <c r="F2135" s="217" t="s">
        <v>12</v>
      </c>
      <c r="G2135" s="217" t="s">
        <v>13</v>
      </c>
      <c r="H2135" s="217" t="s">
        <v>5</v>
      </c>
      <c r="I2135" s="217">
        <v>6</v>
      </c>
      <c r="J2135" s="217">
        <v>6</v>
      </c>
      <c r="K2135" s="217">
        <v>0</v>
      </c>
      <c r="L2135" s="217">
        <v>11</v>
      </c>
      <c r="M2135" s="217">
        <v>980</v>
      </c>
      <c r="N2135" s="217">
        <v>6.12244897959184</v>
      </c>
      <c r="O2135" s="217">
        <v>6.12244897959184</v>
      </c>
      <c r="P2135" s="217">
        <v>0</v>
      </c>
      <c r="Q2135" s="217">
        <v>6.6654860426551403</v>
      </c>
      <c r="R2135" s="217">
        <v>6.6654860426551403</v>
      </c>
      <c r="S2135" s="217">
        <v>0</v>
      </c>
      <c r="T2135" s="217">
        <v>6.6271775294158504</v>
      </c>
      <c r="U2135" s="217">
        <v>6.6271775294158504</v>
      </c>
      <c r="V2135" s="217">
        <v>0</v>
      </c>
      <c r="W2135" s="217">
        <v>6.7303658895553999</v>
      </c>
      <c r="X2135" s="217">
        <v>6.7303658895553999</v>
      </c>
      <c r="Y2135" s="217">
        <v>0</v>
      </c>
    </row>
    <row r="2136" spans="2:25">
      <c r="B2136" s="217" t="s">
        <v>2304</v>
      </c>
      <c r="C2136" s="217" t="s">
        <v>169</v>
      </c>
      <c r="D2136" s="217" t="s">
        <v>17</v>
      </c>
      <c r="E2136" s="217" t="s">
        <v>103</v>
      </c>
      <c r="F2136" s="217" t="s">
        <v>9</v>
      </c>
      <c r="G2136" s="217" t="s">
        <v>13</v>
      </c>
      <c r="H2136" s="217" t="s">
        <v>170</v>
      </c>
      <c r="I2136" s="217">
        <v>0</v>
      </c>
      <c r="J2136" s="217">
        <v>0</v>
      </c>
      <c r="K2136" s="217">
        <v>0</v>
      </c>
      <c r="L2136" s="217">
        <v>2</v>
      </c>
      <c r="M2136" s="217">
        <v>46.2807881773399</v>
      </c>
      <c r="N2136" s="217">
        <v>0</v>
      </c>
      <c r="O2136" s="217">
        <v>0</v>
      </c>
      <c r="P2136" s="217">
        <v>0</v>
      </c>
      <c r="Q2136" s="217">
        <v>0</v>
      </c>
      <c r="R2136" s="217">
        <v>0</v>
      </c>
      <c r="S2136" s="217">
        <v>0</v>
      </c>
      <c r="T2136" s="217">
        <v>0</v>
      </c>
      <c r="U2136" s="217">
        <v>0</v>
      </c>
      <c r="V2136" s="217">
        <v>0</v>
      </c>
      <c r="W2136" s="217">
        <v>0</v>
      </c>
      <c r="X2136" s="217">
        <v>0</v>
      </c>
      <c r="Y2136" s="217">
        <v>0</v>
      </c>
    </row>
    <row r="2137" spans="2:25">
      <c r="B2137" s="217" t="s">
        <v>2305</v>
      </c>
      <c r="C2137" s="217" t="s">
        <v>169</v>
      </c>
      <c r="D2137" s="217" t="s">
        <v>17</v>
      </c>
      <c r="E2137" s="217" t="s">
        <v>103</v>
      </c>
      <c r="F2137" s="217" t="s">
        <v>9</v>
      </c>
      <c r="G2137" s="217" t="s">
        <v>13</v>
      </c>
      <c r="H2137" s="217" t="s">
        <v>172</v>
      </c>
      <c r="I2137" s="217">
        <v>0</v>
      </c>
      <c r="J2137" s="217">
        <v>0</v>
      </c>
      <c r="K2137" s="217">
        <v>0</v>
      </c>
      <c r="L2137" s="217">
        <v>2</v>
      </c>
      <c r="M2137" s="217">
        <v>57.660098522167502</v>
      </c>
      <c r="N2137" s="217">
        <v>0</v>
      </c>
      <c r="O2137" s="217">
        <v>0</v>
      </c>
      <c r="P2137" s="217">
        <v>0</v>
      </c>
      <c r="Q2137" s="217">
        <v>0</v>
      </c>
      <c r="R2137" s="217">
        <v>0</v>
      </c>
      <c r="S2137" s="217">
        <v>0</v>
      </c>
      <c r="T2137" s="217">
        <v>0</v>
      </c>
      <c r="U2137" s="217">
        <v>0</v>
      </c>
      <c r="V2137" s="217">
        <v>0</v>
      </c>
      <c r="W2137" s="217">
        <v>0</v>
      </c>
      <c r="X2137" s="217">
        <v>0</v>
      </c>
      <c r="Y2137" s="217">
        <v>0</v>
      </c>
    </row>
    <row r="2138" spans="2:25">
      <c r="B2138" s="217" t="s">
        <v>2306</v>
      </c>
      <c r="C2138" s="217" t="s">
        <v>169</v>
      </c>
      <c r="D2138" s="217" t="s">
        <v>17</v>
      </c>
      <c r="E2138" s="217" t="s">
        <v>103</v>
      </c>
      <c r="F2138" s="217" t="s">
        <v>9</v>
      </c>
      <c r="G2138" s="217" t="s">
        <v>13</v>
      </c>
      <c r="H2138" s="217" t="s">
        <v>174</v>
      </c>
      <c r="I2138" s="217">
        <v>0</v>
      </c>
      <c r="J2138" s="217">
        <v>0</v>
      </c>
      <c r="K2138" s="217">
        <v>0</v>
      </c>
      <c r="L2138" s="217">
        <v>5</v>
      </c>
      <c r="M2138" s="217">
        <v>174.975369458128</v>
      </c>
      <c r="N2138" s="217">
        <v>0</v>
      </c>
      <c r="O2138" s="217">
        <v>0</v>
      </c>
      <c r="P2138" s="217">
        <v>0</v>
      </c>
      <c r="Q2138" s="217">
        <v>0</v>
      </c>
      <c r="R2138" s="217">
        <v>0</v>
      </c>
      <c r="S2138" s="217">
        <v>0</v>
      </c>
      <c r="T2138" s="217">
        <v>0</v>
      </c>
      <c r="U2138" s="217">
        <v>0</v>
      </c>
      <c r="V2138" s="217">
        <v>0</v>
      </c>
      <c r="W2138" s="217">
        <v>0</v>
      </c>
      <c r="X2138" s="217">
        <v>0</v>
      </c>
      <c r="Y2138" s="217">
        <v>0</v>
      </c>
    </row>
    <row r="2139" spans="2:25">
      <c r="B2139" s="217" t="s">
        <v>2307</v>
      </c>
      <c r="C2139" s="217" t="s">
        <v>169</v>
      </c>
      <c r="D2139" s="217" t="s">
        <v>17</v>
      </c>
      <c r="E2139" s="217" t="s">
        <v>103</v>
      </c>
      <c r="F2139" s="217" t="s">
        <v>9</v>
      </c>
      <c r="G2139" s="217" t="s">
        <v>13</v>
      </c>
      <c r="H2139" s="217" t="s">
        <v>176</v>
      </c>
      <c r="I2139" s="217">
        <v>0</v>
      </c>
      <c r="J2139" s="217">
        <v>0</v>
      </c>
      <c r="K2139" s="217">
        <v>0</v>
      </c>
      <c r="L2139" s="217">
        <v>6</v>
      </c>
      <c r="M2139" s="217">
        <v>235.70197044335001</v>
      </c>
      <c r="N2139" s="217">
        <v>0</v>
      </c>
      <c r="O2139" s="217">
        <v>0</v>
      </c>
      <c r="P2139" s="217">
        <v>0</v>
      </c>
      <c r="Q2139" s="217">
        <v>0</v>
      </c>
      <c r="R2139" s="217">
        <v>0</v>
      </c>
      <c r="S2139" s="217">
        <v>0</v>
      </c>
      <c r="T2139" s="217">
        <v>0</v>
      </c>
      <c r="U2139" s="217">
        <v>0</v>
      </c>
      <c r="V2139" s="217">
        <v>0</v>
      </c>
      <c r="W2139" s="217">
        <v>0</v>
      </c>
      <c r="X2139" s="217">
        <v>0</v>
      </c>
      <c r="Y2139" s="217">
        <v>0</v>
      </c>
    </row>
    <row r="2140" spans="2:25">
      <c r="B2140" s="217" t="s">
        <v>2308</v>
      </c>
      <c r="C2140" s="217" t="s">
        <v>169</v>
      </c>
      <c r="D2140" s="217" t="s">
        <v>17</v>
      </c>
      <c r="E2140" s="217" t="s">
        <v>103</v>
      </c>
      <c r="F2140" s="217" t="s">
        <v>9</v>
      </c>
      <c r="G2140" s="217" t="s">
        <v>13</v>
      </c>
      <c r="H2140" s="217" t="s">
        <v>178</v>
      </c>
      <c r="I2140" s="217">
        <v>1</v>
      </c>
      <c r="J2140" s="217">
        <v>1</v>
      </c>
      <c r="K2140" s="217">
        <v>0</v>
      </c>
      <c r="L2140" s="217">
        <v>8</v>
      </c>
      <c r="M2140" s="217">
        <v>495.381773399015</v>
      </c>
      <c r="N2140" s="217">
        <v>2.0186451211932899</v>
      </c>
      <c r="O2140" s="217">
        <v>2.0186451211932899</v>
      </c>
      <c r="P2140" s="217">
        <v>0</v>
      </c>
      <c r="Q2140" s="217">
        <v>2.7982085010232001</v>
      </c>
      <c r="R2140" s="217">
        <v>2.7982085010232001</v>
      </c>
      <c r="S2140" s="217">
        <v>0</v>
      </c>
      <c r="T2140" s="217">
        <v>2.3642230470336898</v>
      </c>
      <c r="U2140" s="217">
        <v>2.3642230470336898</v>
      </c>
      <c r="V2140" s="217">
        <v>0</v>
      </c>
      <c r="W2140" s="217">
        <v>2.5966556539186798</v>
      </c>
      <c r="X2140" s="217">
        <v>2.5966556539186798</v>
      </c>
      <c r="Y2140" s="217">
        <v>0</v>
      </c>
    </row>
    <row r="2141" spans="2:25">
      <c r="B2141" s="217" t="s">
        <v>2309</v>
      </c>
      <c r="C2141" s="217" t="s">
        <v>169</v>
      </c>
      <c r="D2141" s="217" t="s">
        <v>17</v>
      </c>
      <c r="E2141" s="217" t="s">
        <v>103</v>
      </c>
      <c r="F2141" s="217" t="s">
        <v>9</v>
      </c>
      <c r="G2141" s="217" t="s">
        <v>13</v>
      </c>
      <c r="H2141" s="217" t="s">
        <v>5</v>
      </c>
      <c r="I2141" s="217">
        <v>1</v>
      </c>
      <c r="J2141" s="217">
        <v>1</v>
      </c>
      <c r="K2141" s="217">
        <v>0</v>
      </c>
      <c r="L2141" s="217">
        <v>23</v>
      </c>
      <c r="M2141" s="217">
        <v>1010</v>
      </c>
      <c r="N2141" s="217">
        <v>0.99009900990098998</v>
      </c>
      <c r="O2141" s="217">
        <v>0.99009900990098998</v>
      </c>
      <c r="P2141" s="217">
        <v>0</v>
      </c>
      <c r="Q2141" s="217">
        <v>1.06138943142259</v>
      </c>
      <c r="R2141" s="217">
        <v>1.06138943142259</v>
      </c>
      <c r="S2141" s="217">
        <v>0</v>
      </c>
      <c r="T2141" s="217">
        <v>0.89677425921967402</v>
      </c>
      <c r="U2141" s="217">
        <v>0.89677425921967402</v>
      </c>
      <c r="V2141" s="217">
        <v>0</v>
      </c>
      <c r="W2141" s="217">
        <v>0.98493835148639397</v>
      </c>
      <c r="X2141" s="217">
        <v>0.98493835148639397</v>
      </c>
      <c r="Y2141" s="217">
        <v>0</v>
      </c>
    </row>
    <row r="2142" spans="2:25">
      <c r="B2142" s="217" t="s">
        <v>2310</v>
      </c>
      <c r="C2142" s="217" t="s">
        <v>169</v>
      </c>
      <c r="D2142" s="217" t="s">
        <v>17</v>
      </c>
      <c r="E2142" s="217" t="s">
        <v>103</v>
      </c>
      <c r="F2142" s="217" t="s">
        <v>5</v>
      </c>
      <c r="G2142" s="217" t="s">
        <v>13</v>
      </c>
      <c r="H2142" s="217" t="s">
        <v>170</v>
      </c>
      <c r="I2142" s="217">
        <v>1</v>
      </c>
      <c r="J2142" s="217">
        <v>1</v>
      </c>
      <c r="K2142" s="217">
        <v>0</v>
      </c>
      <c r="L2142" s="217">
        <v>2</v>
      </c>
      <c r="M2142" s="217">
        <v>94.768781665333407</v>
      </c>
      <c r="N2142" s="217">
        <v>10.551998057033201</v>
      </c>
      <c r="O2142" s="217">
        <v>10.551998057033201</v>
      </c>
      <c r="P2142" s="217">
        <v>0</v>
      </c>
      <c r="Q2142" s="217">
        <v>9.8207842556629306</v>
      </c>
      <c r="R2142" s="217">
        <v>9.8207842556629306</v>
      </c>
      <c r="S2142" s="217">
        <v>0</v>
      </c>
      <c r="T2142" s="217">
        <v>8.2976391747411604</v>
      </c>
      <c r="U2142" s="217">
        <v>8.2976391747411604</v>
      </c>
      <c r="V2142" s="217">
        <v>0</v>
      </c>
      <c r="W2142" s="217">
        <v>9.1134005754245209</v>
      </c>
      <c r="X2142" s="217">
        <v>9.1134005754245209</v>
      </c>
      <c r="Y2142" s="217">
        <v>0</v>
      </c>
    </row>
    <row r="2143" spans="2:25">
      <c r="B2143" s="217" t="s">
        <v>2311</v>
      </c>
      <c r="C2143" s="217" t="s">
        <v>169</v>
      </c>
      <c r="D2143" s="217" t="s">
        <v>17</v>
      </c>
      <c r="E2143" s="217" t="s">
        <v>103</v>
      </c>
      <c r="F2143" s="217" t="s">
        <v>5</v>
      </c>
      <c r="G2143" s="217" t="s">
        <v>13</v>
      </c>
      <c r="H2143" s="217" t="s">
        <v>172</v>
      </c>
      <c r="I2143" s="217">
        <v>2</v>
      </c>
      <c r="J2143" s="217">
        <v>2</v>
      </c>
      <c r="K2143" s="217">
        <v>0</v>
      </c>
      <c r="L2143" s="217">
        <v>3</v>
      </c>
      <c r="M2143" s="217">
        <v>128.94825481032399</v>
      </c>
      <c r="N2143" s="217">
        <v>15.510097464614001</v>
      </c>
      <c r="O2143" s="217">
        <v>15.510097464614001</v>
      </c>
      <c r="P2143" s="217">
        <v>0</v>
      </c>
      <c r="Q2143" s="217">
        <v>12.0241968840791</v>
      </c>
      <c r="R2143" s="217">
        <v>12.0241968840791</v>
      </c>
      <c r="S2143" s="217">
        <v>0</v>
      </c>
      <c r="T2143" s="217">
        <v>12.283369580408401</v>
      </c>
      <c r="U2143" s="217">
        <v>12.283369580408401</v>
      </c>
      <c r="V2143" s="217">
        <v>0</v>
      </c>
      <c r="W2143" s="217">
        <v>12.320960074811</v>
      </c>
      <c r="X2143" s="217">
        <v>12.320960074811</v>
      </c>
      <c r="Y2143" s="217">
        <v>0</v>
      </c>
    </row>
    <row r="2144" spans="2:25">
      <c r="B2144" s="217" t="s">
        <v>2312</v>
      </c>
      <c r="C2144" s="217" t="s">
        <v>169</v>
      </c>
      <c r="D2144" s="217" t="s">
        <v>17</v>
      </c>
      <c r="E2144" s="217" t="s">
        <v>103</v>
      </c>
      <c r="F2144" s="217" t="s">
        <v>5</v>
      </c>
      <c r="G2144" s="217" t="s">
        <v>13</v>
      </c>
      <c r="H2144" s="217" t="s">
        <v>174</v>
      </c>
      <c r="I2144" s="217">
        <v>0</v>
      </c>
      <c r="J2144" s="217">
        <v>0</v>
      </c>
      <c r="K2144" s="217">
        <v>0</v>
      </c>
      <c r="L2144" s="217">
        <v>6</v>
      </c>
      <c r="M2144" s="217">
        <v>320.43934992210899</v>
      </c>
      <c r="N2144" s="217">
        <v>0</v>
      </c>
      <c r="O2144" s="217">
        <v>0</v>
      </c>
      <c r="P2144" s="217">
        <v>0</v>
      </c>
      <c r="Q2144" s="217">
        <v>0</v>
      </c>
      <c r="R2144" s="217">
        <v>0</v>
      </c>
      <c r="S2144" s="217">
        <v>0</v>
      </c>
      <c r="T2144" s="217">
        <v>0</v>
      </c>
      <c r="U2144" s="217">
        <v>0</v>
      </c>
      <c r="V2144" s="217">
        <v>0</v>
      </c>
      <c r="W2144" s="217">
        <v>0</v>
      </c>
      <c r="X2144" s="217">
        <v>0</v>
      </c>
      <c r="Y2144" s="217">
        <v>0</v>
      </c>
    </row>
    <row r="2145" spans="2:25">
      <c r="B2145" s="217" t="s">
        <v>2313</v>
      </c>
      <c r="C2145" s="217" t="s">
        <v>169</v>
      </c>
      <c r="D2145" s="217" t="s">
        <v>17</v>
      </c>
      <c r="E2145" s="217" t="s">
        <v>103</v>
      </c>
      <c r="F2145" s="217" t="s">
        <v>5</v>
      </c>
      <c r="G2145" s="217" t="s">
        <v>13</v>
      </c>
      <c r="H2145" s="217" t="s">
        <v>176</v>
      </c>
      <c r="I2145" s="217">
        <v>0</v>
      </c>
      <c r="J2145" s="217">
        <v>0</v>
      </c>
      <c r="K2145" s="217">
        <v>0</v>
      </c>
      <c r="L2145" s="217">
        <v>10</v>
      </c>
      <c r="M2145" s="217">
        <v>500.85866560004501</v>
      </c>
      <c r="N2145" s="217">
        <v>0</v>
      </c>
      <c r="O2145" s="217">
        <v>0</v>
      </c>
      <c r="P2145" s="217">
        <v>0</v>
      </c>
      <c r="Q2145" s="217">
        <v>0</v>
      </c>
      <c r="R2145" s="217">
        <v>0</v>
      </c>
      <c r="S2145" s="217">
        <v>0</v>
      </c>
      <c r="T2145" s="217">
        <v>0</v>
      </c>
      <c r="U2145" s="217">
        <v>0</v>
      </c>
      <c r="V2145" s="217">
        <v>0</v>
      </c>
      <c r="W2145" s="217">
        <v>0</v>
      </c>
      <c r="X2145" s="217">
        <v>0</v>
      </c>
      <c r="Y2145" s="217">
        <v>0</v>
      </c>
    </row>
    <row r="2146" spans="2:25">
      <c r="B2146" s="217" t="s">
        <v>2314</v>
      </c>
      <c r="C2146" s="217" t="s">
        <v>169</v>
      </c>
      <c r="D2146" s="217" t="s">
        <v>17</v>
      </c>
      <c r="E2146" s="217" t="s">
        <v>103</v>
      </c>
      <c r="F2146" s="217" t="s">
        <v>5</v>
      </c>
      <c r="G2146" s="217" t="s">
        <v>13</v>
      </c>
      <c r="H2146" s="217" t="s">
        <v>178</v>
      </c>
      <c r="I2146" s="217">
        <v>4</v>
      </c>
      <c r="J2146" s="217">
        <v>4</v>
      </c>
      <c r="K2146" s="217">
        <v>0</v>
      </c>
      <c r="L2146" s="217">
        <v>13</v>
      </c>
      <c r="M2146" s="217">
        <v>944.98494800218896</v>
      </c>
      <c r="N2146" s="217">
        <v>4.2328716541532998</v>
      </c>
      <c r="O2146" s="217">
        <v>4.2328716541532998</v>
      </c>
      <c r="P2146" s="217">
        <v>0</v>
      </c>
      <c r="Q2146" s="217">
        <v>4.6173346895791596</v>
      </c>
      <c r="R2146" s="217">
        <v>4.6173346895791596</v>
      </c>
      <c r="S2146" s="217">
        <v>0</v>
      </c>
      <c r="T2146" s="217">
        <v>4.4884503711322603</v>
      </c>
      <c r="U2146" s="217">
        <v>4.4884503711322603</v>
      </c>
      <c r="V2146" s="217">
        <v>0</v>
      </c>
      <c r="W2146" s="217">
        <v>4.6062463997536698</v>
      </c>
      <c r="X2146" s="217">
        <v>4.6062463997536698</v>
      </c>
      <c r="Y2146" s="217">
        <v>0</v>
      </c>
    </row>
    <row r="2147" spans="2:25">
      <c r="B2147" s="217" t="s">
        <v>2315</v>
      </c>
      <c r="C2147" s="217" t="s">
        <v>169</v>
      </c>
      <c r="D2147" s="217" t="s">
        <v>17</v>
      </c>
      <c r="E2147" s="217" t="s">
        <v>103</v>
      </c>
      <c r="F2147" s="217" t="s">
        <v>5</v>
      </c>
      <c r="G2147" s="217" t="s">
        <v>13</v>
      </c>
      <c r="H2147" s="217" t="s">
        <v>5</v>
      </c>
      <c r="I2147" s="217">
        <v>7</v>
      </c>
      <c r="J2147" s="217">
        <v>7</v>
      </c>
      <c r="K2147" s="217">
        <v>0</v>
      </c>
      <c r="L2147" s="217">
        <v>34</v>
      </c>
      <c r="M2147" s="217">
        <v>1990</v>
      </c>
      <c r="N2147" s="217">
        <v>3.5175879396984899</v>
      </c>
      <c r="O2147" s="217">
        <v>3.5175879396984899</v>
      </c>
      <c r="P2147" s="217">
        <v>0</v>
      </c>
      <c r="Q2147" s="217">
        <v>3.76928287271903</v>
      </c>
      <c r="R2147" s="217">
        <v>3.76928287271903</v>
      </c>
      <c r="S2147" s="217">
        <v>0</v>
      </c>
      <c r="T2147" s="217">
        <v>3.66583274423984</v>
      </c>
      <c r="U2147" s="217">
        <v>3.66583274423984</v>
      </c>
      <c r="V2147" s="217">
        <v>0</v>
      </c>
      <c r="W2147" s="217">
        <v>3.7611959970806299</v>
      </c>
      <c r="X2147" s="217">
        <v>3.7611959970806299</v>
      </c>
      <c r="Y2147" s="217">
        <v>0</v>
      </c>
    </row>
    <row r="2148" spans="2:25">
      <c r="B2148" s="217" t="s">
        <v>2316</v>
      </c>
      <c r="C2148" s="217" t="s">
        <v>169</v>
      </c>
      <c r="D2148" s="217" t="s">
        <v>17</v>
      </c>
      <c r="E2148" s="217" t="s">
        <v>103</v>
      </c>
      <c r="F2148" s="217" t="s">
        <v>12</v>
      </c>
      <c r="G2148" s="217" t="s">
        <v>5</v>
      </c>
      <c r="H2148" s="217" t="s">
        <v>170</v>
      </c>
      <c r="I2148" s="217">
        <v>16</v>
      </c>
      <c r="J2148" s="217">
        <v>16</v>
      </c>
      <c r="K2148" s="217">
        <v>0</v>
      </c>
      <c r="L2148" s="217">
        <v>20</v>
      </c>
      <c r="M2148" s="217">
        <v>2072.48783417098</v>
      </c>
      <c r="N2148" s="217">
        <v>7.72019007117607</v>
      </c>
      <c r="O2148" s="217">
        <v>7.72019007117607</v>
      </c>
      <c r="P2148" s="217">
        <v>0</v>
      </c>
      <c r="Q2148" s="217">
        <v>8.0912122589463493</v>
      </c>
      <c r="R2148" s="217">
        <v>8.0912122589463493</v>
      </c>
      <c r="S2148" s="217">
        <v>0</v>
      </c>
      <c r="T2148" s="217">
        <v>7.6740554654011399</v>
      </c>
      <c r="U2148" s="217">
        <v>7.6740554654011399</v>
      </c>
      <c r="V2148" s="217">
        <v>0</v>
      </c>
      <c r="W2148" s="217">
        <v>7.9502076586140502</v>
      </c>
      <c r="X2148" s="217">
        <v>7.9502076586140502</v>
      </c>
      <c r="Y2148" s="217">
        <v>0</v>
      </c>
    </row>
    <row r="2149" spans="2:25">
      <c r="B2149" s="217" t="s">
        <v>2317</v>
      </c>
      <c r="C2149" s="217" t="s">
        <v>169</v>
      </c>
      <c r="D2149" s="217" t="s">
        <v>17</v>
      </c>
      <c r="E2149" s="217" t="s">
        <v>103</v>
      </c>
      <c r="F2149" s="217" t="s">
        <v>12</v>
      </c>
      <c r="G2149" s="217" t="s">
        <v>5</v>
      </c>
      <c r="H2149" s="217" t="s">
        <v>172</v>
      </c>
      <c r="I2149" s="217">
        <v>25</v>
      </c>
      <c r="J2149" s="217">
        <v>23</v>
      </c>
      <c r="K2149" s="217">
        <v>2</v>
      </c>
      <c r="L2149" s="217">
        <v>53</v>
      </c>
      <c r="M2149" s="217">
        <v>2810.3678470537102</v>
      </c>
      <c r="N2149" s="217">
        <v>8.8956326575573001</v>
      </c>
      <c r="O2149" s="217">
        <v>8.1839820449527103</v>
      </c>
      <c r="P2149" s="217">
        <v>0.71165061260458395</v>
      </c>
      <c r="Q2149" s="217">
        <v>8.5344757076726694</v>
      </c>
      <c r="R2149" s="217">
        <v>7.7510589481676799</v>
      </c>
      <c r="S2149" s="217">
        <v>0.78341675950499401</v>
      </c>
      <c r="T2149" s="217">
        <v>8.7136387031609299</v>
      </c>
      <c r="U2149" s="217">
        <v>7.9920212448536398</v>
      </c>
      <c r="V2149" s="217">
        <v>0.72161745830728596</v>
      </c>
      <c r="W2149" s="217">
        <v>8.6937444302135205</v>
      </c>
      <c r="X2149" s="217">
        <v>7.9340704239561202</v>
      </c>
      <c r="Y2149" s="217">
        <v>0.75967400625739301</v>
      </c>
    </row>
    <row r="2150" spans="2:25">
      <c r="B2150" s="217" t="s">
        <v>2318</v>
      </c>
      <c r="C2150" s="217" t="s">
        <v>169</v>
      </c>
      <c r="D2150" s="217" t="s">
        <v>17</v>
      </c>
      <c r="E2150" s="217" t="s">
        <v>103</v>
      </c>
      <c r="F2150" s="217" t="s">
        <v>12</v>
      </c>
      <c r="G2150" s="217" t="s">
        <v>5</v>
      </c>
      <c r="H2150" s="217" t="s">
        <v>174</v>
      </c>
      <c r="I2150" s="217">
        <v>22</v>
      </c>
      <c r="J2150" s="217">
        <v>22</v>
      </c>
      <c r="K2150" s="217">
        <v>0</v>
      </c>
      <c r="L2150" s="217">
        <v>60</v>
      </c>
      <c r="M2150" s="217">
        <v>3412.1905798538501</v>
      </c>
      <c r="N2150" s="217">
        <v>6.44747105565901</v>
      </c>
      <c r="O2150" s="217">
        <v>6.44747105565901</v>
      </c>
      <c r="P2150" s="217">
        <v>0</v>
      </c>
      <c r="Q2150" s="217">
        <v>6.6225478262997299</v>
      </c>
      <c r="R2150" s="217">
        <v>6.6225478262997299</v>
      </c>
      <c r="S2150" s="217">
        <v>0</v>
      </c>
      <c r="T2150" s="217">
        <v>6.4777250073732002</v>
      </c>
      <c r="U2150" s="217">
        <v>6.4777250073732002</v>
      </c>
      <c r="V2150" s="217">
        <v>0</v>
      </c>
      <c r="W2150" s="217">
        <v>6.6061329746330903</v>
      </c>
      <c r="X2150" s="217">
        <v>6.6061329746330903</v>
      </c>
      <c r="Y2150" s="217">
        <v>0</v>
      </c>
    </row>
    <row r="2151" spans="2:25">
      <c r="B2151" s="217" t="s">
        <v>2319</v>
      </c>
      <c r="C2151" s="217" t="s">
        <v>169</v>
      </c>
      <c r="D2151" s="217" t="s">
        <v>17</v>
      </c>
      <c r="E2151" s="217" t="s">
        <v>103</v>
      </c>
      <c r="F2151" s="217" t="s">
        <v>12</v>
      </c>
      <c r="G2151" s="217" t="s">
        <v>5</v>
      </c>
      <c r="H2151" s="217" t="s">
        <v>176</v>
      </c>
      <c r="I2151" s="217">
        <v>38</v>
      </c>
      <c r="J2151" s="217">
        <v>36</v>
      </c>
      <c r="K2151" s="217">
        <v>2</v>
      </c>
      <c r="L2151" s="217">
        <v>83</v>
      </c>
      <c r="M2151" s="217">
        <v>5153.2873423376604</v>
      </c>
      <c r="N2151" s="217">
        <v>7.3739338553479996</v>
      </c>
      <c r="O2151" s="217">
        <v>6.9858320734875798</v>
      </c>
      <c r="P2151" s="217">
        <v>0.38810178186042099</v>
      </c>
      <c r="Q2151" s="217">
        <v>7.32253369494972</v>
      </c>
      <c r="R2151" s="217">
        <v>6.9362115598277096</v>
      </c>
      <c r="S2151" s="217">
        <v>0.38632213512200603</v>
      </c>
      <c r="T2151" s="217">
        <v>7.1533783040962096</v>
      </c>
      <c r="U2151" s="217">
        <v>6.7661009215102599</v>
      </c>
      <c r="V2151" s="217">
        <v>0.38727738258594901</v>
      </c>
      <c r="W2151" s="217">
        <v>7.25176268145613</v>
      </c>
      <c r="X2151" s="217">
        <v>6.8679948945162899</v>
      </c>
      <c r="Y2151" s="217">
        <v>0.38376778693984098</v>
      </c>
    </row>
    <row r="2152" spans="2:25">
      <c r="B2152" s="217" t="s">
        <v>2320</v>
      </c>
      <c r="C2152" s="217" t="s">
        <v>169</v>
      </c>
      <c r="D2152" s="217" t="s">
        <v>17</v>
      </c>
      <c r="E2152" s="217" t="s">
        <v>103</v>
      </c>
      <c r="F2152" s="217" t="s">
        <v>12</v>
      </c>
      <c r="G2152" s="217" t="s">
        <v>5</v>
      </c>
      <c r="H2152" s="217" t="s">
        <v>178</v>
      </c>
      <c r="I2152" s="217">
        <v>33</v>
      </c>
      <c r="J2152" s="217">
        <v>32</v>
      </c>
      <c r="K2152" s="217">
        <v>1</v>
      </c>
      <c r="L2152" s="217">
        <v>98</v>
      </c>
      <c r="M2152" s="217">
        <v>5361.6663965837997</v>
      </c>
      <c r="N2152" s="217">
        <v>6.1548029211638404</v>
      </c>
      <c r="O2152" s="217">
        <v>5.96829374173464</v>
      </c>
      <c r="P2152" s="217">
        <v>0.186509179429207</v>
      </c>
      <c r="Q2152" s="217">
        <v>6.1431789129835499</v>
      </c>
      <c r="R2152" s="217">
        <v>5.9737930133799697</v>
      </c>
      <c r="S2152" s="217">
        <v>0.16938589960358</v>
      </c>
      <c r="T2152" s="217">
        <v>5.82083903834656</v>
      </c>
      <c r="U2152" s="217">
        <v>5.6777238817959104</v>
      </c>
      <c r="V2152" s="217">
        <v>0.14311515655065801</v>
      </c>
      <c r="W2152" s="217">
        <v>6.0381666833404202</v>
      </c>
      <c r="X2152" s="217">
        <v>5.8809815222850901</v>
      </c>
      <c r="Y2152" s="217">
        <v>0.15718516105533401</v>
      </c>
    </row>
    <row r="2153" spans="2:25">
      <c r="B2153" s="217" t="s">
        <v>2321</v>
      </c>
      <c r="C2153" s="217" t="s">
        <v>169</v>
      </c>
      <c r="D2153" s="217" t="s">
        <v>17</v>
      </c>
      <c r="E2153" s="217" t="s">
        <v>103</v>
      </c>
      <c r="F2153" s="217" t="s">
        <v>12</v>
      </c>
      <c r="G2153" s="217" t="s">
        <v>5</v>
      </c>
      <c r="H2153" s="217" t="s">
        <v>5</v>
      </c>
      <c r="I2153" s="217">
        <v>134</v>
      </c>
      <c r="J2153" s="217">
        <v>129</v>
      </c>
      <c r="K2153" s="217">
        <v>5</v>
      </c>
      <c r="L2153" s="217">
        <v>314</v>
      </c>
      <c r="M2153" s="217">
        <v>18810</v>
      </c>
      <c r="N2153" s="217">
        <v>7.1238702817650204</v>
      </c>
      <c r="O2153" s="217">
        <v>6.8580542264752804</v>
      </c>
      <c r="P2153" s="217">
        <v>0.26581605528974001</v>
      </c>
      <c r="Q2153" s="217">
        <v>7.1952412427399404</v>
      </c>
      <c r="R2153" s="217">
        <v>6.9286155533627802</v>
      </c>
      <c r="S2153" s="217">
        <v>0.26662568937715397</v>
      </c>
      <c r="T2153" s="217">
        <v>7.0058845487690702</v>
      </c>
      <c r="U2153" s="217">
        <v>6.7554429231604898</v>
      </c>
      <c r="V2153" s="217">
        <v>0.25044162560857902</v>
      </c>
      <c r="W2153" s="217">
        <v>7.1492159184735096</v>
      </c>
      <c r="X2153" s="217">
        <v>6.8900771701136501</v>
      </c>
      <c r="Y2153" s="217">
        <v>0.259138748359862</v>
      </c>
    </row>
    <row r="2154" spans="2:25">
      <c r="B2154" s="217" t="s">
        <v>2322</v>
      </c>
      <c r="C2154" s="217" t="s">
        <v>169</v>
      </c>
      <c r="D2154" s="217" t="s">
        <v>17</v>
      </c>
      <c r="E2154" s="217" t="s">
        <v>103</v>
      </c>
      <c r="F2154" s="217" t="s">
        <v>9</v>
      </c>
      <c r="G2154" s="217" t="s">
        <v>5</v>
      </c>
      <c r="H2154" s="217" t="s">
        <v>170</v>
      </c>
      <c r="I2154" s="217">
        <v>2</v>
      </c>
      <c r="J2154" s="217">
        <v>2</v>
      </c>
      <c r="K2154" s="217">
        <v>0</v>
      </c>
      <c r="L2154" s="217">
        <v>30</v>
      </c>
      <c r="M2154" s="217">
        <v>2271.8044188591198</v>
      </c>
      <c r="N2154" s="217">
        <v>0.88035747417217503</v>
      </c>
      <c r="O2154" s="217">
        <v>0.88035747417217503</v>
      </c>
      <c r="P2154" s="217">
        <v>0</v>
      </c>
      <c r="Q2154" s="217">
        <v>1.1959738516571601</v>
      </c>
      <c r="R2154" s="217">
        <v>1.1959738516571601</v>
      </c>
      <c r="S2154" s="217">
        <v>0</v>
      </c>
      <c r="T2154" s="217">
        <v>1.01048543834513</v>
      </c>
      <c r="U2154" s="217">
        <v>1.01048543834513</v>
      </c>
      <c r="V2154" s="217">
        <v>0</v>
      </c>
      <c r="W2154" s="217">
        <v>1.10982875747425</v>
      </c>
      <c r="X2154" s="217">
        <v>1.10982875747425</v>
      </c>
      <c r="Y2154" s="217">
        <v>0</v>
      </c>
    </row>
    <row r="2155" spans="2:25">
      <c r="B2155" s="217" t="s">
        <v>2323</v>
      </c>
      <c r="C2155" s="217" t="s">
        <v>169</v>
      </c>
      <c r="D2155" s="217" t="s">
        <v>17</v>
      </c>
      <c r="E2155" s="217" t="s">
        <v>103</v>
      </c>
      <c r="F2155" s="217" t="s">
        <v>9</v>
      </c>
      <c r="G2155" s="217" t="s">
        <v>5</v>
      </c>
      <c r="H2155" s="217" t="s">
        <v>172</v>
      </c>
      <c r="I2155" s="217">
        <v>8</v>
      </c>
      <c r="J2155" s="217">
        <v>7</v>
      </c>
      <c r="K2155" s="217">
        <v>1</v>
      </c>
      <c r="L2155" s="217">
        <v>87</v>
      </c>
      <c r="M2155" s="217">
        <v>2825.8595295109099</v>
      </c>
      <c r="N2155" s="217">
        <v>2.830997052916</v>
      </c>
      <c r="O2155" s="217">
        <v>2.4771224213015</v>
      </c>
      <c r="P2155" s="217">
        <v>0.3538746316145</v>
      </c>
      <c r="Q2155" s="217">
        <v>3.3028010018376701</v>
      </c>
      <c r="R2155" s="217">
        <v>2.8613190292134001</v>
      </c>
      <c r="S2155" s="217">
        <v>0.44148197262427102</v>
      </c>
      <c r="T2155" s="217">
        <v>2.90606820215686</v>
      </c>
      <c r="U2155" s="217">
        <v>2.5330574511186401</v>
      </c>
      <c r="V2155" s="217">
        <v>0.37301075103821901</v>
      </c>
      <c r="W2155" s="217">
        <v>3.1281421266233602</v>
      </c>
      <c r="X2155" s="217">
        <v>2.7184597673928801</v>
      </c>
      <c r="Y2155" s="217">
        <v>0.40968235923048402</v>
      </c>
    </row>
    <row r="2156" spans="2:25">
      <c r="B2156" s="217" t="s">
        <v>2324</v>
      </c>
      <c r="C2156" s="217" t="s">
        <v>169</v>
      </c>
      <c r="D2156" s="217" t="s">
        <v>17</v>
      </c>
      <c r="E2156" s="217" t="s">
        <v>103</v>
      </c>
      <c r="F2156" s="217" t="s">
        <v>9</v>
      </c>
      <c r="G2156" s="217" t="s">
        <v>5</v>
      </c>
      <c r="H2156" s="217" t="s">
        <v>174</v>
      </c>
      <c r="I2156" s="217">
        <v>11</v>
      </c>
      <c r="J2156" s="217">
        <v>11</v>
      </c>
      <c r="K2156" s="217">
        <v>0</v>
      </c>
      <c r="L2156" s="217">
        <v>94</v>
      </c>
      <c r="M2156" s="217">
        <v>3956.0695993967402</v>
      </c>
      <c r="N2156" s="217">
        <v>2.7805375319173802</v>
      </c>
      <c r="O2156" s="217">
        <v>2.7805375319173802</v>
      </c>
      <c r="P2156" s="217">
        <v>0</v>
      </c>
      <c r="Q2156" s="217">
        <v>2.6166594626246802</v>
      </c>
      <c r="R2156" s="217">
        <v>2.6166594626246802</v>
      </c>
      <c r="S2156" s="217">
        <v>0</v>
      </c>
      <c r="T2156" s="217">
        <v>2.3875695303711502</v>
      </c>
      <c r="U2156" s="217">
        <v>2.3875695303711502</v>
      </c>
      <c r="V2156" s="217">
        <v>0</v>
      </c>
      <c r="W2156" s="217">
        <v>2.51410957634765</v>
      </c>
      <c r="X2156" s="217">
        <v>2.51410957634765</v>
      </c>
      <c r="Y2156" s="217">
        <v>0</v>
      </c>
    </row>
    <row r="2157" spans="2:25">
      <c r="B2157" s="217" t="s">
        <v>2325</v>
      </c>
      <c r="C2157" s="217" t="s">
        <v>169</v>
      </c>
      <c r="D2157" s="217" t="s">
        <v>17</v>
      </c>
      <c r="E2157" s="217" t="s">
        <v>103</v>
      </c>
      <c r="F2157" s="217" t="s">
        <v>9</v>
      </c>
      <c r="G2157" s="217" t="s">
        <v>5</v>
      </c>
      <c r="H2157" s="217" t="s">
        <v>176</v>
      </c>
      <c r="I2157" s="217">
        <v>11</v>
      </c>
      <c r="J2157" s="217">
        <v>11</v>
      </c>
      <c r="K2157" s="217">
        <v>0</v>
      </c>
      <c r="L2157" s="217">
        <v>111</v>
      </c>
      <c r="M2157" s="217">
        <v>5066.5773380124001</v>
      </c>
      <c r="N2157" s="217">
        <v>2.1710909093347102</v>
      </c>
      <c r="O2157" s="217">
        <v>2.1710909093347102</v>
      </c>
      <c r="P2157" s="217">
        <v>0</v>
      </c>
      <c r="Q2157" s="217">
        <v>2.1466642738093</v>
      </c>
      <c r="R2157" s="217">
        <v>2.1466642738093</v>
      </c>
      <c r="S2157" s="217">
        <v>0</v>
      </c>
      <c r="T2157" s="217">
        <v>1.95451193783918</v>
      </c>
      <c r="U2157" s="217">
        <v>1.95451193783918</v>
      </c>
      <c r="V2157" s="217">
        <v>0</v>
      </c>
      <c r="W2157" s="217">
        <v>2.0691159376389701</v>
      </c>
      <c r="X2157" s="217">
        <v>2.0691159376389701</v>
      </c>
      <c r="Y2157" s="217">
        <v>0</v>
      </c>
    </row>
    <row r="2158" spans="2:25">
      <c r="B2158" s="217" t="s">
        <v>2326</v>
      </c>
      <c r="C2158" s="217" t="s">
        <v>169</v>
      </c>
      <c r="D2158" s="217" t="s">
        <v>17</v>
      </c>
      <c r="E2158" s="217" t="s">
        <v>103</v>
      </c>
      <c r="F2158" s="217" t="s">
        <v>9</v>
      </c>
      <c r="G2158" s="217" t="s">
        <v>5</v>
      </c>
      <c r="H2158" s="217" t="s">
        <v>178</v>
      </c>
      <c r="I2158" s="217">
        <v>16</v>
      </c>
      <c r="J2158" s="217">
        <v>15</v>
      </c>
      <c r="K2158" s="217">
        <v>1</v>
      </c>
      <c r="L2158" s="217">
        <v>148</v>
      </c>
      <c r="M2158" s="217">
        <v>5429.6891142208196</v>
      </c>
      <c r="N2158" s="217">
        <v>2.9467617138695199</v>
      </c>
      <c r="O2158" s="217">
        <v>2.76258910675267</v>
      </c>
      <c r="P2158" s="217">
        <v>0.18417260711684499</v>
      </c>
      <c r="Q2158" s="217">
        <v>2.9502003460218398</v>
      </c>
      <c r="R2158" s="217">
        <v>2.7682120251912301</v>
      </c>
      <c r="S2158" s="217">
        <v>0.18198832083060801</v>
      </c>
      <c r="T2158" s="217">
        <v>2.8439772770648202</v>
      </c>
      <c r="U2158" s="217">
        <v>2.6902142596766101</v>
      </c>
      <c r="V2158" s="217">
        <v>0.15376301738821599</v>
      </c>
      <c r="W2158" s="217">
        <v>2.92267381702883</v>
      </c>
      <c r="X2158" s="217">
        <v>2.7537939776390399</v>
      </c>
      <c r="Y2158" s="217">
        <v>0.168879839389797</v>
      </c>
    </row>
    <row r="2159" spans="2:25">
      <c r="B2159" s="217" t="s">
        <v>2327</v>
      </c>
      <c r="C2159" s="217" t="s">
        <v>169</v>
      </c>
      <c r="D2159" s="217" t="s">
        <v>17</v>
      </c>
      <c r="E2159" s="217" t="s">
        <v>103</v>
      </c>
      <c r="F2159" s="217" t="s">
        <v>9</v>
      </c>
      <c r="G2159" s="217" t="s">
        <v>5</v>
      </c>
      <c r="H2159" s="217" t="s">
        <v>5</v>
      </c>
      <c r="I2159" s="217">
        <v>48</v>
      </c>
      <c r="J2159" s="217">
        <v>46</v>
      </c>
      <c r="K2159" s="217">
        <v>2</v>
      </c>
      <c r="L2159" s="217">
        <v>470</v>
      </c>
      <c r="M2159" s="217">
        <v>19550</v>
      </c>
      <c r="N2159" s="217">
        <v>2.45524296675192</v>
      </c>
      <c r="O2159" s="217">
        <v>2.3529411764705901</v>
      </c>
      <c r="P2159" s="217">
        <v>0.10230179028133</v>
      </c>
      <c r="Q2159" s="217">
        <v>2.4859385801068501</v>
      </c>
      <c r="R2159" s="217">
        <v>2.3809135389166101</v>
      </c>
      <c r="S2159" s="217">
        <v>0.105025041190242</v>
      </c>
      <c r="T2159" s="217">
        <v>2.2830311894295199</v>
      </c>
      <c r="U2159" s="217">
        <v>2.1942949059085302</v>
      </c>
      <c r="V2159" s="217">
        <v>8.8736283520987197E-2</v>
      </c>
      <c r="W2159" s="217">
        <v>2.4028720261120098</v>
      </c>
      <c r="X2159" s="217">
        <v>2.3054118593982098</v>
      </c>
      <c r="Y2159" s="217">
        <v>9.7460166713796106E-2</v>
      </c>
    </row>
    <row r="2160" spans="2:25">
      <c r="B2160" s="217" t="s">
        <v>2328</v>
      </c>
      <c r="C2160" s="217" t="s">
        <v>169</v>
      </c>
      <c r="D2160" s="217" t="s">
        <v>17</v>
      </c>
      <c r="E2160" s="217" t="s">
        <v>103</v>
      </c>
      <c r="F2160" s="217" t="s">
        <v>5</v>
      </c>
      <c r="G2160" s="217" t="s">
        <v>5</v>
      </c>
      <c r="H2160" s="217" t="s">
        <v>170</v>
      </c>
      <c r="I2160" s="217">
        <v>18</v>
      </c>
      <c r="J2160" s="217">
        <v>18</v>
      </c>
      <c r="K2160" s="217">
        <v>0</v>
      </c>
      <c r="L2160" s="217">
        <v>50</v>
      </c>
      <c r="M2160" s="217">
        <v>4344.2922530301003</v>
      </c>
      <c r="N2160" s="217">
        <v>4.1433676538324899</v>
      </c>
      <c r="O2160" s="217">
        <v>4.1433676538324899</v>
      </c>
      <c r="P2160" s="217">
        <v>0</v>
      </c>
      <c r="Q2160" s="217">
        <v>4.5004793275845598</v>
      </c>
      <c r="R2160" s="217">
        <v>4.5004793275845598</v>
      </c>
      <c r="S2160" s="217">
        <v>0</v>
      </c>
      <c r="T2160" s="217">
        <v>4.1962812844917696</v>
      </c>
      <c r="U2160" s="217">
        <v>4.1962812844917696</v>
      </c>
      <c r="V2160" s="217">
        <v>0</v>
      </c>
      <c r="W2160" s="217">
        <v>4.3839866465529198</v>
      </c>
      <c r="X2160" s="217">
        <v>4.3839866465529198</v>
      </c>
      <c r="Y2160" s="217">
        <v>0</v>
      </c>
    </row>
    <row r="2161" spans="2:25">
      <c r="B2161" s="217" t="s">
        <v>2329</v>
      </c>
      <c r="C2161" s="217" t="s">
        <v>169</v>
      </c>
      <c r="D2161" s="217" t="s">
        <v>17</v>
      </c>
      <c r="E2161" s="217" t="s">
        <v>103</v>
      </c>
      <c r="F2161" s="217" t="s">
        <v>5</v>
      </c>
      <c r="G2161" s="217" t="s">
        <v>5</v>
      </c>
      <c r="H2161" s="217" t="s">
        <v>172</v>
      </c>
      <c r="I2161" s="217">
        <v>33</v>
      </c>
      <c r="J2161" s="217">
        <v>30</v>
      </c>
      <c r="K2161" s="217">
        <v>3</v>
      </c>
      <c r="L2161" s="217">
        <v>140</v>
      </c>
      <c r="M2161" s="217">
        <v>5636.2273765646296</v>
      </c>
      <c r="N2161" s="217">
        <v>5.8549802545606404</v>
      </c>
      <c r="O2161" s="217">
        <v>5.3227093223278503</v>
      </c>
      <c r="P2161" s="217">
        <v>0.53227093223278499</v>
      </c>
      <c r="Q2161" s="217">
        <v>5.8817936221634701</v>
      </c>
      <c r="R2161" s="217">
        <v>5.2721556694062599</v>
      </c>
      <c r="S2161" s="217">
        <v>0.609637952757209</v>
      </c>
      <c r="T2161" s="217">
        <v>5.7724047285386302</v>
      </c>
      <c r="U2161" s="217">
        <v>5.2279610792306803</v>
      </c>
      <c r="V2161" s="217">
        <v>0.54444364930795397</v>
      </c>
      <c r="W2161" s="217">
        <v>5.8730114891671299</v>
      </c>
      <c r="X2161" s="217">
        <v>5.2912132550164204</v>
      </c>
      <c r="Y2161" s="217">
        <v>0.58179823415071297</v>
      </c>
    </row>
    <row r="2162" spans="2:25">
      <c r="B2162" s="217" t="s">
        <v>2330</v>
      </c>
      <c r="C2162" s="217" t="s">
        <v>169</v>
      </c>
      <c r="D2162" s="217" t="s">
        <v>17</v>
      </c>
      <c r="E2162" s="217" t="s">
        <v>103</v>
      </c>
      <c r="F2162" s="217" t="s">
        <v>5</v>
      </c>
      <c r="G2162" s="217" t="s">
        <v>5</v>
      </c>
      <c r="H2162" s="217" t="s">
        <v>174</v>
      </c>
      <c r="I2162" s="217">
        <v>33</v>
      </c>
      <c r="J2162" s="217">
        <v>33</v>
      </c>
      <c r="K2162" s="217">
        <v>0</v>
      </c>
      <c r="L2162" s="217">
        <v>154</v>
      </c>
      <c r="M2162" s="217">
        <v>7368.2601792505902</v>
      </c>
      <c r="N2162" s="217">
        <v>4.4786692105321899</v>
      </c>
      <c r="O2162" s="217">
        <v>4.4786692105321899</v>
      </c>
      <c r="P2162" s="217">
        <v>0</v>
      </c>
      <c r="Q2162" s="217">
        <v>4.4771708567038502</v>
      </c>
      <c r="R2162" s="217">
        <v>4.4771708567038502</v>
      </c>
      <c r="S2162" s="217">
        <v>0</v>
      </c>
      <c r="T2162" s="217">
        <v>4.2891881141045403</v>
      </c>
      <c r="U2162" s="217">
        <v>4.2891881141045403</v>
      </c>
      <c r="V2162" s="217">
        <v>0</v>
      </c>
      <c r="W2162" s="217">
        <v>4.4153922593147099</v>
      </c>
      <c r="X2162" s="217">
        <v>4.4153922593147099</v>
      </c>
      <c r="Y2162" s="217">
        <v>0</v>
      </c>
    </row>
    <row r="2163" spans="2:25">
      <c r="B2163" s="217" t="s">
        <v>2331</v>
      </c>
      <c r="C2163" s="217" t="s">
        <v>169</v>
      </c>
      <c r="D2163" s="217" t="s">
        <v>17</v>
      </c>
      <c r="E2163" s="217" t="s">
        <v>103</v>
      </c>
      <c r="F2163" s="217" t="s">
        <v>5</v>
      </c>
      <c r="G2163" s="217" t="s">
        <v>5</v>
      </c>
      <c r="H2163" s="217" t="s">
        <v>176</v>
      </c>
      <c r="I2163" s="217">
        <v>49</v>
      </c>
      <c r="J2163" s="217">
        <v>47</v>
      </c>
      <c r="K2163" s="217">
        <v>2</v>
      </c>
      <c r="L2163" s="217">
        <v>194</v>
      </c>
      <c r="M2163" s="217">
        <v>10219.8646803501</v>
      </c>
      <c r="N2163" s="217">
        <v>4.7945840314513397</v>
      </c>
      <c r="O2163" s="217">
        <v>4.5988867240451698</v>
      </c>
      <c r="P2163" s="217">
        <v>0.195697307406177</v>
      </c>
      <c r="Q2163" s="217">
        <v>4.75497679733457</v>
      </c>
      <c r="R2163" s="217">
        <v>4.5600876034039999</v>
      </c>
      <c r="S2163" s="217">
        <v>0.19488919393057499</v>
      </c>
      <c r="T2163" s="217">
        <v>4.5708998743321798</v>
      </c>
      <c r="U2163" s="217">
        <v>4.3758975356065504</v>
      </c>
      <c r="V2163" s="217">
        <v>0.195002338725626</v>
      </c>
      <c r="W2163" s="217">
        <v>4.67932041786848</v>
      </c>
      <c r="X2163" s="217">
        <v>4.4858729198445699</v>
      </c>
      <c r="Y2163" s="217">
        <v>0.19344749802391001</v>
      </c>
    </row>
    <row r="2164" spans="2:25">
      <c r="B2164" s="217" t="s">
        <v>2332</v>
      </c>
      <c r="C2164" s="217" t="s">
        <v>169</v>
      </c>
      <c r="D2164" s="217" t="s">
        <v>17</v>
      </c>
      <c r="E2164" s="217" t="s">
        <v>103</v>
      </c>
      <c r="F2164" s="217" t="s">
        <v>5</v>
      </c>
      <c r="G2164" s="217" t="s">
        <v>5</v>
      </c>
      <c r="H2164" s="217" t="s">
        <v>178</v>
      </c>
      <c r="I2164" s="217">
        <v>49</v>
      </c>
      <c r="J2164" s="217">
        <v>47</v>
      </c>
      <c r="K2164" s="217">
        <v>2</v>
      </c>
      <c r="L2164" s="217">
        <v>246</v>
      </c>
      <c r="M2164" s="217">
        <v>10791.3555108046</v>
      </c>
      <c r="N2164" s="217">
        <v>4.5406714616101498</v>
      </c>
      <c r="O2164" s="217">
        <v>4.35533793256484</v>
      </c>
      <c r="P2164" s="217">
        <v>0.185333529045312</v>
      </c>
      <c r="Q2164" s="217">
        <v>4.5421301957520903</v>
      </c>
      <c r="R2164" s="217">
        <v>4.3666690853544896</v>
      </c>
      <c r="S2164" s="217">
        <v>0.17546111039760301</v>
      </c>
      <c r="T2164" s="217">
        <v>4.3226150945555899</v>
      </c>
      <c r="U2164" s="217">
        <v>4.1743669561811796</v>
      </c>
      <c r="V2164" s="217">
        <v>0.14824813837440901</v>
      </c>
      <c r="W2164" s="217">
        <v>4.4729397106590998</v>
      </c>
      <c r="X2164" s="217">
        <v>4.3101169316595396</v>
      </c>
      <c r="Y2164" s="217">
        <v>0.16282277899955799</v>
      </c>
    </row>
    <row r="2165" spans="2:25">
      <c r="B2165" s="217" t="s">
        <v>2333</v>
      </c>
      <c r="C2165" s="217" t="s">
        <v>169</v>
      </c>
      <c r="D2165" s="217" t="s">
        <v>17</v>
      </c>
      <c r="E2165" s="217" t="s">
        <v>103</v>
      </c>
      <c r="F2165" s="217" t="s">
        <v>5</v>
      </c>
      <c r="G2165" s="217" t="s">
        <v>5</v>
      </c>
      <c r="H2165" s="217" t="s">
        <v>5</v>
      </c>
      <c r="I2165" s="217">
        <v>182</v>
      </c>
      <c r="J2165" s="217">
        <v>175</v>
      </c>
      <c r="K2165" s="217">
        <v>7</v>
      </c>
      <c r="L2165" s="217">
        <v>784</v>
      </c>
      <c r="M2165" s="217">
        <v>38360</v>
      </c>
      <c r="N2165" s="217">
        <v>4.7445255474452601</v>
      </c>
      <c r="O2165" s="217">
        <v>4.5620437956204398</v>
      </c>
      <c r="P2165" s="217">
        <v>0.18248175182481799</v>
      </c>
      <c r="Q2165" s="217">
        <v>4.7810119895834999</v>
      </c>
      <c r="R2165" s="217">
        <v>4.5967622436491098</v>
      </c>
      <c r="S2165" s="217">
        <v>0.184249745934389</v>
      </c>
      <c r="T2165" s="217">
        <v>4.5837793288643098</v>
      </c>
      <c r="U2165" s="217">
        <v>4.4157998821735998</v>
      </c>
      <c r="V2165" s="217">
        <v>0.16797944669071599</v>
      </c>
      <c r="W2165" s="217">
        <v>4.71532844738093</v>
      </c>
      <c r="X2165" s="217">
        <v>4.5386280286261496</v>
      </c>
      <c r="Y2165" s="217">
        <v>0.17670041875477199</v>
      </c>
    </row>
    <row r="2166" spans="2:25">
      <c r="B2166" s="217" t="s">
        <v>2334</v>
      </c>
      <c r="C2166" s="217" t="s">
        <v>169</v>
      </c>
      <c r="D2166" s="217" t="s">
        <v>17</v>
      </c>
      <c r="E2166" s="217" t="s">
        <v>87</v>
      </c>
      <c r="F2166" s="217" t="s">
        <v>12</v>
      </c>
      <c r="G2166" s="217" t="s">
        <v>10</v>
      </c>
      <c r="H2166" s="217" t="s">
        <v>170</v>
      </c>
      <c r="I2166" s="217">
        <v>4</v>
      </c>
      <c r="J2166" s="217">
        <v>4</v>
      </c>
      <c r="K2166" s="217">
        <v>0</v>
      </c>
      <c r="L2166" s="217">
        <v>3</v>
      </c>
      <c r="M2166" s="217">
        <v>130.84745762711901</v>
      </c>
      <c r="N2166" s="217">
        <v>30.569948186528499</v>
      </c>
      <c r="O2166" s="217">
        <v>30.569948186528499</v>
      </c>
      <c r="P2166" s="217">
        <v>0</v>
      </c>
      <c r="Q2166" s="217">
        <v>30.569948186528499</v>
      </c>
      <c r="R2166" s="217">
        <v>30.569948186528499</v>
      </c>
      <c r="S2166" s="217">
        <v>0</v>
      </c>
      <c r="T2166" s="217">
        <v>30.569948186528499</v>
      </c>
      <c r="U2166" s="217">
        <v>30.569948186528499</v>
      </c>
      <c r="V2166" s="217">
        <v>0</v>
      </c>
      <c r="W2166" s="217">
        <v>30.569948186528499</v>
      </c>
      <c r="X2166" s="217">
        <v>30.569948186528499</v>
      </c>
      <c r="Y2166" s="217">
        <v>0</v>
      </c>
    </row>
    <row r="2167" spans="2:25">
      <c r="B2167" s="217" t="s">
        <v>2335</v>
      </c>
      <c r="C2167" s="217" t="s">
        <v>169</v>
      </c>
      <c r="D2167" s="217" t="s">
        <v>17</v>
      </c>
      <c r="E2167" s="217" t="s">
        <v>87</v>
      </c>
      <c r="F2167" s="217" t="s">
        <v>12</v>
      </c>
      <c r="G2167" s="217" t="s">
        <v>10</v>
      </c>
      <c r="H2167" s="217" t="s">
        <v>172</v>
      </c>
      <c r="I2167" s="217">
        <v>7</v>
      </c>
      <c r="J2167" s="217">
        <v>7</v>
      </c>
      <c r="K2167" s="217">
        <v>0</v>
      </c>
      <c r="L2167" s="217">
        <v>5</v>
      </c>
      <c r="M2167" s="217">
        <v>228.983050847458</v>
      </c>
      <c r="N2167" s="217">
        <v>30.569948186528499</v>
      </c>
      <c r="O2167" s="217">
        <v>30.569948186528499</v>
      </c>
      <c r="P2167" s="217">
        <v>0</v>
      </c>
      <c r="Q2167" s="217">
        <v>30.569948186528499</v>
      </c>
      <c r="R2167" s="217">
        <v>30.569948186528499</v>
      </c>
      <c r="S2167" s="217">
        <v>0</v>
      </c>
      <c r="T2167" s="217">
        <v>30.569948186528499</v>
      </c>
      <c r="U2167" s="217">
        <v>30.569948186528499</v>
      </c>
      <c r="V2167" s="217">
        <v>0</v>
      </c>
      <c r="W2167" s="217">
        <v>30.569948186528499</v>
      </c>
      <c r="X2167" s="217">
        <v>30.569948186528499</v>
      </c>
      <c r="Y2167" s="217">
        <v>0</v>
      </c>
    </row>
    <row r="2168" spans="2:25">
      <c r="B2168" s="217" t="s">
        <v>2336</v>
      </c>
      <c r="C2168" s="217" t="s">
        <v>169</v>
      </c>
      <c r="D2168" s="217" t="s">
        <v>17</v>
      </c>
      <c r="E2168" s="217" t="s">
        <v>87</v>
      </c>
      <c r="F2168" s="217" t="s">
        <v>12</v>
      </c>
      <c r="G2168" s="217" t="s">
        <v>10</v>
      </c>
      <c r="H2168" s="217" t="s">
        <v>174</v>
      </c>
      <c r="I2168" s="217">
        <v>5</v>
      </c>
      <c r="J2168" s="217">
        <v>5</v>
      </c>
      <c r="K2168" s="217">
        <v>0</v>
      </c>
      <c r="L2168" s="217">
        <v>6</v>
      </c>
      <c r="M2168" s="217">
        <v>305.31073446327702</v>
      </c>
      <c r="N2168" s="217">
        <v>16.376757957068801</v>
      </c>
      <c r="O2168" s="217">
        <v>16.376757957068801</v>
      </c>
      <c r="P2168" s="217">
        <v>0</v>
      </c>
      <c r="Q2168" s="217">
        <v>16.376757957068801</v>
      </c>
      <c r="R2168" s="217">
        <v>16.376757957068801</v>
      </c>
      <c r="S2168" s="217">
        <v>0</v>
      </c>
      <c r="T2168" s="217">
        <v>16.376757957068801</v>
      </c>
      <c r="U2168" s="217">
        <v>16.376757957068801</v>
      </c>
      <c r="V2168" s="217">
        <v>0</v>
      </c>
      <c r="W2168" s="217">
        <v>16.376757957068801</v>
      </c>
      <c r="X2168" s="217">
        <v>16.376757957068801</v>
      </c>
      <c r="Y2168" s="217">
        <v>0</v>
      </c>
    </row>
    <row r="2169" spans="2:25">
      <c r="B2169" s="217" t="s">
        <v>2337</v>
      </c>
      <c r="C2169" s="217" t="s">
        <v>169</v>
      </c>
      <c r="D2169" s="217" t="s">
        <v>17</v>
      </c>
      <c r="E2169" s="217" t="s">
        <v>87</v>
      </c>
      <c r="F2169" s="217" t="s">
        <v>12</v>
      </c>
      <c r="G2169" s="217" t="s">
        <v>10</v>
      </c>
      <c r="H2169" s="217" t="s">
        <v>176</v>
      </c>
      <c r="I2169" s="217">
        <v>6</v>
      </c>
      <c r="J2169" s="217">
        <v>6</v>
      </c>
      <c r="K2169" s="217">
        <v>0</v>
      </c>
      <c r="L2169" s="217">
        <v>9</v>
      </c>
      <c r="M2169" s="217">
        <v>534.29378531073496</v>
      </c>
      <c r="N2169" s="217">
        <v>11.229776884847199</v>
      </c>
      <c r="O2169" s="217">
        <v>11.229776884847199</v>
      </c>
      <c r="P2169" s="217">
        <v>0</v>
      </c>
      <c r="Q2169" s="217">
        <v>11.229776884847199</v>
      </c>
      <c r="R2169" s="217">
        <v>11.229776884847199</v>
      </c>
      <c r="S2169" s="217">
        <v>0</v>
      </c>
      <c r="T2169" s="217">
        <v>11.229776884847199</v>
      </c>
      <c r="U2169" s="217">
        <v>11.229776884847199</v>
      </c>
      <c r="V2169" s="217">
        <v>0</v>
      </c>
      <c r="W2169" s="217">
        <v>11.229776884847199</v>
      </c>
      <c r="X2169" s="217">
        <v>11.229776884847199</v>
      </c>
      <c r="Y2169" s="217">
        <v>0</v>
      </c>
    </row>
    <row r="2170" spans="2:25">
      <c r="B2170" s="217" t="s">
        <v>2338</v>
      </c>
      <c r="C2170" s="217" t="s">
        <v>169</v>
      </c>
      <c r="D2170" s="217" t="s">
        <v>17</v>
      </c>
      <c r="E2170" s="217" t="s">
        <v>87</v>
      </c>
      <c r="F2170" s="217" t="s">
        <v>12</v>
      </c>
      <c r="G2170" s="217" t="s">
        <v>10</v>
      </c>
      <c r="H2170" s="217" t="s">
        <v>178</v>
      </c>
      <c r="I2170" s="217">
        <v>5</v>
      </c>
      <c r="J2170" s="217">
        <v>5</v>
      </c>
      <c r="K2170" s="217">
        <v>0</v>
      </c>
      <c r="L2170" s="217">
        <v>15</v>
      </c>
      <c r="M2170" s="217">
        <v>730.56497175141203</v>
      </c>
      <c r="N2170" s="217">
        <v>6.8440182507153304</v>
      </c>
      <c r="O2170" s="217">
        <v>6.8440182507153304</v>
      </c>
      <c r="P2170" s="217">
        <v>0</v>
      </c>
      <c r="Q2170" s="217">
        <v>6.8440182507153304</v>
      </c>
      <c r="R2170" s="217">
        <v>6.8440182507153304</v>
      </c>
      <c r="S2170" s="217">
        <v>0</v>
      </c>
      <c r="T2170" s="217">
        <v>6.8440182507153304</v>
      </c>
      <c r="U2170" s="217">
        <v>6.8440182507153304</v>
      </c>
      <c r="V2170" s="217">
        <v>0</v>
      </c>
      <c r="W2170" s="217">
        <v>6.8440182507153304</v>
      </c>
      <c r="X2170" s="217">
        <v>6.8440182507153304</v>
      </c>
      <c r="Y2170" s="217">
        <v>0</v>
      </c>
    </row>
    <row r="2171" spans="2:25">
      <c r="B2171" s="217" t="s">
        <v>2339</v>
      </c>
      <c r="C2171" s="217" t="s">
        <v>169</v>
      </c>
      <c r="D2171" s="217" t="s">
        <v>17</v>
      </c>
      <c r="E2171" s="217" t="s">
        <v>87</v>
      </c>
      <c r="F2171" s="217" t="s">
        <v>12</v>
      </c>
      <c r="G2171" s="217" t="s">
        <v>10</v>
      </c>
      <c r="H2171" s="217" t="s">
        <v>5</v>
      </c>
      <c r="I2171" s="217">
        <v>27</v>
      </c>
      <c r="J2171" s="217">
        <v>27</v>
      </c>
      <c r="K2171" s="217">
        <v>0</v>
      </c>
      <c r="L2171" s="217">
        <v>38</v>
      </c>
      <c r="M2171" s="217">
        <v>1930</v>
      </c>
      <c r="N2171" s="217">
        <v>13.9896373056995</v>
      </c>
      <c r="O2171" s="217">
        <v>13.9896373056995</v>
      </c>
      <c r="P2171" s="217">
        <v>0</v>
      </c>
      <c r="Q2171" s="217">
        <v>13.9896373056995</v>
      </c>
      <c r="R2171" s="217">
        <v>13.9896373056995</v>
      </c>
      <c r="S2171" s="217">
        <v>0</v>
      </c>
      <c r="T2171" s="217">
        <v>13.9896373056995</v>
      </c>
      <c r="U2171" s="217">
        <v>13.9896373056995</v>
      </c>
      <c r="V2171" s="217">
        <v>0</v>
      </c>
      <c r="W2171" s="217">
        <v>13.9896373056995</v>
      </c>
      <c r="X2171" s="217">
        <v>13.9896373056995</v>
      </c>
      <c r="Y2171" s="217">
        <v>0</v>
      </c>
    </row>
    <row r="2172" spans="2:25">
      <c r="B2172" s="217" t="s">
        <v>2340</v>
      </c>
      <c r="C2172" s="217" t="s">
        <v>169</v>
      </c>
      <c r="D2172" s="217" t="s">
        <v>17</v>
      </c>
      <c r="E2172" s="217" t="s">
        <v>87</v>
      </c>
      <c r="F2172" s="217" t="s">
        <v>9</v>
      </c>
      <c r="G2172" s="217" t="s">
        <v>10</v>
      </c>
      <c r="H2172" s="217" t="s">
        <v>170</v>
      </c>
      <c r="I2172" s="217">
        <v>0</v>
      </c>
      <c r="J2172" s="217">
        <v>0</v>
      </c>
      <c r="K2172" s="217">
        <v>0</v>
      </c>
      <c r="L2172" s="217">
        <v>1</v>
      </c>
      <c r="M2172" s="217">
        <v>136.06217616580301</v>
      </c>
      <c r="N2172" s="217">
        <v>0</v>
      </c>
      <c r="O2172" s="217">
        <v>0</v>
      </c>
      <c r="P2172" s="217">
        <v>0</v>
      </c>
      <c r="Q2172" s="217">
        <v>0</v>
      </c>
      <c r="R2172" s="217">
        <v>0</v>
      </c>
      <c r="S2172" s="217">
        <v>0</v>
      </c>
      <c r="T2172" s="217">
        <v>0</v>
      </c>
      <c r="U2172" s="217">
        <v>0</v>
      </c>
      <c r="V2172" s="217">
        <v>0</v>
      </c>
      <c r="W2172" s="217">
        <v>0</v>
      </c>
      <c r="X2172" s="217">
        <v>0</v>
      </c>
      <c r="Y2172" s="217">
        <v>0</v>
      </c>
    </row>
    <row r="2173" spans="2:25">
      <c r="B2173" s="217" t="s">
        <v>2341</v>
      </c>
      <c r="C2173" s="217" t="s">
        <v>169</v>
      </c>
      <c r="D2173" s="217" t="s">
        <v>17</v>
      </c>
      <c r="E2173" s="217" t="s">
        <v>87</v>
      </c>
      <c r="F2173" s="217" t="s">
        <v>9</v>
      </c>
      <c r="G2173" s="217" t="s">
        <v>10</v>
      </c>
      <c r="H2173" s="217" t="s">
        <v>172</v>
      </c>
      <c r="I2173" s="217">
        <v>0</v>
      </c>
      <c r="J2173" s="217">
        <v>0</v>
      </c>
      <c r="K2173" s="217">
        <v>0</v>
      </c>
      <c r="L2173" s="217">
        <v>7</v>
      </c>
      <c r="M2173" s="217">
        <v>230.259067357513</v>
      </c>
      <c r="N2173" s="217">
        <v>0</v>
      </c>
      <c r="O2173" s="217">
        <v>0</v>
      </c>
      <c r="P2173" s="217">
        <v>0</v>
      </c>
      <c r="Q2173" s="217">
        <v>0</v>
      </c>
      <c r="R2173" s="217">
        <v>0</v>
      </c>
      <c r="S2173" s="217">
        <v>0</v>
      </c>
      <c r="T2173" s="217">
        <v>0</v>
      </c>
      <c r="U2173" s="217">
        <v>0</v>
      </c>
      <c r="V2173" s="217">
        <v>0</v>
      </c>
      <c r="W2173" s="217">
        <v>0</v>
      </c>
      <c r="X2173" s="217">
        <v>0</v>
      </c>
      <c r="Y2173" s="217">
        <v>0</v>
      </c>
    </row>
    <row r="2174" spans="2:25">
      <c r="B2174" s="217" t="s">
        <v>2342</v>
      </c>
      <c r="C2174" s="217" t="s">
        <v>169</v>
      </c>
      <c r="D2174" s="217" t="s">
        <v>17</v>
      </c>
      <c r="E2174" s="217" t="s">
        <v>87</v>
      </c>
      <c r="F2174" s="217" t="s">
        <v>9</v>
      </c>
      <c r="G2174" s="217" t="s">
        <v>10</v>
      </c>
      <c r="H2174" s="217" t="s">
        <v>174</v>
      </c>
      <c r="I2174" s="217">
        <v>0</v>
      </c>
      <c r="J2174" s="217">
        <v>0</v>
      </c>
      <c r="K2174" s="217">
        <v>0</v>
      </c>
      <c r="L2174" s="217">
        <v>6</v>
      </c>
      <c r="M2174" s="217">
        <v>334.922279792746</v>
      </c>
      <c r="N2174" s="217">
        <v>0</v>
      </c>
      <c r="O2174" s="217">
        <v>0</v>
      </c>
      <c r="P2174" s="217">
        <v>0</v>
      </c>
      <c r="Q2174" s="217">
        <v>0</v>
      </c>
      <c r="R2174" s="217">
        <v>0</v>
      </c>
      <c r="S2174" s="217">
        <v>0</v>
      </c>
      <c r="T2174" s="217">
        <v>0</v>
      </c>
      <c r="U2174" s="217">
        <v>0</v>
      </c>
      <c r="V2174" s="217">
        <v>0</v>
      </c>
      <c r="W2174" s="217">
        <v>0</v>
      </c>
      <c r="X2174" s="217">
        <v>0</v>
      </c>
      <c r="Y2174" s="217">
        <v>0</v>
      </c>
    </row>
    <row r="2175" spans="2:25">
      <c r="B2175" s="217" t="s">
        <v>2343</v>
      </c>
      <c r="C2175" s="217" t="s">
        <v>169</v>
      </c>
      <c r="D2175" s="217" t="s">
        <v>17</v>
      </c>
      <c r="E2175" s="217" t="s">
        <v>87</v>
      </c>
      <c r="F2175" s="217" t="s">
        <v>9</v>
      </c>
      <c r="G2175" s="217" t="s">
        <v>10</v>
      </c>
      <c r="H2175" s="217" t="s">
        <v>176</v>
      </c>
      <c r="I2175" s="217">
        <v>1</v>
      </c>
      <c r="J2175" s="217">
        <v>1</v>
      </c>
      <c r="K2175" s="217">
        <v>0</v>
      </c>
      <c r="L2175" s="217">
        <v>14</v>
      </c>
      <c r="M2175" s="217">
        <v>565.18134715025894</v>
      </c>
      <c r="N2175" s="217">
        <v>1.76934360102677</v>
      </c>
      <c r="O2175" s="217">
        <v>1.76934360102677</v>
      </c>
      <c r="P2175" s="217">
        <v>0</v>
      </c>
      <c r="Q2175" s="217">
        <v>1.76934360102677</v>
      </c>
      <c r="R2175" s="217">
        <v>1.76934360102677</v>
      </c>
      <c r="S2175" s="217">
        <v>0</v>
      </c>
      <c r="T2175" s="217">
        <v>1.76934360102677</v>
      </c>
      <c r="U2175" s="217">
        <v>1.76934360102677</v>
      </c>
      <c r="V2175" s="217">
        <v>0</v>
      </c>
      <c r="W2175" s="217">
        <v>1.76934360102677</v>
      </c>
      <c r="X2175" s="217">
        <v>1.76934360102677</v>
      </c>
      <c r="Y2175" s="217">
        <v>0</v>
      </c>
    </row>
    <row r="2176" spans="2:25">
      <c r="B2176" s="217" t="s">
        <v>2344</v>
      </c>
      <c r="C2176" s="217" t="s">
        <v>169</v>
      </c>
      <c r="D2176" s="217" t="s">
        <v>17</v>
      </c>
      <c r="E2176" s="217" t="s">
        <v>87</v>
      </c>
      <c r="F2176" s="217" t="s">
        <v>9</v>
      </c>
      <c r="G2176" s="217" t="s">
        <v>10</v>
      </c>
      <c r="H2176" s="217" t="s">
        <v>178</v>
      </c>
      <c r="I2176" s="217">
        <v>6</v>
      </c>
      <c r="J2176" s="217">
        <v>6</v>
      </c>
      <c r="K2176" s="217">
        <v>0</v>
      </c>
      <c r="L2176" s="217">
        <v>38</v>
      </c>
      <c r="M2176" s="217">
        <v>753.57512953367905</v>
      </c>
      <c r="N2176" s="217">
        <v>7.9620462046204601</v>
      </c>
      <c r="O2176" s="217">
        <v>7.9620462046204601</v>
      </c>
      <c r="P2176" s="217">
        <v>0</v>
      </c>
      <c r="Q2176" s="217">
        <v>7.9620462046204601</v>
      </c>
      <c r="R2176" s="217">
        <v>7.9620462046204601</v>
      </c>
      <c r="S2176" s="217">
        <v>0</v>
      </c>
      <c r="T2176" s="217">
        <v>7.9620462046204601</v>
      </c>
      <c r="U2176" s="217">
        <v>7.9620462046204601</v>
      </c>
      <c r="V2176" s="217">
        <v>0</v>
      </c>
      <c r="W2176" s="217">
        <v>7.9620462046204601</v>
      </c>
      <c r="X2176" s="217">
        <v>7.9620462046204601</v>
      </c>
      <c r="Y2176" s="217">
        <v>0</v>
      </c>
    </row>
    <row r="2177" spans="2:25">
      <c r="B2177" s="217" t="s">
        <v>2345</v>
      </c>
      <c r="C2177" s="217" t="s">
        <v>169</v>
      </c>
      <c r="D2177" s="217" t="s">
        <v>17</v>
      </c>
      <c r="E2177" s="217" t="s">
        <v>87</v>
      </c>
      <c r="F2177" s="217" t="s">
        <v>9</v>
      </c>
      <c r="G2177" s="217" t="s">
        <v>10</v>
      </c>
      <c r="H2177" s="217" t="s">
        <v>5</v>
      </c>
      <c r="I2177" s="217">
        <v>7</v>
      </c>
      <c r="J2177" s="217">
        <v>7</v>
      </c>
      <c r="K2177" s="217">
        <v>0</v>
      </c>
      <c r="L2177" s="217">
        <v>66</v>
      </c>
      <c r="M2177" s="217">
        <v>2020</v>
      </c>
      <c r="N2177" s="217">
        <v>3.4653465346534702</v>
      </c>
      <c r="O2177" s="217">
        <v>3.4653465346534702</v>
      </c>
      <c r="P2177" s="217">
        <v>0</v>
      </c>
      <c r="Q2177" s="217">
        <v>3.4653465346534702</v>
      </c>
      <c r="R2177" s="217">
        <v>3.4653465346534702</v>
      </c>
      <c r="S2177" s="217">
        <v>0</v>
      </c>
      <c r="T2177" s="217">
        <v>3.4653465346534702</v>
      </c>
      <c r="U2177" s="217">
        <v>3.4653465346534702</v>
      </c>
      <c r="V2177" s="217">
        <v>0</v>
      </c>
      <c r="W2177" s="217">
        <v>3.4653465346534702</v>
      </c>
      <c r="X2177" s="217">
        <v>3.4653465346534702</v>
      </c>
      <c r="Y2177" s="217">
        <v>0</v>
      </c>
    </row>
    <row r="2178" spans="2:25">
      <c r="B2178" s="217" t="s">
        <v>2346</v>
      </c>
      <c r="C2178" s="217" t="s">
        <v>169</v>
      </c>
      <c r="D2178" s="217" t="s">
        <v>17</v>
      </c>
      <c r="E2178" s="217" t="s">
        <v>87</v>
      </c>
      <c r="F2178" s="217" t="s">
        <v>5</v>
      </c>
      <c r="G2178" s="217" t="s">
        <v>10</v>
      </c>
      <c r="H2178" s="217" t="s">
        <v>170</v>
      </c>
      <c r="I2178" s="217">
        <v>4</v>
      </c>
      <c r="J2178" s="217">
        <v>4</v>
      </c>
      <c r="K2178" s="217">
        <v>0</v>
      </c>
      <c r="L2178" s="217">
        <v>4</v>
      </c>
      <c r="M2178" s="217">
        <v>266.90963379292202</v>
      </c>
      <c r="N2178" s="217">
        <v>14.9863455400915</v>
      </c>
      <c r="O2178" s="217">
        <v>14.9863455400915</v>
      </c>
      <c r="P2178" s="217">
        <v>0</v>
      </c>
      <c r="Q2178" s="217">
        <v>14.9863455400915</v>
      </c>
      <c r="R2178" s="217">
        <v>14.9863455400915</v>
      </c>
      <c r="S2178" s="217">
        <v>0</v>
      </c>
      <c r="T2178" s="217">
        <v>14.9863455400915</v>
      </c>
      <c r="U2178" s="217">
        <v>14.9863455400915</v>
      </c>
      <c r="V2178" s="217">
        <v>0</v>
      </c>
      <c r="W2178" s="217">
        <v>14.9863455400915</v>
      </c>
      <c r="X2178" s="217">
        <v>14.9863455400915</v>
      </c>
      <c r="Y2178" s="217">
        <v>0</v>
      </c>
    </row>
    <row r="2179" spans="2:25">
      <c r="B2179" s="217" t="s">
        <v>2347</v>
      </c>
      <c r="C2179" s="217" t="s">
        <v>169</v>
      </c>
      <c r="D2179" s="217" t="s">
        <v>17</v>
      </c>
      <c r="E2179" s="217" t="s">
        <v>87</v>
      </c>
      <c r="F2179" s="217" t="s">
        <v>5</v>
      </c>
      <c r="G2179" s="217" t="s">
        <v>10</v>
      </c>
      <c r="H2179" s="217" t="s">
        <v>172</v>
      </c>
      <c r="I2179" s="217">
        <v>7</v>
      </c>
      <c r="J2179" s="217">
        <v>7</v>
      </c>
      <c r="K2179" s="217">
        <v>0</v>
      </c>
      <c r="L2179" s="217">
        <v>12</v>
      </c>
      <c r="M2179" s="217">
        <v>459.24211820497101</v>
      </c>
      <c r="N2179" s="217">
        <v>15.242504383876501</v>
      </c>
      <c r="O2179" s="217">
        <v>15.242504383876501</v>
      </c>
      <c r="P2179" s="217">
        <v>0</v>
      </c>
      <c r="Q2179" s="217">
        <v>15.242504383876501</v>
      </c>
      <c r="R2179" s="217">
        <v>15.242504383876501</v>
      </c>
      <c r="S2179" s="217">
        <v>0</v>
      </c>
      <c r="T2179" s="217">
        <v>15.242504383876501</v>
      </c>
      <c r="U2179" s="217">
        <v>15.242504383876501</v>
      </c>
      <c r="V2179" s="217">
        <v>0</v>
      </c>
      <c r="W2179" s="217">
        <v>15.242504383876501</v>
      </c>
      <c r="X2179" s="217">
        <v>15.242504383876501</v>
      </c>
      <c r="Y2179" s="217">
        <v>0</v>
      </c>
    </row>
    <row r="2180" spans="2:25">
      <c r="B2180" s="217" t="s">
        <v>2348</v>
      </c>
      <c r="C2180" s="217" t="s">
        <v>169</v>
      </c>
      <c r="D2180" s="217" t="s">
        <v>17</v>
      </c>
      <c r="E2180" s="217" t="s">
        <v>87</v>
      </c>
      <c r="F2180" s="217" t="s">
        <v>5</v>
      </c>
      <c r="G2180" s="217" t="s">
        <v>10</v>
      </c>
      <c r="H2180" s="217" t="s">
        <v>174</v>
      </c>
      <c r="I2180" s="217">
        <v>5</v>
      </c>
      <c r="J2180" s="217">
        <v>5</v>
      </c>
      <c r="K2180" s="217">
        <v>0</v>
      </c>
      <c r="L2180" s="217">
        <v>12</v>
      </c>
      <c r="M2180" s="217">
        <v>640.23301425602301</v>
      </c>
      <c r="N2180" s="217">
        <v>7.8096566229253401</v>
      </c>
      <c r="O2180" s="217">
        <v>7.8096566229253401</v>
      </c>
      <c r="P2180" s="217">
        <v>0</v>
      </c>
      <c r="Q2180" s="217">
        <v>7.8096566229253401</v>
      </c>
      <c r="R2180" s="217">
        <v>7.8096566229253401</v>
      </c>
      <c r="S2180" s="217">
        <v>0</v>
      </c>
      <c r="T2180" s="217">
        <v>7.8096566229253401</v>
      </c>
      <c r="U2180" s="217">
        <v>7.8096566229253401</v>
      </c>
      <c r="V2180" s="217">
        <v>0</v>
      </c>
      <c r="W2180" s="217">
        <v>7.8096566229253401</v>
      </c>
      <c r="X2180" s="217">
        <v>7.8096566229253401</v>
      </c>
      <c r="Y2180" s="217">
        <v>0</v>
      </c>
    </row>
    <row r="2181" spans="2:25">
      <c r="B2181" s="217" t="s">
        <v>2349</v>
      </c>
      <c r="C2181" s="217" t="s">
        <v>169</v>
      </c>
      <c r="D2181" s="217" t="s">
        <v>17</v>
      </c>
      <c r="E2181" s="217" t="s">
        <v>87</v>
      </c>
      <c r="F2181" s="217" t="s">
        <v>5</v>
      </c>
      <c r="G2181" s="217" t="s">
        <v>10</v>
      </c>
      <c r="H2181" s="217" t="s">
        <v>176</v>
      </c>
      <c r="I2181" s="217">
        <v>7</v>
      </c>
      <c r="J2181" s="217">
        <v>7</v>
      </c>
      <c r="K2181" s="217">
        <v>0</v>
      </c>
      <c r="L2181" s="217">
        <v>23</v>
      </c>
      <c r="M2181" s="217">
        <v>1099.4751324609899</v>
      </c>
      <c r="N2181" s="217">
        <v>6.3666742369440001</v>
      </c>
      <c r="O2181" s="217">
        <v>6.3666742369440001</v>
      </c>
      <c r="P2181" s="217">
        <v>0</v>
      </c>
      <c r="Q2181" s="217">
        <v>6.3666742369440001</v>
      </c>
      <c r="R2181" s="217">
        <v>6.3666742369440001</v>
      </c>
      <c r="S2181" s="217">
        <v>0</v>
      </c>
      <c r="T2181" s="217">
        <v>6.3666742369440001</v>
      </c>
      <c r="U2181" s="217">
        <v>6.3666742369440001</v>
      </c>
      <c r="V2181" s="217">
        <v>0</v>
      </c>
      <c r="W2181" s="217">
        <v>6.3666742369440001</v>
      </c>
      <c r="X2181" s="217">
        <v>6.3666742369440001</v>
      </c>
      <c r="Y2181" s="217">
        <v>0</v>
      </c>
    </row>
    <row r="2182" spans="2:25">
      <c r="B2182" s="217" t="s">
        <v>2350</v>
      </c>
      <c r="C2182" s="217" t="s">
        <v>169</v>
      </c>
      <c r="D2182" s="217" t="s">
        <v>17</v>
      </c>
      <c r="E2182" s="217" t="s">
        <v>87</v>
      </c>
      <c r="F2182" s="217" t="s">
        <v>5</v>
      </c>
      <c r="G2182" s="217" t="s">
        <v>10</v>
      </c>
      <c r="H2182" s="217" t="s">
        <v>178</v>
      </c>
      <c r="I2182" s="217">
        <v>11</v>
      </c>
      <c r="J2182" s="217">
        <v>11</v>
      </c>
      <c r="K2182" s="217">
        <v>0</v>
      </c>
      <c r="L2182" s="217">
        <v>53</v>
      </c>
      <c r="M2182" s="217">
        <v>1484.1401012850899</v>
      </c>
      <c r="N2182" s="217">
        <v>7.4116991990683996</v>
      </c>
      <c r="O2182" s="217">
        <v>7.4116991990683996</v>
      </c>
      <c r="P2182" s="217">
        <v>0</v>
      </c>
      <c r="Q2182" s="217">
        <v>7.4116991990683996</v>
      </c>
      <c r="R2182" s="217">
        <v>7.4116991990683996</v>
      </c>
      <c r="S2182" s="217">
        <v>0</v>
      </c>
      <c r="T2182" s="217">
        <v>7.4116991990683996</v>
      </c>
      <c r="U2182" s="217">
        <v>7.4116991990683996</v>
      </c>
      <c r="V2182" s="217">
        <v>0</v>
      </c>
      <c r="W2182" s="217">
        <v>7.4116991990683996</v>
      </c>
      <c r="X2182" s="217">
        <v>7.4116991990683996</v>
      </c>
      <c r="Y2182" s="217">
        <v>0</v>
      </c>
    </row>
    <row r="2183" spans="2:25">
      <c r="B2183" s="217" t="s">
        <v>2351</v>
      </c>
      <c r="C2183" s="217" t="s">
        <v>169</v>
      </c>
      <c r="D2183" s="217" t="s">
        <v>17</v>
      </c>
      <c r="E2183" s="217" t="s">
        <v>87</v>
      </c>
      <c r="F2183" s="217" t="s">
        <v>5</v>
      </c>
      <c r="G2183" s="217" t="s">
        <v>10</v>
      </c>
      <c r="H2183" s="217" t="s">
        <v>5</v>
      </c>
      <c r="I2183" s="217">
        <v>34</v>
      </c>
      <c r="J2183" s="217">
        <v>34</v>
      </c>
      <c r="K2183" s="217">
        <v>0</v>
      </c>
      <c r="L2183" s="217">
        <v>104</v>
      </c>
      <c r="M2183" s="217">
        <v>3950</v>
      </c>
      <c r="N2183" s="217">
        <v>8.6075949367088604</v>
      </c>
      <c r="O2183" s="217">
        <v>8.6075949367088604</v>
      </c>
      <c r="P2183" s="217">
        <v>0</v>
      </c>
      <c r="Q2183" s="217">
        <v>8.6075949367088604</v>
      </c>
      <c r="R2183" s="217">
        <v>8.6075949367088604</v>
      </c>
      <c r="S2183" s="217">
        <v>0</v>
      </c>
      <c r="T2183" s="217">
        <v>8.6075949367088604</v>
      </c>
      <c r="U2183" s="217">
        <v>8.6075949367088604</v>
      </c>
      <c r="V2183" s="217">
        <v>0</v>
      </c>
      <c r="W2183" s="217">
        <v>8.6075949367088604</v>
      </c>
      <c r="X2183" s="217">
        <v>8.6075949367088604</v>
      </c>
      <c r="Y2183" s="217">
        <v>0</v>
      </c>
    </row>
    <row r="2184" spans="2:25">
      <c r="B2184" s="217" t="s">
        <v>2352</v>
      </c>
      <c r="C2184" s="217" t="s">
        <v>169</v>
      </c>
      <c r="D2184" s="217" t="s">
        <v>17</v>
      </c>
      <c r="E2184" s="217" t="s">
        <v>87</v>
      </c>
      <c r="F2184" s="217" t="s">
        <v>12</v>
      </c>
      <c r="G2184" s="217" t="s">
        <v>49</v>
      </c>
      <c r="H2184" s="217" t="s">
        <v>170</v>
      </c>
      <c r="I2184" s="217">
        <v>5</v>
      </c>
      <c r="J2184" s="217">
        <v>5</v>
      </c>
      <c r="K2184" s="217">
        <v>0</v>
      </c>
      <c r="L2184" s="217">
        <v>4</v>
      </c>
      <c r="M2184" s="217">
        <v>589.82188295165395</v>
      </c>
      <c r="N2184" s="217">
        <v>8.4771354616048296</v>
      </c>
      <c r="O2184" s="217">
        <v>8.4771354616048296</v>
      </c>
      <c r="P2184" s="217">
        <v>0</v>
      </c>
      <c r="Q2184" s="217">
        <v>8.4771354616048296</v>
      </c>
      <c r="R2184" s="217">
        <v>8.4771354616048296</v>
      </c>
      <c r="S2184" s="217">
        <v>0</v>
      </c>
      <c r="T2184" s="217">
        <v>8.4771354616048296</v>
      </c>
      <c r="U2184" s="217">
        <v>8.4771354616048296</v>
      </c>
      <c r="V2184" s="217">
        <v>0</v>
      </c>
      <c r="W2184" s="217">
        <v>8.4771354616048296</v>
      </c>
      <c r="X2184" s="217">
        <v>8.4771354616048296</v>
      </c>
      <c r="Y2184" s="217">
        <v>0</v>
      </c>
    </row>
    <row r="2185" spans="2:25">
      <c r="B2185" s="217" t="s">
        <v>2353</v>
      </c>
      <c r="C2185" s="217" t="s">
        <v>169</v>
      </c>
      <c r="D2185" s="217" t="s">
        <v>17</v>
      </c>
      <c r="E2185" s="217" t="s">
        <v>87</v>
      </c>
      <c r="F2185" s="217" t="s">
        <v>12</v>
      </c>
      <c r="G2185" s="217" t="s">
        <v>49</v>
      </c>
      <c r="H2185" s="217" t="s">
        <v>172</v>
      </c>
      <c r="I2185" s="217">
        <v>10</v>
      </c>
      <c r="J2185" s="217">
        <v>9</v>
      </c>
      <c r="K2185" s="217">
        <v>1</v>
      </c>
      <c r="L2185" s="217">
        <v>13</v>
      </c>
      <c r="M2185" s="217">
        <v>705.85241730279904</v>
      </c>
      <c r="N2185" s="217">
        <v>14.1672674837779</v>
      </c>
      <c r="O2185" s="217">
        <v>12.750540735400101</v>
      </c>
      <c r="P2185" s="217">
        <v>1.4167267483777899</v>
      </c>
      <c r="Q2185" s="217">
        <v>14.1672674837779</v>
      </c>
      <c r="R2185" s="217">
        <v>12.750540735400101</v>
      </c>
      <c r="S2185" s="217">
        <v>1.4167267483777899</v>
      </c>
      <c r="T2185" s="217">
        <v>14.1672674837779</v>
      </c>
      <c r="U2185" s="217">
        <v>12.750540735400101</v>
      </c>
      <c r="V2185" s="217">
        <v>1.4167267483777899</v>
      </c>
      <c r="W2185" s="217">
        <v>14.1672674837779</v>
      </c>
      <c r="X2185" s="217">
        <v>12.750540735400101</v>
      </c>
      <c r="Y2185" s="217">
        <v>1.4167267483777899</v>
      </c>
    </row>
    <row r="2186" spans="2:25">
      <c r="B2186" s="217" t="s">
        <v>2354</v>
      </c>
      <c r="C2186" s="217" t="s">
        <v>169</v>
      </c>
      <c r="D2186" s="217" t="s">
        <v>17</v>
      </c>
      <c r="E2186" s="217" t="s">
        <v>87</v>
      </c>
      <c r="F2186" s="217" t="s">
        <v>12</v>
      </c>
      <c r="G2186" s="217" t="s">
        <v>49</v>
      </c>
      <c r="H2186" s="217" t="s">
        <v>174</v>
      </c>
      <c r="I2186" s="217">
        <v>8</v>
      </c>
      <c r="J2186" s="217">
        <v>8</v>
      </c>
      <c r="K2186" s="217">
        <v>0</v>
      </c>
      <c r="L2186" s="217">
        <v>18</v>
      </c>
      <c r="M2186" s="217">
        <v>715.52162849872798</v>
      </c>
      <c r="N2186" s="217">
        <v>11.1806543385491</v>
      </c>
      <c r="O2186" s="217">
        <v>11.1806543385491</v>
      </c>
      <c r="P2186" s="217">
        <v>0</v>
      </c>
      <c r="Q2186" s="217">
        <v>11.1806543385491</v>
      </c>
      <c r="R2186" s="217">
        <v>11.1806543385491</v>
      </c>
      <c r="S2186" s="217">
        <v>0</v>
      </c>
      <c r="T2186" s="217">
        <v>11.1806543385491</v>
      </c>
      <c r="U2186" s="217">
        <v>11.1806543385491</v>
      </c>
      <c r="V2186" s="217">
        <v>0</v>
      </c>
      <c r="W2186" s="217">
        <v>11.1806543385491</v>
      </c>
      <c r="X2186" s="217">
        <v>11.1806543385491</v>
      </c>
      <c r="Y2186" s="217">
        <v>0</v>
      </c>
    </row>
    <row r="2187" spans="2:25">
      <c r="B2187" s="217" t="s">
        <v>2355</v>
      </c>
      <c r="C2187" s="217" t="s">
        <v>169</v>
      </c>
      <c r="D2187" s="217" t="s">
        <v>17</v>
      </c>
      <c r="E2187" s="217" t="s">
        <v>87</v>
      </c>
      <c r="F2187" s="217" t="s">
        <v>12</v>
      </c>
      <c r="G2187" s="217" t="s">
        <v>49</v>
      </c>
      <c r="H2187" s="217" t="s">
        <v>176</v>
      </c>
      <c r="I2187" s="217">
        <v>6</v>
      </c>
      <c r="J2187" s="217">
        <v>6</v>
      </c>
      <c r="K2187" s="217">
        <v>0</v>
      </c>
      <c r="L2187" s="217">
        <v>19</v>
      </c>
      <c r="M2187" s="217">
        <v>1034.60559796438</v>
      </c>
      <c r="N2187" s="217">
        <v>5.7993113625184503</v>
      </c>
      <c r="O2187" s="217">
        <v>5.7993113625184503</v>
      </c>
      <c r="P2187" s="217">
        <v>0</v>
      </c>
      <c r="Q2187" s="217">
        <v>5.7993113625184503</v>
      </c>
      <c r="R2187" s="217">
        <v>5.7993113625184503</v>
      </c>
      <c r="S2187" s="217">
        <v>0</v>
      </c>
      <c r="T2187" s="217">
        <v>5.7993113625184503</v>
      </c>
      <c r="U2187" s="217">
        <v>5.7993113625184503</v>
      </c>
      <c r="V2187" s="217">
        <v>0</v>
      </c>
      <c r="W2187" s="217">
        <v>5.7993113625184503</v>
      </c>
      <c r="X2187" s="217">
        <v>5.7993113625184503</v>
      </c>
      <c r="Y2187" s="217">
        <v>0</v>
      </c>
    </row>
    <row r="2188" spans="2:25">
      <c r="B2188" s="217" t="s">
        <v>2356</v>
      </c>
      <c r="C2188" s="217" t="s">
        <v>169</v>
      </c>
      <c r="D2188" s="217" t="s">
        <v>17</v>
      </c>
      <c r="E2188" s="217" t="s">
        <v>87</v>
      </c>
      <c r="F2188" s="217" t="s">
        <v>12</v>
      </c>
      <c r="G2188" s="217" t="s">
        <v>49</v>
      </c>
      <c r="H2188" s="217" t="s">
        <v>178</v>
      </c>
      <c r="I2188" s="217">
        <v>8</v>
      </c>
      <c r="J2188" s="217">
        <v>8</v>
      </c>
      <c r="K2188" s="217">
        <v>0</v>
      </c>
      <c r="L2188" s="217">
        <v>13</v>
      </c>
      <c r="M2188" s="217">
        <v>754.19847328244305</v>
      </c>
      <c r="N2188" s="217">
        <v>10.6072874493927</v>
      </c>
      <c r="O2188" s="217">
        <v>10.6072874493927</v>
      </c>
      <c r="P2188" s="217">
        <v>0</v>
      </c>
      <c r="Q2188" s="217">
        <v>10.6072874493927</v>
      </c>
      <c r="R2188" s="217">
        <v>10.6072874493927</v>
      </c>
      <c r="S2188" s="217">
        <v>0</v>
      </c>
      <c r="T2188" s="217">
        <v>10.6072874493927</v>
      </c>
      <c r="U2188" s="217">
        <v>10.6072874493927</v>
      </c>
      <c r="V2188" s="217">
        <v>0</v>
      </c>
      <c r="W2188" s="217">
        <v>10.6072874493927</v>
      </c>
      <c r="X2188" s="217">
        <v>10.6072874493927</v>
      </c>
      <c r="Y2188" s="217">
        <v>0</v>
      </c>
    </row>
    <row r="2189" spans="2:25">
      <c r="B2189" s="217" t="s">
        <v>2357</v>
      </c>
      <c r="C2189" s="217" t="s">
        <v>169</v>
      </c>
      <c r="D2189" s="217" t="s">
        <v>17</v>
      </c>
      <c r="E2189" s="217" t="s">
        <v>87</v>
      </c>
      <c r="F2189" s="217" t="s">
        <v>12</v>
      </c>
      <c r="G2189" s="217" t="s">
        <v>49</v>
      </c>
      <c r="H2189" s="217" t="s">
        <v>5</v>
      </c>
      <c r="I2189" s="217">
        <v>37</v>
      </c>
      <c r="J2189" s="217">
        <v>36</v>
      </c>
      <c r="K2189" s="217">
        <v>1</v>
      </c>
      <c r="L2189" s="217">
        <v>67</v>
      </c>
      <c r="M2189" s="217">
        <v>3800</v>
      </c>
      <c r="N2189" s="217">
        <v>9.7368421052631593</v>
      </c>
      <c r="O2189" s="217">
        <v>9.4736842105263204</v>
      </c>
      <c r="P2189" s="217">
        <v>0.26315789473684198</v>
      </c>
      <c r="Q2189" s="217">
        <v>9.7368421052631593</v>
      </c>
      <c r="R2189" s="217">
        <v>9.4736842105263204</v>
      </c>
      <c r="S2189" s="217">
        <v>0.26315789473684198</v>
      </c>
      <c r="T2189" s="217">
        <v>9.7368421052631593</v>
      </c>
      <c r="U2189" s="217">
        <v>9.4736842105263204</v>
      </c>
      <c r="V2189" s="217">
        <v>0.26315789473684198</v>
      </c>
      <c r="W2189" s="217">
        <v>9.7368421052631593</v>
      </c>
      <c r="X2189" s="217">
        <v>9.4736842105263204</v>
      </c>
      <c r="Y2189" s="217">
        <v>0.26315789473684198</v>
      </c>
    </row>
    <row r="2190" spans="2:25">
      <c r="B2190" s="217" t="s">
        <v>2358</v>
      </c>
      <c r="C2190" s="217" t="s">
        <v>169</v>
      </c>
      <c r="D2190" s="217" t="s">
        <v>17</v>
      </c>
      <c r="E2190" s="217" t="s">
        <v>87</v>
      </c>
      <c r="F2190" s="217" t="s">
        <v>9</v>
      </c>
      <c r="G2190" s="217" t="s">
        <v>49</v>
      </c>
      <c r="H2190" s="217" t="s">
        <v>170</v>
      </c>
      <c r="I2190" s="217">
        <v>0</v>
      </c>
      <c r="J2190" s="217">
        <v>0</v>
      </c>
      <c r="K2190" s="217">
        <v>0</v>
      </c>
      <c r="L2190" s="217">
        <v>13</v>
      </c>
      <c r="M2190" s="217">
        <v>666.48648648648702</v>
      </c>
      <c r="N2190" s="217">
        <v>0</v>
      </c>
      <c r="O2190" s="217">
        <v>0</v>
      </c>
      <c r="P2190" s="217">
        <v>0</v>
      </c>
      <c r="Q2190" s="217">
        <v>0</v>
      </c>
      <c r="R2190" s="217">
        <v>0</v>
      </c>
      <c r="S2190" s="217">
        <v>0</v>
      </c>
      <c r="T2190" s="217">
        <v>0</v>
      </c>
      <c r="U2190" s="217">
        <v>0</v>
      </c>
      <c r="V2190" s="217">
        <v>0</v>
      </c>
      <c r="W2190" s="217">
        <v>0</v>
      </c>
      <c r="X2190" s="217">
        <v>0</v>
      </c>
      <c r="Y2190" s="217">
        <v>0</v>
      </c>
    </row>
    <row r="2191" spans="2:25">
      <c r="B2191" s="217" t="s">
        <v>2359</v>
      </c>
      <c r="C2191" s="217" t="s">
        <v>169</v>
      </c>
      <c r="D2191" s="217" t="s">
        <v>17</v>
      </c>
      <c r="E2191" s="217" t="s">
        <v>87</v>
      </c>
      <c r="F2191" s="217" t="s">
        <v>9</v>
      </c>
      <c r="G2191" s="217" t="s">
        <v>49</v>
      </c>
      <c r="H2191" s="217" t="s">
        <v>172</v>
      </c>
      <c r="I2191" s="217">
        <v>2</v>
      </c>
      <c r="J2191" s="217">
        <v>2</v>
      </c>
      <c r="K2191" s="217">
        <v>0</v>
      </c>
      <c r="L2191" s="217">
        <v>25</v>
      </c>
      <c r="M2191" s="217">
        <v>747.27272727272702</v>
      </c>
      <c r="N2191" s="217">
        <v>2.6763990267639901</v>
      </c>
      <c r="O2191" s="217">
        <v>2.6763990267639901</v>
      </c>
      <c r="P2191" s="217">
        <v>0</v>
      </c>
      <c r="Q2191" s="217">
        <v>2.6763990267639901</v>
      </c>
      <c r="R2191" s="217">
        <v>2.6763990267639901</v>
      </c>
      <c r="S2191" s="217">
        <v>0</v>
      </c>
      <c r="T2191" s="217">
        <v>2.6763990267639901</v>
      </c>
      <c r="U2191" s="217">
        <v>2.6763990267639901</v>
      </c>
      <c r="V2191" s="217">
        <v>0</v>
      </c>
      <c r="W2191" s="217">
        <v>2.6763990267639901</v>
      </c>
      <c r="X2191" s="217">
        <v>2.6763990267639901</v>
      </c>
      <c r="Y2191" s="217">
        <v>0</v>
      </c>
    </row>
    <row r="2192" spans="2:25">
      <c r="B2192" s="217" t="s">
        <v>2360</v>
      </c>
      <c r="C2192" s="217" t="s">
        <v>169</v>
      </c>
      <c r="D2192" s="217" t="s">
        <v>17</v>
      </c>
      <c r="E2192" s="217" t="s">
        <v>87</v>
      </c>
      <c r="F2192" s="217" t="s">
        <v>9</v>
      </c>
      <c r="G2192" s="217" t="s">
        <v>49</v>
      </c>
      <c r="H2192" s="217" t="s">
        <v>174</v>
      </c>
      <c r="I2192" s="217">
        <v>2</v>
      </c>
      <c r="J2192" s="217">
        <v>2</v>
      </c>
      <c r="K2192" s="217">
        <v>0</v>
      </c>
      <c r="L2192" s="217">
        <v>34</v>
      </c>
      <c r="M2192" s="217">
        <v>838.15724815724798</v>
      </c>
      <c r="N2192" s="217">
        <v>2.3861870841028301</v>
      </c>
      <c r="O2192" s="217">
        <v>2.3861870841028301</v>
      </c>
      <c r="P2192" s="217">
        <v>0</v>
      </c>
      <c r="Q2192" s="217">
        <v>2.3861870841028301</v>
      </c>
      <c r="R2192" s="217">
        <v>2.3861870841028301</v>
      </c>
      <c r="S2192" s="217">
        <v>0</v>
      </c>
      <c r="T2192" s="217">
        <v>2.3861870841028301</v>
      </c>
      <c r="U2192" s="217">
        <v>2.3861870841028301</v>
      </c>
      <c r="V2192" s="217">
        <v>0</v>
      </c>
      <c r="W2192" s="217">
        <v>2.3861870841028301</v>
      </c>
      <c r="X2192" s="217">
        <v>2.3861870841028301</v>
      </c>
      <c r="Y2192" s="217">
        <v>0</v>
      </c>
    </row>
    <row r="2193" spans="2:25">
      <c r="B2193" s="217" t="s">
        <v>2361</v>
      </c>
      <c r="C2193" s="217" t="s">
        <v>169</v>
      </c>
      <c r="D2193" s="217" t="s">
        <v>17</v>
      </c>
      <c r="E2193" s="217" t="s">
        <v>87</v>
      </c>
      <c r="F2193" s="217" t="s">
        <v>9</v>
      </c>
      <c r="G2193" s="217" t="s">
        <v>49</v>
      </c>
      <c r="H2193" s="217" t="s">
        <v>176</v>
      </c>
      <c r="I2193" s="217">
        <v>3</v>
      </c>
      <c r="J2193" s="217">
        <v>3</v>
      </c>
      <c r="K2193" s="217">
        <v>0</v>
      </c>
      <c r="L2193" s="217">
        <v>19</v>
      </c>
      <c r="M2193" s="217">
        <v>1019.92628992629</v>
      </c>
      <c r="N2193" s="217">
        <v>2.94138902941389</v>
      </c>
      <c r="O2193" s="217">
        <v>2.94138902941389</v>
      </c>
      <c r="P2193" s="217">
        <v>0</v>
      </c>
      <c r="Q2193" s="217">
        <v>2.94138902941389</v>
      </c>
      <c r="R2193" s="217">
        <v>2.94138902941389</v>
      </c>
      <c r="S2193" s="217">
        <v>0</v>
      </c>
      <c r="T2193" s="217">
        <v>2.94138902941389</v>
      </c>
      <c r="U2193" s="217">
        <v>2.94138902941389</v>
      </c>
      <c r="V2193" s="217">
        <v>0</v>
      </c>
      <c r="W2193" s="217">
        <v>2.94138902941389</v>
      </c>
      <c r="X2193" s="217">
        <v>2.94138902941389</v>
      </c>
      <c r="Y2193" s="217">
        <v>0</v>
      </c>
    </row>
    <row r="2194" spans="2:25">
      <c r="B2194" s="217" t="s">
        <v>2362</v>
      </c>
      <c r="C2194" s="217" t="s">
        <v>169</v>
      </c>
      <c r="D2194" s="217" t="s">
        <v>17</v>
      </c>
      <c r="E2194" s="217" t="s">
        <v>87</v>
      </c>
      <c r="F2194" s="217" t="s">
        <v>9</v>
      </c>
      <c r="G2194" s="217" t="s">
        <v>49</v>
      </c>
      <c r="H2194" s="217" t="s">
        <v>178</v>
      </c>
      <c r="I2194" s="217">
        <v>3</v>
      </c>
      <c r="J2194" s="217">
        <v>3</v>
      </c>
      <c r="K2194" s="217">
        <v>0</v>
      </c>
      <c r="L2194" s="217">
        <v>14</v>
      </c>
      <c r="M2194" s="217">
        <v>838.15724815724798</v>
      </c>
      <c r="N2194" s="217">
        <v>3.57928062615425</v>
      </c>
      <c r="O2194" s="217">
        <v>3.57928062615425</v>
      </c>
      <c r="P2194" s="217">
        <v>0</v>
      </c>
      <c r="Q2194" s="217">
        <v>3.57928062615425</v>
      </c>
      <c r="R2194" s="217">
        <v>3.57928062615425</v>
      </c>
      <c r="S2194" s="217">
        <v>0</v>
      </c>
      <c r="T2194" s="217">
        <v>3.57928062615425</v>
      </c>
      <c r="U2194" s="217">
        <v>3.57928062615425</v>
      </c>
      <c r="V2194" s="217">
        <v>0</v>
      </c>
      <c r="W2194" s="217">
        <v>3.57928062615425</v>
      </c>
      <c r="X2194" s="217">
        <v>3.57928062615425</v>
      </c>
      <c r="Y2194" s="217">
        <v>0</v>
      </c>
    </row>
    <row r="2195" spans="2:25">
      <c r="B2195" s="217" t="s">
        <v>2363</v>
      </c>
      <c r="C2195" s="217" t="s">
        <v>169</v>
      </c>
      <c r="D2195" s="217" t="s">
        <v>17</v>
      </c>
      <c r="E2195" s="217" t="s">
        <v>87</v>
      </c>
      <c r="F2195" s="217" t="s">
        <v>9</v>
      </c>
      <c r="G2195" s="217" t="s">
        <v>49</v>
      </c>
      <c r="H2195" s="217" t="s">
        <v>5</v>
      </c>
      <c r="I2195" s="217">
        <v>10</v>
      </c>
      <c r="J2195" s="217">
        <v>10</v>
      </c>
      <c r="K2195" s="217">
        <v>0</v>
      </c>
      <c r="L2195" s="217">
        <v>105</v>
      </c>
      <c r="M2195" s="217">
        <v>4110</v>
      </c>
      <c r="N2195" s="217">
        <v>2.4330900243308999</v>
      </c>
      <c r="O2195" s="217">
        <v>2.4330900243308999</v>
      </c>
      <c r="P2195" s="217">
        <v>0</v>
      </c>
      <c r="Q2195" s="217">
        <v>2.4330900243308999</v>
      </c>
      <c r="R2195" s="217">
        <v>2.4330900243308999</v>
      </c>
      <c r="S2195" s="217">
        <v>0</v>
      </c>
      <c r="T2195" s="217">
        <v>2.4330900243308999</v>
      </c>
      <c r="U2195" s="217">
        <v>2.4330900243308999</v>
      </c>
      <c r="V2195" s="217">
        <v>0</v>
      </c>
      <c r="W2195" s="217">
        <v>2.4330900243308999</v>
      </c>
      <c r="X2195" s="217">
        <v>2.4330900243308999</v>
      </c>
      <c r="Y2195" s="217">
        <v>0</v>
      </c>
    </row>
    <row r="2196" spans="2:25">
      <c r="B2196" s="217" t="s">
        <v>2364</v>
      </c>
      <c r="C2196" s="217" t="s">
        <v>169</v>
      </c>
      <c r="D2196" s="217" t="s">
        <v>17</v>
      </c>
      <c r="E2196" s="217" t="s">
        <v>87</v>
      </c>
      <c r="F2196" s="217" t="s">
        <v>5</v>
      </c>
      <c r="G2196" s="217" t="s">
        <v>49</v>
      </c>
      <c r="H2196" s="217" t="s">
        <v>170</v>
      </c>
      <c r="I2196" s="217">
        <v>5</v>
      </c>
      <c r="J2196" s="217">
        <v>5</v>
      </c>
      <c r="K2196" s="217">
        <v>0</v>
      </c>
      <c r="L2196" s="217">
        <v>17</v>
      </c>
      <c r="M2196" s="217">
        <v>1256.3083694381401</v>
      </c>
      <c r="N2196" s="217">
        <v>3.9799145827836502</v>
      </c>
      <c r="O2196" s="217">
        <v>3.9799145827836502</v>
      </c>
      <c r="P2196" s="217">
        <v>0</v>
      </c>
      <c r="Q2196" s="217">
        <v>3.9799145827836502</v>
      </c>
      <c r="R2196" s="217">
        <v>3.9799145827836502</v>
      </c>
      <c r="S2196" s="217">
        <v>0</v>
      </c>
      <c r="T2196" s="217">
        <v>3.9799145827836502</v>
      </c>
      <c r="U2196" s="217">
        <v>3.9799145827836502</v>
      </c>
      <c r="V2196" s="217">
        <v>0</v>
      </c>
      <c r="W2196" s="217">
        <v>3.9799145827836502</v>
      </c>
      <c r="X2196" s="217">
        <v>3.9799145827836502</v>
      </c>
      <c r="Y2196" s="217">
        <v>0</v>
      </c>
    </row>
    <row r="2197" spans="2:25">
      <c r="B2197" s="217" t="s">
        <v>2365</v>
      </c>
      <c r="C2197" s="217" t="s">
        <v>169</v>
      </c>
      <c r="D2197" s="217" t="s">
        <v>17</v>
      </c>
      <c r="E2197" s="217" t="s">
        <v>87</v>
      </c>
      <c r="F2197" s="217" t="s">
        <v>5</v>
      </c>
      <c r="G2197" s="217" t="s">
        <v>49</v>
      </c>
      <c r="H2197" s="217" t="s">
        <v>172</v>
      </c>
      <c r="I2197" s="217">
        <v>12</v>
      </c>
      <c r="J2197" s="217">
        <v>11</v>
      </c>
      <c r="K2197" s="217">
        <v>1</v>
      </c>
      <c r="L2197" s="217">
        <v>38</v>
      </c>
      <c r="M2197" s="217">
        <v>1453.1251445755299</v>
      </c>
      <c r="N2197" s="217">
        <v>8.2580636945108594</v>
      </c>
      <c r="O2197" s="217">
        <v>7.5698917199682896</v>
      </c>
      <c r="P2197" s="217">
        <v>0.68817197454257195</v>
      </c>
      <c r="Q2197" s="217">
        <v>8.2580636945108594</v>
      </c>
      <c r="R2197" s="217">
        <v>7.5698917199682896</v>
      </c>
      <c r="S2197" s="217">
        <v>0.68817197454257195</v>
      </c>
      <c r="T2197" s="217">
        <v>8.2580636945108594</v>
      </c>
      <c r="U2197" s="217">
        <v>7.5698917199682896</v>
      </c>
      <c r="V2197" s="217">
        <v>0.68817197454257195</v>
      </c>
      <c r="W2197" s="217">
        <v>8.2580636945108594</v>
      </c>
      <c r="X2197" s="217">
        <v>7.5698917199682896</v>
      </c>
      <c r="Y2197" s="217">
        <v>0.68817197454257195</v>
      </c>
    </row>
    <row r="2198" spans="2:25">
      <c r="B2198" s="217" t="s">
        <v>2366</v>
      </c>
      <c r="C2198" s="217" t="s">
        <v>169</v>
      </c>
      <c r="D2198" s="217" t="s">
        <v>17</v>
      </c>
      <c r="E2198" s="217" t="s">
        <v>87</v>
      </c>
      <c r="F2198" s="217" t="s">
        <v>5</v>
      </c>
      <c r="G2198" s="217" t="s">
        <v>49</v>
      </c>
      <c r="H2198" s="217" t="s">
        <v>174</v>
      </c>
      <c r="I2198" s="217">
        <v>10</v>
      </c>
      <c r="J2198" s="217">
        <v>10</v>
      </c>
      <c r="K2198" s="217">
        <v>0</v>
      </c>
      <c r="L2198" s="217">
        <v>52</v>
      </c>
      <c r="M2198" s="217">
        <v>1553.67887665598</v>
      </c>
      <c r="N2198" s="217">
        <v>6.4363364593868102</v>
      </c>
      <c r="O2198" s="217">
        <v>6.4363364593868102</v>
      </c>
      <c r="P2198" s="217">
        <v>0</v>
      </c>
      <c r="Q2198" s="217">
        <v>6.4363364593868102</v>
      </c>
      <c r="R2198" s="217">
        <v>6.4363364593868102</v>
      </c>
      <c r="S2198" s="217">
        <v>0</v>
      </c>
      <c r="T2198" s="217">
        <v>6.4363364593868102</v>
      </c>
      <c r="U2198" s="217">
        <v>6.4363364593868102</v>
      </c>
      <c r="V2198" s="217">
        <v>0</v>
      </c>
      <c r="W2198" s="217">
        <v>6.4363364593868102</v>
      </c>
      <c r="X2198" s="217">
        <v>6.4363364593868102</v>
      </c>
      <c r="Y2198" s="217">
        <v>0</v>
      </c>
    </row>
    <row r="2199" spans="2:25">
      <c r="B2199" s="217" t="s">
        <v>2367</v>
      </c>
      <c r="C2199" s="217" t="s">
        <v>169</v>
      </c>
      <c r="D2199" s="217" t="s">
        <v>17</v>
      </c>
      <c r="E2199" s="217" t="s">
        <v>87</v>
      </c>
      <c r="F2199" s="217" t="s">
        <v>5</v>
      </c>
      <c r="G2199" s="217" t="s">
        <v>49</v>
      </c>
      <c r="H2199" s="217" t="s">
        <v>176</v>
      </c>
      <c r="I2199" s="217">
        <v>9</v>
      </c>
      <c r="J2199" s="217">
        <v>9</v>
      </c>
      <c r="K2199" s="217">
        <v>0</v>
      </c>
      <c r="L2199" s="217">
        <v>38</v>
      </c>
      <c r="M2199" s="217">
        <v>2054.5318878906701</v>
      </c>
      <c r="N2199" s="217">
        <v>4.3805598993355401</v>
      </c>
      <c r="O2199" s="217">
        <v>4.3805598993355401</v>
      </c>
      <c r="P2199" s="217">
        <v>0</v>
      </c>
      <c r="Q2199" s="217">
        <v>4.3805598993355401</v>
      </c>
      <c r="R2199" s="217">
        <v>4.3805598993355401</v>
      </c>
      <c r="S2199" s="217">
        <v>0</v>
      </c>
      <c r="T2199" s="217">
        <v>4.3805598993355401</v>
      </c>
      <c r="U2199" s="217">
        <v>4.3805598993355401</v>
      </c>
      <c r="V2199" s="217">
        <v>0</v>
      </c>
      <c r="W2199" s="217">
        <v>4.3805598993355401</v>
      </c>
      <c r="X2199" s="217">
        <v>4.3805598993355401</v>
      </c>
      <c r="Y2199" s="217">
        <v>0</v>
      </c>
    </row>
    <row r="2200" spans="2:25">
      <c r="B2200" s="217" t="s">
        <v>2368</v>
      </c>
      <c r="C2200" s="217" t="s">
        <v>169</v>
      </c>
      <c r="D2200" s="217" t="s">
        <v>17</v>
      </c>
      <c r="E2200" s="217" t="s">
        <v>87</v>
      </c>
      <c r="F2200" s="217" t="s">
        <v>5</v>
      </c>
      <c r="G2200" s="217" t="s">
        <v>49</v>
      </c>
      <c r="H2200" s="217" t="s">
        <v>178</v>
      </c>
      <c r="I2200" s="217">
        <v>11</v>
      </c>
      <c r="J2200" s="217">
        <v>11</v>
      </c>
      <c r="K2200" s="217">
        <v>0</v>
      </c>
      <c r="L2200" s="217">
        <v>27</v>
      </c>
      <c r="M2200" s="217">
        <v>1592.3557214396899</v>
      </c>
      <c r="N2200" s="217">
        <v>6.90800419271556</v>
      </c>
      <c r="O2200" s="217">
        <v>6.90800419271556</v>
      </c>
      <c r="P2200" s="217">
        <v>0</v>
      </c>
      <c r="Q2200" s="217">
        <v>6.90800419271556</v>
      </c>
      <c r="R2200" s="217">
        <v>6.90800419271556</v>
      </c>
      <c r="S2200" s="217">
        <v>0</v>
      </c>
      <c r="T2200" s="217">
        <v>6.90800419271556</v>
      </c>
      <c r="U2200" s="217">
        <v>6.90800419271556</v>
      </c>
      <c r="V2200" s="217">
        <v>0</v>
      </c>
      <c r="W2200" s="217">
        <v>6.90800419271556</v>
      </c>
      <c r="X2200" s="217">
        <v>6.90800419271556</v>
      </c>
      <c r="Y2200" s="217">
        <v>0</v>
      </c>
    </row>
    <row r="2201" spans="2:25">
      <c r="B2201" s="217" t="s">
        <v>2369</v>
      </c>
      <c r="C2201" s="217" t="s">
        <v>169</v>
      </c>
      <c r="D2201" s="217" t="s">
        <v>17</v>
      </c>
      <c r="E2201" s="217" t="s">
        <v>87</v>
      </c>
      <c r="F2201" s="217" t="s">
        <v>5</v>
      </c>
      <c r="G2201" s="217" t="s">
        <v>49</v>
      </c>
      <c r="H2201" s="217" t="s">
        <v>5</v>
      </c>
      <c r="I2201" s="217">
        <v>47</v>
      </c>
      <c r="J2201" s="217">
        <v>46</v>
      </c>
      <c r="K2201" s="217">
        <v>1</v>
      </c>
      <c r="L2201" s="217">
        <v>172</v>
      </c>
      <c r="M2201" s="217">
        <v>7910</v>
      </c>
      <c r="N2201" s="217">
        <v>5.9418457648546097</v>
      </c>
      <c r="O2201" s="217">
        <v>5.8154235145385602</v>
      </c>
      <c r="P2201" s="217">
        <v>0.126422250316056</v>
      </c>
      <c r="Q2201" s="217">
        <v>5.9418457648546097</v>
      </c>
      <c r="R2201" s="217">
        <v>5.8154235145385602</v>
      </c>
      <c r="S2201" s="217">
        <v>0.126422250316056</v>
      </c>
      <c r="T2201" s="217">
        <v>5.9418457648546097</v>
      </c>
      <c r="U2201" s="217">
        <v>5.8154235145385602</v>
      </c>
      <c r="V2201" s="217">
        <v>0.126422250316056</v>
      </c>
      <c r="W2201" s="217">
        <v>5.9418457648546097</v>
      </c>
      <c r="X2201" s="217">
        <v>5.8154235145385602</v>
      </c>
      <c r="Y2201" s="217">
        <v>0.126422250316056</v>
      </c>
    </row>
    <row r="2202" spans="2:25">
      <c r="B2202" s="217" t="s">
        <v>2370</v>
      </c>
      <c r="C2202" s="217" t="s">
        <v>169</v>
      </c>
      <c r="D2202" s="217" t="s">
        <v>17</v>
      </c>
      <c r="E2202" s="217" t="s">
        <v>87</v>
      </c>
      <c r="F2202" s="217" t="s">
        <v>12</v>
      </c>
      <c r="G2202" s="217" t="s">
        <v>13</v>
      </c>
      <c r="H2202" s="217" t="s">
        <v>170</v>
      </c>
      <c r="I2202" s="217">
        <v>0</v>
      </c>
      <c r="J2202" s="217">
        <v>0</v>
      </c>
      <c r="K2202" s="217">
        <v>0</v>
      </c>
      <c r="L2202" s="217">
        <v>0</v>
      </c>
      <c r="M2202" s="217">
        <v>10.7407407407407</v>
      </c>
      <c r="N2202" s="217">
        <v>0</v>
      </c>
      <c r="O2202" s="217">
        <v>0</v>
      </c>
      <c r="P2202" s="217">
        <v>0</v>
      </c>
      <c r="Q2202" s="217">
        <v>0</v>
      </c>
      <c r="R2202" s="217">
        <v>0</v>
      </c>
      <c r="S2202" s="217">
        <v>0</v>
      </c>
      <c r="T2202" s="217">
        <v>0</v>
      </c>
      <c r="U2202" s="217">
        <v>0</v>
      </c>
      <c r="V2202" s="217">
        <v>0</v>
      </c>
      <c r="W2202" s="217">
        <v>0</v>
      </c>
      <c r="X2202" s="217">
        <v>0</v>
      </c>
      <c r="Y2202" s="217">
        <v>0</v>
      </c>
    </row>
    <row r="2203" spans="2:25">
      <c r="B2203" s="217" t="s">
        <v>2371</v>
      </c>
      <c r="C2203" s="217" t="s">
        <v>169</v>
      </c>
      <c r="D2203" s="217" t="s">
        <v>17</v>
      </c>
      <c r="E2203" s="217" t="s">
        <v>87</v>
      </c>
      <c r="F2203" s="217" t="s">
        <v>12</v>
      </c>
      <c r="G2203" s="217" t="s">
        <v>13</v>
      </c>
      <c r="H2203" s="217" t="s">
        <v>172</v>
      </c>
      <c r="I2203" s="217">
        <v>2</v>
      </c>
      <c r="J2203" s="217">
        <v>2</v>
      </c>
      <c r="K2203" s="217">
        <v>0</v>
      </c>
      <c r="L2203" s="217">
        <v>0</v>
      </c>
      <c r="M2203" s="217">
        <v>32.2222222222222</v>
      </c>
      <c r="N2203" s="217">
        <v>62.068965517241402</v>
      </c>
      <c r="O2203" s="217">
        <v>62.068965517241402</v>
      </c>
      <c r="P2203" s="217">
        <v>0</v>
      </c>
      <c r="Q2203" s="217">
        <v>62.068965517241402</v>
      </c>
      <c r="R2203" s="217">
        <v>62.068965517241402</v>
      </c>
      <c r="S2203" s="217">
        <v>0</v>
      </c>
      <c r="T2203" s="217">
        <v>62.068965517241402</v>
      </c>
      <c r="U2203" s="217">
        <v>62.068965517241402</v>
      </c>
      <c r="V2203" s="217">
        <v>0</v>
      </c>
      <c r="W2203" s="217">
        <v>62.068965517241402</v>
      </c>
      <c r="X2203" s="217">
        <v>62.068965517241402</v>
      </c>
      <c r="Y2203" s="217">
        <v>0</v>
      </c>
    </row>
    <row r="2204" spans="2:25">
      <c r="B2204" s="217" t="s">
        <v>2372</v>
      </c>
      <c r="C2204" s="217" t="s">
        <v>169</v>
      </c>
      <c r="D2204" s="217" t="s">
        <v>17</v>
      </c>
      <c r="E2204" s="217" t="s">
        <v>87</v>
      </c>
      <c r="F2204" s="217" t="s">
        <v>12</v>
      </c>
      <c r="G2204" s="217" t="s">
        <v>13</v>
      </c>
      <c r="H2204" s="217" t="s">
        <v>174</v>
      </c>
      <c r="I2204" s="217">
        <v>0</v>
      </c>
      <c r="J2204" s="217">
        <v>0</v>
      </c>
      <c r="K2204" s="217">
        <v>0</v>
      </c>
      <c r="L2204" s="217">
        <v>1</v>
      </c>
      <c r="M2204" s="217">
        <v>32.2222222222222</v>
      </c>
      <c r="N2204" s="217">
        <v>0</v>
      </c>
      <c r="O2204" s="217">
        <v>0</v>
      </c>
      <c r="P2204" s="217">
        <v>0</v>
      </c>
      <c r="Q2204" s="217">
        <v>0</v>
      </c>
      <c r="R2204" s="217">
        <v>0</v>
      </c>
      <c r="S2204" s="217">
        <v>0</v>
      </c>
      <c r="T2204" s="217">
        <v>0</v>
      </c>
      <c r="U2204" s="217">
        <v>0</v>
      </c>
      <c r="V2204" s="217">
        <v>0</v>
      </c>
      <c r="W2204" s="217">
        <v>0</v>
      </c>
      <c r="X2204" s="217">
        <v>0</v>
      </c>
      <c r="Y2204" s="217">
        <v>0</v>
      </c>
    </row>
    <row r="2205" spans="2:25">
      <c r="B2205" s="217" t="s">
        <v>2373</v>
      </c>
      <c r="C2205" s="217" t="s">
        <v>169</v>
      </c>
      <c r="D2205" s="217" t="s">
        <v>17</v>
      </c>
      <c r="E2205" s="217" t="s">
        <v>87</v>
      </c>
      <c r="F2205" s="217" t="s">
        <v>12</v>
      </c>
      <c r="G2205" s="217" t="s">
        <v>13</v>
      </c>
      <c r="H2205" s="217" t="s">
        <v>176</v>
      </c>
      <c r="I2205" s="217">
        <v>0</v>
      </c>
      <c r="J2205" s="217">
        <v>0</v>
      </c>
      <c r="K2205" s="217">
        <v>0</v>
      </c>
      <c r="L2205" s="217">
        <v>0</v>
      </c>
      <c r="M2205" s="217">
        <v>85.925925925925895</v>
      </c>
      <c r="N2205" s="217">
        <v>0</v>
      </c>
      <c r="O2205" s="217">
        <v>0</v>
      </c>
      <c r="P2205" s="217">
        <v>0</v>
      </c>
      <c r="Q2205" s="217">
        <v>0</v>
      </c>
      <c r="R2205" s="217">
        <v>0</v>
      </c>
      <c r="S2205" s="217">
        <v>0</v>
      </c>
      <c r="T2205" s="217">
        <v>0</v>
      </c>
      <c r="U2205" s="217">
        <v>0</v>
      </c>
      <c r="V2205" s="217">
        <v>0</v>
      </c>
      <c r="W2205" s="217">
        <v>0</v>
      </c>
      <c r="X2205" s="217">
        <v>0</v>
      </c>
      <c r="Y2205" s="217">
        <v>0</v>
      </c>
    </row>
    <row r="2206" spans="2:25">
      <c r="B2206" s="217" t="s">
        <v>2374</v>
      </c>
      <c r="C2206" s="217" t="s">
        <v>169</v>
      </c>
      <c r="D2206" s="217" t="s">
        <v>17</v>
      </c>
      <c r="E2206" s="217" t="s">
        <v>87</v>
      </c>
      <c r="F2206" s="217" t="s">
        <v>12</v>
      </c>
      <c r="G2206" s="217" t="s">
        <v>13</v>
      </c>
      <c r="H2206" s="217" t="s">
        <v>178</v>
      </c>
      <c r="I2206" s="217">
        <v>3</v>
      </c>
      <c r="J2206" s="217">
        <v>3</v>
      </c>
      <c r="K2206" s="217">
        <v>0</v>
      </c>
      <c r="L2206" s="217">
        <v>1</v>
      </c>
      <c r="M2206" s="217">
        <v>128.888888888889</v>
      </c>
      <c r="N2206" s="217">
        <v>23.275862068965498</v>
      </c>
      <c r="O2206" s="217">
        <v>23.275862068965498</v>
      </c>
      <c r="P2206" s="217">
        <v>0</v>
      </c>
      <c r="Q2206" s="217">
        <v>23.275862068965498</v>
      </c>
      <c r="R2206" s="217">
        <v>23.275862068965498</v>
      </c>
      <c r="S2206" s="217">
        <v>0</v>
      </c>
      <c r="T2206" s="217">
        <v>23.275862068965498</v>
      </c>
      <c r="U2206" s="217">
        <v>23.275862068965498</v>
      </c>
      <c r="V2206" s="217">
        <v>0</v>
      </c>
      <c r="W2206" s="217">
        <v>23.275862068965498</v>
      </c>
      <c r="X2206" s="217">
        <v>23.275862068965498</v>
      </c>
      <c r="Y2206" s="217">
        <v>0</v>
      </c>
    </row>
    <row r="2207" spans="2:25">
      <c r="B2207" s="217" t="s">
        <v>2375</v>
      </c>
      <c r="C2207" s="217" t="s">
        <v>169</v>
      </c>
      <c r="D2207" s="217" t="s">
        <v>17</v>
      </c>
      <c r="E2207" s="217" t="s">
        <v>87</v>
      </c>
      <c r="F2207" s="217" t="s">
        <v>12</v>
      </c>
      <c r="G2207" s="217" t="s">
        <v>13</v>
      </c>
      <c r="H2207" s="217" t="s">
        <v>5</v>
      </c>
      <c r="I2207" s="217">
        <v>5</v>
      </c>
      <c r="J2207" s="217">
        <v>5</v>
      </c>
      <c r="K2207" s="217">
        <v>0</v>
      </c>
      <c r="L2207" s="217">
        <v>2</v>
      </c>
      <c r="M2207" s="217">
        <v>290</v>
      </c>
      <c r="N2207" s="217">
        <v>17.241379310344801</v>
      </c>
      <c r="O2207" s="217">
        <v>17.241379310344801</v>
      </c>
      <c r="P2207" s="217">
        <v>0</v>
      </c>
      <c r="Q2207" s="217">
        <v>17.241379310344801</v>
      </c>
      <c r="R2207" s="217">
        <v>17.241379310344801</v>
      </c>
      <c r="S2207" s="217">
        <v>0</v>
      </c>
      <c r="T2207" s="217">
        <v>17.241379310344801</v>
      </c>
      <c r="U2207" s="217">
        <v>17.241379310344801</v>
      </c>
      <c r="V2207" s="217">
        <v>0</v>
      </c>
      <c r="W2207" s="217">
        <v>17.241379310344801</v>
      </c>
      <c r="X2207" s="217">
        <v>17.241379310344801</v>
      </c>
      <c r="Y2207" s="217">
        <v>0</v>
      </c>
    </row>
    <row r="2208" spans="2:25">
      <c r="B2208" s="217" t="s">
        <v>2376</v>
      </c>
      <c r="C2208" s="217" t="s">
        <v>169</v>
      </c>
      <c r="D2208" s="217" t="s">
        <v>17</v>
      </c>
      <c r="E2208" s="217" t="s">
        <v>87</v>
      </c>
      <c r="F2208" s="217" t="s">
        <v>9</v>
      </c>
      <c r="G2208" s="217" t="s">
        <v>13</v>
      </c>
      <c r="H2208" s="217" t="s">
        <v>170</v>
      </c>
      <c r="I2208" s="217">
        <v>0</v>
      </c>
      <c r="J2208" s="217">
        <v>0</v>
      </c>
      <c r="K2208" s="217">
        <v>0</v>
      </c>
      <c r="L2208" s="217">
        <v>2</v>
      </c>
      <c r="M2208" s="217">
        <v>22.1428571428571</v>
      </c>
      <c r="N2208" s="217">
        <v>0</v>
      </c>
      <c r="O2208" s="217">
        <v>0</v>
      </c>
      <c r="P2208" s="217">
        <v>0</v>
      </c>
      <c r="Q2208" s="217">
        <v>0</v>
      </c>
      <c r="R2208" s="217">
        <v>0</v>
      </c>
      <c r="S2208" s="217">
        <v>0</v>
      </c>
      <c r="T2208" s="217">
        <v>0</v>
      </c>
      <c r="U2208" s="217">
        <v>0</v>
      </c>
      <c r="V2208" s="217">
        <v>0</v>
      </c>
      <c r="W2208" s="217">
        <v>0</v>
      </c>
      <c r="X2208" s="217">
        <v>0</v>
      </c>
      <c r="Y2208" s="217">
        <v>0</v>
      </c>
    </row>
    <row r="2209" spans="2:25">
      <c r="B2209" s="217" t="s">
        <v>2377</v>
      </c>
      <c r="C2209" s="217" t="s">
        <v>169</v>
      </c>
      <c r="D2209" s="217" t="s">
        <v>17</v>
      </c>
      <c r="E2209" s="217" t="s">
        <v>87</v>
      </c>
      <c r="F2209" s="217" t="s">
        <v>9</v>
      </c>
      <c r="G2209" s="217" t="s">
        <v>13</v>
      </c>
      <c r="H2209" s="217" t="s">
        <v>172</v>
      </c>
      <c r="I2209" s="217">
        <v>0</v>
      </c>
      <c r="J2209" s="217">
        <v>0</v>
      </c>
      <c r="K2209" s="217">
        <v>0</v>
      </c>
      <c r="L2209" s="217">
        <v>1</v>
      </c>
      <c r="M2209" s="217">
        <v>22.1428571428571</v>
      </c>
      <c r="N2209" s="217">
        <v>0</v>
      </c>
      <c r="O2209" s="217">
        <v>0</v>
      </c>
      <c r="P2209" s="217">
        <v>0</v>
      </c>
      <c r="Q2209" s="217">
        <v>0</v>
      </c>
      <c r="R2209" s="217">
        <v>0</v>
      </c>
      <c r="S2209" s="217">
        <v>0</v>
      </c>
      <c r="T2209" s="217">
        <v>0</v>
      </c>
      <c r="U2209" s="217">
        <v>0</v>
      </c>
      <c r="V2209" s="217">
        <v>0</v>
      </c>
      <c r="W2209" s="217">
        <v>0</v>
      </c>
      <c r="X2209" s="217">
        <v>0</v>
      </c>
      <c r="Y2209" s="217">
        <v>0</v>
      </c>
    </row>
    <row r="2210" spans="2:25">
      <c r="B2210" s="217" t="s">
        <v>2378</v>
      </c>
      <c r="C2210" s="217" t="s">
        <v>169</v>
      </c>
      <c r="D2210" s="217" t="s">
        <v>17</v>
      </c>
      <c r="E2210" s="217" t="s">
        <v>87</v>
      </c>
      <c r="F2210" s="217" t="s">
        <v>9</v>
      </c>
      <c r="G2210" s="217" t="s">
        <v>13</v>
      </c>
      <c r="H2210" s="217" t="s">
        <v>174</v>
      </c>
      <c r="I2210" s="217">
        <v>0</v>
      </c>
      <c r="J2210" s="217">
        <v>0</v>
      </c>
      <c r="K2210" s="217">
        <v>0</v>
      </c>
      <c r="L2210" s="217">
        <v>1</v>
      </c>
      <c r="M2210" s="217">
        <v>44.285714285714299</v>
      </c>
      <c r="N2210" s="217">
        <v>0</v>
      </c>
      <c r="O2210" s="217">
        <v>0</v>
      </c>
      <c r="P2210" s="217">
        <v>0</v>
      </c>
      <c r="Q2210" s="217">
        <v>0</v>
      </c>
      <c r="R2210" s="217">
        <v>0</v>
      </c>
      <c r="S2210" s="217">
        <v>0</v>
      </c>
      <c r="T2210" s="217">
        <v>0</v>
      </c>
      <c r="U2210" s="217">
        <v>0</v>
      </c>
      <c r="V2210" s="217">
        <v>0</v>
      </c>
      <c r="W2210" s="217">
        <v>0</v>
      </c>
      <c r="X2210" s="217">
        <v>0</v>
      </c>
      <c r="Y2210" s="217">
        <v>0</v>
      </c>
    </row>
    <row r="2211" spans="2:25">
      <c r="B2211" s="217" t="s">
        <v>2379</v>
      </c>
      <c r="C2211" s="217" t="s">
        <v>169</v>
      </c>
      <c r="D2211" s="217" t="s">
        <v>17</v>
      </c>
      <c r="E2211" s="217" t="s">
        <v>87</v>
      </c>
      <c r="F2211" s="217" t="s">
        <v>9</v>
      </c>
      <c r="G2211" s="217" t="s">
        <v>13</v>
      </c>
      <c r="H2211" s="217" t="s">
        <v>176</v>
      </c>
      <c r="I2211" s="217">
        <v>0</v>
      </c>
      <c r="J2211" s="217">
        <v>0</v>
      </c>
      <c r="K2211" s="217">
        <v>0</v>
      </c>
      <c r="L2211" s="217">
        <v>2</v>
      </c>
      <c r="M2211" s="217">
        <v>55.357142857142897</v>
      </c>
      <c r="N2211" s="217">
        <v>0</v>
      </c>
      <c r="O2211" s="217">
        <v>0</v>
      </c>
      <c r="P2211" s="217">
        <v>0</v>
      </c>
      <c r="Q2211" s="217">
        <v>0</v>
      </c>
      <c r="R2211" s="217">
        <v>0</v>
      </c>
      <c r="S2211" s="217">
        <v>0</v>
      </c>
      <c r="T2211" s="217">
        <v>0</v>
      </c>
      <c r="U2211" s="217">
        <v>0</v>
      </c>
      <c r="V2211" s="217">
        <v>0</v>
      </c>
      <c r="W2211" s="217">
        <v>0</v>
      </c>
      <c r="X2211" s="217">
        <v>0</v>
      </c>
      <c r="Y2211" s="217">
        <v>0</v>
      </c>
    </row>
    <row r="2212" spans="2:25">
      <c r="B2212" s="217" t="s">
        <v>2380</v>
      </c>
      <c r="C2212" s="217" t="s">
        <v>169</v>
      </c>
      <c r="D2212" s="217" t="s">
        <v>17</v>
      </c>
      <c r="E2212" s="217" t="s">
        <v>87</v>
      </c>
      <c r="F2212" s="217" t="s">
        <v>9</v>
      </c>
      <c r="G2212" s="217" t="s">
        <v>13</v>
      </c>
      <c r="H2212" s="217" t="s">
        <v>178</v>
      </c>
      <c r="I2212" s="217">
        <v>0</v>
      </c>
      <c r="J2212" s="217">
        <v>0</v>
      </c>
      <c r="K2212" s="217">
        <v>0</v>
      </c>
      <c r="L2212" s="217">
        <v>3</v>
      </c>
      <c r="M2212" s="217">
        <v>166.07142857142901</v>
      </c>
      <c r="N2212" s="217">
        <v>0</v>
      </c>
      <c r="O2212" s="217">
        <v>0</v>
      </c>
      <c r="P2212" s="217">
        <v>0</v>
      </c>
      <c r="Q2212" s="217">
        <v>0</v>
      </c>
      <c r="R2212" s="217">
        <v>0</v>
      </c>
      <c r="S2212" s="217">
        <v>0</v>
      </c>
      <c r="T2212" s="217">
        <v>0</v>
      </c>
      <c r="U2212" s="217">
        <v>0</v>
      </c>
      <c r="V2212" s="217">
        <v>0</v>
      </c>
      <c r="W2212" s="217">
        <v>0</v>
      </c>
      <c r="X2212" s="217">
        <v>0</v>
      </c>
      <c r="Y2212" s="217">
        <v>0</v>
      </c>
    </row>
    <row r="2213" spans="2:25">
      <c r="B2213" s="217" t="s">
        <v>2381</v>
      </c>
      <c r="C2213" s="217" t="s">
        <v>169</v>
      </c>
      <c r="D2213" s="217" t="s">
        <v>17</v>
      </c>
      <c r="E2213" s="217" t="s">
        <v>87</v>
      </c>
      <c r="F2213" s="217" t="s">
        <v>9</v>
      </c>
      <c r="G2213" s="217" t="s">
        <v>13</v>
      </c>
      <c r="H2213" s="217" t="s">
        <v>5</v>
      </c>
      <c r="I2213" s="217">
        <v>0</v>
      </c>
      <c r="J2213" s="217">
        <v>0</v>
      </c>
      <c r="K2213" s="217">
        <v>0</v>
      </c>
      <c r="L2213" s="217">
        <v>9</v>
      </c>
      <c r="M2213" s="217">
        <v>310</v>
      </c>
      <c r="N2213" s="217">
        <v>0</v>
      </c>
      <c r="O2213" s="217">
        <v>0</v>
      </c>
      <c r="P2213" s="217">
        <v>0</v>
      </c>
      <c r="Q2213" s="217">
        <v>0</v>
      </c>
      <c r="R2213" s="217">
        <v>0</v>
      </c>
      <c r="S2213" s="217">
        <v>0</v>
      </c>
      <c r="T2213" s="217">
        <v>0</v>
      </c>
      <c r="U2213" s="217">
        <v>0</v>
      </c>
      <c r="V2213" s="217">
        <v>0</v>
      </c>
      <c r="W2213" s="217">
        <v>0</v>
      </c>
      <c r="X2213" s="217">
        <v>0</v>
      </c>
      <c r="Y2213" s="217">
        <v>0</v>
      </c>
    </row>
    <row r="2214" spans="2:25">
      <c r="B2214" s="217" t="s">
        <v>2382</v>
      </c>
      <c r="C2214" s="217" t="s">
        <v>169</v>
      </c>
      <c r="D2214" s="217" t="s">
        <v>17</v>
      </c>
      <c r="E2214" s="217" t="s">
        <v>87</v>
      </c>
      <c r="F2214" s="217" t="s">
        <v>5</v>
      </c>
      <c r="G2214" s="217" t="s">
        <v>13</v>
      </c>
      <c r="H2214" s="217" t="s">
        <v>170</v>
      </c>
      <c r="I2214" s="217">
        <v>0</v>
      </c>
      <c r="J2214" s="217">
        <v>0</v>
      </c>
      <c r="K2214" s="217">
        <v>0</v>
      </c>
      <c r="L2214" s="217">
        <v>2</v>
      </c>
      <c r="M2214" s="217">
        <v>32.883597883597901</v>
      </c>
      <c r="N2214" s="217">
        <v>0</v>
      </c>
      <c r="O2214" s="217">
        <v>0</v>
      </c>
      <c r="P2214" s="217">
        <v>0</v>
      </c>
      <c r="Q2214" s="217">
        <v>0</v>
      </c>
      <c r="R2214" s="217">
        <v>0</v>
      </c>
      <c r="S2214" s="217">
        <v>0</v>
      </c>
      <c r="T2214" s="217">
        <v>0</v>
      </c>
      <c r="U2214" s="217">
        <v>0</v>
      </c>
      <c r="V2214" s="217">
        <v>0</v>
      </c>
      <c r="W2214" s="217">
        <v>0</v>
      </c>
      <c r="X2214" s="217">
        <v>0</v>
      </c>
      <c r="Y2214" s="217">
        <v>0</v>
      </c>
    </row>
    <row r="2215" spans="2:25">
      <c r="B2215" s="217" t="s">
        <v>2383</v>
      </c>
      <c r="C2215" s="217" t="s">
        <v>169</v>
      </c>
      <c r="D2215" s="217" t="s">
        <v>17</v>
      </c>
      <c r="E2215" s="217" t="s">
        <v>87</v>
      </c>
      <c r="F2215" s="217" t="s">
        <v>5</v>
      </c>
      <c r="G2215" s="217" t="s">
        <v>13</v>
      </c>
      <c r="H2215" s="217" t="s">
        <v>172</v>
      </c>
      <c r="I2215" s="217">
        <v>2</v>
      </c>
      <c r="J2215" s="217">
        <v>2</v>
      </c>
      <c r="K2215" s="217">
        <v>0</v>
      </c>
      <c r="L2215" s="217">
        <v>1</v>
      </c>
      <c r="M2215" s="217">
        <v>54.365079365079403</v>
      </c>
      <c r="N2215" s="217">
        <v>36.788321167883197</v>
      </c>
      <c r="O2215" s="217">
        <v>36.788321167883197</v>
      </c>
      <c r="P2215" s="217">
        <v>0</v>
      </c>
      <c r="Q2215" s="217">
        <v>36.788321167883197</v>
      </c>
      <c r="R2215" s="217">
        <v>36.788321167883197</v>
      </c>
      <c r="S2215" s="217">
        <v>0</v>
      </c>
      <c r="T2215" s="217">
        <v>36.788321167883197</v>
      </c>
      <c r="U2215" s="217">
        <v>36.788321167883197</v>
      </c>
      <c r="V2215" s="217">
        <v>0</v>
      </c>
      <c r="W2215" s="217">
        <v>36.788321167883197</v>
      </c>
      <c r="X2215" s="217">
        <v>36.788321167883197</v>
      </c>
      <c r="Y2215" s="217">
        <v>0</v>
      </c>
    </row>
    <row r="2216" spans="2:25">
      <c r="B2216" s="217" t="s">
        <v>2384</v>
      </c>
      <c r="C2216" s="217" t="s">
        <v>169</v>
      </c>
      <c r="D2216" s="217" t="s">
        <v>17</v>
      </c>
      <c r="E2216" s="217" t="s">
        <v>87</v>
      </c>
      <c r="F2216" s="217" t="s">
        <v>5</v>
      </c>
      <c r="G2216" s="217" t="s">
        <v>13</v>
      </c>
      <c r="H2216" s="217" t="s">
        <v>174</v>
      </c>
      <c r="I2216" s="217">
        <v>0</v>
      </c>
      <c r="J2216" s="217">
        <v>0</v>
      </c>
      <c r="K2216" s="217">
        <v>0</v>
      </c>
      <c r="L2216" s="217">
        <v>2</v>
      </c>
      <c r="M2216" s="217">
        <v>76.507936507936506</v>
      </c>
      <c r="N2216" s="217">
        <v>0</v>
      </c>
      <c r="O2216" s="217">
        <v>0</v>
      </c>
      <c r="P2216" s="217">
        <v>0</v>
      </c>
      <c r="Q2216" s="217">
        <v>0</v>
      </c>
      <c r="R2216" s="217">
        <v>0</v>
      </c>
      <c r="S2216" s="217">
        <v>0</v>
      </c>
      <c r="T2216" s="217">
        <v>0</v>
      </c>
      <c r="U2216" s="217">
        <v>0</v>
      </c>
      <c r="V2216" s="217">
        <v>0</v>
      </c>
      <c r="W2216" s="217">
        <v>0</v>
      </c>
      <c r="X2216" s="217">
        <v>0</v>
      </c>
      <c r="Y2216" s="217">
        <v>0</v>
      </c>
    </row>
    <row r="2217" spans="2:25">
      <c r="B2217" s="217" t="s">
        <v>2385</v>
      </c>
      <c r="C2217" s="217" t="s">
        <v>169</v>
      </c>
      <c r="D2217" s="217" t="s">
        <v>17</v>
      </c>
      <c r="E2217" s="217" t="s">
        <v>87</v>
      </c>
      <c r="F2217" s="217" t="s">
        <v>5</v>
      </c>
      <c r="G2217" s="217" t="s">
        <v>13</v>
      </c>
      <c r="H2217" s="217" t="s">
        <v>176</v>
      </c>
      <c r="I2217" s="217">
        <v>0</v>
      </c>
      <c r="J2217" s="217">
        <v>0</v>
      </c>
      <c r="K2217" s="217">
        <v>0</v>
      </c>
      <c r="L2217" s="217">
        <v>2</v>
      </c>
      <c r="M2217" s="217">
        <v>141.28306878306901</v>
      </c>
      <c r="N2217" s="217">
        <v>0</v>
      </c>
      <c r="O2217" s="217">
        <v>0</v>
      </c>
      <c r="P2217" s="217">
        <v>0</v>
      </c>
      <c r="Q2217" s="217">
        <v>0</v>
      </c>
      <c r="R2217" s="217">
        <v>0</v>
      </c>
      <c r="S2217" s="217">
        <v>0</v>
      </c>
      <c r="T2217" s="217">
        <v>0</v>
      </c>
      <c r="U2217" s="217">
        <v>0</v>
      </c>
      <c r="V2217" s="217">
        <v>0</v>
      </c>
      <c r="W2217" s="217">
        <v>0</v>
      </c>
      <c r="X2217" s="217">
        <v>0</v>
      </c>
      <c r="Y2217" s="217">
        <v>0</v>
      </c>
    </row>
    <row r="2218" spans="2:25">
      <c r="B2218" s="217" t="s">
        <v>2386</v>
      </c>
      <c r="C2218" s="217" t="s">
        <v>169</v>
      </c>
      <c r="D2218" s="217" t="s">
        <v>17</v>
      </c>
      <c r="E2218" s="217" t="s">
        <v>87</v>
      </c>
      <c r="F2218" s="217" t="s">
        <v>5</v>
      </c>
      <c r="G2218" s="217" t="s">
        <v>13</v>
      </c>
      <c r="H2218" s="217" t="s">
        <v>178</v>
      </c>
      <c r="I2218" s="217">
        <v>3</v>
      </c>
      <c r="J2218" s="217">
        <v>3</v>
      </c>
      <c r="K2218" s="217">
        <v>0</v>
      </c>
      <c r="L2218" s="217">
        <v>4</v>
      </c>
      <c r="M2218" s="217">
        <v>294.96031746031701</v>
      </c>
      <c r="N2218" s="217">
        <v>10.1708596798063</v>
      </c>
      <c r="O2218" s="217">
        <v>10.1708596798063</v>
      </c>
      <c r="P2218" s="217">
        <v>0</v>
      </c>
      <c r="Q2218" s="217">
        <v>10.1708596798063</v>
      </c>
      <c r="R2218" s="217">
        <v>10.1708596798063</v>
      </c>
      <c r="S2218" s="217">
        <v>0</v>
      </c>
      <c r="T2218" s="217">
        <v>10.1708596798063</v>
      </c>
      <c r="U2218" s="217">
        <v>10.1708596798063</v>
      </c>
      <c r="V2218" s="217">
        <v>0</v>
      </c>
      <c r="W2218" s="217">
        <v>10.1708596798063</v>
      </c>
      <c r="X2218" s="217">
        <v>10.1708596798063</v>
      </c>
      <c r="Y2218" s="217">
        <v>0</v>
      </c>
    </row>
    <row r="2219" spans="2:25">
      <c r="B2219" s="217" t="s">
        <v>2387</v>
      </c>
      <c r="C2219" s="217" t="s">
        <v>169</v>
      </c>
      <c r="D2219" s="217" t="s">
        <v>17</v>
      </c>
      <c r="E2219" s="217" t="s">
        <v>87</v>
      </c>
      <c r="F2219" s="217" t="s">
        <v>5</v>
      </c>
      <c r="G2219" s="217" t="s">
        <v>13</v>
      </c>
      <c r="H2219" s="217" t="s">
        <v>5</v>
      </c>
      <c r="I2219" s="217">
        <v>5</v>
      </c>
      <c r="J2219" s="217">
        <v>5</v>
      </c>
      <c r="K2219" s="217">
        <v>0</v>
      </c>
      <c r="L2219" s="217">
        <v>11</v>
      </c>
      <c r="M2219" s="217">
        <v>600</v>
      </c>
      <c r="N2219" s="217">
        <v>8.3333333333333304</v>
      </c>
      <c r="O2219" s="217">
        <v>8.3333333333333304</v>
      </c>
      <c r="P2219" s="217">
        <v>0</v>
      </c>
      <c r="Q2219" s="217">
        <v>8.3333333333333304</v>
      </c>
      <c r="R2219" s="217">
        <v>8.3333333333333304</v>
      </c>
      <c r="S2219" s="217">
        <v>0</v>
      </c>
      <c r="T2219" s="217">
        <v>8.3333333333333304</v>
      </c>
      <c r="U2219" s="217">
        <v>8.3333333333333304</v>
      </c>
      <c r="V2219" s="217">
        <v>0</v>
      </c>
      <c r="W2219" s="217">
        <v>8.3333333333333304</v>
      </c>
      <c r="X2219" s="217">
        <v>8.3333333333333304</v>
      </c>
      <c r="Y2219" s="217">
        <v>0</v>
      </c>
    </row>
    <row r="2220" spans="2:25">
      <c r="B2220" s="217" t="s">
        <v>2388</v>
      </c>
      <c r="C2220" s="217" t="s">
        <v>169</v>
      </c>
      <c r="D2220" s="217" t="s">
        <v>17</v>
      </c>
      <c r="E2220" s="217" t="s">
        <v>87</v>
      </c>
      <c r="F2220" s="217" t="s">
        <v>12</v>
      </c>
      <c r="G2220" s="217" t="s">
        <v>5</v>
      </c>
      <c r="H2220" s="217" t="s">
        <v>170</v>
      </c>
      <c r="I2220" s="217">
        <v>9</v>
      </c>
      <c r="J2220" s="217">
        <v>9</v>
      </c>
      <c r="K2220" s="217">
        <v>0</v>
      </c>
      <c r="L2220" s="217">
        <v>7</v>
      </c>
      <c r="M2220" s="217">
        <v>731.41008131951298</v>
      </c>
      <c r="N2220" s="217">
        <v>12.3049985635464</v>
      </c>
      <c r="O2220" s="217">
        <v>12.3049985635464</v>
      </c>
      <c r="P2220" s="217">
        <v>0</v>
      </c>
      <c r="Q2220" s="217">
        <v>12.3049985635464</v>
      </c>
      <c r="R2220" s="217">
        <v>12.3049985635464</v>
      </c>
      <c r="S2220" s="217">
        <v>0</v>
      </c>
      <c r="T2220" s="217">
        <v>12.3049985635464</v>
      </c>
      <c r="U2220" s="217">
        <v>12.3049985635464</v>
      </c>
      <c r="V2220" s="217">
        <v>0</v>
      </c>
      <c r="W2220" s="217">
        <v>12.3049985635464</v>
      </c>
      <c r="X2220" s="217">
        <v>12.3049985635464</v>
      </c>
      <c r="Y2220" s="217">
        <v>0</v>
      </c>
    </row>
    <row r="2221" spans="2:25">
      <c r="B2221" s="217" t="s">
        <v>2389</v>
      </c>
      <c r="C2221" s="217" t="s">
        <v>169</v>
      </c>
      <c r="D2221" s="217" t="s">
        <v>17</v>
      </c>
      <c r="E2221" s="217" t="s">
        <v>87</v>
      </c>
      <c r="F2221" s="217" t="s">
        <v>12</v>
      </c>
      <c r="G2221" s="217" t="s">
        <v>5</v>
      </c>
      <c r="H2221" s="217" t="s">
        <v>172</v>
      </c>
      <c r="I2221" s="217">
        <v>19</v>
      </c>
      <c r="J2221" s="217">
        <v>18</v>
      </c>
      <c r="K2221" s="217">
        <v>1</v>
      </c>
      <c r="L2221" s="217">
        <v>18</v>
      </c>
      <c r="M2221" s="217">
        <v>967.05769037247899</v>
      </c>
      <c r="N2221" s="217">
        <v>19.647224968224801</v>
      </c>
      <c r="O2221" s="217">
        <v>18.613160496212998</v>
      </c>
      <c r="P2221" s="217">
        <v>1.0340644720118299</v>
      </c>
      <c r="Q2221" s="217">
        <v>19.647224968224801</v>
      </c>
      <c r="R2221" s="217">
        <v>18.613160496212998</v>
      </c>
      <c r="S2221" s="217">
        <v>1.0340644720118299</v>
      </c>
      <c r="T2221" s="217">
        <v>19.647224968224801</v>
      </c>
      <c r="U2221" s="217">
        <v>18.613160496212998</v>
      </c>
      <c r="V2221" s="217">
        <v>1.0340644720118299</v>
      </c>
      <c r="W2221" s="217">
        <v>19.647224968224801</v>
      </c>
      <c r="X2221" s="217">
        <v>18.613160496212998</v>
      </c>
      <c r="Y2221" s="217">
        <v>1.0340644720118299</v>
      </c>
    </row>
    <row r="2222" spans="2:25">
      <c r="B2222" s="217" t="s">
        <v>2390</v>
      </c>
      <c r="C2222" s="217" t="s">
        <v>169</v>
      </c>
      <c r="D2222" s="217" t="s">
        <v>17</v>
      </c>
      <c r="E2222" s="217" t="s">
        <v>87</v>
      </c>
      <c r="F2222" s="217" t="s">
        <v>12</v>
      </c>
      <c r="G2222" s="217" t="s">
        <v>5</v>
      </c>
      <c r="H2222" s="217" t="s">
        <v>174</v>
      </c>
      <c r="I2222" s="217">
        <v>13</v>
      </c>
      <c r="J2222" s="217">
        <v>13</v>
      </c>
      <c r="K2222" s="217">
        <v>0</v>
      </c>
      <c r="L2222" s="217">
        <v>25</v>
      </c>
      <c r="M2222" s="217">
        <v>1053.0545851842301</v>
      </c>
      <c r="N2222" s="217">
        <v>12.345039072903999</v>
      </c>
      <c r="O2222" s="217">
        <v>12.345039072903999</v>
      </c>
      <c r="P2222" s="217">
        <v>0</v>
      </c>
      <c r="Q2222" s="217">
        <v>12.345039072903999</v>
      </c>
      <c r="R2222" s="217">
        <v>12.345039072903999</v>
      </c>
      <c r="S2222" s="217">
        <v>0</v>
      </c>
      <c r="T2222" s="217">
        <v>12.345039072903999</v>
      </c>
      <c r="U2222" s="217">
        <v>12.345039072903999</v>
      </c>
      <c r="V2222" s="217">
        <v>0</v>
      </c>
      <c r="W2222" s="217">
        <v>12.345039072903999</v>
      </c>
      <c r="X2222" s="217">
        <v>12.345039072903999</v>
      </c>
      <c r="Y2222" s="217">
        <v>0</v>
      </c>
    </row>
    <row r="2223" spans="2:25">
      <c r="B2223" s="217" t="s">
        <v>2391</v>
      </c>
      <c r="C2223" s="217" t="s">
        <v>169</v>
      </c>
      <c r="D2223" s="217" t="s">
        <v>17</v>
      </c>
      <c r="E2223" s="217" t="s">
        <v>87</v>
      </c>
      <c r="F2223" s="217" t="s">
        <v>12</v>
      </c>
      <c r="G2223" s="217" t="s">
        <v>5</v>
      </c>
      <c r="H2223" s="217" t="s">
        <v>176</v>
      </c>
      <c r="I2223" s="217">
        <v>12</v>
      </c>
      <c r="J2223" s="217">
        <v>12</v>
      </c>
      <c r="K2223" s="217">
        <v>0</v>
      </c>
      <c r="L2223" s="217">
        <v>28</v>
      </c>
      <c r="M2223" s="217">
        <v>1654.82530920104</v>
      </c>
      <c r="N2223" s="217">
        <v>7.2515207093331799</v>
      </c>
      <c r="O2223" s="217">
        <v>7.2515207093331799</v>
      </c>
      <c r="P2223" s="217">
        <v>0</v>
      </c>
      <c r="Q2223" s="217">
        <v>7.2515207093331799</v>
      </c>
      <c r="R2223" s="217">
        <v>7.2515207093331799</v>
      </c>
      <c r="S2223" s="217">
        <v>0</v>
      </c>
      <c r="T2223" s="217">
        <v>7.2515207093331799</v>
      </c>
      <c r="U2223" s="217">
        <v>7.2515207093331799</v>
      </c>
      <c r="V2223" s="217">
        <v>0</v>
      </c>
      <c r="W2223" s="217">
        <v>7.2515207093331799</v>
      </c>
      <c r="X2223" s="217">
        <v>7.2515207093331799</v>
      </c>
      <c r="Y2223" s="217">
        <v>0</v>
      </c>
    </row>
    <row r="2224" spans="2:25">
      <c r="B2224" s="217" t="s">
        <v>2392</v>
      </c>
      <c r="C2224" s="217" t="s">
        <v>169</v>
      </c>
      <c r="D2224" s="217" t="s">
        <v>17</v>
      </c>
      <c r="E2224" s="217" t="s">
        <v>87</v>
      </c>
      <c r="F2224" s="217" t="s">
        <v>12</v>
      </c>
      <c r="G2224" s="217" t="s">
        <v>5</v>
      </c>
      <c r="H2224" s="217" t="s">
        <v>178</v>
      </c>
      <c r="I2224" s="217">
        <v>16</v>
      </c>
      <c r="J2224" s="217">
        <v>16</v>
      </c>
      <c r="K2224" s="217">
        <v>0</v>
      </c>
      <c r="L2224" s="217">
        <v>29</v>
      </c>
      <c r="M2224" s="217">
        <v>1613.6523339227399</v>
      </c>
      <c r="N2224" s="217">
        <v>9.9153948243017407</v>
      </c>
      <c r="O2224" s="217">
        <v>9.9153948243017407</v>
      </c>
      <c r="P2224" s="217">
        <v>0</v>
      </c>
      <c r="Q2224" s="217">
        <v>9.9153948243017407</v>
      </c>
      <c r="R2224" s="217">
        <v>9.9153948243017407</v>
      </c>
      <c r="S2224" s="217">
        <v>0</v>
      </c>
      <c r="T2224" s="217">
        <v>9.9153948243017407</v>
      </c>
      <c r="U2224" s="217">
        <v>9.9153948243017407</v>
      </c>
      <c r="V2224" s="217">
        <v>0</v>
      </c>
      <c r="W2224" s="217">
        <v>9.9153948243017407</v>
      </c>
      <c r="X2224" s="217">
        <v>9.9153948243017407</v>
      </c>
      <c r="Y2224" s="217">
        <v>0</v>
      </c>
    </row>
    <row r="2225" spans="2:25">
      <c r="B2225" s="217" t="s">
        <v>2393</v>
      </c>
      <c r="C2225" s="217" t="s">
        <v>169</v>
      </c>
      <c r="D2225" s="217" t="s">
        <v>17</v>
      </c>
      <c r="E2225" s="217" t="s">
        <v>87</v>
      </c>
      <c r="F2225" s="217" t="s">
        <v>12</v>
      </c>
      <c r="G2225" s="217" t="s">
        <v>5</v>
      </c>
      <c r="H2225" s="217" t="s">
        <v>5</v>
      </c>
      <c r="I2225" s="217">
        <v>69</v>
      </c>
      <c r="J2225" s="217">
        <v>68</v>
      </c>
      <c r="K2225" s="217">
        <v>1</v>
      </c>
      <c r="L2225" s="217">
        <v>107</v>
      </c>
      <c r="M2225" s="217">
        <v>6020</v>
      </c>
      <c r="N2225" s="217">
        <v>11.461794019933601</v>
      </c>
      <c r="O2225" s="217">
        <v>11.295681063122901</v>
      </c>
      <c r="P2225" s="217">
        <v>0.16611295681063101</v>
      </c>
      <c r="Q2225" s="217">
        <v>11.461794019933601</v>
      </c>
      <c r="R2225" s="217">
        <v>11.295681063122901</v>
      </c>
      <c r="S2225" s="217">
        <v>0.16611295681063101</v>
      </c>
      <c r="T2225" s="217">
        <v>11.461794019933601</v>
      </c>
      <c r="U2225" s="217">
        <v>11.295681063122901</v>
      </c>
      <c r="V2225" s="217">
        <v>0.16611295681063101</v>
      </c>
      <c r="W2225" s="217">
        <v>11.461794019933601</v>
      </c>
      <c r="X2225" s="217">
        <v>11.295681063122901</v>
      </c>
      <c r="Y2225" s="217">
        <v>0.16611295681063101</v>
      </c>
    </row>
    <row r="2226" spans="2:25">
      <c r="B2226" s="217" t="s">
        <v>2394</v>
      </c>
      <c r="C2226" s="217" t="s">
        <v>169</v>
      </c>
      <c r="D2226" s="217" t="s">
        <v>17</v>
      </c>
      <c r="E2226" s="217" t="s">
        <v>87</v>
      </c>
      <c r="F2226" s="217" t="s">
        <v>9</v>
      </c>
      <c r="G2226" s="217" t="s">
        <v>5</v>
      </c>
      <c r="H2226" s="217" t="s">
        <v>170</v>
      </c>
      <c r="I2226" s="217">
        <v>0</v>
      </c>
      <c r="J2226" s="217">
        <v>0</v>
      </c>
      <c r="K2226" s="217">
        <v>0</v>
      </c>
      <c r="L2226" s="217">
        <v>16</v>
      </c>
      <c r="M2226" s="217">
        <v>824.69151979514697</v>
      </c>
      <c r="N2226" s="217">
        <v>0</v>
      </c>
      <c r="O2226" s="217">
        <v>0</v>
      </c>
      <c r="P2226" s="217">
        <v>0</v>
      </c>
      <c r="Q2226" s="217">
        <v>0</v>
      </c>
      <c r="R2226" s="217">
        <v>0</v>
      </c>
      <c r="S2226" s="217">
        <v>0</v>
      </c>
      <c r="T2226" s="217">
        <v>0</v>
      </c>
      <c r="U2226" s="217">
        <v>0</v>
      </c>
      <c r="V2226" s="217">
        <v>0</v>
      </c>
      <c r="W2226" s="217">
        <v>0</v>
      </c>
      <c r="X2226" s="217">
        <v>0</v>
      </c>
      <c r="Y2226" s="217">
        <v>0</v>
      </c>
    </row>
    <row r="2227" spans="2:25">
      <c r="B2227" s="217" t="s">
        <v>2395</v>
      </c>
      <c r="C2227" s="217" t="s">
        <v>169</v>
      </c>
      <c r="D2227" s="217" t="s">
        <v>17</v>
      </c>
      <c r="E2227" s="217" t="s">
        <v>87</v>
      </c>
      <c r="F2227" s="217" t="s">
        <v>9</v>
      </c>
      <c r="G2227" s="217" t="s">
        <v>5</v>
      </c>
      <c r="H2227" s="217" t="s">
        <v>172</v>
      </c>
      <c r="I2227" s="217">
        <v>2</v>
      </c>
      <c r="J2227" s="217">
        <v>2</v>
      </c>
      <c r="K2227" s="217">
        <v>0</v>
      </c>
      <c r="L2227" s="217">
        <v>33</v>
      </c>
      <c r="M2227" s="217">
        <v>999.67465177309703</v>
      </c>
      <c r="N2227" s="217">
        <v>2.0006509082256398</v>
      </c>
      <c r="O2227" s="217">
        <v>2.0006509082256398</v>
      </c>
      <c r="P2227" s="217">
        <v>0</v>
      </c>
      <c r="Q2227" s="217">
        <v>2.0006509082256398</v>
      </c>
      <c r="R2227" s="217">
        <v>2.0006509082256398</v>
      </c>
      <c r="S2227" s="217">
        <v>0</v>
      </c>
      <c r="T2227" s="217">
        <v>2.0006509082256398</v>
      </c>
      <c r="U2227" s="217">
        <v>2.0006509082256398</v>
      </c>
      <c r="V2227" s="217">
        <v>0</v>
      </c>
      <c r="W2227" s="217">
        <v>2.0006509082256398</v>
      </c>
      <c r="X2227" s="217">
        <v>2.0006509082256398</v>
      </c>
      <c r="Y2227" s="217">
        <v>0</v>
      </c>
    </row>
    <row r="2228" spans="2:25">
      <c r="B2228" s="217" t="s">
        <v>2396</v>
      </c>
      <c r="C2228" s="217" t="s">
        <v>169</v>
      </c>
      <c r="D2228" s="217" t="s">
        <v>17</v>
      </c>
      <c r="E2228" s="217" t="s">
        <v>87</v>
      </c>
      <c r="F2228" s="217" t="s">
        <v>9</v>
      </c>
      <c r="G2228" s="217" t="s">
        <v>5</v>
      </c>
      <c r="H2228" s="217" t="s">
        <v>174</v>
      </c>
      <c r="I2228" s="217">
        <v>2</v>
      </c>
      <c r="J2228" s="217">
        <v>2</v>
      </c>
      <c r="K2228" s="217">
        <v>0</v>
      </c>
      <c r="L2228" s="217">
        <v>41</v>
      </c>
      <c r="M2228" s="217">
        <v>1217.36524223571</v>
      </c>
      <c r="N2228" s="217">
        <v>1.64289231416446</v>
      </c>
      <c r="O2228" s="217">
        <v>1.64289231416446</v>
      </c>
      <c r="P2228" s="217">
        <v>0</v>
      </c>
      <c r="Q2228" s="217">
        <v>1.64289231416446</v>
      </c>
      <c r="R2228" s="217">
        <v>1.64289231416446</v>
      </c>
      <c r="S2228" s="217">
        <v>0</v>
      </c>
      <c r="T2228" s="217">
        <v>1.64289231416446</v>
      </c>
      <c r="U2228" s="217">
        <v>1.64289231416446</v>
      </c>
      <c r="V2228" s="217">
        <v>0</v>
      </c>
      <c r="W2228" s="217">
        <v>1.64289231416446</v>
      </c>
      <c r="X2228" s="217">
        <v>1.64289231416446</v>
      </c>
      <c r="Y2228" s="217">
        <v>0</v>
      </c>
    </row>
    <row r="2229" spans="2:25">
      <c r="B2229" s="217" t="s">
        <v>2397</v>
      </c>
      <c r="C2229" s="217" t="s">
        <v>169</v>
      </c>
      <c r="D2229" s="217" t="s">
        <v>17</v>
      </c>
      <c r="E2229" s="217" t="s">
        <v>87</v>
      </c>
      <c r="F2229" s="217" t="s">
        <v>9</v>
      </c>
      <c r="G2229" s="217" t="s">
        <v>5</v>
      </c>
      <c r="H2229" s="217" t="s">
        <v>176</v>
      </c>
      <c r="I2229" s="217">
        <v>4</v>
      </c>
      <c r="J2229" s="217">
        <v>4</v>
      </c>
      <c r="K2229" s="217">
        <v>0</v>
      </c>
      <c r="L2229" s="217">
        <v>35</v>
      </c>
      <c r="M2229" s="217">
        <v>1640.4647799336899</v>
      </c>
      <c r="N2229" s="217">
        <v>2.4383333607209101</v>
      </c>
      <c r="O2229" s="217">
        <v>2.4383333607209101</v>
      </c>
      <c r="P2229" s="217">
        <v>0</v>
      </c>
      <c r="Q2229" s="217">
        <v>2.4383333607209101</v>
      </c>
      <c r="R2229" s="217">
        <v>2.4383333607209101</v>
      </c>
      <c r="S2229" s="217">
        <v>0</v>
      </c>
      <c r="T2229" s="217">
        <v>2.4383333607209101</v>
      </c>
      <c r="U2229" s="217">
        <v>2.4383333607209101</v>
      </c>
      <c r="V2229" s="217">
        <v>0</v>
      </c>
      <c r="W2229" s="217">
        <v>2.4383333607209101</v>
      </c>
      <c r="X2229" s="217">
        <v>2.4383333607209101</v>
      </c>
      <c r="Y2229" s="217">
        <v>0</v>
      </c>
    </row>
    <row r="2230" spans="2:25">
      <c r="B2230" s="217" t="s">
        <v>2398</v>
      </c>
      <c r="C2230" s="217" t="s">
        <v>169</v>
      </c>
      <c r="D2230" s="217" t="s">
        <v>17</v>
      </c>
      <c r="E2230" s="217" t="s">
        <v>87</v>
      </c>
      <c r="F2230" s="217" t="s">
        <v>9</v>
      </c>
      <c r="G2230" s="217" t="s">
        <v>5</v>
      </c>
      <c r="H2230" s="217" t="s">
        <v>178</v>
      </c>
      <c r="I2230" s="217">
        <v>9</v>
      </c>
      <c r="J2230" s="217">
        <v>9</v>
      </c>
      <c r="K2230" s="217">
        <v>0</v>
      </c>
      <c r="L2230" s="217">
        <v>55</v>
      </c>
      <c r="M2230" s="217">
        <v>1757.80380626236</v>
      </c>
      <c r="N2230" s="217">
        <v>5.12002532247147</v>
      </c>
      <c r="O2230" s="217">
        <v>5.12002532247147</v>
      </c>
      <c r="P2230" s="217">
        <v>0</v>
      </c>
      <c r="Q2230" s="217">
        <v>5.12002532247147</v>
      </c>
      <c r="R2230" s="217">
        <v>5.12002532247147</v>
      </c>
      <c r="S2230" s="217">
        <v>0</v>
      </c>
      <c r="T2230" s="217">
        <v>5.12002532247147</v>
      </c>
      <c r="U2230" s="217">
        <v>5.12002532247147</v>
      </c>
      <c r="V2230" s="217">
        <v>0</v>
      </c>
      <c r="W2230" s="217">
        <v>5.12002532247147</v>
      </c>
      <c r="X2230" s="217">
        <v>5.12002532247147</v>
      </c>
      <c r="Y2230" s="217">
        <v>0</v>
      </c>
    </row>
    <row r="2231" spans="2:25">
      <c r="B2231" s="217" t="s">
        <v>2399</v>
      </c>
      <c r="C2231" s="217" t="s">
        <v>169</v>
      </c>
      <c r="D2231" s="217" t="s">
        <v>17</v>
      </c>
      <c r="E2231" s="217" t="s">
        <v>87</v>
      </c>
      <c r="F2231" s="217" t="s">
        <v>9</v>
      </c>
      <c r="G2231" s="217" t="s">
        <v>5</v>
      </c>
      <c r="H2231" s="217" t="s">
        <v>5</v>
      </c>
      <c r="I2231" s="217">
        <v>17</v>
      </c>
      <c r="J2231" s="217">
        <v>17</v>
      </c>
      <c r="K2231" s="217">
        <v>0</v>
      </c>
      <c r="L2231" s="217">
        <v>180</v>
      </c>
      <c r="M2231" s="217">
        <v>6440</v>
      </c>
      <c r="N2231" s="217">
        <v>2.6397515527950302</v>
      </c>
      <c r="O2231" s="217">
        <v>2.6397515527950302</v>
      </c>
      <c r="P2231" s="217">
        <v>0</v>
      </c>
      <c r="Q2231" s="217">
        <v>2.6397515527950302</v>
      </c>
      <c r="R2231" s="217">
        <v>2.6397515527950302</v>
      </c>
      <c r="S2231" s="217">
        <v>0</v>
      </c>
      <c r="T2231" s="217">
        <v>2.6397515527950302</v>
      </c>
      <c r="U2231" s="217">
        <v>2.6397515527950302</v>
      </c>
      <c r="V2231" s="217">
        <v>0</v>
      </c>
      <c r="W2231" s="217">
        <v>2.6397515527950302</v>
      </c>
      <c r="X2231" s="217">
        <v>2.6397515527950302</v>
      </c>
      <c r="Y2231" s="217">
        <v>0</v>
      </c>
    </row>
    <row r="2232" spans="2:25">
      <c r="B2232" s="217" t="s">
        <v>2400</v>
      </c>
      <c r="C2232" s="217" t="s">
        <v>169</v>
      </c>
      <c r="D2232" s="217" t="s">
        <v>17</v>
      </c>
      <c r="E2232" s="217" t="s">
        <v>87</v>
      </c>
      <c r="F2232" s="217" t="s">
        <v>5</v>
      </c>
      <c r="G2232" s="217" t="s">
        <v>5</v>
      </c>
      <c r="H2232" s="217" t="s">
        <v>170</v>
      </c>
      <c r="I2232" s="217">
        <v>9</v>
      </c>
      <c r="J2232" s="217">
        <v>9</v>
      </c>
      <c r="K2232" s="217">
        <v>0</v>
      </c>
      <c r="L2232" s="217">
        <v>23</v>
      </c>
      <c r="M2232" s="217">
        <v>1556.1016011146601</v>
      </c>
      <c r="N2232" s="217">
        <v>5.7836840432225998</v>
      </c>
      <c r="O2232" s="217">
        <v>5.7836840432225998</v>
      </c>
      <c r="P2232" s="217">
        <v>0</v>
      </c>
      <c r="Q2232" s="217">
        <v>5.7836840432225998</v>
      </c>
      <c r="R2232" s="217">
        <v>5.7836840432225998</v>
      </c>
      <c r="S2232" s="217">
        <v>0</v>
      </c>
      <c r="T2232" s="217">
        <v>5.7836840432225998</v>
      </c>
      <c r="U2232" s="217">
        <v>5.7836840432225998</v>
      </c>
      <c r="V2232" s="217">
        <v>0</v>
      </c>
      <c r="W2232" s="217">
        <v>5.7836840432225998</v>
      </c>
      <c r="X2232" s="217">
        <v>5.7836840432225998</v>
      </c>
      <c r="Y2232" s="217">
        <v>0</v>
      </c>
    </row>
    <row r="2233" spans="2:25">
      <c r="B2233" s="217" t="s">
        <v>2401</v>
      </c>
      <c r="C2233" s="217" t="s">
        <v>169</v>
      </c>
      <c r="D2233" s="217" t="s">
        <v>17</v>
      </c>
      <c r="E2233" s="217" t="s">
        <v>87</v>
      </c>
      <c r="F2233" s="217" t="s">
        <v>5</v>
      </c>
      <c r="G2233" s="217" t="s">
        <v>5</v>
      </c>
      <c r="H2233" s="217" t="s">
        <v>172</v>
      </c>
      <c r="I2233" s="217">
        <v>21</v>
      </c>
      <c r="J2233" s="217">
        <v>20</v>
      </c>
      <c r="K2233" s="217">
        <v>1</v>
      </c>
      <c r="L2233" s="217">
        <v>51</v>
      </c>
      <c r="M2233" s="217">
        <v>1966.7323421455801</v>
      </c>
      <c r="N2233" s="217">
        <v>10.6776095302782</v>
      </c>
      <c r="O2233" s="217">
        <v>10.1691519335983</v>
      </c>
      <c r="P2233" s="217">
        <v>0.50845759667991497</v>
      </c>
      <c r="Q2233" s="217">
        <v>10.6776095302782</v>
      </c>
      <c r="R2233" s="217">
        <v>10.1691519335983</v>
      </c>
      <c r="S2233" s="217">
        <v>0.50845759667991497</v>
      </c>
      <c r="T2233" s="217">
        <v>10.6776095302782</v>
      </c>
      <c r="U2233" s="217">
        <v>10.1691519335983</v>
      </c>
      <c r="V2233" s="217">
        <v>0.50845759667991497</v>
      </c>
      <c r="W2233" s="217">
        <v>10.6776095302782</v>
      </c>
      <c r="X2233" s="217">
        <v>10.1691519335983</v>
      </c>
      <c r="Y2233" s="217">
        <v>0.50845759667991497</v>
      </c>
    </row>
    <row r="2234" spans="2:25">
      <c r="B2234" s="217" t="s">
        <v>2402</v>
      </c>
      <c r="C2234" s="217" t="s">
        <v>169</v>
      </c>
      <c r="D2234" s="217" t="s">
        <v>17</v>
      </c>
      <c r="E2234" s="217" t="s">
        <v>87</v>
      </c>
      <c r="F2234" s="217" t="s">
        <v>5</v>
      </c>
      <c r="G2234" s="217" t="s">
        <v>5</v>
      </c>
      <c r="H2234" s="217" t="s">
        <v>174</v>
      </c>
      <c r="I2234" s="217">
        <v>15</v>
      </c>
      <c r="J2234" s="217">
        <v>15</v>
      </c>
      <c r="K2234" s="217">
        <v>0</v>
      </c>
      <c r="L2234" s="217">
        <v>66</v>
      </c>
      <c r="M2234" s="217">
        <v>2270.4198274199398</v>
      </c>
      <c r="N2234" s="217">
        <v>6.6067076312691198</v>
      </c>
      <c r="O2234" s="217">
        <v>6.6067076312691198</v>
      </c>
      <c r="P2234" s="217">
        <v>0</v>
      </c>
      <c r="Q2234" s="217">
        <v>6.6067076312691198</v>
      </c>
      <c r="R2234" s="217">
        <v>6.6067076312691198</v>
      </c>
      <c r="S2234" s="217">
        <v>0</v>
      </c>
      <c r="T2234" s="217">
        <v>6.6067076312691198</v>
      </c>
      <c r="U2234" s="217">
        <v>6.6067076312691198</v>
      </c>
      <c r="V2234" s="217">
        <v>0</v>
      </c>
      <c r="W2234" s="217">
        <v>6.6067076312691198</v>
      </c>
      <c r="X2234" s="217">
        <v>6.6067076312691198</v>
      </c>
      <c r="Y2234" s="217">
        <v>0</v>
      </c>
    </row>
    <row r="2235" spans="2:25">
      <c r="B2235" s="217" t="s">
        <v>2403</v>
      </c>
      <c r="C2235" s="217" t="s">
        <v>169</v>
      </c>
      <c r="D2235" s="217" t="s">
        <v>17</v>
      </c>
      <c r="E2235" s="217" t="s">
        <v>87</v>
      </c>
      <c r="F2235" s="217" t="s">
        <v>5</v>
      </c>
      <c r="G2235" s="217" t="s">
        <v>5</v>
      </c>
      <c r="H2235" s="217" t="s">
        <v>176</v>
      </c>
      <c r="I2235" s="217">
        <v>16</v>
      </c>
      <c r="J2235" s="217">
        <v>16</v>
      </c>
      <c r="K2235" s="217">
        <v>0</v>
      </c>
      <c r="L2235" s="217">
        <v>63</v>
      </c>
      <c r="M2235" s="217">
        <v>3295.2900891347299</v>
      </c>
      <c r="N2235" s="217">
        <v>4.8554147183446403</v>
      </c>
      <c r="O2235" s="217">
        <v>4.8554147183446403</v>
      </c>
      <c r="P2235" s="217">
        <v>0</v>
      </c>
      <c r="Q2235" s="217">
        <v>4.8554147183446403</v>
      </c>
      <c r="R2235" s="217">
        <v>4.8554147183446403</v>
      </c>
      <c r="S2235" s="217">
        <v>0</v>
      </c>
      <c r="T2235" s="217">
        <v>4.8554147183446403</v>
      </c>
      <c r="U2235" s="217">
        <v>4.8554147183446403</v>
      </c>
      <c r="V2235" s="217">
        <v>0</v>
      </c>
      <c r="W2235" s="217">
        <v>4.8554147183446403</v>
      </c>
      <c r="X2235" s="217">
        <v>4.8554147183446403</v>
      </c>
      <c r="Y2235" s="217">
        <v>0</v>
      </c>
    </row>
    <row r="2236" spans="2:25">
      <c r="B2236" s="217" t="s">
        <v>2404</v>
      </c>
      <c r="C2236" s="217" t="s">
        <v>169</v>
      </c>
      <c r="D2236" s="217" t="s">
        <v>17</v>
      </c>
      <c r="E2236" s="217" t="s">
        <v>87</v>
      </c>
      <c r="F2236" s="217" t="s">
        <v>5</v>
      </c>
      <c r="G2236" s="217" t="s">
        <v>5</v>
      </c>
      <c r="H2236" s="217" t="s">
        <v>178</v>
      </c>
      <c r="I2236" s="217">
        <v>25</v>
      </c>
      <c r="J2236" s="217">
        <v>25</v>
      </c>
      <c r="K2236" s="217">
        <v>0</v>
      </c>
      <c r="L2236" s="217">
        <v>84</v>
      </c>
      <c r="M2236" s="217">
        <v>3371.4561401851001</v>
      </c>
      <c r="N2236" s="217">
        <v>7.4151936019631703</v>
      </c>
      <c r="O2236" s="217">
        <v>7.4151936019631703</v>
      </c>
      <c r="P2236" s="217">
        <v>0</v>
      </c>
      <c r="Q2236" s="217">
        <v>7.4151936019631703</v>
      </c>
      <c r="R2236" s="217">
        <v>7.4151936019631703</v>
      </c>
      <c r="S2236" s="217">
        <v>0</v>
      </c>
      <c r="T2236" s="217">
        <v>7.4151936019631703</v>
      </c>
      <c r="U2236" s="217">
        <v>7.4151936019631703</v>
      </c>
      <c r="V2236" s="217">
        <v>0</v>
      </c>
      <c r="W2236" s="217">
        <v>7.4151936019631703</v>
      </c>
      <c r="X2236" s="217">
        <v>7.4151936019631703</v>
      </c>
      <c r="Y2236" s="217">
        <v>0</v>
      </c>
    </row>
    <row r="2237" spans="2:25">
      <c r="B2237" s="217" t="s">
        <v>2405</v>
      </c>
      <c r="C2237" s="217" t="s">
        <v>169</v>
      </c>
      <c r="D2237" s="217" t="s">
        <v>17</v>
      </c>
      <c r="E2237" s="217" t="s">
        <v>87</v>
      </c>
      <c r="F2237" s="217" t="s">
        <v>5</v>
      </c>
      <c r="G2237" s="217" t="s">
        <v>5</v>
      </c>
      <c r="H2237" s="217" t="s">
        <v>5</v>
      </c>
      <c r="I2237" s="217">
        <v>86</v>
      </c>
      <c r="J2237" s="217">
        <v>85</v>
      </c>
      <c r="K2237" s="217">
        <v>1</v>
      </c>
      <c r="L2237" s="217">
        <v>287</v>
      </c>
      <c r="M2237" s="217">
        <v>12460</v>
      </c>
      <c r="N2237" s="217">
        <v>6.9020866773675804</v>
      </c>
      <c r="O2237" s="217">
        <v>6.8218298555377199</v>
      </c>
      <c r="P2237" s="217">
        <v>8.0256821829855496E-2</v>
      </c>
      <c r="Q2237" s="217">
        <v>6.9020866773675804</v>
      </c>
      <c r="R2237" s="217">
        <v>6.8218298555377199</v>
      </c>
      <c r="S2237" s="217">
        <v>8.0256821829855496E-2</v>
      </c>
      <c r="T2237" s="217">
        <v>6.9020866773675804</v>
      </c>
      <c r="U2237" s="217">
        <v>6.8218298555377199</v>
      </c>
      <c r="V2237" s="217">
        <v>8.0256821829855496E-2</v>
      </c>
      <c r="W2237" s="217">
        <v>6.9020866773675804</v>
      </c>
      <c r="X2237" s="217">
        <v>6.8218298555377199</v>
      </c>
      <c r="Y2237" s="217">
        <v>8.0256821829855496E-2</v>
      </c>
    </row>
    <row r="2238" spans="2:25">
      <c r="B2238" s="217" t="s">
        <v>2406</v>
      </c>
      <c r="C2238" s="217" t="s">
        <v>169</v>
      </c>
      <c r="D2238" s="217" t="s">
        <v>17</v>
      </c>
      <c r="E2238" s="217" t="s">
        <v>88</v>
      </c>
      <c r="F2238" s="217" t="s">
        <v>12</v>
      </c>
      <c r="G2238" s="217" t="s">
        <v>10</v>
      </c>
      <c r="H2238" s="217" t="s">
        <v>170</v>
      </c>
      <c r="I2238" s="217">
        <v>2</v>
      </c>
      <c r="J2238" s="217">
        <v>2</v>
      </c>
      <c r="K2238" s="217">
        <v>0</v>
      </c>
      <c r="L2238" s="217">
        <v>3</v>
      </c>
      <c r="M2238" s="217">
        <v>82.962962962963005</v>
      </c>
      <c r="N2238" s="217">
        <v>24.1071428571429</v>
      </c>
      <c r="O2238" s="217">
        <v>24.1071428571429</v>
      </c>
      <c r="P2238" s="217">
        <v>0</v>
      </c>
      <c r="Q2238" s="217">
        <v>24.1071428571429</v>
      </c>
      <c r="R2238" s="217">
        <v>24.1071428571429</v>
      </c>
      <c r="S2238" s="217">
        <v>0</v>
      </c>
      <c r="T2238" s="217">
        <v>24.1071428571429</v>
      </c>
      <c r="U2238" s="217">
        <v>24.1071428571429</v>
      </c>
      <c r="V2238" s="217">
        <v>0</v>
      </c>
      <c r="W2238" s="217">
        <v>24.1071428571429</v>
      </c>
      <c r="X2238" s="217">
        <v>24.1071428571429</v>
      </c>
      <c r="Y2238" s="217">
        <v>0</v>
      </c>
    </row>
    <row r="2239" spans="2:25">
      <c r="B2239" s="217" t="s">
        <v>2407</v>
      </c>
      <c r="C2239" s="217" t="s">
        <v>169</v>
      </c>
      <c r="D2239" s="217" t="s">
        <v>17</v>
      </c>
      <c r="E2239" s="217" t="s">
        <v>88</v>
      </c>
      <c r="F2239" s="217" t="s">
        <v>12</v>
      </c>
      <c r="G2239" s="217" t="s">
        <v>10</v>
      </c>
      <c r="H2239" s="217" t="s">
        <v>172</v>
      </c>
      <c r="I2239" s="217">
        <v>1</v>
      </c>
      <c r="J2239" s="217">
        <v>0</v>
      </c>
      <c r="K2239" s="217">
        <v>1</v>
      </c>
      <c r="L2239" s="217">
        <v>4</v>
      </c>
      <c r="M2239" s="217">
        <v>155.555555555556</v>
      </c>
      <c r="N2239" s="217">
        <v>6.4285714285714297</v>
      </c>
      <c r="O2239" s="217">
        <v>0</v>
      </c>
      <c r="P2239" s="217">
        <v>6.4285714285714297</v>
      </c>
      <c r="Q2239" s="217">
        <v>6.4285714285714297</v>
      </c>
      <c r="R2239" s="217">
        <v>0</v>
      </c>
      <c r="S2239" s="217">
        <v>6.4285714285714297</v>
      </c>
      <c r="T2239" s="217">
        <v>6.4285714285714297</v>
      </c>
      <c r="U2239" s="217">
        <v>0</v>
      </c>
      <c r="V2239" s="217">
        <v>6.4285714285714297</v>
      </c>
      <c r="W2239" s="217">
        <v>6.4285714285714297</v>
      </c>
      <c r="X2239" s="217">
        <v>0</v>
      </c>
      <c r="Y2239" s="217">
        <v>6.4285714285714297</v>
      </c>
    </row>
    <row r="2240" spans="2:25">
      <c r="B2240" s="217" t="s">
        <v>2408</v>
      </c>
      <c r="C2240" s="217" t="s">
        <v>169</v>
      </c>
      <c r="D2240" s="217" t="s">
        <v>17</v>
      </c>
      <c r="E2240" s="217" t="s">
        <v>88</v>
      </c>
      <c r="F2240" s="217" t="s">
        <v>12</v>
      </c>
      <c r="G2240" s="217" t="s">
        <v>10</v>
      </c>
      <c r="H2240" s="217" t="s">
        <v>174</v>
      </c>
      <c r="I2240" s="217">
        <v>1</v>
      </c>
      <c r="J2240" s="217">
        <v>1</v>
      </c>
      <c r="K2240" s="217">
        <v>0</v>
      </c>
      <c r="L2240" s="217">
        <v>8</v>
      </c>
      <c r="M2240" s="217">
        <v>269.62962962963002</v>
      </c>
      <c r="N2240" s="217">
        <v>3.7087912087912098</v>
      </c>
      <c r="O2240" s="217">
        <v>3.7087912087912098</v>
      </c>
      <c r="P2240" s="217">
        <v>0</v>
      </c>
      <c r="Q2240" s="217">
        <v>3.7087912087912098</v>
      </c>
      <c r="R2240" s="217">
        <v>3.7087912087912098</v>
      </c>
      <c r="S2240" s="217">
        <v>0</v>
      </c>
      <c r="T2240" s="217">
        <v>3.7087912087912098</v>
      </c>
      <c r="U2240" s="217">
        <v>3.7087912087912098</v>
      </c>
      <c r="V2240" s="217">
        <v>0</v>
      </c>
      <c r="W2240" s="217">
        <v>3.7087912087912098</v>
      </c>
      <c r="X2240" s="217">
        <v>3.7087912087912098</v>
      </c>
      <c r="Y2240" s="217">
        <v>0</v>
      </c>
    </row>
    <row r="2241" spans="2:25">
      <c r="B2241" s="217" t="s">
        <v>2409</v>
      </c>
      <c r="C2241" s="217" t="s">
        <v>169</v>
      </c>
      <c r="D2241" s="217" t="s">
        <v>17</v>
      </c>
      <c r="E2241" s="217" t="s">
        <v>88</v>
      </c>
      <c r="F2241" s="217" t="s">
        <v>12</v>
      </c>
      <c r="G2241" s="217" t="s">
        <v>10</v>
      </c>
      <c r="H2241" s="217" t="s">
        <v>176</v>
      </c>
      <c r="I2241" s="217">
        <v>4</v>
      </c>
      <c r="J2241" s="217">
        <v>4</v>
      </c>
      <c r="K2241" s="217">
        <v>0</v>
      </c>
      <c r="L2241" s="217">
        <v>13</v>
      </c>
      <c r="M2241" s="217">
        <v>477.03703703703701</v>
      </c>
      <c r="N2241" s="217">
        <v>8.3850931677018608</v>
      </c>
      <c r="O2241" s="217">
        <v>8.3850931677018608</v>
      </c>
      <c r="P2241" s="217">
        <v>0</v>
      </c>
      <c r="Q2241" s="217">
        <v>8.3850931677018608</v>
      </c>
      <c r="R2241" s="217">
        <v>8.3850931677018608</v>
      </c>
      <c r="S2241" s="217">
        <v>0</v>
      </c>
      <c r="T2241" s="217">
        <v>8.3850931677018608</v>
      </c>
      <c r="U2241" s="217">
        <v>8.3850931677018608</v>
      </c>
      <c r="V2241" s="217">
        <v>0</v>
      </c>
      <c r="W2241" s="217">
        <v>8.3850931677018608</v>
      </c>
      <c r="X2241" s="217">
        <v>8.3850931677018608</v>
      </c>
      <c r="Y2241" s="217">
        <v>0</v>
      </c>
    </row>
    <row r="2242" spans="2:25">
      <c r="B2242" s="217" t="s">
        <v>2410</v>
      </c>
      <c r="C2242" s="217" t="s">
        <v>169</v>
      </c>
      <c r="D2242" s="217" t="s">
        <v>17</v>
      </c>
      <c r="E2242" s="217" t="s">
        <v>88</v>
      </c>
      <c r="F2242" s="217" t="s">
        <v>12</v>
      </c>
      <c r="G2242" s="217" t="s">
        <v>10</v>
      </c>
      <c r="H2242" s="217" t="s">
        <v>178</v>
      </c>
      <c r="I2242" s="217">
        <v>3</v>
      </c>
      <c r="J2242" s="217">
        <v>3</v>
      </c>
      <c r="K2242" s="217">
        <v>0</v>
      </c>
      <c r="L2242" s="217">
        <v>13</v>
      </c>
      <c r="M2242" s="217">
        <v>694.81481481481501</v>
      </c>
      <c r="N2242" s="217">
        <v>4.3176972281449899</v>
      </c>
      <c r="O2242" s="217">
        <v>4.3176972281449899</v>
      </c>
      <c r="P2242" s="217">
        <v>0</v>
      </c>
      <c r="Q2242" s="217">
        <v>4.3176972281449899</v>
      </c>
      <c r="R2242" s="217">
        <v>4.3176972281449899</v>
      </c>
      <c r="S2242" s="217">
        <v>0</v>
      </c>
      <c r="T2242" s="217">
        <v>4.3176972281449899</v>
      </c>
      <c r="U2242" s="217">
        <v>4.3176972281449899</v>
      </c>
      <c r="V2242" s="217">
        <v>0</v>
      </c>
      <c r="W2242" s="217">
        <v>4.3176972281449899</v>
      </c>
      <c r="X2242" s="217">
        <v>4.3176972281449899</v>
      </c>
      <c r="Y2242" s="217">
        <v>0</v>
      </c>
    </row>
    <row r="2243" spans="2:25">
      <c r="B2243" s="217" t="s">
        <v>2411</v>
      </c>
      <c r="C2243" s="217" t="s">
        <v>169</v>
      </c>
      <c r="D2243" s="217" t="s">
        <v>17</v>
      </c>
      <c r="E2243" s="217" t="s">
        <v>88</v>
      </c>
      <c r="F2243" s="217" t="s">
        <v>12</v>
      </c>
      <c r="G2243" s="217" t="s">
        <v>10</v>
      </c>
      <c r="H2243" s="217" t="s">
        <v>5</v>
      </c>
      <c r="I2243" s="217">
        <v>11</v>
      </c>
      <c r="J2243" s="217">
        <v>10</v>
      </c>
      <c r="K2243" s="217">
        <v>1</v>
      </c>
      <c r="L2243" s="217">
        <v>41</v>
      </c>
      <c r="M2243" s="217">
        <v>1680</v>
      </c>
      <c r="N2243" s="217">
        <v>6.5476190476190501</v>
      </c>
      <c r="O2243" s="217">
        <v>5.9523809523809499</v>
      </c>
      <c r="P2243" s="217">
        <v>0.59523809523809501</v>
      </c>
      <c r="Q2243" s="217">
        <v>6.5476190476190501</v>
      </c>
      <c r="R2243" s="217">
        <v>5.9523809523809499</v>
      </c>
      <c r="S2243" s="217">
        <v>0.59523809523809501</v>
      </c>
      <c r="T2243" s="217">
        <v>6.5476190476190501</v>
      </c>
      <c r="U2243" s="217">
        <v>5.9523809523809499</v>
      </c>
      <c r="V2243" s="217">
        <v>0.59523809523809501</v>
      </c>
      <c r="W2243" s="217">
        <v>6.5476190476190501</v>
      </c>
      <c r="X2243" s="217">
        <v>5.9523809523809499</v>
      </c>
      <c r="Y2243" s="217">
        <v>0.59523809523809501</v>
      </c>
    </row>
    <row r="2244" spans="2:25">
      <c r="B2244" s="217" t="s">
        <v>2412</v>
      </c>
      <c r="C2244" s="217" t="s">
        <v>169</v>
      </c>
      <c r="D2244" s="217" t="s">
        <v>17</v>
      </c>
      <c r="E2244" s="217" t="s">
        <v>88</v>
      </c>
      <c r="F2244" s="217" t="s">
        <v>9</v>
      </c>
      <c r="G2244" s="217" t="s">
        <v>10</v>
      </c>
      <c r="H2244" s="217" t="s">
        <v>170</v>
      </c>
      <c r="I2244" s="217">
        <v>0</v>
      </c>
      <c r="J2244" s="217">
        <v>0</v>
      </c>
      <c r="K2244" s="217">
        <v>0</v>
      </c>
      <c r="L2244" s="217">
        <v>1</v>
      </c>
      <c r="M2244" s="217">
        <v>98.421052631578902</v>
      </c>
      <c r="N2244" s="217">
        <v>0</v>
      </c>
      <c r="O2244" s="217">
        <v>0</v>
      </c>
      <c r="P2244" s="217">
        <v>0</v>
      </c>
      <c r="Q2244" s="217">
        <v>0</v>
      </c>
      <c r="R2244" s="217">
        <v>0</v>
      </c>
      <c r="S2244" s="217">
        <v>0</v>
      </c>
      <c r="T2244" s="217">
        <v>0</v>
      </c>
      <c r="U2244" s="217">
        <v>0</v>
      </c>
      <c r="V2244" s="217">
        <v>0</v>
      </c>
      <c r="W2244" s="217">
        <v>0</v>
      </c>
      <c r="X2244" s="217">
        <v>0</v>
      </c>
      <c r="Y2244" s="217">
        <v>0</v>
      </c>
    </row>
    <row r="2245" spans="2:25">
      <c r="B2245" s="217" t="s">
        <v>2413</v>
      </c>
      <c r="C2245" s="217" t="s">
        <v>169</v>
      </c>
      <c r="D2245" s="217" t="s">
        <v>17</v>
      </c>
      <c r="E2245" s="217" t="s">
        <v>88</v>
      </c>
      <c r="F2245" s="217" t="s">
        <v>9</v>
      </c>
      <c r="G2245" s="217" t="s">
        <v>10</v>
      </c>
      <c r="H2245" s="217" t="s">
        <v>172</v>
      </c>
      <c r="I2245" s="217">
        <v>0</v>
      </c>
      <c r="J2245" s="217">
        <v>0</v>
      </c>
      <c r="K2245" s="217">
        <v>0</v>
      </c>
      <c r="L2245" s="217">
        <v>10</v>
      </c>
      <c r="M2245" s="217">
        <v>164.03508771929799</v>
      </c>
      <c r="N2245" s="217">
        <v>0</v>
      </c>
      <c r="O2245" s="217">
        <v>0</v>
      </c>
      <c r="P2245" s="217">
        <v>0</v>
      </c>
      <c r="Q2245" s="217">
        <v>0</v>
      </c>
      <c r="R2245" s="217">
        <v>0</v>
      </c>
      <c r="S2245" s="217">
        <v>0</v>
      </c>
      <c r="T2245" s="217">
        <v>0</v>
      </c>
      <c r="U2245" s="217">
        <v>0</v>
      </c>
      <c r="V2245" s="217">
        <v>0</v>
      </c>
      <c r="W2245" s="217">
        <v>0</v>
      </c>
      <c r="X2245" s="217">
        <v>0</v>
      </c>
      <c r="Y2245" s="217">
        <v>0</v>
      </c>
    </row>
    <row r="2246" spans="2:25">
      <c r="B2246" s="217" t="s">
        <v>2414</v>
      </c>
      <c r="C2246" s="217" t="s">
        <v>169</v>
      </c>
      <c r="D2246" s="217" t="s">
        <v>17</v>
      </c>
      <c r="E2246" s="217" t="s">
        <v>88</v>
      </c>
      <c r="F2246" s="217" t="s">
        <v>9</v>
      </c>
      <c r="G2246" s="217" t="s">
        <v>10</v>
      </c>
      <c r="H2246" s="217" t="s">
        <v>174</v>
      </c>
      <c r="I2246" s="217">
        <v>2</v>
      </c>
      <c r="J2246" s="217">
        <v>2</v>
      </c>
      <c r="K2246" s="217">
        <v>0</v>
      </c>
      <c r="L2246" s="217">
        <v>5</v>
      </c>
      <c r="M2246" s="217">
        <v>415.555555555556</v>
      </c>
      <c r="N2246" s="217">
        <v>4.8128342245989302</v>
      </c>
      <c r="O2246" s="217">
        <v>4.8128342245989302</v>
      </c>
      <c r="P2246" s="217">
        <v>0</v>
      </c>
      <c r="Q2246" s="217">
        <v>4.8128342245989302</v>
      </c>
      <c r="R2246" s="217">
        <v>4.8128342245989302</v>
      </c>
      <c r="S2246" s="217">
        <v>0</v>
      </c>
      <c r="T2246" s="217">
        <v>4.8128342245989302</v>
      </c>
      <c r="U2246" s="217">
        <v>4.8128342245989302</v>
      </c>
      <c r="V2246" s="217">
        <v>0</v>
      </c>
      <c r="W2246" s="217">
        <v>4.8128342245989302</v>
      </c>
      <c r="X2246" s="217">
        <v>4.8128342245989302</v>
      </c>
      <c r="Y2246" s="217">
        <v>0</v>
      </c>
    </row>
    <row r="2247" spans="2:25">
      <c r="B2247" s="217" t="s">
        <v>2415</v>
      </c>
      <c r="C2247" s="217" t="s">
        <v>169</v>
      </c>
      <c r="D2247" s="217" t="s">
        <v>17</v>
      </c>
      <c r="E2247" s="217" t="s">
        <v>88</v>
      </c>
      <c r="F2247" s="217" t="s">
        <v>9</v>
      </c>
      <c r="G2247" s="217" t="s">
        <v>10</v>
      </c>
      <c r="H2247" s="217" t="s">
        <v>176</v>
      </c>
      <c r="I2247" s="217">
        <v>2</v>
      </c>
      <c r="J2247" s="217">
        <v>2</v>
      </c>
      <c r="K2247" s="217">
        <v>0</v>
      </c>
      <c r="L2247" s="217">
        <v>17</v>
      </c>
      <c r="M2247" s="217">
        <v>503.04093567251499</v>
      </c>
      <c r="N2247" s="217">
        <v>3.9758195768425999</v>
      </c>
      <c r="O2247" s="217">
        <v>3.9758195768425999</v>
      </c>
      <c r="P2247" s="217">
        <v>0</v>
      </c>
      <c r="Q2247" s="217">
        <v>3.9758195768425999</v>
      </c>
      <c r="R2247" s="217">
        <v>3.9758195768425999</v>
      </c>
      <c r="S2247" s="217">
        <v>0</v>
      </c>
      <c r="T2247" s="217">
        <v>3.9758195768425999</v>
      </c>
      <c r="U2247" s="217">
        <v>3.9758195768425999</v>
      </c>
      <c r="V2247" s="217">
        <v>0</v>
      </c>
      <c r="W2247" s="217">
        <v>3.9758195768425999</v>
      </c>
      <c r="X2247" s="217">
        <v>3.9758195768425999</v>
      </c>
      <c r="Y2247" s="217">
        <v>0</v>
      </c>
    </row>
    <row r="2248" spans="2:25">
      <c r="B2248" s="217" t="s">
        <v>2416</v>
      </c>
      <c r="C2248" s="217" t="s">
        <v>169</v>
      </c>
      <c r="D2248" s="217" t="s">
        <v>17</v>
      </c>
      <c r="E2248" s="217" t="s">
        <v>88</v>
      </c>
      <c r="F2248" s="217" t="s">
        <v>9</v>
      </c>
      <c r="G2248" s="217" t="s">
        <v>10</v>
      </c>
      <c r="H2248" s="217" t="s">
        <v>178</v>
      </c>
      <c r="I2248" s="217">
        <v>3</v>
      </c>
      <c r="J2248" s="217">
        <v>2</v>
      </c>
      <c r="K2248" s="217">
        <v>1</v>
      </c>
      <c r="L2248" s="217">
        <v>23</v>
      </c>
      <c r="M2248" s="217">
        <v>688.94736842105306</v>
      </c>
      <c r="N2248" s="217">
        <v>4.35446906035141</v>
      </c>
      <c r="O2248" s="217">
        <v>2.9029793735676099</v>
      </c>
      <c r="P2248" s="217">
        <v>1.4514896867838001</v>
      </c>
      <c r="Q2248" s="217">
        <v>4.35446906035141</v>
      </c>
      <c r="R2248" s="217">
        <v>2.9029793735676099</v>
      </c>
      <c r="S2248" s="217">
        <v>1.4514896867838001</v>
      </c>
      <c r="T2248" s="217">
        <v>4.35446906035141</v>
      </c>
      <c r="U2248" s="217">
        <v>2.9029793735676099</v>
      </c>
      <c r="V2248" s="217">
        <v>1.4514896867838001</v>
      </c>
      <c r="W2248" s="217">
        <v>4.35446906035141</v>
      </c>
      <c r="X2248" s="217">
        <v>2.9029793735676099</v>
      </c>
      <c r="Y2248" s="217">
        <v>1.4514896867838001</v>
      </c>
    </row>
    <row r="2249" spans="2:25">
      <c r="B2249" s="217" t="s">
        <v>2417</v>
      </c>
      <c r="C2249" s="217" t="s">
        <v>169</v>
      </c>
      <c r="D2249" s="217" t="s">
        <v>17</v>
      </c>
      <c r="E2249" s="217" t="s">
        <v>88</v>
      </c>
      <c r="F2249" s="217" t="s">
        <v>9</v>
      </c>
      <c r="G2249" s="217" t="s">
        <v>10</v>
      </c>
      <c r="H2249" s="217" t="s">
        <v>5</v>
      </c>
      <c r="I2249" s="217">
        <v>7</v>
      </c>
      <c r="J2249" s="217">
        <v>6</v>
      </c>
      <c r="K2249" s="217">
        <v>1</v>
      </c>
      <c r="L2249" s="217">
        <v>56</v>
      </c>
      <c r="M2249" s="217">
        <v>1870</v>
      </c>
      <c r="N2249" s="217">
        <v>3.7433155080213898</v>
      </c>
      <c r="O2249" s="217">
        <v>3.2085561497326198</v>
      </c>
      <c r="P2249" s="217">
        <v>0.53475935828876997</v>
      </c>
      <c r="Q2249" s="217">
        <v>3.7433155080213898</v>
      </c>
      <c r="R2249" s="217">
        <v>3.2085561497326198</v>
      </c>
      <c r="S2249" s="217">
        <v>0.53475935828876997</v>
      </c>
      <c r="T2249" s="217">
        <v>3.7433155080213898</v>
      </c>
      <c r="U2249" s="217">
        <v>3.2085561497326198</v>
      </c>
      <c r="V2249" s="217">
        <v>0.53475935828876997</v>
      </c>
      <c r="W2249" s="217">
        <v>3.7433155080213898</v>
      </c>
      <c r="X2249" s="217">
        <v>3.2085561497326198</v>
      </c>
      <c r="Y2249" s="217">
        <v>0.53475935828876997</v>
      </c>
    </row>
    <row r="2250" spans="2:25">
      <c r="B2250" s="217" t="s">
        <v>2418</v>
      </c>
      <c r="C2250" s="217" t="s">
        <v>169</v>
      </c>
      <c r="D2250" s="217" t="s">
        <v>17</v>
      </c>
      <c r="E2250" s="217" t="s">
        <v>88</v>
      </c>
      <c r="F2250" s="217" t="s">
        <v>5</v>
      </c>
      <c r="G2250" s="217" t="s">
        <v>10</v>
      </c>
      <c r="H2250" s="217" t="s">
        <v>170</v>
      </c>
      <c r="I2250" s="217">
        <v>2</v>
      </c>
      <c r="J2250" s="217">
        <v>2</v>
      </c>
      <c r="K2250" s="217">
        <v>0</v>
      </c>
      <c r="L2250" s="217">
        <v>4</v>
      </c>
      <c r="M2250" s="217">
        <v>181.38401559454201</v>
      </c>
      <c r="N2250" s="217">
        <v>11.026329930145099</v>
      </c>
      <c r="O2250" s="217">
        <v>11.026329930145099</v>
      </c>
      <c r="P2250" s="217">
        <v>0</v>
      </c>
      <c r="Q2250" s="217">
        <v>11.026329930145099</v>
      </c>
      <c r="R2250" s="217">
        <v>11.026329930145099</v>
      </c>
      <c r="S2250" s="217">
        <v>0</v>
      </c>
      <c r="T2250" s="217">
        <v>11.026329930145099</v>
      </c>
      <c r="U2250" s="217">
        <v>11.026329930145099</v>
      </c>
      <c r="V2250" s="217">
        <v>0</v>
      </c>
      <c r="W2250" s="217">
        <v>11.026329930145099</v>
      </c>
      <c r="X2250" s="217">
        <v>11.026329930145099</v>
      </c>
      <c r="Y2250" s="217">
        <v>0</v>
      </c>
    </row>
    <row r="2251" spans="2:25">
      <c r="B2251" s="217" t="s">
        <v>2419</v>
      </c>
      <c r="C2251" s="217" t="s">
        <v>169</v>
      </c>
      <c r="D2251" s="217" t="s">
        <v>17</v>
      </c>
      <c r="E2251" s="217" t="s">
        <v>88</v>
      </c>
      <c r="F2251" s="217" t="s">
        <v>5</v>
      </c>
      <c r="G2251" s="217" t="s">
        <v>10</v>
      </c>
      <c r="H2251" s="217" t="s">
        <v>172</v>
      </c>
      <c r="I2251" s="217">
        <v>1</v>
      </c>
      <c r="J2251" s="217">
        <v>0</v>
      </c>
      <c r="K2251" s="217">
        <v>1</v>
      </c>
      <c r="L2251" s="217">
        <v>14</v>
      </c>
      <c r="M2251" s="217">
        <v>319.59064327485402</v>
      </c>
      <c r="N2251" s="217">
        <v>3.1290027447392501</v>
      </c>
      <c r="O2251" s="217">
        <v>0</v>
      </c>
      <c r="P2251" s="217">
        <v>3.1290027447392501</v>
      </c>
      <c r="Q2251" s="217">
        <v>3.1290027447392501</v>
      </c>
      <c r="R2251" s="217">
        <v>0</v>
      </c>
      <c r="S2251" s="217">
        <v>3.1290027447392501</v>
      </c>
      <c r="T2251" s="217">
        <v>3.1290027447392501</v>
      </c>
      <c r="U2251" s="217">
        <v>0</v>
      </c>
      <c r="V2251" s="217">
        <v>3.1290027447392501</v>
      </c>
      <c r="W2251" s="217">
        <v>3.1290027447392501</v>
      </c>
      <c r="X2251" s="217">
        <v>0</v>
      </c>
      <c r="Y2251" s="217">
        <v>3.1290027447392501</v>
      </c>
    </row>
    <row r="2252" spans="2:25">
      <c r="B2252" s="217" t="s">
        <v>2420</v>
      </c>
      <c r="C2252" s="217" t="s">
        <v>169</v>
      </c>
      <c r="D2252" s="217" t="s">
        <v>17</v>
      </c>
      <c r="E2252" s="217" t="s">
        <v>88</v>
      </c>
      <c r="F2252" s="217" t="s">
        <v>5</v>
      </c>
      <c r="G2252" s="217" t="s">
        <v>10</v>
      </c>
      <c r="H2252" s="217" t="s">
        <v>174</v>
      </c>
      <c r="I2252" s="217">
        <v>3</v>
      </c>
      <c r="J2252" s="217">
        <v>3</v>
      </c>
      <c r="K2252" s="217">
        <v>0</v>
      </c>
      <c r="L2252" s="217">
        <v>13</v>
      </c>
      <c r="M2252" s="217">
        <v>685.18518518518499</v>
      </c>
      <c r="N2252" s="217">
        <v>4.3783783783783798</v>
      </c>
      <c r="O2252" s="217">
        <v>4.3783783783783798</v>
      </c>
      <c r="P2252" s="217">
        <v>0</v>
      </c>
      <c r="Q2252" s="217">
        <v>4.3783783783783798</v>
      </c>
      <c r="R2252" s="217">
        <v>4.3783783783783798</v>
      </c>
      <c r="S2252" s="217">
        <v>0</v>
      </c>
      <c r="T2252" s="217">
        <v>4.3783783783783798</v>
      </c>
      <c r="U2252" s="217">
        <v>4.3783783783783798</v>
      </c>
      <c r="V2252" s="217">
        <v>0</v>
      </c>
      <c r="W2252" s="217">
        <v>4.3783783783783798</v>
      </c>
      <c r="X2252" s="217">
        <v>4.3783783783783798</v>
      </c>
      <c r="Y2252" s="217">
        <v>0</v>
      </c>
    </row>
    <row r="2253" spans="2:25">
      <c r="B2253" s="217" t="s">
        <v>2421</v>
      </c>
      <c r="C2253" s="217" t="s">
        <v>169</v>
      </c>
      <c r="D2253" s="217" t="s">
        <v>17</v>
      </c>
      <c r="E2253" s="217" t="s">
        <v>88</v>
      </c>
      <c r="F2253" s="217" t="s">
        <v>5</v>
      </c>
      <c r="G2253" s="217" t="s">
        <v>10</v>
      </c>
      <c r="H2253" s="217" t="s">
        <v>176</v>
      </c>
      <c r="I2253" s="217">
        <v>6</v>
      </c>
      <c r="J2253" s="217">
        <v>6</v>
      </c>
      <c r="K2253" s="217">
        <v>0</v>
      </c>
      <c r="L2253" s="217">
        <v>30</v>
      </c>
      <c r="M2253" s="217">
        <v>980.077972709552</v>
      </c>
      <c r="N2253" s="217">
        <v>6.1219618918811403</v>
      </c>
      <c r="O2253" s="217">
        <v>6.1219618918811403</v>
      </c>
      <c r="P2253" s="217">
        <v>0</v>
      </c>
      <c r="Q2253" s="217">
        <v>6.1219618918811403</v>
      </c>
      <c r="R2253" s="217">
        <v>6.1219618918811403</v>
      </c>
      <c r="S2253" s="217">
        <v>0</v>
      </c>
      <c r="T2253" s="217">
        <v>6.1219618918811403</v>
      </c>
      <c r="U2253" s="217">
        <v>6.1219618918811403</v>
      </c>
      <c r="V2253" s="217">
        <v>0</v>
      </c>
      <c r="W2253" s="217">
        <v>6.1219618918811403</v>
      </c>
      <c r="X2253" s="217">
        <v>6.1219618918811403</v>
      </c>
      <c r="Y2253" s="217">
        <v>0</v>
      </c>
    </row>
    <row r="2254" spans="2:25">
      <c r="B2254" s="217" t="s">
        <v>2422</v>
      </c>
      <c r="C2254" s="217" t="s">
        <v>169</v>
      </c>
      <c r="D2254" s="217" t="s">
        <v>17</v>
      </c>
      <c r="E2254" s="217" t="s">
        <v>88</v>
      </c>
      <c r="F2254" s="217" t="s">
        <v>5</v>
      </c>
      <c r="G2254" s="217" t="s">
        <v>10</v>
      </c>
      <c r="H2254" s="217" t="s">
        <v>178</v>
      </c>
      <c r="I2254" s="217">
        <v>6</v>
      </c>
      <c r="J2254" s="217">
        <v>5</v>
      </c>
      <c r="K2254" s="217">
        <v>1</v>
      </c>
      <c r="L2254" s="217">
        <v>36</v>
      </c>
      <c r="M2254" s="217">
        <v>1383.76218323587</v>
      </c>
      <c r="N2254" s="217">
        <v>4.3360051840477798</v>
      </c>
      <c r="O2254" s="217">
        <v>3.6133376533731498</v>
      </c>
      <c r="P2254" s="217">
        <v>0.72266753067463096</v>
      </c>
      <c r="Q2254" s="217">
        <v>4.3360051840477798</v>
      </c>
      <c r="R2254" s="217">
        <v>3.6133376533731498</v>
      </c>
      <c r="S2254" s="217">
        <v>0.72266753067463096</v>
      </c>
      <c r="T2254" s="217">
        <v>4.3360051840477798</v>
      </c>
      <c r="U2254" s="217">
        <v>3.6133376533731498</v>
      </c>
      <c r="V2254" s="217">
        <v>0.72266753067463096</v>
      </c>
      <c r="W2254" s="217">
        <v>4.3360051840477798</v>
      </c>
      <c r="X2254" s="217">
        <v>3.6133376533731498</v>
      </c>
      <c r="Y2254" s="217">
        <v>0.72266753067463096</v>
      </c>
    </row>
    <row r="2255" spans="2:25">
      <c r="B2255" s="217" t="s">
        <v>2423</v>
      </c>
      <c r="C2255" s="217" t="s">
        <v>169</v>
      </c>
      <c r="D2255" s="217" t="s">
        <v>17</v>
      </c>
      <c r="E2255" s="217" t="s">
        <v>88</v>
      </c>
      <c r="F2255" s="217" t="s">
        <v>5</v>
      </c>
      <c r="G2255" s="217" t="s">
        <v>10</v>
      </c>
      <c r="H2255" s="217" t="s">
        <v>5</v>
      </c>
      <c r="I2255" s="217">
        <v>18</v>
      </c>
      <c r="J2255" s="217">
        <v>16</v>
      </c>
      <c r="K2255" s="217">
        <v>2</v>
      </c>
      <c r="L2255" s="217">
        <v>97</v>
      </c>
      <c r="M2255" s="217">
        <v>3550</v>
      </c>
      <c r="N2255" s="217">
        <v>5.0704225352112697</v>
      </c>
      <c r="O2255" s="217">
        <v>4.5070422535211296</v>
      </c>
      <c r="P2255" s="217">
        <v>0.56338028169014098</v>
      </c>
      <c r="Q2255" s="217">
        <v>5.0704225352112697</v>
      </c>
      <c r="R2255" s="217">
        <v>4.5070422535211296</v>
      </c>
      <c r="S2255" s="217">
        <v>0.56338028169014098</v>
      </c>
      <c r="T2255" s="217">
        <v>5.0704225352112697</v>
      </c>
      <c r="U2255" s="217">
        <v>4.5070422535211296</v>
      </c>
      <c r="V2255" s="217">
        <v>0.56338028169014098</v>
      </c>
      <c r="W2255" s="217">
        <v>5.0704225352112697</v>
      </c>
      <c r="X2255" s="217">
        <v>4.5070422535211296</v>
      </c>
      <c r="Y2255" s="217">
        <v>0.56338028169014098</v>
      </c>
    </row>
    <row r="2256" spans="2:25">
      <c r="B2256" s="217" t="s">
        <v>2424</v>
      </c>
      <c r="C2256" s="217" t="s">
        <v>169</v>
      </c>
      <c r="D2256" s="217" t="s">
        <v>17</v>
      </c>
      <c r="E2256" s="217" t="s">
        <v>88</v>
      </c>
      <c r="F2256" s="217" t="s">
        <v>12</v>
      </c>
      <c r="G2256" s="217" t="s">
        <v>49</v>
      </c>
      <c r="H2256" s="217" t="s">
        <v>170</v>
      </c>
      <c r="I2256" s="217">
        <v>3</v>
      </c>
      <c r="J2256" s="217">
        <v>3</v>
      </c>
      <c r="K2256" s="217">
        <v>0</v>
      </c>
      <c r="L2256" s="217">
        <v>3</v>
      </c>
      <c r="M2256" s="217">
        <v>468.96247240618101</v>
      </c>
      <c r="N2256" s="217">
        <v>6.3971003577480703</v>
      </c>
      <c r="O2256" s="217">
        <v>6.3971003577480703</v>
      </c>
      <c r="P2256" s="217">
        <v>0</v>
      </c>
      <c r="Q2256" s="217">
        <v>6.3971003577480703</v>
      </c>
      <c r="R2256" s="217">
        <v>6.3971003577480703</v>
      </c>
      <c r="S2256" s="217">
        <v>0</v>
      </c>
      <c r="T2256" s="217">
        <v>6.3971003577480703</v>
      </c>
      <c r="U2256" s="217">
        <v>6.3971003577480703</v>
      </c>
      <c r="V2256" s="217">
        <v>0</v>
      </c>
      <c r="W2256" s="217">
        <v>6.3971003577480703</v>
      </c>
      <c r="X2256" s="217">
        <v>6.3971003577480703</v>
      </c>
      <c r="Y2256" s="217">
        <v>0</v>
      </c>
    </row>
    <row r="2257" spans="2:25">
      <c r="B2257" s="217" t="s">
        <v>2425</v>
      </c>
      <c r="C2257" s="217" t="s">
        <v>169</v>
      </c>
      <c r="D2257" s="217" t="s">
        <v>17</v>
      </c>
      <c r="E2257" s="217" t="s">
        <v>88</v>
      </c>
      <c r="F2257" s="217" t="s">
        <v>12</v>
      </c>
      <c r="G2257" s="217" t="s">
        <v>49</v>
      </c>
      <c r="H2257" s="217" t="s">
        <v>172</v>
      </c>
      <c r="I2257" s="217">
        <v>1</v>
      </c>
      <c r="J2257" s="217">
        <v>1</v>
      </c>
      <c r="K2257" s="217">
        <v>0</v>
      </c>
      <c r="L2257" s="217">
        <v>15</v>
      </c>
      <c r="M2257" s="217">
        <v>618.63134657836599</v>
      </c>
      <c r="N2257" s="217">
        <v>1.61647159577505</v>
      </c>
      <c r="O2257" s="217">
        <v>1.61647159577505</v>
      </c>
      <c r="P2257" s="217">
        <v>0</v>
      </c>
      <c r="Q2257" s="217">
        <v>1.61647159577505</v>
      </c>
      <c r="R2257" s="217">
        <v>1.61647159577505</v>
      </c>
      <c r="S2257" s="217">
        <v>0</v>
      </c>
      <c r="T2257" s="217">
        <v>1.61647159577505</v>
      </c>
      <c r="U2257" s="217">
        <v>1.61647159577505</v>
      </c>
      <c r="V2257" s="217">
        <v>0</v>
      </c>
      <c r="W2257" s="217">
        <v>1.61647159577505</v>
      </c>
      <c r="X2257" s="217">
        <v>1.61647159577505</v>
      </c>
      <c r="Y2257" s="217">
        <v>0</v>
      </c>
    </row>
    <row r="2258" spans="2:25">
      <c r="B2258" s="217" t="s">
        <v>2426</v>
      </c>
      <c r="C2258" s="217" t="s">
        <v>169</v>
      </c>
      <c r="D2258" s="217" t="s">
        <v>17</v>
      </c>
      <c r="E2258" s="217" t="s">
        <v>88</v>
      </c>
      <c r="F2258" s="217" t="s">
        <v>12</v>
      </c>
      <c r="G2258" s="217" t="s">
        <v>49</v>
      </c>
      <c r="H2258" s="217" t="s">
        <v>174</v>
      </c>
      <c r="I2258" s="217">
        <v>6</v>
      </c>
      <c r="J2258" s="217">
        <v>6</v>
      </c>
      <c r="K2258" s="217">
        <v>0</v>
      </c>
      <c r="L2258" s="217">
        <v>18</v>
      </c>
      <c r="M2258" s="217">
        <v>868.07947019867504</v>
      </c>
      <c r="N2258" s="217">
        <v>6.9118095819347003</v>
      </c>
      <c r="O2258" s="217">
        <v>6.9118095819347003</v>
      </c>
      <c r="P2258" s="217">
        <v>0</v>
      </c>
      <c r="Q2258" s="217">
        <v>6.9118095819347003</v>
      </c>
      <c r="R2258" s="217">
        <v>6.9118095819347003</v>
      </c>
      <c r="S2258" s="217">
        <v>0</v>
      </c>
      <c r="T2258" s="217">
        <v>6.9118095819347003</v>
      </c>
      <c r="U2258" s="217">
        <v>6.9118095819347003</v>
      </c>
      <c r="V2258" s="217">
        <v>0</v>
      </c>
      <c r="W2258" s="217">
        <v>6.9118095819347003</v>
      </c>
      <c r="X2258" s="217">
        <v>6.9118095819347003</v>
      </c>
      <c r="Y2258" s="217">
        <v>0</v>
      </c>
    </row>
    <row r="2259" spans="2:25">
      <c r="B2259" s="217" t="s">
        <v>2427</v>
      </c>
      <c r="C2259" s="217" t="s">
        <v>169</v>
      </c>
      <c r="D2259" s="217" t="s">
        <v>17</v>
      </c>
      <c r="E2259" s="217" t="s">
        <v>88</v>
      </c>
      <c r="F2259" s="217" t="s">
        <v>12</v>
      </c>
      <c r="G2259" s="217" t="s">
        <v>49</v>
      </c>
      <c r="H2259" s="217" t="s">
        <v>176</v>
      </c>
      <c r="I2259" s="217">
        <v>13</v>
      </c>
      <c r="J2259" s="217">
        <v>12</v>
      </c>
      <c r="K2259" s="217">
        <v>1</v>
      </c>
      <c r="L2259" s="217">
        <v>23</v>
      </c>
      <c r="M2259" s="217">
        <v>1337.04194260486</v>
      </c>
      <c r="N2259" s="217">
        <v>9.7229560163782907</v>
      </c>
      <c r="O2259" s="217">
        <v>8.9750363228107304</v>
      </c>
      <c r="P2259" s="217">
        <v>0.74791969356756005</v>
      </c>
      <c r="Q2259" s="217">
        <v>9.7229560163782907</v>
      </c>
      <c r="R2259" s="217">
        <v>8.9750363228107304</v>
      </c>
      <c r="S2259" s="217">
        <v>0.74791969356756005</v>
      </c>
      <c r="T2259" s="217">
        <v>9.7229560163782907</v>
      </c>
      <c r="U2259" s="217">
        <v>8.9750363228107304</v>
      </c>
      <c r="V2259" s="217">
        <v>0.74791969356756005</v>
      </c>
      <c r="W2259" s="217">
        <v>9.7229560163782907</v>
      </c>
      <c r="X2259" s="217">
        <v>8.9750363228107304</v>
      </c>
      <c r="Y2259" s="217">
        <v>0.74791969356756005</v>
      </c>
    </row>
    <row r="2260" spans="2:25">
      <c r="B2260" s="217" t="s">
        <v>2428</v>
      </c>
      <c r="C2260" s="217" t="s">
        <v>169</v>
      </c>
      <c r="D2260" s="217" t="s">
        <v>17</v>
      </c>
      <c r="E2260" s="217" t="s">
        <v>88</v>
      </c>
      <c r="F2260" s="217" t="s">
        <v>12</v>
      </c>
      <c r="G2260" s="217" t="s">
        <v>49</v>
      </c>
      <c r="H2260" s="217" t="s">
        <v>178</v>
      </c>
      <c r="I2260" s="217">
        <v>13</v>
      </c>
      <c r="J2260" s="217">
        <v>12</v>
      </c>
      <c r="K2260" s="217">
        <v>1</v>
      </c>
      <c r="L2260" s="217">
        <v>32</v>
      </c>
      <c r="M2260" s="217">
        <v>1227.28476821192</v>
      </c>
      <c r="N2260" s="217">
        <v>10.5924886682495</v>
      </c>
      <c r="O2260" s="217">
        <v>9.7776818476149394</v>
      </c>
      <c r="P2260" s="217">
        <v>0.81480682063457799</v>
      </c>
      <c r="Q2260" s="217">
        <v>10.5924886682495</v>
      </c>
      <c r="R2260" s="217">
        <v>9.7776818476149394</v>
      </c>
      <c r="S2260" s="217">
        <v>0.81480682063457799</v>
      </c>
      <c r="T2260" s="217">
        <v>10.5924886682495</v>
      </c>
      <c r="U2260" s="217">
        <v>9.7776818476149394</v>
      </c>
      <c r="V2260" s="217">
        <v>0.81480682063457799</v>
      </c>
      <c r="W2260" s="217">
        <v>10.5924886682495</v>
      </c>
      <c r="X2260" s="217">
        <v>9.7776818476149394</v>
      </c>
      <c r="Y2260" s="217">
        <v>0.81480682063457799</v>
      </c>
    </row>
    <row r="2261" spans="2:25">
      <c r="B2261" s="217" t="s">
        <v>2429</v>
      </c>
      <c r="C2261" s="217" t="s">
        <v>169</v>
      </c>
      <c r="D2261" s="217" t="s">
        <v>17</v>
      </c>
      <c r="E2261" s="217" t="s">
        <v>88</v>
      </c>
      <c r="F2261" s="217" t="s">
        <v>12</v>
      </c>
      <c r="G2261" s="217" t="s">
        <v>49</v>
      </c>
      <c r="H2261" s="217" t="s">
        <v>5</v>
      </c>
      <c r="I2261" s="217">
        <v>36</v>
      </c>
      <c r="J2261" s="217">
        <v>34</v>
      </c>
      <c r="K2261" s="217">
        <v>2</v>
      </c>
      <c r="L2261" s="217">
        <v>91</v>
      </c>
      <c r="M2261" s="217">
        <v>4520</v>
      </c>
      <c r="N2261" s="217">
        <v>7.9646017699114999</v>
      </c>
      <c r="O2261" s="217">
        <v>7.5221238938053103</v>
      </c>
      <c r="P2261" s="217">
        <v>0.44247787610619499</v>
      </c>
      <c r="Q2261" s="217">
        <v>7.9646017699114999</v>
      </c>
      <c r="R2261" s="217">
        <v>7.5221238938053103</v>
      </c>
      <c r="S2261" s="217">
        <v>0.44247787610619499</v>
      </c>
      <c r="T2261" s="217">
        <v>7.9646017699114999</v>
      </c>
      <c r="U2261" s="217">
        <v>7.5221238938053103</v>
      </c>
      <c r="V2261" s="217">
        <v>0.44247787610619499</v>
      </c>
      <c r="W2261" s="217">
        <v>7.9646017699114999</v>
      </c>
      <c r="X2261" s="217">
        <v>7.5221238938053103</v>
      </c>
      <c r="Y2261" s="217">
        <v>0.44247787610619499</v>
      </c>
    </row>
    <row r="2262" spans="2:25">
      <c r="B2262" s="217" t="s">
        <v>2430</v>
      </c>
      <c r="C2262" s="217" t="s">
        <v>169</v>
      </c>
      <c r="D2262" s="217" t="s">
        <v>17</v>
      </c>
      <c r="E2262" s="217" t="s">
        <v>88</v>
      </c>
      <c r="F2262" s="217" t="s">
        <v>9</v>
      </c>
      <c r="G2262" s="217" t="s">
        <v>49</v>
      </c>
      <c r="H2262" s="217" t="s">
        <v>170</v>
      </c>
      <c r="I2262" s="217">
        <v>2</v>
      </c>
      <c r="J2262" s="217">
        <v>2</v>
      </c>
      <c r="K2262" s="217">
        <v>0</v>
      </c>
      <c r="L2262" s="217">
        <v>4</v>
      </c>
      <c r="M2262" s="217">
        <v>475.92901878914398</v>
      </c>
      <c r="N2262" s="217">
        <v>4.2023073211387496</v>
      </c>
      <c r="O2262" s="217">
        <v>4.2023073211387496</v>
      </c>
      <c r="P2262" s="217">
        <v>0</v>
      </c>
      <c r="Q2262" s="217">
        <v>4.2023073211387496</v>
      </c>
      <c r="R2262" s="217">
        <v>4.2023073211387496</v>
      </c>
      <c r="S2262" s="217">
        <v>0</v>
      </c>
      <c r="T2262" s="217">
        <v>4.2023073211387496</v>
      </c>
      <c r="U2262" s="217">
        <v>4.2023073211387496</v>
      </c>
      <c r="V2262" s="217">
        <v>0</v>
      </c>
      <c r="W2262" s="217">
        <v>4.2023073211387496</v>
      </c>
      <c r="X2262" s="217">
        <v>4.2023073211387496</v>
      </c>
      <c r="Y2262" s="217">
        <v>0</v>
      </c>
    </row>
    <row r="2263" spans="2:25">
      <c r="B2263" s="217" t="s">
        <v>2431</v>
      </c>
      <c r="C2263" s="217" t="s">
        <v>169</v>
      </c>
      <c r="D2263" s="217" t="s">
        <v>17</v>
      </c>
      <c r="E2263" s="217" t="s">
        <v>88</v>
      </c>
      <c r="F2263" s="217" t="s">
        <v>9</v>
      </c>
      <c r="G2263" s="217" t="s">
        <v>49</v>
      </c>
      <c r="H2263" s="217" t="s">
        <v>172</v>
      </c>
      <c r="I2263" s="217">
        <v>6</v>
      </c>
      <c r="J2263" s="217">
        <v>5</v>
      </c>
      <c r="K2263" s="217">
        <v>1</v>
      </c>
      <c r="L2263" s="217">
        <v>23</v>
      </c>
      <c r="M2263" s="217">
        <v>606.57620041753603</v>
      </c>
      <c r="N2263" s="217">
        <v>9.8915849251419701</v>
      </c>
      <c r="O2263" s="217">
        <v>8.2429874376183108</v>
      </c>
      <c r="P2263" s="217">
        <v>1.64859748752366</v>
      </c>
      <c r="Q2263" s="217">
        <v>9.8915849251419701</v>
      </c>
      <c r="R2263" s="217">
        <v>8.2429874376183108</v>
      </c>
      <c r="S2263" s="217">
        <v>1.64859748752366</v>
      </c>
      <c r="T2263" s="217">
        <v>9.8915849251419701</v>
      </c>
      <c r="U2263" s="217">
        <v>8.2429874376183108</v>
      </c>
      <c r="V2263" s="217">
        <v>1.64859748752366</v>
      </c>
      <c r="W2263" s="217">
        <v>9.8915849251419701</v>
      </c>
      <c r="X2263" s="217">
        <v>8.2429874376183108</v>
      </c>
      <c r="Y2263" s="217">
        <v>1.64859748752366</v>
      </c>
    </row>
    <row r="2264" spans="2:25">
      <c r="B2264" s="217" t="s">
        <v>2432</v>
      </c>
      <c r="C2264" s="217" t="s">
        <v>169</v>
      </c>
      <c r="D2264" s="217" t="s">
        <v>17</v>
      </c>
      <c r="E2264" s="217" t="s">
        <v>88</v>
      </c>
      <c r="F2264" s="217" t="s">
        <v>9</v>
      </c>
      <c r="G2264" s="217" t="s">
        <v>49</v>
      </c>
      <c r="H2264" s="217" t="s">
        <v>174</v>
      </c>
      <c r="I2264" s="217">
        <v>6</v>
      </c>
      <c r="J2264" s="217">
        <v>6</v>
      </c>
      <c r="K2264" s="217">
        <v>0</v>
      </c>
      <c r="L2264" s="217">
        <v>18</v>
      </c>
      <c r="M2264" s="217">
        <v>1054.50939457203</v>
      </c>
      <c r="N2264" s="217">
        <v>5.68984973570113</v>
      </c>
      <c r="O2264" s="217">
        <v>5.68984973570113</v>
      </c>
      <c r="P2264" s="217">
        <v>0</v>
      </c>
      <c r="Q2264" s="217">
        <v>5.68984973570113</v>
      </c>
      <c r="R2264" s="217">
        <v>5.68984973570113</v>
      </c>
      <c r="S2264" s="217">
        <v>0</v>
      </c>
      <c r="T2264" s="217">
        <v>5.68984973570113</v>
      </c>
      <c r="U2264" s="217">
        <v>5.68984973570113</v>
      </c>
      <c r="V2264" s="217">
        <v>0</v>
      </c>
      <c r="W2264" s="217">
        <v>5.68984973570113</v>
      </c>
      <c r="X2264" s="217">
        <v>5.68984973570113</v>
      </c>
      <c r="Y2264" s="217">
        <v>0</v>
      </c>
    </row>
    <row r="2265" spans="2:25">
      <c r="B2265" s="217" t="s">
        <v>2433</v>
      </c>
      <c r="C2265" s="217" t="s">
        <v>169</v>
      </c>
      <c r="D2265" s="217" t="s">
        <v>17</v>
      </c>
      <c r="E2265" s="217" t="s">
        <v>88</v>
      </c>
      <c r="F2265" s="217" t="s">
        <v>9</v>
      </c>
      <c r="G2265" s="217" t="s">
        <v>49</v>
      </c>
      <c r="H2265" s="217" t="s">
        <v>176</v>
      </c>
      <c r="I2265" s="217">
        <v>5</v>
      </c>
      <c r="J2265" s="217">
        <v>5</v>
      </c>
      <c r="K2265" s="217">
        <v>0</v>
      </c>
      <c r="L2265" s="217">
        <v>36</v>
      </c>
      <c r="M2265" s="217">
        <v>1222.48434237996</v>
      </c>
      <c r="N2265" s="217">
        <v>4.0900319346961096</v>
      </c>
      <c r="O2265" s="217">
        <v>4.0900319346961096</v>
      </c>
      <c r="P2265" s="217">
        <v>0</v>
      </c>
      <c r="Q2265" s="217">
        <v>4.0900319346961096</v>
      </c>
      <c r="R2265" s="217">
        <v>4.0900319346961096</v>
      </c>
      <c r="S2265" s="217">
        <v>0</v>
      </c>
      <c r="T2265" s="217">
        <v>4.0900319346961096</v>
      </c>
      <c r="U2265" s="217">
        <v>4.0900319346961096</v>
      </c>
      <c r="V2265" s="217">
        <v>0</v>
      </c>
      <c r="W2265" s="217">
        <v>4.0900319346961096</v>
      </c>
      <c r="X2265" s="217">
        <v>4.0900319346961096</v>
      </c>
      <c r="Y2265" s="217">
        <v>0</v>
      </c>
    </row>
    <row r="2266" spans="2:25">
      <c r="B2266" s="217" t="s">
        <v>2434</v>
      </c>
      <c r="C2266" s="217" t="s">
        <v>169</v>
      </c>
      <c r="D2266" s="217" t="s">
        <v>17</v>
      </c>
      <c r="E2266" s="217" t="s">
        <v>88</v>
      </c>
      <c r="F2266" s="217" t="s">
        <v>9</v>
      </c>
      <c r="G2266" s="217" t="s">
        <v>49</v>
      </c>
      <c r="H2266" s="217" t="s">
        <v>178</v>
      </c>
      <c r="I2266" s="217">
        <v>2</v>
      </c>
      <c r="J2266" s="217">
        <v>2</v>
      </c>
      <c r="K2266" s="217">
        <v>0</v>
      </c>
      <c r="L2266" s="217">
        <v>34</v>
      </c>
      <c r="M2266" s="217">
        <v>1110.5010438413401</v>
      </c>
      <c r="N2266" s="217">
        <v>1.80098885191661</v>
      </c>
      <c r="O2266" s="217">
        <v>1.80098885191661</v>
      </c>
      <c r="P2266" s="217">
        <v>0</v>
      </c>
      <c r="Q2266" s="217">
        <v>1.80098885191661</v>
      </c>
      <c r="R2266" s="217">
        <v>1.80098885191661</v>
      </c>
      <c r="S2266" s="217">
        <v>0</v>
      </c>
      <c r="T2266" s="217">
        <v>1.80098885191661</v>
      </c>
      <c r="U2266" s="217">
        <v>1.80098885191661</v>
      </c>
      <c r="V2266" s="217">
        <v>0</v>
      </c>
      <c r="W2266" s="217">
        <v>1.80098885191661</v>
      </c>
      <c r="X2266" s="217">
        <v>1.80098885191661</v>
      </c>
      <c r="Y2266" s="217">
        <v>0</v>
      </c>
    </row>
    <row r="2267" spans="2:25">
      <c r="B2267" s="217" t="s">
        <v>2435</v>
      </c>
      <c r="C2267" s="217" t="s">
        <v>169</v>
      </c>
      <c r="D2267" s="217" t="s">
        <v>17</v>
      </c>
      <c r="E2267" s="217" t="s">
        <v>88</v>
      </c>
      <c r="F2267" s="217" t="s">
        <v>9</v>
      </c>
      <c r="G2267" s="217" t="s">
        <v>49</v>
      </c>
      <c r="H2267" s="217" t="s">
        <v>5</v>
      </c>
      <c r="I2267" s="217">
        <v>21</v>
      </c>
      <c r="J2267" s="217">
        <v>20</v>
      </c>
      <c r="K2267" s="217">
        <v>1</v>
      </c>
      <c r="L2267" s="217">
        <v>115</v>
      </c>
      <c r="M2267" s="217">
        <v>4470</v>
      </c>
      <c r="N2267" s="217">
        <v>4.6979865771812097</v>
      </c>
      <c r="O2267" s="217">
        <v>4.4742729306487696</v>
      </c>
      <c r="P2267" s="217">
        <v>0.223713646532438</v>
      </c>
      <c r="Q2267" s="217">
        <v>4.6979865771812097</v>
      </c>
      <c r="R2267" s="217">
        <v>4.4742729306487696</v>
      </c>
      <c r="S2267" s="217">
        <v>0.223713646532438</v>
      </c>
      <c r="T2267" s="217">
        <v>4.6979865771812097</v>
      </c>
      <c r="U2267" s="217">
        <v>4.4742729306487696</v>
      </c>
      <c r="V2267" s="217">
        <v>0.223713646532438</v>
      </c>
      <c r="W2267" s="217">
        <v>4.6979865771812097</v>
      </c>
      <c r="X2267" s="217">
        <v>4.4742729306487696</v>
      </c>
      <c r="Y2267" s="217">
        <v>0.223713646532438</v>
      </c>
    </row>
    <row r="2268" spans="2:25">
      <c r="B2268" s="217" t="s">
        <v>2436</v>
      </c>
      <c r="C2268" s="217" t="s">
        <v>169</v>
      </c>
      <c r="D2268" s="217" t="s">
        <v>17</v>
      </c>
      <c r="E2268" s="217" t="s">
        <v>88</v>
      </c>
      <c r="F2268" s="217" t="s">
        <v>5</v>
      </c>
      <c r="G2268" s="217" t="s">
        <v>49</v>
      </c>
      <c r="H2268" s="217" t="s">
        <v>170</v>
      </c>
      <c r="I2268" s="217">
        <v>5</v>
      </c>
      <c r="J2268" s="217">
        <v>5</v>
      </c>
      <c r="K2268" s="217">
        <v>0</v>
      </c>
      <c r="L2268" s="217">
        <v>7</v>
      </c>
      <c r="M2268" s="217">
        <v>944.89149119532499</v>
      </c>
      <c r="N2268" s="217">
        <v>5.2916128958625697</v>
      </c>
      <c r="O2268" s="217">
        <v>5.2916128958625697</v>
      </c>
      <c r="P2268" s="217">
        <v>0</v>
      </c>
      <c r="Q2268" s="217">
        <v>5.2916128958625697</v>
      </c>
      <c r="R2268" s="217">
        <v>5.2916128958625697</v>
      </c>
      <c r="S2268" s="217">
        <v>0</v>
      </c>
      <c r="T2268" s="217">
        <v>5.2916128958625697</v>
      </c>
      <c r="U2268" s="217">
        <v>5.2916128958625697</v>
      </c>
      <c r="V2268" s="217">
        <v>0</v>
      </c>
      <c r="W2268" s="217">
        <v>5.2916128958625697</v>
      </c>
      <c r="X2268" s="217">
        <v>5.2916128958625697</v>
      </c>
      <c r="Y2268" s="217">
        <v>0</v>
      </c>
    </row>
    <row r="2269" spans="2:25">
      <c r="B2269" s="217" t="s">
        <v>2437</v>
      </c>
      <c r="C2269" s="217" t="s">
        <v>169</v>
      </c>
      <c r="D2269" s="217" t="s">
        <v>17</v>
      </c>
      <c r="E2269" s="217" t="s">
        <v>88</v>
      </c>
      <c r="F2269" s="217" t="s">
        <v>5</v>
      </c>
      <c r="G2269" s="217" t="s">
        <v>49</v>
      </c>
      <c r="H2269" s="217" t="s">
        <v>172</v>
      </c>
      <c r="I2269" s="217">
        <v>7</v>
      </c>
      <c r="J2269" s="217">
        <v>6</v>
      </c>
      <c r="K2269" s="217">
        <v>1</v>
      </c>
      <c r="L2269" s="217">
        <v>38</v>
      </c>
      <c r="M2269" s="217">
        <v>1225.2075469959</v>
      </c>
      <c r="N2269" s="217">
        <v>5.71331772903567</v>
      </c>
      <c r="O2269" s="217">
        <v>4.8971294820305804</v>
      </c>
      <c r="P2269" s="217">
        <v>0.81618824700509596</v>
      </c>
      <c r="Q2269" s="217">
        <v>5.71331772903567</v>
      </c>
      <c r="R2269" s="217">
        <v>4.8971294820305804</v>
      </c>
      <c r="S2269" s="217">
        <v>0.81618824700509596</v>
      </c>
      <c r="T2269" s="217">
        <v>5.71331772903567</v>
      </c>
      <c r="U2269" s="217">
        <v>4.8971294820305804</v>
      </c>
      <c r="V2269" s="217">
        <v>0.81618824700509596</v>
      </c>
      <c r="W2269" s="217">
        <v>5.71331772903567</v>
      </c>
      <c r="X2269" s="217">
        <v>4.8971294820305804</v>
      </c>
      <c r="Y2269" s="217">
        <v>0.81618824700509596</v>
      </c>
    </row>
    <row r="2270" spans="2:25">
      <c r="B2270" s="217" t="s">
        <v>2438</v>
      </c>
      <c r="C2270" s="217" t="s">
        <v>169</v>
      </c>
      <c r="D2270" s="217" t="s">
        <v>17</v>
      </c>
      <c r="E2270" s="217" t="s">
        <v>88</v>
      </c>
      <c r="F2270" s="217" t="s">
        <v>5</v>
      </c>
      <c r="G2270" s="217" t="s">
        <v>49</v>
      </c>
      <c r="H2270" s="217" t="s">
        <v>174</v>
      </c>
      <c r="I2270" s="217">
        <v>12</v>
      </c>
      <c r="J2270" s="217">
        <v>12</v>
      </c>
      <c r="K2270" s="217">
        <v>0</v>
      </c>
      <c r="L2270" s="217">
        <v>36</v>
      </c>
      <c r="M2270" s="217">
        <v>1922.5888647707</v>
      </c>
      <c r="N2270" s="217">
        <v>6.2415840536095004</v>
      </c>
      <c r="O2270" s="217">
        <v>6.2415840536095004</v>
      </c>
      <c r="P2270" s="217">
        <v>0</v>
      </c>
      <c r="Q2270" s="217">
        <v>6.2415840536095004</v>
      </c>
      <c r="R2270" s="217">
        <v>6.2415840536095004</v>
      </c>
      <c r="S2270" s="217">
        <v>0</v>
      </c>
      <c r="T2270" s="217">
        <v>6.2415840536095004</v>
      </c>
      <c r="U2270" s="217">
        <v>6.2415840536095004</v>
      </c>
      <c r="V2270" s="217">
        <v>0</v>
      </c>
      <c r="W2270" s="217">
        <v>6.2415840536095004</v>
      </c>
      <c r="X2270" s="217">
        <v>6.2415840536095004</v>
      </c>
      <c r="Y2270" s="217">
        <v>0</v>
      </c>
    </row>
    <row r="2271" spans="2:25">
      <c r="B2271" s="217" t="s">
        <v>2439</v>
      </c>
      <c r="C2271" s="217" t="s">
        <v>169</v>
      </c>
      <c r="D2271" s="217" t="s">
        <v>17</v>
      </c>
      <c r="E2271" s="217" t="s">
        <v>88</v>
      </c>
      <c r="F2271" s="217" t="s">
        <v>5</v>
      </c>
      <c r="G2271" s="217" t="s">
        <v>49</v>
      </c>
      <c r="H2271" s="217" t="s">
        <v>176</v>
      </c>
      <c r="I2271" s="217">
        <v>18</v>
      </c>
      <c r="J2271" s="217">
        <v>17</v>
      </c>
      <c r="K2271" s="217">
        <v>1</v>
      </c>
      <c r="L2271" s="217">
        <v>59</v>
      </c>
      <c r="M2271" s="217">
        <v>2559.52628498481</v>
      </c>
      <c r="N2271" s="217">
        <v>7.0325513379546303</v>
      </c>
      <c r="O2271" s="217">
        <v>6.6418540414015901</v>
      </c>
      <c r="P2271" s="217">
        <v>0.39069729655303498</v>
      </c>
      <c r="Q2271" s="217">
        <v>7.0325513379546303</v>
      </c>
      <c r="R2271" s="217">
        <v>6.6418540414015901</v>
      </c>
      <c r="S2271" s="217">
        <v>0.39069729655303498</v>
      </c>
      <c r="T2271" s="217">
        <v>7.0325513379546303</v>
      </c>
      <c r="U2271" s="217">
        <v>6.6418540414015901</v>
      </c>
      <c r="V2271" s="217">
        <v>0.39069729655303498</v>
      </c>
      <c r="W2271" s="217">
        <v>7.0325513379546303</v>
      </c>
      <c r="X2271" s="217">
        <v>6.6418540414015901</v>
      </c>
      <c r="Y2271" s="217">
        <v>0.39069729655303498</v>
      </c>
    </row>
    <row r="2272" spans="2:25">
      <c r="B2272" s="217" t="s">
        <v>2440</v>
      </c>
      <c r="C2272" s="217" t="s">
        <v>169</v>
      </c>
      <c r="D2272" s="217" t="s">
        <v>17</v>
      </c>
      <c r="E2272" s="217" t="s">
        <v>88</v>
      </c>
      <c r="F2272" s="217" t="s">
        <v>5</v>
      </c>
      <c r="G2272" s="217" t="s">
        <v>49</v>
      </c>
      <c r="H2272" s="217" t="s">
        <v>178</v>
      </c>
      <c r="I2272" s="217">
        <v>15</v>
      </c>
      <c r="J2272" s="217">
        <v>14</v>
      </c>
      <c r="K2272" s="217">
        <v>1</v>
      </c>
      <c r="L2272" s="217">
        <v>66</v>
      </c>
      <c r="M2272" s="217">
        <v>2337.7858120532601</v>
      </c>
      <c r="N2272" s="217">
        <v>6.4163277587973901</v>
      </c>
      <c r="O2272" s="217">
        <v>5.9885725748775602</v>
      </c>
      <c r="P2272" s="217">
        <v>0.42775518391982598</v>
      </c>
      <c r="Q2272" s="217">
        <v>6.4163277587973901</v>
      </c>
      <c r="R2272" s="217">
        <v>5.9885725748775602</v>
      </c>
      <c r="S2272" s="217">
        <v>0.42775518391982598</v>
      </c>
      <c r="T2272" s="217">
        <v>6.4163277587973901</v>
      </c>
      <c r="U2272" s="217">
        <v>5.9885725748775602</v>
      </c>
      <c r="V2272" s="217">
        <v>0.42775518391982598</v>
      </c>
      <c r="W2272" s="217">
        <v>6.4163277587973901</v>
      </c>
      <c r="X2272" s="217">
        <v>5.9885725748775602</v>
      </c>
      <c r="Y2272" s="217">
        <v>0.42775518391982598</v>
      </c>
    </row>
    <row r="2273" spans="2:25">
      <c r="B2273" s="217" t="s">
        <v>2441</v>
      </c>
      <c r="C2273" s="217" t="s">
        <v>169</v>
      </c>
      <c r="D2273" s="217" t="s">
        <v>17</v>
      </c>
      <c r="E2273" s="217" t="s">
        <v>88</v>
      </c>
      <c r="F2273" s="217" t="s">
        <v>5</v>
      </c>
      <c r="G2273" s="217" t="s">
        <v>49</v>
      </c>
      <c r="H2273" s="217" t="s">
        <v>5</v>
      </c>
      <c r="I2273" s="217">
        <v>57</v>
      </c>
      <c r="J2273" s="217">
        <v>54</v>
      </c>
      <c r="K2273" s="217">
        <v>3</v>
      </c>
      <c r="L2273" s="217">
        <v>206</v>
      </c>
      <c r="M2273" s="217">
        <v>8990</v>
      </c>
      <c r="N2273" s="217">
        <v>6.3403781979977696</v>
      </c>
      <c r="O2273" s="217">
        <v>6.0066740823136797</v>
      </c>
      <c r="P2273" s="217">
        <v>0.33370411568409297</v>
      </c>
      <c r="Q2273" s="217">
        <v>6.3403781979977696</v>
      </c>
      <c r="R2273" s="217">
        <v>6.0066740823136797</v>
      </c>
      <c r="S2273" s="217">
        <v>0.33370411568409297</v>
      </c>
      <c r="T2273" s="217">
        <v>6.3403781979977696</v>
      </c>
      <c r="U2273" s="217">
        <v>6.0066740823136797</v>
      </c>
      <c r="V2273" s="217">
        <v>0.33370411568409297</v>
      </c>
      <c r="W2273" s="217">
        <v>6.3403781979977696</v>
      </c>
      <c r="X2273" s="217">
        <v>6.0066740823136797</v>
      </c>
      <c r="Y2273" s="217">
        <v>0.33370411568409297</v>
      </c>
    </row>
    <row r="2274" spans="2:25">
      <c r="B2274" s="217" t="s">
        <v>2442</v>
      </c>
      <c r="C2274" s="217" t="s">
        <v>169</v>
      </c>
      <c r="D2274" s="217" t="s">
        <v>17</v>
      </c>
      <c r="E2274" s="217" t="s">
        <v>88</v>
      </c>
      <c r="F2274" s="217" t="s">
        <v>12</v>
      </c>
      <c r="G2274" s="217" t="s">
        <v>13</v>
      </c>
      <c r="H2274" s="217" t="s">
        <v>170</v>
      </c>
      <c r="I2274" s="217">
        <v>1</v>
      </c>
      <c r="J2274" s="217">
        <v>1</v>
      </c>
      <c r="K2274" s="217">
        <v>0</v>
      </c>
      <c r="L2274" s="217">
        <v>0</v>
      </c>
      <c r="M2274" s="217">
        <v>24.285714285714299</v>
      </c>
      <c r="N2274" s="217">
        <v>41.176470588235297</v>
      </c>
      <c r="O2274" s="217">
        <v>41.176470588235297</v>
      </c>
      <c r="P2274" s="217">
        <v>0</v>
      </c>
      <c r="Q2274" s="217">
        <v>41.176470588235297</v>
      </c>
      <c r="R2274" s="217">
        <v>41.176470588235297</v>
      </c>
      <c r="S2274" s="217">
        <v>0</v>
      </c>
      <c r="T2274" s="217">
        <v>41.176470588235297</v>
      </c>
      <c r="U2274" s="217">
        <v>41.176470588235297</v>
      </c>
      <c r="V2274" s="217">
        <v>0</v>
      </c>
      <c r="W2274" s="217">
        <v>41.176470588235297</v>
      </c>
      <c r="X2274" s="217">
        <v>41.176470588235297</v>
      </c>
      <c r="Y2274" s="217">
        <v>0</v>
      </c>
    </row>
    <row r="2275" spans="2:25">
      <c r="B2275" s="217" t="s">
        <v>2443</v>
      </c>
      <c r="C2275" s="217" t="s">
        <v>169</v>
      </c>
      <c r="D2275" s="217" t="s">
        <v>17</v>
      </c>
      <c r="E2275" s="217" t="s">
        <v>88</v>
      </c>
      <c r="F2275" s="217" t="s">
        <v>12</v>
      </c>
      <c r="G2275" s="217" t="s">
        <v>13</v>
      </c>
      <c r="H2275" s="217" t="s">
        <v>172</v>
      </c>
      <c r="I2275" s="217">
        <v>0</v>
      </c>
      <c r="J2275" s="217">
        <v>0</v>
      </c>
      <c r="K2275" s="217">
        <v>0</v>
      </c>
      <c r="L2275" s="217">
        <v>1</v>
      </c>
      <c r="M2275" s="217">
        <v>12.1428571428571</v>
      </c>
      <c r="N2275" s="217">
        <v>0</v>
      </c>
      <c r="O2275" s="217">
        <v>0</v>
      </c>
      <c r="P2275" s="217">
        <v>0</v>
      </c>
      <c r="Q2275" s="217">
        <v>0</v>
      </c>
      <c r="R2275" s="217">
        <v>0</v>
      </c>
      <c r="S2275" s="217">
        <v>0</v>
      </c>
      <c r="T2275" s="217">
        <v>0</v>
      </c>
      <c r="U2275" s="217">
        <v>0</v>
      </c>
      <c r="V2275" s="217">
        <v>0</v>
      </c>
      <c r="W2275" s="217">
        <v>0</v>
      </c>
      <c r="X2275" s="217">
        <v>0</v>
      </c>
      <c r="Y2275" s="217">
        <v>0</v>
      </c>
    </row>
    <row r="2276" spans="2:25">
      <c r="B2276" s="217" t="s">
        <v>2444</v>
      </c>
      <c r="C2276" s="217" t="s">
        <v>169</v>
      </c>
      <c r="D2276" s="217" t="s">
        <v>17</v>
      </c>
      <c r="E2276" s="217" t="s">
        <v>88</v>
      </c>
      <c r="F2276" s="217" t="s">
        <v>12</v>
      </c>
      <c r="G2276" s="217" t="s">
        <v>13</v>
      </c>
      <c r="H2276" s="217" t="s">
        <v>174</v>
      </c>
      <c r="I2276" s="217">
        <v>0</v>
      </c>
      <c r="J2276" s="217">
        <v>0</v>
      </c>
      <c r="K2276" s="217">
        <v>0</v>
      </c>
      <c r="L2276" s="217">
        <v>0</v>
      </c>
      <c r="M2276" s="217">
        <v>72.857142857142804</v>
      </c>
      <c r="N2276" s="217">
        <v>0</v>
      </c>
      <c r="O2276" s="217">
        <v>0</v>
      </c>
      <c r="P2276" s="217">
        <v>0</v>
      </c>
      <c r="Q2276" s="217">
        <v>0</v>
      </c>
      <c r="R2276" s="217">
        <v>0</v>
      </c>
      <c r="S2276" s="217">
        <v>0</v>
      </c>
      <c r="T2276" s="217">
        <v>0</v>
      </c>
      <c r="U2276" s="217">
        <v>0</v>
      </c>
      <c r="V2276" s="217">
        <v>0</v>
      </c>
      <c r="W2276" s="217">
        <v>0</v>
      </c>
      <c r="X2276" s="217">
        <v>0</v>
      </c>
      <c r="Y2276" s="217">
        <v>0</v>
      </c>
    </row>
    <row r="2277" spans="2:25">
      <c r="B2277" s="217" t="s">
        <v>2445</v>
      </c>
      <c r="C2277" s="217" t="s">
        <v>169</v>
      </c>
      <c r="D2277" s="217" t="s">
        <v>17</v>
      </c>
      <c r="E2277" s="217" t="s">
        <v>88</v>
      </c>
      <c r="F2277" s="217" t="s">
        <v>12</v>
      </c>
      <c r="G2277" s="217" t="s">
        <v>13</v>
      </c>
      <c r="H2277" s="217" t="s">
        <v>176</v>
      </c>
      <c r="I2277" s="217">
        <v>0</v>
      </c>
      <c r="J2277" s="217">
        <v>0</v>
      </c>
      <c r="K2277" s="217">
        <v>0</v>
      </c>
      <c r="L2277" s="217">
        <v>1</v>
      </c>
      <c r="M2277" s="217">
        <v>85</v>
      </c>
      <c r="N2277" s="217">
        <v>0</v>
      </c>
      <c r="O2277" s="217">
        <v>0</v>
      </c>
      <c r="P2277" s="217">
        <v>0</v>
      </c>
      <c r="Q2277" s="217">
        <v>0</v>
      </c>
      <c r="R2277" s="217">
        <v>0</v>
      </c>
      <c r="S2277" s="217">
        <v>0</v>
      </c>
      <c r="T2277" s="217">
        <v>0</v>
      </c>
      <c r="U2277" s="217">
        <v>0</v>
      </c>
      <c r="V2277" s="217">
        <v>0</v>
      </c>
      <c r="W2277" s="217">
        <v>0</v>
      </c>
      <c r="X2277" s="217">
        <v>0</v>
      </c>
      <c r="Y2277" s="217">
        <v>0</v>
      </c>
    </row>
    <row r="2278" spans="2:25">
      <c r="B2278" s="217" t="s">
        <v>2446</v>
      </c>
      <c r="C2278" s="217" t="s">
        <v>169</v>
      </c>
      <c r="D2278" s="217" t="s">
        <v>17</v>
      </c>
      <c r="E2278" s="217" t="s">
        <v>88</v>
      </c>
      <c r="F2278" s="217" t="s">
        <v>12</v>
      </c>
      <c r="G2278" s="217" t="s">
        <v>13</v>
      </c>
      <c r="H2278" s="217" t="s">
        <v>178</v>
      </c>
      <c r="I2278" s="217">
        <v>0</v>
      </c>
      <c r="J2278" s="217">
        <v>0</v>
      </c>
      <c r="K2278" s="217">
        <v>0</v>
      </c>
      <c r="L2278" s="217">
        <v>3</v>
      </c>
      <c r="M2278" s="217">
        <v>145.71428571428601</v>
      </c>
      <c r="N2278" s="217">
        <v>0</v>
      </c>
      <c r="O2278" s="217">
        <v>0</v>
      </c>
      <c r="P2278" s="217">
        <v>0</v>
      </c>
      <c r="Q2278" s="217">
        <v>0</v>
      </c>
      <c r="R2278" s="217">
        <v>0</v>
      </c>
      <c r="S2278" s="217">
        <v>0</v>
      </c>
      <c r="T2278" s="217">
        <v>0</v>
      </c>
      <c r="U2278" s="217">
        <v>0</v>
      </c>
      <c r="V2278" s="217">
        <v>0</v>
      </c>
      <c r="W2278" s="217">
        <v>0</v>
      </c>
      <c r="X2278" s="217">
        <v>0</v>
      </c>
      <c r="Y2278" s="217">
        <v>0</v>
      </c>
    </row>
    <row r="2279" spans="2:25">
      <c r="B2279" s="217" t="s">
        <v>2447</v>
      </c>
      <c r="C2279" s="217" t="s">
        <v>169</v>
      </c>
      <c r="D2279" s="217" t="s">
        <v>17</v>
      </c>
      <c r="E2279" s="217" t="s">
        <v>88</v>
      </c>
      <c r="F2279" s="217" t="s">
        <v>12</v>
      </c>
      <c r="G2279" s="217" t="s">
        <v>13</v>
      </c>
      <c r="H2279" s="217" t="s">
        <v>5</v>
      </c>
      <c r="I2279" s="217">
        <v>1</v>
      </c>
      <c r="J2279" s="217">
        <v>1</v>
      </c>
      <c r="K2279" s="217">
        <v>0</v>
      </c>
      <c r="L2279" s="217">
        <v>5</v>
      </c>
      <c r="M2279" s="217">
        <v>340</v>
      </c>
      <c r="N2279" s="217">
        <v>2.9411764705882399</v>
      </c>
      <c r="O2279" s="217">
        <v>2.9411764705882399</v>
      </c>
      <c r="P2279" s="217">
        <v>0</v>
      </c>
      <c r="Q2279" s="217">
        <v>2.9411764705882399</v>
      </c>
      <c r="R2279" s="217">
        <v>2.9411764705882399</v>
      </c>
      <c r="S2279" s="217">
        <v>0</v>
      </c>
      <c r="T2279" s="217">
        <v>2.9411764705882399</v>
      </c>
      <c r="U2279" s="217">
        <v>2.9411764705882399</v>
      </c>
      <c r="V2279" s="217">
        <v>0</v>
      </c>
      <c r="W2279" s="217">
        <v>2.9411764705882399</v>
      </c>
      <c r="X2279" s="217">
        <v>2.9411764705882399</v>
      </c>
      <c r="Y2279" s="217">
        <v>0</v>
      </c>
    </row>
    <row r="2280" spans="2:25">
      <c r="B2280" s="217" t="s">
        <v>2448</v>
      </c>
      <c r="C2280" s="217" t="s">
        <v>169</v>
      </c>
      <c r="D2280" s="217" t="s">
        <v>17</v>
      </c>
      <c r="E2280" s="217" t="s">
        <v>88</v>
      </c>
      <c r="F2280" s="217" t="s">
        <v>9</v>
      </c>
      <c r="G2280" s="217" t="s">
        <v>13</v>
      </c>
      <c r="H2280" s="217" t="s">
        <v>170</v>
      </c>
      <c r="I2280" s="217">
        <v>0</v>
      </c>
      <c r="J2280" s="217">
        <v>0</v>
      </c>
      <c r="K2280" s="217">
        <v>0</v>
      </c>
      <c r="L2280" s="217">
        <v>0</v>
      </c>
      <c r="M2280" s="217">
        <v>11.3793103448276</v>
      </c>
      <c r="N2280" s="217">
        <v>0</v>
      </c>
      <c r="O2280" s="217">
        <v>0</v>
      </c>
      <c r="P2280" s="217">
        <v>0</v>
      </c>
      <c r="Q2280" s="217">
        <v>0</v>
      </c>
      <c r="R2280" s="217">
        <v>0</v>
      </c>
      <c r="S2280" s="217">
        <v>0</v>
      </c>
      <c r="T2280" s="217">
        <v>0</v>
      </c>
      <c r="U2280" s="217">
        <v>0</v>
      </c>
      <c r="V2280" s="217">
        <v>0</v>
      </c>
      <c r="W2280" s="217">
        <v>0</v>
      </c>
      <c r="X2280" s="217">
        <v>0</v>
      </c>
      <c r="Y2280" s="217">
        <v>0</v>
      </c>
    </row>
    <row r="2281" spans="2:25">
      <c r="B2281" s="217" t="s">
        <v>2449</v>
      </c>
      <c r="C2281" s="217" t="s">
        <v>169</v>
      </c>
      <c r="D2281" s="217" t="s">
        <v>17</v>
      </c>
      <c r="E2281" s="217" t="s">
        <v>88</v>
      </c>
      <c r="F2281" s="217" t="s">
        <v>9</v>
      </c>
      <c r="G2281" s="217" t="s">
        <v>13</v>
      </c>
      <c r="H2281" s="217" t="s">
        <v>172</v>
      </c>
      <c r="I2281" s="217">
        <v>0</v>
      </c>
      <c r="J2281" s="217">
        <v>0</v>
      </c>
      <c r="K2281" s="217">
        <v>0</v>
      </c>
      <c r="L2281" s="217">
        <v>1</v>
      </c>
      <c r="M2281" s="217">
        <v>22.758620689655199</v>
      </c>
      <c r="N2281" s="217">
        <v>0</v>
      </c>
      <c r="O2281" s="217">
        <v>0</v>
      </c>
      <c r="P2281" s="217">
        <v>0</v>
      </c>
      <c r="Q2281" s="217">
        <v>0</v>
      </c>
      <c r="R2281" s="217">
        <v>0</v>
      </c>
      <c r="S2281" s="217">
        <v>0</v>
      </c>
      <c r="T2281" s="217">
        <v>0</v>
      </c>
      <c r="U2281" s="217">
        <v>0</v>
      </c>
      <c r="V2281" s="217">
        <v>0</v>
      </c>
      <c r="W2281" s="217">
        <v>0</v>
      </c>
      <c r="X2281" s="217">
        <v>0</v>
      </c>
      <c r="Y2281" s="217">
        <v>0</v>
      </c>
    </row>
    <row r="2282" spans="2:25">
      <c r="B2282" s="217" t="s">
        <v>2450</v>
      </c>
      <c r="C2282" s="217" t="s">
        <v>169</v>
      </c>
      <c r="D2282" s="217" t="s">
        <v>17</v>
      </c>
      <c r="E2282" s="217" t="s">
        <v>88</v>
      </c>
      <c r="F2282" s="217" t="s">
        <v>9</v>
      </c>
      <c r="G2282" s="217" t="s">
        <v>13</v>
      </c>
      <c r="H2282" s="217" t="s">
        <v>174</v>
      </c>
      <c r="I2282" s="217">
        <v>0</v>
      </c>
      <c r="J2282" s="217">
        <v>0</v>
      </c>
      <c r="K2282" s="217">
        <v>0</v>
      </c>
      <c r="L2282" s="217">
        <v>4</v>
      </c>
      <c r="M2282" s="217">
        <v>79.655172413793096</v>
      </c>
      <c r="N2282" s="217">
        <v>0</v>
      </c>
      <c r="O2282" s="217">
        <v>0</v>
      </c>
      <c r="P2282" s="217">
        <v>0</v>
      </c>
      <c r="Q2282" s="217">
        <v>0</v>
      </c>
      <c r="R2282" s="217">
        <v>0</v>
      </c>
      <c r="S2282" s="217">
        <v>0</v>
      </c>
      <c r="T2282" s="217">
        <v>0</v>
      </c>
      <c r="U2282" s="217">
        <v>0</v>
      </c>
      <c r="V2282" s="217">
        <v>0</v>
      </c>
      <c r="W2282" s="217">
        <v>0</v>
      </c>
      <c r="X2282" s="217">
        <v>0</v>
      </c>
      <c r="Y2282" s="217">
        <v>0</v>
      </c>
    </row>
    <row r="2283" spans="2:25">
      <c r="B2283" s="217" t="s">
        <v>2451</v>
      </c>
      <c r="C2283" s="217" t="s">
        <v>169</v>
      </c>
      <c r="D2283" s="217" t="s">
        <v>17</v>
      </c>
      <c r="E2283" s="217" t="s">
        <v>88</v>
      </c>
      <c r="F2283" s="217" t="s">
        <v>9</v>
      </c>
      <c r="G2283" s="217" t="s">
        <v>13</v>
      </c>
      <c r="H2283" s="217" t="s">
        <v>176</v>
      </c>
      <c r="I2283" s="217">
        <v>0</v>
      </c>
      <c r="J2283" s="217">
        <v>0</v>
      </c>
      <c r="K2283" s="217">
        <v>0</v>
      </c>
      <c r="L2283" s="217">
        <v>3</v>
      </c>
      <c r="M2283" s="217">
        <v>91.034482758620697</v>
      </c>
      <c r="N2283" s="217">
        <v>0</v>
      </c>
      <c r="O2283" s="217">
        <v>0</v>
      </c>
      <c r="P2283" s="217">
        <v>0</v>
      </c>
      <c r="Q2283" s="217">
        <v>0</v>
      </c>
      <c r="R2283" s="217">
        <v>0</v>
      </c>
      <c r="S2283" s="217">
        <v>0</v>
      </c>
      <c r="T2283" s="217">
        <v>0</v>
      </c>
      <c r="U2283" s="217">
        <v>0</v>
      </c>
      <c r="V2283" s="217">
        <v>0</v>
      </c>
      <c r="W2283" s="217">
        <v>0</v>
      </c>
      <c r="X2283" s="217">
        <v>0</v>
      </c>
      <c r="Y2283" s="217">
        <v>0</v>
      </c>
    </row>
    <row r="2284" spans="2:25">
      <c r="B2284" s="217" t="s">
        <v>2452</v>
      </c>
      <c r="C2284" s="217" t="s">
        <v>169</v>
      </c>
      <c r="D2284" s="217" t="s">
        <v>17</v>
      </c>
      <c r="E2284" s="217" t="s">
        <v>88</v>
      </c>
      <c r="F2284" s="217" t="s">
        <v>9</v>
      </c>
      <c r="G2284" s="217" t="s">
        <v>13</v>
      </c>
      <c r="H2284" s="217" t="s">
        <v>178</v>
      </c>
      <c r="I2284" s="217">
        <v>1</v>
      </c>
      <c r="J2284" s="217">
        <v>1</v>
      </c>
      <c r="K2284" s="217">
        <v>0</v>
      </c>
      <c r="L2284" s="217">
        <v>3</v>
      </c>
      <c r="M2284" s="217">
        <v>125.172413793103</v>
      </c>
      <c r="N2284" s="217">
        <v>7.9889807162534403</v>
      </c>
      <c r="O2284" s="217">
        <v>7.9889807162534403</v>
      </c>
      <c r="P2284" s="217">
        <v>0</v>
      </c>
      <c r="Q2284" s="217">
        <v>7.9889807162534403</v>
      </c>
      <c r="R2284" s="217">
        <v>7.9889807162534403</v>
      </c>
      <c r="S2284" s="217">
        <v>0</v>
      </c>
      <c r="T2284" s="217">
        <v>7.9889807162534403</v>
      </c>
      <c r="U2284" s="217">
        <v>7.9889807162534403</v>
      </c>
      <c r="V2284" s="217">
        <v>0</v>
      </c>
      <c r="W2284" s="217">
        <v>7.9889807162534403</v>
      </c>
      <c r="X2284" s="217">
        <v>7.9889807162534403</v>
      </c>
      <c r="Y2284" s="217">
        <v>0</v>
      </c>
    </row>
    <row r="2285" spans="2:25">
      <c r="B2285" s="217" t="s">
        <v>2453</v>
      </c>
      <c r="C2285" s="217" t="s">
        <v>169</v>
      </c>
      <c r="D2285" s="217" t="s">
        <v>17</v>
      </c>
      <c r="E2285" s="217" t="s">
        <v>88</v>
      </c>
      <c r="F2285" s="217" t="s">
        <v>9</v>
      </c>
      <c r="G2285" s="217" t="s">
        <v>13</v>
      </c>
      <c r="H2285" s="217" t="s">
        <v>5</v>
      </c>
      <c r="I2285" s="217">
        <v>1</v>
      </c>
      <c r="J2285" s="217">
        <v>1</v>
      </c>
      <c r="K2285" s="217">
        <v>0</v>
      </c>
      <c r="L2285" s="217">
        <v>11</v>
      </c>
      <c r="M2285" s="217">
        <v>330</v>
      </c>
      <c r="N2285" s="217">
        <v>3.0303030303030298</v>
      </c>
      <c r="O2285" s="217">
        <v>3.0303030303030298</v>
      </c>
      <c r="P2285" s="217">
        <v>0</v>
      </c>
      <c r="Q2285" s="217">
        <v>3.0303030303030298</v>
      </c>
      <c r="R2285" s="217">
        <v>3.0303030303030298</v>
      </c>
      <c r="S2285" s="217">
        <v>0</v>
      </c>
      <c r="T2285" s="217">
        <v>3.0303030303030298</v>
      </c>
      <c r="U2285" s="217">
        <v>3.0303030303030298</v>
      </c>
      <c r="V2285" s="217">
        <v>0</v>
      </c>
      <c r="W2285" s="217">
        <v>3.0303030303030298</v>
      </c>
      <c r="X2285" s="217">
        <v>3.0303030303030298</v>
      </c>
      <c r="Y2285" s="217">
        <v>0</v>
      </c>
    </row>
    <row r="2286" spans="2:25">
      <c r="B2286" s="217" t="s">
        <v>2454</v>
      </c>
      <c r="C2286" s="217" t="s">
        <v>169</v>
      </c>
      <c r="D2286" s="217" t="s">
        <v>17</v>
      </c>
      <c r="E2286" s="217" t="s">
        <v>88</v>
      </c>
      <c r="F2286" s="217" t="s">
        <v>5</v>
      </c>
      <c r="G2286" s="217" t="s">
        <v>13</v>
      </c>
      <c r="H2286" s="217" t="s">
        <v>170</v>
      </c>
      <c r="I2286" s="217">
        <v>1</v>
      </c>
      <c r="J2286" s="217">
        <v>1</v>
      </c>
      <c r="K2286" s="217">
        <v>0</v>
      </c>
      <c r="L2286" s="217">
        <v>0</v>
      </c>
      <c r="M2286" s="217">
        <v>35.6650246305419</v>
      </c>
      <c r="N2286" s="217">
        <v>28.038674033149199</v>
      </c>
      <c r="O2286" s="217">
        <v>28.038674033149199</v>
      </c>
      <c r="P2286" s="217">
        <v>0</v>
      </c>
      <c r="Q2286" s="217">
        <v>28.038674033149199</v>
      </c>
      <c r="R2286" s="217">
        <v>28.038674033149199</v>
      </c>
      <c r="S2286" s="217">
        <v>0</v>
      </c>
      <c r="T2286" s="217">
        <v>28.038674033149199</v>
      </c>
      <c r="U2286" s="217">
        <v>28.038674033149199</v>
      </c>
      <c r="V2286" s="217">
        <v>0</v>
      </c>
      <c r="W2286" s="217">
        <v>28.038674033149199</v>
      </c>
      <c r="X2286" s="217">
        <v>28.038674033149199</v>
      </c>
      <c r="Y2286" s="217">
        <v>0</v>
      </c>
    </row>
    <row r="2287" spans="2:25">
      <c r="B2287" s="217" t="s">
        <v>2455</v>
      </c>
      <c r="C2287" s="217" t="s">
        <v>169</v>
      </c>
      <c r="D2287" s="217" t="s">
        <v>17</v>
      </c>
      <c r="E2287" s="217" t="s">
        <v>88</v>
      </c>
      <c r="F2287" s="217" t="s">
        <v>5</v>
      </c>
      <c r="G2287" s="217" t="s">
        <v>13</v>
      </c>
      <c r="H2287" s="217" t="s">
        <v>172</v>
      </c>
      <c r="I2287" s="217">
        <v>0</v>
      </c>
      <c r="J2287" s="217">
        <v>0</v>
      </c>
      <c r="K2287" s="217">
        <v>0</v>
      </c>
      <c r="L2287" s="217">
        <v>2</v>
      </c>
      <c r="M2287" s="217">
        <v>34.901477832512299</v>
      </c>
      <c r="N2287" s="217">
        <v>0</v>
      </c>
      <c r="O2287" s="217">
        <v>0</v>
      </c>
      <c r="P2287" s="217">
        <v>0</v>
      </c>
      <c r="Q2287" s="217">
        <v>0</v>
      </c>
      <c r="R2287" s="217">
        <v>0</v>
      </c>
      <c r="S2287" s="217">
        <v>0</v>
      </c>
      <c r="T2287" s="217">
        <v>0</v>
      </c>
      <c r="U2287" s="217">
        <v>0</v>
      </c>
      <c r="V2287" s="217">
        <v>0</v>
      </c>
      <c r="W2287" s="217">
        <v>0</v>
      </c>
      <c r="X2287" s="217">
        <v>0</v>
      </c>
      <c r="Y2287" s="217">
        <v>0</v>
      </c>
    </row>
    <row r="2288" spans="2:25">
      <c r="B2288" s="217" t="s">
        <v>2456</v>
      </c>
      <c r="C2288" s="217" t="s">
        <v>169</v>
      </c>
      <c r="D2288" s="217" t="s">
        <v>17</v>
      </c>
      <c r="E2288" s="217" t="s">
        <v>88</v>
      </c>
      <c r="F2288" s="217" t="s">
        <v>5</v>
      </c>
      <c r="G2288" s="217" t="s">
        <v>13</v>
      </c>
      <c r="H2288" s="217" t="s">
        <v>174</v>
      </c>
      <c r="I2288" s="217">
        <v>0</v>
      </c>
      <c r="J2288" s="217">
        <v>0</v>
      </c>
      <c r="K2288" s="217">
        <v>0</v>
      </c>
      <c r="L2288" s="217">
        <v>4</v>
      </c>
      <c r="M2288" s="217">
        <v>152.512315270936</v>
      </c>
      <c r="N2288" s="217">
        <v>0</v>
      </c>
      <c r="O2288" s="217">
        <v>0</v>
      </c>
      <c r="P2288" s="217">
        <v>0</v>
      </c>
      <c r="Q2288" s="217">
        <v>0</v>
      </c>
      <c r="R2288" s="217">
        <v>0</v>
      </c>
      <c r="S2288" s="217">
        <v>0</v>
      </c>
      <c r="T2288" s="217">
        <v>0</v>
      </c>
      <c r="U2288" s="217">
        <v>0</v>
      </c>
      <c r="V2288" s="217">
        <v>0</v>
      </c>
      <c r="W2288" s="217">
        <v>0</v>
      </c>
      <c r="X2288" s="217">
        <v>0</v>
      </c>
      <c r="Y2288" s="217">
        <v>0</v>
      </c>
    </row>
    <row r="2289" spans="2:25">
      <c r="B2289" s="217" t="s">
        <v>2457</v>
      </c>
      <c r="C2289" s="217" t="s">
        <v>169</v>
      </c>
      <c r="D2289" s="217" t="s">
        <v>17</v>
      </c>
      <c r="E2289" s="217" t="s">
        <v>88</v>
      </c>
      <c r="F2289" s="217" t="s">
        <v>5</v>
      </c>
      <c r="G2289" s="217" t="s">
        <v>13</v>
      </c>
      <c r="H2289" s="217" t="s">
        <v>176</v>
      </c>
      <c r="I2289" s="217">
        <v>0</v>
      </c>
      <c r="J2289" s="217">
        <v>0</v>
      </c>
      <c r="K2289" s="217">
        <v>0</v>
      </c>
      <c r="L2289" s="217">
        <v>4</v>
      </c>
      <c r="M2289" s="217">
        <v>176.03448275862101</v>
      </c>
      <c r="N2289" s="217">
        <v>0</v>
      </c>
      <c r="O2289" s="217">
        <v>0</v>
      </c>
      <c r="P2289" s="217">
        <v>0</v>
      </c>
      <c r="Q2289" s="217">
        <v>0</v>
      </c>
      <c r="R2289" s="217">
        <v>0</v>
      </c>
      <c r="S2289" s="217">
        <v>0</v>
      </c>
      <c r="T2289" s="217">
        <v>0</v>
      </c>
      <c r="U2289" s="217">
        <v>0</v>
      </c>
      <c r="V2289" s="217">
        <v>0</v>
      </c>
      <c r="W2289" s="217">
        <v>0</v>
      </c>
      <c r="X2289" s="217">
        <v>0</v>
      </c>
      <c r="Y2289" s="217">
        <v>0</v>
      </c>
    </row>
    <row r="2290" spans="2:25">
      <c r="B2290" s="217" t="s">
        <v>2458</v>
      </c>
      <c r="C2290" s="217" t="s">
        <v>169</v>
      </c>
      <c r="D2290" s="217" t="s">
        <v>17</v>
      </c>
      <c r="E2290" s="217" t="s">
        <v>88</v>
      </c>
      <c r="F2290" s="217" t="s">
        <v>5</v>
      </c>
      <c r="G2290" s="217" t="s">
        <v>13</v>
      </c>
      <c r="H2290" s="217" t="s">
        <v>178</v>
      </c>
      <c r="I2290" s="217">
        <v>1</v>
      </c>
      <c r="J2290" s="217">
        <v>1</v>
      </c>
      <c r="K2290" s="217">
        <v>0</v>
      </c>
      <c r="L2290" s="217">
        <v>6</v>
      </c>
      <c r="M2290" s="217">
        <v>270.88669950738898</v>
      </c>
      <c r="N2290" s="217">
        <v>3.6915802873249701</v>
      </c>
      <c r="O2290" s="217">
        <v>3.6915802873249701</v>
      </c>
      <c r="P2290" s="217">
        <v>0</v>
      </c>
      <c r="Q2290" s="217">
        <v>3.6915802873249701</v>
      </c>
      <c r="R2290" s="217">
        <v>3.6915802873249701</v>
      </c>
      <c r="S2290" s="217">
        <v>0</v>
      </c>
      <c r="T2290" s="217">
        <v>3.6915802873249701</v>
      </c>
      <c r="U2290" s="217">
        <v>3.6915802873249701</v>
      </c>
      <c r="V2290" s="217">
        <v>0</v>
      </c>
      <c r="W2290" s="217">
        <v>3.6915802873249701</v>
      </c>
      <c r="X2290" s="217">
        <v>3.6915802873249701</v>
      </c>
      <c r="Y2290" s="217">
        <v>0</v>
      </c>
    </row>
    <row r="2291" spans="2:25">
      <c r="B2291" s="217" t="s">
        <v>2459</v>
      </c>
      <c r="C2291" s="217" t="s">
        <v>169</v>
      </c>
      <c r="D2291" s="217" t="s">
        <v>17</v>
      </c>
      <c r="E2291" s="217" t="s">
        <v>88</v>
      </c>
      <c r="F2291" s="217" t="s">
        <v>5</v>
      </c>
      <c r="G2291" s="217" t="s">
        <v>13</v>
      </c>
      <c r="H2291" s="217" t="s">
        <v>5</v>
      </c>
      <c r="I2291" s="217">
        <v>2</v>
      </c>
      <c r="J2291" s="217">
        <v>2</v>
      </c>
      <c r="K2291" s="217">
        <v>0</v>
      </c>
      <c r="L2291" s="217">
        <v>16</v>
      </c>
      <c r="M2291" s="217">
        <v>670</v>
      </c>
      <c r="N2291" s="217">
        <v>2.98507462686567</v>
      </c>
      <c r="O2291" s="217">
        <v>2.98507462686567</v>
      </c>
      <c r="P2291" s="217">
        <v>0</v>
      </c>
      <c r="Q2291" s="217">
        <v>2.98507462686567</v>
      </c>
      <c r="R2291" s="217">
        <v>2.98507462686567</v>
      </c>
      <c r="S2291" s="217">
        <v>0</v>
      </c>
      <c r="T2291" s="217">
        <v>2.98507462686567</v>
      </c>
      <c r="U2291" s="217">
        <v>2.98507462686567</v>
      </c>
      <c r="V2291" s="217">
        <v>0</v>
      </c>
      <c r="W2291" s="217">
        <v>2.98507462686567</v>
      </c>
      <c r="X2291" s="217">
        <v>2.98507462686567</v>
      </c>
      <c r="Y2291" s="217">
        <v>0</v>
      </c>
    </row>
    <row r="2292" spans="2:25">
      <c r="B2292" s="217" t="s">
        <v>2460</v>
      </c>
      <c r="C2292" s="217" t="s">
        <v>169</v>
      </c>
      <c r="D2292" s="217" t="s">
        <v>17</v>
      </c>
      <c r="E2292" s="217" t="s">
        <v>88</v>
      </c>
      <c r="F2292" s="217" t="s">
        <v>12</v>
      </c>
      <c r="G2292" s="217" t="s">
        <v>5</v>
      </c>
      <c r="H2292" s="217" t="s">
        <v>170</v>
      </c>
      <c r="I2292" s="217">
        <v>6</v>
      </c>
      <c r="J2292" s="217">
        <v>6</v>
      </c>
      <c r="K2292" s="217">
        <v>0</v>
      </c>
      <c r="L2292" s="217">
        <v>6</v>
      </c>
      <c r="M2292" s="217">
        <v>576.21114965485799</v>
      </c>
      <c r="N2292" s="217">
        <v>10.412849531970901</v>
      </c>
      <c r="O2292" s="217">
        <v>10.412849531970901</v>
      </c>
      <c r="P2292" s="217">
        <v>0</v>
      </c>
      <c r="Q2292" s="217">
        <v>10.412849531970901</v>
      </c>
      <c r="R2292" s="217">
        <v>10.412849531970901</v>
      </c>
      <c r="S2292" s="217">
        <v>0</v>
      </c>
      <c r="T2292" s="217">
        <v>10.412849531970901</v>
      </c>
      <c r="U2292" s="217">
        <v>10.412849531970901</v>
      </c>
      <c r="V2292" s="217">
        <v>0</v>
      </c>
      <c r="W2292" s="217">
        <v>10.412849531970901</v>
      </c>
      <c r="X2292" s="217">
        <v>10.412849531970901</v>
      </c>
      <c r="Y2292" s="217">
        <v>0</v>
      </c>
    </row>
    <row r="2293" spans="2:25">
      <c r="B2293" s="217" t="s">
        <v>2461</v>
      </c>
      <c r="C2293" s="217" t="s">
        <v>169</v>
      </c>
      <c r="D2293" s="217" t="s">
        <v>17</v>
      </c>
      <c r="E2293" s="217" t="s">
        <v>88</v>
      </c>
      <c r="F2293" s="217" t="s">
        <v>12</v>
      </c>
      <c r="G2293" s="217" t="s">
        <v>5</v>
      </c>
      <c r="H2293" s="217" t="s">
        <v>172</v>
      </c>
      <c r="I2293" s="217">
        <v>2</v>
      </c>
      <c r="J2293" s="217">
        <v>1</v>
      </c>
      <c r="K2293" s="217">
        <v>1</v>
      </c>
      <c r="L2293" s="217">
        <v>20</v>
      </c>
      <c r="M2293" s="217">
        <v>786.32975927677899</v>
      </c>
      <c r="N2293" s="217">
        <v>2.54346217525773</v>
      </c>
      <c r="O2293" s="217">
        <v>1.2717310876288599</v>
      </c>
      <c r="P2293" s="217">
        <v>1.2717310876288599</v>
      </c>
      <c r="Q2293" s="217">
        <v>2.54346217525773</v>
      </c>
      <c r="R2293" s="217">
        <v>1.2717310876288599</v>
      </c>
      <c r="S2293" s="217">
        <v>1.2717310876288599</v>
      </c>
      <c r="T2293" s="217">
        <v>2.54346217525773</v>
      </c>
      <c r="U2293" s="217">
        <v>1.2717310876288599</v>
      </c>
      <c r="V2293" s="217">
        <v>1.2717310876288599</v>
      </c>
      <c r="W2293" s="217">
        <v>2.54346217525773</v>
      </c>
      <c r="X2293" s="217">
        <v>1.2717310876288599</v>
      </c>
      <c r="Y2293" s="217">
        <v>1.2717310876288599</v>
      </c>
    </row>
    <row r="2294" spans="2:25">
      <c r="B2294" s="217" t="s">
        <v>2462</v>
      </c>
      <c r="C2294" s="217" t="s">
        <v>169</v>
      </c>
      <c r="D2294" s="217" t="s">
        <v>17</v>
      </c>
      <c r="E2294" s="217" t="s">
        <v>88</v>
      </c>
      <c r="F2294" s="217" t="s">
        <v>12</v>
      </c>
      <c r="G2294" s="217" t="s">
        <v>5</v>
      </c>
      <c r="H2294" s="217" t="s">
        <v>174</v>
      </c>
      <c r="I2294" s="217">
        <v>7</v>
      </c>
      <c r="J2294" s="217">
        <v>7</v>
      </c>
      <c r="K2294" s="217">
        <v>0</v>
      </c>
      <c r="L2294" s="217">
        <v>26</v>
      </c>
      <c r="M2294" s="217">
        <v>1210.5662426854501</v>
      </c>
      <c r="N2294" s="217">
        <v>5.7824179736514196</v>
      </c>
      <c r="O2294" s="217">
        <v>5.7824179736514196</v>
      </c>
      <c r="P2294" s="217">
        <v>0</v>
      </c>
      <c r="Q2294" s="217">
        <v>5.7824179736514196</v>
      </c>
      <c r="R2294" s="217">
        <v>5.7824179736514196</v>
      </c>
      <c r="S2294" s="217">
        <v>0</v>
      </c>
      <c r="T2294" s="217">
        <v>5.7824179736514196</v>
      </c>
      <c r="U2294" s="217">
        <v>5.7824179736514196</v>
      </c>
      <c r="V2294" s="217">
        <v>0</v>
      </c>
      <c r="W2294" s="217">
        <v>5.7824179736514196</v>
      </c>
      <c r="X2294" s="217">
        <v>5.7824179736514196</v>
      </c>
      <c r="Y2294" s="217">
        <v>0</v>
      </c>
    </row>
    <row r="2295" spans="2:25">
      <c r="B2295" s="217" t="s">
        <v>2463</v>
      </c>
      <c r="C2295" s="217" t="s">
        <v>169</v>
      </c>
      <c r="D2295" s="217" t="s">
        <v>17</v>
      </c>
      <c r="E2295" s="217" t="s">
        <v>88</v>
      </c>
      <c r="F2295" s="217" t="s">
        <v>12</v>
      </c>
      <c r="G2295" s="217" t="s">
        <v>5</v>
      </c>
      <c r="H2295" s="217" t="s">
        <v>176</v>
      </c>
      <c r="I2295" s="217">
        <v>17</v>
      </c>
      <c r="J2295" s="217">
        <v>16</v>
      </c>
      <c r="K2295" s="217">
        <v>1</v>
      </c>
      <c r="L2295" s="217">
        <v>37</v>
      </c>
      <c r="M2295" s="217">
        <v>1899.0789796418901</v>
      </c>
      <c r="N2295" s="217">
        <v>8.9517077395094304</v>
      </c>
      <c r="O2295" s="217">
        <v>8.4251366960088703</v>
      </c>
      <c r="P2295" s="217">
        <v>0.52657104350055395</v>
      </c>
      <c r="Q2295" s="217">
        <v>8.9517077395094304</v>
      </c>
      <c r="R2295" s="217">
        <v>8.4251366960088703</v>
      </c>
      <c r="S2295" s="217">
        <v>0.52657104350055395</v>
      </c>
      <c r="T2295" s="217">
        <v>8.9517077395094304</v>
      </c>
      <c r="U2295" s="217">
        <v>8.4251366960088703</v>
      </c>
      <c r="V2295" s="217">
        <v>0.52657104350055395</v>
      </c>
      <c r="W2295" s="217">
        <v>8.9517077395094304</v>
      </c>
      <c r="X2295" s="217">
        <v>8.4251366960088703</v>
      </c>
      <c r="Y2295" s="217">
        <v>0.52657104350055395</v>
      </c>
    </row>
    <row r="2296" spans="2:25">
      <c r="B2296" s="217" t="s">
        <v>2464</v>
      </c>
      <c r="C2296" s="217" t="s">
        <v>169</v>
      </c>
      <c r="D2296" s="217" t="s">
        <v>17</v>
      </c>
      <c r="E2296" s="217" t="s">
        <v>88</v>
      </c>
      <c r="F2296" s="217" t="s">
        <v>12</v>
      </c>
      <c r="G2296" s="217" t="s">
        <v>5</v>
      </c>
      <c r="H2296" s="217" t="s">
        <v>178</v>
      </c>
      <c r="I2296" s="217">
        <v>16</v>
      </c>
      <c r="J2296" s="217">
        <v>15</v>
      </c>
      <c r="K2296" s="217">
        <v>1</v>
      </c>
      <c r="L2296" s="217">
        <v>48</v>
      </c>
      <c r="M2296" s="217">
        <v>2067.8138687410201</v>
      </c>
      <c r="N2296" s="217">
        <v>7.7376403369136497</v>
      </c>
      <c r="O2296" s="217">
        <v>7.2540378158565497</v>
      </c>
      <c r="P2296" s="217">
        <v>0.483602521057103</v>
      </c>
      <c r="Q2296" s="217">
        <v>7.7376403369136497</v>
      </c>
      <c r="R2296" s="217">
        <v>7.2540378158565497</v>
      </c>
      <c r="S2296" s="217">
        <v>0.483602521057103</v>
      </c>
      <c r="T2296" s="217">
        <v>7.7376403369136497</v>
      </c>
      <c r="U2296" s="217">
        <v>7.2540378158565497</v>
      </c>
      <c r="V2296" s="217">
        <v>0.483602521057103</v>
      </c>
      <c r="W2296" s="217">
        <v>7.7376403369136497</v>
      </c>
      <c r="X2296" s="217">
        <v>7.2540378158565497</v>
      </c>
      <c r="Y2296" s="217">
        <v>0.483602521057103</v>
      </c>
    </row>
    <row r="2297" spans="2:25">
      <c r="B2297" s="217" t="s">
        <v>2465</v>
      </c>
      <c r="C2297" s="217" t="s">
        <v>169</v>
      </c>
      <c r="D2297" s="217" t="s">
        <v>17</v>
      </c>
      <c r="E2297" s="217" t="s">
        <v>88</v>
      </c>
      <c r="F2297" s="217" t="s">
        <v>12</v>
      </c>
      <c r="G2297" s="217" t="s">
        <v>5</v>
      </c>
      <c r="H2297" s="217" t="s">
        <v>5</v>
      </c>
      <c r="I2297" s="217">
        <v>48</v>
      </c>
      <c r="J2297" s="217">
        <v>45</v>
      </c>
      <c r="K2297" s="217">
        <v>3</v>
      </c>
      <c r="L2297" s="217">
        <v>137</v>
      </c>
      <c r="M2297" s="217">
        <v>6540</v>
      </c>
      <c r="N2297" s="217">
        <v>7.3394495412843996</v>
      </c>
      <c r="O2297" s="217">
        <v>6.8807339449541303</v>
      </c>
      <c r="P2297" s="217">
        <v>0.45871559633027498</v>
      </c>
      <c r="Q2297" s="217">
        <v>7.3394495412843996</v>
      </c>
      <c r="R2297" s="217">
        <v>6.8807339449541303</v>
      </c>
      <c r="S2297" s="217">
        <v>0.45871559633027498</v>
      </c>
      <c r="T2297" s="217">
        <v>7.3394495412843996</v>
      </c>
      <c r="U2297" s="217">
        <v>6.8807339449541303</v>
      </c>
      <c r="V2297" s="217">
        <v>0.45871559633027498</v>
      </c>
      <c r="W2297" s="217">
        <v>7.3394495412843996</v>
      </c>
      <c r="X2297" s="217">
        <v>6.8807339449541303</v>
      </c>
      <c r="Y2297" s="217">
        <v>0.45871559633027498</v>
      </c>
    </row>
    <row r="2298" spans="2:25">
      <c r="B2298" s="217" t="s">
        <v>2466</v>
      </c>
      <c r="C2298" s="217" t="s">
        <v>169</v>
      </c>
      <c r="D2298" s="217" t="s">
        <v>17</v>
      </c>
      <c r="E2298" s="217" t="s">
        <v>88</v>
      </c>
      <c r="F2298" s="217" t="s">
        <v>9</v>
      </c>
      <c r="G2298" s="217" t="s">
        <v>5</v>
      </c>
      <c r="H2298" s="217" t="s">
        <v>170</v>
      </c>
      <c r="I2298" s="217">
        <v>2</v>
      </c>
      <c r="J2298" s="217">
        <v>2</v>
      </c>
      <c r="K2298" s="217">
        <v>0</v>
      </c>
      <c r="L2298" s="217">
        <v>5</v>
      </c>
      <c r="M2298" s="217">
        <v>585.72938176555101</v>
      </c>
      <c r="N2298" s="217">
        <v>3.41454614069632</v>
      </c>
      <c r="O2298" s="217">
        <v>3.41454614069632</v>
      </c>
      <c r="P2298" s="217">
        <v>0</v>
      </c>
      <c r="Q2298" s="217">
        <v>3.41454614069632</v>
      </c>
      <c r="R2298" s="217">
        <v>3.41454614069632</v>
      </c>
      <c r="S2298" s="217">
        <v>0</v>
      </c>
      <c r="T2298" s="217">
        <v>3.41454614069632</v>
      </c>
      <c r="U2298" s="217">
        <v>3.41454614069632</v>
      </c>
      <c r="V2298" s="217">
        <v>0</v>
      </c>
      <c r="W2298" s="217">
        <v>3.41454614069632</v>
      </c>
      <c r="X2298" s="217">
        <v>3.41454614069632</v>
      </c>
      <c r="Y2298" s="217">
        <v>0</v>
      </c>
    </row>
    <row r="2299" spans="2:25">
      <c r="B2299" s="217" t="s">
        <v>2467</v>
      </c>
      <c r="C2299" s="217" t="s">
        <v>169</v>
      </c>
      <c r="D2299" s="217" t="s">
        <v>17</v>
      </c>
      <c r="E2299" s="217" t="s">
        <v>88</v>
      </c>
      <c r="F2299" s="217" t="s">
        <v>9</v>
      </c>
      <c r="G2299" s="217" t="s">
        <v>5</v>
      </c>
      <c r="H2299" s="217" t="s">
        <v>172</v>
      </c>
      <c r="I2299" s="217">
        <v>6</v>
      </c>
      <c r="J2299" s="217">
        <v>5</v>
      </c>
      <c r="K2299" s="217">
        <v>1</v>
      </c>
      <c r="L2299" s="217">
        <v>34</v>
      </c>
      <c r="M2299" s="217">
        <v>793.36990882649002</v>
      </c>
      <c r="N2299" s="217">
        <v>7.5626765437510501</v>
      </c>
      <c r="O2299" s="217">
        <v>6.3022304531258699</v>
      </c>
      <c r="P2299" s="217">
        <v>1.26044609062517</v>
      </c>
      <c r="Q2299" s="217">
        <v>7.5626765437510501</v>
      </c>
      <c r="R2299" s="217">
        <v>6.3022304531258699</v>
      </c>
      <c r="S2299" s="217">
        <v>1.26044609062517</v>
      </c>
      <c r="T2299" s="217">
        <v>7.5626765437510501</v>
      </c>
      <c r="U2299" s="217">
        <v>6.3022304531258699</v>
      </c>
      <c r="V2299" s="217">
        <v>1.26044609062517</v>
      </c>
      <c r="W2299" s="217">
        <v>7.5626765437510501</v>
      </c>
      <c r="X2299" s="217">
        <v>6.3022304531258699</v>
      </c>
      <c r="Y2299" s="217">
        <v>1.26044609062517</v>
      </c>
    </row>
    <row r="2300" spans="2:25">
      <c r="B2300" s="217" t="s">
        <v>2468</v>
      </c>
      <c r="C2300" s="217" t="s">
        <v>169</v>
      </c>
      <c r="D2300" s="217" t="s">
        <v>17</v>
      </c>
      <c r="E2300" s="217" t="s">
        <v>88</v>
      </c>
      <c r="F2300" s="217" t="s">
        <v>9</v>
      </c>
      <c r="G2300" s="217" t="s">
        <v>5</v>
      </c>
      <c r="H2300" s="217" t="s">
        <v>174</v>
      </c>
      <c r="I2300" s="217">
        <v>8</v>
      </c>
      <c r="J2300" s="217">
        <v>8</v>
      </c>
      <c r="K2300" s="217">
        <v>0</v>
      </c>
      <c r="L2300" s="217">
        <v>27</v>
      </c>
      <c r="M2300" s="217">
        <v>1549.7201225413701</v>
      </c>
      <c r="N2300" s="217">
        <v>5.1622224449669396</v>
      </c>
      <c r="O2300" s="217">
        <v>5.1622224449669396</v>
      </c>
      <c r="P2300" s="217">
        <v>0</v>
      </c>
      <c r="Q2300" s="217">
        <v>5.1622224449669396</v>
      </c>
      <c r="R2300" s="217">
        <v>5.1622224449669396</v>
      </c>
      <c r="S2300" s="217">
        <v>0</v>
      </c>
      <c r="T2300" s="217">
        <v>5.1622224449669396</v>
      </c>
      <c r="U2300" s="217">
        <v>5.1622224449669396</v>
      </c>
      <c r="V2300" s="217">
        <v>0</v>
      </c>
      <c r="W2300" s="217">
        <v>5.1622224449669396</v>
      </c>
      <c r="X2300" s="217">
        <v>5.1622224449669396</v>
      </c>
      <c r="Y2300" s="217">
        <v>0</v>
      </c>
    </row>
    <row r="2301" spans="2:25">
      <c r="B2301" s="217" t="s">
        <v>2469</v>
      </c>
      <c r="C2301" s="217" t="s">
        <v>169</v>
      </c>
      <c r="D2301" s="217" t="s">
        <v>17</v>
      </c>
      <c r="E2301" s="217" t="s">
        <v>88</v>
      </c>
      <c r="F2301" s="217" t="s">
        <v>9</v>
      </c>
      <c r="G2301" s="217" t="s">
        <v>5</v>
      </c>
      <c r="H2301" s="217" t="s">
        <v>176</v>
      </c>
      <c r="I2301" s="217">
        <v>7</v>
      </c>
      <c r="J2301" s="217">
        <v>7</v>
      </c>
      <c r="K2301" s="217">
        <v>0</v>
      </c>
      <c r="L2301" s="217">
        <v>56</v>
      </c>
      <c r="M2301" s="217">
        <v>1816.55976081109</v>
      </c>
      <c r="N2301" s="217">
        <v>3.8534377734286598</v>
      </c>
      <c r="O2301" s="217">
        <v>3.8534377734286598</v>
      </c>
      <c r="P2301" s="217">
        <v>0</v>
      </c>
      <c r="Q2301" s="217">
        <v>3.8534377734286598</v>
      </c>
      <c r="R2301" s="217">
        <v>3.8534377734286598</v>
      </c>
      <c r="S2301" s="217">
        <v>0</v>
      </c>
      <c r="T2301" s="217">
        <v>3.8534377734286598</v>
      </c>
      <c r="U2301" s="217">
        <v>3.8534377734286598</v>
      </c>
      <c r="V2301" s="217">
        <v>0</v>
      </c>
      <c r="W2301" s="217">
        <v>3.8534377734286598</v>
      </c>
      <c r="X2301" s="217">
        <v>3.8534377734286598</v>
      </c>
      <c r="Y2301" s="217">
        <v>0</v>
      </c>
    </row>
    <row r="2302" spans="2:25">
      <c r="B2302" s="217" t="s">
        <v>2470</v>
      </c>
      <c r="C2302" s="217" t="s">
        <v>169</v>
      </c>
      <c r="D2302" s="217" t="s">
        <v>17</v>
      </c>
      <c r="E2302" s="217" t="s">
        <v>88</v>
      </c>
      <c r="F2302" s="217" t="s">
        <v>9</v>
      </c>
      <c r="G2302" s="217" t="s">
        <v>5</v>
      </c>
      <c r="H2302" s="217" t="s">
        <v>178</v>
      </c>
      <c r="I2302" s="217">
        <v>6</v>
      </c>
      <c r="J2302" s="217">
        <v>5</v>
      </c>
      <c r="K2302" s="217">
        <v>1</v>
      </c>
      <c r="L2302" s="217">
        <v>60</v>
      </c>
      <c r="M2302" s="217">
        <v>1924.6208260554899</v>
      </c>
      <c r="N2302" s="217">
        <v>3.1174971811445</v>
      </c>
      <c r="O2302" s="217">
        <v>2.59791431762042</v>
      </c>
      <c r="P2302" s="217">
        <v>0.519582863524084</v>
      </c>
      <c r="Q2302" s="217">
        <v>3.1174971811445</v>
      </c>
      <c r="R2302" s="217">
        <v>2.59791431762042</v>
      </c>
      <c r="S2302" s="217">
        <v>0.519582863524084</v>
      </c>
      <c r="T2302" s="217">
        <v>3.1174971811445</v>
      </c>
      <c r="U2302" s="217">
        <v>2.59791431762042</v>
      </c>
      <c r="V2302" s="217">
        <v>0.519582863524084</v>
      </c>
      <c r="W2302" s="217">
        <v>3.1174971811445</v>
      </c>
      <c r="X2302" s="217">
        <v>2.59791431762042</v>
      </c>
      <c r="Y2302" s="217">
        <v>0.519582863524084</v>
      </c>
    </row>
    <row r="2303" spans="2:25">
      <c r="B2303" s="217" t="s">
        <v>2471</v>
      </c>
      <c r="C2303" s="217" t="s">
        <v>169</v>
      </c>
      <c r="D2303" s="217" t="s">
        <v>17</v>
      </c>
      <c r="E2303" s="217" t="s">
        <v>88</v>
      </c>
      <c r="F2303" s="217" t="s">
        <v>9</v>
      </c>
      <c r="G2303" s="217" t="s">
        <v>5</v>
      </c>
      <c r="H2303" s="217" t="s">
        <v>5</v>
      </c>
      <c r="I2303" s="217">
        <v>29</v>
      </c>
      <c r="J2303" s="217">
        <v>27</v>
      </c>
      <c r="K2303" s="217">
        <v>2</v>
      </c>
      <c r="L2303" s="217">
        <v>182</v>
      </c>
      <c r="M2303" s="217">
        <v>6670</v>
      </c>
      <c r="N2303" s="217">
        <v>4.3478260869565197</v>
      </c>
      <c r="O2303" s="217">
        <v>4.0479760119939998</v>
      </c>
      <c r="P2303" s="217">
        <v>0.29985007496251898</v>
      </c>
      <c r="Q2303" s="217">
        <v>4.3478260869565197</v>
      </c>
      <c r="R2303" s="217">
        <v>4.0479760119939998</v>
      </c>
      <c r="S2303" s="217">
        <v>0.29985007496251898</v>
      </c>
      <c r="T2303" s="217">
        <v>4.3478260869565197</v>
      </c>
      <c r="U2303" s="217">
        <v>4.0479760119939998</v>
      </c>
      <c r="V2303" s="217">
        <v>0.29985007496251898</v>
      </c>
      <c r="W2303" s="217">
        <v>4.3478260869565197</v>
      </c>
      <c r="X2303" s="217">
        <v>4.0479760119939998</v>
      </c>
      <c r="Y2303" s="217">
        <v>0.29985007496251898</v>
      </c>
    </row>
    <row r="2304" spans="2:25">
      <c r="B2304" s="217" t="s">
        <v>2472</v>
      </c>
      <c r="C2304" s="217" t="s">
        <v>169</v>
      </c>
      <c r="D2304" s="217" t="s">
        <v>17</v>
      </c>
      <c r="E2304" s="217" t="s">
        <v>88</v>
      </c>
      <c r="F2304" s="217" t="s">
        <v>5</v>
      </c>
      <c r="G2304" s="217" t="s">
        <v>5</v>
      </c>
      <c r="H2304" s="217" t="s">
        <v>170</v>
      </c>
      <c r="I2304" s="217">
        <v>8</v>
      </c>
      <c r="J2304" s="217">
        <v>8</v>
      </c>
      <c r="K2304" s="217">
        <v>0</v>
      </c>
      <c r="L2304" s="217">
        <v>11</v>
      </c>
      <c r="M2304" s="217">
        <v>1161.94053142041</v>
      </c>
      <c r="N2304" s="217">
        <v>6.8850339442247002</v>
      </c>
      <c r="O2304" s="217">
        <v>6.8850339442247002</v>
      </c>
      <c r="P2304" s="217">
        <v>0</v>
      </c>
      <c r="Q2304" s="217">
        <v>6.8850339442247002</v>
      </c>
      <c r="R2304" s="217">
        <v>6.8850339442247002</v>
      </c>
      <c r="S2304" s="217">
        <v>0</v>
      </c>
      <c r="T2304" s="217">
        <v>6.8850339442247002</v>
      </c>
      <c r="U2304" s="217">
        <v>6.8850339442247002</v>
      </c>
      <c r="V2304" s="217">
        <v>0</v>
      </c>
      <c r="W2304" s="217">
        <v>6.8850339442247002</v>
      </c>
      <c r="X2304" s="217">
        <v>6.8850339442247002</v>
      </c>
      <c r="Y2304" s="217">
        <v>0</v>
      </c>
    </row>
    <row r="2305" spans="2:25">
      <c r="B2305" s="217" t="s">
        <v>2473</v>
      </c>
      <c r="C2305" s="217" t="s">
        <v>169</v>
      </c>
      <c r="D2305" s="217" t="s">
        <v>17</v>
      </c>
      <c r="E2305" s="217" t="s">
        <v>88</v>
      </c>
      <c r="F2305" s="217" t="s">
        <v>5</v>
      </c>
      <c r="G2305" s="217" t="s">
        <v>5</v>
      </c>
      <c r="H2305" s="217" t="s">
        <v>172</v>
      </c>
      <c r="I2305" s="217">
        <v>8</v>
      </c>
      <c r="J2305" s="217">
        <v>6</v>
      </c>
      <c r="K2305" s="217">
        <v>2</v>
      </c>
      <c r="L2305" s="217">
        <v>54</v>
      </c>
      <c r="M2305" s="217">
        <v>1579.6996681032699</v>
      </c>
      <c r="N2305" s="217">
        <v>5.0642537702153998</v>
      </c>
      <c r="O2305" s="217">
        <v>3.7981903276615498</v>
      </c>
      <c r="P2305" s="217">
        <v>1.2660634425538499</v>
      </c>
      <c r="Q2305" s="217">
        <v>5.0642537702153998</v>
      </c>
      <c r="R2305" s="217">
        <v>3.7981903276615498</v>
      </c>
      <c r="S2305" s="217">
        <v>1.2660634425538499</v>
      </c>
      <c r="T2305" s="217">
        <v>5.0642537702153998</v>
      </c>
      <c r="U2305" s="217">
        <v>3.7981903276615498</v>
      </c>
      <c r="V2305" s="217">
        <v>1.2660634425538499</v>
      </c>
      <c r="W2305" s="217">
        <v>5.0642537702153998</v>
      </c>
      <c r="X2305" s="217">
        <v>3.7981903276615498</v>
      </c>
      <c r="Y2305" s="217">
        <v>1.2660634425538499</v>
      </c>
    </row>
    <row r="2306" spans="2:25">
      <c r="B2306" s="217" t="s">
        <v>2474</v>
      </c>
      <c r="C2306" s="217" t="s">
        <v>169</v>
      </c>
      <c r="D2306" s="217" t="s">
        <v>17</v>
      </c>
      <c r="E2306" s="217" t="s">
        <v>88</v>
      </c>
      <c r="F2306" s="217" t="s">
        <v>5</v>
      </c>
      <c r="G2306" s="217" t="s">
        <v>5</v>
      </c>
      <c r="H2306" s="217" t="s">
        <v>174</v>
      </c>
      <c r="I2306" s="217">
        <v>15</v>
      </c>
      <c r="J2306" s="217">
        <v>15</v>
      </c>
      <c r="K2306" s="217">
        <v>0</v>
      </c>
      <c r="L2306" s="217">
        <v>53</v>
      </c>
      <c r="M2306" s="217">
        <v>2760.2863652268202</v>
      </c>
      <c r="N2306" s="217">
        <v>5.43421877851699</v>
      </c>
      <c r="O2306" s="217">
        <v>5.43421877851699</v>
      </c>
      <c r="P2306" s="217">
        <v>0</v>
      </c>
      <c r="Q2306" s="217">
        <v>5.43421877851699</v>
      </c>
      <c r="R2306" s="217">
        <v>5.43421877851699</v>
      </c>
      <c r="S2306" s="217">
        <v>0</v>
      </c>
      <c r="T2306" s="217">
        <v>5.43421877851699</v>
      </c>
      <c r="U2306" s="217">
        <v>5.43421877851699</v>
      </c>
      <c r="V2306" s="217">
        <v>0</v>
      </c>
      <c r="W2306" s="217">
        <v>5.43421877851699</v>
      </c>
      <c r="X2306" s="217">
        <v>5.43421877851699</v>
      </c>
      <c r="Y2306" s="217">
        <v>0</v>
      </c>
    </row>
    <row r="2307" spans="2:25">
      <c r="B2307" s="217" t="s">
        <v>2475</v>
      </c>
      <c r="C2307" s="217" t="s">
        <v>169</v>
      </c>
      <c r="D2307" s="217" t="s">
        <v>17</v>
      </c>
      <c r="E2307" s="217" t="s">
        <v>88</v>
      </c>
      <c r="F2307" s="217" t="s">
        <v>5</v>
      </c>
      <c r="G2307" s="217" t="s">
        <v>5</v>
      </c>
      <c r="H2307" s="217" t="s">
        <v>176</v>
      </c>
      <c r="I2307" s="217">
        <v>24</v>
      </c>
      <c r="J2307" s="217">
        <v>23</v>
      </c>
      <c r="K2307" s="217">
        <v>1</v>
      </c>
      <c r="L2307" s="217">
        <v>93</v>
      </c>
      <c r="M2307" s="217">
        <v>3715.6387404529901</v>
      </c>
      <c r="N2307" s="217">
        <v>6.4591855334875898</v>
      </c>
      <c r="O2307" s="217">
        <v>6.1900528029256101</v>
      </c>
      <c r="P2307" s="217">
        <v>0.269132730561983</v>
      </c>
      <c r="Q2307" s="217">
        <v>6.4591855334875898</v>
      </c>
      <c r="R2307" s="217">
        <v>6.1900528029256101</v>
      </c>
      <c r="S2307" s="217">
        <v>0.269132730561983</v>
      </c>
      <c r="T2307" s="217">
        <v>6.4591855334875898</v>
      </c>
      <c r="U2307" s="217">
        <v>6.1900528029256101</v>
      </c>
      <c r="V2307" s="217">
        <v>0.269132730561983</v>
      </c>
      <c r="W2307" s="217">
        <v>6.4591855334875898</v>
      </c>
      <c r="X2307" s="217">
        <v>6.1900528029256101</v>
      </c>
      <c r="Y2307" s="217">
        <v>0.269132730561983</v>
      </c>
    </row>
    <row r="2308" spans="2:25">
      <c r="B2308" s="217" t="s">
        <v>2476</v>
      </c>
      <c r="C2308" s="217" t="s">
        <v>169</v>
      </c>
      <c r="D2308" s="217" t="s">
        <v>17</v>
      </c>
      <c r="E2308" s="217" t="s">
        <v>88</v>
      </c>
      <c r="F2308" s="217" t="s">
        <v>5</v>
      </c>
      <c r="G2308" s="217" t="s">
        <v>5</v>
      </c>
      <c r="H2308" s="217" t="s">
        <v>178</v>
      </c>
      <c r="I2308" s="217">
        <v>22</v>
      </c>
      <c r="J2308" s="217">
        <v>20</v>
      </c>
      <c r="K2308" s="217">
        <v>2</v>
      </c>
      <c r="L2308" s="217">
        <v>108</v>
      </c>
      <c r="M2308" s="217">
        <v>3992.43469479651</v>
      </c>
      <c r="N2308" s="217">
        <v>5.5104220060689801</v>
      </c>
      <c r="O2308" s="217">
        <v>5.0094745509717997</v>
      </c>
      <c r="P2308" s="217">
        <v>0.50094745509717997</v>
      </c>
      <c r="Q2308" s="217">
        <v>5.5104220060689801</v>
      </c>
      <c r="R2308" s="217">
        <v>5.0094745509717997</v>
      </c>
      <c r="S2308" s="217">
        <v>0.50094745509717997</v>
      </c>
      <c r="T2308" s="217">
        <v>5.5104220060689801</v>
      </c>
      <c r="U2308" s="217">
        <v>5.0094745509717997</v>
      </c>
      <c r="V2308" s="217">
        <v>0.50094745509717997</v>
      </c>
      <c r="W2308" s="217">
        <v>5.5104220060689801</v>
      </c>
      <c r="X2308" s="217">
        <v>5.0094745509717997</v>
      </c>
      <c r="Y2308" s="217">
        <v>0.50094745509717997</v>
      </c>
    </row>
    <row r="2309" spans="2:25">
      <c r="B2309" s="217" t="s">
        <v>2477</v>
      </c>
      <c r="C2309" s="217" t="s">
        <v>169</v>
      </c>
      <c r="D2309" s="217" t="s">
        <v>17</v>
      </c>
      <c r="E2309" s="217" t="s">
        <v>88</v>
      </c>
      <c r="F2309" s="217" t="s">
        <v>5</v>
      </c>
      <c r="G2309" s="217" t="s">
        <v>5</v>
      </c>
      <c r="H2309" s="217" t="s">
        <v>5</v>
      </c>
      <c r="I2309" s="217">
        <v>77</v>
      </c>
      <c r="J2309" s="217">
        <v>72</v>
      </c>
      <c r="K2309" s="217">
        <v>5</v>
      </c>
      <c r="L2309" s="217">
        <v>319</v>
      </c>
      <c r="M2309" s="217">
        <v>13210</v>
      </c>
      <c r="N2309" s="217">
        <v>5.8289174867524602</v>
      </c>
      <c r="O2309" s="217">
        <v>5.45041635124905</v>
      </c>
      <c r="P2309" s="217">
        <v>0.37850113550340703</v>
      </c>
      <c r="Q2309" s="217">
        <v>5.8289174867524602</v>
      </c>
      <c r="R2309" s="217">
        <v>5.45041635124905</v>
      </c>
      <c r="S2309" s="217">
        <v>0.37850113550340703</v>
      </c>
      <c r="T2309" s="217">
        <v>5.8289174867524602</v>
      </c>
      <c r="U2309" s="217">
        <v>5.45041635124905</v>
      </c>
      <c r="V2309" s="217">
        <v>0.37850113550340703</v>
      </c>
      <c r="W2309" s="217">
        <v>5.8289174867524602</v>
      </c>
      <c r="X2309" s="217">
        <v>5.45041635124905</v>
      </c>
      <c r="Y2309" s="217">
        <v>0.37850113550340703</v>
      </c>
    </row>
    <row r="2310" spans="2:25">
      <c r="B2310" s="217" t="s">
        <v>2478</v>
      </c>
      <c r="C2310" s="217" t="s">
        <v>169</v>
      </c>
      <c r="D2310" s="217" t="s">
        <v>29</v>
      </c>
      <c r="E2310" s="217" t="s">
        <v>86</v>
      </c>
      <c r="F2310" s="217" t="s">
        <v>12</v>
      </c>
      <c r="G2310" s="217" t="s">
        <v>10</v>
      </c>
      <c r="H2310" s="217" t="s">
        <v>170</v>
      </c>
      <c r="I2310" s="217">
        <v>31</v>
      </c>
      <c r="J2310" s="217">
        <v>31</v>
      </c>
      <c r="K2310" s="217">
        <v>0</v>
      </c>
      <c r="L2310" s="217">
        <v>52</v>
      </c>
      <c r="M2310" s="217">
        <v>4123.2072720606702</v>
      </c>
      <c r="N2310" s="217">
        <v>7.5184190254173204</v>
      </c>
      <c r="O2310" s="217">
        <v>7.5184190254173204</v>
      </c>
      <c r="P2310" s="217">
        <v>0</v>
      </c>
      <c r="Q2310" s="217">
        <v>7.5184190254173204</v>
      </c>
      <c r="R2310" s="217">
        <v>7.5184190254173204</v>
      </c>
      <c r="S2310" s="217">
        <v>0</v>
      </c>
      <c r="T2310" s="217">
        <v>7.5184190254173204</v>
      </c>
      <c r="U2310" s="217">
        <v>7.5184190254173204</v>
      </c>
      <c r="V2310" s="217">
        <v>0</v>
      </c>
      <c r="W2310" s="217">
        <v>7.5184190254173204</v>
      </c>
      <c r="X2310" s="217">
        <v>7.5184190254173204</v>
      </c>
      <c r="Y2310" s="217">
        <v>0</v>
      </c>
    </row>
    <row r="2311" spans="2:25">
      <c r="B2311" s="217" t="s">
        <v>2479</v>
      </c>
      <c r="C2311" s="217" t="s">
        <v>169</v>
      </c>
      <c r="D2311" s="217" t="s">
        <v>29</v>
      </c>
      <c r="E2311" s="217" t="s">
        <v>86</v>
      </c>
      <c r="F2311" s="217" t="s">
        <v>12</v>
      </c>
      <c r="G2311" s="217" t="s">
        <v>10</v>
      </c>
      <c r="H2311" s="217" t="s">
        <v>172</v>
      </c>
      <c r="I2311" s="217">
        <v>47</v>
      </c>
      <c r="J2311" s="217">
        <v>45</v>
      </c>
      <c r="K2311" s="217">
        <v>2</v>
      </c>
      <c r="L2311" s="217">
        <v>70</v>
      </c>
      <c r="M2311" s="217">
        <v>4989.3615144680898</v>
      </c>
      <c r="N2311" s="217">
        <v>9.4200429982293201</v>
      </c>
      <c r="O2311" s="217">
        <v>9.0191901046876506</v>
      </c>
      <c r="P2311" s="217">
        <v>0.40085289354167303</v>
      </c>
      <c r="Q2311" s="217">
        <v>9.4200429982293201</v>
      </c>
      <c r="R2311" s="217">
        <v>9.0191901046876506</v>
      </c>
      <c r="S2311" s="217">
        <v>0.40085289354167303</v>
      </c>
      <c r="T2311" s="217">
        <v>9.4200429982293201</v>
      </c>
      <c r="U2311" s="217">
        <v>9.0191901046876506</v>
      </c>
      <c r="V2311" s="217">
        <v>0.40085289354167303</v>
      </c>
      <c r="W2311" s="217">
        <v>9.4200429982293201</v>
      </c>
      <c r="X2311" s="217">
        <v>9.0191901046876506</v>
      </c>
      <c r="Y2311" s="217">
        <v>0.40085289354167303</v>
      </c>
    </row>
    <row r="2312" spans="2:25">
      <c r="B2312" s="217" t="s">
        <v>2480</v>
      </c>
      <c r="C2312" s="217" t="s">
        <v>169</v>
      </c>
      <c r="D2312" s="217" t="s">
        <v>29</v>
      </c>
      <c r="E2312" s="217" t="s">
        <v>86</v>
      </c>
      <c r="F2312" s="217" t="s">
        <v>12</v>
      </c>
      <c r="G2312" s="217" t="s">
        <v>10</v>
      </c>
      <c r="H2312" s="217" t="s">
        <v>174</v>
      </c>
      <c r="I2312" s="217">
        <v>32</v>
      </c>
      <c r="J2312" s="217">
        <v>32</v>
      </c>
      <c r="K2312" s="217">
        <v>0</v>
      </c>
      <c r="L2312" s="217">
        <v>92</v>
      </c>
      <c r="M2312" s="217">
        <v>6390.76593259937</v>
      </c>
      <c r="N2312" s="217">
        <v>5.00722453888784</v>
      </c>
      <c r="O2312" s="217">
        <v>5.00722453888784</v>
      </c>
      <c r="P2312" s="217">
        <v>0</v>
      </c>
      <c r="Q2312" s="217">
        <v>5.00722453888784</v>
      </c>
      <c r="R2312" s="217">
        <v>5.00722453888784</v>
      </c>
      <c r="S2312" s="217">
        <v>0</v>
      </c>
      <c r="T2312" s="217">
        <v>5.00722453888784</v>
      </c>
      <c r="U2312" s="217">
        <v>5.00722453888784</v>
      </c>
      <c r="V2312" s="217">
        <v>0</v>
      </c>
      <c r="W2312" s="217">
        <v>5.00722453888784</v>
      </c>
      <c r="X2312" s="217">
        <v>5.00722453888784</v>
      </c>
      <c r="Y2312" s="217">
        <v>0</v>
      </c>
    </row>
    <row r="2313" spans="2:25">
      <c r="B2313" s="217" t="s">
        <v>2481</v>
      </c>
      <c r="C2313" s="217" t="s">
        <v>169</v>
      </c>
      <c r="D2313" s="217" t="s">
        <v>29</v>
      </c>
      <c r="E2313" s="217" t="s">
        <v>86</v>
      </c>
      <c r="F2313" s="217" t="s">
        <v>12</v>
      </c>
      <c r="G2313" s="217" t="s">
        <v>10</v>
      </c>
      <c r="H2313" s="217" t="s">
        <v>176</v>
      </c>
      <c r="I2313" s="217">
        <v>53</v>
      </c>
      <c r="J2313" s="217">
        <v>52</v>
      </c>
      <c r="K2313" s="217">
        <v>1</v>
      </c>
      <c r="L2313" s="217">
        <v>137</v>
      </c>
      <c r="M2313" s="217">
        <v>9598.8504732730707</v>
      </c>
      <c r="N2313" s="217">
        <v>5.52149449015511</v>
      </c>
      <c r="O2313" s="217">
        <v>5.4173153488314298</v>
      </c>
      <c r="P2313" s="217">
        <v>0.104179141323681</v>
      </c>
      <c r="Q2313" s="217">
        <v>5.52149449015511</v>
      </c>
      <c r="R2313" s="217">
        <v>5.4173153488314298</v>
      </c>
      <c r="S2313" s="217">
        <v>0.104179141323681</v>
      </c>
      <c r="T2313" s="217">
        <v>5.52149449015511</v>
      </c>
      <c r="U2313" s="217">
        <v>5.4173153488314298</v>
      </c>
      <c r="V2313" s="217">
        <v>0.104179141323681</v>
      </c>
      <c r="W2313" s="217">
        <v>5.52149449015511</v>
      </c>
      <c r="X2313" s="217">
        <v>5.4173153488314298</v>
      </c>
      <c r="Y2313" s="217">
        <v>0.104179141323681</v>
      </c>
    </row>
    <row r="2314" spans="2:25">
      <c r="B2314" s="217" t="s">
        <v>2482</v>
      </c>
      <c r="C2314" s="217" t="s">
        <v>169</v>
      </c>
      <c r="D2314" s="217" t="s">
        <v>29</v>
      </c>
      <c r="E2314" s="217" t="s">
        <v>86</v>
      </c>
      <c r="F2314" s="217" t="s">
        <v>12</v>
      </c>
      <c r="G2314" s="217" t="s">
        <v>10</v>
      </c>
      <c r="H2314" s="217" t="s">
        <v>178</v>
      </c>
      <c r="I2314" s="217">
        <v>79</v>
      </c>
      <c r="J2314" s="217">
        <v>74</v>
      </c>
      <c r="K2314" s="217">
        <v>5</v>
      </c>
      <c r="L2314" s="217">
        <v>271</v>
      </c>
      <c r="M2314" s="217">
        <v>19137.814807598799</v>
      </c>
      <c r="N2314" s="217">
        <v>4.1279529974672204</v>
      </c>
      <c r="O2314" s="217">
        <v>3.86669014952626</v>
      </c>
      <c r="P2314" s="217">
        <v>0.26126284794096299</v>
      </c>
      <c r="Q2314" s="217">
        <v>4.1279529974672204</v>
      </c>
      <c r="R2314" s="217">
        <v>3.86669014952626</v>
      </c>
      <c r="S2314" s="217">
        <v>0.26126284794096299</v>
      </c>
      <c r="T2314" s="217">
        <v>4.1279529974672204</v>
      </c>
      <c r="U2314" s="217">
        <v>3.86669014952626</v>
      </c>
      <c r="V2314" s="217">
        <v>0.26126284794096299</v>
      </c>
      <c r="W2314" s="217">
        <v>4.1279529974672204</v>
      </c>
      <c r="X2314" s="217">
        <v>3.86669014952626</v>
      </c>
      <c r="Y2314" s="217">
        <v>0.26126284794096299</v>
      </c>
    </row>
    <row r="2315" spans="2:25">
      <c r="B2315" s="217" t="s">
        <v>2483</v>
      </c>
      <c r="C2315" s="217" t="s">
        <v>169</v>
      </c>
      <c r="D2315" s="217" t="s">
        <v>29</v>
      </c>
      <c r="E2315" s="217" t="s">
        <v>86</v>
      </c>
      <c r="F2315" s="217" t="s">
        <v>12</v>
      </c>
      <c r="G2315" s="217" t="s">
        <v>10</v>
      </c>
      <c r="H2315" s="217" t="s">
        <v>5</v>
      </c>
      <c r="I2315" s="217">
        <v>242</v>
      </c>
      <c r="J2315" s="217">
        <v>234</v>
      </c>
      <c r="K2315" s="217">
        <v>8</v>
      </c>
      <c r="L2315" s="217">
        <v>622</v>
      </c>
      <c r="M2315" s="217">
        <v>44240</v>
      </c>
      <c r="N2315" s="217">
        <v>5.4701627486437596</v>
      </c>
      <c r="O2315" s="217">
        <v>5.2893309222423204</v>
      </c>
      <c r="P2315" s="217">
        <v>0.18083182640144699</v>
      </c>
      <c r="Q2315" s="217">
        <v>5.4701627486437596</v>
      </c>
      <c r="R2315" s="217">
        <v>5.2893309222423204</v>
      </c>
      <c r="S2315" s="217">
        <v>0.18083182640144699</v>
      </c>
      <c r="T2315" s="217">
        <v>5.4701627486437596</v>
      </c>
      <c r="U2315" s="217">
        <v>5.2893309222423204</v>
      </c>
      <c r="V2315" s="217">
        <v>0.18083182640144699</v>
      </c>
      <c r="W2315" s="217">
        <v>5.4701627486437596</v>
      </c>
      <c r="X2315" s="217">
        <v>5.2893309222423204</v>
      </c>
      <c r="Y2315" s="217">
        <v>0.18083182640144699</v>
      </c>
    </row>
    <row r="2316" spans="2:25">
      <c r="B2316" s="217" t="s">
        <v>2484</v>
      </c>
      <c r="C2316" s="217" t="s">
        <v>169</v>
      </c>
      <c r="D2316" s="217" t="s">
        <v>29</v>
      </c>
      <c r="E2316" s="217" t="s">
        <v>86</v>
      </c>
      <c r="F2316" s="217" t="s">
        <v>9</v>
      </c>
      <c r="G2316" s="217" t="s">
        <v>10</v>
      </c>
      <c r="H2316" s="217" t="s">
        <v>170</v>
      </c>
      <c r="I2316" s="217">
        <v>3</v>
      </c>
      <c r="J2316" s="217">
        <v>2</v>
      </c>
      <c r="K2316" s="217">
        <v>1</v>
      </c>
      <c r="L2316" s="217">
        <v>91</v>
      </c>
      <c r="M2316" s="217">
        <v>4314.9257279990497</v>
      </c>
      <c r="N2316" s="217">
        <v>0.695261098130462</v>
      </c>
      <c r="O2316" s="217">
        <v>0.463507398753641</v>
      </c>
      <c r="P2316" s="217">
        <v>0.231753699376821</v>
      </c>
      <c r="Q2316" s="217">
        <v>0.695261098130462</v>
      </c>
      <c r="R2316" s="217">
        <v>0.463507398753641</v>
      </c>
      <c r="S2316" s="217">
        <v>0.231753699376821</v>
      </c>
      <c r="T2316" s="217">
        <v>0.695261098130462</v>
      </c>
      <c r="U2316" s="217">
        <v>0.463507398753641</v>
      </c>
      <c r="V2316" s="217">
        <v>0.231753699376821</v>
      </c>
      <c r="W2316" s="217">
        <v>0.695261098130462</v>
      </c>
      <c r="X2316" s="217">
        <v>0.463507398753641</v>
      </c>
      <c r="Y2316" s="217">
        <v>0.231753699376821</v>
      </c>
    </row>
    <row r="2317" spans="2:25">
      <c r="B2317" s="217" t="s">
        <v>2485</v>
      </c>
      <c r="C2317" s="217" t="s">
        <v>169</v>
      </c>
      <c r="D2317" s="217" t="s">
        <v>29</v>
      </c>
      <c r="E2317" s="217" t="s">
        <v>86</v>
      </c>
      <c r="F2317" s="217" t="s">
        <v>9</v>
      </c>
      <c r="G2317" s="217" t="s">
        <v>10</v>
      </c>
      <c r="H2317" s="217" t="s">
        <v>172</v>
      </c>
      <c r="I2317" s="217">
        <v>5</v>
      </c>
      <c r="J2317" s="217">
        <v>5</v>
      </c>
      <c r="K2317" s="217">
        <v>0</v>
      </c>
      <c r="L2317" s="217">
        <v>113</v>
      </c>
      <c r="M2317" s="217">
        <v>5330.6269217329</v>
      </c>
      <c r="N2317" s="217">
        <v>0.93797597795018495</v>
      </c>
      <c r="O2317" s="217">
        <v>0.93797597795018495</v>
      </c>
      <c r="P2317" s="217">
        <v>0</v>
      </c>
      <c r="Q2317" s="217">
        <v>0.93797597795018495</v>
      </c>
      <c r="R2317" s="217">
        <v>0.93797597795018495</v>
      </c>
      <c r="S2317" s="217">
        <v>0</v>
      </c>
      <c r="T2317" s="217">
        <v>0.93797597795018495</v>
      </c>
      <c r="U2317" s="217">
        <v>0.93797597795018495</v>
      </c>
      <c r="V2317" s="217">
        <v>0</v>
      </c>
      <c r="W2317" s="217">
        <v>0.93797597795018495</v>
      </c>
      <c r="X2317" s="217">
        <v>0.93797597795018495</v>
      </c>
      <c r="Y2317" s="217">
        <v>0</v>
      </c>
    </row>
    <row r="2318" spans="2:25">
      <c r="B2318" s="217" t="s">
        <v>2486</v>
      </c>
      <c r="C2318" s="217" t="s">
        <v>169</v>
      </c>
      <c r="D2318" s="217" t="s">
        <v>29</v>
      </c>
      <c r="E2318" s="217" t="s">
        <v>86</v>
      </c>
      <c r="F2318" s="217" t="s">
        <v>9</v>
      </c>
      <c r="G2318" s="217" t="s">
        <v>10</v>
      </c>
      <c r="H2318" s="217" t="s">
        <v>174</v>
      </c>
      <c r="I2318" s="217">
        <v>1</v>
      </c>
      <c r="J2318" s="217">
        <v>1</v>
      </c>
      <c r="K2318" s="217">
        <v>0</v>
      </c>
      <c r="L2318" s="217">
        <v>193</v>
      </c>
      <c r="M2318" s="217">
        <v>6916.9161719572603</v>
      </c>
      <c r="N2318" s="217">
        <v>0.14457309805983001</v>
      </c>
      <c r="O2318" s="217">
        <v>0.14457309805983001</v>
      </c>
      <c r="P2318" s="217">
        <v>0</v>
      </c>
      <c r="Q2318" s="217">
        <v>0.14457309805983001</v>
      </c>
      <c r="R2318" s="217">
        <v>0.14457309805983001</v>
      </c>
      <c r="S2318" s="217">
        <v>0</v>
      </c>
      <c r="T2318" s="217">
        <v>0.14457309805983001</v>
      </c>
      <c r="U2318" s="217">
        <v>0.14457309805983001</v>
      </c>
      <c r="V2318" s="217">
        <v>0</v>
      </c>
      <c r="W2318" s="217">
        <v>0.14457309805983001</v>
      </c>
      <c r="X2318" s="217">
        <v>0.14457309805983001</v>
      </c>
      <c r="Y2318" s="217">
        <v>0</v>
      </c>
    </row>
    <row r="2319" spans="2:25">
      <c r="B2319" s="217" t="s">
        <v>2487</v>
      </c>
      <c r="C2319" s="217" t="s">
        <v>169</v>
      </c>
      <c r="D2319" s="217" t="s">
        <v>29</v>
      </c>
      <c r="E2319" s="217" t="s">
        <v>86</v>
      </c>
      <c r="F2319" s="217" t="s">
        <v>9</v>
      </c>
      <c r="G2319" s="217" t="s">
        <v>10</v>
      </c>
      <c r="H2319" s="217" t="s">
        <v>176</v>
      </c>
      <c r="I2319" s="217">
        <v>3</v>
      </c>
      <c r="J2319" s="217">
        <v>3</v>
      </c>
      <c r="K2319" s="217">
        <v>0</v>
      </c>
      <c r="L2319" s="217">
        <v>245</v>
      </c>
      <c r="M2319" s="217">
        <v>10362.381557749201</v>
      </c>
      <c r="N2319" s="217">
        <v>0.28950873728023802</v>
      </c>
      <c r="O2319" s="217">
        <v>0.28950873728023802</v>
      </c>
      <c r="P2319" s="217">
        <v>0</v>
      </c>
      <c r="Q2319" s="217">
        <v>0.28950873728023802</v>
      </c>
      <c r="R2319" s="217">
        <v>0.28950873728023802</v>
      </c>
      <c r="S2319" s="217">
        <v>0</v>
      </c>
      <c r="T2319" s="217">
        <v>0.28950873728023802</v>
      </c>
      <c r="U2319" s="217">
        <v>0.28950873728023802</v>
      </c>
      <c r="V2319" s="217">
        <v>0</v>
      </c>
      <c r="W2319" s="217">
        <v>0.28950873728023802</v>
      </c>
      <c r="X2319" s="217">
        <v>0.28950873728023802</v>
      </c>
      <c r="Y2319" s="217">
        <v>0</v>
      </c>
    </row>
    <row r="2320" spans="2:25">
      <c r="B2320" s="217" t="s">
        <v>2488</v>
      </c>
      <c r="C2320" s="217" t="s">
        <v>169</v>
      </c>
      <c r="D2320" s="217" t="s">
        <v>29</v>
      </c>
      <c r="E2320" s="217" t="s">
        <v>86</v>
      </c>
      <c r="F2320" s="217" t="s">
        <v>9</v>
      </c>
      <c r="G2320" s="217" t="s">
        <v>10</v>
      </c>
      <c r="H2320" s="217" t="s">
        <v>178</v>
      </c>
      <c r="I2320" s="217">
        <v>13</v>
      </c>
      <c r="J2320" s="217">
        <v>10</v>
      </c>
      <c r="K2320" s="217">
        <v>3</v>
      </c>
      <c r="L2320" s="217">
        <v>391</v>
      </c>
      <c r="M2320" s="217">
        <v>20465.149620561599</v>
      </c>
      <c r="N2320" s="217">
        <v>0.63522623782524201</v>
      </c>
      <c r="O2320" s="217">
        <v>0.48863556755787901</v>
      </c>
      <c r="P2320" s="217">
        <v>0.146590670267364</v>
      </c>
      <c r="Q2320" s="217">
        <v>0.63522623782524201</v>
      </c>
      <c r="R2320" s="217">
        <v>0.48863556755787901</v>
      </c>
      <c r="S2320" s="217">
        <v>0.146590670267364</v>
      </c>
      <c r="T2320" s="217">
        <v>0.63522623782524201</v>
      </c>
      <c r="U2320" s="217">
        <v>0.48863556755787901</v>
      </c>
      <c r="V2320" s="217">
        <v>0.146590670267364</v>
      </c>
      <c r="W2320" s="217">
        <v>0.63522623782524201</v>
      </c>
      <c r="X2320" s="217">
        <v>0.48863556755787901</v>
      </c>
      <c r="Y2320" s="217">
        <v>0.146590670267364</v>
      </c>
    </row>
    <row r="2321" spans="2:25">
      <c r="B2321" s="217" t="s">
        <v>2489</v>
      </c>
      <c r="C2321" s="217" t="s">
        <v>169</v>
      </c>
      <c r="D2321" s="217" t="s">
        <v>29</v>
      </c>
      <c r="E2321" s="217" t="s">
        <v>86</v>
      </c>
      <c r="F2321" s="217" t="s">
        <v>9</v>
      </c>
      <c r="G2321" s="217" t="s">
        <v>10</v>
      </c>
      <c r="H2321" s="217" t="s">
        <v>5</v>
      </c>
      <c r="I2321" s="217">
        <v>25</v>
      </c>
      <c r="J2321" s="217">
        <v>21</v>
      </c>
      <c r="K2321" s="217">
        <v>4</v>
      </c>
      <c r="L2321" s="217">
        <v>1033</v>
      </c>
      <c r="M2321" s="217">
        <v>47390</v>
      </c>
      <c r="N2321" s="217">
        <v>0.52753745515931605</v>
      </c>
      <c r="O2321" s="217">
        <v>0.443131462333826</v>
      </c>
      <c r="P2321" s="217">
        <v>8.4405992825490606E-2</v>
      </c>
      <c r="Q2321" s="217">
        <v>0.52753745515931605</v>
      </c>
      <c r="R2321" s="217">
        <v>0.443131462333826</v>
      </c>
      <c r="S2321" s="217">
        <v>8.4405992825490606E-2</v>
      </c>
      <c r="T2321" s="217">
        <v>0.52753745515931605</v>
      </c>
      <c r="U2321" s="217">
        <v>0.443131462333826</v>
      </c>
      <c r="V2321" s="217">
        <v>8.4405992825490606E-2</v>
      </c>
      <c r="W2321" s="217">
        <v>0.52753745515931605</v>
      </c>
      <c r="X2321" s="217">
        <v>0.443131462333826</v>
      </c>
      <c r="Y2321" s="217">
        <v>8.4405992825490606E-2</v>
      </c>
    </row>
    <row r="2322" spans="2:25">
      <c r="B2322" s="217" t="s">
        <v>2490</v>
      </c>
      <c r="C2322" s="217" t="s">
        <v>169</v>
      </c>
      <c r="D2322" s="217" t="s">
        <v>29</v>
      </c>
      <c r="E2322" s="217" t="s">
        <v>86</v>
      </c>
      <c r="F2322" s="217" t="s">
        <v>5</v>
      </c>
      <c r="G2322" s="217" t="s">
        <v>10</v>
      </c>
      <c r="H2322" s="217" t="s">
        <v>170</v>
      </c>
      <c r="I2322" s="217">
        <v>34</v>
      </c>
      <c r="J2322" s="217">
        <v>33</v>
      </c>
      <c r="K2322" s="217">
        <v>1</v>
      </c>
      <c r="L2322" s="217">
        <v>143</v>
      </c>
      <c r="M2322" s="217">
        <v>8438.1330000597209</v>
      </c>
      <c r="N2322" s="217">
        <v>4.0293273405099699</v>
      </c>
      <c r="O2322" s="217">
        <v>3.9108177128479098</v>
      </c>
      <c r="P2322" s="217">
        <v>0.118509627662058</v>
      </c>
      <c r="Q2322" s="217">
        <v>4.0293273405099699</v>
      </c>
      <c r="R2322" s="217">
        <v>3.9108177128479098</v>
      </c>
      <c r="S2322" s="217">
        <v>0.118509627662058</v>
      </c>
      <c r="T2322" s="217">
        <v>4.0293273405099699</v>
      </c>
      <c r="U2322" s="217">
        <v>3.9108177128479098</v>
      </c>
      <c r="V2322" s="217">
        <v>0.118509627662058</v>
      </c>
      <c r="W2322" s="217">
        <v>4.0293273405099699</v>
      </c>
      <c r="X2322" s="217">
        <v>3.9108177128479098</v>
      </c>
      <c r="Y2322" s="217">
        <v>0.118509627662058</v>
      </c>
    </row>
    <row r="2323" spans="2:25">
      <c r="B2323" s="217" t="s">
        <v>2491</v>
      </c>
      <c r="C2323" s="217" t="s">
        <v>169</v>
      </c>
      <c r="D2323" s="217" t="s">
        <v>29</v>
      </c>
      <c r="E2323" s="217" t="s">
        <v>86</v>
      </c>
      <c r="F2323" s="217" t="s">
        <v>5</v>
      </c>
      <c r="G2323" s="217" t="s">
        <v>10</v>
      </c>
      <c r="H2323" s="217" t="s">
        <v>172</v>
      </c>
      <c r="I2323" s="217">
        <v>52</v>
      </c>
      <c r="J2323" s="217">
        <v>50</v>
      </c>
      <c r="K2323" s="217">
        <v>2</v>
      </c>
      <c r="L2323" s="217">
        <v>183</v>
      </c>
      <c r="M2323" s="217">
        <v>10319.988436201</v>
      </c>
      <c r="N2323" s="217">
        <v>5.0387653359757403</v>
      </c>
      <c r="O2323" s="217">
        <v>4.84496666920744</v>
      </c>
      <c r="P2323" s="217">
        <v>0.19379866676829799</v>
      </c>
      <c r="Q2323" s="217">
        <v>5.0387653359757403</v>
      </c>
      <c r="R2323" s="217">
        <v>4.84496666920744</v>
      </c>
      <c r="S2323" s="217">
        <v>0.19379866676829799</v>
      </c>
      <c r="T2323" s="217">
        <v>5.0387653359757403</v>
      </c>
      <c r="U2323" s="217">
        <v>4.84496666920744</v>
      </c>
      <c r="V2323" s="217">
        <v>0.19379866676829799</v>
      </c>
      <c r="W2323" s="217">
        <v>5.0387653359757403</v>
      </c>
      <c r="X2323" s="217">
        <v>4.84496666920744</v>
      </c>
      <c r="Y2323" s="217">
        <v>0.19379866676829799</v>
      </c>
    </row>
    <row r="2324" spans="2:25">
      <c r="B2324" s="217" t="s">
        <v>2492</v>
      </c>
      <c r="C2324" s="217" t="s">
        <v>169</v>
      </c>
      <c r="D2324" s="217" t="s">
        <v>29</v>
      </c>
      <c r="E2324" s="217" t="s">
        <v>86</v>
      </c>
      <c r="F2324" s="217" t="s">
        <v>5</v>
      </c>
      <c r="G2324" s="217" t="s">
        <v>10</v>
      </c>
      <c r="H2324" s="217" t="s">
        <v>174</v>
      </c>
      <c r="I2324" s="217">
        <v>33</v>
      </c>
      <c r="J2324" s="217">
        <v>33</v>
      </c>
      <c r="K2324" s="217">
        <v>0</v>
      </c>
      <c r="L2324" s="217">
        <v>285</v>
      </c>
      <c r="M2324" s="217">
        <v>13307.682104556599</v>
      </c>
      <c r="N2324" s="217">
        <v>2.4797706873912002</v>
      </c>
      <c r="O2324" s="217">
        <v>2.4797706873912002</v>
      </c>
      <c r="P2324" s="217">
        <v>0</v>
      </c>
      <c r="Q2324" s="217">
        <v>2.4797706873912002</v>
      </c>
      <c r="R2324" s="217">
        <v>2.4797706873912002</v>
      </c>
      <c r="S2324" s="217">
        <v>0</v>
      </c>
      <c r="T2324" s="217">
        <v>2.4797706873912002</v>
      </c>
      <c r="U2324" s="217">
        <v>2.4797706873912002</v>
      </c>
      <c r="V2324" s="217">
        <v>0</v>
      </c>
      <c r="W2324" s="217">
        <v>2.4797706873912002</v>
      </c>
      <c r="X2324" s="217">
        <v>2.4797706873912002</v>
      </c>
      <c r="Y2324" s="217">
        <v>0</v>
      </c>
    </row>
    <row r="2325" spans="2:25">
      <c r="B2325" s="217" t="s">
        <v>2493</v>
      </c>
      <c r="C2325" s="217" t="s">
        <v>169</v>
      </c>
      <c r="D2325" s="217" t="s">
        <v>29</v>
      </c>
      <c r="E2325" s="217" t="s">
        <v>86</v>
      </c>
      <c r="F2325" s="217" t="s">
        <v>5</v>
      </c>
      <c r="G2325" s="217" t="s">
        <v>10</v>
      </c>
      <c r="H2325" s="217" t="s">
        <v>176</v>
      </c>
      <c r="I2325" s="217">
        <v>56</v>
      </c>
      <c r="J2325" s="217">
        <v>55</v>
      </c>
      <c r="K2325" s="217">
        <v>1</v>
      </c>
      <c r="L2325" s="217">
        <v>382</v>
      </c>
      <c r="M2325" s="217">
        <v>19961.2320310223</v>
      </c>
      <c r="N2325" s="217">
        <v>2.8054380567777</v>
      </c>
      <c r="O2325" s="217">
        <v>2.7553409486209599</v>
      </c>
      <c r="P2325" s="217">
        <v>5.0097108156744702E-2</v>
      </c>
      <c r="Q2325" s="217">
        <v>2.8054380567777</v>
      </c>
      <c r="R2325" s="217">
        <v>2.7553409486209599</v>
      </c>
      <c r="S2325" s="217">
        <v>5.0097108156744702E-2</v>
      </c>
      <c r="T2325" s="217">
        <v>2.8054380567777</v>
      </c>
      <c r="U2325" s="217">
        <v>2.7553409486209599</v>
      </c>
      <c r="V2325" s="217">
        <v>5.0097108156744702E-2</v>
      </c>
      <c r="W2325" s="217">
        <v>2.8054380567777</v>
      </c>
      <c r="X2325" s="217">
        <v>2.7553409486209599</v>
      </c>
      <c r="Y2325" s="217">
        <v>5.0097108156744702E-2</v>
      </c>
    </row>
    <row r="2326" spans="2:25">
      <c r="B2326" s="217" t="s">
        <v>2494</v>
      </c>
      <c r="C2326" s="217" t="s">
        <v>169</v>
      </c>
      <c r="D2326" s="217" t="s">
        <v>29</v>
      </c>
      <c r="E2326" s="217" t="s">
        <v>86</v>
      </c>
      <c r="F2326" s="217" t="s">
        <v>5</v>
      </c>
      <c r="G2326" s="217" t="s">
        <v>10</v>
      </c>
      <c r="H2326" s="217" t="s">
        <v>178</v>
      </c>
      <c r="I2326" s="217">
        <v>92</v>
      </c>
      <c r="J2326" s="217">
        <v>84</v>
      </c>
      <c r="K2326" s="217">
        <v>8</v>
      </c>
      <c r="L2326" s="217">
        <v>662</v>
      </c>
      <c r="M2326" s="217">
        <v>39602.964428160398</v>
      </c>
      <c r="N2326" s="217">
        <v>2.3230584207121101</v>
      </c>
      <c r="O2326" s="217">
        <v>2.1210533406501901</v>
      </c>
      <c r="P2326" s="217">
        <v>0.202005080061922</v>
      </c>
      <c r="Q2326" s="217">
        <v>2.3230584207121101</v>
      </c>
      <c r="R2326" s="217">
        <v>2.1210533406501901</v>
      </c>
      <c r="S2326" s="217">
        <v>0.202005080061922</v>
      </c>
      <c r="T2326" s="217">
        <v>2.3230584207121101</v>
      </c>
      <c r="U2326" s="217">
        <v>2.1210533406501901</v>
      </c>
      <c r="V2326" s="217">
        <v>0.202005080061922</v>
      </c>
      <c r="W2326" s="217">
        <v>2.3230584207121101</v>
      </c>
      <c r="X2326" s="217">
        <v>2.1210533406501901</v>
      </c>
      <c r="Y2326" s="217">
        <v>0.202005080061922</v>
      </c>
    </row>
    <row r="2327" spans="2:25">
      <c r="B2327" s="217" t="s">
        <v>2495</v>
      </c>
      <c r="C2327" s="217" t="s">
        <v>169</v>
      </c>
      <c r="D2327" s="217" t="s">
        <v>29</v>
      </c>
      <c r="E2327" s="217" t="s">
        <v>86</v>
      </c>
      <c r="F2327" s="217" t="s">
        <v>5</v>
      </c>
      <c r="G2327" s="217" t="s">
        <v>10</v>
      </c>
      <c r="H2327" s="217" t="s">
        <v>5</v>
      </c>
      <c r="I2327" s="217">
        <v>267</v>
      </c>
      <c r="J2327" s="217">
        <v>255</v>
      </c>
      <c r="K2327" s="217">
        <v>12</v>
      </c>
      <c r="L2327" s="217">
        <v>1655</v>
      </c>
      <c r="M2327" s="217">
        <v>91630</v>
      </c>
      <c r="N2327" s="217">
        <v>2.9138928298592202</v>
      </c>
      <c r="O2327" s="217">
        <v>2.7829313543599299</v>
      </c>
      <c r="P2327" s="217">
        <v>0.13096147549929099</v>
      </c>
      <c r="Q2327" s="217">
        <v>2.9138928298592202</v>
      </c>
      <c r="R2327" s="217">
        <v>2.7829313543599299</v>
      </c>
      <c r="S2327" s="217">
        <v>0.13096147549929099</v>
      </c>
      <c r="T2327" s="217">
        <v>2.9138928298592202</v>
      </c>
      <c r="U2327" s="217">
        <v>2.7829313543599299</v>
      </c>
      <c r="V2327" s="217">
        <v>0.13096147549929099</v>
      </c>
      <c r="W2327" s="217">
        <v>2.9138928298592202</v>
      </c>
      <c r="X2327" s="217">
        <v>2.7829313543599299</v>
      </c>
      <c r="Y2327" s="217">
        <v>0.13096147549929099</v>
      </c>
    </row>
    <row r="2328" spans="2:25">
      <c r="B2328" s="217" t="s">
        <v>2496</v>
      </c>
      <c r="C2328" s="217" t="s">
        <v>169</v>
      </c>
      <c r="D2328" s="217" t="s">
        <v>29</v>
      </c>
      <c r="E2328" s="217" t="s">
        <v>86</v>
      </c>
      <c r="F2328" s="217" t="s">
        <v>12</v>
      </c>
      <c r="G2328" s="217" t="s">
        <v>49</v>
      </c>
      <c r="H2328" s="217" t="s">
        <v>170</v>
      </c>
      <c r="I2328" s="217">
        <v>119</v>
      </c>
      <c r="J2328" s="217">
        <v>115</v>
      </c>
      <c r="K2328" s="217">
        <v>4</v>
      </c>
      <c r="L2328" s="217">
        <v>352</v>
      </c>
      <c r="M2328" s="217">
        <v>29042.140931168298</v>
      </c>
      <c r="N2328" s="217">
        <v>4.0974940615444799</v>
      </c>
      <c r="O2328" s="217">
        <v>3.9597631687194501</v>
      </c>
      <c r="P2328" s="217">
        <v>0.13773089282502399</v>
      </c>
      <c r="Q2328" s="217">
        <v>4.0974940615444799</v>
      </c>
      <c r="R2328" s="217">
        <v>3.9597631687194501</v>
      </c>
      <c r="S2328" s="217">
        <v>0.13773089282502399</v>
      </c>
      <c r="T2328" s="217">
        <v>4.0974940615444799</v>
      </c>
      <c r="U2328" s="217">
        <v>3.9597631687194501</v>
      </c>
      <c r="V2328" s="217">
        <v>0.13773089282502399</v>
      </c>
      <c r="W2328" s="217">
        <v>4.0974940615444799</v>
      </c>
      <c r="X2328" s="217">
        <v>3.9597631687194501</v>
      </c>
      <c r="Y2328" s="217">
        <v>0.13773089282502399</v>
      </c>
    </row>
    <row r="2329" spans="2:25">
      <c r="B2329" s="217" t="s">
        <v>2497</v>
      </c>
      <c r="C2329" s="217" t="s">
        <v>169</v>
      </c>
      <c r="D2329" s="217" t="s">
        <v>29</v>
      </c>
      <c r="E2329" s="217" t="s">
        <v>86</v>
      </c>
      <c r="F2329" s="217" t="s">
        <v>12</v>
      </c>
      <c r="G2329" s="217" t="s">
        <v>49</v>
      </c>
      <c r="H2329" s="217" t="s">
        <v>172</v>
      </c>
      <c r="I2329" s="217">
        <v>125</v>
      </c>
      <c r="J2329" s="217">
        <v>122</v>
      </c>
      <c r="K2329" s="217">
        <v>3</v>
      </c>
      <c r="L2329" s="217">
        <v>328</v>
      </c>
      <c r="M2329" s="217">
        <v>24238.5777951899</v>
      </c>
      <c r="N2329" s="217">
        <v>5.1570682511251196</v>
      </c>
      <c r="O2329" s="217">
        <v>5.0332986130981201</v>
      </c>
      <c r="P2329" s="217">
        <v>0.123769638027003</v>
      </c>
      <c r="Q2329" s="217">
        <v>5.1570682511251196</v>
      </c>
      <c r="R2329" s="217">
        <v>5.0332986130981201</v>
      </c>
      <c r="S2329" s="217">
        <v>0.123769638027003</v>
      </c>
      <c r="T2329" s="217">
        <v>5.1570682511251196</v>
      </c>
      <c r="U2329" s="217">
        <v>5.0332986130981201</v>
      </c>
      <c r="V2329" s="217">
        <v>0.123769638027003</v>
      </c>
      <c r="W2329" s="217">
        <v>5.1570682511251196</v>
      </c>
      <c r="X2329" s="217">
        <v>5.0332986130981201</v>
      </c>
      <c r="Y2329" s="217">
        <v>0.123769638027003</v>
      </c>
    </row>
    <row r="2330" spans="2:25">
      <c r="B2330" s="217" t="s">
        <v>2498</v>
      </c>
      <c r="C2330" s="217" t="s">
        <v>169</v>
      </c>
      <c r="D2330" s="217" t="s">
        <v>29</v>
      </c>
      <c r="E2330" s="217" t="s">
        <v>86</v>
      </c>
      <c r="F2330" s="217" t="s">
        <v>12</v>
      </c>
      <c r="G2330" s="217" t="s">
        <v>49</v>
      </c>
      <c r="H2330" s="217" t="s">
        <v>174</v>
      </c>
      <c r="I2330" s="217">
        <v>104</v>
      </c>
      <c r="J2330" s="217">
        <v>100</v>
      </c>
      <c r="K2330" s="217">
        <v>4</v>
      </c>
      <c r="L2330" s="217">
        <v>301</v>
      </c>
      <c r="M2330" s="217">
        <v>21047.469947723901</v>
      </c>
      <c r="N2330" s="217">
        <v>4.9412114737926798</v>
      </c>
      <c r="O2330" s="217">
        <v>4.7511648786468097</v>
      </c>
      <c r="P2330" s="217">
        <v>0.19004659514587199</v>
      </c>
      <c r="Q2330" s="217">
        <v>4.9412114737926798</v>
      </c>
      <c r="R2330" s="217">
        <v>4.7511648786468097</v>
      </c>
      <c r="S2330" s="217">
        <v>0.19004659514587199</v>
      </c>
      <c r="T2330" s="217">
        <v>4.9412114737926798</v>
      </c>
      <c r="U2330" s="217">
        <v>4.7511648786468097</v>
      </c>
      <c r="V2330" s="217">
        <v>0.19004659514587199</v>
      </c>
      <c r="W2330" s="217">
        <v>4.9412114737926798</v>
      </c>
      <c r="X2330" s="217">
        <v>4.7511648786468097</v>
      </c>
      <c r="Y2330" s="217">
        <v>0.19004659514587199</v>
      </c>
    </row>
    <row r="2331" spans="2:25">
      <c r="B2331" s="217" t="s">
        <v>2499</v>
      </c>
      <c r="C2331" s="217" t="s">
        <v>169</v>
      </c>
      <c r="D2331" s="217" t="s">
        <v>29</v>
      </c>
      <c r="E2331" s="217" t="s">
        <v>86</v>
      </c>
      <c r="F2331" s="217" t="s">
        <v>12</v>
      </c>
      <c r="G2331" s="217" t="s">
        <v>49</v>
      </c>
      <c r="H2331" s="217" t="s">
        <v>176</v>
      </c>
      <c r="I2331" s="217">
        <v>118</v>
      </c>
      <c r="J2331" s="217">
        <v>115</v>
      </c>
      <c r="K2331" s="217">
        <v>3</v>
      </c>
      <c r="L2331" s="217">
        <v>244</v>
      </c>
      <c r="M2331" s="217">
        <v>17518.276327868301</v>
      </c>
      <c r="N2331" s="217">
        <v>6.7358225085355201</v>
      </c>
      <c r="O2331" s="217">
        <v>6.5645727837422498</v>
      </c>
      <c r="P2331" s="217">
        <v>0.17124972479327599</v>
      </c>
      <c r="Q2331" s="217">
        <v>6.7358225085355201</v>
      </c>
      <c r="R2331" s="217">
        <v>6.5645727837422498</v>
      </c>
      <c r="S2331" s="217">
        <v>0.17124972479327599</v>
      </c>
      <c r="T2331" s="217">
        <v>6.7358225085355201</v>
      </c>
      <c r="U2331" s="217">
        <v>6.5645727837422498</v>
      </c>
      <c r="V2331" s="217">
        <v>0.17124972479327599</v>
      </c>
      <c r="W2331" s="217">
        <v>6.7358225085355201</v>
      </c>
      <c r="X2331" s="217">
        <v>6.5645727837422498</v>
      </c>
      <c r="Y2331" s="217">
        <v>0.17124972479327599</v>
      </c>
    </row>
    <row r="2332" spans="2:25">
      <c r="B2332" s="217" t="s">
        <v>2500</v>
      </c>
      <c r="C2332" s="217" t="s">
        <v>169</v>
      </c>
      <c r="D2332" s="217" t="s">
        <v>29</v>
      </c>
      <c r="E2332" s="217" t="s">
        <v>86</v>
      </c>
      <c r="F2332" s="217" t="s">
        <v>12</v>
      </c>
      <c r="G2332" s="217" t="s">
        <v>49</v>
      </c>
      <c r="H2332" s="217" t="s">
        <v>178</v>
      </c>
      <c r="I2332" s="217">
        <v>55</v>
      </c>
      <c r="J2332" s="217">
        <v>53</v>
      </c>
      <c r="K2332" s="217">
        <v>2</v>
      </c>
      <c r="L2332" s="217">
        <v>138</v>
      </c>
      <c r="M2332" s="217">
        <v>11168.534998049599</v>
      </c>
      <c r="N2332" s="217">
        <v>4.9245491919579996</v>
      </c>
      <c r="O2332" s="217">
        <v>4.7454746758867996</v>
      </c>
      <c r="P2332" s="217">
        <v>0.17907451607120001</v>
      </c>
      <c r="Q2332" s="217">
        <v>4.9245491919579996</v>
      </c>
      <c r="R2332" s="217">
        <v>4.7454746758867996</v>
      </c>
      <c r="S2332" s="217">
        <v>0.17907451607120001</v>
      </c>
      <c r="T2332" s="217">
        <v>4.9245491919579996</v>
      </c>
      <c r="U2332" s="217">
        <v>4.7454746758867996</v>
      </c>
      <c r="V2332" s="217">
        <v>0.17907451607120001</v>
      </c>
      <c r="W2332" s="217">
        <v>4.9245491919579996</v>
      </c>
      <c r="X2332" s="217">
        <v>4.7454746758867996</v>
      </c>
      <c r="Y2332" s="217">
        <v>0.17907451607120001</v>
      </c>
    </row>
    <row r="2333" spans="2:25">
      <c r="B2333" s="217" t="s">
        <v>2501</v>
      </c>
      <c r="C2333" s="217" t="s">
        <v>169</v>
      </c>
      <c r="D2333" s="217" t="s">
        <v>29</v>
      </c>
      <c r="E2333" s="217" t="s">
        <v>86</v>
      </c>
      <c r="F2333" s="217" t="s">
        <v>12</v>
      </c>
      <c r="G2333" s="217" t="s">
        <v>49</v>
      </c>
      <c r="H2333" s="217" t="s">
        <v>5</v>
      </c>
      <c r="I2333" s="217">
        <v>521</v>
      </c>
      <c r="J2333" s="217">
        <v>505</v>
      </c>
      <c r="K2333" s="217">
        <v>16</v>
      </c>
      <c r="L2333" s="217">
        <v>1363</v>
      </c>
      <c r="M2333" s="217">
        <v>103015</v>
      </c>
      <c r="N2333" s="217">
        <v>5.0575158957433404</v>
      </c>
      <c r="O2333" s="217">
        <v>4.9021987089258801</v>
      </c>
      <c r="P2333" s="217">
        <v>0.15531718681745399</v>
      </c>
      <c r="Q2333" s="217">
        <v>5.0575158957433404</v>
      </c>
      <c r="R2333" s="217">
        <v>4.9021987089258801</v>
      </c>
      <c r="S2333" s="217">
        <v>0.15531718681745399</v>
      </c>
      <c r="T2333" s="217">
        <v>5.0575158957433404</v>
      </c>
      <c r="U2333" s="217">
        <v>4.9021987089258801</v>
      </c>
      <c r="V2333" s="217">
        <v>0.15531718681745399</v>
      </c>
      <c r="W2333" s="217">
        <v>5.0575158957433404</v>
      </c>
      <c r="X2333" s="217">
        <v>4.9021987089258801</v>
      </c>
      <c r="Y2333" s="217">
        <v>0.15531718681745399</v>
      </c>
    </row>
    <row r="2334" spans="2:25">
      <c r="B2334" s="217" t="s">
        <v>2502</v>
      </c>
      <c r="C2334" s="217" t="s">
        <v>169</v>
      </c>
      <c r="D2334" s="217" t="s">
        <v>29</v>
      </c>
      <c r="E2334" s="217" t="s">
        <v>86</v>
      </c>
      <c r="F2334" s="217" t="s">
        <v>9</v>
      </c>
      <c r="G2334" s="217" t="s">
        <v>49</v>
      </c>
      <c r="H2334" s="217" t="s">
        <v>170</v>
      </c>
      <c r="I2334" s="217">
        <v>4</v>
      </c>
      <c r="J2334" s="217">
        <v>4</v>
      </c>
      <c r="K2334" s="217">
        <v>0</v>
      </c>
      <c r="L2334" s="217">
        <v>722</v>
      </c>
      <c r="M2334" s="217">
        <v>30083.513109955598</v>
      </c>
      <c r="N2334" s="217">
        <v>0.13296319433770701</v>
      </c>
      <c r="O2334" s="217">
        <v>0.13296319433770701</v>
      </c>
      <c r="P2334" s="217">
        <v>0</v>
      </c>
      <c r="Q2334" s="217">
        <v>0.13296319433770701</v>
      </c>
      <c r="R2334" s="217">
        <v>0.13296319433770701</v>
      </c>
      <c r="S2334" s="217">
        <v>0</v>
      </c>
      <c r="T2334" s="217">
        <v>0.13296319433770701</v>
      </c>
      <c r="U2334" s="217">
        <v>0.13296319433770701</v>
      </c>
      <c r="V2334" s="217">
        <v>0</v>
      </c>
      <c r="W2334" s="217">
        <v>0.13296319433770701</v>
      </c>
      <c r="X2334" s="217">
        <v>0.13296319433770701</v>
      </c>
      <c r="Y2334" s="217">
        <v>0</v>
      </c>
    </row>
    <row r="2335" spans="2:25">
      <c r="B2335" s="217" t="s">
        <v>2503</v>
      </c>
      <c r="C2335" s="217" t="s">
        <v>169</v>
      </c>
      <c r="D2335" s="217" t="s">
        <v>29</v>
      </c>
      <c r="E2335" s="217" t="s">
        <v>86</v>
      </c>
      <c r="F2335" s="217" t="s">
        <v>9</v>
      </c>
      <c r="G2335" s="217" t="s">
        <v>49</v>
      </c>
      <c r="H2335" s="217" t="s">
        <v>172</v>
      </c>
      <c r="I2335" s="217">
        <v>18</v>
      </c>
      <c r="J2335" s="217">
        <v>16</v>
      </c>
      <c r="K2335" s="217">
        <v>2</v>
      </c>
      <c r="L2335" s="217">
        <v>550</v>
      </c>
      <c r="M2335" s="217">
        <v>25866.1475479363</v>
      </c>
      <c r="N2335" s="217">
        <v>0.69589025449737396</v>
      </c>
      <c r="O2335" s="217">
        <v>0.61856911510877699</v>
      </c>
      <c r="P2335" s="217">
        <v>7.7321139388597096E-2</v>
      </c>
      <c r="Q2335" s="217">
        <v>0.69589025449737396</v>
      </c>
      <c r="R2335" s="217">
        <v>0.61856911510877699</v>
      </c>
      <c r="S2335" s="217">
        <v>7.7321139388597096E-2</v>
      </c>
      <c r="T2335" s="217">
        <v>0.69589025449737396</v>
      </c>
      <c r="U2335" s="217">
        <v>0.61856911510877699</v>
      </c>
      <c r="V2335" s="217">
        <v>7.7321139388597096E-2</v>
      </c>
      <c r="W2335" s="217">
        <v>0.69589025449737396</v>
      </c>
      <c r="X2335" s="217">
        <v>0.61856911510877699</v>
      </c>
      <c r="Y2335" s="217">
        <v>7.7321139388597096E-2</v>
      </c>
    </row>
    <row r="2336" spans="2:25">
      <c r="B2336" s="217" t="s">
        <v>2504</v>
      </c>
      <c r="C2336" s="217" t="s">
        <v>169</v>
      </c>
      <c r="D2336" s="217" t="s">
        <v>29</v>
      </c>
      <c r="E2336" s="217" t="s">
        <v>86</v>
      </c>
      <c r="F2336" s="217" t="s">
        <v>9</v>
      </c>
      <c r="G2336" s="217" t="s">
        <v>49</v>
      </c>
      <c r="H2336" s="217" t="s">
        <v>174</v>
      </c>
      <c r="I2336" s="217">
        <v>12</v>
      </c>
      <c r="J2336" s="217">
        <v>12</v>
      </c>
      <c r="K2336" s="217">
        <v>0</v>
      </c>
      <c r="L2336" s="217">
        <v>482</v>
      </c>
      <c r="M2336" s="217">
        <v>22316.9552987836</v>
      </c>
      <c r="N2336" s="217">
        <v>0.53770775804054405</v>
      </c>
      <c r="O2336" s="217">
        <v>0.53770775804054405</v>
      </c>
      <c r="P2336" s="217">
        <v>0</v>
      </c>
      <c r="Q2336" s="217">
        <v>0.53770775804054405</v>
      </c>
      <c r="R2336" s="217">
        <v>0.53770775804054405</v>
      </c>
      <c r="S2336" s="217">
        <v>0</v>
      </c>
      <c r="T2336" s="217">
        <v>0.53770775804054405</v>
      </c>
      <c r="U2336" s="217">
        <v>0.53770775804054405</v>
      </c>
      <c r="V2336" s="217">
        <v>0</v>
      </c>
      <c r="W2336" s="217">
        <v>0.53770775804054405</v>
      </c>
      <c r="X2336" s="217">
        <v>0.53770775804054405</v>
      </c>
      <c r="Y2336" s="217">
        <v>0</v>
      </c>
    </row>
    <row r="2337" spans="2:25">
      <c r="B2337" s="217" t="s">
        <v>2505</v>
      </c>
      <c r="C2337" s="217" t="s">
        <v>169</v>
      </c>
      <c r="D2337" s="217" t="s">
        <v>29</v>
      </c>
      <c r="E2337" s="217" t="s">
        <v>86</v>
      </c>
      <c r="F2337" s="217" t="s">
        <v>9</v>
      </c>
      <c r="G2337" s="217" t="s">
        <v>49</v>
      </c>
      <c r="H2337" s="217" t="s">
        <v>176</v>
      </c>
      <c r="I2337" s="217">
        <v>5</v>
      </c>
      <c r="J2337" s="217">
        <v>4</v>
      </c>
      <c r="K2337" s="217">
        <v>1</v>
      </c>
      <c r="L2337" s="217">
        <v>384</v>
      </c>
      <c r="M2337" s="217">
        <v>18252.0290135697</v>
      </c>
      <c r="N2337" s="217">
        <v>0.27394214617359502</v>
      </c>
      <c r="O2337" s="217">
        <v>0.219153716938876</v>
      </c>
      <c r="P2337" s="217">
        <v>5.4788429234719001E-2</v>
      </c>
      <c r="Q2337" s="217">
        <v>0.27394214617359502</v>
      </c>
      <c r="R2337" s="217">
        <v>0.219153716938876</v>
      </c>
      <c r="S2337" s="217">
        <v>5.4788429234719001E-2</v>
      </c>
      <c r="T2337" s="217">
        <v>0.27394214617359502</v>
      </c>
      <c r="U2337" s="217">
        <v>0.219153716938876</v>
      </c>
      <c r="V2337" s="217">
        <v>5.4788429234719001E-2</v>
      </c>
      <c r="W2337" s="217">
        <v>0.27394214617359502</v>
      </c>
      <c r="X2337" s="217">
        <v>0.219153716938876</v>
      </c>
      <c r="Y2337" s="217">
        <v>5.4788429234719001E-2</v>
      </c>
    </row>
    <row r="2338" spans="2:25">
      <c r="B2338" s="217" t="s">
        <v>2506</v>
      </c>
      <c r="C2338" s="217" t="s">
        <v>169</v>
      </c>
      <c r="D2338" s="217" t="s">
        <v>29</v>
      </c>
      <c r="E2338" s="217" t="s">
        <v>86</v>
      </c>
      <c r="F2338" s="217" t="s">
        <v>9</v>
      </c>
      <c r="G2338" s="217" t="s">
        <v>49</v>
      </c>
      <c r="H2338" s="217" t="s">
        <v>178</v>
      </c>
      <c r="I2338" s="217">
        <v>6</v>
      </c>
      <c r="J2338" s="217">
        <v>5</v>
      </c>
      <c r="K2338" s="217">
        <v>1</v>
      </c>
      <c r="L2338" s="217">
        <v>232</v>
      </c>
      <c r="M2338" s="217">
        <v>11956.355029754801</v>
      </c>
      <c r="N2338" s="217">
        <v>0.50182517874957</v>
      </c>
      <c r="O2338" s="217">
        <v>0.418187648957975</v>
      </c>
      <c r="P2338" s="217">
        <v>8.3637529791595E-2</v>
      </c>
      <c r="Q2338" s="217">
        <v>0.50182517874957</v>
      </c>
      <c r="R2338" s="217">
        <v>0.418187648957975</v>
      </c>
      <c r="S2338" s="217">
        <v>8.3637529791595E-2</v>
      </c>
      <c r="T2338" s="217">
        <v>0.50182517874957</v>
      </c>
      <c r="U2338" s="217">
        <v>0.418187648957975</v>
      </c>
      <c r="V2338" s="217">
        <v>8.3637529791595E-2</v>
      </c>
      <c r="W2338" s="217">
        <v>0.50182517874957</v>
      </c>
      <c r="X2338" s="217">
        <v>0.418187648957975</v>
      </c>
      <c r="Y2338" s="217">
        <v>8.3637529791595E-2</v>
      </c>
    </row>
    <row r="2339" spans="2:25">
      <c r="B2339" s="217" t="s">
        <v>2507</v>
      </c>
      <c r="C2339" s="217" t="s">
        <v>169</v>
      </c>
      <c r="D2339" s="217" t="s">
        <v>29</v>
      </c>
      <c r="E2339" s="217" t="s">
        <v>86</v>
      </c>
      <c r="F2339" s="217" t="s">
        <v>9</v>
      </c>
      <c r="G2339" s="217" t="s">
        <v>49</v>
      </c>
      <c r="H2339" s="217" t="s">
        <v>5</v>
      </c>
      <c r="I2339" s="217">
        <v>45</v>
      </c>
      <c r="J2339" s="217">
        <v>41</v>
      </c>
      <c r="K2339" s="217">
        <v>4</v>
      </c>
      <c r="L2339" s="217">
        <v>2370</v>
      </c>
      <c r="M2339" s="217">
        <v>108475</v>
      </c>
      <c r="N2339" s="217">
        <v>0.41484212952293198</v>
      </c>
      <c r="O2339" s="217">
        <v>0.37796727356533799</v>
      </c>
      <c r="P2339" s="217">
        <v>3.6874855957593898E-2</v>
      </c>
      <c r="Q2339" s="217">
        <v>0.41484212952293198</v>
      </c>
      <c r="R2339" s="217">
        <v>0.37796727356533799</v>
      </c>
      <c r="S2339" s="217">
        <v>3.6874855957593898E-2</v>
      </c>
      <c r="T2339" s="217">
        <v>0.41484212952293198</v>
      </c>
      <c r="U2339" s="217">
        <v>0.37796727356533799</v>
      </c>
      <c r="V2339" s="217">
        <v>3.6874855957593898E-2</v>
      </c>
      <c r="W2339" s="217">
        <v>0.41484212952293198</v>
      </c>
      <c r="X2339" s="217">
        <v>0.37796727356533799</v>
      </c>
      <c r="Y2339" s="217">
        <v>3.6874855957593898E-2</v>
      </c>
    </row>
    <row r="2340" spans="2:25">
      <c r="B2340" s="217" t="s">
        <v>2508</v>
      </c>
      <c r="C2340" s="217" t="s">
        <v>169</v>
      </c>
      <c r="D2340" s="217" t="s">
        <v>29</v>
      </c>
      <c r="E2340" s="217" t="s">
        <v>86</v>
      </c>
      <c r="F2340" s="217" t="s">
        <v>5</v>
      </c>
      <c r="G2340" s="217" t="s">
        <v>49</v>
      </c>
      <c r="H2340" s="217" t="s">
        <v>170</v>
      </c>
      <c r="I2340" s="217">
        <v>123</v>
      </c>
      <c r="J2340" s="217">
        <v>119</v>
      </c>
      <c r="K2340" s="217">
        <v>4</v>
      </c>
      <c r="L2340" s="217">
        <v>1074</v>
      </c>
      <c r="M2340" s="217">
        <v>59125.654041123998</v>
      </c>
      <c r="N2340" s="217">
        <v>2.08031525392428</v>
      </c>
      <c r="O2340" s="217">
        <v>2.01266272534138</v>
      </c>
      <c r="P2340" s="217">
        <v>6.7652528582903507E-2</v>
      </c>
      <c r="Q2340" s="217">
        <v>2.08031525392428</v>
      </c>
      <c r="R2340" s="217">
        <v>2.01266272534138</v>
      </c>
      <c r="S2340" s="217">
        <v>6.7652528582903507E-2</v>
      </c>
      <c r="T2340" s="217">
        <v>2.08031525392428</v>
      </c>
      <c r="U2340" s="217">
        <v>2.01266272534138</v>
      </c>
      <c r="V2340" s="217">
        <v>6.7652528582903507E-2</v>
      </c>
      <c r="W2340" s="217">
        <v>2.08031525392428</v>
      </c>
      <c r="X2340" s="217">
        <v>2.01266272534138</v>
      </c>
      <c r="Y2340" s="217">
        <v>6.7652528582903507E-2</v>
      </c>
    </row>
    <row r="2341" spans="2:25">
      <c r="B2341" s="217" t="s">
        <v>2509</v>
      </c>
      <c r="C2341" s="217" t="s">
        <v>169</v>
      </c>
      <c r="D2341" s="217" t="s">
        <v>29</v>
      </c>
      <c r="E2341" s="217" t="s">
        <v>86</v>
      </c>
      <c r="F2341" s="217" t="s">
        <v>5</v>
      </c>
      <c r="G2341" s="217" t="s">
        <v>49</v>
      </c>
      <c r="H2341" s="217" t="s">
        <v>172</v>
      </c>
      <c r="I2341" s="217">
        <v>145</v>
      </c>
      <c r="J2341" s="217">
        <v>140</v>
      </c>
      <c r="K2341" s="217">
        <v>5</v>
      </c>
      <c r="L2341" s="217">
        <v>878</v>
      </c>
      <c r="M2341" s="217">
        <v>50104.7253431262</v>
      </c>
      <c r="N2341" s="217">
        <v>2.89393862568877</v>
      </c>
      <c r="O2341" s="217">
        <v>2.7941476385960602</v>
      </c>
      <c r="P2341" s="217">
        <v>9.9790987092716305E-2</v>
      </c>
      <c r="Q2341" s="217">
        <v>2.89393862568877</v>
      </c>
      <c r="R2341" s="217">
        <v>2.7941476385960602</v>
      </c>
      <c r="S2341" s="217">
        <v>9.9790987092716305E-2</v>
      </c>
      <c r="T2341" s="217">
        <v>2.89393862568877</v>
      </c>
      <c r="U2341" s="217">
        <v>2.7941476385960602</v>
      </c>
      <c r="V2341" s="217">
        <v>9.9790987092716305E-2</v>
      </c>
      <c r="W2341" s="217">
        <v>2.89393862568877</v>
      </c>
      <c r="X2341" s="217">
        <v>2.7941476385960602</v>
      </c>
      <c r="Y2341" s="217">
        <v>9.9790987092716305E-2</v>
      </c>
    </row>
    <row r="2342" spans="2:25">
      <c r="B2342" s="217" t="s">
        <v>2510</v>
      </c>
      <c r="C2342" s="217" t="s">
        <v>169</v>
      </c>
      <c r="D2342" s="217" t="s">
        <v>29</v>
      </c>
      <c r="E2342" s="217" t="s">
        <v>86</v>
      </c>
      <c r="F2342" s="217" t="s">
        <v>5</v>
      </c>
      <c r="G2342" s="217" t="s">
        <v>49</v>
      </c>
      <c r="H2342" s="217" t="s">
        <v>174</v>
      </c>
      <c r="I2342" s="217">
        <v>117</v>
      </c>
      <c r="J2342" s="217">
        <v>113</v>
      </c>
      <c r="K2342" s="217">
        <v>4</v>
      </c>
      <c r="L2342" s="217">
        <v>783</v>
      </c>
      <c r="M2342" s="217">
        <v>43364.425246507599</v>
      </c>
      <c r="N2342" s="217">
        <v>2.6980641236429799</v>
      </c>
      <c r="O2342" s="217">
        <v>2.6058226151423698</v>
      </c>
      <c r="P2342" s="217">
        <v>9.2241508500614799E-2</v>
      </c>
      <c r="Q2342" s="217">
        <v>2.6980641236429799</v>
      </c>
      <c r="R2342" s="217">
        <v>2.6058226151423698</v>
      </c>
      <c r="S2342" s="217">
        <v>9.2241508500614799E-2</v>
      </c>
      <c r="T2342" s="217">
        <v>2.6980641236429799</v>
      </c>
      <c r="U2342" s="217">
        <v>2.6058226151423698</v>
      </c>
      <c r="V2342" s="217">
        <v>9.2241508500614799E-2</v>
      </c>
      <c r="W2342" s="217">
        <v>2.6980641236429799</v>
      </c>
      <c r="X2342" s="217">
        <v>2.6058226151423698</v>
      </c>
      <c r="Y2342" s="217">
        <v>9.2241508500614799E-2</v>
      </c>
    </row>
    <row r="2343" spans="2:25">
      <c r="B2343" s="217" t="s">
        <v>2511</v>
      </c>
      <c r="C2343" s="217" t="s">
        <v>169</v>
      </c>
      <c r="D2343" s="217" t="s">
        <v>29</v>
      </c>
      <c r="E2343" s="217" t="s">
        <v>86</v>
      </c>
      <c r="F2343" s="217" t="s">
        <v>5</v>
      </c>
      <c r="G2343" s="217" t="s">
        <v>49</v>
      </c>
      <c r="H2343" s="217" t="s">
        <v>176</v>
      </c>
      <c r="I2343" s="217">
        <v>125</v>
      </c>
      <c r="J2343" s="217">
        <v>120</v>
      </c>
      <c r="K2343" s="217">
        <v>5</v>
      </c>
      <c r="L2343" s="217">
        <v>629</v>
      </c>
      <c r="M2343" s="217">
        <v>35770.305341437903</v>
      </c>
      <c r="N2343" s="217">
        <v>3.4945186742701502</v>
      </c>
      <c r="O2343" s="217">
        <v>3.3547379272993401</v>
      </c>
      <c r="P2343" s="217">
        <v>0.139780746970806</v>
      </c>
      <c r="Q2343" s="217">
        <v>3.4945186742701502</v>
      </c>
      <c r="R2343" s="217">
        <v>3.3547379272993401</v>
      </c>
      <c r="S2343" s="217">
        <v>0.139780746970806</v>
      </c>
      <c r="T2343" s="217">
        <v>3.4945186742701502</v>
      </c>
      <c r="U2343" s="217">
        <v>3.3547379272993401</v>
      </c>
      <c r="V2343" s="217">
        <v>0.139780746970806</v>
      </c>
      <c r="W2343" s="217">
        <v>3.4945186742701502</v>
      </c>
      <c r="X2343" s="217">
        <v>3.3547379272993401</v>
      </c>
      <c r="Y2343" s="217">
        <v>0.139780746970806</v>
      </c>
    </row>
    <row r="2344" spans="2:25">
      <c r="B2344" s="217" t="s">
        <v>2512</v>
      </c>
      <c r="C2344" s="217" t="s">
        <v>169</v>
      </c>
      <c r="D2344" s="217" t="s">
        <v>29</v>
      </c>
      <c r="E2344" s="217" t="s">
        <v>86</v>
      </c>
      <c r="F2344" s="217" t="s">
        <v>5</v>
      </c>
      <c r="G2344" s="217" t="s">
        <v>49</v>
      </c>
      <c r="H2344" s="217" t="s">
        <v>178</v>
      </c>
      <c r="I2344" s="217">
        <v>61</v>
      </c>
      <c r="J2344" s="217">
        <v>58</v>
      </c>
      <c r="K2344" s="217">
        <v>3</v>
      </c>
      <c r="L2344" s="217">
        <v>370</v>
      </c>
      <c r="M2344" s="217">
        <v>23124.890027804398</v>
      </c>
      <c r="N2344" s="217">
        <v>2.6378503822788399</v>
      </c>
      <c r="O2344" s="217">
        <v>2.50812003560939</v>
      </c>
      <c r="P2344" s="217">
        <v>0.12973034666945099</v>
      </c>
      <c r="Q2344" s="217">
        <v>2.6378503822788399</v>
      </c>
      <c r="R2344" s="217">
        <v>2.50812003560939</v>
      </c>
      <c r="S2344" s="217">
        <v>0.12973034666945099</v>
      </c>
      <c r="T2344" s="217">
        <v>2.6378503822788399</v>
      </c>
      <c r="U2344" s="217">
        <v>2.50812003560939</v>
      </c>
      <c r="V2344" s="217">
        <v>0.12973034666945099</v>
      </c>
      <c r="W2344" s="217">
        <v>2.6378503822788399</v>
      </c>
      <c r="X2344" s="217">
        <v>2.50812003560939</v>
      </c>
      <c r="Y2344" s="217">
        <v>0.12973034666945099</v>
      </c>
    </row>
    <row r="2345" spans="2:25">
      <c r="B2345" s="217" t="s">
        <v>2513</v>
      </c>
      <c r="C2345" s="217" t="s">
        <v>169</v>
      </c>
      <c r="D2345" s="217" t="s">
        <v>29</v>
      </c>
      <c r="E2345" s="217" t="s">
        <v>86</v>
      </c>
      <c r="F2345" s="217" t="s">
        <v>5</v>
      </c>
      <c r="G2345" s="217" t="s">
        <v>49</v>
      </c>
      <c r="H2345" s="217" t="s">
        <v>5</v>
      </c>
      <c r="I2345" s="217">
        <v>571</v>
      </c>
      <c r="J2345" s="217">
        <v>550</v>
      </c>
      <c r="K2345" s="217">
        <v>21</v>
      </c>
      <c r="L2345" s="217">
        <v>3734</v>
      </c>
      <c r="M2345" s="217">
        <v>211490</v>
      </c>
      <c r="N2345" s="217">
        <v>2.6998912478131398</v>
      </c>
      <c r="O2345" s="217">
        <v>2.6005957728497799</v>
      </c>
      <c r="P2345" s="217">
        <v>9.9295474963355196E-2</v>
      </c>
      <c r="Q2345" s="217">
        <v>2.6998912478131398</v>
      </c>
      <c r="R2345" s="217">
        <v>2.6005957728497799</v>
      </c>
      <c r="S2345" s="217">
        <v>9.9295474963355196E-2</v>
      </c>
      <c r="T2345" s="217">
        <v>2.6998912478131398</v>
      </c>
      <c r="U2345" s="217">
        <v>2.6005957728497799</v>
      </c>
      <c r="V2345" s="217">
        <v>9.9295474963355196E-2</v>
      </c>
      <c r="W2345" s="217">
        <v>2.6998912478131398</v>
      </c>
      <c r="X2345" s="217">
        <v>2.6005957728497799</v>
      </c>
      <c r="Y2345" s="217">
        <v>9.9295474963355196E-2</v>
      </c>
    </row>
    <row r="2346" spans="2:25">
      <c r="B2346" s="217" t="s">
        <v>2514</v>
      </c>
      <c r="C2346" s="217" t="s">
        <v>169</v>
      </c>
      <c r="D2346" s="217" t="s">
        <v>29</v>
      </c>
      <c r="E2346" s="217" t="s">
        <v>86</v>
      </c>
      <c r="F2346" s="217" t="s">
        <v>12</v>
      </c>
      <c r="G2346" s="217" t="s">
        <v>13</v>
      </c>
      <c r="H2346" s="217" t="s">
        <v>170</v>
      </c>
      <c r="I2346" s="217">
        <v>1</v>
      </c>
      <c r="J2346" s="217">
        <v>1</v>
      </c>
      <c r="K2346" s="217">
        <v>0</v>
      </c>
      <c r="L2346" s="217">
        <v>13</v>
      </c>
      <c r="M2346" s="217">
        <v>786.21152357693904</v>
      </c>
      <c r="N2346" s="217">
        <v>1.27192233897871</v>
      </c>
      <c r="O2346" s="217">
        <v>1.27192233897871</v>
      </c>
      <c r="P2346" s="217">
        <v>0</v>
      </c>
      <c r="Q2346" s="217">
        <v>1.27192233897871</v>
      </c>
      <c r="R2346" s="217">
        <v>1.27192233897871</v>
      </c>
      <c r="S2346" s="217">
        <v>0</v>
      </c>
      <c r="T2346" s="217">
        <v>1.27192233897871</v>
      </c>
      <c r="U2346" s="217">
        <v>1.27192233897871</v>
      </c>
      <c r="V2346" s="217">
        <v>0</v>
      </c>
      <c r="W2346" s="217">
        <v>1.27192233897871</v>
      </c>
      <c r="X2346" s="217">
        <v>1.27192233897871</v>
      </c>
      <c r="Y2346" s="217">
        <v>0</v>
      </c>
    </row>
    <row r="2347" spans="2:25">
      <c r="B2347" s="217" t="s">
        <v>2515</v>
      </c>
      <c r="C2347" s="217" t="s">
        <v>169</v>
      </c>
      <c r="D2347" s="217" t="s">
        <v>29</v>
      </c>
      <c r="E2347" s="217" t="s">
        <v>86</v>
      </c>
      <c r="F2347" s="217" t="s">
        <v>12</v>
      </c>
      <c r="G2347" s="217" t="s">
        <v>13</v>
      </c>
      <c r="H2347" s="217" t="s">
        <v>172</v>
      </c>
      <c r="I2347" s="217">
        <v>7</v>
      </c>
      <c r="J2347" s="217">
        <v>7</v>
      </c>
      <c r="K2347" s="217">
        <v>0</v>
      </c>
      <c r="L2347" s="217">
        <v>14</v>
      </c>
      <c r="M2347" s="217">
        <v>1223.4459814479601</v>
      </c>
      <c r="N2347" s="217">
        <v>5.7215439881664603</v>
      </c>
      <c r="O2347" s="217">
        <v>5.7215439881664603</v>
      </c>
      <c r="P2347" s="217">
        <v>0</v>
      </c>
      <c r="Q2347" s="217">
        <v>5.7215439881664603</v>
      </c>
      <c r="R2347" s="217">
        <v>5.7215439881664603</v>
      </c>
      <c r="S2347" s="217">
        <v>0</v>
      </c>
      <c r="T2347" s="217">
        <v>5.7215439881664603</v>
      </c>
      <c r="U2347" s="217">
        <v>5.7215439881664603</v>
      </c>
      <c r="V2347" s="217">
        <v>0</v>
      </c>
      <c r="W2347" s="217">
        <v>5.7215439881664603</v>
      </c>
      <c r="X2347" s="217">
        <v>5.7215439881664603</v>
      </c>
      <c r="Y2347" s="217">
        <v>0</v>
      </c>
    </row>
    <row r="2348" spans="2:25">
      <c r="B2348" s="217" t="s">
        <v>2516</v>
      </c>
      <c r="C2348" s="217" t="s">
        <v>169</v>
      </c>
      <c r="D2348" s="217" t="s">
        <v>29</v>
      </c>
      <c r="E2348" s="217" t="s">
        <v>86</v>
      </c>
      <c r="F2348" s="217" t="s">
        <v>12</v>
      </c>
      <c r="G2348" s="217" t="s">
        <v>13</v>
      </c>
      <c r="H2348" s="217" t="s">
        <v>174</v>
      </c>
      <c r="I2348" s="217">
        <v>7</v>
      </c>
      <c r="J2348" s="217">
        <v>7</v>
      </c>
      <c r="K2348" s="217">
        <v>0</v>
      </c>
      <c r="L2348" s="217">
        <v>25</v>
      </c>
      <c r="M2348" s="217">
        <v>1848.51248425775</v>
      </c>
      <c r="N2348" s="217">
        <v>3.7868286309198398</v>
      </c>
      <c r="O2348" s="217">
        <v>3.7868286309198398</v>
      </c>
      <c r="P2348" s="217">
        <v>0</v>
      </c>
      <c r="Q2348" s="217">
        <v>3.7868286309198398</v>
      </c>
      <c r="R2348" s="217">
        <v>3.7868286309198398</v>
      </c>
      <c r="S2348" s="217">
        <v>0</v>
      </c>
      <c r="T2348" s="217">
        <v>3.7868286309198398</v>
      </c>
      <c r="U2348" s="217">
        <v>3.7868286309198398</v>
      </c>
      <c r="V2348" s="217">
        <v>0</v>
      </c>
      <c r="W2348" s="217">
        <v>3.7868286309198398</v>
      </c>
      <c r="X2348" s="217">
        <v>3.7868286309198398</v>
      </c>
      <c r="Y2348" s="217">
        <v>0</v>
      </c>
    </row>
    <row r="2349" spans="2:25">
      <c r="B2349" s="217" t="s">
        <v>2517</v>
      </c>
      <c r="C2349" s="217" t="s">
        <v>169</v>
      </c>
      <c r="D2349" s="217" t="s">
        <v>29</v>
      </c>
      <c r="E2349" s="217" t="s">
        <v>86</v>
      </c>
      <c r="F2349" s="217" t="s">
        <v>12</v>
      </c>
      <c r="G2349" s="217" t="s">
        <v>13</v>
      </c>
      <c r="H2349" s="217" t="s">
        <v>176</v>
      </c>
      <c r="I2349" s="217">
        <v>8</v>
      </c>
      <c r="J2349" s="217">
        <v>6</v>
      </c>
      <c r="K2349" s="217">
        <v>2</v>
      </c>
      <c r="L2349" s="217">
        <v>54</v>
      </c>
      <c r="M2349" s="217">
        <v>3125.4477558373301</v>
      </c>
      <c r="N2349" s="217">
        <v>2.55963325096655</v>
      </c>
      <c r="O2349" s="217">
        <v>1.91972493822491</v>
      </c>
      <c r="P2349" s="217">
        <v>0.63990831274163695</v>
      </c>
      <c r="Q2349" s="217">
        <v>2.55963325096655</v>
      </c>
      <c r="R2349" s="217">
        <v>1.91972493822491</v>
      </c>
      <c r="S2349" s="217">
        <v>0.63990831274163695</v>
      </c>
      <c r="T2349" s="217">
        <v>2.55963325096655</v>
      </c>
      <c r="U2349" s="217">
        <v>1.91972493822491</v>
      </c>
      <c r="V2349" s="217">
        <v>0.63990831274163695</v>
      </c>
      <c r="W2349" s="217">
        <v>2.55963325096655</v>
      </c>
      <c r="X2349" s="217">
        <v>1.91972493822491</v>
      </c>
      <c r="Y2349" s="217">
        <v>0.63990831274163695</v>
      </c>
    </row>
    <row r="2350" spans="2:25">
      <c r="B2350" s="217" t="s">
        <v>2518</v>
      </c>
      <c r="C2350" s="217" t="s">
        <v>169</v>
      </c>
      <c r="D2350" s="217" t="s">
        <v>29</v>
      </c>
      <c r="E2350" s="217" t="s">
        <v>86</v>
      </c>
      <c r="F2350" s="217" t="s">
        <v>12</v>
      </c>
      <c r="G2350" s="217" t="s">
        <v>13</v>
      </c>
      <c r="H2350" s="217" t="s">
        <v>178</v>
      </c>
      <c r="I2350" s="217">
        <v>21</v>
      </c>
      <c r="J2350" s="217">
        <v>21</v>
      </c>
      <c r="K2350" s="217">
        <v>0</v>
      </c>
      <c r="L2350" s="217">
        <v>112</v>
      </c>
      <c r="M2350" s="217">
        <v>9616.3822548800308</v>
      </c>
      <c r="N2350" s="217">
        <v>2.1837734236638902</v>
      </c>
      <c r="O2350" s="217">
        <v>2.1837734236638902</v>
      </c>
      <c r="P2350" s="217">
        <v>0</v>
      </c>
      <c r="Q2350" s="217">
        <v>2.1837734236638902</v>
      </c>
      <c r="R2350" s="217">
        <v>2.1837734236638902</v>
      </c>
      <c r="S2350" s="217">
        <v>0</v>
      </c>
      <c r="T2350" s="217">
        <v>2.1837734236638902</v>
      </c>
      <c r="U2350" s="217">
        <v>2.1837734236638902</v>
      </c>
      <c r="V2350" s="217">
        <v>0</v>
      </c>
      <c r="W2350" s="217">
        <v>2.1837734236638902</v>
      </c>
      <c r="X2350" s="217">
        <v>2.1837734236638902</v>
      </c>
      <c r="Y2350" s="217">
        <v>0</v>
      </c>
    </row>
    <row r="2351" spans="2:25">
      <c r="B2351" s="217" t="s">
        <v>2519</v>
      </c>
      <c r="C2351" s="217" t="s">
        <v>169</v>
      </c>
      <c r="D2351" s="217" t="s">
        <v>29</v>
      </c>
      <c r="E2351" s="217" t="s">
        <v>86</v>
      </c>
      <c r="F2351" s="217" t="s">
        <v>12</v>
      </c>
      <c r="G2351" s="217" t="s">
        <v>13</v>
      </c>
      <c r="H2351" s="217" t="s">
        <v>5</v>
      </c>
      <c r="I2351" s="217">
        <v>44</v>
      </c>
      <c r="J2351" s="217">
        <v>42</v>
      </c>
      <c r="K2351" s="217">
        <v>2</v>
      </c>
      <c r="L2351" s="217">
        <v>218</v>
      </c>
      <c r="M2351" s="217">
        <v>16600</v>
      </c>
      <c r="N2351" s="217">
        <v>2.6506024096385499</v>
      </c>
      <c r="O2351" s="217">
        <v>2.5301204819277099</v>
      </c>
      <c r="P2351" s="217">
        <v>0.120481927710843</v>
      </c>
      <c r="Q2351" s="217">
        <v>2.6506024096385499</v>
      </c>
      <c r="R2351" s="217">
        <v>2.5301204819277099</v>
      </c>
      <c r="S2351" s="217">
        <v>0.120481927710843</v>
      </c>
      <c r="T2351" s="217">
        <v>2.6506024096385499</v>
      </c>
      <c r="U2351" s="217">
        <v>2.5301204819277099</v>
      </c>
      <c r="V2351" s="217">
        <v>0.120481927710843</v>
      </c>
      <c r="W2351" s="217">
        <v>2.6506024096385499</v>
      </c>
      <c r="X2351" s="217">
        <v>2.5301204819277099</v>
      </c>
      <c r="Y2351" s="217">
        <v>0.120481927710843</v>
      </c>
    </row>
    <row r="2352" spans="2:25">
      <c r="B2352" s="217" t="s">
        <v>2520</v>
      </c>
      <c r="C2352" s="217" t="s">
        <v>169</v>
      </c>
      <c r="D2352" s="217" t="s">
        <v>29</v>
      </c>
      <c r="E2352" s="217" t="s">
        <v>86</v>
      </c>
      <c r="F2352" s="217" t="s">
        <v>9</v>
      </c>
      <c r="G2352" s="217" t="s">
        <v>13</v>
      </c>
      <c r="H2352" s="217" t="s">
        <v>170</v>
      </c>
      <c r="I2352" s="217">
        <v>0</v>
      </c>
      <c r="J2352" s="217">
        <v>0</v>
      </c>
      <c r="K2352" s="217">
        <v>0</v>
      </c>
      <c r="L2352" s="217">
        <v>24</v>
      </c>
      <c r="M2352" s="217">
        <v>813.30031480965897</v>
      </c>
      <c r="N2352" s="217">
        <v>0</v>
      </c>
      <c r="O2352" s="217">
        <v>0</v>
      </c>
      <c r="P2352" s="217">
        <v>0</v>
      </c>
      <c r="Q2352" s="217">
        <v>0</v>
      </c>
      <c r="R2352" s="217">
        <v>0</v>
      </c>
      <c r="S2352" s="217">
        <v>0</v>
      </c>
      <c r="T2352" s="217">
        <v>0</v>
      </c>
      <c r="U2352" s="217">
        <v>0</v>
      </c>
      <c r="V2352" s="217">
        <v>0</v>
      </c>
      <c r="W2352" s="217">
        <v>0</v>
      </c>
      <c r="X2352" s="217">
        <v>0</v>
      </c>
      <c r="Y2352" s="217">
        <v>0</v>
      </c>
    </row>
    <row r="2353" spans="2:25">
      <c r="B2353" s="217" t="s">
        <v>2521</v>
      </c>
      <c r="C2353" s="217" t="s">
        <v>169</v>
      </c>
      <c r="D2353" s="217" t="s">
        <v>29</v>
      </c>
      <c r="E2353" s="217" t="s">
        <v>86</v>
      </c>
      <c r="F2353" s="217" t="s">
        <v>9</v>
      </c>
      <c r="G2353" s="217" t="s">
        <v>13</v>
      </c>
      <c r="H2353" s="217" t="s">
        <v>172</v>
      </c>
      <c r="I2353" s="217">
        <v>1</v>
      </c>
      <c r="J2353" s="217">
        <v>1</v>
      </c>
      <c r="K2353" s="217">
        <v>0</v>
      </c>
      <c r="L2353" s="217">
        <v>29</v>
      </c>
      <c r="M2353" s="217">
        <v>1228.2637417472899</v>
      </c>
      <c r="N2353" s="217">
        <v>0.81415738819858896</v>
      </c>
      <c r="O2353" s="217">
        <v>0.81415738819858896</v>
      </c>
      <c r="P2353" s="217">
        <v>0</v>
      </c>
      <c r="Q2353" s="217">
        <v>0.81415738819858896</v>
      </c>
      <c r="R2353" s="217">
        <v>0.81415738819858896</v>
      </c>
      <c r="S2353" s="217">
        <v>0</v>
      </c>
      <c r="T2353" s="217">
        <v>0.81415738819858896</v>
      </c>
      <c r="U2353" s="217">
        <v>0.81415738819858896</v>
      </c>
      <c r="V2353" s="217">
        <v>0</v>
      </c>
      <c r="W2353" s="217">
        <v>0.81415738819858896</v>
      </c>
      <c r="X2353" s="217">
        <v>0.81415738819858896</v>
      </c>
      <c r="Y2353" s="217">
        <v>0</v>
      </c>
    </row>
    <row r="2354" spans="2:25">
      <c r="B2354" s="217" t="s">
        <v>2522</v>
      </c>
      <c r="C2354" s="217" t="s">
        <v>169</v>
      </c>
      <c r="D2354" s="217" t="s">
        <v>29</v>
      </c>
      <c r="E2354" s="217" t="s">
        <v>86</v>
      </c>
      <c r="F2354" s="217" t="s">
        <v>9</v>
      </c>
      <c r="G2354" s="217" t="s">
        <v>13</v>
      </c>
      <c r="H2354" s="217" t="s">
        <v>174</v>
      </c>
      <c r="I2354" s="217">
        <v>0</v>
      </c>
      <c r="J2354" s="217">
        <v>0</v>
      </c>
      <c r="K2354" s="217">
        <v>0</v>
      </c>
      <c r="L2354" s="217">
        <v>26</v>
      </c>
      <c r="M2354" s="217">
        <v>1992.9761549510099</v>
      </c>
      <c r="N2354" s="217">
        <v>0</v>
      </c>
      <c r="O2354" s="217">
        <v>0</v>
      </c>
      <c r="P2354" s="217">
        <v>0</v>
      </c>
      <c r="Q2354" s="217">
        <v>0</v>
      </c>
      <c r="R2354" s="217">
        <v>0</v>
      </c>
      <c r="S2354" s="217">
        <v>0</v>
      </c>
      <c r="T2354" s="217">
        <v>0</v>
      </c>
      <c r="U2354" s="217">
        <v>0</v>
      </c>
      <c r="V2354" s="217">
        <v>0</v>
      </c>
      <c r="W2354" s="217">
        <v>0</v>
      </c>
      <c r="X2354" s="217">
        <v>0</v>
      </c>
      <c r="Y2354" s="217">
        <v>0</v>
      </c>
    </row>
    <row r="2355" spans="2:25">
      <c r="B2355" s="217" t="s">
        <v>2523</v>
      </c>
      <c r="C2355" s="217" t="s">
        <v>169</v>
      </c>
      <c r="D2355" s="217" t="s">
        <v>29</v>
      </c>
      <c r="E2355" s="217" t="s">
        <v>86</v>
      </c>
      <c r="F2355" s="217" t="s">
        <v>9</v>
      </c>
      <c r="G2355" s="217" t="s">
        <v>13</v>
      </c>
      <c r="H2355" s="217" t="s">
        <v>176</v>
      </c>
      <c r="I2355" s="217">
        <v>1</v>
      </c>
      <c r="J2355" s="217">
        <v>0</v>
      </c>
      <c r="K2355" s="217">
        <v>1</v>
      </c>
      <c r="L2355" s="217">
        <v>69</v>
      </c>
      <c r="M2355" s="217">
        <v>3289.7696805124601</v>
      </c>
      <c r="N2355" s="217">
        <v>0.30397264766700199</v>
      </c>
      <c r="O2355" s="217">
        <v>0</v>
      </c>
      <c r="P2355" s="217">
        <v>0.30397264766700199</v>
      </c>
      <c r="Q2355" s="217">
        <v>0.30397264766700199</v>
      </c>
      <c r="R2355" s="217">
        <v>0</v>
      </c>
      <c r="S2355" s="217">
        <v>0.30397264766700199</v>
      </c>
      <c r="T2355" s="217">
        <v>0.30397264766700199</v>
      </c>
      <c r="U2355" s="217">
        <v>0</v>
      </c>
      <c r="V2355" s="217">
        <v>0.30397264766700199</v>
      </c>
      <c r="W2355" s="217">
        <v>0.30397264766700199</v>
      </c>
      <c r="X2355" s="217">
        <v>0</v>
      </c>
      <c r="Y2355" s="217">
        <v>0.30397264766700199</v>
      </c>
    </row>
    <row r="2356" spans="2:25">
      <c r="B2356" s="217" t="s">
        <v>2524</v>
      </c>
      <c r="C2356" s="217" t="s">
        <v>169</v>
      </c>
      <c r="D2356" s="217" t="s">
        <v>29</v>
      </c>
      <c r="E2356" s="217" t="s">
        <v>86</v>
      </c>
      <c r="F2356" s="217" t="s">
        <v>9</v>
      </c>
      <c r="G2356" s="217" t="s">
        <v>13</v>
      </c>
      <c r="H2356" s="217" t="s">
        <v>178</v>
      </c>
      <c r="I2356" s="217">
        <v>4</v>
      </c>
      <c r="J2356" s="217">
        <v>3</v>
      </c>
      <c r="K2356" s="217">
        <v>1</v>
      </c>
      <c r="L2356" s="217">
        <v>203</v>
      </c>
      <c r="M2356" s="217">
        <v>10165.690107979601</v>
      </c>
      <c r="N2356" s="217">
        <v>0.39348041869387601</v>
      </c>
      <c r="O2356" s="217">
        <v>0.29511031402040699</v>
      </c>
      <c r="P2356" s="217">
        <v>9.8370104673469003E-2</v>
      </c>
      <c r="Q2356" s="217">
        <v>0.39348041869387601</v>
      </c>
      <c r="R2356" s="217">
        <v>0.29511031402040699</v>
      </c>
      <c r="S2356" s="217">
        <v>9.8370104673469003E-2</v>
      </c>
      <c r="T2356" s="217">
        <v>0.39348041869387601</v>
      </c>
      <c r="U2356" s="217">
        <v>0.29511031402040699</v>
      </c>
      <c r="V2356" s="217">
        <v>9.8370104673469003E-2</v>
      </c>
      <c r="W2356" s="217">
        <v>0.39348041869387601</v>
      </c>
      <c r="X2356" s="217">
        <v>0.29511031402040699</v>
      </c>
      <c r="Y2356" s="217">
        <v>9.8370104673469003E-2</v>
      </c>
    </row>
    <row r="2357" spans="2:25">
      <c r="B2357" s="217" t="s">
        <v>2525</v>
      </c>
      <c r="C2357" s="217" t="s">
        <v>169</v>
      </c>
      <c r="D2357" s="217" t="s">
        <v>29</v>
      </c>
      <c r="E2357" s="217" t="s">
        <v>86</v>
      </c>
      <c r="F2357" s="217" t="s">
        <v>9</v>
      </c>
      <c r="G2357" s="217" t="s">
        <v>13</v>
      </c>
      <c r="H2357" s="217" t="s">
        <v>5</v>
      </c>
      <c r="I2357" s="217">
        <v>6</v>
      </c>
      <c r="J2357" s="217">
        <v>4</v>
      </c>
      <c r="K2357" s="217">
        <v>2</v>
      </c>
      <c r="L2357" s="217">
        <v>351</v>
      </c>
      <c r="M2357" s="217">
        <v>17490</v>
      </c>
      <c r="N2357" s="217">
        <v>0.34305317324185203</v>
      </c>
      <c r="O2357" s="217">
        <v>0.22870211549456801</v>
      </c>
      <c r="P2357" s="217">
        <v>0.114351057747284</v>
      </c>
      <c r="Q2357" s="217">
        <v>0.34305317324185203</v>
      </c>
      <c r="R2357" s="217">
        <v>0.22870211549456801</v>
      </c>
      <c r="S2357" s="217">
        <v>0.114351057747284</v>
      </c>
      <c r="T2357" s="217">
        <v>0.34305317324185203</v>
      </c>
      <c r="U2357" s="217">
        <v>0.22870211549456801</v>
      </c>
      <c r="V2357" s="217">
        <v>0.114351057747284</v>
      </c>
      <c r="W2357" s="217">
        <v>0.34305317324185203</v>
      </c>
      <c r="X2357" s="217">
        <v>0.22870211549456801</v>
      </c>
      <c r="Y2357" s="217">
        <v>0.114351057747284</v>
      </c>
    </row>
    <row r="2358" spans="2:25">
      <c r="B2358" s="217" t="s">
        <v>2526</v>
      </c>
      <c r="C2358" s="217" t="s">
        <v>169</v>
      </c>
      <c r="D2358" s="217" t="s">
        <v>29</v>
      </c>
      <c r="E2358" s="217" t="s">
        <v>86</v>
      </c>
      <c r="F2358" s="217" t="s">
        <v>5</v>
      </c>
      <c r="G2358" s="217" t="s">
        <v>13</v>
      </c>
      <c r="H2358" s="217" t="s">
        <v>170</v>
      </c>
      <c r="I2358" s="217">
        <v>1</v>
      </c>
      <c r="J2358" s="217">
        <v>1</v>
      </c>
      <c r="K2358" s="217">
        <v>0</v>
      </c>
      <c r="L2358" s="217">
        <v>37</v>
      </c>
      <c r="M2358" s="217">
        <v>1599.5118383865999</v>
      </c>
      <c r="N2358" s="217">
        <v>0.62519074632713201</v>
      </c>
      <c r="O2358" s="217">
        <v>0.62519074632713201</v>
      </c>
      <c r="P2358" s="217">
        <v>0</v>
      </c>
      <c r="Q2358" s="217">
        <v>0.62519074632713201</v>
      </c>
      <c r="R2358" s="217">
        <v>0.62519074632713201</v>
      </c>
      <c r="S2358" s="217">
        <v>0</v>
      </c>
      <c r="T2358" s="217">
        <v>0.62519074632713201</v>
      </c>
      <c r="U2358" s="217">
        <v>0.62519074632713201</v>
      </c>
      <c r="V2358" s="217">
        <v>0</v>
      </c>
      <c r="W2358" s="217">
        <v>0.62519074632713201</v>
      </c>
      <c r="X2358" s="217">
        <v>0.62519074632713201</v>
      </c>
      <c r="Y2358" s="217">
        <v>0</v>
      </c>
    </row>
    <row r="2359" spans="2:25">
      <c r="B2359" s="217" t="s">
        <v>2527</v>
      </c>
      <c r="C2359" s="217" t="s">
        <v>169</v>
      </c>
      <c r="D2359" s="217" t="s">
        <v>29</v>
      </c>
      <c r="E2359" s="217" t="s">
        <v>86</v>
      </c>
      <c r="F2359" s="217" t="s">
        <v>5</v>
      </c>
      <c r="G2359" s="217" t="s">
        <v>13</v>
      </c>
      <c r="H2359" s="217" t="s">
        <v>172</v>
      </c>
      <c r="I2359" s="217">
        <v>8</v>
      </c>
      <c r="J2359" s="217">
        <v>8</v>
      </c>
      <c r="K2359" s="217">
        <v>0</v>
      </c>
      <c r="L2359" s="217">
        <v>43</v>
      </c>
      <c r="M2359" s="217">
        <v>2451.7097231952498</v>
      </c>
      <c r="N2359" s="217">
        <v>3.2630290300328899</v>
      </c>
      <c r="O2359" s="217">
        <v>3.2630290300328899</v>
      </c>
      <c r="P2359" s="217">
        <v>0</v>
      </c>
      <c r="Q2359" s="217">
        <v>3.2630290300328899</v>
      </c>
      <c r="R2359" s="217">
        <v>3.2630290300328899</v>
      </c>
      <c r="S2359" s="217">
        <v>0</v>
      </c>
      <c r="T2359" s="217">
        <v>3.2630290300328899</v>
      </c>
      <c r="U2359" s="217">
        <v>3.2630290300328899</v>
      </c>
      <c r="V2359" s="217">
        <v>0</v>
      </c>
      <c r="W2359" s="217">
        <v>3.2630290300328899</v>
      </c>
      <c r="X2359" s="217">
        <v>3.2630290300328899</v>
      </c>
      <c r="Y2359" s="217">
        <v>0</v>
      </c>
    </row>
    <row r="2360" spans="2:25">
      <c r="B2360" s="217" t="s">
        <v>2528</v>
      </c>
      <c r="C2360" s="217" t="s">
        <v>169</v>
      </c>
      <c r="D2360" s="217" t="s">
        <v>29</v>
      </c>
      <c r="E2360" s="217" t="s">
        <v>86</v>
      </c>
      <c r="F2360" s="217" t="s">
        <v>5</v>
      </c>
      <c r="G2360" s="217" t="s">
        <v>13</v>
      </c>
      <c r="H2360" s="217" t="s">
        <v>174</v>
      </c>
      <c r="I2360" s="217">
        <v>7</v>
      </c>
      <c r="J2360" s="217">
        <v>7</v>
      </c>
      <c r="K2360" s="217">
        <v>0</v>
      </c>
      <c r="L2360" s="217">
        <v>51</v>
      </c>
      <c r="M2360" s="217">
        <v>3841.4886392087501</v>
      </c>
      <c r="N2360" s="217">
        <v>1.82221025686589</v>
      </c>
      <c r="O2360" s="217">
        <v>1.82221025686589</v>
      </c>
      <c r="P2360" s="217">
        <v>0</v>
      </c>
      <c r="Q2360" s="217">
        <v>1.82221025686589</v>
      </c>
      <c r="R2360" s="217">
        <v>1.82221025686589</v>
      </c>
      <c r="S2360" s="217">
        <v>0</v>
      </c>
      <c r="T2360" s="217">
        <v>1.82221025686589</v>
      </c>
      <c r="U2360" s="217">
        <v>1.82221025686589</v>
      </c>
      <c r="V2360" s="217">
        <v>0</v>
      </c>
      <c r="W2360" s="217">
        <v>1.82221025686589</v>
      </c>
      <c r="X2360" s="217">
        <v>1.82221025686589</v>
      </c>
      <c r="Y2360" s="217">
        <v>0</v>
      </c>
    </row>
    <row r="2361" spans="2:25">
      <c r="B2361" s="217" t="s">
        <v>2529</v>
      </c>
      <c r="C2361" s="217" t="s">
        <v>169</v>
      </c>
      <c r="D2361" s="217" t="s">
        <v>29</v>
      </c>
      <c r="E2361" s="217" t="s">
        <v>86</v>
      </c>
      <c r="F2361" s="217" t="s">
        <v>5</v>
      </c>
      <c r="G2361" s="217" t="s">
        <v>13</v>
      </c>
      <c r="H2361" s="217" t="s">
        <v>176</v>
      </c>
      <c r="I2361" s="217">
        <v>9</v>
      </c>
      <c r="J2361" s="217">
        <v>6</v>
      </c>
      <c r="K2361" s="217">
        <v>3</v>
      </c>
      <c r="L2361" s="217">
        <v>123</v>
      </c>
      <c r="M2361" s="217">
        <v>6415.2174363497898</v>
      </c>
      <c r="N2361" s="217">
        <v>1.40291425649961</v>
      </c>
      <c r="O2361" s="217">
        <v>0.93527617099974003</v>
      </c>
      <c r="P2361" s="217">
        <v>0.46763808549987002</v>
      </c>
      <c r="Q2361" s="217">
        <v>1.40291425649961</v>
      </c>
      <c r="R2361" s="217">
        <v>0.93527617099974003</v>
      </c>
      <c r="S2361" s="217">
        <v>0.46763808549987002</v>
      </c>
      <c r="T2361" s="217">
        <v>1.40291425649961</v>
      </c>
      <c r="U2361" s="217">
        <v>0.93527617099974003</v>
      </c>
      <c r="V2361" s="217">
        <v>0.46763808549987002</v>
      </c>
      <c r="W2361" s="217">
        <v>1.40291425649961</v>
      </c>
      <c r="X2361" s="217">
        <v>0.93527617099974003</v>
      </c>
      <c r="Y2361" s="217">
        <v>0.46763808549987002</v>
      </c>
    </row>
    <row r="2362" spans="2:25">
      <c r="B2362" s="217" t="s">
        <v>2530</v>
      </c>
      <c r="C2362" s="217" t="s">
        <v>169</v>
      </c>
      <c r="D2362" s="217" t="s">
        <v>29</v>
      </c>
      <c r="E2362" s="217" t="s">
        <v>86</v>
      </c>
      <c r="F2362" s="217" t="s">
        <v>5</v>
      </c>
      <c r="G2362" s="217" t="s">
        <v>13</v>
      </c>
      <c r="H2362" s="217" t="s">
        <v>178</v>
      </c>
      <c r="I2362" s="217">
        <v>25</v>
      </c>
      <c r="J2362" s="217">
        <v>24</v>
      </c>
      <c r="K2362" s="217">
        <v>1</v>
      </c>
      <c r="L2362" s="217">
        <v>315</v>
      </c>
      <c r="M2362" s="217">
        <v>19782.072362859599</v>
      </c>
      <c r="N2362" s="217">
        <v>1.26377052623349</v>
      </c>
      <c r="O2362" s="217">
        <v>1.21321970518415</v>
      </c>
      <c r="P2362" s="217">
        <v>5.05508210493395E-2</v>
      </c>
      <c r="Q2362" s="217">
        <v>1.26377052623349</v>
      </c>
      <c r="R2362" s="217">
        <v>1.21321970518415</v>
      </c>
      <c r="S2362" s="217">
        <v>5.05508210493395E-2</v>
      </c>
      <c r="T2362" s="217">
        <v>1.26377052623349</v>
      </c>
      <c r="U2362" s="217">
        <v>1.21321970518415</v>
      </c>
      <c r="V2362" s="217">
        <v>5.05508210493395E-2</v>
      </c>
      <c r="W2362" s="217">
        <v>1.26377052623349</v>
      </c>
      <c r="X2362" s="217">
        <v>1.21321970518415</v>
      </c>
      <c r="Y2362" s="217">
        <v>5.05508210493395E-2</v>
      </c>
    </row>
    <row r="2363" spans="2:25">
      <c r="B2363" s="217" t="s">
        <v>2531</v>
      </c>
      <c r="C2363" s="217" t="s">
        <v>169</v>
      </c>
      <c r="D2363" s="217" t="s">
        <v>29</v>
      </c>
      <c r="E2363" s="217" t="s">
        <v>86</v>
      </c>
      <c r="F2363" s="217" t="s">
        <v>5</v>
      </c>
      <c r="G2363" s="217" t="s">
        <v>13</v>
      </c>
      <c r="H2363" s="217" t="s">
        <v>5</v>
      </c>
      <c r="I2363" s="217">
        <v>50</v>
      </c>
      <c r="J2363" s="217">
        <v>46</v>
      </c>
      <c r="K2363" s="217">
        <v>4</v>
      </c>
      <c r="L2363" s="217">
        <v>569</v>
      </c>
      <c r="M2363" s="217">
        <v>34090</v>
      </c>
      <c r="N2363" s="217">
        <v>1.46670577882077</v>
      </c>
      <c r="O2363" s="217">
        <v>1.3493693165151099</v>
      </c>
      <c r="P2363" s="217">
        <v>0.117336462305661</v>
      </c>
      <c r="Q2363" s="217">
        <v>1.46670577882077</v>
      </c>
      <c r="R2363" s="217">
        <v>1.3493693165151099</v>
      </c>
      <c r="S2363" s="217">
        <v>0.117336462305661</v>
      </c>
      <c r="T2363" s="217">
        <v>1.46670577882077</v>
      </c>
      <c r="U2363" s="217">
        <v>1.3493693165151099</v>
      </c>
      <c r="V2363" s="217">
        <v>0.117336462305661</v>
      </c>
      <c r="W2363" s="217">
        <v>1.46670577882077</v>
      </c>
      <c r="X2363" s="217">
        <v>1.3493693165151099</v>
      </c>
      <c r="Y2363" s="217">
        <v>0.117336462305661</v>
      </c>
    </row>
    <row r="2364" spans="2:25">
      <c r="B2364" s="217" t="s">
        <v>2532</v>
      </c>
      <c r="C2364" s="217" t="s">
        <v>169</v>
      </c>
      <c r="D2364" s="217" t="s">
        <v>29</v>
      </c>
      <c r="E2364" s="217" t="s">
        <v>86</v>
      </c>
      <c r="F2364" s="217" t="s">
        <v>12</v>
      </c>
      <c r="G2364" s="217" t="s">
        <v>5</v>
      </c>
      <c r="H2364" s="217" t="s">
        <v>170</v>
      </c>
      <c r="I2364" s="217">
        <v>151</v>
      </c>
      <c r="J2364" s="217">
        <v>147</v>
      </c>
      <c r="K2364" s="217">
        <v>4</v>
      </c>
      <c r="L2364" s="217">
        <v>417</v>
      </c>
      <c r="M2364" s="217">
        <v>33951.559726805899</v>
      </c>
      <c r="N2364" s="217">
        <v>4.4475129041208703</v>
      </c>
      <c r="O2364" s="217">
        <v>4.32969799275343</v>
      </c>
      <c r="P2364" s="217">
        <v>0.11781491136744</v>
      </c>
      <c r="Q2364" s="217">
        <v>4.4475129041208703</v>
      </c>
      <c r="R2364" s="217">
        <v>4.32969799275343</v>
      </c>
      <c r="S2364" s="217">
        <v>0.11781491136744</v>
      </c>
      <c r="T2364" s="217">
        <v>4.4475129041208703</v>
      </c>
      <c r="U2364" s="217">
        <v>4.32969799275343</v>
      </c>
      <c r="V2364" s="217">
        <v>0.11781491136744</v>
      </c>
      <c r="W2364" s="217">
        <v>4.4475129041208703</v>
      </c>
      <c r="X2364" s="217">
        <v>4.32969799275343</v>
      </c>
      <c r="Y2364" s="217">
        <v>0.11781491136744</v>
      </c>
    </row>
    <row r="2365" spans="2:25">
      <c r="B2365" s="217" t="s">
        <v>2533</v>
      </c>
      <c r="C2365" s="217" t="s">
        <v>169</v>
      </c>
      <c r="D2365" s="217" t="s">
        <v>29</v>
      </c>
      <c r="E2365" s="217" t="s">
        <v>86</v>
      </c>
      <c r="F2365" s="217" t="s">
        <v>12</v>
      </c>
      <c r="G2365" s="217" t="s">
        <v>5</v>
      </c>
      <c r="H2365" s="217" t="s">
        <v>172</v>
      </c>
      <c r="I2365" s="217">
        <v>179</v>
      </c>
      <c r="J2365" s="217">
        <v>174</v>
      </c>
      <c r="K2365" s="217">
        <v>5</v>
      </c>
      <c r="L2365" s="217">
        <v>412</v>
      </c>
      <c r="M2365" s="217">
        <v>30451.3852911059</v>
      </c>
      <c r="N2365" s="217">
        <v>5.8782219031684404</v>
      </c>
      <c r="O2365" s="217">
        <v>5.7140257606218299</v>
      </c>
      <c r="P2365" s="217">
        <v>0.164196142546604</v>
      </c>
      <c r="Q2365" s="217">
        <v>5.8782219031684404</v>
      </c>
      <c r="R2365" s="217">
        <v>5.7140257606218299</v>
      </c>
      <c r="S2365" s="217">
        <v>0.164196142546604</v>
      </c>
      <c r="T2365" s="217">
        <v>5.8782219031684404</v>
      </c>
      <c r="U2365" s="217">
        <v>5.7140257606218299</v>
      </c>
      <c r="V2365" s="217">
        <v>0.164196142546604</v>
      </c>
      <c r="W2365" s="217">
        <v>5.8782219031684404</v>
      </c>
      <c r="X2365" s="217">
        <v>5.7140257606218299</v>
      </c>
      <c r="Y2365" s="217">
        <v>0.164196142546604</v>
      </c>
    </row>
    <row r="2366" spans="2:25">
      <c r="B2366" s="217" t="s">
        <v>2534</v>
      </c>
      <c r="C2366" s="217" t="s">
        <v>169</v>
      </c>
      <c r="D2366" s="217" t="s">
        <v>29</v>
      </c>
      <c r="E2366" s="217" t="s">
        <v>86</v>
      </c>
      <c r="F2366" s="217" t="s">
        <v>12</v>
      </c>
      <c r="G2366" s="217" t="s">
        <v>5</v>
      </c>
      <c r="H2366" s="217" t="s">
        <v>174</v>
      </c>
      <c r="I2366" s="217">
        <v>143</v>
      </c>
      <c r="J2366" s="217">
        <v>139</v>
      </c>
      <c r="K2366" s="217">
        <v>4</v>
      </c>
      <c r="L2366" s="217">
        <v>418</v>
      </c>
      <c r="M2366" s="217">
        <v>29286.748364580999</v>
      </c>
      <c r="N2366" s="217">
        <v>4.8827544191605199</v>
      </c>
      <c r="O2366" s="217">
        <v>4.7461738759672096</v>
      </c>
      <c r="P2366" s="217">
        <v>0.13658054319330101</v>
      </c>
      <c r="Q2366" s="217">
        <v>4.8827544191605199</v>
      </c>
      <c r="R2366" s="217">
        <v>4.7461738759672096</v>
      </c>
      <c r="S2366" s="217">
        <v>0.13658054319330101</v>
      </c>
      <c r="T2366" s="217">
        <v>4.8827544191605199</v>
      </c>
      <c r="U2366" s="217">
        <v>4.7461738759672096</v>
      </c>
      <c r="V2366" s="217">
        <v>0.13658054319330101</v>
      </c>
      <c r="W2366" s="217">
        <v>4.8827544191605199</v>
      </c>
      <c r="X2366" s="217">
        <v>4.7461738759672096</v>
      </c>
      <c r="Y2366" s="217">
        <v>0.13658054319330101</v>
      </c>
    </row>
    <row r="2367" spans="2:25">
      <c r="B2367" s="217" t="s">
        <v>2535</v>
      </c>
      <c r="C2367" s="217" t="s">
        <v>169</v>
      </c>
      <c r="D2367" s="217" t="s">
        <v>29</v>
      </c>
      <c r="E2367" s="217" t="s">
        <v>86</v>
      </c>
      <c r="F2367" s="217" t="s">
        <v>12</v>
      </c>
      <c r="G2367" s="217" t="s">
        <v>5</v>
      </c>
      <c r="H2367" s="217" t="s">
        <v>176</v>
      </c>
      <c r="I2367" s="217">
        <v>179</v>
      </c>
      <c r="J2367" s="217">
        <v>173</v>
      </c>
      <c r="K2367" s="217">
        <v>6</v>
      </c>
      <c r="L2367" s="217">
        <v>435</v>
      </c>
      <c r="M2367" s="217">
        <v>30242.574556978601</v>
      </c>
      <c r="N2367" s="217">
        <v>5.9188082569741001</v>
      </c>
      <c r="O2367" s="217">
        <v>5.7204124494777604</v>
      </c>
      <c r="P2367" s="217">
        <v>0.19839580749633901</v>
      </c>
      <c r="Q2367" s="217">
        <v>5.9188082569741001</v>
      </c>
      <c r="R2367" s="217">
        <v>5.7204124494777604</v>
      </c>
      <c r="S2367" s="217">
        <v>0.19839580749633901</v>
      </c>
      <c r="T2367" s="217">
        <v>5.9188082569741001</v>
      </c>
      <c r="U2367" s="217">
        <v>5.7204124494777604</v>
      </c>
      <c r="V2367" s="217">
        <v>0.19839580749633901</v>
      </c>
      <c r="W2367" s="217">
        <v>5.9188082569741001</v>
      </c>
      <c r="X2367" s="217">
        <v>5.7204124494777604</v>
      </c>
      <c r="Y2367" s="217">
        <v>0.19839580749633901</v>
      </c>
    </row>
    <row r="2368" spans="2:25">
      <c r="B2368" s="217" t="s">
        <v>2536</v>
      </c>
      <c r="C2368" s="217" t="s">
        <v>169</v>
      </c>
      <c r="D2368" s="217" t="s">
        <v>29</v>
      </c>
      <c r="E2368" s="217" t="s">
        <v>86</v>
      </c>
      <c r="F2368" s="217" t="s">
        <v>12</v>
      </c>
      <c r="G2368" s="217" t="s">
        <v>5</v>
      </c>
      <c r="H2368" s="217" t="s">
        <v>178</v>
      </c>
      <c r="I2368" s="217">
        <v>155</v>
      </c>
      <c r="J2368" s="217">
        <v>148</v>
      </c>
      <c r="K2368" s="217">
        <v>7</v>
      </c>
      <c r="L2368" s="217">
        <v>521</v>
      </c>
      <c r="M2368" s="217">
        <v>39922.732060528499</v>
      </c>
      <c r="N2368" s="217">
        <v>3.8824998190253699</v>
      </c>
      <c r="O2368" s="217">
        <v>3.7071611175210002</v>
      </c>
      <c r="P2368" s="217">
        <v>0.175338701504371</v>
      </c>
      <c r="Q2368" s="217">
        <v>3.8824998190253699</v>
      </c>
      <c r="R2368" s="217">
        <v>3.7071611175210002</v>
      </c>
      <c r="S2368" s="217">
        <v>0.175338701504371</v>
      </c>
      <c r="T2368" s="217">
        <v>3.8824998190253699</v>
      </c>
      <c r="U2368" s="217">
        <v>3.7071611175210002</v>
      </c>
      <c r="V2368" s="217">
        <v>0.175338701504371</v>
      </c>
      <c r="W2368" s="217">
        <v>3.8824998190253699</v>
      </c>
      <c r="X2368" s="217">
        <v>3.7071611175210002</v>
      </c>
      <c r="Y2368" s="217">
        <v>0.175338701504371</v>
      </c>
    </row>
    <row r="2369" spans="2:25">
      <c r="B2369" s="217" t="s">
        <v>2537</v>
      </c>
      <c r="C2369" s="217" t="s">
        <v>169</v>
      </c>
      <c r="D2369" s="217" t="s">
        <v>29</v>
      </c>
      <c r="E2369" s="217" t="s">
        <v>86</v>
      </c>
      <c r="F2369" s="217" t="s">
        <v>12</v>
      </c>
      <c r="G2369" s="217" t="s">
        <v>5</v>
      </c>
      <c r="H2369" s="217" t="s">
        <v>5</v>
      </c>
      <c r="I2369" s="217">
        <v>807</v>
      </c>
      <c r="J2369" s="217">
        <v>781</v>
      </c>
      <c r="K2369" s="217">
        <v>26</v>
      </c>
      <c r="L2369" s="217">
        <v>2203</v>
      </c>
      <c r="M2369" s="217">
        <v>163855</v>
      </c>
      <c r="N2369" s="217">
        <v>4.9250862042659698</v>
      </c>
      <c r="O2369" s="217">
        <v>4.7664093253181203</v>
      </c>
      <c r="P2369" s="217">
        <v>0.15867687894784999</v>
      </c>
      <c r="Q2369" s="217">
        <v>4.9250862042659698</v>
      </c>
      <c r="R2369" s="217">
        <v>4.7664093253181203</v>
      </c>
      <c r="S2369" s="217">
        <v>0.15867687894784999</v>
      </c>
      <c r="T2369" s="217">
        <v>4.9250862042659698</v>
      </c>
      <c r="U2369" s="217">
        <v>4.7664093253181203</v>
      </c>
      <c r="V2369" s="217">
        <v>0.15867687894784999</v>
      </c>
      <c r="W2369" s="217">
        <v>4.9250862042659698</v>
      </c>
      <c r="X2369" s="217">
        <v>4.7664093253181203</v>
      </c>
      <c r="Y2369" s="217">
        <v>0.15867687894784999</v>
      </c>
    </row>
    <row r="2370" spans="2:25">
      <c r="B2370" s="217" t="s">
        <v>2538</v>
      </c>
      <c r="C2370" s="217" t="s">
        <v>169</v>
      </c>
      <c r="D2370" s="217" t="s">
        <v>29</v>
      </c>
      <c r="E2370" s="217" t="s">
        <v>86</v>
      </c>
      <c r="F2370" s="217" t="s">
        <v>9</v>
      </c>
      <c r="G2370" s="217" t="s">
        <v>5</v>
      </c>
      <c r="H2370" s="217" t="s">
        <v>170</v>
      </c>
      <c r="I2370" s="217">
        <v>7</v>
      </c>
      <c r="J2370" s="217">
        <v>6</v>
      </c>
      <c r="K2370" s="217">
        <v>1</v>
      </c>
      <c r="L2370" s="217">
        <v>837</v>
      </c>
      <c r="M2370" s="217">
        <v>35211.739152764298</v>
      </c>
      <c r="N2370" s="217">
        <v>0.19879733771827801</v>
      </c>
      <c r="O2370" s="217">
        <v>0.17039771804423801</v>
      </c>
      <c r="P2370" s="217">
        <v>2.83996196740397E-2</v>
      </c>
      <c r="Q2370" s="217">
        <v>0.19879733771827801</v>
      </c>
      <c r="R2370" s="217">
        <v>0.17039771804423801</v>
      </c>
      <c r="S2370" s="217">
        <v>2.83996196740397E-2</v>
      </c>
      <c r="T2370" s="217">
        <v>0.19879733771827801</v>
      </c>
      <c r="U2370" s="217">
        <v>0.17039771804423801</v>
      </c>
      <c r="V2370" s="217">
        <v>2.83996196740397E-2</v>
      </c>
      <c r="W2370" s="217">
        <v>0.19879733771827801</v>
      </c>
      <c r="X2370" s="217">
        <v>0.17039771804423801</v>
      </c>
      <c r="Y2370" s="217">
        <v>2.83996196740397E-2</v>
      </c>
    </row>
    <row r="2371" spans="2:25">
      <c r="B2371" s="217" t="s">
        <v>2539</v>
      </c>
      <c r="C2371" s="217" t="s">
        <v>169</v>
      </c>
      <c r="D2371" s="217" t="s">
        <v>29</v>
      </c>
      <c r="E2371" s="217" t="s">
        <v>86</v>
      </c>
      <c r="F2371" s="217" t="s">
        <v>9</v>
      </c>
      <c r="G2371" s="217" t="s">
        <v>5</v>
      </c>
      <c r="H2371" s="217" t="s">
        <v>172</v>
      </c>
      <c r="I2371" s="217">
        <v>24</v>
      </c>
      <c r="J2371" s="217">
        <v>22</v>
      </c>
      <c r="K2371" s="217">
        <v>2</v>
      </c>
      <c r="L2371" s="217">
        <v>692</v>
      </c>
      <c r="M2371" s="217">
        <v>32425.0382114165</v>
      </c>
      <c r="N2371" s="217">
        <v>0.74016874994922499</v>
      </c>
      <c r="O2371" s="217">
        <v>0.67848802078679005</v>
      </c>
      <c r="P2371" s="217">
        <v>6.1680729162435402E-2</v>
      </c>
      <c r="Q2371" s="217">
        <v>0.74016874994922499</v>
      </c>
      <c r="R2371" s="217">
        <v>0.67848802078679005</v>
      </c>
      <c r="S2371" s="217">
        <v>6.1680729162435402E-2</v>
      </c>
      <c r="T2371" s="217">
        <v>0.74016874994922499</v>
      </c>
      <c r="U2371" s="217">
        <v>0.67848802078679005</v>
      </c>
      <c r="V2371" s="217">
        <v>6.1680729162435402E-2</v>
      </c>
      <c r="W2371" s="217">
        <v>0.74016874994922499</v>
      </c>
      <c r="X2371" s="217">
        <v>0.67848802078679005</v>
      </c>
      <c r="Y2371" s="217">
        <v>6.1680729162435402E-2</v>
      </c>
    </row>
    <row r="2372" spans="2:25">
      <c r="B2372" s="217" t="s">
        <v>2540</v>
      </c>
      <c r="C2372" s="217" t="s">
        <v>169</v>
      </c>
      <c r="D2372" s="217" t="s">
        <v>29</v>
      </c>
      <c r="E2372" s="217" t="s">
        <v>86</v>
      </c>
      <c r="F2372" s="217" t="s">
        <v>9</v>
      </c>
      <c r="G2372" s="217" t="s">
        <v>5</v>
      </c>
      <c r="H2372" s="217" t="s">
        <v>174</v>
      </c>
      <c r="I2372" s="217">
        <v>13</v>
      </c>
      <c r="J2372" s="217">
        <v>13</v>
      </c>
      <c r="K2372" s="217">
        <v>0</v>
      </c>
      <c r="L2372" s="217">
        <v>701</v>
      </c>
      <c r="M2372" s="217">
        <v>31226.847625691898</v>
      </c>
      <c r="N2372" s="217">
        <v>0.416308432917328</v>
      </c>
      <c r="O2372" s="217">
        <v>0.416308432917328</v>
      </c>
      <c r="P2372" s="217">
        <v>0</v>
      </c>
      <c r="Q2372" s="217">
        <v>0.416308432917328</v>
      </c>
      <c r="R2372" s="217">
        <v>0.416308432917328</v>
      </c>
      <c r="S2372" s="217">
        <v>0</v>
      </c>
      <c r="T2372" s="217">
        <v>0.416308432917328</v>
      </c>
      <c r="U2372" s="217">
        <v>0.416308432917328</v>
      </c>
      <c r="V2372" s="217">
        <v>0</v>
      </c>
      <c r="W2372" s="217">
        <v>0.416308432917328</v>
      </c>
      <c r="X2372" s="217">
        <v>0.416308432917328</v>
      </c>
      <c r="Y2372" s="217">
        <v>0</v>
      </c>
    </row>
    <row r="2373" spans="2:25">
      <c r="B2373" s="217" t="s">
        <v>2541</v>
      </c>
      <c r="C2373" s="217" t="s">
        <v>169</v>
      </c>
      <c r="D2373" s="217" t="s">
        <v>29</v>
      </c>
      <c r="E2373" s="217" t="s">
        <v>86</v>
      </c>
      <c r="F2373" s="217" t="s">
        <v>9</v>
      </c>
      <c r="G2373" s="217" t="s">
        <v>5</v>
      </c>
      <c r="H2373" s="217" t="s">
        <v>176</v>
      </c>
      <c r="I2373" s="217">
        <v>9</v>
      </c>
      <c r="J2373" s="217">
        <v>7</v>
      </c>
      <c r="K2373" s="217">
        <v>2</v>
      </c>
      <c r="L2373" s="217">
        <v>698</v>
      </c>
      <c r="M2373" s="217">
        <v>31904.1802518314</v>
      </c>
      <c r="N2373" s="217">
        <v>0.28209469508257901</v>
      </c>
      <c r="O2373" s="217">
        <v>0.21940698506422801</v>
      </c>
      <c r="P2373" s="217">
        <v>6.2687710018350801E-2</v>
      </c>
      <c r="Q2373" s="217">
        <v>0.28209469508257901</v>
      </c>
      <c r="R2373" s="217">
        <v>0.21940698506422801</v>
      </c>
      <c r="S2373" s="217">
        <v>6.2687710018350801E-2</v>
      </c>
      <c r="T2373" s="217">
        <v>0.28209469508257901</v>
      </c>
      <c r="U2373" s="217">
        <v>0.21940698506422801</v>
      </c>
      <c r="V2373" s="217">
        <v>6.2687710018350801E-2</v>
      </c>
      <c r="W2373" s="217">
        <v>0.28209469508257901</v>
      </c>
      <c r="X2373" s="217">
        <v>0.21940698506422801</v>
      </c>
      <c r="Y2373" s="217">
        <v>6.2687710018350801E-2</v>
      </c>
    </row>
    <row r="2374" spans="2:25">
      <c r="B2374" s="217" t="s">
        <v>2542</v>
      </c>
      <c r="C2374" s="217" t="s">
        <v>169</v>
      </c>
      <c r="D2374" s="217" t="s">
        <v>29</v>
      </c>
      <c r="E2374" s="217" t="s">
        <v>86</v>
      </c>
      <c r="F2374" s="217" t="s">
        <v>9</v>
      </c>
      <c r="G2374" s="217" t="s">
        <v>5</v>
      </c>
      <c r="H2374" s="217" t="s">
        <v>178</v>
      </c>
      <c r="I2374" s="217">
        <v>23</v>
      </c>
      <c r="J2374" s="217">
        <v>18</v>
      </c>
      <c r="K2374" s="217">
        <v>5</v>
      </c>
      <c r="L2374" s="217">
        <v>826</v>
      </c>
      <c r="M2374" s="217">
        <v>42587.194758295896</v>
      </c>
      <c r="N2374" s="217">
        <v>0.54006844382535102</v>
      </c>
      <c r="O2374" s="217">
        <v>0.422662260385057</v>
      </c>
      <c r="P2374" s="217">
        <v>0.11740618344029401</v>
      </c>
      <c r="Q2374" s="217">
        <v>0.54006844382535102</v>
      </c>
      <c r="R2374" s="217">
        <v>0.422662260385057</v>
      </c>
      <c r="S2374" s="217">
        <v>0.11740618344029401</v>
      </c>
      <c r="T2374" s="217">
        <v>0.54006844382535102</v>
      </c>
      <c r="U2374" s="217">
        <v>0.422662260385057</v>
      </c>
      <c r="V2374" s="217">
        <v>0.11740618344029401</v>
      </c>
      <c r="W2374" s="217">
        <v>0.54006844382535102</v>
      </c>
      <c r="X2374" s="217">
        <v>0.422662260385057</v>
      </c>
      <c r="Y2374" s="217">
        <v>0.11740618344029401</v>
      </c>
    </row>
    <row r="2375" spans="2:25">
      <c r="B2375" s="217" t="s">
        <v>2543</v>
      </c>
      <c r="C2375" s="217" t="s">
        <v>169</v>
      </c>
      <c r="D2375" s="217" t="s">
        <v>29</v>
      </c>
      <c r="E2375" s="217" t="s">
        <v>86</v>
      </c>
      <c r="F2375" s="217" t="s">
        <v>9</v>
      </c>
      <c r="G2375" s="217" t="s">
        <v>5</v>
      </c>
      <c r="H2375" s="217" t="s">
        <v>5</v>
      </c>
      <c r="I2375" s="217">
        <v>76</v>
      </c>
      <c r="J2375" s="217">
        <v>66</v>
      </c>
      <c r="K2375" s="217">
        <v>10</v>
      </c>
      <c r="L2375" s="217">
        <v>3754</v>
      </c>
      <c r="M2375" s="217">
        <v>173355</v>
      </c>
      <c r="N2375" s="217">
        <v>0.43840673761933602</v>
      </c>
      <c r="O2375" s="217">
        <v>0.38072164056416002</v>
      </c>
      <c r="P2375" s="217">
        <v>5.7685097055175799E-2</v>
      </c>
      <c r="Q2375" s="217">
        <v>0.43840673761933602</v>
      </c>
      <c r="R2375" s="217">
        <v>0.38072164056416002</v>
      </c>
      <c r="S2375" s="217">
        <v>5.7685097055175799E-2</v>
      </c>
      <c r="T2375" s="217">
        <v>0.43840673761933602</v>
      </c>
      <c r="U2375" s="217">
        <v>0.38072164056416002</v>
      </c>
      <c r="V2375" s="217">
        <v>5.7685097055175799E-2</v>
      </c>
      <c r="W2375" s="217">
        <v>0.43840673761933602</v>
      </c>
      <c r="X2375" s="217">
        <v>0.38072164056416002</v>
      </c>
      <c r="Y2375" s="217">
        <v>5.7685097055175799E-2</v>
      </c>
    </row>
    <row r="2376" spans="2:25">
      <c r="B2376" s="217" t="s">
        <v>2544</v>
      </c>
      <c r="C2376" s="217" t="s">
        <v>169</v>
      </c>
      <c r="D2376" s="217" t="s">
        <v>29</v>
      </c>
      <c r="E2376" s="217" t="s">
        <v>86</v>
      </c>
      <c r="F2376" s="217" t="s">
        <v>5</v>
      </c>
      <c r="G2376" s="217" t="s">
        <v>5</v>
      </c>
      <c r="H2376" s="217" t="s">
        <v>170</v>
      </c>
      <c r="I2376" s="217">
        <v>158</v>
      </c>
      <c r="J2376" s="217">
        <v>153</v>
      </c>
      <c r="K2376" s="217">
        <v>5</v>
      </c>
      <c r="L2376" s="217">
        <v>1254</v>
      </c>
      <c r="M2376" s="217">
        <v>69163.298879570299</v>
      </c>
      <c r="N2376" s="217">
        <v>2.28444858124994</v>
      </c>
      <c r="O2376" s="217">
        <v>2.2121559046281098</v>
      </c>
      <c r="P2376" s="217">
        <v>7.2292676621833599E-2</v>
      </c>
      <c r="Q2376" s="217">
        <v>2.28444858124994</v>
      </c>
      <c r="R2376" s="217">
        <v>2.2121559046281098</v>
      </c>
      <c r="S2376" s="217">
        <v>7.2292676621833599E-2</v>
      </c>
      <c r="T2376" s="217">
        <v>2.28444858124994</v>
      </c>
      <c r="U2376" s="217">
        <v>2.2121559046281098</v>
      </c>
      <c r="V2376" s="217">
        <v>7.2292676621833599E-2</v>
      </c>
      <c r="W2376" s="217">
        <v>2.28444858124994</v>
      </c>
      <c r="X2376" s="217">
        <v>2.2121559046281098</v>
      </c>
      <c r="Y2376" s="217">
        <v>7.2292676621833599E-2</v>
      </c>
    </row>
    <row r="2377" spans="2:25">
      <c r="B2377" s="217" t="s">
        <v>2545</v>
      </c>
      <c r="C2377" s="217" t="s">
        <v>169</v>
      </c>
      <c r="D2377" s="217" t="s">
        <v>29</v>
      </c>
      <c r="E2377" s="217" t="s">
        <v>86</v>
      </c>
      <c r="F2377" s="217" t="s">
        <v>5</v>
      </c>
      <c r="G2377" s="217" t="s">
        <v>5</v>
      </c>
      <c r="H2377" s="217" t="s">
        <v>172</v>
      </c>
      <c r="I2377" s="217">
        <v>205</v>
      </c>
      <c r="J2377" s="217">
        <v>198</v>
      </c>
      <c r="K2377" s="217">
        <v>7</v>
      </c>
      <c r="L2377" s="217">
        <v>1104</v>
      </c>
      <c r="M2377" s="217">
        <v>62876.423502522397</v>
      </c>
      <c r="N2377" s="217">
        <v>3.2603635604651702</v>
      </c>
      <c r="O2377" s="217">
        <v>3.1490340730346502</v>
      </c>
      <c r="P2377" s="217">
        <v>0.111329487430518</v>
      </c>
      <c r="Q2377" s="217">
        <v>3.2603635604651702</v>
      </c>
      <c r="R2377" s="217">
        <v>3.1490340730346502</v>
      </c>
      <c r="S2377" s="217">
        <v>0.111329487430518</v>
      </c>
      <c r="T2377" s="217">
        <v>3.2603635604651702</v>
      </c>
      <c r="U2377" s="217">
        <v>3.1490340730346502</v>
      </c>
      <c r="V2377" s="217">
        <v>0.111329487430518</v>
      </c>
      <c r="W2377" s="217">
        <v>3.2603635604651702</v>
      </c>
      <c r="X2377" s="217">
        <v>3.1490340730346502</v>
      </c>
      <c r="Y2377" s="217">
        <v>0.111329487430518</v>
      </c>
    </row>
    <row r="2378" spans="2:25">
      <c r="B2378" s="217" t="s">
        <v>2546</v>
      </c>
      <c r="C2378" s="217" t="s">
        <v>169</v>
      </c>
      <c r="D2378" s="217" t="s">
        <v>29</v>
      </c>
      <c r="E2378" s="217" t="s">
        <v>86</v>
      </c>
      <c r="F2378" s="217" t="s">
        <v>5</v>
      </c>
      <c r="G2378" s="217" t="s">
        <v>5</v>
      </c>
      <c r="H2378" s="217" t="s">
        <v>174</v>
      </c>
      <c r="I2378" s="217">
        <v>157</v>
      </c>
      <c r="J2378" s="217">
        <v>153</v>
      </c>
      <c r="K2378" s="217">
        <v>4</v>
      </c>
      <c r="L2378" s="217">
        <v>1119</v>
      </c>
      <c r="M2378" s="217">
        <v>60513.595990272901</v>
      </c>
      <c r="N2378" s="217">
        <v>2.5944582771983402</v>
      </c>
      <c r="O2378" s="217">
        <v>2.52835742937163</v>
      </c>
      <c r="P2378" s="217">
        <v>6.6100847826709302E-2</v>
      </c>
      <c r="Q2378" s="217">
        <v>2.5944582771983402</v>
      </c>
      <c r="R2378" s="217">
        <v>2.52835742937163</v>
      </c>
      <c r="S2378" s="217">
        <v>6.6100847826709302E-2</v>
      </c>
      <c r="T2378" s="217">
        <v>2.5944582771983402</v>
      </c>
      <c r="U2378" s="217">
        <v>2.52835742937163</v>
      </c>
      <c r="V2378" s="217">
        <v>6.6100847826709302E-2</v>
      </c>
      <c r="W2378" s="217">
        <v>2.5944582771983402</v>
      </c>
      <c r="X2378" s="217">
        <v>2.52835742937163</v>
      </c>
      <c r="Y2378" s="217">
        <v>6.6100847826709302E-2</v>
      </c>
    </row>
    <row r="2379" spans="2:25">
      <c r="B2379" s="217" t="s">
        <v>2547</v>
      </c>
      <c r="C2379" s="217" t="s">
        <v>169</v>
      </c>
      <c r="D2379" s="217" t="s">
        <v>29</v>
      </c>
      <c r="E2379" s="217" t="s">
        <v>86</v>
      </c>
      <c r="F2379" s="217" t="s">
        <v>5</v>
      </c>
      <c r="G2379" s="217" t="s">
        <v>5</v>
      </c>
      <c r="H2379" s="217" t="s">
        <v>176</v>
      </c>
      <c r="I2379" s="217">
        <v>190</v>
      </c>
      <c r="J2379" s="217">
        <v>181</v>
      </c>
      <c r="K2379" s="217">
        <v>9</v>
      </c>
      <c r="L2379" s="217">
        <v>1134</v>
      </c>
      <c r="M2379" s="217">
        <v>62146.754808810001</v>
      </c>
      <c r="N2379" s="217">
        <v>3.0572795085523201</v>
      </c>
      <c r="O2379" s="217">
        <v>2.9124610055156301</v>
      </c>
      <c r="P2379" s="217">
        <v>0.144818503036689</v>
      </c>
      <c r="Q2379" s="217">
        <v>3.0572795085523201</v>
      </c>
      <c r="R2379" s="217">
        <v>2.9124610055156301</v>
      </c>
      <c r="S2379" s="217">
        <v>0.144818503036689</v>
      </c>
      <c r="T2379" s="217">
        <v>3.0572795085523201</v>
      </c>
      <c r="U2379" s="217">
        <v>2.9124610055156301</v>
      </c>
      <c r="V2379" s="217">
        <v>0.144818503036689</v>
      </c>
      <c r="W2379" s="217">
        <v>3.0572795085523201</v>
      </c>
      <c r="X2379" s="217">
        <v>2.9124610055156301</v>
      </c>
      <c r="Y2379" s="217">
        <v>0.144818503036689</v>
      </c>
    </row>
    <row r="2380" spans="2:25">
      <c r="B2380" s="217" t="s">
        <v>2548</v>
      </c>
      <c r="C2380" s="217" t="s">
        <v>169</v>
      </c>
      <c r="D2380" s="217" t="s">
        <v>29</v>
      </c>
      <c r="E2380" s="217" t="s">
        <v>86</v>
      </c>
      <c r="F2380" s="217" t="s">
        <v>5</v>
      </c>
      <c r="G2380" s="217" t="s">
        <v>5</v>
      </c>
      <c r="H2380" s="217" t="s">
        <v>178</v>
      </c>
      <c r="I2380" s="217">
        <v>178</v>
      </c>
      <c r="J2380" s="217">
        <v>166</v>
      </c>
      <c r="K2380" s="217">
        <v>12</v>
      </c>
      <c r="L2380" s="217">
        <v>1347</v>
      </c>
      <c r="M2380" s="217">
        <v>82509.926818824402</v>
      </c>
      <c r="N2380" s="217">
        <v>2.1573161783412198</v>
      </c>
      <c r="O2380" s="217">
        <v>2.0118791326103498</v>
      </c>
      <c r="P2380" s="217">
        <v>0.14543704573086899</v>
      </c>
      <c r="Q2380" s="217">
        <v>2.1573161783412198</v>
      </c>
      <c r="R2380" s="217">
        <v>2.0118791326103498</v>
      </c>
      <c r="S2380" s="217">
        <v>0.14543704573086899</v>
      </c>
      <c r="T2380" s="217">
        <v>2.1573161783412198</v>
      </c>
      <c r="U2380" s="217">
        <v>2.0118791326103498</v>
      </c>
      <c r="V2380" s="217">
        <v>0.14543704573086899</v>
      </c>
      <c r="W2380" s="217">
        <v>2.1573161783412198</v>
      </c>
      <c r="X2380" s="217">
        <v>2.0118791326103498</v>
      </c>
      <c r="Y2380" s="217">
        <v>0.14543704573086899</v>
      </c>
    </row>
    <row r="2381" spans="2:25">
      <c r="B2381" s="217" t="s">
        <v>2549</v>
      </c>
      <c r="C2381" s="217" t="s">
        <v>169</v>
      </c>
      <c r="D2381" s="217" t="s">
        <v>29</v>
      </c>
      <c r="E2381" s="217" t="s">
        <v>86</v>
      </c>
      <c r="F2381" s="217" t="s">
        <v>5</v>
      </c>
      <c r="G2381" s="217" t="s">
        <v>5</v>
      </c>
      <c r="H2381" s="217" t="s">
        <v>5</v>
      </c>
      <c r="I2381" s="217">
        <v>888</v>
      </c>
      <c r="J2381" s="217">
        <v>851</v>
      </c>
      <c r="K2381" s="217">
        <v>37</v>
      </c>
      <c r="L2381" s="217">
        <v>5958</v>
      </c>
      <c r="M2381" s="217">
        <v>337210</v>
      </c>
      <c r="N2381" s="217">
        <v>2.6333738619851101</v>
      </c>
      <c r="O2381" s="217">
        <v>2.52364995106907</v>
      </c>
      <c r="P2381" s="217">
        <v>0.109723910916046</v>
      </c>
      <c r="Q2381" s="217">
        <v>2.6333738619851101</v>
      </c>
      <c r="R2381" s="217">
        <v>2.52364995106907</v>
      </c>
      <c r="S2381" s="217">
        <v>0.109723910916046</v>
      </c>
      <c r="T2381" s="217">
        <v>2.6333738619851101</v>
      </c>
      <c r="U2381" s="217">
        <v>2.52364995106907</v>
      </c>
      <c r="V2381" s="217">
        <v>0.109723910916046</v>
      </c>
      <c r="W2381" s="217">
        <v>2.6333738619851101</v>
      </c>
      <c r="X2381" s="217">
        <v>2.52364995106907</v>
      </c>
      <c r="Y2381" s="217">
        <v>0.109723910916046</v>
      </c>
    </row>
    <row r="2382" spans="2:25">
      <c r="B2382" s="217" t="s">
        <v>2550</v>
      </c>
      <c r="C2382" s="217" t="s">
        <v>169</v>
      </c>
      <c r="D2382" s="217" t="s">
        <v>29</v>
      </c>
      <c r="E2382" s="217" t="s">
        <v>103</v>
      </c>
      <c r="F2382" s="217" t="s">
        <v>12</v>
      </c>
      <c r="G2382" s="217" t="s">
        <v>10</v>
      </c>
      <c r="H2382" s="217" t="s">
        <v>170</v>
      </c>
      <c r="I2382" s="217">
        <v>121</v>
      </c>
      <c r="J2382" s="217">
        <v>117</v>
      </c>
      <c r="K2382" s="217">
        <v>4</v>
      </c>
      <c r="L2382" s="217">
        <v>178</v>
      </c>
      <c r="M2382" s="217">
        <v>10000.645547730999</v>
      </c>
      <c r="N2382" s="217">
        <v>12.0992189376668</v>
      </c>
      <c r="O2382" s="217">
        <v>11.6992447579092</v>
      </c>
      <c r="P2382" s="217">
        <v>0.39997417975757898</v>
      </c>
      <c r="Q2382" s="217">
        <v>12.1880309816798</v>
      </c>
      <c r="R2382" s="217">
        <v>11.757017372989401</v>
      </c>
      <c r="S2382" s="217">
        <v>0.43101360869046801</v>
      </c>
      <c r="T2382" s="217">
        <v>12.1643868305075</v>
      </c>
      <c r="U2382" s="217">
        <v>11.7486446291046</v>
      </c>
      <c r="V2382" s="217">
        <v>0.41574220140287299</v>
      </c>
      <c r="W2382" s="217">
        <v>12.235231926594199</v>
      </c>
      <c r="X2382" s="217">
        <v>11.807027433004</v>
      </c>
      <c r="Y2382" s="217">
        <v>0.42820449359016099</v>
      </c>
    </row>
    <row r="2383" spans="2:25">
      <c r="B2383" s="217" t="s">
        <v>2551</v>
      </c>
      <c r="C2383" s="217" t="s">
        <v>169</v>
      </c>
      <c r="D2383" s="217" t="s">
        <v>29</v>
      </c>
      <c r="E2383" s="217" t="s">
        <v>103</v>
      </c>
      <c r="F2383" s="217" t="s">
        <v>12</v>
      </c>
      <c r="G2383" s="217" t="s">
        <v>10</v>
      </c>
      <c r="H2383" s="217" t="s">
        <v>172</v>
      </c>
      <c r="I2383" s="217">
        <v>149</v>
      </c>
      <c r="J2383" s="217">
        <v>141</v>
      </c>
      <c r="K2383" s="217">
        <v>8</v>
      </c>
      <c r="L2383" s="217">
        <v>272</v>
      </c>
      <c r="M2383" s="217">
        <v>13253.0244037586</v>
      </c>
      <c r="N2383" s="217">
        <v>11.242716791326799</v>
      </c>
      <c r="O2383" s="217">
        <v>10.6390809904502</v>
      </c>
      <c r="P2383" s="217">
        <v>0.60363580087660496</v>
      </c>
      <c r="Q2383" s="217">
        <v>11.1476148829558</v>
      </c>
      <c r="R2383" s="217">
        <v>10.513221186188201</v>
      </c>
      <c r="S2383" s="217">
        <v>0.63439369676757196</v>
      </c>
      <c r="T2383" s="217">
        <v>11.331706423239099</v>
      </c>
      <c r="U2383" s="217">
        <v>10.729761024038501</v>
      </c>
      <c r="V2383" s="217">
        <v>0.60194539920058099</v>
      </c>
      <c r="W2383" s="217">
        <v>11.270651012633101</v>
      </c>
      <c r="X2383" s="217">
        <v>10.6510137572826</v>
      </c>
      <c r="Y2383" s="217">
        <v>0.61963725535043401</v>
      </c>
    </row>
    <row r="2384" spans="2:25">
      <c r="B2384" s="217" t="s">
        <v>2552</v>
      </c>
      <c r="C2384" s="217" t="s">
        <v>169</v>
      </c>
      <c r="D2384" s="217" t="s">
        <v>29</v>
      </c>
      <c r="E2384" s="217" t="s">
        <v>103</v>
      </c>
      <c r="F2384" s="217" t="s">
        <v>12</v>
      </c>
      <c r="G2384" s="217" t="s">
        <v>10</v>
      </c>
      <c r="H2384" s="217" t="s">
        <v>174</v>
      </c>
      <c r="I2384" s="217">
        <v>210</v>
      </c>
      <c r="J2384" s="217">
        <v>204</v>
      </c>
      <c r="K2384" s="217">
        <v>6</v>
      </c>
      <c r="L2384" s="217">
        <v>364</v>
      </c>
      <c r="M2384" s="217">
        <v>17470.9315489203</v>
      </c>
      <c r="N2384" s="217">
        <v>12.019965816475199</v>
      </c>
      <c r="O2384" s="217">
        <v>11.676538221718801</v>
      </c>
      <c r="P2384" s="217">
        <v>0.34342759475643397</v>
      </c>
      <c r="Q2384" s="217">
        <v>12.365429111467799</v>
      </c>
      <c r="R2384" s="217">
        <v>11.984921304212699</v>
      </c>
      <c r="S2384" s="217">
        <v>0.38050780725502897</v>
      </c>
      <c r="T2384" s="217">
        <v>12.0586059085831</v>
      </c>
      <c r="U2384" s="217">
        <v>11.7268990163438</v>
      </c>
      <c r="V2384" s="217">
        <v>0.33170689223927402</v>
      </c>
      <c r="W2384" s="217">
        <v>12.2922274044546</v>
      </c>
      <c r="X2384" s="217">
        <v>11.933535654598</v>
      </c>
      <c r="Y2384" s="217">
        <v>0.358691749856616</v>
      </c>
    </row>
    <row r="2385" spans="2:25">
      <c r="B2385" s="217" t="s">
        <v>2553</v>
      </c>
      <c r="C2385" s="217" t="s">
        <v>169</v>
      </c>
      <c r="D2385" s="217" t="s">
        <v>29</v>
      </c>
      <c r="E2385" s="217" t="s">
        <v>103</v>
      </c>
      <c r="F2385" s="217" t="s">
        <v>12</v>
      </c>
      <c r="G2385" s="217" t="s">
        <v>10</v>
      </c>
      <c r="H2385" s="217" t="s">
        <v>176</v>
      </c>
      <c r="I2385" s="217">
        <v>288</v>
      </c>
      <c r="J2385" s="217">
        <v>278</v>
      </c>
      <c r="K2385" s="217">
        <v>10</v>
      </c>
      <c r="L2385" s="217">
        <v>582</v>
      </c>
      <c r="M2385" s="217">
        <v>27058.8120351098</v>
      </c>
      <c r="N2385" s="217">
        <v>10.6434827821084</v>
      </c>
      <c r="O2385" s="217">
        <v>10.2739174077297</v>
      </c>
      <c r="P2385" s="217">
        <v>0.36956537437876502</v>
      </c>
      <c r="Q2385" s="217">
        <v>10.8115911433683</v>
      </c>
      <c r="R2385" s="217">
        <v>10.4208136327122</v>
      </c>
      <c r="S2385" s="217">
        <v>0.39077751065605099</v>
      </c>
      <c r="T2385" s="217">
        <v>10.558908711643801</v>
      </c>
      <c r="U2385" s="217">
        <v>10.199322527777699</v>
      </c>
      <c r="V2385" s="217">
        <v>0.35958618386603902</v>
      </c>
      <c r="W2385" s="217">
        <v>10.741392322107</v>
      </c>
      <c r="X2385" s="217">
        <v>10.363999707593599</v>
      </c>
      <c r="Y2385" s="217">
        <v>0.37739261451338102</v>
      </c>
    </row>
    <row r="2386" spans="2:25">
      <c r="B2386" s="217" t="s">
        <v>2554</v>
      </c>
      <c r="C2386" s="217" t="s">
        <v>169</v>
      </c>
      <c r="D2386" s="217" t="s">
        <v>29</v>
      </c>
      <c r="E2386" s="217" t="s">
        <v>103</v>
      </c>
      <c r="F2386" s="217" t="s">
        <v>12</v>
      </c>
      <c r="G2386" s="217" t="s">
        <v>10</v>
      </c>
      <c r="H2386" s="217" t="s">
        <v>178</v>
      </c>
      <c r="I2386" s="217">
        <v>430</v>
      </c>
      <c r="J2386" s="217">
        <v>411</v>
      </c>
      <c r="K2386" s="217">
        <v>19</v>
      </c>
      <c r="L2386" s="217">
        <v>1095</v>
      </c>
      <c r="M2386" s="217">
        <v>51516.5864644803</v>
      </c>
      <c r="N2386" s="217">
        <v>8.3468263235274094</v>
      </c>
      <c r="O2386" s="217">
        <v>7.9780130673715499</v>
      </c>
      <c r="P2386" s="217">
        <v>0.36881325615586202</v>
      </c>
      <c r="Q2386" s="217">
        <v>8.6478509860727204</v>
      </c>
      <c r="R2386" s="217">
        <v>8.2779356002692506</v>
      </c>
      <c r="S2386" s="217">
        <v>0.369915385803465</v>
      </c>
      <c r="T2386" s="217">
        <v>8.3684981575711799</v>
      </c>
      <c r="U2386" s="217">
        <v>7.9957822513478503</v>
      </c>
      <c r="V2386" s="217">
        <v>0.372715906223333</v>
      </c>
      <c r="W2386" s="217">
        <v>8.5531306134623808</v>
      </c>
      <c r="X2386" s="217">
        <v>8.1802825613846508</v>
      </c>
      <c r="Y2386" s="217">
        <v>0.37284805207772997</v>
      </c>
    </row>
    <row r="2387" spans="2:25">
      <c r="B2387" s="217" t="s">
        <v>2555</v>
      </c>
      <c r="C2387" s="217" t="s">
        <v>169</v>
      </c>
      <c r="D2387" s="217" t="s">
        <v>29</v>
      </c>
      <c r="E2387" s="217" t="s">
        <v>103</v>
      </c>
      <c r="F2387" s="217" t="s">
        <v>12</v>
      </c>
      <c r="G2387" s="217" t="s">
        <v>10</v>
      </c>
      <c r="H2387" s="217" t="s">
        <v>5</v>
      </c>
      <c r="I2387" s="217">
        <v>1198</v>
      </c>
      <c r="J2387" s="217">
        <v>1151</v>
      </c>
      <c r="K2387" s="217">
        <v>47</v>
      </c>
      <c r="L2387" s="217">
        <v>2493</v>
      </c>
      <c r="M2387" s="217">
        <v>119300</v>
      </c>
      <c r="N2387" s="217">
        <v>10.0419111483655</v>
      </c>
      <c r="O2387" s="217">
        <v>9.6479463537300898</v>
      </c>
      <c r="P2387" s="217">
        <v>0.39396479463537298</v>
      </c>
      <c r="Q2387" s="217">
        <v>10.283995462164</v>
      </c>
      <c r="R2387" s="217">
        <v>9.8722233825085208</v>
      </c>
      <c r="S2387" s="217">
        <v>0.41177207965552198</v>
      </c>
      <c r="T2387" s="217">
        <v>10.079240807932401</v>
      </c>
      <c r="U2387" s="217">
        <v>9.6855334726208007</v>
      </c>
      <c r="V2387" s="217">
        <v>0.393707335311553</v>
      </c>
      <c r="W2387" s="217">
        <v>10.233901325406199</v>
      </c>
      <c r="X2387" s="217">
        <v>9.8290446106261307</v>
      </c>
      <c r="Y2387" s="217">
        <v>0.40485671478007401</v>
      </c>
    </row>
    <row r="2388" spans="2:25">
      <c r="B2388" s="217" t="s">
        <v>2556</v>
      </c>
      <c r="C2388" s="217" t="s">
        <v>169</v>
      </c>
      <c r="D2388" s="217" t="s">
        <v>29</v>
      </c>
      <c r="E2388" s="217" t="s">
        <v>103</v>
      </c>
      <c r="F2388" s="217" t="s">
        <v>9</v>
      </c>
      <c r="G2388" s="217" t="s">
        <v>10</v>
      </c>
      <c r="H2388" s="217" t="s">
        <v>170</v>
      </c>
      <c r="I2388" s="217">
        <v>31</v>
      </c>
      <c r="J2388" s="217">
        <v>28</v>
      </c>
      <c r="K2388" s="217">
        <v>3</v>
      </c>
      <c r="L2388" s="217">
        <v>300</v>
      </c>
      <c r="M2388" s="217">
        <v>10823.905080148899</v>
      </c>
      <c r="N2388" s="217">
        <v>2.8640310285845101</v>
      </c>
      <c r="O2388" s="217">
        <v>2.5868667354956898</v>
      </c>
      <c r="P2388" s="217">
        <v>0.27716429308882401</v>
      </c>
      <c r="Q2388" s="217">
        <v>3.0937111594951698</v>
      </c>
      <c r="R2388" s="217">
        <v>2.7750760166524202</v>
      </c>
      <c r="S2388" s="217">
        <v>0.31863514284275002</v>
      </c>
      <c r="T2388" s="217">
        <v>2.9515545344077898</v>
      </c>
      <c r="U2388" s="217">
        <v>2.65977499057183</v>
      </c>
      <c r="V2388" s="217">
        <v>0.291779543835962</v>
      </c>
      <c r="W2388" s="217">
        <v>3.0467770488097199</v>
      </c>
      <c r="X2388" s="217">
        <v>2.7417255078179101</v>
      </c>
      <c r="Y2388" s="217">
        <v>0.30505154099181098</v>
      </c>
    </row>
    <row r="2389" spans="2:25">
      <c r="B2389" s="217" t="s">
        <v>2557</v>
      </c>
      <c r="C2389" s="217" t="s">
        <v>169</v>
      </c>
      <c r="D2389" s="217" t="s">
        <v>29</v>
      </c>
      <c r="E2389" s="217" t="s">
        <v>103</v>
      </c>
      <c r="F2389" s="217" t="s">
        <v>9</v>
      </c>
      <c r="G2389" s="217" t="s">
        <v>10</v>
      </c>
      <c r="H2389" s="217" t="s">
        <v>172</v>
      </c>
      <c r="I2389" s="217">
        <v>62</v>
      </c>
      <c r="J2389" s="217">
        <v>59</v>
      </c>
      <c r="K2389" s="217">
        <v>3</v>
      </c>
      <c r="L2389" s="217">
        <v>416</v>
      </c>
      <c r="M2389" s="217">
        <v>14196.4937529</v>
      </c>
      <c r="N2389" s="217">
        <v>4.3672755455786199</v>
      </c>
      <c r="O2389" s="217">
        <v>4.1559557611151403</v>
      </c>
      <c r="P2389" s="217">
        <v>0.21131978446348201</v>
      </c>
      <c r="Q2389" s="217">
        <v>4.6742955477605301</v>
      </c>
      <c r="R2389" s="217">
        <v>4.4365001963398996</v>
      </c>
      <c r="S2389" s="217">
        <v>0.237795351420622</v>
      </c>
      <c r="T2389" s="217">
        <v>4.3966230347010802</v>
      </c>
      <c r="U2389" s="217">
        <v>4.1834336877778702</v>
      </c>
      <c r="V2389" s="217">
        <v>0.21318934692321101</v>
      </c>
      <c r="W2389" s="217">
        <v>4.5704024707971804</v>
      </c>
      <c r="X2389" s="217">
        <v>4.3430153368089304</v>
      </c>
      <c r="Y2389" s="217">
        <v>0.227387133988254</v>
      </c>
    </row>
    <row r="2390" spans="2:25">
      <c r="B2390" s="217" t="s">
        <v>2558</v>
      </c>
      <c r="C2390" s="217" t="s">
        <v>169</v>
      </c>
      <c r="D2390" s="217" t="s">
        <v>29</v>
      </c>
      <c r="E2390" s="217" t="s">
        <v>103</v>
      </c>
      <c r="F2390" s="217" t="s">
        <v>9</v>
      </c>
      <c r="G2390" s="217" t="s">
        <v>10</v>
      </c>
      <c r="H2390" s="217" t="s">
        <v>174</v>
      </c>
      <c r="I2390" s="217">
        <v>67</v>
      </c>
      <c r="J2390" s="217">
        <v>61</v>
      </c>
      <c r="K2390" s="217">
        <v>6</v>
      </c>
      <c r="L2390" s="217">
        <v>619</v>
      </c>
      <c r="M2390" s="217">
        <v>18928.126213162599</v>
      </c>
      <c r="N2390" s="217">
        <v>3.53970589827366</v>
      </c>
      <c r="O2390" s="217">
        <v>3.2227173103685498</v>
      </c>
      <c r="P2390" s="217">
        <v>0.31698858790510398</v>
      </c>
      <c r="Q2390" s="217">
        <v>3.78813696389199</v>
      </c>
      <c r="R2390" s="217">
        <v>3.4421952715418298</v>
      </c>
      <c r="S2390" s="217">
        <v>0.34594169235015698</v>
      </c>
      <c r="T2390" s="217">
        <v>3.50450820531068</v>
      </c>
      <c r="U2390" s="217">
        <v>3.1935223606096099</v>
      </c>
      <c r="V2390" s="217">
        <v>0.31098584470107199</v>
      </c>
      <c r="W2390" s="217">
        <v>3.6797883080453802</v>
      </c>
      <c r="X2390" s="217">
        <v>3.3485281237991602</v>
      </c>
      <c r="Y2390" s="217">
        <v>0.33126018424622</v>
      </c>
    </row>
    <row r="2391" spans="2:25">
      <c r="B2391" s="217" t="s">
        <v>2559</v>
      </c>
      <c r="C2391" s="217" t="s">
        <v>169</v>
      </c>
      <c r="D2391" s="217" t="s">
        <v>29</v>
      </c>
      <c r="E2391" s="217" t="s">
        <v>103</v>
      </c>
      <c r="F2391" s="217" t="s">
        <v>9</v>
      </c>
      <c r="G2391" s="217" t="s">
        <v>10</v>
      </c>
      <c r="H2391" s="217" t="s">
        <v>176</v>
      </c>
      <c r="I2391" s="217">
        <v>112</v>
      </c>
      <c r="J2391" s="217">
        <v>101</v>
      </c>
      <c r="K2391" s="217">
        <v>11</v>
      </c>
      <c r="L2391" s="217">
        <v>922</v>
      </c>
      <c r="M2391" s="217">
        <v>28615.6405540044</v>
      </c>
      <c r="N2391" s="217">
        <v>3.9139434879547701</v>
      </c>
      <c r="O2391" s="217">
        <v>3.5295383239592102</v>
      </c>
      <c r="P2391" s="217">
        <v>0.38440516399555702</v>
      </c>
      <c r="Q2391" s="217">
        <v>4.0972165573764299</v>
      </c>
      <c r="R2391" s="217">
        <v>3.6873269677732101</v>
      </c>
      <c r="S2391" s="217">
        <v>0.40988958960321398</v>
      </c>
      <c r="T2391" s="217">
        <v>3.90955488586189</v>
      </c>
      <c r="U2391" s="217">
        <v>3.5319228077698201</v>
      </c>
      <c r="V2391" s="217">
        <v>0.37763207809207699</v>
      </c>
      <c r="W2391" s="217">
        <v>4.0435212603387498</v>
      </c>
      <c r="X2391" s="217">
        <v>3.6460122590720698</v>
      </c>
      <c r="Y2391" s="217">
        <v>0.39750900126668798</v>
      </c>
    </row>
    <row r="2392" spans="2:25">
      <c r="B2392" s="217" t="s">
        <v>2560</v>
      </c>
      <c r="C2392" s="217" t="s">
        <v>169</v>
      </c>
      <c r="D2392" s="217" t="s">
        <v>29</v>
      </c>
      <c r="E2392" s="217" t="s">
        <v>103</v>
      </c>
      <c r="F2392" s="217" t="s">
        <v>9</v>
      </c>
      <c r="G2392" s="217" t="s">
        <v>10</v>
      </c>
      <c r="H2392" s="217" t="s">
        <v>178</v>
      </c>
      <c r="I2392" s="217">
        <v>177</v>
      </c>
      <c r="J2392" s="217">
        <v>156</v>
      </c>
      <c r="K2392" s="217">
        <v>21</v>
      </c>
      <c r="L2392" s="217">
        <v>1816</v>
      </c>
      <c r="M2392" s="217">
        <v>53765.834399783998</v>
      </c>
      <c r="N2392" s="217">
        <v>3.2920534383208802</v>
      </c>
      <c r="O2392" s="217">
        <v>2.9014708269946801</v>
      </c>
      <c r="P2392" s="217">
        <v>0.39058261132620598</v>
      </c>
      <c r="Q2392" s="217">
        <v>3.6052264953862201</v>
      </c>
      <c r="R2392" s="217">
        <v>3.1842828412976898</v>
      </c>
      <c r="S2392" s="217">
        <v>0.42094365408853301</v>
      </c>
      <c r="T2392" s="217">
        <v>3.3239092522760099</v>
      </c>
      <c r="U2392" s="217">
        <v>2.9307195679657201</v>
      </c>
      <c r="V2392" s="217">
        <v>0.393189684310289</v>
      </c>
      <c r="W2392" s="217">
        <v>3.48946770870098</v>
      </c>
      <c r="X2392" s="217">
        <v>3.08018482166782</v>
      </c>
      <c r="Y2392" s="217">
        <v>0.40928288703316301</v>
      </c>
    </row>
    <row r="2393" spans="2:25">
      <c r="B2393" s="217" t="s">
        <v>2561</v>
      </c>
      <c r="C2393" s="217" t="s">
        <v>169</v>
      </c>
      <c r="D2393" s="217" t="s">
        <v>29</v>
      </c>
      <c r="E2393" s="217" t="s">
        <v>103</v>
      </c>
      <c r="F2393" s="217" t="s">
        <v>9</v>
      </c>
      <c r="G2393" s="217" t="s">
        <v>10</v>
      </c>
      <c r="H2393" s="217" t="s">
        <v>5</v>
      </c>
      <c r="I2393" s="217">
        <v>449</v>
      </c>
      <c r="J2393" s="217">
        <v>405</v>
      </c>
      <c r="K2393" s="217">
        <v>44</v>
      </c>
      <c r="L2393" s="217">
        <v>4073</v>
      </c>
      <c r="M2393" s="217">
        <v>126330</v>
      </c>
      <c r="N2393" s="217">
        <v>3.5541834876909699</v>
      </c>
      <c r="O2393" s="217">
        <v>3.2058893374495399</v>
      </c>
      <c r="P2393" s="217">
        <v>0.34829415024143101</v>
      </c>
      <c r="Q2393" s="217">
        <v>3.8226400822242801</v>
      </c>
      <c r="R2393" s="217">
        <v>3.4446585537495999</v>
      </c>
      <c r="S2393" s="217">
        <v>0.37798152847468502</v>
      </c>
      <c r="T2393" s="217">
        <v>3.5746620618042502</v>
      </c>
      <c r="U2393" s="217">
        <v>3.2260188745643501</v>
      </c>
      <c r="V2393" s="217">
        <v>0.34864318723989901</v>
      </c>
      <c r="W2393" s="217">
        <v>3.72932091438622</v>
      </c>
      <c r="X2393" s="217">
        <v>3.36361995986891</v>
      </c>
      <c r="Y2393" s="217">
        <v>0.365700954517303</v>
      </c>
    </row>
    <row r="2394" spans="2:25">
      <c r="B2394" s="217" t="s">
        <v>2562</v>
      </c>
      <c r="C2394" s="217" t="s">
        <v>169</v>
      </c>
      <c r="D2394" s="217" t="s">
        <v>29</v>
      </c>
      <c r="E2394" s="217" t="s">
        <v>103</v>
      </c>
      <c r="F2394" s="217" t="s">
        <v>5</v>
      </c>
      <c r="G2394" s="217" t="s">
        <v>10</v>
      </c>
      <c r="H2394" s="217" t="s">
        <v>170</v>
      </c>
      <c r="I2394" s="217">
        <v>153</v>
      </c>
      <c r="J2394" s="217">
        <v>146</v>
      </c>
      <c r="K2394" s="217">
        <v>7</v>
      </c>
      <c r="L2394" s="217">
        <v>478</v>
      </c>
      <c r="M2394" s="217">
        <v>20824.5506278799</v>
      </c>
      <c r="N2394" s="217">
        <v>7.3470973147993703</v>
      </c>
      <c r="O2394" s="217">
        <v>7.01095560758632</v>
      </c>
      <c r="P2394" s="217">
        <v>0.33614170721304298</v>
      </c>
      <c r="Q2394" s="217">
        <v>7.4999648153354199</v>
      </c>
      <c r="R2394" s="217">
        <v>7.1266383532445401</v>
      </c>
      <c r="S2394" s="217">
        <v>0.373326462090876</v>
      </c>
      <c r="T2394" s="217">
        <v>7.4224829413782896</v>
      </c>
      <c r="U2394" s="217">
        <v>7.07075391612182</v>
      </c>
      <c r="V2394" s="217">
        <v>0.35172902525646799</v>
      </c>
      <c r="W2394" s="217">
        <v>7.50224818964496</v>
      </c>
      <c r="X2394" s="217">
        <v>7.1374636030434599</v>
      </c>
      <c r="Y2394" s="217">
        <v>0.36478458660149599</v>
      </c>
    </row>
    <row r="2395" spans="2:25">
      <c r="B2395" s="217" t="s">
        <v>2563</v>
      </c>
      <c r="C2395" s="217" t="s">
        <v>169</v>
      </c>
      <c r="D2395" s="217" t="s">
        <v>29</v>
      </c>
      <c r="E2395" s="217" t="s">
        <v>103</v>
      </c>
      <c r="F2395" s="217" t="s">
        <v>5</v>
      </c>
      <c r="G2395" s="217" t="s">
        <v>10</v>
      </c>
      <c r="H2395" s="217" t="s">
        <v>172</v>
      </c>
      <c r="I2395" s="217">
        <v>211</v>
      </c>
      <c r="J2395" s="217">
        <v>200</v>
      </c>
      <c r="K2395" s="217">
        <v>11</v>
      </c>
      <c r="L2395" s="217">
        <v>689</v>
      </c>
      <c r="M2395" s="217">
        <v>27449.5181566586</v>
      </c>
      <c r="N2395" s="217">
        <v>7.6868380273850496</v>
      </c>
      <c r="O2395" s="217">
        <v>7.2861023956256403</v>
      </c>
      <c r="P2395" s="217">
        <v>0.40073563175941002</v>
      </c>
      <c r="Q2395" s="217">
        <v>7.7810569203054101</v>
      </c>
      <c r="R2395" s="217">
        <v>7.3511436621301502</v>
      </c>
      <c r="S2395" s="217">
        <v>0.42991325817526199</v>
      </c>
      <c r="T2395" s="217">
        <v>7.7260409246859201</v>
      </c>
      <c r="U2395" s="217">
        <v>7.32467815101952</v>
      </c>
      <c r="V2395" s="217">
        <v>0.401362773666401</v>
      </c>
      <c r="W2395" s="217">
        <v>7.7862584788901197</v>
      </c>
      <c r="X2395" s="217">
        <v>7.3689345733515896</v>
      </c>
      <c r="Y2395" s="217">
        <v>0.41732390553853399</v>
      </c>
    </row>
    <row r="2396" spans="2:25">
      <c r="B2396" s="217" t="s">
        <v>2564</v>
      </c>
      <c r="C2396" s="217" t="s">
        <v>169</v>
      </c>
      <c r="D2396" s="217" t="s">
        <v>29</v>
      </c>
      <c r="E2396" s="217" t="s">
        <v>103</v>
      </c>
      <c r="F2396" s="217" t="s">
        <v>5</v>
      </c>
      <c r="G2396" s="217" t="s">
        <v>10</v>
      </c>
      <c r="H2396" s="217" t="s">
        <v>174</v>
      </c>
      <c r="I2396" s="217">
        <v>277</v>
      </c>
      <c r="J2396" s="217">
        <v>265</v>
      </c>
      <c r="K2396" s="217">
        <v>12</v>
      </c>
      <c r="L2396" s="217">
        <v>983</v>
      </c>
      <c r="M2396" s="217">
        <v>36399.057762082899</v>
      </c>
      <c r="N2396" s="217">
        <v>7.6100871019950498</v>
      </c>
      <c r="O2396" s="217">
        <v>7.2804082383707103</v>
      </c>
      <c r="P2396" s="217">
        <v>0.32967886362433402</v>
      </c>
      <c r="Q2396" s="217">
        <v>7.8999792672583498</v>
      </c>
      <c r="R2396" s="217">
        <v>7.5371895760225103</v>
      </c>
      <c r="S2396" s="217">
        <v>0.36278969123584198</v>
      </c>
      <c r="T2396" s="217">
        <v>7.6043893930622604</v>
      </c>
      <c r="U2396" s="217">
        <v>7.2832230894408303</v>
      </c>
      <c r="V2396" s="217">
        <v>0.32116630362142901</v>
      </c>
      <c r="W2396" s="217">
        <v>7.8079657484679803</v>
      </c>
      <c r="X2396" s="217">
        <v>7.4632908420578898</v>
      </c>
      <c r="Y2396" s="217">
        <v>0.34467490641009302</v>
      </c>
    </row>
    <row r="2397" spans="2:25">
      <c r="B2397" s="217" t="s">
        <v>2565</v>
      </c>
      <c r="C2397" s="217" t="s">
        <v>169</v>
      </c>
      <c r="D2397" s="217" t="s">
        <v>29</v>
      </c>
      <c r="E2397" s="217" t="s">
        <v>103</v>
      </c>
      <c r="F2397" s="217" t="s">
        <v>5</v>
      </c>
      <c r="G2397" s="217" t="s">
        <v>10</v>
      </c>
      <c r="H2397" s="217" t="s">
        <v>176</v>
      </c>
      <c r="I2397" s="217">
        <v>401</v>
      </c>
      <c r="J2397" s="217">
        <v>380</v>
      </c>
      <c r="K2397" s="217">
        <v>21</v>
      </c>
      <c r="L2397" s="217">
        <v>1504</v>
      </c>
      <c r="M2397" s="217">
        <v>55674.452589114298</v>
      </c>
      <c r="N2397" s="217">
        <v>7.2025854112915901</v>
      </c>
      <c r="O2397" s="217">
        <v>6.8253926590793199</v>
      </c>
      <c r="P2397" s="217">
        <v>0.37719275221227799</v>
      </c>
      <c r="Q2397" s="217">
        <v>7.3850266253359402</v>
      </c>
      <c r="R2397" s="217">
        <v>6.98514916530584</v>
      </c>
      <c r="S2397" s="217">
        <v>0.39987746003010199</v>
      </c>
      <c r="T2397" s="217">
        <v>7.1660686435813403</v>
      </c>
      <c r="U2397" s="217">
        <v>6.79796212806004</v>
      </c>
      <c r="V2397" s="217">
        <v>0.36810651552130103</v>
      </c>
      <c r="W2397" s="217">
        <v>7.3241394790499301</v>
      </c>
      <c r="X2397" s="217">
        <v>6.9371504437774902</v>
      </c>
      <c r="Y2397" s="217">
        <v>0.386989035272438</v>
      </c>
    </row>
    <row r="2398" spans="2:25">
      <c r="B2398" s="217" t="s">
        <v>2566</v>
      </c>
      <c r="C2398" s="217" t="s">
        <v>169</v>
      </c>
      <c r="D2398" s="217" t="s">
        <v>29</v>
      </c>
      <c r="E2398" s="217" t="s">
        <v>103</v>
      </c>
      <c r="F2398" s="217" t="s">
        <v>5</v>
      </c>
      <c r="G2398" s="217" t="s">
        <v>10</v>
      </c>
      <c r="H2398" s="217" t="s">
        <v>178</v>
      </c>
      <c r="I2398" s="217">
        <v>607</v>
      </c>
      <c r="J2398" s="217">
        <v>567</v>
      </c>
      <c r="K2398" s="217">
        <v>40</v>
      </c>
      <c r="L2398" s="217">
        <v>2911</v>
      </c>
      <c r="M2398" s="217">
        <v>105282.420864264</v>
      </c>
      <c r="N2398" s="217">
        <v>5.7654449338943001</v>
      </c>
      <c r="O2398" s="217">
        <v>5.3855144604910503</v>
      </c>
      <c r="P2398" s="217">
        <v>0.37993047340324898</v>
      </c>
      <c r="Q2398" s="217">
        <v>6.0760522750665196</v>
      </c>
      <c r="R2398" s="217">
        <v>5.6815584049265997</v>
      </c>
      <c r="S2398" s="217">
        <v>0.39449387013992199</v>
      </c>
      <c r="T2398" s="217">
        <v>5.79292488335635</v>
      </c>
      <c r="U2398" s="217">
        <v>5.4110769858663996</v>
      </c>
      <c r="V2398" s="217">
        <v>0.38184789748995401</v>
      </c>
      <c r="W2398" s="217">
        <v>5.9693875802912899</v>
      </c>
      <c r="X2398" s="217">
        <v>5.5793377185952799</v>
      </c>
      <c r="Y2398" s="217">
        <v>0.39004986169600903</v>
      </c>
    </row>
    <row r="2399" spans="2:25">
      <c r="B2399" s="217" t="s">
        <v>2567</v>
      </c>
      <c r="C2399" s="217" t="s">
        <v>169</v>
      </c>
      <c r="D2399" s="217" t="s">
        <v>29</v>
      </c>
      <c r="E2399" s="217" t="s">
        <v>103</v>
      </c>
      <c r="F2399" s="217" t="s">
        <v>5</v>
      </c>
      <c r="G2399" s="217" t="s">
        <v>10</v>
      </c>
      <c r="H2399" s="217" t="s">
        <v>5</v>
      </c>
      <c r="I2399" s="217">
        <v>1649</v>
      </c>
      <c r="J2399" s="217">
        <v>1558</v>
      </c>
      <c r="K2399" s="217">
        <v>91</v>
      </c>
      <c r="L2399" s="217">
        <v>6567</v>
      </c>
      <c r="M2399" s="217">
        <v>245630</v>
      </c>
      <c r="N2399" s="217">
        <v>6.7133493465781902</v>
      </c>
      <c r="O2399" s="217">
        <v>6.3428734275129299</v>
      </c>
      <c r="P2399" s="217">
        <v>0.37047591906526101</v>
      </c>
      <c r="Q2399" s="217">
        <v>6.9711713087757898</v>
      </c>
      <c r="R2399" s="217">
        <v>6.5769563356132901</v>
      </c>
      <c r="S2399" s="217">
        <v>0.39421497316249998</v>
      </c>
      <c r="T2399" s="217">
        <v>6.7429622719497297</v>
      </c>
      <c r="U2399" s="217">
        <v>6.3726055242991997</v>
      </c>
      <c r="V2399" s="217">
        <v>0.37035674765052901</v>
      </c>
      <c r="W2399" s="217">
        <v>6.8984920364406603</v>
      </c>
      <c r="X2399" s="217">
        <v>6.5139479883298597</v>
      </c>
      <c r="Y2399" s="217">
        <v>0.38454404811079701</v>
      </c>
    </row>
    <row r="2400" spans="2:25">
      <c r="B2400" s="217" t="s">
        <v>2568</v>
      </c>
      <c r="C2400" s="217" t="s">
        <v>169</v>
      </c>
      <c r="D2400" s="217" t="s">
        <v>29</v>
      </c>
      <c r="E2400" s="217" t="s">
        <v>103</v>
      </c>
      <c r="F2400" s="217" t="s">
        <v>12</v>
      </c>
      <c r="G2400" s="217" t="s">
        <v>49</v>
      </c>
      <c r="H2400" s="217" t="s">
        <v>170</v>
      </c>
      <c r="I2400" s="217">
        <v>566</v>
      </c>
      <c r="J2400" s="217">
        <v>552</v>
      </c>
      <c r="K2400" s="217">
        <v>14</v>
      </c>
      <c r="L2400" s="217">
        <v>1141</v>
      </c>
      <c r="M2400" s="217">
        <v>71860.451425768799</v>
      </c>
      <c r="N2400" s="217">
        <v>7.8763769051001997</v>
      </c>
      <c r="O2400" s="217">
        <v>7.6815548615111497</v>
      </c>
      <c r="P2400" s="217">
        <v>0.194822043589051</v>
      </c>
      <c r="Q2400" s="217">
        <v>8.1881797507593408</v>
      </c>
      <c r="R2400" s="217">
        <v>7.9929801600870301</v>
      </c>
      <c r="S2400" s="217">
        <v>0.19519959067230899</v>
      </c>
      <c r="T2400" s="217">
        <v>8.0021023800788598</v>
      </c>
      <c r="U2400" s="217">
        <v>7.8072917829634996</v>
      </c>
      <c r="V2400" s="217">
        <v>0.194810597115361</v>
      </c>
      <c r="W2400" s="217">
        <v>8.1389966164386607</v>
      </c>
      <c r="X2400" s="217">
        <v>7.9432697813727398</v>
      </c>
      <c r="Y2400" s="217">
        <v>0.195726835065929</v>
      </c>
    </row>
    <row r="2401" spans="2:25">
      <c r="B2401" s="217" t="s">
        <v>2569</v>
      </c>
      <c r="C2401" s="217" t="s">
        <v>169</v>
      </c>
      <c r="D2401" s="217" t="s">
        <v>29</v>
      </c>
      <c r="E2401" s="217" t="s">
        <v>103</v>
      </c>
      <c r="F2401" s="217" t="s">
        <v>12</v>
      </c>
      <c r="G2401" s="217" t="s">
        <v>49</v>
      </c>
      <c r="H2401" s="217" t="s">
        <v>172</v>
      </c>
      <c r="I2401" s="217">
        <v>599</v>
      </c>
      <c r="J2401" s="217">
        <v>582</v>
      </c>
      <c r="K2401" s="217">
        <v>17</v>
      </c>
      <c r="L2401" s="217">
        <v>1043</v>
      </c>
      <c r="M2401" s="217">
        <v>67559.707760328994</v>
      </c>
      <c r="N2401" s="217">
        <v>8.86623136566811</v>
      </c>
      <c r="O2401" s="217">
        <v>8.6146020948561599</v>
      </c>
      <c r="P2401" s="217">
        <v>0.25162927081195002</v>
      </c>
      <c r="Q2401" s="217">
        <v>8.9539065309641508</v>
      </c>
      <c r="R2401" s="217">
        <v>8.6966641260187494</v>
      </c>
      <c r="S2401" s="217">
        <v>0.25724240494539902</v>
      </c>
      <c r="T2401" s="217">
        <v>8.8654149810670599</v>
      </c>
      <c r="U2401" s="217">
        <v>8.6152213402349993</v>
      </c>
      <c r="V2401" s="217">
        <v>0.25019364083206502</v>
      </c>
      <c r="W2401" s="217">
        <v>8.95436395535034</v>
      </c>
      <c r="X2401" s="217">
        <v>8.6992613886404495</v>
      </c>
      <c r="Y2401" s="217">
        <v>0.25510256670989001</v>
      </c>
    </row>
    <row r="2402" spans="2:25">
      <c r="B2402" s="217" t="s">
        <v>2570</v>
      </c>
      <c r="C2402" s="217" t="s">
        <v>169</v>
      </c>
      <c r="D2402" s="217" t="s">
        <v>29</v>
      </c>
      <c r="E2402" s="217" t="s">
        <v>103</v>
      </c>
      <c r="F2402" s="217" t="s">
        <v>12</v>
      </c>
      <c r="G2402" s="217" t="s">
        <v>49</v>
      </c>
      <c r="H2402" s="217" t="s">
        <v>174</v>
      </c>
      <c r="I2402" s="217">
        <v>584</v>
      </c>
      <c r="J2402" s="217">
        <v>563</v>
      </c>
      <c r="K2402" s="217">
        <v>21</v>
      </c>
      <c r="L2402" s="217">
        <v>1055</v>
      </c>
      <c r="M2402" s="217">
        <v>65054.8966327956</v>
      </c>
      <c r="N2402" s="217">
        <v>8.9770337088752399</v>
      </c>
      <c r="O2402" s="217">
        <v>8.6542294145492509</v>
      </c>
      <c r="P2402" s="217">
        <v>0.322804294325993</v>
      </c>
      <c r="Q2402" s="217">
        <v>9.0825422153553799</v>
      </c>
      <c r="R2402" s="217">
        <v>8.7563278239752496</v>
      </c>
      <c r="S2402" s="217">
        <v>0.32621439138013197</v>
      </c>
      <c r="T2402" s="217">
        <v>9.0540301057852997</v>
      </c>
      <c r="U2402" s="217">
        <v>8.7289046886636701</v>
      </c>
      <c r="V2402" s="217">
        <v>0.32512541712163001</v>
      </c>
      <c r="W2402" s="217">
        <v>9.1202737415158808</v>
      </c>
      <c r="X2402" s="217">
        <v>8.7929016663714901</v>
      </c>
      <c r="Y2402" s="217">
        <v>0.32737207514439098</v>
      </c>
    </row>
    <row r="2403" spans="2:25">
      <c r="B2403" s="217" t="s">
        <v>2571</v>
      </c>
      <c r="C2403" s="217" t="s">
        <v>169</v>
      </c>
      <c r="D2403" s="217" t="s">
        <v>29</v>
      </c>
      <c r="E2403" s="217" t="s">
        <v>103</v>
      </c>
      <c r="F2403" s="217" t="s">
        <v>12</v>
      </c>
      <c r="G2403" s="217" t="s">
        <v>49</v>
      </c>
      <c r="H2403" s="217" t="s">
        <v>176</v>
      </c>
      <c r="I2403" s="217">
        <v>603</v>
      </c>
      <c r="J2403" s="217">
        <v>579</v>
      </c>
      <c r="K2403" s="217">
        <v>24</v>
      </c>
      <c r="L2403" s="217">
        <v>1048</v>
      </c>
      <c r="M2403" s="217">
        <v>62280.535622047602</v>
      </c>
      <c r="N2403" s="217">
        <v>9.6819976574918005</v>
      </c>
      <c r="O2403" s="217">
        <v>9.2966445168951193</v>
      </c>
      <c r="P2403" s="217">
        <v>0.38535314059668901</v>
      </c>
      <c r="Q2403" s="217">
        <v>9.6852957537357103</v>
      </c>
      <c r="R2403" s="217">
        <v>9.3009678595824994</v>
      </c>
      <c r="S2403" s="217">
        <v>0.384327894153219</v>
      </c>
      <c r="T2403" s="217">
        <v>9.7088234584811399</v>
      </c>
      <c r="U2403" s="217">
        <v>9.32436678731756</v>
      </c>
      <c r="V2403" s="217">
        <v>0.38445667116357801</v>
      </c>
      <c r="W2403" s="217">
        <v>9.73616621289721</v>
      </c>
      <c r="X2403" s="217">
        <v>9.3490233328895105</v>
      </c>
      <c r="Y2403" s="217">
        <v>0.38714288000769298</v>
      </c>
    </row>
    <row r="2404" spans="2:25">
      <c r="B2404" s="217" t="s">
        <v>2572</v>
      </c>
      <c r="C2404" s="217" t="s">
        <v>169</v>
      </c>
      <c r="D2404" s="217" t="s">
        <v>29</v>
      </c>
      <c r="E2404" s="217" t="s">
        <v>103</v>
      </c>
      <c r="F2404" s="217" t="s">
        <v>12</v>
      </c>
      <c r="G2404" s="217" t="s">
        <v>49</v>
      </c>
      <c r="H2404" s="217" t="s">
        <v>178</v>
      </c>
      <c r="I2404" s="217">
        <v>418</v>
      </c>
      <c r="J2404" s="217">
        <v>402</v>
      </c>
      <c r="K2404" s="217">
        <v>16</v>
      </c>
      <c r="L2404" s="217">
        <v>739</v>
      </c>
      <c r="M2404" s="217">
        <v>41564.408559059098</v>
      </c>
      <c r="N2404" s="217">
        <v>10.056681052157</v>
      </c>
      <c r="O2404" s="217">
        <v>9.6717363228877904</v>
      </c>
      <c r="P2404" s="217">
        <v>0.38494472926916601</v>
      </c>
      <c r="Q2404" s="217">
        <v>10.138060311840899</v>
      </c>
      <c r="R2404" s="217">
        <v>9.7450286603208305</v>
      </c>
      <c r="S2404" s="217">
        <v>0.393031651520106</v>
      </c>
      <c r="T2404" s="217">
        <v>10.1019185229735</v>
      </c>
      <c r="U2404" s="217">
        <v>9.7072483963047809</v>
      </c>
      <c r="V2404" s="217">
        <v>0.39467012666874002</v>
      </c>
      <c r="W2404" s="217">
        <v>10.1854246846415</v>
      </c>
      <c r="X2404" s="217">
        <v>9.7887402107290704</v>
      </c>
      <c r="Y2404" s="217">
        <v>0.39668447391244199</v>
      </c>
    </row>
    <row r="2405" spans="2:25">
      <c r="B2405" s="217" t="s">
        <v>2573</v>
      </c>
      <c r="C2405" s="217" t="s">
        <v>169</v>
      </c>
      <c r="D2405" s="217" t="s">
        <v>29</v>
      </c>
      <c r="E2405" s="217" t="s">
        <v>103</v>
      </c>
      <c r="F2405" s="217" t="s">
        <v>12</v>
      </c>
      <c r="G2405" s="217" t="s">
        <v>49</v>
      </c>
      <c r="H2405" s="217" t="s">
        <v>5</v>
      </c>
      <c r="I2405" s="217">
        <v>2770</v>
      </c>
      <c r="J2405" s="217">
        <v>2678</v>
      </c>
      <c r="K2405" s="217">
        <v>92</v>
      </c>
      <c r="L2405" s="217">
        <v>5027</v>
      </c>
      <c r="M2405" s="217">
        <v>308320</v>
      </c>
      <c r="N2405" s="217">
        <v>8.9841722885314006</v>
      </c>
      <c r="O2405" s="217">
        <v>8.6857810067462395</v>
      </c>
      <c r="P2405" s="217">
        <v>0.298391281785158</v>
      </c>
      <c r="Q2405" s="217">
        <v>9.0270078651188204</v>
      </c>
      <c r="R2405" s="217">
        <v>8.7271159857383402</v>
      </c>
      <c r="S2405" s="217">
        <v>0.29989187938047901</v>
      </c>
      <c r="T2405" s="217">
        <v>8.9578490340448091</v>
      </c>
      <c r="U2405" s="217">
        <v>8.6599367346578795</v>
      </c>
      <c r="V2405" s="217">
        <v>0.29791229938693198</v>
      </c>
      <c r="W2405" s="217">
        <v>9.0402731939329097</v>
      </c>
      <c r="X2405" s="217">
        <v>8.7396029289168897</v>
      </c>
      <c r="Y2405" s="217">
        <v>0.30067026501601302</v>
      </c>
    </row>
    <row r="2406" spans="2:25">
      <c r="B2406" s="217" t="s">
        <v>2574</v>
      </c>
      <c r="C2406" s="217" t="s">
        <v>169</v>
      </c>
      <c r="D2406" s="217" t="s">
        <v>29</v>
      </c>
      <c r="E2406" s="217" t="s">
        <v>103</v>
      </c>
      <c r="F2406" s="217" t="s">
        <v>9</v>
      </c>
      <c r="G2406" s="217" t="s">
        <v>49</v>
      </c>
      <c r="H2406" s="217" t="s">
        <v>170</v>
      </c>
      <c r="I2406" s="217">
        <v>114</v>
      </c>
      <c r="J2406" s="217">
        <v>104</v>
      </c>
      <c r="K2406" s="217">
        <v>10</v>
      </c>
      <c r="L2406" s="217">
        <v>1989</v>
      </c>
      <c r="M2406" s="217">
        <v>75335.990129430502</v>
      </c>
      <c r="N2406" s="217">
        <v>1.5132209692093099</v>
      </c>
      <c r="O2406" s="217">
        <v>1.38048228769972</v>
      </c>
      <c r="P2406" s="217">
        <v>0.13273868150958901</v>
      </c>
      <c r="Q2406" s="217">
        <v>1.71741903676</v>
      </c>
      <c r="R2406" s="217">
        <v>1.5580958248477199</v>
      </c>
      <c r="S2406" s="217">
        <v>0.15932321191228299</v>
      </c>
      <c r="T2406" s="217">
        <v>1.5929587009652</v>
      </c>
      <c r="U2406" s="217">
        <v>1.4494520355976299</v>
      </c>
      <c r="V2406" s="217">
        <v>0.143506665367576</v>
      </c>
      <c r="W2406" s="217">
        <v>1.66968873520891</v>
      </c>
      <c r="X2406" s="217">
        <v>1.51697250610759</v>
      </c>
      <c r="Y2406" s="217">
        <v>0.15271622910131999</v>
      </c>
    </row>
    <row r="2407" spans="2:25">
      <c r="B2407" s="217" t="s">
        <v>2575</v>
      </c>
      <c r="C2407" s="217" t="s">
        <v>169</v>
      </c>
      <c r="D2407" s="217" t="s">
        <v>29</v>
      </c>
      <c r="E2407" s="217" t="s">
        <v>103</v>
      </c>
      <c r="F2407" s="217" t="s">
        <v>9</v>
      </c>
      <c r="G2407" s="217" t="s">
        <v>49</v>
      </c>
      <c r="H2407" s="217" t="s">
        <v>172</v>
      </c>
      <c r="I2407" s="217">
        <v>143</v>
      </c>
      <c r="J2407" s="217">
        <v>137</v>
      </c>
      <c r="K2407" s="217">
        <v>6</v>
      </c>
      <c r="L2407" s="217">
        <v>1798</v>
      </c>
      <c r="M2407" s="217">
        <v>71590.985164630096</v>
      </c>
      <c r="N2407" s="217">
        <v>1.9974581949271699</v>
      </c>
      <c r="O2407" s="217">
        <v>1.9136487601749801</v>
      </c>
      <c r="P2407" s="217">
        <v>8.3809434752188994E-2</v>
      </c>
      <c r="Q2407" s="217">
        <v>2.05233388164504</v>
      </c>
      <c r="R2407" s="217">
        <v>1.9664142290825599</v>
      </c>
      <c r="S2407" s="217">
        <v>8.5919652562480006E-2</v>
      </c>
      <c r="T2407" s="217">
        <v>1.9946866860542301</v>
      </c>
      <c r="U2407" s="217">
        <v>1.91209173844636</v>
      </c>
      <c r="V2407" s="217">
        <v>8.2594947607868993E-2</v>
      </c>
      <c r="W2407" s="217">
        <v>2.0382449706816299</v>
      </c>
      <c r="X2407" s="217">
        <v>1.95403474587649</v>
      </c>
      <c r="Y2407" s="217">
        <v>8.4210224805144299E-2</v>
      </c>
    </row>
    <row r="2408" spans="2:25">
      <c r="B2408" s="217" t="s">
        <v>2576</v>
      </c>
      <c r="C2408" s="217" t="s">
        <v>169</v>
      </c>
      <c r="D2408" s="217" t="s">
        <v>29</v>
      </c>
      <c r="E2408" s="217" t="s">
        <v>103</v>
      </c>
      <c r="F2408" s="217" t="s">
        <v>9</v>
      </c>
      <c r="G2408" s="217" t="s">
        <v>49</v>
      </c>
      <c r="H2408" s="217" t="s">
        <v>174</v>
      </c>
      <c r="I2408" s="217">
        <v>155</v>
      </c>
      <c r="J2408" s="217">
        <v>146</v>
      </c>
      <c r="K2408" s="217">
        <v>9</v>
      </c>
      <c r="L2408" s="217">
        <v>1757</v>
      </c>
      <c r="M2408" s="217">
        <v>69137.890291730495</v>
      </c>
      <c r="N2408" s="217">
        <v>2.2418965829875699</v>
      </c>
      <c r="O2408" s="217">
        <v>2.1117219426850702</v>
      </c>
      <c r="P2408" s="217">
        <v>0.130174640302504</v>
      </c>
      <c r="Q2408" s="217">
        <v>2.2557893262532001</v>
      </c>
      <c r="R2408" s="217">
        <v>2.1247803892389001</v>
      </c>
      <c r="S2408" s="217">
        <v>0.131008937014296</v>
      </c>
      <c r="T2408" s="217">
        <v>2.1705552186185999</v>
      </c>
      <c r="U2408" s="217">
        <v>2.0465977472557402</v>
      </c>
      <c r="V2408" s="217">
        <v>0.12395747136286001</v>
      </c>
      <c r="W2408" s="217">
        <v>2.2312553530013299</v>
      </c>
      <c r="X2408" s="217">
        <v>2.1024194677968802</v>
      </c>
      <c r="Y2408" s="217">
        <v>0.128835885204447</v>
      </c>
    </row>
    <row r="2409" spans="2:25">
      <c r="B2409" s="217" t="s">
        <v>2577</v>
      </c>
      <c r="C2409" s="217" t="s">
        <v>169</v>
      </c>
      <c r="D2409" s="217" t="s">
        <v>29</v>
      </c>
      <c r="E2409" s="217" t="s">
        <v>103</v>
      </c>
      <c r="F2409" s="217" t="s">
        <v>9</v>
      </c>
      <c r="G2409" s="217" t="s">
        <v>49</v>
      </c>
      <c r="H2409" s="217" t="s">
        <v>176</v>
      </c>
      <c r="I2409" s="217">
        <v>158</v>
      </c>
      <c r="J2409" s="217">
        <v>145</v>
      </c>
      <c r="K2409" s="217">
        <v>13</v>
      </c>
      <c r="L2409" s="217">
        <v>1587</v>
      </c>
      <c r="M2409" s="217">
        <v>65168.332130103001</v>
      </c>
      <c r="N2409" s="217">
        <v>2.42449046700423</v>
      </c>
      <c r="O2409" s="217">
        <v>2.2250070741494499</v>
      </c>
      <c r="P2409" s="217">
        <v>0.19948339285477801</v>
      </c>
      <c r="Q2409" s="217">
        <v>2.3292072500599299</v>
      </c>
      <c r="R2409" s="217">
        <v>2.1336123232400399</v>
      </c>
      <c r="S2409" s="217">
        <v>0.19559492681989099</v>
      </c>
      <c r="T2409" s="217">
        <v>2.2171361911919898</v>
      </c>
      <c r="U2409" s="217">
        <v>2.0268272134163201</v>
      </c>
      <c r="V2409" s="217">
        <v>0.190308977775661</v>
      </c>
      <c r="W2409" s="217">
        <v>2.2943238189571198</v>
      </c>
      <c r="X2409" s="217">
        <v>2.0998091812634598</v>
      </c>
      <c r="Y2409" s="217">
        <v>0.19451463769366301</v>
      </c>
    </row>
    <row r="2410" spans="2:25">
      <c r="B2410" s="217" t="s">
        <v>2578</v>
      </c>
      <c r="C2410" s="217" t="s">
        <v>169</v>
      </c>
      <c r="D2410" s="217" t="s">
        <v>29</v>
      </c>
      <c r="E2410" s="217" t="s">
        <v>103</v>
      </c>
      <c r="F2410" s="217" t="s">
        <v>9</v>
      </c>
      <c r="G2410" s="217" t="s">
        <v>49</v>
      </c>
      <c r="H2410" s="217" t="s">
        <v>178</v>
      </c>
      <c r="I2410" s="217">
        <v>117</v>
      </c>
      <c r="J2410" s="217">
        <v>105</v>
      </c>
      <c r="K2410" s="217">
        <v>12</v>
      </c>
      <c r="L2410" s="217">
        <v>1086</v>
      </c>
      <c r="M2410" s="217">
        <v>44531.802284105899</v>
      </c>
      <c r="N2410" s="217">
        <v>2.62733583638853</v>
      </c>
      <c r="O2410" s="217">
        <v>2.3578654941948298</v>
      </c>
      <c r="P2410" s="217">
        <v>0.26947034219369498</v>
      </c>
      <c r="Q2410" s="217">
        <v>2.50205179850435</v>
      </c>
      <c r="R2410" s="217">
        <v>2.24961583654478</v>
      </c>
      <c r="S2410" s="217">
        <v>0.25243596195956403</v>
      </c>
      <c r="T2410" s="217">
        <v>2.3826382354695199</v>
      </c>
      <c r="U2410" s="217">
        <v>2.14397296724455</v>
      </c>
      <c r="V2410" s="217">
        <v>0.238665268224974</v>
      </c>
      <c r="W2410" s="217">
        <v>2.4624396571212799</v>
      </c>
      <c r="X2410" s="217">
        <v>2.2153685912681098</v>
      </c>
      <c r="Y2410" s="217">
        <v>0.24707106585317501</v>
      </c>
    </row>
    <row r="2411" spans="2:25">
      <c r="B2411" s="217" t="s">
        <v>2579</v>
      </c>
      <c r="C2411" s="217" t="s">
        <v>169</v>
      </c>
      <c r="D2411" s="217" t="s">
        <v>29</v>
      </c>
      <c r="E2411" s="217" t="s">
        <v>103</v>
      </c>
      <c r="F2411" s="217" t="s">
        <v>9</v>
      </c>
      <c r="G2411" s="217" t="s">
        <v>49</v>
      </c>
      <c r="H2411" s="217" t="s">
        <v>5</v>
      </c>
      <c r="I2411" s="217">
        <v>687</v>
      </c>
      <c r="J2411" s="217">
        <v>637</v>
      </c>
      <c r="K2411" s="217">
        <v>50</v>
      </c>
      <c r="L2411" s="217">
        <v>8217</v>
      </c>
      <c r="M2411" s="217">
        <v>325765</v>
      </c>
      <c r="N2411" s="217">
        <v>2.1088821696621798</v>
      </c>
      <c r="O2411" s="217">
        <v>1.95539729559652</v>
      </c>
      <c r="P2411" s="217">
        <v>0.153484874065661</v>
      </c>
      <c r="Q2411" s="217">
        <v>2.1343461564149999</v>
      </c>
      <c r="R2411" s="217">
        <v>1.97909122819685</v>
      </c>
      <c r="S2411" s="217">
        <v>0.15525492821814901</v>
      </c>
      <c r="T2411" s="217">
        <v>2.0340216510598199</v>
      </c>
      <c r="U2411" s="217">
        <v>1.8877050801108799</v>
      </c>
      <c r="V2411" s="217">
        <v>0.14631657094894299</v>
      </c>
      <c r="W2411" s="217">
        <v>2.1015689560387698</v>
      </c>
      <c r="X2411" s="217">
        <v>1.9496827592552699</v>
      </c>
      <c r="Y2411" s="217">
        <v>0.15188619678349399</v>
      </c>
    </row>
    <row r="2412" spans="2:25">
      <c r="B2412" s="217" t="s">
        <v>2580</v>
      </c>
      <c r="C2412" s="217" t="s">
        <v>169</v>
      </c>
      <c r="D2412" s="217" t="s">
        <v>29</v>
      </c>
      <c r="E2412" s="217" t="s">
        <v>103</v>
      </c>
      <c r="F2412" s="217" t="s">
        <v>5</v>
      </c>
      <c r="G2412" s="217" t="s">
        <v>49</v>
      </c>
      <c r="H2412" s="217" t="s">
        <v>170</v>
      </c>
      <c r="I2412" s="217">
        <v>686</v>
      </c>
      <c r="J2412" s="217">
        <v>662</v>
      </c>
      <c r="K2412" s="217">
        <v>24</v>
      </c>
      <c r="L2412" s="217">
        <v>3132</v>
      </c>
      <c r="M2412" s="217">
        <v>147196.44155519901</v>
      </c>
      <c r="N2412" s="217">
        <v>4.6604387494160102</v>
      </c>
      <c r="O2412" s="217">
        <v>4.4973913296113697</v>
      </c>
      <c r="P2412" s="217">
        <v>0.16304741980464199</v>
      </c>
      <c r="Q2412" s="217">
        <v>4.9113100634625697</v>
      </c>
      <c r="R2412" s="217">
        <v>4.7343688198469103</v>
      </c>
      <c r="S2412" s="217">
        <v>0.176941243615656</v>
      </c>
      <c r="T2412" s="217">
        <v>4.75687583370037</v>
      </c>
      <c r="U2412" s="217">
        <v>4.5882137777670602</v>
      </c>
      <c r="V2412" s="217">
        <v>0.16866205593330899</v>
      </c>
      <c r="W2412" s="217">
        <v>4.8632255778451103</v>
      </c>
      <c r="X2412" s="217">
        <v>4.6894092879919098</v>
      </c>
      <c r="Y2412" s="217">
        <v>0.17381628985320599</v>
      </c>
    </row>
    <row r="2413" spans="2:25">
      <c r="B2413" s="217" t="s">
        <v>2581</v>
      </c>
      <c r="C2413" s="217" t="s">
        <v>169</v>
      </c>
      <c r="D2413" s="217" t="s">
        <v>29</v>
      </c>
      <c r="E2413" s="217" t="s">
        <v>103</v>
      </c>
      <c r="F2413" s="217" t="s">
        <v>5</v>
      </c>
      <c r="G2413" s="217" t="s">
        <v>49</v>
      </c>
      <c r="H2413" s="217" t="s">
        <v>172</v>
      </c>
      <c r="I2413" s="217">
        <v>744</v>
      </c>
      <c r="J2413" s="217">
        <v>721</v>
      </c>
      <c r="K2413" s="217">
        <v>23</v>
      </c>
      <c r="L2413" s="217">
        <v>2843</v>
      </c>
      <c r="M2413" s="217">
        <v>139150.692924959</v>
      </c>
      <c r="N2413" s="217">
        <v>5.3467214884888996</v>
      </c>
      <c r="O2413" s="217">
        <v>5.1814330553770196</v>
      </c>
      <c r="P2413" s="217">
        <v>0.16528843311188801</v>
      </c>
      <c r="Q2413" s="217">
        <v>5.4202248538946298</v>
      </c>
      <c r="R2413" s="217">
        <v>5.2509477222194096</v>
      </c>
      <c r="S2413" s="217">
        <v>0.16927713167521599</v>
      </c>
      <c r="T2413" s="217">
        <v>5.3492924147512904</v>
      </c>
      <c r="U2413" s="217">
        <v>5.1851467910918903</v>
      </c>
      <c r="V2413" s="217">
        <v>0.164145623659399</v>
      </c>
      <c r="W2413" s="217">
        <v>5.4139304411600202</v>
      </c>
      <c r="X2413" s="217">
        <v>5.2465676653614697</v>
      </c>
      <c r="Y2413" s="217">
        <v>0.16736277579855399</v>
      </c>
    </row>
    <row r="2414" spans="2:25">
      <c r="B2414" s="217" t="s">
        <v>2582</v>
      </c>
      <c r="C2414" s="217" t="s">
        <v>169</v>
      </c>
      <c r="D2414" s="217" t="s">
        <v>29</v>
      </c>
      <c r="E2414" s="217" t="s">
        <v>103</v>
      </c>
      <c r="F2414" s="217" t="s">
        <v>5</v>
      </c>
      <c r="G2414" s="217" t="s">
        <v>49</v>
      </c>
      <c r="H2414" s="217" t="s">
        <v>174</v>
      </c>
      <c r="I2414" s="217">
        <v>742</v>
      </c>
      <c r="J2414" s="217">
        <v>712</v>
      </c>
      <c r="K2414" s="217">
        <v>30</v>
      </c>
      <c r="L2414" s="217">
        <v>2813</v>
      </c>
      <c r="M2414" s="217">
        <v>134192.78692452601</v>
      </c>
      <c r="N2414" s="217">
        <v>5.5293582986492602</v>
      </c>
      <c r="O2414" s="217">
        <v>5.3057993377874304</v>
      </c>
      <c r="P2414" s="217">
        <v>0.22355896086183</v>
      </c>
      <c r="Q2414" s="217">
        <v>5.5875698170051802</v>
      </c>
      <c r="R2414" s="217">
        <v>5.3618998002965697</v>
      </c>
      <c r="S2414" s="217">
        <v>0.22567001670860801</v>
      </c>
      <c r="T2414" s="217">
        <v>5.5289685585546202</v>
      </c>
      <c r="U2414" s="217">
        <v>5.3074507051597397</v>
      </c>
      <c r="V2414" s="217">
        <v>0.221517853394883</v>
      </c>
      <c r="W2414" s="217">
        <v>5.5927046932746203</v>
      </c>
      <c r="X2414" s="217">
        <v>5.3675892811706101</v>
      </c>
      <c r="Y2414" s="217">
        <v>0.225115412104017</v>
      </c>
    </row>
    <row r="2415" spans="2:25">
      <c r="B2415" s="217" t="s">
        <v>2583</v>
      </c>
      <c r="C2415" s="217" t="s">
        <v>169</v>
      </c>
      <c r="D2415" s="217" t="s">
        <v>29</v>
      </c>
      <c r="E2415" s="217" t="s">
        <v>103</v>
      </c>
      <c r="F2415" s="217" t="s">
        <v>5</v>
      </c>
      <c r="G2415" s="217" t="s">
        <v>49</v>
      </c>
      <c r="H2415" s="217" t="s">
        <v>176</v>
      </c>
      <c r="I2415" s="217">
        <v>769</v>
      </c>
      <c r="J2415" s="217">
        <v>731</v>
      </c>
      <c r="K2415" s="217">
        <v>38</v>
      </c>
      <c r="L2415" s="217">
        <v>2639</v>
      </c>
      <c r="M2415" s="217">
        <v>127448.867752151</v>
      </c>
      <c r="N2415" s="217">
        <v>6.0337923244282701</v>
      </c>
      <c r="O2415" s="217">
        <v>5.7356335359649702</v>
      </c>
      <c r="P2415" s="217">
        <v>0.29815878846329502</v>
      </c>
      <c r="Q2415" s="217">
        <v>6.0045520215739003</v>
      </c>
      <c r="R2415" s="217">
        <v>5.7069090150714299</v>
      </c>
      <c r="S2415" s="217">
        <v>0.297643006502471</v>
      </c>
      <c r="T2415" s="217">
        <v>5.9622822667875903</v>
      </c>
      <c r="U2415" s="217">
        <v>5.6659153940652596</v>
      </c>
      <c r="V2415" s="217">
        <v>0.29636687272233198</v>
      </c>
      <c r="W2415" s="217">
        <v>6.0137402450229898</v>
      </c>
      <c r="X2415" s="217">
        <v>5.7147625905901203</v>
      </c>
      <c r="Y2415" s="217">
        <v>0.298977654432873</v>
      </c>
    </row>
    <row r="2416" spans="2:25">
      <c r="B2416" s="217" t="s">
        <v>2584</v>
      </c>
      <c r="C2416" s="217" t="s">
        <v>169</v>
      </c>
      <c r="D2416" s="217" t="s">
        <v>29</v>
      </c>
      <c r="E2416" s="217" t="s">
        <v>103</v>
      </c>
      <c r="F2416" s="217" t="s">
        <v>5</v>
      </c>
      <c r="G2416" s="217" t="s">
        <v>49</v>
      </c>
      <c r="H2416" s="217" t="s">
        <v>178</v>
      </c>
      <c r="I2416" s="217">
        <v>536</v>
      </c>
      <c r="J2416" s="217">
        <v>508</v>
      </c>
      <c r="K2416" s="217">
        <v>28</v>
      </c>
      <c r="L2416" s="217">
        <v>1825</v>
      </c>
      <c r="M2416" s="217">
        <v>86096.210843164998</v>
      </c>
      <c r="N2416" s="217">
        <v>6.2255933768838103</v>
      </c>
      <c r="O2416" s="217">
        <v>5.9003758124197301</v>
      </c>
      <c r="P2416" s="217">
        <v>0.32521756446407901</v>
      </c>
      <c r="Q2416" s="217">
        <v>6.22145225790395</v>
      </c>
      <c r="R2416" s="217">
        <v>5.9000656751600502</v>
      </c>
      <c r="S2416" s="217">
        <v>0.32138658274390602</v>
      </c>
      <c r="T2416" s="217">
        <v>6.1440396792732104</v>
      </c>
      <c r="U2416" s="217">
        <v>5.8289954204283401</v>
      </c>
      <c r="V2416" s="217">
        <v>0.31504425884487203</v>
      </c>
      <c r="W2416" s="217">
        <v>6.2252285706806401</v>
      </c>
      <c r="X2416" s="217">
        <v>5.9048456576475097</v>
      </c>
      <c r="Y2416" s="217">
        <v>0.32038291303312899</v>
      </c>
    </row>
    <row r="2417" spans="2:25">
      <c r="B2417" s="217" t="s">
        <v>2585</v>
      </c>
      <c r="C2417" s="217" t="s">
        <v>169</v>
      </c>
      <c r="D2417" s="217" t="s">
        <v>29</v>
      </c>
      <c r="E2417" s="217" t="s">
        <v>103</v>
      </c>
      <c r="F2417" s="217" t="s">
        <v>5</v>
      </c>
      <c r="G2417" s="217" t="s">
        <v>49</v>
      </c>
      <c r="H2417" s="217" t="s">
        <v>5</v>
      </c>
      <c r="I2417" s="217">
        <v>3477</v>
      </c>
      <c r="J2417" s="217">
        <v>3334</v>
      </c>
      <c r="K2417" s="217">
        <v>143</v>
      </c>
      <c r="L2417" s="217">
        <v>13253</v>
      </c>
      <c r="M2417" s="217">
        <v>634085</v>
      </c>
      <c r="N2417" s="217">
        <v>5.4834919608569797</v>
      </c>
      <c r="O2417" s="217">
        <v>5.2579701459583497</v>
      </c>
      <c r="P2417" s="217">
        <v>0.22552181489863299</v>
      </c>
      <c r="Q2417" s="217">
        <v>5.52128112310288</v>
      </c>
      <c r="R2417" s="217">
        <v>5.2939568417459801</v>
      </c>
      <c r="S2417" s="217">
        <v>0.227324281356902</v>
      </c>
      <c r="T2417" s="217">
        <v>5.4373696183536504</v>
      </c>
      <c r="U2417" s="217">
        <v>5.2153653567048801</v>
      </c>
      <c r="V2417" s="217">
        <v>0.22200426164876999</v>
      </c>
      <c r="W2417" s="217">
        <v>5.5116820407081004</v>
      </c>
      <c r="X2417" s="217">
        <v>5.2856212800691296</v>
      </c>
      <c r="Y2417" s="217">
        <v>0.22606076063897701</v>
      </c>
    </row>
    <row r="2418" spans="2:25">
      <c r="B2418" s="217" t="s">
        <v>2586</v>
      </c>
      <c r="C2418" s="217" t="s">
        <v>169</v>
      </c>
      <c r="D2418" s="217" t="s">
        <v>29</v>
      </c>
      <c r="E2418" s="217" t="s">
        <v>103</v>
      </c>
      <c r="F2418" s="217" t="s">
        <v>12</v>
      </c>
      <c r="G2418" s="217" t="s">
        <v>13</v>
      </c>
      <c r="H2418" s="217" t="s">
        <v>170</v>
      </c>
      <c r="I2418" s="217">
        <v>20</v>
      </c>
      <c r="J2418" s="217">
        <v>17</v>
      </c>
      <c r="K2418" s="217">
        <v>3</v>
      </c>
      <c r="L2418" s="217">
        <v>51</v>
      </c>
      <c r="M2418" s="217">
        <v>2253.14934697427</v>
      </c>
      <c r="N2418" s="217">
        <v>8.8764644149566898</v>
      </c>
      <c r="O2418" s="217">
        <v>7.5449947527131904</v>
      </c>
      <c r="P2418" s="217">
        <v>1.3314696622435001</v>
      </c>
      <c r="Q2418" s="217">
        <v>8.99954400074337</v>
      </c>
      <c r="R2418" s="217">
        <v>7.5531981456964301</v>
      </c>
      <c r="S2418" s="217">
        <v>1.4463458550469399</v>
      </c>
      <c r="T2418" s="217">
        <v>8.6070923943352096</v>
      </c>
      <c r="U2418" s="217">
        <v>7.31177502026142</v>
      </c>
      <c r="V2418" s="217">
        <v>1.29531737407378</v>
      </c>
      <c r="W2418" s="217">
        <v>8.8842214198101495</v>
      </c>
      <c r="X2418" s="217">
        <v>7.5019300247846203</v>
      </c>
      <c r="Y2418" s="217">
        <v>1.38229139502554</v>
      </c>
    </row>
    <row r="2419" spans="2:25">
      <c r="B2419" s="217" t="s">
        <v>2587</v>
      </c>
      <c r="C2419" s="217" t="s">
        <v>169</v>
      </c>
      <c r="D2419" s="217" t="s">
        <v>29</v>
      </c>
      <c r="E2419" s="217" t="s">
        <v>103</v>
      </c>
      <c r="F2419" s="217" t="s">
        <v>12</v>
      </c>
      <c r="G2419" s="217" t="s">
        <v>13</v>
      </c>
      <c r="H2419" s="217" t="s">
        <v>172</v>
      </c>
      <c r="I2419" s="217">
        <v>39</v>
      </c>
      <c r="J2419" s="217">
        <v>39</v>
      </c>
      <c r="K2419" s="217">
        <v>0</v>
      </c>
      <c r="L2419" s="217">
        <v>55</v>
      </c>
      <c r="M2419" s="217">
        <v>3405.2635222773201</v>
      </c>
      <c r="N2419" s="217">
        <v>11.4528581253289</v>
      </c>
      <c r="O2419" s="217">
        <v>11.4528581253289</v>
      </c>
      <c r="P2419" s="217">
        <v>0</v>
      </c>
      <c r="Q2419" s="217">
        <v>11.9032570126894</v>
      </c>
      <c r="R2419" s="217">
        <v>11.9032570126894</v>
      </c>
      <c r="S2419" s="217">
        <v>0</v>
      </c>
      <c r="T2419" s="217">
        <v>11.857036970726201</v>
      </c>
      <c r="U2419" s="217">
        <v>11.857036970726201</v>
      </c>
      <c r="V2419" s="217">
        <v>0</v>
      </c>
      <c r="W2419" s="217">
        <v>11.9575744490405</v>
      </c>
      <c r="X2419" s="217">
        <v>11.9575744490405</v>
      </c>
      <c r="Y2419" s="217">
        <v>0</v>
      </c>
    </row>
    <row r="2420" spans="2:25">
      <c r="B2420" s="217" t="s">
        <v>2588</v>
      </c>
      <c r="C2420" s="217" t="s">
        <v>169</v>
      </c>
      <c r="D2420" s="217" t="s">
        <v>29</v>
      </c>
      <c r="E2420" s="217" t="s">
        <v>103</v>
      </c>
      <c r="F2420" s="217" t="s">
        <v>12</v>
      </c>
      <c r="G2420" s="217" t="s">
        <v>13</v>
      </c>
      <c r="H2420" s="217" t="s">
        <v>174</v>
      </c>
      <c r="I2420" s="217">
        <v>40</v>
      </c>
      <c r="J2420" s="217">
        <v>39</v>
      </c>
      <c r="K2420" s="217">
        <v>1</v>
      </c>
      <c r="L2420" s="217">
        <v>88</v>
      </c>
      <c r="M2420" s="217">
        <v>5522.9911749541798</v>
      </c>
      <c r="N2420" s="217">
        <v>7.2424522750268299</v>
      </c>
      <c r="O2420" s="217">
        <v>7.0613909681511604</v>
      </c>
      <c r="P2420" s="217">
        <v>0.18106130687567101</v>
      </c>
      <c r="Q2420" s="217">
        <v>7.5044924686303904</v>
      </c>
      <c r="R2420" s="217">
        <v>7.3092528284618297</v>
      </c>
      <c r="S2420" s="217">
        <v>0.19523964016856099</v>
      </c>
      <c r="T2420" s="217">
        <v>7.5714829292193802</v>
      </c>
      <c r="U2420" s="217">
        <v>7.3720350425907304</v>
      </c>
      <c r="V2420" s="217">
        <v>0.19944788662865101</v>
      </c>
      <c r="W2420" s="217">
        <v>7.5890519372098799</v>
      </c>
      <c r="X2420" s="217">
        <v>7.3889936851096998</v>
      </c>
      <c r="Y2420" s="217">
        <v>0.20005825210018099</v>
      </c>
    </row>
    <row r="2421" spans="2:25">
      <c r="B2421" s="217" t="s">
        <v>2589</v>
      </c>
      <c r="C2421" s="217" t="s">
        <v>169</v>
      </c>
      <c r="D2421" s="217" t="s">
        <v>29</v>
      </c>
      <c r="E2421" s="217" t="s">
        <v>103</v>
      </c>
      <c r="F2421" s="217" t="s">
        <v>12</v>
      </c>
      <c r="G2421" s="217" t="s">
        <v>13</v>
      </c>
      <c r="H2421" s="217" t="s">
        <v>176</v>
      </c>
      <c r="I2421" s="217">
        <v>63</v>
      </c>
      <c r="J2421" s="217">
        <v>60</v>
      </c>
      <c r="K2421" s="217">
        <v>3</v>
      </c>
      <c r="L2421" s="217">
        <v>196</v>
      </c>
      <c r="M2421" s="217">
        <v>9533.9915921283191</v>
      </c>
      <c r="N2421" s="217">
        <v>6.6079353428437599</v>
      </c>
      <c r="O2421" s="217">
        <v>6.2932717550893003</v>
      </c>
      <c r="P2421" s="217">
        <v>0.31466358775446501</v>
      </c>
      <c r="Q2421" s="217">
        <v>6.6454539406846704</v>
      </c>
      <c r="R2421" s="217">
        <v>6.3350602317934603</v>
      </c>
      <c r="S2421" s="217">
        <v>0.31039370889121098</v>
      </c>
      <c r="T2421" s="217">
        <v>6.3969527353052902</v>
      </c>
      <c r="U2421" s="217">
        <v>6.0723997778388901</v>
      </c>
      <c r="V2421" s="217">
        <v>0.32455295746639801</v>
      </c>
      <c r="W2421" s="217">
        <v>6.5620329319509798</v>
      </c>
      <c r="X2421" s="217">
        <v>6.2481316571213101</v>
      </c>
      <c r="Y2421" s="217">
        <v>0.31390127482967001</v>
      </c>
    </row>
    <row r="2422" spans="2:25">
      <c r="B2422" s="217" t="s">
        <v>2590</v>
      </c>
      <c r="C2422" s="217" t="s">
        <v>169</v>
      </c>
      <c r="D2422" s="217" t="s">
        <v>29</v>
      </c>
      <c r="E2422" s="217" t="s">
        <v>103</v>
      </c>
      <c r="F2422" s="217" t="s">
        <v>12</v>
      </c>
      <c r="G2422" s="217" t="s">
        <v>13</v>
      </c>
      <c r="H2422" s="217" t="s">
        <v>178</v>
      </c>
      <c r="I2422" s="217">
        <v>117</v>
      </c>
      <c r="J2422" s="217">
        <v>113</v>
      </c>
      <c r="K2422" s="217">
        <v>4</v>
      </c>
      <c r="L2422" s="217">
        <v>422</v>
      </c>
      <c r="M2422" s="217">
        <v>28499.604363665901</v>
      </c>
      <c r="N2422" s="217">
        <v>4.1053201478531101</v>
      </c>
      <c r="O2422" s="217">
        <v>3.9649673222854802</v>
      </c>
      <c r="P2422" s="217">
        <v>0.14035282556762799</v>
      </c>
      <c r="Q2422" s="217">
        <v>4.1301769715769101</v>
      </c>
      <c r="R2422" s="217">
        <v>3.98895737271706</v>
      </c>
      <c r="S2422" s="217">
        <v>0.141219598859853</v>
      </c>
      <c r="T2422" s="217">
        <v>4.0951191490621897</v>
      </c>
      <c r="U2422" s="217">
        <v>3.9508556658943901</v>
      </c>
      <c r="V2422" s="217">
        <v>0.144263483167795</v>
      </c>
      <c r="W2422" s="217">
        <v>4.1360538649257697</v>
      </c>
      <c r="X2422" s="217">
        <v>3.9913488957617198</v>
      </c>
      <c r="Y2422" s="217">
        <v>0.14470496916404599</v>
      </c>
    </row>
    <row r="2423" spans="2:25">
      <c r="B2423" s="217" t="s">
        <v>2591</v>
      </c>
      <c r="C2423" s="217" t="s">
        <v>169</v>
      </c>
      <c r="D2423" s="217" t="s">
        <v>29</v>
      </c>
      <c r="E2423" s="217" t="s">
        <v>103</v>
      </c>
      <c r="F2423" s="217" t="s">
        <v>12</v>
      </c>
      <c r="G2423" s="217" t="s">
        <v>13</v>
      </c>
      <c r="H2423" s="217" t="s">
        <v>5</v>
      </c>
      <c r="I2423" s="217">
        <v>279</v>
      </c>
      <c r="J2423" s="217">
        <v>268</v>
      </c>
      <c r="K2423" s="217">
        <v>11</v>
      </c>
      <c r="L2423" s="217">
        <v>812</v>
      </c>
      <c r="M2423" s="217">
        <v>49215</v>
      </c>
      <c r="N2423" s="217">
        <v>5.6690033526363903</v>
      </c>
      <c r="O2423" s="217">
        <v>5.4454942598801201</v>
      </c>
      <c r="P2423" s="217">
        <v>0.22350909275627301</v>
      </c>
      <c r="Q2423" s="217">
        <v>5.7317005233292599</v>
      </c>
      <c r="R2423" s="217">
        <v>5.5060838454656196</v>
      </c>
      <c r="S2423" s="217">
        <v>0.225616677863648</v>
      </c>
      <c r="T2423" s="217">
        <v>5.6498087377795496</v>
      </c>
      <c r="U2423" s="217">
        <v>5.4254938607827201</v>
      </c>
      <c r="V2423" s="217">
        <v>0.22431487699682401</v>
      </c>
      <c r="W2423" s="217">
        <v>5.7265522654631598</v>
      </c>
      <c r="X2423" s="217">
        <v>5.5002941312217803</v>
      </c>
      <c r="Y2423" s="217">
        <v>0.226258134241374</v>
      </c>
    </row>
    <row r="2424" spans="2:25">
      <c r="B2424" s="217" t="s">
        <v>2592</v>
      </c>
      <c r="C2424" s="217" t="s">
        <v>169</v>
      </c>
      <c r="D2424" s="217" t="s">
        <v>29</v>
      </c>
      <c r="E2424" s="217" t="s">
        <v>103</v>
      </c>
      <c r="F2424" s="217" t="s">
        <v>9</v>
      </c>
      <c r="G2424" s="217" t="s">
        <v>13</v>
      </c>
      <c r="H2424" s="217" t="s">
        <v>170</v>
      </c>
      <c r="I2424" s="217">
        <v>6</v>
      </c>
      <c r="J2424" s="217">
        <v>6</v>
      </c>
      <c r="K2424" s="217">
        <v>0</v>
      </c>
      <c r="L2424" s="217">
        <v>90</v>
      </c>
      <c r="M2424" s="217">
        <v>2421.3694123013702</v>
      </c>
      <c r="N2424" s="217">
        <v>2.4779366458987999</v>
      </c>
      <c r="O2424" s="217">
        <v>2.4779366458987999</v>
      </c>
      <c r="P2424" s="217">
        <v>0</v>
      </c>
      <c r="Q2424" s="217">
        <v>2.5310541656424901</v>
      </c>
      <c r="R2424" s="217">
        <v>2.5310541656424901</v>
      </c>
      <c r="S2424" s="217">
        <v>0</v>
      </c>
      <c r="T2424" s="217">
        <v>2.3478738337648402</v>
      </c>
      <c r="U2424" s="217">
        <v>2.3478738337648402</v>
      </c>
      <c r="V2424" s="217">
        <v>0</v>
      </c>
      <c r="W2424" s="217">
        <v>2.4633687469605201</v>
      </c>
      <c r="X2424" s="217">
        <v>2.4633687469605201</v>
      </c>
      <c r="Y2424" s="217">
        <v>0</v>
      </c>
    </row>
    <row r="2425" spans="2:25">
      <c r="B2425" s="217" t="s">
        <v>2593</v>
      </c>
      <c r="C2425" s="217" t="s">
        <v>169</v>
      </c>
      <c r="D2425" s="217" t="s">
        <v>29</v>
      </c>
      <c r="E2425" s="217" t="s">
        <v>103</v>
      </c>
      <c r="F2425" s="217" t="s">
        <v>9</v>
      </c>
      <c r="G2425" s="217" t="s">
        <v>13</v>
      </c>
      <c r="H2425" s="217" t="s">
        <v>172</v>
      </c>
      <c r="I2425" s="217">
        <v>8</v>
      </c>
      <c r="J2425" s="217">
        <v>8</v>
      </c>
      <c r="K2425" s="217">
        <v>0</v>
      </c>
      <c r="L2425" s="217">
        <v>112</v>
      </c>
      <c r="M2425" s="217">
        <v>3701.2058926744198</v>
      </c>
      <c r="N2425" s="217">
        <v>2.1614577064826199</v>
      </c>
      <c r="O2425" s="217">
        <v>2.1614577064826199</v>
      </c>
      <c r="P2425" s="217">
        <v>0</v>
      </c>
      <c r="Q2425" s="217">
        <v>2.1738972471812001</v>
      </c>
      <c r="R2425" s="217">
        <v>2.1738972471812001</v>
      </c>
      <c r="S2425" s="217">
        <v>0</v>
      </c>
      <c r="T2425" s="217">
        <v>2.0135039203017802</v>
      </c>
      <c r="U2425" s="217">
        <v>2.0135039203017802</v>
      </c>
      <c r="V2425" s="217">
        <v>0</v>
      </c>
      <c r="W2425" s="217">
        <v>2.1036003091987499</v>
      </c>
      <c r="X2425" s="217">
        <v>2.1036003091987499</v>
      </c>
      <c r="Y2425" s="217">
        <v>0</v>
      </c>
    </row>
    <row r="2426" spans="2:25">
      <c r="B2426" s="217" t="s">
        <v>2594</v>
      </c>
      <c r="C2426" s="217" t="s">
        <v>169</v>
      </c>
      <c r="D2426" s="217" t="s">
        <v>29</v>
      </c>
      <c r="E2426" s="217" t="s">
        <v>103</v>
      </c>
      <c r="F2426" s="217" t="s">
        <v>9</v>
      </c>
      <c r="G2426" s="217" t="s">
        <v>13</v>
      </c>
      <c r="H2426" s="217" t="s">
        <v>174</v>
      </c>
      <c r="I2426" s="217">
        <v>8</v>
      </c>
      <c r="J2426" s="217">
        <v>7</v>
      </c>
      <c r="K2426" s="217">
        <v>1</v>
      </c>
      <c r="L2426" s="217">
        <v>158</v>
      </c>
      <c r="M2426" s="217">
        <v>6008.9500501168304</v>
      </c>
      <c r="N2426" s="217">
        <v>1.3313473956809601</v>
      </c>
      <c r="O2426" s="217">
        <v>1.1649289712208399</v>
      </c>
      <c r="P2426" s="217">
        <v>0.16641842446012001</v>
      </c>
      <c r="Q2426" s="217">
        <v>1.3421168290049501</v>
      </c>
      <c r="R2426" s="217">
        <v>1.17767653555953</v>
      </c>
      <c r="S2426" s="217">
        <v>0.16444029344542199</v>
      </c>
      <c r="T2426" s="217">
        <v>1.2258046760735</v>
      </c>
      <c r="U2426" s="217">
        <v>1.0868680916544</v>
      </c>
      <c r="V2426" s="217">
        <v>0.13893658441909901</v>
      </c>
      <c r="W2426" s="217">
        <v>1.2957260487307201</v>
      </c>
      <c r="X2426" s="217">
        <v>1.1431302655533899</v>
      </c>
      <c r="Y2426" s="217">
        <v>0.152595783177331</v>
      </c>
    </row>
    <row r="2427" spans="2:25">
      <c r="B2427" s="217" t="s">
        <v>2595</v>
      </c>
      <c r="C2427" s="217" t="s">
        <v>169</v>
      </c>
      <c r="D2427" s="217" t="s">
        <v>29</v>
      </c>
      <c r="E2427" s="217" t="s">
        <v>103</v>
      </c>
      <c r="F2427" s="217" t="s">
        <v>9</v>
      </c>
      <c r="G2427" s="217" t="s">
        <v>13</v>
      </c>
      <c r="H2427" s="217" t="s">
        <v>176</v>
      </c>
      <c r="I2427" s="217">
        <v>19</v>
      </c>
      <c r="J2427" s="217">
        <v>14</v>
      </c>
      <c r="K2427" s="217">
        <v>5</v>
      </c>
      <c r="L2427" s="217">
        <v>331</v>
      </c>
      <c r="M2427" s="217">
        <v>10114.183383629101</v>
      </c>
      <c r="N2427" s="217">
        <v>1.8785500795599099</v>
      </c>
      <c r="O2427" s="217">
        <v>1.3841947954651901</v>
      </c>
      <c r="P2427" s="217">
        <v>0.49435528409471202</v>
      </c>
      <c r="Q2427" s="217">
        <v>1.8807263580428999</v>
      </c>
      <c r="R2427" s="217">
        <v>1.3865348690966699</v>
      </c>
      <c r="S2427" s="217">
        <v>0.494191488946226</v>
      </c>
      <c r="T2427" s="217">
        <v>1.8455501770351199</v>
      </c>
      <c r="U2427" s="217">
        <v>1.34604499481049</v>
      </c>
      <c r="V2427" s="217">
        <v>0.49950518222462897</v>
      </c>
      <c r="W2427" s="217">
        <v>1.88177729879369</v>
      </c>
      <c r="X2427" s="217">
        <v>1.38222666708729</v>
      </c>
      <c r="Y2427" s="217">
        <v>0.49955063170640401</v>
      </c>
    </row>
    <row r="2428" spans="2:25">
      <c r="B2428" s="217" t="s">
        <v>2596</v>
      </c>
      <c r="C2428" s="217" t="s">
        <v>169</v>
      </c>
      <c r="D2428" s="217" t="s">
        <v>29</v>
      </c>
      <c r="E2428" s="217" t="s">
        <v>103</v>
      </c>
      <c r="F2428" s="217" t="s">
        <v>9</v>
      </c>
      <c r="G2428" s="217" t="s">
        <v>13</v>
      </c>
      <c r="H2428" s="217" t="s">
        <v>178</v>
      </c>
      <c r="I2428" s="217">
        <v>45</v>
      </c>
      <c r="J2428" s="217">
        <v>43</v>
      </c>
      <c r="K2428" s="217">
        <v>2</v>
      </c>
      <c r="L2428" s="217">
        <v>884</v>
      </c>
      <c r="M2428" s="217">
        <v>29369.291261278198</v>
      </c>
      <c r="N2428" s="217">
        <v>1.5322126638898499</v>
      </c>
      <c r="O2428" s="217">
        <v>1.46411432327252</v>
      </c>
      <c r="P2428" s="217">
        <v>6.80983406173266E-2</v>
      </c>
      <c r="Q2428" s="217">
        <v>1.58532742737607</v>
      </c>
      <c r="R2428" s="217">
        <v>1.5196754589260699</v>
      </c>
      <c r="S2428" s="217">
        <v>6.56519684500039E-2</v>
      </c>
      <c r="T2428" s="217">
        <v>1.4735433425419699</v>
      </c>
      <c r="U2428" s="217">
        <v>1.4025101781279401</v>
      </c>
      <c r="V2428" s="217">
        <v>7.1033164414026406E-2</v>
      </c>
      <c r="W2428" s="217">
        <v>1.5394801294557501</v>
      </c>
      <c r="X2428" s="217">
        <v>1.4713035299227799</v>
      </c>
      <c r="Y2428" s="217">
        <v>6.8176599532971602E-2</v>
      </c>
    </row>
    <row r="2429" spans="2:25">
      <c r="B2429" s="217" t="s">
        <v>2597</v>
      </c>
      <c r="C2429" s="217" t="s">
        <v>169</v>
      </c>
      <c r="D2429" s="217" t="s">
        <v>29</v>
      </c>
      <c r="E2429" s="217" t="s">
        <v>103</v>
      </c>
      <c r="F2429" s="217" t="s">
        <v>9</v>
      </c>
      <c r="G2429" s="217" t="s">
        <v>13</v>
      </c>
      <c r="H2429" s="217" t="s">
        <v>5</v>
      </c>
      <c r="I2429" s="217">
        <v>86</v>
      </c>
      <c r="J2429" s="217">
        <v>78</v>
      </c>
      <c r="K2429" s="217">
        <v>8</v>
      </c>
      <c r="L2429" s="217">
        <v>1575</v>
      </c>
      <c r="M2429" s="217">
        <v>51615</v>
      </c>
      <c r="N2429" s="217">
        <v>1.6661823113436001</v>
      </c>
      <c r="O2429" s="217">
        <v>1.5111886079628001</v>
      </c>
      <c r="P2429" s="217">
        <v>0.15499370338080001</v>
      </c>
      <c r="Q2429" s="217">
        <v>1.70032242999191</v>
      </c>
      <c r="R2429" s="217">
        <v>1.5452582496048699</v>
      </c>
      <c r="S2429" s="217">
        <v>0.155064180387044</v>
      </c>
      <c r="T2429" s="217">
        <v>1.59679307739462</v>
      </c>
      <c r="U2429" s="217">
        <v>1.44093941163282</v>
      </c>
      <c r="V2429" s="217">
        <v>0.15585366576180601</v>
      </c>
      <c r="W2429" s="217">
        <v>1.6611250226327099</v>
      </c>
      <c r="X2429" s="217">
        <v>1.50510423006998</v>
      </c>
      <c r="Y2429" s="217">
        <v>0.15602079256273499</v>
      </c>
    </row>
    <row r="2430" spans="2:25">
      <c r="B2430" s="217" t="s">
        <v>2598</v>
      </c>
      <c r="C2430" s="217" t="s">
        <v>169</v>
      </c>
      <c r="D2430" s="217" t="s">
        <v>29</v>
      </c>
      <c r="E2430" s="217" t="s">
        <v>103</v>
      </c>
      <c r="F2430" s="217" t="s">
        <v>5</v>
      </c>
      <c r="G2430" s="217" t="s">
        <v>13</v>
      </c>
      <c r="H2430" s="217" t="s">
        <v>170</v>
      </c>
      <c r="I2430" s="217">
        <v>26</v>
      </c>
      <c r="J2430" s="217">
        <v>23</v>
      </c>
      <c r="K2430" s="217">
        <v>3</v>
      </c>
      <c r="L2430" s="217">
        <v>141</v>
      </c>
      <c r="M2430" s="217">
        <v>4674.5187592756402</v>
      </c>
      <c r="N2430" s="217">
        <v>5.56206988118472</v>
      </c>
      <c r="O2430" s="217">
        <v>4.9202925872018701</v>
      </c>
      <c r="P2430" s="217">
        <v>0.64177729398285299</v>
      </c>
      <c r="Q2430" s="217">
        <v>5.6366140514494596</v>
      </c>
      <c r="R2430" s="217">
        <v>4.9544125131567096</v>
      </c>
      <c r="S2430" s="217">
        <v>0.68220153829274899</v>
      </c>
      <c r="T2430" s="217">
        <v>5.3595098373621699</v>
      </c>
      <c r="U2430" s="217">
        <v>4.7473647292825998</v>
      </c>
      <c r="V2430" s="217">
        <v>0.61214510807957501</v>
      </c>
      <c r="W2430" s="217">
        <v>5.5494556614274302</v>
      </c>
      <c r="X2430" s="217">
        <v>4.89682108133053</v>
      </c>
      <c r="Y2430" s="217">
        <v>0.65263458009689801</v>
      </c>
    </row>
    <row r="2431" spans="2:25">
      <c r="B2431" s="217" t="s">
        <v>2599</v>
      </c>
      <c r="C2431" s="217" t="s">
        <v>169</v>
      </c>
      <c r="D2431" s="217" t="s">
        <v>29</v>
      </c>
      <c r="E2431" s="217" t="s">
        <v>103</v>
      </c>
      <c r="F2431" s="217" t="s">
        <v>5</v>
      </c>
      <c r="G2431" s="217" t="s">
        <v>13</v>
      </c>
      <c r="H2431" s="217" t="s">
        <v>172</v>
      </c>
      <c r="I2431" s="217">
        <v>47</v>
      </c>
      <c r="J2431" s="217">
        <v>47</v>
      </c>
      <c r="K2431" s="217">
        <v>0</v>
      </c>
      <c r="L2431" s="217">
        <v>167</v>
      </c>
      <c r="M2431" s="217">
        <v>7106.46941495174</v>
      </c>
      <c r="N2431" s="217">
        <v>6.6136920115513096</v>
      </c>
      <c r="O2431" s="217">
        <v>6.6136920115513096</v>
      </c>
      <c r="P2431" s="217">
        <v>0</v>
      </c>
      <c r="Q2431" s="217">
        <v>6.7548068336013403</v>
      </c>
      <c r="R2431" s="217">
        <v>6.7548068336013403</v>
      </c>
      <c r="S2431" s="217">
        <v>0</v>
      </c>
      <c r="T2431" s="217">
        <v>6.6529057490495198</v>
      </c>
      <c r="U2431" s="217">
        <v>6.6529057490495198</v>
      </c>
      <c r="V2431" s="217">
        <v>0</v>
      </c>
      <c r="W2431" s="217">
        <v>6.7439936999129904</v>
      </c>
      <c r="X2431" s="217">
        <v>6.7439936999129904</v>
      </c>
      <c r="Y2431" s="217">
        <v>0</v>
      </c>
    </row>
    <row r="2432" spans="2:25">
      <c r="B2432" s="217" t="s">
        <v>2600</v>
      </c>
      <c r="C2432" s="217" t="s">
        <v>169</v>
      </c>
      <c r="D2432" s="217" t="s">
        <v>29</v>
      </c>
      <c r="E2432" s="217" t="s">
        <v>103</v>
      </c>
      <c r="F2432" s="217" t="s">
        <v>5</v>
      </c>
      <c r="G2432" s="217" t="s">
        <v>13</v>
      </c>
      <c r="H2432" s="217" t="s">
        <v>174</v>
      </c>
      <c r="I2432" s="217">
        <v>48</v>
      </c>
      <c r="J2432" s="217">
        <v>46</v>
      </c>
      <c r="K2432" s="217">
        <v>2</v>
      </c>
      <c r="L2432" s="217">
        <v>246</v>
      </c>
      <c r="M2432" s="217">
        <v>11531.941225070999</v>
      </c>
      <c r="N2432" s="217">
        <v>4.1623521194892703</v>
      </c>
      <c r="O2432" s="217">
        <v>3.9889207811772098</v>
      </c>
      <c r="P2432" s="217">
        <v>0.17343133831205301</v>
      </c>
      <c r="Q2432" s="217">
        <v>4.2614575542863298</v>
      </c>
      <c r="R2432" s="217">
        <v>4.0848474958492904</v>
      </c>
      <c r="S2432" s="217">
        <v>0.17661005843703501</v>
      </c>
      <c r="T2432" s="217">
        <v>4.2320409382339896</v>
      </c>
      <c r="U2432" s="217">
        <v>4.0666039975954398</v>
      </c>
      <c r="V2432" s="217">
        <v>0.165436940638548</v>
      </c>
      <c r="W2432" s="217">
        <v>4.2767707561743196</v>
      </c>
      <c r="X2432" s="217">
        <v>4.1040028823474399</v>
      </c>
      <c r="Y2432" s="217">
        <v>0.172767873826874</v>
      </c>
    </row>
    <row r="2433" spans="2:25">
      <c r="B2433" s="217" t="s">
        <v>2601</v>
      </c>
      <c r="C2433" s="217" t="s">
        <v>169</v>
      </c>
      <c r="D2433" s="217" t="s">
        <v>29</v>
      </c>
      <c r="E2433" s="217" t="s">
        <v>103</v>
      </c>
      <c r="F2433" s="217" t="s">
        <v>5</v>
      </c>
      <c r="G2433" s="217" t="s">
        <v>13</v>
      </c>
      <c r="H2433" s="217" t="s">
        <v>176</v>
      </c>
      <c r="I2433" s="217">
        <v>82</v>
      </c>
      <c r="J2433" s="217">
        <v>74</v>
      </c>
      <c r="K2433" s="217">
        <v>8</v>
      </c>
      <c r="L2433" s="217">
        <v>527</v>
      </c>
      <c r="M2433" s="217">
        <v>19648.174975757502</v>
      </c>
      <c r="N2433" s="217">
        <v>4.17341560227218</v>
      </c>
      <c r="O2433" s="217">
        <v>3.7662531044895302</v>
      </c>
      <c r="P2433" s="217">
        <v>0.40716249778265201</v>
      </c>
      <c r="Q2433" s="217">
        <v>4.1926311980003801</v>
      </c>
      <c r="R2433" s="217">
        <v>3.7853553884847799</v>
      </c>
      <c r="S2433" s="217">
        <v>0.40727580951560099</v>
      </c>
      <c r="T2433" s="217">
        <v>4.0522845574990098</v>
      </c>
      <c r="U2433" s="217">
        <v>3.6353307695085899</v>
      </c>
      <c r="V2433" s="217">
        <v>0.41695378799041599</v>
      </c>
      <c r="W2433" s="217">
        <v>4.1517275867183203</v>
      </c>
      <c r="X2433" s="217">
        <v>3.7399308455228901</v>
      </c>
      <c r="Y2433" s="217">
        <v>0.41179674119543502</v>
      </c>
    </row>
    <row r="2434" spans="2:25">
      <c r="B2434" s="217" t="s">
        <v>2602</v>
      </c>
      <c r="C2434" s="217" t="s">
        <v>169</v>
      </c>
      <c r="D2434" s="217" t="s">
        <v>29</v>
      </c>
      <c r="E2434" s="217" t="s">
        <v>103</v>
      </c>
      <c r="F2434" s="217" t="s">
        <v>5</v>
      </c>
      <c r="G2434" s="217" t="s">
        <v>13</v>
      </c>
      <c r="H2434" s="217" t="s">
        <v>178</v>
      </c>
      <c r="I2434" s="217">
        <v>162</v>
      </c>
      <c r="J2434" s="217">
        <v>156</v>
      </c>
      <c r="K2434" s="217">
        <v>6</v>
      </c>
      <c r="L2434" s="217">
        <v>1306</v>
      </c>
      <c r="M2434" s="217">
        <v>57868.895624944198</v>
      </c>
      <c r="N2434" s="217">
        <v>2.7994313395911901</v>
      </c>
      <c r="O2434" s="217">
        <v>2.69574869738411</v>
      </c>
      <c r="P2434" s="217">
        <v>0.103682642207081</v>
      </c>
      <c r="Q2434" s="217">
        <v>2.8330093850155702</v>
      </c>
      <c r="R2434" s="217">
        <v>2.7302308070364401</v>
      </c>
      <c r="S2434" s="217">
        <v>0.10277857797913401</v>
      </c>
      <c r="T2434" s="217">
        <v>2.7579658342925502</v>
      </c>
      <c r="U2434" s="217">
        <v>2.6509338162771798</v>
      </c>
      <c r="V2434" s="217">
        <v>0.10703201801536801</v>
      </c>
      <c r="W2434" s="217">
        <v>2.8121373215353098</v>
      </c>
      <c r="X2434" s="217">
        <v>2.70635740763618</v>
      </c>
      <c r="Y2434" s="217">
        <v>0.105779913899125</v>
      </c>
    </row>
    <row r="2435" spans="2:25">
      <c r="B2435" s="217" t="s">
        <v>2603</v>
      </c>
      <c r="C2435" s="217" t="s">
        <v>169</v>
      </c>
      <c r="D2435" s="217" t="s">
        <v>29</v>
      </c>
      <c r="E2435" s="217" t="s">
        <v>103</v>
      </c>
      <c r="F2435" s="217" t="s">
        <v>5</v>
      </c>
      <c r="G2435" s="217" t="s">
        <v>13</v>
      </c>
      <c r="H2435" s="217" t="s">
        <v>5</v>
      </c>
      <c r="I2435" s="217">
        <v>365</v>
      </c>
      <c r="J2435" s="217">
        <v>346</v>
      </c>
      <c r="K2435" s="217">
        <v>19</v>
      </c>
      <c r="L2435" s="217">
        <v>2387</v>
      </c>
      <c r="M2435" s="217">
        <v>100830</v>
      </c>
      <c r="N2435" s="217">
        <v>3.61995437865715</v>
      </c>
      <c r="O2435" s="217">
        <v>3.4315183973023902</v>
      </c>
      <c r="P2435" s="217">
        <v>0.188435981354756</v>
      </c>
      <c r="Q2435" s="217">
        <v>3.6611935295575799</v>
      </c>
      <c r="R2435" s="217">
        <v>3.4717880437019102</v>
      </c>
      <c r="S2435" s="217">
        <v>0.189405485855663</v>
      </c>
      <c r="T2435" s="217">
        <v>3.5670961231586702</v>
      </c>
      <c r="U2435" s="217">
        <v>3.3779455695741101</v>
      </c>
      <c r="V2435" s="217">
        <v>0.18915055358455901</v>
      </c>
      <c r="W2435" s="217">
        <v>3.6379433563518799</v>
      </c>
      <c r="X2435" s="217">
        <v>3.4477491767356101</v>
      </c>
      <c r="Y2435" s="217">
        <v>0.190194179616273</v>
      </c>
    </row>
    <row r="2436" spans="2:25">
      <c r="B2436" s="217" t="s">
        <v>2604</v>
      </c>
      <c r="C2436" s="217" t="s">
        <v>169</v>
      </c>
      <c r="D2436" s="217" t="s">
        <v>29</v>
      </c>
      <c r="E2436" s="217" t="s">
        <v>103</v>
      </c>
      <c r="F2436" s="217" t="s">
        <v>12</v>
      </c>
      <c r="G2436" s="217" t="s">
        <v>5</v>
      </c>
      <c r="H2436" s="217" t="s">
        <v>170</v>
      </c>
      <c r="I2436" s="217">
        <v>707</v>
      </c>
      <c r="J2436" s="217">
        <v>686</v>
      </c>
      <c r="K2436" s="217">
        <v>21</v>
      </c>
      <c r="L2436" s="217">
        <v>1370</v>
      </c>
      <c r="M2436" s="217">
        <v>84114.246320474005</v>
      </c>
      <c r="N2436" s="217">
        <v>8.4052349147413192</v>
      </c>
      <c r="O2436" s="217">
        <v>8.1555744717291994</v>
      </c>
      <c r="P2436" s="217">
        <v>0.24966044301211801</v>
      </c>
      <c r="Q2436" s="217">
        <v>8.6902453158442299</v>
      </c>
      <c r="R2436" s="217">
        <v>8.4290188673854605</v>
      </c>
      <c r="S2436" s="217">
        <v>0.26122644845876303</v>
      </c>
      <c r="T2436" s="217">
        <v>8.5183923133276895</v>
      </c>
      <c r="U2436" s="217">
        <v>8.2640626896355194</v>
      </c>
      <c r="V2436" s="217">
        <v>0.25432962369217699</v>
      </c>
      <c r="W2436" s="217">
        <v>8.6508079929509805</v>
      </c>
      <c r="X2436" s="217">
        <v>8.3915101873021793</v>
      </c>
      <c r="Y2436" s="217">
        <v>0.25929780564879101</v>
      </c>
    </row>
    <row r="2437" spans="2:25">
      <c r="B2437" s="217" t="s">
        <v>2605</v>
      </c>
      <c r="C2437" s="217" t="s">
        <v>169</v>
      </c>
      <c r="D2437" s="217" t="s">
        <v>29</v>
      </c>
      <c r="E2437" s="217" t="s">
        <v>103</v>
      </c>
      <c r="F2437" s="217" t="s">
        <v>12</v>
      </c>
      <c r="G2437" s="217" t="s">
        <v>5</v>
      </c>
      <c r="H2437" s="217" t="s">
        <v>172</v>
      </c>
      <c r="I2437" s="217">
        <v>787</v>
      </c>
      <c r="J2437" s="217">
        <v>762</v>
      </c>
      <c r="K2437" s="217">
        <v>25</v>
      </c>
      <c r="L2437" s="217">
        <v>1370</v>
      </c>
      <c r="M2437" s="217">
        <v>84217.995686364899</v>
      </c>
      <c r="N2437" s="217">
        <v>9.3447961280253704</v>
      </c>
      <c r="O2437" s="217">
        <v>9.0479474581389194</v>
      </c>
      <c r="P2437" s="217">
        <v>0.29684866988644798</v>
      </c>
      <c r="Q2437" s="217">
        <v>9.4200304333482006</v>
      </c>
      <c r="R2437" s="217">
        <v>9.1147955494110402</v>
      </c>
      <c r="S2437" s="217">
        <v>0.30523488393716403</v>
      </c>
      <c r="T2437" s="217">
        <v>9.3768027766935695</v>
      </c>
      <c r="U2437" s="217">
        <v>9.0819427876970895</v>
      </c>
      <c r="V2437" s="217">
        <v>0.29485998899648203</v>
      </c>
      <c r="W2437" s="217">
        <v>9.4419836792182608</v>
      </c>
      <c r="X2437" s="217">
        <v>9.1406121411770602</v>
      </c>
      <c r="Y2437" s="217">
        <v>0.30137153804119998</v>
      </c>
    </row>
    <row r="2438" spans="2:25">
      <c r="B2438" s="217" t="s">
        <v>2606</v>
      </c>
      <c r="C2438" s="217" t="s">
        <v>169</v>
      </c>
      <c r="D2438" s="217" t="s">
        <v>29</v>
      </c>
      <c r="E2438" s="217" t="s">
        <v>103</v>
      </c>
      <c r="F2438" s="217" t="s">
        <v>12</v>
      </c>
      <c r="G2438" s="217" t="s">
        <v>5</v>
      </c>
      <c r="H2438" s="217" t="s">
        <v>174</v>
      </c>
      <c r="I2438" s="217">
        <v>834</v>
      </c>
      <c r="J2438" s="217">
        <v>806</v>
      </c>
      <c r="K2438" s="217">
        <v>28</v>
      </c>
      <c r="L2438" s="217">
        <v>1507</v>
      </c>
      <c r="M2438" s="217">
        <v>88048.819356670007</v>
      </c>
      <c r="N2438" s="217">
        <v>9.4720179792714205</v>
      </c>
      <c r="O2438" s="217">
        <v>9.1540125794877305</v>
      </c>
      <c r="P2438" s="217">
        <v>0.31800539978369302</v>
      </c>
      <c r="Q2438" s="217">
        <v>9.5940669299107899</v>
      </c>
      <c r="R2438" s="217">
        <v>9.27270456592111</v>
      </c>
      <c r="S2438" s="217">
        <v>0.32136236398967999</v>
      </c>
      <c r="T2438" s="217">
        <v>9.5239241124373208</v>
      </c>
      <c r="U2438" s="217">
        <v>9.2121190522664893</v>
      </c>
      <c r="V2438" s="217">
        <v>0.31180506017082998</v>
      </c>
      <c r="W2438" s="217">
        <v>9.6163483339432201</v>
      </c>
      <c r="X2438" s="217">
        <v>9.2978382902293397</v>
      </c>
      <c r="Y2438" s="217">
        <v>0.31851004371388902</v>
      </c>
    </row>
    <row r="2439" spans="2:25">
      <c r="B2439" s="217" t="s">
        <v>2607</v>
      </c>
      <c r="C2439" s="217" t="s">
        <v>169</v>
      </c>
      <c r="D2439" s="217" t="s">
        <v>29</v>
      </c>
      <c r="E2439" s="217" t="s">
        <v>103</v>
      </c>
      <c r="F2439" s="217" t="s">
        <v>12</v>
      </c>
      <c r="G2439" s="217" t="s">
        <v>5</v>
      </c>
      <c r="H2439" s="217" t="s">
        <v>176</v>
      </c>
      <c r="I2439" s="217">
        <v>954</v>
      </c>
      <c r="J2439" s="217">
        <v>917</v>
      </c>
      <c r="K2439" s="217">
        <v>37</v>
      </c>
      <c r="L2439" s="217">
        <v>1826</v>
      </c>
      <c r="M2439" s="217">
        <v>98873.339249285797</v>
      </c>
      <c r="N2439" s="217">
        <v>9.6487082083342397</v>
      </c>
      <c r="O2439" s="217">
        <v>9.2744920618894096</v>
      </c>
      <c r="P2439" s="217">
        <v>0.37421614644482898</v>
      </c>
      <c r="Q2439" s="217">
        <v>9.6183758965551807</v>
      </c>
      <c r="R2439" s="217">
        <v>9.2464635686961802</v>
      </c>
      <c r="S2439" s="217">
        <v>0.37191232785899597</v>
      </c>
      <c r="T2439" s="217">
        <v>9.5456052891678702</v>
      </c>
      <c r="U2439" s="217">
        <v>9.1797149737011505</v>
      </c>
      <c r="V2439" s="217">
        <v>0.36589031546672302</v>
      </c>
      <c r="W2439" s="217">
        <v>9.6261872113742299</v>
      </c>
      <c r="X2439" s="217">
        <v>9.2553368348259504</v>
      </c>
      <c r="Y2439" s="217">
        <v>0.37085037654827502</v>
      </c>
    </row>
    <row r="2440" spans="2:25">
      <c r="B2440" s="217" t="s">
        <v>2608</v>
      </c>
      <c r="C2440" s="217" t="s">
        <v>169</v>
      </c>
      <c r="D2440" s="217" t="s">
        <v>29</v>
      </c>
      <c r="E2440" s="217" t="s">
        <v>103</v>
      </c>
      <c r="F2440" s="217" t="s">
        <v>12</v>
      </c>
      <c r="G2440" s="217" t="s">
        <v>5</v>
      </c>
      <c r="H2440" s="217" t="s">
        <v>178</v>
      </c>
      <c r="I2440" s="217">
        <v>965</v>
      </c>
      <c r="J2440" s="217">
        <v>926</v>
      </c>
      <c r="K2440" s="217">
        <v>39</v>
      </c>
      <c r="L2440" s="217">
        <v>2256</v>
      </c>
      <c r="M2440" s="217">
        <v>121580.599387205</v>
      </c>
      <c r="N2440" s="217">
        <v>7.9371215873570797</v>
      </c>
      <c r="O2440" s="217">
        <v>7.61634672527736</v>
      </c>
      <c r="P2440" s="217">
        <v>0.32077486207971601</v>
      </c>
      <c r="Q2440" s="217">
        <v>8.0018986251153308</v>
      </c>
      <c r="R2440" s="217">
        <v>7.6772241494175404</v>
      </c>
      <c r="S2440" s="217">
        <v>0.32467447569778302</v>
      </c>
      <c r="T2440" s="217">
        <v>7.8660789393455897</v>
      </c>
      <c r="U2440" s="217">
        <v>7.5388498155108898</v>
      </c>
      <c r="V2440" s="217">
        <v>0.32722912383469999</v>
      </c>
      <c r="W2440" s="217">
        <v>7.9805999241870298</v>
      </c>
      <c r="X2440" s="217">
        <v>7.6526033828272402</v>
      </c>
      <c r="Y2440" s="217">
        <v>0.327996541359794</v>
      </c>
    </row>
    <row r="2441" spans="2:25">
      <c r="B2441" s="217" t="s">
        <v>2609</v>
      </c>
      <c r="C2441" s="217" t="s">
        <v>169</v>
      </c>
      <c r="D2441" s="217" t="s">
        <v>29</v>
      </c>
      <c r="E2441" s="217" t="s">
        <v>103</v>
      </c>
      <c r="F2441" s="217" t="s">
        <v>12</v>
      </c>
      <c r="G2441" s="217" t="s">
        <v>5</v>
      </c>
      <c r="H2441" s="217" t="s">
        <v>5</v>
      </c>
      <c r="I2441" s="217">
        <v>4247</v>
      </c>
      <c r="J2441" s="217">
        <v>4097</v>
      </c>
      <c r="K2441" s="217">
        <v>150</v>
      </c>
      <c r="L2441" s="217">
        <v>8332</v>
      </c>
      <c r="M2441" s="217">
        <v>476835</v>
      </c>
      <c r="N2441" s="217">
        <v>8.9066448561871496</v>
      </c>
      <c r="O2441" s="217">
        <v>8.5920706323990501</v>
      </c>
      <c r="P2441" s="217">
        <v>0.31457422378810301</v>
      </c>
      <c r="Q2441" s="217">
        <v>8.9829341428644796</v>
      </c>
      <c r="R2441" s="217">
        <v>8.6649455920127494</v>
      </c>
      <c r="S2441" s="217">
        <v>0.31798855085172301</v>
      </c>
      <c r="T2441" s="217">
        <v>8.8830398644325204</v>
      </c>
      <c r="U2441" s="217">
        <v>8.5705756557872199</v>
      </c>
      <c r="V2441" s="217">
        <v>0.31246420864530799</v>
      </c>
      <c r="W2441" s="217">
        <v>8.9805107591898601</v>
      </c>
      <c r="X2441" s="217">
        <v>8.6634946608105992</v>
      </c>
      <c r="Y2441" s="217">
        <v>0.31701609837925998</v>
      </c>
    </row>
    <row r="2442" spans="2:25">
      <c r="B2442" s="217" t="s">
        <v>2610</v>
      </c>
      <c r="C2442" s="217" t="s">
        <v>169</v>
      </c>
      <c r="D2442" s="217" t="s">
        <v>29</v>
      </c>
      <c r="E2442" s="217" t="s">
        <v>103</v>
      </c>
      <c r="F2442" s="217" t="s">
        <v>9</v>
      </c>
      <c r="G2442" s="217" t="s">
        <v>5</v>
      </c>
      <c r="H2442" s="217" t="s">
        <v>170</v>
      </c>
      <c r="I2442" s="217">
        <v>151</v>
      </c>
      <c r="J2442" s="217">
        <v>138</v>
      </c>
      <c r="K2442" s="217">
        <v>13</v>
      </c>
      <c r="L2442" s="217">
        <v>2379</v>
      </c>
      <c r="M2442" s="217">
        <v>88581.264621880706</v>
      </c>
      <c r="N2442" s="217">
        <v>1.7046494046406</v>
      </c>
      <c r="O2442" s="217">
        <v>1.5578915088768399</v>
      </c>
      <c r="P2442" s="217">
        <v>0.14675789576376</v>
      </c>
      <c r="Q2442" s="217">
        <v>1.9097454212362199</v>
      </c>
      <c r="R2442" s="217">
        <v>1.7354567107683401</v>
      </c>
      <c r="S2442" s="217">
        <v>0.17428871046788699</v>
      </c>
      <c r="T2442" s="217">
        <v>1.78089938821904</v>
      </c>
      <c r="U2442" s="217">
        <v>1.6232876987559799</v>
      </c>
      <c r="V2442" s="217">
        <v>0.157611689463066</v>
      </c>
      <c r="W2442" s="217">
        <v>1.86124332180026</v>
      </c>
      <c r="X2442" s="217">
        <v>1.69420571242511</v>
      </c>
      <c r="Y2442" s="217">
        <v>0.167037609375143</v>
      </c>
    </row>
    <row r="2443" spans="2:25">
      <c r="B2443" s="217" t="s">
        <v>2611</v>
      </c>
      <c r="C2443" s="217" t="s">
        <v>169</v>
      </c>
      <c r="D2443" s="217" t="s">
        <v>29</v>
      </c>
      <c r="E2443" s="217" t="s">
        <v>103</v>
      </c>
      <c r="F2443" s="217" t="s">
        <v>9</v>
      </c>
      <c r="G2443" s="217" t="s">
        <v>5</v>
      </c>
      <c r="H2443" s="217" t="s">
        <v>172</v>
      </c>
      <c r="I2443" s="217">
        <v>213</v>
      </c>
      <c r="J2443" s="217">
        <v>204</v>
      </c>
      <c r="K2443" s="217">
        <v>9</v>
      </c>
      <c r="L2443" s="217">
        <v>2326</v>
      </c>
      <c r="M2443" s="217">
        <v>89488.684810204606</v>
      </c>
      <c r="N2443" s="217">
        <v>2.3801891876246599</v>
      </c>
      <c r="O2443" s="217">
        <v>2.2796178134996699</v>
      </c>
      <c r="P2443" s="217">
        <v>0.100571374124986</v>
      </c>
      <c r="Q2443" s="217">
        <v>2.4645279997863101</v>
      </c>
      <c r="R2443" s="217">
        <v>2.3593226660382101</v>
      </c>
      <c r="S2443" s="217">
        <v>0.10520533374810501</v>
      </c>
      <c r="T2443" s="217">
        <v>2.3696340170844601</v>
      </c>
      <c r="U2443" s="217">
        <v>2.2707902859294502</v>
      </c>
      <c r="V2443" s="217">
        <v>9.8843731155009301E-2</v>
      </c>
      <c r="W2443" s="217">
        <v>2.4347863868665498</v>
      </c>
      <c r="X2443" s="217">
        <v>2.3325032387676998</v>
      </c>
      <c r="Y2443" s="217">
        <v>0.102283148098851</v>
      </c>
    </row>
    <row r="2444" spans="2:25">
      <c r="B2444" s="217" t="s">
        <v>2612</v>
      </c>
      <c r="C2444" s="217" t="s">
        <v>169</v>
      </c>
      <c r="D2444" s="217" t="s">
        <v>29</v>
      </c>
      <c r="E2444" s="217" t="s">
        <v>103</v>
      </c>
      <c r="F2444" s="217" t="s">
        <v>9</v>
      </c>
      <c r="G2444" s="217" t="s">
        <v>5</v>
      </c>
      <c r="H2444" s="217" t="s">
        <v>174</v>
      </c>
      <c r="I2444" s="217">
        <v>230</v>
      </c>
      <c r="J2444" s="217">
        <v>214</v>
      </c>
      <c r="K2444" s="217">
        <v>16</v>
      </c>
      <c r="L2444" s="217">
        <v>2534</v>
      </c>
      <c r="M2444" s="217">
        <v>94074.966555009902</v>
      </c>
      <c r="N2444" s="217">
        <v>2.4448586953842701</v>
      </c>
      <c r="O2444" s="217">
        <v>2.27478156874884</v>
      </c>
      <c r="P2444" s="217">
        <v>0.17007712663542701</v>
      </c>
      <c r="Q2444" s="217">
        <v>2.4762337255280702</v>
      </c>
      <c r="R2444" s="217">
        <v>2.3040647065541702</v>
      </c>
      <c r="S2444" s="217">
        <v>0.17216901897390599</v>
      </c>
      <c r="T2444" s="217">
        <v>2.3534322383428399</v>
      </c>
      <c r="U2444" s="217">
        <v>2.1944128021281499</v>
      </c>
      <c r="V2444" s="217">
        <v>0.15901943621468401</v>
      </c>
      <c r="W2444" s="217">
        <v>2.4355357247668099</v>
      </c>
      <c r="X2444" s="217">
        <v>2.2683481481697298</v>
      </c>
      <c r="Y2444" s="217">
        <v>0.167187576597077</v>
      </c>
    </row>
    <row r="2445" spans="2:25">
      <c r="B2445" s="217" t="s">
        <v>2613</v>
      </c>
      <c r="C2445" s="217" t="s">
        <v>169</v>
      </c>
      <c r="D2445" s="217" t="s">
        <v>29</v>
      </c>
      <c r="E2445" s="217" t="s">
        <v>103</v>
      </c>
      <c r="F2445" s="217" t="s">
        <v>9</v>
      </c>
      <c r="G2445" s="217" t="s">
        <v>5</v>
      </c>
      <c r="H2445" s="217" t="s">
        <v>176</v>
      </c>
      <c r="I2445" s="217">
        <v>289</v>
      </c>
      <c r="J2445" s="217">
        <v>260</v>
      </c>
      <c r="K2445" s="217">
        <v>29</v>
      </c>
      <c r="L2445" s="217">
        <v>2840</v>
      </c>
      <c r="M2445" s="217">
        <v>103898.156067737</v>
      </c>
      <c r="N2445" s="217">
        <v>2.78157005800551</v>
      </c>
      <c r="O2445" s="217">
        <v>2.5024505712160301</v>
      </c>
      <c r="P2445" s="217">
        <v>0.27911948678948101</v>
      </c>
      <c r="Q2445" s="217">
        <v>2.7522476779092799</v>
      </c>
      <c r="R2445" s="217">
        <v>2.4756959084872801</v>
      </c>
      <c r="S2445" s="217">
        <v>0.27655176942199999</v>
      </c>
      <c r="T2445" s="217">
        <v>2.6308211396702399</v>
      </c>
      <c r="U2445" s="217">
        <v>2.3648345380388802</v>
      </c>
      <c r="V2445" s="217">
        <v>0.26598660163135801</v>
      </c>
      <c r="W2445" s="217">
        <v>2.7175862259044501</v>
      </c>
      <c r="X2445" s="217">
        <v>2.4440639682821801</v>
      </c>
      <c r="Y2445" s="217">
        <v>0.27352225762226301</v>
      </c>
    </row>
    <row r="2446" spans="2:25">
      <c r="B2446" s="217" t="s">
        <v>2614</v>
      </c>
      <c r="C2446" s="217" t="s">
        <v>169</v>
      </c>
      <c r="D2446" s="217" t="s">
        <v>29</v>
      </c>
      <c r="E2446" s="217" t="s">
        <v>103</v>
      </c>
      <c r="F2446" s="217" t="s">
        <v>9</v>
      </c>
      <c r="G2446" s="217" t="s">
        <v>5</v>
      </c>
      <c r="H2446" s="217" t="s">
        <v>178</v>
      </c>
      <c r="I2446" s="217">
        <v>339</v>
      </c>
      <c r="J2446" s="217">
        <v>304</v>
      </c>
      <c r="K2446" s="217">
        <v>35</v>
      </c>
      <c r="L2446" s="217">
        <v>3786</v>
      </c>
      <c r="M2446" s="217">
        <v>127666.927945168</v>
      </c>
      <c r="N2446" s="217">
        <v>2.6553470460697399</v>
      </c>
      <c r="O2446" s="217">
        <v>2.3811961711067799</v>
      </c>
      <c r="P2446" s="217">
        <v>0.27415087496295198</v>
      </c>
      <c r="Q2446" s="217">
        <v>2.6848438474763201</v>
      </c>
      <c r="R2446" s="217">
        <v>2.4087292788034</v>
      </c>
      <c r="S2446" s="217">
        <v>0.276114568672922</v>
      </c>
      <c r="T2446" s="217">
        <v>2.5095823703360098</v>
      </c>
      <c r="U2446" s="217">
        <v>2.2477191889216499</v>
      </c>
      <c r="V2446" s="217">
        <v>0.26186318141435599</v>
      </c>
      <c r="W2446" s="217">
        <v>2.6165184304383899</v>
      </c>
      <c r="X2446" s="217">
        <v>2.34616188500546</v>
      </c>
      <c r="Y2446" s="217">
        <v>0.27035654543293502</v>
      </c>
    </row>
    <row r="2447" spans="2:25">
      <c r="B2447" s="217" t="s">
        <v>2615</v>
      </c>
      <c r="C2447" s="217" t="s">
        <v>169</v>
      </c>
      <c r="D2447" s="217" t="s">
        <v>29</v>
      </c>
      <c r="E2447" s="217" t="s">
        <v>103</v>
      </c>
      <c r="F2447" s="217" t="s">
        <v>9</v>
      </c>
      <c r="G2447" s="217" t="s">
        <v>5</v>
      </c>
      <c r="H2447" s="217" t="s">
        <v>5</v>
      </c>
      <c r="I2447" s="217">
        <v>1222</v>
      </c>
      <c r="J2447" s="217">
        <v>1120</v>
      </c>
      <c r="K2447" s="217">
        <v>102</v>
      </c>
      <c r="L2447" s="217">
        <v>13865</v>
      </c>
      <c r="M2447" s="217">
        <v>503710</v>
      </c>
      <c r="N2447" s="217">
        <v>2.4259990867761201</v>
      </c>
      <c r="O2447" s="217">
        <v>2.2235016179944802</v>
      </c>
      <c r="P2447" s="217">
        <v>0.20249746878163999</v>
      </c>
      <c r="Q2447" s="217">
        <v>2.4881351180297901</v>
      </c>
      <c r="R2447" s="217">
        <v>2.2804806974476501</v>
      </c>
      <c r="S2447" s="217">
        <v>0.20765442058213801</v>
      </c>
      <c r="T2447" s="217">
        <v>2.3547079630068399</v>
      </c>
      <c r="U2447" s="217">
        <v>2.1594687446152898</v>
      </c>
      <c r="V2447" s="217">
        <v>0.195239218391553</v>
      </c>
      <c r="W2447" s="217">
        <v>2.4414885388211802</v>
      </c>
      <c r="X2447" s="217">
        <v>2.2386994448422799</v>
      </c>
      <c r="Y2447" s="217">
        <v>0.20278909397890399</v>
      </c>
    </row>
    <row r="2448" spans="2:25">
      <c r="B2448" s="217" t="s">
        <v>2616</v>
      </c>
      <c r="C2448" s="217" t="s">
        <v>169</v>
      </c>
      <c r="D2448" s="217" t="s">
        <v>29</v>
      </c>
      <c r="E2448" s="217" t="s">
        <v>103</v>
      </c>
      <c r="F2448" s="217" t="s">
        <v>5</v>
      </c>
      <c r="G2448" s="217" t="s">
        <v>5</v>
      </c>
      <c r="H2448" s="217" t="s">
        <v>170</v>
      </c>
      <c r="I2448" s="217">
        <v>865</v>
      </c>
      <c r="J2448" s="217">
        <v>831</v>
      </c>
      <c r="K2448" s="217">
        <v>34</v>
      </c>
      <c r="L2448" s="217">
        <v>3751</v>
      </c>
      <c r="M2448" s="217">
        <v>172695.510942355</v>
      </c>
      <c r="N2448" s="217">
        <v>5.0088157780125204</v>
      </c>
      <c r="O2448" s="217">
        <v>4.8119374699750299</v>
      </c>
      <c r="P2448" s="217">
        <v>0.19687830803748599</v>
      </c>
      <c r="Q2448" s="217">
        <v>5.24521401264614</v>
      </c>
      <c r="R2448" s="217">
        <v>5.0285452574057903</v>
      </c>
      <c r="S2448" s="217">
        <v>0.21666875524034801</v>
      </c>
      <c r="T2448" s="217">
        <v>5.0966197867604004</v>
      </c>
      <c r="U2448" s="217">
        <v>4.8918645427064398</v>
      </c>
      <c r="V2448" s="217">
        <v>0.204755244053966</v>
      </c>
      <c r="W2448" s="217">
        <v>5.2019982256730302</v>
      </c>
      <c r="X2448" s="217">
        <v>4.9899921779522902</v>
      </c>
      <c r="Y2448" s="217">
        <v>0.212006047720738</v>
      </c>
    </row>
    <row r="2449" spans="2:25">
      <c r="B2449" s="217" t="s">
        <v>2617</v>
      </c>
      <c r="C2449" s="217" t="s">
        <v>169</v>
      </c>
      <c r="D2449" s="217" t="s">
        <v>29</v>
      </c>
      <c r="E2449" s="217" t="s">
        <v>103</v>
      </c>
      <c r="F2449" s="217" t="s">
        <v>5</v>
      </c>
      <c r="G2449" s="217" t="s">
        <v>5</v>
      </c>
      <c r="H2449" s="217" t="s">
        <v>172</v>
      </c>
      <c r="I2449" s="217">
        <v>1002</v>
      </c>
      <c r="J2449" s="217">
        <v>968</v>
      </c>
      <c r="K2449" s="217">
        <v>34</v>
      </c>
      <c r="L2449" s="217">
        <v>3699</v>
      </c>
      <c r="M2449" s="217">
        <v>173706.680496569</v>
      </c>
      <c r="N2449" s="217">
        <v>5.7683446436004404</v>
      </c>
      <c r="O2449" s="217">
        <v>5.5726123902247799</v>
      </c>
      <c r="P2449" s="217">
        <v>0.19573225337566399</v>
      </c>
      <c r="Q2449" s="217">
        <v>5.8473529308922396</v>
      </c>
      <c r="R2449" s="217">
        <v>5.6451400976076602</v>
      </c>
      <c r="S2449" s="217">
        <v>0.20221283328457601</v>
      </c>
      <c r="T2449" s="217">
        <v>5.77875090591193</v>
      </c>
      <c r="U2449" s="217">
        <v>5.5848535258648102</v>
      </c>
      <c r="V2449" s="217">
        <v>0.19389738004712201</v>
      </c>
      <c r="W2449" s="217">
        <v>5.8431162184572303</v>
      </c>
      <c r="X2449" s="217">
        <v>5.6442852576456604</v>
      </c>
      <c r="Y2449" s="217">
        <v>0.19883096081157201</v>
      </c>
    </row>
    <row r="2450" spans="2:25">
      <c r="B2450" s="217" t="s">
        <v>2618</v>
      </c>
      <c r="C2450" s="217" t="s">
        <v>169</v>
      </c>
      <c r="D2450" s="217" t="s">
        <v>29</v>
      </c>
      <c r="E2450" s="217" t="s">
        <v>103</v>
      </c>
      <c r="F2450" s="217" t="s">
        <v>5</v>
      </c>
      <c r="G2450" s="217" t="s">
        <v>5</v>
      </c>
      <c r="H2450" s="217" t="s">
        <v>174</v>
      </c>
      <c r="I2450" s="217">
        <v>1067</v>
      </c>
      <c r="J2450" s="217">
        <v>1023</v>
      </c>
      <c r="K2450" s="217">
        <v>44</v>
      </c>
      <c r="L2450" s="217">
        <v>4042</v>
      </c>
      <c r="M2450" s="217">
        <v>182123.78591168</v>
      </c>
      <c r="N2450" s="217">
        <v>5.8586526447316203</v>
      </c>
      <c r="O2450" s="217">
        <v>5.61705872123754</v>
      </c>
      <c r="P2450" s="217">
        <v>0.24159392349408801</v>
      </c>
      <c r="Q2450" s="217">
        <v>5.9313115729894399</v>
      </c>
      <c r="R2450" s="217">
        <v>5.6870494941458301</v>
      </c>
      <c r="S2450" s="217">
        <v>0.24426207884361201</v>
      </c>
      <c r="T2450" s="217">
        <v>5.8330067319208601</v>
      </c>
      <c r="U2450" s="217">
        <v>5.6001570322241303</v>
      </c>
      <c r="V2450" s="217">
        <v>0.232849699696731</v>
      </c>
      <c r="W2450" s="217">
        <v>5.92047182191072</v>
      </c>
      <c r="X2450" s="217">
        <v>5.6801629368488999</v>
      </c>
      <c r="Y2450" s="217">
        <v>0.24030888506182799</v>
      </c>
    </row>
    <row r="2451" spans="2:25">
      <c r="B2451" s="217" t="s">
        <v>2619</v>
      </c>
      <c r="C2451" s="217" t="s">
        <v>169</v>
      </c>
      <c r="D2451" s="217" t="s">
        <v>29</v>
      </c>
      <c r="E2451" s="217" t="s">
        <v>103</v>
      </c>
      <c r="F2451" s="217" t="s">
        <v>5</v>
      </c>
      <c r="G2451" s="217" t="s">
        <v>5</v>
      </c>
      <c r="H2451" s="217" t="s">
        <v>176</v>
      </c>
      <c r="I2451" s="217">
        <v>1252</v>
      </c>
      <c r="J2451" s="217">
        <v>1185</v>
      </c>
      <c r="K2451" s="217">
        <v>67</v>
      </c>
      <c r="L2451" s="217">
        <v>4670</v>
      </c>
      <c r="M2451" s="217">
        <v>202771.495317022</v>
      </c>
      <c r="N2451" s="217">
        <v>6.1744378717657797</v>
      </c>
      <c r="O2451" s="217">
        <v>5.8440166757527496</v>
      </c>
      <c r="P2451" s="217">
        <v>0.330421196013025</v>
      </c>
      <c r="Q2451" s="217">
        <v>6.1535463042303604</v>
      </c>
      <c r="R2451" s="217">
        <v>5.8252185424978098</v>
      </c>
      <c r="S2451" s="217">
        <v>0.32832776173255901</v>
      </c>
      <c r="T2451" s="217">
        <v>6.0577242018517303</v>
      </c>
      <c r="U2451" s="217">
        <v>5.7369773366023704</v>
      </c>
      <c r="V2451" s="217">
        <v>0.32074686524935903</v>
      </c>
      <c r="W2451" s="217">
        <v>6.1409669831565301</v>
      </c>
      <c r="X2451" s="217">
        <v>5.8144259076724003</v>
      </c>
      <c r="Y2451" s="217">
        <v>0.32654107548412897</v>
      </c>
    </row>
    <row r="2452" spans="2:25">
      <c r="B2452" s="217" t="s">
        <v>2620</v>
      </c>
      <c r="C2452" s="217" t="s">
        <v>169</v>
      </c>
      <c r="D2452" s="217" t="s">
        <v>29</v>
      </c>
      <c r="E2452" s="217" t="s">
        <v>103</v>
      </c>
      <c r="F2452" s="217" t="s">
        <v>5</v>
      </c>
      <c r="G2452" s="217" t="s">
        <v>5</v>
      </c>
      <c r="H2452" s="217" t="s">
        <v>178</v>
      </c>
      <c r="I2452" s="217">
        <v>1305</v>
      </c>
      <c r="J2452" s="217">
        <v>1231</v>
      </c>
      <c r="K2452" s="217">
        <v>74</v>
      </c>
      <c r="L2452" s="217">
        <v>6042</v>
      </c>
      <c r="M2452" s="217">
        <v>249247.52733237299</v>
      </c>
      <c r="N2452" s="217">
        <v>5.2357590623548003</v>
      </c>
      <c r="O2452" s="217">
        <v>4.9388654450258702</v>
      </c>
      <c r="P2452" s="217">
        <v>0.29689361732893099</v>
      </c>
      <c r="Q2452" s="217">
        <v>5.2849561875790796</v>
      </c>
      <c r="R2452" s="217">
        <v>4.9853144317237197</v>
      </c>
      <c r="S2452" s="217">
        <v>0.29964175585536901</v>
      </c>
      <c r="T2452" s="217">
        <v>5.1279778950678603</v>
      </c>
      <c r="U2452" s="217">
        <v>4.8343661636459903</v>
      </c>
      <c r="V2452" s="217">
        <v>0.29361173142187702</v>
      </c>
      <c r="W2452" s="217">
        <v>5.2392997447320004</v>
      </c>
      <c r="X2452" s="217">
        <v>4.9409730660505398</v>
      </c>
      <c r="Y2452" s="217">
        <v>0.29832667868145901</v>
      </c>
    </row>
    <row r="2453" spans="2:25">
      <c r="B2453" s="217" t="s">
        <v>2621</v>
      </c>
      <c r="C2453" s="217" t="s">
        <v>169</v>
      </c>
      <c r="D2453" s="217" t="s">
        <v>29</v>
      </c>
      <c r="E2453" s="217" t="s">
        <v>103</v>
      </c>
      <c r="F2453" s="217" t="s">
        <v>5</v>
      </c>
      <c r="G2453" s="217" t="s">
        <v>5</v>
      </c>
      <c r="H2453" s="217" t="s">
        <v>5</v>
      </c>
      <c r="I2453" s="217">
        <v>5491</v>
      </c>
      <c r="J2453" s="217">
        <v>5238</v>
      </c>
      <c r="K2453" s="217">
        <v>253</v>
      </c>
      <c r="L2453" s="217">
        <v>22207</v>
      </c>
      <c r="M2453" s="217">
        <v>980545</v>
      </c>
      <c r="N2453" s="217">
        <v>5.5999469682676501</v>
      </c>
      <c r="O2453" s="217">
        <v>5.3419271935505304</v>
      </c>
      <c r="P2453" s="217">
        <v>0.25801977471712201</v>
      </c>
      <c r="Q2453" s="217">
        <v>5.6708122011530797</v>
      </c>
      <c r="R2453" s="217">
        <v>5.4084827468348502</v>
      </c>
      <c r="S2453" s="217">
        <v>0.26232945431822702</v>
      </c>
      <c r="T2453" s="217">
        <v>5.5539377263137197</v>
      </c>
      <c r="U2453" s="217">
        <v>5.3005327039039001</v>
      </c>
      <c r="V2453" s="217">
        <v>0.25340502240981599</v>
      </c>
      <c r="W2453" s="217">
        <v>5.6459496048796396</v>
      </c>
      <c r="X2453" s="217">
        <v>5.38654042819363</v>
      </c>
      <c r="Y2453" s="217">
        <v>0.25940917668600899</v>
      </c>
    </row>
    <row r="2454" spans="2:25">
      <c r="B2454" s="217" t="s">
        <v>2622</v>
      </c>
      <c r="C2454" s="217" t="s">
        <v>169</v>
      </c>
      <c r="D2454" s="217" t="s">
        <v>29</v>
      </c>
      <c r="E2454" s="217" t="s">
        <v>87</v>
      </c>
      <c r="F2454" s="217" t="s">
        <v>12</v>
      </c>
      <c r="G2454" s="217" t="s">
        <v>10</v>
      </c>
      <c r="H2454" s="217" t="s">
        <v>170</v>
      </c>
      <c r="I2454" s="217">
        <v>66</v>
      </c>
      <c r="J2454" s="217">
        <v>63</v>
      </c>
      <c r="K2454" s="217">
        <v>3</v>
      </c>
      <c r="L2454" s="217">
        <v>64</v>
      </c>
      <c r="M2454" s="217">
        <v>3358.3596495834199</v>
      </c>
      <c r="N2454" s="217">
        <v>19.652451460398801</v>
      </c>
      <c r="O2454" s="217">
        <v>18.759158212198901</v>
      </c>
      <c r="P2454" s="217">
        <v>0.89329324819994504</v>
      </c>
      <c r="Q2454" s="217">
        <v>19.652451460398801</v>
      </c>
      <c r="R2454" s="217">
        <v>18.759158212198901</v>
      </c>
      <c r="S2454" s="217">
        <v>0.89329324819994504</v>
      </c>
      <c r="T2454" s="217">
        <v>19.652451460398801</v>
      </c>
      <c r="U2454" s="217">
        <v>18.759158212198901</v>
      </c>
      <c r="V2454" s="217">
        <v>0.89329324819994504</v>
      </c>
      <c r="W2454" s="217">
        <v>19.652451460398801</v>
      </c>
      <c r="X2454" s="217">
        <v>18.759158212198901</v>
      </c>
      <c r="Y2454" s="217">
        <v>0.89329324819994504</v>
      </c>
    </row>
    <row r="2455" spans="2:25">
      <c r="B2455" s="217" t="s">
        <v>2623</v>
      </c>
      <c r="C2455" s="217" t="s">
        <v>169</v>
      </c>
      <c r="D2455" s="217" t="s">
        <v>29</v>
      </c>
      <c r="E2455" s="217" t="s">
        <v>87</v>
      </c>
      <c r="F2455" s="217" t="s">
        <v>12</v>
      </c>
      <c r="G2455" s="217" t="s">
        <v>10</v>
      </c>
      <c r="H2455" s="217" t="s">
        <v>172</v>
      </c>
      <c r="I2455" s="217">
        <v>74</v>
      </c>
      <c r="J2455" s="217">
        <v>72</v>
      </c>
      <c r="K2455" s="217">
        <v>2</v>
      </c>
      <c r="L2455" s="217">
        <v>102</v>
      </c>
      <c r="M2455" s="217">
        <v>4290.0790666694502</v>
      </c>
      <c r="N2455" s="217">
        <v>17.249099340597699</v>
      </c>
      <c r="O2455" s="217">
        <v>16.782907466527501</v>
      </c>
      <c r="P2455" s="217">
        <v>0.46619187407020801</v>
      </c>
      <c r="Q2455" s="217">
        <v>17.249099340597699</v>
      </c>
      <c r="R2455" s="217">
        <v>16.782907466527501</v>
      </c>
      <c r="S2455" s="217">
        <v>0.46619187407020801</v>
      </c>
      <c r="T2455" s="217">
        <v>17.249099340597699</v>
      </c>
      <c r="U2455" s="217">
        <v>16.782907466527501</v>
      </c>
      <c r="V2455" s="217">
        <v>0.46619187407020801</v>
      </c>
      <c r="W2455" s="217">
        <v>17.249099340597699</v>
      </c>
      <c r="X2455" s="217">
        <v>16.782907466527501</v>
      </c>
      <c r="Y2455" s="217">
        <v>0.46619187407020801</v>
      </c>
    </row>
    <row r="2456" spans="2:25">
      <c r="B2456" s="217" t="s">
        <v>2624</v>
      </c>
      <c r="C2456" s="217" t="s">
        <v>169</v>
      </c>
      <c r="D2456" s="217" t="s">
        <v>29</v>
      </c>
      <c r="E2456" s="217" t="s">
        <v>87</v>
      </c>
      <c r="F2456" s="217" t="s">
        <v>12</v>
      </c>
      <c r="G2456" s="217" t="s">
        <v>10</v>
      </c>
      <c r="H2456" s="217" t="s">
        <v>174</v>
      </c>
      <c r="I2456" s="217">
        <v>110</v>
      </c>
      <c r="J2456" s="217">
        <v>109</v>
      </c>
      <c r="K2456" s="217">
        <v>1</v>
      </c>
      <c r="L2456" s="217">
        <v>129</v>
      </c>
      <c r="M2456" s="217">
        <v>5652.9832768903398</v>
      </c>
      <c r="N2456" s="217">
        <v>19.458752062771001</v>
      </c>
      <c r="O2456" s="217">
        <v>19.2818543167458</v>
      </c>
      <c r="P2456" s="217">
        <v>0.17689774602519101</v>
      </c>
      <c r="Q2456" s="217">
        <v>19.458752062771001</v>
      </c>
      <c r="R2456" s="217">
        <v>19.2818543167458</v>
      </c>
      <c r="S2456" s="217">
        <v>0.17689774602519101</v>
      </c>
      <c r="T2456" s="217">
        <v>19.458752062771001</v>
      </c>
      <c r="U2456" s="217">
        <v>19.2818543167458</v>
      </c>
      <c r="V2456" s="217">
        <v>0.17689774602519101</v>
      </c>
      <c r="W2456" s="217">
        <v>19.458752062771001</v>
      </c>
      <c r="X2456" s="217">
        <v>19.2818543167458</v>
      </c>
      <c r="Y2456" s="217">
        <v>0.17689774602519101</v>
      </c>
    </row>
    <row r="2457" spans="2:25">
      <c r="B2457" s="217" t="s">
        <v>2625</v>
      </c>
      <c r="C2457" s="217" t="s">
        <v>169</v>
      </c>
      <c r="D2457" s="217" t="s">
        <v>29</v>
      </c>
      <c r="E2457" s="217" t="s">
        <v>87</v>
      </c>
      <c r="F2457" s="217" t="s">
        <v>12</v>
      </c>
      <c r="G2457" s="217" t="s">
        <v>10</v>
      </c>
      <c r="H2457" s="217" t="s">
        <v>176</v>
      </c>
      <c r="I2457" s="217">
        <v>138</v>
      </c>
      <c r="J2457" s="217">
        <v>135</v>
      </c>
      <c r="K2457" s="217">
        <v>3</v>
      </c>
      <c r="L2457" s="217">
        <v>191</v>
      </c>
      <c r="M2457" s="217">
        <v>8987.0863113436808</v>
      </c>
      <c r="N2457" s="217">
        <v>15.3553660462584</v>
      </c>
      <c r="O2457" s="217">
        <v>15.021553740904899</v>
      </c>
      <c r="P2457" s="217">
        <v>0.33381230535344197</v>
      </c>
      <c r="Q2457" s="217">
        <v>15.3553660462584</v>
      </c>
      <c r="R2457" s="217">
        <v>15.021553740904899</v>
      </c>
      <c r="S2457" s="217">
        <v>0.33381230535344197</v>
      </c>
      <c r="T2457" s="217">
        <v>15.3553660462584</v>
      </c>
      <c r="U2457" s="217">
        <v>15.021553740904899</v>
      </c>
      <c r="V2457" s="217">
        <v>0.33381230535344197</v>
      </c>
      <c r="W2457" s="217">
        <v>15.3553660462584</v>
      </c>
      <c r="X2457" s="217">
        <v>15.021553740904899</v>
      </c>
      <c r="Y2457" s="217">
        <v>0.33381230535344197</v>
      </c>
    </row>
    <row r="2458" spans="2:25">
      <c r="B2458" s="217" t="s">
        <v>2626</v>
      </c>
      <c r="C2458" s="217" t="s">
        <v>169</v>
      </c>
      <c r="D2458" s="217" t="s">
        <v>29</v>
      </c>
      <c r="E2458" s="217" t="s">
        <v>87</v>
      </c>
      <c r="F2458" s="217" t="s">
        <v>12</v>
      </c>
      <c r="G2458" s="217" t="s">
        <v>10</v>
      </c>
      <c r="H2458" s="217" t="s">
        <v>178</v>
      </c>
      <c r="I2458" s="217">
        <v>190</v>
      </c>
      <c r="J2458" s="217">
        <v>180</v>
      </c>
      <c r="K2458" s="217">
        <v>10</v>
      </c>
      <c r="L2458" s="217">
        <v>401</v>
      </c>
      <c r="M2458" s="217">
        <v>16621.491695513101</v>
      </c>
      <c r="N2458" s="217">
        <v>11.4309836614297</v>
      </c>
      <c r="O2458" s="217">
        <v>10.8293529424071</v>
      </c>
      <c r="P2458" s="217">
        <v>0.601630719022616</v>
      </c>
      <c r="Q2458" s="217">
        <v>11.4309836614297</v>
      </c>
      <c r="R2458" s="217">
        <v>10.8293529424071</v>
      </c>
      <c r="S2458" s="217">
        <v>0.601630719022616</v>
      </c>
      <c r="T2458" s="217">
        <v>11.4309836614297</v>
      </c>
      <c r="U2458" s="217">
        <v>10.8293529424071</v>
      </c>
      <c r="V2458" s="217">
        <v>0.601630719022616</v>
      </c>
      <c r="W2458" s="217">
        <v>11.4309836614297</v>
      </c>
      <c r="X2458" s="217">
        <v>10.8293529424071</v>
      </c>
      <c r="Y2458" s="217">
        <v>0.601630719022616</v>
      </c>
    </row>
    <row r="2459" spans="2:25">
      <c r="B2459" s="217" t="s">
        <v>2627</v>
      </c>
      <c r="C2459" s="217" t="s">
        <v>169</v>
      </c>
      <c r="D2459" s="217" t="s">
        <v>29</v>
      </c>
      <c r="E2459" s="217" t="s">
        <v>87</v>
      </c>
      <c r="F2459" s="217" t="s">
        <v>12</v>
      </c>
      <c r="G2459" s="217" t="s">
        <v>10</v>
      </c>
      <c r="H2459" s="217" t="s">
        <v>5</v>
      </c>
      <c r="I2459" s="217">
        <v>578</v>
      </c>
      <c r="J2459" s="217">
        <v>559</v>
      </c>
      <c r="K2459" s="217">
        <v>19</v>
      </c>
      <c r="L2459" s="217">
        <v>887</v>
      </c>
      <c r="M2459" s="217">
        <v>38910</v>
      </c>
      <c r="N2459" s="217">
        <v>14.854793112310499</v>
      </c>
      <c r="O2459" s="217">
        <v>14.366486764327901</v>
      </c>
      <c r="P2459" s="217">
        <v>0.48830634798252398</v>
      </c>
      <c r="Q2459" s="217">
        <v>14.854793112310499</v>
      </c>
      <c r="R2459" s="217">
        <v>14.366486764327901</v>
      </c>
      <c r="S2459" s="217">
        <v>0.48830634798252398</v>
      </c>
      <c r="T2459" s="217">
        <v>14.854793112310499</v>
      </c>
      <c r="U2459" s="217">
        <v>14.366486764327901</v>
      </c>
      <c r="V2459" s="217">
        <v>0.48830634798252398</v>
      </c>
      <c r="W2459" s="217">
        <v>14.854793112310499</v>
      </c>
      <c r="X2459" s="217">
        <v>14.366486764327901</v>
      </c>
      <c r="Y2459" s="217">
        <v>0.48830634798252398</v>
      </c>
    </row>
    <row r="2460" spans="2:25">
      <c r="B2460" s="217" t="s">
        <v>2628</v>
      </c>
      <c r="C2460" s="217" t="s">
        <v>169</v>
      </c>
      <c r="D2460" s="217" t="s">
        <v>29</v>
      </c>
      <c r="E2460" s="217" t="s">
        <v>87</v>
      </c>
      <c r="F2460" s="217" t="s">
        <v>9</v>
      </c>
      <c r="G2460" s="217" t="s">
        <v>10</v>
      </c>
      <c r="H2460" s="217" t="s">
        <v>170</v>
      </c>
      <c r="I2460" s="217">
        <v>17</v>
      </c>
      <c r="J2460" s="217">
        <v>17</v>
      </c>
      <c r="K2460" s="217">
        <v>0</v>
      </c>
      <c r="L2460" s="217">
        <v>114</v>
      </c>
      <c r="M2460" s="217">
        <v>3635.69318939608</v>
      </c>
      <c r="N2460" s="217">
        <v>4.6758621023309903</v>
      </c>
      <c r="O2460" s="217">
        <v>4.6758621023309903</v>
      </c>
      <c r="P2460" s="217">
        <v>0</v>
      </c>
      <c r="Q2460" s="217">
        <v>4.6758621023309903</v>
      </c>
      <c r="R2460" s="217">
        <v>4.6758621023309903</v>
      </c>
      <c r="S2460" s="217">
        <v>0</v>
      </c>
      <c r="T2460" s="217">
        <v>4.6758621023309903</v>
      </c>
      <c r="U2460" s="217">
        <v>4.6758621023309903</v>
      </c>
      <c r="V2460" s="217">
        <v>0</v>
      </c>
      <c r="W2460" s="217">
        <v>4.6758621023309903</v>
      </c>
      <c r="X2460" s="217">
        <v>4.6758621023309903</v>
      </c>
      <c r="Y2460" s="217">
        <v>0</v>
      </c>
    </row>
    <row r="2461" spans="2:25">
      <c r="B2461" s="217" t="s">
        <v>2629</v>
      </c>
      <c r="C2461" s="217" t="s">
        <v>169</v>
      </c>
      <c r="D2461" s="217" t="s">
        <v>29</v>
      </c>
      <c r="E2461" s="217" t="s">
        <v>87</v>
      </c>
      <c r="F2461" s="217" t="s">
        <v>9</v>
      </c>
      <c r="G2461" s="217" t="s">
        <v>10</v>
      </c>
      <c r="H2461" s="217" t="s">
        <v>172</v>
      </c>
      <c r="I2461" s="217">
        <v>29</v>
      </c>
      <c r="J2461" s="217">
        <v>28</v>
      </c>
      <c r="K2461" s="217">
        <v>1</v>
      </c>
      <c r="L2461" s="217">
        <v>157</v>
      </c>
      <c r="M2461" s="217">
        <v>4703.7791966504101</v>
      </c>
      <c r="N2461" s="217">
        <v>6.16525538032292</v>
      </c>
      <c r="O2461" s="217">
        <v>5.95266036720834</v>
      </c>
      <c r="P2461" s="217">
        <v>0.21259501311458401</v>
      </c>
      <c r="Q2461" s="217">
        <v>6.16525538032292</v>
      </c>
      <c r="R2461" s="217">
        <v>5.95266036720834</v>
      </c>
      <c r="S2461" s="217">
        <v>0.21259501311458401</v>
      </c>
      <c r="T2461" s="217">
        <v>6.16525538032292</v>
      </c>
      <c r="U2461" s="217">
        <v>5.95266036720834</v>
      </c>
      <c r="V2461" s="217">
        <v>0.21259501311458401</v>
      </c>
      <c r="W2461" s="217">
        <v>6.16525538032292</v>
      </c>
      <c r="X2461" s="217">
        <v>5.95266036720834</v>
      </c>
      <c r="Y2461" s="217">
        <v>0.21259501311458401</v>
      </c>
    </row>
    <row r="2462" spans="2:25">
      <c r="B2462" s="217" t="s">
        <v>2630</v>
      </c>
      <c r="C2462" s="217" t="s">
        <v>169</v>
      </c>
      <c r="D2462" s="217" t="s">
        <v>29</v>
      </c>
      <c r="E2462" s="217" t="s">
        <v>87</v>
      </c>
      <c r="F2462" s="217" t="s">
        <v>9</v>
      </c>
      <c r="G2462" s="217" t="s">
        <v>10</v>
      </c>
      <c r="H2462" s="217" t="s">
        <v>174</v>
      </c>
      <c r="I2462" s="217">
        <v>31</v>
      </c>
      <c r="J2462" s="217">
        <v>29</v>
      </c>
      <c r="K2462" s="217">
        <v>2</v>
      </c>
      <c r="L2462" s="217">
        <v>198</v>
      </c>
      <c r="M2462" s="217">
        <v>6175.8769041649603</v>
      </c>
      <c r="N2462" s="217">
        <v>5.0195300976763102</v>
      </c>
      <c r="O2462" s="217">
        <v>4.6956894462133203</v>
      </c>
      <c r="P2462" s="217">
        <v>0.32384065146298802</v>
      </c>
      <c r="Q2462" s="217">
        <v>5.0195300976763102</v>
      </c>
      <c r="R2462" s="217">
        <v>4.6956894462133203</v>
      </c>
      <c r="S2462" s="217">
        <v>0.32384065146298802</v>
      </c>
      <c r="T2462" s="217">
        <v>5.0195300976763102</v>
      </c>
      <c r="U2462" s="217">
        <v>4.6956894462133203</v>
      </c>
      <c r="V2462" s="217">
        <v>0.32384065146298802</v>
      </c>
      <c r="W2462" s="217">
        <v>5.0195300976763102</v>
      </c>
      <c r="X2462" s="217">
        <v>4.6956894462133203</v>
      </c>
      <c r="Y2462" s="217">
        <v>0.32384065146298802</v>
      </c>
    </row>
    <row r="2463" spans="2:25">
      <c r="B2463" s="217" t="s">
        <v>2631</v>
      </c>
      <c r="C2463" s="217" t="s">
        <v>169</v>
      </c>
      <c r="D2463" s="217" t="s">
        <v>29</v>
      </c>
      <c r="E2463" s="217" t="s">
        <v>87</v>
      </c>
      <c r="F2463" s="217" t="s">
        <v>9</v>
      </c>
      <c r="G2463" s="217" t="s">
        <v>10</v>
      </c>
      <c r="H2463" s="217" t="s">
        <v>176</v>
      </c>
      <c r="I2463" s="217">
        <v>67</v>
      </c>
      <c r="J2463" s="217">
        <v>62</v>
      </c>
      <c r="K2463" s="217">
        <v>5</v>
      </c>
      <c r="L2463" s="217">
        <v>302</v>
      </c>
      <c r="M2463" s="217">
        <v>9219.0918207938594</v>
      </c>
      <c r="N2463" s="217">
        <v>7.2675271385062103</v>
      </c>
      <c r="O2463" s="217">
        <v>6.7251743669758897</v>
      </c>
      <c r="P2463" s="217">
        <v>0.54235277153031403</v>
      </c>
      <c r="Q2463" s="217">
        <v>7.2675271385062103</v>
      </c>
      <c r="R2463" s="217">
        <v>6.7251743669758897</v>
      </c>
      <c r="S2463" s="217">
        <v>0.54235277153031403</v>
      </c>
      <c r="T2463" s="217">
        <v>7.2675271385062103</v>
      </c>
      <c r="U2463" s="217">
        <v>6.7251743669758897</v>
      </c>
      <c r="V2463" s="217">
        <v>0.54235277153031403</v>
      </c>
      <c r="W2463" s="217">
        <v>7.2675271385062103</v>
      </c>
      <c r="X2463" s="217">
        <v>6.7251743669758897</v>
      </c>
      <c r="Y2463" s="217">
        <v>0.54235277153031403</v>
      </c>
    </row>
    <row r="2464" spans="2:25">
      <c r="B2464" s="217" t="s">
        <v>2632</v>
      </c>
      <c r="C2464" s="217" t="s">
        <v>169</v>
      </c>
      <c r="D2464" s="217" t="s">
        <v>29</v>
      </c>
      <c r="E2464" s="217" t="s">
        <v>87</v>
      </c>
      <c r="F2464" s="217" t="s">
        <v>9</v>
      </c>
      <c r="G2464" s="217" t="s">
        <v>10</v>
      </c>
      <c r="H2464" s="217" t="s">
        <v>178</v>
      </c>
      <c r="I2464" s="217">
        <v>65</v>
      </c>
      <c r="J2464" s="217">
        <v>58</v>
      </c>
      <c r="K2464" s="217">
        <v>7</v>
      </c>
      <c r="L2464" s="217">
        <v>624</v>
      </c>
      <c r="M2464" s="217">
        <v>17375.558888994699</v>
      </c>
      <c r="N2464" s="217">
        <v>3.7408868638562001</v>
      </c>
      <c r="O2464" s="217">
        <v>3.3380221246716801</v>
      </c>
      <c r="P2464" s="217">
        <v>0.40286473918451399</v>
      </c>
      <c r="Q2464" s="217">
        <v>3.7408868638562001</v>
      </c>
      <c r="R2464" s="217">
        <v>3.3380221246716801</v>
      </c>
      <c r="S2464" s="217">
        <v>0.40286473918451399</v>
      </c>
      <c r="T2464" s="217">
        <v>3.7408868638562001</v>
      </c>
      <c r="U2464" s="217">
        <v>3.3380221246716801</v>
      </c>
      <c r="V2464" s="217">
        <v>0.40286473918451399</v>
      </c>
      <c r="W2464" s="217">
        <v>3.7408868638562001</v>
      </c>
      <c r="X2464" s="217">
        <v>3.3380221246716801</v>
      </c>
      <c r="Y2464" s="217">
        <v>0.40286473918451399</v>
      </c>
    </row>
    <row r="2465" spans="2:25">
      <c r="B2465" s="217" t="s">
        <v>2633</v>
      </c>
      <c r="C2465" s="217" t="s">
        <v>169</v>
      </c>
      <c r="D2465" s="217" t="s">
        <v>29</v>
      </c>
      <c r="E2465" s="217" t="s">
        <v>87</v>
      </c>
      <c r="F2465" s="217" t="s">
        <v>9</v>
      </c>
      <c r="G2465" s="217" t="s">
        <v>10</v>
      </c>
      <c r="H2465" s="217" t="s">
        <v>5</v>
      </c>
      <c r="I2465" s="217">
        <v>209</v>
      </c>
      <c r="J2465" s="217">
        <v>194</v>
      </c>
      <c r="K2465" s="217">
        <v>15</v>
      </c>
      <c r="L2465" s="217">
        <v>1395</v>
      </c>
      <c r="M2465" s="217">
        <v>41110</v>
      </c>
      <c r="N2465" s="217">
        <v>5.0839211870591097</v>
      </c>
      <c r="O2465" s="217">
        <v>4.7190464607151501</v>
      </c>
      <c r="P2465" s="217">
        <v>0.36487472634395501</v>
      </c>
      <c r="Q2465" s="217">
        <v>5.0839211870591097</v>
      </c>
      <c r="R2465" s="217">
        <v>4.7190464607151501</v>
      </c>
      <c r="S2465" s="217">
        <v>0.36487472634395501</v>
      </c>
      <c r="T2465" s="217">
        <v>5.0839211870591097</v>
      </c>
      <c r="U2465" s="217">
        <v>4.7190464607151501</v>
      </c>
      <c r="V2465" s="217">
        <v>0.36487472634395501</v>
      </c>
      <c r="W2465" s="217">
        <v>5.0839211870591097</v>
      </c>
      <c r="X2465" s="217">
        <v>4.7190464607151501</v>
      </c>
      <c r="Y2465" s="217">
        <v>0.36487472634395501</v>
      </c>
    </row>
    <row r="2466" spans="2:25">
      <c r="B2466" s="217" t="s">
        <v>2634</v>
      </c>
      <c r="C2466" s="217" t="s">
        <v>169</v>
      </c>
      <c r="D2466" s="217" t="s">
        <v>29</v>
      </c>
      <c r="E2466" s="217" t="s">
        <v>87</v>
      </c>
      <c r="F2466" s="217" t="s">
        <v>5</v>
      </c>
      <c r="G2466" s="217" t="s">
        <v>10</v>
      </c>
      <c r="H2466" s="217" t="s">
        <v>170</v>
      </c>
      <c r="I2466" s="217">
        <v>84</v>
      </c>
      <c r="J2466" s="217">
        <v>81</v>
      </c>
      <c r="K2466" s="217">
        <v>3</v>
      </c>
      <c r="L2466" s="217">
        <v>178</v>
      </c>
      <c r="M2466" s="217">
        <v>6994.0528389794899</v>
      </c>
      <c r="N2466" s="217">
        <v>12.010203802271599</v>
      </c>
      <c r="O2466" s="217">
        <v>11.581267952190499</v>
      </c>
      <c r="P2466" s="217">
        <v>0.428935850081129</v>
      </c>
      <c r="Q2466" s="217">
        <v>12.010203802271599</v>
      </c>
      <c r="R2466" s="217">
        <v>11.581267952190499</v>
      </c>
      <c r="S2466" s="217">
        <v>0.428935850081129</v>
      </c>
      <c r="T2466" s="217">
        <v>12.010203802271599</v>
      </c>
      <c r="U2466" s="217">
        <v>11.581267952190499</v>
      </c>
      <c r="V2466" s="217">
        <v>0.428935850081129</v>
      </c>
      <c r="W2466" s="217">
        <v>12.010203802271599</v>
      </c>
      <c r="X2466" s="217">
        <v>11.581267952190499</v>
      </c>
      <c r="Y2466" s="217">
        <v>0.428935850081129</v>
      </c>
    </row>
    <row r="2467" spans="2:25">
      <c r="B2467" s="217" t="s">
        <v>2635</v>
      </c>
      <c r="C2467" s="217" t="s">
        <v>169</v>
      </c>
      <c r="D2467" s="217" t="s">
        <v>29</v>
      </c>
      <c r="E2467" s="217" t="s">
        <v>87</v>
      </c>
      <c r="F2467" s="217" t="s">
        <v>5</v>
      </c>
      <c r="G2467" s="217" t="s">
        <v>10</v>
      </c>
      <c r="H2467" s="217" t="s">
        <v>172</v>
      </c>
      <c r="I2467" s="217">
        <v>103</v>
      </c>
      <c r="J2467" s="217">
        <v>100</v>
      </c>
      <c r="K2467" s="217">
        <v>3</v>
      </c>
      <c r="L2467" s="217">
        <v>259</v>
      </c>
      <c r="M2467" s="217">
        <v>8993.8582633198694</v>
      </c>
      <c r="N2467" s="217">
        <v>11.452259640344799</v>
      </c>
      <c r="O2467" s="217">
        <v>11.1186986799464</v>
      </c>
      <c r="P2467" s="217">
        <v>0.333560960398393</v>
      </c>
      <c r="Q2467" s="217">
        <v>11.452259640344799</v>
      </c>
      <c r="R2467" s="217">
        <v>11.1186986799464</v>
      </c>
      <c r="S2467" s="217">
        <v>0.333560960398393</v>
      </c>
      <c r="T2467" s="217">
        <v>11.452259640344799</v>
      </c>
      <c r="U2467" s="217">
        <v>11.1186986799464</v>
      </c>
      <c r="V2467" s="217">
        <v>0.333560960398393</v>
      </c>
      <c r="W2467" s="217">
        <v>11.452259640344799</v>
      </c>
      <c r="X2467" s="217">
        <v>11.1186986799464</v>
      </c>
      <c r="Y2467" s="217">
        <v>0.333560960398393</v>
      </c>
    </row>
    <row r="2468" spans="2:25">
      <c r="B2468" s="217" t="s">
        <v>2636</v>
      </c>
      <c r="C2468" s="217" t="s">
        <v>169</v>
      </c>
      <c r="D2468" s="217" t="s">
        <v>29</v>
      </c>
      <c r="E2468" s="217" t="s">
        <v>87</v>
      </c>
      <c r="F2468" s="217" t="s">
        <v>5</v>
      </c>
      <c r="G2468" s="217" t="s">
        <v>10</v>
      </c>
      <c r="H2468" s="217" t="s">
        <v>174</v>
      </c>
      <c r="I2468" s="217">
        <v>141</v>
      </c>
      <c r="J2468" s="217">
        <v>138</v>
      </c>
      <c r="K2468" s="217">
        <v>3</v>
      </c>
      <c r="L2468" s="217">
        <v>327</v>
      </c>
      <c r="M2468" s="217">
        <v>11828.860181055299</v>
      </c>
      <c r="N2468" s="217">
        <v>11.919998870712901</v>
      </c>
      <c r="O2468" s="217">
        <v>11.666381873463701</v>
      </c>
      <c r="P2468" s="217">
        <v>0.253616997249211</v>
      </c>
      <c r="Q2468" s="217">
        <v>11.919998870712901</v>
      </c>
      <c r="R2468" s="217">
        <v>11.666381873463701</v>
      </c>
      <c r="S2468" s="217">
        <v>0.253616997249211</v>
      </c>
      <c r="T2468" s="217">
        <v>11.919998870712901</v>
      </c>
      <c r="U2468" s="217">
        <v>11.666381873463701</v>
      </c>
      <c r="V2468" s="217">
        <v>0.253616997249211</v>
      </c>
      <c r="W2468" s="217">
        <v>11.919998870712901</v>
      </c>
      <c r="X2468" s="217">
        <v>11.666381873463701</v>
      </c>
      <c r="Y2468" s="217">
        <v>0.253616997249211</v>
      </c>
    </row>
    <row r="2469" spans="2:25">
      <c r="B2469" s="217" t="s">
        <v>2637</v>
      </c>
      <c r="C2469" s="217" t="s">
        <v>169</v>
      </c>
      <c r="D2469" s="217" t="s">
        <v>29</v>
      </c>
      <c r="E2469" s="217" t="s">
        <v>87</v>
      </c>
      <c r="F2469" s="217" t="s">
        <v>5</v>
      </c>
      <c r="G2469" s="217" t="s">
        <v>10</v>
      </c>
      <c r="H2469" s="217" t="s">
        <v>176</v>
      </c>
      <c r="I2469" s="217">
        <v>206</v>
      </c>
      <c r="J2469" s="217">
        <v>198</v>
      </c>
      <c r="K2469" s="217">
        <v>8</v>
      </c>
      <c r="L2469" s="217">
        <v>493</v>
      </c>
      <c r="M2469" s="217">
        <v>18206.178132137498</v>
      </c>
      <c r="N2469" s="217">
        <v>11.314840407738799</v>
      </c>
      <c r="O2469" s="217">
        <v>10.8754291297683</v>
      </c>
      <c r="P2469" s="217">
        <v>0.439411277970438</v>
      </c>
      <c r="Q2469" s="217">
        <v>11.314840407738799</v>
      </c>
      <c r="R2469" s="217">
        <v>10.8754291297683</v>
      </c>
      <c r="S2469" s="217">
        <v>0.439411277970438</v>
      </c>
      <c r="T2469" s="217">
        <v>11.314840407738799</v>
      </c>
      <c r="U2469" s="217">
        <v>10.8754291297683</v>
      </c>
      <c r="V2469" s="217">
        <v>0.439411277970438</v>
      </c>
      <c r="W2469" s="217">
        <v>11.314840407738799</v>
      </c>
      <c r="X2469" s="217">
        <v>10.8754291297683</v>
      </c>
      <c r="Y2469" s="217">
        <v>0.439411277970438</v>
      </c>
    </row>
    <row r="2470" spans="2:25">
      <c r="B2470" s="217" t="s">
        <v>2638</v>
      </c>
      <c r="C2470" s="217" t="s">
        <v>169</v>
      </c>
      <c r="D2470" s="217" t="s">
        <v>29</v>
      </c>
      <c r="E2470" s="217" t="s">
        <v>87</v>
      </c>
      <c r="F2470" s="217" t="s">
        <v>5</v>
      </c>
      <c r="G2470" s="217" t="s">
        <v>10</v>
      </c>
      <c r="H2470" s="217" t="s">
        <v>178</v>
      </c>
      <c r="I2470" s="217">
        <v>255</v>
      </c>
      <c r="J2470" s="217">
        <v>238</v>
      </c>
      <c r="K2470" s="217">
        <v>17</v>
      </c>
      <c r="L2470" s="217">
        <v>1025</v>
      </c>
      <c r="M2470" s="217">
        <v>33997.050584507801</v>
      </c>
      <c r="N2470" s="217">
        <v>7.5006506628019602</v>
      </c>
      <c r="O2470" s="217">
        <v>7.0006072852818297</v>
      </c>
      <c r="P2470" s="217">
        <v>0.50004337752012995</v>
      </c>
      <c r="Q2470" s="217">
        <v>7.5006506628019602</v>
      </c>
      <c r="R2470" s="217">
        <v>7.0006072852818297</v>
      </c>
      <c r="S2470" s="217">
        <v>0.50004337752012995</v>
      </c>
      <c r="T2470" s="217">
        <v>7.5006506628019602</v>
      </c>
      <c r="U2470" s="217">
        <v>7.0006072852818297</v>
      </c>
      <c r="V2470" s="217">
        <v>0.50004337752012995</v>
      </c>
      <c r="W2470" s="217">
        <v>7.5006506628019602</v>
      </c>
      <c r="X2470" s="217">
        <v>7.0006072852818297</v>
      </c>
      <c r="Y2470" s="217">
        <v>0.50004337752012995</v>
      </c>
    </row>
    <row r="2471" spans="2:25">
      <c r="B2471" s="217" t="s">
        <v>2639</v>
      </c>
      <c r="C2471" s="217" t="s">
        <v>169</v>
      </c>
      <c r="D2471" s="217" t="s">
        <v>29</v>
      </c>
      <c r="E2471" s="217" t="s">
        <v>87</v>
      </c>
      <c r="F2471" s="217" t="s">
        <v>5</v>
      </c>
      <c r="G2471" s="217" t="s">
        <v>10</v>
      </c>
      <c r="H2471" s="217" t="s">
        <v>5</v>
      </c>
      <c r="I2471" s="217">
        <v>789</v>
      </c>
      <c r="J2471" s="217">
        <v>755</v>
      </c>
      <c r="K2471" s="217">
        <v>34</v>
      </c>
      <c r="L2471" s="217">
        <v>2282</v>
      </c>
      <c r="M2471" s="217">
        <v>80020</v>
      </c>
      <c r="N2471" s="217">
        <v>9.8600349912521903</v>
      </c>
      <c r="O2471" s="217">
        <v>9.4351412146963298</v>
      </c>
      <c r="P2471" s="217">
        <v>0.42489377655586102</v>
      </c>
      <c r="Q2471" s="217">
        <v>9.8600349912521903</v>
      </c>
      <c r="R2471" s="217">
        <v>9.4351412146963298</v>
      </c>
      <c r="S2471" s="217">
        <v>0.42489377655586102</v>
      </c>
      <c r="T2471" s="217">
        <v>9.8600349912521903</v>
      </c>
      <c r="U2471" s="217">
        <v>9.4351412146963298</v>
      </c>
      <c r="V2471" s="217">
        <v>0.42489377655586102</v>
      </c>
      <c r="W2471" s="217">
        <v>9.8600349912521903</v>
      </c>
      <c r="X2471" s="217">
        <v>9.4351412146963298</v>
      </c>
      <c r="Y2471" s="217">
        <v>0.42489377655586102</v>
      </c>
    </row>
    <row r="2472" spans="2:25">
      <c r="B2472" s="217" t="s">
        <v>2640</v>
      </c>
      <c r="C2472" s="217" t="s">
        <v>169</v>
      </c>
      <c r="D2472" s="217" t="s">
        <v>29</v>
      </c>
      <c r="E2472" s="217" t="s">
        <v>87</v>
      </c>
      <c r="F2472" s="217" t="s">
        <v>12</v>
      </c>
      <c r="G2472" s="217" t="s">
        <v>49</v>
      </c>
      <c r="H2472" s="217" t="s">
        <v>170</v>
      </c>
      <c r="I2472" s="217">
        <v>291</v>
      </c>
      <c r="J2472" s="217">
        <v>284</v>
      </c>
      <c r="K2472" s="217">
        <v>7</v>
      </c>
      <c r="L2472" s="217">
        <v>407</v>
      </c>
      <c r="M2472" s="217">
        <v>24529.866228947001</v>
      </c>
      <c r="N2472" s="217">
        <v>11.863089561271201</v>
      </c>
      <c r="O2472" s="217">
        <v>11.577723145707999</v>
      </c>
      <c r="P2472" s="217">
        <v>0.28536641556322401</v>
      </c>
      <c r="Q2472" s="217">
        <v>11.863089561271201</v>
      </c>
      <c r="R2472" s="217">
        <v>11.577723145707999</v>
      </c>
      <c r="S2472" s="217">
        <v>0.28536641556322401</v>
      </c>
      <c r="T2472" s="217">
        <v>11.863089561271201</v>
      </c>
      <c r="U2472" s="217">
        <v>11.577723145707999</v>
      </c>
      <c r="V2472" s="217">
        <v>0.28536641556322401</v>
      </c>
      <c r="W2472" s="217">
        <v>11.863089561271201</v>
      </c>
      <c r="X2472" s="217">
        <v>11.577723145707999</v>
      </c>
      <c r="Y2472" s="217">
        <v>0.28536641556322401</v>
      </c>
    </row>
    <row r="2473" spans="2:25">
      <c r="B2473" s="217" t="s">
        <v>2641</v>
      </c>
      <c r="C2473" s="217" t="s">
        <v>169</v>
      </c>
      <c r="D2473" s="217" t="s">
        <v>29</v>
      </c>
      <c r="E2473" s="217" t="s">
        <v>87</v>
      </c>
      <c r="F2473" s="217" t="s">
        <v>12</v>
      </c>
      <c r="G2473" s="217" t="s">
        <v>49</v>
      </c>
      <c r="H2473" s="217" t="s">
        <v>172</v>
      </c>
      <c r="I2473" s="217">
        <v>307</v>
      </c>
      <c r="J2473" s="217">
        <v>299</v>
      </c>
      <c r="K2473" s="217">
        <v>8</v>
      </c>
      <c r="L2473" s="217">
        <v>324</v>
      </c>
      <c r="M2473" s="217">
        <v>22208.555258293101</v>
      </c>
      <c r="N2473" s="217">
        <v>13.823501638422</v>
      </c>
      <c r="O2473" s="217">
        <v>13.4632800973556</v>
      </c>
      <c r="P2473" s="217">
        <v>0.360221541066371</v>
      </c>
      <c r="Q2473" s="217">
        <v>13.823501638422</v>
      </c>
      <c r="R2473" s="217">
        <v>13.4632800973556</v>
      </c>
      <c r="S2473" s="217">
        <v>0.360221541066371</v>
      </c>
      <c r="T2473" s="217">
        <v>13.823501638422</v>
      </c>
      <c r="U2473" s="217">
        <v>13.4632800973556</v>
      </c>
      <c r="V2473" s="217">
        <v>0.360221541066371</v>
      </c>
      <c r="W2473" s="217">
        <v>13.823501638422</v>
      </c>
      <c r="X2473" s="217">
        <v>13.4632800973556</v>
      </c>
      <c r="Y2473" s="217">
        <v>0.360221541066371</v>
      </c>
    </row>
    <row r="2474" spans="2:25">
      <c r="B2474" s="217" t="s">
        <v>2642</v>
      </c>
      <c r="C2474" s="217" t="s">
        <v>169</v>
      </c>
      <c r="D2474" s="217" t="s">
        <v>29</v>
      </c>
      <c r="E2474" s="217" t="s">
        <v>87</v>
      </c>
      <c r="F2474" s="217" t="s">
        <v>12</v>
      </c>
      <c r="G2474" s="217" t="s">
        <v>49</v>
      </c>
      <c r="H2474" s="217" t="s">
        <v>174</v>
      </c>
      <c r="I2474" s="217">
        <v>319</v>
      </c>
      <c r="J2474" s="217">
        <v>308</v>
      </c>
      <c r="K2474" s="217">
        <v>11</v>
      </c>
      <c r="L2474" s="217">
        <v>354</v>
      </c>
      <c r="M2474" s="217">
        <v>20485.672698484301</v>
      </c>
      <c r="N2474" s="217">
        <v>15.5718586689907</v>
      </c>
      <c r="O2474" s="217">
        <v>15.034898025232399</v>
      </c>
      <c r="P2474" s="217">
        <v>0.53696064375830199</v>
      </c>
      <c r="Q2474" s="217">
        <v>15.5718586689907</v>
      </c>
      <c r="R2474" s="217">
        <v>15.034898025232399</v>
      </c>
      <c r="S2474" s="217">
        <v>0.53696064375830199</v>
      </c>
      <c r="T2474" s="217">
        <v>15.5718586689907</v>
      </c>
      <c r="U2474" s="217">
        <v>15.034898025232399</v>
      </c>
      <c r="V2474" s="217">
        <v>0.53696064375830199</v>
      </c>
      <c r="W2474" s="217">
        <v>15.5718586689907</v>
      </c>
      <c r="X2474" s="217">
        <v>15.034898025232399</v>
      </c>
      <c r="Y2474" s="217">
        <v>0.53696064375830199</v>
      </c>
    </row>
    <row r="2475" spans="2:25">
      <c r="B2475" s="217" t="s">
        <v>2643</v>
      </c>
      <c r="C2475" s="217" t="s">
        <v>169</v>
      </c>
      <c r="D2475" s="217" t="s">
        <v>29</v>
      </c>
      <c r="E2475" s="217" t="s">
        <v>87</v>
      </c>
      <c r="F2475" s="217" t="s">
        <v>12</v>
      </c>
      <c r="G2475" s="217" t="s">
        <v>49</v>
      </c>
      <c r="H2475" s="217" t="s">
        <v>176</v>
      </c>
      <c r="I2475" s="217">
        <v>303</v>
      </c>
      <c r="J2475" s="217">
        <v>288</v>
      </c>
      <c r="K2475" s="217">
        <v>15</v>
      </c>
      <c r="L2475" s="217">
        <v>323</v>
      </c>
      <c r="M2475" s="217">
        <v>20111.221341467899</v>
      </c>
      <c r="N2475" s="217">
        <v>15.0662157635964</v>
      </c>
      <c r="O2475" s="217">
        <v>14.320363498071799</v>
      </c>
      <c r="P2475" s="217">
        <v>0.74585226552457595</v>
      </c>
      <c r="Q2475" s="217">
        <v>15.0662157635964</v>
      </c>
      <c r="R2475" s="217">
        <v>14.320363498071799</v>
      </c>
      <c r="S2475" s="217">
        <v>0.74585226552457595</v>
      </c>
      <c r="T2475" s="217">
        <v>15.0662157635964</v>
      </c>
      <c r="U2475" s="217">
        <v>14.320363498071799</v>
      </c>
      <c r="V2475" s="217">
        <v>0.74585226552457595</v>
      </c>
      <c r="W2475" s="217">
        <v>15.0662157635964</v>
      </c>
      <c r="X2475" s="217">
        <v>14.320363498071799</v>
      </c>
      <c r="Y2475" s="217">
        <v>0.74585226552457595</v>
      </c>
    </row>
    <row r="2476" spans="2:25">
      <c r="B2476" s="217" t="s">
        <v>2644</v>
      </c>
      <c r="C2476" s="217" t="s">
        <v>169</v>
      </c>
      <c r="D2476" s="217" t="s">
        <v>29</v>
      </c>
      <c r="E2476" s="217" t="s">
        <v>87</v>
      </c>
      <c r="F2476" s="217" t="s">
        <v>12</v>
      </c>
      <c r="G2476" s="217" t="s">
        <v>49</v>
      </c>
      <c r="H2476" s="217" t="s">
        <v>178</v>
      </c>
      <c r="I2476" s="217">
        <v>234</v>
      </c>
      <c r="J2476" s="217">
        <v>224</v>
      </c>
      <c r="K2476" s="217">
        <v>10</v>
      </c>
      <c r="L2476" s="217">
        <v>255</v>
      </c>
      <c r="M2476" s="217">
        <v>12784.684472807699</v>
      </c>
      <c r="N2476" s="217">
        <v>18.303150187062101</v>
      </c>
      <c r="O2476" s="217">
        <v>17.5209642816321</v>
      </c>
      <c r="P2476" s="217">
        <v>0.78218590543000299</v>
      </c>
      <c r="Q2476" s="217">
        <v>18.303150187062101</v>
      </c>
      <c r="R2476" s="217">
        <v>17.5209642816321</v>
      </c>
      <c r="S2476" s="217">
        <v>0.78218590543000299</v>
      </c>
      <c r="T2476" s="217">
        <v>18.303150187062101</v>
      </c>
      <c r="U2476" s="217">
        <v>17.5209642816321</v>
      </c>
      <c r="V2476" s="217">
        <v>0.78218590543000299</v>
      </c>
      <c r="W2476" s="217">
        <v>18.303150187062101</v>
      </c>
      <c r="X2476" s="217">
        <v>17.5209642816321</v>
      </c>
      <c r="Y2476" s="217">
        <v>0.78218590543000299</v>
      </c>
    </row>
    <row r="2477" spans="2:25">
      <c r="B2477" s="217" t="s">
        <v>2645</v>
      </c>
      <c r="C2477" s="217" t="s">
        <v>169</v>
      </c>
      <c r="D2477" s="217" t="s">
        <v>29</v>
      </c>
      <c r="E2477" s="217" t="s">
        <v>87</v>
      </c>
      <c r="F2477" s="217" t="s">
        <v>12</v>
      </c>
      <c r="G2477" s="217" t="s">
        <v>49</v>
      </c>
      <c r="H2477" s="217" t="s">
        <v>5</v>
      </c>
      <c r="I2477" s="217">
        <v>1454</v>
      </c>
      <c r="J2477" s="217">
        <v>1403</v>
      </c>
      <c r="K2477" s="217">
        <v>51</v>
      </c>
      <c r="L2477" s="217">
        <v>1664</v>
      </c>
      <c r="M2477" s="217">
        <v>100120</v>
      </c>
      <c r="N2477" s="217">
        <v>14.522572912505</v>
      </c>
      <c r="O2477" s="217">
        <v>14.013184178985201</v>
      </c>
      <c r="P2477" s="217">
        <v>0.50938873351977598</v>
      </c>
      <c r="Q2477" s="217">
        <v>14.522572912505</v>
      </c>
      <c r="R2477" s="217">
        <v>14.013184178985201</v>
      </c>
      <c r="S2477" s="217">
        <v>0.50938873351977598</v>
      </c>
      <c r="T2477" s="217">
        <v>14.522572912505</v>
      </c>
      <c r="U2477" s="217">
        <v>14.013184178985201</v>
      </c>
      <c r="V2477" s="217">
        <v>0.50938873351977598</v>
      </c>
      <c r="W2477" s="217">
        <v>14.522572912505</v>
      </c>
      <c r="X2477" s="217">
        <v>14.013184178985201</v>
      </c>
      <c r="Y2477" s="217">
        <v>0.50938873351977598</v>
      </c>
    </row>
    <row r="2478" spans="2:25">
      <c r="B2478" s="217" t="s">
        <v>2646</v>
      </c>
      <c r="C2478" s="217" t="s">
        <v>169</v>
      </c>
      <c r="D2478" s="217" t="s">
        <v>29</v>
      </c>
      <c r="E2478" s="217" t="s">
        <v>87</v>
      </c>
      <c r="F2478" s="217" t="s">
        <v>9</v>
      </c>
      <c r="G2478" s="217" t="s">
        <v>49</v>
      </c>
      <c r="H2478" s="217" t="s">
        <v>170</v>
      </c>
      <c r="I2478" s="217">
        <v>58</v>
      </c>
      <c r="J2478" s="217">
        <v>54</v>
      </c>
      <c r="K2478" s="217">
        <v>4</v>
      </c>
      <c r="L2478" s="217">
        <v>674</v>
      </c>
      <c r="M2478" s="217">
        <v>25968.161924469001</v>
      </c>
      <c r="N2478" s="217">
        <v>2.2335042491146999</v>
      </c>
      <c r="O2478" s="217">
        <v>2.0794694733136798</v>
      </c>
      <c r="P2478" s="217">
        <v>0.15403477580101399</v>
      </c>
      <c r="Q2478" s="217">
        <v>2.2335042491146999</v>
      </c>
      <c r="R2478" s="217">
        <v>2.0794694733136798</v>
      </c>
      <c r="S2478" s="217">
        <v>0.15403477580101399</v>
      </c>
      <c r="T2478" s="217">
        <v>2.2335042491146999</v>
      </c>
      <c r="U2478" s="217">
        <v>2.0794694733136798</v>
      </c>
      <c r="V2478" s="217">
        <v>0.15403477580101399</v>
      </c>
      <c r="W2478" s="217">
        <v>2.2335042491146999</v>
      </c>
      <c r="X2478" s="217">
        <v>2.0794694733136798</v>
      </c>
      <c r="Y2478" s="217">
        <v>0.15403477580101399</v>
      </c>
    </row>
    <row r="2479" spans="2:25">
      <c r="B2479" s="217" t="s">
        <v>2647</v>
      </c>
      <c r="C2479" s="217" t="s">
        <v>169</v>
      </c>
      <c r="D2479" s="217" t="s">
        <v>29</v>
      </c>
      <c r="E2479" s="217" t="s">
        <v>87</v>
      </c>
      <c r="F2479" s="217" t="s">
        <v>9</v>
      </c>
      <c r="G2479" s="217" t="s">
        <v>49</v>
      </c>
      <c r="H2479" s="217" t="s">
        <v>172</v>
      </c>
      <c r="I2479" s="217">
        <v>78</v>
      </c>
      <c r="J2479" s="217">
        <v>77</v>
      </c>
      <c r="K2479" s="217">
        <v>1</v>
      </c>
      <c r="L2479" s="217">
        <v>617</v>
      </c>
      <c r="M2479" s="217">
        <v>23345.3420477244</v>
      </c>
      <c r="N2479" s="217">
        <v>3.3411375956945202</v>
      </c>
      <c r="O2479" s="217">
        <v>3.2983024983138201</v>
      </c>
      <c r="P2479" s="217">
        <v>4.2835097380698899E-2</v>
      </c>
      <c r="Q2479" s="217">
        <v>3.3411375956945202</v>
      </c>
      <c r="R2479" s="217">
        <v>3.2983024983138201</v>
      </c>
      <c r="S2479" s="217">
        <v>4.2835097380698899E-2</v>
      </c>
      <c r="T2479" s="217">
        <v>3.3411375956945202</v>
      </c>
      <c r="U2479" s="217">
        <v>3.2983024983138201</v>
      </c>
      <c r="V2479" s="217">
        <v>4.2835097380698899E-2</v>
      </c>
      <c r="W2479" s="217">
        <v>3.3411375956945202</v>
      </c>
      <c r="X2479" s="217">
        <v>3.2983024983138201</v>
      </c>
      <c r="Y2479" s="217">
        <v>4.2835097380698899E-2</v>
      </c>
    </row>
    <row r="2480" spans="2:25">
      <c r="B2480" s="217" t="s">
        <v>2648</v>
      </c>
      <c r="C2480" s="217" t="s">
        <v>169</v>
      </c>
      <c r="D2480" s="217" t="s">
        <v>29</v>
      </c>
      <c r="E2480" s="217" t="s">
        <v>87</v>
      </c>
      <c r="F2480" s="217" t="s">
        <v>9</v>
      </c>
      <c r="G2480" s="217" t="s">
        <v>49</v>
      </c>
      <c r="H2480" s="217" t="s">
        <v>174</v>
      </c>
      <c r="I2480" s="217">
        <v>80</v>
      </c>
      <c r="J2480" s="217">
        <v>75</v>
      </c>
      <c r="K2480" s="217">
        <v>5</v>
      </c>
      <c r="L2480" s="217">
        <v>592</v>
      </c>
      <c r="M2480" s="217">
        <v>21759.304638349899</v>
      </c>
      <c r="N2480" s="217">
        <v>3.6765880771301398</v>
      </c>
      <c r="O2480" s="217">
        <v>3.44680132230951</v>
      </c>
      <c r="P2480" s="217">
        <v>0.22978675482063399</v>
      </c>
      <c r="Q2480" s="217">
        <v>3.6765880771301398</v>
      </c>
      <c r="R2480" s="217">
        <v>3.44680132230951</v>
      </c>
      <c r="S2480" s="217">
        <v>0.22978675482063399</v>
      </c>
      <c r="T2480" s="217">
        <v>3.6765880771301398</v>
      </c>
      <c r="U2480" s="217">
        <v>3.44680132230951</v>
      </c>
      <c r="V2480" s="217">
        <v>0.22978675482063399</v>
      </c>
      <c r="W2480" s="217">
        <v>3.6765880771301398</v>
      </c>
      <c r="X2480" s="217">
        <v>3.44680132230951</v>
      </c>
      <c r="Y2480" s="217">
        <v>0.22978675482063399</v>
      </c>
    </row>
    <row r="2481" spans="2:25">
      <c r="B2481" s="217" t="s">
        <v>2649</v>
      </c>
      <c r="C2481" s="217" t="s">
        <v>169</v>
      </c>
      <c r="D2481" s="217" t="s">
        <v>29</v>
      </c>
      <c r="E2481" s="217" t="s">
        <v>87</v>
      </c>
      <c r="F2481" s="217" t="s">
        <v>9</v>
      </c>
      <c r="G2481" s="217" t="s">
        <v>49</v>
      </c>
      <c r="H2481" s="217" t="s">
        <v>176</v>
      </c>
      <c r="I2481" s="217">
        <v>79</v>
      </c>
      <c r="J2481" s="217">
        <v>72</v>
      </c>
      <c r="K2481" s="217">
        <v>7</v>
      </c>
      <c r="L2481" s="217">
        <v>512</v>
      </c>
      <c r="M2481" s="217">
        <v>20499.486556215801</v>
      </c>
      <c r="N2481" s="217">
        <v>3.8537550578819602</v>
      </c>
      <c r="O2481" s="217">
        <v>3.5122830907278599</v>
      </c>
      <c r="P2481" s="217">
        <v>0.341471967154097</v>
      </c>
      <c r="Q2481" s="217">
        <v>3.8537550578819602</v>
      </c>
      <c r="R2481" s="217">
        <v>3.5122830907278599</v>
      </c>
      <c r="S2481" s="217">
        <v>0.341471967154097</v>
      </c>
      <c r="T2481" s="217">
        <v>3.8537550578819602</v>
      </c>
      <c r="U2481" s="217">
        <v>3.5122830907278599</v>
      </c>
      <c r="V2481" s="217">
        <v>0.341471967154097</v>
      </c>
      <c r="W2481" s="217">
        <v>3.8537550578819602</v>
      </c>
      <c r="X2481" s="217">
        <v>3.5122830907278599</v>
      </c>
      <c r="Y2481" s="217">
        <v>0.341471967154097</v>
      </c>
    </row>
    <row r="2482" spans="2:25">
      <c r="B2482" s="217" t="s">
        <v>2650</v>
      </c>
      <c r="C2482" s="217" t="s">
        <v>169</v>
      </c>
      <c r="D2482" s="217" t="s">
        <v>29</v>
      </c>
      <c r="E2482" s="217" t="s">
        <v>87</v>
      </c>
      <c r="F2482" s="217" t="s">
        <v>9</v>
      </c>
      <c r="G2482" s="217" t="s">
        <v>49</v>
      </c>
      <c r="H2482" s="217" t="s">
        <v>178</v>
      </c>
      <c r="I2482" s="217">
        <v>51</v>
      </c>
      <c r="J2482" s="217">
        <v>47</v>
      </c>
      <c r="K2482" s="217">
        <v>4</v>
      </c>
      <c r="L2482" s="217">
        <v>367</v>
      </c>
      <c r="M2482" s="217">
        <v>13397.704833240799</v>
      </c>
      <c r="N2482" s="217">
        <v>3.8066221516885999</v>
      </c>
      <c r="O2482" s="217">
        <v>3.50806355155617</v>
      </c>
      <c r="P2482" s="217">
        <v>0.29855860013244001</v>
      </c>
      <c r="Q2482" s="217">
        <v>3.8066221516885999</v>
      </c>
      <c r="R2482" s="217">
        <v>3.50806355155617</v>
      </c>
      <c r="S2482" s="217">
        <v>0.29855860013244001</v>
      </c>
      <c r="T2482" s="217">
        <v>3.8066221516885999</v>
      </c>
      <c r="U2482" s="217">
        <v>3.50806355155617</v>
      </c>
      <c r="V2482" s="217">
        <v>0.29855860013244001</v>
      </c>
      <c r="W2482" s="217">
        <v>3.8066221516885999</v>
      </c>
      <c r="X2482" s="217">
        <v>3.50806355155617</v>
      </c>
      <c r="Y2482" s="217">
        <v>0.29855860013244001</v>
      </c>
    </row>
    <row r="2483" spans="2:25">
      <c r="B2483" s="217" t="s">
        <v>2651</v>
      </c>
      <c r="C2483" s="217" t="s">
        <v>169</v>
      </c>
      <c r="D2483" s="217" t="s">
        <v>29</v>
      </c>
      <c r="E2483" s="217" t="s">
        <v>87</v>
      </c>
      <c r="F2483" s="217" t="s">
        <v>9</v>
      </c>
      <c r="G2483" s="217" t="s">
        <v>49</v>
      </c>
      <c r="H2483" s="217" t="s">
        <v>5</v>
      </c>
      <c r="I2483" s="217">
        <v>346</v>
      </c>
      <c r="J2483" s="217">
        <v>325</v>
      </c>
      <c r="K2483" s="217">
        <v>21</v>
      </c>
      <c r="L2483" s="217">
        <v>2762</v>
      </c>
      <c r="M2483" s="217">
        <v>104970</v>
      </c>
      <c r="N2483" s="217">
        <v>3.2961798609126398</v>
      </c>
      <c r="O2483" s="217">
        <v>3.0961227017242998</v>
      </c>
      <c r="P2483" s="217">
        <v>0.20005715918833999</v>
      </c>
      <c r="Q2483" s="217">
        <v>3.2961798609126398</v>
      </c>
      <c r="R2483" s="217">
        <v>3.0961227017242998</v>
      </c>
      <c r="S2483" s="217">
        <v>0.20005715918833999</v>
      </c>
      <c r="T2483" s="217">
        <v>3.2961798609126398</v>
      </c>
      <c r="U2483" s="217">
        <v>3.0961227017242998</v>
      </c>
      <c r="V2483" s="217">
        <v>0.20005715918833999</v>
      </c>
      <c r="W2483" s="217">
        <v>3.2961798609126398</v>
      </c>
      <c r="X2483" s="217">
        <v>3.0961227017242998</v>
      </c>
      <c r="Y2483" s="217">
        <v>0.20005715918833999</v>
      </c>
    </row>
    <row r="2484" spans="2:25">
      <c r="B2484" s="217" t="s">
        <v>2652</v>
      </c>
      <c r="C2484" s="217" t="s">
        <v>169</v>
      </c>
      <c r="D2484" s="217" t="s">
        <v>29</v>
      </c>
      <c r="E2484" s="217" t="s">
        <v>87</v>
      </c>
      <c r="F2484" s="217" t="s">
        <v>5</v>
      </c>
      <c r="G2484" s="217" t="s">
        <v>49</v>
      </c>
      <c r="H2484" s="217" t="s">
        <v>170</v>
      </c>
      <c r="I2484" s="217">
        <v>354</v>
      </c>
      <c r="J2484" s="217">
        <v>343</v>
      </c>
      <c r="K2484" s="217">
        <v>11</v>
      </c>
      <c r="L2484" s="217">
        <v>1082</v>
      </c>
      <c r="M2484" s="217">
        <v>50498.028153416002</v>
      </c>
      <c r="N2484" s="217">
        <v>7.0101747126546599</v>
      </c>
      <c r="O2484" s="217">
        <v>6.7923444249733</v>
      </c>
      <c r="P2484" s="217">
        <v>0.21783028768135901</v>
      </c>
      <c r="Q2484" s="217">
        <v>7.0101747126546599</v>
      </c>
      <c r="R2484" s="217">
        <v>6.7923444249733</v>
      </c>
      <c r="S2484" s="217">
        <v>0.21783028768135901</v>
      </c>
      <c r="T2484" s="217">
        <v>7.0101747126546599</v>
      </c>
      <c r="U2484" s="217">
        <v>6.7923444249733</v>
      </c>
      <c r="V2484" s="217">
        <v>0.21783028768135901</v>
      </c>
      <c r="W2484" s="217">
        <v>7.0101747126546599</v>
      </c>
      <c r="X2484" s="217">
        <v>6.7923444249733</v>
      </c>
      <c r="Y2484" s="217">
        <v>0.21783028768135901</v>
      </c>
    </row>
    <row r="2485" spans="2:25">
      <c r="B2485" s="217" t="s">
        <v>2653</v>
      </c>
      <c r="C2485" s="217" t="s">
        <v>169</v>
      </c>
      <c r="D2485" s="217" t="s">
        <v>29</v>
      </c>
      <c r="E2485" s="217" t="s">
        <v>87</v>
      </c>
      <c r="F2485" s="217" t="s">
        <v>5</v>
      </c>
      <c r="G2485" s="217" t="s">
        <v>49</v>
      </c>
      <c r="H2485" s="217" t="s">
        <v>172</v>
      </c>
      <c r="I2485" s="217">
        <v>385</v>
      </c>
      <c r="J2485" s="217">
        <v>376</v>
      </c>
      <c r="K2485" s="217">
        <v>9</v>
      </c>
      <c r="L2485" s="217">
        <v>942</v>
      </c>
      <c r="M2485" s="217">
        <v>45553.897306017498</v>
      </c>
      <c r="N2485" s="217">
        <v>8.4515271528511597</v>
      </c>
      <c r="O2485" s="217">
        <v>8.2539589856416509</v>
      </c>
      <c r="P2485" s="217">
        <v>0.19756816720950801</v>
      </c>
      <c r="Q2485" s="217">
        <v>8.4515271528511597</v>
      </c>
      <c r="R2485" s="217">
        <v>8.2539589856416509</v>
      </c>
      <c r="S2485" s="217">
        <v>0.19756816720950801</v>
      </c>
      <c r="T2485" s="217">
        <v>8.4515271528511597</v>
      </c>
      <c r="U2485" s="217">
        <v>8.2539589856416509</v>
      </c>
      <c r="V2485" s="217">
        <v>0.19756816720950801</v>
      </c>
      <c r="W2485" s="217">
        <v>8.4515271528511597</v>
      </c>
      <c r="X2485" s="217">
        <v>8.2539589856416509</v>
      </c>
      <c r="Y2485" s="217">
        <v>0.19756816720950801</v>
      </c>
    </row>
    <row r="2486" spans="2:25">
      <c r="B2486" s="217" t="s">
        <v>2654</v>
      </c>
      <c r="C2486" s="217" t="s">
        <v>169</v>
      </c>
      <c r="D2486" s="217" t="s">
        <v>29</v>
      </c>
      <c r="E2486" s="217" t="s">
        <v>87</v>
      </c>
      <c r="F2486" s="217" t="s">
        <v>5</v>
      </c>
      <c r="G2486" s="217" t="s">
        <v>49</v>
      </c>
      <c r="H2486" s="217" t="s">
        <v>174</v>
      </c>
      <c r="I2486" s="217">
        <v>399</v>
      </c>
      <c r="J2486" s="217">
        <v>383</v>
      </c>
      <c r="K2486" s="217">
        <v>16</v>
      </c>
      <c r="L2486" s="217">
        <v>947</v>
      </c>
      <c r="M2486" s="217">
        <v>42244.977336834301</v>
      </c>
      <c r="N2486" s="217">
        <v>9.4449097893610094</v>
      </c>
      <c r="O2486" s="217">
        <v>9.0661665396623192</v>
      </c>
      <c r="P2486" s="217">
        <v>0.378743249698687</v>
      </c>
      <c r="Q2486" s="217">
        <v>9.4449097893610094</v>
      </c>
      <c r="R2486" s="217">
        <v>9.0661665396623192</v>
      </c>
      <c r="S2486" s="217">
        <v>0.378743249698687</v>
      </c>
      <c r="T2486" s="217">
        <v>9.4449097893610094</v>
      </c>
      <c r="U2486" s="217">
        <v>9.0661665396623192</v>
      </c>
      <c r="V2486" s="217">
        <v>0.378743249698687</v>
      </c>
      <c r="W2486" s="217">
        <v>9.4449097893610094</v>
      </c>
      <c r="X2486" s="217">
        <v>9.0661665396623192</v>
      </c>
      <c r="Y2486" s="217">
        <v>0.378743249698687</v>
      </c>
    </row>
    <row r="2487" spans="2:25">
      <c r="B2487" s="217" t="s">
        <v>2655</v>
      </c>
      <c r="C2487" s="217" t="s">
        <v>169</v>
      </c>
      <c r="D2487" s="217" t="s">
        <v>29</v>
      </c>
      <c r="E2487" s="217" t="s">
        <v>87</v>
      </c>
      <c r="F2487" s="217" t="s">
        <v>5</v>
      </c>
      <c r="G2487" s="217" t="s">
        <v>49</v>
      </c>
      <c r="H2487" s="217" t="s">
        <v>176</v>
      </c>
      <c r="I2487" s="217">
        <v>386</v>
      </c>
      <c r="J2487" s="217">
        <v>364</v>
      </c>
      <c r="K2487" s="217">
        <v>22</v>
      </c>
      <c r="L2487" s="217">
        <v>838</v>
      </c>
      <c r="M2487" s="217">
        <v>40610.7078976837</v>
      </c>
      <c r="N2487" s="217">
        <v>9.5048823323273304</v>
      </c>
      <c r="O2487" s="217">
        <v>8.9631532874796598</v>
      </c>
      <c r="P2487" s="217">
        <v>0.54172904484767204</v>
      </c>
      <c r="Q2487" s="217">
        <v>9.5048823323273304</v>
      </c>
      <c r="R2487" s="217">
        <v>8.9631532874796598</v>
      </c>
      <c r="S2487" s="217">
        <v>0.54172904484767204</v>
      </c>
      <c r="T2487" s="217">
        <v>9.5048823323273304</v>
      </c>
      <c r="U2487" s="217">
        <v>8.9631532874796598</v>
      </c>
      <c r="V2487" s="217">
        <v>0.54172904484767204</v>
      </c>
      <c r="W2487" s="217">
        <v>9.5048823323273304</v>
      </c>
      <c r="X2487" s="217">
        <v>8.9631532874796598</v>
      </c>
      <c r="Y2487" s="217">
        <v>0.54172904484767204</v>
      </c>
    </row>
    <row r="2488" spans="2:25">
      <c r="B2488" s="217" t="s">
        <v>2656</v>
      </c>
      <c r="C2488" s="217" t="s">
        <v>169</v>
      </c>
      <c r="D2488" s="217" t="s">
        <v>29</v>
      </c>
      <c r="E2488" s="217" t="s">
        <v>87</v>
      </c>
      <c r="F2488" s="217" t="s">
        <v>5</v>
      </c>
      <c r="G2488" s="217" t="s">
        <v>49</v>
      </c>
      <c r="H2488" s="217" t="s">
        <v>178</v>
      </c>
      <c r="I2488" s="217">
        <v>286</v>
      </c>
      <c r="J2488" s="217">
        <v>272</v>
      </c>
      <c r="K2488" s="217">
        <v>14</v>
      </c>
      <c r="L2488" s="217">
        <v>622</v>
      </c>
      <c r="M2488" s="217">
        <v>26182.389306048499</v>
      </c>
      <c r="N2488" s="217">
        <v>10.923372831139201</v>
      </c>
      <c r="O2488" s="217">
        <v>10.3886622729715</v>
      </c>
      <c r="P2488" s="217">
        <v>0.53471055816765301</v>
      </c>
      <c r="Q2488" s="217">
        <v>10.923372831139201</v>
      </c>
      <c r="R2488" s="217">
        <v>10.3886622729715</v>
      </c>
      <c r="S2488" s="217">
        <v>0.53471055816765301</v>
      </c>
      <c r="T2488" s="217">
        <v>10.923372831139201</v>
      </c>
      <c r="U2488" s="217">
        <v>10.3886622729715</v>
      </c>
      <c r="V2488" s="217">
        <v>0.53471055816765301</v>
      </c>
      <c r="W2488" s="217">
        <v>10.923372831139201</v>
      </c>
      <c r="X2488" s="217">
        <v>10.3886622729715</v>
      </c>
      <c r="Y2488" s="217">
        <v>0.53471055816765301</v>
      </c>
    </row>
    <row r="2489" spans="2:25">
      <c r="B2489" s="217" t="s">
        <v>2657</v>
      </c>
      <c r="C2489" s="217" t="s">
        <v>169</v>
      </c>
      <c r="D2489" s="217" t="s">
        <v>29</v>
      </c>
      <c r="E2489" s="217" t="s">
        <v>87</v>
      </c>
      <c r="F2489" s="217" t="s">
        <v>5</v>
      </c>
      <c r="G2489" s="217" t="s">
        <v>49</v>
      </c>
      <c r="H2489" s="217" t="s">
        <v>5</v>
      </c>
      <c r="I2489" s="217">
        <v>1810</v>
      </c>
      <c r="J2489" s="217">
        <v>1738</v>
      </c>
      <c r="K2489" s="217">
        <v>72</v>
      </c>
      <c r="L2489" s="217">
        <v>4432</v>
      </c>
      <c r="M2489" s="217">
        <v>205090</v>
      </c>
      <c r="N2489" s="217">
        <v>8.8253937295821405</v>
      </c>
      <c r="O2489" s="217">
        <v>8.47432834365401</v>
      </c>
      <c r="P2489" s="217">
        <v>0.35106538592812903</v>
      </c>
      <c r="Q2489" s="217">
        <v>8.8253937295821405</v>
      </c>
      <c r="R2489" s="217">
        <v>8.47432834365401</v>
      </c>
      <c r="S2489" s="217">
        <v>0.35106538592812903</v>
      </c>
      <c r="T2489" s="217">
        <v>8.8253937295821405</v>
      </c>
      <c r="U2489" s="217">
        <v>8.47432834365401</v>
      </c>
      <c r="V2489" s="217">
        <v>0.35106538592812903</v>
      </c>
      <c r="W2489" s="217">
        <v>8.8253937295821405</v>
      </c>
      <c r="X2489" s="217">
        <v>8.47432834365401</v>
      </c>
      <c r="Y2489" s="217">
        <v>0.35106538592812903</v>
      </c>
    </row>
    <row r="2490" spans="2:25">
      <c r="B2490" s="217" t="s">
        <v>2658</v>
      </c>
      <c r="C2490" s="217" t="s">
        <v>169</v>
      </c>
      <c r="D2490" s="217" t="s">
        <v>29</v>
      </c>
      <c r="E2490" s="217" t="s">
        <v>87</v>
      </c>
      <c r="F2490" s="217" t="s">
        <v>12</v>
      </c>
      <c r="G2490" s="217" t="s">
        <v>13</v>
      </c>
      <c r="H2490" s="217" t="s">
        <v>170</v>
      </c>
      <c r="I2490" s="217">
        <v>12</v>
      </c>
      <c r="J2490" s="217">
        <v>11</v>
      </c>
      <c r="K2490" s="217">
        <v>1</v>
      </c>
      <c r="L2490" s="217">
        <v>13</v>
      </c>
      <c r="M2490" s="217">
        <v>787.77847715459598</v>
      </c>
      <c r="N2490" s="217">
        <v>15.232708620503599</v>
      </c>
      <c r="O2490" s="217">
        <v>13.963316235461599</v>
      </c>
      <c r="P2490" s="217">
        <v>1.2693923850419699</v>
      </c>
      <c r="Q2490" s="217">
        <v>15.232708620503599</v>
      </c>
      <c r="R2490" s="217">
        <v>13.963316235461599</v>
      </c>
      <c r="S2490" s="217">
        <v>1.2693923850419699</v>
      </c>
      <c r="T2490" s="217">
        <v>15.232708620503599</v>
      </c>
      <c r="U2490" s="217">
        <v>13.963316235461599</v>
      </c>
      <c r="V2490" s="217">
        <v>1.2693923850419699</v>
      </c>
      <c r="W2490" s="217">
        <v>15.232708620503599</v>
      </c>
      <c r="X2490" s="217">
        <v>13.963316235461599</v>
      </c>
      <c r="Y2490" s="217">
        <v>1.2693923850419699</v>
      </c>
    </row>
    <row r="2491" spans="2:25">
      <c r="B2491" s="217" t="s">
        <v>2659</v>
      </c>
      <c r="C2491" s="217" t="s">
        <v>169</v>
      </c>
      <c r="D2491" s="217" t="s">
        <v>29</v>
      </c>
      <c r="E2491" s="217" t="s">
        <v>87</v>
      </c>
      <c r="F2491" s="217" t="s">
        <v>12</v>
      </c>
      <c r="G2491" s="217" t="s">
        <v>13</v>
      </c>
      <c r="H2491" s="217" t="s">
        <v>172</v>
      </c>
      <c r="I2491" s="217">
        <v>22</v>
      </c>
      <c r="J2491" s="217">
        <v>22</v>
      </c>
      <c r="K2491" s="217">
        <v>0</v>
      </c>
      <c r="L2491" s="217">
        <v>20</v>
      </c>
      <c r="M2491" s="217">
        <v>1022.00174249653</v>
      </c>
      <c r="N2491" s="217">
        <v>21.526382084495101</v>
      </c>
      <c r="O2491" s="217">
        <v>21.526382084495101</v>
      </c>
      <c r="P2491" s="217">
        <v>0</v>
      </c>
      <c r="Q2491" s="217">
        <v>21.526382084495101</v>
      </c>
      <c r="R2491" s="217">
        <v>21.526382084495101</v>
      </c>
      <c r="S2491" s="217">
        <v>0</v>
      </c>
      <c r="T2491" s="217">
        <v>21.526382084495101</v>
      </c>
      <c r="U2491" s="217">
        <v>21.526382084495101</v>
      </c>
      <c r="V2491" s="217">
        <v>0</v>
      </c>
      <c r="W2491" s="217">
        <v>21.526382084495101</v>
      </c>
      <c r="X2491" s="217">
        <v>21.526382084495101</v>
      </c>
      <c r="Y2491" s="217">
        <v>0</v>
      </c>
    </row>
    <row r="2492" spans="2:25">
      <c r="B2492" s="217" t="s">
        <v>2660</v>
      </c>
      <c r="C2492" s="217" t="s">
        <v>169</v>
      </c>
      <c r="D2492" s="217" t="s">
        <v>29</v>
      </c>
      <c r="E2492" s="217" t="s">
        <v>87</v>
      </c>
      <c r="F2492" s="217" t="s">
        <v>12</v>
      </c>
      <c r="G2492" s="217" t="s">
        <v>13</v>
      </c>
      <c r="H2492" s="217" t="s">
        <v>174</v>
      </c>
      <c r="I2492" s="217">
        <v>25</v>
      </c>
      <c r="J2492" s="217">
        <v>24</v>
      </c>
      <c r="K2492" s="217">
        <v>1</v>
      </c>
      <c r="L2492" s="217">
        <v>24</v>
      </c>
      <c r="M2492" s="217">
        <v>1674.08733528685</v>
      </c>
      <c r="N2492" s="217">
        <v>14.9335100224722</v>
      </c>
      <c r="O2492" s="217">
        <v>14.336169621573299</v>
      </c>
      <c r="P2492" s="217">
        <v>0.59734040089888796</v>
      </c>
      <c r="Q2492" s="217">
        <v>14.9335100224722</v>
      </c>
      <c r="R2492" s="217">
        <v>14.336169621573299</v>
      </c>
      <c r="S2492" s="217">
        <v>0.59734040089888796</v>
      </c>
      <c r="T2492" s="217">
        <v>14.9335100224722</v>
      </c>
      <c r="U2492" s="217">
        <v>14.336169621573299</v>
      </c>
      <c r="V2492" s="217">
        <v>0.59734040089888796</v>
      </c>
      <c r="W2492" s="217">
        <v>14.9335100224722</v>
      </c>
      <c r="X2492" s="217">
        <v>14.336169621573299</v>
      </c>
      <c r="Y2492" s="217">
        <v>0.59734040089888796</v>
      </c>
    </row>
    <row r="2493" spans="2:25">
      <c r="B2493" s="217" t="s">
        <v>2661</v>
      </c>
      <c r="C2493" s="217" t="s">
        <v>169</v>
      </c>
      <c r="D2493" s="217" t="s">
        <v>29</v>
      </c>
      <c r="E2493" s="217" t="s">
        <v>87</v>
      </c>
      <c r="F2493" s="217" t="s">
        <v>12</v>
      </c>
      <c r="G2493" s="217" t="s">
        <v>13</v>
      </c>
      <c r="H2493" s="217" t="s">
        <v>176</v>
      </c>
      <c r="I2493" s="217">
        <v>28</v>
      </c>
      <c r="J2493" s="217">
        <v>28</v>
      </c>
      <c r="K2493" s="217">
        <v>0</v>
      </c>
      <c r="L2493" s="217">
        <v>63</v>
      </c>
      <c r="M2493" s="217">
        <v>3033.26139625626</v>
      </c>
      <c r="N2493" s="217">
        <v>9.2309881484525107</v>
      </c>
      <c r="O2493" s="217">
        <v>9.2309881484525107</v>
      </c>
      <c r="P2493" s="217">
        <v>0</v>
      </c>
      <c r="Q2493" s="217">
        <v>9.2309881484525107</v>
      </c>
      <c r="R2493" s="217">
        <v>9.2309881484525107</v>
      </c>
      <c r="S2493" s="217">
        <v>0</v>
      </c>
      <c r="T2493" s="217">
        <v>9.2309881484525107</v>
      </c>
      <c r="U2493" s="217">
        <v>9.2309881484525107</v>
      </c>
      <c r="V2493" s="217">
        <v>0</v>
      </c>
      <c r="W2493" s="217">
        <v>9.2309881484525107</v>
      </c>
      <c r="X2493" s="217">
        <v>9.2309881484525107</v>
      </c>
      <c r="Y2493" s="217">
        <v>0</v>
      </c>
    </row>
    <row r="2494" spans="2:25">
      <c r="B2494" s="217" t="s">
        <v>2662</v>
      </c>
      <c r="C2494" s="217" t="s">
        <v>169</v>
      </c>
      <c r="D2494" s="217" t="s">
        <v>29</v>
      </c>
      <c r="E2494" s="217" t="s">
        <v>87</v>
      </c>
      <c r="F2494" s="217" t="s">
        <v>12</v>
      </c>
      <c r="G2494" s="217" t="s">
        <v>13</v>
      </c>
      <c r="H2494" s="217" t="s">
        <v>178</v>
      </c>
      <c r="I2494" s="217">
        <v>63</v>
      </c>
      <c r="J2494" s="217">
        <v>59</v>
      </c>
      <c r="K2494" s="217">
        <v>4</v>
      </c>
      <c r="L2494" s="217">
        <v>136</v>
      </c>
      <c r="M2494" s="217">
        <v>9257.8710488057695</v>
      </c>
      <c r="N2494" s="217">
        <v>6.8050202544273697</v>
      </c>
      <c r="O2494" s="217">
        <v>6.3729554763684897</v>
      </c>
      <c r="P2494" s="217">
        <v>0.43206477805887999</v>
      </c>
      <c r="Q2494" s="217">
        <v>6.8050202544273697</v>
      </c>
      <c r="R2494" s="217">
        <v>6.3729554763684897</v>
      </c>
      <c r="S2494" s="217">
        <v>0.43206477805887999</v>
      </c>
      <c r="T2494" s="217">
        <v>6.8050202544273697</v>
      </c>
      <c r="U2494" s="217">
        <v>6.3729554763684897</v>
      </c>
      <c r="V2494" s="217">
        <v>0.43206477805887999</v>
      </c>
      <c r="W2494" s="217">
        <v>6.8050202544273697</v>
      </c>
      <c r="X2494" s="217">
        <v>6.3729554763684897</v>
      </c>
      <c r="Y2494" s="217">
        <v>0.43206477805887999</v>
      </c>
    </row>
    <row r="2495" spans="2:25">
      <c r="B2495" s="217" t="s">
        <v>2663</v>
      </c>
      <c r="C2495" s="217" t="s">
        <v>169</v>
      </c>
      <c r="D2495" s="217" t="s">
        <v>29</v>
      </c>
      <c r="E2495" s="217" t="s">
        <v>87</v>
      </c>
      <c r="F2495" s="217" t="s">
        <v>12</v>
      </c>
      <c r="G2495" s="217" t="s">
        <v>13</v>
      </c>
      <c r="H2495" s="217" t="s">
        <v>5</v>
      </c>
      <c r="I2495" s="217">
        <v>150</v>
      </c>
      <c r="J2495" s="217">
        <v>144</v>
      </c>
      <c r="K2495" s="217">
        <v>6</v>
      </c>
      <c r="L2495" s="217">
        <v>256</v>
      </c>
      <c r="M2495" s="217">
        <v>15775</v>
      </c>
      <c r="N2495" s="217">
        <v>9.5087163232963494</v>
      </c>
      <c r="O2495" s="217">
        <v>9.1283676703645007</v>
      </c>
      <c r="P2495" s="217">
        <v>0.38034865293185399</v>
      </c>
      <c r="Q2495" s="217">
        <v>9.5087163232963494</v>
      </c>
      <c r="R2495" s="217">
        <v>9.1283676703645007</v>
      </c>
      <c r="S2495" s="217">
        <v>0.38034865293185399</v>
      </c>
      <c r="T2495" s="217">
        <v>9.5087163232963494</v>
      </c>
      <c r="U2495" s="217">
        <v>9.1283676703645007</v>
      </c>
      <c r="V2495" s="217">
        <v>0.38034865293185399</v>
      </c>
      <c r="W2495" s="217">
        <v>9.5087163232963494</v>
      </c>
      <c r="X2495" s="217">
        <v>9.1283676703645007</v>
      </c>
      <c r="Y2495" s="217">
        <v>0.38034865293185399</v>
      </c>
    </row>
    <row r="2496" spans="2:25">
      <c r="B2496" s="217" t="s">
        <v>2664</v>
      </c>
      <c r="C2496" s="217" t="s">
        <v>169</v>
      </c>
      <c r="D2496" s="217" t="s">
        <v>29</v>
      </c>
      <c r="E2496" s="217" t="s">
        <v>87</v>
      </c>
      <c r="F2496" s="217" t="s">
        <v>9</v>
      </c>
      <c r="G2496" s="217" t="s">
        <v>13</v>
      </c>
      <c r="H2496" s="217" t="s">
        <v>170</v>
      </c>
      <c r="I2496" s="217">
        <v>3</v>
      </c>
      <c r="J2496" s="217">
        <v>3</v>
      </c>
      <c r="K2496" s="217">
        <v>0</v>
      </c>
      <c r="L2496" s="217">
        <v>30</v>
      </c>
      <c r="M2496" s="217">
        <v>827.294501864415</v>
      </c>
      <c r="N2496" s="217">
        <v>3.6262781793413499</v>
      </c>
      <c r="O2496" s="217">
        <v>3.6262781793413499</v>
      </c>
      <c r="P2496" s="217">
        <v>0</v>
      </c>
      <c r="Q2496" s="217">
        <v>3.6262781793413499</v>
      </c>
      <c r="R2496" s="217">
        <v>3.6262781793413499</v>
      </c>
      <c r="S2496" s="217">
        <v>0</v>
      </c>
      <c r="T2496" s="217">
        <v>3.6262781793413499</v>
      </c>
      <c r="U2496" s="217">
        <v>3.6262781793413499</v>
      </c>
      <c r="V2496" s="217">
        <v>0</v>
      </c>
      <c r="W2496" s="217">
        <v>3.6262781793413499</v>
      </c>
      <c r="X2496" s="217">
        <v>3.6262781793413499</v>
      </c>
      <c r="Y2496" s="217">
        <v>0</v>
      </c>
    </row>
    <row r="2497" spans="2:25">
      <c r="B2497" s="217" t="s">
        <v>2665</v>
      </c>
      <c r="C2497" s="217" t="s">
        <v>169</v>
      </c>
      <c r="D2497" s="217" t="s">
        <v>29</v>
      </c>
      <c r="E2497" s="217" t="s">
        <v>87</v>
      </c>
      <c r="F2497" s="217" t="s">
        <v>9</v>
      </c>
      <c r="G2497" s="217" t="s">
        <v>13</v>
      </c>
      <c r="H2497" s="217" t="s">
        <v>172</v>
      </c>
      <c r="I2497" s="217">
        <v>2</v>
      </c>
      <c r="J2497" s="217">
        <v>2</v>
      </c>
      <c r="K2497" s="217">
        <v>0</v>
      </c>
      <c r="L2497" s="217">
        <v>33</v>
      </c>
      <c r="M2497" s="217">
        <v>1184.33578127232</v>
      </c>
      <c r="N2497" s="217">
        <v>1.68871027256427</v>
      </c>
      <c r="O2497" s="217">
        <v>1.68871027256427</v>
      </c>
      <c r="P2497" s="217">
        <v>0</v>
      </c>
      <c r="Q2497" s="217">
        <v>1.68871027256427</v>
      </c>
      <c r="R2497" s="217">
        <v>1.68871027256427</v>
      </c>
      <c r="S2497" s="217">
        <v>0</v>
      </c>
      <c r="T2497" s="217">
        <v>1.68871027256427</v>
      </c>
      <c r="U2497" s="217">
        <v>1.68871027256427</v>
      </c>
      <c r="V2497" s="217">
        <v>0</v>
      </c>
      <c r="W2497" s="217">
        <v>1.68871027256427</v>
      </c>
      <c r="X2497" s="217">
        <v>1.68871027256427</v>
      </c>
      <c r="Y2497" s="217">
        <v>0</v>
      </c>
    </row>
    <row r="2498" spans="2:25">
      <c r="B2498" s="217" t="s">
        <v>2666</v>
      </c>
      <c r="C2498" s="217" t="s">
        <v>169</v>
      </c>
      <c r="D2498" s="217" t="s">
        <v>29</v>
      </c>
      <c r="E2498" s="217" t="s">
        <v>87</v>
      </c>
      <c r="F2498" s="217" t="s">
        <v>9</v>
      </c>
      <c r="G2498" s="217" t="s">
        <v>13</v>
      </c>
      <c r="H2498" s="217" t="s">
        <v>174</v>
      </c>
      <c r="I2498" s="217">
        <v>3</v>
      </c>
      <c r="J2498" s="217">
        <v>3</v>
      </c>
      <c r="K2498" s="217">
        <v>0</v>
      </c>
      <c r="L2498" s="217">
        <v>64</v>
      </c>
      <c r="M2498" s="217">
        <v>1885.96971534656</v>
      </c>
      <c r="N2498" s="217">
        <v>1.59069362333251</v>
      </c>
      <c r="O2498" s="217">
        <v>1.59069362333251</v>
      </c>
      <c r="P2498" s="217">
        <v>0</v>
      </c>
      <c r="Q2498" s="217">
        <v>1.59069362333251</v>
      </c>
      <c r="R2498" s="217">
        <v>1.59069362333251</v>
      </c>
      <c r="S2498" s="217">
        <v>0</v>
      </c>
      <c r="T2498" s="217">
        <v>1.59069362333251</v>
      </c>
      <c r="U2498" s="217">
        <v>1.59069362333251</v>
      </c>
      <c r="V2498" s="217">
        <v>0</v>
      </c>
      <c r="W2498" s="217">
        <v>1.59069362333251</v>
      </c>
      <c r="X2498" s="217">
        <v>1.59069362333251</v>
      </c>
      <c r="Y2498" s="217">
        <v>0</v>
      </c>
    </row>
    <row r="2499" spans="2:25">
      <c r="B2499" s="217" t="s">
        <v>2667</v>
      </c>
      <c r="C2499" s="217" t="s">
        <v>169</v>
      </c>
      <c r="D2499" s="217" t="s">
        <v>29</v>
      </c>
      <c r="E2499" s="217" t="s">
        <v>87</v>
      </c>
      <c r="F2499" s="217" t="s">
        <v>9</v>
      </c>
      <c r="G2499" s="217" t="s">
        <v>13</v>
      </c>
      <c r="H2499" s="217" t="s">
        <v>176</v>
      </c>
      <c r="I2499" s="217">
        <v>13</v>
      </c>
      <c r="J2499" s="217">
        <v>10</v>
      </c>
      <c r="K2499" s="217">
        <v>3</v>
      </c>
      <c r="L2499" s="217">
        <v>133</v>
      </c>
      <c r="M2499" s="217">
        <v>3307.70841274748</v>
      </c>
      <c r="N2499" s="217">
        <v>3.9302134220476299</v>
      </c>
      <c r="O2499" s="217">
        <v>3.0232410938827901</v>
      </c>
      <c r="P2499" s="217">
        <v>0.90697232816483697</v>
      </c>
      <c r="Q2499" s="217">
        <v>3.9302134220476299</v>
      </c>
      <c r="R2499" s="217">
        <v>3.0232410938827901</v>
      </c>
      <c r="S2499" s="217">
        <v>0.90697232816483697</v>
      </c>
      <c r="T2499" s="217">
        <v>3.9302134220476299</v>
      </c>
      <c r="U2499" s="217">
        <v>3.0232410938827901</v>
      </c>
      <c r="V2499" s="217">
        <v>0.90697232816483697</v>
      </c>
      <c r="W2499" s="217">
        <v>3.9302134220476299</v>
      </c>
      <c r="X2499" s="217">
        <v>3.0232410938827901</v>
      </c>
      <c r="Y2499" s="217">
        <v>0.90697232816483697</v>
      </c>
    </row>
    <row r="2500" spans="2:25">
      <c r="B2500" s="217" t="s">
        <v>2668</v>
      </c>
      <c r="C2500" s="217" t="s">
        <v>169</v>
      </c>
      <c r="D2500" s="217" t="s">
        <v>29</v>
      </c>
      <c r="E2500" s="217" t="s">
        <v>87</v>
      </c>
      <c r="F2500" s="217" t="s">
        <v>9</v>
      </c>
      <c r="G2500" s="217" t="s">
        <v>13</v>
      </c>
      <c r="H2500" s="217" t="s">
        <v>178</v>
      </c>
      <c r="I2500" s="217">
        <v>16</v>
      </c>
      <c r="J2500" s="217">
        <v>15</v>
      </c>
      <c r="K2500" s="217">
        <v>1</v>
      </c>
      <c r="L2500" s="217">
        <v>301</v>
      </c>
      <c r="M2500" s="217">
        <v>9644.6915887692194</v>
      </c>
      <c r="N2500" s="217">
        <v>1.6589436637488</v>
      </c>
      <c r="O2500" s="217">
        <v>1.5552596847644999</v>
      </c>
      <c r="P2500" s="217">
        <v>0.1036839789843</v>
      </c>
      <c r="Q2500" s="217">
        <v>1.6589436637488</v>
      </c>
      <c r="R2500" s="217">
        <v>1.5552596847644999</v>
      </c>
      <c r="S2500" s="217">
        <v>0.1036839789843</v>
      </c>
      <c r="T2500" s="217">
        <v>1.6589436637488</v>
      </c>
      <c r="U2500" s="217">
        <v>1.5552596847644999</v>
      </c>
      <c r="V2500" s="217">
        <v>0.1036839789843</v>
      </c>
      <c r="W2500" s="217">
        <v>1.6589436637488</v>
      </c>
      <c r="X2500" s="217">
        <v>1.5552596847644999</v>
      </c>
      <c r="Y2500" s="217">
        <v>0.1036839789843</v>
      </c>
    </row>
    <row r="2501" spans="2:25">
      <c r="B2501" s="217" t="s">
        <v>2669</v>
      </c>
      <c r="C2501" s="217" t="s">
        <v>169</v>
      </c>
      <c r="D2501" s="217" t="s">
        <v>29</v>
      </c>
      <c r="E2501" s="217" t="s">
        <v>87</v>
      </c>
      <c r="F2501" s="217" t="s">
        <v>9</v>
      </c>
      <c r="G2501" s="217" t="s">
        <v>13</v>
      </c>
      <c r="H2501" s="217" t="s">
        <v>5</v>
      </c>
      <c r="I2501" s="217">
        <v>37</v>
      </c>
      <c r="J2501" s="217">
        <v>33</v>
      </c>
      <c r="K2501" s="217">
        <v>4</v>
      </c>
      <c r="L2501" s="217">
        <v>561</v>
      </c>
      <c r="M2501" s="217">
        <v>16850</v>
      </c>
      <c r="N2501" s="217">
        <v>2.1958456973293798</v>
      </c>
      <c r="O2501" s="217">
        <v>1.95845697329377</v>
      </c>
      <c r="P2501" s="217">
        <v>0.23738872403560801</v>
      </c>
      <c r="Q2501" s="217">
        <v>2.1958456973293798</v>
      </c>
      <c r="R2501" s="217">
        <v>1.95845697329377</v>
      </c>
      <c r="S2501" s="217">
        <v>0.23738872403560801</v>
      </c>
      <c r="T2501" s="217">
        <v>2.1958456973293798</v>
      </c>
      <c r="U2501" s="217">
        <v>1.95845697329377</v>
      </c>
      <c r="V2501" s="217">
        <v>0.23738872403560801</v>
      </c>
      <c r="W2501" s="217">
        <v>2.1958456973293798</v>
      </c>
      <c r="X2501" s="217">
        <v>1.95845697329377</v>
      </c>
      <c r="Y2501" s="217">
        <v>0.23738872403560801</v>
      </c>
    </row>
    <row r="2502" spans="2:25">
      <c r="B2502" s="217" t="s">
        <v>2670</v>
      </c>
      <c r="C2502" s="217" t="s">
        <v>169</v>
      </c>
      <c r="D2502" s="217" t="s">
        <v>29</v>
      </c>
      <c r="E2502" s="217" t="s">
        <v>87</v>
      </c>
      <c r="F2502" s="217" t="s">
        <v>5</v>
      </c>
      <c r="G2502" s="217" t="s">
        <v>13</v>
      </c>
      <c r="H2502" s="217" t="s">
        <v>170</v>
      </c>
      <c r="I2502" s="217">
        <v>15</v>
      </c>
      <c r="J2502" s="217">
        <v>14</v>
      </c>
      <c r="K2502" s="217">
        <v>1</v>
      </c>
      <c r="L2502" s="217">
        <v>43</v>
      </c>
      <c r="M2502" s="217">
        <v>1615.0729790190101</v>
      </c>
      <c r="N2502" s="217">
        <v>9.2875060104782001</v>
      </c>
      <c r="O2502" s="217">
        <v>8.6683389431129907</v>
      </c>
      <c r="P2502" s="217">
        <v>0.61916706736521399</v>
      </c>
      <c r="Q2502" s="217">
        <v>9.2875060104782001</v>
      </c>
      <c r="R2502" s="217">
        <v>8.6683389431129907</v>
      </c>
      <c r="S2502" s="217">
        <v>0.61916706736521399</v>
      </c>
      <c r="T2502" s="217">
        <v>9.2875060104782001</v>
      </c>
      <c r="U2502" s="217">
        <v>8.6683389431129907</v>
      </c>
      <c r="V2502" s="217">
        <v>0.61916706736521399</v>
      </c>
      <c r="W2502" s="217">
        <v>9.2875060104782001</v>
      </c>
      <c r="X2502" s="217">
        <v>8.6683389431129907</v>
      </c>
      <c r="Y2502" s="217">
        <v>0.61916706736521399</v>
      </c>
    </row>
    <row r="2503" spans="2:25">
      <c r="B2503" s="217" t="s">
        <v>2671</v>
      </c>
      <c r="C2503" s="217" t="s">
        <v>169</v>
      </c>
      <c r="D2503" s="217" t="s">
        <v>29</v>
      </c>
      <c r="E2503" s="217" t="s">
        <v>87</v>
      </c>
      <c r="F2503" s="217" t="s">
        <v>5</v>
      </c>
      <c r="G2503" s="217" t="s">
        <v>13</v>
      </c>
      <c r="H2503" s="217" t="s">
        <v>172</v>
      </c>
      <c r="I2503" s="217">
        <v>24</v>
      </c>
      <c r="J2503" s="217">
        <v>24</v>
      </c>
      <c r="K2503" s="217">
        <v>0</v>
      </c>
      <c r="L2503" s="217">
        <v>53</v>
      </c>
      <c r="M2503" s="217">
        <v>2206.3375237688501</v>
      </c>
      <c r="N2503" s="217">
        <v>10.877755439250899</v>
      </c>
      <c r="O2503" s="217">
        <v>10.877755439250899</v>
      </c>
      <c r="P2503" s="217">
        <v>0</v>
      </c>
      <c r="Q2503" s="217">
        <v>10.877755439250899</v>
      </c>
      <c r="R2503" s="217">
        <v>10.877755439250899</v>
      </c>
      <c r="S2503" s="217">
        <v>0</v>
      </c>
      <c r="T2503" s="217">
        <v>10.877755439250899</v>
      </c>
      <c r="U2503" s="217">
        <v>10.877755439250899</v>
      </c>
      <c r="V2503" s="217">
        <v>0</v>
      </c>
      <c r="W2503" s="217">
        <v>10.877755439250899</v>
      </c>
      <c r="X2503" s="217">
        <v>10.877755439250899</v>
      </c>
      <c r="Y2503" s="217">
        <v>0</v>
      </c>
    </row>
    <row r="2504" spans="2:25">
      <c r="B2504" s="217" t="s">
        <v>2672</v>
      </c>
      <c r="C2504" s="217" t="s">
        <v>169</v>
      </c>
      <c r="D2504" s="217" t="s">
        <v>29</v>
      </c>
      <c r="E2504" s="217" t="s">
        <v>87</v>
      </c>
      <c r="F2504" s="217" t="s">
        <v>5</v>
      </c>
      <c r="G2504" s="217" t="s">
        <v>13</v>
      </c>
      <c r="H2504" s="217" t="s">
        <v>174</v>
      </c>
      <c r="I2504" s="217">
        <v>28</v>
      </c>
      <c r="J2504" s="217">
        <v>27</v>
      </c>
      <c r="K2504" s="217">
        <v>1</v>
      </c>
      <c r="L2504" s="217">
        <v>88</v>
      </c>
      <c r="M2504" s="217">
        <v>3560.0570506334102</v>
      </c>
      <c r="N2504" s="217">
        <v>7.8650424984111398</v>
      </c>
      <c r="O2504" s="217">
        <v>7.5841481234678803</v>
      </c>
      <c r="P2504" s="217">
        <v>0.28089437494325498</v>
      </c>
      <c r="Q2504" s="217">
        <v>7.8650424984111398</v>
      </c>
      <c r="R2504" s="217">
        <v>7.5841481234678803</v>
      </c>
      <c r="S2504" s="217">
        <v>0.28089437494325498</v>
      </c>
      <c r="T2504" s="217">
        <v>7.8650424984111398</v>
      </c>
      <c r="U2504" s="217">
        <v>7.5841481234678803</v>
      </c>
      <c r="V2504" s="217">
        <v>0.28089437494325498</v>
      </c>
      <c r="W2504" s="217">
        <v>7.8650424984111398</v>
      </c>
      <c r="X2504" s="217">
        <v>7.5841481234678803</v>
      </c>
      <c r="Y2504" s="217">
        <v>0.28089437494325498</v>
      </c>
    </row>
    <row r="2505" spans="2:25">
      <c r="B2505" s="217" t="s">
        <v>2673</v>
      </c>
      <c r="C2505" s="217" t="s">
        <v>169</v>
      </c>
      <c r="D2505" s="217" t="s">
        <v>29</v>
      </c>
      <c r="E2505" s="217" t="s">
        <v>87</v>
      </c>
      <c r="F2505" s="217" t="s">
        <v>5</v>
      </c>
      <c r="G2505" s="217" t="s">
        <v>13</v>
      </c>
      <c r="H2505" s="217" t="s">
        <v>176</v>
      </c>
      <c r="I2505" s="217">
        <v>41</v>
      </c>
      <c r="J2505" s="217">
        <v>38</v>
      </c>
      <c r="K2505" s="217">
        <v>3</v>
      </c>
      <c r="L2505" s="217">
        <v>196</v>
      </c>
      <c r="M2505" s="217">
        <v>6340.96980900374</v>
      </c>
      <c r="N2505" s="217">
        <v>6.4658879059450598</v>
      </c>
      <c r="O2505" s="217">
        <v>5.9927741567295696</v>
      </c>
      <c r="P2505" s="217">
        <v>0.47311374921549199</v>
      </c>
      <c r="Q2505" s="217">
        <v>6.4658879059450598</v>
      </c>
      <c r="R2505" s="217">
        <v>5.9927741567295696</v>
      </c>
      <c r="S2505" s="217">
        <v>0.47311374921549199</v>
      </c>
      <c r="T2505" s="217">
        <v>6.4658879059450598</v>
      </c>
      <c r="U2505" s="217">
        <v>5.9927741567295696</v>
      </c>
      <c r="V2505" s="217">
        <v>0.47311374921549199</v>
      </c>
      <c r="W2505" s="217">
        <v>6.4658879059450598</v>
      </c>
      <c r="X2505" s="217">
        <v>5.9927741567295696</v>
      </c>
      <c r="Y2505" s="217">
        <v>0.47311374921549199</v>
      </c>
    </row>
    <row r="2506" spans="2:25">
      <c r="B2506" s="217" t="s">
        <v>2674</v>
      </c>
      <c r="C2506" s="217" t="s">
        <v>169</v>
      </c>
      <c r="D2506" s="217" t="s">
        <v>29</v>
      </c>
      <c r="E2506" s="217" t="s">
        <v>87</v>
      </c>
      <c r="F2506" s="217" t="s">
        <v>5</v>
      </c>
      <c r="G2506" s="217" t="s">
        <v>13</v>
      </c>
      <c r="H2506" s="217" t="s">
        <v>178</v>
      </c>
      <c r="I2506" s="217">
        <v>79</v>
      </c>
      <c r="J2506" s="217">
        <v>74</v>
      </c>
      <c r="K2506" s="217">
        <v>5</v>
      </c>
      <c r="L2506" s="217">
        <v>437</v>
      </c>
      <c r="M2506" s="217">
        <v>18902.562637575</v>
      </c>
      <c r="N2506" s="217">
        <v>4.1793275078460397</v>
      </c>
      <c r="O2506" s="217">
        <v>3.91481310861528</v>
      </c>
      <c r="P2506" s="217">
        <v>0.26451439923076198</v>
      </c>
      <c r="Q2506" s="217">
        <v>4.1793275078460397</v>
      </c>
      <c r="R2506" s="217">
        <v>3.91481310861528</v>
      </c>
      <c r="S2506" s="217">
        <v>0.26451439923076198</v>
      </c>
      <c r="T2506" s="217">
        <v>4.1793275078460397</v>
      </c>
      <c r="U2506" s="217">
        <v>3.91481310861528</v>
      </c>
      <c r="V2506" s="217">
        <v>0.26451439923076198</v>
      </c>
      <c r="W2506" s="217">
        <v>4.1793275078460397</v>
      </c>
      <c r="X2506" s="217">
        <v>3.91481310861528</v>
      </c>
      <c r="Y2506" s="217">
        <v>0.26451439923076198</v>
      </c>
    </row>
    <row r="2507" spans="2:25">
      <c r="B2507" s="217" t="s">
        <v>2675</v>
      </c>
      <c r="C2507" s="217" t="s">
        <v>169</v>
      </c>
      <c r="D2507" s="217" t="s">
        <v>29</v>
      </c>
      <c r="E2507" s="217" t="s">
        <v>87</v>
      </c>
      <c r="F2507" s="217" t="s">
        <v>5</v>
      </c>
      <c r="G2507" s="217" t="s">
        <v>13</v>
      </c>
      <c r="H2507" s="217" t="s">
        <v>5</v>
      </c>
      <c r="I2507" s="217">
        <v>187</v>
      </c>
      <c r="J2507" s="217">
        <v>177</v>
      </c>
      <c r="K2507" s="217">
        <v>10</v>
      </c>
      <c r="L2507" s="217">
        <v>817</v>
      </c>
      <c r="M2507" s="217">
        <v>32625</v>
      </c>
      <c r="N2507" s="217">
        <v>5.7318007662835297</v>
      </c>
      <c r="O2507" s="217">
        <v>5.4252873563218396</v>
      </c>
      <c r="P2507" s="217">
        <v>0.30651340996168602</v>
      </c>
      <c r="Q2507" s="217">
        <v>5.7318007662835297</v>
      </c>
      <c r="R2507" s="217">
        <v>5.4252873563218396</v>
      </c>
      <c r="S2507" s="217">
        <v>0.30651340996168602</v>
      </c>
      <c r="T2507" s="217">
        <v>5.7318007662835297</v>
      </c>
      <c r="U2507" s="217">
        <v>5.4252873563218396</v>
      </c>
      <c r="V2507" s="217">
        <v>0.30651340996168602</v>
      </c>
      <c r="W2507" s="217">
        <v>5.7318007662835297</v>
      </c>
      <c r="X2507" s="217">
        <v>5.4252873563218396</v>
      </c>
      <c r="Y2507" s="217">
        <v>0.30651340996168602</v>
      </c>
    </row>
    <row r="2508" spans="2:25">
      <c r="B2508" s="217" t="s">
        <v>2676</v>
      </c>
      <c r="C2508" s="217" t="s">
        <v>169</v>
      </c>
      <c r="D2508" s="217" t="s">
        <v>29</v>
      </c>
      <c r="E2508" s="217" t="s">
        <v>87</v>
      </c>
      <c r="F2508" s="217" t="s">
        <v>12</v>
      </c>
      <c r="G2508" s="217" t="s">
        <v>5</v>
      </c>
      <c r="H2508" s="217" t="s">
        <v>170</v>
      </c>
      <c r="I2508" s="217">
        <v>369</v>
      </c>
      <c r="J2508" s="217">
        <v>358</v>
      </c>
      <c r="K2508" s="217">
        <v>11</v>
      </c>
      <c r="L2508" s="217">
        <v>484</v>
      </c>
      <c r="M2508" s="217">
        <v>28676.004355685101</v>
      </c>
      <c r="N2508" s="217">
        <v>12.867901518743</v>
      </c>
      <c r="O2508" s="217">
        <v>12.4843055385094</v>
      </c>
      <c r="P2508" s="217">
        <v>0.38359598023353098</v>
      </c>
      <c r="Q2508" s="217">
        <v>12.867901518743</v>
      </c>
      <c r="R2508" s="217">
        <v>12.4843055385094</v>
      </c>
      <c r="S2508" s="217">
        <v>0.38359598023353098</v>
      </c>
      <c r="T2508" s="217">
        <v>12.867901518743</v>
      </c>
      <c r="U2508" s="217">
        <v>12.4843055385094</v>
      </c>
      <c r="V2508" s="217">
        <v>0.38359598023353098</v>
      </c>
      <c r="W2508" s="217">
        <v>12.867901518743</v>
      </c>
      <c r="X2508" s="217">
        <v>12.4843055385094</v>
      </c>
      <c r="Y2508" s="217">
        <v>0.38359598023353098</v>
      </c>
    </row>
    <row r="2509" spans="2:25">
      <c r="B2509" s="217" t="s">
        <v>2677</v>
      </c>
      <c r="C2509" s="217" t="s">
        <v>169</v>
      </c>
      <c r="D2509" s="217" t="s">
        <v>29</v>
      </c>
      <c r="E2509" s="217" t="s">
        <v>87</v>
      </c>
      <c r="F2509" s="217" t="s">
        <v>12</v>
      </c>
      <c r="G2509" s="217" t="s">
        <v>5</v>
      </c>
      <c r="H2509" s="217" t="s">
        <v>172</v>
      </c>
      <c r="I2509" s="217">
        <v>403</v>
      </c>
      <c r="J2509" s="217">
        <v>393</v>
      </c>
      <c r="K2509" s="217">
        <v>10</v>
      </c>
      <c r="L2509" s="217">
        <v>446</v>
      </c>
      <c r="M2509" s="217">
        <v>27520.636067459101</v>
      </c>
      <c r="N2509" s="217">
        <v>14.6435568935311</v>
      </c>
      <c r="O2509" s="217">
        <v>14.2801931989025</v>
      </c>
      <c r="P2509" s="217">
        <v>0.36336369462856299</v>
      </c>
      <c r="Q2509" s="217">
        <v>14.6435568935311</v>
      </c>
      <c r="R2509" s="217">
        <v>14.2801931989025</v>
      </c>
      <c r="S2509" s="217">
        <v>0.36336369462856299</v>
      </c>
      <c r="T2509" s="217">
        <v>14.6435568935311</v>
      </c>
      <c r="U2509" s="217">
        <v>14.2801931989025</v>
      </c>
      <c r="V2509" s="217">
        <v>0.36336369462856299</v>
      </c>
      <c r="W2509" s="217">
        <v>14.6435568935311</v>
      </c>
      <c r="X2509" s="217">
        <v>14.2801931989025</v>
      </c>
      <c r="Y2509" s="217">
        <v>0.36336369462856299</v>
      </c>
    </row>
    <row r="2510" spans="2:25">
      <c r="B2510" s="217" t="s">
        <v>2678</v>
      </c>
      <c r="C2510" s="217" t="s">
        <v>169</v>
      </c>
      <c r="D2510" s="217" t="s">
        <v>29</v>
      </c>
      <c r="E2510" s="217" t="s">
        <v>87</v>
      </c>
      <c r="F2510" s="217" t="s">
        <v>12</v>
      </c>
      <c r="G2510" s="217" t="s">
        <v>5</v>
      </c>
      <c r="H2510" s="217" t="s">
        <v>174</v>
      </c>
      <c r="I2510" s="217">
        <v>454</v>
      </c>
      <c r="J2510" s="217">
        <v>441</v>
      </c>
      <c r="K2510" s="217">
        <v>13</v>
      </c>
      <c r="L2510" s="217">
        <v>507</v>
      </c>
      <c r="M2510" s="217">
        <v>27812.743310661499</v>
      </c>
      <c r="N2510" s="217">
        <v>16.323452703997301</v>
      </c>
      <c r="O2510" s="217">
        <v>15.8560410626934</v>
      </c>
      <c r="P2510" s="217">
        <v>0.46741164130388702</v>
      </c>
      <c r="Q2510" s="217">
        <v>16.323452703997301</v>
      </c>
      <c r="R2510" s="217">
        <v>15.8560410626934</v>
      </c>
      <c r="S2510" s="217">
        <v>0.46741164130388702</v>
      </c>
      <c r="T2510" s="217">
        <v>16.323452703997301</v>
      </c>
      <c r="U2510" s="217">
        <v>15.8560410626934</v>
      </c>
      <c r="V2510" s="217">
        <v>0.46741164130388702</v>
      </c>
      <c r="W2510" s="217">
        <v>16.323452703997301</v>
      </c>
      <c r="X2510" s="217">
        <v>15.8560410626934</v>
      </c>
      <c r="Y2510" s="217">
        <v>0.46741164130388702</v>
      </c>
    </row>
    <row r="2511" spans="2:25">
      <c r="B2511" s="217" t="s">
        <v>2679</v>
      </c>
      <c r="C2511" s="217" t="s">
        <v>169</v>
      </c>
      <c r="D2511" s="217" t="s">
        <v>29</v>
      </c>
      <c r="E2511" s="217" t="s">
        <v>87</v>
      </c>
      <c r="F2511" s="217" t="s">
        <v>12</v>
      </c>
      <c r="G2511" s="217" t="s">
        <v>5</v>
      </c>
      <c r="H2511" s="217" t="s">
        <v>176</v>
      </c>
      <c r="I2511" s="217">
        <v>469</v>
      </c>
      <c r="J2511" s="217">
        <v>451</v>
      </c>
      <c r="K2511" s="217">
        <v>18</v>
      </c>
      <c r="L2511" s="217">
        <v>577</v>
      </c>
      <c r="M2511" s="217">
        <v>32131.569049067799</v>
      </c>
      <c r="N2511" s="217">
        <v>14.596237092679599</v>
      </c>
      <c r="O2511" s="217">
        <v>14.0360403599115</v>
      </c>
      <c r="P2511" s="217">
        <v>0.56019673276808801</v>
      </c>
      <c r="Q2511" s="217">
        <v>14.596237092679599</v>
      </c>
      <c r="R2511" s="217">
        <v>14.0360403599115</v>
      </c>
      <c r="S2511" s="217">
        <v>0.56019673276808801</v>
      </c>
      <c r="T2511" s="217">
        <v>14.596237092679599</v>
      </c>
      <c r="U2511" s="217">
        <v>14.0360403599115</v>
      </c>
      <c r="V2511" s="217">
        <v>0.56019673276808801</v>
      </c>
      <c r="W2511" s="217">
        <v>14.596237092679599</v>
      </c>
      <c r="X2511" s="217">
        <v>14.0360403599115</v>
      </c>
      <c r="Y2511" s="217">
        <v>0.56019673276808801</v>
      </c>
    </row>
    <row r="2512" spans="2:25">
      <c r="B2512" s="217" t="s">
        <v>2680</v>
      </c>
      <c r="C2512" s="217" t="s">
        <v>169</v>
      </c>
      <c r="D2512" s="217" t="s">
        <v>29</v>
      </c>
      <c r="E2512" s="217" t="s">
        <v>87</v>
      </c>
      <c r="F2512" s="217" t="s">
        <v>12</v>
      </c>
      <c r="G2512" s="217" t="s">
        <v>5</v>
      </c>
      <c r="H2512" s="217" t="s">
        <v>178</v>
      </c>
      <c r="I2512" s="217">
        <v>487</v>
      </c>
      <c r="J2512" s="217">
        <v>463</v>
      </c>
      <c r="K2512" s="217">
        <v>24</v>
      </c>
      <c r="L2512" s="217">
        <v>792</v>
      </c>
      <c r="M2512" s="217">
        <v>38664.047217126601</v>
      </c>
      <c r="N2512" s="217">
        <v>12.595680872857001</v>
      </c>
      <c r="O2512" s="217">
        <v>11.974949166597099</v>
      </c>
      <c r="P2512" s="217">
        <v>0.62073170625989205</v>
      </c>
      <c r="Q2512" s="217">
        <v>12.595680872857001</v>
      </c>
      <c r="R2512" s="217">
        <v>11.974949166597099</v>
      </c>
      <c r="S2512" s="217">
        <v>0.62073170625989205</v>
      </c>
      <c r="T2512" s="217">
        <v>12.595680872857001</v>
      </c>
      <c r="U2512" s="217">
        <v>11.974949166597099</v>
      </c>
      <c r="V2512" s="217">
        <v>0.62073170625989205</v>
      </c>
      <c r="W2512" s="217">
        <v>12.595680872857001</v>
      </c>
      <c r="X2512" s="217">
        <v>11.974949166597099</v>
      </c>
      <c r="Y2512" s="217">
        <v>0.62073170625989205</v>
      </c>
    </row>
    <row r="2513" spans="2:25">
      <c r="B2513" s="217" t="s">
        <v>2681</v>
      </c>
      <c r="C2513" s="217" t="s">
        <v>169</v>
      </c>
      <c r="D2513" s="217" t="s">
        <v>29</v>
      </c>
      <c r="E2513" s="217" t="s">
        <v>87</v>
      </c>
      <c r="F2513" s="217" t="s">
        <v>12</v>
      </c>
      <c r="G2513" s="217" t="s">
        <v>5</v>
      </c>
      <c r="H2513" s="217" t="s">
        <v>5</v>
      </c>
      <c r="I2513" s="217">
        <v>2182</v>
      </c>
      <c r="J2513" s="217">
        <v>2106</v>
      </c>
      <c r="K2513" s="217">
        <v>76</v>
      </c>
      <c r="L2513" s="217">
        <v>2807</v>
      </c>
      <c r="M2513" s="217">
        <v>154805</v>
      </c>
      <c r="N2513" s="217">
        <v>14.0951519653758</v>
      </c>
      <c r="O2513" s="217">
        <v>13.604211750266501</v>
      </c>
      <c r="P2513" s="217">
        <v>0.490940215109331</v>
      </c>
      <c r="Q2513" s="217">
        <v>14.0951519653758</v>
      </c>
      <c r="R2513" s="217">
        <v>13.604211750266501</v>
      </c>
      <c r="S2513" s="217">
        <v>0.490940215109331</v>
      </c>
      <c r="T2513" s="217">
        <v>14.0951519653758</v>
      </c>
      <c r="U2513" s="217">
        <v>13.604211750266501</v>
      </c>
      <c r="V2513" s="217">
        <v>0.490940215109331</v>
      </c>
      <c r="W2513" s="217">
        <v>14.0951519653758</v>
      </c>
      <c r="X2513" s="217">
        <v>13.604211750266501</v>
      </c>
      <c r="Y2513" s="217">
        <v>0.490940215109331</v>
      </c>
    </row>
    <row r="2514" spans="2:25">
      <c r="B2514" s="217" t="s">
        <v>2682</v>
      </c>
      <c r="C2514" s="217" t="s">
        <v>169</v>
      </c>
      <c r="D2514" s="217" t="s">
        <v>29</v>
      </c>
      <c r="E2514" s="217" t="s">
        <v>87</v>
      </c>
      <c r="F2514" s="217" t="s">
        <v>9</v>
      </c>
      <c r="G2514" s="217" t="s">
        <v>5</v>
      </c>
      <c r="H2514" s="217" t="s">
        <v>170</v>
      </c>
      <c r="I2514" s="217">
        <v>78</v>
      </c>
      <c r="J2514" s="217">
        <v>74</v>
      </c>
      <c r="K2514" s="217">
        <v>4</v>
      </c>
      <c r="L2514" s="217">
        <v>818</v>
      </c>
      <c r="M2514" s="217">
        <v>30431.149615729501</v>
      </c>
      <c r="N2514" s="217">
        <v>2.5631631070448599</v>
      </c>
      <c r="O2514" s="217">
        <v>2.4317188451451202</v>
      </c>
      <c r="P2514" s="217">
        <v>0.13144426189973599</v>
      </c>
      <c r="Q2514" s="217">
        <v>2.5631631070448599</v>
      </c>
      <c r="R2514" s="217">
        <v>2.4317188451451202</v>
      </c>
      <c r="S2514" s="217">
        <v>0.13144426189973599</v>
      </c>
      <c r="T2514" s="217">
        <v>2.5631631070448599</v>
      </c>
      <c r="U2514" s="217">
        <v>2.4317188451451202</v>
      </c>
      <c r="V2514" s="217">
        <v>0.13144426189973599</v>
      </c>
      <c r="W2514" s="217">
        <v>2.5631631070448599</v>
      </c>
      <c r="X2514" s="217">
        <v>2.4317188451451202</v>
      </c>
      <c r="Y2514" s="217">
        <v>0.13144426189973599</v>
      </c>
    </row>
    <row r="2515" spans="2:25">
      <c r="B2515" s="217" t="s">
        <v>2683</v>
      </c>
      <c r="C2515" s="217" t="s">
        <v>169</v>
      </c>
      <c r="D2515" s="217" t="s">
        <v>29</v>
      </c>
      <c r="E2515" s="217" t="s">
        <v>87</v>
      </c>
      <c r="F2515" s="217" t="s">
        <v>9</v>
      </c>
      <c r="G2515" s="217" t="s">
        <v>5</v>
      </c>
      <c r="H2515" s="217" t="s">
        <v>172</v>
      </c>
      <c r="I2515" s="217">
        <v>109</v>
      </c>
      <c r="J2515" s="217">
        <v>107</v>
      </c>
      <c r="K2515" s="217">
        <v>2</v>
      </c>
      <c r="L2515" s="217">
        <v>807</v>
      </c>
      <c r="M2515" s="217">
        <v>29233.457025647102</v>
      </c>
      <c r="N2515" s="217">
        <v>3.7286045199639601</v>
      </c>
      <c r="O2515" s="217">
        <v>3.6601897581297602</v>
      </c>
      <c r="P2515" s="217">
        <v>6.8414761834201004E-2</v>
      </c>
      <c r="Q2515" s="217">
        <v>3.7286045199639601</v>
      </c>
      <c r="R2515" s="217">
        <v>3.6601897581297602</v>
      </c>
      <c r="S2515" s="217">
        <v>6.8414761834201004E-2</v>
      </c>
      <c r="T2515" s="217">
        <v>3.7286045199639601</v>
      </c>
      <c r="U2515" s="217">
        <v>3.6601897581297602</v>
      </c>
      <c r="V2515" s="217">
        <v>6.8414761834201004E-2</v>
      </c>
      <c r="W2515" s="217">
        <v>3.7286045199639601</v>
      </c>
      <c r="X2515" s="217">
        <v>3.6601897581297602</v>
      </c>
      <c r="Y2515" s="217">
        <v>6.8414761834201004E-2</v>
      </c>
    </row>
    <row r="2516" spans="2:25">
      <c r="B2516" s="217" t="s">
        <v>2684</v>
      </c>
      <c r="C2516" s="217" t="s">
        <v>169</v>
      </c>
      <c r="D2516" s="217" t="s">
        <v>29</v>
      </c>
      <c r="E2516" s="217" t="s">
        <v>87</v>
      </c>
      <c r="F2516" s="217" t="s">
        <v>9</v>
      </c>
      <c r="G2516" s="217" t="s">
        <v>5</v>
      </c>
      <c r="H2516" s="217" t="s">
        <v>174</v>
      </c>
      <c r="I2516" s="217">
        <v>114</v>
      </c>
      <c r="J2516" s="217">
        <v>107</v>
      </c>
      <c r="K2516" s="217">
        <v>7</v>
      </c>
      <c r="L2516" s="217">
        <v>854</v>
      </c>
      <c r="M2516" s="217">
        <v>29821.1512578615</v>
      </c>
      <c r="N2516" s="217">
        <v>3.82279003966848</v>
      </c>
      <c r="O2516" s="217">
        <v>3.5880573179344499</v>
      </c>
      <c r="P2516" s="217">
        <v>0.23473272173402901</v>
      </c>
      <c r="Q2516" s="217">
        <v>3.82279003966848</v>
      </c>
      <c r="R2516" s="217">
        <v>3.5880573179344499</v>
      </c>
      <c r="S2516" s="217">
        <v>0.23473272173402901</v>
      </c>
      <c r="T2516" s="217">
        <v>3.82279003966848</v>
      </c>
      <c r="U2516" s="217">
        <v>3.5880573179344499</v>
      </c>
      <c r="V2516" s="217">
        <v>0.23473272173402901</v>
      </c>
      <c r="W2516" s="217">
        <v>3.82279003966848</v>
      </c>
      <c r="X2516" s="217">
        <v>3.5880573179344499</v>
      </c>
      <c r="Y2516" s="217">
        <v>0.23473272173402901</v>
      </c>
    </row>
    <row r="2517" spans="2:25">
      <c r="B2517" s="217" t="s">
        <v>2685</v>
      </c>
      <c r="C2517" s="217" t="s">
        <v>169</v>
      </c>
      <c r="D2517" s="217" t="s">
        <v>29</v>
      </c>
      <c r="E2517" s="217" t="s">
        <v>87</v>
      </c>
      <c r="F2517" s="217" t="s">
        <v>9</v>
      </c>
      <c r="G2517" s="217" t="s">
        <v>5</v>
      </c>
      <c r="H2517" s="217" t="s">
        <v>176</v>
      </c>
      <c r="I2517" s="217">
        <v>159</v>
      </c>
      <c r="J2517" s="217">
        <v>144</v>
      </c>
      <c r="K2517" s="217">
        <v>15</v>
      </c>
      <c r="L2517" s="217">
        <v>947</v>
      </c>
      <c r="M2517" s="217">
        <v>33026.2867897572</v>
      </c>
      <c r="N2517" s="217">
        <v>4.8143468568592596</v>
      </c>
      <c r="O2517" s="217">
        <v>4.3601631911178202</v>
      </c>
      <c r="P2517" s="217">
        <v>0.45418366574143998</v>
      </c>
      <c r="Q2517" s="217">
        <v>4.8143468568592596</v>
      </c>
      <c r="R2517" s="217">
        <v>4.3601631911178202</v>
      </c>
      <c r="S2517" s="217">
        <v>0.45418366574143998</v>
      </c>
      <c r="T2517" s="217">
        <v>4.8143468568592596</v>
      </c>
      <c r="U2517" s="217">
        <v>4.3601631911178202</v>
      </c>
      <c r="V2517" s="217">
        <v>0.45418366574143998</v>
      </c>
      <c r="W2517" s="217">
        <v>4.8143468568592596</v>
      </c>
      <c r="X2517" s="217">
        <v>4.3601631911178202</v>
      </c>
      <c r="Y2517" s="217">
        <v>0.45418366574143998</v>
      </c>
    </row>
    <row r="2518" spans="2:25">
      <c r="B2518" s="217" t="s">
        <v>2686</v>
      </c>
      <c r="C2518" s="217" t="s">
        <v>169</v>
      </c>
      <c r="D2518" s="217" t="s">
        <v>29</v>
      </c>
      <c r="E2518" s="217" t="s">
        <v>87</v>
      </c>
      <c r="F2518" s="217" t="s">
        <v>9</v>
      </c>
      <c r="G2518" s="217" t="s">
        <v>5</v>
      </c>
      <c r="H2518" s="217" t="s">
        <v>178</v>
      </c>
      <c r="I2518" s="217">
        <v>132</v>
      </c>
      <c r="J2518" s="217">
        <v>120</v>
      </c>
      <c r="K2518" s="217">
        <v>12</v>
      </c>
      <c r="L2518" s="217">
        <v>1292</v>
      </c>
      <c r="M2518" s="217">
        <v>40417.955311004698</v>
      </c>
      <c r="N2518" s="217">
        <v>3.2658752523302401</v>
      </c>
      <c r="O2518" s="217">
        <v>2.9689775021183999</v>
      </c>
      <c r="P2518" s="217">
        <v>0.29689775021184001</v>
      </c>
      <c r="Q2518" s="217">
        <v>3.2658752523302401</v>
      </c>
      <c r="R2518" s="217">
        <v>2.9689775021183999</v>
      </c>
      <c r="S2518" s="217">
        <v>0.29689775021184001</v>
      </c>
      <c r="T2518" s="217">
        <v>3.2658752523302401</v>
      </c>
      <c r="U2518" s="217">
        <v>2.9689775021183999</v>
      </c>
      <c r="V2518" s="217">
        <v>0.29689775021184001</v>
      </c>
      <c r="W2518" s="217">
        <v>3.2658752523302401</v>
      </c>
      <c r="X2518" s="217">
        <v>2.9689775021183999</v>
      </c>
      <c r="Y2518" s="217">
        <v>0.29689775021184001</v>
      </c>
    </row>
    <row r="2519" spans="2:25">
      <c r="B2519" s="217" t="s">
        <v>2687</v>
      </c>
      <c r="C2519" s="217" t="s">
        <v>169</v>
      </c>
      <c r="D2519" s="217" t="s">
        <v>29</v>
      </c>
      <c r="E2519" s="217" t="s">
        <v>87</v>
      </c>
      <c r="F2519" s="217" t="s">
        <v>9</v>
      </c>
      <c r="G2519" s="217" t="s">
        <v>5</v>
      </c>
      <c r="H2519" s="217" t="s">
        <v>5</v>
      </c>
      <c r="I2519" s="217">
        <v>592</v>
      </c>
      <c r="J2519" s="217">
        <v>552</v>
      </c>
      <c r="K2519" s="217">
        <v>40</v>
      </c>
      <c r="L2519" s="217">
        <v>4718</v>
      </c>
      <c r="M2519" s="217">
        <v>162930</v>
      </c>
      <c r="N2519" s="217">
        <v>3.6334622230405702</v>
      </c>
      <c r="O2519" s="217">
        <v>3.3879580187810698</v>
      </c>
      <c r="P2519" s="217">
        <v>0.24550420425949801</v>
      </c>
      <c r="Q2519" s="217">
        <v>3.6334622230405702</v>
      </c>
      <c r="R2519" s="217">
        <v>3.3879580187810698</v>
      </c>
      <c r="S2519" s="217">
        <v>0.24550420425949801</v>
      </c>
      <c r="T2519" s="217">
        <v>3.6334622230405702</v>
      </c>
      <c r="U2519" s="217">
        <v>3.3879580187810698</v>
      </c>
      <c r="V2519" s="217">
        <v>0.24550420425949801</v>
      </c>
      <c r="W2519" s="217">
        <v>3.6334622230405702</v>
      </c>
      <c r="X2519" s="217">
        <v>3.3879580187810698</v>
      </c>
      <c r="Y2519" s="217">
        <v>0.24550420425949801</v>
      </c>
    </row>
    <row r="2520" spans="2:25">
      <c r="B2520" s="217" t="s">
        <v>2688</v>
      </c>
      <c r="C2520" s="217" t="s">
        <v>169</v>
      </c>
      <c r="D2520" s="217" t="s">
        <v>29</v>
      </c>
      <c r="E2520" s="217" t="s">
        <v>87</v>
      </c>
      <c r="F2520" s="217" t="s">
        <v>5</v>
      </c>
      <c r="G2520" s="217" t="s">
        <v>5</v>
      </c>
      <c r="H2520" s="217" t="s">
        <v>170</v>
      </c>
      <c r="I2520" s="217">
        <v>453</v>
      </c>
      <c r="J2520" s="217">
        <v>438</v>
      </c>
      <c r="K2520" s="217">
        <v>15</v>
      </c>
      <c r="L2520" s="217">
        <v>1303</v>
      </c>
      <c r="M2520" s="217">
        <v>59107.153971414496</v>
      </c>
      <c r="N2520" s="217">
        <v>7.6640468972517297</v>
      </c>
      <c r="O2520" s="217">
        <v>7.4102705099255202</v>
      </c>
      <c r="P2520" s="217">
        <v>0.25377638732621599</v>
      </c>
      <c r="Q2520" s="217">
        <v>7.6640468972517297</v>
      </c>
      <c r="R2520" s="217">
        <v>7.4102705099255202</v>
      </c>
      <c r="S2520" s="217">
        <v>0.25377638732621599</v>
      </c>
      <c r="T2520" s="217">
        <v>7.6640468972517297</v>
      </c>
      <c r="U2520" s="217">
        <v>7.4102705099255202</v>
      </c>
      <c r="V2520" s="217">
        <v>0.25377638732621599</v>
      </c>
      <c r="W2520" s="217">
        <v>7.6640468972517297</v>
      </c>
      <c r="X2520" s="217">
        <v>7.4102705099255202</v>
      </c>
      <c r="Y2520" s="217">
        <v>0.25377638732621599</v>
      </c>
    </row>
    <row r="2521" spans="2:25">
      <c r="B2521" s="217" t="s">
        <v>2689</v>
      </c>
      <c r="C2521" s="217" t="s">
        <v>169</v>
      </c>
      <c r="D2521" s="217" t="s">
        <v>29</v>
      </c>
      <c r="E2521" s="217" t="s">
        <v>87</v>
      </c>
      <c r="F2521" s="217" t="s">
        <v>5</v>
      </c>
      <c r="G2521" s="217" t="s">
        <v>5</v>
      </c>
      <c r="H2521" s="217" t="s">
        <v>172</v>
      </c>
      <c r="I2521" s="217">
        <v>512</v>
      </c>
      <c r="J2521" s="217">
        <v>500</v>
      </c>
      <c r="K2521" s="217">
        <v>12</v>
      </c>
      <c r="L2521" s="217">
        <v>1254</v>
      </c>
      <c r="M2521" s="217">
        <v>56754.093093106203</v>
      </c>
      <c r="N2521" s="217">
        <v>9.0213757650933495</v>
      </c>
      <c r="O2521" s="217">
        <v>8.8099372705989705</v>
      </c>
      <c r="P2521" s="217">
        <v>0.21143849449437499</v>
      </c>
      <c r="Q2521" s="217">
        <v>9.0213757650933495</v>
      </c>
      <c r="R2521" s="217">
        <v>8.8099372705989705</v>
      </c>
      <c r="S2521" s="217">
        <v>0.21143849449437499</v>
      </c>
      <c r="T2521" s="217">
        <v>9.0213757650933495</v>
      </c>
      <c r="U2521" s="217">
        <v>8.8099372705989705</v>
      </c>
      <c r="V2521" s="217">
        <v>0.21143849449437499</v>
      </c>
      <c r="W2521" s="217">
        <v>9.0213757650933495</v>
      </c>
      <c r="X2521" s="217">
        <v>8.8099372705989705</v>
      </c>
      <c r="Y2521" s="217">
        <v>0.21143849449437499</v>
      </c>
    </row>
    <row r="2522" spans="2:25">
      <c r="B2522" s="217" t="s">
        <v>2690</v>
      </c>
      <c r="C2522" s="217" t="s">
        <v>169</v>
      </c>
      <c r="D2522" s="217" t="s">
        <v>29</v>
      </c>
      <c r="E2522" s="217" t="s">
        <v>87</v>
      </c>
      <c r="F2522" s="217" t="s">
        <v>5</v>
      </c>
      <c r="G2522" s="217" t="s">
        <v>5</v>
      </c>
      <c r="H2522" s="217" t="s">
        <v>174</v>
      </c>
      <c r="I2522" s="217">
        <v>568</v>
      </c>
      <c r="J2522" s="217">
        <v>548</v>
      </c>
      <c r="K2522" s="217">
        <v>20</v>
      </c>
      <c r="L2522" s="217">
        <v>1362</v>
      </c>
      <c r="M2522" s="217">
        <v>57633.894568522999</v>
      </c>
      <c r="N2522" s="217">
        <v>9.8553117788124602</v>
      </c>
      <c r="O2522" s="217">
        <v>9.5082937584317406</v>
      </c>
      <c r="P2522" s="217">
        <v>0.34701802038071999</v>
      </c>
      <c r="Q2522" s="217">
        <v>9.8553117788124602</v>
      </c>
      <c r="R2522" s="217">
        <v>9.5082937584317406</v>
      </c>
      <c r="S2522" s="217">
        <v>0.34701802038071999</v>
      </c>
      <c r="T2522" s="217">
        <v>9.8553117788124602</v>
      </c>
      <c r="U2522" s="217">
        <v>9.5082937584317406</v>
      </c>
      <c r="V2522" s="217">
        <v>0.34701802038071999</v>
      </c>
      <c r="W2522" s="217">
        <v>9.8553117788124602</v>
      </c>
      <c r="X2522" s="217">
        <v>9.5082937584317406</v>
      </c>
      <c r="Y2522" s="217">
        <v>0.34701802038071999</v>
      </c>
    </row>
    <row r="2523" spans="2:25">
      <c r="B2523" s="217" t="s">
        <v>2691</v>
      </c>
      <c r="C2523" s="217" t="s">
        <v>169</v>
      </c>
      <c r="D2523" s="217" t="s">
        <v>29</v>
      </c>
      <c r="E2523" s="217" t="s">
        <v>87</v>
      </c>
      <c r="F2523" s="217" t="s">
        <v>5</v>
      </c>
      <c r="G2523" s="217" t="s">
        <v>5</v>
      </c>
      <c r="H2523" s="217" t="s">
        <v>176</v>
      </c>
      <c r="I2523" s="217">
        <v>633</v>
      </c>
      <c r="J2523" s="217">
        <v>600</v>
      </c>
      <c r="K2523" s="217">
        <v>33</v>
      </c>
      <c r="L2523" s="217">
        <v>1527</v>
      </c>
      <c r="M2523" s="217">
        <v>65157.855838825002</v>
      </c>
      <c r="N2523" s="217">
        <v>9.7148684813354507</v>
      </c>
      <c r="O2523" s="217">
        <v>9.2084061434459308</v>
      </c>
      <c r="P2523" s="217">
        <v>0.50646233788952599</v>
      </c>
      <c r="Q2523" s="217">
        <v>9.7148684813354507</v>
      </c>
      <c r="R2523" s="217">
        <v>9.2084061434459308</v>
      </c>
      <c r="S2523" s="217">
        <v>0.50646233788952599</v>
      </c>
      <c r="T2523" s="217">
        <v>9.7148684813354507</v>
      </c>
      <c r="U2523" s="217">
        <v>9.2084061434459308</v>
      </c>
      <c r="V2523" s="217">
        <v>0.50646233788952599</v>
      </c>
      <c r="W2523" s="217">
        <v>9.7148684813354507</v>
      </c>
      <c r="X2523" s="217">
        <v>9.2084061434459308</v>
      </c>
      <c r="Y2523" s="217">
        <v>0.50646233788952599</v>
      </c>
    </row>
    <row r="2524" spans="2:25">
      <c r="B2524" s="217" t="s">
        <v>2692</v>
      </c>
      <c r="C2524" s="217" t="s">
        <v>169</v>
      </c>
      <c r="D2524" s="217" t="s">
        <v>29</v>
      </c>
      <c r="E2524" s="217" t="s">
        <v>87</v>
      </c>
      <c r="F2524" s="217" t="s">
        <v>5</v>
      </c>
      <c r="G2524" s="217" t="s">
        <v>5</v>
      </c>
      <c r="H2524" s="217" t="s">
        <v>178</v>
      </c>
      <c r="I2524" s="217">
        <v>620</v>
      </c>
      <c r="J2524" s="217">
        <v>584</v>
      </c>
      <c r="K2524" s="217">
        <v>36</v>
      </c>
      <c r="L2524" s="217">
        <v>2084</v>
      </c>
      <c r="M2524" s="217">
        <v>79082.002528131299</v>
      </c>
      <c r="N2524" s="217">
        <v>7.8399633314729398</v>
      </c>
      <c r="O2524" s="217">
        <v>7.3847396541616099</v>
      </c>
      <c r="P2524" s="217">
        <v>0.45522367731133201</v>
      </c>
      <c r="Q2524" s="217">
        <v>7.8399633314729398</v>
      </c>
      <c r="R2524" s="217">
        <v>7.3847396541616099</v>
      </c>
      <c r="S2524" s="217">
        <v>0.45522367731133201</v>
      </c>
      <c r="T2524" s="217">
        <v>7.8399633314729398</v>
      </c>
      <c r="U2524" s="217">
        <v>7.3847396541616099</v>
      </c>
      <c r="V2524" s="217">
        <v>0.45522367731133201</v>
      </c>
      <c r="W2524" s="217">
        <v>7.8399633314729398</v>
      </c>
      <c r="X2524" s="217">
        <v>7.3847396541616099</v>
      </c>
      <c r="Y2524" s="217">
        <v>0.45522367731133201</v>
      </c>
    </row>
    <row r="2525" spans="2:25">
      <c r="B2525" s="217" t="s">
        <v>2693</v>
      </c>
      <c r="C2525" s="217" t="s">
        <v>169</v>
      </c>
      <c r="D2525" s="217" t="s">
        <v>29</v>
      </c>
      <c r="E2525" s="217" t="s">
        <v>87</v>
      </c>
      <c r="F2525" s="217" t="s">
        <v>5</v>
      </c>
      <c r="G2525" s="217" t="s">
        <v>5</v>
      </c>
      <c r="H2525" s="217" t="s">
        <v>5</v>
      </c>
      <c r="I2525" s="217">
        <v>2786</v>
      </c>
      <c r="J2525" s="217">
        <v>2670</v>
      </c>
      <c r="K2525" s="217">
        <v>116</v>
      </c>
      <c r="L2525" s="217">
        <v>7531</v>
      </c>
      <c r="M2525" s="217">
        <v>317735</v>
      </c>
      <c r="N2525" s="217">
        <v>8.7683132169890001</v>
      </c>
      <c r="O2525" s="217">
        <v>8.4032291060160205</v>
      </c>
      <c r="P2525" s="217">
        <v>0.36508411097298099</v>
      </c>
      <c r="Q2525" s="217">
        <v>8.7683132169890001</v>
      </c>
      <c r="R2525" s="217">
        <v>8.4032291060160205</v>
      </c>
      <c r="S2525" s="217">
        <v>0.36508411097298099</v>
      </c>
      <c r="T2525" s="217">
        <v>8.7683132169890001</v>
      </c>
      <c r="U2525" s="217">
        <v>8.4032291060160205</v>
      </c>
      <c r="V2525" s="217">
        <v>0.36508411097298099</v>
      </c>
      <c r="W2525" s="217">
        <v>8.7683132169890001</v>
      </c>
      <c r="X2525" s="217">
        <v>8.4032291060160205</v>
      </c>
      <c r="Y2525" s="217">
        <v>0.36508411097298099</v>
      </c>
    </row>
    <row r="2526" spans="2:25">
      <c r="B2526" s="217" t="s">
        <v>2694</v>
      </c>
      <c r="C2526" s="217" t="s">
        <v>169</v>
      </c>
      <c r="D2526" s="217" t="s">
        <v>29</v>
      </c>
      <c r="E2526" s="217" t="s">
        <v>88</v>
      </c>
      <c r="F2526" s="217" t="s">
        <v>12</v>
      </c>
      <c r="G2526" s="217" t="s">
        <v>10</v>
      </c>
      <c r="H2526" s="217" t="s">
        <v>170</v>
      </c>
      <c r="I2526" s="217">
        <v>24</v>
      </c>
      <c r="J2526" s="217">
        <v>23</v>
      </c>
      <c r="K2526" s="217">
        <v>1</v>
      </c>
      <c r="L2526" s="217">
        <v>62</v>
      </c>
      <c r="M2526" s="217">
        <v>2519.0786260869299</v>
      </c>
      <c r="N2526" s="217">
        <v>9.5272929361799807</v>
      </c>
      <c r="O2526" s="217">
        <v>9.1303223971724794</v>
      </c>
      <c r="P2526" s="217">
        <v>0.39697053900749901</v>
      </c>
      <c r="Q2526" s="217">
        <v>9.5272929361799807</v>
      </c>
      <c r="R2526" s="217">
        <v>9.1303223971724794</v>
      </c>
      <c r="S2526" s="217">
        <v>0.39697053900749901</v>
      </c>
      <c r="T2526" s="217">
        <v>9.5272929361799807</v>
      </c>
      <c r="U2526" s="217">
        <v>9.1303223971724794</v>
      </c>
      <c r="V2526" s="217">
        <v>0.39697053900749901</v>
      </c>
      <c r="W2526" s="217">
        <v>9.5272929361799807</v>
      </c>
      <c r="X2526" s="217">
        <v>9.1303223971724794</v>
      </c>
      <c r="Y2526" s="217">
        <v>0.39697053900749901</v>
      </c>
    </row>
    <row r="2527" spans="2:25">
      <c r="B2527" s="217" t="s">
        <v>2695</v>
      </c>
      <c r="C2527" s="217" t="s">
        <v>169</v>
      </c>
      <c r="D2527" s="217" t="s">
        <v>29</v>
      </c>
      <c r="E2527" s="217" t="s">
        <v>88</v>
      </c>
      <c r="F2527" s="217" t="s">
        <v>12</v>
      </c>
      <c r="G2527" s="217" t="s">
        <v>10</v>
      </c>
      <c r="H2527" s="217" t="s">
        <v>172</v>
      </c>
      <c r="I2527" s="217">
        <v>28</v>
      </c>
      <c r="J2527" s="217">
        <v>24</v>
      </c>
      <c r="K2527" s="217">
        <v>4</v>
      </c>
      <c r="L2527" s="217">
        <v>100</v>
      </c>
      <c r="M2527" s="217">
        <v>3973.5838226210399</v>
      </c>
      <c r="N2527" s="217">
        <v>7.0465356338024296</v>
      </c>
      <c r="O2527" s="217">
        <v>6.0398876861163604</v>
      </c>
      <c r="P2527" s="217">
        <v>1.0066479476860599</v>
      </c>
      <c r="Q2527" s="217">
        <v>7.0465356338024296</v>
      </c>
      <c r="R2527" s="217">
        <v>6.0398876861163604</v>
      </c>
      <c r="S2527" s="217">
        <v>1.0066479476860599</v>
      </c>
      <c r="T2527" s="217">
        <v>7.0465356338024296</v>
      </c>
      <c r="U2527" s="217">
        <v>6.0398876861163604</v>
      </c>
      <c r="V2527" s="217">
        <v>1.0066479476860599</v>
      </c>
      <c r="W2527" s="217">
        <v>7.0465356338024296</v>
      </c>
      <c r="X2527" s="217">
        <v>6.0398876861163604</v>
      </c>
      <c r="Y2527" s="217">
        <v>1.0066479476860599</v>
      </c>
    </row>
    <row r="2528" spans="2:25">
      <c r="B2528" s="217" t="s">
        <v>2696</v>
      </c>
      <c r="C2528" s="217" t="s">
        <v>169</v>
      </c>
      <c r="D2528" s="217" t="s">
        <v>29</v>
      </c>
      <c r="E2528" s="217" t="s">
        <v>88</v>
      </c>
      <c r="F2528" s="217" t="s">
        <v>12</v>
      </c>
      <c r="G2528" s="217" t="s">
        <v>10</v>
      </c>
      <c r="H2528" s="217" t="s">
        <v>174</v>
      </c>
      <c r="I2528" s="217">
        <v>68</v>
      </c>
      <c r="J2528" s="217">
        <v>63</v>
      </c>
      <c r="K2528" s="217">
        <v>5</v>
      </c>
      <c r="L2528" s="217">
        <v>143</v>
      </c>
      <c r="M2528" s="217">
        <v>5427.1823394305802</v>
      </c>
      <c r="N2528" s="217">
        <v>12.5295219042032</v>
      </c>
      <c r="O2528" s="217">
        <v>11.6082335288941</v>
      </c>
      <c r="P2528" s="217">
        <v>0.92128837530905605</v>
      </c>
      <c r="Q2528" s="217">
        <v>12.5295219042032</v>
      </c>
      <c r="R2528" s="217">
        <v>11.6082335288941</v>
      </c>
      <c r="S2528" s="217">
        <v>0.92128837530905605</v>
      </c>
      <c r="T2528" s="217">
        <v>12.5295219042032</v>
      </c>
      <c r="U2528" s="217">
        <v>11.6082335288941</v>
      </c>
      <c r="V2528" s="217">
        <v>0.92128837530905605</v>
      </c>
      <c r="W2528" s="217">
        <v>12.5295219042032</v>
      </c>
      <c r="X2528" s="217">
        <v>11.6082335288941</v>
      </c>
      <c r="Y2528" s="217">
        <v>0.92128837530905605</v>
      </c>
    </row>
    <row r="2529" spans="2:25">
      <c r="B2529" s="217" t="s">
        <v>2697</v>
      </c>
      <c r="C2529" s="217" t="s">
        <v>169</v>
      </c>
      <c r="D2529" s="217" t="s">
        <v>29</v>
      </c>
      <c r="E2529" s="217" t="s">
        <v>88</v>
      </c>
      <c r="F2529" s="217" t="s">
        <v>12</v>
      </c>
      <c r="G2529" s="217" t="s">
        <v>10</v>
      </c>
      <c r="H2529" s="217" t="s">
        <v>176</v>
      </c>
      <c r="I2529" s="217">
        <v>97</v>
      </c>
      <c r="J2529" s="217">
        <v>91</v>
      </c>
      <c r="K2529" s="217">
        <v>6</v>
      </c>
      <c r="L2529" s="217">
        <v>254</v>
      </c>
      <c r="M2529" s="217">
        <v>8472.8752504930799</v>
      </c>
      <c r="N2529" s="217">
        <v>11.448297907414</v>
      </c>
      <c r="O2529" s="217">
        <v>10.7401557688111</v>
      </c>
      <c r="P2529" s="217">
        <v>0.70814213860292896</v>
      </c>
      <c r="Q2529" s="217">
        <v>11.448297907414</v>
      </c>
      <c r="R2529" s="217">
        <v>10.7401557688111</v>
      </c>
      <c r="S2529" s="217">
        <v>0.70814213860292896</v>
      </c>
      <c r="T2529" s="217">
        <v>11.448297907414</v>
      </c>
      <c r="U2529" s="217">
        <v>10.7401557688111</v>
      </c>
      <c r="V2529" s="217">
        <v>0.70814213860292896</v>
      </c>
      <c r="W2529" s="217">
        <v>11.448297907414</v>
      </c>
      <c r="X2529" s="217">
        <v>10.7401557688111</v>
      </c>
      <c r="Y2529" s="217">
        <v>0.70814213860292896</v>
      </c>
    </row>
    <row r="2530" spans="2:25">
      <c r="B2530" s="217" t="s">
        <v>2698</v>
      </c>
      <c r="C2530" s="217" t="s">
        <v>169</v>
      </c>
      <c r="D2530" s="217" t="s">
        <v>29</v>
      </c>
      <c r="E2530" s="217" t="s">
        <v>88</v>
      </c>
      <c r="F2530" s="217" t="s">
        <v>12</v>
      </c>
      <c r="G2530" s="217" t="s">
        <v>10</v>
      </c>
      <c r="H2530" s="217" t="s">
        <v>178</v>
      </c>
      <c r="I2530" s="217">
        <v>161</v>
      </c>
      <c r="J2530" s="217">
        <v>157</v>
      </c>
      <c r="K2530" s="217">
        <v>4</v>
      </c>
      <c r="L2530" s="217">
        <v>423</v>
      </c>
      <c r="M2530" s="217">
        <v>15757.2799613684</v>
      </c>
      <c r="N2530" s="217">
        <v>10.217499491963</v>
      </c>
      <c r="O2530" s="217">
        <v>9.9636485729080206</v>
      </c>
      <c r="P2530" s="217">
        <v>0.25385091905498097</v>
      </c>
      <c r="Q2530" s="217">
        <v>10.217499491963</v>
      </c>
      <c r="R2530" s="217">
        <v>9.9636485729080206</v>
      </c>
      <c r="S2530" s="217">
        <v>0.25385091905498097</v>
      </c>
      <c r="T2530" s="217">
        <v>10.217499491963</v>
      </c>
      <c r="U2530" s="217">
        <v>9.9636485729080206</v>
      </c>
      <c r="V2530" s="217">
        <v>0.25385091905498097</v>
      </c>
      <c r="W2530" s="217">
        <v>10.217499491963</v>
      </c>
      <c r="X2530" s="217">
        <v>9.9636485729080206</v>
      </c>
      <c r="Y2530" s="217">
        <v>0.25385091905498097</v>
      </c>
    </row>
    <row r="2531" spans="2:25">
      <c r="B2531" s="217" t="s">
        <v>2699</v>
      </c>
      <c r="C2531" s="217" t="s">
        <v>169</v>
      </c>
      <c r="D2531" s="217" t="s">
        <v>29</v>
      </c>
      <c r="E2531" s="217" t="s">
        <v>88</v>
      </c>
      <c r="F2531" s="217" t="s">
        <v>12</v>
      </c>
      <c r="G2531" s="217" t="s">
        <v>10</v>
      </c>
      <c r="H2531" s="217" t="s">
        <v>5</v>
      </c>
      <c r="I2531" s="217">
        <v>378</v>
      </c>
      <c r="J2531" s="217">
        <v>358</v>
      </c>
      <c r="K2531" s="217">
        <v>20</v>
      </c>
      <c r="L2531" s="217">
        <v>984</v>
      </c>
      <c r="M2531" s="217">
        <v>36150</v>
      </c>
      <c r="N2531" s="217">
        <v>10.456431535269701</v>
      </c>
      <c r="O2531" s="217">
        <v>9.9031811894882402</v>
      </c>
      <c r="P2531" s="217">
        <v>0.55325034578146604</v>
      </c>
      <c r="Q2531" s="217">
        <v>10.456431535269701</v>
      </c>
      <c r="R2531" s="217">
        <v>9.9031811894882402</v>
      </c>
      <c r="S2531" s="217">
        <v>0.55325034578146604</v>
      </c>
      <c r="T2531" s="217">
        <v>10.456431535269701</v>
      </c>
      <c r="U2531" s="217">
        <v>9.9031811894882402</v>
      </c>
      <c r="V2531" s="217">
        <v>0.55325034578146604</v>
      </c>
      <c r="W2531" s="217">
        <v>10.456431535269701</v>
      </c>
      <c r="X2531" s="217">
        <v>9.9031811894882402</v>
      </c>
      <c r="Y2531" s="217">
        <v>0.55325034578146604</v>
      </c>
    </row>
    <row r="2532" spans="2:25">
      <c r="B2532" s="217" t="s">
        <v>2700</v>
      </c>
      <c r="C2532" s="217" t="s">
        <v>169</v>
      </c>
      <c r="D2532" s="217" t="s">
        <v>29</v>
      </c>
      <c r="E2532" s="217" t="s">
        <v>88</v>
      </c>
      <c r="F2532" s="217" t="s">
        <v>9</v>
      </c>
      <c r="G2532" s="217" t="s">
        <v>10</v>
      </c>
      <c r="H2532" s="217" t="s">
        <v>170</v>
      </c>
      <c r="I2532" s="217">
        <v>11</v>
      </c>
      <c r="J2532" s="217">
        <v>9</v>
      </c>
      <c r="K2532" s="217">
        <v>2</v>
      </c>
      <c r="L2532" s="217">
        <v>95</v>
      </c>
      <c r="M2532" s="217">
        <v>2873.28616275378</v>
      </c>
      <c r="N2532" s="217">
        <v>3.8283691135927498</v>
      </c>
      <c r="O2532" s="217">
        <v>3.1323020020304302</v>
      </c>
      <c r="P2532" s="217">
        <v>0.69606711156231804</v>
      </c>
      <c r="Q2532" s="217">
        <v>3.8283691135927498</v>
      </c>
      <c r="R2532" s="217">
        <v>3.1323020020304302</v>
      </c>
      <c r="S2532" s="217">
        <v>0.69606711156231804</v>
      </c>
      <c r="T2532" s="217">
        <v>3.8283691135927498</v>
      </c>
      <c r="U2532" s="217">
        <v>3.1323020020304302</v>
      </c>
      <c r="V2532" s="217">
        <v>0.69606711156231804</v>
      </c>
      <c r="W2532" s="217">
        <v>3.8283691135927498</v>
      </c>
      <c r="X2532" s="217">
        <v>3.1323020020304302</v>
      </c>
      <c r="Y2532" s="217">
        <v>0.69606711156231804</v>
      </c>
    </row>
    <row r="2533" spans="2:25">
      <c r="B2533" s="217" t="s">
        <v>2701</v>
      </c>
      <c r="C2533" s="217" t="s">
        <v>169</v>
      </c>
      <c r="D2533" s="217" t="s">
        <v>29</v>
      </c>
      <c r="E2533" s="217" t="s">
        <v>88</v>
      </c>
      <c r="F2533" s="217" t="s">
        <v>9</v>
      </c>
      <c r="G2533" s="217" t="s">
        <v>10</v>
      </c>
      <c r="H2533" s="217" t="s">
        <v>172</v>
      </c>
      <c r="I2533" s="217">
        <v>28</v>
      </c>
      <c r="J2533" s="217">
        <v>26</v>
      </c>
      <c r="K2533" s="217">
        <v>2</v>
      </c>
      <c r="L2533" s="217">
        <v>146</v>
      </c>
      <c r="M2533" s="217">
        <v>4162.0876345167298</v>
      </c>
      <c r="N2533" s="217">
        <v>6.7273931879262703</v>
      </c>
      <c r="O2533" s="217">
        <v>6.2468651030743896</v>
      </c>
      <c r="P2533" s="217">
        <v>0.48052808485187598</v>
      </c>
      <c r="Q2533" s="217">
        <v>6.7273931879262703</v>
      </c>
      <c r="R2533" s="217">
        <v>6.2468651030743896</v>
      </c>
      <c r="S2533" s="217">
        <v>0.48052808485187598</v>
      </c>
      <c r="T2533" s="217">
        <v>6.7273931879262703</v>
      </c>
      <c r="U2533" s="217">
        <v>6.2468651030743896</v>
      </c>
      <c r="V2533" s="217">
        <v>0.48052808485187598</v>
      </c>
      <c r="W2533" s="217">
        <v>6.7273931879262703</v>
      </c>
      <c r="X2533" s="217">
        <v>6.2468651030743896</v>
      </c>
      <c r="Y2533" s="217">
        <v>0.48052808485187598</v>
      </c>
    </row>
    <row r="2534" spans="2:25">
      <c r="B2534" s="217" t="s">
        <v>2702</v>
      </c>
      <c r="C2534" s="217" t="s">
        <v>169</v>
      </c>
      <c r="D2534" s="217" t="s">
        <v>29</v>
      </c>
      <c r="E2534" s="217" t="s">
        <v>88</v>
      </c>
      <c r="F2534" s="217" t="s">
        <v>9</v>
      </c>
      <c r="G2534" s="217" t="s">
        <v>10</v>
      </c>
      <c r="H2534" s="217" t="s">
        <v>174</v>
      </c>
      <c r="I2534" s="217">
        <v>35</v>
      </c>
      <c r="J2534" s="217">
        <v>31</v>
      </c>
      <c r="K2534" s="217">
        <v>4</v>
      </c>
      <c r="L2534" s="217">
        <v>228</v>
      </c>
      <c r="M2534" s="217">
        <v>5835.3331370404103</v>
      </c>
      <c r="N2534" s="217">
        <v>5.99794376397017</v>
      </c>
      <c r="O2534" s="217">
        <v>5.3124644766592901</v>
      </c>
      <c r="P2534" s="217">
        <v>0.68547928731087604</v>
      </c>
      <c r="Q2534" s="217">
        <v>5.99794376397017</v>
      </c>
      <c r="R2534" s="217">
        <v>5.3124644766592901</v>
      </c>
      <c r="S2534" s="217">
        <v>0.68547928731087604</v>
      </c>
      <c r="T2534" s="217">
        <v>5.99794376397017</v>
      </c>
      <c r="U2534" s="217">
        <v>5.3124644766592901</v>
      </c>
      <c r="V2534" s="217">
        <v>0.68547928731087604</v>
      </c>
      <c r="W2534" s="217">
        <v>5.99794376397017</v>
      </c>
      <c r="X2534" s="217">
        <v>5.3124644766592901</v>
      </c>
      <c r="Y2534" s="217">
        <v>0.68547928731087604</v>
      </c>
    </row>
    <row r="2535" spans="2:25">
      <c r="B2535" s="217" t="s">
        <v>2703</v>
      </c>
      <c r="C2535" s="217" t="s">
        <v>169</v>
      </c>
      <c r="D2535" s="217" t="s">
        <v>29</v>
      </c>
      <c r="E2535" s="217" t="s">
        <v>88</v>
      </c>
      <c r="F2535" s="217" t="s">
        <v>9</v>
      </c>
      <c r="G2535" s="217" t="s">
        <v>10</v>
      </c>
      <c r="H2535" s="217" t="s">
        <v>176</v>
      </c>
      <c r="I2535" s="217">
        <v>42</v>
      </c>
      <c r="J2535" s="217">
        <v>36</v>
      </c>
      <c r="K2535" s="217">
        <v>6</v>
      </c>
      <c r="L2535" s="217">
        <v>375</v>
      </c>
      <c r="M2535" s="217">
        <v>9034.1671754613508</v>
      </c>
      <c r="N2535" s="217">
        <v>4.6490173564731698</v>
      </c>
      <c r="O2535" s="217">
        <v>3.9848720198341501</v>
      </c>
      <c r="P2535" s="217">
        <v>0.66414533663902398</v>
      </c>
      <c r="Q2535" s="217">
        <v>4.6490173564731698</v>
      </c>
      <c r="R2535" s="217">
        <v>3.9848720198341501</v>
      </c>
      <c r="S2535" s="217">
        <v>0.66414533663902398</v>
      </c>
      <c r="T2535" s="217">
        <v>4.6490173564731698</v>
      </c>
      <c r="U2535" s="217">
        <v>3.9848720198341501</v>
      </c>
      <c r="V2535" s="217">
        <v>0.66414533663902398</v>
      </c>
      <c r="W2535" s="217">
        <v>4.6490173564731698</v>
      </c>
      <c r="X2535" s="217">
        <v>3.9848720198341501</v>
      </c>
      <c r="Y2535" s="217">
        <v>0.66414533663902398</v>
      </c>
    </row>
    <row r="2536" spans="2:25">
      <c r="B2536" s="217" t="s">
        <v>2704</v>
      </c>
      <c r="C2536" s="217" t="s">
        <v>169</v>
      </c>
      <c r="D2536" s="217" t="s">
        <v>29</v>
      </c>
      <c r="E2536" s="217" t="s">
        <v>88</v>
      </c>
      <c r="F2536" s="217" t="s">
        <v>9</v>
      </c>
      <c r="G2536" s="217" t="s">
        <v>10</v>
      </c>
      <c r="H2536" s="217" t="s">
        <v>178</v>
      </c>
      <c r="I2536" s="217">
        <v>99</v>
      </c>
      <c r="J2536" s="217">
        <v>88</v>
      </c>
      <c r="K2536" s="217">
        <v>11</v>
      </c>
      <c r="L2536" s="217">
        <v>801</v>
      </c>
      <c r="M2536" s="217">
        <v>15925.1258902277</v>
      </c>
      <c r="N2536" s="217">
        <v>6.2165913589888904</v>
      </c>
      <c r="O2536" s="217">
        <v>5.5258589857678997</v>
      </c>
      <c r="P2536" s="217">
        <v>0.69073237322098802</v>
      </c>
      <c r="Q2536" s="217">
        <v>6.2165913589888904</v>
      </c>
      <c r="R2536" s="217">
        <v>5.5258589857678997</v>
      </c>
      <c r="S2536" s="217">
        <v>0.69073237322098802</v>
      </c>
      <c r="T2536" s="217">
        <v>6.2165913589888904</v>
      </c>
      <c r="U2536" s="217">
        <v>5.5258589857678997</v>
      </c>
      <c r="V2536" s="217">
        <v>0.69073237322098802</v>
      </c>
      <c r="W2536" s="217">
        <v>6.2165913589888904</v>
      </c>
      <c r="X2536" s="217">
        <v>5.5258589857678997</v>
      </c>
      <c r="Y2536" s="217">
        <v>0.69073237322098802</v>
      </c>
    </row>
    <row r="2537" spans="2:25">
      <c r="B2537" s="217" t="s">
        <v>2705</v>
      </c>
      <c r="C2537" s="217" t="s">
        <v>169</v>
      </c>
      <c r="D2537" s="217" t="s">
        <v>29</v>
      </c>
      <c r="E2537" s="217" t="s">
        <v>88</v>
      </c>
      <c r="F2537" s="217" t="s">
        <v>9</v>
      </c>
      <c r="G2537" s="217" t="s">
        <v>10</v>
      </c>
      <c r="H2537" s="217" t="s">
        <v>5</v>
      </c>
      <c r="I2537" s="217">
        <v>215</v>
      </c>
      <c r="J2537" s="217">
        <v>190</v>
      </c>
      <c r="K2537" s="217">
        <v>25</v>
      </c>
      <c r="L2537" s="217">
        <v>1645</v>
      </c>
      <c r="M2537" s="217">
        <v>37830</v>
      </c>
      <c r="N2537" s="217">
        <v>5.6833201163098099</v>
      </c>
      <c r="O2537" s="217">
        <v>5.0224689399947096</v>
      </c>
      <c r="P2537" s="217">
        <v>0.66085117631509405</v>
      </c>
      <c r="Q2537" s="217">
        <v>5.6833201163098099</v>
      </c>
      <c r="R2537" s="217">
        <v>5.0224689399947096</v>
      </c>
      <c r="S2537" s="217">
        <v>0.66085117631509405</v>
      </c>
      <c r="T2537" s="217">
        <v>5.6833201163098099</v>
      </c>
      <c r="U2537" s="217">
        <v>5.0224689399947096</v>
      </c>
      <c r="V2537" s="217">
        <v>0.66085117631509405</v>
      </c>
      <c r="W2537" s="217">
        <v>5.6833201163098099</v>
      </c>
      <c r="X2537" s="217">
        <v>5.0224689399947096</v>
      </c>
      <c r="Y2537" s="217">
        <v>0.66085117631509405</v>
      </c>
    </row>
    <row r="2538" spans="2:25">
      <c r="B2538" s="217" t="s">
        <v>2706</v>
      </c>
      <c r="C2538" s="217" t="s">
        <v>169</v>
      </c>
      <c r="D2538" s="217" t="s">
        <v>29</v>
      </c>
      <c r="E2538" s="217" t="s">
        <v>88</v>
      </c>
      <c r="F2538" s="217" t="s">
        <v>5</v>
      </c>
      <c r="G2538" s="217" t="s">
        <v>10</v>
      </c>
      <c r="H2538" s="217" t="s">
        <v>170</v>
      </c>
      <c r="I2538" s="217">
        <v>35</v>
      </c>
      <c r="J2538" s="217">
        <v>32</v>
      </c>
      <c r="K2538" s="217">
        <v>3</v>
      </c>
      <c r="L2538" s="217">
        <v>157</v>
      </c>
      <c r="M2538" s="217">
        <v>5392.3647888407104</v>
      </c>
      <c r="N2538" s="217">
        <v>6.4906588056563104</v>
      </c>
      <c r="O2538" s="217">
        <v>5.9343166223143404</v>
      </c>
      <c r="P2538" s="217">
        <v>0.55634218334196905</v>
      </c>
      <c r="Q2538" s="217">
        <v>6.4906588056563104</v>
      </c>
      <c r="R2538" s="217">
        <v>5.9343166223143404</v>
      </c>
      <c r="S2538" s="217">
        <v>0.55634218334196905</v>
      </c>
      <c r="T2538" s="217">
        <v>6.4906588056563104</v>
      </c>
      <c r="U2538" s="217">
        <v>5.9343166223143404</v>
      </c>
      <c r="V2538" s="217">
        <v>0.55634218334196905</v>
      </c>
      <c r="W2538" s="217">
        <v>6.4906588056563104</v>
      </c>
      <c r="X2538" s="217">
        <v>5.9343166223143404</v>
      </c>
      <c r="Y2538" s="217">
        <v>0.55634218334196905</v>
      </c>
    </row>
    <row r="2539" spans="2:25">
      <c r="B2539" s="217" t="s">
        <v>2707</v>
      </c>
      <c r="C2539" s="217" t="s">
        <v>169</v>
      </c>
      <c r="D2539" s="217" t="s">
        <v>29</v>
      </c>
      <c r="E2539" s="217" t="s">
        <v>88</v>
      </c>
      <c r="F2539" s="217" t="s">
        <v>5</v>
      </c>
      <c r="G2539" s="217" t="s">
        <v>10</v>
      </c>
      <c r="H2539" s="217" t="s">
        <v>172</v>
      </c>
      <c r="I2539" s="217">
        <v>56</v>
      </c>
      <c r="J2539" s="217">
        <v>50</v>
      </c>
      <c r="K2539" s="217">
        <v>6</v>
      </c>
      <c r="L2539" s="217">
        <v>247</v>
      </c>
      <c r="M2539" s="217">
        <v>8135.6714571377697</v>
      </c>
      <c r="N2539" s="217">
        <v>6.8832671396617</v>
      </c>
      <c r="O2539" s="217">
        <v>6.1457742318408002</v>
      </c>
      <c r="P2539" s="217">
        <v>0.73749290782089605</v>
      </c>
      <c r="Q2539" s="217">
        <v>6.8832671396617</v>
      </c>
      <c r="R2539" s="217">
        <v>6.1457742318408002</v>
      </c>
      <c r="S2539" s="217">
        <v>0.73749290782089605</v>
      </c>
      <c r="T2539" s="217">
        <v>6.8832671396617</v>
      </c>
      <c r="U2539" s="217">
        <v>6.1457742318408002</v>
      </c>
      <c r="V2539" s="217">
        <v>0.73749290782089605</v>
      </c>
      <c r="W2539" s="217">
        <v>6.8832671396617</v>
      </c>
      <c r="X2539" s="217">
        <v>6.1457742318408002</v>
      </c>
      <c r="Y2539" s="217">
        <v>0.73749290782089605</v>
      </c>
    </row>
    <row r="2540" spans="2:25">
      <c r="B2540" s="217" t="s">
        <v>2708</v>
      </c>
      <c r="C2540" s="217" t="s">
        <v>169</v>
      </c>
      <c r="D2540" s="217" t="s">
        <v>29</v>
      </c>
      <c r="E2540" s="217" t="s">
        <v>88</v>
      </c>
      <c r="F2540" s="217" t="s">
        <v>5</v>
      </c>
      <c r="G2540" s="217" t="s">
        <v>10</v>
      </c>
      <c r="H2540" s="217" t="s">
        <v>174</v>
      </c>
      <c r="I2540" s="217">
        <v>103</v>
      </c>
      <c r="J2540" s="217">
        <v>94</v>
      </c>
      <c r="K2540" s="217">
        <v>9</v>
      </c>
      <c r="L2540" s="217">
        <v>371</v>
      </c>
      <c r="M2540" s="217">
        <v>11262.515476471001</v>
      </c>
      <c r="N2540" s="217">
        <v>9.1453814394467905</v>
      </c>
      <c r="O2540" s="217">
        <v>8.3462704398834795</v>
      </c>
      <c r="P2540" s="217">
        <v>0.799110999563312</v>
      </c>
      <c r="Q2540" s="217">
        <v>9.1453814394467905</v>
      </c>
      <c r="R2540" s="217">
        <v>8.3462704398834795</v>
      </c>
      <c r="S2540" s="217">
        <v>0.799110999563312</v>
      </c>
      <c r="T2540" s="217">
        <v>9.1453814394467905</v>
      </c>
      <c r="U2540" s="217">
        <v>8.3462704398834795</v>
      </c>
      <c r="V2540" s="217">
        <v>0.799110999563312</v>
      </c>
      <c r="W2540" s="217">
        <v>9.1453814394467905</v>
      </c>
      <c r="X2540" s="217">
        <v>8.3462704398834795</v>
      </c>
      <c r="Y2540" s="217">
        <v>0.799110999563312</v>
      </c>
    </row>
    <row r="2541" spans="2:25">
      <c r="B2541" s="217" t="s">
        <v>2709</v>
      </c>
      <c r="C2541" s="217" t="s">
        <v>169</v>
      </c>
      <c r="D2541" s="217" t="s">
        <v>29</v>
      </c>
      <c r="E2541" s="217" t="s">
        <v>88</v>
      </c>
      <c r="F2541" s="217" t="s">
        <v>5</v>
      </c>
      <c r="G2541" s="217" t="s">
        <v>10</v>
      </c>
      <c r="H2541" s="217" t="s">
        <v>176</v>
      </c>
      <c r="I2541" s="217">
        <v>139</v>
      </c>
      <c r="J2541" s="217">
        <v>127</v>
      </c>
      <c r="K2541" s="217">
        <v>12</v>
      </c>
      <c r="L2541" s="217">
        <v>629</v>
      </c>
      <c r="M2541" s="217">
        <v>17507.042425954402</v>
      </c>
      <c r="N2541" s="217">
        <v>7.93966202960305</v>
      </c>
      <c r="O2541" s="217">
        <v>7.2542235810042204</v>
      </c>
      <c r="P2541" s="217">
        <v>0.68543844859882397</v>
      </c>
      <c r="Q2541" s="217">
        <v>7.93966202960305</v>
      </c>
      <c r="R2541" s="217">
        <v>7.2542235810042204</v>
      </c>
      <c r="S2541" s="217">
        <v>0.68543844859882397</v>
      </c>
      <c r="T2541" s="217">
        <v>7.93966202960305</v>
      </c>
      <c r="U2541" s="217">
        <v>7.2542235810042204</v>
      </c>
      <c r="V2541" s="217">
        <v>0.68543844859882397</v>
      </c>
      <c r="W2541" s="217">
        <v>7.93966202960305</v>
      </c>
      <c r="X2541" s="217">
        <v>7.2542235810042204</v>
      </c>
      <c r="Y2541" s="217">
        <v>0.68543844859882397</v>
      </c>
    </row>
    <row r="2542" spans="2:25">
      <c r="B2542" s="217" t="s">
        <v>2710</v>
      </c>
      <c r="C2542" s="217" t="s">
        <v>169</v>
      </c>
      <c r="D2542" s="217" t="s">
        <v>29</v>
      </c>
      <c r="E2542" s="217" t="s">
        <v>88</v>
      </c>
      <c r="F2542" s="217" t="s">
        <v>5</v>
      </c>
      <c r="G2542" s="217" t="s">
        <v>10</v>
      </c>
      <c r="H2542" s="217" t="s">
        <v>178</v>
      </c>
      <c r="I2542" s="217">
        <v>260</v>
      </c>
      <c r="J2542" s="217">
        <v>245</v>
      </c>
      <c r="K2542" s="217">
        <v>15</v>
      </c>
      <c r="L2542" s="217">
        <v>1224</v>
      </c>
      <c r="M2542" s="217">
        <v>31682.405851596101</v>
      </c>
      <c r="N2542" s="217">
        <v>8.2064474906946394</v>
      </c>
      <c r="O2542" s="217">
        <v>7.7329985970007202</v>
      </c>
      <c r="P2542" s="217">
        <v>0.47344889369392201</v>
      </c>
      <c r="Q2542" s="217">
        <v>8.2064474906946394</v>
      </c>
      <c r="R2542" s="217">
        <v>7.7329985970007202</v>
      </c>
      <c r="S2542" s="217">
        <v>0.47344889369392201</v>
      </c>
      <c r="T2542" s="217">
        <v>8.2064474906946394</v>
      </c>
      <c r="U2542" s="217">
        <v>7.7329985970007202</v>
      </c>
      <c r="V2542" s="217">
        <v>0.47344889369392201</v>
      </c>
      <c r="W2542" s="217">
        <v>8.2064474906946394</v>
      </c>
      <c r="X2542" s="217">
        <v>7.7329985970007202</v>
      </c>
      <c r="Y2542" s="217">
        <v>0.47344889369392201</v>
      </c>
    </row>
    <row r="2543" spans="2:25">
      <c r="B2543" s="217" t="s">
        <v>2711</v>
      </c>
      <c r="C2543" s="217" t="s">
        <v>169</v>
      </c>
      <c r="D2543" s="217" t="s">
        <v>29</v>
      </c>
      <c r="E2543" s="217" t="s">
        <v>88</v>
      </c>
      <c r="F2543" s="217" t="s">
        <v>5</v>
      </c>
      <c r="G2543" s="217" t="s">
        <v>10</v>
      </c>
      <c r="H2543" s="217" t="s">
        <v>5</v>
      </c>
      <c r="I2543" s="217">
        <v>593</v>
      </c>
      <c r="J2543" s="217">
        <v>548</v>
      </c>
      <c r="K2543" s="217">
        <v>45</v>
      </c>
      <c r="L2543" s="217">
        <v>2630</v>
      </c>
      <c r="M2543" s="217">
        <v>73980</v>
      </c>
      <c r="N2543" s="217">
        <v>8.0156799134901302</v>
      </c>
      <c r="O2543" s="217">
        <v>7.4074074074074101</v>
      </c>
      <c r="P2543" s="217">
        <v>0.60827250608272498</v>
      </c>
      <c r="Q2543" s="217">
        <v>8.0156799134901302</v>
      </c>
      <c r="R2543" s="217">
        <v>7.4074074074074101</v>
      </c>
      <c r="S2543" s="217">
        <v>0.60827250608272498</v>
      </c>
      <c r="T2543" s="217">
        <v>8.0156799134901302</v>
      </c>
      <c r="U2543" s="217">
        <v>7.4074074074074101</v>
      </c>
      <c r="V2543" s="217">
        <v>0.60827250608272498</v>
      </c>
      <c r="W2543" s="217">
        <v>8.0156799134901302</v>
      </c>
      <c r="X2543" s="217">
        <v>7.4074074074074101</v>
      </c>
      <c r="Y2543" s="217">
        <v>0.60827250608272498</v>
      </c>
    </row>
    <row r="2544" spans="2:25">
      <c r="B2544" s="217" t="s">
        <v>2712</v>
      </c>
      <c r="C2544" s="217" t="s">
        <v>169</v>
      </c>
      <c r="D2544" s="217" t="s">
        <v>29</v>
      </c>
      <c r="E2544" s="217" t="s">
        <v>88</v>
      </c>
      <c r="F2544" s="217" t="s">
        <v>12</v>
      </c>
      <c r="G2544" s="217" t="s">
        <v>49</v>
      </c>
      <c r="H2544" s="217" t="s">
        <v>170</v>
      </c>
      <c r="I2544" s="217">
        <v>156</v>
      </c>
      <c r="J2544" s="217">
        <v>153</v>
      </c>
      <c r="K2544" s="217">
        <v>3</v>
      </c>
      <c r="L2544" s="217">
        <v>382</v>
      </c>
      <c r="M2544" s="217">
        <v>18288.444265653401</v>
      </c>
      <c r="N2544" s="217">
        <v>8.5299765105212302</v>
      </c>
      <c r="O2544" s="217">
        <v>8.3659385007035105</v>
      </c>
      <c r="P2544" s="217">
        <v>0.16403800981771599</v>
      </c>
      <c r="Q2544" s="217">
        <v>8.5299765105212302</v>
      </c>
      <c r="R2544" s="217">
        <v>8.3659385007035105</v>
      </c>
      <c r="S2544" s="217">
        <v>0.16403800981771599</v>
      </c>
      <c r="T2544" s="217">
        <v>8.5299765105212302</v>
      </c>
      <c r="U2544" s="217">
        <v>8.3659385007035105</v>
      </c>
      <c r="V2544" s="217">
        <v>0.16403800981771599</v>
      </c>
      <c r="W2544" s="217">
        <v>8.5299765105212302</v>
      </c>
      <c r="X2544" s="217">
        <v>8.3659385007035105</v>
      </c>
      <c r="Y2544" s="217">
        <v>0.16403800981771599</v>
      </c>
    </row>
    <row r="2545" spans="2:25">
      <c r="B2545" s="217" t="s">
        <v>2713</v>
      </c>
      <c r="C2545" s="217" t="s">
        <v>169</v>
      </c>
      <c r="D2545" s="217" t="s">
        <v>29</v>
      </c>
      <c r="E2545" s="217" t="s">
        <v>88</v>
      </c>
      <c r="F2545" s="217" t="s">
        <v>12</v>
      </c>
      <c r="G2545" s="217" t="s">
        <v>49</v>
      </c>
      <c r="H2545" s="217" t="s">
        <v>172</v>
      </c>
      <c r="I2545" s="217">
        <v>167</v>
      </c>
      <c r="J2545" s="217">
        <v>161</v>
      </c>
      <c r="K2545" s="217">
        <v>6</v>
      </c>
      <c r="L2545" s="217">
        <v>391</v>
      </c>
      <c r="M2545" s="217">
        <v>21112.574706846</v>
      </c>
      <c r="N2545" s="217">
        <v>7.9099779311070204</v>
      </c>
      <c r="O2545" s="217">
        <v>7.6257871072349097</v>
      </c>
      <c r="P2545" s="217">
        <v>0.28419082387210798</v>
      </c>
      <c r="Q2545" s="217">
        <v>7.9099779311070204</v>
      </c>
      <c r="R2545" s="217">
        <v>7.6257871072349097</v>
      </c>
      <c r="S2545" s="217">
        <v>0.28419082387210798</v>
      </c>
      <c r="T2545" s="217">
        <v>7.9099779311070204</v>
      </c>
      <c r="U2545" s="217">
        <v>7.6257871072349097</v>
      </c>
      <c r="V2545" s="217">
        <v>0.28419082387210798</v>
      </c>
      <c r="W2545" s="217">
        <v>7.9099779311070204</v>
      </c>
      <c r="X2545" s="217">
        <v>7.6257871072349097</v>
      </c>
      <c r="Y2545" s="217">
        <v>0.28419082387210798</v>
      </c>
    </row>
    <row r="2546" spans="2:25">
      <c r="B2546" s="217" t="s">
        <v>2714</v>
      </c>
      <c r="C2546" s="217" t="s">
        <v>169</v>
      </c>
      <c r="D2546" s="217" t="s">
        <v>29</v>
      </c>
      <c r="E2546" s="217" t="s">
        <v>88</v>
      </c>
      <c r="F2546" s="217" t="s">
        <v>12</v>
      </c>
      <c r="G2546" s="217" t="s">
        <v>49</v>
      </c>
      <c r="H2546" s="217" t="s">
        <v>174</v>
      </c>
      <c r="I2546" s="217">
        <v>161</v>
      </c>
      <c r="J2546" s="217">
        <v>155</v>
      </c>
      <c r="K2546" s="217">
        <v>6</v>
      </c>
      <c r="L2546" s="217">
        <v>400</v>
      </c>
      <c r="M2546" s="217">
        <v>23521.7539865873</v>
      </c>
      <c r="N2546" s="217">
        <v>6.8447276547406304</v>
      </c>
      <c r="O2546" s="217">
        <v>6.5896446365515402</v>
      </c>
      <c r="P2546" s="217">
        <v>0.25508301818909201</v>
      </c>
      <c r="Q2546" s="217">
        <v>6.8447276547406304</v>
      </c>
      <c r="R2546" s="217">
        <v>6.5896446365515402</v>
      </c>
      <c r="S2546" s="217">
        <v>0.25508301818909201</v>
      </c>
      <c r="T2546" s="217">
        <v>6.8447276547406304</v>
      </c>
      <c r="U2546" s="217">
        <v>6.5896446365515402</v>
      </c>
      <c r="V2546" s="217">
        <v>0.25508301818909201</v>
      </c>
      <c r="W2546" s="217">
        <v>6.8447276547406304</v>
      </c>
      <c r="X2546" s="217">
        <v>6.5896446365515402</v>
      </c>
      <c r="Y2546" s="217">
        <v>0.25508301818909201</v>
      </c>
    </row>
    <row r="2547" spans="2:25">
      <c r="B2547" s="217" t="s">
        <v>2715</v>
      </c>
      <c r="C2547" s="217" t="s">
        <v>169</v>
      </c>
      <c r="D2547" s="217" t="s">
        <v>29</v>
      </c>
      <c r="E2547" s="217" t="s">
        <v>88</v>
      </c>
      <c r="F2547" s="217" t="s">
        <v>12</v>
      </c>
      <c r="G2547" s="217" t="s">
        <v>49</v>
      </c>
      <c r="H2547" s="217" t="s">
        <v>176</v>
      </c>
      <c r="I2547" s="217">
        <v>182</v>
      </c>
      <c r="J2547" s="217">
        <v>176</v>
      </c>
      <c r="K2547" s="217">
        <v>6</v>
      </c>
      <c r="L2547" s="217">
        <v>481</v>
      </c>
      <c r="M2547" s="217">
        <v>24651.0379527115</v>
      </c>
      <c r="N2547" s="217">
        <v>7.3830562570685103</v>
      </c>
      <c r="O2547" s="217">
        <v>7.1396587980442696</v>
      </c>
      <c r="P2547" s="217">
        <v>0.24339745902423701</v>
      </c>
      <c r="Q2547" s="217">
        <v>7.3830562570685103</v>
      </c>
      <c r="R2547" s="217">
        <v>7.1396587980442696</v>
      </c>
      <c r="S2547" s="217">
        <v>0.24339745902423701</v>
      </c>
      <c r="T2547" s="217">
        <v>7.3830562570685103</v>
      </c>
      <c r="U2547" s="217">
        <v>7.1396587980442696</v>
      </c>
      <c r="V2547" s="217">
        <v>0.24339745902423701</v>
      </c>
      <c r="W2547" s="217">
        <v>7.3830562570685103</v>
      </c>
      <c r="X2547" s="217">
        <v>7.1396587980442696</v>
      </c>
      <c r="Y2547" s="217">
        <v>0.24339745902423701</v>
      </c>
    </row>
    <row r="2548" spans="2:25">
      <c r="B2548" s="217" t="s">
        <v>2716</v>
      </c>
      <c r="C2548" s="217" t="s">
        <v>169</v>
      </c>
      <c r="D2548" s="217" t="s">
        <v>29</v>
      </c>
      <c r="E2548" s="217" t="s">
        <v>88</v>
      </c>
      <c r="F2548" s="217" t="s">
        <v>12</v>
      </c>
      <c r="G2548" s="217" t="s">
        <v>49</v>
      </c>
      <c r="H2548" s="217" t="s">
        <v>178</v>
      </c>
      <c r="I2548" s="217">
        <v>129</v>
      </c>
      <c r="J2548" s="217">
        <v>125</v>
      </c>
      <c r="K2548" s="217">
        <v>4</v>
      </c>
      <c r="L2548" s="217">
        <v>346</v>
      </c>
      <c r="M2548" s="217">
        <v>17611.189088201801</v>
      </c>
      <c r="N2548" s="217">
        <v>7.3248887030814203</v>
      </c>
      <c r="O2548" s="217">
        <v>7.0977603712029298</v>
      </c>
      <c r="P2548" s="217">
        <v>0.22712833187849399</v>
      </c>
      <c r="Q2548" s="217">
        <v>7.3248887030814203</v>
      </c>
      <c r="R2548" s="217">
        <v>7.0977603712029298</v>
      </c>
      <c r="S2548" s="217">
        <v>0.22712833187849399</v>
      </c>
      <c r="T2548" s="217">
        <v>7.3248887030814203</v>
      </c>
      <c r="U2548" s="217">
        <v>7.0977603712029298</v>
      </c>
      <c r="V2548" s="217">
        <v>0.22712833187849399</v>
      </c>
      <c r="W2548" s="217">
        <v>7.3248887030814203</v>
      </c>
      <c r="X2548" s="217">
        <v>7.0977603712029298</v>
      </c>
      <c r="Y2548" s="217">
        <v>0.22712833187849399</v>
      </c>
    </row>
    <row r="2549" spans="2:25">
      <c r="B2549" s="217" t="s">
        <v>2717</v>
      </c>
      <c r="C2549" s="217" t="s">
        <v>169</v>
      </c>
      <c r="D2549" s="217" t="s">
        <v>29</v>
      </c>
      <c r="E2549" s="217" t="s">
        <v>88</v>
      </c>
      <c r="F2549" s="217" t="s">
        <v>12</v>
      </c>
      <c r="G2549" s="217" t="s">
        <v>49</v>
      </c>
      <c r="H2549" s="217" t="s">
        <v>5</v>
      </c>
      <c r="I2549" s="217">
        <v>795</v>
      </c>
      <c r="J2549" s="217">
        <v>770</v>
      </c>
      <c r="K2549" s="217">
        <v>25</v>
      </c>
      <c r="L2549" s="217">
        <v>2000</v>
      </c>
      <c r="M2549" s="217">
        <v>105185</v>
      </c>
      <c r="N2549" s="217">
        <v>7.5581118980843298</v>
      </c>
      <c r="O2549" s="217">
        <v>7.3204354233017996</v>
      </c>
      <c r="P2549" s="217">
        <v>0.23767647478252599</v>
      </c>
      <c r="Q2549" s="217">
        <v>7.5581118980843298</v>
      </c>
      <c r="R2549" s="217">
        <v>7.3204354233017996</v>
      </c>
      <c r="S2549" s="217">
        <v>0.23767647478252599</v>
      </c>
      <c r="T2549" s="217">
        <v>7.5581118980843298</v>
      </c>
      <c r="U2549" s="217">
        <v>7.3204354233017996</v>
      </c>
      <c r="V2549" s="217">
        <v>0.23767647478252599</v>
      </c>
      <c r="W2549" s="217">
        <v>7.5581118980843298</v>
      </c>
      <c r="X2549" s="217">
        <v>7.3204354233017996</v>
      </c>
      <c r="Y2549" s="217">
        <v>0.23767647478252599</v>
      </c>
    </row>
    <row r="2550" spans="2:25">
      <c r="B2550" s="217" t="s">
        <v>2718</v>
      </c>
      <c r="C2550" s="217" t="s">
        <v>169</v>
      </c>
      <c r="D2550" s="217" t="s">
        <v>29</v>
      </c>
      <c r="E2550" s="217" t="s">
        <v>88</v>
      </c>
      <c r="F2550" s="217" t="s">
        <v>9</v>
      </c>
      <c r="G2550" s="217" t="s">
        <v>49</v>
      </c>
      <c r="H2550" s="217" t="s">
        <v>170</v>
      </c>
      <c r="I2550" s="217">
        <v>52</v>
      </c>
      <c r="J2550" s="217">
        <v>46</v>
      </c>
      <c r="K2550" s="217">
        <v>6</v>
      </c>
      <c r="L2550" s="217">
        <v>593</v>
      </c>
      <c r="M2550" s="217">
        <v>19284.315095005801</v>
      </c>
      <c r="N2550" s="217">
        <v>2.69649192848268</v>
      </c>
      <c r="O2550" s="217">
        <v>2.3853582444269898</v>
      </c>
      <c r="P2550" s="217">
        <v>0.31113368405569403</v>
      </c>
      <c r="Q2550" s="217">
        <v>2.69649192848268</v>
      </c>
      <c r="R2550" s="217">
        <v>2.3853582444269898</v>
      </c>
      <c r="S2550" s="217">
        <v>0.31113368405569403</v>
      </c>
      <c r="T2550" s="217">
        <v>2.69649192848268</v>
      </c>
      <c r="U2550" s="217">
        <v>2.3853582444269898</v>
      </c>
      <c r="V2550" s="217">
        <v>0.31113368405569403</v>
      </c>
      <c r="W2550" s="217">
        <v>2.69649192848268</v>
      </c>
      <c r="X2550" s="217">
        <v>2.3853582444269898</v>
      </c>
      <c r="Y2550" s="217">
        <v>0.31113368405569403</v>
      </c>
    </row>
    <row r="2551" spans="2:25">
      <c r="B2551" s="217" t="s">
        <v>2719</v>
      </c>
      <c r="C2551" s="217" t="s">
        <v>169</v>
      </c>
      <c r="D2551" s="217" t="s">
        <v>29</v>
      </c>
      <c r="E2551" s="217" t="s">
        <v>88</v>
      </c>
      <c r="F2551" s="217" t="s">
        <v>9</v>
      </c>
      <c r="G2551" s="217" t="s">
        <v>49</v>
      </c>
      <c r="H2551" s="217" t="s">
        <v>172</v>
      </c>
      <c r="I2551" s="217">
        <v>47</v>
      </c>
      <c r="J2551" s="217">
        <v>44</v>
      </c>
      <c r="K2551" s="217">
        <v>3</v>
      </c>
      <c r="L2551" s="217">
        <v>631</v>
      </c>
      <c r="M2551" s="217">
        <v>22379.4955689694</v>
      </c>
      <c r="N2551" s="217">
        <v>2.1001367012565</v>
      </c>
      <c r="O2551" s="217">
        <v>1.9660854224529001</v>
      </c>
      <c r="P2551" s="217">
        <v>0.13405127880360701</v>
      </c>
      <c r="Q2551" s="217">
        <v>2.1001367012565</v>
      </c>
      <c r="R2551" s="217">
        <v>1.9660854224529001</v>
      </c>
      <c r="S2551" s="217">
        <v>0.13405127880360701</v>
      </c>
      <c r="T2551" s="217">
        <v>2.1001367012565</v>
      </c>
      <c r="U2551" s="217">
        <v>1.9660854224529001</v>
      </c>
      <c r="V2551" s="217">
        <v>0.13405127880360701</v>
      </c>
      <c r="W2551" s="217">
        <v>2.1001367012565</v>
      </c>
      <c r="X2551" s="217">
        <v>1.9660854224529001</v>
      </c>
      <c r="Y2551" s="217">
        <v>0.13405127880360701</v>
      </c>
    </row>
    <row r="2552" spans="2:25">
      <c r="B2552" s="217" t="s">
        <v>2720</v>
      </c>
      <c r="C2552" s="217" t="s">
        <v>169</v>
      </c>
      <c r="D2552" s="217" t="s">
        <v>29</v>
      </c>
      <c r="E2552" s="217" t="s">
        <v>88</v>
      </c>
      <c r="F2552" s="217" t="s">
        <v>9</v>
      </c>
      <c r="G2552" s="217" t="s">
        <v>49</v>
      </c>
      <c r="H2552" s="217" t="s">
        <v>174</v>
      </c>
      <c r="I2552" s="217">
        <v>63</v>
      </c>
      <c r="J2552" s="217">
        <v>59</v>
      </c>
      <c r="K2552" s="217">
        <v>4</v>
      </c>
      <c r="L2552" s="217">
        <v>683</v>
      </c>
      <c r="M2552" s="217">
        <v>25061.630354596899</v>
      </c>
      <c r="N2552" s="217">
        <v>2.5138029373433901</v>
      </c>
      <c r="O2552" s="217">
        <v>2.35419640163905</v>
      </c>
      <c r="P2552" s="217">
        <v>0.15960653570434299</v>
      </c>
      <c r="Q2552" s="217">
        <v>2.5138029373433901</v>
      </c>
      <c r="R2552" s="217">
        <v>2.35419640163905</v>
      </c>
      <c r="S2552" s="217">
        <v>0.15960653570434299</v>
      </c>
      <c r="T2552" s="217">
        <v>2.5138029373433901</v>
      </c>
      <c r="U2552" s="217">
        <v>2.35419640163905</v>
      </c>
      <c r="V2552" s="217">
        <v>0.15960653570434299</v>
      </c>
      <c r="W2552" s="217">
        <v>2.5138029373433901</v>
      </c>
      <c r="X2552" s="217">
        <v>2.35419640163905</v>
      </c>
      <c r="Y2552" s="217">
        <v>0.15960653570434299</v>
      </c>
    </row>
    <row r="2553" spans="2:25">
      <c r="B2553" s="217" t="s">
        <v>2721</v>
      </c>
      <c r="C2553" s="217" t="s">
        <v>169</v>
      </c>
      <c r="D2553" s="217" t="s">
        <v>29</v>
      </c>
      <c r="E2553" s="217" t="s">
        <v>88</v>
      </c>
      <c r="F2553" s="217" t="s">
        <v>9</v>
      </c>
      <c r="G2553" s="217" t="s">
        <v>49</v>
      </c>
      <c r="H2553" s="217" t="s">
        <v>176</v>
      </c>
      <c r="I2553" s="217">
        <v>74</v>
      </c>
      <c r="J2553" s="217">
        <v>69</v>
      </c>
      <c r="K2553" s="217">
        <v>5</v>
      </c>
      <c r="L2553" s="217">
        <v>691</v>
      </c>
      <c r="M2553" s="217">
        <v>26416.8165603175</v>
      </c>
      <c r="N2553" s="217">
        <v>2.80124593480202</v>
      </c>
      <c r="O2553" s="217">
        <v>2.6119725608289102</v>
      </c>
      <c r="P2553" s="217">
        <v>0.189273373973109</v>
      </c>
      <c r="Q2553" s="217">
        <v>2.80124593480202</v>
      </c>
      <c r="R2553" s="217">
        <v>2.6119725608289102</v>
      </c>
      <c r="S2553" s="217">
        <v>0.189273373973109</v>
      </c>
      <c r="T2553" s="217">
        <v>2.80124593480202</v>
      </c>
      <c r="U2553" s="217">
        <v>2.6119725608289102</v>
      </c>
      <c r="V2553" s="217">
        <v>0.189273373973109</v>
      </c>
      <c r="W2553" s="217">
        <v>2.80124593480202</v>
      </c>
      <c r="X2553" s="217">
        <v>2.6119725608289102</v>
      </c>
      <c r="Y2553" s="217">
        <v>0.189273373973109</v>
      </c>
    </row>
    <row r="2554" spans="2:25">
      <c r="B2554" s="217" t="s">
        <v>2722</v>
      </c>
      <c r="C2554" s="217" t="s">
        <v>169</v>
      </c>
      <c r="D2554" s="217" t="s">
        <v>29</v>
      </c>
      <c r="E2554" s="217" t="s">
        <v>88</v>
      </c>
      <c r="F2554" s="217" t="s">
        <v>9</v>
      </c>
      <c r="G2554" s="217" t="s">
        <v>49</v>
      </c>
      <c r="H2554" s="217" t="s">
        <v>178</v>
      </c>
      <c r="I2554" s="217">
        <v>60</v>
      </c>
      <c r="J2554" s="217">
        <v>53</v>
      </c>
      <c r="K2554" s="217">
        <v>7</v>
      </c>
      <c r="L2554" s="217">
        <v>487</v>
      </c>
      <c r="M2554" s="217">
        <v>19177.742421110401</v>
      </c>
      <c r="N2554" s="217">
        <v>3.1286268572443401</v>
      </c>
      <c r="O2554" s="217">
        <v>2.7636203905658401</v>
      </c>
      <c r="P2554" s="217">
        <v>0.365006466678507</v>
      </c>
      <c r="Q2554" s="217">
        <v>3.1286268572443401</v>
      </c>
      <c r="R2554" s="217">
        <v>2.7636203905658401</v>
      </c>
      <c r="S2554" s="217">
        <v>0.365006466678507</v>
      </c>
      <c r="T2554" s="217">
        <v>3.1286268572443401</v>
      </c>
      <c r="U2554" s="217">
        <v>2.7636203905658401</v>
      </c>
      <c r="V2554" s="217">
        <v>0.365006466678507</v>
      </c>
      <c r="W2554" s="217">
        <v>3.1286268572443401</v>
      </c>
      <c r="X2554" s="217">
        <v>2.7636203905658401</v>
      </c>
      <c r="Y2554" s="217">
        <v>0.365006466678507</v>
      </c>
    </row>
    <row r="2555" spans="2:25">
      <c r="B2555" s="217" t="s">
        <v>2723</v>
      </c>
      <c r="C2555" s="217" t="s">
        <v>169</v>
      </c>
      <c r="D2555" s="217" t="s">
        <v>29</v>
      </c>
      <c r="E2555" s="217" t="s">
        <v>88</v>
      </c>
      <c r="F2555" s="217" t="s">
        <v>9</v>
      </c>
      <c r="G2555" s="217" t="s">
        <v>49</v>
      </c>
      <c r="H2555" s="217" t="s">
        <v>5</v>
      </c>
      <c r="I2555" s="217">
        <v>296</v>
      </c>
      <c r="J2555" s="217">
        <v>271</v>
      </c>
      <c r="K2555" s="217">
        <v>25</v>
      </c>
      <c r="L2555" s="217">
        <v>3085</v>
      </c>
      <c r="M2555" s="217">
        <v>112320</v>
      </c>
      <c r="N2555" s="217">
        <v>2.63532763532764</v>
      </c>
      <c r="O2555" s="217">
        <v>2.41274928774929</v>
      </c>
      <c r="P2555" s="217">
        <v>0.22257834757834799</v>
      </c>
      <c r="Q2555" s="217">
        <v>2.63532763532764</v>
      </c>
      <c r="R2555" s="217">
        <v>2.41274928774929</v>
      </c>
      <c r="S2555" s="217">
        <v>0.22257834757834799</v>
      </c>
      <c r="T2555" s="217">
        <v>2.63532763532764</v>
      </c>
      <c r="U2555" s="217">
        <v>2.41274928774929</v>
      </c>
      <c r="V2555" s="217">
        <v>0.22257834757834799</v>
      </c>
      <c r="W2555" s="217">
        <v>2.63532763532764</v>
      </c>
      <c r="X2555" s="217">
        <v>2.41274928774929</v>
      </c>
      <c r="Y2555" s="217">
        <v>0.22257834757834799</v>
      </c>
    </row>
    <row r="2556" spans="2:25">
      <c r="B2556" s="217" t="s">
        <v>2724</v>
      </c>
      <c r="C2556" s="217" t="s">
        <v>169</v>
      </c>
      <c r="D2556" s="217" t="s">
        <v>29</v>
      </c>
      <c r="E2556" s="217" t="s">
        <v>88</v>
      </c>
      <c r="F2556" s="217" t="s">
        <v>5</v>
      </c>
      <c r="G2556" s="217" t="s">
        <v>49</v>
      </c>
      <c r="H2556" s="217" t="s">
        <v>170</v>
      </c>
      <c r="I2556" s="217">
        <v>209</v>
      </c>
      <c r="J2556" s="217">
        <v>200</v>
      </c>
      <c r="K2556" s="217">
        <v>9</v>
      </c>
      <c r="L2556" s="217">
        <v>976</v>
      </c>
      <c r="M2556" s="217">
        <v>37572.759360659198</v>
      </c>
      <c r="N2556" s="217">
        <v>5.5625406160303097</v>
      </c>
      <c r="O2556" s="217">
        <v>5.3230053741916903</v>
      </c>
      <c r="P2556" s="217">
        <v>0.23953524183862601</v>
      </c>
      <c r="Q2556" s="217">
        <v>5.5625406160303097</v>
      </c>
      <c r="R2556" s="217">
        <v>5.3230053741916903</v>
      </c>
      <c r="S2556" s="217">
        <v>0.23953524183862601</v>
      </c>
      <c r="T2556" s="217">
        <v>5.5625406160303097</v>
      </c>
      <c r="U2556" s="217">
        <v>5.3230053741916903</v>
      </c>
      <c r="V2556" s="217">
        <v>0.23953524183862601</v>
      </c>
      <c r="W2556" s="217">
        <v>5.5625406160303097</v>
      </c>
      <c r="X2556" s="217">
        <v>5.3230053741916903</v>
      </c>
      <c r="Y2556" s="217">
        <v>0.23953524183862601</v>
      </c>
    </row>
    <row r="2557" spans="2:25">
      <c r="B2557" s="217" t="s">
        <v>2725</v>
      </c>
      <c r="C2557" s="217" t="s">
        <v>169</v>
      </c>
      <c r="D2557" s="217" t="s">
        <v>29</v>
      </c>
      <c r="E2557" s="217" t="s">
        <v>88</v>
      </c>
      <c r="F2557" s="217" t="s">
        <v>5</v>
      </c>
      <c r="G2557" s="217" t="s">
        <v>49</v>
      </c>
      <c r="H2557" s="217" t="s">
        <v>172</v>
      </c>
      <c r="I2557" s="217">
        <v>214</v>
      </c>
      <c r="J2557" s="217">
        <v>205</v>
      </c>
      <c r="K2557" s="217">
        <v>9</v>
      </c>
      <c r="L2557" s="217">
        <v>1023</v>
      </c>
      <c r="M2557" s="217">
        <v>43492.0702758154</v>
      </c>
      <c r="N2557" s="217">
        <v>4.9204371887304399</v>
      </c>
      <c r="O2557" s="217">
        <v>4.71350291443804</v>
      </c>
      <c r="P2557" s="217">
        <v>0.20693427429240199</v>
      </c>
      <c r="Q2557" s="217">
        <v>4.9204371887304399</v>
      </c>
      <c r="R2557" s="217">
        <v>4.71350291443804</v>
      </c>
      <c r="S2557" s="217">
        <v>0.20693427429240199</v>
      </c>
      <c r="T2557" s="217">
        <v>4.9204371887304399</v>
      </c>
      <c r="U2557" s="217">
        <v>4.71350291443804</v>
      </c>
      <c r="V2557" s="217">
        <v>0.20693427429240199</v>
      </c>
      <c r="W2557" s="217">
        <v>4.9204371887304399</v>
      </c>
      <c r="X2557" s="217">
        <v>4.71350291443804</v>
      </c>
      <c r="Y2557" s="217">
        <v>0.20693427429240199</v>
      </c>
    </row>
    <row r="2558" spans="2:25">
      <c r="B2558" s="217" t="s">
        <v>2726</v>
      </c>
      <c r="C2558" s="217" t="s">
        <v>169</v>
      </c>
      <c r="D2558" s="217" t="s">
        <v>29</v>
      </c>
      <c r="E2558" s="217" t="s">
        <v>88</v>
      </c>
      <c r="F2558" s="217" t="s">
        <v>5</v>
      </c>
      <c r="G2558" s="217" t="s">
        <v>49</v>
      </c>
      <c r="H2558" s="217" t="s">
        <v>174</v>
      </c>
      <c r="I2558" s="217">
        <v>226</v>
      </c>
      <c r="J2558" s="217">
        <v>216</v>
      </c>
      <c r="K2558" s="217">
        <v>10</v>
      </c>
      <c r="L2558" s="217">
        <v>1083</v>
      </c>
      <c r="M2558" s="217">
        <v>48583.384341184203</v>
      </c>
      <c r="N2558" s="217">
        <v>4.6517961452187198</v>
      </c>
      <c r="O2558" s="217">
        <v>4.4459644573771797</v>
      </c>
      <c r="P2558" s="217">
        <v>0.20583168784153599</v>
      </c>
      <c r="Q2558" s="217">
        <v>4.6517961452187198</v>
      </c>
      <c r="R2558" s="217">
        <v>4.4459644573771797</v>
      </c>
      <c r="S2558" s="217">
        <v>0.20583168784153599</v>
      </c>
      <c r="T2558" s="217">
        <v>4.6517961452187198</v>
      </c>
      <c r="U2558" s="217">
        <v>4.4459644573771797</v>
      </c>
      <c r="V2558" s="217">
        <v>0.20583168784153599</v>
      </c>
      <c r="W2558" s="217">
        <v>4.6517961452187198</v>
      </c>
      <c r="X2558" s="217">
        <v>4.4459644573771797</v>
      </c>
      <c r="Y2558" s="217">
        <v>0.20583168784153599</v>
      </c>
    </row>
    <row r="2559" spans="2:25">
      <c r="B2559" s="217" t="s">
        <v>2727</v>
      </c>
      <c r="C2559" s="217" t="s">
        <v>169</v>
      </c>
      <c r="D2559" s="217" t="s">
        <v>29</v>
      </c>
      <c r="E2559" s="217" t="s">
        <v>88</v>
      </c>
      <c r="F2559" s="217" t="s">
        <v>5</v>
      </c>
      <c r="G2559" s="217" t="s">
        <v>49</v>
      </c>
      <c r="H2559" s="217" t="s">
        <v>176</v>
      </c>
      <c r="I2559" s="217">
        <v>258</v>
      </c>
      <c r="J2559" s="217">
        <v>247</v>
      </c>
      <c r="K2559" s="217">
        <v>11</v>
      </c>
      <c r="L2559" s="217">
        <v>1172</v>
      </c>
      <c r="M2559" s="217">
        <v>51067.854513029</v>
      </c>
      <c r="N2559" s="217">
        <v>5.0521018057294</v>
      </c>
      <c r="O2559" s="217">
        <v>4.8367021163378299</v>
      </c>
      <c r="P2559" s="217">
        <v>0.21539968939156301</v>
      </c>
      <c r="Q2559" s="217">
        <v>5.0521018057294</v>
      </c>
      <c r="R2559" s="217">
        <v>4.8367021163378299</v>
      </c>
      <c r="S2559" s="217">
        <v>0.21539968939156301</v>
      </c>
      <c r="T2559" s="217">
        <v>5.0521018057294</v>
      </c>
      <c r="U2559" s="217">
        <v>4.8367021163378299</v>
      </c>
      <c r="V2559" s="217">
        <v>0.21539968939156301</v>
      </c>
      <c r="W2559" s="217">
        <v>5.0521018057294</v>
      </c>
      <c r="X2559" s="217">
        <v>4.8367021163378299</v>
      </c>
      <c r="Y2559" s="217">
        <v>0.21539968939156301</v>
      </c>
    </row>
    <row r="2560" spans="2:25">
      <c r="B2560" s="217" t="s">
        <v>2728</v>
      </c>
      <c r="C2560" s="217" t="s">
        <v>169</v>
      </c>
      <c r="D2560" s="217" t="s">
        <v>29</v>
      </c>
      <c r="E2560" s="217" t="s">
        <v>88</v>
      </c>
      <c r="F2560" s="217" t="s">
        <v>5</v>
      </c>
      <c r="G2560" s="217" t="s">
        <v>49</v>
      </c>
      <c r="H2560" s="217" t="s">
        <v>178</v>
      </c>
      <c r="I2560" s="217">
        <v>189</v>
      </c>
      <c r="J2560" s="217">
        <v>178</v>
      </c>
      <c r="K2560" s="217">
        <v>11</v>
      </c>
      <c r="L2560" s="217">
        <v>833</v>
      </c>
      <c r="M2560" s="217">
        <v>36788.931509312097</v>
      </c>
      <c r="N2560" s="217">
        <v>5.1374147670518697</v>
      </c>
      <c r="O2560" s="217">
        <v>4.8384117911917102</v>
      </c>
      <c r="P2560" s="217">
        <v>0.299002975860162</v>
      </c>
      <c r="Q2560" s="217">
        <v>5.1374147670518697</v>
      </c>
      <c r="R2560" s="217">
        <v>4.8384117911917102</v>
      </c>
      <c r="S2560" s="217">
        <v>0.299002975860162</v>
      </c>
      <c r="T2560" s="217">
        <v>5.1374147670518697</v>
      </c>
      <c r="U2560" s="217">
        <v>4.8384117911917102</v>
      </c>
      <c r="V2560" s="217">
        <v>0.299002975860162</v>
      </c>
      <c r="W2560" s="217">
        <v>5.1374147670518697</v>
      </c>
      <c r="X2560" s="217">
        <v>4.8384117911917102</v>
      </c>
      <c r="Y2560" s="217">
        <v>0.299002975860162</v>
      </c>
    </row>
    <row r="2561" spans="2:25">
      <c r="B2561" s="217" t="s">
        <v>2729</v>
      </c>
      <c r="C2561" s="217" t="s">
        <v>169</v>
      </c>
      <c r="D2561" s="217" t="s">
        <v>29</v>
      </c>
      <c r="E2561" s="217" t="s">
        <v>88</v>
      </c>
      <c r="F2561" s="217" t="s">
        <v>5</v>
      </c>
      <c r="G2561" s="217" t="s">
        <v>49</v>
      </c>
      <c r="H2561" s="217" t="s">
        <v>5</v>
      </c>
      <c r="I2561" s="217">
        <v>1096</v>
      </c>
      <c r="J2561" s="217">
        <v>1046</v>
      </c>
      <c r="K2561" s="217">
        <v>50</v>
      </c>
      <c r="L2561" s="217">
        <v>5087</v>
      </c>
      <c r="M2561" s="217">
        <v>217505</v>
      </c>
      <c r="N2561" s="217">
        <v>5.0389646215029504</v>
      </c>
      <c r="O2561" s="217">
        <v>4.8090848486241704</v>
      </c>
      <c r="P2561" s="217">
        <v>0.229879772878784</v>
      </c>
      <c r="Q2561" s="217">
        <v>5.0389646215029504</v>
      </c>
      <c r="R2561" s="217">
        <v>4.8090848486241704</v>
      </c>
      <c r="S2561" s="217">
        <v>0.229879772878784</v>
      </c>
      <c r="T2561" s="217">
        <v>5.0389646215029504</v>
      </c>
      <c r="U2561" s="217">
        <v>4.8090848486241704</v>
      </c>
      <c r="V2561" s="217">
        <v>0.229879772878784</v>
      </c>
      <c r="W2561" s="217">
        <v>5.0389646215029504</v>
      </c>
      <c r="X2561" s="217">
        <v>4.8090848486241704</v>
      </c>
      <c r="Y2561" s="217">
        <v>0.229879772878784</v>
      </c>
    </row>
    <row r="2562" spans="2:25">
      <c r="B2562" s="217" t="s">
        <v>2730</v>
      </c>
      <c r="C2562" s="217" t="s">
        <v>169</v>
      </c>
      <c r="D2562" s="217" t="s">
        <v>29</v>
      </c>
      <c r="E2562" s="217" t="s">
        <v>88</v>
      </c>
      <c r="F2562" s="217" t="s">
        <v>12</v>
      </c>
      <c r="G2562" s="217" t="s">
        <v>13</v>
      </c>
      <c r="H2562" s="217" t="s">
        <v>170</v>
      </c>
      <c r="I2562" s="217">
        <v>7</v>
      </c>
      <c r="J2562" s="217">
        <v>5</v>
      </c>
      <c r="K2562" s="217">
        <v>2</v>
      </c>
      <c r="L2562" s="217">
        <v>25</v>
      </c>
      <c r="M2562" s="217">
        <v>679.15934624273302</v>
      </c>
      <c r="N2562" s="217">
        <v>10.3068595591382</v>
      </c>
      <c r="O2562" s="217">
        <v>7.3620425422416096</v>
      </c>
      <c r="P2562" s="217">
        <v>2.9448170168966401</v>
      </c>
      <c r="Q2562" s="217">
        <v>10.3068595591382</v>
      </c>
      <c r="R2562" s="217">
        <v>7.3620425422416096</v>
      </c>
      <c r="S2562" s="217">
        <v>2.9448170168966401</v>
      </c>
      <c r="T2562" s="217">
        <v>10.3068595591382</v>
      </c>
      <c r="U2562" s="217">
        <v>7.3620425422416096</v>
      </c>
      <c r="V2562" s="217">
        <v>2.9448170168966401</v>
      </c>
      <c r="W2562" s="217">
        <v>10.3068595591382</v>
      </c>
      <c r="X2562" s="217">
        <v>7.3620425422416096</v>
      </c>
      <c r="Y2562" s="217">
        <v>2.9448170168966401</v>
      </c>
    </row>
    <row r="2563" spans="2:25">
      <c r="B2563" s="217" t="s">
        <v>2731</v>
      </c>
      <c r="C2563" s="217" t="s">
        <v>169</v>
      </c>
      <c r="D2563" s="217" t="s">
        <v>29</v>
      </c>
      <c r="E2563" s="217" t="s">
        <v>88</v>
      </c>
      <c r="F2563" s="217" t="s">
        <v>12</v>
      </c>
      <c r="G2563" s="217" t="s">
        <v>13</v>
      </c>
      <c r="H2563" s="217" t="s">
        <v>172</v>
      </c>
      <c r="I2563" s="217">
        <v>10</v>
      </c>
      <c r="J2563" s="217">
        <v>10</v>
      </c>
      <c r="K2563" s="217">
        <v>0</v>
      </c>
      <c r="L2563" s="217">
        <v>21</v>
      </c>
      <c r="M2563" s="217">
        <v>1159.8157983328399</v>
      </c>
      <c r="N2563" s="217">
        <v>8.6220587910376594</v>
      </c>
      <c r="O2563" s="217">
        <v>8.6220587910376594</v>
      </c>
      <c r="P2563" s="217">
        <v>0</v>
      </c>
      <c r="Q2563" s="217">
        <v>8.6220587910376594</v>
      </c>
      <c r="R2563" s="217">
        <v>8.6220587910376594</v>
      </c>
      <c r="S2563" s="217">
        <v>0</v>
      </c>
      <c r="T2563" s="217">
        <v>8.6220587910376594</v>
      </c>
      <c r="U2563" s="217">
        <v>8.6220587910376594</v>
      </c>
      <c r="V2563" s="217">
        <v>0</v>
      </c>
      <c r="W2563" s="217">
        <v>8.6220587910376594</v>
      </c>
      <c r="X2563" s="217">
        <v>8.6220587910376594</v>
      </c>
      <c r="Y2563" s="217">
        <v>0</v>
      </c>
    </row>
    <row r="2564" spans="2:25">
      <c r="B2564" s="217" t="s">
        <v>2732</v>
      </c>
      <c r="C2564" s="217" t="s">
        <v>169</v>
      </c>
      <c r="D2564" s="217" t="s">
        <v>29</v>
      </c>
      <c r="E2564" s="217" t="s">
        <v>88</v>
      </c>
      <c r="F2564" s="217" t="s">
        <v>12</v>
      </c>
      <c r="G2564" s="217" t="s">
        <v>13</v>
      </c>
      <c r="H2564" s="217" t="s">
        <v>174</v>
      </c>
      <c r="I2564" s="217">
        <v>8</v>
      </c>
      <c r="J2564" s="217">
        <v>8</v>
      </c>
      <c r="K2564" s="217">
        <v>0</v>
      </c>
      <c r="L2564" s="217">
        <v>39</v>
      </c>
      <c r="M2564" s="217">
        <v>2000.39135540958</v>
      </c>
      <c r="N2564" s="217">
        <v>3.99921744230992</v>
      </c>
      <c r="O2564" s="217">
        <v>3.99921744230992</v>
      </c>
      <c r="P2564" s="217">
        <v>0</v>
      </c>
      <c r="Q2564" s="217">
        <v>3.99921744230992</v>
      </c>
      <c r="R2564" s="217">
        <v>3.99921744230992</v>
      </c>
      <c r="S2564" s="217">
        <v>0</v>
      </c>
      <c r="T2564" s="217">
        <v>3.99921744230992</v>
      </c>
      <c r="U2564" s="217">
        <v>3.99921744230992</v>
      </c>
      <c r="V2564" s="217">
        <v>0</v>
      </c>
      <c r="W2564" s="217">
        <v>3.99921744230992</v>
      </c>
      <c r="X2564" s="217">
        <v>3.99921744230992</v>
      </c>
      <c r="Y2564" s="217">
        <v>0</v>
      </c>
    </row>
    <row r="2565" spans="2:25">
      <c r="B2565" s="217" t="s">
        <v>2733</v>
      </c>
      <c r="C2565" s="217" t="s">
        <v>169</v>
      </c>
      <c r="D2565" s="217" t="s">
        <v>29</v>
      </c>
      <c r="E2565" s="217" t="s">
        <v>88</v>
      </c>
      <c r="F2565" s="217" t="s">
        <v>12</v>
      </c>
      <c r="G2565" s="217" t="s">
        <v>13</v>
      </c>
      <c r="H2565" s="217" t="s">
        <v>176</v>
      </c>
      <c r="I2565" s="217">
        <v>27</v>
      </c>
      <c r="J2565" s="217">
        <v>26</v>
      </c>
      <c r="K2565" s="217">
        <v>1</v>
      </c>
      <c r="L2565" s="217">
        <v>79</v>
      </c>
      <c r="M2565" s="217">
        <v>3375.2824400347399</v>
      </c>
      <c r="N2565" s="217">
        <v>7.9993305685322502</v>
      </c>
      <c r="O2565" s="217">
        <v>7.7030590659940197</v>
      </c>
      <c r="P2565" s="217">
        <v>0.29627150253823198</v>
      </c>
      <c r="Q2565" s="217">
        <v>7.9993305685322502</v>
      </c>
      <c r="R2565" s="217">
        <v>7.7030590659940197</v>
      </c>
      <c r="S2565" s="217">
        <v>0.29627150253823198</v>
      </c>
      <c r="T2565" s="217">
        <v>7.9993305685322502</v>
      </c>
      <c r="U2565" s="217">
        <v>7.7030590659940197</v>
      </c>
      <c r="V2565" s="217">
        <v>0.29627150253823198</v>
      </c>
      <c r="W2565" s="217">
        <v>7.9993305685322502</v>
      </c>
      <c r="X2565" s="217">
        <v>7.7030590659940197</v>
      </c>
      <c r="Y2565" s="217">
        <v>0.29627150253823198</v>
      </c>
    </row>
    <row r="2566" spans="2:25">
      <c r="B2566" s="217" t="s">
        <v>2734</v>
      </c>
      <c r="C2566" s="217" t="s">
        <v>169</v>
      </c>
      <c r="D2566" s="217" t="s">
        <v>29</v>
      </c>
      <c r="E2566" s="217" t="s">
        <v>88</v>
      </c>
      <c r="F2566" s="217" t="s">
        <v>12</v>
      </c>
      <c r="G2566" s="217" t="s">
        <v>13</v>
      </c>
      <c r="H2566" s="217" t="s">
        <v>178</v>
      </c>
      <c r="I2566" s="217">
        <v>33</v>
      </c>
      <c r="J2566" s="217">
        <v>33</v>
      </c>
      <c r="K2566" s="217">
        <v>0</v>
      </c>
      <c r="L2566" s="217">
        <v>174</v>
      </c>
      <c r="M2566" s="217">
        <v>9625.3510599801102</v>
      </c>
      <c r="N2566" s="217">
        <v>3.4284463802267</v>
      </c>
      <c r="O2566" s="217">
        <v>3.4284463802267</v>
      </c>
      <c r="P2566" s="217">
        <v>0</v>
      </c>
      <c r="Q2566" s="217">
        <v>3.4284463802267</v>
      </c>
      <c r="R2566" s="217">
        <v>3.4284463802267</v>
      </c>
      <c r="S2566" s="217">
        <v>0</v>
      </c>
      <c r="T2566" s="217">
        <v>3.4284463802267</v>
      </c>
      <c r="U2566" s="217">
        <v>3.4284463802267</v>
      </c>
      <c r="V2566" s="217">
        <v>0</v>
      </c>
      <c r="W2566" s="217">
        <v>3.4284463802267</v>
      </c>
      <c r="X2566" s="217">
        <v>3.4284463802267</v>
      </c>
      <c r="Y2566" s="217">
        <v>0</v>
      </c>
    </row>
    <row r="2567" spans="2:25">
      <c r="B2567" s="217" t="s">
        <v>2735</v>
      </c>
      <c r="C2567" s="217" t="s">
        <v>169</v>
      </c>
      <c r="D2567" s="217" t="s">
        <v>29</v>
      </c>
      <c r="E2567" s="217" t="s">
        <v>88</v>
      </c>
      <c r="F2567" s="217" t="s">
        <v>12</v>
      </c>
      <c r="G2567" s="217" t="s">
        <v>13</v>
      </c>
      <c r="H2567" s="217" t="s">
        <v>5</v>
      </c>
      <c r="I2567" s="217">
        <v>85</v>
      </c>
      <c r="J2567" s="217">
        <v>82</v>
      </c>
      <c r="K2567" s="217">
        <v>3</v>
      </c>
      <c r="L2567" s="217">
        <v>338</v>
      </c>
      <c r="M2567" s="217">
        <v>16840</v>
      </c>
      <c r="N2567" s="217">
        <v>5.0475059382422804</v>
      </c>
      <c r="O2567" s="217">
        <v>4.8693586698337299</v>
      </c>
      <c r="P2567" s="217">
        <v>0.178147268408551</v>
      </c>
      <c r="Q2567" s="217">
        <v>5.0475059382422804</v>
      </c>
      <c r="R2567" s="217">
        <v>4.8693586698337299</v>
      </c>
      <c r="S2567" s="217">
        <v>0.178147268408551</v>
      </c>
      <c r="T2567" s="217">
        <v>5.0475059382422804</v>
      </c>
      <c r="U2567" s="217">
        <v>4.8693586698337299</v>
      </c>
      <c r="V2567" s="217">
        <v>0.178147268408551</v>
      </c>
      <c r="W2567" s="217">
        <v>5.0475059382422804</v>
      </c>
      <c r="X2567" s="217">
        <v>4.8693586698337299</v>
      </c>
      <c r="Y2567" s="217">
        <v>0.178147268408551</v>
      </c>
    </row>
    <row r="2568" spans="2:25">
      <c r="B2568" s="217" t="s">
        <v>2736</v>
      </c>
      <c r="C2568" s="217" t="s">
        <v>169</v>
      </c>
      <c r="D2568" s="217" t="s">
        <v>29</v>
      </c>
      <c r="E2568" s="217" t="s">
        <v>88</v>
      </c>
      <c r="F2568" s="217" t="s">
        <v>9</v>
      </c>
      <c r="G2568" s="217" t="s">
        <v>13</v>
      </c>
      <c r="H2568" s="217" t="s">
        <v>170</v>
      </c>
      <c r="I2568" s="217">
        <v>3</v>
      </c>
      <c r="J2568" s="217">
        <v>3</v>
      </c>
      <c r="K2568" s="217">
        <v>0</v>
      </c>
      <c r="L2568" s="217">
        <v>36</v>
      </c>
      <c r="M2568" s="217">
        <v>780.774595627292</v>
      </c>
      <c r="N2568" s="217">
        <v>3.8423381303661999</v>
      </c>
      <c r="O2568" s="217">
        <v>3.8423381303661999</v>
      </c>
      <c r="P2568" s="217">
        <v>0</v>
      </c>
      <c r="Q2568" s="217">
        <v>3.8423381303661999</v>
      </c>
      <c r="R2568" s="217">
        <v>3.8423381303661999</v>
      </c>
      <c r="S2568" s="217">
        <v>0</v>
      </c>
      <c r="T2568" s="217">
        <v>3.8423381303661999</v>
      </c>
      <c r="U2568" s="217">
        <v>3.8423381303661999</v>
      </c>
      <c r="V2568" s="217">
        <v>0</v>
      </c>
      <c r="W2568" s="217">
        <v>3.8423381303661999</v>
      </c>
      <c r="X2568" s="217">
        <v>3.8423381303661999</v>
      </c>
      <c r="Y2568" s="217">
        <v>0</v>
      </c>
    </row>
    <row r="2569" spans="2:25">
      <c r="B2569" s="217" t="s">
        <v>2737</v>
      </c>
      <c r="C2569" s="217" t="s">
        <v>169</v>
      </c>
      <c r="D2569" s="217" t="s">
        <v>29</v>
      </c>
      <c r="E2569" s="217" t="s">
        <v>88</v>
      </c>
      <c r="F2569" s="217" t="s">
        <v>9</v>
      </c>
      <c r="G2569" s="217" t="s">
        <v>13</v>
      </c>
      <c r="H2569" s="217" t="s">
        <v>172</v>
      </c>
      <c r="I2569" s="217">
        <v>5</v>
      </c>
      <c r="J2569" s="217">
        <v>5</v>
      </c>
      <c r="K2569" s="217">
        <v>0</v>
      </c>
      <c r="L2569" s="217">
        <v>50</v>
      </c>
      <c r="M2569" s="217">
        <v>1288.6063696547999</v>
      </c>
      <c r="N2569" s="217">
        <v>3.8801608604025599</v>
      </c>
      <c r="O2569" s="217">
        <v>3.8801608604025599</v>
      </c>
      <c r="P2569" s="217">
        <v>0</v>
      </c>
      <c r="Q2569" s="217">
        <v>3.8801608604025599</v>
      </c>
      <c r="R2569" s="217">
        <v>3.8801608604025599</v>
      </c>
      <c r="S2569" s="217">
        <v>0</v>
      </c>
      <c r="T2569" s="217">
        <v>3.8801608604025599</v>
      </c>
      <c r="U2569" s="217">
        <v>3.8801608604025599</v>
      </c>
      <c r="V2569" s="217">
        <v>0</v>
      </c>
      <c r="W2569" s="217">
        <v>3.8801608604025599</v>
      </c>
      <c r="X2569" s="217">
        <v>3.8801608604025599</v>
      </c>
      <c r="Y2569" s="217">
        <v>0</v>
      </c>
    </row>
    <row r="2570" spans="2:25">
      <c r="B2570" s="217" t="s">
        <v>2738</v>
      </c>
      <c r="C2570" s="217" t="s">
        <v>169</v>
      </c>
      <c r="D2570" s="217" t="s">
        <v>29</v>
      </c>
      <c r="E2570" s="217" t="s">
        <v>88</v>
      </c>
      <c r="F2570" s="217" t="s">
        <v>9</v>
      </c>
      <c r="G2570" s="217" t="s">
        <v>13</v>
      </c>
      <c r="H2570" s="217" t="s">
        <v>174</v>
      </c>
      <c r="I2570" s="217">
        <v>5</v>
      </c>
      <c r="J2570" s="217">
        <v>4</v>
      </c>
      <c r="K2570" s="217">
        <v>1</v>
      </c>
      <c r="L2570" s="217">
        <v>68</v>
      </c>
      <c r="M2570" s="217">
        <v>2130.0041798192701</v>
      </c>
      <c r="N2570" s="217">
        <v>2.3474132339140601</v>
      </c>
      <c r="O2570" s="217">
        <v>1.8779305871312499</v>
      </c>
      <c r="P2570" s="217">
        <v>0.46948264678281099</v>
      </c>
      <c r="Q2570" s="217">
        <v>2.3474132339140601</v>
      </c>
      <c r="R2570" s="217">
        <v>1.8779305871312499</v>
      </c>
      <c r="S2570" s="217">
        <v>0.46948264678281099</v>
      </c>
      <c r="T2570" s="217">
        <v>2.3474132339140601</v>
      </c>
      <c r="U2570" s="217">
        <v>1.8779305871312499</v>
      </c>
      <c r="V2570" s="217">
        <v>0.46948264678281099</v>
      </c>
      <c r="W2570" s="217">
        <v>2.3474132339140601</v>
      </c>
      <c r="X2570" s="217">
        <v>1.8779305871312499</v>
      </c>
      <c r="Y2570" s="217">
        <v>0.46948264678281099</v>
      </c>
    </row>
    <row r="2571" spans="2:25">
      <c r="B2571" s="217" t="s">
        <v>2739</v>
      </c>
      <c r="C2571" s="217" t="s">
        <v>169</v>
      </c>
      <c r="D2571" s="217" t="s">
        <v>29</v>
      </c>
      <c r="E2571" s="217" t="s">
        <v>88</v>
      </c>
      <c r="F2571" s="217" t="s">
        <v>9</v>
      </c>
      <c r="G2571" s="217" t="s">
        <v>13</v>
      </c>
      <c r="H2571" s="217" t="s">
        <v>176</v>
      </c>
      <c r="I2571" s="217">
        <v>5</v>
      </c>
      <c r="J2571" s="217">
        <v>4</v>
      </c>
      <c r="K2571" s="217">
        <v>1</v>
      </c>
      <c r="L2571" s="217">
        <v>129</v>
      </c>
      <c r="M2571" s="217">
        <v>3516.7052903692002</v>
      </c>
      <c r="N2571" s="217">
        <v>1.42178533233732</v>
      </c>
      <c r="O2571" s="217">
        <v>1.13742826586986</v>
      </c>
      <c r="P2571" s="217">
        <v>0.284357066467465</v>
      </c>
      <c r="Q2571" s="217">
        <v>1.42178533233732</v>
      </c>
      <c r="R2571" s="217">
        <v>1.13742826586986</v>
      </c>
      <c r="S2571" s="217">
        <v>0.284357066467465</v>
      </c>
      <c r="T2571" s="217">
        <v>1.42178533233732</v>
      </c>
      <c r="U2571" s="217">
        <v>1.13742826586986</v>
      </c>
      <c r="V2571" s="217">
        <v>0.284357066467465</v>
      </c>
      <c r="W2571" s="217">
        <v>1.42178533233732</v>
      </c>
      <c r="X2571" s="217">
        <v>1.13742826586986</v>
      </c>
      <c r="Y2571" s="217">
        <v>0.284357066467465</v>
      </c>
    </row>
    <row r="2572" spans="2:25">
      <c r="B2572" s="217" t="s">
        <v>2740</v>
      </c>
      <c r="C2572" s="217" t="s">
        <v>169</v>
      </c>
      <c r="D2572" s="217" t="s">
        <v>29</v>
      </c>
      <c r="E2572" s="217" t="s">
        <v>88</v>
      </c>
      <c r="F2572" s="217" t="s">
        <v>9</v>
      </c>
      <c r="G2572" s="217" t="s">
        <v>13</v>
      </c>
      <c r="H2572" s="217" t="s">
        <v>178</v>
      </c>
      <c r="I2572" s="217">
        <v>25</v>
      </c>
      <c r="J2572" s="217">
        <v>25</v>
      </c>
      <c r="K2572" s="217">
        <v>0</v>
      </c>
      <c r="L2572" s="217">
        <v>380</v>
      </c>
      <c r="M2572" s="217">
        <v>9558.9095645294401</v>
      </c>
      <c r="N2572" s="217">
        <v>2.6153610755737602</v>
      </c>
      <c r="O2572" s="217">
        <v>2.6153610755737602</v>
      </c>
      <c r="P2572" s="217">
        <v>0</v>
      </c>
      <c r="Q2572" s="217">
        <v>2.6153610755737602</v>
      </c>
      <c r="R2572" s="217">
        <v>2.6153610755737602</v>
      </c>
      <c r="S2572" s="217">
        <v>0</v>
      </c>
      <c r="T2572" s="217">
        <v>2.6153610755737602</v>
      </c>
      <c r="U2572" s="217">
        <v>2.6153610755737602</v>
      </c>
      <c r="V2572" s="217">
        <v>0</v>
      </c>
      <c r="W2572" s="217">
        <v>2.6153610755737602</v>
      </c>
      <c r="X2572" s="217">
        <v>2.6153610755737602</v>
      </c>
      <c r="Y2572" s="217">
        <v>0</v>
      </c>
    </row>
    <row r="2573" spans="2:25">
      <c r="B2573" s="217" t="s">
        <v>2741</v>
      </c>
      <c r="C2573" s="217" t="s">
        <v>169</v>
      </c>
      <c r="D2573" s="217" t="s">
        <v>29</v>
      </c>
      <c r="E2573" s="217" t="s">
        <v>88</v>
      </c>
      <c r="F2573" s="217" t="s">
        <v>9</v>
      </c>
      <c r="G2573" s="217" t="s">
        <v>13</v>
      </c>
      <c r="H2573" s="217" t="s">
        <v>5</v>
      </c>
      <c r="I2573" s="217">
        <v>43</v>
      </c>
      <c r="J2573" s="217">
        <v>41</v>
      </c>
      <c r="K2573" s="217">
        <v>2</v>
      </c>
      <c r="L2573" s="217">
        <v>663</v>
      </c>
      <c r="M2573" s="217">
        <v>17275</v>
      </c>
      <c r="N2573" s="217">
        <v>2.48914616497829</v>
      </c>
      <c r="O2573" s="217">
        <v>2.3733719247467402</v>
      </c>
      <c r="P2573" s="217">
        <v>0.115774240231548</v>
      </c>
      <c r="Q2573" s="217">
        <v>2.48914616497829</v>
      </c>
      <c r="R2573" s="217">
        <v>2.3733719247467402</v>
      </c>
      <c r="S2573" s="217">
        <v>0.115774240231548</v>
      </c>
      <c r="T2573" s="217">
        <v>2.48914616497829</v>
      </c>
      <c r="U2573" s="217">
        <v>2.3733719247467402</v>
      </c>
      <c r="V2573" s="217">
        <v>0.115774240231548</v>
      </c>
      <c r="W2573" s="217">
        <v>2.48914616497829</v>
      </c>
      <c r="X2573" s="217">
        <v>2.3733719247467402</v>
      </c>
      <c r="Y2573" s="217">
        <v>0.115774240231548</v>
      </c>
    </row>
    <row r="2574" spans="2:25">
      <c r="B2574" s="217" t="s">
        <v>2742</v>
      </c>
      <c r="C2574" s="217" t="s">
        <v>169</v>
      </c>
      <c r="D2574" s="217" t="s">
        <v>29</v>
      </c>
      <c r="E2574" s="217" t="s">
        <v>88</v>
      </c>
      <c r="F2574" s="217" t="s">
        <v>5</v>
      </c>
      <c r="G2574" s="217" t="s">
        <v>13</v>
      </c>
      <c r="H2574" s="217" t="s">
        <v>170</v>
      </c>
      <c r="I2574" s="217">
        <v>10</v>
      </c>
      <c r="J2574" s="217">
        <v>8</v>
      </c>
      <c r="K2574" s="217">
        <v>2</v>
      </c>
      <c r="L2574" s="217">
        <v>61</v>
      </c>
      <c r="M2574" s="217">
        <v>1459.9339418700299</v>
      </c>
      <c r="N2574" s="217">
        <v>6.8496249817926902</v>
      </c>
      <c r="O2574" s="217">
        <v>5.4796999854341504</v>
      </c>
      <c r="P2574" s="217">
        <v>1.36992499635854</v>
      </c>
      <c r="Q2574" s="217">
        <v>6.8496249817926902</v>
      </c>
      <c r="R2574" s="217">
        <v>5.4796999854341504</v>
      </c>
      <c r="S2574" s="217">
        <v>1.36992499635854</v>
      </c>
      <c r="T2574" s="217">
        <v>6.8496249817926902</v>
      </c>
      <c r="U2574" s="217">
        <v>5.4796999854341504</v>
      </c>
      <c r="V2574" s="217">
        <v>1.36992499635854</v>
      </c>
      <c r="W2574" s="217">
        <v>6.8496249817926902</v>
      </c>
      <c r="X2574" s="217">
        <v>5.4796999854341504</v>
      </c>
      <c r="Y2574" s="217">
        <v>1.36992499635854</v>
      </c>
    </row>
    <row r="2575" spans="2:25">
      <c r="B2575" s="217" t="s">
        <v>2743</v>
      </c>
      <c r="C2575" s="217" t="s">
        <v>169</v>
      </c>
      <c r="D2575" s="217" t="s">
        <v>29</v>
      </c>
      <c r="E2575" s="217" t="s">
        <v>88</v>
      </c>
      <c r="F2575" s="217" t="s">
        <v>5</v>
      </c>
      <c r="G2575" s="217" t="s">
        <v>13</v>
      </c>
      <c r="H2575" s="217" t="s">
        <v>172</v>
      </c>
      <c r="I2575" s="217">
        <v>15</v>
      </c>
      <c r="J2575" s="217">
        <v>15</v>
      </c>
      <c r="K2575" s="217">
        <v>0</v>
      </c>
      <c r="L2575" s="217">
        <v>71</v>
      </c>
      <c r="M2575" s="217">
        <v>2448.42216798764</v>
      </c>
      <c r="N2575" s="217">
        <v>6.1263944576717</v>
      </c>
      <c r="O2575" s="217">
        <v>6.1263944576717</v>
      </c>
      <c r="P2575" s="217">
        <v>0</v>
      </c>
      <c r="Q2575" s="217">
        <v>6.1263944576717</v>
      </c>
      <c r="R2575" s="217">
        <v>6.1263944576717</v>
      </c>
      <c r="S2575" s="217">
        <v>0</v>
      </c>
      <c r="T2575" s="217">
        <v>6.1263944576717</v>
      </c>
      <c r="U2575" s="217">
        <v>6.1263944576717</v>
      </c>
      <c r="V2575" s="217">
        <v>0</v>
      </c>
      <c r="W2575" s="217">
        <v>6.1263944576717</v>
      </c>
      <c r="X2575" s="217">
        <v>6.1263944576717</v>
      </c>
      <c r="Y2575" s="217">
        <v>0</v>
      </c>
    </row>
    <row r="2576" spans="2:25">
      <c r="B2576" s="217" t="s">
        <v>2744</v>
      </c>
      <c r="C2576" s="217" t="s">
        <v>169</v>
      </c>
      <c r="D2576" s="217" t="s">
        <v>29</v>
      </c>
      <c r="E2576" s="217" t="s">
        <v>88</v>
      </c>
      <c r="F2576" s="217" t="s">
        <v>5</v>
      </c>
      <c r="G2576" s="217" t="s">
        <v>13</v>
      </c>
      <c r="H2576" s="217" t="s">
        <v>174</v>
      </c>
      <c r="I2576" s="217">
        <v>13</v>
      </c>
      <c r="J2576" s="217">
        <v>12</v>
      </c>
      <c r="K2576" s="217">
        <v>1</v>
      </c>
      <c r="L2576" s="217">
        <v>107</v>
      </c>
      <c r="M2576" s="217">
        <v>4130.3955352288503</v>
      </c>
      <c r="N2576" s="217">
        <v>3.1473983276228101</v>
      </c>
      <c r="O2576" s="217">
        <v>2.90529076395952</v>
      </c>
      <c r="P2576" s="217">
        <v>0.242107563663293</v>
      </c>
      <c r="Q2576" s="217">
        <v>3.1473983276228101</v>
      </c>
      <c r="R2576" s="217">
        <v>2.90529076395952</v>
      </c>
      <c r="S2576" s="217">
        <v>0.242107563663293</v>
      </c>
      <c r="T2576" s="217">
        <v>3.1473983276228101</v>
      </c>
      <c r="U2576" s="217">
        <v>2.90529076395952</v>
      </c>
      <c r="V2576" s="217">
        <v>0.242107563663293</v>
      </c>
      <c r="W2576" s="217">
        <v>3.1473983276228101</v>
      </c>
      <c r="X2576" s="217">
        <v>2.90529076395952</v>
      </c>
      <c r="Y2576" s="217">
        <v>0.242107563663293</v>
      </c>
    </row>
    <row r="2577" spans="2:25">
      <c r="B2577" s="217" t="s">
        <v>2745</v>
      </c>
      <c r="C2577" s="217" t="s">
        <v>169</v>
      </c>
      <c r="D2577" s="217" t="s">
        <v>29</v>
      </c>
      <c r="E2577" s="217" t="s">
        <v>88</v>
      </c>
      <c r="F2577" s="217" t="s">
        <v>5</v>
      </c>
      <c r="G2577" s="217" t="s">
        <v>13</v>
      </c>
      <c r="H2577" s="217" t="s">
        <v>176</v>
      </c>
      <c r="I2577" s="217">
        <v>32</v>
      </c>
      <c r="J2577" s="217">
        <v>30</v>
      </c>
      <c r="K2577" s="217">
        <v>2</v>
      </c>
      <c r="L2577" s="217">
        <v>208</v>
      </c>
      <c r="M2577" s="217">
        <v>6891.9877304039401</v>
      </c>
      <c r="N2577" s="217">
        <v>4.6430726884251898</v>
      </c>
      <c r="O2577" s="217">
        <v>4.35288064539861</v>
      </c>
      <c r="P2577" s="217">
        <v>0.29019204302657398</v>
      </c>
      <c r="Q2577" s="217">
        <v>4.6430726884251898</v>
      </c>
      <c r="R2577" s="217">
        <v>4.35288064539861</v>
      </c>
      <c r="S2577" s="217">
        <v>0.29019204302657398</v>
      </c>
      <c r="T2577" s="217">
        <v>4.6430726884251898</v>
      </c>
      <c r="U2577" s="217">
        <v>4.35288064539861</v>
      </c>
      <c r="V2577" s="217">
        <v>0.29019204302657398</v>
      </c>
      <c r="W2577" s="217">
        <v>4.6430726884251898</v>
      </c>
      <c r="X2577" s="217">
        <v>4.35288064539861</v>
      </c>
      <c r="Y2577" s="217">
        <v>0.29019204302657398</v>
      </c>
    </row>
    <row r="2578" spans="2:25">
      <c r="B2578" s="217" t="s">
        <v>2746</v>
      </c>
      <c r="C2578" s="217" t="s">
        <v>169</v>
      </c>
      <c r="D2578" s="217" t="s">
        <v>29</v>
      </c>
      <c r="E2578" s="217" t="s">
        <v>88</v>
      </c>
      <c r="F2578" s="217" t="s">
        <v>5</v>
      </c>
      <c r="G2578" s="217" t="s">
        <v>13</v>
      </c>
      <c r="H2578" s="217" t="s">
        <v>178</v>
      </c>
      <c r="I2578" s="217">
        <v>58</v>
      </c>
      <c r="J2578" s="217">
        <v>58</v>
      </c>
      <c r="K2578" s="217">
        <v>0</v>
      </c>
      <c r="L2578" s="217">
        <v>554</v>
      </c>
      <c r="M2578" s="217">
        <v>19184.260624509599</v>
      </c>
      <c r="N2578" s="217">
        <v>3.0233117207498701</v>
      </c>
      <c r="O2578" s="217">
        <v>3.0233117207498701</v>
      </c>
      <c r="P2578" s="217">
        <v>0</v>
      </c>
      <c r="Q2578" s="217">
        <v>3.0233117207498701</v>
      </c>
      <c r="R2578" s="217">
        <v>3.0233117207498701</v>
      </c>
      <c r="S2578" s="217">
        <v>0</v>
      </c>
      <c r="T2578" s="217">
        <v>3.0233117207498701</v>
      </c>
      <c r="U2578" s="217">
        <v>3.0233117207498701</v>
      </c>
      <c r="V2578" s="217">
        <v>0</v>
      </c>
      <c r="W2578" s="217">
        <v>3.0233117207498701</v>
      </c>
      <c r="X2578" s="217">
        <v>3.0233117207498701</v>
      </c>
      <c r="Y2578" s="217">
        <v>0</v>
      </c>
    </row>
    <row r="2579" spans="2:25">
      <c r="B2579" s="217" t="s">
        <v>2747</v>
      </c>
      <c r="C2579" s="217" t="s">
        <v>169</v>
      </c>
      <c r="D2579" s="217" t="s">
        <v>29</v>
      </c>
      <c r="E2579" s="217" t="s">
        <v>88</v>
      </c>
      <c r="F2579" s="217" t="s">
        <v>5</v>
      </c>
      <c r="G2579" s="217" t="s">
        <v>13</v>
      </c>
      <c r="H2579" s="217" t="s">
        <v>5</v>
      </c>
      <c r="I2579" s="217">
        <v>128</v>
      </c>
      <c r="J2579" s="217">
        <v>123</v>
      </c>
      <c r="K2579" s="217">
        <v>5</v>
      </c>
      <c r="L2579" s="217">
        <v>1001</v>
      </c>
      <c r="M2579" s="217">
        <v>34115</v>
      </c>
      <c r="N2579" s="217">
        <v>3.75201524256192</v>
      </c>
      <c r="O2579" s="217">
        <v>3.6054521471493501</v>
      </c>
      <c r="P2579" s="217">
        <v>0.14656309541257501</v>
      </c>
      <c r="Q2579" s="217">
        <v>3.75201524256192</v>
      </c>
      <c r="R2579" s="217">
        <v>3.6054521471493501</v>
      </c>
      <c r="S2579" s="217">
        <v>0.14656309541257501</v>
      </c>
      <c r="T2579" s="217">
        <v>3.75201524256192</v>
      </c>
      <c r="U2579" s="217">
        <v>3.6054521471493501</v>
      </c>
      <c r="V2579" s="217">
        <v>0.14656309541257501</v>
      </c>
      <c r="W2579" s="217">
        <v>3.75201524256192</v>
      </c>
      <c r="X2579" s="217">
        <v>3.6054521471493501</v>
      </c>
      <c r="Y2579" s="217">
        <v>0.14656309541257501</v>
      </c>
    </row>
    <row r="2580" spans="2:25">
      <c r="B2580" s="217" t="s">
        <v>2748</v>
      </c>
      <c r="C2580" s="217" t="s">
        <v>169</v>
      </c>
      <c r="D2580" s="217" t="s">
        <v>29</v>
      </c>
      <c r="E2580" s="217" t="s">
        <v>88</v>
      </c>
      <c r="F2580" s="217" t="s">
        <v>12</v>
      </c>
      <c r="G2580" s="217" t="s">
        <v>5</v>
      </c>
      <c r="H2580" s="217" t="s">
        <v>170</v>
      </c>
      <c r="I2580" s="217">
        <v>187</v>
      </c>
      <c r="J2580" s="217">
        <v>181</v>
      </c>
      <c r="K2580" s="217">
        <v>6</v>
      </c>
      <c r="L2580" s="217">
        <v>469</v>
      </c>
      <c r="M2580" s="217">
        <v>21486.682237983099</v>
      </c>
      <c r="N2580" s="217">
        <v>8.7030653652722201</v>
      </c>
      <c r="O2580" s="217">
        <v>8.4238226262795202</v>
      </c>
      <c r="P2580" s="217">
        <v>0.27924273899269098</v>
      </c>
      <c r="Q2580" s="217">
        <v>8.7030653652722201</v>
      </c>
      <c r="R2580" s="217">
        <v>8.4238226262795202</v>
      </c>
      <c r="S2580" s="217">
        <v>0.27924273899269098</v>
      </c>
      <c r="T2580" s="217">
        <v>8.7030653652722201</v>
      </c>
      <c r="U2580" s="217">
        <v>8.4238226262795202</v>
      </c>
      <c r="V2580" s="217">
        <v>0.27924273899269098</v>
      </c>
      <c r="W2580" s="217">
        <v>8.7030653652722201</v>
      </c>
      <c r="X2580" s="217">
        <v>8.4238226262795202</v>
      </c>
      <c r="Y2580" s="217">
        <v>0.27924273899269098</v>
      </c>
    </row>
    <row r="2581" spans="2:25">
      <c r="B2581" s="217" t="s">
        <v>2749</v>
      </c>
      <c r="C2581" s="217" t="s">
        <v>169</v>
      </c>
      <c r="D2581" s="217" t="s">
        <v>29</v>
      </c>
      <c r="E2581" s="217" t="s">
        <v>88</v>
      </c>
      <c r="F2581" s="217" t="s">
        <v>12</v>
      </c>
      <c r="G2581" s="217" t="s">
        <v>5</v>
      </c>
      <c r="H2581" s="217" t="s">
        <v>172</v>
      </c>
      <c r="I2581" s="217">
        <v>205</v>
      </c>
      <c r="J2581" s="217">
        <v>195</v>
      </c>
      <c r="K2581" s="217">
        <v>10</v>
      </c>
      <c r="L2581" s="217">
        <v>512</v>
      </c>
      <c r="M2581" s="217">
        <v>26245.9743277999</v>
      </c>
      <c r="N2581" s="217">
        <v>7.8107216535247099</v>
      </c>
      <c r="O2581" s="217">
        <v>7.4297108411576502</v>
      </c>
      <c r="P2581" s="217">
        <v>0.38101081236705903</v>
      </c>
      <c r="Q2581" s="217">
        <v>7.8107216535247099</v>
      </c>
      <c r="R2581" s="217">
        <v>7.4297108411576502</v>
      </c>
      <c r="S2581" s="217">
        <v>0.38101081236705903</v>
      </c>
      <c r="T2581" s="217">
        <v>7.8107216535247099</v>
      </c>
      <c r="U2581" s="217">
        <v>7.4297108411576502</v>
      </c>
      <c r="V2581" s="217">
        <v>0.38101081236705903</v>
      </c>
      <c r="W2581" s="217">
        <v>7.8107216535247099</v>
      </c>
      <c r="X2581" s="217">
        <v>7.4297108411576502</v>
      </c>
      <c r="Y2581" s="217">
        <v>0.38101081236705903</v>
      </c>
    </row>
    <row r="2582" spans="2:25">
      <c r="B2582" s="217" t="s">
        <v>2750</v>
      </c>
      <c r="C2582" s="217" t="s">
        <v>169</v>
      </c>
      <c r="D2582" s="217" t="s">
        <v>29</v>
      </c>
      <c r="E2582" s="217" t="s">
        <v>88</v>
      </c>
      <c r="F2582" s="217" t="s">
        <v>12</v>
      </c>
      <c r="G2582" s="217" t="s">
        <v>5</v>
      </c>
      <c r="H2582" s="217" t="s">
        <v>174</v>
      </c>
      <c r="I2582" s="217">
        <v>237</v>
      </c>
      <c r="J2582" s="217">
        <v>226</v>
      </c>
      <c r="K2582" s="217">
        <v>11</v>
      </c>
      <c r="L2582" s="217">
        <v>582</v>
      </c>
      <c r="M2582" s="217">
        <v>30949.327681427501</v>
      </c>
      <c r="N2582" s="217">
        <v>7.6576784620178397</v>
      </c>
      <c r="O2582" s="217">
        <v>7.3022587865655399</v>
      </c>
      <c r="P2582" s="217">
        <v>0.35541967545230502</v>
      </c>
      <c r="Q2582" s="217">
        <v>7.6576784620178397</v>
      </c>
      <c r="R2582" s="217">
        <v>7.3022587865655399</v>
      </c>
      <c r="S2582" s="217">
        <v>0.35541967545230502</v>
      </c>
      <c r="T2582" s="217">
        <v>7.6576784620178397</v>
      </c>
      <c r="U2582" s="217">
        <v>7.3022587865655399</v>
      </c>
      <c r="V2582" s="217">
        <v>0.35541967545230502</v>
      </c>
      <c r="W2582" s="217">
        <v>7.6576784620178397</v>
      </c>
      <c r="X2582" s="217">
        <v>7.3022587865655399</v>
      </c>
      <c r="Y2582" s="217">
        <v>0.35541967545230502</v>
      </c>
    </row>
    <row r="2583" spans="2:25">
      <c r="B2583" s="217" t="s">
        <v>2751</v>
      </c>
      <c r="C2583" s="217" t="s">
        <v>169</v>
      </c>
      <c r="D2583" s="217" t="s">
        <v>29</v>
      </c>
      <c r="E2583" s="217" t="s">
        <v>88</v>
      </c>
      <c r="F2583" s="217" t="s">
        <v>12</v>
      </c>
      <c r="G2583" s="217" t="s">
        <v>5</v>
      </c>
      <c r="H2583" s="217" t="s">
        <v>176</v>
      </c>
      <c r="I2583" s="217">
        <v>306</v>
      </c>
      <c r="J2583" s="217">
        <v>293</v>
      </c>
      <c r="K2583" s="217">
        <v>13</v>
      </c>
      <c r="L2583" s="217">
        <v>814</v>
      </c>
      <c r="M2583" s="217">
        <v>36499.195643239298</v>
      </c>
      <c r="N2583" s="217">
        <v>8.3837463978930096</v>
      </c>
      <c r="O2583" s="217">
        <v>8.0275741653027897</v>
      </c>
      <c r="P2583" s="217">
        <v>0.35617223259022601</v>
      </c>
      <c r="Q2583" s="217">
        <v>8.3837463978930096</v>
      </c>
      <c r="R2583" s="217">
        <v>8.0275741653027897</v>
      </c>
      <c r="S2583" s="217">
        <v>0.35617223259022601</v>
      </c>
      <c r="T2583" s="217">
        <v>8.3837463978930096</v>
      </c>
      <c r="U2583" s="217">
        <v>8.0275741653027897</v>
      </c>
      <c r="V2583" s="217">
        <v>0.35617223259022601</v>
      </c>
      <c r="W2583" s="217">
        <v>8.3837463978930096</v>
      </c>
      <c r="X2583" s="217">
        <v>8.0275741653027897</v>
      </c>
      <c r="Y2583" s="217">
        <v>0.35617223259022601</v>
      </c>
    </row>
    <row r="2584" spans="2:25">
      <c r="B2584" s="217" t="s">
        <v>2752</v>
      </c>
      <c r="C2584" s="217" t="s">
        <v>169</v>
      </c>
      <c r="D2584" s="217" t="s">
        <v>29</v>
      </c>
      <c r="E2584" s="217" t="s">
        <v>88</v>
      </c>
      <c r="F2584" s="217" t="s">
        <v>12</v>
      </c>
      <c r="G2584" s="217" t="s">
        <v>5</v>
      </c>
      <c r="H2584" s="217" t="s">
        <v>178</v>
      </c>
      <c r="I2584" s="217">
        <v>323</v>
      </c>
      <c r="J2584" s="217">
        <v>315</v>
      </c>
      <c r="K2584" s="217">
        <v>8</v>
      </c>
      <c r="L2584" s="217">
        <v>943</v>
      </c>
      <c r="M2584" s="217">
        <v>42993.820109550303</v>
      </c>
      <c r="N2584" s="217">
        <v>7.5127076211646404</v>
      </c>
      <c r="O2584" s="217">
        <v>7.3266343673896701</v>
      </c>
      <c r="P2584" s="217">
        <v>0.18607325377497599</v>
      </c>
      <c r="Q2584" s="217">
        <v>7.5127076211646404</v>
      </c>
      <c r="R2584" s="217">
        <v>7.3266343673896701</v>
      </c>
      <c r="S2584" s="217">
        <v>0.18607325377497599</v>
      </c>
      <c r="T2584" s="217">
        <v>7.5127076211646404</v>
      </c>
      <c r="U2584" s="217">
        <v>7.3266343673896701</v>
      </c>
      <c r="V2584" s="217">
        <v>0.18607325377497599</v>
      </c>
      <c r="W2584" s="217">
        <v>7.5127076211646404</v>
      </c>
      <c r="X2584" s="217">
        <v>7.3266343673896701</v>
      </c>
      <c r="Y2584" s="217">
        <v>0.18607325377497599</v>
      </c>
    </row>
    <row r="2585" spans="2:25">
      <c r="B2585" s="217" t="s">
        <v>2753</v>
      </c>
      <c r="C2585" s="217" t="s">
        <v>169</v>
      </c>
      <c r="D2585" s="217" t="s">
        <v>29</v>
      </c>
      <c r="E2585" s="217" t="s">
        <v>88</v>
      </c>
      <c r="F2585" s="217" t="s">
        <v>12</v>
      </c>
      <c r="G2585" s="217" t="s">
        <v>5</v>
      </c>
      <c r="H2585" s="217" t="s">
        <v>5</v>
      </c>
      <c r="I2585" s="217">
        <v>1258</v>
      </c>
      <c r="J2585" s="217">
        <v>1210</v>
      </c>
      <c r="K2585" s="217">
        <v>48</v>
      </c>
      <c r="L2585" s="217">
        <v>3322</v>
      </c>
      <c r="M2585" s="217">
        <v>158175</v>
      </c>
      <c r="N2585" s="217">
        <v>7.9532163742690098</v>
      </c>
      <c r="O2585" s="217">
        <v>7.6497550181760703</v>
      </c>
      <c r="P2585" s="217">
        <v>0.30346135609293501</v>
      </c>
      <c r="Q2585" s="217">
        <v>7.9532163742690098</v>
      </c>
      <c r="R2585" s="217">
        <v>7.6497550181760703</v>
      </c>
      <c r="S2585" s="217">
        <v>0.30346135609293501</v>
      </c>
      <c r="T2585" s="217">
        <v>7.9532163742690098</v>
      </c>
      <c r="U2585" s="217">
        <v>7.6497550181760703</v>
      </c>
      <c r="V2585" s="217">
        <v>0.30346135609293501</v>
      </c>
      <c r="W2585" s="217">
        <v>7.9532163742690098</v>
      </c>
      <c r="X2585" s="217">
        <v>7.6497550181760703</v>
      </c>
      <c r="Y2585" s="217">
        <v>0.30346135609293501</v>
      </c>
    </row>
    <row r="2586" spans="2:25">
      <c r="B2586" s="217" t="s">
        <v>2754</v>
      </c>
      <c r="C2586" s="217" t="s">
        <v>169</v>
      </c>
      <c r="D2586" s="217" t="s">
        <v>29</v>
      </c>
      <c r="E2586" s="217" t="s">
        <v>88</v>
      </c>
      <c r="F2586" s="217" t="s">
        <v>9</v>
      </c>
      <c r="G2586" s="217" t="s">
        <v>5</v>
      </c>
      <c r="H2586" s="217" t="s">
        <v>170</v>
      </c>
      <c r="I2586" s="217">
        <v>66</v>
      </c>
      <c r="J2586" s="217">
        <v>58</v>
      </c>
      <c r="K2586" s="217">
        <v>8</v>
      </c>
      <c r="L2586" s="217">
        <v>724</v>
      </c>
      <c r="M2586" s="217">
        <v>22938.3758533869</v>
      </c>
      <c r="N2586" s="217">
        <v>2.8772743293529599</v>
      </c>
      <c r="O2586" s="217">
        <v>2.5285138045829099</v>
      </c>
      <c r="P2586" s="217">
        <v>0.34876052477005598</v>
      </c>
      <c r="Q2586" s="217">
        <v>2.8772743293529599</v>
      </c>
      <c r="R2586" s="217">
        <v>2.5285138045829099</v>
      </c>
      <c r="S2586" s="217">
        <v>0.34876052477005598</v>
      </c>
      <c r="T2586" s="217">
        <v>2.8772743293529599</v>
      </c>
      <c r="U2586" s="217">
        <v>2.5285138045829099</v>
      </c>
      <c r="V2586" s="217">
        <v>0.34876052477005598</v>
      </c>
      <c r="W2586" s="217">
        <v>2.8772743293529599</v>
      </c>
      <c r="X2586" s="217">
        <v>2.5285138045829099</v>
      </c>
      <c r="Y2586" s="217">
        <v>0.34876052477005598</v>
      </c>
    </row>
    <row r="2587" spans="2:25">
      <c r="B2587" s="217" t="s">
        <v>2755</v>
      </c>
      <c r="C2587" s="217" t="s">
        <v>169</v>
      </c>
      <c r="D2587" s="217" t="s">
        <v>29</v>
      </c>
      <c r="E2587" s="217" t="s">
        <v>88</v>
      </c>
      <c r="F2587" s="217" t="s">
        <v>9</v>
      </c>
      <c r="G2587" s="217" t="s">
        <v>5</v>
      </c>
      <c r="H2587" s="217" t="s">
        <v>172</v>
      </c>
      <c r="I2587" s="217">
        <v>80</v>
      </c>
      <c r="J2587" s="217">
        <v>75</v>
      </c>
      <c r="K2587" s="217">
        <v>5</v>
      </c>
      <c r="L2587" s="217">
        <v>827</v>
      </c>
      <c r="M2587" s="217">
        <v>27830.189573141</v>
      </c>
      <c r="N2587" s="217">
        <v>2.87457617885608</v>
      </c>
      <c r="O2587" s="217">
        <v>2.6949151676775802</v>
      </c>
      <c r="P2587" s="217">
        <v>0.179661011178505</v>
      </c>
      <c r="Q2587" s="217">
        <v>2.87457617885608</v>
      </c>
      <c r="R2587" s="217">
        <v>2.6949151676775802</v>
      </c>
      <c r="S2587" s="217">
        <v>0.179661011178505</v>
      </c>
      <c r="T2587" s="217">
        <v>2.87457617885608</v>
      </c>
      <c r="U2587" s="217">
        <v>2.6949151676775802</v>
      </c>
      <c r="V2587" s="217">
        <v>0.179661011178505</v>
      </c>
      <c r="W2587" s="217">
        <v>2.87457617885608</v>
      </c>
      <c r="X2587" s="217">
        <v>2.6949151676775802</v>
      </c>
      <c r="Y2587" s="217">
        <v>0.179661011178505</v>
      </c>
    </row>
    <row r="2588" spans="2:25">
      <c r="B2588" s="217" t="s">
        <v>2756</v>
      </c>
      <c r="C2588" s="217" t="s">
        <v>169</v>
      </c>
      <c r="D2588" s="217" t="s">
        <v>29</v>
      </c>
      <c r="E2588" s="217" t="s">
        <v>88</v>
      </c>
      <c r="F2588" s="217" t="s">
        <v>9</v>
      </c>
      <c r="G2588" s="217" t="s">
        <v>5</v>
      </c>
      <c r="H2588" s="217" t="s">
        <v>174</v>
      </c>
      <c r="I2588" s="217">
        <v>103</v>
      </c>
      <c r="J2588" s="217">
        <v>94</v>
      </c>
      <c r="K2588" s="217">
        <v>9</v>
      </c>
      <c r="L2588" s="217">
        <v>979</v>
      </c>
      <c r="M2588" s="217">
        <v>33026.967671456601</v>
      </c>
      <c r="N2588" s="217">
        <v>3.1186635426120999</v>
      </c>
      <c r="O2588" s="217">
        <v>2.8461589612188098</v>
      </c>
      <c r="P2588" s="217">
        <v>0.27250458139328998</v>
      </c>
      <c r="Q2588" s="217">
        <v>3.1186635426120999</v>
      </c>
      <c r="R2588" s="217">
        <v>2.8461589612188098</v>
      </c>
      <c r="S2588" s="217">
        <v>0.27250458139328998</v>
      </c>
      <c r="T2588" s="217">
        <v>3.1186635426120999</v>
      </c>
      <c r="U2588" s="217">
        <v>2.8461589612188098</v>
      </c>
      <c r="V2588" s="217">
        <v>0.27250458139328998</v>
      </c>
      <c r="W2588" s="217">
        <v>3.1186635426120999</v>
      </c>
      <c r="X2588" s="217">
        <v>2.8461589612188098</v>
      </c>
      <c r="Y2588" s="217">
        <v>0.27250458139328998</v>
      </c>
    </row>
    <row r="2589" spans="2:25">
      <c r="B2589" s="217" t="s">
        <v>2757</v>
      </c>
      <c r="C2589" s="217" t="s">
        <v>169</v>
      </c>
      <c r="D2589" s="217" t="s">
        <v>29</v>
      </c>
      <c r="E2589" s="217" t="s">
        <v>88</v>
      </c>
      <c r="F2589" s="217" t="s">
        <v>9</v>
      </c>
      <c r="G2589" s="217" t="s">
        <v>5</v>
      </c>
      <c r="H2589" s="217" t="s">
        <v>176</v>
      </c>
      <c r="I2589" s="217">
        <v>121</v>
      </c>
      <c r="J2589" s="217">
        <v>109</v>
      </c>
      <c r="K2589" s="217">
        <v>12</v>
      </c>
      <c r="L2589" s="217">
        <v>1195</v>
      </c>
      <c r="M2589" s="217">
        <v>38967.689026148102</v>
      </c>
      <c r="N2589" s="217">
        <v>3.1051366664008899</v>
      </c>
      <c r="O2589" s="217">
        <v>2.79718922841072</v>
      </c>
      <c r="P2589" s="217">
        <v>0.30794743799017099</v>
      </c>
      <c r="Q2589" s="217">
        <v>3.1051366664008899</v>
      </c>
      <c r="R2589" s="217">
        <v>2.79718922841072</v>
      </c>
      <c r="S2589" s="217">
        <v>0.30794743799017099</v>
      </c>
      <c r="T2589" s="217">
        <v>3.1051366664008899</v>
      </c>
      <c r="U2589" s="217">
        <v>2.79718922841072</v>
      </c>
      <c r="V2589" s="217">
        <v>0.30794743799017099</v>
      </c>
      <c r="W2589" s="217">
        <v>3.1051366664008899</v>
      </c>
      <c r="X2589" s="217">
        <v>2.79718922841072</v>
      </c>
      <c r="Y2589" s="217">
        <v>0.30794743799017099</v>
      </c>
    </row>
    <row r="2590" spans="2:25">
      <c r="B2590" s="217" t="s">
        <v>2758</v>
      </c>
      <c r="C2590" s="217" t="s">
        <v>169</v>
      </c>
      <c r="D2590" s="217" t="s">
        <v>29</v>
      </c>
      <c r="E2590" s="217" t="s">
        <v>88</v>
      </c>
      <c r="F2590" s="217" t="s">
        <v>9</v>
      </c>
      <c r="G2590" s="217" t="s">
        <v>5</v>
      </c>
      <c r="H2590" s="217" t="s">
        <v>178</v>
      </c>
      <c r="I2590" s="217">
        <v>184</v>
      </c>
      <c r="J2590" s="217">
        <v>166</v>
      </c>
      <c r="K2590" s="217">
        <v>18</v>
      </c>
      <c r="L2590" s="217">
        <v>1668</v>
      </c>
      <c r="M2590" s="217">
        <v>44661.777875867498</v>
      </c>
      <c r="N2590" s="217">
        <v>4.1198539053104302</v>
      </c>
      <c r="O2590" s="217">
        <v>3.7168247189213699</v>
      </c>
      <c r="P2590" s="217">
        <v>0.40302918638906399</v>
      </c>
      <c r="Q2590" s="217">
        <v>4.1198539053104302</v>
      </c>
      <c r="R2590" s="217">
        <v>3.7168247189213699</v>
      </c>
      <c r="S2590" s="217">
        <v>0.40302918638906399</v>
      </c>
      <c r="T2590" s="217">
        <v>4.1198539053104302</v>
      </c>
      <c r="U2590" s="217">
        <v>3.7168247189213699</v>
      </c>
      <c r="V2590" s="217">
        <v>0.40302918638906399</v>
      </c>
      <c r="W2590" s="217">
        <v>4.1198539053104302</v>
      </c>
      <c r="X2590" s="217">
        <v>3.7168247189213699</v>
      </c>
      <c r="Y2590" s="217">
        <v>0.40302918638906399</v>
      </c>
    </row>
    <row r="2591" spans="2:25">
      <c r="B2591" s="217" t="s">
        <v>2759</v>
      </c>
      <c r="C2591" s="217" t="s">
        <v>169</v>
      </c>
      <c r="D2591" s="217" t="s">
        <v>29</v>
      </c>
      <c r="E2591" s="217" t="s">
        <v>88</v>
      </c>
      <c r="F2591" s="217" t="s">
        <v>9</v>
      </c>
      <c r="G2591" s="217" t="s">
        <v>5</v>
      </c>
      <c r="H2591" s="217" t="s">
        <v>5</v>
      </c>
      <c r="I2591" s="217">
        <v>554</v>
      </c>
      <c r="J2591" s="217">
        <v>502</v>
      </c>
      <c r="K2591" s="217">
        <v>52</v>
      </c>
      <c r="L2591" s="217">
        <v>5393</v>
      </c>
      <c r="M2591" s="217">
        <v>167425</v>
      </c>
      <c r="N2591" s="217">
        <v>3.3089443034194401</v>
      </c>
      <c r="O2591" s="217">
        <v>2.9983574734956</v>
      </c>
      <c r="P2591" s="217">
        <v>0.31058682992384701</v>
      </c>
      <c r="Q2591" s="217">
        <v>3.3089443034194401</v>
      </c>
      <c r="R2591" s="217">
        <v>2.9983574734956</v>
      </c>
      <c r="S2591" s="217">
        <v>0.31058682992384701</v>
      </c>
      <c r="T2591" s="217">
        <v>3.3089443034194401</v>
      </c>
      <c r="U2591" s="217">
        <v>2.9983574734956</v>
      </c>
      <c r="V2591" s="217">
        <v>0.31058682992384701</v>
      </c>
      <c r="W2591" s="217">
        <v>3.3089443034194401</v>
      </c>
      <c r="X2591" s="217">
        <v>2.9983574734956</v>
      </c>
      <c r="Y2591" s="217">
        <v>0.31058682992384701</v>
      </c>
    </row>
    <row r="2592" spans="2:25">
      <c r="B2592" s="217" t="s">
        <v>2760</v>
      </c>
      <c r="C2592" s="217" t="s">
        <v>169</v>
      </c>
      <c r="D2592" s="217" t="s">
        <v>29</v>
      </c>
      <c r="E2592" s="217" t="s">
        <v>88</v>
      </c>
      <c r="F2592" s="217" t="s">
        <v>5</v>
      </c>
      <c r="G2592" s="217" t="s">
        <v>5</v>
      </c>
      <c r="H2592" s="217" t="s">
        <v>170</v>
      </c>
      <c r="I2592" s="217">
        <v>254</v>
      </c>
      <c r="J2592" s="217">
        <v>240</v>
      </c>
      <c r="K2592" s="217">
        <v>14</v>
      </c>
      <c r="L2592" s="217">
        <v>1194</v>
      </c>
      <c r="M2592" s="217">
        <v>44425.058091370003</v>
      </c>
      <c r="N2592" s="217">
        <v>5.7174939305108596</v>
      </c>
      <c r="O2592" s="217">
        <v>5.4023564697740403</v>
      </c>
      <c r="P2592" s="217">
        <v>0.31513746073681898</v>
      </c>
      <c r="Q2592" s="217">
        <v>5.7174939305108596</v>
      </c>
      <c r="R2592" s="217">
        <v>5.4023564697740403</v>
      </c>
      <c r="S2592" s="217">
        <v>0.31513746073681898</v>
      </c>
      <c r="T2592" s="217">
        <v>5.7174939305108596</v>
      </c>
      <c r="U2592" s="217">
        <v>5.4023564697740403</v>
      </c>
      <c r="V2592" s="217">
        <v>0.31513746073681898</v>
      </c>
      <c r="W2592" s="217">
        <v>5.7174939305108596</v>
      </c>
      <c r="X2592" s="217">
        <v>5.4023564697740403</v>
      </c>
      <c r="Y2592" s="217">
        <v>0.31513746073681898</v>
      </c>
    </row>
    <row r="2593" spans="2:25">
      <c r="B2593" s="217" t="s">
        <v>2761</v>
      </c>
      <c r="C2593" s="217" t="s">
        <v>169</v>
      </c>
      <c r="D2593" s="217" t="s">
        <v>29</v>
      </c>
      <c r="E2593" s="217" t="s">
        <v>88</v>
      </c>
      <c r="F2593" s="217" t="s">
        <v>5</v>
      </c>
      <c r="G2593" s="217" t="s">
        <v>5</v>
      </c>
      <c r="H2593" s="217" t="s">
        <v>172</v>
      </c>
      <c r="I2593" s="217">
        <v>285</v>
      </c>
      <c r="J2593" s="217">
        <v>270</v>
      </c>
      <c r="K2593" s="217">
        <v>15</v>
      </c>
      <c r="L2593" s="217">
        <v>1341</v>
      </c>
      <c r="M2593" s="217">
        <v>54076.163900940803</v>
      </c>
      <c r="N2593" s="217">
        <v>5.2703442596645003</v>
      </c>
      <c r="O2593" s="217">
        <v>4.99295771968215</v>
      </c>
      <c r="P2593" s="217">
        <v>0.27738653998234197</v>
      </c>
      <c r="Q2593" s="217">
        <v>5.2703442596645003</v>
      </c>
      <c r="R2593" s="217">
        <v>4.99295771968215</v>
      </c>
      <c r="S2593" s="217">
        <v>0.27738653998234197</v>
      </c>
      <c r="T2593" s="217">
        <v>5.2703442596645003</v>
      </c>
      <c r="U2593" s="217">
        <v>4.99295771968215</v>
      </c>
      <c r="V2593" s="217">
        <v>0.27738653998234197</v>
      </c>
      <c r="W2593" s="217">
        <v>5.2703442596645003</v>
      </c>
      <c r="X2593" s="217">
        <v>4.99295771968215</v>
      </c>
      <c r="Y2593" s="217">
        <v>0.27738653998234197</v>
      </c>
    </row>
    <row r="2594" spans="2:25">
      <c r="B2594" s="217" t="s">
        <v>2762</v>
      </c>
      <c r="C2594" s="217" t="s">
        <v>169</v>
      </c>
      <c r="D2594" s="217" t="s">
        <v>29</v>
      </c>
      <c r="E2594" s="217" t="s">
        <v>88</v>
      </c>
      <c r="F2594" s="217" t="s">
        <v>5</v>
      </c>
      <c r="G2594" s="217" t="s">
        <v>5</v>
      </c>
      <c r="H2594" s="217" t="s">
        <v>174</v>
      </c>
      <c r="I2594" s="217">
        <v>342</v>
      </c>
      <c r="J2594" s="217">
        <v>322</v>
      </c>
      <c r="K2594" s="217">
        <v>20</v>
      </c>
      <c r="L2594" s="217">
        <v>1561</v>
      </c>
      <c r="M2594" s="217">
        <v>63976.295352884001</v>
      </c>
      <c r="N2594" s="217">
        <v>5.3457299787925701</v>
      </c>
      <c r="O2594" s="217">
        <v>5.0331141905590897</v>
      </c>
      <c r="P2594" s="217">
        <v>0.31261578823348402</v>
      </c>
      <c r="Q2594" s="217">
        <v>5.3457299787925701</v>
      </c>
      <c r="R2594" s="217">
        <v>5.0331141905590897</v>
      </c>
      <c r="S2594" s="217">
        <v>0.31261578823348402</v>
      </c>
      <c r="T2594" s="217">
        <v>5.3457299787925701</v>
      </c>
      <c r="U2594" s="217">
        <v>5.0331141905590897</v>
      </c>
      <c r="V2594" s="217">
        <v>0.31261578823348402</v>
      </c>
      <c r="W2594" s="217">
        <v>5.3457299787925701</v>
      </c>
      <c r="X2594" s="217">
        <v>5.0331141905590897</v>
      </c>
      <c r="Y2594" s="217">
        <v>0.31261578823348402</v>
      </c>
    </row>
    <row r="2595" spans="2:25">
      <c r="B2595" s="217" t="s">
        <v>2763</v>
      </c>
      <c r="C2595" s="217" t="s">
        <v>169</v>
      </c>
      <c r="D2595" s="217" t="s">
        <v>29</v>
      </c>
      <c r="E2595" s="217" t="s">
        <v>88</v>
      </c>
      <c r="F2595" s="217" t="s">
        <v>5</v>
      </c>
      <c r="G2595" s="217" t="s">
        <v>5</v>
      </c>
      <c r="H2595" s="217" t="s">
        <v>176</v>
      </c>
      <c r="I2595" s="217">
        <v>429</v>
      </c>
      <c r="J2595" s="217">
        <v>404</v>
      </c>
      <c r="K2595" s="217">
        <v>25</v>
      </c>
      <c r="L2595" s="217">
        <v>2009</v>
      </c>
      <c r="M2595" s="217">
        <v>75466.884669387393</v>
      </c>
      <c r="N2595" s="217">
        <v>5.6846125539619798</v>
      </c>
      <c r="O2595" s="217">
        <v>5.3533414261087104</v>
      </c>
      <c r="P2595" s="217">
        <v>0.33127112785326202</v>
      </c>
      <c r="Q2595" s="217">
        <v>5.6846125539619798</v>
      </c>
      <c r="R2595" s="217">
        <v>5.3533414261087104</v>
      </c>
      <c r="S2595" s="217">
        <v>0.33127112785326202</v>
      </c>
      <c r="T2595" s="217">
        <v>5.6846125539619798</v>
      </c>
      <c r="U2595" s="217">
        <v>5.3533414261087104</v>
      </c>
      <c r="V2595" s="217">
        <v>0.33127112785326202</v>
      </c>
      <c r="W2595" s="217">
        <v>5.6846125539619798</v>
      </c>
      <c r="X2595" s="217">
        <v>5.3533414261087104</v>
      </c>
      <c r="Y2595" s="217">
        <v>0.33127112785326202</v>
      </c>
    </row>
    <row r="2596" spans="2:25">
      <c r="B2596" s="217" t="s">
        <v>2764</v>
      </c>
      <c r="C2596" s="217" t="s">
        <v>169</v>
      </c>
      <c r="D2596" s="217" t="s">
        <v>29</v>
      </c>
      <c r="E2596" s="217" t="s">
        <v>88</v>
      </c>
      <c r="F2596" s="217" t="s">
        <v>5</v>
      </c>
      <c r="G2596" s="217" t="s">
        <v>5</v>
      </c>
      <c r="H2596" s="217" t="s">
        <v>178</v>
      </c>
      <c r="I2596" s="217">
        <v>507</v>
      </c>
      <c r="J2596" s="217">
        <v>481</v>
      </c>
      <c r="K2596" s="217">
        <v>26</v>
      </c>
      <c r="L2596" s="217">
        <v>2611</v>
      </c>
      <c r="M2596" s="217">
        <v>87655.5979854178</v>
      </c>
      <c r="N2596" s="217">
        <v>5.7840002424527803</v>
      </c>
      <c r="O2596" s="217">
        <v>5.4873848454039198</v>
      </c>
      <c r="P2596" s="217">
        <v>0.29661539704886097</v>
      </c>
      <c r="Q2596" s="217">
        <v>5.7840002424527803</v>
      </c>
      <c r="R2596" s="217">
        <v>5.4873848454039198</v>
      </c>
      <c r="S2596" s="217">
        <v>0.29661539704886097</v>
      </c>
      <c r="T2596" s="217">
        <v>5.7840002424527803</v>
      </c>
      <c r="U2596" s="217">
        <v>5.4873848454039198</v>
      </c>
      <c r="V2596" s="217">
        <v>0.29661539704886097</v>
      </c>
      <c r="W2596" s="217">
        <v>5.7840002424527803</v>
      </c>
      <c r="X2596" s="217">
        <v>5.4873848454039198</v>
      </c>
      <c r="Y2596" s="217">
        <v>0.29661539704886097</v>
      </c>
    </row>
    <row r="2597" spans="2:25">
      <c r="B2597" s="217" t="s">
        <v>2765</v>
      </c>
      <c r="C2597" s="217" t="s">
        <v>169</v>
      </c>
      <c r="D2597" s="217" t="s">
        <v>29</v>
      </c>
      <c r="E2597" s="217" t="s">
        <v>88</v>
      </c>
      <c r="F2597" s="217" t="s">
        <v>5</v>
      </c>
      <c r="G2597" s="217" t="s">
        <v>5</v>
      </c>
      <c r="H2597" s="217" t="s">
        <v>5</v>
      </c>
      <c r="I2597" s="217">
        <v>1817</v>
      </c>
      <c r="J2597" s="217">
        <v>1717</v>
      </c>
      <c r="K2597" s="217">
        <v>100</v>
      </c>
      <c r="L2597" s="217">
        <v>8718</v>
      </c>
      <c r="M2597" s="217">
        <v>325600</v>
      </c>
      <c r="N2597" s="217">
        <v>5.5804668304668299</v>
      </c>
      <c r="O2597" s="217">
        <v>5.2733415233415197</v>
      </c>
      <c r="P2597" s="217">
        <v>0.307125307125307</v>
      </c>
      <c r="Q2597" s="217">
        <v>5.5804668304668299</v>
      </c>
      <c r="R2597" s="217">
        <v>5.2733415233415197</v>
      </c>
      <c r="S2597" s="217">
        <v>0.307125307125307</v>
      </c>
      <c r="T2597" s="217">
        <v>5.5804668304668299</v>
      </c>
      <c r="U2597" s="217">
        <v>5.2733415233415197</v>
      </c>
      <c r="V2597" s="217">
        <v>0.307125307125307</v>
      </c>
      <c r="W2597" s="217">
        <v>5.5804668304668299</v>
      </c>
      <c r="X2597" s="217">
        <v>5.2733415233415197</v>
      </c>
      <c r="Y2597" s="217">
        <v>0.307125307125307</v>
      </c>
    </row>
    <row r="2598" spans="2:25">
      <c r="B2598" s="217" t="s">
        <v>2766</v>
      </c>
      <c r="C2598" s="217" t="s">
        <v>169</v>
      </c>
      <c r="D2598" s="217" t="s">
        <v>18</v>
      </c>
      <c r="E2598" s="217" t="s">
        <v>86</v>
      </c>
      <c r="F2598" s="217" t="s">
        <v>12</v>
      </c>
      <c r="G2598" s="217" t="s">
        <v>10</v>
      </c>
      <c r="H2598" s="217" t="s">
        <v>170</v>
      </c>
      <c r="I2598" s="217">
        <v>0</v>
      </c>
      <c r="J2598" s="217">
        <v>0</v>
      </c>
      <c r="K2598" s="217">
        <v>0</v>
      </c>
      <c r="L2598" s="217">
        <v>0</v>
      </c>
      <c r="M2598" s="217">
        <v>143.414634146341</v>
      </c>
      <c r="N2598" s="217">
        <v>0</v>
      </c>
      <c r="O2598" s="217">
        <v>0</v>
      </c>
      <c r="P2598" s="217">
        <v>0</v>
      </c>
      <c r="Q2598" s="217">
        <v>0</v>
      </c>
      <c r="R2598" s="217">
        <v>0</v>
      </c>
      <c r="S2598" s="217">
        <v>0</v>
      </c>
      <c r="T2598" s="217">
        <v>0</v>
      </c>
      <c r="U2598" s="217">
        <v>0</v>
      </c>
      <c r="V2598" s="217">
        <v>0</v>
      </c>
      <c r="W2598" s="217">
        <v>0</v>
      </c>
      <c r="X2598" s="217">
        <v>0</v>
      </c>
      <c r="Y2598" s="217">
        <v>0</v>
      </c>
    </row>
    <row r="2599" spans="2:25">
      <c r="B2599" s="217" t="s">
        <v>2767</v>
      </c>
      <c r="C2599" s="217" t="s">
        <v>169</v>
      </c>
      <c r="D2599" s="217" t="s">
        <v>18</v>
      </c>
      <c r="E2599" s="217" t="s">
        <v>86</v>
      </c>
      <c r="F2599" s="217" t="s">
        <v>12</v>
      </c>
      <c r="G2599" s="217" t="s">
        <v>10</v>
      </c>
      <c r="H2599" s="217" t="s">
        <v>172</v>
      </c>
      <c r="I2599" s="217">
        <v>1</v>
      </c>
      <c r="J2599" s="217">
        <v>1</v>
      </c>
      <c r="K2599" s="217">
        <v>0</v>
      </c>
      <c r="L2599" s="217">
        <v>3</v>
      </c>
      <c r="M2599" s="217">
        <v>203.170731707317</v>
      </c>
      <c r="N2599" s="217">
        <v>4.9219687875150102</v>
      </c>
      <c r="O2599" s="217">
        <v>4.9219687875150102</v>
      </c>
      <c r="P2599" s="217">
        <v>0</v>
      </c>
      <c r="Q2599" s="217">
        <v>4.9219687875150102</v>
      </c>
      <c r="R2599" s="217">
        <v>4.9219687875150102</v>
      </c>
      <c r="S2599" s="217">
        <v>0</v>
      </c>
      <c r="T2599" s="217">
        <v>4.9219687875150102</v>
      </c>
      <c r="U2599" s="217">
        <v>4.9219687875150102</v>
      </c>
      <c r="V2599" s="217">
        <v>0</v>
      </c>
      <c r="W2599" s="217">
        <v>4.9219687875150102</v>
      </c>
      <c r="X2599" s="217">
        <v>4.9219687875150102</v>
      </c>
      <c r="Y2599" s="217">
        <v>0</v>
      </c>
    </row>
    <row r="2600" spans="2:25">
      <c r="B2600" s="217" t="s">
        <v>2768</v>
      </c>
      <c r="C2600" s="217" t="s">
        <v>169</v>
      </c>
      <c r="D2600" s="217" t="s">
        <v>18</v>
      </c>
      <c r="E2600" s="217" t="s">
        <v>86</v>
      </c>
      <c r="F2600" s="217" t="s">
        <v>12</v>
      </c>
      <c r="G2600" s="217" t="s">
        <v>10</v>
      </c>
      <c r="H2600" s="217" t="s">
        <v>174</v>
      </c>
      <c r="I2600" s="217">
        <v>1</v>
      </c>
      <c r="J2600" s="217">
        <v>1</v>
      </c>
      <c r="K2600" s="217">
        <v>0</v>
      </c>
      <c r="L2600" s="217">
        <v>0</v>
      </c>
      <c r="M2600" s="217">
        <v>227.07317073170699</v>
      </c>
      <c r="N2600" s="217">
        <v>4.4038668098818503</v>
      </c>
      <c r="O2600" s="217">
        <v>4.4038668098818503</v>
      </c>
      <c r="P2600" s="217">
        <v>0</v>
      </c>
      <c r="Q2600" s="217">
        <v>4.4038668098818503</v>
      </c>
      <c r="R2600" s="217">
        <v>4.4038668098818503</v>
      </c>
      <c r="S2600" s="217">
        <v>0</v>
      </c>
      <c r="T2600" s="217">
        <v>4.4038668098818503</v>
      </c>
      <c r="U2600" s="217">
        <v>4.4038668098818503</v>
      </c>
      <c r="V2600" s="217">
        <v>0</v>
      </c>
      <c r="W2600" s="217">
        <v>4.4038668098818503</v>
      </c>
      <c r="X2600" s="217">
        <v>4.4038668098818503</v>
      </c>
      <c r="Y2600" s="217">
        <v>0</v>
      </c>
    </row>
    <row r="2601" spans="2:25">
      <c r="B2601" s="217" t="s">
        <v>2769</v>
      </c>
      <c r="C2601" s="217" t="s">
        <v>169</v>
      </c>
      <c r="D2601" s="217" t="s">
        <v>18</v>
      </c>
      <c r="E2601" s="217" t="s">
        <v>86</v>
      </c>
      <c r="F2601" s="217" t="s">
        <v>12</v>
      </c>
      <c r="G2601" s="217" t="s">
        <v>10</v>
      </c>
      <c r="H2601" s="217" t="s">
        <v>176</v>
      </c>
      <c r="I2601" s="217">
        <v>1</v>
      </c>
      <c r="J2601" s="217">
        <v>1</v>
      </c>
      <c r="K2601" s="217">
        <v>0</v>
      </c>
      <c r="L2601" s="217">
        <v>6</v>
      </c>
      <c r="M2601" s="217">
        <v>250.97560975609801</v>
      </c>
      <c r="N2601" s="217">
        <v>3.9844509232264298</v>
      </c>
      <c r="O2601" s="217">
        <v>3.9844509232264298</v>
      </c>
      <c r="P2601" s="217">
        <v>0</v>
      </c>
      <c r="Q2601" s="217">
        <v>3.9844509232264298</v>
      </c>
      <c r="R2601" s="217">
        <v>3.9844509232264298</v>
      </c>
      <c r="S2601" s="217">
        <v>0</v>
      </c>
      <c r="T2601" s="217">
        <v>3.9844509232264298</v>
      </c>
      <c r="U2601" s="217">
        <v>3.9844509232264298</v>
      </c>
      <c r="V2601" s="217">
        <v>0</v>
      </c>
      <c r="W2601" s="217">
        <v>3.9844509232264298</v>
      </c>
      <c r="X2601" s="217">
        <v>3.9844509232264298</v>
      </c>
      <c r="Y2601" s="217">
        <v>0</v>
      </c>
    </row>
    <row r="2602" spans="2:25">
      <c r="B2602" s="217" t="s">
        <v>2770</v>
      </c>
      <c r="C2602" s="217" t="s">
        <v>169</v>
      </c>
      <c r="D2602" s="217" t="s">
        <v>18</v>
      </c>
      <c r="E2602" s="217" t="s">
        <v>86</v>
      </c>
      <c r="F2602" s="217" t="s">
        <v>12</v>
      </c>
      <c r="G2602" s="217" t="s">
        <v>10</v>
      </c>
      <c r="H2602" s="217" t="s">
        <v>178</v>
      </c>
      <c r="I2602" s="217">
        <v>0</v>
      </c>
      <c r="J2602" s="217">
        <v>0</v>
      </c>
      <c r="K2602" s="217">
        <v>0</v>
      </c>
      <c r="L2602" s="217">
        <v>1</v>
      </c>
      <c r="M2602" s="217">
        <v>155.36585365853699</v>
      </c>
      <c r="N2602" s="217">
        <v>0</v>
      </c>
      <c r="O2602" s="217">
        <v>0</v>
      </c>
      <c r="P2602" s="217">
        <v>0</v>
      </c>
      <c r="Q2602" s="217">
        <v>0</v>
      </c>
      <c r="R2602" s="217">
        <v>0</v>
      </c>
      <c r="S2602" s="217">
        <v>0</v>
      </c>
      <c r="T2602" s="217">
        <v>0</v>
      </c>
      <c r="U2602" s="217">
        <v>0</v>
      </c>
      <c r="V2602" s="217">
        <v>0</v>
      </c>
      <c r="W2602" s="217">
        <v>0</v>
      </c>
      <c r="X2602" s="217">
        <v>0</v>
      </c>
      <c r="Y2602" s="217">
        <v>0</v>
      </c>
    </row>
    <row r="2603" spans="2:25">
      <c r="B2603" s="217" t="s">
        <v>2771</v>
      </c>
      <c r="C2603" s="217" t="s">
        <v>169</v>
      </c>
      <c r="D2603" s="217" t="s">
        <v>18</v>
      </c>
      <c r="E2603" s="217" t="s">
        <v>86</v>
      </c>
      <c r="F2603" s="217" t="s">
        <v>12</v>
      </c>
      <c r="G2603" s="217" t="s">
        <v>10</v>
      </c>
      <c r="H2603" s="217" t="s">
        <v>5</v>
      </c>
      <c r="I2603" s="217">
        <v>3</v>
      </c>
      <c r="J2603" s="217">
        <v>3</v>
      </c>
      <c r="K2603" s="217">
        <v>0</v>
      </c>
      <c r="L2603" s="217">
        <v>10</v>
      </c>
      <c r="M2603" s="217">
        <v>980</v>
      </c>
      <c r="N2603" s="217">
        <v>3.06122448979592</v>
      </c>
      <c r="O2603" s="217">
        <v>3.06122448979592</v>
      </c>
      <c r="P2603" s="217">
        <v>0</v>
      </c>
      <c r="Q2603" s="217">
        <v>3.06122448979592</v>
      </c>
      <c r="R2603" s="217">
        <v>3.06122448979592</v>
      </c>
      <c r="S2603" s="217">
        <v>0</v>
      </c>
      <c r="T2603" s="217">
        <v>3.06122448979592</v>
      </c>
      <c r="U2603" s="217">
        <v>3.06122448979592</v>
      </c>
      <c r="V2603" s="217">
        <v>0</v>
      </c>
      <c r="W2603" s="217">
        <v>3.06122448979592</v>
      </c>
      <c r="X2603" s="217">
        <v>3.06122448979592</v>
      </c>
      <c r="Y2603" s="217">
        <v>0</v>
      </c>
    </row>
    <row r="2604" spans="2:25">
      <c r="B2604" s="217" t="s">
        <v>2772</v>
      </c>
      <c r="C2604" s="217" t="s">
        <v>169</v>
      </c>
      <c r="D2604" s="217" t="s">
        <v>18</v>
      </c>
      <c r="E2604" s="217" t="s">
        <v>86</v>
      </c>
      <c r="F2604" s="217" t="s">
        <v>9</v>
      </c>
      <c r="G2604" s="217" t="s">
        <v>10</v>
      </c>
      <c r="H2604" s="217" t="s">
        <v>170</v>
      </c>
      <c r="I2604" s="217">
        <v>0</v>
      </c>
      <c r="J2604" s="217">
        <v>0</v>
      </c>
      <c r="K2604" s="217">
        <v>0</v>
      </c>
      <c r="L2604" s="217">
        <v>4</v>
      </c>
      <c r="M2604" s="217">
        <v>141.18279569892499</v>
      </c>
      <c r="N2604" s="217">
        <v>0</v>
      </c>
      <c r="O2604" s="217">
        <v>0</v>
      </c>
      <c r="P2604" s="217">
        <v>0</v>
      </c>
      <c r="Q2604" s="217">
        <v>0</v>
      </c>
      <c r="R2604" s="217">
        <v>0</v>
      </c>
      <c r="S2604" s="217">
        <v>0</v>
      </c>
      <c r="T2604" s="217">
        <v>0</v>
      </c>
      <c r="U2604" s="217">
        <v>0</v>
      </c>
      <c r="V2604" s="217">
        <v>0</v>
      </c>
      <c r="W2604" s="217">
        <v>0</v>
      </c>
      <c r="X2604" s="217">
        <v>0</v>
      </c>
      <c r="Y2604" s="217">
        <v>0</v>
      </c>
    </row>
    <row r="2605" spans="2:25">
      <c r="B2605" s="217" t="s">
        <v>2773</v>
      </c>
      <c r="C2605" s="217" t="s">
        <v>169</v>
      </c>
      <c r="D2605" s="217" t="s">
        <v>18</v>
      </c>
      <c r="E2605" s="217" t="s">
        <v>86</v>
      </c>
      <c r="F2605" s="217" t="s">
        <v>9</v>
      </c>
      <c r="G2605" s="217" t="s">
        <v>10</v>
      </c>
      <c r="H2605" s="217" t="s">
        <v>172</v>
      </c>
      <c r="I2605" s="217">
        <v>0</v>
      </c>
      <c r="J2605" s="217">
        <v>0</v>
      </c>
      <c r="K2605" s="217">
        <v>0</v>
      </c>
      <c r="L2605" s="217">
        <v>4</v>
      </c>
      <c r="M2605" s="217">
        <v>184.62365591397801</v>
      </c>
      <c r="N2605" s="217">
        <v>0</v>
      </c>
      <c r="O2605" s="217">
        <v>0</v>
      </c>
      <c r="P2605" s="217">
        <v>0</v>
      </c>
      <c r="Q2605" s="217">
        <v>0</v>
      </c>
      <c r="R2605" s="217">
        <v>0</v>
      </c>
      <c r="S2605" s="217">
        <v>0</v>
      </c>
      <c r="T2605" s="217">
        <v>0</v>
      </c>
      <c r="U2605" s="217">
        <v>0</v>
      </c>
      <c r="V2605" s="217">
        <v>0</v>
      </c>
      <c r="W2605" s="217">
        <v>0</v>
      </c>
      <c r="X2605" s="217">
        <v>0</v>
      </c>
      <c r="Y2605" s="217">
        <v>0</v>
      </c>
    </row>
    <row r="2606" spans="2:25">
      <c r="B2606" s="217" t="s">
        <v>2774</v>
      </c>
      <c r="C2606" s="217" t="s">
        <v>169</v>
      </c>
      <c r="D2606" s="217" t="s">
        <v>18</v>
      </c>
      <c r="E2606" s="217" t="s">
        <v>86</v>
      </c>
      <c r="F2606" s="217" t="s">
        <v>9</v>
      </c>
      <c r="G2606" s="217" t="s">
        <v>10</v>
      </c>
      <c r="H2606" s="217" t="s">
        <v>174</v>
      </c>
      <c r="I2606" s="217">
        <v>0</v>
      </c>
      <c r="J2606" s="217">
        <v>0</v>
      </c>
      <c r="K2606" s="217">
        <v>0</v>
      </c>
      <c r="L2606" s="217">
        <v>11</v>
      </c>
      <c r="M2606" s="217">
        <v>238.92473118279599</v>
      </c>
      <c r="N2606" s="217">
        <v>0</v>
      </c>
      <c r="O2606" s="217">
        <v>0</v>
      </c>
      <c r="P2606" s="217">
        <v>0</v>
      </c>
      <c r="Q2606" s="217">
        <v>0</v>
      </c>
      <c r="R2606" s="217">
        <v>0</v>
      </c>
      <c r="S2606" s="217">
        <v>0</v>
      </c>
      <c r="T2606" s="217">
        <v>0</v>
      </c>
      <c r="U2606" s="217">
        <v>0</v>
      </c>
      <c r="V2606" s="217">
        <v>0</v>
      </c>
      <c r="W2606" s="217">
        <v>0</v>
      </c>
      <c r="X2606" s="217">
        <v>0</v>
      </c>
      <c r="Y2606" s="217">
        <v>0</v>
      </c>
    </row>
    <row r="2607" spans="2:25">
      <c r="B2607" s="217" t="s">
        <v>2775</v>
      </c>
      <c r="C2607" s="217" t="s">
        <v>169</v>
      </c>
      <c r="D2607" s="217" t="s">
        <v>18</v>
      </c>
      <c r="E2607" s="217" t="s">
        <v>86</v>
      </c>
      <c r="F2607" s="217" t="s">
        <v>9</v>
      </c>
      <c r="G2607" s="217" t="s">
        <v>10</v>
      </c>
      <c r="H2607" s="217" t="s">
        <v>176</v>
      </c>
      <c r="I2607" s="217">
        <v>0</v>
      </c>
      <c r="J2607" s="217">
        <v>0</v>
      </c>
      <c r="K2607" s="217">
        <v>0</v>
      </c>
      <c r="L2607" s="217">
        <v>8</v>
      </c>
      <c r="M2607" s="217">
        <v>271.50537634408602</v>
      </c>
      <c r="N2607" s="217">
        <v>0</v>
      </c>
      <c r="O2607" s="217">
        <v>0</v>
      </c>
      <c r="P2607" s="217">
        <v>0</v>
      </c>
      <c r="Q2607" s="217">
        <v>0</v>
      </c>
      <c r="R2607" s="217">
        <v>0</v>
      </c>
      <c r="S2607" s="217">
        <v>0</v>
      </c>
      <c r="T2607" s="217">
        <v>0</v>
      </c>
      <c r="U2607" s="217">
        <v>0</v>
      </c>
      <c r="V2607" s="217">
        <v>0</v>
      </c>
      <c r="W2607" s="217">
        <v>0</v>
      </c>
      <c r="X2607" s="217">
        <v>0</v>
      </c>
      <c r="Y2607" s="217">
        <v>0</v>
      </c>
    </row>
    <row r="2608" spans="2:25">
      <c r="B2608" s="217" t="s">
        <v>2776</v>
      </c>
      <c r="C2608" s="217" t="s">
        <v>169</v>
      </c>
      <c r="D2608" s="217" t="s">
        <v>18</v>
      </c>
      <c r="E2608" s="217" t="s">
        <v>86</v>
      </c>
      <c r="F2608" s="217" t="s">
        <v>9</v>
      </c>
      <c r="G2608" s="217" t="s">
        <v>10</v>
      </c>
      <c r="H2608" s="217" t="s">
        <v>178</v>
      </c>
      <c r="I2608" s="217">
        <v>0</v>
      </c>
      <c r="J2608" s="217">
        <v>0</v>
      </c>
      <c r="K2608" s="217">
        <v>0</v>
      </c>
      <c r="L2608" s="217">
        <v>0</v>
      </c>
      <c r="M2608" s="217">
        <v>173.76344086021501</v>
      </c>
      <c r="N2608" s="217">
        <v>0</v>
      </c>
      <c r="O2608" s="217">
        <v>0</v>
      </c>
      <c r="P2608" s="217">
        <v>0</v>
      </c>
      <c r="Q2608" s="217">
        <v>0</v>
      </c>
      <c r="R2608" s="217">
        <v>0</v>
      </c>
      <c r="S2608" s="217">
        <v>0</v>
      </c>
      <c r="T2608" s="217">
        <v>0</v>
      </c>
      <c r="U2608" s="217">
        <v>0</v>
      </c>
      <c r="V2608" s="217">
        <v>0</v>
      </c>
      <c r="W2608" s="217">
        <v>0</v>
      </c>
      <c r="X2608" s="217">
        <v>0</v>
      </c>
      <c r="Y2608" s="217">
        <v>0</v>
      </c>
    </row>
    <row r="2609" spans="2:25">
      <c r="B2609" s="217" t="s">
        <v>2777</v>
      </c>
      <c r="C2609" s="217" t="s">
        <v>169</v>
      </c>
      <c r="D2609" s="217" t="s">
        <v>18</v>
      </c>
      <c r="E2609" s="217" t="s">
        <v>86</v>
      </c>
      <c r="F2609" s="217" t="s">
        <v>9</v>
      </c>
      <c r="G2609" s="217" t="s">
        <v>10</v>
      </c>
      <c r="H2609" s="217" t="s">
        <v>5</v>
      </c>
      <c r="I2609" s="217">
        <v>0</v>
      </c>
      <c r="J2609" s="217">
        <v>0</v>
      </c>
      <c r="K2609" s="217">
        <v>0</v>
      </c>
      <c r="L2609" s="217">
        <v>27</v>
      </c>
      <c r="M2609" s="217">
        <v>1010</v>
      </c>
      <c r="N2609" s="217">
        <v>0</v>
      </c>
      <c r="O2609" s="217">
        <v>0</v>
      </c>
      <c r="P2609" s="217">
        <v>0</v>
      </c>
      <c r="Q2609" s="217">
        <v>0</v>
      </c>
      <c r="R2609" s="217">
        <v>0</v>
      </c>
      <c r="S2609" s="217">
        <v>0</v>
      </c>
      <c r="T2609" s="217">
        <v>0</v>
      </c>
      <c r="U2609" s="217">
        <v>0</v>
      </c>
      <c r="V2609" s="217">
        <v>0</v>
      </c>
      <c r="W2609" s="217">
        <v>0</v>
      </c>
      <c r="X2609" s="217">
        <v>0</v>
      </c>
      <c r="Y2609" s="217">
        <v>0</v>
      </c>
    </row>
    <row r="2610" spans="2:25">
      <c r="B2610" s="217" t="s">
        <v>2778</v>
      </c>
      <c r="C2610" s="217" t="s">
        <v>169</v>
      </c>
      <c r="D2610" s="217" t="s">
        <v>18</v>
      </c>
      <c r="E2610" s="217" t="s">
        <v>86</v>
      </c>
      <c r="F2610" s="217" t="s">
        <v>5</v>
      </c>
      <c r="G2610" s="217" t="s">
        <v>10</v>
      </c>
      <c r="H2610" s="217" t="s">
        <v>170</v>
      </c>
      <c r="I2610" s="217">
        <v>0</v>
      </c>
      <c r="J2610" s="217">
        <v>0</v>
      </c>
      <c r="K2610" s="217">
        <v>0</v>
      </c>
      <c r="L2610" s="217">
        <v>4</v>
      </c>
      <c r="M2610" s="217">
        <v>284.59742984526599</v>
      </c>
      <c r="N2610" s="217">
        <v>0</v>
      </c>
      <c r="O2610" s="217">
        <v>0</v>
      </c>
      <c r="P2610" s="217">
        <v>0</v>
      </c>
      <c r="Q2610" s="217">
        <v>0</v>
      </c>
      <c r="R2610" s="217">
        <v>0</v>
      </c>
      <c r="S2610" s="217">
        <v>0</v>
      </c>
      <c r="T2610" s="217">
        <v>0</v>
      </c>
      <c r="U2610" s="217">
        <v>0</v>
      </c>
      <c r="V2610" s="217">
        <v>0</v>
      </c>
      <c r="W2610" s="217">
        <v>0</v>
      </c>
      <c r="X2610" s="217">
        <v>0</v>
      </c>
      <c r="Y2610" s="217">
        <v>0</v>
      </c>
    </row>
    <row r="2611" spans="2:25">
      <c r="B2611" s="217" t="s">
        <v>2779</v>
      </c>
      <c r="C2611" s="217" t="s">
        <v>169</v>
      </c>
      <c r="D2611" s="217" t="s">
        <v>18</v>
      </c>
      <c r="E2611" s="217" t="s">
        <v>86</v>
      </c>
      <c r="F2611" s="217" t="s">
        <v>5</v>
      </c>
      <c r="G2611" s="217" t="s">
        <v>10</v>
      </c>
      <c r="H2611" s="217" t="s">
        <v>172</v>
      </c>
      <c r="I2611" s="217">
        <v>1</v>
      </c>
      <c r="J2611" s="217">
        <v>1</v>
      </c>
      <c r="K2611" s="217">
        <v>0</v>
      </c>
      <c r="L2611" s="217">
        <v>7</v>
      </c>
      <c r="M2611" s="217">
        <v>387.79438762129598</v>
      </c>
      <c r="N2611" s="217">
        <v>2.5786861076920999</v>
      </c>
      <c r="O2611" s="217">
        <v>2.5786861076920999</v>
      </c>
      <c r="P2611" s="217">
        <v>0</v>
      </c>
      <c r="Q2611" s="217">
        <v>2.5786861076920999</v>
      </c>
      <c r="R2611" s="217">
        <v>2.5786861076920999</v>
      </c>
      <c r="S2611" s="217">
        <v>0</v>
      </c>
      <c r="T2611" s="217">
        <v>2.5786861076920999</v>
      </c>
      <c r="U2611" s="217">
        <v>2.5786861076920999</v>
      </c>
      <c r="V2611" s="217">
        <v>0</v>
      </c>
      <c r="W2611" s="217">
        <v>2.5786861076920999</v>
      </c>
      <c r="X2611" s="217">
        <v>2.5786861076920999</v>
      </c>
      <c r="Y2611" s="217">
        <v>0</v>
      </c>
    </row>
    <row r="2612" spans="2:25">
      <c r="B2612" s="217" t="s">
        <v>2780</v>
      </c>
      <c r="C2612" s="217" t="s">
        <v>169</v>
      </c>
      <c r="D2612" s="217" t="s">
        <v>18</v>
      </c>
      <c r="E2612" s="217" t="s">
        <v>86</v>
      </c>
      <c r="F2612" s="217" t="s">
        <v>5</v>
      </c>
      <c r="G2612" s="217" t="s">
        <v>10</v>
      </c>
      <c r="H2612" s="217" t="s">
        <v>174</v>
      </c>
      <c r="I2612" s="217">
        <v>1</v>
      </c>
      <c r="J2612" s="217">
        <v>1</v>
      </c>
      <c r="K2612" s="217">
        <v>0</v>
      </c>
      <c r="L2612" s="217">
        <v>11</v>
      </c>
      <c r="M2612" s="217">
        <v>465.99790191450302</v>
      </c>
      <c r="N2612" s="217">
        <v>2.1459324084756699</v>
      </c>
      <c r="O2612" s="217">
        <v>2.1459324084756699</v>
      </c>
      <c r="P2612" s="217">
        <v>0</v>
      </c>
      <c r="Q2612" s="217">
        <v>2.1459324084756699</v>
      </c>
      <c r="R2612" s="217">
        <v>2.1459324084756699</v>
      </c>
      <c r="S2612" s="217">
        <v>0</v>
      </c>
      <c r="T2612" s="217">
        <v>2.1459324084756699</v>
      </c>
      <c r="U2612" s="217">
        <v>2.1459324084756699</v>
      </c>
      <c r="V2612" s="217">
        <v>0</v>
      </c>
      <c r="W2612" s="217">
        <v>2.1459324084756699</v>
      </c>
      <c r="X2612" s="217">
        <v>2.1459324084756699</v>
      </c>
      <c r="Y2612" s="217">
        <v>0</v>
      </c>
    </row>
    <row r="2613" spans="2:25">
      <c r="B2613" s="217" t="s">
        <v>2781</v>
      </c>
      <c r="C2613" s="217" t="s">
        <v>169</v>
      </c>
      <c r="D2613" s="217" t="s">
        <v>18</v>
      </c>
      <c r="E2613" s="217" t="s">
        <v>86</v>
      </c>
      <c r="F2613" s="217" t="s">
        <v>5</v>
      </c>
      <c r="G2613" s="217" t="s">
        <v>10</v>
      </c>
      <c r="H2613" s="217" t="s">
        <v>176</v>
      </c>
      <c r="I2613" s="217">
        <v>1</v>
      </c>
      <c r="J2613" s="217">
        <v>1</v>
      </c>
      <c r="K2613" s="217">
        <v>0</v>
      </c>
      <c r="L2613" s="217">
        <v>14</v>
      </c>
      <c r="M2613" s="217">
        <v>522.48098610018405</v>
      </c>
      <c r="N2613" s="217">
        <v>1.91394524701087</v>
      </c>
      <c r="O2613" s="217">
        <v>1.91394524701087</v>
      </c>
      <c r="P2613" s="217">
        <v>0</v>
      </c>
      <c r="Q2613" s="217">
        <v>1.91394524701087</v>
      </c>
      <c r="R2613" s="217">
        <v>1.91394524701087</v>
      </c>
      <c r="S2613" s="217">
        <v>0</v>
      </c>
      <c r="T2613" s="217">
        <v>1.91394524701087</v>
      </c>
      <c r="U2613" s="217">
        <v>1.91394524701087</v>
      </c>
      <c r="V2613" s="217">
        <v>0</v>
      </c>
      <c r="W2613" s="217">
        <v>1.91394524701087</v>
      </c>
      <c r="X2613" s="217">
        <v>1.91394524701087</v>
      </c>
      <c r="Y2613" s="217">
        <v>0</v>
      </c>
    </row>
    <row r="2614" spans="2:25">
      <c r="B2614" s="217" t="s">
        <v>2782</v>
      </c>
      <c r="C2614" s="217" t="s">
        <v>169</v>
      </c>
      <c r="D2614" s="217" t="s">
        <v>18</v>
      </c>
      <c r="E2614" s="217" t="s">
        <v>86</v>
      </c>
      <c r="F2614" s="217" t="s">
        <v>5</v>
      </c>
      <c r="G2614" s="217" t="s">
        <v>10</v>
      </c>
      <c r="H2614" s="217" t="s">
        <v>178</v>
      </c>
      <c r="I2614" s="217">
        <v>0</v>
      </c>
      <c r="J2614" s="217">
        <v>0</v>
      </c>
      <c r="K2614" s="217">
        <v>0</v>
      </c>
      <c r="L2614" s="217">
        <v>1</v>
      </c>
      <c r="M2614" s="217">
        <v>329.12929451875198</v>
      </c>
      <c r="N2614" s="217">
        <v>0</v>
      </c>
      <c r="O2614" s="217">
        <v>0</v>
      </c>
      <c r="P2614" s="217">
        <v>0</v>
      </c>
      <c r="Q2614" s="217">
        <v>0</v>
      </c>
      <c r="R2614" s="217">
        <v>0</v>
      </c>
      <c r="S2614" s="217">
        <v>0</v>
      </c>
      <c r="T2614" s="217">
        <v>0</v>
      </c>
      <c r="U2614" s="217">
        <v>0</v>
      </c>
      <c r="V2614" s="217">
        <v>0</v>
      </c>
      <c r="W2614" s="217">
        <v>0</v>
      </c>
      <c r="X2614" s="217">
        <v>0</v>
      </c>
      <c r="Y2614" s="217">
        <v>0</v>
      </c>
    </row>
    <row r="2615" spans="2:25">
      <c r="B2615" s="217" t="s">
        <v>2783</v>
      </c>
      <c r="C2615" s="217" t="s">
        <v>169</v>
      </c>
      <c r="D2615" s="217" t="s">
        <v>18</v>
      </c>
      <c r="E2615" s="217" t="s">
        <v>86</v>
      </c>
      <c r="F2615" s="217" t="s">
        <v>5</v>
      </c>
      <c r="G2615" s="217" t="s">
        <v>10</v>
      </c>
      <c r="H2615" s="217" t="s">
        <v>5</v>
      </c>
      <c r="I2615" s="217">
        <v>3</v>
      </c>
      <c r="J2615" s="217">
        <v>3</v>
      </c>
      <c r="K2615" s="217">
        <v>0</v>
      </c>
      <c r="L2615" s="217">
        <v>37</v>
      </c>
      <c r="M2615" s="217">
        <v>1990</v>
      </c>
      <c r="N2615" s="217">
        <v>1.50753768844221</v>
      </c>
      <c r="O2615" s="217">
        <v>1.50753768844221</v>
      </c>
      <c r="P2615" s="217">
        <v>0</v>
      </c>
      <c r="Q2615" s="217">
        <v>1.50753768844221</v>
      </c>
      <c r="R2615" s="217">
        <v>1.50753768844221</v>
      </c>
      <c r="S2615" s="217">
        <v>0</v>
      </c>
      <c r="T2615" s="217">
        <v>1.50753768844221</v>
      </c>
      <c r="U2615" s="217">
        <v>1.50753768844221</v>
      </c>
      <c r="V2615" s="217">
        <v>0</v>
      </c>
      <c r="W2615" s="217">
        <v>1.50753768844221</v>
      </c>
      <c r="X2615" s="217">
        <v>1.50753768844221</v>
      </c>
      <c r="Y2615" s="217">
        <v>0</v>
      </c>
    </row>
    <row r="2616" spans="2:25">
      <c r="B2616" s="217" t="s">
        <v>2784</v>
      </c>
      <c r="C2616" s="217" t="s">
        <v>169</v>
      </c>
      <c r="D2616" s="217" t="s">
        <v>18</v>
      </c>
      <c r="E2616" s="217" t="s">
        <v>86</v>
      </c>
      <c r="F2616" s="217" t="s">
        <v>12</v>
      </c>
      <c r="G2616" s="217" t="s">
        <v>49</v>
      </c>
      <c r="H2616" s="217" t="s">
        <v>170</v>
      </c>
      <c r="I2616" s="217">
        <v>6</v>
      </c>
      <c r="J2616" s="217">
        <v>6</v>
      </c>
      <c r="K2616" s="217">
        <v>0</v>
      </c>
      <c r="L2616" s="217">
        <v>9</v>
      </c>
      <c r="M2616" s="217">
        <v>923.05039787798398</v>
      </c>
      <c r="N2616" s="217">
        <v>6.5001867869766397</v>
      </c>
      <c r="O2616" s="217">
        <v>6.5001867869766397</v>
      </c>
      <c r="P2616" s="217">
        <v>0</v>
      </c>
      <c r="Q2616" s="217">
        <v>6.5001867869766397</v>
      </c>
      <c r="R2616" s="217">
        <v>6.5001867869766397</v>
      </c>
      <c r="S2616" s="217">
        <v>0</v>
      </c>
      <c r="T2616" s="217">
        <v>6.5001867869766397</v>
      </c>
      <c r="U2616" s="217">
        <v>6.5001867869766397</v>
      </c>
      <c r="V2616" s="217">
        <v>0</v>
      </c>
      <c r="W2616" s="217">
        <v>6.5001867869766397</v>
      </c>
      <c r="X2616" s="217">
        <v>6.5001867869766397</v>
      </c>
      <c r="Y2616" s="217">
        <v>0</v>
      </c>
    </row>
    <row r="2617" spans="2:25">
      <c r="B2617" s="217" t="s">
        <v>2785</v>
      </c>
      <c r="C2617" s="217" t="s">
        <v>169</v>
      </c>
      <c r="D2617" s="217" t="s">
        <v>18</v>
      </c>
      <c r="E2617" s="217" t="s">
        <v>86</v>
      </c>
      <c r="F2617" s="217" t="s">
        <v>12</v>
      </c>
      <c r="G2617" s="217" t="s">
        <v>49</v>
      </c>
      <c r="H2617" s="217" t="s">
        <v>172</v>
      </c>
      <c r="I2617" s="217">
        <v>8</v>
      </c>
      <c r="J2617" s="217">
        <v>8</v>
      </c>
      <c r="K2617" s="217">
        <v>0</v>
      </c>
      <c r="L2617" s="217">
        <v>7</v>
      </c>
      <c r="M2617" s="217">
        <v>974.90716180371396</v>
      </c>
      <c r="N2617" s="217">
        <v>8.2059095608641197</v>
      </c>
      <c r="O2617" s="217">
        <v>8.2059095608641197</v>
      </c>
      <c r="P2617" s="217">
        <v>0</v>
      </c>
      <c r="Q2617" s="217">
        <v>8.2059095608641197</v>
      </c>
      <c r="R2617" s="217">
        <v>8.2059095608641197</v>
      </c>
      <c r="S2617" s="217">
        <v>0</v>
      </c>
      <c r="T2617" s="217">
        <v>8.2059095608641197</v>
      </c>
      <c r="U2617" s="217">
        <v>8.2059095608641197</v>
      </c>
      <c r="V2617" s="217">
        <v>0</v>
      </c>
      <c r="W2617" s="217">
        <v>8.2059095608641197</v>
      </c>
      <c r="X2617" s="217">
        <v>8.2059095608641197</v>
      </c>
      <c r="Y2617" s="217">
        <v>0</v>
      </c>
    </row>
    <row r="2618" spans="2:25">
      <c r="B2618" s="217" t="s">
        <v>2786</v>
      </c>
      <c r="C2618" s="217" t="s">
        <v>169</v>
      </c>
      <c r="D2618" s="217" t="s">
        <v>18</v>
      </c>
      <c r="E2618" s="217" t="s">
        <v>86</v>
      </c>
      <c r="F2618" s="217" t="s">
        <v>12</v>
      </c>
      <c r="G2618" s="217" t="s">
        <v>49</v>
      </c>
      <c r="H2618" s="217" t="s">
        <v>174</v>
      </c>
      <c r="I2618" s="217">
        <v>4</v>
      </c>
      <c r="J2618" s="217">
        <v>4</v>
      </c>
      <c r="K2618" s="217">
        <v>0</v>
      </c>
      <c r="L2618" s="217">
        <v>35</v>
      </c>
      <c r="M2618" s="217">
        <v>974.90716180371396</v>
      </c>
      <c r="N2618" s="217">
        <v>4.1029547804320599</v>
      </c>
      <c r="O2618" s="217">
        <v>4.1029547804320599</v>
      </c>
      <c r="P2618" s="217">
        <v>0</v>
      </c>
      <c r="Q2618" s="217">
        <v>4.1029547804320599</v>
      </c>
      <c r="R2618" s="217">
        <v>4.1029547804320599</v>
      </c>
      <c r="S2618" s="217">
        <v>0</v>
      </c>
      <c r="T2618" s="217">
        <v>4.1029547804320599</v>
      </c>
      <c r="U2618" s="217">
        <v>4.1029547804320599</v>
      </c>
      <c r="V2618" s="217">
        <v>0</v>
      </c>
      <c r="W2618" s="217">
        <v>4.1029547804320599</v>
      </c>
      <c r="X2618" s="217">
        <v>4.1029547804320599</v>
      </c>
      <c r="Y2618" s="217">
        <v>0</v>
      </c>
    </row>
    <row r="2619" spans="2:25">
      <c r="B2619" s="217" t="s">
        <v>2787</v>
      </c>
      <c r="C2619" s="217" t="s">
        <v>169</v>
      </c>
      <c r="D2619" s="217" t="s">
        <v>18</v>
      </c>
      <c r="E2619" s="217" t="s">
        <v>86</v>
      </c>
      <c r="F2619" s="217" t="s">
        <v>12</v>
      </c>
      <c r="G2619" s="217" t="s">
        <v>49</v>
      </c>
      <c r="H2619" s="217" t="s">
        <v>176</v>
      </c>
      <c r="I2619" s="217">
        <v>8</v>
      </c>
      <c r="J2619" s="217">
        <v>8</v>
      </c>
      <c r="K2619" s="217">
        <v>0</v>
      </c>
      <c r="L2619" s="217">
        <v>16</v>
      </c>
      <c r="M2619" s="217">
        <v>725.99469496021197</v>
      </c>
      <c r="N2619" s="217">
        <v>11.0193642674461</v>
      </c>
      <c r="O2619" s="217">
        <v>11.0193642674461</v>
      </c>
      <c r="P2619" s="217">
        <v>0</v>
      </c>
      <c r="Q2619" s="217">
        <v>11.0193642674461</v>
      </c>
      <c r="R2619" s="217">
        <v>11.0193642674461</v>
      </c>
      <c r="S2619" s="217">
        <v>0</v>
      </c>
      <c r="T2619" s="217">
        <v>11.0193642674461</v>
      </c>
      <c r="U2619" s="217">
        <v>11.0193642674461</v>
      </c>
      <c r="V2619" s="217">
        <v>0</v>
      </c>
      <c r="W2619" s="217">
        <v>11.0193642674461</v>
      </c>
      <c r="X2619" s="217">
        <v>11.0193642674461</v>
      </c>
      <c r="Y2619" s="217">
        <v>0</v>
      </c>
    </row>
    <row r="2620" spans="2:25">
      <c r="B2620" s="217" t="s">
        <v>2788</v>
      </c>
      <c r="C2620" s="217" t="s">
        <v>169</v>
      </c>
      <c r="D2620" s="217" t="s">
        <v>18</v>
      </c>
      <c r="E2620" s="217" t="s">
        <v>86</v>
      </c>
      <c r="F2620" s="217" t="s">
        <v>12</v>
      </c>
      <c r="G2620" s="217" t="s">
        <v>49</v>
      </c>
      <c r="H2620" s="217" t="s">
        <v>178</v>
      </c>
      <c r="I2620" s="217">
        <v>0</v>
      </c>
      <c r="J2620" s="217">
        <v>0</v>
      </c>
      <c r="K2620" s="217">
        <v>0</v>
      </c>
      <c r="L2620" s="217">
        <v>0</v>
      </c>
      <c r="M2620" s="217">
        <v>311.14058355437697</v>
      </c>
      <c r="N2620" s="217">
        <v>0</v>
      </c>
      <c r="O2620" s="217">
        <v>0</v>
      </c>
      <c r="P2620" s="217">
        <v>0</v>
      </c>
      <c r="Q2620" s="217">
        <v>0</v>
      </c>
      <c r="R2620" s="217">
        <v>0</v>
      </c>
      <c r="S2620" s="217">
        <v>0</v>
      </c>
      <c r="T2620" s="217">
        <v>0</v>
      </c>
      <c r="U2620" s="217">
        <v>0</v>
      </c>
      <c r="V2620" s="217">
        <v>0</v>
      </c>
      <c r="W2620" s="217">
        <v>0</v>
      </c>
      <c r="X2620" s="217">
        <v>0</v>
      </c>
      <c r="Y2620" s="217">
        <v>0</v>
      </c>
    </row>
    <row r="2621" spans="2:25">
      <c r="B2621" s="217" t="s">
        <v>2789</v>
      </c>
      <c r="C2621" s="217" t="s">
        <v>169</v>
      </c>
      <c r="D2621" s="217" t="s">
        <v>18</v>
      </c>
      <c r="E2621" s="217" t="s">
        <v>86</v>
      </c>
      <c r="F2621" s="217" t="s">
        <v>12</v>
      </c>
      <c r="G2621" s="217" t="s">
        <v>49</v>
      </c>
      <c r="H2621" s="217" t="s">
        <v>5</v>
      </c>
      <c r="I2621" s="217">
        <v>26</v>
      </c>
      <c r="J2621" s="217">
        <v>26</v>
      </c>
      <c r="K2621" s="217">
        <v>0</v>
      </c>
      <c r="L2621" s="217">
        <v>67</v>
      </c>
      <c r="M2621" s="217">
        <v>3910</v>
      </c>
      <c r="N2621" s="217">
        <v>6.6496163682864502</v>
      </c>
      <c r="O2621" s="217">
        <v>6.6496163682864502</v>
      </c>
      <c r="P2621" s="217">
        <v>0</v>
      </c>
      <c r="Q2621" s="217">
        <v>6.6496163682864502</v>
      </c>
      <c r="R2621" s="217">
        <v>6.6496163682864502</v>
      </c>
      <c r="S2621" s="217">
        <v>0</v>
      </c>
      <c r="T2621" s="217">
        <v>6.6496163682864502</v>
      </c>
      <c r="U2621" s="217">
        <v>6.6496163682864502</v>
      </c>
      <c r="V2621" s="217">
        <v>0</v>
      </c>
      <c r="W2621" s="217">
        <v>6.6496163682864502</v>
      </c>
      <c r="X2621" s="217">
        <v>6.6496163682864502</v>
      </c>
      <c r="Y2621" s="217">
        <v>0</v>
      </c>
    </row>
    <row r="2622" spans="2:25">
      <c r="B2622" s="217" t="s">
        <v>2790</v>
      </c>
      <c r="C2622" s="217" t="s">
        <v>169</v>
      </c>
      <c r="D2622" s="217" t="s">
        <v>18</v>
      </c>
      <c r="E2622" s="217" t="s">
        <v>86</v>
      </c>
      <c r="F2622" s="217" t="s">
        <v>9</v>
      </c>
      <c r="G2622" s="217" t="s">
        <v>49</v>
      </c>
      <c r="H2622" s="217" t="s">
        <v>170</v>
      </c>
      <c r="I2622" s="217">
        <v>0</v>
      </c>
      <c r="J2622" s="217">
        <v>0</v>
      </c>
      <c r="K2622" s="217">
        <v>0</v>
      </c>
      <c r="L2622" s="217">
        <v>20</v>
      </c>
      <c r="M2622" s="217">
        <v>964.70588235294099</v>
      </c>
      <c r="N2622" s="217">
        <v>0</v>
      </c>
      <c r="O2622" s="217">
        <v>0</v>
      </c>
      <c r="P2622" s="217">
        <v>0</v>
      </c>
      <c r="Q2622" s="217">
        <v>0</v>
      </c>
      <c r="R2622" s="217">
        <v>0</v>
      </c>
      <c r="S2622" s="217">
        <v>0</v>
      </c>
      <c r="T2622" s="217">
        <v>0</v>
      </c>
      <c r="U2622" s="217">
        <v>0</v>
      </c>
      <c r="V2622" s="217">
        <v>0</v>
      </c>
      <c r="W2622" s="217">
        <v>0</v>
      </c>
      <c r="X2622" s="217">
        <v>0</v>
      </c>
      <c r="Y2622" s="217">
        <v>0</v>
      </c>
    </row>
    <row r="2623" spans="2:25">
      <c r="B2623" s="217" t="s">
        <v>2791</v>
      </c>
      <c r="C2623" s="217" t="s">
        <v>169</v>
      </c>
      <c r="D2623" s="217" t="s">
        <v>18</v>
      </c>
      <c r="E2623" s="217" t="s">
        <v>86</v>
      </c>
      <c r="F2623" s="217" t="s">
        <v>9</v>
      </c>
      <c r="G2623" s="217" t="s">
        <v>49</v>
      </c>
      <c r="H2623" s="217" t="s">
        <v>172</v>
      </c>
      <c r="I2623" s="217">
        <v>2</v>
      </c>
      <c r="J2623" s="217">
        <v>2</v>
      </c>
      <c r="K2623" s="217">
        <v>0</v>
      </c>
      <c r="L2623" s="217">
        <v>23</v>
      </c>
      <c r="M2623" s="217">
        <v>1027.62148337596</v>
      </c>
      <c r="N2623" s="217">
        <v>1.9462419113987099</v>
      </c>
      <c r="O2623" s="217">
        <v>1.9462419113987099</v>
      </c>
      <c r="P2623" s="217">
        <v>0</v>
      </c>
      <c r="Q2623" s="217">
        <v>1.9462419113987099</v>
      </c>
      <c r="R2623" s="217">
        <v>1.9462419113987099</v>
      </c>
      <c r="S2623" s="217">
        <v>0</v>
      </c>
      <c r="T2623" s="217">
        <v>1.9462419113987099</v>
      </c>
      <c r="U2623" s="217">
        <v>1.9462419113987099</v>
      </c>
      <c r="V2623" s="217">
        <v>0</v>
      </c>
      <c r="W2623" s="217">
        <v>1.9462419113987099</v>
      </c>
      <c r="X2623" s="217">
        <v>1.9462419113987099</v>
      </c>
      <c r="Y2623" s="217">
        <v>0</v>
      </c>
    </row>
    <row r="2624" spans="2:25">
      <c r="B2624" s="217" t="s">
        <v>2792</v>
      </c>
      <c r="C2624" s="217" t="s">
        <v>169</v>
      </c>
      <c r="D2624" s="217" t="s">
        <v>18</v>
      </c>
      <c r="E2624" s="217" t="s">
        <v>86</v>
      </c>
      <c r="F2624" s="217" t="s">
        <v>9</v>
      </c>
      <c r="G2624" s="217" t="s">
        <v>49</v>
      </c>
      <c r="H2624" s="217" t="s">
        <v>174</v>
      </c>
      <c r="I2624" s="217">
        <v>0</v>
      </c>
      <c r="J2624" s="217">
        <v>0</v>
      </c>
      <c r="K2624" s="217">
        <v>0</v>
      </c>
      <c r="L2624" s="217">
        <v>31</v>
      </c>
      <c r="M2624" s="217">
        <v>1027.62148337596</v>
      </c>
      <c r="N2624" s="217">
        <v>0</v>
      </c>
      <c r="O2624" s="217">
        <v>0</v>
      </c>
      <c r="P2624" s="217">
        <v>0</v>
      </c>
      <c r="Q2624" s="217">
        <v>0</v>
      </c>
      <c r="R2624" s="217">
        <v>0</v>
      </c>
      <c r="S2624" s="217">
        <v>0</v>
      </c>
      <c r="T2624" s="217">
        <v>0</v>
      </c>
      <c r="U2624" s="217">
        <v>0</v>
      </c>
      <c r="V2624" s="217">
        <v>0</v>
      </c>
      <c r="W2624" s="217">
        <v>0</v>
      </c>
      <c r="X2624" s="217">
        <v>0</v>
      </c>
      <c r="Y2624" s="217">
        <v>0</v>
      </c>
    </row>
    <row r="2625" spans="2:25">
      <c r="B2625" s="217" t="s">
        <v>2793</v>
      </c>
      <c r="C2625" s="217" t="s">
        <v>169</v>
      </c>
      <c r="D2625" s="217" t="s">
        <v>18</v>
      </c>
      <c r="E2625" s="217" t="s">
        <v>86</v>
      </c>
      <c r="F2625" s="217" t="s">
        <v>9</v>
      </c>
      <c r="G2625" s="217" t="s">
        <v>49</v>
      </c>
      <c r="H2625" s="217" t="s">
        <v>176</v>
      </c>
      <c r="I2625" s="217">
        <v>0</v>
      </c>
      <c r="J2625" s="217">
        <v>0</v>
      </c>
      <c r="K2625" s="217">
        <v>0</v>
      </c>
      <c r="L2625" s="217">
        <v>15</v>
      </c>
      <c r="M2625" s="217">
        <v>744.50127877237799</v>
      </c>
      <c r="N2625" s="217">
        <v>0</v>
      </c>
      <c r="O2625" s="217">
        <v>0</v>
      </c>
      <c r="P2625" s="217">
        <v>0</v>
      </c>
      <c r="Q2625" s="217">
        <v>0</v>
      </c>
      <c r="R2625" s="217">
        <v>0</v>
      </c>
      <c r="S2625" s="217">
        <v>0</v>
      </c>
      <c r="T2625" s="217">
        <v>0</v>
      </c>
      <c r="U2625" s="217">
        <v>0</v>
      </c>
      <c r="V2625" s="217">
        <v>0</v>
      </c>
      <c r="W2625" s="217">
        <v>0</v>
      </c>
      <c r="X2625" s="217">
        <v>0</v>
      </c>
      <c r="Y2625" s="217">
        <v>0</v>
      </c>
    </row>
    <row r="2626" spans="2:25">
      <c r="B2626" s="217" t="s">
        <v>2794</v>
      </c>
      <c r="C2626" s="217" t="s">
        <v>169</v>
      </c>
      <c r="D2626" s="217" t="s">
        <v>18</v>
      </c>
      <c r="E2626" s="217" t="s">
        <v>86</v>
      </c>
      <c r="F2626" s="217" t="s">
        <v>9</v>
      </c>
      <c r="G2626" s="217" t="s">
        <v>49</v>
      </c>
      <c r="H2626" s="217" t="s">
        <v>178</v>
      </c>
      <c r="I2626" s="217">
        <v>0</v>
      </c>
      <c r="J2626" s="217">
        <v>0</v>
      </c>
      <c r="K2626" s="217">
        <v>0</v>
      </c>
      <c r="L2626" s="217">
        <v>0</v>
      </c>
      <c r="M2626" s="217">
        <v>335.549872122762</v>
      </c>
      <c r="N2626" s="217">
        <v>0</v>
      </c>
      <c r="O2626" s="217">
        <v>0</v>
      </c>
      <c r="P2626" s="217">
        <v>0</v>
      </c>
      <c r="Q2626" s="217">
        <v>0</v>
      </c>
      <c r="R2626" s="217">
        <v>0</v>
      </c>
      <c r="S2626" s="217">
        <v>0</v>
      </c>
      <c r="T2626" s="217">
        <v>0</v>
      </c>
      <c r="U2626" s="217">
        <v>0</v>
      </c>
      <c r="V2626" s="217">
        <v>0</v>
      </c>
      <c r="W2626" s="217">
        <v>0</v>
      </c>
      <c r="X2626" s="217">
        <v>0</v>
      </c>
      <c r="Y2626" s="217">
        <v>0</v>
      </c>
    </row>
    <row r="2627" spans="2:25">
      <c r="B2627" s="217" t="s">
        <v>2795</v>
      </c>
      <c r="C2627" s="217" t="s">
        <v>169</v>
      </c>
      <c r="D2627" s="217" t="s">
        <v>18</v>
      </c>
      <c r="E2627" s="217" t="s">
        <v>86</v>
      </c>
      <c r="F2627" s="217" t="s">
        <v>9</v>
      </c>
      <c r="G2627" s="217" t="s">
        <v>49</v>
      </c>
      <c r="H2627" s="217" t="s">
        <v>5</v>
      </c>
      <c r="I2627" s="217">
        <v>2</v>
      </c>
      <c r="J2627" s="217">
        <v>2</v>
      </c>
      <c r="K2627" s="217">
        <v>0</v>
      </c>
      <c r="L2627" s="217">
        <v>89</v>
      </c>
      <c r="M2627" s="217">
        <v>4100</v>
      </c>
      <c r="N2627" s="217">
        <v>0.48780487804877998</v>
      </c>
      <c r="O2627" s="217">
        <v>0.48780487804877998</v>
      </c>
      <c r="P2627" s="217">
        <v>0</v>
      </c>
      <c r="Q2627" s="217">
        <v>0.48780487804877998</v>
      </c>
      <c r="R2627" s="217">
        <v>0.48780487804877998</v>
      </c>
      <c r="S2627" s="217">
        <v>0</v>
      </c>
      <c r="T2627" s="217">
        <v>0.48780487804877998</v>
      </c>
      <c r="U2627" s="217">
        <v>0.48780487804877998</v>
      </c>
      <c r="V2627" s="217">
        <v>0</v>
      </c>
      <c r="W2627" s="217">
        <v>0.48780487804877998</v>
      </c>
      <c r="X2627" s="217">
        <v>0.48780487804877998</v>
      </c>
      <c r="Y2627" s="217">
        <v>0</v>
      </c>
    </row>
    <row r="2628" spans="2:25">
      <c r="B2628" s="217" t="s">
        <v>2796</v>
      </c>
      <c r="C2628" s="217" t="s">
        <v>169</v>
      </c>
      <c r="D2628" s="217" t="s">
        <v>18</v>
      </c>
      <c r="E2628" s="217" t="s">
        <v>86</v>
      </c>
      <c r="F2628" s="217" t="s">
        <v>5</v>
      </c>
      <c r="G2628" s="217" t="s">
        <v>49</v>
      </c>
      <c r="H2628" s="217" t="s">
        <v>170</v>
      </c>
      <c r="I2628" s="217">
        <v>6</v>
      </c>
      <c r="J2628" s="217">
        <v>6</v>
      </c>
      <c r="K2628" s="217">
        <v>0</v>
      </c>
      <c r="L2628" s="217">
        <v>29</v>
      </c>
      <c r="M2628" s="217">
        <v>1887.7562802309301</v>
      </c>
      <c r="N2628" s="217">
        <v>3.1783763946826999</v>
      </c>
      <c r="O2628" s="217">
        <v>3.1783763946826999</v>
      </c>
      <c r="P2628" s="217">
        <v>0</v>
      </c>
      <c r="Q2628" s="217">
        <v>3.1783763946826999</v>
      </c>
      <c r="R2628" s="217">
        <v>3.1783763946826999</v>
      </c>
      <c r="S2628" s="217">
        <v>0</v>
      </c>
      <c r="T2628" s="217">
        <v>3.1783763946826999</v>
      </c>
      <c r="U2628" s="217">
        <v>3.1783763946826999</v>
      </c>
      <c r="V2628" s="217">
        <v>0</v>
      </c>
      <c r="W2628" s="217">
        <v>3.1783763946826999</v>
      </c>
      <c r="X2628" s="217">
        <v>3.1783763946826999</v>
      </c>
      <c r="Y2628" s="217">
        <v>0</v>
      </c>
    </row>
    <row r="2629" spans="2:25">
      <c r="B2629" s="217" t="s">
        <v>2797</v>
      </c>
      <c r="C2629" s="217" t="s">
        <v>169</v>
      </c>
      <c r="D2629" s="217" t="s">
        <v>18</v>
      </c>
      <c r="E2629" s="217" t="s">
        <v>86</v>
      </c>
      <c r="F2629" s="217" t="s">
        <v>5</v>
      </c>
      <c r="G2629" s="217" t="s">
        <v>49</v>
      </c>
      <c r="H2629" s="217" t="s">
        <v>172</v>
      </c>
      <c r="I2629" s="217">
        <v>10</v>
      </c>
      <c r="J2629" s="217">
        <v>10</v>
      </c>
      <c r="K2629" s="217">
        <v>0</v>
      </c>
      <c r="L2629" s="217">
        <v>30</v>
      </c>
      <c r="M2629" s="217">
        <v>2002.5286451796701</v>
      </c>
      <c r="N2629" s="217">
        <v>4.9936863695164604</v>
      </c>
      <c r="O2629" s="217">
        <v>4.9936863695164604</v>
      </c>
      <c r="P2629" s="217">
        <v>0</v>
      </c>
      <c r="Q2629" s="217">
        <v>4.9936863695164604</v>
      </c>
      <c r="R2629" s="217">
        <v>4.9936863695164604</v>
      </c>
      <c r="S2629" s="217">
        <v>0</v>
      </c>
      <c r="T2629" s="217">
        <v>4.9936863695164604</v>
      </c>
      <c r="U2629" s="217">
        <v>4.9936863695164604</v>
      </c>
      <c r="V2629" s="217">
        <v>0</v>
      </c>
      <c r="W2629" s="217">
        <v>4.9936863695164604</v>
      </c>
      <c r="X2629" s="217">
        <v>4.9936863695164604</v>
      </c>
      <c r="Y2629" s="217">
        <v>0</v>
      </c>
    </row>
    <row r="2630" spans="2:25">
      <c r="B2630" s="217" t="s">
        <v>2798</v>
      </c>
      <c r="C2630" s="217" t="s">
        <v>169</v>
      </c>
      <c r="D2630" s="217" t="s">
        <v>18</v>
      </c>
      <c r="E2630" s="217" t="s">
        <v>86</v>
      </c>
      <c r="F2630" s="217" t="s">
        <v>5</v>
      </c>
      <c r="G2630" s="217" t="s">
        <v>49</v>
      </c>
      <c r="H2630" s="217" t="s">
        <v>174</v>
      </c>
      <c r="I2630" s="217">
        <v>4</v>
      </c>
      <c r="J2630" s="217">
        <v>4</v>
      </c>
      <c r="K2630" s="217">
        <v>0</v>
      </c>
      <c r="L2630" s="217">
        <v>66</v>
      </c>
      <c r="M2630" s="217">
        <v>2002.5286451796701</v>
      </c>
      <c r="N2630" s="217">
        <v>1.9974745478065901</v>
      </c>
      <c r="O2630" s="217">
        <v>1.9974745478065901</v>
      </c>
      <c r="P2630" s="217">
        <v>0</v>
      </c>
      <c r="Q2630" s="217">
        <v>1.9974745478065901</v>
      </c>
      <c r="R2630" s="217">
        <v>1.9974745478065901</v>
      </c>
      <c r="S2630" s="217">
        <v>0</v>
      </c>
      <c r="T2630" s="217">
        <v>1.9974745478065901</v>
      </c>
      <c r="U2630" s="217">
        <v>1.9974745478065901</v>
      </c>
      <c r="V2630" s="217">
        <v>0</v>
      </c>
      <c r="W2630" s="217">
        <v>1.9974745478065901</v>
      </c>
      <c r="X2630" s="217">
        <v>1.9974745478065901</v>
      </c>
      <c r="Y2630" s="217">
        <v>0</v>
      </c>
    </row>
    <row r="2631" spans="2:25">
      <c r="B2631" s="217" t="s">
        <v>2799</v>
      </c>
      <c r="C2631" s="217" t="s">
        <v>169</v>
      </c>
      <c r="D2631" s="217" t="s">
        <v>18</v>
      </c>
      <c r="E2631" s="217" t="s">
        <v>86</v>
      </c>
      <c r="F2631" s="217" t="s">
        <v>5</v>
      </c>
      <c r="G2631" s="217" t="s">
        <v>49</v>
      </c>
      <c r="H2631" s="217" t="s">
        <v>176</v>
      </c>
      <c r="I2631" s="217">
        <v>8</v>
      </c>
      <c r="J2631" s="217">
        <v>8</v>
      </c>
      <c r="K2631" s="217">
        <v>0</v>
      </c>
      <c r="L2631" s="217">
        <v>31</v>
      </c>
      <c r="M2631" s="217">
        <v>1470.4959737325901</v>
      </c>
      <c r="N2631" s="217">
        <v>5.4403413153817999</v>
      </c>
      <c r="O2631" s="217">
        <v>5.4403413153817999</v>
      </c>
      <c r="P2631" s="217">
        <v>0</v>
      </c>
      <c r="Q2631" s="217">
        <v>5.4403413153817999</v>
      </c>
      <c r="R2631" s="217">
        <v>5.4403413153817999</v>
      </c>
      <c r="S2631" s="217">
        <v>0</v>
      </c>
      <c r="T2631" s="217">
        <v>5.4403413153817999</v>
      </c>
      <c r="U2631" s="217">
        <v>5.4403413153817999</v>
      </c>
      <c r="V2631" s="217">
        <v>0</v>
      </c>
      <c r="W2631" s="217">
        <v>5.4403413153817999</v>
      </c>
      <c r="X2631" s="217">
        <v>5.4403413153817999</v>
      </c>
      <c r="Y2631" s="217">
        <v>0</v>
      </c>
    </row>
    <row r="2632" spans="2:25">
      <c r="B2632" s="217" t="s">
        <v>2800</v>
      </c>
      <c r="C2632" s="217" t="s">
        <v>169</v>
      </c>
      <c r="D2632" s="217" t="s">
        <v>18</v>
      </c>
      <c r="E2632" s="217" t="s">
        <v>86</v>
      </c>
      <c r="F2632" s="217" t="s">
        <v>5</v>
      </c>
      <c r="G2632" s="217" t="s">
        <v>49</v>
      </c>
      <c r="H2632" s="217" t="s">
        <v>178</v>
      </c>
      <c r="I2632" s="217">
        <v>0</v>
      </c>
      <c r="J2632" s="217">
        <v>0</v>
      </c>
      <c r="K2632" s="217">
        <v>0</v>
      </c>
      <c r="L2632" s="217">
        <v>0</v>
      </c>
      <c r="M2632" s="217">
        <v>646.69045567713897</v>
      </c>
      <c r="N2632" s="217">
        <v>0</v>
      </c>
      <c r="O2632" s="217">
        <v>0</v>
      </c>
      <c r="P2632" s="217">
        <v>0</v>
      </c>
      <c r="Q2632" s="217">
        <v>0</v>
      </c>
      <c r="R2632" s="217">
        <v>0</v>
      </c>
      <c r="S2632" s="217">
        <v>0</v>
      </c>
      <c r="T2632" s="217">
        <v>0</v>
      </c>
      <c r="U2632" s="217">
        <v>0</v>
      </c>
      <c r="V2632" s="217">
        <v>0</v>
      </c>
      <c r="W2632" s="217">
        <v>0</v>
      </c>
      <c r="X2632" s="217">
        <v>0</v>
      </c>
      <c r="Y2632" s="217">
        <v>0</v>
      </c>
    </row>
    <row r="2633" spans="2:25">
      <c r="B2633" s="217" t="s">
        <v>2801</v>
      </c>
      <c r="C2633" s="217" t="s">
        <v>169</v>
      </c>
      <c r="D2633" s="217" t="s">
        <v>18</v>
      </c>
      <c r="E2633" s="217" t="s">
        <v>86</v>
      </c>
      <c r="F2633" s="217" t="s">
        <v>5</v>
      </c>
      <c r="G2633" s="217" t="s">
        <v>49</v>
      </c>
      <c r="H2633" s="217" t="s">
        <v>5</v>
      </c>
      <c r="I2633" s="217">
        <v>28</v>
      </c>
      <c r="J2633" s="217">
        <v>28</v>
      </c>
      <c r="K2633" s="217">
        <v>0</v>
      </c>
      <c r="L2633" s="217">
        <v>156</v>
      </c>
      <c r="M2633" s="217">
        <v>8010</v>
      </c>
      <c r="N2633" s="217">
        <v>3.4956304619226</v>
      </c>
      <c r="O2633" s="217">
        <v>3.4956304619226</v>
      </c>
      <c r="P2633" s="217">
        <v>0</v>
      </c>
      <c r="Q2633" s="217">
        <v>3.4956304619226</v>
      </c>
      <c r="R2633" s="217">
        <v>3.4956304619226</v>
      </c>
      <c r="S2633" s="217">
        <v>0</v>
      </c>
      <c r="T2633" s="217">
        <v>3.4956304619226</v>
      </c>
      <c r="U2633" s="217">
        <v>3.4956304619226</v>
      </c>
      <c r="V2633" s="217">
        <v>0</v>
      </c>
      <c r="W2633" s="217">
        <v>3.4956304619226</v>
      </c>
      <c r="X2633" s="217">
        <v>3.4956304619226</v>
      </c>
      <c r="Y2633" s="217">
        <v>0</v>
      </c>
    </row>
    <row r="2634" spans="2:25">
      <c r="B2634" s="217" t="s">
        <v>2802</v>
      </c>
      <c r="C2634" s="217" t="s">
        <v>169</v>
      </c>
      <c r="D2634" s="217" t="s">
        <v>18</v>
      </c>
      <c r="E2634" s="217" t="s">
        <v>86</v>
      </c>
      <c r="F2634" s="217" t="s">
        <v>12</v>
      </c>
      <c r="G2634" s="217" t="s">
        <v>13</v>
      </c>
      <c r="H2634" s="217" t="s">
        <v>170</v>
      </c>
      <c r="I2634" s="217">
        <v>0</v>
      </c>
      <c r="J2634" s="217">
        <v>0</v>
      </c>
      <c r="K2634" s="217">
        <v>0</v>
      </c>
      <c r="L2634" s="217">
        <v>0</v>
      </c>
      <c r="M2634" s="217">
        <v>13.3333333333333</v>
      </c>
      <c r="N2634" s="217">
        <v>0</v>
      </c>
      <c r="O2634" s="217">
        <v>0</v>
      </c>
      <c r="P2634" s="217">
        <v>0</v>
      </c>
      <c r="Q2634" s="217">
        <v>0</v>
      </c>
      <c r="R2634" s="217">
        <v>0</v>
      </c>
      <c r="S2634" s="217">
        <v>0</v>
      </c>
      <c r="T2634" s="217">
        <v>0</v>
      </c>
      <c r="U2634" s="217">
        <v>0</v>
      </c>
      <c r="V2634" s="217">
        <v>0</v>
      </c>
      <c r="W2634" s="217">
        <v>0</v>
      </c>
      <c r="X2634" s="217">
        <v>0</v>
      </c>
      <c r="Y2634" s="217">
        <v>0</v>
      </c>
    </row>
    <row r="2635" spans="2:25">
      <c r="B2635" s="217" t="s">
        <v>2803</v>
      </c>
      <c r="C2635" s="217" t="s">
        <v>169</v>
      </c>
      <c r="D2635" s="217" t="s">
        <v>18</v>
      </c>
      <c r="E2635" s="217" t="s">
        <v>86</v>
      </c>
      <c r="F2635" s="217" t="s">
        <v>12</v>
      </c>
      <c r="G2635" s="217" t="s">
        <v>13</v>
      </c>
      <c r="H2635" s="217" t="s">
        <v>172</v>
      </c>
      <c r="I2635" s="217">
        <v>0</v>
      </c>
      <c r="J2635" s="217">
        <v>0</v>
      </c>
      <c r="K2635" s="217">
        <v>0</v>
      </c>
      <c r="L2635" s="217">
        <v>0</v>
      </c>
      <c r="M2635" s="217">
        <v>26.6666666666667</v>
      </c>
      <c r="N2635" s="217">
        <v>0</v>
      </c>
      <c r="O2635" s="217">
        <v>0</v>
      </c>
      <c r="P2635" s="217">
        <v>0</v>
      </c>
      <c r="Q2635" s="217">
        <v>0</v>
      </c>
      <c r="R2635" s="217">
        <v>0</v>
      </c>
      <c r="S2635" s="217">
        <v>0</v>
      </c>
      <c r="T2635" s="217">
        <v>0</v>
      </c>
      <c r="U2635" s="217">
        <v>0</v>
      </c>
      <c r="V2635" s="217">
        <v>0</v>
      </c>
      <c r="W2635" s="217">
        <v>0</v>
      </c>
      <c r="X2635" s="217">
        <v>0</v>
      </c>
      <c r="Y2635" s="217">
        <v>0</v>
      </c>
    </row>
    <row r="2636" spans="2:25">
      <c r="B2636" s="217" t="s">
        <v>2804</v>
      </c>
      <c r="C2636" s="217" t="s">
        <v>169</v>
      </c>
      <c r="D2636" s="217" t="s">
        <v>18</v>
      </c>
      <c r="E2636" s="217" t="s">
        <v>86</v>
      </c>
      <c r="F2636" s="217" t="s">
        <v>12</v>
      </c>
      <c r="G2636" s="217" t="s">
        <v>13</v>
      </c>
      <c r="H2636" s="217" t="s">
        <v>174</v>
      </c>
      <c r="I2636" s="217">
        <v>1</v>
      </c>
      <c r="J2636" s="217">
        <v>1</v>
      </c>
      <c r="K2636" s="217">
        <v>0</v>
      </c>
      <c r="L2636" s="217">
        <v>2</v>
      </c>
      <c r="M2636" s="217">
        <v>40</v>
      </c>
      <c r="N2636" s="217">
        <v>25</v>
      </c>
      <c r="O2636" s="217">
        <v>25</v>
      </c>
      <c r="P2636" s="217">
        <v>0</v>
      </c>
      <c r="Q2636" s="217">
        <v>25</v>
      </c>
      <c r="R2636" s="217">
        <v>25</v>
      </c>
      <c r="S2636" s="217">
        <v>0</v>
      </c>
      <c r="T2636" s="217">
        <v>25</v>
      </c>
      <c r="U2636" s="217">
        <v>25</v>
      </c>
      <c r="V2636" s="217">
        <v>0</v>
      </c>
      <c r="W2636" s="217">
        <v>25</v>
      </c>
      <c r="X2636" s="217">
        <v>25</v>
      </c>
      <c r="Y2636" s="217">
        <v>0</v>
      </c>
    </row>
    <row r="2637" spans="2:25">
      <c r="B2637" s="217" t="s">
        <v>2805</v>
      </c>
      <c r="C2637" s="217" t="s">
        <v>169</v>
      </c>
      <c r="D2637" s="217" t="s">
        <v>18</v>
      </c>
      <c r="E2637" s="217" t="s">
        <v>86</v>
      </c>
      <c r="F2637" s="217" t="s">
        <v>12</v>
      </c>
      <c r="G2637" s="217" t="s">
        <v>13</v>
      </c>
      <c r="H2637" s="217" t="s">
        <v>176</v>
      </c>
      <c r="I2637" s="217">
        <v>1</v>
      </c>
      <c r="J2637" s="217">
        <v>0</v>
      </c>
      <c r="K2637" s="217">
        <v>1</v>
      </c>
      <c r="L2637" s="217">
        <v>1</v>
      </c>
      <c r="M2637" s="217">
        <v>40</v>
      </c>
      <c r="N2637" s="217">
        <v>25</v>
      </c>
      <c r="O2637" s="217">
        <v>0</v>
      </c>
      <c r="P2637" s="217">
        <v>25</v>
      </c>
      <c r="Q2637" s="217">
        <v>25</v>
      </c>
      <c r="R2637" s="217">
        <v>0</v>
      </c>
      <c r="S2637" s="217">
        <v>25</v>
      </c>
      <c r="T2637" s="217">
        <v>25</v>
      </c>
      <c r="U2637" s="217">
        <v>0</v>
      </c>
      <c r="V2637" s="217">
        <v>25</v>
      </c>
      <c r="W2637" s="217">
        <v>25</v>
      </c>
      <c r="X2637" s="217">
        <v>0</v>
      </c>
      <c r="Y2637" s="217">
        <v>25</v>
      </c>
    </row>
    <row r="2638" spans="2:25">
      <c r="B2638" s="217" t="s">
        <v>2806</v>
      </c>
      <c r="C2638" s="217" t="s">
        <v>169</v>
      </c>
      <c r="D2638" s="217" t="s">
        <v>18</v>
      </c>
      <c r="E2638" s="217" t="s">
        <v>86</v>
      </c>
      <c r="F2638" s="217" t="s">
        <v>12</v>
      </c>
      <c r="G2638" s="217" t="s">
        <v>13</v>
      </c>
      <c r="H2638" s="217" t="s">
        <v>178</v>
      </c>
      <c r="I2638" s="217">
        <v>0</v>
      </c>
      <c r="J2638" s="217">
        <v>0</v>
      </c>
      <c r="K2638" s="217">
        <v>0</v>
      </c>
      <c r="L2638" s="217">
        <v>0</v>
      </c>
      <c r="M2638" s="217">
        <v>40</v>
      </c>
      <c r="N2638" s="217">
        <v>0</v>
      </c>
      <c r="O2638" s="217">
        <v>0</v>
      </c>
      <c r="P2638" s="217">
        <v>0</v>
      </c>
      <c r="Q2638" s="217">
        <v>0</v>
      </c>
      <c r="R2638" s="217">
        <v>0</v>
      </c>
      <c r="S2638" s="217">
        <v>0</v>
      </c>
      <c r="T2638" s="217">
        <v>0</v>
      </c>
      <c r="U2638" s="217">
        <v>0</v>
      </c>
      <c r="V2638" s="217">
        <v>0</v>
      </c>
      <c r="W2638" s="217">
        <v>0</v>
      </c>
      <c r="X2638" s="217">
        <v>0</v>
      </c>
      <c r="Y2638" s="217">
        <v>0</v>
      </c>
    </row>
    <row r="2639" spans="2:25">
      <c r="B2639" s="217" t="s">
        <v>2807</v>
      </c>
      <c r="C2639" s="217" t="s">
        <v>169</v>
      </c>
      <c r="D2639" s="217" t="s">
        <v>18</v>
      </c>
      <c r="E2639" s="217" t="s">
        <v>86</v>
      </c>
      <c r="F2639" s="217" t="s">
        <v>12</v>
      </c>
      <c r="G2639" s="217" t="s">
        <v>13</v>
      </c>
      <c r="H2639" s="217" t="s">
        <v>5</v>
      </c>
      <c r="I2639" s="217">
        <v>2</v>
      </c>
      <c r="J2639" s="217">
        <v>1</v>
      </c>
      <c r="K2639" s="217">
        <v>1</v>
      </c>
      <c r="L2639" s="217">
        <v>3</v>
      </c>
      <c r="M2639" s="217">
        <v>160</v>
      </c>
      <c r="N2639" s="217">
        <v>12.5</v>
      </c>
      <c r="O2639" s="217">
        <v>6.25</v>
      </c>
      <c r="P2639" s="217">
        <v>6.25</v>
      </c>
      <c r="Q2639" s="217">
        <v>12.5</v>
      </c>
      <c r="R2639" s="217">
        <v>6.25</v>
      </c>
      <c r="S2639" s="217">
        <v>6.25</v>
      </c>
      <c r="T2639" s="217">
        <v>12.5</v>
      </c>
      <c r="U2639" s="217">
        <v>6.25</v>
      </c>
      <c r="V2639" s="217">
        <v>6.25</v>
      </c>
      <c r="W2639" s="217">
        <v>12.5</v>
      </c>
      <c r="X2639" s="217">
        <v>6.25</v>
      </c>
      <c r="Y2639" s="217">
        <v>6.25</v>
      </c>
    </row>
    <row r="2640" spans="2:25">
      <c r="B2640" s="217" t="s">
        <v>2808</v>
      </c>
      <c r="C2640" s="217" t="s">
        <v>169</v>
      </c>
      <c r="D2640" s="217" t="s">
        <v>18</v>
      </c>
      <c r="E2640" s="217" t="s">
        <v>86</v>
      </c>
      <c r="F2640" s="217" t="s">
        <v>9</v>
      </c>
      <c r="G2640" s="217" t="s">
        <v>13</v>
      </c>
      <c r="H2640" s="217" t="s">
        <v>170</v>
      </c>
      <c r="I2640" s="217">
        <v>0</v>
      </c>
      <c r="J2640" s="217">
        <v>0</v>
      </c>
      <c r="K2640" s="217">
        <v>0</v>
      </c>
      <c r="L2640" s="217">
        <v>0</v>
      </c>
      <c r="M2640" s="217">
        <v>23.75</v>
      </c>
      <c r="N2640" s="217">
        <v>0</v>
      </c>
      <c r="O2640" s="217">
        <v>0</v>
      </c>
      <c r="P2640" s="217">
        <v>0</v>
      </c>
      <c r="Q2640" s="217">
        <v>0</v>
      </c>
      <c r="R2640" s="217">
        <v>0</v>
      </c>
      <c r="S2640" s="217">
        <v>0</v>
      </c>
      <c r="T2640" s="217">
        <v>0</v>
      </c>
      <c r="U2640" s="217">
        <v>0</v>
      </c>
      <c r="V2640" s="217">
        <v>0</v>
      </c>
      <c r="W2640" s="217">
        <v>0</v>
      </c>
      <c r="X2640" s="217">
        <v>0</v>
      </c>
      <c r="Y2640" s="217">
        <v>0</v>
      </c>
    </row>
    <row r="2641" spans="2:25">
      <c r="B2641" s="217" t="s">
        <v>2809</v>
      </c>
      <c r="C2641" s="217" t="s">
        <v>169</v>
      </c>
      <c r="D2641" s="217" t="s">
        <v>18</v>
      </c>
      <c r="E2641" s="217" t="s">
        <v>86</v>
      </c>
      <c r="F2641" s="217" t="s">
        <v>9</v>
      </c>
      <c r="G2641" s="217" t="s">
        <v>13</v>
      </c>
      <c r="H2641" s="217" t="s">
        <v>172</v>
      </c>
      <c r="I2641" s="217">
        <v>0</v>
      </c>
      <c r="J2641" s="217">
        <v>0</v>
      </c>
      <c r="K2641" s="217">
        <v>0</v>
      </c>
      <c r="L2641" s="217">
        <v>0</v>
      </c>
      <c r="M2641" s="217">
        <v>35.625</v>
      </c>
      <c r="N2641" s="217">
        <v>0</v>
      </c>
      <c r="O2641" s="217">
        <v>0</v>
      </c>
      <c r="P2641" s="217">
        <v>0</v>
      </c>
      <c r="Q2641" s="217">
        <v>0</v>
      </c>
      <c r="R2641" s="217">
        <v>0</v>
      </c>
      <c r="S2641" s="217">
        <v>0</v>
      </c>
      <c r="T2641" s="217">
        <v>0</v>
      </c>
      <c r="U2641" s="217">
        <v>0</v>
      </c>
      <c r="V2641" s="217">
        <v>0</v>
      </c>
      <c r="W2641" s="217">
        <v>0</v>
      </c>
      <c r="X2641" s="217">
        <v>0</v>
      </c>
      <c r="Y2641" s="217">
        <v>0</v>
      </c>
    </row>
    <row r="2642" spans="2:25">
      <c r="B2642" s="217" t="s">
        <v>2810</v>
      </c>
      <c r="C2642" s="217" t="s">
        <v>169</v>
      </c>
      <c r="D2642" s="217" t="s">
        <v>18</v>
      </c>
      <c r="E2642" s="217" t="s">
        <v>86</v>
      </c>
      <c r="F2642" s="217" t="s">
        <v>9</v>
      </c>
      <c r="G2642" s="217" t="s">
        <v>13</v>
      </c>
      <c r="H2642" s="217" t="s">
        <v>174</v>
      </c>
      <c r="I2642" s="217">
        <v>0</v>
      </c>
      <c r="J2642" s="217">
        <v>0</v>
      </c>
      <c r="K2642" s="217">
        <v>0</v>
      </c>
      <c r="L2642" s="217">
        <v>1</v>
      </c>
      <c r="M2642" s="217">
        <v>47.5</v>
      </c>
      <c r="N2642" s="217">
        <v>0</v>
      </c>
      <c r="O2642" s="217">
        <v>0</v>
      </c>
      <c r="P2642" s="217">
        <v>0</v>
      </c>
      <c r="Q2642" s="217">
        <v>0</v>
      </c>
      <c r="R2642" s="217">
        <v>0</v>
      </c>
      <c r="S2642" s="217">
        <v>0</v>
      </c>
      <c r="T2642" s="217">
        <v>0</v>
      </c>
      <c r="U2642" s="217">
        <v>0</v>
      </c>
      <c r="V2642" s="217">
        <v>0</v>
      </c>
      <c r="W2642" s="217">
        <v>0</v>
      </c>
      <c r="X2642" s="217">
        <v>0</v>
      </c>
      <c r="Y2642" s="217">
        <v>0</v>
      </c>
    </row>
    <row r="2643" spans="2:25">
      <c r="B2643" s="217" t="s">
        <v>2811</v>
      </c>
      <c r="C2643" s="217" t="s">
        <v>169</v>
      </c>
      <c r="D2643" s="217" t="s">
        <v>18</v>
      </c>
      <c r="E2643" s="217" t="s">
        <v>86</v>
      </c>
      <c r="F2643" s="217" t="s">
        <v>9</v>
      </c>
      <c r="G2643" s="217" t="s">
        <v>13</v>
      </c>
      <c r="H2643" s="217" t="s">
        <v>176</v>
      </c>
      <c r="I2643" s="217">
        <v>0</v>
      </c>
      <c r="J2643" s="217">
        <v>0</v>
      </c>
      <c r="K2643" s="217">
        <v>0</v>
      </c>
      <c r="L2643" s="217">
        <v>0</v>
      </c>
      <c r="M2643" s="217">
        <v>35.625</v>
      </c>
      <c r="N2643" s="217">
        <v>0</v>
      </c>
      <c r="O2643" s="217">
        <v>0</v>
      </c>
      <c r="P2643" s="217">
        <v>0</v>
      </c>
      <c r="Q2643" s="217">
        <v>0</v>
      </c>
      <c r="R2643" s="217">
        <v>0</v>
      </c>
      <c r="S2643" s="217">
        <v>0</v>
      </c>
      <c r="T2643" s="217">
        <v>0</v>
      </c>
      <c r="U2643" s="217">
        <v>0</v>
      </c>
      <c r="V2643" s="217">
        <v>0</v>
      </c>
      <c r="W2643" s="217">
        <v>0</v>
      </c>
      <c r="X2643" s="217">
        <v>0</v>
      </c>
      <c r="Y2643" s="217">
        <v>0</v>
      </c>
    </row>
    <row r="2644" spans="2:25">
      <c r="B2644" s="217" t="s">
        <v>2812</v>
      </c>
      <c r="C2644" s="217" t="s">
        <v>169</v>
      </c>
      <c r="D2644" s="217" t="s">
        <v>18</v>
      </c>
      <c r="E2644" s="217" t="s">
        <v>86</v>
      </c>
      <c r="F2644" s="217" t="s">
        <v>9</v>
      </c>
      <c r="G2644" s="217" t="s">
        <v>13</v>
      </c>
      <c r="H2644" s="217" t="s">
        <v>178</v>
      </c>
      <c r="I2644" s="217">
        <v>0</v>
      </c>
      <c r="J2644" s="217">
        <v>0</v>
      </c>
      <c r="K2644" s="217">
        <v>0</v>
      </c>
      <c r="L2644" s="217">
        <v>0</v>
      </c>
      <c r="M2644" s="217">
        <v>47.5</v>
      </c>
      <c r="N2644" s="217">
        <v>0</v>
      </c>
      <c r="O2644" s="217">
        <v>0</v>
      </c>
      <c r="P2644" s="217">
        <v>0</v>
      </c>
      <c r="Q2644" s="217">
        <v>0</v>
      </c>
      <c r="R2644" s="217">
        <v>0</v>
      </c>
      <c r="S2644" s="217">
        <v>0</v>
      </c>
      <c r="T2644" s="217">
        <v>0</v>
      </c>
      <c r="U2644" s="217">
        <v>0</v>
      </c>
      <c r="V2644" s="217">
        <v>0</v>
      </c>
      <c r="W2644" s="217">
        <v>0</v>
      </c>
      <c r="X2644" s="217">
        <v>0</v>
      </c>
      <c r="Y2644" s="217">
        <v>0</v>
      </c>
    </row>
    <row r="2645" spans="2:25">
      <c r="B2645" s="217" t="s">
        <v>2813</v>
      </c>
      <c r="C2645" s="217" t="s">
        <v>169</v>
      </c>
      <c r="D2645" s="217" t="s">
        <v>18</v>
      </c>
      <c r="E2645" s="217" t="s">
        <v>86</v>
      </c>
      <c r="F2645" s="217" t="s">
        <v>9</v>
      </c>
      <c r="G2645" s="217" t="s">
        <v>13</v>
      </c>
      <c r="H2645" s="217" t="s">
        <v>5</v>
      </c>
      <c r="I2645" s="217">
        <v>0</v>
      </c>
      <c r="J2645" s="217">
        <v>0</v>
      </c>
      <c r="K2645" s="217">
        <v>0</v>
      </c>
      <c r="L2645" s="217">
        <v>1</v>
      </c>
      <c r="M2645" s="217">
        <v>190</v>
      </c>
      <c r="N2645" s="217">
        <v>0</v>
      </c>
      <c r="O2645" s="217">
        <v>0</v>
      </c>
      <c r="P2645" s="217">
        <v>0</v>
      </c>
      <c r="Q2645" s="217">
        <v>0</v>
      </c>
      <c r="R2645" s="217">
        <v>0</v>
      </c>
      <c r="S2645" s="217">
        <v>0</v>
      </c>
      <c r="T2645" s="217">
        <v>0</v>
      </c>
      <c r="U2645" s="217">
        <v>0</v>
      </c>
      <c r="V2645" s="217">
        <v>0</v>
      </c>
      <c r="W2645" s="217">
        <v>0</v>
      </c>
      <c r="X2645" s="217">
        <v>0</v>
      </c>
      <c r="Y2645" s="217">
        <v>0</v>
      </c>
    </row>
    <row r="2646" spans="2:25">
      <c r="B2646" s="217" t="s">
        <v>2814</v>
      </c>
      <c r="C2646" s="217" t="s">
        <v>169</v>
      </c>
      <c r="D2646" s="217" t="s">
        <v>18</v>
      </c>
      <c r="E2646" s="217" t="s">
        <v>86</v>
      </c>
      <c r="F2646" s="217" t="s">
        <v>5</v>
      </c>
      <c r="G2646" s="217" t="s">
        <v>13</v>
      </c>
      <c r="H2646" s="217" t="s">
        <v>170</v>
      </c>
      <c r="I2646" s="217">
        <v>0</v>
      </c>
      <c r="J2646" s="217">
        <v>0</v>
      </c>
      <c r="K2646" s="217">
        <v>0</v>
      </c>
      <c r="L2646" s="217">
        <v>0</v>
      </c>
      <c r="M2646" s="217">
        <v>37.0833333333333</v>
      </c>
      <c r="N2646" s="217">
        <v>0</v>
      </c>
      <c r="O2646" s="217">
        <v>0</v>
      </c>
      <c r="P2646" s="217">
        <v>0</v>
      </c>
      <c r="Q2646" s="217">
        <v>0</v>
      </c>
      <c r="R2646" s="217">
        <v>0</v>
      </c>
      <c r="S2646" s="217">
        <v>0</v>
      </c>
      <c r="T2646" s="217">
        <v>0</v>
      </c>
      <c r="U2646" s="217">
        <v>0</v>
      </c>
      <c r="V2646" s="217">
        <v>0</v>
      </c>
      <c r="W2646" s="217">
        <v>0</v>
      </c>
      <c r="X2646" s="217">
        <v>0</v>
      </c>
      <c r="Y2646" s="217">
        <v>0</v>
      </c>
    </row>
    <row r="2647" spans="2:25">
      <c r="B2647" s="217" t="s">
        <v>2815</v>
      </c>
      <c r="C2647" s="217" t="s">
        <v>169</v>
      </c>
      <c r="D2647" s="217" t="s">
        <v>18</v>
      </c>
      <c r="E2647" s="217" t="s">
        <v>86</v>
      </c>
      <c r="F2647" s="217" t="s">
        <v>5</v>
      </c>
      <c r="G2647" s="217" t="s">
        <v>13</v>
      </c>
      <c r="H2647" s="217" t="s">
        <v>172</v>
      </c>
      <c r="I2647" s="217">
        <v>0</v>
      </c>
      <c r="J2647" s="217">
        <v>0</v>
      </c>
      <c r="K2647" s="217">
        <v>0</v>
      </c>
      <c r="L2647" s="217">
        <v>0</v>
      </c>
      <c r="M2647" s="217">
        <v>62.2916666666667</v>
      </c>
      <c r="N2647" s="217">
        <v>0</v>
      </c>
      <c r="O2647" s="217">
        <v>0</v>
      </c>
      <c r="P2647" s="217">
        <v>0</v>
      </c>
      <c r="Q2647" s="217">
        <v>0</v>
      </c>
      <c r="R2647" s="217">
        <v>0</v>
      </c>
      <c r="S2647" s="217">
        <v>0</v>
      </c>
      <c r="T2647" s="217">
        <v>0</v>
      </c>
      <c r="U2647" s="217">
        <v>0</v>
      </c>
      <c r="V2647" s="217">
        <v>0</v>
      </c>
      <c r="W2647" s="217">
        <v>0</v>
      </c>
      <c r="X2647" s="217">
        <v>0</v>
      </c>
      <c r="Y2647" s="217">
        <v>0</v>
      </c>
    </row>
    <row r="2648" spans="2:25">
      <c r="B2648" s="217" t="s">
        <v>2816</v>
      </c>
      <c r="C2648" s="217" t="s">
        <v>169</v>
      </c>
      <c r="D2648" s="217" t="s">
        <v>18</v>
      </c>
      <c r="E2648" s="217" t="s">
        <v>86</v>
      </c>
      <c r="F2648" s="217" t="s">
        <v>5</v>
      </c>
      <c r="G2648" s="217" t="s">
        <v>13</v>
      </c>
      <c r="H2648" s="217" t="s">
        <v>174</v>
      </c>
      <c r="I2648" s="217">
        <v>1</v>
      </c>
      <c r="J2648" s="217">
        <v>1</v>
      </c>
      <c r="K2648" s="217">
        <v>0</v>
      </c>
      <c r="L2648" s="217">
        <v>3</v>
      </c>
      <c r="M2648" s="217">
        <v>87.5</v>
      </c>
      <c r="N2648" s="217">
        <v>11.4285714285714</v>
      </c>
      <c r="O2648" s="217">
        <v>11.4285714285714</v>
      </c>
      <c r="P2648" s="217">
        <v>0</v>
      </c>
      <c r="Q2648" s="217">
        <v>11.4285714285714</v>
      </c>
      <c r="R2648" s="217">
        <v>11.4285714285714</v>
      </c>
      <c r="S2648" s="217">
        <v>0</v>
      </c>
      <c r="T2648" s="217">
        <v>11.4285714285714</v>
      </c>
      <c r="U2648" s="217">
        <v>11.4285714285714</v>
      </c>
      <c r="V2648" s="217">
        <v>0</v>
      </c>
      <c r="W2648" s="217">
        <v>11.4285714285714</v>
      </c>
      <c r="X2648" s="217">
        <v>11.4285714285714</v>
      </c>
      <c r="Y2648" s="217">
        <v>0</v>
      </c>
    </row>
    <row r="2649" spans="2:25">
      <c r="B2649" s="217" t="s">
        <v>2817</v>
      </c>
      <c r="C2649" s="217" t="s">
        <v>169</v>
      </c>
      <c r="D2649" s="217" t="s">
        <v>18</v>
      </c>
      <c r="E2649" s="217" t="s">
        <v>86</v>
      </c>
      <c r="F2649" s="217" t="s">
        <v>5</v>
      </c>
      <c r="G2649" s="217" t="s">
        <v>13</v>
      </c>
      <c r="H2649" s="217" t="s">
        <v>176</v>
      </c>
      <c r="I2649" s="217">
        <v>1</v>
      </c>
      <c r="J2649" s="217">
        <v>0</v>
      </c>
      <c r="K2649" s="217">
        <v>1</v>
      </c>
      <c r="L2649" s="217">
        <v>1</v>
      </c>
      <c r="M2649" s="217">
        <v>75.625</v>
      </c>
      <c r="N2649" s="217">
        <v>13.223140495867799</v>
      </c>
      <c r="O2649" s="217">
        <v>0</v>
      </c>
      <c r="P2649" s="217">
        <v>13.223140495867799</v>
      </c>
      <c r="Q2649" s="217">
        <v>13.223140495867799</v>
      </c>
      <c r="R2649" s="217">
        <v>0</v>
      </c>
      <c r="S2649" s="217">
        <v>13.223140495867799</v>
      </c>
      <c r="T2649" s="217">
        <v>13.223140495867799</v>
      </c>
      <c r="U2649" s="217">
        <v>0</v>
      </c>
      <c r="V2649" s="217">
        <v>13.223140495867799</v>
      </c>
      <c r="W2649" s="217">
        <v>13.223140495867799</v>
      </c>
      <c r="X2649" s="217">
        <v>0</v>
      </c>
      <c r="Y2649" s="217">
        <v>13.223140495867799</v>
      </c>
    </row>
    <row r="2650" spans="2:25">
      <c r="B2650" s="217" t="s">
        <v>2818</v>
      </c>
      <c r="C2650" s="217" t="s">
        <v>169</v>
      </c>
      <c r="D2650" s="217" t="s">
        <v>18</v>
      </c>
      <c r="E2650" s="217" t="s">
        <v>86</v>
      </c>
      <c r="F2650" s="217" t="s">
        <v>5</v>
      </c>
      <c r="G2650" s="217" t="s">
        <v>13</v>
      </c>
      <c r="H2650" s="217" t="s">
        <v>178</v>
      </c>
      <c r="I2650" s="217">
        <v>0</v>
      </c>
      <c r="J2650" s="217">
        <v>0</v>
      </c>
      <c r="K2650" s="217">
        <v>0</v>
      </c>
      <c r="L2650" s="217">
        <v>0</v>
      </c>
      <c r="M2650" s="217">
        <v>87.5</v>
      </c>
      <c r="N2650" s="217">
        <v>0</v>
      </c>
      <c r="O2650" s="217">
        <v>0</v>
      </c>
      <c r="P2650" s="217">
        <v>0</v>
      </c>
      <c r="Q2650" s="217">
        <v>0</v>
      </c>
      <c r="R2650" s="217">
        <v>0</v>
      </c>
      <c r="S2650" s="217">
        <v>0</v>
      </c>
      <c r="T2650" s="217">
        <v>0</v>
      </c>
      <c r="U2650" s="217">
        <v>0</v>
      </c>
      <c r="V2650" s="217">
        <v>0</v>
      </c>
      <c r="W2650" s="217">
        <v>0</v>
      </c>
      <c r="X2650" s="217">
        <v>0</v>
      </c>
      <c r="Y2650" s="217">
        <v>0</v>
      </c>
    </row>
    <row r="2651" spans="2:25">
      <c r="B2651" s="217" t="s">
        <v>2819</v>
      </c>
      <c r="C2651" s="217" t="s">
        <v>169</v>
      </c>
      <c r="D2651" s="217" t="s">
        <v>18</v>
      </c>
      <c r="E2651" s="217" t="s">
        <v>86</v>
      </c>
      <c r="F2651" s="217" t="s">
        <v>5</v>
      </c>
      <c r="G2651" s="217" t="s">
        <v>13</v>
      </c>
      <c r="H2651" s="217" t="s">
        <v>5</v>
      </c>
      <c r="I2651" s="217">
        <v>2</v>
      </c>
      <c r="J2651" s="217">
        <v>1</v>
      </c>
      <c r="K2651" s="217">
        <v>1</v>
      </c>
      <c r="L2651" s="217">
        <v>4</v>
      </c>
      <c r="M2651" s="217">
        <v>350</v>
      </c>
      <c r="N2651" s="217">
        <v>5.71428571428571</v>
      </c>
      <c r="O2651" s="217">
        <v>2.8571428571428599</v>
      </c>
      <c r="P2651" s="217">
        <v>2.8571428571428599</v>
      </c>
      <c r="Q2651" s="217">
        <v>5.71428571428571</v>
      </c>
      <c r="R2651" s="217">
        <v>2.8571428571428599</v>
      </c>
      <c r="S2651" s="217">
        <v>2.8571428571428599</v>
      </c>
      <c r="T2651" s="217">
        <v>5.71428571428571</v>
      </c>
      <c r="U2651" s="217">
        <v>2.8571428571428599</v>
      </c>
      <c r="V2651" s="217">
        <v>2.8571428571428599</v>
      </c>
      <c r="W2651" s="217">
        <v>5.71428571428571</v>
      </c>
      <c r="X2651" s="217">
        <v>2.8571428571428599</v>
      </c>
      <c r="Y2651" s="217">
        <v>2.8571428571428599</v>
      </c>
    </row>
    <row r="2652" spans="2:25">
      <c r="B2652" s="217" t="s">
        <v>2820</v>
      </c>
      <c r="C2652" s="217" t="s">
        <v>169</v>
      </c>
      <c r="D2652" s="217" t="s">
        <v>18</v>
      </c>
      <c r="E2652" s="217" t="s">
        <v>86</v>
      </c>
      <c r="F2652" s="217" t="s">
        <v>12</v>
      </c>
      <c r="G2652" s="217" t="s">
        <v>5</v>
      </c>
      <c r="H2652" s="217" t="s">
        <v>170</v>
      </c>
      <c r="I2652" s="217">
        <v>6</v>
      </c>
      <c r="J2652" s="217">
        <v>6</v>
      </c>
      <c r="K2652" s="217">
        <v>0</v>
      </c>
      <c r="L2652" s="217">
        <v>9</v>
      </c>
      <c r="M2652" s="217">
        <v>1079.79836535766</v>
      </c>
      <c r="N2652" s="217">
        <v>5.5565929644768799</v>
      </c>
      <c r="O2652" s="217">
        <v>5.5565929644768799</v>
      </c>
      <c r="P2652" s="217">
        <v>0</v>
      </c>
      <c r="Q2652" s="217">
        <v>5.5565929644768799</v>
      </c>
      <c r="R2652" s="217">
        <v>5.5565929644768799</v>
      </c>
      <c r="S2652" s="217">
        <v>0</v>
      </c>
      <c r="T2652" s="217">
        <v>5.5565929644768799</v>
      </c>
      <c r="U2652" s="217">
        <v>5.5565929644768799</v>
      </c>
      <c r="V2652" s="217">
        <v>0</v>
      </c>
      <c r="W2652" s="217">
        <v>5.5565929644768799</v>
      </c>
      <c r="X2652" s="217">
        <v>5.5565929644768799</v>
      </c>
      <c r="Y2652" s="217">
        <v>0</v>
      </c>
    </row>
    <row r="2653" spans="2:25">
      <c r="B2653" s="217" t="s">
        <v>2821</v>
      </c>
      <c r="C2653" s="217" t="s">
        <v>169</v>
      </c>
      <c r="D2653" s="217" t="s">
        <v>18</v>
      </c>
      <c r="E2653" s="217" t="s">
        <v>86</v>
      </c>
      <c r="F2653" s="217" t="s">
        <v>12</v>
      </c>
      <c r="G2653" s="217" t="s">
        <v>5</v>
      </c>
      <c r="H2653" s="217" t="s">
        <v>172</v>
      </c>
      <c r="I2653" s="217">
        <v>9</v>
      </c>
      <c r="J2653" s="217">
        <v>9</v>
      </c>
      <c r="K2653" s="217">
        <v>0</v>
      </c>
      <c r="L2653" s="217">
        <v>10</v>
      </c>
      <c r="M2653" s="217">
        <v>1204.7445601776999</v>
      </c>
      <c r="N2653" s="217">
        <v>7.4704632811726599</v>
      </c>
      <c r="O2653" s="217">
        <v>7.4704632811726599</v>
      </c>
      <c r="P2653" s="217">
        <v>0</v>
      </c>
      <c r="Q2653" s="217">
        <v>7.4704632811726599</v>
      </c>
      <c r="R2653" s="217">
        <v>7.4704632811726599</v>
      </c>
      <c r="S2653" s="217">
        <v>0</v>
      </c>
      <c r="T2653" s="217">
        <v>7.4704632811726599</v>
      </c>
      <c r="U2653" s="217">
        <v>7.4704632811726599</v>
      </c>
      <c r="V2653" s="217">
        <v>0</v>
      </c>
      <c r="W2653" s="217">
        <v>7.4704632811726599</v>
      </c>
      <c r="X2653" s="217">
        <v>7.4704632811726599</v>
      </c>
      <c r="Y2653" s="217">
        <v>0</v>
      </c>
    </row>
    <row r="2654" spans="2:25">
      <c r="B2654" s="217" t="s">
        <v>2822</v>
      </c>
      <c r="C2654" s="217" t="s">
        <v>169</v>
      </c>
      <c r="D2654" s="217" t="s">
        <v>18</v>
      </c>
      <c r="E2654" s="217" t="s">
        <v>86</v>
      </c>
      <c r="F2654" s="217" t="s">
        <v>12</v>
      </c>
      <c r="G2654" s="217" t="s">
        <v>5</v>
      </c>
      <c r="H2654" s="217" t="s">
        <v>174</v>
      </c>
      <c r="I2654" s="217">
        <v>6</v>
      </c>
      <c r="J2654" s="217">
        <v>6</v>
      </c>
      <c r="K2654" s="217">
        <v>0</v>
      </c>
      <c r="L2654" s="217">
        <v>37</v>
      </c>
      <c r="M2654" s="217">
        <v>1241.9803325354201</v>
      </c>
      <c r="N2654" s="217">
        <v>4.83099437472685</v>
      </c>
      <c r="O2654" s="217">
        <v>4.83099437472685</v>
      </c>
      <c r="P2654" s="217">
        <v>0</v>
      </c>
      <c r="Q2654" s="217">
        <v>4.83099437472685</v>
      </c>
      <c r="R2654" s="217">
        <v>4.83099437472685</v>
      </c>
      <c r="S2654" s="217">
        <v>0</v>
      </c>
      <c r="T2654" s="217">
        <v>4.83099437472685</v>
      </c>
      <c r="U2654" s="217">
        <v>4.83099437472685</v>
      </c>
      <c r="V2654" s="217">
        <v>0</v>
      </c>
      <c r="W2654" s="217">
        <v>4.83099437472685</v>
      </c>
      <c r="X2654" s="217">
        <v>4.83099437472685</v>
      </c>
      <c r="Y2654" s="217">
        <v>0</v>
      </c>
    </row>
    <row r="2655" spans="2:25">
      <c r="B2655" s="217" t="s">
        <v>2823</v>
      </c>
      <c r="C2655" s="217" t="s">
        <v>169</v>
      </c>
      <c r="D2655" s="217" t="s">
        <v>18</v>
      </c>
      <c r="E2655" s="217" t="s">
        <v>86</v>
      </c>
      <c r="F2655" s="217" t="s">
        <v>12</v>
      </c>
      <c r="G2655" s="217" t="s">
        <v>5</v>
      </c>
      <c r="H2655" s="217" t="s">
        <v>176</v>
      </c>
      <c r="I2655" s="217">
        <v>10</v>
      </c>
      <c r="J2655" s="217">
        <v>9</v>
      </c>
      <c r="K2655" s="217">
        <v>1</v>
      </c>
      <c r="L2655" s="217">
        <v>23</v>
      </c>
      <c r="M2655" s="217">
        <v>1016.97030471631</v>
      </c>
      <c r="N2655" s="217">
        <v>9.8331288078166299</v>
      </c>
      <c r="O2655" s="217">
        <v>8.8498159270349692</v>
      </c>
      <c r="P2655" s="217">
        <v>0.98331288078166301</v>
      </c>
      <c r="Q2655" s="217">
        <v>9.8331288078166299</v>
      </c>
      <c r="R2655" s="217">
        <v>8.8498159270349692</v>
      </c>
      <c r="S2655" s="217">
        <v>0.98331288078166301</v>
      </c>
      <c r="T2655" s="217">
        <v>9.8331288078166299</v>
      </c>
      <c r="U2655" s="217">
        <v>8.8498159270349692</v>
      </c>
      <c r="V2655" s="217">
        <v>0.98331288078166301</v>
      </c>
      <c r="W2655" s="217">
        <v>9.8331288078166299</v>
      </c>
      <c r="X2655" s="217">
        <v>8.8498159270349692</v>
      </c>
      <c r="Y2655" s="217">
        <v>0.98331288078166301</v>
      </c>
    </row>
    <row r="2656" spans="2:25">
      <c r="B2656" s="217" t="s">
        <v>2824</v>
      </c>
      <c r="C2656" s="217" t="s">
        <v>169</v>
      </c>
      <c r="D2656" s="217" t="s">
        <v>18</v>
      </c>
      <c r="E2656" s="217" t="s">
        <v>86</v>
      </c>
      <c r="F2656" s="217" t="s">
        <v>12</v>
      </c>
      <c r="G2656" s="217" t="s">
        <v>5</v>
      </c>
      <c r="H2656" s="217" t="s">
        <v>178</v>
      </c>
      <c r="I2656" s="217">
        <v>0</v>
      </c>
      <c r="J2656" s="217">
        <v>0</v>
      </c>
      <c r="K2656" s="217">
        <v>0</v>
      </c>
      <c r="L2656" s="217">
        <v>1</v>
      </c>
      <c r="M2656" s="217">
        <v>506.506437212913</v>
      </c>
      <c r="N2656" s="217">
        <v>0</v>
      </c>
      <c r="O2656" s="217">
        <v>0</v>
      </c>
      <c r="P2656" s="217">
        <v>0</v>
      </c>
      <c r="Q2656" s="217">
        <v>0</v>
      </c>
      <c r="R2656" s="217">
        <v>0</v>
      </c>
      <c r="S2656" s="217">
        <v>0</v>
      </c>
      <c r="T2656" s="217">
        <v>0</v>
      </c>
      <c r="U2656" s="217">
        <v>0</v>
      </c>
      <c r="V2656" s="217">
        <v>0</v>
      </c>
      <c r="W2656" s="217">
        <v>0</v>
      </c>
      <c r="X2656" s="217">
        <v>0</v>
      </c>
      <c r="Y2656" s="217">
        <v>0</v>
      </c>
    </row>
    <row r="2657" spans="2:25">
      <c r="B2657" s="217" t="s">
        <v>2825</v>
      </c>
      <c r="C2657" s="217" t="s">
        <v>169</v>
      </c>
      <c r="D2657" s="217" t="s">
        <v>18</v>
      </c>
      <c r="E2657" s="217" t="s">
        <v>86</v>
      </c>
      <c r="F2657" s="217" t="s">
        <v>12</v>
      </c>
      <c r="G2657" s="217" t="s">
        <v>5</v>
      </c>
      <c r="H2657" s="217" t="s">
        <v>5</v>
      </c>
      <c r="I2657" s="217">
        <v>31</v>
      </c>
      <c r="J2657" s="217">
        <v>30</v>
      </c>
      <c r="K2657" s="217">
        <v>1</v>
      </c>
      <c r="L2657" s="217">
        <v>80</v>
      </c>
      <c r="M2657" s="217">
        <v>5050</v>
      </c>
      <c r="N2657" s="217">
        <v>6.1386138613861396</v>
      </c>
      <c r="O2657" s="217">
        <v>5.9405940594059397</v>
      </c>
      <c r="P2657" s="217">
        <v>0.198019801980198</v>
      </c>
      <c r="Q2657" s="217">
        <v>6.1386138613861396</v>
      </c>
      <c r="R2657" s="217">
        <v>5.9405940594059397</v>
      </c>
      <c r="S2657" s="217">
        <v>0.198019801980198</v>
      </c>
      <c r="T2657" s="217">
        <v>6.1386138613861396</v>
      </c>
      <c r="U2657" s="217">
        <v>5.9405940594059397</v>
      </c>
      <c r="V2657" s="217">
        <v>0.198019801980198</v>
      </c>
      <c r="W2657" s="217">
        <v>6.1386138613861396</v>
      </c>
      <c r="X2657" s="217">
        <v>5.9405940594059397</v>
      </c>
      <c r="Y2657" s="217">
        <v>0.198019801980198</v>
      </c>
    </row>
    <row r="2658" spans="2:25">
      <c r="B2658" s="217" t="s">
        <v>2826</v>
      </c>
      <c r="C2658" s="217" t="s">
        <v>169</v>
      </c>
      <c r="D2658" s="217" t="s">
        <v>18</v>
      </c>
      <c r="E2658" s="217" t="s">
        <v>86</v>
      </c>
      <c r="F2658" s="217" t="s">
        <v>9</v>
      </c>
      <c r="G2658" s="217" t="s">
        <v>5</v>
      </c>
      <c r="H2658" s="217" t="s">
        <v>170</v>
      </c>
      <c r="I2658" s="217">
        <v>0</v>
      </c>
      <c r="J2658" s="217">
        <v>0</v>
      </c>
      <c r="K2658" s="217">
        <v>0</v>
      </c>
      <c r="L2658" s="217">
        <v>24</v>
      </c>
      <c r="M2658" s="217">
        <v>1129.6386780518701</v>
      </c>
      <c r="N2658" s="217">
        <v>0</v>
      </c>
      <c r="O2658" s="217">
        <v>0</v>
      </c>
      <c r="P2658" s="217">
        <v>0</v>
      </c>
      <c r="Q2658" s="217">
        <v>0</v>
      </c>
      <c r="R2658" s="217">
        <v>0</v>
      </c>
      <c r="S2658" s="217">
        <v>0</v>
      </c>
      <c r="T2658" s="217">
        <v>0</v>
      </c>
      <c r="U2658" s="217">
        <v>0</v>
      </c>
      <c r="V2658" s="217">
        <v>0</v>
      </c>
      <c r="W2658" s="217">
        <v>0</v>
      </c>
      <c r="X2658" s="217">
        <v>0</v>
      </c>
      <c r="Y2658" s="217">
        <v>0</v>
      </c>
    </row>
    <row r="2659" spans="2:25">
      <c r="B2659" s="217" t="s">
        <v>2827</v>
      </c>
      <c r="C2659" s="217" t="s">
        <v>169</v>
      </c>
      <c r="D2659" s="217" t="s">
        <v>18</v>
      </c>
      <c r="E2659" s="217" t="s">
        <v>86</v>
      </c>
      <c r="F2659" s="217" t="s">
        <v>9</v>
      </c>
      <c r="G2659" s="217" t="s">
        <v>5</v>
      </c>
      <c r="H2659" s="217" t="s">
        <v>172</v>
      </c>
      <c r="I2659" s="217">
        <v>2</v>
      </c>
      <c r="J2659" s="217">
        <v>2</v>
      </c>
      <c r="K2659" s="217">
        <v>0</v>
      </c>
      <c r="L2659" s="217">
        <v>27</v>
      </c>
      <c r="M2659" s="217">
        <v>1247.87013928994</v>
      </c>
      <c r="N2659" s="217">
        <v>1.60273087481526</v>
      </c>
      <c r="O2659" s="217">
        <v>1.60273087481526</v>
      </c>
      <c r="P2659" s="217">
        <v>0</v>
      </c>
      <c r="Q2659" s="217">
        <v>1.60273087481526</v>
      </c>
      <c r="R2659" s="217">
        <v>1.60273087481526</v>
      </c>
      <c r="S2659" s="217">
        <v>0</v>
      </c>
      <c r="T2659" s="217">
        <v>1.60273087481526</v>
      </c>
      <c r="U2659" s="217">
        <v>1.60273087481526</v>
      </c>
      <c r="V2659" s="217">
        <v>0</v>
      </c>
      <c r="W2659" s="217">
        <v>1.60273087481526</v>
      </c>
      <c r="X2659" s="217">
        <v>1.60273087481526</v>
      </c>
      <c r="Y2659" s="217">
        <v>0</v>
      </c>
    </row>
    <row r="2660" spans="2:25">
      <c r="B2660" s="217" t="s">
        <v>2828</v>
      </c>
      <c r="C2660" s="217" t="s">
        <v>169</v>
      </c>
      <c r="D2660" s="217" t="s">
        <v>18</v>
      </c>
      <c r="E2660" s="217" t="s">
        <v>86</v>
      </c>
      <c r="F2660" s="217" t="s">
        <v>9</v>
      </c>
      <c r="G2660" s="217" t="s">
        <v>5</v>
      </c>
      <c r="H2660" s="217" t="s">
        <v>174</v>
      </c>
      <c r="I2660" s="217">
        <v>0</v>
      </c>
      <c r="J2660" s="217">
        <v>0</v>
      </c>
      <c r="K2660" s="217">
        <v>0</v>
      </c>
      <c r="L2660" s="217">
        <v>43</v>
      </c>
      <c r="M2660" s="217">
        <v>1314.0462145587501</v>
      </c>
      <c r="N2660" s="217">
        <v>0</v>
      </c>
      <c r="O2660" s="217">
        <v>0</v>
      </c>
      <c r="P2660" s="217">
        <v>0</v>
      </c>
      <c r="Q2660" s="217">
        <v>0</v>
      </c>
      <c r="R2660" s="217">
        <v>0</v>
      </c>
      <c r="S2660" s="217">
        <v>0</v>
      </c>
      <c r="T2660" s="217">
        <v>0</v>
      </c>
      <c r="U2660" s="217">
        <v>0</v>
      </c>
      <c r="V2660" s="217">
        <v>0</v>
      </c>
      <c r="W2660" s="217">
        <v>0</v>
      </c>
      <c r="X2660" s="217">
        <v>0</v>
      </c>
      <c r="Y2660" s="217">
        <v>0</v>
      </c>
    </row>
    <row r="2661" spans="2:25">
      <c r="B2661" s="217" t="s">
        <v>2829</v>
      </c>
      <c r="C2661" s="217" t="s">
        <v>169</v>
      </c>
      <c r="D2661" s="217" t="s">
        <v>18</v>
      </c>
      <c r="E2661" s="217" t="s">
        <v>86</v>
      </c>
      <c r="F2661" s="217" t="s">
        <v>9</v>
      </c>
      <c r="G2661" s="217" t="s">
        <v>5</v>
      </c>
      <c r="H2661" s="217" t="s">
        <v>176</v>
      </c>
      <c r="I2661" s="217">
        <v>0</v>
      </c>
      <c r="J2661" s="217">
        <v>0</v>
      </c>
      <c r="K2661" s="217">
        <v>0</v>
      </c>
      <c r="L2661" s="217">
        <v>23</v>
      </c>
      <c r="M2661" s="217">
        <v>1051.63165511646</v>
      </c>
      <c r="N2661" s="217">
        <v>0</v>
      </c>
      <c r="O2661" s="217">
        <v>0</v>
      </c>
      <c r="P2661" s="217">
        <v>0</v>
      </c>
      <c r="Q2661" s="217">
        <v>0</v>
      </c>
      <c r="R2661" s="217">
        <v>0</v>
      </c>
      <c r="S2661" s="217">
        <v>0</v>
      </c>
      <c r="T2661" s="217">
        <v>0</v>
      </c>
      <c r="U2661" s="217">
        <v>0</v>
      </c>
      <c r="V2661" s="217">
        <v>0</v>
      </c>
      <c r="W2661" s="217">
        <v>0</v>
      </c>
      <c r="X2661" s="217">
        <v>0</v>
      </c>
      <c r="Y2661" s="217">
        <v>0</v>
      </c>
    </row>
    <row r="2662" spans="2:25">
      <c r="B2662" s="217" t="s">
        <v>2830</v>
      </c>
      <c r="C2662" s="217" t="s">
        <v>169</v>
      </c>
      <c r="D2662" s="217" t="s">
        <v>18</v>
      </c>
      <c r="E2662" s="217" t="s">
        <v>86</v>
      </c>
      <c r="F2662" s="217" t="s">
        <v>9</v>
      </c>
      <c r="G2662" s="217" t="s">
        <v>5</v>
      </c>
      <c r="H2662" s="217" t="s">
        <v>178</v>
      </c>
      <c r="I2662" s="217">
        <v>0</v>
      </c>
      <c r="J2662" s="217">
        <v>0</v>
      </c>
      <c r="K2662" s="217">
        <v>0</v>
      </c>
      <c r="L2662" s="217">
        <v>0</v>
      </c>
      <c r="M2662" s="217">
        <v>556.81331298297698</v>
      </c>
      <c r="N2662" s="217">
        <v>0</v>
      </c>
      <c r="O2662" s="217">
        <v>0</v>
      </c>
      <c r="P2662" s="217">
        <v>0</v>
      </c>
      <c r="Q2662" s="217">
        <v>0</v>
      </c>
      <c r="R2662" s="217">
        <v>0</v>
      </c>
      <c r="S2662" s="217">
        <v>0</v>
      </c>
      <c r="T2662" s="217">
        <v>0</v>
      </c>
      <c r="U2662" s="217">
        <v>0</v>
      </c>
      <c r="V2662" s="217">
        <v>0</v>
      </c>
      <c r="W2662" s="217">
        <v>0</v>
      </c>
      <c r="X2662" s="217">
        <v>0</v>
      </c>
      <c r="Y2662" s="217">
        <v>0</v>
      </c>
    </row>
    <row r="2663" spans="2:25">
      <c r="B2663" s="217" t="s">
        <v>2831</v>
      </c>
      <c r="C2663" s="217" t="s">
        <v>169</v>
      </c>
      <c r="D2663" s="217" t="s">
        <v>18</v>
      </c>
      <c r="E2663" s="217" t="s">
        <v>86</v>
      </c>
      <c r="F2663" s="217" t="s">
        <v>9</v>
      </c>
      <c r="G2663" s="217" t="s">
        <v>5</v>
      </c>
      <c r="H2663" s="217" t="s">
        <v>5</v>
      </c>
      <c r="I2663" s="217">
        <v>2</v>
      </c>
      <c r="J2663" s="217">
        <v>2</v>
      </c>
      <c r="K2663" s="217">
        <v>0</v>
      </c>
      <c r="L2663" s="217">
        <v>117</v>
      </c>
      <c r="M2663" s="217">
        <v>5300</v>
      </c>
      <c r="N2663" s="217">
        <v>0.37735849056603799</v>
      </c>
      <c r="O2663" s="217">
        <v>0.37735849056603799</v>
      </c>
      <c r="P2663" s="217">
        <v>0</v>
      </c>
      <c r="Q2663" s="217">
        <v>0.37735849056603799</v>
      </c>
      <c r="R2663" s="217">
        <v>0.37735849056603799</v>
      </c>
      <c r="S2663" s="217">
        <v>0</v>
      </c>
      <c r="T2663" s="217">
        <v>0.37735849056603799</v>
      </c>
      <c r="U2663" s="217">
        <v>0.37735849056603799</v>
      </c>
      <c r="V2663" s="217">
        <v>0</v>
      </c>
      <c r="W2663" s="217">
        <v>0.37735849056603799</v>
      </c>
      <c r="X2663" s="217">
        <v>0.37735849056603799</v>
      </c>
      <c r="Y2663" s="217">
        <v>0</v>
      </c>
    </row>
    <row r="2664" spans="2:25">
      <c r="B2664" s="217" t="s">
        <v>2832</v>
      </c>
      <c r="C2664" s="217" t="s">
        <v>169</v>
      </c>
      <c r="D2664" s="217" t="s">
        <v>18</v>
      </c>
      <c r="E2664" s="217" t="s">
        <v>86</v>
      </c>
      <c r="F2664" s="217" t="s">
        <v>5</v>
      </c>
      <c r="G2664" s="217" t="s">
        <v>5</v>
      </c>
      <c r="H2664" s="217" t="s">
        <v>170</v>
      </c>
      <c r="I2664" s="217">
        <v>6</v>
      </c>
      <c r="J2664" s="217">
        <v>6</v>
      </c>
      <c r="K2664" s="217">
        <v>0</v>
      </c>
      <c r="L2664" s="217">
        <v>33</v>
      </c>
      <c r="M2664" s="217">
        <v>2209.4370434095199</v>
      </c>
      <c r="N2664" s="217">
        <v>2.7156238816115001</v>
      </c>
      <c r="O2664" s="217">
        <v>2.7156238816115001</v>
      </c>
      <c r="P2664" s="217">
        <v>0</v>
      </c>
      <c r="Q2664" s="217">
        <v>2.7156238816115001</v>
      </c>
      <c r="R2664" s="217">
        <v>2.7156238816115001</v>
      </c>
      <c r="S2664" s="217">
        <v>0</v>
      </c>
      <c r="T2664" s="217">
        <v>2.7156238816115001</v>
      </c>
      <c r="U2664" s="217">
        <v>2.7156238816115001</v>
      </c>
      <c r="V2664" s="217">
        <v>0</v>
      </c>
      <c r="W2664" s="217">
        <v>2.7156238816115001</v>
      </c>
      <c r="X2664" s="217">
        <v>2.7156238816115001</v>
      </c>
      <c r="Y2664" s="217">
        <v>0</v>
      </c>
    </row>
    <row r="2665" spans="2:25">
      <c r="B2665" s="217" t="s">
        <v>2833</v>
      </c>
      <c r="C2665" s="217" t="s">
        <v>169</v>
      </c>
      <c r="D2665" s="217" t="s">
        <v>18</v>
      </c>
      <c r="E2665" s="217" t="s">
        <v>86</v>
      </c>
      <c r="F2665" s="217" t="s">
        <v>5</v>
      </c>
      <c r="G2665" s="217" t="s">
        <v>5</v>
      </c>
      <c r="H2665" s="217" t="s">
        <v>172</v>
      </c>
      <c r="I2665" s="217">
        <v>11</v>
      </c>
      <c r="J2665" s="217">
        <v>11</v>
      </c>
      <c r="K2665" s="217">
        <v>0</v>
      </c>
      <c r="L2665" s="217">
        <v>37</v>
      </c>
      <c r="M2665" s="217">
        <v>2452.6146994676301</v>
      </c>
      <c r="N2665" s="217">
        <v>4.4850094074652898</v>
      </c>
      <c r="O2665" s="217">
        <v>4.4850094074652898</v>
      </c>
      <c r="P2665" s="217">
        <v>0</v>
      </c>
      <c r="Q2665" s="217">
        <v>4.4850094074652898</v>
      </c>
      <c r="R2665" s="217">
        <v>4.4850094074652898</v>
      </c>
      <c r="S2665" s="217">
        <v>0</v>
      </c>
      <c r="T2665" s="217">
        <v>4.4850094074652898</v>
      </c>
      <c r="U2665" s="217">
        <v>4.4850094074652898</v>
      </c>
      <c r="V2665" s="217">
        <v>0</v>
      </c>
      <c r="W2665" s="217">
        <v>4.4850094074652898</v>
      </c>
      <c r="X2665" s="217">
        <v>4.4850094074652898</v>
      </c>
      <c r="Y2665" s="217">
        <v>0</v>
      </c>
    </row>
    <row r="2666" spans="2:25">
      <c r="B2666" s="217" t="s">
        <v>2834</v>
      </c>
      <c r="C2666" s="217" t="s">
        <v>169</v>
      </c>
      <c r="D2666" s="217" t="s">
        <v>18</v>
      </c>
      <c r="E2666" s="217" t="s">
        <v>86</v>
      </c>
      <c r="F2666" s="217" t="s">
        <v>5</v>
      </c>
      <c r="G2666" s="217" t="s">
        <v>5</v>
      </c>
      <c r="H2666" s="217" t="s">
        <v>174</v>
      </c>
      <c r="I2666" s="217">
        <v>6</v>
      </c>
      <c r="J2666" s="217">
        <v>6</v>
      </c>
      <c r="K2666" s="217">
        <v>0</v>
      </c>
      <c r="L2666" s="217">
        <v>80</v>
      </c>
      <c r="M2666" s="217">
        <v>2556.0265470941799</v>
      </c>
      <c r="N2666" s="217">
        <v>2.34739345990796</v>
      </c>
      <c r="O2666" s="217">
        <v>2.34739345990796</v>
      </c>
      <c r="P2666" s="217">
        <v>0</v>
      </c>
      <c r="Q2666" s="217">
        <v>2.34739345990796</v>
      </c>
      <c r="R2666" s="217">
        <v>2.34739345990796</v>
      </c>
      <c r="S2666" s="217">
        <v>0</v>
      </c>
      <c r="T2666" s="217">
        <v>2.34739345990796</v>
      </c>
      <c r="U2666" s="217">
        <v>2.34739345990796</v>
      </c>
      <c r="V2666" s="217">
        <v>0</v>
      </c>
      <c r="W2666" s="217">
        <v>2.34739345990796</v>
      </c>
      <c r="X2666" s="217">
        <v>2.34739345990796</v>
      </c>
      <c r="Y2666" s="217">
        <v>0</v>
      </c>
    </row>
    <row r="2667" spans="2:25">
      <c r="B2667" s="217" t="s">
        <v>2835</v>
      </c>
      <c r="C2667" s="217" t="s">
        <v>169</v>
      </c>
      <c r="D2667" s="217" t="s">
        <v>18</v>
      </c>
      <c r="E2667" s="217" t="s">
        <v>86</v>
      </c>
      <c r="F2667" s="217" t="s">
        <v>5</v>
      </c>
      <c r="G2667" s="217" t="s">
        <v>5</v>
      </c>
      <c r="H2667" s="217" t="s">
        <v>176</v>
      </c>
      <c r="I2667" s="217">
        <v>10</v>
      </c>
      <c r="J2667" s="217">
        <v>9</v>
      </c>
      <c r="K2667" s="217">
        <v>1</v>
      </c>
      <c r="L2667" s="217">
        <v>46</v>
      </c>
      <c r="M2667" s="217">
        <v>2068.6019598327698</v>
      </c>
      <c r="N2667" s="217">
        <v>4.8341827931016796</v>
      </c>
      <c r="O2667" s="217">
        <v>4.3507645137915096</v>
      </c>
      <c r="P2667" s="217">
        <v>0.48341827931016801</v>
      </c>
      <c r="Q2667" s="217">
        <v>4.8341827931016796</v>
      </c>
      <c r="R2667" s="217">
        <v>4.3507645137915096</v>
      </c>
      <c r="S2667" s="217">
        <v>0.48341827931016801</v>
      </c>
      <c r="T2667" s="217">
        <v>4.8341827931016796</v>
      </c>
      <c r="U2667" s="217">
        <v>4.3507645137915096</v>
      </c>
      <c r="V2667" s="217">
        <v>0.48341827931016801</v>
      </c>
      <c r="W2667" s="217">
        <v>4.8341827931016796</v>
      </c>
      <c r="X2667" s="217">
        <v>4.3507645137915096</v>
      </c>
      <c r="Y2667" s="217">
        <v>0.48341827931016801</v>
      </c>
    </row>
    <row r="2668" spans="2:25">
      <c r="B2668" s="217" t="s">
        <v>2836</v>
      </c>
      <c r="C2668" s="217" t="s">
        <v>169</v>
      </c>
      <c r="D2668" s="217" t="s">
        <v>18</v>
      </c>
      <c r="E2668" s="217" t="s">
        <v>86</v>
      </c>
      <c r="F2668" s="217" t="s">
        <v>5</v>
      </c>
      <c r="G2668" s="217" t="s">
        <v>5</v>
      </c>
      <c r="H2668" s="217" t="s">
        <v>178</v>
      </c>
      <c r="I2668" s="217">
        <v>0</v>
      </c>
      <c r="J2668" s="217">
        <v>0</v>
      </c>
      <c r="K2668" s="217">
        <v>0</v>
      </c>
      <c r="L2668" s="217">
        <v>1</v>
      </c>
      <c r="M2668" s="217">
        <v>1063.31975019589</v>
      </c>
      <c r="N2668" s="217">
        <v>0</v>
      </c>
      <c r="O2668" s="217">
        <v>0</v>
      </c>
      <c r="P2668" s="217">
        <v>0</v>
      </c>
      <c r="Q2668" s="217">
        <v>0</v>
      </c>
      <c r="R2668" s="217">
        <v>0</v>
      </c>
      <c r="S2668" s="217">
        <v>0</v>
      </c>
      <c r="T2668" s="217">
        <v>0</v>
      </c>
      <c r="U2668" s="217">
        <v>0</v>
      </c>
      <c r="V2668" s="217">
        <v>0</v>
      </c>
      <c r="W2668" s="217">
        <v>0</v>
      </c>
      <c r="X2668" s="217">
        <v>0</v>
      </c>
      <c r="Y2668" s="217">
        <v>0</v>
      </c>
    </row>
    <row r="2669" spans="2:25">
      <c r="B2669" s="217" t="s">
        <v>2837</v>
      </c>
      <c r="C2669" s="217" t="s">
        <v>169</v>
      </c>
      <c r="D2669" s="217" t="s">
        <v>18</v>
      </c>
      <c r="E2669" s="217" t="s">
        <v>86</v>
      </c>
      <c r="F2669" s="217" t="s">
        <v>5</v>
      </c>
      <c r="G2669" s="217" t="s">
        <v>5</v>
      </c>
      <c r="H2669" s="217" t="s">
        <v>5</v>
      </c>
      <c r="I2669" s="217">
        <v>33</v>
      </c>
      <c r="J2669" s="217">
        <v>32</v>
      </c>
      <c r="K2669" s="217">
        <v>1</v>
      </c>
      <c r="L2669" s="217">
        <v>197</v>
      </c>
      <c r="M2669" s="217">
        <v>10350</v>
      </c>
      <c r="N2669" s="217">
        <v>3.1884057971014501</v>
      </c>
      <c r="O2669" s="217">
        <v>3.0917874396135301</v>
      </c>
      <c r="P2669" s="217">
        <v>9.6618357487922704E-2</v>
      </c>
      <c r="Q2669" s="217">
        <v>3.1884057971014501</v>
      </c>
      <c r="R2669" s="217">
        <v>3.0917874396135301</v>
      </c>
      <c r="S2669" s="217">
        <v>9.6618357487922704E-2</v>
      </c>
      <c r="T2669" s="217">
        <v>3.1884057971014501</v>
      </c>
      <c r="U2669" s="217">
        <v>3.0917874396135301</v>
      </c>
      <c r="V2669" s="217">
        <v>9.6618357487922704E-2</v>
      </c>
      <c r="W2669" s="217">
        <v>3.1884057971014501</v>
      </c>
      <c r="X2669" s="217">
        <v>3.0917874396135301</v>
      </c>
      <c r="Y2669" s="217">
        <v>9.6618357487922704E-2</v>
      </c>
    </row>
    <row r="2670" spans="2:25">
      <c r="B2670" s="217" t="s">
        <v>2838</v>
      </c>
      <c r="C2670" s="217" t="s">
        <v>169</v>
      </c>
      <c r="D2670" s="217" t="s">
        <v>18</v>
      </c>
      <c r="E2670" s="217" t="s">
        <v>103</v>
      </c>
      <c r="F2670" s="217" t="s">
        <v>12</v>
      </c>
      <c r="G2670" s="217" t="s">
        <v>10</v>
      </c>
      <c r="H2670" s="217" t="s">
        <v>170</v>
      </c>
      <c r="I2670" s="217">
        <v>2</v>
      </c>
      <c r="J2670" s="217">
        <v>2</v>
      </c>
      <c r="K2670" s="217">
        <v>0</v>
      </c>
      <c r="L2670" s="217">
        <v>6</v>
      </c>
      <c r="M2670" s="217">
        <v>307.67984262207602</v>
      </c>
      <c r="N2670" s="217">
        <v>6.5002633352767401</v>
      </c>
      <c r="O2670" s="217">
        <v>6.5002633352767401</v>
      </c>
      <c r="P2670" s="217">
        <v>0</v>
      </c>
      <c r="Q2670" s="217">
        <v>10.238325746184101</v>
      </c>
      <c r="R2670" s="217">
        <v>10.238325746184101</v>
      </c>
      <c r="S2670" s="217">
        <v>0</v>
      </c>
      <c r="T2670" s="217">
        <v>8.6504224697036207</v>
      </c>
      <c r="U2670" s="217">
        <v>8.6504224697036207</v>
      </c>
      <c r="V2670" s="217">
        <v>0</v>
      </c>
      <c r="W2670" s="217">
        <v>9.5008668674149099</v>
      </c>
      <c r="X2670" s="217">
        <v>9.5008668674149099</v>
      </c>
      <c r="Y2670" s="217">
        <v>0</v>
      </c>
    </row>
    <row r="2671" spans="2:25">
      <c r="B2671" s="217" t="s">
        <v>2839</v>
      </c>
      <c r="C2671" s="217" t="s">
        <v>169</v>
      </c>
      <c r="D2671" s="217" t="s">
        <v>18</v>
      </c>
      <c r="E2671" s="217" t="s">
        <v>103</v>
      </c>
      <c r="F2671" s="217" t="s">
        <v>12</v>
      </c>
      <c r="G2671" s="217" t="s">
        <v>10</v>
      </c>
      <c r="H2671" s="217" t="s">
        <v>172</v>
      </c>
      <c r="I2671" s="217">
        <v>7</v>
      </c>
      <c r="J2671" s="217">
        <v>7</v>
      </c>
      <c r="K2671" s="217">
        <v>0</v>
      </c>
      <c r="L2671" s="217">
        <v>8</v>
      </c>
      <c r="M2671" s="217">
        <v>466.296728517524</v>
      </c>
      <c r="N2671" s="217">
        <v>15.011900302742401</v>
      </c>
      <c r="O2671" s="217">
        <v>15.011900302742401</v>
      </c>
      <c r="P2671" s="217">
        <v>0</v>
      </c>
      <c r="Q2671" s="217">
        <v>14.7429180727936</v>
      </c>
      <c r="R2671" s="217">
        <v>14.7429180727936</v>
      </c>
      <c r="S2671" s="217">
        <v>0</v>
      </c>
      <c r="T2671" s="217">
        <v>15.259136254024799</v>
      </c>
      <c r="U2671" s="217">
        <v>15.259136254024799</v>
      </c>
      <c r="V2671" s="217">
        <v>0</v>
      </c>
      <c r="W2671" s="217">
        <v>15.1520278857717</v>
      </c>
      <c r="X2671" s="217">
        <v>15.1520278857717</v>
      </c>
      <c r="Y2671" s="217">
        <v>0</v>
      </c>
    </row>
    <row r="2672" spans="2:25">
      <c r="B2672" s="217" t="s">
        <v>2840</v>
      </c>
      <c r="C2672" s="217" t="s">
        <v>169</v>
      </c>
      <c r="D2672" s="217" t="s">
        <v>18</v>
      </c>
      <c r="E2672" s="217" t="s">
        <v>103</v>
      </c>
      <c r="F2672" s="217" t="s">
        <v>12</v>
      </c>
      <c r="G2672" s="217" t="s">
        <v>10</v>
      </c>
      <c r="H2672" s="217" t="s">
        <v>174</v>
      </c>
      <c r="I2672" s="217">
        <v>12</v>
      </c>
      <c r="J2672" s="217">
        <v>12</v>
      </c>
      <c r="K2672" s="217">
        <v>0</v>
      </c>
      <c r="L2672" s="217">
        <v>14</v>
      </c>
      <c r="M2672" s="217">
        <v>544.20007891124703</v>
      </c>
      <c r="N2672" s="217">
        <v>22.050713450846601</v>
      </c>
      <c r="O2672" s="217">
        <v>22.050713450846601</v>
      </c>
      <c r="P2672" s="217">
        <v>0</v>
      </c>
      <c r="Q2672" s="217">
        <v>29.962619805708801</v>
      </c>
      <c r="R2672" s="217">
        <v>29.962619805708801</v>
      </c>
      <c r="S2672" s="217">
        <v>0</v>
      </c>
      <c r="T2672" s="217">
        <v>26.346749655601801</v>
      </c>
      <c r="U2672" s="217">
        <v>26.346749655601801</v>
      </c>
      <c r="V2672" s="217">
        <v>0</v>
      </c>
      <c r="W2672" s="217">
        <v>28.3122385394188</v>
      </c>
      <c r="X2672" s="217">
        <v>28.3122385394188</v>
      </c>
      <c r="Y2672" s="217">
        <v>0</v>
      </c>
    </row>
    <row r="2673" spans="2:25">
      <c r="B2673" s="217" t="s">
        <v>2841</v>
      </c>
      <c r="C2673" s="217" t="s">
        <v>169</v>
      </c>
      <c r="D2673" s="217" t="s">
        <v>18</v>
      </c>
      <c r="E2673" s="217" t="s">
        <v>103</v>
      </c>
      <c r="F2673" s="217" t="s">
        <v>12</v>
      </c>
      <c r="G2673" s="217" t="s">
        <v>10</v>
      </c>
      <c r="H2673" s="217" t="s">
        <v>176</v>
      </c>
      <c r="I2673" s="217">
        <v>10</v>
      </c>
      <c r="J2673" s="217">
        <v>9</v>
      </c>
      <c r="K2673" s="217">
        <v>1</v>
      </c>
      <c r="L2673" s="217">
        <v>13</v>
      </c>
      <c r="M2673" s="217">
        <v>679.12097316461904</v>
      </c>
      <c r="N2673" s="217">
        <v>14.7249170547646</v>
      </c>
      <c r="O2673" s="217">
        <v>13.252425349288099</v>
      </c>
      <c r="P2673" s="217">
        <v>1.4724917054764599</v>
      </c>
      <c r="Q2673" s="217">
        <v>15.4890249837194</v>
      </c>
      <c r="R2673" s="217">
        <v>14.093941165021199</v>
      </c>
      <c r="S2673" s="217">
        <v>1.3950838186982</v>
      </c>
      <c r="T2673" s="217">
        <v>14.706879106164999</v>
      </c>
      <c r="U2673" s="217">
        <v>13.2817252845898</v>
      </c>
      <c r="V2673" s="217">
        <v>1.42515382157517</v>
      </c>
      <c r="W2673" s="217">
        <v>15.209004068038899</v>
      </c>
      <c r="X2673" s="217">
        <v>13.7794888832073</v>
      </c>
      <c r="Y2673" s="217">
        <v>1.4295151848315599</v>
      </c>
    </row>
    <row r="2674" spans="2:25">
      <c r="B2674" s="217" t="s">
        <v>2842</v>
      </c>
      <c r="C2674" s="217" t="s">
        <v>169</v>
      </c>
      <c r="D2674" s="217" t="s">
        <v>18</v>
      </c>
      <c r="E2674" s="217" t="s">
        <v>103</v>
      </c>
      <c r="F2674" s="217" t="s">
        <v>12</v>
      </c>
      <c r="G2674" s="217" t="s">
        <v>10</v>
      </c>
      <c r="H2674" s="217" t="s">
        <v>178</v>
      </c>
      <c r="I2674" s="217">
        <v>1</v>
      </c>
      <c r="J2674" s="217">
        <v>1</v>
      </c>
      <c r="K2674" s="217">
        <v>0</v>
      </c>
      <c r="L2674" s="217">
        <v>1</v>
      </c>
      <c r="M2674" s="217">
        <v>452.70237678453299</v>
      </c>
      <c r="N2674" s="217">
        <v>2.2089568141939702</v>
      </c>
      <c r="O2674" s="217">
        <v>2.2089568141939702</v>
      </c>
      <c r="P2674" s="217">
        <v>0</v>
      </c>
      <c r="Q2674" s="217">
        <v>2.36269055681172</v>
      </c>
      <c r="R2674" s="217">
        <v>2.36269055681172</v>
      </c>
      <c r="S2674" s="217">
        <v>0</v>
      </c>
      <c r="T2674" s="217">
        <v>1.99625133916238</v>
      </c>
      <c r="U2674" s="217">
        <v>1.99625133916238</v>
      </c>
      <c r="V2674" s="217">
        <v>0</v>
      </c>
      <c r="W2674" s="217">
        <v>2.1925077386342098</v>
      </c>
      <c r="X2674" s="217">
        <v>2.1925077386342098</v>
      </c>
      <c r="Y2674" s="217">
        <v>0</v>
      </c>
    </row>
    <row r="2675" spans="2:25">
      <c r="B2675" s="217" t="s">
        <v>2843</v>
      </c>
      <c r="C2675" s="217" t="s">
        <v>169</v>
      </c>
      <c r="D2675" s="217" t="s">
        <v>18</v>
      </c>
      <c r="E2675" s="217" t="s">
        <v>103</v>
      </c>
      <c r="F2675" s="217" t="s">
        <v>12</v>
      </c>
      <c r="G2675" s="217" t="s">
        <v>10</v>
      </c>
      <c r="H2675" s="217" t="s">
        <v>5</v>
      </c>
      <c r="I2675" s="217">
        <v>32</v>
      </c>
      <c r="J2675" s="217">
        <v>31</v>
      </c>
      <c r="K2675" s="217">
        <v>1</v>
      </c>
      <c r="L2675" s="217">
        <v>42</v>
      </c>
      <c r="M2675" s="217">
        <v>2450</v>
      </c>
      <c r="N2675" s="217">
        <v>13.061224489795899</v>
      </c>
      <c r="O2675" s="217">
        <v>12.6530612244898</v>
      </c>
      <c r="P2675" s="217">
        <v>0.40816326530612201</v>
      </c>
      <c r="Q2675" s="217">
        <v>14.791936707089301</v>
      </c>
      <c r="R2675" s="217">
        <v>14.3933413303184</v>
      </c>
      <c r="S2675" s="217">
        <v>0.398595376770914</v>
      </c>
      <c r="T2675" s="217">
        <v>13.711172260421501</v>
      </c>
      <c r="U2675" s="217">
        <v>13.3039854542572</v>
      </c>
      <c r="V2675" s="217">
        <v>0.407186806164333</v>
      </c>
      <c r="W2675" s="217">
        <v>14.3513436123205</v>
      </c>
      <c r="X2675" s="217">
        <v>13.9429107023686</v>
      </c>
      <c r="Y2675" s="217">
        <v>0.40843290995187498</v>
      </c>
    </row>
    <row r="2676" spans="2:25">
      <c r="B2676" s="217" t="s">
        <v>2844</v>
      </c>
      <c r="C2676" s="217" t="s">
        <v>169</v>
      </c>
      <c r="D2676" s="217" t="s">
        <v>18</v>
      </c>
      <c r="E2676" s="217" t="s">
        <v>103</v>
      </c>
      <c r="F2676" s="217" t="s">
        <v>9</v>
      </c>
      <c r="G2676" s="217" t="s">
        <v>10</v>
      </c>
      <c r="H2676" s="217" t="s">
        <v>170</v>
      </c>
      <c r="I2676" s="217">
        <v>1</v>
      </c>
      <c r="J2676" s="217">
        <v>1</v>
      </c>
      <c r="K2676" s="217">
        <v>0</v>
      </c>
      <c r="L2676" s="217">
        <v>12</v>
      </c>
      <c r="M2676" s="217">
        <v>351.25525946704101</v>
      </c>
      <c r="N2676" s="217">
        <v>2.8469324602208101</v>
      </c>
      <c r="O2676" s="217">
        <v>2.8469324602208101</v>
      </c>
      <c r="P2676" s="217">
        <v>0</v>
      </c>
      <c r="Q2676" s="217">
        <v>2.4210978440900002</v>
      </c>
      <c r="R2676" s="217">
        <v>2.4210978440900002</v>
      </c>
      <c r="S2676" s="217">
        <v>0</v>
      </c>
      <c r="T2676" s="217">
        <v>2.4732828226277999</v>
      </c>
      <c r="U2676" s="217">
        <v>2.4732828226277999</v>
      </c>
      <c r="V2676" s="217">
        <v>0</v>
      </c>
      <c r="W2676" s="217">
        <v>2.4808517493373201</v>
      </c>
      <c r="X2676" s="217">
        <v>2.4808517493373201</v>
      </c>
      <c r="Y2676" s="217">
        <v>0</v>
      </c>
    </row>
    <row r="2677" spans="2:25">
      <c r="B2677" s="217" t="s">
        <v>2845</v>
      </c>
      <c r="C2677" s="217" t="s">
        <v>169</v>
      </c>
      <c r="D2677" s="217" t="s">
        <v>18</v>
      </c>
      <c r="E2677" s="217" t="s">
        <v>103</v>
      </c>
      <c r="F2677" s="217" t="s">
        <v>9</v>
      </c>
      <c r="G2677" s="217" t="s">
        <v>10</v>
      </c>
      <c r="H2677" s="217" t="s">
        <v>172</v>
      </c>
      <c r="I2677" s="217">
        <v>4</v>
      </c>
      <c r="J2677" s="217">
        <v>4</v>
      </c>
      <c r="K2677" s="217">
        <v>0</v>
      </c>
      <c r="L2677" s="217">
        <v>14</v>
      </c>
      <c r="M2677" s="217">
        <v>460.09467040673201</v>
      </c>
      <c r="N2677" s="217">
        <v>8.6938629314352305</v>
      </c>
      <c r="O2677" s="217">
        <v>8.6938629314352305</v>
      </c>
      <c r="P2677" s="217">
        <v>0</v>
      </c>
      <c r="Q2677" s="217">
        <v>10.088497022808101</v>
      </c>
      <c r="R2677" s="217">
        <v>10.088497022808101</v>
      </c>
      <c r="S2677" s="217">
        <v>0</v>
      </c>
      <c r="T2677" s="217">
        <v>9.2570018334210502</v>
      </c>
      <c r="U2677" s="217">
        <v>9.2570018334210502</v>
      </c>
      <c r="V2677" s="217">
        <v>0</v>
      </c>
      <c r="W2677" s="217">
        <v>9.7632194903843796</v>
      </c>
      <c r="X2677" s="217">
        <v>9.7632194903843796</v>
      </c>
      <c r="Y2677" s="217">
        <v>0</v>
      </c>
    </row>
    <row r="2678" spans="2:25">
      <c r="B2678" s="217" t="s">
        <v>2846</v>
      </c>
      <c r="C2678" s="217" t="s">
        <v>169</v>
      </c>
      <c r="D2678" s="217" t="s">
        <v>18</v>
      </c>
      <c r="E2678" s="217" t="s">
        <v>103</v>
      </c>
      <c r="F2678" s="217" t="s">
        <v>9</v>
      </c>
      <c r="G2678" s="217" t="s">
        <v>10</v>
      </c>
      <c r="H2678" s="217" t="s">
        <v>174</v>
      </c>
      <c r="I2678" s="217">
        <v>2</v>
      </c>
      <c r="J2678" s="217">
        <v>2</v>
      </c>
      <c r="K2678" s="217">
        <v>0</v>
      </c>
      <c r="L2678" s="217">
        <v>30</v>
      </c>
      <c r="M2678" s="217">
        <v>634.99357176250601</v>
      </c>
      <c r="N2678" s="217">
        <v>3.1496381836571099</v>
      </c>
      <c r="O2678" s="217">
        <v>3.1496381836571099</v>
      </c>
      <c r="P2678" s="217">
        <v>0</v>
      </c>
      <c r="Q2678" s="217">
        <v>3.4502461729570002</v>
      </c>
      <c r="R2678" s="217">
        <v>3.4502461729570002</v>
      </c>
      <c r="S2678" s="217">
        <v>0</v>
      </c>
      <c r="T2678" s="217">
        <v>3.1852490279897099</v>
      </c>
      <c r="U2678" s="217">
        <v>3.1852490279897099</v>
      </c>
      <c r="V2678" s="217">
        <v>0</v>
      </c>
      <c r="W2678" s="217">
        <v>3.3496078114112602</v>
      </c>
      <c r="X2678" s="217">
        <v>3.3496078114112602</v>
      </c>
      <c r="Y2678" s="217">
        <v>0</v>
      </c>
    </row>
    <row r="2679" spans="2:25">
      <c r="B2679" s="217" t="s">
        <v>2847</v>
      </c>
      <c r="C2679" s="217" t="s">
        <v>169</v>
      </c>
      <c r="D2679" s="217" t="s">
        <v>18</v>
      </c>
      <c r="E2679" s="217" t="s">
        <v>103</v>
      </c>
      <c r="F2679" s="217" t="s">
        <v>9</v>
      </c>
      <c r="G2679" s="217" t="s">
        <v>10</v>
      </c>
      <c r="H2679" s="217" t="s">
        <v>176</v>
      </c>
      <c r="I2679" s="217">
        <v>8</v>
      </c>
      <c r="J2679" s="217">
        <v>7</v>
      </c>
      <c r="K2679" s="217">
        <v>1</v>
      </c>
      <c r="L2679" s="217">
        <v>29</v>
      </c>
      <c r="M2679" s="217">
        <v>722.24812996727405</v>
      </c>
      <c r="N2679" s="217">
        <v>11.0765257368856</v>
      </c>
      <c r="O2679" s="217">
        <v>9.6919600197748892</v>
      </c>
      <c r="P2679" s="217">
        <v>1.3845657171107</v>
      </c>
      <c r="Q2679" s="217">
        <v>11.3173533597041</v>
      </c>
      <c r="R2679" s="217">
        <v>9.6843913763599794</v>
      </c>
      <c r="S2679" s="217">
        <v>1.63296198334409</v>
      </c>
      <c r="T2679" s="217">
        <v>11.2728306068917</v>
      </c>
      <c r="U2679" s="217">
        <v>9.8931312905111994</v>
      </c>
      <c r="V2679" s="217">
        <v>1.37969931638054</v>
      </c>
      <c r="W2679" s="217">
        <v>11.438747961088801</v>
      </c>
      <c r="X2679" s="217">
        <v>9.9234069973492698</v>
      </c>
      <c r="Y2679" s="217">
        <v>1.5153409637395401</v>
      </c>
    </row>
    <row r="2680" spans="2:25">
      <c r="B2680" s="217" t="s">
        <v>2848</v>
      </c>
      <c r="C2680" s="217" t="s">
        <v>169</v>
      </c>
      <c r="D2680" s="217" t="s">
        <v>18</v>
      </c>
      <c r="E2680" s="217" t="s">
        <v>103</v>
      </c>
      <c r="F2680" s="217" t="s">
        <v>9</v>
      </c>
      <c r="G2680" s="217" t="s">
        <v>10</v>
      </c>
      <c r="H2680" s="217" t="s">
        <v>178</v>
      </c>
      <c r="I2680" s="217">
        <v>0</v>
      </c>
      <c r="J2680" s="217">
        <v>0</v>
      </c>
      <c r="K2680" s="217">
        <v>0</v>
      </c>
      <c r="L2680" s="217">
        <v>1</v>
      </c>
      <c r="M2680" s="217">
        <v>481.40836839644697</v>
      </c>
      <c r="N2680" s="217">
        <v>0</v>
      </c>
      <c r="O2680" s="217">
        <v>0</v>
      </c>
      <c r="P2680" s="217">
        <v>0</v>
      </c>
      <c r="Q2680" s="217">
        <v>0</v>
      </c>
      <c r="R2680" s="217">
        <v>0</v>
      </c>
      <c r="S2680" s="217">
        <v>0</v>
      </c>
      <c r="T2680" s="217">
        <v>0</v>
      </c>
      <c r="U2680" s="217">
        <v>0</v>
      </c>
      <c r="V2680" s="217">
        <v>0</v>
      </c>
      <c r="W2680" s="217">
        <v>0</v>
      </c>
      <c r="X2680" s="217">
        <v>0</v>
      </c>
      <c r="Y2680" s="217">
        <v>0</v>
      </c>
    </row>
    <row r="2681" spans="2:25">
      <c r="B2681" s="217" t="s">
        <v>2849</v>
      </c>
      <c r="C2681" s="217" t="s">
        <v>169</v>
      </c>
      <c r="D2681" s="217" t="s">
        <v>18</v>
      </c>
      <c r="E2681" s="217" t="s">
        <v>103</v>
      </c>
      <c r="F2681" s="217" t="s">
        <v>9</v>
      </c>
      <c r="G2681" s="217" t="s">
        <v>10</v>
      </c>
      <c r="H2681" s="217" t="s">
        <v>5</v>
      </c>
      <c r="I2681" s="217">
        <v>15</v>
      </c>
      <c r="J2681" s="217">
        <v>14</v>
      </c>
      <c r="K2681" s="217">
        <v>1</v>
      </c>
      <c r="L2681" s="217">
        <v>86</v>
      </c>
      <c r="M2681" s="217">
        <v>2650</v>
      </c>
      <c r="N2681" s="217">
        <v>5.6603773584905701</v>
      </c>
      <c r="O2681" s="217">
        <v>5.2830188679245298</v>
      </c>
      <c r="P2681" s="217">
        <v>0.37735849056603799</v>
      </c>
      <c r="Q2681" s="217">
        <v>5.8881006987996098</v>
      </c>
      <c r="R2681" s="217">
        <v>5.41477838478683</v>
      </c>
      <c r="S2681" s="217">
        <v>0.47332231401277902</v>
      </c>
      <c r="T2681" s="217">
        <v>5.6805680386466397</v>
      </c>
      <c r="U2681" s="217">
        <v>5.2806551933189496</v>
      </c>
      <c r="V2681" s="217">
        <v>0.399912845327692</v>
      </c>
      <c r="W2681" s="217">
        <v>5.85032244581474</v>
      </c>
      <c r="X2681" s="217">
        <v>5.4110931809627001</v>
      </c>
      <c r="Y2681" s="217">
        <v>0.439229264852041</v>
      </c>
    </row>
    <row r="2682" spans="2:25">
      <c r="B2682" s="217" t="s">
        <v>2850</v>
      </c>
      <c r="C2682" s="217" t="s">
        <v>169</v>
      </c>
      <c r="D2682" s="217" t="s">
        <v>18</v>
      </c>
      <c r="E2682" s="217" t="s">
        <v>103</v>
      </c>
      <c r="F2682" s="217" t="s">
        <v>5</v>
      </c>
      <c r="G2682" s="217" t="s">
        <v>10</v>
      </c>
      <c r="H2682" s="217" t="s">
        <v>170</v>
      </c>
      <c r="I2682" s="217">
        <v>3</v>
      </c>
      <c r="J2682" s="217">
        <v>3</v>
      </c>
      <c r="K2682" s="217">
        <v>0</v>
      </c>
      <c r="L2682" s="217">
        <v>18</v>
      </c>
      <c r="M2682" s="217">
        <v>658.93510208911698</v>
      </c>
      <c r="N2682" s="217">
        <v>4.5528004055159101</v>
      </c>
      <c r="O2682" s="217">
        <v>4.5528004055159101</v>
      </c>
      <c r="P2682" s="217">
        <v>0</v>
      </c>
      <c r="Q2682" s="217">
        <v>6.2977548491980704</v>
      </c>
      <c r="R2682" s="217">
        <v>6.2977548491980704</v>
      </c>
      <c r="S2682" s="217">
        <v>0</v>
      </c>
      <c r="T2682" s="217">
        <v>5.5711238659437301</v>
      </c>
      <c r="U2682" s="217">
        <v>5.5711238659437301</v>
      </c>
      <c r="V2682" s="217">
        <v>0</v>
      </c>
      <c r="W2682" s="217">
        <v>5.9810619587487102</v>
      </c>
      <c r="X2682" s="217">
        <v>5.9810619587487102</v>
      </c>
      <c r="Y2682" s="217">
        <v>0</v>
      </c>
    </row>
    <row r="2683" spans="2:25">
      <c r="B2683" s="217" t="s">
        <v>2851</v>
      </c>
      <c r="C2683" s="217" t="s">
        <v>169</v>
      </c>
      <c r="D2683" s="217" t="s">
        <v>18</v>
      </c>
      <c r="E2683" s="217" t="s">
        <v>103</v>
      </c>
      <c r="F2683" s="217" t="s">
        <v>5</v>
      </c>
      <c r="G2683" s="217" t="s">
        <v>10</v>
      </c>
      <c r="H2683" s="217" t="s">
        <v>172</v>
      </c>
      <c r="I2683" s="217">
        <v>11</v>
      </c>
      <c r="J2683" s="217">
        <v>11</v>
      </c>
      <c r="K2683" s="217">
        <v>0</v>
      </c>
      <c r="L2683" s="217">
        <v>22</v>
      </c>
      <c r="M2683" s="217">
        <v>926.39139892425601</v>
      </c>
      <c r="N2683" s="217">
        <v>11.874030796025799</v>
      </c>
      <c r="O2683" s="217">
        <v>11.874030796025799</v>
      </c>
      <c r="P2683" s="217">
        <v>0</v>
      </c>
      <c r="Q2683" s="217">
        <v>12.3806128075339</v>
      </c>
      <c r="R2683" s="217">
        <v>12.3806128075339</v>
      </c>
      <c r="S2683" s="217">
        <v>0</v>
      </c>
      <c r="T2683" s="217">
        <v>12.218065845951999</v>
      </c>
      <c r="U2683" s="217">
        <v>12.218065845951999</v>
      </c>
      <c r="V2683" s="217">
        <v>0</v>
      </c>
      <c r="W2683" s="217">
        <v>12.4178736666271</v>
      </c>
      <c r="X2683" s="217">
        <v>12.4178736666271</v>
      </c>
      <c r="Y2683" s="217">
        <v>0</v>
      </c>
    </row>
    <row r="2684" spans="2:25">
      <c r="B2684" s="217" t="s">
        <v>2852</v>
      </c>
      <c r="C2684" s="217" t="s">
        <v>169</v>
      </c>
      <c r="D2684" s="217" t="s">
        <v>18</v>
      </c>
      <c r="E2684" s="217" t="s">
        <v>103</v>
      </c>
      <c r="F2684" s="217" t="s">
        <v>5</v>
      </c>
      <c r="G2684" s="217" t="s">
        <v>10</v>
      </c>
      <c r="H2684" s="217" t="s">
        <v>174</v>
      </c>
      <c r="I2684" s="217">
        <v>14</v>
      </c>
      <c r="J2684" s="217">
        <v>14</v>
      </c>
      <c r="K2684" s="217">
        <v>0</v>
      </c>
      <c r="L2684" s="217">
        <v>44</v>
      </c>
      <c r="M2684" s="217">
        <v>1179.19365067375</v>
      </c>
      <c r="N2684" s="217">
        <v>11.872519829122901</v>
      </c>
      <c r="O2684" s="217">
        <v>11.872519829122901</v>
      </c>
      <c r="P2684" s="217">
        <v>0</v>
      </c>
      <c r="Q2684" s="217">
        <v>14.492380224038101</v>
      </c>
      <c r="R2684" s="217">
        <v>14.492380224038101</v>
      </c>
      <c r="S2684" s="217">
        <v>0</v>
      </c>
      <c r="T2684" s="217">
        <v>12.8808401560965</v>
      </c>
      <c r="U2684" s="217">
        <v>12.8808401560965</v>
      </c>
      <c r="V2684" s="217">
        <v>0</v>
      </c>
      <c r="W2684" s="217">
        <v>13.769133879948001</v>
      </c>
      <c r="X2684" s="217">
        <v>13.769133879948001</v>
      </c>
      <c r="Y2684" s="217">
        <v>0</v>
      </c>
    </row>
    <row r="2685" spans="2:25">
      <c r="B2685" s="217" t="s">
        <v>2853</v>
      </c>
      <c r="C2685" s="217" t="s">
        <v>169</v>
      </c>
      <c r="D2685" s="217" t="s">
        <v>18</v>
      </c>
      <c r="E2685" s="217" t="s">
        <v>103</v>
      </c>
      <c r="F2685" s="217" t="s">
        <v>5</v>
      </c>
      <c r="G2685" s="217" t="s">
        <v>10</v>
      </c>
      <c r="H2685" s="217" t="s">
        <v>176</v>
      </c>
      <c r="I2685" s="217">
        <v>18</v>
      </c>
      <c r="J2685" s="217">
        <v>16</v>
      </c>
      <c r="K2685" s="217">
        <v>2</v>
      </c>
      <c r="L2685" s="217">
        <v>42</v>
      </c>
      <c r="M2685" s="217">
        <v>1401.3691031318899</v>
      </c>
      <c r="N2685" s="217">
        <v>12.844581744932301</v>
      </c>
      <c r="O2685" s="217">
        <v>11.417405995495301</v>
      </c>
      <c r="P2685" s="217">
        <v>1.4271757494369199</v>
      </c>
      <c r="Q2685" s="217">
        <v>13.2422391516783</v>
      </c>
      <c r="R2685" s="217">
        <v>11.6898732901117</v>
      </c>
      <c r="S2685" s="217">
        <v>1.5523658615665901</v>
      </c>
      <c r="T2685" s="217">
        <v>12.847244949654799</v>
      </c>
      <c r="U2685" s="217">
        <v>11.4129365738799</v>
      </c>
      <c r="V2685" s="217">
        <v>1.43430837577492</v>
      </c>
      <c r="W2685" s="217">
        <v>13.171901865128101</v>
      </c>
      <c r="X2685" s="217">
        <v>11.664174257759001</v>
      </c>
      <c r="Y2685" s="217">
        <v>1.50772760736905</v>
      </c>
    </row>
    <row r="2686" spans="2:25">
      <c r="B2686" s="217" t="s">
        <v>2854</v>
      </c>
      <c r="C2686" s="217" t="s">
        <v>169</v>
      </c>
      <c r="D2686" s="217" t="s">
        <v>18</v>
      </c>
      <c r="E2686" s="217" t="s">
        <v>103</v>
      </c>
      <c r="F2686" s="217" t="s">
        <v>5</v>
      </c>
      <c r="G2686" s="217" t="s">
        <v>10</v>
      </c>
      <c r="H2686" s="217" t="s">
        <v>178</v>
      </c>
      <c r="I2686" s="217">
        <v>1</v>
      </c>
      <c r="J2686" s="217">
        <v>1</v>
      </c>
      <c r="K2686" s="217">
        <v>0</v>
      </c>
      <c r="L2686" s="217">
        <v>2</v>
      </c>
      <c r="M2686" s="217">
        <v>934.11074518097996</v>
      </c>
      <c r="N2686" s="217">
        <v>1.0705368770875801</v>
      </c>
      <c r="O2686" s="217">
        <v>1.0705368770875801</v>
      </c>
      <c r="P2686" s="217">
        <v>0</v>
      </c>
      <c r="Q2686" s="217">
        <v>1.17382578725519</v>
      </c>
      <c r="R2686" s="217">
        <v>1.17382578725519</v>
      </c>
      <c r="S2686" s="217">
        <v>0</v>
      </c>
      <c r="T2686" s="217">
        <v>0.99177240667248001</v>
      </c>
      <c r="U2686" s="217">
        <v>0.99177240667248001</v>
      </c>
      <c r="V2686" s="217">
        <v>0</v>
      </c>
      <c r="W2686" s="217">
        <v>1.08927600144063</v>
      </c>
      <c r="X2686" s="217">
        <v>1.08927600144063</v>
      </c>
      <c r="Y2686" s="217">
        <v>0</v>
      </c>
    </row>
    <row r="2687" spans="2:25">
      <c r="B2687" s="217" t="s">
        <v>2855</v>
      </c>
      <c r="C2687" s="217" t="s">
        <v>169</v>
      </c>
      <c r="D2687" s="217" t="s">
        <v>18</v>
      </c>
      <c r="E2687" s="217" t="s">
        <v>103</v>
      </c>
      <c r="F2687" s="217" t="s">
        <v>5</v>
      </c>
      <c r="G2687" s="217" t="s">
        <v>10</v>
      </c>
      <c r="H2687" s="217" t="s">
        <v>5</v>
      </c>
      <c r="I2687" s="217">
        <v>47</v>
      </c>
      <c r="J2687" s="217">
        <v>45</v>
      </c>
      <c r="K2687" s="217">
        <v>2</v>
      </c>
      <c r="L2687" s="217">
        <v>128</v>
      </c>
      <c r="M2687" s="217">
        <v>5100</v>
      </c>
      <c r="N2687" s="217">
        <v>9.2156862745097996</v>
      </c>
      <c r="O2687" s="217">
        <v>8.8235294117647101</v>
      </c>
      <c r="P2687" s="217">
        <v>0.39215686274509798</v>
      </c>
      <c r="Q2687" s="217">
        <v>10.0871372954654</v>
      </c>
      <c r="R2687" s="217">
        <v>9.6451247257318595</v>
      </c>
      <c r="S2687" s="217">
        <v>0.44201256973354203</v>
      </c>
      <c r="T2687" s="217">
        <v>9.4750866534529905</v>
      </c>
      <c r="U2687" s="217">
        <v>9.0680594695818098</v>
      </c>
      <c r="V2687" s="217">
        <v>0.40702718387116998</v>
      </c>
      <c r="W2687" s="217">
        <v>9.8625643308499402</v>
      </c>
      <c r="X2687" s="217">
        <v>9.4340120307550706</v>
      </c>
      <c r="Y2687" s="217">
        <v>0.42855230009487399</v>
      </c>
    </row>
    <row r="2688" spans="2:25">
      <c r="B2688" s="217" t="s">
        <v>2856</v>
      </c>
      <c r="C2688" s="217" t="s">
        <v>169</v>
      </c>
      <c r="D2688" s="217" t="s">
        <v>18</v>
      </c>
      <c r="E2688" s="217" t="s">
        <v>103</v>
      </c>
      <c r="F2688" s="217" t="s">
        <v>12</v>
      </c>
      <c r="G2688" s="217" t="s">
        <v>49</v>
      </c>
      <c r="H2688" s="217" t="s">
        <v>170</v>
      </c>
      <c r="I2688" s="217">
        <v>13</v>
      </c>
      <c r="J2688" s="217">
        <v>12</v>
      </c>
      <c r="K2688" s="217">
        <v>1</v>
      </c>
      <c r="L2688" s="217">
        <v>34</v>
      </c>
      <c r="M2688" s="217">
        <v>2109.1033681414801</v>
      </c>
      <c r="N2688" s="217">
        <v>6.1637566922362197</v>
      </c>
      <c r="O2688" s="217">
        <v>5.6896215620642003</v>
      </c>
      <c r="P2688" s="217">
        <v>0.47413513017201703</v>
      </c>
      <c r="Q2688" s="217">
        <v>5.9675535978271199</v>
      </c>
      <c r="R2688" s="217">
        <v>5.0481560635848002</v>
      </c>
      <c r="S2688" s="217">
        <v>0.91939753424231496</v>
      </c>
      <c r="T2688" s="217">
        <v>6.0334363263209498</v>
      </c>
      <c r="U2688" s="217">
        <v>5.2566318676657797</v>
      </c>
      <c r="V2688" s="217">
        <v>0.77680445865516901</v>
      </c>
      <c r="W2688" s="217">
        <v>5.9967620437600697</v>
      </c>
      <c r="X2688" s="217">
        <v>5.1435880202317303</v>
      </c>
      <c r="Y2688" s="217">
        <v>0.85317402352834804</v>
      </c>
    </row>
    <row r="2689" spans="2:25">
      <c r="B2689" s="217" t="s">
        <v>2857</v>
      </c>
      <c r="C2689" s="217" t="s">
        <v>169</v>
      </c>
      <c r="D2689" s="217" t="s">
        <v>18</v>
      </c>
      <c r="E2689" s="217" t="s">
        <v>103</v>
      </c>
      <c r="F2689" s="217" t="s">
        <v>12</v>
      </c>
      <c r="G2689" s="217" t="s">
        <v>49</v>
      </c>
      <c r="H2689" s="217" t="s">
        <v>172</v>
      </c>
      <c r="I2689" s="217">
        <v>40</v>
      </c>
      <c r="J2689" s="217">
        <v>40</v>
      </c>
      <c r="K2689" s="217">
        <v>0</v>
      </c>
      <c r="L2689" s="217">
        <v>38</v>
      </c>
      <c r="M2689" s="217">
        <v>2408.4884122270701</v>
      </c>
      <c r="N2689" s="217">
        <v>16.607927111849001</v>
      </c>
      <c r="O2689" s="217">
        <v>16.607927111849001</v>
      </c>
      <c r="P2689" s="217">
        <v>0</v>
      </c>
      <c r="Q2689" s="217">
        <v>17.366582891841102</v>
      </c>
      <c r="R2689" s="217">
        <v>17.366582891841102</v>
      </c>
      <c r="S2689" s="217">
        <v>0</v>
      </c>
      <c r="T2689" s="217">
        <v>16.870481119770901</v>
      </c>
      <c r="U2689" s="217">
        <v>16.870481119770901</v>
      </c>
      <c r="V2689" s="217">
        <v>0</v>
      </c>
      <c r="W2689" s="217">
        <v>17.2129728527288</v>
      </c>
      <c r="X2689" s="217">
        <v>17.2129728527288</v>
      </c>
      <c r="Y2689" s="217">
        <v>0</v>
      </c>
    </row>
    <row r="2690" spans="2:25">
      <c r="B2690" s="217" t="s">
        <v>2858</v>
      </c>
      <c r="C2690" s="217" t="s">
        <v>169</v>
      </c>
      <c r="D2690" s="217" t="s">
        <v>18</v>
      </c>
      <c r="E2690" s="217" t="s">
        <v>103</v>
      </c>
      <c r="F2690" s="217" t="s">
        <v>12</v>
      </c>
      <c r="G2690" s="217" t="s">
        <v>49</v>
      </c>
      <c r="H2690" s="217" t="s">
        <v>174</v>
      </c>
      <c r="I2690" s="217">
        <v>43</v>
      </c>
      <c r="J2690" s="217">
        <v>39</v>
      </c>
      <c r="K2690" s="217">
        <v>4</v>
      </c>
      <c r="L2690" s="217">
        <v>79</v>
      </c>
      <c r="M2690" s="217">
        <v>2447.0084736418698</v>
      </c>
      <c r="N2690" s="217">
        <v>17.572476950193501</v>
      </c>
      <c r="O2690" s="217">
        <v>15.937827931570901</v>
      </c>
      <c r="P2690" s="217">
        <v>1.6346490186226501</v>
      </c>
      <c r="Q2690" s="217">
        <v>17.892829776622701</v>
      </c>
      <c r="R2690" s="217">
        <v>16.179113365639601</v>
      </c>
      <c r="S2690" s="217">
        <v>1.71371641098307</v>
      </c>
      <c r="T2690" s="217">
        <v>17.5390649446346</v>
      </c>
      <c r="U2690" s="217">
        <v>15.888950171102</v>
      </c>
      <c r="V2690" s="217">
        <v>1.6501147735326001</v>
      </c>
      <c r="W2690" s="217">
        <v>17.876769953422599</v>
      </c>
      <c r="X2690" s="217">
        <v>16.175800598900199</v>
      </c>
      <c r="Y2690" s="217">
        <v>1.7009693545223199</v>
      </c>
    </row>
    <row r="2691" spans="2:25">
      <c r="B2691" s="217" t="s">
        <v>2859</v>
      </c>
      <c r="C2691" s="217" t="s">
        <v>169</v>
      </c>
      <c r="D2691" s="217" t="s">
        <v>18</v>
      </c>
      <c r="E2691" s="217" t="s">
        <v>103</v>
      </c>
      <c r="F2691" s="217" t="s">
        <v>12</v>
      </c>
      <c r="G2691" s="217" t="s">
        <v>49</v>
      </c>
      <c r="H2691" s="217" t="s">
        <v>176</v>
      </c>
      <c r="I2691" s="217">
        <v>24</v>
      </c>
      <c r="J2691" s="217">
        <v>23</v>
      </c>
      <c r="K2691" s="217">
        <v>1</v>
      </c>
      <c r="L2691" s="217">
        <v>50</v>
      </c>
      <c r="M2691" s="217">
        <v>2082.89810212678</v>
      </c>
      <c r="N2691" s="217">
        <v>11.5224071573614</v>
      </c>
      <c r="O2691" s="217">
        <v>11.042306859138</v>
      </c>
      <c r="P2691" s="217">
        <v>0.48010029822339101</v>
      </c>
      <c r="Q2691" s="217">
        <v>11.154036819981</v>
      </c>
      <c r="R2691" s="217">
        <v>10.695104736959101</v>
      </c>
      <c r="S2691" s="217">
        <v>0.458932083021863</v>
      </c>
      <c r="T2691" s="217">
        <v>11.5508273262627</v>
      </c>
      <c r="U2691" s="217">
        <v>11.0820033006408</v>
      </c>
      <c r="V2691" s="217">
        <v>0.46882402562189701</v>
      </c>
      <c r="W2691" s="217">
        <v>11.373002550754</v>
      </c>
      <c r="X2691" s="217">
        <v>10.902743794474899</v>
      </c>
      <c r="Y2691" s="217">
        <v>0.47025875627911501</v>
      </c>
    </row>
    <row r="2692" spans="2:25">
      <c r="B2692" s="217" t="s">
        <v>2860</v>
      </c>
      <c r="C2692" s="217" t="s">
        <v>169</v>
      </c>
      <c r="D2692" s="217" t="s">
        <v>18</v>
      </c>
      <c r="E2692" s="217" t="s">
        <v>103</v>
      </c>
      <c r="F2692" s="217" t="s">
        <v>12</v>
      </c>
      <c r="G2692" s="217" t="s">
        <v>49</v>
      </c>
      <c r="H2692" s="217" t="s">
        <v>178</v>
      </c>
      <c r="I2692" s="217">
        <v>3</v>
      </c>
      <c r="J2692" s="217">
        <v>3</v>
      </c>
      <c r="K2692" s="217">
        <v>0</v>
      </c>
      <c r="L2692" s="217">
        <v>4</v>
      </c>
      <c r="M2692" s="217">
        <v>922.50164386280505</v>
      </c>
      <c r="N2692" s="217">
        <v>3.2520267253270698</v>
      </c>
      <c r="O2692" s="217">
        <v>3.2520267253270698</v>
      </c>
      <c r="P2692" s="217">
        <v>0</v>
      </c>
      <c r="Q2692" s="217">
        <v>3.3040612205909099</v>
      </c>
      <c r="R2692" s="217">
        <v>3.3040612205909099</v>
      </c>
      <c r="S2692" s="217">
        <v>0</v>
      </c>
      <c r="T2692" s="217">
        <v>2.9913996147661801</v>
      </c>
      <c r="U2692" s="217">
        <v>2.9913996147661801</v>
      </c>
      <c r="V2692" s="217">
        <v>0</v>
      </c>
      <c r="W2692" s="217">
        <v>3.1754450816379398</v>
      </c>
      <c r="X2692" s="217">
        <v>3.1754450816379398</v>
      </c>
      <c r="Y2692" s="217">
        <v>0</v>
      </c>
    </row>
    <row r="2693" spans="2:25">
      <c r="B2693" s="217" t="s">
        <v>2861</v>
      </c>
      <c r="C2693" s="217" t="s">
        <v>169</v>
      </c>
      <c r="D2693" s="217" t="s">
        <v>18</v>
      </c>
      <c r="E2693" s="217" t="s">
        <v>103</v>
      </c>
      <c r="F2693" s="217" t="s">
        <v>12</v>
      </c>
      <c r="G2693" s="217" t="s">
        <v>49</v>
      </c>
      <c r="H2693" s="217" t="s">
        <v>5</v>
      </c>
      <c r="I2693" s="217">
        <v>123</v>
      </c>
      <c r="J2693" s="217">
        <v>117</v>
      </c>
      <c r="K2693" s="217">
        <v>6</v>
      </c>
      <c r="L2693" s="217">
        <v>205</v>
      </c>
      <c r="M2693" s="217">
        <v>9970</v>
      </c>
      <c r="N2693" s="217">
        <v>12.3370110330993</v>
      </c>
      <c r="O2693" s="217">
        <v>11.7352056168506</v>
      </c>
      <c r="P2693" s="217">
        <v>0.60180541624874595</v>
      </c>
      <c r="Q2693" s="217">
        <v>12.366462367057601</v>
      </c>
      <c r="R2693" s="217">
        <v>11.7192119251173</v>
      </c>
      <c r="S2693" s="217">
        <v>0.64725044194024295</v>
      </c>
      <c r="T2693" s="217">
        <v>12.2408134635797</v>
      </c>
      <c r="U2693" s="217">
        <v>11.628523138819199</v>
      </c>
      <c r="V2693" s="217">
        <v>0.612290324760561</v>
      </c>
      <c r="W2693" s="217">
        <v>12.3713072704116</v>
      </c>
      <c r="X2693" s="217">
        <v>11.734859764422501</v>
      </c>
      <c r="Y2693" s="217">
        <v>0.63644750598905397</v>
      </c>
    </row>
    <row r="2694" spans="2:25">
      <c r="B2694" s="217" t="s">
        <v>2862</v>
      </c>
      <c r="C2694" s="217" t="s">
        <v>169</v>
      </c>
      <c r="D2694" s="217" t="s">
        <v>18</v>
      </c>
      <c r="E2694" s="217" t="s">
        <v>103</v>
      </c>
      <c r="F2694" s="217" t="s">
        <v>9</v>
      </c>
      <c r="G2694" s="217" t="s">
        <v>49</v>
      </c>
      <c r="H2694" s="217" t="s">
        <v>170</v>
      </c>
      <c r="I2694" s="217">
        <v>1</v>
      </c>
      <c r="J2694" s="217">
        <v>1</v>
      </c>
      <c r="K2694" s="217">
        <v>0</v>
      </c>
      <c r="L2694" s="217">
        <v>65</v>
      </c>
      <c r="M2694" s="217">
        <v>2469.24943936519</v>
      </c>
      <c r="N2694" s="217">
        <v>0.40498136156592102</v>
      </c>
      <c r="O2694" s="217">
        <v>0.40498136156592102</v>
      </c>
      <c r="P2694" s="217">
        <v>0</v>
      </c>
      <c r="Q2694" s="217">
        <v>0.35073373927094897</v>
      </c>
      <c r="R2694" s="217">
        <v>0.35073373927094897</v>
      </c>
      <c r="S2694" s="217">
        <v>0</v>
      </c>
      <c r="T2694" s="217">
        <v>0.35829354636466798</v>
      </c>
      <c r="U2694" s="217">
        <v>0.35829354636466798</v>
      </c>
      <c r="V2694" s="217">
        <v>0</v>
      </c>
      <c r="W2694" s="217">
        <v>0.35939002330944603</v>
      </c>
      <c r="X2694" s="217">
        <v>0.35939002330944603</v>
      </c>
      <c r="Y2694" s="217">
        <v>0</v>
      </c>
    </row>
    <row r="2695" spans="2:25">
      <c r="B2695" s="217" t="s">
        <v>2863</v>
      </c>
      <c r="C2695" s="217" t="s">
        <v>169</v>
      </c>
      <c r="D2695" s="217" t="s">
        <v>18</v>
      </c>
      <c r="E2695" s="217" t="s">
        <v>103</v>
      </c>
      <c r="F2695" s="217" t="s">
        <v>9</v>
      </c>
      <c r="G2695" s="217" t="s">
        <v>49</v>
      </c>
      <c r="H2695" s="217" t="s">
        <v>172</v>
      </c>
      <c r="I2695" s="217">
        <v>10</v>
      </c>
      <c r="J2695" s="217">
        <v>10</v>
      </c>
      <c r="K2695" s="217">
        <v>0</v>
      </c>
      <c r="L2695" s="217">
        <v>73</v>
      </c>
      <c r="M2695" s="217">
        <v>2593.4160322805701</v>
      </c>
      <c r="N2695" s="217">
        <v>3.8559181695218898</v>
      </c>
      <c r="O2695" s="217">
        <v>3.8559181695218898</v>
      </c>
      <c r="P2695" s="217">
        <v>0</v>
      </c>
      <c r="Q2695" s="217">
        <v>4.2503717603716398</v>
      </c>
      <c r="R2695" s="217">
        <v>4.2503717603716398</v>
      </c>
      <c r="S2695" s="217">
        <v>0</v>
      </c>
      <c r="T2695" s="217">
        <v>3.9820031249213201</v>
      </c>
      <c r="U2695" s="217">
        <v>3.9820031249213201</v>
      </c>
      <c r="V2695" s="217">
        <v>0</v>
      </c>
      <c r="W2695" s="217">
        <v>4.1331254275343099</v>
      </c>
      <c r="X2695" s="217">
        <v>4.1331254275343099</v>
      </c>
      <c r="Y2695" s="217">
        <v>0</v>
      </c>
    </row>
    <row r="2696" spans="2:25">
      <c r="B2696" s="217" t="s">
        <v>2864</v>
      </c>
      <c r="C2696" s="217" t="s">
        <v>169</v>
      </c>
      <c r="D2696" s="217" t="s">
        <v>18</v>
      </c>
      <c r="E2696" s="217" t="s">
        <v>103</v>
      </c>
      <c r="F2696" s="217" t="s">
        <v>9</v>
      </c>
      <c r="G2696" s="217" t="s">
        <v>49</v>
      </c>
      <c r="H2696" s="217" t="s">
        <v>174</v>
      </c>
      <c r="I2696" s="217">
        <v>6</v>
      </c>
      <c r="J2696" s="217">
        <v>6</v>
      </c>
      <c r="K2696" s="217">
        <v>0</v>
      </c>
      <c r="L2696" s="217">
        <v>122</v>
      </c>
      <c r="M2696" s="217">
        <v>2695.7334378351602</v>
      </c>
      <c r="N2696" s="217">
        <v>2.22573935382067</v>
      </c>
      <c r="O2696" s="217">
        <v>2.22573935382067</v>
      </c>
      <c r="P2696" s="217">
        <v>0</v>
      </c>
      <c r="Q2696" s="217">
        <v>2.2701516528174999</v>
      </c>
      <c r="R2696" s="217">
        <v>2.2701516528174999</v>
      </c>
      <c r="S2696" s="217">
        <v>0</v>
      </c>
      <c r="T2696" s="217">
        <v>2.2384080315519599</v>
      </c>
      <c r="U2696" s="217">
        <v>2.2384080315519599</v>
      </c>
      <c r="V2696" s="217">
        <v>0</v>
      </c>
      <c r="W2696" s="217">
        <v>2.2820129062446002</v>
      </c>
      <c r="X2696" s="217">
        <v>2.2820129062446002</v>
      </c>
      <c r="Y2696" s="217">
        <v>0</v>
      </c>
    </row>
    <row r="2697" spans="2:25">
      <c r="B2697" s="217" t="s">
        <v>2865</v>
      </c>
      <c r="C2697" s="217" t="s">
        <v>169</v>
      </c>
      <c r="D2697" s="217" t="s">
        <v>18</v>
      </c>
      <c r="E2697" s="217" t="s">
        <v>103</v>
      </c>
      <c r="F2697" s="217" t="s">
        <v>9</v>
      </c>
      <c r="G2697" s="217" t="s">
        <v>49</v>
      </c>
      <c r="H2697" s="217" t="s">
        <v>176</v>
      </c>
      <c r="I2697" s="217">
        <v>11</v>
      </c>
      <c r="J2697" s="217">
        <v>10</v>
      </c>
      <c r="K2697" s="217">
        <v>1</v>
      </c>
      <c r="L2697" s="217">
        <v>93</v>
      </c>
      <c r="M2697" s="217">
        <v>2279.4997262452098</v>
      </c>
      <c r="N2697" s="217">
        <v>4.8256202329619002</v>
      </c>
      <c r="O2697" s="217">
        <v>4.3869274845108199</v>
      </c>
      <c r="P2697" s="217">
        <v>0.43869274845108203</v>
      </c>
      <c r="Q2697" s="217">
        <v>4.9199228264147301</v>
      </c>
      <c r="R2697" s="217">
        <v>4.4999653228139902</v>
      </c>
      <c r="S2697" s="217">
        <v>0.41995750360074202</v>
      </c>
      <c r="T2697" s="217">
        <v>4.45361124769091</v>
      </c>
      <c r="U2697" s="217">
        <v>4.0246018698068999</v>
      </c>
      <c r="V2697" s="217">
        <v>0.42900937788401</v>
      </c>
      <c r="W2697" s="217">
        <v>4.7280004303930303</v>
      </c>
      <c r="X2697" s="217">
        <v>4.2976781656409297</v>
      </c>
      <c r="Y2697" s="217">
        <v>0.4303222647521</v>
      </c>
    </row>
    <row r="2698" spans="2:25">
      <c r="B2698" s="217" t="s">
        <v>2866</v>
      </c>
      <c r="C2698" s="217" t="s">
        <v>169</v>
      </c>
      <c r="D2698" s="217" t="s">
        <v>18</v>
      </c>
      <c r="E2698" s="217" t="s">
        <v>103</v>
      </c>
      <c r="F2698" s="217" t="s">
        <v>9</v>
      </c>
      <c r="G2698" s="217" t="s">
        <v>49</v>
      </c>
      <c r="H2698" s="217" t="s">
        <v>178</v>
      </c>
      <c r="I2698" s="217">
        <v>0</v>
      </c>
      <c r="J2698" s="217">
        <v>0</v>
      </c>
      <c r="K2698" s="217">
        <v>0</v>
      </c>
      <c r="L2698" s="217">
        <v>2</v>
      </c>
      <c r="M2698" s="217">
        <v>1062.1013642738701</v>
      </c>
      <c r="N2698" s="217">
        <v>0</v>
      </c>
      <c r="O2698" s="217">
        <v>0</v>
      </c>
      <c r="P2698" s="217">
        <v>0</v>
      </c>
      <c r="Q2698" s="217">
        <v>0</v>
      </c>
      <c r="R2698" s="217">
        <v>0</v>
      </c>
      <c r="S2698" s="217">
        <v>0</v>
      </c>
      <c r="T2698" s="217">
        <v>0</v>
      </c>
      <c r="U2698" s="217">
        <v>0</v>
      </c>
      <c r="V2698" s="217">
        <v>0</v>
      </c>
      <c r="W2698" s="217">
        <v>0</v>
      </c>
      <c r="X2698" s="217">
        <v>0</v>
      </c>
      <c r="Y2698" s="217">
        <v>0</v>
      </c>
    </row>
    <row r="2699" spans="2:25">
      <c r="B2699" s="217" t="s">
        <v>2867</v>
      </c>
      <c r="C2699" s="217" t="s">
        <v>169</v>
      </c>
      <c r="D2699" s="217" t="s">
        <v>18</v>
      </c>
      <c r="E2699" s="217" t="s">
        <v>103</v>
      </c>
      <c r="F2699" s="217" t="s">
        <v>9</v>
      </c>
      <c r="G2699" s="217" t="s">
        <v>49</v>
      </c>
      <c r="H2699" s="217" t="s">
        <v>5</v>
      </c>
      <c r="I2699" s="217">
        <v>28</v>
      </c>
      <c r="J2699" s="217">
        <v>27</v>
      </c>
      <c r="K2699" s="217">
        <v>1</v>
      </c>
      <c r="L2699" s="217">
        <v>355</v>
      </c>
      <c r="M2699" s="217">
        <v>11100</v>
      </c>
      <c r="N2699" s="217">
        <v>2.5225225225225198</v>
      </c>
      <c r="O2699" s="217">
        <v>2.4324324324324298</v>
      </c>
      <c r="P2699" s="217">
        <v>9.00900900900901E-2</v>
      </c>
      <c r="Q2699" s="217">
        <v>2.70330674543849</v>
      </c>
      <c r="R2699" s="217">
        <v>2.61796778748753</v>
      </c>
      <c r="S2699" s="217">
        <v>8.5338957950952907E-2</v>
      </c>
      <c r="T2699" s="217">
        <v>2.52750590157157</v>
      </c>
      <c r="U2699" s="217">
        <v>2.44032752531706</v>
      </c>
      <c r="V2699" s="217">
        <v>8.7178376254504697E-2</v>
      </c>
      <c r="W2699" s="217">
        <v>2.6355970102616002</v>
      </c>
      <c r="X2699" s="217">
        <v>2.5481518441622399</v>
      </c>
      <c r="Y2699" s="217">
        <v>8.7445166099357097E-2</v>
      </c>
    </row>
    <row r="2700" spans="2:25">
      <c r="B2700" s="217" t="s">
        <v>2868</v>
      </c>
      <c r="C2700" s="217" t="s">
        <v>169</v>
      </c>
      <c r="D2700" s="217" t="s">
        <v>18</v>
      </c>
      <c r="E2700" s="217" t="s">
        <v>103</v>
      </c>
      <c r="F2700" s="217" t="s">
        <v>5</v>
      </c>
      <c r="G2700" s="217" t="s">
        <v>49</v>
      </c>
      <c r="H2700" s="217" t="s">
        <v>170</v>
      </c>
      <c r="I2700" s="217">
        <v>14</v>
      </c>
      <c r="J2700" s="217">
        <v>13</v>
      </c>
      <c r="K2700" s="217">
        <v>1</v>
      </c>
      <c r="L2700" s="217">
        <v>99</v>
      </c>
      <c r="M2700" s="217">
        <v>4578.3528075066697</v>
      </c>
      <c r="N2700" s="217">
        <v>3.0578683182837301</v>
      </c>
      <c r="O2700" s="217">
        <v>2.8394491526920298</v>
      </c>
      <c r="P2700" s="217">
        <v>0.218419165591695</v>
      </c>
      <c r="Q2700" s="217">
        <v>2.8898893209935799</v>
      </c>
      <c r="R2700" s="217">
        <v>2.52259203913925</v>
      </c>
      <c r="S2700" s="217">
        <v>0.36729728185432697</v>
      </c>
      <c r="T2700" s="217">
        <v>2.95056063240198</v>
      </c>
      <c r="U2700" s="217">
        <v>2.6402289689268299</v>
      </c>
      <c r="V2700" s="217">
        <v>0.31033166347514701</v>
      </c>
      <c r="W2700" s="217">
        <v>2.9193893142757101</v>
      </c>
      <c r="X2700" s="217">
        <v>2.57854817851072</v>
      </c>
      <c r="Y2700" s="217">
        <v>0.34084113576498998</v>
      </c>
    </row>
    <row r="2701" spans="2:25">
      <c r="B2701" s="217" t="s">
        <v>2869</v>
      </c>
      <c r="C2701" s="217" t="s">
        <v>169</v>
      </c>
      <c r="D2701" s="217" t="s">
        <v>18</v>
      </c>
      <c r="E2701" s="217" t="s">
        <v>103</v>
      </c>
      <c r="F2701" s="217" t="s">
        <v>5</v>
      </c>
      <c r="G2701" s="217" t="s">
        <v>49</v>
      </c>
      <c r="H2701" s="217" t="s">
        <v>172</v>
      </c>
      <c r="I2701" s="217">
        <v>50</v>
      </c>
      <c r="J2701" s="217">
        <v>50</v>
      </c>
      <c r="K2701" s="217">
        <v>0</v>
      </c>
      <c r="L2701" s="217">
        <v>111</v>
      </c>
      <c r="M2701" s="217">
        <v>5001.9044445076297</v>
      </c>
      <c r="N2701" s="217">
        <v>9.9961925611959206</v>
      </c>
      <c r="O2701" s="217">
        <v>9.9961925611959206</v>
      </c>
      <c r="P2701" s="217">
        <v>0</v>
      </c>
      <c r="Q2701" s="217">
        <v>10.5592736768647</v>
      </c>
      <c r="R2701" s="217">
        <v>10.5592736768647</v>
      </c>
      <c r="S2701" s="217">
        <v>0</v>
      </c>
      <c r="T2701" s="217">
        <v>10.2100250011518</v>
      </c>
      <c r="U2701" s="217">
        <v>10.2100250011518</v>
      </c>
      <c r="V2701" s="217">
        <v>0</v>
      </c>
      <c r="W2701" s="217">
        <v>10.439756046955299</v>
      </c>
      <c r="X2701" s="217">
        <v>10.439756046955299</v>
      </c>
      <c r="Y2701" s="217">
        <v>0</v>
      </c>
    </row>
    <row r="2702" spans="2:25">
      <c r="B2702" s="217" t="s">
        <v>2870</v>
      </c>
      <c r="C2702" s="217" t="s">
        <v>169</v>
      </c>
      <c r="D2702" s="217" t="s">
        <v>18</v>
      </c>
      <c r="E2702" s="217" t="s">
        <v>103</v>
      </c>
      <c r="F2702" s="217" t="s">
        <v>5</v>
      </c>
      <c r="G2702" s="217" t="s">
        <v>49</v>
      </c>
      <c r="H2702" s="217" t="s">
        <v>174</v>
      </c>
      <c r="I2702" s="217">
        <v>49</v>
      </c>
      <c r="J2702" s="217">
        <v>45</v>
      </c>
      <c r="K2702" s="217">
        <v>4</v>
      </c>
      <c r="L2702" s="217">
        <v>201</v>
      </c>
      <c r="M2702" s="217">
        <v>5142.74191147703</v>
      </c>
      <c r="N2702" s="217">
        <v>9.5279912629188992</v>
      </c>
      <c r="O2702" s="217">
        <v>8.7501960577826701</v>
      </c>
      <c r="P2702" s="217">
        <v>0.77779520513623701</v>
      </c>
      <c r="Q2702" s="217">
        <v>9.6864675107208704</v>
      </c>
      <c r="R2702" s="217">
        <v>8.8752848606744497</v>
      </c>
      <c r="S2702" s="217">
        <v>0.81118265004641299</v>
      </c>
      <c r="T2702" s="217">
        <v>9.5281942569019904</v>
      </c>
      <c r="U2702" s="217">
        <v>8.7442864342591609</v>
      </c>
      <c r="V2702" s="217">
        <v>0.78390782264282499</v>
      </c>
      <c r="W2702" s="217">
        <v>9.6988531415425605</v>
      </c>
      <c r="X2702" s="217">
        <v>8.8921544818510903</v>
      </c>
      <c r="Y2702" s="217">
        <v>0.80669865969146903</v>
      </c>
    </row>
    <row r="2703" spans="2:25">
      <c r="B2703" s="217" t="s">
        <v>2871</v>
      </c>
      <c r="C2703" s="217" t="s">
        <v>169</v>
      </c>
      <c r="D2703" s="217" t="s">
        <v>18</v>
      </c>
      <c r="E2703" s="217" t="s">
        <v>103</v>
      </c>
      <c r="F2703" s="217" t="s">
        <v>5</v>
      </c>
      <c r="G2703" s="217" t="s">
        <v>49</v>
      </c>
      <c r="H2703" s="217" t="s">
        <v>176</v>
      </c>
      <c r="I2703" s="217">
        <v>35</v>
      </c>
      <c r="J2703" s="217">
        <v>33</v>
      </c>
      <c r="K2703" s="217">
        <v>2</v>
      </c>
      <c r="L2703" s="217">
        <v>143</v>
      </c>
      <c r="M2703" s="217">
        <v>4362.3978283719898</v>
      </c>
      <c r="N2703" s="217">
        <v>8.0231105408058898</v>
      </c>
      <c r="O2703" s="217">
        <v>7.5646470813312696</v>
      </c>
      <c r="P2703" s="217">
        <v>0.45846345947462203</v>
      </c>
      <c r="Q2703" s="217">
        <v>7.9838962720093001</v>
      </c>
      <c r="R2703" s="217">
        <v>7.5453156474537604</v>
      </c>
      <c r="S2703" s="217">
        <v>0.43858062455553698</v>
      </c>
      <c r="T2703" s="217">
        <v>7.9338295307344699</v>
      </c>
      <c r="U2703" s="217">
        <v>7.4857956242575101</v>
      </c>
      <c r="V2703" s="217">
        <v>0.44803390647695801</v>
      </c>
      <c r="W2703" s="217">
        <v>7.9892476390345202</v>
      </c>
      <c r="X2703" s="217">
        <v>7.5398426253916204</v>
      </c>
      <c r="Y2703" s="217">
        <v>0.44940501364289898</v>
      </c>
    </row>
    <row r="2704" spans="2:25">
      <c r="B2704" s="217" t="s">
        <v>2872</v>
      </c>
      <c r="C2704" s="217" t="s">
        <v>169</v>
      </c>
      <c r="D2704" s="217" t="s">
        <v>18</v>
      </c>
      <c r="E2704" s="217" t="s">
        <v>103</v>
      </c>
      <c r="F2704" s="217" t="s">
        <v>5</v>
      </c>
      <c r="G2704" s="217" t="s">
        <v>49</v>
      </c>
      <c r="H2704" s="217" t="s">
        <v>178</v>
      </c>
      <c r="I2704" s="217">
        <v>3</v>
      </c>
      <c r="J2704" s="217">
        <v>3</v>
      </c>
      <c r="K2704" s="217">
        <v>0</v>
      </c>
      <c r="L2704" s="217">
        <v>6</v>
      </c>
      <c r="M2704" s="217">
        <v>1984.60300813668</v>
      </c>
      <c r="N2704" s="217">
        <v>1.5116373338649001</v>
      </c>
      <c r="O2704" s="217">
        <v>1.5116373338649001</v>
      </c>
      <c r="P2704" s="217">
        <v>0</v>
      </c>
      <c r="Q2704" s="217">
        <v>1.5193708392026799</v>
      </c>
      <c r="R2704" s="217">
        <v>1.5193708392026799</v>
      </c>
      <c r="S2704" s="217">
        <v>0</v>
      </c>
      <c r="T2704" s="217">
        <v>1.37290474612399</v>
      </c>
      <c r="U2704" s="217">
        <v>1.37290474612399</v>
      </c>
      <c r="V2704" s="217">
        <v>0</v>
      </c>
      <c r="W2704" s="217">
        <v>1.4587547268993299</v>
      </c>
      <c r="X2704" s="217">
        <v>1.4587547268993299</v>
      </c>
      <c r="Y2704" s="217">
        <v>0</v>
      </c>
    </row>
    <row r="2705" spans="2:25">
      <c r="B2705" s="217" t="s">
        <v>2873</v>
      </c>
      <c r="C2705" s="217" t="s">
        <v>169</v>
      </c>
      <c r="D2705" s="217" t="s">
        <v>18</v>
      </c>
      <c r="E2705" s="217" t="s">
        <v>103</v>
      </c>
      <c r="F2705" s="217" t="s">
        <v>5</v>
      </c>
      <c r="G2705" s="217" t="s">
        <v>49</v>
      </c>
      <c r="H2705" s="217" t="s">
        <v>5</v>
      </c>
      <c r="I2705" s="217">
        <v>151</v>
      </c>
      <c r="J2705" s="217">
        <v>144</v>
      </c>
      <c r="K2705" s="217">
        <v>7</v>
      </c>
      <c r="L2705" s="217">
        <v>560</v>
      </c>
      <c r="M2705" s="217">
        <v>21070</v>
      </c>
      <c r="N2705" s="217">
        <v>7.1665875652586601</v>
      </c>
      <c r="O2705" s="217">
        <v>6.8343616516374004</v>
      </c>
      <c r="P2705" s="217">
        <v>0.33222591362126203</v>
      </c>
      <c r="Q2705" s="217">
        <v>7.2725941491865402</v>
      </c>
      <c r="R2705" s="217">
        <v>6.92765280533607</v>
      </c>
      <c r="S2705" s="217">
        <v>0.34494134385046399</v>
      </c>
      <c r="T2705" s="217">
        <v>7.1360939801662102</v>
      </c>
      <c r="U2705" s="217">
        <v>6.8054273539828101</v>
      </c>
      <c r="V2705" s="217">
        <v>0.33066662618339898</v>
      </c>
      <c r="W2705" s="217">
        <v>7.2465122792537899</v>
      </c>
      <c r="X2705" s="217">
        <v>6.9049430181516804</v>
      </c>
      <c r="Y2705" s="217">
        <v>0.341569261102108</v>
      </c>
    </row>
    <row r="2706" spans="2:25">
      <c r="B2706" s="217" t="s">
        <v>2874</v>
      </c>
      <c r="C2706" s="217" t="s">
        <v>169</v>
      </c>
      <c r="D2706" s="217" t="s">
        <v>18</v>
      </c>
      <c r="E2706" s="217" t="s">
        <v>103</v>
      </c>
      <c r="F2706" s="217" t="s">
        <v>12</v>
      </c>
      <c r="G2706" s="217" t="s">
        <v>13</v>
      </c>
      <c r="H2706" s="217" t="s">
        <v>170</v>
      </c>
      <c r="I2706" s="217">
        <v>1</v>
      </c>
      <c r="J2706" s="217">
        <v>0</v>
      </c>
      <c r="K2706" s="217">
        <v>1</v>
      </c>
      <c r="L2706" s="217">
        <v>0</v>
      </c>
      <c r="M2706" s="217">
        <v>39.6666666666667</v>
      </c>
      <c r="N2706" s="217">
        <v>25.210084033613398</v>
      </c>
      <c r="O2706" s="217">
        <v>0</v>
      </c>
      <c r="P2706" s="217">
        <v>25.210084033613398</v>
      </c>
      <c r="Q2706" s="217">
        <v>25.1421699193961</v>
      </c>
      <c r="R2706" s="217">
        <v>0</v>
      </c>
      <c r="S2706" s="217">
        <v>25.1421699193961</v>
      </c>
      <c r="T2706" s="217">
        <v>25.6840908503656</v>
      </c>
      <c r="U2706" s="217">
        <v>0</v>
      </c>
      <c r="V2706" s="217">
        <v>25.6840908503656</v>
      </c>
      <c r="W2706" s="217">
        <v>25.762691243118301</v>
      </c>
      <c r="X2706" s="217">
        <v>0</v>
      </c>
      <c r="Y2706" s="217">
        <v>25.762691243118301</v>
      </c>
    </row>
    <row r="2707" spans="2:25">
      <c r="B2707" s="217" t="s">
        <v>2875</v>
      </c>
      <c r="C2707" s="217" t="s">
        <v>169</v>
      </c>
      <c r="D2707" s="217" t="s">
        <v>18</v>
      </c>
      <c r="E2707" s="217" t="s">
        <v>103</v>
      </c>
      <c r="F2707" s="217" t="s">
        <v>12</v>
      </c>
      <c r="G2707" s="217" t="s">
        <v>13</v>
      </c>
      <c r="H2707" s="217" t="s">
        <v>172</v>
      </c>
      <c r="I2707" s="217">
        <v>0</v>
      </c>
      <c r="J2707" s="217">
        <v>0</v>
      </c>
      <c r="K2707" s="217">
        <v>0</v>
      </c>
      <c r="L2707" s="217">
        <v>1</v>
      </c>
      <c r="M2707" s="217">
        <v>66</v>
      </c>
      <c r="N2707" s="217">
        <v>0</v>
      </c>
      <c r="O2707" s="217">
        <v>0</v>
      </c>
      <c r="P2707" s="217">
        <v>0</v>
      </c>
      <c r="Q2707" s="217">
        <v>0</v>
      </c>
      <c r="R2707" s="217">
        <v>0</v>
      </c>
      <c r="S2707" s="217">
        <v>0</v>
      </c>
      <c r="T2707" s="217">
        <v>0</v>
      </c>
      <c r="U2707" s="217">
        <v>0</v>
      </c>
      <c r="V2707" s="217">
        <v>0</v>
      </c>
      <c r="W2707" s="217">
        <v>0</v>
      </c>
      <c r="X2707" s="217">
        <v>0</v>
      </c>
      <c r="Y2707" s="217">
        <v>0</v>
      </c>
    </row>
    <row r="2708" spans="2:25">
      <c r="B2708" s="217" t="s">
        <v>2876</v>
      </c>
      <c r="C2708" s="217" t="s">
        <v>169</v>
      </c>
      <c r="D2708" s="217" t="s">
        <v>18</v>
      </c>
      <c r="E2708" s="217" t="s">
        <v>103</v>
      </c>
      <c r="F2708" s="217" t="s">
        <v>12</v>
      </c>
      <c r="G2708" s="217" t="s">
        <v>13</v>
      </c>
      <c r="H2708" s="217" t="s">
        <v>174</v>
      </c>
      <c r="I2708" s="217">
        <v>2</v>
      </c>
      <c r="J2708" s="217">
        <v>2</v>
      </c>
      <c r="K2708" s="217">
        <v>0</v>
      </c>
      <c r="L2708" s="217">
        <v>4</v>
      </c>
      <c r="M2708" s="217">
        <v>92.6666666666667</v>
      </c>
      <c r="N2708" s="217">
        <v>21.582733812949598</v>
      </c>
      <c r="O2708" s="217">
        <v>21.582733812949598</v>
      </c>
      <c r="P2708" s="217">
        <v>0</v>
      </c>
      <c r="Q2708" s="217">
        <v>20.643416926657899</v>
      </c>
      <c r="R2708" s="217">
        <v>20.643416926657899</v>
      </c>
      <c r="S2708" s="217">
        <v>0</v>
      </c>
      <c r="T2708" s="217">
        <v>22.096328260251699</v>
      </c>
      <c r="U2708" s="217">
        <v>22.096328260251699</v>
      </c>
      <c r="V2708" s="217">
        <v>0</v>
      </c>
      <c r="W2708" s="217">
        <v>21.382729567782899</v>
      </c>
      <c r="X2708" s="217">
        <v>21.382729567782899</v>
      </c>
      <c r="Y2708" s="217">
        <v>0</v>
      </c>
    </row>
    <row r="2709" spans="2:25">
      <c r="B2709" s="217" t="s">
        <v>2877</v>
      </c>
      <c r="C2709" s="217" t="s">
        <v>169</v>
      </c>
      <c r="D2709" s="217" t="s">
        <v>18</v>
      </c>
      <c r="E2709" s="217" t="s">
        <v>103</v>
      </c>
      <c r="F2709" s="217" t="s">
        <v>12</v>
      </c>
      <c r="G2709" s="217" t="s">
        <v>13</v>
      </c>
      <c r="H2709" s="217" t="s">
        <v>176</v>
      </c>
      <c r="I2709" s="217">
        <v>2</v>
      </c>
      <c r="J2709" s="217">
        <v>1</v>
      </c>
      <c r="K2709" s="217">
        <v>1</v>
      </c>
      <c r="L2709" s="217">
        <v>3</v>
      </c>
      <c r="M2709" s="217">
        <v>118.666666666667</v>
      </c>
      <c r="N2709" s="217">
        <v>16.8539325842697</v>
      </c>
      <c r="O2709" s="217">
        <v>8.4269662921348303</v>
      </c>
      <c r="P2709" s="217">
        <v>8.4269662921348303</v>
      </c>
      <c r="Q2709" s="217">
        <v>14.3578744468089</v>
      </c>
      <c r="R2709" s="217">
        <v>6.2855424798490303</v>
      </c>
      <c r="S2709" s="217">
        <v>8.0723319669598492</v>
      </c>
      <c r="T2709" s="217">
        <v>15.675305547660299</v>
      </c>
      <c r="U2709" s="217">
        <v>6.4210227125914097</v>
      </c>
      <c r="V2709" s="217">
        <v>9.2542828350688602</v>
      </c>
      <c r="W2709" s="217">
        <v>14.9420567570034</v>
      </c>
      <c r="X2709" s="217">
        <v>6.4406728107795699</v>
      </c>
      <c r="Y2709" s="217">
        <v>8.5013839462238003</v>
      </c>
    </row>
    <row r="2710" spans="2:25">
      <c r="B2710" s="217" t="s">
        <v>2878</v>
      </c>
      <c r="C2710" s="217" t="s">
        <v>169</v>
      </c>
      <c r="D2710" s="217" t="s">
        <v>18</v>
      </c>
      <c r="E2710" s="217" t="s">
        <v>103</v>
      </c>
      <c r="F2710" s="217" t="s">
        <v>12</v>
      </c>
      <c r="G2710" s="217" t="s">
        <v>13</v>
      </c>
      <c r="H2710" s="217" t="s">
        <v>178</v>
      </c>
      <c r="I2710" s="217">
        <v>0</v>
      </c>
      <c r="J2710" s="217">
        <v>0</v>
      </c>
      <c r="K2710" s="217">
        <v>0</v>
      </c>
      <c r="L2710" s="217">
        <v>0</v>
      </c>
      <c r="M2710" s="217">
        <v>93</v>
      </c>
      <c r="N2710" s="217">
        <v>0</v>
      </c>
      <c r="O2710" s="217">
        <v>0</v>
      </c>
      <c r="P2710" s="217">
        <v>0</v>
      </c>
      <c r="Q2710" s="217">
        <v>0</v>
      </c>
      <c r="R2710" s="217">
        <v>0</v>
      </c>
      <c r="S2710" s="217">
        <v>0</v>
      </c>
      <c r="T2710" s="217">
        <v>0</v>
      </c>
      <c r="U2710" s="217">
        <v>0</v>
      </c>
      <c r="V2710" s="217">
        <v>0</v>
      </c>
      <c r="W2710" s="217">
        <v>0</v>
      </c>
      <c r="X2710" s="217">
        <v>0</v>
      </c>
      <c r="Y2710" s="217">
        <v>0</v>
      </c>
    </row>
    <row r="2711" spans="2:25">
      <c r="B2711" s="217" t="s">
        <v>2879</v>
      </c>
      <c r="C2711" s="217" t="s">
        <v>169</v>
      </c>
      <c r="D2711" s="217" t="s">
        <v>18</v>
      </c>
      <c r="E2711" s="217" t="s">
        <v>103</v>
      </c>
      <c r="F2711" s="217" t="s">
        <v>12</v>
      </c>
      <c r="G2711" s="217" t="s">
        <v>13</v>
      </c>
      <c r="H2711" s="217" t="s">
        <v>5</v>
      </c>
      <c r="I2711" s="217">
        <v>5</v>
      </c>
      <c r="J2711" s="217">
        <v>3</v>
      </c>
      <c r="K2711" s="217">
        <v>2</v>
      </c>
      <c r="L2711" s="217">
        <v>8</v>
      </c>
      <c r="M2711" s="217">
        <v>410</v>
      </c>
      <c r="N2711" s="217">
        <v>12.1951219512195</v>
      </c>
      <c r="O2711" s="217">
        <v>7.3170731707317103</v>
      </c>
      <c r="P2711" s="217">
        <v>4.8780487804878003</v>
      </c>
      <c r="Q2711" s="217">
        <v>11.5788169592988</v>
      </c>
      <c r="R2711" s="217">
        <v>7.0465169756191797</v>
      </c>
      <c r="S2711" s="217">
        <v>4.5322999836795699</v>
      </c>
      <c r="T2711" s="217">
        <v>12.332368672644099</v>
      </c>
      <c r="U2711" s="217">
        <v>7.4503888788403403</v>
      </c>
      <c r="V2711" s="217">
        <v>4.8819797938037803</v>
      </c>
      <c r="W2711" s="217">
        <v>11.979499346047399</v>
      </c>
      <c r="X2711" s="217">
        <v>7.2778842351796103</v>
      </c>
      <c r="Y2711" s="217">
        <v>4.7016151108677802</v>
      </c>
    </row>
    <row r="2712" spans="2:25">
      <c r="B2712" s="217" t="s">
        <v>2880</v>
      </c>
      <c r="C2712" s="217" t="s">
        <v>169</v>
      </c>
      <c r="D2712" s="217" t="s">
        <v>18</v>
      </c>
      <c r="E2712" s="217" t="s">
        <v>103</v>
      </c>
      <c r="F2712" s="217" t="s">
        <v>9</v>
      </c>
      <c r="G2712" s="217" t="s">
        <v>13</v>
      </c>
      <c r="H2712" s="217" t="s">
        <v>170</v>
      </c>
      <c r="I2712" s="217">
        <v>0</v>
      </c>
      <c r="J2712" s="217">
        <v>0</v>
      </c>
      <c r="K2712" s="217">
        <v>0</v>
      </c>
      <c r="L2712" s="217">
        <v>2</v>
      </c>
      <c r="M2712" s="217">
        <v>57.254273504273499</v>
      </c>
      <c r="N2712" s="217">
        <v>0</v>
      </c>
      <c r="O2712" s="217">
        <v>0</v>
      </c>
      <c r="P2712" s="217">
        <v>0</v>
      </c>
      <c r="Q2712" s="217">
        <v>0</v>
      </c>
      <c r="R2712" s="217">
        <v>0</v>
      </c>
      <c r="S2712" s="217">
        <v>0</v>
      </c>
      <c r="T2712" s="217">
        <v>0</v>
      </c>
      <c r="U2712" s="217">
        <v>0</v>
      </c>
      <c r="V2712" s="217">
        <v>0</v>
      </c>
      <c r="W2712" s="217">
        <v>0</v>
      </c>
      <c r="X2712" s="217">
        <v>0</v>
      </c>
      <c r="Y2712" s="217">
        <v>0</v>
      </c>
    </row>
    <row r="2713" spans="2:25">
      <c r="B2713" s="217" t="s">
        <v>2881</v>
      </c>
      <c r="C2713" s="217" t="s">
        <v>169</v>
      </c>
      <c r="D2713" s="217" t="s">
        <v>18</v>
      </c>
      <c r="E2713" s="217" t="s">
        <v>103</v>
      </c>
      <c r="F2713" s="217" t="s">
        <v>9</v>
      </c>
      <c r="G2713" s="217" t="s">
        <v>13</v>
      </c>
      <c r="H2713" s="217" t="s">
        <v>172</v>
      </c>
      <c r="I2713" s="217">
        <v>0</v>
      </c>
      <c r="J2713" s="217">
        <v>0</v>
      </c>
      <c r="K2713" s="217">
        <v>0</v>
      </c>
      <c r="L2713" s="217">
        <v>3</v>
      </c>
      <c r="M2713" s="217">
        <v>83.488247863247906</v>
      </c>
      <c r="N2713" s="217">
        <v>0</v>
      </c>
      <c r="O2713" s="217">
        <v>0</v>
      </c>
      <c r="P2713" s="217">
        <v>0</v>
      </c>
      <c r="Q2713" s="217">
        <v>0</v>
      </c>
      <c r="R2713" s="217">
        <v>0</v>
      </c>
      <c r="S2713" s="217">
        <v>0</v>
      </c>
      <c r="T2713" s="217">
        <v>0</v>
      </c>
      <c r="U2713" s="217">
        <v>0</v>
      </c>
      <c r="V2713" s="217">
        <v>0</v>
      </c>
      <c r="W2713" s="217">
        <v>0</v>
      </c>
      <c r="X2713" s="217">
        <v>0</v>
      </c>
      <c r="Y2713" s="217">
        <v>0</v>
      </c>
    </row>
    <row r="2714" spans="2:25">
      <c r="B2714" s="217" t="s">
        <v>2882</v>
      </c>
      <c r="C2714" s="217" t="s">
        <v>169</v>
      </c>
      <c r="D2714" s="217" t="s">
        <v>18</v>
      </c>
      <c r="E2714" s="217" t="s">
        <v>103</v>
      </c>
      <c r="F2714" s="217" t="s">
        <v>9</v>
      </c>
      <c r="G2714" s="217" t="s">
        <v>13</v>
      </c>
      <c r="H2714" s="217" t="s">
        <v>174</v>
      </c>
      <c r="I2714" s="217">
        <v>0</v>
      </c>
      <c r="J2714" s="217">
        <v>0</v>
      </c>
      <c r="K2714" s="217">
        <v>0</v>
      </c>
      <c r="L2714" s="217">
        <v>5</v>
      </c>
      <c r="M2714" s="217">
        <v>128.86752136752099</v>
      </c>
      <c r="N2714" s="217">
        <v>0</v>
      </c>
      <c r="O2714" s="217">
        <v>0</v>
      </c>
      <c r="P2714" s="217">
        <v>0</v>
      </c>
      <c r="Q2714" s="217">
        <v>0</v>
      </c>
      <c r="R2714" s="217">
        <v>0</v>
      </c>
      <c r="S2714" s="217">
        <v>0</v>
      </c>
      <c r="T2714" s="217">
        <v>0</v>
      </c>
      <c r="U2714" s="217">
        <v>0</v>
      </c>
      <c r="V2714" s="217">
        <v>0</v>
      </c>
      <c r="W2714" s="217">
        <v>0</v>
      </c>
      <c r="X2714" s="217">
        <v>0</v>
      </c>
      <c r="Y2714" s="217">
        <v>0</v>
      </c>
    </row>
    <row r="2715" spans="2:25">
      <c r="B2715" s="217" t="s">
        <v>2883</v>
      </c>
      <c r="C2715" s="217" t="s">
        <v>169</v>
      </c>
      <c r="D2715" s="217" t="s">
        <v>18</v>
      </c>
      <c r="E2715" s="217" t="s">
        <v>103</v>
      </c>
      <c r="F2715" s="217" t="s">
        <v>9</v>
      </c>
      <c r="G2715" s="217" t="s">
        <v>13</v>
      </c>
      <c r="H2715" s="217" t="s">
        <v>176</v>
      </c>
      <c r="I2715" s="217">
        <v>0</v>
      </c>
      <c r="J2715" s="217">
        <v>0</v>
      </c>
      <c r="K2715" s="217">
        <v>0</v>
      </c>
      <c r="L2715" s="217">
        <v>5</v>
      </c>
      <c r="M2715" s="217">
        <v>129.300213675214</v>
      </c>
      <c r="N2715" s="217">
        <v>0</v>
      </c>
      <c r="O2715" s="217">
        <v>0</v>
      </c>
      <c r="P2715" s="217">
        <v>0</v>
      </c>
      <c r="Q2715" s="217">
        <v>0</v>
      </c>
      <c r="R2715" s="217">
        <v>0</v>
      </c>
      <c r="S2715" s="217">
        <v>0</v>
      </c>
      <c r="T2715" s="217">
        <v>0</v>
      </c>
      <c r="U2715" s="217">
        <v>0</v>
      </c>
      <c r="V2715" s="217">
        <v>0</v>
      </c>
      <c r="W2715" s="217">
        <v>0</v>
      </c>
      <c r="X2715" s="217">
        <v>0</v>
      </c>
      <c r="Y2715" s="217">
        <v>0</v>
      </c>
    </row>
    <row r="2716" spans="2:25">
      <c r="B2716" s="217" t="s">
        <v>2884</v>
      </c>
      <c r="C2716" s="217" t="s">
        <v>169</v>
      </c>
      <c r="D2716" s="217" t="s">
        <v>18</v>
      </c>
      <c r="E2716" s="217" t="s">
        <v>103</v>
      </c>
      <c r="F2716" s="217" t="s">
        <v>9</v>
      </c>
      <c r="G2716" s="217" t="s">
        <v>13</v>
      </c>
      <c r="H2716" s="217" t="s">
        <v>178</v>
      </c>
      <c r="I2716" s="217">
        <v>0</v>
      </c>
      <c r="J2716" s="217">
        <v>0</v>
      </c>
      <c r="K2716" s="217">
        <v>0</v>
      </c>
      <c r="L2716" s="217">
        <v>0</v>
      </c>
      <c r="M2716" s="217">
        <v>111.089743589744</v>
      </c>
      <c r="N2716" s="217">
        <v>0</v>
      </c>
      <c r="O2716" s="217">
        <v>0</v>
      </c>
      <c r="P2716" s="217">
        <v>0</v>
      </c>
      <c r="Q2716" s="217">
        <v>0</v>
      </c>
      <c r="R2716" s="217">
        <v>0</v>
      </c>
      <c r="S2716" s="217">
        <v>0</v>
      </c>
      <c r="T2716" s="217">
        <v>0</v>
      </c>
      <c r="U2716" s="217">
        <v>0</v>
      </c>
      <c r="V2716" s="217">
        <v>0</v>
      </c>
      <c r="W2716" s="217">
        <v>0</v>
      </c>
      <c r="X2716" s="217">
        <v>0</v>
      </c>
      <c r="Y2716" s="217">
        <v>0</v>
      </c>
    </row>
    <row r="2717" spans="2:25">
      <c r="B2717" s="217" t="s">
        <v>2885</v>
      </c>
      <c r="C2717" s="217" t="s">
        <v>169</v>
      </c>
      <c r="D2717" s="217" t="s">
        <v>18</v>
      </c>
      <c r="E2717" s="217" t="s">
        <v>103</v>
      </c>
      <c r="F2717" s="217" t="s">
        <v>9</v>
      </c>
      <c r="G2717" s="217" t="s">
        <v>13</v>
      </c>
      <c r="H2717" s="217" t="s">
        <v>5</v>
      </c>
      <c r="I2717" s="217">
        <v>0</v>
      </c>
      <c r="J2717" s="217">
        <v>0</v>
      </c>
      <c r="K2717" s="217">
        <v>0</v>
      </c>
      <c r="L2717" s="217">
        <v>15</v>
      </c>
      <c r="M2717" s="217">
        <v>510</v>
      </c>
      <c r="N2717" s="217">
        <v>0</v>
      </c>
      <c r="O2717" s="217">
        <v>0</v>
      </c>
      <c r="P2717" s="217">
        <v>0</v>
      </c>
      <c r="Q2717" s="217">
        <v>0</v>
      </c>
      <c r="R2717" s="217">
        <v>0</v>
      </c>
      <c r="S2717" s="217">
        <v>0</v>
      </c>
      <c r="T2717" s="217">
        <v>0</v>
      </c>
      <c r="U2717" s="217">
        <v>0</v>
      </c>
      <c r="V2717" s="217">
        <v>0</v>
      </c>
      <c r="W2717" s="217">
        <v>0</v>
      </c>
      <c r="X2717" s="217">
        <v>0</v>
      </c>
      <c r="Y2717" s="217">
        <v>0</v>
      </c>
    </row>
    <row r="2718" spans="2:25">
      <c r="B2718" s="217" t="s">
        <v>2886</v>
      </c>
      <c r="C2718" s="217" t="s">
        <v>169</v>
      </c>
      <c r="D2718" s="217" t="s">
        <v>18</v>
      </c>
      <c r="E2718" s="217" t="s">
        <v>103</v>
      </c>
      <c r="F2718" s="217" t="s">
        <v>5</v>
      </c>
      <c r="G2718" s="217" t="s">
        <v>13</v>
      </c>
      <c r="H2718" s="217" t="s">
        <v>170</v>
      </c>
      <c r="I2718" s="217">
        <v>1</v>
      </c>
      <c r="J2718" s="217">
        <v>0</v>
      </c>
      <c r="K2718" s="217">
        <v>1</v>
      </c>
      <c r="L2718" s="217">
        <v>2</v>
      </c>
      <c r="M2718" s="217">
        <v>96.920940170940199</v>
      </c>
      <c r="N2718" s="217">
        <v>10.317687779712999</v>
      </c>
      <c r="O2718" s="217">
        <v>0</v>
      </c>
      <c r="P2718" s="217">
        <v>10.317687779712999</v>
      </c>
      <c r="Q2718" s="217">
        <v>8.6892161889119492</v>
      </c>
      <c r="R2718" s="217">
        <v>0</v>
      </c>
      <c r="S2718" s="217">
        <v>8.6892161889119492</v>
      </c>
      <c r="T2718" s="217">
        <v>8.8765058358114306</v>
      </c>
      <c r="U2718" s="217">
        <v>0</v>
      </c>
      <c r="V2718" s="217">
        <v>8.8765058358114306</v>
      </c>
      <c r="W2718" s="217">
        <v>8.9036703887259492</v>
      </c>
      <c r="X2718" s="217">
        <v>0</v>
      </c>
      <c r="Y2718" s="217">
        <v>8.9036703887259492</v>
      </c>
    </row>
    <row r="2719" spans="2:25">
      <c r="B2719" s="217" t="s">
        <v>2887</v>
      </c>
      <c r="C2719" s="217" t="s">
        <v>169</v>
      </c>
      <c r="D2719" s="217" t="s">
        <v>18</v>
      </c>
      <c r="E2719" s="217" t="s">
        <v>103</v>
      </c>
      <c r="F2719" s="217" t="s">
        <v>5</v>
      </c>
      <c r="G2719" s="217" t="s">
        <v>13</v>
      </c>
      <c r="H2719" s="217" t="s">
        <v>172</v>
      </c>
      <c r="I2719" s="217">
        <v>0</v>
      </c>
      <c r="J2719" s="217">
        <v>0</v>
      </c>
      <c r="K2719" s="217">
        <v>0</v>
      </c>
      <c r="L2719" s="217">
        <v>4</v>
      </c>
      <c r="M2719" s="217">
        <v>149.48824786324801</v>
      </c>
      <c r="N2719" s="217">
        <v>0</v>
      </c>
      <c r="O2719" s="217">
        <v>0</v>
      </c>
      <c r="P2719" s="217">
        <v>0</v>
      </c>
      <c r="Q2719" s="217">
        <v>0</v>
      </c>
      <c r="R2719" s="217">
        <v>0</v>
      </c>
      <c r="S2719" s="217">
        <v>0</v>
      </c>
      <c r="T2719" s="217">
        <v>0</v>
      </c>
      <c r="U2719" s="217">
        <v>0</v>
      </c>
      <c r="V2719" s="217">
        <v>0</v>
      </c>
      <c r="W2719" s="217">
        <v>0</v>
      </c>
      <c r="X2719" s="217">
        <v>0</v>
      </c>
      <c r="Y2719" s="217">
        <v>0</v>
      </c>
    </row>
    <row r="2720" spans="2:25">
      <c r="B2720" s="217" t="s">
        <v>2888</v>
      </c>
      <c r="C2720" s="217" t="s">
        <v>169</v>
      </c>
      <c r="D2720" s="217" t="s">
        <v>18</v>
      </c>
      <c r="E2720" s="217" t="s">
        <v>103</v>
      </c>
      <c r="F2720" s="217" t="s">
        <v>5</v>
      </c>
      <c r="G2720" s="217" t="s">
        <v>13</v>
      </c>
      <c r="H2720" s="217" t="s">
        <v>174</v>
      </c>
      <c r="I2720" s="217">
        <v>2</v>
      </c>
      <c r="J2720" s="217">
        <v>2</v>
      </c>
      <c r="K2720" s="217">
        <v>0</v>
      </c>
      <c r="L2720" s="217">
        <v>9</v>
      </c>
      <c r="M2720" s="217">
        <v>221.53418803418799</v>
      </c>
      <c r="N2720" s="217">
        <v>9.0279519280850309</v>
      </c>
      <c r="O2720" s="217">
        <v>9.0279519280850309</v>
      </c>
      <c r="P2720" s="217">
        <v>0</v>
      </c>
      <c r="Q2720" s="217">
        <v>8.8846180879077394</v>
      </c>
      <c r="R2720" s="217">
        <v>8.8846180879077394</v>
      </c>
      <c r="S2720" s="217">
        <v>0</v>
      </c>
      <c r="T2720" s="217">
        <v>9.5369001440899002</v>
      </c>
      <c r="U2720" s="217">
        <v>9.5369001440899002</v>
      </c>
      <c r="V2720" s="217">
        <v>0</v>
      </c>
      <c r="W2720" s="217">
        <v>9.2089567513524901</v>
      </c>
      <c r="X2720" s="217">
        <v>9.2089567513524901</v>
      </c>
      <c r="Y2720" s="217">
        <v>0</v>
      </c>
    </row>
    <row r="2721" spans="2:25">
      <c r="B2721" s="217" t="s">
        <v>2889</v>
      </c>
      <c r="C2721" s="217" t="s">
        <v>169</v>
      </c>
      <c r="D2721" s="217" t="s">
        <v>18</v>
      </c>
      <c r="E2721" s="217" t="s">
        <v>103</v>
      </c>
      <c r="F2721" s="217" t="s">
        <v>5</v>
      </c>
      <c r="G2721" s="217" t="s">
        <v>13</v>
      </c>
      <c r="H2721" s="217" t="s">
        <v>176</v>
      </c>
      <c r="I2721" s="217">
        <v>2</v>
      </c>
      <c r="J2721" s="217">
        <v>1</v>
      </c>
      <c r="K2721" s="217">
        <v>1</v>
      </c>
      <c r="L2721" s="217">
        <v>8</v>
      </c>
      <c r="M2721" s="217">
        <v>247.96688034188</v>
      </c>
      <c r="N2721" s="217">
        <v>8.0655932648849404</v>
      </c>
      <c r="O2721" s="217">
        <v>4.0327966324424702</v>
      </c>
      <c r="P2721" s="217">
        <v>4.0327966324424702</v>
      </c>
      <c r="Q2721" s="217">
        <v>7.4984068945901496</v>
      </c>
      <c r="R2721" s="217">
        <v>3.22874370545436</v>
      </c>
      <c r="S2721" s="217">
        <v>4.2696631891357901</v>
      </c>
      <c r="T2721" s="217">
        <v>8.1931641795823005</v>
      </c>
      <c r="U2721" s="217">
        <v>3.29833689491777</v>
      </c>
      <c r="V2721" s="217">
        <v>4.8948272846645198</v>
      </c>
      <c r="W2721" s="217">
        <v>7.8050304875611003</v>
      </c>
      <c r="X2721" s="217">
        <v>3.3084307143518199</v>
      </c>
      <c r="Y2721" s="217">
        <v>4.4965997732092804</v>
      </c>
    </row>
    <row r="2722" spans="2:25">
      <c r="B2722" s="217" t="s">
        <v>2890</v>
      </c>
      <c r="C2722" s="217" t="s">
        <v>169</v>
      </c>
      <c r="D2722" s="217" t="s">
        <v>18</v>
      </c>
      <c r="E2722" s="217" t="s">
        <v>103</v>
      </c>
      <c r="F2722" s="217" t="s">
        <v>5</v>
      </c>
      <c r="G2722" s="217" t="s">
        <v>13</v>
      </c>
      <c r="H2722" s="217" t="s">
        <v>178</v>
      </c>
      <c r="I2722" s="217">
        <v>0</v>
      </c>
      <c r="J2722" s="217">
        <v>0</v>
      </c>
      <c r="K2722" s="217">
        <v>0</v>
      </c>
      <c r="L2722" s="217">
        <v>0</v>
      </c>
      <c r="M2722" s="217">
        <v>204.08974358974399</v>
      </c>
      <c r="N2722" s="217">
        <v>0</v>
      </c>
      <c r="O2722" s="217">
        <v>0</v>
      </c>
      <c r="P2722" s="217">
        <v>0</v>
      </c>
      <c r="Q2722" s="217">
        <v>0</v>
      </c>
      <c r="R2722" s="217">
        <v>0</v>
      </c>
      <c r="S2722" s="217">
        <v>0</v>
      </c>
      <c r="T2722" s="217">
        <v>0</v>
      </c>
      <c r="U2722" s="217">
        <v>0</v>
      </c>
      <c r="V2722" s="217">
        <v>0</v>
      </c>
      <c r="W2722" s="217">
        <v>0</v>
      </c>
      <c r="X2722" s="217">
        <v>0</v>
      </c>
      <c r="Y2722" s="217">
        <v>0</v>
      </c>
    </row>
    <row r="2723" spans="2:25">
      <c r="B2723" s="217" t="s">
        <v>2891</v>
      </c>
      <c r="C2723" s="217" t="s">
        <v>169</v>
      </c>
      <c r="D2723" s="217" t="s">
        <v>18</v>
      </c>
      <c r="E2723" s="217" t="s">
        <v>103</v>
      </c>
      <c r="F2723" s="217" t="s">
        <v>5</v>
      </c>
      <c r="G2723" s="217" t="s">
        <v>13</v>
      </c>
      <c r="H2723" s="217" t="s">
        <v>5</v>
      </c>
      <c r="I2723" s="217">
        <v>5</v>
      </c>
      <c r="J2723" s="217">
        <v>3</v>
      </c>
      <c r="K2723" s="217">
        <v>2</v>
      </c>
      <c r="L2723" s="217">
        <v>23</v>
      </c>
      <c r="M2723" s="217">
        <v>920</v>
      </c>
      <c r="N2723" s="217">
        <v>5.4347826086956497</v>
      </c>
      <c r="O2723" s="217">
        <v>3.2608695652173898</v>
      </c>
      <c r="P2723" s="217">
        <v>2.1739130434782599</v>
      </c>
      <c r="Q2723" s="217">
        <v>5.2262928180613297</v>
      </c>
      <c r="R2723" s="217">
        <v>3.1766778037757502</v>
      </c>
      <c r="S2723" s="217">
        <v>2.04961501428558</v>
      </c>
      <c r="T2723" s="217">
        <v>5.5693320382373201</v>
      </c>
      <c r="U2723" s="217">
        <v>3.3603439174889198</v>
      </c>
      <c r="V2723" s="217">
        <v>2.2089881207483999</v>
      </c>
      <c r="W2723" s="217">
        <v>5.4078112612902203</v>
      </c>
      <c r="X2723" s="217">
        <v>3.2813452619563801</v>
      </c>
      <c r="Y2723" s="217">
        <v>2.1264659993338402</v>
      </c>
    </row>
    <row r="2724" spans="2:25">
      <c r="B2724" s="217" t="s">
        <v>2892</v>
      </c>
      <c r="C2724" s="217" t="s">
        <v>169</v>
      </c>
      <c r="D2724" s="217" t="s">
        <v>18</v>
      </c>
      <c r="E2724" s="217" t="s">
        <v>103</v>
      </c>
      <c r="F2724" s="217" t="s">
        <v>12</v>
      </c>
      <c r="G2724" s="217" t="s">
        <v>5</v>
      </c>
      <c r="H2724" s="217" t="s">
        <v>170</v>
      </c>
      <c r="I2724" s="217">
        <v>16</v>
      </c>
      <c r="J2724" s="217">
        <v>14</v>
      </c>
      <c r="K2724" s="217">
        <v>2</v>
      </c>
      <c r="L2724" s="217">
        <v>40</v>
      </c>
      <c r="M2724" s="217">
        <v>2456.4498774302201</v>
      </c>
      <c r="N2724" s="217">
        <v>6.5134648775077597</v>
      </c>
      <c r="O2724" s="217">
        <v>5.69928176781929</v>
      </c>
      <c r="P2724" s="217">
        <v>0.81418310968846996</v>
      </c>
      <c r="Q2724" s="217">
        <v>6.9677832542375198</v>
      </c>
      <c r="R2724" s="217">
        <v>5.8531983883026504</v>
      </c>
      <c r="S2724" s="217">
        <v>1.1145848659348701</v>
      </c>
      <c r="T2724" s="217">
        <v>6.8071409861998102</v>
      </c>
      <c r="U2724" s="217">
        <v>5.8022470967980198</v>
      </c>
      <c r="V2724" s="217">
        <v>1.00489388940179</v>
      </c>
      <c r="W2724" s="217">
        <v>6.8980127188787401</v>
      </c>
      <c r="X2724" s="217">
        <v>5.8291243856329196</v>
      </c>
      <c r="Y2724" s="217">
        <v>1.0688883332458201</v>
      </c>
    </row>
    <row r="2725" spans="2:25">
      <c r="B2725" s="217" t="s">
        <v>2893</v>
      </c>
      <c r="C2725" s="217" t="s">
        <v>169</v>
      </c>
      <c r="D2725" s="217" t="s">
        <v>18</v>
      </c>
      <c r="E2725" s="217" t="s">
        <v>103</v>
      </c>
      <c r="F2725" s="217" t="s">
        <v>12</v>
      </c>
      <c r="G2725" s="217" t="s">
        <v>5</v>
      </c>
      <c r="H2725" s="217" t="s">
        <v>172</v>
      </c>
      <c r="I2725" s="217">
        <v>47</v>
      </c>
      <c r="J2725" s="217">
        <v>47</v>
      </c>
      <c r="K2725" s="217">
        <v>0</v>
      </c>
      <c r="L2725" s="217">
        <v>47</v>
      </c>
      <c r="M2725" s="217">
        <v>2940.7851407445901</v>
      </c>
      <c r="N2725" s="217">
        <v>15.982126456235999</v>
      </c>
      <c r="O2725" s="217">
        <v>15.982126456235999</v>
      </c>
      <c r="P2725" s="217">
        <v>0</v>
      </c>
      <c r="Q2725" s="217">
        <v>16.432667308873899</v>
      </c>
      <c r="R2725" s="217">
        <v>16.432667308873899</v>
      </c>
      <c r="S2725" s="217">
        <v>0</v>
      </c>
      <c r="T2725" s="217">
        <v>16.107272693802202</v>
      </c>
      <c r="U2725" s="217">
        <v>16.107272693802202</v>
      </c>
      <c r="V2725" s="217">
        <v>0</v>
      </c>
      <c r="W2725" s="217">
        <v>16.369958094838701</v>
      </c>
      <c r="X2725" s="217">
        <v>16.369958094838701</v>
      </c>
      <c r="Y2725" s="217">
        <v>0</v>
      </c>
    </row>
    <row r="2726" spans="2:25">
      <c r="B2726" s="217" t="s">
        <v>2894</v>
      </c>
      <c r="C2726" s="217" t="s">
        <v>169</v>
      </c>
      <c r="D2726" s="217" t="s">
        <v>18</v>
      </c>
      <c r="E2726" s="217" t="s">
        <v>103</v>
      </c>
      <c r="F2726" s="217" t="s">
        <v>12</v>
      </c>
      <c r="G2726" s="217" t="s">
        <v>5</v>
      </c>
      <c r="H2726" s="217" t="s">
        <v>174</v>
      </c>
      <c r="I2726" s="217">
        <v>57</v>
      </c>
      <c r="J2726" s="217">
        <v>53</v>
      </c>
      <c r="K2726" s="217">
        <v>4</v>
      </c>
      <c r="L2726" s="217">
        <v>97</v>
      </c>
      <c r="M2726" s="217">
        <v>3083.8752192197799</v>
      </c>
      <c r="N2726" s="217">
        <v>18.4832381170147</v>
      </c>
      <c r="O2726" s="217">
        <v>17.186168775469799</v>
      </c>
      <c r="P2726" s="217">
        <v>1.29706934154489</v>
      </c>
      <c r="Q2726" s="217">
        <v>19.813543893678201</v>
      </c>
      <c r="R2726" s="217">
        <v>18.444530029352901</v>
      </c>
      <c r="S2726" s="217">
        <v>1.36901386432533</v>
      </c>
      <c r="T2726" s="217">
        <v>18.984324818353901</v>
      </c>
      <c r="U2726" s="217">
        <v>17.666417476584801</v>
      </c>
      <c r="V2726" s="217">
        <v>1.31790734176914</v>
      </c>
      <c r="W2726" s="217">
        <v>19.552548722110501</v>
      </c>
      <c r="X2726" s="217">
        <v>18.193881035892201</v>
      </c>
      <c r="Y2726" s="217">
        <v>1.3586676862182701</v>
      </c>
    </row>
    <row r="2727" spans="2:25">
      <c r="B2727" s="217" t="s">
        <v>2895</v>
      </c>
      <c r="C2727" s="217" t="s">
        <v>169</v>
      </c>
      <c r="D2727" s="217" t="s">
        <v>18</v>
      </c>
      <c r="E2727" s="217" t="s">
        <v>103</v>
      </c>
      <c r="F2727" s="217" t="s">
        <v>12</v>
      </c>
      <c r="G2727" s="217" t="s">
        <v>5</v>
      </c>
      <c r="H2727" s="217" t="s">
        <v>176</v>
      </c>
      <c r="I2727" s="217">
        <v>36</v>
      </c>
      <c r="J2727" s="217">
        <v>33</v>
      </c>
      <c r="K2727" s="217">
        <v>3</v>
      </c>
      <c r="L2727" s="217">
        <v>66</v>
      </c>
      <c r="M2727" s="217">
        <v>2880.6857419580601</v>
      </c>
      <c r="N2727" s="217">
        <v>12.497024397923401</v>
      </c>
      <c r="O2727" s="217">
        <v>11.4556056980965</v>
      </c>
      <c r="P2727" s="217">
        <v>1.0414186998269499</v>
      </c>
      <c r="Q2727" s="217">
        <v>12.228315437139001</v>
      </c>
      <c r="R2727" s="217">
        <v>11.256117913505699</v>
      </c>
      <c r="S2727" s="217">
        <v>0.97219752363325296</v>
      </c>
      <c r="T2727" s="217">
        <v>12.387776990829799</v>
      </c>
      <c r="U2727" s="217">
        <v>11.3549789547319</v>
      </c>
      <c r="V2727" s="217">
        <v>1.0327980360979301</v>
      </c>
      <c r="W2727" s="217">
        <v>12.3464663691396</v>
      </c>
      <c r="X2727" s="217">
        <v>11.341235016155499</v>
      </c>
      <c r="Y2727" s="217">
        <v>1.0052313529841399</v>
      </c>
    </row>
    <row r="2728" spans="2:25">
      <c r="B2728" s="217" t="s">
        <v>2896</v>
      </c>
      <c r="C2728" s="217" t="s">
        <v>169</v>
      </c>
      <c r="D2728" s="217" t="s">
        <v>18</v>
      </c>
      <c r="E2728" s="217" t="s">
        <v>103</v>
      </c>
      <c r="F2728" s="217" t="s">
        <v>12</v>
      </c>
      <c r="G2728" s="217" t="s">
        <v>5</v>
      </c>
      <c r="H2728" s="217" t="s">
        <v>178</v>
      </c>
      <c r="I2728" s="217">
        <v>4</v>
      </c>
      <c r="J2728" s="217">
        <v>4</v>
      </c>
      <c r="K2728" s="217">
        <v>0</v>
      </c>
      <c r="L2728" s="217">
        <v>5</v>
      </c>
      <c r="M2728" s="217">
        <v>1468.20402064734</v>
      </c>
      <c r="N2728" s="217">
        <v>2.7244170045498</v>
      </c>
      <c r="O2728" s="217">
        <v>2.7244170045498</v>
      </c>
      <c r="P2728" s="217">
        <v>0</v>
      </c>
      <c r="Q2728" s="217">
        <v>2.7824831935406902</v>
      </c>
      <c r="R2728" s="217">
        <v>2.7824831935406902</v>
      </c>
      <c r="S2728" s="217">
        <v>0</v>
      </c>
      <c r="T2728" s="217">
        <v>2.4789295372995901</v>
      </c>
      <c r="U2728" s="217">
        <v>2.4789295372995901</v>
      </c>
      <c r="V2728" s="217">
        <v>0</v>
      </c>
      <c r="W2728" s="217">
        <v>2.6521353723768</v>
      </c>
      <c r="X2728" s="217">
        <v>2.6521353723768</v>
      </c>
      <c r="Y2728" s="217">
        <v>0</v>
      </c>
    </row>
    <row r="2729" spans="2:25">
      <c r="B2729" s="217" t="s">
        <v>2897</v>
      </c>
      <c r="C2729" s="217" t="s">
        <v>169</v>
      </c>
      <c r="D2729" s="217" t="s">
        <v>18</v>
      </c>
      <c r="E2729" s="217" t="s">
        <v>103</v>
      </c>
      <c r="F2729" s="217" t="s">
        <v>12</v>
      </c>
      <c r="G2729" s="217" t="s">
        <v>5</v>
      </c>
      <c r="H2729" s="217" t="s">
        <v>5</v>
      </c>
      <c r="I2729" s="217">
        <v>160</v>
      </c>
      <c r="J2729" s="217">
        <v>151</v>
      </c>
      <c r="K2729" s="217">
        <v>9</v>
      </c>
      <c r="L2729" s="217">
        <v>255</v>
      </c>
      <c r="M2729" s="217">
        <v>12830</v>
      </c>
      <c r="N2729" s="217">
        <v>12.4707716289945</v>
      </c>
      <c r="O2729" s="217">
        <v>11.7692907248636</v>
      </c>
      <c r="P2729" s="217">
        <v>0.70148090413094299</v>
      </c>
      <c r="Q2729" s="217">
        <v>12.8204100082101</v>
      </c>
      <c r="R2729" s="217">
        <v>12.1064497218314</v>
      </c>
      <c r="S2729" s="217">
        <v>0.71396028637863695</v>
      </c>
      <c r="T2729" s="217">
        <v>12.5380246707909</v>
      </c>
      <c r="U2729" s="217">
        <v>11.838190201284201</v>
      </c>
      <c r="V2729" s="217">
        <v>0.699834469506742</v>
      </c>
      <c r="W2729" s="217">
        <v>12.7518750540534</v>
      </c>
      <c r="X2729" s="217">
        <v>12.039002832667601</v>
      </c>
      <c r="Y2729" s="217">
        <v>0.71287222138584005</v>
      </c>
    </row>
    <row r="2730" spans="2:25">
      <c r="B2730" s="217" t="s">
        <v>2898</v>
      </c>
      <c r="C2730" s="217" t="s">
        <v>169</v>
      </c>
      <c r="D2730" s="217" t="s">
        <v>18</v>
      </c>
      <c r="E2730" s="217" t="s">
        <v>103</v>
      </c>
      <c r="F2730" s="217" t="s">
        <v>9</v>
      </c>
      <c r="G2730" s="217" t="s">
        <v>5</v>
      </c>
      <c r="H2730" s="217" t="s">
        <v>170</v>
      </c>
      <c r="I2730" s="217">
        <v>2</v>
      </c>
      <c r="J2730" s="217">
        <v>2</v>
      </c>
      <c r="K2730" s="217">
        <v>0</v>
      </c>
      <c r="L2730" s="217">
        <v>79</v>
      </c>
      <c r="M2730" s="217">
        <v>2877.7589723364999</v>
      </c>
      <c r="N2730" s="217">
        <v>0.69498523650720001</v>
      </c>
      <c r="O2730" s="217">
        <v>0.69498523650720001</v>
      </c>
      <c r="P2730" s="217">
        <v>0</v>
      </c>
      <c r="Q2730" s="217">
        <v>0.59888975263536104</v>
      </c>
      <c r="R2730" s="217">
        <v>0.59888975263536104</v>
      </c>
      <c r="S2730" s="217">
        <v>0</v>
      </c>
      <c r="T2730" s="217">
        <v>0.61179837958907002</v>
      </c>
      <c r="U2730" s="217">
        <v>0.61179837958907002</v>
      </c>
      <c r="V2730" s="217">
        <v>0</v>
      </c>
      <c r="W2730" s="217">
        <v>0.61367065115208996</v>
      </c>
      <c r="X2730" s="217">
        <v>0.61367065115208996</v>
      </c>
      <c r="Y2730" s="217">
        <v>0</v>
      </c>
    </row>
    <row r="2731" spans="2:25">
      <c r="B2731" s="217" t="s">
        <v>2899</v>
      </c>
      <c r="C2731" s="217" t="s">
        <v>169</v>
      </c>
      <c r="D2731" s="217" t="s">
        <v>18</v>
      </c>
      <c r="E2731" s="217" t="s">
        <v>103</v>
      </c>
      <c r="F2731" s="217" t="s">
        <v>9</v>
      </c>
      <c r="G2731" s="217" t="s">
        <v>5</v>
      </c>
      <c r="H2731" s="217" t="s">
        <v>172</v>
      </c>
      <c r="I2731" s="217">
        <v>14</v>
      </c>
      <c r="J2731" s="217">
        <v>14</v>
      </c>
      <c r="K2731" s="217">
        <v>0</v>
      </c>
      <c r="L2731" s="217">
        <v>90</v>
      </c>
      <c r="M2731" s="217">
        <v>3136.99895055055</v>
      </c>
      <c r="N2731" s="217">
        <v>4.4628641005898304</v>
      </c>
      <c r="O2731" s="217">
        <v>4.4628641005898304</v>
      </c>
      <c r="P2731" s="217">
        <v>0</v>
      </c>
      <c r="Q2731" s="217">
        <v>4.9580236314865198</v>
      </c>
      <c r="R2731" s="217">
        <v>4.9580236314865198</v>
      </c>
      <c r="S2731" s="217">
        <v>0</v>
      </c>
      <c r="T2731" s="217">
        <v>4.6253722679177898</v>
      </c>
      <c r="U2731" s="217">
        <v>4.6253722679177898</v>
      </c>
      <c r="V2731" s="217">
        <v>0</v>
      </c>
      <c r="W2731" s="217">
        <v>4.8191235596462798</v>
      </c>
      <c r="X2731" s="217">
        <v>4.8191235596462798</v>
      </c>
      <c r="Y2731" s="217">
        <v>0</v>
      </c>
    </row>
    <row r="2732" spans="2:25">
      <c r="B2732" s="217" t="s">
        <v>2900</v>
      </c>
      <c r="C2732" s="217" t="s">
        <v>169</v>
      </c>
      <c r="D2732" s="217" t="s">
        <v>18</v>
      </c>
      <c r="E2732" s="217" t="s">
        <v>103</v>
      </c>
      <c r="F2732" s="217" t="s">
        <v>9</v>
      </c>
      <c r="G2732" s="217" t="s">
        <v>5</v>
      </c>
      <c r="H2732" s="217" t="s">
        <v>174</v>
      </c>
      <c r="I2732" s="217">
        <v>8</v>
      </c>
      <c r="J2732" s="217">
        <v>8</v>
      </c>
      <c r="K2732" s="217">
        <v>0</v>
      </c>
      <c r="L2732" s="217">
        <v>157</v>
      </c>
      <c r="M2732" s="217">
        <v>3459.5945309651902</v>
      </c>
      <c r="N2732" s="217">
        <v>2.3124097140274098</v>
      </c>
      <c r="O2732" s="217">
        <v>2.3124097140274098</v>
      </c>
      <c r="P2732" s="217">
        <v>0</v>
      </c>
      <c r="Q2732" s="217">
        <v>2.4075159126145902</v>
      </c>
      <c r="R2732" s="217">
        <v>2.4075159126145902</v>
      </c>
      <c r="S2732" s="217">
        <v>0</v>
      </c>
      <c r="T2732" s="217">
        <v>2.3348783098694499</v>
      </c>
      <c r="U2732" s="217">
        <v>2.3348783098694499</v>
      </c>
      <c r="V2732" s="217">
        <v>0</v>
      </c>
      <c r="W2732" s="217">
        <v>2.39875819047377</v>
      </c>
      <c r="X2732" s="217">
        <v>2.39875819047377</v>
      </c>
      <c r="Y2732" s="217">
        <v>0</v>
      </c>
    </row>
    <row r="2733" spans="2:25">
      <c r="B2733" s="217" t="s">
        <v>2901</v>
      </c>
      <c r="C2733" s="217" t="s">
        <v>169</v>
      </c>
      <c r="D2733" s="217" t="s">
        <v>18</v>
      </c>
      <c r="E2733" s="217" t="s">
        <v>103</v>
      </c>
      <c r="F2733" s="217" t="s">
        <v>9</v>
      </c>
      <c r="G2733" s="217" t="s">
        <v>5</v>
      </c>
      <c r="H2733" s="217" t="s">
        <v>176</v>
      </c>
      <c r="I2733" s="217">
        <v>19</v>
      </c>
      <c r="J2733" s="217">
        <v>17</v>
      </c>
      <c r="K2733" s="217">
        <v>2</v>
      </c>
      <c r="L2733" s="217">
        <v>127</v>
      </c>
      <c r="M2733" s="217">
        <v>3131.0480698877</v>
      </c>
      <c r="N2733" s="217">
        <v>6.0682556051212204</v>
      </c>
      <c r="O2733" s="217">
        <v>5.4294918572137201</v>
      </c>
      <c r="P2733" s="217">
        <v>0.63876374790749701</v>
      </c>
      <c r="Q2733" s="217">
        <v>6.1387018243203899</v>
      </c>
      <c r="R2733" s="217">
        <v>5.4865846152280104</v>
      </c>
      <c r="S2733" s="217">
        <v>0.65211720909237703</v>
      </c>
      <c r="T2733" s="217">
        <v>5.78366203172307</v>
      </c>
      <c r="U2733" s="217">
        <v>5.1784082900193802</v>
      </c>
      <c r="V2733" s="217">
        <v>0.60525374170368695</v>
      </c>
      <c r="W2733" s="217">
        <v>6.0233955439487996</v>
      </c>
      <c r="X2733" s="217">
        <v>5.3885353199162997</v>
      </c>
      <c r="Y2733" s="217">
        <v>0.63486022403250197</v>
      </c>
    </row>
    <row r="2734" spans="2:25">
      <c r="B2734" s="217" t="s">
        <v>2902</v>
      </c>
      <c r="C2734" s="217" t="s">
        <v>169</v>
      </c>
      <c r="D2734" s="217" t="s">
        <v>18</v>
      </c>
      <c r="E2734" s="217" t="s">
        <v>103</v>
      </c>
      <c r="F2734" s="217" t="s">
        <v>9</v>
      </c>
      <c r="G2734" s="217" t="s">
        <v>5</v>
      </c>
      <c r="H2734" s="217" t="s">
        <v>178</v>
      </c>
      <c r="I2734" s="217">
        <v>0</v>
      </c>
      <c r="J2734" s="217">
        <v>0</v>
      </c>
      <c r="K2734" s="217">
        <v>0</v>
      </c>
      <c r="L2734" s="217">
        <v>3</v>
      </c>
      <c r="M2734" s="217">
        <v>1654.5994762600701</v>
      </c>
      <c r="N2734" s="217">
        <v>0</v>
      </c>
      <c r="O2734" s="217">
        <v>0</v>
      </c>
      <c r="P2734" s="217">
        <v>0</v>
      </c>
      <c r="Q2734" s="217">
        <v>0</v>
      </c>
      <c r="R2734" s="217">
        <v>0</v>
      </c>
      <c r="S2734" s="217">
        <v>0</v>
      </c>
      <c r="T2734" s="217">
        <v>0</v>
      </c>
      <c r="U2734" s="217">
        <v>0</v>
      </c>
      <c r="V2734" s="217">
        <v>0</v>
      </c>
      <c r="W2734" s="217">
        <v>0</v>
      </c>
      <c r="X2734" s="217">
        <v>0</v>
      </c>
      <c r="Y2734" s="217">
        <v>0</v>
      </c>
    </row>
    <row r="2735" spans="2:25">
      <c r="B2735" s="217" t="s">
        <v>2903</v>
      </c>
      <c r="C2735" s="217" t="s">
        <v>169</v>
      </c>
      <c r="D2735" s="217" t="s">
        <v>18</v>
      </c>
      <c r="E2735" s="217" t="s">
        <v>103</v>
      </c>
      <c r="F2735" s="217" t="s">
        <v>9</v>
      </c>
      <c r="G2735" s="217" t="s">
        <v>5</v>
      </c>
      <c r="H2735" s="217" t="s">
        <v>5</v>
      </c>
      <c r="I2735" s="217">
        <v>43</v>
      </c>
      <c r="J2735" s="217">
        <v>41</v>
      </c>
      <c r="K2735" s="217">
        <v>2</v>
      </c>
      <c r="L2735" s="217">
        <v>456</v>
      </c>
      <c r="M2735" s="217">
        <v>14260</v>
      </c>
      <c r="N2735" s="217">
        <v>3.01542776998597</v>
      </c>
      <c r="O2735" s="217">
        <v>2.8751753155680202</v>
      </c>
      <c r="P2735" s="217">
        <v>0.140252454417952</v>
      </c>
      <c r="Q2735" s="217">
        <v>3.1890057522904298</v>
      </c>
      <c r="R2735" s="217">
        <v>3.0361070252125599</v>
      </c>
      <c r="S2735" s="217">
        <v>0.15289872707787</v>
      </c>
      <c r="T2735" s="217">
        <v>3.0145210761902299</v>
      </c>
      <c r="U2735" s="217">
        <v>2.8735288356453901</v>
      </c>
      <c r="V2735" s="217">
        <v>0.14099224054484299</v>
      </c>
      <c r="W2735" s="217">
        <v>3.1296950375745198</v>
      </c>
      <c r="X2735" s="217">
        <v>2.9813453990168099</v>
      </c>
      <c r="Y2735" s="217">
        <v>0.148349638557704</v>
      </c>
    </row>
    <row r="2736" spans="2:25">
      <c r="B2736" s="217" t="s">
        <v>2904</v>
      </c>
      <c r="C2736" s="217" t="s">
        <v>169</v>
      </c>
      <c r="D2736" s="217" t="s">
        <v>18</v>
      </c>
      <c r="E2736" s="217" t="s">
        <v>103</v>
      </c>
      <c r="F2736" s="217" t="s">
        <v>5</v>
      </c>
      <c r="G2736" s="217" t="s">
        <v>5</v>
      </c>
      <c r="H2736" s="217" t="s">
        <v>170</v>
      </c>
      <c r="I2736" s="217">
        <v>18</v>
      </c>
      <c r="J2736" s="217">
        <v>16</v>
      </c>
      <c r="K2736" s="217">
        <v>2</v>
      </c>
      <c r="L2736" s="217">
        <v>119</v>
      </c>
      <c r="M2736" s="217">
        <v>5334.2088497667301</v>
      </c>
      <c r="N2736" s="217">
        <v>3.3744460531925302</v>
      </c>
      <c r="O2736" s="217">
        <v>2.9995076028378098</v>
      </c>
      <c r="P2736" s="217">
        <v>0.37493845035472601</v>
      </c>
      <c r="Q2736" s="217">
        <v>3.43237572631761</v>
      </c>
      <c r="R2736" s="217">
        <v>2.9564763065291202</v>
      </c>
      <c r="S2736" s="217">
        <v>0.47589941978849598</v>
      </c>
      <c r="T2736" s="217">
        <v>3.3947409185776398</v>
      </c>
      <c r="U2736" s="217">
        <v>2.9638604617400501</v>
      </c>
      <c r="V2736" s="217">
        <v>0.43088045683759102</v>
      </c>
      <c r="W2736" s="217">
        <v>3.42100366627065</v>
      </c>
      <c r="X2736" s="217">
        <v>2.9636211357106301</v>
      </c>
      <c r="Y2736" s="217">
        <v>0.45738253056001898</v>
      </c>
    </row>
    <row r="2737" spans="2:25">
      <c r="B2737" s="217" t="s">
        <v>2905</v>
      </c>
      <c r="C2737" s="217" t="s">
        <v>169</v>
      </c>
      <c r="D2737" s="217" t="s">
        <v>18</v>
      </c>
      <c r="E2737" s="217" t="s">
        <v>103</v>
      </c>
      <c r="F2737" s="217" t="s">
        <v>5</v>
      </c>
      <c r="G2737" s="217" t="s">
        <v>5</v>
      </c>
      <c r="H2737" s="217" t="s">
        <v>172</v>
      </c>
      <c r="I2737" s="217">
        <v>61</v>
      </c>
      <c r="J2737" s="217">
        <v>61</v>
      </c>
      <c r="K2737" s="217">
        <v>0</v>
      </c>
      <c r="L2737" s="217">
        <v>137</v>
      </c>
      <c r="M2737" s="217">
        <v>6077.7840912951397</v>
      </c>
      <c r="N2737" s="217">
        <v>10.036552645456201</v>
      </c>
      <c r="O2737" s="217">
        <v>10.036552645456201</v>
      </c>
      <c r="P2737" s="217">
        <v>0</v>
      </c>
      <c r="Q2737" s="217">
        <v>10.555269328842</v>
      </c>
      <c r="R2737" s="217">
        <v>10.555269328842</v>
      </c>
      <c r="S2737" s="217">
        <v>0</v>
      </c>
      <c r="T2737" s="217">
        <v>10.246494354916999</v>
      </c>
      <c r="U2737" s="217">
        <v>10.246494354916999</v>
      </c>
      <c r="V2737" s="217">
        <v>0</v>
      </c>
      <c r="W2737" s="217">
        <v>10.464410131394599</v>
      </c>
      <c r="X2737" s="217">
        <v>10.464410131394599</v>
      </c>
      <c r="Y2737" s="217">
        <v>0</v>
      </c>
    </row>
    <row r="2738" spans="2:25">
      <c r="B2738" s="217" t="s">
        <v>2906</v>
      </c>
      <c r="C2738" s="217" t="s">
        <v>169</v>
      </c>
      <c r="D2738" s="217" t="s">
        <v>18</v>
      </c>
      <c r="E2738" s="217" t="s">
        <v>103</v>
      </c>
      <c r="F2738" s="217" t="s">
        <v>5</v>
      </c>
      <c r="G2738" s="217" t="s">
        <v>5</v>
      </c>
      <c r="H2738" s="217" t="s">
        <v>174</v>
      </c>
      <c r="I2738" s="217">
        <v>65</v>
      </c>
      <c r="J2738" s="217">
        <v>61</v>
      </c>
      <c r="K2738" s="217">
        <v>4</v>
      </c>
      <c r="L2738" s="217">
        <v>254</v>
      </c>
      <c r="M2738" s="217">
        <v>6543.4697501849696</v>
      </c>
      <c r="N2738" s="217">
        <v>9.9335677372333802</v>
      </c>
      <c r="O2738" s="217">
        <v>9.3222712610959402</v>
      </c>
      <c r="P2738" s="217">
        <v>0.61129647613743898</v>
      </c>
      <c r="Q2738" s="217">
        <v>10.461284488590501</v>
      </c>
      <c r="R2738" s="217">
        <v>9.8219606482284796</v>
      </c>
      <c r="S2738" s="217">
        <v>0.63932384036205403</v>
      </c>
      <c r="T2738" s="217">
        <v>10.078798121884001</v>
      </c>
      <c r="U2738" s="217">
        <v>9.4608248562264308</v>
      </c>
      <c r="V2738" s="217">
        <v>0.61797326565761002</v>
      </c>
      <c r="W2738" s="217">
        <v>10.356392800379901</v>
      </c>
      <c r="X2738" s="217">
        <v>9.7205231680123791</v>
      </c>
      <c r="Y2738" s="217">
        <v>0.63586963236748695</v>
      </c>
    </row>
    <row r="2739" spans="2:25">
      <c r="B2739" s="217" t="s">
        <v>2907</v>
      </c>
      <c r="C2739" s="217" t="s">
        <v>169</v>
      </c>
      <c r="D2739" s="217" t="s">
        <v>18</v>
      </c>
      <c r="E2739" s="217" t="s">
        <v>103</v>
      </c>
      <c r="F2739" s="217" t="s">
        <v>5</v>
      </c>
      <c r="G2739" s="217" t="s">
        <v>5</v>
      </c>
      <c r="H2739" s="217" t="s">
        <v>176</v>
      </c>
      <c r="I2739" s="217">
        <v>55</v>
      </c>
      <c r="J2739" s="217">
        <v>50</v>
      </c>
      <c r="K2739" s="217">
        <v>5</v>
      </c>
      <c r="L2739" s="217">
        <v>193</v>
      </c>
      <c r="M2739" s="217">
        <v>6011.7338118457601</v>
      </c>
      <c r="N2739" s="217">
        <v>9.1487749992565899</v>
      </c>
      <c r="O2739" s="217">
        <v>8.3170681811423499</v>
      </c>
      <c r="P2739" s="217">
        <v>0.83170681811423497</v>
      </c>
      <c r="Q2739" s="217">
        <v>9.1089642106232507</v>
      </c>
      <c r="R2739" s="217">
        <v>8.2911778866962198</v>
      </c>
      <c r="S2739" s="217">
        <v>0.81778632392702799</v>
      </c>
      <c r="T2739" s="217">
        <v>9.0067750774255693</v>
      </c>
      <c r="U2739" s="217">
        <v>8.1847668459282694</v>
      </c>
      <c r="V2739" s="217">
        <v>0.82200823149730196</v>
      </c>
      <c r="W2739" s="217">
        <v>9.1080786027971801</v>
      </c>
      <c r="X2739" s="217">
        <v>8.2836741896068702</v>
      </c>
      <c r="Y2739" s="217">
        <v>0.82440441319031099</v>
      </c>
    </row>
    <row r="2740" spans="2:25">
      <c r="B2740" s="217" t="s">
        <v>2908</v>
      </c>
      <c r="C2740" s="217" t="s">
        <v>169</v>
      </c>
      <c r="D2740" s="217" t="s">
        <v>18</v>
      </c>
      <c r="E2740" s="217" t="s">
        <v>103</v>
      </c>
      <c r="F2740" s="217" t="s">
        <v>5</v>
      </c>
      <c r="G2740" s="217" t="s">
        <v>5</v>
      </c>
      <c r="H2740" s="217" t="s">
        <v>178</v>
      </c>
      <c r="I2740" s="217">
        <v>4</v>
      </c>
      <c r="J2740" s="217">
        <v>4</v>
      </c>
      <c r="K2740" s="217">
        <v>0</v>
      </c>
      <c r="L2740" s="217">
        <v>8</v>
      </c>
      <c r="M2740" s="217">
        <v>3122.8034969074001</v>
      </c>
      <c r="N2740" s="217">
        <v>1.2809003204848799</v>
      </c>
      <c r="O2740" s="217">
        <v>1.2809003204848799</v>
      </c>
      <c r="P2740" s="217">
        <v>0</v>
      </c>
      <c r="Q2740" s="217">
        <v>1.3210495986914901</v>
      </c>
      <c r="R2740" s="217">
        <v>1.3210495986914901</v>
      </c>
      <c r="S2740" s="217">
        <v>0</v>
      </c>
      <c r="T2740" s="217">
        <v>1.1736731401198801</v>
      </c>
      <c r="U2740" s="217">
        <v>1.1736731401198801</v>
      </c>
      <c r="V2740" s="217">
        <v>0</v>
      </c>
      <c r="W2740" s="217">
        <v>1.25738067567602</v>
      </c>
      <c r="X2740" s="217">
        <v>1.25738067567602</v>
      </c>
      <c r="Y2740" s="217">
        <v>0</v>
      </c>
    </row>
    <row r="2741" spans="2:25">
      <c r="B2741" s="217" t="s">
        <v>2909</v>
      </c>
      <c r="C2741" s="217" t="s">
        <v>169</v>
      </c>
      <c r="D2741" s="217" t="s">
        <v>18</v>
      </c>
      <c r="E2741" s="217" t="s">
        <v>103</v>
      </c>
      <c r="F2741" s="217" t="s">
        <v>5</v>
      </c>
      <c r="G2741" s="217" t="s">
        <v>5</v>
      </c>
      <c r="H2741" s="217" t="s">
        <v>5</v>
      </c>
      <c r="I2741" s="217">
        <v>203</v>
      </c>
      <c r="J2741" s="217">
        <v>192</v>
      </c>
      <c r="K2741" s="217">
        <v>11</v>
      </c>
      <c r="L2741" s="217">
        <v>711</v>
      </c>
      <c r="M2741" s="217">
        <v>27090</v>
      </c>
      <c r="N2741" s="217">
        <v>7.4935400516795898</v>
      </c>
      <c r="O2741" s="217">
        <v>7.0874861572535997</v>
      </c>
      <c r="P2741" s="217">
        <v>0.40605389442598699</v>
      </c>
      <c r="Q2741" s="217">
        <v>7.71807421637914</v>
      </c>
      <c r="R2741" s="217">
        <v>7.3001252080468797</v>
      </c>
      <c r="S2741" s="217">
        <v>0.41794900833226001</v>
      </c>
      <c r="T2741" s="217">
        <v>7.5092711754025601</v>
      </c>
      <c r="U2741" s="217">
        <v>7.1036036740301798</v>
      </c>
      <c r="V2741" s="217">
        <v>0.405667501372385</v>
      </c>
      <c r="W2741" s="217">
        <v>7.6621036210222302</v>
      </c>
      <c r="X2741" s="217">
        <v>7.2467395811075104</v>
      </c>
      <c r="Y2741" s="217">
        <v>0.41536403991471998</v>
      </c>
    </row>
    <row r="2742" spans="2:25">
      <c r="B2742" s="217" t="s">
        <v>2910</v>
      </c>
      <c r="C2742" s="217" t="s">
        <v>169</v>
      </c>
      <c r="D2742" s="217" t="s">
        <v>18</v>
      </c>
      <c r="E2742" s="217" t="s">
        <v>87</v>
      </c>
      <c r="F2742" s="217" t="s">
        <v>12</v>
      </c>
      <c r="G2742" s="217" t="s">
        <v>10</v>
      </c>
      <c r="H2742" s="217" t="s">
        <v>170</v>
      </c>
      <c r="I2742" s="217">
        <v>0</v>
      </c>
      <c r="J2742" s="217">
        <v>0</v>
      </c>
      <c r="K2742" s="217">
        <v>0</v>
      </c>
      <c r="L2742" s="217">
        <v>4</v>
      </c>
      <c r="M2742" s="217">
        <v>95.844155844155793</v>
      </c>
      <c r="N2742" s="217">
        <v>0</v>
      </c>
      <c r="O2742" s="217">
        <v>0</v>
      </c>
      <c r="P2742" s="217">
        <v>0</v>
      </c>
      <c r="Q2742" s="217">
        <v>0</v>
      </c>
      <c r="R2742" s="217">
        <v>0</v>
      </c>
      <c r="S2742" s="217">
        <v>0</v>
      </c>
      <c r="T2742" s="217">
        <v>0</v>
      </c>
      <c r="U2742" s="217">
        <v>0</v>
      </c>
      <c r="V2742" s="217">
        <v>0</v>
      </c>
      <c r="W2742" s="217">
        <v>0</v>
      </c>
      <c r="X2742" s="217">
        <v>0</v>
      </c>
      <c r="Y2742" s="217">
        <v>0</v>
      </c>
    </row>
    <row r="2743" spans="2:25">
      <c r="B2743" s="217" t="s">
        <v>2911</v>
      </c>
      <c r="C2743" s="217" t="s">
        <v>169</v>
      </c>
      <c r="D2743" s="217" t="s">
        <v>18</v>
      </c>
      <c r="E2743" s="217" t="s">
        <v>87</v>
      </c>
      <c r="F2743" s="217" t="s">
        <v>12</v>
      </c>
      <c r="G2743" s="217" t="s">
        <v>10</v>
      </c>
      <c r="H2743" s="217" t="s">
        <v>172</v>
      </c>
      <c r="I2743" s="217">
        <v>6</v>
      </c>
      <c r="J2743" s="217">
        <v>6</v>
      </c>
      <c r="K2743" s="217">
        <v>0</v>
      </c>
      <c r="L2743" s="217">
        <v>3</v>
      </c>
      <c r="M2743" s="217">
        <v>149.09090909090901</v>
      </c>
      <c r="N2743" s="217">
        <v>40.243902439024403</v>
      </c>
      <c r="O2743" s="217">
        <v>40.243902439024403</v>
      </c>
      <c r="P2743" s="217">
        <v>0</v>
      </c>
      <c r="Q2743" s="217">
        <v>40.243902439024403</v>
      </c>
      <c r="R2743" s="217">
        <v>40.243902439024403</v>
      </c>
      <c r="S2743" s="217">
        <v>0</v>
      </c>
      <c r="T2743" s="217">
        <v>40.243902439024403</v>
      </c>
      <c r="U2743" s="217">
        <v>40.243902439024403</v>
      </c>
      <c r="V2743" s="217">
        <v>0</v>
      </c>
      <c r="W2743" s="217">
        <v>40.243902439024403</v>
      </c>
      <c r="X2743" s="217">
        <v>40.243902439024403</v>
      </c>
      <c r="Y2743" s="217">
        <v>0</v>
      </c>
    </row>
    <row r="2744" spans="2:25">
      <c r="B2744" s="217" t="s">
        <v>2912</v>
      </c>
      <c r="C2744" s="217" t="s">
        <v>169</v>
      </c>
      <c r="D2744" s="217" t="s">
        <v>18</v>
      </c>
      <c r="E2744" s="217" t="s">
        <v>87</v>
      </c>
      <c r="F2744" s="217" t="s">
        <v>12</v>
      </c>
      <c r="G2744" s="217" t="s">
        <v>10</v>
      </c>
      <c r="H2744" s="217" t="s">
        <v>174</v>
      </c>
      <c r="I2744" s="217">
        <v>2</v>
      </c>
      <c r="J2744" s="217">
        <v>2</v>
      </c>
      <c r="K2744" s="217">
        <v>0</v>
      </c>
      <c r="L2744" s="217">
        <v>5</v>
      </c>
      <c r="M2744" s="217">
        <v>191.68831168831201</v>
      </c>
      <c r="N2744" s="217">
        <v>10.4336043360434</v>
      </c>
      <c r="O2744" s="217">
        <v>10.4336043360434</v>
      </c>
      <c r="P2744" s="217">
        <v>0</v>
      </c>
      <c r="Q2744" s="217">
        <v>10.4336043360434</v>
      </c>
      <c r="R2744" s="217">
        <v>10.4336043360434</v>
      </c>
      <c r="S2744" s="217">
        <v>0</v>
      </c>
      <c r="T2744" s="217">
        <v>10.4336043360434</v>
      </c>
      <c r="U2744" s="217">
        <v>10.4336043360434</v>
      </c>
      <c r="V2744" s="217">
        <v>0</v>
      </c>
      <c r="W2744" s="217">
        <v>10.4336043360434</v>
      </c>
      <c r="X2744" s="217">
        <v>10.4336043360434</v>
      </c>
      <c r="Y2744" s="217">
        <v>0</v>
      </c>
    </row>
    <row r="2745" spans="2:25">
      <c r="B2745" s="217" t="s">
        <v>2913</v>
      </c>
      <c r="C2745" s="217" t="s">
        <v>169</v>
      </c>
      <c r="D2745" s="217" t="s">
        <v>18</v>
      </c>
      <c r="E2745" s="217" t="s">
        <v>87</v>
      </c>
      <c r="F2745" s="217" t="s">
        <v>12</v>
      </c>
      <c r="G2745" s="217" t="s">
        <v>10</v>
      </c>
      <c r="H2745" s="217" t="s">
        <v>176</v>
      </c>
      <c r="I2745" s="217">
        <v>5</v>
      </c>
      <c r="J2745" s="217">
        <v>4</v>
      </c>
      <c r="K2745" s="217">
        <v>1</v>
      </c>
      <c r="L2745" s="217">
        <v>2</v>
      </c>
      <c r="M2745" s="217">
        <v>234.28571428571399</v>
      </c>
      <c r="N2745" s="217">
        <v>21.341463414634099</v>
      </c>
      <c r="O2745" s="217">
        <v>17.0731707317073</v>
      </c>
      <c r="P2745" s="217">
        <v>4.2682926829268304</v>
      </c>
      <c r="Q2745" s="217">
        <v>21.341463414634099</v>
      </c>
      <c r="R2745" s="217">
        <v>17.0731707317073</v>
      </c>
      <c r="S2745" s="217">
        <v>4.2682926829268304</v>
      </c>
      <c r="T2745" s="217">
        <v>21.341463414634099</v>
      </c>
      <c r="U2745" s="217">
        <v>17.0731707317073</v>
      </c>
      <c r="V2745" s="217">
        <v>4.2682926829268304</v>
      </c>
      <c r="W2745" s="217">
        <v>21.341463414634099</v>
      </c>
      <c r="X2745" s="217">
        <v>17.0731707317073</v>
      </c>
      <c r="Y2745" s="217">
        <v>4.2682926829268304</v>
      </c>
    </row>
    <row r="2746" spans="2:25">
      <c r="B2746" s="217" t="s">
        <v>2914</v>
      </c>
      <c r="C2746" s="217" t="s">
        <v>169</v>
      </c>
      <c r="D2746" s="217" t="s">
        <v>18</v>
      </c>
      <c r="E2746" s="217" t="s">
        <v>87</v>
      </c>
      <c r="F2746" s="217" t="s">
        <v>12</v>
      </c>
      <c r="G2746" s="217" t="s">
        <v>10</v>
      </c>
      <c r="H2746" s="217" t="s">
        <v>178</v>
      </c>
      <c r="I2746" s="217">
        <v>0</v>
      </c>
      <c r="J2746" s="217">
        <v>0</v>
      </c>
      <c r="K2746" s="217">
        <v>0</v>
      </c>
      <c r="L2746" s="217">
        <v>0</v>
      </c>
      <c r="M2746" s="217">
        <v>149.09090909090901</v>
      </c>
      <c r="N2746" s="217">
        <v>0</v>
      </c>
      <c r="O2746" s="217">
        <v>0</v>
      </c>
      <c r="P2746" s="217">
        <v>0</v>
      </c>
      <c r="Q2746" s="217">
        <v>0</v>
      </c>
      <c r="R2746" s="217">
        <v>0</v>
      </c>
      <c r="S2746" s="217">
        <v>0</v>
      </c>
      <c r="T2746" s="217">
        <v>0</v>
      </c>
      <c r="U2746" s="217">
        <v>0</v>
      </c>
      <c r="V2746" s="217">
        <v>0</v>
      </c>
      <c r="W2746" s="217">
        <v>0</v>
      </c>
      <c r="X2746" s="217">
        <v>0</v>
      </c>
      <c r="Y2746" s="217">
        <v>0</v>
      </c>
    </row>
    <row r="2747" spans="2:25">
      <c r="B2747" s="217" t="s">
        <v>2915</v>
      </c>
      <c r="C2747" s="217" t="s">
        <v>169</v>
      </c>
      <c r="D2747" s="217" t="s">
        <v>18</v>
      </c>
      <c r="E2747" s="217" t="s">
        <v>87</v>
      </c>
      <c r="F2747" s="217" t="s">
        <v>12</v>
      </c>
      <c r="G2747" s="217" t="s">
        <v>10</v>
      </c>
      <c r="H2747" s="217" t="s">
        <v>5</v>
      </c>
      <c r="I2747" s="217">
        <v>13</v>
      </c>
      <c r="J2747" s="217">
        <v>12</v>
      </c>
      <c r="K2747" s="217">
        <v>1</v>
      </c>
      <c r="L2747" s="217">
        <v>14</v>
      </c>
      <c r="M2747" s="217">
        <v>820</v>
      </c>
      <c r="N2747" s="217">
        <v>15.853658536585399</v>
      </c>
      <c r="O2747" s="217">
        <v>14.634146341463399</v>
      </c>
      <c r="P2747" s="217">
        <v>1.2195121951219501</v>
      </c>
      <c r="Q2747" s="217">
        <v>15.853658536585399</v>
      </c>
      <c r="R2747" s="217">
        <v>14.634146341463399</v>
      </c>
      <c r="S2747" s="217">
        <v>1.2195121951219501</v>
      </c>
      <c r="T2747" s="217">
        <v>15.853658536585399</v>
      </c>
      <c r="U2747" s="217">
        <v>14.634146341463399</v>
      </c>
      <c r="V2747" s="217">
        <v>1.2195121951219501</v>
      </c>
      <c r="W2747" s="217">
        <v>15.853658536585399</v>
      </c>
      <c r="X2747" s="217">
        <v>14.634146341463399</v>
      </c>
      <c r="Y2747" s="217">
        <v>1.2195121951219501</v>
      </c>
    </row>
    <row r="2748" spans="2:25">
      <c r="B2748" s="217" t="s">
        <v>2916</v>
      </c>
      <c r="C2748" s="217" t="s">
        <v>169</v>
      </c>
      <c r="D2748" s="217" t="s">
        <v>18</v>
      </c>
      <c r="E2748" s="217" t="s">
        <v>87</v>
      </c>
      <c r="F2748" s="217" t="s">
        <v>9</v>
      </c>
      <c r="G2748" s="217" t="s">
        <v>10</v>
      </c>
      <c r="H2748" s="217" t="s">
        <v>170</v>
      </c>
      <c r="I2748" s="217">
        <v>1</v>
      </c>
      <c r="J2748" s="217">
        <v>1</v>
      </c>
      <c r="K2748" s="217">
        <v>0</v>
      </c>
      <c r="L2748" s="217">
        <v>4</v>
      </c>
      <c r="M2748" s="217">
        <v>135</v>
      </c>
      <c r="N2748" s="217">
        <v>7.4074074074074101</v>
      </c>
      <c r="O2748" s="217">
        <v>7.4074074074074101</v>
      </c>
      <c r="P2748" s="217">
        <v>0</v>
      </c>
      <c r="Q2748" s="217">
        <v>7.4074074074074101</v>
      </c>
      <c r="R2748" s="217">
        <v>7.4074074074074101</v>
      </c>
      <c r="S2748" s="217">
        <v>0</v>
      </c>
      <c r="T2748" s="217">
        <v>7.4074074074074101</v>
      </c>
      <c r="U2748" s="217">
        <v>7.4074074074074101</v>
      </c>
      <c r="V2748" s="217">
        <v>0</v>
      </c>
      <c r="W2748" s="217">
        <v>7.4074074074074101</v>
      </c>
      <c r="X2748" s="217">
        <v>7.4074074074074101</v>
      </c>
      <c r="Y2748" s="217">
        <v>0</v>
      </c>
    </row>
    <row r="2749" spans="2:25">
      <c r="B2749" s="217" t="s">
        <v>2917</v>
      </c>
      <c r="C2749" s="217" t="s">
        <v>169</v>
      </c>
      <c r="D2749" s="217" t="s">
        <v>18</v>
      </c>
      <c r="E2749" s="217" t="s">
        <v>87</v>
      </c>
      <c r="F2749" s="217" t="s">
        <v>9</v>
      </c>
      <c r="G2749" s="217" t="s">
        <v>10</v>
      </c>
      <c r="H2749" s="217" t="s">
        <v>172</v>
      </c>
      <c r="I2749" s="217">
        <v>2</v>
      </c>
      <c r="J2749" s="217">
        <v>2</v>
      </c>
      <c r="K2749" s="217">
        <v>0</v>
      </c>
      <c r="L2749" s="217">
        <v>7</v>
      </c>
      <c r="M2749" s="217">
        <v>157.5</v>
      </c>
      <c r="N2749" s="217">
        <v>12.698412698412699</v>
      </c>
      <c r="O2749" s="217">
        <v>12.698412698412699</v>
      </c>
      <c r="P2749" s="217">
        <v>0</v>
      </c>
      <c r="Q2749" s="217">
        <v>12.698412698412699</v>
      </c>
      <c r="R2749" s="217">
        <v>12.698412698412699</v>
      </c>
      <c r="S2749" s="217">
        <v>0</v>
      </c>
      <c r="T2749" s="217">
        <v>12.698412698412699</v>
      </c>
      <c r="U2749" s="217">
        <v>12.698412698412699</v>
      </c>
      <c r="V2749" s="217">
        <v>0</v>
      </c>
      <c r="W2749" s="217">
        <v>12.698412698412699</v>
      </c>
      <c r="X2749" s="217">
        <v>12.698412698412699</v>
      </c>
      <c r="Y2749" s="217">
        <v>0</v>
      </c>
    </row>
    <row r="2750" spans="2:25">
      <c r="B2750" s="217" t="s">
        <v>2918</v>
      </c>
      <c r="C2750" s="217" t="s">
        <v>169</v>
      </c>
      <c r="D2750" s="217" t="s">
        <v>18</v>
      </c>
      <c r="E2750" s="217" t="s">
        <v>87</v>
      </c>
      <c r="F2750" s="217" t="s">
        <v>9</v>
      </c>
      <c r="G2750" s="217" t="s">
        <v>10</v>
      </c>
      <c r="H2750" s="217" t="s">
        <v>174</v>
      </c>
      <c r="I2750" s="217">
        <v>1</v>
      </c>
      <c r="J2750" s="217">
        <v>1</v>
      </c>
      <c r="K2750" s="217">
        <v>0</v>
      </c>
      <c r="L2750" s="217">
        <v>10</v>
      </c>
      <c r="M2750" s="217">
        <v>213.75</v>
      </c>
      <c r="N2750" s="217">
        <v>4.6783625730994096</v>
      </c>
      <c r="O2750" s="217">
        <v>4.6783625730994096</v>
      </c>
      <c r="P2750" s="217">
        <v>0</v>
      </c>
      <c r="Q2750" s="217">
        <v>4.6783625730994096</v>
      </c>
      <c r="R2750" s="217">
        <v>4.6783625730994096</v>
      </c>
      <c r="S2750" s="217">
        <v>0</v>
      </c>
      <c r="T2750" s="217">
        <v>4.6783625730994096</v>
      </c>
      <c r="U2750" s="217">
        <v>4.6783625730994096</v>
      </c>
      <c r="V2750" s="217">
        <v>0</v>
      </c>
      <c r="W2750" s="217">
        <v>4.6783625730994096</v>
      </c>
      <c r="X2750" s="217">
        <v>4.6783625730994096</v>
      </c>
      <c r="Y2750" s="217">
        <v>0</v>
      </c>
    </row>
    <row r="2751" spans="2:25">
      <c r="B2751" s="217" t="s">
        <v>2919</v>
      </c>
      <c r="C2751" s="217" t="s">
        <v>169</v>
      </c>
      <c r="D2751" s="217" t="s">
        <v>18</v>
      </c>
      <c r="E2751" s="217" t="s">
        <v>87</v>
      </c>
      <c r="F2751" s="217" t="s">
        <v>9</v>
      </c>
      <c r="G2751" s="217" t="s">
        <v>10</v>
      </c>
      <c r="H2751" s="217" t="s">
        <v>176</v>
      </c>
      <c r="I2751" s="217">
        <v>7</v>
      </c>
      <c r="J2751" s="217">
        <v>7</v>
      </c>
      <c r="K2751" s="217">
        <v>0</v>
      </c>
      <c r="L2751" s="217">
        <v>9</v>
      </c>
      <c r="M2751" s="217">
        <v>236.25</v>
      </c>
      <c r="N2751" s="217">
        <v>29.629629629629601</v>
      </c>
      <c r="O2751" s="217">
        <v>29.629629629629601</v>
      </c>
      <c r="P2751" s="217">
        <v>0</v>
      </c>
      <c r="Q2751" s="217">
        <v>29.629629629629601</v>
      </c>
      <c r="R2751" s="217">
        <v>29.629629629629601</v>
      </c>
      <c r="S2751" s="217">
        <v>0</v>
      </c>
      <c r="T2751" s="217">
        <v>29.629629629629601</v>
      </c>
      <c r="U2751" s="217">
        <v>29.629629629629601</v>
      </c>
      <c r="V2751" s="217">
        <v>0</v>
      </c>
      <c r="W2751" s="217">
        <v>29.629629629629601</v>
      </c>
      <c r="X2751" s="217">
        <v>29.629629629629601</v>
      </c>
      <c r="Y2751" s="217">
        <v>0</v>
      </c>
    </row>
    <row r="2752" spans="2:25">
      <c r="B2752" s="217" t="s">
        <v>2920</v>
      </c>
      <c r="C2752" s="217" t="s">
        <v>169</v>
      </c>
      <c r="D2752" s="217" t="s">
        <v>18</v>
      </c>
      <c r="E2752" s="217" t="s">
        <v>87</v>
      </c>
      <c r="F2752" s="217" t="s">
        <v>9</v>
      </c>
      <c r="G2752" s="217" t="s">
        <v>10</v>
      </c>
      <c r="H2752" s="217" t="s">
        <v>178</v>
      </c>
      <c r="I2752" s="217">
        <v>0</v>
      </c>
      <c r="J2752" s="217">
        <v>0</v>
      </c>
      <c r="K2752" s="217">
        <v>0</v>
      </c>
      <c r="L2752" s="217">
        <v>1</v>
      </c>
      <c r="M2752" s="217">
        <v>157.5</v>
      </c>
      <c r="N2752" s="217">
        <v>0</v>
      </c>
      <c r="O2752" s="217">
        <v>0</v>
      </c>
      <c r="P2752" s="217">
        <v>0</v>
      </c>
      <c r="Q2752" s="217">
        <v>0</v>
      </c>
      <c r="R2752" s="217">
        <v>0</v>
      </c>
      <c r="S2752" s="217">
        <v>0</v>
      </c>
      <c r="T2752" s="217">
        <v>0</v>
      </c>
      <c r="U2752" s="217">
        <v>0</v>
      </c>
      <c r="V2752" s="217">
        <v>0</v>
      </c>
      <c r="W2752" s="217">
        <v>0</v>
      </c>
      <c r="X2752" s="217">
        <v>0</v>
      </c>
      <c r="Y2752" s="217">
        <v>0</v>
      </c>
    </row>
    <row r="2753" spans="2:25">
      <c r="B2753" s="217" t="s">
        <v>2921</v>
      </c>
      <c r="C2753" s="217" t="s">
        <v>169</v>
      </c>
      <c r="D2753" s="217" t="s">
        <v>18</v>
      </c>
      <c r="E2753" s="217" t="s">
        <v>87</v>
      </c>
      <c r="F2753" s="217" t="s">
        <v>9</v>
      </c>
      <c r="G2753" s="217" t="s">
        <v>10</v>
      </c>
      <c r="H2753" s="217" t="s">
        <v>5</v>
      </c>
      <c r="I2753" s="217">
        <v>11</v>
      </c>
      <c r="J2753" s="217">
        <v>11</v>
      </c>
      <c r="K2753" s="217">
        <v>0</v>
      </c>
      <c r="L2753" s="217">
        <v>31</v>
      </c>
      <c r="M2753" s="217">
        <v>900</v>
      </c>
      <c r="N2753" s="217">
        <v>12.2222222222222</v>
      </c>
      <c r="O2753" s="217">
        <v>12.2222222222222</v>
      </c>
      <c r="P2753" s="217">
        <v>0</v>
      </c>
      <c r="Q2753" s="217">
        <v>12.2222222222222</v>
      </c>
      <c r="R2753" s="217">
        <v>12.2222222222222</v>
      </c>
      <c r="S2753" s="217">
        <v>0</v>
      </c>
      <c r="T2753" s="217">
        <v>12.2222222222222</v>
      </c>
      <c r="U2753" s="217">
        <v>12.2222222222222</v>
      </c>
      <c r="V2753" s="217">
        <v>0</v>
      </c>
      <c r="W2753" s="217">
        <v>12.2222222222222</v>
      </c>
      <c r="X2753" s="217">
        <v>12.2222222222222</v>
      </c>
      <c r="Y2753" s="217">
        <v>0</v>
      </c>
    </row>
    <row r="2754" spans="2:25">
      <c r="B2754" s="217" t="s">
        <v>2922</v>
      </c>
      <c r="C2754" s="217" t="s">
        <v>169</v>
      </c>
      <c r="D2754" s="217" t="s">
        <v>18</v>
      </c>
      <c r="E2754" s="217" t="s">
        <v>87</v>
      </c>
      <c r="F2754" s="217" t="s">
        <v>5</v>
      </c>
      <c r="G2754" s="217" t="s">
        <v>10</v>
      </c>
      <c r="H2754" s="217" t="s">
        <v>170</v>
      </c>
      <c r="I2754" s="217">
        <v>1</v>
      </c>
      <c r="J2754" s="217">
        <v>1</v>
      </c>
      <c r="K2754" s="217">
        <v>0</v>
      </c>
      <c r="L2754" s="217">
        <v>8</v>
      </c>
      <c r="M2754" s="217">
        <v>230.84415584415601</v>
      </c>
      <c r="N2754" s="217">
        <v>4.3319268635724297</v>
      </c>
      <c r="O2754" s="217">
        <v>4.3319268635724297</v>
      </c>
      <c r="P2754" s="217">
        <v>0</v>
      </c>
      <c r="Q2754" s="217">
        <v>4.3319268635724297</v>
      </c>
      <c r="R2754" s="217">
        <v>4.3319268635724297</v>
      </c>
      <c r="S2754" s="217">
        <v>0</v>
      </c>
      <c r="T2754" s="217">
        <v>4.3319268635724297</v>
      </c>
      <c r="U2754" s="217">
        <v>4.3319268635724297</v>
      </c>
      <c r="V2754" s="217">
        <v>0</v>
      </c>
      <c r="W2754" s="217">
        <v>4.3319268635724297</v>
      </c>
      <c r="X2754" s="217">
        <v>4.3319268635724297</v>
      </c>
      <c r="Y2754" s="217">
        <v>0</v>
      </c>
    </row>
    <row r="2755" spans="2:25">
      <c r="B2755" s="217" t="s">
        <v>2923</v>
      </c>
      <c r="C2755" s="217" t="s">
        <v>169</v>
      </c>
      <c r="D2755" s="217" t="s">
        <v>18</v>
      </c>
      <c r="E2755" s="217" t="s">
        <v>87</v>
      </c>
      <c r="F2755" s="217" t="s">
        <v>5</v>
      </c>
      <c r="G2755" s="217" t="s">
        <v>10</v>
      </c>
      <c r="H2755" s="217" t="s">
        <v>172</v>
      </c>
      <c r="I2755" s="217">
        <v>8</v>
      </c>
      <c r="J2755" s="217">
        <v>8</v>
      </c>
      <c r="K2755" s="217">
        <v>0</v>
      </c>
      <c r="L2755" s="217">
        <v>10</v>
      </c>
      <c r="M2755" s="217">
        <v>306.59090909090901</v>
      </c>
      <c r="N2755" s="217">
        <v>26.093402520385499</v>
      </c>
      <c r="O2755" s="217">
        <v>26.093402520385499</v>
      </c>
      <c r="P2755" s="217">
        <v>0</v>
      </c>
      <c r="Q2755" s="217">
        <v>26.093402520385499</v>
      </c>
      <c r="R2755" s="217">
        <v>26.093402520385499</v>
      </c>
      <c r="S2755" s="217">
        <v>0</v>
      </c>
      <c r="T2755" s="217">
        <v>26.093402520385499</v>
      </c>
      <c r="U2755" s="217">
        <v>26.093402520385499</v>
      </c>
      <c r="V2755" s="217">
        <v>0</v>
      </c>
      <c r="W2755" s="217">
        <v>26.093402520385499</v>
      </c>
      <c r="X2755" s="217">
        <v>26.093402520385499</v>
      </c>
      <c r="Y2755" s="217">
        <v>0</v>
      </c>
    </row>
    <row r="2756" spans="2:25">
      <c r="B2756" s="217" t="s">
        <v>2924</v>
      </c>
      <c r="C2756" s="217" t="s">
        <v>169</v>
      </c>
      <c r="D2756" s="217" t="s">
        <v>18</v>
      </c>
      <c r="E2756" s="217" t="s">
        <v>87</v>
      </c>
      <c r="F2756" s="217" t="s">
        <v>5</v>
      </c>
      <c r="G2756" s="217" t="s">
        <v>10</v>
      </c>
      <c r="H2756" s="217" t="s">
        <v>174</v>
      </c>
      <c r="I2756" s="217">
        <v>3</v>
      </c>
      <c r="J2756" s="217">
        <v>3</v>
      </c>
      <c r="K2756" s="217">
        <v>0</v>
      </c>
      <c r="L2756" s="217">
        <v>15</v>
      </c>
      <c r="M2756" s="217">
        <v>405.43831168831201</v>
      </c>
      <c r="N2756" s="217">
        <v>7.3993993993993996</v>
      </c>
      <c r="O2756" s="217">
        <v>7.3993993993993996</v>
      </c>
      <c r="P2756" s="217">
        <v>0</v>
      </c>
      <c r="Q2756" s="217">
        <v>7.3993993993993996</v>
      </c>
      <c r="R2756" s="217">
        <v>7.3993993993993996</v>
      </c>
      <c r="S2756" s="217">
        <v>0</v>
      </c>
      <c r="T2756" s="217">
        <v>7.3993993993993996</v>
      </c>
      <c r="U2756" s="217">
        <v>7.3993993993993996</v>
      </c>
      <c r="V2756" s="217">
        <v>0</v>
      </c>
      <c r="W2756" s="217">
        <v>7.3993993993993996</v>
      </c>
      <c r="X2756" s="217">
        <v>7.3993993993993996</v>
      </c>
      <c r="Y2756" s="217">
        <v>0</v>
      </c>
    </row>
    <row r="2757" spans="2:25">
      <c r="B2757" s="217" t="s">
        <v>2925</v>
      </c>
      <c r="C2757" s="217" t="s">
        <v>169</v>
      </c>
      <c r="D2757" s="217" t="s">
        <v>18</v>
      </c>
      <c r="E2757" s="217" t="s">
        <v>87</v>
      </c>
      <c r="F2757" s="217" t="s">
        <v>5</v>
      </c>
      <c r="G2757" s="217" t="s">
        <v>10</v>
      </c>
      <c r="H2757" s="217" t="s">
        <v>176</v>
      </c>
      <c r="I2757" s="217">
        <v>12</v>
      </c>
      <c r="J2757" s="217">
        <v>11</v>
      </c>
      <c r="K2757" s="217">
        <v>1</v>
      </c>
      <c r="L2757" s="217">
        <v>11</v>
      </c>
      <c r="M2757" s="217">
        <v>470.53571428571399</v>
      </c>
      <c r="N2757" s="217">
        <v>25.502846299810201</v>
      </c>
      <c r="O2757" s="217">
        <v>23.377609108159401</v>
      </c>
      <c r="P2757" s="217">
        <v>2.1252371916508501</v>
      </c>
      <c r="Q2757" s="217">
        <v>25.502846299810201</v>
      </c>
      <c r="R2757" s="217">
        <v>23.377609108159401</v>
      </c>
      <c r="S2757" s="217">
        <v>2.1252371916508501</v>
      </c>
      <c r="T2757" s="217">
        <v>25.502846299810201</v>
      </c>
      <c r="U2757" s="217">
        <v>23.377609108159401</v>
      </c>
      <c r="V2757" s="217">
        <v>2.1252371916508501</v>
      </c>
      <c r="W2757" s="217">
        <v>25.502846299810201</v>
      </c>
      <c r="X2757" s="217">
        <v>23.377609108159401</v>
      </c>
      <c r="Y2757" s="217">
        <v>2.1252371916508501</v>
      </c>
    </row>
    <row r="2758" spans="2:25">
      <c r="B2758" s="217" t="s">
        <v>2926</v>
      </c>
      <c r="C2758" s="217" t="s">
        <v>169</v>
      </c>
      <c r="D2758" s="217" t="s">
        <v>18</v>
      </c>
      <c r="E2758" s="217" t="s">
        <v>87</v>
      </c>
      <c r="F2758" s="217" t="s">
        <v>5</v>
      </c>
      <c r="G2758" s="217" t="s">
        <v>10</v>
      </c>
      <c r="H2758" s="217" t="s">
        <v>178</v>
      </c>
      <c r="I2758" s="217">
        <v>0</v>
      </c>
      <c r="J2758" s="217">
        <v>0</v>
      </c>
      <c r="K2758" s="217">
        <v>0</v>
      </c>
      <c r="L2758" s="217">
        <v>1</v>
      </c>
      <c r="M2758" s="217">
        <v>306.59090909090901</v>
      </c>
      <c r="N2758" s="217">
        <v>0</v>
      </c>
      <c r="O2758" s="217">
        <v>0</v>
      </c>
      <c r="P2758" s="217">
        <v>0</v>
      </c>
      <c r="Q2758" s="217">
        <v>0</v>
      </c>
      <c r="R2758" s="217">
        <v>0</v>
      </c>
      <c r="S2758" s="217">
        <v>0</v>
      </c>
      <c r="T2758" s="217">
        <v>0</v>
      </c>
      <c r="U2758" s="217">
        <v>0</v>
      </c>
      <c r="V2758" s="217">
        <v>0</v>
      </c>
      <c r="W2758" s="217">
        <v>0</v>
      </c>
      <c r="X2758" s="217">
        <v>0</v>
      </c>
      <c r="Y2758" s="217">
        <v>0</v>
      </c>
    </row>
    <row r="2759" spans="2:25">
      <c r="B2759" s="217" t="s">
        <v>2927</v>
      </c>
      <c r="C2759" s="217" t="s">
        <v>169</v>
      </c>
      <c r="D2759" s="217" t="s">
        <v>18</v>
      </c>
      <c r="E2759" s="217" t="s">
        <v>87</v>
      </c>
      <c r="F2759" s="217" t="s">
        <v>5</v>
      </c>
      <c r="G2759" s="217" t="s">
        <v>10</v>
      </c>
      <c r="H2759" s="217" t="s">
        <v>5</v>
      </c>
      <c r="I2759" s="217">
        <v>24</v>
      </c>
      <c r="J2759" s="217">
        <v>23</v>
      </c>
      <c r="K2759" s="217">
        <v>1</v>
      </c>
      <c r="L2759" s="217">
        <v>45</v>
      </c>
      <c r="M2759" s="217">
        <v>1720</v>
      </c>
      <c r="N2759" s="217">
        <v>13.953488372093</v>
      </c>
      <c r="O2759" s="217">
        <v>13.3720930232558</v>
      </c>
      <c r="P2759" s="217">
        <v>0.581395348837209</v>
      </c>
      <c r="Q2759" s="217">
        <v>13.953488372093</v>
      </c>
      <c r="R2759" s="217">
        <v>13.3720930232558</v>
      </c>
      <c r="S2759" s="217">
        <v>0.581395348837209</v>
      </c>
      <c r="T2759" s="217">
        <v>13.953488372093</v>
      </c>
      <c r="U2759" s="217">
        <v>13.3720930232558</v>
      </c>
      <c r="V2759" s="217">
        <v>0.581395348837209</v>
      </c>
      <c r="W2759" s="217">
        <v>13.953488372093</v>
      </c>
      <c r="X2759" s="217">
        <v>13.3720930232558</v>
      </c>
      <c r="Y2759" s="217">
        <v>0.581395348837209</v>
      </c>
    </row>
    <row r="2760" spans="2:25">
      <c r="B2760" s="217" t="s">
        <v>2928</v>
      </c>
      <c r="C2760" s="217" t="s">
        <v>169</v>
      </c>
      <c r="D2760" s="217" t="s">
        <v>18</v>
      </c>
      <c r="E2760" s="217" t="s">
        <v>87</v>
      </c>
      <c r="F2760" s="217" t="s">
        <v>12</v>
      </c>
      <c r="G2760" s="217" t="s">
        <v>49</v>
      </c>
      <c r="H2760" s="217" t="s">
        <v>170</v>
      </c>
      <c r="I2760" s="217">
        <v>5</v>
      </c>
      <c r="J2760" s="217">
        <v>5</v>
      </c>
      <c r="K2760" s="217">
        <v>0</v>
      </c>
      <c r="L2760" s="217">
        <v>16</v>
      </c>
      <c r="M2760" s="217">
        <v>805.08771929824604</v>
      </c>
      <c r="N2760" s="217">
        <v>6.2105033776421896</v>
      </c>
      <c r="O2760" s="217">
        <v>6.2105033776421896</v>
      </c>
      <c r="P2760" s="217">
        <v>0</v>
      </c>
      <c r="Q2760" s="217">
        <v>6.2105033776421896</v>
      </c>
      <c r="R2760" s="217">
        <v>6.2105033776421896</v>
      </c>
      <c r="S2760" s="217">
        <v>0</v>
      </c>
      <c r="T2760" s="217">
        <v>6.2105033776421896</v>
      </c>
      <c r="U2760" s="217">
        <v>6.2105033776421896</v>
      </c>
      <c r="V2760" s="217">
        <v>0</v>
      </c>
      <c r="W2760" s="217">
        <v>6.2105033776421896</v>
      </c>
      <c r="X2760" s="217">
        <v>6.2105033776421896</v>
      </c>
      <c r="Y2760" s="217">
        <v>0</v>
      </c>
    </row>
    <row r="2761" spans="2:25">
      <c r="B2761" s="217" t="s">
        <v>2929</v>
      </c>
      <c r="C2761" s="217" t="s">
        <v>169</v>
      </c>
      <c r="D2761" s="217" t="s">
        <v>18</v>
      </c>
      <c r="E2761" s="217" t="s">
        <v>87</v>
      </c>
      <c r="F2761" s="217" t="s">
        <v>12</v>
      </c>
      <c r="G2761" s="217" t="s">
        <v>49</v>
      </c>
      <c r="H2761" s="217" t="s">
        <v>172</v>
      </c>
      <c r="I2761" s="217">
        <v>21</v>
      </c>
      <c r="J2761" s="217">
        <v>21</v>
      </c>
      <c r="K2761" s="217">
        <v>0</v>
      </c>
      <c r="L2761" s="217">
        <v>16</v>
      </c>
      <c r="M2761" s="217">
        <v>867.01754385964898</v>
      </c>
      <c r="N2761" s="217">
        <v>24.220963172804499</v>
      </c>
      <c r="O2761" s="217">
        <v>24.220963172804499</v>
      </c>
      <c r="P2761" s="217">
        <v>0</v>
      </c>
      <c r="Q2761" s="217">
        <v>24.220963172804499</v>
      </c>
      <c r="R2761" s="217">
        <v>24.220963172804499</v>
      </c>
      <c r="S2761" s="217">
        <v>0</v>
      </c>
      <c r="T2761" s="217">
        <v>24.220963172804499</v>
      </c>
      <c r="U2761" s="217">
        <v>24.220963172804499</v>
      </c>
      <c r="V2761" s="217">
        <v>0</v>
      </c>
      <c r="W2761" s="217">
        <v>24.220963172804499</v>
      </c>
      <c r="X2761" s="217">
        <v>24.220963172804499</v>
      </c>
      <c r="Y2761" s="217">
        <v>0</v>
      </c>
    </row>
    <row r="2762" spans="2:25">
      <c r="B2762" s="217" t="s">
        <v>2930</v>
      </c>
      <c r="C2762" s="217" t="s">
        <v>169</v>
      </c>
      <c r="D2762" s="217" t="s">
        <v>18</v>
      </c>
      <c r="E2762" s="217" t="s">
        <v>87</v>
      </c>
      <c r="F2762" s="217" t="s">
        <v>12</v>
      </c>
      <c r="G2762" s="217" t="s">
        <v>49</v>
      </c>
      <c r="H2762" s="217" t="s">
        <v>174</v>
      </c>
      <c r="I2762" s="217">
        <v>30</v>
      </c>
      <c r="J2762" s="217">
        <v>27</v>
      </c>
      <c r="K2762" s="217">
        <v>3</v>
      </c>
      <c r="L2762" s="217">
        <v>22</v>
      </c>
      <c r="M2762" s="217">
        <v>856.69590643274898</v>
      </c>
      <c r="N2762" s="217">
        <v>35.018260008874002</v>
      </c>
      <c r="O2762" s="217">
        <v>31.5164340079866</v>
      </c>
      <c r="P2762" s="217">
        <v>3.5018260008873998</v>
      </c>
      <c r="Q2762" s="217">
        <v>35.018260008874002</v>
      </c>
      <c r="R2762" s="217">
        <v>31.5164340079866</v>
      </c>
      <c r="S2762" s="217">
        <v>3.5018260008873998</v>
      </c>
      <c r="T2762" s="217">
        <v>35.018260008874002</v>
      </c>
      <c r="U2762" s="217">
        <v>31.5164340079866</v>
      </c>
      <c r="V2762" s="217">
        <v>3.5018260008873998</v>
      </c>
      <c r="W2762" s="217">
        <v>35.018260008874002</v>
      </c>
      <c r="X2762" s="217">
        <v>31.5164340079866</v>
      </c>
      <c r="Y2762" s="217">
        <v>3.5018260008873998</v>
      </c>
    </row>
    <row r="2763" spans="2:25">
      <c r="B2763" s="217" t="s">
        <v>2931</v>
      </c>
      <c r="C2763" s="217" t="s">
        <v>169</v>
      </c>
      <c r="D2763" s="217" t="s">
        <v>18</v>
      </c>
      <c r="E2763" s="217" t="s">
        <v>87</v>
      </c>
      <c r="F2763" s="217" t="s">
        <v>12</v>
      </c>
      <c r="G2763" s="217" t="s">
        <v>49</v>
      </c>
      <c r="H2763" s="217" t="s">
        <v>176</v>
      </c>
      <c r="I2763" s="217">
        <v>13</v>
      </c>
      <c r="J2763" s="217">
        <v>12</v>
      </c>
      <c r="K2763" s="217">
        <v>1</v>
      </c>
      <c r="L2763" s="217">
        <v>13</v>
      </c>
      <c r="M2763" s="217">
        <v>712.19298245614004</v>
      </c>
      <c r="N2763" s="217">
        <v>18.253479492548301</v>
      </c>
      <c r="O2763" s="217">
        <v>16.849365685429198</v>
      </c>
      <c r="P2763" s="217">
        <v>1.4041138071190999</v>
      </c>
      <c r="Q2763" s="217">
        <v>18.253479492548301</v>
      </c>
      <c r="R2763" s="217">
        <v>16.849365685429198</v>
      </c>
      <c r="S2763" s="217">
        <v>1.4041138071190999</v>
      </c>
      <c r="T2763" s="217">
        <v>18.253479492548301</v>
      </c>
      <c r="U2763" s="217">
        <v>16.849365685429198</v>
      </c>
      <c r="V2763" s="217">
        <v>1.4041138071190999</v>
      </c>
      <c r="W2763" s="217">
        <v>18.253479492548301</v>
      </c>
      <c r="X2763" s="217">
        <v>16.849365685429198</v>
      </c>
      <c r="Y2763" s="217">
        <v>1.4041138071190999</v>
      </c>
    </row>
    <row r="2764" spans="2:25">
      <c r="B2764" s="217" t="s">
        <v>2932</v>
      </c>
      <c r="C2764" s="217" t="s">
        <v>169</v>
      </c>
      <c r="D2764" s="217" t="s">
        <v>18</v>
      </c>
      <c r="E2764" s="217" t="s">
        <v>87</v>
      </c>
      <c r="F2764" s="217" t="s">
        <v>12</v>
      </c>
      <c r="G2764" s="217" t="s">
        <v>49</v>
      </c>
      <c r="H2764" s="217" t="s">
        <v>178</v>
      </c>
      <c r="I2764" s="217">
        <v>1</v>
      </c>
      <c r="J2764" s="217">
        <v>1</v>
      </c>
      <c r="K2764" s="217">
        <v>0</v>
      </c>
      <c r="L2764" s="217">
        <v>2</v>
      </c>
      <c r="M2764" s="217">
        <v>289.005847953216</v>
      </c>
      <c r="N2764" s="217">
        <v>3.4601375961149299</v>
      </c>
      <c r="O2764" s="217">
        <v>3.4601375961149299</v>
      </c>
      <c r="P2764" s="217">
        <v>0</v>
      </c>
      <c r="Q2764" s="217">
        <v>3.4601375961149299</v>
      </c>
      <c r="R2764" s="217">
        <v>3.4601375961149299</v>
      </c>
      <c r="S2764" s="217">
        <v>0</v>
      </c>
      <c r="T2764" s="217">
        <v>3.4601375961149299</v>
      </c>
      <c r="U2764" s="217">
        <v>3.4601375961149299</v>
      </c>
      <c r="V2764" s="217">
        <v>0</v>
      </c>
      <c r="W2764" s="217">
        <v>3.4601375961149299</v>
      </c>
      <c r="X2764" s="217">
        <v>3.4601375961149299</v>
      </c>
      <c r="Y2764" s="217">
        <v>0</v>
      </c>
    </row>
    <row r="2765" spans="2:25">
      <c r="B2765" s="217" t="s">
        <v>2933</v>
      </c>
      <c r="C2765" s="217" t="s">
        <v>169</v>
      </c>
      <c r="D2765" s="217" t="s">
        <v>18</v>
      </c>
      <c r="E2765" s="217" t="s">
        <v>87</v>
      </c>
      <c r="F2765" s="217" t="s">
        <v>12</v>
      </c>
      <c r="G2765" s="217" t="s">
        <v>49</v>
      </c>
      <c r="H2765" s="217" t="s">
        <v>5</v>
      </c>
      <c r="I2765" s="217">
        <v>70</v>
      </c>
      <c r="J2765" s="217">
        <v>66</v>
      </c>
      <c r="K2765" s="217">
        <v>4</v>
      </c>
      <c r="L2765" s="217">
        <v>69</v>
      </c>
      <c r="M2765" s="217">
        <v>3530</v>
      </c>
      <c r="N2765" s="217">
        <v>19.830028328611899</v>
      </c>
      <c r="O2765" s="217">
        <v>18.696883852691201</v>
      </c>
      <c r="P2765" s="217">
        <v>1.1331444759206799</v>
      </c>
      <c r="Q2765" s="217">
        <v>19.830028328611899</v>
      </c>
      <c r="R2765" s="217">
        <v>18.696883852691201</v>
      </c>
      <c r="S2765" s="217">
        <v>1.1331444759206799</v>
      </c>
      <c r="T2765" s="217">
        <v>19.830028328611899</v>
      </c>
      <c r="U2765" s="217">
        <v>18.696883852691201</v>
      </c>
      <c r="V2765" s="217">
        <v>1.1331444759206799</v>
      </c>
      <c r="W2765" s="217">
        <v>19.830028328611899</v>
      </c>
      <c r="X2765" s="217">
        <v>18.696883852691201</v>
      </c>
      <c r="Y2765" s="217">
        <v>1.1331444759206799</v>
      </c>
    </row>
    <row r="2766" spans="2:25">
      <c r="B2766" s="217" t="s">
        <v>2934</v>
      </c>
      <c r="C2766" s="217" t="s">
        <v>169</v>
      </c>
      <c r="D2766" s="217" t="s">
        <v>18</v>
      </c>
      <c r="E2766" s="217" t="s">
        <v>87</v>
      </c>
      <c r="F2766" s="217" t="s">
        <v>9</v>
      </c>
      <c r="G2766" s="217" t="s">
        <v>49</v>
      </c>
      <c r="H2766" s="217" t="s">
        <v>170</v>
      </c>
      <c r="I2766" s="217">
        <v>1</v>
      </c>
      <c r="J2766" s="217">
        <v>1</v>
      </c>
      <c r="K2766" s="217">
        <v>0</v>
      </c>
      <c r="L2766" s="217">
        <v>22</v>
      </c>
      <c r="M2766" s="217">
        <v>931.898395721925</v>
      </c>
      <c r="N2766" s="217">
        <v>1.07307835767366</v>
      </c>
      <c r="O2766" s="217">
        <v>1.07307835767366</v>
      </c>
      <c r="P2766" s="217">
        <v>0</v>
      </c>
      <c r="Q2766" s="217">
        <v>1.07307835767366</v>
      </c>
      <c r="R2766" s="217">
        <v>1.07307835767366</v>
      </c>
      <c r="S2766" s="217">
        <v>0</v>
      </c>
      <c r="T2766" s="217">
        <v>1.07307835767366</v>
      </c>
      <c r="U2766" s="217">
        <v>1.07307835767366</v>
      </c>
      <c r="V2766" s="217">
        <v>0</v>
      </c>
      <c r="W2766" s="217">
        <v>1.07307835767366</v>
      </c>
      <c r="X2766" s="217">
        <v>1.07307835767366</v>
      </c>
      <c r="Y2766" s="217">
        <v>0</v>
      </c>
    </row>
    <row r="2767" spans="2:25">
      <c r="B2767" s="217" t="s">
        <v>2935</v>
      </c>
      <c r="C2767" s="217" t="s">
        <v>169</v>
      </c>
      <c r="D2767" s="217" t="s">
        <v>18</v>
      </c>
      <c r="E2767" s="217" t="s">
        <v>87</v>
      </c>
      <c r="F2767" s="217" t="s">
        <v>9</v>
      </c>
      <c r="G2767" s="217" t="s">
        <v>49</v>
      </c>
      <c r="H2767" s="217" t="s">
        <v>172</v>
      </c>
      <c r="I2767" s="217">
        <v>3</v>
      </c>
      <c r="J2767" s="217">
        <v>3</v>
      </c>
      <c r="K2767" s="217">
        <v>0</v>
      </c>
      <c r="L2767" s="217">
        <v>28</v>
      </c>
      <c r="M2767" s="217">
        <v>860.213903743316</v>
      </c>
      <c r="N2767" s="217">
        <v>3.4875046624393899</v>
      </c>
      <c r="O2767" s="217">
        <v>3.4875046624393899</v>
      </c>
      <c r="P2767" s="217">
        <v>0</v>
      </c>
      <c r="Q2767" s="217">
        <v>3.4875046624393899</v>
      </c>
      <c r="R2767" s="217">
        <v>3.4875046624393899</v>
      </c>
      <c r="S2767" s="217">
        <v>0</v>
      </c>
      <c r="T2767" s="217">
        <v>3.4875046624393899</v>
      </c>
      <c r="U2767" s="217">
        <v>3.4875046624393899</v>
      </c>
      <c r="V2767" s="217">
        <v>0</v>
      </c>
      <c r="W2767" s="217">
        <v>3.4875046624393899</v>
      </c>
      <c r="X2767" s="217">
        <v>3.4875046624393899</v>
      </c>
      <c r="Y2767" s="217">
        <v>0</v>
      </c>
    </row>
    <row r="2768" spans="2:25">
      <c r="B2768" s="217" t="s">
        <v>2936</v>
      </c>
      <c r="C2768" s="217" t="s">
        <v>169</v>
      </c>
      <c r="D2768" s="217" t="s">
        <v>18</v>
      </c>
      <c r="E2768" s="217" t="s">
        <v>87</v>
      </c>
      <c r="F2768" s="217" t="s">
        <v>9</v>
      </c>
      <c r="G2768" s="217" t="s">
        <v>49</v>
      </c>
      <c r="H2768" s="217" t="s">
        <v>174</v>
      </c>
      <c r="I2768" s="217">
        <v>5</v>
      </c>
      <c r="J2768" s="217">
        <v>5</v>
      </c>
      <c r="K2768" s="217">
        <v>0</v>
      </c>
      <c r="L2768" s="217">
        <v>49</v>
      </c>
      <c r="M2768" s="217">
        <v>901.17647058823502</v>
      </c>
      <c r="N2768" s="217">
        <v>5.5483028720626599</v>
      </c>
      <c r="O2768" s="217">
        <v>5.5483028720626599</v>
      </c>
      <c r="P2768" s="217">
        <v>0</v>
      </c>
      <c r="Q2768" s="217">
        <v>5.5483028720626599</v>
      </c>
      <c r="R2768" s="217">
        <v>5.5483028720626599</v>
      </c>
      <c r="S2768" s="217">
        <v>0</v>
      </c>
      <c r="T2768" s="217">
        <v>5.5483028720626599</v>
      </c>
      <c r="U2768" s="217">
        <v>5.5483028720626599</v>
      </c>
      <c r="V2768" s="217">
        <v>0</v>
      </c>
      <c r="W2768" s="217">
        <v>5.5483028720626599</v>
      </c>
      <c r="X2768" s="217">
        <v>5.5483028720626599</v>
      </c>
      <c r="Y2768" s="217">
        <v>0</v>
      </c>
    </row>
    <row r="2769" spans="2:25">
      <c r="B2769" s="217" t="s">
        <v>2937</v>
      </c>
      <c r="C2769" s="217" t="s">
        <v>169</v>
      </c>
      <c r="D2769" s="217" t="s">
        <v>18</v>
      </c>
      <c r="E2769" s="217" t="s">
        <v>87</v>
      </c>
      <c r="F2769" s="217" t="s">
        <v>9</v>
      </c>
      <c r="G2769" s="217" t="s">
        <v>49</v>
      </c>
      <c r="H2769" s="217" t="s">
        <v>176</v>
      </c>
      <c r="I2769" s="217">
        <v>4</v>
      </c>
      <c r="J2769" s="217">
        <v>3</v>
      </c>
      <c r="K2769" s="217">
        <v>1</v>
      </c>
      <c r="L2769" s="217">
        <v>35</v>
      </c>
      <c r="M2769" s="217">
        <v>778.28877005347601</v>
      </c>
      <c r="N2769" s="217">
        <v>5.1394805551738303</v>
      </c>
      <c r="O2769" s="217">
        <v>3.85461041638038</v>
      </c>
      <c r="P2769" s="217">
        <v>1.28487013879346</v>
      </c>
      <c r="Q2769" s="217">
        <v>5.1394805551738303</v>
      </c>
      <c r="R2769" s="217">
        <v>3.85461041638038</v>
      </c>
      <c r="S2769" s="217">
        <v>1.28487013879346</v>
      </c>
      <c r="T2769" s="217">
        <v>5.1394805551738303</v>
      </c>
      <c r="U2769" s="217">
        <v>3.85461041638038</v>
      </c>
      <c r="V2769" s="217">
        <v>1.28487013879346</v>
      </c>
      <c r="W2769" s="217">
        <v>5.1394805551738303</v>
      </c>
      <c r="X2769" s="217">
        <v>3.85461041638038</v>
      </c>
      <c r="Y2769" s="217">
        <v>1.28487013879346</v>
      </c>
    </row>
    <row r="2770" spans="2:25">
      <c r="B2770" s="217" t="s">
        <v>2938</v>
      </c>
      <c r="C2770" s="217" t="s">
        <v>169</v>
      </c>
      <c r="D2770" s="217" t="s">
        <v>18</v>
      </c>
      <c r="E2770" s="217" t="s">
        <v>87</v>
      </c>
      <c r="F2770" s="217" t="s">
        <v>9</v>
      </c>
      <c r="G2770" s="217" t="s">
        <v>49</v>
      </c>
      <c r="H2770" s="217" t="s">
        <v>178</v>
      </c>
      <c r="I2770" s="217">
        <v>0</v>
      </c>
      <c r="J2770" s="217">
        <v>0</v>
      </c>
      <c r="K2770" s="217">
        <v>0</v>
      </c>
      <c r="L2770" s="217">
        <v>0</v>
      </c>
      <c r="M2770" s="217">
        <v>358.42245989304803</v>
      </c>
      <c r="N2770" s="217">
        <v>0</v>
      </c>
      <c r="O2770" s="217">
        <v>0</v>
      </c>
      <c r="P2770" s="217">
        <v>0</v>
      </c>
      <c r="Q2770" s="217">
        <v>0</v>
      </c>
      <c r="R2770" s="217">
        <v>0</v>
      </c>
      <c r="S2770" s="217">
        <v>0</v>
      </c>
      <c r="T2770" s="217">
        <v>0</v>
      </c>
      <c r="U2770" s="217">
        <v>0</v>
      </c>
      <c r="V2770" s="217">
        <v>0</v>
      </c>
      <c r="W2770" s="217">
        <v>0</v>
      </c>
      <c r="X2770" s="217">
        <v>0</v>
      </c>
      <c r="Y2770" s="217">
        <v>0</v>
      </c>
    </row>
    <row r="2771" spans="2:25">
      <c r="B2771" s="217" t="s">
        <v>2939</v>
      </c>
      <c r="C2771" s="217" t="s">
        <v>169</v>
      </c>
      <c r="D2771" s="217" t="s">
        <v>18</v>
      </c>
      <c r="E2771" s="217" t="s">
        <v>87</v>
      </c>
      <c r="F2771" s="217" t="s">
        <v>9</v>
      </c>
      <c r="G2771" s="217" t="s">
        <v>49</v>
      </c>
      <c r="H2771" s="217" t="s">
        <v>5</v>
      </c>
      <c r="I2771" s="217">
        <v>13</v>
      </c>
      <c r="J2771" s="217">
        <v>12</v>
      </c>
      <c r="K2771" s="217">
        <v>1</v>
      </c>
      <c r="L2771" s="217">
        <v>134</v>
      </c>
      <c r="M2771" s="217">
        <v>3830</v>
      </c>
      <c r="N2771" s="217">
        <v>3.3942558746736302</v>
      </c>
      <c r="O2771" s="217">
        <v>3.1331592689295</v>
      </c>
      <c r="P2771" s="217">
        <v>0.26109660574412502</v>
      </c>
      <c r="Q2771" s="217">
        <v>3.3942558746736302</v>
      </c>
      <c r="R2771" s="217">
        <v>3.1331592689295</v>
      </c>
      <c r="S2771" s="217">
        <v>0.26109660574412502</v>
      </c>
      <c r="T2771" s="217">
        <v>3.3942558746736302</v>
      </c>
      <c r="U2771" s="217">
        <v>3.1331592689295</v>
      </c>
      <c r="V2771" s="217">
        <v>0.26109660574412502</v>
      </c>
      <c r="W2771" s="217">
        <v>3.3942558746736302</v>
      </c>
      <c r="X2771" s="217">
        <v>3.1331592689295</v>
      </c>
      <c r="Y2771" s="217">
        <v>0.26109660574412502</v>
      </c>
    </row>
    <row r="2772" spans="2:25">
      <c r="B2772" s="217" t="s">
        <v>2940</v>
      </c>
      <c r="C2772" s="217" t="s">
        <v>169</v>
      </c>
      <c r="D2772" s="217" t="s">
        <v>18</v>
      </c>
      <c r="E2772" s="217" t="s">
        <v>87</v>
      </c>
      <c r="F2772" s="217" t="s">
        <v>5</v>
      </c>
      <c r="G2772" s="217" t="s">
        <v>49</v>
      </c>
      <c r="H2772" s="217" t="s">
        <v>170</v>
      </c>
      <c r="I2772" s="217">
        <v>6</v>
      </c>
      <c r="J2772" s="217">
        <v>6</v>
      </c>
      <c r="K2772" s="217">
        <v>0</v>
      </c>
      <c r="L2772" s="217">
        <v>38</v>
      </c>
      <c r="M2772" s="217">
        <v>1736.98611502017</v>
      </c>
      <c r="N2772" s="217">
        <v>3.45425904566331</v>
      </c>
      <c r="O2772" s="217">
        <v>3.45425904566331</v>
      </c>
      <c r="P2772" s="217">
        <v>0</v>
      </c>
      <c r="Q2772" s="217">
        <v>3.45425904566331</v>
      </c>
      <c r="R2772" s="217">
        <v>3.45425904566331</v>
      </c>
      <c r="S2772" s="217">
        <v>0</v>
      </c>
      <c r="T2772" s="217">
        <v>3.45425904566331</v>
      </c>
      <c r="U2772" s="217">
        <v>3.45425904566331</v>
      </c>
      <c r="V2772" s="217">
        <v>0</v>
      </c>
      <c r="W2772" s="217">
        <v>3.45425904566331</v>
      </c>
      <c r="X2772" s="217">
        <v>3.45425904566331</v>
      </c>
      <c r="Y2772" s="217">
        <v>0</v>
      </c>
    </row>
    <row r="2773" spans="2:25">
      <c r="B2773" s="217" t="s">
        <v>2941</v>
      </c>
      <c r="C2773" s="217" t="s">
        <v>169</v>
      </c>
      <c r="D2773" s="217" t="s">
        <v>18</v>
      </c>
      <c r="E2773" s="217" t="s">
        <v>87</v>
      </c>
      <c r="F2773" s="217" t="s">
        <v>5</v>
      </c>
      <c r="G2773" s="217" t="s">
        <v>49</v>
      </c>
      <c r="H2773" s="217" t="s">
        <v>172</v>
      </c>
      <c r="I2773" s="217">
        <v>24</v>
      </c>
      <c r="J2773" s="217">
        <v>24</v>
      </c>
      <c r="K2773" s="217">
        <v>0</v>
      </c>
      <c r="L2773" s="217">
        <v>44</v>
      </c>
      <c r="M2773" s="217">
        <v>1727.2314476029601</v>
      </c>
      <c r="N2773" s="217">
        <v>13.8950689169694</v>
      </c>
      <c r="O2773" s="217">
        <v>13.8950689169694</v>
      </c>
      <c r="P2773" s="217">
        <v>0</v>
      </c>
      <c r="Q2773" s="217">
        <v>13.8950689169694</v>
      </c>
      <c r="R2773" s="217">
        <v>13.8950689169694</v>
      </c>
      <c r="S2773" s="217">
        <v>0</v>
      </c>
      <c r="T2773" s="217">
        <v>13.8950689169694</v>
      </c>
      <c r="U2773" s="217">
        <v>13.8950689169694</v>
      </c>
      <c r="V2773" s="217">
        <v>0</v>
      </c>
      <c r="W2773" s="217">
        <v>13.8950689169694</v>
      </c>
      <c r="X2773" s="217">
        <v>13.8950689169694</v>
      </c>
      <c r="Y2773" s="217">
        <v>0</v>
      </c>
    </row>
    <row r="2774" spans="2:25">
      <c r="B2774" s="217" t="s">
        <v>2942</v>
      </c>
      <c r="C2774" s="217" t="s">
        <v>169</v>
      </c>
      <c r="D2774" s="217" t="s">
        <v>18</v>
      </c>
      <c r="E2774" s="217" t="s">
        <v>87</v>
      </c>
      <c r="F2774" s="217" t="s">
        <v>5</v>
      </c>
      <c r="G2774" s="217" t="s">
        <v>49</v>
      </c>
      <c r="H2774" s="217" t="s">
        <v>174</v>
      </c>
      <c r="I2774" s="217">
        <v>35</v>
      </c>
      <c r="J2774" s="217">
        <v>32</v>
      </c>
      <c r="K2774" s="217">
        <v>3</v>
      </c>
      <c r="L2774" s="217">
        <v>71</v>
      </c>
      <c r="M2774" s="217">
        <v>1757.8723770209799</v>
      </c>
      <c r="N2774" s="217">
        <v>19.910432894629999</v>
      </c>
      <c r="O2774" s="217">
        <v>18.2038243608046</v>
      </c>
      <c r="P2774" s="217">
        <v>1.70660853382543</v>
      </c>
      <c r="Q2774" s="217">
        <v>19.910432894629999</v>
      </c>
      <c r="R2774" s="217">
        <v>18.2038243608046</v>
      </c>
      <c r="S2774" s="217">
        <v>1.70660853382543</v>
      </c>
      <c r="T2774" s="217">
        <v>19.910432894629999</v>
      </c>
      <c r="U2774" s="217">
        <v>18.2038243608046</v>
      </c>
      <c r="V2774" s="217">
        <v>1.70660853382543</v>
      </c>
      <c r="W2774" s="217">
        <v>19.910432894629999</v>
      </c>
      <c r="X2774" s="217">
        <v>18.2038243608046</v>
      </c>
      <c r="Y2774" s="217">
        <v>1.70660853382543</v>
      </c>
    </row>
    <row r="2775" spans="2:25">
      <c r="B2775" s="217" t="s">
        <v>2943</v>
      </c>
      <c r="C2775" s="217" t="s">
        <v>169</v>
      </c>
      <c r="D2775" s="217" t="s">
        <v>18</v>
      </c>
      <c r="E2775" s="217" t="s">
        <v>87</v>
      </c>
      <c r="F2775" s="217" t="s">
        <v>5</v>
      </c>
      <c r="G2775" s="217" t="s">
        <v>49</v>
      </c>
      <c r="H2775" s="217" t="s">
        <v>176</v>
      </c>
      <c r="I2775" s="217">
        <v>17</v>
      </c>
      <c r="J2775" s="217">
        <v>15</v>
      </c>
      <c r="K2775" s="217">
        <v>2</v>
      </c>
      <c r="L2775" s="217">
        <v>48</v>
      </c>
      <c r="M2775" s="217">
        <v>1490.48175250962</v>
      </c>
      <c r="N2775" s="217">
        <v>11.4057082358614</v>
      </c>
      <c r="O2775" s="217">
        <v>10.063860208113001</v>
      </c>
      <c r="P2775" s="217">
        <v>1.34184802774839</v>
      </c>
      <c r="Q2775" s="217">
        <v>11.4057082358614</v>
      </c>
      <c r="R2775" s="217">
        <v>10.063860208113001</v>
      </c>
      <c r="S2775" s="217">
        <v>1.34184802774839</v>
      </c>
      <c r="T2775" s="217">
        <v>11.4057082358614</v>
      </c>
      <c r="U2775" s="217">
        <v>10.063860208113001</v>
      </c>
      <c r="V2775" s="217">
        <v>1.34184802774839</v>
      </c>
      <c r="W2775" s="217">
        <v>11.4057082358614</v>
      </c>
      <c r="X2775" s="217">
        <v>10.063860208113001</v>
      </c>
      <c r="Y2775" s="217">
        <v>1.34184802774839</v>
      </c>
    </row>
    <row r="2776" spans="2:25">
      <c r="B2776" s="217" t="s">
        <v>2944</v>
      </c>
      <c r="C2776" s="217" t="s">
        <v>169</v>
      </c>
      <c r="D2776" s="217" t="s">
        <v>18</v>
      </c>
      <c r="E2776" s="217" t="s">
        <v>87</v>
      </c>
      <c r="F2776" s="217" t="s">
        <v>5</v>
      </c>
      <c r="G2776" s="217" t="s">
        <v>49</v>
      </c>
      <c r="H2776" s="217" t="s">
        <v>178</v>
      </c>
      <c r="I2776" s="217">
        <v>1</v>
      </c>
      <c r="J2776" s="217">
        <v>1</v>
      </c>
      <c r="K2776" s="217">
        <v>0</v>
      </c>
      <c r="L2776" s="217">
        <v>2</v>
      </c>
      <c r="M2776" s="217">
        <v>647.42830784626403</v>
      </c>
      <c r="N2776" s="217">
        <v>1.54457256175066</v>
      </c>
      <c r="O2776" s="217">
        <v>1.54457256175066</v>
      </c>
      <c r="P2776" s="217">
        <v>0</v>
      </c>
      <c r="Q2776" s="217">
        <v>1.54457256175066</v>
      </c>
      <c r="R2776" s="217">
        <v>1.54457256175066</v>
      </c>
      <c r="S2776" s="217">
        <v>0</v>
      </c>
      <c r="T2776" s="217">
        <v>1.54457256175066</v>
      </c>
      <c r="U2776" s="217">
        <v>1.54457256175066</v>
      </c>
      <c r="V2776" s="217">
        <v>0</v>
      </c>
      <c r="W2776" s="217">
        <v>1.54457256175066</v>
      </c>
      <c r="X2776" s="217">
        <v>1.54457256175066</v>
      </c>
      <c r="Y2776" s="217">
        <v>0</v>
      </c>
    </row>
    <row r="2777" spans="2:25">
      <c r="B2777" s="217" t="s">
        <v>2945</v>
      </c>
      <c r="C2777" s="217" t="s">
        <v>169</v>
      </c>
      <c r="D2777" s="217" t="s">
        <v>18</v>
      </c>
      <c r="E2777" s="217" t="s">
        <v>87</v>
      </c>
      <c r="F2777" s="217" t="s">
        <v>5</v>
      </c>
      <c r="G2777" s="217" t="s">
        <v>49</v>
      </c>
      <c r="H2777" s="217" t="s">
        <v>5</v>
      </c>
      <c r="I2777" s="217">
        <v>83</v>
      </c>
      <c r="J2777" s="217">
        <v>78</v>
      </c>
      <c r="K2777" s="217">
        <v>5</v>
      </c>
      <c r="L2777" s="217">
        <v>203</v>
      </c>
      <c r="M2777" s="217">
        <v>7360</v>
      </c>
      <c r="N2777" s="217">
        <v>11.2771739130435</v>
      </c>
      <c r="O2777" s="217">
        <v>10.5978260869565</v>
      </c>
      <c r="P2777" s="217">
        <v>0.67934782608695699</v>
      </c>
      <c r="Q2777" s="217">
        <v>11.2771739130435</v>
      </c>
      <c r="R2777" s="217">
        <v>10.5978260869565</v>
      </c>
      <c r="S2777" s="217">
        <v>0.67934782608695699</v>
      </c>
      <c r="T2777" s="217">
        <v>11.2771739130435</v>
      </c>
      <c r="U2777" s="217">
        <v>10.5978260869565</v>
      </c>
      <c r="V2777" s="217">
        <v>0.67934782608695699</v>
      </c>
      <c r="W2777" s="217">
        <v>11.2771739130435</v>
      </c>
      <c r="X2777" s="217">
        <v>10.5978260869565</v>
      </c>
      <c r="Y2777" s="217">
        <v>0.67934782608695699</v>
      </c>
    </row>
    <row r="2778" spans="2:25">
      <c r="B2778" s="217" t="s">
        <v>2946</v>
      </c>
      <c r="C2778" s="217" t="s">
        <v>169</v>
      </c>
      <c r="D2778" s="217" t="s">
        <v>18</v>
      </c>
      <c r="E2778" s="217" t="s">
        <v>87</v>
      </c>
      <c r="F2778" s="217" t="s">
        <v>12</v>
      </c>
      <c r="G2778" s="217" t="s">
        <v>13</v>
      </c>
      <c r="H2778" s="217" t="s">
        <v>170</v>
      </c>
      <c r="I2778" s="217">
        <v>1</v>
      </c>
      <c r="J2778" s="217">
        <v>0</v>
      </c>
      <c r="K2778" s="217">
        <v>1</v>
      </c>
      <c r="L2778" s="217">
        <v>0</v>
      </c>
      <c r="M2778" s="217">
        <v>13</v>
      </c>
      <c r="N2778" s="217">
        <v>76.923076923076906</v>
      </c>
      <c r="O2778" s="217">
        <v>0</v>
      </c>
      <c r="P2778" s="217">
        <v>76.923076923076906</v>
      </c>
      <c r="Q2778" s="217">
        <v>76.923076923076906</v>
      </c>
      <c r="R2778" s="217">
        <v>0</v>
      </c>
      <c r="S2778" s="217">
        <v>76.923076923076906</v>
      </c>
      <c r="T2778" s="217">
        <v>76.923076923076906</v>
      </c>
      <c r="U2778" s="217">
        <v>0</v>
      </c>
      <c r="V2778" s="217">
        <v>76.923076923076906</v>
      </c>
      <c r="W2778" s="217">
        <v>76.923076923076906</v>
      </c>
      <c r="X2778" s="217">
        <v>0</v>
      </c>
      <c r="Y2778" s="217">
        <v>76.923076923076906</v>
      </c>
    </row>
    <row r="2779" spans="2:25">
      <c r="B2779" s="217" t="s">
        <v>2947</v>
      </c>
      <c r="C2779" s="217" t="s">
        <v>169</v>
      </c>
      <c r="D2779" s="217" t="s">
        <v>18</v>
      </c>
      <c r="E2779" s="217" t="s">
        <v>87</v>
      </c>
      <c r="F2779" s="217" t="s">
        <v>12</v>
      </c>
      <c r="G2779" s="217" t="s">
        <v>13</v>
      </c>
      <c r="H2779" s="217" t="s">
        <v>172</v>
      </c>
      <c r="I2779" s="217">
        <v>0</v>
      </c>
      <c r="J2779" s="217">
        <v>0</v>
      </c>
      <c r="K2779" s="217">
        <v>0</v>
      </c>
      <c r="L2779" s="217">
        <v>1</v>
      </c>
      <c r="M2779" s="217">
        <v>26</v>
      </c>
      <c r="N2779" s="217">
        <v>0</v>
      </c>
      <c r="O2779" s="217">
        <v>0</v>
      </c>
      <c r="P2779" s="217">
        <v>0</v>
      </c>
      <c r="Q2779" s="217">
        <v>0</v>
      </c>
      <c r="R2779" s="217">
        <v>0</v>
      </c>
      <c r="S2779" s="217">
        <v>0</v>
      </c>
      <c r="T2779" s="217">
        <v>0</v>
      </c>
      <c r="U2779" s="217">
        <v>0</v>
      </c>
      <c r="V2779" s="217">
        <v>0</v>
      </c>
      <c r="W2779" s="217">
        <v>0</v>
      </c>
      <c r="X2779" s="217">
        <v>0</v>
      </c>
      <c r="Y2779" s="217">
        <v>0</v>
      </c>
    </row>
    <row r="2780" spans="2:25">
      <c r="B2780" s="217" t="s">
        <v>2948</v>
      </c>
      <c r="C2780" s="217" t="s">
        <v>169</v>
      </c>
      <c r="D2780" s="217" t="s">
        <v>18</v>
      </c>
      <c r="E2780" s="217" t="s">
        <v>87</v>
      </c>
      <c r="F2780" s="217" t="s">
        <v>12</v>
      </c>
      <c r="G2780" s="217" t="s">
        <v>13</v>
      </c>
      <c r="H2780" s="217" t="s">
        <v>174</v>
      </c>
      <c r="I2780" s="217">
        <v>1</v>
      </c>
      <c r="J2780" s="217">
        <v>1</v>
      </c>
      <c r="K2780" s="217">
        <v>0</v>
      </c>
      <c r="L2780" s="217">
        <v>1</v>
      </c>
      <c r="M2780" s="217">
        <v>26</v>
      </c>
      <c r="N2780" s="217">
        <v>38.461538461538503</v>
      </c>
      <c r="O2780" s="217">
        <v>38.461538461538503</v>
      </c>
      <c r="P2780" s="217">
        <v>0</v>
      </c>
      <c r="Q2780" s="217">
        <v>38.461538461538503</v>
      </c>
      <c r="R2780" s="217">
        <v>38.461538461538503</v>
      </c>
      <c r="S2780" s="217">
        <v>0</v>
      </c>
      <c r="T2780" s="217">
        <v>38.461538461538503</v>
      </c>
      <c r="U2780" s="217">
        <v>38.461538461538503</v>
      </c>
      <c r="V2780" s="217">
        <v>0</v>
      </c>
      <c r="W2780" s="217">
        <v>38.461538461538503</v>
      </c>
      <c r="X2780" s="217">
        <v>38.461538461538503</v>
      </c>
      <c r="Y2780" s="217">
        <v>0</v>
      </c>
    </row>
    <row r="2781" spans="2:25">
      <c r="B2781" s="217" t="s">
        <v>2949</v>
      </c>
      <c r="C2781" s="217" t="s">
        <v>169</v>
      </c>
      <c r="D2781" s="217" t="s">
        <v>18</v>
      </c>
      <c r="E2781" s="217" t="s">
        <v>87</v>
      </c>
      <c r="F2781" s="217" t="s">
        <v>12</v>
      </c>
      <c r="G2781" s="217" t="s">
        <v>13</v>
      </c>
      <c r="H2781" s="217" t="s">
        <v>176</v>
      </c>
      <c r="I2781" s="217">
        <v>1</v>
      </c>
      <c r="J2781" s="217">
        <v>1</v>
      </c>
      <c r="K2781" s="217">
        <v>0</v>
      </c>
      <c r="L2781" s="217">
        <v>1</v>
      </c>
      <c r="M2781" s="217">
        <v>52</v>
      </c>
      <c r="N2781" s="217">
        <v>19.230769230769202</v>
      </c>
      <c r="O2781" s="217">
        <v>19.230769230769202</v>
      </c>
      <c r="P2781" s="217">
        <v>0</v>
      </c>
      <c r="Q2781" s="217">
        <v>19.230769230769202</v>
      </c>
      <c r="R2781" s="217">
        <v>19.230769230769202</v>
      </c>
      <c r="S2781" s="217">
        <v>0</v>
      </c>
      <c r="T2781" s="217">
        <v>19.230769230769202</v>
      </c>
      <c r="U2781" s="217">
        <v>19.230769230769202</v>
      </c>
      <c r="V2781" s="217">
        <v>0</v>
      </c>
      <c r="W2781" s="217">
        <v>19.230769230769202</v>
      </c>
      <c r="X2781" s="217">
        <v>19.230769230769202</v>
      </c>
      <c r="Y2781" s="217">
        <v>0</v>
      </c>
    </row>
    <row r="2782" spans="2:25">
      <c r="B2782" s="217" t="s">
        <v>2950</v>
      </c>
      <c r="C2782" s="217" t="s">
        <v>169</v>
      </c>
      <c r="D2782" s="217" t="s">
        <v>18</v>
      </c>
      <c r="E2782" s="217" t="s">
        <v>87</v>
      </c>
      <c r="F2782" s="217" t="s">
        <v>12</v>
      </c>
      <c r="G2782" s="217" t="s">
        <v>13</v>
      </c>
      <c r="H2782" s="217" t="s">
        <v>178</v>
      </c>
      <c r="I2782" s="217">
        <v>0</v>
      </c>
      <c r="J2782" s="217">
        <v>0</v>
      </c>
      <c r="K2782" s="217">
        <v>0</v>
      </c>
      <c r="L2782" s="217">
        <v>0</v>
      </c>
      <c r="M2782" s="217">
        <v>13</v>
      </c>
      <c r="N2782" s="217">
        <v>0</v>
      </c>
      <c r="O2782" s="217">
        <v>0</v>
      </c>
      <c r="P2782" s="217">
        <v>0</v>
      </c>
      <c r="Q2782" s="217">
        <v>0</v>
      </c>
      <c r="R2782" s="217">
        <v>0</v>
      </c>
      <c r="S2782" s="217">
        <v>0</v>
      </c>
      <c r="T2782" s="217">
        <v>0</v>
      </c>
      <c r="U2782" s="217">
        <v>0</v>
      </c>
      <c r="V2782" s="217">
        <v>0</v>
      </c>
      <c r="W2782" s="217">
        <v>0</v>
      </c>
      <c r="X2782" s="217">
        <v>0</v>
      </c>
      <c r="Y2782" s="217">
        <v>0</v>
      </c>
    </row>
    <row r="2783" spans="2:25">
      <c r="B2783" s="217" t="s">
        <v>2951</v>
      </c>
      <c r="C2783" s="217" t="s">
        <v>169</v>
      </c>
      <c r="D2783" s="217" t="s">
        <v>18</v>
      </c>
      <c r="E2783" s="217" t="s">
        <v>87</v>
      </c>
      <c r="F2783" s="217" t="s">
        <v>12</v>
      </c>
      <c r="G2783" s="217" t="s">
        <v>13</v>
      </c>
      <c r="H2783" s="217" t="s">
        <v>5</v>
      </c>
      <c r="I2783" s="217">
        <v>3</v>
      </c>
      <c r="J2783" s="217">
        <v>2</v>
      </c>
      <c r="K2783" s="217">
        <v>1</v>
      </c>
      <c r="L2783" s="217">
        <v>3</v>
      </c>
      <c r="M2783" s="217">
        <v>130</v>
      </c>
      <c r="N2783" s="217">
        <v>23.076923076923102</v>
      </c>
      <c r="O2783" s="217">
        <v>15.384615384615399</v>
      </c>
      <c r="P2783" s="217">
        <v>7.6923076923076898</v>
      </c>
      <c r="Q2783" s="217">
        <v>23.076923076923102</v>
      </c>
      <c r="R2783" s="217">
        <v>15.384615384615399</v>
      </c>
      <c r="S2783" s="217">
        <v>7.6923076923076898</v>
      </c>
      <c r="T2783" s="217">
        <v>23.076923076923102</v>
      </c>
      <c r="U2783" s="217">
        <v>15.384615384615399</v>
      </c>
      <c r="V2783" s="217">
        <v>7.6923076923076898</v>
      </c>
      <c r="W2783" s="217">
        <v>23.076923076923102</v>
      </c>
      <c r="X2783" s="217">
        <v>15.384615384615399</v>
      </c>
      <c r="Y2783" s="217">
        <v>7.6923076923076898</v>
      </c>
    </row>
    <row r="2784" spans="2:25">
      <c r="B2784" s="217" t="s">
        <v>2952</v>
      </c>
      <c r="C2784" s="217" t="s">
        <v>169</v>
      </c>
      <c r="D2784" s="217" t="s">
        <v>18</v>
      </c>
      <c r="E2784" s="217" t="s">
        <v>87</v>
      </c>
      <c r="F2784" s="217" t="s">
        <v>9</v>
      </c>
      <c r="G2784" s="217" t="s">
        <v>13</v>
      </c>
      <c r="H2784" s="217" t="s">
        <v>170</v>
      </c>
      <c r="I2784" s="217">
        <v>0</v>
      </c>
      <c r="J2784" s="217">
        <v>0</v>
      </c>
      <c r="K2784" s="217">
        <v>0</v>
      </c>
      <c r="L2784" s="217">
        <v>0</v>
      </c>
      <c r="M2784" s="217">
        <v>24.615384615384599</v>
      </c>
      <c r="N2784" s="217">
        <v>0</v>
      </c>
      <c r="O2784" s="217">
        <v>0</v>
      </c>
      <c r="P2784" s="217">
        <v>0</v>
      </c>
      <c r="Q2784" s="217">
        <v>0</v>
      </c>
      <c r="R2784" s="217">
        <v>0</v>
      </c>
      <c r="S2784" s="217">
        <v>0</v>
      </c>
      <c r="T2784" s="217">
        <v>0</v>
      </c>
      <c r="U2784" s="217">
        <v>0</v>
      </c>
      <c r="V2784" s="217">
        <v>0</v>
      </c>
      <c r="W2784" s="217">
        <v>0</v>
      </c>
      <c r="X2784" s="217">
        <v>0</v>
      </c>
      <c r="Y2784" s="217">
        <v>0</v>
      </c>
    </row>
    <row r="2785" spans="2:25">
      <c r="B2785" s="217" t="s">
        <v>2953</v>
      </c>
      <c r="C2785" s="217" t="s">
        <v>169</v>
      </c>
      <c r="D2785" s="217" t="s">
        <v>18</v>
      </c>
      <c r="E2785" s="217" t="s">
        <v>87</v>
      </c>
      <c r="F2785" s="217" t="s">
        <v>9</v>
      </c>
      <c r="G2785" s="217" t="s">
        <v>13</v>
      </c>
      <c r="H2785" s="217" t="s">
        <v>172</v>
      </c>
      <c r="I2785" s="217">
        <v>0</v>
      </c>
      <c r="J2785" s="217">
        <v>0</v>
      </c>
      <c r="K2785" s="217">
        <v>0</v>
      </c>
      <c r="L2785" s="217">
        <v>2</v>
      </c>
      <c r="M2785" s="217">
        <v>12.307692307692299</v>
      </c>
      <c r="N2785" s="217">
        <v>0</v>
      </c>
      <c r="O2785" s="217">
        <v>0</v>
      </c>
      <c r="P2785" s="217">
        <v>0</v>
      </c>
      <c r="Q2785" s="217">
        <v>0</v>
      </c>
      <c r="R2785" s="217">
        <v>0</v>
      </c>
      <c r="S2785" s="217">
        <v>0</v>
      </c>
      <c r="T2785" s="217">
        <v>0</v>
      </c>
      <c r="U2785" s="217">
        <v>0</v>
      </c>
      <c r="V2785" s="217">
        <v>0</v>
      </c>
      <c r="W2785" s="217">
        <v>0</v>
      </c>
      <c r="X2785" s="217">
        <v>0</v>
      </c>
      <c r="Y2785" s="217">
        <v>0</v>
      </c>
    </row>
    <row r="2786" spans="2:25">
      <c r="B2786" s="217" t="s">
        <v>2954</v>
      </c>
      <c r="C2786" s="217" t="s">
        <v>169</v>
      </c>
      <c r="D2786" s="217" t="s">
        <v>18</v>
      </c>
      <c r="E2786" s="217" t="s">
        <v>87</v>
      </c>
      <c r="F2786" s="217" t="s">
        <v>9</v>
      </c>
      <c r="G2786" s="217" t="s">
        <v>13</v>
      </c>
      <c r="H2786" s="217" t="s">
        <v>174</v>
      </c>
      <c r="I2786" s="217">
        <v>0</v>
      </c>
      <c r="J2786" s="217">
        <v>0</v>
      </c>
      <c r="K2786" s="217">
        <v>0</v>
      </c>
      <c r="L2786" s="217">
        <v>2</v>
      </c>
      <c r="M2786" s="217">
        <v>36.923076923076898</v>
      </c>
      <c r="N2786" s="217">
        <v>0</v>
      </c>
      <c r="O2786" s="217">
        <v>0</v>
      </c>
      <c r="P2786" s="217">
        <v>0</v>
      </c>
      <c r="Q2786" s="217">
        <v>0</v>
      </c>
      <c r="R2786" s="217">
        <v>0</v>
      </c>
      <c r="S2786" s="217">
        <v>0</v>
      </c>
      <c r="T2786" s="217">
        <v>0</v>
      </c>
      <c r="U2786" s="217">
        <v>0</v>
      </c>
      <c r="V2786" s="217">
        <v>0</v>
      </c>
      <c r="W2786" s="217">
        <v>0</v>
      </c>
      <c r="X2786" s="217">
        <v>0</v>
      </c>
      <c r="Y2786" s="217">
        <v>0</v>
      </c>
    </row>
    <row r="2787" spans="2:25">
      <c r="B2787" s="217" t="s">
        <v>2955</v>
      </c>
      <c r="C2787" s="217" t="s">
        <v>169</v>
      </c>
      <c r="D2787" s="217" t="s">
        <v>18</v>
      </c>
      <c r="E2787" s="217" t="s">
        <v>87</v>
      </c>
      <c r="F2787" s="217" t="s">
        <v>9</v>
      </c>
      <c r="G2787" s="217" t="s">
        <v>13</v>
      </c>
      <c r="H2787" s="217" t="s">
        <v>176</v>
      </c>
      <c r="I2787" s="217">
        <v>0</v>
      </c>
      <c r="J2787" s="217">
        <v>0</v>
      </c>
      <c r="K2787" s="217">
        <v>0</v>
      </c>
      <c r="L2787" s="217">
        <v>4</v>
      </c>
      <c r="M2787" s="217">
        <v>49.230769230769198</v>
      </c>
      <c r="N2787" s="217">
        <v>0</v>
      </c>
      <c r="O2787" s="217">
        <v>0</v>
      </c>
      <c r="P2787" s="217">
        <v>0</v>
      </c>
      <c r="Q2787" s="217">
        <v>0</v>
      </c>
      <c r="R2787" s="217">
        <v>0</v>
      </c>
      <c r="S2787" s="217">
        <v>0</v>
      </c>
      <c r="T2787" s="217">
        <v>0</v>
      </c>
      <c r="U2787" s="217">
        <v>0</v>
      </c>
      <c r="V2787" s="217">
        <v>0</v>
      </c>
      <c r="W2787" s="217">
        <v>0</v>
      </c>
      <c r="X2787" s="217">
        <v>0</v>
      </c>
      <c r="Y2787" s="217">
        <v>0</v>
      </c>
    </row>
    <row r="2788" spans="2:25">
      <c r="B2788" s="217" t="s">
        <v>2956</v>
      </c>
      <c r="C2788" s="217" t="s">
        <v>169</v>
      </c>
      <c r="D2788" s="217" t="s">
        <v>18</v>
      </c>
      <c r="E2788" s="217" t="s">
        <v>87</v>
      </c>
      <c r="F2788" s="217" t="s">
        <v>9</v>
      </c>
      <c r="G2788" s="217" t="s">
        <v>13</v>
      </c>
      <c r="H2788" s="217" t="s">
        <v>178</v>
      </c>
      <c r="I2788" s="217">
        <v>0</v>
      </c>
      <c r="J2788" s="217">
        <v>0</v>
      </c>
      <c r="K2788" s="217">
        <v>0</v>
      </c>
      <c r="L2788" s="217">
        <v>0</v>
      </c>
      <c r="M2788" s="217">
        <v>36.923076923076898</v>
      </c>
      <c r="N2788" s="217">
        <v>0</v>
      </c>
      <c r="O2788" s="217">
        <v>0</v>
      </c>
      <c r="P2788" s="217">
        <v>0</v>
      </c>
      <c r="Q2788" s="217">
        <v>0</v>
      </c>
      <c r="R2788" s="217">
        <v>0</v>
      </c>
      <c r="S2788" s="217">
        <v>0</v>
      </c>
      <c r="T2788" s="217">
        <v>0</v>
      </c>
      <c r="U2788" s="217">
        <v>0</v>
      </c>
      <c r="V2788" s="217">
        <v>0</v>
      </c>
      <c r="W2788" s="217">
        <v>0</v>
      </c>
      <c r="X2788" s="217">
        <v>0</v>
      </c>
      <c r="Y2788" s="217">
        <v>0</v>
      </c>
    </row>
    <row r="2789" spans="2:25">
      <c r="B2789" s="217" t="s">
        <v>2957</v>
      </c>
      <c r="C2789" s="217" t="s">
        <v>169</v>
      </c>
      <c r="D2789" s="217" t="s">
        <v>18</v>
      </c>
      <c r="E2789" s="217" t="s">
        <v>87</v>
      </c>
      <c r="F2789" s="217" t="s">
        <v>9</v>
      </c>
      <c r="G2789" s="217" t="s">
        <v>13</v>
      </c>
      <c r="H2789" s="217" t="s">
        <v>5</v>
      </c>
      <c r="I2789" s="217">
        <v>0</v>
      </c>
      <c r="J2789" s="217">
        <v>0</v>
      </c>
      <c r="K2789" s="217">
        <v>0</v>
      </c>
      <c r="L2789" s="217">
        <v>8</v>
      </c>
      <c r="M2789" s="217">
        <v>160</v>
      </c>
      <c r="N2789" s="217">
        <v>0</v>
      </c>
      <c r="O2789" s="217">
        <v>0</v>
      </c>
      <c r="P2789" s="217">
        <v>0</v>
      </c>
      <c r="Q2789" s="217">
        <v>0</v>
      </c>
      <c r="R2789" s="217">
        <v>0</v>
      </c>
      <c r="S2789" s="217">
        <v>0</v>
      </c>
      <c r="T2789" s="217">
        <v>0</v>
      </c>
      <c r="U2789" s="217">
        <v>0</v>
      </c>
      <c r="V2789" s="217">
        <v>0</v>
      </c>
      <c r="W2789" s="217">
        <v>0</v>
      </c>
      <c r="X2789" s="217">
        <v>0</v>
      </c>
      <c r="Y2789" s="217">
        <v>0</v>
      </c>
    </row>
    <row r="2790" spans="2:25">
      <c r="B2790" s="217" t="s">
        <v>2958</v>
      </c>
      <c r="C2790" s="217" t="s">
        <v>169</v>
      </c>
      <c r="D2790" s="217" t="s">
        <v>18</v>
      </c>
      <c r="E2790" s="217" t="s">
        <v>87</v>
      </c>
      <c r="F2790" s="217" t="s">
        <v>5</v>
      </c>
      <c r="G2790" s="217" t="s">
        <v>13</v>
      </c>
      <c r="H2790" s="217" t="s">
        <v>170</v>
      </c>
      <c r="I2790" s="217">
        <v>1</v>
      </c>
      <c r="J2790" s="217">
        <v>0</v>
      </c>
      <c r="K2790" s="217">
        <v>1</v>
      </c>
      <c r="L2790" s="217">
        <v>0</v>
      </c>
      <c r="M2790" s="217">
        <v>37.615384615384599</v>
      </c>
      <c r="N2790" s="217">
        <v>26.584867075664601</v>
      </c>
      <c r="O2790" s="217">
        <v>0</v>
      </c>
      <c r="P2790" s="217">
        <v>26.584867075664601</v>
      </c>
      <c r="Q2790" s="217">
        <v>26.584867075664601</v>
      </c>
      <c r="R2790" s="217">
        <v>0</v>
      </c>
      <c r="S2790" s="217">
        <v>26.584867075664601</v>
      </c>
      <c r="T2790" s="217">
        <v>26.584867075664601</v>
      </c>
      <c r="U2790" s="217">
        <v>0</v>
      </c>
      <c r="V2790" s="217">
        <v>26.584867075664601</v>
      </c>
      <c r="W2790" s="217">
        <v>26.584867075664601</v>
      </c>
      <c r="X2790" s="217">
        <v>0</v>
      </c>
      <c r="Y2790" s="217">
        <v>26.584867075664601</v>
      </c>
    </row>
    <row r="2791" spans="2:25">
      <c r="B2791" s="217" t="s">
        <v>2959</v>
      </c>
      <c r="C2791" s="217" t="s">
        <v>169</v>
      </c>
      <c r="D2791" s="217" t="s">
        <v>18</v>
      </c>
      <c r="E2791" s="217" t="s">
        <v>87</v>
      </c>
      <c r="F2791" s="217" t="s">
        <v>5</v>
      </c>
      <c r="G2791" s="217" t="s">
        <v>13</v>
      </c>
      <c r="H2791" s="217" t="s">
        <v>172</v>
      </c>
      <c r="I2791" s="217">
        <v>0</v>
      </c>
      <c r="J2791" s="217">
        <v>0</v>
      </c>
      <c r="K2791" s="217">
        <v>0</v>
      </c>
      <c r="L2791" s="217">
        <v>3</v>
      </c>
      <c r="M2791" s="217">
        <v>38.307692307692299</v>
      </c>
      <c r="N2791" s="217">
        <v>0</v>
      </c>
      <c r="O2791" s="217">
        <v>0</v>
      </c>
      <c r="P2791" s="217">
        <v>0</v>
      </c>
      <c r="Q2791" s="217">
        <v>0</v>
      </c>
      <c r="R2791" s="217">
        <v>0</v>
      </c>
      <c r="S2791" s="217">
        <v>0</v>
      </c>
      <c r="T2791" s="217">
        <v>0</v>
      </c>
      <c r="U2791" s="217">
        <v>0</v>
      </c>
      <c r="V2791" s="217">
        <v>0</v>
      </c>
      <c r="W2791" s="217">
        <v>0</v>
      </c>
      <c r="X2791" s="217">
        <v>0</v>
      </c>
      <c r="Y2791" s="217">
        <v>0</v>
      </c>
    </row>
    <row r="2792" spans="2:25">
      <c r="B2792" s="217" t="s">
        <v>2960</v>
      </c>
      <c r="C2792" s="217" t="s">
        <v>169</v>
      </c>
      <c r="D2792" s="217" t="s">
        <v>18</v>
      </c>
      <c r="E2792" s="217" t="s">
        <v>87</v>
      </c>
      <c r="F2792" s="217" t="s">
        <v>5</v>
      </c>
      <c r="G2792" s="217" t="s">
        <v>13</v>
      </c>
      <c r="H2792" s="217" t="s">
        <v>174</v>
      </c>
      <c r="I2792" s="217">
        <v>1</v>
      </c>
      <c r="J2792" s="217">
        <v>1</v>
      </c>
      <c r="K2792" s="217">
        <v>0</v>
      </c>
      <c r="L2792" s="217">
        <v>3</v>
      </c>
      <c r="M2792" s="217">
        <v>62.923076923076898</v>
      </c>
      <c r="N2792" s="217">
        <v>15.8924205378973</v>
      </c>
      <c r="O2792" s="217">
        <v>15.8924205378973</v>
      </c>
      <c r="P2792" s="217">
        <v>0</v>
      </c>
      <c r="Q2792" s="217">
        <v>15.8924205378973</v>
      </c>
      <c r="R2792" s="217">
        <v>15.8924205378973</v>
      </c>
      <c r="S2792" s="217">
        <v>0</v>
      </c>
      <c r="T2792" s="217">
        <v>15.8924205378973</v>
      </c>
      <c r="U2792" s="217">
        <v>15.8924205378973</v>
      </c>
      <c r="V2792" s="217">
        <v>0</v>
      </c>
      <c r="W2792" s="217">
        <v>15.8924205378973</v>
      </c>
      <c r="X2792" s="217">
        <v>15.8924205378973</v>
      </c>
      <c r="Y2792" s="217">
        <v>0</v>
      </c>
    </row>
    <row r="2793" spans="2:25">
      <c r="B2793" s="217" t="s">
        <v>2961</v>
      </c>
      <c r="C2793" s="217" t="s">
        <v>169</v>
      </c>
      <c r="D2793" s="217" t="s">
        <v>18</v>
      </c>
      <c r="E2793" s="217" t="s">
        <v>87</v>
      </c>
      <c r="F2793" s="217" t="s">
        <v>5</v>
      </c>
      <c r="G2793" s="217" t="s">
        <v>13</v>
      </c>
      <c r="H2793" s="217" t="s">
        <v>176</v>
      </c>
      <c r="I2793" s="217">
        <v>1</v>
      </c>
      <c r="J2793" s="217">
        <v>1</v>
      </c>
      <c r="K2793" s="217">
        <v>0</v>
      </c>
      <c r="L2793" s="217">
        <v>5</v>
      </c>
      <c r="M2793" s="217">
        <v>101.230769230769</v>
      </c>
      <c r="N2793" s="217">
        <v>9.87841945288754</v>
      </c>
      <c r="O2793" s="217">
        <v>9.87841945288754</v>
      </c>
      <c r="P2793" s="217">
        <v>0</v>
      </c>
      <c r="Q2793" s="217">
        <v>9.87841945288754</v>
      </c>
      <c r="R2793" s="217">
        <v>9.87841945288754</v>
      </c>
      <c r="S2793" s="217">
        <v>0</v>
      </c>
      <c r="T2793" s="217">
        <v>9.87841945288754</v>
      </c>
      <c r="U2793" s="217">
        <v>9.87841945288754</v>
      </c>
      <c r="V2793" s="217">
        <v>0</v>
      </c>
      <c r="W2793" s="217">
        <v>9.87841945288754</v>
      </c>
      <c r="X2793" s="217">
        <v>9.87841945288754</v>
      </c>
      <c r="Y2793" s="217">
        <v>0</v>
      </c>
    </row>
    <row r="2794" spans="2:25">
      <c r="B2794" s="217" t="s">
        <v>2962</v>
      </c>
      <c r="C2794" s="217" t="s">
        <v>169</v>
      </c>
      <c r="D2794" s="217" t="s">
        <v>18</v>
      </c>
      <c r="E2794" s="217" t="s">
        <v>87</v>
      </c>
      <c r="F2794" s="217" t="s">
        <v>5</v>
      </c>
      <c r="G2794" s="217" t="s">
        <v>13</v>
      </c>
      <c r="H2794" s="217" t="s">
        <v>178</v>
      </c>
      <c r="I2794" s="217">
        <v>0</v>
      </c>
      <c r="J2794" s="217">
        <v>0</v>
      </c>
      <c r="K2794" s="217">
        <v>0</v>
      </c>
      <c r="L2794" s="217">
        <v>0</v>
      </c>
      <c r="M2794" s="217">
        <v>49.923076923076898</v>
      </c>
      <c r="N2794" s="217">
        <v>0</v>
      </c>
      <c r="O2794" s="217">
        <v>0</v>
      </c>
      <c r="P2794" s="217">
        <v>0</v>
      </c>
      <c r="Q2794" s="217">
        <v>0</v>
      </c>
      <c r="R2794" s="217">
        <v>0</v>
      </c>
      <c r="S2794" s="217">
        <v>0</v>
      </c>
      <c r="T2794" s="217">
        <v>0</v>
      </c>
      <c r="U2794" s="217">
        <v>0</v>
      </c>
      <c r="V2794" s="217">
        <v>0</v>
      </c>
      <c r="W2794" s="217">
        <v>0</v>
      </c>
      <c r="X2794" s="217">
        <v>0</v>
      </c>
      <c r="Y2794" s="217">
        <v>0</v>
      </c>
    </row>
    <row r="2795" spans="2:25">
      <c r="B2795" s="217" t="s">
        <v>2963</v>
      </c>
      <c r="C2795" s="217" t="s">
        <v>169</v>
      </c>
      <c r="D2795" s="217" t="s">
        <v>18</v>
      </c>
      <c r="E2795" s="217" t="s">
        <v>87</v>
      </c>
      <c r="F2795" s="217" t="s">
        <v>5</v>
      </c>
      <c r="G2795" s="217" t="s">
        <v>13</v>
      </c>
      <c r="H2795" s="217" t="s">
        <v>5</v>
      </c>
      <c r="I2795" s="217">
        <v>3</v>
      </c>
      <c r="J2795" s="217">
        <v>2</v>
      </c>
      <c r="K2795" s="217">
        <v>1</v>
      </c>
      <c r="L2795" s="217">
        <v>11</v>
      </c>
      <c r="M2795" s="217">
        <v>290</v>
      </c>
      <c r="N2795" s="217">
        <v>10.3448275862069</v>
      </c>
      <c r="O2795" s="217">
        <v>6.8965517241379297</v>
      </c>
      <c r="P2795" s="217">
        <v>3.4482758620689702</v>
      </c>
      <c r="Q2795" s="217">
        <v>10.3448275862069</v>
      </c>
      <c r="R2795" s="217">
        <v>6.8965517241379297</v>
      </c>
      <c r="S2795" s="217">
        <v>3.4482758620689702</v>
      </c>
      <c r="T2795" s="217">
        <v>10.3448275862069</v>
      </c>
      <c r="U2795" s="217">
        <v>6.8965517241379297</v>
      </c>
      <c r="V2795" s="217">
        <v>3.4482758620689702</v>
      </c>
      <c r="W2795" s="217">
        <v>10.3448275862069</v>
      </c>
      <c r="X2795" s="217">
        <v>6.8965517241379297</v>
      </c>
      <c r="Y2795" s="217">
        <v>3.4482758620689702</v>
      </c>
    </row>
    <row r="2796" spans="2:25">
      <c r="B2796" s="217" t="s">
        <v>2964</v>
      </c>
      <c r="C2796" s="217" t="s">
        <v>169</v>
      </c>
      <c r="D2796" s="217" t="s">
        <v>18</v>
      </c>
      <c r="E2796" s="217" t="s">
        <v>87</v>
      </c>
      <c r="F2796" s="217" t="s">
        <v>12</v>
      </c>
      <c r="G2796" s="217" t="s">
        <v>5</v>
      </c>
      <c r="H2796" s="217" t="s">
        <v>170</v>
      </c>
      <c r="I2796" s="217">
        <v>6</v>
      </c>
      <c r="J2796" s="217">
        <v>5</v>
      </c>
      <c r="K2796" s="217">
        <v>1</v>
      </c>
      <c r="L2796" s="217">
        <v>20</v>
      </c>
      <c r="M2796" s="217">
        <v>913.93187514240105</v>
      </c>
      <c r="N2796" s="217">
        <v>6.5650407466805198</v>
      </c>
      <c r="O2796" s="217">
        <v>5.4708672889004299</v>
      </c>
      <c r="P2796" s="217">
        <v>1.0941734577800899</v>
      </c>
      <c r="Q2796" s="217">
        <v>6.5650407466805198</v>
      </c>
      <c r="R2796" s="217">
        <v>5.4708672889004299</v>
      </c>
      <c r="S2796" s="217">
        <v>1.0941734577800899</v>
      </c>
      <c r="T2796" s="217">
        <v>6.5650407466805198</v>
      </c>
      <c r="U2796" s="217">
        <v>5.4708672889004299</v>
      </c>
      <c r="V2796" s="217">
        <v>1.0941734577800899</v>
      </c>
      <c r="W2796" s="217">
        <v>6.5650407466805198</v>
      </c>
      <c r="X2796" s="217">
        <v>5.4708672889004299</v>
      </c>
      <c r="Y2796" s="217">
        <v>1.0941734577800899</v>
      </c>
    </row>
    <row r="2797" spans="2:25">
      <c r="B2797" s="217" t="s">
        <v>2965</v>
      </c>
      <c r="C2797" s="217" t="s">
        <v>169</v>
      </c>
      <c r="D2797" s="217" t="s">
        <v>18</v>
      </c>
      <c r="E2797" s="217" t="s">
        <v>87</v>
      </c>
      <c r="F2797" s="217" t="s">
        <v>12</v>
      </c>
      <c r="G2797" s="217" t="s">
        <v>5</v>
      </c>
      <c r="H2797" s="217" t="s">
        <v>172</v>
      </c>
      <c r="I2797" s="217">
        <v>27</v>
      </c>
      <c r="J2797" s="217">
        <v>27</v>
      </c>
      <c r="K2797" s="217">
        <v>0</v>
      </c>
      <c r="L2797" s="217">
        <v>20</v>
      </c>
      <c r="M2797" s="217">
        <v>1042.1084529505599</v>
      </c>
      <c r="N2797" s="217">
        <v>25.909011603882401</v>
      </c>
      <c r="O2797" s="217">
        <v>25.909011603882401</v>
      </c>
      <c r="P2797" s="217">
        <v>0</v>
      </c>
      <c r="Q2797" s="217">
        <v>25.909011603882401</v>
      </c>
      <c r="R2797" s="217">
        <v>25.909011603882401</v>
      </c>
      <c r="S2797" s="217">
        <v>0</v>
      </c>
      <c r="T2797" s="217">
        <v>25.909011603882401</v>
      </c>
      <c r="U2797" s="217">
        <v>25.909011603882401</v>
      </c>
      <c r="V2797" s="217">
        <v>0</v>
      </c>
      <c r="W2797" s="217">
        <v>25.909011603882401</v>
      </c>
      <c r="X2797" s="217">
        <v>25.909011603882401</v>
      </c>
      <c r="Y2797" s="217">
        <v>0</v>
      </c>
    </row>
    <row r="2798" spans="2:25">
      <c r="B2798" s="217" t="s">
        <v>2966</v>
      </c>
      <c r="C2798" s="217" t="s">
        <v>169</v>
      </c>
      <c r="D2798" s="217" t="s">
        <v>18</v>
      </c>
      <c r="E2798" s="217" t="s">
        <v>87</v>
      </c>
      <c r="F2798" s="217" t="s">
        <v>12</v>
      </c>
      <c r="G2798" s="217" t="s">
        <v>5</v>
      </c>
      <c r="H2798" s="217" t="s">
        <v>174</v>
      </c>
      <c r="I2798" s="217">
        <v>33</v>
      </c>
      <c r="J2798" s="217">
        <v>30</v>
      </c>
      <c r="K2798" s="217">
        <v>3</v>
      </c>
      <c r="L2798" s="217">
        <v>28</v>
      </c>
      <c r="M2798" s="217">
        <v>1074.38421812106</v>
      </c>
      <c r="N2798" s="217">
        <v>30.715268749677001</v>
      </c>
      <c r="O2798" s="217">
        <v>27.9229715906155</v>
      </c>
      <c r="P2798" s="217">
        <v>2.7922971590615502</v>
      </c>
      <c r="Q2798" s="217">
        <v>30.715268749677001</v>
      </c>
      <c r="R2798" s="217">
        <v>27.9229715906155</v>
      </c>
      <c r="S2798" s="217">
        <v>2.7922971590615502</v>
      </c>
      <c r="T2798" s="217">
        <v>30.715268749677001</v>
      </c>
      <c r="U2798" s="217">
        <v>27.9229715906155</v>
      </c>
      <c r="V2798" s="217">
        <v>2.7922971590615502</v>
      </c>
      <c r="W2798" s="217">
        <v>30.715268749677001</v>
      </c>
      <c r="X2798" s="217">
        <v>27.9229715906155</v>
      </c>
      <c r="Y2798" s="217">
        <v>2.7922971590615502</v>
      </c>
    </row>
    <row r="2799" spans="2:25">
      <c r="B2799" s="217" t="s">
        <v>2967</v>
      </c>
      <c r="C2799" s="217" t="s">
        <v>169</v>
      </c>
      <c r="D2799" s="217" t="s">
        <v>18</v>
      </c>
      <c r="E2799" s="217" t="s">
        <v>87</v>
      </c>
      <c r="F2799" s="217" t="s">
        <v>12</v>
      </c>
      <c r="G2799" s="217" t="s">
        <v>5</v>
      </c>
      <c r="H2799" s="217" t="s">
        <v>176</v>
      </c>
      <c r="I2799" s="217">
        <v>19</v>
      </c>
      <c r="J2799" s="217">
        <v>17</v>
      </c>
      <c r="K2799" s="217">
        <v>2</v>
      </c>
      <c r="L2799" s="217">
        <v>16</v>
      </c>
      <c r="M2799" s="217">
        <v>998.47869674185404</v>
      </c>
      <c r="N2799" s="217">
        <v>19.0289488018113</v>
      </c>
      <c r="O2799" s="217">
        <v>17.0259015595154</v>
      </c>
      <c r="P2799" s="217">
        <v>2.0030472422959198</v>
      </c>
      <c r="Q2799" s="217">
        <v>19.0289488018113</v>
      </c>
      <c r="R2799" s="217">
        <v>17.0259015595154</v>
      </c>
      <c r="S2799" s="217">
        <v>2.0030472422959198</v>
      </c>
      <c r="T2799" s="217">
        <v>19.0289488018113</v>
      </c>
      <c r="U2799" s="217">
        <v>17.0259015595154</v>
      </c>
      <c r="V2799" s="217">
        <v>2.0030472422959198</v>
      </c>
      <c r="W2799" s="217">
        <v>19.0289488018113</v>
      </c>
      <c r="X2799" s="217">
        <v>17.0259015595154</v>
      </c>
      <c r="Y2799" s="217">
        <v>2.0030472422959198</v>
      </c>
    </row>
    <row r="2800" spans="2:25">
      <c r="B2800" s="217" t="s">
        <v>2968</v>
      </c>
      <c r="C2800" s="217" t="s">
        <v>169</v>
      </c>
      <c r="D2800" s="217" t="s">
        <v>18</v>
      </c>
      <c r="E2800" s="217" t="s">
        <v>87</v>
      </c>
      <c r="F2800" s="217" t="s">
        <v>12</v>
      </c>
      <c r="G2800" s="217" t="s">
        <v>5</v>
      </c>
      <c r="H2800" s="217" t="s">
        <v>178</v>
      </c>
      <c r="I2800" s="217">
        <v>1</v>
      </c>
      <c r="J2800" s="217">
        <v>1</v>
      </c>
      <c r="K2800" s="217">
        <v>0</v>
      </c>
      <c r="L2800" s="217">
        <v>2</v>
      </c>
      <c r="M2800" s="217">
        <v>451.09675704412501</v>
      </c>
      <c r="N2800" s="217">
        <v>2.21681930624516</v>
      </c>
      <c r="O2800" s="217">
        <v>2.21681930624516</v>
      </c>
      <c r="P2800" s="217">
        <v>0</v>
      </c>
      <c r="Q2800" s="217">
        <v>2.21681930624516</v>
      </c>
      <c r="R2800" s="217">
        <v>2.21681930624516</v>
      </c>
      <c r="S2800" s="217">
        <v>0</v>
      </c>
      <c r="T2800" s="217">
        <v>2.21681930624516</v>
      </c>
      <c r="U2800" s="217">
        <v>2.21681930624516</v>
      </c>
      <c r="V2800" s="217">
        <v>0</v>
      </c>
      <c r="W2800" s="217">
        <v>2.21681930624516</v>
      </c>
      <c r="X2800" s="217">
        <v>2.21681930624516</v>
      </c>
      <c r="Y2800" s="217">
        <v>0</v>
      </c>
    </row>
    <row r="2801" spans="2:25">
      <c r="B2801" s="217" t="s">
        <v>2969</v>
      </c>
      <c r="C2801" s="217" t="s">
        <v>169</v>
      </c>
      <c r="D2801" s="217" t="s">
        <v>18</v>
      </c>
      <c r="E2801" s="217" t="s">
        <v>87</v>
      </c>
      <c r="F2801" s="217" t="s">
        <v>12</v>
      </c>
      <c r="G2801" s="217" t="s">
        <v>5</v>
      </c>
      <c r="H2801" s="217" t="s">
        <v>5</v>
      </c>
      <c r="I2801" s="217">
        <v>86</v>
      </c>
      <c r="J2801" s="217">
        <v>80</v>
      </c>
      <c r="K2801" s="217">
        <v>6</v>
      </c>
      <c r="L2801" s="217">
        <v>86</v>
      </c>
      <c r="M2801" s="217">
        <v>4480</v>
      </c>
      <c r="N2801" s="217">
        <v>19.196428571428601</v>
      </c>
      <c r="O2801" s="217">
        <v>17.8571428571429</v>
      </c>
      <c r="P2801" s="217">
        <v>1.33928571428571</v>
      </c>
      <c r="Q2801" s="217">
        <v>19.196428571428601</v>
      </c>
      <c r="R2801" s="217">
        <v>17.8571428571429</v>
      </c>
      <c r="S2801" s="217">
        <v>1.33928571428571</v>
      </c>
      <c r="T2801" s="217">
        <v>19.196428571428601</v>
      </c>
      <c r="U2801" s="217">
        <v>17.8571428571429</v>
      </c>
      <c r="V2801" s="217">
        <v>1.33928571428571</v>
      </c>
      <c r="W2801" s="217">
        <v>19.196428571428601</v>
      </c>
      <c r="X2801" s="217">
        <v>17.8571428571429</v>
      </c>
      <c r="Y2801" s="217">
        <v>1.33928571428571</v>
      </c>
    </row>
    <row r="2802" spans="2:25">
      <c r="B2802" s="217" t="s">
        <v>2970</v>
      </c>
      <c r="C2802" s="217" t="s">
        <v>169</v>
      </c>
      <c r="D2802" s="217" t="s">
        <v>18</v>
      </c>
      <c r="E2802" s="217" t="s">
        <v>87</v>
      </c>
      <c r="F2802" s="217" t="s">
        <v>9</v>
      </c>
      <c r="G2802" s="217" t="s">
        <v>5</v>
      </c>
      <c r="H2802" s="217" t="s">
        <v>170</v>
      </c>
      <c r="I2802" s="217">
        <v>2</v>
      </c>
      <c r="J2802" s="217">
        <v>2</v>
      </c>
      <c r="K2802" s="217">
        <v>0</v>
      </c>
      <c r="L2802" s="217">
        <v>26</v>
      </c>
      <c r="M2802" s="217">
        <v>1091.51378033731</v>
      </c>
      <c r="N2802" s="217">
        <v>1.83231768212944</v>
      </c>
      <c r="O2802" s="217">
        <v>1.83231768212944</v>
      </c>
      <c r="P2802" s="217">
        <v>0</v>
      </c>
      <c r="Q2802" s="217">
        <v>1.83231768212944</v>
      </c>
      <c r="R2802" s="217">
        <v>1.83231768212944</v>
      </c>
      <c r="S2802" s="217">
        <v>0</v>
      </c>
      <c r="T2802" s="217">
        <v>1.83231768212944</v>
      </c>
      <c r="U2802" s="217">
        <v>1.83231768212944</v>
      </c>
      <c r="V2802" s="217">
        <v>0</v>
      </c>
      <c r="W2802" s="217">
        <v>1.83231768212944</v>
      </c>
      <c r="X2802" s="217">
        <v>1.83231768212944</v>
      </c>
      <c r="Y2802" s="217">
        <v>0</v>
      </c>
    </row>
    <row r="2803" spans="2:25">
      <c r="B2803" s="217" t="s">
        <v>2971</v>
      </c>
      <c r="C2803" s="217" t="s">
        <v>169</v>
      </c>
      <c r="D2803" s="217" t="s">
        <v>18</v>
      </c>
      <c r="E2803" s="217" t="s">
        <v>87</v>
      </c>
      <c r="F2803" s="217" t="s">
        <v>9</v>
      </c>
      <c r="G2803" s="217" t="s">
        <v>5</v>
      </c>
      <c r="H2803" s="217" t="s">
        <v>172</v>
      </c>
      <c r="I2803" s="217">
        <v>5</v>
      </c>
      <c r="J2803" s="217">
        <v>5</v>
      </c>
      <c r="K2803" s="217">
        <v>0</v>
      </c>
      <c r="L2803" s="217">
        <v>37</v>
      </c>
      <c r="M2803" s="217">
        <v>1030.02159605101</v>
      </c>
      <c r="N2803" s="217">
        <v>4.8542671524261802</v>
      </c>
      <c r="O2803" s="217">
        <v>4.8542671524261802</v>
      </c>
      <c r="P2803" s="217">
        <v>0</v>
      </c>
      <c r="Q2803" s="217">
        <v>4.8542671524261802</v>
      </c>
      <c r="R2803" s="217">
        <v>4.8542671524261802</v>
      </c>
      <c r="S2803" s="217">
        <v>0</v>
      </c>
      <c r="T2803" s="217">
        <v>4.8542671524261802</v>
      </c>
      <c r="U2803" s="217">
        <v>4.8542671524261802</v>
      </c>
      <c r="V2803" s="217">
        <v>0</v>
      </c>
      <c r="W2803" s="217">
        <v>4.8542671524261802</v>
      </c>
      <c r="X2803" s="217">
        <v>4.8542671524261802</v>
      </c>
      <c r="Y2803" s="217">
        <v>0</v>
      </c>
    </row>
    <row r="2804" spans="2:25">
      <c r="B2804" s="217" t="s">
        <v>2972</v>
      </c>
      <c r="C2804" s="217" t="s">
        <v>169</v>
      </c>
      <c r="D2804" s="217" t="s">
        <v>18</v>
      </c>
      <c r="E2804" s="217" t="s">
        <v>87</v>
      </c>
      <c r="F2804" s="217" t="s">
        <v>9</v>
      </c>
      <c r="G2804" s="217" t="s">
        <v>5</v>
      </c>
      <c r="H2804" s="217" t="s">
        <v>174</v>
      </c>
      <c r="I2804" s="217">
        <v>6</v>
      </c>
      <c r="J2804" s="217">
        <v>6</v>
      </c>
      <c r="K2804" s="217">
        <v>0</v>
      </c>
      <c r="L2804" s="217">
        <v>61</v>
      </c>
      <c r="M2804" s="217">
        <v>1151.84954751131</v>
      </c>
      <c r="N2804" s="217">
        <v>5.2090136363413198</v>
      </c>
      <c r="O2804" s="217">
        <v>5.2090136363413198</v>
      </c>
      <c r="P2804" s="217">
        <v>0</v>
      </c>
      <c r="Q2804" s="217">
        <v>5.2090136363413198</v>
      </c>
      <c r="R2804" s="217">
        <v>5.2090136363413198</v>
      </c>
      <c r="S2804" s="217">
        <v>0</v>
      </c>
      <c r="T2804" s="217">
        <v>5.2090136363413198</v>
      </c>
      <c r="U2804" s="217">
        <v>5.2090136363413198</v>
      </c>
      <c r="V2804" s="217">
        <v>0</v>
      </c>
      <c r="W2804" s="217">
        <v>5.2090136363413198</v>
      </c>
      <c r="X2804" s="217">
        <v>5.2090136363413198</v>
      </c>
      <c r="Y2804" s="217">
        <v>0</v>
      </c>
    </row>
    <row r="2805" spans="2:25">
      <c r="B2805" s="217" t="s">
        <v>2973</v>
      </c>
      <c r="C2805" s="217" t="s">
        <v>169</v>
      </c>
      <c r="D2805" s="217" t="s">
        <v>18</v>
      </c>
      <c r="E2805" s="217" t="s">
        <v>87</v>
      </c>
      <c r="F2805" s="217" t="s">
        <v>9</v>
      </c>
      <c r="G2805" s="217" t="s">
        <v>5</v>
      </c>
      <c r="H2805" s="217" t="s">
        <v>176</v>
      </c>
      <c r="I2805" s="217">
        <v>11</v>
      </c>
      <c r="J2805" s="217">
        <v>10</v>
      </c>
      <c r="K2805" s="217">
        <v>1</v>
      </c>
      <c r="L2805" s="217">
        <v>48</v>
      </c>
      <c r="M2805" s="217">
        <v>1063.76953928425</v>
      </c>
      <c r="N2805" s="217">
        <v>10.340585619138301</v>
      </c>
      <c r="O2805" s="217">
        <v>9.4005323810347807</v>
      </c>
      <c r="P2805" s="217">
        <v>0.94005323810347796</v>
      </c>
      <c r="Q2805" s="217">
        <v>10.340585619138301</v>
      </c>
      <c r="R2805" s="217">
        <v>9.4005323810347807</v>
      </c>
      <c r="S2805" s="217">
        <v>0.94005323810347796</v>
      </c>
      <c r="T2805" s="217">
        <v>10.340585619138301</v>
      </c>
      <c r="U2805" s="217">
        <v>9.4005323810347807</v>
      </c>
      <c r="V2805" s="217">
        <v>0.94005323810347796</v>
      </c>
      <c r="W2805" s="217">
        <v>10.340585619138301</v>
      </c>
      <c r="X2805" s="217">
        <v>9.4005323810347807</v>
      </c>
      <c r="Y2805" s="217">
        <v>0.94005323810347796</v>
      </c>
    </row>
    <row r="2806" spans="2:25">
      <c r="B2806" s="217" t="s">
        <v>2974</v>
      </c>
      <c r="C2806" s="217" t="s">
        <v>169</v>
      </c>
      <c r="D2806" s="217" t="s">
        <v>18</v>
      </c>
      <c r="E2806" s="217" t="s">
        <v>87</v>
      </c>
      <c r="F2806" s="217" t="s">
        <v>9</v>
      </c>
      <c r="G2806" s="217" t="s">
        <v>5</v>
      </c>
      <c r="H2806" s="217" t="s">
        <v>178</v>
      </c>
      <c r="I2806" s="217">
        <v>0</v>
      </c>
      <c r="J2806" s="217">
        <v>0</v>
      </c>
      <c r="K2806" s="217">
        <v>0</v>
      </c>
      <c r="L2806" s="217">
        <v>1</v>
      </c>
      <c r="M2806" s="217">
        <v>552.84553681612499</v>
      </c>
      <c r="N2806" s="217">
        <v>0</v>
      </c>
      <c r="O2806" s="217">
        <v>0</v>
      </c>
      <c r="P2806" s="217">
        <v>0</v>
      </c>
      <c r="Q2806" s="217">
        <v>0</v>
      </c>
      <c r="R2806" s="217">
        <v>0</v>
      </c>
      <c r="S2806" s="217">
        <v>0</v>
      </c>
      <c r="T2806" s="217">
        <v>0</v>
      </c>
      <c r="U2806" s="217">
        <v>0</v>
      </c>
      <c r="V2806" s="217">
        <v>0</v>
      </c>
      <c r="W2806" s="217">
        <v>0</v>
      </c>
      <c r="X2806" s="217">
        <v>0</v>
      </c>
      <c r="Y2806" s="217">
        <v>0</v>
      </c>
    </row>
    <row r="2807" spans="2:25">
      <c r="B2807" s="217" t="s">
        <v>2975</v>
      </c>
      <c r="C2807" s="217" t="s">
        <v>169</v>
      </c>
      <c r="D2807" s="217" t="s">
        <v>18</v>
      </c>
      <c r="E2807" s="217" t="s">
        <v>87</v>
      </c>
      <c r="F2807" s="217" t="s">
        <v>9</v>
      </c>
      <c r="G2807" s="217" t="s">
        <v>5</v>
      </c>
      <c r="H2807" s="217" t="s">
        <v>5</v>
      </c>
      <c r="I2807" s="217">
        <v>24</v>
      </c>
      <c r="J2807" s="217">
        <v>23</v>
      </c>
      <c r="K2807" s="217">
        <v>1</v>
      </c>
      <c r="L2807" s="217">
        <v>173</v>
      </c>
      <c r="M2807" s="217">
        <v>4890</v>
      </c>
      <c r="N2807" s="217">
        <v>4.9079754601227004</v>
      </c>
      <c r="O2807" s="217">
        <v>4.7034764826175897</v>
      </c>
      <c r="P2807" s="217">
        <v>0.20449897750511201</v>
      </c>
      <c r="Q2807" s="217">
        <v>4.9079754601227004</v>
      </c>
      <c r="R2807" s="217">
        <v>4.7034764826175897</v>
      </c>
      <c r="S2807" s="217">
        <v>0.20449897750511201</v>
      </c>
      <c r="T2807" s="217">
        <v>4.9079754601227004</v>
      </c>
      <c r="U2807" s="217">
        <v>4.7034764826175897</v>
      </c>
      <c r="V2807" s="217">
        <v>0.20449897750511201</v>
      </c>
      <c r="W2807" s="217">
        <v>4.9079754601227004</v>
      </c>
      <c r="X2807" s="217">
        <v>4.7034764826175897</v>
      </c>
      <c r="Y2807" s="217">
        <v>0.20449897750511201</v>
      </c>
    </row>
    <row r="2808" spans="2:25">
      <c r="B2808" s="217" t="s">
        <v>2976</v>
      </c>
      <c r="C2808" s="217" t="s">
        <v>169</v>
      </c>
      <c r="D2808" s="217" t="s">
        <v>18</v>
      </c>
      <c r="E2808" s="217" t="s">
        <v>87</v>
      </c>
      <c r="F2808" s="217" t="s">
        <v>5</v>
      </c>
      <c r="G2808" s="217" t="s">
        <v>5</v>
      </c>
      <c r="H2808" s="217" t="s">
        <v>170</v>
      </c>
      <c r="I2808" s="217">
        <v>8</v>
      </c>
      <c r="J2808" s="217">
        <v>7</v>
      </c>
      <c r="K2808" s="217">
        <v>1</v>
      </c>
      <c r="L2808" s="217">
        <v>46</v>
      </c>
      <c r="M2808" s="217">
        <v>2005.44565547971</v>
      </c>
      <c r="N2808" s="217">
        <v>3.9891382636775399</v>
      </c>
      <c r="O2808" s="217">
        <v>3.4904959807178502</v>
      </c>
      <c r="P2808" s="217">
        <v>0.49864228295969198</v>
      </c>
      <c r="Q2808" s="217">
        <v>3.9891382636775399</v>
      </c>
      <c r="R2808" s="217">
        <v>3.4904959807178502</v>
      </c>
      <c r="S2808" s="217">
        <v>0.49864228295969198</v>
      </c>
      <c r="T2808" s="217">
        <v>3.9891382636775399</v>
      </c>
      <c r="U2808" s="217">
        <v>3.4904959807178502</v>
      </c>
      <c r="V2808" s="217">
        <v>0.49864228295969198</v>
      </c>
      <c r="W2808" s="217">
        <v>3.9891382636775399</v>
      </c>
      <c r="X2808" s="217">
        <v>3.4904959807178502</v>
      </c>
      <c r="Y2808" s="217">
        <v>0.49864228295969198</v>
      </c>
    </row>
    <row r="2809" spans="2:25">
      <c r="B2809" s="217" t="s">
        <v>2977</v>
      </c>
      <c r="C2809" s="217" t="s">
        <v>169</v>
      </c>
      <c r="D2809" s="217" t="s">
        <v>18</v>
      </c>
      <c r="E2809" s="217" t="s">
        <v>87</v>
      </c>
      <c r="F2809" s="217" t="s">
        <v>5</v>
      </c>
      <c r="G2809" s="217" t="s">
        <v>5</v>
      </c>
      <c r="H2809" s="217" t="s">
        <v>172</v>
      </c>
      <c r="I2809" s="217">
        <v>32</v>
      </c>
      <c r="J2809" s="217">
        <v>32</v>
      </c>
      <c r="K2809" s="217">
        <v>0</v>
      </c>
      <c r="L2809" s="217">
        <v>57</v>
      </c>
      <c r="M2809" s="217">
        <v>2072.1300490015701</v>
      </c>
      <c r="N2809" s="217">
        <v>15.4430461618077</v>
      </c>
      <c r="O2809" s="217">
        <v>15.4430461618077</v>
      </c>
      <c r="P2809" s="217">
        <v>0</v>
      </c>
      <c r="Q2809" s="217">
        <v>15.4430461618077</v>
      </c>
      <c r="R2809" s="217">
        <v>15.4430461618077</v>
      </c>
      <c r="S2809" s="217">
        <v>0</v>
      </c>
      <c r="T2809" s="217">
        <v>15.4430461618077</v>
      </c>
      <c r="U2809" s="217">
        <v>15.4430461618077</v>
      </c>
      <c r="V2809" s="217">
        <v>0</v>
      </c>
      <c r="W2809" s="217">
        <v>15.4430461618077</v>
      </c>
      <c r="X2809" s="217">
        <v>15.4430461618077</v>
      </c>
      <c r="Y2809" s="217">
        <v>0</v>
      </c>
    </row>
    <row r="2810" spans="2:25">
      <c r="B2810" s="217" t="s">
        <v>2978</v>
      </c>
      <c r="C2810" s="217" t="s">
        <v>169</v>
      </c>
      <c r="D2810" s="217" t="s">
        <v>18</v>
      </c>
      <c r="E2810" s="217" t="s">
        <v>87</v>
      </c>
      <c r="F2810" s="217" t="s">
        <v>5</v>
      </c>
      <c r="G2810" s="217" t="s">
        <v>5</v>
      </c>
      <c r="H2810" s="217" t="s">
        <v>174</v>
      </c>
      <c r="I2810" s="217">
        <v>39</v>
      </c>
      <c r="J2810" s="217">
        <v>36</v>
      </c>
      <c r="K2810" s="217">
        <v>3</v>
      </c>
      <c r="L2810" s="217">
        <v>89</v>
      </c>
      <c r="M2810" s="217">
        <v>2226.2337656323698</v>
      </c>
      <c r="N2810" s="217">
        <v>17.5183759235283</v>
      </c>
      <c r="O2810" s="217">
        <v>16.170808544795399</v>
      </c>
      <c r="P2810" s="217">
        <v>1.3475673787329501</v>
      </c>
      <c r="Q2810" s="217">
        <v>17.5183759235283</v>
      </c>
      <c r="R2810" s="217">
        <v>16.170808544795399</v>
      </c>
      <c r="S2810" s="217">
        <v>1.3475673787329501</v>
      </c>
      <c r="T2810" s="217">
        <v>17.5183759235283</v>
      </c>
      <c r="U2810" s="217">
        <v>16.170808544795399</v>
      </c>
      <c r="V2810" s="217">
        <v>1.3475673787329501</v>
      </c>
      <c r="W2810" s="217">
        <v>17.5183759235283</v>
      </c>
      <c r="X2810" s="217">
        <v>16.170808544795399</v>
      </c>
      <c r="Y2810" s="217">
        <v>1.3475673787329501</v>
      </c>
    </row>
    <row r="2811" spans="2:25">
      <c r="B2811" s="217" t="s">
        <v>2979</v>
      </c>
      <c r="C2811" s="217" t="s">
        <v>169</v>
      </c>
      <c r="D2811" s="217" t="s">
        <v>18</v>
      </c>
      <c r="E2811" s="217" t="s">
        <v>87</v>
      </c>
      <c r="F2811" s="217" t="s">
        <v>5</v>
      </c>
      <c r="G2811" s="217" t="s">
        <v>5</v>
      </c>
      <c r="H2811" s="217" t="s">
        <v>176</v>
      </c>
      <c r="I2811" s="217">
        <v>30</v>
      </c>
      <c r="J2811" s="217">
        <v>27</v>
      </c>
      <c r="K2811" s="217">
        <v>3</v>
      </c>
      <c r="L2811" s="217">
        <v>64</v>
      </c>
      <c r="M2811" s="217">
        <v>2062.2482360261001</v>
      </c>
      <c r="N2811" s="217">
        <v>14.5472302877607</v>
      </c>
      <c r="O2811" s="217">
        <v>13.0925072589847</v>
      </c>
      <c r="P2811" s="217">
        <v>1.45472302877607</v>
      </c>
      <c r="Q2811" s="217">
        <v>14.5472302877607</v>
      </c>
      <c r="R2811" s="217">
        <v>13.0925072589847</v>
      </c>
      <c r="S2811" s="217">
        <v>1.45472302877607</v>
      </c>
      <c r="T2811" s="217">
        <v>14.5472302877607</v>
      </c>
      <c r="U2811" s="217">
        <v>13.0925072589847</v>
      </c>
      <c r="V2811" s="217">
        <v>1.45472302877607</v>
      </c>
      <c r="W2811" s="217">
        <v>14.5472302877607</v>
      </c>
      <c r="X2811" s="217">
        <v>13.0925072589847</v>
      </c>
      <c r="Y2811" s="217">
        <v>1.45472302877607</v>
      </c>
    </row>
    <row r="2812" spans="2:25">
      <c r="B2812" s="217" t="s">
        <v>2980</v>
      </c>
      <c r="C2812" s="217" t="s">
        <v>169</v>
      </c>
      <c r="D2812" s="217" t="s">
        <v>18</v>
      </c>
      <c r="E2812" s="217" t="s">
        <v>87</v>
      </c>
      <c r="F2812" s="217" t="s">
        <v>5</v>
      </c>
      <c r="G2812" s="217" t="s">
        <v>5</v>
      </c>
      <c r="H2812" s="217" t="s">
        <v>178</v>
      </c>
      <c r="I2812" s="217">
        <v>1</v>
      </c>
      <c r="J2812" s="217">
        <v>1</v>
      </c>
      <c r="K2812" s="217">
        <v>0</v>
      </c>
      <c r="L2812" s="217">
        <v>3</v>
      </c>
      <c r="M2812" s="217">
        <v>1003.9422938602499</v>
      </c>
      <c r="N2812" s="217">
        <v>0.99607318679135204</v>
      </c>
      <c r="O2812" s="217">
        <v>0.99607318679135204</v>
      </c>
      <c r="P2812" s="217">
        <v>0</v>
      </c>
      <c r="Q2812" s="217">
        <v>0.99607318679135204</v>
      </c>
      <c r="R2812" s="217">
        <v>0.99607318679135204</v>
      </c>
      <c r="S2812" s="217">
        <v>0</v>
      </c>
      <c r="T2812" s="217">
        <v>0.99607318679135204</v>
      </c>
      <c r="U2812" s="217">
        <v>0.99607318679135204</v>
      </c>
      <c r="V2812" s="217">
        <v>0</v>
      </c>
      <c r="W2812" s="217">
        <v>0.99607318679135204</v>
      </c>
      <c r="X2812" s="217">
        <v>0.99607318679135204</v>
      </c>
      <c r="Y2812" s="217">
        <v>0</v>
      </c>
    </row>
    <row r="2813" spans="2:25">
      <c r="B2813" s="217" t="s">
        <v>2981</v>
      </c>
      <c r="C2813" s="217" t="s">
        <v>169</v>
      </c>
      <c r="D2813" s="217" t="s">
        <v>18</v>
      </c>
      <c r="E2813" s="217" t="s">
        <v>87</v>
      </c>
      <c r="F2813" s="217" t="s">
        <v>5</v>
      </c>
      <c r="G2813" s="217" t="s">
        <v>5</v>
      </c>
      <c r="H2813" s="217" t="s">
        <v>5</v>
      </c>
      <c r="I2813" s="217">
        <v>110</v>
      </c>
      <c r="J2813" s="217">
        <v>103</v>
      </c>
      <c r="K2813" s="217">
        <v>7</v>
      </c>
      <c r="L2813" s="217">
        <v>259</v>
      </c>
      <c r="M2813" s="217">
        <v>9370</v>
      </c>
      <c r="N2813" s="217">
        <v>11.739594450373501</v>
      </c>
      <c r="O2813" s="217">
        <v>10.9925293489861</v>
      </c>
      <c r="P2813" s="217">
        <v>0.747065101387407</v>
      </c>
      <c r="Q2813" s="217">
        <v>11.739594450373501</v>
      </c>
      <c r="R2813" s="217">
        <v>10.9925293489861</v>
      </c>
      <c r="S2813" s="217">
        <v>0.747065101387407</v>
      </c>
      <c r="T2813" s="217">
        <v>11.739594450373501</v>
      </c>
      <c r="U2813" s="217">
        <v>10.9925293489861</v>
      </c>
      <c r="V2813" s="217">
        <v>0.747065101387407</v>
      </c>
      <c r="W2813" s="217">
        <v>11.739594450373501</v>
      </c>
      <c r="X2813" s="217">
        <v>10.9925293489861</v>
      </c>
      <c r="Y2813" s="217">
        <v>0.747065101387407</v>
      </c>
    </row>
    <row r="2814" spans="2:25">
      <c r="B2814" s="217" t="s">
        <v>2982</v>
      </c>
      <c r="C2814" s="217" t="s">
        <v>169</v>
      </c>
      <c r="D2814" s="217" t="s">
        <v>18</v>
      </c>
      <c r="E2814" s="217" t="s">
        <v>88</v>
      </c>
      <c r="F2814" s="217" t="s">
        <v>12</v>
      </c>
      <c r="G2814" s="217" t="s">
        <v>10</v>
      </c>
      <c r="H2814" s="217" t="s">
        <v>170</v>
      </c>
      <c r="I2814" s="217">
        <v>2</v>
      </c>
      <c r="J2814" s="217">
        <v>2</v>
      </c>
      <c r="K2814" s="217">
        <v>0</v>
      </c>
      <c r="L2814" s="217">
        <v>2</v>
      </c>
      <c r="M2814" s="217">
        <v>68.421052631578902</v>
      </c>
      <c r="N2814" s="217">
        <v>29.230769230769202</v>
      </c>
      <c r="O2814" s="217">
        <v>29.230769230769202</v>
      </c>
      <c r="P2814" s="217">
        <v>0</v>
      </c>
      <c r="Q2814" s="217">
        <v>29.230769230769202</v>
      </c>
      <c r="R2814" s="217">
        <v>29.230769230769202</v>
      </c>
      <c r="S2814" s="217">
        <v>0</v>
      </c>
      <c r="T2814" s="217">
        <v>29.230769230769202</v>
      </c>
      <c r="U2814" s="217">
        <v>29.230769230769202</v>
      </c>
      <c r="V2814" s="217">
        <v>0</v>
      </c>
      <c r="W2814" s="217">
        <v>29.230769230769202</v>
      </c>
      <c r="X2814" s="217">
        <v>29.230769230769202</v>
      </c>
      <c r="Y2814" s="217">
        <v>0</v>
      </c>
    </row>
    <row r="2815" spans="2:25">
      <c r="B2815" s="217" t="s">
        <v>2983</v>
      </c>
      <c r="C2815" s="217" t="s">
        <v>169</v>
      </c>
      <c r="D2815" s="217" t="s">
        <v>18</v>
      </c>
      <c r="E2815" s="217" t="s">
        <v>88</v>
      </c>
      <c r="F2815" s="217" t="s">
        <v>12</v>
      </c>
      <c r="G2815" s="217" t="s">
        <v>10</v>
      </c>
      <c r="H2815" s="217" t="s">
        <v>172</v>
      </c>
      <c r="I2815" s="217">
        <v>0</v>
      </c>
      <c r="J2815" s="217">
        <v>0</v>
      </c>
      <c r="K2815" s="217">
        <v>0</v>
      </c>
      <c r="L2815" s="217">
        <v>2</v>
      </c>
      <c r="M2815" s="217">
        <v>114.03508771929801</v>
      </c>
      <c r="N2815" s="217">
        <v>0</v>
      </c>
      <c r="O2815" s="217">
        <v>0</v>
      </c>
      <c r="P2815" s="217">
        <v>0</v>
      </c>
      <c r="Q2815" s="217">
        <v>0</v>
      </c>
      <c r="R2815" s="217">
        <v>0</v>
      </c>
      <c r="S2815" s="217">
        <v>0</v>
      </c>
      <c r="T2815" s="217">
        <v>0</v>
      </c>
      <c r="U2815" s="217">
        <v>0</v>
      </c>
      <c r="V2815" s="217">
        <v>0</v>
      </c>
      <c r="W2815" s="217">
        <v>0</v>
      </c>
      <c r="X2815" s="217">
        <v>0</v>
      </c>
      <c r="Y2815" s="217">
        <v>0</v>
      </c>
    </row>
    <row r="2816" spans="2:25">
      <c r="B2816" s="217" t="s">
        <v>2984</v>
      </c>
      <c r="C2816" s="217" t="s">
        <v>169</v>
      </c>
      <c r="D2816" s="217" t="s">
        <v>18</v>
      </c>
      <c r="E2816" s="217" t="s">
        <v>88</v>
      </c>
      <c r="F2816" s="217" t="s">
        <v>12</v>
      </c>
      <c r="G2816" s="217" t="s">
        <v>10</v>
      </c>
      <c r="H2816" s="217" t="s">
        <v>174</v>
      </c>
      <c r="I2816" s="217">
        <v>9</v>
      </c>
      <c r="J2816" s="217">
        <v>9</v>
      </c>
      <c r="K2816" s="217">
        <v>0</v>
      </c>
      <c r="L2816" s="217">
        <v>9</v>
      </c>
      <c r="M2816" s="217">
        <v>125.438596491228</v>
      </c>
      <c r="N2816" s="217">
        <v>71.748251748251704</v>
      </c>
      <c r="O2816" s="217">
        <v>71.748251748251704</v>
      </c>
      <c r="P2816" s="217">
        <v>0</v>
      </c>
      <c r="Q2816" s="217">
        <v>71.748251748251704</v>
      </c>
      <c r="R2816" s="217">
        <v>71.748251748251704</v>
      </c>
      <c r="S2816" s="217">
        <v>0</v>
      </c>
      <c r="T2816" s="217">
        <v>71.748251748251704</v>
      </c>
      <c r="U2816" s="217">
        <v>71.748251748251704</v>
      </c>
      <c r="V2816" s="217">
        <v>0</v>
      </c>
      <c r="W2816" s="217">
        <v>71.748251748251704</v>
      </c>
      <c r="X2816" s="217">
        <v>71.748251748251704</v>
      </c>
      <c r="Y2816" s="217">
        <v>0</v>
      </c>
    </row>
    <row r="2817" spans="2:25">
      <c r="B2817" s="217" t="s">
        <v>2985</v>
      </c>
      <c r="C2817" s="217" t="s">
        <v>169</v>
      </c>
      <c r="D2817" s="217" t="s">
        <v>18</v>
      </c>
      <c r="E2817" s="217" t="s">
        <v>88</v>
      </c>
      <c r="F2817" s="217" t="s">
        <v>12</v>
      </c>
      <c r="G2817" s="217" t="s">
        <v>10</v>
      </c>
      <c r="H2817" s="217" t="s">
        <v>176</v>
      </c>
      <c r="I2817" s="217">
        <v>4</v>
      </c>
      <c r="J2817" s="217">
        <v>4</v>
      </c>
      <c r="K2817" s="217">
        <v>0</v>
      </c>
      <c r="L2817" s="217">
        <v>5</v>
      </c>
      <c r="M2817" s="217">
        <v>193.85964912280701</v>
      </c>
      <c r="N2817" s="217">
        <v>20.6334841628959</v>
      </c>
      <c r="O2817" s="217">
        <v>20.6334841628959</v>
      </c>
      <c r="P2817" s="217">
        <v>0</v>
      </c>
      <c r="Q2817" s="217">
        <v>20.6334841628959</v>
      </c>
      <c r="R2817" s="217">
        <v>20.6334841628959</v>
      </c>
      <c r="S2817" s="217">
        <v>0</v>
      </c>
      <c r="T2817" s="217">
        <v>20.6334841628959</v>
      </c>
      <c r="U2817" s="217">
        <v>20.6334841628959</v>
      </c>
      <c r="V2817" s="217">
        <v>0</v>
      </c>
      <c r="W2817" s="217">
        <v>20.6334841628959</v>
      </c>
      <c r="X2817" s="217">
        <v>20.6334841628959</v>
      </c>
      <c r="Y2817" s="217">
        <v>0</v>
      </c>
    </row>
    <row r="2818" spans="2:25">
      <c r="B2818" s="217" t="s">
        <v>2986</v>
      </c>
      <c r="C2818" s="217" t="s">
        <v>169</v>
      </c>
      <c r="D2818" s="217" t="s">
        <v>18</v>
      </c>
      <c r="E2818" s="217" t="s">
        <v>88</v>
      </c>
      <c r="F2818" s="217" t="s">
        <v>12</v>
      </c>
      <c r="G2818" s="217" t="s">
        <v>10</v>
      </c>
      <c r="H2818" s="217" t="s">
        <v>178</v>
      </c>
      <c r="I2818" s="217">
        <v>1</v>
      </c>
      <c r="J2818" s="217">
        <v>1</v>
      </c>
      <c r="K2818" s="217">
        <v>0</v>
      </c>
      <c r="L2818" s="217">
        <v>0</v>
      </c>
      <c r="M2818" s="217">
        <v>148.24561403508801</v>
      </c>
      <c r="N2818" s="217">
        <v>6.7455621301775199</v>
      </c>
      <c r="O2818" s="217">
        <v>6.7455621301775199</v>
      </c>
      <c r="P2818" s="217">
        <v>0</v>
      </c>
      <c r="Q2818" s="217">
        <v>6.7455621301775199</v>
      </c>
      <c r="R2818" s="217">
        <v>6.7455621301775199</v>
      </c>
      <c r="S2818" s="217">
        <v>0</v>
      </c>
      <c r="T2818" s="217">
        <v>6.7455621301775199</v>
      </c>
      <c r="U2818" s="217">
        <v>6.7455621301775199</v>
      </c>
      <c r="V2818" s="217">
        <v>0</v>
      </c>
      <c r="W2818" s="217">
        <v>6.7455621301775199</v>
      </c>
      <c r="X2818" s="217">
        <v>6.7455621301775199</v>
      </c>
      <c r="Y2818" s="217">
        <v>0</v>
      </c>
    </row>
    <row r="2819" spans="2:25">
      <c r="B2819" s="217" t="s">
        <v>2987</v>
      </c>
      <c r="C2819" s="217" t="s">
        <v>169</v>
      </c>
      <c r="D2819" s="217" t="s">
        <v>18</v>
      </c>
      <c r="E2819" s="217" t="s">
        <v>88</v>
      </c>
      <c r="F2819" s="217" t="s">
        <v>12</v>
      </c>
      <c r="G2819" s="217" t="s">
        <v>10</v>
      </c>
      <c r="H2819" s="217" t="s">
        <v>5</v>
      </c>
      <c r="I2819" s="217">
        <v>16</v>
      </c>
      <c r="J2819" s="217">
        <v>16</v>
      </c>
      <c r="K2819" s="217">
        <v>0</v>
      </c>
      <c r="L2819" s="217">
        <v>18</v>
      </c>
      <c r="M2819" s="217">
        <v>650</v>
      </c>
      <c r="N2819" s="217">
        <v>24.615384615384599</v>
      </c>
      <c r="O2819" s="217">
        <v>24.615384615384599</v>
      </c>
      <c r="P2819" s="217">
        <v>0</v>
      </c>
      <c r="Q2819" s="217">
        <v>24.615384615384599</v>
      </c>
      <c r="R2819" s="217">
        <v>24.615384615384599</v>
      </c>
      <c r="S2819" s="217">
        <v>0</v>
      </c>
      <c r="T2819" s="217">
        <v>24.615384615384599</v>
      </c>
      <c r="U2819" s="217">
        <v>24.615384615384599</v>
      </c>
      <c r="V2819" s="217">
        <v>0</v>
      </c>
      <c r="W2819" s="217">
        <v>24.615384615384599</v>
      </c>
      <c r="X2819" s="217">
        <v>24.615384615384599</v>
      </c>
      <c r="Y2819" s="217">
        <v>0</v>
      </c>
    </row>
    <row r="2820" spans="2:25">
      <c r="B2820" s="217" t="s">
        <v>2988</v>
      </c>
      <c r="C2820" s="217" t="s">
        <v>169</v>
      </c>
      <c r="D2820" s="217" t="s">
        <v>18</v>
      </c>
      <c r="E2820" s="217" t="s">
        <v>88</v>
      </c>
      <c r="F2820" s="217" t="s">
        <v>9</v>
      </c>
      <c r="G2820" s="217" t="s">
        <v>10</v>
      </c>
      <c r="H2820" s="217" t="s">
        <v>170</v>
      </c>
      <c r="I2820" s="217">
        <v>0</v>
      </c>
      <c r="J2820" s="217">
        <v>0</v>
      </c>
      <c r="K2820" s="217">
        <v>0</v>
      </c>
      <c r="L2820" s="217">
        <v>4</v>
      </c>
      <c r="M2820" s="217">
        <v>75.072463768115995</v>
      </c>
      <c r="N2820" s="217">
        <v>0</v>
      </c>
      <c r="O2820" s="217">
        <v>0</v>
      </c>
      <c r="P2820" s="217">
        <v>0</v>
      </c>
      <c r="Q2820" s="217">
        <v>0</v>
      </c>
      <c r="R2820" s="217">
        <v>0</v>
      </c>
      <c r="S2820" s="217">
        <v>0</v>
      </c>
      <c r="T2820" s="217">
        <v>0</v>
      </c>
      <c r="U2820" s="217">
        <v>0</v>
      </c>
      <c r="V2820" s="217">
        <v>0</v>
      </c>
      <c r="W2820" s="217">
        <v>0</v>
      </c>
      <c r="X2820" s="217">
        <v>0</v>
      </c>
      <c r="Y2820" s="217">
        <v>0</v>
      </c>
    </row>
    <row r="2821" spans="2:25">
      <c r="B2821" s="217" t="s">
        <v>2989</v>
      </c>
      <c r="C2821" s="217" t="s">
        <v>169</v>
      </c>
      <c r="D2821" s="217" t="s">
        <v>18</v>
      </c>
      <c r="E2821" s="217" t="s">
        <v>88</v>
      </c>
      <c r="F2821" s="217" t="s">
        <v>9</v>
      </c>
      <c r="G2821" s="217" t="s">
        <v>10</v>
      </c>
      <c r="H2821" s="217" t="s">
        <v>172</v>
      </c>
      <c r="I2821" s="217">
        <v>2</v>
      </c>
      <c r="J2821" s="217">
        <v>2</v>
      </c>
      <c r="K2821" s="217">
        <v>0</v>
      </c>
      <c r="L2821" s="217">
        <v>3</v>
      </c>
      <c r="M2821" s="217">
        <v>117.97101449275399</v>
      </c>
      <c r="N2821" s="217">
        <v>16.953316953317</v>
      </c>
      <c r="O2821" s="217">
        <v>16.953316953317</v>
      </c>
      <c r="P2821" s="217">
        <v>0</v>
      </c>
      <c r="Q2821" s="217">
        <v>16.953316953317</v>
      </c>
      <c r="R2821" s="217">
        <v>16.953316953317</v>
      </c>
      <c r="S2821" s="217">
        <v>0</v>
      </c>
      <c r="T2821" s="217">
        <v>16.953316953317</v>
      </c>
      <c r="U2821" s="217">
        <v>16.953316953317</v>
      </c>
      <c r="V2821" s="217">
        <v>0</v>
      </c>
      <c r="W2821" s="217">
        <v>16.953316953317</v>
      </c>
      <c r="X2821" s="217">
        <v>16.953316953317</v>
      </c>
      <c r="Y2821" s="217">
        <v>0</v>
      </c>
    </row>
    <row r="2822" spans="2:25">
      <c r="B2822" s="217" t="s">
        <v>2990</v>
      </c>
      <c r="C2822" s="217" t="s">
        <v>169</v>
      </c>
      <c r="D2822" s="217" t="s">
        <v>18</v>
      </c>
      <c r="E2822" s="217" t="s">
        <v>88</v>
      </c>
      <c r="F2822" s="217" t="s">
        <v>9</v>
      </c>
      <c r="G2822" s="217" t="s">
        <v>10</v>
      </c>
      <c r="H2822" s="217" t="s">
        <v>174</v>
      </c>
      <c r="I2822" s="217">
        <v>1</v>
      </c>
      <c r="J2822" s="217">
        <v>1</v>
      </c>
      <c r="K2822" s="217">
        <v>0</v>
      </c>
      <c r="L2822" s="217">
        <v>9</v>
      </c>
      <c r="M2822" s="217">
        <v>182.31884057971001</v>
      </c>
      <c r="N2822" s="217">
        <v>5.4848966613672498</v>
      </c>
      <c r="O2822" s="217">
        <v>5.4848966613672498</v>
      </c>
      <c r="P2822" s="217">
        <v>0</v>
      </c>
      <c r="Q2822" s="217">
        <v>5.4848966613672498</v>
      </c>
      <c r="R2822" s="217">
        <v>5.4848966613672498</v>
      </c>
      <c r="S2822" s="217">
        <v>0</v>
      </c>
      <c r="T2822" s="217">
        <v>5.4848966613672498</v>
      </c>
      <c r="U2822" s="217">
        <v>5.4848966613672498</v>
      </c>
      <c r="V2822" s="217">
        <v>0</v>
      </c>
      <c r="W2822" s="217">
        <v>5.4848966613672498</v>
      </c>
      <c r="X2822" s="217">
        <v>5.4848966613672498</v>
      </c>
      <c r="Y2822" s="217">
        <v>0</v>
      </c>
    </row>
    <row r="2823" spans="2:25">
      <c r="B2823" s="217" t="s">
        <v>2991</v>
      </c>
      <c r="C2823" s="217" t="s">
        <v>169</v>
      </c>
      <c r="D2823" s="217" t="s">
        <v>18</v>
      </c>
      <c r="E2823" s="217" t="s">
        <v>88</v>
      </c>
      <c r="F2823" s="217" t="s">
        <v>9</v>
      </c>
      <c r="G2823" s="217" t="s">
        <v>10</v>
      </c>
      <c r="H2823" s="217" t="s">
        <v>176</v>
      </c>
      <c r="I2823" s="217">
        <v>1</v>
      </c>
      <c r="J2823" s="217">
        <v>0</v>
      </c>
      <c r="K2823" s="217">
        <v>1</v>
      </c>
      <c r="L2823" s="217">
        <v>12</v>
      </c>
      <c r="M2823" s="217">
        <v>214.49275362318801</v>
      </c>
      <c r="N2823" s="217">
        <v>4.6621621621621596</v>
      </c>
      <c r="O2823" s="217">
        <v>0</v>
      </c>
      <c r="P2823" s="217">
        <v>4.6621621621621596</v>
      </c>
      <c r="Q2823" s="217">
        <v>4.6621621621621596</v>
      </c>
      <c r="R2823" s="217">
        <v>0</v>
      </c>
      <c r="S2823" s="217">
        <v>4.6621621621621596</v>
      </c>
      <c r="T2823" s="217">
        <v>4.6621621621621596</v>
      </c>
      <c r="U2823" s="217">
        <v>0</v>
      </c>
      <c r="V2823" s="217">
        <v>4.6621621621621596</v>
      </c>
      <c r="W2823" s="217">
        <v>4.6621621621621596</v>
      </c>
      <c r="X2823" s="217">
        <v>0</v>
      </c>
      <c r="Y2823" s="217">
        <v>4.6621621621621596</v>
      </c>
    </row>
    <row r="2824" spans="2:25">
      <c r="B2824" s="217" t="s">
        <v>2992</v>
      </c>
      <c r="C2824" s="217" t="s">
        <v>169</v>
      </c>
      <c r="D2824" s="217" t="s">
        <v>18</v>
      </c>
      <c r="E2824" s="217" t="s">
        <v>88</v>
      </c>
      <c r="F2824" s="217" t="s">
        <v>9</v>
      </c>
      <c r="G2824" s="217" t="s">
        <v>10</v>
      </c>
      <c r="H2824" s="217" t="s">
        <v>178</v>
      </c>
      <c r="I2824" s="217">
        <v>0</v>
      </c>
      <c r="J2824" s="217">
        <v>0</v>
      </c>
      <c r="K2824" s="217">
        <v>0</v>
      </c>
      <c r="L2824" s="217">
        <v>0</v>
      </c>
      <c r="M2824" s="217">
        <v>150.14492753623199</v>
      </c>
      <c r="N2824" s="217">
        <v>0</v>
      </c>
      <c r="O2824" s="217">
        <v>0</v>
      </c>
      <c r="P2824" s="217">
        <v>0</v>
      </c>
      <c r="Q2824" s="217">
        <v>0</v>
      </c>
      <c r="R2824" s="217">
        <v>0</v>
      </c>
      <c r="S2824" s="217">
        <v>0</v>
      </c>
      <c r="T2824" s="217">
        <v>0</v>
      </c>
      <c r="U2824" s="217">
        <v>0</v>
      </c>
      <c r="V2824" s="217">
        <v>0</v>
      </c>
      <c r="W2824" s="217">
        <v>0</v>
      </c>
      <c r="X2824" s="217">
        <v>0</v>
      </c>
      <c r="Y2824" s="217">
        <v>0</v>
      </c>
    </row>
    <row r="2825" spans="2:25">
      <c r="B2825" s="217" t="s">
        <v>2993</v>
      </c>
      <c r="C2825" s="217" t="s">
        <v>169</v>
      </c>
      <c r="D2825" s="217" t="s">
        <v>18</v>
      </c>
      <c r="E2825" s="217" t="s">
        <v>88</v>
      </c>
      <c r="F2825" s="217" t="s">
        <v>9</v>
      </c>
      <c r="G2825" s="217" t="s">
        <v>10</v>
      </c>
      <c r="H2825" s="217" t="s">
        <v>5</v>
      </c>
      <c r="I2825" s="217">
        <v>4</v>
      </c>
      <c r="J2825" s="217">
        <v>3</v>
      </c>
      <c r="K2825" s="217">
        <v>1</v>
      </c>
      <c r="L2825" s="217">
        <v>28</v>
      </c>
      <c r="M2825" s="217">
        <v>740</v>
      </c>
      <c r="N2825" s="217">
        <v>5.4054054054054097</v>
      </c>
      <c r="O2825" s="217">
        <v>4.0540540540540499</v>
      </c>
      <c r="P2825" s="217">
        <v>1.35135135135135</v>
      </c>
      <c r="Q2825" s="217">
        <v>5.4054054054054097</v>
      </c>
      <c r="R2825" s="217">
        <v>4.0540540540540499</v>
      </c>
      <c r="S2825" s="217">
        <v>1.35135135135135</v>
      </c>
      <c r="T2825" s="217">
        <v>5.4054054054054097</v>
      </c>
      <c r="U2825" s="217">
        <v>4.0540540540540499</v>
      </c>
      <c r="V2825" s="217">
        <v>1.35135135135135</v>
      </c>
      <c r="W2825" s="217">
        <v>5.4054054054054097</v>
      </c>
      <c r="X2825" s="217">
        <v>4.0540540540540499</v>
      </c>
      <c r="Y2825" s="217">
        <v>1.35135135135135</v>
      </c>
    </row>
    <row r="2826" spans="2:25">
      <c r="B2826" s="217" t="s">
        <v>2994</v>
      </c>
      <c r="C2826" s="217" t="s">
        <v>169</v>
      </c>
      <c r="D2826" s="217" t="s">
        <v>18</v>
      </c>
      <c r="E2826" s="217" t="s">
        <v>88</v>
      </c>
      <c r="F2826" s="217" t="s">
        <v>5</v>
      </c>
      <c r="G2826" s="217" t="s">
        <v>10</v>
      </c>
      <c r="H2826" s="217" t="s">
        <v>170</v>
      </c>
      <c r="I2826" s="217">
        <v>2</v>
      </c>
      <c r="J2826" s="217">
        <v>2</v>
      </c>
      <c r="K2826" s="217">
        <v>0</v>
      </c>
      <c r="L2826" s="217">
        <v>6</v>
      </c>
      <c r="M2826" s="217">
        <v>143.49351639969501</v>
      </c>
      <c r="N2826" s="217">
        <v>13.937911971082301</v>
      </c>
      <c r="O2826" s="217">
        <v>13.937911971082301</v>
      </c>
      <c r="P2826" s="217">
        <v>0</v>
      </c>
      <c r="Q2826" s="217">
        <v>13.937911971082301</v>
      </c>
      <c r="R2826" s="217">
        <v>13.937911971082301</v>
      </c>
      <c r="S2826" s="217">
        <v>0</v>
      </c>
      <c r="T2826" s="217">
        <v>13.937911971082301</v>
      </c>
      <c r="U2826" s="217">
        <v>13.937911971082301</v>
      </c>
      <c r="V2826" s="217">
        <v>0</v>
      </c>
      <c r="W2826" s="217">
        <v>13.937911971082301</v>
      </c>
      <c r="X2826" s="217">
        <v>13.937911971082301</v>
      </c>
      <c r="Y2826" s="217">
        <v>0</v>
      </c>
    </row>
    <row r="2827" spans="2:25">
      <c r="B2827" s="217" t="s">
        <v>2995</v>
      </c>
      <c r="C2827" s="217" t="s">
        <v>169</v>
      </c>
      <c r="D2827" s="217" t="s">
        <v>18</v>
      </c>
      <c r="E2827" s="217" t="s">
        <v>88</v>
      </c>
      <c r="F2827" s="217" t="s">
        <v>5</v>
      </c>
      <c r="G2827" s="217" t="s">
        <v>10</v>
      </c>
      <c r="H2827" s="217" t="s">
        <v>172</v>
      </c>
      <c r="I2827" s="217">
        <v>2</v>
      </c>
      <c r="J2827" s="217">
        <v>2</v>
      </c>
      <c r="K2827" s="217">
        <v>0</v>
      </c>
      <c r="L2827" s="217">
        <v>5</v>
      </c>
      <c r="M2827" s="217">
        <v>232.00610221205201</v>
      </c>
      <c r="N2827" s="217">
        <v>8.6204629142556595</v>
      </c>
      <c r="O2827" s="217">
        <v>8.6204629142556595</v>
      </c>
      <c r="P2827" s="217">
        <v>0</v>
      </c>
      <c r="Q2827" s="217">
        <v>8.6204629142556595</v>
      </c>
      <c r="R2827" s="217">
        <v>8.6204629142556595</v>
      </c>
      <c r="S2827" s="217">
        <v>0</v>
      </c>
      <c r="T2827" s="217">
        <v>8.6204629142556595</v>
      </c>
      <c r="U2827" s="217">
        <v>8.6204629142556595</v>
      </c>
      <c r="V2827" s="217">
        <v>0</v>
      </c>
      <c r="W2827" s="217">
        <v>8.6204629142556595</v>
      </c>
      <c r="X2827" s="217">
        <v>8.6204629142556595</v>
      </c>
      <c r="Y2827" s="217">
        <v>0</v>
      </c>
    </row>
    <row r="2828" spans="2:25">
      <c r="B2828" s="217" t="s">
        <v>2996</v>
      </c>
      <c r="C2828" s="217" t="s">
        <v>169</v>
      </c>
      <c r="D2828" s="217" t="s">
        <v>18</v>
      </c>
      <c r="E2828" s="217" t="s">
        <v>88</v>
      </c>
      <c r="F2828" s="217" t="s">
        <v>5</v>
      </c>
      <c r="G2828" s="217" t="s">
        <v>10</v>
      </c>
      <c r="H2828" s="217" t="s">
        <v>174</v>
      </c>
      <c r="I2828" s="217">
        <v>10</v>
      </c>
      <c r="J2828" s="217">
        <v>10</v>
      </c>
      <c r="K2828" s="217">
        <v>0</v>
      </c>
      <c r="L2828" s="217">
        <v>18</v>
      </c>
      <c r="M2828" s="217">
        <v>307.75743707093801</v>
      </c>
      <c r="N2828" s="217">
        <v>32.493122165216697</v>
      </c>
      <c r="O2828" s="217">
        <v>32.493122165216697</v>
      </c>
      <c r="P2828" s="217">
        <v>0</v>
      </c>
      <c r="Q2828" s="217">
        <v>32.493122165216697</v>
      </c>
      <c r="R2828" s="217">
        <v>32.493122165216697</v>
      </c>
      <c r="S2828" s="217">
        <v>0</v>
      </c>
      <c r="T2828" s="217">
        <v>32.493122165216697</v>
      </c>
      <c r="U2828" s="217">
        <v>32.493122165216697</v>
      </c>
      <c r="V2828" s="217">
        <v>0</v>
      </c>
      <c r="W2828" s="217">
        <v>32.493122165216697</v>
      </c>
      <c r="X2828" s="217">
        <v>32.493122165216697</v>
      </c>
      <c r="Y2828" s="217">
        <v>0</v>
      </c>
    </row>
    <row r="2829" spans="2:25">
      <c r="B2829" s="217" t="s">
        <v>2997</v>
      </c>
      <c r="C2829" s="217" t="s">
        <v>169</v>
      </c>
      <c r="D2829" s="217" t="s">
        <v>18</v>
      </c>
      <c r="E2829" s="217" t="s">
        <v>88</v>
      </c>
      <c r="F2829" s="217" t="s">
        <v>5</v>
      </c>
      <c r="G2829" s="217" t="s">
        <v>10</v>
      </c>
      <c r="H2829" s="217" t="s">
        <v>176</v>
      </c>
      <c r="I2829" s="217">
        <v>5</v>
      </c>
      <c r="J2829" s="217">
        <v>4</v>
      </c>
      <c r="K2829" s="217">
        <v>1</v>
      </c>
      <c r="L2829" s="217">
        <v>17</v>
      </c>
      <c r="M2829" s="217">
        <v>408.35240274599499</v>
      </c>
      <c r="N2829" s="217">
        <v>12.2443261417764</v>
      </c>
      <c r="O2829" s="217">
        <v>9.7954609134211292</v>
      </c>
      <c r="P2829" s="217">
        <v>2.4488652283552801</v>
      </c>
      <c r="Q2829" s="217">
        <v>12.2443261417764</v>
      </c>
      <c r="R2829" s="217">
        <v>9.7954609134211292</v>
      </c>
      <c r="S2829" s="217">
        <v>2.4488652283552801</v>
      </c>
      <c r="T2829" s="217">
        <v>12.2443261417764</v>
      </c>
      <c r="U2829" s="217">
        <v>9.7954609134211292</v>
      </c>
      <c r="V2829" s="217">
        <v>2.4488652283552801</v>
      </c>
      <c r="W2829" s="217">
        <v>12.2443261417764</v>
      </c>
      <c r="X2829" s="217">
        <v>9.7954609134211292</v>
      </c>
      <c r="Y2829" s="217">
        <v>2.4488652283552801</v>
      </c>
    </row>
    <row r="2830" spans="2:25">
      <c r="B2830" s="217" t="s">
        <v>2998</v>
      </c>
      <c r="C2830" s="217" t="s">
        <v>169</v>
      </c>
      <c r="D2830" s="217" t="s">
        <v>18</v>
      </c>
      <c r="E2830" s="217" t="s">
        <v>88</v>
      </c>
      <c r="F2830" s="217" t="s">
        <v>5</v>
      </c>
      <c r="G2830" s="217" t="s">
        <v>10</v>
      </c>
      <c r="H2830" s="217" t="s">
        <v>178</v>
      </c>
      <c r="I2830" s="217">
        <v>1</v>
      </c>
      <c r="J2830" s="217">
        <v>1</v>
      </c>
      <c r="K2830" s="217">
        <v>0</v>
      </c>
      <c r="L2830" s="217">
        <v>0</v>
      </c>
      <c r="M2830" s="217">
        <v>298.39054157132</v>
      </c>
      <c r="N2830" s="217">
        <v>3.3513126613666002</v>
      </c>
      <c r="O2830" s="217">
        <v>3.3513126613666002</v>
      </c>
      <c r="P2830" s="217">
        <v>0</v>
      </c>
      <c r="Q2830" s="217">
        <v>3.3513126613666002</v>
      </c>
      <c r="R2830" s="217">
        <v>3.3513126613666002</v>
      </c>
      <c r="S2830" s="217">
        <v>0</v>
      </c>
      <c r="T2830" s="217">
        <v>3.3513126613666002</v>
      </c>
      <c r="U2830" s="217">
        <v>3.3513126613666002</v>
      </c>
      <c r="V2830" s="217">
        <v>0</v>
      </c>
      <c r="W2830" s="217">
        <v>3.3513126613666002</v>
      </c>
      <c r="X2830" s="217">
        <v>3.3513126613666002</v>
      </c>
      <c r="Y2830" s="217">
        <v>0</v>
      </c>
    </row>
    <row r="2831" spans="2:25">
      <c r="B2831" s="217" t="s">
        <v>2999</v>
      </c>
      <c r="C2831" s="217" t="s">
        <v>169</v>
      </c>
      <c r="D2831" s="217" t="s">
        <v>18</v>
      </c>
      <c r="E2831" s="217" t="s">
        <v>88</v>
      </c>
      <c r="F2831" s="217" t="s">
        <v>5</v>
      </c>
      <c r="G2831" s="217" t="s">
        <v>10</v>
      </c>
      <c r="H2831" s="217" t="s">
        <v>5</v>
      </c>
      <c r="I2831" s="217">
        <v>20</v>
      </c>
      <c r="J2831" s="217">
        <v>19</v>
      </c>
      <c r="K2831" s="217">
        <v>1</v>
      </c>
      <c r="L2831" s="217">
        <v>46</v>
      </c>
      <c r="M2831" s="217">
        <v>1390</v>
      </c>
      <c r="N2831" s="217">
        <v>14.3884892086331</v>
      </c>
      <c r="O2831" s="217">
        <v>13.6690647482014</v>
      </c>
      <c r="P2831" s="217">
        <v>0.71942446043165498</v>
      </c>
      <c r="Q2831" s="217">
        <v>14.3884892086331</v>
      </c>
      <c r="R2831" s="217">
        <v>13.6690647482014</v>
      </c>
      <c r="S2831" s="217">
        <v>0.71942446043165498</v>
      </c>
      <c r="T2831" s="217">
        <v>14.3884892086331</v>
      </c>
      <c r="U2831" s="217">
        <v>13.6690647482014</v>
      </c>
      <c r="V2831" s="217">
        <v>0.71942446043165498</v>
      </c>
      <c r="W2831" s="217">
        <v>14.3884892086331</v>
      </c>
      <c r="X2831" s="217">
        <v>13.6690647482014</v>
      </c>
      <c r="Y2831" s="217">
        <v>0.71942446043165498</v>
      </c>
    </row>
    <row r="2832" spans="2:25">
      <c r="B2832" s="217" t="s">
        <v>3000</v>
      </c>
      <c r="C2832" s="217" t="s">
        <v>169</v>
      </c>
      <c r="D2832" s="217" t="s">
        <v>18</v>
      </c>
      <c r="E2832" s="217" t="s">
        <v>88</v>
      </c>
      <c r="F2832" s="217" t="s">
        <v>12</v>
      </c>
      <c r="G2832" s="217" t="s">
        <v>49</v>
      </c>
      <c r="H2832" s="217" t="s">
        <v>170</v>
      </c>
      <c r="I2832" s="217">
        <v>2</v>
      </c>
      <c r="J2832" s="217">
        <v>1</v>
      </c>
      <c r="K2832" s="217">
        <v>1</v>
      </c>
      <c r="L2832" s="217">
        <v>9</v>
      </c>
      <c r="M2832" s="217">
        <v>380.96525096525102</v>
      </c>
      <c r="N2832" s="217">
        <v>5.2498226411269897</v>
      </c>
      <c r="O2832" s="217">
        <v>2.62491132056349</v>
      </c>
      <c r="P2832" s="217">
        <v>2.62491132056349</v>
      </c>
      <c r="Q2832" s="217">
        <v>5.2498226411269897</v>
      </c>
      <c r="R2832" s="217">
        <v>2.62491132056349</v>
      </c>
      <c r="S2832" s="217">
        <v>2.62491132056349</v>
      </c>
      <c r="T2832" s="217">
        <v>5.2498226411269897</v>
      </c>
      <c r="U2832" s="217">
        <v>2.62491132056349</v>
      </c>
      <c r="V2832" s="217">
        <v>2.62491132056349</v>
      </c>
      <c r="W2832" s="217">
        <v>5.2498226411269897</v>
      </c>
      <c r="X2832" s="217">
        <v>2.62491132056349</v>
      </c>
      <c r="Y2832" s="217">
        <v>2.62491132056349</v>
      </c>
    </row>
    <row r="2833" spans="2:25">
      <c r="B2833" s="217" t="s">
        <v>3001</v>
      </c>
      <c r="C2833" s="217" t="s">
        <v>169</v>
      </c>
      <c r="D2833" s="217" t="s">
        <v>18</v>
      </c>
      <c r="E2833" s="217" t="s">
        <v>88</v>
      </c>
      <c r="F2833" s="217" t="s">
        <v>12</v>
      </c>
      <c r="G2833" s="217" t="s">
        <v>49</v>
      </c>
      <c r="H2833" s="217" t="s">
        <v>172</v>
      </c>
      <c r="I2833" s="217">
        <v>11</v>
      </c>
      <c r="J2833" s="217">
        <v>11</v>
      </c>
      <c r="K2833" s="217">
        <v>0</v>
      </c>
      <c r="L2833" s="217">
        <v>15</v>
      </c>
      <c r="M2833" s="217">
        <v>566.563706563707</v>
      </c>
      <c r="N2833" s="217">
        <v>19.415292353823101</v>
      </c>
      <c r="O2833" s="217">
        <v>19.415292353823101</v>
      </c>
      <c r="P2833" s="217">
        <v>0</v>
      </c>
      <c r="Q2833" s="217">
        <v>19.415292353823101</v>
      </c>
      <c r="R2833" s="217">
        <v>19.415292353823101</v>
      </c>
      <c r="S2833" s="217">
        <v>0</v>
      </c>
      <c r="T2833" s="217">
        <v>19.415292353823101</v>
      </c>
      <c r="U2833" s="217">
        <v>19.415292353823101</v>
      </c>
      <c r="V2833" s="217">
        <v>0</v>
      </c>
      <c r="W2833" s="217">
        <v>19.415292353823101</v>
      </c>
      <c r="X2833" s="217">
        <v>19.415292353823101</v>
      </c>
      <c r="Y2833" s="217">
        <v>0</v>
      </c>
    </row>
    <row r="2834" spans="2:25">
      <c r="B2834" s="217" t="s">
        <v>3002</v>
      </c>
      <c r="C2834" s="217" t="s">
        <v>169</v>
      </c>
      <c r="D2834" s="217" t="s">
        <v>18</v>
      </c>
      <c r="E2834" s="217" t="s">
        <v>88</v>
      </c>
      <c r="F2834" s="217" t="s">
        <v>12</v>
      </c>
      <c r="G2834" s="217" t="s">
        <v>49</v>
      </c>
      <c r="H2834" s="217" t="s">
        <v>174</v>
      </c>
      <c r="I2834" s="217">
        <v>9</v>
      </c>
      <c r="J2834" s="217">
        <v>8</v>
      </c>
      <c r="K2834" s="217">
        <v>1</v>
      </c>
      <c r="L2834" s="217">
        <v>22</v>
      </c>
      <c r="M2834" s="217">
        <v>615.40540540540496</v>
      </c>
      <c r="N2834" s="217">
        <v>14.6245059288538</v>
      </c>
      <c r="O2834" s="217">
        <v>12.9995608256478</v>
      </c>
      <c r="P2834" s="217">
        <v>1.6249451032059701</v>
      </c>
      <c r="Q2834" s="217">
        <v>14.6245059288538</v>
      </c>
      <c r="R2834" s="217">
        <v>12.9995608256478</v>
      </c>
      <c r="S2834" s="217">
        <v>1.6249451032059701</v>
      </c>
      <c r="T2834" s="217">
        <v>14.6245059288538</v>
      </c>
      <c r="U2834" s="217">
        <v>12.9995608256478</v>
      </c>
      <c r="V2834" s="217">
        <v>1.6249451032059701</v>
      </c>
      <c r="W2834" s="217">
        <v>14.6245059288538</v>
      </c>
      <c r="X2834" s="217">
        <v>12.9995608256478</v>
      </c>
      <c r="Y2834" s="217">
        <v>1.6249451032059701</v>
      </c>
    </row>
    <row r="2835" spans="2:25">
      <c r="B2835" s="217" t="s">
        <v>3003</v>
      </c>
      <c r="C2835" s="217" t="s">
        <v>169</v>
      </c>
      <c r="D2835" s="217" t="s">
        <v>18</v>
      </c>
      <c r="E2835" s="217" t="s">
        <v>88</v>
      </c>
      <c r="F2835" s="217" t="s">
        <v>12</v>
      </c>
      <c r="G2835" s="217" t="s">
        <v>49</v>
      </c>
      <c r="H2835" s="217" t="s">
        <v>176</v>
      </c>
      <c r="I2835" s="217">
        <v>3</v>
      </c>
      <c r="J2835" s="217">
        <v>3</v>
      </c>
      <c r="K2835" s="217">
        <v>0</v>
      </c>
      <c r="L2835" s="217">
        <v>21</v>
      </c>
      <c r="M2835" s="217">
        <v>644.71042471042495</v>
      </c>
      <c r="N2835" s="217">
        <v>4.6532518864534698</v>
      </c>
      <c r="O2835" s="217">
        <v>4.6532518864534698</v>
      </c>
      <c r="P2835" s="217">
        <v>0</v>
      </c>
      <c r="Q2835" s="217">
        <v>4.6532518864534698</v>
      </c>
      <c r="R2835" s="217">
        <v>4.6532518864534698</v>
      </c>
      <c r="S2835" s="217">
        <v>0</v>
      </c>
      <c r="T2835" s="217">
        <v>4.6532518864534698</v>
      </c>
      <c r="U2835" s="217">
        <v>4.6532518864534698</v>
      </c>
      <c r="V2835" s="217">
        <v>0</v>
      </c>
      <c r="W2835" s="217">
        <v>4.6532518864534698</v>
      </c>
      <c r="X2835" s="217">
        <v>4.6532518864534698</v>
      </c>
      <c r="Y2835" s="217">
        <v>0</v>
      </c>
    </row>
    <row r="2836" spans="2:25">
      <c r="B2836" s="217" t="s">
        <v>3004</v>
      </c>
      <c r="C2836" s="217" t="s">
        <v>169</v>
      </c>
      <c r="D2836" s="217" t="s">
        <v>18</v>
      </c>
      <c r="E2836" s="217" t="s">
        <v>88</v>
      </c>
      <c r="F2836" s="217" t="s">
        <v>12</v>
      </c>
      <c r="G2836" s="217" t="s">
        <v>49</v>
      </c>
      <c r="H2836" s="217" t="s">
        <v>178</v>
      </c>
      <c r="I2836" s="217">
        <v>2</v>
      </c>
      <c r="J2836" s="217">
        <v>2</v>
      </c>
      <c r="K2836" s="217">
        <v>0</v>
      </c>
      <c r="L2836" s="217">
        <v>2</v>
      </c>
      <c r="M2836" s="217">
        <v>322.35521235521202</v>
      </c>
      <c r="N2836" s="217">
        <v>6.2043358486046198</v>
      </c>
      <c r="O2836" s="217">
        <v>6.2043358486046198</v>
      </c>
      <c r="P2836" s="217">
        <v>0</v>
      </c>
      <c r="Q2836" s="217">
        <v>6.2043358486046198</v>
      </c>
      <c r="R2836" s="217">
        <v>6.2043358486046198</v>
      </c>
      <c r="S2836" s="217">
        <v>0</v>
      </c>
      <c r="T2836" s="217">
        <v>6.2043358486046198</v>
      </c>
      <c r="U2836" s="217">
        <v>6.2043358486046198</v>
      </c>
      <c r="V2836" s="217">
        <v>0</v>
      </c>
      <c r="W2836" s="217">
        <v>6.2043358486046198</v>
      </c>
      <c r="X2836" s="217">
        <v>6.2043358486046198</v>
      </c>
      <c r="Y2836" s="217">
        <v>0</v>
      </c>
    </row>
    <row r="2837" spans="2:25">
      <c r="B2837" s="217" t="s">
        <v>3005</v>
      </c>
      <c r="C2837" s="217" t="s">
        <v>169</v>
      </c>
      <c r="D2837" s="217" t="s">
        <v>18</v>
      </c>
      <c r="E2837" s="217" t="s">
        <v>88</v>
      </c>
      <c r="F2837" s="217" t="s">
        <v>12</v>
      </c>
      <c r="G2837" s="217" t="s">
        <v>49</v>
      </c>
      <c r="H2837" s="217" t="s">
        <v>5</v>
      </c>
      <c r="I2837" s="217">
        <v>27</v>
      </c>
      <c r="J2837" s="217">
        <v>25</v>
      </c>
      <c r="K2837" s="217">
        <v>2</v>
      </c>
      <c r="L2837" s="217">
        <v>69</v>
      </c>
      <c r="M2837" s="217">
        <v>2530</v>
      </c>
      <c r="N2837" s="217">
        <v>10.671936758893301</v>
      </c>
      <c r="O2837" s="217">
        <v>9.8814229249011891</v>
      </c>
      <c r="P2837" s="217">
        <v>0.79051383399209496</v>
      </c>
      <c r="Q2837" s="217">
        <v>10.671936758893301</v>
      </c>
      <c r="R2837" s="217">
        <v>9.8814229249011891</v>
      </c>
      <c r="S2837" s="217">
        <v>0.79051383399209496</v>
      </c>
      <c r="T2837" s="217">
        <v>10.671936758893301</v>
      </c>
      <c r="U2837" s="217">
        <v>9.8814229249011891</v>
      </c>
      <c r="V2837" s="217">
        <v>0.79051383399209496</v>
      </c>
      <c r="W2837" s="217">
        <v>10.671936758893301</v>
      </c>
      <c r="X2837" s="217">
        <v>9.8814229249011891</v>
      </c>
      <c r="Y2837" s="217">
        <v>0.79051383399209496</v>
      </c>
    </row>
    <row r="2838" spans="2:25">
      <c r="B2838" s="217" t="s">
        <v>3006</v>
      </c>
      <c r="C2838" s="217" t="s">
        <v>169</v>
      </c>
      <c r="D2838" s="217" t="s">
        <v>18</v>
      </c>
      <c r="E2838" s="217" t="s">
        <v>88</v>
      </c>
      <c r="F2838" s="217" t="s">
        <v>9</v>
      </c>
      <c r="G2838" s="217" t="s">
        <v>49</v>
      </c>
      <c r="H2838" s="217" t="s">
        <v>170</v>
      </c>
      <c r="I2838" s="217">
        <v>0</v>
      </c>
      <c r="J2838" s="217">
        <v>0</v>
      </c>
      <c r="K2838" s="217">
        <v>0</v>
      </c>
      <c r="L2838" s="217">
        <v>23</v>
      </c>
      <c r="M2838" s="217">
        <v>572.64516129032302</v>
      </c>
      <c r="N2838" s="217">
        <v>0</v>
      </c>
      <c r="O2838" s="217">
        <v>0</v>
      </c>
      <c r="P2838" s="217">
        <v>0</v>
      </c>
      <c r="Q2838" s="217">
        <v>0</v>
      </c>
      <c r="R2838" s="217">
        <v>0</v>
      </c>
      <c r="S2838" s="217">
        <v>0</v>
      </c>
      <c r="T2838" s="217">
        <v>0</v>
      </c>
      <c r="U2838" s="217">
        <v>0</v>
      </c>
      <c r="V2838" s="217">
        <v>0</v>
      </c>
      <c r="W2838" s="217">
        <v>0</v>
      </c>
      <c r="X2838" s="217">
        <v>0</v>
      </c>
      <c r="Y2838" s="217">
        <v>0</v>
      </c>
    </row>
    <row r="2839" spans="2:25">
      <c r="B2839" s="217" t="s">
        <v>3007</v>
      </c>
      <c r="C2839" s="217" t="s">
        <v>169</v>
      </c>
      <c r="D2839" s="217" t="s">
        <v>18</v>
      </c>
      <c r="E2839" s="217" t="s">
        <v>88</v>
      </c>
      <c r="F2839" s="217" t="s">
        <v>9</v>
      </c>
      <c r="G2839" s="217" t="s">
        <v>49</v>
      </c>
      <c r="H2839" s="217" t="s">
        <v>172</v>
      </c>
      <c r="I2839" s="217">
        <v>5</v>
      </c>
      <c r="J2839" s="217">
        <v>5</v>
      </c>
      <c r="K2839" s="217">
        <v>0</v>
      </c>
      <c r="L2839" s="217">
        <v>22</v>
      </c>
      <c r="M2839" s="217">
        <v>705.58064516129002</v>
      </c>
      <c r="N2839" s="217">
        <v>7.0863621816851801</v>
      </c>
      <c r="O2839" s="217">
        <v>7.0863621816851801</v>
      </c>
      <c r="P2839" s="217">
        <v>0</v>
      </c>
      <c r="Q2839" s="217">
        <v>7.0863621816851801</v>
      </c>
      <c r="R2839" s="217">
        <v>7.0863621816851801</v>
      </c>
      <c r="S2839" s="217">
        <v>0</v>
      </c>
      <c r="T2839" s="217">
        <v>7.0863621816851801</v>
      </c>
      <c r="U2839" s="217">
        <v>7.0863621816851801</v>
      </c>
      <c r="V2839" s="217">
        <v>0</v>
      </c>
      <c r="W2839" s="217">
        <v>7.0863621816851801</v>
      </c>
      <c r="X2839" s="217">
        <v>7.0863621816851801</v>
      </c>
      <c r="Y2839" s="217">
        <v>0</v>
      </c>
    </row>
    <row r="2840" spans="2:25">
      <c r="B2840" s="217" t="s">
        <v>3008</v>
      </c>
      <c r="C2840" s="217" t="s">
        <v>169</v>
      </c>
      <c r="D2840" s="217" t="s">
        <v>18</v>
      </c>
      <c r="E2840" s="217" t="s">
        <v>88</v>
      </c>
      <c r="F2840" s="217" t="s">
        <v>9</v>
      </c>
      <c r="G2840" s="217" t="s">
        <v>49</v>
      </c>
      <c r="H2840" s="217" t="s">
        <v>174</v>
      </c>
      <c r="I2840" s="217">
        <v>1</v>
      </c>
      <c r="J2840" s="217">
        <v>1</v>
      </c>
      <c r="K2840" s="217">
        <v>0</v>
      </c>
      <c r="L2840" s="217">
        <v>42</v>
      </c>
      <c r="M2840" s="217">
        <v>766.93548387096803</v>
      </c>
      <c r="N2840" s="217">
        <v>1.3038906414300699</v>
      </c>
      <c r="O2840" s="217">
        <v>1.3038906414300699</v>
      </c>
      <c r="P2840" s="217">
        <v>0</v>
      </c>
      <c r="Q2840" s="217">
        <v>1.3038906414300699</v>
      </c>
      <c r="R2840" s="217">
        <v>1.3038906414300699</v>
      </c>
      <c r="S2840" s="217">
        <v>0</v>
      </c>
      <c r="T2840" s="217">
        <v>1.3038906414300699</v>
      </c>
      <c r="U2840" s="217">
        <v>1.3038906414300699</v>
      </c>
      <c r="V2840" s="217">
        <v>0</v>
      </c>
      <c r="W2840" s="217">
        <v>1.3038906414300699</v>
      </c>
      <c r="X2840" s="217">
        <v>1.3038906414300699</v>
      </c>
      <c r="Y2840" s="217">
        <v>0</v>
      </c>
    </row>
    <row r="2841" spans="2:25">
      <c r="B2841" s="217" t="s">
        <v>3009</v>
      </c>
      <c r="C2841" s="217" t="s">
        <v>169</v>
      </c>
      <c r="D2841" s="217" t="s">
        <v>18</v>
      </c>
      <c r="E2841" s="217" t="s">
        <v>88</v>
      </c>
      <c r="F2841" s="217" t="s">
        <v>9</v>
      </c>
      <c r="G2841" s="217" t="s">
        <v>49</v>
      </c>
      <c r="H2841" s="217" t="s">
        <v>176</v>
      </c>
      <c r="I2841" s="217">
        <v>7</v>
      </c>
      <c r="J2841" s="217">
        <v>7</v>
      </c>
      <c r="K2841" s="217">
        <v>0</v>
      </c>
      <c r="L2841" s="217">
        <v>43</v>
      </c>
      <c r="M2841" s="217">
        <v>756.70967741935499</v>
      </c>
      <c r="N2841" s="217">
        <v>9.2505754966322797</v>
      </c>
      <c r="O2841" s="217">
        <v>9.2505754966322797</v>
      </c>
      <c r="P2841" s="217">
        <v>0</v>
      </c>
      <c r="Q2841" s="217">
        <v>9.2505754966322797</v>
      </c>
      <c r="R2841" s="217">
        <v>9.2505754966322797</v>
      </c>
      <c r="S2841" s="217">
        <v>0</v>
      </c>
      <c r="T2841" s="217">
        <v>9.2505754966322797</v>
      </c>
      <c r="U2841" s="217">
        <v>9.2505754966322797</v>
      </c>
      <c r="V2841" s="217">
        <v>0</v>
      </c>
      <c r="W2841" s="217">
        <v>9.2505754966322797</v>
      </c>
      <c r="X2841" s="217">
        <v>9.2505754966322797</v>
      </c>
      <c r="Y2841" s="217">
        <v>0</v>
      </c>
    </row>
    <row r="2842" spans="2:25">
      <c r="B2842" s="217" t="s">
        <v>3010</v>
      </c>
      <c r="C2842" s="217" t="s">
        <v>169</v>
      </c>
      <c r="D2842" s="217" t="s">
        <v>18</v>
      </c>
      <c r="E2842" s="217" t="s">
        <v>88</v>
      </c>
      <c r="F2842" s="217" t="s">
        <v>9</v>
      </c>
      <c r="G2842" s="217" t="s">
        <v>49</v>
      </c>
      <c r="H2842" s="217" t="s">
        <v>178</v>
      </c>
      <c r="I2842" s="217">
        <v>0</v>
      </c>
      <c r="J2842" s="217">
        <v>0</v>
      </c>
      <c r="K2842" s="217">
        <v>0</v>
      </c>
      <c r="L2842" s="217">
        <v>2</v>
      </c>
      <c r="M2842" s="217">
        <v>368.12903225806502</v>
      </c>
      <c r="N2842" s="217">
        <v>0</v>
      </c>
      <c r="O2842" s="217">
        <v>0</v>
      </c>
      <c r="P2842" s="217">
        <v>0</v>
      </c>
      <c r="Q2842" s="217">
        <v>0</v>
      </c>
      <c r="R2842" s="217">
        <v>0</v>
      </c>
      <c r="S2842" s="217">
        <v>0</v>
      </c>
      <c r="T2842" s="217">
        <v>0</v>
      </c>
      <c r="U2842" s="217">
        <v>0</v>
      </c>
      <c r="V2842" s="217">
        <v>0</v>
      </c>
      <c r="W2842" s="217">
        <v>0</v>
      </c>
      <c r="X2842" s="217">
        <v>0</v>
      </c>
      <c r="Y2842" s="217">
        <v>0</v>
      </c>
    </row>
    <row r="2843" spans="2:25">
      <c r="B2843" s="217" t="s">
        <v>3011</v>
      </c>
      <c r="C2843" s="217" t="s">
        <v>169</v>
      </c>
      <c r="D2843" s="217" t="s">
        <v>18</v>
      </c>
      <c r="E2843" s="217" t="s">
        <v>88</v>
      </c>
      <c r="F2843" s="217" t="s">
        <v>9</v>
      </c>
      <c r="G2843" s="217" t="s">
        <v>49</v>
      </c>
      <c r="H2843" s="217" t="s">
        <v>5</v>
      </c>
      <c r="I2843" s="217">
        <v>13</v>
      </c>
      <c r="J2843" s="217">
        <v>13</v>
      </c>
      <c r="K2843" s="217">
        <v>0</v>
      </c>
      <c r="L2843" s="217">
        <v>132</v>
      </c>
      <c r="M2843" s="217">
        <v>3170</v>
      </c>
      <c r="N2843" s="217">
        <v>4.1009463722397497</v>
      </c>
      <c r="O2843" s="217">
        <v>4.1009463722397497</v>
      </c>
      <c r="P2843" s="217">
        <v>0</v>
      </c>
      <c r="Q2843" s="217">
        <v>4.1009463722397497</v>
      </c>
      <c r="R2843" s="217">
        <v>4.1009463722397497</v>
      </c>
      <c r="S2843" s="217">
        <v>0</v>
      </c>
      <c r="T2843" s="217">
        <v>4.1009463722397497</v>
      </c>
      <c r="U2843" s="217">
        <v>4.1009463722397497</v>
      </c>
      <c r="V2843" s="217">
        <v>0</v>
      </c>
      <c r="W2843" s="217">
        <v>4.1009463722397497</v>
      </c>
      <c r="X2843" s="217">
        <v>4.1009463722397497</v>
      </c>
      <c r="Y2843" s="217">
        <v>0</v>
      </c>
    </row>
    <row r="2844" spans="2:25">
      <c r="B2844" s="217" t="s">
        <v>3012</v>
      </c>
      <c r="C2844" s="217" t="s">
        <v>169</v>
      </c>
      <c r="D2844" s="217" t="s">
        <v>18</v>
      </c>
      <c r="E2844" s="217" t="s">
        <v>88</v>
      </c>
      <c r="F2844" s="217" t="s">
        <v>5</v>
      </c>
      <c r="G2844" s="217" t="s">
        <v>49</v>
      </c>
      <c r="H2844" s="217" t="s">
        <v>170</v>
      </c>
      <c r="I2844" s="217">
        <v>2</v>
      </c>
      <c r="J2844" s="217">
        <v>1</v>
      </c>
      <c r="K2844" s="217">
        <v>1</v>
      </c>
      <c r="L2844" s="217">
        <v>32</v>
      </c>
      <c r="M2844" s="217">
        <v>953.61041225557301</v>
      </c>
      <c r="N2844" s="217">
        <v>2.0972925361305599</v>
      </c>
      <c r="O2844" s="217">
        <v>1.0486462680652799</v>
      </c>
      <c r="P2844" s="217">
        <v>1.0486462680652799</v>
      </c>
      <c r="Q2844" s="217">
        <v>2.0972925361305599</v>
      </c>
      <c r="R2844" s="217">
        <v>1.0486462680652799</v>
      </c>
      <c r="S2844" s="217">
        <v>1.0486462680652799</v>
      </c>
      <c r="T2844" s="217">
        <v>2.0972925361305599</v>
      </c>
      <c r="U2844" s="217">
        <v>1.0486462680652799</v>
      </c>
      <c r="V2844" s="217">
        <v>1.0486462680652799</v>
      </c>
      <c r="W2844" s="217">
        <v>2.0972925361305599</v>
      </c>
      <c r="X2844" s="217">
        <v>1.0486462680652799</v>
      </c>
      <c r="Y2844" s="217">
        <v>1.0486462680652799</v>
      </c>
    </row>
    <row r="2845" spans="2:25">
      <c r="B2845" s="217" t="s">
        <v>3013</v>
      </c>
      <c r="C2845" s="217" t="s">
        <v>169</v>
      </c>
      <c r="D2845" s="217" t="s">
        <v>18</v>
      </c>
      <c r="E2845" s="217" t="s">
        <v>88</v>
      </c>
      <c r="F2845" s="217" t="s">
        <v>5</v>
      </c>
      <c r="G2845" s="217" t="s">
        <v>49</v>
      </c>
      <c r="H2845" s="217" t="s">
        <v>172</v>
      </c>
      <c r="I2845" s="217">
        <v>16</v>
      </c>
      <c r="J2845" s="217">
        <v>16</v>
      </c>
      <c r="K2845" s="217">
        <v>0</v>
      </c>
      <c r="L2845" s="217">
        <v>37</v>
      </c>
      <c r="M2845" s="217">
        <v>1272.144351725</v>
      </c>
      <c r="N2845" s="217">
        <v>12.5771890417187</v>
      </c>
      <c r="O2845" s="217">
        <v>12.5771890417187</v>
      </c>
      <c r="P2845" s="217">
        <v>0</v>
      </c>
      <c r="Q2845" s="217">
        <v>12.5771890417187</v>
      </c>
      <c r="R2845" s="217">
        <v>12.5771890417187</v>
      </c>
      <c r="S2845" s="217">
        <v>0</v>
      </c>
      <c r="T2845" s="217">
        <v>12.5771890417187</v>
      </c>
      <c r="U2845" s="217">
        <v>12.5771890417187</v>
      </c>
      <c r="V2845" s="217">
        <v>0</v>
      </c>
      <c r="W2845" s="217">
        <v>12.5771890417187</v>
      </c>
      <c r="X2845" s="217">
        <v>12.5771890417187</v>
      </c>
      <c r="Y2845" s="217">
        <v>0</v>
      </c>
    </row>
    <row r="2846" spans="2:25">
      <c r="B2846" s="217" t="s">
        <v>3014</v>
      </c>
      <c r="C2846" s="217" t="s">
        <v>169</v>
      </c>
      <c r="D2846" s="217" t="s">
        <v>18</v>
      </c>
      <c r="E2846" s="217" t="s">
        <v>88</v>
      </c>
      <c r="F2846" s="217" t="s">
        <v>5</v>
      </c>
      <c r="G2846" s="217" t="s">
        <v>49</v>
      </c>
      <c r="H2846" s="217" t="s">
        <v>174</v>
      </c>
      <c r="I2846" s="217">
        <v>10</v>
      </c>
      <c r="J2846" s="217">
        <v>9</v>
      </c>
      <c r="K2846" s="217">
        <v>1</v>
      </c>
      <c r="L2846" s="217">
        <v>64</v>
      </c>
      <c r="M2846" s="217">
        <v>1382.34088927637</v>
      </c>
      <c r="N2846" s="217">
        <v>7.2341056229876797</v>
      </c>
      <c r="O2846" s="217">
        <v>6.51069506068891</v>
      </c>
      <c r="P2846" s="217">
        <v>0.72341056229876799</v>
      </c>
      <c r="Q2846" s="217">
        <v>7.2341056229876797</v>
      </c>
      <c r="R2846" s="217">
        <v>6.51069506068891</v>
      </c>
      <c r="S2846" s="217">
        <v>0.72341056229876799</v>
      </c>
      <c r="T2846" s="217">
        <v>7.2341056229876797</v>
      </c>
      <c r="U2846" s="217">
        <v>6.51069506068891</v>
      </c>
      <c r="V2846" s="217">
        <v>0.72341056229876799</v>
      </c>
      <c r="W2846" s="217">
        <v>7.2341056229876797</v>
      </c>
      <c r="X2846" s="217">
        <v>6.51069506068891</v>
      </c>
      <c r="Y2846" s="217">
        <v>0.72341056229876799</v>
      </c>
    </row>
    <row r="2847" spans="2:25">
      <c r="B2847" s="217" t="s">
        <v>3015</v>
      </c>
      <c r="C2847" s="217" t="s">
        <v>169</v>
      </c>
      <c r="D2847" s="217" t="s">
        <v>18</v>
      </c>
      <c r="E2847" s="217" t="s">
        <v>88</v>
      </c>
      <c r="F2847" s="217" t="s">
        <v>5</v>
      </c>
      <c r="G2847" s="217" t="s">
        <v>49</v>
      </c>
      <c r="H2847" s="217" t="s">
        <v>176</v>
      </c>
      <c r="I2847" s="217">
        <v>10</v>
      </c>
      <c r="J2847" s="217">
        <v>10</v>
      </c>
      <c r="K2847" s="217">
        <v>0</v>
      </c>
      <c r="L2847" s="217">
        <v>64</v>
      </c>
      <c r="M2847" s="217">
        <v>1401.4201021297799</v>
      </c>
      <c r="N2847" s="217">
        <v>7.1356190658337999</v>
      </c>
      <c r="O2847" s="217">
        <v>7.1356190658337999</v>
      </c>
      <c r="P2847" s="217">
        <v>0</v>
      </c>
      <c r="Q2847" s="217">
        <v>7.1356190658337999</v>
      </c>
      <c r="R2847" s="217">
        <v>7.1356190658337999</v>
      </c>
      <c r="S2847" s="217">
        <v>0</v>
      </c>
      <c r="T2847" s="217">
        <v>7.1356190658337999</v>
      </c>
      <c r="U2847" s="217">
        <v>7.1356190658337999</v>
      </c>
      <c r="V2847" s="217">
        <v>0</v>
      </c>
      <c r="W2847" s="217">
        <v>7.1356190658337999</v>
      </c>
      <c r="X2847" s="217">
        <v>7.1356190658337999</v>
      </c>
      <c r="Y2847" s="217">
        <v>0</v>
      </c>
    </row>
    <row r="2848" spans="2:25">
      <c r="B2848" s="217" t="s">
        <v>3016</v>
      </c>
      <c r="C2848" s="217" t="s">
        <v>169</v>
      </c>
      <c r="D2848" s="217" t="s">
        <v>18</v>
      </c>
      <c r="E2848" s="217" t="s">
        <v>88</v>
      </c>
      <c r="F2848" s="217" t="s">
        <v>5</v>
      </c>
      <c r="G2848" s="217" t="s">
        <v>49</v>
      </c>
      <c r="H2848" s="217" t="s">
        <v>178</v>
      </c>
      <c r="I2848" s="217">
        <v>2</v>
      </c>
      <c r="J2848" s="217">
        <v>2</v>
      </c>
      <c r="K2848" s="217">
        <v>0</v>
      </c>
      <c r="L2848" s="217">
        <v>4</v>
      </c>
      <c r="M2848" s="217">
        <v>690.48424461327704</v>
      </c>
      <c r="N2848" s="217">
        <v>2.8965179373790799</v>
      </c>
      <c r="O2848" s="217">
        <v>2.8965179373790799</v>
      </c>
      <c r="P2848" s="217">
        <v>0</v>
      </c>
      <c r="Q2848" s="217">
        <v>2.8965179373790799</v>
      </c>
      <c r="R2848" s="217">
        <v>2.8965179373790799</v>
      </c>
      <c r="S2848" s="217">
        <v>0</v>
      </c>
      <c r="T2848" s="217">
        <v>2.8965179373790799</v>
      </c>
      <c r="U2848" s="217">
        <v>2.8965179373790799</v>
      </c>
      <c r="V2848" s="217">
        <v>0</v>
      </c>
      <c r="W2848" s="217">
        <v>2.8965179373790799</v>
      </c>
      <c r="X2848" s="217">
        <v>2.8965179373790799</v>
      </c>
      <c r="Y2848" s="217">
        <v>0</v>
      </c>
    </row>
    <row r="2849" spans="2:25">
      <c r="B2849" s="217" t="s">
        <v>3017</v>
      </c>
      <c r="C2849" s="217" t="s">
        <v>169</v>
      </c>
      <c r="D2849" s="217" t="s">
        <v>18</v>
      </c>
      <c r="E2849" s="217" t="s">
        <v>88</v>
      </c>
      <c r="F2849" s="217" t="s">
        <v>5</v>
      </c>
      <c r="G2849" s="217" t="s">
        <v>49</v>
      </c>
      <c r="H2849" s="217" t="s">
        <v>5</v>
      </c>
      <c r="I2849" s="217">
        <v>40</v>
      </c>
      <c r="J2849" s="217">
        <v>38</v>
      </c>
      <c r="K2849" s="217">
        <v>2</v>
      </c>
      <c r="L2849" s="217">
        <v>201</v>
      </c>
      <c r="M2849" s="217">
        <v>5700</v>
      </c>
      <c r="N2849" s="217">
        <v>7.0175438596491198</v>
      </c>
      <c r="O2849" s="217">
        <v>6.6666666666666696</v>
      </c>
      <c r="P2849" s="217">
        <v>0.35087719298245601</v>
      </c>
      <c r="Q2849" s="217">
        <v>7.0175438596491198</v>
      </c>
      <c r="R2849" s="217">
        <v>6.6666666666666696</v>
      </c>
      <c r="S2849" s="217">
        <v>0.35087719298245601</v>
      </c>
      <c r="T2849" s="217">
        <v>7.0175438596491198</v>
      </c>
      <c r="U2849" s="217">
        <v>6.6666666666666696</v>
      </c>
      <c r="V2849" s="217">
        <v>0.35087719298245601</v>
      </c>
      <c r="W2849" s="217">
        <v>7.0175438596491198</v>
      </c>
      <c r="X2849" s="217">
        <v>6.6666666666666696</v>
      </c>
      <c r="Y2849" s="217">
        <v>0.35087719298245601</v>
      </c>
    </row>
    <row r="2850" spans="2:25">
      <c r="B2850" s="217" t="s">
        <v>3018</v>
      </c>
      <c r="C2850" s="217" t="s">
        <v>169</v>
      </c>
      <c r="D2850" s="217" t="s">
        <v>18</v>
      </c>
      <c r="E2850" s="217" t="s">
        <v>88</v>
      </c>
      <c r="F2850" s="217" t="s">
        <v>12</v>
      </c>
      <c r="G2850" s="217" t="s">
        <v>13</v>
      </c>
      <c r="H2850" s="217" t="s">
        <v>170</v>
      </c>
      <c r="I2850" s="217">
        <v>0</v>
      </c>
      <c r="J2850" s="217">
        <v>0</v>
      </c>
      <c r="K2850" s="217">
        <v>0</v>
      </c>
      <c r="L2850" s="217">
        <v>0</v>
      </c>
      <c r="M2850" s="217">
        <v>13.3333333333333</v>
      </c>
      <c r="N2850" s="217">
        <v>0</v>
      </c>
      <c r="O2850" s="217">
        <v>0</v>
      </c>
      <c r="P2850" s="217">
        <v>0</v>
      </c>
      <c r="Q2850" s="217">
        <v>0</v>
      </c>
      <c r="R2850" s="217">
        <v>0</v>
      </c>
      <c r="S2850" s="217">
        <v>0</v>
      </c>
      <c r="T2850" s="217">
        <v>0</v>
      </c>
      <c r="U2850" s="217">
        <v>0</v>
      </c>
      <c r="V2850" s="217">
        <v>0</v>
      </c>
      <c r="W2850" s="217">
        <v>0</v>
      </c>
      <c r="X2850" s="217">
        <v>0</v>
      </c>
      <c r="Y2850" s="217">
        <v>0</v>
      </c>
    </row>
    <row r="2851" spans="2:25">
      <c r="B2851" s="217" t="s">
        <v>3019</v>
      </c>
      <c r="C2851" s="217" t="s">
        <v>169</v>
      </c>
      <c r="D2851" s="217" t="s">
        <v>18</v>
      </c>
      <c r="E2851" s="217" t="s">
        <v>88</v>
      </c>
      <c r="F2851" s="217" t="s">
        <v>12</v>
      </c>
      <c r="G2851" s="217" t="s">
        <v>13</v>
      </c>
      <c r="H2851" s="217" t="s">
        <v>172</v>
      </c>
      <c r="I2851" s="217">
        <v>0</v>
      </c>
      <c r="J2851" s="217">
        <v>0</v>
      </c>
      <c r="K2851" s="217">
        <v>0</v>
      </c>
      <c r="L2851" s="217">
        <v>0</v>
      </c>
      <c r="M2851" s="217">
        <v>13.3333333333333</v>
      </c>
      <c r="N2851" s="217">
        <v>0</v>
      </c>
      <c r="O2851" s="217">
        <v>0</v>
      </c>
      <c r="P2851" s="217">
        <v>0</v>
      </c>
      <c r="Q2851" s="217">
        <v>0</v>
      </c>
      <c r="R2851" s="217">
        <v>0</v>
      </c>
      <c r="S2851" s="217">
        <v>0</v>
      </c>
      <c r="T2851" s="217">
        <v>0</v>
      </c>
      <c r="U2851" s="217">
        <v>0</v>
      </c>
      <c r="V2851" s="217">
        <v>0</v>
      </c>
      <c r="W2851" s="217">
        <v>0</v>
      </c>
      <c r="X2851" s="217">
        <v>0</v>
      </c>
      <c r="Y2851" s="217">
        <v>0</v>
      </c>
    </row>
    <row r="2852" spans="2:25">
      <c r="B2852" s="217" t="s">
        <v>3020</v>
      </c>
      <c r="C2852" s="217" t="s">
        <v>169</v>
      </c>
      <c r="D2852" s="217" t="s">
        <v>18</v>
      </c>
      <c r="E2852" s="217" t="s">
        <v>88</v>
      </c>
      <c r="F2852" s="217" t="s">
        <v>12</v>
      </c>
      <c r="G2852" s="217" t="s">
        <v>13</v>
      </c>
      <c r="H2852" s="217" t="s">
        <v>174</v>
      </c>
      <c r="I2852" s="217">
        <v>0</v>
      </c>
      <c r="J2852" s="217">
        <v>0</v>
      </c>
      <c r="K2852" s="217">
        <v>0</v>
      </c>
      <c r="L2852" s="217">
        <v>1</v>
      </c>
      <c r="M2852" s="217">
        <v>26.6666666666667</v>
      </c>
      <c r="N2852" s="217">
        <v>0</v>
      </c>
      <c r="O2852" s="217">
        <v>0</v>
      </c>
      <c r="P2852" s="217">
        <v>0</v>
      </c>
      <c r="Q2852" s="217">
        <v>0</v>
      </c>
      <c r="R2852" s="217">
        <v>0</v>
      </c>
      <c r="S2852" s="217">
        <v>0</v>
      </c>
      <c r="T2852" s="217">
        <v>0</v>
      </c>
      <c r="U2852" s="217">
        <v>0</v>
      </c>
      <c r="V2852" s="217">
        <v>0</v>
      </c>
      <c r="W2852" s="217">
        <v>0</v>
      </c>
      <c r="X2852" s="217">
        <v>0</v>
      </c>
      <c r="Y2852" s="217">
        <v>0</v>
      </c>
    </row>
    <row r="2853" spans="2:25">
      <c r="B2853" s="217" t="s">
        <v>3021</v>
      </c>
      <c r="C2853" s="217" t="s">
        <v>169</v>
      </c>
      <c r="D2853" s="217" t="s">
        <v>18</v>
      </c>
      <c r="E2853" s="217" t="s">
        <v>88</v>
      </c>
      <c r="F2853" s="217" t="s">
        <v>12</v>
      </c>
      <c r="G2853" s="217" t="s">
        <v>13</v>
      </c>
      <c r="H2853" s="217" t="s">
        <v>176</v>
      </c>
      <c r="I2853" s="217">
        <v>0</v>
      </c>
      <c r="J2853" s="217">
        <v>0</v>
      </c>
      <c r="K2853" s="217">
        <v>0</v>
      </c>
      <c r="L2853" s="217">
        <v>1</v>
      </c>
      <c r="M2853" s="217">
        <v>26.6666666666667</v>
      </c>
      <c r="N2853" s="217">
        <v>0</v>
      </c>
      <c r="O2853" s="217">
        <v>0</v>
      </c>
      <c r="P2853" s="217">
        <v>0</v>
      </c>
      <c r="Q2853" s="217">
        <v>0</v>
      </c>
      <c r="R2853" s="217">
        <v>0</v>
      </c>
      <c r="S2853" s="217">
        <v>0</v>
      </c>
      <c r="T2853" s="217">
        <v>0</v>
      </c>
      <c r="U2853" s="217">
        <v>0</v>
      </c>
      <c r="V2853" s="217">
        <v>0</v>
      </c>
      <c r="W2853" s="217">
        <v>0</v>
      </c>
      <c r="X2853" s="217">
        <v>0</v>
      </c>
      <c r="Y2853" s="217">
        <v>0</v>
      </c>
    </row>
    <row r="2854" spans="2:25">
      <c r="B2854" s="217" t="s">
        <v>3022</v>
      </c>
      <c r="C2854" s="217" t="s">
        <v>169</v>
      </c>
      <c r="D2854" s="217" t="s">
        <v>18</v>
      </c>
      <c r="E2854" s="217" t="s">
        <v>88</v>
      </c>
      <c r="F2854" s="217" t="s">
        <v>12</v>
      </c>
      <c r="G2854" s="217" t="s">
        <v>13</v>
      </c>
      <c r="H2854" s="217" t="s">
        <v>178</v>
      </c>
      <c r="I2854" s="217">
        <v>0</v>
      </c>
      <c r="J2854" s="217">
        <v>0</v>
      </c>
      <c r="K2854" s="217">
        <v>0</v>
      </c>
      <c r="L2854" s="217">
        <v>0</v>
      </c>
      <c r="M2854" s="217">
        <v>40</v>
      </c>
      <c r="N2854" s="217">
        <v>0</v>
      </c>
      <c r="O2854" s="217">
        <v>0</v>
      </c>
      <c r="P2854" s="217">
        <v>0</v>
      </c>
      <c r="Q2854" s="217">
        <v>0</v>
      </c>
      <c r="R2854" s="217">
        <v>0</v>
      </c>
      <c r="S2854" s="217">
        <v>0</v>
      </c>
      <c r="T2854" s="217">
        <v>0</v>
      </c>
      <c r="U2854" s="217">
        <v>0</v>
      </c>
      <c r="V2854" s="217">
        <v>0</v>
      </c>
      <c r="W2854" s="217">
        <v>0</v>
      </c>
      <c r="X2854" s="217">
        <v>0</v>
      </c>
      <c r="Y2854" s="217">
        <v>0</v>
      </c>
    </row>
    <row r="2855" spans="2:25">
      <c r="B2855" s="217" t="s">
        <v>3023</v>
      </c>
      <c r="C2855" s="217" t="s">
        <v>169</v>
      </c>
      <c r="D2855" s="217" t="s">
        <v>18</v>
      </c>
      <c r="E2855" s="217" t="s">
        <v>88</v>
      </c>
      <c r="F2855" s="217" t="s">
        <v>12</v>
      </c>
      <c r="G2855" s="217" t="s">
        <v>13</v>
      </c>
      <c r="H2855" s="217" t="s">
        <v>5</v>
      </c>
      <c r="I2855" s="217">
        <v>0</v>
      </c>
      <c r="J2855" s="217">
        <v>0</v>
      </c>
      <c r="K2855" s="217">
        <v>0</v>
      </c>
      <c r="L2855" s="217">
        <v>2</v>
      </c>
      <c r="M2855" s="217">
        <v>120</v>
      </c>
      <c r="N2855" s="217">
        <v>0</v>
      </c>
      <c r="O2855" s="217">
        <v>0</v>
      </c>
      <c r="P2855" s="217">
        <v>0</v>
      </c>
      <c r="Q2855" s="217">
        <v>0</v>
      </c>
      <c r="R2855" s="217">
        <v>0</v>
      </c>
      <c r="S2855" s="217">
        <v>0</v>
      </c>
      <c r="T2855" s="217">
        <v>0</v>
      </c>
      <c r="U2855" s="217">
        <v>0</v>
      </c>
      <c r="V2855" s="217">
        <v>0</v>
      </c>
      <c r="W2855" s="217">
        <v>0</v>
      </c>
      <c r="X2855" s="217">
        <v>0</v>
      </c>
      <c r="Y2855" s="217">
        <v>0</v>
      </c>
    </row>
    <row r="2856" spans="2:25">
      <c r="B2856" s="217" t="s">
        <v>3024</v>
      </c>
      <c r="C2856" s="217" t="s">
        <v>169</v>
      </c>
      <c r="D2856" s="217" t="s">
        <v>18</v>
      </c>
      <c r="E2856" s="217" t="s">
        <v>88</v>
      </c>
      <c r="F2856" s="217" t="s">
        <v>9</v>
      </c>
      <c r="G2856" s="217" t="s">
        <v>13</v>
      </c>
      <c r="H2856" s="217" t="s">
        <v>170</v>
      </c>
      <c r="I2856" s="217">
        <v>0</v>
      </c>
      <c r="J2856" s="217">
        <v>0</v>
      </c>
      <c r="K2856" s="217">
        <v>0</v>
      </c>
      <c r="L2856" s="217">
        <v>2</v>
      </c>
      <c r="M2856" s="217">
        <v>8.8888888888888893</v>
      </c>
      <c r="N2856" s="217">
        <v>0</v>
      </c>
      <c r="O2856" s="217">
        <v>0</v>
      </c>
      <c r="P2856" s="217">
        <v>0</v>
      </c>
      <c r="Q2856" s="217">
        <v>0</v>
      </c>
      <c r="R2856" s="217">
        <v>0</v>
      </c>
      <c r="S2856" s="217">
        <v>0</v>
      </c>
      <c r="T2856" s="217">
        <v>0</v>
      </c>
      <c r="U2856" s="217">
        <v>0</v>
      </c>
      <c r="V2856" s="217">
        <v>0</v>
      </c>
      <c r="W2856" s="217">
        <v>0</v>
      </c>
      <c r="X2856" s="217">
        <v>0</v>
      </c>
      <c r="Y2856" s="217">
        <v>0</v>
      </c>
    </row>
    <row r="2857" spans="2:25">
      <c r="B2857" s="217" t="s">
        <v>3025</v>
      </c>
      <c r="C2857" s="217" t="s">
        <v>169</v>
      </c>
      <c r="D2857" s="217" t="s">
        <v>18</v>
      </c>
      <c r="E2857" s="217" t="s">
        <v>88</v>
      </c>
      <c r="F2857" s="217" t="s">
        <v>9</v>
      </c>
      <c r="G2857" s="217" t="s">
        <v>13</v>
      </c>
      <c r="H2857" s="217" t="s">
        <v>172</v>
      </c>
      <c r="I2857" s="217">
        <v>0</v>
      </c>
      <c r="J2857" s="217">
        <v>0</v>
      </c>
      <c r="K2857" s="217">
        <v>0</v>
      </c>
      <c r="L2857" s="217">
        <v>1</v>
      </c>
      <c r="M2857" s="217">
        <v>35.5555555555556</v>
      </c>
      <c r="N2857" s="217">
        <v>0</v>
      </c>
      <c r="O2857" s="217">
        <v>0</v>
      </c>
      <c r="P2857" s="217">
        <v>0</v>
      </c>
      <c r="Q2857" s="217">
        <v>0</v>
      </c>
      <c r="R2857" s="217">
        <v>0</v>
      </c>
      <c r="S2857" s="217">
        <v>0</v>
      </c>
      <c r="T2857" s="217">
        <v>0</v>
      </c>
      <c r="U2857" s="217">
        <v>0</v>
      </c>
      <c r="V2857" s="217">
        <v>0</v>
      </c>
      <c r="W2857" s="217">
        <v>0</v>
      </c>
      <c r="X2857" s="217">
        <v>0</v>
      </c>
      <c r="Y2857" s="217">
        <v>0</v>
      </c>
    </row>
    <row r="2858" spans="2:25">
      <c r="B2858" s="217" t="s">
        <v>3026</v>
      </c>
      <c r="C2858" s="217" t="s">
        <v>169</v>
      </c>
      <c r="D2858" s="217" t="s">
        <v>18</v>
      </c>
      <c r="E2858" s="217" t="s">
        <v>88</v>
      </c>
      <c r="F2858" s="217" t="s">
        <v>9</v>
      </c>
      <c r="G2858" s="217" t="s">
        <v>13</v>
      </c>
      <c r="H2858" s="217" t="s">
        <v>174</v>
      </c>
      <c r="I2858" s="217">
        <v>0</v>
      </c>
      <c r="J2858" s="217">
        <v>0</v>
      </c>
      <c r="K2858" s="217">
        <v>0</v>
      </c>
      <c r="L2858" s="217">
        <v>2</v>
      </c>
      <c r="M2858" s="217">
        <v>44.4444444444444</v>
      </c>
      <c r="N2858" s="217">
        <v>0</v>
      </c>
      <c r="O2858" s="217">
        <v>0</v>
      </c>
      <c r="P2858" s="217">
        <v>0</v>
      </c>
      <c r="Q2858" s="217">
        <v>0</v>
      </c>
      <c r="R2858" s="217">
        <v>0</v>
      </c>
      <c r="S2858" s="217">
        <v>0</v>
      </c>
      <c r="T2858" s="217">
        <v>0</v>
      </c>
      <c r="U2858" s="217">
        <v>0</v>
      </c>
      <c r="V2858" s="217">
        <v>0</v>
      </c>
      <c r="W2858" s="217">
        <v>0</v>
      </c>
      <c r="X2858" s="217">
        <v>0</v>
      </c>
      <c r="Y2858" s="217">
        <v>0</v>
      </c>
    </row>
    <row r="2859" spans="2:25">
      <c r="B2859" s="217" t="s">
        <v>3027</v>
      </c>
      <c r="C2859" s="217" t="s">
        <v>169</v>
      </c>
      <c r="D2859" s="217" t="s">
        <v>18</v>
      </c>
      <c r="E2859" s="217" t="s">
        <v>88</v>
      </c>
      <c r="F2859" s="217" t="s">
        <v>9</v>
      </c>
      <c r="G2859" s="217" t="s">
        <v>13</v>
      </c>
      <c r="H2859" s="217" t="s">
        <v>176</v>
      </c>
      <c r="I2859" s="217">
        <v>0</v>
      </c>
      <c r="J2859" s="217">
        <v>0</v>
      </c>
      <c r="K2859" s="217">
        <v>0</v>
      </c>
      <c r="L2859" s="217">
        <v>1</v>
      </c>
      <c r="M2859" s="217">
        <v>44.4444444444444</v>
      </c>
      <c r="N2859" s="217">
        <v>0</v>
      </c>
      <c r="O2859" s="217">
        <v>0</v>
      </c>
      <c r="P2859" s="217">
        <v>0</v>
      </c>
      <c r="Q2859" s="217">
        <v>0</v>
      </c>
      <c r="R2859" s="217">
        <v>0</v>
      </c>
      <c r="S2859" s="217">
        <v>0</v>
      </c>
      <c r="T2859" s="217">
        <v>0</v>
      </c>
      <c r="U2859" s="217">
        <v>0</v>
      </c>
      <c r="V2859" s="217">
        <v>0</v>
      </c>
      <c r="W2859" s="217">
        <v>0</v>
      </c>
      <c r="X2859" s="217">
        <v>0</v>
      </c>
      <c r="Y2859" s="217">
        <v>0</v>
      </c>
    </row>
    <row r="2860" spans="2:25">
      <c r="B2860" s="217" t="s">
        <v>3028</v>
      </c>
      <c r="C2860" s="217" t="s">
        <v>169</v>
      </c>
      <c r="D2860" s="217" t="s">
        <v>18</v>
      </c>
      <c r="E2860" s="217" t="s">
        <v>88</v>
      </c>
      <c r="F2860" s="217" t="s">
        <v>9</v>
      </c>
      <c r="G2860" s="217" t="s">
        <v>13</v>
      </c>
      <c r="H2860" s="217" t="s">
        <v>178</v>
      </c>
      <c r="I2860" s="217">
        <v>0</v>
      </c>
      <c r="J2860" s="217">
        <v>0</v>
      </c>
      <c r="K2860" s="217">
        <v>0</v>
      </c>
      <c r="L2860" s="217">
        <v>0</v>
      </c>
      <c r="M2860" s="217">
        <v>26.6666666666667</v>
      </c>
      <c r="N2860" s="217">
        <v>0</v>
      </c>
      <c r="O2860" s="217">
        <v>0</v>
      </c>
      <c r="P2860" s="217">
        <v>0</v>
      </c>
      <c r="Q2860" s="217">
        <v>0</v>
      </c>
      <c r="R2860" s="217">
        <v>0</v>
      </c>
      <c r="S2860" s="217">
        <v>0</v>
      </c>
      <c r="T2860" s="217">
        <v>0</v>
      </c>
      <c r="U2860" s="217">
        <v>0</v>
      </c>
      <c r="V2860" s="217">
        <v>0</v>
      </c>
      <c r="W2860" s="217">
        <v>0</v>
      </c>
      <c r="X2860" s="217">
        <v>0</v>
      </c>
      <c r="Y2860" s="217">
        <v>0</v>
      </c>
    </row>
    <row r="2861" spans="2:25">
      <c r="B2861" s="217" t="s">
        <v>3029</v>
      </c>
      <c r="C2861" s="217" t="s">
        <v>169</v>
      </c>
      <c r="D2861" s="217" t="s">
        <v>18</v>
      </c>
      <c r="E2861" s="217" t="s">
        <v>88</v>
      </c>
      <c r="F2861" s="217" t="s">
        <v>9</v>
      </c>
      <c r="G2861" s="217" t="s">
        <v>13</v>
      </c>
      <c r="H2861" s="217" t="s">
        <v>5</v>
      </c>
      <c r="I2861" s="217">
        <v>0</v>
      </c>
      <c r="J2861" s="217">
        <v>0</v>
      </c>
      <c r="K2861" s="217">
        <v>0</v>
      </c>
      <c r="L2861" s="217">
        <v>6</v>
      </c>
      <c r="M2861" s="217">
        <v>160</v>
      </c>
      <c r="N2861" s="217">
        <v>0</v>
      </c>
      <c r="O2861" s="217">
        <v>0</v>
      </c>
      <c r="P2861" s="217">
        <v>0</v>
      </c>
      <c r="Q2861" s="217">
        <v>0</v>
      </c>
      <c r="R2861" s="217">
        <v>0</v>
      </c>
      <c r="S2861" s="217">
        <v>0</v>
      </c>
      <c r="T2861" s="217">
        <v>0</v>
      </c>
      <c r="U2861" s="217">
        <v>0</v>
      </c>
      <c r="V2861" s="217">
        <v>0</v>
      </c>
      <c r="W2861" s="217">
        <v>0</v>
      </c>
      <c r="X2861" s="217">
        <v>0</v>
      </c>
      <c r="Y2861" s="217">
        <v>0</v>
      </c>
    </row>
    <row r="2862" spans="2:25">
      <c r="B2862" s="217" t="s">
        <v>3030</v>
      </c>
      <c r="C2862" s="217" t="s">
        <v>169</v>
      </c>
      <c r="D2862" s="217" t="s">
        <v>18</v>
      </c>
      <c r="E2862" s="217" t="s">
        <v>88</v>
      </c>
      <c r="F2862" s="217" t="s">
        <v>5</v>
      </c>
      <c r="G2862" s="217" t="s">
        <v>13</v>
      </c>
      <c r="H2862" s="217" t="s">
        <v>170</v>
      </c>
      <c r="I2862" s="217">
        <v>0</v>
      </c>
      <c r="J2862" s="217">
        <v>0</v>
      </c>
      <c r="K2862" s="217">
        <v>0</v>
      </c>
      <c r="L2862" s="217">
        <v>2</v>
      </c>
      <c r="M2862" s="217">
        <v>22.2222222222222</v>
      </c>
      <c r="N2862" s="217">
        <v>0</v>
      </c>
      <c r="O2862" s="217">
        <v>0</v>
      </c>
      <c r="P2862" s="217">
        <v>0</v>
      </c>
      <c r="Q2862" s="217">
        <v>0</v>
      </c>
      <c r="R2862" s="217">
        <v>0</v>
      </c>
      <c r="S2862" s="217">
        <v>0</v>
      </c>
      <c r="T2862" s="217">
        <v>0</v>
      </c>
      <c r="U2862" s="217">
        <v>0</v>
      </c>
      <c r="V2862" s="217">
        <v>0</v>
      </c>
      <c r="W2862" s="217">
        <v>0</v>
      </c>
      <c r="X2862" s="217">
        <v>0</v>
      </c>
      <c r="Y2862" s="217">
        <v>0</v>
      </c>
    </row>
    <row r="2863" spans="2:25">
      <c r="B2863" s="217" t="s">
        <v>3031</v>
      </c>
      <c r="C2863" s="217" t="s">
        <v>169</v>
      </c>
      <c r="D2863" s="217" t="s">
        <v>18</v>
      </c>
      <c r="E2863" s="217" t="s">
        <v>88</v>
      </c>
      <c r="F2863" s="217" t="s">
        <v>5</v>
      </c>
      <c r="G2863" s="217" t="s">
        <v>13</v>
      </c>
      <c r="H2863" s="217" t="s">
        <v>172</v>
      </c>
      <c r="I2863" s="217">
        <v>0</v>
      </c>
      <c r="J2863" s="217">
        <v>0</v>
      </c>
      <c r="K2863" s="217">
        <v>0</v>
      </c>
      <c r="L2863" s="217">
        <v>1</v>
      </c>
      <c r="M2863" s="217">
        <v>48.8888888888889</v>
      </c>
      <c r="N2863" s="217">
        <v>0</v>
      </c>
      <c r="O2863" s="217">
        <v>0</v>
      </c>
      <c r="P2863" s="217">
        <v>0</v>
      </c>
      <c r="Q2863" s="217">
        <v>0</v>
      </c>
      <c r="R2863" s="217">
        <v>0</v>
      </c>
      <c r="S2863" s="217">
        <v>0</v>
      </c>
      <c r="T2863" s="217">
        <v>0</v>
      </c>
      <c r="U2863" s="217">
        <v>0</v>
      </c>
      <c r="V2863" s="217">
        <v>0</v>
      </c>
      <c r="W2863" s="217">
        <v>0</v>
      </c>
      <c r="X2863" s="217">
        <v>0</v>
      </c>
      <c r="Y2863" s="217">
        <v>0</v>
      </c>
    </row>
    <row r="2864" spans="2:25">
      <c r="B2864" s="217" t="s">
        <v>3032</v>
      </c>
      <c r="C2864" s="217" t="s">
        <v>169</v>
      </c>
      <c r="D2864" s="217" t="s">
        <v>18</v>
      </c>
      <c r="E2864" s="217" t="s">
        <v>88</v>
      </c>
      <c r="F2864" s="217" t="s">
        <v>5</v>
      </c>
      <c r="G2864" s="217" t="s">
        <v>13</v>
      </c>
      <c r="H2864" s="217" t="s">
        <v>174</v>
      </c>
      <c r="I2864" s="217">
        <v>0</v>
      </c>
      <c r="J2864" s="217">
        <v>0</v>
      </c>
      <c r="K2864" s="217">
        <v>0</v>
      </c>
      <c r="L2864" s="217">
        <v>3</v>
      </c>
      <c r="M2864" s="217">
        <v>71.1111111111111</v>
      </c>
      <c r="N2864" s="217">
        <v>0</v>
      </c>
      <c r="O2864" s="217">
        <v>0</v>
      </c>
      <c r="P2864" s="217">
        <v>0</v>
      </c>
      <c r="Q2864" s="217">
        <v>0</v>
      </c>
      <c r="R2864" s="217">
        <v>0</v>
      </c>
      <c r="S2864" s="217">
        <v>0</v>
      </c>
      <c r="T2864" s="217">
        <v>0</v>
      </c>
      <c r="U2864" s="217">
        <v>0</v>
      </c>
      <c r="V2864" s="217">
        <v>0</v>
      </c>
      <c r="W2864" s="217">
        <v>0</v>
      </c>
      <c r="X2864" s="217">
        <v>0</v>
      </c>
      <c r="Y2864" s="217">
        <v>0</v>
      </c>
    </row>
    <row r="2865" spans="2:25">
      <c r="B2865" s="217" t="s">
        <v>3033</v>
      </c>
      <c r="C2865" s="217" t="s">
        <v>169</v>
      </c>
      <c r="D2865" s="217" t="s">
        <v>18</v>
      </c>
      <c r="E2865" s="217" t="s">
        <v>88</v>
      </c>
      <c r="F2865" s="217" t="s">
        <v>5</v>
      </c>
      <c r="G2865" s="217" t="s">
        <v>13</v>
      </c>
      <c r="H2865" s="217" t="s">
        <v>176</v>
      </c>
      <c r="I2865" s="217">
        <v>0</v>
      </c>
      <c r="J2865" s="217">
        <v>0</v>
      </c>
      <c r="K2865" s="217">
        <v>0</v>
      </c>
      <c r="L2865" s="217">
        <v>2</v>
      </c>
      <c r="M2865" s="217">
        <v>71.1111111111111</v>
      </c>
      <c r="N2865" s="217">
        <v>0</v>
      </c>
      <c r="O2865" s="217">
        <v>0</v>
      </c>
      <c r="P2865" s="217">
        <v>0</v>
      </c>
      <c r="Q2865" s="217">
        <v>0</v>
      </c>
      <c r="R2865" s="217">
        <v>0</v>
      </c>
      <c r="S2865" s="217">
        <v>0</v>
      </c>
      <c r="T2865" s="217">
        <v>0</v>
      </c>
      <c r="U2865" s="217">
        <v>0</v>
      </c>
      <c r="V2865" s="217">
        <v>0</v>
      </c>
      <c r="W2865" s="217">
        <v>0</v>
      </c>
      <c r="X2865" s="217">
        <v>0</v>
      </c>
      <c r="Y2865" s="217">
        <v>0</v>
      </c>
    </row>
    <row r="2866" spans="2:25">
      <c r="B2866" s="217" t="s">
        <v>3034</v>
      </c>
      <c r="C2866" s="217" t="s">
        <v>169</v>
      </c>
      <c r="D2866" s="217" t="s">
        <v>18</v>
      </c>
      <c r="E2866" s="217" t="s">
        <v>88</v>
      </c>
      <c r="F2866" s="217" t="s">
        <v>5</v>
      </c>
      <c r="G2866" s="217" t="s">
        <v>13</v>
      </c>
      <c r="H2866" s="217" t="s">
        <v>178</v>
      </c>
      <c r="I2866" s="217">
        <v>0</v>
      </c>
      <c r="J2866" s="217">
        <v>0</v>
      </c>
      <c r="K2866" s="217">
        <v>0</v>
      </c>
      <c r="L2866" s="217">
        <v>0</v>
      </c>
      <c r="M2866" s="217">
        <v>66.6666666666667</v>
      </c>
      <c r="N2866" s="217">
        <v>0</v>
      </c>
      <c r="O2866" s="217">
        <v>0</v>
      </c>
      <c r="P2866" s="217">
        <v>0</v>
      </c>
      <c r="Q2866" s="217">
        <v>0</v>
      </c>
      <c r="R2866" s="217">
        <v>0</v>
      </c>
      <c r="S2866" s="217">
        <v>0</v>
      </c>
      <c r="T2866" s="217">
        <v>0</v>
      </c>
      <c r="U2866" s="217">
        <v>0</v>
      </c>
      <c r="V2866" s="217">
        <v>0</v>
      </c>
      <c r="W2866" s="217">
        <v>0</v>
      </c>
      <c r="X2866" s="217">
        <v>0</v>
      </c>
      <c r="Y2866" s="217">
        <v>0</v>
      </c>
    </row>
    <row r="2867" spans="2:25">
      <c r="B2867" s="217" t="s">
        <v>3035</v>
      </c>
      <c r="C2867" s="217" t="s">
        <v>169</v>
      </c>
      <c r="D2867" s="217" t="s">
        <v>18</v>
      </c>
      <c r="E2867" s="217" t="s">
        <v>88</v>
      </c>
      <c r="F2867" s="217" t="s">
        <v>5</v>
      </c>
      <c r="G2867" s="217" t="s">
        <v>13</v>
      </c>
      <c r="H2867" s="217" t="s">
        <v>5</v>
      </c>
      <c r="I2867" s="217">
        <v>0</v>
      </c>
      <c r="J2867" s="217">
        <v>0</v>
      </c>
      <c r="K2867" s="217">
        <v>0</v>
      </c>
      <c r="L2867" s="217">
        <v>8</v>
      </c>
      <c r="M2867" s="217">
        <v>280</v>
      </c>
      <c r="N2867" s="217">
        <v>0</v>
      </c>
      <c r="O2867" s="217">
        <v>0</v>
      </c>
      <c r="P2867" s="217">
        <v>0</v>
      </c>
      <c r="Q2867" s="217">
        <v>0</v>
      </c>
      <c r="R2867" s="217">
        <v>0</v>
      </c>
      <c r="S2867" s="217">
        <v>0</v>
      </c>
      <c r="T2867" s="217">
        <v>0</v>
      </c>
      <c r="U2867" s="217">
        <v>0</v>
      </c>
      <c r="V2867" s="217">
        <v>0</v>
      </c>
      <c r="W2867" s="217">
        <v>0</v>
      </c>
      <c r="X2867" s="217">
        <v>0</v>
      </c>
      <c r="Y2867" s="217">
        <v>0</v>
      </c>
    </row>
    <row r="2868" spans="2:25">
      <c r="B2868" s="217" t="s">
        <v>3036</v>
      </c>
      <c r="C2868" s="217" t="s">
        <v>169</v>
      </c>
      <c r="D2868" s="217" t="s">
        <v>18</v>
      </c>
      <c r="E2868" s="217" t="s">
        <v>88</v>
      </c>
      <c r="F2868" s="217" t="s">
        <v>12</v>
      </c>
      <c r="G2868" s="217" t="s">
        <v>5</v>
      </c>
      <c r="H2868" s="217" t="s">
        <v>170</v>
      </c>
      <c r="I2868" s="217">
        <v>4</v>
      </c>
      <c r="J2868" s="217">
        <v>3</v>
      </c>
      <c r="K2868" s="217">
        <v>1</v>
      </c>
      <c r="L2868" s="217">
        <v>11</v>
      </c>
      <c r="M2868" s="217">
        <v>462.71963693016301</v>
      </c>
      <c r="N2868" s="217">
        <v>8.6445434357126896</v>
      </c>
      <c r="O2868" s="217">
        <v>6.4834075767845096</v>
      </c>
      <c r="P2868" s="217">
        <v>2.1611358589281702</v>
      </c>
      <c r="Q2868" s="217">
        <v>8.6445434357126896</v>
      </c>
      <c r="R2868" s="217">
        <v>6.4834075767845096</v>
      </c>
      <c r="S2868" s="217">
        <v>2.1611358589281702</v>
      </c>
      <c r="T2868" s="217">
        <v>8.6445434357126896</v>
      </c>
      <c r="U2868" s="217">
        <v>6.4834075767845096</v>
      </c>
      <c r="V2868" s="217">
        <v>2.1611358589281702</v>
      </c>
      <c r="W2868" s="217">
        <v>8.6445434357126896</v>
      </c>
      <c r="X2868" s="217">
        <v>6.4834075767845096</v>
      </c>
      <c r="Y2868" s="217">
        <v>2.1611358589281702</v>
      </c>
    </row>
    <row r="2869" spans="2:25">
      <c r="B2869" s="217" t="s">
        <v>3037</v>
      </c>
      <c r="C2869" s="217" t="s">
        <v>169</v>
      </c>
      <c r="D2869" s="217" t="s">
        <v>18</v>
      </c>
      <c r="E2869" s="217" t="s">
        <v>88</v>
      </c>
      <c r="F2869" s="217" t="s">
        <v>12</v>
      </c>
      <c r="G2869" s="217" t="s">
        <v>5</v>
      </c>
      <c r="H2869" s="217" t="s">
        <v>172</v>
      </c>
      <c r="I2869" s="217">
        <v>11</v>
      </c>
      <c r="J2869" s="217">
        <v>11</v>
      </c>
      <c r="K2869" s="217">
        <v>0</v>
      </c>
      <c r="L2869" s="217">
        <v>17</v>
      </c>
      <c r="M2869" s="217">
        <v>693.93212761633799</v>
      </c>
      <c r="N2869" s="217">
        <v>15.851694369282299</v>
      </c>
      <c r="O2869" s="217">
        <v>15.851694369282299</v>
      </c>
      <c r="P2869" s="217">
        <v>0</v>
      </c>
      <c r="Q2869" s="217">
        <v>15.851694369282299</v>
      </c>
      <c r="R2869" s="217">
        <v>15.851694369282299</v>
      </c>
      <c r="S2869" s="217">
        <v>0</v>
      </c>
      <c r="T2869" s="217">
        <v>15.851694369282299</v>
      </c>
      <c r="U2869" s="217">
        <v>15.851694369282299</v>
      </c>
      <c r="V2869" s="217">
        <v>0</v>
      </c>
      <c r="W2869" s="217">
        <v>15.851694369282299</v>
      </c>
      <c r="X2869" s="217">
        <v>15.851694369282299</v>
      </c>
      <c r="Y2869" s="217">
        <v>0</v>
      </c>
    </row>
    <row r="2870" spans="2:25">
      <c r="B2870" s="217" t="s">
        <v>3038</v>
      </c>
      <c r="C2870" s="217" t="s">
        <v>169</v>
      </c>
      <c r="D2870" s="217" t="s">
        <v>18</v>
      </c>
      <c r="E2870" s="217" t="s">
        <v>88</v>
      </c>
      <c r="F2870" s="217" t="s">
        <v>12</v>
      </c>
      <c r="G2870" s="217" t="s">
        <v>5</v>
      </c>
      <c r="H2870" s="217" t="s">
        <v>174</v>
      </c>
      <c r="I2870" s="217">
        <v>18</v>
      </c>
      <c r="J2870" s="217">
        <v>17</v>
      </c>
      <c r="K2870" s="217">
        <v>1</v>
      </c>
      <c r="L2870" s="217">
        <v>32</v>
      </c>
      <c r="M2870" s="217">
        <v>767.51066856329999</v>
      </c>
      <c r="N2870" s="217">
        <v>23.4524427311142</v>
      </c>
      <c r="O2870" s="217">
        <v>22.1495292460523</v>
      </c>
      <c r="P2870" s="217">
        <v>1.3029134850619</v>
      </c>
      <c r="Q2870" s="217">
        <v>23.4524427311142</v>
      </c>
      <c r="R2870" s="217">
        <v>22.1495292460523</v>
      </c>
      <c r="S2870" s="217">
        <v>1.3029134850619</v>
      </c>
      <c r="T2870" s="217">
        <v>23.4524427311142</v>
      </c>
      <c r="U2870" s="217">
        <v>22.1495292460523</v>
      </c>
      <c r="V2870" s="217">
        <v>1.3029134850619</v>
      </c>
      <c r="W2870" s="217">
        <v>23.4524427311142</v>
      </c>
      <c r="X2870" s="217">
        <v>22.1495292460523</v>
      </c>
      <c r="Y2870" s="217">
        <v>1.3029134850619</v>
      </c>
    </row>
    <row r="2871" spans="2:25">
      <c r="B2871" s="217" t="s">
        <v>3039</v>
      </c>
      <c r="C2871" s="217" t="s">
        <v>169</v>
      </c>
      <c r="D2871" s="217" t="s">
        <v>18</v>
      </c>
      <c r="E2871" s="217" t="s">
        <v>88</v>
      </c>
      <c r="F2871" s="217" t="s">
        <v>12</v>
      </c>
      <c r="G2871" s="217" t="s">
        <v>5</v>
      </c>
      <c r="H2871" s="217" t="s">
        <v>176</v>
      </c>
      <c r="I2871" s="217">
        <v>7</v>
      </c>
      <c r="J2871" s="217">
        <v>7</v>
      </c>
      <c r="K2871" s="217">
        <v>0</v>
      </c>
      <c r="L2871" s="217">
        <v>27</v>
      </c>
      <c r="M2871" s="217">
        <v>865.23674049989802</v>
      </c>
      <c r="N2871" s="217">
        <v>8.0902713353985494</v>
      </c>
      <c r="O2871" s="217">
        <v>8.0902713353985494</v>
      </c>
      <c r="P2871" s="217">
        <v>0</v>
      </c>
      <c r="Q2871" s="217">
        <v>8.0902713353985494</v>
      </c>
      <c r="R2871" s="217">
        <v>8.0902713353985494</v>
      </c>
      <c r="S2871" s="217">
        <v>0</v>
      </c>
      <c r="T2871" s="217">
        <v>8.0902713353985494</v>
      </c>
      <c r="U2871" s="217">
        <v>8.0902713353985494</v>
      </c>
      <c r="V2871" s="217">
        <v>0</v>
      </c>
      <c r="W2871" s="217">
        <v>8.0902713353985494</v>
      </c>
      <c r="X2871" s="217">
        <v>8.0902713353985494</v>
      </c>
      <c r="Y2871" s="217">
        <v>0</v>
      </c>
    </row>
    <row r="2872" spans="2:25">
      <c r="B2872" s="217" t="s">
        <v>3040</v>
      </c>
      <c r="C2872" s="217" t="s">
        <v>169</v>
      </c>
      <c r="D2872" s="217" t="s">
        <v>18</v>
      </c>
      <c r="E2872" s="217" t="s">
        <v>88</v>
      </c>
      <c r="F2872" s="217" t="s">
        <v>12</v>
      </c>
      <c r="G2872" s="217" t="s">
        <v>5</v>
      </c>
      <c r="H2872" s="217" t="s">
        <v>178</v>
      </c>
      <c r="I2872" s="217">
        <v>3</v>
      </c>
      <c r="J2872" s="217">
        <v>3</v>
      </c>
      <c r="K2872" s="217">
        <v>0</v>
      </c>
      <c r="L2872" s="217">
        <v>2</v>
      </c>
      <c r="M2872" s="217">
        <v>510.60082639030003</v>
      </c>
      <c r="N2872" s="217">
        <v>5.8754311488458502</v>
      </c>
      <c r="O2872" s="217">
        <v>5.8754311488458502</v>
      </c>
      <c r="P2872" s="217">
        <v>0</v>
      </c>
      <c r="Q2872" s="217">
        <v>5.8754311488458502</v>
      </c>
      <c r="R2872" s="217">
        <v>5.8754311488458502</v>
      </c>
      <c r="S2872" s="217">
        <v>0</v>
      </c>
      <c r="T2872" s="217">
        <v>5.8754311488458502</v>
      </c>
      <c r="U2872" s="217">
        <v>5.8754311488458502</v>
      </c>
      <c r="V2872" s="217">
        <v>0</v>
      </c>
      <c r="W2872" s="217">
        <v>5.8754311488458502</v>
      </c>
      <c r="X2872" s="217">
        <v>5.8754311488458502</v>
      </c>
      <c r="Y2872" s="217">
        <v>0</v>
      </c>
    </row>
    <row r="2873" spans="2:25">
      <c r="B2873" s="217" t="s">
        <v>3041</v>
      </c>
      <c r="C2873" s="217" t="s">
        <v>169</v>
      </c>
      <c r="D2873" s="217" t="s">
        <v>18</v>
      </c>
      <c r="E2873" s="217" t="s">
        <v>88</v>
      </c>
      <c r="F2873" s="217" t="s">
        <v>12</v>
      </c>
      <c r="G2873" s="217" t="s">
        <v>5</v>
      </c>
      <c r="H2873" s="217" t="s">
        <v>5</v>
      </c>
      <c r="I2873" s="217">
        <v>43</v>
      </c>
      <c r="J2873" s="217">
        <v>41</v>
      </c>
      <c r="K2873" s="217">
        <v>2</v>
      </c>
      <c r="L2873" s="217">
        <v>89</v>
      </c>
      <c r="M2873" s="217">
        <v>3300</v>
      </c>
      <c r="N2873" s="217">
        <v>13.030303030302999</v>
      </c>
      <c r="O2873" s="217">
        <v>12.424242424242401</v>
      </c>
      <c r="P2873" s="217">
        <v>0.60606060606060597</v>
      </c>
      <c r="Q2873" s="217">
        <v>13.030303030302999</v>
      </c>
      <c r="R2873" s="217">
        <v>12.424242424242401</v>
      </c>
      <c r="S2873" s="217">
        <v>0.60606060606060597</v>
      </c>
      <c r="T2873" s="217">
        <v>13.030303030302999</v>
      </c>
      <c r="U2873" s="217">
        <v>12.424242424242401</v>
      </c>
      <c r="V2873" s="217">
        <v>0.60606060606060597</v>
      </c>
      <c r="W2873" s="217">
        <v>13.030303030302999</v>
      </c>
      <c r="X2873" s="217">
        <v>12.424242424242401</v>
      </c>
      <c r="Y2873" s="217">
        <v>0.60606060606060597</v>
      </c>
    </row>
    <row r="2874" spans="2:25">
      <c r="B2874" s="217" t="s">
        <v>3042</v>
      </c>
      <c r="C2874" s="217" t="s">
        <v>169</v>
      </c>
      <c r="D2874" s="217" t="s">
        <v>18</v>
      </c>
      <c r="E2874" s="217" t="s">
        <v>88</v>
      </c>
      <c r="F2874" s="217" t="s">
        <v>9</v>
      </c>
      <c r="G2874" s="217" t="s">
        <v>5</v>
      </c>
      <c r="H2874" s="217" t="s">
        <v>170</v>
      </c>
      <c r="I2874" s="217">
        <v>0</v>
      </c>
      <c r="J2874" s="217">
        <v>0</v>
      </c>
      <c r="K2874" s="217">
        <v>0</v>
      </c>
      <c r="L2874" s="217">
        <v>29</v>
      </c>
      <c r="M2874" s="217">
        <v>656.60651394732702</v>
      </c>
      <c r="N2874" s="217">
        <v>0</v>
      </c>
      <c r="O2874" s="217">
        <v>0</v>
      </c>
      <c r="P2874" s="217">
        <v>0</v>
      </c>
      <c r="Q2874" s="217">
        <v>0</v>
      </c>
      <c r="R2874" s="217">
        <v>0</v>
      </c>
      <c r="S2874" s="217">
        <v>0</v>
      </c>
      <c r="T2874" s="217">
        <v>0</v>
      </c>
      <c r="U2874" s="217">
        <v>0</v>
      </c>
      <c r="V2874" s="217">
        <v>0</v>
      </c>
      <c r="W2874" s="217">
        <v>0</v>
      </c>
      <c r="X2874" s="217">
        <v>0</v>
      </c>
      <c r="Y2874" s="217">
        <v>0</v>
      </c>
    </row>
    <row r="2875" spans="2:25">
      <c r="B2875" s="217" t="s">
        <v>3043</v>
      </c>
      <c r="C2875" s="217" t="s">
        <v>169</v>
      </c>
      <c r="D2875" s="217" t="s">
        <v>18</v>
      </c>
      <c r="E2875" s="217" t="s">
        <v>88</v>
      </c>
      <c r="F2875" s="217" t="s">
        <v>9</v>
      </c>
      <c r="G2875" s="217" t="s">
        <v>5</v>
      </c>
      <c r="H2875" s="217" t="s">
        <v>172</v>
      </c>
      <c r="I2875" s="217">
        <v>7</v>
      </c>
      <c r="J2875" s="217">
        <v>7</v>
      </c>
      <c r="K2875" s="217">
        <v>0</v>
      </c>
      <c r="L2875" s="217">
        <v>26</v>
      </c>
      <c r="M2875" s="217">
        <v>859.10721520959999</v>
      </c>
      <c r="N2875" s="217">
        <v>8.1479934937948197</v>
      </c>
      <c r="O2875" s="217">
        <v>8.1479934937948197</v>
      </c>
      <c r="P2875" s="217">
        <v>0</v>
      </c>
      <c r="Q2875" s="217">
        <v>8.1479934937948197</v>
      </c>
      <c r="R2875" s="217">
        <v>8.1479934937948197</v>
      </c>
      <c r="S2875" s="217">
        <v>0</v>
      </c>
      <c r="T2875" s="217">
        <v>8.1479934937948197</v>
      </c>
      <c r="U2875" s="217">
        <v>8.1479934937948197</v>
      </c>
      <c r="V2875" s="217">
        <v>0</v>
      </c>
      <c r="W2875" s="217">
        <v>8.1479934937948197</v>
      </c>
      <c r="X2875" s="217">
        <v>8.1479934937948197</v>
      </c>
      <c r="Y2875" s="217">
        <v>0</v>
      </c>
    </row>
    <row r="2876" spans="2:25">
      <c r="B2876" s="217" t="s">
        <v>3044</v>
      </c>
      <c r="C2876" s="217" t="s">
        <v>169</v>
      </c>
      <c r="D2876" s="217" t="s">
        <v>18</v>
      </c>
      <c r="E2876" s="217" t="s">
        <v>88</v>
      </c>
      <c r="F2876" s="217" t="s">
        <v>9</v>
      </c>
      <c r="G2876" s="217" t="s">
        <v>5</v>
      </c>
      <c r="H2876" s="217" t="s">
        <v>174</v>
      </c>
      <c r="I2876" s="217">
        <v>2</v>
      </c>
      <c r="J2876" s="217">
        <v>2</v>
      </c>
      <c r="K2876" s="217">
        <v>0</v>
      </c>
      <c r="L2876" s="217">
        <v>53</v>
      </c>
      <c r="M2876" s="217">
        <v>993.69876889512204</v>
      </c>
      <c r="N2876" s="217">
        <v>2.01268237679691</v>
      </c>
      <c r="O2876" s="217">
        <v>2.01268237679691</v>
      </c>
      <c r="P2876" s="217">
        <v>0</v>
      </c>
      <c r="Q2876" s="217">
        <v>2.01268237679691</v>
      </c>
      <c r="R2876" s="217">
        <v>2.01268237679691</v>
      </c>
      <c r="S2876" s="217">
        <v>0</v>
      </c>
      <c r="T2876" s="217">
        <v>2.01268237679691</v>
      </c>
      <c r="U2876" s="217">
        <v>2.01268237679691</v>
      </c>
      <c r="V2876" s="217">
        <v>0</v>
      </c>
      <c r="W2876" s="217">
        <v>2.01268237679691</v>
      </c>
      <c r="X2876" s="217">
        <v>2.01268237679691</v>
      </c>
      <c r="Y2876" s="217">
        <v>0</v>
      </c>
    </row>
    <row r="2877" spans="2:25">
      <c r="B2877" s="217" t="s">
        <v>3045</v>
      </c>
      <c r="C2877" s="217" t="s">
        <v>169</v>
      </c>
      <c r="D2877" s="217" t="s">
        <v>18</v>
      </c>
      <c r="E2877" s="217" t="s">
        <v>88</v>
      </c>
      <c r="F2877" s="217" t="s">
        <v>9</v>
      </c>
      <c r="G2877" s="217" t="s">
        <v>5</v>
      </c>
      <c r="H2877" s="217" t="s">
        <v>176</v>
      </c>
      <c r="I2877" s="217">
        <v>8</v>
      </c>
      <c r="J2877" s="217">
        <v>7</v>
      </c>
      <c r="K2877" s="217">
        <v>1</v>
      </c>
      <c r="L2877" s="217">
        <v>56</v>
      </c>
      <c r="M2877" s="217">
        <v>1015.64687548699</v>
      </c>
      <c r="N2877" s="217">
        <v>7.8767534199956204</v>
      </c>
      <c r="O2877" s="217">
        <v>6.8921592424961702</v>
      </c>
      <c r="P2877" s="217">
        <v>0.98459417749945299</v>
      </c>
      <c r="Q2877" s="217">
        <v>7.8767534199956204</v>
      </c>
      <c r="R2877" s="217">
        <v>6.8921592424961702</v>
      </c>
      <c r="S2877" s="217">
        <v>0.98459417749945299</v>
      </c>
      <c r="T2877" s="217">
        <v>7.8767534199956204</v>
      </c>
      <c r="U2877" s="217">
        <v>6.8921592424961702</v>
      </c>
      <c r="V2877" s="217">
        <v>0.98459417749945299</v>
      </c>
      <c r="W2877" s="217">
        <v>7.8767534199956204</v>
      </c>
      <c r="X2877" s="217">
        <v>6.8921592424961702</v>
      </c>
      <c r="Y2877" s="217">
        <v>0.98459417749945299</v>
      </c>
    </row>
    <row r="2878" spans="2:25">
      <c r="B2878" s="217" t="s">
        <v>3046</v>
      </c>
      <c r="C2878" s="217" t="s">
        <v>169</v>
      </c>
      <c r="D2878" s="217" t="s">
        <v>18</v>
      </c>
      <c r="E2878" s="217" t="s">
        <v>88</v>
      </c>
      <c r="F2878" s="217" t="s">
        <v>9</v>
      </c>
      <c r="G2878" s="217" t="s">
        <v>5</v>
      </c>
      <c r="H2878" s="217" t="s">
        <v>178</v>
      </c>
      <c r="I2878" s="217">
        <v>0</v>
      </c>
      <c r="J2878" s="217">
        <v>0</v>
      </c>
      <c r="K2878" s="217">
        <v>0</v>
      </c>
      <c r="L2878" s="217">
        <v>2</v>
      </c>
      <c r="M2878" s="217">
        <v>544.94062646096302</v>
      </c>
      <c r="N2878" s="217">
        <v>0</v>
      </c>
      <c r="O2878" s="217">
        <v>0</v>
      </c>
      <c r="P2878" s="217">
        <v>0</v>
      </c>
      <c r="Q2878" s="217">
        <v>0</v>
      </c>
      <c r="R2878" s="217">
        <v>0</v>
      </c>
      <c r="S2878" s="217">
        <v>0</v>
      </c>
      <c r="T2878" s="217">
        <v>0</v>
      </c>
      <c r="U2878" s="217">
        <v>0</v>
      </c>
      <c r="V2878" s="217">
        <v>0</v>
      </c>
      <c r="W2878" s="217">
        <v>0</v>
      </c>
      <c r="X2878" s="217">
        <v>0</v>
      </c>
      <c r="Y2878" s="217">
        <v>0</v>
      </c>
    </row>
    <row r="2879" spans="2:25">
      <c r="B2879" s="217" t="s">
        <v>3047</v>
      </c>
      <c r="C2879" s="217" t="s">
        <v>169</v>
      </c>
      <c r="D2879" s="217" t="s">
        <v>18</v>
      </c>
      <c r="E2879" s="217" t="s">
        <v>88</v>
      </c>
      <c r="F2879" s="217" t="s">
        <v>9</v>
      </c>
      <c r="G2879" s="217" t="s">
        <v>5</v>
      </c>
      <c r="H2879" s="217" t="s">
        <v>5</v>
      </c>
      <c r="I2879" s="217">
        <v>17</v>
      </c>
      <c r="J2879" s="217">
        <v>16</v>
      </c>
      <c r="K2879" s="217">
        <v>1</v>
      </c>
      <c r="L2879" s="217">
        <v>166</v>
      </c>
      <c r="M2879" s="217">
        <v>4070</v>
      </c>
      <c r="N2879" s="217">
        <v>4.1769041769041797</v>
      </c>
      <c r="O2879" s="217">
        <v>3.93120393120393</v>
      </c>
      <c r="P2879" s="217">
        <v>0.24570024570024601</v>
      </c>
      <c r="Q2879" s="217">
        <v>4.1769041769041797</v>
      </c>
      <c r="R2879" s="217">
        <v>3.93120393120393</v>
      </c>
      <c r="S2879" s="217">
        <v>0.24570024570024601</v>
      </c>
      <c r="T2879" s="217">
        <v>4.1769041769041797</v>
      </c>
      <c r="U2879" s="217">
        <v>3.93120393120393</v>
      </c>
      <c r="V2879" s="217">
        <v>0.24570024570024601</v>
      </c>
      <c r="W2879" s="217">
        <v>4.1769041769041797</v>
      </c>
      <c r="X2879" s="217">
        <v>3.93120393120393</v>
      </c>
      <c r="Y2879" s="217">
        <v>0.24570024570024601</v>
      </c>
    </row>
    <row r="2880" spans="2:25">
      <c r="B2880" s="217" t="s">
        <v>3048</v>
      </c>
      <c r="C2880" s="217" t="s">
        <v>169</v>
      </c>
      <c r="D2880" s="217" t="s">
        <v>18</v>
      </c>
      <c r="E2880" s="217" t="s">
        <v>88</v>
      </c>
      <c r="F2880" s="217" t="s">
        <v>5</v>
      </c>
      <c r="G2880" s="217" t="s">
        <v>5</v>
      </c>
      <c r="H2880" s="217" t="s">
        <v>170</v>
      </c>
      <c r="I2880" s="217">
        <v>4</v>
      </c>
      <c r="J2880" s="217">
        <v>3</v>
      </c>
      <c r="K2880" s="217">
        <v>1</v>
      </c>
      <c r="L2880" s="217">
        <v>40</v>
      </c>
      <c r="M2880" s="217">
        <v>1119.3261508774899</v>
      </c>
      <c r="N2880" s="217">
        <v>3.5735786185860299</v>
      </c>
      <c r="O2880" s="217">
        <v>2.6801839639395202</v>
      </c>
      <c r="P2880" s="217">
        <v>0.89339465464650702</v>
      </c>
      <c r="Q2880" s="217">
        <v>3.5735786185860299</v>
      </c>
      <c r="R2880" s="217">
        <v>2.6801839639395202</v>
      </c>
      <c r="S2880" s="217">
        <v>0.89339465464650702</v>
      </c>
      <c r="T2880" s="217">
        <v>3.5735786185860299</v>
      </c>
      <c r="U2880" s="217">
        <v>2.6801839639395202</v>
      </c>
      <c r="V2880" s="217">
        <v>0.89339465464650702</v>
      </c>
      <c r="W2880" s="217">
        <v>3.5735786185860299</v>
      </c>
      <c r="X2880" s="217">
        <v>2.6801839639395202</v>
      </c>
      <c r="Y2880" s="217">
        <v>0.89339465464650702</v>
      </c>
    </row>
    <row r="2881" spans="2:25">
      <c r="B2881" s="217" t="s">
        <v>3049</v>
      </c>
      <c r="C2881" s="217" t="s">
        <v>169</v>
      </c>
      <c r="D2881" s="217" t="s">
        <v>18</v>
      </c>
      <c r="E2881" s="217" t="s">
        <v>88</v>
      </c>
      <c r="F2881" s="217" t="s">
        <v>5</v>
      </c>
      <c r="G2881" s="217" t="s">
        <v>5</v>
      </c>
      <c r="H2881" s="217" t="s">
        <v>172</v>
      </c>
      <c r="I2881" s="217">
        <v>18</v>
      </c>
      <c r="J2881" s="217">
        <v>18</v>
      </c>
      <c r="K2881" s="217">
        <v>0</v>
      </c>
      <c r="L2881" s="217">
        <v>43</v>
      </c>
      <c r="M2881" s="217">
        <v>1553.0393428259399</v>
      </c>
      <c r="N2881" s="217">
        <v>11.590176438960601</v>
      </c>
      <c r="O2881" s="217">
        <v>11.590176438960601</v>
      </c>
      <c r="P2881" s="217">
        <v>0</v>
      </c>
      <c r="Q2881" s="217">
        <v>11.590176438960601</v>
      </c>
      <c r="R2881" s="217">
        <v>11.590176438960601</v>
      </c>
      <c r="S2881" s="217">
        <v>0</v>
      </c>
      <c r="T2881" s="217">
        <v>11.590176438960601</v>
      </c>
      <c r="U2881" s="217">
        <v>11.590176438960601</v>
      </c>
      <c r="V2881" s="217">
        <v>0</v>
      </c>
      <c r="W2881" s="217">
        <v>11.590176438960601</v>
      </c>
      <c r="X2881" s="217">
        <v>11.590176438960601</v>
      </c>
      <c r="Y2881" s="217">
        <v>0</v>
      </c>
    </row>
    <row r="2882" spans="2:25">
      <c r="B2882" s="217" t="s">
        <v>3050</v>
      </c>
      <c r="C2882" s="217" t="s">
        <v>169</v>
      </c>
      <c r="D2882" s="217" t="s">
        <v>18</v>
      </c>
      <c r="E2882" s="217" t="s">
        <v>88</v>
      </c>
      <c r="F2882" s="217" t="s">
        <v>5</v>
      </c>
      <c r="G2882" s="217" t="s">
        <v>5</v>
      </c>
      <c r="H2882" s="217" t="s">
        <v>174</v>
      </c>
      <c r="I2882" s="217">
        <v>20</v>
      </c>
      <c r="J2882" s="217">
        <v>19</v>
      </c>
      <c r="K2882" s="217">
        <v>1</v>
      </c>
      <c r="L2882" s="217">
        <v>85</v>
      </c>
      <c r="M2882" s="217">
        <v>1761.2094374584201</v>
      </c>
      <c r="N2882" s="217">
        <v>11.3558328581646</v>
      </c>
      <c r="O2882" s="217">
        <v>10.788041215256399</v>
      </c>
      <c r="P2882" s="217">
        <v>0.56779164290823103</v>
      </c>
      <c r="Q2882" s="217">
        <v>11.3558328581646</v>
      </c>
      <c r="R2882" s="217">
        <v>10.788041215256399</v>
      </c>
      <c r="S2882" s="217">
        <v>0.56779164290823103</v>
      </c>
      <c r="T2882" s="217">
        <v>11.3558328581646</v>
      </c>
      <c r="U2882" s="217">
        <v>10.788041215256399</v>
      </c>
      <c r="V2882" s="217">
        <v>0.56779164290823103</v>
      </c>
      <c r="W2882" s="217">
        <v>11.3558328581646</v>
      </c>
      <c r="X2882" s="217">
        <v>10.788041215256399</v>
      </c>
      <c r="Y2882" s="217">
        <v>0.56779164290823103</v>
      </c>
    </row>
    <row r="2883" spans="2:25">
      <c r="B2883" s="217" t="s">
        <v>3051</v>
      </c>
      <c r="C2883" s="217" t="s">
        <v>169</v>
      </c>
      <c r="D2883" s="217" t="s">
        <v>18</v>
      </c>
      <c r="E2883" s="217" t="s">
        <v>88</v>
      </c>
      <c r="F2883" s="217" t="s">
        <v>5</v>
      </c>
      <c r="G2883" s="217" t="s">
        <v>5</v>
      </c>
      <c r="H2883" s="217" t="s">
        <v>176</v>
      </c>
      <c r="I2883" s="217">
        <v>15</v>
      </c>
      <c r="J2883" s="217">
        <v>14</v>
      </c>
      <c r="K2883" s="217">
        <v>1</v>
      </c>
      <c r="L2883" s="217">
        <v>83</v>
      </c>
      <c r="M2883" s="217">
        <v>1880.8836159868899</v>
      </c>
      <c r="N2883" s="217">
        <v>7.9749750981426901</v>
      </c>
      <c r="O2883" s="217">
        <v>7.4433100915998498</v>
      </c>
      <c r="P2883" s="217">
        <v>0.53166500654284599</v>
      </c>
      <c r="Q2883" s="217">
        <v>7.9749750981426901</v>
      </c>
      <c r="R2883" s="217">
        <v>7.4433100915998498</v>
      </c>
      <c r="S2883" s="217">
        <v>0.53166500654284599</v>
      </c>
      <c r="T2883" s="217">
        <v>7.9749750981426901</v>
      </c>
      <c r="U2883" s="217">
        <v>7.4433100915998498</v>
      </c>
      <c r="V2883" s="217">
        <v>0.53166500654284599</v>
      </c>
      <c r="W2883" s="217">
        <v>7.9749750981426901</v>
      </c>
      <c r="X2883" s="217">
        <v>7.4433100915998498</v>
      </c>
      <c r="Y2883" s="217">
        <v>0.53166500654284599</v>
      </c>
    </row>
    <row r="2884" spans="2:25">
      <c r="B2884" s="217" t="s">
        <v>3052</v>
      </c>
      <c r="C2884" s="217" t="s">
        <v>169</v>
      </c>
      <c r="D2884" s="217" t="s">
        <v>18</v>
      </c>
      <c r="E2884" s="217" t="s">
        <v>88</v>
      </c>
      <c r="F2884" s="217" t="s">
        <v>5</v>
      </c>
      <c r="G2884" s="217" t="s">
        <v>5</v>
      </c>
      <c r="H2884" s="217" t="s">
        <v>178</v>
      </c>
      <c r="I2884" s="217">
        <v>3</v>
      </c>
      <c r="J2884" s="217">
        <v>3</v>
      </c>
      <c r="K2884" s="217">
        <v>0</v>
      </c>
      <c r="L2884" s="217">
        <v>4</v>
      </c>
      <c r="M2884" s="217">
        <v>1055.5414528512599</v>
      </c>
      <c r="N2884" s="217">
        <v>2.84214323548952</v>
      </c>
      <c r="O2884" s="217">
        <v>2.84214323548952</v>
      </c>
      <c r="P2884" s="217">
        <v>0</v>
      </c>
      <c r="Q2884" s="217">
        <v>2.84214323548952</v>
      </c>
      <c r="R2884" s="217">
        <v>2.84214323548952</v>
      </c>
      <c r="S2884" s="217">
        <v>0</v>
      </c>
      <c r="T2884" s="217">
        <v>2.84214323548952</v>
      </c>
      <c r="U2884" s="217">
        <v>2.84214323548952</v>
      </c>
      <c r="V2884" s="217">
        <v>0</v>
      </c>
      <c r="W2884" s="217">
        <v>2.84214323548952</v>
      </c>
      <c r="X2884" s="217">
        <v>2.84214323548952</v>
      </c>
      <c r="Y2884" s="217">
        <v>0</v>
      </c>
    </row>
    <row r="2885" spans="2:25">
      <c r="B2885" s="217" t="s">
        <v>3053</v>
      </c>
      <c r="C2885" s="217" t="s">
        <v>169</v>
      </c>
      <c r="D2885" s="217" t="s">
        <v>18</v>
      </c>
      <c r="E2885" s="217" t="s">
        <v>88</v>
      </c>
      <c r="F2885" s="217" t="s">
        <v>5</v>
      </c>
      <c r="G2885" s="217" t="s">
        <v>5</v>
      </c>
      <c r="H2885" s="217" t="s">
        <v>5</v>
      </c>
      <c r="I2885" s="217">
        <v>60</v>
      </c>
      <c r="J2885" s="217">
        <v>57</v>
      </c>
      <c r="K2885" s="217">
        <v>3</v>
      </c>
      <c r="L2885" s="217">
        <v>255</v>
      </c>
      <c r="M2885" s="217">
        <v>7370</v>
      </c>
      <c r="N2885" s="217">
        <v>8.1411126187245593</v>
      </c>
      <c r="O2885" s="217">
        <v>7.7340569877883301</v>
      </c>
      <c r="P2885" s="217">
        <v>0.40705563093622799</v>
      </c>
      <c r="Q2885" s="217">
        <v>8.1411126187245593</v>
      </c>
      <c r="R2885" s="217">
        <v>7.7340569877883301</v>
      </c>
      <c r="S2885" s="217">
        <v>0.40705563093622799</v>
      </c>
      <c r="T2885" s="217">
        <v>8.1411126187245593</v>
      </c>
      <c r="U2885" s="217">
        <v>7.7340569877883301</v>
      </c>
      <c r="V2885" s="217">
        <v>0.40705563093622799</v>
      </c>
      <c r="W2885" s="217">
        <v>8.1411126187245593</v>
      </c>
      <c r="X2885" s="217">
        <v>7.7340569877883301</v>
      </c>
      <c r="Y2885" s="217">
        <v>0.40705563093622799</v>
      </c>
    </row>
    <row r="2886" spans="2:25">
      <c r="B2886" s="217" t="s">
        <v>3054</v>
      </c>
      <c r="C2886" s="217" t="s">
        <v>169</v>
      </c>
      <c r="D2886" s="217" t="s">
        <v>19</v>
      </c>
      <c r="E2886" s="217" t="s">
        <v>86</v>
      </c>
      <c r="F2886" s="217" t="s">
        <v>12</v>
      </c>
      <c r="G2886" s="217" t="s">
        <v>10</v>
      </c>
      <c r="H2886" s="217" t="s">
        <v>170</v>
      </c>
      <c r="I2886" s="217">
        <v>0</v>
      </c>
      <c r="J2886" s="217">
        <v>0</v>
      </c>
      <c r="K2886" s="217">
        <v>0</v>
      </c>
      <c r="L2886" s="217">
        <v>0</v>
      </c>
      <c r="M2886" s="217">
        <v>87.551622418879006</v>
      </c>
      <c r="N2886" s="217">
        <v>0</v>
      </c>
      <c r="O2886" s="217">
        <v>0</v>
      </c>
      <c r="P2886" s="217">
        <v>0</v>
      </c>
      <c r="Q2886" s="217">
        <v>0</v>
      </c>
      <c r="R2886" s="217">
        <v>0</v>
      </c>
      <c r="S2886" s="217">
        <v>0</v>
      </c>
      <c r="T2886" s="217">
        <v>0</v>
      </c>
      <c r="U2886" s="217">
        <v>0</v>
      </c>
      <c r="V2886" s="217">
        <v>0</v>
      </c>
      <c r="W2886" s="217">
        <v>0</v>
      </c>
      <c r="X2886" s="217">
        <v>0</v>
      </c>
      <c r="Y2886" s="217">
        <v>0</v>
      </c>
    </row>
    <row r="2887" spans="2:25">
      <c r="B2887" s="217" t="s">
        <v>3055</v>
      </c>
      <c r="C2887" s="217" t="s">
        <v>169</v>
      </c>
      <c r="D2887" s="217" t="s">
        <v>19</v>
      </c>
      <c r="E2887" s="217" t="s">
        <v>86</v>
      </c>
      <c r="F2887" s="217" t="s">
        <v>12</v>
      </c>
      <c r="G2887" s="217" t="s">
        <v>10</v>
      </c>
      <c r="H2887" s="217" t="s">
        <v>172</v>
      </c>
      <c r="I2887" s="217">
        <v>0</v>
      </c>
      <c r="J2887" s="217">
        <v>0</v>
      </c>
      <c r="K2887" s="217">
        <v>0</v>
      </c>
      <c r="L2887" s="217">
        <v>0</v>
      </c>
      <c r="M2887" s="217">
        <v>164.15929203539801</v>
      </c>
      <c r="N2887" s="217">
        <v>0</v>
      </c>
      <c r="O2887" s="217">
        <v>0</v>
      </c>
      <c r="P2887" s="217">
        <v>0</v>
      </c>
      <c r="Q2887" s="217">
        <v>0</v>
      </c>
      <c r="R2887" s="217">
        <v>0</v>
      </c>
      <c r="S2887" s="217">
        <v>0</v>
      </c>
      <c r="T2887" s="217">
        <v>0</v>
      </c>
      <c r="U2887" s="217">
        <v>0</v>
      </c>
      <c r="V2887" s="217">
        <v>0</v>
      </c>
      <c r="W2887" s="217">
        <v>0</v>
      </c>
      <c r="X2887" s="217">
        <v>0</v>
      </c>
      <c r="Y2887" s="217">
        <v>0</v>
      </c>
    </row>
    <row r="2888" spans="2:25">
      <c r="B2888" s="217" t="s">
        <v>3056</v>
      </c>
      <c r="C2888" s="217" t="s">
        <v>169</v>
      </c>
      <c r="D2888" s="217" t="s">
        <v>19</v>
      </c>
      <c r="E2888" s="217" t="s">
        <v>86</v>
      </c>
      <c r="F2888" s="217" t="s">
        <v>12</v>
      </c>
      <c r="G2888" s="217" t="s">
        <v>10</v>
      </c>
      <c r="H2888" s="217" t="s">
        <v>174</v>
      </c>
      <c r="I2888" s="217">
        <v>1</v>
      </c>
      <c r="J2888" s="217">
        <v>1</v>
      </c>
      <c r="K2888" s="217">
        <v>0</v>
      </c>
      <c r="L2888" s="217">
        <v>4</v>
      </c>
      <c r="M2888" s="217">
        <v>361.15044247787603</v>
      </c>
      <c r="N2888" s="217">
        <v>2.76892918402352</v>
      </c>
      <c r="O2888" s="217">
        <v>2.76892918402352</v>
      </c>
      <c r="P2888" s="217">
        <v>0</v>
      </c>
      <c r="Q2888" s="217">
        <v>2.76892918402352</v>
      </c>
      <c r="R2888" s="217">
        <v>2.76892918402352</v>
      </c>
      <c r="S2888" s="217">
        <v>0</v>
      </c>
      <c r="T2888" s="217">
        <v>2.76892918402352</v>
      </c>
      <c r="U2888" s="217">
        <v>2.76892918402352</v>
      </c>
      <c r="V2888" s="217">
        <v>0</v>
      </c>
      <c r="W2888" s="217">
        <v>2.76892918402352</v>
      </c>
      <c r="X2888" s="217">
        <v>2.76892918402352</v>
      </c>
      <c r="Y2888" s="217">
        <v>0</v>
      </c>
    </row>
    <row r="2889" spans="2:25">
      <c r="B2889" s="217" t="s">
        <v>3057</v>
      </c>
      <c r="C2889" s="217" t="s">
        <v>169</v>
      </c>
      <c r="D2889" s="217" t="s">
        <v>19</v>
      </c>
      <c r="E2889" s="217" t="s">
        <v>86</v>
      </c>
      <c r="F2889" s="217" t="s">
        <v>12</v>
      </c>
      <c r="G2889" s="217" t="s">
        <v>10</v>
      </c>
      <c r="H2889" s="217" t="s">
        <v>176</v>
      </c>
      <c r="I2889" s="217">
        <v>3</v>
      </c>
      <c r="J2889" s="217">
        <v>3</v>
      </c>
      <c r="K2889" s="217">
        <v>0</v>
      </c>
      <c r="L2889" s="217">
        <v>8</v>
      </c>
      <c r="M2889" s="217">
        <v>645.69321533923301</v>
      </c>
      <c r="N2889" s="217">
        <v>4.6461693087852298</v>
      </c>
      <c r="O2889" s="217">
        <v>4.6461693087852298</v>
      </c>
      <c r="P2889" s="217">
        <v>0</v>
      </c>
      <c r="Q2889" s="217">
        <v>4.6461693087852298</v>
      </c>
      <c r="R2889" s="217">
        <v>4.6461693087852298</v>
      </c>
      <c r="S2889" s="217">
        <v>0</v>
      </c>
      <c r="T2889" s="217">
        <v>4.6461693087852298</v>
      </c>
      <c r="U2889" s="217">
        <v>4.6461693087852298</v>
      </c>
      <c r="V2889" s="217">
        <v>0</v>
      </c>
      <c r="W2889" s="217">
        <v>4.6461693087852298</v>
      </c>
      <c r="X2889" s="217">
        <v>4.6461693087852298</v>
      </c>
      <c r="Y2889" s="217">
        <v>0</v>
      </c>
    </row>
    <row r="2890" spans="2:25">
      <c r="B2890" s="217" t="s">
        <v>3058</v>
      </c>
      <c r="C2890" s="217" t="s">
        <v>169</v>
      </c>
      <c r="D2890" s="217" t="s">
        <v>19</v>
      </c>
      <c r="E2890" s="217" t="s">
        <v>86</v>
      </c>
      <c r="F2890" s="217" t="s">
        <v>12</v>
      </c>
      <c r="G2890" s="217" t="s">
        <v>10</v>
      </c>
      <c r="H2890" s="217" t="s">
        <v>178</v>
      </c>
      <c r="I2890" s="217">
        <v>11</v>
      </c>
      <c r="J2890" s="217">
        <v>10</v>
      </c>
      <c r="K2890" s="217">
        <v>1</v>
      </c>
      <c r="L2890" s="217">
        <v>36</v>
      </c>
      <c r="M2890" s="217">
        <v>2451.44542772861</v>
      </c>
      <c r="N2890" s="217">
        <v>4.4871486330381201</v>
      </c>
      <c r="O2890" s="217">
        <v>4.0792260300346603</v>
      </c>
      <c r="P2890" s="217">
        <v>0.407922603003466</v>
      </c>
      <c r="Q2890" s="217">
        <v>4.4871486330381201</v>
      </c>
      <c r="R2890" s="217">
        <v>4.0792260300346603</v>
      </c>
      <c r="S2890" s="217">
        <v>0.407922603003466</v>
      </c>
      <c r="T2890" s="217">
        <v>4.4871486330381201</v>
      </c>
      <c r="U2890" s="217">
        <v>4.0792260300346603</v>
      </c>
      <c r="V2890" s="217">
        <v>0.407922603003466</v>
      </c>
      <c r="W2890" s="217">
        <v>4.4871486330381201</v>
      </c>
      <c r="X2890" s="217">
        <v>4.0792260300346603</v>
      </c>
      <c r="Y2890" s="217">
        <v>0.407922603003466</v>
      </c>
    </row>
    <row r="2891" spans="2:25">
      <c r="B2891" s="217" t="s">
        <v>3059</v>
      </c>
      <c r="C2891" s="217" t="s">
        <v>169</v>
      </c>
      <c r="D2891" s="217" t="s">
        <v>19</v>
      </c>
      <c r="E2891" s="217" t="s">
        <v>86</v>
      </c>
      <c r="F2891" s="217" t="s">
        <v>12</v>
      </c>
      <c r="G2891" s="217" t="s">
        <v>10</v>
      </c>
      <c r="H2891" s="217" t="s">
        <v>5</v>
      </c>
      <c r="I2891" s="217">
        <v>15</v>
      </c>
      <c r="J2891" s="217">
        <v>14</v>
      </c>
      <c r="K2891" s="217">
        <v>1</v>
      </c>
      <c r="L2891" s="217">
        <v>48</v>
      </c>
      <c r="M2891" s="217">
        <v>3710</v>
      </c>
      <c r="N2891" s="217">
        <v>4.0431266846361202</v>
      </c>
      <c r="O2891" s="217">
        <v>3.7735849056603801</v>
      </c>
      <c r="P2891" s="217">
        <v>0.269541778975741</v>
      </c>
      <c r="Q2891" s="217">
        <v>4.0431266846361202</v>
      </c>
      <c r="R2891" s="217">
        <v>3.7735849056603801</v>
      </c>
      <c r="S2891" s="217">
        <v>0.269541778975741</v>
      </c>
      <c r="T2891" s="217">
        <v>4.0431266846361202</v>
      </c>
      <c r="U2891" s="217">
        <v>3.7735849056603801</v>
      </c>
      <c r="V2891" s="217">
        <v>0.269541778975741</v>
      </c>
      <c r="W2891" s="217">
        <v>4.0431266846361202</v>
      </c>
      <c r="X2891" s="217">
        <v>3.7735849056603801</v>
      </c>
      <c r="Y2891" s="217">
        <v>0.269541778975741</v>
      </c>
    </row>
    <row r="2892" spans="2:25">
      <c r="B2892" s="217" t="s">
        <v>3060</v>
      </c>
      <c r="C2892" s="217" t="s">
        <v>169</v>
      </c>
      <c r="D2892" s="217" t="s">
        <v>19</v>
      </c>
      <c r="E2892" s="217" t="s">
        <v>86</v>
      </c>
      <c r="F2892" s="217" t="s">
        <v>9</v>
      </c>
      <c r="G2892" s="217" t="s">
        <v>10</v>
      </c>
      <c r="H2892" s="217" t="s">
        <v>170</v>
      </c>
      <c r="I2892" s="217">
        <v>0</v>
      </c>
      <c r="J2892" s="217">
        <v>0</v>
      </c>
      <c r="K2892" s="217">
        <v>0</v>
      </c>
      <c r="L2892" s="217">
        <v>0</v>
      </c>
      <c r="M2892" s="217">
        <v>105.472779369628</v>
      </c>
      <c r="N2892" s="217">
        <v>0</v>
      </c>
      <c r="O2892" s="217">
        <v>0</v>
      </c>
      <c r="P2892" s="217">
        <v>0</v>
      </c>
      <c r="Q2892" s="217">
        <v>0</v>
      </c>
      <c r="R2892" s="217">
        <v>0</v>
      </c>
      <c r="S2892" s="217">
        <v>0</v>
      </c>
      <c r="T2892" s="217">
        <v>0</v>
      </c>
      <c r="U2892" s="217">
        <v>0</v>
      </c>
      <c r="V2892" s="217">
        <v>0</v>
      </c>
      <c r="W2892" s="217">
        <v>0</v>
      </c>
      <c r="X2892" s="217">
        <v>0</v>
      </c>
      <c r="Y2892" s="217">
        <v>0</v>
      </c>
    </row>
    <row r="2893" spans="2:25">
      <c r="B2893" s="217" t="s">
        <v>3061</v>
      </c>
      <c r="C2893" s="217" t="s">
        <v>169</v>
      </c>
      <c r="D2893" s="217" t="s">
        <v>19</v>
      </c>
      <c r="E2893" s="217" t="s">
        <v>86</v>
      </c>
      <c r="F2893" s="217" t="s">
        <v>9</v>
      </c>
      <c r="G2893" s="217" t="s">
        <v>10</v>
      </c>
      <c r="H2893" s="217" t="s">
        <v>172</v>
      </c>
      <c r="I2893" s="217">
        <v>0</v>
      </c>
      <c r="J2893" s="217">
        <v>0</v>
      </c>
      <c r="K2893" s="217">
        <v>0</v>
      </c>
      <c r="L2893" s="217">
        <v>5</v>
      </c>
      <c r="M2893" s="217">
        <v>199.22636103151899</v>
      </c>
      <c r="N2893" s="217">
        <v>0</v>
      </c>
      <c r="O2893" s="217">
        <v>0</v>
      </c>
      <c r="P2893" s="217">
        <v>0</v>
      </c>
      <c r="Q2893" s="217">
        <v>0</v>
      </c>
      <c r="R2893" s="217">
        <v>0</v>
      </c>
      <c r="S2893" s="217">
        <v>0</v>
      </c>
      <c r="T2893" s="217">
        <v>0</v>
      </c>
      <c r="U2893" s="217">
        <v>0</v>
      </c>
      <c r="V2893" s="217">
        <v>0</v>
      </c>
      <c r="W2893" s="217">
        <v>0</v>
      </c>
      <c r="X2893" s="217">
        <v>0</v>
      </c>
      <c r="Y2893" s="217">
        <v>0</v>
      </c>
    </row>
    <row r="2894" spans="2:25">
      <c r="B2894" s="217" t="s">
        <v>3062</v>
      </c>
      <c r="C2894" s="217" t="s">
        <v>169</v>
      </c>
      <c r="D2894" s="217" t="s">
        <v>19</v>
      </c>
      <c r="E2894" s="217" t="s">
        <v>86</v>
      </c>
      <c r="F2894" s="217" t="s">
        <v>9</v>
      </c>
      <c r="G2894" s="217" t="s">
        <v>10</v>
      </c>
      <c r="H2894" s="217" t="s">
        <v>174</v>
      </c>
      <c r="I2894" s="217">
        <v>0</v>
      </c>
      <c r="J2894" s="217">
        <v>0</v>
      </c>
      <c r="K2894" s="217">
        <v>0</v>
      </c>
      <c r="L2894" s="217">
        <v>10</v>
      </c>
      <c r="M2894" s="217">
        <v>351.57593123209199</v>
      </c>
      <c r="N2894" s="217">
        <v>0</v>
      </c>
      <c r="O2894" s="217">
        <v>0</v>
      </c>
      <c r="P2894" s="217">
        <v>0</v>
      </c>
      <c r="Q2894" s="217">
        <v>0</v>
      </c>
      <c r="R2894" s="217">
        <v>0</v>
      </c>
      <c r="S2894" s="217">
        <v>0</v>
      </c>
      <c r="T2894" s="217">
        <v>0</v>
      </c>
      <c r="U2894" s="217">
        <v>0</v>
      </c>
      <c r="V2894" s="217">
        <v>0</v>
      </c>
      <c r="W2894" s="217">
        <v>0</v>
      </c>
      <c r="X2894" s="217">
        <v>0</v>
      </c>
      <c r="Y2894" s="217">
        <v>0</v>
      </c>
    </row>
    <row r="2895" spans="2:25">
      <c r="B2895" s="217" t="s">
        <v>3063</v>
      </c>
      <c r="C2895" s="217" t="s">
        <v>169</v>
      </c>
      <c r="D2895" s="217" t="s">
        <v>19</v>
      </c>
      <c r="E2895" s="217" t="s">
        <v>86</v>
      </c>
      <c r="F2895" s="217" t="s">
        <v>9</v>
      </c>
      <c r="G2895" s="217" t="s">
        <v>10</v>
      </c>
      <c r="H2895" s="217" t="s">
        <v>176</v>
      </c>
      <c r="I2895" s="217">
        <v>0</v>
      </c>
      <c r="J2895" s="217">
        <v>0</v>
      </c>
      <c r="K2895" s="217">
        <v>0</v>
      </c>
      <c r="L2895" s="217">
        <v>16</v>
      </c>
      <c r="M2895" s="217">
        <v>703.15186246418295</v>
      </c>
      <c r="N2895" s="217">
        <v>0</v>
      </c>
      <c r="O2895" s="217">
        <v>0</v>
      </c>
      <c r="P2895" s="217">
        <v>0</v>
      </c>
      <c r="Q2895" s="217">
        <v>0</v>
      </c>
      <c r="R2895" s="217">
        <v>0</v>
      </c>
      <c r="S2895" s="217">
        <v>0</v>
      </c>
      <c r="T2895" s="217">
        <v>0</v>
      </c>
      <c r="U2895" s="217">
        <v>0</v>
      </c>
      <c r="V2895" s="217">
        <v>0</v>
      </c>
      <c r="W2895" s="217">
        <v>0</v>
      </c>
      <c r="X2895" s="217">
        <v>0</v>
      </c>
      <c r="Y2895" s="217">
        <v>0</v>
      </c>
    </row>
    <row r="2896" spans="2:25">
      <c r="B2896" s="217" t="s">
        <v>3064</v>
      </c>
      <c r="C2896" s="217" t="s">
        <v>169</v>
      </c>
      <c r="D2896" s="217" t="s">
        <v>19</v>
      </c>
      <c r="E2896" s="217" t="s">
        <v>86</v>
      </c>
      <c r="F2896" s="217" t="s">
        <v>9</v>
      </c>
      <c r="G2896" s="217" t="s">
        <v>10</v>
      </c>
      <c r="H2896" s="217" t="s">
        <v>178</v>
      </c>
      <c r="I2896" s="217">
        <v>1</v>
      </c>
      <c r="J2896" s="217">
        <v>1</v>
      </c>
      <c r="K2896" s="217">
        <v>0</v>
      </c>
      <c r="L2896" s="217">
        <v>59</v>
      </c>
      <c r="M2896" s="217">
        <v>2730.5730659025799</v>
      </c>
      <c r="N2896" s="217">
        <v>0.366223490770958</v>
      </c>
      <c r="O2896" s="217">
        <v>0.366223490770958</v>
      </c>
      <c r="P2896" s="217">
        <v>0</v>
      </c>
      <c r="Q2896" s="217">
        <v>0.366223490770958</v>
      </c>
      <c r="R2896" s="217">
        <v>0.366223490770958</v>
      </c>
      <c r="S2896" s="217">
        <v>0</v>
      </c>
      <c r="T2896" s="217">
        <v>0.366223490770958</v>
      </c>
      <c r="U2896" s="217">
        <v>0.366223490770958</v>
      </c>
      <c r="V2896" s="217">
        <v>0</v>
      </c>
      <c r="W2896" s="217">
        <v>0.366223490770958</v>
      </c>
      <c r="X2896" s="217">
        <v>0.366223490770958</v>
      </c>
      <c r="Y2896" s="217">
        <v>0</v>
      </c>
    </row>
    <row r="2897" spans="2:25">
      <c r="B2897" s="217" t="s">
        <v>3065</v>
      </c>
      <c r="C2897" s="217" t="s">
        <v>169</v>
      </c>
      <c r="D2897" s="217" t="s">
        <v>19</v>
      </c>
      <c r="E2897" s="217" t="s">
        <v>86</v>
      </c>
      <c r="F2897" s="217" t="s">
        <v>9</v>
      </c>
      <c r="G2897" s="217" t="s">
        <v>10</v>
      </c>
      <c r="H2897" s="217" t="s">
        <v>5</v>
      </c>
      <c r="I2897" s="217">
        <v>1</v>
      </c>
      <c r="J2897" s="217">
        <v>1</v>
      </c>
      <c r="K2897" s="217">
        <v>0</v>
      </c>
      <c r="L2897" s="217">
        <v>90</v>
      </c>
      <c r="M2897" s="217">
        <v>4090</v>
      </c>
      <c r="N2897" s="217">
        <v>0.24449877750611199</v>
      </c>
      <c r="O2897" s="217">
        <v>0.24449877750611199</v>
      </c>
      <c r="P2897" s="217">
        <v>0</v>
      </c>
      <c r="Q2897" s="217">
        <v>0.24449877750611199</v>
      </c>
      <c r="R2897" s="217">
        <v>0.24449877750611199</v>
      </c>
      <c r="S2897" s="217">
        <v>0</v>
      </c>
      <c r="T2897" s="217">
        <v>0.24449877750611199</v>
      </c>
      <c r="U2897" s="217">
        <v>0.24449877750611199</v>
      </c>
      <c r="V2897" s="217">
        <v>0</v>
      </c>
      <c r="W2897" s="217">
        <v>0.24449877750611199</v>
      </c>
      <c r="X2897" s="217">
        <v>0.24449877750611199</v>
      </c>
      <c r="Y2897" s="217">
        <v>0</v>
      </c>
    </row>
    <row r="2898" spans="2:25">
      <c r="B2898" s="217" t="s">
        <v>3066</v>
      </c>
      <c r="C2898" s="217" t="s">
        <v>169</v>
      </c>
      <c r="D2898" s="217" t="s">
        <v>19</v>
      </c>
      <c r="E2898" s="217" t="s">
        <v>86</v>
      </c>
      <c r="F2898" s="217" t="s">
        <v>5</v>
      </c>
      <c r="G2898" s="217" t="s">
        <v>10</v>
      </c>
      <c r="H2898" s="217" t="s">
        <v>170</v>
      </c>
      <c r="I2898" s="217">
        <v>0</v>
      </c>
      <c r="J2898" s="217">
        <v>0</v>
      </c>
      <c r="K2898" s="217">
        <v>0</v>
      </c>
      <c r="L2898" s="217">
        <v>0</v>
      </c>
      <c r="M2898" s="217">
        <v>193.02440178850699</v>
      </c>
      <c r="N2898" s="217">
        <v>0</v>
      </c>
      <c r="O2898" s="217">
        <v>0</v>
      </c>
      <c r="P2898" s="217">
        <v>0</v>
      </c>
      <c r="Q2898" s="217">
        <v>0</v>
      </c>
      <c r="R2898" s="217">
        <v>0</v>
      </c>
      <c r="S2898" s="217">
        <v>0</v>
      </c>
      <c r="T2898" s="217">
        <v>0</v>
      </c>
      <c r="U2898" s="217">
        <v>0</v>
      </c>
      <c r="V2898" s="217">
        <v>0</v>
      </c>
      <c r="W2898" s="217">
        <v>0</v>
      </c>
      <c r="X2898" s="217">
        <v>0</v>
      </c>
      <c r="Y2898" s="217">
        <v>0</v>
      </c>
    </row>
    <row r="2899" spans="2:25">
      <c r="B2899" s="217" t="s">
        <v>3067</v>
      </c>
      <c r="C2899" s="217" t="s">
        <v>169</v>
      </c>
      <c r="D2899" s="217" t="s">
        <v>19</v>
      </c>
      <c r="E2899" s="217" t="s">
        <v>86</v>
      </c>
      <c r="F2899" s="217" t="s">
        <v>5</v>
      </c>
      <c r="G2899" s="217" t="s">
        <v>10</v>
      </c>
      <c r="H2899" s="217" t="s">
        <v>172</v>
      </c>
      <c r="I2899" s="217">
        <v>0</v>
      </c>
      <c r="J2899" s="217">
        <v>0</v>
      </c>
      <c r="K2899" s="217">
        <v>0</v>
      </c>
      <c r="L2899" s="217">
        <v>5</v>
      </c>
      <c r="M2899" s="217">
        <v>363.38565306691697</v>
      </c>
      <c r="N2899" s="217">
        <v>0</v>
      </c>
      <c r="O2899" s="217">
        <v>0</v>
      </c>
      <c r="P2899" s="217">
        <v>0</v>
      </c>
      <c r="Q2899" s="217">
        <v>0</v>
      </c>
      <c r="R2899" s="217">
        <v>0</v>
      </c>
      <c r="S2899" s="217">
        <v>0</v>
      </c>
      <c r="T2899" s="217">
        <v>0</v>
      </c>
      <c r="U2899" s="217">
        <v>0</v>
      </c>
      <c r="V2899" s="217">
        <v>0</v>
      </c>
      <c r="W2899" s="217">
        <v>0</v>
      </c>
      <c r="X2899" s="217">
        <v>0</v>
      </c>
      <c r="Y2899" s="217">
        <v>0</v>
      </c>
    </row>
    <row r="2900" spans="2:25">
      <c r="B2900" s="217" t="s">
        <v>3068</v>
      </c>
      <c r="C2900" s="217" t="s">
        <v>169</v>
      </c>
      <c r="D2900" s="217" t="s">
        <v>19</v>
      </c>
      <c r="E2900" s="217" t="s">
        <v>86</v>
      </c>
      <c r="F2900" s="217" t="s">
        <v>5</v>
      </c>
      <c r="G2900" s="217" t="s">
        <v>10</v>
      </c>
      <c r="H2900" s="217" t="s">
        <v>174</v>
      </c>
      <c r="I2900" s="217">
        <v>1</v>
      </c>
      <c r="J2900" s="217">
        <v>1</v>
      </c>
      <c r="K2900" s="217">
        <v>0</v>
      </c>
      <c r="L2900" s="217">
        <v>14</v>
      </c>
      <c r="M2900" s="217">
        <v>712.72637370996802</v>
      </c>
      <c r="N2900" s="217">
        <v>1.40306299428023</v>
      </c>
      <c r="O2900" s="217">
        <v>1.40306299428023</v>
      </c>
      <c r="P2900" s="217">
        <v>0</v>
      </c>
      <c r="Q2900" s="217">
        <v>1.40306299428023</v>
      </c>
      <c r="R2900" s="217">
        <v>1.40306299428023</v>
      </c>
      <c r="S2900" s="217">
        <v>0</v>
      </c>
      <c r="T2900" s="217">
        <v>1.40306299428023</v>
      </c>
      <c r="U2900" s="217">
        <v>1.40306299428023</v>
      </c>
      <c r="V2900" s="217">
        <v>0</v>
      </c>
      <c r="W2900" s="217">
        <v>1.40306299428023</v>
      </c>
      <c r="X2900" s="217">
        <v>1.40306299428023</v>
      </c>
      <c r="Y2900" s="217">
        <v>0</v>
      </c>
    </row>
    <row r="2901" spans="2:25">
      <c r="B2901" s="217" t="s">
        <v>3069</v>
      </c>
      <c r="C2901" s="217" t="s">
        <v>169</v>
      </c>
      <c r="D2901" s="217" t="s">
        <v>19</v>
      </c>
      <c r="E2901" s="217" t="s">
        <v>86</v>
      </c>
      <c r="F2901" s="217" t="s">
        <v>5</v>
      </c>
      <c r="G2901" s="217" t="s">
        <v>10</v>
      </c>
      <c r="H2901" s="217" t="s">
        <v>176</v>
      </c>
      <c r="I2901" s="217">
        <v>3</v>
      </c>
      <c r="J2901" s="217">
        <v>3</v>
      </c>
      <c r="K2901" s="217">
        <v>0</v>
      </c>
      <c r="L2901" s="217">
        <v>24</v>
      </c>
      <c r="M2901" s="217">
        <v>1348.8450778034201</v>
      </c>
      <c r="N2901" s="217">
        <v>2.2241249565038799</v>
      </c>
      <c r="O2901" s="217">
        <v>2.2241249565038799</v>
      </c>
      <c r="P2901" s="217">
        <v>0</v>
      </c>
      <c r="Q2901" s="217">
        <v>2.2241249565038799</v>
      </c>
      <c r="R2901" s="217">
        <v>2.2241249565038799</v>
      </c>
      <c r="S2901" s="217">
        <v>0</v>
      </c>
      <c r="T2901" s="217">
        <v>2.2241249565038799</v>
      </c>
      <c r="U2901" s="217">
        <v>2.2241249565038799</v>
      </c>
      <c r="V2901" s="217">
        <v>0</v>
      </c>
      <c r="W2901" s="217">
        <v>2.2241249565038799</v>
      </c>
      <c r="X2901" s="217">
        <v>2.2241249565038799</v>
      </c>
      <c r="Y2901" s="217">
        <v>0</v>
      </c>
    </row>
    <row r="2902" spans="2:25">
      <c r="B2902" s="217" t="s">
        <v>3070</v>
      </c>
      <c r="C2902" s="217" t="s">
        <v>169</v>
      </c>
      <c r="D2902" s="217" t="s">
        <v>19</v>
      </c>
      <c r="E2902" s="217" t="s">
        <v>86</v>
      </c>
      <c r="F2902" s="217" t="s">
        <v>5</v>
      </c>
      <c r="G2902" s="217" t="s">
        <v>10</v>
      </c>
      <c r="H2902" s="217" t="s">
        <v>178</v>
      </c>
      <c r="I2902" s="217">
        <v>12</v>
      </c>
      <c r="J2902" s="217">
        <v>11</v>
      </c>
      <c r="K2902" s="217">
        <v>1</v>
      </c>
      <c r="L2902" s="217">
        <v>95</v>
      </c>
      <c r="M2902" s="217">
        <v>5182.0184936311898</v>
      </c>
      <c r="N2902" s="217">
        <v>2.3156999564452101</v>
      </c>
      <c r="O2902" s="217">
        <v>2.1227249600747702</v>
      </c>
      <c r="P2902" s="217">
        <v>0.192974996370434</v>
      </c>
      <c r="Q2902" s="217">
        <v>2.3156999564452101</v>
      </c>
      <c r="R2902" s="217">
        <v>2.1227249600747702</v>
      </c>
      <c r="S2902" s="217">
        <v>0.192974996370434</v>
      </c>
      <c r="T2902" s="217">
        <v>2.3156999564452101</v>
      </c>
      <c r="U2902" s="217">
        <v>2.1227249600747702</v>
      </c>
      <c r="V2902" s="217">
        <v>0.192974996370434</v>
      </c>
      <c r="W2902" s="217">
        <v>2.3156999564452101</v>
      </c>
      <c r="X2902" s="217">
        <v>2.1227249600747702</v>
      </c>
      <c r="Y2902" s="217">
        <v>0.192974996370434</v>
      </c>
    </row>
    <row r="2903" spans="2:25">
      <c r="B2903" s="217" t="s">
        <v>3071</v>
      </c>
      <c r="C2903" s="217" t="s">
        <v>169</v>
      </c>
      <c r="D2903" s="217" t="s">
        <v>19</v>
      </c>
      <c r="E2903" s="217" t="s">
        <v>86</v>
      </c>
      <c r="F2903" s="217" t="s">
        <v>5</v>
      </c>
      <c r="G2903" s="217" t="s">
        <v>10</v>
      </c>
      <c r="H2903" s="217" t="s">
        <v>5</v>
      </c>
      <c r="I2903" s="217">
        <v>16</v>
      </c>
      <c r="J2903" s="217">
        <v>15</v>
      </c>
      <c r="K2903" s="217">
        <v>1</v>
      </c>
      <c r="L2903" s="217">
        <v>138</v>
      </c>
      <c r="M2903" s="217">
        <v>7800</v>
      </c>
      <c r="N2903" s="217">
        <v>2.0512820512820502</v>
      </c>
      <c r="O2903" s="217">
        <v>1.92307692307692</v>
      </c>
      <c r="P2903" s="217">
        <v>0.128205128205128</v>
      </c>
      <c r="Q2903" s="217">
        <v>2.0512820512820502</v>
      </c>
      <c r="R2903" s="217">
        <v>1.92307692307692</v>
      </c>
      <c r="S2903" s="217">
        <v>0.128205128205128</v>
      </c>
      <c r="T2903" s="217">
        <v>2.0512820512820502</v>
      </c>
      <c r="U2903" s="217">
        <v>1.92307692307692</v>
      </c>
      <c r="V2903" s="217">
        <v>0.128205128205128</v>
      </c>
      <c r="W2903" s="217">
        <v>2.0512820512820502</v>
      </c>
      <c r="X2903" s="217">
        <v>1.92307692307692</v>
      </c>
      <c r="Y2903" s="217">
        <v>0.128205128205128</v>
      </c>
    </row>
    <row r="2904" spans="2:25">
      <c r="B2904" s="217" t="s">
        <v>3072</v>
      </c>
      <c r="C2904" s="217" t="s">
        <v>169</v>
      </c>
      <c r="D2904" s="217" t="s">
        <v>19</v>
      </c>
      <c r="E2904" s="217" t="s">
        <v>86</v>
      </c>
      <c r="F2904" s="217" t="s">
        <v>12</v>
      </c>
      <c r="G2904" s="217" t="s">
        <v>49</v>
      </c>
      <c r="H2904" s="217" t="s">
        <v>170</v>
      </c>
      <c r="I2904" s="217">
        <v>0</v>
      </c>
      <c r="J2904" s="217">
        <v>0</v>
      </c>
      <c r="K2904" s="217">
        <v>0</v>
      </c>
      <c r="L2904" s="217">
        <v>2</v>
      </c>
      <c r="M2904" s="217">
        <v>372.99638989169699</v>
      </c>
      <c r="N2904" s="217">
        <v>0</v>
      </c>
      <c r="O2904" s="217">
        <v>0</v>
      </c>
      <c r="P2904" s="217">
        <v>0</v>
      </c>
      <c r="Q2904" s="217">
        <v>0</v>
      </c>
      <c r="R2904" s="217">
        <v>0</v>
      </c>
      <c r="S2904" s="217">
        <v>0</v>
      </c>
      <c r="T2904" s="217">
        <v>0</v>
      </c>
      <c r="U2904" s="217">
        <v>0</v>
      </c>
      <c r="V2904" s="217">
        <v>0</v>
      </c>
      <c r="W2904" s="217">
        <v>0</v>
      </c>
      <c r="X2904" s="217">
        <v>0</v>
      </c>
      <c r="Y2904" s="217">
        <v>0</v>
      </c>
    </row>
    <row r="2905" spans="2:25">
      <c r="B2905" s="217" t="s">
        <v>3073</v>
      </c>
      <c r="C2905" s="217" t="s">
        <v>169</v>
      </c>
      <c r="D2905" s="217" t="s">
        <v>19</v>
      </c>
      <c r="E2905" s="217" t="s">
        <v>86</v>
      </c>
      <c r="F2905" s="217" t="s">
        <v>12</v>
      </c>
      <c r="G2905" s="217" t="s">
        <v>49</v>
      </c>
      <c r="H2905" s="217" t="s">
        <v>172</v>
      </c>
      <c r="I2905" s="217">
        <v>0</v>
      </c>
      <c r="J2905" s="217">
        <v>0</v>
      </c>
      <c r="K2905" s="217">
        <v>0</v>
      </c>
      <c r="L2905" s="217">
        <v>15</v>
      </c>
      <c r="M2905" s="217">
        <v>466.245487364621</v>
      </c>
      <c r="N2905" s="217">
        <v>0</v>
      </c>
      <c r="O2905" s="217">
        <v>0</v>
      </c>
      <c r="P2905" s="217">
        <v>0</v>
      </c>
      <c r="Q2905" s="217">
        <v>0</v>
      </c>
      <c r="R2905" s="217">
        <v>0</v>
      </c>
      <c r="S2905" s="217">
        <v>0</v>
      </c>
      <c r="T2905" s="217">
        <v>0</v>
      </c>
      <c r="U2905" s="217">
        <v>0</v>
      </c>
      <c r="V2905" s="217">
        <v>0</v>
      </c>
      <c r="W2905" s="217">
        <v>0</v>
      </c>
      <c r="X2905" s="217">
        <v>0</v>
      </c>
      <c r="Y2905" s="217">
        <v>0</v>
      </c>
    </row>
    <row r="2906" spans="2:25">
      <c r="B2906" s="217" t="s">
        <v>3074</v>
      </c>
      <c r="C2906" s="217" t="s">
        <v>169</v>
      </c>
      <c r="D2906" s="217" t="s">
        <v>19</v>
      </c>
      <c r="E2906" s="217" t="s">
        <v>86</v>
      </c>
      <c r="F2906" s="217" t="s">
        <v>12</v>
      </c>
      <c r="G2906" s="217" t="s">
        <v>49</v>
      </c>
      <c r="H2906" s="217" t="s">
        <v>174</v>
      </c>
      <c r="I2906" s="217">
        <v>1</v>
      </c>
      <c r="J2906" s="217">
        <v>1</v>
      </c>
      <c r="K2906" s="217">
        <v>0</v>
      </c>
      <c r="L2906" s="217">
        <v>16</v>
      </c>
      <c r="M2906" s="217">
        <v>714.90974729241896</v>
      </c>
      <c r="N2906" s="217">
        <v>1.39877796293491</v>
      </c>
      <c r="O2906" s="217">
        <v>1.39877796293491</v>
      </c>
      <c r="P2906" s="217">
        <v>0</v>
      </c>
      <c r="Q2906" s="217">
        <v>1.39877796293491</v>
      </c>
      <c r="R2906" s="217">
        <v>1.39877796293491</v>
      </c>
      <c r="S2906" s="217">
        <v>0</v>
      </c>
      <c r="T2906" s="217">
        <v>1.39877796293491</v>
      </c>
      <c r="U2906" s="217">
        <v>1.39877796293491</v>
      </c>
      <c r="V2906" s="217">
        <v>0</v>
      </c>
      <c r="W2906" s="217">
        <v>1.39877796293491</v>
      </c>
      <c r="X2906" s="217">
        <v>1.39877796293491</v>
      </c>
      <c r="Y2906" s="217">
        <v>0</v>
      </c>
    </row>
    <row r="2907" spans="2:25">
      <c r="B2907" s="217" t="s">
        <v>3075</v>
      </c>
      <c r="C2907" s="217" t="s">
        <v>169</v>
      </c>
      <c r="D2907" s="217" t="s">
        <v>19</v>
      </c>
      <c r="E2907" s="217" t="s">
        <v>86</v>
      </c>
      <c r="F2907" s="217" t="s">
        <v>12</v>
      </c>
      <c r="G2907" s="217" t="s">
        <v>49</v>
      </c>
      <c r="H2907" s="217" t="s">
        <v>176</v>
      </c>
      <c r="I2907" s="217">
        <v>7</v>
      </c>
      <c r="J2907" s="217">
        <v>7</v>
      </c>
      <c r="K2907" s="217">
        <v>0</v>
      </c>
      <c r="L2907" s="217">
        <v>10</v>
      </c>
      <c r="M2907" s="217">
        <v>611.29963898917003</v>
      </c>
      <c r="N2907" s="217">
        <v>11.4510128152129</v>
      </c>
      <c r="O2907" s="217">
        <v>11.4510128152129</v>
      </c>
      <c r="P2907" s="217">
        <v>0</v>
      </c>
      <c r="Q2907" s="217">
        <v>11.4510128152129</v>
      </c>
      <c r="R2907" s="217">
        <v>11.4510128152129</v>
      </c>
      <c r="S2907" s="217">
        <v>0</v>
      </c>
      <c r="T2907" s="217">
        <v>11.4510128152129</v>
      </c>
      <c r="U2907" s="217">
        <v>11.4510128152129</v>
      </c>
      <c r="V2907" s="217">
        <v>0</v>
      </c>
      <c r="W2907" s="217">
        <v>11.4510128152129</v>
      </c>
      <c r="X2907" s="217">
        <v>11.4510128152129</v>
      </c>
      <c r="Y2907" s="217">
        <v>0</v>
      </c>
    </row>
    <row r="2908" spans="2:25">
      <c r="B2908" s="217" t="s">
        <v>3076</v>
      </c>
      <c r="C2908" s="217" t="s">
        <v>169</v>
      </c>
      <c r="D2908" s="217" t="s">
        <v>19</v>
      </c>
      <c r="E2908" s="217" t="s">
        <v>86</v>
      </c>
      <c r="F2908" s="217" t="s">
        <v>12</v>
      </c>
      <c r="G2908" s="217" t="s">
        <v>49</v>
      </c>
      <c r="H2908" s="217" t="s">
        <v>178</v>
      </c>
      <c r="I2908" s="217">
        <v>1</v>
      </c>
      <c r="J2908" s="217">
        <v>1</v>
      </c>
      <c r="K2908" s="217">
        <v>0</v>
      </c>
      <c r="L2908" s="217">
        <v>7</v>
      </c>
      <c r="M2908" s="217">
        <v>704.54873646209398</v>
      </c>
      <c r="N2908" s="217">
        <v>1.4193482270957201</v>
      </c>
      <c r="O2908" s="217">
        <v>1.4193482270957201</v>
      </c>
      <c r="P2908" s="217">
        <v>0</v>
      </c>
      <c r="Q2908" s="217">
        <v>1.4193482270957201</v>
      </c>
      <c r="R2908" s="217">
        <v>1.4193482270957201</v>
      </c>
      <c r="S2908" s="217">
        <v>0</v>
      </c>
      <c r="T2908" s="217">
        <v>1.4193482270957201</v>
      </c>
      <c r="U2908" s="217">
        <v>1.4193482270957201</v>
      </c>
      <c r="V2908" s="217">
        <v>0</v>
      </c>
      <c r="W2908" s="217">
        <v>1.4193482270957201</v>
      </c>
      <c r="X2908" s="217">
        <v>1.4193482270957201</v>
      </c>
      <c r="Y2908" s="217">
        <v>0</v>
      </c>
    </row>
    <row r="2909" spans="2:25">
      <c r="B2909" s="217" t="s">
        <v>3077</v>
      </c>
      <c r="C2909" s="217" t="s">
        <v>169</v>
      </c>
      <c r="D2909" s="217" t="s">
        <v>19</v>
      </c>
      <c r="E2909" s="217" t="s">
        <v>86</v>
      </c>
      <c r="F2909" s="217" t="s">
        <v>12</v>
      </c>
      <c r="G2909" s="217" t="s">
        <v>49</v>
      </c>
      <c r="H2909" s="217" t="s">
        <v>5</v>
      </c>
      <c r="I2909" s="217">
        <v>9</v>
      </c>
      <c r="J2909" s="217">
        <v>9</v>
      </c>
      <c r="K2909" s="217">
        <v>0</v>
      </c>
      <c r="L2909" s="217">
        <v>50</v>
      </c>
      <c r="M2909" s="217">
        <v>2870</v>
      </c>
      <c r="N2909" s="217">
        <v>3.1358885017421598</v>
      </c>
      <c r="O2909" s="217">
        <v>3.1358885017421598</v>
      </c>
      <c r="P2909" s="217">
        <v>0</v>
      </c>
      <c r="Q2909" s="217">
        <v>3.1358885017421598</v>
      </c>
      <c r="R2909" s="217">
        <v>3.1358885017421598</v>
      </c>
      <c r="S2909" s="217">
        <v>0</v>
      </c>
      <c r="T2909" s="217">
        <v>3.1358885017421598</v>
      </c>
      <c r="U2909" s="217">
        <v>3.1358885017421598</v>
      </c>
      <c r="V2909" s="217">
        <v>0</v>
      </c>
      <c r="W2909" s="217">
        <v>3.1358885017421598</v>
      </c>
      <c r="X2909" s="217">
        <v>3.1358885017421598</v>
      </c>
      <c r="Y2909" s="217">
        <v>0</v>
      </c>
    </row>
    <row r="2910" spans="2:25">
      <c r="B2910" s="217" t="s">
        <v>3078</v>
      </c>
      <c r="C2910" s="217" t="s">
        <v>169</v>
      </c>
      <c r="D2910" s="217" t="s">
        <v>19</v>
      </c>
      <c r="E2910" s="217" t="s">
        <v>86</v>
      </c>
      <c r="F2910" s="217" t="s">
        <v>9</v>
      </c>
      <c r="G2910" s="217" t="s">
        <v>49</v>
      </c>
      <c r="H2910" s="217" t="s">
        <v>170</v>
      </c>
      <c r="I2910" s="217">
        <v>0</v>
      </c>
      <c r="J2910" s="217">
        <v>0</v>
      </c>
      <c r="K2910" s="217">
        <v>0</v>
      </c>
      <c r="L2910" s="217">
        <v>4</v>
      </c>
      <c r="M2910" s="217">
        <v>390</v>
      </c>
      <c r="N2910" s="217">
        <v>0</v>
      </c>
      <c r="O2910" s="217">
        <v>0</v>
      </c>
      <c r="P2910" s="217">
        <v>0</v>
      </c>
      <c r="Q2910" s="217">
        <v>0</v>
      </c>
      <c r="R2910" s="217">
        <v>0</v>
      </c>
      <c r="S2910" s="217">
        <v>0</v>
      </c>
      <c r="T2910" s="217">
        <v>0</v>
      </c>
      <c r="U2910" s="217">
        <v>0</v>
      </c>
      <c r="V2910" s="217">
        <v>0</v>
      </c>
      <c r="W2910" s="217">
        <v>0</v>
      </c>
      <c r="X2910" s="217">
        <v>0</v>
      </c>
      <c r="Y2910" s="217">
        <v>0</v>
      </c>
    </row>
    <row r="2911" spans="2:25">
      <c r="B2911" s="217" t="s">
        <v>3079</v>
      </c>
      <c r="C2911" s="217" t="s">
        <v>169</v>
      </c>
      <c r="D2911" s="217" t="s">
        <v>19</v>
      </c>
      <c r="E2911" s="217" t="s">
        <v>86</v>
      </c>
      <c r="F2911" s="217" t="s">
        <v>9</v>
      </c>
      <c r="G2911" s="217" t="s">
        <v>49</v>
      </c>
      <c r="H2911" s="217" t="s">
        <v>172</v>
      </c>
      <c r="I2911" s="217">
        <v>0</v>
      </c>
      <c r="J2911" s="217">
        <v>0</v>
      </c>
      <c r="K2911" s="217">
        <v>0</v>
      </c>
      <c r="L2911" s="217">
        <v>7</v>
      </c>
      <c r="M2911" s="217">
        <v>530</v>
      </c>
      <c r="N2911" s="217">
        <v>0</v>
      </c>
      <c r="O2911" s="217">
        <v>0</v>
      </c>
      <c r="P2911" s="217">
        <v>0</v>
      </c>
      <c r="Q2911" s="217">
        <v>0</v>
      </c>
      <c r="R2911" s="217">
        <v>0</v>
      </c>
      <c r="S2911" s="217">
        <v>0</v>
      </c>
      <c r="T2911" s="217">
        <v>0</v>
      </c>
      <c r="U2911" s="217">
        <v>0</v>
      </c>
      <c r="V2911" s="217">
        <v>0</v>
      </c>
      <c r="W2911" s="217">
        <v>0</v>
      </c>
      <c r="X2911" s="217">
        <v>0</v>
      </c>
      <c r="Y2911" s="217">
        <v>0</v>
      </c>
    </row>
    <row r="2912" spans="2:25">
      <c r="B2912" s="217" t="s">
        <v>3080</v>
      </c>
      <c r="C2912" s="217" t="s">
        <v>169</v>
      </c>
      <c r="D2912" s="217" t="s">
        <v>19</v>
      </c>
      <c r="E2912" s="217" t="s">
        <v>86</v>
      </c>
      <c r="F2912" s="217" t="s">
        <v>9</v>
      </c>
      <c r="G2912" s="217" t="s">
        <v>49</v>
      </c>
      <c r="H2912" s="217" t="s">
        <v>174</v>
      </c>
      <c r="I2912" s="217">
        <v>0</v>
      </c>
      <c r="J2912" s="217">
        <v>0</v>
      </c>
      <c r="K2912" s="217">
        <v>0</v>
      </c>
      <c r="L2912" s="217">
        <v>17</v>
      </c>
      <c r="M2912" s="217">
        <v>690</v>
      </c>
      <c r="N2912" s="217">
        <v>0</v>
      </c>
      <c r="O2912" s="217">
        <v>0</v>
      </c>
      <c r="P2912" s="217">
        <v>0</v>
      </c>
      <c r="Q2912" s="217">
        <v>0</v>
      </c>
      <c r="R2912" s="217">
        <v>0</v>
      </c>
      <c r="S2912" s="217">
        <v>0</v>
      </c>
      <c r="T2912" s="217">
        <v>0</v>
      </c>
      <c r="U2912" s="217">
        <v>0</v>
      </c>
      <c r="V2912" s="217">
        <v>0</v>
      </c>
      <c r="W2912" s="217">
        <v>0</v>
      </c>
      <c r="X2912" s="217">
        <v>0</v>
      </c>
      <c r="Y2912" s="217">
        <v>0</v>
      </c>
    </row>
    <row r="2913" spans="2:25">
      <c r="B2913" s="217" t="s">
        <v>3081</v>
      </c>
      <c r="C2913" s="217" t="s">
        <v>169</v>
      </c>
      <c r="D2913" s="217" t="s">
        <v>19</v>
      </c>
      <c r="E2913" s="217" t="s">
        <v>86</v>
      </c>
      <c r="F2913" s="217" t="s">
        <v>9</v>
      </c>
      <c r="G2913" s="217" t="s">
        <v>49</v>
      </c>
      <c r="H2913" s="217" t="s">
        <v>176</v>
      </c>
      <c r="I2913" s="217">
        <v>0</v>
      </c>
      <c r="J2913" s="217">
        <v>0</v>
      </c>
      <c r="K2913" s="217">
        <v>0</v>
      </c>
      <c r="L2913" s="217">
        <v>26</v>
      </c>
      <c r="M2913" s="217">
        <v>620</v>
      </c>
      <c r="N2913" s="217">
        <v>0</v>
      </c>
      <c r="O2913" s="217">
        <v>0</v>
      </c>
      <c r="P2913" s="217">
        <v>0</v>
      </c>
      <c r="Q2913" s="217">
        <v>0</v>
      </c>
      <c r="R2913" s="217">
        <v>0</v>
      </c>
      <c r="S2913" s="217">
        <v>0</v>
      </c>
      <c r="T2913" s="217">
        <v>0</v>
      </c>
      <c r="U2913" s="217">
        <v>0</v>
      </c>
      <c r="V2913" s="217">
        <v>0</v>
      </c>
      <c r="W2913" s="217">
        <v>0</v>
      </c>
      <c r="X2913" s="217">
        <v>0</v>
      </c>
      <c r="Y2913" s="217">
        <v>0</v>
      </c>
    </row>
    <row r="2914" spans="2:25">
      <c r="B2914" s="217" t="s">
        <v>3082</v>
      </c>
      <c r="C2914" s="217" t="s">
        <v>169</v>
      </c>
      <c r="D2914" s="217" t="s">
        <v>19</v>
      </c>
      <c r="E2914" s="217" t="s">
        <v>86</v>
      </c>
      <c r="F2914" s="217" t="s">
        <v>9</v>
      </c>
      <c r="G2914" s="217" t="s">
        <v>49</v>
      </c>
      <c r="H2914" s="217" t="s">
        <v>178</v>
      </c>
      <c r="I2914" s="217">
        <v>0</v>
      </c>
      <c r="J2914" s="217">
        <v>0</v>
      </c>
      <c r="K2914" s="217">
        <v>0</v>
      </c>
      <c r="L2914" s="217">
        <v>14</v>
      </c>
      <c r="M2914" s="217">
        <v>690</v>
      </c>
      <c r="N2914" s="217">
        <v>0</v>
      </c>
      <c r="O2914" s="217">
        <v>0</v>
      </c>
      <c r="P2914" s="217">
        <v>0</v>
      </c>
      <c r="Q2914" s="217">
        <v>0</v>
      </c>
      <c r="R2914" s="217">
        <v>0</v>
      </c>
      <c r="S2914" s="217">
        <v>0</v>
      </c>
      <c r="T2914" s="217">
        <v>0</v>
      </c>
      <c r="U2914" s="217">
        <v>0</v>
      </c>
      <c r="V2914" s="217">
        <v>0</v>
      </c>
      <c r="W2914" s="217">
        <v>0</v>
      </c>
      <c r="X2914" s="217">
        <v>0</v>
      </c>
      <c r="Y2914" s="217">
        <v>0</v>
      </c>
    </row>
    <row r="2915" spans="2:25">
      <c r="B2915" s="217" t="s">
        <v>3083</v>
      </c>
      <c r="C2915" s="217" t="s">
        <v>169</v>
      </c>
      <c r="D2915" s="217" t="s">
        <v>19</v>
      </c>
      <c r="E2915" s="217" t="s">
        <v>86</v>
      </c>
      <c r="F2915" s="217" t="s">
        <v>9</v>
      </c>
      <c r="G2915" s="217" t="s">
        <v>49</v>
      </c>
      <c r="H2915" s="217" t="s">
        <v>5</v>
      </c>
      <c r="I2915" s="217">
        <v>0</v>
      </c>
      <c r="J2915" s="217">
        <v>0</v>
      </c>
      <c r="K2915" s="217">
        <v>0</v>
      </c>
      <c r="L2915" s="217">
        <v>68</v>
      </c>
      <c r="M2915" s="217">
        <v>2920</v>
      </c>
      <c r="N2915" s="217">
        <v>0</v>
      </c>
      <c r="O2915" s="217">
        <v>0</v>
      </c>
      <c r="P2915" s="217">
        <v>0</v>
      </c>
      <c r="Q2915" s="217">
        <v>0</v>
      </c>
      <c r="R2915" s="217">
        <v>0</v>
      </c>
      <c r="S2915" s="217">
        <v>0</v>
      </c>
      <c r="T2915" s="217">
        <v>0</v>
      </c>
      <c r="U2915" s="217">
        <v>0</v>
      </c>
      <c r="V2915" s="217">
        <v>0</v>
      </c>
      <c r="W2915" s="217">
        <v>0</v>
      </c>
      <c r="X2915" s="217">
        <v>0</v>
      </c>
      <c r="Y2915" s="217">
        <v>0</v>
      </c>
    </row>
    <row r="2916" spans="2:25">
      <c r="B2916" s="217" t="s">
        <v>3084</v>
      </c>
      <c r="C2916" s="217" t="s">
        <v>169</v>
      </c>
      <c r="D2916" s="217" t="s">
        <v>19</v>
      </c>
      <c r="E2916" s="217" t="s">
        <v>86</v>
      </c>
      <c r="F2916" s="217" t="s">
        <v>5</v>
      </c>
      <c r="G2916" s="217" t="s">
        <v>49</v>
      </c>
      <c r="H2916" s="217" t="s">
        <v>170</v>
      </c>
      <c r="I2916" s="217">
        <v>0</v>
      </c>
      <c r="J2916" s="217">
        <v>0</v>
      </c>
      <c r="K2916" s="217">
        <v>0</v>
      </c>
      <c r="L2916" s="217">
        <v>6</v>
      </c>
      <c r="M2916" s="217">
        <v>762.99638989169705</v>
      </c>
      <c r="N2916" s="217">
        <v>0</v>
      </c>
      <c r="O2916" s="217">
        <v>0</v>
      </c>
      <c r="P2916" s="217">
        <v>0</v>
      </c>
      <c r="Q2916" s="217">
        <v>0</v>
      </c>
      <c r="R2916" s="217">
        <v>0</v>
      </c>
      <c r="S2916" s="217">
        <v>0</v>
      </c>
      <c r="T2916" s="217">
        <v>0</v>
      </c>
      <c r="U2916" s="217">
        <v>0</v>
      </c>
      <c r="V2916" s="217">
        <v>0</v>
      </c>
      <c r="W2916" s="217">
        <v>0</v>
      </c>
      <c r="X2916" s="217">
        <v>0</v>
      </c>
      <c r="Y2916" s="217">
        <v>0</v>
      </c>
    </row>
    <row r="2917" spans="2:25">
      <c r="B2917" s="217" t="s">
        <v>3085</v>
      </c>
      <c r="C2917" s="217" t="s">
        <v>169</v>
      </c>
      <c r="D2917" s="217" t="s">
        <v>19</v>
      </c>
      <c r="E2917" s="217" t="s">
        <v>86</v>
      </c>
      <c r="F2917" s="217" t="s">
        <v>5</v>
      </c>
      <c r="G2917" s="217" t="s">
        <v>49</v>
      </c>
      <c r="H2917" s="217" t="s">
        <v>172</v>
      </c>
      <c r="I2917" s="217">
        <v>0</v>
      </c>
      <c r="J2917" s="217">
        <v>0</v>
      </c>
      <c r="K2917" s="217">
        <v>0</v>
      </c>
      <c r="L2917" s="217">
        <v>22</v>
      </c>
      <c r="M2917" s="217">
        <v>996.245487364621</v>
      </c>
      <c r="N2917" s="217">
        <v>0</v>
      </c>
      <c r="O2917" s="217">
        <v>0</v>
      </c>
      <c r="P2917" s="217">
        <v>0</v>
      </c>
      <c r="Q2917" s="217">
        <v>0</v>
      </c>
      <c r="R2917" s="217">
        <v>0</v>
      </c>
      <c r="S2917" s="217">
        <v>0</v>
      </c>
      <c r="T2917" s="217">
        <v>0</v>
      </c>
      <c r="U2917" s="217">
        <v>0</v>
      </c>
      <c r="V2917" s="217">
        <v>0</v>
      </c>
      <c r="W2917" s="217">
        <v>0</v>
      </c>
      <c r="X2917" s="217">
        <v>0</v>
      </c>
      <c r="Y2917" s="217">
        <v>0</v>
      </c>
    </row>
    <row r="2918" spans="2:25">
      <c r="B2918" s="217" t="s">
        <v>3086</v>
      </c>
      <c r="C2918" s="217" t="s">
        <v>169</v>
      </c>
      <c r="D2918" s="217" t="s">
        <v>19</v>
      </c>
      <c r="E2918" s="217" t="s">
        <v>86</v>
      </c>
      <c r="F2918" s="217" t="s">
        <v>5</v>
      </c>
      <c r="G2918" s="217" t="s">
        <v>49</v>
      </c>
      <c r="H2918" s="217" t="s">
        <v>174</v>
      </c>
      <c r="I2918" s="217">
        <v>1</v>
      </c>
      <c r="J2918" s="217">
        <v>1</v>
      </c>
      <c r="K2918" s="217">
        <v>0</v>
      </c>
      <c r="L2918" s="217">
        <v>33</v>
      </c>
      <c r="M2918" s="217">
        <v>1404.90974729242</v>
      </c>
      <c r="N2918" s="217">
        <v>0.71178949532325997</v>
      </c>
      <c r="O2918" s="217">
        <v>0.71178949532325997</v>
      </c>
      <c r="P2918" s="217">
        <v>0</v>
      </c>
      <c r="Q2918" s="217">
        <v>0.71178949532325997</v>
      </c>
      <c r="R2918" s="217">
        <v>0.71178949532325997</v>
      </c>
      <c r="S2918" s="217">
        <v>0</v>
      </c>
      <c r="T2918" s="217">
        <v>0.71178949532325997</v>
      </c>
      <c r="U2918" s="217">
        <v>0.71178949532325997</v>
      </c>
      <c r="V2918" s="217">
        <v>0</v>
      </c>
      <c r="W2918" s="217">
        <v>0.71178949532325997</v>
      </c>
      <c r="X2918" s="217">
        <v>0.71178949532325997</v>
      </c>
      <c r="Y2918" s="217">
        <v>0</v>
      </c>
    </row>
    <row r="2919" spans="2:25">
      <c r="B2919" s="217" t="s">
        <v>3087</v>
      </c>
      <c r="C2919" s="217" t="s">
        <v>169</v>
      </c>
      <c r="D2919" s="217" t="s">
        <v>19</v>
      </c>
      <c r="E2919" s="217" t="s">
        <v>86</v>
      </c>
      <c r="F2919" s="217" t="s">
        <v>5</v>
      </c>
      <c r="G2919" s="217" t="s">
        <v>49</v>
      </c>
      <c r="H2919" s="217" t="s">
        <v>176</v>
      </c>
      <c r="I2919" s="217">
        <v>7</v>
      </c>
      <c r="J2919" s="217">
        <v>7</v>
      </c>
      <c r="K2919" s="217">
        <v>0</v>
      </c>
      <c r="L2919" s="217">
        <v>36</v>
      </c>
      <c r="M2919" s="217">
        <v>1231.29963898917</v>
      </c>
      <c r="N2919" s="217">
        <v>5.6850499897381797</v>
      </c>
      <c r="O2919" s="217">
        <v>5.6850499897381797</v>
      </c>
      <c r="P2919" s="217">
        <v>0</v>
      </c>
      <c r="Q2919" s="217">
        <v>5.6850499897381797</v>
      </c>
      <c r="R2919" s="217">
        <v>5.6850499897381797</v>
      </c>
      <c r="S2919" s="217">
        <v>0</v>
      </c>
      <c r="T2919" s="217">
        <v>5.6850499897381797</v>
      </c>
      <c r="U2919" s="217">
        <v>5.6850499897381797</v>
      </c>
      <c r="V2919" s="217">
        <v>0</v>
      </c>
      <c r="W2919" s="217">
        <v>5.6850499897381797</v>
      </c>
      <c r="X2919" s="217">
        <v>5.6850499897381797</v>
      </c>
      <c r="Y2919" s="217">
        <v>0</v>
      </c>
    </row>
    <row r="2920" spans="2:25">
      <c r="B2920" s="217" t="s">
        <v>3088</v>
      </c>
      <c r="C2920" s="217" t="s">
        <v>169</v>
      </c>
      <c r="D2920" s="217" t="s">
        <v>19</v>
      </c>
      <c r="E2920" s="217" t="s">
        <v>86</v>
      </c>
      <c r="F2920" s="217" t="s">
        <v>5</v>
      </c>
      <c r="G2920" s="217" t="s">
        <v>49</v>
      </c>
      <c r="H2920" s="217" t="s">
        <v>178</v>
      </c>
      <c r="I2920" s="217">
        <v>1</v>
      </c>
      <c r="J2920" s="217">
        <v>1</v>
      </c>
      <c r="K2920" s="217">
        <v>0</v>
      </c>
      <c r="L2920" s="217">
        <v>21</v>
      </c>
      <c r="M2920" s="217">
        <v>1394.5487364620899</v>
      </c>
      <c r="N2920" s="217">
        <v>0.71707784307126798</v>
      </c>
      <c r="O2920" s="217">
        <v>0.71707784307126798</v>
      </c>
      <c r="P2920" s="217">
        <v>0</v>
      </c>
      <c r="Q2920" s="217">
        <v>0.71707784307126798</v>
      </c>
      <c r="R2920" s="217">
        <v>0.71707784307126798</v>
      </c>
      <c r="S2920" s="217">
        <v>0</v>
      </c>
      <c r="T2920" s="217">
        <v>0.71707784307126798</v>
      </c>
      <c r="U2920" s="217">
        <v>0.71707784307126798</v>
      </c>
      <c r="V2920" s="217">
        <v>0</v>
      </c>
      <c r="W2920" s="217">
        <v>0.71707784307126798</v>
      </c>
      <c r="X2920" s="217">
        <v>0.71707784307126798</v>
      </c>
      <c r="Y2920" s="217">
        <v>0</v>
      </c>
    </row>
    <row r="2921" spans="2:25">
      <c r="B2921" s="217" t="s">
        <v>3089</v>
      </c>
      <c r="C2921" s="217" t="s">
        <v>169</v>
      </c>
      <c r="D2921" s="217" t="s">
        <v>19</v>
      </c>
      <c r="E2921" s="217" t="s">
        <v>86</v>
      </c>
      <c r="F2921" s="217" t="s">
        <v>5</v>
      </c>
      <c r="G2921" s="217" t="s">
        <v>49</v>
      </c>
      <c r="H2921" s="217" t="s">
        <v>5</v>
      </c>
      <c r="I2921" s="217">
        <v>9</v>
      </c>
      <c r="J2921" s="217">
        <v>9</v>
      </c>
      <c r="K2921" s="217">
        <v>0</v>
      </c>
      <c r="L2921" s="217">
        <v>118</v>
      </c>
      <c r="M2921" s="217">
        <v>5790</v>
      </c>
      <c r="N2921" s="217">
        <v>1.55440414507772</v>
      </c>
      <c r="O2921" s="217">
        <v>1.55440414507772</v>
      </c>
      <c r="P2921" s="217">
        <v>0</v>
      </c>
      <c r="Q2921" s="217">
        <v>1.55440414507772</v>
      </c>
      <c r="R2921" s="217">
        <v>1.55440414507772</v>
      </c>
      <c r="S2921" s="217">
        <v>0</v>
      </c>
      <c r="T2921" s="217">
        <v>1.55440414507772</v>
      </c>
      <c r="U2921" s="217">
        <v>1.55440414507772</v>
      </c>
      <c r="V2921" s="217">
        <v>0</v>
      </c>
      <c r="W2921" s="217">
        <v>1.55440414507772</v>
      </c>
      <c r="X2921" s="217">
        <v>1.55440414507772</v>
      </c>
      <c r="Y2921" s="217">
        <v>0</v>
      </c>
    </row>
    <row r="2922" spans="2:25">
      <c r="B2922" s="217" t="s">
        <v>3090</v>
      </c>
      <c r="C2922" s="217" t="s">
        <v>169</v>
      </c>
      <c r="D2922" s="217" t="s">
        <v>19</v>
      </c>
      <c r="E2922" s="217" t="s">
        <v>86</v>
      </c>
      <c r="F2922" s="217" t="s">
        <v>12</v>
      </c>
      <c r="G2922" s="217" t="s">
        <v>13</v>
      </c>
      <c r="H2922" s="217" t="s">
        <v>170</v>
      </c>
      <c r="I2922" s="217">
        <v>0</v>
      </c>
      <c r="J2922" s="217">
        <v>0</v>
      </c>
      <c r="K2922" s="217">
        <v>0</v>
      </c>
      <c r="L2922" s="217">
        <v>0</v>
      </c>
      <c r="M2922" s="217">
        <v>14.210526315789499</v>
      </c>
      <c r="N2922" s="217">
        <v>0</v>
      </c>
      <c r="O2922" s="217">
        <v>0</v>
      </c>
      <c r="P2922" s="217">
        <v>0</v>
      </c>
      <c r="Q2922" s="217">
        <v>0</v>
      </c>
      <c r="R2922" s="217">
        <v>0</v>
      </c>
      <c r="S2922" s="217">
        <v>0</v>
      </c>
      <c r="T2922" s="217">
        <v>0</v>
      </c>
      <c r="U2922" s="217">
        <v>0</v>
      </c>
      <c r="V2922" s="217">
        <v>0</v>
      </c>
      <c r="W2922" s="217">
        <v>0</v>
      </c>
      <c r="X2922" s="217">
        <v>0</v>
      </c>
      <c r="Y2922" s="217">
        <v>0</v>
      </c>
    </row>
    <row r="2923" spans="2:25">
      <c r="B2923" s="217" t="s">
        <v>3091</v>
      </c>
      <c r="C2923" s="217" t="s">
        <v>169</v>
      </c>
      <c r="D2923" s="217" t="s">
        <v>19</v>
      </c>
      <c r="E2923" s="217" t="s">
        <v>86</v>
      </c>
      <c r="F2923" s="217" t="s">
        <v>12</v>
      </c>
      <c r="G2923" s="217" t="s">
        <v>13</v>
      </c>
      <c r="H2923" s="217" t="s">
        <v>172</v>
      </c>
      <c r="I2923" s="217">
        <v>0</v>
      </c>
      <c r="J2923" s="217">
        <v>0</v>
      </c>
      <c r="K2923" s="217">
        <v>0</v>
      </c>
      <c r="L2923" s="217">
        <v>0</v>
      </c>
      <c r="M2923" s="217">
        <v>28.421052631578899</v>
      </c>
      <c r="N2923" s="217">
        <v>0</v>
      </c>
      <c r="O2923" s="217">
        <v>0</v>
      </c>
      <c r="P2923" s="217">
        <v>0</v>
      </c>
      <c r="Q2923" s="217">
        <v>0</v>
      </c>
      <c r="R2923" s="217">
        <v>0</v>
      </c>
      <c r="S2923" s="217">
        <v>0</v>
      </c>
      <c r="T2923" s="217">
        <v>0</v>
      </c>
      <c r="U2923" s="217">
        <v>0</v>
      </c>
      <c r="V2923" s="217">
        <v>0</v>
      </c>
      <c r="W2923" s="217">
        <v>0</v>
      </c>
      <c r="X2923" s="217">
        <v>0</v>
      </c>
      <c r="Y2923" s="217">
        <v>0</v>
      </c>
    </row>
    <row r="2924" spans="2:25">
      <c r="B2924" s="217" t="s">
        <v>3092</v>
      </c>
      <c r="C2924" s="217" t="s">
        <v>169</v>
      </c>
      <c r="D2924" s="217" t="s">
        <v>19</v>
      </c>
      <c r="E2924" s="217" t="s">
        <v>86</v>
      </c>
      <c r="F2924" s="217" t="s">
        <v>12</v>
      </c>
      <c r="G2924" s="217" t="s">
        <v>13</v>
      </c>
      <c r="H2924" s="217" t="s">
        <v>174</v>
      </c>
      <c r="I2924" s="217">
        <v>1</v>
      </c>
      <c r="J2924" s="217">
        <v>1</v>
      </c>
      <c r="K2924" s="217">
        <v>0</v>
      </c>
      <c r="L2924" s="217">
        <v>0</v>
      </c>
      <c r="M2924" s="217">
        <v>42.631578947368403</v>
      </c>
      <c r="N2924" s="217">
        <v>23.456790123456798</v>
      </c>
      <c r="O2924" s="217">
        <v>23.456790123456798</v>
      </c>
      <c r="P2924" s="217">
        <v>0</v>
      </c>
      <c r="Q2924" s="217">
        <v>23.456790123456798</v>
      </c>
      <c r="R2924" s="217">
        <v>23.456790123456798</v>
      </c>
      <c r="S2924" s="217">
        <v>0</v>
      </c>
      <c r="T2924" s="217">
        <v>23.456790123456798</v>
      </c>
      <c r="U2924" s="217">
        <v>23.456790123456798</v>
      </c>
      <c r="V2924" s="217">
        <v>0</v>
      </c>
      <c r="W2924" s="217">
        <v>23.456790123456798</v>
      </c>
      <c r="X2924" s="217">
        <v>23.456790123456798</v>
      </c>
      <c r="Y2924" s="217">
        <v>0</v>
      </c>
    </row>
    <row r="2925" spans="2:25">
      <c r="B2925" s="217" t="s">
        <v>3093</v>
      </c>
      <c r="C2925" s="217" t="s">
        <v>169</v>
      </c>
      <c r="D2925" s="217" t="s">
        <v>19</v>
      </c>
      <c r="E2925" s="217" t="s">
        <v>86</v>
      </c>
      <c r="F2925" s="217" t="s">
        <v>12</v>
      </c>
      <c r="G2925" s="217" t="s">
        <v>13</v>
      </c>
      <c r="H2925" s="217" t="s">
        <v>176</v>
      </c>
      <c r="I2925" s="217">
        <v>0</v>
      </c>
      <c r="J2925" s="217">
        <v>0</v>
      </c>
      <c r="K2925" s="217">
        <v>0</v>
      </c>
      <c r="L2925" s="217">
        <v>1</v>
      </c>
      <c r="M2925" s="217">
        <v>56.842105263157897</v>
      </c>
      <c r="N2925" s="217">
        <v>0</v>
      </c>
      <c r="O2925" s="217">
        <v>0</v>
      </c>
      <c r="P2925" s="217">
        <v>0</v>
      </c>
      <c r="Q2925" s="217">
        <v>0</v>
      </c>
      <c r="R2925" s="217">
        <v>0</v>
      </c>
      <c r="S2925" s="217">
        <v>0</v>
      </c>
      <c r="T2925" s="217">
        <v>0</v>
      </c>
      <c r="U2925" s="217">
        <v>0</v>
      </c>
      <c r="V2925" s="217">
        <v>0</v>
      </c>
      <c r="W2925" s="217">
        <v>0</v>
      </c>
      <c r="X2925" s="217">
        <v>0</v>
      </c>
      <c r="Y2925" s="217">
        <v>0</v>
      </c>
    </row>
    <row r="2926" spans="2:25">
      <c r="B2926" s="217" t="s">
        <v>3094</v>
      </c>
      <c r="C2926" s="217" t="s">
        <v>169</v>
      </c>
      <c r="D2926" s="217" t="s">
        <v>19</v>
      </c>
      <c r="E2926" s="217" t="s">
        <v>86</v>
      </c>
      <c r="F2926" s="217" t="s">
        <v>12</v>
      </c>
      <c r="G2926" s="217" t="s">
        <v>13</v>
      </c>
      <c r="H2926" s="217" t="s">
        <v>178</v>
      </c>
      <c r="I2926" s="217">
        <v>0</v>
      </c>
      <c r="J2926" s="217">
        <v>0</v>
      </c>
      <c r="K2926" s="217">
        <v>0</v>
      </c>
      <c r="L2926" s="217">
        <v>0</v>
      </c>
      <c r="M2926" s="217">
        <v>127.894736842105</v>
      </c>
      <c r="N2926" s="217">
        <v>0</v>
      </c>
      <c r="O2926" s="217">
        <v>0</v>
      </c>
      <c r="P2926" s="217">
        <v>0</v>
      </c>
      <c r="Q2926" s="217">
        <v>0</v>
      </c>
      <c r="R2926" s="217">
        <v>0</v>
      </c>
      <c r="S2926" s="217">
        <v>0</v>
      </c>
      <c r="T2926" s="217">
        <v>0</v>
      </c>
      <c r="U2926" s="217">
        <v>0</v>
      </c>
      <c r="V2926" s="217">
        <v>0</v>
      </c>
      <c r="W2926" s="217">
        <v>0</v>
      </c>
      <c r="X2926" s="217">
        <v>0</v>
      </c>
      <c r="Y2926" s="217">
        <v>0</v>
      </c>
    </row>
    <row r="2927" spans="2:25">
      <c r="B2927" s="217" t="s">
        <v>3095</v>
      </c>
      <c r="C2927" s="217" t="s">
        <v>169</v>
      </c>
      <c r="D2927" s="217" t="s">
        <v>19</v>
      </c>
      <c r="E2927" s="217" t="s">
        <v>86</v>
      </c>
      <c r="F2927" s="217" t="s">
        <v>12</v>
      </c>
      <c r="G2927" s="217" t="s">
        <v>13</v>
      </c>
      <c r="H2927" s="217" t="s">
        <v>5</v>
      </c>
      <c r="I2927" s="217">
        <v>1</v>
      </c>
      <c r="J2927" s="217">
        <v>1</v>
      </c>
      <c r="K2927" s="217">
        <v>0</v>
      </c>
      <c r="L2927" s="217">
        <v>1</v>
      </c>
      <c r="M2927" s="217">
        <v>270</v>
      </c>
      <c r="N2927" s="217">
        <v>3.7037037037037002</v>
      </c>
      <c r="O2927" s="217">
        <v>3.7037037037037002</v>
      </c>
      <c r="P2927" s="217">
        <v>0</v>
      </c>
      <c r="Q2927" s="217">
        <v>3.7037037037037002</v>
      </c>
      <c r="R2927" s="217">
        <v>3.7037037037037002</v>
      </c>
      <c r="S2927" s="217">
        <v>0</v>
      </c>
      <c r="T2927" s="217">
        <v>3.7037037037037002</v>
      </c>
      <c r="U2927" s="217">
        <v>3.7037037037037002</v>
      </c>
      <c r="V2927" s="217">
        <v>0</v>
      </c>
      <c r="W2927" s="217">
        <v>3.7037037037037002</v>
      </c>
      <c r="X2927" s="217">
        <v>3.7037037037037002</v>
      </c>
      <c r="Y2927" s="217">
        <v>0</v>
      </c>
    </row>
    <row r="2928" spans="2:25">
      <c r="B2928" s="217" t="s">
        <v>3096</v>
      </c>
      <c r="C2928" s="217" t="s">
        <v>169</v>
      </c>
      <c r="D2928" s="217" t="s">
        <v>19</v>
      </c>
      <c r="E2928" s="217" t="s">
        <v>86</v>
      </c>
      <c r="F2928" s="217" t="s">
        <v>9</v>
      </c>
      <c r="G2928" s="217" t="s">
        <v>13</v>
      </c>
      <c r="H2928" s="217" t="s">
        <v>170</v>
      </c>
      <c r="I2928" s="217">
        <v>0</v>
      </c>
      <c r="J2928" s="217">
        <v>0</v>
      </c>
      <c r="K2928" s="217">
        <v>0</v>
      </c>
      <c r="L2928" s="217">
        <v>0</v>
      </c>
      <c r="M2928" s="217">
        <v>0</v>
      </c>
    </row>
    <row r="2929" spans="2:25">
      <c r="B2929" s="217" t="s">
        <v>3097</v>
      </c>
      <c r="C2929" s="217" t="s">
        <v>169</v>
      </c>
      <c r="D2929" s="217" t="s">
        <v>19</v>
      </c>
      <c r="E2929" s="217" t="s">
        <v>86</v>
      </c>
      <c r="F2929" s="217" t="s">
        <v>9</v>
      </c>
      <c r="G2929" s="217" t="s">
        <v>13</v>
      </c>
      <c r="H2929" s="217" t="s">
        <v>172</v>
      </c>
      <c r="I2929" s="217">
        <v>0</v>
      </c>
      <c r="J2929" s="217">
        <v>0</v>
      </c>
      <c r="K2929" s="217">
        <v>0</v>
      </c>
      <c r="L2929" s="217">
        <v>1</v>
      </c>
      <c r="M2929" s="217">
        <v>31.764705882352899</v>
      </c>
      <c r="N2929" s="217">
        <v>0</v>
      </c>
      <c r="O2929" s="217">
        <v>0</v>
      </c>
      <c r="P2929" s="217">
        <v>0</v>
      </c>
      <c r="Q2929" s="217">
        <v>0</v>
      </c>
      <c r="R2929" s="217">
        <v>0</v>
      </c>
      <c r="S2929" s="217">
        <v>0</v>
      </c>
      <c r="T2929" s="217">
        <v>0</v>
      </c>
      <c r="U2929" s="217">
        <v>0</v>
      </c>
      <c r="V2929" s="217">
        <v>0</v>
      </c>
      <c r="W2929" s="217">
        <v>0</v>
      </c>
      <c r="X2929" s="217">
        <v>0</v>
      </c>
      <c r="Y2929" s="217">
        <v>0</v>
      </c>
    </row>
    <row r="2930" spans="2:25">
      <c r="B2930" s="217" t="s">
        <v>3098</v>
      </c>
      <c r="C2930" s="217" t="s">
        <v>169</v>
      </c>
      <c r="D2930" s="217" t="s">
        <v>19</v>
      </c>
      <c r="E2930" s="217" t="s">
        <v>86</v>
      </c>
      <c r="F2930" s="217" t="s">
        <v>9</v>
      </c>
      <c r="G2930" s="217" t="s">
        <v>13</v>
      </c>
      <c r="H2930" s="217" t="s">
        <v>174</v>
      </c>
      <c r="I2930" s="217">
        <v>0</v>
      </c>
      <c r="J2930" s="217">
        <v>0</v>
      </c>
      <c r="K2930" s="217">
        <v>0</v>
      </c>
      <c r="L2930" s="217">
        <v>2</v>
      </c>
      <c r="M2930" s="217">
        <v>47.647058823529399</v>
      </c>
      <c r="N2930" s="217">
        <v>0</v>
      </c>
      <c r="O2930" s="217">
        <v>0</v>
      </c>
      <c r="P2930" s="217">
        <v>0</v>
      </c>
      <c r="Q2930" s="217">
        <v>0</v>
      </c>
      <c r="R2930" s="217">
        <v>0</v>
      </c>
      <c r="S2930" s="217">
        <v>0</v>
      </c>
      <c r="T2930" s="217">
        <v>0</v>
      </c>
      <c r="U2930" s="217">
        <v>0</v>
      </c>
      <c r="V2930" s="217">
        <v>0</v>
      </c>
      <c r="W2930" s="217">
        <v>0</v>
      </c>
      <c r="X2930" s="217">
        <v>0</v>
      </c>
      <c r="Y2930" s="217">
        <v>0</v>
      </c>
    </row>
    <row r="2931" spans="2:25">
      <c r="B2931" s="217" t="s">
        <v>3099</v>
      </c>
      <c r="C2931" s="217" t="s">
        <v>169</v>
      </c>
      <c r="D2931" s="217" t="s">
        <v>19</v>
      </c>
      <c r="E2931" s="217" t="s">
        <v>86</v>
      </c>
      <c r="F2931" s="217" t="s">
        <v>9</v>
      </c>
      <c r="G2931" s="217" t="s">
        <v>13</v>
      </c>
      <c r="H2931" s="217" t="s">
        <v>176</v>
      </c>
      <c r="I2931" s="217">
        <v>0</v>
      </c>
      <c r="J2931" s="217">
        <v>0</v>
      </c>
      <c r="K2931" s="217">
        <v>0</v>
      </c>
      <c r="L2931" s="217">
        <v>0</v>
      </c>
      <c r="M2931" s="217">
        <v>63.529411764705898</v>
      </c>
      <c r="N2931" s="217">
        <v>0</v>
      </c>
      <c r="O2931" s="217">
        <v>0</v>
      </c>
      <c r="P2931" s="217">
        <v>0</v>
      </c>
      <c r="Q2931" s="217">
        <v>0</v>
      </c>
      <c r="R2931" s="217">
        <v>0</v>
      </c>
      <c r="S2931" s="217">
        <v>0</v>
      </c>
      <c r="T2931" s="217">
        <v>0</v>
      </c>
      <c r="U2931" s="217">
        <v>0</v>
      </c>
      <c r="V2931" s="217">
        <v>0</v>
      </c>
      <c r="W2931" s="217">
        <v>0</v>
      </c>
      <c r="X2931" s="217">
        <v>0</v>
      </c>
      <c r="Y2931" s="217">
        <v>0</v>
      </c>
    </row>
    <row r="2932" spans="2:25">
      <c r="B2932" s="217" t="s">
        <v>3100</v>
      </c>
      <c r="C2932" s="217" t="s">
        <v>169</v>
      </c>
      <c r="D2932" s="217" t="s">
        <v>19</v>
      </c>
      <c r="E2932" s="217" t="s">
        <v>86</v>
      </c>
      <c r="F2932" s="217" t="s">
        <v>9</v>
      </c>
      <c r="G2932" s="217" t="s">
        <v>13</v>
      </c>
      <c r="H2932" s="217" t="s">
        <v>178</v>
      </c>
      <c r="I2932" s="217">
        <v>0</v>
      </c>
      <c r="J2932" s="217">
        <v>0</v>
      </c>
      <c r="K2932" s="217">
        <v>0</v>
      </c>
      <c r="L2932" s="217">
        <v>6</v>
      </c>
      <c r="M2932" s="217">
        <v>127.058823529412</v>
      </c>
      <c r="N2932" s="217">
        <v>0</v>
      </c>
      <c r="O2932" s="217">
        <v>0</v>
      </c>
      <c r="P2932" s="217">
        <v>0</v>
      </c>
      <c r="Q2932" s="217">
        <v>0</v>
      </c>
      <c r="R2932" s="217">
        <v>0</v>
      </c>
      <c r="S2932" s="217">
        <v>0</v>
      </c>
      <c r="T2932" s="217">
        <v>0</v>
      </c>
      <c r="U2932" s="217">
        <v>0</v>
      </c>
      <c r="V2932" s="217">
        <v>0</v>
      </c>
      <c r="W2932" s="217">
        <v>0</v>
      </c>
      <c r="X2932" s="217">
        <v>0</v>
      </c>
      <c r="Y2932" s="217">
        <v>0</v>
      </c>
    </row>
    <row r="2933" spans="2:25">
      <c r="B2933" s="217" t="s">
        <v>3101</v>
      </c>
      <c r="C2933" s="217" t="s">
        <v>169</v>
      </c>
      <c r="D2933" s="217" t="s">
        <v>19</v>
      </c>
      <c r="E2933" s="217" t="s">
        <v>86</v>
      </c>
      <c r="F2933" s="217" t="s">
        <v>9</v>
      </c>
      <c r="G2933" s="217" t="s">
        <v>13</v>
      </c>
      <c r="H2933" s="217" t="s">
        <v>5</v>
      </c>
      <c r="I2933" s="217">
        <v>0</v>
      </c>
      <c r="J2933" s="217">
        <v>0</v>
      </c>
      <c r="K2933" s="217">
        <v>0</v>
      </c>
      <c r="L2933" s="217">
        <v>9</v>
      </c>
      <c r="M2933" s="217">
        <v>270</v>
      </c>
      <c r="N2933" s="217">
        <v>0</v>
      </c>
      <c r="O2933" s="217">
        <v>0</v>
      </c>
      <c r="P2933" s="217">
        <v>0</v>
      </c>
      <c r="Q2933" s="217">
        <v>0</v>
      </c>
      <c r="R2933" s="217">
        <v>0</v>
      </c>
      <c r="S2933" s="217">
        <v>0</v>
      </c>
      <c r="T2933" s="217">
        <v>0</v>
      </c>
      <c r="U2933" s="217">
        <v>0</v>
      </c>
      <c r="V2933" s="217">
        <v>0</v>
      </c>
      <c r="W2933" s="217">
        <v>0</v>
      </c>
      <c r="X2933" s="217">
        <v>0</v>
      </c>
      <c r="Y2933" s="217">
        <v>0</v>
      </c>
    </row>
    <row r="2934" spans="2:25">
      <c r="B2934" s="217" t="s">
        <v>3102</v>
      </c>
      <c r="C2934" s="217" t="s">
        <v>169</v>
      </c>
      <c r="D2934" s="217" t="s">
        <v>19</v>
      </c>
      <c r="E2934" s="217" t="s">
        <v>86</v>
      </c>
      <c r="F2934" s="217" t="s">
        <v>5</v>
      </c>
      <c r="G2934" s="217" t="s">
        <v>13</v>
      </c>
      <c r="H2934" s="217" t="s">
        <v>170</v>
      </c>
      <c r="I2934" s="217">
        <v>0</v>
      </c>
      <c r="J2934" s="217">
        <v>0</v>
      </c>
      <c r="K2934" s="217">
        <v>0</v>
      </c>
      <c r="L2934" s="217">
        <v>0</v>
      </c>
      <c r="M2934" s="217">
        <v>14.210526315789499</v>
      </c>
      <c r="N2934" s="217">
        <v>0</v>
      </c>
      <c r="O2934" s="217">
        <v>0</v>
      </c>
      <c r="P2934" s="217">
        <v>0</v>
      </c>
      <c r="Q2934" s="217">
        <v>0</v>
      </c>
      <c r="R2934" s="217">
        <v>0</v>
      </c>
      <c r="S2934" s="217">
        <v>0</v>
      </c>
      <c r="T2934" s="217">
        <v>0</v>
      </c>
      <c r="U2934" s="217">
        <v>0</v>
      </c>
      <c r="V2934" s="217">
        <v>0</v>
      </c>
      <c r="W2934" s="217">
        <v>0</v>
      </c>
      <c r="X2934" s="217">
        <v>0</v>
      </c>
      <c r="Y2934" s="217">
        <v>0</v>
      </c>
    </row>
    <row r="2935" spans="2:25">
      <c r="B2935" s="217" t="s">
        <v>3103</v>
      </c>
      <c r="C2935" s="217" t="s">
        <v>169</v>
      </c>
      <c r="D2935" s="217" t="s">
        <v>19</v>
      </c>
      <c r="E2935" s="217" t="s">
        <v>86</v>
      </c>
      <c r="F2935" s="217" t="s">
        <v>5</v>
      </c>
      <c r="G2935" s="217" t="s">
        <v>13</v>
      </c>
      <c r="H2935" s="217" t="s">
        <v>172</v>
      </c>
      <c r="I2935" s="217">
        <v>0</v>
      </c>
      <c r="J2935" s="217">
        <v>0</v>
      </c>
      <c r="K2935" s="217">
        <v>0</v>
      </c>
      <c r="L2935" s="217">
        <v>1</v>
      </c>
      <c r="M2935" s="217">
        <v>60.185758513931901</v>
      </c>
      <c r="N2935" s="217">
        <v>0</v>
      </c>
      <c r="O2935" s="217">
        <v>0</v>
      </c>
      <c r="P2935" s="217">
        <v>0</v>
      </c>
      <c r="Q2935" s="217">
        <v>0</v>
      </c>
      <c r="R2935" s="217">
        <v>0</v>
      </c>
      <c r="S2935" s="217">
        <v>0</v>
      </c>
      <c r="T2935" s="217">
        <v>0</v>
      </c>
      <c r="U2935" s="217">
        <v>0</v>
      </c>
      <c r="V2935" s="217">
        <v>0</v>
      </c>
      <c r="W2935" s="217">
        <v>0</v>
      </c>
      <c r="X2935" s="217">
        <v>0</v>
      </c>
      <c r="Y2935" s="217">
        <v>0</v>
      </c>
    </row>
    <row r="2936" spans="2:25">
      <c r="B2936" s="217" t="s">
        <v>3104</v>
      </c>
      <c r="C2936" s="217" t="s">
        <v>169</v>
      </c>
      <c r="D2936" s="217" t="s">
        <v>19</v>
      </c>
      <c r="E2936" s="217" t="s">
        <v>86</v>
      </c>
      <c r="F2936" s="217" t="s">
        <v>5</v>
      </c>
      <c r="G2936" s="217" t="s">
        <v>13</v>
      </c>
      <c r="H2936" s="217" t="s">
        <v>174</v>
      </c>
      <c r="I2936" s="217">
        <v>1</v>
      </c>
      <c r="J2936" s="217">
        <v>1</v>
      </c>
      <c r="K2936" s="217">
        <v>0</v>
      </c>
      <c r="L2936" s="217">
        <v>2</v>
      </c>
      <c r="M2936" s="217">
        <v>90.278637770897802</v>
      </c>
      <c r="N2936" s="217">
        <v>11.076817558299</v>
      </c>
      <c r="O2936" s="217">
        <v>11.076817558299</v>
      </c>
      <c r="P2936" s="217">
        <v>0</v>
      </c>
      <c r="Q2936" s="217">
        <v>11.076817558299</v>
      </c>
      <c r="R2936" s="217">
        <v>11.076817558299</v>
      </c>
      <c r="S2936" s="217">
        <v>0</v>
      </c>
      <c r="T2936" s="217">
        <v>11.076817558299</v>
      </c>
      <c r="U2936" s="217">
        <v>11.076817558299</v>
      </c>
      <c r="V2936" s="217">
        <v>0</v>
      </c>
      <c r="W2936" s="217">
        <v>11.076817558299</v>
      </c>
      <c r="X2936" s="217">
        <v>11.076817558299</v>
      </c>
      <c r="Y2936" s="217">
        <v>0</v>
      </c>
    </row>
    <row r="2937" spans="2:25">
      <c r="B2937" s="217" t="s">
        <v>3105</v>
      </c>
      <c r="C2937" s="217" t="s">
        <v>169</v>
      </c>
      <c r="D2937" s="217" t="s">
        <v>19</v>
      </c>
      <c r="E2937" s="217" t="s">
        <v>86</v>
      </c>
      <c r="F2937" s="217" t="s">
        <v>5</v>
      </c>
      <c r="G2937" s="217" t="s">
        <v>13</v>
      </c>
      <c r="H2937" s="217" t="s">
        <v>176</v>
      </c>
      <c r="I2937" s="217">
        <v>0</v>
      </c>
      <c r="J2937" s="217">
        <v>0</v>
      </c>
      <c r="K2937" s="217">
        <v>0</v>
      </c>
      <c r="L2937" s="217">
        <v>1</v>
      </c>
      <c r="M2937" s="217">
        <v>120.371517027864</v>
      </c>
      <c r="N2937" s="217">
        <v>0</v>
      </c>
      <c r="O2937" s="217">
        <v>0</v>
      </c>
      <c r="P2937" s="217">
        <v>0</v>
      </c>
      <c r="Q2937" s="217">
        <v>0</v>
      </c>
      <c r="R2937" s="217">
        <v>0</v>
      </c>
      <c r="S2937" s="217">
        <v>0</v>
      </c>
      <c r="T2937" s="217">
        <v>0</v>
      </c>
      <c r="U2937" s="217">
        <v>0</v>
      </c>
      <c r="V2937" s="217">
        <v>0</v>
      </c>
      <c r="W2937" s="217">
        <v>0</v>
      </c>
      <c r="X2937" s="217">
        <v>0</v>
      </c>
      <c r="Y2937" s="217">
        <v>0</v>
      </c>
    </row>
    <row r="2938" spans="2:25">
      <c r="B2938" s="217" t="s">
        <v>3106</v>
      </c>
      <c r="C2938" s="217" t="s">
        <v>169</v>
      </c>
      <c r="D2938" s="217" t="s">
        <v>19</v>
      </c>
      <c r="E2938" s="217" t="s">
        <v>86</v>
      </c>
      <c r="F2938" s="217" t="s">
        <v>5</v>
      </c>
      <c r="G2938" s="217" t="s">
        <v>13</v>
      </c>
      <c r="H2938" s="217" t="s">
        <v>178</v>
      </c>
      <c r="I2938" s="217">
        <v>0</v>
      </c>
      <c r="J2938" s="217">
        <v>0</v>
      </c>
      <c r="K2938" s="217">
        <v>0</v>
      </c>
      <c r="L2938" s="217">
        <v>6</v>
      </c>
      <c r="M2938" s="217">
        <v>254.953560371517</v>
      </c>
      <c r="N2938" s="217">
        <v>0</v>
      </c>
      <c r="O2938" s="217">
        <v>0</v>
      </c>
      <c r="P2938" s="217">
        <v>0</v>
      </c>
      <c r="Q2938" s="217">
        <v>0</v>
      </c>
      <c r="R2938" s="217">
        <v>0</v>
      </c>
      <c r="S2938" s="217">
        <v>0</v>
      </c>
      <c r="T2938" s="217">
        <v>0</v>
      </c>
      <c r="U2938" s="217">
        <v>0</v>
      </c>
      <c r="V2938" s="217">
        <v>0</v>
      </c>
      <c r="W2938" s="217">
        <v>0</v>
      </c>
      <c r="X2938" s="217">
        <v>0</v>
      </c>
      <c r="Y2938" s="217">
        <v>0</v>
      </c>
    </row>
    <row r="2939" spans="2:25">
      <c r="B2939" s="217" t="s">
        <v>3107</v>
      </c>
      <c r="C2939" s="217" t="s">
        <v>169</v>
      </c>
      <c r="D2939" s="217" t="s">
        <v>19</v>
      </c>
      <c r="E2939" s="217" t="s">
        <v>86</v>
      </c>
      <c r="F2939" s="217" t="s">
        <v>5</v>
      </c>
      <c r="G2939" s="217" t="s">
        <v>13</v>
      </c>
      <c r="H2939" s="217" t="s">
        <v>5</v>
      </c>
      <c r="I2939" s="217">
        <v>1</v>
      </c>
      <c r="J2939" s="217">
        <v>1</v>
      </c>
      <c r="K2939" s="217">
        <v>0</v>
      </c>
      <c r="L2939" s="217">
        <v>10</v>
      </c>
      <c r="M2939" s="217">
        <v>540</v>
      </c>
      <c r="N2939" s="217">
        <v>1.8518518518518501</v>
      </c>
      <c r="O2939" s="217">
        <v>1.8518518518518501</v>
      </c>
      <c r="P2939" s="217">
        <v>0</v>
      </c>
      <c r="Q2939" s="217">
        <v>1.8518518518518501</v>
      </c>
      <c r="R2939" s="217">
        <v>1.8518518518518501</v>
      </c>
      <c r="S2939" s="217">
        <v>0</v>
      </c>
      <c r="T2939" s="217">
        <v>1.8518518518518501</v>
      </c>
      <c r="U2939" s="217">
        <v>1.8518518518518501</v>
      </c>
      <c r="V2939" s="217">
        <v>0</v>
      </c>
      <c r="W2939" s="217">
        <v>1.8518518518518501</v>
      </c>
      <c r="X2939" s="217">
        <v>1.8518518518518501</v>
      </c>
      <c r="Y2939" s="217">
        <v>0</v>
      </c>
    </row>
    <row r="2940" spans="2:25">
      <c r="B2940" s="217" t="s">
        <v>3108</v>
      </c>
      <c r="C2940" s="217" t="s">
        <v>169</v>
      </c>
      <c r="D2940" s="217" t="s">
        <v>19</v>
      </c>
      <c r="E2940" s="217" t="s">
        <v>86</v>
      </c>
      <c r="F2940" s="217" t="s">
        <v>12</v>
      </c>
      <c r="G2940" s="217" t="s">
        <v>5</v>
      </c>
      <c r="H2940" s="217" t="s">
        <v>170</v>
      </c>
      <c r="I2940" s="217">
        <v>0</v>
      </c>
      <c r="J2940" s="217">
        <v>0</v>
      </c>
      <c r="K2940" s="217">
        <v>0</v>
      </c>
      <c r="L2940" s="217">
        <v>2</v>
      </c>
      <c r="M2940" s="217">
        <v>474.75853862636501</v>
      </c>
      <c r="N2940" s="217">
        <v>0</v>
      </c>
      <c r="O2940" s="217">
        <v>0</v>
      </c>
      <c r="P2940" s="217">
        <v>0</v>
      </c>
      <c r="Q2940" s="217">
        <v>0</v>
      </c>
      <c r="R2940" s="217">
        <v>0</v>
      </c>
      <c r="S2940" s="217">
        <v>0</v>
      </c>
      <c r="T2940" s="217">
        <v>0</v>
      </c>
      <c r="U2940" s="217">
        <v>0</v>
      </c>
      <c r="V2940" s="217">
        <v>0</v>
      </c>
      <c r="W2940" s="217">
        <v>0</v>
      </c>
      <c r="X2940" s="217">
        <v>0</v>
      </c>
      <c r="Y2940" s="217">
        <v>0</v>
      </c>
    </row>
    <row r="2941" spans="2:25">
      <c r="B2941" s="217" t="s">
        <v>3109</v>
      </c>
      <c r="C2941" s="217" t="s">
        <v>169</v>
      </c>
      <c r="D2941" s="217" t="s">
        <v>19</v>
      </c>
      <c r="E2941" s="217" t="s">
        <v>86</v>
      </c>
      <c r="F2941" s="217" t="s">
        <v>12</v>
      </c>
      <c r="G2941" s="217" t="s">
        <v>5</v>
      </c>
      <c r="H2941" s="217" t="s">
        <v>172</v>
      </c>
      <c r="I2941" s="217">
        <v>0</v>
      </c>
      <c r="J2941" s="217">
        <v>0</v>
      </c>
      <c r="K2941" s="217">
        <v>0</v>
      </c>
      <c r="L2941" s="217">
        <v>15</v>
      </c>
      <c r="M2941" s="217">
        <v>658.825832031598</v>
      </c>
      <c r="N2941" s="217">
        <v>0</v>
      </c>
      <c r="O2941" s="217">
        <v>0</v>
      </c>
      <c r="P2941" s="217">
        <v>0</v>
      </c>
      <c r="Q2941" s="217">
        <v>0</v>
      </c>
      <c r="R2941" s="217">
        <v>0</v>
      </c>
      <c r="S2941" s="217">
        <v>0</v>
      </c>
      <c r="T2941" s="217">
        <v>0</v>
      </c>
      <c r="U2941" s="217">
        <v>0</v>
      </c>
      <c r="V2941" s="217">
        <v>0</v>
      </c>
      <c r="W2941" s="217">
        <v>0</v>
      </c>
      <c r="X2941" s="217">
        <v>0</v>
      </c>
      <c r="Y2941" s="217">
        <v>0</v>
      </c>
    </row>
    <row r="2942" spans="2:25">
      <c r="B2942" s="217" t="s">
        <v>3110</v>
      </c>
      <c r="C2942" s="217" t="s">
        <v>169</v>
      </c>
      <c r="D2942" s="217" t="s">
        <v>19</v>
      </c>
      <c r="E2942" s="217" t="s">
        <v>86</v>
      </c>
      <c r="F2942" s="217" t="s">
        <v>12</v>
      </c>
      <c r="G2942" s="217" t="s">
        <v>5</v>
      </c>
      <c r="H2942" s="217" t="s">
        <v>174</v>
      </c>
      <c r="I2942" s="217">
        <v>3</v>
      </c>
      <c r="J2942" s="217">
        <v>3</v>
      </c>
      <c r="K2942" s="217">
        <v>0</v>
      </c>
      <c r="L2942" s="217">
        <v>20</v>
      </c>
      <c r="M2942" s="217">
        <v>1118.6917687176599</v>
      </c>
      <c r="N2942" s="217">
        <v>2.6817038293209601</v>
      </c>
      <c r="O2942" s="217">
        <v>2.6817038293209601</v>
      </c>
      <c r="P2942" s="217">
        <v>0</v>
      </c>
      <c r="Q2942" s="217">
        <v>2.6817038293209601</v>
      </c>
      <c r="R2942" s="217">
        <v>2.6817038293209601</v>
      </c>
      <c r="S2942" s="217">
        <v>0</v>
      </c>
      <c r="T2942" s="217">
        <v>2.6817038293209601</v>
      </c>
      <c r="U2942" s="217">
        <v>2.6817038293209601</v>
      </c>
      <c r="V2942" s="217">
        <v>0</v>
      </c>
      <c r="W2942" s="217">
        <v>2.6817038293209601</v>
      </c>
      <c r="X2942" s="217">
        <v>2.6817038293209601</v>
      </c>
      <c r="Y2942" s="217">
        <v>0</v>
      </c>
    </row>
    <row r="2943" spans="2:25">
      <c r="B2943" s="217" t="s">
        <v>3111</v>
      </c>
      <c r="C2943" s="217" t="s">
        <v>169</v>
      </c>
      <c r="D2943" s="217" t="s">
        <v>19</v>
      </c>
      <c r="E2943" s="217" t="s">
        <v>86</v>
      </c>
      <c r="F2943" s="217" t="s">
        <v>12</v>
      </c>
      <c r="G2943" s="217" t="s">
        <v>5</v>
      </c>
      <c r="H2943" s="217" t="s">
        <v>176</v>
      </c>
      <c r="I2943" s="217">
        <v>10</v>
      </c>
      <c r="J2943" s="217">
        <v>10</v>
      </c>
      <c r="K2943" s="217">
        <v>0</v>
      </c>
      <c r="L2943" s="217">
        <v>19</v>
      </c>
      <c r="M2943" s="217">
        <v>1313.8349595915599</v>
      </c>
      <c r="N2943" s="217">
        <v>7.6113060677794397</v>
      </c>
      <c r="O2943" s="217">
        <v>7.6113060677794397</v>
      </c>
      <c r="P2943" s="217">
        <v>0</v>
      </c>
      <c r="Q2943" s="217">
        <v>7.6113060677794397</v>
      </c>
      <c r="R2943" s="217">
        <v>7.6113060677794397</v>
      </c>
      <c r="S2943" s="217">
        <v>0</v>
      </c>
      <c r="T2943" s="217">
        <v>7.6113060677794397</v>
      </c>
      <c r="U2943" s="217">
        <v>7.6113060677794397</v>
      </c>
      <c r="V2943" s="217">
        <v>0</v>
      </c>
      <c r="W2943" s="217">
        <v>7.6113060677794397</v>
      </c>
      <c r="X2943" s="217">
        <v>7.6113060677794397</v>
      </c>
      <c r="Y2943" s="217">
        <v>0</v>
      </c>
    </row>
    <row r="2944" spans="2:25">
      <c r="B2944" s="217" t="s">
        <v>3112</v>
      </c>
      <c r="C2944" s="217" t="s">
        <v>169</v>
      </c>
      <c r="D2944" s="217" t="s">
        <v>19</v>
      </c>
      <c r="E2944" s="217" t="s">
        <v>86</v>
      </c>
      <c r="F2944" s="217" t="s">
        <v>12</v>
      </c>
      <c r="G2944" s="217" t="s">
        <v>5</v>
      </c>
      <c r="H2944" s="217" t="s">
        <v>178</v>
      </c>
      <c r="I2944" s="217">
        <v>12</v>
      </c>
      <c r="J2944" s="217">
        <v>11</v>
      </c>
      <c r="K2944" s="217">
        <v>1</v>
      </c>
      <c r="L2944" s="217">
        <v>43</v>
      </c>
      <c r="M2944" s="217">
        <v>3283.8889010328098</v>
      </c>
      <c r="N2944" s="217">
        <v>3.6542040128781101</v>
      </c>
      <c r="O2944" s="217">
        <v>3.34968701180494</v>
      </c>
      <c r="P2944" s="217">
        <v>0.30451700107317597</v>
      </c>
      <c r="Q2944" s="217">
        <v>3.6542040128781101</v>
      </c>
      <c r="R2944" s="217">
        <v>3.34968701180494</v>
      </c>
      <c r="S2944" s="217">
        <v>0.30451700107317597</v>
      </c>
      <c r="T2944" s="217">
        <v>3.6542040128781101</v>
      </c>
      <c r="U2944" s="217">
        <v>3.34968701180494</v>
      </c>
      <c r="V2944" s="217">
        <v>0.30451700107317597</v>
      </c>
      <c r="W2944" s="217">
        <v>3.6542040128781101</v>
      </c>
      <c r="X2944" s="217">
        <v>3.34968701180494</v>
      </c>
      <c r="Y2944" s="217">
        <v>0.30451700107317597</v>
      </c>
    </row>
    <row r="2945" spans="2:25">
      <c r="B2945" s="217" t="s">
        <v>3113</v>
      </c>
      <c r="C2945" s="217" t="s">
        <v>169</v>
      </c>
      <c r="D2945" s="217" t="s">
        <v>19</v>
      </c>
      <c r="E2945" s="217" t="s">
        <v>86</v>
      </c>
      <c r="F2945" s="217" t="s">
        <v>12</v>
      </c>
      <c r="G2945" s="217" t="s">
        <v>5</v>
      </c>
      <c r="H2945" s="217" t="s">
        <v>5</v>
      </c>
      <c r="I2945" s="217">
        <v>25</v>
      </c>
      <c r="J2945" s="217">
        <v>24</v>
      </c>
      <c r="K2945" s="217">
        <v>1</v>
      </c>
      <c r="L2945" s="217">
        <v>99</v>
      </c>
      <c r="M2945" s="217">
        <v>6850</v>
      </c>
      <c r="N2945" s="217">
        <v>3.6496350364963499</v>
      </c>
      <c r="O2945" s="217">
        <v>3.5036496350365001</v>
      </c>
      <c r="P2945" s="217">
        <v>0.145985401459854</v>
      </c>
      <c r="Q2945" s="217">
        <v>3.6496350364963499</v>
      </c>
      <c r="R2945" s="217">
        <v>3.5036496350365001</v>
      </c>
      <c r="S2945" s="217">
        <v>0.145985401459854</v>
      </c>
      <c r="T2945" s="217">
        <v>3.6496350364963499</v>
      </c>
      <c r="U2945" s="217">
        <v>3.5036496350365001</v>
      </c>
      <c r="V2945" s="217">
        <v>0.145985401459854</v>
      </c>
      <c r="W2945" s="217">
        <v>3.6496350364963499</v>
      </c>
      <c r="X2945" s="217">
        <v>3.5036496350365001</v>
      </c>
      <c r="Y2945" s="217">
        <v>0.145985401459854</v>
      </c>
    </row>
    <row r="2946" spans="2:25">
      <c r="B2946" s="217" t="s">
        <v>3114</v>
      </c>
      <c r="C2946" s="217" t="s">
        <v>169</v>
      </c>
      <c r="D2946" s="217" t="s">
        <v>19</v>
      </c>
      <c r="E2946" s="217" t="s">
        <v>86</v>
      </c>
      <c r="F2946" s="217" t="s">
        <v>9</v>
      </c>
      <c r="G2946" s="217" t="s">
        <v>5</v>
      </c>
      <c r="H2946" s="217" t="s">
        <v>170</v>
      </c>
      <c r="I2946" s="217">
        <v>0</v>
      </c>
      <c r="J2946" s="217">
        <v>0</v>
      </c>
      <c r="K2946" s="217">
        <v>0</v>
      </c>
      <c r="L2946" s="217">
        <v>4</v>
      </c>
      <c r="M2946" s="217">
        <v>495.47277936962797</v>
      </c>
      <c r="N2946" s="217">
        <v>0</v>
      </c>
      <c r="O2946" s="217">
        <v>0</v>
      </c>
      <c r="P2946" s="217">
        <v>0</v>
      </c>
      <c r="Q2946" s="217">
        <v>0</v>
      </c>
      <c r="R2946" s="217">
        <v>0</v>
      </c>
      <c r="S2946" s="217">
        <v>0</v>
      </c>
      <c r="T2946" s="217">
        <v>0</v>
      </c>
      <c r="U2946" s="217">
        <v>0</v>
      </c>
      <c r="V2946" s="217">
        <v>0</v>
      </c>
      <c r="W2946" s="217">
        <v>0</v>
      </c>
      <c r="X2946" s="217">
        <v>0</v>
      </c>
      <c r="Y2946" s="217">
        <v>0</v>
      </c>
    </row>
    <row r="2947" spans="2:25">
      <c r="B2947" s="217" t="s">
        <v>3115</v>
      </c>
      <c r="C2947" s="217" t="s">
        <v>169</v>
      </c>
      <c r="D2947" s="217" t="s">
        <v>19</v>
      </c>
      <c r="E2947" s="217" t="s">
        <v>86</v>
      </c>
      <c r="F2947" s="217" t="s">
        <v>9</v>
      </c>
      <c r="G2947" s="217" t="s">
        <v>5</v>
      </c>
      <c r="H2947" s="217" t="s">
        <v>172</v>
      </c>
      <c r="I2947" s="217">
        <v>0</v>
      </c>
      <c r="J2947" s="217">
        <v>0</v>
      </c>
      <c r="K2947" s="217">
        <v>0</v>
      </c>
      <c r="L2947" s="217">
        <v>13</v>
      </c>
      <c r="M2947" s="217">
        <v>760.99106691387203</v>
      </c>
      <c r="N2947" s="217">
        <v>0</v>
      </c>
      <c r="O2947" s="217">
        <v>0</v>
      </c>
      <c r="P2947" s="217">
        <v>0</v>
      </c>
      <c r="Q2947" s="217">
        <v>0</v>
      </c>
      <c r="R2947" s="217">
        <v>0</v>
      </c>
      <c r="S2947" s="217">
        <v>0</v>
      </c>
      <c r="T2947" s="217">
        <v>0</v>
      </c>
      <c r="U2947" s="217">
        <v>0</v>
      </c>
      <c r="V2947" s="217">
        <v>0</v>
      </c>
      <c r="W2947" s="217">
        <v>0</v>
      </c>
      <c r="X2947" s="217">
        <v>0</v>
      </c>
      <c r="Y2947" s="217">
        <v>0</v>
      </c>
    </row>
    <row r="2948" spans="2:25">
      <c r="B2948" s="217" t="s">
        <v>3116</v>
      </c>
      <c r="C2948" s="217" t="s">
        <v>169</v>
      </c>
      <c r="D2948" s="217" t="s">
        <v>19</v>
      </c>
      <c r="E2948" s="217" t="s">
        <v>86</v>
      </c>
      <c r="F2948" s="217" t="s">
        <v>9</v>
      </c>
      <c r="G2948" s="217" t="s">
        <v>5</v>
      </c>
      <c r="H2948" s="217" t="s">
        <v>174</v>
      </c>
      <c r="I2948" s="217">
        <v>0</v>
      </c>
      <c r="J2948" s="217">
        <v>0</v>
      </c>
      <c r="K2948" s="217">
        <v>0</v>
      </c>
      <c r="L2948" s="217">
        <v>29</v>
      </c>
      <c r="M2948" s="217">
        <v>1089.2229900556199</v>
      </c>
      <c r="N2948" s="217">
        <v>0</v>
      </c>
      <c r="O2948" s="217">
        <v>0</v>
      </c>
      <c r="P2948" s="217">
        <v>0</v>
      </c>
      <c r="Q2948" s="217">
        <v>0</v>
      </c>
      <c r="R2948" s="217">
        <v>0</v>
      </c>
      <c r="S2948" s="217">
        <v>0</v>
      </c>
      <c r="T2948" s="217">
        <v>0</v>
      </c>
      <c r="U2948" s="217">
        <v>0</v>
      </c>
      <c r="V2948" s="217">
        <v>0</v>
      </c>
      <c r="W2948" s="217">
        <v>0</v>
      </c>
      <c r="X2948" s="217">
        <v>0</v>
      </c>
      <c r="Y2948" s="217">
        <v>0</v>
      </c>
    </row>
    <row r="2949" spans="2:25">
      <c r="B2949" s="217" t="s">
        <v>3117</v>
      </c>
      <c r="C2949" s="217" t="s">
        <v>169</v>
      </c>
      <c r="D2949" s="217" t="s">
        <v>19</v>
      </c>
      <c r="E2949" s="217" t="s">
        <v>86</v>
      </c>
      <c r="F2949" s="217" t="s">
        <v>9</v>
      </c>
      <c r="G2949" s="217" t="s">
        <v>5</v>
      </c>
      <c r="H2949" s="217" t="s">
        <v>176</v>
      </c>
      <c r="I2949" s="217">
        <v>0</v>
      </c>
      <c r="J2949" s="217">
        <v>0</v>
      </c>
      <c r="K2949" s="217">
        <v>0</v>
      </c>
      <c r="L2949" s="217">
        <v>42</v>
      </c>
      <c r="M2949" s="217">
        <v>1386.6812742288901</v>
      </c>
      <c r="N2949" s="217">
        <v>0</v>
      </c>
      <c r="O2949" s="217">
        <v>0</v>
      </c>
      <c r="P2949" s="217">
        <v>0</v>
      </c>
      <c r="Q2949" s="217">
        <v>0</v>
      </c>
      <c r="R2949" s="217">
        <v>0</v>
      </c>
      <c r="S2949" s="217">
        <v>0</v>
      </c>
      <c r="T2949" s="217">
        <v>0</v>
      </c>
      <c r="U2949" s="217">
        <v>0</v>
      </c>
      <c r="V2949" s="217">
        <v>0</v>
      </c>
      <c r="W2949" s="217">
        <v>0</v>
      </c>
      <c r="X2949" s="217">
        <v>0</v>
      </c>
      <c r="Y2949" s="217">
        <v>0</v>
      </c>
    </row>
    <row r="2950" spans="2:25">
      <c r="B2950" s="217" t="s">
        <v>3118</v>
      </c>
      <c r="C2950" s="217" t="s">
        <v>169</v>
      </c>
      <c r="D2950" s="217" t="s">
        <v>19</v>
      </c>
      <c r="E2950" s="217" t="s">
        <v>86</v>
      </c>
      <c r="F2950" s="217" t="s">
        <v>9</v>
      </c>
      <c r="G2950" s="217" t="s">
        <v>5</v>
      </c>
      <c r="H2950" s="217" t="s">
        <v>178</v>
      </c>
      <c r="I2950" s="217">
        <v>1</v>
      </c>
      <c r="J2950" s="217">
        <v>1</v>
      </c>
      <c r="K2950" s="217">
        <v>0</v>
      </c>
      <c r="L2950" s="217">
        <v>79</v>
      </c>
      <c r="M2950" s="217">
        <v>3547.6318894319902</v>
      </c>
      <c r="N2950" s="217">
        <v>0.281878174277013</v>
      </c>
      <c r="O2950" s="217">
        <v>0.281878174277013</v>
      </c>
      <c r="P2950" s="217">
        <v>0</v>
      </c>
      <c r="Q2950" s="217">
        <v>0.281878174277013</v>
      </c>
      <c r="R2950" s="217">
        <v>0.281878174277013</v>
      </c>
      <c r="S2950" s="217">
        <v>0</v>
      </c>
      <c r="T2950" s="217">
        <v>0.281878174277013</v>
      </c>
      <c r="U2950" s="217">
        <v>0.281878174277013</v>
      </c>
      <c r="V2950" s="217">
        <v>0</v>
      </c>
      <c r="W2950" s="217">
        <v>0.281878174277013</v>
      </c>
      <c r="X2950" s="217">
        <v>0.281878174277013</v>
      </c>
      <c r="Y2950" s="217">
        <v>0</v>
      </c>
    </row>
    <row r="2951" spans="2:25">
      <c r="B2951" s="217" t="s">
        <v>3119</v>
      </c>
      <c r="C2951" s="217" t="s">
        <v>169</v>
      </c>
      <c r="D2951" s="217" t="s">
        <v>19</v>
      </c>
      <c r="E2951" s="217" t="s">
        <v>86</v>
      </c>
      <c r="F2951" s="217" t="s">
        <v>9</v>
      </c>
      <c r="G2951" s="217" t="s">
        <v>5</v>
      </c>
      <c r="H2951" s="217" t="s">
        <v>5</v>
      </c>
      <c r="I2951" s="217">
        <v>1</v>
      </c>
      <c r="J2951" s="217">
        <v>1</v>
      </c>
      <c r="K2951" s="217">
        <v>0</v>
      </c>
      <c r="L2951" s="217">
        <v>167</v>
      </c>
      <c r="M2951" s="217">
        <v>7280</v>
      </c>
      <c r="N2951" s="217">
        <v>0.13736263736263701</v>
      </c>
      <c r="O2951" s="217">
        <v>0.13736263736263701</v>
      </c>
      <c r="P2951" s="217">
        <v>0</v>
      </c>
      <c r="Q2951" s="217">
        <v>0.13736263736263701</v>
      </c>
      <c r="R2951" s="217">
        <v>0.13736263736263701</v>
      </c>
      <c r="S2951" s="217">
        <v>0</v>
      </c>
      <c r="T2951" s="217">
        <v>0.13736263736263701</v>
      </c>
      <c r="U2951" s="217">
        <v>0.13736263736263701</v>
      </c>
      <c r="V2951" s="217">
        <v>0</v>
      </c>
      <c r="W2951" s="217">
        <v>0.13736263736263701</v>
      </c>
      <c r="X2951" s="217">
        <v>0.13736263736263701</v>
      </c>
      <c r="Y2951" s="217">
        <v>0</v>
      </c>
    </row>
    <row r="2952" spans="2:25">
      <c r="B2952" s="217" t="s">
        <v>3120</v>
      </c>
      <c r="C2952" s="217" t="s">
        <v>169</v>
      </c>
      <c r="D2952" s="217" t="s">
        <v>19</v>
      </c>
      <c r="E2952" s="217" t="s">
        <v>86</v>
      </c>
      <c r="F2952" s="217" t="s">
        <v>5</v>
      </c>
      <c r="G2952" s="217" t="s">
        <v>5</v>
      </c>
      <c r="H2952" s="217" t="s">
        <v>170</v>
      </c>
      <c r="I2952" s="217">
        <v>0</v>
      </c>
      <c r="J2952" s="217">
        <v>0</v>
      </c>
      <c r="K2952" s="217">
        <v>0</v>
      </c>
      <c r="L2952" s="217">
        <v>6</v>
      </c>
      <c r="M2952" s="217">
        <v>970.23131799599298</v>
      </c>
      <c r="N2952" s="217">
        <v>0</v>
      </c>
      <c r="O2952" s="217">
        <v>0</v>
      </c>
      <c r="P2952" s="217">
        <v>0</v>
      </c>
      <c r="Q2952" s="217">
        <v>0</v>
      </c>
      <c r="R2952" s="217">
        <v>0</v>
      </c>
      <c r="S2952" s="217">
        <v>0</v>
      </c>
      <c r="T2952" s="217">
        <v>0</v>
      </c>
      <c r="U2952" s="217">
        <v>0</v>
      </c>
      <c r="V2952" s="217">
        <v>0</v>
      </c>
      <c r="W2952" s="217">
        <v>0</v>
      </c>
      <c r="X2952" s="217">
        <v>0</v>
      </c>
      <c r="Y2952" s="217">
        <v>0</v>
      </c>
    </row>
    <row r="2953" spans="2:25">
      <c r="B2953" s="217" t="s">
        <v>3121</v>
      </c>
      <c r="C2953" s="217" t="s">
        <v>169</v>
      </c>
      <c r="D2953" s="217" t="s">
        <v>19</v>
      </c>
      <c r="E2953" s="217" t="s">
        <v>86</v>
      </c>
      <c r="F2953" s="217" t="s">
        <v>5</v>
      </c>
      <c r="G2953" s="217" t="s">
        <v>5</v>
      </c>
      <c r="H2953" s="217" t="s">
        <v>172</v>
      </c>
      <c r="I2953" s="217">
        <v>0</v>
      </c>
      <c r="J2953" s="217">
        <v>0</v>
      </c>
      <c r="K2953" s="217">
        <v>0</v>
      </c>
      <c r="L2953" s="217">
        <v>28</v>
      </c>
      <c r="M2953" s="217">
        <v>1419.81689894547</v>
      </c>
      <c r="N2953" s="217">
        <v>0</v>
      </c>
      <c r="O2953" s="217">
        <v>0</v>
      </c>
      <c r="P2953" s="217">
        <v>0</v>
      </c>
      <c r="Q2953" s="217">
        <v>0</v>
      </c>
      <c r="R2953" s="217">
        <v>0</v>
      </c>
      <c r="S2953" s="217">
        <v>0</v>
      </c>
      <c r="T2953" s="217">
        <v>0</v>
      </c>
      <c r="U2953" s="217">
        <v>0</v>
      </c>
      <c r="V2953" s="217">
        <v>0</v>
      </c>
      <c r="W2953" s="217">
        <v>0</v>
      </c>
      <c r="X2953" s="217">
        <v>0</v>
      </c>
      <c r="Y2953" s="217">
        <v>0</v>
      </c>
    </row>
    <row r="2954" spans="2:25">
      <c r="B2954" s="217" t="s">
        <v>3122</v>
      </c>
      <c r="C2954" s="217" t="s">
        <v>169</v>
      </c>
      <c r="D2954" s="217" t="s">
        <v>19</v>
      </c>
      <c r="E2954" s="217" t="s">
        <v>86</v>
      </c>
      <c r="F2954" s="217" t="s">
        <v>5</v>
      </c>
      <c r="G2954" s="217" t="s">
        <v>5</v>
      </c>
      <c r="H2954" s="217" t="s">
        <v>174</v>
      </c>
      <c r="I2954" s="217">
        <v>3</v>
      </c>
      <c r="J2954" s="217">
        <v>3</v>
      </c>
      <c r="K2954" s="217">
        <v>0</v>
      </c>
      <c r="L2954" s="217">
        <v>49</v>
      </c>
      <c r="M2954" s="217">
        <v>2207.91475877328</v>
      </c>
      <c r="N2954" s="217">
        <v>1.3587481074979499</v>
      </c>
      <c r="O2954" s="217">
        <v>1.3587481074979499</v>
      </c>
      <c r="P2954" s="217">
        <v>0</v>
      </c>
      <c r="Q2954" s="217">
        <v>1.3587481074979499</v>
      </c>
      <c r="R2954" s="217">
        <v>1.3587481074979499</v>
      </c>
      <c r="S2954" s="217">
        <v>0</v>
      </c>
      <c r="T2954" s="217">
        <v>1.3587481074979499</v>
      </c>
      <c r="U2954" s="217">
        <v>1.3587481074979499</v>
      </c>
      <c r="V2954" s="217">
        <v>0</v>
      </c>
      <c r="W2954" s="217">
        <v>1.3587481074979499</v>
      </c>
      <c r="X2954" s="217">
        <v>1.3587481074979499</v>
      </c>
      <c r="Y2954" s="217">
        <v>0</v>
      </c>
    </row>
    <row r="2955" spans="2:25">
      <c r="B2955" s="217" t="s">
        <v>3123</v>
      </c>
      <c r="C2955" s="217" t="s">
        <v>169</v>
      </c>
      <c r="D2955" s="217" t="s">
        <v>19</v>
      </c>
      <c r="E2955" s="217" t="s">
        <v>86</v>
      </c>
      <c r="F2955" s="217" t="s">
        <v>5</v>
      </c>
      <c r="G2955" s="217" t="s">
        <v>5</v>
      </c>
      <c r="H2955" s="217" t="s">
        <v>176</v>
      </c>
      <c r="I2955" s="217">
        <v>10</v>
      </c>
      <c r="J2955" s="217">
        <v>10</v>
      </c>
      <c r="K2955" s="217">
        <v>0</v>
      </c>
      <c r="L2955" s="217">
        <v>61</v>
      </c>
      <c r="M2955" s="217">
        <v>2700.51623382045</v>
      </c>
      <c r="N2955" s="217">
        <v>3.70299569940111</v>
      </c>
      <c r="O2955" s="217">
        <v>3.70299569940111</v>
      </c>
      <c r="P2955" s="217">
        <v>0</v>
      </c>
      <c r="Q2955" s="217">
        <v>3.70299569940111</v>
      </c>
      <c r="R2955" s="217">
        <v>3.70299569940111</v>
      </c>
      <c r="S2955" s="217">
        <v>0</v>
      </c>
      <c r="T2955" s="217">
        <v>3.70299569940111</v>
      </c>
      <c r="U2955" s="217">
        <v>3.70299569940111</v>
      </c>
      <c r="V2955" s="217">
        <v>0</v>
      </c>
      <c r="W2955" s="217">
        <v>3.70299569940111</v>
      </c>
      <c r="X2955" s="217">
        <v>3.70299569940111</v>
      </c>
      <c r="Y2955" s="217">
        <v>0</v>
      </c>
    </row>
    <row r="2956" spans="2:25">
      <c r="B2956" s="217" t="s">
        <v>3124</v>
      </c>
      <c r="C2956" s="217" t="s">
        <v>169</v>
      </c>
      <c r="D2956" s="217" t="s">
        <v>19</v>
      </c>
      <c r="E2956" s="217" t="s">
        <v>86</v>
      </c>
      <c r="F2956" s="217" t="s">
        <v>5</v>
      </c>
      <c r="G2956" s="217" t="s">
        <v>5</v>
      </c>
      <c r="H2956" s="217" t="s">
        <v>178</v>
      </c>
      <c r="I2956" s="217">
        <v>13</v>
      </c>
      <c r="J2956" s="217">
        <v>12</v>
      </c>
      <c r="K2956" s="217">
        <v>1</v>
      </c>
      <c r="L2956" s="217">
        <v>122</v>
      </c>
      <c r="M2956" s="217">
        <v>6831.5207904647996</v>
      </c>
      <c r="N2956" s="217">
        <v>1.9029437805627301</v>
      </c>
      <c r="O2956" s="217">
        <v>1.75656348975021</v>
      </c>
      <c r="P2956" s="217">
        <v>0.14638029081251799</v>
      </c>
      <c r="Q2956" s="217">
        <v>1.9029437805627301</v>
      </c>
      <c r="R2956" s="217">
        <v>1.75656348975021</v>
      </c>
      <c r="S2956" s="217">
        <v>0.14638029081251799</v>
      </c>
      <c r="T2956" s="217">
        <v>1.9029437805627301</v>
      </c>
      <c r="U2956" s="217">
        <v>1.75656348975021</v>
      </c>
      <c r="V2956" s="217">
        <v>0.14638029081251799</v>
      </c>
      <c r="W2956" s="217">
        <v>1.9029437805627301</v>
      </c>
      <c r="X2956" s="217">
        <v>1.75656348975021</v>
      </c>
      <c r="Y2956" s="217">
        <v>0.14638029081251799</v>
      </c>
    </row>
    <row r="2957" spans="2:25">
      <c r="B2957" s="217" t="s">
        <v>3125</v>
      </c>
      <c r="C2957" s="217" t="s">
        <v>169</v>
      </c>
      <c r="D2957" s="217" t="s">
        <v>19</v>
      </c>
      <c r="E2957" s="217" t="s">
        <v>86</v>
      </c>
      <c r="F2957" s="217" t="s">
        <v>5</v>
      </c>
      <c r="G2957" s="217" t="s">
        <v>5</v>
      </c>
      <c r="H2957" s="217" t="s">
        <v>5</v>
      </c>
      <c r="I2957" s="217">
        <v>26</v>
      </c>
      <c r="J2957" s="217">
        <v>25</v>
      </c>
      <c r="K2957" s="217">
        <v>1</v>
      </c>
      <c r="L2957" s="217">
        <v>266</v>
      </c>
      <c r="M2957" s="217">
        <v>14130</v>
      </c>
      <c r="N2957" s="217">
        <v>1.8400566171266799</v>
      </c>
      <c r="O2957" s="217">
        <v>1.7692852087756501</v>
      </c>
      <c r="P2957" s="217">
        <v>7.0771408351026202E-2</v>
      </c>
      <c r="Q2957" s="217">
        <v>1.8400566171266799</v>
      </c>
      <c r="R2957" s="217">
        <v>1.7692852087756501</v>
      </c>
      <c r="S2957" s="217">
        <v>7.0771408351026202E-2</v>
      </c>
      <c r="T2957" s="217">
        <v>1.8400566171266799</v>
      </c>
      <c r="U2957" s="217">
        <v>1.7692852087756501</v>
      </c>
      <c r="V2957" s="217">
        <v>7.0771408351026202E-2</v>
      </c>
      <c r="W2957" s="217">
        <v>1.8400566171266799</v>
      </c>
      <c r="X2957" s="217">
        <v>1.7692852087756501</v>
      </c>
      <c r="Y2957" s="217">
        <v>7.0771408351026202E-2</v>
      </c>
    </row>
    <row r="2958" spans="2:25">
      <c r="B2958" s="217" t="s">
        <v>3126</v>
      </c>
      <c r="C2958" s="217" t="s">
        <v>169</v>
      </c>
      <c r="D2958" s="217" t="s">
        <v>19</v>
      </c>
      <c r="E2958" s="217" t="s">
        <v>103</v>
      </c>
      <c r="F2958" s="217" t="s">
        <v>12</v>
      </c>
      <c r="G2958" s="217" t="s">
        <v>10</v>
      </c>
      <c r="H2958" s="217" t="s">
        <v>170</v>
      </c>
      <c r="I2958" s="217">
        <v>0</v>
      </c>
      <c r="J2958" s="217">
        <v>0</v>
      </c>
      <c r="K2958" s="217">
        <v>0</v>
      </c>
      <c r="L2958" s="217">
        <v>0</v>
      </c>
      <c r="M2958" s="217">
        <v>195.645477609956</v>
      </c>
      <c r="N2958" s="217">
        <v>0</v>
      </c>
      <c r="O2958" s="217">
        <v>0</v>
      </c>
      <c r="P2958" s="217">
        <v>0</v>
      </c>
      <c r="Q2958" s="217">
        <v>0</v>
      </c>
      <c r="R2958" s="217">
        <v>0</v>
      </c>
      <c r="S2958" s="217">
        <v>0</v>
      </c>
      <c r="T2958" s="217">
        <v>0</v>
      </c>
      <c r="U2958" s="217">
        <v>0</v>
      </c>
      <c r="V2958" s="217">
        <v>0</v>
      </c>
      <c r="W2958" s="217">
        <v>0</v>
      </c>
      <c r="X2958" s="217">
        <v>0</v>
      </c>
      <c r="Y2958" s="217">
        <v>0</v>
      </c>
    </row>
    <row r="2959" spans="2:25">
      <c r="B2959" s="217" t="s">
        <v>3127</v>
      </c>
      <c r="C2959" s="217" t="s">
        <v>169</v>
      </c>
      <c r="D2959" s="217" t="s">
        <v>19</v>
      </c>
      <c r="E2959" s="217" t="s">
        <v>103</v>
      </c>
      <c r="F2959" s="217" t="s">
        <v>12</v>
      </c>
      <c r="G2959" s="217" t="s">
        <v>10</v>
      </c>
      <c r="H2959" s="217" t="s">
        <v>172</v>
      </c>
      <c r="I2959" s="217">
        <v>1</v>
      </c>
      <c r="J2959" s="217">
        <v>1</v>
      </c>
      <c r="K2959" s="217">
        <v>0</v>
      </c>
      <c r="L2959" s="217">
        <v>6</v>
      </c>
      <c r="M2959" s="217">
        <v>401.84888348150702</v>
      </c>
      <c r="N2959" s="217">
        <v>2.4884976445281501</v>
      </c>
      <c r="O2959" s="217">
        <v>2.4884976445281501</v>
      </c>
      <c r="P2959" s="217">
        <v>0</v>
      </c>
      <c r="Q2959" s="217">
        <v>2.2767176669681199</v>
      </c>
      <c r="R2959" s="217">
        <v>2.2767176669681199</v>
      </c>
      <c r="S2959" s="217">
        <v>0</v>
      </c>
      <c r="T2959" s="217">
        <v>2.32579063726438</v>
      </c>
      <c r="U2959" s="217">
        <v>2.32579063726438</v>
      </c>
      <c r="V2959" s="217">
        <v>0</v>
      </c>
      <c r="W2959" s="217">
        <v>2.3329081972595702</v>
      </c>
      <c r="X2959" s="217">
        <v>2.3329081972595702</v>
      </c>
      <c r="Y2959" s="217">
        <v>0</v>
      </c>
    </row>
    <row r="2960" spans="2:25">
      <c r="B2960" s="217" t="s">
        <v>3128</v>
      </c>
      <c r="C2960" s="217" t="s">
        <v>169</v>
      </c>
      <c r="D2960" s="217" t="s">
        <v>19</v>
      </c>
      <c r="E2960" s="217" t="s">
        <v>103</v>
      </c>
      <c r="F2960" s="217" t="s">
        <v>12</v>
      </c>
      <c r="G2960" s="217" t="s">
        <v>10</v>
      </c>
      <c r="H2960" s="217" t="s">
        <v>174</v>
      </c>
      <c r="I2960" s="217">
        <v>12</v>
      </c>
      <c r="J2960" s="217">
        <v>12</v>
      </c>
      <c r="K2960" s="217">
        <v>0</v>
      </c>
      <c r="L2960" s="217">
        <v>18</v>
      </c>
      <c r="M2960" s="217">
        <v>836.52962537009398</v>
      </c>
      <c r="N2960" s="217">
        <v>14.3449791090076</v>
      </c>
      <c r="O2960" s="217">
        <v>14.3449791090076</v>
      </c>
      <c r="P2960" s="217">
        <v>0</v>
      </c>
      <c r="Q2960" s="217">
        <v>14.1381919403574</v>
      </c>
      <c r="R2960" s="217">
        <v>14.1381919403574</v>
      </c>
      <c r="S2960" s="217">
        <v>0</v>
      </c>
      <c r="T2960" s="217">
        <v>14.2259084396823</v>
      </c>
      <c r="U2960" s="217">
        <v>14.2259084396823</v>
      </c>
      <c r="V2960" s="217">
        <v>0</v>
      </c>
      <c r="W2960" s="217">
        <v>14.3326522426308</v>
      </c>
      <c r="X2960" s="217">
        <v>14.3326522426308</v>
      </c>
      <c r="Y2960" s="217">
        <v>0</v>
      </c>
    </row>
    <row r="2961" spans="2:25">
      <c r="B2961" s="217" t="s">
        <v>3129</v>
      </c>
      <c r="C2961" s="217" t="s">
        <v>169</v>
      </c>
      <c r="D2961" s="217" t="s">
        <v>19</v>
      </c>
      <c r="E2961" s="217" t="s">
        <v>103</v>
      </c>
      <c r="F2961" s="217" t="s">
        <v>12</v>
      </c>
      <c r="G2961" s="217" t="s">
        <v>10</v>
      </c>
      <c r="H2961" s="217" t="s">
        <v>176</v>
      </c>
      <c r="I2961" s="217">
        <v>17</v>
      </c>
      <c r="J2961" s="217">
        <v>17</v>
      </c>
      <c r="K2961" s="217">
        <v>0</v>
      </c>
      <c r="L2961" s="217">
        <v>22</v>
      </c>
      <c r="M2961" s="217">
        <v>1551.69446938187</v>
      </c>
      <c r="N2961" s="217">
        <v>10.9557650268433</v>
      </c>
      <c r="O2961" s="217">
        <v>10.9557650268433</v>
      </c>
      <c r="P2961" s="217">
        <v>0</v>
      </c>
      <c r="Q2961" s="217">
        <v>11.142626825551799</v>
      </c>
      <c r="R2961" s="217">
        <v>11.142626825551799</v>
      </c>
      <c r="S2961" s="217">
        <v>0</v>
      </c>
      <c r="T2961" s="217">
        <v>11.090457170980899</v>
      </c>
      <c r="U2961" s="217">
        <v>11.090457170980899</v>
      </c>
      <c r="V2961" s="217">
        <v>0</v>
      </c>
      <c r="W2961" s="217">
        <v>11.1977409884166</v>
      </c>
      <c r="X2961" s="217">
        <v>11.1977409884166</v>
      </c>
      <c r="Y2961" s="217">
        <v>0</v>
      </c>
    </row>
    <row r="2962" spans="2:25">
      <c r="B2962" s="217" t="s">
        <v>3130</v>
      </c>
      <c r="C2962" s="217" t="s">
        <v>169</v>
      </c>
      <c r="D2962" s="217" t="s">
        <v>19</v>
      </c>
      <c r="E2962" s="217" t="s">
        <v>103</v>
      </c>
      <c r="F2962" s="217" t="s">
        <v>12</v>
      </c>
      <c r="G2962" s="217" t="s">
        <v>10</v>
      </c>
      <c r="H2962" s="217" t="s">
        <v>178</v>
      </c>
      <c r="I2962" s="217">
        <v>54</v>
      </c>
      <c r="J2962" s="217">
        <v>50</v>
      </c>
      <c r="K2962" s="217">
        <v>4</v>
      </c>
      <c r="L2962" s="217">
        <v>138</v>
      </c>
      <c r="M2962" s="217">
        <v>6074.2815441565699</v>
      </c>
      <c r="N2962" s="217">
        <v>8.8899402517730994</v>
      </c>
      <c r="O2962" s="217">
        <v>8.2314261590491693</v>
      </c>
      <c r="P2962" s="217">
        <v>0.65851409272393402</v>
      </c>
      <c r="Q2962" s="217">
        <v>9.76645525345997</v>
      </c>
      <c r="R2962" s="217">
        <v>9.0932247321130895</v>
      </c>
      <c r="S2962" s="217">
        <v>0.67323052134688</v>
      </c>
      <c r="T2962" s="217">
        <v>9.2507756924317803</v>
      </c>
      <c r="U2962" s="217">
        <v>8.5860266754528798</v>
      </c>
      <c r="V2962" s="217">
        <v>0.66474901697890298</v>
      </c>
      <c r="W2962" s="217">
        <v>9.5521342663887694</v>
      </c>
      <c r="X2962" s="217">
        <v>8.8801299065048198</v>
      </c>
      <c r="Y2962" s="217">
        <v>0.67200435988395002</v>
      </c>
    </row>
    <row r="2963" spans="2:25">
      <c r="B2963" s="217" t="s">
        <v>3131</v>
      </c>
      <c r="C2963" s="217" t="s">
        <v>169</v>
      </c>
      <c r="D2963" s="217" t="s">
        <v>19</v>
      </c>
      <c r="E2963" s="217" t="s">
        <v>103</v>
      </c>
      <c r="F2963" s="217" t="s">
        <v>12</v>
      </c>
      <c r="G2963" s="217" t="s">
        <v>10</v>
      </c>
      <c r="H2963" s="217" t="s">
        <v>5</v>
      </c>
      <c r="I2963" s="217">
        <v>84</v>
      </c>
      <c r="J2963" s="217">
        <v>80</v>
      </c>
      <c r="K2963" s="217">
        <v>4</v>
      </c>
      <c r="L2963" s="217">
        <v>184</v>
      </c>
      <c r="M2963" s="217">
        <v>9060</v>
      </c>
      <c r="N2963" s="217">
        <v>9.27152317880795</v>
      </c>
      <c r="O2963" s="217">
        <v>8.8300220750551901</v>
      </c>
      <c r="P2963" s="217">
        <v>0.44150110375275903</v>
      </c>
      <c r="Q2963" s="217">
        <v>9.9248356190910005</v>
      </c>
      <c r="R2963" s="217">
        <v>9.4712498065039199</v>
      </c>
      <c r="S2963" s="217">
        <v>0.45358581258707897</v>
      </c>
      <c r="T2963" s="217">
        <v>9.5690686636597295</v>
      </c>
      <c r="U2963" s="217">
        <v>9.1219757673007997</v>
      </c>
      <c r="V2963" s="217">
        <v>0.44709289635892702</v>
      </c>
      <c r="W2963" s="217">
        <v>9.8058211249268403</v>
      </c>
      <c r="X2963" s="217">
        <v>9.3534194734229903</v>
      </c>
      <c r="Y2963" s="217">
        <v>0.45240165150384998</v>
      </c>
    </row>
    <row r="2964" spans="2:25">
      <c r="B2964" s="217" t="s">
        <v>3132</v>
      </c>
      <c r="C2964" s="217" t="s">
        <v>169</v>
      </c>
      <c r="D2964" s="217" t="s">
        <v>19</v>
      </c>
      <c r="E2964" s="217" t="s">
        <v>103</v>
      </c>
      <c r="F2964" s="217" t="s">
        <v>9</v>
      </c>
      <c r="G2964" s="217" t="s">
        <v>10</v>
      </c>
      <c r="H2964" s="217" t="s">
        <v>170</v>
      </c>
      <c r="I2964" s="217">
        <v>0</v>
      </c>
      <c r="J2964" s="217">
        <v>0</v>
      </c>
      <c r="K2964" s="217">
        <v>0</v>
      </c>
      <c r="L2964" s="217">
        <v>0</v>
      </c>
      <c r="M2964" s="217">
        <v>221.32701134454899</v>
      </c>
      <c r="N2964" s="217">
        <v>0</v>
      </c>
      <c r="O2964" s="217">
        <v>0</v>
      </c>
      <c r="P2964" s="217">
        <v>0</v>
      </c>
      <c r="Q2964" s="217">
        <v>0</v>
      </c>
      <c r="R2964" s="217">
        <v>0</v>
      </c>
      <c r="S2964" s="217">
        <v>0</v>
      </c>
      <c r="T2964" s="217">
        <v>0</v>
      </c>
      <c r="U2964" s="217">
        <v>0</v>
      </c>
      <c r="V2964" s="217">
        <v>0</v>
      </c>
      <c r="W2964" s="217">
        <v>0</v>
      </c>
      <c r="X2964" s="217">
        <v>0</v>
      </c>
      <c r="Y2964" s="217">
        <v>0</v>
      </c>
    </row>
    <row r="2965" spans="2:25">
      <c r="B2965" s="217" t="s">
        <v>3133</v>
      </c>
      <c r="C2965" s="217" t="s">
        <v>169</v>
      </c>
      <c r="D2965" s="217" t="s">
        <v>19</v>
      </c>
      <c r="E2965" s="217" t="s">
        <v>103</v>
      </c>
      <c r="F2965" s="217" t="s">
        <v>9</v>
      </c>
      <c r="G2965" s="217" t="s">
        <v>10</v>
      </c>
      <c r="H2965" s="217" t="s">
        <v>172</v>
      </c>
      <c r="I2965" s="217">
        <v>0</v>
      </c>
      <c r="J2965" s="217">
        <v>0</v>
      </c>
      <c r="K2965" s="217">
        <v>0</v>
      </c>
      <c r="L2965" s="217">
        <v>11</v>
      </c>
      <c r="M2965" s="217">
        <v>464.81413532619001</v>
      </c>
      <c r="N2965" s="217">
        <v>0</v>
      </c>
      <c r="O2965" s="217">
        <v>0</v>
      </c>
      <c r="P2965" s="217">
        <v>0</v>
      </c>
      <c r="Q2965" s="217">
        <v>0</v>
      </c>
      <c r="R2965" s="217">
        <v>0</v>
      </c>
      <c r="S2965" s="217">
        <v>0</v>
      </c>
      <c r="T2965" s="217">
        <v>0</v>
      </c>
      <c r="U2965" s="217">
        <v>0</v>
      </c>
      <c r="V2965" s="217">
        <v>0</v>
      </c>
      <c r="W2965" s="217">
        <v>0</v>
      </c>
      <c r="X2965" s="217">
        <v>0</v>
      </c>
      <c r="Y2965" s="217">
        <v>0</v>
      </c>
    </row>
    <row r="2966" spans="2:25">
      <c r="B2966" s="217" t="s">
        <v>3134</v>
      </c>
      <c r="C2966" s="217" t="s">
        <v>169</v>
      </c>
      <c r="D2966" s="217" t="s">
        <v>19</v>
      </c>
      <c r="E2966" s="217" t="s">
        <v>103</v>
      </c>
      <c r="F2966" s="217" t="s">
        <v>9</v>
      </c>
      <c r="G2966" s="217" t="s">
        <v>10</v>
      </c>
      <c r="H2966" s="217" t="s">
        <v>174</v>
      </c>
      <c r="I2966" s="217">
        <v>3</v>
      </c>
      <c r="J2966" s="217">
        <v>3</v>
      </c>
      <c r="K2966" s="217">
        <v>0</v>
      </c>
      <c r="L2966" s="217">
        <v>34</v>
      </c>
      <c r="M2966" s="217">
        <v>891.65318156796297</v>
      </c>
      <c r="N2966" s="217">
        <v>3.3645368647981799</v>
      </c>
      <c r="O2966" s="217">
        <v>3.3645368647981799</v>
      </c>
      <c r="P2966" s="217">
        <v>0</v>
      </c>
      <c r="Q2966" s="217">
        <v>3.6348859100592898</v>
      </c>
      <c r="R2966" s="217">
        <v>3.6348859100592898</v>
      </c>
      <c r="S2966" s="217">
        <v>0</v>
      </c>
      <c r="T2966" s="217">
        <v>3.4523383130866199</v>
      </c>
      <c r="U2966" s="217">
        <v>3.4523383130866199</v>
      </c>
      <c r="V2966" s="217">
        <v>0</v>
      </c>
      <c r="W2966" s="217">
        <v>3.5817644417827799</v>
      </c>
      <c r="X2966" s="217">
        <v>3.5817644417827799</v>
      </c>
      <c r="Y2966" s="217">
        <v>0</v>
      </c>
    </row>
    <row r="2967" spans="2:25">
      <c r="B2967" s="217" t="s">
        <v>3135</v>
      </c>
      <c r="C2967" s="217" t="s">
        <v>169</v>
      </c>
      <c r="D2967" s="217" t="s">
        <v>19</v>
      </c>
      <c r="E2967" s="217" t="s">
        <v>103</v>
      </c>
      <c r="F2967" s="217" t="s">
        <v>9</v>
      </c>
      <c r="G2967" s="217" t="s">
        <v>10</v>
      </c>
      <c r="H2967" s="217" t="s">
        <v>176</v>
      </c>
      <c r="I2967" s="217">
        <v>10</v>
      </c>
      <c r="J2967" s="217">
        <v>9</v>
      </c>
      <c r="K2967" s="217">
        <v>1</v>
      </c>
      <c r="L2967" s="217">
        <v>43</v>
      </c>
      <c r="M2967" s="217">
        <v>1667.4521311609999</v>
      </c>
      <c r="N2967" s="217">
        <v>5.9971736598143099</v>
      </c>
      <c r="O2967" s="217">
        <v>5.3974562938328701</v>
      </c>
      <c r="P2967" s="217">
        <v>0.59971736598143099</v>
      </c>
      <c r="Q2967" s="217">
        <v>7.3401295745840098</v>
      </c>
      <c r="R2967" s="217">
        <v>6.5239385855350598</v>
      </c>
      <c r="S2967" s="217">
        <v>0.81619098904895404</v>
      </c>
      <c r="T2967" s="217">
        <v>6.6332681504941897</v>
      </c>
      <c r="U2967" s="217">
        <v>5.9436635172493304</v>
      </c>
      <c r="V2967" s="217">
        <v>0.68960463324485999</v>
      </c>
      <c r="W2967" s="217">
        <v>7.0476859054307903</v>
      </c>
      <c r="X2967" s="217">
        <v>6.29028453751397</v>
      </c>
      <c r="Y2967" s="217">
        <v>0.757401367916818</v>
      </c>
    </row>
    <row r="2968" spans="2:25">
      <c r="B2968" s="217" t="s">
        <v>3136</v>
      </c>
      <c r="C2968" s="217" t="s">
        <v>169</v>
      </c>
      <c r="D2968" s="217" t="s">
        <v>19</v>
      </c>
      <c r="E2968" s="217" t="s">
        <v>103</v>
      </c>
      <c r="F2968" s="217" t="s">
        <v>9</v>
      </c>
      <c r="G2968" s="217" t="s">
        <v>10</v>
      </c>
      <c r="H2968" s="217" t="s">
        <v>178</v>
      </c>
      <c r="I2968" s="217">
        <v>12</v>
      </c>
      <c r="J2968" s="217">
        <v>11</v>
      </c>
      <c r="K2968" s="217">
        <v>1</v>
      </c>
      <c r="L2968" s="217">
        <v>212</v>
      </c>
      <c r="M2968" s="217">
        <v>6574.7535406002899</v>
      </c>
      <c r="N2968" s="217">
        <v>1.8251634720446701</v>
      </c>
      <c r="O2968" s="217">
        <v>1.6730665160409399</v>
      </c>
      <c r="P2968" s="217">
        <v>0.152096956003722</v>
      </c>
      <c r="Q2968" s="217">
        <v>2.12704152416369</v>
      </c>
      <c r="R2968" s="217">
        <v>1.9307424255316601</v>
      </c>
      <c r="S2968" s="217">
        <v>0.19629909863202699</v>
      </c>
      <c r="T2968" s="217">
        <v>1.9449225327705599</v>
      </c>
      <c r="U2968" s="217">
        <v>1.77906825388889</v>
      </c>
      <c r="V2968" s="217">
        <v>0.165854278881675</v>
      </c>
      <c r="W2968" s="217">
        <v>2.05001638154905</v>
      </c>
      <c r="X2968" s="217">
        <v>1.8678565588855101</v>
      </c>
      <c r="Y2968" s="217">
        <v>0.182159822663538</v>
      </c>
    </row>
    <row r="2969" spans="2:25">
      <c r="B2969" s="217" t="s">
        <v>3137</v>
      </c>
      <c r="C2969" s="217" t="s">
        <v>169</v>
      </c>
      <c r="D2969" s="217" t="s">
        <v>19</v>
      </c>
      <c r="E2969" s="217" t="s">
        <v>103</v>
      </c>
      <c r="F2969" s="217" t="s">
        <v>9</v>
      </c>
      <c r="G2969" s="217" t="s">
        <v>10</v>
      </c>
      <c r="H2969" s="217" t="s">
        <v>5</v>
      </c>
      <c r="I2969" s="217">
        <v>25</v>
      </c>
      <c r="J2969" s="217">
        <v>23</v>
      </c>
      <c r="K2969" s="217">
        <v>2</v>
      </c>
      <c r="L2969" s="217">
        <v>300</v>
      </c>
      <c r="M2969" s="217">
        <v>9820</v>
      </c>
      <c r="N2969" s="217">
        <v>2.5458248472505098</v>
      </c>
      <c r="O2969" s="217">
        <v>2.3421588594704699</v>
      </c>
      <c r="P2969" s="217">
        <v>0.203665987780041</v>
      </c>
      <c r="Q2969" s="217">
        <v>3.0015162545704301</v>
      </c>
      <c r="R2969" s="217">
        <v>2.7341433443647398</v>
      </c>
      <c r="S2969" s="217">
        <v>0.26737291020569198</v>
      </c>
      <c r="T2969" s="217">
        <v>2.7454527106811102</v>
      </c>
      <c r="U2969" s="217">
        <v>2.5195477446181398</v>
      </c>
      <c r="V2969" s="217">
        <v>0.225904966062971</v>
      </c>
      <c r="W2969" s="217">
        <v>2.89683986938683</v>
      </c>
      <c r="X2969" s="217">
        <v>2.6487256281726999</v>
      </c>
      <c r="Y2969" s="217">
        <v>0.24811424121413</v>
      </c>
    </row>
    <row r="2970" spans="2:25">
      <c r="B2970" s="217" t="s">
        <v>3138</v>
      </c>
      <c r="C2970" s="217" t="s">
        <v>169</v>
      </c>
      <c r="D2970" s="217" t="s">
        <v>19</v>
      </c>
      <c r="E2970" s="217" t="s">
        <v>103</v>
      </c>
      <c r="F2970" s="217" t="s">
        <v>5</v>
      </c>
      <c r="G2970" s="217" t="s">
        <v>10</v>
      </c>
      <c r="H2970" s="217" t="s">
        <v>170</v>
      </c>
      <c r="I2970" s="217">
        <v>0</v>
      </c>
      <c r="J2970" s="217">
        <v>0</v>
      </c>
      <c r="K2970" s="217">
        <v>0</v>
      </c>
      <c r="L2970" s="217">
        <v>0</v>
      </c>
      <c r="M2970" s="217">
        <v>416.97248895450502</v>
      </c>
      <c r="N2970" s="217">
        <v>0</v>
      </c>
      <c r="O2970" s="217">
        <v>0</v>
      </c>
      <c r="P2970" s="217">
        <v>0</v>
      </c>
      <c r="Q2970" s="217">
        <v>0</v>
      </c>
      <c r="R2970" s="217">
        <v>0</v>
      </c>
      <c r="S2970" s="217">
        <v>0</v>
      </c>
      <c r="T2970" s="217">
        <v>0</v>
      </c>
      <c r="U2970" s="217">
        <v>0</v>
      </c>
      <c r="V2970" s="217">
        <v>0</v>
      </c>
      <c r="W2970" s="217">
        <v>0</v>
      </c>
      <c r="X2970" s="217">
        <v>0</v>
      </c>
      <c r="Y2970" s="217">
        <v>0</v>
      </c>
    </row>
    <row r="2971" spans="2:25">
      <c r="B2971" s="217" t="s">
        <v>3139</v>
      </c>
      <c r="C2971" s="217" t="s">
        <v>169</v>
      </c>
      <c r="D2971" s="217" t="s">
        <v>19</v>
      </c>
      <c r="E2971" s="217" t="s">
        <v>103</v>
      </c>
      <c r="F2971" s="217" t="s">
        <v>5</v>
      </c>
      <c r="G2971" s="217" t="s">
        <v>10</v>
      </c>
      <c r="H2971" s="217" t="s">
        <v>172</v>
      </c>
      <c r="I2971" s="217">
        <v>1</v>
      </c>
      <c r="J2971" s="217">
        <v>1</v>
      </c>
      <c r="K2971" s="217">
        <v>0</v>
      </c>
      <c r="L2971" s="217">
        <v>17</v>
      </c>
      <c r="M2971" s="217">
        <v>866.66301880769697</v>
      </c>
      <c r="N2971" s="217">
        <v>1.15385101048357</v>
      </c>
      <c r="O2971" s="217">
        <v>1.15385101048357</v>
      </c>
      <c r="P2971" s="217">
        <v>0</v>
      </c>
      <c r="Q2971" s="217">
        <v>1.1471385550047899</v>
      </c>
      <c r="R2971" s="217">
        <v>1.1471385550047899</v>
      </c>
      <c r="S2971" s="217">
        <v>0</v>
      </c>
      <c r="T2971" s="217">
        <v>1.1718642805755</v>
      </c>
      <c r="U2971" s="217">
        <v>1.1718642805755</v>
      </c>
      <c r="V2971" s="217">
        <v>0</v>
      </c>
      <c r="W2971" s="217">
        <v>1.17545050806717</v>
      </c>
      <c r="X2971" s="217">
        <v>1.17545050806717</v>
      </c>
      <c r="Y2971" s="217">
        <v>0</v>
      </c>
    </row>
    <row r="2972" spans="2:25">
      <c r="B2972" s="217" t="s">
        <v>3140</v>
      </c>
      <c r="C2972" s="217" t="s">
        <v>169</v>
      </c>
      <c r="D2972" s="217" t="s">
        <v>19</v>
      </c>
      <c r="E2972" s="217" t="s">
        <v>103</v>
      </c>
      <c r="F2972" s="217" t="s">
        <v>5</v>
      </c>
      <c r="G2972" s="217" t="s">
        <v>10</v>
      </c>
      <c r="H2972" s="217" t="s">
        <v>174</v>
      </c>
      <c r="I2972" s="217">
        <v>15</v>
      </c>
      <c r="J2972" s="217">
        <v>15</v>
      </c>
      <c r="K2972" s="217">
        <v>0</v>
      </c>
      <c r="L2972" s="217">
        <v>52</v>
      </c>
      <c r="M2972" s="217">
        <v>1728.1828069380599</v>
      </c>
      <c r="N2972" s="217">
        <v>8.6796373275906795</v>
      </c>
      <c r="O2972" s="217">
        <v>8.6796373275906795</v>
      </c>
      <c r="P2972" s="217">
        <v>0</v>
      </c>
      <c r="Q2972" s="217">
        <v>8.7469786189914007</v>
      </c>
      <c r="R2972" s="217">
        <v>8.7469786189914007</v>
      </c>
      <c r="S2972" s="217">
        <v>0</v>
      </c>
      <c r="T2972" s="217">
        <v>8.7011994016850007</v>
      </c>
      <c r="U2972" s="217">
        <v>8.7011994016850007</v>
      </c>
      <c r="V2972" s="217">
        <v>0</v>
      </c>
      <c r="W2972" s="217">
        <v>8.8165067674054605</v>
      </c>
      <c r="X2972" s="217">
        <v>8.8165067674054605</v>
      </c>
      <c r="Y2972" s="217">
        <v>0</v>
      </c>
    </row>
    <row r="2973" spans="2:25">
      <c r="B2973" s="217" t="s">
        <v>3141</v>
      </c>
      <c r="C2973" s="217" t="s">
        <v>169</v>
      </c>
      <c r="D2973" s="217" t="s">
        <v>19</v>
      </c>
      <c r="E2973" s="217" t="s">
        <v>103</v>
      </c>
      <c r="F2973" s="217" t="s">
        <v>5</v>
      </c>
      <c r="G2973" s="217" t="s">
        <v>10</v>
      </c>
      <c r="H2973" s="217" t="s">
        <v>176</v>
      </c>
      <c r="I2973" s="217">
        <v>27</v>
      </c>
      <c r="J2973" s="217">
        <v>26</v>
      </c>
      <c r="K2973" s="217">
        <v>1</v>
      </c>
      <c r="L2973" s="217">
        <v>65</v>
      </c>
      <c r="M2973" s="217">
        <v>3219.1466005428701</v>
      </c>
      <c r="N2973" s="217">
        <v>8.3873160655208192</v>
      </c>
      <c r="O2973" s="217">
        <v>8.0766747297607893</v>
      </c>
      <c r="P2973" s="217">
        <v>0.310641335760031</v>
      </c>
      <c r="Q2973" s="217">
        <v>9.2314744243878799</v>
      </c>
      <c r="R2973" s="217">
        <v>8.8022941212160895</v>
      </c>
      <c r="S2973" s="217">
        <v>0.42918030317179201</v>
      </c>
      <c r="T2973" s="217">
        <v>8.8377992648146506</v>
      </c>
      <c r="U2973" s="217">
        <v>8.4751822676464101</v>
      </c>
      <c r="V2973" s="217">
        <v>0.36261699716823198</v>
      </c>
      <c r="W2973" s="217">
        <v>9.1062047517915197</v>
      </c>
      <c r="X2973" s="217">
        <v>8.7079379820443492</v>
      </c>
      <c r="Y2973" s="217">
        <v>0.39826676974716402</v>
      </c>
    </row>
    <row r="2974" spans="2:25">
      <c r="B2974" s="217" t="s">
        <v>3142</v>
      </c>
      <c r="C2974" s="217" t="s">
        <v>169</v>
      </c>
      <c r="D2974" s="217" t="s">
        <v>19</v>
      </c>
      <c r="E2974" s="217" t="s">
        <v>103</v>
      </c>
      <c r="F2974" s="217" t="s">
        <v>5</v>
      </c>
      <c r="G2974" s="217" t="s">
        <v>10</v>
      </c>
      <c r="H2974" s="217" t="s">
        <v>178</v>
      </c>
      <c r="I2974" s="217">
        <v>66</v>
      </c>
      <c r="J2974" s="217">
        <v>61</v>
      </c>
      <c r="K2974" s="217">
        <v>5</v>
      </c>
      <c r="L2974" s="217">
        <v>350</v>
      </c>
      <c r="M2974" s="217">
        <v>12649.035084756901</v>
      </c>
      <c r="N2974" s="217">
        <v>5.2177893062796104</v>
      </c>
      <c r="O2974" s="217">
        <v>4.8225022376220696</v>
      </c>
      <c r="P2974" s="217">
        <v>0.39528706865754598</v>
      </c>
      <c r="Q2974" s="217">
        <v>5.7882447571372397</v>
      </c>
      <c r="R2974" s="217">
        <v>5.3581198104590504</v>
      </c>
      <c r="S2974" s="217">
        <v>0.43012494667818402</v>
      </c>
      <c r="T2974" s="217">
        <v>5.4528036643886404</v>
      </c>
      <c r="U2974" s="217">
        <v>5.0425317692678302</v>
      </c>
      <c r="V2974" s="217">
        <v>0.41027189512080903</v>
      </c>
      <c r="W2974" s="217">
        <v>5.6493276175854703</v>
      </c>
      <c r="X2974" s="217">
        <v>5.2270170993639402</v>
      </c>
      <c r="Y2974" s="217">
        <v>0.42231051822152399</v>
      </c>
    </row>
    <row r="2975" spans="2:25">
      <c r="B2975" s="217" t="s">
        <v>3143</v>
      </c>
      <c r="C2975" s="217" t="s">
        <v>169</v>
      </c>
      <c r="D2975" s="217" t="s">
        <v>19</v>
      </c>
      <c r="E2975" s="217" t="s">
        <v>103</v>
      </c>
      <c r="F2975" s="217" t="s">
        <v>5</v>
      </c>
      <c r="G2975" s="217" t="s">
        <v>10</v>
      </c>
      <c r="H2975" s="217" t="s">
        <v>5</v>
      </c>
      <c r="I2975" s="217">
        <v>109</v>
      </c>
      <c r="J2975" s="217">
        <v>103</v>
      </c>
      <c r="K2975" s="217">
        <v>6</v>
      </c>
      <c r="L2975" s="217">
        <v>484</v>
      </c>
      <c r="M2975" s="217">
        <v>18880</v>
      </c>
      <c r="N2975" s="217">
        <v>5.7733050847457603</v>
      </c>
      <c r="O2975" s="217">
        <v>5.4555084745762699</v>
      </c>
      <c r="P2975" s="217">
        <v>0.31779661016949201</v>
      </c>
      <c r="Q2975" s="217">
        <v>6.3432587827389799</v>
      </c>
      <c r="R2975" s="217">
        <v>5.9816421019824801</v>
      </c>
      <c r="S2975" s="217">
        <v>0.361616680756501</v>
      </c>
      <c r="T2975" s="217">
        <v>6.0449780043269996</v>
      </c>
      <c r="U2975" s="217">
        <v>5.7082790945921902</v>
      </c>
      <c r="V2975" s="217">
        <v>0.33669890973481098</v>
      </c>
      <c r="W2975" s="217">
        <v>6.2352402487939802</v>
      </c>
      <c r="X2975" s="217">
        <v>5.8842589325657002</v>
      </c>
      <c r="Y2975" s="217">
        <v>0.35098131622827999</v>
      </c>
    </row>
    <row r="2976" spans="2:25">
      <c r="B2976" s="217" t="s">
        <v>3144</v>
      </c>
      <c r="C2976" s="217" t="s">
        <v>169</v>
      </c>
      <c r="D2976" s="217" t="s">
        <v>19</v>
      </c>
      <c r="E2976" s="217" t="s">
        <v>103</v>
      </c>
      <c r="F2976" s="217" t="s">
        <v>12</v>
      </c>
      <c r="G2976" s="217" t="s">
        <v>49</v>
      </c>
      <c r="H2976" s="217" t="s">
        <v>170</v>
      </c>
      <c r="I2976" s="217">
        <v>0</v>
      </c>
      <c r="J2976" s="217">
        <v>0</v>
      </c>
      <c r="K2976" s="217">
        <v>0</v>
      </c>
      <c r="L2976" s="217">
        <v>7</v>
      </c>
      <c r="M2976" s="217">
        <v>772.67566058474597</v>
      </c>
      <c r="N2976" s="217">
        <v>0</v>
      </c>
      <c r="O2976" s="217">
        <v>0</v>
      </c>
      <c r="P2976" s="217">
        <v>0</v>
      </c>
      <c r="Q2976" s="217">
        <v>0</v>
      </c>
      <c r="R2976" s="217">
        <v>0</v>
      </c>
      <c r="S2976" s="217">
        <v>0</v>
      </c>
      <c r="T2976" s="217">
        <v>0</v>
      </c>
      <c r="U2976" s="217">
        <v>0</v>
      </c>
      <c r="V2976" s="217">
        <v>0</v>
      </c>
      <c r="W2976" s="217">
        <v>0</v>
      </c>
      <c r="X2976" s="217">
        <v>0</v>
      </c>
      <c r="Y2976" s="217">
        <v>0</v>
      </c>
    </row>
    <row r="2977" spans="2:25">
      <c r="B2977" s="217" t="s">
        <v>3145</v>
      </c>
      <c r="C2977" s="217" t="s">
        <v>169</v>
      </c>
      <c r="D2977" s="217" t="s">
        <v>19</v>
      </c>
      <c r="E2977" s="217" t="s">
        <v>103</v>
      </c>
      <c r="F2977" s="217" t="s">
        <v>12</v>
      </c>
      <c r="G2977" s="217" t="s">
        <v>49</v>
      </c>
      <c r="H2977" s="217" t="s">
        <v>172</v>
      </c>
      <c r="I2977" s="217">
        <v>7</v>
      </c>
      <c r="J2977" s="217">
        <v>7</v>
      </c>
      <c r="K2977" s="217">
        <v>0</v>
      </c>
      <c r="L2977" s="217">
        <v>29</v>
      </c>
      <c r="M2977" s="217">
        <v>1032.7048264302</v>
      </c>
      <c r="N2977" s="217">
        <v>6.7783163405919797</v>
      </c>
      <c r="O2977" s="217">
        <v>6.7783163405919797</v>
      </c>
      <c r="P2977" s="217">
        <v>0</v>
      </c>
      <c r="Q2977" s="217">
        <v>7.0912180631992499</v>
      </c>
      <c r="R2977" s="217">
        <v>7.0912180631992499</v>
      </c>
      <c r="S2977" s="217">
        <v>0</v>
      </c>
      <c r="T2977" s="217">
        <v>6.9315282328547996</v>
      </c>
      <c r="U2977" s="217">
        <v>6.9315282328547996</v>
      </c>
      <c r="V2977" s="217">
        <v>0</v>
      </c>
      <c r="W2977" s="217">
        <v>7.0951287144041402</v>
      </c>
      <c r="X2977" s="217">
        <v>7.0951287144041402</v>
      </c>
      <c r="Y2977" s="217">
        <v>0</v>
      </c>
    </row>
    <row r="2978" spans="2:25">
      <c r="B2978" s="217" t="s">
        <v>3146</v>
      </c>
      <c r="C2978" s="217" t="s">
        <v>169</v>
      </c>
      <c r="D2978" s="217" t="s">
        <v>19</v>
      </c>
      <c r="E2978" s="217" t="s">
        <v>103</v>
      </c>
      <c r="F2978" s="217" t="s">
        <v>12</v>
      </c>
      <c r="G2978" s="217" t="s">
        <v>49</v>
      </c>
      <c r="H2978" s="217" t="s">
        <v>174</v>
      </c>
      <c r="I2978" s="217">
        <v>15</v>
      </c>
      <c r="J2978" s="217">
        <v>14</v>
      </c>
      <c r="K2978" s="217">
        <v>1</v>
      </c>
      <c r="L2978" s="217">
        <v>46</v>
      </c>
      <c r="M2978" s="217">
        <v>1633.05001456684</v>
      </c>
      <c r="N2978" s="217">
        <v>9.1852667500686902</v>
      </c>
      <c r="O2978" s="217">
        <v>8.5729156333974501</v>
      </c>
      <c r="P2978" s="217">
        <v>0.61235111667124598</v>
      </c>
      <c r="Q2978" s="217">
        <v>10.2246109335239</v>
      </c>
      <c r="R2978" s="217">
        <v>9.6587699838823706</v>
      </c>
      <c r="S2978" s="217">
        <v>0.56584094964158105</v>
      </c>
      <c r="T2978" s="217">
        <v>9.7745637867843893</v>
      </c>
      <c r="U2978" s="217">
        <v>9.1965265527650697</v>
      </c>
      <c r="V2978" s="217">
        <v>0.57803723401932205</v>
      </c>
      <c r="W2978" s="217">
        <v>10.0919016437641</v>
      </c>
      <c r="X2978" s="217">
        <v>9.5120954565868292</v>
      </c>
      <c r="Y2978" s="217">
        <v>0.57980618717730203</v>
      </c>
    </row>
    <row r="2979" spans="2:25">
      <c r="B2979" s="217" t="s">
        <v>3147</v>
      </c>
      <c r="C2979" s="217" t="s">
        <v>169</v>
      </c>
      <c r="D2979" s="217" t="s">
        <v>19</v>
      </c>
      <c r="E2979" s="217" t="s">
        <v>103</v>
      </c>
      <c r="F2979" s="217" t="s">
        <v>12</v>
      </c>
      <c r="G2979" s="217" t="s">
        <v>49</v>
      </c>
      <c r="H2979" s="217" t="s">
        <v>176</v>
      </c>
      <c r="I2979" s="217">
        <v>13</v>
      </c>
      <c r="J2979" s="217">
        <v>13</v>
      </c>
      <c r="K2979" s="217">
        <v>0</v>
      </c>
      <c r="L2979" s="217">
        <v>37</v>
      </c>
      <c r="M2979" s="217">
        <v>1596.87096396586</v>
      </c>
      <c r="N2979" s="217">
        <v>8.1409207715282399</v>
      </c>
      <c r="O2979" s="217">
        <v>8.1409207715282399</v>
      </c>
      <c r="P2979" s="217">
        <v>0</v>
      </c>
      <c r="Q2979" s="217">
        <v>8.0464364844824594</v>
      </c>
      <c r="R2979" s="217">
        <v>8.0464364844824594</v>
      </c>
      <c r="S2979" s="217">
        <v>0</v>
      </c>
      <c r="T2979" s="217">
        <v>8.2031858212610906</v>
      </c>
      <c r="U2979" s="217">
        <v>8.2031858212610906</v>
      </c>
      <c r="V2979" s="217">
        <v>0</v>
      </c>
      <c r="W2979" s="217">
        <v>8.0884005923619497</v>
      </c>
      <c r="X2979" s="217">
        <v>8.0884005923619497</v>
      </c>
      <c r="Y2979" s="217">
        <v>0</v>
      </c>
    </row>
    <row r="2980" spans="2:25">
      <c r="B2980" s="217" t="s">
        <v>3148</v>
      </c>
      <c r="C2980" s="217" t="s">
        <v>169</v>
      </c>
      <c r="D2980" s="217" t="s">
        <v>19</v>
      </c>
      <c r="E2980" s="217" t="s">
        <v>103</v>
      </c>
      <c r="F2980" s="217" t="s">
        <v>12</v>
      </c>
      <c r="G2980" s="217" t="s">
        <v>49</v>
      </c>
      <c r="H2980" s="217" t="s">
        <v>178</v>
      </c>
      <c r="I2980" s="217">
        <v>19</v>
      </c>
      <c r="J2980" s="217">
        <v>18</v>
      </c>
      <c r="K2980" s="217">
        <v>1</v>
      </c>
      <c r="L2980" s="217">
        <v>36</v>
      </c>
      <c r="M2980" s="217">
        <v>1834.69853445236</v>
      </c>
      <c r="N2980" s="217">
        <v>10.3559247708623</v>
      </c>
      <c r="O2980" s="217">
        <v>9.8108760987117005</v>
      </c>
      <c r="P2980" s="217">
        <v>0.54504867215065</v>
      </c>
      <c r="Q2980" s="217">
        <v>11.067642982335499</v>
      </c>
      <c r="R2980" s="217">
        <v>10.529630276118899</v>
      </c>
      <c r="S2980" s="217">
        <v>0.53801270621658603</v>
      </c>
      <c r="T2980" s="217">
        <v>10.534730158720301</v>
      </c>
      <c r="U2980" s="217">
        <v>9.9851209853904503</v>
      </c>
      <c r="V2980" s="217">
        <v>0.54960917332984704</v>
      </c>
      <c r="W2980" s="217">
        <v>10.9001606254064</v>
      </c>
      <c r="X2980" s="217">
        <v>10.348869496614901</v>
      </c>
      <c r="Y2980" s="217">
        <v>0.55129112879153297</v>
      </c>
    </row>
    <row r="2981" spans="2:25">
      <c r="B2981" s="217" t="s">
        <v>3149</v>
      </c>
      <c r="C2981" s="217" t="s">
        <v>169</v>
      </c>
      <c r="D2981" s="217" t="s">
        <v>19</v>
      </c>
      <c r="E2981" s="217" t="s">
        <v>103</v>
      </c>
      <c r="F2981" s="217" t="s">
        <v>12</v>
      </c>
      <c r="G2981" s="217" t="s">
        <v>49</v>
      </c>
      <c r="H2981" s="217" t="s">
        <v>5</v>
      </c>
      <c r="I2981" s="217">
        <v>54</v>
      </c>
      <c r="J2981" s="217">
        <v>52</v>
      </c>
      <c r="K2981" s="217">
        <v>2</v>
      </c>
      <c r="L2981" s="217">
        <v>155</v>
      </c>
      <c r="M2981" s="217">
        <v>6870</v>
      </c>
      <c r="N2981" s="217">
        <v>7.8602620087336197</v>
      </c>
      <c r="O2981" s="217">
        <v>7.5691411935953399</v>
      </c>
      <c r="P2981" s="217">
        <v>0.29112081513828197</v>
      </c>
      <c r="Q2981" s="217">
        <v>8.3990531510456492</v>
      </c>
      <c r="R2981" s="217">
        <v>8.1311447830520898</v>
      </c>
      <c r="S2981" s="217">
        <v>0.26790836799356499</v>
      </c>
      <c r="T2981" s="217">
        <v>8.1115937018755595</v>
      </c>
      <c r="U2981" s="217">
        <v>7.8379107665847796</v>
      </c>
      <c r="V2981" s="217">
        <v>0.27368293529078103</v>
      </c>
      <c r="W2981" s="217">
        <v>8.3094680472811095</v>
      </c>
      <c r="X2981" s="217">
        <v>8.0349475668216499</v>
      </c>
      <c r="Y2981" s="217">
        <v>0.27452048045945698</v>
      </c>
    </row>
    <row r="2982" spans="2:25">
      <c r="B2982" s="217" t="s">
        <v>3150</v>
      </c>
      <c r="C2982" s="217" t="s">
        <v>169</v>
      </c>
      <c r="D2982" s="217" t="s">
        <v>19</v>
      </c>
      <c r="E2982" s="217" t="s">
        <v>103</v>
      </c>
      <c r="F2982" s="217" t="s">
        <v>9</v>
      </c>
      <c r="G2982" s="217" t="s">
        <v>49</v>
      </c>
      <c r="H2982" s="217" t="s">
        <v>170</v>
      </c>
      <c r="I2982" s="217">
        <v>0</v>
      </c>
      <c r="J2982" s="217">
        <v>0</v>
      </c>
      <c r="K2982" s="217">
        <v>0</v>
      </c>
      <c r="L2982" s="217">
        <v>7</v>
      </c>
      <c r="M2982" s="217">
        <v>839.06464646464599</v>
      </c>
      <c r="N2982" s="217">
        <v>0</v>
      </c>
      <c r="O2982" s="217">
        <v>0</v>
      </c>
      <c r="P2982" s="217">
        <v>0</v>
      </c>
      <c r="Q2982" s="217">
        <v>0</v>
      </c>
      <c r="R2982" s="217">
        <v>0</v>
      </c>
      <c r="S2982" s="217">
        <v>0</v>
      </c>
      <c r="T2982" s="217">
        <v>0</v>
      </c>
      <c r="U2982" s="217">
        <v>0</v>
      </c>
      <c r="V2982" s="217">
        <v>0</v>
      </c>
      <c r="W2982" s="217">
        <v>0</v>
      </c>
      <c r="X2982" s="217">
        <v>0</v>
      </c>
      <c r="Y2982" s="217">
        <v>0</v>
      </c>
    </row>
    <row r="2983" spans="2:25">
      <c r="B2983" s="217" t="s">
        <v>3151</v>
      </c>
      <c r="C2983" s="217" t="s">
        <v>169</v>
      </c>
      <c r="D2983" s="217" t="s">
        <v>19</v>
      </c>
      <c r="E2983" s="217" t="s">
        <v>103</v>
      </c>
      <c r="F2983" s="217" t="s">
        <v>9</v>
      </c>
      <c r="G2983" s="217" t="s">
        <v>49</v>
      </c>
      <c r="H2983" s="217" t="s">
        <v>172</v>
      </c>
      <c r="I2983" s="217">
        <v>2</v>
      </c>
      <c r="J2983" s="217">
        <v>2</v>
      </c>
      <c r="K2983" s="217">
        <v>0</v>
      </c>
      <c r="L2983" s="217">
        <v>16</v>
      </c>
      <c r="M2983" s="217">
        <v>1199.3984848484799</v>
      </c>
      <c r="N2983" s="217">
        <v>1.66750252336083</v>
      </c>
      <c r="O2983" s="217">
        <v>1.66750252336083</v>
      </c>
      <c r="P2983" s="217">
        <v>0</v>
      </c>
      <c r="Q2983" s="217">
        <v>2.1773805979772001</v>
      </c>
      <c r="R2983" s="217">
        <v>2.1773805979772001</v>
      </c>
      <c r="S2983" s="217">
        <v>0</v>
      </c>
      <c r="T2983" s="217">
        <v>1.97761159067757</v>
      </c>
      <c r="U2983" s="217">
        <v>1.97761159067757</v>
      </c>
      <c r="V2983" s="217">
        <v>0</v>
      </c>
      <c r="W2983" s="217">
        <v>2.0960579900605798</v>
      </c>
      <c r="X2983" s="217">
        <v>2.0960579900605798</v>
      </c>
      <c r="Y2983" s="217">
        <v>0</v>
      </c>
    </row>
    <row r="2984" spans="2:25">
      <c r="B2984" s="217" t="s">
        <v>3152</v>
      </c>
      <c r="C2984" s="217" t="s">
        <v>169</v>
      </c>
      <c r="D2984" s="217" t="s">
        <v>19</v>
      </c>
      <c r="E2984" s="217" t="s">
        <v>103</v>
      </c>
      <c r="F2984" s="217" t="s">
        <v>9</v>
      </c>
      <c r="G2984" s="217" t="s">
        <v>49</v>
      </c>
      <c r="H2984" s="217" t="s">
        <v>174</v>
      </c>
      <c r="I2984" s="217">
        <v>4</v>
      </c>
      <c r="J2984" s="217">
        <v>3</v>
      </c>
      <c r="K2984" s="217">
        <v>1</v>
      </c>
      <c r="L2984" s="217">
        <v>53</v>
      </c>
      <c r="M2984" s="217">
        <v>1709.7767676767701</v>
      </c>
      <c r="N2984" s="217">
        <v>2.3394866953509799</v>
      </c>
      <c r="O2984" s="217">
        <v>1.7546150215132299</v>
      </c>
      <c r="P2984" s="217">
        <v>0.58487167383774497</v>
      </c>
      <c r="Q2984" s="217">
        <v>2.6968326759817298</v>
      </c>
      <c r="R2984" s="217">
        <v>1.9272968368729799</v>
      </c>
      <c r="S2984" s="217">
        <v>0.769535839108756</v>
      </c>
      <c r="T2984" s="217">
        <v>2.4830865200062702</v>
      </c>
      <c r="U2984" s="217">
        <v>1.83290110113056</v>
      </c>
      <c r="V2984" s="217">
        <v>0.65018541887570402</v>
      </c>
      <c r="W2984" s="217">
        <v>2.6145486244765199</v>
      </c>
      <c r="X2984" s="217">
        <v>1.9004418712506199</v>
      </c>
      <c r="Y2984" s="217">
        <v>0.714106753225904</v>
      </c>
    </row>
    <row r="2985" spans="2:25">
      <c r="B2985" s="217" t="s">
        <v>3153</v>
      </c>
      <c r="C2985" s="217" t="s">
        <v>169</v>
      </c>
      <c r="D2985" s="217" t="s">
        <v>19</v>
      </c>
      <c r="E2985" s="217" t="s">
        <v>103</v>
      </c>
      <c r="F2985" s="217" t="s">
        <v>9</v>
      </c>
      <c r="G2985" s="217" t="s">
        <v>49</v>
      </c>
      <c r="H2985" s="217" t="s">
        <v>176</v>
      </c>
      <c r="I2985" s="217">
        <v>4</v>
      </c>
      <c r="J2985" s="217">
        <v>4</v>
      </c>
      <c r="K2985" s="217">
        <v>0</v>
      </c>
      <c r="L2985" s="217">
        <v>70</v>
      </c>
      <c r="M2985" s="217">
        <v>1733.1116161616201</v>
      </c>
      <c r="N2985" s="217">
        <v>2.3079875310390801</v>
      </c>
      <c r="O2985" s="217">
        <v>2.3079875310390801</v>
      </c>
      <c r="P2985" s="217">
        <v>0</v>
      </c>
      <c r="Q2985" s="217">
        <v>2.3573320004622098</v>
      </c>
      <c r="R2985" s="217">
        <v>2.3573320004622098</v>
      </c>
      <c r="S2985" s="217">
        <v>0</v>
      </c>
      <c r="T2985" s="217">
        <v>2.2932990586287798</v>
      </c>
      <c r="U2985" s="217">
        <v>2.2932990586287798</v>
      </c>
      <c r="V2985" s="217">
        <v>0</v>
      </c>
      <c r="W2985" s="217">
        <v>2.35263869933629</v>
      </c>
      <c r="X2985" s="217">
        <v>2.35263869933629</v>
      </c>
      <c r="Y2985" s="217">
        <v>0</v>
      </c>
    </row>
    <row r="2986" spans="2:25">
      <c r="B2986" s="217" t="s">
        <v>3154</v>
      </c>
      <c r="C2986" s="217" t="s">
        <v>169</v>
      </c>
      <c r="D2986" s="217" t="s">
        <v>19</v>
      </c>
      <c r="E2986" s="217" t="s">
        <v>103</v>
      </c>
      <c r="F2986" s="217" t="s">
        <v>9</v>
      </c>
      <c r="G2986" s="217" t="s">
        <v>49</v>
      </c>
      <c r="H2986" s="217" t="s">
        <v>178</v>
      </c>
      <c r="I2986" s="217">
        <v>8</v>
      </c>
      <c r="J2986" s="217">
        <v>5</v>
      </c>
      <c r="K2986" s="217">
        <v>3</v>
      </c>
      <c r="L2986" s="217">
        <v>65</v>
      </c>
      <c r="M2986" s="217">
        <v>2098.6484848484902</v>
      </c>
      <c r="N2986" s="217">
        <v>3.81197711658585</v>
      </c>
      <c r="O2986" s="217">
        <v>2.3824856978661599</v>
      </c>
      <c r="P2986" s="217">
        <v>1.4294914187197001</v>
      </c>
      <c r="Q2986" s="217">
        <v>3.7800217856691298</v>
      </c>
      <c r="R2986" s="217">
        <v>2.4546901171758799</v>
      </c>
      <c r="S2986" s="217">
        <v>1.3253316684932499</v>
      </c>
      <c r="T2986" s="217">
        <v>3.5839589222259001</v>
      </c>
      <c r="U2986" s="217">
        <v>2.2300607070131</v>
      </c>
      <c r="V2986" s="217">
        <v>1.3538982152128001</v>
      </c>
      <c r="W2986" s="217">
        <v>3.7213704823131999</v>
      </c>
      <c r="X2986" s="217">
        <v>2.36332896562701</v>
      </c>
      <c r="Y2986" s="217">
        <v>1.3580415166861901</v>
      </c>
    </row>
    <row r="2987" spans="2:25">
      <c r="B2987" s="217" t="s">
        <v>3155</v>
      </c>
      <c r="C2987" s="217" t="s">
        <v>169</v>
      </c>
      <c r="D2987" s="217" t="s">
        <v>19</v>
      </c>
      <c r="E2987" s="217" t="s">
        <v>103</v>
      </c>
      <c r="F2987" s="217" t="s">
        <v>9</v>
      </c>
      <c r="G2987" s="217" t="s">
        <v>49</v>
      </c>
      <c r="H2987" s="217" t="s">
        <v>5</v>
      </c>
      <c r="I2987" s="217">
        <v>18</v>
      </c>
      <c r="J2987" s="217">
        <v>14</v>
      </c>
      <c r="K2987" s="217">
        <v>4</v>
      </c>
      <c r="L2987" s="217">
        <v>211</v>
      </c>
      <c r="M2987" s="217">
        <v>7580</v>
      </c>
      <c r="N2987" s="217">
        <v>2.3746701846965701</v>
      </c>
      <c r="O2987" s="217">
        <v>1.84696569920844</v>
      </c>
      <c r="P2987" s="217">
        <v>0.52770448548812698</v>
      </c>
      <c r="Q2987" s="217">
        <v>2.5720758403619999</v>
      </c>
      <c r="R2987" s="217">
        <v>2.0229531611373299</v>
      </c>
      <c r="S2987" s="217">
        <v>0.54912267922467195</v>
      </c>
      <c r="T2987" s="217">
        <v>2.42028633238847</v>
      </c>
      <c r="U2987" s="217">
        <v>1.8889318196154901</v>
      </c>
      <c r="V2987" s="217">
        <v>0.53135451277297996</v>
      </c>
      <c r="W2987" s="217">
        <v>2.5221043403086898</v>
      </c>
      <c r="X2987" s="217">
        <v>1.97563641278235</v>
      </c>
      <c r="Y2987" s="217">
        <v>0.546467927526331</v>
      </c>
    </row>
    <row r="2988" spans="2:25">
      <c r="B2988" s="217" t="s">
        <v>3156</v>
      </c>
      <c r="C2988" s="217" t="s">
        <v>169</v>
      </c>
      <c r="D2988" s="217" t="s">
        <v>19</v>
      </c>
      <c r="E2988" s="217" t="s">
        <v>103</v>
      </c>
      <c r="F2988" s="217" t="s">
        <v>5</v>
      </c>
      <c r="G2988" s="217" t="s">
        <v>49</v>
      </c>
      <c r="H2988" s="217" t="s">
        <v>170</v>
      </c>
      <c r="I2988" s="217">
        <v>0</v>
      </c>
      <c r="J2988" s="217">
        <v>0</v>
      </c>
      <c r="K2988" s="217">
        <v>0</v>
      </c>
      <c r="L2988" s="217">
        <v>14</v>
      </c>
      <c r="M2988" s="217">
        <v>1611.7403070493899</v>
      </c>
      <c r="N2988" s="217">
        <v>0</v>
      </c>
      <c r="O2988" s="217">
        <v>0</v>
      </c>
      <c r="P2988" s="217">
        <v>0</v>
      </c>
      <c r="Q2988" s="217">
        <v>0</v>
      </c>
      <c r="R2988" s="217">
        <v>0</v>
      </c>
      <c r="S2988" s="217">
        <v>0</v>
      </c>
      <c r="T2988" s="217">
        <v>0</v>
      </c>
      <c r="U2988" s="217">
        <v>0</v>
      </c>
      <c r="V2988" s="217">
        <v>0</v>
      </c>
      <c r="W2988" s="217">
        <v>0</v>
      </c>
      <c r="X2988" s="217">
        <v>0</v>
      </c>
      <c r="Y2988" s="217">
        <v>0</v>
      </c>
    </row>
    <row r="2989" spans="2:25">
      <c r="B2989" s="217" t="s">
        <v>3157</v>
      </c>
      <c r="C2989" s="217" t="s">
        <v>169</v>
      </c>
      <c r="D2989" s="217" t="s">
        <v>19</v>
      </c>
      <c r="E2989" s="217" t="s">
        <v>103</v>
      </c>
      <c r="F2989" s="217" t="s">
        <v>5</v>
      </c>
      <c r="G2989" s="217" t="s">
        <v>49</v>
      </c>
      <c r="H2989" s="217" t="s">
        <v>172</v>
      </c>
      <c r="I2989" s="217">
        <v>9</v>
      </c>
      <c r="J2989" s="217">
        <v>9</v>
      </c>
      <c r="K2989" s="217">
        <v>0</v>
      </c>
      <c r="L2989" s="217">
        <v>45</v>
      </c>
      <c r="M2989" s="217">
        <v>2232.1033112786799</v>
      </c>
      <c r="N2989" s="217">
        <v>4.0320714343836803</v>
      </c>
      <c r="O2989" s="217">
        <v>4.0320714343836803</v>
      </c>
      <c r="P2989" s="217">
        <v>0</v>
      </c>
      <c r="Q2989" s="217">
        <v>4.4678099029074598</v>
      </c>
      <c r="R2989" s="217">
        <v>4.4678099029074598</v>
      </c>
      <c r="S2989" s="217">
        <v>0</v>
      </c>
      <c r="T2989" s="217">
        <v>4.2883670691523896</v>
      </c>
      <c r="U2989" s="217">
        <v>4.2883670691523896</v>
      </c>
      <c r="V2989" s="217">
        <v>0</v>
      </c>
      <c r="W2989" s="217">
        <v>4.4271164083827097</v>
      </c>
      <c r="X2989" s="217">
        <v>4.4271164083827097</v>
      </c>
      <c r="Y2989" s="217">
        <v>0</v>
      </c>
    </row>
    <row r="2990" spans="2:25">
      <c r="B2990" s="217" t="s">
        <v>3158</v>
      </c>
      <c r="C2990" s="217" t="s">
        <v>169</v>
      </c>
      <c r="D2990" s="217" t="s">
        <v>19</v>
      </c>
      <c r="E2990" s="217" t="s">
        <v>103</v>
      </c>
      <c r="F2990" s="217" t="s">
        <v>5</v>
      </c>
      <c r="G2990" s="217" t="s">
        <v>49</v>
      </c>
      <c r="H2990" s="217" t="s">
        <v>174</v>
      </c>
      <c r="I2990" s="217">
        <v>19</v>
      </c>
      <c r="J2990" s="217">
        <v>17</v>
      </c>
      <c r="K2990" s="217">
        <v>2</v>
      </c>
      <c r="L2990" s="217">
        <v>99</v>
      </c>
      <c r="M2990" s="217">
        <v>3342.8267822436101</v>
      </c>
      <c r="N2990" s="217">
        <v>5.6838123054786998</v>
      </c>
      <c r="O2990" s="217">
        <v>5.0855162733230497</v>
      </c>
      <c r="P2990" s="217">
        <v>0.59829603215565297</v>
      </c>
      <c r="Q2990" s="217">
        <v>6.3048079858495401</v>
      </c>
      <c r="R2990" s="217">
        <v>5.5784552241972998</v>
      </c>
      <c r="S2990" s="217">
        <v>0.72635276165223905</v>
      </c>
      <c r="T2990" s="217">
        <v>6.0028280268835497</v>
      </c>
      <c r="U2990" s="217">
        <v>5.33858153274325</v>
      </c>
      <c r="V2990" s="217">
        <v>0.66424649414030001</v>
      </c>
      <c r="W2990" s="217">
        <v>6.2115219056970199</v>
      </c>
      <c r="X2990" s="217">
        <v>5.5098149466263999</v>
      </c>
      <c r="Y2990" s="217">
        <v>0.70170695907061598</v>
      </c>
    </row>
    <row r="2991" spans="2:25">
      <c r="B2991" s="217" t="s">
        <v>3159</v>
      </c>
      <c r="C2991" s="217" t="s">
        <v>169</v>
      </c>
      <c r="D2991" s="217" t="s">
        <v>19</v>
      </c>
      <c r="E2991" s="217" t="s">
        <v>103</v>
      </c>
      <c r="F2991" s="217" t="s">
        <v>5</v>
      </c>
      <c r="G2991" s="217" t="s">
        <v>49</v>
      </c>
      <c r="H2991" s="217" t="s">
        <v>176</v>
      </c>
      <c r="I2991" s="217">
        <v>17</v>
      </c>
      <c r="J2991" s="217">
        <v>17</v>
      </c>
      <c r="K2991" s="217">
        <v>0</v>
      </c>
      <c r="L2991" s="217">
        <v>107</v>
      </c>
      <c r="M2991" s="217">
        <v>3329.9825801274801</v>
      </c>
      <c r="N2991" s="217">
        <v>5.1051318110346404</v>
      </c>
      <c r="O2991" s="217">
        <v>5.1051318110346404</v>
      </c>
      <c r="P2991" s="217">
        <v>0</v>
      </c>
      <c r="Q2991" s="217">
        <v>5.0208105628868598</v>
      </c>
      <c r="R2991" s="217">
        <v>5.0208105628868598</v>
      </c>
      <c r="S2991" s="217">
        <v>0</v>
      </c>
      <c r="T2991" s="217">
        <v>5.0911976517346904</v>
      </c>
      <c r="U2991" s="217">
        <v>5.0911976517346904</v>
      </c>
      <c r="V2991" s="217">
        <v>0</v>
      </c>
      <c r="W2991" s="217">
        <v>5.0507899021028599</v>
      </c>
      <c r="X2991" s="217">
        <v>5.0507899021028599</v>
      </c>
      <c r="Y2991" s="217">
        <v>0</v>
      </c>
    </row>
    <row r="2992" spans="2:25">
      <c r="B2992" s="217" t="s">
        <v>3160</v>
      </c>
      <c r="C2992" s="217" t="s">
        <v>169</v>
      </c>
      <c r="D2992" s="217" t="s">
        <v>19</v>
      </c>
      <c r="E2992" s="217" t="s">
        <v>103</v>
      </c>
      <c r="F2992" s="217" t="s">
        <v>5</v>
      </c>
      <c r="G2992" s="217" t="s">
        <v>49</v>
      </c>
      <c r="H2992" s="217" t="s">
        <v>178</v>
      </c>
      <c r="I2992" s="217">
        <v>27</v>
      </c>
      <c r="J2992" s="217">
        <v>23</v>
      </c>
      <c r="K2992" s="217">
        <v>4</v>
      </c>
      <c r="L2992" s="217">
        <v>101</v>
      </c>
      <c r="M2992" s="217">
        <v>3933.3470193008402</v>
      </c>
      <c r="N2992" s="217">
        <v>6.8643828951556101</v>
      </c>
      <c r="O2992" s="217">
        <v>5.8474372810584798</v>
      </c>
      <c r="P2992" s="217">
        <v>1.01694561409713</v>
      </c>
      <c r="Q2992" s="217">
        <v>7.0526825830978597</v>
      </c>
      <c r="R2992" s="217">
        <v>6.0823449539645598</v>
      </c>
      <c r="S2992" s="217">
        <v>0.97033762913329702</v>
      </c>
      <c r="T2992" s="217">
        <v>6.7142999818723696</v>
      </c>
      <c r="U2992" s="217">
        <v>5.7230474407398102</v>
      </c>
      <c r="V2992" s="217">
        <v>0.99125254113255901</v>
      </c>
      <c r="W2992" s="217">
        <v>6.9490317689058001</v>
      </c>
      <c r="X2992" s="217">
        <v>5.9547457219542501</v>
      </c>
      <c r="Y2992" s="217">
        <v>0.99428604695155098</v>
      </c>
    </row>
    <row r="2993" spans="2:25">
      <c r="B2993" s="217" t="s">
        <v>3161</v>
      </c>
      <c r="C2993" s="217" t="s">
        <v>169</v>
      </c>
      <c r="D2993" s="217" t="s">
        <v>19</v>
      </c>
      <c r="E2993" s="217" t="s">
        <v>103</v>
      </c>
      <c r="F2993" s="217" t="s">
        <v>5</v>
      </c>
      <c r="G2993" s="217" t="s">
        <v>49</v>
      </c>
      <c r="H2993" s="217" t="s">
        <v>5</v>
      </c>
      <c r="I2993" s="217">
        <v>72</v>
      </c>
      <c r="J2993" s="217">
        <v>66</v>
      </c>
      <c r="K2993" s="217">
        <v>6</v>
      </c>
      <c r="L2993" s="217">
        <v>366</v>
      </c>
      <c r="M2993" s="217">
        <v>14450</v>
      </c>
      <c r="N2993" s="217">
        <v>4.9826989619377198</v>
      </c>
      <c r="O2993" s="217">
        <v>4.5674740484429099</v>
      </c>
      <c r="P2993" s="217">
        <v>0.41522491349481</v>
      </c>
      <c r="Q2993" s="217">
        <v>5.2878595506423496</v>
      </c>
      <c r="R2993" s="217">
        <v>4.86570249705923</v>
      </c>
      <c r="S2993" s="217">
        <v>0.422157053583119</v>
      </c>
      <c r="T2993" s="217">
        <v>5.0915758455830602</v>
      </c>
      <c r="U2993" s="217">
        <v>4.6772708972869301</v>
      </c>
      <c r="V2993" s="217">
        <v>0.41430494829612702</v>
      </c>
      <c r="W2993" s="217">
        <v>5.2284875598496496</v>
      </c>
      <c r="X2993" s="217">
        <v>4.8051918458561396</v>
      </c>
      <c r="Y2993" s="217">
        <v>0.42329571399350702</v>
      </c>
    </row>
    <row r="2994" spans="2:25">
      <c r="B2994" s="217" t="s">
        <v>3162</v>
      </c>
      <c r="C2994" s="217" t="s">
        <v>169</v>
      </c>
      <c r="D2994" s="217" t="s">
        <v>19</v>
      </c>
      <c r="E2994" s="217" t="s">
        <v>103</v>
      </c>
      <c r="F2994" s="217" t="s">
        <v>12</v>
      </c>
      <c r="G2994" s="217" t="s">
        <v>13</v>
      </c>
      <c r="H2994" s="217" t="s">
        <v>170</v>
      </c>
      <c r="I2994" s="217">
        <v>0</v>
      </c>
      <c r="J2994" s="217">
        <v>0</v>
      </c>
      <c r="K2994" s="217">
        <v>0</v>
      </c>
      <c r="L2994" s="217">
        <v>1</v>
      </c>
      <c r="M2994" s="217">
        <v>14.210526315789499</v>
      </c>
      <c r="N2994" s="217">
        <v>0</v>
      </c>
      <c r="O2994" s="217">
        <v>0</v>
      </c>
      <c r="P2994" s="217">
        <v>0</v>
      </c>
      <c r="Q2994" s="217">
        <v>0</v>
      </c>
      <c r="R2994" s="217">
        <v>0</v>
      </c>
      <c r="S2994" s="217">
        <v>0</v>
      </c>
      <c r="T2994" s="217">
        <v>0</v>
      </c>
      <c r="U2994" s="217">
        <v>0</v>
      </c>
      <c r="V2994" s="217">
        <v>0</v>
      </c>
      <c r="W2994" s="217">
        <v>0</v>
      </c>
      <c r="X2994" s="217">
        <v>0</v>
      </c>
      <c r="Y2994" s="217">
        <v>0</v>
      </c>
    </row>
    <row r="2995" spans="2:25">
      <c r="B2995" s="217" t="s">
        <v>3163</v>
      </c>
      <c r="C2995" s="217" t="s">
        <v>169</v>
      </c>
      <c r="D2995" s="217" t="s">
        <v>19</v>
      </c>
      <c r="E2995" s="217" t="s">
        <v>103</v>
      </c>
      <c r="F2995" s="217" t="s">
        <v>12</v>
      </c>
      <c r="G2995" s="217" t="s">
        <v>13</v>
      </c>
      <c r="H2995" s="217" t="s">
        <v>172</v>
      </c>
      <c r="I2995" s="217">
        <v>0</v>
      </c>
      <c r="J2995" s="217">
        <v>0</v>
      </c>
      <c r="K2995" s="217">
        <v>0</v>
      </c>
      <c r="L2995" s="217">
        <v>0</v>
      </c>
      <c r="M2995" s="217">
        <v>58.875598086124398</v>
      </c>
      <c r="N2995" s="217">
        <v>0</v>
      </c>
      <c r="O2995" s="217">
        <v>0</v>
      </c>
      <c r="P2995" s="217">
        <v>0</v>
      </c>
      <c r="Q2995" s="217">
        <v>0</v>
      </c>
      <c r="R2995" s="217">
        <v>0</v>
      </c>
      <c r="S2995" s="217">
        <v>0</v>
      </c>
      <c r="T2995" s="217">
        <v>0</v>
      </c>
      <c r="U2995" s="217">
        <v>0</v>
      </c>
      <c r="V2995" s="217">
        <v>0</v>
      </c>
      <c r="W2995" s="217">
        <v>0</v>
      </c>
      <c r="X2995" s="217">
        <v>0</v>
      </c>
      <c r="Y2995" s="217">
        <v>0</v>
      </c>
    </row>
    <row r="2996" spans="2:25">
      <c r="B2996" s="217" t="s">
        <v>3164</v>
      </c>
      <c r="C2996" s="217" t="s">
        <v>169</v>
      </c>
      <c r="D2996" s="217" t="s">
        <v>19</v>
      </c>
      <c r="E2996" s="217" t="s">
        <v>103</v>
      </c>
      <c r="F2996" s="217" t="s">
        <v>12</v>
      </c>
      <c r="G2996" s="217" t="s">
        <v>13</v>
      </c>
      <c r="H2996" s="217" t="s">
        <v>174</v>
      </c>
      <c r="I2996" s="217">
        <v>1</v>
      </c>
      <c r="J2996" s="217">
        <v>1</v>
      </c>
      <c r="K2996" s="217">
        <v>0</v>
      </c>
      <c r="L2996" s="217">
        <v>0</v>
      </c>
      <c r="M2996" s="217">
        <v>103.540669856459</v>
      </c>
      <c r="N2996" s="217">
        <v>9.6580406654343793</v>
      </c>
      <c r="O2996" s="217">
        <v>9.6580406654343793</v>
      </c>
      <c r="P2996" s="217">
        <v>0</v>
      </c>
      <c r="Q2996" s="217">
        <v>7.57403987023394</v>
      </c>
      <c r="R2996" s="217">
        <v>7.57403987023394</v>
      </c>
      <c r="S2996" s="217">
        <v>0</v>
      </c>
      <c r="T2996" s="217">
        <v>8.6830308082127594</v>
      </c>
      <c r="U2996" s="217">
        <v>8.6830308082127594</v>
      </c>
      <c r="V2996" s="217">
        <v>0</v>
      </c>
      <c r="W2996" s="217">
        <v>7.9766071594198698</v>
      </c>
      <c r="X2996" s="217">
        <v>7.9766071594198698</v>
      </c>
      <c r="Y2996" s="217">
        <v>0</v>
      </c>
    </row>
    <row r="2997" spans="2:25">
      <c r="B2997" s="217" t="s">
        <v>3165</v>
      </c>
      <c r="C2997" s="217" t="s">
        <v>169</v>
      </c>
      <c r="D2997" s="217" t="s">
        <v>19</v>
      </c>
      <c r="E2997" s="217" t="s">
        <v>103</v>
      </c>
      <c r="F2997" s="217" t="s">
        <v>12</v>
      </c>
      <c r="G2997" s="217" t="s">
        <v>13</v>
      </c>
      <c r="H2997" s="217" t="s">
        <v>176</v>
      </c>
      <c r="I2997" s="217">
        <v>0</v>
      </c>
      <c r="J2997" s="217">
        <v>0</v>
      </c>
      <c r="K2997" s="217">
        <v>0</v>
      </c>
      <c r="L2997" s="217">
        <v>1</v>
      </c>
      <c r="M2997" s="217">
        <v>117.751196172249</v>
      </c>
      <c r="N2997" s="217">
        <v>0</v>
      </c>
      <c r="O2997" s="217">
        <v>0</v>
      </c>
      <c r="P2997" s="217">
        <v>0</v>
      </c>
      <c r="Q2997" s="217">
        <v>0</v>
      </c>
      <c r="R2997" s="217">
        <v>0</v>
      </c>
      <c r="S2997" s="217">
        <v>0</v>
      </c>
      <c r="T2997" s="217">
        <v>0</v>
      </c>
      <c r="U2997" s="217">
        <v>0</v>
      </c>
      <c r="V2997" s="217">
        <v>0</v>
      </c>
      <c r="W2997" s="217">
        <v>0</v>
      </c>
      <c r="X2997" s="217">
        <v>0</v>
      </c>
      <c r="Y2997" s="217">
        <v>0</v>
      </c>
    </row>
    <row r="2998" spans="2:25">
      <c r="B2998" s="217" t="s">
        <v>3166</v>
      </c>
      <c r="C2998" s="217" t="s">
        <v>169</v>
      </c>
      <c r="D2998" s="217" t="s">
        <v>19</v>
      </c>
      <c r="E2998" s="217" t="s">
        <v>103</v>
      </c>
      <c r="F2998" s="217" t="s">
        <v>12</v>
      </c>
      <c r="G2998" s="217" t="s">
        <v>13</v>
      </c>
      <c r="H2998" s="217" t="s">
        <v>178</v>
      </c>
      <c r="I2998" s="217">
        <v>0</v>
      </c>
      <c r="J2998" s="217">
        <v>0</v>
      </c>
      <c r="K2998" s="217">
        <v>0</v>
      </c>
      <c r="L2998" s="217">
        <v>5</v>
      </c>
      <c r="M2998" s="217">
        <v>355.62200956937801</v>
      </c>
      <c r="N2998" s="217">
        <v>0</v>
      </c>
      <c r="O2998" s="217">
        <v>0</v>
      </c>
      <c r="P2998" s="217">
        <v>0</v>
      </c>
      <c r="Q2998" s="217">
        <v>0</v>
      </c>
      <c r="R2998" s="217">
        <v>0</v>
      </c>
      <c r="S2998" s="217">
        <v>0</v>
      </c>
      <c r="T2998" s="217">
        <v>0</v>
      </c>
      <c r="U2998" s="217">
        <v>0</v>
      </c>
      <c r="V2998" s="217">
        <v>0</v>
      </c>
      <c r="W2998" s="217">
        <v>0</v>
      </c>
      <c r="X2998" s="217">
        <v>0</v>
      </c>
      <c r="Y2998" s="217">
        <v>0</v>
      </c>
    </row>
    <row r="2999" spans="2:25">
      <c r="B2999" s="217" t="s">
        <v>3167</v>
      </c>
      <c r="C2999" s="217" t="s">
        <v>169</v>
      </c>
      <c r="D2999" s="217" t="s">
        <v>19</v>
      </c>
      <c r="E2999" s="217" t="s">
        <v>103</v>
      </c>
      <c r="F2999" s="217" t="s">
        <v>12</v>
      </c>
      <c r="G2999" s="217" t="s">
        <v>13</v>
      </c>
      <c r="H2999" s="217" t="s">
        <v>5</v>
      </c>
      <c r="I2999" s="217">
        <v>1</v>
      </c>
      <c r="J2999" s="217">
        <v>1</v>
      </c>
      <c r="K2999" s="217">
        <v>0</v>
      </c>
      <c r="L2999" s="217">
        <v>7</v>
      </c>
      <c r="M2999" s="217">
        <v>650</v>
      </c>
      <c r="N2999" s="217">
        <v>1.5384615384615401</v>
      </c>
      <c r="O2999" s="217">
        <v>1.5384615384615401</v>
      </c>
      <c r="P2999" s="217">
        <v>0</v>
      </c>
      <c r="Q2999" s="217">
        <v>1.1959010321421999</v>
      </c>
      <c r="R2999" s="217">
        <v>1.1959010321421999</v>
      </c>
      <c r="S2999" s="217">
        <v>0</v>
      </c>
      <c r="T2999" s="217">
        <v>1.37100486445465</v>
      </c>
      <c r="U2999" s="217">
        <v>1.37100486445465</v>
      </c>
      <c r="V2999" s="217">
        <v>0</v>
      </c>
      <c r="W2999" s="217">
        <v>1.25946428832945</v>
      </c>
      <c r="X2999" s="217">
        <v>1.25946428832945</v>
      </c>
      <c r="Y2999" s="217">
        <v>0</v>
      </c>
    </row>
    <row r="3000" spans="2:25">
      <c r="B3000" s="217" t="s">
        <v>3168</v>
      </c>
      <c r="C3000" s="217" t="s">
        <v>169</v>
      </c>
      <c r="D3000" s="217" t="s">
        <v>19</v>
      </c>
      <c r="E3000" s="217" t="s">
        <v>103</v>
      </c>
      <c r="F3000" s="217" t="s">
        <v>9</v>
      </c>
      <c r="G3000" s="217" t="s">
        <v>13</v>
      </c>
      <c r="H3000" s="217" t="s">
        <v>170</v>
      </c>
      <c r="I3000" s="217">
        <v>0</v>
      </c>
      <c r="J3000" s="217">
        <v>0</v>
      </c>
      <c r="K3000" s="217">
        <v>0</v>
      </c>
      <c r="L3000" s="217">
        <v>0</v>
      </c>
      <c r="M3000" s="217">
        <v>15.714285714285699</v>
      </c>
      <c r="N3000" s="217">
        <v>0</v>
      </c>
      <c r="O3000" s="217">
        <v>0</v>
      </c>
      <c r="P3000" s="217">
        <v>0</v>
      </c>
      <c r="Q3000" s="217">
        <v>0</v>
      </c>
      <c r="R3000" s="217">
        <v>0</v>
      </c>
      <c r="S3000" s="217">
        <v>0</v>
      </c>
      <c r="T3000" s="217">
        <v>0</v>
      </c>
      <c r="U3000" s="217">
        <v>0</v>
      </c>
      <c r="V3000" s="217">
        <v>0</v>
      </c>
      <c r="W3000" s="217">
        <v>0</v>
      </c>
      <c r="X3000" s="217">
        <v>0</v>
      </c>
      <c r="Y3000" s="217">
        <v>0</v>
      </c>
    </row>
    <row r="3001" spans="2:25">
      <c r="B3001" s="217" t="s">
        <v>3169</v>
      </c>
      <c r="C3001" s="217" t="s">
        <v>169</v>
      </c>
      <c r="D3001" s="217" t="s">
        <v>19</v>
      </c>
      <c r="E3001" s="217" t="s">
        <v>103</v>
      </c>
      <c r="F3001" s="217" t="s">
        <v>9</v>
      </c>
      <c r="G3001" s="217" t="s">
        <v>13</v>
      </c>
      <c r="H3001" s="217" t="s">
        <v>172</v>
      </c>
      <c r="I3001" s="217">
        <v>0</v>
      </c>
      <c r="J3001" s="217">
        <v>0</v>
      </c>
      <c r="K3001" s="217">
        <v>0</v>
      </c>
      <c r="L3001" s="217">
        <v>1</v>
      </c>
      <c r="M3001" s="217">
        <v>60.6039915966387</v>
      </c>
      <c r="N3001" s="217">
        <v>0</v>
      </c>
      <c r="O3001" s="217">
        <v>0</v>
      </c>
      <c r="P3001" s="217">
        <v>0</v>
      </c>
      <c r="Q3001" s="217">
        <v>0</v>
      </c>
      <c r="R3001" s="217">
        <v>0</v>
      </c>
      <c r="S3001" s="217">
        <v>0</v>
      </c>
      <c r="T3001" s="217">
        <v>0</v>
      </c>
      <c r="U3001" s="217">
        <v>0</v>
      </c>
      <c r="V3001" s="217">
        <v>0</v>
      </c>
      <c r="W3001" s="217">
        <v>0</v>
      </c>
      <c r="X3001" s="217">
        <v>0</v>
      </c>
      <c r="Y3001" s="217">
        <v>0</v>
      </c>
    </row>
    <row r="3002" spans="2:25">
      <c r="B3002" s="217" t="s">
        <v>3170</v>
      </c>
      <c r="C3002" s="217" t="s">
        <v>169</v>
      </c>
      <c r="D3002" s="217" t="s">
        <v>19</v>
      </c>
      <c r="E3002" s="217" t="s">
        <v>103</v>
      </c>
      <c r="F3002" s="217" t="s">
        <v>9</v>
      </c>
      <c r="G3002" s="217" t="s">
        <v>13</v>
      </c>
      <c r="H3002" s="217" t="s">
        <v>174</v>
      </c>
      <c r="I3002" s="217">
        <v>0</v>
      </c>
      <c r="J3002" s="217">
        <v>0</v>
      </c>
      <c r="K3002" s="217">
        <v>0</v>
      </c>
      <c r="L3002" s="217">
        <v>4</v>
      </c>
      <c r="M3002" s="217">
        <v>118.45063025210101</v>
      </c>
      <c r="N3002" s="217">
        <v>0</v>
      </c>
      <c r="O3002" s="217">
        <v>0</v>
      </c>
      <c r="P3002" s="217">
        <v>0</v>
      </c>
      <c r="Q3002" s="217">
        <v>0</v>
      </c>
      <c r="R3002" s="217">
        <v>0</v>
      </c>
      <c r="S3002" s="217">
        <v>0</v>
      </c>
      <c r="T3002" s="217">
        <v>0</v>
      </c>
      <c r="U3002" s="217">
        <v>0</v>
      </c>
      <c r="V3002" s="217">
        <v>0</v>
      </c>
      <c r="W3002" s="217">
        <v>0</v>
      </c>
      <c r="X3002" s="217">
        <v>0</v>
      </c>
      <c r="Y3002" s="217">
        <v>0</v>
      </c>
    </row>
    <row r="3003" spans="2:25">
      <c r="B3003" s="217" t="s">
        <v>3171</v>
      </c>
      <c r="C3003" s="217" t="s">
        <v>169</v>
      </c>
      <c r="D3003" s="217" t="s">
        <v>19</v>
      </c>
      <c r="E3003" s="217" t="s">
        <v>103</v>
      </c>
      <c r="F3003" s="217" t="s">
        <v>9</v>
      </c>
      <c r="G3003" s="217" t="s">
        <v>13</v>
      </c>
      <c r="H3003" s="217" t="s">
        <v>176</v>
      </c>
      <c r="I3003" s="217">
        <v>0</v>
      </c>
      <c r="J3003" s="217">
        <v>0</v>
      </c>
      <c r="K3003" s="217">
        <v>0</v>
      </c>
      <c r="L3003" s="217">
        <v>1</v>
      </c>
      <c r="M3003" s="217">
        <v>121.207983193277</v>
      </c>
      <c r="N3003" s="217">
        <v>0</v>
      </c>
      <c r="O3003" s="217">
        <v>0</v>
      </c>
      <c r="P3003" s="217">
        <v>0</v>
      </c>
      <c r="Q3003" s="217">
        <v>0</v>
      </c>
      <c r="R3003" s="217">
        <v>0</v>
      </c>
      <c r="S3003" s="217">
        <v>0</v>
      </c>
      <c r="T3003" s="217">
        <v>0</v>
      </c>
      <c r="U3003" s="217">
        <v>0</v>
      </c>
      <c r="V3003" s="217">
        <v>0</v>
      </c>
      <c r="W3003" s="217">
        <v>0</v>
      </c>
      <c r="X3003" s="217">
        <v>0</v>
      </c>
      <c r="Y3003" s="217">
        <v>0</v>
      </c>
    </row>
    <row r="3004" spans="2:25">
      <c r="B3004" s="217" t="s">
        <v>3172</v>
      </c>
      <c r="C3004" s="217" t="s">
        <v>169</v>
      </c>
      <c r="D3004" s="217" t="s">
        <v>19</v>
      </c>
      <c r="E3004" s="217" t="s">
        <v>103</v>
      </c>
      <c r="F3004" s="217" t="s">
        <v>9</v>
      </c>
      <c r="G3004" s="217" t="s">
        <v>13</v>
      </c>
      <c r="H3004" s="217" t="s">
        <v>178</v>
      </c>
      <c r="I3004" s="217">
        <v>0</v>
      </c>
      <c r="J3004" s="217">
        <v>0</v>
      </c>
      <c r="K3004" s="217">
        <v>0</v>
      </c>
      <c r="L3004" s="217">
        <v>14</v>
      </c>
      <c r="M3004" s="217">
        <v>384.02310924369698</v>
      </c>
      <c r="N3004" s="217">
        <v>0</v>
      </c>
      <c r="O3004" s="217">
        <v>0</v>
      </c>
      <c r="P3004" s="217">
        <v>0</v>
      </c>
      <c r="Q3004" s="217">
        <v>0</v>
      </c>
      <c r="R3004" s="217">
        <v>0</v>
      </c>
      <c r="S3004" s="217">
        <v>0</v>
      </c>
      <c r="T3004" s="217">
        <v>0</v>
      </c>
      <c r="U3004" s="217">
        <v>0</v>
      </c>
      <c r="V3004" s="217">
        <v>0</v>
      </c>
      <c r="W3004" s="217">
        <v>0</v>
      </c>
      <c r="X3004" s="217">
        <v>0</v>
      </c>
      <c r="Y3004" s="217">
        <v>0</v>
      </c>
    </row>
    <row r="3005" spans="2:25">
      <c r="B3005" s="217" t="s">
        <v>3173</v>
      </c>
      <c r="C3005" s="217" t="s">
        <v>169</v>
      </c>
      <c r="D3005" s="217" t="s">
        <v>19</v>
      </c>
      <c r="E3005" s="217" t="s">
        <v>103</v>
      </c>
      <c r="F3005" s="217" t="s">
        <v>9</v>
      </c>
      <c r="G3005" s="217" t="s">
        <v>13</v>
      </c>
      <c r="H3005" s="217" t="s">
        <v>5</v>
      </c>
      <c r="I3005" s="217">
        <v>0</v>
      </c>
      <c r="J3005" s="217">
        <v>0</v>
      </c>
      <c r="K3005" s="217">
        <v>0</v>
      </c>
      <c r="L3005" s="217">
        <v>20</v>
      </c>
      <c r="M3005" s="217">
        <v>700</v>
      </c>
      <c r="N3005" s="217">
        <v>0</v>
      </c>
      <c r="O3005" s="217">
        <v>0</v>
      </c>
      <c r="P3005" s="217">
        <v>0</v>
      </c>
      <c r="Q3005" s="217">
        <v>0</v>
      </c>
      <c r="R3005" s="217">
        <v>0</v>
      </c>
      <c r="S3005" s="217">
        <v>0</v>
      </c>
      <c r="T3005" s="217">
        <v>0</v>
      </c>
      <c r="U3005" s="217">
        <v>0</v>
      </c>
      <c r="V3005" s="217">
        <v>0</v>
      </c>
      <c r="W3005" s="217">
        <v>0</v>
      </c>
      <c r="X3005" s="217">
        <v>0</v>
      </c>
      <c r="Y3005" s="217">
        <v>0</v>
      </c>
    </row>
    <row r="3006" spans="2:25">
      <c r="B3006" s="217" t="s">
        <v>3174</v>
      </c>
      <c r="C3006" s="217" t="s">
        <v>169</v>
      </c>
      <c r="D3006" s="217" t="s">
        <v>19</v>
      </c>
      <c r="E3006" s="217" t="s">
        <v>103</v>
      </c>
      <c r="F3006" s="217" t="s">
        <v>5</v>
      </c>
      <c r="G3006" s="217" t="s">
        <v>13</v>
      </c>
      <c r="H3006" s="217" t="s">
        <v>170</v>
      </c>
      <c r="I3006" s="217">
        <v>0</v>
      </c>
      <c r="J3006" s="217">
        <v>0</v>
      </c>
      <c r="K3006" s="217">
        <v>0</v>
      </c>
      <c r="L3006" s="217">
        <v>1</v>
      </c>
      <c r="M3006" s="217">
        <v>29.924812030075199</v>
      </c>
      <c r="N3006" s="217">
        <v>0</v>
      </c>
      <c r="O3006" s="217">
        <v>0</v>
      </c>
      <c r="P3006" s="217">
        <v>0</v>
      </c>
      <c r="Q3006" s="217">
        <v>0</v>
      </c>
      <c r="R3006" s="217">
        <v>0</v>
      </c>
      <c r="S3006" s="217">
        <v>0</v>
      </c>
      <c r="T3006" s="217">
        <v>0</v>
      </c>
      <c r="U3006" s="217">
        <v>0</v>
      </c>
      <c r="V3006" s="217">
        <v>0</v>
      </c>
      <c r="W3006" s="217">
        <v>0</v>
      </c>
      <c r="X3006" s="217">
        <v>0</v>
      </c>
      <c r="Y3006" s="217">
        <v>0</v>
      </c>
    </row>
    <row r="3007" spans="2:25">
      <c r="B3007" s="217" t="s">
        <v>3175</v>
      </c>
      <c r="C3007" s="217" t="s">
        <v>169</v>
      </c>
      <c r="D3007" s="217" t="s">
        <v>19</v>
      </c>
      <c r="E3007" s="217" t="s">
        <v>103</v>
      </c>
      <c r="F3007" s="217" t="s">
        <v>5</v>
      </c>
      <c r="G3007" s="217" t="s">
        <v>13</v>
      </c>
      <c r="H3007" s="217" t="s">
        <v>172</v>
      </c>
      <c r="I3007" s="217">
        <v>0</v>
      </c>
      <c r="J3007" s="217">
        <v>0</v>
      </c>
      <c r="K3007" s="217">
        <v>0</v>
      </c>
      <c r="L3007" s="217">
        <v>1</v>
      </c>
      <c r="M3007" s="217">
        <v>119.47958968276301</v>
      </c>
      <c r="N3007" s="217">
        <v>0</v>
      </c>
      <c r="O3007" s="217">
        <v>0</v>
      </c>
      <c r="P3007" s="217">
        <v>0</v>
      </c>
      <c r="Q3007" s="217">
        <v>0</v>
      </c>
      <c r="R3007" s="217">
        <v>0</v>
      </c>
      <c r="S3007" s="217">
        <v>0</v>
      </c>
      <c r="T3007" s="217">
        <v>0</v>
      </c>
      <c r="U3007" s="217">
        <v>0</v>
      </c>
      <c r="V3007" s="217">
        <v>0</v>
      </c>
      <c r="W3007" s="217">
        <v>0</v>
      </c>
      <c r="X3007" s="217">
        <v>0</v>
      </c>
      <c r="Y3007" s="217">
        <v>0</v>
      </c>
    </row>
    <row r="3008" spans="2:25">
      <c r="B3008" s="217" t="s">
        <v>3176</v>
      </c>
      <c r="C3008" s="217" t="s">
        <v>169</v>
      </c>
      <c r="D3008" s="217" t="s">
        <v>19</v>
      </c>
      <c r="E3008" s="217" t="s">
        <v>103</v>
      </c>
      <c r="F3008" s="217" t="s">
        <v>5</v>
      </c>
      <c r="G3008" s="217" t="s">
        <v>13</v>
      </c>
      <c r="H3008" s="217" t="s">
        <v>174</v>
      </c>
      <c r="I3008" s="217">
        <v>1</v>
      </c>
      <c r="J3008" s="217">
        <v>1</v>
      </c>
      <c r="K3008" s="217">
        <v>0</v>
      </c>
      <c r="L3008" s="217">
        <v>4</v>
      </c>
      <c r="M3008" s="217">
        <v>221.99130010856001</v>
      </c>
      <c r="N3008" s="217">
        <v>4.5046810370990702</v>
      </c>
      <c r="O3008" s="217">
        <v>4.5046810370990702</v>
      </c>
      <c r="P3008" s="217">
        <v>0</v>
      </c>
      <c r="Q3008" s="217">
        <v>3.5766299387215801</v>
      </c>
      <c r="R3008" s="217">
        <v>3.5766299387215801</v>
      </c>
      <c r="S3008" s="217">
        <v>0</v>
      </c>
      <c r="T3008" s="217">
        <v>4.10032010387825</v>
      </c>
      <c r="U3008" s="217">
        <v>4.10032010387825</v>
      </c>
      <c r="V3008" s="217">
        <v>0</v>
      </c>
      <c r="W3008" s="217">
        <v>3.7667311586149399</v>
      </c>
      <c r="X3008" s="217">
        <v>3.7667311586149399</v>
      </c>
      <c r="Y3008" s="217">
        <v>0</v>
      </c>
    </row>
    <row r="3009" spans="2:25">
      <c r="B3009" s="217" t="s">
        <v>3177</v>
      </c>
      <c r="C3009" s="217" t="s">
        <v>169</v>
      </c>
      <c r="D3009" s="217" t="s">
        <v>19</v>
      </c>
      <c r="E3009" s="217" t="s">
        <v>103</v>
      </c>
      <c r="F3009" s="217" t="s">
        <v>5</v>
      </c>
      <c r="G3009" s="217" t="s">
        <v>13</v>
      </c>
      <c r="H3009" s="217" t="s">
        <v>176</v>
      </c>
      <c r="I3009" s="217">
        <v>0</v>
      </c>
      <c r="J3009" s="217">
        <v>0</v>
      </c>
      <c r="K3009" s="217">
        <v>0</v>
      </c>
      <c r="L3009" s="217">
        <v>2</v>
      </c>
      <c r="M3009" s="217">
        <v>238.95917936552601</v>
      </c>
      <c r="N3009" s="217">
        <v>0</v>
      </c>
      <c r="O3009" s="217">
        <v>0</v>
      </c>
      <c r="P3009" s="217">
        <v>0</v>
      </c>
      <c r="Q3009" s="217">
        <v>0</v>
      </c>
      <c r="R3009" s="217">
        <v>0</v>
      </c>
      <c r="S3009" s="217">
        <v>0</v>
      </c>
      <c r="T3009" s="217">
        <v>0</v>
      </c>
      <c r="U3009" s="217">
        <v>0</v>
      </c>
      <c r="V3009" s="217">
        <v>0</v>
      </c>
      <c r="W3009" s="217">
        <v>0</v>
      </c>
      <c r="X3009" s="217">
        <v>0</v>
      </c>
      <c r="Y3009" s="217">
        <v>0</v>
      </c>
    </row>
    <row r="3010" spans="2:25">
      <c r="B3010" s="217" t="s">
        <v>3178</v>
      </c>
      <c r="C3010" s="217" t="s">
        <v>169</v>
      </c>
      <c r="D3010" s="217" t="s">
        <v>19</v>
      </c>
      <c r="E3010" s="217" t="s">
        <v>103</v>
      </c>
      <c r="F3010" s="217" t="s">
        <v>5</v>
      </c>
      <c r="G3010" s="217" t="s">
        <v>13</v>
      </c>
      <c r="H3010" s="217" t="s">
        <v>178</v>
      </c>
      <c r="I3010" s="217">
        <v>0</v>
      </c>
      <c r="J3010" s="217">
        <v>0</v>
      </c>
      <c r="K3010" s="217">
        <v>0</v>
      </c>
      <c r="L3010" s="217">
        <v>19</v>
      </c>
      <c r="M3010" s="217">
        <v>739.64511881307499</v>
      </c>
      <c r="N3010" s="217">
        <v>0</v>
      </c>
      <c r="O3010" s="217">
        <v>0</v>
      </c>
      <c r="P3010" s="217">
        <v>0</v>
      </c>
      <c r="Q3010" s="217">
        <v>0</v>
      </c>
      <c r="R3010" s="217">
        <v>0</v>
      </c>
      <c r="S3010" s="217">
        <v>0</v>
      </c>
      <c r="T3010" s="217">
        <v>0</v>
      </c>
      <c r="U3010" s="217">
        <v>0</v>
      </c>
      <c r="V3010" s="217">
        <v>0</v>
      </c>
      <c r="W3010" s="217">
        <v>0</v>
      </c>
      <c r="X3010" s="217">
        <v>0</v>
      </c>
      <c r="Y3010" s="217">
        <v>0</v>
      </c>
    </row>
    <row r="3011" spans="2:25">
      <c r="B3011" s="217" t="s">
        <v>3179</v>
      </c>
      <c r="C3011" s="217" t="s">
        <v>169</v>
      </c>
      <c r="D3011" s="217" t="s">
        <v>19</v>
      </c>
      <c r="E3011" s="217" t="s">
        <v>103</v>
      </c>
      <c r="F3011" s="217" t="s">
        <v>5</v>
      </c>
      <c r="G3011" s="217" t="s">
        <v>13</v>
      </c>
      <c r="H3011" s="217" t="s">
        <v>5</v>
      </c>
      <c r="I3011" s="217">
        <v>1</v>
      </c>
      <c r="J3011" s="217">
        <v>1</v>
      </c>
      <c r="K3011" s="217">
        <v>0</v>
      </c>
      <c r="L3011" s="217">
        <v>27</v>
      </c>
      <c r="M3011" s="217">
        <v>1350</v>
      </c>
      <c r="N3011" s="217">
        <v>0.74074074074074103</v>
      </c>
      <c r="O3011" s="217">
        <v>0.74074074074074103</v>
      </c>
      <c r="P3011" s="217">
        <v>0</v>
      </c>
      <c r="Q3011" s="217">
        <v>0.59795051607109995</v>
      </c>
      <c r="R3011" s="217">
        <v>0.59795051607109995</v>
      </c>
      <c r="S3011" s="217">
        <v>0</v>
      </c>
      <c r="T3011" s="217">
        <v>0.68550243222732299</v>
      </c>
      <c r="U3011" s="217">
        <v>0.68550243222732299</v>
      </c>
      <c r="V3011" s="217">
        <v>0</v>
      </c>
      <c r="W3011" s="217">
        <v>0.629732144164726</v>
      </c>
      <c r="X3011" s="217">
        <v>0.629732144164726</v>
      </c>
      <c r="Y3011" s="217">
        <v>0</v>
      </c>
    </row>
    <row r="3012" spans="2:25">
      <c r="B3012" s="217" t="s">
        <v>3180</v>
      </c>
      <c r="C3012" s="217" t="s">
        <v>169</v>
      </c>
      <c r="D3012" s="217" t="s">
        <v>19</v>
      </c>
      <c r="E3012" s="217" t="s">
        <v>103</v>
      </c>
      <c r="F3012" s="217" t="s">
        <v>12</v>
      </c>
      <c r="G3012" s="217" t="s">
        <v>5</v>
      </c>
      <c r="H3012" s="217" t="s">
        <v>170</v>
      </c>
      <c r="I3012" s="217">
        <v>0</v>
      </c>
      <c r="J3012" s="217">
        <v>0</v>
      </c>
      <c r="K3012" s="217">
        <v>0</v>
      </c>
      <c r="L3012" s="217">
        <v>8</v>
      </c>
      <c r="M3012" s="217">
        <v>982.53166451049003</v>
      </c>
      <c r="N3012" s="217">
        <v>0</v>
      </c>
      <c r="O3012" s="217">
        <v>0</v>
      </c>
      <c r="P3012" s="217">
        <v>0</v>
      </c>
      <c r="Q3012" s="217">
        <v>0</v>
      </c>
      <c r="R3012" s="217">
        <v>0</v>
      </c>
      <c r="S3012" s="217">
        <v>0</v>
      </c>
      <c r="T3012" s="217">
        <v>0</v>
      </c>
      <c r="U3012" s="217">
        <v>0</v>
      </c>
      <c r="V3012" s="217">
        <v>0</v>
      </c>
      <c r="W3012" s="217">
        <v>0</v>
      </c>
      <c r="X3012" s="217">
        <v>0</v>
      </c>
      <c r="Y3012" s="217">
        <v>0</v>
      </c>
    </row>
    <row r="3013" spans="2:25">
      <c r="B3013" s="217" t="s">
        <v>3181</v>
      </c>
      <c r="C3013" s="217" t="s">
        <v>169</v>
      </c>
      <c r="D3013" s="217" t="s">
        <v>19</v>
      </c>
      <c r="E3013" s="217" t="s">
        <v>103</v>
      </c>
      <c r="F3013" s="217" t="s">
        <v>12</v>
      </c>
      <c r="G3013" s="217" t="s">
        <v>5</v>
      </c>
      <c r="H3013" s="217" t="s">
        <v>172</v>
      </c>
      <c r="I3013" s="217">
        <v>8</v>
      </c>
      <c r="J3013" s="217">
        <v>8</v>
      </c>
      <c r="K3013" s="217">
        <v>0</v>
      </c>
      <c r="L3013" s="217">
        <v>35</v>
      </c>
      <c r="M3013" s="217">
        <v>1493.4293079978299</v>
      </c>
      <c r="N3013" s="217">
        <v>5.3567985824017601</v>
      </c>
      <c r="O3013" s="217">
        <v>5.3567985824017601</v>
      </c>
      <c r="P3013" s="217">
        <v>0</v>
      </c>
      <c r="Q3013" s="217">
        <v>5.4798751750389298</v>
      </c>
      <c r="R3013" s="217">
        <v>5.4798751750389298</v>
      </c>
      <c r="S3013" s="217">
        <v>0</v>
      </c>
      <c r="T3013" s="217">
        <v>5.39681259725781</v>
      </c>
      <c r="U3013" s="217">
        <v>5.39681259725781</v>
      </c>
      <c r="V3013" s="217">
        <v>0</v>
      </c>
      <c r="W3013" s="217">
        <v>5.5049826125827899</v>
      </c>
      <c r="X3013" s="217">
        <v>5.5049826125827899</v>
      </c>
      <c r="Y3013" s="217">
        <v>0</v>
      </c>
    </row>
    <row r="3014" spans="2:25">
      <c r="B3014" s="217" t="s">
        <v>3182</v>
      </c>
      <c r="C3014" s="217" t="s">
        <v>169</v>
      </c>
      <c r="D3014" s="217" t="s">
        <v>19</v>
      </c>
      <c r="E3014" s="217" t="s">
        <v>103</v>
      </c>
      <c r="F3014" s="217" t="s">
        <v>12</v>
      </c>
      <c r="G3014" s="217" t="s">
        <v>5</v>
      </c>
      <c r="H3014" s="217" t="s">
        <v>174</v>
      </c>
      <c r="I3014" s="217">
        <v>28</v>
      </c>
      <c r="J3014" s="217">
        <v>27</v>
      </c>
      <c r="K3014" s="217">
        <v>1</v>
      </c>
      <c r="L3014" s="217">
        <v>64</v>
      </c>
      <c r="M3014" s="217">
        <v>2573.1203097933899</v>
      </c>
      <c r="N3014" s="217">
        <v>10.8817298178522</v>
      </c>
      <c r="O3014" s="217">
        <v>10.493096610071801</v>
      </c>
      <c r="P3014" s="217">
        <v>0.38863320778043697</v>
      </c>
      <c r="Q3014" s="217">
        <v>11.3009070918436</v>
      </c>
      <c r="R3014" s="217">
        <v>10.935613547454199</v>
      </c>
      <c r="S3014" s="217">
        <v>0.365293544389445</v>
      </c>
      <c r="T3014" s="217">
        <v>11.0998557125523</v>
      </c>
      <c r="U3014" s="217">
        <v>10.726688535207201</v>
      </c>
      <c r="V3014" s="217">
        <v>0.37316717734504601</v>
      </c>
      <c r="W3014" s="217">
        <v>11.3018542299033</v>
      </c>
      <c r="X3014" s="217">
        <v>10.9275450582057</v>
      </c>
      <c r="Y3014" s="217">
        <v>0.37430917169760503</v>
      </c>
    </row>
    <row r="3015" spans="2:25">
      <c r="B3015" s="217" t="s">
        <v>3183</v>
      </c>
      <c r="C3015" s="217" t="s">
        <v>169</v>
      </c>
      <c r="D3015" s="217" t="s">
        <v>19</v>
      </c>
      <c r="E3015" s="217" t="s">
        <v>103</v>
      </c>
      <c r="F3015" s="217" t="s">
        <v>12</v>
      </c>
      <c r="G3015" s="217" t="s">
        <v>5</v>
      </c>
      <c r="H3015" s="217" t="s">
        <v>176</v>
      </c>
      <c r="I3015" s="217">
        <v>30</v>
      </c>
      <c r="J3015" s="217">
        <v>30</v>
      </c>
      <c r="K3015" s="217">
        <v>0</v>
      </c>
      <c r="L3015" s="217">
        <v>60</v>
      </c>
      <c r="M3015" s="217">
        <v>3266.3166295199799</v>
      </c>
      <c r="N3015" s="217">
        <v>9.1846576442923809</v>
      </c>
      <c r="O3015" s="217">
        <v>9.1846576442923809</v>
      </c>
      <c r="P3015" s="217">
        <v>0</v>
      </c>
      <c r="Q3015" s="217">
        <v>9.0562314557277208</v>
      </c>
      <c r="R3015" s="217">
        <v>9.0562314557277208</v>
      </c>
      <c r="S3015" s="217">
        <v>0</v>
      </c>
      <c r="T3015" s="217">
        <v>9.0976608914482799</v>
      </c>
      <c r="U3015" s="217">
        <v>9.0976608914482799</v>
      </c>
      <c r="V3015" s="217">
        <v>0</v>
      </c>
      <c r="W3015" s="217">
        <v>9.0975237451976199</v>
      </c>
      <c r="X3015" s="217">
        <v>9.0975237451976199</v>
      </c>
      <c r="Y3015" s="217">
        <v>0</v>
      </c>
    </row>
    <row r="3016" spans="2:25">
      <c r="B3016" s="217" t="s">
        <v>3184</v>
      </c>
      <c r="C3016" s="217" t="s">
        <v>169</v>
      </c>
      <c r="D3016" s="217" t="s">
        <v>19</v>
      </c>
      <c r="E3016" s="217" t="s">
        <v>103</v>
      </c>
      <c r="F3016" s="217" t="s">
        <v>12</v>
      </c>
      <c r="G3016" s="217" t="s">
        <v>5</v>
      </c>
      <c r="H3016" s="217" t="s">
        <v>178</v>
      </c>
      <c r="I3016" s="217">
        <v>73</v>
      </c>
      <c r="J3016" s="217">
        <v>68</v>
      </c>
      <c r="K3016" s="217">
        <v>5</v>
      </c>
      <c r="L3016" s="217">
        <v>179</v>
      </c>
      <c r="M3016" s="217">
        <v>8264.6020881783006</v>
      </c>
      <c r="N3016" s="217">
        <v>8.8328511428782797</v>
      </c>
      <c r="O3016" s="217">
        <v>8.2278613385715502</v>
      </c>
      <c r="P3016" s="217">
        <v>0.60498980430673199</v>
      </c>
      <c r="Q3016" s="217">
        <v>9.6139325818529908</v>
      </c>
      <c r="R3016" s="217">
        <v>9.0046161903526798</v>
      </c>
      <c r="S3016" s="217">
        <v>0.60931639150031103</v>
      </c>
      <c r="T3016" s="217">
        <v>9.1186549688713701</v>
      </c>
      <c r="U3016" s="217">
        <v>8.5122552737127801</v>
      </c>
      <c r="V3016" s="217">
        <v>0.60639969515858705</v>
      </c>
      <c r="W3016" s="217">
        <v>9.4195450150664808</v>
      </c>
      <c r="X3016" s="217">
        <v>8.8078995593130198</v>
      </c>
      <c r="Y3016" s="217">
        <v>0.61164545575346196</v>
      </c>
    </row>
    <row r="3017" spans="2:25">
      <c r="B3017" s="217" t="s">
        <v>3185</v>
      </c>
      <c r="C3017" s="217" t="s">
        <v>169</v>
      </c>
      <c r="D3017" s="217" t="s">
        <v>19</v>
      </c>
      <c r="E3017" s="217" t="s">
        <v>103</v>
      </c>
      <c r="F3017" s="217" t="s">
        <v>12</v>
      </c>
      <c r="G3017" s="217" t="s">
        <v>5</v>
      </c>
      <c r="H3017" s="217" t="s">
        <v>5</v>
      </c>
      <c r="I3017" s="217">
        <v>139</v>
      </c>
      <c r="J3017" s="217">
        <v>133</v>
      </c>
      <c r="K3017" s="217">
        <v>6</v>
      </c>
      <c r="L3017" s="217">
        <v>346</v>
      </c>
      <c r="M3017" s="217">
        <v>16580</v>
      </c>
      <c r="N3017" s="217">
        <v>8.3835946924004805</v>
      </c>
      <c r="O3017" s="217">
        <v>8.0217129071170099</v>
      </c>
      <c r="P3017" s="217">
        <v>0.36188178528347398</v>
      </c>
      <c r="Q3017" s="217">
        <v>8.9611589047748694</v>
      </c>
      <c r="R3017" s="217">
        <v>8.5981097563366298</v>
      </c>
      <c r="S3017" s="217">
        <v>0.36304914843824598</v>
      </c>
      <c r="T3017" s="217">
        <v>8.6534152984727797</v>
      </c>
      <c r="U3017" s="217">
        <v>8.2920845777326608</v>
      </c>
      <c r="V3017" s="217">
        <v>0.36133072074011702</v>
      </c>
      <c r="W3017" s="217">
        <v>8.8610916971736895</v>
      </c>
      <c r="X3017" s="217">
        <v>8.4961875181561997</v>
      </c>
      <c r="Y3017" s="217">
        <v>0.364904179017492</v>
      </c>
    </row>
    <row r="3018" spans="2:25">
      <c r="B3018" s="217" t="s">
        <v>3186</v>
      </c>
      <c r="C3018" s="217" t="s">
        <v>169</v>
      </c>
      <c r="D3018" s="217" t="s">
        <v>19</v>
      </c>
      <c r="E3018" s="217" t="s">
        <v>103</v>
      </c>
      <c r="F3018" s="217" t="s">
        <v>9</v>
      </c>
      <c r="G3018" s="217" t="s">
        <v>5</v>
      </c>
      <c r="H3018" s="217" t="s">
        <v>170</v>
      </c>
      <c r="I3018" s="217">
        <v>0</v>
      </c>
      <c r="J3018" s="217">
        <v>0</v>
      </c>
      <c r="K3018" s="217">
        <v>0</v>
      </c>
      <c r="L3018" s="217">
        <v>7</v>
      </c>
      <c r="M3018" s="217">
        <v>1076.1059435234799</v>
      </c>
      <c r="N3018" s="217">
        <v>0</v>
      </c>
      <c r="O3018" s="217">
        <v>0</v>
      </c>
      <c r="P3018" s="217">
        <v>0</v>
      </c>
      <c r="Q3018" s="217">
        <v>0</v>
      </c>
      <c r="R3018" s="217">
        <v>0</v>
      </c>
      <c r="S3018" s="217">
        <v>0</v>
      </c>
      <c r="T3018" s="217">
        <v>0</v>
      </c>
      <c r="U3018" s="217">
        <v>0</v>
      </c>
      <c r="V3018" s="217">
        <v>0</v>
      </c>
      <c r="W3018" s="217">
        <v>0</v>
      </c>
      <c r="X3018" s="217">
        <v>0</v>
      </c>
      <c r="Y3018" s="217">
        <v>0</v>
      </c>
    </row>
    <row r="3019" spans="2:25">
      <c r="B3019" s="217" t="s">
        <v>3187</v>
      </c>
      <c r="C3019" s="217" t="s">
        <v>169</v>
      </c>
      <c r="D3019" s="217" t="s">
        <v>19</v>
      </c>
      <c r="E3019" s="217" t="s">
        <v>103</v>
      </c>
      <c r="F3019" s="217" t="s">
        <v>9</v>
      </c>
      <c r="G3019" s="217" t="s">
        <v>5</v>
      </c>
      <c r="H3019" s="217" t="s">
        <v>172</v>
      </c>
      <c r="I3019" s="217">
        <v>2</v>
      </c>
      <c r="J3019" s="217">
        <v>2</v>
      </c>
      <c r="K3019" s="217">
        <v>0</v>
      </c>
      <c r="L3019" s="217">
        <v>28</v>
      </c>
      <c r="M3019" s="217">
        <v>1724.8166117713099</v>
      </c>
      <c r="N3019" s="217">
        <v>1.15954356326965</v>
      </c>
      <c r="O3019" s="217">
        <v>1.15954356326965</v>
      </c>
      <c r="P3019" s="217">
        <v>0</v>
      </c>
      <c r="Q3019" s="217">
        <v>1.4701450440833601</v>
      </c>
      <c r="R3019" s="217">
        <v>1.4701450440833601</v>
      </c>
      <c r="S3019" s="217">
        <v>0</v>
      </c>
      <c r="T3019" s="217">
        <v>1.3424288189081199</v>
      </c>
      <c r="U3019" s="217">
        <v>1.3424288189081199</v>
      </c>
      <c r="V3019" s="217">
        <v>0</v>
      </c>
      <c r="W3019" s="217">
        <v>1.41915989576524</v>
      </c>
      <c r="X3019" s="217">
        <v>1.41915989576524</v>
      </c>
      <c r="Y3019" s="217">
        <v>0</v>
      </c>
    </row>
    <row r="3020" spans="2:25">
      <c r="B3020" s="217" t="s">
        <v>3188</v>
      </c>
      <c r="C3020" s="217" t="s">
        <v>169</v>
      </c>
      <c r="D3020" s="217" t="s">
        <v>19</v>
      </c>
      <c r="E3020" s="217" t="s">
        <v>103</v>
      </c>
      <c r="F3020" s="217" t="s">
        <v>9</v>
      </c>
      <c r="G3020" s="217" t="s">
        <v>5</v>
      </c>
      <c r="H3020" s="217" t="s">
        <v>174</v>
      </c>
      <c r="I3020" s="217">
        <v>7</v>
      </c>
      <c r="J3020" s="217">
        <v>6</v>
      </c>
      <c r="K3020" s="217">
        <v>1</v>
      </c>
      <c r="L3020" s="217">
        <v>91</v>
      </c>
      <c r="M3020" s="217">
        <v>2719.8805794968298</v>
      </c>
      <c r="N3020" s="217">
        <v>2.57364240649675</v>
      </c>
      <c r="O3020" s="217">
        <v>2.20597920556864</v>
      </c>
      <c r="P3020" s="217">
        <v>0.367663200928107</v>
      </c>
      <c r="Q3020" s="217">
        <v>2.8904223600930301</v>
      </c>
      <c r="R3020" s="217">
        <v>2.4117216024036199</v>
      </c>
      <c r="S3020" s="217">
        <v>0.478700757689412</v>
      </c>
      <c r="T3020" s="217">
        <v>2.6990382573587701</v>
      </c>
      <c r="U3020" s="217">
        <v>2.2945811328993302</v>
      </c>
      <c r="V3020" s="217">
        <v>0.40445712445943699</v>
      </c>
      <c r="W3020" s="217">
        <v>2.8228743437422099</v>
      </c>
      <c r="X3020" s="217">
        <v>2.3786540404535699</v>
      </c>
      <c r="Y3020" s="217">
        <v>0.44422030328863599</v>
      </c>
    </row>
    <row r="3021" spans="2:25">
      <c r="B3021" s="217" t="s">
        <v>3189</v>
      </c>
      <c r="C3021" s="217" t="s">
        <v>169</v>
      </c>
      <c r="D3021" s="217" t="s">
        <v>19</v>
      </c>
      <c r="E3021" s="217" t="s">
        <v>103</v>
      </c>
      <c r="F3021" s="217" t="s">
        <v>9</v>
      </c>
      <c r="G3021" s="217" t="s">
        <v>5</v>
      </c>
      <c r="H3021" s="217" t="s">
        <v>176</v>
      </c>
      <c r="I3021" s="217">
        <v>14</v>
      </c>
      <c r="J3021" s="217">
        <v>13</v>
      </c>
      <c r="K3021" s="217">
        <v>1</v>
      </c>
      <c r="L3021" s="217">
        <v>114</v>
      </c>
      <c r="M3021" s="217">
        <v>3521.7717305158999</v>
      </c>
      <c r="N3021" s="217">
        <v>3.9752718436266101</v>
      </c>
      <c r="O3021" s="217">
        <v>3.6913238547961398</v>
      </c>
      <c r="P3021" s="217">
        <v>0.28394798883047201</v>
      </c>
      <c r="Q3021" s="217">
        <v>4.4715501678794203</v>
      </c>
      <c r="R3021" s="217">
        <v>4.1192282776351297</v>
      </c>
      <c r="S3021" s="217">
        <v>0.352321890244295</v>
      </c>
      <c r="T3021" s="217">
        <v>4.1322716934622798</v>
      </c>
      <c r="U3021" s="217">
        <v>3.8345928276503001</v>
      </c>
      <c r="V3021" s="217">
        <v>0.297678865811982</v>
      </c>
      <c r="W3021" s="217">
        <v>4.34339953932162</v>
      </c>
      <c r="X3021" s="217">
        <v>4.0164551290077899</v>
      </c>
      <c r="Y3021" s="217">
        <v>0.32694441031382498</v>
      </c>
    </row>
    <row r="3022" spans="2:25">
      <c r="B3022" s="217" t="s">
        <v>3190</v>
      </c>
      <c r="C3022" s="217" t="s">
        <v>169</v>
      </c>
      <c r="D3022" s="217" t="s">
        <v>19</v>
      </c>
      <c r="E3022" s="217" t="s">
        <v>103</v>
      </c>
      <c r="F3022" s="217" t="s">
        <v>9</v>
      </c>
      <c r="G3022" s="217" t="s">
        <v>5</v>
      </c>
      <c r="H3022" s="217" t="s">
        <v>178</v>
      </c>
      <c r="I3022" s="217">
        <v>20</v>
      </c>
      <c r="J3022" s="217">
        <v>16</v>
      </c>
      <c r="K3022" s="217">
        <v>4</v>
      </c>
      <c r="L3022" s="217">
        <v>291</v>
      </c>
      <c r="M3022" s="217">
        <v>9057.4251346924793</v>
      </c>
      <c r="N3022" s="217">
        <v>2.20813307342662</v>
      </c>
      <c r="O3022" s="217">
        <v>1.76650645874129</v>
      </c>
      <c r="P3022" s="217">
        <v>0.44162661468532399</v>
      </c>
      <c r="Q3022" s="217">
        <v>2.4518551440096199</v>
      </c>
      <c r="R3022" s="217">
        <v>1.9811457584285099</v>
      </c>
      <c r="S3022" s="217">
        <v>0.47070938558110997</v>
      </c>
      <c r="T3022" s="217">
        <v>2.2766563778127198</v>
      </c>
      <c r="U3022" s="217">
        <v>1.81974235323682</v>
      </c>
      <c r="V3022" s="217">
        <v>0.45691402457589603</v>
      </c>
      <c r="W3022" s="217">
        <v>2.38388865996337</v>
      </c>
      <c r="X3022" s="217">
        <v>1.91466900900729</v>
      </c>
      <c r="Y3022" s="217">
        <v>0.46921965095607898</v>
      </c>
    </row>
    <row r="3023" spans="2:25">
      <c r="B3023" s="217" t="s">
        <v>3191</v>
      </c>
      <c r="C3023" s="217" t="s">
        <v>169</v>
      </c>
      <c r="D3023" s="217" t="s">
        <v>19</v>
      </c>
      <c r="E3023" s="217" t="s">
        <v>103</v>
      </c>
      <c r="F3023" s="217" t="s">
        <v>9</v>
      </c>
      <c r="G3023" s="217" t="s">
        <v>5</v>
      </c>
      <c r="H3023" s="217" t="s">
        <v>5</v>
      </c>
      <c r="I3023" s="217">
        <v>43</v>
      </c>
      <c r="J3023" s="217">
        <v>37</v>
      </c>
      <c r="K3023" s="217">
        <v>6</v>
      </c>
      <c r="L3023" s="217">
        <v>531</v>
      </c>
      <c r="M3023" s="217">
        <v>18100</v>
      </c>
      <c r="N3023" s="217">
        <v>2.3756906077348101</v>
      </c>
      <c r="O3023" s="217">
        <v>2.0441988950276202</v>
      </c>
      <c r="P3023" s="217">
        <v>0.33149171270718197</v>
      </c>
      <c r="Q3023" s="217">
        <v>2.7027173496888999</v>
      </c>
      <c r="R3023" s="217">
        <v>2.3229510814970502</v>
      </c>
      <c r="S3023" s="217">
        <v>0.379766268191853</v>
      </c>
      <c r="T3023" s="217">
        <v>2.5024204171068498</v>
      </c>
      <c r="U3023" s="217">
        <v>2.1521957443608701</v>
      </c>
      <c r="V3023" s="217">
        <v>0.35022467274597902</v>
      </c>
      <c r="W3023" s="217">
        <v>2.6261028929258901</v>
      </c>
      <c r="X3023" s="217">
        <v>2.25761832262268</v>
      </c>
      <c r="Y3023" s="217">
        <v>0.36848457030321002</v>
      </c>
    </row>
    <row r="3024" spans="2:25">
      <c r="B3024" s="217" t="s">
        <v>3192</v>
      </c>
      <c r="C3024" s="217" t="s">
        <v>169</v>
      </c>
      <c r="D3024" s="217" t="s">
        <v>19</v>
      </c>
      <c r="E3024" s="217" t="s">
        <v>103</v>
      </c>
      <c r="F3024" s="217" t="s">
        <v>5</v>
      </c>
      <c r="G3024" s="217" t="s">
        <v>5</v>
      </c>
      <c r="H3024" s="217" t="s">
        <v>170</v>
      </c>
      <c r="I3024" s="217">
        <v>0</v>
      </c>
      <c r="J3024" s="217">
        <v>0</v>
      </c>
      <c r="K3024" s="217">
        <v>0</v>
      </c>
      <c r="L3024" s="217">
        <v>15</v>
      </c>
      <c r="M3024" s="217">
        <v>2058.6376080339701</v>
      </c>
      <c r="N3024" s="217">
        <v>0</v>
      </c>
      <c r="O3024" s="217">
        <v>0</v>
      </c>
      <c r="P3024" s="217">
        <v>0</v>
      </c>
      <c r="Q3024" s="217">
        <v>0</v>
      </c>
      <c r="R3024" s="217">
        <v>0</v>
      </c>
      <c r="S3024" s="217">
        <v>0</v>
      </c>
      <c r="T3024" s="217">
        <v>0</v>
      </c>
      <c r="U3024" s="217">
        <v>0</v>
      </c>
      <c r="V3024" s="217">
        <v>0</v>
      </c>
      <c r="W3024" s="217">
        <v>0</v>
      </c>
      <c r="X3024" s="217">
        <v>0</v>
      </c>
      <c r="Y3024" s="217">
        <v>0</v>
      </c>
    </row>
    <row r="3025" spans="2:25">
      <c r="B3025" s="217" t="s">
        <v>3193</v>
      </c>
      <c r="C3025" s="217" t="s">
        <v>169</v>
      </c>
      <c r="D3025" s="217" t="s">
        <v>19</v>
      </c>
      <c r="E3025" s="217" t="s">
        <v>103</v>
      </c>
      <c r="F3025" s="217" t="s">
        <v>5</v>
      </c>
      <c r="G3025" s="217" t="s">
        <v>5</v>
      </c>
      <c r="H3025" s="217" t="s">
        <v>172</v>
      </c>
      <c r="I3025" s="217">
        <v>10</v>
      </c>
      <c r="J3025" s="217">
        <v>10</v>
      </c>
      <c r="K3025" s="217">
        <v>0</v>
      </c>
      <c r="L3025" s="217">
        <v>63</v>
      </c>
      <c r="M3025" s="217">
        <v>3218.2459197691401</v>
      </c>
      <c r="N3025" s="217">
        <v>3.1072827401323502</v>
      </c>
      <c r="O3025" s="217">
        <v>3.1072827401323502</v>
      </c>
      <c r="P3025" s="217">
        <v>0</v>
      </c>
      <c r="Q3025" s="217">
        <v>3.3781202876583198</v>
      </c>
      <c r="R3025" s="217">
        <v>3.3781202876583198</v>
      </c>
      <c r="S3025" s="217">
        <v>0</v>
      </c>
      <c r="T3025" s="217">
        <v>3.2730621931077901</v>
      </c>
      <c r="U3025" s="217">
        <v>3.2730621931077901</v>
      </c>
      <c r="V3025" s="217">
        <v>0</v>
      </c>
      <c r="W3025" s="217">
        <v>3.3641148551467999</v>
      </c>
      <c r="X3025" s="217">
        <v>3.3641148551467999</v>
      </c>
      <c r="Y3025" s="217">
        <v>0</v>
      </c>
    </row>
    <row r="3026" spans="2:25">
      <c r="B3026" s="217" t="s">
        <v>3194</v>
      </c>
      <c r="C3026" s="217" t="s">
        <v>169</v>
      </c>
      <c r="D3026" s="217" t="s">
        <v>19</v>
      </c>
      <c r="E3026" s="217" t="s">
        <v>103</v>
      </c>
      <c r="F3026" s="217" t="s">
        <v>5</v>
      </c>
      <c r="G3026" s="217" t="s">
        <v>5</v>
      </c>
      <c r="H3026" s="217" t="s">
        <v>174</v>
      </c>
      <c r="I3026" s="217">
        <v>35</v>
      </c>
      <c r="J3026" s="217">
        <v>33</v>
      </c>
      <c r="K3026" s="217">
        <v>2</v>
      </c>
      <c r="L3026" s="217">
        <v>155</v>
      </c>
      <c r="M3026" s="217">
        <v>5293.0008892902297</v>
      </c>
      <c r="N3026" s="217">
        <v>6.6125059738452796</v>
      </c>
      <c r="O3026" s="217">
        <v>6.2346484896255498</v>
      </c>
      <c r="P3026" s="217">
        <v>0.37785748421972998</v>
      </c>
      <c r="Q3026" s="217">
        <v>6.9818072217468901</v>
      </c>
      <c r="R3026" s="217">
        <v>6.5283574168409997</v>
      </c>
      <c r="S3026" s="217">
        <v>0.45344980490589099</v>
      </c>
      <c r="T3026" s="217">
        <v>6.8037753847913498</v>
      </c>
      <c r="U3026" s="217">
        <v>6.3884645497140697</v>
      </c>
      <c r="V3026" s="217">
        <v>0.415310835077283</v>
      </c>
      <c r="W3026" s="217">
        <v>6.9567660191119201</v>
      </c>
      <c r="X3026" s="217">
        <v>6.51835566465925</v>
      </c>
      <c r="Y3026" s="217">
        <v>0.43841035445266602</v>
      </c>
    </row>
    <row r="3027" spans="2:25">
      <c r="B3027" s="217" t="s">
        <v>3195</v>
      </c>
      <c r="C3027" s="217" t="s">
        <v>169</v>
      </c>
      <c r="D3027" s="217" t="s">
        <v>19</v>
      </c>
      <c r="E3027" s="217" t="s">
        <v>103</v>
      </c>
      <c r="F3027" s="217" t="s">
        <v>5</v>
      </c>
      <c r="G3027" s="217" t="s">
        <v>5</v>
      </c>
      <c r="H3027" s="217" t="s">
        <v>176</v>
      </c>
      <c r="I3027" s="217">
        <v>44</v>
      </c>
      <c r="J3027" s="217">
        <v>43</v>
      </c>
      <c r="K3027" s="217">
        <v>1</v>
      </c>
      <c r="L3027" s="217">
        <v>174</v>
      </c>
      <c r="M3027" s="217">
        <v>6788.0883600358802</v>
      </c>
      <c r="N3027" s="217">
        <v>6.4819427305992603</v>
      </c>
      <c r="O3027" s="217">
        <v>6.3346258503583703</v>
      </c>
      <c r="P3027" s="217">
        <v>0.14731688024089201</v>
      </c>
      <c r="Q3027" s="217">
        <v>6.7257921004994303</v>
      </c>
      <c r="R3027" s="217">
        <v>6.53120894147371</v>
      </c>
      <c r="S3027" s="217">
        <v>0.19458315902571399</v>
      </c>
      <c r="T3027" s="217">
        <v>6.5732139159692604</v>
      </c>
      <c r="U3027" s="217">
        <v>6.4088094446923698</v>
      </c>
      <c r="V3027" s="217">
        <v>0.16440447127688801</v>
      </c>
      <c r="W3027" s="217">
        <v>6.68119418319678</v>
      </c>
      <c r="X3027" s="217">
        <v>6.5006267023043698</v>
      </c>
      <c r="Y3027" s="217">
        <v>0.18056748089240601</v>
      </c>
    </row>
    <row r="3028" spans="2:25">
      <c r="B3028" s="217" t="s">
        <v>3196</v>
      </c>
      <c r="C3028" s="217" t="s">
        <v>169</v>
      </c>
      <c r="D3028" s="217" t="s">
        <v>19</v>
      </c>
      <c r="E3028" s="217" t="s">
        <v>103</v>
      </c>
      <c r="F3028" s="217" t="s">
        <v>5</v>
      </c>
      <c r="G3028" s="217" t="s">
        <v>5</v>
      </c>
      <c r="H3028" s="217" t="s">
        <v>178</v>
      </c>
      <c r="I3028" s="217">
        <v>93</v>
      </c>
      <c r="J3028" s="217">
        <v>84</v>
      </c>
      <c r="K3028" s="217">
        <v>9</v>
      </c>
      <c r="L3028" s="217">
        <v>470</v>
      </c>
      <c r="M3028" s="217">
        <v>17322.027222870802</v>
      </c>
      <c r="N3028" s="217">
        <v>5.3688866091382996</v>
      </c>
      <c r="O3028" s="217">
        <v>4.8493169372861997</v>
      </c>
      <c r="P3028" s="217">
        <v>0.51956967185209302</v>
      </c>
      <c r="Q3028" s="217">
        <v>5.8373928397294099</v>
      </c>
      <c r="R3028" s="217">
        <v>5.3004939596012699</v>
      </c>
      <c r="S3028" s="217">
        <v>0.53689888012814002</v>
      </c>
      <c r="T3028" s="217">
        <v>5.5209300074712502</v>
      </c>
      <c r="U3028" s="217">
        <v>4.99250721244087</v>
      </c>
      <c r="V3028" s="217">
        <v>0.52842279503038103</v>
      </c>
      <c r="W3028" s="217">
        <v>5.7148151472113797</v>
      </c>
      <c r="X3028" s="217">
        <v>5.1775267262300204</v>
      </c>
      <c r="Y3028" s="217">
        <v>0.53728842098135898</v>
      </c>
    </row>
    <row r="3029" spans="2:25">
      <c r="B3029" s="217" t="s">
        <v>3197</v>
      </c>
      <c r="C3029" s="217" t="s">
        <v>169</v>
      </c>
      <c r="D3029" s="217" t="s">
        <v>19</v>
      </c>
      <c r="E3029" s="217" t="s">
        <v>103</v>
      </c>
      <c r="F3029" s="217" t="s">
        <v>5</v>
      </c>
      <c r="G3029" s="217" t="s">
        <v>5</v>
      </c>
      <c r="H3029" s="217" t="s">
        <v>5</v>
      </c>
      <c r="I3029" s="217">
        <v>182</v>
      </c>
      <c r="J3029" s="217">
        <v>170</v>
      </c>
      <c r="K3029" s="217">
        <v>12</v>
      </c>
      <c r="L3029" s="217">
        <v>877</v>
      </c>
      <c r="M3029" s="217">
        <v>34680</v>
      </c>
      <c r="N3029" s="217">
        <v>5.2479815455593997</v>
      </c>
      <c r="O3029" s="217">
        <v>4.9019607843137303</v>
      </c>
      <c r="P3029" s="217">
        <v>0.34602076124567499</v>
      </c>
      <c r="Q3029" s="217">
        <v>5.6810814072845801</v>
      </c>
      <c r="R3029" s="217">
        <v>5.3044425727607196</v>
      </c>
      <c r="S3029" s="217">
        <v>0.37663883452385999</v>
      </c>
      <c r="T3029" s="217">
        <v>5.4412178784592999</v>
      </c>
      <c r="U3029" s="217">
        <v>5.0813219655442401</v>
      </c>
      <c r="V3029" s="217">
        <v>0.35989591291505502</v>
      </c>
      <c r="W3029" s="217">
        <v>5.5992362580927697</v>
      </c>
      <c r="X3029" s="217">
        <v>5.2278240542560201</v>
      </c>
      <c r="Y3029" s="217">
        <v>0.371412203836753</v>
      </c>
    </row>
    <row r="3030" spans="2:25">
      <c r="B3030" s="217" t="s">
        <v>3198</v>
      </c>
      <c r="C3030" s="217" t="s">
        <v>169</v>
      </c>
      <c r="D3030" s="217" t="s">
        <v>19</v>
      </c>
      <c r="E3030" s="217" t="s">
        <v>87</v>
      </c>
      <c r="F3030" s="217" t="s">
        <v>12</v>
      </c>
      <c r="G3030" s="217" t="s">
        <v>10</v>
      </c>
      <c r="H3030" s="217" t="s">
        <v>170</v>
      </c>
      <c r="I3030" s="217">
        <v>0</v>
      </c>
      <c r="J3030" s="217">
        <v>0</v>
      </c>
      <c r="K3030" s="217">
        <v>0</v>
      </c>
      <c r="L3030" s="217">
        <v>0</v>
      </c>
      <c r="M3030" s="217">
        <v>66.258992805755398</v>
      </c>
      <c r="N3030" s="217">
        <v>0</v>
      </c>
      <c r="O3030" s="217">
        <v>0</v>
      </c>
      <c r="P3030" s="217">
        <v>0</v>
      </c>
      <c r="Q3030" s="217">
        <v>0</v>
      </c>
      <c r="R3030" s="217">
        <v>0</v>
      </c>
      <c r="S3030" s="217">
        <v>0</v>
      </c>
      <c r="T3030" s="217">
        <v>0</v>
      </c>
      <c r="U3030" s="217">
        <v>0</v>
      </c>
      <c r="V3030" s="217">
        <v>0</v>
      </c>
      <c r="W3030" s="217">
        <v>0</v>
      </c>
      <c r="X3030" s="217">
        <v>0</v>
      </c>
      <c r="Y3030" s="217">
        <v>0</v>
      </c>
    </row>
    <row r="3031" spans="2:25">
      <c r="B3031" s="217" t="s">
        <v>3199</v>
      </c>
      <c r="C3031" s="217" t="s">
        <v>169</v>
      </c>
      <c r="D3031" s="217" t="s">
        <v>19</v>
      </c>
      <c r="E3031" s="217" t="s">
        <v>87</v>
      </c>
      <c r="F3031" s="217" t="s">
        <v>12</v>
      </c>
      <c r="G3031" s="217" t="s">
        <v>10</v>
      </c>
      <c r="H3031" s="217" t="s">
        <v>172</v>
      </c>
      <c r="I3031" s="217">
        <v>1</v>
      </c>
      <c r="J3031" s="217">
        <v>1</v>
      </c>
      <c r="K3031" s="217">
        <v>0</v>
      </c>
      <c r="L3031" s="217">
        <v>4</v>
      </c>
      <c r="M3031" s="217">
        <v>143.56115107913701</v>
      </c>
      <c r="N3031" s="217">
        <v>6.96567276371837</v>
      </c>
      <c r="O3031" s="217">
        <v>6.96567276371837</v>
      </c>
      <c r="P3031" s="217">
        <v>0</v>
      </c>
      <c r="Q3031" s="217">
        <v>6.96567276371837</v>
      </c>
      <c r="R3031" s="217">
        <v>6.96567276371837</v>
      </c>
      <c r="S3031" s="217">
        <v>0</v>
      </c>
      <c r="T3031" s="217">
        <v>6.96567276371837</v>
      </c>
      <c r="U3031" s="217">
        <v>6.96567276371837</v>
      </c>
      <c r="V3031" s="217">
        <v>0</v>
      </c>
      <c r="W3031" s="217">
        <v>6.96567276371837</v>
      </c>
      <c r="X3031" s="217">
        <v>6.96567276371837</v>
      </c>
      <c r="Y3031" s="217">
        <v>0</v>
      </c>
    </row>
    <row r="3032" spans="2:25">
      <c r="B3032" s="217" t="s">
        <v>3200</v>
      </c>
      <c r="C3032" s="217" t="s">
        <v>169</v>
      </c>
      <c r="D3032" s="217" t="s">
        <v>19</v>
      </c>
      <c r="E3032" s="217" t="s">
        <v>87</v>
      </c>
      <c r="F3032" s="217" t="s">
        <v>12</v>
      </c>
      <c r="G3032" s="217" t="s">
        <v>10</v>
      </c>
      <c r="H3032" s="217" t="s">
        <v>174</v>
      </c>
      <c r="I3032" s="217">
        <v>10</v>
      </c>
      <c r="J3032" s="217">
        <v>10</v>
      </c>
      <c r="K3032" s="217">
        <v>0</v>
      </c>
      <c r="L3032" s="217">
        <v>6</v>
      </c>
      <c r="M3032" s="217">
        <v>287.12230215827299</v>
      </c>
      <c r="N3032" s="217">
        <v>34.828363818591797</v>
      </c>
      <c r="O3032" s="217">
        <v>34.828363818591797</v>
      </c>
      <c r="P3032" s="217">
        <v>0</v>
      </c>
      <c r="Q3032" s="217">
        <v>34.828363818591797</v>
      </c>
      <c r="R3032" s="217">
        <v>34.828363818591797</v>
      </c>
      <c r="S3032" s="217">
        <v>0</v>
      </c>
      <c r="T3032" s="217">
        <v>34.828363818591797</v>
      </c>
      <c r="U3032" s="217">
        <v>34.828363818591797</v>
      </c>
      <c r="V3032" s="217">
        <v>0</v>
      </c>
      <c r="W3032" s="217">
        <v>34.828363818591797</v>
      </c>
      <c r="X3032" s="217">
        <v>34.828363818591797</v>
      </c>
      <c r="Y3032" s="217">
        <v>0</v>
      </c>
    </row>
    <row r="3033" spans="2:25">
      <c r="B3033" s="217" t="s">
        <v>3201</v>
      </c>
      <c r="C3033" s="217" t="s">
        <v>169</v>
      </c>
      <c r="D3033" s="217" t="s">
        <v>19</v>
      </c>
      <c r="E3033" s="217" t="s">
        <v>87</v>
      </c>
      <c r="F3033" s="217" t="s">
        <v>12</v>
      </c>
      <c r="G3033" s="217" t="s">
        <v>10</v>
      </c>
      <c r="H3033" s="217" t="s">
        <v>176</v>
      </c>
      <c r="I3033" s="217">
        <v>11</v>
      </c>
      <c r="J3033" s="217">
        <v>11</v>
      </c>
      <c r="K3033" s="217">
        <v>0</v>
      </c>
      <c r="L3033" s="217">
        <v>10</v>
      </c>
      <c r="M3033" s="217">
        <v>519.028776978417</v>
      </c>
      <c r="N3033" s="217">
        <v>21.193429898121799</v>
      </c>
      <c r="O3033" s="217">
        <v>21.193429898121799</v>
      </c>
      <c r="P3033" s="217">
        <v>0</v>
      </c>
      <c r="Q3033" s="217">
        <v>21.193429898121799</v>
      </c>
      <c r="R3033" s="217">
        <v>21.193429898121799</v>
      </c>
      <c r="S3033" s="217">
        <v>0</v>
      </c>
      <c r="T3033" s="217">
        <v>21.193429898121799</v>
      </c>
      <c r="U3033" s="217">
        <v>21.193429898121799</v>
      </c>
      <c r="V3033" s="217">
        <v>0</v>
      </c>
      <c r="W3033" s="217">
        <v>21.193429898121799</v>
      </c>
      <c r="X3033" s="217">
        <v>21.193429898121799</v>
      </c>
      <c r="Y3033" s="217">
        <v>0</v>
      </c>
    </row>
    <row r="3034" spans="2:25">
      <c r="B3034" s="217" t="s">
        <v>3202</v>
      </c>
      <c r="C3034" s="217" t="s">
        <v>169</v>
      </c>
      <c r="D3034" s="217" t="s">
        <v>19</v>
      </c>
      <c r="E3034" s="217" t="s">
        <v>87</v>
      </c>
      <c r="F3034" s="217" t="s">
        <v>12</v>
      </c>
      <c r="G3034" s="217" t="s">
        <v>10</v>
      </c>
      <c r="H3034" s="217" t="s">
        <v>178</v>
      </c>
      <c r="I3034" s="217">
        <v>20</v>
      </c>
      <c r="J3034" s="217">
        <v>18</v>
      </c>
      <c r="K3034" s="217">
        <v>2</v>
      </c>
      <c r="L3034" s="217">
        <v>45</v>
      </c>
      <c r="M3034" s="217">
        <v>2054.02877697842</v>
      </c>
      <c r="N3034" s="217">
        <v>9.7369619277783599</v>
      </c>
      <c r="O3034" s="217">
        <v>8.7632657350005196</v>
      </c>
      <c r="P3034" s="217">
        <v>0.97369619277783603</v>
      </c>
      <c r="Q3034" s="217">
        <v>9.7369619277783599</v>
      </c>
      <c r="R3034" s="217">
        <v>8.7632657350005196</v>
      </c>
      <c r="S3034" s="217">
        <v>0.97369619277783603</v>
      </c>
      <c r="T3034" s="217">
        <v>9.7369619277783599</v>
      </c>
      <c r="U3034" s="217">
        <v>8.7632657350005196</v>
      </c>
      <c r="V3034" s="217">
        <v>0.97369619277783603</v>
      </c>
      <c r="W3034" s="217">
        <v>9.7369619277783599</v>
      </c>
      <c r="X3034" s="217">
        <v>8.7632657350005196</v>
      </c>
      <c r="Y3034" s="217">
        <v>0.97369619277783603</v>
      </c>
    </row>
    <row r="3035" spans="2:25">
      <c r="B3035" s="217" t="s">
        <v>3203</v>
      </c>
      <c r="C3035" s="217" t="s">
        <v>169</v>
      </c>
      <c r="D3035" s="217" t="s">
        <v>19</v>
      </c>
      <c r="E3035" s="217" t="s">
        <v>87</v>
      </c>
      <c r="F3035" s="217" t="s">
        <v>12</v>
      </c>
      <c r="G3035" s="217" t="s">
        <v>10</v>
      </c>
      <c r="H3035" s="217" t="s">
        <v>5</v>
      </c>
      <c r="I3035" s="217">
        <v>42</v>
      </c>
      <c r="J3035" s="217">
        <v>40</v>
      </c>
      <c r="K3035" s="217">
        <v>2</v>
      </c>
      <c r="L3035" s="217">
        <v>65</v>
      </c>
      <c r="M3035" s="217">
        <v>3070</v>
      </c>
      <c r="N3035" s="217">
        <v>13.6807817589577</v>
      </c>
      <c r="O3035" s="217">
        <v>13.029315960912101</v>
      </c>
      <c r="P3035" s="217">
        <v>0.65146579804560301</v>
      </c>
      <c r="Q3035" s="217">
        <v>13.6807817589577</v>
      </c>
      <c r="R3035" s="217">
        <v>13.029315960912101</v>
      </c>
      <c r="S3035" s="217">
        <v>0.65146579804560301</v>
      </c>
      <c r="T3035" s="217">
        <v>13.6807817589577</v>
      </c>
      <c r="U3035" s="217">
        <v>13.029315960912101</v>
      </c>
      <c r="V3035" s="217">
        <v>0.65146579804560301</v>
      </c>
      <c r="W3035" s="217">
        <v>13.6807817589577</v>
      </c>
      <c r="X3035" s="217">
        <v>13.029315960912101</v>
      </c>
      <c r="Y3035" s="217">
        <v>0.65146579804560301</v>
      </c>
    </row>
    <row r="3036" spans="2:25">
      <c r="B3036" s="217" t="s">
        <v>3204</v>
      </c>
      <c r="C3036" s="217" t="s">
        <v>169</v>
      </c>
      <c r="D3036" s="217" t="s">
        <v>19</v>
      </c>
      <c r="E3036" s="217" t="s">
        <v>87</v>
      </c>
      <c r="F3036" s="217" t="s">
        <v>9</v>
      </c>
      <c r="G3036" s="217" t="s">
        <v>10</v>
      </c>
      <c r="H3036" s="217" t="s">
        <v>170</v>
      </c>
      <c r="I3036" s="217">
        <v>0</v>
      </c>
      <c r="J3036" s="217">
        <v>0</v>
      </c>
      <c r="K3036" s="217">
        <v>0</v>
      </c>
      <c r="L3036" s="217">
        <v>0</v>
      </c>
      <c r="M3036" s="217">
        <v>70.681818181818201</v>
      </c>
      <c r="N3036" s="217">
        <v>0</v>
      </c>
      <c r="O3036" s="217">
        <v>0</v>
      </c>
      <c r="P3036" s="217">
        <v>0</v>
      </c>
      <c r="Q3036" s="217">
        <v>0</v>
      </c>
      <c r="R3036" s="217">
        <v>0</v>
      </c>
      <c r="S3036" s="217">
        <v>0</v>
      </c>
      <c r="T3036" s="217">
        <v>0</v>
      </c>
      <c r="U3036" s="217">
        <v>0</v>
      </c>
      <c r="V3036" s="217">
        <v>0</v>
      </c>
      <c r="W3036" s="217">
        <v>0</v>
      </c>
      <c r="X3036" s="217">
        <v>0</v>
      </c>
      <c r="Y3036" s="217">
        <v>0</v>
      </c>
    </row>
    <row r="3037" spans="2:25">
      <c r="B3037" s="217" t="s">
        <v>3205</v>
      </c>
      <c r="C3037" s="217" t="s">
        <v>169</v>
      </c>
      <c r="D3037" s="217" t="s">
        <v>19</v>
      </c>
      <c r="E3037" s="217" t="s">
        <v>87</v>
      </c>
      <c r="F3037" s="217" t="s">
        <v>9</v>
      </c>
      <c r="G3037" s="217" t="s">
        <v>10</v>
      </c>
      <c r="H3037" s="217" t="s">
        <v>172</v>
      </c>
      <c r="I3037" s="217">
        <v>0</v>
      </c>
      <c r="J3037" s="217">
        <v>0</v>
      </c>
      <c r="K3037" s="217">
        <v>0</v>
      </c>
      <c r="L3037" s="217">
        <v>3</v>
      </c>
      <c r="M3037" s="217">
        <v>141.363636363636</v>
      </c>
      <c r="N3037" s="217">
        <v>0</v>
      </c>
      <c r="O3037" s="217">
        <v>0</v>
      </c>
      <c r="P3037" s="217">
        <v>0</v>
      </c>
      <c r="Q3037" s="217">
        <v>0</v>
      </c>
      <c r="R3037" s="217">
        <v>0</v>
      </c>
      <c r="S3037" s="217">
        <v>0</v>
      </c>
      <c r="T3037" s="217">
        <v>0</v>
      </c>
      <c r="U3037" s="217">
        <v>0</v>
      </c>
      <c r="V3037" s="217">
        <v>0</v>
      </c>
      <c r="W3037" s="217">
        <v>0</v>
      </c>
      <c r="X3037" s="217">
        <v>0</v>
      </c>
      <c r="Y3037" s="217">
        <v>0</v>
      </c>
    </row>
    <row r="3038" spans="2:25">
      <c r="B3038" s="217" t="s">
        <v>3206</v>
      </c>
      <c r="C3038" s="217" t="s">
        <v>169</v>
      </c>
      <c r="D3038" s="217" t="s">
        <v>19</v>
      </c>
      <c r="E3038" s="217" t="s">
        <v>87</v>
      </c>
      <c r="F3038" s="217" t="s">
        <v>9</v>
      </c>
      <c r="G3038" s="217" t="s">
        <v>10</v>
      </c>
      <c r="H3038" s="217" t="s">
        <v>174</v>
      </c>
      <c r="I3038" s="217">
        <v>2</v>
      </c>
      <c r="J3038" s="217">
        <v>2</v>
      </c>
      <c r="K3038" s="217">
        <v>0</v>
      </c>
      <c r="L3038" s="217">
        <v>10</v>
      </c>
      <c r="M3038" s="217">
        <v>302.92207792207802</v>
      </c>
      <c r="N3038" s="217">
        <v>6.6023579849946401</v>
      </c>
      <c r="O3038" s="217">
        <v>6.6023579849946401</v>
      </c>
      <c r="P3038" s="217">
        <v>0</v>
      </c>
      <c r="Q3038" s="217">
        <v>6.6023579849946401</v>
      </c>
      <c r="R3038" s="217">
        <v>6.6023579849946401</v>
      </c>
      <c r="S3038" s="217">
        <v>0</v>
      </c>
      <c r="T3038" s="217">
        <v>6.6023579849946401</v>
      </c>
      <c r="U3038" s="217">
        <v>6.6023579849946401</v>
      </c>
      <c r="V3038" s="217">
        <v>0</v>
      </c>
      <c r="W3038" s="217">
        <v>6.6023579849946401</v>
      </c>
      <c r="X3038" s="217">
        <v>6.6023579849946401</v>
      </c>
      <c r="Y3038" s="217">
        <v>0</v>
      </c>
    </row>
    <row r="3039" spans="2:25">
      <c r="B3039" s="217" t="s">
        <v>3207</v>
      </c>
      <c r="C3039" s="217" t="s">
        <v>169</v>
      </c>
      <c r="D3039" s="217" t="s">
        <v>19</v>
      </c>
      <c r="E3039" s="217" t="s">
        <v>87</v>
      </c>
      <c r="F3039" s="217" t="s">
        <v>9</v>
      </c>
      <c r="G3039" s="217" t="s">
        <v>10</v>
      </c>
      <c r="H3039" s="217" t="s">
        <v>176</v>
      </c>
      <c r="I3039" s="217">
        <v>4</v>
      </c>
      <c r="J3039" s="217">
        <v>4</v>
      </c>
      <c r="K3039" s="217">
        <v>0</v>
      </c>
      <c r="L3039" s="217">
        <v>15</v>
      </c>
      <c r="M3039" s="217">
        <v>535.16233766233802</v>
      </c>
      <c r="N3039" s="217">
        <v>7.4743675301826098</v>
      </c>
      <c r="O3039" s="217">
        <v>7.4743675301826098</v>
      </c>
      <c r="P3039" s="217">
        <v>0</v>
      </c>
      <c r="Q3039" s="217">
        <v>7.4743675301826098</v>
      </c>
      <c r="R3039" s="217">
        <v>7.4743675301826098</v>
      </c>
      <c r="S3039" s="217">
        <v>0</v>
      </c>
      <c r="T3039" s="217">
        <v>7.4743675301826098</v>
      </c>
      <c r="U3039" s="217">
        <v>7.4743675301826098</v>
      </c>
      <c r="V3039" s="217">
        <v>0</v>
      </c>
      <c r="W3039" s="217">
        <v>7.4743675301826098</v>
      </c>
      <c r="X3039" s="217">
        <v>7.4743675301826098</v>
      </c>
      <c r="Y3039" s="217">
        <v>0</v>
      </c>
    </row>
    <row r="3040" spans="2:25">
      <c r="B3040" s="217" t="s">
        <v>3208</v>
      </c>
      <c r="C3040" s="217" t="s">
        <v>169</v>
      </c>
      <c r="D3040" s="217" t="s">
        <v>19</v>
      </c>
      <c r="E3040" s="217" t="s">
        <v>87</v>
      </c>
      <c r="F3040" s="217" t="s">
        <v>9</v>
      </c>
      <c r="G3040" s="217" t="s">
        <v>10</v>
      </c>
      <c r="H3040" s="217" t="s">
        <v>178</v>
      </c>
      <c r="I3040" s="217">
        <v>4</v>
      </c>
      <c r="J3040" s="217">
        <v>4</v>
      </c>
      <c r="K3040" s="217">
        <v>0</v>
      </c>
      <c r="L3040" s="217">
        <v>68</v>
      </c>
      <c r="M3040" s="217">
        <v>2059.8701298701299</v>
      </c>
      <c r="N3040" s="217">
        <v>1.9418699955866601</v>
      </c>
      <c r="O3040" s="217">
        <v>1.9418699955866601</v>
      </c>
      <c r="P3040" s="217">
        <v>0</v>
      </c>
      <c r="Q3040" s="217">
        <v>1.9418699955866601</v>
      </c>
      <c r="R3040" s="217">
        <v>1.9418699955866601</v>
      </c>
      <c r="S3040" s="217">
        <v>0</v>
      </c>
      <c r="T3040" s="217">
        <v>1.9418699955866601</v>
      </c>
      <c r="U3040" s="217">
        <v>1.9418699955866601</v>
      </c>
      <c r="V3040" s="217">
        <v>0</v>
      </c>
      <c r="W3040" s="217">
        <v>1.9418699955866601</v>
      </c>
      <c r="X3040" s="217">
        <v>1.9418699955866601</v>
      </c>
      <c r="Y3040" s="217">
        <v>0</v>
      </c>
    </row>
    <row r="3041" spans="2:25">
      <c r="B3041" s="217" t="s">
        <v>3209</v>
      </c>
      <c r="C3041" s="217" t="s">
        <v>169</v>
      </c>
      <c r="D3041" s="217" t="s">
        <v>19</v>
      </c>
      <c r="E3041" s="217" t="s">
        <v>87</v>
      </c>
      <c r="F3041" s="217" t="s">
        <v>9</v>
      </c>
      <c r="G3041" s="217" t="s">
        <v>10</v>
      </c>
      <c r="H3041" s="217" t="s">
        <v>5</v>
      </c>
      <c r="I3041" s="217">
        <v>10</v>
      </c>
      <c r="J3041" s="217">
        <v>10</v>
      </c>
      <c r="K3041" s="217">
        <v>0</v>
      </c>
      <c r="L3041" s="217">
        <v>96</v>
      </c>
      <c r="M3041" s="217">
        <v>3110</v>
      </c>
      <c r="N3041" s="217">
        <v>3.21543408360129</v>
      </c>
      <c r="O3041" s="217">
        <v>3.21543408360129</v>
      </c>
      <c r="P3041" s="217">
        <v>0</v>
      </c>
      <c r="Q3041" s="217">
        <v>3.21543408360129</v>
      </c>
      <c r="R3041" s="217">
        <v>3.21543408360129</v>
      </c>
      <c r="S3041" s="217">
        <v>0</v>
      </c>
      <c r="T3041" s="217">
        <v>3.21543408360129</v>
      </c>
      <c r="U3041" s="217">
        <v>3.21543408360129</v>
      </c>
      <c r="V3041" s="217">
        <v>0</v>
      </c>
      <c r="W3041" s="217">
        <v>3.21543408360129</v>
      </c>
      <c r="X3041" s="217">
        <v>3.21543408360129</v>
      </c>
      <c r="Y3041" s="217">
        <v>0</v>
      </c>
    </row>
    <row r="3042" spans="2:25">
      <c r="B3042" s="217" t="s">
        <v>3210</v>
      </c>
      <c r="C3042" s="217" t="s">
        <v>169</v>
      </c>
      <c r="D3042" s="217" t="s">
        <v>19</v>
      </c>
      <c r="E3042" s="217" t="s">
        <v>87</v>
      </c>
      <c r="F3042" s="217" t="s">
        <v>5</v>
      </c>
      <c r="G3042" s="217" t="s">
        <v>10</v>
      </c>
      <c r="H3042" s="217" t="s">
        <v>170</v>
      </c>
      <c r="I3042" s="217">
        <v>0</v>
      </c>
      <c r="J3042" s="217">
        <v>0</v>
      </c>
      <c r="K3042" s="217">
        <v>0</v>
      </c>
      <c r="L3042" s="217">
        <v>0</v>
      </c>
      <c r="M3042" s="217">
        <v>136.940810987574</v>
      </c>
      <c r="N3042" s="217">
        <v>0</v>
      </c>
      <c r="O3042" s="217">
        <v>0</v>
      </c>
      <c r="P3042" s="217">
        <v>0</v>
      </c>
      <c r="Q3042" s="217">
        <v>0</v>
      </c>
      <c r="R3042" s="217">
        <v>0</v>
      </c>
      <c r="S3042" s="217">
        <v>0</v>
      </c>
      <c r="T3042" s="217">
        <v>0</v>
      </c>
      <c r="U3042" s="217">
        <v>0</v>
      </c>
      <c r="V3042" s="217">
        <v>0</v>
      </c>
      <c r="W3042" s="217">
        <v>0</v>
      </c>
      <c r="X3042" s="217">
        <v>0</v>
      </c>
      <c r="Y3042" s="217">
        <v>0</v>
      </c>
    </row>
    <row r="3043" spans="2:25">
      <c r="B3043" s="217" t="s">
        <v>3211</v>
      </c>
      <c r="C3043" s="217" t="s">
        <v>169</v>
      </c>
      <c r="D3043" s="217" t="s">
        <v>19</v>
      </c>
      <c r="E3043" s="217" t="s">
        <v>87</v>
      </c>
      <c r="F3043" s="217" t="s">
        <v>5</v>
      </c>
      <c r="G3043" s="217" t="s">
        <v>10</v>
      </c>
      <c r="H3043" s="217" t="s">
        <v>172</v>
      </c>
      <c r="I3043" s="217">
        <v>1</v>
      </c>
      <c r="J3043" s="217">
        <v>1</v>
      </c>
      <c r="K3043" s="217">
        <v>0</v>
      </c>
      <c r="L3043" s="217">
        <v>7</v>
      </c>
      <c r="M3043" s="217">
        <v>284.92478744277298</v>
      </c>
      <c r="N3043" s="217">
        <v>3.5096981521863899</v>
      </c>
      <c r="O3043" s="217">
        <v>3.5096981521863899</v>
      </c>
      <c r="P3043" s="217">
        <v>0</v>
      </c>
      <c r="Q3043" s="217">
        <v>3.5096981521863899</v>
      </c>
      <c r="R3043" s="217">
        <v>3.5096981521863899</v>
      </c>
      <c r="S3043" s="217">
        <v>0</v>
      </c>
      <c r="T3043" s="217">
        <v>3.5096981521863899</v>
      </c>
      <c r="U3043" s="217">
        <v>3.5096981521863899</v>
      </c>
      <c r="V3043" s="217">
        <v>0</v>
      </c>
      <c r="W3043" s="217">
        <v>3.5096981521863899</v>
      </c>
      <c r="X3043" s="217">
        <v>3.5096981521863899</v>
      </c>
      <c r="Y3043" s="217">
        <v>0</v>
      </c>
    </row>
    <row r="3044" spans="2:25">
      <c r="B3044" s="217" t="s">
        <v>3212</v>
      </c>
      <c r="C3044" s="217" t="s">
        <v>169</v>
      </c>
      <c r="D3044" s="217" t="s">
        <v>19</v>
      </c>
      <c r="E3044" s="217" t="s">
        <v>87</v>
      </c>
      <c r="F3044" s="217" t="s">
        <v>5</v>
      </c>
      <c r="G3044" s="217" t="s">
        <v>10</v>
      </c>
      <c r="H3044" s="217" t="s">
        <v>174</v>
      </c>
      <c r="I3044" s="217">
        <v>12</v>
      </c>
      <c r="J3044" s="217">
        <v>12</v>
      </c>
      <c r="K3044" s="217">
        <v>0</v>
      </c>
      <c r="L3044" s="217">
        <v>16</v>
      </c>
      <c r="M3044" s="217">
        <v>590.04438008035095</v>
      </c>
      <c r="N3044" s="217">
        <v>20.337453257949601</v>
      </c>
      <c r="O3044" s="217">
        <v>20.337453257949601</v>
      </c>
      <c r="P3044" s="217">
        <v>0</v>
      </c>
      <c r="Q3044" s="217">
        <v>20.337453257949601</v>
      </c>
      <c r="R3044" s="217">
        <v>20.337453257949601</v>
      </c>
      <c r="S3044" s="217">
        <v>0</v>
      </c>
      <c r="T3044" s="217">
        <v>20.337453257949601</v>
      </c>
      <c r="U3044" s="217">
        <v>20.337453257949601</v>
      </c>
      <c r="V3044" s="217">
        <v>0</v>
      </c>
      <c r="W3044" s="217">
        <v>20.337453257949601</v>
      </c>
      <c r="X3044" s="217">
        <v>20.337453257949601</v>
      </c>
      <c r="Y3044" s="217">
        <v>0</v>
      </c>
    </row>
    <row r="3045" spans="2:25">
      <c r="B3045" s="217" t="s">
        <v>3213</v>
      </c>
      <c r="C3045" s="217" t="s">
        <v>169</v>
      </c>
      <c r="D3045" s="217" t="s">
        <v>19</v>
      </c>
      <c r="E3045" s="217" t="s">
        <v>87</v>
      </c>
      <c r="F3045" s="217" t="s">
        <v>5</v>
      </c>
      <c r="G3045" s="217" t="s">
        <v>10</v>
      </c>
      <c r="H3045" s="217" t="s">
        <v>176</v>
      </c>
      <c r="I3045" s="217">
        <v>15</v>
      </c>
      <c r="J3045" s="217">
        <v>15</v>
      </c>
      <c r="K3045" s="217">
        <v>0</v>
      </c>
      <c r="L3045" s="217">
        <v>25</v>
      </c>
      <c r="M3045" s="217">
        <v>1054.1911146407499</v>
      </c>
      <c r="N3045" s="217">
        <v>14.228919018267099</v>
      </c>
      <c r="O3045" s="217">
        <v>14.228919018267099</v>
      </c>
      <c r="P3045" s="217">
        <v>0</v>
      </c>
      <c r="Q3045" s="217">
        <v>14.228919018267099</v>
      </c>
      <c r="R3045" s="217">
        <v>14.228919018267099</v>
      </c>
      <c r="S3045" s="217">
        <v>0</v>
      </c>
      <c r="T3045" s="217">
        <v>14.228919018267099</v>
      </c>
      <c r="U3045" s="217">
        <v>14.228919018267099</v>
      </c>
      <c r="V3045" s="217">
        <v>0</v>
      </c>
      <c r="W3045" s="217">
        <v>14.228919018267099</v>
      </c>
      <c r="X3045" s="217">
        <v>14.228919018267099</v>
      </c>
      <c r="Y3045" s="217">
        <v>0</v>
      </c>
    </row>
    <row r="3046" spans="2:25">
      <c r="B3046" s="217" t="s">
        <v>3214</v>
      </c>
      <c r="C3046" s="217" t="s">
        <v>169</v>
      </c>
      <c r="D3046" s="217" t="s">
        <v>19</v>
      </c>
      <c r="E3046" s="217" t="s">
        <v>87</v>
      </c>
      <c r="F3046" s="217" t="s">
        <v>5</v>
      </c>
      <c r="G3046" s="217" t="s">
        <v>10</v>
      </c>
      <c r="H3046" s="217" t="s">
        <v>178</v>
      </c>
      <c r="I3046" s="217">
        <v>24</v>
      </c>
      <c r="J3046" s="217">
        <v>22</v>
      </c>
      <c r="K3046" s="217">
        <v>2</v>
      </c>
      <c r="L3046" s="217">
        <v>113</v>
      </c>
      <c r="M3046" s="217">
        <v>4113.8989068485498</v>
      </c>
      <c r="N3046" s="217">
        <v>5.8338818097951801</v>
      </c>
      <c r="O3046" s="217">
        <v>5.3477249923122496</v>
      </c>
      <c r="P3046" s="217">
        <v>0.48615681748293099</v>
      </c>
      <c r="Q3046" s="217">
        <v>5.8338818097951801</v>
      </c>
      <c r="R3046" s="217">
        <v>5.3477249923122496</v>
      </c>
      <c r="S3046" s="217">
        <v>0.48615681748293099</v>
      </c>
      <c r="T3046" s="217">
        <v>5.8338818097951801</v>
      </c>
      <c r="U3046" s="217">
        <v>5.3477249923122496</v>
      </c>
      <c r="V3046" s="217">
        <v>0.48615681748293099</v>
      </c>
      <c r="W3046" s="217">
        <v>5.8338818097951801</v>
      </c>
      <c r="X3046" s="217">
        <v>5.3477249923122496</v>
      </c>
      <c r="Y3046" s="217">
        <v>0.48615681748293099</v>
      </c>
    </row>
    <row r="3047" spans="2:25">
      <c r="B3047" s="217" t="s">
        <v>3215</v>
      </c>
      <c r="C3047" s="217" t="s">
        <v>169</v>
      </c>
      <c r="D3047" s="217" t="s">
        <v>19</v>
      </c>
      <c r="E3047" s="217" t="s">
        <v>87</v>
      </c>
      <c r="F3047" s="217" t="s">
        <v>5</v>
      </c>
      <c r="G3047" s="217" t="s">
        <v>10</v>
      </c>
      <c r="H3047" s="217" t="s">
        <v>5</v>
      </c>
      <c r="I3047" s="217">
        <v>52</v>
      </c>
      <c r="J3047" s="217">
        <v>50</v>
      </c>
      <c r="K3047" s="217">
        <v>2</v>
      </c>
      <c r="L3047" s="217">
        <v>161</v>
      </c>
      <c r="M3047" s="217">
        <v>6180</v>
      </c>
      <c r="N3047" s="217">
        <v>8.4142394822006494</v>
      </c>
      <c r="O3047" s="217">
        <v>8.0906148867313892</v>
      </c>
      <c r="P3047" s="217">
        <v>0.32362459546925598</v>
      </c>
      <c r="Q3047" s="217">
        <v>8.4142394822006494</v>
      </c>
      <c r="R3047" s="217">
        <v>8.0906148867313892</v>
      </c>
      <c r="S3047" s="217">
        <v>0.32362459546925598</v>
      </c>
      <c r="T3047" s="217">
        <v>8.4142394822006494</v>
      </c>
      <c r="U3047" s="217">
        <v>8.0906148867313892</v>
      </c>
      <c r="V3047" s="217">
        <v>0.32362459546925598</v>
      </c>
      <c r="W3047" s="217">
        <v>8.4142394822006494</v>
      </c>
      <c r="X3047" s="217">
        <v>8.0906148867313892</v>
      </c>
      <c r="Y3047" s="217">
        <v>0.32362459546925598</v>
      </c>
    </row>
    <row r="3048" spans="2:25">
      <c r="B3048" s="217" t="s">
        <v>3216</v>
      </c>
      <c r="C3048" s="217" t="s">
        <v>169</v>
      </c>
      <c r="D3048" s="217" t="s">
        <v>19</v>
      </c>
      <c r="E3048" s="217" t="s">
        <v>87</v>
      </c>
      <c r="F3048" s="217" t="s">
        <v>12</v>
      </c>
      <c r="G3048" s="217" t="s">
        <v>49</v>
      </c>
      <c r="H3048" s="217" t="s">
        <v>170</v>
      </c>
      <c r="I3048" s="217">
        <v>0</v>
      </c>
      <c r="J3048" s="217">
        <v>0</v>
      </c>
      <c r="K3048" s="217">
        <v>0</v>
      </c>
      <c r="L3048" s="217">
        <v>2</v>
      </c>
      <c r="M3048" s="217">
        <v>288.816326530612</v>
      </c>
      <c r="N3048" s="217">
        <v>0</v>
      </c>
      <c r="O3048" s="217">
        <v>0</v>
      </c>
      <c r="P3048" s="217">
        <v>0</v>
      </c>
      <c r="Q3048" s="217">
        <v>0</v>
      </c>
      <c r="R3048" s="217">
        <v>0</v>
      </c>
      <c r="S3048" s="217">
        <v>0</v>
      </c>
      <c r="T3048" s="217">
        <v>0</v>
      </c>
      <c r="U3048" s="217">
        <v>0</v>
      </c>
      <c r="V3048" s="217">
        <v>0</v>
      </c>
      <c r="W3048" s="217">
        <v>0</v>
      </c>
      <c r="X3048" s="217">
        <v>0</v>
      </c>
      <c r="Y3048" s="217">
        <v>0</v>
      </c>
    </row>
    <row r="3049" spans="2:25">
      <c r="B3049" s="217" t="s">
        <v>3217</v>
      </c>
      <c r="C3049" s="217" t="s">
        <v>169</v>
      </c>
      <c r="D3049" s="217" t="s">
        <v>19</v>
      </c>
      <c r="E3049" s="217" t="s">
        <v>87</v>
      </c>
      <c r="F3049" s="217" t="s">
        <v>12</v>
      </c>
      <c r="G3049" s="217" t="s">
        <v>49</v>
      </c>
      <c r="H3049" s="217" t="s">
        <v>172</v>
      </c>
      <c r="I3049" s="217">
        <v>6</v>
      </c>
      <c r="J3049" s="217">
        <v>6</v>
      </c>
      <c r="K3049" s="217">
        <v>0</v>
      </c>
      <c r="L3049" s="217">
        <v>10</v>
      </c>
      <c r="M3049" s="217">
        <v>368.48979591836701</v>
      </c>
      <c r="N3049" s="217">
        <v>16.282676118741701</v>
      </c>
      <c r="O3049" s="217">
        <v>16.282676118741701</v>
      </c>
      <c r="P3049" s="217">
        <v>0</v>
      </c>
      <c r="Q3049" s="217">
        <v>16.282676118741701</v>
      </c>
      <c r="R3049" s="217">
        <v>16.282676118741701</v>
      </c>
      <c r="S3049" s="217">
        <v>0</v>
      </c>
      <c r="T3049" s="217">
        <v>16.282676118741701</v>
      </c>
      <c r="U3049" s="217">
        <v>16.282676118741701</v>
      </c>
      <c r="V3049" s="217">
        <v>0</v>
      </c>
      <c r="W3049" s="217">
        <v>16.282676118741701</v>
      </c>
      <c r="X3049" s="217">
        <v>16.282676118741701</v>
      </c>
      <c r="Y3049" s="217">
        <v>0</v>
      </c>
    </row>
    <row r="3050" spans="2:25">
      <c r="B3050" s="217" t="s">
        <v>3218</v>
      </c>
      <c r="C3050" s="217" t="s">
        <v>169</v>
      </c>
      <c r="D3050" s="217" t="s">
        <v>19</v>
      </c>
      <c r="E3050" s="217" t="s">
        <v>87</v>
      </c>
      <c r="F3050" s="217" t="s">
        <v>12</v>
      </c>
      <c r="G3050" s="217" t="s">
        <v>49</v>
      </c>
      <c r="H3050" s="217" t="s">
        <v>174</v>
      </c>
      <c r="I3050" s="217">
        <v>10</v>
      </c>
      <c r="J3050" s="217">
        <v>9</v>
      </c>
      <c r="K3050" s="217">
        <v>1</v>
      </c>
      <c r="L3050" s="217">
        <v>15</v>
      </c>
      <c r="M3050" s="217">
        <v>577.632653061224</v>
      </c>
      <c r="N3050" s="217">
        <v>17.312040700960999</v>
      </c>
      <c r="O3050" s="217">
        <v>15.5808366308649</v>
      </c>
      <c r="P3050" s="217">
        <v>1.7312040700961</v>
      </c>
      <c r="Q3050" s="217">
        <v>17.312040700960999</v>
      </c>
      <c r="R3050" s="217">
        <v>15.5808366308649</v>
      </c>
      <c r="S3050" s="217">
        <v>1.7312040700961</v>
      </c>
      <c r="T3050" s="217">
        <v>17.312040700960999</v>
      </c>
      <c r="U3050" s="217">
        <v>15.5808366308649</v>
      </c>
      <c r="V3050" s="217">
        <v>1.7312040700961</v>
      </c>
      <c r="W3050" s="217">
        <v>17.312040700960999</v>
      </c>
      <c r="X3050" s="217">
        <v>15.5808366308649</v>
      </c>
      <c r="Y3050" s="217">
        <v>1.7312040700961</v>
      </c>
    </row>
    <row r="3051" spans="2:25">
      <c r="B3051" s="217" t="s">
        <v>3219</v>
      </c>
      <c r="C3051" s="217" t="s">
        <v>169</v>
      </c>
      <c r="D3051" s="217" t="s">
        <v>19</v>
      </c>
      <c r="E3051" s="217" t="s">
        <v>87</v>
      </c>
      <c r="F3051" s="217" t="s">
        <v>12</v>
      </c>
      <c r="G3051" s="217" t="s">
        <v>49</v>
      </c>
      <c r="H3051" s="217" t="s">
        <v>176</v>
      </c>
      <c r="I3051" s="217">
        <v>3</v>
      </c>
      <c r="J3051" s="217">
        <v>3</v>
      </c>
      <c r="K3051" s="217">
        <v>0</v>
      </c>
      <c r="L3051" s="217">
        <v>13</v>
      </c>
      <c r="M3051" s="217">
        <v>597.55102040816303</v>
      </c>
      <c r="N3051" s="217">
        <v>5.0204918032786896</v>
      </c>
      <c r="O3051" s="217">
        <v>5.0204918032786896</v>
      </c>
      <c r="P3051" s="217">
        <v>0</v>
      </c>
      <c r="Q3051" s="217">
        <v>5.0204918032786896</v>
      </c>
      <c r="R3051" s="217">
        <v>5.0204918032786896</v>
      </c>
      <c r="S3051" s="217">
        <v>0</v>
      </c>
      <c r="T3051" s="217">
        <v>5.0204918032786896</v>
      </c>
      <c r="U3051" s="217">
        <v>5.0204918032786896</v>
      </c>
      <c r="V3051" s="217">
        <v>0</v>
      </c>
      <c r="W3051" s="217">
        <v>5.0204918032786896</v>
      </c>
      <c r="X3051" s="217">
        <v>5.0204918032786896</v>
      </c>
      <c r="Y3051" s="217">
        <v>0</v>
      </c>
    </row>
    <row r="3052" spans="2:25">
      <c r="B3052" s="217" t="s">
        <v>3220</v>
      </c>
      <c r="C3052" s="217" t="s">
        <v>169</v>
      </c>
      <c r="D3052" s="217" t="s">
        <v>19</v>
      </c>
      <c r="E3052" s="217" t="s">
        <v>87</v>
      </c>
      <c r="F3052" s="217" t="s">
        <v>12</v>
      </c>
      <c r="G3052" s="217" t="s">
        <v>49</v>
      </c>
      <c r="H3052" s="217" t="s">
        <v>178</v>
      </c>
      <c r="I3052" s="217">
        <v>11</v>
      </c>
      <c r="J3052" s="217">
        <v>10</v>
      </c>
      <c r="K3052" s="217">
        <v>1</v>
      </c>
      <c r="L3052" s="217">
        <v>14</v>
      </c>
      <c r="M3052" s="217">
        <v>607.51020408163299</v>
      </c>
      <c r="N3052" s="217">
        <v>18.106691749529698</v>
      </c>
      <c r="O3052" s="217">
        <v>16.4606288632088</v>
      </c>
      <c r="P3052" s="217">
        <v>1.6460628863208799</v>
      </c>
      <c r="Q3052" s="217">
        <v>18.106691749529698</v>
      </c>
      <c r="R3052" s="217">
        <v>16.4606288632088</v>
      </c>
      <c r="S3052" s="217">
        <v>1.6460628863208799</v>
      </c>
      <c r="T3052" s="217">
        <v>18.106691749529698</v>
      </c>
      <c r="U3052" s="217">
        <v>16.4606288632088</v>
      </c>
      <c r="V3052" s="217">
        <v>1.6460628863208799</v>
      </c>
      <c r="W3052" s="217">
        <v>18.106691749529698</v>
      </c>
      <c r="X3052" s="217">
        <v>16.4606288632088</v>
      </c>
      <c r="Y3052" s="217">
        <v>1.6460628863208799</v>
      </c>
    </row>
    <row r="3053" spans="2:25">
      <c r="B3053" s="217" t="s">
        <v>3221</v>
      </c>
      <c r="C3053" s="217" t="s">
        <v>169</v>
      </c>
      <c r="D3053" s="217" t="s">
        <v>19</v>
      </c>
      <c r="E3053" s="217" t="s">
        <v>87</v>
      </c>
      <c r="F3053" s="217" t="s">
        <v>12</v>
      </c>
      <c r="G3053" s="217" t="s">
        <v>49</v>
      </c>
      <c r="H3053" s="217" t="s">
        <v>5</v>
      </c>
      <c r="I3053" s="217">
        <v>30</v>
      </c>
      <c r="J3053" s="217">
        <v>28</v>
      </c>
      <c r="K3053" s="217">
        <v>2</v>
      </c>
      <c r="L3053" s="217">
        <v>54</v>
      </c>
      <c r="M3053" s="217">
        <v>2440</v>
      </c>
      <c r="N3053" s="217">
        <v>12.2950819672131</v>
      </c>
      <c r="O3053" s="217">
        <v>11.4754098360656</v>
      </c>
      <c r="P3053" s="217">
        <v>0.81967213114754101</v>
      </c>
      <c r="Q3053" s="217">
        <v>12.2950819672131</v>
      </c>
      <c r="R3053" s="217">
        <v>11.4754098360656</v>
      </c>
      <c r="S3053" s="217">
        <v>0.81967213114754101</v>
      </c>
      <c r="T3053" s="217">
        <v>12.2950819672131</v>
      </c>
      <c r="U3053" s="217">
        <v>11.4754098360656</v>
      </c>
      <c r="V3053" s="217">
        <v>0.81967213114754101</v>
      </c>
      <c r="W3053" s="217">
        <v>12.2950819672131</v>
      </c>
      <c r="X3053" s="217">
        <v>11.4754098360656</v>
      </c>
      <c r="Y3053" s="217">
        <v>0.81967213114754101</v>
      </c>
    </row>
    <row r="3054" spans="2:25">
      <c r="B3054" s="217" t="s">
        <v>3222</v>
      </c>
      <c r="C3054" s="217" t="s">
        <v>169</v>
      </c>
      <c r="D3054" s="217" t="s">
        <v>19</v>
      </c>
      <c r="E3054" s="217" t="s">
        <v>87</v>
      </c>
      <c r="F3054" s="217" t="s">
        <v>9</v>
      </c>
      <c r="G3054" s="217" t="s">
        <v>49</v>
      </c>
      <c r="H3054" s="217" t="s">
        <v>170</v>
      </c>
      <c r="I3054" s="217">
        <v>0</v>
      </c>
      <c r="J3054" s="217">
        <v>0</v>
      </c>
      <c r="K3054" s="217">
        <v>0</v>
      </c>
      <c r="L3054" s="217">
        <v>3</v>
      </c>
      <c r="M3054" s="217">
        <v>272.57575757575802</v>
      </c>
      <c r="N3054" s="217">
        <v>0</v>
      </c>
      <c r="O3054" s="217">
        <v>0</v>
      </c>
      <c r="P3054" s="217">
        <v>0</v>
      </c>
      <c r="Q3054" s="217">
        <v>0</v>
      </c>
      <c r="R3054" s="217">
        <v>0</v>
      </c>
      <c r="S3054" s="217">
        <v>0</v>
      </c>
      <c r="T3054" s="217">
        <v>0</v>
      </c>
      <c r="U3054" s="217">
        <v>0</v>
      </c>
      <c r="V3054" s="217">
        <v>0</v>
      </c>
      <c r="W3054" s="217">
        <v>0</v>
      </c>
      <c r="X3054" s="217">
        <v>0</v>
      </c>
      <c r="Y3054" s="217">
        <v>0</v>
      </c>
    </row>
    <row r="3055" spans="2:25">
      <c r="B3055" s="217" t="s">
        <v>3223</v>
      </c>
      <c r="C3055" s="217" t="s">
        <v>169</v>
      </c>
      <c r="D3055" s="217" t="s">
        <v>19</v>
      </c>
      <c r="E3055" s="217" t="s">
        <v>87</v>
      </c>
      <c r="F3055" s="217" t="s">
        <v>9</v>
      </c>
      <c r="G3055" s="217" t="s">
        <v>49</v>
      </c>
      <c r="H3055" s="217" t="s">
        <v>172</v>
      </c>
      <c r="I3055" s="217">
        <v>1</v>
      </c>
      <c r="J3055" s="217">
        <v>1</v>
      </c>
      <c r="K3055" s="217">
        <v>0</v>
      </c>
      <c r="L3055" s="217">
        <v>4</v>
      </c>
      <c r="M3055" s="217">
        <v>418.59848484848499</v>
      </c>
      <c r="N3055" s="217">
        <v>2.3889240792688402</v>
      </c>
      <c r="O3055" s="217">
        <v>2.3889240792688402</v>
      </c>
      <c r="P3055" s="217">
        <v>0</v>
      </c>
      <c r="Q3055" s="217">
        <v>2.3889240792688402</v>
      </c>
      <c r="R3055" s="217">
        <v>2.3889240792688402</v>
      </c>
      <c r="S3055" s="217">
        <v>0</v>
      </c>
      <c r="T3055" s="217">
        <v>2.3889240792688402</v>
      </c>
      <c r="U3055" s="217">
        <v>2.3889240792688402</v>
      </c>
      <c r="V3055" s="217">
        <v>0</v>
      </c>
      <c r="W3055" s="217">
        <v>2.3889240792688402</v>
      </c>
      <c r="X3055" s="217">
        <v>2.3889240792688402</v>
      </c>
      <c r="Y3055" s="217">
        <v>0</v>
      </c>
    </row>
    <row r="3056" spans="2:25">
      <c r="B3056" s="217" t="s">
        <v>3224</v>
      </c>
      <c r="C3056" s="217" t="s">
        <v>169</v>
      </c>
      <c r="D3056" s="217" t="s">
        <v>19</v>
      </c>
      <c r="E3056" s="217" t="s">
        <v>87</v>
      </c>
      <c r="F3056" s="217" t="s">
        <v>9</v>
      </c>
      <c r="G3056" s="217" t="s">
        <v>49</v>
      </c>
      <c r="H3056" s="217" t="s">
        <v>174</v>
      </c>
      <c r="I3056" s="217">
        <v>2</v>
      </c>
      <c r="J3056" s="217">
        <v>2</v>
      </c>
      <c r="K3056" s="217">
        <v>0</v>
      </c>
      <c r="L3056" s="217">
        <v>18</v>
      </c>
      <c r="M3056" s="217">
        <v>564.62121212121201</v>
      </c>
      <c r="N3056" s="217">
        <v>3.5421977727089802</v>
      </c>
      <c r="O3056" s="217">
        <v>3.5421977727089802</v>
      </c>
      <c r="P3056" s="217">
        <v>0</v>
      </c>
      <c r="Q3056" s="217">
        <v>3.5421977727089802</v>
      </c>
      <c r="R3056" s="217">
        <v>3.5421977727089802</v>
      </c>
      <c r="S3056" s="217">
        <v>0</v>
      </c>
      <c r="T3056" s="217">
        <v>3.5421977727089802</v>
      </c>
      <c r="U3056" s="217">
        <v>3.5421977727089802</v>
      </c>
      <c r="V3056" s="217">
        <v>0</v>
      </c>
      <c r="W3056" s="217">
        <v>3.5421977727089802</v>
      </c>
      <c r="X3056" s="217">
        <v>3.5421977727089802</v>
      </c>
      <c r="Y3056" s="217">
        <v>0</v>
      </c>
    </row>
    <row r="3057" spans="2:25">
      <c r="B3057" s="217" t="s">
        <v>3225</v>
      </c>
      <c r="C3057" s="217" t="s">
        <v>169</v>
      </c>
      <c r="D3057" s="217" t="s">
        <v>19</v>
      </c>
      <c r="E3057" s="217" t="s">
        <v>87</v>
      </c>
      <c r="F3057" s="217" t="s">
        <v>9</v>
      </c>
      <c r="G3057" s="217" t="s">
        <v>49</v>
      </c>
      <c r="H3057" s="217" t="s">
        <v>176</v>
      </c>
      <c r="I3057" s="217">
        <v>3</v>
      </c>
      <c r="J3057" s="217">
        <v>3</v>
      </c>
      <c r="K3057" s="217">
        <v>0</v>
      </c>
      <c r="L3057" s="217">
        <v>19</v>
      </c>
      <c r="M3057" s="217">
        <v>574.35606060606096</v>
      </c>
      <c r="N3057" s="217">
        <v>5.2232407834861201</v>
      </c>
      <c r="O3057" s="217">
        <v>5.2232407834861201</v>
      </c>
      <c r="P3057" s="217">
        <v>0</v>
      </c>
      <c r="Q3057" s="217">
        <v>5.2232407834861201</v>
      </c>
      <c r="R3057" s="217">
        <v>5.2232407834861201</v>
      </c>
      <c r="S3057" s="217">
        <v>0</v>
      </c>
      <c r="T3057" s="217">
        <v>5.2232407834861201</v>
      </c>
      <c r="U3057" s="217">
        <v>5.2232407834861201</v>
      </c>
      <c r="V3057" s="217">
        <v>0</v>
      </c>
      <c r="W3057" s="217">
        <v>5.2232407834861201</v>
      </c>
      <c r="X3057" s="217">
        <v>5.2232407834861201</v>
      </c>
      <c r="Y3057" s="217">
        <v>0</v>
      </c>
    </row>
    <row r="3058" spans="2:25">
      <c r="B3058" s="217" t="s">
        <v>3226</v>
      </c>
      <c r="C3058" s="217" t="s">
        <v>169</v>
      </c>
      <c r="D3058" s="217" t="s">
        <v>19</v>
      </c>
      <c r="E3058" s="217" t="s">
        <v>87</v>
      </c>
      <c r="F3058" s="217" t="s">
        <v>9</v>
      </c>
      <c r="G3058" s="217" t="s">
        <v>49</v>
      </c>
      <c r="H3058" s="217" t="s">
        <v>178</v>
      </c>
      <c r="I3058" s="217">
        <v>5</v>
      </c>
      <c r="J3058" s="217">
        <v>2</v>
      </c>
      <c r="K3058" s="217">
        <v>3</v>
      </c>
      <c r="L3058" s="217">
        <v>25</v>
      </c>
      <c r="M3058" s="217">
        <v>739.84848484848499</v>
      </c>
      <c r="N3058" s="217">
        <v>6.7581404874052797</v>
      </c>
      <c r="O3058" s="217">
        <v>2.7032561949621101</v>
      </c>
      <c r="P3058" s="217">
        <v>4.0548842924431696</v>
      </c>
      <c r="Q3058" s="217">
        <v>6.7581404874052797</v>
      </c>
      <c r="R3058" s="217">
        <v>2.7032561949621101</v>
      </c>
      <c r="S3058" s="217">
        <v>4.0548842924431696</v>
      </c>
      <c r="T3058" s="217">
        <v>6.7581404874052797</v>
      </c>
      <c r="U3058" s="217">
        <v>2.7032561949621101</v>
      </c>
      <c r="V3058" s="217">
        <v>4.0548842924431696</v>
      </c>
      <c r="W3058" s="217">
        <v>6.7581404874052797</v>
      </c>
      <c r="X3058" s="217">
        <v>2.7032561949621101</v>
      </c>
      <c r="Y3058" s="217">
        <v>4.0548842924431696</v>
      </c>
    </row>
    <row r="3059" spans="2:25">
      <c r="B3059" s="217" t="s">
        <v>3227</v>
      </c>
      <c r="C3059" s="217" t="s">
        <v>169</v>
      </c>
      <c r="D3059" s="217" t="s">
        <v>19</v>
      </c>
      <c r="E3059" s="217" t="s">
        <v>87</v>
      </c>
      <c r="F3059" s="217" t="s">
        <v>9</v>
      </c>
      <c r="G3059" s="217" t="s">
        <v>49</v>
      </c>
      <c r="H3059" s="217" t="s">
        <v>5</v>
      </c>
      <c r="I3059" s="217">
        <v>11</v>
      </c>
      <c r="J3059" s="217">
        <v>8</v>
      </c>
      <c r="K3059" s="217">
        <v>3</v>
      </c>
      <c r="L3059" s="217">
        <v>69</v>
      </c>
      <c r="M3059" s="217">
        <v>2570</v>
      </c>
      <c r="N3059" s="217">
        <v>4.2801556420233497</v>
      </c>
      <c r="O3059" s="217">
        <v>3.1128404669260701</v>
      </c>
      <c r="P3059" s="217">
        <v>1.1673151750972799</v>
      </c>
      <c r="Q3059" s="217">
        <v>4.2801556420233497</v>
      </c>
      <c r="R3059" s="217">
        <v>3.1128404669260701</v>
      </c>
      <c r="S3059" s="217">
        <v>1.1673151750972799</v>
      </c>
      <c r="T3059" s="217">
        <v>4.2801556420233497</v>
      </c>
      <c r="U3059" s="217">
        <v>3.1128404669260701</v>
      </c>
      <c r="V3059" s="217">
        <v>1.1673151750972799</v>
      </c>
      <c r="W3059" s="217">
        <v>4.2801556420233497</v>
      </c>
      <c r="X3059" s="217">
        <v>3.1128404669260701</v>
      </c>
      <c r="Y3059" s="217">
        <v>1.1673151750972799</v>
      </c>
    </row>
    <row r="3060" spans="2:25">
      <c r="B3060" s="217" t="s">
        <v>3228</v>
      </c>
      <c r="C3060" s="217" t="s">
        <v>169</v>
      </c>
      <c r="D3060" s="217" t="s">
        <v>19</v>
      </c>
      <c r="E3060" s="217" t="s">
        <v>87</v>
      </c>
      <c r="F3060" s="217" t="s">
        <v>5</v>
      </c>
      <c r="G3060" s="217" t="s">
        <v>49</v>
      </c>
      <c r="H3060" s="217" t="s">
        <v>170</v>
      </c>
      <c r="I3060" s="217">
        <v>0</v>
      </c>
      <c r="J3060" s="217">
        <v>0</v>
      </c>
      <c r="K3060" s="217">
        <v>0</v>
      </c>
      <c r="L3060" s="217">
        <v>5</v>
      </c>
      <c r="M3060" s="217">
        <v>561.39208410637002</v>
      </c>
      <c r="N3060" s="217">
        <v>0</v>
      </c>
      <c r="O3060" s="217">
        <v>0</v>
      </c>
      <c r="P3060" s="217">
        <v>0</v>
      </c>
      <c r="Q3060" s="217">
        <v>0</v>
      </c>
      <c r="R3060" s="217">
        <v>0</v>
      </c>
      <c r="S3060" s="217">
        <v>0</v>
      </c>
      <c r="T3060" s="217">
        <v>0</v>
      </c>
      <c r="U3060" s="217">
        <v>0</v>
      </c>
      <c r="V3060" s="217">
        <v>0</v>
      </c>
      <c r="W3060" s="217">
        <v>0</v>
      </c>
      <c r="X3060" s="217">
        <v>0</v>
      </c>
      <c r="Y3060" s="217">
        <v>0</v>
      </c>
    </row>
    <row r="3061" spans="2:25">
      <c r="B3061" s="217" t="s">
        <v>3229</v>
      </c>
      <c r="C3061" s="217" t="s">
        <v>169</v>
      </c>
      <c r="D3061" s="217" t="s">
        <v>19</v>
      </c>
      <c r="E3061" s="217" t="s">
        <v>87</v>
      </c>
      <c r="F3061" s="217" t="s">
        <v>5</v>
      </c>
      <c r="G3061" s="217" t="s">
        <v>49</v>
      </c>
      <c r="H3061" s="217" t="s">
        <v>172</v>
      </c>
      <c r="I3061" s="217">
        <v>7</v>
      </c>
      <c r="J3061" s="217">
        <v>7</v>
      </c>
      <c r="K3061" s="217">
        <v>0</v>
      </c>
      <c r="L3061" s="217">
        <v>14</v>
      </c>
      <c r="M3061" s="217">
        <v>787.08828076685199</v>
      </c>
      <c r="N3061" s="217">
        <v>8.8935385916049601</v>
      </c>
      <c r="O3061" s="217">
        <v>8.8935385916049601</v>
      </c>
      <c r="P3061" s="217">
        <v>0</v>
      </c>
      <c r="Q3061" s="217">
        <v>8.8935385916049601</v>
      </c>
      <c r="R3061" s="217">
        <v>8.8935385916049601</v>
      </c>
      <c r="S3061" s="217">
        <v>0</v>
      </c>
      <c r="T3061" s="217">
        <v>8.8935385916049601</v>
      </c>
      <c r="U3061" s="217">
        <v>8.8935385916049601</v>
      </c>
      <c r="V3061" s="217">
        <v>0</v>
      </c>
      <c r="W3061" s="217">
        <v>8.8935385916049601</v>
      </c>
      <c r="X3061" s="217">
        <v>8.8935385916049601</v>
      </c>
      <c r="Y3061" s="217">
        <v>0</v>
      </c>
    </row>
    <row r="3062" spans="2:25">
      <c r="B3062" s="217" t="s">
        <v>3230</v>
      </c>
      <c r="C3062" s="217" t="s">
        <v>169</v>
      </c>
      <c r="D3062" s="217" t="s">
        <v>19</v>
      </c>
      <c r="E3062" s="217" t="s">
        <v>87</v>
      </c>
      <c r="F3062" s="217" t="s">
        <v>5</v>
      </c>
      <c r="G3062" s="217" t="s">
        <v>49</v>
      </c>
      <c r="H3062" s="217" t="s">
        <v>174</v>
      </c>
      <c r="I3062" s="217">
        <v>12</v>
      </c>
      <c r="J3062" s="217">
        <v>11</v>
      </c>
      <c r="K3062" s="217">
        <v>1</v>
      </c>
      <c r="L3062" s="217">
        <v>33</v>
      </c>
      <c r="M3062" s="217">
        <v>1142.25386518244</v>
      </c>
      <c r="N3062" s="217">
        <v>10.5055455409498</v>
      </c>
      <c r="O3062" s="217">
        <v>9.6300834125372994</v>
      </c>
      <c r="P3062" s="217">
        <v>0.87546212841248205</v>
      </c>
      <c r="Q3062" s="217">
        <v>10.5055455409498</v>
      </c>
      <c r="R3062" s="217">
        <v>9.6300834125372994</v>
      </c>
      <c r="S3062" s="217">
        <v>0.87546212841248205</v>
      </c>
      <c r="T3062" s="217">
        <v>10.5055455409498</v>
      </c>
      <c r="U3062" s="217">
        <v>9.6300834125372994</v>
      </c>
      <c r="V3062" s="217">
        <v>0.87546212841248205</v>
      </c>
      <c r="W3062" s="217">
        <v>10.5055455409498</v>
      </c>
      <c r="X3062" s="217">
        <v>9.6300834125372994</v>
      </c>
      <c r="Y3062" s="217">
        <v>0.87546212841248205</v>
      </c>
    </row>
    <row r="3063" spans="2:25">
      <c r="B3063" s="217" t="s">
        <v>3231</v>
      </c>
      <c r="C3063" s="217" t="s">
        <v>169</v>
      </c>
      <c r="D3063" s="217" t="s">
        <v>19</v>
      </c>
      <c r="E3063" s="217" t="s">
        <v>87</v>
      </c>
      <c r="F3063" s="217" t="s">
        <v>5</v>
      </c>
      <c r="G3063" s="217" t="s">
        <v>49</v>
      </c>
      <c r="H3063" s="217" t="s">
        <v>176</v>
      </c>
      <c r="I3063" s="217">
        <v>6</v>
      </c>
      <c r="J3063" s="217">
        <v>6</v>
      </c>
      <c r="K3063" s="217">
        <v>0</v>
      </c>
      <c r="L3063" s="217">
        <v>32</v>
      </c>
      <c r="M3063" s="217">
        <v>1171.90708101422</v>
      </c>
      <c r="N3063" s="217">
        <v>5.1198598397471198</v>
      </c>
      <c r="O3063" s="217">
        <v>5.1198598397471198</v>
      </c>
      <c r="P3063" s="217">
        <v>0</v>
      </c>
      <c r="Q3063" s="217">
        <v>5.1198598397471198</v>
      </c>
      <c r="R3063" s="217">
        <v>5.1198598397471198</v>
      </c>
      <c r="S3063" s="217">
        <v>0</v>
      </c>
      <c r="T3063" s="217">
        <v>5.1198598397471198</v>
      </c>
      <c r="U3063" s="217">
        <v>5.1198598397471198</v>
      </c>
      <c r="V3063" s="217">
        <v>0</v>
      </c>
      <c r="W3063" s="217">
        <v>5.1198598397471198</v>
      </c>
      <c r="X3063" s="217">
        <v>5.1198598397471198</v>
      </c>
      <c r="Y3063" s="217">
        <v>0</v>
      </c>
    </row>
    <row r="3064" spans="2:25">
      <c r="B3064" s="217" t="s">
        <v>3232</v>
      </c>
      <c r="C3064" s="217" t="s">
        <v>169</v>
      </c>
      <c r="D3064" s="217" t="s">
        <v>19</v>
      </c>
      <c r="E3064" s="217" t="s">
        <v>87</v>
      </c>
      <c r="F3064" s="217" t="s">
        <v>5</v>
      </c>
      <c r="G3064" s="217" t="s">
        <v>49</v>
      </c>
      <c r="H3064" s="217" t="s">
        <v>178</v>
      </c>
      <c r="I3064" s="217">
        <v>16</v>
      </c>
      <c r="J3064" s="217">
        <v>12</v>
      </c>
      <c r="K3064" s="217">
        <v>4</v>
      </c>
      <c r="L3064" s="217">
        <v>39</v>
      </c>
      <c r="M3064" s="217">
        <v>1347.35868893012</v>
      </c>
      <c r="N3064" s="217">
        <v>11.875085774453201</v>
      </c>
      <c r="O3064" s="217">
        <v>8.9063143308399297</v>
      </c>
      <c r="P3064" s="217">
        <v>2.9687714436133099</v>
      </c>
      <c r="Q3064" s="217">
        <v>11.875085774453201</v>
      </c>
      <c r="R3064" s="217">
        <v>8.9063143308399297</v>
      </c>
      <c r="S3064" s="217">
        <v>2.9687714436133099</v>
      </c>
      <c r="T3064" s="217">
        <v>11.875085774453201</v>
      </c>
      <c r="U3064" s="217">
        <v>8.9063143308399297</v>
      </c>
      <c r="V3064" s="217">
        <v>2.9687714436133099</v>
      </c>
      <c r="W3064" s="217">
        <v>11.875085774453201</v>
      </c>
      <c r="X3064" s="217">
        <v>8.9063143308399297</v>
      </c>
      <c r="Y3064" s="217">
        <v>2.9687714436133099</v>
      </c>
    </row>
    <row r="3065" spans="2:25">
      <c r="B3065" s="217" t="s">
        <v>3233</v>
      </c>
      <c r="C3065" s="217" t="s">
        <v>169</v>
      </c>
      <c r="D3065" s="217" t="s">
        <v>19</v>
      </c>
      <c r="E3065" s="217" t="s">
        <v>87</v>
      </c>
      <c r="F3065" s="217" t="s">
        <v>5</v>
      </c>
      <c r="G3065" s="217" t="s">
        <v>49</v>
      </c>
      <c r="H3065" s="217" t="s">
        <v>5</v>
      </c>
      <c r="I3065" s="217">
        <v>41</v>
      </c>
      <c r="J3065" s="217">
        <v>36</v>
      </c>
      <c r="K3065" s="217">
        <v>5</v>
      </c>
      <c r="L3065" s="217">
        <v>123</v>
      </c>
      <c r="M3065" s="217">
        <v>5010</v>
      </c>
      <c r="N3065" s="217">
        <v>8.1836327345309403</v>
      </c>
      <c r="O3065" s="217">
        <v>7.1856287425149699</v>
      </c>
      <c r="P3065" s="217">
        <v>0.99800399201596801</v>
      </c>
      <c r="Q3065" s="217">
        <v>8.1836327345309403</v>
      </c>
      <c r="R3065" s="217">
        <v>7.1856287425149699</v>
      </c>
      <c r="S3065" s="217">
        <v>0.99800399201596801</v>
      </c>
      <c r="T3065" s="217">
        <v>8.1836327345309403</v>
      </c>
      <c r="U3065" s="217">
        <v>7.1856287425149699</v>
      </c>
      <c r="V3065" s="217">
        <v>0.99800399201596801</v>
      </c>
      <c r="W3065" s="217">
        <v>8.1836327345309403</v>
      </c>
      <c r="X3065" s="217">
        <v>7.1856287425149699</v>
      </c>
      <c r="Y3065" s="217">
        <v>0.99800399201596801</v>
      </c>
    </row>
    <row r="3066" spans="2:25">
      <c r="B3066" s="217" t="s">
        <v>3234</v>
      </c>
      <c r="C3066" s="217" t="s">
        <v>169</v>
      </c>
      <c r="D3066" s="217" t="s">
        <v>19</v>
      </c>
      <c r="E3066" s="217" t="s">
        <v>87</v>
      </c>
      <c r="F3066" s="217" t="s">
        <v>12</v>
      </c>
      <c r="G3066" s="217" t="s">
        <v>13</v>
      </c>
      <c r="H3066" s="217" t="s">
        <v>170</v>
      </c>
      <c r="I3066" s="217">
        <v>0</v>
      </c>
      <c r="J3066" s="217">
        <v>0</v>
      </c>
      <c r="K3066" s="217">
        <v>0</v>
      </c>
      <c r="L3066" s="217">
        <v>1</v>
      </c>
      <c r="M3066" s="217">
        <v>0</v>
      </c>
    </row>
    <row r="3067" spans="2:25">
      <c r="B3067" s="217" t="s">
        <v>3235</v>
      </c>
      <c r="C3067" s="217" t="s">
        <v>169</v>
      </c>
      <c r="D3067" s="217" t="s">
        <v>19</v>
      </c>
      <c r="E3067" s="217" t="s">
        <v>87</v>
      </c>
      <c r="F3067" s="217" t="s">
        <v>12</v>
      </c>
      <c r="G3067" s="217" t="s">
        <v>13</v>
      </c>
      <c r="H3067" s="217" t="s">
        <v>172</v>
      </c>
      <c r="I3067" s="217">
        <v>0</v>
      </c>
      <c r="J3067" s="217">
        <v>0</v>
      </c>
      <c r="K3067" s="217">
        <v>0</v>
      </c>
      <c r="L3067" s="217">
        <v>0</v>
      </c>
      <c r="M3067" s="217">
        <v>15</v>
      </c>
      <c r="N3067" s="217">
        <v>0</v>
      </c>
      <c r="O3067" s="217">
        <v>0</v>
      </c>
      <c r="P3067" s="217">
        <v>0</v>
      </c>
      <c r="Q3067" s="217">
        <v>0</v>
      </c>
      <c r="R3067" s="217">
        <v>0</v>
      </c>
      <c r="S3067" s="217">
        <v>0</v>
      </c>
      <c r="T3067" s="217">
        <v>0</v>
      </c>
      <c r="U3067" s="217">
        <v>0</v>
      </c>
      <c r="V3067" s="217">
        <v>0</v>
      </c>
      <c r="W3067" s="217">
        <v>0</v>
      </c>
      <c r="X3067" s="217">
        <v>0</v>
      </c>
      <c r="Y3067" s="217">
        <v>0</v>
      </c>
    </row>
    <row r="3068" spans="2:25">
      <c r="B3068" s="217" t="s">
        <v>3236</v>
      </c>
      <c r="C3068" s="217" t="s">
        <v>169</v>
      </c>
      <c r="D3068" s="217" t="s">
        <v>19</v>
      </c>
      <c r="E3068" s="217" t="s">
        <v>87</v>
      </c>
      <c r="F3068" s="217" t="s">
        <v>12</v>
      </c>
      <c r="G3068" s="217" t="s">
        <v>13</v>
      </c>
      <c r="H3068" s="217" t="s">
        <v>174</v>
      </c>
      <c r="I3068" s="217">
        <v>0</v>
      </c>
      <c r="J3068" s="217">
        <v>0</v>
      </c>
      <c r="K3068" s="217">
        <v>0</v>
      </c>
      <c r="L3068" s="217">
        <v>0</v>
      </c>
      <c r="M3068" s="217">
        <v>30</v>
      </c>
      <c r="N3068" s="217">
        <v>0</v>
      </c>
      <c r="O3068" s="217">
        <v>0</v>
      </c>
      <c r="P3068" s="217">
        <v>0</v>
      </c>
      <c r="Q3068" s="217">
        <v>0</v>
      </c>
      <c r="R3068" s="217">
        <v>0</v>
      </c>
      <c r="S3068" s="217">
        <v>0</v>
      </c>
      <c r="T3068" s="217">
        <v>0</v>
      </c>
      <c r="U3068" s="217">
        <v>0</v>
      </c>
      <c r="V3068" s="217">
        <v>0</v>
      </c>
      <c r="W3068" s="217">
        <v>0</v>
      </c>
      <c r="X3068" s="217">
        <v>0</v>
      </c>
      <c r="Y3068" s="217">
        <v>0</v>
      </c>
    </row>
    <row r="3069" spans="2:25">
      <c r="B3069" s="217" t="s">
        <v>3237</v>
      </c>
      <c r="C3069" s="217" t="s">
        <v>169</v>
      </c>
      <c r="D3069" s="217" t="s">
        <v>19</v>
      </c>
      <c r="E3069" s="217" t="s">
        <v>87</v>
      </c>
      <c r="F3069" s="217" t="s">
        <v>12</v>
      </c>
      <c r="G3069" s="217" t="s">
        <v>13</v>
      </c>
      <c r="H3069" s="217" t="s">
        <v>176</v>
      </c>
      <c r="I3069" s="217">
        <v>0</v>
      </c>
      <c r="J3069" s="217">
        <v>0</v>
      </c>
      <c r="K3069" s="217">
        <v>0</v>
      </c>
      <c r="L3069" s="217">
        <v>0</v>
      </c>
      <c r="M3069" s="217">
        <v>30</v>
      </c>
      <c r="N3069" s="217">
        <v>0</v>
      </c>
      <c r="O3069" s="217">
        <v>0</v>
      </c>
      <c r="P3069" s="217">
        <v>0</v>
      </c>
      <c r="Q3069" s="217">
        <v>0</v>
      </c>
      <c r="R3069" s="217">
        <v>0</v>
      </c>
      <c r="S3069" s="217">
        <v>0</v>
      </c>
      <c r="T3069" s="217">
        <v>0</v>
      </c>
      <c r="U3069" s="217">
        <v>0</v>
      </c>
      <c r="V3069" s="217">
        <v>0</v>
      </c>
      <c r="W3069" s="217">
        <v>0</v>
      </c>
      <c r="X3069" s="217">
        <v>0</v>
      </c>
      <c r="Y3069" s="217">
        <v>0</v>
      </c>
    </row>
    <row r="3070" spans="2:25">
      <c r="B3070" s="217" t="s">
        <v>3238</v>
      </c>
      <c r="C3070" s="217" t="s">
        <v>169</v>
      </c>
      <c r="D3070" s="217" t="s">
        <v>19</v>
      </c>
      <c r="E3070" s="217" t="s">
        <v>87</v>
      </c>
      <c r="F3070" s="217" t="s">
        <v>12</v>
      </c>
      <c r="G3070" s="217" t="s">
        <v>13</v>
      </c>
      <c r="H3070" s="217" t="s">
        <v>178</v>
      </c>
      <c r="I3070" s="217">
        <v>0</v>
      </c>
      <c r="J3070" s="217">
        <v>0</v>
      </c>
      <c r="K3070" s="217">
        <v>0</v>
      </c>
      <c r="L3070" s="217">
        <v>4</v>
      </c>
      <c r="M3070" s="217">
        <v>135</v>
      </c>
      <c r="N3070" s="217">
        <v>0</v>
      </c>
      <c r="O3070" s="217">
        <v>0</v>
      </c>
      <c r="P3070" s="217">
        <v>0</v>
      </c>
      <c r="Q3070" s="217">
        <v>0</v>
      </c>
      <c r="R3070" s="217">
        <v>0</v>
      </c>
      <c r="S3070" s="217">
        <v>0</v>
      </c>
      <c r="T3070" s="217">
        <v>0</v>
      </c>
      <c r="U3070" s="217">
        <v>0</v>
      </c>
      <c r="V3070" s="217">
        <v>0</v>
      </c>
      <c r="W3070" s="217">
        <v>0</v>
      </c>
      <c r="X3070" s="217">
        <v>0</v>
      </c>
      <c r="Y3070" s="217">
        <v>0</v>
      </c>
    </row>
    <row r="3071" spans="2:25">
      <c r="B3071" s="217" t="s">
        <v>3239</v>
      </c>
      <c r="C3071" s="217" t="s">
        <v>169</v>
      </c>
      <c r="D3071" s="217" t="s">
        <v>19</v>
      </c>
      <c r="E3071" s="217" t="s">
        <v>87</v>
      </c>
      <c r="F3071" s="217" t="s">
        <v>12</v>
      </c>
      <c r="G3071" s="217" t="s">
        <v>13</v>
      </c>
      <c r="H3071" s="217" t="s">
        <v>5</v>
      </c>
      <c r="I3071" s="217">
        <v>0</v>
      </c>
      <c r="J3071" s="217">
        <v>0</v>
      </c>
      <c r="K3071" s="217">
        <v>0</v>
      </c>
      <c r="L3071" s="217">
        <v>5</v>
      </c>
      <c r="M3071" s="217">
        <v>210</v>
      </c>
      <c r="N3071" s="217">
        <v>0</v>
      </c>
      <c r="O3071" s="217">
        <v>0</v>
      </c>
      <c r="P3071" s="217">
        <v>0</v>
      </c>
      <c r="Q3071" s="217">
        <v>0</v>
      </c>
      <c r="R3071" s="217">
        <v>0</v>
      </c>
      <c r="S3071" s="217">
        <v>0</v>
      </c>
      <c r="T3071" s="217">
        <v>0</v>
      </c>
      <c r="U3071" s="217">
        <v>0</v>
      </c>
      <c r="V3071" s="217">
        <v>0</v>
      </c>
      <c r="W3071" s="217">
        <v>0</v>
      </c>
      <c r="X3071" s="217">
        <v>0</v>
      </c>
      <c r="Y3071" s="217">
        <v>0</v>
      </c>
    </row>
    <row r="3072" spans="2:25">
      <c r="B3072" s="217" t="s">
        <v>3240</v>
      </c>
      <c r="C3072" s="217" t="s">
        <v>169</v>
      </c>
      <c r="D3072" s="217" t="s">
        <v>19</v>
      </c>
      <c r="E3072" s="217" t="s">
        <v>87</v>
      </c>
      <c r="F3072" s="217" t="s">
        <v>9</v>
      </c>
      <c r="G3072" s="217" t="s">
        <v>13</v>
      </c>
      <c r="H3072" s="217" t="s">
        <v>170</v>
      </c>
      <c r="I3072" s="217">
        <v>0</v>
      </c>
      <c r="J3072" s="217">
        <v>0</v>
      </c>
      <c r="K3072" s="217">
        <v>0</v>
      </c>
      <c r="L3072" s="217">
        <v>0</v>
      </c>
      <c r="M3072" s="217">
        <v>15.714285714285699</v>
      </c>
      <c r="N3072" s="217">
        <v>0</v>
      </c>
      <c r="O3072" s="217">
        <v>0</v>
      </c>
      <c r="P3072" s="217">
        <v>0</v>
      </c>
      <c r="Q3072" s="217">
        <v>0</v>
      </c>
      <c r="R3072" s="217">
        <v>0</v>
      </c>
      <c r="S3072" s="217">
        <v>0</v>
      </c>
      <c r="T3072" s="217">
        <v>0</v>
      </c>
      <c r="U3072" s="217">
        <v>0</v>
      </c>
      <c r="V3072" s="217">
        <v>0</v>
      </c>
      <c r="W3072" s="217">
        <v>0</v>
      </c>
      <c r="X3072" s="217">
        <v>0</v>
      </c>
      <c r="Y3072" s="217">
        <v>0</v>
      </c>
    </row>
    <row r="3073" spans="2:25">
      <c r="B3073" s="217" t="s">
        <v>3241</v>
      </c>
      <c r="C3073" s="217" t="s">
        <v>169</v>
      </c>
      <c r="D3073" s="217" t="s">
        <v>19</v>
      </c>
      <c r="E3073" s="217" t="s">
        <v>87</v>
      </c>
      <c r="F3073" s="217" t="s">
        <v>9</v>
      </c>
      <c r="G3073" s="217" t="s">
        <v>13</v>
      </c>
      <c r="H3073" s="217" t="s">
        <v>172</v>
      </c>
      <c r="I3073" s="217">
        <v>0</v>
      </c>
      <c r="J3073" s="217">
        <v>0</v>
      </c>
      <c r="K3073" s="217">
        <v>0</v>
      </c>
      <c r="L3073" s="217">
        <v>0</v>
      </c>
      <c r="M3073" s="217">
        <v>15.714285714285699</v>
      </c>
      <c r="N3073" s="217">
        <v>0</v>
      </c>
      <c r="O3073" s="217">
        <v>0</v>
      </c>
      <c r="P3073" s="217">
        <v>0</v>
      </c>
      <c r="Q3073" s="217">
        <v>0</v>
      </c>
      <c r="R3073" s="217">
        <v>0</v>
      </c>
      <c r="S3073" s="217">
        <v>0</v>
      </c>
      <c r="T3073" s="217">
        <v>0</v>
      </c>
      <c r="U3073" s="217">
        <v>0</v>
      </c>
      <c r="V3073" s="217">
        <v>0</v>
      </c>
      <c r="W3073" s="217">
        <v>0</v>
      </c>
      <c r="X3073" s="217">
        <v>0</v>
      </c>
      <c r="Y3073" s="217">
        <v>0</v>
      </c>
    </row>
    <row r="3074" spans="2:25">
      <c r="B3074" s="217" t="s">
        <v>3242</v>
      </c>
      <c r="C3074" s="217" t="s">
        <v>169</v>
      </c>
      <c r="D3074" s="217" t="s">
        <v>19</v>
      </c>
      <c r="E3074" s="217" t="s">
        <v>87</v>
      </c>
      <c r="F3074" s="217" t="s">
        <v>9</v>
      </c>
      <c r="G3074" s="217" t="s">
        <v>13</v>
      </c>
      <c r="H3074" s="217" t="s">
        <v>174</v>
      </c>
      <c r="I3074" s="217">
        <v>0</v>
      </c>
      <c r="J3074" s="217">
        <v>0</v>
      </c>
      <c r="K3074" s="217">
        <v>0</v>
      </c>
      <c r="L3074" s="217">
        <v>0</v>
      </c>
      <c r="M3074" s="217">
        <v>31.428571428571399</v>
      </c>
      <c r="N3074" s="217">
        <v>0</v>
      </c>
      <c r="O3074" s="217">
        <v>0</v>
      </c>
      <c r="P3074" s="217">
        <v>0</v>
      </c>
      <c r="Q3074" s="217">
        <v>0</v>
      </c>
      <c r="R3074" s="217">
        <v>0</v>
      </c>
      <c r="S3074" s="217">
        <v>0</v>
      </c>
      <c r="T3074" s="217">
        <v>0</v>
      </c>
      <c r="U3074" s="217">
        <v>0</v>
      </c>
      <c r="V3074" s="217">
        <v>0</v>
      </c>
      <c r="W3074" s="217">
        <v>0</v>
      </c>
      <c r="X3074" s="217">
        <v>0</v>
      </c>
      <c r="Y3074" s="217">
        <v>0</v>
      </c>
    </row>
    <row r="3075" spans="2:25">
      <c r="B3075" s="217" t="s">
        <v>3243</v>
      </c>
      <c r="C3075" s="217" t="s">
        <v>169</v>
      </c>
      <c r="D3075" s="217" t="s">
        <v>19</v>
      </c>
      <c r="E3075" s="217" t="s">
        <v>87</v>
      </c>
      <c r="F3075" s="217" t="s">
        <v>9</v>
      </c>
      <c r="G3075" s="217" t="s">
        <v>13</v>
      </c>
      <c r="H3075" s="217" t="s">
        <v>176</v>
      </c>
      <c r="I3075" s="217">
        <v>0</v>
      </c>
      <c r="J3075" s="217">
        <v>0</v>
      </c>
      <c r="K3075" s="217">
        <v>0</v>
      </c>
      <c r="L3075" s="217">
        <v>0</v>
      </c>
      <c r="M3075" s="217">
        <v>31.428571428571399</v>
      </c>
      <c r="N3075" s="217">
        <v>0</v>
      </c>
      <c r="O3075" s="217">
        <v>0</v>
      </c>
      <c r="P3075" s="217">
        <v>0</v>
      </c>
      <c r="Q3075" s="217">
        <v>0</v>
      </c>
      <c r="R3075" s="217">
        <v>0</v>
      </c>
      <c r="S3075" s="217">
        <v>0</v>
      </c>
      <c r="T3075" s="217">
        <v>0</v>
      </c>
      <c r="U3075" s="217">
        <v>0</v>
      </c>
      <c r="V3075" s="217">
        <v>0</v>
      </c>
      <c r="W3075" s="217">
        <v>0</v>
      </c>
      <c r="X3075" s="217">
        <v>0</v>
      </c>
      <c r="Y3075" s="217">
        <v>0</v>
      </c>
    </row>
    <row r="3076" spans="2:25">
      <c r="B3076" s="217" t="s">
        <v>3244</v>
      </c>
      <c r="C3076" s="217" t="s">
        <v>169</v>
      </c>
      <c r="D3076" s="217" t="s">
        <v>19</v>
      </c>
      <c r="E3076" s="217" t="s">
        <v>87</v>
      </c>
      <c r="F3076" s="217" t="s">
        <v>9</v>
      </c>
      <c r="G3076" s="217" t="s">
        <v>13</v>
      </c>
      <c r="H3076" s="217" t="s">
        <v>178</v>
      </c>
      <c r="I3076" s="217">
        <v>0</v>
      </c>
      <c r="J3076" s="217">
        <v>0</v>
      </c>
      <c r="K3076" s="217">
        <v>0</v>
      </c>
      <c r="L3076" s="217">
        <v>6</v>
      </c>
      <c r="M3076" s="217">
        <v>125.71428571428601</v>
      </c>
      <c r="N3076" s="217">
        <v>0</v>
      </c>
      <c r="O3076" s="217">
        <v>0</v>
      </c>
      <c r="P3076" s="217">
        <v>0</v>
      </c>
      <c r="Q3076" s="217">
        <v>0</v>
      </c>
      <c r="R3076" s="217">
        <v>0</v>
      </c>
      <c r="S3076" s="217">
        <v>0</v>
      </c>
      <c r="T3076" s="217">
        <v>0</v>
      </c>
      <c r="U3076" s="217">
        <v>0</v>
      </c>
      <c r="V3076" s="217">
        <v>0</v>
      </c>
      <c r="W3076" s="217">
        <v>0</v>
      </c>
      <c r="X3076" s="217">
        <v>0</v>
      </c>
      <c r="Y3076" s="217">
        <v>0</v>
      </c>
    </row>
    <row r="3077" spans="2:25">
      <c r="B3077" s="217" t="s">
        <v>3245</v>
      </c>
      <c r="C3077" s="217" t="s">
        <v>169</v>
      </c>
      <c r="D3077" s="217" t="s">
        <v>19</v>
      </c>
      <c r="E3077" s="217" t="s">
        <v>87</v>
      </c>
      <c r="F3077" s="217" t="s">
        <v>9</v>
      </c>
      <c r="G3077" s="217" t="s">
        <v>13</v>
      </c>
      <c r="H3077" s="217" t="s">
        <v>5</v>
      </c>
      <c r="I3077" s="217">
        <v>0</v>
      </c>
      <c r="J3077" s="217">
        <v>0</v>
      </c>
      <c r="K3077" s="217">
        <v>0</v>
      </c>
      <c r="L3077" s="217">
        <v>6</v>
      </c>
      <c r="M3077" s="217">
        <v>220</v>
      </c>
      <c r="N3077" s="217">
        <v>0</v>
      </c>
      <c r="O3077" s="217">
        <v>0</v>
      </c>
      <c r="P3077" s="217">
        <v>0</v>
      </c>
      <c r="Q3077" s="217">
        <v>0</v>
      </c>
      <c r="R3077" s="217">
        <v>0</v>
      </c>
      <c r="S3077" s="217">
        <v>0</v>
      </c>
      <c r="T3077" s="217">
        <v>0</v>
      </c>
      <c r="U3077" s="217">
        <v>0</v>
      </c>
      <c r="V3077" s="217">
        <v>0</v>
      </c>
      <c r="W3077" s="217">
        <v>0</v>
      </c>
      <c r="X3077" s="217">
        <v>0</v>
      </c>
      <c r="Y3077" s="217">
        <v>0</v>
      </c>
    </row>
    <row r="3078" spans="2:25">
      <c r="B3078" s="217" t="s">
        <v>3246</v>
      </c>
      <c r="C3078" s="217" t="s">
        <v>169</v>
      </c>
      <c r="D3078" s="217" t="s">
        <v>19</v>
      </c>
      <c r="E3078" s="217" t="s">
        <v>87</v>
      </c>
      <c r="F3078" s="217" t="s">
        <v>5</v>
      </c>
      <c r="G3078" s="217" t="s">
        <v>13</v>
      </c>
      <c r="H3078" s="217" t="s">
        <v>170</v>
      </c>
      <c r="I3078" s="217">
        <v>0</v>
      </c>
      <c r="J3078" s="217">
        <v>0</v>
      </c>
      <c r="K3078" s="217">
        <v>0</v>
      </c>
      <c r="L3078" s="217">
        <v>1</v>
      </c>
      <c r="M3078" s="217">
        <v>15.714285714285699</v>
      </c>
      <c r="N3078" s="217">
        <v>0</v>
      </c>
      <c r="O3078" s="217">
        <v>0</v>
      </c>
      <c r="P3078" s="217">
        <v>0</v>
      </c>
      <c r="Q3078" s="217">
        <v>0</v>
      </c>
      <c r="R3078" s="217">
        <v>0</v>
      </c>
      <c r="S3078" s="217">
        <v>0</v>
      </c>
      <c r="T3078" s="217">
        <v>0</v>
      </c>
      <c r="U3078" s="217">
        <v>0</v>
      </c>
      <c r="V3078" s="217">
        <v>0</v>
      </c>
      <c r="W3078" s="217">
        <v>0</v>
      </c>
      <c r="X3078" s="217">
        <v>0</v>
      </c>
      <c r="Y3078" s="217">
        <v>0</v>
      </c>
    </row>
    <row r="3079" spans="2:25">
      <c r="B3079" s="217" t="s">
        <v>3247</v>
      </c>
      <c r="C3079" s="217" t="s">
        <v>169</v>
      </c>
      <c r="D3079" s="217" t="s">
        <v>19</v>
      </c>
      <c r="E3079" s="217" t="s">
        <v>87</v>
      </c>
      <c r="F3079" s="217" t="s">
        <v>5</v>
      </c>
      <c r="G3079" s="217" t="s">
        <v>13</v>
      </c>
      <c r="H3079" s="217" t="s">
        <v>172</v>
      </c>
      <c r="I3079" s="217">
        <v>0</v>
      </c>
      <c r="J3079" s="217">
        <v>0</v>
      </c>
      <c r="K3079" s="217">
        <v>0</v>
      </c>
      <c r="L3079" s="217">
        <v>0</v>
      </c>
      <c r="M3079" s="217">
        <v>30.714285714285701</v>
      </c>
      <c r="N3079" s="217">
        <v>0</v>
      </c>
      <c r="O3079" s="217">
        <v>0</v>
      </c>
      <c r="P3079" s="217">
        <v>0</v>
      </c>
      <c r="Q3079" s="217">
        <v>0</v>
      </c>
      <c r="R3079" s="217">
        <v>0</v>
      </c>
      <c r="S3079" s="217">
        <v>0</v>
      </c>
      <c r="T3079" s="217">
        <v>0</v>
      </c>
      <c r="U3079" s="217">
        <v>0</v>
      </c>
      <c r="V3079" s="217">
        <v>0</v>
      </c>
      <c r="W3079" s="217">
        <v>0</v>
      </c>
      <c r="X3079" s="217">
        <v>0</v>
      </c>
      <c r="Y3079" s="217">
        <v>0</v>
      </c>
    </row>
    <row r="3080" spans="2:25">
      <c r="B3080" s="217" t="s">
        <v>3248</v>
      </c>
      <c r="C3080" s="217" t="s">
        <v>169</v>
      </c>
      <c r="D3080" s="217" t="s">
        <v>19</v>
      </c>
      <c r="E3080" s="217" t="s">
        <v>87</v>
      </c>
      <c r="F3080" s="217" t="s">
        <v>5</v>
      </c>
      <c r="G3080" s="217" t="s">
        <v>13</v>
      </c>
      <c r="H3080" s="217" t="s">
        <v>174</v>
      </c>
      <c r="I3080" s="217">
        <v>0</v>
      </c>
      <c r="J3080" s="217">
        <v>0</v>
      </c>
      <c r="K3080" s="217">
        <v>0</v>
      </c>
      <c r="L3080" s="217">
        <v>0</v>
      </c>
      <c r="M3080" s="217">
        <v>61.428571428571402</v>
      </c>
      <c r="N3080" s="217">
        <v>0</v>
      </c>
      <c r="O3080" s="217">
        <v>0</v>
      </c>
      <c r="P3080" s="217">
        <v>0</v>
      </c>
      <c r="Q3080" s="217">
        <v>0</v>
      </c>
      <c r="R3080" s="217">
        <v>0</v>
      </c>
      <c r="S3080" s="217">
        <v>0</v>
      </c>
      <c r="T3080" s="217">
        <v>0</v>
      </c>
      <c r="U3080" s="217">
        <v>0</v>
      </c>
      <c r="V3080" s="217">
        <v>0</v>
      </c>
      <c r="W3080" s="217">
        <v>0</v>
      </c>
      <c r="X3080" s="217">
        <v>0</v>
      </c>
      <c r="Y3080" s="217">
        <v>0</v>
      </c>
    </row>
    <row r="3081" spans="2:25">
      <c r="B3081" s="217" t="s">
        <v>3249</v>
      </c>
      <c r="C3081" s="217" t="s">
        <v>169</v>
      </c>
      <c r="D3081" s="217" t="s">
        <v>19</v>
      </c>
      <c r="E3081" s="217" t="s">
        <v>87</v>
      </c>
      <c r="F3081" s="217" t="s">
        <v>5</v>
      </c>
      <c r="G3081" s="217" t="s">
        <v>13</v>
      </c>
      <c r="H3081" s="217" t="s">
        <v>176</v>
      </c>
      <c r="I3081" s="217">
        <v>0</v>
      </c>
      <c r="J3081" s="217">
        <v>0</v>
      </c>
      <c r="K3081" s="217">
        <v>0</v>
      </c>
      <c r="L3081" s="217">
        <v>0</v>
      </c>
      <c r="M3081" s="217">
        <v>61.428571428571402</v>
      </c>
      <c r="N3081" s="217">
        <v>0</v>
      </c>
      <c r="O3081" s="217">
        <v>0</v>
      </c>
      <c r="P3081" s="217">
        <v>0</v>
      </c>
      <c r="Q3081" s="217">
        <v>0</v>
      </c>
      <c r="R3081" s="217">
        <v>0</v>
      </c>
      <c r="S3081" s="217">
        <v>0</v>
      </c>
      <c r="T3081" s="217">
        <v>0</v>
      </c>
      <c r="U3081" s="217">
        <v>0</v>
      </c>
      <c r="V3081" s="217">
        <v>0</v>
      </c>
      <c r="W3081" s="217">
        <v>0</v>
      </c>
      <c r="X3081" s="217">
        <v>0</v>
      </c>
      <c r="Y3081" s="217">
        <v>0</v>
      </c>
    </row>
    <row r="3082" spans="2:25">
      <c r="B3082" s="217" t="s">
        <v>3250</v>
      </c>
      <c r="C3082" s="217" t="s">
        <v>169</v>
      </c>
      <c r="D3082" s="217" t="s">
        <v>19</v>
      </c>
      <c r="E3082" s="217" t="s">
        <v>87</v>
      </c>
      <c r="F3082" s="217" t="s">
        <v>5</v>
      </c>
      <c r="G3082" s="217" t="s">
        <v>13</v>
      </c>
      <c r="H3082" s="217" t="s">
        <v>178</v>
      </c>
      <c r="I3082" s="217">
        <v>0</v>
      </c>
      <c r="J3082" s="217">
        <v>0</v>
      </c>
      <c r="K3082" s="217">
        <v>0</v>
      </c>
      <c r="L3082" s="217">
        <v>10</v>
      </c>
      <c r="M3082" s="217">
        <v>260.71428571428601</v>
      </c>
      <c r="N3082" s="217">
        <v>0</v>
      </c>
      <c r="O3082" s="217">
        <v>0</v>
      </c>
      <c r="P3082" s="217">
        <v>0</v>
      </c>
      <c r="Q3082" s="217">
        <v>0</v>
      </c>
      <c r="R3082" s="217">
        <v>0</v>
      </c>
      <c r="S3082" s="217">
        <v>0</v>
      </c>
      <c r="T3082" s="217">
        <v>0</v>
      </c>
      <c r="U3082" s="217">
        <v>0</v>
      </c>
      <c r="V3082" s="217">
        <v>0</v>
      </c>
      <c r="W3082" s="217">
        <v>0</v>
      </c>
      <c r="X3082" s="217">
        <v>0</v>
      </c>
      <c r="Y3082" s="217">
        <v>0</v>
      </c>
    </row>
    <row r="3083" spans="2:25">
      <c r="B3083" s="217" t="s">
        <v>3251</v>
      </c>
      <c r="C3083" s="217" t="s">
        <v>169</v>
      </c>
      <c r="D3083" s="217" t="s">
        <v>19</v>
      </c>
      <c r="E3083" s="217" t="s">
        <v>87</v>
      </c>
      <c r="F3083" s="217" t="s">
        <v>5</v>
      </c>
      <c r="G3083" s="217" t="s">
        <v>13</v>
      </c>
      <c r="H3083" s="217" t="s">
        <v>5</v>
      </c>
      <c r="I3083" s="217">
        <v>0</v>
      </c>
      <c r="J3083" s="217">
        <v>0</v>
      </c>
      <c r="K3083" s="217">
        <v>0</v>
      </c>
      <c r="L3083" s="217">
        <v>11</v>
      </c>
      <c r="M3083" s="217">
        <v>430</v>
      </c>
      <c r="N3083" s="217">
        <v>0</v>
      </c>
      <c r="O3083" s="217">
        <v>0</v>
      </c>
      <c r="P3083" s="217">
        <v>0</v>
      </c>
      <c r="Q3083" s="217">
        <v>0</v>
      </c>
      <c r="R3083" s="217">
        <v>0</v>
      </c>
      <c r="S3083" s="217">
        <v>0</v>
      </c>
      <c r="T3083" s="217">
        <v>0</v>
      </c>
      <c r="U3083" s="217">
        <v>0</v>
      </c>
      <c r="V3083" s="217">
        <v>0</v>
      </c>
      <c r="W3083" s="217">
        <v>0</v>
      </c>
      <c r="X3083" s="217">
        <v>0</v>
      </c>
      <c r="Y3083" s="217">
        <v>0</v>
      </c>
    </row>
    <row r="3084" spans="2:25">
      <c r="B3084" s="217" t="s">
        <v>3252</v>
      </c>
      <c r="C3084" s="217" t="s">
        <v>169</v>
      </c>
      <c r="D3084" s="217" t="s">
        <v>19</v>
      </c>
      <c r="E3084" s="217" t="s">
        <v>87</v>
      </c>
      <c r="F3084" s="217" t="s">
        <v>12</v>
      </c>
      <c r="G3084" s="217" t="s">
        <v>5</v>
      </c>
      <c r="H3084" s="217" t="s">
        <v>170</v>
      </c>
      <c r="I3084" s="217">
        <v>0</v>
      </c>
      <c r="J3084" s="217">
        <v>0</v>
      </c>
      <c r="K3084" s="217">
        <v>0</v>
      </c>
      <c r="L3084" s="217">
        <v>3</v>
      </c>
      <c r="M3084" s="217">
        <v>355.07531933636801</v>
      </c>
      <c r="N3084" s="217">
        <v>0</v>
      </c>
      <c r="O3084" s="217">
        <v>0</v>
      </c>
      <c r="P3084" s="217">
        <v>0</v>
      </c>
      <c r="Q3084" s="217">
        <v>0</v>
      </c>
      <c r="R3084" s="217">
        <v>0</v>
      </c>
      <c r="S3084" s="217">
        <v>0</v>
      </c>
      <c r="T3084" s="217">
        <v>0</v>
      </c>
      <c r="U3084" s="217">
        <v>0</v>
      </c>
      <c r="V3084" s="217">
        <v>0</v>
      </c>
      <c r="W3084" s="217">
        <v>0</v>
      </c>
      <c r="X3084" s="217">
        <v>0</v>
      </c>
      <c r="Y3084" s="217">
        <v>0</v>
      </c>
    </row>
    <row r="3085" spans="2:25">
      <c r="B3085" s="217" t="s">
        <v>3253</v>
      </c>
      <c r="C3085" s="217" t="s">
        <v>169</v>
      </c>
      <c r="D3085" s="217" t="s">
        <v>19</v>
      </c>
      <c r="E3085" s="217" t="s">
        <v>87</v>
      </c>
      <c r="F3085" s="217" t="s">
        <v>12</v>
      </c>
      <c r="G3085" s="217" t="s">
        <v>5</v>
      </c>
      <c r="H3085" s="217" t="s">
        <v>172</v>
      </c>
      <c r="I3085" s="217">
        <v>7</v>
      </c>
      <c r="J3085" s="217">
        <v>7</v>
      </c>
      <c r="K3085" s="217">
        <v>0</v>
      </c>
      <c r="L3085" s="217">
        <v>14</v>
      </c>
      <c r="M3085" s="217">
        <v>527.05094699750396</v>
      </c>
      <c r="N3085" s="217">
        <v>13.281448482120201</v>
      </c>
      <c r="O3085" s="217">
        <v>13.281448482120201</v>
      </c>
      <c r="P3085" s="217">
        <v>0</v>
      </c>
      <c r="Q3085" s="217">
        <v>13.281448482120201</v>
      </c>
      <c r="R3085" s="217">
        <v>13.281448482120201</v>
      </c>
      <c r="S3085" s="217">
        <v>0</v>
      </c>
      <c r="T3085" s="217">
        <v>13.281448482120201</v>
      </c>
      <c r="U3085" s="217">
        <v>13.281448482120201</v>
      </c>
      <c r="V3085" s="217">
        <v>0</v>
      </c>
      <c r="W3085" s="217">
        <v>13.281448482120201</v>
      </c>
      <c r="X3085" s="217">
        <v>13.281448482120201</v>
      </c>
      <c r="Y3085" s="217">
        <v>0</v>
      </c>
    </row>
    <row r="3086" spans="2:25">
      <c r="B3086" s="217" t="s">
        <v>3254</v>
      </c>
      <c r="C3086" s="217" t="s">
        <v>169</v>
      </c>
      <c r="D3086" s="217" t="s">
        <v>19</v>
      </c>
      <c r="E3086" s="217" t="s">
        <v>87</v>
      </c>
      <c r="F3086" s="217" t="s">
        <v>12</v>
      </c>
      <c r="G3086" s="217" t="s">
        <v>5</v>
      </c>
      <c r="H3086" s="217" t="s">
        <v>174</v>
      </c>
      <c r="I3086" s="217">
        <v>20</v>
      </c>
      <c r="J3086" s="217">
        <v>19</v>
      </c>
      <c r="K3086" s="217">
        <v>1</v>
      </c>
      <c r="L3086" s="217">
        <v>21</v>
      </c>
      <c r="M3086" s="217">
        <v>894.75495521949802</v>
      </c>
      <c r="N3086" s="217">
        <v>22.352488671151001</v>
      </c>
      <c r="O3086" s="217">
        <v>21.234864237593399</v>
      </c>
      <c r="P3086" s="217">
        <v>1.11762443355755</v>
      </c>
      <c r="Q3086" s="217">
        <v>22.352488671151001</v>
      </c>
      <c r="R3086" s="217">
        <v>21.234864237593399</v>
      </c>
      <c r="S3086" s="217">
        <v>1.11762443355755</v>
      </c>
      <c r="T3086" s="217">
        <v>22.352488671151001</v>
      </c>
      <c r="U3086" s="217">
        <v>21.234864237593399</v>
      </c>
      <c r="V3086" s="217">
        <v>1.11762443355755</v>
      </c>
      <c r="W3086" s="217">
        <v>22.352488671151001</v>
      </c>
      <c r="X3086" s="217">
        <v>21.234864237593399</v>
      </c>
      <c r="Y3086" s="217">
        <v>1.11762443355755</v>
      </c>
    </row>
    <row r="3087" spans="2:25">
      <c r="B3087" s="217" t="s">
        <v>3255</v>
      </c>
      <c r="C3087" s="217" t="s">
        <v>169</v>
      </c>
      <c r="D3087" s="217" t="s">
        <v>19</v>
      </c>
      <c r="E3087" s="217" t="s">
        <v>87</v>
      </c>
      <c r="F3087" s="217" t="s">
        <v>12</v>
      </c>
      <c r="G3087" s="217" t="s">
        <v>5</v>
      </c>
      <c r="H3087" s="217" t="s">
        <v>176</v>
      </c>
      <c r="I3087" s="217">
        <v>14</v>
      </c>
      <c r="J3087" s="217">
        <v>14</v>
      </c>
      <c r="K3087" s="217">
        <v>0</v>
      </c>
      <c r="L3087" s="217">
        <v>23</v>
      </c>
      <c r="M3087" s="217">
        <v>1146.5797973865799</v>
      </c>
      <c r="N3087" s="217">
        <v>12.2102273491217</v>
      </c>
      <c r="O3087" s="217">
        <v>12.2102273491217</v>
      </c>
      <c r="P3087" s="217">
        <v>0</v>
      </c>
      <c r="Q3087" s="217">
        <v>12.2102273491217</v>
      </c>
      <c r="R3087" s="217">
        <v>12.2102273491217</v>
      </c>
      <c r="S3087" s="217">
        <v>0</v>
      </c>
      <c r="T3087" s="217">
        <v>12.2102273491217</v>
      </c>
      <c r="U3087" s="217">
        <v>12.2102273491217</v>
      </c>
      <c r="V3087" s="217">
        <v>0</v>
      </c>
      <c r="W3087" s="217">
        <v>12.2102273491217</v>
      </c>
      <c r="X3087" s="217">
        <v>12.2102273491217</v>
      </c>
      <c r="Y3087" s="217">
        <v>0</v>
      </c>
    </row>
    <row r="3088" spans="2:25">
      <c r="B3088" s="217" t="s">
        <v>3256</v>
      </c>
      <c r="C3088" s="217" t="s">
        <v>169</v>
      </c>
      <c r="D3088" s="217" t="s">
        <v>19</v>
      </c>
      <c r="E3088" s="217" t="s">
        <v>87</v>
      </c>
      <c r="F3088" s="217" t="s">
        <v>12</v>
      </c>
      <c r="G3088" s="217" t="s">
        <v>5</v>
      </c>
      <c r="H3088" s="217" t="s">
        <v>178</v>
      </c>
      <c r="I3088" s="217">
        <v>31</v>
      </c>
      <c r="J3088" s="217">
        <v>28</v>
      </c>
      <c r="K3088" s="217">
        <v>3</v>
      </c>
      <c r="L3088" s="217">
        <v>63</v>
      </c>
      <c r="M3088" s="217">
        <v>2796.53898106005</v>
      </c>
      <c r="N3088" s="217">
        <v>11.0851306597018</v>
      </c>
      <c r="O3088" s="217">
        <v>10.0123760797307</v>
      </c>
      <c r="P3088" s="217">
        <v>1.07275457997114</v>
      </c>
      <c r="Q3088" s="217">
        <v>11.0851306597018</v>
      </c>
      <c r="R3088" s="217">
        <v>10.0123760797307</v>
      </c>
      <c r="S3088" s="217">
        <v>1.07275457997114</v>
      </c>
      <c r="T3088" s="217">
        <v>11.0851306597018</v>
      </c>
      <c r="U3088" s="217">
        <v>10.0123760797307</v>
      </c>
      <c r="V3088" s="217">
        <v>1.07275457997114</v>
      </c>
      <c r="W3088" s="217">
        <v>11.0851306597018</v>
      </c>
      <c r="X3088" s="217">
        <v>10.0123760797307</v>
      </c>
      <c r="Y3088" s="217">
        <v>1.07275457997114</v>
      </c>
    </row>
    <row r="3089" spans="2:25">
      <c r="B3089" s="217" t="s">
        <v>3257</v>
      </c>
      <c r="C3089" s="217" t="s">
        <v>169</v>
      </c>
      <c r="D3089" s="217" t="s">
        <v>19</v>
      </c>
      <c r="E3089" s="217" t="s">
        <v>87</v>
      </c>
      <c r="F3089" s="217" t="s">
        <v>12</v>
      </c>
      <c r="G3089" s="217" t="s">
        <v>5</v>
      </c>
      <c r="H3089" s="217" t="s">
        <v>5</v>
      </c>
      <c r="I3089" s="217">
        <v>72</v>
      </c>
      <c r="J3089" s="217">
        <v>68</v>
      </c>
      <c r="K3089" s="217">
        <v>4</v>
      </c>
      <c r="L3089" s="217">
        <v>124</v>
      </c>
      <c r="M3089" s="217">
        <v>5720</v>
      </c>
      <c r="N3089" s="217">
        <v>12.587412587412601</v>
      </c>
      <c r="O3089" s="217">
        <v>11.888111888111901</v>
      </c>
      <c r="P3089" s="217">
        <v>0.69930069930069905</v>
      </c>
      <c r="Q3089" s="217">
        <v>12.587412587412601</v>
      </c>
      <c r="R3089" s="217">
        <v>11.888111888111901</v>
      </c>
      <c r="S3089" s="217">
        <v>0.69930069930069905</v>
      </c>
      <c r="T3089" s="217">
        <v>12.587412587412601</v>
      </c>
      <c r="U3089" s="217">
        <v>11.888111888111901</v>
      </c>
      <c r="V3089" s="217">
        <v>0.69930069930069905</v>
      </c>
      <c r="W3089" s="217">
        <v>12.587412587412601</v>
      </c>
      <c r="X3089" s="217">
        <v>11.888111888111901</v>
      </c>
      <c r="Y3089" s="217">
        <v>0.69930069930069905</v>
      </c>
    </row>
    <row r="3090" spans="2:25">
      <c r="B3090" s="217" t="s">
        <v>3258</v>
      </c>
      <c r="C3090" s="217" t="s">
        <v>169</v>
      </c>
      <c r="D3090" s="217" t="s">
        <v>19</v>
      </c>
      <c r="E3090" s="217" t="s">
        <v>87</v>
      </c>
      <c r="F3090" s="217" t="s">
        <v>9</v>
      </c>
      <c r="G3090" s="217" t="s">
        <v>5</v>
      </c>
      <c r="H3090" s="217" t="s">
        <v>170</v>
      </c>
      <c r="I3090" s="217">
        <v>0</v>
      </c>
      <c r="J3090" s="217">
        <v>0</v>
      </c>
      <c r="K3090" s="217">
        <v>0</v>
      </c>
      <c r="L3090" s="217">
        <v>3</v>
      </c>
      <c r="M3090" s="217">
        <v>358.97186147186102</v>
      </c>
      <c r="N3090" s="217">
        <v>0</v>
      </c>
      <c r="O3090" s="217">
        <v>0</v>
      </c>
      <c r="P3090" s="217">
        <v>0</v>
      </c>
      <c r="Q3090" s="217">
        <v>0</v>
      </c>
      <c r="R3090" s="217">
        <v>0</v>
      </c>
      <c r="S3090" s="217">
        <v>0</v>
      </c>
      <c r="T3090" s="217">
        <v>0</v>
      </c>
      <c r="U3090" s="217">
        <v>0</v>
      </c>
      <c r="V3090" s="217">
        <v>0</v>
      </c>
      <c r="W3090" s="217">
        <v>0</v>
      </c>
      <c r="X3090" s="217">
        <v>0</v>
      </c>
      <c r="Y3090" s="217">
        <v>0</v>
      </c>
    </row>
    <row r="3091" spans="2:25">
      <c r="B3091" s="217" t="s">
        <v>3259</v>
      </c>
      <c r="C3091" s="217" t="s">
        <v>169</v>
      </c>
      <c r="D3091" s="217" t="s">
        <v>19</v>
      </c>
      <c r="E3091" s="217" t="s">
        <v>87</v>
      </c>
      <c r="F3091" s="217" t="s">
        <v>9</v>
      </c>
      <c r="G3091" s="217" t="s">
        <v>5</v>
      </c>
      <c r="H3091" s="217" t="s">
        <v>172</v>
      </c>
      <c r="I3091" s="217">
        <v>1</v>
      </c>
      <c r="J3091" s="217">
        <v>1</v>
      </c>
      <c r="K3091" s="217">
        <v>0</v>
      </c>
      <c r="L3091" s="217">
        <v>7</v>
      </c>
      <c r="M3091" s="217">
        <v>575.67640692640703</v>
      </c>
      <c r="N3091" s="217">
        <v>1.73708699534709</v>
      </c>
      <c r="O3091" s="217">
        <v>1.73708699534709</v>
      </c>
      <c r="P3091" s="217">
        <v>0</v>
      </c>
      <c r="Q3091" s="217">
        <v>1.73708699534709</v>
      </c>
      <c r="R3091" s="217">
        <v>1.73708699534709</v>
      </c>
      <c r="S3091" s="217">
        <v>0</v>
      </c>
      <c r="T3091" s="217">
        <v>1.73708699534709</v>
      </c>
      <c r="U3091" s="217">
        <v>1.73708699534709</v>
      </c>
      <c r="V3091" s="217">
        <v>0</v>
      </c>
      <c r="W3091" s="217">
        <v>1.73708699534709</v>
      </c>
      <c r="X3091" s="217">
        <v>1.73708699534709</v>
      </c>
      <c r="Y3091" s="217">
        <v>0</v>
      </c>
    </row>
    <row r="3092" spans="2:25">
      <c r="B3092" s="217" t="s">
        <v>3260</v>
      </c>
      <c r="C3092" s="217" t="s">
        <v>169</v>
      </c>
      <c r="D3092" s="217" t="s">
        <v>19</v>
      </c>
      <c r="E3092" s="217" t="s">
        <v>87</v>
      </c>
      <c r="F3092" s="217" t="s">
        <v>9</v>
      </c>
      <c r="G3092" s="217" t="s">
        <v>5</v>
      </c>
      <c r="H3092" s="217" t="s">
        <v>174</v>
      </c>
      <c r="I3092" s="217">
        <v>4</v>
      </c>
      <c r="J3092" s="217">
        <v>4</v>
      </c>
      <c r="K3092" s="217">
        <v>0</v>
      </c>
      <c r="L3092" s="217">
        <v>28</v>
      </c>
      <c r="M3092" s="217">
        <v>898.97186147186198</v>
      </c>
      <c r="N3092" s="217">
        <v>4.44952747848071</v>
      </c>
      <c r="O3092" s="217">
        <v>4.44952747848071</v>
      </c>
      <c r="P3092" s="217">
        <v>0</v>
      </c>
      <c r="Q3092" s="217">
        <v>4.44952747848071</v>
      </c>
      <c r="R3092" s="217">
        <v>4.44952747848071</v>
      </c>
      <c r="S3092" s="217">
        <v>0</v>
      </c>
      <c r="T3092" s="217">
        <v>4.44952747848071</v>
      </c>
      <c r="U3092" s="217">
        <v>4.44952747848071</v>
      </c>
      <c r="V3092" s="217">
        <v>0</v>
      </c>
      <c r="W3092" s="217">
        <v>4.44952747848071</v>
      </c>
      <c r="X3092" s="217">
        <v>4.44952747848071</v>
      </c>
      <c r="Y3092" s="217">
        <v>0</v>
      </c>
    </row>
    <row r="3093" spans="2:25">
      <c r="B3093" s="217" t="s">
        <v>3261</v>
      </c>
      <c r="C3093" s="217" t="s">
        <v>169</v>
      </c>
      <c r="D3093" s="217" t="s">
        <v>19</v>
      </c>
      <c r="E3093" s="217" t="s">
        <v>87</v>
      </c>
      <c r="F3093" s="217" t="s">
        <v>9</v>
      </c>
      <c r="G3093" s="217" t="s">
        <v>5</v>
      </c>
      <c r="H3093" s="217" t="s">
        <v>176</v>
      </c>
      <c r="I3093" s="217">
        <v>7</v>
      </c>
      <c r="J3093" s="217">
        <v>7</v>
      </c>
      <c r="K3093" s="217">
        <v>0</v>
      </c>
      <c r="L3093" s="217">
        <v>34</v>
      </c>
      <c r="M3093" s="217">
        <v>1140.94696969697</v>
      </c>
      <c r="N3093" s="217">
        <v>6.1352544736230499</v>
      </c>
      <c r="O3093" s="217">
        <v>6.1352544736230499</v>
      </c>
      <c r="P3093" s="217">
        <v>0</v>
      </c>
      <c r="Q3093" s="217">
        <v>6.1352544736230499</v>
      </c>
      <c r="R3093" s="217">
        <v>6.1352544736230499</v>
      </c>
      <c r="S3093" s="217">
        <v>0</v>
      </c>
      <c r="T3093" s="217">
        <v>6.1352544736230499</v>
      </c>
      <c r="U3093" s="217">
        <v>6.1352544736230499</v>
      </c>
      <c r="V3093" s="217">
        <v>0</v>
      </c>
      <c r="W3093" s="217">
        <v>6.1352544736230499</v>
      </c>
      <c r="X3093" s="217">
        <v>6.1352544736230499</v>
      </c>
      <c r="Y3093" s="217">
        <v>0</v>
      </c>
    </row>
    <row r="3094" spans="2:25">
      <c r="B3094" s="217" t="s">
        <v>3262</v>
      </c>
      <c r="C3094" s="217" t="s">
        <v>169</v>
      </c>
      <c r="D3094" s="217" t="s">
        <v>19</v>
      </c>
      <c r="E3094" s="217" t="s">
        <v>87</v>
      </c>
      <c r="F3094" s="217" t="s">
        <v>9</v>
      </c>
      <c r="G3094" s="217" t="s">
        <v>5</v>
      </c>
      <c r="H3094" s="217" t="s">
        <v>178</v>
      </c>
      <c r="I3094" s="217">
        <v>9</v>
      </c>
      <c r="J3094" s="217">
        <v>6</v>
      </c>
      <c r="K3094" s="217">
        <v>3</v>
      </c>
      <c r="L3094" s="217">
        <v>99</v>
      </c>
      <c r="M3094" s="217">
        <v>2925.4329004329002</v>
      </c>
      <c r="N3094" s="217">
        <v>3.0764677592393901</v>
      </c>
      <c r="O3094" s="217">
        <v>2.05097850615959</v>
      </c>
      <c r="P3094" s="217">
        <v>1.0254892530798001</v>
      </c>
      <c r="Q3094" s="217">
        <v>3.0764677592393901</v>
      </c>
      <c r="R3094" s="217">
        <v>2.05097850615959</v>
      </c>
      <c r="S3094" s="217">
        <v>1.0254892530798001</v>
      </c>
      <c r="T3094" s="217">
        <v>3.0764677592393901</v>
      </c>
      <c r="U3094" s="217">
        <v>2.05097850615959</v>
      </c>
      <c r="V3094" s="217">
        <v>1.0254892530798001</v>
      </c>
      <c r="W3094" s="217">
        <v>3.0764677592393901</v>
      </c>
      <c r="X3094" s="217">
        <v>2.05097850615959</v>
      </c>
      <c r="Y3094" s="217">
        <v>1.0254892530798001</v>
      </c>
    </row>
    <row r="3095" spans="2:25">
      <c r="B3095" s="217" t="s">
        <v>3263</v>
      </c>
      <c r="C3095" s="217" t="s">
        <v>169</v>
      </c>
      <c r="D3095" s="217" t="s">
        <v>19</v>
      </c>
      <c r="E3095" s="217" t="s">
        <v>87</v>
      </c>
      <c r="F3095" s="217" t="s">
        <v>9</v>
      </c>
      <c r="G3095" s="217" t="s">
        <v>5</v>
      </c>
      <c r="H3095" s="217" t="s">
        <v>5</v>
      </c>
      <c r="I3095" s="217">
        <v>21</v>
      </c>
      <c r="J3095" s="217">
        <v>18</v>
      </c>
      <c r="K3095" s="217">
        <v>3</v>
      </c>
      <c r="L3095" s="217">
        <v>171</v>
      </c>
      <c r="M3095" s="217">
        <v>5900</v>
      </c>
      <c r="N3095" s="217">
        <v>3.5593220338983</v>
      </c>
      <c r="O3095" s="217">
        <v>3.0508474576271198</v>
      </c>
      <c r="P3095" s="217">
        <v>0.50847457627118597</v>
      </c>
      <c r="Q3095" s="217">
        <v>3.5593220338983</v>
      </c>
      <c r="R3095" s="217">
        <v>3.0508474576271198</v>
      </c>
      <c r="S3095" s="217">
        <v>0.50847457627118597</v>
      </c>
      <c r="T3095" s="217">
        <v>3.5593220338983</v>
      </c>
      <c r="U3095" s="217">
        <v>3.0508474576271198</v>
      </c>
      <c r="V3095" s="217">
        <v>0.50847457627118597</v>
      </c>
      <c r="W3095" s="217">
        <v>3.5593220338983</v>
      </c>
      <c r="X3095" s="217">
        <v>3.0508474576271198</v>
      </c>
      <c r="Y3095" s="217">
        <v>0.50847457627118597</v>
      </c>
    </row>
    <row r="3096" spans="2:25">
      <c r="B3096" s="217" t="s">
        <v>3264</v>
      </c>
      <c r="C3096" s="217" t="s">
        <v>169</v>
      </c>
      <c r="D3096" s="217" t="s">
        <v>19</v>
      </c>
      <c r="E3096" s="217" t="s">
        <v>87</v>
      </c>
      <c r="F3096" s="217" t="s">
        <v>5</v>
      </c>
      <c r="G3096" s="217" t="s">
        <v>5</v>
      </c>
      <c r="H3096" s="217" t="s">
        <v>170</v>
      </c>
      <c r="I3096" s="217">
        <v>0</v>
      </c>
      <c r="J3096" s="217">
        <v>0</v>
      </c>
      <c r="K3096" s="217">
        <v>0</v>
      </c>
      <c r="L3096" s="217">
        <v>6</v>
      </c>
      <c r="M3096" s="217">
        <v>714.04718080822897</v>
      </c>
      <c r="N3096" s="217">
        <v>0</v>
      </c>
      <c r="O3096" s="217">
        <v>0</v>
      </c>
      <c r="P3096" s="217">
        <v>0</v>
      </c>
      <c r="Q3096" s="217">
        <v>0</v>
      </c>
      <c r="R3096" s="217">
        <v>0</v>
      </c>
      <c r="S3096" s="217">
        <v>0</v>
      </c>
      <c r="T3096" s="217">
        <v>0</v>
      </c>
      <c r="U3096" s="217">
        <v>0</v>
      </c>
      <c r="V3096" s="217">
        <v>0</v>
      </c>
      <c r="W3096" s="217">
        <v>0</v>
      </c>
      <c r="X3096" s="217">
        <v>0</v>
      </c>
      <c r="Y3096" s="217">
        <v>0</v>
      </c>
    </row>
    <row r="3097" spans="2:25">
      <c r="B3097" s="217" t="s">
        <v>3265</v>
      </c>
      <c r="C3097" s="217" t="s">
        <v>169</v>
      </c>
      <c r="D3097" s="217" t="s">
        <v>19</v>
      </c>
      <c r="E3097" s="217" t="s">
        <v>87</v>
      </c>
      <c r="F3097" s="217" t="s">
        <v>5</v>
      </c>
      <c r="G3097" s="217" t="s">
        <v>5</v>
      </c>
      <c r="H3097" s="217" t="s">
        <v>172</v>
      </c>
      <c r="I3097" s="217">
        <v>8</v>
      </c>
      <c r="J3097" s="217">
        <v>8</v>
      </c>
      <c r="K3097" s="217">
        <v>0</v>
      </c>
      <c r="L3097" s="217">
        <v>21</v>
      </c>
      <c r="M3097" s="217">
        <v>1102.72735392391</v>
      </c>
      <c r="N3097" s="217">
        <v>7.2547397790877799</v>
      </c>
      <c r="O3097" s="217">
        <v>7.2547397790877799</v>
      </c>
      <c r="P3097" s="217">
        <v>0</v>
      </c>
      <c r="Q3097" s="217">
        <v>7.2547397790877799</v>
      </c>
      <c r="R3097" s="217">
        <v>7.2547397790877799</v>
      </c>
      <c r="S3097" s="217">
        <v>0</v>
      </c>
      <c r="T3097" s="217">
        <v>7.2547397790877799</v>
      </c>
      <c r="U3097" s="217">
        <v>7.2547397790877799</v>
      </c>
      <c r="V3097" s="217">
        <v>0</v>
      </c>
      <c r="W3097" s="217">
        <v>7.2547397790877799</v>
      </c>
      <c r="X3097" s="217">
        <v>7.2547397790877799</v>
      </c>
      <c r="Y3097" s="217">
        <v>0</v>
      </c>
    </row>
    <row r="3098" spans="2:25">
      <c r="B3098" s="217" t="s">
        <v>3266</v>
      </c>
      <c r="C3098" s="217" t="s">
        <v>169</v>
      </c>
      <c r="D3098" s="217" t="s">
        <v>19</v>
      </c>
      <c r="E3098" s="217" t="s">
        <v>87</v>
      </c>
      <c r="F3098" s="217" t="s">
        <v>5</v>
      </c>
      <c r="G3098" s="217" t="s">
        <v>5</v>
      </c>
      <c r="H3098" s="217" t="s">
        <v>174</v>
      </c>
      <c r="I3098" s="217">
        <v>24</v>
      </c>
      <c r="J3098" s="217">
        <v>23</v>
      </c>
      <c r="K3098" s="217">
        <v>1</v>
      </c>
      <c r="L3098" s="217">
        <v>49</v>
      </c>
      <c r="M3098" s="217">
        <v>1793.72681669136</v>
      </c>
      <c r="N3098" s="217">
        <v>13.379963870010901</v>
      </c>
      <c r="O3098" s="217">
        <v>12.8224653754271</v>
      </c>
      <c r="P3098" s="217">
        <v>0.55749849458378598</v>
      </c>
      <c r="Q3098" s="217">
        <v>13.379963870010901</v>
      </c>
      <c r="R3098" s="217">
        <v>12.8224653754271</v>
      </c>
      <c r="S3098" s="217">
        <v>0.55749849458378598</v>
      </c>
      <c r="T3098" s="217">
        <v>13.379963870010901</v>
      </c>
      <c r="U3098" s="217">
        <v>12.8224653754271</v>
      </c>
      <c r="V3098" s="217">
        <v>0.55749849458378598</v>
      </c>
      <c r="W3098" s="217">
        <v>13.379963870010901</v>
      </c>
      <c r="X3098" s="217">
        <v>12.8224653754271</v>
      </c>
      <c r="Y3098" s="217">
        <v>0.55749849458378598</v>
      </c>
    </row>
    <row r="3099" spans="2:25">
      <c r="B3099" s="217" t="s">
        <v>3267</v>
      </c>
      <c r="C3099" s="217" t="s">
        <v>169</v>
      </c>
      <c r="D3099" s="217" t="s">
        <v>19</v>
      </c>
      <c r="E3099" s="217" t="s">
        <v>87</v>
      </c>
      <c r="F3099" s="217" t="s">
        <v>5</v>
      </c>
      <c r="G3099" s="217" t="s">
        <v>5</v>
      </c>
      <c r="H3099" s="217" t="s">
        <v>176</v>
      </c>
      <c r="I3099" s="217">
        <v>21</v>
      </c>
      <c r="J3099" s="217">
        <v>21</v>
      </c>
      <c r="K3099" s="217">
        <v>0</v>
      </c>
      <c r="L3099" s="217">
        <v>57</v>
      </c>
      <c r="M3099" s="217">
        <v>2287.5267670835501</v>
      </c>
      <c r="N3099" s="217">
        <v>9.1802204468949906</v>
      </c>
      <c r="O3099" s="217">
        <v>9.1802204468949906</v>
      </c>
      <c r="P3099" s="217">
        <v>0</v>
      </c>
      <c r="Q3099" s="217">
        <v>9.1802204468949906</v>
      </c>
      <c r="R3099" s="217">
        <v>9.1802204468949906</v>
      </c>
      <c r="S3099" s="217">
        <v>0</v>
      </c>
      <c r="T3099" s="217">
        <v>9.1802204468949906</v>
      </c>
      <c r="U3099" s="217">
        <v>9.1802204468949906</v>
      </c>
      <c r="V3099" s="217">
        <v>0</v>
      </c>
      <c r="W3099" s="217">
        <v>9.1802204468949906</v>
      </c>
      <c r="X3099" s="217">
        <v>9.1802204468949906</v>
      </c>
      <c r="Y3099" s="217">
        <v>0</v>
      </c>
    </row>
    <row r="3100" spans="2:25">
      <c r="B3100" s="217" t="s">
        <v>3268</v>
      </c>
      <c r="C3100" s="217" t="s">
        <v>169</v>
      </c>
      <c r="D3100" s="217" t="s">
        <v>19</v>
      </c>
      <c r="E3100" s="217" t="s">
        <v>87</v>
      </c>
      <c r="F3100" s="217" t="s">
        <v>5</v>
      </c>
      <c r="G3100" s="217" t="s">
        <v>5</v>
      </c>
      <c r="H3100" s="217" t="s">
        <v>178</v>
      </c>
      <c r="I3100" s="217">
        <v>40</v>
      </c>
      <c r="J3100" s="217">
        <v>34</v>
      </c>
      <c r="K3100" s="217">
        <v>6</v>
      </c>
      <c r="L3100" s="217">
        <v>162</v>
      </c>
      <c r="M3100" s="217">
        <v>5721.9718814929502</v>
      </c>
      <c r="N3100" s="217">
        <v>6.9905970928265697</v>
      </c>
      <c r="O3100" s="217">
        <v>5.9420075289025798</v>
      </c>
      <c r="P3100" s="217">
        <v>1.0485895639239899</v>
      </c>
      <c r="Q3100" s="217">
        <v>6.9905970928265697</v>
      </c>
      <c r="R3100" s="217">
        <v>5.9420075289025798</v>
      </c>
      <c r="S3100" s="217">
        <v>1.0485895639239899</v>
      </c>
      <c r="T3100" s="217">
        <v>6.9905970928265697</v>
      </c>
      <c r="U3100" s="217">
        <v>5.9420075289025798</v>
      </c>
      <c r="V3100" s="217">
        <v>1.0485895639239899</v>
      </c>
      <c r="W3100" s="217">
        <v>6.9905970928265697</v>
      </c>
      <c r="X3100" s="217">
        <v>5.9420075289025798</v>
      </c>
      <c r="Y3100" s="217">
        <v>1.0485895639239899</v>
      </c>
    </row>
    <row r="3101" spans="2:25">
      <c r="B3101" s="217" t="s">
        <v>3269</v>
      </c>
      <c r="C3101" s="217" t="s">
        <v>169</v>
      </c>
      <c r="D3101" s="217" t="s">
        <v>19</v>
      </c>
      <c r="E3101" s="217" t="s">
        <v>87</v>
      </c>
      <c r="F3101" s="217" t="s">
        <v>5</v>
      </c>
      <c r="G3101" s="217" t="s">
        <v>5</v>
      </c>
      <c r="H3101" s="217" t="s">
        <v>5</v>
      </c>
      <c r="I3101" s="217">
        <v>93</v>
      </c>
      <c r="J3101" s="217">
        <v>86</v>
      </c>
      <c r="K3101" s="217">
        <v>7</v>
      </c>
      <c r="L3101" s="217">
        <v>295</v>
      </c>
      <c r="M3101" s="217">
        <v>11620</v>
      </c>
      <c r="N3101" s="217">
        <v>8.0034423407917394</v>
      </c>
      <c r="O3101" s="217">
        <v>7.4010327022375204</v>
      </c>
      <c r="P3101" s="217">
        <v>0.60240963855421703</v>
      </c>
      <c r="Q3101" s="217">
        <v>8.0034423407917394</v>
      </c>
      <c r="R3101" s="217">
        <v>7.4010327022375204</v>
      </c>
      <c r="S3101" s="217">
        <v>0.60240963855421703</v>
      </c>
      <c r="T3101" s="217">
        <v>8.0034423407917394</v>
      </c>
      <c r="U3101" s="217">
        <v>7.4010327022375204</v>
      </c>
      <c r="V3101" s="217">
        <v>0.60240963855421703</v>
      </c>
      <c r="W3101" s="217">
        <v>8.0034423407917394</v>
      </c>
      <c r="X3101" s="217">
        <v>7.4010327022375204</v>
      </c>
      <c r="Y3101" s="217">
        <v>0.60240963855421703</v>
      </c>
    </row>
    <row r="3102" spans="2:25">
      <c r="B3102" s="217" t="s">
        <v>3270</v>
      </c>
      <c r="C3102" s="217" t="s">
        <v>169</v>
      </c>
      <c r="D3102" s="217" t="s">
        <v>19</v>
      </c>
      <c r="E3102" s="217" t="s">
        <v>88</v>
      </c>
      <c r="F3102" s="217" t="s">
        <v>12</v>
      </c>
      <c r="G3102" s="217" t="s">
        <v>10</v>
      </c>
      <c r="H3102" s="217" t="s">
        <v>170</v>
      </c>
      <c r="I3102" s="217">
        <v>0</v>
      </c>
      <c r="J3102" s="217">
        <v>0</v>
      </c>
      <c r="K3102" s="217">
        <v>0</v>
      </c>
      <c r="L3102" s="217">
        <v>0</v>
      </c>
      <c r="M3102" s="217">
        <v>41.834862385321102</v>
      </c>
      <c r="N3102" s="217">
        <v>0</v>
      </c>
      <c r="O3102" s="217">
        <v>0</v>
      </c>
      <c r="P3102" s="217">
        <v>0</v>
      </c>
      <c r="Q3102" s="217">
        <v>0</v>
      </c>
      <c r="R3102" s="217">
        <v>0</v>
      </c>
      <c r="S3102" s="217">
        <v>0</v>
      </c>
      <c r="T3102" s="217">
        <v>0</v>
      </c>
      <c r="U3102" s="217">
        <v>0</v>
      </c>
      <c r="V3102" s="217">
        <v>0</v>
      </c>
      <c r="W3102" s="217">
        <v>0</v>
      </c>
      <c r="X3102" s="217">
        <v>0</v>
      </c>
      <c r="Y3102" s="217">
        <v>0</v>
      </c>
    </row>
    <row r="3103" spans="2:25">
      <c r="B3103" s="217" t="s">
        <v>3271</v>
      </c>
      <c r="C3103" s="217" t="s">
        <v>169</v>
      </c>
      <c r="D3103" s="217" t="s">
        <v>19</v>
      </c>
      <c r="E3103" s="217" t="s">
        <v>88</v>
      </c>
      <c r="F3103" s="217" t="s">
        <v>12</v>
      </c>
      <c r="G3103" s="217" t="s">
        <v>10</v>
      </c>
      <c r="H3103" s="217" t="s">
        <v>172</v>
      </c>
      <c r="I3103" s="217">
        <v>0</v>
      </c>
      <c r="J3103" s="217">
        <v>0</v>
      </c>
      <c r="K3103" s="217">
        <v>0</v>
      </c>
      <c r="L3103" s="217">
        <v>2</v>
      </c>
      <c r="M3103" s="217">
        <v>94.128440366972498</v>
      </c>
      <c r="N3103" s="217">
        <v>0</v>
      </c>
      <c r="O3103" s="217">
        <v>0</v>
      </c>
      <c r="P3103" s="217">
        <v>0</v>
      </c>
      <c r="Q3103" s="217">
        <v>0</v>
      </c>
      <c r="R3103" s="217">
        <v>0</v>
      </c>
      <c r="S3103" s="217">
        <v>0</v>
      </c>
      <c r="T3103" s="217">
        <v>0</v>
      </c>
      <c r="U3103" s="217">
        <v>0</v>
      </c>
      <c r="V3103" s="217">
        <v>0</v>
      </c>
      <c r="W3103" s="217">
        <v>0</v>
      </c>
      <c r="X3103" s="217">
        <v>0</v>
      </c>
      <c r="Y3103" s="217">
        <v>0</v>
      </c>
    </row>
    <row r="3104" spans="2:25">
      <c r="B3104" s="217" t="s">
        <v>3272</v>
      </c>
      <c r="C3104" s="217" t="s">
        <v>169</v>
      </c>
      <c r="D3104" s="217" t="s">
        <v>19</v>
      </c>
      <c r="E3104" s="217" t="s">
        <v>88</v>
      </c>
      <c r="F3104" s="217" t="s">
        <v>12</v>
      </c>
      <c r="G3104" s="217" t="s">
        <v>10</v>
      </c>
      <c r="H3104" s="217" t="s">
        <v>174</v>
      </c>
      <c r="I3104" s="217">
        <v>1</v>
      </c>
      <c r="J3104" s="217">
        <v>1</v>
      </c>
      <c r="K3104" s="217">
        <v>0</v>
      </c>
      <c r="L3104" s="217">
        <v>8</v>
      </c>
      <c r="M3104" s="217">
        <v>188.256880733945</v>
      </c>
      <c r="N3104" s="217">
        <v>5.3118908382066303</v>
      </c>
      <c r="O3104" s="217">
        <v>5.3118908382066303</v>
      </c>
      <c r="P3104" s="217">
        <v>0</v>
      </c>
      <c r="Q3104" s="217">
        <v>5.3118908382066303</v>
      </c>
      <c r="R3104" s="217">
        <v>5.3118908382066303</v>
      </c>
      <c r="S3104" s="217">
        <v>0</v>
      </c>
      <c r="T3104" s="217">
        <v>5.3118908382066303</v>
      </c>
      <c r="U3104" s="217">
        <v>5.3118908382066303</v>
      </c>
      <c r="V3104" s="217">
        <v>0</v>
      </c>
      <c r="W3104" s="217">
        <v>5.3118908382066303</v>
      </c>
      <c r="X3104" s="217">
        <v>5.3118908382066303</v>
      </c>
      <c r="Y3104" s="217">
        <v>0</v>
      </c>
    </row>
    <row r="3105" spans="2:25">
      <c r="B3105" s="217" t="s">
        <v>3273</v>
      </c>
      <c r="C3105" s="217" t="s">
        <v>169</v>
      </c>
      <c r="D3105" s="217" t="s">
        <v>19</v>
      </c>
      <c r="E3105" s="217" t="s">
        <v>88</v>
      </c>
      <c r="F3105" s="217" t="s">
        <v>12</v>
      </c>
      <c r="G3105" s="217" t="s">
        <v>10</v>
      </c>
      <c r="H3105" s="217" t="s">
        <v>176</v>
      </c>
      <c r="I3105" s="217">
        <v>3</v>
      </c>
      <c r="J3105" s="217">
        <v>3</v>
      </c>
      <c r="K3105" s="217">
        <v>0</v>
      </c>
      <c r="L3105" s="217">
        <v>4</v>
      </c>
      <c r="M3105" s="217">
        <v>386.97247706422002</v>
      </c>
      <c r="N3105" s="217">
        <v>7.7524893314367</v>
      </c>
      <c r="O3105" s="217">
        <v>7.7524893314367</v>
      </c>
      <c r="P3105" s="217">
        <v>0</v>
      </c>
      <c r="Q3105" s="217">
        <v>7.7524893314367</v>
      </c>
      <c r="R3105" s="217">
        <v>7.7524893314367</v>
      </c>
      <c r="S3105" s="217">
        <v>0</v>
      </c>
      <c r="T3105" s="217">
        <v>7.7524893314367</v>
      </c>
      <c r="U3105" s="217">
        <v>7.7524893314367</v>
      </c>
      <c r="V3105" s="217">
        <v>0</v>
      </c>
      <c r="W3105" s="217">
        <v>7.7524893314367</v>
      </c>
      <c r="X3105" s="217">
        <v>7.7524893314367</v>
      </c>
      <c r="Y3105" s="217">
        <v>0</v>
      </c>
    </row>
    <row r="3106" spans="2:25">
      <c r="B3106" s="217" t="s">
        <v>3274</v>
      </c>
      <c r="C3106" s="217" t="s">
        <v>169</v>
      </c>
      <c r="D3106" s="217" t="s">
        <v>19</v>
      </c>
      <c r="E3106" s="217" t="s">
        <v>88</v>
      </c>
      <c r="F3106" s="217" t="s">
        <v>12</v>
      </c>
      <c r="G3106" s="217" t="s">
        <v>10</v>
      </c>
      <c r="H3106" s="217" t="s">
        <v>178</v>
      </c>
      <c r="I3106" s="217">
        <v>23</v>
      </c>
      <c r="J3106" s="217">
        <v>22</v>
      </c>
      <c r="K3106" s="217">
        <v>1</v>
      </c>
      <c r="L3106" s="217">
        <v>57</v>
      </c>
      <c r="M3106" s="217">
        <v>1568.80733944954</v>
      </c>
      <c r="N3106" s="217">
        <v>14.660818713450301</v>
      </c>
      <c r="O3106" s="217">
        <v>14.0233918128655</v>
      </c>
      <c r="P3106" s="217">
        <v>0.63742690058479501</v>
      </c>
      <c r="Q3106" s="217">
        <v>14.660818713450301</v>
      </c>
      <c r="R3106" s="217">
        <v>14.0233918128655</v>
      </c>
      <c r="S3106" s="217">
        <v>0.63742690058479501</v>
      </c>
      <c r="T3106" s="217">
        <v>14.660818713450301</v>
      </c>
      <c r="U3106" s="217">
        <v>14.0233918128655</v>
      </c>
      <c r="V3106" s="217">
        <v>0.63742690058479501</v>
      </c>
      <c r="W3106" s="217">
        <v>14.660818713450301</v>
      </c>
      <c r="X3106" s="217">
        <v>14.0233918128655</v>
      </c>
      <c r="Y3106" s="217">
        <v>0.63742690058479501</v>
      </c>
    </row>
    <row r="3107" spans="2:25">
      <c r="B3107" s="217" t="s">
        <v>3275</v>
      </c>
      <c r="C3107" s="217" t="s">
        <v>169</v>
      </c>
      <c r="D3107" s="217" t="s">
        <v>19</v>
      </c>
      <c r="E3107" s="217" t="s">
        <v>88</v>
      </c>
      <c r="F3107" s="217" t="s">
        <v>12</v>
      </c>
      <c r="G3107" s="217" t="s">
        <v>10</v>
      </c>
      <c r="H3107" s="217" t="s">
        <v>5</v>
      </c>
      <c r="I3107" s="217">
        <v>27</v>
      </c>
      <c r="J3107" s="217">
        <v>26</v>
      </c>
      <c r="K3107" s="217">
        <v>1</v>
      </c>
      <c r="L3107" s="217">
        <v>71</v>
      </c>
      <c r="M3107" s="217">
        <v>2280</v>
      </c>
      <c r="N3107" s="217">
        <v>11.842105263157899</v>
      </c>
      <c r="O3107" s="217">
        <v>11.403508771929801</v>
      </c>
      <c r="P3107" s="217">
        <v>0.43859649122806998</v>
      </c>
      <c r="Q3107" s="217">
        <v>11.842105263157899</v>
      </c>
      <c r="R3107" s="217">
        <v>11.403508771929801</v>
      </c>
      <c r="S3107" s="217">
        <v>0.43859649122806998</v>
      </c>
      <c r="T3107" s="217">
        <v>11.842105263157899</v>
      </c>
      <c r="U3107" s="217">
        <v>11.403508771929801</v>
      </c>
      <c r="V3107" s="217">
        <v>0.43859649122806998</v>
      </c>
      <c r="W3107" s="217">
        <v>11.842105263157899</v>
      </c>
      <c r="X3107" s="217">
        <v>11.403508771929801</v>
      </c>
      <c r="Y3107" s="217">
        <v>0.43859649122806998</v>
      </c>
    </row>
    <row r="3108" spans="2:25">
      <c r="B3108" s="217" t="s">
        <v>3276</v>
      </c>
      <c r="C3108" s="217" t="s">
        <v>169</v>
      </c>
      <c r="D3108" s="217" t="s">
        <v>19</v>
      </c>
      <c r="E3108" s="217" t="s">
        <v>88</v>
      </c>
      <c r="F3108" s="217" t="s">
        <v>9</v>
      </c>
      <c r="G3108" s="217" t="s">
        <v>10</v>
      </c>
      <c r="H3108" s="217" t="s">
        <v>170</v>
      </c>
      <c r="I3108" s="217">
        <v>0</v>
      </c>
      <c r="J3108" s="217">
        <v>0</v>
      </c>
      <c r="K3108" s="217">
        <v>0</v>
      </c>
      <c r="L3108" s="217">
        <v>0</v>
      </c>
      <c r="M3108" s="217">
        <v>45.172413793103402</v>
      </c>
      <c r="N3108" s="217">
        <v>0</v>
      </c>
      <c r="O3108" s="217">
        <v>0</v>
      </c>
      <c r="P3108" s="217">
        <v>0</v>
      </c>
      <c r="Q3108" s="217">
        <v>0</v>
      </c>
      <c r="R3108" s="217">
        <v>0</v>
      </c>
      <c r="S3108" s="217">
        <v>0</v>
      </c>
      <c r="T3108" s="217">
        <v>0</v>
      </c>
      <c r="U3108" s="217">
        <v>0</v>
      </c>
      <c r="V3108" s="217">
        <v>0</v>
      </c>
      <c r="W3108" s="217">
        <v>0</v>
      </c>
      <c r="X3108" s="217">
        <v>0</v>
      </c>
      <c r="Y3108" s="217">
        <v>0</v>
      </c>
    </row>
    <row r="3109" spans="2:25">
      <c r="B3109" s="217" t="s">
        <v>3277</v>
      </c>
      <c r="C3109" s="217" t="s">
        <v>169</v>
      </c>
      <c r="D3109" s="217" t="s">
        <v>19</v>
      </c>
      <c r="E3109" s="217" t="s">
        <v>88</v>
      </c>
      <c r="F3109" s="217" t="s">
        <v>9</v>
      </c>
      <c r="G3109" s="217" t="s">
        <v>10</v>
      </c>
      <c r="H3109" s="217" t="s">
        <v>172</v>
      </c>
      <c r="I3109" s="217">
        <v>0</v>
      </c>
      <c r="J3109" s="217">
        <v>0</v>
      </c>
      <c r="K3109" s="217">
        <v>0</v>
      </c>
      <c r="L3109" s="217">
        <v>3</v>
      </c>
      <c r="M3109" s="217">
        <v>124.22413793103399</v>
      </c>
      <c r="N3109" s="217">
        <v>0</v>
      </c>
      <c r="O3109" s="217">
        <v>0</v>
      </c>
      <c r="P3109" s="217">
        <v>0</v>
      </c>
      <c r="Q3109" s="217">
        <v>0</v>
      </c>
      <c r="R3109" s="217">
        <v>0</v>
      </c>
      <c r="S3109" s="217">
        <v>0</v>
      </c>
      <c r="T3109" s="217">
        <v>0</v>
      </c>
      <c r="U3109" s="217">
        <v>0</v>
      </c>
      <c r="V3109" s="217">
        <v>0</v>
      </c>
      <c r="W3109" s="217">
        <v>0</v>
      </c>
      <c r="X3109" s="217">
        <v>0</v>
      </c>
      <c r="Y3109" s="217">
        <v>0</v>
      </c>
    </row>
    <row r="3110" spans="2:25">
      <c r="B3110" s="217" t="s">
        <v>3278</v>
      </c>
      <c r="C3110" s="217" t="s">
        <v>169</v>
      </c>
      <c r="D3110" s="217" t="s">
        <v>19</v>
      </c>
      <c r="E3110" s="217" t="s">
        <v>88</v>
      </c>
      <c r="F3110" s="217" t="s">
        <v>9</v>
      </c>
      <c r="G3110" s="217" t="s">
        <v>10</v>
      </c>
      <c r="H3110" s="217" t="s">
        <v>174</v>
      </c>
      <c r="I3110" s="217">
        <v>1</v>
      </c>
      <c r="J3110" s="217">
        <v>1</v>
      </c>
      <c r="K3110" s="217">
        <v>0</v>
      </c>
      <c r="L3110" s="217">
        <v>14</v>
      </c>
      <c r="M3110" s="217">
        <v>237.155172413793</v>
      </c>
      <c r="N3110" s="217">
        <v>4.2166484914576499</v>
      </c>
      <c r="O3110" s="217">
        <v>4.2166484914576499</v>
      </c>
      <c r="P3110" s="217">
        <v>0</v>
      </c>
      <c r="Q3110" s="217">
        <v>4.2166484914576499</v>
      </c>
      <c r="R3110" s="217">
        <v>4.2166484914576499</v>
      </c>
      <c r="S3110" s="217">
        <v>0</v>
      </c>
      <c r="T3110" s="217">
        <v>4.2166484914576499</v>
      </c>
      <c r="U3110" s="217">
        <v>4.2166484914576499</v>
      </c>
      <c r="V3110" s="217">
        <v>0</v>
      </c>
      <c r="W3110" s="217">
        <v>4.2166484914576499</v>
      </c>
      <c r="X3110" s="217">
        <v>4.2166484914576499</v>
      </c>
      <c r="Y3110" s="217">
        <v>0</v>
      </c>
    </row>
    <row r="3111" spans="2:25">
      <c r="B3111" s="217" t="s">
        <v>3279</v>
      </c>
      <c r="C3111" s="217" t="s">
        <v>169</v>
      </c>
      <c r="D3111" s="217" t="s">
        <v>19</v>
      </c>
      <c r="E3111" s="217" t="s">
        <v>88</v>
      </c>
      <c r="F3111" s="217" t="s">
        <v>9</v>
      </c>
      <c r="G3111" s="217" t="s">
        <v>10</v>
      </c>
      <c r="H3111" s="217" t="s">
        <v>176</v>
      </c>
      <c r="I3111" s="217">
        <v>6</v>
      </c>
      <c r="J3111" s="217">
        <v>5</v>
      </c>
      <c r="K3111" s="217">
        <v>1</v>
      </c>
      <c r="L3111" s="217">
        <v>12</v>
      </c>
      <c r="M3111" s="217">
        <v>429.13793103448302</v>
      </c>
      <c r="N3111" s="217">
        <v>13.981518682201701</v>
      </c>
      <c r="O3111" s="217">
        <v>11.651265568501399</v>
      </c>
      <c r="P3111" s="217">
        <v>2.3302531137002802</v>
      </c>
      <c r="Q3111" s="217">
        <v>13.981518682201701</v>
      </c>
      <c r="R3111" s="217">
        <v>11.651265568501399</v>
      </c>
      <c r="S3111" s="217">
        <v>2.3302531137002802</v>
      </c>
      <c r="T3111" s="217">
        <v>13.981518682201701</v>
      </c>
      <c r="U3111" s="217">
        <v>11.651265568501399</v>
      </c>
      <c r="V3111" s="217">
        <v>2.3302531137002802</v>
      </c>
      <c r="W3111" s="217">
        <v>13.981518682201701</v>
      </c>
      <c r="X3111" s="217">
        <v>11.651265568501399</v>
      </c>
      <c r="Y3111" s="217">
        <v>2.3302531137002802</v>
      </c>
    </row>
    <row r="3112" spans="2:25">
      <c r="B3112" s="217" t="s">
        <v>3280</v>
      </c>
      <c r="C3112" s="217" t="s">
        <v>169</v>
      </c>
      <c r="D3112" s="217" t="s">
        <v>19</v>
      </c>
      <c r="E3112" s="217" t="s">
        <v>88</v>
      </c>
      <c r="F3112" s="217" t="s">
        <v>9</v>
      </c>
      <c r="G3112" s="217" t="s">
        <v>10</v>
      </c>
      <c r="H3112" s="217" t="s">
        <v>178</v>
      </c>
      <c r="I3112" s="217">
        <v>7</v>
      </c>
      <c r="J3112" s="217">
        <v>6</v>
      </c>
      <c r="K3112" s="217">
        <v>1</v>
      </c>
      <c r="L3112" s="217">
        <v>85</v>
      </c>
      <c r="M3112" s="217">
        <v>1784.3103448275899</v>
      </c>
      <c r="N3112" s="217">
        <v>3.9230843559764201</v>
      </c>
      <c r="O3112" s="217">
        <v>3.36264373369408</v>
      </c>
      <c r="P3112" s="217">
        <v>0.56044062228234603</v>
      </c>
      <c r="Q3112" s="217">
        <v>3.9230843559764201</v>
      </c>
      <c r="R3112" s="217">
        <v>3.36264373369408</v>
      </c>
      <c r="S3112" s="217">
        <v>0.56044062228234603</v>
      </c>
      <c r="T3112" s="217">
        <v>3.9230843559764201</v>
      </c>
      <c r="U3112" s="217">
        <v>3.36264373369408</v>
      </c>
      <c r="V3112" s="217">
        <v>0.56044062228234603</v>
      </c>
      <c r="W3112" s="217">
        <v>3.9230843559764201</v>
      </c>
      <c r="X3112" s="217">
        <v>3.36264373369408</v>
      </c>
      <c r="Y3112" s="217">
        <v>0.56044062228234603</v>
      </c>
    </row>
    <row r="3113" spans="2:25">
      <c r="B3113" s="217" t="s">
        <v>3281</v>
      </c>
      <c r="C3113" s="217" t="s">
        <v>169</v>
      </c>
      <c r="D3113" s="217" t="s">
        <v>19</v>
      </c>
      <c r="E3113" s="217" t="s">
        <v>88</v>
      </c>
      <c r="F3113" s="217" t="s">
        <v>9</v>
      </c>
      <c r="G3113" s="217" t="s">
        <v>10</v>
      </c>
      <c r="H3113" s="217" t="s">
        <v>5</v>
      </c>
      <c r="I3113" s="217">
        <v>14</v>
      </c>
      <c r="J3113" s="217">
        <v>12</v>
      </c>
      <c r="K3113" s="217">
        <v>2</v>
      </c>
      <c r="L3113" s="217">
        <v>114</v>
      </c>
      <c r="M3113" s="217">
        <v>2620</v>
      </c>
      <c r="N3113" s="217">
        <v>5.3435114503816799</v>
      </c>
      <c r="O3113" s="217">
        <v>4.5801526717557204</v>
      </c>
      <c r="P3113" s="217">
        <v>0.76335877862595403</v>
      </c>
      <c r="Q3113" s="217">
        <v>5.3435114503816799</v>
      </c>
      <c r="R3113" s="217">
        <v>4.5801526717557204</v>
      </c>
      <c r="S3113" s="217">
        <v>0.76335877862595403</v>
      </c>
      <c r="T3113" s="217">
        <v>5.3435114503816799</v>
      </c>
      <c r="U3113" s="217">
        <v>4.5801526717557204</v>
      </c>
      <c r="V3113" s="217">
        <v>0.76335877862595403</v>
      </c>
      <c r="W3113" s="217">
        <v>5.3435114503816799</v>
      </c>
      <c r="X3113" s="217">
        <v>4.5801526717557204</v>
      </c>
      <c r="Y3113" s="217">
        <v>0.76335877862595403</v>
      </c>
    </row>
    <row r="3114" spans="2:25">
      <c r="B3114" s="217" t="s">
        <v>3282</v>
      </c>
      <c r="C3114" s="217" t="s">
        <v>169</v>
      </c>
      <c r="D3114" s="217" t="s">
        <v>19</v>
      </c>
      <c r="E3114" s="217" t="s">
        <v>88</v>
      </c>
      <c r="F3114" s="217" t="s">
        <v>5</v>
      </c>
      <c r="G3114" s="217" t="s">
        <v>10</v>
      </c>
      <c r="H3114" s="217" t="s">
        <v>170</v>
      </c>
      <c r="I3114" s="217">
        <v>0</v>
      </c>
      <c r="J3114" s="217">
        <v>0</v>
      </c>
      <c r="K3114" s="217">
        <v>0</v>
      </c>
      <c r="L3114" s="217">
        <v>0</v>
      </c>
      <c r="M3114" s="217">
        <v>87.007276178424505</v>
      </c>
      <c r="N3114" s="217">
        <v>0</v>
      </c>
      <c r="O3114" s="217">
        <v>0</v>
      </c>
      <c r="P3114" s="217">
        <v>0</v>
      </c>
      <c r="Q3114" s="217">
        <v>0</v>
      </c>
      <c r="R3114" s="217">
        <v>0</v>
      </c>
      <c r="S3114" s="217">
        <v>0</v>
      </c>
      <c r="T3114" s="217">
        <v>0</v>
      </c>
      <c r="U3114" s="217">
        <v>0</v>
      </c>
      <c r="V3114" s="217">
        <v>0</v>
      </c>
      <c r="W3114" s="217">
        <v>0</v>
      </c>
      <c r="X3114" s="217">
        <v>0</v>
      </c>
      <c r="Y3114" s="217">
        <v>0</v>
      </c>
    </row>
    <row r="3115" spans="2:25">
      <c r="B3115" s="217" t="s">
        <v>3283</v>
      </c>
      <c r="C3115" s="217" t="s">
        <v>169</v>
      </c>
      <c r="D3115" s="217" t="s">
        <v>19</v>
      </c>
      <c r="E3115" s="217" t="s">
        <v>88</v>
      </c>
      <c r="F3115" s="217" t="s">
        <v>5</v>
      </c>
      <c r="G3115" s="217" t="s">
        <v>10</v>
      </c>
      <c r="H3115" s="217" t="s">
        <v>172</v>
      </c>
      <c r="I3115" s="217">
        <v>0</v>
      </c>
      <c r="J3115" s="217">
        <v>0</v>
      </c>
      <c r="K3115" s="217">
        <v>0</v>
      </c>
      <c r="L3115" s="217">
        <v>5</v>
      </c>
      <c r="M3115" s="217">
        <v>218.35257829800699</v>
      </c>
      <c r="N3115" s="217">
        <v>0</v>
      </c>
      <c r="O3115" s="217">
        <v>0</v>
      </c>
      <c r="P3115" s="217">
        <v>0</v>
      </c>
      <c r="Q3115" s="217">
        <v>0</v>
      </c>
      <c r="R3115" s="217">
        <v>0</v>
      </c>
      <c r="S3115" s="217">
        <v>0</v>
      </c>
      <c r="T3115" s="217">
        <v>0</v>
      </c>
      <c r="U3115" s="217">
        <v>0</v>
      </c>
      <c r="V3115" s="217">
        <v>0</v>
      </c>
      <c r="W3115" s="217">
        <v>0</v>
      </c>
      <c r="X3115" s="217">
        <v>0</v>
      </c>
      <c r="Y3115" s="217">
        <v>0</v>
      </c>
    </row>
    <row r="3116" spans="2:25">
      <c r="B3116" s="217" t="s">
        <v>3284</v>
      </c>
      <c r="C3116" s="217" t="s">
        <v>169</v>
      </c>
      <c r="D3116" s="217" t="s">
        <v>19</v>
      </c>
      <c r="E3116" s="217" t="s">
        <v>88</v>
      </c>
      <c r="F3116" s="217" t="s">
        <v>5</v>
      </c>
      <c r="G3116" s="217" t="s">
        <v>10</v>
      </c>
      <c r="H3116" s="217" t="s">
        <v>174</v>
      </c>
      <c r="I3116" s="217">
        <v>2</v>
      </c>
      <c r="J3116" s="217">
        <v>2</v>
      </c>
      <c r="K3116" s="217">
        <v>0</v>
      </c>
      <c r="L3116" s="217">
        <v>22</v>
      </c>
      <c r="M3116" s="217">
        <v>425.41205314773799</v>
      </c>
      <c r="N3116" s="217">
        <v>4.7013242459903601</v>
      </c>
      <c r="O3116" s="217">
        <v>4.7013242459903601</v>
      </c>
      <c r="P3116" s="217">
        <v>0</v>
      </c>
      <c r="Q3116" s="217">
        <v>4.7013242459903601</v>
      </c>
      <c r="R3116" s="217">
        <v>4.7013242459903601</v>
      </c>
      <c r="S3116" s="217">
        <v>0</v>
      </c>
      <c r="T3116" s="217">
        <v>4.7013242459903601</v>
      </c>
      <c r="U3116" s="217">
        <v>4.7013242459903601</v>
      </c>
      <c r="V3116" s="217">
        <v>0</v>
      </c>
      <c r="W3116" s="217">
        <v>4.7013242459903601</v>
      </c>
      <c r="X3116" s="217">
        <v>4.7013242459903601</v>
      </c>
      <c r="Y3116" s="217">
        <v>0</v>
      </c>
    </row>
    <row r="3117" spans="2:25">
      <c r="B3117" s="217" t="s">
        <v>3285</v>
      </c>
      <c r="C3117" s="217" t="s">
        <v>169</v>
      </c>
      <c r="D3117" s="217" t="s">
        <v>19</v>
      </c>
      <c r="E3117" s="217" t="s">
        <v>88</v>
      </c>
      <c r="F3117" s="217" t="s">
        <v>5</v>
      </c>
      <c r="G3117" s="217" t="s">
        <v>10</v>
      </c>
      <c r="H3117" s="217" t="s">
        <v>176</v>
      </c>
      <c r="I3117" s="217">
        <v>9</v>
      </c>
      <c r="J3117" s="217">
        <v>8</v>
      </c>
      <c r="K3117" s="217">
        <v>1</v>
      </c>
      <c r="L3117" s="217">
        <v>16</v>
      </c>
      <c r="M3117" s="217">
        <v>816.11040809870303</v>
      </c>
      <c r="N3117" s="217">
        <v>11.027919642597601</v>
      </c>
      <c r="O3117" s="217">
        <v>9.8025952378644998</v>
      </c>
      <c r="P3117" s="217">
        <v>1.22532440473306</v>
      </c>
      <c r="Q3117" s="217">
        <v>11.027919642597601</v>
      </c>
      <c r="R3117" s="217">
        <v>9.8025952378644998</v>
      </c>
      <c r="S3117" s="217">
        <v>1.22532440473306</v>
      </c>
      <c r="T3117" s="217">
        <v>11.027919642597601</v>
      </c>
      <c r="U3117" s="217">
        <v>9.8025952378644998</v>
      </c>
      <c r="V3117" s="217">
        <v>1.22532440473306</v>
      </c>
      <c r="W3117" s="217">
        <v>11.027919642597601</v>
      </c>
      <c r="X3117" s="217">
        <v>9.8025952378644998</v>
      </c>
      <c r="Y3117" s="217">
        <v>1.22532440473306</v>
      </c>
    </row>
    <row r="3118" spans="2:25">
      <c r="B3118" s="217" t="s">
        <v>3286</v>
      </c>
      <c r="C3118" s="217" t="s">
        <v>169</v>
      </c>
      <c r="D3118" s="217" t="s">
        <v>19</v>
      </c>
      <c r="E3118" s="217" t="s">
        <v>88</v>
      </c>
      <c r="F3118" s="217" t="s">
        <v>5</v>
      </c>
      <c r="G3118" s="217" t="s">
        <v>10</v>
      </c>
      <c r="H3118" s="217" t="s">
        <v>178</v>
      </c>
      <c r="I3118" s="217">
        <v>30</v>
      </c>
      <c r="J3118" s="217">
        <v>28</v>
      </c>
      <c r="K3118" s="217">
        <v>2</v>
      </c>
      <c r="L3118" s="217">
        <v>142</v>
      </c>
      <c r="M3118" s="217">
        <v>3353.1176842771301</v>
      </c>
      <c r="N3118" s="217">
        <v>8.9468974324017694</v>
      </c>
      <c r="O3118" s="217">
        <v>8.3504376035749797</v>
      </c>
      <c r="P3118" s="217">
        <v>0.59645982882678505</v>
      </c>
      <c r="Q3118" s="217">
        <v>8.9468974324017694</v>
      </c>
      <c r="R3118" s="217">
        <v>8.3504376035749797</v>
      </c>
      <c r="S3118" s="217">
        <v>0.59645982882678505</v>
      </c>
      <c r="T3118" s="217">
        <v>8.9468974324017694</v>
      </c>
      <c r="U3118" s="217">
        <v>8.3504376035749797</v>
      </c>
      <c r="V3118" s="217">
        <v>0.59645982882678505</v>
      </c>
      <c r="W3118" s="217">
        <v>8.9468974324017694</v>
      </c>
      <c r="X3118" s="217">
        <v>8.3504376035749797</v>
      </c>
      <c r="Y3118" s="217">
        <v>0.59645982882678505</v>
      </c>
    </row>
    <row r="3119" spans="2:25">
      <c r="B3119" s="217" t="s">
        <v>3287</v>
      </c>
      <c r="C3119" s="217" t="s">
        <v>169</v>
      </c>
      <c r="D3119" s="217" t="s">
        <v>19</v>
      </c>
      <c r="E3119" s="217" t="s">
        <v>88</v>
      </c>
      <c r="F3119" s="217" t="s">
        <v>5</v>
      </c>
      <c r="G3119" s="217" t="s">
        <v>10</v>
      </c>
      <c r="H3119" s="217" t="s">
        <v>5</v>
      </c>
      <c r="I3119" s="217">
        <v>41</v>
      </c>
      <c r="J3119" s="217">
        <v>38</v>
      </c>
      <c r="K3119" s="217">
        <v>3</v>
      </c>
      <c r="L3119" s="217">
        <v>185</v>
      </c>
      <c r="M3119" s="217">
        <v>4900</v>
      </c>
      <c r="N3119" s="217">
        <v>8.3673469387755102</v>
      </c>
      <c r="O3119" s="217">
        <v>7.7551020408163298</v>
      </c>
      <c r="P3119" s="217">
        <v>0.61224489795918402</v>
      </c>
      <c r="Q3119" s="217">
        <v>8.3673469387755102</v>
      </c>
      <c r="R3119" s="217">
        <v>7.7551020408163298</v>
      </c>
      <c r="S3119" s="217">
        <v>0.61224489795918402</v>
      </c>
      <c r="T3119" s="217">
        <v>8.3673469387755102</v>
      </c>
      <c r="U3119" s="217">
        <v>7.7551020408163298</v>
      </c>
      <c r="V3119" s="217">
        <v>0.61224489795918402</v>
      </c>
      <c r="W3119" s="217">
        <v>8.3673469387755102</v>
      </c>
      <c r="X3119" s="217">
        <v>7.7551020408163298</v>
      </c>
      <c r="Y3119" s="217">
        <v>0.61224489795918402</v>
      </c>
    </row>
    <row r="3120" spans="2:25">
      <c r="B3120" s="217" t="s">
        <v>3288</v>
      </c>
      <c r="C3120" s="217" t="s">
        <v>169</v>
      </c>
      <c r="D3120" s="217" t="s">
        <v>19</v>
      </c>
      <c r="E3120" s="217" t="s">
        <v>88</v>
      </c>
      <c r="F3120" s="217" t="s">
        <v>12</v>
      </c>
      <c r="G3120" s="217" t="s">
        <v>49</v>
      </c>
      <c r="H3120" s="217" t="s">
        <v>170</v>
      </c>
      <c r="I3120" s="217">
        <v>0</v>
      </c>
      <c r="J3120" s="217">
        <v>0</v>
      </c>
      <c r="K3120" s="217">
        <v>0</v>
      </c>
      <c r="L3120" s="217">
        <v>3</v>
      </c>
      <c r="M3120" s="217">
        <v>110.862944162437</v>
      </c>
      <c r="N3120" s="217">
        <v>0</v>
      </c>
      <c r="O3120" s="217">
        <v>0</v>
      </c>
      <c r="P3120" s="217">
        <v>0</v>
      </c>
      <c r="Q3120" s="217">
        <v>0</v>
      </c>
      <c r="R3120" s="217">
        <v>0</v>
      </c>
      <c r="S3120" s="217">
        <v>0</v>
      </c>
      <c r="T3120" s="217">
        <v>0</v>
      </c>
      <c r="U3120" s="217">
        <v>0</v>
      </c>
      <c r="V3120" s="217">
        <v>0</v>
      </c>
      <c r="W3120" s="217">
        <v>0</v>
      </c>
      <c r="X3120" s="217">
        <v>0</v>
      </c>
      <c r="Y3120" s="217">
        <v>0</v>
      </c>
    </row>
    <row r="3121" spans="2:25">
      <c r="B3121" s="217" t="s">
        <v>3289</v>
      </c>
      <c r="C3121" s="217" t="s">
        <v>169</v>
      </c>
      <c r="D3121" s="217" t="s">
        <v>19</v>
      </c>
      <c r="E3121" s="217" t="s">
        <v>88</v>
      </c>
      <c r="F3121" s="217" t="s">
        <v>12</v>
      </c>
      <c r="G3121" s="217" t="s">
        <v>49</v>
      </c>
      <c r="H3121" s="217" t="s">
        <v>172</v>
      </c>
      <c r="I3121" s="217">
        <v>1</v>
      </c>
      <c r="J3121" s="217">
        <v>1</v>
      </c>
      <c r="K3121" s="217">
        <v>0</v>
      </c>
      <c r="L3121" s="217">
        <v>4</v>
      </c>
      <c r="M3121" s="217">
        <v>197.96954314720799</v>
      </c>
      <c r="N3121" s="217">
        <v>5.0512820512820502</v>
      </c>
      <c r="O3121" s="217">
        <v>5.0512820512820502</v>
      </c>
      <c r="P3121" s="217">
        <v>0</v>
      </c>
      <c r="Q3121" s="217">
        <v>5.0512820512820502</v>
      </c>
      <c r="R3121" s="217">
        <v>5.0512820512820502</v>
      </c>
      <c r="S3121" s="217">
        <v>0</v>
      </c>
      <c r="T3121" s="217">
        <v>5.0512820512820502</v>
      </c>
      <c r="U3121" s="217">
        <v>5.0512820512820502</v>
      </c>
      <c r="V3121" s="217">
        <v>0</v>
      </c>
      <c r="W3121" s="217">
        <v>5.0512820512820502</v>
      </c>
      <c r="X3121" s="217">
        <v>5.0512820512820502</v>
      </c>
      <c r="Y3121" s="217">
        <v>0</v>
      </c>
    </row>
    <row r="3122" spans="2:25">
      <c r="B3122" s="217" t="s">
        <v>3290</v>
      </c>
      <c r="C3122" s="217" t="s">
        <v>169</v>
      </c>
      <c r="D3122" s="217" t="s">
        <v>19</v>
      </c>
      <c r="E3122" s="217" t="s">
        <v>88</v>
      </c>
      <c r="F3122" s="217" t="s">
        <v>12</v>
      </c>
      <c r="G3122" s="217" t="s">
        <v>49</v>
      </c>
      <c r="H3122" s="217" t="s">
        <v>174</v>
      </c>
      <c r="I3122" s="217">
        <v>4</v>
      </c>
      <c r="J3122" s="217">
        <v>4</v>
      </c>
      <c r="K3122" s="217">
        <v>0</v>
      </c>
      <c r="L3122" s="217">
        <v>15</v>
      </c>
      <c r="M3122" s="217">
        <v>340.507614213198</v>
      </c>
      <c r="N3122" s="217">
        <v>11.747167561121101</v>
      </c>
      <c r="O3122" s="217">
        <v>11.747167561121101</v>
      </c>
      <c r="P3122" s="217">
        <v>0</v>
      </c>
      <c r="Q3122" s="217">
        <v>11.747167561121101</v>
      </c>
      <c r="R3122" s="217">
        <v>11.747167561121101</v>
      </c>
      <c r="S3122" s="217">
        <v>0</v>
      </c>
      <c r="T3122" s="217">
        <v>11.747167561121101</v>
      </c>
      <c r="U3122" s="217">
        <v>11.747167561121101</v>
      </c>
      <c r="V3122" s="217">
        <v>0</v>
      </c>
      <c r="W3122" s="217">
        <v>11.747167561121101</v>
      </c>
      <c r="X3122" s="217">
        <v>11.747167561121101</v>
      </c>
      <c r="Y3122" s="217">
        <v>0</v>
      </c>
    </row>
    <row r="3123" spans="2:25">
      <c r="B3123" s="217" t="s">
        <v>3291</v>
      </c>
      <c r="C3123" s="217" t="s">
        <v>169</v>
      </c>
      <c r="D3123" s="217" t="s">
        <v>19</v>
      </c>
      <c r="E3123" s="217" t="s">
        <v>88</v>
      </c>
      <c r="F3123" s="217" t="s">
        <v>12</v>
      </c>
      <c r="G3123" s="217" t="s">
        <v>49</v>
      </c>
      <c r="H3123" s="217" t="s">
        <v>176</v>
      </c>
      <c r="I3123" s="217">
        <v>3</v>
      </c>
      <c r="J3123" s="217">
        <v>3</v>
      </c>
      <c r="K3123" s="217">
        <v>0</v>
      </c>
      <c r="L3123" s="217">
        <v>14</v>
      </c>
      <c r="M3123" s="217">
        <v>388.02030456852799</v>
      </c>
      <c r="N3123" s="217">
        <v>7.7315541601255902</v>
      </c>
      <c r="O3123" s="217">
        <v>7.7315541601255902</v>
      </c>
      <c r="P3123" s="217">
        <v>0</v>
      </c>
      <c r="Q3123" s="217">
        <v>7.7315541601255902</v>
      </c>
      <c r="R3123" s="217">
        <v>7.7315541601255902</v>
      </c>
      <c r="S3123" s="217">
        <v>0</v>
      </c>
      <c r="T3123" s="217">
        <v>7.7315541601255902</v>
      </c>
      <c r="U3123" s="217">
        <v>7.7315541601255902</v>
      </c>
      <c r="V3123" s="217">
        <v>0</v>
      </c>
      <c r="W3123" s="217">
        <v>7.7315541601255902</v>
      </c>
      <c r="X3123" s="217">
        <v>7.7315541601255902</v>
      </c>
      <c r="Y3123" s="217">
        <v>0</v>
      </c>
    </row>
    <row r="3124" spans="2:25">
      <c r="B3124" s="217" t="s">
        <v>3292</v>
      </c>
      <c r="C3124" s="217" t="s">
        <v>169</v>
      </c>
      <c r="D3124" s="217" t="s">
        <v>19</v>
      </c>
      <c r="E3124" s="217" t="s">
        <v>88</v>
      </c>
      <c r="F3124" s="217" t="s">
        <v>12</v>
      </c>
      <c r="G3124" s="217" t="s">
        <v>49</v>
      </c>
      <c r="H3124" s="217" t="s">
        <v>178</v>
      </c>
      <c r="I3124" s="217">
        <v>7</v>
      </c>
      <c r="J3124" s="217">
        <v>7</v>
      </c>
      <c r="K3124" s="217">
        <v>0</v>
      </c>
      <c r="L3124" s="217">
        <v>15</v>
      </c>
      <c r="M3124" s="217">
        <v>522.63959390862897</v>
      </c>
      <c r="N3124" s="217">
        <v>13.3935508935509</v>
      </c>
      <c r="O3124" s="217">
        <v>13.3935508935509</v>
      </c>
      <c r="P3124" s="217">
        <v>0</v>
      </c>
      <c r="Q3124" s="217">
        <v>13.3935508935509</v>
      </c>
      <c r="R3124" s="217">
        <v>13.3935508935509</v>
      </c>
      <c r="S3124" s="217">
        <v>0</v>
      </c>
      <c r="T3124" s="217">
        <v>13.3935508935509</v>
      </c>
      <c r="U3124" s="217">
        <v>13.3935508935509</v>
      </c>
      <c r="V3124" s="217">
        <v>0</v>
      </c>
      <c r="W3124" s="217">
        <v>13.3935508935509</v>
      </c>
      <c r="X3124" s="217">
        <v>13.3935508935509</v>
      </c>
      <c r="Y3124" s="217">
        <v>0</v>
      </c>
    </row>
    <row r="3125" spans="2:25">
      <c r="B3125" s="217" t="s">
        <v>3293</v>
      </c>
      <c r="C3125" s="217" t="s">
        <v>169</v>
      </c>
      <c r="D3125" s="217" t="s">
        <v>19</v>
      </c>
      <c r="E3125" s="217" t="s">
        <v>88</v>
      </c>
      <c r="F3125" s="217" t="s">
        <v>12</v>
      </c>
      <c r="G3125" s="217" t="s">
        <v>49</v>
      </c>
      <c r="H3125" s="217" t="s">
        <v>5</v>
      </c>
      <c r="I3125" s="217">
        <v>15</v>
      </c>
      <c r="J3125" s="217">
        <v>15</v>
      </c>
      <c r="K3125" s="217">
        <v>0</v>
      </c>
      <c r="L3125" s="217">
        <v>51</v>
      </c>
      <c r="M3125" s="217">
        <v>1560</v>
      </c>
      <c r="N3125" s="217">
        <v>9.6153846153846096</v>
      </c>
      <c r="O3125" s="217">
        <v>9.6153846153846096</v>
      </c>
      <c r="P3125" s="217">
        <v>0</v>
      </c>
      <c r="Q3125" s="217">
        <v>9.6153846153846096</v>
      </c>
      <c r="R3125" s="217">
        <v>9.6153846153846096</v>
      </c>
      <c r="S3125" s="217">
        <v>0</v>
      </c>
      <c r="T3125" s="217">
        <v>9.6153846153846096</v>
      </c>
      <c r="U3125" s="217">
        <v>9.6153846153846096</v>
      </c>
      <c r="V3125" s="217">
        <v>0</v>
      </c>
      <c r="W3125" s="217">
        <v>9.6153846153846096</v>
      </c>
      <c r="X3125" s="217">
        <v>9.6153846153846096</v>
      </c>
      <c r="Y3125" s="217">
        <v>0</v>
      </c>
    </row>
    <row r="3126" spans="2:25">
      <c r="B3126" s="217" t="s">
        <v>3294</v>
      </c>
      <c r="C3126" s="217" t="s">
        <v>169</v>
      </c>
      <c r="D3126" s="217" t="s">
        <v>19</v>
      </c>
      <c r="E3126" s="217" t="s">
        <v>88</v>
      </c>
      <c r="F3126" s="217" t="s">
        <v>9</v>
      </c>
      <c r="G3126" s="217" t="s">
        <v>49</v>
      </c>
      <c r="H3126" s="217" t="s">
        <v>170</v>
      </c>
      <c r="I3126" s="217">
        <v>0</v>
      </c>
      <c r="J3126" s="217">
        <v>0</v>
      </c>
      <c r="K3126" s="217">
        <v>0</v>
      </c>
      <c r="L3126" s="217">
        <v>0</v>
      </c>
      <c r="M3126" s="217">
        <v>176.48888888888899</v>
      </c>
      <c r="N3126" s="217">
        <v>0</v>
      </c>
      <c r="O3126" s="217">
        <v>0</v>
      </c>
      <c r="P3126" s="217">
        <v>0</v>
      </c>
      <c r="Q3126" s="217">
        <v>0</v>
      </c>
      <c r="R3126" s="217">
        <v>0</v>
      </c>
      <c r="S3126" s="217">
        <v>0</v>
      </c>
      <c r="T3126" s="217">
        <v>0</v>
      </c>
      <c r="U3126" s="217">
        <v>0</v>
      </c>
      <c r="V3126" s="217">
        <v>0</v>
      </c>
      <c r="W3126" s="217">
        <v>0</v>
      </c>
      <c r="X3126" s="217">
        <v>0</v>
      </c>
      <c r="Y3126" s="217">
        <v>0</v>
      </c>
    </row>
    <row r="3127" spans="2:25">
      <c r="B3127" s="217" t="s">
        <v>3295</v>
      </c>
      <c r="C3127" s="217" t="s">
        <v>169</v>
      </c>
      <c r="D3127" s="217" t="s">
        <v>19</v>
      </c>
      <c r="E3127" s="217" t="s">
        <v>88</v>
      </c>
      <c r="F3127" s="217" t="s">
        <v>9</v>
      </c>
      <c r="G3127" s="217" t="s">
        <v>49</v>
      </c>
      <c r="H3127" s="217" t="s">
        <v>172</v>
      </c>
      <c r="I3127" s="217">
        <v>1</v>
      </c>
      <c r="J3127" s="217">
        <v>1</v>
      </c>
      <c r="K3127" s="217">
        <v>0</v>
      </c>
      <c r="L3127" s="217">
        <v>5</v>
      </c>
      <c r="M3127" s="217">
        <v>250.8</v>
      </c>
      <c r="N3127" s="217">
        <v>3.9872408293460899</v>
      </c>
      <c r="O3127" s="217">
        <v>3.9872408293460899</v>
      </c>
      <c r="P3127" s="217">
        <v>0</v>
      </c>
      <c r="Q3127" s="217">
        <v>3.9872408293460899</v>
      </c>
      <c r="R3127" s="217">
        <v>3.9872408293460899</v>
      </c>
      <c r="S3127" s="217">
        <v>0</v>
      </c>
      <c r="T3127" s="217">
        <v>3.9872408293460899</v>
      </c>
      <c r="U3127" s="217">
        <v>3.9872408293460899</v>
      </c>
      <c r="V3127" s="217">
        <v>0</v>
      </c>
      <c r="W3127" s="217">
        <v>3.9872408293460899</v>
      </c>
      <c r="X3127" s="217">
        <v>3.9872408293460899</v>
      </c>
      <c r="Y3127" s="217">
        <v>0</v>
      </c>
    </row>
    <row r="3128" spans="2:25">
      <c r="B3128" s="217" t="s">
        <v>3296</v>
      </c>
      <c r="C3128" s="217" t="s">
        <v>169</v>
      </c>
      <c r="D3128" s="217" t="s">
        <v>19</v>
      </c>
      <c r="E3128" s="217" t="s">
        <v>88</v>
      </c>
      <c r="F3128" s="217" t="s">
        <v>9</v>
      </c>
      <c r="G3128" s="217" t="s">
        <v>49</v>
      </c>
      <c r="H3128" s="217" t="s">
        <v>174</v>
      </c>
      <c r="I3128" s="217">
        <v>2</v>
      </c>
      <c r="J3128" s="217">
        <v>1</v>
      </c>
      <c r="K3128" s="217">
        <v>1</v>
      </c>
      <c r="L3128" s="217">
        <v>18</v>
      </c>
      <c r="M3128" s="217">
        <v>455.15555555555602</v>
      </c>
      <c r="N3128" s="217">
        <v>4.3941021384630403</v>
      </c>
      <c r="O3128" s="217">
        <v>2.1970510692315202</v>
      </c>
      <c r="P3128" s="217">
        <v>2.1970510692315202</v>
      </c>
      <c r="Q3128" s="217">
        <v>4.3941021384630403</v>
      </c>
      <c r="R3128" s="217">
        <v>2.1970510692315202</v>
      </c>
      <c r="S3128" s="217">
        <v>2.1970510692315202</v>
      </c>
      <c r="T3128" s="217">
        <v>4.3941021384630403</v>
      </c>
      <c r="U3128" s="217">
        <v>2.1970510692315202</v>
      </c>
      <c r="V3128" s="217">
        <v>2.1970510692315202</v>
      </c>
      <c r="W3128" s="217">
        <v>4.3941021384630403</v>
      </c>
      <c r="X3128" s="217">
        <v>2.1970510692315202</v>
      </c>
      <c r="Y3128" s="217">
        <v>2.1970510692315202</v>
      </c>
    </row>
    <row r="3129" spans="2:25">
      <c r="B3129" s="217" t="s">
        <v>3297</v>
      </c>
      <c r="C3129" s="217" t="s">
        <v>169</v>
      </c>
      <c r="D3129" s="217" t="s">
        <v>19</v>
      </c>
      <c r="E3129" s="217" t="s">
        <v>88</v>
      </c>
      <c r="F3129" s="217" t="s">
        <v>9</v>
      </c>
      <c r="G3129" s="217" t="s">
        <v>49</v>
      </c>
      <c r="H3129" s="217" t="s">
        <v>176</v>
      </c>
      <c r="I3129" s="217">
        <v>1</v>
      </c>
      <c r="J3129" s="217">
        <v>1</v>
      </c>
      <c r="K3129" s="217">
        <v>0</v>
      </c>
      <c r="L3129" s="217">
        <v>25</v>
      </c>
      <c r="M3129" s="217">
        <v>538.75555555555604</v>
      </c>
      <c r="N3129" s="217">
        <v>1.85612935159215</v>
      </c>
      <c r="O3129" s="217">
        <v>1.85612935159215</v>
      </c>
      <c r="P3129" s="217">
        <v>0</v>
      </c>
      <c r="Q3129" s="217">
        <v>1.85612935159215</v>
      </c>
      <c r="R3129" s="217">
        <v>1.85612935159215</v>
      </c>
      <c r="S3129" s="217">
        <v>0</v>
      </c>
      <c r="T3129" s="217">
        <v>1.85612935159215</v>
      </c>
      <c r="U3129" s="217">
        <v>1.85612935159215</v>
      </c>
      <c r="V3129" s="217">
        <v>0</v>
      </c>
      <c r="W3129" s="217">
        <v>1.85612935159215</v>
      </c>
      <c r="X3129" s="217">
        <v>1.85612935159215</v>
      </c>
      <c r="Y3129" s="217">
        <v>0</v>
      </c>
    </row>
    <row r="3130" spans="2:25">
      <c r="B3130" s="217" t="s">
        <v>3298</v>
      </c>
      <c r="C3130" s="217" t="s">
        <v>169</v>
      </c>
      <c r="D3130" s="217" t="s">
        <v>19</v>
      </c>
      <c r="E3130" s="217" t="s">
        <v>88</v>
      </c>
      <c r="F3130" s="217" t="s">
        <v>9</v>
      </c>
      <c r="G3130" s="217" t="s">
        <v>49</v>
      </c>
      <c r="H3130" s="217" t="s">
        <v>178</v>
      </c>
      <c r="I3130" s="217">
        <v>3</v>
      </c>
      <c r="J3130" s="217">
        <v>3</v>
      </c>
      <c r="K3130" s="217">
        <v>0</v>
      </c>
      <c r="L3130" s="217">
        <v>26</v>
      </c>
      <c r="M3130" s="217">
        <v>668.8</v>
      </c>
      <c r="N3130" s="217">
        <v>4.4856459330143501</v>
      </c>
      <c r="O3130" s="217">
        <v>4.4856459330143501</v>
      </c>
      <c r="P3130" s="217">
        <v>0</v>
      </c>
      <c r="Q3130" s="217">
        <v>4.4856459330143501</v>
      </c>
      <c r="R3130" s="217">
        <v>4.4856459330143501</v>
      </c>
      <c r="S3130" s="217">
        <v>0</v>
      </c>
      <c r="T3130" s="217">
        <v>4.4856459330143501</v>
      </c>
      <c r="U3130" s="217">
        <v>4.4856459330143501</v>
      </c>
      <c r="V3130" s="217">
        <v>0</v>
      </c>
      <c r="W3130" s="217">
        <v>4.4856459330143501</v>
      </c>
      <c r="X3130" s="217">
        <v>4.4856459330143501</v>
      </c>
      <c r="Y3130" s="217">
        <v>0</v>
      </c>
    </row>
    <row r="3131" spans="2:25">
      <c r="B3131" s="217" t="s">
        <v>3299</v>
      </c>
      <c r="C3131" s="217" t="s">
        <v>169</v>
      </c>
      <c r="D3131" s="217" t="s">
        <v>19</v>
      </c>
      <c r="E3131" s="217" t="s">
        <v>88</v>
      </c>
      <c r="F3131" s="217" t="s">
        <v>9</v>
      </c>
      <c r="G3131" s="217" t="s">
        <v>49</v>
      </c>
      <c r="H3131" s="217" t="s">
        <v>5</v>
      </c>
      <c r="I3131" s="217">
        <v>7</v>
      </c>
      <c r="J3131" s="217">
        <v>6</v>
      </c>
      <c r="K3131" s="217">
        <v>1</v>
      </c>
      <c r="L3131" s="217">
        <v>74</v>
      </c>
      <c r="M3131" s="217">
        <v>2090</v>
      </c>
      <c r="N3131" s="217">
        <v>3.3492822966507201</v>
      </c>
      <c r="O3131" s="217">
        <v>2.87081339712919</v>
      </c>
      <c r="P3131" s="217">
        <v>0.47846889952153099</v>
      </c>
      <c r="Q3131" s="217">
        <v>3.3492822966507201</v>
      </c>
      <c r="R3131" s="217">
        <v>2.87081339712919</v>
      </c>
      <c r="S3131" s="217">
        <v>0.47846889952153099</v>
      </c>
      <c r="T3131" s="217">
        <v>3.3492822966507201</v>
      </c>
      <c r="U3131" s="217">
        <v>2.87081339712919</v>
      </c>
      <c r="V3131" s="217">
        <v>0.47846889952153099</v>
      </c>
      <c r="W3131" s="217">
        <v>3.3492822966507201</v>
      </c>
      <c r="X3131" s="217">
        <v>2.87081339712919</v>
      </c>
      <c r="Y3131" s="217">
        <v>0.47846889952153099</v>
      </c>
    </row>
    <row r="3132" spans="2:25">
      <c r="B3132" s="217" t="s">
        <v>3300</v>
      </c>
      <c r="C3132" s="217" t="s">
        <v>169</v>
      </c>
      <c r="D3132" s="217" t="s">
        <v>19</v>
      </c>
      <c r="E3132" s="217" t="s">
        <v>88</v>
      </c>
      <c r="F3132" s="217" t="s">
        <v>5</v>
      </c>
      <c r="G3132" s="217" t="s">
        <v>49</v>
      </c>
      <c r="H3132" s="217" t="s">
        <v>170</v>
      </c>
      <c r="I3132" s="217">
        <v>0</v>
      </c>
      <c r="J3132" s="217">
        <v>0</v>
      </c>
      <c r="K3132" s="217">
        <v>0</v>
      </c>
      <c r="L3132" s="217">
        <v>3</v>
      </c>
      <c r="M3132" s="217">
        <v>287.351833051325</v>
      </c>
      <c r="N3132" s="217">
        <v>0</v>
      </c>
      <c r="O3132" s="217">
        <v>0</v>
      </c>
      <c r="P3132" s="217">
        <v>0</v>
      </c>
      <c r="Q3132" s="217">
        <v>0</v>
      </c>
      <c r="R3132" s="217">
        <v>0</v>
      </c>
      <c r="S3132" s="217">
        <v>0</v>
      </c>
      <c r="T3132" s="217">
        <v>0</v>
      </c>
      <c r="U3132" s="217">
        <v>0</v>
      </c>
      <c r="V3132" s="217">
        <v>0</v>
      </c>
      <c r="W3132" s="217">
        <v>0</v>
      </c>
      <c r="X3132" s="217">
        <v>0</v>
      </c>
      <c r="Y3132" s="217">
        <v>0</v>
      </c>
    </row>
    <row r="3133" spans="2:25">
      <c r="B3133" s="217" t="s">
        <v>3301</v>
      </c>
      <c r="C3133" s="217" t="s">
        <v>169</v>
      </c>
      <c r="D3133" s="217" t="s">
        <v>19</v>
      </c>
      <c r="E3133" s="217" t="s">
        <v>88</v>
      </c>
      <c r="F3133" s="217" t="s">
        <v>5</v>
      </c>
      <c r="G3133" s="217" t="s">
        <v>49</v>
      </c>
      <c r="H3133" s="217" t="s">
        <v>172</v>
      </c>
      <c r="I3133" s="217">
        <v>2</v>
      </c>
      <c r="J3133" s="217">
        <v>2</v>
      </c>
      <c r="K3133" s="217">
        <v>0</v>
      </c>
      <c r="L3133" s="217">
        <v>9</v>
      </c>
      <c r="M3133" s="217">
        <v>448.76954314720803</v>
      </c>
      <c r="N3133" s="217">
        <v>4.45663042543854</v>
      </c>
      <c r="O3133" s="217">
        <v>4.45663042543854</v>
      </c>
      <c r="P3133" s="217">
        <v>0</v>
      </c>
      <c r="Q3133" s="217">
        <v>4.45663042543854</v>
      </c>
      <c r="R3133" s="217">
        <v>4.45663042543854</v>
      </c>
      <c r="S3133" s="217">
        <v>0</v>
      </c>
      <c r="T3133" s="217">
        <v>4.45663042543854</v>
      </c>
      <c r="U3133" s="217">
        <v>4.45663042543854</v>
      </c>
      <c r="V3133" s="217">
        <v>0</v>
      </c>
      <c r="W3133" s="217">
        <v>4.45663042543854</v>
      </c>
      <c r="X3133" s="217">
        <v>4.45663042543854</v>
      </c>
      <c r="Y3133" s="217">
        <v>0</v>
      </c>
    </row>
    <row r="3134" spans="2:25">
      <c r="B3134" s="217" t="s">
        <v>3302</v>
      </c>
      <c r="C3134" s="217" t="s">
        <v>169</v>
      </c>
      <c r="D3134" s="217" t="s">
        <v>19</v>
      </c>
      <c r="E3134" s="217" t="s">
        <v>88</v>
      </c>
      <c r="F3134" s="217" t="s">
        <v>5</v>
      </c>
      <c r="G3134" s="217" t="s">
        <v>49</v>
      </c>
      <c r="H3134" s="217" t="s">
        <v>174</v>
      </c>
      <c r="I3134" s="217">
        <v>6</v>
      </c>
      <c r="J3134" s="217">
        <v>5</v>
      </c>
      <c r="K3134" s="217">
        <v>1</v>
      </c>
      <c r="L3134" s="217">
        <v>33</v>
      </c>
      <c r="M3134" s="217">
        <v>795.66316976875396</v>
      </c>
      <c r="N3134" s="217">
        <v>7.5408793921475601</v>
      </c>
      <c r="O3134" s="217">
        <v>6.2840661601229701</v>
      </c>
      <c r="P3134" s="217">
        <v>1.2568132320245899</v>
      </c>
      <c r="Q3134" s="217">
        <v>7.5408793921475601</v>
      </c>
      <c r="R3134" s="217">
        <v>6.2840661601229701</v>
      </c>
      <c r="S3134" s="217">
        <v>1.2568132320245899</v>
      </c>
      <c r="T3134" s="217">
        <v>7.5408793921475601</v>
      </c>
      <c r="U3134" s="217">
        <v>6.2840661601229701</v>
      </c>
      <c r="V3134" s="217">
        <v>1.2568132320245899</v>
      </c>
      <c r="W3134" s="217">
        <v>7.5408793921475601</v>
      </c>
      <c r="X3134" s="217">
        <v>6.2840661601229701</v>
      </c>
      <c r="Y3134" s="217">
        <v>1.2568132320245899</v>
      </c>
    </row>
    <row r="3135" spans="2:25">
      <c r="B3135" s="217" t="s">
        <v>3303</v>
      </c>
      <c r="C3135" s="217" t="s">
        <v>169</v>
      </c>
      <c r="D3135" s="217" t="s">
        <v>19</v>
      </c>
      <c r="E3135" s="217" t="s">
        <v>88</v>
      </c>
      <c r="F3135" s="217" t="s">
        <v>5</v>
      </c>
      <c r="G3135" s="217" t="s">
        <v>49</v>
      </c>
      <c r="H3135" s="217" t="s">
        <v>176</v>
      </c>
      <c r="I3135" s="217">
        <v>4</v>
      </c>
      <c r="J3135" s="217">
        <v>4</v>
      </c>
      <c r="K3135" s="217">
        <v>0</v>
      </c>
      <c r="L3135" s="217">
        <v>39</v>
      </c>
      <c r="M3135" s="217">
        <v>926.77586012408301</v>
      </c>
      <c r="N3135" s="217">
        <v>4.3160381836709201</v>
      </c>
      <c r="O3135" s="217">
        <v>4.3160381836709201</v>
      </c>
      <c r="P3135" s="217">
        <v>0</v>
      </c>
      <c r="Q3135" s="217">
        <v>4.3160381836709201</v>
      </c>
      <c r="R3135" s="217">
        <v>4.3160381836709201</v>
      </c>
      <c r="S3135" s="217">
        <v>0</v>
      </c>
      <c r="T3135" s="217">
        <v>4.3160381836709201</v>
      </c>
      <c r="U3135" s="217">
        <v>4.3160381836709201</v>
      </c>
      <c r="V3135" s="217">
        <v>0</v>
      </c>
      <c r="W3135" s="217">
        <v>4.3160381836709201</v>
      </c>
      <c r="X3135" s="217">
        <v>4.3160381836709201</v>
      </c>
      <c r="Y3135" s="217">
        <v>0</v>
      </c>
    </row>
    <row r="3136" spans="2:25">
      <c r="B3136" s="217" t="s">
        <v>3304</v>
      </c>
      <c r="C3136" s="217" t="s">
        <v>169</v>
      </c>
      <c r="D3136" s="217" t="s">
        <v>19</v>
      </c>
      <c r="E3136" s="217" t="s">
        <v>88</v>
      </c>
      <c r="F3136" s="217" t="s">
        <v>5</v>
      </c>
      <c r="G3136" s="217" t="s">
        <v>49</v>
      </c>
      <c r="H3136" s="217" t="s">
        <v>178</v>
      </c>
      <c r="I3136" s="217">
        <v>10</v>
      </c>
      <c r="J3136" s="217">
        <v>10</v>
      </c>
      <c r="K3136" s="217">
        <v>0</v>
      </c>
      <c r="L3136" s="217">
        <v>41</v>
      </c>
      <c r="M3136" s="217">
        <v>1191.4395939086301</v>
      </c>
      <c r="N3136" s="217">
        <v>8.3932077220919492</v>
      </c>
      <c r="O3136" s="217">
        <v>8.3932077220919492</v>
      </c>
      <c r="P3136" s="217">
        <v>0</v>
      </c>
      <c r="Q3136" s="217">
        <v>8.3932077220919492</v>
      </c>
      <c r="R3136" s="217">
        <v>8.3932077220919492</v>
      </c>
      <c r="S3136" s="217">
        <v>0</v>
      </c>
      <c r="T3136" s="217">
        <v>8.3932077220919492</v>
      </c>
      <c r="U3136" s="217">
        <v>8.3932077220919492</v>
      </c>
      <c r="V3136" s="217">
        <v>0</v>
      </c>
      <c r="W3136" s="217">
        <v>8.3932077220919492</v>
      </c>
      <c r="X3136" s="217">
        <v>8.3932077220919492</v>
      </c>
      <c r="Y3136" s="217">
        <v>0</v>
      </c>
    </row>
    <row r="3137" spans="2:25">
      <c r="B3137" s="217" t="s">
        <v>3305</v>
      </c>
      <c r="C3137" s="217" t="s">
        <v>169</v>
      </c>
      <c r="D3137" s="217" t="s">
        <v>19</v>
      </c>
      <c r="E3137" s="217" t="s">
        <v>88</v>
      </c>
      <c r="F3137" s="217" t="s">
        <v>5</v>
      </c>
      <c r="G3137" s="217" t="s">
        <v>49</v>
      </c>
      <c r="H3137" s="217" t="s">
        <v>5</v>
      </c>
      <c r="I3137" s="217">
        <v>22</v>
      </c>
      <c r="J3137" s="217">
        <v>21</v>
      </c>
      <c r="K3137" s="217">
        <v>1</v>
      </c>
      <c r="L3137" s="217">
        <v>125</v>
      </c>
      <c r="M3137" s="217">
        <v>3650</v>
      </c>
      <c r="N3137" s="217">
        <v>6.02739726027397</v>
      </c>
      <c r="O3137" s="217">
        <v>5.75342465753425</v>
      </c>
      <c r="P3137" s="217">
        <v>0.27397260273972601</v>
      </c>
      <c r="Q3137" s="217">
        <v>6.02739726027397</v>
      </c>
      <c r="R3137" s="217">
        <v>5.75342465753425</v>
      </c>
      <c r="S3137" s="217">
        <v>0.27397260273972601</v>
      </c>
      <c r="T3137" s="217">
        <v>6.02739726027397</v>
      </c>
      <c r="U3137" s="217">
        <v>5.75342465753425</v>
      </c>
      <c r="V3137" s="217">
        <v>0.27397260273972601</v>
      </c>
      <c r="W3137" s="217">
        <v>6.02739726027397</v>
      </c>
      <c r="X3137" s="217">
        <v>5.75342465753425</v>
      </c>
      <c r="Y3137" s="217">
        <v>0.27397260273972601</v>
      </c>
    </row>
    <row r="3138" spans="2:25">
      <c r="B3138" s="217" t="s">
        <v>3306</v>
      </c>
      <c r="C3138" s="217" t="s">
        <v>169</v>
      </c>
      <c r="D3138" s="217" t="s">
        <v>19</v>
      </c>
      <c r="E3138" s="217" t="s">
        <v>88</v>
      </c>
      <c r="F3138" s="217" t="s">
        <v>12</v>
      </c>
      <c r="G3138" s="217" t="s">
        <v>13</v>
      </c>
      <c r="H3138" s="217" t="s">
        <v>170</v>
      </c>
      <c r="I3138" s="217">
        <v>0</v>
      </c>
      <c r="J3138" s="217">
        <v>0</v>
      </c>
      <c r="K3138" s="217">
        <v>0</v>
      </c>
      <c r="L3138" s="217">
        <v>0</v>
      </c>
      <c r="M3138" s="217">
        <v>0</v>
      </c>
    </row>
    <row r="3139" spans="2:25">
      <c r="B3139" s="217" t="s">
        <v>3307</v>
      </c>
      <c r="C3139" s="217" t="s">
        <v>169</v>
      </c>
      <c r="D3139" s="217" t="s">
        <v>19</v>
      </c>
      <c r="E3139" s="217" t="s">
        <v>88</v>
      </c>
      <c r="F3139" s="217" t="s">
        <v>12</v>
      </c>
      <c r="G3139" s="217" t="s">
        <v>13</v>
      </c>
      <c r="H3139" s="217" t="s">
        <v>172</v>
      </c>
      <c r="I3139" s="217">
        <v>0</v>
      </c>
      <c r="J3139" s="217">
        <v>0</v>
      </c>
      <c r="K3139" s="217">
        <v>0</v>
      </c>
      <c r="L3139" s="217">
        <v>0</v>
      </c>
      <c r="M3139" s="217">
        <v>15.454545454545499</v>
      </c>
      <c r="N3139" s="217">
        <v>0</v>
      </c>
      <c r="O3139" s="217">
        <v>0</v>
      </c>
      <c r="P3139" s="217">
        <v>0</v>
      </c>
      <c r="Q3139" s="217">
        <v>0</v>
      </c>
      <c r="R3139" s="217">
        <v>0</v>
      </c>
      <c r="S3139" s="217">
        <v>0</v>
      </c>
      <c r="T3139" s="217">
        <v>0</v>
      </c>
      <c r="U3139" s="217">
        <v>0</v>
      </c>
      <c r="V3139" s="217">
        <v>0</v>
      </c>
      <c r="W3139" s="217">
        <v>0</v>
      </c>
      <c r="X3139" s="217">
        <v>0</v>
      </c>
      <c r="Y3139" s="217">
        <v>0</v>
      </c>
    </row>
    <row r="3140" spans="2:25">
      <c r="B3140" s="217" t="s">
        <v>3308</v>
      </c>
      <c r="C3140" s="217" t="s">
        <v>169</v>
      </c>
      <c r="D3140" s="217" t="s">
        <v>19</v>
      </c>
      <c r="E3140" s="217" t="s">
        <v>88</v>
      </c>
      <c r="F3140" s="217" t="s">
        <v>12</v>
      </c>
      <c r="G3140" s="217" t="s">
        <v>13</v>
      </c>
      <c r="H3140" s="217" t="s">
        <v>174</v>
      </c>
      <c r="I3140" s="217">
        <v>0</v>
      </c>
      <c r="J3140" s="217">
        <v>0</v>
      </c>
      <c r="K3140" s="217">
        <v>0</v>
      </c>
      <c r="L3140" s="217">
        <v>0</v>
      </c>
      <c r="M3140" s="217">
        <v>30.909090909090899</v>
      </c>
      <c r="N3140" s="217">
        <v>0</v>
      </c>
      <c r="O3140" s="217">
        <v>0</v>
      </c>
      <c r="P3140" s="217">
        <v>0</v>
      </c>
      <c r="Q3140" s="217">
        <v>0</v>
      </c>
      <c r="R3140" s="217">
        <v>0</v>
      </c>
      <c r="S3140" s="217">
        <v>0</v>
      </c>
      <c r="T3140" s="217">
        <v>0</v>
      </c>
      <c r="U3140" s="217">
        <v>0</v>
      </c>
      <c r="V3140" s="217">
        <v>0</v>
      </c>
      <c r="W3140" s="217">
        <v>0</v>
      </c>
      <c r="X3140" s="217">
        <v>0</v>
      </c>
      <c r="Y3140" s="217">
        <v>0</v>
      </c>
    </row>
    <row r="3141" spans="2:25">
      <c r="B3141" s="217" t="s">
        <v>3309</v>
      </c>
      <c r="C3141" s="217" t="s">
        <v>169</v>
      </c>
      <c r="D3141" s="217" t="s">
        <v>19</v>
      </c>
      <c r="E3141" s="217" t="s">
        <v>88</v>
      </c>
      <c r="F3141" s="217" t="s">
        <v>12</v>
      </c>
      <c r="G3141" s="217" t="s">
        <v>13</v>
      </c>
      <c r="H3141" s="217" t="s">
        <v>176</v>
      </c>
      <c r="I3141" s="217">
        <v>0</v>
      </c>
      <c r="J3141" s="217">
        <v>0</v>
      </c>
      <c r="K3141" s="217">
        <v>0</v>
      </c>
      <c r="L3141" s="217">
        <v>0</v>
      </c>
      <c r="M3141" s="217">
        <v>30.909090909090899</v>
      </c>
      <c r="N3141" s="217">
        <v>0</v>
      </c>
      <c r="O3141" s="217">
        <v>0</v>
      </c>
      <c r="P3141" s="217">
        <v>0</v>
      </c>
      <c r="Q3141" s="217">
        <v>0</v>
      </c>
      <c r="R3141" s="217">
        <v>0</v>
      </c>
      <c r="S3141" s="217">
        <v>0</v>
      </c>
      <c r="T3141" s="217">
        <v>0</v>
      </c>
      <c r="U3141" s="217">
        <v>0</v>
      </c>
      <c r="V3141" s="217">
        <v>0</v>
      </c>
      <c r="W3141" s="217">
        <v>0</v>
      </c>
      <c r="X3141" s="217">
        <v>0</v>
      </c>
      <c r="Y3141" s="217">
        <v>0</v>
      </c>
    </row>
    <row r="3142" spans="2:25">
      <c r="B3142" s="217" t="s">
        <v>3310</v>
      </c>
      <c r="C3142" s="217" t="s">
        <v>169</v>
      </c>
      <c r="D3142" s="217" t="s">
        <v>19</v>
      </c>
      <c r="E3142" s="217" t="s">
        <v>88</v>
      </c>
      <c r="F3142" s="217" t="s">
        <v>12</v>
      </c>
      <c r="G3142" s="217" t="s">
        <v>13</v>
      </c>
      <c r="H3142" s="217" t="s">
        <v>178</v>
      </c>
      <c r="I3142" s="217">
        <v>0</v>
      </c>
      <c r="J3142" s="217">
        <v>0</v>
      </c>
      <c r="K3142" s="217">
        <v>0</v>
      </c>
      <c r="L3142" s="217">
        <v>1</v>
      </c>
      <c r="M3142" s="217">
        <v>92.727272727272705</v>
      </c>
      <c r="N3142" s="217">
        <v>0</v>
      </c>
      <c r="O3142" s="217">
        <v>0</v>
      </c>
      <c r="P3142" s="217">
        <v>0</v>
      </c>
      <c r="Q3142" s="217">
        <v>0</v>
      </c>
      <c r="R3142" s="217">
        <v>0</v>
      </c>
      <c r="S3142" s="217">
        <v>0</v>
      </c>
      <c r="T3142" s="217">
        <v>0</v>
      </c>
      <c r="U3142" s="217">
        <v>0</v>
      </c>
      <c r="V3142" s="217">
        <v>0</v>
      </c>
      <c r="W3142" s="217">
        <v>0</v>
      </c>
      <c r="X3142" s="217">
        <v>0</v>
      </c>
      <c r="Y3142" s="217">
        <v>0</v>
      </c>
    </row>
    <row r="3143" spans="2:25">
      <c r="B3143" s="217" t="s">
        <v>3311</v>
      </c>
      <c r="C3143" s="217" t="s">
        <v>169</v>
      </c>
      <c r="D3143" s="217" t="s">
        <v>19</v>
      </c>
      <c r="E3143" s="217" t="s">
        <v>88</v>
      </c>
      <c r="F3143" s="217" t="s">
        <v>12</v>
      </c>
      <c r="G3143" s="217" t="s">
        <v>13</v>
      </c>
      <c r="H3143" s="217" t="s">
        <v>5</v>
      </c>
      <c r="I3143" s="217">
        <v>0</v>
      </c>
      <c r="J3143" s="217">
        <v>0</v>
      </c>
      <c r="K3143" s="217">
        <v>0</v>
      </c>
      <c r="L3143" s="217">
        <v>1</v>
      </c>
      <c r="M3143" s="217">
        <v>170</v>
      </c>
      <c r="N3143" s="217">
        <v>0</v>
      </c>
      <c r="O3143" s="217">
        <v>0</v>
      </c>
      <c r="P3143" s="217">
        <v>0</v>
      </c>
      <c r="Q3143" s="217">
        <v>0</v>
      </c>
      <c r="R3143" s="217">
        <v>0</v>
      </c>
      <c r="S3143" s="217">
        <v>0</v>
      </c>
      <c r="T3143" s="217">
        <v>0</v>
      </c>
      <c r="U3143" s="217">
        <v>0</v>
      </c>
      <c r="V3143" s="217">
        <v>0</v>
      </c>
      <c r="W3143" s="217">
        <v>0</v>
      </c>
      <c r="X3143" s="217">
        <v>0</v>
      </c>
      <c r="Y3143" s="217">
        <v>0</v>
      </c>
    </row>
    <row r="3144" spans="2:25">
      <c r="B3144" s="217" t="s">
        <v>3312</v>
      </c>
      <c r="C3144" s="217" t="s">
        <v>169</v>
      </c>
      <c r="D3144" s="217" t="s">
        <v>19</v>
      </c>
      <c r="E3144" s="217" t="s">
        <v>88</v>
      </c>
      <c r="F3144" s="217" t="s">
        <v>9</v>
      </c>
      <c r="G3144" s="217" t="s">
        <v>13</v>
      </c>
      <c r="H3144" s="217" t="s">
        <v>170</v>
      </c>
      <c r="I3144" s="217">
        <v>0</v>
      </c>
      <c r="J3144" s="217">
        <v>0</v>
      </c>
      <c r="K3144" s="217">
        <v>0</v>
      </c>
      <c r="L3144" s="217">
        <v>0</v>
      </c>
      <c r="M3144" s="217">
        <v>0</v>
      </c>
    </row>
    <row r="3145" spans="2:25">
      <c r="B3145" s="217" t="s">
        <v>3313</v>
      </c>
      <c r="C3145" s="217" t="s">
        <v>169</v>
      </c>
      <c r="D3145" s="217" t="s">
        <v>19</v>
      </c>
      <c r="E3145" s="217" t="s">
        <v>88</v>
      </c>
      <c r="F3145" s="217" t="s">
        <v>9</v>
      </c>
      <c r="G3145" s="217" t="s">
        <v>13</v>
      </c>
      <c r="H3145" s="217" t="s">
        <v>172</v>
      </c>
      <c r="I3145" s="217">
        <v>0</v>
      </c>
      <c r="J3145" s="217">
        <v>0</v>
      </c>
      <c r="K3145" s="217">
        <v>0</v>
      </c>
      <c r="L3145" s="217">
        <v>0</v>
      </c>
      <c r="M3145" s="217">
        <v>13.125</v>
      </c>
      <c r="N3145" s="217">
        <v>0</v>
      </c>
      <c r="O3145" s="217">
        <v>0</v>
      </c>
      <c r="P3145" s="217">
        <v>0</v>
      </c>
      <c r="Q3145" s="217">
        <v>0</v>
      </c>
      <c r="R3145" s="217">
        <v>0</v>
      </c>
      <c r="S3145" s="217">
        <v>0</v>
      </c>
      <c r="T3145" s="217">
        <v>0</v>
      </c>
      <c r="U3145" s="217">
        <v>0</v>
      </c>
      <c r="V3145" s="217">
        <v>0</v>
      </c>
      <c r="W3145" s="217">
        <v>0</v>
      </c>
      <c r="X3145" s="217">
        <v>0</v>
      </c>
      <c r="Y3145" s="217">
        <v>0</v>
      </c>
    </row>
    <row r="3146" spans="2:25">
      <c r="B3146" s="217" t="s">
        <v>3314</v>
      </c>
      <c r="C3146" s="217" t="s">
        <v>169</v>
      </c>
      <c r="D3146" s="217" t="s">
        <v>19</v>
      </c>
      <c r="E3146" s="217" t="s">
        <v>88</v>
      </c>
      <c r="F3146" s="217" t="s">
        <v>9</v>
      </c>
      <c r="G3146" s="217" t="s">
        <v>13</v>
      </c>
      <c r="H3146" s="217" t="s">
        <v>174</v>
      </c>
      <c r="I3146" s="217">
        <v>0</v>
      </c>
      <c r="J3146" s="217">
        <v>0</v>
      </c>
      <c r="K3146" s="217">
        <v>0</v>
      </c>
      <c r="L3146" s="217">
        <v>2</v>
      </c>
      <c r="M3146" s="217">
        <v>39.375</v>
      </c>
      <c r="N3146" s="217">
        <v>0</v>
      </c>
      <c r="O3146" s="217">
        <v>0</v>
      </c>
      <c r="P3146" s="217">
        <v>0</v>
      </c>
      <c r="Q3146" s="217">
        <v>0</v>
      </c>
      <c r="R3146" s="217">
        <v>0</v>
      </c>
      <c r="S3146" s="217">
        <v>0</v>
      </c>
      <c r="T3146" s="217">
        <v>0</v>
      </c>
      <c r="U3146" s="217">
        <v>0</v>
      </c>
      <c r="V3146" s="217">
        <v>0</v>
      </c>
      <c r="W3146" s="217">
        <v>0</v>
      </c>
      <c r="X3146" s="217">
        <v>0</v>
      </c>
      <c r="Y3146" s="217">
        <v>0</v>
      </c>
    </row>
    <row r="3147" spans="2:25">
      <c r="B3147" s="217" t="s">
        <v>3315</v>
      </c>
      <c r="C3147" s="217" t="s">
        <v>169</v>
      </c>
      <c r="D3147" s="217" t="s">
        <v>19</v>
      </c>
      <c r="E3147" s="217" t="s">
        <v>88</v>
      </c>
      <c r="F3147" s="217" t="s">
        <v>9</v>
      </c>
      <c r="G3147" s="217" t="s">
        <v>13</v>
      </c>
      <c r="H3147" s="217" t="s">
        <v>176</v>
      </c>
      <c r="I3147" s="217">
        <v>0</v>
      </c>
      <c r="J3147" s="217">
        <v>0</v>
      </c>
      <c r="K3147" s="217">
        <v>0</v>
      </c>
      <c r="L3147" s="217">
        <v>1</v>
      </c>
      <c r="M3147" s="217">
        <v>26.25</v>
      </c>
      <c r="N3147" s="217">
        <v>0</v>
      </c>
      <c r="O3147" s="217">
        <v>0</v>
      </c>
      <c r="P3147" s="217">
        <v>0</v>
      </c>
      <c r="Q3147" s="217">
        <v>0</v>
      </c>
      <c r="R3147" s="217">
        <v>0</v>
      </c>
      <c r="S3147" s="217">
        <v>0</v>
      </c>
      <c r="T3147" s="217">
        <v>0</v>
      </c>
      <c r="U3147" s="217">
        <v>0</v>
      </c>
      <c r="V3147" s="217">
        <v>0</v>
      </c>
      <c r="W3147" s="217">
        <v>0</v>
      </c>
      <c r="X3147" s="217">
        <v>0</v>
      </c>
      <c r="Y3147" s="217">
        <v>0</v>
      </c>
    </row>
    <row r="3148" spans="2:25">
      <c r="B3148" s="217" t="s">
        <v>3316</v>
      </c>
      <c r="C3148" s="217" t="s">
        <v>169</v>
      </c>
      <c r="D3148" s="217" t="s">
        <v>19</v>
      </c>
      <c r="E3148" s="217" t="s">
        <v>88</v>
      </c>
      <c r="F3148" s="217" t="s">
        <v>9</v>
      </c>
      <c r="G3148" s="217" t="s">
        <v>13</v>
      </c>
      <c r="H3148" s="217" t="s">
        <v>178</v>
      </c>
      <c r="I3148" s="217">
        <v>0</v>
      </c>
      <c r="J3148" s="217">
        <v>0</v>
      </c>
      <c r="K3148" s="217">
        <v>0</v>
      </c>
      <c r="L3148" s="217">
        <v>2</v>
      </c>
      <c r="M3148" s="217">
        <v>131.25</v>
      </c>
      <c r="N3148" s="217">
        <v>0</v>
      </c>
      <c r="O3148" s="217">
        <v>0</v>
      </c>
      <c r="P3148" s="217">
        <v>0</v>
      </c>
      <c r="Q3148" s="217">
        <v>0</v>
      </c>
      <c r="R3148" s="217">
        <v>0</v>
      </c>
      <c r="S3148" s="217">
        <v>0</v>
      </c>
      <c r="T3148" s="217">
        <v>0</v>
      </c>
      <c r="U3148" s="217">
        <v>0</v>
      </c>
      <c r="V3148" s="217">
        <v>0</v>
      </c>
      <c r="W3148" s="217">
        <v>0</v>
      </c>
      <c r="X3148" s="217">
        <v>0</v>
      </c>
      <c r="Y3148" s="217">
        <v>0</v>
      </c>
    </row>
    <row r="3149" spans="2:25">
      <c r="B3149" s="217" t="s">
        <v>3317</v>
      </c>
      <c r="C3149" s="217" t="s">
        <v>169</v>
      </c>
      <c r="D3149" s="217" t="s">
        <v>19</v>
      </c>
      <c r="E3149" s="217" t="s">
        <v>88</v>
      </c>
      <c r="F3149" s="217" t="s">
        <v>9</v>
      </c>
      <c r="G3149" s="217" t="s">
        <v>13</v>
      </c>
      <c r="H3149" s="217" t="s">
        <v>5</v>
      </c>
      <c r="I3149" s="217">
        <v>0</v>
      </c>
      <c r="J3149" s="217">
        <v>0</v>
      </c>
      <c r="K3149" s="217">
        <v>0</v>
      </c>
      <c r="L3149" s="217">
        <v>5</v>
      </c>
      <c r="M3149" s="217">
        <v>210</v>
      </c>
      <c r="N3149" s="217">
        <v>0</v>
      </c>
      <c r="O3149" s="217">
        <v>0</v>
      </c>
      <c r="P3149" s="217">
        <v>0</v>
      </c>
      <c r="Q3149" s="217">
        <v>0</v>
      </c>
      <c r="R3149" s="217">
        <v>0</v>
      </c>
      <c r="S3149" s="217">
        <v>0</v>
      </c>
      <c r="T3149" s="217">
        <v>0</v>
      </c>
      <c r="U3149" s="217">
        <v>0</v>
      </c>
      <c r="V3149" s="217">
        <v>0</v>
      </c>
      <c r="W3149" s="217">
        <v>0</v>
      </c>
      <c r="X3149" s="217">
        <v>0</v>
      </c>
      <c r="Y3149" s="217">
        <v>0</v>
      </c>
    </row>
    <row r="3150" spans="2:25">
      <c r="B3150" s="217" t="s">
        <v>3318</v>
      </c>
      <c r="C3150" s="217" t="s">
        <v>169</v>
      </c>
      <c r="D3150" s="217" t="s">
        <v>19</v>
      </c>
      <c r="E3150" s="217" t="s">
        <v>88</v>
      </c>
      <c r="F3150" s="217" t="s">
        <v>5</v>
      </c>
      <c r="G3150" s="217" t="s">
        <v>13</v>
      </c>
      <c r="H3150" s="217" t="s">
        <v>170</v>
      </c>
      <c r="I3150" s="217">
        <v>0</v>
      </c>
      <c r="J3150" s="217">
        <v>0</v>
      </c>
      <c r="K3150" s="217">
        <v>0</v>
      </c>
      <c r="L3150" s="217">
        <v>0</v>
      </c>
      <c r="M3150" s="217">
        <v>0</v>
      </c>
    </row>
    <row r="3151" spans="2:25">
      <c r="B3151" s="217" t="s">
        <v>3319</v>
      </c>
      <c r="C3151" s="217" t="s">
        <v>169</v>
      </c>
      <c r="D3151" s="217" t="s">
        <v>19</v>
      </c>
      <c r="E3151" s="217" t="s">
        <v>88</v>
      </c>
      <c r="F3151" s="217" t="s">
        <v>5</v>
      </c>
      <c r="G3151" s="217" t="s">
        <v>13</v>
      </c>
      <c r="H3151" s="217" t="s">
        <v>172</v>
      </c>
      <c r="I3151" s="217">
        <v>0</v>
      </c>
      <c r="J3151" s="217">
        <v>0</v>
      </c>
      <c r="K3151" s="217">
        <v>0</v>
      </c>
      <c r="L3151" s="217">
        <v>0</v>
      </c>
      <c r="M3151" s="217">
        <v>28.579545454545499</v>
      </c>
      <c r="N3151" s="217">
        <v>0</v>
      </c>
      <c r="O3151" s="217">
        <v>0</v>
      </c>
      <c r="P3151" s="217">
        <v>0</v>
      </c>
      <c r="Q3151" s="217">
        <v>0</v>
      </c>
      <c r="R3151" s="217">
        <v>0</v>
      </c>
      <c r="S3151" s="217">
        <v>0</v>
      </c>
      <c r="T3151" s="217">
        <v>0</v>
      </c>
      <c r="U3151" s="217">
        <v>0</v>
      </c>
      <c r="V3151" s="217">
        <v>0</v>
      </c>
      <c r="W3151" s="217">
        <v>0</v>
      </c>
      <c r="X3151" s="217">
        <v>0</v>
      </c>
      <c r="Y3151" s="217">
        <v>0</v>
      </c>
    </row>
    <row r="3152" spans="2:25">
      <c r="B3152" s="217" t="s">
        <v>3320</v>
      </c>
      <c r="C3152" s="217" t="s">
        <v>169</v>
      </c>
      <c r="D3152" s="217" t="s">
        <v>19</v>
      </c>
      <c r="E3152" s="217" t="s">
        <v>88</v>
      </c>
      <c r="F3152" s="217" t="s">
        <v>5</v>
      </c>
      <c r="G3152" s="217" t="s">
        <v>13</v>
      </c>
      <c r="H3152" s="217" t="s">
        <v>174</v>
      </c>
      <c r="I3152" s="217">
        <v>0</v>
      </c>
      <c r="J3152" s="217">
        <v>0</v>
      </c>
      <c r="K3152" s="217">
        <v>0</v>
      </c>
      <c r="L3152" s="217">
        <v>2</v>
      </c>
      <c r="M3152" s="217">
        <v>70.284090909090907</v>
      </c>
      <c r="N3152" s="217">
        <v>0</v>
      </c>
      <c r="O3152" s="217">
        <v>0</v>
      </c>
      <c r="P3152" s="217">
        <v>0</v>
      </c>
      <c r="Q3152" s="217">
        <v>0</v>
      </c>
      <c r="R3152" s="217">
        <v>0</v>
      </c>
      <c r="S3152" s="217">
        <v>0</v>
      </c>
      <c r="T3152" s="217">
        <v>0</v>
      </c>
      <c r="U3152" s="217">
        <v>0</v>
      </c>
      <c r="V3152" s="217">
        <v>0</v>
      </c>
      <c r="W3152" s="217">
        <v>0</v>
      </c>
      <c r="X3152" s="217">
        <v>0</v>
      </c>
      <c r="Y3152" s="217">
        <v>0</v>
      </c>
    </row>
    <row r="3153" spans="2:25">
      <c r="B3153" s="217" t="s">
        <v>3321</v>
      </c>
      <c r="C3153" s="217" t="s">
        <v>169</v>
      </c>
      <c r="D3153" s="217" t="s">
        <v>19</v>
      </c>
      <c r="E3153" s="217" t="s">
        <v>88</v>
      </c>
      <c r="F3153" s="217" t="s">
        <v>5</v>
      </c>
      <c r="G3153" s="217" t="s">
        <v>13</v>
      </c>
      <c r="H3153" s="217" t="s">
        <v>176</v>
      </c>
      <c r="I3153" s="217">
        <v>0</v>
      </c>
      <c r="J3153" s="217">
        <v>0</v>
      </c>
      <c r="K3153" s="217">
        <v>0</v>
      </c>
      <c r="L3153" s="217">
        <v>1</v>
      </c>
      <c r="M3153" s="217">
        <v>57.159090909090899</v>
      </c>
      <c r="N3153" s="217">
        <v>0</v>
      </c>
      <c r="O3153" s="217">
        <v>0</v>
      </c>
      <c r="P3153" s="217">
        <v>0</v>
      </c>
      <c r="Q3153" s="217">
        <v>0</v>
      </c>
      <c r="R3153" s="217">
        <v>0</v>
      </c>
      <c r="S3153" s="217">
        <v>0</v>
      </c>
      <c r="T3153" s="217">
        <v>0</v>
      </c>
      <c r="U3153" s="217">
        <v>0</v>
      </c>
      <c r="V3153" s="217">
        <v>0</v>
      </c>
      <c r="W3153" s="217">
        <v>0</v>
      </c>
      <c r="X3153" s="217">
        <v>0</v>
      </c>
      <c r="Y3153" s="217">
        <v>0</v>
      </c>
    </row>
    <row r="3154" spans="2:25">
      <c r="B3154" s="217" t="s">
        <v>3322</v>
      </c>
      <c r="C3154" s="217" t="s">
        <v>169</v>
      </c>
      <c r="D3154" s="217" t="s">
        <v>19</v>
      </c>
      <c r="E3154" s="217" t="s">
        <v>88</v>
      </c>
      <c r="F3154" s="217" t="s">
        <v>5</v>
      </c>
      <c r="G3154" s="217" t="s">
        <v>13</v>
      </c>
      <c r="H3154" s="217" t="s">
        <v>178</v>
      </c>
      <c r="I3154" s="217">
        <v>0</v>
      </c>
      <c r="J3154" s="217">
        <v>0</v>
      </c>
      <c r="K3154" s="217">
        <v>0</v>
      </c>
      <c r="L3154" s="217">
        <v>3</v>
      </c>
      <c r="M3154" s="217">
        <v>223.977272727273</v>
      </c>
      <c r="N3154" s="217">
        <v>0</v>
      </c>
      <c r="O3154" s="217">
        <v>0</v>
      </c>
      <c r="P3154" s="217">
        <v>0</v>
      </c>
      <c r="Q3154" s="217">
        <v>0</v>
      </c>
      <c r="R3154" s="217">
        <v>0</v>
      </c>
      <c r="S3154" s="217">
        <v>0</v>
      </c>
      <c r="T3154" s="217">
        <v>0</v>
      </c>
      <c r="U3154" s="217">
        <v>0</v>
      </c>
      <c r="V3154" s="217">
        <v>0</v>
      </c>
      <c r="W3154" s="217">
        <v>0</v>
      </c>
      <c r="X3154" s="217">
        <v>0</v>
      </c>
      <c r="Y3154" s="217">
        <v>0</v>
      </c>
    </row>
    <row r="3155" spans="2:25">
      <c r="B3155" s="217" t="s">
        <v>3323</v>
      </c>
      <c r="C3155" s="217" t="s">
        <v>169</v>
      </c>
      <c r="D3155" s="217" t="s">
        <v>19</v>
      </c>
      <c r="E3155" s="217" t="s">
        <v>88</v>
      </c>
      <c r="F3155" s="217" t="s">
        <v>5</v>
      </c>
      <c r="G3155" s="217" t="s">
        <v>13</v>
      </c>
      <c r="H3155" s="217" t="s">
        <v>5</v>
      </c>
      <c r="I3155" s="217">
        <v>0</v>
      </c>
      <c r="J3155" s="217">
        <v>0</v>
      </c>
      <c r="K3155" s="217">
        <v>0</v>
      </c>
      <c r="L3155" s="217">
        <v>6</v>
      </c>
      <c r="M3155" s="217">
        <v>380</v>
      </c>
      <c r="N3155" s="217">
        <v>0</v>
      </c>
      <c r="O3155" s="217">
        <v>0</v>
      </c>
      <c r="P3155" s="217">
        <v>0</v>
      </c>
      <c r="Q3155" s="217">
        <v>0</v>
      </c>
      <c r="R3155" s="217">
        <v>0</v>
      </c>
      <c r="S3155" s="217">
        <v>0</v>
      </c>
      <c r="T3155" s="217">
        <v>0</v>
      </c>
      <c r="U3155" s="217">
        <v>0</v>
      </c>
      <c r="V3155" s="217">
        <v>0</v>
      </c>
      <c r="W3155" s="217">
        <v>0</v>
      </c>
      <c r="X3155" s="217">
        <v>0</v>
      </c>
      <c r="Y3155" s="217">
        <v>0</v>
      </c>
    </row>
    <row r="3156" spans="2:25">
      <c r="B3156" s="217" t="s">
        <v>3324</v>
      </c>
      <c r="C3156" s="217" t="s">
        <v>169</v>
      </c>
      <c r="D3156" s="217" t="s">
        <v>19</v>
      </c>
      <c r="E3156" s="217" t="s">
        <v>88</v>
      </c>
      <c r="F3156" s="217" t="s">
        <v>12</v>
      </c>
      <c r="G3156" s="217" t="s">
        <v>5</v>
      </c>
      <c r="H3156" s="217" t="s">
        <v>170</v>
      </c>
      <c r="I3156" s="217">
        <v>0</v>
      </c>
      <c r="J3156" s="217">
        <v>0</v>
      </c>
      <c r="K3156" s="217">
        <v>0</v>
      </c>
      <c r="L3156" s="217">
        <v>3</v>
      </c>
      <c r="M3156" s="217">
        <v>152.69780654775801</v>
      </c>
      <c r="N3156" s="217">
        <v>0</v>
      </c>
      <c r="O3156" s="217">
        <v>0</v>
      </c>
      <c r="P3156" s="217">
        <v>0</v>
      </c>
      <c r="Q3156" s="217">
        <v>0</v>
      </c>
      <c r="R3156" s="217">
        <v>0</v>
      </c>
      <c r="S3156" s="217">
        <v>0</v>
      </c>
      <c r="T3156" s="217">
        <v>0</v>
      </c>
      <c r="U3156" s="217">
        <v>0</v>
      </c>
      <c r="V3156" s="217">
        <v>0</v>
      </c>
      <c r="W3156" s="217">
        <v>0</v>
      </c>
      <c r="X3156" s="217">
        <v>0</v>
      </c>
      <c r="Y3156" s="217">
        <v>0</v>
      </c>
    </row>
    <row r="3157" spans="2:25">
      <c r="B3157" s="217" t="s">
        <v>3325</v>
      </c>
      <c r="C3157" s="217" t="s">
        <v>169</v>
      </c>
      <c r="D3157" s="217" t="s">
        <v>19</v>
      </c>
      <c r="E3157" s="217" t="s">
        <v>88</v>
      </c>
      <c r="F3157" s="217" t="s">
        <v>12</v>
      </c>
      <c r="G3157" s="217" t="s">
        <v>5</v>
      </c>
      <c r="H3157" s="217" t="s">
        <v>172</v>
      </c>
      <c r="I3157" s="217">
        <v>1</v>
      </c>
      <c r="J3157" s="217">
        <v>1</v>
      </c>
      <c r="K3157" s="217">
        <v>0</v>
      </c>
      <c r="L3157" s="217">
        <v>6</v>
      </c>
      <c r="M3157" s="217">
        <v>307.55252896872599</v>
      </c>
      <c r="N3157" s="217">
        <v>3.2514770837787101</v>
      </c>
      <c r="O3157" s="217">
        <v>3.2514770837787101</v>
      </c>
      <c r="P3157" s="217">
        <v>0</v>
      </c>
      <c r="Q3157" s="217">
        <v>3.2514770837787101</v>
      </c>
      <c r="R3157" s="217">
        <v>3.2514770837787101</v>
      </c>
      <c r="S3157" s="217">
        <v>0</v>
      </c>
      <c r="T3157" s="217">
        <v>3.2514770837787101</v>
      </c>
      <c r="U3157" s="217">
        <v>3.2514770837787101</v>
      </c>
      <c r="V3157" s="217">
        <v>0</v>
      </c>
      <c r="W3157" s="217">
        <v>3.2514770837787101</v>
      </c>
      <c r="X3157" s="217">
        <v>3.2514770837787101</v>
      </c>
      <c r="Y3157" s="217">
        <v>0</v>
      </c>
    </row>
    <row r="3158" spans="2:25">
      <c r="B3158" s="217" t="s">
        <v>3326</v>
      </c>
      <c r="C3158" s="217" t="s">
        <v>169</v>
      </c>
      <c r="D3158" s="217" t="s">
        <v>19</v>
      </c>
      <c r="E3158" s="217" t="s">
        <v>88</v>
      </c>
      <c r="F3158" s="217" t="s">
        <v>12</v>
      </c>
      <c r="G3158" s="217" t="s">
        <v>5</v>
      </c>
      <c r="H3158" s="217" t="s">
        <v>174</v>
      </c>
      <c r="I3158" s="217">
        <v>5</v>
      </c>
      <c r="J3158" s="217">
        <v>5</v>
      </c>
      <c r="K3158" s="217">
        <v>0</v>
      </c>
      <c r="L3158" s="217">
        <v>23</v>
      </c>
      <c r="M3158" s="217">
        <v>559.67358585623401</v>
      </c>
      <c r="N3158" s="217">
        <v>8.9337787709787992</v>
      </c>
      <c r="O3158" s="217">
        <v>8.9337787709787992</v>
      </c>
      <c r="P3158" s="217">
        <v>0</v>
      </c>
      <c r="Q3158" s="217">
        <v>8.9337787709787992</v>
      </c>
      <c r="R3158" s="217">
        <v>8.9337787709787992</v>
      </c>
      <c r="S3158" s="217">
        <v>0</v>
      </c>
      <c r="T3158" s="217">
        <v>8.9337787709787992</v>
      </c>
      <c r="U3158" s="217">
        <v>8.9337787709787992</v>
      </c>
      <c r="V3158" s="217">
        <v>0</v>
      </c>
      <c r="W3158" s="217">
        <v>8.9337787709787992</v>
      </c>
      <c r="X3158" s="217">
        <v>8.9337787709787992</v>
      </c>
      <c r="Y3158" s="217">
        <v>0</v>
      </c>
    </row>
    <row r="3159" spans="2:25">
      <c r="B3159" s="217" t="s">
        <v>3327</v>
      </c>
      <c r="C3159" s="217" t="s">
        <v>169</v>
      </c>
      <c r="D3159" s="217" t="s">
        <v>19</v>
      </c>
      <c r="E3159" s="217" t="s">
        <v>88</v>
      </c>
      <c r="F3159" s="217" t="s">
        <v>12</v>
      </c>
      <c r="G3159" s="217" t="s">
        <v>5</v>
      </c>
      <c r="H3159" s="217" t="s">
        <v>176</v>
      </c>
      <c r="I3159" s="217">
        <v>6</v>
      </c>
      <c r="J3159" s="217">
        <v>6</v>
      </c>
      <c r="K3159" s="217">
        <v>0</v>
      </c>
      <c r="L3159" s="217">
        <v>18</v>
      </c>
      <c r="M3159" s="217">
        <v>805.901872541839</v>
      </c>
      <c r="N3159" s="217">
        <v>7.4450751442924696</v>
      </c>
      <c r="O3159" s="217">
        <v>7.4450751442924696</v>
      </c>
      <c r="P3159" s="217">
        <v>0</v>
      </c>
      <c r="Q3159" s="217">
        <v>7.4450751442924696</v>
      </c>
      <c r="R3159" s="217">
        <v>7.4450751442924696</v>
      </c>
      <c r="S3159" s="217">
        <v>0</v>
      </c>
      <c r="T3159" s="217">
        <v>7.4450751442924696</v>
      </c>
      <c r="U3159" s="217">
        <v>7.4450751442924696</v>
      </c>
      <c r="V3159" s="217">
        <v>0</v>
      </c>
      <c r="W3159" s="217">
        <v>7.4450751442924696</v>
      </c>
      <c r="X3159" s="217">
        <v>7.4450751442924696</v>
      </c>
      <c r="Y3159" s="217">
        <v>0</v>
      </c>
    </row>
    <row r="3160" spans="2:25">
      <c r="B3160" s="217" t="s">
        <v>3328</v>
      </c>
      <c r="C3160" s="217" t="s">
        <v>169</v>
      </c>
      <c r="D3160" s="217" t="s">
        <v>19</v>
      </c>
      <c r="E3160" s="217" t="s">
        <v>88</v>
      </c>
      <c r="F3160" s="217" t="s">
        <v>12</v>
      </c>
      <c r="G3160" s="217" t="s">
        <v>5</v>
      </c>
      <c r="H3160" s="217" t="s">
        <v>178</v>
      </c>
      <c r="I3160" s="217">
        <v>30</v>
      </c>
      <c r="J3160" s="217">
        <v>29</v>
      </c>
      <c r="K3160" s="217">
        <v>1</v>
      </c>
      <c r="L3160" s="217">
        <v>73</v>
      </c>
      <c r="M3160" s="217">
        <v>2184.1742060854399</v>
      </c>
      <c r="N3160" s="217">
        <v>13.735168154818201</v>
      </c>
      <c r="O3160" s="217">
        <v>13.277329216324199</v>
      </c>
      <c r="P3160" s="217">
        <v>0.45783893849393797</v>
      </c>
      <c r="Q3160" s="217">
        <v>13.735168154818201</v>
      </c>
      <c r="R3160" s="217">
        <v>13.277329216324199</v>
      </c>
      <c r="S3160" s="217">
        <v>0.45783893849393797</v>
      </c>
      <c r="T3160" s="217">
        <v>13.735168154818201</v>
      </c>
      <c r="U3160" s="217">
        <v>13.277329216324199</v>
      </c>
      <c r="V3160" s="217">
        <v>0.45783893849393797</v>
      </c>
      <c r="W3160" s="217">
        <v>13.735168154818201</v>
      </c>
      <c r="X3160" s="217">
        <v>13.277329216324199</v>
      </c>
      <c r="Y3160" s="217">
        <v>0.45783893849393797</v>
      </c>
    </row>
    <row r="3161" spans="2:25">
      <c r="B3161" s="217" t="s">
        <v>3329</v>
      </c>
      <c r="C3161" s="217" t="s">
        <v>169</v>
      </c>
      <c r="D3161" s="217" t="s">
        <v>19</v>
      </c>
      <c r="E3161" s="217" t="s">
        <v>88</v>
      </c>
      <c r="F3161" s="217" t="s">
        <v>12</v>
      </c>
      <c r="G3161" s="217" t="s">
        <v>5</v>
      </c>
      <c r="H3161" s="217" t="s">
        <v>5</v>
      </c>
      <c r="I3161" s="217">
        <v>42</v>
      </c>
      <c r="J3161" s="217">
        <v>41</v>
      </c>
      <c r="K3161" s="217">
        <v>1</v>
      </c>
      <c r="L3161" s="217">
        <v>123</v>
      </c>
      <c r="M3161" s="217">
        <v>4010</v>
      </c>
      <c r="N3161" s="217">
        <v>10.4738154613466</v>
      </c>
      <c r="O3161" s="217">
        <v>10.224438902743101</v>
      </c>
      <c r="P3161" s="217">
        <v>0.24937655860349101</v>
      </c>
      <c r="Q3161" s="217">
        <v>10.4738154613466</v>
      </c>
      <c r="R3161" s="217">
        <v>10.224438902743101</v>
      </c>
      <c r="S3161" s="217">
        <v>0.24937655860349101</v>
      </c>
      <c r="T3161" s="217">
        <v>10.4738154613466</v>
      </c>
      <c r="U3161" s="217">
        <v>10.224438902743101</v>
      </c>
      <c r="V3161" s="217">
        <v>0.24937655860349101</v>
      </c>
      <c r="W3161" s="217">
        <v>10.4738154613466</v>
      </c>
      <c r="X3161" s="217">
        <v>10.224438902743101</v>
      </c>
      <c r="Y3161" s="217">
        <v>0.24937655860349101</v>
      </c>
    </row>
    <row r="3162" spans="2:25">
      <c r="B3162" s="217" t="s">
        <v>3330</v>
      </c>
      <c r="C3162" s="217" t="s">
        <v>169</v>
      </c>
      <c r="D3162" s="217" t="s">
        <v>19</v>
      </c>
      <c r="E3162" s="217" t="s">
        <v>88</v>
      </c>
      <c r="F3162" s="217" t="s">
        <v>9</v>
      </c>
      <c r="G3162" s="217" t="s">
        <v>5</v>
      </c>
      <c r="H3162" s="217" t="s">
        <v>170</v>
      </c>
      <c r="I3162" s="217">
        <v>0</v>
      </c>
      <c r="J3162" s="217">
        <v>0</v>
      </c>
      <c r="K3162" s="217">
        <v>0</v>
      </c>
      <c r="L3162" s="217">
        <v>0</v>
      </c>
      <c r="M3162" s="217">
        <v>221.661302681992</v>
      </c>
      <c r="N3162" s="217">
        <v>0</v>
      </c>
      <c r="O3162" s="217">
        <v>0</v>
      </c>
      <c r="P3162" s="217">
        <v>0</v>
      </c>
      <c r="Q3162" s="217">
        <v>0</v>
      </c>
      <c r="R3162" s="217">
        <v>0</v>
      </c>
      <c r="S3162" s="217">
        <v>0</v>
      </c>
      <c r="T3162" s="217">
        <v>0</v>
      </c>
      <c r="U3162" s="217">
        <v>0</v>
      </c>
      <c r="V3162" s="217">
        <v>0</v>
      </c>
      <c r="W3162" s="217">
        <v>0</v>
      </c>
      <c r="X3162" s="217">
        <v>0</v>
      </c>
      <c r="Y3162" s="217">
        <v>0</v>
      </c>
    </row>
    <row r="3163" spans="2:25">
      <c r="B3163" s="217" t="s">
        <v>3331</v>
      </c>
      <c r="C3163" s="217" t="s">
        <v>169</v>
      </c>
      <c r="D3163" s="217" t="s">
        <v>19</v>
      </c>
      <c r="E3163" s="217" t="s">
        <v>88</v>
      </c>
      <c r="F3163" s="217" t="s">
        <v>9</v>
      </c>
      <c r="G3163" s="217" t="s">
        <v>5</v>
      </c>
      <c r="H3163" s="217" t="s">
        <v>172</v>
      </c>
      <c r="I3163" s="217">
        <v>1</v>
      </c>
      <c r="J3163" s="217">
        <v>1</v>
      </c>
      <c r="K3163" s="217">
        <v>0</v>
      </c>
      <c r="L3163" s="217">
        <v>8</v>
      </c>
      <c r="M3163" s="217">
        <v>388.14913793103398</v>
      </c>
      <c r="N3163" s="217">
        <v>2.5763293081889498</v>
      </c>
      <c r="O3163" s="217">
        <v>2.5763293081889498</v>
      </c>
      <c r="P3163" s="217">
        <v>0</v>
      </c>
      <c r="Q3163" s="217">
        <v>2.5763293081889498</v>
      </c>
      <c r="R3163" s="217">
        <v>2.5763293081889498</v>
      </c>
      <c r="S3163" s="217">
        <v>0</v>
      </c>
      <c r="T3163" s="217">
        <v>2.5763293081889498</v>
      </c>
      <c r="U3163" s="217">
        <v>2.5763293081889498</v>
      </c>
      <c r="V3163" s="217">
        <v>0</v>
      </c>
      <c r="W3163" s="217">
        <v>2.5763293081889498</v>
      </c>
      <c r="X3163" s="217">
        <v>2.5763293081889498</v>
      </c>
      <c r="Y3163" s="217">
        <v>0</v>
      </c>
    </row>
    <row r="3164" spans="2:25">
      <c r="B3164" s="217" t="s">
        <v>3332</v>
      </c>
      <c r="C3164" s="217" t="s">
        <v>169</v>
      </c>
      <c r="D3164" s="217" t="s">
        <v>19</v>
      </c>
      <c r="E3164" s="217" t="s">
        <v>88</v>
      </c>
      <c r="F3164" s="217" t="s">
        <v>9</v>
      </c>
      <c r="G3164" s="217" t="s">
        <v>5</v>
      </c>
      <c r="H3164" s="217" t="s">
        <v>174</v>
      </c>
      <c r="I3164" s="217">
        <v>3</v>
      </c>
      <c r="J3164" s="217">
        <v>2</v>
      </c>
      <c r="K3164" s="217">
        <v>1</v>
      </c>
      <c r="L3164" s="217">
        <v>34</v>
      </c>
      <c r="M3164" s="217">
        <v>731.68572796934905</v>
      </c>
      <c r="N3164" s="217">
        <v>4.10012097451445</v>
      </c>
      <c r="O3164" s="217">
        <v>2.7334139830096298</v>
      </c>
      <c r="P3164" s="217">
        <v>1.36670699150482</v>
      </c>
      <c r="Q3164" s="217">
        <v>4.10012097451445</v>
      </c>
      <c r="R3164" s="217">
        <v>2.7334139830096298</v>
      </c>
      <c r="S3164" s="217">
        <v>1.36670699150482</v>
      </c>
      <c r="T3164" s="217">
        <v>4.10012097451445</v>
      </c>
      <c r="U3164" s="217">
        <v>2.7334139830096298</v>
      </c>
      <c r="V3164" s="217">
        <v>1.36670699150482</v>
      </c>
      <c r="W3164" s="217">
        <v>4.10012097451445</v>
      </c>
      <c r="X3164" s="217">
        <v>2.7334139830096298</v>
      </c>
      <c r="Y3164" s="217">
        <v>1.36670699150482</v>
      </c>
    </row>
    <row r="3165" spans="2:25">
      <c r="B3165" s="217" t="s">
        <v>3333</v>
      </c>
      <c r="C3165" s="217" t="s">
        <v>169</v>
      </c>
      <c r="D3165" s="217" t="s">
        <v>19</v>
      </c>
      <c r="E3165" s="217" t="s">
        <v>88</v>
      </c>
      <c r="F3165" s="217" t="s">
        <v>9</v>
      </c>
      <c r="G3165" s="217" t="s">
        <v>5</v>
      </c>
      <c r="H3165" s="217" t="s">
        <v>176</v>
      </c>
      <c r="I3165" s="217">
        <v>7</v>
      </c>
      <c r="J3165" s="217">
        <v>6</v>
      </c>
      <c r="K3165" s="217">
        <v>1</v>
      </c>
      <c r="L3165" s="217">
        <v>38</v>
      </c>
      <c r="M3165" s="217">
        <v>994.14348659003804</v>
      </c>
      <c r="N3165" s="217">
        <v>7.0412370994959197</v>
      </c>
      <c r="O3165" s="217">
        <v>6.0353460852822201</v>
      </c>
      <c r="P3165" s="217">
        <v>1.0058910142137001</v>
      </c>
      <c r="Q3165" s="217">
        <v>7.0412370994959197</v>
      </c>
      <c r="R3165" s="217">
        <v>6.0353460852822201</v>
      </c>
      <c r="S3165" s="217">
        <v>1.0058910142137001</v>
      </c>
      <c r="T3165" s="217">
        <v>7.0412370994959197</v>
      </c>
      <c r="U3165" s="217">
        <v>6.0353460852822201</v>
      </c>
      <c r="V3165" s="217">
        <v>1.0058910142137001</v>
      </c>
      <c r="W3165" s="217">
        <v>7.0412370994959197</v>
      </c>
      <c r="X3165" s="217">
        <v>6.0353460852822201</v>
      </c>
      <c r="Y3165" s="217">
        <v>1.0058910142137001</v>
      </c>
    </row>
    <row r="3166" spans="2:25">
      <c r="B3166" s="217" t="s">
        <v>3334</v>
      </c>
      <c r="C3166" s="217" t="s">
        <v>169</v>
      </c>
      <c r="D3166" s="217" t="s">
        <v>19</v>
      </c>
      <c r="E3166" s="217" t="s">
        <v>88</v>
      </c>
      <c r="F3166" s="217" t="s">
        <v>9</v>
      </c>
      <c r="G3166" s="217" t="s">
        <v>5</v>
      </c>
      <c r="H3166" s="217" t="s">
        <v>178</v>
      </c>
      <c r="I3166" s="217">
        <v>10</v>
      </c>
      <c r="J3166" s="217">
        <v>9</v>
      </c>
      <c r="K3166" s="217">
        <v>1</v>
      </c>
      <c r="L3166" s="217">
        <v>113</v>
      </c>
      <c r="M3166" s="217">
        <v>2584.3603448275899</v>
      </c>
      <c r="N3166" s="217">
        <v>3.86942943928632</v>
      </c>
      <c r="O3166" s="217">
        <v>3.4824864953576902</v>
      </c>
      <c r="P3166" s="217">
        <v>0.38694294392863199</v>
      </c>
      <c r="Q3166" s="217">
        <v>3.86942943928632</v>
      </c>
      <c r="R3166" s="217">
        <v>3.4824864953576902</v>
      </c>
      <c r="S3166" s="217">
        <v>0.38694294392863199</v>
      </c>
      <c r="T3166" s="217">
        <v>3.86942943928632</v>
      </c>
      <c r="U3166" s="217">
        <v>3.4824864953576902</v>
      </c>
      <c r="V3166" s="217">
        <v>0.38694294392863199</v>
      </c>
      <c r="W3166" s="217">
        <v>3.86942943928632</v>
      </c>
      <c r="X3166" s="217">
        <v>3.4824864953576902</v>
      </c>
      <c r="Y3166" s="217">
        <v>0.38694294392863199</v>
      </c>
    </row>
    <row r="3167" spans="2:25">
      <c r="B3167" s="217" t="s">
        <v>3335</v>
      </c>
      <c r="C3167" s="217" t="s">
        <v>169</v>
      </c>
      <c r="D3167" s="217" t="s">
        <v>19</v>
      </c>
      <c r="E3167" s="217" t="s">
        <v>88</v>
      </c>
      <c r="F3167" s="217" t="s">
        <v>9</v>
      </c>
      <c r="G3167" s="217" t="s">
        <v>5</v>
      </c>
      <c r="H3167" s="217" t="s">
        <v>5</v>
      </c>
      <c r="I3167" s="217">
        <v>21</v>
      </c>
      <c r="J3167" s="217">
        <v>18</v>
      </c>
      <c r="K3167" s="217">
        <v>3</v>
      </c>
      <c r="L3167" s="217">
        <v>193</v>
      </c>
      <c r="M3167" s="217">
        <v>4920</v>
      </c>
      <c r="N3167" s="217">
        <v>4.2682926829268304</v>
      </c>
      <c r="O3167" s="217">
        <v>3.6585365853658498</v>
      </c>
      <c r="P3167" s="217">
        <v>0.60975609756097604</v>
      </c>
      <c r="Q3167" s="217">
        <v>4.2682926829268304</v>
      </c>
      <c r="R3167" s="217">
        <v>3.6585365853658498</v>
      </c>
      <c r="S3167" s="217">
        <v>0.60975609756097604</v>
      </c>
      <c r="T3167" s="217">
        <v>4.2682926829268304</v>
      </c>
      <c r="U3167" s="217">
        <v>3.6585365853658498</v>
      </c>
      <c r="V3167" s="217">
        <v>0.60975609756097604</v>
      </c>
      <c r="W3167" s="217">
        <v>4.2682926829268304</v>
      </c>
      <c r="X3167" s="217">
        <v>3.6585365853658498</v>
      </c>
      <c r="Y3167" s="217">
        <v>0.60975609756097604</v>
      </c>
    </row>
    <row r="3168" spans="2:25">
      <c r="B3168" s="217" t="s">
        <v>3336</v>
      </c>
      <c r="C3168" s="217" t="s">
        <v>169</v>
      </c>
      <c r="D3168" s="217" t="s">
        <v>19</v>
      </c>
      <c r="E3168" s="217" t="s">
        <v>88</v>
      </c>
      <c r="F3168" s="217" t="s">
        <v>5</v>
      </c>
      <c r="G3168" s="217" t="s">
        <v>5</v>
      </c>
      <c r="H3168" s="217" t="s">
        <v>170</v>
      </c>
      <c r="I3168" s="217">
        <v>0</v>
      </c>
      <c r="J3168" s="217">
        <v>0</v>
      </c>
      <c r="K3168" s="217">
        <v>0</v>
      </c>
      <c r="L3168" s="217">
        <v>3</v>
      </c>
      <c r="M3168" s="217">
        <v>374.35910922975</v>
      </c>
      <c r="N3168" s="217">
        <v>0</v>
      </c>
      <c r="O3168" s="217">
        <v>0</v>
      </c>
      <c r="P3168" s="217">
        <v>0</v>
      </c>
      <c r="Q3168" s="217">
        <v>0</v>
      </c>
      <c r="R3168" s="217">
        <v>0</v>
      </c>
      <c r="S3168" s="217">
        <v>0</v>
      </c>
      <c r="T3168" s="217">
        <v>0</v>
      </c>
      <c r="U3168" s="217">
        <v>0</v>
      </c>
      <c r="V3168" s="217">
        <v>0</v>
      </c>
      <c r="W3168" s="217">
        <v>0</v>
      </c>
      <c r="X3168" s="217">
        <v>0</v>
      </c>
      <c r="Y3168" s="217">
        <v>0</v>
      </c>
    </row>
    <row r="3169" spans="2:25">
      <c r="B3169" s="217" t="s">
        <v>3337</v>
      </c>
      <c r="C3169" s="217" t="s">
        <v>169</v>
      </c>
      <c r="D3169" s="217" t="s">
        <v>19</v>
      </c>
      <c r="E3169" s="217" t="s">
        <v>88</v>
      </c>
      <c r="F3169" s="217" t="s">
        <v>5</v>
      </c>
      <c r="G3169" s="217" t="s">
        <v>5</v>
      </c>
      <c r="H3169" s="217" t="s">
        <v>172</v>
      </c>
      <c r="I3169" s="217">
        <v>2</v>
      </c>
      <c r="J3169" s="217">
        <v>2</v>
      </c>
      <c r="K3169" s="217">
        <v>0</v>
      </c>
      <c r="L3169" s="217">
        <v>14</v>
      </c>
      <c r="M3169" s="217">
        <v>695.70166689976099</v>
      </c>
      <c r="N3169" s="217">
        <v>2.87479546931741</v>
      </c>
      <c r="O3169" s="217">
        <v>2.87479546931741</v>
      </c>
      <c r="P3169" s="217">
        <v>0</v>
      </c>
      <c r="Q3169" s="217">
        <v>2.87479546931741</v>
      </c>
      <c r="R3169" s="217">
        <v>2.87479546931741</v>
      </c>
      <c r="S3169" s="217">
        <v>0</v>
      </c>
      <c r="T3169" s="217">
        <v>2.87479546931741</v>
      </c>
      <c r="U3169" s="217">
        <v>2.87479546931741</v>
      </c>
      <c r="V3169" s="217">
        <v>0</v>
      </c>
      <c r="W3169" s="217">
        <v>2.87479546931741</v>
      </c>
      <c r="X3169" s="217">
        <v>2.87479546931741</v>
      </c>
      <c r="Y3169" s="217">
        <v>0</v>
      </c>
    </row>
    <row r="3170" spans="2:25">
      <c r="B3170" s="217" t="s">
        <v>3338</v>
      </c>
      <c r="C3170" s="217" t="s">
        <v>169</v>
      </c>
      <c r="D3170" s="217" t="s">
        <v>19</v>
      </c>
      <c r="E3170" s="217" t="s">
        <v>88</v>
      </c>
      <c r="F3170" s="217" t="s">
        <v>5</v>
      </c>
      <c r="G3170" s="217" t="s">
        <v>5</v>
      </c>
      <c r="H3170" s="217" t="s">
        <v>174</v>
      </c>
      <c r="I3170" s="217">
        <v>8</v>
      </c>
      <c r="J3170" s="217">
        <v>7</v>
      </c>
      <c r="K3170" s="217">
        <v>1</v>
      </c>
      <c r="L3170" s="217">
        <v>57</v>
      </c>
      <c r="M3170" s="217">
        <v>1291.3593138255801</v>
      </c>
      <c r="N3170" s="217">
        <v>6.1950224963340599</v>
      </c>
      <c r="O3170" s="217">
        <v>5.4206446842923004</v>
      </c>
      <c r="P3170" s="217">
        <v>0.77437781204175804</v>
      </c>
      <c r="Q3170" s="217">
        <v>6.1950224963340599</v>
      </c>
      <c r="R3170" s="217">
        <v>5.4206446842923004</v>
      </c>
      <c r="S3170" s="217">
        <v>0.77437781204175804</v>
      </c>
      <c r="T3170" s="217">
        <v>6.1950224963340599</v>
      </c>
      <c r="U3170" s="217">
        <v>5.4206446842923004</v>
      </c>
      <c r="V3170" s="217">
        <v>0.77437781204175804</v>
      </c>
      <c r="W3170" s="217">
        <v>6.1950224963340599</v>
      </c>
      <c r="X3170" s="217">
        <v>5.4206446842923004</v>
      </c>
      <c r="Y3170" s="217">
        <v>0.77437781204175804</v>
      </c>
    </row>
    <row r="3171" spans="2:25">
      <c r="B3171" s="217" t="s">
        <v>3339</v>
      </c>
      <c r="C3171" s="217" t="s">
        <v>169</v>
      </c>
      <c r="D3171" s="217" t="s">
        <v>19</v>
      </c>
      <c r="E3171" s="217" t="s">
        <v>88</v>
      </c>
      <c r="F3171" s="217" t="s">
        <v>5</v>
      </c>
      <c r="G3171" s="217" t="s">
        <v>5</v>
      </c>
      <c r="H3171" s="217" t="s">
        <v>176</v>
      </c>
      <c r="I3171" s="217">
        <v>13</v>
      </c>
      <c r="J3171" s="217">
        <v>12</v>
      </c>
      <c r="K3171" s="217">
        <v>1</v>
      </c>
      <c r="L3171" s="217">
        <v>56</v>
      </c>
      <c r="M3171" s="217">
        <v>1800.0453591318801</v>
      </c>
      <c r="N3171" s="217">
        <v>7.2220402302915403</v>
      </c>
      <c r="O3171" s="217">
        <v>6.6664986741152701</v>
      </c>
      <c r="P3171" s="217">
        <v>0.55554155617627199</v>
      </c>
      <c r="Q3171" s="217">
        <v>7.2220402302915403</v>
      </c>
      <c r="R3171" s="217">
        <v>6.6664986741152701</v>
      </c>
      <c r="S3171" s="217">
        <v>0.55554155617627199</v>
      </c>
      <c r="T3171" s="217">
        <v>7.2220402302915403</v>
      </c>
      <c r="U3171" s="217">
        <v>6.6664986741152701</v>
      </c>
      <c r="V3171" s="217">
        <v>0.55554155617627199</v>
      </c>
      <c r="W3171" s="217">
        <v>7.2220402302915403</v>
      </c>
      <c r="X3171" s="217">
        <v>6.6664986741152701</v>
      </c>
      <c r="Y3171" s="217">
        <v>0.55554155617627199</v>
      </c>
    </row>
    <row r="3172" spans="2:25">
      <c r="B3172" s="217" t="s">
        <v>3340</v>
      </c>
      <c r="C3172" s="217" t="s">
        <v>169</v>
      </c>
      <c r="D3172" s="217" t="s">
        <v>19</v>
      </c>
      <c r="E3172" s="217" t="s">
        <v>88</v>
      </c>
      <c r="F3172" s="217" t="s">
        <v>5</v>
      </c>
      <c r="G3172" s="217" t="s">
        <v>5</v>
      </c>
      <c r="H3172" s="217" t="s">
        <v>178</v>
      </c>
      <c r="I3172" s="217">
        <v>40</v>
      </c>
      <c r="J3172" s="217">
        <v>38</v>
      </c>
      <c r="K3172" s="217">
        <v>2</v>
      </c>
      <c r="L3172" s="217">
        <v>186</v>
      </c>
      <c r="M3172" s="217">
        <v>4768.5345509130302</v>
      </c>
      <c r="N3172" s="217">
        <v>8.3883213119093796</v>
      </c>
      <c r="O3172" s="217">
        <v>7.9689052463139101</v>
      </c>
      <c r="P3172" s="217">
        <v>0.41941606559546901</v>
      </c>
      <c r="Q3172" s="217">
        <v>8.3883213119093796</v>
      </c>
      <c r="R3172" s="217">
        <v>7.9689052463139101</v>
      </c>
      <c r="S3172" s="217">
        <v>0.41941606559546901</v>
      </c>
      <c r="T3172" s="217">
        <v>8.3883213119093796</v>
      </c>
      <c r="U3172" s="217">
        <v>7.9689052463139101</v>
      </c>
      <c r="V3172" s="217">
        <v>0.41941606559546901</v>
      </c>
      <c r="W3172" s="217">
        <v>8.3883213119093796</v>
      </c>
      <c r="X3172" s="217">
        <v>7.9689052463139101</v>
      </c>
      <c r="Y3172" s="217">
        <v>0.41941606559546901</v>
      </c>
    </row>
    <row r="3173" spans="2:25">
      <c r="B3173" s="217" t="s">
        <v>3341</v>
      </c>
      <c r="C3173" s="217" t="s">
        <v>169</v>
      </c>
      <c r="D3173" s="217" t="s">
        <v>19</v>
      </c>
      <c r="E3173" s="217" t="s">
        <v>88</v>
      </c>
      <c r="F3173" s="217" t="s">
        <v>5</v>
      </c>
      <c r="G3173" s="217" t="s">
        <v>5</v>
      </c>
      <c r="H3173" s="217" t="s">
        <v>5</v>
      </c>
      <c r="I3173" s="217">
        <v>63</v>
      </c>
      <c r="J3173" s="217">
        <v>59</v>
      </c>
      <c r="K3173" s="217">
        <v>4</v>
      </c>
      <c r="L3173" s="217">
        <v>316</v>
      </c>
      <c r="M3173" s="217">
        <v>8930</v>
      </c>
      <c r="N3173" s="217">
        <v>7.0548712206047002</v>
      </c>
      <c r="O3173" s="217">
        <v>6.6069428891377404</v>
      </c>
      <c r="P3173" s="217">
        <v>0.44792833146696498</v>
      </c>
      <c r="Q3173" s="217">
        <v>7.0548712206047002</v>
      </c>
      <c r="R3173" s="217">
        <v>6.6069428891377404</v>
      </c>
      <c r="S3173" s="217">
        <v>0.44792833146696498</v>
      </c>
      <c r="T3173" s="217">
        <v>7.0548712206047002</v>
      </c>
      <c r="U3173" s="217">
        <v>6.6069428891377404</v>
      </c>
      <c r="V3173" s="217">
        <v>0.44792833146696498</v>
      </c>
      <c r="W3173" s="217">
        <v>7.0548712206047002</v>
      </c>
      <c r="X3173" s="217">
        <v>6.6069428891377404</v>
      </c>
      <c r="Y3173" s="217">
        <v>0.44792833146696498</v>
      </c>
    </row>
    <row r="3174" spans="2:25">
      <c r="B3174" s="217" t="s">
        <v>3342</v>
      </c>
      <c r="C3174" s="217" t="s">
        <v>169</v>
      </c>
      <c r="D3174" s="217" t="s">
        <v>20</v>
      </c>
      <c r="E3174" s="217" t="s">
        <v>86</v>
      </c>
      <c r="F3174" s="217" t="s">
        <v>12</v>
      </c>
      <c r="G3174" s="217" t="s">
        <v>10</v>
      </c>
      <c r="H3174" s="217" t="s">
        <v>170</v>
      </c>
      <c r="I3174" s="217">
        <v>0</v>
      </c>
      <c r="J3174" s="217">
        <v>0</v>
      </c>
      <c r="K3174" s="217">
        <v>0</v>
      </c>
      <c r="L3174" s="217">
        <v>1</v>
      </c>
      <c r="M3174" s="217">
        <v>31.935483870967701</v>
      </c>
      <c r="N3174" s="217">
        <v>0</v>
      </c>
      <c r="O3174" s="217">
        <v>0</v>
      </c>
      <c r="P3174" s="217">
        <v>0</v>
      </c>
      <c r="Q3174" s="217">
        <v>0</v>
      </c>
      <c r="R3174" s="217">
        <v>0</v>
      </c>
      <c r="S3174" s="217">
        <v>0</v>
      </c>
      <c r="T3174" s="217">
        <v>0</v>
      </c>
      <c r="U3174" s="217">
        <v>0</v>
      </c>
      <c r="V3174" s="217">
        <v>0</v>
      </c>
      <c r="W3174" s="217">
        <v>0</v>
      </c>
      <c r="X3174" s="217">
        <v>0</v>
      </c>
      <c r="Y3174" s="217">
        <v>0</v>
      </c>
    </row>
    <row r="3175" spans="2:25">
      <c r="B3175" s="217" t="s">
        <v>3343</v>
      </c>
      <c r="C3175" s="217" t="s">
        <v>169</v>
      </c>
      <c r="D3175" s="217" t="s">
        <v>20</v>
      </c>
      <c r="E3175" s="217" t="s">
        <v>86</v>
      </c>
      <c r="F3175" s="217" t="s">
        <v>12</v>
      </c>
      <c r="G3175" s="217" t="s">
        <v>10</v>
      </c>
      <c r="H3175" s="217" t="s">
        <v>172</v>
      </c>
      <c r="I3175" s="217">
        <v>0</v>
      </c>
      <c r="J3175" s="217">
        <v>0</v>
      </c>
      <c r="K3175" s="217">
        <v>0</v>
      </c>
      <c r="L3175" s="217">
        <v>0</v>
      </c>
      <c r="M3175" s="217">
        <v>63.870967741935502</v>
      </c>
      <c r="N3175" s="217">
        <v>0</v>
      </c>
      <c r="O3175" s="217">
        <v>0</v>
      </c>
      <c r="P3175" s="217">
        <v>0</v>
      </c>
      <c r="Q3175" s="217">
        <v>0</v>
      </c>
      <c r="R3175" s="217">
        <v>0</v>
      </c>
      <c r="S3175" s="217">
        <v>0</v>
      </c>
      <c r="T3175" s="217">
        <v>0</v>
      </c>
      <c r="U3175" s="217">
        <v>0</v>
      </c>
      <c r="V3175" s="217">
        <v>0</v>
      </c>
      <c r="W3175" s="217">
        <v>0</v>
      </c>
      <c r="X3175" s="217">
        <v>0</v>
      </c>
      <c r="Y3175" s="217">
        <v>0</v>
      </c>
    </row>
    <row r="3176" spans="2:25">
      <c r="B3176" s="217" t="s">
        <v>3344</v>
      </c>
      <c r="C3176" s="217" t="s">
        <v>169</v>
      </c>
      <c r="D3176" s="217" t="s">
        <v>20</v>
      </c>
      <c r="E3176" s="217" t="s">
        <v>86</v>
      </c>
      <c r="F3176" s="217" t="s">
        <v>12</v>
      </c>
      <c r="G3176" s="217" t="s">
        <v>10</v>
      </c>
      <c r="H3176" s="217" t="s">
        <v>174</v>
      </c>
      <c r="I3176" s="217">
        <v>0</v>
      </c>
      <c r="J3176" s="217">
        <v>0</v>
      </c>
      <c r="K3176" s="217">
        <v>0</v>
      </c>
      <c r="L3176" s="217">
        <v>5</v>
      </c>
      <c r="M3176" s="217">
        <v>95.806451612903203</v>
      </c>
      <c r="N3176" s="217">
        <v>0</v>
      </c>
      <c r="O3176" s="217">
        <v>0</v>
      </c>
      <c r="P3176" s="217">
        <v>0</v>
      </c>
      <c r="Q3176" s="217">
        <v>0</v>
      </c>
      <c r="R3176" s="217">
        <v>0</v>
      </c>
      <c r="S3176" s="217">
        <v>0</v>
      </c>
      <c r="T3176" s="217">
        <v>0</v>
      </c>
      <c r="U3176" s="217">
        <v>0</v>
      </c>
      <c r="V3176" s="217">
        <v>0</v>
      </c>
      <c r="W3176" s="217">
        <v>0</v>
      </c>
      <c r="X3176" s="217">
        <v>0</v>
      </c>
      <c r="Y3176" s="217">
        <v>0</v>
      </c>
    </row>
    <row r="3177" spans="2:25">
      <c r="B3177" s="217" t="s">
        <v>3345</v>
      </c>
      <c r="C3177" s="217" t="s">
        <v>169</v>
      </c>
      <c r="D3177" s="217" t="s">
        <v>20</v>
      </c>
      <c r="E3177" s="217" t="s">
        <v>86</v>
      </c>
      <c r="F3177" s="217" t="s">
        <v>12</v>
      </c>
      <c r="G3177" s="217" t="s">
        <v>10</v>
      </c>
      <c r="H3177" s="217" t="s">
        <v>176</v>
      </c>
      <c r="I3177" s="217">
        <v>1</v>
      </c>
      <c r="J3177" s="217">
        <v>1</v>
      </c>
      <c r="K3177" s="217">
        <v>0</v>
      </c>
      <c r="L3177" s="217">
        <v>2</v>
      </c>
      <c r="M3177" s="217">
        <v>74.516129032258107</v>
      </c>
      <c r="N3177" s="217">
        <v>13.419913419913399</v>
      </c>
      <c r="O3177" s="217">
        <v>13.419913419913399</v>
      </c>
      <c r="P3177" s="217">
        <v>0</v>
      </c>
      <c r="Q3177" s="217">
        <v>13.419913419913399</v>
      </c>
      <c r="R3177" s="217">
        <v>13.419913419913399</v>
      </c>
      <c r="S3177" s="217">
        <v>0</v>
      </c>
      <c r="T3177" s="217">
        <v>13.419913419913399</v>
      </c>
      <c r="U3177" s="217">
        <v>13.419913419913399</v>
      </c>
      <c r="V3177" s="217">
        <v>0</v>
      </c>
      <c r="W3177" s="217">
        <v>13.419913419913399</v>
      </c>
      <c r="X3177" s="217">
        <v>13.419913419913399</v>
      </c>
      <c r="Y3177" s="217">
        <v>0</v>
      </c>
    </row>
    <row r="3178" spans="2:25">
      <c r="B3178" s="217" t="s">
        <v>3346</v>
      </c>
      <c r="C3178" s="217" t="s">
        <v>169</v>
      </c>
      <c r="D3178" s="217" t="s">
        <v>20</v>
      </c>
      <c r="E3178" s="217" t="s">
        <v>86</v>
      </c>
      <c r="F3178" s="217" t="s">
        <v>12</v>
      </c>
      <c r="G3178" s="217" t="s">
        <v>10</v>
      </c>
      <c r="H3178" s="217" t="s">
        <v>178</v>
      </c>
      <c r="I3178" s="217">
        <v>0</v>
      </c>
      <c r="J3178" s="217">
        <v>0</v>
      </c>
      <c r="K3178" s="217">
        <v>0</v>
      </c>
      <c r="L3178" s="217">
        <v>1</v>
      </c>
      <c r="M3178" s="217">
        <v>63.870967741935502</v>
      </c>
      <c r="N3178" s="217">
        <v>0</v>
      </c>
      <c r="O3178" s="217">
        <v>0</v>
      </c>
      <c r="P3178" s="217">
        <v>0</v>
      </c>
      <c r="Q3178" s="217">
        <v>0</v>
      </c>
      <c r="R3178" s="217">
        <v>0</v>
      </c>
      <c r="S3178" s="217">
        <v>0</v>
      </c>
      <c r="T3178" s="217">
        <v>0</v>
      </c>
      <c r="U3178" s="217">
        <v>0</v>
      </c>
      <c r="V3178" s="217">
        <v>0</v>
      </c>
      <c r="W3178" s="217">
        <v>0</v>
      </c>
      <c r="X3178" s="217">
        <v>0</v>
      </c>
      <c r="Y3178" s="217">
        <v>0</v>
      </c>
    </row>
    <row r="3179" spans="2:25">
      <c r="B3179" s="217" t="s">
        <v>3347</v>
      </c>
      <c r="C3179" s="217" t="s">
        <v>169</v>
      </c>
      <c r="D3179" s="217" t="s">
        <v>20</v>
      </c>
      <c r="E3179" s="217" t="s">
        <v>86</v>
      </c>
      <c r="F3179" s="217" t="s">
        <v>12</v>
      </c>
      <c r="G3179" s="217" t="s">
        <v>10</v>
      </c>
      <c r="H3179" s="217" t="s">
        <v>5</v>
      </c>
      <c r="I3179" s="217">
        <v>1</v>
      </c>
      <c r="J3179" s="217">
        <v>1</v>
      </c>
      <c r="K3179" s="217">
        <v>0</v>
      </c>
      <c r="L3179" s="217">
        <v>9</v>
      </c>
      <c r="M3179" s="217">
        <v>330</v>
      </c>
      <c r="N3179" s="217">
        <v>3.0303030303030298</v>
      </c>
      <c r="O3179" s="217">
        <v>3.0303030303030298</v>
      </c>
      <c r="P3179" s="217">
        <v>0</v>
      </c>
      <c r="Q3179" s="217">
        <v>3.0303030303030298</v>
      </c>
      <c r="R3179" s="217">
        <v>3.0303030303030298</v>
      </c>
      <c r="S3179" s="217">
        <v>0</v>
      </c>
      <c r="T3179" s="217">
        <v>3.0303030303030298</v>
      </c>
      <c r="U3179" s="217">
        <v>3.0303030303030298</v>
      </c>
      <c r="V3179" s="217">
        <v>0</v>
      </c>
      <c r="W3179" s="217">
        <v>3.0303030303030298</v>
      </c>
      <c r="X3179" s="217">
        <v>3.0303030303030298</v>
      </c>
      <c r="Y3179" s="217">
        <v>0</v>
      </c>
    </row>
    <row r="3180" spans="2:25">
      <c r="B3180" s="217" t="s">
        <v>3348</v>
      </c>
      <c r="C3180" s="217" t="s">
        <v>169</v>
      </c>
      <c r="D3180" s="217" t="s">
        <v>20</v>
      </c>
      <c r="E3180" s="217" t="s">
        <v>86</v>
      </c>
      <c r="F3180" s="217" t="s">
        <v>9</v>
      </c>
      <c r="G3180" s="217" t="s">
        <v>10</v>
      </c>
      <c r="H3180" s="217" t="s">
        <v>170</v>
      </c>
      <c r="I3180" s="217">
        <v>0</v>
      </c>
      <c r="J3180" s="217">
        <v>0</v>
      </c>
      <c r="K3180" s="217">
        <v>0</v>
      </c>
      <c r="L3180" s="217">
        <v>0</v>
      </c>
      <c r="M3180" s="217">
        <v>40</v>
      </c>
      <c r="N3180" s="217">
        <v>0</v>
      </c>
      <c r="O3180" s="217">
        <v>0</v>
      </c>
      <c r="P3180" s="217">
        <v>0</v>
      </c>
      <c r="Q3180" s="217">
        <v>0</v>
      </c>
      <c r="R3180" s="217">
        <v>0</v>
      </c>
      <c r="S3180" s="217">
        <v>0</v>
      </c>
      <c r="T3180" s="217">
        <v>0</v>
      </c>
      <c r="U3180" s="217">
        <v>0</v>
      </c>
      <c r="V3180" s="217">
        <v>0</v>
      </c>
      <c r="W3180" s="217">
        <v>0</v>
      </c>
      <c r="X3180" s="217">
        <v>0</v>
      </c>
      <c r="Y3180" s="217">
        <v>0</v>
      </c>
    </row>
    <row r="3181" spans="2:25">
      <c r="B3181" s="217" t="s">
        <v>3349</v>
      </c>
      <c r="C3181" s="217" t="s">
        <v>169</v>
      </c>
      <c r="D3181" s="217" t="s">
        <v>20</v>
      </c>
      <c r="E3181" s="217" t="s">
        <v>86</v>
      </c>
      <c r="F3181" s="217" t="s">
        <v>9</v>
      </c>
      <c r="G3181" s="217" t="s">
        <v>10</v>
      </c>
      <c r="H3181" s="217" t="s">
        <v>172</v>
      </c>
      <c r="I3181" s="217">
        <v>0</v>
      </c>
      <c r="J3181" s="217">
        <v>0</v>
      </c>
      <c r="K3181" s="217">
        <v>0</v>
      </c>
      <c r="L3181" s="217">
        <v>0</v>
      </c>
      <c r="M3181" s="217">
        <v>70</v>
      </c>
      <c r="N3181" s="217">
        <v>0</v>
      </c>
      <c r="O3181" s="217">
        <v>0</v>
      </c>
      <c r="P3181" s="217">
        <v>0</v>
      </c>
      <c r="Q3181" s="217">
        <v>0</v>
      </c>
      <c r="R3181" s="217">
        <v>0</v>
      </c>
      <c r="S3181" s="217">
        <v>0</v>
      </c>
      <c r="T3181" s="217">
        <v>0</v>
      </c>
      <c r="U3181" s="217">
        <v>0</v>
      </c>
      <c r="V3181" s="217">
        <v>0</v>
      </c>
      <c r="W3181" s="217">
        <v>0</v>
      </c>
      <c r="X3181" s="217">
        <v>0</v>
      </c>
      <c r="Y3181" s="217">
        <v>0</v>
      </c>
    </row>
    <row r="3182" spans="2:25">
      <c r="B3182" s="217" t="s">
        <v>3350</v>
      </c>
      <c r="C3182" s="217" t="s">
        <v>169</v>
      </c>
      <c r="D3182" s="217" t="s">
        <v>20</v>
      </c>
      <c r="E3182" s="217" t="s">
        <v>86</v>
      </c>
      <c r="F3182" s="217" t="s">
        <v>9</v>
      </c>
      <c r="G3182" s="217" t="s">
        <v>10</v>
      </c>
      <c r="H3182" s="217" t="s">
        <v>174</v>
      </c>
      <c r="I3182" s="217">
        <v>0</v>
      </c>
      <c r="J3182" s="217">
        <v>0</v>
      </c>
      <c r="K3182" s="217">
        <v>0</v>
      </c>
      <c r="L3182" s="217">
        <v>3</v>
      </c>
      <c r="M3182" s="217">
        <v>90</v>
      </c>
      <c r="N3182" s="217">
        <v>0</v>
      </c>
      <c r="O3182" s="217">
        <v>0</v>
      </c>
      <c r="P3182" s="217">
        <v>0</v>
      </c>
      <c r="Q3182" s="217">
        <v>0</v>
      </c>
      <c r="R3182" s="217">
        <v>0</v>
      </c>
      <c r="S3182" s="217">
        <v>0</v>
      </c>
      <c r="T3182" s="217">
        <v>0</v>
      </c>
      <c r="U3182" s="217">
        <v>0</v>
      </c>
      <c r="V3182" s="217">
        <v>0</v>
      </c>
      <c r="W3182" s="217">
        <v>0</v>
      </c>
      <c r="X3182" s="217">
        <v>0</v>
      </c>
      <c r="Y3182" s="217">
        <v>0</v>
      </c>
    </row>
    <row r="3183" spans="2:25">
      <c r="B3183" s="217" t="s">
        <v>3351</v>
      </c>
      <c r="C3183" s="217" t="s">
        <v>169</v>
      </c>
      <c r="D3183" s="217" t="s">
        <v>20</v>
      </c>
      <c r="E3183" s="217" t="s">
        <v>86</v>
      </c>
      <c r="F3183" s="217" t="s">
        <v>9</v>
      </c>
      <c r="G3183" s="217" t="s">
        <v>10</v>
      </c>
      <c r="H3183" s="217" t="s">
        <v>176</v>
      </c>
      <c r="I3183" s="217">
        <v>0</v>
      </c>
      <c r="J3183" s="217">
        <v>0</v>
      </c>
      <c r="K3183" s="217">
        <v>0</v>
      </c>
      <c r="L3183" s="217">
        <v>2</v>
      </c>
      <c r="M3183" s="217">
        <v>80</v>
      </c>
      <c r="N3183" s="217">
        <v>0</v>
      </c>
      <c r="O3183" s="217">
        <v>0</v>
      </c>
      <c r="P3183" s="217">
        <v>0</v>
      </c>
      <c r="Q3183" s="217">
        <v>0</v>
      </c>
      <c r="R3183" s="217">
        <v>0</v>
      </c>
      <c r="S3183" s="217">
        <v>0</v>
      </c>
      <c r="T3183" s="217">
        <v>0</v>
      </c>
      <c r="U3183" s="217">
        <v>0</v>
      </c>
      <c r="V3183" s="217">
        <v>0</v>
      </c>
      <c r="W3183" s="217">
        <v>0</v>
      </c>
      <c r="X3183" s="217">
        <v>0</v>
      </c>
      <c r="Y3183" s="217">
        <v>0</v>
      </c>
    </row>
    <row r="3184" spans="2:25">
      <c r="B3184" s="217" t="s">
        <v>3352</v>
      </c>
      <c r="C3184" s="217" t="s">
        <v>169</v>
      </c>
      <c r="D3184" s="217" t="s">
        <v>20</v>
      </c>
      <c r="E3184" s="217" t="s">
        <v>86</v>
      </c>
      <c r="F3184" s="217" t="s">
        <v>9</v>
      </c>
      <c r="G3184" s="217" t="s">
        <v>10</v>
      </c>
      <c r="H3184" s="217" t="s">
        <v>178</v>
      </c>
      <c r="I3184" s="217">
        <v>0</v>
      </c>
      <c r="J3184" s="217">
        <v>0</v>
      </c>
      <c r="K3184" s="217">
        <v>0</v>
      </c>
      <c r="L3184" s="217">
        <v>1</v>
      </c>
      <c r="M3184" s="217">
        <v>40</v>
      </c>
      <c r="N3184" s="217">
        <v>0</v>
      </c>
      <c r="O3184" s="217">
        <v>0</v>
      </c>
      <c r="P3184" s="217">
        <v>0</v>
      </c>
      <c r="Q3184" s="217">
        <v>0</v>
      </c>
      <c r="R3184" s="217">
        <v>0</v>
      </c>
      <c r="S3184" s="217">
        <v>0</v>
      </c>
      <c r="T3184" s="217">
        <v>0</v>
      </c>
      <c r="U3184" s="217">
        <v>0</v>
      </c>
      <c r="V3184" s="217">
        <v>0</v>
      </c>
      <c r="W3184" s="217">
        <v>0</v>
      </c>
      <c r="X3184" s="217">
        <v>0</v>
      </c>
      <c r="Y3184" s="217">
        <v>0</v>
      </c>
    </row>
    <row r="3185" spans="2:25">
      <c r="B3185" s="217" t="s">
        <v>3353</v>
      </c>
      <c r="C3185" s="217" t="s">
        <v>169</v>
      </c>
      <c r="D3185" s="217" t="s">
        <v>20</v>
      </c>
      <c r="E3185" s="217" t="s">
        <v>86</v>
      </c>
      <c r="F3185" s="217" t="s">
        <v>9</v>
      </c>
      <c r="G3185" s="217" t="s">
        <v>10</v>
      </c>
      <c r="H3185" s="217" t="s">
        <v>5</v>
      </c>
      <c r="I3185" s="217">
        <v>0</v>
      </c>
      <c r="J3185" s="217">
        <v>0</v>
      </c>
      <c r="K3185" s="217">
        <v>0</v>
      </c>
      <c r="L3185" s="217">
        <v>6</v>
      </c>
      <c r="M3185" s="217">
        <v>320</v>
      </c>
      <c r="N3185" s="217">
        <v>0</v>
      </c>
      <c r="O3185" s="217">
        <v>0</v>
      </c>
      <c r="P3185" s="217">
        <v>0</v>
      </c>
      <c r="Q3185" s="217">
        <v>0</v>
      </c>
      <c r="R3185" s="217">
        <v>0</v>
      </c>
      <c r="S3185" s="217">
        <v>0</v>
      </c>
      <c r="T3185" s="217">
        <v>0</v>
      </c>
      <c r="U3185" s="217">
        <v>0</v>
      </c>
      <c r="V3185" s="217">
        <v>0</v>
      </c>
      <c r="W3185" s="217">
        <v>0</v>
      </c>
      <c r="X3185" s="217">
        <v>0</v>
      </c>
      <c r="Y3185" s="217">
        <v>0</v>
      </c>
    </row>
    <row r="3186" spans="2:25">
      <c r="B3186" s="217" t="s">
        <v>3354</v>
      </c>
      <c r="C3186" s="217" t="s">
        <v>169</v>
      </c>
      <c r="D3186" s="217" t="s">
        <v>20</v>
      </c>
      <c r="E3186" s="217" t="s">
        <v>86</v>
      </c>
      <c r="F3186" s="217" t="s">
        <v>5</v>
      </c>
      <c r="G3186" s="217" t="s">
        <v>10</v>
      </c>
      <c r="H3186" s="217" t="s">
        <v>170</v>
      </c>
      <c r="I3186" s="217">
        <v>0</v>
      </c>
      <c r="J3186" s="217">
        <v>0</v>
      </c>
      <c r="K3186" s="217">
        <v>0</v>
      </c>
      <c r="L3186" s="217">
        <v>1</v>
      </c>
      <c r="M3186" s="217">
        <v>71.935483870967701</v>
      </c>
      <c r="N3186" s="217">
        <v>0</v>
      </c>
      <c r="O3186" s="217">
        <v>0</v>
      </c>
      <c r="P3186" s="217">
        <v>0</v>
      </c>
      <c r="Q3186" s="217">
        <v>0</v>
      </c>
      <c r="R3186" s="217">
        <v>0</v>
      </c>
      <c r="S3186" s="217">
        <v>0</v>
      </c>
      <c r="T3186" s="217">
        <v>0</v>
      </c>
      <c r="U3186" s="217">
        <v>0</v>
      </c>
      <c r="V3186" s="217">
        <v>0</v>
      </c>
      <c r="W3186" s="217">
        <v>0</v>
      </c>
      <c r="X3186" s="217">
        <v>0</v>
      </c>
      <c r="Y3186" s="217">
        <v>0</v>
      </c>
    </row>
    <row r="3187" spans="2:25">
      <c r="B3187" s="217" t="s">
        <v>3355</v>
      </c>
      <c r="C3187" s="217" t="s">
        <v>169</v>
      </c>
      <c r="D3187" s="217" t="s">
        <v>20</v>
      </c>
      <c r="E3187" s="217" t="s">
        <v>86</v>
      </c>
      <c r="F3187" s="217" t="s">
        <v>5</v>
      </c>
      <c r="G3187" s="217" t="s">
        <v>10</v>
      </c>
      <c r="H3187" s="217" t="s">
        <v>172</v>
      </c>
      <c r="I3187" s="217">
        <v>0</v>
      </c>
      <c r="J3187" s="217">
        <v>0</v>
      </c>
      <c r="K3187" s="217">
        <v>0</v>
      </c>
      <c r="L3187" s="217">
        <v>0</v>
      </c>
      <c r="M3187" s="217">
        <v>133.870967741935</v>
      </c>
      <c r="N3187" s="217">
        <v>0</v>
      </c>
      <c r="O3187" s="217">
        <v>0</v>
      </c>
      <c r="P3187" s="217">
        <v>0</v>
      </c>
      <c r="Q3187" s="217">
        <v>0</v>
      </c>
      <c r="R3187" s="217">
        <v>0</v>
      </c>
      <c r="S3187" s="217">
        <v>0</v>
      </c>
      <c r="T3187" s="217">
        <v>0</v>
      </c>
      <c r="U3187" s="217">
        <v>0</v>
      </c>
      <c r="V3187" s="217">
        <v>0</v>
      </c>
      <c r="W3187" s="217">
        <v>0</v>
      </c>
      <c r="X3187" s="217">
        <v>0</v>
      </c>
      <c r="Y3187" s="217">
        <v>0</v>
      </c>
    </row>
    <row r="3188" spans="2:25">
      <c r="B3188" s="217" t="s">
        <v>3356</v>
      </c>
      <c r="C3188" s="217" t="s">
        <v>169</v>
      </c>
      <c r="D3188" s="217" t="s">
        <v>20</v>
      </c>
      <c r="E3188" s="217" t="s">
        <v>86</v>
      </c>
      <c r="F3188" s="217" t="s">
        <v>5</v>
      </c>
      <c r="G3188" s="217" t="s">
        <v>10</v>
      </c>
      <c r="H3188" s="217" t="s">
        <v>174</v>
      </c>
      <c r="I3188" s="217">
        <v>0</v>
      </c>
      <c r="J3188" s="217">
        <v>0</v>
      </c>
      <c r="K3188" s="217">
        <v>0</v>
      </c>
      <c r="L3188" s="217">
        <v>8</v>
      </c>
      <c r="M3188" s="217">
        <v>185.806451612903</v>
      </c>
      <c r="N3188" s="217">
        <v>0</v>
      </c>
      <c r="O3188" s="217">
        <v>0</v>
      </c>
      <c r="P3188" s="217">
        <v>0</v>
      </c>
      <c r="Q3188" s="217">
        <v>0</v>
      </c>
      <c r="R3188" s="217">
        <v>0</v>
      </c>
      <c r="S3188" s="217">
        <v>0</v>
      </c>
      <c r="T3188" s="217">
        <v>0</v>
      </c>
      <c r="U3188" s="217">
        <v>0</v>
      </c>
      <c r="V3188" s="217">
        <v>0</v>
      </c>
      <c r="W3188" s="217">
        <v>0</v>
      </c>
      <c r="X3188" s="217">
        <v>0</v>
      </c>
      <c r="Y3188" s="217">
        <v>0</v>
      </c>
    </row>
    <row r="3189" spans="2:25">
      <c r="B3189" s="217" t="s">
        <v>3357</v>
      </c>
      <c r="C3189" s="217" t="s">
        <v>169</v>
      </c>
      <c r="D3189" s="217" t="s">
        <v>20</v>
      </c>
      <c r="E3189" s="217" t="s">
        <v>86</v>
      </c>
      <c r="F3189" s="217" t="s">
        <v>5</v>
      </c>
      <c r="G3189" s="217" t="s">
        <v>10</v>
      </c>
      <c r="H3189" s="217" t="s">
        <v>176</v>
      </c>
      <c r="I3189" s="217">
        <v>1</v>
      </c>
      <c r="J3189" s="217">
        <v>1</v>
      </c>
      <c r="K3189" s="217">
        <v>0</v>
      </c>
      <c r="L3189" s="217">
        <v>4</v>
      </c>
      <c r="M3189" s="217">
        <v>154.51612903225799</v>
      </c>
      <c r="N3189" s="217">
        <v>6.4718162839248397</v>
      </c>
      <c r="O3189" s="217">
        <v>6.4718162839248397</v>
      </c>
      <c r="P3189" s="217">
        <v>0</v>
      </c>
      <c r="Q3189" s="217">
        <v>6.4718162839248397</v>
      </c>
      <c r="R3189" s="217">
        <v>6.4718162839248397</v>
      </c>
      <c r="S3189" s="217">
        <v>0</v>
      </c>
      <c r="T3189" s="217">
        <v>6.4718162839248397</v>
      </c>
      <c r="U3189" s="217">
        <v>6.4718162839248397</v>
      </c>
      <c r="V3189" s="217">
        <v>0</v>
      </c>
      <c r="W3189" s="217">
        <v>6.4718162839248397</v>
      </c>
      <c r="X3189" s="217">
        <v>6.4718162839248397</v>
      </c>
      <c r="Y3189" s="217">
        <v>0</v>
      </c>
    </row>
    <row r="3190" spans="2:25">
      <c r="B3190" s="217" t="s">
        <v>3358</v>
      </c>
      <c r="C3190" s="217" t="s">
        <v>169</v>
      </c>
      <c r="D3190" s="217" t="s">
        <v>20</v>
      </c>
      <c r="E3190" s="217" t="s">
        <v>86</v>
      </c>
      <c r="F3190" s="217" t="s">
        <v>5</v>
      </c>
      <c r="G3190" s="217" t="s">
        <v>10</v>
      </c>
      <c r="H3190" s="217" t="s">
        <v>178</v>
      </c>
      <c r="I3190" s="217">
        <v>0</v>
      </c>
      <c r="J3190" s="217">
        <v>0</v>
      </c>
      <c r="K3190" s="217">
        <v>0</v>
      </c>
      <c r="L3190" s="217">
        <v>2</v>
      </c>
      <c r="M3190" s="217">
        <v>103.870967741935</v>
      </c>
      <c r="N3190" s="217">
        <v>0</v>
      </c>
      <c r="O3190" s="217">
        <v>0</v>
      </c>
      <c r="P3190" s="217">
        <v>0</v>
      </c>
      <c r="Q3190" s="217">
        <v>0</v>
      </c>
      <c r="R3190" s="217">
        <v>0</v>
      </c>
      <c r="S3190" s="217">
        <v>0</v>
      </c>
      <c r="T3190" s="217">
        <v>0</v>
      </c>
      <c r="U3190" s="217">
        <v>0</v>
      </c>
      <c r="V3190" s="217">
        <v>0</v>
      </c>
      <c r="W3190" s="217">
        <v>0</v>
      </c>
      <c r="X3190" s="217">
        <v>0</v>
      </c>
      <c r="Y3190" s="217">
        <v>0</v>
      </c>
    </row>
    <row r="3191" spans="2:25">
      <c r="B3191" s="217" t="s">
        <v>3359</v>
      </c>
      <c r="C3191" s="217" t="s">
        <v>169</v>
      </c>
      <c r="D3191" s="217" t="s">
        <v>20</v>
      </c>
      <c r="E3191" s="217" t="s">
        <v>86</v>
      </c>
      <c r="F3191" s="217" t="s">
        <v>5</v>
      </c>
      <c r="G3191" s="217" t="s">
        <v>10</v>
      </c>
      <c r="H3191" s="217" t="s">
        <v>5</v>
      </c>
      <c r="I3191" s="217">
        <v>1</v>
      </c>
      <c r="J3191" s="217">
        <v>1</v>
      </c>
      <c r="K3191" s="217">
        <v>0</v>
      </c>
      <c r="L3191" s="217">
        <v>15</v>
      </c>
      <c r="M3191" s="217">
        <v>650</v>
      </c>
      <c r="N3191" s="217">
        <v>1.5384615384615401</v>
      </c>
      <c r="O3191" s="217">
        <v>1.5384615384615401</v>
      </c>
      <c r="P3191" s="217">
        <v>0</v>
      </c>
      <c r="Q3191" s="217">
        <v>1.5384615384615401</v>
      </c>
      <c r="R3191" s="217">
        <v>1.5384615384615401</v>
      </c>
      <c r="S3191" s="217">
        <v>0</v>
      </c>
      <c r="T3191" s="217">
        <v>1.5384615384615401</v>
      </c>
      <c r="U3191" s="217">
        <v>1.5384615384615401</v>
      </c>
      <c r="V3191" s="217">
        <v>0</v>
      </c>
      <c r="W3191" s="217">
        <v>1.5384615384615401</v>
      </c>
      <c r="X3191" s="217">
        <v>1.5384615384615401</v>
      </c>
      <c r="Y3191" s="217">
        <v>0</v>
      </c>
    </row>
    <row r="3192" spans="2:25">
      <c r="B3192" s="217" t="s">
        <v>3360</v>
      </c>
      <c r="C3192" s="217" t="s">
        <v>169</v>
      </c>
      <c r="D3192" s="217" t="s">
        <v>20</v>
      </c>
      <c r="E3192" s="217" t="s">
        <v>86</v>
      </c>
      <c r="F3192" s="217" t="s">
        <v>12</v>
      </c>
      <c r="G3192" s="217" t="s">
        <v>49</v>
      </c>
      <c r="H3192" s="217" t="s">
        <v>170</v>
      </c>
      <c r="I3192" s="217">
        <v>0</v>
      </c>
      <c r="J3192" s="217">
        <v>0</v>
      </c>
      <c r="K3192" s="217">
        <v>0</v>
      </c>
      <c r="L3192" s="217">
        <v>3</v>
      </c>
      <c r="M3192" s="217">
        <v>231.597222222222</v>
      </c>
      <c r="N3192" s="217">
        <v>0</v>
      </c>
      <c r="O3192" s="217">
        <v>0</v>
      </c>
      <c r="P3192" s="217">
        <v>0</v>
      </c>
      <c r="Q3192" s="217">
        <v>0</v>
      </c>
      <c r="R3192" s="217">
        <v>0</v>
      </c>
      <c r="S3192" s="217">
        <v>0</v>
      </c>
      <c r="T3192" s="217">
        <v>0</v>
      </c>
      <c r="U3192" s="217">
        <v>0</v>
      </c>
      <c r="V3192" s="217">
        <v>0</v>
      </c>
      <c r="W3192" s="217">
        <v>0</v>
      </c>
      <c r="X3192" s="217">
        <v>0</v>
      </c>
      <c r="Y3192" s="217">
        <v>0</v>
      </c>
    </row>
    <row r="3193" spans="2:25">
      <c r="B3193" s="217" t="s">
        <v>3361</v>
      </c>
      <c r="C3193" s="217" t="s">
        <v>169</v>
      </c>
      <c r="D3193" s="217" t="s">
        <v>20</v>
      </c>
      <c r="E3193" s="217" t="s">
        <v>86</v>
      </c>
      <c r="F3193" s="217" t="s">
        <v>12</v>
      </c>
      <c r="G3193" s="217" t="s">
        <v>49</v>
      </c>
      <c r="H3193" s="217" t="s">
        <v>172</v>
      </c>
      <c r="I3193" s="217">
        <v>0</v>
      </c>
      <c r="J3193" s="217">
        <v>0</v>
      </c>
      <c r="K3193" s="217">
        <v>0</v>
      </c>
      <c r="L3193" s="217">
        <v>1</v>
      </c>
      <c r="M3193" s="217">
        <v>392.70833333333297</v>
      </c>
      <c r="N3193" s="217">
        <v>0</v>
      </c>
      <c r="O3193" s="217">
        <v>0</v>
      </c>
      <c r="P3193" s="217">
        <v>0</v>
      </c>
      <c r="Q3193" s="217">
        <v>0</v>
      </c>
      <c r="R3193" s="217">
        <v>0</v>
      </c>
      <c r="S3193" s="217">
        <v>0</v>
      </c>
      <c r="T3193" s="217">
        <v>0</v>
      </c>
      <c r="U3193" s="217">
        <v>0</v>
      </c>
      <c r="V3193" s="217">
        <v>0</v>
      </c>
      <c r="W3193" s="217">
        <v>0</v>
      </c>
      <c r="X3193" s="217">
        <v>0</v>
      </c>
      <c r="Y3193" s="217">
        <v>0</v>
      </c>
    </row>
    <row r="3194" spans="2:25">
      <c r="B3194" s="217" t="s">
        <v>3362</v>
      </c>
      <c r="C3194" s="217" t="s">
        <v>169</v>
      </c>
      <c r="D3194" s="217" t="s">
        <v>20</v>
      </c>
      <c r="E3194" s="217" t="s">
        <v>86</v>
      </c>
      <c r="F3194" s="217" t="s">
        <v>12</v>
      </c>
      <c r="G3194" s="217" t="s">
        <v>49</v>
      </c>
      <c r="H3194" s="217" t="s">
        <v>174</v>
      </c>
      <c r="I3194" s="217">
        <v>5</v>
      </c>
      <c r="J3194" s="217">
        <v>5</v>
      </c>
      <c r="K3194" s="217">
        <v>0</v>
      </c>
      <c r="L3194" s="217">
        <v>10</v>
      </c>
      <c r="M3194" s="217">
        <v>402.777777777778</v>
      </c>
      <c r="N3194" s="217">
        <v>12.413793103448301</v>
      </c>
      <c r="O3194" s="217">
        <v>12.413793103448301</v>
      </c>
      <c r="P3194" s="217">
        <v>0</v>
      </c>
      <c r="Q3194" s="217">
        <v>12.413793103448301</v>
      </c>
      <c r="R3194" s="217">
        <v>12.413793103448301</v>
      </c>
      <c r="S3194" s="217">
        <v>0</v>
      </c>
      <c r="T3194" s="217">
        <v>12.413793103448301</v>
      </c>
      <c r="U3194" s="217">
        <v>12.413793103448301</v>
      </c>
      <c r="V3194" s="217">
        <v>0</v>
      </c>
      <c r="W3194" s="217">
        <v>12.413793103448301</v>
      </c>
      <c r="X3194" s="217">
        <v>12.413793103448301</v>
      </c>
      <c r="Y3194" s="217">
        <v>0</v>
      </c>
    </row>
    <row r="3195" spans="2:25">
      <c r="B3195" s="217" t="s">
        <v>3363</v>
      </c>
      <c r="C3195" s="217" t="s">
        <v>169</v>
      </c>
      <c r="D3195" s="217" t="s">
        <v>20</v>
      </c>
      <c r="E3195" s="217" t="s">
        <v>86</v>
      </c>
      <c r="F3195" s="217" t="s">
        <v>12</v>
      </c>
      <c r="G3195" s="217" t="s">
        <v>49</v>
      </c>
      <c r="H3195" s="217" t="s">
        <v>176</v>
      </c>
      <c r="I3195" s="217">
        <v>1</v>
      </c>
      <c r="J3195" s="217">
        <v>1</v>
      </c>
      <c r="K3195" s="217">
        <v>0</v>
      </c>
      <c r="L3195" s="217">
        <v>5</v>
      </c>
      <c r="M3195" s="217">
        <v>271.875</v>
      </c>
      <c r="N3195" s="217">
        <v>3.6781609195402298</v>
      </c>
      <c r="O3195" s="217">
        <v>3.6781609195402298</v>
      </c>
      <c r="P3195" s="217">
        <v>0</v>
      </c>
      <c r="Q3195" s="217">
        <v>3.6781609195402298</v>
      </c>
      <c r="R3195" s="217">
        <v>3.6781609195402298</v>
      </c>
      <c r="S3195" s="217">
        <v>0</v>
      </c>
      <c r="T3195" s="217">
        <v>3.6781609195402298</v>
      </c>
      <c r="U3195" s="217">
        <v>3.6781609195402298</v>
      </c>
      <c r="V3195" s="217">
        <v>0</v>
      </c>
      <c r="W3195" s="217">
        <v>3.6781609195402298</v>
      </c>
      <c r="X3195" s="217">
        <v>3.6781609195402298</v>
      </c>
      <c r="Y3195" s="217">
        <v>0</v>
      </c>
    </row>
    <row r="3196" spans="2:25">
      <c r="B3196" s="217" t="s">
        <v>3364</v>
      </c>
      <c r="C3196" s="217" t="s">
        <v>169</v>
      </c>
      <c r="D3196" s="217" t="s">
        <v>20</v>
      </c>
      <c r="E3196" s="217" t="s">
        <v>86</v>
      </c>
      <c r="F3196" s="217" t="s">
        <v>12</v>
      </c>
      <c r="G3196" s="217" t="s">
        <v>49</v>
      </c>
      <c r="H3196" s="217" t="s">
        <v>178</v>
      </c>
      <c r="I3196" s="217">
        <v>0</v>
      </c>
      <c r="J3196" s="217">
        <v>0</v>
      </c>
      <c r="K3196" s="217">
        <v>0</v>
      </c>
      <c r="L3196" s="217">
        <v>4</v>
      </c>
      <c r="M3196" s="217">
        <v>151.041666666667</v>
      </c>
      <c r="N3196" s="217">
        <v>0</v>
      </c>
      <c r="O3196" s="217">
        <v>0</v>
      </c>
      <c r="P3196" s="217">
        <v>0</v>
      </c>
      <c r="Q3196" s="217">
        <v>0</v>
      </c>
      <c r="R3196" s="217">
        <v>0</v>
      </c>
      <c r="S3196" s="217">
        <v>0</v>
      </c>
      <c r="T3196" s="217">
        <v>0</v>
      </c>
      <c r="U3196" s="217">
        <v>0</v>
      </c>
      <c r="V3196" s="217">
        <v>0</v>
      </c>
      <c r="W3196" s="217">
        <v>0</v>
      </c>
      <c r="X3196" s="217">
        <v>0</v>
      </c>
      <c r="Y3196" s="217">
        <v>0</v>
      </c>
    </row>
    <row r="3197" spans="2:25">
      <c r="B3197" s="217" t="s">
        <v>3365</v>
      </c>
      <c r="C3197" s="217" t="s">
        <v>169</v>
      </c>
      <c r="D3197" s="217" t="s">
        <v>20</v>
      </c>
      <c r="E3197" s="217" t="s">
        <v>86</v>
      </c>
      <c r="F3197" s="217" t="s">
        <v>12</v>
      </c>
      <c r="G3197" s="217" t="s">
        <v>49</v>
      </c>
      <c r="H3197" s="217" t="s">
        <v>5</v>
      </c>
      <c r="I3197" s="217">
        <v>6</v>
      </c>
      <c r="J3197" s="217">
        <v>6</v>
      </c>
      <c r="K3197" s="217">
        <v>0</v>
      </c>
      <c r="L3197" s="217">
        <v>23</v>
      </c>
      <c r="M3197" s="217">
        <v>1450</v>
      </c>
      <c r="N3197" s="217">
        <v>4.1379310344827598</v>
      </c>
      <c r="O3197" s="217">
        <v>4.1379310344827598</v>
      </c>
      <c r="P3197" s="217">
        <v>0</v>
      </c>
      <c r="Q3197" s="217">
        <v>4.1379310344827598</v>
      </c>
      <c r="R3197" s="217">
        <v>4.1379310344827598</v>
      </c>
      <c r="S3197" s="217">
        <v>0</v>
      </c>
      <c r="T3197" s="217">
        <v>4.1379310344827598</v>
      </c>
      <c r="U3197" s="217">
        <v>4.1379310344827598</v>
      </c>
      <c r="V3197" s="217">
        <v>0</v>
      </c>
      <c r="W3197" s="217">
        <v>4.1379310344827598</v>
      </c>
      <c r="X3197" s="217">
        <v>4.1379310344827598</v>
      </c>
      <c r="Y3197" s="217">
        <v>0</v>
      </c>
    </row>
    <row r="3198" spans="2:25">
      <c r="B3198" s="217" t="s">
        <v>3366</v>
      </c>
      <c r="C3198" s="217" t="s">
        <v>169</v>
      </c>
      <c r="D3198" s="217" t="s">
        <v>20</v>
      </c>
      <c r="E3198" s="217" t="s">
        <v>86</v>
      </c>
      <c r="F3198" s="217" t="s">
        <v>9</v>
      </c>
      <c r="G3198" s="217" t="s">
        <v>49</v>
      </c>
      <c r="H3198" s="217" t="s">
        <v>170</v>
      </c>
      <c r="I3198" s="217">
        <v>0</v>
      </c>
      <c r="J3198" s="217">
        <v>0</v>
      </c>
      <c r="K3198" s="217">
        <v>0</v>
      </c>
      <c r="L3198" s="217">
        <v>7</v>
      </c>
      <c r="M3198" s="217">
        <v>262.10526315789502</v>
      </c>
      <c r="N3198" s="217">
        <v>0</v>
      </c>
      <c r="O3198" s="217">
        <v>0</v>
      </c>
      <c r="P3198" s="217">
        <v>0</v>
      </c>
      <c r="Q3198" s="217">
        <v>0</v>
      </c>
      <c r="R3198" s="217">
        <v>0</v>
      </c>
      <c r="S3198" s="217">
        <v>0</v>
      </c>
      <c r="T3198" s="217">
        <v>0</v>
      </c>
      <c r="U3198" s="217">
        <v>0</v>
      </c>
      <c r="V3198" s="217">
        <v>0</v>
      </c>
      <c r="W3198" s="217">
        <v>0</v>
      </c>
      <c r="X3198" s="217">
        <v>0</v>
      </c>
      <c r="Y3198" s="217">
        <v>0</v>
      </c>
    </row>
    <row r="3199" spans="2:25">
      <c r="B3199" s="217" t="s">
        <v>3367</v>
      </c>
      <c r="C3199" s="217" t="s">
        <v>169</v>
      </c>
      <c r="D3199" s="217" t="s">
        <v>20</v>
      </c>
      <c r="E3199" s="217" t="s">
        <v>86</v>
      </c>
      <c r="F3199" s="217" t="s">
        <v>9</v>
      </c>
      <c r="G3199" s="217" t="s">
        <v>49</v>
      </c>
      <c r="H3199" s="217" t="s">
        <v>172</v>
      </c>
      <c r="I3199" s="217">
        <v>0</v>
      </c>
      <c r="J3199" s="217">
        <v>0</v>
      </c>
      <c r="K3199" s="217">
        <v>0</v>
      </c>
      <c r="L3199" s="217">
        <v>10</v>
      </c>
      <c r="M3199" s="217">
        <v>469.60526315789502</v>
      </c>
      <c r="N3199" s="217">
        <v>0</v>
      </c>
      <c r="O3199" s="217">
        <v>0</v>
      </c>
      <c r="P3199" s="217">
        <v>0</v>
      </c>
      <c r="Q3199" s="217">
        <v>0</v>
      </c>
      <c r="R3199" s="217">
        <v>0</v>
      </c>
      <c r="S3199" s="217">
        <v>0</v>
      </c>
      <c r="T3199" s="217">
        <v>0</v>
      </c>
      <c r="U3199" s="217">
        <v>0</v>
      </c>
      <c r="V3199" s="217">
        <v>0</v>
      </c>
      <c r="W3199" s="217">
        <v>0</v>
      </c>
      <c r="X3199" s="217">
        <v>0</v>
      </c>
      <c r="Y3199" s="217">
        <v>0</v>
      </c>
    </row>
    <row r="3200" spans="2:25">
      <c r="B3200" s="217" t="s">
        <v>3368</v>
      </c>
      <c r="C3200" s="217" t="s">
        <v>169</v>
      </c>
      <c r="D3200" s="217" t="s">
        <v>20</v>
      </c>
      <c r="E3200" s="217" t="s">
        <v>86</v>
      </c>
      <c r="F3200" s="217" t="s">
        <v>9</v>
      </c>
      <c r="G3200" s="217" t="s">
        <v>49</v>
      </c>
      <c r="H3200" s="217" t="s">
        <v>174</v>
      </c>
      <c r="I3200" s="217">
        <v>0</v>
      </c>
      <c r="J3200" s="217">
        <v>0</v>
      </c>
      <c r="K3200" s="217">
        <v>0</v>
      </c>
      <c r="L3200" s="217">
        <v>23</v>
      </c>
      <c r="M3200" s="217">
        <v>447.76315789473699</v>
      </c>
      <c r="N3200" s="217">
        <v>0</v>
      </c>
      <c r="O3200" s="217">
        <v>0</v>
      </c>
      <c r="P3200" s="217">
        <v>0</v>
      </c>
      <c r="Q3200" s="217">
        <v>0</v>
      </c>
      <c r="R3200" s="217">
        <v>0</v>
      </c>
      <c r="S3200" s="217">
        <v>0</v>
      </c>
      <c r="T3200" s="217">
        <v>0</v>
      </c>
      <c r="U3200" s="217">
        <v>0</v>
      </c>
      <c r="V3200" s="217">
        <v>0</v>
      </c>
      <c r="W3200" s="217">
        <v>0</v>
      </c>
      <c r="X3200" s="217">
        <v>0</v>
      </c>
      <c r="Y3200" s="217">
        <v>0</v>
      </c>
    </row>
    <row r="3201" spans="2:25">
      <c r="B3201" s="217" t="s">
        <v>3369</v>
      </c>
      <c r="C3201" s="217" t="s">
        <v>169</v>
      </c>
      <c r="D3201" s="217" t="s">
        <v>20</v>
      </c>
      <c r="E3201" s="217" t="s">
        <v>86</v>
      </c>
      <c r="F3201" s="217" t="s">
        <v>9</v>
      </c>
      <c r="G3201" s="217" t="s">
        <v>49</v>
      </c>
      <c r="H3201" s="217" t="s">
        <v>176</v>
      </c>
      <c r="I3201" s="217">
        <v>1</v>
      </c>
      <c r="J3201" s="217">
        <v>1</v>
      </c>
      <c r="K3201" s="217">
        <v>0</v>
      </c>
      <c r="L3201" s="217">
        <v>8</v>
      </c>
      <c r="M3201" s="217">
        <v>327.63157894736798</v>
      </c>
      <c r="N3201" s="217">
        <v>3.0522088353413701</v>
      </c>
      <c r="O3201" s="217">
        <v>3.0522088353413701</v>
      </c>
      <c r="P3201" s="217">
        <v>0</v>
      </c>
      <c r="Q3201" s="217">
        <v>3.0522088353413701</v>
      </c>
      <c r="R3201" s="217">
        <v>3.0522088353413701</v>
      </c>
      <c r="S3201" s="217">
        <v>0</v>
      </c>
      <c r="T3201" s="217">
        <v>3.0522088353413701</v>
      </c>
      <c r="U3201" s="217">
        <v>3.0522088353413701</v>
      </c>
      <c r="V3201" s="217">
        <v>0</v>
      </c>
      <c r="W3201" s="217">
        <v>3.0522088353413701</v>
      </c>
      <c r="X3201" s="217">
        <v>3.0522088353413701</v>
      </c>
      <c r="Y3201" s="217">
        <v>0</v>
      </c>
    </row>
    <row r="3202" spans="2:25">
      <c r="B3202" s="217" t="s">
        <v>3370</v>
      </c>
      <c r="C3202" s="217" t="s">
        <v>169</v>
      </c>
      <c r="D3202" s="217" t="s">
        <v>20</v>
      </c>
      <c r="E3202" s="217" t="s">
        <v>86</v>
      </c>
      <c r="F3202" s="217" t="s">
        <v>9</v>
      </c>
      <c r="G3202" s="217" t="s">
        <v>49</v>
      </c>
      <c r="H3202" s="217" t="s">
        <v>178</v>
      </c>
      <c r="I3202" s="217">
        <v>0</v>
      </c>
      <c r="J3202" s="217">
        <v>0</v>
      </c>
      <c r="K3202" s="217">
        <v>0</v>
      </c>
      <c r="L3202" s="217">
        <v>3</v>
      </c>
      <c r="M3202" s="217">
        <v>152.894736842105</v>
      </c>
      <c r="N3202" s="217">
        <v>0</v>
      </c>
      <c r="O3202" s="217">
        <v>0</v>
      </c>
      <c r="P3202" s="217">
        <v>0</v>
      </c>
      <c r="Q3202" s="217">
        <v>0</v>
      </c>
      <c r="R3202" s="217">
        <v>0</v>
      </c>
      <c r="S3202" s="217">
        <v>0</v>
      </c>
      <c r="T3202" s="217">
        <v>0</v>
      </c>
      <c r="U3202" s="217">
        <v>0</v>
      </c>
      <c r="V3202" s="217">
        <v>0</v>
      </c>
      <c r="W3202" s="217">
        <v>0</v>
      </c>
      <c r="X3202" s="217">
        <v>0</v>
      </c>
      <c r="Y3202" s="217">
        <v>0</v>
      </c>
    </row>
    <row r="3203" spans="2:25">
      <c r="B3203" s="217" t="s">
        <v>3371</v>
      </c>
      <c r="C3203" s="217" t="s">
        <v>169</v>
      </c>
      <c r="D3203" s="217" t="s">
        <v>20</v>
      </c>
      <c r="E3203" s="217" t="s">
        <v>86</v>
      </c>
      <c r="F3203" s="217" t="s">
        <v>9</v>
      </c>
      <c r="G3203" s="217" t="s">
        <v>49</v>
      </c>
      <c r="H3203" s="217" t="s">
        <v>5</v>
      </c>
      <c r="I3203" s="217">
        <v>1</v>
      </c>
      <c r="J3203" s="217">
        <v>1</v>
      </c>
      <c r="K3203" s="217">
        <v>0</v>
      </c>
      <c r="L3203" s="217">
        <v>51</v>
      </c>
      <c r="M3203" s="217">
        <v>1660</v>
      </c>
      <c r="N3203" s="217">
        <v>0.60240963855421703</v>
      </c>
      <c r="O3203" s="217">
        <v>0.60240963855421703</v>
      </c>
      <c r="P3203" s="217">
        <v>0</v>
      </c>
      <c r="Q3203" s="217">
        <v>0.60240963855421703</v>
      </c>
      <c r="R3203" s="217">
        <v>0.60240963855421703</v>
      </c>
      <c r="S3203" s="217">
        <v>0</v>
      </c>
      <c r="T3203" s="217">
        <v>0.60240963855421703</v>
      </c>
      <c r="U3203" s="217">
        <v>0.60240963855421703</v>
      </c>
      <c r="V3203" s="217">
        <v>0</v>
      </c>
      <c r="W3203" s="217">
        <v>0.60240963855421703</v>
      </c>
      <c r="X3203" s="217">
        <v>0.60240963855421703</v>
      </c>
      <c r="Y3203" s="217">
        <v>0</v>
      </c>
    </row>
    <row r="3204" spans="2:25">
      <c r="B3204" s="217" t="s">
        <v>3372</v>
      </c>
      <c r="C3204" s="217" t="s">
        <v>169</v>
      </c>
      <c r="D3204" s="217" t="s">
        <v>20</v>
      </c>
      <c r="E3204" s="217" t="s">
        <v>86</v>
      </c>
      <c r="F3204" s="217" t="s">
        <v>5</v>
      </c>
      <c r="G3204" s="217" t="s">
        <v>49</v>
      </c>
      <c r="H3204" s="217" t="s">
        <v>170</v>
      </c>
      <c r="I3204" s="217">
        <v>0</v>
      </c>
      <c r="J3204" s="217">
        <v>0</v>
      </c>
      <c r="K3204" s="217">
        <v>0</v>
      </c>
      <c r="L3204" s="217">
        <v>10</v>
      </c>
      <c r="M3204" s="217">
        <v>493.70248538011703</v>
      </c>
      <c r="N3204" s="217">
        <v>0</v>
      </c>
      <c r="O3204" s="217">
        <v>0</v>
      </c>
      <c r="P3204" s="217">
        <v>0</v>
      </c>
      <c r="Q3204" s="217">
        <v>0</v>
      </c>
      <c r="R3204" s="217">
        <v>0</v>
      </c>
      <c r="S3204" s="217">
        <v>0</v>
      </c>
      <c r="T3204" s="217">
        <v>0</v>
      </c>
      <c r="U3204" s="217">
        <v>0</v>
      </c>
      <c r="V3204" s="217">
        <v>0</v>
      </c>
      <c r="W3204" s="217">
        <v>0</v>
      </c>
      <c r="X3204" s="217">
        <v>0</v>
      </c>
      <c r="Y3204" s="217">
        <v>0</v>
      </c>
    </row>
    <row r="3205" spans="2:25">
      <c r="B3205" s="217" t="s">
        <v>3373</v>
      </c>
      <c r="C3205" s="217" t="s">
        <v>169</v>
      </c>
      <c r="D3205" s="217" t="s">
        <v>20</v>
      </c>
      <c r="E3205" s="217" t="s">
        <v>86</v>
      </c>
      <c r="F3205" s="217" t="s">
        <v>5</v>
      </c>
      <c r="G3205" s="217" t="s">
        <v>49</v>
      </c>
      <c r="H3205" s="217" t="s">
        <v>172</v>
      </c>
      <c r="I3205" s="217">
        <v>0</v>
      </c>
      <c r="J3205" s="217">
        <v>0</v>
      </c>
      <c r="K3205" s="217">
        <v>0</v>
      </c>
      <c r="L3205" s="217">
        <v>11</v>
      </c>
      <c r="M3205" s="217">
        <v>862.31359649122805</v>
      </c>
      <c r="N3205" s="217">
        <v>0</v>
      </c>
      <c r="O3205" s="217">
        <v>0</v>
      </c>
      <c r="P3205" s="217">
        <v>0</v>
      </c>
      <c r="Q3205" s="217">
        <v>0</v>
      </c>
      <c r="R3205" s="217">
        <v>0</v>
      </c>
      <c r="S3205" s="217">
        <v>0</v>
      </c>
      <c r="T3205" s="217">
        <v>0</v>
      </c>
      <c r="U3205" s="217">
        <v>0</v>
      </c>
      <c r="V3205" s="217">
        <v>0</v>
      </c>
      <c r="W3205" s="217">
        <v>0</v>
      </c>
      <c r="X3205" s="217">
        <v>0</v>
      </c>
      <c r="Y3205" s="217">
        <v>0</v>
      </c>
    </row>
    <row r="3206" spans="2:25">
      <c r="B3206" s="217" t="s">
        <v>3374</v>
      </c>
      <c r="C3206" s="217" t="s">
        <v>169</v>
      </c>
      <c r="D3206" s="217" t="s">
        <v>20</v>
      </c>
      <c r="E3206" s="217" t="s">
        <v>86</v>
      </c>
      <c r="F3206" s="217" t="s">
        <v>5</v>
      </c>
      <c r="G3206" s="217" t="s">
        <v>49</v>
      </c>
      <c r="H3206" s="217" t="s">
        <v>174</v>
      </c>
      <c r="I3206" s="217">
        <v>5</v>
      </c>
      <c r="J3206" s="217">
        <v>5</v>
      </c>
      <c r="K3206" s="217">
        <v>0</v>
      </c>
      <c r="L3206" s="217">
        <v>33</v>
      </c>
      <c r="M3206" s="217">
        <v>850.54093567251505</v>
      </c>
      <c r="N3206" s="217">
        <v>5.8786118225415498</v>
      </c>
      <c r="O3206" s="217">
        <v>5.8786118225415498</v>
      </c>
      <c r="P3206" s="217">
        <v>0</v>
      </c>
      <c r="Q3206" s="217">
        <v>5.8786118225415498</v>
      </c>
      <c r="R3206" s="217">
        <v>5.8786118225415498</v>
      </c>
      <c r="S3206" s="217">
        <v>0</v>
      </c>
      <c r="T3206" s="217">
        <v>5.8786118225415498</v>
      </c>
      <c r="U3206" s="217">
        <v>5.8786118225415498</v>
      </c>
      <c r="V3206" s="217">
        <v>0</v>
      </c>
      <c r="W3206" s="217">
        <v>5.8786118225415498</v>
      </c>
      <c r="X3206" s="217">
        <v>5.8786118225415498</v>
      </c>
      <c r="Y3206" s="217">
        <v>0</v>
      </c>
    </row>
    <row r="3207" spans="2:25">
      <c r="B3207" s="217" t="s">
        <v>3375</v>
      </c>
      <c r="C3207" s="217" t="s">
        <v>169</v>
      </c>
      <c r="D3207" s="217" t="s">
        <v>20</v>
      </c>
      <c r="E3207" s="217" t="s">
        <v>86</v>
      </c>
      <c r="F3207" s="217" t="s">
        <v>5</v>
      </c>
      <c r="G3207" s="217" t="s">
        <v>49</v>
      </c>
      <c r="H3207" s="217" t="s">
        <v>176</v>
      </c>
      <c r="I3207" s="217">
        <v>2</v>
      </c>
      <c r="J3207" s="217">
        <v>2</v>
      </c>
      <c r="K3207" s="217">
        <v>0</v>
      </c>
      <c r="L3207" s="217">
        <v>13</v>
      </c>
      <c r="M3207" s="217">
        <v>599.50657894736798</v>
      </c>
      <c r="N3207" s="217">
        <v>3.3360768175583</v>
      </c>
      <c r="O3207" s="217">
        <v>3.3360768175583</v>
      </c>
      <c r="P3207" s="217">
        <v>0</v>
      </c>
      <c r="Q3207" s="217">
        <v>3.3360768175583</v>
      </c>
      <c r="R3207" s="217">
        <v>3.3360768175583</v>
      </c>
      <c r="S3207" s="217">
        <v>0</v>
      </c>
      <c r="T3207" s="217">
        <v>3.3360768175583</v>
      </c>
      <c r="U3207" s="217">
        <v>3.3360768175583</v>
      </c>
      <c r="V3207" s="217">
        <v>0</v>
      </c>
      <c r="W3207" s="217">
        <v>3.3360768175583</v>
      </c>
      <c r="X3207" s="217">
        <v>3.3360768175583</v>
      </c>
      <c r="Y3207" s="217">
        <v>0</v>
      </c>
    </row>
    <row r="3208" spans="2:25">
      <c r="B3208" s="217" t="s">
        <v>3376</v>
      </c>
      <c r="C3208" s="217" t="s">
        <v>169</v>
      </c>
      <c r="D3208" s="217" t="s">
        <v>20</v>
      </c>
      <c r="E3208" s="217" t="s">
        <v>86</v>
      </c>
      <c r="F3208" s="217" t="s">
        <v>5</v>
      </c>
      <c r="G3208" s="217" t="s">
        <v>49</v>
      </c>
      <c r="H3208" s="217" t="s">
        <v>178</v>
      </c>
      <c r="I3208" s="217">
        <v>0</v>
      </c>
      <c r="J3208" s="217">
        <v>0</v>
      </c>
      <c r="K3208" s="217">
        <v>0</v>
      </c>
      <c r="L3208" s="217">
        <v>7</v>
      </c>
      <c r="M3208" s="217">
        <v>303.936403508772</v>
      </c>
      <c r="N3208" s="217">
        <v>0</v>
      </c>
      <c r="O3208" s="217">
        <v>0</v>
      </c>
      <c r="P3208" s="217">
        <v>0</v>
      </c>
      <c r="Q3208" s="217">
        <v>0</v>
      </c>
      <c r="R3208" s="217">
        <v>0</v>
      </c>
      <c r="S3208" s="217">
        <v>0</v>
      </c>
      <c r="T3208" s="217">
        <v>0</v>
      </c>
      <c r="U3208" s="217">
        <v>0</v>
      </c>
      <c r="V3208" s="217">
        <v>0</v>
      </c>
      <c r="W3208" s="217">
        <v>0</v>
      </c>
      <c r="X3208" s="217">
        <v>0</v>
      </c>
      <c r="Y3208" s="217">
        <v>0</v>
      </c>
    </row>
    <row r="3209" spans="2:25">
      <c r="B3209" s="217" t="s">
        <v>3377</v>
      </c>
      <c r="C3209" s="217" t="s">
        <v>169</v>
      </c>
      <c r="D3209" s="217" t="s">
        <v>20</v>
      </c>
      <c r="E3209" s="217" t="s">
        <v>86</v>
      </c>
      <c r="F3209" s="217" t="s">
        <v>5</v>
      </c>
      <c r="G3209" s="217" t="s">
        <v>49</v>
      </c>
      <c r="H3209" s="217" t="s">
        <v>5</v>
      </c>
      <c r="I3209" s="217">
        <v>7</v>
      </c>
      <c r="J3209" s="217">
        <v>7</v>
      </c>
      <c r="K3209" s="217">
        <v>0</v>
      </c>
      <c r="L3209" s="217">
        <v>74</v>
      </c>
      <c r="M3209" s="217">
        <v>3110</v>
      </c>
      <c r="N3209" s="217">
        <v>2.2508038585209</v>
      </c>
      <c r="O3209" s="217">
        <v>2.2508038585209</v>
      </c>
      <c r="P3209" s="217">
        <v>0</v>
      </c>
      <c r="Q3209" s="217">
        <v>2.2508038585209</v>
      </c>
      <c r="R3209" s="217">
        <v>2.2508038585209</v>
      </c>
      <c r="S3209" s="217">
        <v>0</v>
      </c>
      <c r="T3209" s="217">
        <v>2.2508038585209</v>
      </c>
      <c r="U3209" s="217">
        <v>2.2508038585209</v>
      </c>
      <c r="V3209" s="217">
        <v>0</v>
      </c>
      <c r="W3209" s="217">
        <v>2.2508038585209</v>
      </c>
      <c r="X3209" s="217">
        <v>2.2508038585209</v>
      </c>
      <c r="Y3209" s="217">
        <v>0</v>
      </c>
    </row>
    <row r="3210" spans="2:25">
      <c r="B3210" s="217" t="s">
        <v>3378</v>
      </c>
      <c r="C3210" s="217" t="s">
        <v>169</v>
      </c>
      <c r="D3210" s="217" t="s">
        <v>20</v>
      </c>
      <c r="E3210" s="217" t="s">
        <v>86</v>
      </c>
      <c r="F3210" s="217" t="s">
        <v>12</v>
      </c>
      <c r="G3210" s="217" t="s">
        <v>13</v>
      </c>
      <c r="H3210" s="217" t="s">
        <v>170</v>
      </c>
      <c r="I3210" s="217">
        <v>0</v>
      </c>
      <c r="J3210" s="217">
        <v>0</v>
      </c>
      <c r="K3210" s="217">
        <v>0</v>
      </c>
      <c r="L3210" s="217">
        <v>0</v>
      </c>
      <c r="M3210" s="217">
        <v>0</v>
      </c>
    </row>
    <row r="3211" spans="2:25">
      <c r="B3211" s="217" t="s">
        <v>3379</v>
      </c>
      <c r="C3211" s="217" t="s">
        <v>169</v>
      </c>
      <c r="D3211" s="217" t="s">
        <v>20</v>
      </c>
      <c r="E3211" s="217" t="s">
        <v>86</v>
      </c>
      <c r="F3211" s="217" t="s">
        <v>12</v>
      </c>
      <c r="G3211" s="217" t="s">
        <v>13</v>
      </c>
      <c r="H3211" s="217" t="s">
        <v>172</v>
      </c>
      <c r="I3211" s="217">
        <v>0</v>
      </c>
      <c r="J3211" s="217">
        <v>0</v>
      </c>
      <c r="K3211" s="217">
        <v>0</v>
      </c>
      <c r="L3211" s="217">
        <v>0</v>
      </c>
      <c r="M3211" s="217">
        <v>26</v>
      </c>
      <c r="N3211" s="217">
        <v>0</v>
      </c>
      <c r="O3211" s="217">
        <v>0</v>
      </c>
      <c r="P3211" s="217">
        <v>0</v>
      </c>
      <c r="Q3211" s="217">
        <v>0</v>
      </c>
      <c r="R3211" s="217">
        <v>0</v>
      </c>
      <c r="S3211" s="217">
        <v>0</v>
      </c>
      <c r="T3211" s="217">
        <v>0</v>
      </c>
      <c r="U3211" s="217">
        <v>0</v>
      </c>
      <c r="V3211" s="217">
        <v>0</v>
      </c>
      <c r="W3211" s="217">
        <v>0</v>
      </c>
      <c r="X3211" s="217">
        <v>0</v>
      </c>
      <c r="Y3211" s="217">
        <v>0</v>
      </c>
    </row>
    <row r="3212" spans="2:25">
      <c r="B3212" s="217" t="s">
        <v>3380</v>
      </c>
      <c r="C3212" s="217" t="s">
        <v>169</v>
      </c>
      <c r="D3212" s="217" t="s">
        <v>20</v>
      </c>
      <c r="E3212" s="217" t="s">
        <v>86</v>
      </c>
      <c r="F3212" s="217" t="s">
        <v>12</v>
      </c>
      <c r="G3212" s="217" t="s">
        <v>13</v>
      </c>
      <c r="H3212" s="217" t="s">
        <v>174</v>
      </c>
      <c r="I3212" s="217">
        <v>0</v>
      </c>
      <c r="J3212" s="217">
        <v>0</v>
      </c>
      <c r="K3212" s="217">
        <v>0</v>
      </c>
      <c r="L3212" s="217">
        <v>1</v>
      </c>
      <c r="M3212" s="217">
        <v>13</v>
      </c>
      <c r="N3212" s="217">
        <v>0</v>
      </c>
      <c r="O3212" s="217">
        <v>0</v>
      </c>
      <c r="P3212" s="217">
        <v>0</v>
      </c>
      <c r="Q3212" s="217">
        <v>0</v>
      </c>
      <c r="R3212" s="217">
        <v>0</v>
      </c>
      <c r="S3212" s="217">
        <v>0</v>
      </c>
      <c r="T3212" s="217">
        <v>0</v>
      </c>
      <c r="U3212" s="217">
        <v>0</v>
      </c>
      <c r="V3212" s="217">
        <v>0</v>
      </c>
      <c r="W3212" s="217">
        <v>0</v>
      </c>
      <c r="X3212" s="217">
        <v>0</v>
      </c>
      <c r="Y3212" s="217">
        <v>0</v>
      </c>
    </row>
    <row r="3213" spans="2:25">
      <c r="B3213" s="217" t="s">
        <v>3381</v>
      </c>
      <c r="C3213" s="217" t="s">
        <v>169</v>
      </c>
      <c r="D3213" s="217" t="s">
        <v>20</v>
      </c>
      <c r="E3213" s="217" t="s">
        <v>86</v>
      </c>
      <c r="F3213" s="217" t="s">
        <v>12</v>
      </c>
      <c r="G3213" s="217" t="s">
        <v>13</v>
      </c>
      <c r="H3213" s="217" t="s">
        <v>176</v>
      </c>
      <c r="I3213" s="217">
        <v>0</v>
      </c>
      <c r="J3213" s="217">
        <v>0</v>
      </c>
      <c r="K3213" s="217">
        <v>0</v>
      </c>
      <c r="L3213" s="217">
        <v>0</v>
      </c>
      <c r="M3213" s="217">
        <v>13</v>
      </c>
      <c r="N3213" s="217">
        <v>0</v>
      </c>
      <c r="O3213" s="217">
        <v>0</v>
      </c>
      <c r="P3213" s="217">
        <v>0</v>
      </c>
      <c r="Q3213" s="217">
        <v>0</v>
      </c>
      <c r="R3213" s="217">
        <v>0</v>
      </c>
      <c r="S3213" s="217">
        <v>0</v>
      </c>
      <c r="T3213" s="217">
        <v>0</v>
      </c>
      <c r="U3213" s="217">
        <v>0</v>
      </c>
      <c r="V3213" s="217">
        <v>0</v>
      </c>
      <c r="W3213" s="217">
        <v>0</v>
      </c>
      <c r="X3213" s="217">
        <v>0</v>
      </c>
      <c r="Y3213" s="217">
        <v>0</v>
      </c>
    </row>
    <row r="3214" spans="2:25">
      <c r="B3214" s="217" t="s">
        <v>3382</v>
      </c>
      <c r="C3214" s="217" t="s">
        <v>169</v>
      </c>
      <c r="D3214" s="217" t="s">
        <v>20</v>
      </c>
      <c r="E3214" s="217" t="s">
        <v>86</v>
      </c>
      <c r="F3214" s="217" t="s">
        <v>12</v>
      </c>
      <c r="G3214" s="217" t="s">
        <v>13</v>
      </c>
      <c r="H3214" s="217" t="s">
        <v>178</v>
      </c>
      <c r="I3214" s="217">
        <v>0</v>
      </c>
      <c r="J3214" s="217">
        <v>0</v>
      </c>
      <c r="K3214" s="217">
        <v>0</v>
      </c>
      <c r="L3214" s="217">
        <v>0</v>
      </c>
      <c r="M3214" s="217">
        <v>13</v>
      </c>
      <c r="N3214" s="217">
        <v>0</v>
      </c>
      <c r="O3214" s="217">
        <v>0</v>
      </c>
      <c r="P3214" s="217">
        <v>0</v>
      </c>
      <c r="Q3214" s="217">
        <v>0</v>
      </c>
      <c r="R3214" s="217">
        <v>0</v>
      </c>
      <c r="S3214" s="217">
        <v>0</v>
      </c>
      <c r="T3214" s="217">
        <v>0</v>
      </c>
      <c r="U3214" s="217">
        <v>0</v>
      </c>
      <c r="V3214" s="217">
        <v>0</v>
      </c>
      <c r="W3214" s="217">
        <v>0</v>
      </c>
      <c r="X3214" s="217">
        <v>0</v>
      </c>
      <c r="Y3214" s="217">
        <v>0</v>
      </c>
    </row>
    <row r="3215" spans="2:25">
      <c r="B3215" s="217" t="s">
        <v>3383</v>
      </c>
      <c r="C3215" s="217" t="s">
        <v>169</v>
      </c>
      <c r="D3215" s="217" t="s">
        <v>20</v>
      </c>
      <c r="E3215" s="217" t="s">
        <v>86</v>
      </c>
      <c r="F3215" s="217" t="s">
        <v>12</v>
      </c>
      <c r="G3215" s="217" t="s">
        <v>13</v>
      </c>
      <c r="H3215" s="217" t="s">
        <v>5</v>
      </c>
      <c r="I3215" s="217">
        <v>0</v>
      </c>
      <c r="J3215" s="217">
        <v>0</v>
      </c>
      <c r="K3215" s="217">
        <v>0</v>
      </c>
      <c r="L3215" s="217">
        <v>1</v>
      </c>
      <c r="M3215" s="217">
        <v>65</v>
      </c>
      <c r="N3215" s="217">
        <v>0</v>
      </c>
      <c r="O3215" s="217">
        <v>0</v>
      </c>
      <c r="P3215" s="217">
        <v>0</v>
      </c>
      <c r="Q3215" s="217">
        <v>0</v>
      </c>
      <c r="R3215" s="217">
        <v>0</v>
      </c>
      <c r="S3215" s="217">
        <v>0</v>
      </c>
      <c r="T3215" s="217">
        <v>0</v>
      </c>
      <c r="U3215" s="217">
        <v>0</v>
      </c>
      <c r="V3215" s="217">
        <v>0</v>
      </c>
      <c r="W3215" s="217">
        <v>0</v>
      </c>
      <c r="X3215" s="217">
        <v>0</v>
      </c>
      <c r="Y3215" s="217">
        <v>0</v>
      </c>
    </row>
    <row r="3216" spans="2:25">
      <c r="B3216" s="217" t="s">
        <v>3384</v>
      </c>
      <c r="C3216" s="217" t="s">
        <v>169</v>
      </c>
      <c r="D3216" s="217" t="s">
        <v>20</v>
      </c>
      <c r="E3216" s="217" t="s">
        <v>86</v>
      </c>
      <c r="F3216" s="217" t="s">
        <v>9</v>
      </c>
      <c r="G3216" s="217" t="s">
        <v>13</v>
      </c>
      <c r="H3216" s="217" t="s">
        <v>170</v>
      </c>
      <c r="I3216" s="217">
        <v>0</v>
      </c>
      <c r="J3216" s="217">
        <v>0</v>
      </c>
      <c r="K3216" s="217">
        <v>0</v>
      </c>
      <c r="L3216" s="217">
        <v>0</v>
      </c>
      <c r="M3216" s="217">
        <v>0</v>
      </c>
    </row>
    <row r="3217" spans="2:25">
      <c r="B3217" s="217" t="s">
        <v>3385</v>
      </c>
      <c r="C3217" s="217" t="s">
        <v>169</v>
      </c>
      <c r="D3217" s="217" t="s">
        <v>20</v>
      </c>
      <c r="E3217" s="217" t="s">
        <v>86</v>
      </c>
      <c r="F3217" s="217" t="s">
        <v>9</v>
      </c>
      <c r="G3217" s="217" t="s">
        <v>13</v>
      </c>
      <c r="H3217" s="217" t="s">
        <v>172</v>
      </c>
      <c r="I3217" s="217">
        <v>0</v>
      </c>
      <c r="J3217" s="217">
        <v>0</v>
      </c>
      <c r="K3217" s="217">
        <v>0</v>
      </c>
      <c r="L3217" s="217">
        <v>1</v>
      </c>
      <c r="M3217" s="217">
        <v>13</v>
      </c>
      <c r="N3217" s="217">
        <v>0</v>
      </c>
      <c r="O3217" s="217">
        <v>0</v>
      </c>
      <c r="P3217" s="217">
        <v>0</v>
      </c>
      <c r="Q3217" s="217">
        <v>0</v>
      </c>
      <c r="R3217" s="217">
        <v>0</v>
      </c>
      <c r="S3217" s="217">
        <v>0</v>
      </c>
      <c r="T3217" s="217">
        <v>0</v>
      </c>
      <c r="U3217" s="217">
        <v>0</v>
      </c>
      <c r="V3217" s="217">
        <v>0</v>
      </c>
      <c r="W3217" s="217">
        <v>0</v>
      </c>
      <c r="X3217" s="217">
        <v>0</v>
      </c>
      <c r="Y3217" s="217">
        <v>0</v>
      </c>
    </row>
    <row r="3218" spans="2:25">
      <c r="B3218" s="217" t="s">
        <v>3386</v>
      </c>
      <c r="C3218" s="217" t="s">
        <v>169</v>
      </c>
      <c r="D3218" s="217" t="s">
        <v>20</v>
      </c>
      <c r="E3218" s="217" t="s">
        <v>86</v>
      </c>
      <c r="F3218" s="217" t="s">
        <v>9</v>
      </c>
      <c r="G3218" s="217" t="s">
        <v>13</v>
      </c>
      <c r="H3218" s="217" t="s">
        <v>174</v>
      </c>
      <c r="I3218" s="217">
        <v>0</v>
      </c>
      <c r="J3218" s="217">
        <v>0</v>
      </c>
      <c r="K3218" s="217">
        <v>0</v>
      </c>
      <c r="L3218" s="217">
        <v>0</v>
      </c>
      <c r="M3218" s="217">
        <v>6.5</v>
      </c>
      <c r="N3218" s="217">
        <v>0</v>
      </c>
      <c r="O3218" s="217">
        <v>0</v>
      </c>
      <c r="P3218" s="217">
        <v>0</v>
      </c>
      <c r="Q3218" s="217">
        <v>0</v>
      </c>
      <c r="R3218" s="217">
        <v>0</v>
      </c>
      <c r="S3218" s="217">
        <v>0</v>
      </c>
      <c r="T3218" s="217">
        <v>0</v>
      </c>
      <c r="U3218" s="217">
        <v>0</v>
      </c>
      <c r="V3218" s="217">
        <v>0</v>
      </c>
      <c r="W3218" s="217">
        <v>0</v>
      </c>
      <c r="X3218" s="217">
        <v>0</v>
      </c>
      <c r="Y3218" s="217">
        <v>0</v>
      </c>
    </row>
    <row r="3219" spans="2:25">
      <c r="B3219" s="217" t="s">
        <v>3387</v>
      </c>
      <c r="C3219" s="217" t="s">
        <v>169</v>
      </c>
      <c r="D3219" s="217" t="s">
        <v>20</v>
      </c>
      <c r="E3219" s="217" t="s">
        <v>86</v>
      </c>
      <c r="F3219" s="217" t="s">
        <v>9</v>
      </c>
      <c r="G3219" s="217" t="s">
        <v>13</v>
      </c>
      <c r="H3219" s="217" t="s">
        <v>176</v>
      </c>
      <c r="I3219" s="217">
        <v>0</v>
      </c>
      <c r="J3219" s="217">
        <v>0</v>
      </c>
      <c r="K3219" s="217">
        <v>0</v>
      </c>
      <c r="L3219" s="217">
        <v>1</v>
      </c>
      <c r="M3219" s="217">
        <v>19.5</v>
      </c>
      <c r="N3219" s="217">
        <v>0</v>
      </c>
      <c r="O3219" s="217">
        <v>0</v>
      </c>
      <c r="P3219" s="217">
        <v>0</v>
      </c>
      <c r="Q3219" s="217">
        <v>0</v>
      </c>
      <c r="R3219" s="217">
        <v>0</v>
      </c>
      <c r="S3219" s="217">
        <v>0</v>
      </c>
      <c r="T3219" s="217">
        <v>0</v>
      </c>
      <c r="U3219" s="217">
        <v>0</v>
      </c>
      <c r="V3219" s="217">
        <v>0</v>
      </c>
      <c r="W3219" s="217">
        <v>0</v>
      </c>
      <c r="X3219" s="217">
        <v>0</v>
      </c>
      <c r="Y3219" s="217">
        <v>0</v>
      </c>
    </row>
    <row r="3220" spans="2:25">
      <c r="B3220" s="217" t="s">
        <v>3388</v>
      </c>
      <c r="C3220" s="217" t="s">
        <v>169</v>
      </c>
      <c r="D3220" s="217" t="s">
        <v>20</v>
      </c>
      <c r="E3220" s="217" t="s">
        <v>86</v>
      </c>
      <c r="F3220" s="217" t="s">
        <v>9</v>
      </c>
      <c r="G3220" s="217" t="s">
        <v>13</v>
      </c>
      <c r="H3220" s="217" t="s">
        <v>178</v>
      </c>
      <c r="I3220" s="217">
        <v>0</v>
      </c>
      <c r="J3220" s="217">
        <v>0</v>
      </c>
      <c r="K3220" s="217">
        <v>0</v>
      </c>
      <c r="L3220" s="217">
        <v>0</v>
      </c>
      <c r="M3220" s="217">
        <v>26</v>
      </c>
      <c r="N3220" s="217">
        <v>0</v>
      </c>
      <c r="O3220" s="217">
        <v>0</v>
      </c>
      <c r="P3220" s="217">
        <v>0</v>
      </c>
      <c r="Q3220" s="217">
        <v>0</v>
      </c>
      <c r="R3220" s="217">
        <v>0</v>
      </c>
      <c r="S3220" s="217">
        <v>0</v>
      </c>
      <c r="T3220" s="217">
        <v>0</v>
      </c>
      <c r="U3220" s="217">
        <v>0</v>
      </c>
      <c r="V3220" s="217">
        <v>0</v>
      </c>
      <c r="W3220" s="217">
        <v>0</v>
      </c>
      <c r="X3220" s="217">
        <v>0</v>
      </c>
      <c r="Y3220" s="217">
        <v>0</v>
      </c>
    </row>
    <row r="3221" spans="2:25">
      <c r="B3221" s="217" t="s">
        <v>3389</v>
      </c>
      <c r="C3221" s="217" t="s">
        <v>169</v>
      </c>
      <c r="D3221" s="217" t="s">
        <v>20</v>
      </c>
      <c r="E3221" s="217" t="s">
        <v>86</v>
      </c>
      <c r="F3221" s="217" t="s">
        <v>9</v>
      </c>
      <c r="G3221" s="217" t="s">
        <v>13</v>
      </c>
      <c r="H3221" s="217" t="s">
        <v>5</v>
      </c>
      <c r="I3221" s="217">
        <v>0</v>
      </c>
      <c r="J3221" s="217">
        <v>0</v>
      </c>
      <c r="K3221" s="217">
        <v>0</v>
      </c>
      <c r="L3221" s="217">
        <v>2</v>
      </c>
      <c r="M3221" s="217">
        <v>65</v>
      </c>
      <c r="N3221" s="217">
        <v>0</v>
      </c>
      <c r="O3221" s="217">
        <v>0</v>
      </c>
      <c r="P3221" s="217">
        <v>0</v>
      </c>
      <c r="Q3221" s="217">
        <v>0</v>
      </c>
      <c r="R3221" s="217">
        <v>0</v>
      </c>
      <c r="S3221" s="217">
        <v>0</v>
      </c>
      <c r="T3221" s="217">
        <v>0</v>
      </c>
      <c r="U3221" s="217">
        <v>0</v>
      </c>
      <c r="V3221" s="217">
        <v>0</v>
      </c>
      <c r="W3221" s="217">
        <v>0</v>
      </c>
      <c r="X3221" s="217">
        <v>0</v>
      </c>
      <c r="Y3221" s="217">
        <v>0</v>
      </c>
    </row>
    <row r="3222" spans="2:25">
      <c r="B3222" s="217" t="s">
        <v>3390</v>
      </c>
      <c r="C3222" s="217" t="s">
        <v>169</v>
      </c>
      <c r="D3222" s="217" t="s">
        <v>20</v>
      </c>
      <c r="E3222" s="217" t="s">
        <v>86</v>
      </c>
      <c r="F3222" s="217" t="s">
        <v>5</v>
      </c>
      <c r="G3222" s="217" t="s">
        <v>13</v>
      </c>
      <c r="H3222" s="217" t="s">
        <v>170</v>
      </c>
      <c r="I3222" s="217">
        <v>0</v>
      </c>
      <c r="J3222" s="217">
        <v>0</v>
      </c>
      <c r="K3222" s="217">
        <v>0</v>
      </c>
      <c r="L3222" s="217">
        <v>0</v>
      </c>
      <c r="M3222" s="217">
        <v>0</v>
      </c>
    </row>
    <row r="3223" spans="2:25">
      <c r="B3223" s="217" t="s">
        <v>3391</v>
      </c>
      <c r="C3223" s="217" t="s">
        <v>169</v>
      </c>
      <c r="D3223" s="217" t="s">
        <v>20</v>
      </c>
      <c r="E3223" s="217" t="s">
        <v>86</v>
      </c>
      <c r="F3223" s="217" t="s">
        <v>5</v>
      </c>
      <c r="G3223" s="217" t="s">
        <v>13</v>
      </c>
      <c r="H3223" s="217" t="s">
        <v>172</v>
      </c>
      <c r="I3223" s="217">
        <v>0</v>
      </c>
      <c r="J3223" s="217">
        <v>0</v>
      </c>
      <c r="K3223" s="217">
        <v>0</v>
      </c>
      <c r="L3223" s="217">
        <v>1</v>
      </c>
      <c r="M3223" s="217">
        <v>39</v>
      </c>
      <c r="N3223" s="217">
        <v>0</v>
      </c>
      <c r="O3223" s="217">
        <v>0</v>
      </c>
      <c r="P3223" s="217">
        <v>0</v>
      </c>
      <c r="Q3223" s="217">
        <v>0</v>
      </c>
      <c r="R3223" s="217">
        <v>0</v>
      </c>
      <c r="S3223" s="217">
        <v>0</v>
      </c>
      <c r="T3223" s="217">
        <v>0</v>
      </c>
      <c r="U3223" s="217">
        <v>0</v>
      </c>
      <c r="V3223" s="217">
        <v>0</v>
      </c>
      <c r="W3223" s="217">
        <v>0</v>
      </c>
      <c r="X3223" s="217">
        <v>0</v>
      </c>
      <c r="Y3223" s="217">
        <v>0</v>
      </c>
    </row>
    <row r="3224" spans="2:25">
      <c r="B3224" s="217" t="s">
        <v>3392</v>
      </c>
      <c r="C3224" s="217" t="s">
        <v>169</v>
      </c>
      <c r="D3224" s="217" t="s">
        <v>20</v>
      </c>
      <c r="E3224" s="217" t="s">
        <v>86</v>
      </c>
      <c r="F3224" s="217" t="s">
        <v>5</v>
      </c>
      <c r="G3224" s="217" t="s">
        <v>13</v>
      </c>
      <c r="H3224" s="217" t="s">
        <v>174</v>
      </c>
      <c r="I3224" s="217">
        <v>0</v>
      </c>
      <c r="J3224" s="217">
        <v>0</v>
      </c>
      <c r="K3224" s="217">
        <v>0</v>
      </c>
      <c r="L3224" s="217">
        <v>1</v>
      </c>
      <c r="M3224" s="217">
        <v>19.5</v>
      </c>
      <c r="N3224" s="217">
        <v>0</v>
      </c>
      <c r="O3224" s="217">
        <v>0</v>
      </c>
      <c r="P3224" s="217">
        <v>0</v>
      </c>
      <c r="Q3224" s="217">
        <v>0</v>
      </c>
      <c r="R3224" s="217">
        <v>0</v>
      </c>
      <c r="S3224" s="217">
        <v>0</v>
      </c>
      <c r="T3224" s="217">
        <v>0</v>
      </c>
      <c r="U3224" s="217">
        <v>0</v>
      </c>
      <c r="V3224" s="217">
        <v>0</v>
      </c>
      <c r="W3224" s="217">
        <v>0</v>
      </c>
      <c r="X3224" s="217">
        <v>0</v>
      </c>
      <c r="Y3224" s="217">
        <v>0</v>
      </c>
    </row>
    <row r="3225" spans="2:25">
      <c r="B3225" s="217" t="s">
        <v>3393</v>
      </c>
      <c r="C3225" s="217" t="s">
        <v>169</v>
      </c>
      <c r="D3225" s="217" t="s">
        <v>20</v>
      </c>
      <c r="E3225" s="217" t="s">
        <v>86</v>
      </c>
      <c r="F3225" s="217" t="s">
        <v>5</v>
      </c>
      <c r="G3225" s="217" t="s">
        <v>13</v>
      </c>
      <c r="H3225" s="217" t="s">
        <v>176</v>
      </c>
      <c r="I3225" s="217">
        <v>0</v>
      </c>
      <c r="J3225" s="217">
        <v>0</v>
      </c>
      <c r="K3225" s="217">
        <v>0</v>
      </c>
      <c r="L3225" s="217">
        <v>1</v>
      </c>
      <c r="M3225" s="217">
        <v>32.5</v>
      </c>
      <c r="N3225" s="217">
        <v>0</v>
      </c>
      <c r="O3225" s="217">
        <v>0</v>
      </c>
      <c r="P3225" s="217">
        <v>0</v>
      </c>
      <c r="Q3225" s="217">
        <v>0</v>
      </c>
      <c r="R3225" s="217">
        <v>0</v>
      </c>
      <c r="S3225" s="217">
        <v>0</v>
      </c>
      <c r="T3225" s="217">
        <v>0</v>
      </c>
      <c r="U3225" s="217">
        <v>0</v>
      </c>
      <c r="V3225" s="217">
        <v>0</v>
      </c>
      <c r="W3225" s="217">
        <v>0</v>
      </c>
      <c r="X3225" s="217">
        <v>0</v>
      </c>
      <c r="Y3225" s="217">
        <v>0</v>
      </c>
    </row>
    <row r="3226" spans="2:25">
      <c r="B3226" s="217" t="s">
        <v>3394</v>
      </c>
      <c r="C3226" s="217" t="s">
        <v>169</v>
      </c>
      <c r="D3226" s="217" t="s">
        <v>20</v>
      </c>
      <c r="E3226" s="217" t="s">
        <v>86</v>
      </c>
      <c r="F3226" s="217" t="s">
        <v>5</v>
      </c>
      <c r="G3226" s="217" t="s">
        <v>13</v>
      </c>
      <c r="H3226" s="217" t="s">
        <v>178</v>
      </c>
      <c r="I3226" s="217">
        <v>0</v>
      </c>
      <c r="J3226" s="217">
        <v>0</v>
      </c>
      <c r="K3226" s="217">
        <v>0</v>
      </c>
      <c r="L3226" s="217">
        <v>0</v>
      </c>
      <c r="M3226" s="217">
        <v>39</v>
      </c>
      <c r="N3226" s="217">
        <v>0</v>
      </c>
      <c r="O3226" s="217">
        <v>0</v>
      </c>
      <c r="P3226" s="217">
        <v>0</v>
      </c>
      <c r="Q3226" s="217">
        <v>0</v>
      </c>
      <c r="R3226" s="217">
        <v>0</v>
      </c>
      <c r="S3226" s="217">
        <v>0</v>
      </c>
      <c r="T3226" s="217">
        <v>0</v>
      </c>
      <c r="U3226" s="217">
        <v>0</v>
      </c>
      <c r="V3226" s="217">
        <v>0</v>
      </c>
      <c r="W3226" s="217">
        <v>0</v>
      </c>
      <c r="X3226" s="217">
        <v>0</v>
      </c>
      <c r="Y3226" s="217">
        <v>0</v>
      </c>
    </row>
    <row r="3227" spans="2:25">
      <c r="B3227" s="217" t="s">
        <v>3395</v>
      </c>
      <c r="C3227" s="217" t="s">
        <v>169</v>
      </c>
      <c r="D3227" s="217" t="s">
        <v>20</v>
      </c>
      <c r="E3227" s="217" t="s">
        <v>86</v>
      </c>
      <c r="F3227" s="217" t="s">
        <v>5</v>
      </c>
      <c r="G3227" s="217" t="s">
        <v>13</v>
      </c>
      <c r="H3227" s="217" t="s">
        <v>5</v>
      </c>
      <c r="I3227" s="217">
        <v>0</v>
      </c>
      <c r="J3227" s="217">
        <v>0</v>
      </c>
      <c r="K3227" s="217">
        <v>0</v>
      </c>
      <c r="L3227" s="217">
        <v>3</v>
      </c>
      <c r="M3227" s="217">
        <v>130</v>
      </c>
      <c r="N3227" s="217">
        <v>0</v>
      </c>
      <c r="O3227" s="217">
        <v>0</v>
      </c>
      <c r="P3227" s="217">
        <v>0</v>
      </c>
      <c r="Q3227" s="217">
        <v>0</v>
      </c>
      <c r="R3227" s="217">
        <v>0</v>
      </c>
      <c r="S3227" s="217">
        <v>0</v>
      </c>
      <c r="T3227" s="217">
        <v>0</v>
      </c>
      <c r="U3227" s="217">
        <v>0</v>
      </c>
      <c r="V3227" s="217">
        <v>0</v>
      </c>
      <c r="W3227" s="217">
        <v>0</v>
      </c>
      <c r="X3227" s="217">
        <v>0</v>
      </c>
      <c r="Y3227" s="217">
        <v>0</v>
      </c>
    </row>
    <row r="3228" spans="2:25">
      <c r="B3228" s="217" t="s">
        <v>3396</v>
      </c>
      <c r="C3228" s="217" t="s">
        <v>169</v>
      </c>
      <c r="D3228" s="217" t="s">
        <v>20</v>
      </c>
      <c r="E3228" s="217" t="s">
        <v>86</v>
      </c>
      <c r="F3228" s="217" t="s">
        <v>12</v>
      </c>
      <c r="G3228" s="217" t="s">
        <v>5</v>
      </c>
      <c r="H3228" s="217" t="s">
        <v>170</v>
      </c>
      <c r="I3228" s="217">
        <v>0</v>
      </c>
      <c r="J3228" s="217">
        <v>0</v>
      </c>
      <c r="K3228" s="217">
        <v>0</v>
      </c>
      <c r="L3228" s="217">
        <v>4</v>
      </c>
      <c r="M3228" s="217">
        <v>263.53270609318997</v>
      </c>
      <c r="N3228" s="217">
        <v>0</v>
      </c>
      <c r="O3228" s="217">
        <v>0</v>
      </c>
      <c r="P3228" s="217">
        <v>0</v>
      </c>
      <c r="Q3228" s="217">
        <v>0</v>
      </c>
      <c r="R3228" s="217">
        <v>0</v>
      </c>
      <c r="S3228" s="217">
        <v>0</v>
      </c>
      <c r="T3228" s="217">
        <v>0</v>
      </c>
      <c r="U3228" s="217">
        <v>0</v>
      </c>
      <c r="V3228" s="217">
        <v>0</v>
      </c>
      <c r="W3228" s="217">
        <v>0</v>
      </c>
      <c r="X3228" s="217">
        <v>0</v>
      </c>
      <c r="Y3228" s="217">
        <v>0</v>
      </c>
    </row>
    <row r="3229" spans="2:25">
      <c r="B3229" s="217" t="s">
        <v>3397</v>
      </c>
      <c r="C3229" s="217" t="s">
        <v>169</v>
      </c>
      <c r="D3229" s="217" t="s">
        <v>20</v>
      </c>
      <c r="E3229" s="217" t="s">
        <v>86</v>
      </c>
      <c r="F3229" s="217" t="s">
        <v>12</v>
      </c>
      <c r="G3229" s="217" t="s">
        <v>5</v>
      </c>
      <c r="H3229" s="217" t="s">
        <v>172</v>
      </c>
      <c r="I3229" s="217">
        <v>0</v>
      </c>
      <c r="J3229" s="217">
        <v>0</v>
      </c>
      <c r="K3229" s="217">
        <v>0</v>
      </c>
      <c r="L3229" s="217">
        <v>1</v>
      </c>
      <c r="M3229" s="217">
        <v>482.57930107526897</v>
      </c>
      <c r="N3229" s="217">
        <v>0</v>
      </c>
      <c r="O3229" s="217">
        <v>0</v>
      </c>
      <c r="P3229" s="217">
        <v>0</v>
      </c>
      <c r="Q3229" s="217">
        <v>0</v>
      </c>
      <c r="R3229" s="217">
        <v>0</v>
      </c>
      <c r="S3229" s="217">
        <v>0</v>
      </c>
      <c r="T3229" s="217">
        <v>0</v>
      </c>
      <c r="U3229" s="217">
        <v>0</v>
      </c>
      <c r="V3229" s="217">
        <v>0</v>
      </c>
      <c r="W3229" s="217">
        <v>0</v>
      </c>
      <c r="X3229" s="217">
        <v>0</v>
      </c>
      <c r="Y3229" s="217">
        <v>0</v>
      </c>
    </row>
    <row r="3230" spans="2:25">
      <c r="B3230" s="217" t="s">
        <v>3398</v>
      </c>
      <c r="C3230" s="217" t="s">
        <v>169</v>
      </c>
      <c r="D3230" s="217" t="s">
        <v>20</v>
      </c>
      <c r="E3230" s="217" t="s">
        <v>86</v>
      </c>
      <c r="F3230" s="217" t="s">
        <v>12</v>
      </c>
      <c r="G3230" s="217" t="s">
        <v>5</v>
      </c>
      <c r="H3230" s="217" t="s">
        <v>174</v>
      </c>
      <c r="I3230" s="217">
        <v>5</v>
      </c>
      <c r="J3230" s="217">
        <v>5</v>
      </c>
      <c r="K3230" s="217">
        <v>0</v>
      </c>
      <c r="L3230" s="217">
        <v>16</v>
      </c>
      <c r="M3230" s="217">
        <v>511.584229390681</v>
      </c>
      <c r="N3230" s="217">
        <v>9.7735616399966396</v>
      </c>
      <c r="O3230" s="217">
        <v>9.7735616399966396</v>
      </c>
      <c r="P3230" s="217">
        <v>0</v>
      </c>
      <c r="Q3230" s="217">
        <v>9.7735616399966396</v>
      </c>
      <c r="R3230" s="217">
        <v>9.7735616399966396</v>
      </c>
      <c r="S3230" s="217">
        <v>0</v>
      </c>
      <c r="T3230" s="217">
        <v>9.7735616399966396</v>
      </c>
      <c r="U3230" s="217">
        <v>9.7735616399966396</v>
      </c>
      <c r="V3230" s="217">
        <v>0</v>
      </c>
      <c r="W3230" s="217">
        <v>9.7735616399966396</v>
      </c>
      <c r="X3230" s="217">
        <v>9.7735616399966396</v>
      </c>
      <c r="Y3230" s="217">
        <v>0</v>
      </c>
    </row>
    <row r="3231" spans="2:25">
      <c r="B3231" s="217" t="s">
        <v>3399</v>
      </c>
      <c r="C3231" s="217" t="s">
        <v>169</v>
      </c>
      <c r="D3231" s="217" t="s">
        <v>20</v>
      </c>
      <c r="E3231" s="217" t="s">
        <v>86</v>
      </c>
      <c r="F3231" s="217" t="s">
        <v>12</v>
      </c>
      <c r="G3231" s="217" t="s">
        <v>5</v>
      </c>
      <c r="H3231" s="217" t="s">
        <v>176</v>
      </c>
      <c r="I3231" s="217">
        <v>2</v>
      </c>
      <c r="J3231" s="217">
        <v>2</v>
      </c>
      <c r="K3231" s="217">
        <v>0</v>
      </c>
      <c r="L3231" s="217">
        <v>7</v>
      </c>
      <c r="M3231" s="217">
        <v>359.39112903225799</v>
      </c>
      <c r="N3231" s="217">
        <v>5.5649676311862599</v>
      </c>
      <c r="O3231" s="217">
        <v>5.5649676311862599</v>
      </c>
      <c r="P3231" s="217">
        <v>0</v>
      </c>
      <c r="Q3231" s="217">
        <v>5.5649676311862599</v>
      </c>
      <c r="R3231" s="217">
        <v>5.5649676311862599</v>
      </c>
      <c r="S3231" s="217">
        <v>0</v>
      </c>
      <c r="T3231" s="217">
        <v>5.5649676311862599</v>
      </c>
      <c r="U3231" s="217">
        <v>5.5649676311862599</v>
      </c>
      <c r="V3231" s="217">
        <v>0</v>
      </c>
      <c r="W3231" s="217">
        <v>5.5649676311862599</v>
      </c>
      <c r="X3231" s="217">
        <v>5.5649676311862599</v>
      </c>
      <c r="Y3231" s="217">
        <v>0</v>
      </c>
    </row>
    <row r="3232" spans="2:25">
      <c r="B3232" s="217" t="s">
        <v>3400</v>
      </c>
      <c r="C3232" s="217" t="s">
        <v>169</v>
      </c>
      <c r="D3232" s="217" t="s">
        <v>20</v>
      </c>
      <c r="E3232" s="217" t="s">
        <v>86</v>
      </c>
      <c r="F3232" s="217" t="s">
        <v>12</v>
      </c>
      <c r="G3232" s="217" t="s">
        <v>5</v>
      </c>
      <c r="H3232" s="217" t="s">
        <v>178</v>
      </c>
      <c r="I3232" s="217">
        <v>0</v>
      </c>
      <c r="J3232" s="217">
        <v>0</v>
      </c>
      <c r="K3232" s="217">
        <v>0</v>
      </c>
      <c r="L3232" s="217">
        <v>5</v>
      </c>
      <c r="M3232" s="217">
        <v>227.912634408602</v>
      </c>
      <c r="N3232" s="217">
        <v>0</v>
      </c>
      <c r="O3232" s="217">
        <v>0</v>
      </c>
      <c r="P3232" s="217">
        <v>0</v>
      </c>
      <c r="Q3232" s="217">
        <v>0</v>
      </c>
      <c r="R3232" s="217">
        <v>0</v>
      </c>
      <c r="S3232" s="217">
        <v>0</v>
      </c>
      <c r="T3232" s="217">
        <v>0</v>
      </c>
      <c r="U3232" s="217">
        <v>0</v>
      </c>
      <c r="V3232" s="217">
        <v>0</v>
      </c>
      <c r="W3232" s="217">
        <v>0</v>
      </c>
      <c r="X3232" s="217">
        <v>0</v>
      </c>
      <c r="Y3232" s="217">
        <v>0</v>
      </c>
    </row>
    <row r="3233" spans="2:25">
      <c r="B3233" s="217" t="s">
        <v>3401</v>
      </c>
      <c r="C3233" s="217" t="s">
        <v>169</v>
      </c>
      <c r="D3233" s="217" t="s">
        <v>20</v>
      </c>
      <c r="E3233" s="217" t="s">
        <v>86</v>
      </c>
      <c r="F3233" s="217" t="s">
        <v>12</v>
      </c>
      <c r="G3233" s="217" t="s">
        <v>5</v>
      </c>
      <c r="H3233" s="217" t="s">
        <v>5</v>
      </c>
      <c r="I3233" s="217">
        <v>7</v>
      </c>
      <c r="J3233" s="217">
        <v>7</v>
      </c>
      <c r="K3233" s="217">
        <v>0</v>
      </c>
      <c r="L3233" s="217">
        <v>33</v>
      </c>
      <c r="M3233" s="217">
        <v>1845</v>
      </c>
      <c r="N3233" s="217">
        <v>3.7940379403794</v>
      </c>
      <c r="O3233" s="217">
        <v>3.7940379403794</v>
      </c>
      <c r="P3233" s="217">
        <v>0</v>
      </c>
      <c r="Q3233" s="217">
        <v>3.7940379403794</v>
      </c>
      <c r="R3233" s="217">
        <v>3.7940379403794</v>
      </c>
      <c r="S3233" s="217">
        <v>0</v>
      </c>
      <c r="T3233" s="217">
        <v>3.7940379403794</v>
      </c>
      <c r="U3233" s="217">
        <v>3.7940379403794</v>
      </c>
      <c r="V3233" s="217">
        <v>0</v>
      </c>
      <c r="W3233" s="217">
        <v>3.7940379403794</v>
      </c>
      <c r="X3233" s="217">
        <v>3.7940379403794</v>
      </c>
      <c r="Y3233" s="217">
        <v>0</v>
      </c>
    </row>
    <row r="3234" spans="2:25">
      <c r="B3234" s="217" t="s">
        <v>3402</v>
      </c>
      <c r="C3234" s="217" t="s">
        <v>169</v>
      </c>
      <c r="D3234" s="217" t="s">
        <v>20</v>
      </c>
      <c r="E3234" s="217" t="s">
        <v>86</v>
      </c>
      <c r="F3234" s="217" t="s">
        <v>9</v>
      </c>
      <c r="G3234" s="217" t="s">
        <v>5</v>
      </c>
      <c r="H3234" s="217" t="s">
        <v>170</v>
      </c>
      <c r="I3234" s="217">
        <v>0</v>
      </c>
      <c r="J3234" s="217">
        <v>0</v>
      </c>
      <c r="K3234" s="217">
        <v>0</v>
      </c>
      <c r="L3234" s="217">
        <v>7</v>
      </c>
      <c r="M3234" s="217">
        <v>302.10526315789502</v>
      </c>
      <c r="N3234" s="217">
        <v>0</v>
      </c>
      <c r="O3234" s="217">
        <v>0</v>
      </c>
      <c r="P3234" s="217">
        <v>0</v>
      </c>
      <c r="Q3234" s="217">
        <v>0</v>
      </c>
      <c r="R3234" s="217">
        <v>0</v>
      </c>
      <c r="S3234" s="217">
        <v>0</v>
      </c>
      <c r="T3234" s="217">
        <v>0</v>
      </c>
      <c r="U3234" s="217">
        <v>0</v>
      </c>
      <c r="V3234" s="217">
        <v>0</v>
      </c>
      <c r="W3234" s="217">
        <v>0</v>
      </c>
      <c r="X3234" s="217">
        <v>0</v>
      </c>
      <c r="Y3234" s="217">
        <v>0</v>
      </c>
    </row>
    <row r="3235" spans="2:25">
      <c r="B3235" s="217" t="s">
        <v>3403</v>
      </c>
      <c r="C3235" s="217" t="s">
        <v>169</v>
      </c>
      <c r="D3235" s="217" t="s">
        <v>20</v>
      </c>
      <c r="E3235" s="217" t="s">
        <v>86</v>
      </c>
      <c r="F3235" s="217" t="s">
        <v>9</v>
      </c>
      <c r="G3235" s="217" t="s">
        <v>5</v>
      </c>
      <c r="H3235" s="217" t="s">
        <v>172</v>
      </c>
      <c r="I3235" s="217">
        <v>0</v>
      </c>
      <c r="J3235" s="217">
        <v>0</v>
      </c>
      <c r="K3235" s="217">
        <v>0</v>
      </c>
      <c r="L3235" s="217">
        <v>11</v>
      </c>
      <c r="M3235" s="217">
        <v>552.60526315789502</v>
      </c>
      <c r="N3235" s="217">
        <v>0</v>
      </c>
      <c r="O3235" s="217">
        <v>0</v>
      </c>
      <c r="P3235" s="217">
        <v>0</v>
      </c>
      <c r="Q3235" s="217">
        <v>0</v>
      </c>
      <c r="R3235" s="217">
        <v>0</v>
      </c>
      <c r="S3235" s="217">
        <v>0</v>
      </c>
      <c r="T3235" s="217">
        <v>0</v>
      </c>
      <c r="U3235" s="217">
        <v>0</v>
      </c>
      <c r="V3235" s="217">
        <v>0</v>
      </c>
      <c r="W3235" s="217">
        <v>0</v>
      </c>
      <c r="X3235" s="217">
        <v>0</v>
      </c>
      <c r="Y3235" s="217">
        <v>0</v>
      </c>
    </row>
    <row r="3236" spans="2:25">
      <c r="B3236" s="217" t="s">
        <v>3404</v>
      </c>
      <c r="C3236" s="217" t="s">
        <v>169</v>
      </c>
      <c r="D3236" s="217" t="s">
        <v>20</v>
      </c>
      <c r="E3236" s="217" t="s">
        <v>86</v>
      </c>
      <c r="F3236" s="217" t="s">
        <v>9</v>
      </c>
      <c r="G3236" s="217" t="s">
        <v>5</v>
      </c>
      <c r="H3236" s="217" t="s">
        <v>174</v>
      </c>
      <c r="I3236" s="217">
        <v>0</v>
      </c>
      <c r="J3236" s="217">
        <v>0</v>
      </c>
      <c r="K3236" s="217">
        <v>0</v>
      </c>
      <c r="L3236" s="217">
        <v>26</v>
      </c>
      <c r="M3236" s="217">
        <v>544.26315789473699</v>
      </c>
      <c r="N3236" s="217">
        <v>0</v>
      </c>
      <c r="O3236" s="217">
        <v>0</v>
      </c>
      <c r="P3236" s="217">
        <v>0</v>
      </c>
      <c r="Q3236" s="217">
        <v>0</v>
      </c>
      <c r="R3236" s="217">
        <v>0</v>
      </c>
      <c r="S3236" s="217">
        <v>0</v>
      </c>
      <c r="T3236" s="217">
        <v>0</v>
      </c>
      <c r="U3236" s="217">
        <v>0</v>
      </c>
      <c r="V3236" s="217">
        <v>0</v>
      </c>
      <c r="W3236" s="217">
        <v>0</v>
      </c>
      <c r="X3236" s="217">
        <v>0</v>
      </c>
      <c r="Y3236" s="217">
        <v>0</v>
      </c>
    </row>
    <row r="3237" spans="2:25">
      <c r="B3237" s="217" t="s">
        <v>3405</v>
      </c>
      <c r="C3237" s="217" t="s">
        <v>169</v>
      </c>
      <c r="D3237" s="217" t="s">
        <v>20</v>
      </c>
      <c r="E3237" s="217" t="s">
        <v>86</v>
      </c>
      <c r="F3237" s="217" t="s">
        <v>9</v>
      </c>
      <c r="G3237" s="217" t="s">
        <v>5</v>
      </c>
      <c r="H3237" s="217" t="s">
        <v>176</v>
      </c>
      <c r="I3237" s="217">
        <v>1</v>
      </c>
      <c r="J3237" s="217">
        <v>1</v>
      </c>
      <c r="K3237" s="217">
        <v>0</v>
      </c>
      <c r="L3237" s="217">
        <v>11</v>
      </c>
      <c r="M3237" s="217">
        <v>427.13157894736798</v>
      </c>
      <c r="N3237" s="217">
        <v>2.3411989402994302</v>
      </c>
      <c r="O3237" s="217">
        <v>2.3411989402994302</v>
      </c>
      <c r="P3237" s="217">
        <v>0</v>
      </c>
      <c r="Q3237" s="217">
        <v>2.3411989402994302</v>
      </c>
      <c r="R3237" s="217">
        <v>2.3411989402994302</v>
      </c>
      <c r="S3237" s="217">
        <v>0</v>
      </c>
      <c r="T3237" s="217">
        <v>2.3411989402994302</v>
      </c>
      <c r="U3237" s="217">
        <v>2.3411989402994302</v>
      </c>
      <c r="V3237" s="217">
        <v>0</v>
      </c>
      <c r="W3237" s="217">
        <v>2.3411989402994302</v>
      </c>
      <c r="X3237" s="217">
        <v>2.3411989402994302</v>
      </c>
      <c r="Y3237" s="217">
        <v>0</v>
      </c>
    </row>
    <row r="3238" spans="2:25">
      <c r="B3238" s="217" t="s">
        <v>3406</v>
      </c>
      <c r="C3238" s="217" t="s">
        <v>169</v>
      </c>
      <c r="D3238" s="217" t="s">
        <v>20</v>
      </c>
      <c r="E3238" s="217" t="s">
        <v>86</v>
      </c>
      <c r="F3238" s="217" t="s">
        <v>9</v>
      </c>
      <c r="G3238" s="217" t="s">
        <v>5</v>
      </c>
      <c r="H3238" s="217" t="s">
        <v>178</v>
      </c>
      <c r="I3238" s="217">
        <v>0</v>
      </c>
      <c r="J3238" s="217">
        <v>0</v>
      </c>
      <c r="K3238" s="217">
        <v>0</v>
      </c>
      <c r="L3238" s="217">
        <v>4</v>
      </c>
      <c r="M3238" s="217">
        <v>218.894736842105</v>
      </c>
      <c r="N3238" s="217">
        <v>0</v>
      </c>
      <c r="O3238" s="217">
        <v>0</v>
      </c>
      <c r="P3238" s="217">
        <v>0</v>
      </c>
      <c r="Q3238" s="217">
        <v>0</v>
      </c>
      <c r="R3238" s="217">
        <v>0</v>
      </c>
      <c r="S3238" s="217">
        <v>0</v>
      </c>
      <c r="T3238" s="217">
        <v>0</v>
      </c>
      <c r="U3238" s="217">
        <v>0</v>
      </c>
      <c r="V3238" s="217">
        <v>0</v>
      </c>
      <c r="W3238" s="217">
        <v>0</v>
      </c>
      <c r="X3238" s="217">
        <v>0</v>
      </c>
      <c r="Y3238" s="217">
        <v>0</v>
      </c>
    </row>
    <row r="3239" spans="2:25">
      <c r="B3239" s="217" t="s">
        <v>3407</v>
      </c>
      <c r="C3239" s="217" t="s">
        <v>169</v>
      </c>
      <c r="D3239" s="217" t="s">
        <v>20</v>
      </c>
      <c r="E3239" s="217" t="s">
        <v>86</v>
      </c>
      <c r="F3239" s="217" t="s">
        <v>9</v>
      </c>
      <c r="G3239" s="217" t="s">
        <v>5</v>
      </c>
      <c r="H3239" s="217" t="s">
        <v>5</v>
      </c>
      <c r="I3239" s="217">
        <v>1</v>
      </c>
      <c r="J3239" s="217">
        <v>1</v>
      </c>
      <c r="K3239" s="217">
        <v>0</v>
      </c>
      <c r="L3239" s="217">
        <v>59</v>
      </c>
      <c r="M3239" s="217">
        <v>2045</v>
      </c>
      <c r="N3239" s="217">
        <v>0.48899755501222503</v>
      </c>
      <c r="O3239" s="217">
        <v>0.48899755501222503</v>
      </c>
      <c r="P3239" s="217">
        <v>0</v>
      </c>
      <c r="Q3239" s="217">
        <v>0.48899755501222503</v>
      </c>
      <c r="R3239" s="217">
        <v>0.48899755501222503</v>
      </c>
      <c r="S3239" s="217">
        <v>0</v>
      </c>
      <c r="T3239" s="217">
        <v>0.48899755501222503</v>
      </c>
      <c r="U3239" s="217">
        <v>0.48899755501222503</v>
      </c>
      <c r="V3239" s="217">
        <v>0</v>
      </c>
      <c r="W3239" s="217">
        <v>0.48899755501222503</v>
      </c>
      <c r="X3239" s="217">
        <v>0.48899755501222503</v>
      </c>
      <c r="Y3239" s="217">
        <v>0</v>
      </c>
    </row>
    <row r="3240" spans="2:25">
      <c r="B3240" s="217" t="s">
        <v>3408</v>
      </c>
      <c r="C3240" s="217" t="s">
        <v>169</v>
      </c>
      <c r="D3240" s="217" t="s">
        <v>20</v>
      </c>
      <c r="E3240" s="217" t="s">
        <v>86</v>
      </c>
      <c r="F3240" s="217" t="s">
        <v>5</v>
      </c>
      <c r="G3240" s="217" t="s">
        <v>5</v>
      </c>
      <c r="H3240" s="217" t="s">
        <v>170</v>
      </c>
      <c r="I3240" s="217">
        <v>0</v>
      </c>
      <c r="J3240" s="217">
        <v>0</v>
      </c>
      <c r="K3240" s="217">
        <v>0</v>
      </c>
      <c r="L3240" s="217">
        <v>11</v>
      </c>
      <c r="M3240" s="217">
        <v>565.637969251085</v>
      </c>
      <c r="N3240" s="217">
        <v>0</v>
      </c>
      <c r="O3240" s="217">
        <v>0</v>
      </c>
      <c r="P3240" s="217">
        <v>0</v>
      </c>
      <c r="Q3240" s="217">
        <v>0</v>
      </c>
      <c r="R3240" s="217">
        <v>0</v>
      </c>
      <c r="S3240" s="217">
        <v>0</v>
      </c>
      <c r="T3240" s="217">
        <v>0</v>
      </c>
      <c r="U3240" s="217">
        <v>0</v>
      </c>
      <c r="V3240" s="217">
        <v>0</v>
      </c>
      <c r="W3240" s="217">
        <v>0</v>
      </c>
      <c r="X3240" s="217">
        <v>0</v>
      </c>
      <c r="Y3240" s="217">
        <v>0</v>
      </c>
    </row>
    <row r="3241" spans="2:25">
      <c r="B3241" s="217" t="s">
        <v>3409</v>
      </c>
      <c r="C3241" s="217" t="s">
        <v>169</v>
      </c>
      <c r="D3241" s="217" t="s">
        <v>20</v>
      </c>
      <c r="E3241" s="217" t="s">
        <v>86</v>
      </c>
      <c r="F3241" s="217" t="s">
        <v>5</v>
      </c>
      <c r="G3241" s="217" t="s">
        <v>5</v>
      </c>
      <c r="H3241" s="217" t="s">
        <v>172</v>
      </c>
      <c r="I3241" s="217">
        <v>0</v>
      </c>
      <c r="J3241" s="217">
        <v>0</v>
      </c>
      <c r="K3241" s="217">
        <v>0</v>
      </c>
      <c r="L3241" s="217">
        <v>12</v>
      </c>
      <c r="M3241" s="217">
        <v>1035.18456423316</v>
      </c>
      <c r="N3241" s="217">
        <v>0</v>
      </c>
      <c r="O3241" s="217">
        <v>0</v>
      </c>
      <c r="P3241" s="217">
        <v>0</v>
      </c>
      <c r="Q3241" s="217">
        <v>0</v>
      </c>
      <c r="R3241" s="217">
        <v>0</v>
      </c>
      <c r="S3241" s="217">
        <v>0</v>
      </c>
      <c r="T3241" s="217">
        <v>0</v>
      </c>
      <c r="U3241" s="217">
        <v>0</v>
      </c>
      <c r="V3241" s="217">
        <v>0</v>
      </c>
      <c r="W3241" s="217">
        <v>0</v>
      </c>
      <c r="X3241" s="217">
        <v>0</v>
      </c>
      <c r="Y3241" s="217">
        <v>0</v>
      </c>
    </row>
    <row r="3242" spans="2:25">
      <c r="B3242" s="217" t="s">
        <v>3410</v>
      </c>
      <c r="C3242" s="217" t="s">
        <v>169</v>
      </c>
      <c r="D3242" s="217" t="s">
        <v>20</v>
      </c>
      <c r="E3242" s="217" t="s">
        <v>86</v>
      </c>
      <c r="F3242" s="217" t="s">
        <v>5</v>
      </c>
      <c r="G3242" s="217" t="s">
        <v>5</v>
      </c>
      <c r="H3242" s="217" t="s">
        <v>174</v>
      </c>
      <c r="I3242" s="217">
        <v>5</v>
      </c>
      <c r="J3242" s="217">
        <v>5</v>
      </c>
      <c r="K3242" s="217">
        <v>0</v>
      </c>
      <c r="L3242" s="217">
        <v>42</v>
      </c>
      <c r="M3242" s="217">
        <v>1055.8473872854199</v>
      </c>
      <c r="N3242" s="217">
        <v>4.7355328622396797</v>
      </c>
      <c r="O3242" s="217">
        <v>4.7355328622396797</v>
      </c>
      <c r="P3242" s="217">
        <v>0</v>
      </c>
      <c r="Q3242" s="217">
        <v>4.7355328622396797</v>
      </c>
      <c r="R3242" s="217">
        <v>4.7355328622396797</v>
      </c>
      <c r="S3242" s="217">
        <v>0</v>
      </c>
      <c r="T3242" s="217">
        <v>4.7355328622396797</v>
      </c>
      <c r="U3242" s="217">
        <v>4.7355328622396797</v>
      </c>
      <c r="V3242" s="217">
        <v>0</v>
      </c>
      <c r="W3242" s="217">
        <v>4.7355328622396797</v>
      </c>
      <c r="X3242" s="217">
        <v>4.7355328622396797</v>
      </c>
      <c r="Y3242" s="217">
        <v>0</v>
      </c>
    </row>
    <row r="3243" spans="2:25">
      <c r="B3243" s="217" t="s">
        <v>3411</v>
      </c>
      <c r="C3243" s="217" t="s">
        <v>169</v>
      </c>
      <c r="D3243" s="217" t="s">
        <v>20</v>
      </c>
      <c r="E3243" s="217" t="s">
        <v>86</v>
      </c>
      <c r="F3243" s="217" t="s">
        <v>5</v>
      </c>
      <c r="G3243" s="217" t="s">
        <v>5</v>
      </c>
      <c r="H3243" s="217" t="s">
        <v>176</v>
      </c>
      <c r="I3243" s="217">
        <v>3</v>
      </c>
      <c r="J3243" s="217">
        <v>3</v>
      </c>
      <c r="K3243" s="217">
        <v>0</v>
      </c>
      <c r="L3243" s="217">
        <v>18</v>
      </c>
      <c r="M3243" s="217">
        <v>786.52270797962603</v>
      </c>
      <c r="N3243" s="217">
        <v>3.8142573247582701</v>
      </c>
      <c r="O3243" s="217">
        <v>3.8142573247582701</v>
      </c>
      <c r="P3243" s="217">
        <v>0</v>
      </c>
      <c r="Q3243" s="217">
        <v>3.8142573247582701</v>
      </c>
      <c r="R3243" s="217">
        <v>3.8142573247582701</v>
      </c>
      <c r="S3243" s="217">
        <v>0</v>
      </c>
      <c r="T3243" s="217">
        <v>3.8142573247582701</v>
      </c>
      <c r="U3243" s="217">
        <v>3.8142573247582701</v>
      </c>
      <c r="V3243" s="217">
        <v>0</v>
      </c>
      <c r="W3243" s="217">
        <v>3.8142573247582701</v>
      </c>
      <c r="X3243" s="217">
        <v>3.8142573247582701</v>
      </c>
      <c r="Y3243" s="217">
        <v>0</v>
      </c>
    </row>
    <row r="3244" spans="2:25">
      <c r="B3244" s="217" t="s">
        <v>3412</v>
      </c>
      <c r="C3244" s="217" t="s">
        <v>169</v>
      </c>
      <c r="D3244" s="217" t="s">
        <v>20</v>
      </c>
      <c r="E3244" s="217" t="s">
        <v>86</v>
      </c>
      <c r="F3244" s="217" t="s">
        <v>5</v>
      </c>
      <c r="G3244" s="217" t="s">
        <v>5</v>
      </c>
      <c r="H3244" s="217" t="s">
        <v>178</v>
      </c>
      <c r="I3244" s="217">
        <v>0</v>
      </c>
      <c r="J3244" s="217">
        <v>0</v>
      </c>
      <c r="K3244" s="217">
        <v>0</v>
      </c>
      <c r="L3244" s="217">
        <v>9</v>
      </c>
      <c r="M3244" s="217">
        <v>446.80737125070698</v>
      </c>
      <c r="N3244" s="217">
        <v>0</v>
      </c>
      <c r="O3244" s="217">
        <v>0</v>
      </c>
      <c r="P3244" s="217">
        <v>0</v>
      </c>
      <c r="Q3244" s="217">
        <v>0</v>
      </c>
      <c r="R3244" s="217">
        <v>0</v>
      </c>
      <c r="S3244" s="217">
        <v>0</v>
      </c>
      <c r="T3244" s="217">
        <v>0</v>
      </c>
      <c r="U3244" s="217">
        <v>0</v>
      </c>
      <c r="V3244" s="217">
        <v>0</v>
      </c>
      <c r="W3244" s="217">
        <v>0</v>
      </c>
      <c r="X3244" s="217">
        <v>0</v>
      </c>
      <c r="Y3244" s="217">
        <v>0</v>
      </c>
    </row>
    <row r="3245" spans="2:25">
      <c r="B3245" s="217" t="s">
        <v>3413</v>
      </c>
      <c r="C3245" s="217" t="s">
        <v>169</v>
      </c>
      <c r="D3245" s="217" t="s">
        <v>20</v>
      </c>
      <c r="E3245" s="217" t="s">
        <v>86</v>
      </c>
      <c r="F3245" s="217" t="s">
        <v>5</v>
      </c>
      <c r="G3245" s="217" t="s">
        <v>5</v>
      </c>
      <c r="H3245" s="217" t="s">
        <v>5</v>
      </c>
      <c r="I3245" s="217">
        <v>8</v>
      </c>
      <c r="J3245" s="217">
        <v>8</v>
      </c>
      <c r="K3245" s="217">
        <v>0</v>
      </c>
      <c r="L3245" s="217">
        <v>92</v>
      </c>
      <c r="M3245" s="217">
        <v>3890</v>
      </c>
      <c r="N3245" s="217">
        <v>2.05655526992288</v>
      </c>
      <c r="O3245" s="217">
        <v>2.05655526992288</v>
      </c>
      <c r="P3245" s="217">
        <v>0</v>
      </c>
      <c r="Q3245" s="217">
        <v>2.05655526992288</v>
      </c>
      <c r="R3245" s="217">
        <v>2.05655526992288</v>
      </c>
      <c r="S3245" s="217">
        <v>0</v>
      </c>
      <c r="T3245" s="217">
        <v>2.05655526992288</v>
      </c>
      <c r="U3245" s="217">
        <v>2.05655526992288</v>
      </c>
      <c r="V3245" s="217">
        <v>0</v>
      </c>
      <c r="W3245" s="217">
        <v>2.05655526992288</v>
      </c>
      <c r="X3245" s="217">
        <v>2.05655526992288</v>
      </c>
      <c r="Y3245" s="217">
        <v>0</v>
      </c>
    </row>
    <row r="3246" spans="2:25">
      <c r="B3246" s="217" t="s">
        <v>3414</v>
      </c>
      <c r="C3246" s="217" t="s">
        <v>169</v>
      </c>
      <c r="D3246" s="217" t="s">
        <v>20</v>
      </c>
      <c r="E3246" s="217" t="s">
        <v>103</v>
      </c>
      <c r="F3246" s="217" t="s">
        <v>12</v>
      </c>
      <c r="G3246" s="217" t="s">
        <v>10</v>
      </c>
      <c r="H3246" s="217" t="s">
        <v>170</v>
      </c>
      <c r="I3246" s="217">
        <v>0</v>
      </c>
      <c r="J3246" s="217">
        <v>0</v>
      </c>
      <c r="K3246" s="217">
        <v>0</v>
      </c>
      <c r="L3246" s="217">
        <v>1</v>
      </c>
      <c r="M3246" s="217">
        <v>77.861409796893696</v>
      </c>
      <c r="N3246" s="217">
        <v>0</v>
      </c>
      <c r="O3246" s="217">
        <v>0</v>
      </c>
      <c r="P3246" s="217">
        <v>0</v>
      </c>
      <c r="Q3246" s="217">
        <v>0</v>
      </c>
      <c r="R3246" s="217">
        <v>0</v>
      </c>
      <c r="S3246" s="217">
        <v>0</v>
      </c>
      <c r="T3246" s="217">
        <v>0</v>
      </c>
      <c r="U3246" s="217">
        <v>0</v>
      </c>
      <c r="V3246" s="217">
        <v>0</v>
      </c>
      <c r="W3246" s="217">
        <v>0</v>
      </c>
      <c r="X3246" s="217">
        <v>0</v>
      </c>
      <c r="Y3246" s="217">
        <v>0</v>
      </c>
    </row>
    <row r="3247" spans="2:25">
      <c r="B3247" s="217" t="s">
        <v>3415</v>
      </c>
      <c r="C3247" s="217" t="s">
        <v>169</v>
      </c>
      <c r="D3247" s="217" t="s">
        <v>20</v>
      </c>
      <c r="E3247" s="217" t="s">
        <v>103</v>
      </c>
      <c r="F3247" s="217" t="s">
        <v>12</v>
      </c>
      <c r="G3247" s="217" t="s">
        <v>10</v>
      </c>
      <c r="H3247" s="217" t="s">
        <v>172</v>
      </c>
      <c r="I3247" s="217">
        <v>2</v>
      </c>
      <c r="J3247" s="217">
        <v>2</v>
      </c>
      <c r="K3247" s="217">
        <v>0</v>
      </c>
      <c r="L3247" s="217">
        <v>1</v>
      </c>
      <c r="M3247" s="217">
        <v>148.77837514934299</v>
      </c>
      <c r="N3247" s="217">
        <v>13.4428138363012</v>
      </c>
      <c r="O3247" s="217">
        <v>13.4428138363012</v>
      </c>
      <c r="P3247" s="217">
        <v>0</v>
      </c>
      <c r="Q3247" s="217">
        <v>18.430158107205401</v>
      </c>
      <c r="R3247" s="217">
        <v>18.430158107205401</v>
      </c>
      <c r="S3247" s="217">
        <v>0</v>
      </c>
      <c r="T3247" s="217">
        <v>16.577494909654401</v>
      </c>
      <c r="U3247" s="217">
        <v>16.577494909654401</v>
      </c>
      <c r="V3247" s="217">
        <v>0</v>
      </c>
      <c r="W3247" s="217">
        <v>17.653263202568699</v>
      </c>
      <c r="X3247" s="217">
        <v>17.653263202568699</v>
      </c>
      <c r="Y3247" s="217">
        <v>0</v>
      </c>
    </row>
    <row r="3248" spans="2:25">
      <c r="B3248" s="217" t="s">
        <v>3416</v>
      </c>
      <c r="C3248" s="217" t="s">
        <v>169</v>
      </c>
      <c r="D3248" s="217" t="s">
        <v>20</v>
      </c>
      <c r="E3248" s="217" t="s">
        <v>103</v>
      </c>
      <c r="F3248" s="217" t="s">
        <v>12</v>
      </c>
      <c r="G3248" s="217" t="s">
        <v>10</v>
      </c>
      <c r="H3248" s="217" t="s">
        <v>174</v>
      </c>
      <c r="I3248" s="217">
        <v>5</v>
      </c>
      <c r="J3248" s="217">
        <v>5</v>
      </c>
      <c r="K3248" s="217">
        <v>0</v>
      </c>
      <c r="L3248" s="217">
        <v>9</v>
      </c>
      <c r="M3248" s="217">
        <v>244.92682198327401</v>
      </c>
      <c r="N3248" s="217">
        <v>20.414260714743001</v>
      </c>
      <c r="O3248" s="217">
        <v>20.414260714743001</v>
      </c>
      <c r="P3248" s="217">
        <v>0</v>
      </c>
      <c r="Q3248" s="217">
        <v>20.3338747504793</v>
      </c>
      <c r="R3248" s="217">
        <v>20.3338747504793</v>
      </c>
      <c r="S3248" s="217">
        <v>0</v>
      </c>
      <c r="T3248" s="217">
        <v>20.772156425065301</v>
      </c>
      <c r="U3248" s="217">
        <v>20.772156425065301</v>
      </c>
      <c r="V3248" s="217">
        <v>0</v>
      </c>
      <c r="W3248" s="217">
        <v>20.835724945471199</v>
      </c>
      <c r="X3248" s="217">
        <v>20.835724945471199</v>
      </c>
      <c r="Y3248" s="217">
        <v>0</v>
      </c>
    </row>
    <row r="3249" spans="2:25">
      <c r="B3249" s="217" t="s">
        <v>3417</v>
      </c>
      <c r="C3249" s="217" t="s">
        <v>169</v>
      </c>
      <c r="D3249" s="217" t="s">
        <v>20</v>
      </c>
      <c r="E3249" s="217" t="s">
        <v>103</v>
      </c>
      <c r="F3249" s="217" t="s">
        <v>12</v>
      </c>
      <c r="G3249" s="217" t="s">
        <v>10</v>
      </c>
      <c r="H3249" s="217" t="s">
        <v>176</v>
      </c>
      <c r="I3249" s="217">
        <v>4</v>
      </c>
      <c r="J3249" s="217">
        <v>4</v>
      </c>
      <c r="K3249" s="217">
        <v>0</v>
      </c>
      <c r="L3249" s="217">
        <v>6</v>
      </c>
      <c r="M3249" s="217">
        <v>223.636499402628</v>
      </c>
      <c r="N3249" s="217">
        <v>17.8861680033657</v>
      </c>
      <c r="O3249" s="217">
        <v>17.8861680033657</v>
      </c>
      <c r="P3249" s="217">
        <v>0</v>
      </c>
      <c r="Q3249" s="217">
        <v>18.5893133354888</v>
      </c>
      <c r="R3249" s="217">
        <v>18.5893133354888</v>
      </c>
      <c r="S3249" s="217">
        <v>0</v>
      </c>
      <c r="T3249" s="217">
        <v>17.731131149922501</v>
      </c>
      <c r="U3249" s="217">
        <v>17.731131149922501</v>
      </c>
      <c r="V3249" s="217">
        <v>0</v>
      </c>
      <c r="W3249" s="217">
        <v>18.1860666236743</v>
      </c>
      <c r="X3249" s="217">
        <v>18.1860666236743</v>
      </c>
      <c r="Y3249" s="217">
        <v>0</v>
      </c>
    </row>
    <row r="3250" spans="2:25">
      <c r="B3250" s="217" t="s">
        <v>3418</v>
      </c>
      <c r="C3250" s="217" t="s">
        <v>169</v>
      </c>
      <c r="D3250" s="217" t="s">
        <v>20</v>
      </c>
      <c r="E3250" s="217" t="s">
        <v>103</v>
      </c>
      <c r="F3250" s="217" t="s">
        <v>12</v>
      </c>
      <c r="G3250" s="217" t="s">
        <v>10</v>
      </c>
      <c r="H3250" s="217" t="s">
        <v>178</v>
      </c>
      <c r="I3250" s="217">
        <v>0</v>
      </c>
      <c r="J3250" s="217">
        <v>0</v>
      </c>
      <c r="K3250" s="217">
        <v>0</v>
      </c>
      <c r="L3250" s="217">
        <v>1</v>
      </c>
      <c r="M3250" s="217">
        <v>164.79689366786101</v>
      </c>
      <c r="N3250" s="217">
        <v>0</v>
      </c>
      <c r="O3250" s="217">
        <v>0</v>
      </c>
      <c r="P3250" s="217">
        <v>0</v>
      </c>
      <c r="Q3250" s="217">
        <v>0</v>
      </c>
      <c r="R3250" s="217">
        <v>0</v>
      </c>
      <c r="S3250" s="217">
        <v>0</v>
      </c>
      <c r="T3250" s="217">
        <v>0</v>
      </c>
      <c r="U3250" s="217">
        <v>0</v>
      </c>
      <c r="V3250" s="217">
        <v>0</v>
      </c>
      <c r="W3250" s="217">
        <v>0</v>
      </c>
      <c r="X3250" s="217">
        <v>0</v>
      </c>
      <c r="Y3250" s="217">
        <v>0</v>
      </c>
    </row>
    <row r="3251" spans="2:25">
      <c r="B3251" s="217" t="s">
        <v>3419</v>
      </c>
      <c r="C3251" s="217" t="s">
        <v>169</v>
      </c>
      <c r="D3251" s="217" t="s">
        <v>20</v>
      </c>
      <c r="E3251" s="217" t="s">
        <v>103</v>
      </c>
      <c r="F3251" s="217" t="s">
        <v>12</v>
      </c>
      <c r="G3251" s="217" t="s">
        <v>10</v>
      </c>
      <c r="H3251" s="217" t="s">
        <v>5</v>
      </c>
      <c r="I3251" s="217">
        <v>11</v>
      </c>
      <c r="J3251" s="217">
        <v>11</v>
      </c>
      <c r="K3251" s="217">
        <v>0</v>
      </c>
      <c r="L3251" s="217">
        <v>18</v>
      </c>
      <c r="M3251" s="217">
        <v>860</v>
      </c>
      <c r="N3251" s="217">
        <v>12.790697674418601</v>
      </c>
      <c r="O3251" s="217">
        <v>12.790697674418601</v>
      </c>
      <c r="P3251" s="217">
        <v>0</v>
      </c>
      <c r="Q3251" s="217">
        <v>13.135160350197101</v>
      </c>
      <c r="R3251" s="217">
        <v>13.135160350197101</v>
      </c>
      <c r="S3251" s="217">
        <v>0</v>
      </c>
      <c r="T3251" s="217">
        <v>12.696738862396</v>
      </c>
      <c r="U3251" s="217">
        <v>12.696738862396</v>
      </c>
      <c r="V3251" s="217">
        <v>0</v>
      </c>
      <c r="W3251" s="217">
        <v>13.025289824738801</v>
      </c>
      <c r="X3251" s="217">
        <v>13.025289824738801</v>
      </c>
      <c r="Y3251" s="217">
        <v>0</v>
      </c>
    </row>
    <row r="3252" spans="2:25">
      <c r="B3252" s="217" t="s">
        <v>3420</v>
      </c>
      <c r="C3252" s="217" t="s">
        <v>169</v>
      </c>
      <c r="D3252" s="217" t="s">
        <v>20</v>
      </c>
      <c r="E3252" s="217" t="s">
        <v>103</v>
      </c>
      <c r="F3252" s="217" t="s">
        <v>9</v>
      </c>
      <c r="G3252" s="217" t="s">
        <v>10</v>
      </c>
      <c r="H3252" s="217" t="s">
        <v>170</v>
      </c>
      <c r="I3252" s="217">
        <v>0</v>
      </c>
      <c r="J3252" s="217">
        <v>0</v>
      </c>
      <c r="K3252" s="217">
        <v>0</v>
      </c>
      <c r="L3252" s="217">
        <v>0</v>
      </c>
      <c r="M3252" s="217">
        <v>75</v>
      </c>
      <c r="N3252" s="217">
        <v>0</v>
      </c>
      <c r="O3252" s="217">
        <v>0</v>
      </c>
      <c r="P3252" s="217">
        <v>0</v>
      </c>
      <c r="Q3252" s="217">
        <v>0</v>
      </c>
      <c r="R3252" s="217">
        <v>0</v>
      </c>
      <c r="S3252" s="217">
        <v>0</v>
      </c>
      <c r="T3252" s="217">
        <v>0</v>
      </c>
      <c r="U3252" s="217">
        <v>0</v>
      </c>
      <c r="V3252" s="217">
        <v>0</v>
      </c>
      <c r="W3252" s="217">
        <v>0</v>
      </c>
      <c r="X3252" s="217">
        <v>0</v>
      </c>
      <c r="Y3252" s="217">
        <v>0</v>
      </c>
    </row>
    <row r="3253" spans="2:25">
      <c r="B3253" s="217" t="s">
        <v>3421</v>
      </c>
      <c r="C3253" s="217" t="s">
        <v>169</v>
      </c>
      <c r="D3253" s="217" t="s">
        <v>20</v>
      </c>
      <c r="E3253" s="217" t="s">
        <v>103</v>
      </c>
      <c r="F3253" s="217" t="s">
        <v>9</v>
      </c>
      <c r="G3253" s="217" t="s">
        <v>10</v>
      </c>
      <c r="H3253" s="217" t="s">
        <v>172</v>
      </c>
      <c r="I3253" s="217">
        <v>0</v>
      </c>
      <c r="J3253" s="217">
        <v>0</v>
      </c>
      <c r="K3253" s="217">
        <v>0</v>
      </c>
      <c r="L3253" s="217">
        <v>2</v>
      </c>
      <c r="M3253" s="217">
        <v>222.857142857143</v>
      </c>
      <c r="N3253" s="217">
        <v>0</v>
      </c>
      <c r="O3253" s="217">
        <v>0</v>
      </c>
      <c r="P3253" s="217">
        <v>0</v>
      </c>
      <c r="Q3253" s="217">
        <v>0</v>
      </c>
      <c r="R3253" s="217">
        <v>0</v>
      </c>
      <c r="S3253" s="217">
        <v>0</v>
      </c>
      <c r="T3253" s="217">
        <v>0</v>
      </c>
      <c r="U3253" s="217">
        <v>0</v>
      </c>
      <c r="V3253" s="217">
        <v>0</v>
      </c>
      <c r="W3253" s="217">
        <v>0</v>
      </c>
      <c r="X3253" s="217">
        <v>0</v>
      </c>
      <c r="Y3253" s="217">
        <v>0</v>
      </c>
    </row>
    <row r="3254" spans="2:25">
      <c r="B3254" s="217" t="s">
        <v>3422</v>
      </c>
      <c r="C3254" s="217" t="s">
        <v>169</v>
      </c>
      <c r="D3254" s="217" t="s">
        <v>20</v>
      </c>
      <c r="E3254" s="217" t="s">
        <v>103</v>
      </c>
      <c r="F3254" s="217" t="s">
        <v>9</v>
      </c>
      <c r="G3254" s="217" t="s">
        <v>10</v>
      </c>
      <c r="H3254" s="217" t="s">
        <v>174</v>
      </c>
      <c r="I3254" s="217">
        <v>2</v>
      </c>
      <c r="J3254" s="217">
        <v>2</v>
      </c>
      <c r="K3254" s="217">
        <v>0</v>
      </c>
      <c r="L3254" s="217">
        <v>15</v>
      </c>
      <c r="M3254" s="217">
        <v>242.857142857143</v>
      </c>
      <c r="N3254" s="217">
        <v>8.2352941176470598</v>
      </c>
      <c r="O3254" s="217">
        <v>8.2352941176470598</v>
      </c>
      <c r="P3254" s="217">
        <v>0</v>
      </c>
      <c r="Q3254" s="217">
        <v>7.3804434279517599</v>
      </c>
      <c r="R3254" s="217">
        <v>7.3804434279517599</v>
      </c>
      <c r="S3254" s="217">
        <v>0</v>
      </c>
      <c r="T3254" s="217">
        <v>7.5395234431718396</v>
      </c>
      <c r="U3254" s="217">
        <v>7.5395234431718396</v>
      </c>
      <c r="V3254" s="217">
        <v>0</v>
      </c>
      <c r="W3254" s="217">
        <v>7.5625964616895596</v>
      </c>
      <c r="X3254" s="217">
        <v>7.5625964616895596</v>
      </c>
      <c r="Y3254" s="217">
        <v>0</v>
      </c>
    </row>
    <row r="3255" spans="2:25">
      <c r="B3255" s="217" t="s">
        <v>3423</v>
      </c>
      <c r="C3255" s="217" t="s">
        <v>169</v>
      </c>
      <c r="D3255" s="217" t="s">
        <v>20</v>
      </c>
      <c r="E3255" s="217" t="s">
        <v>103</v>
      </c>
      <c r="F3255" s="217" t="s">
        <v>9</v>
      </c>
      <c r="G3255" s="217" t="s">
        <v>10</v>
      </c>
      <c r="H3255" s="217" t="s">
        <v>176</v>
      </c>
      <c r="I3255" s="217">
        <v>0</v>
      </c>
      <c r="J3255" s="217">
        <v>0</v>
      </c>
      <c r="K3255" s="217">
        <v>0</v>
      </c>
      <c r="L3255" s="217">
        <v>11</v>
      </c>
      <c r="M3255" s="217">
        <v>236.42857142857099</v>
      </c>
      <c r="N3255" s="217">
        <v>0</v>
      </c>
      <c r="O3255" s="217">
        <v>0</v>
      </c>
      <c r="P3255" s="217">
        <v>0</v>
      </c>
      <c r="Q3255" s="217">
        <v>0</v>
      </c>
      <c r="R3255" s="217">
        <v>0</v>
      </c>
      <c r="S3255" s="217">
        <v>0</v>
      </c>
      <c r="T3255" s="217">
        <v>0</v>
      </c>
      <c r="U3255" s="217">
        <v>0</v>
      </c>
      <c r="V3255" s="217">
        <v>0</v>
      </c>
      <c r="W3255" s="217">
        <v>0</v>
      </c>
      <c r="X3255" s="217">
        <v>0</v>
      </c>
      <c r="Y3255" s="217">
        <v>0</v>
      </c>
    </row>
    <row r="3256" spans="2:25">
      <c r="B3256" s="217" t="s">
        <v>3424</v>
      </c>
      <c r="C3256" s="217" t="s">
        <v>169</v>
      </c>
      <c r="D3256" s="217" t="s">
        <v>20</v>
      </c>
      <c r="E3256" s="217" t="s">
        <v>103</v>
      </c>
      <c r="F3256" s="217" t="s">
        <v>9</v>
      </c>
      <c r="G3256" s="217" t="s">
        <v>10</v>
      </c>
      <c r="H3256" s="217" t="s">
        <v>178</v>
      </c>
      <c r="I3256" s="217">
        <v>0</v>
      </c>
      <c r="J3256" s="217">
        <v>0</v>
      </c>
      <c r="K3256" s="217">
        <v>0</v>
      </c>
      <c r="L3256" s="217">
        <v>7</v>
      </c>
      <c r="M3256" s="217">
        <v>122.857142857143</v>
      </c>
      <c r="N3256" s="217">
        <v>0</v>
      </c>
      <c r="O3256" s="217">
        <v>0</v>
      </c>
      <c r="P3256" s="217">
        <v>0</v>
      </c>
      <c r="Q3256" s="217">
        <v>0</v>
      </c>
      <c r="R3256" s="217">
        <v>0</v>
      </c>
      <c r="S3256" s="217">
        <v>0</v>
      </c>
      <c r="T3256" s="217">
        <v>0</v>
      </c>
      <c r="U3256" s="217">
        <v>0</v>
      </c>
      <c r="V3256" s="217">
        <v>0</v>
      </c>
      <c r="W3256" s="217">
        <v>0</v>
      </c>
      <c r="X3256" s="217">
        <v>0</v>
      </c>
      <c r="Y3256" s="217">
        <v>0</v>
      </c>
    </row>
    <row r="3257" spans="2:25">
      <c r="B3257" s="217" t="s">
        <v>3425</v>
      </c>
      <c r="C3257" s="217" t="s">
        <v>169</v>
      </c>
      <c r="D3257" s="217" t="s">
        <v>20</v>
      </c>
      <c r="E3257" s="217" t="s">
        <v>103</v>
      </c>
      <c r="F3257" s="217" t="s">
        <v>9</v>
      </c>
      <c r="G3257" s="217" t="s">
        <v>10</v>
      </c>
      <c r="H3257" s="217" t="s">
        <v>5</v>
      </c>
      <c r="I3257" s="217">
        <v>2</v>
      </c>
      <c r="J3257" s="217">
        <v>2</v>
      </c>
      <c r="K3257" s="217">
        <v>0</v>
      </c>
      <c r="L3257" s="217">
        <v>35</v>
      </c>
      <c r="M3257" s="217">
        <v>900</v>
      </c>
      <c r="N3257" s="217">
        <v>2.2222222222222201</v>
      </c>
      <c r="O3257" s="217">
        <v>2.2222222222222201</v>
      </c>
      <c r="P3257" s="217">
        <v>0</v>
      </c>
      <c r="Q3257" s="217">
        <v>2.1086981222719299</v>
      </c>
      <c r="R3257" s="217">
        <v>2.1086981222719299</v>
      </c>
      <c r="S3257" s="217">
        <v>0</v>
      </c>
      <c r="T3257" s="217">
        <v>2.1541495551919598</v>
      </c>
      <c r="U3257" s="217">
        <v>2.1541495551919598</v>
      </c>
      <c r="V3257" s="217">
        <v>0</v>
      </c>
      <c r="W3257" s="217">
        <v>2.1607418461970198</v>
      </c>
      <c r="X3257" s="217">
        <v>2.1607418461970198</v>
      </c>
      <c r="Y3257" s="217">
        <v>0</v>
      </c>
    </row>
    <row r="3258" spans="2:25">
      <c r="B3258" s="217" t="s">
        <v>3426</v>
      </c>
      <c r="C3258" s="217" t="s">
        <v>169</v>
      </c>
      <c r="D3258" s="217" t="s">
        <v>20</v>
      </c>
      <c r="E3258" s="217" t="s">
        <v>103</v>
      </c>
      <c r="F3258" s="217" t="s">
        <v>5</v>
      </c>
      <c r="G3258" s="217" t="s">
        <v>10</v>
      </c>
      <c r="H3258" s="217" t="s">
        <v>170</v>
      </c>
      <c r="I3258" s="217">
        <v>0</v>
      </c>
      <c r="J3258" s="217">
        <v>0</v>
      </c>
      <c r="K3258" s="217">
        <v>0</v>
      </c>
      <c r="L3258" s="217">
        <v>1</v>
      </c>
      <c r="M3258" s="217">
        <v>152.86140979689401</v>
      </c>
      <c r="N3258" s="217">
        <v>0</v>
      </c>
      <c r="O3258" s="217">
        <v>0</v>
      </c>
      <c r="P3258" s="217">
        <v>0</v>
      </c>
      <c r="Q3258" s="217">
        <v>0</v>
      </c>
      <c r="R3258" s="217">
        <v>0</v>
      </c>
      <c r="S3258" s="217">
        <v>0</v>
      </c>
      <c r="T3258" s="217">
        <v>0</v>
      </c>
      <c r="U3258" s="217">
        <v>0</v>
      </c>
      <c r="V3258" s="217">
        <v>0</v>
      </c>
      <c r="W3258" s="217">
        <v>0</v>
      </c>
      <c r="X3258" s="217">
        <v>0</v>
      </c>
      <c r="Y3258" s="217">
        <v>0</v>
      </c>
    </row>
    <row r="3259" spans="2:25">
      <c r="B3259" s="217" t="s">
        <v>3427</v>
      </c>
      <c r="C3259" s="217" t="s">
        <v>169</v>
      </c>
      <c r="D3259" s="217" t="s">
        <v>20</v>
      </c>
      <c r="E3259" s="217" t="s">
        <v>103</v>
      </c>
      <c r="F3259" s="217" t="s">
        <v>5</v>
      </c>
      <c r="G3259" s="217" t="s">
        <v>10</v>
      </c>
      <c r="H3259" s="217" t="s">
        <v>172</v>
      </c>
      <c r="I3259" s="217">
        <v>2</v>
      </c>
      <c r="J3259" s="217">
        <v>2</v>
      </c>
      <c r="K3259" s="217">
        <v>0</v>
      </c>
      <c r="L3259" s="217">
        <v>3</v>
      </c>
      <c r="M3259" s="217">
        <v>371.635518006486</v>
      </c>
      <c r="N3259" s="217">
        <v>5.38161694212741</v>
      </c>
      <c r="O3259" s="217">
        <v>5.38161694212741</v>
      </c>
      <c r="P3259" s="217">
        <v>0</v>
      </c>
      <c r="Q3259" s="217">
        <v>6.05505697674226</v>
      </c>
      <c r="R3259" s="217">
        <v>6.05505697674226</v>
      </c>
      <c r="S3259" s="217">
        <v>0</v>
      </c>
      <c r="T3259" s="217">
        <v>5.5114712173024296</v>
      </c>
      <c r="U3259" s="217">
        <v>5.5114712173024296</v>
      </c>
      <c r="V3259" s="217">
        <v>0</v>
      </c>
      <c r="W3259" s="217">
        <v>5.8354499681064604</v>
      </c>
      <c r="X3259" s="217">
        <v>5.8354499681064604</v>
      </c>
      <c r="Y3259" s="217">
        <v>0</v>
      </c>
    </row>
    <row r="3260" spans="2:25">
      <c r="B3260" s="217" t="s">
        <v>3428</v>
      </c>
      <c r="C3260" s="217" t="s">
        <v>169</v>
      </c>
      <c r="D3260" s="217" t="s">
        <v>20</v>
      </c>
      <c r="E3260" s="217" t="s">
        <v>103</v>
      </c>
      <c r="F3260" s="217" t="s">
        <v>5</v>
      </c>
      <c r="G3260" s="217" t="s">
        <v>10</v>
      </c>
      <c r="H3260" s="217" t="s">
        <v>174</v>
      </c>
      <c r="I3260" s="217">
        <v>7</v>
      </c>
      <c r="J3260" s="217">
        <v>7</v>
      </c>
      <c r="K3260" s="217">
        <v>0</v>
      </c>
      <c r="L3260" s="217">
        <v>24</v>
      </c>
      <c r="M3260" s="217">
        <v>487.78396484041599</v>
      </c>
      <c r="N3260" s="217">
        <v>14.3506152406837</v>
      </c>
      <c r="O3260" s="217">
        <v>14.3506152406837</v>
      </c>
      <c r="P3260" s="217">
        <v>0</v>
      </c>
      <c r="Q3260" s="217">
        <v>13.5427554163387</v>
      </c>
      <c r="R3260" s="217">
        <v>13.5427554163387</v>
      </c>
      <c r="S3260" s="217">
        <v>0</v>
      </c>
      <c r="T3260" s="217">
        <v>13.8346595219367</v>
      </c>
      <c r="U3260" s="217">
        <v>13.8346595219367</v>
      </c>
      <c r="V3260" s="217">
        <v>0</v>
      </c>
      <c r="W3260" s="217">
        <v>13.876997390867301</v>
      </c>
      <c r="X3260" s="217">
        <v>13.876997390867301</v>
      </c>
      <c r="Y3260" s="217">
        <v>0</v>
      </c>
    </row>
    <row r="3261" spans="2:25">
      <c r="B3261" s="217" t="s">
        <v>3429</v>
      </c>
      <c r="C3261" s="217" t="s">
        <v>169</v>
      </c>
      <c r="D3261" s="217" t="s">
        <v>20</v>
      </c>
      <c r="E3261" s="217" t="s">
        <v>103</v>
      </c>
      <c r="F3261" s="217" t="s">
        <v>5</v>
      </c>
      <c r="G3261" s="217" t="s">
        <v>10</v>
      </c>
      <c r="H3261" s="217" t="s">
        <v>176</v>
      </c>
      <c r="I3261" s="217">
        <v>4</v>
      </c>
      <c r="J3261" s="217">
        <v>4</v>
      </c>
      <c r="K3261" s="217">
        <v>0</v>
      </c>
      <c r="L3261" s="217">
        <v>17</v>
      </c>
      <c r="M3261" s="217">
        <v>460.06507083119999</v>
      </c>
      <c r="N3261" s="217">
        <v>8.6944222754689804</v>
      </c>
      <c r="O3261" s="217">
        <v>8.6944222754689804</v>
      </c>
      <c r="P3261" s="217">
        <v>0</v>
      </c>
      <c r="Q3261" s="217">
        <v>8.7289141332120703</v>
      </c>
      <c r="R3261" s="217">
        <v>8.7289141332120703</v>
      </c>
      <c r="S3261" s="217">
        <v>0</v>
      </c>
      <c r="T3261" s="217">
        <v>8.39849516935233</v>
      </c>
      <c r="U3261" s="217">
        <v>8.39849516935233</v>
      </c>
      <c r="V3261" s="217">
        <v>0</v>
      </c>
      <c r="W3261" s="217">
        <v>8.5770912912972896</v>
      </c>
      <c r="X3261" s="217">
        <v>8.5770912912972896</v>
      </c>
      <c r="Y3261" s="217">
        <v>0</v>
      </c>
    </row>
    <row r="3262" spans="2:25">
      <c r="B3262" s="217" t="s">
        <v>3430</v>
      </c>
      <c r="C3262" s="217" t="s">
        <v>169</v>
      </c>
      <c r="D3262" s="217" t="s">
        <v>20</v>
      </c>
      <c r="E3262" s="217" t="s">
        <v>103</v>
      </c>
      <c r="F3262" s="217" t="s">
        <v>5</v>
      </c>
      <c r="G3262" s="217" t="s">
        <v>10</v>
      </c>
      <c r="H3262" s="217" t="s">
        <v>178</v>
      </c>
      <c r="I3262" s="217">
        <v>0</v>
      </c>
      <c r="J3262" s="217">
        <v>0</v>
      </c>
      <c r="K3262" s="217">
        <v>0</v>
      </c>
      <c r="L3262" s="217">
        <v>8</v>
      </c>
      <c r="M3262" s="217">
        <v>287.65403652500402</v>
      </c>
      <c r="N3262" s="217">
        <v>0</v>
      </c>
      <c r="O3262" s="217">
        <v>0</v>
      </c>
      <c r="P3262" s="217">
        <v>0</v>
      </c>
      <c r="Q3262" s="217">
        <v>0</v>
      </c>
      <c r="R3262" s="217">
        <v>0</v>
      </c>
      <c r="S3262" s="217">
        <v>0</v>
      </c>
      <c r="T3262" s="217">
        <v>0</v>
      </c>
      <c r="U3262" s="217">
        <v>0</v>
      </c>
      <c r="V3262" s="217">
        <v>0</v>
      </c>
      <c r="W3262" s="217">
        <v>0</v>
      </c>
      <c r="X3262" s="217">
        <v>0</v>
      </c>
      <c r="Y3262" s="217">
        <v>0</v>
      </c>
    </row>
    <row r="3263" spans="2:25">
      <c r="B3263" s="217" t="s">
        <v>3431</v>
      </c>
      <c r="C3263" s="217" t="s">
        <v>169</v>
      </c>
      <c r="D3263" s="217" t="s">
        <v>20</v>
      </c>
      <c r="E3263" s="217" t="s">
        <v>103</v>
      </c>
      <c r="F3263" s="217" t="s">
        <v>5</v>
      </c>
      <c r="G3263" s="217" t="s">
        <v>10</v>
      </c>
      <c r="H3263" s="217" t="s">
        <v>5</v>
      </c>
      <c r="I3263" s="217">
        <v>13</v>
      </c>
      <c r="J3263" s="217">
        <v>13</v>
      </c>
      <c r="K3263" s="217">
        <v>0</v>
      </c>
      <c r="L3263" s="217">
        <v>53</v>
      </c>
      <c r="M3263" s="217">
        <v>1760</v>
      </c>
      <c r="N3263" s="217">
        <v>7.3863636363636402</v>
      </c>
      <c r="O3263" s="217">
        <v>7.3863636363636402</v>
      </c>
      <c r="P3263" s="217">
        <v>0</v>
      </c>
      <c r="Q3263" s="217">
        <v>7.3857695370360297</v>
      </c>
      <c r="R3263" s="217">
        <v>7.3857695370360297</v>
      </c>
      <c r="S3263" s="217">
        <v>0</v>
      </c>
      <c r="T3263" s="217">
        <v>7.2281808614274601</v>
      </c>
      <c r="U3263" s="217">
        <v>7.2281808614274601</v>
      </c>
      <c r="V3263" s="217">
        <v>0</v>
      </c>
      <c r="W3263" s="217">
        <v>7.3748087285978601</v>
      </c>
      <c r="X3263" s="217">
        <v>7.3748087285978601</v>
      </c>
      <c r="Y3263" s="217">
        <v>0</v>
      </c>
    </row>
    <row r="3264" spans="2:25">
      <c r="B3264" s="217" t="s">
        <v>3432</v>
      </c>
      <c r="C3264" s="217" t="s">
        <v>169</v>
      </c>
      <c r="D3264" s="217" t="s">
        <v>20</v>
      </c>
      <c r="E3264" s="217" t="s">
        <v>103</v>
      </c>
      <c r="F3264" s="217" t="s">
        <v>12</v>
      </c>
      <c r="G3264" s="217" t="s">
        <v>49</v>
      </c>
      <c r="H3264" s="217" t="s">
        <v>170</v>
      </c>
      <c r="I3264" s="217">
        <v>0</v>
      </c>
      <c r="J3264" s="217">
        <v>0</v>
      </c>
      <c r="K3264" s="217">
        <v>0</v>
      </c>
      <c r="L3264" s="217">
        <v>12</v>
      </c>
      <c r="M3264" s="217">
        <v>533.07943566095696</v>
      </c>
      <c r="N3264" s="217">
        <v>0</v>
      </c>
      <c r="O3264" s="217">
        <v>0</v>
      </c>
      <c r="P3264" s="217">
        <v>0</v>
      </c>
      <c r="Q3264" s="217">
        <v>0</v>
      </c>
      <c r="R3264" s="217">
        <v>0</v>
      </c>
      <c r="S3264" s="217">
        <v>0</v>
      </c>
      <c r="T3264" s="217">
        <v>0</v>
      </c>
      <c r="U3264" s="217">
        <v>0</v>
      </c>
      <c r="V3264" s="217">
        <v>0</v>
      </c>
      <c r="W3264" s="217">
        <v>0</v>
      </c>
      <c r="X3264" s="217">
        <v>0</v>
      </c>
      <c r="Y3264" s="217">
        <v>0</v>
      </c>
    </row>
    <row r="3265" spans="2:25">
      <c r="B3265" s="217" t="s">
        <v>3433</v>
      </c>
      <c r="C3265" s="217" t="s">
        <v>169</v>
      </c>
      <c r="D3265" s="217" t="s">
        <v>20</v>
      </c>
      <c r="E3265" s="217" t="s">
        <v>103</v>
      </c>
      <c r="F3265" s="217" t="s">
        <v>12</v>
      </c>
      <c r="G3265" s="217" t="s">
        <v>49</v>
      </c>
      <c r="H3265" s="217" t="s">
        <v>172</v>
      </c>
      <c r="I3265" s="217">
        <v>5</v>
      </c>
      <c r="J3265" s="217">
        <v>5</v>
      </c>
      <c r="K3265" s="217">
        <v>0</v>
      </c>
      <c r="L3265" s="217">
        <v>13</v>
      </c>
      <c r="M3265" s="217">
        <v>894.98764822134399</v>
      </c>
      <c r="N3265" s="217">
        <v>5.5866692796674498</v>
      </c>
      <c r="O3265" s="217">
        <v>5.5866692796674498</v>
      </c>
      <c r="P3265" s="217">
        <v>0</v>
      </c>
      <c r="Q3265" s="217">
        <v>6.1164766581038199</v>
      </c>
      <c r="R3265" s="217">
        <v>6.1164766581038199</v>
      </c>
      <c r="S3265" s="217">
        <v>0</v>
      </c>
      <c r="T3265" s="217">
        <v>5.94871930124049</v>
      </c>
      <c r="U3265" s="217">
        <v>5.94871930124049</v>
      </c>
      <c r="V3265" s="217">
        <v>0</v>
      </c>
      <c r="W3265" s="217">
        <v>6.1034157355350898</v>
      </c>
      <c r="X3265" s="217">
        <v>6.1034157355350898</v>
      </c>
      <c r="Y3265" s="217">
        <v>0</v>
      </c>
    </row>
    <row r="3266" spans="2:25">
      <c r="B3266" s="217" t="s">
        <v>3434</v>
      </c>
      <c r="C3266" s="217" t="s">
        <v>169</v>
      </c>
      <c r="D3266" s="217" t="s">
        <v>20</v>
      </c>
      <c r="E3266" s="217" t="s">
        <v>103</v>
      </c>
      <c r="F3266" s="217" t="s">
        <v>12</v>
      </c>
      <c r="G3266" s="217" t="s">
        <v>49</v>
      </c>
      <c r="H3266" s="217" t="s">
        <v>174</v>
      </c>
      <c r="I3266" s="217">
        <v>8</v>
      </c>
      <c r="J3266" s="217">
        <v>7</v>
      </c>
      <c r="K3266" s="217">
        <v>1</v>
      </c>
      <c r="L3266" s="217">
        <v>36</v>
      </c>
      <c r="M3266" s="217">
        <v>964.84628897672405</v>
      </c>
      <c r="N3266" s="217">
        <v>8.2914761567715303</v>
      </c>
      <c r="O3266" s="217">
        <v>7.2550416371750899</v>
      </c>
      <c r="P3266" s="217">
        <v>1.03643451959644</v>
      </c>
      <c r="Q3266" s="217">
        <v>7.5018838587405297</v>
      </c>
      <c r="R3266" s="217">
        <v>6.4617690182949197</v>
      </c>
      <c r="S3266" s="217">
        <v>1.04011484044561</v>
      </c>
      <c r="T3266" s="217">
        <v>7.9144233190842801</v>
      </c>
      <c r="U3266" s="217">
        <v>6.8518895703083098</v>
      </c>
      <c r="V3266" s="217">
        <v>1.0625337487759701</v>
      </c>
      <c r="W3266" s="217">
        <v>7.6644708188008996</v>
      </c>
      <c r="X3266" s="217">
        <v>6.59868542407595</v>
      </c>
      <c r="Y3266" s="217">
        <v>1.06578539472495</v>
      </c>
    </row>
    <row r="3267" spans="2:25">
      <c r="B3267" s="217" t="s">
        <v>3435</v>
      </c>
      <c r="C3267" s="217" t="s">
        <v>169</v>
      </c>
      <c r="D3267" s="217" t="s">
        <v>20</v>
      </c>
      <c r="E3267" s="217" t="s">
        <v>103</v>
      </c>
      <c r="F3267" s="217" t="s">
        <v>12</v>
      </c>
      <c r="G3267" s="217" t="s">
        <v>49</v>
      </c>
      <c r="H3267" s="217" t="s">
        <v>176</v>
      </c>
      <c r="I3267" s="217">
        <v>9</v>
      </c>
      <c r="J3267" s="217">
        <v>9</v>
      </c>
      <c r="K3267" s="217">
        <v>0</v>
      </c>
      <c r="L3267" s="217">
        <v>22</v>
      </c>
      <c r="M3267" s="217">
        <v>807.19779314888001</v>
      </c>
      <c r="N3267" s="217">
        <v>11.1496836046726</v>
      </c>
      <c r="O3267" s="217">
        <v>11.1496836046726</v>
      </c>
      <c r="P3267" s="217">
        <v>0</v>
      </c>
      <c r="Q3267" s="217">
        <v>10.742503798744</v>
      </c>
      <c r="R3267" s="217">
        <v>10.742503798744</v>
      </c>
      <c r="S3267" s="217">
        <v>0</v>
      </c>
      <c r="T3267" s="217">
        <v>10.6058072533925</v>
      </c>
      <c r="U3267" s="217">
        <v>10.6058072533925</v>
      </c>
      <c r="V3267" s="217">
        <v>0</v>
      </c>
      <c r="W3267" s="217">
        <v>10.7586564397023</v>
      </c>
      <c r="X3267" s="217">
        <v>10.7586564397023</v>
      </c>
      <c r="Y3267" s="217">
        <v>0</v>
      </c>
    </row>
    <row r="3268" spans="2:25">
      <c r="B3268" s="217" t="s">
        <v>3436</v>
      </c>
      <c r="C3268" s="217" t="s">
        <v>169</v>
      </c>
      <c r="D3268" s="217" t="s">
        <v>20</v>
      </c>
      <c r="E3268" s="217" t="s">
        <v>103</v>
      </c>
      <c r="F3268" s="217" t="s">
        <v>12</v>
      </c>
      <c r="G3268" s="217" t="s">
        <v>49</v>
      </c>
      <c r="H3268" s="217" t="s">
        <v>178</v>
      </c>
      <c r="I3268" s="217">
        <v>2</v>
      </c>
      <c r="J3268" s="217">
        <v>2</v>
      </c>
      <c r="K3268" s="217">
        <v>0</v>
      </c>
      <c r="L3268" s="217">
        <v>6</v>
      </c>
      <c r="M3268" s="217">
        <v>419.88883399209499</v>
      </c>
      <c r="N3268" s="217">
        <v>4.7631654811703203</v>
      </c>
      <c r="O3268" s="217">
        <v>4.7631654811703203</v>
      </c>
      <c r="P3268" s="217">
        <v>0</v>
      </c>
      <c r="Q3268" s="217">
        <v>5.0758400550041101</v>
      </c>
      <c r="R3268" s="217">
        <v>5.0758400550041101</v>
      </c>
      <c r="S3268" s="217">
        <v>0</v>
      </c>
      <c r="T3268" s="217">
        <v>4.76914396007367</v>
      </c>
      <c r="U3268" s="217">
        <v>4.76914396007367</v>
      </c>
      <c r="V3268" s="217">
        <v>0</v>
      </c>
      <c r="W3268" s="217">
        <v>4.97331068015699</v>
      </c>
      <c r="X3268" s="217">
        <v>4.97331068015699</v>
      </c>
      <c r="Y3268" s="217">
        <v>0</v>
      </c>
    </row>
    <row r="3269" spans="2:25">
      <c r="B3269" s="217" t="s">
        <v>3437</v>
      </c>
      <c r="C3269" s="217" t="s">
        <v>169</v>
      </c>
      <c r="D3269" s="217" t="s">
        <v>20</v>
      </c>
      <c r="E3269" s="217" t="s">
        <v>103</v>
      </c>
      <c r="F3269" s="217" t="s">
        <v>12</v>
      </c>
      <c r="G3269" s="217" t="s">
        <v>49</v>
      </c>
      <c r="H3269" s="217" t="s">
        <v>5</v>
      </c>
      <c r="I3269" s="217">
        <v>24</v>
      </c>
      <c r="J3269" s="217">
        <v>23</v>
      </c>
      <c r="K3269" s="217">
        <v>1</v>
      </c>
      <c r="L3269" s="217">
        <v>89</v>
      </c>
      <c r="M3269" s="217">
        <v>3620</v>
      </c>
      <c r="N3269" s="217">
        <v>6.6298342541436499</v>
      </c>
      <c r="O3269" s="217">
        <v>6.35359116022099</v>
      </c>
      <c r="P3269" s="217">
        <v>0.27624309392265201</v>
      </c>
      <c r="Q3269" s="217">
        <v>6.6623847571616501</v>
      </c>
      <c r="R3269" s="217">
        <v>6.39447638916808</v>
      </c>
      <c r="S3269" s="217">
        <v>0.26790836799356499</v>
      </c>
      <c r="T3269" s="217">
        <v>6.6471768169135599</v>
      </c>
      <c r="U3269" s="217">
        <v>6.37349388162278</v>
      </c>
      <c r="V3269" s="217">
        <v>0.27368293529078103</v>
      </c>
      <c r="W3269" s="217">
        <v>6.6865742646083204</v>
      </c>
      <c r="X3269" s="217">
        <v>6.4120537841488598</v>
      </c>
      <c r="Y3269" s="217">
        <v>0.27452048045945698</v>
      </c>
    </row>
    <row r="3270" spans="2:25">
      <c r="B3270" s="217" t="s">
        <v>3438</v>
      </c>
      <c r="C3270" s="217" t="s">
        <v>169</v>
      </c>
      <c r="D3270" s="217" t="s">
        <v>20</v>
      </c>
      <c r="E3270" s="217" t="s">
        <v>103</v>
      </c>
      <c r="F3270" s="217" t="s">
        <v>9</v>
      </c>
      <c r="G3270" s="217" t="s">
        <v>49</v>
      </c>
      <c r="H3270" s="217" t="s">
        <v>170</v>
      </c>
      <c r="I3270" s="217">
        <v>0</v>
      </c>
      <c r="J3270" s="217">
        <v>0</v>
      </c>
      <c r="K3270" s="217">
        <v>0</v>
      </c>
      <c r="L3270" s="217">
        <v>17</v>
      </c>
      <c r="M3270" s="217">
        <v>618.53004358154794</v>
      </c>
      <c r="N3270" s="217">
        <v>0</v>
      </c>
      <c r="O3270" s="217">
        <v>0</v>
      </c>
      <c r="P3270" s="217">
        <v>0</v>
      </c>
      <c r="Q3270" s="217">
        <v>0</v>
      </c>
      <c r="R3270" s="217">
        <v>0</v>
      </c>
      <c r="S3270" s="217">
        <v>0</v>
      </c>
      <c r="T3270" s="217">
        <v>0</v>
      </c>
      <c r="U3270" s="217">
        <v>0</v>
      </c>
      <c r="V3270" s="217">
        <v>0</v>
      </c>
      <c r="W3270" s="217">
        <v>0</v>
      </c>
      <c r="X3270" s="217">
        <v>0</v>
      </c>
      <c r="Y3270" s="217">
        <v>0</v>
      </c>
    </row>
    <row r="3271" spans="2:25">
      <c r="B3271" s="217" t="s">
        <v>3439</v>
      </c>
      <c r="C3271" s="217" t="s">
        <v>169</v>
      </c>
      <c r="D3271" s="217" t="s">
        <v>20</v>
      </c>
      <c r="E3271" s="217" t="s">
        <v>103</v>
      </c>
      <c r="F3271" s="217" t="s">
        <v>9</v>
      </c>
      <c r="G3271" s="217" t="s">
        <v>49</v>
      </c>
      <c r="H3271" s="217" t="s">
        <v>172</v>
      </c>
      <c r="I3271" s="217">
        <v>0</v>
      </c>
      <c r="J3271" s="217">
        <v>0</v>
      </c>
      <c r="K3271" s="217">
        <v>0</v>
      </c>
      <c r="L3271" s="217">
        <v>35</v>
      </c>
      <c r="M3271" s="217">
        <v>1132.02224685993</v>
      </c>
      <c r="N3271" s="217">
        <v>0</v>
      </c>
      <c r="O3271" s="217">
        <v>0</v>
      </c>
      <c r="P3271" s="217">
        <v>0</v>
      </c>
      <c r="Q3271" s="217">
        <v>0</v>
      </c>
      <c r="R3271" s="217">
        <v>0</v>
      </c>
      <c r="S3271" s="217">
        <v>0</v>
      </c>
      <c r="T3271" s="217">
        <v>0</v>
      </c>
      <c r="U3271" s="217">
        <v>0</v>
      </c>
      <c r="V3271" s="217">
        <v>0</v>
      </c>
      <c r="W3271" s="217">
        <v>0</v>
      </c>
      <c r="X3271" s="217">
        <v>0</v>
      </c>
      <c r="Y3271" s="217">
        <v>0</v>
      </c>
    </row>
    <row r="3272" spans="2:25">
      <c r="B3272" s="217" t="s">
        <v>3440</v>
      </c>
      <c r="C3272" s="217" t="s">
        <v>169</v>
      </c>
      <c r="D3272" s="217" t="s">
        <v>20</v>
      </c>
      <c r="E3272" s="217" t="s">
        <v>103</v>
      </c>
      <c r="F3272" s="217" t="s">
        <v>9</v>
      </c>
      <c r="G3272" s="217" t="s">
        <v>49</v>
      </c>
      <c r="H3272" s="217" t="s">
        <v>174</v>
      </c>
      <c r="I3272" s="217">
        <v>4</v>
      </c>
      <c r="J3272" s="217">
        <v>4</v>
      </c>
      <c r="K3272" s="217">
        <v>0</v>
      </c>
      <c r="L3272" s="217">
        <v>58</v>
      </c>
      <c r="M3272" s="217">
        <v>1183.72107438527</v>
      </c>
      <c r="N3272" s="217">
        <v>3.3791744411387401</v>
      </c>
      <c r="O3272" s="217">
        <v>3.3791744411387401</v>
      </c>
      <c r="P3272" s="217">
        <v>0</v>
      </c>
      <c r="Q3272" s="217">
        <v>3.3437723273560001</v>
      </c>
      <c r="R3272" s="217">
        <v>3.3437723273560001</v>
      </c>
      <c r="S3272" s="217">
        <v>0</v>
      </c>
      <c r="T3272" s="217">
        <v>3.4158448739341298</v>
      </c>
      <c r="U3272" s="217">
        <v>3.4158448739341298</v>
      </c>
      <c r="V3272" s="217">
        <v>0</v>
      </c>
      <c r="W3272" s="217">
        <v>3.4262983001518399</v>
      </c>
      <c r="X3272" s="217">
        <v>3.4262983001518399</v>
      </c>
      <c r="Y3272" s="217">
        <v>0</v>
      </c>
    </row>
    <row r="3273" spans="2:25">
      <c r="B3273" s="217" t="s">
        <v>3441</v>
      </c>
      <c r="C3273" s="217" t="s">
        <v>169</v>
      </c>
      <c r="D3273" s="217" t="s">
        <v>20</v>
      </c>
      <c r="E3273" s="217" t="s">
        <v>103</v>
      </c>
      <c r="F3273" s="217" t="s">
        <v>9</v>
      </c>
      <c r="G3273" s="217" t="s">
        <v>49</v>
      </c>
      <c r="H3273" s="217" t="s">
        <v>176</v>
      </c>
      <c r="I3273" s="217">
        <v>6</v>
      </c>
      <c r="J3273" s="217">
        <v>5</v>
      </c>
      <c r="K3273" s="217">
        <v>1</v>
      </c>
      <c r="L3273" s="217">
        <v>34</v>
      </c>
      <c r="M3273" s="217">
        <v>977.76168086836799</v>
      </c>
      <c r="N3273" s="217">
        <v>6.1364646594365304</v>
      </c>
      <c r="O3273" s="217">
        <v>5.1137205495304396</v>
      </c>
      <c r="P3273" s="217">
        <v>1.0227441099060901</v>
      </c>
      <c r="Q3273" s="217">
        <v>6.2293867943046601</v>
      </c>
      <c r="R3273" s="217">
        <v>5.1583347206984396</v>
      </c>
      <c r="S3273" s="217">
        <v>1.0710520736062199</v>
      </c>
      <c r="T3273" s="217">
        <v>6.1279980886099397</v>
      </c>
      <c r="U3273" s="217">
        <v>5.0338602774279204</v>
      </c>
      <c r="V3273" s="217">
        <v>1.0941378111820299</v>
      </c>
      <c r="W3273" s="217">
        <v>6.2148020717288803</v>
      </c>
      <c r="X3273" s="217">
        <v>5.1173158974615003</v>
      </c>
      <c r="Y3273" s="217">
        <v>1.09748617426739</v>
      </c>
    </row>
    <row r="3274" spans="2:25">
      <c r="B3274" s="217" t="s">
        <v>3442</v>
      </c>
      <c r="C3274" s="217" t="s">
        <v>169</v>
      </c>
      <c r="D3274" s="217" t="s">
        <v>20</v>
      </c>
      <c r="E3274" s="217" t="s">
        <v>103</v>
      </c>
      <c r="F3274" s="217" t="s">
        <v>9</v>
      </c>
      <c r="G3274" s="217" t="s">
        <v>49</v>
      </c>
      <c r="H3274" s="217" t="s">
        <v>178</v>
      </c>
      <c r="I3274" s="217">
        <v>0</v>
      </c>
      <c r="J3274" s="217">
        <v>0</v>
      </c>
      <c r="K3274" s="217">
        <v>0</v>
      </c>
      <c r="L3274" s="217">
        <v>9</v>
      </c>
      <c r="M3274" s="217">
        <v>467.96495430488301</v>
      </c>
      <c r="N3274" s="217">
        <v>0</v>
      </c>
      <c r="O3274" s="217">
        <v>0</v>
      </c>
      <c r="P3274" s="217">
        <v>0</v>
      </c>
      <c r="Q3274" s="217">
        <v>0</v>
      </c>
      <c r="R3274" s="217">
        <v>0</v>
      </c>
      <c r="S3274" s="217">
        <v>0</v>
      </c>
      <c r="T3274" s="217">
        <v>0</v>
      </c>
      <c r="U3274" s="217">
        <v>0</v>
      </c>
      <c r="V3274" s="217">
        <v>0</v>
      </c>
      <c r="W3274" s="217">
        <v>0</v>
      </c>
      <c r="X3274" s="217">
        <v>0</v>
      </c>
      <c r="Y3274" s="217">
        <v>0</v>
      </c>
    </row>
    <row r="3275" spans="2:25">
      <c r="B3275" s="217" t="s">
        <v>3443</v>
      </c>
      <c r="C3275" s="217" t="s">
        <v>169</v>
      </c>
      <c r="D3275" s="217" t="s">
        <v>20</v>
      </c>
      <c r="E3275" s="217" t="s">
        <v>103</v>
      </c>
      <c r="F3275" s="217" t="s">
        <v>9</v>
      </c>
      <c r="G3275" s="217" t="s">
        <v>49</v>
      </c>
      <c r="H3275" s="217" t="s">
        <v>5</v>
      </c>
      <c r="I3275" s="217">
        <v>10</v>
      </c>
      <c r="J3275" s="217">
        <v>9</v>
      </c>
      <c r="K3275" s="217">
        <v>1</v>
      </c>
      <c r="L3275" s="217">
        <v>153</v>
      </c>
      <c r="M3275" s="217">
        <v>4380</v>
      </c>
      <c r="N3275" s="217">
        <v>2.2831050228310499</v>
      </c>
      <c r="O3275" s="217">
        <v>2.0547945205479499</v>
      </c>
      <c r="P3275" s="217">
        <v>0.22831050228310501</v>
      </c>
      <c r="Q3275" s="217">
        <v>2.3306384090615699</v>
      </c>
      <c r="R3275" s="217">
        <v>2.1036604861781401</v>
      </c>
      <c r="S3275" s="217">
        <v>0.22697792288343699</v>
      </c>
      <c r="T3275" s="217">
        <v>2.30848584686973</v>
      </c>
      <c r="U3275" s="217">
        <v>2.0766155822483801</v>
      </c>
      <c r="V3275" s="217">
        <v>0.23187026462135599</v>
      </c>
      <c r="W3275" s="217">
        <v>2.3407704231980002</v>
      </c>
      <c r="X3275" s="217">
        <v>2.1081905716976301</v>
      </c>
      <c r="Y3275" s="217">
        <v>0.232579851500373</v>
      </c>
    </row>
    <row r="3276" spans="2:25">
      <c r="B3276" s="217" t="s">
        <v>3444</v>
      </c>
      <c r="C3276" s="217" t="s">
        <v>169</v>
      </c>
      <c r="D3276" s="217" t="s">
        <v>20</v>
      </c>
      <c r="E3276" s="217" t="s">
        <v>103</v>
      </c>
      <c r="F3276" s="217" t="s">
        <v>5</v>
      </c>
      <c r="G3276" s="217" t="s">
        <v>49</v>
      </c>
      <c r="H3276" s="217" t="s">
        <v>170</v>
      </c>
      <c r="I3276" s="217">
        <v>0</v>
      </c>
      <c r="J3276" s="217">
        <v>0</v>
      </c>
      <c r="K3276" s="217">
        <v>0</v>
      </c>
      <c r="L3276" s="217">
        <v>29</v>
      </c>
      <c r="M3276" s="217">
        <v>1151.6094792425099</v>
      </c>
      <c r="N3276" s="217">
        <v>0</v>
      </c>
      <c r="O3276" s="217">
        <v>0</v>
      </c>
      <c r="P3276" s="217">
        <v>0</v>
      </c>
      <c r="Q3276" s="217">
        <v>0</v>
      </c>
      <c r="R3276" s="217">
        <v>0</v>
      </c>
      <c r="S3276" s="217">
        <v>0</v>
      </c>
      <c r="T3276" s="217">
        <v>0</v>
      </c>
      <c r="U3276" s="217">
        <v>0</v>
      </c>
      <c r="V3276" s="217">
        <v>0</v>
      </c>
      <c r="W3276" s="217">
        <v>0</v>
      </c>
      <c r="X3276" s="217">
        <v>0</v>
      </c>
      <c r="Y3276" s="217">
        <v>0</v>
      </c>
    </row>
    <row r="3277" spans="2:25">
      <c r="B3277" s="217" t="s">
        <v>3445</v>
      </c>
      <c r="C3277" s="217" t="s">
        <v>169</v>
      </c>
      <c r="D3277" s="217" t="s">
        <v>20</v>
      </c>
      <c r="E3277" s="217" t="s">
        <v>103</v>
      </c>
      <c r="F3277" s="217" t="s">
        <v>5</v>
      </c>
      <c r="G3277" s="217" t="s">
        <v>49</v>
      </c>
      <c r="H3277" s="217" t="s">
        <v>172</v>
      </c>
      <c r="I3277" s="217">
        <v>5</v>
      </c>
      <c r="J3277" s="217">
        <v>5</v>
      </c>
      <c r="K3277" s="217">
        <v>0</v>
      </c>
      <c r="L3277" s="217">
        <v>48</v>
      </c>
      <c r="M3277" s="217">
        <v>2027.0098950812701</v>
      </c>
      <c r="N3277" s="217">
        <v>2.4666875145173002</v>
      </c>
      <c r="O3277" s="217">
        <v>2.4666875145173002</v>
      </c>
      <c r="P3277" s="217">
        <v>0</v>
      </c>
      <c r="Q3277" s="217">
        <v>2.6628381789064099</v>
      </c>
      <c r="R3277" s="217">
        <v>2.6628381789064099</v>
      </c>
      <c r="S3277" s="217">
        <v>0</v>
      </c>
      <c r="T3277" s="217">
        <v>2.5957461549624599</v>
      </c>
      <c r="U3277" s="217">
        <v>2.5957461549624599</v>
      </c>
      <c r="V3277" s="217">
        <v>0</v>
      </c>
      <c r="W3277" s="217">
        <v>2.6604050935693899</v>
      </c>
      <c r="X3277" s="217">
        <v>2.6604050935693899</v>
      </c>
      <c r="Y3277" s="217">
        <v>0</v>
      </c>
    </row>
    <row r="3278" spans="2:25">
      <c r="B3278" s="217" t="s">
        <v>3446</v>
      </c>
      <c r="C3278" s="217" t="s">
        <v>169</v>
      </c>
      <c r="D3278" s="217" t="s">
        <v>20</v>
      </c>
      <c r="E3278" s="217" t="s">
        <v>103</v>
      </c>
      <c r="F3278" s="217" t="s">
        <v>5</v>
      </c>
      <c r="G3278" s="217" t="s">
        <v>49</v>
      </c>
      <c r="H3278" s="217" t="s">
        <v>174</v>
      </c>
      <c r="I3278" s="217">
        <v>12</v>
      </c>
      <c r="J3278" s="217">
        <v>11</v>
      </c>
      <c r="K3278" s="217">
        <v>1</v>
      </c>
      <c r="L3278" s="217">
        <v>94</v>
      </c>
      <c r="M3278" s="217">
        <v>2148.5673633619999</v>
      </c>
      <c r="N3278" s="217">
        <v>5.58511695031188</v>
      </c>
      <c r="O3278" s="217">
        <v>5.1196905377858899</v>
      </c>
      <c r="P3278" s="217">
        <v>0.46542641252598999</v>
      </c>
      <c r="Q3278" s="217">
        <v>5.2697848329345103</v>
      </c>
      <c r="R3278" s="217">
        <v>4.80632536568642</v>
      </c>
      <c r="S3278" s="217">
        <v>0.46345946724808901</v>
      </c>
      <c r="T3278" s="217">
        <v>5.5160117591521596</v>
      </c>
      <c r="U3278" s="217">
        <v>5.0425627648758597</v>
      </c>
      <c r="V3278" s="217">
        <v>0.47344899427630099</v>
      </c>
      <c r="W3278" s="217">
        <v>5.3967450300677502</v>
      </c>
      <c r="X3278" s="217">
        <v>4.9218471514561903</v>
      </c>
      <c r="Y3278" s="217">
        <v>0.47489787861156102</v>
      </c>
    </row>
    <row r="3279" spans="2:25">
      <c r="B3279" s="217" t="s">
        <v>3447</v>
      </c>
      <c r="C3279" s="217" t="s">
        <v>169</v>
      </c>
      <c r="D3279" s="217" t="s">
        <v>20</v>
      </c>
      <c r="E3279" s="217" t="s">
        <v>103</v>
      </c>
      <c r="F3279" s="217" t="s">
        <v>5</v>
      </c>
      <c r="G3279" s="217" t="s">
        <v>49</v>
      </c>
      <c r="H3279" s="217" t="s">
        <v>176</v>
      </c>
      <c r="I3279" s="217">
        <v>15</v>
      </c>
      <c r="J3279" s="217">
        <v>14</v>
      </c>
      <c r="K3279" s="217">
        <v>1</v>
      </c>
      <c r="L3279" s="217">
        <v>56</v>
      </c>
      <c r="M3279" s="217">
        <v>1784.9594740172499</v>
      </c>
      <c r="N3279" s="217">
        <v>8.4035521356912604</v>
      </c>
      <c r="O3279" s="217">
        <v>7.8433153266451798</v>
      </c>
      <c r="P3279" s="217">
        <v>0.56023680904608397</v>
      </c>
      <c r="Q3279" s="217">
        <v>8.3692450250072898</v>
      </c>
      <c r="R3279" s="217">
        <v>7.8253348509461897</v>
      </c>
      <c r="S3279" s="217">
        <v>0.54391017406110098</v>
      </c>
      <c r="T3279" s="217">
        <v>8.2607422456227404</v>
      </c>
      <c r="U3279" s="217">
        <v>7.70510848887821</v>
      </c>
      <c r="V3279" s="217">
        <v>0.55563375674453497</v>
      </c>
      <c r="W3279" s="217">
        <v>8.37467103670763</v>
      </c>
      <c r="X3279" s="217">
        <v>7.81733688761667</v>
      </c>
      <c r="Y3279" s="217">
        <v>0.55733414909095602</v>
      </c>
    </row>
    <row r="3280" spans="2:25">
      <c r="B3280" s="217" t="s">
        <v>3448</v>
      </c>
      <c r="C3280" s="217" t="s">
        <v>169</v>
      </c>
      <c r="D3280" s="217" t="s">
        <v>20</v>
      </c>
      <c r="E3280" s="217" t="s">
        <v>103</v>
      </c>
      <c r="F3280" s="217" t="s">
        <v>5</v>
      </c>
      <c r="G3280" s="217" t="s">
        <v>49</v>
      </c>
      <c r="H3280" s="217" t="s">
        <v>178</v>
      </c>
      <c r="I3280" s="217">
        <v>2</v>
      </c>
      <c r="J3280" s="217">
        <v>2</v>
      </c>
      <c r="K3280" s="217">
        <v>0</v>
      </c>
      <c r="L3280" s="217">
        <v>15</v>
      </c>
      <c r="M3280" s="217">
        <v>887.853788296978</v>
      </c>
      <c r="N3280" s="217">
        <v>2.2526231530039</v>
      </c>
      <c r="O3280" s="217">
        <v>2.2526231530039</v>
      </c>
      <c r="P3280" s="217">
        <v>0</v>
      </c>
      <c r="Q3280" s="217">
        <v>2.34908830916017</v>
      </c>
      <c r="R3280" s="217">
        <v>2.34908830916017</v>
      </c>
      <c r="S3280" s="217">
        <v>0</v>
      </c>
      <c r="T3280" s="217">
        <v>2.2123738363302099</v>
      </c>
      <c r="U3280" s="217">
        <v>2.2123738363302099</v>
      </c>
      <c r="V3280" s="217">
        <v>0</v>
      </c>
      <c r="W3280" s="217">
        <v>2.3044978286384499</v>
      </c>
      <c r="X3280" s="217">
        <v>2.3044978286384499</v>
      </c>
      <c r="Y3280" s="217">
        <v>0</v>
      </c>
    </row>
    <row r="3281" spans="2:25">
      <c r="B3281" s="217" t="s">
        <v>3449</v>
      </c>
      <c r="C3281" s="217" t="s">
        <v>169</v>
      </c>
      <c r="D3281" s="217" t="s">
        <v>20</v>
      </c>
      <c r="E3281" s="217" t="s">
        <v>103</v>
      </c>
      <c r="F3281" s="217" t="s">
        <v>5</v>
      </c>
      <c r="G3281" s="217" t="s">
        <v>49</v>
      </c>
      <c r="H3281" s="217" t="s">
        <v>5</v>
      </c>
      <c r="I3281" s="217">
        <v>34</v>
      </c>
      <c r="J3281" s="217">
        <v>32</v>
      </c>
      <c r="K3281" s="217">
        <v>2</v>
      </c>
      <c r="L3281" s="217">
        <v>242</v>
      </c>
      <c r="M3281" s="217">
        <v>8000</v>
      </c>
      <c r="N3281" s="217">
        <v>4.25</v>
      </c>
      <c r="O3281" s="217">
        <v>4</v>
      </c>
      <c r="P3281" s="217">
        <v>0.25</v>
      </c>
      <c r="Q3281" s="217">
        <v>4.2837409503327297</v>
      </c>
      <c r="R3281" s="217">
        <v>4.0379904172860002</v>
      </c>
      <c r="S3281" s="217">
        <v>0.245750533046729</v>
      </c>
      <c r="T3281" s="217">
        <v>4.2726035991381499</v>
      </c>
      <c r="U3281" s="217">
        <v>4.0215560945857103</v>
      </c>
      <c r="V3281" s="217">
        <v>0.25104750455244601</v>
      </c>
      <c r="W3281" s="217">
        <v>4.3038281649883396</v>
      </c>
      <c r="X3281" s="217">
        <v>4.0520123859202704</v>
      </c>
      <c r="Y3281" s="217">
        <v>0.25181577906807401</v>
      </c>
    </row>
    <row r="3282" spans="2:25">
      <c r="B3282" s="217" t="s">
        <v>3450</v>
      </c>
      <c r="C3282" s="217" t="s">
        <v>169</v>
      </c>
      <c r="D3282" s="217" t="s">
        <v>20</v>
      </c>
      <c r="E3282" s="217" t="s">
        <v>103</v>
      </c>
      <c r="F3282" s="217" t="s">
        <v>12</v>
      </c>
      <c r="G3282" s="217" t="s">
        <v>13</v>
      </c>
      <c r="H3282" s="217" t="s">
        <v>170</v>
      </c>
      <c r="I3282" s="217">
        <v>0</v>
      </c>
      <c r="J3282" s="217">
        <v>0</v>
      </c>
      <c r="K3282" s="217">
        <v>0</v>
      </c>
      <c r="L3282" s="217">
        <v>0</v>
      </c>
      <c r="M3282" s="217">
        <v>0</v>
      </c>
    </row>
    <row r="3283" spans="2:25">
      <c r="B3283" s="217" t="s">
        <v>3451</v>
      </c>
      <c r="C3283" s="217" t="s">
        <v>169</v>
      </c>
      <c r="D3283" s="217" t="s">
        <v>20</v>
      </c>
      <c r="E3283" s="217" t="s">
        <v>103</v>
      </c>
      <c r="F3283" s="217" t="s">
        <v>12</v>
      </c>
      <c r="G3283" s="217" t="s">
        <v>13</v>
      </c>
      <c r="H3283" s="217" t="s">
        <v>172</v>
      </c>
      <c r="I3283" s="217">
        <v>0</v>
      </c>
      <c r="J3283" s="217">
        <v>0</v>
      </c>
      <c r="K3283" s="217">
        <v>0</v>
      </c>
      <c r="L3283" s="217">
        <v>0</v>
      </c>
      <c r="M3283" s="217">
        <v>26</v>
      </c>
      <c r="N3283" s="217">
        <v>0</v>
      </c>
      <c r="O3283" s="217">
        <v>0</v>
      </c>
      <c r="P3283" s="217">
        <v>0</v>
      </c>
      <c r="Q3283" s="217">
        <v>0</v>
      </c>
      <c r="R3283" s="217">
        <v>0</v>
      </c>
      <c r="S3283" s="217">
        <v>0</v>
      </c>
      <c r="T3283" s="217">
        <v>0</v>
      </c>
      <c r="U3283" s="217">
        <v>0</v>
      </c>
      <c r="V3283" s="217">
        <v>0</v>
      </c>
      <c r="W3283" s="217">
        <v>0</v>
      </c>
      <c r="X3283" s="217">
        <v>0</v>
      </c>
      <c r="Y3283" s="217">
        <v>0</v>
      </c>
    </row>
    <row r="3284" spans="2:25">
      <c r="B3284" s="217" t="s">
        <v>3452</v>
      </c>
      <c r="C3284" s="217" t="s">
        <v>169</v>
      </c>
      <c r="D3284" s="217" t="s">
        <v>20</v>
      </c>
      <c r="E3284" s="217" t="s">
        <v>103</v>
      </c>
      <c r="F3284" s="217" t="s">
        <v>12</v>
      </c>
      <c r="G3284" s="217" t="s">
        <v>13</v>
      </c>
      <c r="H3284" s="217" t="s">
        <v>174</v>
      </c>
      <c r="I3284" s="217">
        <v>0</v>
      </c>
      <c r="J3284" s="217">
        <v>0</v>
      </c>
      <c r="K3284" s="217">
        <v>0</v>
      </c>
      <c r="L3284" s="217">
        <v>1</v>
      </c>
      <c r="M3284" s="217">
        <v>33</v>
      </c>
      <c r="N3284" s="217">
        <v>0</v>
      </c>
      <c r="O3284" s="217">
        <v>0</v>
      </c>
      <c r="P3284" s="217">
        <v>0</v>
      </c>
      <c r="Q3284" s="217">
        <v>0</v>
      </c>
      <c r="R3284" s="217">
        <v>0</v>
      </c>
      <c r="S3284" s="217">
        <v>0</v>
      </c>
      <c r="T3284" s="217">
        <v>0</v>
      </c>
      <c r="U3284" s="217">
        <v>0</v>
      </c>
      <c r="V3284" s="217">
        <v>0</v>
      </c>
      <c r="W3284" s="217">
        <v>0</v>
      </c>
      <c r="X3284" s="217">
        <v>0</v>
      </c>
      <c r="Y3284" s="217">
        <v>0</v>
      </c>
    </row>
    <row r="3285" spans="2:25">
      <c r="B3285" s="217" t="s">
        <v>3453</v>
      </c>
      <c r="C3285" s="217" t="s">
        <v>169</v>
      </c>
      <c r="D3285" s="217" t="s">
        <v>20</v>
      </c>
      <c r="E3285" s="217" t="s">
        <v>103</v>
      </c>
      <c r="F3285" s="217" t="s">
        <v>12</v>
      </c>
      <c r="G3285" s="217" t="s">
        <v>13</v>
      </c>
      <c r="H3285" s="217" t="s">
        <v>176</v>
      </c>
      <c r="I3285" s="217">
        <v>0</v>
      </c>
      <c r="J3285" s="217">
        <v>0</v>
      </c>
      <c r="K3285" s="217">
        <v>0</v>
      </c>
      <c r="L3285" s="217">
        <v>0</v>
      </c>
      <c r="M3285" s="217">
        <v>20.5</v>
      </c>
      <c r="N3285" s="217">
        <v>0</v>
      </c>
      <c r="O3285" s="217">
        <v>0</v>
      </c>
      <c r="P3285" s="217">
        <v>0</v>
      </c>
      <c r="Q3285" s="217">
        <v>0</v>
      </c>
      <c r="R3285" s="217">
        <v>0</v>
      </c>
      <c r="S3285" s="217">
        <v>0</v>
      </c>
      <c r="T3285" s="217">
        <v>0</v>
      </c>
      <c r="U3285" s="217">
        <v>0</v>
      </c>
      <c r="V3285" s="217">
        <v>0</v>
      </c>
      <c r="W3285" s="217">
        <v>0</v>
      </c>
      <c r="X3285" s="217">
        <v>0</v>
      </c>
      <c r="Y3285" s="217">
        <v>0</v>
      </c>
    </row>
    <row r="3286" spans="2:25">
      <c r="B3286" s="217" t="s">
        <v>3454</v>
      </c>
      <c r="C3286" s="217" t="s">
        <v>169</v>
      </c>
      <c r="D3286" s="217" t="s">
        <v>20</v>
      </c>
      <c r="E3286" s="217" t="s">
        <v>103</v>
      </c>
      <c r="F3286" s="217" t="s">
        <v>12</v>
      </c>
      <c r="G3286" s="217" t="s">
        <v>13</v>
      </c>
      <c r="H3286" s="217" t="s">
        <v>178</v>
      </c>
      <c r="I3286" s="217">
        <v>0</v>
      </c>
      <c r="J3286" s="217">
        <v>0</v>
      </c>
      <c r="K3286" s="217">
        <v>0</v>
      </c>
      <c r="L3286" s="217">
        <v>0</v>
      </c>
      <c r="M3286" s="217">
        <v>45.5</v>
      </c>
      <c r="N3286" s="217">
        <v>0</v>
      </c>
      <c r="O3286" s="217">
        <v>0</v>
      </c>
      <c r="P3286" s="217">
        <v>0</v>
      </c>
      <c r="Q3286" s="217">
        <v>0</v>
      </c>
      <c r="R3286" s="217">
        <v>0</v>
      </c>
      <c r="S3286" s="217">
        <v>0</v>
      </c>
      <c r="T3286" s="217">
        <v>0</v>
      </c>
      <c r="U3286" s="217">
        <v>0</v>
      </c>
      <c r="V3286" s="217">
        <v>0</v>
      </c>
      <c r="W3286" s="217">
        <v>0</v>
      </c>
      <c r="X3286" s="217">
        <v>0</v>
      </c>
      <c r="Y3286" s="217">
        <v>0</v>
      </c>
    </row>
    <row r="3287" spans="2:25">
      <c r="B3287" s="217" t="s">
        <v>3455</v>
      </c>
      <c r="C3287" s="217" t="s">
        <v>169</v>
      </c>
      <c r="D3287" s="217" t="s">
        <v>20</v>
      </c>
      <c r="E3287" s="217" t="s">
        <v>103</v>
      </c>
      <c r="F3287" s="217" t="s">
        <v>12</v>
      </c>
      <c r="G3287" s="217" t="s">
        <v>13</v>
      </c>
      <c r="H3287" s="217" t="s">
        <v>5</v>
      </c>
      <c r="I3287" s="217">
        <v>0</v>
      </c>
      <c r="J3287" s="217">
        <v>0</v>
      </c>
      <c r="K3287" s="217">
        <v>0</v>
      </c>
      <c r="L3287" s="217">
        <v>1</v>
      </c>
      <c r="M3287" s="217">
        <v>125</v>
      </c>
      <c r="N3287" s="217">
        <v>0</v>
      </c>
      <c r="O3287" s="217">
        <v>0</v>
      </c>
      <c r="P3287" s="217">
        <v>0</v>
      </c>
      <c r="Q3287" s="217">
        <v>0</v>
      </c>
      <c r="R3287" s="217">
        <v>0</v>
      </c>
      <c r="S3287" s="217">
        <v>0</v>
      </c>
      <c r="T3287" s="217">
        <v>0</v>
      </c>
      <c r="U3287" s="217">
        <v>0</v>
      </c>
      <c r="V3287" s="217">
        <v>0</v>
      </c>
      <c r="W3287" s="217">
        <v>0</v>
      </c>
      <c r="X3287" s="217">
        <v>0</v>
      </c>
      <c r="Y3287" s="217">
        <v>0</v>
      </c>
    </row>
    <row r="3288" spans="2:25">
      <c r="B3288" s="217" t="s">
        <v>3456</v>
      </c>
      <c r="C3288" s="217" t="s">
        <v>169</v>
      </c>
      <c r="D3288" s="217" t="s">
        <v>20</v>
      </c>
      <c r="E3288" s="217" t="s">
        <v>103</v>
      </c>
      <c r="F3288" s="217" t="s">
        <v>9</v>
      </c>
      <c r="G3288" s="217" t="s">
        <v>13</v>
      </c>
      <c r="H3288" s="217" t="s">
        <v>170</v>
      </c>
      <c r="I3288" s="217">
        <v>0</v>
      </c>
      <c r="J3288" s="217">
        <v>0</v>
      </c>
      <c r="K3288" s="217">
        <v>0</v>
      </c>
      <c r="L3288" s="217">
        <v>1</v>
      </c>
      <c r="M3288" s="217">
        <v>5</v>
      </c>
      <c r="N3288" s="217">
        <v>0</v>
      </c>
      <c r="O3288" s="217">
        <v>0</v>
      </c>
      <c r="P3288" s="217">
        <v>0</v>
      </c>
      <c r="Q3288" s="217">
        <v>0</v>
      </c>
      <c r="R3288" s="217">
        <v>0</v>
      </c>
      <c r="S3288" s="217">
        <v>0</v>
      </c>
      <c r="T3288" s="217">
        <v>0</v>
      </c>
      <c r="U3288" s="217">
        <v>0</v>
      </c>
      <c r="V3288" s="217">
        <v>0</v>
      </c>
      <c r="W3288" s="217">
        <v>0</v>
      </c>
      <c r="X3288" s="217">
        <v>0</v>
      </c>
      <c r="Y3288" s="217">
        <v>0</v>
      </c>
    </row>
    <row r="3289" spans="2:25">
      <c r="B3289" s="217" t="s">
        <v>3457</v>
      </c>
      <c r="C3289" s="217" t="s">
        <v>169</v>
      </c>
      <c r="D3289" s="217" t="s">
        <v>20</v>
      </c>
      <c r="E3289" s="217" t="s">
        <v>103</v>
      </c>
      <c r="F3289" s="217" t="s">
        <v>9</v>
      </c>
      <c r="G3289" s="217" t="s">
        <v>13</v>
      </c>
      <c r="H3289" s="217" t="s">
        <v>172</v>
      </c>
      <c r="I3289" s="217">
        <v>0</v>
      </c>
      <c r="J3289" s="217">
        <v>0</v>
      </c>
      <c r="K3289" s="217">
        <v>0</v>
      </c>
      <c r="L3289" s="217">
        <v>1</v>
      </c>
      <c r="M3289" s="217">
        <v>29.6666666666667</v>
      </c>
      <c r="N3289" s="217">
        <v>0</v>
      </c>
      <c r="O3289" s="217">
        <v>0</v>
      </c>
      <c r="P3289" s="217">
        <v>0</v>
      </c>
      <c r="Q3289" s="217">
        <v>0</v>
      </c>
      <c r="R3289" s="217">
        <v>0</v>
      </c>
      <c r="S3289" s="217">
        <v>0</v>
      </c>
      <c r="T3289" s="217">
        <v>0</v>
      </c>
      <c r="U3289" s="217">
        <v>0</v>
      </c>
      <c r="V3289" s="217">
        <v>0</v>
      </c>
      <c r="W3289" s="217">
        <v>0</v>
      </c>
      <c r="X3289" s="217">
        <v>0</v>
      </c>
      <c r="Y3289" s="217">
        <v>0</v>
      </c>
    </row>
    <row r="3290" spans="2:25">
      <c r="B3290" s="217" t="s">
        <v>3458</v>
      </c>
      <c r="C3290" s="217" t="s">
        <v>169</v>
      </c>
      <c r="D3290" s="217" t="s">
        <v>20</v>
      </c>
      <c r="E3290" s="217" t="s">
        <v>103</v>
      </c>
      <c r="F3290" s="217" t="s">
        <v>9</v>
      </c>
      <c r="G3290" s="217" t="s">
        <v>13</v>
      </c>
      <c r="H3290" s="217" t="s">
        <v>174</v>
      </c>
      <c r="I3290" s="217">
        <v>0</v>
      </c>
      <c r="J3290" s="217">
        <v>0</v>
      </c>
      <c r="K3290" s="217">
        <v>0</v>
      </c>
      <c r="L3290" s="217">
        <v>2</v>
      </c>
      <c r="M3290" s="217">
        <v>36.5</v>
      </c>
      <c r="N3290" s="217">
        <v>0</v>
      </c>
      <c r="O3290" s="217">
        <v>0</v>
      </c>
      <c r="P3290" s="217">
        <v>0</v>
      </c>
      <c r="Q3290" s="217">
        <v>0</v>
      </c>
      <c r="R3290" s="217">
        <v>0</v>
      </c>
      <c r="S3290" s="217">
        <v>0</v>
      </c>
      <c r="T3290" s="217">
        <v>0</v>
      </c>
      <c r="U3290" s="217">
        <v>0</v>
      </c>
      <c r="V3290" s="217">
        <v>0</v>
      </c>
      <c r="W3290" s="217">
        <v>0</v>
      </c>
      <c r="X3290" s="217">
        <v>0</v>
      </c>
      <c r="Y3290" s="217">
        <v>0</v>
      </c>
    </row>
    <row r="3291" spans="2:25">
      <c r="B3291" s="217" t="s">
        <v>3459</v>
      </c>
      <c r="C3291" s="217" t="s">
        <v>169</v>
      </c>
      <c r="D3291" s="217" t="s">
        <v>20</v>
      </c>
      <c r="E3291" s="217" t="s">
        <v>103</v>
      </c>
      <c r="F3291" s="217" t="s">
        <v>9</v>
      </c>
      <c r="G3291" s="217" t="s">
        <v>13</v>
      </c>
      <c r="H3291" s="217" t="s">
        <v>176</v>
      </c>
      <c r="I3291" s="217">
        <v>0</v>
      </c>
      <c r="J3291" s="217">
        <v>0</v>
      </c>
      <c r="K3291" s="217">
        <v>0</v>
      </c>
      <c r="L3291" s="217">
        <v>5</v>
      </c>
      <c r="M3291" s="217">
        <v>49.5</v>
      </c>
      <c r="N3291" s="217">
        <v>0</v>
      </c>
      <c r="O3291" s="217">
        <v>0</v>
      </c>
      <c r="P3291" s="217">
        <v>0</v>
      </c>
      <c r="Q3291" s="217">
        <v>0</v>
      </c>
      <c r="R3291" s="217">
        <v>0</v>
      </c>
      <c r="S3291" s="217">
        <v>0</v>
      </c>
      <c r="T3291" s="217">
        <v>0</v>
      </c>
      <c r="U3291" s="217">
        <v>0</v>
      </c>
      <c r="V3291" s="217">
        <v>0</v>
      </c>
      <c r="W3291" s="217">
        <v>0</v>
      </c>
      <c r="X3291" s="217">
        <v>0</v>
      </c>
      <c r="Y3291" s="217">
        <v>0</v>
      </c>
    </row>
    <row r="3292" spans="2:25">
      <c r="B3292" s="217" t="s">
        <v>3460</v>
      </c>
      <c r="C3292" s="217" t="s">
        <v>169</v>
      </c>
      <c r="D3292" s="217" t="s">
        <v>20</v>
      </c>
      <c r="E3292" s="217" t="s">
        <v>103</v>
      </c>
      <c r="F3292" s="217" t="s">
        <v>9</v>
      </c>
      <c r="G3292" s="217" t="s">
        <v>13</v>
      </c>
      <c r="H3292" s="217" t="s">
        <v>178</v>
      </c>
      <c r="I3292" s="217">
        <v>0</v>
      </c>
      <c r="J3292" s="217">
        <v>0</v>
      </c>
      <c r="K3292" s="217">
        <v>0</v>
      </c>
      <c r="L3292" s="217">
        <v>0</v>
      </c>
      <c r="M3292" s="217">
        <v>49.3333333333333</v>
      </c>
      <c r="N3292" s="217">
        <v>0</v>
      </c>
      <c r="O3292" s="217">
        <v>0</v>
      </c>
      <c r="P3292" s="217">
        <v>0</v>
      </c>
      <c r="Q3292" s="217">
        <v>0</v>
      </c>
      <c r="R3292" s="217">
        <v>0</v>
      </c>
      <c r="S3292" s="217">
        <v>0</v>
      </c>
      <c r="T3292" s="217">
        <v>0</v>
      </c>
      <c r="U3292" s="217">
        <v>0</v>
      </c>
      <c r="V3292" s="217">
        <v>0</v>
      </c>
      <c r="W3292" s="217">
        <v>0</v>
      </c>
      <c r="X3292" s="217">
        <v>0</v>
      </c>
      <c r="Y3292" s="217">
        <v>0</v>
      </c>
    </row>
    <row r="3293" spans="2:25">
      <c r="B3293" s="217" t="s">
        <v>3461</v>
      </c>
      <c r="C3293" s="217" t="s">
        <v>169</v>
      </c>
      <c r="D3293" s="217" t="s">
        <v>20</v>
      </c>
      <c r="E3293" s="217" t="s">
        <v>103</v>
      </c>
      <c r="F3293" s="217" t="s">
        <v>9</v>
      </c>
      <c r="G3293" s="217" t="s">
        <v>13</v>
      </c>
      <c r="H3293" s="217" t="s">
        <v>5</v>
      </c>
      <c r="I3293" s="217">
        <v>0</v>
      </c>
      <c r="J3293" s="217">
        <v>0</v>
      </c>
      <c r="K3293" s="217">
        <v>0</v>
      </c>
      <c r="L3293" s="217">
        <v>9</v>
      </c>
      <c r="M3293" s="217">
        <v>170</v>
      </c>
      <c r="N3293" s="217">
        <v>0</v>
      </c>
      <c r="O3293" s="217">
        <v>0</v>
      </c>
      <c r="P3293" s="217">
        <v>0</v>
      </c>
      <c r="Q3293" s="217">
        <v>0</v>
      </c>
      <c r="R3293" s="217">
        <v>0</v>
      </c>
      <c r="S3293" s="217">
        <v>0</v>
      </c>
      <c r="T3293" s="217">
        <v>0</v>
      </c>
      <c r="U3293" s="217">
        <v>0</v>
      </c>
      <c r="V3293" s="217">
        <v>0</v>
      </c>
      <c r="W3293" s="217">
        <v>0</v>
      </c>
      <c r="X3293" s="217">
        <v>0</v>
      </c>
      <c r="Y3293" s="217">
        <v>0</v>
      </c>
    </row>
    <row r="3294" spans="2:25">
      <c r="B3294" s="217" t="s">
        <v>3462</v>
      </c>
      <c r="C3294" s="217" t="s">
        <v>169</v>
      </c>
      <c r="D3294" s="217" t="s">
        <v>20</v>
      </c>
      <c r="E3294" s="217" t="s">
        <v>103</v>
      </c>
      <c r="F3294" s="217" t="s">
        <v>5</v>
      </c>
      <c r="G3294" s="217" t="s">
        <v>13</v>
      </c>
      <c r="H3294" s="217" t="s">
        <v>170</v>
      </c>
      <c r="I3294" s="217">
        <v>0</v>
      </c>
      <c r="J3294" s="217">
        <v>0</v>
      </c>
      <c r="K3294" s="217">
        <v>0</v>
      </c>
      <c r="L3294" s="217">
        <v>1</v>
      </c>
      <c r="M3294" s="217">
        <v>5</v>
      </c>
      <c r="N3294" s="217">
        <v>0</v>
      </c>
      <c r="O3294" s="217">
        <v>0</v>
      </c>
      <c r="P3294" s="217">
        <v>0</v>
      </c>
      <c r="Q3294" s="217">
        <v>0</v>
      </c>
      <c r="R3294" s="217">
        <v>0</v>
      </c>
      <c r="S3294" s="217">
        <v>0</v>
      </c>
      <c r="T3294" s="217">
        <v>0</v>
      </c>
      <c r="U3294" s="217">
        <v>0</v>
      </c>
      <c r="V3294" s="217">
        <v>0</v>
      </c>
      <c r="W3294" s="217">
        <v>0</v>
      </c>
      <c r="X3294" s="217">
        <v>0</v>
      </c>
      <c r="Y3294" s="217">
        <v>0</v>
      </c>
    </row>
    <row r="3295" spans="2:25">
      <c r="B3295" s="217" t="s">
        <v>3463</v>
      </c>
      <c r="C3295" s="217" t="s">
        <v>169</v>
      </c>
      <c r="D3295" s="217" t="s">
        <v>20</v>
      </c>
      <c r="E3295" s="217" t="s">
        <v>103</v>
      </c>
      <c r="F3295" s="217" t="s">
        <v>5</v>
      </c>
      <c r="G3295" s="217" t="s">
        <v>13</v>
      </c>
      <c r="H3295" s="217" t="s">
        <v>172</v>
      </c>
      <c r="I3295" s="217">
        <v>0</v>
      </c>
      <c r="J3295" s="217">
        <v>0</v>
      </c>
      <c r="K3295" s="217">
        <v>0</v>
      </c>
      <c r="L3295" s="217">
        <v>1</v>
      </c>
      <c r="M3295" s="217">
        <v>55.6666666666667</v>
      </c>
      <c r="N3295" s="217">
        <v>0</v>
      </c>
      <c r="O3295" s="217">
        <v>0</v>
      </c>
      <c r="P3295" s="217">
        <v>0</v>
      </c>
      <c r="Q3295" s="217">
        <v>0</v>
      </c>
      <c r="R3295" s="217">
        <v>0</v>
      </c>
      <c r="S3295" s="217">
        <v>0</v>
      </c>
      <c r="T3295" s="217">
        <v>0</v>
      </c>
      <c r="U3295" s="217">
        <v>0</v>
      </c>
      <c r="V3295" s="217">
        <v>0</v>
      </c>
      <c r="W3295" s="217">
        <v>0</v>
      </c>
      <c r="X3295" s="217">
        <v>0</v>
      </c>
      <c r="Y3295" s="217">
        <v>0</v>
      </c>
    </row>
    <row r="3296" spans="2:25">
      <c r="B3296" s="217" t="s">
        <v>3464</v>
      </c>
      <c r="C3296" s="217" t="s">
        <v>169</v>
      </c>
      <c r="D3296" s="217" t="s">
        <v>20</v>
      </c>
      <c r="E3296" s="217" t="s">
        <v>103</v>
      </c>
      <c r="F3296" s="217" t="s">
        <v>5</v>
      </c>
      <c r="G3296" s="217" t="s">
        <v>13</v>
      </c>
      <c r="H3296" s="217" t="s">
        <v>174</v>
      </c>
      <c r="I3296" s="217">
        <v>0</v>
      </c>
      <c r="J3296" s="217">
        <v>0</v>
      </c>
      <c r="K3296" s="217">
        <v>0</v>
      </c>
      <c r="L3296" s="217">
        <v>3</v>
      </c>
      <c r="M3296" s="217">
        <v>69.5</v>
      </c>
      <c r="N3296" s="217">
        <v>0</v>
      </c>
      <c r="O3296" s="217">
        <v>0</v>
      </c>
      <c r="P3296" s="217">
        <v>0</v>
      </c>
      <c r="Q3296" s="217">
        <v>0</v>
      </c>
      <c r="R3296" s="217">
        <v>0</v>
      </c>
      <c r="S3296" s="217">
        <v>0</v>
      </c>
      <c r="T3296" s="217">
        <v>0</v>
      </c>
      <c r="U3296" s="217">
        <v>0</v>
      </c>
      <c r="V3296" s="217">
        <v>0</v>
      </c>
      <c r="W3296" s="217">
        <v>0</v>
      </c>
      <c r="X3296" s="217">
        <v>0</v>
      </c>
      <c r="Y3296" s="217">
        <v>0</v>
      </c>
    </row>
    <row r="3297" spans="2:25">
      <c r="B3297" s="217" t="s">
        <v>3465</v>
      </c>
      <c r="C3297" s="217" t="s">
        <v>169</v>
      </c>
      <c r="D3297" s="217" t="s">
        <v>20</v>
      </c>
      <c r="E3297" s="217" t="s">
        <v>103</v>
      </c>
      <c r="F3297" s="217" t="s">
        <v>5</v>
      </c>
      <c r="G3297" s="217" t="s">
        <v>13</v>
      </c>
      <c r="H3297" s="217" t="s">
        <v>176</v>
      </c>
      <c r="I3297" s="217">
        <v>0</v>
      </c>
      <c r="J3297" s="217">
        <v>0</v>
      </c>
      <c r="K3297" s="217">
        <v>0</v>
      </c>
      <c r="L3297" s="217">
        <v>5</v>
      </c>
      <c r="M3297" s="217">
        <v>70</v>
      </c>
      <c r="N3297" s="217">
        <v>0</v>
      </c>
      <c r="O3297" s="217">
        <v>0</v>
      </c>
      <c r="P3297" s="217">
        <v>0</v>
      </c>
      <c r="Q3297" s="217">
        <v>0</v>
      </c>
      <c r="R3297" s="217">
        <v>0</v>
      </c>
      <c r="S3297" s="217">
        <v>0</v>
      </c>
      <c r="T3297" s="217">
        <v>0</v>
      </c>
      <c r="U3297" s="217">
        <v>0</v>
      </c>
      <c r="V3297" s="217">
        <v>0</v>
      </c>
      <c r="W3297" s="217">
        <v>0</v>
      </c>
      <c r="X3297" s="217">
        <v>0</v>
      </c>
      <c r="Y3297" s="217">
        <v>0</v>
      </c>
    </row>
    <row r="3298" spans="2:25">
      <c r="B3298" s="217" t="s">
        <v>3466</v>
      </c>
      <c r="C3298" s="217" t="s">
        <v>169</v>
      </c>
      <c r="D3298" s="217" t="s">
        <v>20</v>
      </c>
      <c r="E3298" s="217" t="s">
        <v>103</v>
      </c>
      <c r="F3298" s="217" t="s">
        <v>5</v>
      </c>
      <c r="G3298" s="217" t="s">
        <v>13</v>
      </c>
      <c r="H3298" s="217" t="s">
        <v>178</v>
      </c>
      <c r="I3298" s="217">
        <v>0</v>
      </c>
      <c r="J3298" s="217">
        <v>0</v>
      </c>
      <c r="K3298" s="217">
        <v>0</v>
      </c>
      <c r="L3298" s="217">
        <v>0</v>
      </c>
      <c r="M3298" s="217">
        <v>94.8333333333333</v>
      </c>
      <c r="N3298" s="217">
        <v>0</v>
      </c>
      <c r="O3298" s="217">
        <v>0</v>
      </c>
      <c r="P3298" s="217">
        <v>0</v>
      </c>
      <c r="Q3298" s="217">
        <v>0</v>
      </c>
      <c r="R3298" s="217">
        <v>0</v>
      </c>
      <c r="S3298" s="217">
        <v>0</v>
      </c>
      <c r="T3298" s="217">
        <v>0</v>
      </c>
      <c r="U3298" s="217">
        <v>0</v>
      </c>
      <c r="V3298" s="217">
        <v>0</v>
      </c>
      <c r="W3298" s="217">
        <v>0</v>
      </c>
      <c r="X3298" s="217">
        <v>0</v>
      </c>
      <c r="Y3298" s="217">
        <v>0</v>
      </c>
    </row>
    <row r="3299" spans="2:25">
      <c r="B3299" s="217" t="s">
        <v>3467</v>
      </c>
      <c r="C3299" s="217" t="s">
        <v>169</v>
      </c>
      <c r="D3299" s="217" t="s">
        <v>20</v>
      </c>
      <c r="E3299" s="217" t="s">
        <v>103</v>
      </c>
      <c r="F3299" s="217" t="s">
        <v>5</v>
      </c>
      <c r="G3299" s="217" t="s">
        <v>13</v>
      </c>
      <c r="H3299" s="217" t="s">
        <v>5</v>
      </c>
      <c r="I3299" s="217">
        <v>0</v>
      </c>
      <c r="J3299" s="217">
        <v>0</v>
      </c>
      <c r="K3299" s="217">
        <v>0</v>
      </c>
      <c r="L3299" s="217">
        <v>10</v>
      </c>
      <c r="M3299" s="217">
        <v>295</v>
      </c>
      <c r="N3299" s="217">
        <v>0</v>
      </c>
      <c r="O3299" s="217">
        <v>0</v>
      </c>
      <c r="P3299" s="217">
        <v>0</v>
      </c>
      <c r="Q3299" s="217">
        <v>0</v>
      </c>
      <c r="R3299" s="217">
        <v>0</v>
      </c>
      <c r="S3299" s="217">
        <v>0</v>
      </c>
      <c r="T3299" s="217">
        <v>0</v>
      </c>
      <c r="U3299" s="217">
        <v>0</v>
      </c>
      <c r="V3299" s="217">
        <v>0</v>
      </c>
      <c r="W3299" s="217">
        <v>0</v>
      </c>
      <c r="X3299" s="217">
        <v>0</v>
      </c>
      <c r="Y3299" s="217">
        <v>0</v>
      </c>
    </row>
    <row r="3300" spans="2:25">
      <c r="B3300" s="217" t="s">
        <v>3468</v>
      </c>
      <c r="C3300" s="217" t="s">
        <v>169</v>
      </c>
      <c r="D3300" s="217" t="s">
        <v>20</v>
      </c>
      <c r="E3300" s="217" t="s">
        <v>103</v>
      </c>
      <c r="F3300" s="217" t="s">
        <v>12</v>
      </c>
      <c r="G3300" s="217" t="s">
        <v>5</v>
      </c>
      <c r="H3300" s="217" t="s">
        <v>170</v>
      </c>
      <c r="I3300" s="217">
        <v>0</v>
      </c>
      <c r="J3300" s="217">
        <v>0</v>
      </c>
      <c r="K3300" s="217">
        <v>0</v>
      </c>
      <c r="L3300" s="217">
        <v>13</v>
      </c>
      <c r="M3300" s="217">
        <v>610.94084545785097</v>
      </c>
      <c r="N3300" s="217">
        <v>0</v>
      </c>
      <c r="O3300" s="217">
        <v>0</v>
      </c>
      <c r="P3300" s="217">
        <v>0</v>
      </c>
      <c r="Q3300" s="217">
        <v>0</v>
      </c>
      <c r="R3300" s="217">
        <v>0</v>
      </c>
      <c r="S3300" s="217">
        <v>0</v>
      </c>
      <c r="T3300" s="217">
        <v>0</v>
      </c>
      <c r="U3300" s="217">
        <v>0</v>
      </c>
      <c r="V3300" s="217">
        <v>0</v>
      </c>
      <c r="W3300" s="217">
        <v>0</v>
      </c>
      <c r="X3300" s="217">
        <v>0</v>
      </c>
      <c r="Y3300" s="217">
        <v>0</v>
      </c>
    </row>
    <row r="3301" spans="2:25">
      <c r="B3301" s="217" t="s">
        <v>3469</v>
      </c>
      <c r="C3301" s="217" t="s">
        <v>169</v>
      </c>
      <c r="D3301" s="217" t="s">
        <v>20</v>
      </c>
      <c r="E3301" s="217" t="s">
        <v>103</v>
      </c>
      <c r="F3301" s="217" t="s">
        <v>12</v>
      </c>
      <c r="G3301" s="217" t="s">
        <v>5</v>
      </c>
      <c r="H3301" s="217" t="s">
        <v>172</v>
      </c>
      <c r="I3301" s="217">
        <v>7</v>
      </c>
      <c r="J3301" s="217">
        <v>7</v>
      </c>
      <c r="K3301" s="217">
        <v>0</v>
      </c>
      <c r="L3301" s="217">
        <v>14</v>
      </c>
      <c r="M3301" s="217">
        <v>1069.7660233706899</v>
      </c>
      <c r="N3301" s="217">
        <v>6.5434869373996003</v>
      </c>
      <c r="O3301" s="217">
        <v>6.5434869373996003</v>
      </c>
      <c r="P3301" s="217">
        <v>0</v>
      </c>
      <c r="Q3301" s="217">
        <v>7.6207997017006797</v>
      </c>
      <c r="R3301" s="217">
        <v>7.6207997017006797</v>
      </c>
      <c r="S3301" s="217">
        <v>0</v>
      </c>
      <c r="T3301" s="217">
        <v>7.2562841525883996</v>
      </c>
      <c r="U3301" s="217">
        <v>7.2562841525883996</v>
      </c>
      <c r="V3301" s="217">
        <v>0</v>
      </c>
      <c r="W3301" s="217">
        <v>7.5193954043791003</v>
      </c>
      <c r="X3301" s="217">
        <v>7.5193954043791003</v>
      </c>
      <c r="Y3301" s="217">
        <v>0</v>
      </c>
    </row>
    <row r="3302" spans="2:25">
      <c r="B3302" s="217" t="s">
        <v>3470</v>
      </c>
      <c r="C3302" s="217" t="s">
        <v>169</v>
      </c>
      <c r="D3302" s="217" t="s">
        <v>20</v>
      </c>
      <c r="E3302" s="217" t="s">
        <v>103</v>
      </c>
      <c r="F3302" s="217" t="s">
        <v>12</v>
      </c>
      <c r="G3302" s="217" t="s">
        <v>5</v>
      </c>
      <c r="H3302" s="217" t="s">
        <v>174</v>
      </c>
      <c r="I3302" s="217">
        <v>13</v>
      </c>
      <c r="J3302" s="217">
        <v>12</v>
      </c>
      <c r="K3302" s="217">
        <v>1</v>
      </c>
      <c r="L3302" s="217">
        <v>46</v>
      </c>
      <c r="M3302" s="217">
        <v>1242.7731109599999</v>
      </c>
      <c r="N3302" s="217">
        <v>10.4604773673917</v>
      </c>
      <c r="O3302" s="217">
        <v>9.6558252622076992</v>
      </c>
      <c r="P3302" s="217">
        <v>0.80465210518397501</v>
      </c>
      <c r="Q3302" s="217">
        <v>9.9943994266639908</v>
      </c>
      <c r="R3302" s="217">
        <v>9.1661236753091497</v>
      </c>
      <c r="S3302" s="217">
        <v>0.82827575135484999</v>
      </c>
      <c r="T3302" s="217">
        <v>10.420045434218</v>
      </c>
      <c r="U3302" s="217">
        <v>9.5739168098727401</v>
      </c>
      <c r="V3302" s="217">
        <v>0.84612862434523595</v>
      </c>
      <c r="W3302" s="217">
        <v>10.230272518510199</v>
      </c>
      <c r="X3302" s="217">
        <v>9.3815545075061397</v>
      </c>
      <c r="Y3302" s="217">
        <v>0.84871801100409305</v>
      </c>
    </row>
    <row r="3303" spans="2:25">
      <c r="B3303" s="217" t="s">
        <v>3471</v>
      </c>
      <c r="C3303" s="217" t="s">
        <v>169</v>
      </c>
      <c r="D3303" s="217" t="s">
        <v>20</v>
      </c>
      <c r="E3303" s="217" t="s">
        <v>103</v>
      </c>
      <c r="F3303" s="217" t="s">
        <v>12</v>
      </c>
      <c r="G3303" s="217" t="s">
        <v>5</v>
      </c>
      <c r="H3303" s="217" t="s">
        <v>176</v>
      </c>
      <c r="I3303" s="217">
        <v>13</v>
      </c>
      <c r="J3303" s="217">
        <v>13</v>
      </c>
      <c r="K3303" s="217">
        <v>0</v>
      </c>
      <c r="L3303" s="217">
        <v>28</v>
      </c>
      <c r="M3303" s="217">
        <v>1051.3342925515101</v>
      </c>
      <c r="N3303" s="217">
        <v>12.3652391937582</v>
      </c>
      <c r="O3303" s="217">
        <v>12.3652391937582</v>
      </c>
      <c r="P3303" s="217">
        <v>0</v>
      </c>
      <c r="Q3303" s="217">
        <v>12.305000736059</v>
      </c>
      <c r="R3303" s="217">
        <v>12.305000736059</v>
      </c>
      <c r="S3303" s="217">
        <v>0</v>
      </c>
      <c r="T3303" s="217">
        <v>11.9918776811441</v>
      </c>
      <c r="U3303" s="217">
        <v>11.9918776811441</v>
      </c>
      <c r="V3303" s="217">
        <v>0</v>
      </c>
      <c r="W3303" s="217">
        <v>12.220387888428199</v>
      </c>
      <c r="X3303" s="217">
        <v>12.220387888428199</v>
      </c>
      <c r="Y3303" s="217">
        <v>0</v>
      </c>
    </row>
    <row r="3304" spans="2:25">
      <c r="B3304" s="217" t="s">
        <v>3472</v>
      </c>
      <c r="C3304" s="217" t="s">
        <v>169</v>
      </c>
      <c r="D3304" s="217" t="s">
        <v>20</v>
      </c>
      <c r="E3304" s="217" t="s">
        <v>103</v>
      </c>
      <c r="F3304" s="217" t="s">
        <v>12</v>
      </c>
      <c r="G3304" s="217" t="s">
        <v>5</v>
      </c>
      <c r="H3304" s="217" t="s">
        <v>178</v>
      </c>
      <c r="I3304" s="217">
        <v>2</v>
      </c>
      <c r="J3304" s="217">
        <v>2</v>
      </c>
      <c r="K3304" s="217">
        <v>0</v>
      </c>
      <c r="L3304" s="217">
        <v>7</v>
      </c>
      <c r="M3304" s="217">
        <v>630.185727659956</v>
      </c>
      <c r="N3304" s="217">
        <v>3.1736675589695098</v>
      </c>
      <c r="O3304" s="217">
        <v>3.1736675589695098</v>
      </c>
      <c r="P3304" s="217">
        <v>0</v>
      </c>
      <c r="Q3304" s="217">
        <v>3.3722837522684599</v>
      </c>
      <c r="R3304" s="217">
        <v>3.3722837522684599</v>
      </c>
      <c r="S3304" s="217">
        <v>0</v>
      </c>
      <c r="T3304" s="217">
        <v>3.1554349051911998</v>
      </c>
      <c r="U3304" s="217">
        <v>3.1554349051911998</v>
      </c>
      <c r="V3304" s="217">
        <v>0</v>
      </c>
      <c r="W3304" s="217">
        <v>3.2970009971477801</v>
      </c>
      <c r="X3304" s="217">
        <v>3.2970009971477801</v>
      </c>
      <c r="Y3304" s="217">
        <v>0</v>
      </c>
    </row>
    <row r="3305" spans="2:25">
      <c r="B3305" s="217" t="s">
        <v>3473</v>
      </c>
      <c r="C3305" s="217" t="s">
        <v>169</v>
      </c>
      <c r="D3305" s="217" t="s">
        <v>20</v>
      </c>
      <c r="E3305" s="217" t="s">
        <v>103</v>
      </c>
      <c r="F3305" s="217" t="s">
        <v>12</v>
      </c>
      <c r="G3305" s="217" t="s">
        <v>5</v>
      </c>
      <c r="H3305" s="217" t="s">
        <v>5</v>
      </c>
      <c r="I3305" s="217">
        <v>35</v>
      </c>
      <c r="J3305" s="217">
        <v>34</v>
      </c>
      <c r="K3305" s="217">
        <v>1</v>
      </c>
      <c r="L3305" s="217">
        <v>108</v>
      </c>
      <c r="M3305" s="217">
        <v>4605</v>
      </c>
      <c r="N3305" s="217">
        <v>7.6004343105320302</v>
      </c>
      <c r="O3305" s="217">
        <v>7.3832790445168301</v>
      </c>
      <c r="P3305" s="217">
        <v>0.21715526601520099</v>
      </c>
      <c r="Q3305" s="217">
        <v>7.7504877523617202</v>
      </c>
      <c r="R3305" s="217">
        <v>7.5409696697000896</v>
      </c>
      <c r="S3305" s="217">
        <v>0.20951808266163399</v>
      </c>
      <c r="T3305" s="217">
        <v>7.6580291861676804</v>
      </c>
      <c r="U3305" s="217">
        <v>7.4439950957479697</v>
      </c>
      <c r="V3305" s="217">
        <v>0.214034090419713</v>
      </c>
      <c r="W3305" s="217">
        <v>7.7508291766313304</v>
      </c>
      <c r="X3305" s="217">
        <v>7.5361400829386804</v>
      </c>
      <c r="Y3305" s="217">
        <v>0.21468909369265199</v>
      </c>
    </row>
    <row r="3306" spans="2:25">
      <c r="B3306" s="217" t="s">
        <v>3474</v>
      </c>
      <c r="C3306" s="217" t="s">
        <v>169</v>
      </c>
      <c r="D3306" s="217" t="s">
        <v>20</v>
      </c>
      <c r="E3306" s="217" t="s">
        <v>103</v>
      </c>
      <c r="F3306" s="217" t="s">
        <v>9</v>
      </c>
      <c r="G3306" s="217" t="s">
        <v>5</v>
      </c>
      <c r="H3306" s="217" t="s">
        <v>170</v>
      </c>
      <c r="I3306" s="217">
        <v>0</v>
      </c>
      <c r="J3306" s="217">
        <v>0</v>
      </c>
      <c r="K3306" s="217">
        <v>0</v>
      </c>
      <c r="L3306" s="217">
        <v>18</v>
      </c>
      <c r="M3306" s="217">
        <v>698.53004358154794</v>
      </c>
      <c r="N3306" s="217">
        <v>0</v>
      </c>
      <c r="O3306" s="217">
        <v>0</v>
      </c>
      <c r="P3306" s="217">
        <v>0</v>
      </c>
      <c r="Q3306" s="217">
        <v>0</v>
      </c>
      <c r="R3306" s="217">
        <v>0</v>
      </c>
      <c r="S3306" s="217">
        <v>0</v>
      </c>
      <c r="T3306" s="217">
        <v>0</v>
      </c>
      <c r="U3306" s="217">
        <v>0</v>
      </c>
      <c r="V3306" s="217">
        <v>0</v>
      </c>
      <c r="W3306" s="217">
        <v>0</v>
      </c>
      <c r="X3306" s="217">
        <v>0</v>
      </c>
      <c r="Y3306" s="217">
        <v>0</v>
      </c>
    </row>
    <row r="3307" spans="2:25">
      <c r="B3307" s="217" t="s">
        <v>3475</v>
      </c>
      <c r="C3307" s="217" t="s">
        <v>169</v>
      </c>
      <c r="D3307" s="217" t="s">
        <v>20</v>
      </c>
      <c r="E3307" s="217" t="s">
        <v>103</v>
      </c>
      <c r="F3307" s="217" t="s">
        <v>9</v>
      </c>
      <c r="G3307" s="217" t="s">
        <v>5</v>
      </c>
      <c r="H3307" s="217" t="s">
        <v>172</v>
      </c>
      <c r="I3307" s="217">
        <v>0</v>
      </c>
      <c r="J3307" s="217">
        <v>0</v>
      </c>
      <c r="K3307" s="217">
        <v>0</v>
      </c>
      <c r="L3307" s="217">
        <v>38</v>
      </c>
      <c r="M3307" s="217">
        <v>1384.5460563837401</v>
      </c>
      <c r="N3307" s="217">
        <v>0</v>
      </c>
      <c r="O3307" s="217">
        <v>0</v>
      </c>
      <c r="P3307" s="217">
        <v>0</v>
      </c>
      <c r="Q3307" s="217">
        <v>0</v>
      </c>
      <c r="R3307" s="217">
        <v>0</v>
      </c>
      <c r="S3307" s="217">
        <v>0</v>
      </c>
      <c r="T3307" s="217">
        <v>0</v>
      </c>
      <c r="U3307" s="217">
        <v>0</v>
      </c>
      <c r="V3307" s="217">
        <v>0</v>
      </c>
      <c r="W3307" s="217">
        <v>0</v>
      </c>
      <c r="X3307" s="217">
        <v>0</v>
      </c>
      <c r="Y3307" s="217">
        <v>0</v>
      </c>
    </row>
    <row r="3308" spans="2:25">
      <c r="B3308" s="217" t="s">
        <v>3476</v>
      </c>
      <c r="C3308" s="217" t="s">
        <v>169</v>
      </c>
      <c r="D3308" s="217" t="s">
        <v>20</v>
      </c>
      <c r="E3308" s="217" t="s">
        <v>103</v>
      </c>
      <c r="F3308" s="217" t="s">
        <v>9</v>
      </c>
      <c r="G3308" s="217" t="s">
        <v>5</v>
      </c>
      <c r="H3308" s="217" t="s">
        <v>174</v>
      </c>
      <c r="I3308" s="217">
        <v>6</v>
      </c>
      <c r="J3308" s="217">
        <v>6</v>
      </c>
      <c r="K3308" s="217">
        <v>0</v>
      </c>
      <c r="L3308" s="217">
        <v>75</v>
      </c>
      <c r="M3308" s="217">
        <v>1463.0782172424199</v>
      </c>
      <c r="N3308" s="217">
        <v>4.1009427447486004</v>
      </c>
      <c r="O3308" s="217">
        <v>4.1009427447486004</v>
      </c>
      <c r="P3308" s="217">
        <v>0</v>
      </c>
      <c r="Q3308" s="217">
        <v>3.9255952980352502</v>
      </c>
      <c r="R3308" s="217">
        <v>3.9255952980352502</v>
      </c>
      <c r="S3308" s="217">
        <v>0</v>
      </c>
      <c r="T3308" s="217">
        <v>4.0102086096682896</v>
      </c>
      <c r="U3308" s="217">
        <v>4.0102086096682896</v>
      </c>
      <c r="V3308" s="217">
        <v>0</v>
      </c>
      <c r="W3308" s="217">
        <v>4.0224809526364096</v>
      </c>
      <c r="X3308" s="217">
        <v>4.0224809526364096</v>
      </c>
      <c r="Y3308" s="217">
        <v>0</v>
      </c>
    </row>
    <row r="3309" spans="2:25">
      <c r="B3309" s="217" t="s">
        <v>3477</v>
      </c>
      <c r="C3309" s="217" t="s">
        <v>169</v>
      </c>
      <c r="D3309" s="217" t="s">
        <v>20</v>
      </c>
      <c r="E3309" s="217" t="s">
        <v>103</v>
      </c>
      <c r="F3309" s="217" t="s">
        <v>9</v>
      </c>
      <c r="G3309" s="217" t="s">
        <v>5</v>
      </c>
      <c r="H3309" s="217" t="s">
        <v>176</v>
      </c>
      <c r="I3309" s="217">
        <v>6</v>
      </c>
      <c r="J3309" s="217">
        <v>5</v>
      </c>
      <c r="K3309" s="217">
        <v>1</v>
      </c>
      <c r="L3309" s="217">
        <v>50</v>
      </c>
      <c r="M3309" s="217">
        <v>1263.6902522969399</v>
      </c>
      <c r="N3309" s="217">
        <v>4.7479989570973897</v>
      </c>
      <c r="O3309" s="217">
        <v>3.9566657975811501</v>
      </c>
      <c r="P3309" s="217">
        <v>0.79133315951623096</v>
      </c>
      <c r="Q3309" s="217">
        <v>4.8342603229007199</v>
      </c>
      <c r="R3309" s="217">
        <v>3.9995996875953601</v>
      </c>
      <c r="S3309" s="217">
        <v>0.83466063530536905</v>
      </c>
      <c r="T3309" s="217">
        <v>4.7547512886207501</v>
      </c>
      <c r="U3309" s="217">
        <v>3.9021001588601201</v>
      </c>
      <c r="V3309" s="217">
        <v>0.85265112976063695</v>
      </c>
      <c r="W3309" s="217">
        <v>4.82284253489322</v>
      </c>
      <c r="X3309" s="217">
        <v>3.9675820578105099</v>
      </c>
      <c r="Y3309" s="217">
        <v>0.85526047708270603</v>
      </c>
    </row>
    <row r="3310" spans="2:25">
      <c r="B3310" s="217" t="s">
        <v>3478</v>
      </c>
      <c r="C3310" s="217" t="s">
        <v>169</v>
      </c>
      <c r="D3310" s="217" t="s">
        <v>20</v>
      </c>
      <c r="E3310" s="217" t="s">
        <v>103</v>
      </c>
      <c r="F3310" s="217" t="s">
        <v>9</v>
      </c>
      <c r="G3310" s="217" t="s">
        <v>5</v>
      </c>
      <c r="H3310" s="217" t="s">
        <v>178</v>
      </c>
      <c r="I3310" s="217">
        <v>0</v>
      </c>
      <c r="J3310" s="217">
        <v>0</v>
      </c>
      <c r="K3310" s="217">
        <v>0</v>
      </c>
      <c r="L3310" s="217">
        <v>16</v>
      </c>
      <c r="M3310" s="217">
        <v>640.15543049535904</v>
      </c>
      <c r="N3310" s="217">
        <v>0</v>
      </c>
      <c r="O3310" s="217">
        <v>0</v>
      </c>
      <c r="P3310" s="217">
        <v>0</v>
      </c>
      <c r="Q3310" s="217">
        <v>0</v>
      </c>
      <c r="R3310" s="217">
        <v>0</v>
      </c>
      <c r="S3310" s="217">
        <v>0</v>
      </c>
      <c r="T3310" s="217">
        <v>0</v>
      </c>
      <c r="U3310" s="217">
        <v>0</v>
      </c>
      <c r="V3310" s="217">
        <v>0</v>
      </c>
      <c r="W3310" s="217">
        <v>0</v>
      </c>
      <c r="X3310" s="217">
        <v>0</v>
      </c>
      <c r="Y3310" s="217">
        <v>0</v>
      </c>
    </row>
    <row r="3311" spans="2:25">
      <c r="B3311" s="217" t="s">
        <v>3479</v>
      </c>
      <c r="C3311" s="217" t="s">
        <v>169</v>
      </c>
      <c r="D3311" s="217" t="s">
        <v>20</v>
      </c>
      <c r="E3311" s="217" t="s">
        <v>103</v>
      </c>
      <c r="F3311" s="217" t="s">
        <v>9</v>
      </c>
      <c r="G3311" s="217" t="s">
        <v>5</v>
      </c>
      <c r="H3311" s="217" t="s">
        <v>5</v>
      </c>
      <c r="I3311" s="217">
        <v>12</v>
      </c>
      <c r="J3311" s="217">
        <v>11</v>
      </c>
      <c r="K3311" s="217">
        <v>1</v>
      </c>
      <c r="L3311" s="217">
        <v>197</v>
      </c>
      <c r="M3311" s="217">
        <v>5450</v>
      </c>
      <c r="N3311" s="217">
        <v>2.2018348623853199</v>
      </c>
      <c r="O3311" s="217">
        <v>2.01834862385321</v>
      </c>
      <c r="P3311" s="217">
        <v>0.18348623853210999</v>
      </c>
      <c r="Q3311" s="217">
        <v>2.2223017393115199</v>
      </c>
      <c r="R3311" s="217">
        <v>2.04172261834348</v>
      </c>
      <c r="S3311" s="217">
        <v>0.18057912096803799</v>
      </c>
      <c r="T3311" s="217">
        <v>2.21233420774099</v>
      </c>
      <c r="U3311" s="217">
        <v>2.0278628369925098</v>
      </c>
      <c r="V3311" s="217">
        <v>0.18447137074848199</v>
      </c>
      <c r="W3311" s="217">
        <v>2.2391700713286098</v>
      </c>
      <c r="X3311" s="217">
        <v>2.05413416737251</v>
      </c>
      <c r="Y3311" s="217">
        <v>0.18503590395609801</v>
      </c>
    </row>
    <row r="3312" spans="2:25">
      <c r="B3312" s="217" t="s">
        <v>3480</v>
      </c>
      <c r="C3312" s="217" t="s">
        <v>169</v>
      </c>
      <c r="D3312" s="217" t="s">
        <v>20</v>
      </c>
      <c r="E3312" s="217" t="s">
        <v>103</v>
      </c>
      <c r="F3312" s="217" t="s">
        <v>5</v>
      </c>
      <c r="G3312" s="217" t="s">
        <v>5</v>
      </c>
      <c r="H3312" s="217" t="s">
        <v>170</v>
      </c>
      <c r="I3312" s="217">
        <v>0</v>
      </c>
      <c r="J3312" s="217">
        <v>0</v>
      </c>
      <c r="K3312" s="217">
        <v>0</v>
      </c>
      <c r="L3312" s="217">
        <v>31</v>
      </c>
      <c r="M3312" s="217">
        <v>1309.4708890393999</v>
      </c>
      <c r="N3312" s="217">
        <v>0</v>
      </c>
      <c r="O3312" s="217">
        <v>0</v>
      </c>
      <c r="P3312" s="217">
        <v>0</v>
      </c>
      <c r="Q3312" s="217">
        <v>0</v>
      </c>
      <c r="R3312" s="217">
        <v>0</v>
      </c>
      <c r="S3312" s="217">
        <v>0</v>
      </c>
      <c r="T3312" s="217">
        <v>0</v>
      </c>
      <c r="U3312" s="217">
        <v>0</v>
      </c>
      <c r="V3312" s="217">
        <v>0</v>
      </c>
      <c r="W3312" s="217">
        <v>0</v>
      </c>
      <c r="X3312" s="217">
        <v>0</v>
      </c>
      <c r="Y3312" s="217">
        <v>0</v>
      </c>
    </row>
    <row r="3313" spans="2:25">
      <c r="B3313" s="217" t="s">
        <v>3481</v>
      </c>
      <c r="C3313" s="217" t="s">
        <v>169</v>
      </c>
      <c r="D3313" s="217" t="s">
        <v>20</v>
      </c>
      <c r="E3313" s="217" t="s">
        <v>103</v>
      </c>
      <c r="F3313" s="217" t="s">
        <v>5</v>
      </c>
      <c r="G3313" s="217" t="s">
        <v>5</v>
      </c>
      <c r="H3313" s="217" t="s">
        <v>172</v>
      </c>
      <c r="I3313" s="217">
        <v>7</v>
      </c>
      <c r="J3313" s="217">
        <v>7</v>
      </c>
      <c r="K3313" s="217">
        <v>0</v>
      </c>
      <c r="L3313" s="217">
        <v>52</v>
      </c>
      <c r="M3313" s="217">
        <v>2454.3120797544202</v>
      </c>
      <c r="N3313" s="217">
        <v>2.8521230277693199</v>
      </c>
      <c r="O3313" s="217">
        <v>2.8521230277693199</v>
      </c>
      <c r="P3313" s="217">
        <v>0</v>
      </c>
      <c r="Q3313" s="217">
        <v>3.1620511546145198</v>
      </c>
      <c r="R3313" s="217">
        <v>3.1620511546145198</v>
      </c>
      <c r="S3313" s="217">
        <v>0</v>
      </c>
      <c r="T3313" s="217">
        <v>3.0235529708520898</v>
      </c>
      <c r="U3313" s="217">
        <v>3.0235529708520898</v>
      </c>
      <c r="V3313" s="217">
        <v>0</v>
      </c>
      <c r="W3313" s="217">
        <v>3.1269552490321102</v>
      </c>
      <c r="X3313" s="217">
        <v>3.1269552490321102</v>
      </c>
      <c r="Y3313" s="217">
        <v>0</v>
      </c>
    </row>
    <row r="3314" spans="2:25">
      <c r="B3314" s="217" t="s">
        <v>3482</v>
      </c>
      <c r="C3314" s="217" t="s">
        <v>169</v>
      </c>
      <c r="D3314" s="217" t="s">
        <v>20</v>
      </c>
      <c r="E3314" s="217" t="s">
        <v>103</v>
      </c>
      <c r="F3314" s="217" t="s">
        <v>5</v>
      </c>
      <c r="G3314" s="217" t="s">
        <v>5</v>
      </c>
      <c r="H3314" s="217" t="s">
        <v>174</v>
      </c>
      <c r="I3314" s="217">
        <v>19</v>
      </c>
      <c r="J3314" s="217">
        <v>18</v>
      </c>
      <c r="K3314" s="217">
        <v>1</v>
      </c>
      <c r="L3314" s="217">
        <v>121</v>
      </c>
      <c r="M3314" s="217">
        <v>2705.8513282024101</v>
      </c>
      <c r="N3314" s="217">
        <v>7.0218196402617297</v>
      </c>
      <c r="O3314" s="217">
        <v>6.65225018551111</v>
      </c>
      <c r="P3314" s="217">
        <v>0.36956945475061698</v>
      </c>
      <c r="Q3314" s="217">
        <v>6.7443653953536602</v>
      </c>
      <c r="R3314" s="217">
        <v>6.3788359874283298</v>
      </c>
      <c r="S3314" s="217">
        <v>0.365529407925336</v>
      </c>
      <c r="T3314" s="217">
        <v>6.9988030622800599</v>
      </c>
      <c r="U3314" s="217">
        <v>6.6253949375345504</v>
      </c>
      <c r="V3314" s="217">
        <v>0.37340812474551</v>
      </c>
      <c r="W3314" s="217">
        <v>6.9095366456146499</v>
      </c>
      <c r="X3314" s="217">
        <v>6.53498578915117</v>
      </c>
      <c r="Y3314" s="217">
        <v>0.37455085646348402</v>
      </c>
    </row>
    <row r="3315" spans="2:25">
      <c r="B3315" s="217" t="s">
        <v>3483</v>
      </c>
      <c r="C3315" s="217" t="s">
        <v>169</v>
      </c>
      <c r="D3315" s="217" t="s">
        <v>20</v>
      </c>
      <c r="E3315" s="217" t="s">
        <v>103</v>
      </c>
      <c r="F3315" s="217" t="s">
        <v>5</v>
      </c>
      <c r="G3315" s="217" t="s">
        <v>5</v>
      </c>
      <c r="H3315" s="217" t="s">
        <v>176</v>
      </c>
      <c r="I3315" s="217">
        <v>19</v>
      </c>
      <c r="J3315" s="217">
        <v>18</v>
      </c>
      <c r="K3315" s="217">
        <v>1</v>
      </c>
      <c r="L3315" s="217">
        <v>78</v>
      </c>
      <c r="M3315" s="217">
        <v>2315.0245448484502</v>
      </c>
      <c r="N3315" s="217">
        <v>8.2072563948749995</v>
      </c>
      <c r="O3315" s="217">
        <v>7.7752955319868402</v>
      </c>
      <c r="P3315" s="217">
        <v>0.43196086288815799</v>
      </c>
      <c r="Q3315" s="217">
        <v>8.2376541086731301</v>
      </c>
      <c r="R3315" s="217">
        <v>7.8160353013839901</v>
      </c>
      <c r="S3315" s="217">
        <v>0.42161880728914403</v>
      </c>
      <c r="T3315" s="217">
        <v>8.0761696342193101</v>
      </c>
      <c r="U3315" s="217">
        <v>7.6454631444710603</v>
      </c>
      <c r="V3315" s="217">
        <v>0.43070648974825099</v>
      </c>
      <c r="W3315" s="217">
        <v>8.2062202385814604</v>
      </c>
      <c r="X3315" s="217">
        <v>7.7741956683353397</v>
      </c>
      <c r="Y3315" s="217">
        <v>0.43202457024611901</v>
      </c>
    </row>
    <row r="3316" spans="2:25">
      <c r="B3316" s="217" t="s">
        <v>3484</v>
      </c>
      <c r="C3316" s="217" t="s">
        <v>169</v>
      </c>
      <c r="D3316" s="217" t="s">
        <v>20</v>
      </c>
      <c r="E3316" s="217" t="s">
        <v>103</v>
      </c>
      <c r="F3316" s="217" t="s">
        <v>5</v>
      </c>
      <c r="G3316" s="217" t="s">
        <v>5</v>
      </c>
      <c r="H3316" s="217" t="s">
        <v>178</v>
      </c>
      <c r="I3316" s="217">
        <v>2</v>
      </c>
      <c r="J3316" s="217">
        <v>2</v>
      </c>
      <c r="K3316" s="217">
        <v>0</v>
      </c>
      <c r="L3316" s="217">
        <v>23</v>
      </c>
      <c r="M3316" s="217">
        <v>1270.34115815532</v>
      </c>
      <c r="N3316" s="217">
        <v>1.57438022625689</v>
      </c>
      <c r="O3316" s="217">
        <v>1.57438022625689</v>
      </c>
      <c r="P3316" s="217">
        <v>0</v>
      </c>
      <c r="Q3316" s="217">
        <v>1.64996926014496</v>
      </c>
      <c r="R3316" s="217">
        <v>1.64996926014496</v>
      </c>
      <c r="S3316" s="217">
        <v>0</v>
      </c>
      <c r="T3316" s="217">
        <v>1.54612628989854</v>
      </c>
      <c r="U3316" s="217">
        <v>1.54612628989854</v>
      </c>
      <c r="V3316" s="217">
        <v>0</v>
      </c>
      <c r="W3316" s="217">
        <v>1.6143701837853</v>
      </c>
      <c r="X3316" s="217">
        <v>1.6143701837853</v>
      </c>
      <c r="Y3316" s="217">
        <v>0</v>
      </c>
    </row>
    <row r="3317" spans="2:25">
      <c r="B3317" s="217" t="s">
        <v>3485</v>
      </c>
      <c r="C3317" s="217" t="s">
        <v>169</v>
      </c>
      <c r="D3317" s="217" t="s">
        <v>20</v>
      </c>
      <c r="E3317" s="217" t="s">
        <v>103</v>
      </c>
      <c r="F3317" s="217" t="s">
        <v>5</v>
      </c>
      <c r="G3317" s="217" t="s">
        <v>5</v>
      </c>
      <c r="H3317" s="217" t="s">
        <v>5</v>
      </c>
      <c r="I3317" s="217">
        <v>47</v>
      </c>
      <c r="J3317" s="217">
        <v>45</v>
      </c>
      <c r="K3317" s="217">
        <v>2</v>
      </c>
      <c r="L3317" s="217">
        <v>305</v>
      </c>
      <c r="M3317" s="217">
        <v>10055</v>
      </c>
      <c r="N3317" s="217">
        <v>4.6742913973147697</v>
      </c>
      <c r="O3317" s="217">
        <v>4.4753853804077597</v>
      </c>
      <c r="P3317" s="217">
        <v>0.19890601690701101</v>
      </c>
      <c r="Q3317" s="217">
        <v>4.7298492937054997</v>
      </c>
      <c r="R3317" s="217">
        <v>4.53587409551431</v>
      </c>
      <c r="S3317" s="217">
        <v>0.193975198191187</v>
      </c>
      <c r="T3317" s="217">
        <v>4.6933457680042201</v>
      </c>
      <c r="U3317" s="217">
        <v>4.4951895774672801</v>
      </c>
      <c r="V3317" s="217">
        <v>0.198156190536945</v>
      </c>
      <c r="W3317" s="217">
        <v>4.7442971840551396</v>
      </c>
      <c r="X3317" s="217">
        <v>4.5455345809925003</v>
      </c>
      <c r="Y3317" s="217">
        <v>0.19876260306263399</v>
      </c>
    </row>
    <row r="3318" spans="2:25">
      <c r="B3318" s="217" t="s">
        <v>3486</v>
      </c>
      <c r="C3318" s="217" t="s">
        <v>169</v>
      </c>
      <c r="D3318" s="217" t="s">
        <v>20</v>
      </c>
      <c r="E3318" s="217" t="s">
        <v>87</v>
      </c>
      <c r="F3318" s="217" t="s">
        <v>12</v>
      </c>
      <c r="G3318" s="217" t="s">
        <v>10</v>
      </c>
      <c r="H3318" s="217" t="s">
        <v>170</v>
      </c>
      <c r="I3318" s="217">
        <v>0</v>
      </c>
      <c r="J3318" s="217">
        <v>0</v>
      </c>
      <c r="K3318" s="217">
        <v>0</v>
      </c>
      <c r="L3318" s="217">
        <v>0</v>
      </c>
      <c r="M3318" s="217">
        <v>45.925925925925903</v>
      </c>
      <c r="N3318" s="217">
        <v>0</v>
      </c>
      <c r="O3318" s="217">
        <v>0</v>
      </c>
      <c r="P3318" s="217">
        <v>0</v>
      </c>
      <c r="Q3318" s="217">
        <v>0</v>
      </c>
      <c r="R3318" s="217">
        <v>0</v>
      </c>
      <c r="S3318" s="217">
        <v>0</v>
      </c>
      <c r="T3318" s="217">
        <v>0</v>
      </c>
      <c r="U3318" s="217">
        <v>0</v>
      </c>
      <c r="V3318" s="217">
        <v>0</v>
      </c>
      <c r="W3318" s="217">
        <v>0</v>
      </c>
      <c r="X3318" s="217">
        <v>0</v>
      </c>
      <c r="Y3318" s="217">
        <v>0</v>
      </c>
    </row>
    <row r="3319" spans="2:25">
      <c r="B3319" s="217" t="s">
        <v>3487</v>
      </c>
      <c r="C3319" s="217" t="s">
        <v>169</v>
      </c>
      <c r="D3319" s="217" t="s">
        <v>20</v>
      </c>
      <c r="E3319" s="217" t="s">
        <v>87</v>
      </c>
      <c r="F3319" s="217" t="s">
        <v>12</v>
      </c>
      <c r="G3319" s="217" t="s">
        <v>10</v>
      </c>
      <c r="H3319" s="217" t="s">
        <v>172</v>
      </c>
      <c r="I3319" s="217">
        <v>1</v>
      </c>
      <c r="J3319" s="217">
        <v>1</v>
      </c>
      <c r="K3319" s="217">
        <v>0</v>
      </c>
      <c r="L3319" s="217">
        <v>1</v>
      </c>
      <c r="M3319" s="217">
        <v>57.407407407407398</v>
      </c>
      <c r="N3319" s="217">
        <v>17.419354838709701</v>
      </c>
      <c r="O3319" s="217">
        <v>17.419354838709701</v>
      </c>
      <c r="P3319" s="217">
        <v>0</v>
      </c>
      <c r="Q3319" s="217">
        <v>17.419354838709701</v>
      </c>
      <c r="R3319" s="217">
        <v>17.419354838709701</v>
      </c>
      <c r="S3319" s="217">
        <v>0</v>
      </c>
      <c r="T3319" s="217">
        <v>17.419354838709701</v>
      </c>
      <c r="U3319" s="217">
        <v>17.419354838709701</v>
      </c>
      <c r="V3319" s="217">
        <v>0</v>
      </c>
      <c r="W3319" s="217">
        <v>17.419354838709701</v>
      </c>
      <c r="X3319" s="217">
        <v>17.419354838709701</v>
      </c>
      <c r="Y3319" s="217">
        <v>0</v>
      </c>
    </row>
    <row r="3320" spans="2:25">
      <c r="B3320" s="217" t="s">
        <v>3488</v>
      </c>
      <c r="C3320" s="217" t="s">
        <v>169</v>
      </c>
      <c r="D3320" s="217" t="s">
        <v>20</v>
      </c>
      <c r="E3320" s="217" t="s">
        <v>87</v>
      </c>
      <c r="F3320" s="217" t="s">
        <v>12</v>
      </c>
      <c r="G3320" s="217" t="s">
        <v>10</v>
      </c>
      <c r="H3320" s="217" t="s">
        <v>174</v>
      </c>
      <c r="I3320" s="217">
        <v>5</v>
      </c>
      <c r="J3320" s="217">
        <v>5</v>
      </c>
      <c r="K3320" s="217">
        <v>0</v>
      </c>
      <c r="L3320" s="217">
        <v>4</v>
      </c>
      <c r="M3320" s="217">
        <v>80.370370370370395</v>
      </c>
      <c r="N3320" s="217">
        <v>62.211981566820299</v>
      </c>
      <c r="O3320" s="217">
        <v>62.211981566820299</v>
      </c>
      <c r="P3320" s="217">
        <v>0</v>
      </c>
      <c r="Q3320" s="217">
        <v>62.211981566820299</v>
      </c>
      <c r="R3320" s="217">
        <v>62.211981566820299</v>
      </c>
      <c r="S3320" s="217">
        <v>0</v>
      </c>
      <c r="T3320" s="217">
        <v>62.211981566820299</v>
      </c>
      <c r="U3320" s="217">
        <v>62.211981566820299</v>
      </c>
      <c r="V3320" s="217">
        <v>0</v>
      </c>
      <c r="W3320" s="217">
        <v>62.211981566820299</v>
      </c>
      <c r="X3320" s="217">
        <v>62.211981566820299</v>
      </c>
      <c r="Y3320" s="217">
        <v>0</v>
      </c>
    </row>
    <row r="3321" spans="2:25">
      <c r="B3321" s="217" t="s">
        <v>3489</v>
      </c>
      <c r="C3321" s="217" t="s">
        <v>169</v>
      </c>
      <c r="D3321" s="217" t="s">
        <v>20</v>
      </c>
      <c r="E3321" s="217" t="s">
        <v>87</v>
      </c>
      <c r="F3321" s="217" t="s">
        <v>12</v>
      </c>
      <c r="G3321" s="217" t="s">
        <v>10</v>
      </c>
      <c r="H3321" s="217" t="s">
        <v>176</v>
      </c>
      <c r="I3321" s="217">
        <v>1</v>
      </c>
      <c r="J3321" s="217">
        <v>1</v>
      </c>
      <c r="K3321" s="217">
        <v>0</v>
      </c>
      <c r="L3321" s="217">
        <v>3</v>
      </c>
      <c r="M3321" s="217">
        <v>80.370370370370395</v>
      </c>
      <c r="N3321" s="217">
        <v>12.4423963133641</v>
      </c>
      <c r="O3321" s="217">
        <v>12.4423963133641</v>
      </c>
      <c r="P3321" s="217">
        <v>0</v>
      </c>
      <c r="Q3321" s="217">
        <v>12.4423963133641</v>
      </c>
      <c r="R3321" s="217">
        <v>12.4423963133641</v>
      </c>
      <c r="S3321" s="217">
        <v>0</v>
      </c>
      <c r="T3321" s="217">
        <v>12.4423963133641</v>
      </c>
      <c r="U3321" s="217">
        <v>12.4423963133641</v>
      </c>
      <c r="V3321" s="217">
        <v>0</v>
      </c>
      <c r="W3321" s="217">
        <v>12.4423963133641</v>
      </c>
      <c r="X3321" s="217">
        <v>12.4423963133641</v>
      </c>
      <c r="Y3321" s="217">
        <v>0</v>
      </c>
    </row>
    <row r="3322" spans="2:25">
      <c r="B3322" s="217" t="s">
        <v>3490</v>
      </c>
      <c r="C3322" s="217" t="s">
        <v>169</v>
      </c>
      <c r="D3322" s="217" t="s">
        <v>20</v>
      </c>
      <c r="E3322" s="217" t="s">
        <v>87</v>
      </c>
      <c r="F3322" s="217" t="s">
        <v>12</v>
      </c>
      <c r="G3322" s="217" t="s">
        <v>10</v>
      </c>
      <c r="H3322" s="217" t="s">
        <v>178</v>
      </c>
      <c r="I3322" s="217">
        <v>0</v>
      </c>
      <c r="J3322" s="217">
        <v>0</v>
      </c>
      <c r="K3322" s="217">
        <v>0</v>
      </c>
      <c r="L3322" s="217">
        <v>0</v>
      </c>
      <c r="M3322" s="217">
        <v>45.925925925925903</v>
      </c>
      <c r="N3322" s="217">
        <v>0</v>
      </c>
      <c r="O3322" s="217">
        <v>0</v>
      </c>
      <c r="P3322" s="217">
        <v>0</v>
      </c>
      <c r="Q3322" s="217">
        <v>0</v>
      </c>
      <c r="R3322" s="217">
        <v>0</v>
      </c>
      <c r="S3322" s="217">
        <v>0</v>
      </c>
      <c r="T3322" s="217">
        <v>0</v>
      </c>
      <c r="U3322" s="217">
        <v>0</v>
      </c>
      <c r="V3322" s="217">
        <v>0</v>
      </c>
      <c r="W3322" s="217">
        <v>0</v>
      </c>
      <c r="X3322" s="217">
        <v>0</v>
      </c>
      <c r="Y3322" s="217">
        <v>0</v>
      </c>
    </row>
    <row r="3323" spans="2:25">
      <c r="B3323" s="217" t="s">
        <v>3491</v>
      </c>
      <c r="C3323" s="217" t="s">
        <v>169</v>
      </c>
      <c r="D3323" s="217" t="s">
        <v>20</v>
      </c>
      <c r="E3323" s="217" t="s">
        <v>87</v>
      </c>
      <c r="F3323" s="217" t="s">
        <v>12</v>
      </c>
      <c r="G3323" s="217" t="s">
        <v>10</v>
      </c>
      <c r="H3323" s="217" t="s">
        <v>5</v>
      </c>
      <c r="I3323" s="217">
        <v>7</v>
      </c>
      <c r="J3323" s="217">
        <v>7</v>
      </c>
      <c r="K3323" s="217">
        <v>0</v>
      </c>
      <c r="L3323" s="217">
        <v>8</v>
      </c>
      <c r="M3323" s="217">
        <v>310</v>
      </c>
      <c r="N3323" s="217">
        <v>22.580645161290299</v>
      </c>
      <c r="O3323" s="217">
        <v>22.580645161290299</v>
      </c>
      <c r="P3323" s="217">
        <v>0</v>
      </c>
      <c r="Q3323" s="217">
        <v>22.580645161290299</v>
      </c>
      <c r="R3323" s="217">
        <v>22.580645161290299</v>
      </c>
      <c r="S3323" s="217">
        <v>0</v>
      </c>
      <c r="T3323" s="217">
        <v>22.580645161290299</v>
      </c>
      <c r="U3323" s="217">
        <v>22.580645161290299</v>
      </c>
      <c r="V3323" s="217">
        <v>0</v>
      </c>
      <c r="W3323" s="217">
        <v>22.580645161290299</v>
      </c>
      <c r="X3323" s="217">
        <v>22.580645161290299</v>
      </c>
      <c r="Y3323" s="217">
        <v>0</v>
      </c>
    </row>
    <row r="3324" spans="2:25">
      <c r="B3324" s="217" t="s">
        <v>3492</v>
      </c>
      <c r="C3324" s="217" t="s">
        <v>169</v>
      </c>
      <c r="D3324" s="217" t="s">
        <v>20</v>
      </c>
      <c r="E3324" s="217" t="s">
        <v>87</v>
      </c>
      <c r="F3324" s="217" t="s">
        <v>9</v>
      </c>
      <c r="G3324" s="217" t="s">
        <v>10</v>
      </c>
      <c r="H3324" s="217" t="s">
        <v>170</v>
      </c>
      <c r="I3324" s="217">
        <v>0</v>
      </c>
      <c r="J3324" s="217">
        <v>0</v>
      </c>
      <c r="K3324" s="217">
        <v>0</v>
      </c>
      <c r="L3324" s="217">
        <v>0</v>
      </c>
      <c r="M3324" s="217">
        <v>22.1428571428571</v>
      </c>
      <c r="N3324" s="217">
        <v>0</v>
      </c>
      <c r="O3324" s="217">
        <v>0</v>
      </c>
      <c r="P3324" s="217">
        <v>0</v>
      </c>
      <c r="Q3324" s="217">
        <v>0</v>
      </c>
      <c r="R3324" s="217">
        <v>0</v>
      </c>
      <c r="S3324" s="217">
        <v>0</v>
      </c>
      <c r="T3324" s="217">
        <v>0</v>
      </c>
      <c r="U3324" s="217">
        <v>0</v>
      </c>
      <c r="V3324" s="217">
        <v>0</v>
      </c>
      <c r="W3324" s="217">
        <v>0</v>
      </c>
      <c r="X3324" s="217">
        <v>0</v>
      </c>
      <c r="Y3324" s="217">
        <v>0</v>
      </c>
    </row>
    <row r="3325" spans="2:25">
      <c r="B3325" s="217" t="s">
        <v>3493</v>
      </c>
      <c r="C3325" s="217" t="s">
        <v>169</v>
      </c>
      <c r="D3325" s="217" t="s">
        <v>20</v>
      </c>
      <c r="E3325" s="217" t="s">
        <v>87</v>
      </c>
      <c r="F3325" s="217" t="s">
        <v>9</v>
      </c>
      <c r="G3325" s="217" t="s">
        <v>10</v>
      </c>
      <c r="H3325" s="217" t="s">
        <v>172</v>
      </c>
      <c r="I3325" s="217">
        <v>0</v>
      </c>
      <c r="J3325" s="217">
        <v>0</v>
      </c>
      <c r="K3325" s="217">
        <v>0</v>
      </c>
      <c r="L3325" s="217">
        <v>1</v>
      </c>
      <c r="M3325" s="217">
        <v>88.571428571428598</v>
      </c>
      <c r="N3325" s="217">
        <v>0</v>
      </c>
      <c r="O3325" s="217">
        <v>0</v>
      </c>
      <c r="P3325" s="217">
        <v>0</v>
      </c>
      <c r="Q3325" s="217">
        <v>0</v>
      </c>
      <c r="R3325" s="217">
        <v>0</v>
      </c>
      <c r="S3325" s="217">
        <v>0</v>
      </c>
      <c r="T3325" s="217">
        <v>0</v>
      </c>
      <c r="U3325" s="217">
        <v>0</v>
      </c>
      <c r="V3325" s="217">
        <v>0</v>
      </c>
      <c r="W3325" s="217">
        <v>0</v>
      </c>
      <c r="X3325" s="217">
        <v>0</v>
      </c>
      <c r="Y3325" s="217">
        <v>0</v>
      </c>
    </row>
    <row r="3326" spans="2:25">
      <c r="B3326" s="217" t="s">
        <v>3494</v>
      </c>
      <c r="C3326" s="217" t="s">
        <v>169</v>
      </c>
      <c r="D3326" s="217" t="s">
        <v>20</v>
      </c>
      <c r="E3326" s="217" t="s">
        <v>87</v>
      </c>
      <c r="F3326" s="217" t="s">
        <v>9</v>
      </c>
      <c r="G3326" s="217" t="s">
        <v>10</v>
      </c>
      <c r="H3326" s="217" t="s">
        <v>174</v>
      </c>
      <c r="I3326" s="217">
        <v>2</v>
      </c>
      <c r="J3326" s="217">
        <v>2</v>
      </c>
      <c r="K3326" s="217">
        <v>0</v>
      </c>
      <c r="L3326" s="217">
        <v>4</v>
      </c>
      <c r="M3326" s="217">
        <v>88.571428571428598</v>
      </c>
      <c r="N3326" s="217">
        <v>22.580645161290299</v>
      </c>
      <c r="O3326" s="217">
        <v>22.580645161290299</v>
      </c>
      <c r="P3326" s="217">
        <v>0</v>
      </c>
      <c r="Q3326" s="217">
        <v>22.580645161290299</v>
      </c>
      <c r="R3326" s="217">
        <v>22.580645161290299</v>
      </c>
      <c r="S3326" s="217">
        <v>0</v>
      </c>
      <c r="T3326" s="217">
        <v>22.580645161290299</v>
      </c>
      <c r="U3326" s="217">
        <v>22.580645161290299</v>
      </c>
      <c r="V3326" s="217">
        <v>0</v>
      </c>
      <c r="W3326" s="217">
        <v>22.580645161290299</v>
      </c>
      <c r="X3326" s="217">
        <v>22.580645161290299</v>
      </c>
      <c r="Y3326" s="217">
        <v>0</v>
      </c>
    </row>
    <row r="3327" spans="2:25">
      <c r="B3327" s="217" t="s">
        <v>3495</v>
      </c>
      <c r="C3327" s="217" t="s">
        <v>169</v>
      </c>
      <c r="D3327" s="217" t="s">
        <v>20</v>
      </c>
      <c r="E3327" s="217" t="s">
        <v>87</v>
      </c>
      <c r="F3327" s="217" t="s">
        <v>9</v>
      </c>
      <c r="G3327" s="217" t="s">
        <v>10</v>
      </c>
      <c r="H3327" s="217" t="s">
        <v>176</v>
      </c>
      <c r="I3327" s="217">
        <v>0</v>
      </c>
      <c r="J3327" s="217">
        <v>0</v>
      </c>
      <c r="K3327" s="217">
        <v>0</v>
      </c>
      <c r="L3327" s="217">
        <v>2</v>
      </c>
      <c r="M3327" s="217">
        <v>66.428571428571402</v>
      </c>
      <c r="N3327" s="217">
        <v>0</v>
      </c>
      <c r="O3327" s="217">
        <v>0</v>
      </c>
      <c r="P3327" s="217">
        <v>0</v>
      </c>
      <c r="Q3327" s="217">
        <v>0</v>
      </c>
      <c r="R3327" s="217">
        <v>0</v>
      </c>
      <c r="S3327" s="217">
        <v>0</v>
      </c>
      <c r="T3327" s="217">
        <v>0</v>
      </c>
      <c r="U3327" s="217">
        <v>0</v>
      </c>
      <c r="V3327" s="217">
        <v>0</v>
      </c>
      <c r="W3327" s="217">
        <v>0</v>
      </c>
      <c r="X3327" s="217">
        <v>0</v>
      </c>
      <c r="Y3327" s="217">
        <v>0</v>
      </c>
    </row>
    <row r="3328" spans="2:25">
      <c r="B3328" s="217" t="s">
        <v>3496</v>
      </c>
      <c r="C3328" s="217" t="s">
        <v>169</v>
      </c>
      <c r="D3328" s="217" t="s">
        <v>20</v>
      </c>
      <c r="E3328" s="217" t="s">
        <v>87</v>
      </c>
      <c r="F3328" s="217" t="s">
        <v>9</v>
      </c>
      <c r="G3328" s="217" t="s">
        <v>10</v>
      </c>
      <c r="H3328" s="217" t="s">
        <v>178</v>
      </c>
      <c r="I3328" s="217">
        <v>0</v>
      </c>
      <c r="J3328" s="217">
        <v>0</v>
      </c>
      <c r="K3328" s="217">
        <v>0</v>
      </c>
      <c r="L3328" s="217">
        <v>1</v>
      </c>
      <c r="M3328" s="217">
        <v>44.285714285714299</v>
      </c>
      <c r="N3328" s="217">
        <v>0</v>
      </c>
      <c r="O3328" s="217">
        <v>0</v>
      </c>
      <c r="P3328" s="217">
        <v>0</v>
      </c>
      <c r="Q3328" s="217">
        <v>0</v>
      </c>
      <c r="R3328" s="217">
        <v>0</v>
      </c>
      <c r="S3328" s="217">
        <v>0</v>
      </c>
      <c r="T3328" s="217">
        <v>0</v>
      </c>
      <c r="U3328" s="217">
        <v>0</v>
      </c>
      <c r="V3328" s="217">
        <v>0</v>
      </c>
      <c r="W3328" s="217">
        <v>0</v>
      </c>
      <c r="X3328" s="217">
        <v>0</v>
      </c>
      <c r="Y3328" s="217">
        <v>0</v>
      </c>
    </row>
    <row r="3329" spans="2:25">
      <c r="B3329" s="217" t="s">
        <v>3497</v>
      </c>
      <c r="C3329" s="217" t="s">
        <v>169</v>
      </c>
      <c r="D3329" s="217" t="s">
        <v>20</v>
      </c>
      <c r="E3329" s="217" t="s">
        <v>87</v>
      </c>
      <c r="F3329" s="217" t="s">
        <v>9</v>
      </c>
      <c r="G3329" s="217" t="s">
        <v>10</v>
      </c>
      <c r="H3329" s="217" t="s">
        <v>5</v>
      </c>
      <c r="I3329" s="217">
        <v>2</v>
      </c>
      <c r="J3329" s="217">
        <v>2</v>
      </c>
      <c r="K3329" s="217">
        <v>0</v>
      </c>
      <c r="L3329" s="217">
        <v>8</v>
      </c>
      <c r="M3329" s="217">
        <v>310</v>
      </c>
      <c r="N3329" s="217">
        <v>6.4516129032258096</v>
      </c>
      <c r="O3329" s="217">
        <v>6.4516129032258096</v>
      </c>
      <c r="P3329" s="217">
        <v>0</v>
      </c>
      <c r="Q3329" s="217">
        <v>6.4516129032258096</v>
      </c>
      <c r="R3329" s="217">
        <v>6.4516129032258096</v>
      </c>
      <c r="S3329" s="217">
        <v>0</v>
      </c>
      <c r="T3329" s="217">
        <v>6.4516129032258096</v>
      </c>
      <c r="U3329" s="217">
        <v>6.4516129032258096</v>
      </c>
      <c r="V3329" s="217">
        <v>0</v>
      </c>
      <c r="W3329" s="217">
        <v>6.4516129032258096</v>
      </c>
      <c r="X3329" s="217">
        <v>6.4516129032258096</v>
      </c>
      <c r="Y3329" s="217">
        <v>0</v>
      </c>
    </row>
    <row r="3330" spans="2:25">
      <c r="B3330" s="217" t="s">
        <v>3498</v>
      </c>
      <c r="C3330" s="217" t="s">
        <v>169</v>
      </c>
      <c r="D3330" s="217" t="s">
        <v>20</v>
      </c>
      <c r="E3330" s="217" t="s">
        <v>87</v>
      </c>
      <c r="F3330" s="217" t="s">
        <v>5</v>
      </c>
      <c r="G3330" s="217" t="s">
        <v>10</v>
      </c>
      <c r="H3330" s="217" t="s">
        <v>170</v>
      </c>
      <c r="I3330" s="217">
        <v>0</v>
      </c>
      <c r="J3330" s="217">
        <v>0</v>
      </c>
      <c r="K3330" s="217">
        <v>0</v>
      </c>
      <c r="L3330" s="217">
        <v>0</v>
      </c>
      <c r="M3330" s="217">
        <v>68.068783068783105</v>
      </c>
      <c r="N3330" s="217">
        <v>0</v>
      </c>
      <c r="O3330" s="217">
        <v>0</v>
      </c>
      <c r="P3330" s="217">
        <v>0</v>
      </c>
      <c r="Q3330" s="217">
        <v>0</v>
      </c>
      <c r="R3330" s="217">
        <v>0</v>
      </c>
      <c r="S3330" s="217">
        <v>0</v>
      </c>
      <c r="T3330" s="217">
        <v>0</v>
      </c>
      <c r="U3330" s="217">
        <v>0</v>
      </c>
      <c r="V3330" s="217">
        <v>0</v>
      </c>
      <c r="W3330" s="217">
        <v>0</v>
      </c>
      <c r="X3330" s="217">
        <v>0</v>
      </c>
      <c r="Y3330" s="217">
        <v>0</v>
      </c>
    </row>
    <row r="3331" spans="2:25">
      <c r="B3331" s="217" t="s">
        <v>3499</v>
      </c>
      <c r="C3331" s="217" t="s">
        <v>169</v>
      </c>
      <c r="D3331" s="217" t="s">
        <v>20</v>
      </c>
      <c r="E3331" s="217" t="s">
        <v>87</v>
      </c>
      <c r="F3331" s="217" t="s">
        <v>5</v>
      </c>
      <c r="G3331" s="217" t="s">
        <v>10</v>
      </c>
      <c r="H3331" s="217" t="s">
        <v>172</v>
      </c>
      <c r="I3331" s="217">
        <v>1</v>
      </c>
      <c r="J3331" s="217">
        <v>1</v>
      </c>
      <c r="K3331" s="217">
        <v>0</v>
      </c>
      <c r="L3331" s="217">
        <v>2</v>
      </c>
      <c r="M3331" s="217">
        <v>145.978835978836</v>
      </c>
      <c r="N3331" s="217">
        <v>6.85030808263864</v>
      </c>
      <c r="O3331" s="217">
        <v>6.85030808263864</v>
      </c>
      <c r="P3331" s="217">
        <v>0</v>
      </c>
      <c r="Q3331" s="217">
        <v>6.85030808263864</v>
      </c>
      <c r="R3331" s="217">
        <v>6.85030808263864</v>
      </c>
      <c r="S3331" s="217">
        <v>0</v>
      </c>
      <c r="T3331" s="217">
        <v>6.85030808263864</v>
      </c>
      <c r="U3331" s="217">
        <v>6.85030808263864</v>
      </c>
      <c r="V3331" s="217">
        <v>0</v>
      </c>
      <c r="W3331" s="217">
        <v>6.85030808263864</v>
      </c>
      <c r="X3331" s="217">
        <v>6.85030808263864</v>
      </c>
      <c r="Y3331" s="217">
        <v>0</v>
      </c>
    </row>
    <row r="3332" spans="2:25">
      <c r="B3332" s="217" t="s">
        <v>3500</v>
      </c>
      <c r="C3332" s="217" t="s">
        <v>169</v>
      </c>
      <c r="D3332" s="217" t="s">
        <v>20</v>
      </c>
      <c r="E3332" s="217" t="s">
        <v>87</v>
      </c>
      <c r="F3332" s="217" t="s">
        <v>5</v>
      </c>
      <c r="G3332" s="217" t="s">
        <v>10</v>
      </c>
      <c r="H3332" s="217" t="s">
        <v>174</v>
      </c>
      <c r="I3332" s="217">
        <v>7</v>
      </c>
      <c r="J3332" s="217">
        <v>7</v>
      </c>
      <c r="K3332" s="217">
        <v>0</v>
      </c>
      <c r="L3332" s="217">
        <v>8</v>
      </c>
      <c r="M3332" s="217">
        <v>168.94179894179899</v>
      </c>
      <c r="N3332" s="217">
        <v>41.434387723144397</v>
      </c>
      <c r="O3332" s="217">
        <v>41.434387723144397</v>
      </c>
      <c r="P3332" s="217">
        <v>0</v>
      </c>
      <c r="Q3332" s="217">
        <v>41.434387723144397</v>
      </c>
      <c r="R3332" s="217">
        <v>41.434387723144397</v>
      </c>
      <c r="S3332" s="217">
        <v>0</v>
      </c>
      <c r="T3332" s="217">
        <v>41.434387723144397</v>
      </c>
      <c r="U3332" s="217">
        <v>41.434387723144397</v>
      </c>
      <c r="V3332" s="217">
        <v>0</v>
      </c>
      <c r="W3332" s="217">
        <v>41.434387723144397</v>
      </c>
      <c r="X3332" s="217">
        <v>41.434387723144397</v>
      </c>
      <c r="Y3332" s="217">
        <v>0</v>
      </c>
    </row>
    <row r="3333" spans="2:25">
      <c r="B3333" s="217" t="s">
        <v>3501</v>
      </c>
      <c r="C3333" s="217" t="s">
        <v>169</v>
      </c>
      <c r="D3333" s="217" t="s">
        <v>20</v>
      </c>
      <c r="E3333" s="217" t="s">
        <v>87</v>
      </c>
      <c r="F3333" s="217" t="s">
        <v>5</v>
      </c>
      <c r="G3333" s="217" t="s">
        <v>10</v>
      </c>
      <c r="H3333" s="217" t="s">
        <v>176</v>
      </c>
      <c r="I3333" s="217">
        <v>1</v>
      </c>
      <c r="J3333" s="217">
        <v>1</v>
      </c>
      <c r="K3333" s="217">
        <v>0</v>
      </c>
      <c r="L3333" s="217">
        <v>5</v>
      </c>
      <c r="M3333" s="217">
        <v>146.798941798942</v>
      </c>
      <c r="N3333" s="217">
        <v>6.8120382050819996</v>
      </c>
      <c r="O3333" s="217">
        <v>6.8120382050819996</v>
      </c>
      <c r="P3333" s="217">
        <v>0</v>
      </c>
      <c r="Q3333" s="217">
        <v>6.8120382050819996</v>
      </c>
      <c r="R3333" s="217">
        <v>6.8120382050819996</v>
      </c>
      <c r="S3333" s="217">
        <v>0</v>
      </c>
      <c r="T3333" s="217">
        <v>6.8120382050819996</v>
      </c>
      <c r="U3333" s="217">
        <v>6.8120382050819996</v>
      </c>
      <c r="V3333" s="217">
        <v>0</v>
      </c>
      <c r="W3333" s="217">
        <v>6.8120382050819996</v>
      </c>
      <c r="X3333" s="217">
        <v>6.8120382050819996</v>
      </c>
      <c r="Y3333" s="217">
        <v>0</v>
      </c>
    </row>
    <row r="3334" spans="2:25">
      <c r="B3334" s="217" t="s">
        <v>3502</v>
      </c>
      <c r="C3334" s="217" t="s">
        <v>169</v>
      </c>
      <c r="D3334" s="217" t="s">
        <v>20</v>
      </c>
      <c r="E3334" s="217" t="s">
        <v>87</v>
      </c>
      <c r="F3334" s="217" t="s">
        <v>5</v>
      </c>
      <c r="G3334" s="217" t="s">
        <v>10</v>
      </c>
      <c r="H3334" s="217" t="s">
        <v>178</v>
      </c>
      <c r="I3334" s="217">
        <v>0</v>
      </c>
      <c r="J3334" s="217">
        <v>0</v>
      </c>
      <c r="K3334" s="217">
        <v>0</v>
      </c>
      <c r="L3334" s="217">
        <v>1</v>
      </c>
      <c r="M3334" s="217">
        <v>90.211640211640201</v>
      </c>
      <c r="N3334" s="217">
        <v>0</v>
      </c>
      <c r="O3334" s="217">
        <v>0</v>
      </c>
      <c r="P3334" s="217">
        <v>0</v>
      </c>
      <c r="Q3334" s="217">
        <v>0</v>
      </c>
      <c r="R3334" s="217">
        <v>0</v>
      </c>
      <c r="S3334" s="217">
        <v>0</v>
      </c>
      <c r="T3334" s="217">
        <v>0</v>
      </c>
      <c r="U3334" s="217">
        <v>0</v>
      </c>
      <c r="V3334" s="217">
        <v>0</v>
      </c>
      <c r="W3334" s="217">
        <v>0</v>
      </c>
      <c r="X3334" s="217">
        <v>0</v>
      </c>
      <c r="Y3334" s="217">
        <v>0</v>
      </c>
    </row>
    <row r="3335" spans="2:25">
      <c r="B3335" s="217" t="s">
        <v>3503</v>
      </c>
      <c r="C3335" s="217" t="s">
        <v>169</v>
      </c>
      <c r="D3335" s="217" t="s">
        <v>20</v>
      </c>
      <c r="E3335" s="217" t="s">
        <v>87</v>
      </c>
      <c r="F3335" s="217" t="s">
        <v>5</v>
      </c>
      <c r="G3335" s="217" t="s">
        <v>10</v>
      </c>
      <c r="H3335" s="217" t="s">
        <v>5</v>
      </c>
      <c r="I3335" s="217">
        <v>9</v>
      </c>
      <c r="J3335" s="217">
        <v>9</v>
      </c>
      <c r="K3335" s="217">
        <v>0</v>
      </c>
      <c r="L3335" s="217">
        <v>16</v>
      </c>
      <c r="M3335" s="217">
        <v>620</v>
      </c>
      <c r="N3335" s="217">
        <v>14.5161290322581</v>
      </c>
      <c r="O3335" s="217">
        <v>14.5161290322581</v>
      </c>
      <c r="P3335" s="217">
        <v>0</v>
      </c>
      <c r="Q3335" s="217">
        <v>14.5161290322581</v>
      </c>
      <c r="R3335" s="217">
        <v>14.5161290322581</v>
      </c>
      <c r="S3335" s="217">
        <v>0</v>
      </c>
      <c r="T3335" s="217">
        <v>14.5161290322581</v>
      </c>
      <c r="U3335" s="217">
        <v>14.5161290322581</v>
      </c>
      <c r="V3335" s="217">
        <v>0</v>
      </c>
      <c r="W3335" s="217">
        <v>14.5161290322581</v>
      </c>
      <c r="X3335" s="217">
        <v>14.5161290322581</v>
      </c>
      <c r="Y3335" s="217">
        <v>0</v>
      </c>
    </row>
    <row r="3336" spans="2:25">
      <c r="B3336" s="217" t="s">
        <v>3504</v>
      </c>
      <c r="C3336" s="217" t="s">
        <v>169</v>
      </c>
      <c r="D3336" s="217" t="s">
        <v>20</v>
      </c>
      <c r="E3336" s="217" t="s">
        <v>87</v>
      </c>
      <c r="F3336" s="217" t="s">
        <v>12</v>
      </c>
      <c r="G3336" s="217" t="s">
        <v>49</v>
      </c>
      <c r="H3336" s="217" t="s">
        <v>170</v>
      </c>
      <c r="I3336" s="217">
        <v>0</v>
      </c>
      <c r="J3336" s="217">
        <v>0</v>
      </c>
      <c r="K3336" s="217">
        <v>0</v>
      </c>
      <c r="L3336" s="217">
        <v>5</v>
      </c>
      <c r="M3336" s="217">
        <v>194.09090909090901</v>
      </c>
      <c r="N3336" s="217">
        <v>0</v>
      </c>
      <c r="O3336" s="217">
        <v>0</v>
      </c>
      <c r="P3336" s="217">
        <v>0</v>
      </c>
      <c r="Q3336" s="217">
        <v>0</v>
      </c>
      <c r="R3336" s="217">
        <v>0</v>
      </c>
      <c r="S3336" s="217">
        <v>0</v>
      </c>
      <c r="T3336" s="217">
        <v>0</v>
      </c>
      <c r="U3336" s="217">
        <v>0</v>
      </c>
      <c r="V3336" s="217">
        <v>0</v>
      </c>
      <c r="W3336" s="217">
        <v>0</v>
      </c>
      <c r="X3336" s="217">
        <v>0</v>
      </c>
      <c r="Y3336" s="217">
        <v>0</v>
      </c>
    </row>
    <row r="3337" spans="2:25">
      <c r="B3337" s="217" t="s">
        <v>3505</v>
      </c>
      <c r="C3337" s="217" t="s">
        <v>169</v>
      </c>
      <c r="D3337" s="217" t="s">
        <v>20</v>
      </c>
      <c r="E3337" s="217" t="s">
        <v>87</v>
      </c>
      <c r="F3337" s="217" t="s">
        <v>12</v>
      </c>
      <c r="G3337" s="217" t="s">
        <v>49</v>
      </c>
      <c r="H3337" s="217" t="s">
        <v>172</v>
      </c>
      <c r="I3337" s="217">
        <v>4</v>
      </c>
      <c r="J3337" s="217">
        <v>4</v>
      </c>
      <c r="K3337" s="217">
        <v>0</v>
      </c>
      <c r="L3337" s="217">
        <v>5</v>
      </c>
      <c r="M3337" s="217">
        <v>295.75757575757598</v>
      </c>
      <c r="N3337" s="217">
        <v>13.5245901639344</v>
      </c>
      <c r="O3337" s="217">
        <v>13.5245901639344</v>
      </c>
      <c r="P3337" s="217">
        <v>0</v>
      </c>
      <c r="Q3337" s="217">
        <v>13.5245901639344</v>
      </c>
      <c r="R3337" s="217">
        <v>13.5245901639344</v>
      </c>
      <c r="S3337" s="217">
        <v>0</v>
      </c>
      <c r="T3337" s="217">
        <v>13.5245901639344</v>
      </c>
      <c r="U3337" s="217">
        <v>13.5245901639344</v>
      </c>
      <c r="V3337" s="217">
        <v>0</v>
      </c>
      <c r="W3337" s="217">
        <v>13.5245901639344</v>
      </c>
      <c r="X3337" s="217">
        <v>13.5245901639344</v>
      </c>
      <c r="Y3337" s="217">
        <v>0</v>
      </c>
    </row>
    <row r="3338" spans="2:25">
      <c r="B3338" s="217" t="s">
        <v>3506</v>
      </c>
      <c r="C3338" s="217" t="s">
        <v>169</v>
      </c>
      <c r="D3338" s="217" t="s">
        <v>20</v>
      </c>
      <c r="E3338" s="217" t="s">
        <v>87</v>
      </c>
      <c r="F3338" s="217" t="s">
        <v>12</v>
      </c>
      <c r="G3338" s="217" t="s">
        <v>49</v>
      </c>
      <c r="H3338" s="217" t="s">
        <v>174</v>
      </c>
      <c r="I3338" s="217">
        <v>2</v>
      </c>
      <c r="J3338" s="217">
        <v>1</v>
      </c>
      <c r="K3338" s="217">
        <v>1</v>
      </c>
      <c r="L3338" s="217">
        <v>17</v>
      </c>
      <c r="M3338" s="217">
        <v>314.24242424242402</v>
      </c>
      <c r="N3338" s="217">
        <v>6.3645130183220804</v>
      </c>
      <c r="O3338" s="217">
        <v>3.1822565091610402</v>
      </c>
      <c r="P3338" s="217">
        <v>3.1822565091610402</v>
      </c>
      <c r="Q3338" s="217">
        <v>6.3645130183220804</v>
      </c>
      <c r="R3338" s="217">
        <v>3.1822565091610402</v>
      </c>
      <c r="S3338" s="217">
        <v>3.1822565091610402</v>
      </c>
      <c r="T3338" s="217">
        <v>6.3645130183220804</v>
      </c>
      <c r="U3338" s="217">
        <v>3.1822565091610402</v>
      </c>
      <c r="V3338" s="217">
        <v>3.1822565091610402</v>
      </c>
      <c r="W3338" s="217">
        <v>6.3645130183220804</v>
      </c>
      <c r="X3338" s="217">
        <v>3.1822565091610402</v>
      </c>
      <c r="Y3338" s="217">
        <v>3.1822565091610402</v>
      </c>
    </row>
    <row r="3339" spans="2:25">
      <c r="B3339" s="217" t="s">
        <v>3507</v>
      </c>
      <c r="C3339" s="217" t="s">
        <v>169</v>
      </c>
      <c r="D3339" s="217" t="s">
        <v>20</v>
      </c>
      <c r="E3339" s="217" t="s">
        <v>87</v>
      </c>
      <c r="F3339" s="217" t="s">
        <v>12</v>
      </c>
      <c r="G3339" s="217" t="s">
        <v>49</v>
      </c>
      <c r="H3339" s="217" t="s">
        <v>176</v>
      </c>
      <c r="I3339" s="217">
        <v>6</v>
      </c>
      <c r="J3339" s="217">
        <v>6</v>
      </c>
      <c r="K3339" s="217">
        <v>0</v>
      </c>
      <c r="L3339" s="217">
        <v>8</v>
      </c>
      <c r="M3339" s="217">
        <v>295.75757575757598</v>
      </c>
      <c r="N3339" s="217">
        <v>20.286885245901601</v>
      </c>
      <c r="O3339" s="217">
        <v>20.286885245901601</v>
      </c>
      <c r="P3339" s="217">
        <v>0</v>
      </c>
      <c r="Q3339" s="217">
        <v>20.286885245901601</v>
      </c>
      <c r="R3339" s="217">
        <v>20.286885245901601</v>
      </c>
      <c r="S3339" s="217">
        <v>0</v>
      </c>
      <c r="T3339" s="217">
        <v>20.286885245901601</v>
      </c>
      <c r="U3339" s="217">
        <v>20.286885245901601</v>
      </c>
      <c r="V3339" s="217">
        <v>0</v>
      </c>
      <c r="W3339" s="217">
        <v>20.286885245901601</v>
      </c>
      <c r="X3339" s="217">
        <v>20.286885245901601</v>
      </c>
      <c r="Y3339" s="217">
        <v>0</v>
      </c>
    </row>
    <row r="3340" spans="2:25">
      <c r="B3340" s="217" t="s">
        <v>3508</v>
      </c>
      <c r="C3340" s="217" t="s">
        <v>169</v>
      </c>
      <c r="D3340" s="217" t="s">
        <v>20</v>
      </c>
      <c r="E3340" s="217" t="s">
        <v>87</v>
      </c>
      <c r="F3340" s="217" t="s">
        <v>12</v>
      </c>
      <c r="G3340" s="217" t="s">
        <v>49</v>
      </c>
      <c r="H3340" s="217" t="s">
        <v>178</v>
      </c>
      <c r="I3340" s="217">
        <v>1</v>
      </c>
      <c r="J3340" s="217">
        <v>1</v>
      </c>
      <c r="K3340" s="217">
        <v>0</v>
      </c>
      <c r="L3340" s="217">
        <v>2</v>
      </c>
      <c r="M3340" s="217">
        <v>120.151515151515</v>
      </c>
      <c r="N3340" s="217">
        <v>8.3228247162673394</v>
      </c>
      <c r="O3340" s="217">
        <v>8.3228247162673394</v>
      </c>
      <c r="P3340" s="217">
        <v>0</v>
      </c>
      <c r="Q3340" s="217">
        <v>8.3228247162673394</v>
      </c>
      <c r="R3340" s="217">
        <v>8.3228247162673394</v>
      </c>
      <c r="S3340" s="217">
        <v>0</v>
      </c>
      <c r="T3340" s="217">
        <v>8.3228247162673394</v>
      </c>
      <c r="U3340" s="217">
        <v>8.3228247162673394</v>
      </c>
      <c r="V3340" s="217">
        <v>0</v>
      </c>
      <c r="W3340" s="217">
        <v>8.3228247162673394</v>
      </c>
      <c r="X3340" s="217">
        <v>8.3228247162673394</v>
      </c>
      <c r="Y3340" s="217">
        <v>0</v>
      </c>
    </row>
    <row r="3341" spans="2:25">
      <c r="B3341" s="217" t="s">
        <v>3509</v>
      </c>
      <c r="C3341" s="217" t="s">
        <v>169</v>
      </c>
      <c r="D3341" s="217" t="s">
        <v>20</v>
      </c>
      <c r="E3341" s="217" t="s">
        <v>87</v>
      </c>
      <c r="F3341" s="217" t="s">
        <v>12</v>
      </c>
      <c r="G3341" s="217" t="s">
        <v>49</v>
      </c>
      <c r="H3341" s="217" t="s">
        <v>5</v>
      </c>
      <c r="I3341" s="217">
        <v>13</v>
      </c>
      <c r="J3341" s="217">
        <v>12</v>
      </c>
      <c r="K3341" s="217">
        <v>1</v>
      </c>
      <c r="L3341" s="217">
        <v>37</v>
      </c>
      <c r="M3341" s="217">
        <v>1220</v>
      </c>
      <c r="N3341" s="217">
        <v>10.655737704918</v>
      </c>
      <c r="O3341" s="217">
        <v>9.8360655737704903</v>
      </c>
      <c r="P3341" s="217">
        <v>0.81967213114754101</v>
      </c>
      <c r="Q3341" s="217">
        <v>10.655737704918</v>
      </c>
      <c r="R3341" s="217">
        <v>9.8360655737704903</v>
      </c>
      <c r="S3341" s="217">
        <v>0.81967213114754101</v>
      </c>
      <c r="T3341" s="217">
        <v>10.655737704918</v>
      </c>
      <c r="U3341" s="217">
        <v>9.8360655737704903</v>
      </c>
      <c r="V3341" s="217">
        <v>0.81967213114754101</v>
      </c>
      <c r="W3341" s="217">
        <v>10.655737704918</v>
      </c>
      <c r="X3341" s="217">
        <v>9.8360655737704903</v>
      </c>
      <c r="Y3341" s="217">
        <v>0.81967213114754101</v>
      </c>
    </row>
    <row r="3342" spans="2:25">
      <c r="B3342" s="217" t="s">
        <v>3510</v>
      </c>
      <c r="C3342" s="217" t="s">
        <v>169</v>
      </c>
      <c r="D3342" s="217" t="s">
        <v>20</v>
      </c>
      <c r="E3342" s="217" t="s">
        <v>87</v>
      </c>
      <c r="F3342" s="217" t="s">
        <v>9</v>
      </c>
      <c r="G3342" s="217" t="s">
        <v>49</v>
      </c>
      <c r="H3342" s="217" t="s">
        <v>170</v>
      </c>
      <c r="I3342" s="217">
        <v>0</v>
      </c>
      <c r="J3342" s="217">
        <v>0</v>
      </c>
      <c r="K3342" s="217">
        <v>0</v>
      </c>
      <c r="L3342" s="217">
        <v>3</v>
      </c>
      <c r="M3342" s="217">
        <v>238.41059602649</v>
      </c>
      <c r="N3342" s="217">
        <v>0</v>
      </c>
      <c r="O3342" s="217">
        <v>0</v>
      </c>
      <c r="P3342" s="217">
        <v>0</v>
      </c>
      <c r="Q3342" s="217">
        <v>0</v>
      </c>
      <c r="R3342" s="217">
        <v>0</v>
      </c>
      <c r="S3342" s="217">
        <v>0</v>
      </c>
      <c r="T3342" s="217">
        <v>0</v>
      </c>
      <c r="U3342" s="217">
        <v>0</v>
      </c>
      <c r="V3342" s="217">
        <v>0</v>
      </c>
      <c r="W3342" s="217">
        <v>0</v>
      </c>
      <c r="X3342" s="217">
        <v>0</v>
      </c>
      <c r="Y3342" s="217">
        <v>0</v>
      </c>
    </row>
    <row r="3343" spans="2:25">
      <c r="B3343" s="217" t="s">
        <v>3511</v>
      </c>
      <c r="C3343" s="217" t="s">
        <v>169</v>
      </c>
      <c r="D3343" s="217" t="s">
        <v>20</v>
      </c>
      <c r="E3343" s="217" t="s">
        <v>87</v>
      </c>
      <c r="F3343" s="217" t="s">
        <v>9</v>
      </c>
      <c r="G3343" s="217" t="s">
        <v>49</v>
      </c>
      <c r="H3343" s="217" t="s">
        <v>172</v>
      </c>
      <c r="I3343" s="217">
        <v>0</v>
      </c>
      <c r="J3343" s="217">
        <v>0</v>
      </c>
      <c r="K3343" s="217">
        <v>0</v>
      </c>
      <c r="L3343" s="217">
        <v>13</v>
      </c>
      <c r="M3343" s="217">
        <v>371.92052980132502</v>
      </c>
      <c r="N3343" s="217">
        <v>0</v>
      </c>
      <c r="O3343" s="217">
        <v>0</v>
      </c>
      <c r="P3343" s="217">
        <v>0</v>
      </c>
      <c r="Q3343" s="217">
        <v>0</v>
      </c>
      <c r="R3343" s="217">
        <v>0</v>
      </c>
      <c r="S3343" s="217">
        <v>0</v>
      </c>
      <c r="T3343" s="217">
        <v>0</v>
      </c>
      <c r="U3343" s="217">
        <v>0</v>
      </c>
      <c r="V3343" s="217">
        <v>0</v>
      </c>
      <c r="W3343" s="217">
        <v>0</v>
      </c>
      <c r="X3343" s="217">
        <v>0</v>
      </c>
      <c r="Y3343" s="217">
        <v>0</v>
      </c>
    </row>
    <row r="3344" spans="2:25">
      <c r="B3344" s="217" t="s">
        <v>3512</v>
      </c>
      <c r="C3344" s="217" t="s">
        <v>169</v>
      </c>
      <c r="D3344" s="217" t="s">
        <v>20</v>
      </c>
      <c r="E3344" s="217" t="s">
        <v>87</v>
      </c>
      <c r="F3344" s="217" t="s">
        <v>9</v>
      </c>
      <c r="G3344" s="217" t="s">
        <v>49</v>
      </c>
      <c r="H3344" s="217" t="s">
        <v>174</v>
      </c>
      <c r="I3344" s="217">
        <v>4</v>
      </c>
      <c r="J3344" s="217">
        <v>4</v>
      </c>
      <c r="K3344" s="217">
        <v>0</v>
      </c>
      <c r="L3344" s="217">
        <v>15</v>
      </c>
      <c r="M3344" s="217">
        <v>390.99337748344402</v>
      </c>
      <c r="N3344" s="217">
        <v>10.230352303523</v>
      </c>
      <c r="O3344" s="217">
        <v>10.230352303523</v>
      </c>
      <c r="P3344" s="217">
        <v>0</v>
      </c>
      <c r="Q3344" s="217">
        <v>10.230352303523</v>
      </c>
      <c r="R3344" s="217">
        <v>10.230352303523</v>
      </c>
      <c r="S3344" s="217">
        <v>0</v>
      </c>
      <c r="T3344" s="217">
        <v>10.230352303523</v>
      </c>
      <c r="U3344" s="217">
        <v>10.230352303523</v>
      </c>
      <c r="V3344" s="217">
        <v>0</v>
      </c>
      <c r="W3344" s="217">
        <v>10.230352303523</v>
      </c>
      <c r="X3344" s="217">
        <v>10.230352303523</v>
      </c>
      <c r="Y3344" s="217">
        <v>0</v>
      </c>
    </row>
    <row r="3345" spans="2:25">
      <c r="B3345" s="217" t="s">
        <v>3513</v>
      </c>
      <c r="C3345" s="217" t="s">
        <v>169</v>
      </c>
      <c r="D3345" s="217" t="s">
        <v>20</v>
      </c>
      <c r="E3345" s="217" t="s">
        <v>87</v>
      </c>
      <c r="F3345" s="217" t="s">
        <v>9</v>
      </c>
      <c r="G3345" s="217" t="s">
        <v>49</v>
      </c>
      <c r="H3345" s="217" t="s">
        <v>176</v>
      </c>
      <c r="I3345" s="217">
        <v>3</v>
      </c>
      <c r="J3345" s="217">
        <v>2</v>
      </c>
      <c r="K3345" s="217">
        <v>1</v>
      </c>
      <c r="L3345" s="217">
        <v>17</v>
      </c>
      <c r="M3345" s="217">
        <v>305.16556291390702</v>
      </c>
      <c r="N3345" s="217">
        <v>9.8307291666666696</v>
      </c>
      <c r="O3345" s="217">
        <v>6.5538194444444402</v>
      </c>
      <c r="P3345" s="217">
        <v>3.2769097222222201</v>
      </c>
      <c r="Q3345" s="217">
        <v>9.8307291666666696</v>
      </c>
      <c r="R3345" s="217">
        <v>6.5538194444444402</v>
      </c>
      <c r="S3345" s="217">
        <v>3.2769097222222201</v>
      </c>
      <c r="T3345" s="217">
        <v>9.8307291666666696</v>
      </c>
      <c r="U3345" s="217">
        <v>6.5538194444444402</v>
      </c>
      <c r="V3345" s="217">
        <v>3.2769097222222201</v>
      </c>
      <c r="W3345" s="217">
        <v>9.8307291666666696</v>
      </c>
      <c r="X3345" s="217">
        <v>6.5538194444444402</v>
      </c>
      <c r="Y3345" s="217">
        <v>3.2769097222222201</v>
      </c>
    </row>
    <row r="3346" spans="2:25">
      <c r="B3346" s="217" t="s">
        <v>3514</v>
      </c>
      <c r="C3346" s="217" t="s">
        <v>169</v>
      </c>
      <c r="D3346" s="217" t="s">
        <v>20</v>
      </c>
      <c r="E3346" s="217" t="s">
        <v>87</v>
      </c>
      <c r="F3346" s="217" t="s">
        <v>9</v>
      </c>
      <c r="G3346" s="217" t="s">
        <v>49</v>
      </c>
      <c r="H3346" s="217" t="s">
        <v>178</v>
      </c>
      <c r="I3346" s="217">
        <v>0</v>
      </c>
      <c r="J3346" s="217">
        <v>0</v>
      </c>
      <c r="K3346" s="217">
        <v>0</v>
      </c>
      <c r="L3346" s="217">
        <v>4</v>
      </c>
      <c r="M3346" s="217">
        <v>133.509933774834</v>
      </c>
      <c r="N3346" s="217">
        <v>0</v>
      </c>
      <c r="O3346" s="217">
        <v>0</v>
      </c>
      <c r="P3346" s="217">
        <v>0</v>
      </c>
      <c r="Q3346" s="217">
        <v>0</v>
      </c>
      <c r="R3346" s="217">
        <v>0</v>
      </c>
      <c r="S3346" s="217">
        <v>0</v>
      </c>
      <c r="T3346" s="217">
        <v>0</v>
      </c>
      <c r="U3346" s="217">
        <v>0</v>
      </c>
      <c r="V3346" s="217">
        <v>0</v>
      </c>
      <c r="W3346" s="217">
        <v>0</v>
      </c>
      <c r="X3346" s="217">
        <v>0</v>
      </c>
      <c r="Y3346" s="217">
        <v>0</v>
      </c>
    </row>
    <row r="3347" spans="2:25">
      <c r="B3347" s="217" t="s">
        <v>3515</v>
      </c>
      <c r="C3347" s="217" t="s">
        <v>169</v>
      </c>
      <c r="D3347" s="217" t="s">
        <v>20</v>
      </c>
      <c r="E3347" s="217" t="s">
        <v>87</v>
      </c>
      <c r="F3347" s="217" t="s">
        <v>9</v>
      </c>
      <c r="G3347" s="217" t="s">
        <v>49</v>
      </c>
      <c r="H3347" s="217" t="s">
        <v>5</v>
      </c>
      <c r="I3347" s="217">
        <v>7</v>
      </c>
      <c r="J3347" s="217">
        <v>6</v>
      </c>
      <c r="K3347" s="217">
        <v>1</v>
      </c>
      <c r="L3347" s="217">
        <v>52</v>
      </c>
      <c r="M3347" s="217">
        <v>1440</v>
      </c>
      <c r="N3347" s="217">
        <v>4.8611111111111098</v>
      </c>
      <c r="O3347" s="217">
        <v>4.1666666666666696</v>
      </c>
      <c r="P3347" s="217">
        <v>0.69444444444444398</v>
      </c>
      <c r="Q3347" s="217">
        <v>4.8611111111111098</v>
      </c>
      <c r="R3347" s="217">
        <v>4.1666666666666696</v>
      </c>
      <c r="S3347" s="217">
        <v>0.69444444444444398</v>
      </c>
      <c r="T3347" s="217">
        <v>4.8611111111111098</v>
      </c>
      <c r="U3347" s="217">
        <v>4.1666666666666696</v>
      </c>
      <c r="V3347" s="217">
        <v>0.69444444444444398</v>
      </c>
      <c r="W3347" s="217">
        <v>4.8611111111111098</v>
      </c>
      <c r="X3347" s="217">
        <v>4.1666666666666696</v>
      </c>
      <c r="Y3347" s="217">
        <v>0.69444444444444398</v>
      </c>
    </row>
    <row r="3348" spans="2:25">
      <c r="B3348" s="217" t="s">
        <v>3516</v>
      </c>
      <c r="C3348" s="217" t="s">
        <v>169</v>
      </c>
      <c r="D3348" s="217" t="s">
        <v>20</v>
      </c>
      <c r="E3348" s="217" t="s">
        <v>87</v>
      </c>
      <c r="F3348" s="217" t="s">
        <v>5</v>
      </c>
      <c r="G3348" s="217" t="s">
        <v>49</v>
      </c>
      <c r="H3348" s="217" t="s">
        <v>170</v>
      </c>
      <c r="I3348" s="217">
        <v>0</v>
      </c>
      <c r="J3348" s="217">
        <v>0</v>
      </c>
      <c r="K3348" s="217">
        <v>0</v>
      </c>
      <c r="L3348" s="217">
        <v>8</v>
      </c>
      <c r="M3348" s="217">
        <v>432.50150511739901</v>
      </c>
      <c r="N3348" s="217">
        <v>0</v>
      </c>
      <c r="O3348" s="217">
        <v>0</v>
      </c>
      <c r="P3348" s="217">
        <v>0</v>
      </c>
      <c r="Q3348" s="217">
        <v>0</v>
      </c>
      <c r="R3348" s="217">
        <v>0</v>
      </c>
      <c r="S3348" s="217">
        <v>0</v>
      </c>
      <c r="T3348" s="217">
        <v>0</v>
      </c>
      <c r="U3348" s="217">
        <v>0</v>
      </c>
      <c r="V3348" s="217">
        <v>0</v>
      </c>
      <c r="W3348" s="217">
        <v>0</v>
      </c>
      <c r="X3348" s="217">
        <v>0</v>
      </c>
      <c r="Y3348" s="217">
        <v>0</v>
      </c>
    </row>
    <row r="3349" spans="2:25">
      <c r="B3349" s="217" t="s">
        <v>3517</v>
      </c>
      <c r="C3349" s="217" t="s">
        <v>169</v>
      </c>
      <c r="D3349" s="217" t="s">
        <v>20</v>
      </c>
      <c r="E3349" s="217" t="s">
        <v>87</v>
      </c>
      <c r="F3349" s="217" t="s">
        <v>5</v>
      </c>
      <c r="G3349" s="217" t="s">
        <v>49</v>
      </c>
      <c r="H3349" s="217" t="s">
        <v>172</v>
      </c>
      <c r="I3349" s="217">
        <v>4</v>
      </c>
      <c r="J3349" s="217">
        <v>4</v>
      </c>
      <c r="K3349" s="217">
        <v>0</v>
      </c>
      <c r="L3349" s="217">
        <v>18</v>
      </c>
      <c r="M3349" s="217">
        <v>667.67810555890003</v>
      </c>
      <c r="N3349" s="217">
        <v>5.9909108396652897</v>
      </c>
      <c r="O3349" s="217">
        <v>5.9909108396652897</v>
      </c>
      <c r="P3349" s="217">
        <v>0</v>
      </c>
      <c r="Q3349" s="217">
        <v>5.9909108396652897</v>
      </c>
      <c r="R3349" s="217">
        <v>5.9909108396652897</v>
      </c>
      <c r="S3349" s="217">
        <v>0</v>
      </c>
      <c r="T3349" s="217">
        <v>5.9909108396652897</v>
      </c>
      <c r="U3349" s="217">
        <v>5.9909108396652897</v>
      </c>
      <c r="V3349" s="217">
        <v>0</v>
      </c>
      <c r="W3349" s="217">
        <v>5.9909108396652897</v>
      </c>
      <c r="X3349" s="217">
        <v>5.9909108396652897</v>
      </c>
      <c r="Y3349" s="217">
        <v>0</v>
      </c>
    </row>
    <row r="3350" spans="2:25">
      <c r="B3350" s="217" t="s">
        <v>3518</v>
      </c>
      <c r="C3350" s="217" t="s">
        <v>169</v>
      </c>
      <c r="D3350" s="217" t="s">
        <v>20</v>
      </c>
      <c r="E3350" s="217" t="s">
        <v>87</v>
      </c>
      <c r="F3350" s="217" t="s">
        <v>5</v>
      </c>
      <c r="G3350" s="217" t="s">
        <v>49</v>
      </c>
      <c r="H3350" s="217" t="s">
        <v>174</v>
      </c>
      <c r="I3350" s="217">
        <v>6</v>
      </c>
      <c r="J3350" s="217">
        <v>5</v>
      </c>
      <c r="K3350" s="217">
        <v>1</v>
      </c>
      <c r="L3350" s="217">
        <v>32</v>
      </c>
      <c r="M3350" s="217">
        <v>705.23580172586799</v>
      </c>
      <c r="N3350" s="217">
        <v>8.5077926919147799</v>
      </c>
      <c r="O3350" s="217">
        <v>7.0898272432623202</v>
      </c>
      <c r="P3350" s="217">
        <v>1.41796544865246</v>
      </c>
      <c r="Q3350" s="217">
        <v>8.5077926919147799</v>
      </c>
      <c r="R3350" s="217">
        <v>7.0898272432623202</v>
      </c>
      <c r="S3350" s="217">
        <v>1.41796544865246</v>
      </c>
      <c r="T3350" s="217">
        <v>8.5077926919147799</v>
      </c>
      <c r="U3350" s="217">
        <v>7.0898272432623202</v>
      </c>
      <c r="V3350" s="217">
        <v>1.41796544865246</v>
      </c>
      <c r="W3350" s="217">
        <v>8.5077926919147799</v>
      </c>
      <c r="X3350" s="217">
        <v>7.0898272432623202</v>
      </c>
      <c r="Y3350" s="217">
        <v>1.41796544865246</v>
      </c>
    </row>
    <row r="3351" spans="2:25">
      <c r="B3351" s="217" t="s">
        <v>3519</v>
      </c>
      <c r="C3351" s="217" t="s">
        <v>169</v>
      </c>
      <c r="D3351" s="217" t="s">
        <v>20</v>
      </c>
      <c r="E3351" s="217" t="s">
        <v>87</v>
      </c>
      <c r="F3351" s="217" t="s">
        <v>5</v>
      </c>
      <c r="G3351" s="217" t="s">
        <v>49</v>
      </c>
      <c r="H3351" s="217" t="s">
        <v>176</v>
      </c>
      <c r="I3351" s="217">
        <v>9</v>
      </c>
      <c r="J3351" s="217">
        <v>8</v>
      </c>
      <c r="K3351" s="217">
        <v>1</v>
      </c>
      <c r="L3351" s="217">
        <v>25</v>
      </c>
      <c r="M3351" s="217">
        <v>600.923138671483</v>
      </c>
      <c r="N3351" s="217">
        <v>14.976956986374599</v>
      </c>
      <c r="O3351" s="217">
        <v>13.3128506545552</v>
      </c>
      <c r="P3351" s="217">
        <v>1.6641063318194</v>
      </c>
      <c r="Q3351" s="217">
        <v>14.976956986374599</v>
      </c>
      <c r="R3351" s="217">
        <v>13.3128506545552</v>
      </c>
      <c r="S3351" s="217">
        <v>1.6641063318194</v>
      </c>
      <c r="T3351" s="217">
        <v>14.976956986374599</v>
      </c>
      <c r="U3351" s="217">
        <v>13.3128506545552</v>
      </c>
      <c r="V3351" s="217">
        <v>1.6641063318194</v>
      </c>
      <c r="W3351" s="217">
        <v>14.976956986374599</v>
      </c>
      <c r="X3351" s="217">
        <v>13.3128506545552</v>
      </c>
      <c r="Y3351" s="217">
        <v>1.6641063318194</v>
      </c>
    </row>
    <row r="3352" spans="2:25">
      <c r="B3352" s="217" t="s">
        <v>3520</v>
      </c>
      <c r="C3352" s="217" t="s">
        <v>169</v>
      </c>
      <c r="D3352" s="217" t="s">
        <v>20</v>
      </c>
      <c r="E3352" s="217" t="s">
        <v>87</v>
      </c>
      <c r="F3352" s="217" t="s">
        <v>5</v>
      </c>
      <c r="G3352" s="217" t="s">
        <v>49</v>
      </c>
      <c r="H3352" s="217" t="s">
        <v>178</v>
      </c>
      <c r="I3352" s="217">
        <v>1</v>
      </c>
      <c r="J3352" s="217">
        <v>1</v>
      </c>
      <c r="K3352" s="217">
        <v>0</v>
      </c>
      <c r="L3352" s="217">
        <v>6</v>
      </c>
      <c r="M3352" s="217">
        <v>253.66144892635</v>
      </c>
      <c r="N3352" s="217">
        <v>3.94226242983556</v>
      </c>
      <c r="O3352" s="217">
        <v>3.94226242983556</v>
      </c>
      <c r="P3352" s="217">
        <v>0</v>
      </c>
      <c r="Q3352" s="217">
        <v>3.94226242983556</v>
      </c>
      <c r="R3352" s="217">
        <v>3.94226242983556</v>
      </c>
      <c r="S3352" s="217">
        <v>0</v>
      </c>
      <c r="T3352" s="217">
        <v>3.94226242983556</v>
      </c>
      <c r="U3352" s="217">
        <v>3.94226242983556</v>
      </c>
      <c r="V3352" s="217">
        <v>0</v>
      </c>
      <c r="W3352" s="217">
        <v>3.94226242983556</v>
      </c>
      <c r="X3352" s="217">
        <v>3.94226242983556</v>
      </c>
      <c r="Y3352" s="217">
        <v>0</v>
      </c>
    </row>
    <row r="3353" spans="2:25">
      <c r="B3353" s="217" t="s">
        <v>3521</v>
      </c>
      <c r="C3353" s="217" t="s">
        <v>169</v>
      </c>
      <c r="D3353" s="217" t="s">
        <v>20</v>
      </c>
      <c r="E3353" s="217" t="s">
        <v>87</v>
      </c>
      <c r="F3353" s="217" t="s">
        <v>5</v>
      </c>
      <c r="G3353" s="217" t="s">
        <v>49</v>
      </c>
      <c r="H3353" s="217" t="s">
        <v>5</v>
      </c>
      <c r="I3353" s="217">
        <v>20</v>
      </c>
      <c r="J3353" s="217">
        <v>18</v>
      </c>
      <c r="K3353" s="217">
        <v>2</v>
      </c>
      <c r="L3353" s="217">
        <v>89</v>
      </c>
      <c r="M3353" s="217">
        <v>2660</v>
      </c>
      <c r="N3353" s="217">
        <v>7.5187969924812004</v>
      </c>
      <c r="O3353" s="217">
        <v>6.7669172932330799</v>
      </c>
      <c r="P3353" s="217">
        <v>0.75187969924812004</v>
      </c>
      <c r="Q3353" s="217">
        <v>7.5187969924812004</v>
      </c>
      <c r="R3353" s="217">
        <v>6.7669172932330799</v>
      </c>
      <c r="S3353" s="217">
        <v>0.75187969924812004</v>
      </c>
      <c r="T3353" s="217">
        <v>7.5187969924812004</v>
      </c>
      <c r="U3353" s="217">
        <v>6.7669172932330799</v>
      </c>
      <c r="V3353" s="217">
        <v>0.75187969924812004</v>
      </c>
      <c r="W3353" s="217">
        <v>7.5187969924812004</v>
      </c>
      <c r="X3353" s="217">
        <v>6.7669172932330799</v>
      </c>
      <c r="Y3353" s="217">
        <v>0.75187969924812004</v>
      </c>
    </row>
    <row r="3354" spans="2:25">
      <c r="B3354" s="217" t="s">
        <v>3522</v>
      </c>
      <c r="C3354" s="217" t="s">
        <v>169</v>
      </c>
      <c r="D3354" s="217" t="s">
        <v>20</v>
      </c>
      <c r="E3354" s="217" t="s">
        <v>87</v>
      </c>
      <c r="F3354" s="217" t="s">
        <v>12</v>
      </c>
      <c r="G3354" s="217" t="s">
        <v>13</v>
      </c>
      <c r="H3354" s="217" t="s">
        <v>170</v>
      </c>
      <c r="I3354" s="217">
        <v>0</v>
      </c>
      <c r="J3354" s="217">
        <v>0</v>
      </c>
      <c r="K3354" s="217">
        <v>0</v>
      </c>
      <c r="L3354" s="217">
        <v>0</v>
      </c>
      <c r="M3354" s="217">
        <v>0</v>
      </c>
    </row>
    <row r="3355" spans="2:25">
      <c r="B3355" s="217" t="s">
        <v>3523</v>
      </c>
      <c r="C3355" s="217" t="s">
        <v>169</v>
      </c>
      <c r="D3355" s="217" t="s">
        <v>20</v>
      </c>
      <c r="E3355" s="217" t="s">
        <v>87</v>
      </c>
      <c r="F3355" s="217" t="s">
        <v>12</v>
      </c>
      <c r="G3355" s="217" t="s">
        <v>13</v>
      </c>
      <c r="H3355" s="217" t="s">
        <v>172</v>
      </c>
      <c r="I3355" s="217">
        <v>0</v>
      </c>
      <c r="J3355" s="217">
        <v>0</v>
      </c>
      <c r="K3355" s="217">
        <v>0</v>
      </c>
      <c r="L3355" s="217">
        <v>0</v>
      </c>
      <c r="M3355" s="217">
        <v>0</v>
      </c>
    </row>
    <row r="3356" spans="2:25">
      <c r="B3356" s="217" t="s">
        <v>3524</v>
      </c>
      <c r="C3356" s="217" t="s">
        <v>169</v>
      </c>
      <c r="D3356" s="217" t="s">
        <v>20</v>
      </c>
      <c r="E3356" s="217" t="s">
        <v>87</v>
      </c>
      <c r="F3356" s="217" t="s">
        <v>12</v>
      </c>
      <c r="G3356" s="217" t="s">
        <v>13</v>
      </c>
      <c r="H3356" s="217" t="s">
        <v>174</v>
      </c>
      <c r="I3356" s="217">
        <v>0</v>
      </c>
      <c r="J3356" s="217">
        <v>0</v>
      </c>
      <c r="K3356" s="217">
        <v>0</v>
      </c>
      <c r="L3356" s="217">
        <v>0</v>
      </c>
      <c r="M3356" s="217">
        <v>0</v>
      </c>
    </row>
    <row r="3357" spans="2:25">
      <c r="B3357" s="217" t="s">
        <v>3525</v>
      </c>
      <c r="C3357" s="217" t="s">
        <v>169</v>
      </c>
      <c r="D3357" s="217" t="s">
        <v>20</v>
      </c>
      <c r="E3357" s="217" t="s">
        <v>87</v>
      </c>
      <c r="F3357" s="217" t="s">
        <v>12</v>
      </c>
      <c r="G3357" s="217" t="s">
        <v>13</v>
      </c>
      <c r="H3357" s="217" t="s">
        <v>176</v>
      </c>
      <c r="I3357" s="217">
        <v>0</v>
      </c>
      <c r="J3357" s="217">
        <v>0</v>
      </c>
      <c r="K3357" s="217">
        <v>0</v>
      </c>
      <c r="L3357" s="217">
        <v>0</v>
      </c>
      <c r="M3357" s="217">
        <v>7.5</v>
      </c>
      <c r="N3357" s="217">
        <v>0</v>
      </c>
      <c r="O3357" s="217">
        <v>0</v>
      </c>
      <c r="P3357" s="217">
        <v>0</v>
      </c>
      <c r="Q3357" s="217">
        <v>0</v>
      </c>
      <c r="R3357" s="217">
        <v>0</v>
      </c>
      <c r="S3357" s="217">
        <v>0</v>
      </c>
      <c r="T3357" s="217">
        <v>0</v>
      </c>
      <c r="U3357" s="217">
        <v>0</v>
      </c>
      <c r="V3357" s="217">
        <v>0</v>
      </c>
      <c r="W3357" s="217">
        <v>0</v>
      </c>
      <c r="X3357" s="217">
        <v>0</v>
      </c>
      <c r="Y3357" s="217">
        <v>0</v>
      </c>
    </row>
    <row r="3358" spans="2:25">
      <c r="B3358" s="217" t="s">
        <v>3526</v>
      </c>
      <c r="C3358" s="217" t="s">
        <v>169</v>
      </c>
      <c r="D3358" s="217" t="s">
        <v>20</v>
      </c>
      <c r="E3358" s="217" t="s">
        <v>87</v>
      </c>
      <c r="F3358" s="217" t="s">
        <v>12</v>
      </c>
      <c r="G3358" s="217" t="s">
        <v>13</v>
      </c>
      <c r="H3358" s="217" t="s">
        <v>178</v>
      </c>
      <c r="I3358" s="217">
        <v>0</v>
      </c>
      <c r="J3358" s="217">
        <v>0</v>
      </c>
      <c r="K3358" s="217">
        <v>0</v>
      </c>
      <c r="L3358" s="217">
        <v>0</v>
      </c>
      <c r="M3358" s="217">
        <v>22.5</v>
      </c>
      <c r="N3358" s="217">
        <v>0</v>
      </c>
      <c r="O3358" s="217">
        <v>0</v>
      </c>
      <c r="P3358" s="217">
        <v>0</v>
      </c>
      <c r="Q3358" s="217">
        <v>0</v>
      </c>
      <c r="R3358" s="217">
        <v>0</v>
      </c>
      <c r="S3358" s="217">
        <v>0</v>
      </c>
      <c r="T3358" s="217">
        <v>0</v>
      </c>
      <c r="U3358" s="217">
        <v>0</v>
      </c>
      <c r="V3358" s="217">
        <v>0</v>
      </c>
      <c r="W3358" s="217">
        <v>0</v>
      </c>
      <c r="X3358" s="217">
        <v>0</v>
      </c>
      <c r="Y3358" s="217">
        <v>0</v>
      </c>
    </row>
    <row r="3359" spans="2:25">
      <c r="B3359" s="217" t="s">
        <v>3527</v>
      </c>
      <c r="C3359" s="217" t="s">
        <v>169</v>
      </c>
      <c r="D3359" s="217" t="s">
        <v>20</v>
      </c>
      <c r="E3359" s="217" t="s">
        <v>87</v>
      </c>
      <c r="F3359" s="217" t="s">
        <v>12</v>
      </c>
      <c r="G3359" s="217" t="s">
        <v>13</v>
      </c>
      <c r="H3359" s="217" t="s">
        <v>5</v>
      </c>
      <c r="I3359" s="217">
        <v>0</v>
      </c>
      <c r="J3359" s="217">
        <v>0</v>
      </c>
      <c r="K3359" s="217">
        <v>0</v>
      </c>
      <c r="L3359" s="217">
        <v>0</v>
      </c>
      <c r="M3359" s="217">
        <v>30</v>
      </c>
      <c r="N3359" s="217">
        <v>0</v>
      </c>
      <c r="O3359" s="217">
        <v>0</v>
      </c>
      <c r="P3359" s="217">
        <v>0</v>
      </c>
      <c r="Q3359" s="217">
        <v>0</v>
      </c>
      <c r="R3359" s="217">
        <v>0</v>
      </c>
      <c r="S3359" s="217">
        <v>0</v>
      </c>
      <c r="T3359" s="217">
        <v>0</v>
      </c>
      <c r="U3359" s="217">
        <v>0</v>
      </c>
      <c r="V3359" s="217">
        <v>0</v>
      </c>
      <c r="W3359" s="217">
        <v>0</v>
      </c>
      <c r="X3359" s="217">
        <v>0</v>
      </c>
      <c r="Y3359" s="217">
        <v>0</v>
      </c>
    </row>
    <row r="3360" spans="2:25">
      <c r="B3360" s="217" t="s">
        <v>3528</v>
      </c>
      <c r="C3360" s="217" t="s">
        <v>169</v>
      </c>
      <c r="D3360" s="217" t="s">
        <v>20</v>
      </c>
      <c r="E3360" s="217" t="s">
        <v>87</v>
      </c>
      <c r="F3360" s="217" t="s">
        <v>9</v>
      </c>
      <c r="G3360" s="217" t="s">
        <v>13</v>
      </c>
      <c r="H3360" s="217" t="s">
        <v>170</v>
      </c>
      <c r="I3360" s="217">
        <v>0</v>
      </c>
      <c r="J3360" s="217">
        <v>0</v>
      </c>
      <c r="K3360" s="217">
        <v>0</v>
      </c>
      <c r="L3360" s="217">
        <v>1</v>
      </c>
      <c r="M3360" s="217">
        <v>0</v>
      </c>
    </row>
    <row r="3361" spans="2:25">
      <c r="B3361" s="217" t="s">
        <v>3529</v>
      </c>
      <c r="C3361" s="217" t="s">
        <v>169</v>
      </c>
      <c r="D3361" s="217" t="s">
        <v>20</v>
      </c>
      <c r="E3361" s="217" t="s">
        <v>87</v>
      </c>
      <c r="F3361" s="217" t="s">
        <v>9</v>
      </c>
      <c r="G3361" s="217" t="s">
        <v>13</v>
      </c>
      <c r="H3361" s="217" t="s">
        <v>172</v>
      </c>
      <c r="I3361" s="217">
        <v>0</v>
      </c>
      <c r="J3361" s="217">
        <v>0</v>
      </c>
      <c r="K3361" s="217">
        <v>0</v>
      </c>
      <c r="L3361" s="217">
        <v>0</v>
      </c>
      <c r="M3361" s="217">
        <v>6.6666666666666696</v>
      </c>
      <c r="N3361" s="217">
        <v>0</v>
      </c>
      <c r="O3361" s="217">
        <v>0</v>
      </c>
      <c r="P3361" s="217">
        <v>0</v>
      </c>
      <c r="Q3361" s="217">
        <v>0</v>
      </c>
      <c r="R3361" s="217">
        <v>0</v>
      </c>
      <c r="S3361" s="217">
        <v>0</v>
      </c>
      <c r="T3361" s="217">
        <v>0</v>
      </c>
      <c r="U3361" s="217">
        <v>0</v>
      </c>
      <c r="V3361" s="217">
        <v>0</v>
      </c>
      <c r="W3361" s="217">
        <v>0</v>
      </c>
      <c r="X3361" s="217">
        <v>0</v>
      </c>
      <c r="Y3361" s="217">
        <v>0</v>
      </c>
    </row>
    <row r="3362" spans="2:25">
      <c r="B3362" s="217" t="s">
        <v>3530</v>
      </c>
      <c r="C3362" s="217" t="s">
        <v>169</v>
      </c>
      <c r="D3362" s="217" t="s">
        <v>20</v>
      </c>
      <c r="E3362" s="217" t="s">
        <v>87</v>
      </c>
      <c r="F3362" s="217" t="s">
        <v>9</v>
      </c>
      <c r="G3362" s="217" t="s">
        <v>13</v>
      </c>
      <c r="H3362" s="217" t="s">
        <v>174</v>
      </c>
      <c r="I3362" s="217">
        <v>0</v>
      </c>
      <c r="J3362" s="217">
        <v>0</v>
      </c>
      <c r="K3362" s="217">
        <v>0</v>
      </c>
      <c r="L3362" s="217">
        <v>2</v>
      </c>
      <c r="M3362" s="217">
        <v>20</v>
      </c>
      <c r="N3362" s="217">
        <v>0</v>
      </c>
      <c r="O3362" s="217">
        <v>0</v>
      </c>
      <c r="P3362" s="217">
        <v>0</v>
      </c>
      <c r="Q3362" s="217">
        <v>0</v>
      </c>
      <c r="R3362" s="217">
        <v>0</v>
      </c>
      <c r="S3362" s="217">
        <v>0</v>
      </c>
      <c r="T3362" s="217">
        <v>0</v>
      </c>
      <c r="U3362" s="217">
        <v>0</v>
      </c>
      <c r="V3362" s="217">
        <v>0</v>
      </c>
      <c r="W3362" s="217">
        <v>0</v>
      </c>
      <c r="X3362" s="217">
        <v>0</v>
      </c>
      <c r="Y3362" s="217">
        <v>0</v>
      </c>
    </row>
    <row r="3363" spans="2:25">
      <c r="B3363" s="217" t="s">
        <v>3531</v>
      </c>
      <c r="C3363" s="217" t="s">
        <v>169</v>
      </c>
      <c r="D3363" s="217" t="s">
        <v>20</v>
      </c>
      <c r="E3363" s="217" t="s">
        <v>87</v>
      </c>
      <c r="F3363" s="217" t="s">
        <v>9</v>
      </c>
      <c r="G3363" s="217" t="s">
        <v>13</v>
      </c>
      <c r="H3363" s="217" t="s">
        <v>176</v>
      </c>
      <c r="I3363" s="217">
        <v>0</v>
      </c>
      <c r="J3363" s="217">
        <v>0</v>
      </c>
      <c r="K3363" s="217">
        <v>0</v>
      </c>
      <c r="L3363" s="217">
        <v>1</v>
      </c>
      <c r="M3363" s="217">
        <v>20</v>
      </c>
      <c r="N3363" s="217">
        <v>0</v>
      </c>
      <c r="O3363" s="217">
        <v>0</v>
      </c>
      <c r="P3363" s="217">
        <v>0</v>
      </c>
      <c r="Q3363" s="217">
        <v>0</v>
      </c>
      <c r="R3363" s="217">
        <v>0</v>
      </c>
      <c r="S3363" s="217">
        <v>0</v>
      </c>
      <c r="T3363" s="217">
        <v>0</v>
      </c>
      <c r="U3363" s="217">
        <v>0</v>
      </c>
      <c r="V3363" s="217">
        <v>0</v>
      </c>
      <c r="W3363" s="217">
        <v>0</v>
      </c>
      <c r="X3363" s="217">
        <v>0</v>
      </c>
      <c r="Y3363" s="217">
        <v>0</v>
      </c>
    </row>
    <row r="3364" spans="2:25">
      <c r="B3364" s="217" t="s">
        <v>3532</v>
      </c>
      <c r="C3364" s="217" t="s">
        <v>169</v>
      </c>
      <c r="D3364" s="217" t="s">
        <v>20</v>
      </c>
      <c r="E3364" s="217" t="s">
        <v>87</v>
      </c>
      <c r="F3364" s="217" t="s">
        <v>9</v>
      </c>
      <c r="G3364" s="217" t="s">
        <v>13</v>
      </c>
      <c r="H3364" s="217" t="s">
        <v>178</v>
      </c>
      <c r="I3364" s="217">
        <v>0</v>
      </c>
      <c r="J3364" s="217">
        <v>0</v>
      </c>
      <c r="K3364" s="217">
        <v>0</v>
      </c>
      <c r="L3364" s="217">
        <v>0</v>
      </c>
      <c r="M3364" s="217">
        <v>13.3333333333333</v>
      </c>
      <c r="N3364" s="217">
        <v>0</v>
      </c>
      <c r="O3364" s="217">
        <v>0</v>
      </c>
      <c r="P3364" s="217">
        <v>0</v>
      </c>
      <c r="Q3364" s="217">
        <v>0</v>
      </c>
      <c r="R3364" s="217">
        <v>0</v>
      </c>
      <c r="S3364" s="217">
        <v>0</v>
      </c>
      <c r="T3364" s="217">
        <v>0</v>
      </c>
      <c r="U3364" s="217">
        <v>0</v>
      </c>
      <c r="V3364" s="217">
        <v>0</v>
      </c>
      <c r="W3364" s="217">
        <v>0</v>
      </c>
      <c r="X3364" s="217">
        <v>0</v>
      </c>
      <c r="Y3364" s="217">
        <v>0</v>
      </c>
    </row>
    <row r="3365" spans="2:25">
      <c r="B3365" s="217" t="s">
        <v>3533</v>
      </c>
      <c r="C3365" s="217" t="s">
        <v>169</v>
      </c>
      <c r="D3365" s="217" t="s">
        <v>20</v>
      </c>
      <c r="E3365" s="217" t="s">
        <v>87</v>
      </c>
      <c r="F3365" s="217" t="s">
        <v>9</v>
      </c>
      <c r="G3365" s="217" t="s">
        <v>13</v>
      </c>
      <c r="H3365" s="217" t="s">
        <v>5</v>
      </c>
      <c r="I3365" s="217">
        <v>0</v>
      </c>
      <c r="J3365" s="217">
        <v>0</v>
      </c>
      <c r="K3365" s="217">
        <v>0</v>
      </c>
      <c r="L3365" s="217">
        <v>4</v>
      </c>
      <c r="M3365" s="217">
        <v>60</v>
      </c>
      <c r="N3365" s="217">
        <v>0</v>
      </c>
      <c r="O3365" s="217">
        <v>0</v>
      </c>
      <c r="P3365" s="217">
        <v>0</v>
      </c>
      <c r="Q3365" s="217">
        <v>0</v>
      </c>
      <c r="R3365" s="217">
        <v>0</v>
      </c>
      <c r="S3365" s="217">
        <v>0</v>
      </c>
      <c r="T3365" s="217">
        <v>0</v>
      </c>
      <c r="U3365" s="217">
        <v>0</v>
      </c>
      <c r="V3365" s="217">
        <v>0</v>
      </c>
      <c r="W3365" s="217">
        <v>0</v>
      </c>
      <c r="X3365" s="217">
        <v>0</v>
      </c>
      <c r="Y3365" s="217">
        <v>0</v>
      </c>
    </row>
    <row r="3366" spans="2:25">
      <c r="B3366" s="217" t="s">
        <v>3534</v>
      </c>
      <c r="C3366" s="217" t="s">
        <v>169</v>
      </c>
      <c r="D3366" s="217" t="s">
        <v>20</v>
      </c>
      <c r="E3366" s="217" t="s">
        <v>87</v>
      </c>
      <c r="F3366" s="217" t="s">
        <v>5</v>
      </c>
      <c r="G3366" s="217" t="s">
        <v>13</v>
      </c>
      <c r="H3366" s="217" t="s">
        <v>170</v>
      </c>
      <c r="I3366" s="217">
        <v>0</v>
      </c>
      <c r="J3366" s="217">
        <v>0</v>
      </c>
      <c r="K3366" s="217">
        <v>0</v>
      </c>
      <c r="L3366" s="217">
        <v>1</v>
      </c>
      <c r="M3366" s="217">
        <v>0</v>
      </c>
    </row>
    <row r="3367" spans="2:25">
      <c r="B3367" s="217" t="s">
        <v>3535</v>
      </c>
      <c r="C3367" s="217" t="s">
        <v>169</v>
      </c>
      <c r="D3367" s="217" t="s">
        <v>20</v>
      </c>
      <c r="E3367" s="217" t="s">
        <v>87</v>
      </c>
      <c r="F3367" s="217" t="s">
        <v>5</v>
      </c>
      <c r="G3367" s="217" t="s">
        <v>13</v>
      </c>
      <c r="H3367" s="217" t="s">
        <v>172</v>
      </c>
      <c r="I3367" s="217">
        <v>0</v>
      </c>
      <c r="J3367" s="217">
        <v>0</v>
      </c>
      <c r="K3367" s="217">
        <v>0</v>
      </c>
      <c r="L3367" s="217">
        <v>0</v>
      </c>
      <c r="M3367" s="217">
        <v>6.6666666666666696</v>
      </c>
      <c r="N3367" s="217">
        <v>0</v>
      </c>
      <c r="O3367" s="217">
        <v>0</v>
      </c>
      <c r="P3367" s="217">
        <v>0</v>
      </c>
      <c r="Q3367" s="217">
        <v>0</v>
      </c>
      <c r="R3367" s="217">
        <v>0</v>
      </c>
      <c r="S3367" s="217">
        <v>0</v>
      </c>
      <c r="T3367" s="217">
        <v>0</v>
      </c>
      <c r="U3367" s="217">
        <v>0</v>
      </c>
      <c r="V3367" s="217">
        <v>0</v>
      </c>
      <c r="W3367" s="217">
        <v>0</v>
      </c>
      <c r="X3367" s="217">
        <v>0</v>
      </c>
      <c r="Y3367" s="217">
        <v>0</v>
      </c>
    </row>
    <row r="3368" spans="2:25">
      <c r="B3368" s="217" t="s">
        <v>3536</v>
      </c>
      <c r="C3368" s="217" t="s">
        <v>169</v>
      </c>
      <c r="D3368" s="217" t="s">
        <v>20</v>
      </c>
      <c r="E3368" s="217" t="s">
        <v>87</v>
      </c>
      <c r="F3368" s="217" t="s">
        <v>5</v>
      </c>
      <c r="G3368" s="217" t="s">
        <v>13</v>
      </c>
      <c r="H3368" s="217" t="s">
        <v>174</v>
      </c>
      <c r="I3368" s="217">
        <v>0</v>
      </c>
      <c r="J3368" s="217">
        <v>0</v>
      </c>
      <c r="K3368" s="217">
        <v>0</v>
      </c>
      <c r="L3368" s="217">
        <v>2</v>
      </c>
      <c r="M3368" s="217">
        <v>20</v>
      </c>
      <c r="N3368" s="217">
        <v>0</v>
      </c>
      <c r="O3368" s="217">
        <v>0</v>
      </c>
      <c r="P3368" s="217">
        <v>0</v>
      </c>
      <c r="Q3368" s="217">
        <v>0</v>
      </c>
      <c r="R3368" s="217">
        <v>0</v>
      </c>
      <c r="S3368" s="217">
        <v>0</v>
      </c>
      <c r="T3368" s="217">
        <v>0</v>
      </c>
      <c r="U3368" s="217">
        <v>0</v>
      </c>
      <c r="V3368" s="217">
        <v>0</v>
      </c>
      <c r="W3368" s="217">
        <v>0</v>
      </c>
      <c r="X3368" s="217">
        <v>0</v>
      </c>
      <c r="Y3368" s="217">
        <v>0</v>
      </c>
    </row>
    <row r="3369" spans="2:25">
      <c r="B3369" s="217" t="s">
        <v>3537</v>
      </c>
      <c r="C3369" s="217" t="s">
        <v>169</v>
      </c>
      <c r="D3369" s="217" t="s">
        <v>20</v>
      </c>
      <c r="E3369" s="217" t="s">
        <v>87</v>
      </c>
      <c r="F3369" s="217" t="s">
        <v>5</v>
      </c>
      <c r="G3369" s="217" t="s">
        <v>13</v>
      </c>
      <c r="H3369" s="217" t="s">
        <v>176</v>
      </c>
      <c r="I3369" s="217">
        <v>0</v>
      </c>
      <c r="J3369" s="217">
        <v>0</v>
      </c>
      <c r="K3369" s="217">
        <v>0</v>
      </c>
      <c r="L3369" s="217">
        <v>1</v>
      </c>
      <c r="M3369" s="217">
        <v>27.5</v>
      </c>
      <c r="N3369" s="217">
        <v>0</v>
      </c>
      <c r="O3369" s="217">
        <v>0</v>
      </c>
      <c r="P3369" s="217">
        <v>0</v>
      </c>
      <c r="Q3369" s="217">
        <v>0</v>
      </c>
      <c r="R3369" s="217">
        <v>0</v>
      </c>
      <c r="S3369" s="217">
        <v>0</v>
      </c>
      <c r="T3369" s="217">
        <v>0</v>
      </c>
      <c r="U3369" s="217">
        <v>0</v>
      </c>
      <c r="V3369" s="217">
        <v>0</v>
      </c>
      <c r="W3369" s="217">
        <v>0</v>
      </c>
      <c r="X3369" s="217">
        <v>0</v>
      </c>
      <c r="Y3369" s="217">
        <v>0</v>
      </c>
    </row>
    <row r="3370" spans="2:25">
      <c r="B3370" s="217" t="s">
        <v>3538</v>
      </c>
      <c r="C3370" s="217" t="s">
        <v>169</v>
      </c>
      <c r="D3370" s="217" t="s">
        <v>20</v>
      </c>
      <c r="E3370" s="217" t="s">
        <v>87</v>
      </c>
      <c r="F3370" s="217" t="s">
        <v>5</v>
      </c>
      <c r="G3370" s="217" t="s">
        <v>13</v>
      </c>
      <c r="H3370" s="217" t="s">
        <v>178</v>
      </c>
      <c r="I3370" s="217">
        <v>0</v>
      </c>
      <c r="J3370" s="217">
        <v>0</v>
      </c>
      <c r="K3370" s="217">
        <v>0</v>
      </c>
      <c r="L3370" s="217">
        <v>0</v>
      </c>
      <c r="M3370" s="217">
        <v>35.8333333333333</v>
      </c>
      <c r="N3370" s="217">
        <v>0</v>
      </c>
      <c r="O3370" s="217">
        <v>0</v>
      </c>
      <c r="P3370" s="217">
        <v>0</v>
      </c>
      <c r="Q3370" s="217">
        <v>0</v>
      </c>
      <c r="R3370" s="217">
        <v>0</v>
      </c>
      <c r="S3370" s="217">
        <v>0</v>
      </c>
      <c r="T3370" s="217">
        <v>0</v>
      </c>
      <c r="U3370" s="217">
        <v>0</v>
      </c>
      <c r="V3370" s="217">
        <v>0</v>
      </c>
      <c r="W3370" s="217">
        <v>0</v>
      </c>
      <c r="X3370" s="217">
        <v>0</v>
      </c>
      <c r="Y3370" s="217">
        <v>0</v>
      </c>
    </row>
    <row r="3371" spans="2:25">
      <c r="B3371" s="217" t="s">
        <v>3539</v>
      </c>
      <c r="C3371" s="217" t="s">
        <v>169</v>
      </c>
      <c r="D3371" s="217" t="s">
        <v>20</v>
      </c>
      <c r="E3371" s="217" t="s">
        <v>87</v>
      </c>
      <c r="F3371" s="217" t="s">
        <v>5</v>
      </c>
      <c r="G3371" s="217" t="s">
        <v>13</v>
      </c>
      <c r="H3371" s="217" t="s">
        <v>5</v>
      </c>
      <c r="I3371" s="217">
        <v>0</v>
      </c>
      <c r="J3371" s="217">
        <v>0</v>
      </c>
      <c r="K3371" s="217">
        <v>0</v>
      </c>
      <c r="L3371" s="217">
        <v>4</v>
      </c>
      <c r="M3371" s="217">
        <v>90</v>
      </c>
      <c r="N3371" s="217">
        <v>0</v>
      </c>
      <c r="O3371" s="217">
        <v>0</v>
      </c>
      <c r="P3371" s="217">
        <v>0</v>
      </c>
      <c r="Q3371" s="217">
        <v>0</v>
      </c>
      <c r="R3371" s="217">
        <v>0</v>
      </c>
      <c r="S3371" s="217">
        <v>0</v>
      </c>
      <c r="T3371" s="217">
        <v>0</v>
      </c>
      <c r="U3371" s="217">
        <v>0</v>
      </c>
      <c r="V3371" s="217">
        <v>0</v>
      </c>
      <c r="W3371" s="217">
        <v>0</v>
      </c>
      <c r="X3371" s="217">
        <v>0</v>
      </c>
      <c r="Y3371" s="217">
        <v>0</v>
      </c>
    </row>
    <row r="3372" spans="2:25">
      <c r="B3372" s="217" t="s">
        <v>3540</v>
      </c>
      <c r="C3372" s="217" t="s">
        <v>169</v>
      </c>
      <c r="D3372" s="217" t="s">
        <v>20</v>
      </c>
      <c r="E3372" s="217" t="s">
        <v>87</v>
      </c>
      <c r="F3372" s="217" t="s">
        <v>12</v>
      </c>
      <c r="G3372" s="217" t="s">
        <v>5</v>
      </c>
      <c r="H3372" s="217" t="s">
        <v>170</v>
      </c>
      <c r="I3372" s="217">
        <v>0</v>
      </c>
      <c r="J3372" s="217">
        <v>0</v>
      </c>
      <c r="K3372" s="217">
        <v>0</v>
      </c>
      <c r="L3372" s="217">
        <v>5</v>
      </c>
      <c r="M3372" s="217">
        <v>240.01683501683499</v>
      </c>
      <c r="N3372" s="217">
        <v>0</v>
      </c>
      <c r="O3372" s="217">
        <v>0</v>
      </c>
      <c r="P3372" s="217">
        <v>0</v>
      </c>
      <c r="Q3372" s="217">
        <v>0</v>
      </c>
      <c r="R3372" s="217">
        <v>0</v>
      </c>
      <c r="S3372" s="217">
        <v>0</v>
      </c>
      <c r="T3372" s="217">
        <v>0</v>
      </c>
      <c r="U3372" s="217">
        <v>0</v>
      </c>
      <c r="V3372" s="217">
        <v>0</v>
      </c>
      <c r="W3372" s="217">
        <v>0</v>
      </c>
      <c r="X3372" s="217">
        <v>0</v>
      </c>
      <c r="Y3372" s="217">
        <v>0</v>
      </c>
    </row>
    <row r="3373" spans="2:25">
      <c r="B3373" s="217" t="s">
        <v>3541</v>
      </c>
      <c r="C3373" s="217" t="s">
        <v>169</v>
      </c>
      <c r="D3373" s="217" t="s">
        <v>20</v>
      </c>
      <c r="E3373" s="217" t="s">
        <v>87</v>
      </c>
      <c r="F3373" s="217" t="s">
        <v>12</v>
      </c>
      <c r="G3373" s="217" t="s">
        <v>5</v>
      </c>
      <c r="H3373" s="217" t="s">
        <v>172</v>
      </c>
      <c r="I3373" s="217">
        <v>5</v>
      </c>
      <c r="J3373" s="217">
        <v>5</v>
      </c>
      <c r="K3373" s="217">
        <v>0</v>
      </c>
      <c r="L3373" s="217">
        <v>6</v>
      </c>
      <c r="M3373" s="217">
        <v>353.16498316498303</v>
      </c>
      <c r="N3373" s="217">
        <v>14.157689007531699</v>
      </c>
      <c r="O3373" s="217">
        <v>14.157689007531699</v>
      </c>
      <c r="P3373" s="217">
        <v>0</v>
      </c>
      <c r="Q3373" s="217">
        <v>14.157689007531699</v>
      </c>
      <c r="R3373" s="217">
        <v>14.157689007531699</v>
      </c>
      <c r="S3373" s="217">
        <v>0</v>
      </c>
      <c r="T3373" s="217">
        <v>14.157689007531699</v>
      </c>
      <c r="U3373" s="217">
        <v>14.157689007531699</v>
      </c>
      <c r="V3373" s="217">
        <v>0</v>
      </c>
      <c r="W3373" s="217">
        <v>14.157689007531699</v>
      </c>
      <c r="X3373" s="217">
        <v>14.157689007531699</v>
      </c>
      <c r="Y3373" s="217">
        <v>0</v>
      </c>
    </row>
    <row r="3374" spans="2:25">
      <c r="B3374" s="217" t="s">
        <v>3542</v>
      </c>
      <c r="C3374" s="217" t="s">
        <v>169</v>
      </c>
      <c r="D3374" s="217" t="s">
        <v>20</v>
      </c>
      <c r="E3374" s="217" t="s">
        <v>87</v>
      </c>
      <c r="F3374" s="217" t="s">
        <v>12</v>
      </c>
      <c r="G3374" s="217" t="s">
        <v>5</v>
      </c>
      <c r="H3374" s="217" t="s">
        <v>174</v>
      </c>
      <c r="I3374" s="217">
        <v>7</v>
      </c>
      <c r="J3374" s="217">
        <v>6</v>
      </c>
      <c r="K3374" s="217">
        <v>1</v>
      </c>
      <c r="L3374" s="217">
        <v>21</v>
      </c>
      <c r="M3374" s="217">
        <v>394.61279461279503</v>
      </c>
      <c r="N3374" s="217">
        <v>17.7389078498293</v>
      </c>
      <c r="O3374" s="217">
        <v>15.2047781569966</v>
      </c>
      <c r="P3374" s="217">
        <v>2.5341296928327601</v>
      </c>
      <c r="Q3374" s="217">
        <v>17.7389078498293</v>
      </c>
      <c r="R3374" s="217">
        <v>15.2047781569966</v>
      </c>
      <c r="S3374" s="217">
        <v>2.5341296928327601</v>
      </c>
      <c r="T3374" s="217">
        <v>17.7389078498293</v>
      </c>
      <c r="U3374" s="217">
        <v>15.2047781569966</v>
      </c>
      <c r="V3374" s="217">
        <v>2.5341296928327601</v>
      </c>
      <c r="W3374" s="217">
        <v>17.7389078498293</v>
      </c>
      <c r="X3374" s="217">
        <v>15.2047781569966</v>
      </c>
      <c r="Y3374" s="217">
        <v>2.5341296928327601</v>
      </c>
    </row>
    <row r="3375" spans="2:25">
      <c r="B3375" s="217" t="s">
        <v>3543</v>
      </c>
      <c r="C3375" s="217" t="s">
        <v>169</v>
      </c>
      <c r="D3375" s="217" t="s">
        <v>20</v>
      </c>
      <c r="E3375" s="217" t="s">
        <v>87</v>
      </c>
      <c r="F3375" s="217" t="s">
        <v>12</v>
      </c>
      <c r="G3375" s="217" t="s">
        <v>5</v>
      </c>
      <c r="H3375" s="217" t="s">
        <v>176</v>
      </c>
      <c r="I3375" s="217">
        <v>7</v>
      </c>
      <c r="J3375" s="217">
        <v>7</v>
      </c>
      <c r="K3375" s="217">
        <v>0</v>
      </c>
      <c r="L3375" s="217">
        <v>11</v>
      </c>
      <c r="M3375" s="217">
        <v>383.62794612794602</v>
      </c>
      <c r="N3375" s="217">
        <v>18.246845858475002</v>
      </c>
      <c r="O3375" s="217">
        <v>18.246845858475002</v>
      </c>
      <c r="P3375" s="217">
        <v>0</v>
      </c>
      <c r="Q3375" s="217">
        <v>18.246845858475002</v>
      </c>
      <c r="R3375" s="217">
        <v>18.246845858475002</v>
      </c>
      <c r="S3375" s="217">
        <v>0</v>
      </c>
      <c r="T3375" s="217">
        <v>18.246845858475002</v>
      </c>
      <c r="U3375" s="217">
        <v>18.246845858475002</v>
      </c>
      <c r="V3375" s="217">
        <v>0</v>
      </c>
      <c r="W3375" s="217">
        <v>18.246845858475002</v>
      </c>
      <c r="X3375" s="217">
        <v>18.246845858475002</v>
      </c>
      <c r="Y3375" s="217">
        <v>0</v>
      </c>
    </row>
    <row r="3376" spans="2:25">
      <c r="B3376" s="217" t="s">
        <v>3544</v>
      </c>
      <c r="C3376" s="217" t="s">
        <v>169</v>
      </c>
      <c r="D3376" s="217" t="s">
        <v>20</v>
      </c>
      <c r="E3376" s="217" t="s">
        <v>87</v>
      </c>
      <c r="F3376" s="217" t="s">
        <v>12</v>
      </c>
      <c r="G3376" s="217" t="s">
        <v>5</v>
      </c>
      <c r="H3376" s="217" t="s">
        <v>178</v>
      </c>
      <c r="I3376" s="217">
        <v>1</v>
      </c>
      <c r="J3376" s="217">
        <v>1</v>
      </c>
      <c r="K3376" s="217">
        <v>0</v>
      </c>
      <c r="L3376" s="217">
        <v>2</v>
      </c>
      <c r="M3376" s="217">
        <v>188.57744107744099</v>
      </c>
      <c r="N3376" s="217">
        <v>5.3028612239432196</v>
      </c>
      <c r="O3376" s="217">
        <v>5.3028612239432196</v>
      </c>
      <c r="P3376" s="217">
        <v>0</v>
      </c>
      <c r="Q3376" s="217">
        <v>5.3028612239432196</v>
      </c>
      <c r="R3376" s="217">
        <v>5.3028612239432196</v>
      </c>
      <c r="S3376" s="217">
        <v>0</v>
      </c>
      <c r="T3376" s="217">
        <v>5.3028612239432196</v>
      </c>
      <c r="U3376" s="217">
        <v>5.3028612239432196</v>
      </c>
      <c r="V3376" s="217">
        <v>0</v>
      </c>
      <c r="W3376" s="217">
        <v>5.3028612239432196</v>
      </c>
      <c r="X3376" s="217">
        <v>5.3028612239432196</v>
      </c>
      <c r="Y3376" s="217">
        <v>0</v>
      </c>
    </row>
    <row r="3377" spans="2:25">
      <c r="B3377" s="217" t="s">
        <v>3545</v>
      </c>
      <c r="C3377" s="217" t="s">
        <v>169</v>
      </c>
      <c r="D3377" s="217" t="s">
        <v>20</v>
      </c>
      <c r="E3377" s="217" t="s">
        <v>87</v>
      </c>
      <c r="F3377" s="217" t="s">
        <v>12</v>
      </c>
      <c r="G3377" s="217" t="s">
        <v>5</v>
      </c>
      <c r="H3377" s="217" t="s">
        <v>5</v>
      </c>
      <c r="I3377" s="217">
        <v>20</v>
      </c>
      <c r="J3377" s="217">
        <v>19</v>
      </c>
      <c r="K3377" s="217">
        <v>1</v>
      </c>
      <c r="L3377" s="217">
        <v>45</v>
      </c>
      <c r="M3377" s="217">
        <v>1560</v>
      </c>
      <c r="N3377" s="217">
        <v>12.8205128205128</v>
      </c>
      <c r="O3377" s="217">
        <v>12.1794871794872</v>
      </c>
      <c r="P3377" s="217">
        <v>0.64102564102564097</v>
      </c>
      <c r="Q3377" s="217">
        <v>12.8205128205128</v>
      </c>
      <c r="R3377" s="217">
        <v>12.1794871794872</v>
      </c>
      <c r="S3377" s="217">
        <v>0.64102564102564097</v>
      </c>
      <c r="T3377" s="217">
        <v>12.8205128205128</v>
      </c>
      <c r="U3377" s="217">
        <v>12.1794871794872</v>
      </c>
      <c r="V3377" s="217">
        <v>0.64102564102564097</v>
      </c>
      <c r="W3377" s="217">
        <v>12.8205128205128</v>
      </c>
      <c r="X3377" s="217">
        <v>12.1794871794872</v>
      </c>
      <c r="Y3377" s="217">
        <v>0.64102564102564097</v>
      </c>
    </row>
    <row r="3378" spans="2:25">
      <c r="B3378" s="217" t="s">
        <v>3546</v>
      </c>
      <c r="C3378" s="217" t="s">
        <v>169</v>
      </c>
      <c r="D3378" s="217" t="s">
        <v>20</v>
      </c>
      <c r="E3378" s="217" t="s">
        <v>87</v>
      </c>
      <c r="F3378" s="217" t="s">
        <v>9</v>
      </c>
      <c r="G3378" s="217" t="s">
        <v>5</v>
      </c>
      <c r="H3378" s="217" t="s">
        <v>170</v>
      </c>
      <c r="I3378" s="217">
        <v>0</v>
      </c>
      <c r="J3378" s="217">
        <v>0</v>
      </c>
      <c r="K3378" s="217">
        <v>0</v>
      </c>
      <c r="L3378" s="217">
        <v>4</v>
      </c>
      <c r="M3378" s="217">
        <v>260.55345316934699</v>
      </c>
      <c r="N3378" s="217">
        <v>0</v>
      </c>
      <c r="O3378" s="217">
        <v>0</v>
      </c>
      <c r="P3378" s="217">
        <v>0</v>
      </c>
      <c r="Q3378" s="217">
        <v>0</v>
      </c>
      <c r="R3378" s="217">
        <v>0</v>
      </c>
      <c r="S3378" s="217">
        <v>0</v>
      </c>
      <c r="T3378" s="217">
        <v>0</v>
      </c>
      <c r="U3378" s="217">
        <v>0</v>
      </c>
      <c r="V3378" s="217">
        <v>0</v>
      </c>
      <c r="W3378" s="217">
        <v>0</v>
      </c>
      <c r="X3378" s="217">
        <v>0</v>
      </c>
      <c r="Y3378" s="217">
        <v>0</v>
      </c>
    </row>
    <row r="3379" spans="2:25">
      <c r="B3379" s="217" t="s">
        <v>3547</v>
      </c>
      <c r="C3379" s="217" t="s">
        <v>169</v>
      </c>
      <c r="D3379" s="217" t="s">
        <v>20</v>
      </c>
      <c r="E3379" s="217" t="s">
        <v>87</v>
      </c>
      <c r="F3379" s="217" t="s">
        <v>9</v>
      </c>
      <c r="G3379" s="217" t="s">
        <v>5</v>
      </c>
      <c r="H3379" s="217" t="s">
        <v>172</v>
      </c>
      <c r="I3379" s="217">
        <v>0</v>
      </c>
      <c r="J3379" s="217">
        <v>0</v>
      </c>
      <c r="K3379" s="217">
        <v>0</v>
      </c>
      <c r="L3379" s="217">
        <v>14</v>
      </c>
      <c r="M3379" s="217">
        <v>467.15862503941997</v>
      </c>
      <c r="N3379" s="217">
        <v>0</v>
      </c>
      <c r="O3379" s="217">
        <v>0</v>
      </c>
      <c r="P3379" s="217">
        <v>0</v>
      </c>
      <c r="Q3379" s="217">
        <v>0</v>
      </c>
      <c r="R3379" s="217">
        <v>0</v>
      </c>
      <c r="S3379" s="217">
        <v>0</v>
      </c>
      <c r="T3379" s="217">
        <v>0</v>
      </c>
      <c r="U3379" s="217">
        <v>0</v>
      </c>
      <c r="V3379" s="217">
        <v>0</v>
      </c>
      <c r="W3379" s="217">
        <v>0</v>
      </c>
      <c r="X3379" s="217">
        <v>0</v>
      </c>
      <c r="Y3379" s="217">
        <v>0</v>
      </c>
    </row>
    <row r="3380" spans="2:25">
      <c r="B3380" s="217" t="s">
        <v>3548</v>
      </c>
      <c r="C3380" s="217" t="s">
        <v>169</v>
      </c>
      <c r="D3380" s="217" t="s">
        <v>20</v>
      </c>
      <c r="E3380" s="217" t="s">
        <v>87</v>
      </c>
      <c r="F3380" s="217" t="s">
        <v>9</v>
      </c>
      <c r="G3380" s="217" t="s">
        <v>5</v>
      </c>
      <c r="H3380" s="217" t="s">
        <v>174</v>
      </c>
      <c r="I3380" s="217">
        <v>6</v>
      </c>
      <c r="J3380" s="217">
        <v>6</v>
      </c>
      <c r="K3380" s="217">
        <v>0</v>
      </c>
      <c r="L3380" s="217">
        <v>21</v>
      </c>
      <c r="M3380" s="217">
        <v>499.56480605487201</v>
      </c>
      <c r="N3380" s="217">
        <v>12.0104537535035</v>
      </c>
      <c r="O3380" s="217">
        <v>12.0104537535035</v>
      </c>
      <c r="P3380" s="217">
        <v>0</v>
      </c>
      <c r="Q3380" s="217">
        <v>12.0104537535035</v>
      </c>
      <c r="R3380" s="217">
        <v>12.0104537535035</v>
      </c>
      <c r="S3380" s="217">
        <v>0</v>
      </c>
      <c r="T3380" s="217">
        <v>12.0104537535035</v>
      </c>
      <c r="U3380" s="217">
        <v>12.0104537535035</v>
      </c>
      <c r="V3380" s="217">
        <v>0</v>
      </c>
      <c r="W3380" s="217">
        <v>12.0104537535035</v>
      </c>
      <c r="X3380" s="217">
        <v>12.0104537535035</v>
      </c>
      <c r="Y3380" s="217">
        <v>0</v>
      </c>
    </row>
    <row r="3381" spans="2:25">
      <c r="B3381" s="217" t="s">
        <v>3549</v>
      </c>
      <c r="C3381" s="217" t="s">
        <v>169</v>
      </c>
      <c r="D3381" s="217" t="s">
        <v>20</v>
      </c>
      <c r="E3381" s="217" t="s">
        <v>87</v>
      </c>
      <c r="F3381" s="217" t="s">
        <v>9</v>
      </c>
      <c r="G3381" s="217" t="s">
        <v>5</v>
      </c>
      <c r="H3381" s="217" t="s">
        <v>176</v>
      </c>
      <c r="I3381" s="217">
        <v>3</v>
      </c>
      <c r="J3381" s="217">
        <v>2</v>
      </c>
      <c r="K3381" s="217">
        <v>1</v>
      </c>
      <c r="L3381" s="217">
        <v>20</v>
      </c>
      <c r="M3381" s="217">
        <v>391.59413434247898</v>
      </c>
      <c r="N3381" s="217">
        <v>7.6609931990867697</v>
      </c>
      <c r="O3381" s="217">
        <v>5.1073287993911798</v>
      </c>
      <c r="P3381" s="217">
        <v>2.5536643996955899</v>
      </c>
      <c r="Q3381" s="217">
        <v>7.6609931990867697</v>
      </c>
      <c r="R3381" s="217">
        <v>5.1073287993911798</v>
      </c>
      <c r="S3381" s="217">
        <v>2.5536643996955899</v>
      </c>
      <c r="T3381" s="217">
        <v>7.6609931990867697</v>
      </c>
      <c r="U3381" s="217">
        <v>5.1073287993911798</v>
      </c>
      <c r="V3381" s="217">
        <v>2.5536643996955899</v>
      </c>
      <c r="W3381" s="217">
        <v>7.6609931990867697</v>
      </c>
      <c r="X3381" s="217">
        <v>5.1073287993911798</v>
      </c>
      <c r="Y3381" s="217">
        <v>2.5536643996955899</v>
      </c>
    </row>
    <row r="3382" spans="2:25">
      <c r="B3382" s="217" t="s">
        <v>3550</v>
      </c>
      <c r="C3382" s="217" t="s">
        <v>169</v>
      </c>
      <c r="D3382" s="217" t="s">
        <v>20</v>
      </c>
      <c r="E3382" s="217" t="s">
        <v>87</v>
      </c>
      <c r="F3382" s="217" t="s">
        <v>9</v>
      </c>
      <c r="G3382" s="217" t="s">
        <v>5</v>
      </c>
      <c r="H3382" s="217" t="s">
        <v>178</v>
      </c>
      <c r="I3382" s="217">
        <v>0</v>
      </c>
      <c r="J3382" s="217">
        <v>0</v>
      </c>
      <c r="K3382" s="217">
        <v>0</v>
      </c>
      <c r="L3382" s="217">
        <v>5</v>
      </c>
      <c r="M3382" s="217">
        <v>191.12898139388199</v>
      </c>
      <c r="N3382" s="217">
        <v>0</v>
      </c>
      <c r="O3382" s="217">
        <v>0</v>
      </c>
      <c r="P3382" s="217">
        <v>0</v>
      </c>
      <c r="Q3382" s="217">
        <v>0</v>
      </c>
      <c r="R3382" s="217">
        <v>0</v>
      </c>
      <c r="S3382" s="217">
        <v>0</v>
      </c>
      <c r="T3382" s="217">
        <v>0</v>
      </c>
      <c r="U3382" s="217">
        <v>0</v>
      </c>
      <c r="V3382" s="217">
        <v>0</v>
      </c>
      <c r="W3382" s="217">
        <v>0</v>
      </c>
      <c r="X3382" s="217">
        <v>0</v>
      </c>
      <c r="Y3382" s="217">
        <v>0</v>
      </c>
    </row>
    <row r="3383" spans="2:25">
      <c r="B3383" s="217" t="s">
        <v>3551</v>
      </c>
      <c r="C3383" s="217" t="s">
        <v>169</v>
      </c>
      <c r="D3383" s="217" t="s">
        <v>20</v>
      </c>
      <c r="E3383" s="217" t="s">
        <v>87</v>
      </c>
      <c r="F3383" s="217" t="s">
        <v>9</v>
      </c>
      <c r="G3383" s="217" t="s">
        <v>5</v>
      </c>
      <c r="H3383" s="217" t="s">
        <v>5</v>
      </c>
      <c r="I3383" s="217">
        <v>9</v>
      </c>
      <c r="J3383" s="217">
        <v>8</v>
      </c>
      <c r="K3383" s="217">
        <v>1</v>
      </c>
      <c r="L3383" s="217">
        <v>64</v>
      </c>
      <c r="M3383" s="217">
        <v>1810</v>
      </c>
      <c r="N3383" s="217">
        <v>4.9723756906077297</v>
      </c>
      <c r="O3383" s="217">
        <v>4.4198895027624303</v>
      </c>
      <c r="P3383" s="217">
        <v>0.55248618784530401</v>
      </c>
      <c r="Q3383" s="217">
        <v>4.9723756906077297</v>
      </c>
      <c r="R3383" s="217">
        <v>4.4198895027624303</v>
      </c>
      <c r="S3383" s="217">
        <v>0.55248618784530401</v>
      </c>
      <c r="T3383" s="217">
        <v>4.9723756906077297</v>
      </c>
      <c r="U3383" s="217">
        <v>4.4198895027624303</v>
      </c>
      <c r="V3383" s="217">
        <v>0.55248618784530401</v>
      </c>
      <c r="W3383" s="217">
        <v>4.9723756906077297</v>
      </c>
      <c r="X3383" s="217">
        <v>4.4198895027624303</v>
      </c>
      <c r="Y3383" s="217">
        <v>0.55248618784530401</v>
      </c>
    </row>
    <row r="3384" spans="2:25">
      <c r="B3384" s="217" t="s">
        <v>3552</v>
      </c>
      <c r="C3384" s="217" t="s">
        <v>169</v>
      </c>
      <c r="D3384" s="217" t="s">
        <v>20</v>
      </c>
      <c r="E3384" s="217" t="s">
        <v>87</v>
      </c>
      <c r="F3384" s="217" t="s">
        <v>5</v>
      </c>
      <c r="G3384" s="217" t="s">
        <v>5</v>
      </c>
      <c r="H3384" s="217" t="s">
        <v>170</v>
      </c>
      <c r="I3384" s="217">
        <v>0</v>
      </c>
      <c r="J3384" s="217">
        <v>0</v>
      </c>
      <c r="K3384" s="217">
        <v>0</v>
      </c>
      <c r="L3384" s="217">
        <v>9</v>
      </c>
      <c r="M3384" s="217">
        <v>500.57028818618198</v>
      </c>
      <c r="N3384" s="217">
        <v>0</v>
      </c>
      <c r="O3384" s="217">
        <v>0</v>
      </c>
      <c r="P3384" s="217">
        <v>0</v>
      </c>
      <c r="Q3384" s="217">
        <v>0</v>
      </c>
      <c r="R3384" s="217">
        <v>0</v>
      </c>
      <c r="S3384" s="217">
        <v>0</v>
      </c>
      <c r="T3384" s="217">
        <v>0</v>
      </c>
      <c r="U3384" s="217">
        <v>0</v>
      </c>
      <c r="V3384" s="217">
        <v>0</v>
      </c>
      <c r="W3384" s="217">
        <v>0</v>
      </c>
      <c r="X3384" s="217">
        <v>0</v>
      </c>
      <c r="Y3384" s="217">
        <v>0</v>
      </c>
    </row>
    <row r="3385" spans="2:25">
      <c r="B3385" s="217" t="s">
        <v>3553</v>
      </c>
      <c r="C3385" s="217" t="s">
        <v>169</v>
      </c>
      <c r="D3385" s="217" t="s">
        <v>20</v>
      </c>
      <c r="E3385" s="217" t="s">
        <v>87</v>
      </c>
      <c r="F3385" s="217" t="s">
        <v>5</v>
      </c>
      <c r="G3385" s="217" t="s">
        <v>5</v>
      </c>
      <c r="H3385" s="217" t="s">
        <v>172</v>
      </c>
      <c r="I3385" s="217">
        <v>5</v>
      </c>
      <c r="J3385" s="217">
        <v>5</v>
      </c>
      <c r="K3385" s="217">
        <v>0</v>
      </c>
      <c r="L3385" s="217">
        <v>20</v>
      </c>
      <c r="M3385" s="217">
        <v>820.32360820440294</v>
      </c>
      <c r="N3385" s="217">
        <v>6.0951555581149801</v>
      </c>
      <c r="O3385" s="217">
        <v>6.0951555581149801</v>
      </c>
      <c r="P3385" s="217">
        <v>0</v>
      </c>
      <c r="Q3385" s="217">
        <v>6.0951555581149801</v>
      </c>
      <c r="R3385" s="217">
        <v>6.0951555581149801</v>
      </c>
      <c r="S3385" s="217">
        <v>0</v>
      </c>
      <c r="T3385" s="217">
        <v>6.0951555581149801</v>
      </c>
      <c r="U3385" s="217">
        <v>6.0951555581149801</v>
      </c>
      <c r="V3385" s="217">
        <v>0</v>
      </c>
      <c r="W3385" s="217">
        <v>6.0951555581149801</v>
      </c>
      <c r="X3385" s="217">
        <v>6.0951555581149801</v>
      </c>
      <c r="Y3385" s="217">
        <v>0</v>
      </c>
    </row>
    <row r="3386" spans="2:25">
      <c r="B3386" s="217" t="s">
        <v>3554</v>
      </c>
      <c r="C3386" s="217" t="s">
        <v>169</v>
      </c>
      <c r="D3386" s="217" t="s">
        <v>20</v>
      </c>
      <c r="E3386" s="217" t="s">
        <v>87</v>
      </c>
      <c r="F3386" s="217" t="s">
        <v>5</v>
      </c>
      <c r="G3386" s="217" t="s">
        <v>5</v>
      </c>
      <c r="H3386" s="217" t="s">
        <v>174</v>
      </c>
      <c r="I3386" s="217">
        <v>13</v>
      </c>
      <c r="J3386" s="217">
        <v>12</v>
      </c>
      <c r="K3386" s="217">
        <v>1</v>
      </c>
      <c r="L3386" s="217">
        <v>42</v>
      </c>
      <c r="M3386" s="217">
        <v>894.17760066766698</v>
      </c>
      <c r="N3386" s="217">
        <v>14.5384988287485</v>
      </c>
      <c r="O3386" s="217">
        <v>13.420152764998599</v>
      </c>
      <c r="P3386" s="217">
        <v>1.1183460637498801</v>
      </c>
      <c r="Q3386" s="217">
        <v>14.5384988287485</v>
      </c>
      <c r="R3386" s="217">
        <v>13.420152764998599</v>
      </c>
      <c r="S3386" s="217">
        <v>1.1183460637498801</v>
      </c>
      <c r="T3386" s="217">
        <v>14.5384988287485</v>
      </c>
      <c r="U3386" s="217">
        <v>13.420152764998599</v>
      </c>
      <c r="V3386" s="217">
        <v>1.1183460637498801</v>
      </c>
      <c r="W3386" s="217">
        <v>14.5384988287485</v>
      </c>
      <c r="X3386" s="217">
        <v>13.420152764998599</v>
      </c>
      <c r="Y3386" s="217">
        <v>1.1183460637498801</v>
      </c>
    </row>
    <row r="3387" spans="2:25">
      <c r="B3387" s="217" t="s">
        <v>3555</v>
      </c>
      <c r="C3387" s="217" t="s">
        <v>169</v>
      </c>
      <c r="D3387" s="217" t="s">
        <v>20</v>
      </c>
      <c r="E3387" s="217" t="s">
        <v>87</v>
      </c>
      <c r="F3387" s="217" t="s">
        <v>5</v>
      </c>
      <c r="G3387" s="217" t="s">
        <v>5</v>
      </c>
      <c r="H3387" s="217" t="s">
        <v>176</v>
      </c>
      <c r="I3387" s="217">
        <v>10</v>
      </c>
      <c r="J3387" s="217">
        <v>9</v>
      </c>
      <c r="K3387" s="217">
        <v>1</v>
      </c>
      <c r="L3387" s="217">
        <v>31</v>
      </c>
      <c r="M3387" s="217">
        <v>775.222080470425</v>
      </c>
      <c r="N3387" s="217">
        <v>12.8995293760618</v>
      </c>
      <c r="O3387" s="217">
        <v>11.6095764384556</v>
      </c>
      <c r="P3387" s="217">
        <v>1.28995293760618</v>
      </c>
      <c r="Q3387" s="217">
        <v>12.8995293760618</v>
      </c>
      <c r="R3387" s="217">
        <v>11.6095764384556</v>
      </c>
      <c r="S3387" s="217">
        <v>1.28995293760618</v>
      </c>
      <c r="T3387" s="217">
        <v>12.8995293760618</v>
      </c>
      <c r="U3387" s="217">
        <v>11.6095764384556</v>
      </c>
      <c r="V3387" s="217">
        <v>1.28995293760618</v>
      </c>
      <c r="W3387" s="217">
        <v>12.8995293760618</v>
      </c>
      <c r="X3387" s="217">
        <v>11.6095764384556</v>
      </c>
      <c r="Y3387" s="217">
        <v>1.28995293760618</v>
      </c>
    </row>
    <row r="3388" spans="2:25">
      <c r="B3388" s="217" t="s">
        <v>3556</v>
      </c>
      <c r="C3388" s="217" t="s">
        <v>169</v>
      </c>
      <c r="D3388" s="217" t="s">
        <v>20</v>
      </c>
      <c r="E3388" s="217" t="s">
        <v>87</v>
      </c>
      <c r="F3388" s="217" t="s">
        <v>5</v>
      </c>
      <c r="G3388" s="217" t="s">
        <v>5</v>
      </c>
      <c r="H3388" s="217" t="s">
        <v>178</v>
      </c>
      <c r="I3388" s="217">
        <v>1</v>
      </c>
      <c r="J3388" s="217">
        <v>1</v>
      </c>
      <c r="K3388" s="217">
        <v>0</v>
      </c>
      <c r="L3388" s="217">
        <v>7</v>
      </c>
      <c r="M3388" s="217">
        <v>379.70642247132298</v>
      </c>
      <c r="N3388" s="217">
        <v>2.63361360466723</v>
      </c>
      <c r="O3388" s="217">
        <v>2.63361360466723</v>
      </c>
      <c r="P3388" s="217">
        <v>0</v>
      </c>
      <c r="Q3388" s="217">
        <v>2.63361360466723</v>
      </c>
      <c r="R3388" s="217">
        <v>2.63361360466723</v>
      </c>
      <c r="S3388" s="217">
        <v>0</v>
      </c>
      <c r="T3388" s="217">
        <v>2.63361360466723</v>
      </c>
      <c r="U3388" s="217">
        <v>2.63361360466723</v>
      </c>
      <c r="V3388" s="217">
        <v>0</v>
      </c>
      <c r="W3388" s="217">
        <v>2.63361360466723</v>
      </c>
      <c r="X3388" s="217">
        <v>2.63361360466723</v>
      </c>
      <c r="Y3388" s="217">
        <v>0</v>
      </c>
    </row>
    <row r="3389" spans="2:25">
      <c r="B3389" s="217" t="s">
        <v>3557</v>
      </c>
      <c r="C3389" s="217" t="s">
        <v>169</v>
      </c>
      <c r="D3389" s="217" t="s">
        <v>20</v>
      </c>
      <c r="E3389" s="217" t="s">
        <v>87</v>
      </c>
      <c r="F3389" s="217" t="s">
        <v>5</v>
      </c>
      <c r="G3389" s="217" t="s">
        <v>5</v>
      </c>
      <c r="H3389" s="217" t="s">
        <v>5</v>
      </c>
      <c r="I3389" s="217">
        <v>29</v>
      </c>
      <c r="J3389" s="217">
        <v>27</v>
      </c>
      <c r="K3389" s="217">
        <v>2</v>
      </c>
      <c r="L3389" s="217">
        <v>109</v>
      </c>
      <c r="M3389" s="217">
        <v>3370</v>
      </c>
      <c r="N3389" s="217">
        <v>8.6053412462908003</v>
      </c>
      <c r="O3389" s="217">
        <v>8.0118694362017795</v>
      </c>
      <c r="P3389" s="217">
        <v>0.59347181008902095</v>
      </c>
      <c r="Q3389" s="217">
        <v>8.6053412462908003</v>
      </c>
      <c r="R3389" s="217">
        <v>8.0118694362017795</v>
      </c>
      <c r="S3389" s="217">
        <v>0.59347181008902095</v>
      </c>
      <c r="T3389" s="217">
        <v>8.6053412462908003</v>
      </c>
      <c r="U3389" s="217">
        <v>8.0118694362017795</v>
      </c>
      <c r="V3389" s="217">
        <v>0.59347181008902095</v>
      </c>
      <c r="W3389" s="217">
        <v>8.6053412462908003</v>
      </c>
      <c r="X3389" s="217">
        <v>8.0118694362017795</v>
      </c>
      <c r="Y3389" s="217">
        <v>0.59347181008902095</v>
      </c>
    </row>
    <row r="3390" spans="2:25">
      <c r="B3390" s="217" t="s">
        <v>3558</v>
      </c>
      <c r="C3390" s="217" t="s">
        <v>169</v>
      </c>
      <c r="D3390" s="217" t="s">
        <v>20</v>
      </c>
      <c r="E3390" s="217" t="s">
        <v>88</v>
      </c>
      <c r="F3390" s="217" t="s">
        <v>12</v>
      </c>
      <c r="G3390" s="217" t="s">
        <v>10</v>
      </c>
      <c r="H3390" s="217" t="s">
        <v>170</v>
      </c>
      <c r="I3390" s="217">
        <v>0</v>
      </c>
      <c r="J3390" s="217">
        <v>0</v>
      </c>
      <c r="K3390" s="217">
        <v>0</v>
      </c>
      <c r="L3390" s="217">
        <v>0</v>
      </c>
      <c r="M3390" s="217">
        <v>0</v>
      </c>
    </row>
    <row r="3391" spans="2:25">
      <c r="B3391" s="217" t="s">
        <v>3559</v>
      </c>
      <c r="C3391" s="217" t="s">
        <v>169</v>
      </c>
      <c r="D3391" s="217" t="s">
        <v>20</v>
      </c>
      <c r="E3391" s="217" t="s">
        <v>88</v>
      </c>
      <c r="F3391" s="217" t="s">
        <v>12</v>
      </c>
      <c r="G3391" s="217" t="s">
        <v>10</v>
      </c>
      <c r="H3391" s="217" t="s">
        <v>172</v>
      </c>
      <c r="I3391" s="217">
        <v>1</v>
      </c>
      <c r="J3391" s="217">
        <v>1</v>
      </c>
      <c r="K3391" s="217">
        <v>0</v>
      </c>
      <c r="L3391" s="217">
        <v>0</v>
      </c>
      <c r="M3391" s="217">
        <v>27.5</v>
      </c>
      <c r="N3391" s="217">
        <v>36.363636363636402</v>
      </c>
      <c r="O3391" s="217">
        <v>36.363636363636402</v>
      </c>
      <c r="P3391" s="217">
        <v>0</v>
      </c>
      <c r="Q3391" s="217">
        <v>36.363636363636402</v>
      </c>
      <c r="R3391" s="217">
        <v>36.363636363636402</v>
      </c>
      <c r="S3391" s="217">
        <v>0</v>
      </c>
      <c r="T3391" s="217">
        <v>36.363636363636402</v>
      </c>
      <c r="U3391" s="217">
        <v>36.363636363636402</v>
      </c>
      <c r="V3391" s="217">
        <v>0</v>
      </c>
      <c r="W3391" s="217">
        <v>36.363636363636402</v>
      </c>
      <c r="X3391" s="217">
        <v>36.363636363636402</v>
      </c>
      <c r="Y3391" s="217">
        <v>0</v>
      </c>
    </row>
    <row r="3392" spans="2:25">
      <c r="B3392" s="217" t="s">
        <v>3560</v>
      </c>
      <c r="C3392" s="217" t="s">
        <v>169</v>
      </c>
      <c r="D3392" s="217" t="s">
        <v>20</v>
      </c>
      <c r="E3392" s="217" t="s">
        <v>88</v>
      </c>
      <c r="F3392" s="217" t="s">
        <v>12</v>
      </c>
      <c r="G3392" s="217" t="s">
        <v>10</v>
      </c>
      <c r="H3392" s="217" t="s">
        <v>174</v>
      </c>
      <c r="I3392" s="217">
        <v>0</v>
      </c>
      <c r="J3392" s="217">
        <v>0</v>
      </c>
      <c r="K3392" s="217">
        <v>0</v>
      </c>
      <c r="L3392" s="217">
        <v>0</v>
      </c>
      <c r="M3392" s="217">
        <v>68.75</v>
      </c>
      <c r="N3392" s="217">
        <v>0</v>
      </c>
      <c r="O3392" s="217">
        <v>0</v>
      </c>
      <c r="P3392" s="217">
        <v>0</v>
      </c>
      <c r="Q3392" s="217">
        <v>0</v>
      </c>
      <c r="R3392" s="217">
        <v>0</v>
      </c>
      <c r="S3392" s="217">
        <v>0</v>
      </c>
      <c r="T3392" s="217">
        <v>0</v>
      </c>
      <c r="U3392" s="217">
        <v>0</v>
      </c>
      <c r="V3392" s="217">
        <v>0</v>
      </c>
      <c r="W3392" s="217">
        <v>0</v>
      </c>
      <c r="X3392" s="217">
        <v>0</v>
      </c>
      <c r="Y3392" s="217">
        <v>0</v>
      </c>
    </row>
    <row r="3393" spans="2:25">
      <c r="B3393" s="217" t="s">
        <v>3561</v>
      </c>
      <c r="C3393" s="217" t="s">
        <v>169</v>
      </c>
      <c r="D3393" s="217" t="s">
        <v>20</v>
      </c>
      <c r="E3393" s="217" t="s">
        <v>88</v>
      </c>
      <c r="F3393" s="217" t="s">
        <v>12</v>
      </c>
      <c r="G3393" s="217" t="s">
        <v>10</v>
      </c>
      <c r="H3393" s="217" t="s">
        <v>176</v>
      </c>
      <c r="I3393" s="217">
        <v>2</v>
      </c>
      <c r="J3393" s="217">
        <v>2</v>
      </c>
      <c r="K3393" s="217">
        <v>0</v>
      </c>
      <c r="L3393" s="217">
        <v>1</v>
      </c>
      <c r="M3393" s="217">
        <v>68.75</v>
      </c>
      <c r="N3393" s="217">
        <v>29.090909090909101</v>
      </c>
      <c r="O3393" s="217">
        <v>29.090909090909101</v>
      </c>
      <c r="P3393" s="217">
        <v>0</v>
      </c>
      <c r="Q3393" s="217">
        <v>29.090909090909101</v>
      </c>
      <c r="R3393" s="217">
        <v>29.090909090909101</v>
      </c>
      <c r="S3393" s="217">
        <v>0</v>
      </c>
      <c r="T3393" s="217">
        <v>29.090909090909101</v>
      </c>
      <c r="U3393" s="217">
        <v>29.090909090909101</v>
      </c>
      <c r="V3393" s="217">
        <v>0</v>
      </c>
      <c r="W3393" s="217">
        <v>29.090909090909101</v>
      </c>
      <c r="X3393" s="217">
        <v>29.090909090909101</v>
      </c>
      <c r="Y3393" s="217">
        <v>0</v>
      </c>
    </row>
    <row r="3394" spans="2:25">
      <c r="B3394" s="217" t="s">
        <v>3562</v>
      </c>
      <c r="C3394" s="217" t="s">
        <v>169</v>
      </c>
      <c r="D3394" s="217" t="s">
        <v>20</v>
      </c>
      <c r="E3394" s="217" t="s">
        <v>88</v>
      </c>
      <c r="F3394" s="217" t="s">
        <v>12</v>
      </c>
      <c r="G3394" s="217" t="s">
        <v>10</v>
      </c>
      <c r="H3394" s="217" t="s">
        <v>178</v>
      </c>
      <c r="I3394" s="217">
        <v>0</v>
      </c>
      <c r="J3394" s="217">
        <v>0</v>
      </c>
      <c r="K3394" s="217">
        <v>0</v>
      </c>
      <c r="L3394" s="217">
        <v>0</v>
      </c>
      <c r="M3394" s="217">
        <v>55</v>
      </c>
      <c r="N3394" s="217">
        <v>0</v>
      </c>
      <c r="O3394" s="217">
        <v>0</v>
      </c>
      <c r="P3394" s="217">
        <v>0</v>
      </c>
      <c r="Q3394" s="217">
        <v>0</v>
      </c>
      <c r="R3394" s="217">
        <v>0</v>
      </c>
      <c r="S3394" s="217">
        <v>0</v>
      </c>
      <c r="T3394" s="217">
        <v>0</v>
      </c>
      <c r="U3394" s="217">
        <v>0</v>
      </c>
      <c r="V3394" s="217">
        <v>0</v>
      </c>
      <c r="W3394" s="217">
        <v>0</v>
      </c>
      <c r="X3394" s="217">
        <v>0</v>
      </c>
      <c r="Y3394" s="217">
        <v>0</v>
      </c>
    </row>
    <row r="3395" spans="2:25">
      <c r="B3395" s="217" t="s">
        <v>3563</v>
      </c>
      <c r="C3395" s="217" t="s">
        <v>169</v>
      </c>
      <c r="D3395" s="217" t="s">
        <v>20</v>
      </c>
      <c r="E3395" s="217" t="s">
        <v>88</v>
      </c>
      <c r="F3395" s="217" t="s">
        <v>12</v>
      </c>
      <c r="G3395" s="217" t="s">
        <v>10</v>
      </c>
      <c r="H3395" s="217" t="s">
        <v>5</v>
      </c>
      <c r="I3395" s="217">
        <v>3</v>
      </c>
      <c r="J3395" s="217">
        <v>3</v>
      </c>
      <c r="K3395" s="217">
        <v>0</v>
      </c>
      <c r="L3395" s="217">
        <v>1</v>
      </c>
      <c r="M3395" s="217">
        <v>220</v>
      </c>
      <c r="N3395" s="217">
        <v>13.636363636363599</v>
      </c>
      <c r="O3395" s="217">
        <v>13.636363636363599</v>
      </c>
      <c r="P3395" s="217">
        <v>0</v>
      </c>
      <c r="Q3395" s="217">
        <v>13.636363636363599</v>
      </c>
      <c r="R3395" s="217">
        <v>13.636363636363599</v>
      </c>
      <c r="S3395" s="217">
        <v>0</v>
      </c>
      <c r="T3395" s="217">
        <v>13.636363636363599</v>
      </c>
      <c r="U3395" s="217">
        <v>13.636363636363599</v>
      </c>
      <c r="V3395" s="217">
        <v>0</v>
      </c>
      <c r="W3395" s="217">
        <v>13.636363636363599</v>
      </c>
      <c r="X3395" s="217">
        <v>13.636363636363599</v>
      </c>
      <c r="Y3395" s="217">
        <v>0</v>
      </c>
    </row>
    <row r="3396" spans="2:25">
      <c r="B3396" s="217" t="s">
        <v>3564</v>
      </c>
      <c r="C3396" s="217" t="s">
        <v>169</v>
      </c>
      <c r="D3396" s="217" t="s">
        <v>20</v>
      </c>
      <c r="E3396" s="217" t="s">
        <v>88</v>
      </c>
      <c r="F3396" s="217" t="s">
        <v>9</v>
      </c>
      <c r="G3396" s="217" t="s">
        <v>10</v>
      </c>
      <c r="H3396" s="217" t="s">
        <v>170</v>
      </c>
      <c r="I3396" s="217">
        <v>0</v>
      </c>
      <c r="J3396" s="217">
        <v>0</v>
      </c>
      <c r="K3396" s="217">
        <v>0</v>
      </c>
      <c r="L3396" s="217">
        <v>0</v>
      </c>
      <c r="M3396" s="217">
        <v>12.8571428571429</v>
      </c>
      <c r="N3396" s="217">
        <v>0</v>
      </c>
      <c r="O3396" s="217">
        <v>0</v>
      </c>
      <c r="P3396" s="217">
        <v>0</v>
      </c>
      <c r="Q3396" s="217">
        <v>0</v>
      </c>
      <c r="R3396" s="217">
        <v>0</v>
      </c>
      <c r="S3396" s="217">
        <v>0</v>
      </c>
      <c r="T3396" s="217">
        <v>0</v>
      </c>
      <c r="U3396" s="217">
        <v>0</v>
      </c>
      <c r="V3396" s="217">
        <v>0</v>
      </c>
      <c r="W3396" s="217">
        <v>0</v>
      </c>
      <c r="X3396" s="217">
        <v>0</v>
      </c>
      <c r="Y3396" s="217">
        <v>0</v>
      </c>
    </row>
    <row r="3397" spans="2:25">
      <c r="B3397" s="217" t="s">
        <v>3565</v>
      </c>
      <c r="C3397" s="217" t="s">
        <v>169</v>
      </c>
      <c r="D3397" s="217" t="s">
        <v>20</v>
      </c>
      <c r="E3397" s="217" t="s">
        <v>88</v>
      </c>
      <c r="F3397" s="217" t="s">
        <v>9</v>
      </c>
      <c r="G3397" s="217" t="s">
        <v>10</v>
      </c>
      <c r="H3397" s="217" t="s">
        <v>172</v>
      </c>
      <c r="I3397" s="217">
        <v>0</v>
      </c>
      <c r="J3397" s="217">
        <v>0</v>
      </c>
      <c r="K3397" s="217">
        <v>0</v>
      </c>
      <c r="L3397" s="217">
        <v>1</v>
      </c>
      <c r="M3397" s="217">
        <v>64.285714285714306</v>
      </c>
      <c r="N3397" s="217">
        <v>0</v>
      </c>
      <c r="O3397" s="217">
        <v>0</v>
      </c>
      <c r="P3397" s="217">
        <v>0</v>
      </c>
      <c r="Q3397" s="217">
        <v>0</v>
      </c>
      <c r="R3397" s="217">
        <v>0</v>
      </c>
      <c r="S3397" s="217">
        <v>0</v>
      </c>
      <c r="T3397" s="217">
        <v>0</v>
      </c>
      <c r="U3397" s="217">
        <v>0</v>
      </c>
      <c r="V3397" s="217">
        <v>0</v>
      </c>
      <c r="W3397" s="217">
        <v>0</v>
      </c>
      <c r="X3397" s="217">
        <v>0</v>
      </c>
      <c r="Y3397" s="217">
        <v>0</v>
      </c>
    </row>
    <row r="3398" spans="2:25">
      <c r="B3398" s="217" t="s">
        <v>3566</v>
      </c>
      <c r="C3398" s="217" t="s">
        <v>169</v>
      </c>
      <c r="D3398" s="217" t="s">
        <v>20</v>
      </c>
      <c r="E3398" s="217" t="s">
        <v>88</v>
      </c>
      <c r="F3398" s="217" t="s">
        <v>9</v>
      </c>
      <c r="G3398" s="217" t="s">
        <v>10</v>
      </c>
      <c r="H3398" s="217" t="s">
        <v>174</v>
      </c>
      <c r="I3398" s="217">
        <v>0</v>
      </c>
      <c r="J3398" s="217">
        <v>0</v>
      </c>
      <c r="K3398" s="217">
        <v>0</v>
      </c>
      <c r="L3398" s="217">
        <v>8</v>
      </c>
      <c r="M3398" s="217">
        <v>64.285714285714306</v>
      </c>
      <c r="N3398" s="217">
        <v>0</v>
      </c>
      <c r="O3398" s="217">
        <v>0</v>
      </c>
      <c r="P3398" s="217">
        <v>0</v>
      </c>
      <c r="Q3398" s="217">
        <v>0</v>
      </c>
      <c r="R3398" s="217">
        <v>0</v>
      </c>
      <c r="S3398" s="217">
        <v>0</v>
      </c>
      <c r="T3398" s="217">
        <v>0</v>
      </c>
      <c r="U3398" s="217">
        <v>0</v>
      </c>
      <c r="V3398" s="217">
        <v>0</v>
      </c>
      <c r="W3398" s="217">
        <v>0</v>
      </c>
      <c r="X3398" s="217">
        <v>0</v>
      </c>
      <c r="Y3398" s="217">
        <v>0</v>
      </c>
    </row>
    <row r="3399" spans="2:25">
      <c r="B3399" s="217" t="s">
        <v>3567</v>
      </c>
      <c r="C3399" s="217" t="s">
        <v>169</v>
      </c>
      <c r="D3399" s="217" t="s">
        <v>20</v>
      </c>
      <c r="E3399" s="217" t="s">
        <v>88</v>
      </c>
      <c r="F3399" s="217" t="s">
        <v>9</v>
      </c>
      <c r="G3399" s="217" t="s">
        <v>10</v>
      </c>
      <c r="H3399" s="217" t="s">
        <v>176</v>
      </c>
      <c r="I3399" s="217">
        <v>0</v>
      </c>
      <c r="J3399" s="217">
        <v>0</v>
      </c>
      <c r="K3399" s="217">
        <v>0</v>
      </c>
      <c r="L3399" s="217">
        <v>7</v>
      </c>
      <c r="M3399" s="217">
        <v>90</v>
      </c>
      <c r="N3399" s="217">
        <v>0</v>
      </c>
      <c r="O3399" s="217">
        <v>0</v>
      </c>
      <c r="P3399" s="217">
        <v>0</v>
      </c>
      <c r="Q3399" s="217">
        <v>0</v>
      </c>
      <c r="R3399" s="217">
        <v>0</v>
      </c>
      <c r="S3399" s="217">
        <v>0</v>
      </c>
      <c r="T3399" s="217">
        <v>0</v>
      </c>
      <c r="U3399" s="217">
        <v>0</v>
      </c>
      <c r="V3399" s="217">
        <v>0</v>
      </c>
      <c r="W3399" s="217">
        <v>0</v>
      </c>
      <c r="X3399" s="217">
        <v>0</v>
      </c>
      <c r="Y3399" s="217">
        <v>0</v>
      </c>
    </row>
    <row r="3400" spans="2:25">
      <c r="B3400" s="217" t="s">
        <v>3568</v>
      </c>
      <c r="C3400" s="217" t="s">
        <v>169</v>
      </c>
      <c r="D3400" s="217" t="s">
        <v>20</v>
      </c>
      <c r="E3400" s="217" t="s">
        <v>88</v>
      </c>
      <c r="F3400" s="217" t="s">
        <v>9</v>
      </c>
      <c r="G3400" s="217" t="s">
        <v>10</v>
      </c>
      <c r="H3400" s="217" t="s">
        <v>178</v>
      </c>
      <c r="I3400" s="217">
        <v>0</v>
      </c>
      <c r="J3400" s="217">
        <v>0</v>
      </c>
      <c r="K3400" s="217">
        <v>0</v>
      </c>
      <c r="L3400" s="217">
        <v>5</v>
      </c>
      <c r="M3400" s="217">
        <v>38.571428571428598</v>
      </c>
      <c r="N3400" s="217">
        <v>0</v>
      </c>
      <c r="O3400" s="217">
        <v>0</v>
      </c>
      <c r="P3400" s="217">
        <v>0</v>
      </c>
      <c r="Q3400" s="217">
        <v>0</v>
      </c>
      <c r="R3400" s="217">
        <v>0</v>
      </c>
      <c r="S3400" s="217">
        <v>0</v>
      </c>
      <c r="T3400" s="217">
        <v>0</v>
      </c>
      <c r="U3400" s="217">
        <v>0</v>
      </c>
      <c r="V3400" s="217">
        <v>0</v>
      </c>
      <c r="W3400" s="217">
        <v>0</v>
      </c>
      <c r="X3400" s="217">
        <v>0</v>
      </c>
      <c r="Y3400" s="217">
        <v>0</v>
      </c>
    </row>
    <row r="3401" spans="2:25">
      <c r="B3401" s="217" t="s">
        <v>3569</v>
      </c>
      <c r="C3401" s="217" t="s">
        <v>169</v>
      </c>
      <c r="D3401" s="217" t="s">
        <v>20</v>
      </c>
      <c r="E3401" s="217" t="s">
        <v>88</v>
      </c>
      <c r="F3401" s="217" t="s">
        <v>9</v>
      </c>
      <c r="G3401" s="217" t="s">
        <v>10</v>
      </c>
      <c r="H3401" s="217" t="s">
        <v>5</v>
      </c>
      <c r="I3401" s="217">
        <v>0</v>
      </c>
      <c r="J3401" s="217">
        <v>0</v>
      </c>
      <c r="K3401" s="217">
        <v>0</v>
      </c>
      <c r="L3401" s="217">
        <v>21</v>
      </c>
      <c r="M3401" s="217">
        <v>270</v>
      </c>
      <c r="N3401" s="217">
        <v>0</v>
      </c>
      <c r="O3401" s="217">
        <v>0</v>
      </c>
      <c r="P3401" s="217">
        <v>0</v>
      </c>
      <c r="Q3401" s="217">
        <v>0</v>
      </c>
      <c r="R3401" s="217">
        <v>0</v>
      </c>
      <c r="S3401" s="217">
        <v>0</v>
      </c>
      <c r="T3401" s="217">
        <v>0</v>
      </c>
      <c r="U3401" s="217">
        <v>0</v>
      </c>
      <c r="V3401" s="217">
        <v>0</v>
      </c>
      <c r="W3401" s="217">
        <v>0</v>
      </c>
      <c r="X3401" s="217">
        <v>0</v>
      </c>
      <c r="Y3401" s="217">
        <v>0</v>
      </c>
    </row>
    <row r="3402" spans="2:25">
      <c r="B3402" s="217" t="s">
        <v>3570</v>
      </c>
      <c r="C3402" s="217" t="s">
        <v>169</v>
      </c>
      <c r="D3402" s="217" t="s">
        <v>20</v>
      </c>
      <c r="E3402" s="217" t="s">
        <v>88</v>
      </c>
      <c r="F3402" s="217" t="s">
        <v>5</v>
      </c>
      <c r="G3402" s="217" t="s">
        <v>10</v>
      </c>
      <c r="H3402" s="217" t="s">
        <v>170</v>
      </c>
      <c r="I3402" s="217">
        <v>0</v>
      </c>
      <c r="J3402" s="217">
        <v>0</v>
      </c>
      <c r="K3402" s="217">
        <v>0</v>
      </c>
      <c r="L3402" s="217">
        <v>0</v>
      </c>
      <c r="M3402" s="217">
        <v>12.8571428571429</v>
      </c>
      <c r="N3402" s="217">
        <v>0</v>
      </c>
      <c r="O3402" s="217">
        <v>0</v>
      </c>
      <c r="P3402" s="217">
        <v>0</v>
      </c>
      <c r="Q3402" s="217">
        <v>0</v>
      </c>
      <c r="R3402" s="217">
        <v>0</v>
      </c>
      <c r="S3402" s="217">
        <v>0</v>
      </c>
      <c r="T3402" s="217">
        <v>0</v>
      </c>
      <c r="U3402" s="217">
        <v>0</v>
      </c>
      <c r="V3402" s="217">
        <v>0</v>
      </c>
      <c r="W3402" s="217">
        <v>0</v>
      </c>
      <c r="X3402" s="217">
        <v>0</v>
      </c>
      <c r="Y3402" s="217">
        <v>0</v>
      </c>
    </row>
    <row r="3403" spans="2:25">
      <c r="B3403" s="217" t="s">
        <v>3571</v>
      </c>
      <c r="C3403" s="217" t="s">
        <v>169</v>
      </c>
      <c r="D3403" s="217" t="s">
        <v>20</v>
      </c>
      <c r="E3403" s="217" t="s">
        <v>88</v>
      </c>
      <c r="F3403" s="217" t="s">
        <v>5</v>
      </c>
      <c r="G3403" s="217" t="s">
        <v>10</v>
      </c>
      <c r="H3403" s="217" t="s">
        <v>172</v>
      </c>
      <c r="I3403" s="217">
        <v>1</v>
      </c>
      <c r="J3403" s="217">
        <v>1</v>
      </c>
      <c r="K3403" s="217">
        <v>0</v>
      </c>
      <c r="L3403" s="217">
        <v>1</v>
      </c>
      <c r="M3403" s="217">
        <v>91.785714285714306</v>
      </c>
      <c r="N3403" s="217">
        <v>10.894941634241199</v>
      </c>
      <c r="O3403" s="217">
        <v>10.894941634241199</v>
      </c>
      <c r="P3403" s="217">
        <v>0</v>
      </c>
      <c r="Q3403" s="217">
        <v>10.894941634241199</v>
      </c>
      <c r="R3403" s="217">
        <v>10.894941634241199</v>
      </c>
      <c r="S3403" s="217">
        <v>0</v>
      </c>
      <c r="T3403" s="217">
        <v>10.894941634241199</v>
      </c>
      <c r="U3403" s="217">
        <v>10.894941634241199</v>
      </c>
      <c r="V3403" s="217">
        <v>0</v>
      </c>
      <c r="W3403" s="217">
        <v>10.894941634241199</v>
      </c>
      <c r="X3403" s="217">
        <v>10.894941634241199</v>
      </c>
      <c r="Y3403" s="217">
        <v>0</v>
      </c>
    </row>
    <row r="3404" spans="2:25">
      <c r="B3404" s="217" t="s">
        <v>3572</v>
      </c>
      <c r="C3404" s="217" t="s">
        <v>169</v>
      </c>
      <c r="D3404" s="217" t="s">
        <v>20</v>
      </c>
      <c r="E3404" s="217" t="s">
        <v>88</v>
      </c>
      <c r="F3404" s="217" t="s">
        <v>5</v>
      </c>
      <c r="G3404" s="217" t="s">
        <v>10</v>
      </c>
      <c r="H3404" s="217" t="s">
        <v>174</v>
      </c>
      <c r="I3404" s="217">
        <v>0</v>
      </c>
      <c r="J3404" s="217">
        <v>0</v>
      </c>
      <c r="K3404" s="217">
        <v>0</v>
      </c>
      <c r="L3404" s="217">
        <v>8</v>
      </c>
      <c r="M3404" s="217">
        <v>133.03571428571399</v>
      </c>
      <c r="N3404" s="217">
        <v>0</v>
      </c>
      <c r="O3404" s="217">
        <v>0</v>
      </c>
      <c r="P3404" s="217">
        <v>0</v>
      </c>
      <c r="Q3404" s="217">
        <v>0</v>
      </c>
      <c r="R3404" s="217">
        <v>0</v>
      </c>
      <c r="S3404" s="217">
        <v>0</v>
      </c>
      <c r="T3404" s="217">
        <v>0</v>
      </c>
      <c r="U3404" s="217">
        <v>0</v>
      </c>
      <c r="V3404" s="217">
        <v>0</v>
      </c>
      <c r="W3404" s="217">
        <v>0</v>
      </c>
      <c r="X3404" s="217">
        <v>0</v>
      </c>
      <c r="Y3404" s="217">
        <v>0</v>
      </c>
    </row>
    <row r="3405" spans="2:25">
      <c r="B3405" s="217" t="s">
        <v>3573</v>
      </c>
      <c r="C3405" s="217" t="s">
        <v>169</v>
      </c>
      <c r="D3405" s="217" t="s">
        <v>20</v>
      </c>
      <c r="E3405" s="217" t="s">
        <v>88</v>
      </c>
      <c r="F3405" s="217" t="s">
        <v>5</v>
      </c>
      <c r="G3405" s="217" t="s">
        <v>10</v>
      </c>
      <c r="H3405" s="217" t="s">
        <v>176</v>
      </c>
      <c r="I3405" s="217">
        <v>2</v>
      </c>
      <c r="J3405" s="217">
        <v>2</v>
      </c>
      <c r="K3405" s="217">
        <v>0</v>
      </c>
      <c r="L3405" s="217">
        <v>8</v>
      </c>
      <c r="M3405" s="217">
        <v>158.75</v>
      </c>
      <c r="N3405" s="217">
        <v>12.5984251968504</v>
      </c>
      <c r="O3405" s="217">
        <v>12.5984251968504</v>
      </c>
      <c r="P3405" s="217">
        <v>0</v>
      </c>
      <c r="Q3405" s="217">
        <v>12.5984251968504</v>
      </c>
      <c r="R3405" s="217">
        <v>12.5984251968504</v>
      </c>
      <c r="S3405" s="217">
        <v>0</v>
      </c>
      <c r="T3405" s="217">
        <v>12.5984251968504</v>
      </c>
      <c r="U3405" s="217">
        <v>12.5984251968504</v>
      </c>
      <c r="V3405" s="217">
        <v>0</v>
      </c>
      <c r="W3405" s="217">
        <v>12.5984251968504</v>
      </c>
      <c r="X3405" s="217">
        <v>12.5984251968504</v>
      </c>
      <c r="Y3405" s="217">
        <v>0</v>
      </c>
    </row>
    <row r="3406" spans="2:25">
      <c r="B3406" s="217" t="s">
        <v>3574</v>
      </c>
      <c r="C3406" s="217" t="s">
        <v>169</v>
      </c>
      <c r="D3406" s="217" t="s">
        <v>20</v>
      </c>
      <c r="E3406" s="217" t="s">
        <v>88</v>
      </c>
      <c r="F3406" s="217" t="s">
        <v>5</v>
      </c>
      <c r="G3406" s="217" t="s">
        <v>10</v>
      </c>
      <c r="H3406" s="217" t="s">
        <v>178</v>
      </c>
      <c r="I3406" s="217">
        <v>0</v>
      </c>
      <c r="J3406" s="217">
        <v>0</v>
      </c>
      <c r="K3406" s="217">
        <v>0</v>
      </c>
      <c r="L3406" s="217">
        <v>5</v>
      </c>
      <c r="M3406" s="217">
        <v>93.571428571428598</v>
      </c>
      <c r="N3406" s="217">
        <v>0</v>
      </c>
      <c r="O3406" s="217">
        <v>0</v>
      </c>
      <c r="P3406" s="217">
        <v>0</v>
      </c>
      <c r="Q3406" s="217">
        <v>0</v>
      </c>
      <c r="R3406" s="217">
        <v>0</v>
      </c>
      <c r="S3406" s="217">
        <v>0</v>
      </c>
      <c r="T3406" s="217">
        <v>0</v>
      </c>
      <c r="U3406" s="217">
        <v>0</v>
      </c>
      <c r="V3406" s="217">
        <v>0</v>
      </c>
      <c r="W3406" s="217">
        <v>0</v>
      </c>
      <c r="X3406" s="217">
        <v>0</v>
      </c>
      <c r="Y3406" s="217">
        <v>0</v>
      </c>
    </row>
    <row r="3407" spans="2:25">
      <c r="B3407" s="217" t="s">
        <v>3575</v>
      </c>
      <c r="C3407" s="217" t="s">
        <v>169</v>
      </c>
      <c r="D3407" s="217" t="s">
        <v>20</v>
      </c>
      <c r="E3407" s="217" t="s">
        <v>88</v>
      </c>
      <c r="F3407" s="217" t="s">
        <v>5</v>
      </c>
      <c r="G3407" s="217" t="s">
        <v>10</v>
      </c>
      <c r="H3407" s="217" t="s">
        <v>5</v>
      </c>
      <c r="I3407" s="217">
        <v>3</v>
      </c>
      <c r="J3407" s="217">
        <v>3</v>
      </c>
      <c r="K3407" s="217">
        <v>0</v>
      </c>
      <c r="L3407" s="217">
        <v>22</v>
      </c>
      <c r="M3407" s="217">
        <v>490</v>
      </c>
      <c r="N3407" s="217">
        <v>6.12244897959184</v>
      </c>
      <c r="O3407" s="217">
        <v>6.12244897959184</v>
      </c>
      <c r="P3407" s="217">
        <v>0</v>
      </c>
      <c r="Q3407" s="217">
        <v>6.12244897959184</v>
      </c>
      <c r="R3407" s="217">
        <v>6.12244897959184</v>
      </c>
      <c r="S3407" s="217">
        <v>0</v>
      </c>
      <c r="T3407" s="217">
        <v>6.12244897959184</v>
      </c>
      <c r="U3407" s="217">
        <v>6.12244897959184</v>
      </c>
      <c r="V3407" s="217">
        <v>0</v>
      </c>
      <c r="W3407" s="217">
        <v>6.12244897959184</v>
      </c>
      <c r="X3407" s="217">
        <v>6.12244897959184</v>
      </c>
      <c r="Y3407" s="217">
        <v>0</v>
      </c>
    </row>
    <row r="3408" spans="2:25">
      <c r="B3408" s="217" t="s">
        <v>3576</v>
      </c>
      <c r="C3408" s="217" t="s">
        <v>169</v>
      </c>
      <c r="D3408" s="217" t="s">
        <v>20</v>
      </c>
      <c r="E3408" s="217" t="s">
        <v>88</v>
      </c>
      <c r="F3408" s="217" t="s">
        <v>12</v>
      </c>
      <c r="G3408" s="217" t="s">
        <v>49</v>
      </c>
      <c r="H3408" s="217" t="s">
        <v>170</v>
      </c>
      <c r="I3408" s="217">
        <v>0</v>
      </c>
      <c r="J3408" s="217">
        <v>0</v>
      </c>
      <c r="K3408" s="217">
        <v>0</v>
      </c>
      <c r="L3408" s="217">
        <v>4</v>
      </c>
      <c r="M3408" s="217">
        <v>107.39130434782599</v>
      </c>
      <c r="N3408" s="217">
        <v>0</v>
      </c>
      <c r="O3408" s="217">
        <v>0</v>
      </c>
      <c r="P3408" s="217">
        <v>0</v>
      </c>
      <c r="Q3408" s="217">
        <v>0</v>
      </c>
      <c r="R3408" s="217">
        <v>0</v>
      </c>
      <c r="S3408" s="217">
        <v>0</v>
      </c>
      <c r="T3408" s="217">
        <v>0</v>
      </c>
      <c r="U3408" s="217">
        <v>0</v>
      </c>
      <c r="V3408" s="217">
        <v>0</v>
      </c>
      <c r="W3408" s="217">
        <v>0</v>
      </c>
      <c r="X3408" s="217">
        <v>0</v>
      </c>
      <c r="Y3408" s="217">
        <v>0</v>
      </c>
    </row>
    <row r="3409" spans="2:25">
      <c r="B3409" s="217" t="s">
        <v>3577</v>
      </c>
      <c r="C3409" s="217" t="s">
        <v>169</v>
      </c>
      <c r="D3409" s="217" t="s">
        <v>20</v>
      </c>
      <c r="E3409" s="217" t="s">
        <v>88</v>
      </c>
      <c r="F3409" s="217" t="s">
        <v>12</v>
      </c>
      <c r="G3409" s="217" t="s">
        <v>49</v>
      </c>
      <c r="H3409" s="217" t="s">
        <v>172</v>
      </c>
      <c r="I3409" s="217">
        <v>1</v>
      </c>
      <c r="J3409" s="217">
        <v>1</v>
      </c>
      <c r="K3409" s="217">
        <v>0</v>
      </c>
      <c r="L3409" s="217">
        <v>7</v>
      </c>
      <c r="M3409" s="217">
        <v>206.52173913043501</v>
      </c>
      <c r="N3409" s="217">
        <v>4.8421052631578902</v>
      </c>
      <c r="O3409" s="217">
        <v>4.8421052631578902</v>
      </c>
      <c r="P3409" s="217">
        <v>0</v>
      </c>
      <c r="Q3409" s="217">
        <v>4.8421052631578902</v>
      </c>
      <c r="R3409" s="217">
        <v>4.8421052631578902</v>
      </c>
      <c r="S3409" s="217">
        <v>0</v>
      </c>
      <c r="T3409" s="217">
        <v>4.8421052631578902</v>
      </c>
      <c r="U3409" s="217">
        <v>4.8421052631578902</v>
      </c>
      <c r="V3409" s="217">
        <v>0</v>
      </c>
      <c r="W3409" s="217">
        <v>4.8421052631578902</v>
      </c>
      <c r="X3409" s="217">
        <v>4.8421052631578902</v>
      </c>
      <c r="Y3409" s="217">
        <v>0</v>
      </c>
    </row>
    <row r="3410" spans="2:25">
      <c r="B3410" s="217" t="s">
        <v>3578</v>
      </c>
      <c r="C3410" s="217" t="s">
        <v>169</v>
      </c>
      <c r="D3410" s="217" t="s">
        <v>20</v>
      </c>
      <c r="E3410" s="217" t="s">
        <v>88</v>
      </c>
      <c r="F3410" s="217" t="s">
        <v>12</v>
      </c>
      <c r="G3410" s="217" t="s">
        <v>49</v>
      </c>
      <c r="H3410" s="217" t="s">
        <v>174</v>
      </c>
      <c r="I3410" s="217">
        <v>1</v>
      </c>
      <c r="J3410" s="217">
        <v>1</v>
      </c>
      <c r="K3410" s="217">
        <v>0</v>
      </c>
      <c r="L3410" s="217">
        <v>9</v>
      </c>
      <c r="M3410" s="217">
        <v>247.826086956522</v>
      </c>
      <c r="N3410" s="217">
        <v>4.0350877192982502</v>
      </c>
      <c r="O3410" s="217">
        <v>4.0350877192982502</v>
      </c>
      <c r="P3410" s="217">
        <v>0</v>
      </c>
      <c r="Q3410" s="217">
        <v>4.0350877192982502</v>
      </c>
      <c r="R3410" s="217">
        <v>4.0350877192982502</v>
      </c>
      <c r="S3410" s="217">
        <v>0</v>
      </c>
      <c r="T3410" s="217">
        <v>4.0350877192982502</v>
      </c>
      <c r="U3410" s="217">
        <v>4.0350877192982502</v>
      </c>
      <c r="V3410" s="217">
        <v>0</v>
      </c>
      <c r="W3410" s="217">
        <v>4.0350877192982502</v>
      </c>
      <c r="X3410" s="217">
        <v>4.0350877192982502</v>
      </c>
      <c r="Y3410" s="217">
        <v>0</v>
      </c>
    </row>
    <row r="3411" spans="2:25">
      <c r="B3411" s="217" t="s">
        <v>3579</v>
      </c>
      <c r="C3411" s="217" t="s">
        <v>169</v>
      </c>
      <c r="D3411" s="217" t="s">
        <v>20</v>
      </c>
      <c r="E3411" s="217" t="s">
        <v>88</v>
      </c>
      <c r="F3411" s="217" t="s">
        <v>12</v>
      </c>
      <c r="G3411" s="217" t="s">
        <v>49</v>
      </c>
      <c r="H3411" s="217" t="s">
        <v>176</v>
      </c>
      <c r="I3411" s="217">
        <v>2</v>
      </c>
      <c r="J3411" s="217">
        <v>2</v>
      </c>
      <c r="K3411" s="217">
        <v>0</v>
      </c>
      <c r="L3411" s="217">
        <v>9</v>
      </c>
      <c r="M3411" s="217">
        <v>239.565217391304</v>
      </c>
      <c r="N3411" s="217">
        <v>8.3484573502722306</v>
      </c>
      <c r="O3411" s="217">
        <v>8.3484573502722306</v>
      </c>
      <c r="P3411" s="217">
        <v>0</v>
      </c>
      <c r="Q3411" s="217">
        <v>8.3484573502722306</v>
      </c>
      <c r="R3411" s="217">
        <v>8.3484573502722306</v>
      </c>
      <c r="S3411" s="217">
        <v>0</v>
      </c>
      <c r="T3411" s="217">
        <v>8.3484573502722306</v>
      </c>
      <c r="U3411" s="217">
        <v>8.3484573502722306</v>
      </c>
      <c r="V3411" s="217">
        <v>0</v>
      </c>
      <c r="W3411" s="217">
        <v>8.3484573502722306</v>
      </c>
      <c r="X3411" s="217">
        <v>8.3484573502722306</v>
      </c>
      <c r="Y3411" s="217">
        <v>0</v>
      </c>
    </row>
    <row r="3412" spans="2:25">
      <c r="B3412" s="217" t="s">
        <v>3580</v>
      </c>
      <c r="C3412" s="217" t="s">
        <v>169</v>
      </c>
      <c r="D3412" s="217" t="s">
        <v>20</v>
      </c>
      <c r="E3412" s="217" t="s">
        <v>88</v>
      </c>
      <c r="F3412" s="217" t="s">
        <v>12</v>
      </c>
      <c r="G3412" s="217" t="s">
        <v>49</v>
      </c>
      <c r="H3412" s="217" t="s">
        <v>178</v>
      </c>
      <c r="I3412" s="217">
        <v>1</v>
      </c>
      <c r="J3412" s="217">
        <v>1</v>
      </c>
      <c r="K3412" s="217">
        <v>0</v>
      </c>
      <c r="L3412" s="217">
        <v>0</v>
      </c>
      <c r="M3412" s="217">
        <v>148.695652173913</v>
      </c>
      <c r="N3412" s="217">
        <v>6.7251461988304104</v>
      </c>
      <c r="O3412" s="217">
        <v>6.7251461988304104</v>
      </c>
      <c r="P3412" s="217">
        <v>0</v>
      </c>
      <c r="Q3412" s="217">
        <v>6.7251461988304104</v>
      </c>
      <c r="R3412" s="217">
        <v>6.7251461988304104</v>
      </c>
      <c r="S3412" s="217">
        <v>0</v>
      </c>
      <c r="T3412" s="217">
        <v>6.7251461988304104</v>
      </c>
      <c r="U3412" s="217">
        <v>6.7251461988304104</v>
      </c>
      <c r="V3412" s="217">
        <v>0</v>
      </c>
      <c r="W3412" s="217">
        <v>6.7251461988304104</v>
      </c>
      <c r="X3412" s="217">
        <v>6.7251461988304104</v>
      </c>
      <c r="Y3412" s="217">
        <v>0</v>
      </c>
    </row>
    <row r="3413" spans="2:25">
      <c r="B3413" s="217" t="s">
        <v>3581</v>
      </c>
      <c r="C3413" s="217" t="s">
        <v>169</v>
      </c>
      <c r="D3413" s="217" t="s">
        <v>20</v>
      </c>
      <c r="E3413" s="217" t="s">
        <v>88</v>
      </c>
      <c r="F3413" s="217" t="s">
        <v>12</v>
      </c>
      <c r="G3413" s="217" t="s">
        <v>49</v>
      </c>
      <c r="H3413" s="217" t="s">
        <v>5</v>
      </c>
      <c r="I3413" s="217">
        <v>5</v>
      </c>
      <c r="J3413" s="217">
        <v>5</v>
      </c>
      <c r="K3413" s="217">
        <v>0</v>
      </c>
      <c r="L3413" s="217">
        <v>29</v>
      </c>
      <c r="M3413" s="217">
        <v>950</v>
      </c>
      <c r="N3413" s="217">
        <v>5.2631578947368398</v>
      </c>
      <c r="O3413" s="217">
        <v>5.2631578947368398</v>
      </c>
      <c r="P3413" s="217">
        <v>0</v>
      </c>
      <c r="Q3413" s="217">
        <v>5.2631578947368398</v>
      </c>
      <c r="R3413" s="217">
        <v>5.2631578947368398</v>
      </c>
      <c r="S3413" s="217">
        <v>0</v>
      </c>
      <c r="T3413" s="217">
        <v>5.2631578947368398</v>
      </c>
      <c r="U3413" s="217">
        <v>5.2631578947368398</v>
      </c>
      <c r="V3413" s="217">
        <v>0</v>
      </c>
      <c r="W3413" s="217">
        <v>5.2631578947368398</v>
      </c>
      <c r="X3413" s="217">
        <v>5.2631578947368398</v>
      </c>
      <c r="Y3413" s="217">
        <v>0</v>
      </c>
    </row>
    <row r="3414" spans="2:25">
      <c r="B3414" s="217" t="s">
        <v>3582</v>
      </c>
      <c r="C3414" s="217" t="s">
        <v>169</v>
      </c>
      <c r="D3414" s="217" t="s">
        <v>20</v>
      </c>
      <c r="E3414" s="217" t="s">
        <v>88</v>
      </c>
      <c r="F3414" s="217" t="s">
        <v>9</v>
      </c>
      <c r="G3414" s="217" t="s">
        <v>49</v>
      </c>
      <c r="H3414" s="217" t="s">
        <v>170</v>
      </c>
      <c r="I3414" s="217">
        <v>0</v>
      </c>
      <c r="J3414" s="217">
        <v>0</v>
      </c>
      <c r="K3414" s="217">
        <v>0</v>
      </c>
      <c r="L3414" s="217">
        <v>7</v>
      </c>
      <c r="M3414" s="217">
        <v>118.01418439716301</v>
      </c>
      <c r="N3414" s="217">
        <v>0</v>
      </c>
      <c r="O3414" s="217">
        <v>0</v>
      </c>
      <c r="P3414" s="217">
        <v>0</v>
      </c>
      <c r="Q3414" s="217">
        <v>0</v>
      </c>
      <c r="R3414" s="217">
        <v>0</v>
      </c>
      <c r="S3414" s="217">
        <v>0</v>
      </c>
      <c r="T3414" s="217">
        <v>0</v>
      </c>
      <c r="U3414" s="217">
        <v>0</v>
      </c>
      <c r="V3414" s="217">
        <v>0</v>
      </c>
      <c r="W3414" s="217">
        <v>0</v>
      </c>
      <c r="X3414" s="217">
        <v>0</v>
      </c>
      <c r="Y3414" s="217">
        <v>0</v>
      </c>
    </row>
    <row r="3415" spans="2:25">
      <c r="B3415" s="217" t="s">
        <v>3583</v>
      </c>
      <c r="C3415" s="217" t="s">
        <v>169</v>
      </c>
      <c r="D3415" s="217" t="s">
        <v>20</v>
      </c>
      <c r="E3415" s="217" t="s">
        <v>88</v>
      </c>
      <c r="F3415" s="217" t="s">
        <v>9</v>
      </c>
      <c r="G3415" s="217" t="s">
        <v>49</v>
      </c>
      <c r="H3415" s="217" t="s">
        <v>172</v>
      </c>
      <c r="I3415" s="217">
        <v>0</v>
      </c>
      <c r="J3415" s="217">
        <v>0</v>
      </c>
      <c r="K3415" s="217">
        <v>0</v>
      </c>
      <c r="L3415" s="217">
        <v>12</v>
      </c>
      <c r="M3415" s="217">
        <v>290.49645390070901</v>
      </c>
      <c r="N3415" s="217">
        <v>0</v>
      </c>
      <c r="O3415" s="217">
        <v>0</v>
      </c>
      <c r="P3415" s="217">
        <v>0</v>
      </c>
      <c r="Q3415" s="217">
        <v>0</v>
      </c>
      <c r="R3415" s="217">
        <v>0</v>
      </c>
      <c r="S3415" s="217">
        <v>0</v>
      </c>
      <c r="T3415" s="217">
        <v>0</v>
      </c>
      <c r="U3415" s="217">
        <v>0</v>
      </c>
      <c r="V3415" s="217">
        <v>0</v>
      </c>
      <c r="W3415" s="217">
        <v>0</v>
      </c>
      <c r="X3415" s="217">
        <v>0</v>
      </c>
      <c r="Y3415" s="217">
        <v>0</v>
      </c>
    </row>
    <row r="3416" spans="2:25">
      <c r="B3416" s="217" t="s">
        <v>3584</v>
      </c>
      <c r="C3416" s="217" t="s">
        <v>169</v>
      </c>
      <c r="D3416" s="217" t="s">
        <v>20</v>
      </c>
      <c r="E3416" s="217" t="s">
        <v>88</v>
      </c>
      <c r="F3416" s="217" t="s">
        <v>9</v>
      </c>
      <c r="G3416" s="217" t="s">
        <v>49</v>
      </c>
      <c r="H3416" s="217" t="s">
        <v>174</v>
      </c>
      <c r="I3416" s="217">
        <v>0</v>
      </c>
      <c r="J3416" s="217">
        <v>0</v>
      </c>
      <c r="K3416" s="217">
        <v>0</v>
      </c>
      <c r="L3416" s="217">
        <v>20</v>
      </c>
      <c r="M3416" s="217">
        <v>344.96453900709201</v>
      </c>
      <c r="N3416" s="217">
        <v>0</v>
      </c>
      <c r="O3416" s="217">
        <v>0</v>
      </c>
      <c r="P3416" s="217">
        <v>0</v>
      </c>
      <c r="Q3416" s="217">
        <v>0</v>
      </c>
      <c r="R3416" s="217">
        <v>0</v>
      </c>
      <c r="S3416" s="217">
        <v>0</v>
      </c>
      <c r="T3416" s="217">
        <v>0</v>
      </c>
      <c r="U3416" s="217">
        <v>0</v>
      </c>
      <c r="V3416" s="217">
        <v>0</v>
      </c>
      <c r="W3416" s="217">
        <v>0</v>
      </c>
      <c r="X3416" s="217">
        <v>0</v>
      </c>
      <c r="Y3416" s="217">
        <v>0</v>
      </c>
    </row>
    <row r="3417" spans="2:25">
      <c r="B3417" s="217" t="s">
        <v>3585</v>
      </c>
      <c r="C3417" s="217" t="s">
        <v>169</v>
      </c>
      <c r="D3417" s="217" t="s">
        <v>20</v>
      </c>
      <c r="E3417" s="217" t="s">
        <v>88</v>
      </c>
      <c r="F3417" s="217" t="s">
        <v>9</v>
      </c>
      <c r="G3417" s="217" t="s">
        <v>49</v>
      </c>
      <c r="H3417" s="217" t="s">
        <v>176</v>
      </c>
      <c r="I3417" s="217">
        <v>2</v>
      </c>
      <c r="J3417" s="217">
        <v>2</v>
      </c>
      <c r="K3417" s="217">
        <v>0</v>
      </c>
      <c r="L3417" s="217">
        <v>9</v>
      </c>
      <c r="M3417" s="217">
        <v>344.96453900709201</v>
      </c>
      <c r="N3417" s="217">
        <v>5.7976973684210504</v>
      </c>
      <c r="O3417" s="217">
        <v>5.7976973684210504</v>
      </c>
      <c r="P3417" s="217">
        <v>0</v>
      </c>
      <c r="Q3417" s="217">
        <v>5.7976973684210504</v>
      </c>
      <c r="R3417" s="217">
        <v>5.7976973684210504</v>
      </c>
      <c r="S3417" s="217">
        <v>0</v>
      </c>
      <c r="T3417" s="217">
        <v>5.7976973684210504</v>
      </c>
      <c r="U3417" s="217">
        <v>5.7976973684210504</v>
      </c>
      <c r="V3417" s="217">
        <v>0</v>
      </c>
      <c r="W3417" s="217">
        <v>5.7976973684210504</v>
      </c>
      <c r="X3417" s="217">
        <v>5.7976973684210504</v>
      </c>
      <c r="Y3417" s="217">
        <v>0</v>
      </c>
    </row>
    <row r="3418" spans="2:25">
      <c r="B3418" s="217" t="s">
        <v>3586</v>
      </c>
      <c r="C3418" s="217" t="s">
        <v>169</v>
      </c>
      <c r="D3418" s="217" t="s">
        <v>20</v>
      </c>
      <c r="E3418" s="217" t="s">
        <v>88</v>
      </c>
      <c r="F3418" s="217" t="s">
        <v>9</v>
      </c>
      <c r="G3418" s="217" t="s">
        <v>49</v>
      </c>
      <c r="H3418" s="217" t="s">
        <v>178</v>
      </c>
      <c r="I3418" s="217">
        <v>0</v>
      </c>
      <c r="J3418" s="217">
        <v>0</v>
      </c>
      <c r="K3418" s="217">
        <v>0</v>
      </c>
      <c r="L3418" s="217">
        <v>2</v>
      </c>
      <c r="M3418" s="217">
        <v>181.56028368794301</v>
      </c>
      <c r="N3418" s="217">
        <v>0</v>
      </c>
      <c r="O3418" s="217">
        <v>0</v>
      </c>
      <c r="P3418" s="217">
        <v>0</v>
      </c>
      <c r="Q3418" s="217">
        <v>0</v>
      </c>
      <c r="R3418" s="217">
        <v>0</v>
      </c>
      <c r="S3418" s="217">
        <v>0</v>
      </c>
      <c r="T3418" s="217">
        <v>0</v>
      </c>
      <c r="U3418" s="217">
        <v>0</v>
      </c>
      <c r="V3418" s="217">
        <v>0</v>
      </c>
      <c r="W3418" s="217">
        <v>0</v>
      </c>
      <c r="X3418" s="217">
        <v>0</v>
      </c>
      <c r="Y3418" s="217">
        <v>0</v>
      </c>
    </row>
    <row r="3419" spans="2:25">
      <c r="B3419" s="217" t="s">
        <v>3587</v>
      </c>
      <c r="C3419" s="217" t="s">
        <v>169</v>
      </c>
      <c r="D3419" s="217" t="s">
        <v>20</v>
      </c>
      <c r="E3419" s="217" t="s">
        <v>88</v>
      </c>
      <c r="F3419" s="217" t="s">
        <v>9</v>
      </c>
      <c r="G3419" s="217" t="s">
        <v>49</v>
      </c>
      <c r="H3419" s="217" t="s">
        <v>5</v>
      </c>
      <c r="I3419" s="217">
        <v>2</v>
      </c>
      <c r="J3419" s="217">
        <v>2</v>
      </c>
      <c r="K3419" s="217">
        <v>0</v>
      </c>
      <c r="L3419" s="217">
        <v>50</v>
      </c>
      <c r="M3419" s="217">
        <v>1280</v>
      </c>
      <c r="N3419" s="217">
        <v>1.5625</v>
      </c>
      <c r="O3419" s="217">
        <v>1.5625</v>
      </c>
      <c r="P3419" s="217">
        <v>0</v>
      </c>
      <c r="Q3419" s="217">
        <v>1.5625</v>
      </c>
      <c r="R3419" s="217">
        <v>1.5625</v>
      </c>
      <c r="S3419" s="217">
        <v>0</v>
      </c>
      <c r="T3419" s="217">
        <v>1.5625</v>
      </c>
      <c r="U3419" s="217">
        <v>1.5625</v>
      </c>
      <c r="V3419" s="217">
        <v>0</v>
      </c>
      <c r="W3419" s="217">
        <v>1.5625</v>
      </c>
      <c r="X3419" s="217">
        <v>1.5625</v>
      </c>
      <c r="Y3419" s="217">
        <v>0</v>
      </c>
    </row>
    <row r="3420" spans="2:25">
      <c r="B3420" s="217" t="s">
        <v>3588</v>
      </c>
      <c r="C3420" s="217" t="s">
        <v>169</v>
      </c>
      <c r="D3420" s="217" t="s">
        <v>20</v>
      </c>
      <c r="E3420" s="217" t="s">
        <v>88</v>
      </c>
      <c r="F3420" s="217" t="s">
        <v>5</v>
      </c>
      <c r="G3420" s="217" t="s">
        <v>49</v>
      </c>
      <c r="H3420" s="217" t="s">
        <v>170</v>
      </c>
      <c r="I3420" s="217">
        <v>0</v>
      </c>
      <c r="J3420" s="217">
        <v>0</v>
      </c>
      <c r="K3420" s="217">
        <v>0</v>
      </c>
      <c r="L3420" s="217">
        <v>11</v>
      </c>
      <c r="M3420" s="217">
        <v>225.40548874498899</v>
      </c>
      <c r="N3420" s="217">
        <v>0</v>
      </c>
      <c r="O3420" s="217">
        <v>0</v>
      </c>
      <c r="P3420" s="217">
        <v>0</v>
      </c>
      <c r="Q3420" s="217">
        <v>0</v>
      </c>
      <c r="R3420" s="217">
        <v>0</v>
      </c>
      <c r="S3420" s="217">
        <v>0</v>
      </c>
      <c r="T3420" s="217">
        <v>0</v>
      </c>
      <c r="U3420" s="217">
        <v>0</v>
      </c>
      <c r="V3420" s="217">
        <v>0</v>
      </c>
      <c r="W3420" s="217">
        <v>0</v>
      </c>
      <c r="X3420" s="217">
        <v>0</v>
      </c>
      <c r="Y3420" s="217">
        <v>0</v>
      </c>
    </row>
    <row r="3421" spans="2:25">
      <c r="B3421" s="217" t="s">
        <v>3589</v>
      </c>
      <c r="C3421" s="217" t="s">
        <v>169</v>
      </c>
      <c r="D3421" s="217" t="s">
        <v>20</v>
      </c>
      <c r="E3421" s="217" t="s">
        <v>88</v>
      </c>
      <c r="F3421" s="217" t="s">
        <v>5</v>
      </c>
      <c r="G3421" s="217" t="s">
        <v>49</v>
      </c>
      <c r="H3421" s="217" t="s">
        <v>172</v>
      </c>
      <c r="I3421" s="217">
        <v>1</v>
      </c>
      <c r="J3421" s="217">
        <v>1</v>
      </c>
      <c r="K3421" s="217">
        <v>0</v>
      </c>
      <c r="L3421" s="217">
        <v>19</v>
      </c>
      <c r="M3421" s="217">
        <v>497.01819303114399</v>
      </c>
      <c r="N3421" s="217">
        <v>2.0119987839908702</v>
      </c>
      <c r="O3421" s="217">
        <v>2.0119987839908702</v>
      </c>
      <c r="P3421" s="217">
        <v>0</v>
      </c>
      <c r="Q3421" s="217">
        <v>2.0119987839908702</v>
      </c>
      <c r="R3421" s="217">
        <v>2.0119987839908702</v>
      </c>
      <c r="S3421" s="217">
        <v>0</v>
      </c>
      <c r="T3421" s="217">
        <v>2.0119987839908702</v>
      </c>
      <c r="U3421" s="217">
        <v>2.0119987839908702</v>
      </c>
      <c r="V3421" s="217">
        <v>0</v>
      </c>
      <c r="W3421" s="217">
        <v>2.0119987839908702</v>
      </c>
      <c r="X3421" s="217">
        <v>2.0119987839908702</v>
      </c>
      <c r="Y3421" s="217">
        <v>0</v>
      </c>
    </row>
    <row r="3422" spans="2:25">
      <c r="B3422" s="217" t="s">
        <v>3590</v>
      </c>
      <c r="C3422" s="217" t="s">
        <v>169</v>
      </c>
      <c r="D3422" s="217" t="s">
        <v>20</v>
      </c>
      <c r="E3422" s="217" t="s">
        <v>88</v>
      </c>
      <c r="F3422" s="217" t="s">
        <v>5</v>
      </c>
      <c r="G3422" s="217" t="s">
        <v>49</v>
      </c>
      <c r="H3422" s="217" t="s">
        <v>174</v>
      </c>
      <c r="I3422" s="217">
        <v>1</v>
      </c>
      <c r="J3422" s="217">
        <v>1</v>
      </c>
      <c r="K3422" s="217">
        <v>0</v>
      </c>
      <c r="L3422" s="217">
        <v>29</v>
      </c>
      <c r="M3422" s="217">
        <v>592.79062596361405</v>
      </c>
      <c r="N3422" s="217">
        <v>1.68693625742554</v>
      </c>
      <c r="O3422" s="217">
        <v>1.68693625742554</v>
      </c>
      <c r="P3422" s="217">
        <v>0</v>
      </c>
      <c r="Q3422" s="217">
        <v>1.68693625742554</v>
      </c>
      <c r="R3422" s="217">
        <v>1.68693625742554</v>
      </c>
      <c r="S3422" s="217">
        <v>0</v>
      </c>
      <c r="T3422" s="217">
        <v>1.68693625742554</v>
      </c>
      <c r="U3422" s="217">
        <v>1.68693625742554</v>
      </c>
      <c r="V3422" s="217">
        <v>0</v>
      </c>
      <c r="W3422" s="217">
        <v>1.68693625742554</v>
      </c>
      <c r="X3422" s="217">
        <v>1.68693625742554</v>
      </c>
      <c r="Y3422" s="217">
        <v>0</v>
      </c>
    </row>
    <row r="3423" spans="2:25">
      <c r="B3423" s="217" t="s">
        <v>3591</v>
      </c>
      <c r="C3423" s="217" t="s">
        <v>169</v>
      </c>
      <c r="D3423" s="217" t="s">
        <v>20</v>
      </c>
      <c r="E3423" s="217" t="s">
        <v>88</v>
      </c>
      <c r="F3423" s="217" t="s">
        <v>5</v>
      </c>
      <c r="G3423" s="217" t="s">
        <v>49</v>
      </c>
      <c r="H3423" s="217" t="s">
        <v>176</v>
      </c>
      <c r="I3423" s="217">
        <v>4</v>
      </c>
      <c r="J3423" s="217">
        <v>4</v>
      </c>
      <c r="K3423" s="217">
        <v>0</v>
      </c>
      <c r="L3423" s="217">
        <v>18</v>
      </c>
      <c r="M3423" s="217">
        <v>584.52975639839701</v>
      </c>
      <c r="N3423" s="217">
        <v>6.8431075684600904</v>
      </c>
      <c r="O3423" s="217">
        <v>6.8431075684600904</v>
      </c>
      <c r="P3423" s="217">
        <v>0</v>
      </c>
      <c r="Q3423" s="217">
        <v>6.8431075684600904</v>
      </c>
      <c r="R3423" s="217">
        <v>6.8431075684600904</v>
      </c>
      <c r="S3423" s="217">
        <v>0</v>
      </c>
      <c r="T3423" s="217">
        <v>6.8431075684600904</v>
      </c>
      <c r="U3423" s="217">
        <v>6.8431075684600904</v>
      </c>
      <c r="V3423" s="217">
        <v>0</v>
      </c>
      <c r="W3423" s="217">
        <v>6.8431075684600904</v>
      </c>
      <c r="X3423" s="217">
        <v>6.8431075684600904</v>
      </c>
      <c r="Y3423" s="217">
        <v>0</v>
      </c>
    </row>
    <row r="3424" spans="2:25">
      <c r="B3424" s="217" t="s">
        <v>3592</v>
      </c>
      <c r="C3424" s="217" t="s">
        <v>169</v>
      </c>
      <c r="D3424" s="217" t="s">
        <v>20</v>
      </c>
      <c r="E3424" s="217" t="s">
        <v>88</v>
      </c>
      <c r="F3424" s="217" t="s">
        <v>5</v>
      </c>
      <c r="G3424" s="217" t="s">
        <v>49</v>
      </c>
      <c r="H3424" s="217" t="s">
        <v>178</v>
      </c>
      <c r="I3424" s="217">
        <v>1</v>
      </c>
      <c r="J3424" s="217">
        <v>1</v>
      </c>
      <c r="K3424" s="217">
        <v>0</v>
      </c>
      <c r="L3424" s="217">
        <v>2</v>
      </c>
      <c r="M3424" s="217">
        <v>330.25593586185602</v>
      </c>
      <c r="N3424" s="217">
        <v>3.0279546600437</v>
      </c>
      <c r="O3424" s="217">
        <v>3.0279546600437</v>
      </c>
      <c r="P3424" s="217">
        <v>0</v>
      </c>
      <c r="Q3424" s="217">
        <v>3.0279546600437</v>
      </c>
      <c r="R3424" s="217">
        <v>3.0279546600437</v>
      </c>
      <c r="S3424" s="217">
        <v>0</v>
      </c>
      <c r="T3424" s="217">
        <v>3.0279546600437</v>
      </c>
      <c r="U3424" s="217">
        <v>3.0279546600437</v>
      </c>
      <c r="V3424" s="217">
        <v>0</v>
      </c>
      <c r="W3424" s="217">
        <v>3.0279546600437</v>
      </c>
      <c r="X3424" s="217">
        <v>3.0279546600437</v>
      </c>
      <c r="Y3424" s="217">
        <v>0</v>
      </c>
    </row>
    <row r="3425" spans="2:25">
      <c r="B3425" s="217" t="s">
        <v>3593</v>
      </c>
      <c r="C3425" s="217" t="s">
        <v>169</v>
      </c>
      <c r="D3425" s="217" t="s">
        <v>20</v>
      </c>
      <c r="E3425" s="217" t="s">
        <v>88</v>
      </c>
      <c r="F3425" s="217" t="s">
        <v>5</v>
      </c>
      <c r="G3425" s="217" t="s">
        <v>49</v>
      </c>
      <c r="H3425" s="217" t="s">
        <v>5</v>
      </c>
      <c r="I3425" s="217">
        <v>7</v>
      </c>
      <c r="J3425" s="217">
        <v>7</v>
      </c>
      <c r="K3425" s="217">
        <v>0</v>
      </c>
      <c r="L3425" s="217">
        <v>79</v>
      </c>
      <c r="M3425" s="217">
        <v>2230</v>
      </c>
      <c r="N3425" s="217">
        <v>3.1390134529148002</v>
      </c>
      <c r="O3425" s="217">
        <v>3.1390134529148002</v>
      </c>
      <c r="P3425" s="217">
        <v>0</v>
      </c>
      <c r="Q3425" s="217">
        <v>3.1390134529148002</v>
      </c>
      <c r="R3425" s="217">
        <v>3.1390134529148002</v>
      </c>
      <c r="S3425" s="217">
        <v>0</v>
      </c>
      <c r="T3425" s="217">
        <v>3.1390134529148002</v>
      </c>
      <c r="U3425" s="217">
        <v>3.1390134529148002</v>
      </c>
      <c r="V3425" s="217">
        <v>0</v>
      </c>
      <c r="W3425" s="217">
        <v>3.1390134529148002</v>
      </c>
      <c r="X3425" s="217">
        <v>3.1390134529148002</v>
      </c>
      <c r="Y3425" s="217">
        <v>0</v>
      </c>
    </row>
    <row r="3426" spans="2:25">
      <c r="B3426" s="217" t="s">
        <v>3594</v>
      </c>
      <c r="C3426" s="217" t="s">
        <v>169</v>
      </c>
      <c r="D3426" s="217" t="s">
        <v>20</v>
      </c>
      <c r="E3426" s="217" t="s">
        <v>88</v>
      </c>
      <c r="F3426" s="217" t="s">
        <v>12</v>
      </c>
      <c r="G3426" s="217" t="s">
        <v>13</v>
      </c>
      <c r="H3426" s="217" t="s">
        <v>170</v>
      </c>
      <c r="I3426" s="217">
        <v>0</v>
      </c>
      <c r="J3426" s="217">
        <v>0</v>
      </c>
      <c r="K3426" s="217">
        <v>0</v>
      </c>
      <c r="L3426" s="217">
        <v>0</v>
      </c>
      <c r="M3426" s="217">
        <v>0</v>
      </c>
    </row>
    <row r="3427" spans="2:25">
      <c r="B3427" s="217" t="s">
        <v>3595</v>
      </c>
      <c r="C3427" s="217" t="s">
        <v>169</v>
      </c>
      <c r="D3427" s="217" t="s">
        <v>20</v>
      </c>
      <c r="E3427" s="217" t="s">
        <v>88</v>
      </c>
      <c r="F3427" s="217" t="s">
        <v>12</v>
      </c>
      <c r="G3427" s="217" t="s">
        <v>13</v>
      </c>
      <c r="H3427" s="217" t="s">
        <v>172</v>
      </c>
      <c r="I3427" s="217">
        <v>0</v>
      </c>
      <c r="J3427" s="217">
        <v>0</v>
      </c>
      <c r="K3427" s="217">
        <v>0</v>
      </c>
      <c r="L3427" s="217">
        <v>0</v>
      </c>
      <c r="M3427" s="217">
        <v>0</v>
      </c>
    </row>
    <row r="3428" spans="2:25">
      <c r="B3428" s="217" t="s">
        <v>3596</v>
      </c>
      <c r="C3428" s="217" t="s">
        <v>169</v>
      </c>
      <c r="D3428" s="217" t="s">
        <v>20</v>
      </c>
      <c r="E3428" s="217" t="s">
        <v>88</v>
      </c>
      <c r="F3428" s="217" t="s">
        <v>12</v>
      </c>
      <c r="G3428" s="217" t="s">
        <v>13</v>
      </c>
      <c r="H3428" s="217" t="s">
        <v>174</v>
      </c>
      <c r="I3428" s="217">
        <v>0</v>
      </c>
      <c r="J3428" s="217">
        <v>0</v>
      </c>
      <c r="K3428" s="217">
        <v>0</v>
      </c>
      <c r="L3428" s="217">
        <v>0</v>
      </c>
      <c r="M3428" s="217">
        <v>20</v>
      </c>
      <c r="N3428" s="217">
        <v>0</v>
      </c>
      <c r="O3428" s="217">
        <v>0</v>
      </c>
      <c r="P3428" s="217">
        <v>0</v>
      </c>
      <c r="Q3428" s="217">
        <v>0</v>
      </c>
      <c r="R3428" s="217">
        <v>0</v>
      </c>
      <c r="S3428" s="217">
        <v>0</v>
      </c>
      <c r="T3428" s="217">
        <v>0</v>
      </c>
      <c r="U3428" s="217">
        <v>0</v>
      </c>
      <c r="V3428" s="217">
        <v>0</v>
      </c>
      <c r="W3428" s="217">
        <v>0</v>
      </c>
      <c r="X3428" s="217">
        <v>0</v>
      </c>
      <c r="Y3428" s="217">
        <v>0</v>
      </c>
    </row>
    <row r="3429" spans="2:25">
      <c r="B3429" s="217" t="s">
        <v>3597</v>
      </c>
      <c r="C3429" s="217" t="s">
        <v>169</v>
      </c>
      <c r="D3429" s="217" t="s">
        <v>20</v>
      </c>
      <c r="E3429" s="217" t="s">
        <v>88</v>
      </c>
      <c r="F3429" s="217" t="s">
        <v>12</v>
      </c>
      <c r="G3429" s="217" t="s">
        <v>13</v>
      </c>
      <c r="H3429" s="217" t="s">
        <v>176</v>
      </c>
      <c r="I3429" s="217">
        <v>0</v>
      </c>
      <c r="J3429" s="217">
        <v>0</v>
      </c>
      <c r="K3429" s="217">
        <v>0</v>
      </c>
      <c r="L3429" s="217">
        <v>0</v>
      </c>
      <c r="M3429" s="217">
        <v>0</v>
      </c>
    </row>
    <row r="3430" spans="2:25">
      <c r="B3430" s="217" t="s">
        <v>3598</v>
      </c>
      <c r="C3430" s="217" t="s">
        <v>169</v>
      </c>
      <c r="D3430" s="217" t="s">
        <v>20</v>
      </c>
      <c r="E3430" s="217" t="s">
        <v>88</v>
      </c>
      <c r="F3430" s="217" t="s">
        <v>12</v>
      </c>
      <c r="G3430" s="217" t="s">
        <v>13</v>
      </c>
      <c r="H3430" s="217" t="s">
        <v>178</v>
      </c>
      <c r="I3430" s="217">
        <v>0</v>
      </c>
      <c r="J3430" s="217">
        <v>0</v>
      </c>
      <c r="K3430" s="217">
        <v>0</v>
      </c>
      <c r="L3430" s="217">
        <v>0</v>
      </c>
      <c r="M3430" s="217">
        <v>10</v>
      </c>
      <c r="N3430" s="217">
        <v>0</v>
      </c>
      <c r="O3430" s="217">
        <v>0</v>
      </c>
      <c r="P3430" s="217">
        <v>0</v>
      </c>
      <c r="Q3430" s="217">
        <v>0</v>
      </c>
      <c r="R3430" s="217">
        <v>0</v>
      </c>
      <c r="S3430" s="217">
        <v>0</v>
      </c>
      <c r="T3430" s="217">
        <v>0</v>
      </c>
      <c r="U3430" s="217">
        <v>0</v>
      </c>
      <c r="V3430" s="217">
        <v>0</v>
      </c>
      <c r="W3430" s="217">
        <v>0</v>
      </c>
      <c r="X3430" s="217">
        <v>0</v>
      </c>
      <c r="Y3430" s="217">
        <v>0</v>
      </c>
    </row>
    <row r="3431" spans="2:25">
      <c r="B3431" s="217" t="s">
        <v>3599</v>
      </c>
      <c r="C3431" s="217" t="s">
        <v>169</v>
      </c>
      <c r="D3431" s="217" t="s">
        <v>20</v>
      </c>
      <c r="E3431" s="217" t="s">
        <v>88</v>
      </c>
      <c r="F3431" s="217" t="s">
        <v>12</v>
      </c>
      <c r="G3431" s="217" t="s">
        <v>13</v>
      </c>
      <c r="H3431" s="217" t="s">
        <v>5</v>
      </c>
      <c r="I3431" s="217">
        <v>0</v>
      </c>
      <c r="J3431" s="217">
        <v>0</v>
      </c>
      <c r="K3431" s="217">
        <v>0</v>
      </c>
      <c r="L3431" s="217">
        <v>0</v>
      </c>
      <c r="M3431" s="217">
        <v>30</v>
      </c>
      <c r="N3431" s="217">
        <v>0</v>
      </c>
      <c r="O3431" s="217">
        <v>0</v>
      </c>
      <c r="P3431" s="217">
        <v>0</v>
      </c>
      <c r="Q3431" s="217">
        <v>0</v>
      </c>
      <c r="R3431" s="217">
        <v>0</v>
      </c>
      <c r="S3431" s="217">
        <v>0</v>
      </c>
      <c r="T3431" s="217">
        <v>0</v>
      </c>
      <c r="U3431" s="217">
        <v>0</v>
      </c>
      <c r="V3431" s="217">
        <v>0</v>
      </c>
      <c r="W3431" s="217">
        <v>0</v>
      </c>
      <c r="X3431" s="217">
        <v>0</v>
      </c>
      <c r="Y3431" s="217">
        <v>0</v>
      </c>
    </row>
    <row r="3432" spans="2:25">
      <c r="B3432" s="217" t="s">
        <v>3600</v>
      </c>
      <c r="C3432" s="217" t="s">
        <v>169</v>
      </c>
      <c r="D3432" s="217" t="s">
        <v>20</v>
      </c>
      <c r="E3432" s="217" t="s">
        <v>88</v>
      </c>
      <c r="F3432" s="217" t="s">
        <v>9</v>
      </c>
      <c r="G3432" s="217" t="s">
        <v>13</v>
      </c>
      <c r="H3432" s="217" t="s">
        <v>170</v>
      </c>
      <c r="I3432" s="217">
        <v>0</v>
      </c>
      <c r="J3432" s="217">
        <v>0</v>
      </c>
      <c r="K3432" s="217">
        <v>0</v>
      </c>
      <c r="L3432" s="217">
        <v>0</v>
      </c>
      <c r="M3432" s="217">
        <v>5</v>
      </c>
      <c r="N3432" s="217">
        <v>0</v>
      </c>
      <c r="O3432" s="217">
        <v>0</v>
      </c>
      <c r="P3432" s="217">
        <v>0</v>
      </c>
      <c r="Q3432" s="217">
        <v>0</v>
      </c>
      <c r="R3432" s="217">
        <v>0</v>
      </c>
      <c r="S3432" s="217">
        <v>0</v>
      </c>
      <c r="T3432" s="217">
        <v>0</v>
      </c>
      <c r="U3432" s="217">
        <v>0</v>
      </c>
      <c r="V3432" s="217">
        <v>0</v>
      </c>
      <c r="W3432" s="217">
        <v>0</v>
      </c>
      <c r="X3432" s="217">
        <v>0</v>
      </c>
      <c r="Y3432" s="217">
        <v>0</v>
      </c>
    </row>
    <row r="3433" spans="2:25">
      <c r="B3433" s="217" t="s">
        <v>3601</v>
      </c>
      <c r="C3433" s="217" t="s">
        <v>169</v>
      </c>
      <c r="D3433" s="217" t="s">
        <v>20</v>
      </c>
      <c r="E3433" s="217" t="s">
        <v>88</v>
      </c>
      <c r="F3433" s="217" t="s">
        <v>9</v>
      </c>
      <c r="G3433" s="217" t="s">
        <v>13</v>
      </c>
      <c r="H3433" s="217" t="s">
        <v>172</v>
      </c>
      <c r="I3433" s="217">
        <v>0</v>
      </c>
      <c r="J3433" s="217">
        <v>0</v>
      </c>
      <c r="K3433" s="217">
        <v>0</v>
      </c>
      <c r="L3433" s="217">
        <v>0</v>
      </c>
      <c r="M3433" s="217">
        <v>10</v>
      </c>
      <c r="N3433" s="217">
        <v>0</v>
      </c>
      <c r="O3433" s="217">
        <v>0</v>
      </c>
      <c r="P3433" s="217">
        <v>0</v>
      </c>
      <c r="Q3433" s="217">
        <v>0</v>
      </c>
      <c r="R3433" s="217">
        <v>0</v>
      </c>
      <c r="S3433" s="217">
        <v>0</v>
      </c>
      <c r="T3433" s="217">
        <v>0</v>
      </c>
      <c r="U3433" s="217">
        <v>0</v>
      </c>
      <c r="V3433" s="217">
        <v>0</v>
      </c>
      <c r="W3433" s="217">
        <v>0</v>
      </c>
      <c r="X3433" s="217">
        <v>0</v>
      </c>
      <c r="Y3433" s="217">
        <v>0</v>
      </c>
    </row>
    <row r="3434" spans="2:25">
      <c r="B3434" s="217" t="s">
        <v>3602</v>
      </c>
      <c r="C3434" s="217" t="s">
        <v>169</v>
      </c>
      <c r="D3434" s="217" t="s">
        <v>20</v>
      </c>
      <c r="E3434" s="217" t="s">
        <v>88</v>
      </c>
      <c r="F3434" s="217" t="s">
        <v>9</v>
      </c>
      <c r="G3434" s="217" t="s">
        <v>13</v>
      </c>
      <c r="H3434" s="217" t="s">
        <v>174</v>
      </c>
      <c r="I3434" s="217">
        <v>0</v>
      </c>
      <c r="J3434" s="217">
        <v>0</v>
      </c>
      <c r="K3434" s="217">
        <v>0</v>
      </c>
      <c r="L3434" s="217">
        <v>0</v>
      </c>
      <c r="M3434" s="217">
        <v>10</v>
      </c>
      <c r="N3434" s="217">
        <v>0</v>
      </c>
      <c r="O3434" s="217">
        <v>0</v>
      </c>
      <c r="P3434" s="217">
        <v>0</v>
      </c>
      <c r="Q3434" s="217">
        <v>0</v>
      </c>
      <c r="R3434" s="217">
        <v>0</v>
      </c>
      <c r="S3434" s="217">
        <v>0</v>
      </c>
      <c r="T3434" s="217">
        <v>0</v>
      </c>
      <c r="U3434" s="217">
        <v>0</v>
      </c>
      <c r="V3434" s="217">
        <v>0</v>
      </c>
      <c r="W3434" s="217">
        <v>0</v>
      </c>
      <c r="X3434" s="217">
        <v>0</v>
      </c>
      <c r="Y3434" s="217">
        <v>0</v>
      </c>
    </row>
    <row r="3435" spans="2:25">
      <c r="B3435" s="217" t="s">
        <v>3603</v>
      </c>
      <c r="C3435" s="217" t="s">
        <v>169</v>
      </c>
      <c r="D3435" s="217" t="s">
        <v>20</v>
      </c>
      <c r="E3435" s="217" t="s">
        <v>88</v>
      </c>
      <c r="F3435" s="217" t="s">
        <v>9</v>
      </c>
      <c r="G3435" s="217" t="s">
        <v>13</v>
      </c>
      <c r="H3435" s="217" t="s">
        <v>176</v>
      </c>
      <c r="I3435" s="217">
        <v>0</v>
      </c>
      <c r="J3435" s="217">
        <v>0</v>
      </c>
      <c r="K3435" s="217">
        <v>0</v>
      </c>
      <c r="L3435" s="217">
        <v>3</v>
      </c>
      <c r="M3435" s="217">
        <v>10</v>
      </c>
      <c r="N3435" s="217">
        <v>0</v>
      </c>
      <c r="O3435" s="217">
        <v>0</v>
      </c>
      <c r="P3435" s="217">
        <v>0</v>
      </c>
      <c r="Q3435" s="217">
        <v>0</v>
      </c>
      <c r="R3435" s="217">
        <v>0</v>
      </c>
      <c r="S3435" s="217">
        <v>0</v>
      </c>
      <c r="T3435" s="217">
        <v>0</v>
      </c>
      <c r="U3435" s="217">
        <v>0</v>
      </c>
      <c r="V3435" s="217">
        <v>0</v>
      </c>
      <c r="W3435" s="217">
        <v>0</v>
      </c>
      <c r="X3435" s="217">
        <v>0</v>
      </c>
      <c r="Y3435" s="217">
        <v>0</v>
      </c>
    </row>
    <row r="3436" spans="2:25">
      <c r="B3436" s="217" t="s">
        <v>3604</v>
      </c>
      <c r="C3436" s="217" t="s">
        <v>169</v>
      </c>
      <c r="D3436" s="217" t="s">
        <v>20</v>
      </c>
      <c r="E3436" s="217" t="s">
        <v>88</v>
      </c>
      <c r="F3436" s="217" t="s">
        <v>9</v>
      </c>
      <c r="G3436" s="217" t="s">
        <v>13</v>
      </c>
      <c r="H3436" s="217" t="s">
        <v>178</v>
      </c>
      <c r="I3436" s="217">
        <v>0</v>
      </c>
      <c r="J3436" s="217">
        <v>0</v>
      </c>
      <c r="K3436" s="217">
        <v>0</v>
      </c>
      <c r="L3436" s="217">
        <v>0</v>
      </c>
      <c r="M3436" s="217">
        <v>10</v>
      </c>
      <c r="N3436" s="217">
        <v>0</v>
      </c>
      <c r="O3436" s="217">
        <v>0</v>
      </c>
      <c r="P3436" s="217">
        <v>0</v>
      </c>
      <c r="Q3436" s="217">
        <v>0</v>
      </c>
      <c r="R3436" s="217">
        <v>0</v>
      </c>
      <c r="S3436" s="217">
        <v>0</v>
      </c>
      <c r="T3436" s="217">
        <v>0</v>
      </c>
      <c r="U3436" s="217">
        <v>0</v>
      </c>
      <c r="V3436" s="217">
        <v>0</v>
      </c>
      <c r="W3436" s="217">
        <v>0</v>
      </c>
      <c r="X3436" s="217">
        <v>0</v>
      </c>
      <c r="Y3436" s="217">
        <v>0</v>
      </c>
    </row>
    <row r="3437" spans="2:25">
      <c r="B3437" s="217" t="s">
        <v>3605</v>
      </c>
      <c r="C3437" s="217" t="s">
        <v>169</v>
      </c>
      <c r="D3437" s="217" t="s">
        <v>20</v>
      </c>
      <c r="E3437" s="217" t="s">
        <v>88</v>
      </c>
      <c r="F3437" s="217" t="s">
        <v>9</v>
      </c>
      <c r="G3437" s="217" t="s">
        <v>13</v>
      </c>
      <c r="H3437" s="217" t="s">
        <v>5</v>
      </c>
      <c r="I3437" s="217">
        <v>0</v>
      </c>
      <c r="J3437" s="217">
        <v>0</v>
      </c>
      <c r="K3437" s="217">
        <v>0</v>
      </c>
      <c r="L3437" s="217">
        <v>3</v>
      </c>
      <c r="M3437" s="217">
        <v>45</v>
      </c>
      <c r="N3437" s="217">
        <v>0</v>
      </c>
      <c r="O3437" s="217">
        <v>0</v>
      </c>
      <c r="P3437" s="217">
        <v>0</v>
      </c>
      <c r="Q3437" s="217">
        <v>0</v>
      </c>
      <c r="R3437" s="217">
        <v>0</v>
      </c>
      <c r="S3437" s="217">
        <v>0</v>
      </c>
      <c r="T3437" s="217">
        <v>0</v>
      </c>
      <c r="U3437" s="217">
        <v>0</v>
      </c>
      <c r="V3437" s="217">
        <v>0</v>
      </c>
      <c r="W3437" s="217">
        <v>0</v>
      </c>
      <c r="X3437" s="217">
        <v>0</v>
      </c>
      <c r="Y3437" s="217">
        <v>0</v>
      </c>
    </row>
    <row r="3438" spans="2:25">
      <c r="B3438" s="217" t="s">
        <v>3606</v>
      </c>
      <c r="C3438" s="217" t="s">
        <v>169</v>
      </c>
      <c r="D3438" s="217" t="s">
        <v>20</v>
      </c>
      <c r="E3438" s="217" t="s">
        <v>88</v>
      </c>
      <c r="F3438" s="217" t="s">
        <v>5</v>
      </c>
      <c r="G3438" s="217" t="s">
        <v>13</v>
      </c>
      <c r="H3438" s="217" t="s">
        <v>170</v>
      </c>
      <c r="I3438" s="217">
        <v>0</v>
      </c>
      <c r="J3438" s="217">
        <v>0</v>
      </c>
      <c r="K3438" s="217">
        <v>0</v>
      </c>
      <c r="L3438" s="217">
        <v>0</v>
      </c>
      <c r="M3438" s="217">
        <v>5</v>
      </c>
      <c r="N3438" s="217">
        <v>0</v>
      </c>
      <c r="O3438" s="217">
        <v>0</v>
      </c>
      <c r="P3438" s="217">
        <v>0</v>
      </c>
      <c r="Q3438" s="217">
        <v>0</v>
      </c>
      <c r="R3438" s="217">
        <v>0</v>
      </c>
      <c r="S3438" s="217">
        <v>0</v>
      </c>
      <c r="T3438" s="217">
        <v>0</v>
      </c>
      <c r="U3438" s="217">
        <v>0</v>
      </c>
      <c r="V3438" s="217">
        <v>0</v>
      </c>
      <c r="W3438" s="217">
        <v>0</v>
      </c>
      <c r="X3438" s="217">
        <v>0</v>
      </c>
      <c r="Y3438" s="217">
        <v>0</v>
      </c>
    </row>
    <row r="3439" spans="2:25">
      <c r="B3439" s="217" t="s">
        <v>3607</v>
      </c>
      <c r="C3439" s="217" t="s">
        <v>169</v>
      </c>
      <c r="D3439" s="217" t="s">
        <v>20</v>
      </c>
      <c r="E3439" s="217" t="s">
        <v>88</v>
      </c>
      <c r="F3439" s="217" t="s">
        <v>5</v>
      </c>
      <c r="G3439" s="217" t="s">
        <v>13</v>
      </c>
      <c r="H3439" s="217" t="s">
        <v>172</v>
      </c>
      <c r="I3439" s="217">
        <v>0</v>
      </c>
      <c r="J3439" s="217">
        <v>0</v>
      </c>
      <c r="K3439" s="217">
        <v>0</v>
      </c>
      <c r="L3439" s="217">
        <v>0</v>
      </c>
      <c r="M3439" s="217">
        <v>10</v>
      </c>
      <c r="N3439" s="217">
        <v>0</v>
      </c>
      <c r="O3439" s="217">
        <v>0</v>
      </c>
      <c r="P3439" s="217">
        <v>0</v>
      </c>
      <c r="Q3439" s="217">
        <v>0</v>
      </c>
      <c r="R3439" s="217">
        <v>0</v>
      </c>
      <c r="S3439" s="217">
        <v>0</v>
      </c>
      <c r="T3439" s="217">
        <v>0</v>
      </c>
      <c r="U3439" s="217">
        <v>0</v>
      </c>
      <c r="V3439" s="217">
        <v>0</v>
      </c>
      <c r="W3439" s="217">
        <v>0</v>
      </c>
      <c r="X3439" s="217">
        <v>0</v>
      </c>
      <c r="Y3439" s="217">
        <v>0</v>
      </c>
    </row>
    <row r="3440" spans="2:25">
      <c r="B3440" s="217" t="s">
        <v>3608</v>
      </c>
      <c r="C3440" s="217" t="s">
        <v>169</v>
      </c>
      <c r="D3440" s="217" t="s">
        <v>20</v>
      </c>
      <c r="E3440" s="217" t="s">
        <v>88</v>
      </c>
      <c r="F3440" s="217" t="s">
        <v>5</v>
      </c>
      <c r="G3440" s="217" t="s">
        <v>13</v>
      </c>
      <c r="H3440" s="217" t="s">
        <v>174</v>
      </c>
      <c r="I3440" s="217">
        <v>0</v>
      </c>
      <c r="J3440" s="217">
        <v>0</v>
      </c>
      <c r="K3440" s="217">
        <v>0</v>
      </c>
      <c r="L3440" s="217">
        <v>0</v>
      </c>
      <c r="M3440" s="217">
        <v>30</v>
      </c>
      <c r="N3440" s="217">
        <v>0</v>
      </c>
      <c r="O3440" s="217">
        <v>0</v>
      </c>
      <c r="P3440" s="217">
        <v>0</v>
      </c>
      <c r="Q3440" s="217">
        <v>0</v>
      </c>
      <c r="R3440" s="217">
        <v>0</v>
      </c>
      <c r="S3440" s="217">
        <v>0</v>
      </c>
      <c r="T3440" s="217">
        <v>0</v>
      </c>
      <c r="U3440" s="217">
        <v>0</v>
      </c>
      <c r="V3440" s="217">
        <v>0</v>
      </c>
      <c r="W3440" s="217">
        <v>0</v>
      </c>
      <c r="X3440" s="217">
        <v>0</v>
      </c>
      <c r="Y3440" s="217">
        <v>0</v>
      </c>
    </row>
    <row r="3441" spans="2:25">
      <c r="B3441" s="217" t="s">
        <v>3609</v>
      </c>
      <c r="C3441" s="217" t="s">
        <v>169</v>
      </c>
      <c r="D3441" s="217" t="s">
        <v>20</v>
      </c>
      <c r="E3441" s="217" t="s">
        <v>88</v>
      </c>
      <c r="F3441" s="217" t="s">
        <v>5</v>
      </c>
      <c r="G3441" s="217" t="s">
        <v>13</v>
      </c>
      <c r="H3441" s="217" t="s">
        <v>176</v>
      </c>
      <c r="I3441" s="217">
        <v>0</v>
      </c>
      <c r="J3441" s="217">
        <v>0</v>
      </c>
      <c r="K3441" s="217">
        <v>0</v>
      </c>
      <c r="L3441" s="217">
        <v>3</v>
      </c>
      <c r="M3441" s="217">
        <v>10</v>
      </c>
      <c r="N3441" s="217">
        <v>0</v>
      </c>
      <c r="O3441" s="217">
        <v>0</v>
      </c>
      <c r="P3441" s="217">
        <v>0</v>
      </c>
      <c r="Q3441" s="217">
        <v>0</v>
      </c>
      <c r="R3441" s="217">
        <v>0</v>
      </c>
      <c r="S3441" s="217">
        <v>0</v>
      </c>
      <c r="T3441" s="217">
        <v>0</v>
      </c>
      <c r="U3441" s="217">
        <v>0</v>
      </c>
      <c r="V3441" s="217">
        <v>0</v>
      </c>
      <c r="W3441" s="217">
        <v>0</v>
      </c>
      <c r="X3441" s="217">
        <v>0</v>
      </c>
      <c r="Y3441" s="217">
        <v>0</v>
      </c>
    </row>
    <row r="3442" spans="2:25">
      <c r="B3442" s="217" t="s">
        <v>3610</v>
      </c>
      <c r="C3442" s="217" t="s">
        <v>169</v>
      </c>
      <c r="D3442" s="217" t="s">
        <v>20</v>
      </c>
      <c r="E3442" s="217" t="s">
        <v>88</v>
      </c>
      <c r="F3442" s="217" t="s">
        <v>5</v>
      </c>
      <c r="G3442" s="217" t="s">
        <v>13</v>
      </c>
      <c r="H3442" s="217" t="s">
        <v>178</v>
      </c>
      <c r="I3442" s="217">
        <v>0</v>
      </c>
      <c r="J3442" s="217">
        <v>0</v>
      </c>
      <c r="K3442" s="217">
        <v>0</v>
      </c>
      <c r="L3442" s="217">
        <v>0</v>
      </c>
      <c r="M3442" s="217">
        <v>20</v>
      </c>
      <c r="N3442" s="217">
        <v>0</v>
      </c>
      <c r="O3442" s="217">
        <v>0</v>
      </c>
      <c r="P3442" s="217">
        <v>0</v>
      </c>
      <c r="Q3442" s="217">
        <v>0</v>
      </c>
      <c r="R3442" s="217">
        <v>0</v>
      </c>
      <c r="S3442" s="217">
        <v>0</v>
      </c>
      <c r="T3442" s="217">
        <v>0</v>
      </c>
      <c r="U3442" s="217">
        <v>0</v>
      </c>
      <c r="V3442" s="217">
        <v>0</v>
      </c>
      <c r="W3442" s="217">
        <v>0</v>
      </c>
      <c r="X3442" s="217">
        <v>0</v>
      </c>
      <c r="Y3442" s="217">
        <v>0</v>
      </c>
    </row>
    <row r="3443" spans="2:25">
      <c r="B3443" s="217" t="s">
        <v>3611</v>
      </c>
      <c r="C3443" s="217" t="s">
        <v>169</v>
      </c>
      <c r="D3443" s="217" t="s">
        <v>20</v>
      </c>
      <c r="E3443" s="217" t="s">
        <v>88</v>
      </c>
      <c r="F3443" s="217" t="s">
        <v>5</v>
      </c>
      <c r="G3443" s="217" t="s">
        <v>13</v>
      </c>
      <c r="H3443" s="217" t="s">
        <v>5</v>
      </c>
      <c r="I3443" s="217">
        <v>0</v>
      </c>
      <c r="J3443" s="217">
        <v>0</v>
      </c>
      <c r="K3443" s="217">
        <v>0</v>
      </c>
      <c r="L3443" s="217">
        <v>3</v>
      </c>
      <c r="M3443" s="217">
        <v>75</v>
      </c>
      <c r="N3443" s="217">
        <v>0</v>
      </c>
      <c r="O3443" s="217">
        <v>0</v>
      </c>
      <c r="P3443" s="217">
        <v>0</v>
      </c>
      <c r="Q3443" s="217">
        <v>0</v>
      </c>
      <c r="R3443" s="217">
        <v>0</v>
      </c>
      <c r="S3443" s="217">
        <v>0</v>
      </c>
      <c r="T3443" s="217">
        <v>0</v>
      </c>
      <c r="U3443" s="217">
        <v>0</v>
      </c>
      <c r="V3443" s="217">
        <v>0</v>
      </c>
      <c r="W3443" s="217">
        <v>0</v>
      </c>
      <c r="X3443" s="217">
        <v>0</v>
      </c>
      <c r="Y3443" s="217">
        <v>0</v>
      </c>
    </row>
    <row r="3444" spans="2:25">
      <c r="B3444" s="217" t="s">
        <v>3612</v>
      </c>
      <c r="C3444" s="217" t="s">
        <v>169</v>
      </c>
      <c r="D3444" s="217" t="s">
        <v>20</v>
      </c>
      <c r="E3444" s="217" t="s">
        <v>88</v>
      </c>
      <c r="F3444" s="217" t="s">
        <v>12</v>
      </c>
      <c r="G3444" s="217" t="s">
        <v>5</v>
      </c>
      <c r="H3444" s="217" t="s">
        <v>170</v>
      </c>
      <c r="I3444" s="217">
        <v>0</v>
      </c>
      <c r="J3444" s="217">
        <v>0</v>
      </c>
      <c r="K3444" s="217">
        <v>0</v>
      </c>
      <c r="L3444" s="217">
        <v>4</v>
      </c>
      <c r="M3444" s="217">
        <v>107.39130434782599</v>
      </c>
      <c r="N3444" s="217">
        <v>0</v>
      </c>
      <c r="O3444" s="217">
        <v>0</v>
      </c>
      <c r="P3444" s="217">
        <v>0</v>
      </c>
      <c r="Q3444" s="217">
        <v>0</v>
      </c>
      <c r="R3444" s="217">
        <v>0</v>
      </c>
      <c r="S3444" s="217">
        <v>0</v>
      </c>
      <c r="T3444" s="217">
        <v>0</v>
      </c>
      <c r="U3444" s="217">
        <v>0</v>
      </c>
      <c r="V3444" s="217">
        <v>0</v>
      </c>
      <c r="W3444" s="217">
        <v>0</v>
      </c>
      <c r="X3444" s="217">
        <v>0</v>
      </c>
      <c r="Y3444" s="217">
        <v>0</v>
      </c>
    </row>
    <row r="3445" spans="2:25">
      <c r="B3445" s="217" t="s">
        <v>3613</v>
      </c>
      <c r="C3445" s="217" t="s">
        <v>169</v>
      </c>
      <c r="D3445" s="217" t="s">
        <v>20</v>
      </c>
      <c r="E3445" s="217" t="s">
        <v>88</v>
      </c>
      <c r="F3445" s="217" t="s">
        <v>12</v>
      </c>
      <c r="G3445" s="217" t="s">
        <v>5</v>
      </c>
      <c r="H3445" s="217" t="s">
        <v>172</v>
      </c>
      <c r="I3445" s="217">
        <v>2</v>
      </c>
      <c r="J3445" s="217">
        <v>2</v>
      </c>
      <c r="K3445" s="217">
        <v>0</v>
      </c>
      <c r="L3445" s="217">
        <v>7</v>
      </c>
      <c r="M3445" s="217">
        <v>234.02173913043501</v>
      </c>
      <c r="N3445" s="217">
        <v>8.5462145843009694</v>
      </c>
      <c r="O3445" s="217">
        <v>8.5462145843009694</v>
      </c>
      <c r="P3445" s="217">
        <v>0</v>
      </c>
      <c r="Q3445" s="217">
        <v>8.5462145843009694</v>
      </c>
      <c r="R3445" s="217">
        <v>8.5462145843009694</v>
      </c>
      <c r="S3445" s="217">
        <v>0</v>
      </c>
      <c r="T3445" s="217">
        <v>8.5462145843009694</v>
      </c>
      <c r="U3445" s="217">
        <v>8.5462145843009694</v>
      </c>
      <c r="V3445" s="217">
        <v>0</v>
      </c>
      <c r="W3445" s="217">
        <v>8.5462145843009694</v>
      </c>
      <c r="X3445" s="217">
        <v>8.5462145843009694</v>
      </c>
      <c r="Y3445" s="217">
        <v>0</v>
      </c>
    </row>
    <row r="3446" spans="2:25">
      <c r="B3446" s="217" t="s">
        <v>3614</v>
      </c>
      <c r="C3446" s="217" t="s">
        <v>169</v>
      </c>
      <c r="D3446" s="217" t="s">
        <v>20</v>
      </c>
      <c r="E3446" s="217" t="s">
        <v>88</v>
      </c>
      <c r="F3446" s="217" t="s">
        <v>12</v>
      </c>
      <c r="G3446" s="217" t="s">
        <v>5</v>
      </c>
      <c r="H3446" s="217" t="s">
        <v>174</v>
      </c>
      <c r="I3446" s="217">
        <v>1</v>
      </c>
      <c r="J3446" s="217">
        <v>1</v>
      </c>
      <c r="K3446" s="217">
        <v>0</v>
      </c>
      <c r="L3446" s="217">
        <v>9</v>
      </c>
      <c r="M3446" s="217">
        <v>336.57608695652198</v>
      </c>
      <c r="N3446" s="217">
        <v>2.9710963991603401</v>
      </c>
      <c r="O3446" s="217">
        <v>2.9710963991603401</v>
      </c>
      <c r="P3446" s="217">
        <v>0</v>
      </c>
      <c r="Q3446" s="217">
        <v>2.9710963991603401</v>
      </c>
      <c r="R3446" s="217">
        <v>2.9710963991603401</v>
      </c>
      <c r="S3446" s="217">
        <v>0</v>
      </c>
      <c r="T3446" s="217">
        <v>2.9710963991603401</v>
      </c>
      <c r="U3446" s="217">
        <v>2.9710963991603401</v>
      </c>
      <c r="V3446" s="217">
        <v>0</v>
      </c>
      <c r="W3446" s="217">
        <v>2.9710963991603401</v>
      </c>
      <c r="X3446" s="217">
        <v>2.9710963991603401</v>
      </c>
      <c r="Y3446" s="217">
        <v>0</v>
      </c>
    </row>
    <row r="3447" spans="2:25">
      <c r="B3447" s="217" t="s">
        <v>3615</v>
      </c>
      <c r="C3447" s="217" t="s">
        <v>169</v>
      </c>
      <c r="D3447" s="217" t="s">
        <v>20</v>
      </c>
      <c r="E3447" s="217" t="s">
        <v>88</v>
      </c>
      <c r="F3447" s="217" t="s">
        <v>12</v>
      </c>
      <c r="G3447" s="217" t="s">
        <v>5</v>
      </c>
      <c r="H3447" s="217" t="s">
        <v>176</v>
      </c>
      <c r="I3447" s="217">
        <v>4</v>
      </c>
      <c r="J3447" s="217">
        <v>4</v>
      </c>
      <c r="K3447" s="217">
        <v>0</v>
      </c>
      <c r="L3447" s="217">
        <v>10</v>
      </c>
      <c r="M3447" s="217">
        <v>308.31521739130397</v>
      </c>
      <c r="N3447" s="217">
        <v>12.973735237088</v>
      </c>
      <c r="O3447" s="217">
        <v>12.973735237088</v>
      </c>
      <c r="P3447" s="217">
        <v>0</v>
      </c>
      <c r="Q3447" s="217">
        <v>12.973735237088</v>
      </c>
      <c r="R3447" s="217">
        <v>12.973735237088</v>
      </c>
      <c r="S3447" s="217">
        <v>0</v>
      </c>
      <c r="T3447" s="217">
        <v>12.973735237088</v>
      </c>
      <c r="U3447" s="217">
        <v>12.973735237088</v>
      </c>
      <c r="V3447" s="217">
        <v>0</v>
      </c>
      <c r="W3447" s="217">
        <v>12.973735237088</v>
      </c>
      <c r="X3447" s="217">
        <v>12.973735237088</v>
      </c>
      <c r="Y3447" s="217">
        <v>0</v>
      </c>
    </row>
    <row r="3448" spans="2:25">
      <c r="B3448" s="217" t="s">
        <v>3616</v>
      </c>
      <c r="C3448" s="217" t="s">
        <v>169</v>
      </c>
      <c r="D3448" s="217" t="s">
        <v>20</v>
      </c>
      <c r="E3448" s="217" t="s">
        <v>88</v>
      </c>
      <c r="F3448" s="217" t="s">
        <v>12</v>
      </c>
      <c r="G3448" s="217" t="s">
        <v>5</v>
      </c>
      <c r="H3448" s="217" t="s">
        <v>178</v>
      </c>
      <c r="I3448" s="217">
        <v>1</v>
      </c>
      <c r="J3448" s="217">
        <v>1</v>
      </c>
      <c r="K3448" s="217">
        <v>0</v>
      </c>
      <c r="L3448" s="217">
        <v>0</v>
      </c>
      <c r="M3448" s="217">
        <v>213.695652173913</v>
      </c>
      <c r="N3448" s="217">
        <v>4.6795523906408896</v>
      </c>
      <c r="O3448" s="217">
        <v>4.6795523906408896</v>
      </c>
      <c r="P3448" s="217">
        <v>0</v>
      </c>
      <c r="Q3448" s="217">
        <v>4.6795523906408896</v>
      </c>
      <c r="R3448" s="217">
        <v>4.6795523906408896</v>
      </c>
      <c r="S3448" s="217">
        <v>0</v>
      </c>
      <c r="T3448" s="217">
        <v>4.6795523906408896</v>
      </c>
      <c r="U3448" s="217">
        <v>4.6795523906408896</v>
      </c>
      <c r="V3448" s="217">
        <v>0</v>
      </c>
      <c r="W3448" s="217">
        <v>4.6795523906408896</v>
      </c>
      <c r="X3448" s="217">
        <v>4.6795523906408896</v>
      </c>
      <c r="Y3448" s="217">
        <v>0</v>
      </c>
    </row>
    <row r="3449" spans="2:25">
      <c r="B3449" s="217" t="s">
        <v>3617</v>
      </c>
      <c r="C3449" s="217" t="s">
        <v>169</v>
      </c>
      <c r="D3449" s="217" t="s">
        <v>20</v>
      </c>
      <c r="E3449" s="217" t="s">
        <v>88</v>
      </c>
      <c r="F3449" s="217" t="s">
        <v>12</v>
      </c>
      <c r="G3449" s="217" t="s">
        <v>5</v>
      </c>
      <c r="H3449" s="217" t="s">
        <v>5</v>
      </c>
      <c r="I3449" s="217">
        <v>8</v>
      </c>
      <c r="J3449" s="217">
        <v>8</v>
      </c>
      <c r="K3449" s="217">
        <v>0</v>
      </c>
      <c r="L3449" s="217">
        <v>30</v>
      </c>
      <c r="M3449" s="217">
        <v>1200</v>
      </c>
      <c r="N3449" s="217">
        <v>6.6666666666666696</v>
      </c>
      <c r="O3449" s="217">
        <v>6.6666666666666696</v>
      </c>
      <c r="P3449" s="217">
        <v>0</v>
      </c>
      <c r="Q3449" s="217">
        <v>6.6666666666666696</v>
      </c>
      <c r="R3449" s="217">
        <v>6.6666666666666696</v>
      </c>
      <c r="S3449" s="217">
        <v>0</v>
      </c>
      <c r="T3449" s="217">
        <v>6.6666666666666696</v>
      </c>
      <c r="U3449" s="217">
        <v>6.6666666666666696</v>
      </c>
      <c r="V3449" s="217">
        <v>0</v>
      </c>
      <c r="W3449" s="217">
        <v>6.6666666666666696</v>
      </c>
      <c r="X3449" s="217">
        <v>6.6666666666666696</v>
      </c>
      <c r="Y3449" s="217">
        <v>0</v>
      </c>
    </row>
    <row r="3450" spans="2:25">
      <c r="B3450" s="217" t="s">
        <v>3618</v>
      </c>
      <c r="C3450" s="217" t="s">
        <v>169</v>
      </c>
      <c r="D3450" s="217" t="s">
        <v>20</v>
      </c>
      <c r="E3450" s="217" t="s">
        <v>88</v>
      </c>
      <c r="F3450" s="217" t="s">
        <v>9</v>
      </c>
      <c r="G3450" s="217" t="s">
        <v>5</v>
      </c>
      <c r="H3450" s="217" t="s">
        <v>170</v>
      </c>
      <c r="I3450" s="217">
        <v>0</v>
      </c>
      <c r="J3450" s="217">
        <v>0</v>
      </c>
      <c r="K3450" s="217">
        <v>0</v>
      </c>
      <c r="L3450" s="217">
        <v>7</v>
      </c>
      <c r="M3450" s="217">
        <v>135.87132725430601</v>
      </c>
      <c r="N3450" s="217">
        <v>0</v>
      </c>
      <c r="O3450" s="217">
        <v>0</v>
      </c>
      <c r="P3450" s="217">
        <v>0</v>
      </c>
      <c r="Q3450" s="217">
        <v>0</v>
      </c>
      <c r="R3450" s="217">
        <v>0</v>
      </c>
      <c r="S3450" s="217">
        <v>0</v>
      </c>
      <c r="T3450" s="217">
        <v>0</v>
      </c>
      <c r="U3450" s="217">
        <v>0</v>
      </c>
      <c r="V3450" s="217">
        <v>0</v>
      </c>
      <c r="W3450" s="217">
        <v>0</v>
      </c>
      <c r="X3450" s="217">
        <v>0</v>
      </c>
      <c r="Y3450" s="217">
        <v>0</v>
      </c>
    </row>
    <row r="3451" spans="2:25">
      <c r="B3451" s="217" t="s">
        <v>3619</v>
      </c>
      <c r="C3451" s="217" t="s">
        <v>169</v>
      </c>
      <c r="D3451" s="217" t="s">
        <v>20</v>
      </c>
      <c r="E3451" s="217" t="s">
        <v>88</v>
      </c>
      <c r="F3451" s="217" t="s">
        <v>9</v>
      </c>
      <c r="G3451" s="217" t="s">
        <v>5</v>
      </c>
      <c r="H3451" s="217" t="s">
        <v>172</v>
      </c>
      <c r="I3451" s="217">
        <v>0</v>
      </c>
      <c r="J3451" s="217">
        <v>0</v>
      </c>
      <c r="K3451" s="217">
        <v>0</v>
      </c>
      <c r="L3451" s="217">
        <v>13</v>
      </c>
      <c r="M3451" s="217">
        <v>364.78216818642301</v>
      </c>
      <c r="N3451" s="217">
        <v>0</v>
      </c>
      <c r="O3451" s="217">
        <v>0</v>
      </c>
      <c r="P3451" s="217">
        <v>0</v>
      </c>
      <c r="Q3451" s="217">
        <v>0</v>
      </c>
      <c r="R3451" s="217">
        <v>0</v>
      </c>
      <c r="S3451" s="217">
        <v>0</v>
      </c>
      <c r="T3451" s="217">
        <v>0</v>
      </c>
      <c r="U3451" s="217">
        <v>0</v>
      </c>
      <c r="V3451" s="217">
        <v>0</v>
      </c>
      <c r="W3451" s="217">
        <v>0</v>
      </c>
      <c r="X3451" s="217">
        <v>0</v>
      </c>
      <c r="Y3451" s="217">
        <v>0</v>
      </c>
    </row>
    <row r="3452" spans="2:25">
      <c r="B3452" s="217" t="s">
        <v>3620</v>
      </c>
      <c r="C3452" s="217" t="s">
        <v>169</v>
      </c>
      <c r="D3452" s="217" t="s">
        <v>20</v>
      </c>
      <c r="E3452" s="217" t="s">
        <v>88</v>
      </c>
      <c r="F3452" s="217" t="s">
        <v>9</v>
      </c>
      <c r="G3452" s="217" t="s">
        <v>5</v>
      </c>
      <c r="H3452" s="217" t="s">
        <v>174</v>
      </c>
      <c r="I3452" s="217">
        <v>0</v>
      </c>
      <c r="J3452" s="217">
        <v>0</v>
      </c>
      <c r="K3452" s="217">
        <v>0</v>
      </c>
      <c r="L3452" s="217">
        <v>28</v>
      </c>
      <c r="M3452" s="217">
        <v>419.25025329280601</v>
      </c>
      <c r="N3452" s="217">
        <v>0</v>
      </c>
      <c r="O3452" s="217">
        <v>0</v>
      </c>
      <c r="P3452" s="217">
        <v>0</v>
      </c>
      <c r="Q3452" s="217">
        <v>0</v>
      </c>
      <c r="R3452" s="217">
        <v>0</v>
      </c>
      <c r="S3452" s="217">
        <v>0</v>
      </c>
      <c r="T3452" s="217">
        <v>0</v>
      </c>
      <c r="U3452" s="217">
        <v>0</v>
      </c>
      <c r="V3452" s="217">
        <v>0</v>
      </c>
      <c r="W3452" s="217">
        <v>0</v>
      </c>
      <c r="X3452" s="217">
        <v>0</v>
      </c>
      <c r="Y3452" s="217">
        <v>0</v>
      </c>
    </row>
    <row r="3453" spans="2:25">
      <c r="B3453" s="217" t="s">
        <v>3621</v>
      </c>
      <c r="C3453" s="217" t="s">
        <v>169</v>
      </c>
      <c r="D3453" s="217" t="s">
        <v>20</v>
      </c>
      <c r="E3453" s="217" t="s">
        <v>88</v>
      </c>
      <c r="F3453" s="217" t="s">
        <v>9</v>
      </c>
      <c r="G3453" s="217" t="s">
        <v>5</v>
      </c>
      <c r="H3453" s="217" t="s">
        <v>176</v>
      </c>
      <c r="I3453" s="217">
        <v>2</v>
      </c>
      <c r="J3453" s="217">
        <v>2</v>
      </c>
      <c r="K3453" s="217">
        <v>0</v>
      </c>
      <c r="L3453" s="217">
        <v>19</v>
      </c>
      <c r="M3453" s="217">
        <v>444.96453900709201</v>
      </c>
      <c r="N3453" s="217">
        <v>4.4947401976410601</v>
      </c>
      <c r="O3453" s="217">
        <v>4.4947401976410601</v>
      </c>
      <c r="P3453" s="217">
        <v>0</v>
      </c>
      <c r="Q3453" s="217">
        <v>4.4947401976410601</v>
      </c>
      <c r="R3453" s="217">
        <v>4.4947401976410601</v>
      </c>
      <c r="S3453" s="217">
        <v>0</v>
      </c>
      <c r="T3453" s="217">
        <v>4.4947401976410601</v>
      </c>
      <c r="U3453" s="217">
        <v>4.4947401976410601</v>
      </c>
      <c r="V3453" s="217">
        <v>0</v>
      </c>
      <c r="W3453" s="217">
        <v>4.4947401976410601</v>
      </c>
      <c r="X3453" s="217">
        <v>4.4947401976410601</v>
      </c>
      <c r="Y3453" s="217">
        <v>0</v>
      </c>
    </row>
    <row r="3454" spans="2:25">
      <c r="B3454" s="217" t="s">
        <v>3622</v>
      </c>
      <c r="C3454" s="217" t="s">
        <v>169</v>
      </c>
      <c r="D3454" s="217" t="s">
        <v>20</v>
      </c>
      <c r="E3454" s="217" t="s">
        <v>88</v>
      </c>
      <c r="F3454" s="217" t="s">
        <v>9</v>
      </c>
      <c r="G3454" s="217" t="s">
        <v>5</v>
      </c>
      <c r="H3454" s="217" t="s">
        <v>178</v>
      </c>
      <c r="I3454" s="217">
        <v>0</v>
      </c>
      <c r="J3454" s="217">
        <v>0</v>
      </c>
      <c r="K3454" s="217">
        <v>0</v>
      </c>
      <c r="L3454" s="217">
        <v>7</v>
      </c>
      <c r="M3454" s="217">
        <v>230.13171225937199</v>
      </c>
      <c r="N3454" s="217">
        <v>0</v>
      </c>
      <c r="O3454" s="217">
        <v>0</v>
      </c>
      <c r="P3454" s="217">
        <v>0</v>
      </c>
      <c r="Q3454" s="217">
        <v>0</v>
      </c>
      <c r="R3454" s="217">
        <v>0</v>
      </c>
      <c r="S3454" s="217">
        <v>0</v>
      </c>
      <c r="T3454" s="217">
        <v>0</v>
      </c>
      <c r="U3454" s="217">
        <v>0</v>
      </c>
      <c r="V3454" s="217">
        <v>0</v>
      </c>
      <c r="W3454" s="217">
        <v>0</v>
      </c>
      <c r="X3454" s="217">
        <v>0</v>
      </c>
      <c r="Y3454" s="217">
        <v>0</v>
      </c>
    </row>
    <row r="3455" spans="2:25">
      <c r="B3455" s="217" t="s">
        <v>3623</v>
      </c>
      <c r="C3455" s="217" t="s">
        <v>169</v>
      </c>
      <c r="D3455" s="217" t="s">
        <v>20</v>
      </c>
      <c r="E3455" s="217" t="s">
        <v>88</v>
      </c>
      <c r="F3455" s="217" t="s">
        <v>9</v>
      </c>
      <c r="G3455" s="217" t="s">
        <v>5</v>
      </c>
      <c r="H3455" s="217" t="s">
        <v>5</v>
      </c>
      <c r="I3455" s="217">
        <v>2</v>
      </c>
      <c r="J3455" s="217">
        <v>2</v>
      </c>
      <c r="K3455" s="217">
        <v>0</v>
      </c>
      <c r="L3455" s="217">
        <v>74</v>
      </c>
      <c r="M3455" s="217">
        <v>1595</v>
      </c>
      <c r="N3455" s="217">
        <v>1.25391849529781</v>
      </c>
      <c r="O3455" s="217">
        <v>1.25391849529781</v>
      </c>
      <c r="P3455" s="217">
        <v>0</v>
      </c>
      <c r="Q3455" s="217">
        <v>1.25391849529781</v>
      </c>
      <c r="R3455" s="217">
        <v>1.25391849529781</v>
      </c>
      <c r="S3455" s="217">
        <v>0</v>
      </c>
      <c r="T3455" s="217">
        <v>1.25391849529781</v>
      </c>
      <c r="U3455" s="217">
        <v>1.25391849529781</v>
      </c>
      <c r="V3455" s="217">
        <v>0</v>
      </c>
      <c r="W3455" s="217">
        <v>1.25391849529781</v>
      </c>
      <c r="X3455" s="217">
        <v>1.25391849529781</v>
      </c>
      <c r="Y3455" s="217">
        <v>0</v>
      </c>
    </row>
    <row r="3456" spans="2:25">
      <c r="B3456" s="217" t="s">
        <v>3624</v>
      </c>
      <c r="C3456" s="217" t="s">
        <v>169</v>
      </c>
      <c r="D3456" s="217" t="s">
        <v>20</v>
      </c>
      <c r="E3456" s="217" t="s">
        <v>88</v>
      </c>
      <c r="F3456" s="217" t="s">
        <v>5</v>
      </c>
      <c r="G3456" s="217" t="s">
        <v>5</v>
      </c>
      <c r="H3456" s="217" t="s">
        <v>170</v>
      </c>
      <c r="I3456" s="217">
        <v>0</v>
      </c>
      <c r="J3456" s="217">
        <v>0</v>
      </c>
      <c r="K3456" s="217">
        <v>0</v>
      </c>
      <c r="L3456" s="217">
        <v>11</v>
      </c>
      <c r="M3456" s="217">
        <v>243.26263160213199</v>
      </c>
      <c r="N3456" s="217">
        <v>0</v>
      </c>
      <c r="O3456" s="217">
        <v>0</v>
      </c>
      <c r="P3456" s="217">
        <v>0</v>
      </c>
      <c r="Q3456" s="217">
        <v>0</v>
      </c>
      <c r="R3456" s="217">
        <v>0</v>
      </c>
      <c r="S3456" s="217">
        <v>0</v>
      </c>
      <c r="T3456" s="217">
        <v>0</v>
      </c>
      <c r="U3456" s="217">
        <v>0</v>
      </c>
      <c r="V3456" s="217">
        <v>0</v>
      </c>
      <c r="W3456" s="217">
        <v>0</v>
      </c>
      <c r="X3456" s="217">
        <v>0</v>
      </c>
      <c r="Y3456" s="217">
        <v>0</v>
      </c>
    </row>
    <row r="3457" spans="2:25">
      <c r="B3457" s="217" t="s">
        <v>3625</v>
      </c>
      <c r="C3457" s="217" t="s">
        <v>169</v>
      </c>
      <c r="D3457" s="217" t="s">
        <v>20</v>
      </c>
      <c r="E3457" s="217" t="s">
        <v>88</v>
      </c>
      <c r="F3457" s="217" t="s">
        <v>5</v>
      </c>
      <c r="G3457" s="217" t="s">
        <v>5</v>
      </c>
      <c r="H3457" s="217" t="s">
        <v>172</v>
      </c>
      <c r="I3457" s="217">
        <v>2</v>
      </c>
      <c r="J3457" s="217">
        <v>2</v>
      </c>
      <c r="K3457" s="217">
        <v>0</v>
      </c>
      <c r="L3457" s="217">
        <v>20</v>
      </c>
      <c r="M3457" s="217">
        <v>598.80390731685804</v>
      </c>
      <c r="N3457" s="217">
        <v>3.33999156578933</v>
      </c>
      <c r="O3457" s="217">
        <v>3.33999156578933</v>
      </c>
      <c r="P3457" s="217">
        <v>0</v>
      </c>
      <c r="Q3457" s="217">
        <v>3.33999156578933</v>
      </c>
      <c r="R3457" s="217">
        <v>3.33999156578933</v>
      </c>
      <c r="S3457" s="217">
        <v>0</v>
      </c>
      <c r="T3457" s="217">
        <v>3.33999156578933</v>
      </c>
      <c r="U3457" s="217">
        <v>3.33999156578933</v>
      </c>
      <c r="V3457" s="217">
        <v>0</v>
      </c>
      <c r="W3457" s="217">
        <v>3.33999156578933</v>
      </c>
      <c r="X3457" s="217">
        <v>3.33999156578933</v>
      </c>
      <c r="Y3457" s="217">
        <v>0</v>
      </c>
    </row>
    <row r="3458" spans="2:25">
      <c r="B3458" s="217" t="s">
        <v>3626</v>
      </c>
      <c r="C3458" s="217" t="s">
        <v>169</v>
      </c>
      <c r="D3458" s="217" t="s">
        <v>20</v>
      </c>
      <c r="E3458" s="217" t="s">
        <v>88</v>
      </c>
      <c r="F3458" s="217" t="s">
        <v>5</v>
      </c>
      <c r="G3458" s="217" t="s">
        <v>5</v>
      </c>
      <c r="H3458" s="217" t="s">
        <v>174</v>
      </c>
      <c r="I3458" s="217">
        <v>1</v>
      </c>
      <c r="J3458" s="217">
        <v>1</v>
      </c>
      <c r="K3458" s="217">
        <v>0</v>
      </c>
      <c r="L3458" s="217">
        <v>37</v>
      </c>
      <c r="M3458" s="217">
        <v>755.82634024932804</v>
      </c>
      <c r="N3458" s="217">
        <v>1.32305524000411</v>
      </c>
      <c r="O3458" s="217">
        <v>1.32305524000411</v>
      </c>
      <c r="P3458" s="217">
        <v>0</v>
      </c>
      <c r="Q3458" s="217">
        <v>1.32305524000411</v>
      </c>
      <c r="R3458" s="217">
        <v>1.32305524000411</v>
      </c>
      <c r="S3458" s="217">
        <v>0</v>
      </c>
      <c r="T3458" s="217">
        <v>1.32305524000411</v>
      </c>
      <c r="U3458" s="217">
        <v>1.32305524000411</v>
      </c>
      <c r="V3458" s="217">
        <v>0</v>
      </c>
      <c r="W3458" s="217">
        <v>1.32305524000411</v>
      </c>
      <c r="X3458" s="217">
        <v>1.32305524000411</v>
      </c>
      <c r="Y3458" s="217">
        <v>0</v>
      </c>
    </row>
    <row r="3459" spans="2:25">
      <c r="B3459" s="217" t="s">
        <v>3627</v>
      </c>
      <c r="C3459" s="217" t="s">
        <v>169</v>
      </c>
      <c r="D3459" s="217" t="s">
        <v>20</v>
      </c>
      <c r="E3459" s="217" t="s">
        <v>88</v>
      </c>
      <c r="F3459" s="217" t="s">
        <v>5</v>
      </c>
      <c r="G3459" s="217" t="s">
        <v>5</v>
      </c>
      <c r="H3459" s="217" t="s">
        <v>176</v>
      </c>
      <c r="I3459" s="217">
        <v>6</v>
      </c>
      <c r="J3459" s="217">
        <v>6</v>
      </c>
      <c r="K3459" s="217">
        <v>0</v>
      </c>
      <c r="L3459" s="217">
        <v>29</v>
      </c>
      <c r="M3459" s="217">
        <v>753.27975639839701</v>
      </c>
      <c r="N3459" s="217">
        <v>7.9651682512847204</v>
      </c>
      <c r="O3459" s="217">
        <v>7.9651682512847204</v>
      </c>
      <c r="P3459" s="217">
        <v>0</v>
      </c>
      <c r="Q3459" s="217">
        <v>7.9651682512847204</v>
      </c>
      <c r="R3459" s="217">
        <v>7.9651682512847204</v>
      </c>
      <c r="S3459" s="217">
        <v>0</v>
      </c>
      <c r="T3459" s="217">
        <v>7.9651682512847204</v>
      </c>
      <c r="U3459" s="217">
        <v>7.9651682512847204</v>
      </c>
      <c r="V3459" s="217">
        <v>0</v>
      </c>
      <c r="W3459" s="217">
        <v>7.9651682512847204</v>
      </c>
      <c r="X3459" s="217">
        <v>7.9651682512847204</v>
      </c>
      <c r="Y3459" s="217">
        <v>0</v>
      </c>
    </row>
    <row r="3460" spans="2:25">
      <c r="B3460" s="217" t="s">
        <v>3628</v>
      </c>
      <c r="C3460" s="217" t="s">
        <v>169</v>
      </c>
      <c r="D3460" s="217" t="s">
        <v>20</v>
      </c>
      <c r="E3460" s="217" t="s">
        <v>88</v>
      </c>
      <c r="F3460" s="217" t="s">
        <v>5</v>
      </c>
      <c r="G3460" s="217" t="s">
        <v>5</v>
      </c>
      <c r="H3460" s="217" t="s">
        <v>178</v>
      </c>
      <c r="I3460" s="217">
        <v>1</v>
      </c>
      <c r="J3460" s="217">
        <v>1</v>
      </c>
      <c r="K3460" s="217">
        <v>0</v>
      </c>
      <c r="L3460" s="217">
        <v>7</v>
      </c>
      <c r="M3460" s="217">
        <v>443.82736443328503</v>
      </c>
      <c r="N3460" s="217">
        <v>2.2531283109974098</v>
      </c>
      <c r="O3460" s="217">
        <v>2.2531283109974098</v>
      </c>
      <c r="P3460" s="217">
        <v>0</v>
      </c>
      <c r="Q3460" s="217">
        <v>2.2531283109974098</v>
      </c>
      <c r="R3460" s="217">
        <v>2.2531283109974098</v>
      </c>
      <c r="S3460" s="217">
        <v>0</v>
      </c>
      <c r="T3460" s="217">
        <v>2.2531283109974098</v>
      </c>
      <c r="U3460" s="217">
        <v>2.2531283109974098</v>
      </c>
      <c r="V3460" s="217">
        <v>0</v>
      </c>
      <c r="W3460" s="217">
        <v>2.2531283109974098</v>
      </c>
      <c r="X3460" s="217">
        <v>2.2531283109974098</v>
      </c>
      <c r="Y3460" s="217">
        <v>0</v>
      </c>
    </row>
    <row r="3461" spans="2:25">
      <c r="B3461" s="217" t="s">
        <v>3629</v>
      </c>
      <c r="C3461" s="217" t="s">
        <v>169</v>
      </c>
      <c r="D3461" s="217" t="s">
        <v>20</v>
      </c>
      <c r="E3461" s="217" t="s">
        <v>88</v>
      </c>
      <c r="F3461" s="217" t="s">
        <v>5</v>
      </c>
      <c r="G3461" s="217" t="s">
        <v>5</v>
      </c>
      <c r="H3461" s="217" t="s">
        <v>5</v>
      </c>
      <c r="I3461" s="217">
        <v>10</v>
      </c>
      <c r="J3461" s="217">
        <v>10</v>
      </c>
      <c r="K3461" s="217">
        <v>0</v>
      </c>
      <c r="L3461" s="217">
        <v>104</v>
      </c>
      <c r="M3461" s="217">
        <v>2795</v>
      </c>
      <c r="N3461" s="217">
        <v>3.5778175313059002</v>
      </c>
      <c r="O3461" s="217">
        <v>3.5778175313059002</v>
      </c>
      <c r="P3461" s="217">
        <v>0</v>
      </c>
      <c r="Q3461" s="217">
        <v>3.5778175313059002</v>
      </c>
      <c r="R3461" s="217">
        <v>3.5778175313059002</v>
      </c>
      <c r="S3461" s="217">
        <v>0</v>
      </c>
      <c r="T3461" s="217">
        <v>3.5778175313059002</v>
      </c>
      <c r="U3461" s="217">
        <v>3.5778175313059002</v>
      </c>
      <c r="V3461" s="217">
        <v>0</v>
      </c>
      <c r="W3461" s="217">
        <v>3.5778175313059002</v>
      </c>
      <c r="X3461" s="217">
        <v>3.5778175313059002</v>
      </c>
      <c r="Y3461" s="217">
        <v>0</v>
      </c>
    </row>
    <row r="3462" spans="2:25">
      <c r="B3462" s="217" t="s">
        <v>3630</v>
      </c>
      <c r="C3462" s="217" t="s">
        <v>169</v>
      </c>
      <c r="D3462" s="217" t="s">
        <v>21</v>
      </c>
      <c r="E3462" s="217" t="s">
        <v>86</v>
      </c>
      <c r="F3462" s="217" t="s">
        <v>12</v>
      </c>
      <c r="G3462" s="217" t="s">
        <v>10</v>
      </c>
      <c r="H3462" s="217" t="s">
        <v>170</v>
      </c>
      <c r="I3462" s="217">
        <v>4</v>
      </c>
      <c r="J3462" s="217">
        <v>4</v>
      </c>
      <c r="K3462" s="217">
        <v>0</v>
      </c>
      <c r="L3462" s="217">
        <v>3</v>
      </c>
      <c r="M3462" s="217">
        <v>332.57142857142901</v>
      </c>
      <c r="N3462" s="217">
        <v>12.027491408934701</v>
      </c>
      <c r="O3462" s="217">
        <v>12.027491408934701</v>
      </c>
      <c r="P3462" s="217">
        <v>0</v>
      </c>
      <c r="Q3462" s="217">
        <v>12.027491408934701</v>
      </c>
      <c r="R3462" s="217">
        <v>12.027491408934701</v>
      </c>
      <c r="S3462" s="217">
        <v>0</v>
      </c>
      <c r="T3462" s="217">
        <v>12.027491408934701</v>
      </c>
      <c r="U3462" s="217">
        <v>12.027491408934701</v>
      </c>
      <c r="V3462" s="217">
        <v>0</v>
      </c>
      <c r="W3462" s="217">
        <v>12.027491408934701</v>
      </c>
      <c r="X3462" s="217">
        <v>12.027491408934701</v>
      </c>
      <c r="Y3462" s="217">
        <v>0</v>
      </c>
    </row>
    <row r="3463" spans="2:25">
      <c r="B3463" s="217" t="s">
        <v>3631</v>
      </c>
      <c r="C3463" s="217" t="s">
        <v>169</v>
      </c>
      <c r="D3463" s="217" t="s">
        <v>21</v>
      </c>
      <c r="E3463" s="217" t="s">
        <v>86</v>
      </c>
      <c r="F3463" s="217" t="s">
        <v>12</v>
      </c>
      <c r="G3463" s="217" t="s">
        <v>10</v>
      </c>
      <c r="H3463" s="217" t="s">
        <v>172</v>
      </c>
      <c r="I3463" s="217">
        <v>1</v>
      </c>
      <c r="J3463" s="217">
        <v>1</v>
      </c>
      <c r="K3463" s="217">
        <v>0</v>
      </c>
      <c r="L3463" s="217">
        <v>5</v>
      </c>
      <c r="M3463" s="217">
        <v>376.914285714286</v>
      </c>
      <c r="N3463" s="217">
        <v>2.65312310491207</v>
      </c>
      <c r="O3463" s="217">
        <v>2.65312310491207</v>
      </c>
      <c r="P3463" s="217">
        <v>0</v>
      </c>
      <c r="Q3463" s="217">
        <v>2.65312310491207</v>
      </c>
      <c r="R3463" s="217">
        <v>2.65312310491207</v>
      </c>
      <c r="S3463" s="217">
        <v>0</v>
      </c>
      <c r="T3463" s="217">
        <v>2.65312310491207</v>
      </c>
      <c r="U3463" s="217">
        <v>2.65312310491207</v>
      </c>
      <c r="V3463" s="217">
        <v>0</v>
      </c>
      <c r="W3463" s="217">
        <v>2.65312310491207</v>
      </c>
      <c r="X3463" s="217">
        <v>2.65312310491207</v>
      </c>
      <c r="Y3463" s="217">
        <v>0</v>
      </c>
    </row>
    <row r="3464" spans="2:25">
      <c r="B3464" s="217" t="s">
        <v>3632</v>
      </c>
      <c r="C3464" s="217" t="s">
        <v>169</v>
      </c>
      <c r="D3464" s="217" t="s">
        <v>21</v>
      </c>
      <c r="E3464" s="217" t="s">
        <v>86</v>
      </c>
      <c r="F3464" s="217" t="s">
        <v>12</v>
      </c>
      <c r="G3464" s="217" t="s">
        <v>10</v>
      </c>
      <c r="H3464" s="217" t="s">
        <v>174</v>
      </c>
      <c r="I3464" s="217">
        <v>3</v>
      </c>
      <c r="J3464" s="217">
        <v>3</v>
      </c>
      <c r="K3464" s="217">
        <v>0</v>
      </c>
      <c r="L3464" s="217">
        <v>12</v>
      </c>
      <c r="M3464" s="217">
        <v>354.74285714285702</v>
      </c>
      <c r="N3464" s="217">
        <v>8.4568298969072195</v>
      </c>
      <c r="O3464" s="217">
        <v>8.4568298969072195</v>
      </c>
      <c r="P3464" s="217">
        <v>0</v>
      </c>
      <c r="Q3464" s="217">
        <v>8.4568298969072195</v>
      </c>
      <c r="R3464" s="217">
        <v>8.4568298969072195</v>
      </c>
      <c r="S3464" s="217">
        <v>0</v>
      </c>
      <c r="T3464" s="217">
        <v>8.4568298969072195</v>
      </c>
      <c r="U3464" s="217">
        <v>8.4568298969072195</v>
      </c>
      <c r="V3464" s="217">
        <v>0</v>
      </c>
      <c r="W3464" s="217">
        <v>8.4568298969072195</v>
      </c>
      <c r="X3464" s="217">
        <v>8.4568298969072195</v>
      </c>
      <c r="Y3464" s="217">
        <v>0</v>
      </c>
    </row>
    <row r="3465" spans="2:25">
      <c r="B3465" s="217" t="s">
        <v>3633</v>
      </c>
      <c r="C3465" s="217" t="s">
        <v>169</v>
      </c>
      <c r="D3465" s="217" t="s">
        <v>21</v>
      </c>
      <c r="E3465" s="217" t="s">
        <v>86</v>
      </c>
      <c r="F3465" s="217" t="s">
        <v>12</v>
      </c>
      <c r="G3465" s="217" t="s">
        <v>10</v>
      </c>
      <c r="H3465" s="217" t="s">
        <v>176</v>
      </c>
      <c r="I3465" s="217">
        <v>2</v>
      </c>
      <c r="J3465" s="217">
        <v>2</v>
      </c>
      <c r="K3465" s="217">
        <v>0</v>
      </c>
      <c r="L3465" s="217">
        <v>4</v>
      </c>
      <c r="M3465" s="217">
        <v>465.6</v>
      </c>
      <c r="N3465" s="217">
        <v>4.2955326460481098</v>
      </c>
      <c r="O3465" s="217">
        <v>4.2955326460481098</v>
      </c>
      <c r="P3465" s="217">
        <v>0</v>
      </c>
      <c r="Q3465" s="217">
        <v>4.2955326460481098</v>
      </c>
      <c r="R3465" s="217">
        <v>4.2955326460481098</v>
      </c>
      <c r="S3465" s="217">
        <v>0</v>
      </c>
      <c r="T3465" s="217">
        <v>4.2955326460481098</v>
      </c>
      <c r="U3465" s="217">
        <v>4.2955326460481098</v>
      </c>
      <c r="V3465" s="217">
        <v>0</v>
      </c>
      <c r="W3465" s="217">
        <v>4.2955326460481098</v>
      </c>
      <c r="X3465" s="217">
        <v>4.2955326460481098</v>
      </c>
      <c r="Y3465" s="217">
        <v>0</v>
      </c>
    </row>
    <row r="3466" spans="2:25">
      <c r="B3466" s="217" t="s">
        <v>3634</v>
      </c>
      <c r="C3466" s="217" t="s">
        <v>169</v>
      </c>
      <c r="D3466" s="217" t="s">
        <v>21</v>
      </c>
      <c r="E3466" s="217" t="s">
        <v>86</v>
      </c>
      <c r="F3466" s="217" t="s">
        <v>12</v>
      </c>
      <c r="G3466" s="217" t="s">
        <v>10</v>
      </c>
      <c r="H3466" s="217" t="s">
        <v>178</v>
      </c>
      <c r="I3466" s="217">
        <v>3</v>
      </c>
      <c r="J3466" s="217">
        <v>2</v>
      </c>
      <c r="K3466" s="217">
        <v>1</v>
      </c>
      <c r="L3466" s="217">
        <v>7</v>
      </c>
      <c r="M3466" s="217">
        <v>410.17142857142898</v>
      </c>
      <c r="N3466" s="217">
        <v>7.31401504597381</v>
      </c>
      <c r="O3466" s="217">
        <v>4.8760100306492102</v>
      </c>
      <c r="P3466" s="217">
        <v>2.4380050153245998</v>
      </c>
      <c r="Q3466" s="217">
        <v>7.31401504597381</v>
      </c>
      <c r="R3466" s="217">
        <v>4.8760100306492102</v>
      </c>
      <c r="S3466" s="217">
        <v>2.4380050153245998</v>
      </c>
      <c r="T3466" s="217">
        <v>7.31401504597381</v>
      </c>
      <c r="U3466" s="217">
        <v>4.8760100306492102</v>
      </c>
      <c r="V3466" s="217">
        <v>2.4380050153245998</v>
      </c>
      <c r="W3466" s="217">
        <v>7.31401504597381</v>
      </c>
      <c r="X3466" s="217">
        <v>4.8760100306492102</v>
      </c>
      <c r="Y3466" s="217">
        <v>2.4380050153245998</v>
      </c>
    </row>
    <row r="3467" spans="2:25">
      <c r="B3467" s="217" t="s">
        <v>3635</v>
      </c>
      <c r="C3467" s="217" t="s">
        <v>169</v>
      </c>
      <c r="D3467" s="217" t="s">
        <v>21</v>
      </c>
      <c r="E3467" s="217" t="s">
        <v>86</v>
      </c>
      <c r="F3467" s="217" t="s">
        <v>12</v>
      </c>
      <c r="G3467" s="217" t="s">
        <v>10</v>
      </c>
      <c r="H3467" s="217" t="s">
        <v>5</v>
      </c>
      <c r="I3467" s="217">
        <v>13</v>
      </c>
      <c r="J3467" s="217">
        <v>12</v>
      </c>
      <c r="K3467" s="217">
        <v>1</v>
      </c>
      <c r="L3467" s="217">
        <v>31</v>
      </c>
      <c r="M3467" s="217">
        <v>1940</v>
      </c>
      <c r="N3467" s="217">
        <v>6.7010309278350499</v>
      </c>
      <c r="O3467" s="217">
        <v>6.1855670103092804</v>
      </c>
      <c r="P3467" s="217">
        <v>0.51546391752577303</v>
      </c>
      <c r="Q3467" s="217">
        <v>6.7010309278350499</v>
      </c>
      <c r="R3467" s="217">
        <v>6.1855670103092804</v>
      </c>
      <c r="S3467" s="217">
        <v>0.51546391752577303</v>
      </c>
      <c r="T3467" s="217">
        <v>6.7010309278350499</v>
      </c>
      <c r="U3467" s="217">
        <v>6.1855670103092804</v>
      </c>
      <c r="V3467" s="217">
        <v>0.51546391752577303</v>
      </c>
      <c r="W3467" s="217">
        <v>6.7010309278350499</v>
      </c>
      <c r="X3467" s="217">
        <v>6.1855670103092804</v>
      </c>
      <c r="Y3467" s="217">
        <v>0.51546391752577303</v>
      </c>
    </row>
    <row r="3468" spans="2:25">
      <c r="B3468" s="217" t="s">
        <v>3636</v>
      </c>
      <c r="C3468" s="217" t="s">
        <v>169</v>
      </c>
      <c r="D3468" s="217" t="s">
        <v>21</v>
      </c>
      <c r="E3468" s="217" t="s">
        <v>86</v>
      </c>
      <c r="F3468" s="217" t="s">
        <v>9</v>
      </c>
      <c r="G3468" s="217" t="s">
        <v>10</v>
      </c>
      <c r="H3468" s="217" t="s">
        <v>170</v>
      </c>
      <c r="I3468" s="217">
        <v>0</v>
      </c>
      <c r="J3468" s="217">
        <v>0</v>
      </c>
      <c r="K3468" s="217">
        <v>0</v>
      </c>
      <c r="L3468" s="217">
        <v>18</v>
      </c>
      <c r="M3468" s="217">
        <v>388.88888888888903</v>
      </c>
      <c r="N3468" s="217">
        <v>0</v>
      </c>
      <c r="O3468" s="217">
        <v>0</v>
      </c>
      <c r="P3468" s="217">
        <v>0</v>
      </c>
      <c r="Q3468" s="217">
        <v>0</v>
      </c>
      <c r="R3468" s="217">
        <v>0</v>
      </c>
      <c r="S3468" s="217">
        <v>0</v>
      </c>
      <c r="T3468" s="217">
        <v>0</v>
      </c>
      <c r="U3468" s="217">
        <v>0</v>
      </c>
      <c r="V3468" s="217">
        <v>0</v>
      </c>
      <c r="W3468" s="217">
        <v>0</v>
      </c>
      <c r="X3468" s="217">
        <v>0</v>
      </c>
      <c r="Y3468" s="217">
        <v>0</v>
      </c>
    </row>
    <row r="3469" spans="2:25">
      <c r="B3469" s="217" t="s">
        <v>3637</v>
      </c>
      <c r="C3469" s="217" t="s">
        <v>169</v>
      </c>
      <c r="D3469" s="217" t="s">
        <v>21</v>
      </c>
      <c r="E3469" s="217" t="s">
        <v>86</v>
      </c>
      <c r="F3469" s="217" t="s">
        <v>9</v>
      </c>
      <c r="G3469" s="217" t="s">
        <v>10</v>
      </c>
      <c r="H3469" s="217" t="s">
        <v>172</v>
      </c>
      <c r="I3469" s="217">
        <v>0</v>
      </c>
      <c r="J3469" s="217">
        <v>0</v>
      </c>
      <c r="K3469" s="217">
        <v>0</v>
      </c>
      <c r="L3469" s="217">
        <v>10</v>
      </c>
      <c r="M3469" s="217">
        <v>400</v>
      </c>
      <c r="N3469" s="217">
        <v>0</v>
      </c>
      <c r="O3469" s="217">
        <v>0</v>
      </c>
      <c r="P3469" s="217">
        <v>0</v>
      </c>
      <c r="Q3469" s="217">
        <v>0</v>
      </c>
      <c r="R3469" s="217">
        <v>0</v>
      </c>
      <c r="S3469" s="217">
        <v>0</v>
      </c>
      <c r="T3469" s="217">
        <v>0</v>
      </c>
      <c r="U3469" s="217">
        <v>0</v>
      </c>
      <c r="V3469" s="217">
        <v>0</v>
      </c>
      <c r="W3469" s="217">
        <v>0</v>
      </c>
      <c r="X3469" s="217">
        <v>0</v>
      </c>
      <c r="Y3469" s="217">
        <v>0</v>
      </c>
    </row>
    <row r="3470" spans="2:25">
      <c r="B3470" s="217" t="s">
        <v>3638</v>
      </c>
      <c r="C3470" s="217" t="s">
        <v>169</v>
      </c>
      <c r="D3470" s="217" t="s">
        <v>21</v>
      </c>
      <c r="E3470" s="217" t="s">
        <v>86</v>
      </c>
      <c r="F3470" s="217" t="s">
        <v>9</v>
      </c>
      <c r="G3470" s="217" t="s">
        <v>10</v>
      </c>
      <c r="H3470" s="217" t="s">
        <v>174</v>
      </c>
      <c r="I3470" s="217">
        <v>0</v>
      </c>
      <c r="J3470" s="217">
        <v>0</v>
      </c>
      <c r="K3470" s="217">
        <v>0</v>
      </c>
      <c r="L3470" s="217">
        <v>20</v>
      </c>
      <c r="M3470" s="217">
        <v>433.33333333333297</v>
      </c>
      <c r="N3470" s="217">
        <v>0</v>
      </c>
      <c r="O3470" s="217">
        <v>0</v>
      </c>
      <c r="P3470" s="217">
        <v>0</v>
      </c>
      <c r="Q3470" s="217">
        <v>0</v>
      </c>
      <c r="R3470" s="217">
        <v>0</v>
      </c>
      <c r="S3470" s="217">
        <v>0</v>
      </c>
      <c r="T3470" s="217">
        <v>0</v>
      </c>
      <c r="U3470" s="217">
        <v>0</v>
      </c>
      <c r="V3470" s="217">
        <v>0</v>
      </c>
      <c r="W3470" s="217">
        <v>0</v>
      </c>
      <c r="X3470" s="217">
        <v>0</v>
      </c>
      <c r="Y3470" s="217">
        <v>0</v>
      </c>
    </row>
    <row r="3471" spans="2:25">
      <c r="B3471" s="217" t="s">
        <v>3639</v>
      </c>
      <c r="C3471" s="217" t="s">
        <v>169</v>
      </c>
      <c r="D3471" s="217" t="s">
        <v>21</v>
      </c>
      <c r="E3471" s="217" t="s">
        <v>86</v>
      </c>
      <c r="F3471" s="217" t="s">
        <v>9</v>
      </c>
      <c r="G3471" s="217" t="s">
        <v>10</v>
      </c>
      <c r="H3471" s="217" t="s">
        <v>176</v>
      </c>
      <c r="I3471" s="217">
        <v>0</v>
      </c>
      <c r="J3471" s="217">
        <v>0</v>
      </c>
      <c r="K3471" s="217">
        <v>0</v>
      </c>
      <c r="L3471" s="217">
        <v>9</v>
      </c>
      <c r="M3471" s="217">
        <v>511.11111111111097</v>
      </c>
      <c r="N3471" s="217">
        <v>0</v>
      </c>
      <c r="O3471" s="217">
        <v>0</v>
      </c>
      <c r="P3471" s="217">
        <v>0</v>
      </c>
      <c r="Q3471" s="217">
        <v>0</v>
      </c>
      <c r="R3471" s="217">
        <v>0</v>
      </c>
      <c r="S3471" s="217">
        <v>0</v>
      </c>
      <c r="T3471" s="217">
        <v>0</v>
      </c>
      <c r="U3471" s="217">
        <v>0</v>
      </c>
      <c r="V3471" s="217">
        <v>0</v>
      </c>
      <c r="W3471" s="217">
        <v>0</v>
      </c>
      <c r="X3471" s="217">
        <v>0</v>
      </c>
      <c r="Y3471" s="217">
        <v>0</v>
      </c>
    </row>
    <row r="3472" spans="2:25">
      <c r="B3472" s="217" t="s">
        <v>3640</v>
      </c>
      <c r="C3472" s="217" t="s">
        <v>169</v>
      </c>
      <c r="D3472" s="217" t="s">
        <v>21</v>
      </c>
      <c r="E3472" s="217" t="s">
        <v>86</v>
      </c>
      <c r="F3472" s="217" t="s">
        <v>9</v>
      </c>
      <c r="G3472" s="217" t="s">
        <v>10</v>
      </c>
      <c r="H3472" s="217" t="s">
        <v>178</v>
      </c>
      <c r="I3472" s="217">
        <v>0</v>
      </c>
      <c r="J3472" s="217">
        <v>0</v>
      </c>
      <c r="K3472" s="217">
        <v>0</v>
      </c>
      <c r="L3472" s="217">
        <v>6</v>
      </c>
      <c r="M3472" s="217">
        <v>466.66666666666703</v>
      </c>
      <c r="N3472" s="217">
        <v>0</v>
      </c>
      <c r="O3472" s="217">
        <v>0</v>
      </c>
      <c r="P3472" s="217">
        <v>0</v>
      </c>
      <c r="Q3472" s="217">
        <v>0</v>
      </c>
      <c r="R3472" s="217">
        <v>0</v>
      </c>
      <c r="S3472" s="217">
        <v>0</v>
      </c>
      <c r="T3472" s="217">
        <v>0</v>
      </c>
      <c r="U3472" s="217">
        <v>0</v>
      </c>
      <c r="V3472" s="217">
        <v>0</v>
      </c>
      <c r="W3472" s="217">
        <v>0</v>
      </c>
      <c r="X3472" s="217">
        <v>0</v>
      </c>
      <c r="Y3472" s="217">
        <v>0</v>
      </c>
    </row>
    <row r="3473" spans="2:25">
      <c r="B3473" s="217" t="s">
        <v>3641</v>
      </c>
      <c r="C3473" s="217" t="s">
        <v>169</v>
      </c>
      <c r="D3473" s="217" t="s">
        <v>21</v>
      </c>
      <c r="E3473" s="217" t="s">
        <v>86</v>
      </c>
      <c r="F3473" s="217" t="s">
        <v>9</v>
      </c>
      <c r="G3473" s="217" t="s">
        <v>10</v>
      </c>
      <c r="H3473" s="217" t="s">
        <v>5</v>
      </c>
      <c r="I3473" s="217">
        <v>0</v>
      </c>
      <c r="J3473" s="217">
        <v>0</v>
      </c>
      <c r="K3473" s="217">
        <v>0</v>
      </c>
      <c r="L3473" s="217">
        <v>63</v>
      </c>
      <c r="M3473" s="217">
        <v>2200</v>
      </c>
      <c r="N3473" s="217">
        <v>0</v>
      </c>
      <c r="O3473" s="217">
        <v>0</v>
      </c>
      <c r="P3473" s="217">
        <v>0</v>
      </c>
      <c r="Q3473" s="217">
        <v>0</v>
      </c>
      <c r="R3473" s="217">
        <v>0</v>
      </c>
      <c r="S3473" s="217">
        <v>0</v>
      </c>
      <c r="T3473" s="217">
        <v>0</v>
      </c>
      <c r="U3473" s="217">
        <v>0</v>
      </c>
      <c r="V3473" s="217">
        <v>0</v>
      </c>
      <c r="W3473" s="217">
        <v>0</v>
      </c>
      <c r="X3473" s="217">
        <v>0</v>
      </c>
      <c r="Y3473" s="217">
        <v>0</v>
      </c>
    </row>
    <row r="3474" spans="2:25">
      <c r="B3474" s="217" t="s">
        <v>3642</v>
      </c>
      <c r="C3474" s="217" t="s">
        <v>169</v>
      </c>
      <c r="D3474" s="217" t="s">
        <v>21</v>
      </c>
      <c r="E3474" s="217" t="s">
        <v>86</v>
      </c>
      <c r="F3474" s="217" t="s">
        <v>5</v>
      </c>
      <c r="G3474" s="217" t="s">
        <v>10</v>
      </c>
      <c r="H3474" s="217" t="s">
        <v>170</v>
      </c>
      <c r="I3474" s="217">
        <v>4</v>
      </c>
      <c r="J3474" s="217">
        <v>4</v>
      </c>
      <c r="K3474" s="217">
        <v>0</v>
      </c>
      <c r="L3474" s="217">
        <v>21</v>
      </c>
      <c r="M3474" s="217">
        <v>721.46031746031701</v>
      </c>
      <c r="N3474" s="217">
        <v>5.5443104813869599</v>
      </c>
      <c r="O3474" s="217">
        <v>5.5443104813869599</v>
      </c>
      <c r="P3474" s="217">
        <v>0</v>
      </c>
      <c r="Q3474" s="217">
        <v>5.5443104813869599</v>
      </c>
      <c r="R3474" s="217">
        <v>5.5443104813869599</v>
      </c>
      <c r="S3474" s="217">
        <v>0</v>
      </c>
      <c r="T3474" s="217">
        <v>5.5443104813869599</v>
      </c>
      <c r="U3474" s="217">
        <v>5.5443104813869599</v>
      </c>
      <c r="V3474" s="217">
        <v>0</v>
      </c>
      <c r="W3474" s="217">
        <v>5.5443104813869599</v>
      </c>
      <c r="X3474" s="217">
        <v>5.5443104813869599</v>
      </c>
      <c r="Y3474" s="217">
        <v>0</v>
      </c>
    </row>
    <row r="3475" spans="2:25">
      <c r="B3475" s="217" t="s">
        <v>3643</v>
      </c>
      <c r="C3475" s="217" t="s">
        <v>169</v>
      </c>
      <c r="D3475" s="217" t="s">
        <v>21</v>
      </c>
      <c r="E3475" s="217" t="s">
        <v>86</v>
      </c>
      <c r="F3475" s="217" t="s">
        <v>5</v>
      </c>
      <c r="G3475" s="217" t="s">
        <v>10</v>
      </c>
      <c r="H3475" s="217" t="s">
        <v>172</v>
      </c>
      <c r="I3475" s="217">
        <v>1</v>
      </c>
      <c r="J3475" s="217">
        <v>1</v>
      </c>
      <c r="K3475" s="217">
        <v>0</v>
      </c>
      <c r="L3475" s="217">
        <v>15</v>
      </c>
      <c r="M3475" s="217">
        <v>776.91428571428605</v>
      </c>
      <c r="N3475" s="217">
        <v>1.2871432774345399</v>
      </c>
      <c r="O3475" s="217">
        <v>1.2871432774345399</v>
      </c>
      <c r="P3475" s="217">
        <v>0</v>
      </c>
      <c r="Q3475" s="217">
        <v>1.2871432774345399</v>
      </c>
      <c r="R3475" s="217">
        <v>1.2871432774345399</v>
      </c>
      <c r="S3475" s="217">
        <v>0</v>
      </c>
      <c r="T3475" s="217">
        <v>1.2871432774345399</v>
      </c>
      <c r="U3475" s="217">
        <v>1.2871432774345399</v>
      </c>
      <c r="V3475" s="217">
        <v>0</v>
      </c>
      <c r="W3475" s="217">
        <v>1.2871432774345399</v>
      </c>
      <c r="X3475" s="217">
        <v>1.2871432774345399</v>
      </c>
      <c r="Y3475" s="217">
        <v>0</v>
      </c>
    </row>
    <row r="3476" spans="2:25">
      <c r="B3476" s="217" t="s">
        <v>3644</v>
      </c>
      <c r="C3476" s="217" t="s">
        <v>169</v>
      </c>
      <c r="D3476" s="217" t="s">
        <v>21</v>
      </c>
      <c r="E3476" s="217" t="s">
        <v>86</v>
      </c>
      <c r="F3476" s="217" t="s">
        <v>5</v>
      </c>
      <c r="G3476" s="217" t="s">
        <v>10</v>
      </c>
      <c r="H3476" s="217" t="s">
        <v>174</v>
      </c>
      <c r="I3476" s="217">
        <v>3</v>
      </c>
      <c r="J3476" s="217">
        <v>3</v>
      </c>
      <c r="K3476" s="217">
        <v>0</v>
      </c>
      <c r="L3476" s="217">
        <v>32</v>
      </c>
      <c r="M3476" s="217">
        <v>788.07619047619096</v>
      </c>
      <c r="N3476" s="217">
        <v>3.8067385314448701</v>
      </c>
      <c r="O3476" s="217">
        <v>3.8067385314448701</v>
      </c>
      <c r="P3476" s="217">
        <v>0</v>
      </c>
      <c r="Q3476" s="217">
        <v>3.8067385314448701</v>
      </c>
      <c r="R3476" s="217">
        <v>3.8067385314448701</v>
      </c>
      <c r="S3476" s="217">
        <v>0</v>
      </c>
      <c r="T3476" s="217">
        <v>3.8067385314448701</v>
      </c>
      <c r="U3476" s="217">
        <v>3.8067385314448701</v>
      </c>
      <c r="V3476" s="217">
        <v>0</v>
      </c>
      <c r="W3476" s="217">
        <v>3.8067385314448701</v>
      </c>
      <c r="X3476" s="217">
        <v>3.8067385314448701</v>
      </c>
      <c r="Y3476" s="217">
        <v>0</v>
      </c>
    </row>
    <row r="3477" spans="2:25">
      <c r="B3477" s="217" t="s">
        <v>3645</v>
      </c>
      <c r="C3477" s="217" t="s">
        <v>169</v>
      </c>
      <c r="D3477" s="217" t="s">
        <v>21</v>
      </c>
      <c r="E3477" s="217" t="s">
        <v>86</v>
      </c>
      <c r="F3477" s="217" t="s">
        <v>5</v>
      </c>
      <c r="G3477" s="217" t="s">
        <v>10</v>
      </c>
      <c r="H3477" s="217" t="s">
        <v>176</v>
      </c>
      <c r="I3477" s="217">
        <v>2</v>
      </c>
      <c r="J3477" s="217">
        <v>2</v>
      </c>
      <c r="K3477" s="217">
        <v>0</v>
      </c>
      <c r="L3477" s="217">
        <v>13</v>
      </c>
      <c r="M3477" s="217">
        <v>976.71111111111099</v>
      </c>
      <c r="N3477" s="217">
        <v>2.0476883873316298</v>
      </c>
      <c r="O3477" s="217">
        <v>2.0476883873316298</v>
      </c>
      <c r="P3477" s="217">
        <v>0</v>
      </c>
      <c r="Q3477" s="217">
        <v>2.0476883873316298</v>
      </c>
      <c r="R3477" s="217">
        <v>2.0476883873316298</v>
      </c>
      <c r="S3477" s="217">
        <v>0</v>
      </c>
      <c r="T3477" s="217">
        <v>2.0476883873316298</v>
      </c>
      <c r="U3477" s="217">
        <v>2.0476883873316298</v>
      </c>
      <c r="V3477" s="217">
        <v>0</v>
      </c>
      <c r="W3477" s="217">
        <v>2.0476883873316298</v>
      </c>
      <c r="X3477" s="217">
        <v>2.0476883873316298</v>
      </c>
      <c r="Y3477" s="217">
        <v>0</v>
      </c>
    </row>
    <row r="3478" spans="2:25">
      <c r="B3478" s="217" t="s">
        <v>3646</v>
      </c>
      <c r="C3478" s="217" t="s">
        <v>169</v>
      </c>
      <c r="D3478" s="217" t="s">
        <v>21</v>
      </c>
      <c r="E3478" s="217" t="s">
        <v>86</v>
      </c>
      <c r="F3478" s="217" t="s">
        <v>5</v>
      </c>
      <c r="G3478" s="217" t="s">
        <v>10</v>
      </c>
      <c r="H3478" s="217" t="s">
        <v>178</v>
      </c>
      <c r="I3478" s="217">
        <v>3</v>
      </c>
      <c r="J3478" s="217">
        <v>2</v>
      </c>
      <c r="K3478" s="217">
        <v>1</v>
      </c>
      <c r="L3478" s="217">
        <v>13</v>
      </c>
      <c r="M3478" s="217">
        <v>876.83809523809498</v>
      </c>
      <c r="N3478" s="217">
        <v>3.4213841942911798</v>
      </c>
      <c r="O3478" s="217">
        <v>2.2809227961941199</v>
      </c>
      <c r="P3478" s="217">
        <v>1.1404613980970599</v>
      </c>
      <c r="Q3478" s="217">
        <v>3.4213841942911798</v>
      </c>
      <c r="R3478" s="217">
        <v>2.2809227961941199</v>
      </c>
      <c r="S3478" s="217">
        <v>1.1404613980970599</v>
      </c>
      <c r="T3478" s="217">
        <v>3.4213841942911798</v>
      </c>
      <c r="U3478" s="217">
        <v>2.2809227961941199</v>
      </c>
      <c r="V3478" s="217">
        <v>1.1404613980970599</v>
      </c>
      <c r="W3478" s="217">
        <v>3.4213841942911798</v>
      </c>
      <c r="X3478" s="217">
        <v>2.2809227961941199</v>
      </c>
      <c r="Y3478" s="217">
        <v>1.1404613980970599</v>
      </c>
    </row>
    <row r="3479" spans="2:25">
      <c r="B3479" s="217" t="s">
        <v>3647</v>
      </c>
      <c r="C3479" s="217" t="s">
        <v>169</v>
      </c>
      <c r="D3479" s="217" t="s">
        <v>21</v>
      </c>
      <c r="E3479" s="217" t="s">
        <v>86</v>
      </c>
      <c r="F3479" s="217" t="s">
        <v>5</v>
      </c>
      <c r="G3479" s="217" t="s">
        <v>10</v>
      </c>
      <c r="H3479" s="217" t="s">
        <v>5</v>
      </c>
      <c r="I3479" s="217">
        <v>13</v>
      </c>
      <c r="J3479" s="217">
        <v>12</v>
      </c>
      <c r="K3479" s="217">
        <v>1</v>
      </c>
      <c r="L3479" s="217">
        <v>94</v>
      </c>
      <c r="M3479" s="217">
        <v>4140</v>
      </c>
      <c r="N3479" s="217">
        <v>3.1400966183574899</v>
      </c>
      <c r="O3479" s="217">
        <v>2.8985507246376798</v>
      </c>
      <c r="P3479" s="217">
        <v>0.241545893719807</v>
      </c>
      <c r="Q3479" s="217">
        <v>3.1400966183574899</v>
      </c>
      <c r="R3479" s="217">
        <v>2.8985507246376798</v>
      </c>
      <c r="S3479" s="217">
        <v>0.241545893719807</v>
      </c>
      <c r="T3479" s="217">
        <v>3.1400966183574899</v>
      </c>
      <c r="U3479" s="217">
        <v>2.8985507246376798</v>
      </c>
      <c r="V3479" s="217">
        <v>0.241545893719807</v>
      </c>
      <c r="W3479" s="217">
        <v>3.1400966183574899</v>
      </c>
      <c r="X3479" s="217">
        <v>2.8985507246376798</v>
      </c>
      <c r="Y3479" s="217">
        <v>0.241545893719807</v>
      </c>
    </row>
    <row r="3480" spans="2:25">
      <c r="B3480" s="217" t="s">
        <v>3648</v>
      </c>
      <c r="C3480" s="217" t="s">
        <v>169</v>
      </c>
      <c r="D3480" s="217" t="s">
        <v>21</v>
      </c>
      <c r="E3480" s="217" t="s">
        <v>86</v>
      </c>
      <c r="F3480" s="217" t="s">
        <v>12</v>
      </c>
      <c r="G3480" s="217" t="s">
        <v>49</v>
      </c>
      <c r="H3480" s="217" t="s">
        <v>170</v>
      </c>
      <c r="I3480" s="217">
        <v>11</v>
      </c>
      <c r="J3480" s="217">
        <v>10</v>
      </c>
      <c r="K3480" s="217">
        <v>1</v>
      </c>
      <c r="L3480" s="217">
        <v>38</v>
      </c>
      <c r="M3480" s="217">
        <v>2316.34178905207</v>
      </c>
      <c r="N3480" s="217">
        <v>4.74886739599064</v>
      </c>
      <c r="O3480" s="217">
        <v>4.31715217817331</v>
      </c>
      <c r="P3480" s="217">
        <v>0.43171521781733102</v>
      </c>
      <c r="Q3480" s="217">
        <v>4.74886739599064</v>
      </c>
      <c r="R3480" s="217">
        <v>4.31715217817331</v>
      </c>
      <c r="S3480" s="217">
        <v>0.43171521781733102</v>
      </c>
      <c r="T3480" s="217">
        <v>4.74886739599064</v>
      </c>
      <c r="U3480" s="217">
        <v>4.31715217817331</v>
      </c>
      <c r="V3480" s="217">
        <v>0.43171521781733102</v>
      </c>
      <c r="W3480" s="217">
        <v>4.74886739599064</v>
      </c>
      <c r="X3480" s="217">
        <v>4.31715217817331</v>
      </c>
      <c r="Y3480" s="217">
        <v>0.43171521781733102</v>
      </c>
    </row>
    <row r="3481" spans="2:25">
      <c r="B3481" s="217" t="s">
        <v>3649</v>
      </c>
      <c r="C3481" s="217" t="s">
        <v>169</v>
      </c>
      <c r="D3481" s="217" t="s">
        <v>21</v>
      </c>
      <c r="E3481" s="217" t="s">
        <v>86</v>
      </c>
      <c r="F3481" s="217" t="s">
        <v>12</v>
      </c>
      <c r="G3481" s="217" t="s">
        <v>49</v>
      </c>
      <c r="H3481" s="217" t="s">
        <v>172</v>
      </c>
      <c r="I3481" s="217">
        <v>5</v>
      </c>
      <c r="J3481" s="217">
        <v>5</v>
      </c>
      <c r="K3481" s="217">
        <v>0</v>
      </c>
      <c r="L3481" s="217">
        <v>26</v>
      </c>
      <c r="M3481" s="217">
        <v>1963.17757009346</v>
      </c>
      <c r="N3481" s="217">
        <v>2.5468913643720801</v>
      </c>
      <c r="O3481" s="217">
        <v>2.5468913643720801</v>
      </c>
      <c r="P3481" s="217">
        <v>0</v>
      </c>
      <c r="Q3481" s="217">
        <v>2.5468913643720801</v>
      </c>
      <c r="R3481" s="217">
        <v>2.5468913643720801</v>
      </c>
      <c r="S3481" s="217">
        <v>0</v>
      </c>
      <c r="T3481" s="217">
        <v>2.5468913643720801</v>
      </c>
      <c r="U3481" s="217">
        <v>2.5468913643720801</v>
      </c>
      <c r="V3481" s="217">
        <v>0</v>
      </c>
      <c r="W3481" s="217">
        <v>2.5468913643720801</v>
      </c>
      <c r="X3481" s="217">
        <v>2.5468913643720801</v>
      </c>
      <c r="Y3481" s="217">
        <v>0</v>
      </c>
    </row>
    <row r="3482" spans="2:25">
      <c r="B3482" s="217" t="s">
        <v>3650</v>
      </c>
      <c r="C3482" s="217" t="s">
        <v>169</v>
      </c>
      <c r="D3482" s="217" t="s">
        <v>21</v>
      </c>
      <c r="E3482" s="217" t="s">
        <v>86</v>
      </c>
      <c r="F3482" s="217" t="s">
        <v>12</v>
      </c>
      <c r="G3482" s="217" t="s">
        <v>49</v>
      </c>
      <c r="H3482" s="217" t="s">
        <v>174</v>
      </c>
      <c r="I3482" s="217">
        <v>8</v>
      </c>
      <c r="J3482" s="217">
        <v>7</v>
      </c>
      <c r="K3482" s="217">
        <v>1</v>
      </c>
      <c r="L3482" s="217">
        <v>27</v>
      </c>
      <c r="M3482" s="217">
        <v>1464.59279038718</v>
      </c>
      <c r="N3482" s="217">
        <v>5.4622691389086402</v>
      </c>
      <c r="O3482" s="217">
        <v>4.7794854965450604</v>
      </c>
      <c r="P3482" s="217">
        <v>0.68278364236358002</v>
      </c>
      <c r="Q3482" s="217">
        <v>5.4622691389086402</v>
      </c>
      <c r="R3482" s="217">
        <v>4.7794854965450604</v>
      </c>
      <c r="S3482" s="217">
        <v>0.68278364236358002</v>
      </c>
      <c r="T3482" s="217">
        <v>5.4622691389086402</v>
      </c>
      <c r="U3482" s="217">
        <v>4.7794854965450604</v>
      </c>
      <c r="V3482" s="217">
        <v>0.68278364236358002</v>
      </c>
      <c r="W3482" s="217">
        <v>5.4622691389086402</v>
      </c>
      <c r="X3482" s="217">
        <v>4.7794854965450604</v>
      </c>
      <c r="Y3482" s="217">
        <v>0.68278364236358002</v>
      </c>
    </row>
    <row r="3483" spans="2:25">
      <c r="B3483" s="217" t="s">
        <v>3651</v>
      </c>
      <c r="C3483" s="217" t="s">
        <v>169</v>
      </c>
      <c r="D3483" s="217" t="s">
        <v>21</v>
      </c>
      <c r="E3483" s="217" t="s">
        <v>86</v>
      </c>
      <c r="F3483" s="217" t="s">
        <v>12</v>
      </c>
      <c r="G3483" s="217" t="s">
        <v>49</v>
      </c>
      <c r="H3483" s="217" t="s">
        <v>176</v>
      </c>
      <c r="I3483" s="217">
        <v>10</v>
      </c>
      <c r="J3483" s="217">
        <v>10</v>
      </c>
      <c r="K3483" s="217">
        <v>0</v>
      </c>
      <c r="L3483" s="217">
        <v>30</v>
      </c>
      <c r="M3483" s="217">
        <v>1308.78504672897</v>
      </c>
      <c r="N3483" s="217">
        <v>7.6406740931162496</v>
      </c>
      <c r="O3483" s="217">
        <v>7.6406740931162496</v>
      </c>
      <c r="P3483" s="217">
        <v>0</v>
      </c>
      <c r="Q3483" s="217">
        <v>7.6406740931162496</v>
      </c>
      <c r="R3483" s="217">
        <v>7.6406740931162496</v>
      </c>
      <c r="S3483" s="217">
        <v>0</v>
      </c>
      <c r="T3483" s="217">
        <v>7.6406740931162496</v>
      </c>
      <c r="U3483" s="217">
        <v>7.6406740931162496</v>
      </c>
      <c r="V3483" s="217">
        <v>0</v>
      </c>
      <c r="W3483" s="217">
        <v>7.6406740931162496</v>
      </c>
      <c r="X3483" s="217">
        <v>7.6406740931162496</v>
      </c>
      <c r="Y3483" s="217">
        <v>0</v>
      </c>
    </row>
    <row r="3484" spans="2:25">
      <c r="B3484" s="217" t="s">
        <v>3652</v>
      </c>
      <c r="C3484" s="217" t="s">
        <v>169</v>
      </c>
      <c r="D3484" s="217" t="s">
        <v>21</v>
      </c>
      <c r="E3484" s="217" t="s">
        <v>86</v>
      </c>
      <c r="F3484" s="217" t="s">
        <v>12</v>
      </c>
      <c r="G3484" s="217" t="s">
        <v>49</v>
      </c>
      <c r="H3484" s="217" t="s">
        <v>178</v>
      </c>
      <c r="I3484" s="217">
        <v>2</v>
      </c>
      <c r="J3484" s="217">
        <v>2</v>
      </c>
      <c r="K3484" s="217">
        <v>0</v>
      </c>
      <c r="L3484" s="217">
        <v>5</v>
      </c>
      <c r="M3484" s="217">
        <v>727.10280373831802</v>
      </c>
      <c r="N3484" s="217">
        <v>2.7506426735218499</v>
      </c>
      <c r="O3484" s="217">
        <v>2.7506426735218499</v>
      </c>
      <c r="P3484" s="217">
        <v>0</v>
      </c>
      <c r="Q3484" s="217">
        <v>2.7506426735218499</v>
      </c>
      <c r="R3484" s="217">
        <v>2.7506426735218499</v>
      </c>
      <c r="S3484" s="217">
        <v>0</v>
      </c>
      <c r="T3484" s="217">
        <v>2.7506426735218499</v>
      </c>
      <c r="U3484" s="217">
        <v>2.7506426735218499</v>
      </c>
      <c r="V3484" s="217">
        <v>0</v>
      </c>
      <c r="W3484" s="217">
        <v>2.7506426735218499</v>
      </c>
      <c r="X3484" s="217">
        <v>2.7506426735218499</v>
      </c>
      <c r="Y3484" s="217">
        <v>0</v>
      </c>
    </row>
    <row r="3485" spans="2:25">
      <c r="B3485" s="217" t="s">
        <v>3653</v>
      </c>
      <c r="C3485" s="217" t="s">
        <v>169</v>
      </c>
      <c r="D3485" s="217" t="s">
        <v>21</v>
      </c>
      <c r="E3485" s="217" t="s">
        <v>86</v>
      </c>
      <c r="F3485" s="217" t="s">
        <v>12</v>
      </c>
      <c r="G3485" s="217" t="s">
        <v>49</v>
      </c>
      <c r="H3485" s="217" t="s">
        <v>5</v>
      </c>
      <c r="I3485" s="217">
        <v>36</v>
      </c>
      <c r="J3485" s="217">
        <v>34</v>
      </c>
      <c r="K3485" s="217">
        <v>2</v>
      </c>
      <c r="L3485" s="217">
        <v>126</v>
      </c>
      <c r="M3485" s="217">
        <v>7780</v>
      </c>
      <c r="N3485" s="217">
        <v>4.6272493573264804</v>
      </c>
      <c r="O3485" s="217">
        <v>4.3701799485861201</v>
      </c>
      <c r="P3485" s="217">
        <v>0.25706940874035999</v>
      </c>
      <c r="Q3485" s="217">
        <v>4.6272493573264804</v>
      </c>
      <c r="R3485" s="217">
        <v>4.3701799485861201</v>
      </c>
      <c r="S3485" s="217">
        <v>0.25706940874035999</v>
      </c>
      <c r="T3485" s="217">
        <v>4.6272493573264804</v>
      </c>
      <c r="U3485" s="217">
        <v>4.3701799485861201</v>
      </c>
      <c r="V3485" s="217">
        <v>0.25706940874035999</v>
      </c>
      <c r="W3485" s="217">
        <v>4.6272493573264804</v>
      </c>
      <c r="X3485" s="217">
        <v>4.3701799485861201</v>
      </c>
      <c r="Y3485" s="217">
        <v>0.25706940874035999</v>
      </c>
    </row>
    <row r="3486" spans="2:25">
      <c r="B3486" s="217" t="s">
        <v>3654</v>
      </c>
      <c r="C3486" s="217" t="s">
        <v>169</v>
      </c>
      <c r="D3486" s="217" t="s">
        <v>21</v>
      </c>
      <c r="E3486" s="217" t="s">
        <v>86</v>
      </c>
      <c r="F3486" s="217" t="s">
        <v>9</v>
      </c>
      <c r="G3486" s="217" t="s">
        <v>49</v>
      </c>
      <c r="H3486" s="217" t="s">
        <v>170</v>
      </c>
      <c r="I3486" s="217">
        <v>1</v>
      </c>
      <c r="J3486" s="217">
        <v>1</v>
      </c>
      <c r="K3486" s="217">
        <v>0</v>
      </c>
      <c r="L3486" s="217">
        <v>92</v>
      </c>
      <c r="M3486" s="217">
        <v>2483.4482758620702</v>
      </c>
      <c r="N3486" s="217">
        <v>0.40266592613162999</v>
      </c>
      <c r="O3486" s="217">
        <v>0.40266592613162999</v>
      </c>
      <c r="P3486" s="217">
        <v>0</v>
      </c>
      <c r="Q3486" s="217">
        <v>0.40266592613162999</v>
      </c>
      <c r="R3486" s="217">
        <v>0.40266592613162999</v>
      </c>
      <c r="S3486" s="217">
        <v>0</v>
      </c>
      <c r="T3486" s="217">
        <v>0.40266592613162999</v>
      </c>
      <c r="U3486" s="217">
        <v>0.40266592613162999</v>
      </c>
      <c r="V3486" s="217">
        <v>0</v>
      </c>
      <c r="W3486" s="217">
        <v>0.40266592613162999</v>
      </c>
      <c r="X3486" s="217">
        <v>0.40266592613162999</v>
      </c>
      <c r="Y3486" s="217">
        <v>0</v>
      </c>
    </row>
    <row r="3487" spans="2:25">
      <c r="B3487" s="217" t="s">
        <v>3655</v>
      </c>
      <c r="C3487" s="217" t="s">
        <v>169</v>
      </c>
      <c r="D3487" s="217" t="s">
        <v>21</v>
      </c>
      <c r="E3487" s="217" t="s">
        <v>86</v>
      </c>
      <c r="F3487" s="217" t="s">
        <v>9</v>
      </c>
      <c r="G3487" s="217" t="s">
        <v>49</v>
      </c>
      <c r="H3487" s="217" t="s">
        <v>172</v>
      </c>
      <c r="I3487" s="217">
        <v>0</v>
      </c>
      <c r="J3487" s="217">
        <v>0</v>
      </c>
      <c r="K3487" s="217">
        <v>0</v>
      </c>
      <c r="L3487" s="217">
        <v>56</v>
      </c>
      <c r="M3487" s="217">
        <v>2122.60536398467</v>
      </c>
      <c r="N3487" s="217">
        <v>0</v>
      </c>
      <c r="O3487" s="217">
        <v>0</v>
      </c>
      <c r="P3487" s="217">
        <v>0</v>
      </c>
      <c r="Q3487" s="217">
        <v>0</v>
      </c>
      <c r="R3487" s="217">
        <v>0</v>
      </c>
      <c r="S3487" s="217">
        <v>0</v>
      </c>
      <c r="T3487" s="217">
        <v>0</v>
      </c>
      <c r="U3487" s="217">
        <v>0</v>
      </c>
      <c r="V3487" s="217">
        <v>0</v>
      </c>
      <c r="W3487" s="217">
        <v>0</v>
      </c>
      <c r="X3487" s="217">
        <v>0</v>
      </c>
      <c r="Y3487" s="217">
        <v>0</v>
      </c>
    </row>
    <row r="3488" spans="2:25">
      <c r="B3488" s="217" t="s">
        <v>3656</v>
      </c>
      <c r="C3488" s="217" t="s">
        <v>169</v>
      </c>
      <c r="D3488" s="217" t="s">
        <v>21</v>
      </c>
      <c r="E3488" s="217" t="s">
        <v>86</v>
      </c>
      <c r="F3488" s="217" t="s">
        <v>9</v>
      </c>
      <c r="G3488" s="217" t="s">
        <v>49</v>
      </c>
      <c r="H3488" s="217" t="s">
        <v>174</v>
      </c>
      <c r="I3488" s="217">
        <v>2</v>
      </c>
      <c r="J3488" s="217">
        <v>2</v>
      </c>
      <c r="K3488" s="217">
        <v>0</v>
      </c>
      <c r="L3488" s="217">
        <v>47</v>
      </c>
      <c r="M3488" s="217">
        <v>1581.34099616858</v>
      </c>
      <c r="N3488" s="217">
        <v>1.26474935187653</v>
      </c>
      <c r="O3488" s="217">
        <v>1.26474935187653</v>
      </c>
      <c r="P3488" s="217">
        <v>0</v>
      </c>
      <c r="Q3488" s="217">
        <v>1.26474935187653</v>
      </c>
      <c r="R3488" s="217">
        <v>1.26474935187653</v>
      </c>
      <c r="S3488" s="217">
        <v>0</v>
      </c>
      <c r="T3488" s="217">
        <v>1.26474935187653</v>
      </c>
      <c r="U3488" s="217">
        <v>1.26474935187653</v>
      </c>
      <c r="V3488" s="217">
        <v>0</v>
      </c>
      <c r="W3488" s="217">
        <v>1.26474935187653</v>
      </c>
      <c r="X3488" s="217">
        <v>1.26474935187653</v>
      </c>
      <c r="Y3488" s="217">
        <v>0</v>
      </c>
    </row>
    <row r="3489" spans="2:25">
      <c r="B3489" s="217" t="s">
        <v>3657</v>
      </c>
      <c r="C3489" s="217" t="s">
        <v>169</v>
      </c>
      <c r="D3489" s="217" t="s">
        <v>21</v>
      </c>
      <c r="E3489" s="217" t="s">
        <v>86</v>
      </c>
      <c r="F3489" s="217" t="s">
        <v>9</v>
      </c>
      <c r="G3489" s="217" t="s">
        <v>49</v>
      </c>
      <c r="H3489" s="217" t="s">
        <v>176</v>
      </c>
      <c r="I3489" s="217">
        <v>0</v>
      </c>
      <c r="J3489" s="217">
        <v>0</v>
      </c>
      <c r="K3489" s="217">
        <v>0</v>
      </c>
      <c r="L3489" s="217">
        <v>39</v>
      </c>
      <c r="M3489" s="217">
        <v>1358.46743295019</v>
      </c>
      <c r="N3489" s="217">
        <v>0</v>
      </c>
      <c r="O3489" s="217">
        <v>0</v>
      </c>
      <c r="P3489" s="217">
        <v>0</v>
      </c>
      <c r="Q3489" s="217">
        <v>0</v>
      </c>
      <c r="R3489" s="217">
        <v>0</v>
      </c>
      <c r="S3489" s="217">
        <v>0</v>
      </c>
      <c r="T3489" s="217">
        <v>0</v>
      </c>
      <c r="U3489" s="217">
        <v>0</v>
      </c>
      <c r="V3489" s="217">
        <v>0</v>
      </c>
      <c r="W3489" s="217">
        <v>0</v>
      </c>
      <c r="X3489" s="217">
        <v>0</v>
      </c>
      <c r="Y3489" s="217">
        <v>0</v>
      </c>
    </row>
    <row r="3490" spans="2:25">
      <c r="B3490" s="217" t="s">
        <v>3658</v>
      </c>
      <c r="C3490" s="217" t="s">
        <v>169</v>
      </c>
      <c r="D3490" s="217" t="s">
        <v>21</v>
      </c>
      <c r="E3490" s="217" t="s">
        <v>86</v>
      </c>
      <c r="F3490" s="217" t="s">
        <v>9</v>
      </c>
      <c r="G3490" s="217" t="s">
        <v>49</v>
      </c>
      <c r="H3490" s="217" t="s">
        <v>178</v>
      </c>
      <c r="I3490" s="217">
        <v>0</v>
      </c>
      <c r="J3490" s="217">
        <v>0</v>
      </c>
      <c r="K3490" s="217">
        <v>0</v>
      </c>
      <c r="L3490" s="217">
        <v>12</v>
      </c>
      <c r="M3490" s="217">
        <v>764.13793103448302</v>
      </c>
      <c r="N3490" s="217">
        <v>0</v>
      </c>
      <c r="O3490" s="217">
        <v>0</v>
      </c>
      <c r="P3490" s="217">
        <v>0</v>
      </c>
      <c r="Q3490" s="217">
        <v>0</v>
      </c>
      <c r="R3490" s="217">
        <v>0</v>
      </c>
      <c r="S3490" s="217">
        <v>0</v>
      </c>
      <c r="T3490" s="217">
        <v>0</v>
      </c>
      <c r="U3490" s="217">
        <v>0</v>
      </c>
      <c r="V3490" s="217">
        <v>0</v>
      </c>
      <c r="W3490" s="217">
        <v>0</v>
      </c>
      <c r="X3490" s="217">
        <v>0</v>
      </c>
      <c r="Y3490" s="217">
        <v>0</v>
      </c>
    </row>
    <row r="3491" spans="2:25">
      <c r="B3491" s="217" t="s">
        <v>3659</v>
      </c>
      <c r="C3491" s="217" t="s">
        <v>169</v>
      </c>
      <c r="D3491" s="217" t="s">
        <v>21</v>
      </c>
      <c r="E3491" s="217" t="s">
        <v>86</v>
      </c>
      <c r="F3491" s="217" t="s">
        <v>9</v>
      </c>
      <c r="G3491" s="217" t="s">
        <v>49</v>
      </c>
      <c r="H3491" s="217" t="s">
        <v>5</v>
      </c>
      <c r="I3491" s="217">
        <v>3</v>
      </c>
      <c r="J3491" s="217">
        <v>3</v>
      </c>
      <c r="K3491" s="217">
        <v>0</v>
      </c>
      <c r="L3491" s="217">
        <v>246</v>
      </c>
      <c r="M3491" s="217">
        <v>8310</v>
      </c>
      <c r="N3491" s="217">
        <v>0.36101083032490999</v>
      </c>
      <c r="O3491" s="217">
        <v>0.36101083032490999</v>
      </c>
      <c r="P3491" s="217">
        <v>0</v>
      </c>
      <c r="Q3491" s="217">
        <v>0.36101083032490999</v>
      </c>
      <c r="R3491" s="217">
        <v>0.36101083032490999</v>
      </c>
      <c r="S3491" s="217">
        <v>0</v>
      </c>
      <c r="T3491" s="217">
        <v>0.36101083032490999</v>
      </c>
      <c r="U3491" s="217">
        <v>0.36101083032490999</v>
      </c>
      <c r="V3491" s="217">
        <v>0</v>
      </c>
      <c r="W3491" s="217">
        <v>0.36101083032490999</v>
      </c>
      <c r="X3491" s="217">
        <v>0.36101083032490999</v>
      </c>
      <c r="Y3491" s="217">
        <v>0</v>
      </c>
    </row>
    <row r="3492" spans="2:25">
      <c r="B3492" s="217" t="s">
        <v>3660</v>
      </c>
      <c r="C3492" s="217" t="s">
        <v>169</v>
      </c>
      <c r="D3492" s="217" t="s">
        <v>21</v>
      </c>
      <c r="E3492" s="217" t="s">
        <v>86</v>
      </c>
      <c r="F3492" s="217" t="s">
        <v>5</v>
      </c>
      <c r="G3492" s="217" t="s">
        <v>49</v>
      </c>
      <c r="H3492" s="217" t="s">
        <v>170</v>
      </c>
      <c r="I3492" s="217">
        <v>12</v>
      </c>
      <c r="J3492" s="217">
        <v>11</v>
      </c>
      <c r="K3492" s="217">
        <v>1</v>
      </c>
      <c r="L3492" s="217">
        <v>130</v>
      </c>
      <c r="M3492" s="217">
        <v>4799.7900649141402</v>
      </c>
      <c r="N3492" s="217">
        <v>2.5001093459729602</v>
      </c>
      <c r="O3492" s="217">
        <v>2.2917669004752099</v>
      </c>
      <c r="P3492" s="217">
        <v>0.208342445497747</v>
      </c>
      <c r="Q3492" s="217">
        <v>2.5001093459729602</v>
      </c>
      <c r="R3492" s="217">
        <v>2.2917669004752099</v>
      </c>
      <c r="S3492" s="217">
        <v>0.208342445497747</v>
      </c>
      <c r="T3492" s="217">
        <v>2.5001093459729602</v>
      </c>
      <c r="U3492" s="217">
        <v>2.2917669004752099</v>
      </c>
      <c r="V3492" s="217">
        <v>0.208342445497747</v>
      </c>
      <c r="W3492" s="217">
        <v>2.5001093459729602</v>
      </c>
      <c r="X3492" s="217">
        <v>2.2917669004752099</v>
      </c>
      <c r="Y3492" s="217">
        <v>0.208342445497747</v>
      </c>
    </row>
    <row r="3493" spans="2:25">
      <c r="B3493" s="217" t="s">
        <v>3661</v>
      </c>
      <c r="C3493" s="217" t="s">
        <v>169</v>
      </c>
      <c r="D3493" s="217" t="s">
        <v>21</v>
      </c>
      <c r="E3493" s="217" t="s">
        <v>86</v>
      </c>
      <c r="F3493" s="217" t="s">
        <v>5</v>
      </c>
      <c r="G3493" s="217" t="s">
        <v>49</v>
      </c>
      <c r="H3493" s="217" t="s">
        <v>172</v>
      </c>
      <c r="I3493" s="217">
        <v>5</v>
      </c>
      <c r="J3493" s="217">
        <v>5</v>
      </c>
      <c r="K3493" s="217">
        <v>0</v>
      </c>
      <c r="L3493" s="217">
        <v>82</v>
      </c>
      <c r="M3493" s="217">
        <v>4085.78293407813</v>
      </c>
      <c r="N3493" s="217">
        <v>1.22375566217595</v>
      </c>
      <c r="O3493" s="217">
        <v>1.22375566217595</v>
      </c>
      <c r="P3493" s="217">
        <v>0</v>
      </c>
      <c r="Q3493" s="217">
        <v>1.22375566217595</v>
      </c>
      <c r="R3493" s="217">
        <v>1.22375566217595</v>
      </c>
      <c r="S3493" s="217">
        <v>0</v>
      </c>
      <c r="T3493" s="217">
        <v>1.22375566217595</v>
      </c>
      <c r="U3493" s="217">
        <v>1.22375566217595</v>
      </c>
      <c r="V3493" s="217">
        <v>0</v>
      </c>
      <c r="W3493" s="217">
        <v>1.22375566217595</v>
      </c>
      <c r="X3493" s="217">
        <v>1.22375566217595</v>
      </c>
      <c r="Y3493" s="217">
        <v>0</v>
      </c>
    </row>
    <row r="3494" spans="2:25">
      <c r="B3494" s="217" t="s">
        <v>3662</v>
      </c>
      <c r="C3494" s="217" t="s">
        <v>169</v>
      </c>
      <c r="D3494" s="217" t="s">
        <v>21</v>
      </c>
      <c r="E3494" s="217" t="s">
        <v>86</v>
      </c>
      <c r="F3494" s="217" t="s">
        <v>5</v>
      </c>
      <c r="G3494" s="217" t="s">
        <v>49</v>
      </c>
      <c r="H3494" s="217" t="s">
        <v>174</v>
      </c>
      <c r="I3494" s="217">
        <v>11</v>
      </c>
      <c r="J3494" s="217">
        <v>10</v>
      </c>
      <c r="K3494" s="217">
        <v>1</v>
      </c>
      <c r="L3494" s="217">
        <v>74</v>
      </c>
      <c r="M3494" s="217">
        <v>3045.93378655577</v>
      </c>
      <c r="N3494" s="217">
        <v>3.6113720030790302</v>
      </c>
      <c r="O3494" s="217">
        <v>3.2830654573445801</v>
      </c>
      <c r="P3494" s="217">
        <v>0.328306545734458</v>
      </c>
      <c r="Q3494" s="217">
        <v>3.6113720030790302</v>
      </c>
      <c r="R3494" s="217">
        <v>3.2830654573445801</v>
      </c>
      <c r="S3494" s="217">
        <v>0.328306545734458</v>
      </c>
      <c r="T3494" s="217">
        <v>3.6113720030790302</v>
      </c>
      <c r="U3494" s="217">
        <v>3.2830654573445801</v>
      </c>
      <c r="V3494" s="217">
        <v>0.328306545734458</v>
      </c>
      <c r="W3494" s="217">
        <v>3.6113720030790302</v>
      </c>
      <c r="X3494" s="217">
        <v>3.2830654573445801</v>
      </c>
      <c r="Y3494" s="217">
        <v>0.328306545734458</v>
      </c>
    </row>
    <row r="3495" spans="2:25">
      <c r="B3495" s="217" t="s">
        <v>3663</v>
      </c>
      <c r="C3495" s="217" t="s">
        <v>169</v>
      </c>
      <c r="D3495" s="217" t="s">
        <v>21</v>
      </c>
      <c r="E3495" s="217" t="s">
        <v>86</v>
      </c>
      <c r="F3495" s="217" t="s">
        <v>5</v>
      </c>
      <c r="G3495" s="217" t="s">
        <v>49</v>
      </c>
      <c r="H3495" s="217" t="s">
        <v>176</v>
      </c>
      <c r="I3495" s="217">
        <v>10</v>
      </c>
      <c r="J3495" s="217">
        <v>10</v>
      </c>
      <c r="K3495" s="217">
        <v>0</v>
      </c>
      <c r="L3495" s="217">
        <v>69</v>
      </c>
      <c r="M3495" s="217">
        <v>2667.2524796791599</v>
      </c>
      <c r="N3495" s="217">
        <v>3.7491763813836201</v>
      </c>
      <c r="O3495" s="217">
        <v>3.7491763813836201</v>
      </c>
      <c r="P3495" s="217">
        <v>0</v>
      </c>
      <c r="Q3495" s="217">
        <v>3.7491763813836201</v>
      </c>
      <c r="R3495" s="217">
        <v>3.7491763813836201</v>
      </c>
      <c r="S3495" s="217">
        <v>0</v>
      </c>
      <c r="T3495" s="217">
        <v>3.7491763813836201</v>
      </c>
      <c r="U3495" s="217">
        <v>3.7491763813836201</v>
      </c>
      <c r="V3495" s="217">
        <v>0</v>
      </c>
      <c r="W3495" s="217">
        <v>3.7491763813836201</v>
      </c>
      <c r="X3495" s="217">
        <v>3.7491763813836201</v>
      </c>
      <c r="Y3495" s="217">
        <v>0</v>
      </c>
    </row>
    <row r="3496" spans="2:25">
      <c r="B3496" s="217" t="s">
        <v>3664</v>
      </c>
      <c r="C3496" s="217" t="s">
        <v>169</v>
      </c>
      <c r="D3496" s="217" t="s">
        <v>21</v>
      </c>
      <c r="E3496" s="217" t="s">
        <v>86</v>
      </c>
      <c r="F3496" s="217" t="s">
        <v>5</v>
      </c>
      <c r="G3496" s="217" t="s">
        <v>49</v>
      </c>
      <c r="H3496" s="217" t="s">
        <v>178</v>
      </c>
      <c r="I3496" s="217">
        <v>2</v>
      </c>
      <c r="J3496" s="217">
        <v>2</v>
      </c>
      <c r="K3496" s="217">
        <v>0</v>
      </c>
      <c r="L3496" s="217">
        <v>17</v>
      </c>
      <c r="M3496" s="217">
        <v>1491.2407347727999</v>
      </c>
      <c r="N3496" s="217">
        <v>1.3411650804353299</v>
      </c>
      <c r="O3496" s="217">
        <v>1.3411650804353299</v>
      </c>
      <c r="P3496" s="217">
        <v>0</v>
      </c>
      <c r="Q3496" s="217">
        <v>1.3411650804353299</v>
      </c>
      <c r="R3496" s="217">
        <v>1.3411650804353299</v>
      </c>
      <c r="S3496" s="217">
        <v>0</v>
      </c>
      <c r="T3496" s="217">
        <v>1.3411650804353299</v>
      </c>
      <c r="U3496" s="217">
        <v>1.3411650804353299</v>
      </c>
      <c r="V3496" s="217">
        <v>0</v>
      </c>
      <c r="W3496" s="217">
        <v>1.3411650804353299</v>
      </c>
      <c r="X3496" s="217">
        <v>1.3411650804353299</v>
      </c>
      <c r="Y3496" s="217">
        <v>0</v>
      </c>
    </row>
    <row r="3497" spans="2:25">
      <c r="B3497" s="217" t="s">
        <v>3665</v>
      </c>
      <c r="C3497" s="217" t="s">
        <v>169</v>
      </c>
      <c r="D3497" s="217" t="s">
        <v>21</v>
      </c>
      <c r="E3497" s="217" t="s">
        <v>86</v>
      </c>
      <c r="F3497" s="217" t="s">
        <v>5</v>
      </c>
      <c r="G3497" s="217" t="s">
        <v>49</v>
      </c>
      <c r="H3497" s="217" t="s">
        <v>5</v>
      </c>
      <c r="I3497" s="217">
        <v>40</v>
      </c>
      <c r="J3497" s="217">
        <v>38</v>
      </c>
      <c r="K3497" s="217">
        <v>2</v>
      </c>
      <c r="L3497" s="217">
        <v>372</v>
      </c>
      <c r="M3497" s="217">
        <v>16090</v>
      </c>
      <c r="N3497" s="217">
        <v>2.4860161591050298</v>
      </c>
      <c r="O3497" s="217">
        <v>2.3617153511497802</v>
      </c>
      <c r="P3497" s="217">
        <v>0.124300807955252</v>
      </c>
      <c r="Q3497" s="217">
        <v>2.4860161591050298</v>
      </c>
      <c r="R3497" s="217">
        <v>2.3617153511497802</v>
      </c>
      <c r="S3497" s="217">
        <v>0.124300807955252</v>
      </c>
      <c r="T3497" s="217">
        <v>2.4860161591050298</v>
      </c>
      <c r="U3497" s="217">
        <v>2.3617153511497802</v>
      </c>
      <c r="V3497" s="217">
        <v>0.124300807955252</v>
      </c>
      <c r="W3497" s="217">
        <v>2.4860161591050298</v>
      </c>
      <c r="X3497" s="217">
        <v>2.3617153511497802</v>
      </c>
      <c r="Y3497" s="217">
        <v>0.124300807955252</v>
      </c>
    </row>
    <row r="3498" spans="2:25">
      <c r="B3498" s="217" t="s">
        <v>3666</v>
      </c>
      <c r="C3498" s="217" t="s">
        <v>169</v>
      </c>
      <c r="D3498" s="217" t="s">
        <v>21</v>
      </c>
      <c r="E3498" s="217" t="s">
        <v>86</v>
      </c>
      <c r="F3498" s="217" t="s">
        <v>12</v>
      </c>
      <c r="G3498" s="217" t="s">
        <v>13</v>
      </c>
      <c r="H3498" s="217" t="s">
        <v>170</v>
      </c>
      <c r="I3498" s="217">
        <v>0</v>
      </c>
      <c r="J3498" s="217">
        <v>0</v>
      </c>
      <c r="K3498" s="217">
        <v>0</v>
      </c>
      <c r="L3498" s="217">
        <v>0</v>
      </c>
      <c r="M3498" s="217">
        <v>36.5625</v>
      </c>
      <c r="N3498" s="217">
        <v>0</v>
      </c>
      <c r="O3498" s="217">
        <v>0</v>
      </c>
      <c r="P3498" s="217">
        <v>0</v>
      </c>
      <c r="Q3498" s="217">
        <v>0</v>
      </c>
      <c r="R3498" s="217">
        <v>0</v>
      </c>
      <c r="S3498" s="217">
        <v>0</v>
      </c>
      <c r="T3498" s="217">
        <v>0</v>
      </c>
      <c r="U3498" s="217">
        <v>0</v>
      </c>
      <c r="V3498" s="217">
        <v>0</v>
      </c>
      <c r="W3498" s="217">
        <v>0</v>
      </c>
      <c r="X3498" s="217">
        <v>0</v>
      </c>
      <c r="Y3498" s="217">
        <v>0</v>
      </c>
    </row>
    <row r="3499" spans="2:25">
      <c r="B3499" s="217" t="s">
        <v>3667</v>
      </c>
      <c r="C3499" s="217" t="s">
        <v>169</v>
      </c>
      <c r="D3499" s="217" t="s">
        <v>21</v>
      </c>
      <c r="E3499" s="217" t="s">
        <v>86</v>
      </c>
      <c r="F3499" s="217" t="s">
        <v>12</v>
      </c>
      <c r="G3499" s="217" t="s">
        <v>13</v>
      </c>
      <c r="H3499" s="217" t="s">
        <v>172</v>
      </c>
      <c r="I3499" s="217">
        <v>0</v>
      </c>
      <c r="J3499" s="217">
        <v>0</v>
      </c>
      <c r="K3499" s="217">
        <v>0</v>
      </c>
      <c r="L3499" s="217">
        <v>2</v>
      </c>
      <c r="M3499" s="217">
        <v>48.75</v>
      </c>
      <c r="N3499" s="217">
        <v>0</v>
      </c>
      <c r="O3499" s="217">
        <v>0</v>
      </c>
      <c r="P3499" s="217">
        <v>0</v>
      </c>
      <c r="Q3499" s="217">
        <v>0</v>
      </c>
      <c r="R3499" s="217">
        <v>0</v>
      </c>
      <c r="S3499" s="217">
        <v>0</v>
      </c>
      <c r="T3499" s="217">
        <v>0</v>
      </c>
      <c r="U3499" s="217">
        <v>0</v>
      </c>
      <c r="V3499" s="217">
        <v>0</v>
      </c>
      <c r="W3499" s="217">
        <v>0</v>
      </c>
      <c r="X3499" s="217">
        <v>0</v>
      </c>
      <c r="Y3499" s="217">
        <v>0</v>
      </c>
    </row>
    <row r="3500" spans="2:25">
      <c r="B3500" s="217" t="s">
        <v>3668</v>
      </c>
      <c r="C3500" s="217" t="s">
        <v>169</v>
      </c>
      <c r="D3500" s="217" t="s">
        <v>21</v>
      </c>
      <c r="E3500" s="217" t="s">
        <v>86</v>
      </c>
      <c r="F3500" s="217" t="s">
        <v>12</v>
      </c>
      <c r="G3500" s="217" t="s">
        <v>13</v>
      </c>
      <c r="H3500" s="217" t="s">
        <v>174</v>
      </c>
      <c r="I3500" s="217">
        <v>1</v>
      </c>
      <c r="J3500" s="217">
        <v>1</v>
      </c>
      <c r="K3500" s="217">
        <v>0</v>
      </c>
      <c r="L3500" s="217">
        <v>0</v>
      </c>
      <c r="M3500" s="217">
        <v>60.9375</v>
      </c>
      <c r="N3500" s="217">
        <v>16.410256410256402</v>
      </c>
      <c r="O3500" s="217">
        <v>16.410256410256402</v>
      </c>
      <c r="P3500" s="217">
        <v>0</v>
      </c>
      <c r="Q3500" s="217">
        <v>16.410256410256402</v>
      </c>
      <c r="R3500" s="217">
        <v>16.410256410256402</v>
      </c>
      <c r="S3500" s="217">
        <v>0</v>
      </c>
      <c r="T3500" s="217">
        <v>16.410256410256402</v>
      </c>
      <c r="U3500" s="217">
        <v>16.410256410256402</v>
      </c>
      <c r="V3500" s="217">
        <v>0</v>
      </c>
      <c r="W3500" s="217">
        <v>16.410256410256402</v>
      </c>
      <c r="X3500" s="217">
        <v>16.410256410256402</v>
      </c>
      <c r="Y3500" s="217">
        <v>0</v>
      </c>
    </row>
    <row r="3501" spans="2:25">
      <c r="B3501" s="217" t="s">
        <v>3669</v>
      </c>
      <c r="C3501" s="217" t="s">
        <v>169</v>
      </c>
      <c r="D3501" s="217" t="s">
        <v>21</v>
      </c>
      <c r="E3501" s="217" t="s">
        <v>86</v>
      </c>
      <c r="F3501" s="217" t="s">
        <v>12</v>
      </c>
      <c r="G3501" s="217" t="s">
        <v>13</v>
      </c>
      <c r="H3501" s="217" t="s">
        <v>176</v>
      </c>
      <c r="I3501" s="217">
        <v>0</v>
      </c>
      <c r="J3501" s="217">
        <v>0</v>
      </c>
      <c r="K3501" s="217">
        <v>0</v>
      </c>
      <c r="L3501" s="217">
        <v>0</v>
      </c>
      <c r="M3501" s="217">
        <v>121.875</v>
      </c>
      <c r="N3501" s="217">
        <v>0</v>
      </c>
      <c r="O3501" s="217">
        <v>0</v>
      </c>
      <c r="P3501" s="217">
        <v>0</v>
      </c>
      <c r="Q3501" s="217">
        <v>0</v>
      </c>
      <c r="R3501" s="217">
        <v>0</v>
      </c>
      <c r="S3501" s="217">
        <v>0</v>
      </c>
      <c r="T3501" s="217">
        <v>0</v>
      </c>
      <c r="U3501" s="217">
        <v>0</v>
      </c>
      <c r="V3501" s="217">
        <v>0</v>
      </c>
      <c r="W3501" s="217">
        <v>0</v>
      </c>
      <c r="X3501" s="217">
        <v>0</v>
      </c>
      <c r="Y3501" s="217">
        <v>0</v>
      </c>
    </row>
    <row r="3502" spans="2:25">
      <c r="B3502" s="217" t="s">
        <v>3670</v>
      </c>
      <c r="C3502" s="217" t="s">
        <v>169</v>
      </c>
      <c r="D3502" s="217" t="s">
        <v>21</v>
      </c>
      <c r="E3502" s="217" t="s">
        <v>86</v>
      </c>
      <c r="F3502" s="217" t="s">
        <v>12</v>
      </c>
      <c r="G3502" s="217" t="s">
        <v>13</v>
      </c>
      <c r="H3502" s="217" t="s">
        <v>178</v>
      </c>
      <c r="I3502" s="217">
        <v>2</v>
      </c>
      <c r="J3502" s="217">
        <v>2</v>
      </c>
      <c r="K3502" s="217">
        <v>0</v>
      </c>
      <c r="L3502" s="217">
        <v>0</v>
      </c>
      <c r="M3502" s="217">
        <v>121.875</v>
      </c>
      <c r="N3502" s="217">
        <v>16.410256410256402</v>
      </c>
      <c r="O3502" s="217">
        <v>16.410256410256402</v>
      </c>
      <c r="P3502" s="217">
        <v>0</v>
      </c>
      <c r="Q3502" s="217">
        <v>16.410256410256402</v>
      </c>
      <c r="R3502" s="217">
        <v>16.410256410256402</v>
      </c>
      <c r="S3502" s="217">
        <v>0</v>
      </c>
      <c r="T3502" s="217">
        <v>16.410256410256402</v>
      </c>
      <c r="U3502" s="217">
        <v>16.410256410256402</v>
      </c>
      <c r="V3502" s="217">
        <v>0</v>
      </c>
      <c r="W3502" s="217">
        <v>16.410256410256402</v>
      </c>
      <c r="X3502" s="217">
        <v>16.410256410256402</v>
      </c>
      <c r="Y3502" s="217">
        <v>0</v>
      </c>
    </row>
    <row r="3503" spans="2:25">
      <c r="B3503" s="217" t="s">
        <v>3671</v>
      </c>
      <c r="C3503" s="217" t="s">
        <v>169</v>
      </c>
      <c r="D3503" s="217" t="s">
        <v>21</v>
      </c>
      <c r="E3503" s="217" t="s">
        <v>86</v>
      </c>
      <c r="F3503" s="217" t="s">
        <v>12</v>
      </c>
      <c r="G3503" s="217" t="s">
        <v>13</v>
      </c>
      <c r="H3503" s="217" t="s">
        <v>5</v>
      </c>
      <c r="I3503" s="217">
        <v>3</v>
      </c>
      <c r="J3503" s="217">
        <v>3</v>
      </c>
      <c r="K3503" s="217">
        <v>0</v>
      </c>
      <c r="L3503" s="217">
        <v>2</v>
      </c>
      <c r="M3503" s="217">
        <v>390</v>
      </c>
      <c r="N3503" s="217">
        <v>7.6923076923076898</v>
      </c>
      <c r="O3503" s="217">
        <v>7.6923076923076898</v>
      </c>
      <c r="P3503" s="217">
        <v>0</v>
      </c>
      <c r="Q3503" s="217">
        <v>7.6923076923076898</v>
      </c>
      <c r="R3503" s="217">
        <v>7.6923076923076898</v>
      </c>
      <c r="S3503" s="217">
        <v>0</v>
      </c>
      <c r="T3503" s="217">
        <v>7.6923076923076898</v>
      </c>
      <c r="U3503" s="217">
        <v>7.6923076923076898</v>
      </c>
      <c r="V3503" s="217">
        <v>0</v>
      </c>
      <c r="W3503" s="217">
        <v>7.6923076923076898</v>
      </c>
      <c r="X3503" s="217">
        <v>7.6923076923076898</v>
      </c>
      <c r="Y3503" s="217">
        <v>0</v>
      </c>
    </row>
    <row r="3504" spans="2:25">
      <c r="B3504" s="217" t="s">
        <v>3672</v>
      </c>
      <c r="C3504" s="217" t="s">
        <v>169</v>
      </c>
      <c r="D3504" s="217" t="s">
        <v>21</v>
      </c>
      <c r="E3504" s="217" t="s">
        <v>86</v>
      </c>
      <c r="F3504" s="217" t="s">
        <v>9</v>
      </c>
      <c r="G3504" s="217" t="s">
        <v>13</v>
      </c>
      <c r="H3504" s="217" t="s">
        <v>170</v>
      </c>
      <c r="I3504" s="217">
        <v>0</v>
      </c>
      <c r="J3504" s="217">
        <v>0</v>
      </c>
      <c r="K3504" s="217">
        <v>0</v>
      </c>
      <c r="L3504" s="217">
        <v>1</v>
      </c>
      <c r="M3504" s="217">
        <v>36</v>
      </c>
      <c r="N3504" s="217">
        <v>0</v>
      </c>
      <c r="O3504" s="217">
        <v>0</v>
      </c>
      <c r="P3504" s="217">
        <v>0</v>
      </c>
      <c r="Q3504" s="217">
        <v>0</v>
      </c>
      <c r="R3504" s="217">
        <v>0</v>
      </c>
      <c r="S3504" s="217">
        <v>0</v>
      </c>
      <c r="T3504" s="217">
        <v>0</v>
      </c>
      <c r="U3504" s="217">
        <v>0</v>
      </c>
      <c r="V3504" s="217">
        <v>0</v>
      </c>
      <c r="W3504" s="217">
        <v>0</v>
      </c>
      <c r="X3504" s="217">
        <v>0</v>
      </c>
      <c r="Y3504" s="217">
        <v>0</v>
      </c>
    </row>
    <row r="3505" spans="2:25">
      <c r="B3505" s="217" t="s">
        <v>3673</v>
      </c>
      <c r="C3505" s="217" t="s">
        <v>169</v>
      </c>
      <c r="D3505" s="217" t="s">
        <v>21</v>
      </c>
      <c r="E3505" s="217" t="s">
        <v>86</v>
      </c>
      <c r="F3505" s="217" t="s">
        <v>9</v>
      </c>
      <c r="G3505" s="217" t="s">
        <v>13</v>
      </c>
      <c r="H3505" s="217" t="s">
        <v>172</v>
      </c>
      <c r="I3505" s="217">
        <v>0</v>
      </c>
      <c r="J3505" s="217">
        <v>0</v>
      </c>
      <c r="K3505" s="217">
        <v>0</v>
      </c>
      <c r="L3505" s="217">
        <v>2</v>
      </c>
      <c r="M3505" s="217">
        <v>60</v>
      </c>
      <c r="N3505" s="217">
        <v>0</v>
      </c>
      <c r="O3505" s="217">
        <v>0</v>
      </c>
      <c r="P3505" s="217">
        <v>0</v>
      </c>
      <c r="Q3505" s="217">
        <v>0</v>
      </c>
      <c r="R3505" s="217">
        <v>0</v>
      </c>
      <c r="S3505" s="217">
        <v>0</v>
      </c>
      <c r="T3505" s="217">
        <v>0</v>
      </c>
      <c r="U3505" s="217">
        <v>0</v>
      </c>
      <c r="V3505" s="217">
        <v>0</v>
      </c>
      <c r="W3505" s="217">
        <v>0</v>
      </c>
      <c r="X3505" s="217">
        <v>0</v>
      </c>
      <c r="Y3505" s="217">
        <v>0</v>
      </c>
    </row>
    <row r="3506" spans="2:25">
      <c r="B3506" s="217" t="s">
        <v>3674</v>
      </c>
      <c r="C3506" s="217" t="s">
        <v>169</v>
      </c>
      <c r="D3506" s="217" t="s">
        <v>21</v>
      </c>
      <c r="E3506" s="217" t="s">
        <v>86</v>
      </c>
      <c r="F3506" s="217" t="s">
        <v>9</v>
      </c>
      <c r="G3506" s="217" t="s">
        <v>13</v>
      </c>
      <c r="H3506" s="217" t="s">
        <v>174</v>
      </c>
      <c r="I3506" s="217">
        <v>0</v>
      </c>
      <c r="J3506" s="217">
        <v>0</v>
      </c>
      <c r="K3506" s="217">
        <v>0</v>
      </c>
      <c r="L3506" s="217">
        <v>2</v>
      </c>
      <c r="M3506" s="217">
        <v>84</v>
      </c>
      <c r="N3506" s="217">
        <v>0</v>
      </c>
      <c r="O3506" s="217">
        <v>0</v>
      </c>
      <c r="P3506" s="217">
        <v>0</v>
      </c>
      <c r="Q3506" s="217">
        <v>0</v>
      </c>
      <c r="R3506" s="217">
        <v>0</v>
      </c>
      <c r="S3506" s="217">
        <v>0</v>
      </c>
      <c r="T3506" s="217">
        <v>0</v>
      </c>
      <c r="U3506" s="217">
        <v>0</v>
      </c>
      <c r="V3506" s="217">
        <v>0</v>
      </c>
      <c r="W3506" s="217">
        <v>0</v>
      </c>
      <c r="X3506" s="217">
        <v>0</v>
      </c>
      <c r="Y3506" s="217">
        <v>0</v>
      </c>
    </row>
    <row r="3507" spans="2:25">
      <c r="B3507" s="217" t="s">
        <v>3675</v>
      </c>
      <c r="C3507" s="217" t="s">
        <v>169</v>
      </c>
      <c r="D3507" s="217" t="s">
        <v>21</v>
      </c>
      <c r="E3507" s="217" t="s">
        <v>86</v>
      </c>
      <c r="F3507" s="217" t="s">
        <v>9</v>
      </c>
      <c r="G3507" s="217" t="s">
        <v>13</v>
      </c>
      <c r="H3507" s="217" t="s">
        <v>176</v>
      </c>
      <c r="I3507" s="217">
        <v>0</v>
      </c>
      <c r="J3507" s="217">
        <v>0</v>
      </c>
      <c r="K3507" s="217">
        <v>0</v>
      </c>
      <c r="L3507" s="217">
        <v>3</v>
      </c>
      <c r="M3507" s="217">
        <v>120</v>
      </c>
      <c r="N3507" s="217">
        <v>0</v>
      </c>
      <c r="O3507" s="217">
        <v>0</v>
      </c>
      <c r="P3507" s="217">
        <v>0</v>
      </c>
      <c r="Q3507" s="217">
        <v>0</v>
      </c>
      <c r="R3507" s="217">
        <v>0</v>
      </c>
      <c r="S3507" s="217">
        <v>0</v>
      </c>
      <c r="T3507" s="217">
        <v>0</v>
      </c>
      <c r="U3507" s="217">
        <v>0</v>
      </c>
      <c r="V3507" s="217">
        <v>0</v>
      </c>
      <c r="W3507" s="217">
        <v>0</v>
      </c>
      <c r="X3507" s="217">
        <v>0</v>
      </c>
      <c r="Y3507" s="217">
        <v>0</v>
      </c>
    </row>
    <row r="3508" spans="2:25">
      <c r="B3508" s="217" t="s">
        <v>3676</v>
      </c>
      <c r="C3508" s="217" t="s">
        <v>169</v>
      </c>
      <c r="D3508" s="217" t="s">
        <v>21</v>
      </c>
      <c r="E3508" s="217" t="s">
        <v>86</v>
      </c>
      <c r="F3508" s="217" t="s">
        <v>9</v>
      </c>
      <c r="G3508" s="217" t="s">
        <v>13</v>
      </c>
      <c r="H3508" s="217" t="s">
        <v>178</v>
      </c>
      <c r="I3508" s="217">
        <v>0</v>
      </c>
      <c r="J3508" s="217">
        <v>0</v>
      </c>
      <c r="K3508" s="217">
        <v>0</v>
      </c>
      <c r="L3508" s="217">
        <v>2</v>
      </c>
      <c r="M3508" s="217">
        <v>120</v>
      </c>
      <c r="N3508" s="217">
        <v>0</v>
      </c>
      <c r="O3508" s="217">
        <v>0</v>
      </c>
      <c r="P3508" s="217">
        <v>0</v>
      </c>
      <c r="Q3508" s="217">
        <v>0</v>
      </c>
      <c r="R3508" s="217">
        <v>0</v>
      </c>
      <c r="S3508" s="217">
        <v>0</v>
      </c>
      <c r="T3508" s="217">
        <v>0</v>
      </c>
      <c r="U3508" s="217">
        <v>0</v>
      </c>
      <c r="V3508" s="217">
        <v>0</v>
      </c>
      <c r="W3508" s="217">
        <v>0</v>
      </c>
      <c r="X3508" s="217">
        <v>0</v>
      </c>
      <c r="Y3508" s="217">
        <v>0</v>
      </c>
    </row>
    <row r="3509" spans="2:25">
      <c r="B3509" s="217" t="s">
        <v>3677</v>
      </c>
      <c r="C3509" s="217" t="s">
        <v>169</v>
      </c>
      <c r="D3509" s="217" t="s">
        <v>21</v>
      </c>
      <c r="E3509" s="217" t="s">
        <v>86</v>
      </c>
      <c r="F3509" s="217" t="s">
        <v>9</v>
      </c>
      <c r="G3509" s="217" t="s">
        <v>13</v>
      </c>
      <c r="H3509" s="217" t="s">
        <v>5</v>
      </c>
      <c r="I3509" s="217">
        <v>0</v>
      </c>
      <c r="J3509" s="217">
        <v>0</v>
      </c>
      <c r="K3509" s="217">
        <v>0</v>
      </c>
      <c r="L3509" s="217">
        <v>10</v>
      </c>
      <c r="M3509" s="217">
        <v>420</v>
      </c>
      <c r="N3509" s="217">
        <v>0</v>
      </c>
      <c r="O3509" s="217">
        <v>0</v>
      </c>
      <c r="P3509" s="217">
        <v>0</v>
      </c>
      <c r="Q3509" s="217">
        <v>0</v>
      </c>
      <c r="R3509" s="217">
        <v>0</v>
      </c>
      <c r="S3509" s="217">
        <v>0</v>
      </c>
      <c r="T3509" s="217">
        <v>0</v>
      </c>
      <c r="U3509" s="217">
        <v>0</v>
      </c>
      <c r="V3509" s="217">
        <v>0</v>
      </c>
      <c r="W3509" s="217">
        <v>0</v>
      </c>
      <c r="X3509" s="217">
        <v>0</v>
      </c>
      <c r="Y3509" s="217">
        <v>0</v>
      </c>
    </row>
    <row r="3510" spans="2:25">
      <c r="B3510" s="217" t="s">
        <v>3678</v>
      </c>
      <c r="C3510" s="217" t="s">
        <v>169</v>
      </c>
      <c r="D3510" s="217" t="s">
        <v>21</v>
      </c>
      <c r="E3510" s="217" t="s">
        <v>86</v>
      </c>
      <c r="F3510" s="217" t="s">
        <v>5</v>
      </c>
      <c r="G3510" s="217" t="s">
        <v>13</v>
      </c>
      <c r="H3510" s="217" t="s">
        <v>170</v>
      </c>
      <c r="I3510" s="217">
        <v>0</v>
      </c>
      <c r="J3510" s="217">
        <v>0</v>
      </c>
      <c r="K3510" s="217">
        <v>0</v>
      </c>
      <c r="L3510" s="217">
        <v>1</v>
      </c>
      <c r="M3510" s="217">
        <v>72.5625</v>
      </c>
      <c r="N3510" s="217">
        <v>0</v>
      </c>
      <c r="O3510" s="217">
        <v>0</v>
      </c>
      <c r="P3510" s="217">
        <v>0</v>
      </c>
      <c r="Q3510" s="217">
        <v>0</v>
      </c>
      <c r="R3510" s="217">
        <v>0</v>
      </c>
      <c r="S3510" s="217">
        <v>0</v>
      </c>
      <c r="T3510" s="217">
        <v>0</v>
      </c>
      <c r="U3510" s="217">
        <v>0</v>
      </c>
      <c r="V3510" s="217">
        <v>0</v>
      </c>
      <c r="W3510" s="217">
        <v>0</v>
      </c>
      <c r="X3510" s="217">
        <v>0</v>
      </c>
      <c r="Y3510" s="217">
        <v>0</v>
      </c>
    </row>
    <row r="3511" spans="2:25">
      <c r="B3511" s="217" t="s">
        <v>3679</v>
      </c>
      <c r="C3511" s="217" t="s">
        <v>169</v>
      </c>
      <c r="D3511" s="217" t="s">
        <v>21</v>
      </c>
      <c r="E3511" s="217" t="s">
        <v>86</v>
      </c>
      <c r="F3511" s="217" t="s">
        <v>5</v>
      </c>
      <c r="G3511" s="217" t="s">
        <v>13</v>
      </c>
      <c r="H3511" s="217" t="s">
        <v>172</v>
      </c>
      <c r="I3511" s="217">
        <v>0</v>
      </c>
      <c r="J3511" s="217">
        <v>0</v>
      </c>
      <c r="K3511" s="217">
        <v>0</v>
      </c>
      <c r="L3511" s="217">
        <v>4</v>
      </c>
      <c r="M3511" s="217">
        <v>108.75</v>
      </c>
      <c r="N3511" s="217">
        <v>0</v>
      </c>
      <c r="O3511" s="217">
        <v>0</v>
      </c>
      <c r="P3511" s="217">
        <v>0</v>
      </c>
      <c r="Q3511" s="217">
        <v>0</v>
      </c>
      <c r="R3511" s="217">
        <v>0</v>
      </c>
      <c r="S3511" s="217">
        <v>0</v>
      </c>
      <c r="T3511" s="217">
        <v>0</v>
      </c>
      <c r="U3511" s="217">
        <v>0</v>
      </c>
      <c r="V3511" s="217">
        <v>0</v>
      </c>
      <c r="W3511" s="217">
        <v>0</v>
      </c>
      <c r="X3511" s="217">
        <v>0</v>
      </c>
      <c r="Y3511" s="217">
        <v>0</v>
      </c>
    </row>
    <row r="3512" spans="2:25">
      <c r="B3512" s="217" t="s">
        <v>3680</v>
      </c>
      <c r="C3512" s="217" t="s">
        <v>169</v>
      </c>
      <c r="D3512" s="217" t="s">
        <v>21</v>
      </c>
      <c r="E3512" s="217" t="s">
        <v>86</v>
      </c>
      <c r="F3512" s="217" t="s">
        <v>5</v>
      </c>
      <c r="G3512" s="217" t="s">
        <v>13</v>
      </c>
      <c r="H3512" s="217" t="s">
        <v>174</v>
      </c>
      <c r="I3512" s="217">
        <v>1</v>
      </c>
      <c r="J3512" s="217">
        <v>1</v>
      </c>
      <c r="K3512" s="217">
        <v>0</v>
      </c>
      <c r="L3512" s="217">
        <v>2</v>
      </c>
      <c r="M3512" s="217">
        <v>144.9375</v>
      </c>
      <c r="N3512" s="217">
        <v>6.89952565761104</v>
      </c>
      <c r="O3512" s="217">
        <v>6.89952565761104</v>
      </c>
      <c r="P3512" s="217">
        <v>0</v>
      </c>
      <c r="Q3512" s="217">
        <v>6.89952565761104</v>
      </c>
      <c r="R3512" s="217">
        <v>6.89952565761104</v>
      </c>
      <c r="S3512" s="217">
        <v>0</v>
      </c>
      <c r="T3512" s="217">
        <v>6.89952565761104</v>
      </c>
      <c r="U3512" s="217">
        <v>6.89952565761104</v>
      </c>
      <c r="V3512" s="217">
        <v>0</v>
      </c>
      <c r="W3512" s="217">
        <v>6.89952565761104</v>
      </c>
      <c r="X3512" s="217">
        <v>6.89952565761104</v>
      </c>
      <c r="Y3512" s="217">
        <v>0</v>
      </c>
    </row>
    <row r="3513" spans="2:25">
      <c r="B3513" s="217" t="s">
        <v>3681</v>
      </c>
      <c r="C3513" s="217" t="s">
        <v>169</v>
      </c>
      <c r="D3513" s="217" t="s">
        <v>21</v>
      </c>
      <c r="E3513" s="217" t="s">
        <v>86</v>
      </c>
      <c r="F3513" s="217" t="s">
        <v>5</v>
      </c>
      <c r="G3513" s="217" t="s">
        <v>13</v>
      </c>
      <c r="H3513" s="217" t="s">
        <v>176</v>
      </c>
      <c r="I3513" s="217">
        <v>0</v>
      </c>
      <c r="J3513" s="217">
        <v>0</v>
      </c>
      <c r="K3513" s="217">
        <v>0</v>
      </c>
      <c r="L3513" s="217">
        <v>3</v>
      </c>
      <c r="M3513" s="217">
        <v>241.875</v>
      </c>
      <c r="N3513" s="217">
        <v>0</v>
      </c>
      <c r="O3513" s="217">
        <v>0</v>
      </c>
      <c r="P3513" s="217">
        <v>0</v>
      </c>
      <c r="Q3513" s="217">
        <v>0</v>
      </c>
      <c r="R3513" s="217">
        <v>0</v>
      </c>
      <c r="S3513" s="217">
        <v>0</v>
      </c>
      <c r="T3513" s="217">
        <v>0</v>
      </c>
      <c r="U3513" s="217">
        <v>0</v>
      </c>
      <c r="V3513" s="217">
        <v>0</v>
      </c>
      <c r="W3513" s="217">
        <v>0</v>
      </c>
      <c r="X3513" s="217">
        <v>0</v>
      </c>
      <c r="Y3513" s="217">
        <v>0</v>
      </c>
    </row>
    <row r="3514" spans="2:25">
      <c r="B3514" s="217" t="s">
        <v>3682</v>
      </c>
      <c r="C3514" s="217" t="s">
        <v>169</v>
      </c>
      <c r="D3514" s="217" t="s">
        <v>21</v>
      </c>
      <c r="E3514" s="217" t="s">
        <v>86</v>
      </c>
      <c r="F3514" s="217" t="s">
        <v>5</v>
      </c>
      <c r="G3514" s="217" t="s">
        <v>13</v>
      </c>
      <c r="H3514" s="217" t="s">
        <v>178</v>
      </c>
      <c r="I3514" s="217">
        <v>2</v>
      </c>
      <c r="J3514" s="217">
        <v>2</v>
      </c>
      <c r="K3514" s="217">
        <v>0</v>
      </c>
      <c r="L3514" s="217">
        <v>2</v>
      </c>
      <c r="M3514" s="217">
        <v>241.875</v>
      </c>
      <c r="N3514" s="217">
        <v>8.2687338501292</v>
      </c>
      <c r="O3514" s="217">
        <v>8.2687338501292</v>
      </c>
      <c r="P3514" s="217">
        <v>0</v>
      </c>
      <c r="Q3514" s="217">
        <v>8.2687338501292</v>
      </c>
      <c r="R3514" s="217">
        <v>8.2687338501292</v>
      </c>
      <c r="S3514" s="217">
        <v>0</v>
      </c>
      <c r="T3514" s="217">
        <v>8.2687338501292</v>
      </c>
      <c r="U3514" s="217">
        <v>8.2687338501292</v>
      </c>
      <c r="V3514" s="217">
        <v>0</v>
      </c>
      <c r="W3514" s="217">
        <v>8.2687338501292</v>
      </c>
      <c r="X3514" s="217">
        <v>8.2687338501292</v>
      </c>
      <c r="Y3514" s="217">
        <v>0</v>
      </c>
    </row>
    <row r="3515" spans="2:25">
      <c r="B3515" s="217" t="s">
        <v>3683</v>
      </c>
      <c r="C3515" s="217" t="s">
        <v>169</v>
      </c>
      <c r="D3515" s="217" t="s">
        <v>21</v>
      </c>
      <c r="E3515" s="217" t="s">
        <v>86</v>
      </c>
      <c r="F3515" s="217" t="s">
        <v>5</v>
      </c>
      <c r="G3515" s="217" t="s">
        <v>13</v>
      </c>
      <c r="H3515" s="217" t="s">
        <v>5</v>
      </c>
      <c r="I3515" s="217">
        <v>3</v>
      </c>
      <c r="J3515" s="217">
        <v>3</v>
      </c>
      <c r="K3515" s="217">
        <v>0</v>
      </c>
      <c r="L3515" s="217">
        <v>12</v>
      </c>
      <c r="M3515" s="217">
        <v>810</v>
      </c>
      <c r="N3515" s="217">
        <v>3.7037037037037002</v>
      </c>
      <c r="O3515" s="217">
        <v>3.7037037037037002</v>
      </c>
      <c r="P3515" s="217">
        <v>0</v>
      </c>
      <c r="Q3515" s="217">
        <v>3.7037037037037002</v>
      </c>
      <c r="R3515" s="217">
        <v>3.7037037037037002</v>
      </c>
      <c r="S3515" s="217">
        <v>0</v>
      </c>
      <c r="T3515" s="217">
        <v>3.7037037037037002</v>
      </c>
      <c r="U3515" s="217">
        <v>3.7037037037037002</v>
      </c>
      <c r="V3515" s="217">
        <v>0</v>
      </c>
      <c r="W3515" s="217">
        <v>3.7037037037037002</v>
      </c>
      <c r="X3515" s="217">
        <v>3.7037037037037002</v>
      </c>
      <c r="Y3515" s="217">
        <v>0</v>
      </c>
    </row>
    <row r="3516" spans="2:25">
      <c r="B3516" s="217" t="s">
        <v>3684</v>
      </c>
      <c r="C3516" s="217" t="s">
        <v>169</v>
      </c>
      <c r="D3516" s="217" t="s">
        <v>21</v>
      </c>
      <c r="E3516" s="217" t="s">
        <v>86</v>
      </c>
      <c r="F3516" s="217" t="s">
        <v>12</v>
      </c>
      <c r="G3516" s="217" t="s">
        <v>5</v>
      </c>
      <c r="H3516" s="217" t="s">
        <v>170</v>
      </c>
      <c r="I3516" s="217">
        <v>15</v>
      </c>
      <c r="J3516" s="217">
        <v>14</v>
      </c>
      <c r="K3516" s="217">
        <v>1</v>
      </c>
      <c r="L3516" s="217">
        <v>41</v>
      </c>
      <c r="M3516" s="217">
        <v>2685.4757176234998</v>
      </c>
      <c r="N3516" s="217">
        <v>5.5856025439225299</v>
      </c>
      <c r="O3516" s="217">
        <v>5.21322904099436</v>
      </c>
      <c r="P3516" s="217">
        <v>0.37237350292816901</v>
      </c>
      <c r="Q3516" s="217">
        <v>5.5856025439225299</v>
      </c>
      <c r="R3516" s="217">
        <v>5.21322904099436</v>
      </c>
      <c r="S3516" s="217">
        <v>0.37237350292816901</v>
      </c>
      <c r="T3516" s="217">
        <v>5.5856025439225299</v>
      </c>
      <c r="U3516" s="217">
        <v>5.21322904099436</v>
      </c>
      <c r="V3516" s="217">
        <v>0.37237350292816901</v>
      </c>
      <c r="W3516" s="217">
        <v>5.5856025439225299</v>
      </c>
      <c r="X3516" s="217">
        <v>5.21322904099436</v>
      </c>
      <c r="Y3516" s="217">
        <v>0.37237350292816901</v>
      </c>
    </row>
    <row r="3517" spans="2:25">
      <c r="B3517" s="217" t="s">
        <v>3685</v>
      </c>
      <c r="C3517" s="217" t="s">
        <v>169</v>
      </c>
      <c r="D3517" s="217" t="s">
        <v>21</v>
      </c>
      <c r="E3517" s="217" t="s">
        <v>86</v>
      </c>
      <c r="F3517" s="217" t="s">
        <v>12</v>
      </c>
      <c r="G3517" s="217" t="s">
        <v>5</v>
      </c>
      <c r="H3517" s="217" t="s">
        <v>172</v>
      </c>
      <c r="I3517" s="217">
        <v>6</v>
      </c>
      <c r="J3517" s="217">
        <v>6</v>
      </c>
      <c r="K3517" s="217">
        <v>0</v>
      </c>
      <c r="L3517" s="217">
        <v>33</v>
      </c>
      <c r="M3517" s="217">
        <v>2388.8418558077401</v>
      </c>
      <c r="N3517" s="217">
        <v>2.5116773575499902</v>
      </c>
      <c r="O3517" s="217">
        <v>2.5116773575499902</v>
      </c>
      <c r="P3517" s="217">
        <v>0</v>
      </c>
      <c r="Q3517" s="217">
        <v>2.5116773575499902</v>
      </c>
      <c r="R3517" s="217">
        <v>2.5116773575499902</v>
      </c>
      <c r="S3517" s="217">
        <v>0</v>
      </c>
      <c r="T3517" s="217">
        <v>2.5116773575499902</v>
      </c>
      <c r="U3517" s="217">
        <v>2.5116773575499902</v>
      </c>
      <c r="V3517" s="217">
        <v>0</v>
      </c>
      <c r="W3517" s="217">
        <v>2.5116773575499902</v>
      </c>
      <c r="X3517" s="217">
        <v>2.5116773575499902</v>
      </c>
      <c r="Y3517" s="217">
        <v>0</v>
      </c>
    </row>
    <row r="3518" spans="2:25">
      <c r="B3518" s="217" t="s">
        <v>3686</v>
      </c>
      <c r="C3518" s="217" t="s">
        <v>169</v>
      </c>
      <c r="D3518" s="217" t="s">
        <v>21</v>
      </c>
      <c r="E3518" s="217" t="s">
        <v>86</v>
      </c>
      <c r="F3518" s="217" t="s">
        <v>12</v>
      </c>
      <c r="G3518" s="217" t="s">
        <v>5</v>
      </c>
      <c r="H3518" s="217" t="s">
        <v>174</v>
      </c>
      <c r="I3518" s="217">
        <v>12</v>
      </c>
      <c r="J3518" s="217">
        <v>11</v>
      </c>
      <c r="K3518" s="217">
        <v>1</v>
      </c>
      <c r="L3518" s="217">
        <v>39</v>
      </c>
      <c r="M3518" s="217">
        <v>1880.27314753004</v>
      </c>
      <c r="N3518" s="217">
        <v>6.3820514672367699</v>
      </c>
      <c r="O3518" s="217">
        <v>5.8502138449670396</v>
      </c>
      <c r="P3518" s="217">
        <v>0.53183762226973097</v>
      </c>
      <c r="Q3518" s="217">
        <v>6.3820514672367699</v>
      </c>
      <c r="R3518" s="217">
        <v>5.8502138449670396</v>
      </c>
      <c r="S3518" s="217">
        <v>0.53183762226973097</v>
      </c>
      <c r="T3518" s="217">
        <v>6.3820514672367699</v>
      </c>
      <c r="U3518" s="217">
        <v>5.8502138449670396</v>
      </c>
      <c r="V3518" s="217">
        <v>0.53183762226973097</v>
      </c>
      <c r="W3518" s="217">
        <v>6.3820514672367699</v>
      </c>
      <c r="X3518" s="217">
        <v>5.8502138449670396</v>
      </c>
      <c r="Y3518" s="217">
        <v>0.53183762226973097</v>
      </c>
    </row>
    <row r="3519" spans="2:25">
      <c r="B3519" s="217" t="s">
        <v>3687</v>
      </c>
      <c r="C3519" s="217" t="s">
        <v>169</v>
      </c>
      <c r="D3519" s="217" t="s">
        <v>21</v>
      </c>
      <c r="E3519" s="217" t="s">
        <v>86</v>
      </c>
      <c r="F3519" s="217" t="s">
        <v>12</v>
      </c>
      <c r="G3519" s="217" t="s">
        <v>5</v>
      </c>
      <c r="H3519" s="217" t="s">
        <v>176</v>
      </c>
      <c r="I3519" s="217">
        <v>12</v>
      </c>
      <c r="J3519" s="217">
        <v>12</v>
      </c>
      <c r="K3519" s="217">
        <v>0</v>
      </c>
      <c r="L3519" s="217">
        <v>34</v>
      </c>
      <c r="M3519" s="217">
        <v>1896.2600467289701</v>
      </c>
      <c r="N3519" s="217">
        <v>6.3282459706409302</v>
      </c>
      <c r="O3519" s="217">
        <v>6.3282459706409302</v>
      </c>
      <c r="P3519" s="217">
        <v>0</v>
      </c>
      <c r="Q3519" s="217">
        <v>6.3282459706409302</v>
      </c>
      <c r="R3519" s="217">
        <v>6.3282459706409302</v>
      </c>
      <c r="S3519" s="217">
        <v>0</v>
      </c>
      <c r="T3519" s="217">
        <v>6.3282459706409302</v>
      </c>
      <c r="U3519" s="217">
        <v>6.3282459706409302</v>
      </c>
      <c r="V3519" s="217">
        <v>0</v>
      </c>
      <c r="W3519" s="217">
        <v>6.3282459706409302</v>
      </c>
      <c r="X3519" s="217">
        <v>6.3282459706409302</v>
      </c>
      <c r="Y3519" s="217">
        <v>0</v>
      </c>
    </row>
    <row r="3520" spans="2:25">
      <c r="B3520" s="217" t="s">
        <v>3688</v>
      </c>
      <c r="C3520" s="217" t="s">
        <v>169</v>
      </c>
      <c r="D3520" s="217" t="s">
        <v>21</v>
      </c>
      <c r="E3520" s="217" t="s">
        <v>86</v>
      </c>
      <c r="F3520" s="217" t="s">
        <v>12</v>
      </c>
      <c r="G3520" s="217" t="s">
        <v>5</v>
      </c>
      <c r="H3520" s="217" t="s">
        <v>178</v>
      </c>
      <c r="I3520" s="217">
        <v>7</v>
      </c>
      <c r="J3520" s="217">
        <v>6</v>
      </c>
      <c r="K3520" s="217">
        <v>1</v>
      </c>
      <c r="L3520" s="217">
        <v>12</v>
      </c>
      <c r="M3520" s="217">
        <v>1259.14923230975</v>
      </c>
      <c r="N3520" s="217">
        <v>5.5593092704026903</v>
      </c>
      <c r="O3520" s="217">
        <v>4.7651222317737298</v>
      </c>
      <c r="P3520" s="217">
        <v>0.79418703862895501</v>
      </c>
      <c r="Q3520" s="217">
        <v>5.5593092704026903</v>
      </c>
      <c r="R3520" s="217">
        <v>4.7651222317737298</v>
      </c>
      <c r="S3520" s="217">
        <v>0.79418703862895501</v>
      </c>
      <c r="T3520" s="217">
        <v>5.5593092704026903</v>
      </c>
      <c r="U3520" s="217">
        <v>4.7651222317737298</v>
      </c>
      <c r="V3520" s="217">
        <v>0.79418703862895501</v>
      </c>
      <c r="W3520" s="217">
        <v>5.5593092704026903</v>
      </c>
      <c r="X3520" s="217">
        <v>4.7651222317737298</v>
      </c>
      <c r="Y3520" s="217">
        <v>0.79418703862895501</v>
      </c>
    </row>
    <row r="3521" spans="2:25">
      <c r="B3521" s="217" t="s">
        <v>3689</v>
      </c>
      <c r="C3521" s="217" t="s">
        <v>169</v>
      </c>
      <c r="D3521" s="217" t="s">
        <v>21</v>
      </c>
      <c r="E3521" s="217" t="s">
        <v>86</v>
      </c>
      <c r="F3521" s="217" t="s">
        <v>12</v>
      </c>
      <c r="G3521" s="217" t="s">
        <v>5</v>
      </c>
      <c r="H3521" s="217" t="s">
        <v>5</v>
      </c>
      <c r="I3521" s="217">
        <v>52</v>
      </c>
      <c r="J3521" s="217">
        <v>49</v>
      </c>
      <c r="K3521" s="217">
        <v>3</v>
      </c>
      <c r="L3521" s="217">
        <v>159</v>
      </c>
      <c r="M3521" s="217">
        <v>10110</v>
      </c>
      <c r="N3521" s="217">
        <v>5.1434223541048496</v>
      </c>
      <c r="O3521" s="217">
        <v>4.8466864490603401</v>
      </c>
      <c r="P3521" s="217">
        <v>0.29673590504450997</v>
      </c>
      <c r="Q3521" s="217">
        <v>5.1434223541048496</v>
      </c>
      <c r="R3521" s="217">
        <v>4.8466864490603401</v>
      </c>
      <c r="S3521" s="217">
        <v>0.29673590504450997</v>
      </c>
      <c r="T3521" s="217">
        <v>5.1434223541048496</v>
      </c>
      <c r="U3521" s="217">
        <v>4.8466864490603401</v>
      </c>
      <c r="V3521" s="217">
        <v>0.29673590504450997</v>
      </c>
      <c r="W3521" s="217">
        <v>5.1434223541048496</v>
      </c>
      <c r="X3521" s="217">
        <v>4.8466864490603401</v>
      </c>
      <c r="Y3521" s="217">
        <v>0.29673590504450997</v>
      </c>
    </row>
    <row r="3522" spans="2:25">
      <c r="B3522" s="217" t="s">
        <v>3690</v>
      </c>
      <c r="C3522" s="217" t="s">
        <v>169</v>
      </c>
      <c r="D3522" s="217" t="s">
        <v>21</v>
      </c>
      <c r="E3522" s="217" t="s">
        <v>86</v>
      </c>
      <c r="F3522" s="217" t="s">
        <v>9</v>
      </c>
      <c r="G3522" s="217" t="s">
        <v>5</v>
      </c>
      <c r="H3522" s="217" t="s">
        <v>170</v>
      </c>
      <c r="I3522" s="217">
        <v>1</v>
      </c>
      <c r="J3522" s="217">
        <v>1</v>
      </c>
      <c r="K3522" s="217">
        <v>0</v>
      </c>
      <c r="L3522" s="217">
        <v>111</v>
      </c>
      <c r="M3522" s="217">
        <v>2908.3371647509598</v>
      </c>
      <c r="N3522" s="217">
        <v>0.34383908857611101</v>
      </c>
      <c r="O3522" s="217">
        <v>0.34383908857611101</v>
      </c>
      <c r="P3522" s="217">
        <v>0</v>
      </c>
      <c r="Q3522" s="217">
        <v>0.34383908857611101</v>
      </c>
      <c r="R3522" s="217">
        <v>0.34383908857611101</v>
      </c>
      <c r="S3522" s="217">
        <v>0</v>
      </c>
      <c r="T3522" s="217">
        <v>0.34383908857611101</v>
      </c>
      <c r="U3522" s="217">
        <v>0.34383908857611101</v>
      </c>
      <c r="V3522" s="217">
        <v>0</v>
      </c>
      <c r="W3522" s="217">
        <v>0.34383908857611101</v>
      </c>
      <c r="X3522" s="217">
        <v>0.34383908857611101</v>
      </c>
      <c r="Y3522" s="217">
        <v>0</v>
      </c>
    </row>
    <row r="3523" spans="2:25">
      <c r="B3523" s="217" t="s">
        <v>3691</v>
      </c>
      <c r="C3523" s="217" t="s">
        <v>169</v>
      </c>
      <c r="D3523" s="217" t="s">
        <v>21</v>
      </c>
      <c r="E3523" s="217" t="s">
        <v>86</v>
      </c>
      <c r="F3523" s="217" t="s">
        <v>9</v>
      </c>
      <c r="G3523" s="217" t="s">
        <v>5</v>
      </c>
      <c r="H3523" s="217" t="s">
        <v>172</v>
      </c>
      <c r="I3523" s="217">
        <v>0</v>
      </c>
      <c r="J3523" s="217">
        <v>0</v>
      </c>
      <c r="K3523" s="217">
        <v>0</v>
      </c>
      <c r="L3523" s="217">
        <v>68</v>
      </c>
      <c r="M3523" s="217">
        <v>2582.60536398467</v>
      </c>
      <c r="N3523" s="217">
        <v>0</v>
      </c>
      <c r="O3523" s="217">
        <v>0</v>
      </c>
      <c r="P3523" s="217">
        <v>0</v>
      </c>
      <c r="Q3523" s="217">
        <v>0</v>
      </c>
      <c r="R3523" s="217">
        <v>0</v>
      </c>
      <c r="S3523" s="217">
        <v>0</v>
      </c>
      <c r="T3523" s="217">
        <v>0</v>
      </c>
      <c r="U3523" s="217">
        <v>0</v>
      </c>
      <c r="V3523" s="217">
        <v>0</v>
      </c>
      <c r="W3523" s="217">
        <v>0</v>
      </c>
      <c r="X3523" s="217">
        <v>0</v>
      </c>
      <c r="Y3523" s="217">
        <v>0</v>
      </c>
    </row>
    <row r="3524" spans="2:25">
      <c r="B3524" s="217" t="s">
        <v>3692</v>
      </c>
      <c r="C3524" s="217" t="s">
        <v>169</v>
      </c>
      <c r="D3524" s="217" t="s">
        <v>21</v>
      </c>
      <c r="E3524" s="217" t="s">
        <v>86</v>
      </c>
      <c r="F3524" s="217" t="s">
        <v>9</v>
      </c>
      <c r="G3524" s="217" t="s">
        <v>5</v>
      </c>
      <c r="H3524" s="217" t="s">
        <v>174</v>
      </c>
      <c r="I3524" s="217">
        <v>2</v>
      </c>
      <c r="J3524" s="217">
        <v>2</v>
      </c>
      <c r="K3524" s="217">
        <v>0</v>
      </c>
      <c r="L3524" s="217">
        <v>69</v>
      </c>
      <c r="M3524" s="217">
        <v>2098.6743295019201</v>
      </c>
      <c r="N3524" s="217">
        <v>0.95298254325846998</v>
      </c>
      <c r="O3524" s="217">
        <v>0.95298254325846998</v>
      </c>
      <c r="P3524" s="217">
        <v>0</v>
      </c>
      <c r="Q3524" s="217">
        <v>0.95298254325846998</v>
      </c>
      <c r="R3524" s="217">
        <v>0.95298254325846998</v>
      </c>
      <c r="S3524" s="217">
        <v>0</v>
      </c>
      <c r="T3524" s="217">
        <v>0.95298254325846998</v>
      </c>
      <c r="U3524" s="217">
        <v>0.95298254325846998</v>
      </c>
      <c r="V3524" s="217">
        <v>0</v>
      </c>
      <c r="W3524" s="217">
        <v>0.95298254325846998</v>
      </c>
      <c r="X3524" s="217">
        <v>0.95298254325846998</v>
      </c>
      <c r="Y3524" s="217">
        <v>0</v>
      </c>
    </row>
    <row r="3525" spans="2:25">
      <c r="B3525" s="217" t="s">
        <v>3693</v>
      </c>
      <c r="C3525" s="217" t="s">
        <v>169</v>
      </c>
      <c r="D3525" s="217" t="s">
        <v>21</v>
      </c>
      <c r="E3525" s="217" t="s">
        <v>86</v>
      </c>
      <c r="F3525" s="217" t="s">
        <v>9</v>
      </c>
      <c r="G3525" s="217" t="s">
        <v>5</v>
      </c>
      <c r="H3525" s="217" t="s">
        <v>176</v>
      </c>
      <c r="I3525" s="217">
        <v>0</v>
      </c>
      <c r="J3525" s="217">
        <v>0</v>
      </c>
      <c r="K3525" s="217">
        <v>0</v>
      </c>
      <c r="L3525" s="217">
        <v>51</v>
      </c>
      <c r="M3525" s="217">
        <v>1989.5785440612999</v>
      </c>
      <c r="N3525" s="217">
        <v>0</v>
      </c>
      <c r="O3525" s="217">
        <v>0</v>
      </c>
      <c r="P3525" s="217">
        <v>0</v>
      </c>
      <c r="Q3525" s="217">
        <v>0</v>
      </c>
      <c r="R3525" s="217">
        <v>0</v>
      </c>
      <c r="S3525" s="217">
        <v>0</v>
      </c>
      <c r="T3525" s="217">
        <v>0</v>
      </c>
      <c r="U3525" s="217">
        <v>0</v>
      </c>
      <c r="V3525" s="217">
        <v>0</v>
      </c>
      <c r="W3525" s="217">
        <v>0</v>
      </c>
      <c r="X3525" s="217">
        <v>0</v>
      </c>
      <c r="Y3525" s="217">
        <v>0</v>
      </c>
    </row>
    <row r="3526" spans="2:25">
      <c r="B3526" s="217" t="s">
        <v>3694</v>
      </c>
      <c r="C3526" s="217" t="s">
        <v>169</v>
      </c>
      <c r="D3526" s="217" t="s">
        <v>21</v>
      </c>
      <c r="E3526" s="217" t="s">
        <v>86</v>
      </c>
      <c r="F3526" s="217" t="s">
        <v>9</v>
      </c>
      <c r="G3526" s="217" t="s">
        <v>5</v>
      </c>
      <c r="H3526" s="217" t="s">
        <v>178</v>
      </c>
      <c r="I3526" s="217">
        <v>0</v>
      </c>
      <c r="J3526" s="217">
        <v>0</v>
      </c>
      <c r="K3526" s="217">
        <v>0</v>
      </c>
      <c r="L3526" s="217">
        <v>20</v>
      </c>
      <c r="M3526" s="217">
        <v>1350.80459770115</v>
      </c>
      <c r="N3526" s="217">
        <v>0</v>
      </c>
      <c r="O3526" s="217">
        <v>0</v>
      </c>
      <c r="P3526" s="217">
        <v>0</v>
      </c>
      <c r="Q3526" s="217">
        <v>0</v>
      </c>
      <c r="R3526" s="217">
        <v>0</v>
      </c>
      <c r="S3526" s="217">
        <v>0</v>
      </c>
      <c r="T3526" s="217">
        <v>0</v>
      </c>
      <c r="U3526" s="217">
        <v>0</v>
      </c>
      <c r="V3526" s="217">
        <v>0</v>
      </c>
      <c r="W3526" s="217">
        <v>0</v>
      </c>
      <c r="X3526" s="217">
        <v>0</v>
      </c>
      <c r="Y3526" s="217">
        <v>0</v>
      </c>
    </row>
    <row r="3527" spans="2:25">
      <c r="B3527" s="217" t="s">
        <v>3695</v>
      </c>
      <c r="C3527" s="217" t="s">
        <v>169</v>
      </c>
      <c r="D3527" s="217" t="s">
        <v>21</v>
      </c>
      <c r="E3527" s="217" t="s">
        <v>86</v>
      </c>
      <c r="F3527" s="217" t="s">
        <v>9</v>
      </c>
      <c r="G3527" s="217" t="s">
        <v>5</v>
      </c>
      <c r="H3527" s="217" t="s">
        <v>5</v>
      </c>
      <c r="I3527" s="217">
        <v>3</v>
      </c>
      <c r="J3527" s="217">
        <v>3</v>
      </c>
      <c r="K3527" s="217">
        <v>0</v>
      </c>
      <c r="L3527" s="217">
        <v>319</v>
      </c>
      <c r="M3527" s="217">
        <v>10930</v>
      </c>
      <c r="N3527" s="217">
        <v>0.27447392497712703</v>
      </c>
      <c r="O3527" s="217">
        <v>0.27447392497712703</v>
      </c>
      <c r="P3527" s="217">
        <v>0</v>
      </c>
      <c r="Q3527" s="217">
        <v>0.27447392497712703</v>
      </c>
      <c r="R3527" s="217">
        <v>0.27447392497712703</v>
      </c>
      <c r="S3527" s="217">
        <v>0</v>
      </c>
      <c r="T3527" s="217">
        <v>0.27447392497712703</v>
      </c>
      <c r="U3527" s="217">
        <v>0.27447392497712703</v>
      </c>
      <c r="V3527" s="217">
        <v>0</v>
      </c>
      <c r="W3527" s="217">
        <v>0.27447392497712703</v>
      </c>
      <c r="X3527" s="217">
        <v>0.27447392497712703</v>
      </c>
      <c r="Y3527" s="217">
        <v>0</v>
      </c>
    </row>
    <row r="3528" spans="2:25">
      <c r="B3528" s="217" t="s">
        <v>3696</v>
      </c>
      <c r="C3528" s="217" t="s">
        <v>169</v>
      </c>
      <c r="D3528" s="217" t="s">
        <v>21</v>
      </c>
      <c r="E3528" s="217" t="s">
        <v>86</v>
      </c>
      <c r="F3528" s="217" t="s">
        <v>5</v>
      </c>
      <c r="G3528" s="217" t="s">
        <v>5</v>
      </c>
      <c r="H3528" s="217" t="s">
        <v>170</v>
      </c>
      <c r="I3528" s="217">
        <v>16</v>
      </c>
      <c r="J3528" s="217">
        <v>15</v>
      </c>
      <c r="K3528" s="217">
        <v>1</v>
      </c>
      <c r="L3528" s="217">
        <v>152</v>
      </c>
      <c r="M3528" s="217">
        <v>5593.8128823744601</v>
      </c>
      <c r="N3528" s="217">
        <v>2.8603030413145198</v>
      </c>
      <c r="O3528" s="217">
        <v>2.6815341012323599</v>
      </c>
      <c r="P3528" s="217">
        <v>0.17876894008215799</v>
      </c>
      <c r="Q3528" s="217">
        <v>2.8603030413145198</v>
      </c>
      <c r="R3528" s="217">
        <v>2.6815341012323599</v>
      </c>
      <c r="S3528" s="217">
        <v>0.17876894008215799</v>
      </c>
      <c r="T3528" s="217">
        <v>2.8603030413145198</v>
      </c>
      <c r="U3528" s="217">
        <v>2.6815341012323599</v>
      </c>
      <c r="V3528" s="217">
        <v>0.17876894008215799</v>
      </c>
      <c r="W3528" s="217">
        <v>2.8603030413145198</v>
      </c>
      <c r="X3528" s="217">
        <v>2.6815341012323599</v>
      </c>
      <c r="Y3528" s="217">
        <v>0.17876894008215799</v>
      </c>
    </row>
    <row r="3529" spans="2:25">
      <c r="B3529" s="217" t="s">
        <v>3697</v>
      </c>
      <c r="C3529" s="217" t="s">
        <v>169</v>
      </c>
      <c r="D3529" s="217" t="s">
        <v>21</v>
      </c>
      <c r="E3529" s="217" t="s">
        <v>86</v>
      </c>
      <c r="F3529" s="217" t="s">
        <v>5</v>
      </c>
      <c r="G3529" s="217" t="s">
        <v>5</v>
      </c>
      <c r="H3529" s="217" t="s">
        <v>172</v>
      </c>
      <c r="I3529" s="217">
        <v>6</v>
      </c>
      <c r="J3529" s="217">
        <v>6</v>
      </c>
      <c r="K3529" s="217">
        <v>0</v>
      </c>
      <c r="L3529" s="217">
        <v>101</v>
      </c>
      <c r="M3529" s="217">
        <v>4971.4472197924197</v>
      </c>
      <c r="N3529" s="217">
        <v>1.2068920245422099</v>
      </c>
      <c r="O3529" s="217">
        <v>1.2068920245422099</v>
      </c>
      <c r="P3529" s="217">
        <v>0</v>
      </c>
      <c r="Q3529" s="217">
        <v>1.2068920245422099</v>
      </c>
      <c r="R3529" s="217">
        <v>1.2068920245422099</v>
      </c>
      <c r="S3529" s="217">
        <v>0</v>
      </c>
      <c r="T3529" s="217">
        <v>1.2068920245422099</v>
      </c>
      <c r="U3529" s="217">
        <v>1.2068920245422099</v>
      </c>
      <c r="V3529" s="217">
        <v>0</v>
      </c>
      <c r="W3529" s="217">
        <v>1.2068920245422099</v>
      </c>
      <c r="X3529" s="217">
        <v>1.2068920245422099</v>
      </c>
      <c r="Y3529" s="217">
        <v>0</v>
      </c>
    </row>
    <row r="3530" spans="2:25">
      <c r="B3530" s="217" t="s">
        <v>3698</v>
      </c>
      <c r="C3530" s="217" t="s">
        <v>169</v>
      </c>
      <c r="D3530" s="217" t="s">
        <v>21</v>
      </c>
      <c r="E3530" s="217" t="s">
        <v>86</v>
      </c>
      <c r="F3530" s="217" t="s">
        <v>5</v>
      </c>
      <c r="G3530" s="217" t="s">
        <v>5</v>
      </c>
      <c r="H3530" s="217" t="s">
        <v>174</v>
      </c>
      <c r="I3530" s="217">
        <v>15</v>
      </c>
      <c r="J3530" s="217">
        <v>14</v>
      </c>
      <c r="K3530" s="217">
        <v>1</v>
      </c>
      <c r="L3530" s="217">
        <v>108</v>
      </c>
      <c r="M3530" s="217">
        <v>3978.9474770319598</v>
      </c>
      <c r="N3530" s="217">
        <v>3.7698411669382099</v>
      </c>
      <c r="O3530" s="217">
        <v>3.51851842247566</v>
      </c>
      <c r="P3530" s="217">
        <v>0.25132274446254699</v>
      </c>
      <c r="Q3530" s="217">
        <v>3.7698411669382099</v>
      </c>
      <c r="R3530" s="217">
        <v>3.51851842247566</v>
      </c>
      <c r="S3530" s="217">
        <v>0.25132274446254699</v>
      </c>
      <c r="T3530" s="217">
        <v>3.7698411669382099</v>
      </c>
      <c r="U3530" s="217">
        <v>3.51851842247566</v>
      </c>
      <c r="V3530" s="217">
        <v>0.25132274446254699</v>
      </c>
      <c r="W3530" s="217">
        <v>3.7698411669382099</v>
      </c>
      <c r="X3530" s="217">
        <v>3.51851842247566</v>
      </c>
      <c r="Y3530" s="217">
        <v>0.25132274446254699</v>
      </c>
    </row>
    <row r="3531" spans="2:25">
      <c r="B3531" s="217" t="s">
        <v>3699</v>
      </c>
      <c r="C3531" s="217" t="s">
        <v>169</v>
      </c>
      <c r="D3531" s="217" t="s">
        <v>21</v>
      </c>
      <c r="E3531" s="217" t="s">
        <v>86</v>
      </c>
      <c r="F3531" s="217" t="s">
        <v>5</v>
      </c>
      <c r="G3531" s="217" t="s">
        <v>5</v>
      </c>
      <c r="H3531" s="217" t="s">
        <v>176</v>
      </c>
      <c r="I3531" s="217">
        <v>12</v>
      </c>
      <c r="J3531" s="217">
        <v>12</v>
      </c>
      <c r="K3531" s="217">
        <v>0</v>
      </c>
      <c r="L3531" s="217">
        <v>85</v>
      </c>
      <c r="M3531" s="217">
        <v>3885.8385907902698</v>
      </c>
      <c r="N3531" s="217">
        <v>3.0881365037757602</v>
      </c>
      <c r="O3531" s="217">
        <v>3.0881365037757602</v>
      </c>
      <c r="P3531" s="217">
        <v>0</v>
      </c>
      <c r="Q3531" s="217">
        <v>3.0881365037757602</v>
      </c>
      <c r="R3531" s="217">
        <v>3.0881365037757602</v>
      </c>
      <c r="S3531" s="217">
        <v>0</v>
      </c>
      <c r="T3531" s="217">
        <v>3.0881365037757602</v>
      </c>
      <c r="U3531" s="217">
        <v>3.0881365037757602</v>
      </c>
      <c r="V3531" s="217">
        <v>0</v>
      </c>
      <c r="W3531" s="217">
        <v>3.0881365037757602</v>
      </c>
      <c r="X3531" s="217">
        <v>3.0881365037757602</v>
      </c>
      <c r="Y3531" s="217">
        <v>0</v>
      </c>
    </row>
    <row r="3532" spans="2:25">
      <c r="B3532" s="217" t="s">
        <v>3700</v>
      </c>
      <c r="C3532" s="217" t="s">
        <v>169</v>
      </c>
      <c r="D3532" s="217" t="s">
        <v>21</v>
      </c>
      <c r="E3532" s="217" t="s">
        <v>86</v>
      </c>
      <c r="F3532" s="217" t="s">
        <v>5</v>
      </c>
      <c r="G3532" s="217" t="s">
        <v>5</v>
      </c>
      <c r="H3532" s="217" t="s">
        <v>178</v>
      </c>
      <c r="I3532" s="217">
        <v>7</v>
      </c>
      <c r="J3532" s="217">
        <v>6</v>
      </c>
      <c r="K3532" s="217">
        <v>1</v>
      </c>
      <c r="L3532" s="217">
        <v>32</v>
      </c>
      <c r="M3532" s="217">
        <v>2609.9538300109002</v>
      </c>
      <c r="N3532" s="217">
        <v>2.6820397815124499</v>
      </c>
      <c r="O3532" s="217">
        <v>2.29889124129638</v>
      </c>
      <c r="P3532" s="217">
        <v>0.38314854021606398</v>
      </c>
      <c r="Q3532" s="217">
        <v>2.6820397815124499</v>
      </c>
      <c r="R3532" s="217">
        <v>2.29889124129638</v>
      </c>
      <c r="S3532" s="217">
        <v>0.38314854021606398</v>
      </c>
      <c r="T3532" s="217">
        <v>2.6820397815124499</v>
      </c>
      <c r="U3532" s="217">
        <v>2.29889124129638</v>
      </c>
      <c r="V3532" s="217">
        <v>0.38314854021606398</v>
      </c>
      <c r="W3532" s="217">
        <v>2.6820397815124499</v>
      </c>
      <c r="X3532" s="217">
        <v>2.29889124129638</v>
      </c>
      <c r="Y3532" s="217">
        <v>0.38314854021606398</v>
      </c>
    </row>
    <row r="3533" spans="2:25">
      <c r="B3533" s="217" t="s">
        <v>3701</v>
      </c>
      <c r="C3533" s="217" t="s">
        <v>169</v>
      </c>
      <c r="D3533" s="217" t="s">
        <v>21</v>
      </c>
      <c r="E3533" s="217" t="s">
        <v>86</v>
      </c>
      <c r="F3533" s="217" t="s">
        <v>5</v>
      </c>
      <c r="G3533" s="217" t="s">
        <v>5</v>
      </c>
      <c r="H3533" s="217" t="s">
        <v>5</v>
      </c>
      <c r="I3533" s="217">
        <v>56</v>
      </c>
      <c r="J3533" s="217">
        <v>53</v>
      </c>
      <c r="K3533" s="217">
        <v>3</v>
      </c>
      <c r="L3533" s="217">
        <v>478</v>
      </c>
      <c r="M3533" s="217">
        <v>21040</v>
      </c>
      <c r="N3533" s="217">
        <v>2.6615969581749099</v>
      </c>
      <c r="O3533" s="217">
        <v>2.5190114068441098</v>
      </c>
      <c r="P3533" s="217">
        <v>0.142585551330798</v>
      </c>
      <c r="Q3533" s="217">
        <v>2.6615969581749099</v>
      </c>
      <c r="R3533" s="217">
        <v>2.5190114068441098</v>
      </c>
      <c r="S3533" s="217">
        <v>0.142585551330798</v>
      </c>
      <c r="T3533" s="217">
        <v>2.6615969581749099</v>
      </c>
      <c r="U3533" s="217">
        <v>2.5190114068441098</v>
      </c>
      <c r="V3533" s="217">
        <v>0.142585551330798</v>
      </c>
      <c r="W3533" s="217">
        <v>2.6615969581749099</v>
      </c>
      <c r="X3533" s="217">
        <v>2.5190114068441098</v>
      </c>
      <c r="Y3533" s="217">
        <v>0.142585551330798</v>
      </c>
    </row>
    <row r="3534" spans="2:25">
      <c r="B3534" s="217" t="s">
        <v>3702</v>
      </c>
      <c r="C3534" s="217" t="s">
        <v>169</v>
      </c>
      <c r="D3534" s="217" t="s">
        <v>21</v>
      </c>
      <c r="E3534" s="217" t="s">
        <v>103</v>
      </c>
      <c r="F3534" s="217" t="s">
        <v>12</v>
      </c>
      <c r="G3534" s="217" t="s">
        <v>10</v>
      </c>
      <c r="H3534" s="217" t="s">
        <v>170</v>
      </c>
      <c r="I3534" s="217">
        <v>18</v>
      </c>
      <c r="J3534" s="217">
        <v>17</v>
      </c>
      <c r="K3534" s="217">
        <v>1</v>
      </c>
      <c r="L3534" s="217">
        <v>12</v>
      </c>
      <c r="M3534" s="217">
        <v>771.01400596853205</v>
      </c>
      <c r="N3534" s="217">
        <v>23.3458794012293</v>
      </c>
      <c r="O3534" s="217">
        <v>22.048886101160999</v>
      </c>
      <c r="P3534" s="217">
        <v>1.2969933000682901</v>
      </c>
      <c r="Q3534" s="217">
        <v>25.5302944368593</v>
      </c>
      <c r="R3534" s="217">
        <v>24.2329364144835</v>
      </c>
      <c r="S3534" s="217">
        <v>1.2973580223758601</v>
      </c>
      <c r="T3534" s="217">
        <v>24.575065469459499</v>
      </c>
      <c r="U3534" s="217">
        <v>23.249743851676399</v>
      </c>
      <c r="V3534" s="217">
        <v>1.32532161778312</v>
      </c>
      <c r="W3534" s="217">
        <v>25.181253163247501</v>
      </c>
      <c r="X3534" s="217">
        <v>23.851875696250598</v>
      </c>
      <c r="Y3534" s="217">
        <v>1.3293774669968701</v>
      </c>
    </row>
    <row r="3535" spans="2:25">
      <c r="B3535" s="217" t="s">
        <v>3703</v>
      </c>
      <c r="C3535" s="217" t="s">
        <v>169</v>
      </c>
      <c r="D3535" s="217" t="s">
        <v>21</v>
      </c>
      <c r="E3535" s="217" t="s">
        <v>103</v>
      </c>
      <c r="F3535" s="217" t="s">
        <v>12</v>
      </c>
      <c r="G3535" s="217" t="s">
        <v>10</v>
      </c>
      <c r="H3535" s="217" t="s">
        <v>172</v>
      </c>
      <c r="I3535" s="217">
        <v>3</v>
      </c>
      <c r="J3535" s="217">
        <v>2</v>
      </c>
      <c r="K3535" s="217">
        <v>1</v>
      </c>
      <c r="L3535" s="217">
        <v>19</v>
      </c>
      <c r="M3535" s="217">
        <v>861.98408204630095</v>
      </c>
      <c r="N3535" s="217">
        <v>3.48034269133854</v>
      </c>
      <c r="O3535" s="217">
        <v>2.32022846089236</v>
      </c>
      <c r="P3535" s="217">
        <v>1.16011423044618</v>
      </c>
      <c r="Q3535" s="217">
        <v>3.86143138409455</v>
      </c>
      <c r="R3535" s="217">
        <v>2.3590535010884999</v>
      </c>
      <c r="S3535" s="217">
        <v>1.5023778830060399</v>
      </c>
      <c r="T3535" s="217">
        <v>3.5208461271401901</v>
      </c>
      <c r="U3535" s="217">
        <v>2.2514780957523399</v>
      </c>
      <c r="V3535" s="217">
        <v>1.2693680313878499</v>
      </c>
      <c r="W3535" s="217">
        <v>3.6905342021067402</v>
      </c>
      <c r="X3535" s="217">
        <v>2.29637146448247</v>
      </c>
      <c r="Y3535" s="217">
        <v>1.39416273762427</v>
      </c>
    </row>
    <row r="3536" spans="2:25">
      <c r="B3536" s="217" t="s">
        <v>3704</v>
      </c>
      <c r="C3536" s="217" t="s">
        <v>169</v>
      </c>
      <c r="D3536" s="217" t="s">
        <v>21</v>
      </c>
      <c r="E3536" s="217" t="s">
        <v>103</v>
      </c>
      <c r="F3536" s="217" t="s">
        <v>12</v>
      </c>
      <c r="G3536" s="217" t="s">
        <v>10</v>
      </c>
      <c r="H3536" s="217" t="s">
        <v>174</v>
      </c>
      <c r="I3536" s="217">
        <v>10</v>
      </c>
      <c r="J3536" s="217">
        <v>10</v>
      </c>
      <c r="K3536" s="217">
        <v>0</v>
      </c>
      <c r="L3536" s="217">
        <v>21</v>
      </c>
      <c r="M3536" s="217">
        <v>929.58838985069303</v>
      </c>
      <c r="N3536" s="217">
        <v>10.757449328305601</v>
      </c>
      <c r="O3536" s="217">
        <v>10.757449328305601</v>
      </c>
      <c r="P3536" s="217">
        <v>0</v>
      </c>
      <c r="Q3536" s="217">
        <v>10.8517986250472</v>
      </c>
      <c r="R3536" s="217">
        <v>10.8517986250472</v>
      </c>
      <c r="S3536" s="217">
        <v>0</v>
      </c>
      <c r="T3536" s="217">
        <v>11.2143522167821</v>
      </c>
      <c r="U3536" s="217">
        <v>11.2143522167821</v>
      </c>
      <c r="V3536" s="217">
        <v>0</v>
      </c>
      <c r="W3536" s="217">
        <v>11.081133664276599</v>
      </c>
      <c r="X3536" s="217">
        <v>11.081133664276599</v>
      </c>
      <c r="Y3536" s="217">
        <v>0</v>
      </c>
    </row>
    <row r="3537" spans="2:25">
      <c r="B3537" s="217" t="s">
        <v>3705</v>
      </c>
      <c r="C3537" s="217" t="s">
        <v>169</v>
      </c>
      <c r="D3537" s="217" t="s">
        <v>21</v>
      </c>
      <c r="E3537" s="217" t="s">
        <v>103</v>
      </c>
      <c r="F3537" s="217" t="s">
        <v>12</v>
      </c>
      <c r="G3537" s="217" t="s">
        <v>10</v>
      </c>
      <c r="H3537" s="217" t="s">
        <v>176</v>
      </c>
      <c r="I3537" s="217">
        <v>20</v>
      </c>
      <c r="J3537" s="217">
        <v>18</v>
      </c>
      <c r="K3537" s="217">
        <v>2</v>
      </c>
      <c r="L3537" s="217">
        <v>30</v>
      </c>
      <c r="M3537" s="217">
        <v>1702.7476674621601</v>
      </c>
      <c r="N3537" s="217">
        <v>11.7457215664895</v>
      </c>
      <c r="O3537" s="217">
        <v>10.571149409840601</v>
      </c>
      <c r="P3537" s="217">
        <v>1.17457215664895</v>
      </c>
      <c r="Q3537" s="217">
        <v>11.1606713932456</v>
      </c>
      <c r="R3537" s="217">
        <v>10.065997486495</v>
      </c>
      <c r="S3537" s="217">
        <v>1.0946739067506299</v>
      </c>
      <c r="T3537" s="217">
        <v>10.8733832540559</v>
      </c>
      <c r="U3537" s="217">
        <v>9.8552625713383701</v>
      </c>
      <c r="V3537" s="217">
        <v>1.01812068271755</v>
      </c>
      <c r="W3537" s="217">
        <v>11.091813784291</v>
      </c>
      <c r="X3537" s="217">
        <v>10.0249509226292</v>
      </c>
      <c r="Y3537" s="217">
        <v>1.0668628616618701</v>
      </c>
    </row>
    <row r="3538" spans="2:25">
      <c r="B3538" s="217" t="s">
        <v>3706</v>
      </c>
      <c r="C3538" s="217" t="s">
        <v>169</v>
      </c>
      <c r="D3538" s="217" t="s">
        <v>21</v>
      </c>
      <c r="E3538" s="217" t="s">
        <v>103</v>
      </c>
      <c r="F3538" s="217" t="s">
        <v>12</v>
      </c>
      <c r="G3538" s="217" t="s">
        <v>10</v>
      </c>
      <c r="H3538" s="217" t="s">
        <v>178</v>
      </c>
      <c r="I3538" s="217">
        <v>19</v>
      </c>
      <c r="J3538" s="217">
        <v>17</v>
      </c>
      <c r="K3538" s="217">
        <v>2</v>
      </c>
      <c r="L3538" s="217">
        <v>42</v>
      </c>
      <c r="M3538" s="217">
        <v>1544.6658546723099</v>
      </c>
      <c r="N3538" s="217">
        <v>12.300394899342599</v>
      </c>
      <c r="O3538" s="217">
        <v>11.005616488885501</v>
      </c>
      <c r="P3538" s="217">
        <v>1.2947784104571101</v>
      </c>
      <c r="Q3538" s="217">
        <v>12.496691526557999</v>
      </c>
      <c r="R3538" s="217">
        <v>11.0469954014485</v>
      </c>
      <c r="S3538" s="217">
        <v>1.4496961251095599</v>
      </c>
      <c r="T3538" s="217">
        <v>12.674911756474399</v>
      </c>
      <c r="U3538" s="217">
        <v>11.095672262831</v>
      </c>
      <c r="V3538" s="217">
        <v>1.5792394936434</v>
      </c>
      <c r="W3538" s="217">
        <v>12.6610156404048</v>
      </c>
      <c r="X3538" s="217">
        <v>11.153127925503901</v>
      </c>
      <c r="Y3538" s="217">
        <v>1.50788771490087</v>
      </c>
    </row>
    <row r="3539" spans="2:25">
      <c r="B3539" s="217" t="s">
        <v>3707</v>
      </c>
      <c r="C3539" s="217" t="s">
        <v>169</v>
      </c>
      <c r="D3539" s="217" t="s">
        <v>21</v>
      </c>
      <c r="E3539" s="217" t="s">
        <v>103</v>
      </c>
      <c r="F3539" s="217" t="s">
        <v>12</v>
      </c>
      <c r="G3539" s="217" t="s">
        <v>10</v>
      </c>
      <c r="H3539" s="217" t="s">
        <v>5</v>
      </c>
      <c r="I3539" s="217">
        <v>70</v>
      </c>
      <c r="J3539" s="217">
        <v>64</v>
      </c>
      <c r="K3539" s="217">
        <v>6</v>
      </c>
      <c r="L3539" s="217">
        <v>124</v>
      </c>
      <c r="M3539" s="217">
        <v>5810</v>
      </c>
      <c r="N3539" s="217">
        <v>12.048192771084301</v>
      </c>
      <c r="O3539" s="217">
        <v>11.015490533562801</v>
      </c>
      <c r="P3539" s="217">
        <v>1.03270223752151</v>
      </c>
      <c r="Q3539" s="217">
        <v>12.0845806361705</v>
      </c>
      <c r="R3539" s="217">
        <v>11.046472284057501</v>
      </c>
      <c r="S3539" s="217">
        <v>1.0381083521130601</v>
      </c>
      <c r="T3539" s="217">
        <v>11.987081163683399</v>
      </c>
      <c r="U3539" s="217">
        <v>10.968629311154499</v>
      </c>
      <c r="V3539" s="217">
        <v>1.0184518525289701</v>
      </c>
      <c r="W3539" s="217">
        <v>12.1005436098175</v>
      </c>
      <c r="X3539" s="217">
        <v>11.0664648606589</v>
      </c>
      <c r="Y3539" s="217">
        <v>1.03407874915866</v>
      </c>
    </row>
    <row r="3540" spans="2:25">
      <c r="B3540" s="217" t="s">
        <v>3708</v>
      </c>
      <c r="C3540" s="217" t="s">
        <v>169</v>
      </c>
      <c r="D3540" s="217" t="s">
        <v>21</v>
      </c>
      <c r="E3540" s="217" t="s">
        <v>103</v>
      </c>
      <c r="F3540" s="217" t="s">
        <v>9</v>
      </c>
      <c r="G3540" s="217" t="s">
        <v>10</v>
      </c>
      <c r="H3540" s="217" t="s">
        <v>170</v>
      </c>
      <c r="I3540" s="217">
        <v>0</v>
      </c>
      <c r="J3540" s="217">
        <v>0</v>
      </c>
      <c r="K3540" s="217">
        <v>0</v>
      </c>
      <c r="L3540" s="217">
        <v>43</v>
      </c>
      <c r="M3540" s="217">
        <v>895.84335370260897</v>
      </c>
      <c r="N3540" s="217">
        <v>0</v>
      </c>
      <c r="O3540" s="217">
        <v>0</v>
      </c>
      <c r="P3540" s="217">
        <v>0</v>
      </c>
      <c r="Q3540" s="217">
        <v>0</v>
      </c>
      <c r="R3540" s="217">
        <v>0</v>
      </c>
      <c r="S3540" s="217">
        <v>0</v>
      </c>
      <c r="T3540" s="217">
        <v>0</v>
      </c>
      <c r="U3540" s="217">
        <v>0</v>
      </c>
      <c r="V3540" s="217">
        <v>0</v>
      </c>
      <c r="W3540" s="217">
        <v>0</v>
      </c>
      <c r="X3540" s="217">
        <v>0</v>
      </c>
      <c r="Y3540" s="217">
        <v>0</v>
      </c>
    </row>
    <row r="3541" spans="2:25">
      <c r="B3541" s="217" t="s">
        <v>3709</v>
      </c>
      <c r="C3541" s="217" t="s">
        <v>169</v>
      </c>
      <c r="D3541" s="217" t="s">
        <v>21</v>
      </c>
      <c r="E3541" s="217" t="s">
        <v>103</v>
      </c>
      <c r="F3541" s="217" t="s">
        <v>9</v>
      </c>
      <c r="G3541" s="217" t="s">
        <v>10</v>
      </c>
      <c r="H3541" s="217" t="s">
        <v>172</v>
      </c>
      <c r="I3541" s="217">
        <v>6</v>
      </c>
      <c r="J3541" s="217">
        <v>5</v>
      </c>
      <c r="K3541" s="217">
        <v>1</v>
      </c>
      <c r="L3541" s="217">
        <v>33</v>
      </c>
      <c r="M3541" s="217">
        <v>983.14902424600803</v>
      </c>
      <c r="N3541" s="217">
        <v>6.1028387884547701</v>
      </c>
      <c r="O3541" s="217">
        <v>5.0856989903789804</v>
      </c>
      <c r="P3541" s="217">
        <v>1.0171397980757999</v>
      </c>
      <c r="Q3541" s="217">
        <v>6.7417989727049701</v>
      </c>
      <c r="R3541" s="217">
        <v>5.8100486396080697</v>
      </c>
      <c r="S3541" s="217">
        <v>0.93175033309690003</v>
      </c>
      <c r="T3541" s="217">
        <v>6.3545545998002</v>
      </c>
      <c r="U3541" s="217">
        <v>5.4027210754130603</v>
      </c>
      <c r="V3541" s="217">
        <v>0.95183352438714297</v>
      </c>
      <c r="W3541" s="217">
        <v>6.6166296295514098</v>
      </c>
      <c r="X3541" s="217">
        <v>5.6618832323945902</v>
      </c>
      <c r="Y3541" s="217">
        <v>0.95474639715682197</v>
      </c>
    </row>
    <row r="3542" spans="2:25">
      <c r="B3542" s="217" t="s">
        <v>3710</v>
      </c>
      <c r="C3542" s="217" t="s">
        <v>169</v>
      </c>
      <c r="D3542" s="217" t="s">
        <v>21</v>
      </c>
      <c r="E3542" s="217" t="s">
        <v>103</v>
      </c>
      <c r="F3542" s="217" t="s">
        <v>9</v>
      </c>
      <c r="G3542" s="217" t="s">
        <v>10</v>
      </c>
      <c r="H3542" s="217" t="s">
        <v>174</v>
      </c>
      <c r="I3542" s="217">
        <v>6</v>
      </c>
      <c r="J3542" s="217">
        <v>6</v>
      </c>
      <c r="K3542" s="217">
        <v>0</v>
      </c>
      <c r="L3542" s="217">
        <v>34</v>
      </c>
      <c r="M3542" s="217">
        <v>1125.11630199093</v>
      </c>
      <c r="N3542" s="217">
        <v>5.3327820327398996</v>
      </c>
      <c r="O3542" s="217">
        <v>5.3327820327398996</v>
      </c>
      <c r="P3542" s="217">
        <v>0</v>
      </c>
      <c r="Q3542" s="217">
        <v>6.7471885170806596</v>
      </c>
      <c r="R3542" s="217">
        <v>6.7471885170806596</v>
      </c>
      <c r="S3542" s="217">
        <v>0</v>
      </c>
      <c r="T3542" s="217">
        <v>5.8465213938800202</v>
      </c>
      <c r="U3542" s="217">
        <v>5.8465213938800202</v>
      </c>
      <c r="V3542" s="217">
        <v>0</v>
      </c>
      <c r="W3542" s="217">
        <v>6.3410047464398502</v>
      </c>
      <c r="X3542" s="217">
        <v>6.3410047464398502</v>
      </c>
      <c r="Y3542" s="217">
        <v>0</v>
      </c>
    </row>
    <row r="3543" spans="2:25">
      <c r="B3543" s="217" t="s">
        <v>3711</v>
      </c>
      <c r="C3543" s="217" t="s">
        <v>169</v>
      </c>
      <c r="D3543" s="217" t="s">
        <v>21</v>
      </c>
      <c r="E3543" s="217" t="s">
        <v>103</v>
      </c>
      <c r="F3543" s="217" t="s">
        <v>9</v>
      </c>
      <c r="G3543" s="217" t="s">
        <v>10</v>
      </c>
      <c r="H3543" s="217" t="s">
        <v>176</v>
      </c>
      <c r="I3543" s="217">
        <v>4</v>
      </c>
      <c r="J3543" s="217">
        <v>4</v>
      </c>
      <c r="K3543" s="217">
        <v>0</v>
      </c>
      <c r="L3543" s="217">
        <v>52</v>
      </c>
      <c r="M3543" s="217">
        <v>1680.4310401471801</v>
      </c>
      <c r="N3543" s="217">
        <v>2.38034165308542</v>
      </c>
      <c r="O3543" s="217">
        <v>2.38034165308542</v>
      </c>
      <c r="P3543" s="217">
        <v>0</v>
      </c>
      <c r="Q3543" s="217">
        <v>2.2693591622560101</v>
      </c>
      <c r="R3543" s="217">
        <v>2.2693591622560101</v>
      </c>
      <c r="S3543" s="217">
        <v>0</v>
      </c>
      <c r="T3543" s="217">
        <v>2.2117617498350199</v>
      </c>
      <c r="U3543" s="217">
        <v>2.2117617498350199</v>
      </c>
      <c r="V3543" s="217">
        <v>0</v>
      </c>
      <c r="W3543" s="217">
        <v>2.2670560184845199</v>
      </c>
      <c r="X3543" s="217">
        <v>2.2670560184845199</v>
      </c>
      <c r="Y3543" s="217">
        <v>0</v>
      </c>
    </row>
    <row r="3544" spans="2:25">
      <c r="B3544" s="217" t="s">
        <v>3712</v>
      </c>
      <c r="C3544" s="217" t="s">
        <v>169</v>
      </c>
      <c r="D3544" s="217" t="s">
        <v>21</v>
      </c>
      <c r="E3544" s="217" t="s">
        <v>103</v>
      </c>
      <c r="F3544" s="217" t="s">
        <v>9</v>
      </c>
      <c r="G3544" s="217" t="s">
        <v>10</v>
      </c>
      <c r="H3544" s="217" t="s">
        <v>178</v>
      </c>
      <c r="I3544" s="217">
        <v>10</v>
      </c>
      <c r="J3544" s="217">
        <v>8</v>
      </c>
      <c r="K3544" s="217">
        <v>2</v>
      </c>
      <c r="L3544" s="217">
        <v>62</v>
      </c>
      <c r="M3544" s="217">
        <v>1545.4602799132699</v>
      </c>
      <c r="N3544" s="217">
        <v>6.4705642260577596</v>
      </c>
      <c r="O3544" s="217">
        <v>5.1764513808462098</v>
      </c>
      <c r="P3544" s="217">
        <v>1.29411284521155</v>
      </c>
      <c r="Q3544" s="217">
        <v>6.0830962145259004</v>
      </c>
      <c r="R3544" s="217">
        <v>4.82367622450779</v>
      </c>
      <c r="S3544" s="217">
        <v>1.25941999001811</v>
      </c>
      <c r="T3544" s="217">
        <v>5.2556068871438697</v>
      </c>
      <c r="U3544" s="217">
        <v>4.0755528036025996</v>
      </c>
      <c r="V3544" s="217">
        <v>1.1800540835412701</v>
      </c>
      <c r="W3544" s="217">
        <v>5.7084215080238998</v>
      </c>
      <c r="X3544" s="217">
        <v>4.47623046547859</v>
      </c>
      <c r="Y3544" s="217">
        <v>1.23219104254531</v>
      </c>
    </row>
    <row r="3545" spans="2:25">
      <c r="B3545" s="217" t="s">
        <v>3713</v>
      </c>
      <c r="C3545" s="217" t="s">
        <v>169</v>
      </c>
      <c r="D3545" s="217" t="s">
        <v>21</v>
      </c>
      <c r="E3545" s="217" t="s">
        <v>103</v>
      </c>
      <c r="F3545" s="217" t="s">
        <v>9</v>
      </c>
      <c r="G3545" s="217" t="s">
        <v>10</v>
      </c>
      <c r="H3545" s="217" t="s">
        <v>5</v>
      </c>
      <c r="I3545" s="217">
        <v>26</v>
      </c>
      <c r="J3545" s="217">
        <v>23</v>
      </c>
      <c r="K3545" s="217">
        <v>3</v>
      </c>
      <c r="L3545" s="217">
        <v>224</v>
      </c>
      <c r="M3545" s="217">
        <v>6230</v>
      </c>
      <c r="N3545" s="217">
        <v>4.1733547351524898</v>
      </c>
      <c r="O3545" s="217">
        <v>3.6918138041733499</v>
      </c>
      <c r="P3545" s="217">
        <v>0.48154093097913298</v>
      </c>
      <c r="Q3545" s="217">
        <v>4.5354330337887196</v>
      </c>
      <c r="R3545" s="217">
        <v>4.04508046890638</v>
      </c>
      <c r="S3545" s="217">
        <v>0.49035256488233903</v>
      </c>
      <c r="T3545" s="217">
        <v>4.0737049359288804</v>
      </c>
      <c r="U3545" s="217">
        <v>3.60569412502283</v>
      </c>
      <c r="V3545" s="217">
        <v>0.46801081090604402</v>
      </c>
      <c r="W3545" s="217">
        <v>4.3410676626149103</v>
      </c>
      <c r="X3545" s="217">
        <v>3.8566307233909498</v>
      </c>
      <c r="Y3545" s="217">
        <v>0.48443693922395298</v>
      </c>
    </row>
    <row r="3546" spans="2:25">
      <c r="B3546" s="217" t="s">
        <v>3714</v>
      </c>
      <c r="C3546" s="217" t="s">
        <v>169</v>
      </c>
      <c r="D3546" s="217" t="s">
        <v>21</v>
      </c>
      <c r="E3546" s="217" t="s">
        <v>103</v>
      </c>
      <c r="F3546" s="217" t="s">
        <v>5</v>
      </c>
      <c r="G3546" s="217" t="s">
        <v>10</v>
      </c>
      <c r="H3546" s="217" t="s">
        <v>170</v>
      </c>
      <c r="I3546" s="217">
        <v>19</v>
      </c>
      <c r="J3546" s="217">
        <v>18</v>
      </c>
      <c r="K3546" s="217">
        <v>1</v>
      </c>
      <c r="L3546" s="217">
        <v>55</v>
      </c>
      <c r="M3546" s="217">
        <v>1666.8573596711401</v>
      </c>
      <c r="N3546" s="217">
        <v>11.3986958090694</v>
      </c>
      <c r="O3546" s="217">
        <v>10.7987644506974</v>
      </c>
      <c r="P3546" s="217">
        <v>0.59993135837207601</v>
      </c>
      <c r="Q3546" s="217">
        <v>12.5421016072822</v>
      </c>
      <c r="R3546" s="217">
        <v>11.967449512423</v>
      </c>
      <c r="S3546" s="217">
        <v>0.57465209485917401</v>
      </c>
      <c r="T3546" s="217">
        <v>12.050274914333601</v>
      </c>
      <c r="U3546" s="217">
        <v>11.463236617359501</v>
      </c>
      <c r="V3546" s="217">
        <v>0.58703829697410803</v>
      </c>
      <c r="W3546" s="217">
        <v>12.3629737456376</v>
      </c>
      <c r="X3546" s="217">
        <v>11.774138949773601</v>
      </c>
      <c r="Y3546" s="217">
        <v>0.58883479586409604</v>
      </c>
    </row>
    <row r="3547" spans="2:25">
      <c r="B3547" s="217" t="s">
        <v>3715</v>
      </c>
      <c r="C3547" s="217" t="s">
        <v>169</v>
      </c>
      <c r="D3547" s="217" t="s">
        <v>21</v>
      </c>
      <c r="E3547" s="217" t="s">
        <v>103</v>
      </c>
      <c r="F3547" s="217" t="s">
        <v>5</v>
      </c>
      <c r="G3547" s="217" t="s">
        <v>10</v>
      </c>
      <c r="H3547" s="217" t="s">
        <v>172</v>
      </c>
      <c r="I3547" s="217">
        <v>9</v>
      </c>
      <c r="J3547" s="217">
        <v>7</v>
      </c>
      <c r="K3547" s="217">
        <v>2</v>
      </c>
      <c r="L3547" s="217">
        <v>52</v>
      </c>
      <c r="M3547" s="217">
        <v>1845.13310629231</v>
      </c>
      <c r="N3547" s="217">
        <v>4.8776968823051403</v>
      </c>
      <c r="O3547" s="217">
        <v>3.7937642417928901</v>
      </c>
      <c r="P3547" s="217">
        <v>1.08393264051225</v>
      </c>
      <c r="Q3547" s="217">
        <v>5.5945213713728599</v>
      </c>
      <c r="R3547" s="217">
        <v>4.2997935067745701</v>
      </c>
      <c r="S3547" s="217">
        <v>1.29472786459829</v>
      </c>
      <c r="T3547" s="217">
        <v>5.23533213486213</v>
      </c>
      <c r="U3547" s="217">
        <v>4.0456149805329602</v>
      </c>
      <c r="V3547" s="217">
        <v>1.18971715432916</v>
      </c>
      <c r="W3547" s="217">
        <v>5.4533556214063301</v>
      </c>
      <c r="X3547" s="217">
        <v>4.1994417080074697</v>
      </c>
      <c r="Y3547" s="217">
        <v>1.2539139133988599</v>
      </c>
    </row>
    <row r="3548" spans="2:25">
      <c r="B3548" s="217" t="s">
        <v>3716</v>
      </c>
      <c r="C3548" s="217" t="s">
        <v>169</v>
      </c>
      <c r="D3548" s="217" t="s">
        <v>21</v>
      </c>
      <c r="E3548" s="217" t="s">
        <v>103</v>
      </c>
      <c r="F3548" s="217" t="s">
        <v>5</v>
      </c>
      <c r="G3548" s="217" t="s">
        <v>10</v>
      </c>
      <c r="H3548" s="217" t="s">
        <v>174</v>
      </c>
      <c r="I3548" s="217">
        <v>16</v>
      </c>
      <c r="J3548" s="217">
        <v>16</v>
      </c>
      <c r="K3548" s="217">
        <v>0</v>
      </c>
      <c r="L3548" s="217">
        <v>55</v>
      </c>
      <c r="M3548" s="217">
        <v>2054.7046918416299</v>
      </c>
      <c r="N3548" s="217">
        <v>7.7870070884294602</v>
      </c>
      <c r="O3548" s="217">
        <v>7.7870070884294602</v>
      </c>
      <c r="P3548" s="217">
        <v>0</v>
      </c>
      <c r="Q3548" s="217">
        <v>8.1756065424106801</v>
      </c>
      <c r="R3548" s="217">
        <v>8.1756065424106801</v>
      </c>
      <c r="S3548" s="217">
        <v>0</v>
      </c>
      <c r="T3548" s="217">
        <v>7.8730407061548604</v>
      </c>
      <c r="U3548" s="217">
        <v>7.8730407061548604</v>
      </c>
      <c r="V3548" s="217">
        <v>0</v>
      </c>
      <c r="W3548" s="217">
        <v>8.0662324385851303</v>
      </c>
      <c r="X3548" s="217">
        <v>8.0662324385851303</v>
      </c>
      <c r="Y3548" s="217">
        <v>0</v>
      </c>
    </row>
    <row r="3549" spans="2:25">
      <c r="B3549" s="217" t="s">
        <v>3717</v>
      </c>
      <c r="C3549" s="217" t="s">
        <v>169</v>
      </c>
      <c r="D3549" s="217" t="s">
        <v>21</v>
      </c>
      <c r="E3549" s="217" t="s">
        <v>103</v>
      </c>
      <c r="F3549" s="217" t="s">
        <v>5</v>
      </c>
      <c r="G3549" s="217" t="s">
        <v>10</v>
      </c>
      <c r="H3549" s="217" t="s">
        <v>176</v>
      </c>
      <c r="I3549" s="217">
        <v>24</v>
      </c>
      <c r="J3549" s="217">
        <v>22</v>
      </c>
      <c r="K3549" s="217">
        <v>2</v>
      </c>
      <c r="L3549" s="217">
        <v>82</v>
      </c>
      <c r="M3549" s="217">
        <v>3383.1787076093401</v>
      </c>
      <c r="N3549" s="217">
        <v>7.0939202667656698</v>
      </c>
      <c r="O3549" s="217">
        <v>6.5027602445351897</v>
      </c>
      <c r="P3549" s="217">
        <v>0.59116002223047204</v>
      </c>
      <c r="Q3549" s="217">
        <v>6.7874900914001604</v>
      </c>
      <c r="R3549" s="217">
        <v>6.22466986332656</v>
      </c>
      <c r="S3549" s="217">
        <v>0.56282022807360599</v>
      </c>
      <c r="T3549" s="217">
        <v>6.6034209011387004</v>
      </c>
      <c r="U3549" s="217">
        <v>6.0800854812570799</v>
      </c>
      <c r="V3549" s="217">
        <v>0.52333541988162302</v>
      </c>
      <c r="W3549" s="217">
        <v>6.7477671049939403</v>
      </c>
      <c r="X3549" s="217">
        <v>6.1993144240170901</v>
      </c>
      <c r="Y3549" s="217">
        <v>0.54845268097685096</v>
      </c>
    </row>
    <row r="3550" spans="2:25">
      <c r="B3550" s="217" t="s">
        <v>3718</v>
      </c>
      <c r="C3550" s="217" t="s">
        <v>169</v>
      </c>
      <c r="D3550" s="217" t="s">
        <v>21</v>
      </c>
      <c r="E3550" s="217" t="s">
        <v>103</v>
      </c>
      <c r="F3550" s="217" t="s">
        <v>5</v>
      </c>
      <c r="G3550" s="217" t="s">
        <v>10</v>
      </c>
      <c r="H3550" s="217" t="s">
        <v>178</v>
      </c>
      <c r="I3550" s="217">
        <v>29</v>
      </c>
      <c r="J3550" s="217">
        <v>25</v>
      </c>
      <c r="K3550" s="217">
        <v>4</v>
      </c>
      <c r="L3550" s="217">
        <v>104</v>
      </c>
      <c r="M3550" s="217">
        <v>3090.1261345855801</v>
      </c>
      <c r="N3550" s="217">
        <v>9.3847301815364901</v>
      </c>
      <c r="O3550" s="217">
        <v>8.0902846392556</v>
      </c>
      <c r="P3550" s="217">
        <v>1.2944455422809</v>
      </c>
      <c r="Q3550" s="217">
        <v>9.1172952436748105</v>
      </c>
      <c r="R3550" s="217">
        <v>7.8029692522454699</v>
      </c>
      <c r="S3550" s="217">
        <v>1.3143259914293499</v>
      </c>
      <c r="T3550" s="217">
        <v>8.79354986575275</v>
      </c>
      <c r="U3550" s="217">
        <v>7.4555443323530604</v>
      </c>
      <c r="V3550" s="217">
        <v>1.3380055333996801</v>
      </c>
      <c r="W3550" s="217">
        <v>9.0134185114225094</v>
      </c>
      <c r="X3550" s="217">
        <v>7.6838892611655902</v>
      </c>
      <c r="Y3550" s="217">
        <v>1.32952925025692</v>
      </c>
    </row>
    <row r="3551" spans="2:25">
      <c r="B3551" s="217" t="s">
        <v>3719</v>
      </c>
      <c r="C3551" s="217" t="s">
        <v>169</v>
      </c>
      <c r="D3551" s="217" t="s">
        <v>21</v>
      </c>
      <c r="E3551" s="217" t="s">
        <v>103</v>
      </c>
      <c r="F3551" s="217" t="s">
        <v>5</v>
      </c>
      <c r="G3551" s="217" t="s">
        <v>10</v>
      </c>
      <c r="H3551" s="217" t="s">
        <v>5</v>
      </c>
      <c r="I3551" s="217">
        <v>97</v>
      </c>
      <c r="J3551" s="217">
        <v>88</v>
      </c>
      <c r="K3551" s="217">
        <v>9</v>
      </c>
      <c r="L3551" s="217">
        <v>348</v>
      </c>
      <c r="M3551" s="217">
        <v>12040</v>
      </c>
      <c r="N3551" s="217">
        <v>8.0564784053156107</v>
      </c>
      <c r="O3551" s="217">
        <v>7.3089700996677696</v>
      </c>
      <c r="P3551" s="217">
        <v>0.74750830564784099</v>
      </c>
      <c r="Q3551" s="217">
        <v>8.1730901497686599</v>
      </c>
      <c r="R3551" s="217">
        <v>7.4186515859086004</v>
      </c>
      <c r="S3551" s="217">
        <v>0.75443856386006303</v>
      </c>
      <c r="T3551" s="217">
        <v>7.8812389526901301</v>
      </c>
      <c r="U3551" s="217">
        <v>7.1490126929656101</v>
      </c>
      <c r="V3551" s="217">
        <v>0.73222625972451905</v>
      </c>
      <c r="W3551" s="217">
        <v>8.0781360488640104</v>
      </c>
      <c r="X3551" s="217">
        <v>7.3292519201711697</v>
      </c>
      <c r="Y3551" s="217">
        <v>0.74888412869284005</v>
      </c>
    </row>
    <row r="3552" spans="2:25">
      <c r="B3552" s="217" t="s">
        <v>3720</v>
      </c>
      <c r="C3552" s="217" t="s">
        <v>169</v>
      </c>
      <c r="D3552" s="217" t="s">
        <v>21</v>
      </c>
      <c r="E3552" s="217" t="s">
        <v>103</v>
      </c>
      <c r="F3552" s="217" t="s">
        <v>12</v>
      </c>
      <c r="G3552" s="217" t="s">
        <v>49</v>
      </c>
      <c r="H3552" s="217" t="s">
        <v>170</v>
      </c>
      <c r="I3552" s="217">
        <v>69</v>
      </c>
      <c r="J3552" s="217">
        <v>65</v>
      </c>
      <c r="K3552" s="217">
        <v>4</v>
      </c>
      <c r="L3552" s="217">
        <v>125</v>
      </c>
      <c r="M3552" s="217">
        <v>5457.9580935396598</v>
      </c>
      <c r="N3552" s="217">
        <v>12.6420904700005</v>
      </c>
      <c r="O3552" s="217">
        <v>11.909215660145399</v>
      </c>
      <c r="P3552" s="217">
        <v>0.732874809855103</v>
      </c>
      <c r="Q3552" s="217">
        <v>13.4924123338466</v>
      </c>
      <c r="R3552" s="217">
        <v>12.810420527046601</v>
      </c>
      <c r="S3552" s="217">
        <v>0.68199180680004201</v>
      </c>
      <c r="T3552" s="217">
        <v>13.140131550994001</v>
      </c>
      <c r="U3552" s="217">
        <v>12.426033886529799</v>
      </c>
      <c r="V3552" s="217">
        <v>0.71409766446415801</v>
      </c>
      <c r="W3552" s="217">
        <v>13.4121673667438</v>
      </c>
      <c r="X3552" s="217">
        <v>12.709374941340601</v>
      </c>
      <c r="Y3552" s="217">
        <v>0.70279242540318099</v>
      </c>
    </row>
    <row r="3553" spans="2:25">
      <c r="B3553" s="217" t="s">
        <v>3721</v>
      </c>
      <c r="C3553" s="217" t="s">
        <v>169</v>
      </c>
      <c r="D3553" s="217" t="s">
        <v>21</v>
      </c>
      <c r="E3553" s="217" t="s">
        <v>103</v>
      </c>
      <c r="F3553" s="217" t="s">
        <v>12</v>
      </c>
      <c r="G3553" s="217" t="s">
        <v>49</v>
      </c>
      <c r="H3553" s="217" t="s">
        <v>172</v>
      </c>
      <c r="I3553" s="217">
        <v>53</v>
      </c>
      <c r="J3553" s="217">
        <v>49</v>
      </c>
      <c r="K3553" s="217">
        <v>4</v>
      </c>
      <c r="L3553" s="217">
        <v>84</v>
      </c>
      <c r="M3553" s="217">
        <v>5227.5220549621099</v>
      </c>
      <c r="N3553" s="217">
        <v>10.1386468469685</v>
      </c>
      <c r="O3553" s="217">
        <v>9.3734659528576803</v>
      </c>
      <c r="P3553" s="217">
        <v>0.76518089411083101</v>
      </c>
      <c r="Q3553" s="217">
        <v>10.642332069392401</v>
      </c>
      <c r="R3553" s="217">
        <v>9.8086622434333801</v>
      </c>
      <c r="S3553" s="217">
        <v>0.83366982595897698</v>
      </c>
      <c r="T3553" s="217">
        <v>10.2131077639329</v>
      </c>
      <c r="U3553" s="217">
        <v>9.4416054602986197</v>
      </c>
      <c r="V3553" s="217">
        <v>0.77150230363426298</v>
      </c>
      <c r="W3553" s="217">
        <v>10.511615091803</v>
      </c>
      <c r="X3553" s="217">
        <v>9.7012423410031499</v>
      </c>
      <c r="Y3553" s="217">
        <v>0.81037275079987303</v>
      </c>
    </row>
    <row r="3554" spans="2:25">
      <c r="B3554" s="217" t="s">
        <v>3722</v>
      </c>
      <c r="C3554" s="217" t="s">
        <v>169</v>
      </c>
      <c r="D3554" s="217" t="s">
        <v>21</v>
      </c>
      <c r="E3554" s="217" t="s">
        <v>103</v>
      </c>
      <c r="F3554" s="217" t="s">
        <v>12</v>
      </c>
      <c r="G3554" s="217" t="s">
        <v>49</v>
      </c>
      <c r="H3554" s="217" t="s">
        <v>174</v>
      </c>
      <c r="I3554" s="217">
        <v>41</v>
      </c>
      <c r="J3554" s="217">
        <v>38</v>
      </c>
      <c r="K3554" s="217">
        <v>3</v>
      </c>
      <c r="L3554" s="217">
        <v>96</v>
      </c>
      <c r="M3554" s="217">
        <v>4409.7658875288298</v>
      </c>
      <c r="N3554" s="217">
        <v>9.2975457304777294</v>
      </c>
      <c r="O3554" s="217">
        <v>8.6172375062964299</v>
      </c>
      <c r="P3554" s="217">
        <v>0.68030822418129699</v>
      </c>
      <c r="Q3554" s="217">
        <v>9.43171818347661</v>
      </c>
      <c r="R3554" s="217">
        <v>8.7506773732527297</v>
      </c>
      <c r="S3554" s="217">
        <v>0.68104081022387797</v>
      </c>
      <c r="T3554" s="217">
        <v>9.4198647505924402</v>
      </c>
      <c r="U3554" s="217">
        <v>8.7361956187404797</v>
      </c>
      <c r="V3554" s="217">
        <v>0.68366913185196598</v>
      </c>
      <c r="W3554" s="217">
        <v>9.4763559784237792</v>
      </c>
      <c r="X3554" s="217">
        <v>8.7938986874439191</v>
      </c>
      <c r="Y3554" s="217">
        <v>0.68245729097985397</v>
      </c>
    </row>
    <row r="3555" spans="2:25">
      <c r="B3555" s="217" t="s">
        <v>3723</v>
      </c>
      <c r="C3555" s="217" t="s">
        <v>169</v>
      </c>
      <c r="D3555" s="217" t="s">
        <v>21</v>
      </c>
      <c r="E3555" s="217" t="s">
        <v>103</v>
      </c>
      <c r="F3555" s="217" t="s">
        <v>12</v>
      </c>
      <c r="G3555" s="217" t="s">
        <v>49</v>
      </c>
      <c r="H3555" s="217" t="s">
        <v>176</v>
      </c>
      <c r="I3555" s="217">
        <v>66</v>
      </c>
      <c r="J3555" s="217">
        <v>61</v>
      </c>
      <c r="K3555" s="217">
        <v>5</v>
      </c>
      <c r="L3555" s="217">
        <v>118</v>
      </c>
      <c r="M3555" s="217">
        <v>7073.63290126232</v>
      </c>
      <c r="N3555" s="217">
        <v>9.3304248214834509</v>
      </c>
      <c r="O3555" s="217">
        <v>8.6235744562195507</v>
      </c>
      <c r="P3555" s="217">
        <v>0.706850365263898</v>
      </c>
      <c r="Q3555" s="217">
        <v>9.2136148902343695</v>
      </c>
      <c r="R3555" s="217">
        <v>8.6296245573577899</v>
      </c>
      <c r="S3555" s="217">
        <v>0.58399033287657498</v>
      </c>
      <c r="T3555" s="217">
        <v>9.4225111354586808</v>
      </c>
      <c r="U3555" s="217">
        <v>8.8854844180538795</v>
      </c>
      <c r="V3555" s="217">
        <v>0.53702671740480601</v>
      </c>
      <c r="W3555" s="217">
        <v>9.3482391903080995</v>
      </c>
      <c r="X3555" s="217">
        <v>8.7824381567461405</v>
      </c>
      <c r="Y3555" s="217">
        <v>0.56580103356196498</v>
      </c>
    </row>
    <row r="3556" spans="2:25">
      <c r="B3556" s="217" t="s">
        <v>3724</v>
      </c>
      <c r="C3556" s="217" t="s">
        <v>169</v>
      </c>
      <c r="D3556" s="217" t="s">
        <v>21</v>
      </c>
      <c r="E3556" s="217" t="s">
        <v>103</v>
      </c>
      <c r="F3556" s="217" t="s">
        <v>12</v>
      </c>
      <c r="G3556" s="217" t="s">
        <v>49</v>
      </c>
      <c r="H3556" s="217" t="s">
        <v>178</v>
      </c>
      <c r="I3556" s="217">
        <v>64</v>
      </c>
      <c r="J3556" s="217">
        <v>60</v>
      </c>
      <c r="K3556" s="217">
        <v>4</v>
      </c>
      <c r="L3556" s="217">
        <v>145</v>
      </c>
      <c r="M3556" s="217">
        <v>5401.1210627070705</v>
      </c>
      <c r="N3556" s="217">
        <v>11.8493918682731</v>
      </c>
      <c r="O3556" s="217">
        <v>11.108804876506101</v>
      </c>
      <c r="P3556" s="217">
        <v>0.74058699176707199</v>
      </c>
      <c r="Q3556" s="217">
        <v>11.471762816686301</v>
      </c>
      <c r="R3556" s="217">
        <v>10.675958481846299</v>
      </c>
      <c r="S3556" s="217">
        <v>0.795804334840016</v>
      </c>
      <c r="T3556" s="217">
        <v>11.401273929563301</v>
      </c>
      <c r="U3556" s="217">
        <v>10.588316619169101</v>
      </c>
      <c r="V3556" s="217">
        <v>0.81295731039418095</v>
      </c>
      <c r="W3556" s="217">
        <v>11.5455017840726</v>
      </c>
      <c r="X3556" s="217">
        <v>10.730056600377299</v>
      </c>
      <c r="Y3556" s="217">
        <v>0.81544518369522201</v>
      </c>
    </row>
    <row r="3557" spans="2:25">
      <c r="B3557" s="217" t="s">
        <v>3725</v>
      </c>
      <c r="C3557" s="217" t="s">
        <v>169</v>
      </c>
      <c r="D3557" s="217" t="s">
        <v>21</v>
      </c>
      <c r="E3557" s="217" t="s">
        <v>103</v>
      </c>
      <c r="F3557" s="217" t="s">
        <v>12</v>
      </c>
      <c r="G3557" s="217" t="s">
        <v>49</v>
      </c>
      <c r="H3557" s="217" t="s">
        <v>5</v>
      </c>
      <c r="I3557" s="217">
        <v>293</v>
      </c>
      <c r="J3557" s="217">
        <v>273</v>
      </c>
      <c r="K3557" s="217">
        <v>20</v>
      </c>
      <c r="L3557" s="217">
        <v>568</v>
      </c>
      <c r="M3557" s="217">
        <v>27570</v>
      </c>
      <c r="N3557" s="217">
        <v>10.627493652520901</v>
      </c>
      <c r="O3557" s="217">
        <v>9.9020674646354703</v>
      </c>
      <c r="P3557" s="217">
        <v>0.72542618788538304</v>
      </c>
      <c r="Q3557" s="217">
        <v>10.4185296127689</v>
      </c>
      <c r="R3557" s="217">
        <v>9.7107531285078501</v>
      </c>
      <c r="S3557" s="217">
        <v>0.70777648426106499</v>
      </c>
      <c r="T3557" s="217">
        <v>10.3388822686957</v>
      </c>
      <c r="U3557" s="217">
        <v>9.6405408615054302</v>
      </c>
      <c r="V3557" s="217">
        <v>0.69834140719024895</v>
      </c>
      <c r="W3557" s="217">
        <v>10.449517742366201</v>
      </c>
      <c r="X3557" s="217">
        <v>9.7411014988644702</v>
      </c>
      <c r="Y3557" s="217">
        <v>0.70841624350168497</v>
      </c>
    </row>
    <row r="3558" spans="2:25">
      <c r="B3558" s="217" t="s">
        <v>3726</v>
      </c>
      <c r="C3558" s="217" t="s">
        <v>169</v>
      </c>
      <c r="D3558" s="217" t="s">
        <v>21</v>
      </c>
      <c r="E3558" s="217" t="s">
        <v>103</v>
      </c>
      <c r="F3558" s="217" t="s">
        <v>9</v>
      </c>
      <c r="G3558" s="217" t="s">
        <v>49</v>
      </c>
      <c r="H3558" s="217" t="s">
        <v>170</v>
      </c>
      <c r="I3558" s="217">
        <v>9</v>
      </c>
      <c r="J3558" s="217">
        <v>8</v>
      </c>
      <c r="K3558" s="217">
        <v>1</v>
      </c>
      <c r="L3558" s="217">
        <v>214</v>
      </c>
      <c r="M3558" s="217">
        <v>6001.1701593610096</v>
      </c>
      <c r="N3558" s="217">
        <v>1.4997075172016601</v>
      </c>
      <c r="O3558" s="217">
        <v>1.3330733486237001</v>
      </c>
      <c r="P3558" s="217">
        <v>0.16663416857796201</v>
      </c>
      <c r="Q3558" s="217">
        <v>1.8678551037806901</v>
      </c>
      <c r="R3558" s="217">
        <v>1.6317781538898599</v>
      </c>
      <c r="S3558" s="217">
        <v>0.236076949890836</v>
      </c>
      <c r="T3558" s="217">
        <v>1.67413460083193</v>
      </c>
      <c r="U3558" s="217">
        <v>1.47467177824339</v>
      </c>
      <c r="V3558" s="217">
        <v>0.19946282258853901</v>
      </c>
      <c r="W3558" s="217">
        <v>1.78067072345646</v>
      </c>
      <c r="X3558" s="217">
        <v>1.56159821814824</v>
      </c>
      <c r="Y3558" s="217">
        <v>0.219072505308221</v>
      </c>
    </row>
    <row r="3559" spans="2:25">
      <c r="B3559" s="217" t="s">
        <v>3727</v>
      </c>
      <c r="C3559" s="217" t="s">
        <v>169</v>
      </c>
      <c r="D3559" s="217" t="s">
        <v>21</v>
      </c>
      <c r="E3559" s="217" t="s">
        <v>103</v>
      </c>
      <c r="F3559" s="217" t="s">
        <v>9</v>
      </c>
      <c r="G3559" s="217" t="s">
        <v>49</v>
      </c>
      <c r="H3559" s="217" t="s">
        <v>172</v>
      </c>
      <c r="I3559" s="217">
        <v>4</v>
      </c>
      <c r="J3559" s="217">
        <v>3</v>
      </c>
      <c r="K3559" s="217">
        <v>1</v>
      </c>
      <c r="L3559" s="217">
        <v>179</v>
      </c>
      <c r="M3559" s="217">
        <v>5717.7497015782201</v>
      </c>
      <c r="N3559" s="217">
        <v>0.69957591863384905</v>
      </c>
      <c r="O3559" s="217">
        <v>0.52468193897538695</v>
      </c>
      <c r="P3559" s="217">
        <v>0.17489397965846201</v>
      </c>
      <c r="Q3559" s="217">
        <v>0.75322912926897401</v>
      </c>
      <c r="R3559" s="217">
        <v>0.57031872864748101</v>
      </c>
      <c r="S3559" s="217">
        <v>0.182910400621493</v>
      </c>
      <c r="T3559" s="217">
        <v>0.70102940513036904</v>
      </c>
      <c r="U3559" s="217">
        <v>0.51417650571475404</v>
      </c>
      <c r="V3559" s="217">
        <v>0.186852899415614</v>
      </c>
      <c r="W3559" s="217">
        <v>0.73435303996841705</v>
      </c>
      <c r="X3559" s="217">
        <v>0.54692831921146701</v>
      </c>
      <c r="Y3559" s="217">
        <v>0.18742472075694999</v>
      </c>
    </row>
    <row r="3560" spans="2:25">
      <c r="B3560" s="217" t="s">
        <v>3728</v>
      </c>
      <c r="C3560" s="217" t="s">
        <v>169</v>
      </c>
      <c r="D3560" s="217" t="s">
        <v>21</v>
      </c>
      <c r="E3560" s="217" t="s">
        <v>103</v>
      </c>
      <c r="F3560" s="217" t="s">
        <v>9</v>
      </c>
      <c r="G3560" s="217" t="s">
        <v>49</v>
      </c>
      <c r="H3560" s="217" t="s">
        <v>174</v>
      </c>
      <c r="I3560" s="217">
        <v>16</v>
      </c>
      <c r="J3560" s="217">
        <v>16</v>
      </c>
      <c r="K3560" s="217">
        <v>0</v>
      </c>
      <c r="L3560" s="217">
        <v>166</v>
      </c>
      <c r="M3560" s="217">
        <v>4742.2743911238804</v>
      </c>
      <c r="N3560" s="217">
        <v>3.3739085258219599</v>
      </c>
      <c r="O3560" s="217">
        <v>3.3739085258219599</v>
      </c>
      <c r="P3560" s="217">
        <v>0</v>
      </c>
      <c r="Q3560" s="217">
        <v>3.4141285996627602</v>
      </c>
      <c r="R3560" s="217">
        <v>3.4141285996627602</v>
      </c>
      <c r="S3560" s="217">
        <v>0</v>
      </c>
      <c r="T3560" s="217">
        <v>3.2820788434986001</v>
      </c>
      <c r="U3560" s="217">
        <v>3.2820788434986001</v>
      </c>
      <c r="V3560" s="217">
        <v>0</v>
      </c>
      <c r="W3560" s="217">
        <v>3.3695196264598901</v>
      </c>
      <c r="X3560" s="217">
        <v>3.3695196264598901</v>
      </c>
      <c r="Y3560" s="217">
        <v>0</v>
      </c>
    </row>
    <row r="3561" spans="2:25">
      <c r="B3561" s="217" t="s">
        <v>3729</v>
      </c>
      <c r="C3561" s="217" t="s">
        <v>169</v>
      </c>
      <c r="D3561" s="217" t="s">
        <v>21</v>
      </c>
      <c r="E3561" s="217" t="s">
        <v>103</v>
      </c>
      <c r="F3561" s="217" t="s">
        <v>9</v>
      </c>
      <c r="G3561" s="217" t="s">
        <v>49</v>
      </c>
      <c r="H3561" s="217" t="s">
        <v>176</v>
      </c>
      <c r="I3561" s="217">
        <v>18</v>
      </c>
      <c r="J3561" s="217">
        <v>14</v>
      </c>
      <c r="K3561" s="217">
        <v>4</v>
      </c>
      <c r="L3561" s="217">
        <v>167</v>
      </c>
      <c r="M3561" s="217">
        <v>6165.1210938279501</v>
      </c>
      <c r="N3561" s="217">
        <v>2.9196506809931502</v>
      </c>
      <c r="O3561" s="217">
        <v>2.2708394185502301</v>
      </c>
      <c r="P3561" s="217">
        <v>0.64881126244292198</v>
      </c>
      <c r="Q3561" s="217">
        <v>2.58314799856185</v>
      </c>
      <c r="R3561" s="217">
        <v>2.0091151099925502</v>
      </c>
      <c r="S3561" s="217">
        <v>0.57403288856930001</v>
      </c>
      <c r="T3561" s="217">
        <v>2.4379839347113199</v>
      </c>
      <c r="U3561" s="217">
        <v>1.8962097269976901</v>
      </c>
      <c r="V3561" s="217">
        <v>0.54177420771362705</v>
      </c>
      <c r="W3561" s="217">
        <v>2.53694634552072</v>
      </c>
      <c r="X3561" s="217">
        <v>1.9731804909605599</v>
      </c>
      <c r="Y3561" s="217">
        <v>0.56376585456015904</v>
      </c>
    </row>
    <row r="3562" spans="2:25">
      <c r="B3562" s="217" t="s">
        <v>3730</v>
      </c>
      <c r="C3562" s="217" t="s">
        <v>169</v>
      </c>
      <c r="D3562" s="217" t="s">
        <v>21</v>
      </c>
      <c r="E3562" s="217" t="s">
        <v>103</v>
      </c>
      <c r="F3562" s="217" t="s">
        <v>9</v>
      </c>
      <c r="G3562" s="217" t="s">
        <v>49</v>
      </c>
      <c r="H3562" s="217" t="s">
        <v>178</v>
      </c>
      <c r="I3562" s="217">
        <v>15</v>
      </c>
      <c r="J3562" s="217">
        <v>12</v>
      </c>
      <c r="K3562" s="217">
        <v>3</v>
      </c>
      <c r="L3562" s="217">
        <v>160</v>
      </c>
      <c r="M3562" s="217">
        <v>4653.6846541089499</v>
      </c>
      <c r="N3562" s="217">
        <v>3.2232523505338602</v>
      </c>
      <c r="O3562" s="217">
        <v>2.5786018804270898</v>
      </c>
      <c r="P3562" s="217">
        <v>0.64465047010677201</v>
      </c>
      <c r="Q3562" s="217">
        <v>2.3780063647513598</v>
      </c>
      <c r="R3562" s="217">
        <v>1.9703914872420001</v>
      </c>
      <c r="S3562" s="217">
        <v>0.40761487750935799</v>
      </c>
      <c r="T3562" s="217">
        <v>2.1412446376350802</v>
      </c>
      <c r="U3562" s="217">
        <v>1.79684839719444</v>
      </c>
      <c r="V3562" s="217">
        <v>0.34439624044064199</v>
      </c>
      <c r="W3562" s="217">
        <v>2.2790154265298201</v>
      </c>
      <c r="X3562" s="217">
        <v>1.90076074110555</v>
      </c>
      <c r="Y3562" s="217">
        <v>0.37825468542426699</v>
      </c>
    </row>
    <row r="3563" spans="2:25">
      <c r="B3563" s="217" t="s">
        <v>3731</v>
      </c>
      <c r="C3563" s="217" t="s">
        <v>169</v>
      </c>
      <c r="D3563" s="217" t="s">
        <v>21</v>
      </c>
      <c r="E3563" s="217" t="s">
        <v>103</v>
      </c>
      <c r="F3563" s="217" t="s">
        <v>9</v>
      </c>
      <c r="G3563" s="217" t="s">
        <v>49</v>
      </c>
      <c r="H3563" s="217" t="s">
        <v>5</v>
      </c>
      <c r="I3563" s="217">
        <v>62</v>
      </c>
      <c r="J3563" s="217">
        <v>53</v>
      </c>
      <c r="K3563" s="217">
        <v>9</v>
      </c>
      <c r="L3563" s="217">
        <v>886</v>
      </c>
      <c r="M3563" s="217">
        <v>27280</v>
      </c>
      <c r="N3563" s="217">
        <v>2.2727272727272698</v>
      </c>
      <c r="O3563" s="217">
        <v>1.94281524926686</v>
      </c>
      <c r="P3563" s="217">
        <v>0.32991202346041099</v>
      </c>
      <c r="Q3563" s="217">
        <v>2.2072992286232802</v>
      </c>
      <c r="R3563" s="217">
        <v>1.8903687304713199</v>
      </c>
      <c r="S3563" s="217">
        <v>0.31693049815195501</v>
      </c>
      <c r="T3563" s="217">
        <v>2.0538056720033802</v>
      </c>
      <c r="U3563" s="217">
        <v>1.76598157229145</v>
      </c>
      <c r="V3563" s="217">
        <v>0.28782409971193201</v>
      </c>
      <c r="W3563" s="217">
        <v>2.1470465424068701</v>
      </c>
      <c r="X3563" s="217">
        <v>1.84196882034081</v>
      </c>
      <c r="Y3563" s="217">
        <v>0.30507772206606898</v>
      </c>
    </row>
    <row r="3564" spans="2:25">
      <c r="B3564" s="217" t="s">
        <v>3732</v>
      </c>
      <c r="C3564" s="217" t="s">
        <v>169</v>
      </c>
      <c r="D3564" s="217" t="s">
        <v>21</v>
      </c>
      <c r="E3564" s="217" t="s">
        <v>103</v>
      </c>
      <c r="F3564" s="217" t="s">
        <v>5</v>
      </c>
      <c r="G3564" s="217" t="s">
        <v>49</v>
      </c>
      <c r="H3564" s="217" t="s">
        <v>170</v>
      </c>
      <c r="I3564" s="217">
        <v>78</v>
      </c>
      <c r="J3564" s="217">
        <v>73</v>
      </c>
      <c r="K3564" s="217">
        <v>5</v>
      </c>
      <c r="L3564" s="217">
        <v>339</v>
      </c>
      <c r="M3564" s="217">
        <v>11459.1282529007</v>
      </c>
      <c r="N3564" s="217">
        <v>6.8068005068584299</v>
      </c>
      <c r="O3564" s="217">
        <v>6.3704671410341698</v>
      </c>
      <c r="P3564" s="217">
        <v>0.43633336582425802</v>
      </c>
      <c r="Q3564" s="217">
        <v>7.3639471372707499</v>
      </c>
      <c r="R3564" s="217">
        <v>6.9171172185390404</v>
      </c>
      <c r="S3564" s="217">
        <v>0.44682991873170602</v>
      </c>
      <c r="T3564" s="217">
        <v>7.0965483894184</v>
      </c>
      <c r="U3564" s="217">
        <v>6.6536425070829202</v>
      </c>
      <c r="V3564" s="217">
        <v>0.44290588233548001</v>
      </c>
      <c r="W3564" s="217">
        <v>7.2802012770512103</v>
      </c>
      <c r="X3564" s="217">
        <v>6.8324478922359297</v>
      </c>
      <c r="Y3564" s="217">
        <v>0.44775338481527299</v>
      </c>
    </row>
    <row r="3565" spans="2:25">
      <c r="B3565" s="217" t="s">
        <v>3733</v>
      </c>
      <c r="C3565" s="217" t="s">
        <v>169</v>
      </c>
      <c r="D3565" s="217" t="s">
        <v>21</v>
      </c>
      <c r="E3565" s="217" t="s">
        <v>103</v>
      </c>
      <c r="F3565" s="217" t="s">
        <v>5</v>
      </c>
      <c r="G3565" s="217" t="s">
        <v>49</v>
      </c>
      <c r="H3565" s="217" t="s">
        <v>172</v>
      </c>
      <c r="I3565" s="217">
        <v>57</v>
      </c>
      <c r="J3565" s="217">
        <v>52</v>
      </c>
      <c r="K3565" s="217">
        <v>5</v>
      </c>
      <c r="L3565" s="217">
        <v>264</v>
      </c>
      <c r="M3565" s="217">
        <v>10945.2717565403</v>
      </c>
      <c r="N3565" s="217">
        <v>5.2077281649895797</v>
      </c>
      <c r="O3565" s="217">
        <v>4.7509099049027697</v>
      </c>
      <c r="P3565" s="217">
        <v>0.45681826008680498</v>
      </c>
      <c r="Q3565" s="217">
        <v>5.4783090753366004</v>
      </c>
      <c r="R3565" s="217">
        <v>4.98976005747899</v>
      </c>
      <c r="S3565" s="217">
        <v>0.48854901785760602</v>
      </c>
      <c r="T3565" s="217">
        <v>5.2581483595913001</v>
      </c>
      <c r="U3565" s="217">
        <v>4.7959815408732798</v>
      </c>
      <c r="V3565" s="217">
        <v>0.46216681871801901</v>
      </c>
      <c r="W3565" s="217">
        <v>5.4125769577196099</v>
      </c>
      <c r="X3565" s="217">
        <v>4.9321788203393897</v>
      </c>
      <c r="Y3565" s="217">
        <v>0.48039813738021803</v>
      </c>
    </row>
    <row r="3566" spans="2:25">
      <c r="B3566" s="217" t="s">
        <v>3734</v>
      </c>
      <c r="C3566" s="217" t="s">
        <v>169</v>
      </c>
      <c r="D3566" s="217" t="s">
        <v>21</v>
      </c>
      <c r="E3566" s="217" t="s">
        <v>103</v>
      </c>
      <c r="F3566" s="217" t="s">
        <v>5</v>
      </c>
      <c r="G3566" s="217" t="s">
        <v>49</v>
      </c>
      <c r="H3566" s="217" t="s">
        <v>174</v>
      </c>
      <c r="I3566" s="217">
        <v>58</v>
      </c>
      <c r="J3566" s="217">
        <v>55</v>
      </c>
      <c r="K3566" s="217">
        <v>3</v>
      </c>
      <c r="L3566" s="217">
        <v>263</v>
      </c>
      <c r="M3566" s="217">
        <v>9152.0402786527102</v>
      </c>
      <c r="N3566" s="217">
        <v>6.3373846960973301</v>
      </c>
      <c r="O3566" s="217">
        <v>6.0095889359543602</v>
      </c>
      <c r="P3566" s="217">
        <v>0.32779576014296502</v>
      </c>
      <c r="Q3566" s="217">
        <v>6.4252068262001298</v>
      </c>
      <c r="R3566" s="217">
        <v>6.09698233544243</v>
      </c>
      <c r="S3566" s="217">
        <v>0.32822449075769999</v>
      </c>
      <c r="T3566" s="217">
        <v>6.3667185200923502</v>
      </c>
      <c r="U3566" s="217">
        <v>6.0372150341210196</v>
      </c>
      <c r="V3566" s="217">
        <v>0.32950348597133</v>
      </c>
      <c r="W3566" s="217">
        <v>6.4294288864589202</v>
      </c>
      <c r="X3566" s="217">
        <v>6.1005052403450701</v>
      </c>
      <c r="Y3566" s="217">
        <v>0.32892364611385</v>
      </c>
    </row>
    <row r="3567" spans="2:25">
      <c r="B3567" s="217" t="s">
        <v>3735</v>
      </c>
      <c r="C3567" s="217" t="s">
        <v>169</v>
      </c>
      <c r="D3567" s="217" t="s">
        <v>21</v>
      </c>
      <c r="E3567" s="217" t="s">
        <v>103</v>
      </c>
      <c r="F3567" s="217" t="s">
        <v>5</v>
      </c>
      <c r="G3567" s="217" t="s">
        <v>49</v>
      </c>
      <c r="H3567" s="217" t="s">
        <v>176</v>
      </c>
      <c r="I3567" s="217">
        <v>84</v>
      </c>
      <c r="J3567" s="217">
        <v>75</v>
      </c>
      <c r="K3567" s="217">
        <v>9</v>
      </c>
      <c r="L3567" s="217">
        <v>285</v>
      </c>
      <c r="M3567" s="217">
        <v>13238.753995090299</v>
      </c>
      <c r="N3567" s="217">
        <v>6.3450079993292601</v>
      </c>
      <c r="O3567" s="217">
        <v>5.6651857136868404</v>
      </c>
      <c r="P3567" s="217">
        <v>0.67982228564242098</v>
      </c>
      <c r="Q3567" s="217">
        <v>6.1284012591349102</v>
      </c>
      <c r="R3567" s="217">
        <v>5.5518044004097797</v>
      </c>
      <c r="S3567" s="217">
        <v>0.576596858725131</v>
      </c>
      <c r="T3567" s="217">
        <v>6.1595229702134802</v>
      </c>
      <c r="U3567" s="217">
        <v>5.62302547214773</v>
      </c>
      <c r="V3567" s="217">
        <v>0.53649749806574798</v>
      </c>
      <c r="W3567" s="217">
        <v>6.17608431418184</v>
      </c>
      <c r="X3567" s="217">
        <v>5.61401400652157</v>
      </c>
      <c r="Y3567" s="217">
        <v>0.56207030766027899</v>
      </c>
    </row>
    <row r="3568" spans="2:25">
      <c r="B3568" s="217" t="s">
        <v>3736</v>
      </c>
      <c r="C3568" s="217" t="s">
        <v>169</v>
      </c>
      <c r="D3568" s="217" t="s">
        <v>21</v>
      </c>
      <c r="E3568" s="217" t="s">
        <v>103</v>
      </c>
      <c r="F3568" s="217" t="s">
        <v>5</v>
      </c>
      <c r="G3568" s="217" t="s">
        <v>49</v>
      </c>
      <c r="H3568" s="217" t="s">
        <v>178</v>
      </c>
      <c r="I3568" s="217">
        <v>79</v>
      </c>
      <c r="J3568" s="217">
        <v>72</v>
      </c>
      <c r="K3568" s="217">
        <v>7</v>
      </c>
      <c r="L3568" s="217">
        <v>305</v>
      </c>
      <c r="M3568" s="217">
        <v>10054.805716815999</v>
      </c>
      <c r="N3568" s="217">
        <v>7.8569394799819499</v>
      </c>
      <c r="O3568" s="217">
        <v>7.1607549690974697</v>
      </c>
      <c r="P3568" s="217">
        <v>0.69618451088447697</v>
      </c>
      <c r="Q3568" s="217">
        <v>7.3612882148110401</v>
      </c>
      <c r="R3568" s="217">
        <v>6.7314486671073697</v>
      </c>
      <c r="S3568" s="217">
        <v>0.62983954770366402</v>
      </c>
      <c r="T3568" s="217">
        <v>7.2100092752818101</v>
      </c>
      <c r="U3568" s="217">
        <v>6.5996866901938898</v>
      </c>
      <c r="V3568" s="217">
        <v>0.61032258508792303</v>
      </c>
      <c r="W3568" s="217">
        <v>7.3560076904709399</v>
      </c>
      <c r="X3568" s="217">
        <v>6.7287406614610301</v>
      </c>
      <c r="Y3568" s="217">
        <v>0.62726702900990805</v>
      </c>
    </row>
    <row r="3569" spans="2:25">
      <c r="B3569" s="217" t="s">
        <v>3737</v>
      </c>
      <c r="C3569" s="217" t="s">
        <v>169</v>
      </c>
      <c r="D3569" s="217" t="s">
        <v>21</v>
      </c>
      <c r="E3569" s="217" t="s">
        <v>103</v>
      </c>
      <c r="F3569" s="217" t="s">
        <v>5</v>
      </c>
      <c r="G3569" s="217" t="s">
        <v>49</v>
      </c>
      <c r="H3569" s="217" t="s">
        <v>5</v>
      </c>
      <c r="I3569" s="217">
        <v>356</v>
      </c>
      <c r="J3569" s="217">
        <v>327</v>
      </c>
      <c r="K3569" s="217">
        <v>29</v>
      </c>
      <c r="L3569" s="217">
        <v>1456</v>
      </c>
      <c r="M3569" s="217">
        <v>54850</v>
      </c>
      <c r="N3569" s="217">
        <v>6.4904284412032798</v>
      </c>
      <c r="O3569" s="217">
        <v>5.9617137648131298</v>
      </c>
      <c r="P3569" s="217">
        <v>0.52871467639015501</v>
      </c>
      <c r="Q3569" s="217">
        <v>6.4027821919238601</v>
      </c>
      <c r="R3569" s="217">
        <v>5.8869168727049699</v>
      </c>
      <c r="S3569" s="217">
        <v>0.5158653192189</v>
      </c>
      <c r="T3569" s="217">
        <v>6.2861118222771797</v>
      </c>
      <c r="U3569" s="217">
        <v>5.7896067666188902</v>
      </c>
      <c r="V3569" s="217">
        <v>0.496505055658292</v>
      </c>
      <c r="W3569" s="217">
        <v>6.3893572323132304</v>
      </c>
      <c r="X3569" s="217">
        <v>5.8790476679700303</v>
      </c>
      <c r="Y3569" s="217">
        <v>0.51030956434319896</v>
      </c>
    </row>
    <row r="3570" spans="2:25">
      <c r="B3570" s="217" t="s">
        <v>3738</v>
      </c>
      <c r="C3570" s="217" t="s">
        <v>169</v>
      </c>
      <c r="D3570" s="217" t="s">
        <v>21</v>
      </c>
      <c r="E3570" s="217" t="s">
        <v>103</v>
      </c>
      <c r="F3570" s="217" t="s">
        <v>12</v>
      </c>
      <c r="G3570" s="217" t="s">
        <v>13</v>
      </c>
      <c r="H3570" s="217" t="s">
        <v>170</v>
      </c>
      <c r="I3570" s="217">
        <v>1</v>
      </c>
      <c r="J3570" s="217">
        <v>1</v>
      </c>
      <c r="K3570" s="217">
        <v>0</v>
      </c>
      <c r="L3570" s="217">
        <v>1</v>
      </c>
      <c r="M3570" s="217">
        <v>106.736858974359</v>
      </c>
      <c r="N3570" s="217">
        <v>9.3688348112269892</v>
      </c>
      <c r="O3570" s="217">
        <v>9.3688348112269892</v>
      </c>
      <c r="P3570" s="217">
        <v>0</v>
      </c>
      <c r="Q3570" s="217">
        <v>11.2262343708159</v>
      </c>
      <c r="R3570" s="217">
        <v>11.2262343708159</v>
      </c>
      <c r="S3570" s="217">
        <v>0</v>
      </c>
      <c r="T3570" s="217">
        <v>9.48511235713117</v>
      </c>
      <c r="U3570" s="217">
        <v>9.48511235713117</v>
      </c>
      <c r="V3570" s="217">
        <v>0</v>
      </c>
      <c r="W3570" s="217">
        <v>10.417617179183001</v>
      </c>
      <c r="X3570" s="217">
        <v>10.417617179183001</v>
      </c>
      <c r="Y3570" s="217">
        <v>0</v>
      </c>
    </row>
    <row r="3571" spans="2:25">
      <c r="B3571" s="217" t="s">
        <v>3739</v>
      </c>
      <c r="C3571" s="217" t="s">
        <v>169</v>
      </c>
      <c r="D3571" s="217" t="s">
        <v>21</v>
      </c>
      <c r="E3571" s="217" t="s">
        <v>103</v>
      </c>
      <c r="F3571" s="217" t="s">
        <v>12</v>
      </c>
      <c r="G3571" s="217" t="s">
        <v>13</v>
      </c>
      <c r="H3571" s="217" t="s">
        <v>172</v>
      </c>
      <c r="I3571" s="217">
        <v>3</v>
      </c>
      <c r="J3571" s="217">
        <v>3</v>
      </c>
      <c r="K3571" s="217">
        <v>0</v>
      </c>
      <c r="L3571" s="217">
        <v>2</v>
      </c>
      <c r="M3571" s="217">
        <v>119.58076923076899</v>
      </c>
      <c r="N3571" s="217">
        <v>25.087645942555699</v>
      </c>
      <c r="O3571" s="217">
        <v>25.087645942555699</v>
      </c>
      <c r="P3571" s="217">
        <v>0</v>
      </c>
      <c r="Q3571" s="217">
        <v>33.5449477608785</v>
      </c>
      <c r="R3571" s="217">
        <v>33.5449477608785</v>
      </c>
      <c r="S3571" s="217">
        <v>0</v>
      </c>
      <c r="T3571" s="217">
        <v>34.2679843714089</v>
      </c>
      <c r="U3571" s="217">
        <v>34.2679843714089</v>
      </c>
      <c r="V3571" s="217">
        <v>0</v>
      </c>
      <c r="W3571" s="217">
        <v>34.372853842791997</v>
      </c>
      <c r="X3571" s="217">
        <v>34.372853842791997</v>
      </c>
      <c r="Y3571" s="217">
        <v>0</v>
      </c>
    </row>
    <row r="3572" spans="2:25">
      <c r="B3572" s="217" t="s">
        <v>3740</v>
      </c>
      <c r="C3572" s="217" t="s">
        <v>169</v>
      </c>
      <c r="D3572" s="217" t="s">
        <v>21</v>
      </c>
      <c r="E3572" s="217" t="s">
        <v>103</v>
      </c>
      <c r="F3572" s="217" t="s">
        <v>12</v>
      </c>
      <c r="G3572" s="217" t="s">
        <v>13</v>
      </c>
      <c r="H3572" s="217" t="s">
        <v>174</v>
      </c>
      <c r="I3572" s="217">
        <v>6</v>
      </c>
      <c r="J3572" s="217">
        <v>6</v>
      </c>
      <c r="K3572" s="217">
        <v>0</v>
      </c>
      <c r="L3572" s="217">
        <v>1</v>
      </c>
      <c r="M3572" s="217">
        <v>161.65544871794901</v>
      </c>
      <c r="N3572" s="217">
        <v>37.115977516282797</v>
      </c>
      <c r="O3572" s="217">
        <v>37.115977516282797</v>
      </c>
      <c r="P3572" s="217">
        <v>0</v>
      </c>
      <c r="Q3572" s="217">
        <v>38.897211397767002</v>
      </c>
      <c r="R3572" s="217">
        <v>38.897211397767002</v>
      </c>
      <c r="S3572" s="217">
        <v>0</v>
      </c>
      <c r="T3572" s="217">
        <v>38.017531620063302</v>
      </c>
      <c r="U3572" s="217">
        <v>38.017531620063302</v>
      </c>
      <c r="V3572" s="217">
        <v>0</v>
      </c>
      <c r="W3572" s="217">
        <v>38.705248536677601</v>
      </c>
      <c r="X3572" s="217">
        <v>38.705248536677601</v>
      </c>
      <c r="Y3572" s="217">
        <v>0</v>
      </c>
    </row>
    <row r="3573" spans="2:25">
      <c r="B3573" s="217" t="s">
        <v>3741</v>
      </c>
      <c r="C3573" s="217" t="s">
        <v>169</v>
      </c>
      <c r="D3573" s="217" t="s">
        <v>21</v>
      </c>
      <c r="E3573" s="217" t="s">
        <v>103</v>
      </c>
      <c r="F3573" s="217" t="s">
        <v>12</v>
      </c>
      <c r="G3573" s="217" t="s">
        <v>13</v>
      </c>
      <c r="H3573" s="217" t="s">
        <v>176</v>
      </c>
      <c r="I3573" s="217">
        <v>3</v>
      </c>
      <c r="J3573" s="217">
        <v>3</v>
      </c>
      <c r="K3573" s="217">
        <v>0</v>
      </c>
      <c r="L3573" s="217">
        <v>7</v>
      </c>
      <c r="M3573" s="217">
        <v>445.485256410256</v>
      </c>
      <c r="N3573" s="217">
        <v>6.7342295998169703</v>
      </c>
      <c r="O3573" s="217">
        <v>6.7342295998169703</v>
      </c>
      <c r="P3573" s="217">
        <v>0</v>
      </c>
      <c r="Q3573" s="217">
        <v>6.1381458208109096</v>
      </c>
      <c r="R3573" s="217">
        <v>6.1381458208109096</v>
      </c>
      <c r="S3573" s="217">
        <v>0</v>
      </c>
      <c r="T3573" s="217">
        <v>5.6094172884300697</v>
      </c>
      <c r="U3573" s="217">
        <v>5.6094172884300697</v>
      </c>
      <c r="V3573" s="217">
        <v>0</v>
      </c>
      <c r="W3573" s="217">
        <v>5.9277429056413897</v>
      </c>
      <c r="X3573" s="217">
        <v>5.9277429056413897</v>
      </c>
      <c r="Y3573" s="217">
        <v>0</v>
      </c>
    </row>
    <row r="3574" spans="2:25">
      <c r="B3574" s="217" t="s">
        <v>3742</v>
      </c>
      <c r="C3574" s="217" t="s">
        <v>169</v>
      </c>
      <c r="D3574" s="217" t="s">
        <v>21</v>
      </c>
      <c r="E3574" s="217" t="s">
        <v>103</v>
      </c>
      <c r="F3574" s="217" t="s">
        <v>12</v>
      </c>
      <c r="G3574" s="217" t="s">
        <v>13</v>
      </c>
      <c r="H3574" s="217" t="s">
        <v>178</v>
      </c>
      <c r="I3574" s="217">
        <v>4</v>
      </c>
      <c r="J3574" s="217">
        <v>4</v>
      </c>
      <c r="K3574" s="217">
        <v>0</v>
      </c>
      <c r="L3574" s="217">
        <v>6</v>
      </c>
      <c r="M3574" s="217">
        <v>456.54166666666703</v>
      </c>
      <c r="N3574" s="217">
        <v>8.7615223145021499</v>
      </c>
      <c r="O3574" s="217">
        <v>8.7615223145021499</v>
      </c>
      <c r="P3574" s="217">
        <v>0</v>
      </c>
      <c r="Q3574" s="217">
        <v>9.5630772488738707</v>
      </c>
      <c r="R3574" s="217">
        <v>9.5630772488738707</v>
      </c>
      <c r="S3574" s="217">
        <v>0</v>
      </c>
      <c r="T3574" s="217">
        <v>10.1333718200309</v>
      </c>
      <c r="U3574" s="217">
        <v>10.1333718200309</v>
      </c>
      <c r="V3574" s="217">
        <v>0</v>
      </c>
      <c r="W3574" s="217">
        <v>9.7871038730750293</v>
      </c>
      <c r="X3574" s="217">
        <v>9.7871038730750293</v>
      </c>
      <c r="Y3574" s="217">
        <v>0</v>
      </c>
    </row>
    <row r="3575" spans="2:25">
      <c r="B3575" s="217" t="s">
        <v>3743</v>
      </c>
      <c r="C3575" s="217" t="s">
        <v>169</v>
      </c>
      <c r="D3575" s="217" t="s">
        <v>21</v>
      </c>
      <c r="E3575" s="217" t="s">
        <v>103</v>
      </c>
      <c r="F3575" s="217" t="s">
        <v>12</v>
      </c>
      <c r="G3575" s="217" t="s">
        <v>13</v>
      </c>
      <c r="H3575" s="217" t="s">
        <v>5</v>
      </c>
      <c r="I3575" s="217">
        <v>17</v>
      </c>
      <c r="J3575" s="217">
        <v>17</v>
      </c>
      <c r="K3575" s="217">
        <v>0</v>
      </c>
      <c r="L3575" s="217">
        <v>17</v>
      </c>
      <c r="M3575" s="217">
        <v>1290</v>
      </c>
      <c r="N3575" s="217">
        <v>13.178294573643401</v>
      </c>
      <c r="O3575" s="217">
        <v>13.178294573643401</v>
      </c>
      <c r="P3575" s="217">
        <v>0</v>
      </c>
      <c r="Q3575" s="217">
        <v>13.4062537501744</v>
      </c>
      <c r="R3575" s="217">
        <v>13.4062537501744</v>
      </c>
      <c r="S3575" s="217">
        <v>0</v>
      </c>
      <c r="T3575" s="217">
        <v>13.291442217595399</v>
      </c>
      <c r="U3575" s="217">
        <v>13.291442217595399</v>
      </c>
      <c r="V3575" s="217">
        <v>0</v>
      </c>
      <c r="W3575" s="217">
        <v>13.416994443403899</v>
      </c>
      <c r="X3575" s="217">
        <v>13.416994443403899</v>
      </c>
      <c r="Y3575" s="217">
        <v>0</v>
      </c>
    </row>
    <row r="3576" spans="2:25">
      <c r="B3576" s="217" t="s">
        <v>3744</v>
      </c>
      <c r="C3576" s="217" t="s">
        <v>169</v>
      </c>
      <c r="D3576" s="217" t="s">
        <v>21</v>
      </c>
      <c r="E3576" s="217" t="s">
        <v>103</v>
      </c>
      <c r="F3576" s="217" t="s">
        <v>9</v>
      </c>
      <c r="G3576" s="217" t="s">
        <v>13</v>
      </c>
      <c r="H3576" s="217" t="s">
        <v>170</v>
      </c>
      <c r="I3576" s="217">
        <v>0</v>
      </c>
      <c r="J3576" s="217">
        <v>0</v>
      </c>
      <c r="K3576" s="217">
        <v>0</v>
      </c>
      <c r="L3576" s="217">
        <v>3</v>
      </c>
      <c r="M3576" s="217">
        <v>111.134502923977</v>
      </c>
      <c r="N3576" s="217">
        <v>0</v>
      </c>
      <c r="O3576" s="217">
        <v>0</v>
      </c>
      <c r="P3576" s="217">
        <v>0</v>
      </c>
      <c r="Q3576" s="217">
        <v>0</v>
      </c>
      <c r="R3576" s="217">
        <v>0</v>
      </c>
      <c r="S3576" s="217">
        <v>0</v>
      </c>
      <c r="T3576" s="217">
        <v>0</v>
      </c>
      <c r="U3576" s="217">
        <v>0</v>
      </c>
      <c r="V3576" s="217">
        <v>0</v>
      </c>
      <c r="W3576" s="217">
        <v>0</v>
      </c>
      <c r="X3576" s="217">
        <v>0</v>
      </c>
      <c r="Y3576" s="217">
        <v>0</v>
      </c>
    </row>
    <row r="3577" spans="2:25">
      <c r="B3577" s="217" t="s">
        <v>3745</v>
      </c>
      <c r="C3577" s="217" t="s">
        <v>169</v>
      </c>
      <c r="D3577" s="217" t="s">
        <v>21</v>
      </c>
      <c r="E3577" s="217" t="s">
        <v>103</v>
      </c>
      <c r="F3577" s="217" t="s">
        <v>9</v>
      </c>
      <c r="G3577" s="217" t="s">
        <v>13</v>
      </c>
      <c r="H3577" s="217" t="s">
        <v>172</v>
      </c>
      <c r="I3577" s="217">
        <v>0</v>
      </c>
      <c r="J3577" s="217">
        <v>0</v>
      </c>
      <c r="K3577" s="217">
        <v>0</v>
      </c>
      <c r="L3577" s="217">
        <v>4</v>
      </c>
      <c r="M3577" s="217">
        <v>167.438596491228</v>
      </c>
      <c r="N3577" s="217">
        <v>0</v>
      </c>
      <c r="O3577" s="217">
        <v>0</v>
      </c>
      <c r="P3577" s="217">
        <v>0</v>
      </c>
      <c r="Q3577" s="217">
        <v>0</v>
      </c>
      <c r="R3577" s="217">
        <v>0</v>
      </c>
      <c r="S3577" s="217">
        <v>0</v>
      </c>
      <c r="T3577" s="217">
        <v>0</v>
      </c>
      <c r="U3577" s="217">
        <v>0</v>
      </c>
      <c r="V3577" s="217">
        <v>0</v>
      </c>
      <c r="W3577" s="217">
        <v>0</v>
      </c>
      <c r="X3577" s="217">
        <v>0</v>
      </c>
      <c r="Y3577" s="217">
        <v>0</v>
      </c>
    </row>
    <row r="3578" spans="2:25">
      <c r="B3578" s="217" t="s">
        <v>3746</v>
      </c>
      <c r="C3578" s="217" t="s">
        <v>169</v>
      </c>
      <c r="D3578" s="217" t="s">
        <v>21</v>
      </c>
      <c r="E3578" s="217" t="s">
        <v>103</v>
      </c>
      <c r="F3578" s="217" t="s">
        <v>9</v>
      </c>
      <c r="G3578" s="217" t="s">
        <v>13</v>
      </c>
      <c r="H3578" s="217" t="s">
        <v>174</v>
      </c>
      <c r="I3578" s="217">
        <v>0</v>
      </c>
      <c r="J3578" s="217">
        <v>0</v>
      </c>
      <c r="K3578" s="217">
        <v>0</v>
      </c>
      <c r="L3578" s="217">
        <v>7</v>
      </c>
      <c r="M3578" s="217">
        <v>212.85380116959101</v>
      </c>
      <c r="N3578" s="217">
        <v>0</v>
      </c>
      <c r="O3578" s="217">
        <v>0</v>
      </c>
      <c r="P3578" s="217">
        <v>0</v>
      </c>
      <c r="Q3578" s="217">
        <v>0</v>
      </c>
      <c r="R3578" s="217">
        <v>0</v>
      </c>
      <c r="S3578" s="217">
        <v>0</v>
      </c>
      <c r="T3578" s="217">
        <v>0</v>
      </c>
      <c r="U3578" s="217">
        <v>0</v>
      </c>
      <c r="V3578" s="217">
        <v>0</v>
      </c>
      <c r="W3578" s="217">
        <v>0</v>
      </c>
      <c r="X3578" s="217">
        <v>0</v>
      </c>
      <c r="Y3578" s="217">
        <v>0</v>
      </c>
    </row>
    <row r="3579" spans="2:25">
      <c r="B3579" s="217" t="s">
        <v>3747</v>
      </c>
      <c r="C3579" s="217" t="s">
        <v>169</v>
      </c>
      <c r="D3579" s="217" t="s">
        <v>21</v>
      </c>
      <c r="E3579" s="217" t="s">
        <v>103</v>
      </c>
      <c r="F3579" s="217" t="s">
        <v>9</v>
      </c>
      <c r="G3579" s="217" t="s">
        <v>13</v>
      </c>
      <c r="H3579" s="217" t="s">
        <v>176</v>
      </c>
      <c r="I3579" s="217">
        <v>0</v>
      </c>
      <c r="J3579" s="217">
        <v>0</v>
      </c>
      <c r="K3579" s="217">
        <v>0</v>
      </c>
      <c r="L3579" s="217">
        <v>16</v>
      </c>
      <c r="M3579" s="217">
        <v>430.33918128655</v>
      </c>
      <c r="N3579" s="217">
        <v>0</v>
      </c>
      <c r="O3579" s="217">
        <v>0</v>
      </c>
      <c r="P3579" s="217">
        <v>0</v>
      </c>
      <c r="Q3579" s="217">
        <v>0</v>
      </c>
      <c r="R3579" s="217">
        <v>0</v>
      </c>
      <c r="S3579" s="217">
        <v>0</v>
      </c>
      <c r="T3579" s="217">
        <v>0</v>
      </c>
      <c r="U3579" s="217">
        <v>0</v>
      </c>
      <c r="V3579" s="217">
        <v>0</v>
      </c>
      <c r="W3579" s="217">
        <v>0</v>
      </c>
      <c r="X3579" s="217">
        <v>0</v>
      </c>
      <c r="Y3579" s="217">
        <v>0</v>
      </c>
    </row>
    <row r="3580" spans="2:25">
      <c r="B3580" s="217" t="s">
        <v>3748</v>
      </c>
      <c r="C3580" s="217" t="s">
        <v>169</v>
      </c>
      <c r="D3580" s="217" t="s">
        <v>21</v>
      </c>
      <c r="E3580" s="217" t="s">
        <v>103</v>
      </c>
      <c r="F3580" s="217" t="s">
        <v>9</v>
      </c>
      <c r="G3580" s="217" t="s">
        <v>13</v>
      </c>
      <c r="H3580" s="217" t="s">
        <v>178</v>
      </c>
      <c r="I3580" s="217">
        <v>1</v>
      </c>
      <c r="J3580" s="217">
        <v>1</v>
      </c>
      <c r="K3580" s="217">
        <v>0</v>
      </c>
      <c r="L3580" s="217">
        <v>21</v>
      </c>
      <c r="M3580" s="217">
        <v>388.23391812865498</v>
      </c>
      <c r="N3580" s="217">
        <v>2.5757667048261701</v>
      </c>
      <c r="O3580" s="217">
        <v>2.5757667048261701</v>
      </c>
      <c r="P3580" s="217">
        <v>0</v>
      </c>
      <c r="Q3580" s="217">
        <v>2.8227799864049299</v>
      </c>
      <c r="R3580" s="217">
        <v>2.8227799864049299</v>
      </c>
      <c r="S3580" s="217">
        <v>0</v>
      </c>
      <c r="T3580" s="217">
        <v>2.8836229272910501</v>
      </c>
      <c r="U3580" s="217">
        <v>2.8836229272910501</v>
      </c>
      <c r="V3580" s="217">
        <v>0</v>
      </c>
      <c r="W3580" s="217">
        <v>2.8924476077500998</v>
      </c>
      <c r="X3580" s="217">
        <v>2.8924476077500998</v>
      </c>
      <c r="Y3580" s="217">
        <v>0</v>
      </c>
    </row>
    <row r="3581" spans="2:25">
      <c r="B3581" s="217" t="s">
        <v>3749</v>
      </c>
      <c r="C3581" s="217" t="s">
        <v>169</v>
      </c>
      <c r="D3581" s="217" t="s">
        <v>21</v>
      </c>
      <c r="E3581" s="217" t="s">
        <v>103</v>
      </c>
      <c r="F3581" s="217" t="s">
        <v>9</v>
      </c>
      <c r="G3581" s="217" t="s">
        <v>13</v>
      </c>
      <c r="H3581" s="217" t="s">
        <v>5</v>
      </c>
      <c r="I3581" s="217">
        <v>1</v>
      </c>
      <c r="J3581" s="217">
        <v>1</v>
      </c>
      <c r="K3581" s="217">
        <v>0</v>
      </c>
      <c r="L3581" s="217">
        <v>51</v>
      </c>
      <c r="M3581" s="217">
        <v>1310</v>
      </c>
      <c r="N3581" s="217">
        <v>0.76335877862595403</v>
      </c>
      <c r="O3581" s="217">
        <v>0.76335877862595403</v>
      </c>
      <c r="P3581" s="217">
        <v>0</v>
      </c>
      <c r="Q3581" s="217">
        <v>0.81712052238037403</v>
      </c>
      <c r="R3581" s="217">
        <v>0.81712052238037403</v>
      </c>
      <c r="S3581" s="217">
        <v>0</v>
      </c>
      <c r="T3581" s="217">
        <v>0.83473295263688296</v>
      </c>
      <c r="U3581" s="217">
        <v>0.83473295263688296</v>
      </c>
      <c r="V3581" s="217">
        <v>0</v>
      </c>
      <c r="W3581" s="217">
        <v>0.83728746540134402</v>
      </c>
      <c r="X3581" s="217">
        <v>0.83728746540134402</v>
      </c>
      <c r="Y3581" s="217">
        <v>0</v>
      </c>
    </row>
    <row r="3582" spans="2:25">
      <c r="B3582" s="217" t="s">
        <v>3750</v>
      </c>
      <c r="C3582" s="217" t="s">
        <v>169</v>
      </c>
      <c r="D3582" s="217" t="s">
        <v>21</v>
      </c>
      <c r="E3582" s="217" t="s">
        <v>103</v>
      </c>
      <c r="F3582" s="217" t="s">
        <v>5</v>
      </c>
      <c r="G3582" s="217" t="s">
        <v>13</v>
      </c>
      <c r="H3582" s="217" t="s">
        <v>170</v>
      </c>
      <c r="I3582" s="217">
        <v>1</v>
      </c>
      <c r="J3582" s="217">
        <v>1</v>
      </c>
      <c r="K3582" s="217">
        <v>0</v>
      </c>
      <c r="L3582" s="217">
        <v>4</v>
      </c>
      <c r="M3582" s="217">
        <v>217.871361898336</v>
      </c>
      <c r="N3582" s="217">
        <v>4.5898643643978598</v>
      </c>
      <c r="O3582" s="217">
        <v>4.5898643643978598</v>
      </c>
      <c r="P3582" s="217">
        <v>0</v>
      </c>
      <c r="Q3582" s="217">
        <v>4.6853843806853597</v>
      </c>
      <c r="R3582" s="217">
        <v>4.6853843806853597</v>
      </c>
      <c r="S3582" s="217">
        <v>0</v>
      </c>
      <c r="T3582" s="217">
        <v>3.9587092001819699</v>
      </c>
      <c r="U3582" s="217">
        <v>3.9587092001819699</v>
      </c>
      <c r="V3582" s="217">
        <v>0</v>
      </c>
      <c r="W3582" s="217">
        <v>4.3478996788266802</v>
      </c>
      <c r="X3582" s="217">
        <v>4.3478996788266802</v>
      </c>
      <c r="Y3582" s="217">
        <v>0</v>
      </c>
    </row>
    <row r="3583" spans="2:25">
      <c r="B3583" s="217" t="s">
        <v>3751</v>
      </c>
      <c r="C3583" s="217" t="s">
        <v>169</v>
      </c>
      <c r="D3583" s="217" t="s">
        <v>21</v>
      </c>
      <c r="E3583" s="217" t="s">
        <v>103</v>
      </c>
      <c r="F3583" s="217" t="s">
        <v>5</v>
      </c>
      <c r="G3583" s="217" t="s">
        <v>13</v>
      </c>
      <c r="H3583" s="217" t="s">
        <v>172</v>
      </c>
      <c r="I3583" s="217">
        <v>3</v>
      </c>
      <c r="J3583" s="217">
        <v>3</v>
      </c>
      <c r="K3583" s="217">
        <v>0</v>
      </c>
      <c r="L3583" s="217">
        <v>6</v>
      </c>
      <c r="M3583" s="217">
        <v>287.01936572199702</v>
      </c>
      <c r="N3583" s="217">
        <v>10.452256392015601</v>
      </c>
      <c r="O3583" s="217">
        <v>10.452256392015601</v>
      </c>
      <c r="P3583" s="217">
        <v>0</v>
      </c>
      <c r="Q3583" s="217">
        <v>13.745432623924099</v>
      </c>
      <c r="R3583" s="217">
        <v>13.745432623924099</v>
      </c>
      <c r="S3583" s="217">
        <v>0</v>
      </c>
      <c r="T3583" s="217">
        <v>14.0417052872629</v>
      </c>
      <c r="U3583" s="217">
        <v>14.0417052872629</v>
      </c>
      <c r="V3583" s="217">
        <v>0</v>
      </c>
      <c r="W3583" s="217">
        <v>14.0846767732667</v>
      </c>
      <c r="X3583" s="217">
        <v>14.0846767732667</v>
      </c>
      <c r="Y3583" s="217">
        <v>0</v>
      </c>
    </row>
    <row r="3584" spans="2:25">
      <c r="B3584" s="217" t="s">
        <v>3752</v>
      </c>
      <c r="C3584" s="217" t="s">
        <v>169</v>
      </c>
      <c r="D3584" s="217" t="s">
        <v>21</v>
      </c>
      <c r="E3584" s="217" t="s">
        <v>103</v>
      </c>
      <c r="F3584" s="217" t="s">
        <v>5</v>
      </c>
      <c r="G3584" s="217" t="s">
        <v>13</v>
      </c>
      <c r="H3584" s="217" t="s">
        <v>174</v>
      </c>
      <c r="I3584" s="217">
        <v>6</v>
      </c>
      <c r="J3584" s="217">
        <v>6</v>
      </c>
      <c r="K3584" s="217">
        <v>0</v>
      </c>
      <c r="L3584" s="217">
        <v>8</v>
      </c>
      <c r="M3584" s="217">
        <v>374.509249887539</v>
      </c>
      <c r="N3584" s="217">
        <v>16.020966109119399</v>
      </c>
      <c r="O3584" s="217">
        <v>16.020966109119399</v>
      </c>
      <c r="P3584" s="217">
        <v>0</v>
      </c>
      <c r="Q3584" s="217">
        <v>17.365995885207401</v>
      </c>
      <c r="R3584" s="217">
        <v>17.365995885207401</v>
      </c>
      <c r="S3584" s="217">
        <v>0</v>
      </c>
      <c r="T3584" s="217">
        <v>17.053400895671999</v>
      </c>
      <c r="U3584" s="217">
        <v>17.053400895671999</v>
      </c>
      <c r="V3584" s="217">
        <v>0</v>
      </c>
      <c r="W3584" s="217">
        <v>17.329669302217201</v>
      </c>
      <c r="X3584" s="217">
        <v>17.329669302217201</v>
      </c>
      <c r="Y3584" s="217">
        <v>0</v>
      </c>
    </row>
    <row r="3585" spans="2:25">
      <c r="B3585" s="217" t="s">
        <v>3753</v>
      </c>
      <c r="C3585" s="217" t="s">
        <v>169</v>
      </c>
      <c r="D3585" s="217" t="s">
        <v>21</v>
      </c>
      <c r="E3585" s="217" t="s">
        <v>103</v>
      </c>
      <c r="F3585" s="217" t="s">
        <v>5</v>
      </c>
      <c r="G3585" s="217" t="s">
        <v>13</v>
      </c>
      <c r="H3585" s="217" t="s">
        <v>176</v>
      </c>
      <c r="I3585" s="217">
        <v>3</v>
      </c>
      <c r="J3585" s="217">
        <v>3</v>
      </c>
      <c r="K3585" s="217">
        <v>0</v>
      </c>
      <c r="L3585" s="217">
        <v>23</v>
      </c>
      <c r="M3585" s="217">
        <v>875.82443769680594</v>
      </c>
      <c r="N3585" s="217">
        <v>3.4253440197321199</v>
      </c>
      <c r="O3585" s="217">
        <v>3.4253440197321199</v>
      </c>
      <c r="P3585" s="217">
        <v>0</v>
      </c>
      <c r="Q3585" s="217">
        <v>3.1730775529426101</v>
      </c>
      <c r="R3585" s="217">
        <v>3.1730775529426101</v>
      </c>
      <c r="S3585" s="217">
        <v>0</v>
      </c>
      <c r="T3585" s="217">
        <v>2.8771335946484302</v>
      </c>
      <c r="U3585" s="217">
        <v>2.8771335946484302</v>
      </c>
      <c r="V3585" s="217">
        <v>0</v>
      </c>
      <c r="W3585" s="217">
        <v>3.05192674137662</v>
      </c>
      <c r="X3585" s="217">
        <v>3.05192674137662</v>
      </c>
      <c r="Y3585" s="217">
        <v>0</v>
      </c>
    </row>
    <row r="3586" spans="2:25">
      <c r="B3586" s="217" t="s">
        <v>3754</v>
      </c>
      <c r="C3586" s="217" t="s">
        <v>169</v>
      </c>
      <c r="D3586" s="217" t="s">
        <v>21</v>
      </c>
      <c r="E3586" s="217" t="s">
        <v>103</v>
      </c>
      <c r="F3586" s="217" t="s">
        <v>5</v>
      </c>
      <c r="G3586" s="217" t="s">
        <v>13</v>
      </c>
      <c r="H3586" s="217" t="s">
        <v>178</v>
      </c>
      <c r="I3586" s="217">
        <v>5</v>
      </c>
      <c r="J3586" s="217">
        <v>5</v>
      </c>
      <c r="K3586" s="217">
        <v>0</v>
      </c>
      <c r="L3586" s="217">
        <v>27</v>
      </c>
      <c r="M3586" s="217">
        <v>844.77558479532195</v>
      </c>
      <c r="N3586" s="217">
        <v>5.9187316608013001</v>
      </c>
      <c r="O3586" s="217">
        <v>5.9187316608013001</v>
      </c>
      <c r="P3586" s="217">
        <v>0</v>
      </c>
      <c r="Q3586" s="217">
        <v>6.3378021839331202</v>
      </c>
      <c r="R3586" s="217">
        <v>6.3378021839331202</v>
      </c>
      <c r="S3586" s="217">
        <v>0</v>
      </c>
      <c r="T3586" s="217">
        <v>6.6361338653727202</v>
      </c>
      <c r="U3586" s="217">
        <v>6.6361338653727202</v>
      </c>
      <c r="V3586" s="217">
        <v>0</v>
      </c>
      <c r="W3586" s="217">
        <v>6.4762592607537801</v>
      </c>
      <c r="X3586" s="217">
        <v>6.4762592607537801</v>
      </c>
      <c r="Y3586" s="217">
        <v>0</v>
      </c>
    </row>
    <row r="3587" spans="2:25">
      <c r="B3587" s="217" t="s">
        <v>3755</v>
      </c>
      <c r="C3587" s="217" t="s">
        <v>169</v>
      </c>
      <c r="D3587" s="217" t="s">
        <v>21</v>
      </c>
      <c r="E3587" s="217" t="s">
        <v>103</v>
      </c>
      <c r="F3587" s="217" t="s">
        <v>5</v>
      </c>
      <c r="G3587" s="217" t="s">
        <v>13</v>
      </c>
      <c r="H3587" s="217" t="s">
        <v>5</v>
      </c>
      <c r="I3587" s="217">
        <v>18</v>
      </c>
      <c r="J3587" s="217">
        <v>18</v>
      </c>
      <c r="K3587" s="217">
        <v>0</v>
      </c>
      <c r="L3587" s="217">
        <v>68</v>
      </c>
      <c r="M3587" s="217">
        <v>2600</v>
      </c>
      <c r="N3587" s="217">
        <v>6.9230769230769198</v>
      </c>
      <c r="O3587" s="217">
        <v>6.9230769230769198</v>
      </c>
      <c r="P3587" s="217">
        <v>0</v>
      </c>
      <c r="Q3587" s="217">
        <v>7.0479701578899698</v>
      </c>
      <c r="R3587" s="217">
        <v>7.0479701578899698</v>
      </c>
      <c r="S3587" s="217">
        <v>0</v>
      </c>
      <c r="T3587" s="217">
        <v>6.9816511982025098</v>
      </c>
      <c r="U3587" s="217">
        <v>6.9816511982025098</v>
      </c>
      <c r="V3587" s="217">
        <v>0</v>
      </c>
      <c r="W3587" s="217">
        <v>7.0547372183051804</v>
      </c>
      <c r="X3587" s="217">
        <v>7.0547372183051804</v>
      </c>
      <c r="Y3587" s="217">
        <v>0</v>
      </c>
    </row>
    <row r="3588" spans="2:25">
      <c r="B3588" s="217" t="s">
        <v>3756</v>
      </c>
      <c r="C3588" s="217" t="s">
        <v>169</v>
      </c>
      <c r="D3588" s="217" t="s">
        <v>21</v>
      </c>
      <c r="E3588" s="217" t="s">
        <v>103</v>
      </c>
      <c r="F3588" s="217" t="s">
        <v>12</v>
      </c>
      <c r="G3588" s="217" t="s">
        <v>5</v>
      </c>
      <c r="H3588" s="217" t="s">
        <v>170</v>
      </c>
      <c r="I3588" s="217">
        <v>88</v>
      </c>
      <c r="J3588" s="217">
        <v>83</v>
      </c>
      <c r="K3588" s="217">
        <v>5</v>
      </c>
      <c r="L3588" s="217">
        <v>138</v>
      </c>
      <c r="M3588" s="217">
        <v>6335.7089584825499</v>
      </c>
      <c r="N3588" s="217">
        <v>13.8895268985141</v>
      </c>
      <c r="O3588" s="217">
        <v>13.100349233825799</v>
      </c>
      <c r="P3588" s="217">
        <v>0.78917766468829997</v>
      </c>
      <c r="Q3588" s="217">
        <v>14.922698136711499</v>
      </c>
      <c r="R3588" s="217">
        <v>14.1793148548186</v>
      </c>
      <c r="S3588" s="217">
        <v>0.74338328189290104</v>
      </c>
      <c r="T3588" s="217">
        <v>14.4730063265105</v>
      </c>
      <c r="U3588" s="217">
        <v>13.698586496533901</v>
      </c>
      <c r="V3588" s="217">
        <v>0.77441982997652703</v>
      </c>
      <c r="W3588" s="217">
        <v>14.796768535584601</v>
      </c>
      <c r="X3588" s="217">
        <v>14.031614985930201</v>
      </c>
      <c r="Y3588" s="217">
        <v>0.76515354965441695</v>
      </c>
    </row>
    <row r="3589" spans="2:25">
      <c r="B3589" s="217" t="s">
        <v>3757</v>
      </c>
      <c r="C3589" s="217" t="s">
        <v>169</v>
      </c>
      <c r="D3589" s="217" t="s">
        <v>21</v>
      </c>
      <c r="E3589" s="217" t="s">
        <v>103</v>
      </c>
      <c r="F3589" s="217" t="s">
        <v>12</v>
      </c>
      <c r="G3589" s="217" t="s">
        <v>5</v>
      </c>
      <c r="H3589" s="217" t="s">
        <v>172</v>
      </c>
      <c r="I3589" s="217">
        <v>59</v>
      </c>
      <c r="J3589" s="217">
        <v>54</v>
      </c>
      <c r="K3589" s="217">
        <v>5</v>
      </c>
      <c r="L3589" s="217">
        <v>105</v>
      </c>
      <c r="M3589" s="217">
        <v>6209.0869062391803</v>
      </c>
      <c r="N3589" s="217">
        <v>9.5022023191065408</v>
      </c>
      <c r="O3589" s="217">
        <v>8.6969309361314107</v>
      </c>
      <c r="P3589" s="217">
        <v>0.80527138297513001</v>
      </c>
      <c r="Q3589" s="217">
        <v>10.0809537625322</v>
      </c>
      <c r="R3589" s="217">
        <v>9.1766287968650193</v>
      </c>
      <c r="S3589" s="217">
        <v>0.90432496566716902</v>
      </c>
      <c r="T3589" s="217">
        <v>9.6851667567821806</v>
      </c>
      <c r="U3589" s="217">
        <v>8.8633984636157699</v>
      </c>
      <c r="V3589" s="217">
        <v>0.82176829316641098</v>
      </c>
      <c r="W3589" s="217">
        <v>9.9617656339122291</v>
      </c>
      <c r="X3589" s="217">
        <v>9.0909901524689705</v>
      </c>
      <c r="Y3589" s="217">
        <v>0.87077548144326</v>
      </c>
    </row>
    <row r="3590" spans="2:25">
      <c r="B3590" s="217" t="s">
        <v>3758</v>
      </c>
      <c r="C3590" s="217" t="s">
        <v>169</v>
      </c>
      <c r="D3590" s="217" t="s">
        <v>21</v>
      </c>
      <c r="E3590" s="217" t="s">
        <v>103</v>
      </c>
      <c r="F3590" s="217" t="s">
        <v>12</v>
      </c>
      <c r="G3590" s="217" t="s">
        <v>5</v>
      </c>
      <c r="H3590" s="217" t="s">
        <v>174</v>
      </c>
      <c r="I3590" s="217">
        <v>57</v>
      </c>
      <c r="J3590" s="217">
        <v>54</v>
      </c>
      <c r="K3590" s="217">
        <v>3</v>
      </c>
      <c r="L3590" s="217">
        <v>118</v>
      </c>
      <c r="M3590" s="217">
        <v>5501.0097260974699</v>
      </c>
      <c r="N3590" s="217">
        <v>10.3617340884865</v>
      </c>
      <c r="O3590" s="217">
        <v>9.8163796627766899</v>
      </c>
      <c r="P3590" s="217">
        <v>0.54535442570981596</v>
      </c>
      <c r="Q3590" s="217">
        <v>10.543785938823399</v>
      </c>
      <c r="R3590" s="217">
        <v>9.9976717613958499</v>
      </c>
      <c r="S3590" s="217">
        <v>0.54611417742750501</v>
      </c>
      <c r="T3590" s="217">
        <v>10.5740524181099</v>
      </c>
      <c r="U3590" s="217">
        <v>10.027175114082899</v>
      </c>
      <c r="V3590" s="217">
        <v>0.54687730402694201</v>
      </c>
      <c r="W3590" s="217">
        <v>10.613959816155001</v>
      </c>
      <c r="X3590" s="217">
        <v>10.0672439648362</v>
      </c>
      <c r="Y3590" s="217">
        <v>0.54671585131884304</v>
      </c>
    </row>
    <row r="3591" spans="2:25">
      <c r="B3591" s="217" t="s">
        <v>3759</v>
      </c>
      <c r="C3591" s="217" t="s">
        <v>169</v>
      </c>
      <c r="D3591" s="217" t="s">
        <v>21</v>
      </c>
      <c r="E3591" s="217" t="s">
        <v>103</v>
      </c>
      <c r="F3591" s="217" t="s">
        <v>12</v>
      </c>
      <c r="G3591" s="217" t="s">
        <v>5</v>
      </c>
      <c r="H3591" s="217" t="s">
        <v>176</v>
      </c>
      <c r="I3591" s="217">
        <v>89</v>
      </c>
      <c r="J3591" s="217">
        <v>82</v>
      </c>
      <c r="K3591" s="217">
        <v>7</v>
      </c>
      <c r="L3591" s="217">
        <v>155</v>
      </c>
      <c r="M3591" s="217">
        <v>9221.8658251347406</v>
      </c>
      <c r="N3591" s="217">
        <v>9.6509753760920294</v>
      </c>
      <c r="O3591" s="217">
        <v>8.8919098970735604</v>
      </c>
      <c r="P3591" s="217">
        <v>0.75906547901847399</v>
      </c>
      <c r="Q3591" s="217">
        <v>9.2762450030978005</v>
      </c>
      <c r="R3591" s="217">
        <v>8.6309304008369008</v>
      </c>
      <c r="S3591" s="217">
        <v>0.64531460226090498</v>
      </c>
      <c r="T3591" s="217">
        <v>9.3527093850791996</v>
      </c>
      <c r="U3591" s="217">
        <v>8.7565892374132996</v>
      </c>
      <c r="V3591" s="217">
        <v>0.59612014766590704</v>
      </c>
      <c r="W3591" s="217">
        <v>9.3560777470016099</v>
      </c>
      <c r="X3591" s="217">
        <v>8.7293838954654408</v>
      </c>
      <c r="Y3591" s="217">
        <v>0.62669385153617196</v>
      </c>
    </row>
    <row r="3592" spans="2:25">
      <c r="B3592" s="217" t="s">
        <v>3760</v>
      </c>
      <c r="C3592" s="217" t="s">
        <v>169</v>
      </c>
      <c r="D3592" s="217" t="s">
        <v>21</v>
      </c>
      <c r="E3592" s="217" t="s">
        <v>103</v>
      </c>
      <c r="F3592" s="217" t="s">
        <v>12</v>
      </c>
      <c r="G3592" s="217" t="s">
        <v>5</v>
      </c>
      <c r="H3592" s="217" t="s">
        <v>178</v>
      </c>
      <c r="I3592" s="217">
        <v>87</v>
      </c>
      <c r="J3592" s="217">
        <v>81</v>
      </c>
      <c r="K3592" s="217">
        <v>6</v>
      </c>
      <c r="L3592" s="217">
        <v>193</v>
      </c>
      <c r="M3592" s="217">
        <v>7402.3285840460503</v>
      </c>
      <c r="N3592" s="217">
        <v>11.7530583805085</v>
      </c>
      <c r="O3592" s="217">
        <v>10.942502630128599</v>
      </c>
      <c r="P3592" s="217">
        <v>0.81055575037989602</v>
      </c>
      <c r="Q3592" s="217">
        <v>11.941643954004199</v>
      </c>
      <c r="R3592" s="217">
        <v>10.9630155703779</v>
      </c>
      <c r="S3592" s="217">
        <v>0.978628383626297</v>
      </c>
      <c r="T3592" s="217">
        <v>12.008599709871699</v>
      </c>
      <c r="U3592" s="217">
        <v>10.976857435333701</v>
      </c>
      <c r="V3592" s="217">
        <v>1.0317422745379099</v>
      </c>
      <c r="W3592" s="217">
        <v>12.060505851097799</v>
      </c>
      <c r="X3592" s="217">
        <v>11.050423538432501</v>
      </c>
      <c r="Y3592" s="217">
        <v>1.01008231266528</v>
      </c>
    </row>
    <row r="3593" spans="2:25">
      <c r="B3593" s="217" t="s">
        <v>3761</v>
      </c>
      <c r="C3593" s="217" t="s">
        <v>169</v>
      </c>
      <c r="D3593" s="217" t="s">
        <v>21</v>
      </c>
      <c r="E3593" s="217" t="s">
        <v>103</v>
      </c>
      <c r="F3593" s="217" t="s">
        <v>12</v>
      </c>
      <c r="G3593" s="217" t="s">
        <v>5</v>
      </c>
      <c r="H3593" s="217" t="s">
        <v>5</v>
      </c>
      <c r="I3593" s="217">
        <v>380</v>
      </c>
      <c r="J3593" s="217">
        <v>354</v>
      </c>
      <c r="K3593" s="217">
        <v>26</v>
      </c>
      <c r="L3593" s="217">
        <v>709</v>
      </c>
      <c r="M3593" s="217">
        <v>34670</v>
      </c>
      <c r="N3593" s="217">
        <v>10.9604845687915</v>
      </c>
      <c r="O3593" s="217">
        <v>10.2105566772426</v>
      </c>
      <c r="P3593" s="217">
        <v>0.74992789154888995</v>
      </c>
      <c r="Q3593" s="217">
        <v>10.8130750559753</v>
      </c>
      <c r="R3593" s="217">
        <v>10.0759691617538</v>
      </c>
      <c r="S3593" s="217">
        <v>0.73710589422152994</v>
      </c>
      <c r="T3593" s="217">
        <v>10.733181927124299</v>
      </c>
      <c r="U3593" s="217">
        <v>10.006066920186701</v>
      </c>
      <c r="V3593" s="217">
        <v>0.72711500693759701</v>
      </c>
      <c r="W3593" s="217">
        <v>10.8423620413961</v>
      </c>
      <c r="X3593" s="217">
        <v>10.105053821155201</v>
      </c>
      <c r="Y3593" s="217">
        <v>0.73730822024097697</v>
      </c>
    </row>
    <row r="3594" spans="2:25">
      <c r="B3594" s="217" t="s">
        <v>3762</v>
      </c>
      <c r="C3594" s="217" t="s">
        <v>169</v>
      </c>
      <c r="D3594" s="217" t="s">
        <v>21</v>
      </c>
      <c r="E3594" s="217" t="s">
        <v>103</v>
      </c>
      <c r="F3594" s="217" t="s">
        <v>9</v>
      </c>
      <c r="G3594" s="217" t="s">
        <v>5</v>
      </c>
      <c r="H3594" s="217" t="s">
        <v>170</v>
      </c>
      <c r="I3594" s="217">
        <v>9</v>
      </c>
      <c r="J3594" s="217">
        <v>8</v>
      </c>
      <c r="K3594" s="217">
        <v>1</v>
      </c>
      <c r="L3594" s="217">
        <v>260</v>
      </c>
      <c r="M3594" s="217">
        <v>7008.1480159876</v>
      </c>
      <c r="N3594" s="217">
        <v>1.2842194513398399</v>
      </c>
      <c r="O3594" s="217">
        <v>1.1415284011909701</v>
      </c>
      <c r="P3594" s="217">
        <v>0.14269105014887101</v>
      </c>
      <c r="Q3594" s="217">
        <v>1.60913110345718</v>
      </c>
      <c r="R3594" s="217">
        <v>1.40517587511814</v>
      </c>
      <c r="S3594" s="217">
        <v>0.20395522833904101</v>
      </c>
      <c r="T3594" s="217">
        <v>1.4415076819372901</v>
      </c>
      <c r="U3594" s="217">
        <v>1.2691846934159401</v>
      </c>
      <c r="V3594" s="217">
        <v>0.172322988521355</v>
      </c>
      <c r="W3594" s="217">
        <v>1.53365939662651</v>
      </c>
      <c r="X3594" s="217">
        <v>1.34439490950227</v>
      </c>
      <c r="Y3594" s="217">
        <v>0.18926448712423999</v>
      </c>
    </row>
    <row r="3595" spans="2:25">
      <c r="B3595" s="217" t="s">
        <v>3763</v>
      </c>
      <c r="C3595" s="217" t="s">
        <v>169</v>
      </c>
      <c r="D3595" s="217" t="s">
        <v>21</v>
      </c>
      <c r="E3595" s="217" t="s">
        <v>103</v>
      </c>
      <c r="F3595" s="217" t="s">
        <v>9</v>
      </c>
      <c r="G3595" s="217" t="s">
        <v>5</v>
      </c>
      <c r="H3595" s="217" t="s">
        <v>172</v>
      </c>
      <c r="I3595" s="217">
        <v>10</v>
      </c>
      <c r="J3595" s="217">
        <v>8</v>
      </c>
      <c r="K3595" s="217">
        <v>2</v>
      </c>
      <c r="L3595" s="217">
        <v>216</v>
      </c>
      <c r="M3595" s="217">
        <v>6868.3373223154504</v>
      </c>
      <c r="N3595" s="217">
        <v>1.4559564463308601</v>
      </c>
      <c r="O3595" s="217">
        <v>1.16476515706469</v>
      </c>
      <c r="P3595" s="217">
        <v>0.29119128926617099</v>
      </c>
      <c r="Q3595" s="217">
        <v>1.5649421298753401</v>
      </c>
      <c r="R3595" s="217">
        <v>1.2650573735391999</v>
      </c>
      <c r="S3595" s="217">
        <v>0.29988475633613698</v>
      </c>
      <c r="T3595" s="217">
        <v>1.4811513337803</v>
      </c>
      <c r="U3595" s="217">
        <v>1.1748027826779099</v>
      </c>
      <c r="V3595" s="217">
        <v>0.30634855110239001</v>
      </c>
      <c r="W3595" s="217">
        <v>1.5392258643624801</v>
      </c>
      <c r="X3595" s="217">
        <v>1.2319398023092001</v>
      </c>
      <c r="Y3595" s="217">
        <v>0.30728606205328002</v>
      </c>
    </row>
    <row r="3596" spans="2:25">
      <c r="B3596" s="217" t="s">
        <v>3764</v>
      </c>
      <c r="C3596" s="217" t="s">
        <v>169</v>
      </c>
      <c r="D3596" s="217" t="s">
        <v>21</v>
      </c>
      <c r="E3596" s="217" t="s">
        <v>103</v>
      </c>
      <c r="F3596" s="217" t="s">
        <v>9</v>
      </c>
      <c r="G3596" s="217" t="s">
        <v>5</v>
      </c>
      <c r="H3596" s="217" t="s">
        <v>174</v>
      </c>
      <c r="I3596" s="217">
        <v>22</v>
      </c>
      <c r="J3596" s="217">
        <v>22</v>
      </c>
      <c r="K3596" s="217">
        <v>0</v>
      </c>
      <c r="L3596" s="217">
        <v>207</v>
      </c>
      <c r="M3596" s="217">
        <v>6080.2444942844004</v>
      </c>
      <c r="N3596" s="217">
        <v>3.6182755513665001</v>
      </c>
      <c r="O3596" s="217">
        <v>3.6182755513665001</v>
      </c>
      <c r="P3596" s="217">
        <v>0</v>
      </c>
      <c r="Q3596" s="217">
        <v>3.7089150152883099</v>
      </c>
      <c r="R3596" s="217">
        <v>3.7089150152883099</v>
      </c>
      <c r="S3596" s="217">
        <v>0</v>
      </c>
      <c r="T3596" s="217">
        <v>3.46679110663686</v>
      </c>
      <c r="U3596" s="217">
        <v>3.46679110663686</v>
      </c>
      <c r="V3596" s="217">
        <v>0</v>
      </c>
      <c r="W3596" s="217">
        <v>3.6118561950989001</v>
      </c>
      <c r="X3596" s="217">
        <v>3.6118561950989001</v>
      </c>
      <c r="Y3596" s="217">
        <v>0</v>
      </c>
    </row>
    <row r="3597" spans="2:25">
      <c r="B3597" s="217" t="s">
        <v>3765</v>
      </c>
      <c r="C3597" s="217" t="s">
        <v>169</v>
      </c>
      <c r="D3597" s="217" t="s">
        <v>21</v>
      </c>
      <c r="E3597" s="217" t="s">
        <v>103</v>
      </c>
      <c r="F3597" s="217" t="s">
        <v>9</v>
      </c>
      <c r="G3597" s="217" t="s">
        <v>5</v>
      </c>
      <c r="H3597" s="217" t="s">
        <v>176</v>
      </c>
      <c r="I3597" s="217">
        <v>22</v>
      </c>
      <c r="J3597" s="217">
        <v>18</v>
      </c>
      <c r="K3597" s="217">
        <v>4</v>
      </c>
      <c r="L3597" s="217">
        <v>235</v>
      </c>
      <c r="M3597" s="217">
        <v>8275.8913152616806</v>
      </c>
      <c r="N3597" s="217">
        <v>2.65832393900939</v>
      </c>
      <c r="O3597" s="217">
        <v>2.1749923137349501</v>
      </c>
      <c r="P3597" s="217">
        <v>0.48333162527443402</v>
      </c>
      <c r="Q3597" s="217">
        <v>2.4097089702072401</v>
      </c>
      <c r="R3597" s="217">
        <v>1.9747893492151301</v>
      </c>
      <c r="S3597" s="217">
        <v>0.43491962099210801</v>
      </c>
      <c r="T3597" s="217">
        <v>2.2851690848734201</v>
      </c>
      <c r="U3597" s="217">
        <v>1.8761709692106201</v>
      </c>
      <c r="V3597" s="217">
        <v>0.40899811566279598</v>
      </c>
      <c r="W3597" s="217">
        <v>2.3725645227991401</v>
      </c>
      <c r="X3597" s="217">
        <v>1.9462343220287801</v>
      </c>
      <c r="Y3597" s="217">
        <v>0.42633020077036599</v>
      </c>
    </row>
    <row r="3598" spans="2:25">
      <c r="B3598" s="217" t="s">
        <v>3766</v>
      </c>
      <c r="C3598" s="217" t="s">
        <v>169</v>
      </c>
      <c r="D3598" s="217" t="s">
        <v>21</v>
      </c>
      <c r="E3598" s="217" t="s">
        <v>103</v>
      </c>
      <c r="F3598" s="217" t="s">
        <v>9</v>
      </c>
      <c r="G3598" s="217" t="s">
        <v>5</v>
      </c>
      <c r="H3598" s="217" t="s">
        <v>178</v>
      </c>
      <c r="I3598" s="217">
        <v>26</v>
      </c>
      <c r="J3598" s="217">
        <v>21</v>
      </c>
      <c r="K3598" s="217">
        <v>5</v>
      </c>
      <c r="L3598" s="217">
        <v>243</v>
      </c>
      <c r="M3598" s="217">
        <v>6587.3788521508704</v>
      </c>
      <c r="N3598" s="217">
        <v>3.9469416566971298</v>
      </c>
      <c r="O3598" s="217">
        <v>3.1879144150246099</v>
      </c>
      <c r="P3598" s="217">
        <v>0.759027241672526</v>
      </c>
      <c r="Q3598" s="217">
        <v>3.0701683668381299</v>
      </c>
      <c r="R3598" s="217">
        <v>2.47729063603331</v>
      </c>
      <c r="S3598" s="217">
        <v>0.59287773080482398</v>
      </c>
      <c r="T3598" s="217">
        <v>2.7439416466148301</v>
      </c>
      <c r="U3598" s="217">
        <v>2.213028099307</v>
      </c>
      <c r="V3598" s="217">
        <v>0.53091354730782703</v>
      </c>
      <c r="W3598" s="217">
        <v>2.9311131459524198</v>
      </c>
      <c r="X3598" s="217">
        <v>2.3645226127439098</v>
      </c>
      <c r="Y3598" s="217">
        <v>0.56659053320850306</v>
      </c>
    </row>
    <row r="3599" spans="2:25">
      <c r="B3599" s="217" t="s">
        <v>3767</v>
      </c>
      <c r="C3599" s="217" t="s">
        <v>169</v>
      </c>
      <c r="D3599" s="217" t="s">
        <v>21</v>
      </c>
      <c r="E3599" s="217" t="s">
        <v>103</v>
      </c>
      <c r="F3599" s="217" t="s">
        <v>9</v>
      </c>
      <c r="G3599" s="217" t="s">
        <v>5</v>
      </c>
      <c r="H3599" s="217" t="s">
        <v>5</v>
      </c>
      <c r="I3599" s="217">
        <v>89</v>
      </c>
      <c r="J3599" s="217">
        <v>77</v>
      </c>
      <c r="K3599" s="217">
        <v>12</v>
      </c>
      <c r="L3599" s="217">
        <v>1161</v>
      </c>
      <c r="M3599" s="217">
        <v>34820</v>
      </c>
      <c r="N3599" s="217">
        <v>2.55600229753016</v>
      </c>
      <c r="O3599" s="217">
        <v>2.2113727742676601</v>
      </c>
      <c r="P3599" s="217">
        <v>0.34462952326249302</v>
      </c>
      <c r="Q3599" s="217">
        <v>2.5142300603345502</v>
      </c>
      <c r="R3599" s="217">
        <v>2.1751294112569801</v>
      </c>
      <c r="S3599" s="217">
        <v>0.33910064907757198</v>
      </c>
      <c r="T3599" s="217">
        <v>2.32128039327455</v>
      </c>
      <c r="U3599" s="217">
        <v>2.0089736715381901</v>
      </c>
      <c r="V3599" s="217">
        <v>0.31230672173636598</v>
      </c>
      <c r="W3599" s="217">
        <v>2.4374442483787102</v>
      </c>
      <c r="X3599" s="217">
        <v>2.1086448100800999</v>
      </c>
      <c r="Y3599" s="217">
        <v>0.32879943829861302</v>
      </c>
    </row>
    <row r="3600" spans="2:25">
      <c r="B3600" s="217" t="s">
        <v>3768</v>
      </c>
      <c r="C3600" s="217" t="s">
        <v>169</v>
      </c>
      <c r="D3600" s="217" t="s">
        <v>21</v>
      </c>
      <c r="E3600" s="217" t="s">
        <v>103</v>
      </c>
      <c r="F3600" s="217" t="s">
        <v>5</v>
      </c>
      <c r="G3600" s="217" t="s">
        <v>5</v>
      </c>
      <c r="H3600" s="217" t="s">
        <v>170</v>
      </c>
      <c r="I3600" s="217">
        <v>98</v>
      </c>
      <c r="J3600" s="217">
        <v>92</v>
      </c>
      <c r="K3600" s="217">
        <v>6</v>
      </c>
      <c r="L3600" s="217">
        <v>398</v>
      </c>
      <c r="M3600" s="217">
        <v>13343.8569744701</v>
      </c>
      <c r="N3600" s="217">
        <v>7.3442034179095597</v>
      </c>
      <c r="O3600" s="217">
        <v>6.8945583106906101</v>
      </c>
      <c r="P3600" s="217">
        <v>0.44964510721895301</v>
      </c>
      <c r="Q3600" s="217">
        <v>7.9649364394770403</v>
      </c>
      <c r="R3600" s="217">
        <v>7.5082903433682802</v>
      </c>
      <c r="S3600" s="217">
        <v>0.456646096108766</v>
      </c>
      <c r="T3600" s="217">
        <v>7.6652903907561303</v>
      </c>
      <c r="U3600" s="217">
        <v>7.2105180590462297</v>
      </c>
      <c r="V3600" s="217">
        <v>0.454772331709896</v>
      </c>
      <c r="W3600" s="217">
        <v>7.8666376207620097</v>
      </c>
      <c r="X3600" s="217">
        <v>7.4074382489606201</v>
      </c>
      <c r="Y3600" s="217">
        <v>0.45919937180138198</v>
      </c>
    </row>
    <row r="3601" spans="2:25">
      <c r="B3601" s="217" t="s">
        <v>3769</v>
      </c>
      <c r="C3601" s="217" t="s">
        <v>169</v>
      </c>
      <c r="D3601" s="217" t="s">
        <v>21</v>
      </c>
      <c r="E3601" s="217" t="s">
        <v>103</v>
      </c>
      <c r="F3601" s="217" t="s">
        <v>5</v>
      </c>
      <c r="G3601" s="217" t="s">
        <v>5</v>
      </c>
      <c r="H3601" s="217" t="s">
        <v>172</v>
      </c>
      <c r="I3601" s="217">
        <v>69</v>
      </c>
      <c r="J3601" s="217">
        <v>62</v>
      </c>
      <c r="K3601" s="217">
        <v>7</v>
      </c>
      <c r="L3601" s="217">
        <v>322</v>
      </c>
      <c r="M3601" s="217">
        <v>13077.424228554601</v>
      </c>
      <c r="N3601" s="217">
        <v>5.2762683839022397</v>
      </c>
      <c r="O3601" s="217">
        <v>4.7409947797382497</v>
      </c>
      <c r="P3601" s="217">
        <v>0.53527360416399605</v>
      </c>
      <c r="Q3601" s="217">
        <v>5.5912705644237803</v>
      </c>
      <c r="R3601" s="217">
        <v>5.0108579251033696</v>
      </c>
      <c r="S3601" s="217">
        <v>0.58041263932040299</v>
      </c>
      <c r="T3601" s="217">
        <v>5.3663351451196704</v>
      </c>
      <c r="U3601" s="217">
        <v>4.8207054567036502</v>
      </c>
      <c r="V3601" s="217">
        <v>0.545629688416012</v>
      </c>
      <c r="W3601" s="217">
        <v>5.5245966075531596</v>
      </c>
      <c r="X3601" s="217">
        <v>4.9557507934945901</v>
      </c>
      <c r="Y3601" s="217">
        <v>0.56884581405856804</v>
      </c>
    </row>
    <row r="3602" spans="2:25">
      <c r="B3602" s="217" t="s">
        <v>3770</v>
      </c>
      <c r="C3602" s="217" t="s">
        <v>169</v>
      </c>
      <c r="D3602" s="217" t="s">
        <v>21</v>
      </c>
      <c r="E3602" s="217" t="s">
        <v>103</v>
      </c>
      <c r="F3602" s="217" t="s">
        <v>5</v>
      </c>
      <c r="G3602" s="217" t="s">
        <v>5</v>
      </c>
      <c r="H3602" s="217" t="s">
        <v>174</v>
      </c>
      <c r="I3602" s="217">
        <v>80</v>
      </c>
      <c r="J3602" s="217">
        <v>77</v>
      </c>
      <c r="K3602" s="217">
        <v>3</v>
      </c>
      <c r="L3602" s="217">
        <v>326</v>
      </c>
      <c r="M3602" s="217">
        <v>11581.254220381899</v>
      </c>
      <c r="N3602" s="217">
        <v>6.9077146980512598</v>
      </c>
      <c r="O3602" s="217">
        <v>6.6486753968743297</v>
      </c>
      <c r="P3602" s="217">
        <v>0.25903930117692198</v>
      </c>
      <c r="Q3602" s="217">
        <v>7.01906376455534</v>
      </c>
      <c r="R3602" s="217">
        <v>6.7597126827726299</v>
      </c>
      <c r="S3602" s="217">
        <v>0.25935108178271299</v>
      </c>
      <c r="T3602" s="217">
        <v>6.9167571899659404</v>
      </c>
      <c r="U3602" s="217">
        <v>6.6572827303810298</v>
      </c>
      <c r="V3602" s="217">
        <v>0.259474459584904</v>
      </c>
      <c r="W3602" s="217">
        <v>7.0049044833672296</v>
      </c>
      <c r="X3602" s="217">
        <v>6.7453824494746204</v>
      </c>
      <c r="Y3602" s="217">
        <v>0.25952203389261402</v>
      </c>
    </row>
    <row r="3603" spans="2:25">
      <c r="B3603" s="217" t="s">
        <v>3771</v>
      </c>
      <c r="C3603" s="217" t="s">
        <v>169</v>
      </c>
      <c r="D3603" s="217" t="s">
        <v>21</v>
      </c>
      <c r="E3603" s="217" t="s">
        <v>103</v>
      </c>
      <c r="F3603" s="217" t="s">
        <v>5</v>
      </c>
      <c r="G3603" s="217" t="s">
        <v>5</v>
      </c>
      <c r="H3603" s="217" t="s">
        <v>176</v>
      </c>
      <c r="I3603" s="217">
        <v>111</v>
      </c>
      <c r="J3603" s="217">
        <v>100</v>
      </c>
      <c r="K3603" s="217">
        <v>11</v>
      </c>
      <c r="L3603" s="217">
        <v>390</v>
      </c>
      <c r="M3603" s="217">
        <v>17497.757140396399</v>
      </c>
      <c r="N3603" s="217">
        <v>6.3436701692320598</v>
      </c>
      <c r="O3603" s="217">
        <v>5.7150181704793299</v>
      </c>
      <c r="P3603" s="217">
        <v>0.62865199875272604</v>
      </c>
      <c r="Q3603" s="217">
        <v>6.0358786030125398</v>
      </c>
      <c r="R3603" s="217">
        <v>5.4886834812030001</v>
      </c>
      <c r="S3603" s="217">
        <v>0.547195121809542</v>
      </c>
      <c r="T3603" s="217">
        <v>6.0072742421513503</v>
      </c>
      <c r="U3603" s="217">
        <v>5.4982632704907797</v>
      </c>
      <c r="V3603" s="217">
        <v>0.50901097166056897</v>
      </c>
      <c r="W3603" s="217">
        <v>6.0581859930361803</v>
      </c>
      <c r="X3603" s="217">
        <v>5.5248476004351499</v>
      </c>
      <c r="Y3603" s="217">
        <v>0.533338392601033</v>
      </c>
    </row>
    <row r="3604" spans="2:25">
      <c r="B3604" s="217" t="s">
        <v>3772</v>
      </c>
      <c r="C3604" s="217" t="s">
        <v>169</v>
      </c>
      <c r="D3604" s="217" t="s">
        <v>21</v>
      </c>
      <c r="E3604" s="217" t="s">
        <v>103</v>
      </c>
      <c r="F3604" s="217" t="s">
        <v>5</v>
      </c>
      <c r="G3604" s="217" t="s">
        <v>5</v>
      </c>
      <c r="H3604" s="217" t="s">
        <v>178</v>
      </c>
      <c r="I3604" s="217">
        <v>113</v>
      </c>
      <c r="J3604" s="217">
        <v>102</v>
      </c>
      <c r="K3604" s="217">
        <v>11</v>
      </c>
      <c r="L3604" s="217">
        <v>436</v>
      </c>
      <c r="M3604" s="217">
        <v>13989.707436196901</v>
      </c>
      <c r="N3604" s="217">
        <v>8.0773669153097707</v>
      </c>
      <c r="O3604" s="217">
        <v>7.2910745607220901</v>
      </c>
      <c r="P3604" s="217">
        <v>0.78629235458767599</v>
      </c>
      <c r="Q3604" s="217">
        <v>7.7594350202204296</v>
      </c>
      <c r="R3604" s="217">
        <v>6.97266597672433</v>
      </c>
      <c r="S3604" s="217">
        <v>0.786769043496098</v>
      </c>
      <c r="T3604" s="217">
        <v>7.6304510196004696</v>
      </c>
      <c r="U3604" s="217">
        <v>6.8456901641148198</v>
      </c>
      <c r="V3604" s="217">
        <v>0.78476085548564101</v>
      </c>
      <c r="W3604" s="217">
        <v>7.7542178179838297</v>
      </c>
      <c r="X3604" s="217">
        <v>6.9633494953771597</v>
      </c>
      <c r="Y3604" s="217">
        <v>0.79086832260667195</v>
      </c>
    </row>
    <row r="3605" spans="2:25">
      <c r="B3605" s="217" t="s">
        <v>3773</v>
      </c>
      <c r="C3605" s="217" t="s">
        <v>169</v>
      </c>
      <c r="D3605" s="217" t="s">
        <v>21</v>
      </c>
      <c r="E3605" s="217" t="s">
        <v>103</v>
      </c>
      <c r="F3605" s="217" t="s">
        <v>5</v>
      </c>
      <c r="G3605" s="217" t="s">
        <v>5</v>
      </c>
      <c r="H3605" s="217" t="s">
        <v>5</v>
      </c>
      <c r="I3605" s="217">
        <v>471</v>
      </c>
      <c r="J3605" s="217">
        <v>433</v>
      </c>
      <c r="K3605" s="217">
        <v>38</v>
      </c>
      <c r="L3605" s="217">
        <v>1872</v>
      </c>
      <c r="M3605" s="217">
        <v>69490</v>
      </c>
      <c r="N3605" s="217">
        <v>6.7779536623974703</v>
      </c>
      <c r="O3605" s="217">
        <v>6.2311123902719796</v>
      </c>
      <c r="P3605" s="217">
        <v>0.54684127212548606</v>
      </c>
      <c r="Q3605" s="217">
        <v>6.70725077979513</v>
      </c>
      <c r="R3605" s="217">
        <v>6.1690611381274101</v>
      </c>
      <c r="S3605" s="217">
        <v>0.53818964166771699</v>
      </c>
      <c r="T3605" s="217">
        <v>6.5679281017489597</v>
      </c>
      <c r="U3605" s="217">
        <v>6.0483897031394296</v>
      </c>
      <c r="V3605" s="217">
        <v>0.51953839860953199</v>
      </c>
      <c r="W3605" s="217">
        <v>6.6830844453412102</v>
      </c>
      <c r="X3605" s="217">
        <v>6.1500103602028897</v>
      </c>
      <c r="Y3605" s="217">
        <v>0.53307408513832</v>
      </c>
    </row>
    <row r="3606" spans="2:25">
      <c r="B3606" s="217" t="s">
        <v>3774</v>
      </c>
      <c r="C3606" s="217" t="s">
        <v>169</v>
      </c>
      <c r="D3606" s="217" t="s">
        <v>21</v>
      </c>
      <c r="E3606" s="217" t="s">
        <v>87</v>
      </c>
      <c r="F3606" s="217" t="s">
        <v>12</v>
      </c>
      <c r="G3606" s="217" t="s">
        <v>10</v>
      </c>
      <c r="H3606" s="217" t="s">
        <v>170</v>
      </c>
      <c r="I3606" s="217">
        <v>8</v>
      </c>
      <c r="J3606" s="217">
        <v>7</v>
      </c>
      <c r="K3606" s="217">
        <v>1</v>
      </c>
      <c r="L3606" s="217">
        <v>2</v>
      </c>
      <c r="M3606" s="217">
        <v>251.93370165745901</v>
      </c>
      <c r="N3606" s="217">
        <v>31.754385964912299</v>
      </c>
      <c r="O3606" s="217">
        <v>27.7850877192982</v>
      </c>
      <c r="P3606" s="217">
        <v>3.96929824561404</v>
      </c>
      <c r="Q3606" s="217">
        <v>31.754385964912299</v>
      </c>
      <c r="R3606" s="217">
        <v>27.7850877192982</v>
      </c>
      <c r="S3606" s="217">
        <v>3.96929824561404</v>
      </c>
      <c r="T3606" s="217">
        <v>31.754385964912299</v>
      </c>
      <c r="U3606" s="217">
        <v>27.7850877192982</v>
      </c>
      <c r="V3606" s="217">
        <v>3.96929824561404</v>
      </c>
      <c r="W3606" s="217">
        <v>31.754385964912299</v>
      </c>
      <c r="X3606" s="217">
        <v>27.7850877192982</v>
      </c>
      <c r="Y3606" s="217">
        <v>3.96929824561404</v>
      </c>
    </row>
    <row r="3607" spans="2:25">
      <c r="B3607" s="217" t="s">
        <v>3775</v>
      </c>
      <c r="C3607" s="217" t="s">
        <v>169</v>
      </c>
      <c r="D3607" s="217" t="s">
        <v>21</v>
      </c>
      <c r="E3607" s="217" t="s">
        <v>87</v>
      </c>
      <c r="F3607" s="217" t="s">
        <v>12</v>
      </c>
      <c r="G3607" s="217" t="s">
        <v>10</v>
      </c>
      <c r="H3607" s="217" t="s">
        <v>172</v>
      </c>
      <c r="I3607" s="217">
        <v>0</v>
      </c>
      <c r="J3607" s="217">
        <v>0</v>
      </c>
      <c r="K3607" s="217">
        <v>0</v>
      </c>
      <c r="L3607" s="217">
        <v>6</v>
      </c>
      <c r="M3607" s="217">
        <v>251.93370165745901</v>
      </c>
      <c r="N3607" s="217">
        <v>0</v>
      </c>
      <c r="O3607" s="217">
        <v>0</v>
      </c>
      <c r="P3607" s="217">
        <v>0</v>
      </c>
      <c r="Q3607" s="217">
        <v>0</v>
      </c>
      <c r="R3607" s="217">
        <v>0</v>
      </c>
      <c r="S3607" s="217">
        <v>0</v>
      </c>
      <c r="T3607" s="217">
        <v>0</v>
      </c>
      <c r="U3607" s="217">
        <v>0</v>
      </c>
      <c r="V3607" s="217">
        <v>0</v>
      </c>
      <c r="W3607" s="217">
        <v>0</v>
      </c>
      <c r="X3607" s="217">
        <v>0</v>
      </c>
      <c r="Y3607" s="217">
        <v>0</v>
      </c>
    </row>
    <row r="3608" spans="2:25">
      <c r="B3608" s="217" t="s">
        <v>3776</v>
      </c>
      <c r="C3608" s="217" t="s">
        <v>169</v>
      </c>
      <c r="D3608" s="217" t="s">
        <v>21</v>
      </c>
      <c r="E3608" s="217" t="s">
        <v>87</v>
      </c>
      <c r="F3608" s="217" t="s">
        <v>12</v>
      </c>
      <c r="G3608" s="217" t="s">
        <v>10</v>
      </c>
      <c r="H3608" s="217" t="s">
        <v>174</v>
      </c>
      <c r="I3608" s="217">
        <v>6</v>
      </c>
      <c r="J3608" s="217">
        <v>6</v>
      </c>
      <c r="K3608" s="217">
        <v>0</v>
      </c>
      <c r="L3608" s="217">
        <v>6</v>
      </c>
      <c r="M3608" s="217">
        <v>283.42541436464097</v>
      </c>
      <c r="N3608" s="217">
        <v>21.169590643274901</v>
      </c>
      <c r="O3608" s="217">
        <v>21.169590643274901</v>
      </c>
      <c r="P3608" s="217">
        <v>0</v>
      </c>
      <c r="Q3608" s="217">
        <v>21.169590643274901</v>
      </c>
      <c r="R3608" s="217">
        <v>21.169590643274901</v>
      </c>
      <c r="S3608" s="217">
        <v>0</v>
      </c>
      <c r="T3608" s="217">
        <v>21.169590643274901</v>
      </c>
      <c r="U3608" s="217">
        <v>21.169590643274901</v>
      </c>
      <c r="V3608" s="217">
        <v>0</v>
      </c>
      <c r="W3608" s="217">
        <v>21.169590643274901</v>
      </c>
      <c r="X3608" s="217">
        <v>21.169590643274901</v>
      </c>
      <c r="Y3608" s="217">
        <v>0</v>
      </c>
    </row>
    <row r="3609" spans="2:25">
      <c r="B3609" s="217" t="s">
        <v>3777</v>
      </c>
      <c r="C3609" s="217" t="s">
        <v>169</v>
      </c>
      <c r="D3609" s="217" t="s">
        <v>21</v>
      </c>
      <c r="E3609" s="217" t="s">
        <v>87</v>
      </c>
      <c r="F3609" s="217" t="s">
        <v>12</v>
      </c>
      <c r="G3609" s="217" t="s">
        <v>10</v>
      </c>
      <c r="H3609" s="217" t="s">
        <v>176</v>
      </c>
      <c r="I3609" s="217">
        <v>11</v>
      </c>
      <c r="J3609" s="217">
        <v>10</v>
      </c>
      <c r="K3609" s="217">
        <v>1</v>
      </c>
      <c r="L3609" s="217">
        <v>13</v>
      </c>
      <c r="M3609" s="217">
        <v>619.33701657458596</v>
      </c>
      <c r="N3609" s="217">
        <v>17.760927743086501</v>
      </c>
      <c r="O3609" s="217">
        <v>16.1462979482605</v>
      </c>
      <c r="P3609" s="217">
        <v>1.61462979482605</v>
      </c>
      <c r="Q3609" s="217">
        <v>17.760927743086501</v>
      </c>
      <c r="R3609" s="217">
        <v>16.1462979482605</v>
      </c>
      <c r="S3609" s="217">
        <v>1.61462979482605</v>
      </c>
      <c r="T3609" s="217">
        <v>17.760927743086501</v>
      </c>
      <c r="U3609" s="217">
        <v>16.1462979482605</v>
      </c>
      <c r="V3609" s="217">
        <v>1.61462979482605</v>
      </c>
      <c r="W3609" s="217">
        <v>17.760927743086501</v>
      </c>
      <c r="X3609" s="217">
        <v>16.1462979482605</v>
      </c>
      <c r="Y3609" s="217">
        <v>1.61462979482605</v>
      </c>
    </row>
    <row r="3610" spans="2:25">
      <c r="B3610" s="217" t="s">
        <v>3778</v>
      </c>
      <c r="C3610" s="217" t="s">
        <v>169</v>
      </c>
      <c r="D3610" s="217" t="s">
        <v>21</v>
      </c>
      <c r="E3610" s="217" t="s">
        <v>87</v>
      </c>
      <c r="F3610" s="217" t="s">
        <v>12</v>
      </c>
      <c r="G3610" s="217" t="s">
        <v>10</v>
      </c>
      <c r="H3610" s="217" t="s">
        <v>178</v>
      </c>
      <c r="I3610" s="217">
        <v>12</v>
      </c>
      <c r="J3610" s="217">
        <v>11</v>
      </c>
      <c r="K3610" s="217">
        <v>1</v>
      </c>
      <c r="L3610" s="217">
        <v>18</v>
      </c>
      <c r="M3610" s="217">
        <v>493.37016574585601</v>
      </c>
      <c r="N3610" s="217">
        <v>24.322508398656201</v>
      </c>
      <c r="O3610" s="217">
        <v>22.295632698768198</v>
      </c>
      <c r="P3610" s="217">
        <v>2.02687569988802</v>
      </c>
      <c r="Q3610" s="217">
        <v>24.322508398656201</v>
      </c>
      <c r="R3610" s="217">
        <v>22.295632698768198</v>
      </c>
      <c r="S3610" s="217">
        <v>2.02687569988802</v>
      </c>
      <c r="T3610" s="217">
        <v>24.322508398656201</v>
      </c>
      <c r="U3610" s="217">
        <v>22.295632698768198</v>
      </c>
      <c r="V3610" s="217">
        <v>2.02687569988802</v>
      </c>
      <c r="W3610" s="217">
        <v>24.322508398656201</v>
      </c>
      <c r="X3610" s="217">
        <v>22.295632698768198</v>
      </c>
      <c r="Y3610" s="217">
        <v>2.02687569988802</v>
      </c>
    </row>
    <row r="3611" spans="2:25">
      <c r="B3611" s="217" t="s">
        <v>3779</v>
      </c>
      <c r="C3611" s="217" t="s">
        <v>169</v>
      </c>
      <c r="D3611" s="217" t="s">
        <v>21</v>
      </c>
      <c r="E3611" s="217" t="s">
        <v>87</v>
      </c>
      <c r="F3611" s="217" t="s">
        <v>12</v>
      </c>
      <c r="G3611" s="217" t="s">
        <v>10</v>
      </c>
      <c r="H3611" s="217" t="s">
        <v>5</v>
      </c>
      <c r="I3611" s="217">
        <v>37</v>
      </c>
      <c r="J3611" s="217">
        <v>34</v>
      </c>
      <c r="K3611" s="217">
        <v>3</v>
      </c>
      <c r="L3611" s="217">
        <v>45</v>
      </c>
      <c r="M3611" s="217">
        <v>1900</v>
      </c>
      <c r="N3611" s="217">
        <v>19.473684210526301</v>
      </c>
      <c r="O3611" s="217">
        <v>17.894736842105299</v>
      </c>
      <c r="P3611" s="217">
        <v>1.57894736842105</v>
      </c>
      <c r="Q3611" s="217">
        <v>19.473684210526301</v>
      </c>
      <c r="R3611" s="217">
        <v>17.894736842105299</v>
      </c>
      <c r="S3611" s="217">
        <v>1.57894736842105</v>
      </c>
      <c r="T3611" s="217">
        <v>19.473684210526301</v>
      </c>
      <c r="U3611" s="217">
        <v>17.894736842105299</v>
      </c>
      <c r="V3611" s="217">
        <v>1.57894736842105</v>
      </c>
      <c r="W3611" s="217">
        <v>19.473684210526301</v>
      </c>
      <c r="X3611" s="217">
        <v>17.894736842105299</v>
      </c>
      <c r="Y3611" s="217">
        <v>1.57894736842105</v>
      </c>
    </row>
    <row r="3612" spans="2:25">
      <c r="B3612" s="217" t="s">
        <v>3780</v>
      </c>
      <c r="C3612" s="217" t="s">
        <v>169</v>
      </c>
      <c r="D3612" s="217" t="s">
        <v>21</v>
      </c>
      <c r="E3612" s="217" t="s">
        <v>87</v>
      </c>
      <c r="F3612" s="217" t="s">
        <v>9</v>
      </c>
      <c r="G3612" s="217" t="s">
        <v>10</v>
      </c>
      <c r="H3612" s="217" t="s">
        <v>170</v>
      </c>
      <c r="I3612" s="217">
        <v>0</v>
      </c>
      <c r="J3612" s="217">
        <v>0</v>
      </c>
      <c r="K3612" s="217">
        <v>0</v>
      </c>
      <c r="L3612" s="217">
        <v>13</v>
      </c>
      <c r="M3612" s="217">
        <v>316.84210526315798</v>
      </c>
      <c r="N3612" s="217">
        <v>0</v>
      </c>
      <c r="O3612" s="217">
        <v>0</v>
      </c>
      <c r="P3612" s="217">
        <v>0</v>
      </c>
      <c r="Q3612" s="217">
        <v>0</v>
      </c>
      <c r="R3612" s="217">
        <v>0</v>
      </c>
      <c r="S3612" s="217">
        <v>0</v>
      </c>
      <c r="T3612" s="217">
        <v>0</v>
      </c>
      <c r="U3612" s="217">
        <v>0</v>
      </c>
      <c r="V3612" s="217">
        <v>0</v>
      </c>
      <c r="W3612" s="217">
        <v>0</v>
      </c>
      <c r="X3612" s="217">
        <v>0</v>
      </c>
      <c r="Y3612" s="217">
        <v>0</v>
      </c>
    </row>
    <row r="3613" spans="2:25">
      <c r="B3613" s="217" t="s">
        <v>3781</v>
      </c>
      <c r="C3613" s="217" t="s">
        <v>169</v>
      </c>
      <c r="D3613" s="217" t="s">
        <v>21</v>
      </c>
      <c r="E3613" s="217" t="s">
        <v>87</v>
      </c>
      <c r="F3613" s="217" t="s">
        <v>9</v>
      </c>
      <c r="G3613" s="217" t="s">
        <v>10</v>
      </c>
      <c r="H3613" s="217" t="s">
        <v>172</v>
      </c>
      <c r="I3613" s="217">
        <v>4</v>
      </c>
      <c r="J3613" s="217">
        <v>3</v>
      </c>
      <c r="K3613" s="217">
        <v>1</v>
      </c>
      <c r="L3613" s="217">
        <v>12</v>
      </c>
      <c r="M3613" s="217">
        <v>350.78947368421098</v>
      </c>
      <c r="N3613" s="217">
        <v>11.4028507126782</v>
      </c>
      <c r="O3613" s="217">
        <v>8.55213803450863</v>
      </c>
      <c r="P3613" s="217">
        <v>2.8507126781695402</v>
      </c>
      <c r="Q3613" s="217">
        <v>11.4028507126782</v>
      </c>
      <c r="R3613" s="217">
        <v>8.55213803450863</v>
      </c>
      <c r="S3613" s="217">
        <v>2.8507126781695402</v>
      </c>
      <c r="T3613" s="217">
        <v>11.4028507126782</v>
      </c>
      <c r="U3613" s="217">
        <v>8.55213803450863</v>
      </c>
      <c r="V3613" s="217">
        <v>2.8507126781695402</v>
      </c>
      <c r="W3613" s="217">
        <v>11.4028507126782</v>
      </c>
      <c r="X3613" s="217">
        <v>8.55213803450863</v>
      </c>
      <c r="Y3613" s="217">
        <v>2.8507126781695402</v>
      </c>
    </row>
    <row r="3614" spans="2:25">
      <c r="B3614" s="217" t="s">
        <v>3782</v>
      </c>
      <c r="C3614" s="217" t="s">
        <v>169</v>
      </c>
      <c r="D3614" s="217" t="s">
        <v>21</v>
      </c>
      <c r="E3614" s="217" t="s">
        <v>87</v>
      </c>
      <c r="F3614" s="217" t="s">
        <v>9</v>
      </c>
      <c r="G3614" s="217" t="s">
        <v>10</v>
      </c>
      <c r="H3614" s="217" t="s">
        <v>174</v>
      </c>
      <c r="I3614" s="217">
        <v>1</v>
      </c>
      <c r="J3614" s="217">
        <v>1</v>
      </c>
      <c r="K3614" s="217">
        <v>0</v>
      </c>
      <c r="L3614" s="217">
        <v>7</v>
      </c>
      <c r="M3614" s="217">
        <v>396.052631578947</v>
      </c>
      <c r="N3614" s="217">
        <v>2.5249169435215899</v>
      </c>
      <c r="O3614" s="217">
        <v>2.5249169435215899</v>
      </c>
      <c r="P3614" s="217">
        <v>0</v>
      </c>
      <c r="Q3614" s="217">
        <v>2.5249169435215899</v>
      </c>
      <c r="R3614" s="217">
        <v>2.5249169435215899</v>
      </c>
      <c r="S3614" s="217">
        <v>0</v>
      </c>
      <c r="T3614" s="217">
        <v>2.5249169435215899</v>
      </c>
      <c r="U3614" s="217">
        <v>2.5249169435215899</v>
      </c>
      <c r="V3614" s="217">
        <v>0</v>
      </c>
      <c r="W3614" s="217">
        <v>2.5249169435215899</v>
      </c>
      <c r="X3614" s="217">
        <v>2.5249169435215899</v>
      </c>
      <c r="Y3614" s="217">
        <v>0</v>
      </c>
    </row>
    <row r="3615" spans="2:25">
      <c r="B3615" s="217" t="s">
        <v>3783</v>
      </c>
      <c r="C3615" s="217" t="s">
        <v>169</v>
      </c>
      <c r="D3615" s="217" t="s">
        <v>21</v>
      </c>
      <c r="E3615" s="217" t="s">
        <v>87</v>
      </c>
      <c r="F3615" s="217" t="s">
        <v>9</v>
      </c>
      <c r="G3615" s="217" t="s">
        <v>10</v>
      </c>
      <c r="H3615" s="217" t="s">
        <v>176</v>
      </c>
      <c r="I3615" s="217">
        <v>3</v>
      </c>
      <c r="J3615" s="217">
        <v>3</v>
      </c>
      <c r="K3615" s="217">
        <v>0</v>
      </c>
      <c r="L3615" s="217">
        <v>18</v>
      </c>
      <c r="M3615" s="217">
        <v>588.42105263157896</v>
      </c>
      <c r="N3615" s="217">
        <v>5.09838998211091</v>
      </c>
      <c r="O3615" s="217">
        <v>5.09838998211091</v>
      </c>
      <c r="P3615" s="217">
        <v>0</v>
      </c>
      <c r="Q3615" s="217">
        <v>5.09838998211091</v>
      </c>
      <c r="R3615" s="217">
        <v>5.09838998211091</v>
      </c>
      <c r="S3615" s="217">
        <v>0</v>
      </c>
      <c r="T3615" s="217">
        <v>5.09838998211091</v>
      </c>
      <c r="U3615" s="217">
        <v>5.09838998211091</v>
      </c>
      <c r="V3615" s="217">
        <v>0</v>
      </c>
      <c r="W3615" s="217">
        <v>5.09838998211091</v>
      </c>
      <c r="X3615" s="217">
        <v>5.09838998211091</v>
      </c>
      <c r="Y3615" s="217">
        <v>0</v>
      </c>
    </row>
    <row r="3616" spans="2:25">
      <c r="B3616" s="217" t="s">
        <v>3784</v>
      </c>
      <c r="C3616" s="217" t="s">
        <v>169</v>
      </c>
      <c r="D3616" s="217" t="s">
        <v>21</v>
      </c>
      <c r="E3616" s="217" t="s">
        <v>87</v>
      </c>
      <c r="F3616" s="217" t="s">
        <v>9</v>
      </c>
      <c r="G3616" s="217" t="s">
        <v>10</v>
      </c>
      <c r="H3616" s="217" t="s">
        <v>178</v>
      </c>
      <c r="I3616" s="217">
        <v>1</v>
      </c>
      <c r="J3616" s="217">
        <v>0</v>
      </c>
      <c r="K3616" s="217">
        <v>1</v>
      </c>
      <c r="L3616" s="217">
        <v>21</v>
      </c>
      <c r="M3616" s="217">
        <v>497.89473684210498</v>
      </c>
      <c r="N3616" s="217">
        <v>2.00845665961945</v>
      </c>
      <c r="O3616" s="217">
        <v>0</v>
      </c>
      <c r="P3616" s="217">
        <v>2.00845665961945</v>
      </c>
      <c r="Q3616" s="217">
        <v>2.00845665961945</v>
      </c>
      <c r="R3616" s="217">
        <v>0</v>
      </c>
      <c r="S3616" s="217">
        <v>2.00845665961945</v>
      </c>
      <c r="T3616" s="217">
        <v>2.00845665961945</v>
      </c>
      <c r="U3616" s="217">
        <v>0</v>
      </c>
      <c r="V3616" s="217">
        <v>2.00845665961945</v>
      </c>
      <c r="W3616" s="217">
        <v>2.00845665961945</v>
      </c>
      <c r="X3616" s="217">
        <v>0</v>
      </c>
      <c r="Y3616" s="217">
        <v>2.00845665961945</v>
      </c>
    </row>
    <row r="3617" spans="2:25">
      <c r="B3617" s="217" t="s">
        <v>3785</v>
      </c>
      <c r="C3617" s="217" t="s">
        <v>169</v>
      </c>
      <c r="D3617" s="217" t="s">
        <v>21</v>
      </c>
      <c r="E3617" s="217" t="s">
        <v>87</v>
      </c>
      <c r="F3617" s="217" t="s">
        <v>9</v>
      </c>
      <c r="G3617" s="217" t="s">
        <v>10</v>
      </c>
      <c r="H3617" s="217" t="s">
        <v>5</v>
      </c>
      <c r="I3617" s="217">
        <v>9</v>
      </c>
      <c r="J3617" s="217">
        <v>7</v>
      </c>
      <c r="K3617" s="217">
        <v>2</v>
      </c>
      <c r="L3617" s="217">
        <v>71</v>
      </c>
      <c r="M3617" s="217">
        <v>2150</v>
      </c>
      <c r="N3617" s="217">
        <v>4.18604651162791</v>
      </c>
      <c r="O3617" s="217">
        <v>3.2558139534883699</v>
      </c>
      <c r="P3617" s="217">
        <v>0.93023255813953498</v>
      </c>
      <c r="Q3617" s="217">
        <v>4.18604651162791</v>
      </c>
      <c r="R3617" s="217">
        <v>3.2558139534883699</v>
      </c>
      <c r="S3617" s="217">
        <v>0.93023255813953498</v>
      </c>
      <c r="T3617" s="217">
        <v>4.18604651162791</v>
      </c>
      <c r="U3617" s="217">
        <v>3.2558139534883699</v>
      </c>
      <c r="V3617" s="217">
        <v>0.93023255813953498</v>
      </c>
      <c r="W3617" s="217">
        <v>4.18604651162791</v>
      </c>
      <c r="X3617" s="217">
        <v>3.2558139534883699</v>
      </c>
      <c r="Y3617" s="217">
        <v>0.93023255813953498</v>
      </c>
    </row>
    <row r="3618" spans="2:25">
      <c r="B3618" s="217" t="s">
        <v>3786</v>
      </c>
      <c r="C3618" s="217" t="s">
        <v>169</v>
      </c>
      <c r="D3618" s="217" t="s">
        <v>21</v>
      </c>
      <c r="E3618" s="217" t="s">
        <v>87</v>
      </c>
      <c r="F3618" s="217" t="s">
        <v>5</v>
      </c>
      <c r="G3618" s="217" t="s">
        <v>10</v>
      </c>
      <c r="H3618" s="217" t="s">
        <v>170</v>
      </c>
      <c r="I3618" s="217">
        <v>9</v>
      </c>
      <c r="J3618" s="217">
        <v>8</v>
      </c>
      <c r="K3618" s="217">
        <v>1</v>
      </c>
      <c r="L3618" s="217">
        <v>15</v>
      </c>
      <c r="M3618" s="217">
        <v>568.77580692061599</v>
      </c>
      <c r="N3618" s="217">
        <v>15.8234578378544</v>
      </c>
      <c r="O3618" s="217">
        <v>14.0652958558706</v>
      </c>
      <c r="P3618" s="217">
        <v>1.7581619819838199</v>
      </c>
      <c r="Q3618" s="217">
        <v>15.8234578378544</v>
      </c>
      <c r="R3618" s="217">
        <v>14.0652958558706</v>
      </c>
      <c r="S3618" s="217">
        <v>1.7581619819838199</v>
      </c>
      <c r="T3618" s="217">
        <v>15.8234578378544</v>
      </c>
      <c r="U3618" s="217">
        <v>14.0652958558706</v>
      </c>
      <c r="V3618" s="217">
        <v>1.7581619819838199</v>
      </c>
      <c r="W3618" s="217">
        <v>15.8234578378544</v>
      </c>
      <c r="X3618" s="217">
        <v>14.0652958558706</v>
      </c>
      <c r="Y3618" s="217">
        <v>1.7581619819838199</v>
      </c>
    </row>
    <row r="3619" spans="2:25">
      <c r="B3619" s="217" t="s">
        <v>3787</v>
      </c>
      <c r="C3619" s="217" t="s">
        <v>169</v>
      </c>
      <c r="D3619" s="217" t="s">
        <v>21</v>
      </c>
      <c r="E3619" s="217" t="s">
        <v>87</v>
      </c>
      <c r="F3619" s="217" t="s">
        <v>5</v>
      </c>
      <c r="G3619" s="217" t="s">
        <v>10</v>
      </c>
      <c r="H3619" s="217" t="s">
        <v>172</v>
      </c>
      <c r="I3619" s="217">
        <v>4</v>
      </c>
      <c r="J3619" s="217">
        <v>3</v>
      </c>
      <c r="K3619" s="217">
        <v>1</v>
      </c>
      <c r="L3619" s="217">
        <v>18</v>
      </c>
      <c r="M3619" s="217">
        <v>602.72317534166905</v>
      </c>
      <c r="N3619" s="217">
        <v>6.6365458698887698</v>
      </c>
      <c r="O3619" s="217">
        <v>4.9774094024165798</v>
      </c>
      <c r="P3619" s="217">
        <v>1.65913646747219</v>
      </c>
      <c r="Q3619" s="217">
        <v>6.6365458698887698</v>
      </c>
      <c r="R3619" s="217">
        <v>4.9774094024165798</v>
      </c>
      <c r="S3619" s="217">
        <v>1.65913646747219</v>
      </c>
      <c r="T3619" s="217">
        <v>6.6365458698887698</v>
      </c>
      <c r="U3619" s="217">
        <v>4.9774094024165798</v>
      </c>
      <c r="V3619" s="217">
        <v>1.65913646747219</v>
      </c>
      <c r="W3619" s="217">
        <v>6.6365458698887698</v>
      </c>
      <c r="X3619" s="217">
        <v>4.9774094024165798</v>
      </c>
      <c r="Y3619" s="217">
        <v>1.65913646747219</v>
      </c>
    </row>
    <row r="3620" spans="2:25">
      <c r="B3620" s="217" t="s">
        <v>3788</v>
      </c>
      <c r="C3620" s="217" t="s">
        <v>169</v>
      </c>
      <c r="D3620" s="217" t="s">
        <v>21</v>
      </c>
      <c r="E3620" s="217" t="s">
        <v>87</v>
      </c>
      <c r="F3620" s="217" t="s">
        <v>5</v>
      </c>
      <c r="G3620" s="217" t="s">
        <v>10</v>
      </c>
      <c r="H3620" s="217" t="s">
        <v>174</v>
      </c>
      <c r="I3620" s="217">
        <v>7</v>
      </c>
      <c r="J3620" s="217">
        <v>7</v>
      </c>
      <c r="K3620" s="217">
        <v>0</v>
      </c>
      <c r="L3620" s="217">
        <v>13</v>
      </c>
      <c r="M3620" s="217">
        <v>679.47804594358797</v>
      </c>
      <c r="N3620" s="217">
        <v>10.3020252704105</v>
      </c>
      <c r="O3620" s="217">
        <v>10.3020252704105</v>
      </c>
      <c r="P3620" s="217">
        <v>0</v>
      </c>
      <c r="Q3620" s="217">
        <v>10.3020252704105</v>
      </c>
      <c r="R3620" s="217">
        <v>10.3020252704105</v>
      </c>
      <c r="S3620" s="217">
        <v>0</v>
      </c>
      <c r="T3620" s="217">
        <v>10.3020252704105</v>
      </c>
      <c r="U3620" s="217">
        <v>10.3020252704105</v>
      </c>
      <c r="V3620" s="217">
        <v>0</v>
      </c>
      <c r="W3620" s="217">
        <v>10.3020252704105</v>
      </c>
      <c r="X3620" s="217">
        <v>10.3020252704105</v>
      </c>
      <c r="Y3620" s="217">
        <v>0</v>
      </c>
    </row>
    <row r="3621" spans="2:25">
      <c r="B3621" s="217" t="s">
        <v>3789</v>
      </c>
      <c r="C3621" s="217" t="s">
        <v>169</v>
      </c>
      <c r="D3621" s="217" t="s">
        <v>21</v>
      </c>
      <c r="E3621" s="217" t="s">
        <v>87</v>
      </c>
      <c r="F3621" s="217" t="s">
        <v>5</v>
      </c>
      <c r="G3621" s="217" t="s">
        <v>10</v>
      </c>
      <c r="H3621" s="217" t="s">
        <v>176</v>
      </c>
      <c r="I3621" s="217">
        <v>14</v>
      </c>
      <c r="J3621" s="217">
        <v>13</v>
      </c>
      <c r="K3621" s="217">
        <v>1</v>
      </c>
      <c r="L3621" s="217">
        <v>31</v>
      </c>
      <c r="M3621" s="217">
        <v>1207.7580692061599</v>
      </c>
      <c r="N3621" s="217">
        <v>11.5917254928397</v>
      </c>
      <c r="O3621" s="217">
        <v>10.763745100494001</v>
      </c>
      <c r="P3621" s="217">
        <v>0.82798039234569598</v>
      </c>
      <c r="Q3621" s="217">
        <v>11.5917254928397</v>
      </c>
      <c r="R3621" s="217">
        <v>10.763745100494001</v>
      </c>
      <c r="S3621" s="217">
        <v>0.82798039234569598</v>
      </c>
      <c r="T3621" s="217">
        <v>11.5917254928397</v>
      </c>
      <c r="U3621" s="217">
        <v>10.763745100494001</v>
      </c>
      <c r="V3621" s="217">
        <v>0.82798039234569598</v>
      </c>
      <c r="W3621" s="217">
        <v>11.5917254928397</v>
      </c>
      <c r="X3621" s="217">
        <v>10.763745100494001</v>
      </c>
      <c r="Y3621" s="217">
        <v>0.82798039234569598</v>
      </c>
    </row>
    <row r="3622" spans="2:25">
      <c r="B3622" s="217" t="s">
        <v>3790</v>
      </c>
      <c r="C3622" s="217" t="s">
        <v>169</v>
      </c>
      <c r="D3622" s="217" t="s">
        <v>21</v>
      </c>
      <c r="E3622" s="217" t="s">
        <v>87</v>
      </c>
      <c r="F3622" s="217" t="s">
        <v>5</v>
      </c>
      <c r="G3622" s="217" t="s">
        <v>10</v>
      </c>
      <c r="H3622" s="217" t="s">
        <v>178</v>
      </c>
      <c r="I3622" s="217">
        <v>13</v>
      </c>
      <c r="J3622" s="217">
        <v>11</v>
      </c>
      <c r="K3622" s="217">
        <v>2</v>
      </c>
      <c r="L3622" s="217">
        <v>39</v>
      </c>
      <c r="M3622" s="217">
        <v>991.26490258796196</v>
      </c>
      <c r="N3622" s="217">
        <v>13.1145569323195</v>
      </c>
      <c r="O3622" s="217">
        <v>11.0969327888858</v>
      </c>
      <c r="P3622" s="217">
        <v>2.0176241434337698</v>
      </c>
      <c r="Q3622" s="217">
        <v>13.1145569323195</v>
      </c>
      <c r="R3622" s="217">
        <v>11.0969327888858</v>
      </c>
      <c r="S3622" s="217">
        <v>2.0176241434337698</v>
      </c>
      <c r="T3622" s="217">
        <v>13.1145569323195</v>
      </c>
      <c r="U3622" s="217">
        <v>11.0969327888858</v>
      </c>
      <c r="V3622" s="217">
        <v>2.0176241434337698</v>
      </c>
      <c r="W3622" s="217">
        <v>13.1145569323195</v>
      </c>
      <c r="X3622" s="217">
        <v>11.0969327888858</v>
      </c>
      <c r="Y3622" s="217">
        <v>2.0176241434337698</v>
      </c>
    </row>
    <row r="3623" spans="2:25">
      <c r="B3623" s="217" t="s">
        <v>3791</v>
      </c>
      <c r="C3623" s="217" t="s">
        <v>169</v>
      </c>
      <c r="D3623" s="217" t="s">
        <v>21</v>
      </c>
      <c r="E3623" s="217" t="s">
        <v>87</v>
      </c>
      <c r="F3623" s="217" t="s">
        <v>5</v>
      </c>
      <c r="G3623" s="217" t="s">
        <v>10</v>
      </c>
      <c r="H3623" s="217" t="s">
        <v>5</v>
      </c>
      <c r="I3623" s="217">
        <v>47</v>
      </c>
      <c r="J3623" s="217">
        <v>42</v>
      </c>
      <c r="K3623" s="217">
        <v>5</v>
      </c>
      <c r="L3623" s="217">
        <v>116</v>
      </c>
      <c r="M3623" s="217">
        <v>4050</v>
      </c>
      <c r="N3623" s="217">
        <v>11.604938271604899</v>
      </c>
      <c r="O3623" s="217">
        <v>10.3703703703704</v>
      </c>
      <c r="P3623" s="217">
        <v>1.2345679012345701</v>
      </c>
      <c r="Q3623" s="217">
        <v>11.604938271604899</v>
      </c>
      <c r="R3623" s="217">
        <v>10.3703703703704</v>
      </c>
      <c r="S3623" s="217">
        <v>1.2345679012345701</v>
      </c>
      <c r="T3623" s="217">
        <v>11.604938271604899</v>
      </c>
      <c r="U3623" s="217">
        <v>10.3703703703704</v>
      </c>
      <c r="V3623" s="217">
        <v>1.2345679012345701</v>
      </c>
      <c r="W3623" s="217">
        <v>11.604938271604899</v>
      </c>
      <c r="X3623" s="217">
        <v>10.3703703703704</v>
      </c>
      <c r="Y3623" s="217">
        <v>1.2345679012345701</v>
      </c>
    </row>
    <row r="3624" spans="2:25">
      <c r="B3624" s="217" t="s">
        <v>3792</v>
      </c>
      <c r="C3624" s="217" t="s">
        <v>169</v>
      </c>
      <c r="D3624" s="217" t="s">
        <v>21</v>
      </c>
      <c r="E3624" s="217" t="s">
        <v>87</v>
      </c>
      <c r="F3624" s="217" t="s">
        <v>12</v>
      </c>
      <c r="G3624" s="217" t="s">
        <v>49</v>
      </c>
      <c r="H3624" s="217" t="s">
        <v>170</v>
      </c>
      <c r="I3624" s="217">
        <v>40</v>
      </c>
      <c r="J3624" s="217">
        <v>37</v>
      </c>
      <c r="K3624" s="217">
        <v>3</v>
      </c>
      <c r="L3624" s="217">
        <v>51</v>
      </c>
      <c r="M3624" s="217">
        <v>1807.1428571428601</v>
      </c>
      <c r="N3624" s="217">
        <v>22.134387351778699</v>
      </c>
      <c r="O3624" s="217">
        <v>20.4743083003953</v>
      </c>
      <c r="P3624" s="217">
        <v>1.6600790513834001</v>
      </c>
      <c r="Q3624" s="217">
        <v>22.134387351778699</v>
      </c>
      <c r="R3624" s="217">
        <v>20.4743083003953</v>
      </c>
      <c r="S3624" s="217">
        <v>1.6600790513834001</v>
      </c>
      <c r="T3624" s="217">
        <v>22.134387351778699</v>
      </c>
      <c r="U3624" s="217">
        <v>20.4743083003953</v>
      </c>
      <c r="V3624" s="217">
        <v>1.6600790513834001</v>
      </c>
      <c r="W3624" s="217">
        <v>22.134387351778699</v>
      </c>
      <c r="X3624" s="217">
        <v>20.4743083003953</v>
      </c>
      <c r="Y3624" s="217">
        <v>1.6600790513834001</v>
      </c>
    </row>
    <row r="3625" spans="2:25">
      <c r="B3625" s="217" t="s">
        <v>3793</v>
      </c>
      <c r="C3625" s="217" t="s">
        <v>169</v>
      </c>
      <c r="D3625" s="217" t="s">
        <v>21</v>
      </c>
      <c r="E3625" s="217" t="s">
        <v>87</v>
      </c>
      <c r="F3625" s="217" t="s">
        <v>12</v>
      </c>
      <c r="G3625" s="217" t="s">
        <v>49</v>
      </c>
      <c r="H3625" s="217" t="s">
        <v>172</v>
      </c>
      <c r="I3625" s="217">
        <v>29</v>
      </c>
      <c r="J3625" s="217">
        <v>27</v>
      </c>
      <c r="K3625" s="217">
        <v>2</v>
      </c>
      <c r="L3625" s="217">
        <v>27</v>
      </c>
      <c r="M3625" s="217">
        <v>1720.1680672268899</v>
      </c>
      <c r="N3625" s="217">
        <v>16.858817782120202</v>
      </c>
      <c r="O3625" s="217">
        <v>15.6961406936981</v>
      </c>
      <c r="P3625" s="217">
        <v>1.1626770884220801</v>
      </c>
      <c r="Q3625" s="217">
        <v>16.858817782120202</v>
      </c>
      <c r="R3625" s="217">
        <v>15.6961406936981</v>
      </c>
      <c r="S3625" s="217">
        <v>1.1626770884220801</v>
      </c>
      <c r="T3625" s="217">
        <v>16.858817782120202</v>
      </c>
      <c r="U3625" s="217">
        <v>15.6961406936981</v>
      </c>
      <c r="V3625" s="217">
        <v>1.1626770884220801</v>
      </c>
      <c r="W3625" s="217">
        <v>16.858817782120202</v>
      </c>
      <c r="X3625" s="217">
        <v>15.6961406936981</v>
      </c>
      <c r="Y3625" s="217">
        <v>1.1626770884220801</v>
      </c>
    </row>
    <row r="3626" spans="2:25">
      <c r="B3626" s="217" t="s">
        <v>3794</v>
      </c>
      <c r="C3626" s="217" t="s">
        <v>169</v>
      </c>
      <c r="D3626" s="217" t="s">
        <v>21</v>
      </c>
      <c r="E3626" s="217" t="s">
        <v>87</v>
      </c>
      <c r="F3626" s="217" t="s">
        <v>12</v>
      </c>
      <c r="G3626" s="217" t="s">
        <v>49</v>
      </c>
      <c r="H3626" s="217" t="s">
        <v>174</v>
      </c>
      <c r="I3626" s="217">
        <v>22</v>
      </c>
      <c r="J3626" s="217">
        <v>21</v>
      </c>
      <c r="K3626" s="217">
        <v>1</v>
      </c>
      <c r="L3626" s="217">
        <v>30</v>
      </c>
      <c r="M3626" s="217">
        <v>1381.9327731092401</v>
      </c>
      <c r="N3626" s="217">
        <v>15.9197324414716</v>
      </c>
      <c r="O3626" s="217">
        <v>15.196108239586501</v>
      </c>
      <c r="P3626" s="217">
        <v>0.72362420188507104</v>
      </c>
      <c r="Q3626" s="217">
        <v>15.9197324414716</v>
      </c>
      <c r="R3626" s="217">
        <v>15.196108239586501</v>
      </c>
      <c r="S3626" s="217">
        <v>0.72362420188507104</v>
      </c>
      <c r="T3626" s="217">
        <v>15.9197324414716</v>
      </c>
      <c r="U3626" s="217">
        <v>15.196108239586501</v>
      </c>
      <c r="V3626" s="217">
        <v>0.72362420188507104</v>
      </c>
      <c r="W3626" s="217">
        <v>15.9197324414716</v>
      </c>
      <c r="X3626" s="217">
        <v>15.196108239586501</v>
      </c>
      <c r="Y3626" s="217">
        <v>0.72362420188507104</v>
      </c>
    </row>
    <row r="3627" spans="2:25">
      <c r="B3627" s="217" t="s">
        <v>3795</v>
      </c>
      <c r="C3627" s="217" t="s">
        <v>169</v>
      </c>
      <c r="D3627" s="217" t="s">
        <v>21</v>
      </c>
      <c r="E3627" s="217" t="s">
        <v>87</v>
      </c>
      <c r="F3627" s="217" t="s">
        <v>12</v>
      </c>
      <c r="G3627" s="217" t="s">
        <v>49</v>
      </c>
      <c r="H3627" s="217" t="s">
        <v>176</v>
      </c>
      <c r="I3627" s="217">
        <v>41</v>
      </c>
      <c r="J3627" s="217">
        <v>39</v>
      </c>
      <c r="K3627" s="217">
        <v>2</v>
      </c>
      <c r="L3627" s="217">
        <v>33</v>
      </c>
      <c r="M3627" s="217">
        <v>2647.8991596638698</v>
      </c>
      <c r="N3627" s="217">
        <v>15.4839733417963</v>
      </c>
      <c r="O3627" s="217">
        <v>14.7286575690257</v>
      </c>
      <c r="P3627" s="217">
        <v>0.75531577277054895</v>
      </c>
      <c r="Q3627" s="217">
        <v>15.4839733417963</v>
      </c>
      <c r="R3627" s="217">
        <v>14.7286575690257</v>
      </c>
      <c r="S3627" s="217">
        <v>0.75531577277054895</v>
      </c>
      <c r="T3627" s="217">
        <v>15.4839733417963</v>
      </c>
      <c r="U3627" s="217">
        <v>14.7286575690257</v>
      </c>
      <c r="V3627" s="217">
        <v>0.75531577277054895</v>
      </c>
      <c r="W3627" s="217">
        <v>15.4839733417963</v>
      </c>
      <c r="X3627" s="217">
        <v>14.7286575690257</v>
      </c>
      <c r="Y3627" s="217">
        <v>0.75531577277054895</v>
      </c>
    </row>
    <row r="3628" spans="2:25">
      <c r="B3628" s="217" t="s">
        <v>3796</v>
      </c>
      <c r="C3628" s="217" t="s">
        <v>169</v>
      </c>
      <c r="D3628" s="217" t="s">
        <v>21</v>
      </c>
      <c r="E3628" s="217" t="s">
        <v>87</v>
      </c>
      <c r="F3628" s="217" t="s">
        <v>12</v>
      </c>
      <c r="G3628" s="217" t="s">
        <v>49</v>
      </c>
      <c r="H3628" s="217" t="s">
        <v>178</v>
      </c>
      <c r="I3628" s="217">
        <v>41</v>
      </c>
      <c r="J3628" s="217">
        <v>37</v>
      </c>
      <c r="K3628" s="217">
        <v>4</v>
      </c>
      <c r="L3628" s="217">
        <v>65</v>
      </c>
      <c r="M3628" s="217">
        <v>1642.8571428571399</v>
      </c>
      <c r="N3628" s="217">
        <v>24.956521739130402</v>
      </c>
      <c r="O3628" s="217">
        <v>22.521739130434799</v>
      </c>
      <c r="P3628" s="217">
        <v>2.4347826086956501</v>
      </c>
      <c r="Q3628" s="217">
        <v>24.956521739130402</v>
      </c>
      <c r="R3628" s="217">
        <v>22.521739130434799</v>
      </c>
      <c r="S3628" s="217">
        <v>2.4347826086956501</v>
      </c>
      <c r="T3628" s="217">
        <v>24.956521739130402</v>
      </c>
      <c r="U3628" s="217">
        <v>22.521739130434799</v>
      </c>
      <c r="V3628" s="217">
        <v>2.4347826086956501</v>
      </c>
      <c r="W3628" s="217">
        <v>24.956521739130402</v>
      </c>
      <c r="X3628" s="217">
        <v>22.521739130434799</v>
      </c>
      <c r="Y3628" s="217">
        <v>2.4347826086956501</v>
      </c>
    </row>
    <row r="3629" spans="2:25">
      <c r="B3629" s="217" t="s">
        <v>3797</v>
      </c>
      <c r="C3629" s="217" t="s">
        <v>169</v>
      </c>
      <c r="D3629" s="217" t="s">
        <v>21</v>
      </c>
      <c r="E3629" s="217" t="s">
        <v>87</v>
      </c>
      <c r="F3629" s="217" t="s">
        <v>12</v>
      </c>
      <c r="G3629" s="217" t="s">
        <v>49</v>
      </c>
      <c r="H3629" s="217" t="s">
        <v>5</v>
      </c>
      <c r="I3629" s="217">
        <v>173</v>
      </c>
      <c r="J3629" s="217">
        <v>161</v>
      </c>
      <c r="K3629" s="217">
        <v>12</v>
      </c>
      <c r="L3629" s="217">
        <v>206</v>
      </c>
      <c r="M3629" s="217">
        <v>9200</v>
      </c>
      <c r="N3629" s="217">
        <v>18.804347826087</v>
      </c>
      <c r="O3629" s="217">
        <v>17.5</v>
      </c>
      <c r="P3629" s="217">
        <v>1.3043478260869601</v>
      </c>
      <c r="Q3629" s="217">
        <v>18.804347826087</v>
      </c>
      <c r="R3629" s="217">
        <v>17.5</v>
      </c>
      <c r="S3629" s="217">
        <v>1.3043478260869601</v>
      </c>
      <c r="T3629" s="217">
        <v>18.804347826087</v>
      </c>
      <c r="U3629" s="217">
        <v>17.5</v>
      </c>
      <c r="V3629" s="217">
        <v>1.3043478260869601</v>
      </c>
      <c r="W3629" s="217">
        <v>18.804347826087</v>
      </c>
      <c r="X3629" s="217">
        <v>17.5</v>
      </c>
      <c r="Y3629" s="217">
        <v>1.3043478260869601</v>
      </c>
    </row>
    <row r="3630" spans="2:25">
      <c r="B3630" s="217" t="s">
        <v>3798</v>
      </c>
      <c r="C3630" s="217" t="s">
        <v>169</v>
      </c>
      <c r="D3630" s="217" t="s">
        <v>21</v>
      </c>
      <c r="E3630" s="217" t="s">
        <v>87</v>
      </c>
      <c r="F3630" s="217" t="s">
        <v>9</v>
      </c>
      <c r="G3630" s="217" t="s">
        <v>49</v>
      </c>
      <c r="H3630" s="217" t="s">
        <v>170</v>
      </c>
      <c r="I3630" s="217">
        <v>2</v>
      </c>
      <c r="J3630" s="217">
        <v>2</v>
      </c>
      <c r="K3630" s="217">
        <v>0</v>
      </c>
      <c r="L3630" s="217">
        <v>59</v>
      </c>
      <c r="M3630" s="217">
        <v>2034.0594059405901</v>
      </c>
      <c r="N3630" s="217">
        <v>0.98325545171339601</v>
      </c>
      <c r="O3630" s="217">
        <v>0.98325545171339601</v>
      </c>
      <c r="P3630" s="217">
        <v>0</v>
      </c>
      <c r="Q3630" s="217">
        <v>0.98325545171339601</v>
      </c>
      <c r="R3630" s="217">
        <v>0.98325545171339601</v>
      </c>
      <c r="S3630" s="217">
        <v>0</v>
      </c>
      <c r="T3630" s="217">
        <v>0.98325545171339601</v>
      </c>
      <c r="U3630" s="217">
        <v>0.98325545171339601</v>
      </c>
      <c r="V3630" s="217">
        <v>0</v>
      </c>
      <c r="W3630" s="217">
        <v>0.98325545171339601</v>
      </c>
      <c r="X3630" s="217">
        <v>0.98325545171339601</v>
      </c>
      <c r="Y3630" s="217">
        <v>0</v>
      </c>
    </row>
    <row r="3631" spans="2:25">
      <c r="B3631" s="217" t="s">
        <v>3799</v>
      </c>
      <c r="C3631" s="217" t="s">
        <v>169</v>
      </c>
      <c r="D3631" s="217" t="s">
        <v>21</v>
      </c>
      <c r="E3631" s="217" t="s">
        <v>87</v>
      </c>
      <c r="F3631" s="217" t="s">
        <v>9</v>
      </c>
      <c r="G3631" s="217" t="s">
        <v>49</v>
      </c>
      <c r="H3631" s="217" t="s">
        <v>172</v>
      </c>
      <c r="I3631" s="217">
        <v>2</v>
      </c>
      <c r="J3631" s="217">
        <v>1</v>
      </c>
      <c r="K3631" s="217">
        <v>1</v>
      </c>
      <c r="L3631" s="217">
        <v>58</v>
      </c>
      <c r="M3631" s="217">
        <v>1786.9306930693101</v>
      </c>
      <c r="N3631" s="217">
        <v>1.1192375886524799</v>
      </c>
      <c r="O3631" s="217">
        <v>0.55961879432624095</v>
      </c>
      <c r="P3631" s="217">
        <v>0.55961879432624095</v>
      </c>
      <c r="Q3631" s="217">
        <v>1.1192375886524799</v>
      </c>
      <c r="R3631" s="217">
        <v>0.55961879432624095</v>
      </c>
      <c r="S3631" s="217">
        <v>0.55961879432624095</v>
      </c>
      <c r="T3631" s="217">
        <v>1.1192375886524799</v>
      </c>
      <c r="U3631" s="217">
        <v>0.55961879432624095</v>
      </c>
      <c r="V3631" s="217">
        <v>0.55961879432624095</v>
      </c>
      <c r="W3631" s="217">
        <v>1.1192375886524799</v>
      </c>
      <c r="X3631" s="217">
        <v>0.55961879432624095</v>
      </c>
      <c r="Y3631" s="217">
        <v>0.55961879432624095</v>
      </c>
    </row>
    <row r="3632" spans="2:25">
      <c r="B3632" s="217" t="s">
        <v>3800</v>
      </c>
      <c r="C3632" s="217" t="s">
        <v>169</v>
      </c>
      <c r="D3632" s="217" t="s">
        <v>21</v>
      </c>
      <c r="E3632" s="217" t="s">
        <v>87</v>
      </c>
      <c r="F3632" s="217" t="s">
        <v>9</v>
      </c>
      <c r="G3632" s="217" t="s">
        <v>49</v>
      </c>
      <c r="H3632" s="217" t="s">
        <v>174</v>
      </c>
      <c r="I3632" s="217">
        <v>7</v>
      </c>
      <c r="J3632" s="217">
        <v>7</v>
      </c>
      <c r="K3632" s="217">
        <v>0</v>
      </c>
      <c r="L3632" s="217">
        <v>60</v>
      </c>
      <c r="M3632" s="217">
        <v>1473.26732673267</v>
      </c>
      <c r="N3632" s="217">
        <v>4.7513440860215104</v>
      </c>
      <c r="O3632" s="217">
        <v>4.7513440860215104</v>
      </c>
      <c r="P3632" s="217">
        <v>0</v>
      </c>
      <c r="Q3632" s="217">
        <v>4.7513440860215104</v>
      </c>
      <c r="R3632" s="217">
        <v>4.7513440860215104</v>
      </c>
      <c r="S3632" s="217">
        <v>0</v>
      </c>
      <c r="T3632" s="217">
        <v>4.7513440860215104</v>
      </c>
      <c r="U3632" s="217">
        <v>4.7513440860215104</v>
      </c>
      <c r="V3632" s="217">
        <v>0</v>
      </c>
      <c r="W3632" s="217">
        <v>4.7513440860215104</v>
      </c>
      <c r="X3632" s="217">
        <v>4.7513440860215104</v>
      </c>
      <c r="Y3632" s="217">
        <v>0</v>
      </c>
    </row>
    <row r="3633" spans="2:25">
      <c r="B3633" s="217" t="s">
        <v>3801</v>
      </c>
      <c r="C3633" s="217" t="s">
        <v>169</v>
      </c>
      <c r="D3633" s="217" t="s">
        <v>21</v>
      </c>
      <c r="E3633" s="217" t="s">
        <v>87</v>
      </c>
      <c r="F3633" s="217" t="s">
        <v>9</v>
      </c>
      <c r="G3633" s="217" t="s">
        <v>49</v>
      </c>
      <c r="H3633" s="217" t="s">
        <v>176</v>
      </c>
      <c r="I3633" s="217">
        <v>9</v>
      </c>
      <c r="J3633" s="217">
        <v>7</v>
      </c>
      <c r="K3633" s="217">
        <v>2</v>
      </c>
      <c r="L3633" s="217">
        <v>62</v>
      </c>
      <c r="M3633" s="217">
        <v>2034.0594059405901</v>
      </c>
      <c r="N3633" s="217">
        <v>4.4246495327102799</v>
      </c>
      <c r="O3633" s="217">
        <v>3.4413940809968802</v>
      </c>
      <c r="P3633" s="217">
        <v>0.98325545171339601</v>
      </c>
      <c r="Q3633" s="217">
        <v>4.4246495327102799</v>
      </c>
      <c r="R3633" s="217">
        <v>3.4413940809968802</v>
      </c>
      <c r="S3633" s="217">
        <v>0.98325545171339601</v>
      </c>
      <c r="T3633" s="217">
        <v>4.4246495327102799</v>
      </c>
      <c r="U3633" s="217">
        <v>3.4413940809968802</v>
      </c>
      <c r="V3633" s="217">
        <v>0.98325545171339601</v>
      </c>
      <c r="W3633" s="217">
        <v>4.4246495327102799</v>
      </c>
      <c r="X3633" s="217">
        <v>3.4413940809968802</v>
      </c>
      <c r="Y3633" s="217">
        <v>0.98325545171339601</v>
      </c>
    </row>
    <row r="3634" spans="2:25">
      <c r="B3634" s="217" t="s">
        <v>3802</v>
      </c>
      <c r="C3634" s="217" t="s">
        <v>169</v>
      </c>
      <c r="D3634" s="217" t="s">
        <v>21</v>
      </c>
      <c r="E3634" s="217" t="s">
        <v>87</v>
      </c>
      <c r="F3634" s="217" t="s">
        <v>9</v>
      </c>
      <c r="G3634" s="217" t="s">
        <v>49</v>
      </c>
      <c r="H3634" s="217" t="s">
        <v>178</v>
      </c>
      <c r="I3634" s="217">
        <v>3</v>
      </c>
      <c r="J3634" s="217">
        <v>3</v>
      </c>
      <c r="K3634" s="217">
        <v>0</v>
      </c>
      <c r="L3634" s="217">
        <v>63</v>
      </c>
      <c r="M3634" s="217">
        <v>1311.68316831683</v>
      </c>
      <c r="N3634" s="217">
        <v>2.28713768115942</v>
      </c>
      <c r="O3634" s="217">
        <v>2.28713768115942</v>
      </c>
      <c r="P3634" s="217">
        <v>0</v>
      </c>
      <c r="Q3634" s="217">
        <v>2.28713768115942</v>
      </c>
      <c r="R3634" s="217">
        <v>2.28713768115942</v>
      </c>
      <c r="S3634" s="217">
        <v>0</v>
      </c>
      <c r="T3634" s="217">
        <v>2.28713768115942</v>
      </c>
      <c r="U3634" s="217">
        <v>2.28713768115942</v>
      </c>
      <c r="V3634" s="217">
        <v>0</v>
      </c>
      <c r="W3634" s="217">
        <v>2.28713768115942</v>
      </c>
      <c r="X3634" s="217">
        <v>2.28713768115942</v>
      </c>
      <c r="Y3634" s="217">
        <v>0</v>
      </c>
    </row>
    <row r="3635" spans="2:25">
      <c r="B3635" s="217" t="s">
        <v>3803</v>
      </c>
      <c r="C3635" s="217" t="s">
        <v>169</v>
      </c>
      <c r="D3635" s="217" t="s">
        <v>21</v>
      </c>
      <c r="E3635" s="217" t="s">
        <v>87</v>
      </c>
      <c r="F3635" s="217" t="s">
        <v>9</v>
      </c>
      <c r="G3635" s="217" t="s">
        <v>49</v>
      </c>
      <c r="H3635" s="217" t="s">
        <v>5</v>
      </c>
      <c r="I3635" s="217">
        <v>23</v>
      </c>
      <c r="J3635" s="217">
        <v>20</v>
      </c>
      <c r="K3635" s="217">
        <v>3</v>
      </c>
      <c r="L3635" s="217">
        <v>302</v>
      </c>
      <c r="M3635" s="217">
        <v>8640</v>
      </c>
      <c r="N3635" s="217">
        <v>2.6620370370370399</v>
      </c>
      <c r="O3635" s="217">
        <v>2.31481481481481</v>
      </c>
      <c r="P3635" s="217">
        <v>0.34722222222222199</v>
      </c>
      <c r="Q3635" s="217">
        <v>2.6620370370370399</v>
      </c>
      <c r="R3635" s="217">
        <v>2.31481481481481</v>
      </c>
      <c r="S3635" s="217">
        <v>0.34722222222222199</v>
      </c>
      <c r="T3635" s="217">
        <v>2.6620370370370399</v>
      </c>
      <c r="U3635" s="217">
        <v>2.31481481481481</v>
      </c>
      <c r="V3635" s="217">
        <v>0.34722222222222199</v>
      </c>
      <c r="W3635" s="217">
        <v>2.6620370370370399</v>
      </c>
      <c r="X3635" s="217">
        <v>2.31481481481481</v>
      </c>
      <c r="Y3635" s="217">
        <v>0.34722222222222199</v>
      </c>
    </row>
    <row r="3636" spans="2:25">
      <c r="B3636" s="217" t="s">
        <v>3804</v>
      </c>
      <c r="C3636" s="217" t="s">
        <v>169</v>
      </c>
      <c r="D3636" s="217" t="s">
        <v>21</v>
      </c>
      <c r="E3636" s="217" t="s">
        <v>87</v>
      </c>
      <c r="F3636" s="217" t="s">
        <v>5</v>
      </c>
      <c r="G3636" s="217" t="s">
        <v>49</v>
      </c>
      <c r="H3636" s="217" t="s">
        <v>170</v>
      </c>
      <c r="I3636" s="217">
        <v>42</v>
      </c>
      <c r="J3636" s="217">
        <v>39</v>
      </c>
      <c r="K3636" s="217">
        <v>3</v>
      </c>
      <c r="L3636" s="217">
        <v>110</v>
      </c>
      <c r="M3636" s="217">
        <v>3841.2022630834499</v>
      </c>
      <c r="N3636" s="217">
        <v>10.9340766571051</v>
      </c>
      <c r="O3636" s="217">
        <v>10.1530711815976</v>
      </c>
      <c r="P3636" s="217">
        <v>0.78100547550750599</v>
      </c>
      <c r="Q3636" s="217">
        <v>10.9340766571051</v>
      </c>
      <c r="R3636" s="217">
        <v>10.1530711815976</v>
      </c>
      <c r="S3636" s="217">
        <v>0.78100547550750599</v>
      </c>
      <c r="T3636" s="217">
        <v>10.9340766571051</v>
      </c>
      <c r="U3636" s="217">
        <v>10.1530711815976</v>
      </c>
      <c r="V3636" s="217">
        <v>0.78100547550750599</v>
      </c>
      <c r="W3636" s="217">
        <v>10.9340766571051</v>
      </c>
      <c r="X3636" s="217">
        <v>10.1530711815976</v>
      </c>
      <c r="Y3636" s="217">
        <v>0.78100547550750599</v>
      </c>
    </row>
    <row r="3637" spans="2:25">
      <c r="B3637" s="217" t="s">
        <v>3805</v>
      </c>
      <c r="C3637" s="217" t="s">
        <v>169</v>
      </c>
      <c r="D3637" s="217" t="s">
        <v>21</v>
      </c>
      <c r="E3637" s="217" t="s">
        <v>87</v>
      </c>
      <c r="F3637" s="217" t="s">
        <v>5</v>
      </c>
      <c r="G3637" s="217" t="s">
        <v>49</v>
      </c>
      <c r="H3637" s="217" t="s">
        <v>172</v>
      </c>
      <c r="I3637" s="217">
        <v>31</v>
      </c>
      <c r="J3637" s="217">
        <v>28</v>
      </c>
      <c r="K3637" s="217">
        <v>3</v>
      </c>
      <c r="L3637" s="217">
        <v>86</v>
      </c>
      <c r="M3637" s="217">
        <v>3507.0987602962</v>
      </c>
      <c r="N3637" s="217">
        <v>8.8392150089841905</v>
      </c>
      <c r="O3637" s="217">
        <v>7.9838071048889496</v>
      </c>
      <c r="P3637" s="217">
        <v>0.85540790409524403</v>
      </c>
      <c r="Q3637" s="217">
        <v>8.8392150089841905</v>
      </c>
      <c r="R3637" s="217">
        <v>7.9838071048889496</v>
      </c>
      <c r="S3637" s="217">
        <v>0.85540790409524403</v>
      </c>
      <c r="T3637" s="217">
        <v>8.8392150089841905</v>
      </c>
      <c r="U3637" s="217">
        <v>7.9838071048889496</v>
      </c>
      <c r="V3637" s="217">
        <v>0.85540790409524403</v>
      </c>
      <c r="W3637" s="217">
        <v>8.8392150089841905</v>
      </c>
      <c r="X3637" s="217">
        <v>7.9838071048889496</v>
      </c>
      <c r="Y3637" s="217">
        <v>0.85540790409524403</v>
      </c>
    </row>
    <row r="3638" spans="2:25">
      <c r="B3638" s="217" t="s">
        <v>3806</v>
      </c>
      <c r="C3638" s="217" t="s">
        <v>169</v>
      </c>
      <c r="D3638" s="217" t="s">
        <v>21</v>
      </c>
      <c r="E3638" s="217" t="s">
        <v>87</v>
      </c>
      <c r="F3638" s="217" t="s">
        <v>5</v>
      </c>
      <c r="G3638" s="217" t="s">
        <v>49</v>
      </c>
      <c r="H3638" s="217" t="s">
        <v>174</v>
      </c>
      <c r="I3638" s="217">
        <v>29</v>
      </c>
      <c r="J3638" s="217">
        <v>28</v>
      </c>
      <c r="K3638" s="217">
        <v>1</v>
      </c>
      <c r="L3638" s="217">
        <v>91</v>
      </c>
      <c r="M3638" s="217">
        <v>2855.2000998419198</v>
      </c>
      <c r="N3638" s="217">
        <v>10.156906341382401</v>
      </c>
      <c r="O3638" s="217">
        <v>9.8066681916795506</v>
      </c>
      <c r="P3638" s="217">
        <v>0.35023814970284101</v>
      </c>
      <c r="Q3638" s="217">
        <v>10.156906341382401</v>
      </c>
      <c r="R3638" s="217">
        <v>9.8066681916795506</v>
      </c>
      <c r="S3638" s="217">
        <v>0.35023814970284101</v>
      </c>
      <c r="T3638" s="217">
        <v>10.156906341382401</v>
      </c>
      <c r="U3638" s="217">
        <v>9.8066681916795506</v>
      </c>
      <c r="V3638" s="217">
        <v>0.35023814970284101</v>
      </c>
      <c r="W3638" s="217">
        <v>10.156906341382401</v>
      </c>
      <c r="X3638" s="217">
        <v>9.8066681916795506</v>
      </c>
      <c r="Y3638" s="217">
        <v>0.35023814970284101</v>
      </c>
    </row>
    <row r="3639" spans="2:25">
      <c r="B3639" s="217" t="s">
        <v>3807</v>
      </c>
      <c r="C3639" s="217" t="s">
        <v>169</v>
      </c>
      <c r="D3639" s="217" t="s">
        <v>21</v>
      </c>
      <c r="E3639" s="217" t="s">
        <v>87</v>
      </c>
      <c r="F3639" s="217" t="s">
        <v>5</v>
      </c>
      <c r="G3639" s="217" t="s">
        <v>49</v>
      </c>
      <c r="H3639" s="217" t="s">
        <v>176</v>
      </c>
      <c r="I3639" s="217">
        <v>50</v>
      </c>
      <c r="J3639" s="217">
        <v>46</v>
      </c>
      <c r="K3639" s="217">
        <v>4</v>
      </c>
      <c r="L3639" s="217">
        <v>95</v>
      </c>
      <c r="M3639" s="217">
        <v>4681.9585656044601</v>
      </c>
      <c r="N3639" s="217">
        <v>10.679291433145099</v>
      </c>
      <c r="O3639" s="217">
        <v>9.8249481184934897</v>
      </c>
      <c r="P3639" s="217">
        <v>0.85434331465160795</v>
      </c>
      <c r="Q3639" s="217">
        <v>10.679291433145099</v>
      </c>
      <c r="R3639" s="217">
        <v>9.8249481184934897</v>
      </c>
      <c r="S3639" s="217">
        <v>0.85434331465160795</v>
      </c>
      <c r="T3639" s="217">
        <v>10.679291433145099</v>
      </c>
      <c r="U3639" s="217">
        <v>9.8249481184934897</v>
      </c>
      <c r="V3639" s="217">
        <v>0.85434331465160795</v>
      </c>
      <c r="W3639" s="217">
        <v>10.679291433145099</v>
      </c>
      <c r="X3639" s="217">
        <v>9.8249481184934897</v>
      </c>
      <c r="Y3639" s="217">
        <v>0.85434331465160795</v>
      </c>
    </row>
    <row r="3640" spans="2:25">
      <c r="B3640" s="217" t="s">
        <v>3808</v>
      </c>
      <c r="C3640" s="217" t="s">
        <v>169</v>
      </c>
      <c r="D3640" s="217" t="s">
        <v>21</v>
      </c>
      <c r="E3640" s="217" t="s">
        <v>87</v>
      </c>
      <c r="F3640" s="217" t="s">
        <v>5</v>
      </c>
      <c r="G3640" s="217" t="s">
        <v>49</v>
      </c>
      <c r="H3640" s="217" t="s">
        <v>178</v>
      </c>
      <c r="I3640" s="217">
        <v>44</v>
      </c>
      <c r="J3640" s="217">
        <v>40</v>
      </c>
      <c r="K3640" s="217">
        <v>4</v>
      </c>
      <c r="L3640" s="217">
        <v>128</v>
      </c>
      <c r="M3640" s="217">
        <v>2954.5403111739702</v>
      </c>
      <c r="N3640" s="217">
        <v>14.8923336173798</v>
      </c>
      <c r="O3640" s="217">
        <v>13.538485106708899</v>
      </c>
      <c r="P3640" s="217">
        <v>1.35384851067089</v>
      </c>
      <c r="Q3640" s="217">
        <v>14.8923336173798</v>
      </c>
      <c r="R3640" s="217">
        <v>13.538485106708899</v>
      </c>
      <c r="S3640" s="217">
        <v>1.35384851067089</v>
      </c>
      <c r="T3640" s="217">
        <v>14.8923336173798</v>
      </c>
      <c r="U3640" s="217">
        <v>13.538485106708899</v>
      </c>
      <c r="V3640" s="217">
        <v>1.35384851067089</v>
      </c>
      <c r="W3640" s="217">
        <v>14.8923336173798</v>
      </c>
      <c r="X3640" s="217">
        <v>13.538485106708899</v>
      </c>
      <c r="Y3640" s="217">
        <v>1.35384851067089</v>
      </c>
    </row>
    <row r="3641" spans="2:25">
      <c r="B3641" s="217" t="s">
        <v>3809</v>
      </c>
      <c r="C3641" s="217" t="s">
        <v>169</v>
      </c>
      <c r="D3641" s="217" t="s">
        <v>21</v>
      </c>
      <c r="E3641" s="217" t="s">
        <v>87</v>
      </c>
      <c r="F3641" s="217" t="s">
        <v>5</v>
      </c>
      <c r="G3641" s="217" t="s">
        <v>49</v>
      </c>
      <c r="H3641" s="217" t="s">
        <v>5</v>
      </c>
      <c r="I3641" s="217">
        <v>196</v>
      </c>
      <c r="J3641" s="217">
        <v>181</v>
      </c>
      <c r="K3641" s="217">
        <v>15</v>
      </c>
      <c r="L3641" s="217">
        <v>510</v>
      </c>
      <c r="M3641" s="217">
        <v>17840</v>
      </c>
      <c r="N3641" s="217">
        <v>10.986547085201799</v>
      </c>
      <c r="O3641" s="217">
        <v>10.1457399103139</v>
      </c>
      <c r="P3641" s="217">
        <v>0.84080717488789203</v>
      </c>
      <c r="Q3641" s="217">
        <v>10.986547085201799</v>
      </c>
      <c r="R3641" s="217">
        <v>10.1457399103139</v>
      </c>
      <c r="S3641" s="217">
        <v>0.84080717488789203</v>
      </c>
      <c r="T3641" s="217">
        <v>10.986547085201799</v>
      </c>
      <c r="U3641" s="217">
        <v>10.1457399103139</v>
      </c>
      <c r="V3641" s="217">
        <v>0.84080717488789203</v>
      </c>
      <c r="W3641" s="217">
        <v>10.986547085201799</v>
      </c>
      <c r="X3641" s="217">
        <v>10.1457399103139</v>
      </c>
      <c r="Y3641" s="217">
        <v>0.84080717488789203</v>
      </c>
    </row>
    <row r="3642" spans="2:25">
      <c r="B3642" s="217" t="s">
        <v>3810</v>
      </c>
      <c r="C3642" s="217" t="s">
        <v>169</v>
      </c>
      <c r="D3642" s="217" t="s">
        <v>21</v>
      </c>
      <c r="E3642" s="217" t="s">
        <v>87</v>
      </c>
      <c r="F3642" s="217" t="s">
        <v>12</v>
      </c>
      <c r="G3642" s="217" t="s">
        <v>13</v>
      </c>
      <c r="H3642" s="217" t="s">
        <v>170</v>
      </c>
      <c r="I3642" s="217">
        <v>0</v>
      </c>
      <c r="J3642" s="217">
        <v>0</v>
      </c>
      <c r="K3642" s="217">
        <v>0</v>
      </c>
      <c r="L3642" s="217">
        <v>0</v>
      </c>
      <c r="M3642" s="217">
        <v>38.974358974358999</v>
      </c>
      <c r="N3642" s="217">
        <v>0</v>
      </c>
      <c r="O3642" s="217">
        <v>0</v>
      </c>
      <c r="P3642" s="217">
        <v>0</v>
      </c>
      <c r="Q3642" s="217">
        <v>0</v>
      </c>
      <c r="R3642" s="217">
        <v>0</v>
      </c>
      <c r="S3642" s="217">
        <v>0</v>
      </c>
      <c r="T3642" s="217">
        <v>0</v>
      </c>
      <c r="U3642" s="217">
        <v>0</v>
      </c>
      <c r="V3642" s="217">
        <v>0</v>
      </c>
      <c r="W3642" s="217">
        <v>0</v>
      </c>
      <c r="X3642" s="217">
        <v>0</v>
      </c>
      <c r="Y3642" s="217">
        <v>0</v>
      </c>
    </row>
    <row r="3643" spans="2:25">
      <c r="B3643" s="217" t="s">
        <v>3811</v>
      </c>
      <c r="C3643" s="217" t="s">
        <v>169</v>
      </c>
      <c r="D3643" s="217" t="s">
        <v>21</v>
      </c>
      <c r="E3643" s="217" t="s">
        <v>87</v>
      </c>
      <c r="F3643" s="217" t="s">
        <v>12</v>
      </c>
      <c r="G3643" s="217" t="s">
        <v>13</v>
      </c>
      <c r="H3643" s="217" t="s">
        <v>172</v>
      </c>
      <c r="I3643" s="217">
        <v>3</v>
      </c>
      <c r="J3643" s="217">
        <v>3</v>
      </c>
      <c r="K3643" s="217">
        <v>0</v>
      </c>
      <c r="L3643" s="217">
        <v>0</v>
      </c>
      <c r="M3643" s="217">
        <v>29.230769230769202</v>
      </c>
      <c r="N3643" s="217">
        <v>102.631578947368</v>
      </c>
      <c r="O3643" s="217">
        <v>102.631578947368</v>
      </c>
      <c r="P3643" s="217">
        <v>0</v>
      </c>
      <c r="Q3643" s="217">
        <v>102.631578947368</v>
      </c>
      <c r="R3643" s="217">
        <v>102.631578947368</v>
      </c>
      <c r="S3643" s="217">
        <v>0</v>
      </c>
      <c r="T3643" s="217">
        <v>102.631578947368</v>
      </c>
      <c r="U3643" s="217">
        <v>102.631578947368</v>
      </c>
      <c r="V3643" s="217">
        <v>0</v>
      </c>
      <c r="W3643" s="217">
        <v>102.631578947368</v>
      </c>
      <c r="X3643" s="217">
        <v>102.631578947368</v>
      </c>
      <c r="Y3643" s="217">
        <v>0</v>
      </c>
    </row>
    <row r="3644" spans="2:25">
      <c r="B3644" s="217" t="s">
        <v>3812</v>
      </c>
      <c r="C3644" s="217" t="s">
        <v>169</v>
      </c>
      <c r="D3644" s="217" t="s">
        <v>21</v>
      </c>
      <c r="E3644" s="217" t="s">
        <v>87</v>
      </c>
      <c r="F3644" s="217" t="s">
        <v>12</v>
      </c>
      <c r="G3644" s="217" t="s">
        <v>13</v>
      </c>
      <c r="H3644" s="217" t="s">
        <v>174</v>
      </c>
      <c r="I3644" s="217">
        <v>3</v>
      </c>
      <c r="J3644" s="217">
        <v>3</v>
      </c>
      <c r="K3644" s="217">
        <v>0</v>
      </c>
      <c r="L3644" s="217">
        <v>0</v>
      </c>
      <c r="M3644" s="217">
        <v>48.717948717948701</v>
      </c>
      <c r="N3644" s="217">
        <v>61.578947368421098</v>
      </c>
      <c r="O3644" s="217">
        <v>61.578947368421098</v>
      </c>
      <c r="P3644" s="217">
        <v>0</v>
      </c>
      <c r="Q3644" s="217">
        <v>61.578947368421098</v>
      </c>
      <c r="R3644" s="217">
        <v>61.578947368421098</v>
      </c>
      <c r="S3644" s="217">
        <v>0</v>
      </c>
      <c r="T3644" s="217">
        <v>61.578947368421098</v>
      </c>
      <c r="U3644" s="217">
        <v>61.578947368421098</v>
      </c>
      <c r="V3644" s="217">
        <v>0</v>
      </c>
      <c r="W3644" s="217">
        <v>61.578947368421098</v>
      </c>
      <c r="X3644" s="217">
        <v>61.578947368421098</v>
      </c>
      <c r="Y3644" s="217">
        <v>0</v>
      </c>
    </row>
    <row r="3645" spans="2:25">
      <c r="B3645" s="217" t="s">
        <v>3813</v>
      </c>
      <c r="C3645" s="217" t="s">
        <v>169</v>
      </c>
      <c r="D3645" s="217" t="s">
        <v>21</v>
      </c>
      <c r="E3645" s="217" t="s">
        <v>87</v>
      </c>
      <c r="F3645" s="217" t="s">
        <v>12</v>
      </c>
      <c r="G3645" s="217" t="s">
        <v>13</v>
      </c>
      <c r="H3645" s="217" t="s">
        <v>176</v>
      </c>
      <c r="I3645" s="217">
        <v>1</v>
      </c>
      <c r="J3645" s="217">
        <v>1</v>
      </c>
      <c r="K3645" s="217">
        <v>0</v>
      </c>
      <c r="L3645" s="217">
        <v>3</v>
      </c>
      <c r="M3645" s="217">
        <v>136.41025641025601</v>
      </c>
      <c r="N3645" s="217">
        <v>7.33082706766917</v>
      </c>
      <c r="O3645" s="217">
        <v>7.33082706766917</v>
      </c>
      <c r="P3645" s="217">
        <v>0</v>
      </c>
      <c r="Q3645" s="217">
        <v>7.33082706766917</v>
      </c>
      <c r="R3645" s="217">
        <v>7.33082706766917</v>
      </c>
      <c r="S3645" s="217">
        <v>0</v>
      </c>
      <c r="T3645" s="217">
        <v>7.33082706766917</v>
      </c>
      <c r="U3645" s="217">
        <v>7.33082706766917</v>
      </c>
      <c r="V3645" s="217">
        <v>0</v>
      </c>
      <c r="W3645" s="217">
        <v>7.33082706766917</v>
      </c>
      <c r="X3645" s="217">
        <v>7.33082706766917</v>
      </c>
      <c r="Y3645" s="217">
        <v>0</v>
      </c>
    </row>
    <row r="3646" spans="2:25">
      <c r="B3646" s="217" t="s">
        <v>3814</v>
      </c>
      <c r="C3646" s="217" t="s">
        <v>169</v>
      </c>
      <c r="D3646" s="217" t="s">
        <v>21</v>
      </c>
      <c r="E3646" s="217" t="s">
        <v>87</v>
      </c>
      <c r="F3646" s="217" t="s">
        <v>12</v>
      </c>
      <c r="G3646" s="217" t="s">
        <v>13</v>
      </c>
      <c r="H3646" s="217" t="s">
        <v>178</v>
      </c>
      <c r="I3646" s="217">
        <v>1</v>
      </c>
      <c r="J3646" s="217">
        <v>1</v>
      </c>
      <c r="K3646" s="217">
        <v>0</v>
      </c>
      <c r="L3646" s="217">
        <v>1</v>
      </c>
      <c r="M3646" s="217">
        <v>126.666666666667</v>
      </c>
      <c r="N3646" s="217">
        <v>7.8947368421052602</v>
      </c>
      <c r="O3646" s="217">
        <v>7.8947368421052602</v>
      </c>
      <c r="P3646" s="217">
        <v>0</v>
      </c>
      <c r="Q3646" s="217">
        <v>7.8947368421052602</v>
      </c>
      <c r="R3646" s="217">
        <v>7.8947368421052602</v>
      </c>
      <c r="S3646" s="217">
        <v>0</v>
      </c>
      <c r="T3646" s="217">
        <v>7.8947368421052602</v>
      </c>
      <c r="U3646" s="217">
        <v>7.8947368421052602</v>
      </c>
      <c r="V3646" s="217">
        <v>0</v>
      </c>
      <c r="W3646" s="217">
        <v>7.8947368421052602</v>
      </c>
      <c r="X3646" s="217">
        <v>7.8947368421052602</v>
      </c>
      <c r="Y3646" s="217">
        <v>0</v>
      </c>
    </row>
    <row r="3647" spans="2:25">
      <c r="B3647" s="217" t="s">
        <v>3815</v>
      </c>
      <c r="C3647" s="217" t="s">
        <v>169</v>
      </c>
      <c r="D3647" s="217" t="s">
        <v>21</v>
      </c>
      <c r="E3647" s="217" t="s">
        <v>87</v>
      </c>
      <c r="F3647" s="217" t="s">
        <v>12</v>
      </c>
      <c r="G3647" s="217" t="s">
        <v>13</v>
      </c>
      <c r="H3647" s="217" t="s">
        <v>5</v>
      </c>
      <c r="I3647" s="217">
        <v>8</v>
      </c>
      <c r="J3647" s="217">
        <v>8</v>
      </c>
      <c r="K3647" s="217">
        <v>0</v>
      </c>
      <c r="L3647" s="217">
        <v>4</v>
      </c>
      <c r="M3647" s="217">
        <v>380</v>
      </c>
      <c r="N3647" s="217">
        <v>21.052631578947398</v>
      </c>
      <c r="O3647" s="217">
        <v>21.052631578947398</v>
      </c>
      <c r="P3647" s="217">
        <v>0</v>
      </c>
      <c r="Q3647" s="217">
        <v>21.052631578947398</v>
      </c>
      <c r="R3647" s="217">
        <v>21.052631578947398</v>
      </c>
      <c r="S3647" s="217">
        <v>0</v>
      </c>
      <c r="T3647" s="217">
        <v>21.052631578947398</v>
      </c>
      <c r="U3647" s="217">
        <v>21.052631578947398</v>
      </c>
      <c r="V3647" s="217">
        <v>0</v>
      </c>
      <c r="W3647" s="217">
        <v>21.052631578947398</v>
      </c>
      <c r="X3647" s="217">
        <v>21.052631578947398</v>
      </c>
      <c r="Y3647" s="217">
        <v>0</v>
      </c>
    </row>
    <row r="3648" spans="2:25">
      <c r="B3648" s="217" t="s">
        <v>3816</v>
      </c>
      <c r="C3648" s="217" t="s">
        <v>169</v>
      </c>
      <c r="D3648" s="217" t="s">
        <v>21</v>
      </c>
      <c r="E3648" s="217" t="s">
        <v>87</v>
      </c>
      <c r="F3648" s="217" t="s">
        <v>9</v>
      </c>
      <c r="G3648" s="217" t="s">
        <v>13</v>
      </c>
      <c r="H3648" s="217" t="s">
        <v>170</v>
      </c>
      <c r="I3648" s="217">
        <v>0</v>
      </c>
      <c r="J3648" s="217">
        <v>0</v>
      </c>
      <c r="K3648" s="217">
        <v>0</v>
      </c>
      <c r="L3648" s="217">
        <v>1</v>
      </c>
      <c r="M3648" s="217">
        <v>31.578947368421101</v>
      </c>
      <c r="N3648" s="217">
        <v>0</v>
      </c>
      <c r="O3648" s="217">
        <v>0</v>
      </c>
      <c r="P3648" s="217">
        <v>0</v>
      </c>
      <c r="Q3648" s="217">
        <v>0</v>
      </c>
      <c r="R3648" s="217">
        <v>0</v>
      </c>
      <c r="S3648" s="217">
        <v>0</v>
      </c>
      <c r="T3648" s="217">
        <v>0</v>
      </c>
      <c r="U3648" s="217">
        <v>0</v>
      </c>
      <c r="V3648" s="217">
        <v>0</v>
      </c>
      <c r="W3648" s="217">
        <v>0</v>
      </c>
      <c r="X3648" s="217">
        <v>0</v>
      </c>
      <c r="Y3648" s="217">
        <v>0</v>
      </c>
    </row>
    <row r="3649" spans="2:25">
      <c r="B3649" s="217" t="s">
        <v>3817</v>
      </c>
      <c r="C3649" s="217" t="s">
        <v>169</v>
      </c>
      <c r="D3649" s="217" t="s">
        <v>21</v>
      </c>
      <c r="E3649" s="217" t="s">
        <v>87</v>
      </c>
      <c r="F3649" s="217" t="s">
        <v>9</v>
      </c>
      <c r="G3649" s="217" t="s">
        <v>13</v>
      </c>
      <c r="H3649" s="217" t="s">
        <v>172</v>
      </c>
      <c r="I3649" s="217">
        <v>0</v>
      </c>
      <c r="J3649" s="217">
        <v>0</v>
      </c>
      <c r="K3649" s="217">
        <v>0</v>
      </c>
      <c r="L3649" s="217">
        <v>0</v>
      </c>
      <c r="M3649" s="217">
        <v>42.105263157894697</v>
      </c>
      <c r="N3649" s="217">
        <v>0</v>
      </c>
      <c r="O3649" s="217">
        <v>0</v>
      </c>
      <c r="P3649" s="217">
        <v>0</v>
      </c>
      <c r="Q3649" s="217">
        <v>0</v>
      </c>
      <c r="R3649" s="217">
        <v>0</v>
      </c>
      <c r="S3649" s="217">
        <v>0</v>
      </c>
      <c r="T3649" s="217">
        <v>0</v>
      </c>
      <c r="U3649" s="217">
        <v>0</v>
      </c>
      <c r="V3649" s="217">
        <v>0</v>
      </c>
      <c r="W3649" s="217">
        <v>0</v>
      </c>
      <c r="X3649" s="217">
        <v>0</v>
      </c>
      <c r="Y3649" s="217">
        <v>0</v>
      </c>
    </row>
    <row r="3650" spans="2:25">
      <c r="B3650" s="217" t="s">
        <v>3818</v>
      </c>
      <c r="C3650" s="217" t="s">
        <v>169</v>
      </c>
      <c r="D3650" s="217" t="s">
        <v>21</v>
      </c>
      <c r="E3650" s="217" t="s">
        <v>87</v>
      </c>
      <c r="F3650" s="217" t="s">
        <v>9</v>
      </c>
      <c r="G3650" s="217" t="s">
        <v>13</v>
      </c>
      <c r="H3650" s="217" t="s">
        <v>174</v>
      </c>
      <c r="I3650" s="217">
        <v>0</v>
      </c>
      <c r="J3650" s="217">
        <v>0</v>
      </c>
      <c r="K3650" s="217">
        <v>0</v>
      </c>
      <c r="L3650" s="217">
        <v>2</v>
      </c>
      <c r="M3650" s="217">
        <v>52.631578947368403</v>
      </c>
      <c r="N3650" s="217">
        <v>0</v>
      </c>
      <c r="O3650" s="217">
        <v>0</v>
      </c>
      <c r="P3650" s="217">
        <v>0</v>
      </c>
      <c r="Q3650" s="217">
        <v>0</v>
      </c>
      <c r="R3650" s="217">
        <v>0</v>
      </c>
      <c r="S3650" s="217">
        <v>0</v>
      </c>
      <c r="T3650" s="217">
        <v>0</v>
      </c>
      <c r="U3650" s="217">
        <v>0</v>
      </c>
      <c r="V3650" s="217">
        <v>0</v>
      </c>
      <c r="W3650" s="217">
        <v>0</v>
      </c>
      <c r="X3650" s="217">
        <v>0</v>
      </c>
      <c r="Y3650" s="217">
        <v>0</v>
      </c>
    </row>
    <row r="3651" spans="2:25">
      <c r="B3651" s="217" t="s">
        <v>3819</v>
      </c>
      <c r="C3651" s="217" t="s">
        <v>169</v>
      </c>
      <c r="D3651" s="217" t="s">
        <v>21</v>
      </c>
      <c r="E3651" s="217" t="s">
        <v>87</v>
      </c>
      <c r="F3651" s="217" t="s">
        <v>9</v>
      </c>
      <c r="G3651" s="217" t="s">
        <v>13</v>
      </c>
      <c r="H3651" s="217" t="s">
        <v>176</v>
      </c>
      <c r="I3651" s="217">
        <v>0</v>
      </c>
      <c r="J3651" s="217">
        <v>0</v>
      </c>
      <c r="K3651" s="217">
        <v>0</v>
      </c>
      <c r="L3651" s="217">
        <v>5</v>
      </c>
      <c r="M3651" s="217">
        <v>157.894736842105</v>
      </c>
      <c r="N3651" s="217">
        <v>0</v>
      </c>
      <c r="O3651" s="217">
        <v>0</v>
      </c>
      <c r="P3651" s="217">
        <v>0</v>
      </c>
      <c r="Q3651" s="217">
        <v>0</v>
      </c>
      <c r="R3651" s="217">
        <v>0</v>
      </c>
      <c r="S3651" s="217">
        <v>0</v>
      </c>
      <c r="T3651" s="217">
        <v>0</v>
      </c>
      <c r="U3651" s="217">
        <v>0</v>
      </c>
      <c r="V3651" s="217">
        <v>0</v>
      </c>
      <c r="W3651" s="217">
        <v>0</v>
      </c>
      <c r="X3651" s="217">
        <v>0</v>
      </c>
      <c r="Y3651" s="217">
        <v>0</v>
      </c>
    </row>
    <row r="3652" spans="2:25">
      <c r="B3652" s="217" t="s">
        <v>3820</v>
      </c>
      <c r="C3652" s="217" t="s">
        <v>169</v>
      </c>
      <c r="D3652" s="217" t="s">
        <v>21</v>
      </c>
      <c r="E3652" s="217" t="s">
        <v>87</v>
      </c>
      <c r="F3652" s="217" t="s">
        <v>9</v>
      </c>
      <c r="G3652" s="217" t="s">
        <v>13</v>
      </c>
      <c r="H3652" s="217" t="s">
        <v>178</v>
      </c>
      <c r="I3652" s="217">
        <v>1</v>
      </c>
      <c r="J3652" s="217">
        <v>1</v>
      </c>
      <c r="K3652" s="217">
        <v>0</v>
      </c>
      <c r="L3652" s="217">
        <v>7</v>
      </c>
      <c r="M3652" s="217">
        <v>115.789473684211</v>
      </c>
      <c r="N3652" s="217">
        <v>8.6363636363636296</v>
      </c>
      <c r="O3652" s="217">
        <v>8.6363636363636296</v>
      </c>
      <c r="P3652" s="217">
        <v>0</v>
      </c>
      <c r="Q3652" s="217">
        <v>8.6363636363636296</v>
      </c>
      <c r="R3652" s="217">
        <v>8.6363636363636296</v>
      </c>
      <c r="S3652" s="217">
        <v>0</v>
      </c>
      <c r="T3652" s="217">
        <v>8.6363636363636296</v>
      </c>
      <c r="U3652" s="217">
        <v>8.6363636363636296</v>
      </c>
      <c r="V3652" s="217">
        <v>0</v>
      </c>
      <c r="W3652" s="217">
        <v>8.6363636363636296</v>
      </c>
      <c r="X3652" s="217">
        <v>8.6363636363636296</v>
      </c>
      <c r="Y3652" s="217">
        <v>0</v>
      </c>
    </row>
    <row r="3653" spans="2:25">
      <c r="B3653" s="217" t="s">
        <v>3821</v>
      </c>
      <c r="C3653" s="217" t="s">
        <v>169</v>
      </c>
      <c r="D3653" s="217" t="s">
        <v>21</v>
      </c>
      <c r="E3653" s="217" t="s">
        <v>87</v>
      </c>
      <c r="F3653" s="217" t="s">
        <v>9</v>
      </c>
      <c r="G3653" s="217" t="s">
        <v>13</v>
      </c>
      <c r="H3653" s="217" t="s">
        <v>5</v>
      </c>
      <c r="I3653" s="217">
        <v>1</v>
      </c>
      <c r="J3653" s="217">
        <v>1</v>
      </c>
      <c r="K3653" s="217">
        <v>0</v>
      </c>
      <c r="L3653" s="217">
        <v>15</v>
      </c>
      <c r="M3653" s="217">
        <v>400</v>
      </c>
      <c r="N3653" s="217">
        <v>2.5</v>
      </c>
      <c r="O3653" s="217">
        <v>2.5</v>
      </c>
      <c r="P3653" s="217">
        <v>0</v>
      </c>
      <c r="Q3653" s="217">
        <v>2.5</v>
      </c>
      <c r="R3653" s="217">
        <v>2.5</v>
      </c>
      <c r="S3653" s="217">
        <v>0</v>
      </c>
      <c r="T3653" s="217">
        <v>2.5</v>
      </c>
      <c r="U3653" s="217">
        <v>2.5</v>
      </c>
      <c r="V3653" s="217">
        <v>0</v>
      </c>
      <c r="W3653" s="217">
        <v>2.5</v>
      </c>
      <c r="X3653" s="217">
        <v>2.5</v>
      </c>
      <c r="Y3653" s="217">
        <v>0</v>
      </c>
    </row>
    <row r="3654" spans="2:25">
      <c r="B3654" s="217" t="s">
        <v>3822</v>
      </c>
      <c r="C3654" s="217" t="s">
        <v>169</v>
      </c>
      <c r="D3654" s="217" t="s">
        <v>21</v>
      </c>
      <c r="E3654" s="217" t="s">
        <v>87</v>
      </c>
      <c r="F3654" s="217" t="s">
        <v>5</v>
      </c>
      <c r="G3654" s="217" t="s">
        <v>13</v>
      </c>
      <c r="H3654" s="217" t="s">
        <v>170</v>
      </c>
      <c r="I3654" s="217">
        <v>0</v>
      </c>
      <c r="J3654" s="217">
        <v>0</v>
      </c>
      <c r="K3654" s="217">
        <v>0</v>
      </c>
      <c r="L3654" s="217">
        <v>1</v>
      </c>
      <c r="M3654" s="217">
        <v>70.553306342780004</v>
      </c>
      <c r="N3654" s="217">
        <v>0</v>
      </c>
      <c r="O3654" s="217">
        <v>0</v>
      </c>
      <c r="P3654" s="217">
        <v>0</v>
      </c>
      <c r="Q3654" s="217">
        <v>0</v>
      </c>
      <c r="R3654" s="217">
        <v>0</v>
      </c>
      <c r="S3654" s="217">
        <v>0</v>
      </c>
      <c r="T3654" s="217">
        <v>0</v>
      </c>
      <c r="U3654" s="217">
        <v>0</v>
      </c>
      <c r="V3654" s="217">
        <v>0</v>
      </c>
      <c r="W3654" s="217">
        <v>0</v>
      </c>
      <c r="X3654" s="217">
        <v>0</v>
      </c>
      <c r="Y3654" s="217">
        <v>0</v>
      </c>
    </row>
    <row r="3655" spans="2:25">
      <c r="B3655" s="217" t="s">
        <v>3823</v>
      </c>
      <c r="C3655" s="217" t="s">
        <v>169</v>
      </c>
      <c r="D3655" s="217" t="s">
        <v>21</v>
      </c>
      <c r="E3655" s="217" t="s">
        <v>87</v>
      </c>
      <c r="F3655" s="217" t="s">
        <v>5</v>
      </c>
      <c r="G3655" s="217" t="s">
        <v>13</v>
      </c>
      <c r="H3655" s="217" t="s">
        <v>172</v>
      </c>
      <c r="I3655" s="217">
        <v>3</v>
      </c>
      <c r="J3655" s="217">
        <v>3</v>
      </c>
      <c r="K3655" s="217">
        <v>0</v>
      </c>
      <c r="L3655" s="217">
        <v>0</v>
      </c>
      <c r="M3655" s="217">
        <v>71.336032388663995</v>
      </c>
      <c r="N3655" s="217">
        <v>42.054483541430201</v>
      </c>
      <c r="O3655" s="217">
        <v>42.054483541430201</v>
      </c>
      <c r="P3655" s="217">
        <v>0</v>
      </c>
      <c r="Q3655" s="217">
        <v>42.054483541430201</v>
      </c>
      <c r="R3655" s="217">
        <v>42.054483541430201</v>
      </c>
      <c r="S3655" s="217">
        <v>0</v>
      </c>
      <c r="T3655" s="217">
        <v>42.054483541430201</v>
      </c>
      <c r="U3655" s="217">
        <v>42.054483541430201</v>
      </c>
      <c r="V3655" s="217">
        <v>0</v>
      </c>
      <c r="W3655" s="217">
        <v>42.054483541430201</v>
      </c>
      <c r="X3655" s="217">
        <v>42.054483541430201</v>
      </c>
      <c r="Y3655" s="217">
        <v>0</v>
      </c>
    </row>
    <row r="3656" spans="2:25">
      <c r="B3656" s="217" t="s">
        <v>3824</v>
      </c>
      <c r="C3656" s="217" t="s">
        <v>169</v>
      </c>
      <c r="D3656" s="217" t="s">
        <v>21</v>
      </c>
      <c r="E3656" s="217" t="s">
        <v>87</v>
      </c>
      <c r="F3656" s="217" t="s">
        <v>5</v>
      </c>
      <c r="G3656" s="217" t="s">
        <v>13</v>
      </c>
      <c r="H3656" s="217" t="s">
        <v>174</v>
      </c>
      <c r="I3656" s="217">
        <v>3</v>
      </c>
      <c r="J3656" s="217">
        <v>3</v>
      </c>
      <c r="K3656" s="217">
        <v>0</v>
      </c>
      <c r="L3656" s="217">
        <v>2</v>
      </c>
      <c r="M3656" s="217">
        <v>101.349527665317</v>
      </c>
      <c r="N3656" s="217">
        <v>29.600532623169101</v>
      </c>
      <c r="O3656" s="217">
        <v>29.600532623169101</v>
      </c>
      <c r="P3656" s="217">
        <v>0</v>
      </c>
      <c r="Q3656" s="217">
        <v>29.600532623169101</v>
      </c>
      <c r="R3656" s="217">
        <v>29.600532623169101</v>
      </c>
      <c r="S3656" s="217">
        <v>0</v>
      </c>
      <c r="T3656" s="217">
        <v>29.600532623169101</v>
      </c>
      <c r="U3656" s="217">
        <v>29.600532623169101</v>
      </c>
      <c r="V3656" s="217">
        <v>0</v>
      </c>
      <c r="W3656" s="217">
        <v>29.600532623169101</v>
      </c>
      <c r="X3656" s="217">
        <v>29.600532623169101</v>
      </c>
      <c r="Y3656" s="217">
        <v>0</v>
      </c>
    </row>
    <row r="3657" spans="2:25">
      <c r="B3657" s="217" t="s">
        <v>3825</v>
      </c>
      <c r="C3657" s="217" t="s">
        <v>169</v>
      </c>
      <c r="D3657" s="217" t="s">
        <v>21</v>
      </c>
      <c r="E3657" s="217" t="s">
        <v>87</v>
      </c>
      <c r="F3657" s="217" t="s">
        <v>5</v>
      </c>
      <c r="G3657" s="217" t="s">
        <v>13</v>
      </c>
      <c r="H3657" s="217" t="s">
        <v>176</v>
      </c>
      <c r="I3657" s="217">
        <v>1</v>
      </c>
      <c r="J3657" s="217">
        <v>1</v>
      </c>
      <c r="K3657" s="217">
        <v>0</v>
      </c>
      <c r="L3657" s="217">
        <v>8</v>
      </c>
      <c r="M3657" s="217">
        <v>294.30499325236201</v>
      </c>
      <c r="N3657" s="217">
        <v>3.3978356566397698</v>
      </c>
      <c r="O3657" s="217">
        <v>3.3978356566397698</v>
      </c>
      <c r="P3657" s="217">
        <v>0</v>
      </c>
      <c r="Q3657" s="217">
        <v>3.3978356566397698</v>
      </c>
      <c r="R3657" s="217">
        <v>3.3978356566397698</v>
      </c>
      <c r="S3657" s="217">
        <v>0</v>
      </c>
      <c r="T3657" s="217">
        <v>3.3978356566397698</v>
      </c>
      <c r="U3657" s="217">
        <v>3.3978356566397698</v>
      </c>
      <c r="V3657" s="217">
        <v>0</v>
      </c>
      <c r="W3657" s="217">
        <v>3.3978356566397698</v>
      </c>
      <c r="X3657" s="217">
        <v>3.3978356566397698</v>
      </c>
      <c r="Y3657" s="217">
        <v>0</v>
      </c>
    </row>
    <row r="3658" spans="2:25">
      <c r="B3658" s="217" t="s">
        <v>3826</v>
      </c>
      <c r="C3658" s="217" t="s">
        <v>169</v>
      </c>
      <c r="D3658" s="217" t="s">
        <v>21</v>
      </c>
      <c r="E3658" s="217" t="s">
        <v>87</v>
      </c>
      <c r="F3658" s="217" t="s">
        <v>5</v>
      </c>
      <c r="G3658" s="217" t="s">
        <v>13</v>
      </c>
      <c r="H3658" s="217" t="s">
        <v>178</v>
      </c>
      <c r="I3658" s="217">
        <v>2</v>
      </c>
      <c r="J3658" s="217">
        <v>2</v>
      </c>
      <c r="K3658" s="217">
        <v>0</v>
      </c>
      <c r="L3658" s="217">
        <v>8</v>
      </c>
      <c r="M3658" s="217">
        <v>242.45614035087701</v>
      </c>
      <c r="N3658" s="217">
        <v>8.2489146164978298</v>
      </c>
      <c r="O3658" s="217">
        <v>8.2489146164978298</v>
      </c>
      <c r="P3658" s="217">
        <v>0</v>
      </c>
      <c r="Q3658" s="217">
        <v>8.2489146164978298</v>
      </c>
      <c r="R3658" s="217">
        <v>8.2489146164978298</v>
      </c>
      <c r="S3658" s="217">
        <v>0</v>
      </c>
      <c r="T3658" s="217">
        <v>8.2489146164978298</v>
      </c>
      <c r="U3658" s="217">
        <v>8.2489146164978298</v>
      </c>
      <c r="V3658" s="217">
        <v>0</v>
      </c>
      <c r="W3658" s="217">
        <v>8.2489146164978298</v>
      </c>
      <c r="X3658" s="217">
        <v>8.2489146164978298</v>
      </c>
      <c r="Y3658" s="217">
        <v>0</v>
      </c>
    </row>
    <row r="3659" spans="2:25">
      <c r="B3659" s="217" t="s">
        <v>3827</v>
      </c>
      <c r="C3659" s="217" t="s">
        <v>169</v>
      </c>
      <c r="D3659" s="217" t="s">
        <v>21</v>
      </c>
      <c r="E3659" s="217" t="s">
        <v>87</v>
      </c>
      <c r="F3659" s="217" t="s">
        <v>5</v>
      </c>
      <c r="G3659" s="217" t="s">
        <v>13</v>
      </c>
      <c r="H3659" s="217" t="s">
        <v>5</v>
      </c>
      <c r="I3659" s="217">
        <v>9</v>
      </c>
      <c r="J3659" s="217">
        <v>9</v>
      </c>
      <c r="K3659" s="217">
        <v>0</v>
      </c>
      <c r="L3659" s="217">
        <v>19</v>
      </c>
      <c r="M3659" s="217">
        <v>780</v>
      </c>
      <c r="N3659" s="217">
        <v>11.538461538461499</v>
      </c>
      <c r="O3659" s="217">
        <v>11.538461538461499</v>
      </c>
      <c r="P3659" s="217">
        <v>0</v>
      </c>
      <c r="Q3659" s="217">
        <v>11.538461538461499</v>
      </c>
      <c r="R3659" s="217">
        <v>11.538461538461499</v>
      </c>
      <c r="S3659" s="217">
        <v>0</v>
      </c>
      <c r="T3659" s="217">
        <v>11.538461538461499</v>
      </c>
      <c r="U3659" s="217">
        <v>11.538461538461499</v>
      </c>
      <c r="V3659" s="217">
        <v>0</v>
      </c>
      <c r="W3659" s="217">
        <v>11.538461538461499</v>
      </c>
      <c r="X3659" s="217">
        <v>11.538461538461499</v>
      </c>
      <c r="Y3659" s="217">
        <v>0</v>
      </c>
    </row>
    <row r="3660" spans="2:25">
      <c r="B3660" s="217" t="s">
        <v>3828</v>
      </c>
      <c r="C3660" s="217" t="s">
        <v>169</v>
      </c>
      <c r="D3660" s="217" t="s">
        <v>21</v>
      </c>
      <c r="E3660" s="217" t="s">
        <v>87</v>
      </c>
      <c r="F3660" s="217" t="s">
        <v>12</v>
      </c>
      <c r="G3660" s="217" t="s">
        <v>5</v>
      </c>
      <c r="H3660" s="217" t="s">
        <v>170</v>
      </c>
      <c r="I3660" s="217">
        <v>48</v>
      </c>
      <c r="J3660" s="217">
        <v>44</v>
      </c>
      <c r="K3660" s="217">
        <v>4</v>
      </c>
      <c r="L3660" s="217">
        <v>53</v>
      </c>
      <c r="M3660" s="217">
        <v>2098.0509177746699</v>
      </c>
      <c r="N3660" s="217">
        <v>22.878377065753899</v>
      </c>
      <c r="O3660" s="217">
        <v>20.971845643607701</v>
      </c>
      <c r="P3660" s="217">
        <v>1.90653142214616</v>
      </c>
      <c r="Q3660" s="217">
        <v>22.878377065753899</v>
      </c>
      <c r="R3660" s="217">
        <v>20.971845643607701</v>
      </c>
      <c r="S3660" s="217">
        <v>1.90653142214616</v>
      </c>
      <c r="T3660" s="217">
        <v>22.878377065753899</v>
      </c>
      <c r="U3660" s="217">
        <v>20.971845643607701</v>
      </c>
      <c r="V3660" s="217">
        <v>1.90653142214616</v>
      </c>
      <c r="W3660" s="217">
        <v>22.878377065753899</v>
      </c>
      <c r="X3660" s="217">
        <v>20.971845643607701</v>
      </c>
      <c r="Y3660" s="217">
        <v>1.90653142214616</v>
      </c>
    </row>
    <row r="3661" spans="2:25">
      <c r="B3661" s="217" t="s">
        <v>3829</v>
      </c>
      <c r="C3661" s="217" t="s">
        <v>169</v>
      </c>
      <c r="D3661" s="217" t="s">
        <v>21</v>
      </c>
      <c r="E3661" s="217" t="s">
        <v>87</v>
      </c>
      <c r="F3661" s="217" t="s">
        <v>12</v>
      </c>
      <c r="G3661" s="217" t="s">
        <v>5</v>
      </c>
      <c r="H3661" s="217" t="s">
        <v>172</v>
      </c>
      <c r="I3661" s="217">
        <v>32</v>
      </c>
      <c r="J3661" s="217">
        <v>30</v>
      </c>
      <c r="K3661" s="217">
        <v>2</v>
      </c>
      <c r="L3661" s="217">
        <v>33</v>
      </c>
      <c r="M3661" s="217">
        <v>2001.3325381151201</v>
      </c>
      <c r="N3661" s="217">
        <v>15.9893467929812</v>
      </c>
      <c r="O3661" s="217">
        <v>14.9900126184199</v>
      </c>
      <c r="P3661" s="217">
        <v>0.999334174561328</v>
      </c>
      <c r="Q3661" s="217">
        <v>15.9893467929812</v>
      </c>
      <c r="R3661" s="217">
        <v>14.9900126184199</v>
      </c>
      <c r="S3661" s="217">
        <v>0.999334174561328</v>
      </c>
      <c r="T3661" s="217">
        <v>15.9893467929812</v>
      </c>
      <c r="U3661" s="217">
        <v>14.9900126184199</v>
      </c>
      <c r="V3661" s="217">
        <v>0.999334174561328</v>
      </c>
      <c r="W3661" s="217">
        <v>15.9893467929812</v>
      </c>
      <c r="X3661" s="217">
        <v>14.9900126184199</v>
      </c>
      <c r="Y3661" s="217">
        <v>0.999334174561328</v>
      </c>
    </row>
    <row r="3662" spans="2:25">
      <c r="B3662" s="217" t="s">
        <v>3830</v>
      </c>
      <c r="C3662" s="217" t="s">
        <v>169</v>
      </c>
      <c r="D3662" s="217" t="s">
        <v>21</v>
      </c>
      <c r="E3662" s="217" t="s">
        <v>87</v>
      </c>
      <c r="F3662" s="217" t="s">
        <v>12</v>
      </c>
      <c r="G3662" s="217" t="s">
        <v>5</v>
      </c>
      <c r="H3662" s="217" t="s">
        <v>174</v>
      </c>
      <c r="I3662" s="217">
        <v>31</v>
      </c>
      <c r="J3662" s="217">
        <v>30</v>
      </c>
      <c r="K3662" s="217">
        <v>1</v>
      </c>
      <c r="L3662" s="217">
        <v>36</v>
      </c>
      <c r="M3662" s="217">
        <v>1714.0761361918301</v>
      </c>
      <c r="N3662" s="217">
        <v>18.085544361449902</v>
      </c>
      <c r="O3662" s="217">
        <v>17.502139704628899</v>
      </c>
      <c r="P3662" s="217">
        <v>0.58340465682096398</v>
      </c>
      <c r="Q3662" s="217">
        <v>18.085544361449902</v>
      </c>
      <c r="R3662" s="217">
        <v>17.502139704628899</v>
      </c>
      <c r="S3662" s="217">
        <v>0.58340465682096398</v>
      </c>
      <c r="T3662" s="217">
        <v>18.085544361449902</v>
      </c>
      <c r="U3662" s="217">
        <v>17.502139704628899</v>
      </c>
      <c r="V3662" s="217">
        <v>0.58340465682096398</v>
      </c>
      <c r="W3662" s="217">
        <v>18.085544361449902</v>
      </c>
      <c r="X3662" s="217">
        <v>17.502139704628899</v>
      </c>
      <c r="Y3662" s="217">
        <v>0.58340465682096398</v>
      </c>
    </row>
    <row r="3663" spans="2:25">
      <c r="B3663" s="217" t="s">
        <v>3831</v>
      </c>
      <c r="C3663" s="217" t="s">
        <v>169</v>
      </c>
      <c r="D3663" s="217" t="s">
        <v>21</v>
      </c>
      <c r="E3663" s="217" t="s">
        <v>87</v>
      </c>
      <c r="F3663" s="217" t="s">
        <v>12</v>
      </c>
      <c r="G3663" s="217" t="s">
        <v>5</v>
      </c>
      <c r="H3663" s="217" t="s">
        <v>176</v>
      </c>
      <c r="I3663" s="217">
        <v>53</v>
      </c>
      <c r="J3663" s="217">
        <v>50</v>
      </c>
      <c r="K3663" s="217">
        <v>3</v>
      </c>
      <c r="L3663" s="217">
        <v>49</v>
      </c>
      <c r="M3663" s="217">
        <v>3403.6464326487098</v>
      </c>
      <c r="N3663" s="217">
        <v>15.571535131149201</v>
      </c>
      <c r="O3663" s="217">
        <v>14.6901274822162</v>
      </c>
      <c r="P3663" s="217">
        <v>0.88140764893297396</v>
      </c>
      <c r="Q3663" s="217">
        <v>15.571535131149201</v>
      </c>
      <c r="R3663" s="217">
        <v>14.6901274822162</v>
      </c>
      <c r="S3663" s="217">
        <v>0.88140764893297396</v>
      </c>
      <c r="T3663" s="217">
        <v>15.571535131149201</v>
      </c>
      <c r="U3663" s="217">
        <v>14.6901274822162</v>
      </c>
      <c r="V3663" s="217">
        <v>0.88140764893297396</v>
      </c>
      <c r="W3663" s="217">
        <v>15.571535131149201</v>
      </c>
      <c r="X3663" s="217">
        <v>14.6901274822162</v>
      </c>
      <c r="Y3663" s="217">
        <v>0.88140764893297396</v>
      </c>
    </row>
    <row r="3664" spans="2:25">
      <c r="B3664" s="217" t="s">
        <v>3832</v>
      </c>
      <c r="C3664" s="217" t="s">
        <v>169</v>
      </c>
      <c r="D3664" s="217" t="s">
        <v>21</v>
      </c>
      <c r="E3664" s="217" t="s">
        <v>87</v>
      </c>
      <c r="F3664" s="217" t="s">
        <v>12</v>
      </c>
      <c r="G3664" s="217" t="s">
        <v>5</v>
      </c>
      <c r="H3664" s="217" t="s">
        <v>178</v>
      </c>
      <c r="I3664" s="217">
        <v>54</v>
      </c>
      <c r="J3664" s="217">
        <v>49</v>
      </c>
      <c r="K3664" s="217">
        <v>5</v>
      </c>
      <c r="L3664" s="217">
        <v>84</v>
      </c>
      <c r="M3664" s="217">
        <v>2262.8939752696701</v>
      </c>
      <c r="N3664" s="217">
        <v>23.8632479427433</v>
      </c>
      <c r="O3664" s="217">
        <v>21.653687948044801</v>
      </c>
      <c r="P3664" s="217">
        <v>2.2095599946984499</v>
      </c>
      <c r="Q3664" s="217">
        <v>23.8632479427433</v>
      </c>
      <c r="R3664" s="217">
        <v>21.653687948044801</v>
      </c>
      <c r="S3664" s="217">
        <v>2.2095599946984499</v>
      </c>
      <c r="T3664" s="217">
        <v>23.8632479427433</v>
      </c>
      <c r="U3664" s="217">
        <v>21.653687948044801</v>
      </c>
      <c r="V3664" s="217">
        <v>2.2095599946984499</v>
      </c>
      <c r="W3664" s="217">
        <v>23.8632479427433</v>
      </c>
      <c r="X3664" s="217">
        <v>21.653687948044801</v>
      </c>
      <c r="Y3664" s="217">
        <v>2.2095599946984499</v>
      </c>
    </row>
    <row r="3665" spans="2:25">
      <c r="B3665" s="217" t="s">
        <v>3833</v>
      </c>
      <c r="C3665" s="217" t="s">
        <v>169</v>
      </c>
      <c r="D3665" s="217" t="s">
        <v>21</v>
      </c>
      <c r="E3665" s="217" t="s">
        <v>87</v>
      </c>
      <c r="F3665" s="217" t="s">
        <v>12</v>
      </c>
      <c r="G3665" s="217" t="s">
        <v>5</v>
      </c>
      <c r="H3665" s="217" t="s">
        <v>5</v>
      </c>
      <c r="I3665" s="217">
        <v>218</v>
      </c>
      <c r="J3665" s="217">
        <v>203</v>
      </c>
      <c r="K3665" s="217">
        <v>15</v>
      </c>
      <c r="L3665" s="217">
        <v>255</v>
      </c>
      <c r="M3665" s="217">
        <v>11480</v>
      </c>
      <c r="N3665" s="217">
        <v>18.989547038327501</v>
      </c>
      <c r="O3665" s="217">
        <v>17.6829268292683</v>
      </c>
      <c r="P3665" s="217">
        <v>1.30662020905923</v>
      </c>
      <c r="Q3665" s="217">
        <v>18.989547038327501</v>
      </c>
      <c r="R3665" s="217">
        <v>17.6829268292683</v>
      </c>
      <c r="S3665" s="217">
        <v>1.30662020905923</v>
      </c>
      <c r="T3665" s="217">
        <v>18.989547038327501</v>
      </c>
      <c r="U3665" s="217">
        <v>17.6829268292683</v>
      </c>
      <c r="V3665" s="217">
        <v>1.30662020905923</v>
      </c>
      <c r="W3665" s="217">
        <v>18.989547038327501</v>
      </c>
      <c r="X3665" s="217">
        <v>17.6829268292683</v>
      </c>
      <c r="Y3665" s="217">
        <v>1.30662020905923</v>
      </c>
    </row>
    <row r="3666" spans="2:25">
      <c r="B3666" s="217" t="s">
        <v>3834</v>
      </c>
      <c r="C3666" s="217" t="s">
        <v>169</v>
      </c>
      <c r="D3666" s="217" t="s">
        <v>21</v>
      </c>
      <c r="E3666" s="217" t="s">
        <v>87</v>
      </c>
      <c r="F3666" s="217" t="s">
        <v>9</v>
      </c>
      <c r="G3666" s="217" t="s">
        <v>5</v>
      </c>
      <c r="H3666" s="217" t="s">
        <v>170</v>
      </c>
      <c r="I3666" s="217">
        <v>2</v>
      </c>
      <c r="J3666" s="217">
        <v>2</v>
      </c>
      <c r="K3666" s="217">
        <v>0</v>
      </c>
      <c r="L3666" s="217">
        <v>73</v>
      </c>
      <c r="M3666" s="217">
        <v>2382.4804585721699</v>
      </c>
      <c r="N3666" s="217">
        <v>0.83946123998792599</v>
      </c>
      <c r="O3666" s="217">
        <v>0.83946123998792599</v>
      </c>
      <c r="P3666" s="217">
        <v>0</v>
      </c>
      <c r="Q3666" s="217">
        <v>0.83946123998792599</v>
      </c>
      <c r="R3666" s="217">
        <v>0.83946123998792599</v>
      </c>
      <c r="S3666" s="217">
        <v>0</v>
      </c>
      <c r="T3666" s="217">
        <v>0.83946123998792599</v>
      </c>
      <c r="U3666" s="217">
        <v>0.83946123998792599</v>
      </c>
      <c r="V3666" s="217">
        <v>0</v>
      </c>
      <c r="W3666" s="217">
        <v>0.83946123998792599</v>
      </c>
      <c r="X3666" s="217">
        <v>0.83946123998792599</v>
      </c>
      <c r="Y3666" s="217">
        <v>0</v>
      </c>
    </row>
    <row r="3667" spans="2:25">
      <c r="B3667" s="217" t="s">
        <v>3835</v>
      </c>
      <c r="C3667" s="217" t="s">
        <v>169</v>
      </c>
      <c r="D3667" s="217" t="s">
        <v>21</v>
      </c>
      <c r="E3667" s="217" t="s">
        <v>87</v>
      </c>
      <c r="F3667" s="217" t="s">
        <v>9</v>
      </c>
      <c r="G3667" s="217" t="s">
        <v>5</v>
      </c>
      <c r="H3667" s="217" t="s">
        <v>172</v>
      </c>
      <c r="I3667" s="217">
        <v>6</v>
      </c>
      <c r="J3667" s="217">
        <v>4</v>
      </c>
      <c r="K3667" s="217">
        <v>2</v>
      </c>
      <c r="L3667" s="217">
        <v>70</v>
      </c>
      <c r="M3667" s="217">
        <v>2179.8254299114101</v>
      </c>
      <c r="N3667" s="217">
        <v>2.7525139938585999</v>
      </c>
      <c r="O3667" s="217">
        <v>1.8350093292390699</v>
      </c>
      <c r="P3667" s="217">
        <v>0.91750466461953295</v>
      </c>
      <c r="Q3667" s="217">
        <v>2.7525139938585999</v>
      </c>
      <c r="R3667" s="217">
        <v>1.8350093292390699</v>
      </c>
      <c r="S3667" s="217">
        <v>0.91750466461953295</v>
      </c>
      <c r="T3667" s="217">
        <v>2.7525139938585999</v>
      </c>
      <c r="U3667" s="217">
        <v>1.8350093292390699</v>
      </c>
      <c r="V3667" s="217">
        <v>0.91750466461953295</v>
      </c>
      <c r="W3667" s="217">
        <v>2.7525139938585999</v>
      </c>
      <c r="X3667" s="217">
        <v>1.8350093292390699</v>
      </c>
      <c r="Y3667" s="217">
        <v>0.91750466461953295</v>
      </c>
    </row>
    <row r="3668" spans="2:25">
      <c r="B3668" s="217" t="s">
        <v>3836</v>
      </c>
      <c r="C3668" s="217" t="s">
        <v>169</v>
      </c>
      <c r="D3668" s="217" t="s">
        <v>21</v>
      </c>
      <c r="E3668" s="217" t="s">
        <v>87</v>
      </c>
      <c r="F3668" s="217" t="s">
        <v>9</v>
      </c>
      <c r="G3668" s="217" t="s">
        <v>5</v>
      </c>
      <c r="H3668" s="217" t="s">
        <v>174</v>
      </c>
      <c r="I3668" s="217">
        <v>8</v>
      </c>
      <c r="J3668" s="217">
        <v>8</v>
      </c>
      <c r="K3668" s="217">
        <v>0</v>
      </c>
      <c r="L3668" s="217">
        <v>69</v>
      </c>
      <c r="M3668" s="217">
        <v>1921.9515372589899</v>
      </c>
      <c r="N3668" s="217">
        <v>4.1624358600681903</v>
      </c>
      <c r="O3668" s="217">
        <v>4.1624358600681903</v>
      </c>
      <c r="P3668" s="217">
        <v>0</v>
      </c>
      <c r="Q3668" s="217">
        <v>4.1624358600681903</v>
      </c>
      <c r="R3668" s="217">
        <v>4.1624358600681903</v>
      </c>
      <c r="S3668" s="217">
        <v>0</v>
      </c>
      <c r="T3668" s="217">
        <v>4.1624358600681903</v>
      </c>
      <c r="U3668" s="217">
        <v>4.1624358600681903</v>
      </c>
      <c r="V3668" s="217">
        <v>0</v>
      </c>
      <c r="W3668" s="217">
        <v>4.1624358600681903</v>
      </c>
      <c r="X3668" s="217">
        <v>4.1624358600681903</v>
      </c>
      <c r="Y3668" s="217">
        <v>0</v>
      </c>
    </row>
    <row r="3669" spans="2:25">
      <c r="B3669" s="217" t="s">
        <v>3837</v>
      </c>
      <c r="C3669" s="217" t="s">
        <v>169</v>
      </c>
      <c r="D3669" s="217" t="s">
        <v>21</v>
      </c>
      <c r="E3669" s="217" t="s">
        <v>87</v>
      </c>
      <c r="F3669" s="217" t="s">
        <v>9</v>
      </c>
      <c r="G3669" s="217" t="s">
        <v>5</v>
      </c>
      <c r="H3669" s="217" t="s">
        <v>176</v>
      </c>
      <c r="I3669" s="217">
        <v>12</v>
      </c>
      <c r="J3669" s="217">
        <v>10</v>
      </c>
      <c r="K3669" s="217">
        <v>2</v>
      </c>
      <c r="L3669" s="217">
        <v>85</v>
      </c>
      <c r="M3669" s="217">
        <v>2780.3751954142799</v>
      </c>
      <c r="N3669" s="217">
        <v>4.3159642697833798</v>
      </c>
      <c r="O3669" s="217">
        <v>3.59663689148615</v>
      </c>
      <c r="P3669" s="217">
        <v>0.71932737829722904</v>
      </c>
      <c r="Q3669" s="217">
        <v>4.3159642697833798</v>
      </c>
      <c r="R3669" s="217">
        <v>3.59663689148615</v>
      </c>
      <c r="S3669" s="217">
        <v>0.71932737829722904</v>
      </c>
      <c r="T3669" s="217">
        <v>4.3159642697833798</v>
      </c>
      <c r="U3669" s="217">
        <v>3.59663689148615</v>
      </c>
      <c r="V3669" s="217">
        <v>0.71932737829722904</v>
      </c>
      <c r="W3669" s="217">
        <v>4.3159642697833798</v>
      </c>
      <c r="X3669" s="217">
        <v>3.59663689148615</v>
      </c>
      <c r="Y3669" s="217">
        <v>0.71932737829722904</v>
      </c>
    </row>
    <row r="3670" spans="2:25">
      <c r="B3670" s="217" t="s">
        <v>3838</v>
      </c>
      <c r="C3670" s="217" t="s">
        <v>169</v>
      </c>
      <c r="D3670" s="217" t="s">
        <v>21</v>
      </c>
      <c r="E3670" s="217" t="s">
        <v>87</v>
      </c>
      <c r="F3670" s="217" t="s">
        <v>9</v>
      </c>
      <c r="G3670" s="217" t="s">
        <v>5</v>
      </c>
      <c r="H3670" s="217" t="s">
        <v>178</v>
      </c>
      <c r="I3670" s="217">
        <v>5</v>
      </c>
      <c r="J3670" s="217">
        <v>4</v>
      </c>
      <c r="K3670" s="217">
        <v>1</v>
      </c>
      <c r="L3670" s="217">
        <v>91</v>
      </c>
      <c r="M3670" s="217">
        <v>1925.3673788431499</v>
      </c>
      <c r="N3670" s="217">
        <v>2.5969069876961499</v>
      </c>
      <c r="O3670" s="217">
        <v>2.0775255901569198</v>
      </c>
      <c r="P3670" s="217">
        <v>0.51938139753923096</v>
      </c>
      <c r="Q3670" s="217">
        <v>2.5969069876961499</v>
      </c>
      <c r="R3670" s="217">
        <v>2.0775255901569198</v>
      </c>
      <c r="S3670" s="217">
        <v>0.51938139753923096</v>
      </c>
      <c r="T3670" s="217">
        <v>2.5969069876961499</v>
      </c>
      <c r="U3670" s="217">
        <v>2.0775255901569198</v>
      </c>
      <c r="V3670" s="217">
        <v>0.51938139753923096</v>
      </c>
      <c r="W3670" s="217">
        <v>2.5969069876961499</v>
      </c>
      <c r="X3670" s="217">
        <v>2.0775255901569198</v>
      </c>
      <c r="Y3670" s="217">
        <v>0.51938139753923096</v>
      </c>
    </row>
    <row r="3671" spans="2:25">
      <c r="B3671" s="217" t="s">
        <v>3839</v>
      </c>
      <c r="C3671" s="217" t="s">
        <v>169</v>
      </c>
      <c r="D3671" s="217" t="s">
        <v>21</v>
      </c>
      <c r="E3671" s="217" t="s">
        <v>87</v>
      </c>
      <c r="F3671" s="217" t="s">
        <v>9</v>
      </c>
      <c r="G3671" s="217" t="s">
        <v>5</v>
      </c>
      <c r="H3671" s="217" t="s">
        <v>5</v>
      </c>
      <c r="I3671" s="217">
        <v>33</v>
      </c>
      <c r="J3671" s="217">
        <v>28</v>
      </c>
      <c r="K3671" s="217">
        <v>5</v>
      </c>
      <c r="L3671" s="217">
        <v>388</v>
      </c>
      <c r="M3671" s="217">
        <v>11190</v>
      </c>
      <c r="N3671" s="217">
        <v>2.9490616621983898</v>
      </c>
      <c r="O3671" s="217">
        <v>2.5022341376228798</v>
      </c>
      <c r="P3671" s="217">
        <v>0.446827524575514</v>
      </c>
      <c r="Q3671" s="217">
        <v>2.9490616621983898</v>
      </c>
      <c r="R3671" s="217">
        <v>2.5022341376228798</v>
      </c>
      <c r="S3671" s="217">
        <v>0.446827524575514</v>
      </c>
      <c r="T3671" s="217">
        <v>2.9490616621983898</v>
      </c>
      <c r="U3671" s="217">
        <v>2.5022341376228798</v>
      </c>
      <c r="V3671" s="217">
        <v>0.446827524575514</v>
      </c>
      <c r="W3671" s="217">
        <v>2.9490616621983898</v>
      </c>
      <c r="X3671" s="217">
        <v>2.5022341376228798</v>
      </c>
      <c r="Y3671" s="217">
        <v>0.446827524575514</v>
      </c>
    </row>
    <row r="3672" spans="2:25">
      <c r="B3672" s="217" t="s">
        <v>3840</v>
      </c>
      <c r="C3672" s="217" t="s">
        <v>169</v>
      </c>
      <c r="D3672" s="217" t="s">
        <v>21</v>
      </c>
      <c r="E3672" s="217" t="s">
        <v>87</v>
      </c>
      <c r="F3672" s="217" t="s">
        <v>5</v>
      </c>
      <c r="G3672" s="217" t="s">
        <v>5</v>
      </c>
      <c r="H3672" s="217" t="s">
        <v>170</v>
      </c>
      <c r="I3672" s="217">
        <v>51</v>
      </c>
      <c r="J3672" s="217">
        <v>47</v>
      </c>
      <c r="K3672" s="217">
        <v>4</v>
      </c>
      <c r="L3672" s="217">
        <v>126</v>
      </c>
      <c r="M3672" s="217">
        <v>4480.5313763468503</v>
      </c>
      <c r="N3672" s="217">
        <v>11.382578474783999</v>
      </c>
      <c r="O3672" s="217">
        <v>10.4898272218598</v>
      </c>
      <c r="P3672" s="217">
        <v>0.89275125292423596</v>
      </c>
      <c r="Q3672" s="217">
        <v>11.382578474783999</v>
      </c>
      <c r="R3672" s="217">
        <v>10.4898272218598</v>
      </c>
      <c r="S3672" s="217">
        <v>0.89275125292423596</v>
      </c>
      <c r="T3672" s="217">
        <v>11.382578474783999</v>
      </c>
      <c r="U3672" s="217">
        <v>10.4898272218598</v>
      </c>
      <c r="V3672" s="217">
        <v>0.89275125292423596</v>
      </c>
      <c r="W3672" s="217">
        <v>11.382578474783999</v>
      </c>
      <c r="X3672" s="217">
        <v>10.4898272218598</v>
      </c>
      <c r="Y3672" s="217">
        <v>0.89275125292423596</v>
      </c>
    </row>
    <row r="3673" spans="2:25">
      <c r="B3673" s="217" t="s">
        <v>3841</v>
      </c>
      <c r="C3673" s="217" t="s">
        <v>169</v>
      </c>
      <c r="D3673" s="217" t="s">
        <v>21</v>
      </c>
      <c r="E3673" s="217" t="s">
        <v>87</v>
      </c>
      <c r="F3673" s="217" t="s">
        <v>5</v>
      </c>
      <c r="G3673" s="217" t="s">
        <v>5</v>
      </c>
      <c r="H3673" s="217" t="s">
        <v>172</v>
      </c>
      <c r="I3673" s="217">
        <v>38</v>
      </c>
      <c r="J3673" s="217">
        <v>34</v>
      </c>
      <c r="K3673" s="217">
        <v>4</v>
      </c>
      <c r="L3673" s="217">
        <v>104</v>
      </c>
      <c r="M3673" s="217">
        <v>4181.1579680265304</v>
      </c>
      <c r="N3673" s="217">
        <v>9.0883913716217908</v>
      </c>
      <c r="O3673" s="217">
        <v>8.1317185956615994</v>
      </c>
      <c r="P3673" s="217">
        <v>0.95667277596018796</v>
      </c>
      <c r="Q3673" s="217">
        <v>9.0883913716217908</v>
      </c>
      <c r="R3673" s="217">
        <v>8.1317185956615994</v>
      </c>
      <c r="S3673" s="217">
        <v>0.95667277596018796</v>
      </c>
      <c r="T3673" s="217">
        <v>9.0883913716217908</v>
      </c>
      <c r="U3673" s="217">
        <v>8.1317185956615994</v>
      </c>
      <c r="V3673" s="217">
        <v>0.95667277596018796</v>
      </c>
      <c r="W3673" s="217">
        <v>9.0883913716217908</v>
      </c>
      <c r="X3673" s="217">
        <v>8.1317185956615994</v>
      </c>
      <c r="Y3673" s="217">
        <v>0.95667277596018796</v>
      </c>
    </row>
    <row r="3674" spans="2:25">
      <c r="B3674" s="217" t="s">
        <v>3842</v>
      </c>
      <c r="C3674" s="217" t="s">
        <v>169</v>
      </c>
      <c r="D3674" s="217" t="s">
        <v>21</v>
      </c>
      <c r="E3674" s="217" t="s">
        <v>87</v>
      </c>
      <c r="F3674" s="217" t="s">
        <v>5</v>
      </c>
      <c r="G3674" s="217" t="s">
        <v>5</v>
      </c>
      <c r="H3674" s="217" t="s">
        <v>174</v>
      </c>
      <c r="I3674" s="217">
        <v>39</v>
      </c>
      <c r="J3674" s="217">
        <v>38</v>
      </c>
      <c r="K3674" s="217">
        <v>1</v>
      </c>
      <c r="L3674" s="217">
        <v>106</v>
      </c>
      <c r="M3674" s="217">
        <v>3636.0276734508202</v>
      </c>
      <c r="N3674" s="217">
        <v>10.725990972171701</v>
      </c>
      <c r="O3674" s="217">
        <v>10.4509655626288</v>
      </c>
      <c r="P3674" s="217">
        <v>0.27502540954286397</v>
      </c>
      <c r="Q3674" s="217">
        <v>10.725990972171701</v>
      </c>
      <c r="R3674" s="217">
        <v>10.4509655626288</v>
      </c>
      <c r="S3674" s="217">
        <v>0.27502540954286397</v>
      </c>
      <c r="T3674" s="217">
        <v>10.725990972171701</v>
      </c>
      <c r="U3674" s="217">
        <v>10.4509655626288</v>
      </c>
      <c r="V3674" s="217">
        <v>0.27502540954286397</v>
      </c>
      <c r="W3674" s="217">
        <v>10.725990972171701</v>
      </c>
      <c r="X3674" s="217">
        <v>10.4509655626288</v>
      </c>
      <c r="Y3674" s="217">
        <v>0.27502540954286397</v>
      </c>
    </row>
    <row r="3675" spans="2:25">
      <c r="B3675" s="217" t="s">
        <v>3843</v>
      </c>
      <c r="C3675" s="217" t="s">
        <v>169</v>
      </c>
      <c r="D3675" s="217" t="s">
        <v>21</v>
      </c>
      <c r="E3675" s="217" t="s">
        <v>87</v>
      </c>
      <c r="F3675" s="217" t="s">
        <v>5</v>
      </c>
      <c r="G3675" s="217" t="s">
        <v>5</v>
      </c>
      <c r="H3675" s="217" t="s">
        <v>176</v>
      </c>
      <c r="I3675" s="217">
        <v>65</v>
      </c>
      <c r="J3675" s="217">
        <v>60</v>
      </c>
      <c r="K3675" s="217">
        <v>5</v>
      </c>
      <c r="L3675" s="217">
        <v>134</v>
      </c>
      <c r="M3675" s="217">
        <v>6184.0216280629902</v>
      </c>
      <c r="N3675" s="217">
        <v>10.5109593577472</v>
      </c>
      <c r="O3675" s="217">
        <v>9.7024240225359204</v>
      </c>
      <c r="P3675" s="217">
        <v>0.80853533521132703</v>
      </c>
      <c r="Q3675" s="217">
        <v>10.5109593577472</v>
      </c>
      <c r="R3675" s="217">
        <v>9.7024240225359204</v>
      </c>
      <c r="S3675" s="217">
        <v>0.80853533521132703</v>
      </c>
      <c r="T3675" s="217">
        <v>10.5109593577472</v>
      </c>
      <c r="U3675" s="217">
        <v>9.7024240225359204</v>
      </c>
      <c r="V3675" s="217">
        <v>0.80853533521132703</v>
      </c>
      <c r="W3675" s="217">
        <v>10.5109593577472</v>
      </c>
      <c r="X3675" s="217">
        <v>9.7024240225359204</v>
      </c>
      <c r="Y3675" s="217">
        <v>0.80853533521132703</v>
      </c>
    </row>
    <row r="3676" spans="2:25">
      <c r="B3676" s="217" t="s">
        <v>3844</v>
      </c>
      <c r="C3676" s="217" t="s">
        <v>169</v>
      </c>
      <c r="D3676" s="217" t="s">
        <v>21</v>
      </c>
      <c r="E3676" s="217" t="s">
        <v>87</v>
      </c>
      <c r="F3676" s="217" t="s">
        <v>5</v>
      </c>
      <c r="G3676" s="217" t="s">
        <v>5</v>
      </c>
      <c r="H3676" s="217" t="s">
        <v>178</v>
      </c>
      <c r="I3676" s="217">
        <v>59</v>
      </c>
      <c r="J3676" s="217">
        <v>53</v>
      </c>
      <c r="K3676" s="217">
        <v>6</v>
      </c>
      <c r="L3676" s="217">
        <v>175</v>
      </c>
      <c r="M3676" s="217">
        <v>4188.2613541128103</v>
      </c>
      <c r="N3676" s="217">
        <v>14.086990999752899</v>
      </c>
      <c r="O3676" s="217">
        <v>12.6544156438458</v>
      </c>
      <c r="P3676" s="217">
        <v>1.43257535590707</v>
      </c>
      <c r="Q3676" s="217">
        <v>14.086990999752899</v>
      </c>
      <c r="R3676" s="217">
        <v>12.6544156438458</v>
      </c>
      <c r="S3676" s="217">
        <v>1.43257535590707</v>
      </c>
      <c r="T3676" s="217">
        <v>14.086990999752899</v>
      </c>
      <c r="U3676" s="217">
        <v>12.6544156438458</v>
      </c>
      <c r="V3676" s="217">
        <v>1.43257535590707</v>
      </c>
      <c r="W3676" s="217">
        <v>14.086990999752899</v>
      </c>
      <c r="X3676" s="217">
        <v>12.6544156438458</v>
      </c>
      <c r="Y3676" s="217">
        <v>1.43257535590707</v>
      </c>
    </row>
    <row r="3677" spans="2:25">
      <c r="B3677" s="217" t="s">
        <v>3845</v>
      </c>
      <c r="C3677" s="217" t="s">
        <v>169</v>
      </c>
      <c r="D3677" s="217" t="s">
        <v>21</v>
      </c>
      <c r="E3677" s="217" t="s">
        <v>87</v>
      </c>
      <c r="F3677" s="217" t="s">
        <v>5</v>
      </c>
      <c r="G3677" s="217" t="s">
        <v>5</v>
      </c>
      <c r="H3677" s="217" t="s">
        <v>5</v>
      </c>
      <c r="I3677" s="217">
        <v>252</v>
      </c>
      <c r="J3677" s="217">
        <v>232</v>
      </c>
      <c r="K3677" s="217">
        <v>20</v>
      </c>
      <c r="L3677" s="217">
        <v>645</v>
      </c>
      <c r="M3677" s="217">
        <v>22670</v>
      </c>
      <c r="N3677" s="217">
        <v>11.1160123511248</v>
      </c>
      <c r="O3677" s="217">
        <v>10.2337891486546</v>
      </c>
      <c r="P3677" s="217">
        <v>0.88222320247022501</v>
      </c>
      <c r="Q3677" s="217">
        <v>11.1160123511248</v>
      </c>
      <c r="R3677" s="217">
        <v>10.2337891486546</v>
      </c>
      <c r="S3677" s="217">
        <v>0.88222320247022501</v>
      </c>
      <c r="T3677" s="217">
        <v>11.1160123511248</v>
      </c>
      <c r="U3677" s="217">
        <v>10.2337891486546</v>
      </c>
      <c r="V3677" s="217">
        <v>0.88222320247022501</v>
      </c>
      <c r="W3677" s="217">
        <v>11.1160123511248</v>
      </c>
      <c r="X3677" s="217">
        <v>10.2337891486546</v>
      </c>
      <c r="Y3677" s="217">
        <v>0.88222320247022501</v>
      </c>
    </row>
    <row r="3678" spans="2:25">
      <c r="B3678" s="217" t="s">
        <v>3846</v>
      </c>
      <c r="C3678" s="217" t="s">
        <v>169</v>
      </c>
      <c r="D3678" s="217" t="s">
        <v>21</v>
      </c>
      <c r="E3678" s="217" t="s">
        <v>88</v>
      </c>
      <c r="F3678" s="217" t="s">
        <v>12</v>
      </c>
      <c r="G3678" s="217" t="s">
        <v>10</v>
      </c>
      <c r="H3678" s="217" t="s">
        <v>170</v>
      </c>
      <c r="I3678" s="217">
        <v>6</v>
      </c>
      <c r="J3678" s="217">
        <v>6</v>
      </c>
      <c r="K3678" s="217">
        <v>0</v>
      </c>
      <c r="L3678" s="217">
        <v>7</v>
      </c>
      <c r="M3678" s="217">
        <v>186.50887573964499</v>
      </c>
      <c r="N3678" s="217">
        <v>32.170050761421301</v>
      </c>
      <c r="O3678" s="217">
        <v>32.170050761421301</v>
      </c>
      <c r="P3678" s="217">
        <v>0</v>
      </c>
      <c r="Q3678" s="217">
        <v>32.170050761421301</v>
      </c>
      <c r="R3678" s="217">
        <v>32.170050761421301</v>
      </c>
      <c r="S3678" s="217">
        <v>0</v>
      </c>
      <c r="T3678" s="217">
        <v>32.170050761421301</v>
      </c>
      <c r="U3678" s="217">
        <v>32.170050761421301</v>
      </c>
      <c r="V3678" s="217">
        <v>0</v>
      </c>
      <c r="W3678" s="217">
        <v>32.170050761421301</v>
      </c>
      <c r="X3678" s="217">
        <v>32.170050761421301</v>
      </c>
      <c r="Y3678" s="217">
        <v>0</v>
      </c>
    </row>
    <row r="3679" spans="2:25">
      <c r="B3679" s="217" t="s">
        <v>3847</v>
      </c>
      <c r="C3679" s="217" t="s">
        <v>169</v>
      </c>
      <c r="D3679" s="217" t="s">
        <v>21</v>
      </c>
      <c r="E3679" s="217" t="s">
        <v>88</v>
      </c>
      <c r="F3679" s="217" t="s">
        <v>12</v>
      </c>
      <c r="G3679" s="217" t="s">
        <v>10</v>
      </c>
      <c r="H3679" s="217" t="s">
        <v>172</v>
      </c>
      <c r="I3679" s="217">
        <v>2</v>
      </c>
      <c r="J3679" s="217">
        <v>1</v>
      </c>
      <c r="K3679" s="217">
        <v>1</v>
      </c>
      <c r="L3679" s="217">
        <v>8</v>
      </c>
      <c r="M3679" s="217">
        <v>233.13609467455601</v>
      </c>
      <c r="N3679" s="217">
        <v>8.5786802030456908</v>
      </c>
      <c r="O3679" s="217">
        <v>4.2893401015228401</v>
      </c>
      <c r="P3679" s="217">
        <v>4.2893401015228401</v>
      </c>
      <c r="Q3679" s="217">
        <v>8.5786802030456908</v>
      </c>
      <c r="R3679" s="217">
        <v>4.2893401015228401</v>
      </c>
      <c r="S3679" s="217">
        <v>4.2893401015228401</v>
      </c>
      <c r="T3679" s="217">
        <v>8.5786802030456908</v>
      </c>
      <c r="U3679" s="217">
        <v>4.2893401015228401</v>
      </c>
      <c r="V3679" s="217">
        <v>4.2893401015228401</v>
      </c>
      <c r="W3679" s="217">
        <v>8.5786802030456908</v>
      </c>
      <c r="X3679" s="217">
        <v>4.2893401015228401</v>
      </c>
      <c r="Y3679" s="217">
        <v>4.2893401015228401</v>
      </c>
    </row>
    <row r="3680" spans="2:25">
      <c r="B3680" s="217" t="s">
        <v>3848</v>
      </c>
      <c r="C3680" s="217" t="s">
        <v>169</v>
      </c>
      <c r="D3680" s="217" t="s">
        <v>21</v>
      </c>
      <c r="E3680" s="217" t="s">
        <v>88</v>
      </c>
      <c r="F3680" s="217" t="s">
        <v>12</v>
      </c>
      <c r="G3680" s="217" t="s">
        <v>10</v>
      </c>
      <c r="H3680" s="217" t="s">
        <v>174</v>
      </c>
      <c r="I3680" s="217">
        <v>1</v>
      </c>
      <c r="J3680" s="217">
        <v>1</v>
      </c>
      <c r="K3680" s="217">
        <v>0</v>
      </c>
      <c r="L3680" s="217">
        <v>3</v>
      </c>
      <c r="M3680" s="217">
        <v>291.42011834319499</v>
      </c>
      <c r="N3680" s="217">
        <v>3.4314720812182702</v>
      </c>
      <c r="O3680" s="217">
        <v>3.4314720812182702</v>
      </c>
      <c r="P3680" s="217">
        <v>0</v>
      </c>
      <c r="Q3680" s="217">
        <v>3.4314720812182702</v>
      </c>
      <c r="R3680" s="217">
        <v>3.4314720812182702</v>
      </c>
      <c r="S3680" s="217">
        <v>0</v>
      </c>
      <c r="T3680" s="217">
        <v>3.4314720812182702</v>
      </c>
      <c r="U3680" s="217">
        <v>3.4314720812182702</v>
      </c>
      <c r="V3680" s="217">
        <v>0</v>
      </c>
      <c r="W3680" s="217">
        <v>3.4314720812182702</v>
      </c>
      <c r="X3680" s="217">
        <v>3.4314720812182702</v>
      </c>
      <c r="Y3680" s="217">
        <v>0</v>
      </c>
    </row>
    <row r="3681" spans="2:25">
      <c r="B3681" s="217" t="s">
        <v>3849</v>
      </c>
      <c r="C3681" s="217" t="s">
        <v>169</v>
      </c>
      <c r="D3681" s="217" t="s">
        <v>21</v>
      </c>
      <c r="E3681" s="217" t="s">
        <v>88</v>
      </c>
      <c r="F3681" s="217" t="s">
        <v>12</v>
      </c>
      <c r="G3681" s="217" t="s">
        <v>10</v>
      </c>
      <c r="H3681" s="217" t="s">
        <v>176</v>
      </c>
      <c r="I3681" s="217">
        <v>7</v>
      </c>
      <c r="J3681" s="217">
        <v>6</v>
      </c>
      <c r="K3681" s="217">
        <v>1</v>
      </c>
      <c r="L3681" s="217">
        <v>13</v>
      </c>
      <c r="M3681" s="217">
        <v>617.81065088757396</v>
      </c>
      <c r="N3681" s="217">
        <v>11.3303323436452</v>
      </c>
      <c r="O3681" s="217">
        <v>9.7117134374102108</v>
      </c>
      <c r="P3681" s="217">
        <v>1.61861890623503</v>
      </c>
      <c r="Q3681" s="217">
        <v>11.3303323436452</v>
      </c>
      <c r="R3681" s="217">
        <v>9.7117134374102108</v>
      </c>
      <c r="S3681" s="217">
        <v>1.61861890623503</v>
      </c>
      <c r="T3681" s="217">
        <v>11.3303323436452</v>
      </c>
      <c r="U3681" s="217">
        <v>9.7117134374102108</v>
      </c>
      <c r="V3681" s="217">
        <v>1.61861890623503</v>
      </c>
      <c r="W3681" s="217">
        <v>11.3303323436452</v>
      </c>
      <c r="X3681" s="217">
        <v>9.7117134374102108</v>
      </c>
      <c r="Y3681" s="217">
        <v>1.61861890623503</v>
      </c>
    </row>
    <row r="3682" spans="2:25">
      <c r="B3682" s="217" t="s">
        <v>3850</v>
      </c>
      <c r="C3682" s="217" t="s">
        <v>169</v>
      </c>
      <c r="D3682" s="217" t="s">
        <v>21</v>
      </c>
      <c r="E3682" s="217" t="s">
        <v>88</v>
      </c>
      <c r="F3682" s="217" t="s">
        <v>12</v>
      </c>
      <c r="G3682" s="217" t="s">
        <v>10</v>
      </c>
      <c r="H3682" s="217" t="s">
        <v>178</v>
      </c>
      <c r="I3682" s="217">
        <v>4</v>
      </c>
      <c r="J3682" s="217">
        <v>4</v>
      </c>
      <c r="K3682" s="217">
        <v>0</v>
      </c>
      <c r="L3682" s="217">
        <v>17</v>
      </c>
      <c r="M3682" s="217">
        <v>641.12426035502995</v>
      </c>
      <c r="N3682" s="217">
        <v>6.2390401476695896</v>
      </c>
      <c r="O3682" s="217">
        <v>6.2390401476695896</v>
      </c>
      <c r="P3682" s="217">
        <v>0</v>
      </c>
      <c r="Q3682" s="217">
        <v>6.2390401476695896</v>
      </c>
      <c r="R3682" s="217">
        <v>6.2390401476695896</v>
      </c>
      <c r="S3682" s="217">
        <v>0</v>
      </c>
      <c r="T3682" s="217">
        <v>6.2390401476695896</v>
      </c>
      <c r="U3682" s="217">
        <v>6.2390401476695896</v>
      </c>
      <c r="V3682" s="217">
        <v>0</v>
      </c>
      <c r="W3682" s="217">
        <v>6.2390401476695896</v>
      </c>
      <c r="X3682" s="217">
        <v>6.2390401476695896</v>
      </c>
      <c r="Y3682" s="217">
        <v>0</v>
      </c>
    </row>
    <row r="3683" spans="2:25">
      <c r="B3683" s="217" t="s">
        <v>3851</v>
      </c>
      <c r="C3683" s="217" t="s">
        <v>169</v>
      </c>
      <c r="D3683" s="217" t="s">
        <v>21</v>
      </c>
      <c r="E3683" s="217" t="s">
        <v>88</v>
      </c>
      <c r="F3683" s="217" t="s">
        <v>12</v>
      </c>
      <c r="G3683" s="217" t="s">
        <v>10</v>
      </c>
      <c r="H3683" s="217" t="s">
        <v>5</v>
      </c>
      <c r="I3683" s="217">
        <v>20</v>
      </c>
      <c r="J3683" s="217">
        <v>18</v>
      </c>
      <c r="K3683" s="217">
        <v>2</v>
      </c>
      <c r="L3683" s="217">
        <v>48</v>
      </c>
      <c r="M3683" s="217">
        <v>1970</v>
      </c>
      <c r="N3683" s="217">
        <v>10.1522842639594</v>
      </c>
      <c r="O3683" s="217">
        <v>9.1370558375634499</v>
      </c>
      <c r="P3683" s="217">
        <v>1.0152284263959399</v>
      </c>
      <c r="Q3683" s="217">
        <v>10.1522842639594</v>
      </c>
      <c r="R3683" s="217">
        <v>9.1370558375634499</v>
      </c>
      <c r="S3683" s="217">
        <v>1.0152284263959399</v>
      </c>
      <c r="T3683" s="217">
        <v>10.1522842639594</v>
      </c>
      <c r="U3683" s="217">
        <v>9.1370558375634499</v>
      </c>
      <c r="V3683" s="217">
        <v>1.0152284263959399</v>
      </c>
      <c r="W3683" s="217">
        <v>10.1522842639594</v>
      </c>
      <c r="X3683" s="217">
        <v>9.1370558375634499</v>
      </c>
      <c r="Y3683" s="217">
        <v>1.0152284263959399</v>
      </c>
    </row>
    <row r="3684" spans="2:25">
      <c r="B3684" s="217" t="s">
        <v>3852</v>
      </c>
      <c r="C3684" s="217" t="s">
        <v>169</v>
      </c>
      <c r="D3684" s="217" t="s">
        <v>21</v>
      </c>
      <c r="E3684" s="217" t="s">
        <v>88</v>
      </c>
      <c r="F3684" s="217" t="s">
        <v>9</v>
      </c>
      <c r="G3684" s="217" t="s">
        <v>10</v>
      </c>
      <c r="H3684" s="217" t="s">
        <v>170</v>
      </c>
      <c r="I3684" s="217">
        <v>0</v>
      </c>
      <c r="J3684" s="217">
        <v>0</v>
      </c>
      <c r="K3684" s="217">
        <v>0</v>
      </c>
      <c r="L3684" s="217">
        <v>12</v>
      </c>
      <c r="M3684" s="217">
        <v>190.11235955056199</v>
      </c>
      <c r="N3684" s="217">
        <v>0</v>
      </c>
      <c r="O3684" s="217">
        <v>0</v>
      </c>
      <c r="P3684" s="217">
        <v>0</v>
      </c>
      <c r="Q3684" s="217">
        <v>0</v>
      </c>
      <c r="R3684" s="217">
        <v>0</v>
      </c>
      <c r="S3684" s="217">
        <v>0</v>
      </c>
      <c r="T3684" s="217">
        <v>0</v>
      </c>
      <c r="U3684" s="217">
        <v>0</v>
      </c>
      <c r="V3684" s="217">
        <v>0</v>
      </c>
      <c r="W3684" s="217">
        <v>0</v>
      </c>
      <c r="X3684" s="217">
        <v>0</v>
      </c>
      <c r="Y3684" s="217">
        <v>0</v>
      </c>
    </row>
    <row r="3685" spans="2:25">
      <c r="B3685" s="217" t="s">
        <v>3853</v>
      </c>
      <c r="C3685" s="217" t="s">
        <v>169</v>
      </c>
      <c r="D3685" s="217" t="s">
        <v>21</v>
      </c>
      <c r="E3685" s="217" t="s">
        <v>88</v>
      </c>
      <c r="F3685" s="217" t="s">
        <v>9</v>
      </c>
      <c r="G3685" s="217" t="s">
        <v>10</v>
      </c>
      <c r="H3685" s="217" t="s">
        <v>172</v>
      </c>
      <c r="I3685" s="217">
        <v>2</v>
      </c>
      <c r="J3685" s="217">
        <v>2</v>
      </c>
      <c r="K3685" s="217">
        <v>0</v>
      </c>
      <c r="L3685" s="217">
        <v>11</v>
      </c>
      <c r="M3685" s="217">
        <v>232.35955056179799</v>
      </c>
      <c r="N3685" s="217">
        <v>8.6073500967117997</v>
      </c>
      <c r="O3685" s="217">
        <v>8.6073500967117997</v>
      </c>
      <c r="P3685" s="217">
        <v>0</v>
      </c>
      <c r="Q3685" s="217">
        <v>8.6073500967117997</v>
      </c>
      <c r="R3685" s="217">
        <v>8.6073500967117997</v>
      </c>
      <c r="S3685" s="217">
        <v>0</v>
      </c>
      <c r="T3685" s="217">
        <v>8.6073500967117997</v>
      </c>
      <c r="U3685" s="217">
        <v>8.6073500967117997</v>
      </c>
      <c r="V3685" s="217">
        <v>0</v>
      </c>
      <c r="W3685" s="217">
        <v>8.6073500967117997</v>
      </c>
      <c r="X3685" s="217">
        <v>8.6073500967117997</v>
      </c>
      <c r="Y3685" s="217">
        <v>0</v>
      </c>
    </row>
    <row r="3686" spans="2:25">
      <c r="B3686" s="217" t="s">
        <v>3854</v>
      </c>
      <c r="C3686" s="217" t="s">
        <v>169</v>
      </c>
      <c r="D3686" s="217" t="s">
        <v>21</v>
      </c>
      <c r="E3686" s="217" t="s">
        <v>88</v>
      </c>
      <c r="F3686" s="217" t="s">
        <v>9</v>
      </c>
      <c r="G3686" s="217" t="s">
        <v>10</v>
      </c>
      <c r="H3686" s="217" t="s">
        <v>174</v>
      </c>
      <c r="I3686" s="217">
        <v>5</v>
      </c>
      <c r="J3686" s="217">
        <v>5</v>
      </c>
      <c r="K3686" s="217">
        <v>0</v>
      </c>
      <c r="L3686" s="217">
        <v>7</v>
      </c>
      <c r="M3686" s="217">
        <v>295.73033707865198</v>
      </c>
      <c r="N3686" s="217">
        <v>16.9072948328267</v>
      </c>
      <c r="O3686" s="217">
        <v>16.9072948328267</v>
      </c>
      <c r="P3686" s="217">
        <v>0</v>
      </c>
      <c r="Q3686" s="217">
        <v>16.9072948328267</v>
      </c>
      <c r="R3686" s="217">
        <v>16.9072948328267</v>
      </c>
      <c r="S3686" s="217">
        <v>0</v>
      </c>
      <c r="T3686" s="217">
        <v>16.9072948328267</v>
      </c>
      <c r="U3686" s="217">
        <v>16.9072948328267</v>
      </c>
      <c r="V3686" s="217">
        <v>0</v>
      </c>
      <c r="W3686" s="217">
        <v>16.9072948328267</v>
      </c>
      <c r="X3686" s="217">
        <v>16.9072948328267</v>
      </c>
      <c r="Y3686" s="217">
        <v>0</v>
      </c>
    </row>
    <row r="3687" spans="2:25">
      <c r="B3687" s="217" t="s">
        <v>3855</v>
      </c>
      <c r="C3687" s="217" t="s">
        <v>169</v>
      </c>
      <c r="D3687" s="217" t="s">
        <v>21</v>
      </c>
      <c r="E3687" s="217" t="s">
        <v>88</v>
      </c>
      <c r="F3687" s="217" t="s">
        <v>9</v>
      </c>
      <c r="G3687" s="217" t="s">
        <v>10</v>
      </c>
      <c r="H3687" s="217" t="s">
        <v>176</v>
      </c>
      <c r="I3687" s="217">
        <v>1</v>
      </c>
      <c r="J3687" s="217">
        <v>1</v>
      </c>
      <c r="K3687" s="217">
        <v>0</v>
      </c>
      <c r="L3687" s="217">
        <v>25</v>
      </c>
      <c r="M3687" s="217">
        <v>580.89887640449399</v>
      </c>
      <c r="N3687" s="217">
        <v>1.72147001934236</v>
      </c>
      <c r="O3687" s="217">
        <v>1.72147001934236</v>
      </c>
      <c r="P3687" s="217">
        <v>0</v>
      </c>
      <c r="Q3687" s="217">
        <v>1.72147001934236</v>
      </c>
      <c r="R3687" s="217">
        <v>1.72147001934236</v>
      </c>
      <c r="S3687" s="217">
        <v>0</v>
      </c>
      <c r="T3687" s="217">
        <v>1.72147001934236</v>
      </c>
      <c r="U3687" s="217">
        <v>1.72147001934236</v>
      </c>
      <c r="V3687" s="217">
        <v>0</v>
      </c>
      <c r="W3687" s="217">
        <v>1.72147001934236</v>
      </c>
      <c r="X3687" s="217">
        <v>1.72147001934236</v>
      </c>
      <c r="Y3687" s="217">
        <v>0</v>
      </c>
    </row>
    <row r="3688" spans="2:25">
      <c r="B3688" s="217" t="s">
        <v>3856</v>
      </c>
      <c r="C3688" s="217" t="s">
        <v>169</v>
      </c>
      <c r="D3688" s="217" t="s">
        <v>21</v>
      </c>
      <c r="E3688" s="217" t="s">
        <v>88</v>
      </c>
      <c r="F3688" s="217" t="s">
        <v>9</v>
      </c>
      <c r="G3688" s="217" t="s">
        <v>10</v>
      </c>
      <c r="H3688" s="217" t="s">
        <v>178</v>
      </c>
      <c r="I3688" s="217">
        <v>9</v>
      </c>
      <c r="J3688" s="217">
        <v>8</v>
      </c>
      <c r="K3688" s="217">
        <v>1</v>
      </c>
      <c r="L3688" s="217">
        <v>35</v>
      </c>
      <c r="M3688" s="217">
        <v>580.89887640449399</v>
      </c>
      <c r="N3688" s="217">
        <v>15.4932301740812</v>
      </c>
      <c r="O3688" s="217">
        <v>13.771760154738899</v>
      </c>
      <c r="P3688" s="217">
        <v>1.72147001934236</v>
      </c>
      <c r="Q3688" s="217">
        <v>15.4932301740812</v>
      </c>
      <c r="R3688" s="217">
        <v>13.771760154738899</v>
      </c>
      <c r="S3688" s="217">
        <v>1.72147001934236</v>
      </c>
      <c r="T3688" s="217">
        <v>15.4932301740812</v>
      </c>
      <c r="U3688" s="217">
        <v>13.771760154738899</v>
      </c>
      <c r="V3688" s="217">
        <v>1.72147001934236</v>
      </c>
      <c r="W3688" s="217">
        <v>15.4932301740812</v>
      </c>
      <c r="X3688" s="217">
        <v>13.771760154738899</v>
      </c>
      <c r="Y3688" s="217">
        <v>1.72147001934236</v>
      </c>
    </row>
    <row r="3689" spans="2:25">
      <c r="B3689" s="217" t="s">
        <v>3857</v>
      </c>
      <c r="C3689" s="217" t="s">
        <v>169</v>
      </c>
      <c r="D3689" s="217" t="s">
        <v>21</v>
      </c>
      <c r="E3689" s="217" t="s">
        <v>88</v>
      </c>
      <c r="F3689" s="217" t="s">
        <v>9</v>
      </c>
      <c r="G3689" s="217" t="s">
        <v>10</v>
      </c>
      <c r="H3689" s="217" t="s">
        <v>5</v>
      </c>
      <c r="I3689" s="217">
        <v>17</v>
      </c>
      <c r="J3689" s="217">
        <v>16</v>
      </c>
      <c r="K3689" s="217">
        <v>1</v>
      </c>
      <c r="L3689" s="217">
        <v>90</v>
      </c>
      <c r="M3689" s="217">
        <v>1880</v>
      </c>
      <c r="N3689" s="217">
        <v>9.0425531914893593</v>
      </c>
      <c r="O3689" s="217">
        <v>8.5106382978723403</v>
      </c>
      <c r="P3689" s="217">
        <v>0.53191489361702105</v>
      </c>
      <c r="Q3689" s="217">
        <v>9.0425531914893593</v>
      </c>
      <c r="R3689" s="217">
        <v>8.5106382978723403</v>
      </c>
      <c r="S3689" s="217">
        <v>0.53191489361702105</v>
      </c>
      <c r="T3689" s="217">
        <v>9.0425531914893593</v>
      </c>
      <c r="U3689" s="217">
        <v>8.5106382978723403</v>
      </c>
      <c r="V3689" s="217">
        <v>0.53191489361702105</v>
      </c>
      <c r="W3689" s="217">
        <v>9.0425531914893593</v>
      </c>
      <c r="X3689" s="217">
        <v>8.5106382978723403</v>
      </c>
      <c r="Y3689" s="217">
        <v>0.53191489361702105</v>
      </c>
    </row>
    <row r="3690" spans="2:25">
      <c r="B3690" s="217" t="s">
        <v>3858</v>
      </c>
      <c r="C3690" s="217" t="s">
        <v>169</v>
      </c>
      <c r="D3690" s="217" t="s">
        <v>21</v>
      </c>
      <c r="E3690" s="217" t="s">
        <v>88</v>
      </c>
      <c r="F3690" s="217" t="s">
        <v>5</v>
      </c>
      <c r="G3690" s="217" t="s">
        <v>10</v>
      </c>
      <c r="H3690" s="217" t="s">
        <v>170</v>
      </c>
      <c r="I3690" s="217">
        <v>6</v>
      </c>
      <c r="J3690" s="217">
        <v>6</v>
      </c>
      <c r="K3690" s="217">
        <v>0</v>
      </c>
      <c r="L3690" s="217">
        <v>19</v>
      </c>
      <c r="M3690" s="217">
        <v>376.62123529020698</v>
      </c>
      <c r="N3690" s="217">
        <v>15.931125060902801</v>
      </c>
      <c r="O3690" s="217">
        <v>15.931125060902801</v>
      </c>
      <c r="P3690" s="217">
        <v>0</v>
      </c>
      <c r="Q3690" s="217">
        <v>15.931125060902801</v>
      </c>
      <c r="R3690" s="217">
        <v>15.931125060902801</v>
      </c>
      <c r="S3690" s="217">
        <v>0</v>
      </c>
      <c r="T3690" s="217">
        <v>15.931125060902801</v>
      </c>
      <c r="U3690" s="217">
        <v>15.931125060902801</v>
      </c>
      <c r="V3690" s="217">
        <v>0</v>
      </c>
      <c r="W3690" s="217">
        <v>15.931125060902801</v>
      </c>
      <c r="X3690" s="217">
        <v>15.931125060902801</v>
      </c>
      <c r="Y3690" s="217">
        <v>0</v>
      </c>
    </row>
    <row r="3691" spans="2:25">
      <c r="B3691" s="217" t="s">
        <v>3859</v>
      </c>
      <c r="C3691" s="217" t="s">
        <v>169</v>
      </c>
      <c r="D3691" s="217" t="s">
        <v>21</v>
      </c>
      <c r="E3691" s="217" t="s">
        <v>88</v>
      </c>
      <c r="F3691" s="217" t="s">
        <v>5</v>
      </c>
      <c r="G3691" s="217" t="s">
        <v>10</v>
      </c>
      <c r="H3691" s="217" t="s">
        <v>172</v>
      </c>
      <c r="I3691" s="217">
        <v>4</v>
      </c>
      <c r="J3691" s="217">
        <v>3</v>
      </c>
      <c r="K3691" s="217">
        <v>1</v>
      </c>
      <c r="L3691" s="217">
        <v>19</v>
      </c>
      <c r="M3691" s="217">
        <v>465.49564523635399</v>
      </c>
      <c r="N3691" s="217">
        <v>8.5929912361887109</v>
      </c>
      <c r="O3691" s="217">
        <v>6.4447434271415398</v>
      </c>
      <c r="P3691" s="217">
        <v>2.1482478090471799</v>
      </c>
      <c r="Q3691" s="217">
        <v>8.5929912361887109</v>
      </c>
      <c r="R3691" s="217">
        <v>6.4447434271415398</v>
      </c>
      <c r="S3691" s="217">
        <v>2.1482478090471799</v>
      </c>
      <c r="T3691" s="217">
        <v>8.5929912361887109</v>
      </c>
      <c r="U3691" s="217">
        <v>6.4447434271415398</v>
      </c>
      <c r="V3691" s="217">
        <v>2.1482478090471799</v>
      </c>
      <c r="W3691" s="217">
        <v>8.5929912361887109</v>
      </c>
      <c r="X3691" s="217">
        <v>6.4447434271415398</v>
      </c>
      <c r="Y3691" s="217">
        <v>2.1482478090471799</v>
      </c>
    </row>
    <row r="3692" spans="2:25">
      <c r="B3692" s="217" t="s">
        <v>3860</v>
      </c>
      <c r="C3692" s="217" t="s">
        <v>169</v>
      </c>
      <c r="D3692" s="217" t="s">
        <v>21</v>
      </c>
      <c r="E3692" s="217" t="s">
        <v>88</v>
      </c>
      <c r="F3692" s="217" t="s">
        <v>5</v>
      </c>
      <c r="G3692" s="217" t="s">
        <v>10</v>
      </c>
      <c r="H3692" s="217" t="s">
        <v>174</v>
      </c>
      <c r="I3692" s="217">
        <v>6</v>
      </c>
      <c r="J3692" s="217">
        <v>6</v>
      </c>
      <c r="K3692" s="217">
        <v>0</v>
      </c>
      <c r="L3692" s="217">
        <v>10</v>
      </c>
      <c r="M3692" s="217">
        <v>587.15045542184703</v>
      </c>
      <c r="N3692" s="217">
        <v>10.218845859004199</v>
      </c>
      <c r="O3692" s="217">
        <v>10.218845859004199</v>
      </c>
      <c r="P3692" s="217">
        <v>0</v>
      </c>
      <c r="Q3692" s="217">
        <v>10.218845859004199</v>
      </c>
      <c r="R3692" s="217">
        <v>10.218845859004199</v>
      </c>
      <c r="S3692" s="217">
        <v>0</v>
      </c>
      <c r="T3692" s="217">
        <v>10.218845859004199</v>
      </c>
      <c r="U3692" s="217">
        <v>10.218845859004199</v>
      </c>
      <c r="V3692" s="217">
        <v>0</v>
      </c>
      <c r="W3692" s="217">
        <v>10.218845859004199</v>
      </c>
      <c r="X3692" s="217">
        <v>10.218845859004199</v>
      </c>
      <c r="Y3692" s="217">
        <v>0</v>
      </c>
    </row>
    <row r="3693" spans="2:25">
      <c r="B3693" s="217" t="s">
        <v>3861</v>
      </c>
      <c r="C3693" s="217" t="s">
        <v>169</v>
      </c>
      <c r="D3693" s="217" t="s">
        <v>21</v>
      </c>
      <c r="E3693" s="217" t="s">
        <v>88</v>
      </c>
      <c r="F3693" s="217" t="s">
        <v>5</v>
      </c>
      <c r="G3693" s="217" t="s">
        <v>10</v>
      </c>
      <c r="H3693" s="217" t="s">
        <v>176</v>
      </c>
      <c r="I3693" s="217">
        <v>8</v>
      </c>
      <c r="J3693" s="217">
        <v>7</v>
      </c>
      <c r="K3693" s="217">
        <v>1</v>
      </c>
      <c r="L3693" s="217">
        <v>38</v>
      </c>
      <c r="M3693" s="217">
        <v>1198.7095272920701</v>
      </c>
      <c r="N3693" s="217">
        <v>6.6738436776024601</v>
      </c>
      <c r="O3693" s="217">
        <v>5.8396132179021496</v>
      </c>
      <c r="P3693" s="217">
        <v>0.83423045970030696</v>
      </c>
      <c r="Q3693" s="217">
        <v>6.6738436776024601</v>
      </c>
      <c r="R3693" s="217">
        <v>5.8396132179021496</v>
      </c>
      <c r="S3693" s="217">
        <v>0.83423045970030696</v>
      </c>
      <c r="T3693" s="217">
        <v>6.6738436776024601</v>
      </c>
      <c r="U3693" s="217">
        <v>5.8396132179021496</v>
      </c>
      <c r="V3693" s="217">
        <v>0.83423045970030696</v>
      </c>
      <c r="W3693" s="217">
        <v>6.6738436776024601</v>
      </c>
      <c r="X3693" s="217">
        <v>5.8396132179021496</v>
      </c>
      <c r="Y3693" s="217">
        <v>0.83423045970030696</v>
      </c>
    </row>
    <row r="3694" spans="2:25">
      <c r="B3694" s="217" t="s">
        <v>3862</v>
      </c>
      <c r="C3694" s="217" t="s">
        <v>169</v>
      </c>
      <c r="D3694" s="217" t="s">
        <v>21</v>
      </c>
      <c r="E3694" s="217" t="s">
        <v>88</v>
      </c>
      <c r="F3694" s="217" t="s">
        <v>5</v>
      </c>
      <c r="G3694" s="217" t="s">
        <v>10</v>
      </c>
      <c r="H3694" s="217" t="s">
        <v>178</v>
      </c>
      <c r="I3694" s="217">
        <v>13</v>
      </c>
      <c r="J3694" s="217">
        <v>12</v>
      </c>
      <c r="K3694" s="217">
        <v>1</v>
      </c>
      <c r="L3694" s="217">
        <v>52</v>
      </c>
      <c r="M3694" s="217">
        <v>1222.02313675952</v>
      </c>
      <c r="N3694" s="217">
        <v>10.638096455745099</v>
      </c>
      <c r="O3694" s="217">
        <v>9.8197813437647099</v>
      </c>
      <c r="P3694" s="217">
        <v>0.81831511198039197</v>
      </c>
      <c r="Q3694" s="217">
        <v>10.638096455745099</v>
      </c>
      <c r="R3694" s="217">
        <v>9.8197813437647099</v>
      </c>
      <c r="S3694" s="217">
        <v>0.81831511198039197</v>
      </c>
      <c r="T3694" s="217">
        <v>10.638096455745099</v>
      </c>
      <c r="U3694" s="217">
        <v>9.8197813437647099</v>
      </c>
      <c r="V3694" s="217">
        <v>0.81831511198039197</v>
      </c>
      <c r="W3694" s="217">
        <v>10.638096455745099</v>
      </c>
      <c r="X3694" s="217">
        <v>9.8197813437647099</v>
      </c>
      <c r="Y3694" s="217">
        <v>0.81831511198039197</v>
      </c>
    </row>
    <row r="3695" spans="2:25">
      <c r="B3695" s="217" t="s">
        <v>3863</v>
      </c>
      <c r="C3695" s="217" t="s">
        <v>169</v>
      </c>
      <c r="D3695" s="217" t="s">
        <v>21</v>
      </c>
      <c r="E3695" s="217" t="s">
        <v>88</v>
      </c>
      <c r="F3695" s="217" t="s">
        <v>5</v>
      </c>
      <c r="G3695" s="217" t="s">
        <v>10</v>
      </c>
      <c r="H3695" s="217" t="s">
        <v>5</v>
      </c>
      <c r="I3695" s="217">
        <v>37</v>
      </c>
      <c r="J3695" s="217">
        <v>34</v>
      </c>
      <c r="K3695" s="217">
        <v>3</v>
      </c>
      <c r="L3695" s="217">
        <v>138</v>
      </c>
      <c r="M3695" s="217">
        <v>3850</v>
      </c>
      <c r="N3695" s="217">
        <v>9.6103896103896105</v>
      </c>
      <c r="O3695" s="217">
        <v>8.8311688311688297</v>
      </c>
      <c r="P3695" s="217">
        <v>0.77922077922077904</v>
      </c>
      <c r="Q3695" s="217">
        <v>9.6103896103896105</v>
      </c>
      <c r="R3695" s="217">
        <v>8.8311688311688297</v>
      </c>
      <c r="S3695" s="217">
        <v>0.77922077922077904</v>
      </c>
      <c r="T3695" s="217">
        <v>9.6103896103896105</v>
      </c>
      <c r="U3695" s="217">
        <v>8.8311688311688297</v>
      </c>
      <c r="V3695" s="217">
        <v>0.77922077922077904</v>
      </c>
      <c r="W3695" s="217">
        <v>9.6103896103896105</v>
      </c>
      <c r="X3695" s="217">
        <v>8.8311688311688297</v>
      </c>
      <c r="Y3695" s="217">
        <v>0.77922077922077904</v>
      </c>
    </row>
    <row r="3696" spans="2:25">
      <c r="B3696" s="217" t="s">
        <v>3864</v>
      </c>
      <c r="C3696" s="217" t="s">
        <v>169</v>
      </c>
      <c r="D3696" s="217" t="s">
        <v>21</v>
      </c>
      <c r="E3696" s="217" t="s">
        <v>88</v>
      </c>
      <c r="F3696" s="217" t="s">
        <v>12</v>
      </c>
      <c r="G3696" s="217" t="s">
        <v>49</v>
      </c>
      <c r="H3696" s="217" t="s">
        <v>170</v>
      </c>
      <c r="I3696" s="217">
        <v>18</v>
      </c>
      <c r="J3696" s="217">
        <v>18</v>
      </c>
      <c r="K3696" s="217">
        <v>0</v>
      </c>
      <c r="L3696" s="217">
        <v>36</v>
      </c>
      <c r="M3696" s="217">
        <v>1334.4734473447299</v>
      </c>
      <c r="N3696" s="217">
        <v>13.4884662080129</v>
      </c>
      <c r="O3696" s="217">
        <v>13.4884662080129</v>
      </c>
      <c r="P3696" s="217">
        <v>0</v>
      </c>
      <c r="Q3696" s="217">
        <v>13.4884662080129</v>
      </c>
      <c r="R3696" s="217">
        <v>13.4884662080129</v>
      </c>
      <c r="S3696" s="217">
        <v>0</v>
      </c>
      <c r="T3696" s="217">
        <v>13.4884662080129</v>
      </c>
      <c r="U3696" s="217">
        <v>13.4884662080129</v>
      </c>
      <c r="V3696" s="217">
        <v>0</v>
      </c>
      <c r="W3696" s="217">
        <v>13.4884662080129</v>
      </c>
      <c r="X3696" s="217">
        <v>13.4884662080129</v>
      </c>
      <c r="Y3696" s="217">
        <v>0</v>
      </c>
    </row>
    <row r="3697" spans="2:25">
      <c r="B3697" s="217" t="s">
        <v>3865</v>
      </c>
      <c r="C3697" s="217" t="s">
        <v>169</v>
      </c>
      <c r="D3697" s="217" t="s">
        <v>21</v>
      </c>
      <c r="E3697" s="217" t="s">
        <v>88</v>
      </c>
      <c r="F3697" s="217" t="s">
        <v>12</v>
      </c>
      <c r="G3697" s="217" t="s">
        <v>49</v>
      </c>
      <c r="H3697" s="217" t="s">
        <v>172</v>
      </c>
      <c r="I3697" s="217">
        <v>19</v>
      </c>
      <c r="J3697" s="217">
        <v>17</v>
      </c>
      <c r="K3697" s="217">
        <v>2</v>
      </c>
      <c r="L3697" s="217">
        <v>31</v>
      </c>
      <c r="M3697" s="217">
        <v>1544.1764176417601</v>
      </c>
      <c r="N3697" s="217">
        <v>12.3042935916716</v>
      </c>
      <c r="O3697" s="217">
        <v>11.0091047925483</v>
      </c>
      <c r="P3697" s="217">
        <v>1.29518879912333</v>
      </c>
      <c r="Q3697" s="217">
        <v>12.3042935916716</v>
      </c>
      <c r="R3697" s="217">
        <v>11.0091047925483</v>
      </c>
      <c r="S3697" s="217">
        <v>1.29518879912333</v>
      </c>
      <c r="T3697" s="217">
        <v>12.3042935916716</v>
      </c>
      <c r="U3697" s="217">
        <v>11.0091047925483</v>
      </c>
      <c r="V3697" s="217">
        <v>1.29518879912333</v>
      </c>
      <c r="W3697" s="217">
        <v>12.3042935916716</v>
      </c>
      <c r="X3697" s="217">
        <v>11.0091047925483</v>
      </c>
      <c r="Y3697" s="217">
        <v>1.29518879912333</v>
      </c>
    </row>
    <row r="3698" spans="2:25">
      <c r="B3698" s="217" t="s">
        <v>3866</v>
      </c>
      <c r="C3698" s="217" t="s">
        <v>169</v>
      </c>
      <c r="D3698" s="217" t="s">
        <v>21</v>
      </c>
      <c r="E3698" s="217" t="s">
        <v>88</v>
      </c>
      <c r="F3698" s="217" t="s">
        <v>12</v>
      </c>
      <c r="G3698" s="217" t="s">
        <v>49</v>
      </c>
      <c r="H3698" s="217" t="s">
        <v>174</v>
      </c>
      <c r="I3698" s="217">
        <v>11</v>
      </c>
      <c r="J3698" s="217">
        <v>10</v>
      </c>
      <c r="K3698" s="217">
        <v>1</v>
      </c>
      <c r="L3698" s="217">
        <v>39</v>
      </c>
      <c r="M3698" s="217">
        <v>1563.2403240323999</v>
      </c>
      <c r="N3698" s="217">
        <v>7.0366659757249099</v>
      </c>
      <c r="O3698" s="217">
        <v>6.3969690688408303</v>
      </c>
      <c r="P3698" s="217">
        <v>0.63969690688408298</v>
      </c>
      <c r="Q3698" s="217">
        <v>7.0366659757249099</v>
      </c>
      <c r="R3698" s="217">
        <v>6.3969690688408303</v>
      </c>
      <c r="S3698" s="217">
        <v>0.63969690688408298</v>
      </c>
      <c r="T3698" s="217">
        <v>7.0366659757249099</v>
      </c>
      <c r="U3698" s="217">
        <v>6.3969690688408303</v>
      </c>
      <c r="V3698" s="217">
        <v>0.63969690688408298</v>
      </c>
      <c r="W3698" s="217">
        <v>7.0366659757249099</v>
      </c>
      <c r="X3698" s="217">
        <v>6.3969690688408303</v>
      </c>
      <c r="Y3698" s="217">
        <v>0.63969690688408298</v>
      </c>
    </row>
    <row r="3699" spans="2:25">
      <c r="B3699" s="217" t="s">
        <v>3867</v>
      </c>
      <c r="C3699" s="217" t="s">
        <v>169</v>
      </c>
      <c r="D3699" s="217" t="s">
        <v>21</v>
      </c>
      <c r="E3699" s="217" t="s">
        <v>88</v>
      </c>
      <c r="F3699" s="217" t="s">
        <v>12</v>
      </c>
      <c r="G3699" s="217" t="s">
        <v>49</v>
      </c>
      <c r="H3699" s="217" t="s">
        <v>176</v>
      </c>
      <c r="I3699" s="217">
        <v>15</v>
      </c>
      <c r="J3699" s="217">
        <v>12</v>
      </c>
      <c r="K3699" s="217">
        <v>3</v>
      </c>
      <c r="L3699" s="217">
        <v>55</v>
      </c>
      <c r="M3699" s="217">
        <v>3116.9486948694898</v>
      </c>
      <c r="N3699" s="217">
        <v>4.8123987490362197</v>
      </c>
      <c r="O3699" s="217">
        <v>3.8499189992289802</v>
      </c>
      <c r="P3699" s="217">
        <v>0.96247974980724404</v>
      </c>
      <c r="Q3699" s="217">
        <v>4.8123987490362197</v>
      </c>
      <c r="R3699" s="217">
        <v>3.8499189992289802</v>
      </c>
      <c r="S3699" s="217">
        <v>0.96247974980724404</v>
      </c>
      <c r="T3699" s="217">
        <v>4.8123987490362197</v>
      </c>
      <c r="U3699" s="217">
        <v>3.8499189992289802</v>
      </c>
      <c r="V3699" s="217">
        <v>0.96247974980724404</v>
      </c>
      <c r="W3699" s="217">
        <v>4.8123987490362197</v>
      </c>
      <c r="X3699" s="217">
        <v>3.8499189992289802</v>
      </c>
      <c r="Y3699" s="217">
        <v>0.96247974980724404</v>
      </c>
    </row>
    <row r="3700" spans="2:25">
      <c r="B3700" s="217" t="s">
        <v>3868</v>
      </c>
      <c r="C3700" s="217" t="s">
        <v>169</v>
      </c>
      <c r="D3700" s="217" t="s">
        <v>21</v>
      </c>
      <c r="E3700" s="217" t="s">
        <v>88</v>
      </c>
      <c r="F3700" s="217" t="s">
        <v>12</v>
      </c>
      <c r="G3700" s="217" t="s">
        <v>49</v>
      </c>
      <c r="H3700" s="217" t="s">
        <v>178</v>
      </c>
      <c r="I3700" s="217">
        <v>21</v>
      </c>
      <c r="J3700" s="217">
        <v>21</v>
      </c>
      <c r="K3700" s="217">
        <v>0</v>
      </c>
      <c r="L3700" s="217">
        <v>75</v>
      </c>
      <c r="M3700" s="217">
        <v>3031.1611161116102</v>
      </c>
      <c r="N3700" s="217">
        <v>6.9280381990842201</v>
      </c>
      <c r="O3700" s="217">
        <v>6.9280381990842201</v>
      </c>
      <c r="P3700" s="217">
        <v>0</v>
      </c>
      <c r="Q3700" s="217">
        <v>6.9280381990842201</v>
      </c>
      <c r="R3700" s="217">
        <v>6.9280381990842201</v>
      </c>
      <c r="S3700" s="217">
        <v>0</v>
      </c>
      <c r="T3700" s="217">
        <v>6.9280381990842201</v>
      </c>
      <c r="U3700" s="217">
        <v>6.9280381990842201</v>
      </c>
      <c r="V3700" s="217">
        <v>0</v>
      </c>
      <c r="W3700" s="217">
        <v>6.9280381990842201</v>
      </c>
      <c r="X3700" s="217">
        <v>6.9280381990842201</v>
      </c>
      <c r="Y3700" s="217">
        <v>0</v>
      </c>
    </row>
    <row r="3701" spans="2:25">
      <c r="B3701" s="217" t="s">
        <v>3869</v>
      </c>
      <c r="C3701" s="217" t="s">
        <v>169</v>
      </c>
      <c r="D3701" s="217" t="s">
        <v>21</v>
      </c>
      <c r="E3701" s="217" t="s">
        <v>88</v>
      </c>
      <c r="F3701" s="217" t="s">
        <v>12</v>
      </c>
      <c r="G3701" s="217" t="s">
        <v>49</v>
      </c>
      <c r="H3701" s="217" t="s">
        <v>5</v>
      </c>
      <c r="I3701" s="217">
        <v>84</v>
      </c>
      <c r="J3701" s="217">
        <v>78</v>
      </c>
      <c r="K3701" s="217">
        <v>6</v>
      </c>
      <c r="L3701" s="217">
        <v>236</v>
      </c>
      <c r="M3701" s="217">
        <v>10590</v>
      </c>
      <c r="N3701" s="217">
        <v>7.9320113314447598</v>
      </c>
      <c r="O3701" s="217">
        <v>7.3654390934844196</v>
      </c>
      <c r="P3701" s="217">
        <v>0.56657223796033995</v>
      </c>
      <c r="Q3701" s="217">
        <v>7.9320113314447598</v>
      </c>
      <c r="R3701" s="217">
        <v>7.3654390934844196</v>
      </c>
      <c r="S3701" s="217">
        <v>0.56657223796033995</v>
      </c>
      <c r="T3701" s="217">
        <v>7.9320113314447598</v>
      </c>
      <c r="U3701" s="217">
        <v>7.3654390934844196</v>
      </c>
      <c r="V3701" s="217">
        <v>0.56657223796033995</v>
      </c>
      <c r="W3701" s="217">
        <v>7.9320113314447598</v>
      </c>
      <c r="X3701" s="217">
        <v>7.3654390934844196</v>
      </c>
      <c r="Y3701" s="217">
        <v>0.56657223796033995</v>
      </c>
    </row>
    <row r="3702" spans="2:25">
      <c r="B3702" s="217" t="s">
        <v>3870</v>
      </c>
      <c r="C3702" s="217" t="s">
        <v>169</v>
      </c>
      <c r="D3702" s="217" t="s">
        <v>21</v>
      </c>
      <c r="E3702" s="217" t="s">
        <v>88</v>
      </c>
      <c r="F3702" s="217" t="s">
        <v>9</v>
      </c>
      <c r="G3702" s="217" t="s">
        <v>49</v>
      </c>
      <c r="H3702" s="217" t="s">
        <v>170</v>
      </c>
      <c r="I3702" s="217">
        <v>6</v>
      </c>
      <c r="J3702" s="217">
        <v>5</v>
      </c>
      <c r="K3702" s="217">
        <v>1</v>
      </c>
      <c r="L3702" s="217">
        <v>63</v>
      </c>
      <c r="M3702" s="217">
        <v>1483.66247755835</v>
      </c>
      <c r="N3702" s="217">
        <v>4.0440464666021301</v>
      </c>
      <c r="O3702" s="217">
        <v>3.3700387221684398</v>
      </c>
      <c r="P3702" s="217">
        <v>0.67400774443368805</v>
      </c>
      <c r="Q3702" s="217">
        <v>4.0440464666021301</v>
      </c>
      <c r="R3702" s="217">
        <v>3.3700387221684398</v>
      </c>
      <c r="S3702" s="217">
        <v>0.67400774443368805</v>
      </c>
      <c r="T3702" s="217">
        <v>4.0440464666021301</v>
      </c>
      <c r="U3702" s="217">
        <v>3.3700387221684398</v>
      </c>
      <c r="V3702" s="217">
        <v>0.67400774443368805</v>
      </c>
      <c r="W3702" s="217">
        <v>4.0440464666021301</v>
      </c>
      <c r="X3702" s="217">
        <v>3.3700387221684398</v>
      </c>
      <c r="Y3702" s="217">
        <v>0.67400774443368805</v>
      </c>
    </row>
    <row r="3703" spans="2:25">
      <c r="B3703" s="217" t="s">
        <v>3871</v>
      </c>
      <c r="C3703" s="217" t="s">
        <v>169</v>
      </c>
      <c r="D3703" s="217" t="s">
        <v>21</v>
      </c>
      <c r="E3703" s="217" t="s">
        <v>88</v>
      </c>
      <c r="F3703" s="217" t="s">
        <v>9</v>
      </c>
      <c r="G3703" s="217" t="s">
        <v>49</v>
      </c>
      <c r="H3703" s="217" t="s">
        <v>172</v>
      </c>
      <c r="I3703" s="217">
        <v>2</v>
      </c>
      <c r="J3703" s="217">
        <v>2</v>
      </c>
      <c r="K3703" s="217">
        <v>0</v>
      </c>
      <c r="L3703" s="217">
        <v>65</v>
      </c>
      <c r="M3703" s="217">
        <v>1808.21364452424</v>
      </c>
      <c r="N3703" s="217">
        <v>1.1060639908655401</v>
      </c>
      <c r="O3703" s="217">
        <v>1.1060639908655401</v>
      </c>
      <c r="P3703" s="217">
        <v>0</v>
      </c>
      <c r="Q3703" s="217">
        <v>1.1060639908655401</v>
      </c>
      <c r="R3703" s="217">
        <v>1.1060639908655401</v>
      </c>
      <c r="S3703" s="217">
        <v>0</v>
      </c>
      <c r="T3703" s="217">
        <v>1.1060639908655401</v>
      </c>
      <c r="U3703" s="217">
        <v>1.1060639908655401</v>
      </c>
      <c r="V3703" s="217">
        <v>0</v>
      </c>
      <c r="W3703" s="217">
        <v>1.1060639908655401</v>
      </c>
      <c r="X3703" s="217">
        <v>1.1060639908655401</v>
      </c>
      <c r="Y3703" s="217">
        <v>0</v>
      </c>
    </row>
    <row r="3704" spans="2:25">
      <c r="B3704" s="217" t="s">
        <v>3872</v>
      </c>
      <c r="C3704" s="217" t="s">
        <v>169</v>
      </c>
      <c r="D3704" s="217" t="s">
        <v>21</v>
      </c>
      <c r="E3704" s="217" t="s">
        <v>88</v>
      </c>
      <c r="F3704" s="217" t="s">
        <v>9</v>
      </c>
      <c r="G3704" s="217" t="s">
        <v>49</v>
      </c>
      <c r="H3704" s="217" t="s">
        <v>174</v>
      </c>
      <c r="I3704" s="217">
        <v>7</v>
      </c>
      <c r="J3704" s="217">
        <v>7</v>
      </c>
      <c r="K3704" s="217">
        <v>0</v>
      </c>
      <c r="L3704" s="217">
        <v>59</v>
      </c>
      <c r="M3704" s="217">
        <v>1687.66606822262</v>
      </c>
      <c r="N3704" s="217">
        <v>4.1477399657457701</v>
      </c>
      <c r="O3704" s="217">
        <v>4.1477399657457701</v>
      </c>
      <c r="P3704" s="217">
        <v>0</v>
      </c>
      <c r="Q3704" s="217">
        <v>4.1477399657457701</v>
      </c>
      <c r="R3704" s="217">
        <v>4.1477399657457701</v>
      </c>
      <c r="S3704" s="217">
        <v>0</v>
      </c>
      <c r="T3704" s="217">
        <v>4.1477399657457701</v>
      </c>
      <c r="U3704" s="217">
        <v>4.1477399657457701</v>
      </c>
      <c r="V3704" s="217">
        <v>0</v>
      </c>
      <c r="W3704" s="217">
        <v>4.1477399657457701</v>
      </c>
      <c r="X3704" s="217">
        <v>4.1477399657457701</v>
      </c>
      <c r="Y3704" s="217">
        <v>0</v>
      </c>
    </row>
    <row r="3705" spans="2:25">
      <c r="B3705" s="217" t="s">
        <v>3873</v>
      </c>
      <c r="C3705" s="217" t="s">
        <v>169</v>
      </c>
      <c r="D3705" s="217" t="s">
        <v>21</v>
      </c>
      <c r="E3705" s="217" t="s">
        <v>88</v>
      </c>
      <c r="F3705" s="217" t="s">
        <v>9</v>
      </c>
      <c r="G3705" s="217" t="s">
        <v>49</v>
      </c>
      <c r="H3705" s="217" t="s">
        <v>176</v>
      </c>
      <c r="I3705" s="217">
        <v>9</v>
      </c>
      <c r="J3705" s="217">
        <v>7</v>
      </c>
      <c r="K3705" s="217">
        <v>2</v>
      </c>
      <c r="L3705" s="217">
        <v>66</v>
      </c>
      <c r="M3705" s="217">
        <v>2772.5942549371598</v>
      </c>
      <c r="N3705" s="217">
        <v>3.2460573644966901</v>
      </c>
      <c r="O3705" s="217">
        <v>2.5247112834974299</v>
      </c>
      <c r="P3705" s="217">
        <v>0.721346080999265</v>
      </c>
      <c r="Q3705" s="217">
        <v>3.2460573644966901</v>
      </c>
      <c r="R3705" s="217">
        <v>2.5247112834974299</v>
      </c>
      <c r="S3705" s="217">
        <v>0.721346080999265</v>
      </c>
      <c r="T3705" s="217">
        <v>3.2460573644966901</v>
      </c>
      <c r="U3705" s="217">
        <v>2.5247112834974299</v>
      </c>
      <c r="V3705" s="217">
        <v>0.721346080999265</v>
      </c>
      <c r="W3705" s="217">
        <v>3.2460573644966901</v>
      </c>
      <c r="X3705" s="217">
        <v>2.5247112834974299</v>
      </c>
      <c r="Y3705" s="217">
        <v>0.721346080999265</v>
      </c>
    </row>
    <row r="3706" spans="2:25">
      <c r="B3706" s="217" t="s">
        <v>3874</v>
      </c>
      <c r="C3706" s="217" t="s">
        <v>169</v>
      </c>
      <c r="D3706" s="217" t="s">
        <v>21</v>
      </c>
      <c r="E3706" s="217" t="s">
        <v>88</v>
      </c>
      <c r="F3706" s="217" t="s">
        <v>9</v>
      </c>
      <c r="G3706" s="217" t="s">
        <v>49</v>
      </c>
      <c r="H3706" s="217" t="s">
        <v>178</v>
      </c>
      <c r="I3706" s="217">
        <v>12</v>
      </c>
      <c r="J3706" s="217">
        <v>9</v>
      </c>
      <c r="K3706" s="217">
        <v>3</v>
      </c>
      <c r="L3706" s="217">
        <v>85</v>
      </c>
      <c r="M3706" s="217">
        <v>2577.86355475763</v>
      </c>
      <c r="N3706" s="217">
        <v>4.6550175155132401</v>
      </c>
      <c r="O3706" s="217">
        <v>3.49126313663493</v>
      </c>
      <c r="P3706" s="217">
        <v>1.16375437887831</v>
      </c>
      <c r="Q3706" s="217">
        <v>4.6550175155132401</v>
      </c>
      <c r="R3706" s="217">
        <v>3.49126313663493</v>
      </c>
      <c r="S3706" s="217">
        <v>1.16375437887831</v>
      </c>
      <c r="T3706" s="217">
        <v>4.6550175155132401</v>
      </c>
      <c r="U3706" s="217">
        <v>3.49126313663493</v>
      </c>
      <c r="V3706" s="217">
        <v>1.16375437887831</v>
      </c>
      <c r="W3706" s="217">
        <v>4.6550175155132401</v>
      </c>
      <c r="X3706" s="217">
        <v>3.49126313663493</v>
      </c>
      <c r="Y3706" s="217">
        <v>1.16375437887831</v>
      </c>
    </row>
    <row r="3707" spans="2:25">
      <c r="B3707" s="217" t="s">
        <v>3875</v>
      </c>
      <c r="C3707" s="217" t="s">
        <v>169</v>
      </c>
      <c r="D3707" s="217" t="s">
        <v>21</v>
      </c>
      <c r="E3707" s="217" t="s">
        <v>88</v>
      </c>
      <c r="F3707" s="217" t="s">
        <v>9</v>
      </c>
      <c r="G3707" s="217" t="s">
        <v>49</v>
      </c>
      <c r="H3707" s="217" t="s">
        <v>5</v>
      </c>
      <c r="I3707" s="217">
        <v>36</v>
      </c>
      <c r="J3707" s="217">
        <v>30</v>
      </c>
      <c r="K3707" s="217">
        <v>6</v>
      </c>
      <c r="L3707" s="217">
        <v>338</v>
      </c>
      <c r="M3707" s="217">
        <v>10330</v>
      </c>
      <c r="N3707" s="217">
        <v>3.4849951597289399</v>
      </c>
      <c r="O3707" s="217">
        <v>2.9041626331074499</v>
      </c>
      <c r="P3707" s="217">
        <v>0.58083252662149099</v>
      </c>
      <c r="Q3707" s="217">
        <v>3.4849951597289399</v>
      </c>
      <c r="R3707" s="217">
        <v>2.9041626331074499</v>
      </c>
      <c r="S3707" s="217">
        <v>0.58083252662149099</v>
      </c>
      <c r="T3707" s="217">
        <v>3.4849951597289399</v>
      </c>
      <c r="U3707" s="217">
        <v>2.9041626331074499</v>
      </c>
      <c r="V3707" s="217">
        <v>0.58083252662149099</v>
      </c>
      <c r="W3707" s="217">
        <v>3.4849951597289399</v>
      </c>
      <c r="X3707" s="217">
        <v>2.9041626331074499</v>
      </c>
      <c r="Y3707" s="217">
        <v>0.58083252662149099</v>
      </c>
    </row>
    <row r="3708" spans="2:25">
      <c r="B3708" s="217" t="s">
        <v>3876</v>
      </c>
      <c r="C3708" s="217" t="s">
        <v>169</v>
      </c>
      <c r="D3708" s="217" t="s">
        <v>21</v>
      </c>
      <c r="E3708" s="217" t="s">
        <v>88</v>
      </c>
      <c r="F3708" s="217" t="s">
        <v>5</v>
      </c>
      <c r="G3708" s="217" t="s">
        <v>49</v>
      </c>
      <c r="H3708" s="217" t="s">
        <v>170</v>
      </c>
      <c r="I3708" s="217">
        <v>24</v>
      </c>
      <c r="J3708" s="217">
        <v>23</v>
      </c>
      <c r="K3708" s="217">
        <v>1</v>
      </c>
      <c r="L3708" s="217">
        <v>99</v>
      </c>
      <c r="M3708" s="217">
        <v>2818.1359249030802</v>
      </c>
      <c r="N3708" s="217">
        <v>8.5162677172235295</v>
      </c>
      <c r="O3708" s="217">
        <v>8.1614232290058801</v>
      </c>
      <c r="P3708" s="217">
        <v>0.35484448821764702</v>
      </c>
      <c r="Q3708" s="217">
        <v>8.5162677172235295</v>
      </c>
      <c r="R3708" s="217">
        <v>8.1614232290058801</v>
      </c>
      <c r="S3708" s="217">
        <v>0.35484448821764702</v>
      </c>
      <c r="T3708" s="217">
        <v>8.5162677172235295</v>
      </c>
      <c r="U3708" s="217">
        <v>8.1614232290058801</v>
      </c>
      <c r="V3708" s="217">
        <v>0.35484448821764702</v>
      </c>
      <c r="W3708" s="217">
        <v>8.5162677172235295</v>
      </c>
      <c r="X3708" s="217">
        <v>8.1614232290058801</v>
      </c>
      <c r="Y3708" s="217">
        <v>0.35484448821764702</v>
      </c>
    </row>
    <row r="3709" spans="2:25">
      <c r="B3709" s="217" t="s">
        <v>3877</v>
      </c>
      <c r="C3709" s="217" t="s">
        <v>169</v>
      </c>
      <c r="D3709" s="217" t="s">
        <v>21</v>
      </c>
      <c r="E3709" s="217" t="s">
        <v>88</v>
      </c>
      <c r="F3709" s="217" t="s">
        <v>5</v>
      </c>
      <c r="G3709" s="217" t="s">
        <v>49</v>
      </c>
      <c r="H3709" s="217" t="s">
        <v>172</v>
      </c>
      <c r="I3709" s="217">
        <v>21</v>
      </c>
      <c r="J3709" s="217">
        <v>19</v>
      </c>
      <c r="K3709" s="217">
        <v>2</v>
      </c>
      <c r="L3709" s="217">
        <v>96</v>
      </c>
      <c r="M3709" s="217">
        <v>3352.390062166</v>
      </c>
      <c r="N3709" s="217">
        <v>6.2641875231045603</v>
      </c>
      <c r="O3709" s="217">
        <v>5.66759823518984</v>
      </c>
      <c r="P3709" s="217">
        <v>0.59658928791471999</v>
      </c>
      <c r="Q3709" s="217">
        <v>6.2641875231045603</v>
      </c>
      <c r="R3709" s="217">
        <v>5.66759823518984</v>
      </c>
      <c r="S3709" s="217">
        <v>0.59658928791471999</v>
      </c>
      <c r="T3709" s="217">
        <v>6.2641875231045603</v>
      </c>
      <c r="U3709" s="217">
        <v>5.66759823518984</v>
      </c>
      <c r="V3709" s="217">
        <v>0.59658928791471999</v>
      </c>
      <c r="W3709" s="217">
        <v>6.2641875231045603</v>
      </c>
      <c r="X3709" s="217">
        <v>5.66759823518984</v>
      </c>
      <c r="Y3709" s="217">
        <v>0.59658928791471999</v>
      </c>
    </row>
    <row r="3710" spans="2:25">
      <c r="B3710" s="217" t="s">
        <v>3878</v>
      </c>
      <c r="C3710" s="217" t="s">
        <v>169</v>
      </c>
      <c r="D3710" s="217" t="s">
        <v>21</v>
      </c>
      <c r="E3710" s="217" t="s">
        <v>88</v>
      </c>
      <c r="F3710" s="217" t="s">
        <v>5</v>
      </c>
      <c r="G3710" s="217" t="s">
        <v>49</v>
      </c>
      <c r="H3710" s="217" t="s">
        <v>174</v>
      </c>
      <c r="I3710" s="217">
        <v>18</v>
      </c>
      <c r="J3710" s="217">
        <v>17</v>
      </c>
      <c r="K3710" s="217">
        <v>1</v>
      </c>
      <c r="L3710" s="217">
        <v>98</v>
      </c>
      <c r="M3710" s="217">
        <v>3250.9063922550199</v>
      </c>
      <c r="N3710" s="217">
        <v>5.5369173479997098</v>
      </c>
      <c r="O3710" s="217">
        <v>5.2293108286663896</v>
      </c>
      <c r="P3710" s="217">
        <v>0.30760651933331701</v>
      </c>
      <c r="Q3710" s="217">
        <v>5.5369173479997098</v>
      </c>
      <c r="R3710" s="217">
        <v>5.2293108286663896</v>
      </c>
      <c r="S3710" s="217">
        <v>0.30760651933331701</v>
      </c>
      <c r="T3710" s="217">
        <v>5.5369173479997098</v>
      </c>
      <c r="U3710" s="217">
        <v>5.2293108286663896</v>
      </c>
      <c r="V3710" s="217">
        <v>0.30760651933331701</v>
      </c>
      <c r="W3710" s="217">
        <v>5.5369173479997098</v>
      </c>
      <c r="X3710" s="217">
        <v>5.2293108286663896</v>
      </c>
      <c r="Y3710" s="217">
        <v>0.30760651933331701</v>
      </c>
    </row>
    <row r="3711" spans="2:25">
      <c r="B3711" s="217" t="s">
        <v>3879</v>
      </c>
      <c r="C3711" s="217" t="s">
        <v>169</v>
      </c>
      <c r="D3711" s="217" t="s">
        <v>21</v>
      </c>
      <c r="E3711" s="217" t="s">
        <v>88</v>
      </c>
      <c r="F3711" s="217" t="s">
        <v>5</v>
      </c>
      <c r="G3711" s="217" t="s">
        <v>49</v>
      </c>
      <c r="H3711" s="217" t="s">
        <v>176</v>
      </c>
      <c r="I3711" s="217">
        <v>24</v>
      </c>
      <c r="J3711" s="217">
        <v>19</v>
      </c>
      <c r="K3711" s="217">
        <v>5</v>
      </c>
      <c r="L3711" s="217">
        <v>121</v>
      </c>
      <c r="M3711" s="217">
        <v>5889.5429498066496</v>
      </c>
      <c r="N3711" s="217">
        <v>4.0750190981777097</v>
      </c>
      <c r="O3711" s="217">
        <v>3.2260567860573599</v>
      </c>
      <c r="P3711" s="217">
        <v>0.848962312120357</v>
      </c>
      <c r="Q3711" s="217">
        <v>4.0750190981777097</v>
      </c>
      <c r="R3711" s="217">
        <v>3.2260567860573599</v>
      </c>
      <c r="S3711" s="217">
        <v>0.848962312120357</v>
      </c>
      <c r="T3711" s="217">
        <v>4.0750190981777097</v>
      </c>
      <c r="U3711" s="217">
        <v>3.2260567860573599</v>
      </c>
      <c r="V3711" s="217">
        <v>0.848962312120357</v>
      </c>
      <c r="W3711" s="217">
        <v>4.0750190981777097</v>
      </c>
      <c r="X3711" s="217">
        <v>3.2260567860573599</v>
      </c>
      <c r="Y3711" s="217">
        <v>0.848962312120357</v>
      </c>
    </row>
    <row r="3712" spans="2:25">
      <c r="B3712" s="217" t="s">
        <v>3880</v>
      </c>
      <c r="C3712" s="217" t="s">
        <v>169</v>
      </c>
      <c r="D3712" s="217" t="s">
        <v>21</v>
      </c>
      <c r="E3712" s="217" t="s">
        <v>88</v>
      </c>
      <c r="F3712" s="217" t="s">
        <v>5</v>
      </c>
      <c r="G3712" s="217" t="s">
        <v>49</v>
      </c>
      <c r="H3712" s="217" t="s">
        <v>178</v>
      </c>
      <c r="I3712" s="217">
        <v>33</v>
      </c>
      <c r="J3712" s="217">
        <v>30</v>
      </c>
      <c r="K3712" s="217">
        <v>3</v>
      </c>
      <c r="L3712" s="217">
        <v>160</v>
      </c>
      <c r="M3712" s="217">
        <v>5609.0246708692403</v>
      </c>
      <c r="N3712" s="217">
        <v>5.8833757981823798</v>
      </c>
      <c r="O3712" s="217">
        <v>5.3485234528930796</v>
      </c>
      <c r="P3712" s="217">
        <v>0.53485234528930803</v>
      </c>
      <c r="Q3712" s="217">
        <v>5.8833757981823798</v>
      </c>
      <c r="R3712" s="217">
        <v>5.3485234528930796</v>
      </c>
      <c r="S3712" s="217">
        <v>0.53485234528930803</v>
      </c>
      <c r="T3712" s="217">
        <v>5.8833757981823798</v>
      </c>
      <c r="U3712" s="217">
        <v>5.3485234528930796</v>
      </c>
      <c r="V3712" s="217">
        <v>0.53485234528930803</v>
      </c>
      <c r="W3712" s="217">
        <v>5.8833757981823798</v>
      </c>
      <c r="X3712" s="217">
        <v>5.3485234528930796</v>
      </c>
      <c r="Y3712" s="217">
        <v>0.53485234528930803</v>
      </c>
    </row>
    <row r="3713" spans="2:25">
      <c r="B3713" s="217" t="s">
        <v>3881</v>
      </c>
      <c r="C3713" s="217" t="s">
        <v>169</v>
      </c>
      <c r="D3713" s="217" t="s">
        <v>21</v>
      </c>
      <c r="E3713" s="217" t="s">
        <v>88</v>
      </c>
      <c r="F3713" s="217" t="s">
        <v>5</v>
      </c>
      <c r="G3713" s="217" t="s">
        <v>49</v>
      </c>
      <c r="H3713" s="217" t="s">
        <v>5</v>
      </c>
      <c r="I3713" s="217">
        <v>120</v>
      </c>
      <c r="J3713" s="217">
        <v>108</v>
      </c>
      <c r="K3713" s="217">
        <v>12</v>
      </c>
      <c r="L3713" s="217">
        <v>574</v>
      </c>
      <c r="M3713" s="217">
        <v>20920</v>
      </c>
      <c r="N3713" s="217">
        <v>5.7361376673040096</v>
      </c>
      <c r="O3713" s="217">
        <v>5.1625239005736097</v>
      </c>
      <c r="P3713" s="217">
        <v>0.57361376673040199</v>
      </c>
      <c r="Q3713" s="217">
        <v>5.7361376673040096</v>
      </c>
      <c r="R3713" s="217">
        <v>5.1625239005736097</v>
      </c>
      <c r="S3713" s="217">
        <v>0.57361376673040199</v>
      </c>
      <c r="T3713" s="217">
        <v>5.7361376673040096</v>
      </c>
      <c r="U3713" s="217">
        <v>5.1625239005736097</v>
      </c>
      <c r="V3713" s="217">
        <v>0.57361376673040199</v>
      </c>
      <c r="W3713" s="217">
        <v>5.7361376673040096</v>
      </c>
      <c r="X3713" s="217">
        <v>5.1625239005736097</v>
      </c>
      <c r="Y3713" s="217">
        <v>0.57361376673040199</v>
      </c>
    </row>
    <row r="3714" spans="2:25">
      <c r="B3714" s="217" t="s">
        <v>3882</v>
      </c>
      <c r="C3714" s="217" t="s">
        <v>169</v>
      </c>
      <c r="D3714" s="217" t="s">
        <v>21</v>
      </c>
      <c r="E3714" s="217" t="s">
        <v>88</v>
      </c>
      <c r="F3714" s="217" t="s">
        <v>12</v>
      </c>
      <c r="G3714" s="217" t="s">
        <v>13</v>
      </c>
      <c r="H3714" s="217" t="s">
        <v>170</v>
      </c>
      <c r="I3714" s="217">
        <v>1</v>
      </c>
      <c r="J3714" s="217">
        <v>1</v>
      </c>
      <c r="K3714" s="217">
        <v>0</v>
      </c>
      <c r="L3714" s="217">
        <v>1</v>
      </c>
      <c r="M3714" s="217">
        <v>31.2</v>
      </c>
      <c r="N3714" s="217">
        <v>32.051282051282101</v>
      </c>
      <c r="O3714" s="217">
        <v>32.051282051282101</v>
      </c>
      <c r="P3714" s="217">
        <v>0</v>
      </c>
      <c r="Q3714" s="217">
        <v>32.051282051282101</v>
      </c>
      <c r="R3714" s="217">
        <v>32.051282051282101</v>
      </c>
      <c r="S3714" s="217">
        <v>0</v>
      </c>
      <c r="T3714" s="217">
        <v>32.051282051282101</v>
      </c>
      <c r="U3714" s="217">
        <v>32.051282051282101</v>
      </c>
      <c r="V3714" s="217">
        <v>0</v>
      </c>
      <c r="W3714" s="217">
        <v>32.051282051282101</v>
      </c>
      <c r="X3714" s="217">
        <v>32.051282051282101</v>
      </c>
      <c r="Y3714" s="217">
        <v>0</v>
      </c>
    </row>
    <row r="3715" spans="2:25">
      <c r="B3715" s="217" t="s">
        <v>3883</v>
      </c>
      <c r="C3715" s="217" t="s">
        <v>169</v>
      </c>
      <c r="D3715" s="217" t="s">
        <v>21</v>
      </c>
      <c r="E3715" s="217" t="s">
        <v>88</v>
      </c>
      <c r="F3715" s="217" t="s">
        <v>12</v>
      </c>
      <c r="G3715" s="217" t="s">
        <v>13</v>
      </c>
      <c r="H3715" s="217" t="s">
        <v>172</v>
      </c>
      <c r="I3715" s="217">
        <v>0</v>
      </c>
      <c r="J3715" s="217">
        <v>0</v>
      </c>
      <c r="K3715" s="217">
        <v>0</v>
      </c>
      <c r="L3715" s="217">
        <v>0</v>
      </c>
      <c r="M3715" s="217">
        <v>41.6</v>
      </c>
      <c r="N3715" s="217">
        <v>0</v>
      </c>
      <c r="O3715" s="217">
        <v>0</v>
      </c>
      <c r="P3715" s="217">
        <v>0</v>
      </c>
      <c r="Q3715" s="217">
        <v>0</v>
      </c>
      <c r="R3715" s="217">
        <v>0</v>
      </c>
      <c r="S3715" s="217">
        <v>0</v>
      </c>
      <c r="T3715" s="217">
        <v>0</v>
      </c>
      <c r="U3715" s="217">
        <v>0</v>
      </c>
      <c r="V3715" s="217">
        <v>0</v>
      </c>
      <c r="W3715" s="217">
        <v>0</v>
      </c>
      <c r="X3715" s="217">
        <v>0</v>
      </c>
      <c r="Y3715" s="217">
        <v>0</v>
      </c>
    </row>
    <row r="3716" spans="2:25">
      <c r="B3716" s="217" t="s">
        <v>3884</v>
      </c>
      <c r="C3716" s="217" t="s">
        <v>169</v>
      </c>
      <c r="D3716" s="217" t="s">
        <v>21</v>
      </c>
      <c r="E3716" s="217" t="s">
        <v>88</v>
      </c>
      <c r="F3716" s="217" t="s">
        <v>12</v>
      </c>
      <c r="G3716" s="217" t="s">
        <v>13</v>
      </c>
      <c r="H3716" s="217" t="s">
        <v>174</v>
      </c>
      <c r="I3716" s="217">
        <v>2</v>
      </c>
      <c r="J3716" s="217">
        <v>2</v>
      </c>
      <c r="K3716" s="217">
        <v>0</v>
      </c>
      <c r="L3716" s="217">
        <v>1</v>
      </c>
      <c r="M3716" s="217">
        <v>52</v>
      </c>
      <c r="N3716" s="217">
        <v>38.461538461538503</v>
      </c>
      <c r="O3716" s="217">
        <v>38.461538461538503</v>
      </c>
      <c r="P3716" s="217">
        <v>0</v>
      </c>
      <c r="Q3716" s="217">
        <v>38.461538461538503</v>
      </c>
      <c r="R3716" s="217">
        <v>38.461538461538503</v>
      </c>
      <c r="S3716" s="217">
        <v>0</v>
      </c>
      <c r="T3716" s="217">
        <v>38.461538461538503</v>
      </c>
      <c r="U3716" s="217">
        <v>38.461538461538503</v>
      </c>
      <c r="V3716" s="217">
        <v>0</v>
      </c>
      <c r="W3716" s="217">
        <v>38.461538461538503</v>
      </c>
      <c r="X3716" s="217">
        <v>38.461538461538503</v>
      </c>
      <c r="Y3716" s="217">
        <v>0</v>
      </c>
    </row>
    <row r="3717" spans="2:25">
      <c r="B3717" s="217" t="s">
        <v>3885</v>
      </c>
      <c r="C3717" s="217" t="s">
        <v>169</v>
      </c>
      <c r="D3717" s="217" t="s">
        <v>21</v>
      </c>
      <c r="E3717" s="217" t="s">
        <v>88</v>
      </c>
      <c r="F3717" s="217" t="s">
        <v>12</v>
      </c>
      <c r="G3717" s="217" t="s">
        <v>13</v>
      </c>
      <c r="H3717" s="217" t="s">
        <v>176</v>
      </c>
      <c r="I3717" s="217">
        <v>2</v>
      </c>
      <c r="J3717" s="217">
        <v>2</v>
      </c>
      <c r="K3717" s="217">
        <v>0</v>
      </c>
      <c r="L3717" s="217">
        <v>4</v>
      </c>
      <c r="M3717" s="217">
        <v>187.2</v>
      </c>
      <c r="N3717" s="217">
        <v>10.683760683760701</v>
      </c>
      <c r="O3717" s="217">
        <v>10.683760683760701</v>
      </c>
      <c r="P3717" s="217">
        <v>0</v>
      </c>
      <c r="Q3717" s="217">
        <v>10.683760683760701</v>
      </c>
      <c r="R3717" s="217">
        <v>10.683760683760701</v>
      </c>
      <c r="S3717" s="217">
        <v>0</v>
      </c>
      <c r="T3717" s="217">
        <v>10.683760683760701</v>
      </c>
      <c r="U3717" s="217">
        <v>10.683760683760701</v>
      </c>
      <c r="V3717" s="217">
        <v>0</v>
      </c>
      <c r="W3717" s="217">
        <v>10.683760683760701</v>
      </c>
      <c r="X3717" s="217">
        <v>10.683760683760701</v>
      </c>
      <c r="Y3717" s="217">
        <v>0</v>
      </c>
    </row>
    <row r="3718" spans="2:25">
      <c r="B3718" s="217" t="s">
        <v>3886</v>
      </c>
      <c r="C3718" s="217" t="s">
        <v>169</v>
      </c>
      <c r="D3718" s="217" t="s">
        <v>21</v>
      </c>
      <c r="E3718" s="217" t="s">
        <v>88</v>
      </c>
      <c r="F3718" s="217" t="s">
        <v>12</v>
      </c>
      <c r="G3718" s="217" t="s">
        <v>13</v>
      </c>
      <c r="H3718" s="217" t="s">
        <v>178</v>
      </c>
      <c r="I3718" s="217">
        <v>1</v>
      </c>
      <c r="J3718" s="217">
        <v>1</v>
      </c>
      <c r="K3718" s="217">
        <v>0</v>
      </c>
      <c r="L3718" s="217">
        <v>5</v>
      </c>
      <c r="M3718" s="217">
        <v>208</v>
      </c>
      <c r="N3718" s="217">
        <v>4.8076923076923102</v>
      </c>
      <c r="O3718" s="217">
        <v>4.8076923076923102</v>
      </c>
      <c r="P3718" s="217">
        <v>0</v>
      </c>
      <c r="Q3718" s="217">
        <v>4.8076923076923102</v>
      </c>
      <c r="R3718" s="217">
        <v>4.8076923076923102</v>
      </c>
      <c r="S3718" s="217">
        <v>0</v>
      </c>
      <c r="T3718" s="217">
        <v>4.8076923076923102</v>
      </c>
      <c r="U3718" s="217">
        <v>4.8076923076923102</v>
      </c>
      <c r="V3718" s="217">
        <v>0</v>
      </c>
      <c r="W3718" s="217">
        <v>4.8076923076923102</v>
      </c>
      <c r="X3718" s="217">
        <v>4.8076923076923102</v>
      </c>
      <c r="Y3718" s="217">
        <v>0</v>
      </c>
    </row>
    <row r="3719" spans="2:25">
      <c r="B3719" s="217" t="s">
        <v>3887</v>
      </c>
      <c r="C3719" s="217" t="s">
        <v>169</v>
      </c>
      <c r="D3719" s="217" t="s">
        <v>21</v>
      </c>
      <c r="E3719" s="217" t="s">
        <v>88</v>
      </c>
      <c r="F3719" s="217" t="s">
        <v>12</v>
      </c>
      <c r="G3719" s="217" t="s">
        <v>13</v>
      </c>
      <c r="H3719" s="217" t="s">
        <v>5</v>
      </c>
      <c r="I3719" s="217">
        <v>6</v>
      </c>
      <c r="J3719" s="217">
        <v>6</v>
      </c>
      <c r="K3719" s="217">
        <v>0</v>
      </c>
      <c r="L3719" s="217">
        <v>11</v>
      </c>
      <c r="M3719" s="217">
        <v>520</v>
      </c>
      <c r="N3719" s="217">
        <v>11.538461538461499</v>
      </c>
      <c r="O3719" s="217">
        <v>11.538461538461499</v>
      </c>
      <c r="P3719" s="217">
        <v>0</v>
      </c>
      <c r="Q3719" s="217">
        <v>11.538461538461499</v>
      </c>
      <c r="R3719" s="217">
        <v>11.538461538461499</v>
      </c>
      <c r="S3719" s="217">
        <v>0</v>
      </c>
      <c r="T3719" s="217">
        <v>11.538461538461499</v>
      </c>
      <c r="U3719" s="217">
        <v>11.538461538461499</v>
      </c>
      <c r="V3719" s="217">
        <v>0</v>
      </c>
      <c r="W3719" s="217">
        <v>11.538461538461499</v>
      </c>
      <c r="X3719" s="217">
        <v>11.538461538461499</v>
      </c>
      <c r="Y3719" s="217">
        <v>0</v>
      </c>
    </row>
    <row r="3720" spans="2:25">
      <c r="B3720" s="217" t="s">
        <v>3888</v>
      </c>
      <c r="C3720" s="217" t="s">
        <v>169</v>
      </c>
      <c r="D3720" s="217" t="s">
        <v>21</v>
      </c>
      <c r="E3720" s="217" t="s">
        <v>88</v>
      </c>
      <c r="F3720" s="217" t="s">
        <v>9</v>
      </c>
      <c r="G3720" s="217" t="s">
        <v>13</v>
      </c>
      <c r="H3720" s="217" t="s">
        <v>170</v>
      </c>
      <c r="I3720" s="217">
        <v>0</v>
      </c>
      <c r="J3720" s="217">
        <v>0</v>
      </c>
      <c r="K3720" s="217">
        <v>0</v>
      </c>
      <c r="L3720" s="217">
        <v>1</v>
      </c>
      <c r="M3720" s="217">
        <v>43.5555555555556</v>
      </c>
      <c r="N3720" s="217">
        <v>0</v>
      </c>
      <c r="O3720" s="217">
        <v>0</v>
      </c>
      <c r="P3720" s="217">
        <v>0</v>
      </c>
      <c r="Q3720" s="217">
        <v>0</v>
      </c>
      <c r="R3720" s="217">
        <v>0</v>
      </c>
      <c r="S3720" s="217">
        <v>0</v>
      </c>
      <c r="T3720" s="217">
        <v>0</v>
      </c>
      <c r="U3720" s="217">
        <v>0</v>
      </c>
      <c r="V3720" s="217">
        <v>0</v>
      </c>
      <c r="W3720" s="217">
        <v>0</v>
      </c>
      <c r="X3720" s="217">
        <v>0</v>
      </c>
      <c r="Y3720" s="217">
        <v>0</v>
      </c>
    </row>
    <row r="3721" spans="2:25">
      <c r="B3721" s="217" t="s">
        <v>3889</v>
      </c>
      <c r="C3721" s="217" t="s">
        <v>169</v>
      </c>
      <c r="D3721" s="217" t="s">
        <v>21</v>
      </c>
      <c r="E3721" s="217" t="s">
        <v>88</v>
      </c>
      <c r="F3721" s="217" t="s">
        <v>9</v>
      </c>
      <c r="G3721" s="217" t="s">
        <v>13</v>
      </c>
      <c r="H3721" s="217" t="s">
        <v>172</v>
      </c>
      <c r="I3721" s="217">
        <v>0</v>
      </c>
      <c r="J3721" s="217">
        <v>0</v>
      </c>
      <c r="K3721" s="217">
        <v>0</v>
      </c>
      <c r="L3721" s="217">
        <v>2</v>
      </c>
      <c r="M3721" s="217">
        <v>65.3333333333333</v>
      </c>
      <c r="N3721" s="217">
        <v>0</v>
      </c>
      <c r="O3721" s="217">
        <v>0</v>
      </c>
      <c r="P3721" s="217">
        <v>0</v>
      </c>
      <c r="Q3721" s="217">
        <v>0</v>
      </c>
      <c r="R3721" s="217">
        <v>0</v>
      </c>
      <c r="S3721" s="217">
        <v>0</v>
      </c>
      <c r="T3721" s="217">
        <v>0</v>
      </c>
      <c r="U3721" s="217">
        <v>0</v>
      </c>
      <c r="V3721" s="217">
        <v>0</v>
      </c>
      <c r="W3721" s="217">
        <v>0</v>
      </c>
      <c r="X3721" s="217">
        <v>0</v>
      </c>
      <c r="Y3721" s="217">
        <v>0</v>
      </c>
    </row>
    <row r="3722" spans="2:25">
      <c r="B3722" s="217" t="s">
        <v>3890</v>
      </c>
      <c r="C3722" s="217" t="s">
        <v>169</v>
      </c>
      <c r="D3722" s="217" t="s">
        <v>21</v>
      </c>
      <c r="E3722" s="217" t="s">
        <v>88</v>
      </c>
      <c r="F3722" s="217" t="s">
        <v>9</v>
      </c>
      <c r="G3722" s="217" t="s">
        <v>13</v>
      </c>
      <c r="H3722" s="217" t="s">
        <v>174</v>
      </c>
      <c r="I3722" s="217">
        <v>0</v>
      </c>
      <c r="J3722" s="217">
        <v>0</v>
      </c>
      <c r="K3722" s="217">
        <v>0</v>
      </c>
      <c r="L3722" s="217">
        <v>3</v>
      </c>
      <c r="M3722" s="217">
        <v>76.2222222222222</v>
      </c>
      <c r="N3722" s="217">
        <v>0</v>
      </c>
      <c r="O3722" s="217">
        <v>0</v>
      </c>
      <c r="P3722" s="217">
        <v>0</v>
      </c>
      <c r="Q3722" s="217">
        <v>0</v>
      </c>
      <c r="R3722" s="217">
        <v>0</v>
      </c>
      <c r="S3722" s="217">
        <v>0</v>
      </c>
      <c r="T3722" s="217">
        <v>0</v>
      </c>
      <c r="U3722" s="217">
        <v>0</v>
      </c>
      <c r="V3722" s="217">
        <v>0</v>
      </c>
      <c r="W3722" s="217">
        <v>0</v>
      </c>
      <c r="X3722" s="217">
        <v>0</v>
      </c>
      <c r="Y3722" s="217">
        <v>0</v>
      </c>
    </row>
    <row r="3723" spans="2:25">
      <c r="B3723" s="217" t="s">
        <v>3891</v>
      </c>
      <c r="C3723" s="217" t="s">
        <v>169</v>
      </c>
      <c r="D3723" s="217" t="s">
        <v>21</v>
      </c>
      <c r="E3723" s="217" t="s">
        <v>88</v>
      </c>
      <c r="F3723" s="217" t="s">
        <v>9</v>
      </c>
      <c r="G3723" s="217" t="s">
        <v>13</v>
      </c>
      <c r="H3723" s="217" t="s">
        <v>176</v>
      </c>
      <c r="I3723" s="217">
        <v>0</v>
      </c>
      <c r="J3723" s="217">
        <v>0</v>
      </c>
      <c r="K3723" s="217">
        <v>0</v>
      </c>
      <c r="L3723" s="217">
        <v>8</v>
      </c>
      <c r="M3723" s="217">
        <v>152.444444444444</v>
      </c>
      <c r="N3723" s="217">
        <v>0</v>
      </c>
      <c r="O3723" s="217">
        <v>0</v>
      </c>
      <c r="P3723" s="217">
        <v>0</v>
      </c>
      <c r="Q3723" s="217">
        <v>0</v>
      </c>
      <c r="R3723" s="217">
        <v>0</v>
      </c>
      <c r="S3723" s="217">
        <v>0</v>
      </c>
      <c r="T3723" s="217">
        <v>0</v>
      </c>
      <c r="U3723" s="217">
        <v>0</v>
      </c>
      <c r="V3723" s="217">
        <v>0</v>
      </c>
      <c r="W3723" s="217">
        <v>0</v>
      </c>
      <c r="X3723" s="217">
        <v>0</v>
      </c>
      <c r="Y3723" s="217">
        <v>0</v>
      </c>
    </row>
    <row r="3724" spans="2:25">
      <c r="B3724" s="217" t="s">
        <v>3892</v>
      </c>
      <c r="C3724" s="217" t="s">
        <v>169</v>
      </c>
      <c r="D3724" s="217" t="s">
        <v>21</v>
      </c>
      <c r="E3724" s="217" t="s">
        <v>88</v>
      </c>
      <c r="F3724" s="217" t="s">
        <v>9</v>
      </c>
      <c r="G3724" s="217" t="s">
        <v>13</v>
      </c>
      <c r="H3724" s="217" t="s">
        <v>178</v>
      </c>
      <c r="I3724" s="217">
        <v>0</v>
      </c>
      <c r="J3724" s="217">
        <v>0</v>
      </c>
      <c r="K3724" s="217">
        <v>0</v>
      </c>
      <c r="L3724" s="217">
        <v>12</v>
      </c>
      <c r="M3724" s="217">
        <v>152.444444444444</v>
      </c>
      <c r="N3724" s="217">
        <v>0</v>
      </c>
      <c r="O3724" s="217">
        <v>0</v>
      </c>
      <c r="P3724" s="217">
        <v>0</v>
      </c>
      <c r="Q3724" s="217">
        <v>0</v>
      </c>
      <c r="R3724" s="217">
        <v>0</v>
      </c>
      <c r="S3724" s="217">
        <v>0</v>
      </c>
      <c r="T3724" s="217">
        <v>0</v>
      </c>
      <c r="U3724" s="217">
        <v>0</v>
      </c>
      <c r="V3724" s="217">
        <v>0</v>
      </c>
      <c r="W3724" s="217">
        <v>0</v>
      </c>
      <c r="X3724" s="217">
        <v>0</v>
      </c>
      <c r="Y3724" s="217">
        <v>0</v>
      </c>
    </row>
    <row r="3725" spans="2:25">
      <c r="B3725" s="217" t="s">
        <v>3893</v>
      </c>
      <c r="C3725" s="217" t="s">
        <v>169</v>
      </c>
      <c r="D3725" s="217" t="s">
        <v>21</v>
      </c>
      <c r="E3725" s="217" t="s">
        <v>88</v>
      </c>
      <c r="F3725" s="217" t="s">
        <v>9</v>
      </c>
      <c r="G3725" s="217" t="s">
        <v>13</v>
      </c>
      <c r="H3725" s="217" t="s">
        <v>5</v>
      </c>
      <c r="I3725" s="217">
        <v>0</v>
      </c>
      <c r="J3725" s="217">
        <v>0</v>
      </c>
      <c r="K3725" s="217">
        <v>0</v>
      </c>
      <c r="L3725" s="217">
        <v>26</v>
      </c>
      <c r="M3725" s="217">
        <v>490</v>
      </c>
      <c r="N3725" s="217">
        <v>0</v>
      </c>
      <c r="O3725" s="217">
        <v>0</v>
      </c>
      <c r="P3725" s="217">
        <v>0</v>
      </c>
      <c r="Q3725" s="217">
        <v>0</v>
      </c>
      <c r="R3725" s="217">
        <v>0</v>
      </c>
      <c r="S3725" s="217">
        <v>0</v>
      </c>
      <c r="T3725" s="217">
        <v>0</v>
      </c>
      <c r="U3725" s="217">
        <v>0</v>
      </c>
      <c r="V3725" s="217">
        <v>0</v>
      </c>
      <c r="W3725" s="217">
        <v>0</v>
      </c>
      <c r="X3725" s="217">
        <v>0</v>
      </c>
      <c r="Y3725" s="217">
        <v>0</v>
      </c>
    </row>
    <row r="3726" spans="2:25">
      <c r="B3726" s="217" t="s">
        <v>3894</v>
      </c>
      <c r="C3726" s="217" t="s">
        <v>169</v>
      </c>
      <c r="D3726" s="217" t="s">
        <v>21</v>
      </c>
      <c r="E3726" s="217" t="s">
        <v>88</v>
      </c>
      <c r="F3726" s="217" t="s">
        <v>5</v>
      </c>
      <c r="G3726" s="217" t="s">
        <v>13</v>
      </c>
      <c r="H3726" s="217" t="s">
        <v>170</v>
      </c>
      <c r="I3726" s="217">
        <v>1</v>
      </c>
      <c r="J3726" s="217">
        <v>1</v>
      </c>
      <c r="K3726" s="217">
        <v>0</v>
      </c>
      <c r="L3726" s="217">
        <v>2</v>
      </c>
      <c r="M3726" s="217">
        <v>74.755555555555603</v>
      </c>
      <c r="N3726" s="217">
        <v>13.376932223543401</v>
      </c>
      <c r="O3726" s="217">
        <v>13.376932223543401</v>
      </c>
      <c r="P3726" s="217">
        <v>0</v>
      </c>
      <c r="Q3726" s="217">
        <v>13.376932223543401</v>
      </c>
      <c r="R3726" s="217">
        <v>13.376932223543401</v>
      </c>
      <c r="S3726" s="217">
        <v>0</v>
      </c>
      <c r="T3726" s="217">
        <v>13.376932223543401</v>
      </c>
      <c r="U3726" s="217">
        <v>13.376932223543401</v>
      </c>
      <c r="V3726" s="217">
        <v>0</v>
      </c>
      <c r="W3726" s="217">
        <v>13.376932223543401</v>
      </c>
      <c r="X3726" s="217">
        <v>13.376932223543401</v>
      </c>
      <c r="Y3726" s="217">
        <v>0</v>
      </c>
    </row>
    <row r="3727" spans="2:25">
      <c r="B3727" s="217" t="s">
        <v>3895</v>
      </c>
      <c r="C3727" s="217" t="s">
        <v>169</v>
      </c>
      <c r="D3727" s="217" t="s">
        <v>21</v>
      </c>
      <c r="E3727" s="217" t="s">
        <v>88</v>
      </c>
      <c r="F3727" s="217" t="s">
        <v>5</v>
      </c>
      <c r="G3727" s="217" t="s">
        <v>13</v>
      </c>
      <c r="H3727" s="217" t="s">
        <v>172</v>
      </c>
      <c r="I3727" s="217">
        <v>0</v>
      </c>
      <c r="J3727" s="217">
        <v>0</v>
      </c>
      <c r="K3727" s="217">
        <v>0</v>
      </c>
      <c r="L3727" s="217">
        <v>2</v>
      </c>
      <c r="M3727" s="217">
        <v>106.933333333333</v>
      </c>
      <c r="N3727" s="217">
        <v>0</v>
      </c>
      <c r="O3727" s="217">
        <v>0</v>
      </c>
      <c r="P3727" s="217">
        <v>0</v>
      </c>
      <c r="Q3727" s="217">
        <v>0</v>
      </c>
      <c r="R3727" s="217">
        <v>0</v>
      </c>
      <c r="S3727" s="217">
        <v>0</v>
      </c>
      <c r="T3727" s="217">
        <v>0</v>
      </c>
      <c r="U3727" s="217">
        <v>0</v>
      </c>
      <c r="V3727" s="217">
        <v>0</v>
      </c>
      <c r="W3727" s="217">
        <v>0</v>
      </c>
      <c r="X3727" s="217">
        <v>0</v>
      </c>
      <c r="Y3727" s="217">
        <v>0</v>
      </c>
    </row>
    <row r="3728" spans="2:25">
      <c r="B3728" s="217" t="s">
        <v>3896</v>
      </c>
      <c r="C3728" s="217" t="s">
        <v>169</v>
      </c>
      <c r="D3728" s="217" t="s">
        <v>21</v>
      </c>
      <c r="E3728" s="217" t="s">
        <v>88</v>
      </c>
      <c r="F3728" s="217" t="s">
        <v>5</v>
      </c>
      <c r="G3728" s="217" t="s">
        <v>13</v>
      </c>
      <c r="H3728" s="217" t="s">
        <v>174</v>
      </c>
      <c r="I3728" s="217">
        <v>2</v>
      </c>
      <c r="J3728" s="217">
        <v>2</v>
      </c>
      <c r="K3728" s="217">
        <v>0</v>
      </c>
      <c r="L3728" s="217">
        <v>4</v>
      </c>
      <c r="M3728" s="217">
        <v>128.222222222222</v>
      </c>
      <c r="N3728" s="217">
        <v>15.597920277296399</v>
      </c>
      <c r="O3728" s="217">
        <v>15.597920277296399</v>
      </c>
      <c r="P3728" s="217">
        <v>0</v>
      </c>
      <c r="Q3728" s="217">
        <v>15.597920277296399</v>
      </c>
      <c r="R3728" s="217">
        <v>15.597920277296399</v>
      </c>
      <c r="S3728" s="217">
        <v>0</v>
      </c>
      <c r="T3728" s="217">
        <v>15.597920277296399</v>
      </c>
      <c r="U3728" s="217">
        <v>15.597920277296399</v>
      </c>
      <c r="V3728" s="217">
        <v>0</v>
      </c>
      <c r="W3728" s="217">
        <v>15.597920277296399</v>
      </c>
      <c r="X3728" s="217">
        <v>15.597920277296399</v>
      </c>
      <c r="Y3728" s="217">
        <v>0</v>
      </c>
    </row>
    <row r="3729" spans="2:25">
      <c r="B3729" s="217" t="s">
        <v>3897</v>
      </c>
      <c r="C3729" s="217" t="s">
        <v>169</v>
      </c>
      <c r="D3729" s="217" t="s">
        <v>21</v>
      </c>
      <c r="E3729" s="217" t="s">
        <v>88</v>
      </c>
      <c r="F3729" s="217" t="s">
        <v>5</v>
      </c>
      <c r="G3729" s="217" t="s">
        <v>13</v>
      </c>
      <c r="H3729" s="217" t="s">
        <v>176</v>
      </c>
      <c r="I3729" s="217">
        <v>2</v>
      </c>
      <c r="J3729" s="217">
        <v>2</v>
      </c>
      <c r="K3729" s="217">
        <v>0</v>
      </c>
      <c r="L3729" s="217">
        <v>12</v>
      </c>
      <c r="M3729" s="217">
        <v>339.64444444444399</v>
      </c>
      <c r="N3729" s="217">
        <v>5.8885108610311399</v>
      </c>
      <c r="O3729" s="217">
        <v>5.8885108610311399</v>
      </c>
      <c r="P3729" s="217">
        <v>0</v>
      </c>
      <c r="Q3729" s="217">
        <v>5.8885108610311399</v>
      </c>
      <c r="R3729" s="217">
        <v>5.8885108610311399</v>
      </c>
      <c r="S3729" s="217">
        <v>0</v>
      </c>
      <c r="T3729" s="217">
        <v>5.8885108610311399</v>
      </c>
      <c r="U3729" s="217">
        <v>5.8885108610311399</v>
      </c>
      <c r="V3729" s="217">
        <v>0</v>
      </c>
      <c r="W3729" s="217">
        <v>5.8885108610311399</v>
      </c>
      <c r="X3729" s="217">
        <v>5.8885108610311399</v>
      </c>
      <c r="Y3729" s="217">
        <v>0</v>
      </c>
    </row>
    <row r="3730" spans="2:25">
      <c r="B3730" s="217" t="s">
        <v>3898</v>
      </c>
      <c r="C3730" s="217" t="s">
        <v>169</v>
      </c>
      <c r="D3730" s="217" t="s">
        <v>21</v>
      </c>
      <c r="E3730" s="217" t="s">
        <v>88</v>
      </c>
      <c r="F3730" s="217" t="s">
        <v>5</v>
      </c>
      <c r="G3730" s="217" t="s">
        <v>13</v>
      </c>
      <c r="H3730" s="217" t="s">
        <v>178</v>
      </c>
      <c r="I3730" s="217">
        <v>1</v>
      </c>
      <c r="J3730" s="217">
        <v>1</v>
      </c>
      <c r="K3730" s="217">
        <v>0</v>
      </c>
      <c r="L3730" s="217">
        <v>17</v>
      </c>
      <c r="M3730" s="217">
        <v>360.444444444444</v>
      </c>
      <c r="N3730" s="217">
        <v>2.77435265104809</v>
      </c>
      <c r="O3730" s="217">
        <v>2.77435265104809</v>
      </c>
      <c r="P3730" s="217">
        <v>0</v>
      </c>
      <c r="Q3730" s="217">
        <v>2.77435265104809</v>
      </c>
      <c r="R3730" s="217">
        <v>2.77435265104809</v>
      </c>
      <c r="S3730" s="217">
        <v>0</v>
      </c>
      <c r="T3730" s="217">
        <v>2.77435265104809</v>
      </c>
      <c r="U3730" s="217">
        <v>2.77435265104809</v>
      </c>
      <c r="V3730" s="217">
        <v>0</v>
      </c>
      <c r="W3730" s="217">
        <v>2.77435265104809</v>
      </c>
      <c r="X3730" s="217">
        <v>2.77435265104809</v>
      </c>
      <c r="Y3730" s="217">
        <v>0</v>
      </c>
    </row>
    <row r="3731" spans="2:25">
      <c r="B3731" s="217" t="s">
        <v>3899</v>
      </c>
      <c r="C3731" s="217" t="s">
        <v>169</v>
      </c>
      <c r="D3731" s="217" t="s">
        <v>21</v>
      </c>
      <c r="E3731" s="217" t="s">
        <v>88</v>
      </c>
      <c r="F3731" s="217" t="s">
        <v>5</v>
      </c>
      <c r="G3731" s="217" t="s">
        <v>13</v>
      </c>
      <c r="H3731" s="217" t="s">
        <v>5</v>
      </c>
      <c r="I3731" s="217">
        <v>6</v>
      </c>
      <c r="J3731" s="217">
        <v>6</v>
      </c>
      <c r="K3731" s="217">
        <v>0</v>
      </c>
      <c r="L3731" s="217">
        <v>37</v>
      </c>
      <c r="M3731" s="217">
        <v>1010</v>
      </c>
      <c r="N3731" s="217">
        <v>5.9405940594059397</v>
      </c>
      <c r="O3731" s="217">
        <v>5.9405940594059397</v>
      </c>
      <c r="P3731" s="217">
        <v>0</v>
      </c>
      <c r="Q3731" s="217">
        <v>5.9405940594059397</v>
      </c>
      <c r="R3731" s="217">
        <v>5.9405940594059397</v>
      </c>
      <c r="S3731" s="217">
        <v>0</v>
      </c>
      <c r="T3731" s="217">
        <v>5.9405940594059397</v>
      </c>
      <c r="U3731" s="217">
        <v>5.9405940594059397</v>
      </c>
      <c r="V3731" s="217">
        <v>0</v>
      </c>
      <c r="W3731" s="217">
        <v>5.9405940594059397</v>
      </c>
      <c r="X3731" s="217">
        <v>5.9405940594059397</v>
      </c>
      <c r="Y3731" s="217">
        <v>0</v>
      </c>
    </row>
    <row r="3732" spans="2:25">
      <c r="B3732" s="217" t="s">
        <v>3900</v>
      </c>
      <c r="C3732" s="217" t="s">
        <v>169</v>
      </c>
      <c r="D3732" s="217" t="s">
        <v>21</v>
      </c>
      <c r="E3732" s="217" t="s">
        <v>88</v>
      </c>
      <c r="F3732" s="217" t="s">
        <v>12</v>
      </c>
      <c r="G3732" s="217" t="s">
        <v>5</v>
      </c>
      <c r="H3732" s="217" t="s">
        <v>170</v>
      </c>
      <c r="I3732" s="217">
        <v>25</v>
      </c>
      <c r="J3732" s="217">
        <v>25</v>
      </c>
      <c r="K3732" s="217">
        <v>0</v>
      </c>
      <c r="L3732" s="217">
        <v>44</v>
      </c>
      <c r="M3732" s="217">
        <v>1552.18232308438</v>
      </c>
      <c r="N3732" s="217">
        <v>16.1063553090348</v>
      </c>
      <c r="O3732" s="217">
        <v>16.1063553090348</v>
      </c>
      <c r="P3732" s="217">
        <v>0</v>
      </c>
      <c r="Q3732" s="217">
        <v>16.1063553090348</v>
      </c>
      <c r="R3732" s="217">
        <v>16.1063553090348</v>
      </c>
      <c r="S3732" s="217">
        <v>0</v>
      </c>
      <c r="T3732" s="217">
        <v>16.1063553090348</v>
      </c>
      <c r="U3732" s="217">
        <v>16.1063553090348</v>
      </c>
      <c r="V3732" s="217">
        <v>0</v>
      </c>
      <c r="W3732" s="217">
        <v>16.1063553090348</v>
      </c>
      <c r="X3732" s="217">
        <v>16.1063553090348</v>
      </c>
      <c r="Y3732" s="217">
        <v>0</v>
      </c>
    </row>
    <row r="3733" spans="2:25">
      <c r="B3733" s="217" t="s">
        <v>3901</v>
      </c>
      <c r="C3733" s="217" t="s">
        <v>169</v>
      </c>
      <c r="D3733" s="217" t="s">
        <v>21</v>
      </c>
      <c r="E3733" s="217" t="s">
        <v>88</v>
      </c>
      <c r="F3733" s="217" t="s">
        <v>12</v>
      </c>
      <c r="G3733" s="217" t="s">
        <v>5</v>
      </c>
      <c r="H3733" s="217" t="s">
        <v>172</v>
      </c>
      <c r="I3733" s="217">
        <v>21</v>
      </c>
      <c r="J3733" s="217">
        <v>18</v>
      </c>
      <c r="K3733" s="217">
        <v>3</v>
      </c>
      <c r="L3733" s="217">
        <v>39</v>
      </c>
      <c r="M3733" s="217">
        <v>1818.9125123163201</v>
      </c>
      <c r="N3733" s="217">
        <v>11.5453601301897</v>
      </c>
      <c r="O3733" s="217">
        <v>9.8960229687340107</v>
      </c>
      <c r="P3733" s="217">
        <v>1.64933716145567</v>
      </c>
      <c r="Q3733" s="217">
        <v>11.5453601301897</v>
      </c>
      <c r="R3733" s="217">
        <v>9.8960229687340107</v>
      </c>
      <c r="S3733" s="217">
        <v>1.64933716145567</v>
      </c>
      <c r="T3733" s="217">
        <v>11.5453601301897</v>
      </c>
      <c r="U3733" s="217">
        <v>9.8960229687340107</v>
      </c>
      <c r="V3733" s="217">
        <v>1.64933716145567</v>
      </c>
      <c r="W3733" s="217">
        <v>11.5453601301897</v>
      </c>
      <c r="X3733" s="217">
        <v>9.8960229687340107</v>
      </c>
      <c r="Y3733" s="217">
        <v>1.64933716145567</v>
      </c>
    </row>
    <row r="3734" spans="2:25">
      <c r="B3734" s="217" t="s">
        <v>3902</v>
      </c>
      <c r="C3734" s="217" t="s">
        <v>169</v>
      </c>
      <c r="D3734" s="217" t="s">
        <v>21</v>
      </c>
      <c r="E3734" s="217" t="s">
        <v>88</v>
      </c>
      <c r="F3734" s="217" t="s">
        <v>12</v>
      </c>
      <c r="G3734" s="217" t="s">
        <v>5</v>
      </c>
      <c r="H3734" s="217" t="s">
        <v>174</v>
      </c>
      <c r="I3734" s="217">
        <v>14</v>
      </c>
      <c r="J3734" s="217">
        <v>13</v>
      </c>
      <c r="K3734" s="217">
        <v>1</v>
      </c>
      <c r="L3734" s="217">
        <v>43</v>
      </c>
      <c r="M3734" s="217">
        <v>1906.6604423756</v>
      </c>
      <c r="N3734" s="217">
        <v>7.3426813127547401</v>
      </c>
      <c r="O3734" s="217">
        <v>6.8182040761294003</v>
      </c>
      <c r="P3734" s="217">
        <v>0.52447723662533896</v>
      </c>
      <c r="Q3734" s="217">
        <v>7.3426813127547401</v>
      </c>
      <c r="R3734" s="217">
        <v>6.8182040761294003</v>
      </c>
      <c r="S3734" s="217">
        <v>0.52447723662533896</v>
      </c>
      <c r="T3734" s="217">
        <v>7.3426813127547401</v>
      </c>
      <c r="U3734" s="217">
        <v>6.8182040761294003</v>
      </c>
      <c r="V3734" s="217">
        <v>0.52447723662533896</v>
      </c>
      <c r="W3734" s="217">
        <v>7.3426813127547401</v>
      </c>
      <c r="X3734" s="217">
        <v>6.8182040761294003</v>
      </c>
      <c r="Y3734" s="217">
        <v>0.52447723662533896</v>
      </c>
    </row>
    <row r="3735" spans="2:25">
      <c r="B3735" s="217" t="s">
        <v>3903</v>
      </c>
      <c r="C3735" s="217" t="s">
        <v>169</v>
      </c>
      <c r="D3735" s="217" t="s">
        <v>21</v>
      </c>
      <c r="E3735" s="217" t="s">
        <v>88</v>
      </c>
      <c r="F3735" s="217" t="s">
        <v>12</v>
      </c>
      <c r="G3735" s="217" t="s">
        <v>5</v>
      </c>
      <c r="H3735" s="217" t="s">
        <v>176</v>
      </c>
      <c r="I3735" s="217">
        <v>24</v>
      </c>
      <c r="J3735" s="217">
        <v>20</v>
      </c>
      <c r="K3735" s="217">
        <v>4</v>
      </c>
      <c r="L3735" s="217">
        <v>72</v>
      </c>
      <c r="M3735" s="217">
        <v>3921.95934575706</v>
      </c>
      <c r="N3735" s="217">
        <v>6.1193903057572996</v>
      </c>
      <c r="O3735" s="217">
        <v>5.0994919214644199</v>
      </c>
      <c r="P3735" s="217">
        <v>1.0198983842928799</v>
      </c>
      <c r="Q3735" s="217">
        <v>6.1193903057572996</v>
      </c>
      <c r="R3735" s="217">
        <v>5.0994919214644199</v>
      </c>
      <c r="S3735" s="217">
        <v>1.0198983842928799</v>
      </c>
      <c r="T3735" s="217">
        <v>6.1193903057572996</v>
      </c>
      <c r="U3735" s="217">
        <v>5.0994919214644199</v>
      </c>
      <c r="V3735" s="217">
        <v>1.0198983842928799</v>
      </c>
      <c r="W3735" s="217">
        <v>6.1193903057572996</v>
      </c>
      <c r="X3735" s="217">
        <v>5.0994919214644199</v>
      </c>
      <c r="Y3735" s="217">
        <v>1.0198983842928799</v>
      </c>
    </row>
    <row r="3736" spans="2:25">
      <c r="B3736" s="217" t="s">
        <v>3904</v>
      </c>
      <c r="C3736" s="217" t="s">
        <v>169</v>
      </c>
      <c r="D3736" s="217" t="s">
        <v>21</v>
      </c>
      <c r="E3736" s="217" t="s">
        <v>88</v>
      </c>
      <c r="F3736" s="217" t="s">
        <v>12</v>
      </c>
      <c r="G3736" s="217" t="s">
        <v>5</v>
      </c>
      <c r="H3736" s="217" t="s">
        <v>178</v>
      </c>
      <c r="I3736" s="217">
        <v>26</v>
      </c>
      <c r="J3736" s="217">
        <v>26</v>
      </c>
      <c r="K3736" s="217">
        <v>0</v>
      </c>
      <c r="L3736" s="217">
        <v>97</v>
      </c>
      <c r="M3736" s="217">
        <v>3880.2853764666402</v>
      </c>
      <c r="N3736" s="217">
        <v>6.7005380989981198</v>
      </c>
      <c r="O3736" s="217">
        <v>6.7005380989981198</v>
      </c>
      <c r="P3736" s="217">
        <v>0</v>
      </c>
      <c r="Q3736" s="217">
        <v>6.7005380989981198</v>
      </c>
      <c r="R3736" s="217">
        <v>6.7005380989981198</v>
      </c>
      <c r="S3736" s="217">
        <v>0</v>
      </c>
      <c r="T3736" s="217">
        <v>6.7005380989981198</v>
      </c>
      <c r="U3736" s="217">
        <v>6.7005380989981198</v>
      </c>
      <c r="V3736" s="217">
        <v>0</v>
      </c>
      <c r="W3736" s="217">
        <v>6.7005380989981198</v>
      </c>
      <c r="X3736" s="217">
        <v>6.7005380989981198</v>
      </c>
      <c r="Y3736" s="217">
        <v>0</v>
      </c>
    </row>
    <row r="3737" spans="2:25">
      <c r="B3737" s="217" t="s">
        <v>3905</v>
      </c>
      <c r="C3737" s="217" t="s">
        <v>169</v>
      </c>
      <c r="D3737" s="217" t="s">
        <v>21</v>
      </c>
      <c r="E3737" s="217" t="s">
        <v>88</v>
      </c>
      <c r="F3737" s="217" t="s">
        <v>12</v>
      </c>
      <c r="G3737" s="217" t="s">
        <v>5</v>
      </c>
      <c r="H3737" s="217" t="s">
        <v>5</v>
      </c>
      <c r="I3737" s="217">
        <v>110</v>
      </c>
      <c r="J3737" s="217">
        <v>102</v>
      </c>
      <c r="K3737" s="217">
        <v>8</v>
      </c>
      <c r="L3737" s="217">
        <v>295</v>
      </c>
      <c r="M3737" s="217">
        <v>13080</v>
      </c>
      <c r="N3737" s="217">
        <v>8.4097859327217108</v>
      </c>
      <c r="O3737" s="217">
        <v>7.7981651376146797</v>
      </c>
      <c r="P3737" s="217">
        <v>0.61162079510703404</v>
      </c>
      <c r="Q3737" s="217">
        <v>8.4097859327217108</v>
      </c>
      <c r="R3737" s="217">
        <v>7.7981651376146797</v>
      </c>
      <c r="S3737" s="217">
        <v>0.61162079510703404</v>
      </c>
      <c r="T3737" s="217">
        <v>8.4097859327217108</v>
      </c>
      <c r="U3737" s="217">
        <v>7.7981651376146797</v>
      </c>
      <c r="V3737" s="217">
        <v>0.61162079510703404</v>
      </c>
      <c r="W3737" s="217">
        <v>8.4097859327217108</v>
      </c>
      <c r="X3737" s="217">
        <v>7.7981651376146797</v>
      </c>
      <c r="Y3737" s="217">
        <v>0.61162079510703404</v>
      </c>
    </row>
    <row r="3738" spans="2:25">
      <c r="B3738" s="217" t="s">
        <v>3906</v>
      </c>
      <c r="C3738" s="217" t="s">
        <v>169</v>
      </c>
      <c r="D3738" s="217" t="s">
        <v>21</v>
      </c>
      <c r="E3738" s="217" t="s">
        <v>88</v>
      </c>
      <c r="F3738" s="217" t="s">
        <v>9</v>
      </c>
      <c r="G3738" s="217" t="s">
        <v>5</v>
      </c>
      <c r="H3738" s="217" t="s">
        <v>170</v>
      </c>
      <c r="I3738" s="217">
        <v>6</v>
      </c>
      <c r="J3738" s="217">
        <v>5</v>
      </c>
      <c r="K3738" s="217">
        <v>1</v>
      </c>
      <c r="L3738" s="217">
        <v>76</v>
      </c>
      <c r="M3738" s="217">
        <v>1717.3303926644701</v>
      </c>
      <c r="N3738" s="217">
        <v>3.4937948024613399</v>
      </c>
      <c r="O3738" s="217">
        <v>2.9114956687177802</v>
      </c>
      <c r="P3738" s="217">
        <v>0.58229913374355602</v>
      </c>
      <c r="Q3738" s="217">
        <v>3.4937948024613399</v>
      </c>
      <c r="R3738" s="217">
        <v>2.9114956687177802</v>
      </c>
      <c r="S3738" s="217">
        <v>0.58229913374355602</v>
      </c>
      <c r="T3738" s="217">
        <v>3.4937948024613399</v>
      </c>
      <c r="U3738" s="217">
        <v>2.9114956687177802</v>
      </c>
      <c r="V3738" s="217">
        <v>0.58229913374355602</v>
      </c>
      <c r="W3738" s="217">
        <v>3.4937948024613399</v>
      </c>
      <c r="X3738" s="217">
        <v>2.9114956687177802</v>
      </c>
      <c r="Y3738" s="217">
        <v>0.58229913374355602</v>
      </c>
    </row>
    <row r="3739" spans="2:25">
      <c r="B3739" s="217" t="s">
        <v>3907</v>
      </c>
      <c r="C3739" s="217" t="s">
        <v>169</v>
      </c>
      <c r="D3739" s="217" t="s">
        <v>21</v>
      </c>
      <c r="E3739" s="217" t="s">
        <v>88</v>
      </c>
      <c r="F3739" s="217" t="s">
        <v>9</v>
      </c>
      <c r="G3739" s="217" t="s">
        <v>5</v>
      </c>
      <c r="H3739" s="217" t="s">
        <v>172</v>
      </c>
      <c r="I3739" s="217">
        <v>4</v>
      </c>
      <c r="J3739" s="217">
        <v>4</v>
      </c>
      <c r="K3739" s="217">
        <v>0</v>
      </c>
      <c r="L3739" s="217">
        <v>78</v>
      </c>
      <c r="M3739" s="217">
        <v>2105.9065284193698</v>
      </c>
      <c r="N3739" s="217">
        <v>1.89941953549205</v>
      </c>
      <c r="O3739" s="217">
        <v>1.89941953549205</v>
      </c>
      <c r="P3739" s="217">
        <v>0</v>
      </c>
      <c r="Q3739" s="217">
        <v>1.89941953549205</v>
      </c>
      <c r="R3739" s="217">
        <v>1.89941953549205</v>
      </c>
      <c r="S3739" s="217">
        <v>0</v>
      </c>
      <c r="T3739" s="217">
        <v>1.89941953549205</v>
      </c>
      <c r="U3739" s="217">
        <v>1.89941953549205</v>
      </c>
      <c r="V3739" s="217">
        <v>0</v>
      </c>
      <c r="W3739" s="217">
        <v>1.89941953549205</v>
      </c>
      <c r="X3739" s="217">
        <v>1.89941953549205</v>
      </c>
      <c r="Y3739" s="217">
        <v>0</v>
      </c>
    </row>
    <row r="3740" spans="2:25">
      <c r="B3740" s="217" t="s">
        <v>3908</v>
      </c>
      <c r="C3740" s="217" t="s">
        <v>169</v>
      </c>
      <c r="D3740" s="217" t="s">
        <v>21</v>
      </c>
      <c r="E3740" s="217" t="s">
        <v>88</v>
      </c>
      <c r="F3740" s="217" t="s">
        <v>9</v>
      </c>
      <c r="G3740" s="217" t="s">
        <v>5</v>
      </c>
      <c r="H3740" s="217" t="s">
        <v>174</v>
      </c>
      <c r="I3740" s="217">
        <v>12</v>
      </c>
      <c r="J3740" s="217">
        <v>12</v>
      </c>
      <c r="K3740" s="217">
        <v>0</v>
      </c>
      <c r="L3740" s="217">
        <v>69</v>
      </c>
      <c r="M3740" s="217">
        <v>2059.61862752349</v>
      </c>
      <c r="N3740" s="217">
        <v>5.8263213585463198</v>
      </c>
      <c r="O3740" s="217">
        <v>5.8263213585463198</v>
      </c>
      <c r="P3740" s="217">
        <v>0</v>
      </c>
      <c r="Q3740" s="217">
        <v>5.8263213585463198</v>
      </c>
      <c r="R3740" s="217">
        <v>5.8263213585463198</v>
      </c>
      <c r="S3740" s="217">
        <v>0</v>
      </c>
      <c r="T3740" s="217">
        <v>5.8263213585463198</v>
      </c>
      <c r="U3740" s="217">
        <v>5.8263213585463198</v>
      </c>
      <c r="V3740" s="217">
        <v>0</v>
      </c>
      <c r="W3740" s="217">
        <v>5.8263213585463198</v>
      </c>
      <c r="X3740" s="217">
        <v>5.8263213585463198</v>
      </c>
      <c r="Y3740" s="217">
        <v>0</v>
      </c>
    </row>
    <row r="3741" spans="2:25">
      <c r="B3741" s="217" t="s">
        <v>3909</v>
      </c>
      <c r="C3741" s="217" t="s">
        <v>169</v>
      </c>
      <c r="D3741" s="217" t="s">
        <v>21</v>
      </c>
      <c r="E3741" s="217" t="s">
        <v>88</v>
      </c>
      <c r="F3741" s="217" t="s">
        <v>9</v>
      </c>
      <c r="G3741" s="217" t="s">
        <v>5</v>
      </c>
      <c r="H3741" s="217" t="s">
        <v>176</v>
      </c>
      <c r="I3741" s="217">
        <v>10</v>
      </c>
      <c r="J3741" s="217">
        <v>8</v>
      </c>
      <c r="K3741" s="217">
        <v>2</v>
      </c>
      <c r="L3741" s="217">
        <v>99</v>
      </c>
      <c r="M3741" s="217">
        <v>3505.9375757860998</v>
      </c>
      <c r="N3741" s="217">
        <v>2.8523040652707001</v>
      </c>
      <c r="O3741" s="217">
        <v>2.2818432522165599</v>
      </c>
      <c r="P3741" s="217">
        <v>0.57046081305413998</v>
      </c>
      <c r="Q3741" s="217">
        <v>2.8523040652707001</v>
      </c>
      <c r="R3741" s="217">
        <v>2.2818432522165599</v>
      </c>
      <c r="S3741" s="217">
        <v>0.57046081305413998</v>
      </c>
      <c r="T3741" s="217">
        <v>2.8523040652707001</v>
      </c>
      <c r="U3741" s="217">
        <v>2.2818432522165599</v>
      </c>
      <c r="V3741" s="217">
        <v>0.57046081305413998</v>
      </c>
      <c r="W3741" s="217">
        <v>2.8523040652707001</v>
      </c>
      <c r="X3741" s="217">
        <v>2.2818432522165599</v>
      </c>
      <c r="Y3741" s="217">
        <v>0.57046081305413998</v>
      </c>
    </row>
    <row r="3742" spans="2:25">
      <c r="B3742" s="217" t="s">
        <v>3910</v>
      </c>
      <c r="C3742" s="217" t="s">
        <v>169</v>
      </c>
      <c r="D3742" s="217" t="s">
        <v>21</v>
      </c>
      <c r="E3742" s="217" t="s">
        <v>88</v>
      </c>
      <c r="F3742" s="217" t="s">
        <v>9</v>
      </c>
      <c r="G3742" s="217" t="s">
        <v>5</v>
      </c>
      <c r="H3742" s="217" t="s">
        <v>178</v>
      </c>
      <c r="I3742" s="217">
        <v>21</v>
      </c>
      <c r="J3742" s="217">
        <v>17</v>
      </c>
      <c r="K3742" s="217">
        <v>4</v>
      </c>
      <c r="L3742" s="217">
        <v>132</v>
      </c>
      <c r="M3742" s="217">
        <v>3311.2068756065701</v>
      </c>
      <c r="N3742" s="217">
        <v>6.3420984519890702</v>
      </c>
      <c r="O3742" s="217">
        <v>5.1340796992292503</v>
      </c>
      <c r="P3742" s="217">
        <v>1.2080187527598201</v>
      </c>
      <c r="Q3742" s="217">
        <v>6.3420984519890702</v>
      </c>
      <c r="R3742" s="217">
        <v>5.1340796992292503</v>
      </c>
      <c r="S3742" s="217">
        <v>1.2080187527598201</v>
      </c>
      <c r="T3742" s="217">
        <v>6.3420984519890702</v>
      </c>
      <c r="U3742" s="217">
        <v>5.1340796992292503</v>
      </c>
      <c r="V3742" s="217">
        <v>1.2080187527598201</v>
      </c>
      <c r="W3742" s="217">
        <v>6.3420984519890702</v>
      </c>
      <c r="X3742" s="217">
        <v>5.1340796992292503</v>
      </c>
      <c r="Y3742" s="217">
        <v>1.2080187527598201</v>
      </c>
    </row>
    <row r="3743" spans="2:25">
      <c r="B3743" s="217" t="s">
        <v>3911</v>
      </c>
      <c r="C3743" s="217" t="s">
        <v>169</v>
      </c>
      <c r="D3743" s="217" t="s">
        <v>21</v>
      </c>
      <c r="E3743" s="217" t="s">
        <v>88</v>
      </c>
      <c r="F3743" s="217" t="s">
        <v>9</v>
      </c>
      <c r="G3743" s="217" t="s">
        <v>5</v>
      </c>
      <c r="H3743" s="217" t="s">
        <v>5</v>
      </c>
      <c r="I3743" s="217">
        <v>53</v>
      </c>
      <c r="J3743" s="217">
        <v>46</v>
      </c>
      <c r="K3743" s="217">
        <v>7</v>
      </c>
      <c r="L3743" s="217">
        <v>454</v>
      </c>
      <c r="M3743" s="217">
        <v>12700</v>
      </c>
      <c r="N3743" s="217">
        <v>4.1732283464566899</v>
      </c>
      <c r="O3743" s="217">
        <v>3.6220472440944902</v>
      </c>
      <c r="P3743" s="217">
        <v>0.55118110236220497</v>
      </c>
      <c r="Q3743" s="217">
        <v>4.1732283464566899</v>
      </c>
      <c r="R3743" s="217">
        <v>3.6220472440944902</v>
      </c>
      <c r="S3743" s="217">
        <v>0.55118110236220497</v>
      </c>
      <c r="T3743" s="217">
        <v>4.1732283464566899</v>
      </c>
      <c r="U3743" s="217">
        <v>3.6220472440944902</v>
      </c>
      <c r="V3743" s="217">
        <v>0.55118110236220497</v>
      </c>
      <c r="W3743" s="217">
        <v>4.1732283464566899</v>
      </c>
      <c r="X3743" s="217">
        <v>3.6220472440944902</v>
      </c>
      <c r="Y3743" s="217">
        <v>0.55118110236220497</v>
      </c>
    </row>
    <row r="3744" spans="2:25">
      <c r="B3744" s="217" t="s">
        <v>3912</v>
      </c>
      <c r="C3744" s="217" t="s">
        <v>169</v>
      </c>
      <c r="D3744" s="217" t="s">
        <v>21</v>
      </c>
      <c r="E3744" s="217" t="s">
        <v>88</v>
      </c>
      <c r="F3744" s="217" t="s">
        <v>5</v>
      </c>
      <c r="G3744" s="217" t="s">
        <v>5</v>
      </c>
      <c r="H3744" s="217" t="s">
        <v>170</v>
      </c>
      <c r="I3744" s="217">
        <v>31</v>
      </c>
      <c r="J3744" s="217">
        <v>30</v>
      </c>
      <c r="K3744" s="217">
        <v>1</v>
      </c>
      <c r="L3744" s="217">
        <v>120</v>
      </c>
      <c r="M3744" s="217">
        <v>3269.51271574885</v>
      </c>
      <c r="N3744" s="217">
        <v>9.4815352302123692</v>
      </c>
      <c r="O3744" s="217">
        <v>9.1756792550442299</v>
      </c>
      <c r="P3744" s="217">
        <v>0.305855975168141</v>
      </c>
      <c r="Q3744" s="217">
        <v>9.4815352302123692</v>
      </c>
      <c r="R3744" s="217">
        <v>9.1756792550442299</v>
      </c>
      <c r="S3744" s="217">
        <v>0.305855975168141</v>
      </c>
      <c r="T3744" s="217">
        <v>9.4815352302123692</v>
      </c>
      <c r="U3744" s="217">
        <v>9.1756792550442299</v>
      </c>
      <c r="V3744" s="217">
        <v>0.305855975168141</v>
      </c>
      <c r="W3744" s="217">
        <v>9.4815352302123692</v>
      </c>
      <c r="X3744" s="217">
        <v>9.1756792550442299</v>
      </c>
      <c r="Y3744" s="217">
        <v>0.305855975168141</v>
      </c>
    </row>
    <row r="3745" spans="2:25">
      <c r="B3745" s="217" t="s">
        <v>3913</v>
      </c>
      <c r="C3745" s="217" t="s">
        <v>169</v>
      </c>
      <c r="D3745" s="217" t="s">
        <v>21</v>
      </c>
      <c r="E3745" s="217" t="s">
        <v>88</v>
      </c>
      <c r="F3745" s="217" t="s">
        <v>5</v>
      </c>
      <c r="G3745" s="217" t="s">
        <v>5</v>
      </c>
      <c r="H3745" s="217" t="s">
        <v>172</v>
      </c>
      <c r="I3745" s="217">
        <v>25</v>
      </c>
      <c r="J3745" s="217">
        <v>22</v>
      </c>
      <c r="K3745" s="217">
        <v>3</v>
      </c>
      <c r="L3745" s="217">
        <v>117</v>
      </c>
      <c r="M3745" s="217">
        <v>3924.8190407356901</v>
      </c>
      <c r="N3745" s="217">
        <v>6.3697204229099604</v>
      </c>
      <c r="O3745" s="217">
        <v>5.6053539721607697</v>
      </c>
      <c r="P3745" s="217">
        <v>0.76436645074919496</v>
      </c>
      <c r="Q3745" s="217">
        <v>6.3697204229099604</v>
      </c>
      <c r="R3745" s="217">
        <v>5.6053539721607697</v>
      </c>
      <c r="S3745" s="217">
        <v>0.76436645074919496</v>
      </c>
      <c r="T3745" s="217">
        <v>6.3697204229099604</v>
      </c>
      <c r="U3745" s="217">
        <v>5.6053539721607697</v>
      </c>
      <c r="V3745" s="217">
        <v>0.76436645074919496</v>
      </c>
      <c r="W3745" s="217">
        <v>6.3697204229099604</v>
      </c>
      <c r="X3745" s="217">
        <v>5.6053539721607697</v>
      </c>
      <c r="Y3745" s="217">
        <v>0.76436645074919496</v>
      </c>
    </row>
    <row r="3746" spans="2:25">
      <c r="B3746" s="217" t="s">
        <v>3914</v>
      </c>
      <c r="C3746" s="217" t="s">
        <v>169</v>
      </c>
      <c r="D3746" s="217" t="s">
        <v>21</v>
      </c>
      <c r="E3746" s="217" t="s">
        <v>88</v>
      </c>
      <c r="F3746" s="217" t="s">
        <v>5</v>
      </c>
      <c r="G3746" s="217" t="s">
        <v>5</v>
      </c>
      <c r="H3746" s="217" t="s">
        <v>174</v>
      </c>
      <c r="I3746" s="217">
        <v>26</v>
      </c>
      <c r="J3746" s="217">
        <v>25</v>
      </c>
      <c r="K3746" s="217">
        <v>1</v>
      </c>
      <c r="L3746" s="217">
        <v>112</v>
      </c>
      <c r="M3746" s="217">
        <v>3966.2790698990898</v>
      </c>
      <c r="N3746" s="217">
        <v>6.5552623861793604</v>
      </c>
      <c r="O3746" s="217">
        <v>6.3031369097878498</v>
      </c>
      <c r="P3746" s="217">
        <v>0.252125476391514</v>
      </c>
      <c r="Q3746" s="217">
        <v>6.5552623861793604</v>
      </c>
      <c r="R3746" s="217">
        <v>6.3031369097878498</v>
      </c>
      <c r="S3746" s="217">
        <v>0.252125476391514</v>
      </c>
      <c r="T3746" s="217">
        <v>6.5552623861793604</v>
      </c>
      <c r="U3746" s="217">
        <v>6.3031369097878498</v>
      </c>
      <c r="V3746" s="217">
        <v>0.252125476391514</v>
      </c>
      <c r="W3746" s="217">
        <v>6.5552623861793604</v>
      </c>
      <c r="X3746" s="217">
        <v>6.3031369097878498</v>
      </c>
      <c r="Y3746" s="217">
        <v>0.252125476391514</v>
      </c>
    </row>
    <row r="3747" spans="2:25">
      <c r="B3747" s="217" t="s">
        <v>3915</v>
      </c>
      <c r="C3747" s="217" t="s">
        <v>169</v>
      </c>
      <c r="D3747" s="217" t="s">
        <v>21</v>
      </c>
      <c r="E3747" s="217" t="s">
        <v>88</v>
      </c>
      <c r="F3747" s="217" t="s">
        <v>5</v>
      </c>
      <c r="G3747" s="217" t="s">
        <v>5</v>
      </c>
      <c r="H3747" s="217" t="s">
        <v>176</v>
      </c>
      <c r="I3747" s="217">
        <v>34</v>
      </c>
      <c r="J3747" s="217">
        <v>28</v>
      </c>
      <c r="K3747" s="217">
        <v>6</v>
      </c>
      <c r="L3747" s="217">
        <v>171</v>
      </c>
      <c r="M3747" s="217">
        <v>7427.8969215431598</v>
      </c>
      <c r="N3747" s="217">
        <v>4.5773386948046699</v>
      </c>
      <c r="O3747" s="217">
        <v>3.76957304278032</v>
      </c>
      <c r="P3747" s="217">
        <v>0.80776565202435302</v>
      </c>
      <c r="Q3747" s="217">
        <v>4.5773386948046699</v>
      </c>
      <c r="R3747" s="217">
        <v>3.76957304278032</v>
      </c>
      <c r="S3747" s="217">
        <v>0.80776565202435302</v>
      </c>
      <c r="T3747" s="217">
        <v>4.5773386948046699</v>
      </c>
      <c r="U3747" s="217">
        <v>3.76957304278032</v>
      </c>
      <c r="V3747" s="217">
        <v>0.80776565202435302</v>
      </c>
      <c r="W3747" s="217">
        <v>4.5773386948046699</v>
      </c>
      <c r="X3747" s="217">
        <v>3.76957304278032</v>
      </c>
      <c r="Y3747" s="217">
        <v>0.80776565202435302</v>
      </c>
    </row>
    <row r="3748" spans="2:25">
      <c r="B3748" s="217" t="s">
        <v>3916</v>
      </c>
      <c r="C3748" s="217" t="s">
        <v>169</v>
      </c>
      <c r="D3748" s="217" t="s">
        <v>21</v>
      </c>
      <c r="E3748" s="217" t="s">
        <v>88</v>
      </c>
      <c r="F3748" s="217" t="s">
        <v>5</v>
      </c>
      <c r="G3748" s="217" t="s">
        <v>5</v>
      </c>
      <c r="H3748" s="217" t="s">
        <v>178</v>
      </c>
      <c r="I3748" s="217">
        <v>47</v>
      </c>
      <c r="J3748" s="217">
        <v>43</v>
      </c>
      <c r="K3748" s="217">
        <v>4</v>
      </c>
      <c r="L3748" s="217">
        <v>229</v>
      </c>
      <c r="M3748" s="217">
        <v>7191.4922520732098</v>
      </c>
      <c r="N3748" s="217">
        <v>6.5355003318609599</v>
      </c>
      <c r="O3748" s="217">
        <v>5.9792875376600296</v>
      </c>
      <c r="P3748" s="217">
        <v>0.55621279420093295</v>
      </c>
      <c r="Q3748" s="217">
        <v>6.5355003318609599</v>
      </c>
      <c r="R3748" s="217">
        <v>5.9792875376600296</v>
      </c>
      <c r="S3748" s="217">
        <v>0.55621279420093295</v>
      </c>
      <c r="T3748" s="217">
        <v>6.5355003318609599</v>
      </c>
      <c r="U3748" s="217">
        <v>5.9792875376600296</v>
      </c>
      <c r="V3748" s="217">
        <v>0.55621279420093295</v>
      </c>
      <c r="W3748" s="217">
        <v>6.5355003318609599</v>
      </c>
      <c r="X3748" s="217">
        <v>5.9792875376600296</v>
      </c>
      <c r="Y3748" s="217">
        <v>0.55621279420093295</v>
      </c>
    </row>
    <row r="3749" spans="2:25">
      <c r="B3749" s="217" t="s">
        <v>3917</v>
      </c>
      <c r="C3749" s="217" t="s">
        <v>169</v>
      </c>
      <c r="D3749" s="217" t="s">
        <v>21</v>
      </c>
      <c r="E3749" s="217" t="s">
        <v>88</v>
      </c>
      <c r="F3749" s="217" t="s">
        <v>5</v>
      </c>
      <c r="G3749" s="217" t="s">
        <v>5</v>
      </c>
      <c r="H3749" s="217" t="s">
        <v>5</v>
      </c>
      <c r="I3749" s="217">
        <v>163</v>
      </c>
      <c r="J3749" s="217">
        <v>148</v>
      </c>
      <c r="K3749" s="217">
        <v>15</v>
      </c>
      <c r="L3749" s="217">
        <v>749</v>
      </c>
      <c r="M3749" s="217">
        <v>25780</v>
      </c>
      <c r="N3749" s="217">
        <v>6.32273079906905</v>
      </c>
      <c r="O3749" s="217">
        <v>5.7408844065166802</v>
      </c>
      <c r="P3749" s="217">
        <v>0.58184639255236603</v>
      </c>
      <c r="Q3749" s="217">
        <v>6.32273079906905</v>
      </c>
      <c r="R3749" s="217">
        <v>5.7408844065166802</v>
      </c>
      <c r="S3749" s="217">
        <v>0.58184639255236603</v>
      </c>
      <c r="T3749" s="217">
        <v>6.32273079906905</v>
      </c>
      <c r="U3749" s="217">
        <v>5.7408844065166802</v>
      </c>
      <c r="V3749" s="217">
        <v>0.58184639255236603</v>
      </c>
      <c r="W3749" s="217">
        <v>6.32273079906905</v>
      </c>
      <c r="X3749" s="217">
        <v>5.7408844065166802</v>
      </c>
      <c r="Y3749" s="217">
        <v>0.58184639255236603</v>
      </c>
    </row>
    <row r="3750" spans="2:25">
      <c r="B3750" s="217" t="s">
        <v>3918</v>
      </c>
      <c r="C3750" s="217" t="s">
        <v>169</v>
      </c>
      <c r="D3750" s="217" t="s">
        <v>22</v>
      </c>
      <c r="E3750" s="217" t="s">
        <v>86</v>
      </c>
      <c r="F3750" s="217" t="s">
        <v>12</v>
      </c>
      <c r="G3750" s="217" t="s">
        <v>10</v>
      </c>
      <c r="H3750" s="217" t="s">
        <v>170</v>
      </c>
      <c r="I3750" s="217">
        <v>0</v>
      </c>
      <c r="J3750" s="217">
        <v>0</v>
      </c>
      <c r="K3750" s="217">
        <v>0</v>
      </c>
      <c r="L3750" s="217">
        <v>0</v>
      </c>
      <c r="M3750" s="217">
        <v>55.5555555555556</v>
      </c>
      <c r="N3750" s="217">
        <v>0</v>
      </c>
      <c r="O3750" s="217">
        <v>0</v>
      </c>
      <c r="P3750" s="217">
        <v>0</v>
      </c>
      <c r="Q3750" s="217">
        <v>0</v>
      </c>
      <c r="R3750" s="217">
        <v>0</v>
      </c>
      <c r="S3750" s="217">
        <v>0</v>
      </c>
      <c r="T3750" s="217">
        <v>0</v>
      </c>
      <c r="U3750" s="217">
        <v>0</v>
      </c>
      <c r="V3750" s="217">
        <v>0</v>
      </c>
      <c r="W3750" s="217">
        <v>0</v>
      </c>
      <c r="X3750" s="217">
        <v>0</v>
      </c>
      <c r="Y3750" s="217">
        <v>0</v>
      </c>
    </row>
    <row r="3751" spans="2:25">
      <c r="B3751" s="217" t="s">
        <v>3919</v>
      </c>
      <c r="C3751" s="217" t="s">
        <v>169</v>
      </c>
      <c r="D3751" s="217" t="s">
        <v>22</v>
      </c>
      <c r="E3751" s="217" t="s">
        <v>86</v>
      </c>
      <c r="F3751" s="217" t="s">
        <v>12</v>
      </c>
      <c r="G3751" s="217" t="s">
        <v>10</v>
      </c>
      <c r="H3751" s="217" t="s">
        <v>172</v>
      </c>
      <c r="I3751" s="217">
        <v>0</v>
      </c>
      <c r="J3751" s="217">
        <v>0</v>
      </c>
      <c r="K3751" s="217">
        <v>0</v>
      </c>
      <c r="L3751" s="217">
        <v>1</v>
      </c>
      <c r="M3751" s="217">
        <v>44.4444444444444</v>
      </c>
      <c r="N3751" s="217">
        <v>0</v>
      </c>
      <c r="O3751" s="217">
        <v>0</v>
      </c>
      <c r="P3751" s="217">
        <v>0</v>
      </c>
      <c r="Q3751" s="217">
        <v>0</v>
      </c>
      <c r="R3751" s="217">
        <v>0</v>
      </c>
      <c r="S3751" s="217">
        <v>0</v>
      </c>
      <c r="T3751" s="217">
        <v>0</v>
      </c>
      <c r="U3751" s="217">
        <v>0</v>
      </c>
      <c r="V3751" s="217">
        <v>0</v>
      </c>
      <c r="W3751" s="217">
        <v>0</v>
      </c>
      <c r="X3751" s="217">
        <v>0</v>
      </c>
      <c r="Y3751" s="217">
        <v>0</v>
      </c>
    </row>
    <row r="3752" spans="2:25">
      <c r="B3752" s="217" t="s">
        <v>3920</v>
      </c>
      <c r="C3752" s="217" t="s">
        <v>169</v>
      </c>
      <c r="D3752" s="217" t="s">
        <v>22</v>
      </c>
      <c r="E3752" s="217" t="s">
        <v>86</v>
      </c>
      <c r="F3752" s="217" t="s">
        <v>12</v>
      </c>
      <c r="G3752" s="217" t="s">
        <v>10</v>
      </c>
      <c r="H3752" s="217" t="s">
        <v>174</v>
      </c>
      <c r="I3752" s="217">
        <v>0</v>
      </c>
      <c r="J3752" s="217">
        <v>0</v>
      </c>
      <c r="K3752" s="217">
        <v>0</v>
      </c>
      <c r="L3752" s="217">
        <v>1</v>
      </c>
      <c r="M3752" s="217">
        <v>133.333333333333</v>
      </c>
      <c r="N3752" s="217">
        <v>0</v>
      </c>
      <c r="O3752" s="217">
        <v>0</v>
      </c>
      <c r="P3752" s="217">
        <v>0</v>
      </c>
      <c r="Q3752" s="217">
        <v>0</v>
      </c>
      <c r="R3752" s="217">
        <v>0</v>
      </c>
      <c r="S3752" s="217">
        <v>0</v>
      </c>
      <c r="T3752" s="217">
        <v>0</v>
      </c>
      <c r="U3752" s="217">
        <v>0</v>
      </c>
      <c r="V3752" s="217">
        <v>0</v>
      </c>
      <c r="W3752" s="217">
        <v>0</v>
      </c>
      <c r="X3752" s="217">
        <v>0</v>
      </c>
      <c r="Y3752" s="217">
        <v>0</v>
      </c>
    </row>
    <row r="3753" spans="2:25">
      <c r="B3753" s="217" t="s">
        <v>3921</v>
      </c>
      <c r="C3753" s="217" t="s">
        <v>169</v>
      </c>
      <c r="D3753" s="217" t="s">
        <v>22</v>
      </c>
      <c r="E3753" s="217" t="s">
        <v>86</v>
      </c>
      <c r="F3753" s="217" t="s">
        <v>12</v>
      </c>
      <c r="G3753" s="217" t="s">
        <v>10</v>
      </c>
      <c r="H3753" s="217" t="s">
        <v>176</v>
      </c>
      <c r="I3753" s="217">
        <v>0</v>
      </c>
      <c r="J3753" s="217">
        <v>0</v>
      </c>
      <c r="K3753" s="217">
        <v>0</v>
      </c>
      <c r="L3753" s="217">
        <v>0</v>
      </c>
      <c r="M3753" s="217">
        <v>255.555555555556</v>
      </c>
      <c r="N3753" s="217">
        <v>0</v>
      </c>
      <c r="O3753" s="217">
        <v>0</v>
      </c>
      <c r="P3753" s="217">
        <v>0</v>
      </c>
      <c r="Q3753" s="217">
        <v>0</v>
      </c>
      <c r="R3753" s="217">
        <v>0</v>
      </c>
      <c r="S3753" s="217">
        <v>0</v>
      </c>
      <c r="T3753" s="217">
        <v>0</v>
      </c>
      <c r="U3753" s="217">
        <v>0</v>
      </c>
      <c r="V3753" s="217">
        <v>0</v>
      </c>
      <c r="W3753" s="217">
        <v>0</v>
      </c>
      <c r="X3753" s="217">
        <v>0</v>
      </c>
      <c r="Y3753" s="217">
        <v>0</v>
      </c>
    </row>
    <row r="3754" spans="2:25">
      <c r="B3754" s="217" t="s">
        <v>3922</v>
      </c>
      <c r="C3754" s="217" t="s">
        <v>169</v>
      </c>
      <c r="D3754" s="217" t="s">
        <v>22</v>
      </c>
      <c r="E3754" s="217" t="s">
        <v>86</v>
      </c>
      <c r="F3754" s="217" t="s">
        <v>12</v>
      </c>
      <c r="G3754" s="217" t="s">
        <v>10</v>
      </c>
      <c r="H3754" s="217" t="s">
        <v>178</v>
      </c>
      <c r="I3754" s="217">
        <v>4</v>
      </c>
      <c r="J3754" s="217">
        <v>4</v>
      </c>
      <c r="K3754" s="217">
        <v>0</v>
      </c>
      <c r="L3754" s="217">
        <v>13</v>
      </c>
      <c r="M3754" s="217">
        <v>911.11111111111097</v>
      </c>
      <c r="N3754" s="217">
        <v>4.3902439024390203</v>
      </c>
      <c r="O3754" s="217">
        <v>4.3902439024390203</v>
      </c>
      <c r="P3754" s="217">
        <v>0</v>
      </c>
      <c r="Q3754" s="217">
        <v>4.3902439024390203</v>
      </c>
      <c r="R3754" s="217">
        <v>4.3902439024390203</v>
      </c>
      <c r="S3754" s="217">
        <v>0</v>
      </c>
      <c r="T3754" s="217">
        <v>4.3902439024390203</v>
      </c>
      <c r="U3754" s="217">
        <v>4.3902439024390203</v>
      </c>
      <c r="V3754" s="217">
        <v>0</v>
      </c>
      <c r="W3754" s="217">
        <v>4.3902439024390203</v>
      </c>
      <c r="X3754" s="217">
        <v>4.3902439024390203</v>
      </c>
      <c r="Y3754" s="217">
        <v>0</v>
      </c>
    </row>
    <row r="3755" spans="2:25">
      <c r="B3755" s="217" t="s">
        <v>3923</v>
      </c>
      <c r="C3755" s="217" t="s">
        <v>169</v>
      </c>
      <c r="D3755" s="217" t="s">
        <v>22</v>
      </c>
      <c r="E3755" s="217" t="s">
        <v>86</v>
      </c>
      <c r="F3755" s="217" t="s">
        <v>12</v>
      </c>
      <c r="G3755" s="217" t="s">
        <v>10</v>
      </c>
      <c r="H3755" s="217" t="s">
        <v>5</v>
      </c>
      <c r="I3755" s="217">
        <v>4</v>
      </c>
      <c r="J3755" s="217">
        <v>4</v>
      </c>
      <c r="K3755" s="217">
        <v>0</v>
      </c>
      <c r="L3755" s="217">
        <v>15</v>
      </c>
      <c r="M3755" s="217">
        <v>1400</v>
      </c>
      <c r="N3755" s="217">
        <v>2.8571428571428599</v>
      </c>
      <c r="O3755" s="217">
        <v>2.8571428571428599</v>
      </c>
      <c r="P3755" s="217">
        <v>0</v>
      </c>
      <c r="Q3755" s="217">
        <v>2.8571428571428599</v>
      </c>
      <c r="R3755" s="217">
        <v>2.8571428571428599</v>
      </c>
      <c r="S3755" s="217">
        <v>0</v>
      </c>
      <c r="T3755" s="217">
        <v>2.8571428571428599</v>
      </c>
      <c r="U3755" s="217">
        <v>2.8571428571428599</v>
      </c>
      <c r="V3755" s="217">
        <v>0</v>
      </c>
      <c r="W3755" s="217">
        <v>2.8571428571428599</v>
      </c>
      <c r="X3755" s="217">
        <v>2.8571428571428599</v>
      </c>
      <c r="Y3755" s="217">
        <v>0</v>
      </c>
    </row>
    <row r="3756" spans="2:25">
      <c r="B3756" s="217" t="s">
        <v>3924</v>
      </c>
      <c r="C3756" s="217" t="s">
        <v>169</v>
      </c>
      <c r="D3756" s="217" t="s">
        <v>22</v>
      </c>
      <c r="E3756" s="217" t="s">
        <v>86</v>
      </c>
      <c r="F3756" s="217" t="s">
        <v>9</v>
      </c>
      <c r="G3756" s="217" t="s">
        <v>10</v>
      </c>
      <c r="H3756" s="217" t="s">
        <v>170</v>
      </c>
      <c r="I3756" s="217">
        <v>0</v>
      </c>
      <c r="J3756" s="217">
        <v>0</v>
      </c>
      <c r="K3756" s="217">
        <v>0</v>
      </c>
      <c r="L3756" s="217">
        <v>1</v>
      </c>
      <c r="M3756" s="217">
        <v>43.714285714285701</v>
      </c>
      <c r="N3756" s="217">
        <v>0</v>
      </c>
      <c r="O3756" s="217">
        <v>0</v>
      </c>
      <c r="P3756" s="217">
        <v>0</v>
      </c>
      <c r="Q3756" s="217">
        <v>0</v>
      </c>
      <c r="R3756" s="217">
        <v>0</v>
      </c>
      <c r="S3756" s="217">
        <v>0</v>
      </c>
      <c r="T3756" s="217">
        <v>0</v>
      </c>
      <c r="U3756" s="217">
        <v>0</v>
      </c>
      <c r="V3756" s="217">
        <v>0</v>
      </c>
      <c r="W3756" s="217">
        <v>0</v>
      </c>
      <c r="X3756" s="217">
        <v>0</v>
      </c>
      <c r="Y3756" s="217">
        <v>0</v>
      </c>
    </row>
    <row r="3757" spans="2:25">
      <c r="B3757" s="217" t="s">
        <v>3925</v>
      </c>
      <c r="C3757" s="217" t="s">
        <v>169</v>
      </c>
      <c r="D3757" s="217" t="s">
        <v>22</v>
      </c>
      <c r="E3757" s="217" t="s">
        <v>86</v>
      </c>
      <c r="F3757" s="217" t="s">
        <v>9</v>
      </c>
      <c r="G3757" s="217" t="s">
        <v>10</v>
      </c>
      <c r="H3757" s="217" t="s">
        <v>172</v>
      </c>
      <c r="I3757" s="217">
        <v>0</v>
      </c>
      <c r="J3757" s="217">
        <v>0</v>
      </c>
      <c r="K3757" s="217">
        <v>0</v>
      </c>
      <c r="L3757" s="217">
        <v>0</v>
      </c>
      <c r="M3757" s="217">
        <v>54.642857142857103</v>
      </c>
      <c r="N3757" s="217">
        <v>0</v>
      </c>
      <c r="O3757" s="217">
        <v>0</v>
      </c>
      <c r="P3757" s="217">
        <v>0</v>
      </c>
      <c r="Q3757" s="217">
        <v>0</v>
      </c>
      <c r="R3757" s="217">
        <v>0</v>
      </c>
      <c r="S3757" s="217">
        <v>0</v>
      </c>
      <c r="T3757" s="217">
        <v>0</v>
      </c>
      <c r="U3757" s="217">
        <v>0</v>
      </c>
      <c r="V3757" s="217">
        <v>0</v>
      </c>
      <c r="W3757" s="217">
        <v>0</v>
      </c>
      <c r="X3757" s="217">
        <v>0</v>
      </c>
      <c r="Y3757" s="217">
        <v>0</v>
      </c>
    </row>
    <row r="3758" spans="2:25">
      <c r="B3758" s="217" t="s">
        <v>3926</v>
      </c>
      <c r="C3758" s="217" t="s">
        <v>169</v>
      </c>
      <c r="D3758" s="217" t="s">
        <v>22</v>
      </c>
      <c r="E3758" s="217" t="s">
        <v>86</v>
      </c>
      <c r="F3758" s="217" t="s">
        <v>9</v>
      </c>
      <c r="G3758" s="217" t="s">
        <v>10</v>
      </c>
      <c r="H3758" s="217" t="s">
        <v>174</v>
      </c>
      <c r="I3758" s="217">
        <v>0</v>
      </c>
      <c r="J3758" s="217">
        <v>0</v>
      </c>
      <c r="K3758" s="217">
        <v>0</v>
      </c>
      <c r="L3758" s="217">
        <v>1</v>
      </c>
      <c r="M3758" s="217">
        <v>142.07142857142901</v>
      </c>
      <c r="N3758" s="217">
        <v>0</v>
      </c>
      <c r="O3758" s="217">
        <v>0</v>
      </c>
      <c r="P3758" s="217">
        <v>0</v>
      </c>
      <c r="Q3758" s="217">
        <v>0</v>
      </c>
      <c r="R3758" s="217">
        <v>0</v>
      </c>
      <c r="S3758" s="217">
        <v>0</v>
      </c>
      <c r="T3758" s="217">
        <v>0</v>
      </c>
      <c r="U3758" s="217">
        <v>0</v>
      </c>
      <c r="V3758" s="217">
        <v>0</v>
      </c>
      <c r="W3758" s="217">
        <v>0</v>
      </c>
      <c r="X3758" s="217">
        <v>0</v>
      </c>
      <c r="Y3758" s="217">
        <v>0</v>
      </c>
    </row>
    <row r="3759" spans="2:25">
      <c r="B3759" s="217" t="s">
        <v>3927</v>
      </c>
      <c r="C3759" s="217" t="s">
        <v>169</v>
      </c>
      <c r="D3759" s="217" t="s">
        <v>22</v>
      </c>
      <c r="E3759" s="217" t="s">
        <v>86</v>
      </c>
      <c r="F3759" s="217" t="s">
        <v>9</v>
      </c>
      <c r="G3759" s="217" t="s">
        <v>10</v>
      </c>
      <c r="H3759" s="217" t="s">
        <v>176</v>
      </c>
      <c r="I3759" s="217">
        <v>0</v>
      </c>
      <c r="J3759" s="217">
        <v>0</v>
      </c>
      <c r="K3759" s="217">
        <v>0</v>
      </c>
      <c r="L3759" s="217">
        <v>2</v>
      </c>
      <c r="M3759" s="217">
        <v>251.357142857143</v>
      </c>
      <c r="N3759" s="217">
        <v>0</v>
      </c>
      <c r="O3759" s="217">
        <v>0</v>
      </c>
      <c r="P3759" s="217">
        <v>0</v>
      </c>
      <c r="Q3759" s="217">
        <v>0</v>
      </c>
      <c r="R3759" s="217">
        <v>0</v>
      </c>
      <c r="S3759" s="217">
        <v>0</v>
      </c>
      <c r="T3759" s="217">
        <v>0</v>
      </c>
      <c r="U3759" s="217">
        <v>0</v>
      </c>
      <c r="V3759" s="217">
        <v>0</v>
      </c>
      <c r="W3759" s="217">
        <v>0</v>
      </c>
      <c r="X3759" s="217">
        <v>0</v>
      </c>
      <c r="Y3759" s="217">
        <v>0</v>
      </c>
    </row>
    <row r="3760" spans="2:25">
      <c r="B3760" s="217" t="s">
        <v>3928</v>
      </c>
      <c r="C3760" s="217" t="s">
        <v>169</v>
      </c>
      <c r="D3760" s="217" t="s">
        <v>22</v>
      </c>
      <c r="E3760" s="217" t="s">
        <v>86</v>
      </c>
      <c r="F3760" s="217" t="s">
        <v>9</v>
      </c>
      <c r="G3760" s="217" t="s">
        <v>10</v>
      </c>
      <c r="H3760" s="217" t="s">
        <v>178</v>
      </c>
      <c r="I3760" s="217">
        <v>0</v>
      </c>
      <c r="J3760" s="217">
        <v>0</v>
      </c>
      <c r="K3760" s="217">
        <v>0</v>
      </c>
      <c r="L3760" s="217">
        <v>26</v>
      </c>
      <c r="M3760" s="217">
        <v>1038.2142857142901</v>
      </c>
      <c r="N3760" s="217">
        <v>0</v>
      </c>
      <c r="O3760" s="217">
        <v>0</v>
      </c>
      <c r="P3760" s="217">
        <v>0</v>
      </c>
      <c r="Q3760" s="217">
        <v>0</v>
      </c>
      <c r="R3760" s="217">
        <v>0</v>
      </c>
      <c r="S3760" s="217">
        <v>0</v>
      </c>
      <c r="T3760" s="217">
        <v>0</v>
      </c>
      <c r="U3760" s="217">
        <v>0</v>
      </c>
      <c r="V3760" s="217">
        <v>0</v>
      </c>
      <c r="W3760" s="217">
        <v>0</v>
      </c>
      <c r="X3760" s="217">
        <v>0</v>
      </c>
      <c r="Y3760" s="217">
        <v>0</v>
      </c>
    </row>
    <row r="3761" spans="2:25">
      <c r="B3761" s="217" t="s">
        <v>3929</v>
      </c>
      <c r="C3761" s="217" t="s">
        <v>169</v>
      </c>
      <c r="D3761" s="217" t="s">
        <v>22</v>
      </c>
      <c r="E3761" s="217" t="s">
        <v>86</v>
      </c>
      <c r="F3761" s="217" t="s">
        <v>9</v>
      </c>
      <c r="G3761" s="217" t="s">
        <v>10</v>
      </c>
      <c r="H3761" s="217" t="s">
        <v>5</v>
      </c>
      <c r="I3761" s="217">
        <v>0</v>
      </c>
      <c r="J3761" s="217">
        <v>0</v>
      </c>
      <c r="K3761" s="217">
        <v>0</v>
      </c>
      <c r="L3761" s="217">
        <v>30</v>
      </c>
      <c r="M3761" s="217">
        <v>1530</v>
      </c>
      <c r="N3761" s="217">
        <v>0</v>
      </c>
      <c r="O3761" s="217">
        <v>0</v>
      </c>
      <c r="P3761" s="217">
        <v>0</v>
      </c>
      <c r="Q3761" s="217">
        <v>0</v>
      </c>
      <c r="R3761" s="217">
        <v>0</v>
      </c>
      <c r="S3761" s="217">
        <v>0</v>
      </c>
      <c r="T3761" s="217">
        <v>0</v>
      </c>
      <c r="U3761" s="217">
        <v>0</v>
      </c>
      <c r="V3761" s="217">
        <v>0</v>
      </c>
      <c r="W3761" s="217">
        <v>0</v>
      </c>
      <c r="X3761" s="217">
        <v>0</v>
      </c>
      <c r="Y3761" s="217">
        <v>0</v>
      </c>
    </row>
    <row r="3762" spans="2:25">
      <c r="B3762" s="217" t="s">
        <v>3930</v>
      </c>
      <c r="C3762" s="217" t="s">
        <v>169</v>
      </c>
      <c r="D3762" s="217" t="s">
        <v>22</v>
      </c>
      <c r="E3762" s="217" t="s">
        <v>86</v>
      </c>
      <c r="F3762" s="217" t="s">
        <v>5</v>
      </c>
      <c r="G3762" s="217" t="s">
        <v>10</v>
      </c>
      <c r="H3762" s="217" t="s">
        <v>170</v>
      </c>
      <c r="I3762" s="217">
        <v>0</v>
      </c>
      <c r="J3762" s="217">
        <v>0</v>
      </c>
      <c r="K3762" s="217">
        <v>0</v>
      </c>
      <c r="L3762" s="217">
        <v>1</v>
      </c>
      <c r="M3762" s="217">
        <v>99.269841269841294</v>
      </c>
      <c r="N3762" s="217">
        <v>0</v>
      </c>
      <c r="O3762" s="217">
        <v>0</v>
      </c>
      <c r="P3762" s="217">
        <v>0</v>
      </c>
      <c r="Q3762" s="217">
        <v>0</v>
      </c>
      <c r="R3762" s="217">
        <v>0</v>
      </c>
      <c r="S3762" s="217">
        <v>0</v>
      </c>
      <c r="T3762" s="217">
        <v>0</v>
      </c>
      <c r="U3762" s="217">
        <v>0</v>
      </c>
      <c r="V3762" s="217">
        <v>0</v>
      </c>
      <c r="W3762" s="217">
        <v>0</v>
      </c>
      <c r="X3762" s="217">
        <v>0</v>
      </c>
      <c r="Y3762" s="217">
        <v>0</v>
      </c>
    </row>
    <row r="3763" spans="2:25">
      <c r="B3763" s="217" t="s">
        <v>3931</v>
      </c>
      <c r="C3763" s="217" t="s">
        <v>169</v>
      </c>
      <c r="D3763" s="217" t="s">
        <v>22</v>
      </c>
      <c r="E3763" s="217" t="s">
        <v>86</v>
      </c>
      <c r="F3763" s="217" t="s">
        <v>5</v>
      </c>
      <c r="G3763" s="217" t="s">
        <v>10</v>
      </c>
      <c r="H3763" s="217" t="s">
        <v>172</v>
      </c>
      <c r="I3763" s="217">
        <v>0</v>
      </c>
      <c r="J3763" s="217">
        <v>0</v>
      </c>
      <c r="K3763" s="217">
        <v>0</v>
      </c>
      <c r="L3763" s="217">
        <v>1</v>
      </c>
      <c r="M3763" s="217">
        <v>99.087301587301596</v>
      </c>
      <c r="N3763" s="217">
        <v>0</v>
      </c>
      <c r="O3763" s="217">
        <v>0</v>
      </c>
      <c r="P3763" s="217">
        <v>0</v>
      </c>
      <c r="Q3763" s="217">
        <v>0</v>
      </c>
      <c r="R3763" s="217">
        <v>0</v>
      </c>
      <c r="S3763" s="217">
        <v>0</v>
      </c>
      <c r="T3763" s="217">
        <v>0</v>
      </c>
      <c r="U3763" s="217">
        <v>0</v>
      </c>
      <c r="V3763" s="217">
        <v>0</v>
      </c>
      <c r="W3763" s="217">
        <v>0</v>
      </c>
      <c r="X3763" s="217">
        <v>0</v>
      </c>
      <c r="Y3763" s="217">
        <v>0</v>
      </c>
    </row>
    <row r="3764" spans="2:25">
      <c r="B3764" s="217" t="s">
        <v>3932</v>
      </c>
      <c r="C3764" s="217" t="s">
        <v>169</v>
      </c>
      <c r="D3764" s="217" t="s">
        <v>22</v>
      </c>
      <c r="E3764" s="217" t="s">
        <v>86</v>
      </c>
      <c r="F3764" s="217" t="s">
        <v>5</v>
      </c>
      <c r="G3764" s="217" t="s">
        <v>10</v>
      </c>
      <c r="H3764" s="217" t="s">
        <v>174</v>
      </c>
      <c r="I3764" s="217">
        <v>0</v>
      </c>
      <c r="J3764" s="217">
        <v>0</v>
      </c>
      <c r="K3764" s="217">
        <v>0</v>
      </c>
      <c r="L3764" s="217">
        <v>2</v>
      </c>
      <c r="M3764" s="217">
        <v>275.40476190476198</v>
      </c>
      <c r="N3764" s="217">
        <v>0</v>
      </c>
      <c r="O3764" s="217">
        <v>0</v>
      </c>
      <c r="P3764" s="217">
        <v>0</v>
      </c>
      <c r="Q3764" s="217">
        <v>0</v>
      </c>
      <c r="R3764" s="217">
        <v>0</v>
      </c>
      <c r="S3764" s="217">
        <v>0</v>
      </c>
      <c r="T3764" s="217">
        <v>0</v>
      </c>
      <c r="U3764" s="217">
        <v>0</v>
      </c>
      <c r="V3764" s="217">
        <v>0</v>
      </c>
      <c r="W3764" s="217">
        <v>0</v>
      </c>
      <c r="X3764" s="217">
        <v>0</v>
      </c>
      <c r="Y3764" s="217">
        <v>0</v>
      </c>
    </row>
    <row r="3765" spans="2:25">
      <c r="B3765" s="217" t="s">
        <v>3933</v>
      </c>
      <c r="C3765" s="217" t="s">
        <v>169</v>
      </c>
      <c r="D3765" s="217" t="s">
        <v>22</v>
      </c>
      <c r="E3765" s="217" t="s">
        <v>86</v>
      </c>
      <c r="F3765" s="217" t="s">
        <v>5</v>
      </c>
      <c r="G3765" s="217" t="s">
        <v>10</v>
      </c>
      <c r="H3765" s="217" t="s">
        <v>176</v>
      </c>
      <c r="I3765" s="217">
        <v>0</v>
      </c>
      <c r="J3765" s="217">
        <v>0</v>
      </c>
      <c r="K3765" s="217">
        <v>0</v>
      </c>
      <c r="L3765" s="217">
        <v>2</v>
      </c>
      <c r="M3765" s="217">
        <v>506.91269841269798</v>
      </c>
      <c r="N3765" s="217">
        <v>0</v>
      </c>
      <c r="O3765" s="217">
        <v>0</v>
      </c>
      <c r="P3765" s="217">
        <v>0</v>
      </c>
      <c r="Q3765" s="217">
        <v>0</v>
      </c>
      <c r="R3765" s="217">
        <v>0</v>
      </c>
      <c r="S3765" s="217">
        <v>0</v>
      </c>
      <c r="T3765" s="217">
        <v>0</v>
      </c>
      <c r="U3765" s="217">
        <v>0</v>
      </c>
      <c r="V3765" s="217">
        <v>0</v>
      </c>
      <c r="W3765" s="217">
        <v>0</v>
      </c>
      <c r="X3765" s="217">
        <v>0</v>
      </c>
      <c r="Y3765" s="217">
        <v>0</v>
      </c>
    </row>
    <row r="3766" spans="2:25">
      <c r="B3766" s="217" t="s">
        <v>3934</v>
      </c>
      <c r="C3766" s="217" t="s">
        <v>169</v>
      </c>
      <c r="D3766" s="217" t="s">
        <v>22</v>
      </c>
      <c r="E3766" s="217" t="s">
        <v>86</v>
      </c>
      <c r="F3766" s="217" t="s">
        <v>5</v>
      </c>
      <c r="G3766" s="217" t="s">
        <v>10</v>
      </c>
      <c r="H3766" s="217" t="s">
        <v>178</v>
      </c>
      <c r="I3766" s="217">
        <v>4</v>
      </c>
      <c r="J3766" s="217">
        <v>4</v>
      </c>
      <c r="K3766" s="217">
        <v>0</v>
      </c>
      <c r="L3766" s="217">
        <v>39</v>
      </c>
      <c r="M3766" s="217">
        <v>1949.3253968254</v>
      </c>
      <c r="N3766" s="217">
        <v>2.0519919386030998</v>
      </c>
      <c r="O3766" s="217">
        <v>2.0519919386030998</v>
      </c>
      <c r="P3766" s="217">
        <v>0</v>
      </c>
      <c r="Q3766" s="217">
        <v>2.0519919386030998</v>
      </c>
      <c r="R3766" s="217">
        <v>2.0519919386030998</v>
      </c>
      <c r="S3766" s="217">
        <v>0</v>
      </c>
      <c r="T3766" s="217">
        <v>2.0519919386030998</v>
      </c>
      <c r="U3766" s="217">
        <v>2.0519919386030998</v>
      </c>
      <c r="V3766" s="217">
        <v>0</v>
      </c>
      <c r="W3766" s="217">
        <v>2.0519919386030998</v>
      </c>
      <c r="X3766" s="217">
        <v>2.0519919386030998</v>
      </c>
      <c r="Y3766" s="217">
        <v>0</v>
      </c>
    </row>
    <row r="3767" spans="2:25">
      <c r="B3767" s="217" t="s">
        <v>3935</v>
      </c>
      <c r="C3767" s="217" t="s">
        <v>169</v>
      </c>
      <c r="D3767" s="217" t="s">
        <v>22</v>
      </c>
      <c r="E3767" s="217" t="s">
        <v>86</v>
      </c>
      <c r="F3767" s="217" t="s">
        <v>5</v>
      </c>
      <c r="G3767" s="217" t="s">
        <v>10</v>
      </c>
      <c r="H3767" s="217" t="s">
        <v>5</v>
      </c>
      <c r="I3767" s="217">
        <v>4</v>
      </c>
      <c r="J3767" s="217">
        <v>4</v>
      </c>
      <c r="K3767" s="217">
        <v>0</v>
      </c>
      <c r="L3767" s="217">
        <v>45</v>
      </c>
      <c r="M3767" s="217">
        <v>2930</v>
      </c>
      <c r="N3767" s="217">
        <v>1.3651877133105801</v>
      </c>
      <c r="O3767" s="217">
        <v>1.3651877133105801</v>
      </c>
      <c r="P3767" s="217">
        <v>0</v>
      </c>
      <c r="Q3767" s="217">
        <v>1.3651877133105801</v>
      </c>
      <c r="R3767" s="217">
        <v>1.3651877133105801</v>
      </c>
      <c r="S3767" s="217">
        <v>0</v>
      </c>
      <c r="T3767" s="217">
        <v>1.3651877133105801</v>
      </c>
      <c r="U3767" s="217">
        <v>1.3651877133105801</v>
      </c>
      <c r="V3767" s="217">
        <v>0</v>
      </c>
      <c r="W3767" s="217">
        <v>1.3651877133105801</v>
      </c>
      <c r="X3767" s="217">
        <v>1.3651877133105801</v>
      </c>
      <c r="Y3767" s="217">
        <v>0</v>
      </c>
    </row>
    <row r="3768" spans="2:25">
      <c r="B3768" s="217" t="s">
        <v>3936</v>
      </c>
      <c r="C3768" s="217" t="s">
        <v>169</v>
      </c>
      <c r="D3768" s="217" t="s">
        <v>22</v>
      </c>
      <c r="E3768" s="217" t="s">
        <v>86</v>
      </c>
      <c r="F3768" s="217" t="s">
        <v>12</v>
      </c>
      <c r="G3768" s="217" t="s">
        <v>49</v>
      </c>
      <c r="H3768" s="217" t="s">
        <v>170</v>
      </c>
      <c r="I3768" s="217">
        <v>0</v>
      </c>
      <c r="J3768" s="217">
        <v>0</v>
      </c>
      <c r="K3768" s="217">
        <v>0</v>
      </c>
      <c r="L3768" s="217">
        <v>0</v>
      </c>
      <c r="M3768" s="217">
        <v>80</v>
      </c>
      <c r="N3768" s="217">
        <v>0</v>
      </c>
      <c r="O3768" s="217">
        <v>0</v>
      </c>
      <c r="P3768" s="217">
        <v>0</v>
      </c>
      <c r="Q3768" s="217">
        <v>0</v>
      </c>
      <c r="R3768" s="217">
        <v>0</v>
      </c>
      <c r="S3768" s="217">
        <v>0</v>
      </c>
      <c r="T3768" s="217">
        <v>0</v>
      </c>
      <c r="U3768" s="217">
        <v>0</v>
      </c>
      <c r="V3768" s="217">
        <v>0</v>
      </c>
      <c r="W3768" s="217">
        <v>0</v>
      </c>
      <c r="X3768" s="217">
        <v>0</v>
      </c>
      <c r="Y3768" s="217">
        <v>0</v>
      </c>
    </row>
    <row r="3769" spans="2:25">
      <c r="B3769" s="217" t="s">
        <v>3937</v>
      </c>
      <c r="C3769" s="217" t="s">
        <v>169</v>
      </c>
      <c r="D3769" s="217" t="s">
        <v>22</v>
      </c>
      <c r="E3769" s="217" t="s">
        <v>86</v>
      </c>
      <c r="F3769" s="217" t="s">
        <v>12</v>
      </c>
      <c r="G3769" s="217" t="s">
        <v>49</v>
      </c>
      <c r="H3769" s="217" t="s">
        <v>172</v>
      </c>
      <c r="I3769" s="217">
        <v>0</v>
      </c>
      <c r="J3769" s="217">
        <v>0</v>
      </c>
      <c r="K3769" s="217">
        <v>0</v>
      </c>
      <c r="L3769" s="217">
        <v>3</v>
      </c>
      <c r="M3769" s="217">
        <v>100</v>
      </c>
      <c r="N3769" s="217">
        <v>0</v>
      </c>
      <c r="O3769" s="217">
        <v>0</v>
      </c>
      <c r="P3769" s="217">
        <v>0</v>
      </c>
      <c r="Q3769" s="217">
        <v>0</v>
      </c>
      <c r="R3769" s="217">
        <v>0</v>
      </c>
      <c r="S3769" s="217">
        <v>0</v>
      </c>
      <c r="T3769" s="217">
        <v>0</v>
      </c>
      <c r="U3769" s="217">
        <v>0</v>
      </c>
      <c r="V3769" s="217">
        <v>0</v>
      </c>
      <c r="W3769" s="217">
        <v>0</v>
      </c>
      <c r="X3769" s="217">
        <v>0</v>
      </c>
      <c r="Y3769" s="217">
        <v>0</v>
      </c>
    </row>
    <row r="3770" spans="2:25">
      <c r="B3770" s="217" t="s">
        <v>3938</v>
      </c>
      <c r="C3770" s="217" t="s">
        <v>169</v>
      </c>
      <c r="D3770" s="217" t="s">
        <v>22</v>
      </c>
      <c r="E3770" s="217" t="s">
        <v>86</v>
      </c>
      <c r="F3770" s="217" t="s">
        <v>12</v>
      </c>
      <c r="G3770" s="217" t="s">
        <v>49</v>
      </c>
      <c r="H3770" s="217" t="s">
        <v>174</v>
      </c>
      <c r="I3770" s="217">
        <v>0</v>
      </c>
      <c r="J3770" s="217">
        <v>0</v>
      </c>
      <c r="K3770" s="217">
        <v>0</v>
      </c>
      <c r="L3770" s="217">
        <v>3</v>
      </c>
      <c r="M3770" s="217">
        <v>95</v>
      </c>
      <c r="N3770" s="217">
        <v>0</v>
      </c>
      <c r="O3770" s="217">
        <v>0</v>
      </c>
      <c r="P3770" s="217">
        <v>0</v>
      </c>
      <c r="Q3770" s="217">
        <v>0</v>
      </c>
      <c r="R3770" s="217">
        <v>0</v>
      </c>
      <c r="S3770" s="217">
        <v>0</v>
      </c>
      <c r="T3770" s="217">
        <v>0</v>
      </c>
      <c r="U3770" s="217">
        <v>0</v>
      </c>
      <c r="V3770" s="217">
        <v>0</v>
      </c>
      <c r="W3770" s="217">
        <v>0</v>
      </c>
      <c r="X3770" s="217">
        <v>0</v>
      </c>
      <c r="Y3770" s="217">
        <v>0</v>
      </c>
    </row>
    <row r="3771" spans="2:25">
      <c r="B3771" s="217" t="s">
        <v>3939</v>
      </c>
      <c r="C3771" s="217" t="s">
        <v>169</v>
      </c>
      <c r="D3771" s="217" t="s">
        <v>22</v>
      </c>
      <c r="E3771" s="217" t="s">
        <v>86</v>
      </c>
      <c r="F3771" s="217" t="s">
        <v>12</v>
      </c>
      <c r="G3771" s="217" t="s">
        <v>49</v>
      </c>
      <c r="H3771" s="217" t="s">
        <v>176</v>
      </c>
      <c r="I3771" s="217">
        <v>0</v>
      </c>
      <c r="J3771" s="217">
        <v>0</v>
      </c>
      <c r="K3771" s="217">
        <v>0</v>
      </c>
      <c r="L3771" s="217">
        <v>1</v>
      </c>
      <c r="M3771" s="217">
        <v>160</v>
      </c>
      <c r="N3771" s="217">
        <v>0</v>
      </c>
      <c r="O3771" s="217">
        <v>0</v>
      </c>
      <c r="P3771" s="217">
        <v>0</v>
      </c>
      <c r="Q3771" s="217">
        <v>0</v>
      </c>
      <c r="R3771" s="217">
        <v>0</v>
      </c>
      <c r="S3771" s="217">
        <v>0</v>
      </c>
      <c r="T3771" s="217">
        <v>0</v>
      </c>
      <c r="U3771" s="217">
        <v>0</v>
      </c>
      <c r="V3771" s="217">
        <v>0</v>
      </c>
      <c r="W3771" s="217">
        <v>0</v>
      </c>
      <c r="X3771" s="217">
        <v>0</v>
      </c>
      <c r="Y3771" s="217">
        <v>0</v>
      </c>
    </row>
    <row r="3772" spans="2:25">
      <c r="B3772" s="217" t="s">
        <v>3940</v>
      </c>
      <c r="C3772" s="217" t="s">
        <v>169</v>
      </c>
      <c r="D3772" s="217" t="s">
        <v>22</v>
      </c>
      <c r="E3772" s="217" t="s">
        <v>86</v>
      </c>
      <c r="F3772" s="217" t="s">
        <v>12</v>
      </c>
      <c r="G3772" s="217" t="s">
        <v>49</v>
      </c>
      <c r="H3772" s="217" t="s">
        <v>178</v>
      </c>
      <c r="I3772" s="217">
        <v>3</v>
      </c>
      <c r="J3772" s="217">
        <v>3</v>
      </c>
      <c r="K3772" s="217">
        <v>0</v>
      </c>
      <c r="L3772" s="217">
        <v>5</v>
      </c>
      <c r="M3772" s="217">
        <v>125</v>
      </c>
      <c r="N3772" s="217">
        <v>24</v>
      </c>
      <c r="O3772" s="217">
        <v>24</v>
      </c>
      <c r="P3772" s="217">
        <v>0</v>
      </c>
      <c r="Q3772" s="217">
        <v>24</v>
      </c>
      <c r="R3772" s="217">
        <v>24</v>
      </c>
      <c r="S3772" s="217">
        <v>0</v>
      </c>
      <c r="T3772" s="217">
        <v>24</v>
      </c>
      <c r="U3772" s="217">
        <v>24</v>
      </c>
      <c r="V3772" s="217">
        <v>0</v>
      </c>
      <c r="W3772" s="217">
        <v>24</v>
      </c>
      <c r="X3772" s="217">
        <v>24</v>
      </c>
      <c r="Y3772" s="217">
        <v>0</v>
      </c>
    </row>
    <row r="3773" spans="2:25">
      <c r="B3773" s="217" t="s">
        <v>3941</v>
      </c>
      <c r="C3773" s="217" t="s">
        <v>169</v>
      </c>
      <c r="D3773" s="217" t="s">
        <v>22</v>
      </c>
      <c r="E3773" s="217" t="s">
        <v>86</v>
      </c>
      <c r="F3773" s="217" t="s">
        <v>12</v>
      </c>
      <c r="G3773" s="217" t="s">
        <v>49</v>
      </c>
      <c r="H3773" s="217" t="s">
        <v>5</v>
      </c>
      <c r="I3773" s="217">
        <v>3</v>
      </c>
      <c r="J3773" s="217">
        <v>3</v>
      </c>
      <c r="K3773" s="217">
        <v>0</v>
      </c>
      <c r="L3773" s="217">
        <v>12</v>
      </c>
      <c r="M3773" s="217">
        <v>560</v>
      </c>
      <c r="N3773" s="217">
        <v>5.3571428571428603</v>
      </c>
      <c r="O3773" s="217">
        <v>5.3571428571428603</v>
      </c>
      <c r="P3773" s="217">
        <v>0</v>
      </c>
      <c r="Q3773" s="217">
        <v>5.3571428571428603</v>
      </c>
      <c r="R3773" s="217">
        <v>5.3571428571428603</v>
      </c>
      <c r="S3773" s="217">
        <v>0</v>
      </c>
      <c r="T3773" s="217">
        <v>5.3571428571428603</v>
      </c>
      <c r="U3773" s="217">
        <v>5.3571428571428603</v>
      </c>
      <c r="V3773" s="217">
        <v>0</v>
      </c>
      <c r="W3773" s="217">
        <v>5.3571428571428603</v>
      </c>
      <c r="X3773" s="217">
        <v>5.3571428571428603</v>
      </c>
      <c r="Y3773" s="217">
        <v>0</v>
      </c>
    </row>
    <row r="3774" spans="2:25">
      <c r="B3774" s="217" t="s">
        <v>3942</v>
      </c>
      <c r="C3774" s="217" t="s">
        <v>169</v>
      </c>
      <c r="D3774" s="217" t="s">
        <v>22</v>
      </c>
      <c r="E3774" s="217" t="s">
        <v>86</v>
      </c>
      <c r="F3774" s="217" t="s">
        <v>9</v>
      </c>
      <c r="G3774" s="217" t="s">
        <v>49</v>
      </c>
      <c r="H3774" s="217" t="s">
        <v>170</v>
      </c>
      <c r="I3774" s="217">
        <v>0</v>
      </c>
      <c r="J3774" s="217">
        <v>0</v>
      </c>
      <c r="K3774" s="217">
        <v>0</v>
      </c>
      <c r="L3774" s="217">
        <v>2</v>
      </c>
      <c r="M3774" s="217">
        <v>81.081081081081095</v>
      </c>
      <c r="N3774" s="217">
        <v>0</v>
      </c>
      <c r="O3774" s="217">
        <v>0</v>
      </c>
      <c r="P3774" s="217">
        <v>0</v>
      </c>
      <c r="Q3774" s="217">
        <v>0</v>
      </c>
      <c r="R3774" s="217">
        <v>0</v>
      </c>
      <c r="S3774" s="217">
        <v>0</v>
      </c>
      <c r="T3774" s="217">
        <v>0</v>
      </c>
      <c r="U3774" s="217">
        <v>0</v>
      </c>
      <c r="V3774" s="217">
        <v>0</v>
      </c>
      <c r="W3774" s="217">
        <v>0</v>
      </c>
      <c r="X3774" s="217">
        <v>0</v>
      </c>
      <c r="Y3774" s="217">
        <v>0</v>
      </c>
    </row>
    <row r="3775" spans="2:25">
      <c r="B3775" s="217" t="s">
        <v>3943</v>
      </c>
      <c r="C3775" s="217" t="s">
        <v>169</v>
      </c>
      <c r="D3775" s="217" t="s">
        <v>22</v>
      </c>
      <c r="E3775" s="217" t="s">
        <v>86</v>
      </c>
      <c r="F3775" s="217" t="s">
        <v>9</v>
      </c>
      <c r="G3775" s="217" t="s">
        <v>49</v>
      </c>
      <c r="H3775" s="217" t="s">
        <v>172</v>
      </c>
      <c r="I3775" s="217">
        <v>0</v>
      </c>
      <c r="J3775" s="217">
        <v>0</v>
      </c>
      <c r="K3775" s="217">
        <v>0</v>
      </c>
      <c r="L3775" s="217">
        <v>6</v>
      </c>
      <c r="M3775" s="217">
        <v>99.099099099099107</v>
      </c>
      <c r="N3775" s="217">
        <v>0</v>
      </c>
      <c r="O3775" s="217">
        <v>0</v>
      </c>
      <c r="P3775" s="217">
        <v>0</v>
      </c>
      <c r="Q3775" s="217">
        <v>0</v>
      </c>
      <c r="R3775" s="217">
        <v>0</v>
      </c>
      <c r="S3775" s="217">
        <v>0</v>
      </c>
      <c r="T3775" s="217">
        <v>0</v>
      </c>
      <c r="U3775" s="217">
        <v>0</v>
      </c>
      <c r="V3775" s="217">
        <v>0</v>
      </c>
      <c r="W3775" s="217">
        <v>0</v>
      </c>
      <c r="X3775" s="217">
        <v>0</v>
      </c>
      <c r="Y3775" s="217">
        <v>0</v>
      </c>
    </row>
    <row r="3776" spans="2:25">
      <c r="B3776" s="217" t="s">
        <v>3944</v>
      </c>
      <c r="C3776" s="217" t="s">
        <v>169</v>
      </c>
      <c r="D3776" s="217" t="s">
        <v>22</v>
      </c>
      <c r="E3776" s="217" t="s">
        <v>86</v>
      </c>
      <c r="F3776" s="217" t="s">
        <v>9</v>
      </c>
      <c r="G3776" s="217" t="s">
        <v>49</v>
      </c>
      <c r="H3776" s="217" t="s">
        <v>174</v>
      </c>
      <c r="I3776" s="217">
        <v>0</v>
      </c>
      <c r="J3776" s="217">
        <v>0</v>
      </c>
      <c r="K3776" s="217">
        <v>0</v>
      </c>
      <c r="L3776" s="217">
        <v>5</v>
      </c>
      <c r="M3776" s="217">
        <v>108.108108108108</v>
      </c>
      <c r="N3776" s="217">
        <v>0</v>
      </c>
      <c r="O3776" s="217">
        <v>0</v>
      </c>
      <c r="P3776" s="217">
        <v>0</v>
      </c>
      <c r="Q3776" s="217">
        <v>0</v>
      </c>
      <c r="R3776" s="217">
        <v>0</v>
      </c>
      <c r="S3776" s="217">
        <v>0</v>
      </c>
      <c r="T3776" s="217">
        <v>0</v>
      </c>
      <c r="U3776" s="217">
        <v>0</v>
      </c>
      <c r="V3776" s="217">
        <v>0</v>
      </c>
      <c r="W3776" s="217">
        <v>0</v>
      </c>
      <c r="X3776" s="217">
        <v>0</v>
      </c>
      <c r="Y3776" s="217">
        <v>0</v>
      </c>
    </row>
    <row r="3777" spans="2:25">
      <c r="B3777" s="217" t="s">
        <v>3945</v>
      </c>
      <c r="C3777" s="217" t="s">
        <v>169</v>
      </c>
      <c r="D3777" s="217" t="s">
        <v>22</v>
      </c>
      <c r="E3777" s="217" t="s">
        <v>86</v>
      </c>
      <c r="F3777" s="217" t="s">
        <v>9</v>
      </c>
      <c r="G3777" s="217" t="s">
        <v>49</v>
      </c>
      <c r="H3777" s="217" t="s">
        <v>176</v>
      </c>
      <c r="I3777" s="217">
        <v>0</v>
      </c>
      <c r="J3777" s="217">
        <v>0</v>
      </c>
      <c r="K3777" s="217">
        <v>0</v>
      </c>
      <c r="L3777" s="217">
        <v>2</v>
      </c>
      <c r="M3777" s="217">
        <v>130.630630630631</v>
      </c>
      <c r="N3777" s="217">
        <v>0</v>
      </c>
      <c r="O3777" s="217">
        <v>0</v>
      </c>
      <c r="P3777" s="217">
        <v>0</v>
      </c>
      <c r="Q3777" s="217">
        <v>0</v>
      </c>
      <c r="R3777" s="217">
        <v>0</v>
      </c>
      <c r="S3777" s="217">
        <v>0</v>
      </c>
      <c r="T3777" s="217">
        <v>0</v>
      </c>
      <c r="U3777" s="217">
        <v>0</v>
      </c>
      <c r="V3777" s="217">
        <v>0</v>
      </c>
      <c r="W3777" s="217">
        <v>0</v>
      </c>
      <c r="X3777" s="217">
        <v>0</v>
      </c>
      <c r="Y3777" s="217">
        <v>0</v>
      </c>
    </row>
    <row r="3778" spans="2:25">
      <c r="B3778" s="217" t="s">
        <v>3946</v>
      </c>
      <c r="C3778" s="217" t="s">
        <v>169</v>
      </c>
      <c r="D3778" s="217" t="s">
        <v>22</v>
      </c>
      <c r="E3778" s="217" t="s">
        <v>86</v>
      </c>
      <c r="F3778" s="217" t="s">
        <v>9</v>
      </c>
      <c r="G3778" s="217" t="s">
        <v>49</v>
      </c>
      <c r="H3778" s="217" t="s">
        <v>178</v>
      </c>
      <c r="I3778" s="217">
        <v>0</v>
      </c>
      <c r="J3778" s="217">
        <v>0</v>
      </c>
      <c r="K3778" s="217">
        <v>0</v>
      </c>
      <c r="L3778" s="217">
        <v>6</v>
      </c>
      <c r="M3778" s="217">
        <v>81.081081081081095</v>
      </c>
      <c r="N3778" s="217">
        <v>0</v>
      </c>
      <c r="O3778" s="217">
        <v>0</v>
      </c>
      <c r="P3778" s="217">
        <v>0</v>
      </c>
      <c r="Q3778" s="217">
        <v>0</v>
      </c>
      <c r="R3778" s="217">
        <v>0</v>
      </c>
      <c r="S3778" s="217">
        <v>0</v>
      </c>
      <c r="T3778" s="217">
        <v>0</v>
      </c>
      <c r="U3778" s="217">
        <v>0</v>
      </c>
      <c r="V3778" s="217">
        <v>0</v>
      </c>
      <c r="W3778" s="217">
        <v>0</v>
      </c>
      <c r="X3778" s="217">
        <v>0</v>
      </c>
      <c r="Y3778" s="217">
        <v>0</v>
      </c>
    </row>
    <row r="3779" spans="2:25">
      <c r="B3779" s="217" t="s">
        <v>3947</v>
      </c>
      <c r="C3779" s="217" t="s">
        <v>169</v>
      </c>
      <c r="D3779" s="217" t="s">
        <v>22</v>
      </c>
      <c r="E3779" s="217" t="s">
        <v>86</v>
      </c>
      <c r="F3779" s="217" t="s">
        <v>9</v>
      </c>
      <c r="G3779" s="217" t="s">
        <v>49</v>
      </c>
      <c r="H3779" s="217" t="s">
        <v>5</v>
      </c>
      <c r="I3779" s="217">
        <v>0</v>
      </c>
      <c r="J3779" s="217">
        <v>0</v>
      </c>
      <c r="K3779" s="217">
        <v>0</v>
      </c>
      <c r="L3779" s="217">
        <v>21</v>
      </c>
      <c r="M3779" s="217">
        <v>500</v>
      </c>
      <c r="N3779" s="217">
        <v>0</v>
      </c>
      <c r="O3779" s="217">
        <v>0</v>
      </c>
      <c r="P3779" s="217">
        <v>0</v>
      </c>
      <c r="Q3779" s="217">
        <v>0</v>
      </c>
      <c r="R3779" s="217">
        <v>0</v>
      </c>
      <c r="S3779" s="217">
        <v>0</v>
      </c>
      <c r="T3779" s="217">
        <v>0</v>
      </c>
      <c r="U3779" s="217">
        <v>0</v>
      </c>
      <c r="V3779" s="217">
        <v>0</v>
      </c>
      <c r="W3779" s="217">
        <v>0</v>
      </c>
      <c r="X3779" s="217">
        <v>0</v>
      </c>
      <c r="Y3779" s="217">
        <v>0</v>
      </c>
    </row>
    <row r="3780" spans="2:25">
      <c r="B3780" s="217" t="s">
        <v>3948</v>
      </c>
      <c r="C3780" s="217" t="s">
        <v>169</v>
      </c>
      <c r="D3780" s="217" t="s">
        <v>22</v>
      </c>
      <c r="E3780" s="217" t="s">
        <v>86</v>
      </c>
      <c r="F3780" s="217" t="s">
        <v>5</v>
      </c>
      <c r="G3780" s="217" t="s">
        <v>49</v>
      </c>
      <c r="H3780" s="217" t="s">
        <v>170</v>
      </c>
      <c r="I3780" s="217">
        <v>0</v>
      </c>
      <c r="J3780" s="217">
        <v>0</v>
      </c>
      <c r="K3780" s="217">
        <v>0</v>
      </c>
      <c r="L3780" s="217">
        <v>2</v>
      </c>
      <c r="M3780" s="217">
        <v>161.08108108108101</v>
      </c>
      <c r="N3780" s="217">
        <v>0</v>
      </c>
      <c r="O3780" s="217">
        <v>0</v>
      </c>
      <c r="P3780" s="217">
        <v>0</v>
      </c>
      <c r="Q3780" s="217">
        <v>0</v>
      </c>
      <c r="R3780" s="217">
        <v>0</v>
      </c>
      <c r="S3780" s="217">
        <v>0</v>
      </c>
      <c r="T3780" s="217">
        <v>0</v>
      </c>
      <c r="U3780" s="217">
        <v>0</v>
      </c>
      <c r="V3780" s="217">
        <v>0</v>
      </c>
      <c r="W3780" s="217">
        <v>0</v>
      </c>
      <c r="X3780" s="217">
        <v>0</v>
      </c>
      <c r="Y3780" s="217">
        <v>0</v>
      </c>
    </row>
    <row r="3781" spans="2:25">
      <c r="B3781" s="217" t="s">
        <v>3949</v>
      </c>
      <c r="C3781" s="217" t="s">
        <v>169</v>
      </c>
      <c r="D3781" s="217" t="s">
        <v>22</v>
      </c>
      <c r="E3781" s="217" t="s">
        <v>86</v>
      </c>
      <c r="F3781" s="217" t="s">
        <v>5</v>
      </c>
      <c r="G3781" s="217" t="s">
        <v>49</v>
      </c>
      <c r="H3781" s="217" t="s">
        <v>172</v>
      </c>
      <c r="I3781" s="217">
        <v>0</v>
      </c>
      <c r="J3781" s="217">
        <v>0</v>
      </c>
      <c r="K3781" s="217">
        <v>0</v>
      </c>
      <c r="L3781" s="217">
        <v>9</v>
      </c>
      <c r="M3781" s="217">
        <v>199.09909909909899</v>
      </c>
      <c r="N3781" s="217">
        <v>0</v>
      </c>
      <c r="O3781" s="217">
        <v>0</v>
      </c>
      <c r="P3781" s="217">
        <v>0</v>
      </c>
      <c r="Q3781" s="217">
        <v>0</v>
      </c>
      <c r="R3781" s="217">
        <v>0</v>
      </c>
      <c r="S3781" s="217">
        <v>0</v>
      </c>
      <c r="T3781" s="217">
        <v>0</v>
      </c>
      <c r="U3781" s="217">
        <v>0</v>
      </c>
      <c r="V3781" s="217">
        <v>0</v>
      </c>
      <c r="W3781" s="217">
        <v>0</v>
      </c>
      <c r="X3781" s="217">
        <v>0</v>
      </c>
      <c r="Y3781" s="217">
        <v>0</v>
      </c>
    </row>
    <row r="3782" spans="2:25">
      <c r="B3782" s="217" t="s">
        <v>3950</v>
      </c>
      <c r="C3782" s="217" t="s">
        <v>169</v>
      </c>
      <c r="D3782" s="217" t="s">
        <v>22</v>
      </c>
      <c r="E3782" s="217" t="s">
        <v>86</v>
      </c>
      <c r="F3782" s="217" t="s">
        <v>5</v>
      </c>
      <c r="G3782" s="217" t="s">
        <v>49</v>
      </c>
      <c r="H3782" s="217" t="s">
        <v>174</v>
      </c>
      <c r="I3782" s="217">
        <v>0</v>
      </c>
      <c r="J3782" s="217">
        <v>0</v>
      </c>
      <c r="K3782" s="217">
        <v>0</v>
      </c>
      <c r="L3782" s="217">
        <v>8</v>
      </c>
      <c r="M3782" s="217">
        <v>203.10810810810801</v>
      </c>
      <c r="N3782" s="217">
        <v>0</v>
      </c>
      <c r="O3782" s="217">
        <v>0</v>
      </c>
      <c r="P3782" s="217">
        <v>0</v>
      </c>
      <c r="Q3782" s="217">
        <v>0</v>
      </c>
      <c r="R3782" s="217">
        <v>0</v>
      </c>
      <c r="S3782" s="217">
        <v>0</v>
      </c>
      <c r="T3782" s="217">
        <v>0</v>
      </c>
      <c r="U3782" s="217">
        <v>0</v>
      </c>
      <c r="V3782" s="217">
        <v>0</v>
      </c>
      <c r="W3782" s="217">
        <v>0</v>
      </c>
      <c r="X3782" s="217">
        <v>0</v>
      </c>
      <c r="Y3782" s="217">
        <v>0</v>
      </c>
    </row>
    <row r="3783" spans="2:25">
      <c r="B3783" s="217" t="s">
        <v>3951</v>
      </c>
      <c r="C3783" s="217" t="s">
        <v>169</v>
      </c>
      <c r="D3783" s="217" t="s">
        <v>22</v>
      </c>
      <c r="E3783" s="217" t="s">
        <v>86</v>
      </c>
      <c r="F3783" s="217" t="s">
        <v>5</v>
      </c>
      <c r="G3783" s="217" t="s">
        <v>49</v>
      </c>
      <c r="H3783" s="217" t="s">
        <v>176</v>
      </c>
      <c r="I3783" s="217">
        <v>0</v>
      </c>
      <c r="J3783" s="217">
        <v>0</v>
      </c>
      <c r="K3783" s="217">
        <v>0</v>
      </c>
      <c r="L3783" s="217">
        <v>3</v>
      </c>
      <c r="M3783" s="217">
        <v>290.630630630631</v>
      </c>
      <c r="N3783" s="217">
        <v>0</v>
      </c>
      <c r="O3783" s="217">
        <v>0</v>
      </c>
      <c r="P3783" s="217">
        <v>0</v>
      </c>
      <c r="Q3783" s="217">
        <v>0</v>
      </c>
      <c r="R3783" s="217">
        <v>0</v>
      </c>
      <c r="S3783" s="217">
        <v>0</v>
      </c>
      <c r="T3783" s="217">
        <v>0</v>
      </c>
      <c r="U3783" s="217">
        <v>0</v>
      </c>
      <c r="V3783" s="217">
        <v>0</v>
      </c>
      <c r="W3783" s="217">
        <v>0</v>
      </c>
      <c r="X3783" s="217">
        <v>0</v>
      </c>
      <c r="Y3783" s="217">
        <v>0</v>
      </c>
    </row>
    <row r="3784" spans="2:25">
      <c r="B3784" s="217" t="s">
        <v>3952</v>
      </c>
      <c r="C3784" s="217" t="s">
        <v>169</v>
      </c>
      <c r="D3784" s="217" t="s">
        <v>22</v>
      </c>
      <c r="E3784" s="217" t="s">
        <v>86</v>
      </c>
      <c r="F3784" s="217" t="s">
        <v>5</v>
      </c>
      <c r="G3784" s="217" t="s">
        <v>49</v>
      </c>
      <c r="H3784" s="217" t="s">
        <v>178</v>
      </c>
      <c r="I3784" s="217">
        <v>3</v>
      </c>
      <c r="J3784" s="217">
        <v>3</v>
      </c>
      <c r="K3784" s="217">
        <v>0</v>
      </c>
      <c r="L3784" s="217">
        <v>11</v>
      </c>
      <c r="M3784" s="217">
        <v>206.08108108108101</v>
      </c>
      <c r="N3784" s="217">
        <v>14.5573770491803</v>
      </c>
      <c r="O3784" s="217">
        <v>14.5573770491803</v>
      </c>
      <c r="P3784" s="217">
        <v>0</v>
      </c>
      <c r="Q3784" s="217">
        <v>14.5573770491803</v>
      </c>
      <c r="R3784" s="217">
        <v>14.5573770491803</v>
      </c>
      <c r="S3784" s="217">
        <v>0</v>
      </c>
      <c r="T3784" s="217">
        <v>14.5573770491803</v>
      </c>
      <c r="U3784" s="217">
        <v>14.5573770491803</v>
      </c>
      <c r="V3784" s="217">
        <v>0</v>
      </c>
      <c r="W3784" s="217">
        <v>14.5573770491803</v>
      </c>
      <c r="X3784" s="217">
        <v>14.5573770491803</v>
      </c>
      <c r="Y3784" s="217">
        <v>0</v>
      </c>
    </row>
    <row r="3785" spans="2:25">
      <c r="B3785" s="217" t="s">
        <v>3953</v>
      </c>
      <c r="C3785" s="217" t="s">
        <v>169</v>
      </c>
      <c r="D3785" s="217" t="s">
        <v>22</v>
      </c>
      <c r="E3785" s="217" t="s">
        <v>86</v>
      </c>
      <c r="F3785" s="217" t="s">
        <v>5</v>
      </c>
      <c r="G3785" s="217" t="s">
        <v>49</v>
      </c>
      <c r="H3785" s="217" t="s">
        <v>5</v>
      </c>
      <c r="I3785" s="217">
        <v>3</v>
      </c>
      <c r="J3785" s="217">
        <v>3</v>
      </c>
      <c r="K3785" s="217">
        <v>0</v>
      </c>
      <c r="L3785" s="217">
        <v>33</v>
      </c>
      <c r="M3785" s="217">
        <v>1060</v>
      </c>
      <c r="N3785" s="217">
        <v>2.8301886792452802</v>
      </c>
      <c r="O3785" s="217">
        <v>2.8301886792452802</v>
      </c>
      <c r="P3785" s="217">
        <v>0</v>
      </c>
      <c r="Q3785" s="217">
        <v>2.8301886792452802</v>
      </c>
      <c r="R3785" s="217">
        <v>2.8301886792452802</v>
      </c>
      <c r="S3785" s="217">
        <v>0</v>
      </c>
      <c r="T3785" s="217">
        <v>2.8301886792452802</v>
      </c>
      <c r="U3785" s="217">
        <v>2.8301886792452802</v>
      </c>
      <c r="V3785" s="217">
        <v>0</v>
      </c>
      <c r="W3785" s="217">
        <v>2.8301886792452802</v>
      </c>
      <c r="X3785" s="217">
        <v>2.8301886792452802</v>
      </c>
      <c r="Y3785" s="217">
        <v>0</v>
      </c>
    </row>
    <row r="3786" spans="2:25">
      <c r="B3786" s="217" t="s">
        <v>3954</v>
      </c>
      <c r="C3786" s="217" t="s">
        <v>169</v>
      </c>
      <c r="D3786" s="217" t="s">
        <v>22</v>
      </c>
      <c r="E3786" s="217" t="s">
        <v>86</v>
      </c>
      <c r="F3786" s="217" t="s">
        <v>12</v>
      </c>
      <c r="G3786" s="217" t="s">
        <v>13</v>
      </c>
      <c r="H3786" s="217" t="s">
        <v>170</v>
      </c>
      <c r="I3786" s="217">
        <v>0</v>
      </c>
      <c r="J3786" s="217">
        <v>0</v>
      </c>
      <c r="K3786" s="217">
        <v>0</v>
      </c>
      <c r="L3786" s="217">
        <v>0</v>
      </c>
      <c r="M3786" s="217">
        <v>0</v>
      </c>
    </row>
    <row r="3787" spans="2:25">
      <c r="B3787" s="217" t="s">
        <v>3955</v>
      </c>
      <c r="C3787" s="217" t="s">
        <v>169</v>
      </c>
      <c r="D3787" s="217" t="s">
        <v>22</v>
      </c>
      <c r="E3787" s="217" t="s">
        <v>86</v>
      </c>
      <c r="F3787" s="217" t="s">
        <v>12</v>
      </c>
      <c r="G3787" s="217" t="s">
        <v>13</v>
      </c>
      <c r="H3787" s="217" t="s">
        <v>172</v>
      </c>
      <c r="I3787" s="217">
        <v>0</v>
      </c>
      <c r="J3787" s="217">
        <v>0</v>
      </c>
      <c r="K3787" s="217">
        <v>0</v>
      </c>
      <c r="L3787" s="217">
        <v>0</v>
      </c>
      <c r="M3787" s="217">
        <v>0</v>
      </c>
    </row>
    <row r="3788" spans="2:25">
      <c r="B3788" s="217" t="s">
        <v>3956</v>
      </c>
      <c r="C3788" s="217" t="s">
        <v>169</v>
      </c>
      <c r="D3788" s="217" t="s">
        <v>22</v>
      </c>
      <c r="E3788" s="217" t="s">
        <v>86</v>
      </c>
      <c r="F3788" s="217" t="s">
        <v>12</v>
      </c>
      <c r="G3788" s="217" t="s">
        <v>13</v>
      </c>
      <c r="H3788" s="217" t="s">
        <v>174</v>
      </c>
      <c r="I3788" s="217">
        <v>0</v>
      </c>
      <c r="J3788" s="217">
        <v>0</v>
      </c>
      <c r="K3788" s="217">
        <v>0</v>
      </c>
      <c r="L3788" s="217">
        <v>0</v>
      </c>
      <c r="M3788" s="217">
        <v>0</v>
      </c>
    </row>
    <row r="3789" spans="2:25">
      <c r="B3789" s="217" t="s">
        <v>3957</v>
      </c>
      <c r="C3789" s="217" t="s">
        <v>169</v>
      </c>
      <c r="D3789" s="217" t="s">
        <v>22</v>
      </c>
      <c r="E3789" s="217" t="s">
        <v>86</v>
      </c>
      <c r="F3789" s="217" t="s">
        <v>12</v>
      </c>
      <c r="G3789" s="217" t="s">
        <v>13</v>
      </c>
      <c r="H3789" s="217" t="s">
        <v>176</v>
      </c>
      <c r="I3789" s="217">
        <v>0</v>
      </c>
      <c r="J3789" s="217">
        <v>0</v>
      </c>
      <c r="K3789" s="217">
        <v>0</v>
      </c>
      <c r="L3789" s="217">
        <v>0</v>
      </c>
      <c r="M3789" s="217">
        <v>6.1111111111111098</v>
      </c>
      <c r="N3789" s="217">
        <v>0</v>
      </c>
      <c r="O3789" s="217">
        <v>0</v>
      </c>
      <c r="P3789" s="217">
        <v>0</v>
      </c>
      <c r="Q3789" s="217">
        <v>0</v>
      </c>
      <c r="R3789" s="217">
        <v>0</v>
      </c>
      <c r="S3789" s="217">
        <v>0</v>
      </c>
      <c r="T3789" s="217">
        <v>0</v>
      </c>
      <c r="U3789" s="217">
        <v>0</v>
      </c>
      <c r="V3789" s="217">
        <v>0</v>
      </c>
      <c r="W3789" s="217">
        <v>0</v>
      </c>
      <c r="X3789" s="217">
        <v>0</v>
      </c>
      <c r="Y3789" s="217">
        <v>0</v>
      </c>
    </row>
    <row r="3790" spans="2:25">
      <c r="B3790" s="217" t="s">
        <v>3958</v>
      </c>
      <c r="C3790" s="217" t="s">
        <v>169</v>
      </c>
      <c r="D3790" s="217" t="s">
        <v>22</v>
      </c>
      <c r="E3790" s="217" t="s">
        <v>86</v>
      </c>
      <c r="F3790" s="217" t="s">
        <v>12</v>
      </c>
      <c r="G3790" s="217" t="s">
        <v>13</v>
      </c>
      <c r="H3790" s="217" t="s">
        <v>178</v>
      </c>
      <c r="I3790" s="217">
        <v>1</v>
      </c>
      <c r="J3790" s="217">
        <v>1</v>
      </c>
      <c r="K3790" s="217">
        <v>0</v>
      </c>
      <c r="L3790" s="217">
        <v>0</v>
      </c>
      <c r="M3790" s="217">
        <v>48.8888888888889</v>
      </c>
      <c r="N3790" s="217">
        <v>20.454545454545499</v>
      </c>
      <c r="O3790" s="217">
        <v>20.454545454545499</v>
      </c>
      <c r="P3790" s="217">
        <v>0</v>
      </c>
      <c r="Q3790" s="217">
        <v>20.454545454545499</v>
      </c>
      <c r="R3790" s="217">
        <v>20.454545454545499</v>
      </c>
      <c r="S3790" s="217">
        <v>0</v>
      </c>
      <c r="T3790" s="217">
        <v>20.454545454545499</v>
      </c>
      <c r="U3790" s="217">
        <v>20.454545454545499</v>
      </c>
      <c r="V3790" s="217">
        <v>0</v>
      </c>
      <c r="W3790" s="217">
        <v>20.454545454545499</v>
      </c>
      <c r="X3790" s="217">
        <v>20.454545454545499</v>
      </c>
      <c r="Y3790" s="217">
        <v>0</v>
      </c>
    </row>
    <row r="3791" spans="2:25">
      <c r="B3791" s="217" t="s">
        <v>3959</v>
      </c>
      <c r="C3791" s="217" t="s">
        <v>169</v>
      </c>
      <c r="D3791" s="217" t="s">
        <v>22</v>
      </c>
      <c r="E3791" s="217" t="s">
        <v>86</v>
      </c>
      <c r="F3791" s="217" t="s">
        <v>12</v>
      </c>
      <c r="G3791" s="217" t="s">
        <v>13</v>
      </c>
      <c r="H3791" s="217" t="s">
        <v>5</v>
      </c>
      <c r="I3791" s="217">
        <v>1</v>
      </c>
      <c r="J3791" s="217">
        <v>1</v>
      </c>
      <c r="K3791" s="217">
        <v>0</v>
      </c>
      <c r="L3791" s="217">
        <v>0</v>
      </c>
      <c r="M3791" s="217">
        <v>55</v>
      </c>
      <c r="N3791" s="217">
        <v>18.181818181818201</v>
      </c>
      <c r="O3791" s="217">
        <v>18.181818181818201</v>
      </c>
      <c r="P3791" s="217">
        <v>0</v>
      </c>
      <c r="Q3791" s="217">
        <v>18.181818181818201</v>
      </c>
      <c r="R3791" s="217">
        <v>18.181818181818201</v>
      </c>
      <c r="S3791" s="217">
        <v>0</v>
      </c>
      <c r="T3791" s="217">
        <v>18.181818181818201</v>
      </c>
      <c r="U3791" s="217">
        <v>18.181818181818201</v>
      </c>
      <c r="V3791" s="217">
        <v>0</v>
      </c>
      <c r="W3791" s="217">
        <v>18.181818181818201</v>
      </c>
      <c r="X3791" s="217">
        <v>18.181818181818201</v>
      </c>
      <c r="Y3791" s="217">
        <v>0</v>
      </c>
    </row>
    <row r="3792" spans="2:25">
      <c r="B3792" s="217" t="s">
        <v>3960</v>
      </c>
      <c r="C3792" s="217" t="s">
        <v>169</v>
      </c>
      <c r="D3792" s="217" t="s">
        <v>22</v>
      </c>
      <c r="E3792" s="217" t="s">
        <v>86</v>
      </c>
      <c r="F3792" s="217" t="s">
        <v>9</v>
      </c>
      <c r="G3792" s="217" t="s">
        <v>13</v>
      </c>
      <c r="H3792" s="217" t="s">
        <v>170</v>
      </c>
      <c r="I3792" s="217">
        <v>0</v>
      </c>
      <c r="J3792" s="217">
        <v>0</v>
      </c>
      <c r="K3792" s="217">
        <v>0</v>
      </c>
      <c r="L3792" s="217">
        <v>0</v>
      </c>
      <c r="M3792" s="217">
        <v>0</v>
      </c>
    </row>
    <row r="3793" spans="2:25">
      <c r="B3793" s="217" t="s">
        <v>3961</v>
      </c>
      <c r="C3793" s="217" t="s">
        <v>169</v>
      </c>
      <c r="D3793" s="217" t="s">
        <v>22</v>
      </c>
      <c r="E3793" s="217" t="s">
        <v>86</v>
      </c>
      <c r="F3793" s="217" t="s">
        <v>9</v>
      </c>
      <c r="G3793" s="217" t="s">
        <v>13</v>
      </c>
      <c r="H3793" s="217" t="s">
        <v>172</v>
      </c>
      <c r="I3793" s="217">
        <v>0</v>
      </c>
      <c r="J3793" s="217">
        <v>0</v>
      </c>
      <c r="K3793" s="217">
        <v>0</v>
      </c>
      <c r="L3793" s="217">
        <v>0</v>
      </c>
      <c r="M3793" s="217">
        <v>0</v>
      </c>
    </row>
    <row r="3794" spans="2:25">
      <c r="B3794" s="217" t="s">
        <v>3962</v>
      </c>
      <c r="C3794" s="217" t="s">
        <v>169</v>
      </c>
      <c r="D3794" s="217" t="s">
        <v>22</v>
      </c>
      <c r="E3794" s="217" t="s">
        <v>86</v>
      </c>
      <c r="F3794" s="217" t="s">
        <v>9</v>
      </c>
      <c r="G3794" s="217" t="s">
        <v>13</v>
      </c>
      <c r="H3794" s="217" t="s">
        <v>174</v>
      </c>
      <c r="I3794" s="217">
        <v>0</v>
      </c>
      <c r="J3794" s="217">
        <v>0</v>
      </c>
      <c r="K3794" s="217">
        <v>0</v>
      </c>
      <c r="L3794" s="217">
        <v>0</v>
      </c>
      <c r="M3794" s="217">
        <v>0</v>
      </c>
    </row>
    <row r="3795" spans="2:25">
      <c r="B3795" s="217" t="s">
        <v>3963</v>
      </c>
      <c r="C3795" s="217" t="s">
        <v>169</v>
      </c>
      <c r="D3795" s="217" t="s">
        <v>22</v>
      </c>
      <c r="E3795" s="217" t="s">
        <v>86</v>
      </c>
      <c r="F3795" s="217" t="s">
        <v>9</v>
      </c>
      <c r="G3795" s="217" t="s">
        <v>13</v>
      </c>
      <c r="H3795" s="217" t="s">
        <v>176</v>
      </c>
      <c r="I3795" s="217">
        <v>0</v>
      </c>
      <c r="J3795" s="217">
        <v>0</v>
      </c>
      <c r="K3795" s="217">
        <v>0</v>
      </c>
      <c r="L3795" s="217">
        <v>0</v>
      </c>
      <c r="M3795" s="217">
        <v>7.7272727272727302</v>
      </c>
      <c r="N3795" s="217">
        <v>0</v>
      </c>
      <c r="O3795" s="217">
        <v>0</v>
      </c>
      <c r="P3795" s="217">
        <v>0</v>
      </c>
      <c r="Q3795" s="217">
        <v>0</v>
      </c>
      <c r="R3795" s="217">
        <v>0</v>
      </c>
      <c r="S3795" s="217">
        <v>0</v>
      </c>
      <c r="T3795" s="217">
        <v>0</v>
      </c>
      <c r="U3795" s="217">
        <v>0</v>
      </c>
      <c r="V3795" s="217">
        <v>0</v>
      </c>
      <c r="W3795" s="217">
        <v>0</v>
      </c>
      <c r="X3795" s="217">
        <v>0</v>
      </c>
      <c r="Y3795" s="217">
        <v>0</v>
      </c>
    </row>
    <row r="3796" spans="2:25">
      <c r="B3796" s="217" t="s">
        <v>3964</v>
      </c>
      <c r="C3796" s="217" t="s">
        <v>169</v>
      </c>
      <c r="D3796" s="217" t="s">
        <v>22</v>
      </c>
      <c r="E3796" s="217" t="s">
        <v>86</v>
      </c>
      <c r="F3796" s="217" t="s">
        <v>9</v>
      </c>
      <c r="G3796" s="217" t="s">
        <v>13</v>
      </c>
      <c r="H3796" s="217" t="s">
        <v>178</v>
      </c>
      <c r="I3796" s="217">
        <v>0</v>
      </c>
      <c r="J3796" s="217">
        <v>0</v>
      </c>
      <c r="K3796" s="217">
        <v>0</v>
      </c>
      <c r="L3796" s="217">
        <v>3</v>
      </c>
      <c r="M3796" s="217">
        <v>77.272727272727295</v>
      </c>
      <c r="N3796" s="217">
        <v>0</v>
      </c>
      <c r="O3796" s="217">
        <v>0</v>
      </c>
      <c r="P3796" s="217">
        <v>0</v>
      </c>
      <c r="Q3796" s="217">
        <v>0</v>
      </c>
      <c r="R3796" s="217">
        <v>0</v>
      </c>
      <c r="S3796" s="217">
        <v>0</v>
      </c>
      <c r="T3796" s="217">
        <v>0</v>
      </c>
      <c r="U3796" s="217">
        <v>0</v>
      </c>
      <c r="V3796" s="217">
        <v>0</v>
      </c>
      <c r="W3796" s="217">
        <v>0</v>
      </c>
      <c r="X3796" s="217">
        <v>0</v>
      </c>
      <c r="Y3796" s="217">
        <v>0</v>
      </c>
    </row>
    <row r="3797" spans="2:25">
      <c r="B3797" s="217" t="s">
        <v>3965</v>
      </c>
      <c r="C3797" s="217" t="s">
        <v>169</v>
      </c>
      <c r="D3797" s="217" t="s">
        <v>22</v>
      </c>
      <c r="E3797" s="217" t="s">
        <v>86</v>
      </c>
      <c r="F3797" s="217" t="s">
        <v>9</v>
      </c>
      <c r="G3797" s="217" t="s">
        <v>13</v>
      </c>
      <c r="H3797" s="217" t="s">
        <v>5</v>
      </c>
      <c r="I3797" s="217">
        <v>0</v>
      </c>
      <c r="J3797" s="217">
        <v>0</v>
      </c>
      <c r="K3797" s="217">
        <v>0</v>
      </c>
      <c r="L3797" s="217">
        <v>3</v>
      </c>
      <c r="M3797" s="217">
        <v>85</v>
      </c>
      <c r="N3797" s="217">
        <v>0</v>
      </c>
      <c r="O3797" s="217">
        <v>0</v>
      </c>
      <c r="P3797" s="217">
        <v>0</v>
      </c>
      <c r="Q3797" s="217">
        <v>0</v>
      </c>
      <c r="R3797" s="217">
        <v>0</v>
      </c>
      <c r="S3797" s="217">
        <v>0</v>
      </c>
      <c r="T3797" s="217">
        <v>0</v>
      </c>
      <c r="U3797" s="217">
        <v>0</v>
      </c>
      <c r="V3797" s="217">
        <v>0</v>
      </c>
      <c r="W3797" s="217">
        <v>0</v>
      </c>
      <c r="X3797" s="217">
        <v>0</v>
      </c>
      <c r="Y3797" s="217">
        <v>0</v>
      </c>
    </row>
    <row r="3798" spans="2:25">
      <c r="B3798" s="217" t="s">
        <v>3966</v>
      </c>
      <c r="C3798" s="217" t="s">
        <v>169</v>
      </c>
      <c r="D3798" s="217" t="s">
        <v>22</v>
      </c>
      <c r="E3798" s="217" t="s">
        <v>86</v>
      </c>
      <c r="F3798" s="217" t="s">
        <v>5</v>
      </c>
      <c r="G3798" s="217" t="s">
        <v>13</v>
      </c>
      <c r="H3798" s="217" t="s">
        <v>170</v>
      </c>
      <c r="I3798" s="217">
        <v>0</v>
      </c>
      <c r="J3798" s="217">
        <v>0</v>
      </c>
      <c r="K3798" s="217">
        <v>0</v>
      </c>
      <c r="L3798" s="217">
        <v>0</v>
      </c>
      <c r="M3798" s="217">
        <v>0</v>
      </c>
    </row>
    <row r="3799" spans="2:25">
      <c r="B3799" s="217" t="s">
        <v>3967</v>
      </c>
      <c r="C3799" s="217" t="s">
        <v>169</v>
      </c>
      <c r="D3799" s="217" t="s">
        <v>22</v>
      </c>
      <c r="E3799" s="217" t="s">
        <v>86</v>
      </c>
      <c r="F3799" s="217" t="s">
        <v>5</v>
      </c>
      <c r="G3799" s="217" t="s">
        <v>13</v>
      </c>
      <c r="H3799" s="217" t="s">
        <v>172</v>
      </c>
      <c r="I3799" s="217">
        <v>0</v>
      </c>
      <c r="J3799" s="217">
        <v>0</v>
      </c>
      <c r="K3799" s="217">
        <v>0</v>
      </c>
      <c r="L3799" s="217">
        <v>0</v>
      </c>
      <c r="M3799" s="217">
        <v>0</v>
      </c>
    </row>
    <row r="3800" spans="2:25">
      <c r="B3800" s="217" t="s">
        <v>3968</v>
      </c>
      <c r="C3800" s="217" t="s">
        <v>169</v>
      </c>
      <c r="D3800" s="217" t="s">
        <v>22</v>
      </c>
      <c r="E3800" s="217" t="s">
        <v>86</v>
      </c>
      <c r="F3800" s="217" t="s">
        <v>5</v>
      </c>
      <c r="G3800" s="217" t="s">
        <v>13</v>
      </c>
      <c r="H3800" s="217" t="s">
        <v>174</v>
      </c>
      <c r="I3800" s="217">
        <v>0</v>
      </c>
      <c r="J3800" s="217">
        <v>0</v>
      </c>
      <c r="K3800" s="217">
        <v>0</v>
      </c>
      <c r="L3800" s="217">
        <v>0</v>
      </c>
      <c r="M3800" s="217">
        <v>0</v>
      </c>
    </row>
    <row r="3801" spans="2:25">
      <c r="B3801" s="217" t="s">
        <v>3969</v>
      </c>
      <c r="C3801" s="217" t="s">
        <v>169</v>
      </c>
      <c r="D3801" s="217" t="s">
        <v>22</v>
      </c>
      <c r="E3801" s="217" t="s">
        <v>86</v>
      </c>
      <c r="F3801" s="217" t="s">
        <v>5</v>
      </c>
      <c r="G3801" s="217" t="s">
        <v>13</v>
      </c>
      <c r="H3801" s="217" t="s">
        <v>176</v>
      </c>
      <c r="I3801" s="217">
        <v>0</v>
      </c>
      <c r="J3801" s="217">
        <v>0</v>
      </c>
      <c r="K3801" s="217">
        <v>0</v>
      </c>
      <c r="L3801" s="217">
        <v>0</v>
      </c>
      <c r="M3801" s="217">
        <v>13.8383838383838</v>
      </c>
      <c r="N3801" s="217">
        <v>0</v>
      </c>
      <c r="O3801" s="217">
        <v>0</v>
      </c>
      <c r="P3801" s="217">
        <v>0</v>
      </c>
      <c r="Q3801" s="217">
        <v>0</v>
      </c>
      <c r="R3801" s="217">
        <v>0</v>
      </c>
      <c r="S3801" s="217">
        <v>0</v>
      </c>
      <c r="T3801" s="217">
        <v>0</v>
      </c>
      <c r="U3801" s="217">
        <v>0</v>
      </c>
      <c r="V3801" s="217">
        <v>0</v>
      </c>
      <c r="W3801" s="217">
        <v>0</v>
      </c>
      <c r="X3801" s="217">
        <v>0</v>
      </c>
      <c r="Y3801" s="217">
        <v>0</v>
      </c>
    </row>
    <row r="3802" spans="2:25">
      <c r="B3802" s="217" t="s">
        <v>3970</v>
      </c>
      <c r="C3802" s="217" t="s">
        <v>169</v>
      </c>
      <c r="D3802" s="217" t="s">
        <v>22</v>
      </c>
      <c r="E3802" s="217" t="s">
        <v>86</v>
      </c>
      <c r="F3802" s="217" t="s">
        <v>5</v>
      </c>
      <c r="G3802" s="217" t="s">
        <v>13</v>
      </c>
      <c r="H3802" s="217" t="s">
        <v>178</v>
      </c>
      <c r="I3802" s="217">
        <v>1</v>
      </c>
      <c r="J3802" s="217">
        <v>1</v>
      </c>
      <c r="K3802" s="217">
        <v>0</v>
      </c>
      <c r="L3802" s="217">
        <v>3</v>
      </c>
      <c r="M3802" s="217">
        <v>126.161616161616</v>
      </c>
      <c r="N3802" s="217">
        <v>7.9263410728582899</v>
      </c>
      <c r="O3802" s="217">
        <v>7.9263410728582899</v>
      </c>
      <c r="P3802" s="217">
        <v>0</v>
      </c>
      <c r="Q3802" s="217">
        <v>7.9263410728582899</v>
      </c>
      <c r="R3802" s="217">
        <v>7.9263410728582899</v>
      </c>
      <c r="S3802" s="217">
        <v>0</v>
      </c>
      <c r="T3802" s="217">
        <v>7.9263410728582899</v>
      </c>
      <c r="U3802" s="217">
        <v>7.9263410728582899</v>
      </c>
      <c r="V3802" s="217">
        <v>0</v>
      </c>
      <c r="W3802" s="217">
        <v>7.9263410728582899</v>
      </c>
      <c r="X3802" s="217">
        <v>7.9263410728582899</v>
      </c>
      <c r="Y3802" s="217">
        <v>0</v>
      </c>
    </row>
    <row r="3803" spans="2:25">
      <c r="B3803" s="217" t="s">
        <v>3971</v>
      </c>
      <c r="C3803" s="217" t="s">
        <v>169</v>
      </c>
      <c r="D3803" s="217" t="s">
        <v>22</v>
      </c>
      <c r="E3803" s="217" t="s">
        <v>86</v>
      </c>
      <c r="F3803" s="217" t="s">
        <v>5</v>
      </c>
      <c r="G3803" s="217" t="s">
        <v>13</v>
      </c>
      <c r="H3803" s="217" t="s">
        <v>5</v>
      </c>
      <c r="I3803" s="217">
        <v>1</v>
      </c>
      <c r="J3803" s="217">
        <v>1</v>
      </c>
      <c r="K3803" s="217">
        <v>0</v>
      </c>
      <c r="L3803" s="217">
        <v>3</v>
      </c>
      <c r="M3803" s="217">
        <v>140</v>
      </c>
      <c r="N3803" s="217">
        <v>7.1428571428571397</v>
      </c>
      <c r="O3803" s="217">
        <v>7.1428571428571397</v>
      </c>
      <c r="P3803" s="217">
        <v>0</v>
      </c>
      <c r="Q3803" s="217">
        <v>7.1428571428571397</v>
      </c>
      <c r="R3803" s="217">
        <v>7.1428571428571397</v>
      </c>
      <c r="S3803" s="217">
        <v>0</v>
      </c>
      <c r="T3803" s="217">
        <v>7.1428571428571397</v>
      </c>
      <c r="U3803" s="217">
        <v>7.1428571428571397</v>
      </c>
      <c r="V3803" s="217">
        <v>0</v>
      </c>
      <c r="W3803" s="217">
        <v>7.1428571428571397</v>
      </c>
      <c r="X3803" s="217">
        <v>7.1428571428571397</v>
      </c>
      <c r="Y3803" s="217">
        <v>0</v>
      </c>
    </row>
    <row r="3804" spans="2:25">
      <c r="B3804" s="217" t="s">
        <v>3972</v>
      </c>
      <c r="C3804" s="217" t="s">
        <v>169</v>
      </c>
      <c r="D3804" s="217" t="s">
        <v>22</v>
      </c>
      <c r="E3804" s="217" t="s">
        <v>86</v>
      </c>
      <c r="F3804" s="217" t="s">
        <v>12</v>
      </c>
      <c r="G3804" s="217" t="s">
        <v>5</v>
      </c>
      <c r="H3804" s="217" t="s">
        <v>170</v>
      </c>
      <c r="I3804" s="217">
        <v>0</v>
      </c>
      <c r="J3804" s="217">
        <v>0</v>
      </c>
      <c r="K3804" s="217">
        <v>0</v>
      </c>
      <c r="L3804" s="217">
        <v>0</v>
      </c>
      <c r="M3804" s="217">
        <v>135.555555555556</v>
      </c>
      <c r="N3804" s="217">
        <v>0</v>
      </c>
      <c r="O3804" s="217">
        <v>0</v>
      </c>
      <c r="P3804" s="217">
        <v>0</v>
      </c>
      <c r="Q3804" s="217">
        <v>0</v>
      </c>
      <c r="R3804" s="217">
        <v>0</v>
      </c>
      <c r="S3804" s="217">
        <v>0</v>
      </c>
      <c r="T3804" s="217">
        <v>0</v>
      </c>
      <c r="U3804" s="217">
        <v>0</v>
      </c>
      <c r="V3804" s="217">
        <v>0</v>
      </c>
      <c r="W3804" s="217">
        <v>0</v>
      </c>
      <c r="X3804" s="217">
        <v>0</v>
      </c>
      <c r="Y3804" s="217">
        <v>0</v>
      </c>
    </row>
    <row r="3805" spans="2:25">
      <c r="B3805" s="217" t="s">
        <v>3973</v>
      </c>
      <c r="C3805" s="217" t="s">
        <v>169</v>
      </c>
      <c r="D3805" s="217" t="s">
        <v>22</v>
      </c>
      <c r="E3805" s="217" t="s">
        <v>86</v>
      </c>
      <c r="F3805" s="217" t="s">
        <v>12</v>
      </c>
      <c r="G3805" s="217" t="s">
        <v>5</v>
      </c>
      <c r="H3805" s="217" t="s">
        <v>172</v>
      </c>
      <c r="I3805" s="217">
        <v>0</v>
      </c>
      <c r="J3805" s="217">
        <v>0</v>
      </c>
      <c r="K3805" s="217">
        <v>0</v>
      </c>
      <c r="L3805" s="217">
        <v>4</v>
      </c>
      <c r="M3805" s="217">
        <v>144.444444444444</v>
      </c>
      <c r="N3805" s="217">
        <v>0</v>
      </c>
      <c r="O3805" s="217">
        <v>0</v>
      </c>
      <c r="P3805" s="217">
        <v>0</v>
      </c>
      <c r="Q3805" s="217">
        <v>0</v>
      </c>
      <c r="R3805" s="217">
        <v>0</v>
      </c>
      <c r="S3805" s="217">
        <v>0</v>
      </c>
      <c r="T3805" s="217">
        <v>0</v>
      </c>
      <c r="U3805" s="217">
        <v>0</v>
      </c>
      <c r="V3805" s="217">
        <v>0</v>
      </c>
      <c r="W3805" s="217">
        <v>0</v>
      </c>
      <c r="X3805" s="217">
        <v>0</v>
      </c>
      <c r="Y3805" s="217">
        <v>0</v>
      </c>
    </row>
    <row r="3806" spans="2:25">
      <c r="B3806" s="217" t="s">
        <v>3974</v>
      </c>
      <c r="C3806" s="217" t="s">
        <v>169</v>
      </c>
      <c r="D3806" s="217" t="s">
        <v>22</v>
      </c>
      <c r="E3806" s="217" t="s">
        <v>86</v>
      </c>
      <c r="F3806" s="217" t="s">
        <v>12</v>
      </c>
      <c r="G3806" s="217" t="s">
        <v>5</v>
      </c>
      <c r="H3806" s="217" t="s">
        <v>174</v>
      </c>
      <c r="I3806" s="217">
        <v>0</v>
      </c>
      <c r="J3806" s="217">
        <v>0</v>
      </c>
      <c r="K3806" s="217">
        <v>0</v>
      </c>
      <c r="L3806" s="217">
        <v>4</v>
      </c>
      <c r="M3806" s="217">
        <v>228.333333333333</v>
      </c>
      <c r="N3806" s="217">
        <v>0</v>
      </c>
      <c r="O3806" s="217">
        <v>0</v>
      </c>
      <c r="P3806" s="217">
        <v>0</v>
      </c>
      <c r="Q3806" s="217">
        <v>0</v>
      </c>
      <c r="R3806" s="217">
        <v>0</v>
      </c>
      <c r="S3806" s="217">
        <v>0</v>
      </c>
      <c r="T3806" s="217">
        <v>0</v>
      </c>
      <c r="U3806" s="217">
        <v>0</v>
      </c>
      <c r="V3806" s="217">
        <v>0</v>
      </c>
      <c r="W3806" s="217">
        <v>0</v>
      </c>
      <c r="X3806" s="217">
        <v>0</v>
      </c>
      <c r="Y3806" s="217">
        <v>0</v>
      </c>
    </row>
    <row r="3807" spans="2:25">
      <c r="B3807" s="217" t="s">
        <v>3975</v>
      </c>
      <c r="C3807" s="217" t="s">
        <v>169</v>
      </c>
      <c r="D3807" s="217" t="s">
        <v>22</v>
      </c>
      <c r="E3807" s="217" t="s">
        <v>86</v>
      </c>
      <c r="F3807" s="217" t="s">
        <v>12</v>
      </c>
      <c r="G3807" s="217" t="s">
        <v>5</v>
      </c>
      <c r="H3807" s="217" t="s">
        <v>176</v>
      </c>
      <c r="I3807" s="217">
        <v>0</v>
      </c>
      <c r="J3807" s="217">
        <v>0</v>
      </c>
      <c r="K3807" s="217">
        <v>0</v>
      </c>
      <c r="L3807" s="217">
        <v>1</v>
      </c>
      <c r="M3807" s="217">
        <v>421.66666666666703</v>
      </c>
      <c r="N3807" s="217">
        <v>0</v>
      </c>
      <c r="O3807" s="217">
        <v>0</v>
      </c>
      <c r="P3807" s="217">
        <v>0</v>
      </c>
      <c r="Q3807" s="217">
        <v>0</v>
      </c>
      <c r="R3807" s="217">
        <v>0</v>
      </c>
      <c r="S3807" s="217">
        <v>0</v>
      </c>
      <c r="T3807" s="217">
        <v>0</v>
      </c>
      <c r="U3807" s="217">
        <v>0</v>
      </c>
      <c r="V3807" s="217">
        <v>0</v>
      </c>
      <c r="W3807" s="217">
        <v>0</v>
      </c>
      <c r="X3807" s="217">
        <v>0</v>
      </c>
      <c r="Y3807" s="217">
        <v>0</v>
      </c>
    </row>
    <row r="3808" spans="2:25">
      <c r="B3808" s="217" t="s">
        <v>3976</v>
      </c>
      <c r="C3808" s="217" t="s">
        <v>169</v>
      </c>
      <c r="D3808" s="217" t="s">
        <v>22</v>
      </c>
      <c r="E3808" s="217" t="s">
        <v>86</v>
      </c>
      <c r="F3808" s="217" t="s">
        <v>12</v>
      </c>
      <c r="G3808" s="217" t="s">
        <v>5</v>
      </c>
      <c r="H3808" s="217" t="s">
        <v>178</v>
      </c>
      <c r="I3808" s="217">
        <v>8</v>
      </c>
      <c r="J3808" s="217">
        <v>8</v>
      </c>
      <c r="K3808" s="217">
        <v>0</v>
      </c>
      <c r="L3808" s="217">
        <v>18</v>
      </c>
      <c r="M3808" s="217">
        <v>1085</v>
      </c>
      <c r="N3808" s="217">
        <v>7.3732718894009199</v>
      </c>
      <c r="O3808" s="217">
        <v>7.3732718894009199</v>
      </c>
      <c r="P3808" s="217">
        <v>0</v>
      </c>
      <c r="Q3808" s="217">
        <v>7.3732718894009199</v>
      </c>
      <c r="R3808" s="217">
        <v>7.3732718894009199</v>
      </c>
      <c r="S3808" s="217">
        <v>0</v>
      </c>
      <c r="T3808" s="217">
        <v>7.3732718894009199</v>
      </c>
      <c r="U3808" s="217">
        <v>7.3732718894009199</v>
      </c>
      <c r="V3808" s="217">
        <v>0</v>
      </c>
      <c r="W3808" s="217">
        <v>7.3732718894009199</v>
      </c>
      <c r="X3808" s="217">
        <v>7.3732718894009199</v>
      </c>
      <c r="Y3808" s="217">
        <v>0</v>
      </c>
    </row>
    <row r="3809" spans="2:25">
      <c r="B3809" s="217" t="s">
        <v>3977</v>
      </c>
      <c r="C3809" s="217" t="s">
        <v>169</v>
      </c>
      <c r="D3809" s="217" t="s">
        <v>22</v>
      </c>
      <c r="E3809" s="217" t="s">
        <v>86</v>
      </c>
      <c r="F3809" s="217" t="s">
        <v>12</v>
      </c>
      <c r="G3809" s="217" t="s">
        <v>5</v>
      </c>
      <c r="H3809" s="217" t="s">
        <v>5</v>
      </c>
      <c r="I3809" s="217">
        <v>8</v>
      </c>
      <c r="J3809" s="217">
        <v>8</v>
      </c>
      <c r="K3809" s="217">
        <v>0</v>
      </c>
      <c r="L3809" s="217">
        <v>27</v>
      </c>
      <c r="M3809" s="217">
        <v>2015</v>
      </c>
      <c r="N3809" s="217">
        <v>3.97022332506203</v>
      </c>
      <c r="O3809" s="217">
        <v>3.97022332506203</v>
      </c>
      <c r="P3809" s="217">
        <v>0</v>
      </c>
      <c r="Q3809" s="217">
        <v>3.97022332506203</v>
      </c>
      <c r="R3809" s="217">
        <v>3.97022332506203</v>
      </c>
      <c r="S3809" s="217">
        <v>0</v>
      </c>
      <c r="T3809" s="217">
        <v>3.97022332506203</v>
      </c>
      <c r="U3809" s="217">
        <v>3.97022332506203</v>
      </c>
      <c r="V3809" s="217">
        <v>0</v>
      </c>
      <c r="W3809" s="217">
        <v>3.97022332506203</v>
      </c>
      <c r="X3809" s="217">
        <v>3.97022332506203</v>
      </c>
      <c r="Y3809" s="217">
        <v>0</v>
      </c>
    </row>
    <row r="3810" spans="2:25">
      <c r="B3810" s="217" t="s">
        <v>3978</v>
      </c>
      <c r="C3810" s="217" t="s">
        <v>169</v>
      </c>
      <c r="D3810" s="217" t="s">
        <v>22</v>
      </c>
      <c r="E3810" s="217" t="s">
        <v>86</v>
      </c>
      <c r="F3810" s="217" t="s">
        <v>9</v>
      </c>
      <c r="G3810" s="217" t="s">
        <v>5</v>
      </c>
      <c r="H3810" s="217" t="s">
        <v>170</v>
      </c>
      <c r="I3810" s="217">
        <v>0</v>
      </c>
      <c r="J3810" s="217">
        <v>0</v>
      </c>
      <c r="K3810" s="217">
        <v>0</v>
      </c>
      <c r="L3810" s="217">
        <v>3</v>
      </c>
      <c r="M3810" s="217">
        <v>124.795366795367</v>
      </c>
      <c r="N3810" s="217">
        <v>0</v>
      </c>
      <c r="O3810" s="217">
        <v>0</v>
      </c>
      <c r="P3810" s="217">
        <v>0</v>
      </c>
      <c r="Q3810" s="217">
        <v>0</v>
      </c>
      <c r="R3810" s="217">
        <v>0</v>
      </c>
      <c r="S3810" s="217">
        <v>0</v>
      </c>
      <c r="T3810" s="217">
        <v>0</v>
      </c>
      <c r="U3810" s="217">
        <v>0</v>
      </c>
      <c r="V3810" s="217">
        <v>0</v>
      </c>
      <c r="W3810" s="217">
        <v>0</v>
      </c>
      <c r="X3810" s="217">
        <v>0</v>
      </c>
      <c r="Y3810" s="217">
        <v>0</v>
      </c>
    </row>
    <row r="3811" spans="2:25">
      <c r="B3811" s="217" t="s">
        <v>3979</v>
      </c>
      <c r="C3811" s="217" t="s">
        <v>169</v>
      </c>
      <c r="D3811" s="217" t="s">
        <v>22</v>
      </c>
      <c r="E3811" s="217" t="s">
        <v>86</v>
      </c>
      <c r="F3811" s="217" t="s">
        <v>9</v>
      </c>
      <c r="G3811" s="217" t="s">
        <v>5</v>
      </c>
      <c r="H3811" s="217" t="s">
        <v>172</v>
      </c>
      <c r="I3811" s="217">
        <v>0</v>
      </c>
      <c r="J3811" s="217">
        <v>0</v>
      </c>
      <c r="K3811" s="217">
        <v>0</v>
      </c>
      <c r="L3811" s="217">
        <v>6</v>
      </c>
      <c r="M3811" s="217">
        <v>153.74195624195599</v>
      </c>
      <c r="N3811" s="217">
        <v>0</v>
      </c>
      <c r="O3811" s="217">
        <v>0</v>
      </c>
      <c r="P3811" s="217">
        <v>0</v>
      </c>
      <c r="Q3811" s="217">
        <v>0</v>
      </c>
      <c r="R3811" s="217">
        <v>0</v>
      </c>
      <c r="S3811" s="217">
        <v>0</v>
      </c>
      <c r="T3811" s="217">
        <v>0</v>
      </c>
      <c r="U3811" s="217">
        <v>0</v>
      </c>
      <c r="V3811" s="217">
        <v>0</v>
      </c>
      <c r="W3811" s="217">
        <v>0</v>
      </c>
      <c r="X3811" s="217">
        <v>0</v>
      </c>
      <c r="Y3811" s="217">
        <v>0</v>
      </c>
    </row>
    <row r="3812" spans="2:25">
      <c r="B3812" s="217" t="s">
        <v>3980</v>
      </c>
      <c r="C3812" s="217" t="s">
        <v>169</v>
      </c>
      <c r="D3812" s="217" t="s">
        <v>22</v>
      </c>
      <c r="E3812" s="217" t="s">
        <v>86</v>
      </c>
      <c r="F3812" s="217" t="s">
        <v>9</v>
      </c>
      <c r="G3812" s="217" t="s">
        <v>5</v>
      </c>
      <c r="H3812" s="217" t="s">
        <v>174</v>
      </c>
      <c r="I3812" s="217">
        <v>0</v>
      </c>
      <c r="J3812" s="217">
        <v>0</v>
      </c>
      <c r="K3812" s="217">
        <v>0</v>
      </c>
      <c r="L3812" s="217">
        <v>6</v>
      </c>
      <c r="M3812" s="217">
        <v>250.17953667953699</v>
      </c>
      <c r="N3812" s="217">
        <v>0</v>
      </c>
      <c r="O3812" s="217">
        <v>0</v>
      </c>
      <c r="P3812" s="217">
        <v>0</v>
      </c>
      <c r="Q3812" s="217">
        <v>0</v>
      </c>
      <c r="R3812" s="217">
        <v>0</v>
      </c>
      <c r="S3812" s="217">
        <v>0</v>
      </c>
      <c r="T3812" s="217">
        <v>0</v>
      </c>
      <c r="U3812" s="217">
        <v>0</v>
      </c>
      <c r="V3812" s="217">
        <v>0</v>
      </c>
      <c r="W3812" s="217">
        <v>0</v>
      </c>
      <c r="X3812" s="217">
        <v>0</v>
      </c>
      <c r="Y3812" s="217">
        <v>0</v>
      </c>
    </row>
    <row r="3813" spans="2:25">
      <c r="B3813" s="217" t="s">
        <v>3981</v>
      </c>
      <c r="C3813" s="217" t="s">
        <v>169</v>
      </c>
      <c r="D3813" s="217" t="s">
        <v>22</v>
      </c>
      <c r="E3813" s="217" t="s">
        <v>86</v>
      </c>
      <c r="F3813" s="217" t="s">
        <v>9</v>
      </c>
      <c r="G3813" s="217" t="s">
        <v>5</v>
      </c>
      <c r="H3813" s="217" t="s">
        <v>176</v>
      </c>
      <c r="I3813" s="217">
        <v>0</v>
      </c>
      <c r="J3813" s="217">
        <v>0</v>
      </c>
      <c r="K3813" s="217">
        <v>0</v>
      </c>
      <c r="L3813" s="217">
        <v>4</v>
      </c>
      <c r="M3813" s="217">
        <v>389.71504621504602</v>
      </c>
      <c r="N3813" s="217">
        <v>0</v>
      </c>
      <c r="O3813" s="217">
        <v>0</v>
      </c>
      <c r="P3813" s="217">
        <v>0</v>
      </c>
      <c r="Q3813" s="217">
        <v>0</v>
      </c>
      <c r="R3813" s="217">
        <v>0</v>
      </c>
      <c r="S3813" s="217">
        <v>0</v>
      </c>
      <c r="T3813" s="217">
        <v>0</v>
      </c>
      <c r="U3813" s="217">
        <v>0</v>
      </c>
      <c r="V3813" s="217">
        <v>0</v>
      </c>
      <c r="W3813" s="217">
        <v>0</v>
      </c>
      <c r="X3813" s="217">
        <v>0</v>
      </c>
      <c r="Y3813" s="217">
        <v>0</v>
      </c>
    </row>
    <row r="3814" spans="2:25">
      <c r="B3814" s="217" t="s">
        <v>3982</v>
      </c>
      <c r="C3814" s="217" t="s">
        <v>169</v>
      </c>
      <c r="D3814" s="217" t="s">
        <v>22</v>
      </c>
      <c r="E3814" s="217" t="s">
        <v>86</v>
      </c>
      <c r="F3814" s="217" t="s">
        <v>9</v>
      </c>
      <c r="G3814" s="217" t="s">
        <v>5</v>
      </c>
      <c r="H3814" s="217" t="s">
        <v>178</v>
      </c>
      <c r="I3814" s="217">
        <v>0</v>
      </c>
      <c r="J3814" s="217">
        <v>0</v>
      </c>
      <c r="K3814" s="217">
        <v>0</v>
      </c>
      <c r="L3814" s="217">
        <v>35</v>
      </c>
      <c r="M3814" s="217">
        <v>1196.56809406809</v>
      </c>
      <c r="N3814" s="217">
        <v>0</v>
      </c>
      <c r="O3814" s="217">
        <v>0</v>
      </c>
      <c r="P3814" s="217">
        <v>0</v>
      </c>
      <c r="Q3814" s="217">
        <v>0</v>
      </c>
      <c r="R3814" s="217">
        <v>0</v>
      </c>
      <c r="S3814" s="217">
        <v>0</v>
      </c>
      <c r="T3814" s="217">
        <v>0</v>
      </c>
      <c r="U3814" s="217">
        <v>0</v>
      </c>
      <c r="V3814" s="217">
        <v>0</v>
      </c>
      <c r="W3814" s="217">
        <v>0</v>
      </c>
      <c r="X3814" s="217">
        <v>0</v>
      </c>
      <c r="Y3814" s="217">
        <v>0</v>
      </c>
    </row>
    <row r="3815" spans="2:25">
      <c r="B3815" s="217" t="s">
        <v>3983</v>
      </c>
      <c r="C3815" s="217" t="s">
        <v>169</v>
      </c>
      <c r="D3815" s="217" t="s">
        <v>22</v>
      </c>
      <c r="E3815" s="217" t="s">
        <v>86</v>
      </c>
      <c r="F3815" s="217" t="s">
        <v>9</v>
      </c>
      <c r="G3815" s="217" t="s">
        <v>5</v>
      </c>
      <c r="H3815" s="217" t="s">
        <v>5</v>
      </c>
      <c r="I3815" s="217">
        <v>0</v>
      </c>
      <c r="J3815" s="217">
        <v>0</v>
      </c>
      <c r="K3815" s="217">
        <v>0</v>
      </c>
      <c r="L3815" s="217">
        <v>54</v>
      </c>
      <c r="M3815" s="217">
        <v>2115</v>
      </c>
      <c r="N3815" s="217">
        <v>0</v>
      </c>
      <c r="O3815" s="217">
        <v>0</v>
      </c>
      <c r="P3815" s="217">
        <v>0</v>
      </c>
      <c r="Q3815" s="217">
        <v>0</v>
      </c>
      <c r="R3815" s="217">
        <v>0</v>
      </c>
      <c r="S3815" s="217">
        <v>0</v>
      </c>
      <c r="T3815" s="217">
        <v>0</v>
      </c>
      <c r="U3815" s="217">
        <v>0</v>
      </c>
      <c r="V3815" s="217">
        <v>0</v>
      </c>
      <c r="W3815" s="217">
        <v>0</v>
      </c>
      <c r="X3815" s="217">
        <v>0</v>
      </c>
      <c r="Y3815" s="217">
        <v>0</v>
      </c>
    </row>
    <row r="3816" spans="2:25">
      <c r="B3816" s="217" t="s">
        <v>3984</v>
      </c>
      <c r="C3816" s="217" t="s">
        <v>169</v>
      </c>
      <c r="D3816" s="217" t="s">
        <v>22</v>
      </c>
      <c r="E3816" s="217" t="s">
        <v>86</v>
      </c>
      <c r="F3816" s="217" t="s">
        <v>5</v>
      </c>
      <c r="G3816" s="217" t="s">
        <v>5</v>
      </c>
      <c r="H3816" s="217" t="s">
        <v>170</v>
      </c>
      <c r="I3816" s="217">
        <v>0</v>
      </c>
      <c r="J3816" s="217">
        <v>0</v>
      </c>
      <c r="K3816" s="217">
        <v>0</v>
      </c>
      <c r="L3816" s="217">
        <v>3</v>
      </c>
      <c r="M3816" s="217">
        <v>260.35092235092202</v>
      </c>
      <c r="N3816" s="217">
        <v>0</v>
      </c>
      <c r="O3816" s="217">
        <v>0</v>
      </c>
      <c r="P3816" s="217">
        <v>0</v>
      </c>
      <c r="Q3816" s="217">
        <v>0</v>
      </c>
      <c r="R3816" s="217">
        <v>0</v>
      </c>
      <c r="S3816" s="217">
        <v>0</v>
      </c>
      <c r="T3816" s="217">
        <v>0</v>
      </c>
      <c r="U3816" s="217">
        <v>0</v>
      </c>
      <c r="V3816" s="217">
        <v>0</v>
      </c>
      <c r="W3816" s="217">
        <v>0</v>
      </c>
      <c r="X3816" s="217">
        <v>0</v>
      </c>
      <c r="Y3816" s="217">
        <v>0</v>
      </c>
    </row>
    <row r="3817" spans="2:25">
      <c r="B3817" s="217" t="s">
        <v>3985</v>
      </c>
      <c r="C3817" s="217" t="s">
        <v>169</v>
      </c>
      <c r="D3817" s="217" t="s">
        <v>22</v>
      </c>
      <c r="E3817" s="217" t="s">
        <v>86</v>
      </c>
      <c r="F3817" s="217" t="s">
        <v>5</v>
      </c>
      <c r="G3817" s="217" t="s">
        <v>5</v>
      </c>
      <c r="H3817" s="217" t="s">
        <v>172</v>
      </c>
      <c r="I3817" s="217">
        <v>0</v>
      </c>
      <c r="J3817" s="217">
        <v>0</v>
      </c>
      <c r="K3817" s="217">
        <v>0</v>
      </c>
      <c r="L3817" s="217">
        <v>10</v>
      </c>
      <c r="M3817" s="217">
        <v>298.18640068640099</v>
      </c>
      <c r="N3817" s="217">
        <v>0</v>
      </c>
      <c r="O3817" s="217">
        <v>0</v>
      </c>
      <c r="P3817" s="217">
        <v>0</v>
      </c>
      <c r="Q3817" s="217">
        <v>0</v>
      </c>
      <c r="R3817" s="217">
        <v>0</v>
      </c>
      <c r="S3817" s="217">
        <v>0</v>
      </c>
      <c r="T3817" s="217">
        <v>0</v>
      </c>
      <c r="U3817" s="217">
        <v>0</v>
      </c>
      <c r="V3817" s="217">
        <v>0</v>
      </c>
      <c r="W3817" s="217">
        <v>0</v>
      </c>
      <c r="X3817" s="217">
        <v>0</v>
      </c>
      <c r="Y3817" s="217">
        <v>0</v>
      </c>
    </row>
    <row r="3818" spans="2:25">
      <c r="B3818" s="217" t="s">
        <v>3986</v>
      </c>
      <c r="C3818" s="217" t="s">
        <v>169</v>
      </c>
      <c r="D3818" s="217" t="s">
        <v>22</v>
      </c>
      <c r="E3818" s="217" t="s">
        <v>86</v>
      </c>
      <c r="F3818" s="217" t="s">
        <v>5</v>
      </c>
      <c r="G3818" s="217" t="s">
        <v>5</v>
      </c>
      <c r="H3818" s="217" t="s">
        <v>174</v>
      </c>
      <c r="I3818" s="217">
        <v>0</v>
      </c>
      <c r="J3818" s="217">
        <v>0</v>
      </c>
      <c r="K3818" s="217">
        <v>0</v>
      </c>
      <c r="L3818" s="217">
        <v>10</v>
      </c>
      <c r="M3818" s="217">
        <v>478.51287001287</v>
      </c>
      <c r="N3818" s="217">
        <v>0</v>
      </c>
      <c r="O3818" s="217">
        <v>0</v>
      </c>
      <c r="P3818" s="217">
        <v>0</v>
      </c>
      <c r="Q3818" s="217">
        <v>0</v>
      </c>
      <c r="R3818" s="217">
        <v>0</v>
      </c>
      <c r="S3818" s="217">
        <v>0</v>
      </c>
      <c r="T3818" s="217">
        <v>0</v>
      </c>
      <c r="U3818" s="217">
        <v>0</v>
      </c>
      <c r="V3818" s="217">
        <v>0</v>
      </c>
      <c r="W3818" s="217">
        <v>0</v>
      </c>
      <c r="X3818" s="217">
        <v>0</v>
      </c>
      <c r="Y3818" s="217">
        <v>0</v>
      </c>
    </row>
    <row r="3819" spans="2:25">
      <c r="B3819" s="217" t="s">
        <v>3987</v>
      </c>
      <c r="C3819" s="217" t="s">
        <v>169</v>
      </c>
      <c r="D3819" s="217" t="s">
        <v>22</v>
      </c>
      <c r="E3819" s="217" t="s">
        <v>86</v>
      </c>
      <c r="F3819" s="217" t="s">
        <v>5</v>
      </c>
      <c r="G3819" s="217" t="s">
        <v>5</v>
      </c>
      <c r="H3819" s="217" t="s">
        <v>176</v>
      </c>
      <c r="I3819" s="217">
        <v>0</v>
      </c>
      <c r="J3819" s="217">
        <v>0</v>
      </c>
      <c r="K3819" s="217">
        <v>0</v>
      </c>
      <c r="L3819" s="217">
        <v>5</v>
      </c>
      <c r="M3819" s="217">
        <v>811.38171288171304</v>
      </c>
      <c r="N3819" s="217">
        <v>0</v>
      </c>
      <c r="O3819" s="217">
        <v>0</v>
      </c>
      <c r="P3819" s="217">
        <v>0</v>
      </c>
      <c r="Q3819" s="217">
        <v>0</v>
      </c>
      <c r="R3819" s="217">
        <v>0</v>
      </c>
      <c r="S3819" s="217">
        <v>0</v>
      </c>
      <c r="T3819" s="217">
        <v>0</v>
      </c>
      <c r="U3819" s="217">
        <v>0</v>
      </c>
      <c r="V3819" s="217">
        <v>0</v>
      </c>
      <c r="W3819" s="217">
        <v>0</v>
      </c>
      <c r="X3819" s="217">
        <v>0</v>
      </c>
      <c r="Y3819" s="217">
        <v>0</v>
      </c>
    </row>
    <row r="3820" spans="2:25">
      <c r="B3820" s="217" t="s">
        <v>3988</v>
      </c>
      <c r="C3820" s="217" t="s">
        <v>169</v>
      </c>
      <c r="D3820" s="217" t="s">
        <v>22</v>
      </c>
      <c r="E3820" s="217" t="s">
        <v>86</v>
      </c>
      <c r="F3820" s="217" t="s">
        <v>5</v>
      </c>
      <c r="G3820" s="217" t="s">
        <v>5</v>
      </c>
      <c r="H3820" s="217" t="s">
        <v>178</v>
      </c>
      <c r="I3820" s="217">
        <v>8</v>
      </c>
      <c r="J3820" s="217">
        <v>8</v>
      </c>
      <c r="K3820" s="217">
        <v>0</v>
      </c>
      <c r="L3820" s="217">
        <v>53</v>
      </c>
      <c r="M3820" s="217">
        <v>2281.56809406809</v>
      </c>
      <c r="N3820" s="217">
        <v>3.5063603934501901</v>
      </c>
      <c r="O3820" s="217">
        <v>3.5063603934501901</v>
      </c>
      <c r="P3820" s="217">
        <v>0</v>
      </c>
      <c r="Q3820" s="217">
        <v>3.5063603934501901</v>
      </c>
      <c r="R3820" s="217">
        <v>3.5063603934501901</v>
      </c>
      <c r="S3820" s="217">
        <v>0</v>
      </c>
      <c r="T3820" s="217">
        <v>3.5063603934501901</v>
      </c>
      <c r="U3820" s="217">
        <v>3.5063603934501901</v>
      </c>
      <c r="V3820" s="217">
        <v>0</v>
      </c>
      <c r="W3820" s="217">
        <v>3.5063603934501901</v>
      </c>
      <c r="X3820" s="217">
        <v>3.5063603934501901</v>
      </c>
      <c r="Y3820" s="217">
        <v>0</v>
      </c>
    </row>
    <row r="3821" spans="2:25">
      <c r="B3821" s="217" t="s">
        <v>3989</v>
      </c>
      <c r="C3821" s="217" t="s">
        <v>169</v>
      </c>
      <c r="D3821" s="217" t="s">
        <v>22</v>
      </c>
      <c r="E3821" s="217" t="s">
        <v>86</v>
      </c>
      <c r="F3821" s="217" t="s">
        <v>5</v>
      </c>
      <c r="G3821" s="217" t="s">
        <v>5</v>
      </c>
      <c r="H3821" s="217" t="s">
        <v>5</v>
      </c>
      <c r="I3821" s="217">
        <v>8</v>
      </c>
      <c r="J3821" s="217">
        <v>8</v>
      </c>
      <c r="K3821" s="217">
        <v>0</v>
      </c>
      <c r="L3821" s="217">
        <v>81</v>
      </c>
      <c r="M3821" s="217">
        <v>4130</v>
      </c>
      <c r="N3821" s="217">
        <v>1.9370460048426199</v>
      </c>
      <c r="O3821" s="217">
        <v>1.9370460048426199</v>
      </c>
      <c r="P3821" s="217">
        <v>0</v>
      </c>
      <c r="Q3821" s="217">
        <v>1.9370460048426199</v>
      </c>
      <c r="R3821" s="217">
        <v>1.9370460048426199</v>
      </c>
      <c r="S3821" s="217">
        <v>0</v>
      </c>
      <c r="T3821" s="217">
        <v>1.9370460048426199</v>
      </c>
      <c r="U3821" s="217">
        <v>1.9370460048426199</v>
      </c>
      <c r="V3821" s="217">
        <v>0</v>
      </c>
      <c r="W3821" s="217">
        <v>1.9370460048426199</v>
      </c>
      <c r="X3821" s="217">
        <v>1.9370460048426199</v>
      </c>
      <c r="Y3821" s="217">
        <v>0</v>
      </c>
    </row>
    <row r="3822" spans="2:25">
      <c r="B3822" s="217" t="s">
        <v>3990</v>
      </c>
      <c r="C3822" s="217" t="s">
        <v>169</v>
      </c>
      <c r="D3822" s="217" t="s">
        <v>22</v>
      </c>
      <c r="E3822" s="217" t="s">
        <v>103</v>
      </c>
      <c r="F3822" s="217" t="s">
        <v>12</v>
      </c>
      <c r="G3822" s="217" t="s">
        <v>10</v>
      </c>
      <c r="H3822" s="217" t="s">
        <v>170</v>
      </c>
      <c r="I3822" s="217">
        <v>0</v>
      </c>
      <c r="J3822" s="217">
        <v>0</v>
      </c>
      <c r="K3822" s="217">
        <v>0</v>
      </c>
      <c r="L3822" s="217">
        <v>0</v>
      </c>
      <c r="M3822" s="217">
        <v>83.663663663663698</v>
      </c>
      <c r="N3822" s="217">
        <v>0</v>
      </c>
      <c r="O3822" s="217">
        <v>0</v>
      </c>
      <c r="P3822" s="217">
        <v>0</v>
      </c>
      <c r="Q3822" s="217">
        <v>0</v>
      </c>
      <c r="R3822" s="217">
        <v>0</v>
      </c>
      <c r="S3822" s="217">
        <v>0</v>
      </c>
      <c r="T3822" s="217">
        <v>0</v>
      </c>
      <c r="U3822" s="217">
        <v>0</v>
      </c>
      <c r="V3822" s="217">
        <v>0</v>
      </c>
      <c r="W3822" s="217">
        <v>0</v>
      </c>
      <c r="X3822" s="217">
        <v>0</v>
      </c>
      <c r="Y3822" s="217">
        <v>0</v>
      </c>
    </row>
    <row r="3823" spans="2:25">
      <c r="B3823" s="217" t="s">
        <v>3991</v>
      </c>
      <c r="C3823" s="217" t="s">
        <v>169</v>
      </c>
      <c r="D3823" s="217" t="s">
        <v>22</v>
      </c>
      <c r="E3823" s="217" t="s">
        <v>103</v>
      </c>
      <c r="F3823" s="217" t="s">
        <v>12</v>
      </c>
      <c r="G3823" s="217" t="s">
        <v>10</v>
      </c>
      <c r="H3823" s="217" t="s">
        <v>172</v>
      </c>
      <c r="I3823" s="217">
        <v>3</v>
      </c>
      <c r="J3823" s="217">
        <v>3</v>
      </c>
      <c r="K3823" s="217">
        <v>0</v>
      </c>
      <c r="L3823" s="217">
        <v>3</v>
      </c>
      <c r="M3823" s="217">
        <v>112.151506345055</v>
      </c>
      <c r="N3823" s="217">
        <v>26.749529255273199</v>
      </c>
      <c r="O3823" s="217">
        <v>26.749529255273199</v>
      </c>
      <c r="P3823" s="217">
        <v>0</v>
      </c>
      <c r="Q3823" s="217">
        <v>20.930856457897299</v>
      </c>
      <c r="R3823" s="217">
        <v>20.930856457897299</v>
      </c>
      <c r="S3823" s="217">
        <v>0</v>
      </c>
      <c r="T3823" s="217">
        <v>21.382005632929399</v>
      </c>
      <c r="U3823" s="217">
        <v>21.382005632929399</v>
      </c>
      <c r="V3823" s="217">
        <v>0</v>
      </c>
      <c r="W3823" s="217">
        <v>21.447440459896001</v>
      </c>
      <c r="X3823" s="217">
        <v>21.447440459896001</v>
      </c>
      <c r="Y3823" s="217">
        <v>0</v>
      </c>
    </row>
    <row r="3824" spans="2:25">
      <c r="B3824" s="217" t="s">
        <v>3992</v>
      </c>
      <c r="C3824" s="217" t="s">
        <v>169</v>
      </c>
      <c r="D3824" s="217" t="s">
        <v>22</v>
      </c>
      <c r="E3824" s="217" t="s">
        <v>103</v>
      </c>
      <c r="F3824" s="217" t="s">
        <v>12</v>
      </c>
      <c r="G3824" s="217" t="s">
        <v>10</v>
      </c>
      <c r="H3824" s="217" t="s">
        <v>174</v>
      </c>
      <c r="I3824" s="217">
        <v>3</v>
      </c>
      <c r="J3824" s="217">
        <v>3</v>
      </c>
      <c r="K3824" s="217">
        <v>0</v>
      </c>
      <c r="L3824" s="217">
        <v>3</v>
      </c>
      <c r="M3824" s="217">
        <v>281.29904097645999</v>
      </c>
      <c r="N3824" s="217">
        <v>10.6648070664807</v>
      </c>
      <c r="O3824" s="217">
        <v>10.6648070664807</v>
      </c>
      <c r="P3824" s="217">
        <v>0</v>
      </c>
      <c r="Q3824" s="217">
        <v>13.5185453675739</v>
      </c>
      <c r="R3824" s="217">
        <v>13.5185453675739</v>
      </c>
      <c r="S3824" s="217">
        <v>0</v>
      </c>
      <c r="T3824" s="217">
        <v>12.962483007159699</v>
      </c>
      <c r="U3824" s="217">
        <v>12.962483007159699</v>
      </c>
      <c r="V3824" s="217">
        <v>0</v>
      </c>
      <c r="W3824" s="217">
        <v>13.388238827919499</v>
      </c>
      <c r="X3824" s="217">
        <v>13.388238827919499</v>
      </c>
      <c r="Y3824" s="217">
        <v>0</v>
      </c>
    </row>
    <row r="3825" spans="2:25">
      <c r="B3825" s="217" t="s">
        <v>3993</v>
      </c>
      <c r="C3825" s="217" t="s">
        <v>169</v>
      </c>
      <c r="D3825" s="217" t="s">
        <v>22</v>
      </c>
      <c r="E3825" s="217" t="s">
        <v>103</v>
      </c>
      <c r="F3825" s="217" t="s">
        <v>12</v>
      </c>
      <c r="G3825" s="217" t="s">
        <v>10</v>
      </c>
      <c r="H3825" s="217" t="s">
        <v>176</v>
      </c>
      <c r="I3825" s="217">
        <v>2</v>
      </c>
      <c r="J3825" s="217">
        <v>2</v>
      </c>
      <c r="K3825" s="217">
        <v>0</v>
      </c>
      <c r="L3825" s="217">
        <v>10</v>
      </c>
      <c r="M3825" s="217">
        <v>599.39455584616906</v>
      </c>
      <c r="N3825" s="217">
        <v>3.3367003094924499</v>
      </c>
      <c r="O3825" s="217">
        <v>3.3367003094924499</v>
      </c>
      <c r="P3825" s="217">
        <v>0</v>
      </c>
      <c r="Q3825" s="217">
        <v>3.4884760763162102</v>
      </c>
      <c r="R3825" s="217">
        <v>3.4884760763162102</v>
      </c>
      <c r="S3825" s="217">
        <v>0</v>
      </c>
      <c r="T3825" s="217">
        <v>3.5636676054882299</v>
      </c>
      <c r="U3825" s="217">
        <v>3.5636676054882299</v>
      </c>
      <c r="V3825" s="217">
        <v>0</v>
      </c>
      <c r="W3825" s="217">
        <v>3.5745734099826598</v>
      </c>
      <c r="X3825" s="217">
        <v>3.5745734099826598</v>
      </c>
      <c r="Y3825" s="217">
        <v>0</v>
      </c>
    </row>
    <row r="3826" spans="2:25">
      <c r="B3826" s="217" t="s">
        <v>3994</v>
      </c>
      <c r="C3826" s="217" t="s">
        <v>169</v>
      </c>
      <c r="D3826" s="217" t="s">
        <v>22</v>
      </c>
      <c r="E3826" s="217" t="s">
        <v>103</v>
      </c>
      <c r="F3826" s="217" t="s">
        <v>12</v>
      </c>
      <c r="G3826" s="217" t="s">
        <v>10</v>
      </c>
      <c r="H3826" s="217" t="s">
        <v>178</v>
      </c>
      <c r="I3826" s="217">
        <v>25</v>
      </c>
      <c r="J3826" s="217">
        <v>24</v>
      </c>
      <c r="K3826" s="217">
        <v>1</v>
      </c>
      <c r="L3826" s="217">
        <v>54</v>
      </c>
      <c r="M3826" s="217">
        <v>2333.4912331686501</v>
      </c>
      <c r="N3826" s="217">
        <v>10.7135607130833</v>
      </c>
      <c r="O3826" s="217">
        <v>10.28501828456</v>
      </c>
      <c r="P3826" s="217">
        <v>0.42854242852333202</v>
      </c>
      <c r="Q3826" s="217">
        <v>11.44401001552</v>
      </c>
      <c r="R3826" s="217">
        <v>10.9788798720112</v>
      </c>
      <c r="S3826" s="217">
        <v>0.46513014350882798</v>
      </c>
      <c r="T3826" s="217">
        <v>10.8360126875143</v>
      </c>
      <c r="U3826" s="217">
        <v>10.3608570067826</v>
      </c>
      <c r="V3826" s="217">
        <v>0.47515568073176401</v>
      </c>
      <c r="W3826" s="217">
        <v>11.2020031177437</v>
      </c>
      <c r="X3826" s="217">
        <v>10.725393329746</v>
      </c>
      <c r="Y3826" s="217">
        <v>0.47660978799768799</v>
      </c>
    </row>
    <row r="3827" spans="2:25">
      <c r="B3827" s="217" t="s">
        <v>3995</v>
      </c>
      <c r="C3827" s="217" t="s">
        <v>169</v>
      </c>
      <c r="D3827" s="217" t="s">
        <v>22</v>
      </c>
      <c r="E3827" s="217" t="s">
        <v>103</v>
      </c>
      <c r="F3827" s="217" t="s">
        <v>12</v>
      </c>
      <c r="G3827" s="217" t="s">
        <v>10</v>
      </c>
      <c r="H3827" s="217" t="s">
        <v>5</v>
      </c>
      <c r="I3827" s="217">
        <v>33</v>
      </c>
      <c r="J3827" s="217">
        <v>32</v>
      </c>
      <c r="K3827" s="217">
        <v>1</v>
      </c>
      <c r="L3827" s="217">
        <v>70</v>
      </c>
      <c r="M3827" s="217">
        <v>3410</v>
      </c>
      <c r="N3827" s="217">
        <v>9.67741935483871</v>
      </c>
      <c r="O3827" s="217">
        <v>9.3841642228739008</v>
      </c>
      <c r="P3827" s="217">
        <v>0.29325513196480901</v>
      </c>
      <c r="Q3827" s="217">
        <v>10.645172456925099</v>
      </c>
      <c r="R3827" s="217">
        <v>10.330895332932601</v>
      </c>
      <c r="S3827" s="217">
        <v>0.314277123992451</v>
      </c>
      <c r="T3827" s="217">
        <v>10.160596444650499</v>
      </c>
      <c r="U3827" s="217">
        <v>9.8395453090209095</v>
      </c>
      <c r="V3827" s="217">
        <v>0.32105113562956999</v>
      </c>
      <c r="W3827" s="217">
        <v>10.4801925398469</v>
      </c>
      <c r="X3827" s="217">
        <v>10.158158899308001</v>
      </c>
      <c r="Y3827" s="217">
        <v>0.32203364053897898</v>
      </c>
    </row>
    <row r="3828" spans="2:25">
      <c r="B3828" s="217" t="s">
        <v>3996</v>
      </c>
      <c r="C3828" s="217" t="s">
        <v>169</v>
      </c>
      <c r="D3828" s="217" t="s">
        <v>22</v>
      </c>
      <c r="E3828" s="217" t="s">
        <v>103</v>
      </c>
      <c r="F3828" s="217" t="s">
        <v>9</v>
      </c>
      <c r="G3828" s="217" t="s">
        <v>10</v>
      </c>
      <c r="H3828" s="217" t="s">
        <v>170</v>
      </c>
      <c r="I3828" s="217">
        <v>0</v>
      </c>
      <c r="J3828" s="217">
        <v>0</v>
      </c>
      <c r="K3828" s="217">
        <v>0</v>
      </c>
      <c r="L3828" s="217">
        <v>1</v>
      </c>
      <c r="M3828" s="217">
        <v>84.257321283115502</v>
      </c>
      <c r="N3828" s="217">
        <v>0</v>
      </c>
      <c r="O3828" s="217">
        <v>0</v>
      </c>
      <c r="P3828" s="217">
        <v>0</v>
      </c>
      <c r="Q3828" s="217">
        <v>0</v>
      </c>
      <c r="R3828" s="217">
        <v>0</v>
      </c>
      <c r="S3828" s="217">
        <v>0</v>
      </c>
      <c r="T3828" s="217">
        <v>0</v>
      </c>
      <c r="U3828" s="217">
        <v>0</v>
      </c>
      <c r="V3828" s="217">
        <v>0</v>
      </c>
      <c r="W3828" s="217">
        <v>0</v>
      </c>
      <c r="X3828" s="217">
        <v>0</v>
      </c>
      <c r="Y3828" s="217">
        <v>0</v>
      </c>
    </row>
    <row r="3829" spans="2:25">
      <c r="B3829" s="217" t="s">
        <v>3997</v>
      </c>
      <c r="C3829" s="217" t="s">
        <v>169</v>
      </c>
      <c r="D3829" s="217" t="s">
        <v>22</v>
      </c>
      <c r="E3829" s="217" t="s">
        <v>103</v>
      </c>
      <c r="F3829" s="217" t="s">
        <v>9</v>
      </c>
      <c r="G3829" s="217" t="s">
        <v>10</v>
      </c>
      <c r="H3829" s="217" t="s">
        <v>172</v>
      </c>
      <c r="I3829" s="217">
        <v>0</v>
      </c>
      <c r="J3829" s="217">
        <v>0</v>
      </c>
      <c r="K3829" s="217">
        <v>0</v>
      </c>
      <c r="L3829" s="217">
        <v>4</v>
      </c>
      <c r="M3829" s="217">
        <v>159.17720414258599</v>
      </c>
      <c r="N3829" s="217">
        <v>0</v>
      </c>
      <c r="O3829" s="217">
        <v>0</v>
      </c>
      <c r="P3829" s="217">
        <v>0</v>
      </c>
      <c r="Q3829" s="217">
        <v>0</v>
      </c>
      <c r="R3829" s="217">
        <v>0</v>
      </c>
      <c r="S3829" s="217">
        <v>0</v>
      </c>
      <c r="T3829" s="217">
        <v>0</v>
      </c>
      <c r="U3829" s="217">
        <v>0</v>
      </c>
      <c r="V3829" s="217">
        <v>0</v>
      </c>
      <c r="W3829" s="217">
        <v>0</v>
      </c>
      <c r="X3829" s="217">
        <v>0</v>
      </c>
      <c r="Y3829" s="217">
        <v>0</v>
      </c>
    </row>
    <row r="3830" spans="2:25">
      <c r="B3830" s="217" t="s">
        <v>3998</v>
      </c>
      <c r="C3830" s="217" t="s">
        <v>169</v>
      </c>
      <c r="D3830" s="217" t="s">
        <v>22</v>
      </c>
      <c r="E3830" s="217" t="s">
        <v>103</v>
      </c>
      <c r="F3830" s="217" t="s">
        <v>9</v>
      </c>
      <c r="G3830" s="217" t="s">
        <v>10</v>
      </c>
      <c r="H3830" s="217" t="s">
        <v>174</v>
      </c>
      <c r="I3830" s="217">
        <v>0</v>
      </c>
      <c r="J3830" s="217">
        <v>0</v>
      </c>
      <c r="K3830" s="217">
        <v>0</v>
      </c>
      <c r="L3830" s="217">
        <v>4</v>
      </c>
      <c r="M3830" s="217">
        <v>329.80968542725299</v>
      </c>
      <c r="N3830" s="217">
        <v>0</v>
      </c>
      <c r="O3830" s="217">
        <v>0</v>
      </c>
      <c r="P3830" s="217">
        <v>0</v>
      </c>
      <c r="Q3830" s="217">
        <v>0</v>
      </c>
      <c r="R3830" s="217">
        <v>0</v>
      </c>
      <c r="S3830" s="217">
        <v>0</v>
      </c>
      <c r="T3830" s="217">
        <v>0</v>
      </c>
      <c r="U3830" s="217">
        <v>0</v>
      </c>
      <c r="V3830" s="217">
        <v>0</v>
      </c>
      <c r="W3830" s="217">
        <v>0</v>
      </c>
      <c r="X3830" s="217">
        <v>0</v>
      </c>
      <c r="Y3830" s="217">
        <v>0</v>
      </c>
    </row>
    <row r="3831" spans="2:25">
      <c r="B3831" s="217" t="s">
        <v>3999</v>
      </c>
      <c r="C3831" s="217" t="s">
        <v>169</v>
      </c>
      <c r="D3831" s="217" t="s">
        <v>22</v>
      </c>
      <c r="E3831" s="217" t="s">
        <v>103</v>
      </c>
      <c r="F3831" s="217" t="s">
        <v>9</v>
      </c>
      <c r="G3831" s="217" t="s">
        <v>10</v>
      </c>
      <c r="H3831" s="217" t="s">
        <v>176</v>
      </c>
      <c r="I3831" s="217">
        <v>0</v>
      </c>
      <c r="J3831" s="217">
        <v>0</v>
      </c>
      <c r="K3831" s="217">
        <v>0</v>
      </c>
      <c r="L3831" s="217">
        <v>10</v>
      </c>
      <c r="M3831" s="217">
        <v>615.10951863775699</v>
      </c>
      <c r="N3831" s="217">
        <v>0</v>
      </c>
      <c r="O3831" s="217">
        <v>0</v>
      </c>
      <c r="P3831" s="217">
        <v>0</v>
      </c>
      <c r="Q3831" s="217">
        <v>0</v>
      </c>
      <c r="R3831" s="217">
        <v>0</v>
      </c>
      <c r="S3831" s="217">
        <v>0</v>
      </c>
      <c r="T3831" s="217">
        <v>0</v>
      </c>
      <c r="U3831" s="217">
        <v>0</v>
      </c>
      <c r="V3831" s="217">
        <v>0</v>
      </c>
      <c r="W3831" s="217">
        <v>0</v>
      </c>
      <c r="X3831" s="217">
        <v>0</v>
      </c>
      <c r="Y3831" s="217">
        <v>0</v>
      </c>
    </row>
    <row r="3832" spans="2:25">
      <c r="B3832" s="217" t="s">
        <v>4000</v>
      </c>
      <c r="C3832" s="217" t="s">
        <v>169</v>
      </c>
      <c r="D3832" s="217" t="s">
        <v>22</v>
      </c>
      <c r="E3832" s="217" t="s">
        <v>103</v>
      </c>
      <c r="F3832" s="217" t="s">
        <v>9</v>
      </c>
      <c r="G3832" s="217" t="s">
        <v>10</v>
      </c>
      <c r="H3832" s="217" t="s">
        <v>178</v>
      </c>
      <c r="I3832" s="217">
        <v>6</v>
      </c>
      <c r="J3832" s="217">
        <v>6</v>
      </c>
      <c r="K3832" s="217">
        <v>0</v>
      </c>
      <c r="L3832" s="217">
        <v>98</v>
      </c>
      <c r="M3832" s="217">
        <v>2581.6462705092899</v>
      </c>
      <c r="N3832" s="217">
        <v>2.32409841291555</v>
      </c>
      <c r="O3832" s="217">
        <v>2.32409841291555</v>
      </c>
      <c r="P3832" s="217">
        <v>0</v>
      </c>
      <c r="Q3832" s="217">
        <v>2.80956006887555</v>
      </c>
      <c r="R3832" s="217">
        <v>2.80956006887555</v>
      </c>
      <c r="S3832" s="217">
        <v>0</v>
      </c>
      <c r="T3832" s="217">
        <v>2.4445240053880402</v>
      </c>
      <c r="U3832" s="217">
        <v>2.4445240053880402</v>
      </c>
      <c r="V3832" s="217">
        <v>0</v>
      </c>
      <c r="W3832" s="217">
        <v>2.64590119407851</v>
      </c>
      <c r="X3832" s="217">
        <v>2.64590119407851</v>
      </c>
      <c r="Y3832" s="217">
        <v>0</v>
      </c>
    </row>
    <row r="3833" spans="2:25">
      <c r="B3833" s="217" t="s">
        <v>4001</v>
      </c>
      <c r="C3833" s="217" t="s">
        <v>169</v>
      </c>
      <c r="D3833" s="217" t="s">
        <v>22</v>
      </c>
      <c r="E3833" s="217" t="s">
        <v>103</v>
      </c>
      <c r="F3833" s="217" t="s">
        <v>9</v>
      </c>
      <c r="G3833" s="217" t="s">
        <v>10</v>
      </c>
      <c r="H3833" s="217" t="s">
        <v>5</v>
      </c>
      <c r="I3833" s="217">
        <v>6</v>
      </c>
      <c r="J3833" s="217">
        <v>6</v>
      </c>
      <c r="K3833" s="217">
        <v>0</v>
      </c>
      <c r="L3833" s="217">
        <v>117</v>
      </c>
      <c r="M3833" s="217">
        <v>3770</v>
      </c>
      <c r="N3833" s="217">
        <v>1.59151193633952</v>
      </c>
      <c r="O3833" s="217">
        <v>1.59151193633952</v>
      </c>
      <c r="P3833" s="217">
        <v>0</v>
      </c>
      <c r="Q3833" s="217">
        <v>1.9848618600007</v>
      </c>
      <c r="R3833" s="217">
        <v>1.9848618600007</v>
      </c>
      <c r="S3833" s="217">
        <v>0</v>
      </c>
      <c r="T3833" s="217">
        <v>1.7243471781461399</v>
      </c>
      <c r="U3833" s="217">
        <v>1.7243471781461399</v>
      </c>
      <c r="V3833" s="217">
        <v>0</v>
      </c>
      <c r="W3833" s="217">
        <v>1.8678031078639199</v>
      </c>
      <c r="X3833" s="217">
        <v>1.8678031078639199</v>
      </c>
      <c r="Y3833" s="217">
        <v>0</v>
      </c>
    </row>
    <row r="3834" spans="2:25">
      <c r="B3834" s="217" t="s">
        <v>4002</v>
      </c>
      <c r="C3834" s="217" t="s">
        <v>169</v>
      </c>
      <c r="D3834" s="217" t="s">
        <v>22</v>
      </c>
      <c r="E3834" s="217" t="s">
        <v>103</v>
      </c>
      <c r="F3834" s="217" t="s">
        <v>5</v>
      </c>
      <c r="G3834" s="217" t="s">
        <v>10</v>
      </c>
      <c r="H3834" s="217" t="s">
        <v>170</v>
      </c>
      <c r="I3834" s="217">
        <v>0</v>
      </c>
      <c r="J3834" s="217">
        <v>0</v>
      </c>
      <c r="K3834" s="217">
        <v>0</v>
      </c>
      <c r="L3834" s="217">
        <v>1</v>
      </c>
      <c r="M3834" s="217">
        <v>167.92098494677899</v>
      </c>
      <c r="N3834" s="217">
        <v>0</v>
      </c>
      <c r="O3834" s="217">
        <v>0</v>
      </c>
      <c r="P3834" s="217">
        <v>0</v>
      </c>
      <c r="Q3834" s="217">
        <v>0</v>
      </c>
      <c r="R3834" s="217">
        <v>0</v>
      </c>
      <c r="S3834" s="217">
        <v>0</v>
      </c>
      <c r="T3834" s="217">
        <v>0</v>
      </c>
      <c r="U3834" s="217">
        <v>0</v>
      </c>
      <c r="V3834" s="217">
        <v>0</v>
      </c>
      <c r="W3834" s="217">
        <v>0</v>
      </c>
      <c r="X3834" s="217">
        <v>0</v>
      </c>
      <c r="Y3834" s="217">
        <v>0</v>
      </c>
    </row>
    <row r="3835" spans="2:25">
      <c r="B3835" s="217" t="s">
        <v>4003</v>
      </c>
      <c r="C3835" s="217" t="s">
        <v>169</v>
      </c>
      <c r="D3835" s="217" t="s">
        <v>22</v>
      </c>
      <c r="E3835" s="217" t="s">
        <v>103</v>
      </c>
      <c r="F3835" s="217" t="s">
        <v>5</v>
      </c>
      <c r="G3835" s="217" t="s">
        <v>10</v>
      </c>
      <c r="H3835" s="217" t="s">
        <v>172</v>
      </c>
      <c r="I3835" s="217">
        <v>3</v>
      </c>
      <c r="J3835" s="217">
        <v>3</v>
      </c>
      <c r="K3835" s="217">
        <v>0</v>
      </c>
      <c r="L3835" s="217">
        <v>7</v>
      </c>
      <c r="M3835" s="217">
        <v>271.32871048764002</v>
      </c>
      <c r="N3835" s="217">
        <v>11.056699435191801</v>
      </c>
      <c r="O3835" s="217">
        <v>11.056699435191801</v>
      </c>
      <c r="P3835" s="217">
        <v>0</v>
      </c>
      <c r="Q3835" s="217">
        <v>9.38458137902626</v>
      </c>
      <c r="R3835" s="217">
        <v>9.38458137902626</v>
      </c>
      <c r="S3835" s="217">
        <v>0</v>
      </c>
      <c r="T3835" s="217">
        <v>9.5868591097863796</v>
      </c>
      <c r="U3835" s="217">
        <v>9.5868591097863796</v>
      </c>
      <c r="V3835" s="217">
        <v>0</v>
      </c>
      <c r="W3835" s="217">
        <v>9.6161975393879509</v>
      </c>
      <c r="X3835" s="217">
        <v>9.6161975393879509</v>
      </c>
      <c r="Y3835" s="217">
        <v>0</v>
      </c>
    </row>
    <row r="3836" spans="2:25">
      <c r="B3836" s="217" t="s">
        <v>4004</v>
      </c>
      <c r="C3836" s="217" t="s">
        <v>169</v>
      </c>
      <c r="D3836" s="217" t="s">
        <v>22</v>
      </c>
      <c r="E3836" s="217" t="s">
        <v>103</v>
      </c>
      <c r="F3836" s="217" t="s">
        <v>5</v>
      </c>
      <c r="G3836" s="217" t="s">
        <v>10</v>
      </c>
      <c r="H3836" s="217" t="s">
        <v>174</v>
      </c>
      <c r="I3836" s="217">
        <v>3</v>
      </c>
      <c r="J3836" s="217">
        <v>3</v>
      </c>
      <c r="K3836" s="217">
        <v>0</v>
      </c>
      <c r="L3836" s="217">
        <v>7</v>
      </c>
      <c r="M3836" s="217">
        <v>611.10872640371304</v>
      </c>
      <c r="N3836" s="217">
        <v>4.9091100656581501</v>
      </c>
      <c r="O3836" s="217">
        <v>4.9091100656581501</v>
      </c>
      <c r="P3836" s="217">
        <v>0</v>
      </c>
      <c r="Q3836" s="217">
        <v>5.8776663460909599</v>
      </c>
      <c r="R3836" s="217">
        <v>5.8776663460909599</v>
      </c>
      <c r="S3836" s="217">
        <v>0</v>
      </c>
      <c r="T3836" s="217">
        <v>5.6053824297657799</v>
      </c>
      <c r="U3836" s="217">
        <v>5.6053824297657799</v>
      </c>
      <c r="V3836" s="217">
        <v>0</v>
      </c>
      <c r="W3836" s="217">
        <v>5.8043042896852297</v>
      </c>
      <c r="X3836" s="217">
        <v>5.8043042896852297</v>
      </c>
      <c r="Y3836" s="217">
        <v>0</v>
      </c>
    </row>
    <row r="3837" spans="2:25">
      <c r="B3837" s="217" t="s">
        <v>4005</v>
      </c>
      <c r="C3837" s="217" t="s">
        <v>169</v>
      </c>
      <c r="D3837" s="217" t="s">
        <v>22</v>
      </c>
      <c r="E3837" s="217" t="s">
        <v>103</v>
      </c>
      <c r="F3837" s="217" t="s">
        <v>5</v>
      </c>
      <c r="G3837" s="217" t="s">
        <v>10</v>
      </c>
      <c r="H3837" s="217" t="s">
        <v>176</v>
      </c>
      <c r="I3837" s="217">
        <v>2</v>
      </c>
      <c r="J3837" s="217">
        <v>2</v>
      </c>
      <c r="K3837" s="217">
        <v>0</v>
      </c>
      <c r="L3837" s="217">
        <v>20</v>
      </c>
      <c r="M3837" s="217">
        <v>1214.50407448393</v>
      </c>
      <c r="N3837" s="217">
        <v>1.6467626927063601</v>
      </c>
      <c r="O3837" s="217">
        <v>1.6467626927063601</v>
      </c>
      <c r="P3837" s="217">
        <v>0</v>
      </c>
      <c r="Q3837" s="217">
        <v>1.6394628566543299</v>
      </c>
      <c r="R3837" s="217">
        <v>1.6394628566543299</v>
      </c>
      <c r="S3837" s="217">
        <v>0</v>
      </c>
      <c r="T3837" s="217">
        <v>1.6748002694717701</v>
      </c>
      <c r="U3837" s="217">
        <v>1.6748002694717701</v>
      </c>
      <c r="V3837" s="217">
        <v>0</v>
      </c>
      <c r="W3837" s="217">
        <v>1.6799256196245</v>
      </c>
      <c r="X3837" s="217">
        <v>1.6799256196245</v>
      </c>
      <c r="Y3837" s="217">
        <v>0</v>
      </c>
    </row>
    <row r="3838" spans="2:25">
      <c r="B3838" s="217" t="s">
        <v>4006</v>
      </c>
      <c r="C3838" s="217" t="s">
        <v>169</v>
      </c>
      <c r="D3838" s="217" t="s">
        <v>22</v>
      </c>
      <c r="E3838" s="217" t="s">
        <v>103</v>
      </c>
      <c r="F3838" s="217" t="s">
        <v>5</v>
      </c>
      <c r="G3838" s="217" t="s">
        <v>10</v>
      </c>
      <c r="H3838" s="217" t="s">
        <v>178</v>
      </c>
      <c r="I3838" s="217">
        <v>31</v>
      </c>
      <c r="J3838" s="217">
        <v>30</v>
      </c>
      <c r="K3838" s="217">
        <v>1</v>
      </c>
      <c r="L3838" s="217">
        <v>152</v>
      </c>
      <c r="M3838" s="217">
        <v>4915.13750367794</v>
      </c>
      <c r="N3838" s="217">
        <v>6.3070463393553204</v>
      </c>
      <c r="O3838" s="217">
        <v>6.1035932316341803</v>
      </c>
      <c r="P3838" s="217">
        <v>0.203453107721139</v>
      </c>
      <c r="Q3838" s="217">
        <v>6.93017469638988</v>
      </c>
      <c r="R3838" s="217">
        <v>6.7150351463378897</v>
      </c>
      <c r="S3838" s="217">
        <v>0.21513955005199001</v>
      </c>
      <c r="T3838" s="217">
        <v>6.4351617660210598</v>
      </c>
      <c r="U3838" s="217">
        <v>6.2153850416270604</v>
      </c>
      <c r="V3838" s="217">
        <v>0.21977672439399401</v>
      </c>
      <c r="W3838" s="217">
        <v>6.7220015356106098</v>
      </c>
      <c r="X3838" s="217">
        <v>6.5015522339018901</v>
      </c>
      <c r="Y3838" s="217">
        <v>0.22044930170871799</v>
      </c>
    </row>
    <row r="3839" spans="2:25">
      <c r="B3839" s="217" t="s">
        <v>4007</v>
      </c>
      <c r="C3839" s="217" t="s">
        <v>169</v>
      </c>
      <c r="D3839" s="217" t="s">
        <v>22</v>
      </c>
      <c r="E3839" s="217" t="s">
        <v>103</v>
      </c>
      <c r="F3839" s="217" t="s">
        <v>5</v>
      </c>
      <c r="G3839" s="217" t="s">
        <v>10</v>
      </c>
      <c r="H3839" s="217" t="s">
        <v>5</v>
      </c>
      <c r="I3839" s="217">
        <v>39</v>
      </c>
      <c r="J3839" s="217">
        <v>38</v>
      </c>
      <c r="K3839" s="217">
        <v>1</v>
      </c>
      <c r="L3839" s="217">
        <v>187</v>
      </c>
      <c r="M3839" s="217">
        <v>7180</v>
      </c>
      <c r="N3839" s="217">
        <v>5.4317548746518103</v>
      </c>
      <c r="O3839" s="217">
        <v>5.2924791086351002</v>
      </c>
      <c r="P3839" s="217">
        <v>0.13927576601671299</v>
      </c>
      <c r="Q3839" s="217">
        <v>6.0675701075366897</v>
      </c>
      <c r="R3839" s="217">
        <v>5.9229470062304301</v>
      </c>
      <c r="S3839" s="217">
        <v>0.14462310130626099</v>
      </c>
      <c r="T3839" s="217">
        <v>5.6937427717891396</v>
      </c>
      <c r="U3839" s="217">
        <v>5.5460024261896903</v>
      </c>
      <c r="V3839" s="217">
        <v>0.14774034559944799</v>
      </c>
      <c r="W3839" s="217">
        <v>5.92347815377508</v>
      </c>
      <c r="X3839" s="217">
        <v>5.7752856820226297</v>
      </c>
      <c r="Y3839" s="217">
        <v>0.14819247175245001</v>
      </c>
    </row>
    <row r="3840" spans="2:25">
      <c r="B3840" s="217" t="s">
        <v>4008</v>
      </c>
      <c r="C3840" s="217" t="s">
        <v>169</v>
      </c>
      <c r="D3840" s="217" t="s">
        <v>22</v>
      </c>
      <c r="E3840" s="217" t="s">
        <v>103</v>
      </c>
      <c r="F3840" s="217" t="s">
        <v>12</v>
      </c>
      <c r="G3840" s="217" t="s">
        <v>49</v>
      </c>
      <c r="H3840" s="217" t="s">
        <v>170</v>
      </c>
      <c r="I3840" s="217">
        <v>0</v>
      </c>
      <c r="J3840" s="217">
        <v>0</v>
      </c>
      <c r="K3840" s="217">
        <v>0</v>
      </c>
      <c r="L3840" s="217">
        <v>1</v>
      </c>
      <c r="M3840" s="217">
        <v>175.649668683377</v>
      </c>
      <c r="N3840" s="217">
        <v>0</v>
      </c>
      <c r="O3840" s="217">
        <v>0</v>
      </c>
      <c r="P3840" s="217">
        <v>0</v>
      </c>
      <c r="Q3840" s="217">
        <v>0</v>
      </c>
      <c r="R3840" s="217">
        <v>0</v>
      </c>
      <c r="S3840" s="217">
        <v>0</v>
      </c>
      <c r="T3840" s="217">
        <v>0</v>
      </c>
      <c r="U3840" s="217">
        <v>0</v>
      </c>
      <c r="V3840" s="217">
        <v>0</v>
      </c>
      <c r="W3840" s="217">
        <v>0</v>
      </c>
      <c r="X3840" s="217">
        <v>0</v>
      </c>
      <c r="Y3840" s="217">
        <v>0</v>
      </c>
    </row>
    <row r="3841" spans="2:25">
      <c r="B3841" s="217" t="s">
        <v>4009</v>
      </c>
      <c r="C3841" s="217" t="s">
        <v>169</v>
      </c>
      <c r="D3841" s="217" t="s">
        <v>22</v>
      </c>
      <c r="E3841" s="217" t="s">
        <v>103</v>
      </c>
      <c r="F3841" s="217" t="s">
        <v>12</v>
      </c>
      <c r="G3841" s="217" t="s">
        <v>49</v>
      </c>
      <c r="H3841" s="217" t="s">
        <v>172</v>
      </c>
      <c r="I3841" s="217">
        <v>3</v>
      </c>
      <c r="J3841" s="217">
        <v>3</v>
      </c>
      <c r="K3841" s="217">
        <v>0</v>
      </c>
      <c r="L3841" s="217">
        <v>9</v>
      </c>
      <c r="M3841" s="217">
        <v>235.91040046096199</v>
      </c>
      <c r="N3841" s="217">
        <v>12.7166924143153</v>
      </c>
      <c r="O3841" s="217">
        <v>12.7166924143153</v>
      </c>
      <c r="P3841" s="217">
        <v>0</v>
      </c>
      <c r="Q3841" s="217">
        <v>9.9963885212169394</v>
      </c>
      <c r="R3841" s="217">
        <v>9.9963885212169394</v>
      </c>
      <c r="S3841" s="217">
        <v>0</v>
      </c>
      <c r="T3841" s="217">
        <v>10.211853303736399</v>
      </c>
      <c r="U3841" s="217">
        <v>10.211853303736399</v>
      </c>
      <c r="V3841" s="217">
        <v>0</v>
      </c>
      <c r="W3841" s="217">
        <v>10.243104387727801</v>
      </c>
      <c r="X3841" s="217">
        <v>10.243104387727801</v>
      </c>
      <c r="Y3841" s="217">
        <v>0</v>
      </c>
    </row>
    <row r="3842" spans="2:25">
      <c r="B3842" s="217" t="s">
        <v>4010</v>
      </c>
      <c r="C3842" s="217" t="s">
        <v>169</v>
      </c>
      <c r="D3842" s="217" t="s">
        <v>22</v>
      </c>
      <c r="E3842" s="217" t="s">
        <v>103</v>
      </c>
      <c r="F3842" s="217" t="s">
        <v>12</v>
      </c>
      <c r="G3842" s="217" t="s">
        <v>49</v>
      </c>
      <c r="H3842" s="217" t="s">
        <v>174</v>
      </c>
      <c r="I3842" s="217">
        <v>3</v>
      </c>
      <c r="J3842" s="217">
        <v>3</v>
      </c>
      <c r="K3842" s="217">
        <v>0</v>
      </c>
      <c r="L3842" s="217">
        <v>6</v>
      </c>
      <c r="M3842" s="217">
        <v>217.12402765773501</v>
      </c>
      <c r="N3842" s="217">
        <v>13.8169876100911</v>
      </c>
      <c r="O3842" s="217">
        <v>13.8169876100911</v>
      </c>
      <c r="P3842" s="217">
        <v>0</v>
      </c>
      <c r="Q3842" s="217">
        <v>14.9945827818254</v>
      </c>
      <c r="R3842" s="217">
        <v>14.9945827818254</v>
      </c>
      <c r="S3842" s="217">
        <v>0</v>
      </c>
      <c r="T3842" s="217">
        <v>15.317779955604699</v>
      </c>
      <c r="U3842" s="217">
        <v>15.317779955604699</v>
      </c>
      <c r="V3842" s="217">
        <v>0</v>
      </c>
      <c r="W3842" s="217">
        <v>15.364656581591699</v>
      </c>
      <c r="X3842" s="217">
        <v>15.364656581591699</v>
      </c>
      <c r="Y3842" s="217">
        <v>0</v>
      </c>
    </row>
    <row r="3843" spans="2:25">
      <c r="B3843" s="217" t="s">
        <v>4011</v>
      </c>
      <c r="C3843" s="217" t="s">
        <v>169</v>
      </c>
      <c r="D3843" s="217" t="s">
        <v>22</v>
      </c>
      <c r="E3843" s="217" t="s">
        <v>103</v>
      </c>
      <c r="F3843" s="217" t="s">
        <v>12</v>
      </c>
      <c r="G3843" s="217" t="s">
        <v>49</v>
      </c>
      <c r="H3843" s="217" t="s">
        <v>176</v>
      </c>
      <c r="I3843" s="217">
        <v>0</v>
      </c>
      <c r="J3843" s="217">
        <v>0</v>
      </c>
      <c r="K3843" s="217">
        <v>0</v>
      </c>
      <c r="L3843" s="217">
        <v>3</v>
      </c>
      <c r="M3843" s="217">
        <v>375.65903197925701</v>
      </c>
      <c r="N3843" s="217">
        <v>0</v>
      </c>
      <c r="O3843" s="217">
        <v>0</v>
      </c>
      <c r="P3843" s="217">
        <v>0</v>
      </c>
      <c r="Q3843" s="217">
        <v>0</v>
      </c>
      <c r="R3843" s="217">
        <v>0</v>
      </c>
      <c r="S3843" s="217">
        <v>0</v>
      </c>
      <c r="T3843" s="217">
        <v>0</v>
      </c>
      <c r="U3843" s="217">
        <v>0</v>
      </c>
      <c r="V3843" s="217">
        <v>0</v>
      </c>
      <c r="W3843" s="217">
        <v>0</v>
      </c>
      <c r="X3843" s="217">
        <v>0</v>
      </c>
      <c r="Y3843" s="217">
        <v>0</v>
      </c>
    </row>
    <row r="3844" spans="2:25">
      <c r="B3844" s="217" t="s">
        <v>4012</v>
      </c>
      <c r="C3844" s="217" t="s">
        <v>169</v>
      </c>
      <c r="D3844" s="217" t="s">
        <v>22</v>
      </c>
      <c r="E3844" s="217" t="s">
        <v>103</v>
      </c>
      <c r="F3844" s="217" t="s">
        <v>12</v>
      </c>
      <c r="G3844" s="217" t="s">
        <v>49</v>
      </c>
      <c r="H3844" s="217" t="s">
        <v>178</v>
      </c>
      <c r="I3844" s="217">
        <v>3</v>
      </c>
      <c r="J3844" s="217">
        <v>3</v>
      </c>
      <c r="K3844" s="217">
        <v>0</v>
      </c>
      <c r="L3844" s="217">
        <v>13</v>
      </c>
      <c r="M3844" s="217">
        <v>335.65687121866898</v>
      </c>
      <c r="N3844" s="217">
        <v>8.9376987550050906</v>
      </c>
      <c r="O3844" s="217">
        <v>8.9376987550050906</v>
      </c>
      <c r="P3844" s="217">
        <v>0</v>
      </c>
      <c r="Q3844" s="217">
        <v>7.7494386882814599</v>
      </c>
      <c r="R3844" s="217">
        <v>7.7494386882814599</v>
      </c>
      <c r="S3844" s="217">
        <v>0</v>
      </c>
      <c r="T3844" s="217">
        <v>8.8841115216660995</v>
      </c>
      <c r="U3844" s="217">
        <v>8.8841115216660995</v>
      </c>
      <c r="V3844" s="217">
        <v>0</v>
      </c>
      <c r="W3844" s="217">
        <v>8.1613285883748503</v>
      </c>
      <c r="X3844" s="217">
        <v>8.1613285883748503</v>
      </c>
      <c r="Y3844" s="217">
        <v>0</v>
      </c>
    </row>
    <row r="3845" spans="2:25">
      <c r="B3845" s="217" t="s">
        <v>4013</v>
      </c>
      <c r="C3845" s="217" t="s">
        <v>169</v>
      </c>
      <c r="D3845" s="217" t="s">
        <v>22</v>
      </c>
      <c r="E3845" s="217" t="s">
        <v>103</v>
      </c>
      <c r="F3845" s="217" t="s">
        <v>12</v>
      </c>
      <c r="G3845" s="217" t="s">
        <v>49</v>
      </c>
      <c r="H3845" s="217" t="s">
        <v>5</v>
      </c>
      <c r="I3845" s="217">
        <v>9</v>
      </c>
      <c r="J3845" s="217">
        <v>9</v>
      </c>
      <c r="K3845" s="217">
        <v>0</v>
      </c>
      <c r="L3845" s="217">
        <v>32</v>
      </c>
      <c r="M3845" s="217">
        <v>1340</v>
      </c>
      <c r="N3845" s="217">
        <v>6.7164179104477597</v>
      </c>
      <c r="O3845" s="217">
        <v>6.7164179104477597</v>
      </c>
      <c r="P3845" s="217">
        <v>0</v>
      </c>
      <c r="Q3845" s="217">
        <v>5.7732684188375796</v>
      </c>
      <c r="R3845" s="217">
        <v>5.7732684188375796</v>
      </c>
      <c r="S3845" s="217">
        <v>0</v>
      </c>
      <c r="T3845" s="217">
        <v>6.1136978989137596</v>
      </c>
      <c r="U3845" s="217">
        <v>6.1136978989137596</v>
      </c>
      <c r="V3845" s="217">
        <v>0</v>
      </c>
      <c r="W3845" s="217">
        <v>5.9650033106392897</v>
      </c>
      <c r="X3845" s="217">
        <v>5.9650033106392897</v>
      </c>
      <c r="Y3845" s="217">
        <v>0</v>
      </c>
    </row>
    <row r="3846" spans="2:25">
      <c r="B3846" s="217" t="s">
        <v>4014</v>
      </c>
      <c r="C3846" s="217" t="s">
        <v>169</v>
      </c>
      <c r="D3846" s="217" t="s">
        <v>22</v>
      </c>
      <c r="E3846" s="217" t="s">
        <v>103</v>
      </c>
      <c r="F3846" s="217" t="s">
        <v>9</v>
      </c>
      <c r="G3846" s="217" t="s">
        <v>49</v>
      </c>
      <c r="H3846" s="217" t="s">
        <v>170</v>
      </c>
      <c r="I3846" s="217">
        <v>1</v>
      </c>
      <c r="J3846" s="217">
        <v>1</v>
      </c>
      <c r="K3846" s="217">
        <v>0</v>
      </c>
      <c r="L3846" s="217">
        <v>3</v>
      </c>
      <c r="M3846" s="217">
        <v>217.170055936013</v>
      </c>
      <c r="N3846" s="217">
        <v>4.6046863859289999</v>
      </c>
      <c r="O3846" s="217">
        <v>4.6046863859289999</v>
      </c>
      <c r="P3846" s="217">
        <v>0</v>
      </c>
      <c r="Q3846" s="217">
        <v>8.8984595034402396</v>
      </c>
      <c r="R3846" s="217">
        <v>8.8984595034402396</v>
      </c>
      <c r="S3846" s="217">
        <v>0</v>
      </c>
      <c r="T3846" s="217">
        <v>7.5183614921606203</v>
      </c>
      <c r="U3846" s="217">
        <v>7.5183614921606203</v>
      </c>
      <c r="V3846" s="217">
        <v>0</v>
      </c>
      <c r="W3846" s="217">
        <v>8.2575101792183698</v>
      </c>
      <c r="X3846" s="217">
        <v>8.2575101792183698</v>
      </c>
      <c r="Y3846" s="217">
        <v>0</v>
      </c>
    </row>
    <row r="3847" spans="2:25">
      <c r="B3847" s="217" t="s">
        <v>4015</v>
      </c>
      <c r="C3847" s="217" t="s">
        <v>169</v>
      </c>
      <c r="D3847" s="217" t="s">
        <v>22</v>
      </c>
      <c r="E3847" s="217" t="s">
        <v>103</v>
      </c>
      <c r="F3847" s="217" t="s">
        <v>9</v>
      </c>
      <c r="G3847" s="217" t="s">
        <v>49</v>
      </c>
      <c r="H3847" s="217" t="s">
        <v>172</v>
      </c>
      <c r="I3847" s="217">
        <v>0</v>
      </c>
      <c r="J3847" s="217">
        <v>0</v>
      </c>
      <c r="K3847" s="217">
        <v>0</v>
      </c>
      <c r="L3847" s="217">
        <v>14</v>
      </c>
      <c r="M3847" s="217">
        <v>250.93275480509499</v>
      </c>
      <c r="N3847" s="217">
        <v>0</v>
      </c>
      <c r="O3847" s="217">
        <v>0</v>
      </c>
      <c r="P3847" s="217">
        <v>0</v>
      </c>
      <c r="Q3847" s="217">
        <v>0</v>
      </c>
      <c r="R3847" s="217">
        <v>0</v>
      </c>
      <c r="S3847" s="217">
        <v>0</v>
      </c>
      <c r="T3847" s="217">
        <v>0</v>
      </c>
      <c r="U3847" s="217">
        <v>0</v>
      </c>
      <c r="V3847" s="217">
        <v>0</v>
      </c>
      <c r="W3847" s="217">
        <v>0</v>
      </c>
      <c r="X3847" s="217">
        <v>0</v>
      </c>
      <c r="Y3847" s="217">
        <v>0</v>
      </c>
    </row>
    <row r="3848" spans="2:25">
      <c r="B3848" s="217" t="s">
        <v>4016</v>
      </c>
      <c r="C3848" s="217" t="s">
        <v>169</v>
      </c>
      <c r="D3848" s="217" t="s">
        <v>22</v>
      </c>
      <c r="E3848" s="217" t="s">
        <v>103</v>
      </c>
      <c r="F3848" s="217" t="s">
        <v>9</v>
      </c>
      <c r="G3848" s="217" t="s">
        <v>49</v>
      </c>
      <c r="H3848" s="217" t="s">
        <v>174</v>
      </c>
      <c r="I3848" s="217">
        <v>0</v>
      </c>
      <c r="J3848" s="217">
        <v>0</v>
      </c>
      <c r="K3848" s="217">
        <v>0</v>
      </c>
      <c r="L3848" s="217">
        <v>19</v>
      </c>
      <c r="M3848" s="217">
        <v>282.014297663234</v>
      </c>
      <c r="N3848" s="217">
        <v>0</v>
      </c>
      <c r="O3848" s="217">
        <v>0</v>
      </c>
      <c r="P3848" s="217">
        <v>0</v>
      </c>
      <c r="Q3848" s="217">
        <v>0</v>
      </c>
      <c r="R3848" s="217">
        <v>0</v>
      </c>
      <c r="S3848" s="217">
        <v>0</v>
      </c>
      <c r="T3848" s="217">
        <v>0</v>
      </c>
      <c r="U3848" s="217">
        <v>0</v>
      </c>
      <c r="V3848" s="217">
        <v>0</v>
      </c>
      <c r="W3848" s="217">
        <v>0</v>
      </c>
      <c r="X3848" s="217">
        <v>0</v>
      </c>
      <c r="Y3848" s="217">
        <v>0</v>
      </c>
    </row>
    <row r="3849" spans="2:25">
      <c r="B3849" s="217" t="s">
        <v>4017</v>
      </c>
      <c r="C3849" s="217" t="s">
        <v>169</v>
      </c>
      <c r="D3849" s="217" t="s">
        <v>22</v>
      </c>
      <c r="E3849" s="217" t="s">
        <v>103</v>
      </c>
      <c r="F3849" s="217" t="s">
        <v>9</v>
      </c>
      <c r="G3849" s="217" t="s">
        <v>49</v>
      </c>
      <c r="H3849" s="217" t="s">
        <v>176</v>
      </c>
      <c r="I3849" s="217">
        <v>0</v>
      </c>
      <c r="J3849" s="217">
        <v>0</v>
      </c>
      <c r="K3849" s="217">
        <v>0</v>
      </c>
      <c r="L3849" s="217">
        <v>7</v>
      </c>
      <c r="M3849" s="217">
        <v>410.39852231341598</v>
      </c>
      <c r="N3849" s="217">
        <v>0</v>
      </c>
      <c r="O3849" s="217">
        <v>0</v>
      </c>
      <c r="P3849" s="217">
        <v>0</v>
      </c>
      <c r="Q3849" s="217">
        <v>0</v>
      </c>
      <c r="R3849" s="217">
        <v>0</v>
      </c>
      <c r="S3849" s="217">
        <v>0</v>
      </c>
      <c r="T3849" s="217">
        <v>0</v>
      </c>
      <c r="U3849" s="217">
        <v>0</v>
      </c>
      <c r="V3849" s="217">
        <v>0</v>
      </c>
      <c r="W3849" s="217">
        <v>0</v>
      </c>
      <c r="X3849" s="217">
        <v>0</v>
      </c>
      <c r="Y3849" s="217">
        <v>0</v>
      </c>
    </row>
    <row r="3850" spans="2:25">
      <c r="B3850" s="217" t="s">
        <v>4018</v>
      </c>
      <c r="C3850" s="217" t="s">
        <v>169</v>
      </c>
      <c r="D3850" s="217" t="s">
        <v>22</v>
      </c>
      <c r="E3850" s="217" t="s">
        <v>103</v>
      </c>
      <c r="F3850" s="217" t="s">
        <v>9</v>
      </c>
      <c r="G3850" s="217" t="s">
        <v>49</v>
      </c>
      <c r="H3850" s="217" t="s">
        <v>178</v>
      </c>
      <c r="I3850" s="217">
        <v>0</v>
      </c>
      <c r="J3850" s="217">
        <v>0</v>
      </c>
      <c r="K3850" s="217">
        <v>0</v>
      </c>
      <c r="L3850" s="217">
        <v>18</v>
      </c>
      <c r="M3850" s="217">
        <v>374.48436928224203</v>
      </c>
      <c r="N3850" s="217">
        <v>0</v>
      </c>
      <c r="O3850" s="217">
        <v>0</v>
      </c>
      <c r="P3850" s="217">
        <v>0</v>
      </c>
      <c r="Q3850" s="217">
        <v>0</v>
      </c>
      <c r="R3850" s="217">
        <v>0</v>
      </c>
      <c r="S3850" s="217">
        <v>0</v>
      </c>
      <c r="T3850" s="217">
        <v>0</v>
      </c>
      <c r="U3850" s="217">
        <v>0</v>
      </c>
      <c r="V3850" s="217">
        <v>0</v>
      </c>
      <c r="W3850" s="217">
        <v>0</v>
      </c>
      <c r="X3850" s="217">
        <v>0</v>
      </c>
      <c r="Y3850" s="217">
        <v>0</v>
      </c>
    </row>
    <row r="3851" spans="2:25">
      <c r="B3851" s="217" t="s">
        <v>4019</v>
      </c>
      <c r="C3851" s="217" t="s">
        <v>169</v>
      </c>
      <c r="D3851" s="217" t="s">
        <v>22</v>
      </c>
      <c r="E3851" s="217" t="s">
        <v>103</v>
      </c>
      <c r="F3851" s="217" t="s">
        <v>9</v>
      </c>
      <c r="G3851" s="217" t="s">
        <v>49</v>
      </c>
      <c r="H3851" s="217" t="s">
        <v>5</v>
      </c>
      <c r="I3851" s="217">
        <v>1</v>
      </c>
      <c r="J3851" s="217">
        <v>1</v>
      </c>
      <c r="K3851" s="217">
        <v>0</v>
      </c>
      <c r="L3851" s="217">
        <v>61</v>
      </c>
      <c r="M3851" s="217">
        <v>1535</v>
      </c>
      <c r="N3851" s="217">
        <v>0.65146579804560301</v>
      </c>
      <c r="O3851" s="217">
        <v>0.65146579804560301</v>
      </c>
      <c r="P3851" s="217">
        <v>0</v>
      </c>
      <c r="Q3851" s="217">
        <v>0.94664462802555804</v>
      </c>
      <c r="R3851" s="217">
        <v>0.94664462802555804</v>
      </c>
      <c r="S3851" s="217">
        <v>0</v>
      </c>
      <c r="T3851" s="217">
        <v>0.799825690655385</v>
      </c>
      <c r="U3851" s="217">
        <v>0.799825690655385</v>
      </c>
      <c r="V3851" s="217">
        <v>0</v>
      </c>
      <c r="W3851" s="217">
        <v>0.878458529704082</v>
      </c>
      <c r="X3851" s="217">
        <v>0.878458529704082</v>
      </c>
      <c r="Y3851" s="217">
        <v>0</v>
      </c>
    </row>
    <row r="3852" spans="2:25">
      <c r="B3852" s="217" t="s">
        <v>4020</v>
      </c>
      <c r="C3852" s="217" t="s">
        <v>169</v>
      </c>
      <c r="D3852" s="217" t="s">
        <v>22</v>
      </c>
      <c r="E3852" s="217" t="s">
        <v>103</v>
      </c>
      <c r="F3852" s="217" t="s">
        <v>5</v>
      </c>
      <c r="G3852" s="217" t="s">
        <v>49</v>
      </c>
      <c r="H3852" s="217" t="s">
        <v>170</v>
      </c>
      <c r="I3852" s="217">
        <v>1</v>
      </c>
      <c r="J3852" s="217">
        <v>1</v>
      </c>
      <c r="K3852" s="217">
        <v>0</v>
      </c>
      <c r="L3852" s="217">
        <v>4</v>
      </c>
      <c r="M3852" s="217">
        <v>392.81972461939</v>
      </c>
      <c r="N3852" s="217">
        <v>2.5456970139901101</v>
      </c>
      <c r="O3852" s="217">
        <v>2.5456970139901101</v>
      </c>
      <c r="P3852" s="217">
        <v>0</v>
      </c>
      <c r="Q3852" s="217">
        <v>5.0311406094601798</v>
      </c>
      <c r="R3852" s="217">
        <v>5.0311406094601798</v>
      </c>
      <c r="S3852" s="217">
        <v>0</v>
      </c>
      <c r="T3852" s="217">
        <v>4.25084069947017</v>
      </c>
      <c r="U3852" s="217">
        <v>4.25084069947017</v>
      </c>
      <c r="V3852" s="217">
        <v>0</v>
      </c>
      <c r="W3852" s="217">
        <v>4.6687513473129503</v>
      </c>
      <c r="X3852" s="217">
        <v>4.6687513473129503</v>
      </c>
      <c r="Y3852" s="217">
        <v>0</v>
      </c>
    </row>
    <row r="3853" spans="2:25">
      <c r="B3853" s="217" t="s">
        <v>4021</v>
      </c>
      <c r="C3853" s="217" t="s">
        <v>169</v>
      </c>
      <c r="D3853" s="217" t="s">
        <v>22</v>
      </c>
      <c r="E3853" s="217" t="s">
        <v>103</v>
      </c>
      <c r="F3853" s="217" t="s">
        <v>5</v>
      </c>
      <c r="G3853" s="217" t="s">
        <v>49</v>
      </c>
      <c r="H3853" s="217" t="s">
        <v>172</v>
      </c>
      <c r="I3853" s="217">
        <v>3</v>
      </c>
      <c r="J3853" s="217">
        <v>3</v>
      </c>
      <c r="K3853" s="217">
        <v>0</v>
      </c>
      <c r="L3853" s="217">
        <v>23</v>
      </c>
      <c r="M3853" s="217">
        <v>486.84315526605701</v>
      </c>
      <c r="N3853" s="217">
        <v>6.1621488718692499</v>
      </c>
      <c r="O3853" s="217">
        <v>6.1621488718692499</v>
      </c>
      <c r="P3853" s="217">
        <v>0</v>
      </c>
      <c r="Q3853" s="217">
        <v>5.0331532653778899</v>
      </c>
      <c r="R3853" s="217">
        <v>5.0331532653778899</v>
      </c>
      <c r="S3853" s="217">
        <v>0</v>
      </c>
      <c r="T3853" s="217">
        <v>5.1416391722041599</v>
      </c>
      <c r="U3853" s="217">
        <v>5.1416391722041599</v>
      </c>
      <c r="V3853" s="217">
        <v>0</v>
      </c>
      <c r="W3853" s="217">
        <v>5.1573740043491698</v>
      </c>
      <c r="X3853" s="217">
        <v>5.1573740043491698</v>
      </c>
      <c r="Y3853" s="217">
        <v>0</v>
      </c>
    </row>
    <row r="3854" spans="2:25">
      <c r="B3854" s="217" t="s">
        <v>4022</v>
      </c>
      <c r="C3854" s="217" t="s">
        <v>169</v>
      </c>
      <c r="D3854" s="217" t="s">
        <v>22</v>
      </c>
      <c r="E3854" s="217" t="s">
        <v>103</v>
      </c>
      <c r="F3854" s="217" t="s">
        <v>5</v>
      </c>
      <c r="G3854" s="217" t="s">
        <v>49</v>
      </c>
      <c r="H3854" s="217" t="s">
        <v>174</v>
      </c>
      <c r="I3854" s="217">
        <v>3</v>
      </c>
      <c r="J3854" s="217">
        <v>3</v>
      </c>
      <c r="K3854" s="217">
        <v>0</v>
      </c>
      <c r="L3854" s="217">
        <v>25</v>
      </c>
      <c r="M3854" s="217">
        <v>499.13832532096899</v>
      </c>
      <c r="N3854" s="217">
        <v>6.0103579465088304</v>
      </c>
      <c r="O3854" s="217">
        <v>6.0103579465088304</v>
      </c>
      <c r="P3854" s="217">
        <v>0</v>
      </c>
      <c r="Q3854" s="217">
        <v>5.43970663643967</v>
      </c>
      <c r="R3854" s="217">
        <v>5.43970663643967</v>
      </c>
      <c r="S3854" s="217">
        <v>0</v>
      </c>
      <c r="T3854" s="217">
        <v>5.5569555013574998</v>
      </c>
      <c r="U3854" s="217">
        <v>5.5569555013574998</v>
      </c>
      <c r="V3854" s="217">
        <v>0</v>
      </c>
      <c r="W3854" s="217">
        <v>5.5739613158696999</v>
      </c>
      <c r="X3854" s="217">
        <v>5.5739613158696999</v>
      </c>
      <c r="Y3854" s="217">
        <v>0</v>
      </c>
    </row>
    <row r="3855" spans="2:25">
      <c r="B3855" s="217" t="s">
        <v>4023</v>
      </c>
      <c r="C3855" s="217" t="s">
        <v>169</v>
      </c>
      <c r="D3855" s="217" t="s">
        <v>22</v>
      </c>
      <c r="E3855" s="217" t="s">
        <v>103</v>
      </c>
      <c r="F3855" s="217" t="s">
        <v>5</v>
      </c>
      <c r="G3855" s="217" t="s">
        <v>49</v>
      </c>
      <c r="H3855" s="217" t="s">
        <v>176</v>
      </c>
      <c r="I3855" s="217">
        <v>0</v>
      </c>
      <c r="J3855" s="217">
        <v>0</v>
      </c>
      <c r="K3855" s="217">
        <v>0</v>
      </c>
      <c r="L3855" s="217">
        <v>10</v>
      </c>
      <c r="M3855" s="217">
        <v>786.05755429267299</v>
      </c>
      <c r="N3855" s="217">
        <v>0</v>
      </c>
      <c r="O3855" s="217">
        <v>0</v>
      </c>
      <c r="P3855" s="217">
        <v>0</v>
      </c>
      <c r="Q3855" s="217">
        <v>0</v>
      </c>
      <c r="R3855" s="217">
        <v>0</v>
      </c>
      <c r="S3855" s="217">
        <v>0</v>
      </c>
      <c r="T3855" s="217">
        <v>0</v>
      </c>
      <c r="U3855" s="217">
        <v>0</v>
      </c>
      <c r="V3855" s="217">
        <v>0</v>
      </c>
      <c r="W3855" s="217">
        <v>0</v>
      </c>
      <c r="X3855" s="217">
        <v>0</v>
      </c>
      <c r="Y3855" s="217">
        <v>0</v>
      </c>
    </row>
    <row r="3856" spans="2:25">
      <c r="B3856" s="217" t="s">
        <v>4024</v>
      </c>
      <c r="C3856" s="217" t="s">
        <v>169</v>
      </c>
      <c r="D3856" s="217" t="s">
        <v>22</v>
      </c>
      <c r="E3856" s="217" t="s">
        <v>103</v>
      </c>
      <c r="F3856" s="217" t="s">
        <v>5</v>
      </c>
      <c r="G3856" s="217" t="s">
        <v>49</v>
      </c>
      <c r="H3856" s="217" t="s">
        <v>178</v>
      </c>
      <c r="I3856" s="217">
        <v>3</v>
      </c>
      <c r="J3856" s="217">
        <v>3</v>
      </c>
      <c r="K3856" s="217">
        <v>0</v>
      </c>
      <c r="L3856" s="217">
        <v>31</v>
      </c>
      <c r="M3856" s="217">
        <v>710.14124050091095</v>
      </c>
      <c r="N3856" s="217">
        <v>4.2245117293623098</v>
      </c>
      <c r="O3856" s="217">
        <v>4.2245117293623098</v>
      </c>
      <c r="P3856" s="217">
        <v>0</v>
      </c>
      <c r="Q3856" s="217">
        <v>4.7004792043674399</v>
      </c>
      <c r="R3856" s="217">
        <v>4.7004792043674399</v>
      </c>
      <c r="S3856" s="217">
        <v>0</v>
      </c>
      <c r="T3856" s="217">
        <v>5.3887233819941898</v>
      </c>
      <c r="U3856" s="217">
        <v>5.3887233819941898</v>
      </c>
      <c r="V3856" s="217">
        <v>0</v>
      </c>
      <c r="W3856" s="217">
        <v>4.9503140618011399</v>
      </c>
      <c r="X3856" s="217">
        <v>4.9503140618011399</v>
      </c>
      <c r="Y3856" s="217">
        <v>0</v>
      </c>
    </row>
    <row r="3857" spans="2:25">
      <c r="B3857" s="217" t="s">
        <v>4025</v>
      </c>
      <c r="C3857" s="217" t="s">
        <v>169</v>
      </c>
      <c r="D3857" s="217" t="s">
        <v>22</v>
      </c>
      <c r="E3857" s="217" t="s">
        <v>103</v>
      </c>
      <c r="F3857" s="217" t="s">
        <v>5</v>
      </c>
      <c r="G3857" s="217" t="s">
        <v>49</v>
      </c>
      <c r="H3857" s="217" t="s">
        <v>5</v>
      </c>
      <c r="I3857" s="217">
        <v>10</v>
      </c>
      <c r="J3857" s="217">
        <v>10</v>
      </c>
      <c r="K3857" s="217">
        <v>0</v>
      </c>
      <c r="L3857" s="217">
        <v>93</v>
      </c>
      <c r="M3857" s="217">
        <v>2875</v>
      </c>
      <c r="N3857" s="217">
        <v>3.47826086956522</v>
      </c>
      <c r="O3857" s="217">
        <v>3.47826086956522</v>
      </c>
      <c r="P3857" s="217">
        <v>0</v>
      </c>
      <c r="Q3857" s="217">
        <v>3.14584843502747</v>
      </c>
      <c r="R3857" s="217">
        <v>3.14584843502747</v>
      </c>
      <c r="S3857" s="217">
        <v>0</v>
      </c>
      <c r="T3857" s="217">
        <v>3.2347218377982001</v>
      </c>
      <c r="U3857" s="217">
        <v>3.2347218377982001</v>
      </c>
      <c r="V3857" s="217">
        <v>0</v>
      </c>
      <c r="W3857" s="217">
        <v>3.1985697605763002</v>
      </c>
      <c r="X3857" s="217">
        <v>3.1985697605763002</v>
      </c>
      <c r="Y3857" s="217">
        <v>0</v>
      </c>
    </row>
    <row r="3858" spans="2:25">
      <c r="B3858" s="217" t="s">
        <v>4026</v>
      </c>
      <c r="C3858" s="217" t="s">
        <v>169</v>
      </c>
      <c r="D3858" s="217" t="s">
        <v>22</v>
      </c>
      <c r="E3858" s="217" t="s">
        <v>103</v>
      </c>
      <c r="F3858" s="217" t="s">
        <v>12</v>
      </c>
      <c r="G3858" s="217" t="s">
        <v>13</v>
      </c>
      <c r="H3858" s="217" t="s">
        <v>170</v>
      </c>
      <c r="I3858" s="217">
        <v>0</v>
      </c>
      <c r="J3858" s="217">
        <v>0</v>
      </c>
      <c r="K3858" s="217">
        <v>0</v>
      </c>
      <c r="L3858" s="217">
        <v>0</v>
      </c>
      <c r="M3858" s="217">
        <v>0</v>
      </c>
    </row>
    <row r="3859" spans="2:25">
      <c r="B3859" s="217" t="s">
        <v>4027</v>
      </c>
      <c r="C3859" s="217" t="s">
        <v>169</v>
      </c>
      <c r="D3859" s="217" t="s">
        <v>22</v>
      </c>
      <c r="E3859" s="217" t="s">
        <v>103</v>
      </c>
      <c r="F3859" s="217" t="s">
        <v>12</v>
      </c>
      <c r="G3859" s="217" t="s">
        <v>13</v>
      </c>
      <c r="H3859" s="217" t="s">
        <v>172</v>
      </c>
      <c r="I3859" s="217">
        <v>0</v>
      </c>
      <c r="J3859" s="217">
        <v>0</v>
      </c>
      <c r="K3859" s="217">
        <v>0</v>
      </c>
      <c r="L3859" s="217">
        <v>0</v>
      </c>
      <c r="M3859" s="217">
        <v>7</v>
      </c>
      <c r="N3859" s="217">
        <v>0</v>
      </c>
      <c r="O3859" s="217">
        <v>0</v>
      </c>
      <c r="P3859" s="217">
        <v>0</v>
      </c>
      <c r="Q3859" s="217">
        <v>0</v>
      </c>
      <c r="R3859" s="217">
        <v>0</v>
      </c>
      <c r="S3859" s="217">
        <v>0</v>
      </c>
      <c r="T3859" s="217">
        <v>0</v>
      </c>
      <c r="U3859" s="217">
        <v>0</v>
      </c>
      <c r="V3859" s="217">
        <v>0</v>
      </c>
      <c r="W3859" s="217">
        <v>0</v>
      </c>
      <c r="X3859" s="217">
        <v>0</v>
      </c>
      <c r="Y3859" s="217">
        <v>0</v>
      </c>
    </row>
    <row r="3860" spans="2:25">
      <c r="B3860" s="217" t="s">
        <v>4028</v>
      </c>
      <c r="C3860" s="217" t="s">
        <v>169</v>
      </c>
      <c r="D3860" s="217" t="s">
        <v>22</v>
      </c>
      <c r="E3860" s="217" t="s">
        <v>103</v>
      </c>
      <c r="F3860" s="217" t="s">
        <v>12</v>
      </c>
      <c r="G3860" s="217" t="s">
        <v>13</v>
      </c>
      <c r="H3860" s="217" t="s">
        <v>174</v>
      </c>
      <c r="I3860" s="217">
        <v>0</v>
      </c>
      <c r="J3860" s="217">
        <v>0</v>
      </c>
      <c r="K3860" s="217">
        <v>0</v>
      </c>
      <c r="L3860" s="217">
        <v>0</v>
      </c>
      <c r="M3860" s="217">
        <v>7</v>
      </c>
      <c r="N3860" s="217">
        <v>0</v>
      </c>
      <c r="O3860" s="217">
        <v>0</v>
      </c>
      <c r="P3860" s="217">
        <v>0</v>
      </c>
      <c r="Q3860" s="217">
        <v>0</v>
      </c>
      <c r="R3860" s="217">
        <v>0</v>
      </c>
      <c r="S3860" s="217">
        <v>0</v>
      </c>
      <c r="T3860" s="217">
        <v>0</v>
      </c>
      <c r="U3860" s="217">
        <v>0</v>
      </c>
      <c r="V3860" s="217">
        <v>0</v>
      </c>
      <c r="W3860" s="217">
        <v>0</v>
      </c>
      <c r="X3860" s="217">
        <v>0</v>
      </c>
      <c r="Y3860" s="217">
        <v>0</v>
      </c>
    </row>
    <row r="3861" spans="2:25">
      <c r="B3861" s="217" t="s">
        <v>4029</v>
      </c>
      <c r="C3861" s="217" t="s">
        <v>169</v>
      </c>
      <c r="D3861" s="217" t="s">
        <v>22</v>
      </c>
      <c r="E3861" s="217" t="s">
        <v>103</v>
      </c>
      <c r="F3861" s="217" t="s">
        <v>12</v>
      </c>
      <c r="G3861" s="217" t="s">
        <v>13</v>
      </c>
      <c r="H3861" s="217" t="s">
        <v>176</v>
      </c>
      <c r="I3861" s="217">
        <v>0</v>
      </c>
      <c r="J3861" s="217">
        <v>0</v>
      </c>
      <c r="K3861" s="217">
        <v>0</v>
      </c>
      <c r="L3861" s="217">
        <v>0</v>
      </c>
      <c r="M3861" s="217">
        <v>13.1111111111111</v>
      </c>
      <c r="N3861" s="217">
        <v>0</v>
      </c>
      <c r="O3861" s="217">
        <v>0</v>
      </c>
      <c r="P3861" s="217">
        <v>0</v>
      </c>
      <c r="Q3861" s="217">
        <v>0</v>
      </c>
      <c r="R3861" s="217">
        <v>0</v>
      </c>
      <c r="S3861" s="217">
        <v>0</v>
      </c>
      <c r="T3861" s="217">
        <v>0</v>
      </c>
      <c r="U3861" s="217">
        <v>0</v>
      </c>
      <c r="V3861" s="217">
        <v>0</v>
      </c>
      <c r="W3861" s="217">
        <v>0</v>
      </c>
      <c r="X3861" s="217">
        <v>0</v>
      </c>
      <c r="Y3861" s="217">
        <v>0</v>
      </c>
    </row>
    <row r="3862" spans="2:25">
      <c r="B3862" s="217" t="s">
        <v>4030</v>
      </c>
      <c r="C3862" s="217" t="s">
        <v>169</v>
      </c>
      <c r="D3862" s="217" t="s">
        <v>22</v>
      </c>
      <c r="E3862" s="217" t="s">
        <v>103</v>
      </c>
      <c r="F3862" s="217" t="s">
        <v>12</v>
      </c>
      <c r="G3862" s="217" t="s">
        <v>13</v>
      </c>
      <c r="H3862" s="217" t="s">
        <v>178</v>
      </c>
      <c r="I3862" s="217">
        <v>1</v>
      </c>
      <c r="J3862" s="217">
        <v>1</v>
      </c>
      <c r="K3862" s="217">
        <v>0</v>
      </c>
      <c r="L3862" s="217">
        <v>1</v>
      </c>
      <c r="M3862" s="217">
        <v>142.888888888889</v>
      </c>
      <c r="N3862" s="217">
        <v>6.9984447900466602</v>
      </c>
      <c r="O3862" s="217">
        <v>6.9984447900466602</v>
      </c>
      <c r="P3862" s="217">
        <v>0</v>
      </c>
      <c r="Q3862" s="217">
        <v>6.6046352456944302</v>
      </c>
      <c r="R3862" s="217">
        <v>6.6046352456944302</v>
      </c>
      <c r="S3862" s="217">
        <v>0</v>
      </c>
      <c r="T3862" s="217">
        <v>7.5716859559654299</v>
      </c>
      <c r="U3862" s="217">
        <v>7.5716859559654299</v>
      </c>
      <c r="V3862" s="217">
        <v>0</v>
      </c>
      <c r="W3862" s="217">
        <v>6.9556777741831102</v>
      </c>
      <c r="X3862" s="217">
        <v>6.9556777741831102</v>
      </c>
      <c r="Y3862" s="217">
        <v>0</v>
      </c>
    </row>
    <row r="3863" spans="2:25">
      <c r="B3863" s="217" t="s">
        <v>4031</v>
      </c>
      <c r="C3863" s="217" t="s">
        <v>169</v>
      </c>
      <c r="D3863" s="217" t="s">
        <v>22</v>
      </c>
      <c r="E3863" s="217" t="s">
        <v>103</v>
      </c>
      <c r="F3863" s="217" t="s">
        <v>12</v>
      </c>
      <c r="G3863" s="217" t="s">
        <v>13</v>
      </c>
      <c r="H3863" s="217" t="s">
        <v>5</v>
      </c>
      <c r="I3863" s="217">
        <v>1</v>
      </c>
      <c r="J3863" s="217">
        <v>1</v>
      </c>
      <c r="K3863" s="217">
        <v>0</v>
      </c>
      <c r="L3863" s="217">
        <v>1</v>
      </c>
      <c r="M3863" s="217">
        <v>170</v>
      </c>
      <c r="N3863" s="217">
        <v>5.8823529411764701</v>
      </c>
      <c r="O3863" s="217">
        <v>5.8823529411764701</v>
      </c>
      <c r="P3863" s="217">
        <v>0</v>
      </c>
      <c r="Q3863" s="217">
        <v>5.87078688506171</v>
      </c>
      <c r="R3863" s="217">
        <v>5.87078688506171</v>
      </c>
      <c r="S3863" s="217">
        <v>0</v>
      </c>
      <c r="T3863" s="217">
        <v>6.7303875164137201</v>
      </c>
      <c r="U3863" s="217">
        <v>6.7303875164137201</v>
      </c>
      <c r="V3863" s="217">
        <v>0</v>
      </c>
      <c r="W3863" s="217">
        <v>6.1828246881627704</v>
      </c>
      <c r="X3863" s="217">
        <v>6.1828246881627704</v>
      </c>
      <c r="Y3863" s="217">
        <v>0</v>
      </c>
    </row>
    <row r="3864" spans="2:25">
      <c r="B3864" s="217" t="s">
        <v>4032</v>
      </c>
      <c r="C3864" s="217" t="s">
        <v>169</v>
      </c>
      <c r="D3864" s="217" t="s">
        <v>22</v>
      </c>
      <c r="E3864" s="217" t="s">
        <v>103</v>
      </c>
      <c r="F3864" s="217" t="s">
        <v>9</v>
      </c>
      <c r="G3864" s="217" t="s">
        <v>13</v>
      </c>
      <c r="H3864" s="217" t="s">
        <v>170</v>
      </c>
      <c r="I3864" s="217">
        <v>0</v>
      </c>
      <c r="J3864" s="217">
        <v>0</v>
      </c>
      <c r="K3864" s="217">
        <v>0</v>
      </c>
      <c r="L3864" s="217">
        <v>0</v>
      </c>
      <c r="M3864" s="217">
        <v>0</v>
      </c>
    </row>
    <row r="3865" spans="2:25">
      <c r="B3865" s="217" t="s">
        <v>4033</v>
      </c>
      <c r="C3865" s="217" t="s">
        <v>169</v>
      </c>
      <c r="D3865" s="217" t="s">
        <v>22</v>
      </c>
      <c r="E3865" s="217" t="s">
        <v>103</v>
      </c>
      <c r="F3865" s="217" t="s">
        <v>9</v>
      </c>
      <c r="G3865" s="217" t="s">
        <v>13</v>
      </c>
      <c r="H3865" s="217" t="s">
        <v>172</v>
      </c>
      <c r="I3865" s="217">
        <v>0</v>
      </c>
      <c r="J3865" s="217">
        <v>0</v>
      </c>
      <c r="K3865" s="217">
        <v>0</v>
      </c>
      <c r="L3865" s="217">
        <v>0</v>
      </c>
      <c r="M3865" s="217">
        <v>0</v>
      </c>
    </row>
    <row r="3866" spans="2:25">
      <c r="B3866" s="217" t="s">
        <v>4034</v>
      </c>
      <c r="C3866" s="217" t="s">
        <v>169</v>
      </c>
      <c r="D3866" s="217" t="s">
        <v>22</v>
      </c>
      <c r="E3866" s="217" t="s">
        <v>103</v>
      </c>
      <c r="F3866" s="217" t="s">
        <v>9</v>
      </c>
      <c r="G3866" s="217" t="s">
        <v>13</v>
      </c>
      <c r="H3866" s="217" t="s">
        <v>174</v>
      </c>
      <c r="I3866" s="217">
        <v>0</v>
      </c>
      <c r="J3866" s="217">
        <v>0</v>
      </c>
      <c r="K3866" s="217">
        <v>0</v>
      </c>
      <c r="L3866" s="217">
        <v>0</v>
      </c>
      <c r="M3866" s="217">
        <v>6.1111111111111098</v>
      </c>
      <c r="N3866" s="217">
        <v>0</v>
      </c>
      <c r="O3866" s="217">
        <v>0</v>
      </c>
      <c r="P3866" s="217">
        <v>0</v>
      </c>
      <c r="Q3866" s="217">
        <v>0</v>
      </c>
      <c r="R3866" s="217">
        <v>0</v>
      </c>
      <c r="S3866" s="217">
        <v>0</v>
      </c>
      <c r="T3866" s="217">
        <v>0</v>
      </c>
      <c r="U3866" s="217">
        <v>0</v>
      </c>
      <c r="V3866" s="217">
        <v>0</v>
      </c>
      <c r="W3866" s="217">
        <v>0</v>
      </c>
      <c r="X3866" s="217">
        <v>0</v>
      </c>
      <c r="Y3866" s="217">
        <v>0</v>
      </c>
    </row>
    <row r="3867" spans="2:25">
      <c r="B3867" s="217" t="s">
        <v>4035</v>
      </c>
      <c r="C3867" s="217" t="s">
        <v>169</v>
      </c>
      <c r="D3867" s="217" t="s">
        <v>22</v>
      </c>
      <c r="E3867" s="217" t="s">
        <v>103</v>
      </c>
      <c r="F3867" s="217" t="s">
        <v>9</v>
      </c>
      <c r="G3867" s="217" t="s">
        <v>13</v>
      </c>
      <c r="H3867" s="217" t="s">
        <v>176</v>
      </c>
      <c r="I3867" s="217">
        <v>0</v>
      </c>
      <c r="J3867" s="217">
        <v>0</v>
      </c>
      <c r="K3867" s="217">
        <v>0</v>
      </c>
      <c r="L3867" s="217">
        <v>0</v>
      </c>
      <c r="M3867" s="217">
        <v>14.1558441558442</v>
      </c>
      <c r="N3867" s="217">
        <v>0</v>
      </c>
      <c r="O3867" s="217">
        <v>0</v>
      </c>
      <c r="P3867" s="217">
        <v>0</v>
      </c>
      <c r="Q3867" s="217">
        <v>0</v>
      </c>
      <c r="R3867" s="217">
        <v>0</v>
      </c>
      <c r="S3867" s="217">
        <v>0</v>
      </c>
      <c r="T3867" s="217">
        <v>0</v>
      </c>
      <c r="U3867" s="217">
        <v>0</v>
      </c>
      <c r="V3867" s="217">
        <v>0</v>
      </c>
      <c r="W3867" s="217">
        <v>0</v>
      </c>
      <c r="X3867" s="217">
        <v>0</v>
      </c>
      <c r="Y3867" s="217">
        <v>0</v>
      </c>
    </row>
    <row r="3868" spans="2:25">
      <c r="B3868" s="217" t="s">
        <v>4036</v>
      </c>
      <c r="C3868" s="217" t="s">
        <v>169</v>
      </c>
      <c r="D3868" s="217" t="s">
        <v>22</v>
      </c>
      <c r="E3868" s="217" t="s">
        <v>103</v>
      </c>
      <c r="F3868" s="217" t="s">
        <v>9</v>
      </c>
      <c r="G3868" s="217" t="s">
        <v>13</v>
      </c>
      <c r="H3868" s="217" t="s">
        <v>178</v>
      </c>
      <c r="I3868" s="217">
        <v>0</v>
      </c>
      <c r="J3868" s="217">
        <v>0</v>
      </c>
      <c r="K3868" s="217">
        <v>0</v>
      </c>
      <c r="L3868" s="217">
        <v>6</v>
      </c>
      <c r="M3868" s="217">
        <v>164.73304473304501</v>
      </c>
      <c r="N3868" s="217">
        <v>0</v>
      </c>
      <c r="O3868" s="217">
        <v>0</v>
      </c>
      <c r="P3868" s="217">
        <v>0</v>
      </c>
      <c r="Q3868" s="217">
        <v>0</v>
      </c>
      <c r="R3868" s="217">
        <v>0</v>
      </c>
      <c r="S3868" s="217">
        <v>0</v>
      </c>
      <c r="T3868" s="217">
        <v>0</v>
      </c>
      <c r="U3868" s="217">
        <v>0</v>
      </c>
      <c r="V3868" s="217">
        <v>0</v>
      </c>
      <c r="W3868" s="217">
        <v>0</v>
      </c>
      <c r="X3868" s="217">
        <v>0</v>
      </c>
      <c r="Y3868" s="217">
        <v>0</v>
      </c>
    </row>
    <row r="3869" spans="2:25">
      <c r="B3869" s="217" t="s">
        <v>4037</v>
      </c>
      <c r="C3869" s="217" t="s">
        <v>169</v>
      </c>
      <c r="D3869" s="217" t="s">
        <v>22</v>
      </c>
      <c r="E3869" s="217" t="s">
        <v>103</v>
      </c>
      <c r="F3869" s="217" t="s">
        <v>9</v>
      </c>
      <c r="G3869" s="217" t="s">
        <v>13</v>
      </c>
      <c r="H3869" s="217" t="s">
        <v>5</v>
      </c>
      <c r="I3869" s="217">
        <v>0</v>
      </c>
      <c r="J3869" s="217">
        <v>0</v>
      </c>
      <c r="K3869" s="217">
        <v>0</v>
      </c>
      <c r="L3869" s="217">
        <v>6</v>
      </c>
      <c r="M3869" s="217">
        <v>185</v>
      </c>
      <c r="N3869" s="217">
        <v>0</v>
      </c>
      <c r="O3869" s="217">
        <v>0</v>
      </c>
      <c r="P3869" s="217">
        <v>0</v>
      </c>
      <c r="Q3869" s="217">
        <v>0</v>
      </c>
      <c r="R3869" s="217">
        <v>0</v>
      </c>
      <c r="S3869" s="217">
        <v>0</v>
      </c>
      <c r="T3869" s="217">
        <v>0</v>
      </c>
      <c r="U3869" s="217">
        <v>0</v>
      </c>
      <c r="V3869" s="217">
        <v>0</v>
      </c>
      <c r="W3869" s="217">
        <v>0</v>
      </c>
      <c r="X3869" s="217">
        <v>0</v>
      </c>
      <c r="Y3869" s="217">
        <v>0</v>
      </c>
    </row>
    <row r="3870" spans="2:25">
      <c r="B3870" s="217" t="s">
        <v>4038</v>
      </c>
      <c r="C3870" s="217" t="s">
        <v>169</v>
      </c>
      <c r="D3870" s="217" t="s">
        <v>22</v>
      </c>
      <c r="E3870" s="217" t="s">
        <v>103</v>
      </c>
      <c r="F3870" s="217" t="s">
        <v>5</v>
      </c>
      <c r="G3870" s="217" t="s">
        <v>13</v>
      </c>
      <c r="H3870" s="217" t="s">
        <v>170</v>
      </c>
      <c r="I3870" s="217">
        <v>0</v>
      </c>
      <c r="J3870" s="217">
        <v>0</v>
      </c>
      <c r="K3870" s="217">
        <v>0</v>
      </c>
      <c r="L3870" s="217">
        <v>0</v>
      </c>
      <c r="M3870" s="217">
        <v>0</v>
      </c>
    </row>
    <row r="3871" spans="2:25">
      <c r="B3871" s="217" t="s">
        <v>4039</v>
      </c>
      <c r="C3871" s="217" t="s">
        <v>169</v>
      </c>
      <c r="D3871" s="217" t="s">
        <v>22</v>
      </c>
      <c r="E3871" s="217" t="s">
        <v>103</v>
      </c>
      <c r="F3871" s="217" t="s">
        <v>5</v>
      </c>
      <c r="G3871" s="217" t="s">
        <v>13</v>
      </c>
      <c r="H3871" s="217" t="s">
        <v>172</v>
      </c>
      <c r="I3871" s="217">
        <v>0</v>
      </c>
      <c r="J3871" s="217">
        <v>0</v>
      </c>
      <c r="K3871" s="217">
        <v>0</v>
      </c>
      <c r="L3871" s="217">
        <v>0</v>
      </c>
      <c r="M3871" s="217">
        <v>7</v>
      </c>
      <c r="N3871" s="217">
        <v>0</v>
      </c>
      <c r="O3871" s="217">
        <v>0</v>
      </c>
      <c r="P3871" s="217">
        <v>0</v>
      </c>
      <c r="Q3871" s="217">
        <v>0</v>
      </c>
      <c r="R3871" s="217">
        <v>0</v>
      </c>
      <c r="S3871" s="217">
        <v>0</v>
      </c>
      <c r="T3871" s="217">
        <v>0</v>
      </c>
      <c r="U3871" s="217">
        <v>0</v>
      </c>
      <c r="V3871" s="217">
        <v>0</v>
      </c>
      <c r="W3871" s="217">
        <v>0</v>
      </c>
      <c r="X3871" s="217">
        <v>0</v>
      </c>
      <c r="Y3871" s="217">
        <v>0</v>
      </c>
    </row>
    <row r="3872" spans="2:25">
      <c r="B3872" s="217" t="s">
        <v>4040</v>
      </c>
      <c r="C3872" s="217" t="s">
        <v>169</v>
      </c>
      <c r="D3872" s="217" t="s">
        <v>22</v>
      </c>
      <c r="E3872" s="217" t="s">
        <v>103</v>
      </c>
      <c r="F3872" s="217" t="s">
        <v>5</v>
      </c>
      <c r="G3872" s="217" t="s">
        <v>13</v>
      </c>
      <c r="H3872" s="217" t="s">
        <v>174</v>
      </c>
      <c r="I3872" s="217">
        <v>0</v>
      </c>
      <c r="J3872" s="217">
        <v>0</v>
      </c>
      <c r="K3872" s="217">
        <v>0</v>
      </c>
      <c r="L3872" s="217">
        <v>0</v>
      </c>
      <c r="M3872" s="217">
        <v>13.1111111111111</v>
      </c>
      <c r="N3872" s="217">
        <v>0</v>
      </c>
      <c r="O3872" s="217">
        <v>0</v>
      </c>
      <c r="P3872" s="217">
        <v>0</v>
      </c>
      <c r="Q3872" s="217">
        <v>0</v>
      </c>
      <c r="R3872" s="217">
        <v>0</v>
      </c>
      <c r="S3872" s="217">
        <v>0</v>
      </c>
      <c r="T3872" s="217">
        <v>0</v>
      </c>
      <c r="U3872" s="217">
        <v>0</v>
      </c>
      <c r="V3872" s="217">
        <v>0</v>
      </c>
      <c r="W3872" s="217">
        <v>0</v>
      </c>
      <c r="X3872" s="217">
        <v>0</v>
      </c>
      <c r="Y3872" s="217">
        <v>0</v>
      </c>
    </row>
    <row r="3873" spans="2:25">
      <c r="B3873" s="217" t="s">
        <v>4041</v>
      </c>
      <c r="C3873" s="217" t="s">
        <v>169</v>
      </c>
      <c r="D3873" s="217" t="s">
        <v>22</v>
      </c>
      <c r="E3873" s="217" t="s">
        <v>103</v>
      </c>
      <c r="F3873" s="217" t="s">
        <v>5</v>
      </c>
      <c r="G3873" s="217" t="s">
        <v>13</v>
      </c>
      <c r="H3873" s="217" t="s">
        <v>176</v>
      </c>
      <c r="I3873" s="217">
        <v>0</v>
      </c>
      <c r="J3873" s="217">
        <v>0</v>
      </c>
      <c r="K3873" s="217">
        <v>0</v>
      </c>
      <c r="L3873" s="217">
        <v>0</v>
      </c>
      <c r="M3873" s="217">
        <v>27.2669552669553</v>
      </c>
      <c r="N3873" s="217">
        <v>0</v>
      </c>
      <c r="O3873" s="217">
        <v>0</v>
      </c>
      <c r="P3873" s="217">
        <v>0</v>
      </c>
      <c r="Q3873" s="217">
        <v>0</v>
      </c>
      <c r="R3873" s="217">
        <v>0</v>
      </c>
      <c r="S3873" s="217">
        <v>0</v>
      </c>
      <c r="T3873" s="217">
        <v>0</v>
      </c>
      <c r="U3873" s="217">
        <v>0</v>
      </c>
      <c r="V3873" s="217">
        <v>0</v>
      </c>
      <c r="W3873" s="217">
        <v>0</v>
      </c>
      <c r="X3873" s="217">
        <v>0</v>
      </c>
      <c r="Y3873" s="217">
        <v>0</v>
      </c>
    </row>
    <row r="3874" spans="2:25">
      <c r="B3874" s="217" t="s">
        <v>4042</v>
      </c>
      <c r="C3874" s="217" t="s">
        <v>169</v>
      </c>
      <c r="D3874" s="217" t="s">
        <v>22</v>
      </c>
      <c r="E3874" s="217" t="s">
        <v>103</v>
      </c>
      <c r="F3874" s="217" t="s">
        <v>5</v>
      </c>
      <c r="G3874" s="217" t="s">
        <v>13</v>
      </c>
      <c r="H3874" s="217" t="s">
        <v>178</v>
      </c>
      <c r="I3874" s="217">
        <v>1</v>
      </c>
      <c r="J3874" s="217">
        <v>1</v>
      </c>
      <c r="K3874" s="217">
        <v>0</v>
      </c>
      <c r="L3874" s="217">
        <v>7</v>
      </c>
      <c r="M3874" s="217">
        <v>307.62193362193398</v>
      </c>
      <c r="N3874" s="217">
        <v>3.2507434961675901</v>
      </c>
      <c r="O3874" s="217">
        <v>3.2507434961675901</v>
      </c>
      <c r="P3874" s="217">
        <v>0</v>
      </c>
      <c r="Q3874" s="217">
        <v>2.5593622569384298</v>
      </c>
      <c r="R3874" s="217">
        <v>2.5593622569384298</v>
      </c>
      <c r="S3874" s="217">
        <v>0</v>
      </c>
      <c r="T3874" s="217">
        <v>2.9341040854181499</v>
      </c>
      <c r="U3874" s="217">
        <v>2.9341040854181499</v>
      </c>
      <c r="V3874" s="217">
        <v>0</v>
      </c>
      <c r="W3874" s="217">
        <v>2.6953947499636701</v>
      </c>
      <c r="X3874" s="217">
        <v>2.6953947499636701</v>
      </c>
      <c r="Y3874" s="217">
        <v>0</v>
      </c>
    </row>
    <row r="3875" spans="2:25">
      <c r="B3875" s="217" t="s">
        <v>4043</v>
      </c>
      <c r="C3875" s="217" t="s">
        <v>169</v>
      </c>
      <c r="D3875" s="217" t="s">
        <v>22</v>
      </c>
      <c r="E3875" s="217" t="s">
        <v>103</v>
      </c>
      <c r="F3875" s="217" t="s">
        <v>5</v>
      </c>
      <c r="G3875" s="217" t="s">
        <v>13</v>
      </c>
      <c r="H3875" s="217" t="s">
        <v>5</v>
      </c>
      <c r="I3875" s="217">
        <v>1</v>
      </c>
      <c r="J3875" s="217">
        <v>1</v>
      </c>
      <c r="K3875" s="217">
        <v>0</v>
      </c>
      <c r="L3875" s="217">
        <v>7</v>
      </c>
      <c r="M3875" s="217">
        <v>355</v>
      </c>
      <c r="N3875" s="217">
        <v>2.8169014084507</v>
      </c>
      <c r="O3875" s="217">
        <v>2.8169014084507</v>
      </c>
      <c r="P3875" s="217">
        <v>0</v>
      </c>
      <c r="Q3875" s="217">
        <v>2.3063805619885298</v>
      </c>
      <c r="R3875" s="217">
        <v>2.3063805619885298</v>
      </c>
      <c r="S3875" s="217">
        <v>0</v>
      </c>
      <c r="T3875" s="217">
        <v>2.6440808100196702</v>
      </c>
      <c r="U3875" s="217">
        <v>2.6440808100196702</v>
      </c>
      <c r="V3875" s="217">
        <v>0</v>
      </c>
      <c r="W3875" s="217">
        <v>2.4289668417782302</v>
      </c>
      <c r="X3875" s="217">
        <v>2.4289668417782302</v>
      </c>
      <c r="Y3875" s="217">
        <v>0</v>
      </c>
    </row>
    <row r="3876" spans="2:25">
      <c r="B3876" s="217" t="s">
        <v>4044</v>
      </c>
      <c r="C3876" s="217" t="s">
        <v>169</v>
      </c>
      <c r="D3876" s="217" t="s">
        <v>22</v>
      </c>
      <c r="E3876" s="217" t="s">
        <v>103</v>
      </c>
      <c r="F3876" s="217" t="s">
        <v>12</v>
      </c>
      <c r="G3876" s="217" t="s">
        <v>5</v>
      </c>
      <c r="H3876" s="217" t="s">
        <v>170</v>
      </c>
      <c r="I3876" s="217">
        <v>0</v>
      </c>
      <c r="J3876" s="217">
        <v>0</v>
      </c>
      <c r="K3876" s="217">
        <v>0</v>
      </c>
      <c r="L3876" s="217">
        <v>1</v>
      </c>
      <c r="M3876" s="217">
        <v>259.31333234703999</v>
      </c>
      <c r="N3876" s="217">
        <v>0</v>
      </c>
      <c r="O3876" s="217">
        <v>0</v>
      </c>
      <c r="P3876" s="217">
        <v>0</v>
      </c>
      <c r="Q3876" s="217">
        <v>0</v>
      </c>
      <c r="R3876" s="217">
        <v>0</v>
      </c>
      <c r="S3876" s="217">
        <v>0</v>
      </c>
      <c r="T3876" s="217">
        <v>0</v>
      </c>
      <c r="U3876" s="217">
        <v>0</v>
      </c>
      <c r="V3876" s="217">
        <v>0</v>
      </c>
      <c r="W3876" s="217">
        <v>0</v>
      </c>
      <c r="X3876" s="217">
        <v>0</v>
      </c>
      <c r="Y3876" s="217">
        <v>0</v>
      </c>
    </row>
    <row r="3877" spans="2:25">
      <c r="B3877" s="217" t="s">
        <v>4045</v>
      </c>
      <c r="C3877" s="217" t="s">
        <v>169</v>
      </c>
      <c r="D3877" s="217" t="s">
        <v>22</v>
      </c>
      <c r="E3877" s="217" t="s">
        <v>103</v>
      </c>
      <c r="F3877" s="217" t="s">
        <v>12</v>
      </c>
      <c r="G3877" s="217" t="s">
        <v>5</v>
      </c>
      <c r="H3877" s="217" t="s">
        <v>172</v>
      </c>
      <c r="I3877" s="217">
        <v>6</v>
      </c>
      <c r="J3877" s="217">
        <v>6</v>
      </c>
      <c r="K3877" s="217">
        <v>0</v>
      </c>
      <c r="L3877" s="217">
        <v>12</v>
      </c>
      <c r="M3877" s="217">
        <v>355.06190680601702</v>
      </c>
      <c r="N3877" s="217">
        <v>16.898461606240399</v>
      </c>
      <c r="O3877" s="217">
        <v>16.898461606240399</v>
      </c>
      <c r="P3877" s="217">
        <v>0</v>
      </c>
      <c r="Q3877" s="217">
        <v>12.9072752572346</v>
      </c>
      <c r="R3877" s="217">
        <v>12.9072752572346</v>
      </c>
      <c r="S3877" s="217">
        <v>0</v>
      </c>
      <c r="T3877" s="217">
        <v>13.1854820566518</v>
      </c>
      <c r="U3877" s="217">
        <v>13.1854820566518</v>
      </c>
      <c r="V3877" s="217">
        <v>0</v>
      </c>
      <c r="W3877" s="217">
        <v>13.225833263721</v>
      </c>
      <c r="X3877" s="217">
        <v>13.225833263721</v>
      </c>
      <c r="Y3877" s="217">
        <v>0</v>
      </c>
    </row>
    <row r="3878" spans="2:25">
      <c r="B3878" s="217" t="s">
        <v>4046</v>
      </c>
      <c r="C3878" s="217" t="s">
        <v>169</v>
      </c>
      <c r="D3878" s="217" t="s">
        <v>22</v>
      </c>
      <c r="E3878" s="217" t="s">
        <v>103</v>
      </c>
      <c r="F3878" s="217" t="s">
        <v>12</v>
      </c>
      <c r="G3878" s="217" t="s">
        <v>5</v>
      </c>
      <c r="H3878" s="217" t="s">
        <v>174</v>
      </c>
      <c r="I3878" s="217">
        <v>6</v>
      </c>
      <c r="J3878" s="217">
        <v>6</v>
      </c>
      <c r="K3878" s="217">
        <v>0</v>
      </c>
      <c r="L3878" s="217">
        <v>9</v>
      </c>
      <c r="M3878" s="217">
        <v>505.423068634196</v>
      </c>
      <c r="N3878" s="217">
        <v>11.871242870282501</v>
      </c>
      <c r="O3878" s="217">
        <v>11.871242870282501</v>
      </c>
      <c r="P3878" s="217">
        <v>0</v>
      </c>
      <c r="Q3878" s="217">
        <v>13.790677613906601</v>
      </c>
      <c r="R3878" s="217">
        <v>13.790677613906601</v>
      </c>
      <c r="S3878" s="217">
        <v>0</v>
      </c>
      <c r="T3878" s="217">
        <v>13.611034448568001</v>
      </c>
      <c r="U3878" s="217">
        <v>13.611034448568001</v>
      </c>
      <c r="V3878" s="217">
        <v>0</v>
      </c>
      <c r="W3878" s="217">
        <v>13.8699546166568</v>
      </c>
      <c r="X3878" s="217">
        <v>13.8699546166568</v>
      </c>
      <c r="Y3878" s="217">
        <v>0</v>
      </c>
    </row>
    <row r="3879" spans="2:25">
      <c r="B3879" s="217" t="s">
        <v>4047</v>
      </c>
      <c r="C3879" s="217" t="s">
        <v>169</v>
      </c>
      <c r="D3879" s="217" t="s">
        <v>22</v>
      </c>
      <c r="E3879" s="217" t="s">
        <v>103</v>
      </c>
      <c r="F3879" s="217" t="s">
        <v>12</v>
      </c>
      <c r="G3879" s="217" t="s">
        <v>5</v>
      </c>
      <c r="H3879" s="217" t="s">
        <v>176</v>
      </c>
      <c r="I3879" s="217">
        <v>2</v>
      </c>
      <c r="J3879" s="217">
        <v>2</v>
      </c>
      <c r="K3879" s="217">
        <v>0</v>
      </c>
      <c r="L3879" s="217">
        <v>13</v>
      </c>
      <c r="M3879" s="217">
        <v>988.16469893653698</v>
      </c>
      <c r="N3879" s="217">
        <v>2.0239541061853399</v>
      </c>
      <c r="O3879" s="217">
        <v>2.0239541061853399</v>
      </c>
      <c r="P3879" s="217">
        <v>0</v>
      </c>
      <c r="Q3879" s="217">
        <v>1.97716353924973</v>
      </c>
      <c r="R3879" s="217">
        <v>1.97716353924973</v>
      </c>
      <c r="S3879" s="217">
        <v>0</v>
      </c>
      <c r="T3879" s="217">
        <v>2.0197798412357701</v>
      </c>
      <c r="U3879" s="217">
        <v>2.0197798412357701</v>
      </c>
      <c r="V3879" s="217">
        <v>0</v>
      </c>
      <c r="W3879" s="217">
        <v>2.02596092390363</v>
      </c>
      <c r="X3879" s="217">
        <v>2.02596092390363</v>
      </c>
      <c r="Y3879" s="217">
        <v>0</v>
      </c>
    </row>
    <row r="3880" spans="2:25">
      <c r="B3880" s="217" t="s">
        <v>4048</v>
      </c>
      <c r="C3880" s="217" t="s">
        <v>169</v>
      </c>
      <c r="D3880" s="217" t="s">
        <v>22</v>
      </c>
      <c r="E3880" s="217" t="s">
        <v>103</v>
      </c>
      <c r="F3880" s="217" t="s">
        <v>12</v>
      </c>
      <c r="G3880" s="217" t="s">
        <v>5</v>
      </c>
      <c r="H3880" s="217" t="s">
        <v>178</v>
      </c>
      <c r="I3880" s="217">
        <v>29</v>
      </c>
      <c r="J3880" s="217">
        <v>28</v>
      </c>
      <c r="K3880" s="217">
        <v>1</v>
      </c>
      <c r="L3880" s="217">
        <v>68</v>
      </c>
      <c r="M3880" s="217">
        <v>2812.0369932762101</v>
      </c>
      <c r="N3880" s="217">
        <v>10.312808853276501</v>
      </c>
      <c r="O3880" s="217">
        <v>9.9571947548876807</v>
      </c>
      <c r="P3880" s="217">
        <v>0.355614098388846</v>
      </c>
      <c r="Q3880" s="217">
        <v>10.6691410605744</v>
      </c>
      <c r="R3880" s="217">
        <v>10.294138960654299</v>
      </c>
      <c r="S3880" s="217">
        <v>0.37500209992011801</v>
      </c>
      <c r="T3880" s="217">
        <v>10.3284508252371</v>
      </c>
      <c r="U3880" s="217">
        <v>9.9453658316067397</v>
      </c>
      <c r="V3880" s="217">
        <v>0.383084993630397</v>
      </c>
      <c r="W3880" s="217">
        <v>10.525074556810599</v>
      </c>
      <c r="X3880" s="217">
        <v>10.140817217577901</v>
      </c>
      <c r="Y3880" s="217">
        <v>0.38425733923267702</v>
      </c>
    </row>
    <row r="3881" spans="2:25">
      <c r="B3881" s="217" t="s">
        <v>4049</v>
      </c>
      <c r="C3881" s="217" t="s">
        <v>169</v>
      </c>
      <c r="D3881" s="217" t="s">
        <v>22</v>
      </c>
      <c r="E3881" s="217" t="s">
        <v>103</v>
      </c>
      <c r="F3881" s="217" t="s">
        <v>12</v>
      </c>
      <c r="G3881" s="217" t="s">
        <v>5</v>
      </c>
      <c r="H3881" s="217" t="s">
        <v>5</v>
      </c>
      <c r="I3881" s="217">
        <v>43</v>
      </c>
      <c r="J3881" s="217">
        <v>42</v>
      </c>
      <c r="K3881" s="217">
        <v>1</v>
      </c>
      <c r="L3881" s="217">
        <v>103</v>
      </c>
      <c r="M3881" s="217">
        <v>4920</v>
      </c>
      <c r="N3881" s="217">
        <v>8.7398373983739805</v>
      </c>
      <c r="O3881" s="217">
        <v>8.5365853658536608</v>
      </c>
      <c r="P3881" s="217">
        <v>0.203252032520325</v>
      </c>
      <c r="Q3881" s="217">
        <v>9.2660574171493906</v>
      </c>
      <c r="R3881" s="217">
        <v>9.0611369099693597</v>
      </c>
      <c r="S3881" s="217">
        <v>0.20492050718003099</v>
      </c>
      <c r="T3881" s="217">
        <v>9.0118505285211992</v>
      </c>
      <c r="U3881" s="217">
        <v>8.8025131109320096</v>
      </c>
      <c r="V3881" s="217">
        <v>0.209337417589187</v>
      </c>
      <c r="W3881" s="217">
        <v>9.1950978998180908</v>
      </c>
      <c r="X3881" s="217">
        <v>8.9851198520685394</v>
      </c>
      <c r="Y3881" s="217">
        <v>0.209978047749554</v>
      </c>
    </row>
    <row r="3882" spans="2:25">
      <c r="B3882" s="217" t="s">
        <v>4050</v>
      </c>
      <c r="C3882" s="217" t="s">
        <v>169</v>
      </c>
      <c r="D3882" s="217" t="s">
        <v>22</v>
      </c>
      <c r="E3882" s="217" t="s">
        <v>103</v>
      </c>
      <c r="F3882" s="217" t="s">
        <v>9</v>
      </c>
      <c r="G3882" s="217" t="s">
        <v>5</v>
      </c>
      <c r="H3882" s="217" t="s">
        <v>170</v>
      </c>
      <c r="I3882" s="217">
        <v>1</v>
      </c>
      <c r="J3882" s="217">
        <v>1</v>
      </c>
      <c r="K3882" s="217">
        <v>0</v>
      </c>
      <c r="L3882" s="217">
        <v>4</v>
      </c>
      <c r="M3882" s="217">
        <v>301.42737721912903</v>
      </c>
      <c r="N3882" s="217">
        <v>3.3175486885951599</v>
      </c>
      <c r="O3882" s="217">
        <v>3.3175486885951599</v>
      </c>
      <c r="P3882" s="217">
        <v>0</v>
      </c>
      <c r="Q3882" s="217">
        <v>6.8562739100900298</v>
      </c>
      <c r="R3882" s="217">
        <v>6.8562739100900298</v>
      </c>
      <c r="S3882" s="217">
        <v>0</v>
      </c>
      <c r="T3882" s="217">
        <v>5.7929067076607401</v>
      </c>
      <c r="U3882" s="217">
        <v>5.7929067076607401</v>
      </c>
      <c r="V3882" s="217">
        <v>0</v>
      </c>
      <c r="W3882" s="217">
        <v>6.3624216733457599</v>
      </c>
      <c r="X3882" s="217">
        <v>6.3624216733457599</v>
      </c>
      <c r="Y3882" s="217">
        <v>0</v>
      </c>
    </row>
    <row r="3883" spans="2:25">
      <c r="B3883" s="217" t="s">
        <v>4051</v>
      </c>
      <c r="C3883" s="217" t="s">
        <v>169</v>
      </c>
      <c r="D3883" s="217" t="s">
        <v>22</v>
      </c>
      <c r="E3883" s="217" t="s">
        <v>103</v>
      </c>
      <c r="F3883" s="217" t="s">
        <v>9</v>
      </c>
      <c r="G3883" s="217" t="s">
        <v>5</v>
      </c>
      <c r="H3883" s="217" t="s">
        <v>172</v>
      </c>
      <c r="I3883" s="217">
        <v>0</v>
      </c>
      <c r="J3883" s="217">
        <v>0</v>
      </c>
      <c r="K3883" s="217">
        <v>0</v>
      </c>
      <c r="L3883" s="217">
        <v>18</v>
      </c>
      <c r="M3883" s="217">
        <v>410.10995894768098</v>
      </c>
      <c r="N3883" s="217">
        <v>0</v>
      </c>
      <c r="O3883" s="217">
        <v>0</v>
      </c>
      <c r="P3883" s="217">
        <v>0</v>
      </c>
      <c r="Q3883" s="217">
        <v>0</v>
      </c>
      <c r="R3883" s="217">
        <v>0</v>
      </c>
      <c r="S3883" s="217">
        <v>0</v>
      </c>
      <c r="T3883" s="217">
        <v>0</v>
      </c>
      <c r="U3883" s="217">
        <v>0</v>
      </c>
      <c r="V3883" s="217">
        <v>0</v>
      </c>
      <c r="W3883" s="217">
        <v>0</v>
      </c>
      <c r="X3883" s="217">
        <v>0</v>
      </c>
      <c r="Y3883" s="217">
        <v>0</v>
      </c>
    </row>
    <row r="3884" spans="2:25">
      <c r="B3884" s="217" t="s">
        <v>4052</v>
      </c>
      <c r="C3884" s="217" t="s">
        <v>169</v>
      </c>
      <c r="D3884" s="217" t="s">
        <v>22</v>
      </c>
      <c r="E3884" s="217" t="s">
        <v>103</v>
      </c>
      <c r="F3884" s="217" t="s">
        <v>9</v>
      </c>
      <c r="G3884" s="217" t="s">
        <v>5</v>
      </c>
      <c r="H3884" s="217" t="s">
        <v>174</v>
      </c>
      <c r="I3884" s="217">
        <v>0</v>
      </c>
      <c r="J3884" s="217">
        <v>0</v>
      </c>
      <c r="K3884" s="217">
        <v>0</v>
      </c>
      <c r="L3884" s="217">
        <v>23</v>
      </c>
      <c r="M3884" s="217">
        <v>617.93509420159796</v>
      </c>
      <c r="N3884" s="217">
        <v>0</v>
      </c>
      <c r="O3884" s="217">
        <v>0</v>
      </c>
      <c r="P3884" s="217">
        <v>0</v>
      </c>
      <c r="Q3884" s="217">
        <v>0</v>
      </c>
      <c r="R3884" s="217">
        <v>0</v>
      </c>
      <c r="S3884" s="217">
        <v>0</v>
      </c>
      <c r="T3884" s="217">
        <v>0</v>
      </c>
      <c r="U3884" s="217">
        <v>0</v>
      </c>
      <c r="V3884" s="217">
        <v>0</v>
      </c>
      <c r="W3884" s="217">
        <v>0</v>
      </c>
      <c r="X3884" s="217">
        <v>0</v>
      </c>
      <c r="Y3884" s="217">
        <v>0</v>
      </c>
    </row>
    <row r="3885" spans="2:25">
      <c r="B3885" s="217" t="s">
        <v>4053</v>
      </c>
      <c r="C3885" s="217" t="s">
        <v>169</v>
      </c>
      <c r="D3885" s="217" t="s">
        <v>22</v>
      </c>
      <c r="E3885" s="217" t="s">
        <v>103</v>
      </c>
      <c r="F3885" s="217" t="s">
        <v>9</v>
      </c>
      <c r="G3885" s="217" t="s">
        <v>5</v>
      </c>
      <c r="H3885" s="217" t="s">
        <v>176</v>
      </c>
      <c r="I3885" s="217">
        <v>0</v>
      </c>
      <c r="J3885" s="217">
        <v>0</v>
      </c>
      <c r="K3885" s="217">
        <v>0</v>
      </c>
      <c r="L3885" s="217">
        <v>17</v>
      </c>
      <c r="M3885" s="217">
        <v>1039.66388510702</v>
      </c>
      <c r="N3885" s="217">
        <v>0</v>
      </c>
      <c r="O3885" s="217">
        <v>0</v>
      </c>
      <c r="P3885" s="217">
        <v>0</v>
      </c>
      <c r="Q3885" s="217">
        <v>0</v>
      </c>
      <c r="R3885" s="217">
        <v>0</v>
      </c>
      <c r="S3885" s="217">
        <v>0</v>
      </c>
      <c r="T3885" s="217">
        <v>0</v>
      </c>
      <c r="U3885" s="217">
        <v>0</v>
      </c>
      <c r="V3885" s="217">
        <v>0</v>
      </c>
      <c r="W3885" s="217">
        <v>0</v>
      </c>
      <c r="X3885" s="217">
        <v>0</v>
      </c>
      <c r="Y3885" s="217">
        <v>0</v>
      </c>
    </row>
    <row r="3886" spans="2:25">
      <c r="B3886" s="217" t="s">
        <v>4054</v>
      </c>
      <c r="C3886" s="217" t="s">
        <v>169</v>
      </c>
      <c r="D3886" s="217" t="s">
        <v>22</v>
      </c>
      <c r="E3886" s="217" t="s">
        <v>103</v>
      </c>
      <c r="F3886" s="217" t="s">
        <v>9</v>
      </c>
      <c r="G3886" s="217" t="s">
        <v>5</v>
      </c>
      <c r="H3886" s="217" t="s">
        <v>178</v>
      </c>
      <c r="I3886" s="217">
        <v>6</v>
      </c>
      <c r="J3886" s="217">
        <v>6</v>
      </c>
      <c r="K3886" s="217">
        <v>0</v>
      </c>
      <c r="L3886" s="217">
        <v>122</v>
      </c>
      <c r="M3886" s="217">
        <v>3120.8636845245801</v>
      </c>
      <c r="N3886" s="217">
        <v>1.92254472047344</v>
      </c>
      <c r="O3886" s="217">
        <v>1.92254472047344</v>
      </c>
      <c r="P3886" s="217">
        <v>0</v>
      </c>
      <c r="Q3886" s="217">
        <v>2.2961551580400901</v>
      </c>
      <c r="R3886" s="217">
        <v>2.2961551580400901</v>
      </c>
      <c r="S3886" s="217">
        <v>0</v>
      </c>
      <c r="T3886" s="217">
        <v>1.9955120961703401</v>
      </c>
      <c r="U3886" s="217">
        <v>1.9955120961703401</v>
      </c>
      <c r="V3886" s="217">
        <v>0</v>
      </c>
      <c r="W3886" s="217">
        <v>2.1611368111545701</v>
      </c>
      <c r="X3886" s="217">
        <v>2.1611368111545701</v>
      </c>
      <c r="Y3886" s="217">
        <v>0</v>
      </c>
    </row>
    <row r="3887" spans="2:25">
      <c r="B3887" s="217" t="s">
        <v>4055</v>
      </c>
      <c r="C3887" s="217" t="s">
        <v>169</v>
      </c>
      <c r="D3887" s="217" t="s">
        <v>22</v>
      </c>
      <c r="E3887" s="217" t="s">
        <v>103</v>
      </c>
      <c r="F3887" s="217" t="s">
        <v>9</v>
      </c>
      <c r="G3887" s="217" t="s">
        <v>5</v>
      </c>
      <c r="H3887" s="217" t="s">
        <v>5</v>
      </c>
      <c r="I3887" s="217">
        <v>7</v>
      </c>
      <c r="J3887" s="217">
        <v>7</v>
      </c>
      <c r="K3887" s="217">
        <v>0</v>
      </c>
      <c r="L3887" s="217">
        <v>184</v>
      </c>
      <c r="M3887" s="217">
        <v>5490</v>
      </c>
      <c r="N3887" s="217">
        <v>1.27504553734062</v>
      </c>
      <c r="O3887" s="217">
        <v>1.27504553734062</v>
      </c>
      <c r="P3887" s="217">
        <v>0</v>
      </c>
      <c r="Q3887" s="217">
        <v>1.6329739803250101</v>
      </c>
      <c r="R3887" s="217">
        <v>1.6329739803250101</v>
      </c>
      <c r="S3887" s="217">
        <v>0</v>
      </c>
      <c r="T3887" s="217">
        <v>1.40947088592557</v>
      </c>
      <c r="U3887" s="217">
        <v>1.40947088592557</v>
      </c>
      <c r="V3887" s="217">
        <v>0</v>
      </c>
      <c r="W3887" s="217">
        <v>1.5316456053988701</v>
      </c>
      <c r="X3887" s="217">
        <v>1.5316456053988701</v>
      </c>
      <c r="Y3887" s="217">
        <v>0</v>
      </c>
    </row>
    <row r="3888" spans="2:25">
      <c r="B3888" s="217" t="s">
        <v>4056</v>
      </c>
      <c r="C3888" s="217" t="s">
        <v>169</v>
      </c>
      <c r="D3888" s="217" t="s">
        <v>22</v>
      </c>
      <c r="E3888" s="217" t="s">
        <v>103</v>
      </c>
      <c r="F3888" s="217" t="s">
        <v>5</v>
      </c>
      <c r="G3888" s="217" t="s">
        <v>5</v>
      </c>
      <c r="H3888" s="217" t="s">
        <v>170</v>
      </c>
      <c r="I3888" s="217">
        <v>1</v>
      </c>
      <c r="J3888" s="217">
        <v>1</v>
      </c>
      <c r="K3888" s="217">
        <v>0</v>
      </c>
      <c r="L3888" s="217">
        <v>5</v>
      </c>
      <c r="M3888" s="217">
        <v>560.74070956616902</v>
      </c>
      <c r="N3888" s="217">
        <v>1.7833554492123</v>
      </c>
      <c r="O3888" s="217">
        <v>1.7833554492123</v>
      </c>
      <c r="P3888" s="217">
        <v>0</v>
      </c>
      <c r="Q3888" s="217">
        <v>4.3059850325337896</v>
      </c>
      <c r="R3888" s="217">
        <v>4.3059850325337896</v>
      </c>
      <c r="S3888" s="217">
        <v>0</v>
      </c>
      <c r="T3888" s="217">
        <v>3.6381524287328499</v>
      </c>
      <c r="U3888" s="217">
        <v>3.6381524287328499</v>
      </c>
      <c r="V3888" s="217">
        <v>0</v>
      </c>
      <c r="W3888" s="217">
        <v>3.9958281794689401</v>
      </c>
      <c r="X3888" s="217">
        <v>3.9958281794689401</v>
      </c>
      <c r="Y3888" s="217">
        <v>0</v>
      </c>
    </row>
    <row r="3889" spans="2:25">
      <c r="B3889" s="217" t="s">
        <v>4057</v>
      </c>
      <c r="C3889" s="217" t="s">
        <v>169</v>
      </c>
      <c r="D3889" s="217" t="s">
        <v>22</v>
      </c>
      <c r="E3889" s="217" t="s">
        <v>103</v>
      </c>
      <c r="F3889" s="217" t="s">
        <v>5</v>
      </c>
      <c r="G3889" s="217" t="s">
        <v>5</v>
      </c>
      <c r="H3889" s="217" t="s">
        <v>172</v>
      </c>
      <c r="I3889" s="217">
        <v>6</v>
      </c>
      <c r="J3889" s="217">
        <v>6</v>
      </c>
      <c r="K3889" s="217">
        <v>0</v>
      </c>
      <c r="L3889" s="217">
        <v>30</v>
      </c>
      <c r="M3889" s="217">
        <v>765.17186575369794</v>
      </c>
      <c r="N3889" s="217">
        <v>7.84137560270851</v>
      </c>
      <c r="O3889" s="217">
        <v>7.84137560270851</v>
      </c>
      <c r="P3889" s="217">
        <v>0</v>
      </c>
      <c r="Q3889" s="217">
        <v>6.4024737620533596</v>
      </c>
      <c r="R3889" s="217">
        <v>6.4024737620533596</v>
      </c>
      <c r="S3889" s="217">
        <v>0</v>
      </c>
      <c r="T3889" s="217">
        <v>6.5404743623501203</v>
      </c>
      <c r="U3889" s="217">
        <v>6.5404743623501203</v>
      </c>
      <c r="V3889" s="217">
        <v>0</v>
      </c>
      <c r="W3889" s="217">
        <v>6.5604900154898198</v>
      </c>
      <c r="X3889" s="217">
        <v>6.5604900154898198</v>
      </c>
      <c r="Y3889" s="217">
        <v>0</v>
      </c>
    </row>
    <row r="3890" spans="2:25">
      <c r="B3890" s="217" t="s">
        <v>4058</v>
      </c>
      <c r="C3890" s="217" t="s">
        <v>169</v>
      </c>
      <c r="D3890" s="217" t="s">
        <v>22</v>
      </c>
      <c r="E3890" s="217" t="s">
        <v>103</v>
      </c>
      <c r="F3890" s="217" t="s">
        <v>5</v>
      </c>
      <c r="G3890" s="217" t="s">
        <v>5</v>
      </c>
      <c r="H3890" s="217" t="s">
        <v>174</v>
      </c>
      <c r="I3890" s="217">
        <v>6</v>
      </c>
      <c r="J3890" s="217">
        <v>6</v>
      </c>
      <c r="K3890" s="217">
        <v>0</v>
      </c>
      <c r="L3890" s="217">
        <v>32</v>
      </c>
      <c r="M3890" s="217">
        <v>1123.3581628357899</v>
      </c>
      <c r="N3890" s="217">
        <v>5.3411282336291297</v>
      </c>
      <c r="O3890" s="217">
        <v>5.3411282336291297</v>
      </c>
      <c r="P3890" s="217">
        <v>0</v>
      </c>
      <c r="Q3890" s="217">
        <v>5.6628870868989996</v>
      </c>
      <c r="R3890" s="217">
        <v>5.6628870868989996</v>
      </c>
      <c r="S3890" s="217">
        <v>0</v>
      </c>
      <c r="T3890" s="217">
        <v>5.55651049512635</v>
      </c>
      <c r="U3890" s="217">
        <v>5.55651049512635</v>
      </c>
      <c r="V3890" s="217">
        <v>0</v>
      </c>
      <c r="W3890" s="217">
        <v>5.6775880134694097</v>
      </c>
      <c r="X3890" s="217">
        <v>5.6775880134694097</v>
      </c>
      <c r="Y3890" s="217">
        <v>0</v>
      </c>
    </row>
    <row r="3891" spans="2:25">
      <c r="B3891" s="217" t="s">
        <v>4059</v>
      </c>
      <c r="C3891" s="217" t="s">
        <v>169</v>
      </c>
      <c r="D3891" s="217" t="s">
        <v>22</v>
      </c>
      <c r="E3891" s="217" t="s">
        <v>103</v>
      </c>
      <c r="F3891" s="217" t="s">
        <v>5</v>
      </c>
      <c r="G3891" s="217" t="s">
        <v>5</v>
      </c>
      <c r="H3891" s="217" t="s">
        <v>176</v>
      </c>
      <c r="I3891" s="217">
        <v>2</v>
      </c>
      <c r="J3891" s="217">
        <v>2</v>
      </c>
      <c r="K3891" s="217">
        <v>0</v>
      </c>
      <c r="L3891" s="217">
        <v>30</v>
      </c>
      <c r="M3891" s="217">
        <v>2027.8285840435501</v>
      </c>
      <c r="N3891" s="217">
        <v>0.98627665855855395</v>
      </c>
      <c r="O3891" s="217">
        <v>0.98627665855855395</v>
      </c>
      <c r="P3891" s="217">
        <v>0</v>
      </c>
      <c r="Q3891" s="217">
        <v>0.90373747688775097</v>
      </c>
      <c r="R3891" s="217">
        <v>0.90373747688775097</v>
      </c>
      <c r="S3891" s="217">
        <v>0</v>
      </c>
      <c r="T3891" s="217">
        <v>0.92321687172109901</v>
      </c>
      <c r="U3891" s="217">
        <v>0.92321687172109901</v>
      </c>
      <c r="V3891" s="217">
        <v>0</v>
      </c>
      <c r="W3891" s="217">
        <v>0.92604216965108699</v>
      </c>
      <c r="X3891" s="217">
        <v>0.92604216965108699</v>
      </c>
      <c r="Y3891" s="217">
        <v>0</v>
      </c>
    </row>
    <row r="3892" spans="2:25">
      <c r="B3892" s="217" t="s">
        <v>4060</v>
      </c>
      <c r="C3892" s="217" t="s">
        <v>169</v>
      </c>
      <c r="D3892" s="217" t="s">
        <v>22</v>
      </c>
      <c r="E3892" s="217" t="s">
        <v>103</v>
      </c>
      <c r="F3892" s="217" t="s">
        <v>5</v>
      </c>
      <c r="G3892" s="217" t="s">
        <v>5</v>
      </c>
      <c r="H3892" s="217" t="s">
        <v>178</v>
      </c>
      <c r="I3892" s="217">
        <v>35</v>
      </c>
      <c r="J3892" s="217">
        <v>34</v>
      </c>
      <c r="K3892" s="217">
        <v>1</v>
      </c>
      <c r="L3892" s="217">
        <v>190</v>
      </c>
      <c r="M3892" s="217">
        <v>5932.9006778007897</v>
      </c>
      <c r="N3892" s="217">
        <v>5.8993065788139596</v>
      </c>
      <c r="O3892" s="217">
        <v>5.7307549622764196</v>
      </c>
      <c r="P3892" s="217">
        <v>0.168551616537542</v>
      </c>
      <c r="Q3892" s="217">
        <v>6.2653741067872897</v>
      </c>
      <c r="R3892" s="217">
        <v>6.0944581443925303</v>
      </c>
      <c r="S3892" s="217">
        <v>0.17091596239475201</v>
      </c>
      <c r="T3892" s="217">
        <v>5.9369403098129698</v>
      </c>
      <c r="U3892" s="217">
        <v>5.7623403798945096</v>
      </c>
      <c r="V3892" s="217">
        <v>0.17459992991845599</v>
      </c>
      <c r="W3892" s="217">
        <v>6.1211028497685103</v>
      </c>
      <c r="X3892" s="217">
        <v>5.9459685959704904</v>
      </c>
      <c r="Y3892" s="217">
        <v>0.175134253798018</v>
      </c>
    </row>
    <row r="3893" spans="2:25">
      <c r="B3893" s="217" t="s">
        <v>4061</v>
      </c>
      <c r="C3893" s="217" t="s">
        <v>169</v>
      </c>
      <c r="D3893" s="217" t="s">
        <v>22</v>
      </c>
      <c r="E3893" s="217" t="s">
        <v>103</v>
      </c>
      <c r="F3893" s="217" t="s">
        <v>5</v>
      </c>
      <c r="G3893" s="217" t="s">
        <v>5</v>
      </c>
      <c r="H3893" s="217" t="s">
        <v>5</v>
      </c>
      <c r="I3893" s="217">
        <v>50</v>
      </c>
      <c r="J3893" s="217">
        <v>49</v>
      </c>
      <c r="K3893" s="217">
        <v>1</v>
      </c>
      <c r="L3893" s="217">
        <v>287</v>
      </c>
      <c r="M3893" s="217">
        <v>10410</v>
      </c>
      <c r="N3893" s="217">
        <v>4.8030739673390999</v>
      </c>
      <c r="O3893" s="217">
        <v>4.7070124879923103</v>
      </c>
      <c r="P3893" s="217">
        <v>9.60614793467819E-2</v>
      </c>
      <c r="Q3893" s="217">
        <v>5.1764287168189602</v>
      </c>
      <c r="R3893" s="217">
        <v>5.0839681202271203</v>
      </c>
      <c r="S3893" s="217">
        <v>9.2460596591838598E-2</v>
      </c>
      <c r="T3893" s="217">
        <v>4.9378393641325404</v>
      </c>
      <c r="U3893" s="217">
        <v>4.8433858475682596</v>
      </c>
      <c r="V3893" s="217">
        <v>9.4453516564286605E-2</v>
      </c>
      <c r="W3893" s="217">
        <v>5.0875318859677199</v>
      </c>
      <c r="X3893" s="217">
        <v>4.9927893156252701</v>
      </c>
      <c r="Y3893" s="217">
        <v>9.4742570342443502E-2</v>
      </c>
    </row>
    <row r="3894" spans="2:25">
      <c r="B3894" s="217" t="s">
        <v>4062</v>
      </c>
      <c r="C3894" s="217" t="s">
        <v>169</v>
      </c>
      <c r="D3894" s="217" t="s">
        <v>22</v>
      </c>
      <c r="E3894" s="217" t="s">
        <v>87</v>
      </c>
      <c r="F3894" s="217" t="s">
        <v>12</v>
      </c>
      <c r="G3894" s="217" t="s">
        <v>10</v>
      </c>
      <c r="H3894" s="217" t="s">
        <v>170</v>
      </c>
      <c r="I3894" s="217">
        <v>0</v>
      </c>
      <c r="J3894" s="217">
        <v>0</v>
      </c>
      <c r="K3894" s="217">
        <v>0</v>
      </c>
      <c r="L3894" s="217">
        <v>0</v>
      </c>
      <c r="M3894" s="217">
        <v>28.108108108108102</v>
      </c>
      <c r="N3894" s="217">
        <v>0</v>
      </c>
      <c r="O3894" s="217">
        <v>0</v>
      </c>
      <c r="P3894" s="217">
        <v>0</v>
      </c>
      <c r="Q3894" s="217">
        <v>0</v>
      </c>
      <c r="R3894" s="217">
        <v>0</v>
      </c>
      <c r="S3894" s="217">
        <v>0</v>
      </c>
      <c r="T3894" s="217">
        <v>0</v>
      </c>
      <c r="U3894" s="217">
        <v>0</v>
      </c>
      <c r="V3894" s="217">
        <v>0</v>
      </c>
      <c r="W3894" s="217">
        <v>0</v>
      </c>
      <c r="X3894" s="217">
        <v>0</v>
      </c>
      <c r="Y3894" s="217">
        <v>0</v>
      </c>
    </row>
    <row r="3895" spans="2:25">
      <c r="B3895" s="217" t="s">
        <v>4063</v>
      </c>
      <c r="C3895" s="217" t="s">
        <v>169</v>
      </c>
      <c r="D3895" s="217" t="s">
        <v>22</v>
      </c>
      <c r="E3895" s="217" t="s">
        <v>87</v>
      </c>
      <c r="F3895" s="217" t="s">
        <v>12</v>
      </c>
      <c r="G3895" s="217" t="s">
        <v>10</v>
      </c>
      <c r="H3895" s="217" t="s">
        <v>172</v>
      </c>
      <c r="I3895" s="217">
        <v>3</v>
      </c>
      <c r="J3895" s="217">
        <v>3</v>
      </c>
      <c r="K3895" s="217">
        <v>0</v>
      </c>
      <c r="L3895" s="217">
        <v>1</v>
      </c>
      <c r="M3895" s="217">
        <v>46.846846846846802</v>
      </c>
      <c r="N3895" s="217">
        <v>64.038461538461505</v>
      </c>
      <c r="O3895" s="217">
        <v>64.038461538461505</v>
      </c>
      <c r="P3895" s="217">
        <v>0</v>
      </c>
      <c r="Q3895" s="217">
        <v>64.038461538461505</v>
      </c>
      <c r="R3895" s="217">
        <v>64.038461538461505</v>
      </c>
      <c r="S3895" s="217">
        <v>0</v>
      </c>
      <c r="T3895" s="217">
        <v>64.038461538461505</v>
      </c>
      <c r="U3895" s="217">
        <v>64.038461538461505</v>
      </c>
      <c r="V3895" s="217">
        <v>0</v>
      </c>
      <c r="W3895" s="217">
        <v>64.038461538461505</v>
      </c>
      <c r="X3895" s="217">
        <v>64.038461538461505</v>
      </c>
      <c r="Y3895" s="217">
        <v>0</v>
      </c>
    </row>
    <row r="3896" spans="2:25">
      <c r="B3896" s="217" t="s">
        <v>4064</v>
      </c>
      <c r="C3896" s="217" t="s">
        <v>169</v>
      </c>
      <c r="D3896" s="217" t="s">
        <v>22</v>
      </c>
      <c r="E3896" s="217" t="s">
        <v>87</v>
      </c>
      <c r="F3896" s="217" t="s">
        <v>12</v>
      </c>
      <c r="G3896" s="217" t="s">
        <v>10</v>
      </c>
      <c r="H3896" s="217" t="s">
        <v>174</v>
      </c>
      <c r="I3896" s="217">
        <v>2</v>
      </c>
      <c r="J3896" s="217">
        <v>2</v>
      </c>
      <c r="K3896" s="217">
        <v>0</v>
      </c>
      <c r="L3896" s="217">
        <v>2</v>
      </c>
      <c r="M3896" s="217">
        <v>74.954954954954999</v>
      </c>
      <c r="N3896" s="217">
        <v>26.682692307692299</v>
      </c>
      <c r="O3896" s="217">
        <v>26.682692307692299</v>
      </c>
      <c r="P3896" s="217">
        <v>0</v>
      </c>
      <c r="Q3896" s="217">
        <v>26.682692307692299</v>
      </c>
      <c r="R3896" s="217">
        <v>26.682692307692299</v>
      </c>
      <c r="S3896" s="217">
        <v>0</v>
      </c>
      <c r="T3896" s="217">
        <v>26.682692307692299</v>
      </c>
      <c r="U3896" s="217">
        <v>26.682692307692299</v>
      </c>
      <c r="V3896" s="217">
        <v>0</v>
      </c>
      <c r="W3896" s="217">
        <v>26.682692307692299</v>
      </c>
      <c r="X3896" s="217">
        <v>26.682692307692299</v>
      </c>
      <c r="Y3896" s="217">
        <v>0</v>
      </c>
    </row>
    <row r="3897" spans="2:25">
      <c r="B3897" s="217" t="s">
        <v>4065</v>
      </c>
      <c r="C3897" s="217" t="s">
        <v>169</v>
      </c>
      <c r="D3897" s="217" t="s">
        <v>22</v>
      </c>
      <c r="E3897" s="217" t="s">
        <v>87</v>
      </c>
      <c r="F3897" s="217" t="s">
        <v>12</v>
      </c>
      <c r="G3897" s="217" t="s">
        <v>10</v>
      </c>
      <c r="H3897" s="217" t="s">
        <v>176</v>
      </c>
      <c r="I3897" s="217">
        <v>2</v>
      </c>
      <c r="J3897" s="217">
        <v>2</v>
      </c>
      <c r="K3897" s="217">
        <v>0</v>
      </c>
      <c r="L3897" s="217">
        <v>6</v>
      </c>
      <c r="M3897" s="217">
        <v>187.38738738738701</v>
      </c>
      <c r="N3897" s="217">
        <v>10.6730769230769</v>
      </c>
      <c r="O3897" s="217">
        <v>10.6730769230769</v>
      </c>
      <c r="P3897" s="217">
        <v>0</v>
      </c>
      <c r="Q3897" s="217">
        <v>10.6730769230769</v>
      </c>
      <c r="R3897" s="217">
        <v>10.6730769230769</v>
      </c>
      <c r="S3897" s="217">
        <v>0</v>
      </c>
      <c r="T3897" s="217">
        <v>10.6730769230769</v>
      </c>
      <c r="U3897" s="217">
        <v>10.6730769230769</v>
      </c>
      <c r="V3897" s="217">
        <v>0</v>
      </c>
      <c r="W3897" s="217">
        <v>10.6730769230769</v>
      </c>
      <c r="X3897" s="217">
        <v>10.6730769230769</v>
      </c>
      <c r="Y3897" s="217">
        <v>0</v>
      </c>
    </row>
    <row r="3898" spans="2:25">
      <c r="B3898" s="217" t="s">
        <v>4066</v>
      </c>
      <c r="C3898" s="217" t="s">
        <v>169</v>
      </c>
      <c r="D3898" s="217" t="s">
        <v>22</v>
      </c>
      <c r="E3898" s="217" t="s">
        <v>87</v>
      </c>
      <c r="F3898" s="217" t="s">
        <v>12</v>
      </c>
      <c r="G3898" s="217" t="s">
        <v>10</v>
      </c>
      <c r="H3898" s="217" t="s">
        <v>178</v>
      </c>
      <c r="I3898" s="217">
        <v>9</v>
      </c>
      <c r="J3898" s="217">
        <v>8</v>
      </c>
      <c r="K3898" s="217">
        <v>1</v>
      </c>
      <c r="L3898" s="217">
        <v>20</v>
      </c>
      <c r="M3898" s="217">
        <v>702.70270270270305</v>
      </c>
      <c r="N3898" s="217">
        <v>12.807692307692299</v>
      </c>
      <c r="O3898" s="217">
        <v>11.384615384615399</v>
      </c>
      <c r="P3898" s="217">
        <v>1.42307692307692</v>
      </c>
      <c r="Q3898" s="217">
        <v>12.807692307692299</v>
      </c>
      <c r="R3898" s="217">
        <v>11.384615384615399</v>
      </c>
      <c r="S3898" s="217">
        <v>1.42307692307692</v>
      </c>
      <c r="T3898" s="217">
        <v>12.807692307692299</v>
      </c>
      <c r="U3898" s="217">
        <v>11.384615384615399</v>
      </c>
      <c r="V3898" s="217">
        <v>1.42307692307692</v>
      </c>
      <c r="W3898" s="217">
        <v>12.807692307692299</v>
      </c>
      <c r="X3898" s="217">
        <v>11.384615384615399</v>
      </c>
      <c r="Y3898" s="217">
        <v>1.42307692307692</v>
      </c>
    </row>
    <row r="3899" spans="2:25">
      <c r="B3899" s="217" t="s">
        <v>4067</v>
      </c>
      <c r="C3899" s="217" t="s">
        <v>169</v>
      </c>
      <c r="D3899" s="217" t="s">
        <v>22</v>
      </c>
      <c r="E3899" s="217" t="s">
        <v>87</v>
      </c>
      <c r="F3899" s="217" t="s">
        <v>12</v>
      </c>
      <c r="G3899" s="217" t="s">
        <v>10</v>
      </c>
      <c r="H3899" s="217" t="s">
        <v>5</v>
      </c>
      <c r="I3899" s="217">
        <v>16</v>
      </c>
      <c r="J3899" s="217">
        <v>15</v>
      </c>
      <c r="K3899" s="217">
        <v>1</v>
      </c>
      <c r="L3899" s="217">
        <v>29</v>
      </c>
      <c r="M3899" s="217">
        <v>1040</v>
      </c>
      <c r="N3899" s="217">
        <v>15.384615384615399</v>
      </c>
      <c r="O3899" s="217">
        <v>14.4230769230769</v>
      </c>
      <c r="P3899" s="217">
        <v>0.96153846153846201</v>
      </c>
      <c r="Q3899" s="217">
        <v>15.384615384615399</v>
      </c>
      <c r="R3899" s="217">
        <v>14.4230769230769</v>
      </c>
      <c r="S3899" s="217">
        <v>0.96153846153846201</v>
      </c>
      <c r="T3899" s="217">
        <v>15.384615384615399</v>
      </c>
      <c r="U3899" s="217">
        <v>14.4230769230769</v>
      </c>
      <c r="V3899" s="217">
        <v>0.96153846153846201</v>
      </c>
      <c r="W3899" s="217">
        <v>15.384615384615399</v>
      </c>
      <c r="X3899" s="217">
        <v>14.4230769230769</v>
      </c>
      <c r="Y3899" s="217">
        <v>0.96153846153846201</v>
      </c>
    </row>
    <row r="3900" spans="2:25">
      <c r="B3900" s="217" t="s">
        <v>4068</v>
      </c>
      <c r="C3900" s="217" t="s">
        <v>169</v>
      </c>
      <c r="D3900" s="217" t="s">
        <v>22</v>
      </c>
      <c r="E3900" s="217" t="s">
        <v>87</v>
      </c>
      <c r="F3900" s="217" t="s">
        <v>9</v>
      </c>
      <c r="G3900" s="217" t="s">
        <v>10</v>
      </c>
      <c r="H3900" s="217" t="s">
        <v>170</v>
      </c>
      <c r="I3900" s="217">
        <v>0</v>
      </c>
      <c r="J3900" s="217">
        <v>0</v>
      </c>
      <c r="K3900" s="217">
        <v>0</v>
      </c>
      <c r="L3900" s="217">
        <v>0</v>
      </c>
      <c r="M3900" s="217">
        <v>28.818897637795299</v>
      </c>
      <c r="N3900" s="217">
        <v>0</v>
      </c>
      <c r="O3900" s="217">
        <v>0</v>
      </c>
      <c r="P3900" s="217">
        <v>0</v>
      </c>
      <c r="Q3900" s="217">
        <v>0</v>
      </c>
      <c r="R3900" s="217">
        <v>0</v>
      </c>
      <c r="S3900" s="217">
        <v>0</v>
      </c>
      <c r="T3900" s="217">
        <v>0</v>
      </c>
      <c r="U3900" s="217">
        <v>0</v>
      </c>
      <c r="V3900" s="217">
        <v>0</v>
      </c>
      <c r="W3900" s="217">
        <v>0</v>
      </c>
      <c r="X3900" s="217">
        <v>0</v>
      </c>
      <c r="Y3900" s="217">
        <v>0</v>
      </c>
    </row>
    <row r="3901" spans="2:25">
      <c r="B3901" s="217" t="s">
        <v>4069</v>
      </c>
      <c r="C3901" s="217" t="s">
        <v>169</v>
      </c>
      <c r="D3901" s="217" t="s">
        <v>22</v>
      </c>
      <c r="E3901" s="217" t="s">
        <v>87</v>
      </c>
      <c r="F3901" s="217" t="s">
        <v>9</v>
      </c>
      <c r="G3901" s="217" t="s">
        <v>10</v>
      </c>
      <c r="H3901" s="217" t="s">
        <v>172</v>
      </c>
      <c r="I3901" s="217">
        <v>0</v>
      </c>
      <c r="J3901" s="217">
        <v>0</v>
      </c>
      <c r="K3901" s="217">
        <v>0</v>
      </c>
      <c r="L3901" s="217">
        <v>3</v>
      </c>
      <c r="M3901" s="217">
        <v>57.637795275590499</v>
      </c>
      <c r="N3901" s="217">
        <v>0</v>
      </c>
      <c r="O3901" s="217">
        <v>0</v>
      </c>
      <c r="P3901" s="217">
        <v>0</v>
      </c>
      <c r="Q3901" s="217">
        <v>0</v>
      </c>
      <c r="R3901" s="217">
        <v>0</v>
      </c>
      <c r="S3901" s="217">
        <v>0</v>
      </c>
      <c r="T3901" s="217">
        <v>0</v>
      </c>
      <c r="U3901" s="217">
        <v>0</v>
      </c>
      <c r="V3901" s="217">
        <v>0</v>
      </c>
      <c r="W3901" s="217">
        <v>0</v>
      </c>
      <c r="X3901" s="217">
        <v>0</v>
      </c>
      <c r="Y3901" s="217">
        <v>0</v>
      </c>
    </row>
    <row r="3902" spans="2:25">
      <c r="B3902" s="217" t="s">
        <v>4070</v>
      </c>
      <c r="C3902" s="217" t="s">
        <v>169</v>
      </c>
      <c r="D3902" s="217" t="s">
        <v>22</v>
      </c>
      <c r="E3902" s="217" t="s">
        <v>87</v>
      </c>
      <c r="F3902" s="217" t="s">
        <v>9</v>
      </c>
      <c r="G3902" s="217" t="s">
        <v>10</v>
      </c>
      <c r="H3902" s="217" t="s">
        <v>174</v>
      </c>
      <c r="I3902" s="217">
        <v>0</v>
      </c>
      <c r="J3902" s="217">
        <v>0</v>
      </c>
      <c r="K3902" s="217">
        <v>0</v>
      </c>
      <c r="L3902" s="217">
        <v>3</v>
      </c>
      <c r="M3902" s="217">
        <v>105.66929133858299</v>
      </c>
      <c r="N3902" s="217">
        <v>0</v>
      </c>
      <c r="O3902" s="217">
        <v>0</v>
      </c>
      <c r="P3902" s="217">
        <v>0</v>
      </c>
      <c r="Q3902" s="217">
        <v>0</v>
      </c>
      <c r="R3902" s="217">
        <v>0</v>
      </c>
      <c r="S3902" s="217">
        <v>0</v>
      </c>
      <c r="T3902" s="217">
        <v>0</v>
      </c>
      <c r="U3902" s="217">
        <v>0</v>
      </c>
      <c r="V3902" s="217">
        <v>0</v>
      </c>
      <c r="W3902" s="217">
        <v>0</v>
      </c>
      <c r="X3902" s="217">
        <v>0</v>
      </c>
      <c r="Y3902" s="217">
        <v>0</v>
      </c>
    </row>
    <row r="3903" spans="2:25">
      <c r="B3903" s="217" t="s">
        <v>4071</v>
      </c>
      <c r="C3903" s="217" t="s">
        <v>169</v>
      </c>
      <c r="D3903" s="217" t="s">
        <v>22</v>
      </c>
      <c r="E3903" s="217" t="s">
        <v>87</v>
      </c>
      <c r="F3903" s="217" t="s">
        <v>9</v>
      </c>
      <c r="G3903" s="217" t="s">
        <v>10</v>
      </c>
      <c r="H3903" s="217" t="s">
        <v>176</v>
      </c>
      <c r="I3903" s="217">
        <v>0</v>
      </c>
      <c r="J3903" s="217">
        <v>0</v>
      </c>
      <c r="K3903" s="217">
        <v>0</v>
      </c>
      <c r="L3903" s="217">
        <v>4</v>
      </c>
      <c r="M3903" s="217">
        <v>211.33858267716499</v>
      </c>
      <c r="N3903" s="217">
        <v>0</v>
      </c>
      <c r="O3903" s="217">
        <v>0</v>
      </c>
      <c r="P3903" s="217">
        <v>0</v>
      </c>
      <c r="Q3903" s="217">
        <v>0</v>
      </c>
      <c r="R3903" s="217">
        <v>0</v>
      </c>
      <c r="S3903" s="217">
        <v>0</v>
      </c>
      <c r="T3903" s="217">
        <v>0</v>
      </c>
      <c r="U3903" s="217">
        <v>0</v>
      </c>
      <c r="V3903" s="217">
        <v>0</v>
      </c>
      <c r="W3903" s="217">
        <v>0</v>
      </c>
      <c r="X3903" s="217">
        <v>0</v>
      </c>
      <c r="Y3903" s="217">
        <v>0</v>
      </c>
    </row>
    <row r="3904" spans="2:25">
      <c r="B3904" s="217" t="s">
        <v>4072</v>
      </c>
      <c r="C3904" s="217" t="s">
        <v>169</v>
      </c>
      <c r="D3904" s="217" t="s">
        <v>22</v>
      </c>
      <c r="E3904" s="217" t="s">
        <v>87</v>
      </c>
      <c r="F3904" s="217" t="s">
        <v>9</v>
      </c>
      <c r="G3904" s="217" t="s">
        <v>10</v>
      </c>
      <c r="H3904" s="217" t="s">
        <v>178</v>
      </c>
      <c r="I3904" s="217">
        <v>1</v>
      </c>
      <c r="J3904" s="217">
        <v>1</v>
      </c>
      <c r="K3904" s="217">
        <v>0</v>
      </c>
      <c r="L3904" s="217">
        <v>40</v>
      </c>
      <c r="M3904" s="217">
        <v>816.53543307086602</v>
      </c>
      <c r="N3904" s="217">
        <v>1.2246865959498601</v>
      </c>
      <c r="O3904" s="217">
        <v>1.2246865959498601</v>
      </c>
      <c r="P3904" s="217">
        <v>0</v>
      </c>
      <c r="Q3904" s="217">
        <v>1.2246865959498601</v>
      </c>
      <c r="R3904" s="217">
        <v>1.2246865959498601</v>
      </c>
      <c r="S3904" s="217">
        <v>0</v>
      </c>
      <c r="T3904" s="217">
        <v>1.2246865959498601</v>
      </c>
      <c r="U3904" s="217">
        <v>1.2246865959498601</v>
      </c>
      <c r="V3904" s="217">
        <v>0</v>
      </c>
      <c r="W3904" s="217">
        <v>1.2246865959498601</v>
      </c>
      <c r="X3904" s="217">
        <v>1.2246865959498601</v>
      </c>
      <c r="Y3904" s="217">
        <v>0</v>
      </c>
    </row>
    <row r="3905" spans="2:25">
      <c r="B3905" s="217" t="s">
        <v>4073</v>
      </c>
      <c r="C3905" s="217" t="s">
        <v>169</v>
      </c>
      <c r="D3905" s="217" t="s">
        <v>22</v>
      </c>
      <c r="E3905" s="217" t="s">
        <v>87</v>
      </c>
      <c r="F3905" s="217" t="s">
        <v>9</v>
      </c>
      <c r="G3905" s="217" t="s">
        <v>10</v>
      </c>
      <c r="H3905" s="217" t="s">
        <v>5</v>
      </c>
      <c r="I3905" s="217">
        <v>1</v>
      </c>
      <c r="J3905" s="217">
        <v>1</v>
      </c>
      <c r="K3905" s="217">
        <v>0</v>
      </c>
      <c r="L3905" s="217">
        <v>50</v>
      </c>
      <c r="M3905" s="217">
        <v>1220</v>
      </c>
      <c r="N3905" s="217">
        <v>0.81967213114754101</v>
      </c>
      <c r="O3905" s="217">
        <v>0.81967213114754101</v>
      </c>
      <c r="P3905" s="217">
        <v>0</v>
      </c>
      <c r="Q3905" s="217">
        <v>0.81967213114754101</v>
      </c>
      <c r="R3905" s="217">
        <v>0.81967213114754101</v>
      </c>
      <c r="S3905" s="217">
        <v>0</v>
      </c>
      <c r="T3905" s="217">
        <v>0.81967213114754101</v>
      </c>
      <c r="U3905" s="217">
        <v>0.81967213114754101</v>
      </c>
      <c r="V3905" s="217">
        <v>0</v>
      </c>
      <c r="W3905" s="217">
        <v>0.81967213114754101</v>
      </c>
      <c r="X3905" s="217">
        <v>0.81967213114754101</v>
      </c>
      <c r="Y3905" s="217">
        <v>0</v>
      </c>
    </row>
    <row r="3906" spans="2:25">
      <c r="B3906" s="217" t="s">
        <v>4074</v>
      </c>
      <c r="C3906" s="217" t="s">
        <v>169</v>
      </c>
      <c r="D3906" s="217" t="s">
        <v>22</v>
      </c>
      <c r="E3906" s="217" t="s">
        <v>87</v>
      </c>
      <c r="F3906" s="217" t="s">
        <v>5</v>
      </c>
      <c r="G3906" s="217" t="s">
        <v>10</v>
      </c>
      <c r="H3906" s="217" t="s">
        <v>170</v>
      </c>
      <c r="I3906" s="217">
        <v>0</v>
      </c>
      <c r="J3906" s="217">
        <v>0</v>
      </c>
      <c r="K3906" s="217">
        <v>0</v>
      </c>
      <c r="L3906" s="217">
        <v>0</v>
      </c>
      <c r="M3906" s="217">
        <v>56.927005745903401</v>
      </c>
      <c r="N3906" s="217">
        <v>0</v>
      </c>
      <c r="O3906" s="217">
        <v>0</v>
      </c>
      <c r="P3906" s="217">
        <v>0</v>
      </c>
      <c r="Q3906" s="217">
        <v>0</v>
      </c>
      <c r="R3906" s="217">
        <v>0</v>
      </c>
      <c r="S3906" s="217">
        <v>0</v>
      </c>
      <c r="T3906" s="217">
        <v>0</v>
      </c>
      <c r="U3906" s="217">
        <v>0</v>
      </c>
      <c r="V3906" s="217">
        <v>0</v>
      </c>
      <c r="W3906" s="217">
        <v>0</v>
      </c>
      <c r="X3906" s="217">
        <v>0</v>
      </c>
      <c r="Y3906" s="217">
        <v>0</v>
      </c>
    </row>
    <row r="3907" spans="2:25">
      <c r="B3907" s="217" t="s">
        <v>4075</v>
      </c>
      <c r="C3907" s="217" t="s">
        <v>169</v>
      </c>
      <c r="D3907" s="217" t="s">
        <v>22</v>
      </c>
      <c r="E3907" s="217" t="s">
        <v>87</v>
      </c>
      <c r="F3907" s="217" t="s">
        <v>5</v>
      </c>
      <c r="G3907" s="217" t="s">
        <v>10</v>
      </c>
      <c r="H3907" s="217" t="s">
        <v>172</v>
      </c>
      <c r="I3907" s="217">
        <v>3</v>
      </c>
      <c r="J3907" s="217">
        <v>3</v>
      </c>
      <c r="K3907" s="217">
        <v>0</v>
      </c>
      <c r="L3907" s="217">
        <v>4</v>
      </c>
      <c r="M3907" s="217">
        <v>104.48464212243699</v>
      </c>
      <c r="N3907" s="217">
        <v>28.712353691985999</v>
      </c>
      <c r="O3907" s="217">
        <v>28.712353691985999</v>
      </c>
      <c r="P3907" s="217">
        <v>0</v>
      </c>
      <c r="Q3907" s="217">
        <v>28.712353691985999</v>
      </c>
      <c r="R3907" s="217">
        <v>28.712353691985999</v>
      </c>
      <c r="S3907" s="217">
        <v>0</v>
      </c>
      <c r="T3907" s="217">
        <v>28.712353691985999</v>
      </c>
      <c r="U3907" s="217">
        <v>28.712353691985999</v>
      </c>
      <c r="V3907" s="217">
        <v>0</v>
      </c>
      <c r="W3907" s="217">
        <v>28.712353691985999</v>
      </c>
      <c r="X3907" s="217">
        <v>28.712353691985999</v>
      </c>
      <c r="Y3907" s="217">
        <v>0</v>
      </c>
    </row>
    <row r="3908" spans="2:25">
      <c r="B3908" s="217" t="s">
        <v>4076</v>
      </c>
      <c r="C3908" s="217" t="s">
        <v>169</v>
      </c>
      <c r="D3908" s="217" t="s">
        <v>22</v>
      </c>
      <c r="E3908" s="217" t="s">
        <v>87</v>
      </c>
      <c r="F3908" s="217" t="s">
        <v>5</v>
      </c>
      <c r="G3908" s="217" t="s">
        <v>10</v>
      </c>
      <c r="H3908" s="217" t="s">
        <v>174</v>
      </c>
      <c r="I3908" s="217">
        <v>2</v>
      </c>
      <c r="J3908" s="217">
        <v>2</v>
      </c>
      <c r="K3908" s="217">
        <v>0</v>
      </c>
      <c r="L3908" s="217">
        <v>5</v>
      </c>
      <c r="M3908" s="217">
        <v>180.62424629353799</v>
      </c>
      <c r="N3908" s="217">
        <v>11.072710563728799</v>
      </c>
      <c r="O3908" s="217">
        <v>11.072710563728799</v>
      </c>
      <c r="P3908" s="217">
        <v>0</v>
      </c>
      <c r="Q3908" s="217">
        <v>11.072710563728799</v>
      </c>
      <c r="R3908" s="217">
        <v>11.072710563728799</v>
      </c>
      <c r="S3908" s="217">
        <v>0</v>
      </c>
      <c r="T3908" s="217">
        <v>11.072710563728799</v>
      </c>
      <c r="U3908" s="217">
        <v>11.072710563728799</v>
      </c>
      <c r="V3908" s="217">
        <v>0</v>
      </c>
      <c r="W3908" s="217">
        <v>11.072710563728799</v>
      </c>
      <c r="X3908" s="217">
        <v>11.072710563728799</v>
      </c>
      <c r="Y3908" s="217">
        <v>0</v>
      </c>
    </row>
    <row r="3909" spans="2:25">
      <c r="B3909" s="217" t="s">
        <v>4077</v>
      </c>
      <c r="C3909" s="217" t="s">
        <v>169</v>
      </c>
      <c r="D3909" s="217" t="s">
        <v>22</v>
      </c>
      <c r="E3909" s="217" t="s">
        <v>87</v>
      </c>
      <c r="F3909" s="217" t="s">
        <v>5</v>
      </c>
      <c r="G3909" s="217" t="s">
        <v>10</v>
      </c>
      <c r="H3909" s="217" t="s">
        <v>176</v>
      </c>
      <c r="I3909" s="217">
        <v>2</v>
      </c>
      <c r="J3909" s="217">
        <v>2</v>
      </c>
      <c r="K3909" s="217">
        <v>0</v>
      </c>
      <c r="L3909" s="217">
        <v>10</v>
      </c>
      <c r="M3909" s="217">
        <v>398.725970064553</v>
      </c>
      <c r="N3909" s="217">
        <v>5.0159762597761199</v>
      </c>
      <c r="O3909" s="217">
        <v>5.0159762597761199</v>
      </c>
      <c r="P3909" s="217">
        <v>0</v>
      </c>
      <c r="Q3909" s="217">
        <v>5.0159762597761199</v>
      </c>
      <c r="R3909" s="217">
        <v>5.0159762597761199</v>
      </c>
      <c r="S3909" s="217">
        <v>0</v>
      </c>
      <c r="T3909" s="217">
        <v>5.0159762597761199</v>
      </c>
      <c r="U3909" s="217">
        <v>5.0159762597761199</v>
      </c>
      <c r="V3909" s="217">
        <v>0</v>
      </c>
      <c r="W3909" s="217">
        <v>5.0159762597761199</v>
      </c>
      <c r="X3909" s="217">
        <v>5.0159762597761199</v>
      </c>
      <c r="Y3909" s="217">
        <v>0</v>
      </c>
    </row>
    <row r="3910" spans="2:25">
      <c r="B3910" s="217" t="s">
        <v>4078</v>
      </c>
      <c r="C3910" s="217" t="s">
        <v>169</v>
      </c>
      <c r="D3910" s="217" t="s">
        <v>22</v>
      </c>
      <c r="E3910" s="217" t="s">
        <v>87</v>
      </c>
      <c r="F3910" s="217" t="s">
        <v>5</v>
      </c>
      <c r="G3910" s="217" t="s">
        <v>10</v>
      </c>
      <c r="H3910" s="217" t="s">
        <v>178</v>
      </c>
      <c r="I3910" s="217">
        <v>10</v>
      </c>
      <c r="J3910" s="217">
        <v>9</v>
      </c>
      <c r="K3910" s="217">
        <v>1</v>
      </c>
      <c r="L3910" s="217">
        <v>60</v>
      </c>
      <c r="M3910" s="217">
        <v>1519.2381357735701</v>
      </c>
      <c r="N3910" s="217">
        <v>6.5822465645967903</v>
      </c>
      <c r="O3910" s="217">
        <v>5.9240219081371102</v>
      </c>
      <c r="P3910" s="217">
        <v>0.65822465645967898</v>
      </c>
      <c r="Q3910" s="217">
        <v>6.5822465645967903</v>
      </c>
      <c r="R3910" s="217">
        <v>5.9240219081371102</v>
      </c>
      <c r="S3910" s="217">
        <v>0.65822465645967898</v>
      </c>
      <c r="T3910" s="217">
        <v>6.5822465645967903</v>
      </c>
      <c r="U3910" s="217">
        <v>5.9240219081371102</v>
      </c>
      <c r="V3910" s="217">
        <v>0.65822465645967898</v>
      </c>
      <c r="W3910" s="217">
        <v>6.5822465645967903</v>
      </c>
      <c r="X3910" s="217">
        <v>5.9240219081371102</v>
      </c>
      <c r="Y3910" s="217">
        <v>0.65822465645967898</v>
      </c>
    </row>
    <row r="3911" spans="2:25">
      <c r="B3911" s="217" t="s">
        <v>4079</v>
      </c>
      <c r="C3911" s="217" t="s">
        <v>169</v>
      </c>
      <c r="D3911" s="217" t="s">
        <v>22</v>
      </c>
      <c r="E3911" s="217" t="s">
        <v>87</v>
      </c>
      <c r="F3911" s="217" t="s">
        <v>5</v>
      </c>
      <c r="G3911" s="217" t="s">
        <v>10</v>
      </c>
      <c r="H3911" s="217" t="s">
        <v>5</v>
      </c>
      <c r="I3911" s="217">
        <v>17</v>
      </c>
      <c r="J3911" s="217">
        <v>16</v>
      </c>
      <c r="K3911" s="217">
        <v>1</v>
      </c>
      <c r="L3911" s="217">
        <v>79</v>
      </c>
      <c r="M3911" s="217">
        <v>2260</v>
      </c>
      <c r="N3911" s="217">
        <v>7.5221238938053103</v>
      </c>
      <c r="O3911" s="217">
        <v>7.0796460176991198</v>
      </c>
      <c r="P3911" s="217">
        <v>0.44247787610619499</v>
      </c>
      <c r="Q3911" s="217">
        <v>7.5221238938053103</v>
      </c>
      <c r="R3911" s="217">
        <v>7.0796460176991198</v>
      </c>
      <c r="S3911" s="217">
        <v>0.44247787610619499</v>
      </c>
      <c r="T3911" s="217">
        <v>7.5221238938053103</v>
      </c>
      <c r="U3911" s="217">
        <v>7.0796460176991198</v>
      </c>
      <c r="V3911" s="217">
        <v>0.44247787610619499</v>
      </c>
      <c r="W3911" s="217">
        <v>7.5221238938053103</v>
      </c>
      <c r="X3911" s="217">
        <v>7.0796460176991198</v>
      </c>
      <c r="Y3911" s="217">
        <v>0.44247787610619499</v>
      </c>
    </row>
    <row r="3912" spans="2:25">
      <c r="B3912" s="217" t="s">
        <v>4080</v>
      </c>
      <c r="C3912" s="217" t="s">
        <v>169</v>
      </c>
      <c r="D3912" s="217" t="s">
        <v>22</v>
      </c>
      <c r="E3912" s="217" t="s">
        <v>87</v>
      </c>
      <c r="F3912" s="217" t="s">
        <v>12</v>
      </c>
      <c r="G3912" s="217" t="s">
        <v>49</v>
      </c>
      <c r="H3912" s="217" t="s">
        <v>170</v>
      </c>
      <c r="I3912" s="217">
        <v>0</v>
      </c>
      <c r="J3912" s="217">
        <v>0</v>
      </c>
      <c r="K3912" s="217">
        <v>0</v>
      </c>
      <c r="L3912" s="217">
        <v>0</v>
      </c>
      <c r="M3912" s="217">
        <v>65.393258426966298</v>
      </c>
      <c r="N3912" s="217">
        <v>0</v>
      </c>
      <c r="O3912" s="217">
        <v>0</v>
      </c>
      <c r="P3912" s="217">
        <v>0</v>
      </c>
      <c r="Q3912" s="217">
        <v>0</v>
      </c>
      <c r="R3912" s="217">
        <v>0</v>
      </c>
      <c r="S3912" s="217">
        <v>0</v>
      </c>
      <c r="T3912" s="217">
        <v>0</v>
      </c>
      <c r="U3912" s="217">
        <v>0</v>
      </c>
      <c r="V3912" s="217">
        <v>0</v>
      </c>
      <c r="W3912" s="217">
        <v>0</v>
      </c>
      <c r="X3912" s="217">
        <v>0</v>
      </c>
      <c r="Y3912" s="217">
        <v>0</v>
      </c>
    </row>
    <row r="3913" spans="2:25">
      <c r="B3913" s="217" t="s">
        <v>4081</v>
      </c>
      <c r="C3913" s="217" t="s">
        <v>169</v>
      </c>
      <c r="D3913" s="217" t="s">
        <v>22</v>
      </c>
      <c r="E3913" s="217" t="s">
        <v>87</v>
      </c>
      <c r="F3913" s="217" t="s">
        <v>12</v>
      </c>
      <c r="G3913" s="217" t="s">
        <v>49</v>
      </c>
      <c r="H3913" s="217" t="s">
        <v>172</v>
      </c>
      <c r="I3913" s="217">
        <v>3</v>
      </c>
      <c r="J3913" s="217">
        <v>3</v>
      </c>
      <c r="K3913" s="217">
        <v>0</v>
      </c>
      <c r="L3913" s="217">
        <v>3</v>
      </c>
      <c r="M3913" s="217">
        <v>98.089887640449405</v>
      </c>
      <c r="N3913" s="217">
        <v>30.584192439862498</v>
      </c>
      <c r="O3913" s="217">
        <v>30.584192439862498</v>
      </c>
      <c r="P3913" s="217">
        <v>0</v>
      </c>
      <c r="Q3913" s="217">
        <v>30.584192439862498</v>
      </c>
      <c r="R3913" s="217">
        <v>30.584192439862498</v>
      </c>
      <c r="S3913" s="217">
        <v>0</v>
      </c>
      <c r="T3913" s="217">
        <v>30.584192439862498</v>
      </c>
      <c r="U3913" s="217">
        <v>30.584192439862498</v>
      </c>
      <c r="V3913" s="217">
        <v>0</v>
      </c>
      <c r="W3913" s="217">
        <v>30.584192439862498</v>
      </c>
      <c r="X3913" s="217">
        <v>30.584192439862498</v>
      </c>
      <c r="Y3913" s="217">
        <v>0</v>
      </c>
    </row>
    <row r="3914" spans="2:25">
      <c r="B3914" s="217" t="s">
        <v>4082</v>
      </c>
      <c r="C3914" s="217" t="s">
        <v>169</v>
      </c>
      <c r="D3914" s="217" t="s">
        <v>22</v>
      </c>
      <c r="E3914" s="217" t="s">
        <v>87</v>
      </c>
      <c r="F3914" s="217" t="s">
        <v>12</v>
      </c>
      <c r="G3914" s="217" t="s">
        <v>49</v>
      </c>
      <c r="H3914" s="217" t="s">
        <v>174</v>
      </c>
      <c r="I3914" s="217">
        <v>3</v>
      </c>
      <c r="J3914" s="217">
        <v>3</v>
      </c>
      <c r="K3914" s="217">
        <v>0</v>
      </c>
      <c r="L3914" s="217">
        <v>2</v>
      </c>
      <c r="M3914" s="217">
        <v>65.393258426966298</v>
      </c>
      <c r="N3914" s="217">
        <v>45.876288659793801</v>
      </c>
      <c r="O3914" s="217">
        <v>45.876288659793801</v>
      </c>
      <c r="P3914" s="217">
        <v>0</v>
      </c>
      <c r="Q3914" s="217">
        <v>45.876288659793801</v>
      </c>
      <c r="R3914" s="217">
        <v>45.876288659793801</v>
      </c>
      <c r="S3914" s="217">
        <v>0</v>
      </c>
      <c r="T3914" s="217">
        <v>45.876288659793801</v>
      </c>
      <c r="U3914" s="217">
        <v>45.876288659793801</v>
      </c>
      <c r="V3914" s="217">
        <v>0</v>
      </c>
      <c r="W3914" s="217">
        <v>45.876288659793801</v>
      </c>
      <c r="X3914" s="217">
        <v>45.876288659793801</v>
      </c>
      <c r="Y3914" s="217">
        <v>0</v>
      </c>
    </row>
    <row r="3915" spans="2:25">
      <c r="B3915" s="217" t="s">
        <v>4083</v>
      </c>
      <c r="C3915" s="217" t="s">
        <v>169</v>
      </c>
      <c r="D3915" s="217" t="s">
        <v>22</v>
      </c>
      <c r="E3915" s="217" t="s">
        <v>87</v>
      </c>
      <c r="F3915" s="217" t="s">
        <v>12</v>
      </c>
      <c r="G3915" s="217" t="s">
        <v>49</v>
      </c>
      <c r="H3915" s="217" t="s">
        <v>176</v>
      </c>
      <c r="I3915" s="217">
        <v>0</v>
      </c>
      <c r="J3915" s="217">
        <v>0</v>
      </c>
      <c r="K3915" s="217">
        <v>0</v>
      </c>
      <c r="L3915" s="217">
        <v>1</v>
      </c>
      <c r="M3915" s="217">
        <v>136.23595505617999</v>
      </c>
      <c r="N3915" s="217">
        <v>0</v>
      </c>
      <c r="O3915" s="217">
        <v>0</v>
      </c>
      <c r="P3915" s="217">
        <v>0</v>
      </c>
      <c r="Q3915" s="217">
        <v>0</v>
      </c>
      <c r="R3915" s="217">
        <v>0</v>
      </c>
      <c r="S3915" s="217">
        <v>0</v>
      </c>
      <c r="T3915" s="217">
        <v>0</v>
      </c>
      <c r="U3915" s="217">
        <v>0</v>
      </c>
      <c r="V3915" s="217">
        <v>0</v>
      </c>
      <c r="W3915" s="217">
        <v>0</v>
      </c>
      <c r="X3915" s="217">
        <v>0</v>
      </c>
      <c r="Y3915" s="217">
        <v>0</v>
      </c>
    </row>
    <row r="3916" spans="2:25">
      <c r="B3916" s="217" t="s">
        <v>4084</v>
      </c>
      <c r="C3916" s="217" t="s">
        <v>169</v>
      </c>
      <c r="D3916" s="217" t="s">
        <v>22</v>
      </c>
      <c r="E3916" s="217" t="s">
        <v>87</v>
      </c>
      <c r="F3916" s="217" t="s">
        <v>12</v>
      </c>
      <c r="G3916" s="217" t="s">
        <v>49</v>
      </c>
      <c r="H3916" s="217" t="s">
        <v>178</v>
      </c>
      <c r="I3916" s="217">
        <v>0</v>
      </c>
      <c r="J3916" s="217">
        <v>0</v>
      </c>
      <c r="K3916" s="217">
        <v>0</v>
      </c>
      <c r="L3916" s="217">
        <v>2</v>
      </c>
      <c r="M3916" s="217">
        <v>119.887640449438</v>
      </c>
      <c r="N3916" s="217">
        <v>0</v>
      </c>
      <c r="O3916" s="217">
        <v>0</v>
      </c>
      <c r="P3916" s="217">
        <v>0</v>
      </c>
      <c r="Q3916" s="217">
        <v>0</v>
      </c>
      <c r="R3916" s="217">
        <v>0</v>
      </c>
      <c r="S3916" s="217">
        <v>0</v>
      </c>
      <c r="T3916" s="217">
        <v>0</v>
      </c>
      <c r="U3916" s="217">
        <v>0</v>
      </c>
      <c r="V3916" s="217">
        <v>0</v>
      </c>
      <c r="W3916" s="217">
        <v>0</v>
      </c>
      <c r="X3916" s="217">
        <v>0</v>
      </c>
      <c r="Y3916" s="217">
        <v>0</v>
      </c>
    </row>
    <row r="3917" spans="2:25">
      <c r="B3917" s="217" t="s">
        <v>4085</v>
      </c>
      <c r="C3917" s="217" t="s">
        <v>169</v>
      </c>
      <c r="D3917" s="217" t="s">
        <v>22</v>
      </c>
      <c r="E3917" s="217" t="s">
        <v>87</v>
      </c>
      <c r="F3917" s="217" t="s">
        <v>12</v>
      </c>
      <c r="G3917" s="217" t="s">
        <v>49</v>
      </c>
      <c r="H3917" s="217" t="s">
        <v>5</v>
      </c>
      <c r="I3917" s="217">
        <v>6</v>
      </c>
      <c r="J3917" s="217">
        <v>6</v>
      </c>
      <c r="K3917" s="217">
        <v>0</v>
      </c>
      <c r="L3917" s="217">
        <v>8</v>
      </c>
      <c r="M3917" s="217">
        <v>485</v>
      </c>
      <c r="N3917" s="217">
        <v>12.3711340206186</v>
      </c>
      <c r="O3917" s="217">
        <v>12.3711340206186</v>
      </c>
      <c r="P3917" s="217">
        <v>0</v>
      </c>
      <c r="Q3917" s="217">
        <v>12.3711340206186</v>
      </c>
      <c r="R3917" s="217">
        <v>12.3711340206186</v>
      </c>
      <c r="S3917" s="217">
        <v>0</v>
      </c>
      <c r="T3917" s="217">
        <v>12.3711340206186</v>
      </c>
      <c r="U3917" s="217">
        <v>12.3711340206186</v>
      </c>
      <c r="V3917" s="217">
        <v>0</v>
      </c>
      <c r="W3917" s="217">
        <v>12.3711340206186</v>
      </c>
      <c r="X3917" s="217">
        <v>12.3711340206186</v>
      </c>
      <c r="Y3917" s="217">
        <v>0</v>
      </c>
    </row>
    <row r="3918" spans="2:25">
      <c r="B3918" s="217" t="s">
        <v>4086</v>
      </c>
      <c r="C3918" s="217" t="s">
        <v>169</v>
      </c>
      <c r="D3918" s="217" t="s">
        <v>22</v>
      </c>
      <c r="E3918" s="217" t="s">
        <v>87</v>
      </c>
      <c r="F3918" s="217" t="s">
        <v>9</v>
      </c>
      <c r="G3918" s="217" t="s">
        <v>49</v>
      </c>
      <c r="H3918" s="217" t="s">
        <v>170</v>
      </c>
      <c r="I3918" s="217">
        <v>0</v>
      </c>
      <c r="J3918" s="217">
        <v>0</v>
      </c>
      <c r="K3918" s="217">
        <v>0</v>
      </c>
      <c r="L3918" s="217">
        <v>1</v>
      </c>
      <c r="M3918" s="217">
        <v>96.727272727272705</v>
      </c>
      <c r="N3918" s="217">
        <v>0</v>
      </c>
      <c r="O3918" s="217">
        <v>0</v>
      </c>
      <c r="P3918" s="217">
        <v>0</v>
      </c>
      <c r="Q3918" s="217">
        <v>0</v>
      </c>
      <c r="R3918" s="217">
        <v>0</v>
      </c>
      <c r="S3918" s="217">
        <v>0</v>
      </c>
      <c r="T3918" s="217">
        <v>0</v>
      </c>
      <c r="U3918" s="217">
        <v>0</v>
      </c>
      <c r="V3918" s="217">
        <v>0</v>
      </c>
      <c r="W3918" s="217">
        <v>0</v>
      </c>
      <c r="X3918" s="217">
        <v>0</v>
      </c>
      <c r="Y3918" s="217">
        <v>0</v>
      </c>
    </row>
    <row r="3919" spans="2:25">
      <c r="B3919" s="217" t="s">
        <v>4087</v>
      </c>
      <c r="C3919" s="217" t="s">
        <v>169</v>
      </c>
      <c r="D3919" s="217" t="s">
        <v>22</v>
      </c>
      <c r="E3919" s="217" t="s">
        <v>87</v>
      </c>
      <c r="F3919" s="217" t="s">
        <v>9</v>
      </c>
      <c r="G3919" s="217" t="s">
        <v>49</v>
      </c>
      <c r="H3919" s="217" t="s">
        <v>172</v>
      </c>
      <c r="I3919" s="217">
        <v>0</v>
      </c>
      <c r="J3919" s="217">
        <v>0</v>
      </c>
      <c r="K3919" s="217">
        <v>0</v>
      </c>
      <c r="L3919" s="217">
        <v>6</v>
      </c>
      <c r="M3919" s="217">
        <v>96.727272727272705</v>
      </c>
      <c r="N3919" s="217">
        <v>0</v>
      </c>
      <c r="O3919" s="217">
        <v>0</v>
      </c>
      <c r="P3919" s="217">
        <v>0</v>
      </c>
      <c r="Q3919" s="217">
        <v>0</v>
      </c>
      <c r="R3919" s="217">
        <v>0</v>
      </c>
      <c r="S3919" s="217">
        <v>0</v>
      </c>
      <c r="T3919" s="217">
        <v>0</v>
      </c>
      <c r="U3919" s="217">
        <v>0</v>
      </c>
      <c r="V3919" s="217">
        <v>0</v>
      </c>
      <c r="W3919" s="217">
        <v>0</v>
      </c>
      <c r="X3919" s="217">
        <v>0</v>
      </c>
      <c r="Y3919" s="217">
        <v>0</v>
      </c>
    </row>
    <row r="3920" spans="2:25">
      <c r="B3920" s="217" t="s">
        <v>4088</v>
      </c>
      <c r="C3920" s="217" t="s">
        <v>169</v>
      </c>
      <c r="D3920" s="217" t="s">
        <v>22</v>
      </c>
      <c r="E3920" s="217" t="s">
        <v>87</v>
      </c>
      <c r="F3920" s="217" t="s">
        <v>9</v>
      </c>
      <c r="G3920" s="217" t="s">
        <v>49</v>
      </c>
      <c r="H3920" s="217" t="s">
        <v>174</v>
      </c>
      <c r="I3920" s="217">
        <v>0</v>
      </c>
      <c r="J3920" s="217">
        <v>0</v>
      </c>
      <c r="K3920" s="217">
        <v>0</v>
      </c>
      <c r="L3920" s="217">
        <v>7</v>
      </c>
      <c r="M3920" s="217">
        <v>114.863636363636</v>
      </c>
      <c r="N3920" s="217">
        <v>0</v>
      </c>
      <c r="O3920" s="217">
        <v>0</v>
      </c>
      <c r="P3920" s="217">
        <v>0</v>
      </c>
      <c r="Q3920" s="217">
        <v>0</v>
      </c>
      <c r="R3920" s="217">
        <v>0</v>
      </c>
      <c r="S3920" s="217">
        <v>0</v>
      </c>
      <c r="T3920" s="217">
        <v>0</v>
      </c>
      <c r="U3920" s="217">
        <v>0</v>
      </c>
      <c r="V3920" s="217">
        <v>0</v>
      </c>
      <c r="W3920" s="217">
        <v>0</v>
      </c>
      <c r="X3920" s="217">
        <v>0</v>
      </c>
      <c r="Y3920" s="217">
        <v>0</v>
      </c>
    </row>
    <row r="3921" spans="2:25">
      <c r="B3921" s="217" t="s">
        <v>4089</v>
      </c>
      <c r="C3921" s="217" t="s">
        <v>169</v>
      </c>
      <c r="D3921" s="217" t="s">
        <v>22</v>
      </c>
      <c r="E3921" s="217" t="s">
        <v>87</v>
      </c>
      <c r="F3921" s="217" t="s">
        <v>9</v>
      </c>
      <c r="G3921" s="217" t="s">
        <v>49</v>
      </c>
      <c r="H3921" s="217" t="s">
        <v>176</v>
      </c>
      <c r="I3921" s="217">
        <v>0</v>
      </c>
      <c r="J3921" s="217">
        <v>0</v>
      </c>
      <c r="K3921" s="217">
        <v>0</v>
      </c>
      <c r="L3921" s="217">
        <v>3</v>
      </c>
      <c r="M3921" s="217">
        <v>181.363636363636</v>
      </c>
      <c r="N3921" s="217">
        <v>0</v>
      </c>
      <c r="O3921" s="217">
        <v>0</v>
      </c>
      <c r="P3921" s="217">
        <v>0</v>
      </c>
      <c r="Q3921" s="217">
        <v>0</v>
      </c>
      <c r="R3921" s="217">
        <v>0</v>
      </c>
      <c r="S3921" s="217">
        <v>0</v>
      </c>
      <c r="T3921" s="217">
        <v>0</v>
      </c>
      <c r="U3921" s="217">
        <v>0</v>
      </c>
      <c r="V3921" s="217">
        <v>0</v>
      </c>
      <c r="W3921" s="217">
        <v>0</v>
      </c>
      <c r="X3921" s="217">
        <v>0</v>
      </c>
      <c r="Y3921" s="217">
        <v>0</v>
      </c>
    </row>
    <row r="3922" spans="2:25">
      <c r="B3922" s="217" t="s">
        <v>4090</v>
      </c>
      <c r="C3922" s="217" t="s">
        <v>169</v>
      </c>
      <c r="D3922" s="217" t="s">
        <v>22</v>
      </c>
      <c r="E3922" s="217" t="s">
        <v>87</v>
      </c>
      <c r="F3922" s="217" t="s">
        <v>9</v>
      </c>
      <c r="G3922" s="217" t="s">
        <v>49</v>
      </c>
      <c r="H3922" s="217" t="s">
        <v>178</v>
      </c>
      <c r="I3922" s="217">
        <v>0</v>
      </c>
      <c r="J3922" s="217">
        <v>0</v>
      </c>
      <c r="K3922" s="217">
        <v>0</v>
      </c>
      <c r="L3922" s="217">
        <v>7</v>
      </c>
      <c r="M3922" s="217">
        <v>175.31818181818201</v>
      </c>
      <c r="N3922" s="217">
        <v>0</v>
      </c>
      <c r="O3922" s="217">
        <v>0</v>
      </c>
      <c r="P3922" s="217">
        <v>0</v>
      </c>
      <c r="Q3922" s="217">
        <v>0</v>
      </c>
      <c r="R3922" s="217">
        <v>0</v>
      </c>
      <c r="S3922" s="217">
        <v>0</v>
      </c>
      <c r="T3922" s="217">
        <v>0</v>
      </c>
      <c r="U3922" s="217">
        <v>0</v>
      </c>
      <c r="V3922" s="217">
        <v>0</v>
      </c>
      <c r="W3922" s="217">
        <v>0</v>
      </c>
      <c r="X3922" s="217">
        <v>0</v>
      </c>
      <c r="Y3922" s="217">
        <v>0</v>
      </c>
    </row>
    <row r="3923" spans="2:25">
      <c r="B3923" s="217" t="s">
        <v>4091</v>
      </c>
      <c r="C3923" s="217" t="s">
        <v>169</v>
      </c>
      <c r="D3923" s="217" t="s">
        <v>22</v>
      </c>
      <c r="E3923" s="217" t="s">
        <v>87</v>
      </c>
      <c r="F3923" s="217" t="s">
        <v>9</v>
      </c>
      <c r="G3923" s="217" t="s">
        <v>49</v>
      </c>
      <c r="H3923" s="217" t="s">
        <v>5</v>
      </c>
      <c r="I3923" s="217">
        <v>0</v>
      </c>
      <c r="J3923" s="217">
        <v>0</v>
      </c>
      <c r="K3923" s="217">
        <v>0</v>
      </c>
      <c r="L3923" s="217">
        <v>24</v>
      </c>
      <c r="M3923" s="217">
        <v>665</v>
      </c>
      <c r="N3923" s="217">
        <v>0</v>
      </c>
      <c r="O3923" s="217">
        <v>0</v>
      </c>
      <c r="P3923" s="217">
        <v>0</v>
      </c>
      <c r="Q3923" s="217">
        <v>0</v>
      </c>
      <c r="R3923" s="217">
        <v>0</v>
      </c>
      <c r="S3923" s="217">
        <v>0</v>
      </c>
      <c r="T3923" s="217">
        <v>0</v>
      </c>
      <c r="U3923" s="217">
        <v>0</v>
      </c>
      <c r="V3923" s="217">
        <v>0</v>
      </c>
      <c r="W3923" s="217">
        <v>0</v>
      </c>
      <c r="X3923" s="217">
        <v>0</v>
      </c>
      <c r="Y3923" s="217">
        <v>0</v>
      </c>
    </row>
    <row r="3924" spans="2:25">
      <c r="B3924" s="217" t="s">
        <v>4092</v>
      </c>
      <c r="C3924" s="217" t="s">
        <v>169</v>
      </c>
      <c r="D3924" s="217" t="s">
        <v>22</v>
      </c>
      <c r="E3924" s="217" t="s">
        <v>87</v>
      </c>
      <c r="F3924" s="217" t="s">
        <v>5</v>
      </c>
      <c r="G3924" s="217" t="s">
        <v>49</v>
      </c>
      <c r="H3924" s="217" t="s">
        <v>170</v>
      </c>
      <c r="I3924" s="217">
        <v>0</v>
      </c>
      <c r="J3924" s="217">
        <v>0</v>
      </c>
      <c r="K3924" s="217">
        <v>0</v>
      </c>
      <c r="L3924" s="217">
        <v>1</v>
      </c>
      <c r="M3924" s="217">
        <v>162.12053115423899</v>
      </c>
      <c r="N3924" s="217">
        <v>0</v>
      </c>
      <c r="O3924" s="217">
        <v>0</v>
      </c>
      <c r="P3924" s="217">
        <v>0</v>
      </c>
      <c r="Q3924" s="217">
        <v>0</v>
      </c>
      <c r="R3924" s="217">
        <v>0</v>
      </c>
      <c r="S3924" s="217">
        <v>0</v>
      </c>
      <c r="T3924" s="217">
        <v>0</v>
      </c>
      <c r="U3924" s="217">
        <v>0</v>
      </c>
      <c r="V3924" s="217">
        <v>0</v>
      </c>
      <c r="W3924" s="217">
        <v>0</v>
      </c>
      <c r="X3924" s="217">
        <v>0</v>
      </c>
      <c r="Y3924" s="217">
        <v>0</v>
      </c>
    </row>
    <row r="3925" spans="2:25">
      <c r="B3925" s="217" t="s">
        <v>4093</v>
      </c>
      <c r="C3925" s="217" t="s">
        <v>169</v>
      </c>
      <c r="D3925" s="217" t="s">
        <v>22</v>
      </c>
      <c r="E3925" s="217" t="s">
        <v>87</v>
      </c>
      <c r="F3925" s="217" t="s">
        <v>5</v>
      </c>
      <c r="G3925" s="217" t="s">
        <v>49</v>
      </c>
      <c r="H3925" s="217" t="s">
        <v>172</v>
      </c>
      <c r="I3925" s="217">
        <v>3</v>
      </c>
      <c r="J3925" s="217">
        <v>3</v>
      </c>
      <c r="K3925" s="217">
        <v>0</v>
      </c>
      <c r="L3925" s="217">
        <v>9</v>
      </c>
      <c r="M3925" s="217">
        <v>194.81716036772201</v>
      </c>
      <c r="N3925" s="217">
        <v>15.3990541404947</v>
      </c>
      <c r="O3925" s="217">
        <v>15.3990541404947</v>
      </c>
      <c r="P3925" s="217">
        <v>0</v>
      </c>
      <c r="Q3925" s="217">
        <v>15.3990541404947</v>
      </c>
      <c r="R3925" s="217">
        <v>15.3990541404947</v>
      </c>
      <c r="S3925" s="217">
        <v>0</v>
      </c>
      <c r="T3925" s="217">
        <v>15.3990541404947</v>
      </c>
      <c r="U3925" s="217">
        <v>15.3990541404947</v>
      </c>
      <c r="V3925" s="217">
        <v>0</v>
      </c>
      <c r="W3925" s="217">
        <v>15.3990541404947</v>
      </c>
      <c r="X3925" s="217">
        <v>15.3990541404947</v>
      </c>
      <c r="Y3925" s="217">
        <v>0</v>
      </c>
    </row>
    <row r="3926" spans="2:25">
      <c r="B3926" s="217" t="s">
        <v>4094</v>
      </c>
      <c r="C3926" s="217" t="s">
        <v>169</v>
      </c>
      <c r="D3926" s="217" t="s">
        <v>22</v>
      </c>
      <c r="E3926" s="217" t="s">
        <v>87</v>
      </c>
      <c r="F3926" s="217" t="s">
        <v>5</v>
      </c>
      <c r="G3926" s="217" t="s">
        <v>49</v>
      </c>
      <c r="H3926" s="217" t="s">
        <v>174</v>
      </c>
      <c r="I3926" s="217">
        <v>3</v>
      </c>
      <c r="J3926" s="217">
        <v>3</v>
      </c>
      <c r="K3926" s="217">
        <v>0</v>
      </c>
      <c r="L3926" s="217">
        <v>9</v>
      </c>
      <c r="M3926" s="217">
        <v>180.25689479060301</v>
      </c>
      <c r="N3926" s="217">
        <v>16.642914011610898</v>
      </c>
      <c r="O3926" s="217">
        <v>16.642914011610898</v>
      </c>
      <c r="P3926" s="217">
        <v>0</v>
      </c>
      <c r="Q3926" s="217">
        <v>16.642914011610898</v>
      </c>
      <c r="R3926" s="217">
        <v>16.642914011610898</v>
      </c>
      <c r="S3926" s="217">
        <v>0</v>
      </c>
      <c r="T3926" s="217">
        <v>16.642914011610898</v>
      </c>
      <c r="U3926" s="217">
        <v>16.642914011610898</v>
      </c>
      <c r="V3926" s="217">
        <v>0</v>
      </c>
      <c r="W3926" s="217">
        <v>16.642914011610898</v>
      </c>
      <c r="X3926" s="217">
        <v>16.642914011610898</v>
      </c>
      <c r="Y3926" s="217">
        <v>0</v>
      </c>
    </row>
    <row r="3927" spans="2:25">
      <c r="B3927" s="217" t="s">
        <v>4095</v>
      </c>
      <c r="C3927" s="217" t="s">
        <v>169</v>
      </c>
      <c r="D3927" s="217" t="s">
        <v>22</v>
      </c>
      <c r="E3927" s="217" t="s">
        <v>87</v>
      </c>
      <c r="F3927" s="217" t="s">
        <v>5</v>
      </c>
      <c r="G3927" s="217" t="s">
        <v>49</v>
      </c>
      <c r="H3927" s="217" t="s">
        <v>176</v>
      </c>
      <c r="I3927" s="217">
        <v>0</v>
      </c>
      <c r="J3927" s="217">
        <v>0</v>
      </c>
      <c r="K3927" s="217">
        <v>0</v>
      </c>
      <c r="L3927" s="217">
        <v>4</v>
      </c>
      <c r="M3927" s="217">
        <v>317.59959141981602</v>
      </c>
      <c r="N3927" s="217">
        <v>0</v>
      </c>
      <c r="O3927" s="217">
        <v>0</v>
      </c>
      <c r="P3927" s="217">
        <v>0</v>
      </c>
      <c r="Q3927" s="217">
        <v>0</v>
      </c>
      <c r="R3927" s="217">
        <v>0</v>
      </c>
      <c r="S3927" s="217">
        <v>0</v>
      </c>
      <c r="T3927" s="217">
        <v>0</v>
      </c>
      <c r="U3927" s="217">
        <v>0</v>
      </c>
      <c r="V3927" s="217">
        <v>0</v>
      </c>
      <c r="W3927" s="217">
        <v>0</v>
      </c>
      <c r="X3927" s="217">
        <v>0</v>
      </c>
      <c r="Y3927" s="217">
        <v>0</v>
      </c>
    </row>
    <row r="3928" spans="2:25">
      <c r="B3928" s="217" t="s">
        <v>4096</v>
      </c>
      <c r="C3928" s="217" t="s">
        <v>169</v>
      </c>
      <c r="D3928" s="217" t="s">
        <v>22</v>
      </c>
      <c r="E3928" s="217" t="s">
        <v>87</v>
      </c>
      <c r="F3928" s="217" t="s">
        <v>5</v>
      </c>
      <c r="G3928" s="217" t="s">
        <v>49</v>
      </c>
      <c r="H3928" s="217" t="s">
        <v>178</v>
      </c>
      <c r="I3928" s="217">
        <v>0</v>
      </c>
      <c r="J3928" s="217">
        <v>0</v>
      </c>
      <c r="K3928" s="217">
        <v>0</v>
      </c>
      <c r="L3928" s="217">
        <v>9</v>
      </c>
      <c r="M3928" s="217">
        <v>295.20582226762002</v>
      </c>
      <c r="N3928" s="217">
        <v>0</v>
      </c>
      <c r="O3928" s="217">
        <v>0</v>
      </c>
      <c r="P3928" s="217">
        <v>0</v>
      </c>
      <c r="Q3928" s="217">
        <v>0</v>
      </c>
      <c r="R3928" s="217">
        <v>0</v>
      </c>
      <c r="S3928" s="217">
        <v>0</v>
      </c>
      <c r="T3928" s="217">
        <v>0</v>
      </c>
      <c r="U3928" s="217">
        <v>0</v>
      </c>
      <c r="V3928" s="217">
        <v>0</v>
      </c>
      <c r="W3928" s="217">
        <v>0</v>
      </c>
      <c r="X3928" s="217">
        <v>0</v>
      </c>
      <c r="Y3928" s="217">
        <v>0</v>
      </c>
    </row>
    <row r="3929" spans="2:25">
      <c r="B3929" s="217" t="s">
        <v>4097</v>
      </c>
      <c r="C3929" s="217" t="s">
        <v>169</v>
      </c>
      <c r="D3929" s="217" t="s">
        <v>22</v>
      </c>
      <c r="E3929" s="217" t="s">
        <v>87</v>
      </c>
      <c r="F3929" s="217" t="s">
        <v>5</v>
      </c>
      <c r="G3929" s="217" t="s">
        <v>49</v>
      </c>
      <c r="H3929" s="217" t="s">
        <v>5</v>
      </c>
      <c r="I3929" s="217">
        <v>6</v>
      </c>
      <c r="J3929" s="217">
        <v>6</v>
      </c>
      <c r="K3929" s="217">
        <v>0</v>
      </c>
      <c r="L3929" s="217">
        <v>32</v>
      </c>
      <c r="M3929" s="217">
        <v>1150</v>
      </c>
      <c r="N3929" s="217">
        <v>5.2173913043478297</v>
      </c>
      <c r="O3929" s="217">
        <v>5.2173913043478297</v>
      </c>
      <c r="P3929" s="217">
        <v>0</v>
      </c>
      <c r="Q3929" s="217">
        <v>5.2173913043478297</v>
      </c>
      <c r="R3929" s="217">
        <v>5.2173913043478297</v>
      </c>
      <c r="S3929" s="217">
        <v>0</v>
      </c>
      <c r="T3929" s="217">
        <v>5.2173913043478297</v>
      </c>
      <c r="U3929" s="217">
        <v>5.2173913043478297</v>
      </c>
      <c r="V3929" s="217">
        <v>0</v>
      </c>
      <c r="W3929" s="217">
        <v>5.2173913043478297</v>
      </c>
      <c r="X3929" s="217">
        <v>5.2173913043478297</v>
      </c>
      <c r="Y3929" s="217">
        <v>0</v>
      </c>
    </row>
    <row r="3930" spans="2:25">
      <c r="B3930" s="217" t="s">
        <v>4098</v>
      </c>
      <c r="C3930" s="217" t="s">
        <v>169</v>
      </c>
      <c r="D3930" s="217" t="s">
        <v>22</v>
      </c>
      <c r="E3930" s="217" t="s">
        <v>87</v>
      </c>
      <c r="F3930" s="217" t="s">
        <v>12</v>
      </c>
      <c r="G3930" s="217" t="s">
        <v>13</v>
      </c>
      <c r="H3930" s="217" t="s">
        <v>170</v>
      </c>
      <c r="I3930" s="217">
        <v>0</v>
      </c>
      <c r="J3930" s="217">
        <v>0</v>
      </c>
      <c r="K3930" s="217">
        <v>0</v>
      </c>
      <c r="L3930" s="217">
        <v>0</v>
      </c>
      <c r="M3930" s="217">
        <v>0</v>
      </c>
    </row>
    <row r="3931" spans="2:25">
      <c r="B3931" s="217" t="s">
        <v>4099</v>
      </c>
      <c r="C3931" s="217" t="s">
        <v>169</v>
      </c>
      <c r="D3931" s="217" t="s">
        <v>22</v>
      </c>
      <c r="E3931" s="217" t="s">
        <v>87</v>
      </c>
      <c r="F3931" s="217" t="s">
        <v>12</v>
      </c>
      <c r="G3931" s="217" t="s">
        <v>13</v>
      </c>
      <c r="H3931" s="217" t="s">
        <v>172</v>
      </c>
      <c r="I3931" s="217">
        <v>0</v>
      </c>
      <c r="J3931" s="217">
        <v>0</v>
      </c>
      <c r="K3931" s="217">
        <v>0</v>
      </c>
      <c r="L3931" s="217">
        <v>0</v>
      </c>
      <c r="M3931" s="217">
        <v>7</v>
      </c>
      <c r="N3931" s="217">
        <v>0</v>
      </c>
      <c r="O3931" s="217">
        <v>0</v>
      </c>
      <c r="P3931" s="217">
        <v>0</v>
      </c>
      <c r="Q3931" s="217">
        <v>0</v>
      </c>
      <c r="R3931" s="217">
        <v>0</v>
      </c>
      <c r="S3931" s="217">
        <v>0</v>
      </c>
      <c r="T3931" s="217">
        <v>0</v>
      </c>
      <c r="U3931" s="217">
        <v>0</v>
      </c>
      <c r="V3931" s="217">
        <v>0</v>
      </c>
      <c r="W3931" s="217">
        <v>0</v>
      </c>
      <c r="X3931" s="217">
        <v>0</v>
      </c>
      <c r="Y3931" s="217">
        <v>0</v>
      </c>
    </row>
    <row r="3932" spans="2:25">
      <c r="B3932" s="217" t="s">
        <v>4100</v>
      </c>
      <c r="C3932" s="217" t="s">
        <v>169</v>
      </c>
      <c r="D3932" s="217" t="s">
        <v>22</v>
      </c>
      <c r="E3932" s="217" t="s">
        <v>87</v>
      </c>
      <c r="F3932" s="217" t="s">
        <v>12</v>
      </c>
      <c r="G3932" s="217" t="s">
        <v>13</v>
      </c>
      <c r="H3932" s="217" t="s">
        <v>174</v>
      </c>
      <c r="I3932" s="217">
        <v>0</v>
      </c>
      <c r="J3932" s="217">
        <v>0</v>
      </c>
      <c r="K3932" s="217">
        <v>0</v>
      </c>
      <c r="L3932" s="217">
        <v>0</v>
      </c>
      <c r="M3932" s="217">
        <v>7</v>
      </c>
      <c r="N3932" s="217">
        <v>0</v>
      </c>
      <c r="O3932" s="217">
        <v>0</v>
      </c>
      <c r="P3932" s="217">
        <v>0</v>
      </c>
      <c r="Q3932" s="217">
        <v>0</v>
      </c>
      <c r="R3932" s="217">
        <v>0</v>
      </c>
      <c r="S3932" s="217">
        <v>0</v>
      </c>
      <c r="T3932" s="217">
        <v>0</v>
      </c>
      <c r="U3932" s="217">
        <v>0</v>
      </c>
      <c r="V3932" s="217">
        <v>0</v>
      </c>
      <c r="W3932" s="217">
        <v>0</v>
      </c>
      <c r="X3932" s="217">
        <v>0</v>
      </c>
      <c r="Y3932" s="217">
        <v>0</v>
      </c>
    </row>
    <row r="3933" spans="2:25">
      <c r="B3933" s="217" t="s">
        <v>4101</v>
      </c>
      <c r="C3933" s="217" t="s">
        <v>169</v>
      </c>
      <c r="D3933" s="217" t="s">
        <v>22</v>
      </c>
      <c r="E3933" s="217" t="s">
        <v>87</v>
      </c>
      <c r="F3933" s="217" t="s">
        <v>12</v>
      </c>
      <c r="G3933" s="217" t="s">
        <v>13</v>
      </c>
      <c r="H3933" s="217" t="s">
        <v>176</v>
      </c>
      <c r="I3933" s="217">
        <v>0</v>
      </c>
      <c r="J3933" s="217">
        <v>0</v>
      </c>
      <c r="K3933" s="217">
        <v>0</v>
      </c>
      <c r="L3933" s="217">
        <v>0</v>
      </c>
      <c r="M3933" s="217">
        <v>7</v>
      </c>
      <c r="N3933" s="217">
        <v>0</v>
      </c>
      <c r="O3933" s="217">
        <v>0</v>
      </c>
      <c r="P3933" s="217">
        <v>0</v>
      </c>
      <c r="Q3933" s="217">
        <v>0</v>
      </c>
      <c r="R3933" s="217">
        <v>0</v>
      </c>
      <c r="S3933" s="217">
        <v>0</v>
      </c>
      <c r="T3933" s="217">
        <v>0</v>
      </c>
      <c r="U3933" s="217">
        <v>0</v>
      </c>
      <c r="V3933" s="217">
        <v>0</v>
      </c>
      <c r="W3933" s="217">
        <v>0</v>
      </c>
      <c r="X3933" s="217">
        <v>0</v>
      </c>
      <c r="Y3933" s="217">
        <v>0</v>
      </c>
    </row>
    <row r="3934" spans="2:25">
      <c r="B3934" s="217" t="s">
        <v>4102</v>
      </c>
      <c r="C3934" s="217" t="s">
        <v>169</v>
      </c>
      <c r="D3934" s="217" t="s">
        <v>22</v>
      </c>
      <c r="E3934" s="217" t="s">
        <v>87</v>
      </c>
      <c r="F3934" s="217" t="s">
        <v>12</v>
      </c>
      <c r="G3934" s="217" t="s">
        <v>13</v>
      </c>
      <c r="H3934" s="217" t="s">
        <v>178</v>
      </c>
      <c r="I3934" s="217">
        <v>0</v>
      </c>
      <c r="J3934" s="217">
        <v>0</v>
      </c>
      <c r="K3934" s="217">
        <v>0</v>
      </c>
      <c r="L3934" s="217">
        <v>0</v>
      </c>
      <c r="M3934" s="217">
        <v>49</v>
      </c>
      <c r="N3934" s="217">
        <v>0</v>
      </c>
      <c r="O3934" s="217">
        <v>0</v>
      </c>
      <c r="P3934" s="217">
        <v>0</v>
      </c>
      <c r="Q3934" s="217">
        <v>0</v>
      </c>
      <c r="R3934" s="217">
        <v>0</v>
      </c>
      <c r="S3934" s="217">
        <v>0</v>
      </c>
      <c r="T3934" s="217">
        <v>0</v>
      </c>
      <c r="U3934" s="217">
        <v>0</v>
      </c>
      <c r="V3934" s="217">
        <v>0</v>
      </c>
      <c r="W3934" s="217">
        <v>0</v>
      </c>
      <c r="X3934" s="217">
        <v>0</v>
      </c>
      <c r="Y3934" s="217">
        <v>0</v>
      </c>
    </row>
    <row r="3935" spans="2:25">
      <c r="B3935" s="217" t="s">
        <v>4103</v>
      </c>
      <c r="C3935" s="217" t="s">
        <v>169</v>
      </c>
      <c r="D3935" s="217" t="s">
        <v>22</v>
      </c>
      <c r="E3935" s="217" t="s">
        <v>87</v>
      </c>
      <c r="F3935" s="217" t="s">
        <v>12</v>
      </c>
      <c r="G3935" s="217" t="s">
        <v>13</v>
      </c>
      <c r="H3935" s="217" t="s">
        <v>5</v>
      </c>
      <c r="I3935" s="217">
        <v>0</v>
      </c>
      <c r="J3935" s="217">
        <v>0</v>
      </c>
      <c r="K3935" s="217">
        <v>0</v>
      </c>
      <c r="L3935" s="217">
        <v>0</v>
      </c>
      <c r="M3935" s="217">
        <v>70</v>
      </c>
      <c r="N3935" s="217">
        <v>0</v>
      </c>
      <c r="O3935" s="217">
        <v>0</v>
      </c>
      <c r="P3935" s="217">
        <v>0</v>
      </c>
      <c r="Q3935" s="217">
        <v>0</v>
      </c>
      <c r="R3935" s="217">
        <v>0</v>
      </c>
      <c r="S3935" s="217">
        <v>0</v>
      </c>
      <c r="T3935" s="217">
        <v>0</v>
      </c>
      <c r="U3935" s="217">
        <v>0</v>
      </c>
      <c r="V3935" s="217">
        <v>0</v>
      </c>
      <c r="W3935" s="217">
        <v>0</v>
      </c>
      <c r="X3935" s="217">
        <v>0</v>
      </c>
      <c r="Y3935" s="217">
        <v>0</v>
      </c>
    </row>
    <row r="3936" spans="2:25">
      <c r="B3936" s="217" t="s">
        <v>4104</v>
      </c>
      <c r="C3936" s="217" t="s">
        <v>169</v>
      </c>
      <c r="D3936" s="217" t="s">
        <v>22</v>
      </c>
      <c r="E3936" s="217" t="s">
        <v>87</v>
      </c>
      <c r="F3936" s="217" t="s">
        <v>9</v>
      </c>
      <c r="G3936" s="217" t="s">
        <v>13</v>
      </c>
      <c r="H3936" s="217" t="s">
        <v>170</v>
      </c>
      <c r="I3936" s="217">
        <v>0</v>
      </c>
      <c r="J3936" s="217">
        <v>0</v>
      </c>
      <c r="K3936" s="217">
        <v>0</v>
      </c>
      <c r="L3936" s="217">
        <v>0</v>
      </c>
      <c r="M3936" s="217">
        <v>0</v>
      </c>
    </row>
    <row r="3937" spans="2:25">
      <c r="B3937" s="217" t="s">
        <v>4105</v>
      </c>
      <c r="C3937" s="217" t="s">
        <v>169</v>
      </c>
      <c r="D3937" s="217" t="s">
        <v>22</v>
      </c>
      <c r="E3937" s="217" t="s">
        <v>87</v>
      </c>
      <c r="F3937" s="217" t="s">
        <v>9</v>
      </c>
      <c r="G3937" s="217" t="s">
        <v>13</v>
      </c>
      <c r="H3937" s="217" t="s">
        <v>172</v>
      </c>
      <c r="I3937" s="217">
        <v>0</v>
      </c>
      <c r="J3937" s="217">
        <v>0</v>
      </c>
      <c r="K3937" s="217">
        <v>0</v>
      </c>
      <c r="L3937" s="217">
        <v>0</v>
      </c>
      <c r="M3937" s="217">
        <v>0</v>
      </c>
    </row>
    <row r="3938" spans="2:25">
      <c r="B3938" s="217" t="s">
        <v>4106</v>
      </c>
      <c r="C3938" s="217" t="s">
        <v>169</v>
      </c>
      <c r="D3938" s="217" t="s">
        <v>22</v>
      </c>
      <c r="E3938" s="217" t="s">
        <v>87</v>
      </c>
      <c r="F3938" s="217" t="s">
        <v>9</v>
      </c>
      <c r="G3938" s="217" t="s">
        <v>13</v>
      </c>
      <c r="H3938" s="217" t="s">
        <v>174</v>
      </c>
      <c r="I3938" s="217">
        <v>0</v>
      </c>
      <c r="J3938" s="217">
        <v>0</v>
      </c>
      <c r="K3938" s="217">
        <v>0</v>
      </c>
      <c r="L3938" s="217">
        <v>0</v>
      </c>
      <c r="M3938" s="217">
        <v>6.1111111111111098</v>
      </c>
      <c r="N3938" s="217">
        <v>0</v>
      </c>
      <c r="O3938" s="217">
        <v>0</v>
      </c>
      <c r="P3938" s="217">
        <v>0</v>
      </c>
      <c r="Q3938" s="217">
        <v>0</v>
      </c>
      <c r="R3938" s="217">
        <v>0</v>
      </c>
      <c r="S3938" s="217">
        <v>0</v>
      </c>
      <c r="T3938" s="217">
        <v>0</v>
      </c>
      <c r="U3938" s="217">
        <v>0</v>
      </c>
      <c r="V3938" s="217">
        <v>0</v>
      </c>
      <c r="W3938" s="217">
        <v>0</v>
      </c>
      <c r="X3938" s="217">
        <v>0</v>
      </c>
      <c r="Y3938" s="217">
        <v>0</v>
      </c>
    </row>
    <row r="3939" spans="2:25">
      <c r="B3939" s="217" t="s">
        <v>4107</v>
      </c>
      <c r="C3939" s="217" t="s">
        <v>169</v>
      </c>
      <c r="D3939" s="217" t="s">
        <v>22</v>
      </c>
      <c r="E3939" s="217" t="s">
        <v>87</v>
      </c>
      <c r="F3939" s="217" t="s">
        <v>9</v>
      </c>
      <c r="G3939" s="217" t="s">
        <v>13</v>
      </c>
      <c r="H3939" s="217" t="s">
        <v>176</v>
      </c>
      <c r="I3939" s="217">
        <v>0</v>
      </c>
      <c r="J3939" s="217">
        <v>0</v>
      </c>
      <c r="K3939" s="217">
        <v>0</v>
      </c>
      <c r="L3939" s="217">
        <v>0</v>
      </c>
      <c r="M3939" s="217">
        <v>0</v>
      </c>
    </row>
    <row r="3940" spans="2:25">
      <c r="B3940" s="217" t="s">
        <v>4108</v>
      </c>
      <c r="C3940" s="217" t="s">
        <v>169</v>
      </c>
      <c r="D3940" s="217" t="s">
        <v>22</v>
      </c>
      <c r="E3940" s="217" t="s">
        <v>87</v>
      </c>
      <c r="F3940" s="217" t="s">
        <v>9</v>
      </c>
      <c r="G3940" s="217" t="s">
        <v>13</v>
      </c>
      <c r="H3940" s="217" t="s">
        <v>178</v>
      </c>
      <c r="I3940" s="217">
        <v>0</v>
      </c>
      <c r="J3940" s="217">
        <v>0</v>
      </c>
      <c r="K3940" s="217">
        <v>0</v>
      </c>
      <c r="L3940" s="217">
        <v>2</v>
      </c>
      <c r="M3940" s="217">
        <v>48.8888888888889</v>
      </c>
      <c r="N3940" s="217">
        <v>0</v>
      </c>
      <c r="O3940" s="217">
        <v>0</v>
      </c>
      <c r="P3940" s="217">
        <v>0</v>
      </c>
      <c r="Q3940" s="217">
        <v>0</v>
      </c>
      <c r="R3940" s="217">
        <v>0</v>
      </c>
      <c r="S3940" s="217">
        <v>0</v>
      </c>
      <c r="T3940" s="217">
        <v>0</v>
      </c>
      <c r="U3940" s="217">
        <v>0</v>
      </c>
      <c r="V3940" s="217">
        <v>0</v>
      </c>
      <c r="W3940" s="217">
        <v>0</v>
      </c>
      <c r="X3940" s="217">
        <v>0</v>
      </c>
      <c r="Y3940" s="217">
        <v>0</v>
      </c>
    </row>
    <row r="3941" spans="2:25">
      <c r="B3941" s="217" t="s">
        <v>4109</v>
      </c>
      <c r="C3941" s="217" t="s">
        <v>169</v>
      </c>
      <c r="D3941" s="217" t="s">
        <v>22</v>
      </c>
      <c r="E3941" s="217" t="s">
        <v>87</v>
      </c>
      <c r="F3941" s="217" t="s">
        <v>9</v>
      </c>
      <c r="G3941" s="217" t="s">
        <v>13</v>
      </c>
      <c r="H3941" s="217" t="s">
        <v>5</v>
      </c>
      <c r="I3941" s="217">
        <v>0</v>
      </c>
      <c r="J3941" s="217">
        <v>0</v>
      </c>
      <c r="K3941" s="217">
        <v>0</v>
      </c>
      <c r="L3941" s="217">
        <v>2</v>
      </c>
      <c r="M3941" s="217">
        <v>55</v>
      </c>
      <c r="N3941" s="217">
        <v>0</v>
      </c>
      <c r="O3941" s="217">
        <v>0</v>
      </c>
      <c r="P3941" s="217">
        <v>0</v>
      </c>
      <c r="Q3941" s="217">
        <v>0</v>
      </c>
      <c r="R3941" s="217">
        <v>0</v>
      </c>
      <c r="S3941" s="217">
        <v>0</v>
      </c>
      <c r="T3941" s="217">
        <v>0</v>
      </c>
      <c r="U3941" s="217">
        <v>0</v>
      </c>
      <c r="V3941" s="217">
        <v>0</v>
      </c>
      <c r="W3941" s="217">
        <v>0</v>
      </c>
      <c r="X3941" s="217">
        <v>0</v>
      </c>
      <c r="Y3941" s="217">
        <v>0</v>
      </c>
    </row>
    <row r="3942" spans="2:25">
      <c r="B3942" s="217" t="s">
        <v>4110</v>
      </c>
      <c r="C3942" s="217" t="s">
        <v>169</v>
      </c>
      <c r="D3942" s="217" t="s">
        <v>22</v>
      </c>
      <c r="E3942" s="217" t="s">
        <v>87</v>
      </c>
      <c r="F3942" s="217" t="s">
        <v>5</v>
      </c>
      <c r="G3942" s="217" t="s">
        <v>13</v>
      </c>
      <c r="H3942" s="217" t="s">
        <v>170</v>
      </c>
      <c r="I3942" s="217">
        <v>0</v>
      </c>
      <c r="J3942" s="217">
        <v>0</v>
      </c>
      <c r="K3942" s="217">
        <v>0</v>
      </c>
      <c r="L3942" s="217">
        <v>0</v>
      </c>
      <c r="M3942" s="217">
        <v>0</v>
      </c>
    </row>
    <row r="3943" spans="2:25">
      <c r="B3943" s="217" t="s">
        <v>4111</v>
      </c>
      <c r="C3943" s="217" t="s">
        <v>169</v>
      </c>
      <c r="D3943" s="217" t="s">
        <v>22</v>
      </c>
      <c r="E3943" s="217" t="s">
        <v>87</v>
      </c>
      <c r="F3943" s="217" t="s">
        <v>5</v>
      </c>
      <c r="G3943" s="217" t="s">
        <v>13</v>
      </c>
      <c r="H3943" s="217" t="s">
        <v>172</v>
      </c>
      <c r="I3943" s="217">
        <v>0</v>
      </c>
      <c r="J3943" s="217">
        <v>0</v>
      </c>
      <c r="K3943" s="217">
        <v>0</v>
      </c>
      <c r="L3943" s="217">
        <v>0</v>
      </c>
      <c r="M3943" s="217">
        <v>7</v>
      </c>
      <c r="N3943" s="217">
        <v>0</v>
      </c>
      <c r="O3943" s="217">
        <v>0</v>
      </c>
      <c r="P3943" s="217">
        <v>0</v>
      </c>
      <c r="Q3943" s="217">
        <v>0</v>
      </c>
      <c r="R3943" s="217">
        <v>0</v>
      </c>
      <c r="S3943" s="217">
        <v>0</v>
      </c>
      <c r="T3943" s="217">
        <v>0</v>
      </c>
      <c r="U3943" s="217">
        <v>0</v>
      </c>
      <c r="V3943" s="217">
        <v>0</v>
      </c>
      <c r="W3943" s="217">
        <v>0</v>
      </c>
      <c r="X3943" s="217">
        <v>0</v>
      </c>
      <c r="Y3943" s="217">
        <v>0</v>
      </c>
    </row>
    <row r="3944" spans="2:25">
      <c r="B3944" s="217" t="s">
        <v>4112</v>
      </c>
      <c r="C3944" s="217" t="s">
        <v>169</v>
      </c>
      <c r="D3944" s="217" t="s">
        <v>22</v>
      </c>
      <c r="E3944" s="217" t="s">
        <v>87</v>
      </c>
      <c r="F3944" s="217" t="s">
        <v>5</v>
      </c>
      <c r="G3944" s="217" t="s">
        <v>13</v>
      </c>
      <c r="H3944" s="217" t="s">
        <v>174</v>
      </c>
      <c r="I3944" s="217">
        <v>0</v>
      </c>
      <c r="J3944" s="217">
        <v>0</v>
      </c>
      <c r="K3944" s="217">
        <v>0</v>
      </c>
      <c r="L3944" s="217">
        <v>0</v>
      </c>
      <c r="M3944" s="217">
        <v>13.1111111111111</v>
      </c>
      <c r="N3944" s="217">
        <v>0</v>
      </c>
      <c r="O3944" s="217">
        <v>0</v>
      </c>
      <c r="P3944" s="217">
        <v>0</v>
      </c>
      <c r="Q3944" s="217">
        <v>0</v>
      </c>
      <c r="R3944" s="217">
        <v>0</v>
      </c>
      <c r="S3944" s="217">
        <v>0</v>
      </c>
      <c r="T3944" s="217">
        <v>0</v>
      </c>
      <c r="U3944" s="217">
        <v>0</v>
      </c>
      <c r="V3944" s="217">
        <v>0</v>
      </c>
      <c r="W3944" s="217">
        <v>0</v>
      </c>
      <c r="X3944" s="217">
        <v>0</v>
      </c>
      <c r="Y3944" s="217">
        <v>0</v>
      </c>
    </row>
    <row r="3945" spans="2:25">
      <c r="B3945" s="217" t="s">
        <v>4113</v>
      </c>
      <c r="C3945" s="217" t="s">
        <v>169</v>
      </c>
      <c r="D3945" s="217" t="s">
        <v>22</v>
      </c>
      <c r="E3945" s="217" t="s">
        <v>87</v>
      </c>
      <c r="F3945" s="217" t="s">
        <v>5</v>
      </c>
      <c r="G3945" s="217" t="s">
        <v>13</v>
      </c>
      <c r="H3945" s="217" t="s">
        <v>176</v>
      </c>
      <c r="I3945" s="217">
        <v>0</v>
      </c>
      <c r="J3945" s="217">
        <v>0</v>
      </c>
      <c r="K3945" s="217">
        <v>0</v>
      </c>
      <c r="L3945" s="217">
        <v>0</v>
      </c>
      <c r="M3945" s="217">
        <v>7</v>
      </c>
      <c r="N3945" s="217">
        <v>0</v>
      </c>
      <c r="O3945" s="217">
        <v>0</v>
      </c>
      <c r="P3945" s="217">
        <v>0</v>
      </c>
      <c r="Q3945" s="217">
        <v>0</v>
      </c>
      <c r="R3945" s="217">
        <v>0</v>
      </c>
      <c r="S3945" s="217">
        <v>0</v>
      </c>
      <c r="T3945" s="217">
        <v>0</v>
      </c>
      <c r="U3945" s="217">
        <v>0</v>
      </c>
      <c r="V3945" s="217">
        <v>0</v>
      </c>
      <c r="W3945" s="217">
        <v>0</v>
      </c>
      <c r="X3945" s="217">
        <v>0</v>
      </c>
      <c r="Y3945" s="217">
        <v>0</v>
      </c>
    </row>
    <row r="3946" spans="2:25">
      <c r="B3946" s="217" t="s">
        <v>4114</v>
      </c>
      <c r="C3946" s="217" t="s">
        <v>169</v>
      </c>
      <c r="D3946" s="217" t="s">
        <v>22</v>
      </c>
      <c r="E3946" s="217" t="s">
        <v>87</v>
      </c>
      <c r="F3946" s="217" t="s">
        <v>5</v>
      </c>
      <c r="G3946" s="217" t="s">
        <v>13</v>
      </c>
      <c r="H3946" s="217" t="s">
        <v>178</v>
      </c>
      <c r="I3946" s="217">
        <v>0</v>
      </c>
      <c r="J3946" s="217">
        <v>0</v>
      </c>
      <c r="K3946" s="217">
        <v>0</v>
      </c>
      <c r="L3946" s="217">
        <v>2</v>
      </c>
      <c r="M3946" s="217">
        <v>97.8888888888889</v>
      </c>
      <c r="N3946" s="217">
        <v>0</v>
      </c>
      <c r="O3946" s="217">
        <v>0</v>
      </c>
      <c r="P3946" s="217">
        <v>0</v>
      </c>
      <c r="Q3946" s="217">
        <v>0</v>
      </c>
      <c r="R3946" s="217">
        <v>0</v>
      </c>
      <c r="S3946" s="217">
        <v>0</v>
      </c>
      <c r="T3946" s="217">
        <v>0</v>
      </c>
      <c r="U3946" s="217">
        <v>0</v>
      </c>
      <c r="V3946" s="217">
        <v>0</v>
      </c>
      <c r="W3946" s="217">
        <v>0</v>
      </c>
      <c r="X3946" s="217">
        <v>0</v>
      </c>
      <c r="Y3946" s="217">
        <v>0</v>
      </c>
    </row>
    <row r="3947" spans="2:25">
      <c r="B3947" s="217" t="s">
        <v>4115</v>
      </c>
      <c r="C3947" s="217" t="s">
        <v>169</v>
      </c>
      <c r="D3947" s="217" t="s">
        <v>22</v>
      </c>
      <c r="E3947" s="217" t="s">
        <v>87</v>
      </c>
      <c r="F3947" s="217" t="s">
        <v>5</v>
      </c>
      <c r="G3947" s="217" t="s">
        <v>13</v>
      </c>
      <c r="H3947" s="217" t="s">
        <v>5</v>
      </c>
      <c r="I3947" s="217">
        <v>0</v>
      </c>
      <c r="J3947" s="217">
        <v>0</v>
      </c>
      <c r="K3947" s="217">
        <v>0</v>
      </c>
      <c r="L3947" s="217">
        <v>2</v>
      </c>
      <c r="M3947" s="217">
        <v>125</v>
      </c>
      <c r="N3947" s="217">
        <v>0</v>
      </c>
      <c r="O3947" s="217">
        <v>0</v>
      </c>
      <c r="P3947" s="217">
        <v>0</v>
      </c>
      <c r="Q3947" s="217">
        <v>0</v>
      </c>
      <c r="R3947" s="217">
        <v>0</v>
      </c>
      <c r="S3947" s="217">
        <v>0</v>
      </c>
      <c r="T3947" s="217">
        <v>0</v>
      </c>
      <c r="U3947" s="217">
        <v>0</v>
      </c>
      <c r="V3947" s="217">
        <v>0</v>
      </c>
      <c r="W3947" s="217">
        <v>0</v>
      </c>
      <c r="X3947" s="217">
        <v>0</v>
      </c>
      <c r="Y3947" s="217">
        <v>0</v>
      </c>
    </row>
    <row r="3948" spans="2:25">
      <c r="B3948" s="217" t="s">
        <v>4116</v>
      </c>
      <c r="C3948" s="217" t="s">
        <v>169</v>
      </c>
      <c r="D3948" s="217" t="s">
        <v>22</v>
      </c>
      <c r="E3948" s="217" t="s">
        <v>87</v>
      </c>
      <c r="F3948" s="217" t="s">
        <v>12</v>
      </c>
      <c r="G3948" s="217" t="s">
        <v>5</v>
      </c>
      <c r="H3948" s="217" t="s">
        <v>170</v>
      </c>
      <c r="I3948" s="217">
        <v>0</v>
      </c>
      <c r="J3948" s="217">
        <v>0</v>
      </c>
      <c r="K3948" s="217">
        <v>0</v>
      </c>
      <c r="L3948" s="217">
        <v>0</v>
      </c>
      <c r="M3948" s="217">
        <v>93.501366535074396</v>
      </c>
      <c r="N3948" s="217">
        <v>0</v>
      </c>
      <c r="O3948" s="217">
        <v>0</v>
      </c>
      <c r="P3948" s="217">
        <v>0</v>
      </c>
      <c r="Q3948" s="217">
        <v>0</v>
      </c>
      <c r="R3948" s="217">
        <v>0</v>
      </c>
      <c r="S3948" s="217">
        <v>0</v>
      </c>
      <c r="T3948" s="217">
        <v>0</v>
      </c>
      <c r="U3948" s="217">
        <v>0</v>
      </c>
      <c r="V3948" s="217">
        <v>0</v>
      </c>
      <c r="W3948" s="217">
        <v>0</v>
      </c>
      <c r="X3948" s="217">
        <v>0</v>
      </c>
      <c r="Y3948" s="217">
        <v>0</v>
      </c>
    </row>
    <row r="3949" spans="2:25">
      <c r="B3949" s="217" t="s">
        <v>4117</v>
      </c>
      <c r="C3949" s="217" t="s">
        <v>169</v>
      </c>
      <c r="D3949" s="217" t="s">
        <v>22</v>
      </c>
      <c r="E3949" s="217" t="s">
        <v>87</v>
      </c>
      <c r="F3949" s="217" t="s">
        <v>12</v>
      </c>
      <c r="G3949" s="217" t="s">
        <v>5</v>
      </c>
      <c r="H3949" s="217" t="s">
        <v>172</v>
      </c>
      <c r="I3949" s="217">
        <v>6</v>
      </c>
      <c r="J3949" s="217">
        <v>6</v>
      </c>
      <c r="K3949" s="217">
        <v>0</v>
      </c>
      <c r="L3949" s="217">
        <v>4</v>
      </c>
      <c r="M3949" s="217">
        <v>151.93673448729601</v>
      </c>
      <c r="N3949" s="217">
        <v>39.490120807497497</v>
      </c>
      <c r="O3949" s="217">
        <v>39.490120807497497</v>
      </c>
      <c r="P3949" s="217">
        <v>0</v>
      </c>
      <c r="Q3949" s="217">
        <v>39.490120807497497</v>
      </c>
      <c r="R3949" s="217">
        <v>39.490120807497497</v>
      </c>
      <c r="S3949" s="217">
        <v>0</v>
      </c>
      <c r="T3949" s="217">
        <v>39.490120807497497</v>
      </c>
      <c r="U3949" s="217">
        <v>39.490120807497497</v>
      </c>
      <c r="V3949" s="217">
        <v>0</v>
      </c>
      <c r="W3949" s="217">
        <v>39.490120807497497</v>
      </c>
      <c r="X3949" s="217">
        <v>39.490120807497497</v>
      </c>
      <c r="Y3949" s="217">
        <v>0</v>
      </c>
    </row>
    <row r="3950" spans="2:25">
      <c r="B3950" s="217" t="s">
        <v>4118</v>
      </c>
      <c r="C3950" s="217" t="s">
        <v>169</v>
      </c>
      <c r="D3950" s="217" t="s">
        <v>22</v>
      </c>
      <c r="E3950" s="217" t="s">
        <v>87</v>
      </c>
      <c r="F3950" s="217" t="s">
        <v>12</v>
      </c>
      <c r="G3950" s="217" t="s">
        <v>5</v>
      </c>
      <c r="H3950" s="217" t="s">
        <v>174</v>
      </c>
      <c r="I3950" s="217">
        <v>5</v>
      </c>
      <c r="J3950" s="217">
        <v>5</v>
      </c>
      <c r="K3950" s="217">
        <v>0</v>
      </c>
      <c r="L3950" s="217">
        <v>4</v>
      </c>
      <c r="M3950" s="217">
        <v>147.348213381921</v>
      </c>
      <c r="N3950" s="217">
        <v>33.933224470392297</v>
      </c>
      <c r="O3950" s="217">
        <v>33.933224470392297</v>
      </c>
      <c r="P3950" s="217">
        <v>0</v>
      </c>
      <c r="Q3950" s="217">
        <v>33.933224470392297</v>
      </c>
      <c r="R3950" s="217">
        <v>33.933224470392297</v>
      </c>
      <c r="S3950" s="217">
        <v>0</v>
      </c>
      <c r="T3950" s="217">
        <v>33.933224470392297</v>
      </c>
      <c r="U3950" s="217">
        <v>33.933224470392297</v>
      </c>
      <c r="V3950" s="217">
        <v>0</v>
      </c>
      <c r="W3950" s="217">
        <v>33.933224470392297</v>
      </c>
      <c r="X3950" s="217">
        <v>33.933224470392297</v>
      </c>
      <c r="Y3950" s="217">
        <v>0</v>
      </c>
    </row>
    <row r="3951" spans="2:25">
      <c r="B3951" s="217" t="s">
        <v>4119</v>
      </c>
      <c r="C3951" s="217" t="s">
        <v>169</v>
      </c>
      <c r="D3951" s="217" t="s">
        <v>22</v>
      </c>
      <c r="E3951" s="217" t="s">
        <v>87</v>
      </c>
      <c r="F3951" s="217" t="s">
        <v>12</v>
      </c>
      <c r="G3951" s="217" t="s">
        <v>5</v>
      </c>
      <c r="H3951" s="217" t="s">
        <v>176</v>
      </c>
      <c r="I3951" s="217">
        <v>2</v>
      </c>
      <c r="J3951" s="217">
        <v>2</v>
      </c>
      <c r="K3951" s="217">
        <v>0</v>
      </c>
      <c r="L3951" s="217">
        <v>7</v>
      </c>
      <c r="M3951" s="217">
        <v>330.62334244356703</v>
      </c>
      <c r="N3951" s="217">
        <v>6.0491796653509802</v>
      </c>
      <c r="O3951" s="217">
        <v>6.0491796653509802</v>
      </c>
      <c r="P3951" s="217">
        <v>0</v>
      </c>
      <c r="Q3951" s="217">
        <v>6.0491796653509802</v>
      </c>
      <c r="R3951" s="217">
        <v>6.0491796653509802</v>
      </c>
      <c r="S3951" s="217">
        <v>0</v>
      </c>
      <c r="T3951" s="217">
        <v>6.0491796653509802</v>
      </c>
      <c r="U3951" s="217">
        <v>6.0491796653509802</v>
      </c>
      <c r="V3951" s="217">
        <v>0</v>
      </c>
      <c r="W3951" s="217">
        <v>6.0491796653509802</v>
      </c>
      <c r="X3951" s="217">
        <v>6.0491796653509802</v>
      </c>
      <c r="Y3951" s="217">
        <v>0</v>
      </c>
    </row>
    <row r="3952" spans="2:25">
      <c r="B3952" s="217" t="s">
        <v>4120</v>
      </c>
      <c r="C3952" s="217" t="s">
        <v>169</v>
      </c>
      <c r="D3952" s="217" t="s">
        <v>22</v>
      </c>
      <c r="E3952" s="217" t="s">
        <v>87</v>
      </c>
      <c r="F3952" s="217" t="s">
        <v>12</v>
      </c>
      <c r="G3952" s="217" t="s">
        <v>5</v>
      </c>
      <c r="H3952" s="217" t="s">
        <v>178</v>
      </c>
      <c r="I3952" s="217">
        <v>9</v>
      </c>
      <c r="J3952" s="217">
        <v>8</v>
      </c>
      <c r="K3952" s="217">
        <v>1</v>
      </c>
      <c r="L3952" s="217">
        <v>22</v>
      </c>
      <c r="M3952" s="217">
        <v>871.59034315214103</v>
      </c>
      <c r="N3952" s="217">
        <v>10.3259519460153</v>
      </c>
      <c r="O3952" s="217">
        <v>9.1786239520136093</v>
      </c>
      <c r="P3952" s="217">
        <v>1.1473279940017</v>
      </c>
      <c r="Q3952" s="217">
        <v>10.3259519460153</v>
      </c>
      <c r="R3952" s="217">
        <v>9.1786239520136093</v>
      </c>
      <c r="S3952" s="217">
        <v>1.1473279940017</v>
      </c>
      <c r="T3952" s="217">
        <v>10.3259519460153</v>
      </c>
      <c r="U3952" s="217">
        <v>9.1786239520136093</v>
      </c>
      <c r="V3952" s="217">
        <v>1.1473279940017</v>
      </c>
      <c r="W3952" s="217">
        <v>10.3259519460153</v>
      </c>
      <c r="X3952" s="217">
        <v>9.1786239520136093</v>
      </c>
      <c r="Y3952" s="217">
        <v>1.1473279940017</v>
      </c>
    </row>
    <row r="3953" spans="2:25">
      <c r="B3953" s="217" t="s">
        <v>4121</v>
      </c>
      <c r="C3953" s="217" t="s">
        <v>169</v>
      </c>
      <c r="D3953" s="217" t="s">
        <v>22</v>
      </c>
      <c r="E3953" s="217" t="s">
        <v>87</v>
      </c>
      <c r="F3953" s="217" t="s">
        <v>12</v>
      </c>
      <c r="G3953" s="217" t="s">
        <v>5</v>
      </c>
      <c r="H3953" s="217" t="s">
        <v>5</v>
      </c>
      <c r="I3953" s="217">
        <v>22</v>
      </c>
      <c r="J3953" s="217">
        <v>21</v>
      </c>
      <c r="K3953" s="217">
        <v>1</v>
      </c>
      <c r="L3953" s="217">
        <v>37</v>
      </c>
      <c r="M3953" s="217">
        <v>1595</v>
      </c>
      <c r="N3953" s="217">
        <v>13.7931034482759</v>
      </c>
      <c r="O3953" s="217">
        <v>13.166144200627</v>
      </c>
      <c r="P3953" s="217">
        <v>0.62695924764890298</v>
      </c>
      <c r="Q3953" s="217">
        <v>13.7931034482759</v>
      </c>
      <c r="R3953" s="217">
        <v>13.166144200627</v>
      </c>
      <c r="S3953" s="217">
        <v>0.62695924764890298</v>
      </c>
      <c r="T3953" s="217">
        <v>13.7931034482759</v>
      </c>
      <c r="U3953" s="217">
        <v>13.166144200627</v>
      </c>
      <c r="V3953" s="217">
        <v>0.62695924764890298</v>
      </c>
      <c r="W3953" s="217">
        <v>13.7931034482759</v>
      </c>
      <c r="X3953" s="217">
        <v>13.166144200627</v>
      </c>
      <c r="Y3953" s="217">
        <v>0.62695924764890298</v>
      </c>
    </row>
    <row r="3954" spans="2:25">
      <c r="B3954" s="217" t="s">
        <v>4122</v>
      </c>
      <c r="C3954" s="217" t="s">
        <v>169</v>
      </c>
      <c r="D3954" s="217" t="s">
        <v>22</v>
      </c>
      <c r="E3954" s="217" t="s">
        <v>87</v>
      </c>
      <c r="F3954" s="217" t="s">
        <v>9</v>
      </c>
      <c r="G3954" s="217" t="s">
        <v>5</v>
      </c>
      <c r="H3954" s="217" t="s">
        <v>170</v>
      </c>
      <c r="I3954" s="217">
        <v>0</v>
      </c>
      <c r="J3954" s="217">
        <v>0</v>
      </c>
      <c r="K3954" s="217">
        <v>0</v>
      </c>
      <c r="L3954" s="217">
        <v>1</v>
      </c>
      <c r="M3954" s="217">
        <v>125.54617036506799</v>
      </c>
      <c r="N3954" s="217">
        <v>0</v>
      </c>
      <c r="O3954" s="217">
        <v>0</v>
      </c>
      <c r="P3954" s="217">
        <v>0</v>
      </c>
      <c r="Q3954" s="217">
        <v>0</v>
      </c>
      <c r="R3954" s="217">
        <v>0</v>
      </c>
      <c r="S3954" s="217">
        <v>0</v>
      </c>
      <c r="T3954" s="217">
        <v>0</v>
      </c>
      <c r="U3954" s="217">
        <v>0</v>
      </c>
      <c r="V3954" s="217">
        <v>0</v>
      </c>
      <c r="W3954" s="217">
        <v>0</v>
      </c>
      <c r="X3954" s="217">
        <v>0</v>
      </c>
      <c r="Y3954" s="217">
        <v>0</v>
      </c>
    </row>
    <row r="3955" spans="2:25">
      <c r="B3955" s="217" t="s">
        <v>4123</v>
      </c>
      <c r="C3955" s="217" t="s">
        <v>169</v>
      </c>
      <c r="D3955" s="217" t="s">
        <v>22</v>
      </c>
      <c r="E3955" s="217" t="s">
        <v>87</v>
      </c>
      <c r="F3955" s="217" t="s">
        <v>9</v>
      </c>
      <c r="G3955" s="217" t="s">
        <v>5</v>
      </c>
      <c r="H3955" s="217" t="s">
        <v>172</v>
      </c>
      <c r="I3955" s="217">
        <v>0</v>
      </c>
      <c r="J3955" s="217">
        <v>0</v>
      </c>
      <c r="K3955" s="217">
        <v>0</v>
      </c>
      <c r="L3955" s="217">
        <v>9</v>
      </c>
      <c r="M3955" s="217">
        <v>154.36506800286301</v>
      </c>
      <c r="N3955" s="217">
        <v>0</v>
      </c>
      <c r="O3955" s="217">
        <v>0</v>
      </c>
      <c r="P3955" s="217">
        <v>0</v>
      </c>
      <c r="Q3955" s="217">
        <v>0</v>
      </c>
      <c r="R3955" s="217">
        <v>0</v>
      </c>
      <c r="S3955" s="217">
        <v>0</v>
      </c>
      <c r="T3955" s="217">
        <v>0</v>
      </c>
      <c r="U3955" s="217">
        <v>0</v>
      </c>
      <c r="V3955" s="217">
        <v>0</v>
      </c>
      <c r="W3955" s="217">
        <v>0</v>
      </c>
      <c r="X3955" s="217">
        <v>0</v>
      </c>
      <c r="Y3955" s="217">
        <v>0</v>
      </c>
    </row>
    <row r="3956" spans="2:25">
      <c r="B3956" s="217" t="s">
        <v>4124</v>
      </c>
      <c r="C3956" s="217" t="s">
        <v>169</v>
      </c>
      <c r="D3956" s="217" t="s">
        <v>22</v>
      </c>
      <c r="E3956" s="217" t="s">
        <v>87</v>
      </c>
      <c r="F3956" s="217" t="s">
        <v>9</v>
      </c>
      <c r="G3956" s="217" t="s">
        <v>5</v>
      </c>
      <c r="H3956" s="217" t="s">
        <v>174</v>
      </c>
      <c r="I3956" s="217">
        <v>0</v>
      </c>
      <c r="J3956" s="217">
        <v>0</v>
      </c>
      <c r="K3956" s="217">
        <v>0</v>
      </c>
      <c r="L3956" s="217">
        <v>10</v>
      </c>
      <c r="M3956" s="217">
        <v>226.64403881333001</v>
      </c>
      <c r="N3956" s="217">
        <v>0</v>
      </c>
      <c r="O3956" s="217">
        <v>0</v>
      </c>
      <c r="P3956" s="217">
        <v>0</v>
      </c>
      <c r="Q3956" s="217">
        <v>0</v>
      </c>
      <c r="R3956" s="217">
        <v>0</v>
      </c>
      <c r="S3956" s="217">
        <v>0</v>
      </c>
      <c r="T3956" s="217">
        <v>0</v>
      </c>
      <c r="U3956" s="217">
        <v>0</v>
      </c>
      <c r="V3956" s="217">
        <v>0</v>
      </c>
      <c r="W3956" s="217">
        <v>0</v>
      </c>
      <c r="X3956" s="217">
        <v>0</v>
      </c>
      <c r="Y3956" s="217">
        <v>0</v>
      </c>
    </row>
    <row r="3957" spans="2:25">
      <c r="B3957" s="217" t="s">
        <v>4125</v>
      </c>
      <c r="C3957" s="217" t="s">
        <v>169</v>
      </c>
      <c r="D3957" s="217" t="s">
        <v>22</v>
      </c>
      <c r="E3957" s="217" t="s">
        <v>87</v>
      </c>
      <c r="F3957" s="217" t="s">
        <v>9</v>
      </c>
      <c r="G3957" s="217" t="s">
        <v>5</v>
      </c>
      <c r="H3957" s="217" t="s">
        <v>176</v>
      </c>
      <c r="I3957" s="217">
        <v>0</v>
      </c>
      <c r="J3957" s="217">
        <v>0</v>
      </c>
      <c r="K3957" s="217">
        <v>0</v>
      </c>
      <c r="L3957" s="217">
        <v>7</v>
      </c>
      <c r="M3957" s="217">
        <v>392.70221904080199</v>
      </c>
      <c r="N3957" s="217">
        <v>0</v>
      </c>
      <c r="O3957" s="217">
        <v>0</v>
      </c>
      <c r="P3957" s="217">
        <v>0</v>
      </c>
      <c r="Q3957" s="217">
        <v>0</v>
      </c>
      <c r="R3957" s="217">
        <v>0</v>
      </c>
      <c r="S3957" s="217">
        <v>0</v>
      </c>
      <c r="T3957" s="217">
        <v>0</v>
      </c>
      <c r="U3957" s="217">
        <v>0</v>
      </c>
      <c r="V3957" s="217">
        <v>0</v>
      </c>
      <c r="W3957" s="217">
        <v>0</v>
      </c>
      <c r="X3957" s="217">
        <v>0</v>
      </c>
      <c r="Y3957" s="217">
        <v>0</v>
      </c>
    </row>
    <row r="3958" spans="2:25">
      <c r="B3958" s="217" t="s">
        <v>4126</v>
      </c>
      <c r="C3958" s="217" t="s">
        <v>169</v>
      </c>
      <c r="D3958" s="217" t="s">
        <v>22</v>
      </c>
      <c r="E3958" s="217" t="s">
        <v>87</v>
      </c>
      <c r="F3958" s="217" t="s">
        <v>9</v>
      </c>
      <c r="G3958" s="217" t="s">
        <v>5</v>
      </c>
      <c r="H3958" s="217" t="s">
        <v>178</v>
      </c>
      <c r="I3958" s="217">
        <v>1</v>
      </c>
      <c r="J3958" s="217">
        <v>1</v>
      </c>
      <c r="K3958" s="217">
        <v>0</v>
      </c>
      <c r="L3958" s="217">
        <v>49</v>
      </c>
      <c r="M3958" s="217">
        <v>1040.7425037779401</v>
      </c>
      <c r="N3958" s="217">
        <v>0.96085246482195197</v>
      </c>
      <c r="O3958" s="217">
        <v>0.96085246482195197</v>
      </c>
      <c r="P3958" s="217">
        <v>0</v>
      </c>
      <c r="Q3958" s="217">
        <v>0.96085246482195197</v>
      </c>
      <c r="R3958" s="217">
        <v>0.96085246482195197</v>
      </c>
      <c r="S3958" s="217">
        <v>0</v>
      </c>
      <c r="T3958" s="217">
        <v>0.96085246482195197</v>
      </c>
      <c r="U3958" s="217">
        <v>0.96085246482195197</v>
      </c>
      <c r="V3958" s="217">
        <v>0</v>
      </c>
      <c r="W3958" s="217">
        <v>0.96085246482195197</v>
      </c>
      <c r="X3958" s="217">
        <v>0.96085246482195197</v>
      </c>
      <c r="Y3958" s="217">
        <v>0</v>
      </c>
    </row>
    <row r="3959" spans="2:25">
      <c r="B3959" s="217" t="s">
        <v>4127</v>
      </c>
      <c r="C3959" s="217" t="s">
        <v>169</v>
      </c>
      <c r="D3959" s="217" t="s">
        <v>22</v>
      </c>
      <c r="E3959" s="217" t="s">
        <v>87</v>
      </c>
      <c r="F3959" s="217" t="s">
        <v>9</v>
      </c>
      <c r="G3959" s="217" t="s">
        <v>5</v>
      </c>
      <c r="H3959" s="217" t="s">
        <v>5</v>
      </c>
      <c r="I3959" s="217">
        <v>1</v>
      </c>
      <c r="J3959" s="217">
        <v>1</v>
      </c>
      <c r="K3959" s="217">
        <v>0</v>
      </c>
      <c r="L3959" s="217">
        <v>76</v>
      </c>
      <c r="M3959" s="217">
        <v>1940</v>
      </c>
      <c r="N3959" s="217">
        <v>0.51546391752577303</v>
      </c>
      <c r="O3959" s="217">
        <v>0.51546391752577303</v>
      </c>
      <c r="P3959" s="217">
        <v>0</v>
      </c>
      <c r="Q3959" s="217">
        <v>0.51546391752577303</v>
      </c>
      <c r="R3959" s="217">
        <v>0.51546391752577303</v>
      </c>
      <c r="S3959" s="217">
        <v>0</v>
      </c>
      <c r="T3959" s="217">
        <v>0.51546391752577303</v>
      </c>
      <c r="U3959" s="217">
        <v>0.51546391752577303</v>
      </c>
      <c r="V3959" s="217">
        <v>0</v>
      </c>
      <c r="W3959" s="217">
        <v>0.51546391752577303</v>
      </c>
      <c r="X3959" s="217">
        <v>0.51546391752577303</v>
      </c>
      <c r="Y3959" s="217">
        <v>0</v>
      </c>
    </row>
    <row r="3960" spans="2:25">
      <c r="B3960" s="217" t="s">
        <v>4128</v>
      </c>
      <c r="C3960" s="217" t="s">
        <v>169</v>
      </c>
      <c r="D3960" s="217" t="s">
        <v>22</v>
      </c>
      <c r="E3960" s="217" t="s">
        <v>87</v>
      </c>
      <c r="F3960" s="217" t="s">
        <v>5</v>
      </c>
      <c r="G3960" s="217" t="s">
        <v>5</v>
      </c>
      <c r="H3960" s="217" t="s">
        <v>170</v>
      </c>
      <c r="I3960" s="217">
        <v>0</v>
      </c>
      <c r="J3960" s="217">
        <v>0</v>
      </c>
      <c r="K3960" s="217">
        <v>0</v>
      </c>
      <c r="L3960" s="217">
        <v>1</v>
      </c>
      <c r="M3960" s="217">
        <v>219.04753690014201</v>
      </c>
      <c r="N3960" s="217">
        <v>0</v>
      </c>
      <c r="O3960" s="217">
        <v>0</v>
      </c>
      <c r="P3960" s="217">
        <v>0</v>
      </c>
      <c r="Q3960" s="217">
        <v>0</v>
      </c>
      <c r="R3960" s="217">
        <v>0</v>
      </c>
      <c r="S3960" s="217">
        <v>0</v>
      </c>
      <c r="T3960" s="217">
        <v>0</v>
      </c>
      <c r="U3960" s="217">
        <v>0</v>
      </c>
      <c r="V3960" s="217">
        <v>0</v>
      </c>
      <c r="W3960" s="217">
        <v>0</v>
      </c>
      <c r="X3960" s="217">
        <v>0</v>
      </c>
      <c r="Y3960" s="217">
        <v>0</v>
      </c>
    </row>
    <row r="3961" spans="2:25">
      <c r="B3961" s="217" t="s">
        <v>4129</v>
      </c>
      <c r="C3961" s="217" t="s">
        <v>169</v>
      </c>
      <c r="D3961" s="217" t="s">
        <v>22</v>
      </c>
      <c r="E3961" s="217" t="s">
        <v>87</v>
      </c>
      <c r="F3961" s="217" t="s">
        <v>5</v>
      </c>
      <c r="G3961" s="217" t="s">
        <v>5</v>
      </c>
      <c r="H3961" s="217" t="s">
        <v>172</v>
      </c>
      <c r="I3961" s="217">
        <v>6</v>
      </c>
      <c r="J3961" s="217">
        <v>6</v>
      </c>
      <c r="K3961" s="217">
        <v>0</v>
      </c>
      <c r="L3961" s="217">
        <v>13</v>
      </c>
      <c r="M3961" s="217">
        <v>306.30180249016001</v>
      </c>
      <c r="N3961" s="217">
        <v>19.588523316616001</v>
      </c>
      <c r="O3961" s="217">
        <v>19.588523316616001</v>
      </c>
      <c r="P3961" s="217">
        <v>0</v>
      </c>
      <c r="Q3961" s="217">
        <v>19.588523316616001</v>
      </c>
      <c r="R3961" s="217">
        <v>19.588523316616001</v>
      </c>
      <c r="S3961" s="217">
        <v>0</v>
      </c>
      <c r="T3961" s="217">
        <v>19.588523316616001</v>
      </c>
      <c r="U3961" s="217">
        <v>19.588523316616001</v>
      </c>
      <c r="V3961" s="217">
        <v>0</v>
      </c>
      <c r="W3961" s="217">
        <v>19.588523316616001</v>
      </c>
      <c r="X3961" s="217">
        <v>19.588523316616001</v>
      </c>
      <c r="Y3961" s="217">
        <v>0</v>
      </c>
    </row>
    <row r="3962" spans="2:25">
      <c r="B3962" s="217" t="s">
        <v>4130</v>
      </c>
      <c r="C3962" s="217" t="s">
        <v>169</v>
      </c>
      <c r="D3962" s="217" t="s">
        <v>22</v>
      </c>
      <c r="E3962" s="217" t="s">
        <v>87</v>
      </c>
      <c r="F3962" s="217" t="s">
        <v>5</v>
      </c>
      <c r="G3962" s="217" t="s">
        <v>5</v>
      </c>
      <c r="H3962" s="217" t="s">
        <v>174</v>
      </c>
      <c r="I3962" s="217">
        <v>5</v>
      </c>
      <c r="J3962" s="217">
        <v>5</v>
      </c>
      <c r="K3962" s="217">
        <v>0</v>
      </c>
      <c r="L3962" s="217">
        <v>14</v>
      </c>
      <c r="M3962" s="217">
        <v>373.99225219525101</v>
      </c>
      <c r="N3962" s="217">
        <v>13.3692609155701</v>
      </c>
      <c r="O3962" s="217">
        <v>13.3692609155701</v>
      </c>
      <c r="P3962" s="217">
        <v>0</v>
      </c>
      <c r="Q3962" s="217">
        <v>13.3692609155701</v>
      </c>
      <c r="R3962" s="217">
        <v>13.3692609155701</v>
      </c>
      <c r="S3962" s="217">
        <v>0</v>
      </c>
      <c r="T3962" s="217">
        <v>13.3692609155701</v>
      </c>
      <c r="U3962" s="217">
        <v>13.3692609155701</v>
      </c>
      <c r="V3962" s="217">
        <v>0</v>
      </c>
      <c r="W3962" s="217">
        <v>13.3692609155701</v>
      </c>
      <c r="X3962" s="217">
        <v>13.3692609155701</v>
      </c>
      <c r="Y3962" s="217">
        <v>0</v>
      </c>
    </row>
    <row r="3963" spans="2:25">
      <c r="B3963" s="217" t="s">
        <v>4131</v>
      </c>
      <c r="C3963" s="217" t="s">
        <v>169</v>
      </c>
      <c r="D3963" s="217" t="s">
        <v>22</v>
      </c>
      <c r="E3963" s="217" t="s">
        <v>87</v>
      </c>
      <c r="F3963" s="217" t="s">
        <v>5</v>
      </c>
      <c r="G3963" s="217" t="s">
        <v>5</v>
      </c>
      <c r="H3963" s="217" t="s">
        <v>176</v>
      </c>
      <c r="I3963" s="217">
        <v>2</v>
      </c>
      <c r="J3963" s="217">
        <v>2</v>
      </c>
      <c r="K3963" s="217">
        <v>0</v>
      </c>
      <c r="L3963" s="217">
        <v>14</v>
      </c>
      <c r="M3963" s="217">
        <v>723.32556148436902</v>
      </c>
      <c r="N3963" s="217">
        <v>2.7650066671164102</v>
      </c>
      <c r="O3963" s="217">
        <v>2.7650066671164102</v>
      </c>
      <c r="P3963" s="217">
        <v>0</v>
      </c>
      <c r="Q3963" s="217">
        <v>2.7650066671164102</v>
      </c>
      <c r="R3963" s="217">
        <v>2.7650066671164102</v>
      </c>
      <c r="S3963" s="217">
        <v>0</v>
      </c>
      <c r="T3963" s="217">
        <v>2.7650066671164102</v>
      </c>
      <c r="U3963" s="217">
        <v>2.7650066671164102</v>
      </c>
      <c r="V3963" s="217">
        <v>0</v>
      </c>
      <c r="W3963" s="217">
        <v>2.7650066671164102</v>
      </c>
      <c r="X3963" s="217">
        <v>2.7650066671164102</v>
      </c>
      <c r="Y3963" s="217">
        <v>0</v>
      </c>
    </row>
    <row r="3964" spans="2:25">
      <c r="B3964" s="217" t="s">
        <v>4132</v>
      </c>
      <c r="C3964" s="217" t="s">
        <v>169</v>
      </c>
      <c r="D3964" s="217" t="s">
        <v>22</v>
      </c>
      <c r="E3964" s="217" t="s">
        <v>87</v>
      </c>
      <c r="F3964" s="217" t="s">
        <v>5</v>
      </c>
      <c r="G3964" s="217" t="s">
        <v>5</v>
      </c>
      <c r="H3964" s="217" t="s">
        <v>178</v>
      </c>
      <c r="I3964" s="217">
        <v>10</v>
      </c>
      <c r="J3964" s="217">
        <v>9</v>
      </c>
      <c r="K3964" s="217">
        <v>1</v>
      </c>
      <c r="L3964" s="217">
        <v>71</v>
      </c>
      <c r="M3964" s="217">
        <v>1912.33284693008</v>
      </c>
      <c r="N3964" s="217">
        <v>5.2292152049018501</v>
      </c>
      <c r="O3964" s="217">
        <v>4.7062936844116603</v>
      </c>
      <c r="P3964" s="217">
        <v>0.52292152049018503</v>
      </c>
      <c r="Q3964" s="217">
        <v>5.2292152049018501</v>
      </c>
      <c r="R3964" s="217">
        <v>4.7062936844116603</v>
      </c>
      <c r="S3964" s="217">
        <v>0.52292152049018503</v>
      </c>
      <c r="T3964" s="217">
        <v>5.2292152049018501</v>
      </c>
      <c r="U3964" s="217">
        <v>4.7062936844116603</v>
      </c>
      <c r="V3964" s="217">
        <v>0.52292152049018503</v>
      </c>
      <c r="W3964" s="217">
        <v>5.2292152049018501</v>
      </c>
      <c r="X3964" s="217">
        <v>4.7062936844116603</v>
      </c>
      <c r="Y3964" s="217">
        <v>0.52292152049018503</v>
      </c>
    </row>
    <row r="3965" spans="2:25">
      <c r="B3965" s="217" t="s">
        <v>4133</v>
      </c>
      <c r="C3965" s="217" t="s">
        <v>169</v>
      </c>
      <c r="D3965" s="217" t="s">
        <v>22</v>
      </c>
      <c r="E3965" s="217" t="s">
        <v>87</v>
      </c>
      <c r="F3965" s="217" t="s">
        <v>5</v>
      </c>
      <c r="G3965" s="217" t="s">
        <v>5</v>
      </c>
      <c r="H3965" s="217" t="s">
        <v>5</v>
      </c>
      <c r="I3965" s="217">
        <v>23</v>
      </c>
      <c r="J3965" s="217">
        <v>22</v>
      </c>
      <c r="K3965" s="217">
        <v>1</v>
      </c>
      <c r="L3965" s="217">
        <v>113</v>
      </c>
      <c r="M3965" s="217">
        <v>3535</v>
      </c>
      <c r="N3965" s="217">
        <v>6.5063649222065099</v>
      </c>
      <c r="O3965" s="217">
        <v>6.2234794908062199</v>
      </c>
      <c r="P3965" s="217">
        <v>0.28288543140028299</v>
      </c>
      <c r="Q3965" s="217">
        <v>6.5063649222065099</v>
      </c>
      <c r="R3965" s="217">
        <v>6.2234794908062199</v>
      </c>
      <c r="S3965" s="217">
        <v>0.28288543140028299</v>
      </c>
      <c r="T3965" s="217">
        <v>6.5063649222065099</v>
      </c>
      <c r="U3965" s="217">
        <v>6.2234794908062199</v>
      </c>
      <c r="V3965" s="217">
        <v>0.28288543140028299</v>
      </c>
      <c r="W3965" s="217">
        <v>6.5063649222065099</v>
      </c>
      <c r="X3965" s="217">
        <v>6.2234794908062199</v>
      </c>
      <c r="Y3965" s="217">
        <v>0.28288543140028299</v>
      </c>
    </row>
    <row r="3966" spans="2:25">
      <c r="B3966" s="217" t="s">
        <v>4134</v>
      </c>
      <c r="C3966" s="217" t="s">
        <v>169</v>
      </c>
      <c r="D3966" s="217" t="s">
        <v>22</v>
      </c>
      <c r="E3966" s="217" t="s">
        <v>88</v>
      </c>
      <c r="F3966" s="217" t="s">
        <v>12</v>
      </c>
      <c r="G3966" s="217" t="s">
        <v>10</v>
      </c>
      <c r="H3966" s="217" t="s">
        <v>170</v>
      </c>
      <c r="I3966" s="217">
        <v>0</v>
      </c>
      <c r="J3966" s="217">
        <v>0</v>
      </c>
      <c r="K3966" s="217">
        <v>0</v>
      </c>
      <c r="L3966" s="217">
        <v>0</v>
      </c>
      <c r="M3966" s="217">
        <v>0</v>
      </c>
    </row>
    <row r="3967" spans="2:25">
      <c r="B3967" s="217" t="s">
        <v>4135</v>
      </c>
      <c r="C3967" s="217" t="s">
        <v>169</v>
      </c>
      <c r="D3967" s="217" t="s">
        <v>22</v>
      </c>
      <c r="E3967" s="217" t="s">
        <v>88</v>
      </c>
      <c r="F3967" s="217" t="s">
        <v>12</v>
      </c>
      <c r="G3967" s="217" t="s">
        <v>10</v>
      </c>
      <c r="H3967" s="217" t="s">
        <v>172</v>
      </c>
      <c r="I3967" s="217">
        <v>0</v>
      </c>
      <c r="J3967" s="217">
        <v>0</v>
      </c>
      <c r="K3967" s="217">
        <v>0</v>
      </c>
      <c r="L3967" s="217">
        <v>1</v>
      </c>
      <c r="M3967" s="217">
        <v>20.860215053763401</v>
      </c>
      <c r="N3967" s="217">
        <v>0</v>
      </c>
      <c r="O3967" s="217">
        <v>0</v>
      </c>
      <c r="P3967" s="217">
        <v>0</v>
      </c>
      <c r="Q3967" s="217">
        <v>0</v>
      </c>
      <c r="R3967" s="217">
        <v>0</v>
      </c>
      <c r="S3967" s="217">
        <v>0</v>
      </c>
      <c r="T3967" s="217">
        <v>0</v>
      </c>
      <c r="U3967" s="217">
        <v>0</v>
      </c>
      <c r="V3967" s="217">
        <v>0</v>
      </c>
      <c r="W3967" s="217">
        <v>0</v>
      </c>
      <c r="X3967" s="217">
        <v>0</v>
      </c>
      <c r="Y3967" s="217">
        <v>0</v>
      </c>
    </row>
    <row r="3968" spans="2:25">
      <c r="B3968" s="217" t="s">
        <v>4136</v>
      </c>
      <c r="C3968" s="217" t="s">
        <v>169</v>
      </c>
      <c r="D3968" s="217" t="s">
        <v>22</v>
      </c>
      <c r="E3968" s="217" t="s">
        <v>88</v>
      </c>
      <c r="F3968" s="217" t="s">
        <v>12</v>
      </c>
      <c r="G3968" s="217" t="s">
        <v>10</v>
      </c>
      <c r="H3968" s="217" t="s">
        <v>174</v>
      </c>
      <c r="I3968" s="217">
        <v>1</v>
      </c>
      <c r="J3968" s="217">
        <v>1</v>
      </c>
      <c r="K3968" s="217">
        <v>0</v>
      </c>
      <c r="L3968" s="217">
        <v>0</v>
      </c>
      <c r="M3968" s="217">
        <v>73.010752688172005</v>
      </c>
      <c r="N3968" s="217">
        <v>13.6966126656848</v>
      </c>
      <c r="O3968" s="217">
        <v>13.6966126656848</v>
      </c>
      <c r="P3968" s="217">
        <v>0</v>
      </c>
      <c r="Q3968" s="217">
        <v>13.6966126656848</v>
      </c>
      <c r="R3968" s="217">
        <v>13.6966126656848</v>
      </c>
      <c r="S3968" s="217">
        <v>0</v>
      </c>
      <c r="T3968" s="217">
        <v>13.6966126656848</v>
      </c>
      <c r="U3968" s="217">
        <v>13.6966126656848</v>
      </c>
      <c r="V3968" s="217">
        <v>0</v>
      </c>
      <c r="W3968" s="217">
        <v>13.6966126656848</v>
      </c>
      <c r="X3968" s="217">
        <v>13.6966126656848</v>
      </c>
      <c r="Y3968" s="217">
        <v>0</v>
      </c>
    </row>
    <row r="3969" spans="2:25">
      <c r="B3969" s="217" t="s">
        <v>4137</v>
      </c>
      <c r="C3969" s="217" t="s">
        <v>169</v>
      </c>
      <c r="D3969" s="217" t="s">
        <v>22</v>
      </c>
      <c r="E3969" s="217" t="s">
        <v>88</v>
      </c>
      <c r="F3969" s="217" t="s">
        <v>12</v>
      </c>
      <c r="G3969" s="217" t="s">
        <v>10</v>
      </c>
      <c r="H3969" s="217" t="s">
        <v>176</v>
      </c>
      <c r="I3969" s="217">
        <v>0</v>
      </c>
      <c r="J3969" s="217">
        <v>0</v>
      </c>
      <c r="K3969" s="217">
        <v>0</v>
      </c>
      <c r="L3969" s="217">
        <v>4</v>
      </c>
      <c r="M3969" s="217">
        <v>156.45161290322599</v>
      </c>
      <c r="N3969" s="217">
        <v>0</v>
      </c>
      <c r="O3969" s="217">
        <v>0</v>
      </c>
      <c r="P3969" s="217">
        <v>0</v>
      </c>
      <c r="Q3969" s="217">
        <v>0</v>
      </c>
      <c r="R3969" s="217">
        <v>0</v>
      </c>
      <c r="S3969" s="217">
        <v>0</v>
      </c>
      <c r="T3969" s="217">
        <v>0</v>
      </c>
      <c r="U3969" s="217">
        <v>0</v>
      </c>
      <c r="V3969" s="217">
        <v>0</v>
      </c>
      <c r="W3969" s="217">
        <v>0</v>
      </c>
      <c r="X3969" s="217">
        <v>0</v>
      </c>
      <c r="Y3969" s="217">
        <v>0</v>
      </c>
    </row>
    <row r="3970" spans="2:25">
      <c r="B3970" s="217" t="s">
        <v>4138</v>
      </c>
      <c r="C3970" s="217" t="s">
        <v>169</v>
      </c>
      <c r="D3970" s="217" t="s">
        <v>22</v>
      </c>
      <c r="E3970" s="217" t="s">
        <v>88</v>
      </c>
      <c r="F3970" s="217" t="s">
        <v>12</v>
      </c>
      <c r="G3970" s="217" t="s">
        <v>10</v>
      </c>
      <c r="H3970" s="217" t="s">
        <v>178</v>
      </c>
      <c r="I3970" s="217">
        <v>12</v>
      </c>
      <c r="J3970" s="217">
        <v>12</v>
      </c>
      <c r="K3970" s="217">
        <v>0</v>
      </c>
      <c r="L3970" s="217">
        <v>21</v>
      </c>
      <c r="M3970" s="217">
        <v>719.677419354839</v>
      </c>
      <c r="N3970" s="217">
        <v>16.674137158225001</v>
      </c>
      <c r="O3970" s="217">
        <v>16.674137158225001</v>
      </c>
      <c r="P3970" s="217">
        <v>0</v>
      </c>
      <c r="Q3970" s="217">
        <v>16.674137158225001</v>
      </c>
      <c r="R3970" s="217">
        <v>16.674137158225001</v>
      </c>
      <c r="S3970" s="217">
        <v>0</v>
      </c>
      <c r="T3970" s="217">
        <v>16.674137158225001</v>
      </c>
      <c r="U3970" s="217">
        <v>16.674137158225001</v>
      </c>
      <c r="V3970" s="217">
        <v>0</v>
      </c>
      <c r="W3970" s="217">
        <v>16.674137158225001</v>
      </c>
      <c r="X3970" s="217">
        <v>16.674137158225001</v>
      </c>
      <c r="Y3970" s="217">
        <v>0</v>
      </c>
    </row>
    <row r="3971" spans="2:25">
      <c r="B3971" s="217" t="s">
        <v>4139</v>
      </c>
      <c r="C3971" s="217" t="s">
        <v>169</v>
      </c>
      <c r="D3971" s="217" t="s">
        <v>22</v>
      </c>
      <c r="E3971" s="217" t="s">
        <v>88</v>
      </c>
      <c r="F3971" s="217" t="s">
        <v>12</v>
      </c>
      <c r="G3971" s="217" t="s">
        <v>10</v>
      </c>
      <c r="H3971" s="217" t="s">
        <v>5</v>
      </c>
      <c r="I3971" s="217">
        <v>13</v>
      </c>
      <c r="J3971" s="217">
        <v>13</v>
      </c>
      <c r="K3971" s="217">
        <v>0</v>
      </c>
      <c r="L3971" s="217">
        <v>26</v>
      </c>
      <c r="M3971" s="217">
        <v>970</v>
      </c>
      <c r="N3971" s="217">
        <v>13.4020618556701</v>
      </c>
      <c r="O3971" s="217">
        <v>13.4020618556701</v>
      </c>
      <c r="P3971" s="217">
        <v>0</v>
      </c>
      <c r="Q3971" s="217">
        <v>13.4020618556701</v>
      </c>
      <c r="R3971" s="217">
        <v>13.4020618556701</v>
      </c>
      <c r="S3971" s="217">
        <v>0</v>
      </c>
      <c r="T3971" s="217">
        <v>13.4020618556701</v>
      </c>
      <c r="U3971" s="217">
        <v>13.4020618556701</v>
      </c>
      <c r="V3971" s="217">
        <v>0</v>
      </c>
      <c r="W3971" s="217">
        <v>13.4020618556701</v>
      </c>
      <c r="X3971" s="217">
        <v>13.4020618556701</v>
      </c>
      <c r="Y3971" s="217">
        <v>0</v>
      </c>
    </row>
    <row r="3972" spans="2:25">
      <c r="B3972" s="217" t="s">
        <v>4140</v>
      </c>
      <c r="C3972" s="217" t="s">
        <v>169</v>
      </c>
      <c r="D3972" s="217" t="s">
        <v>22</v>
      </c>
      <c r="E3972" s="217" t="s">
        <v>88</v>
      </c>
      <c r="F3972" s="217" t="s">
        <v>9</v>
      </c>
      <c r="G3972" s="217" t="s">
        <v>10</v>
      </c>
      <c r="H3972" s="217" t="s">
        <v>170</v>
      </c>
      <c r="I3972" s="217">
        <v>0</v>
      </c>
      <c r="J3972" s="217">
        <v>0</v>
      </c>
      <c r="K3972" s="217">
        <v>0</v>
      </c>
      <c r="L3972" s="217">
        <v>0</v>
      </c>
      <c r="M3972" s="217">
        <v>11.7241379310345</v>
      </c>
      <c r="N3972" s="217">
        <v>0</v>
      </c>
      <c r="O3972" s="217">
        <v>0</v>
      </c>
      <c r="P3972" s="217">
        <v>0</v>
      </c>
      <c r="Q3972" s="217">
        <v>0</v>
      </c>
      <c r="R3972" s="217">
        <v>0</v>
      </c>
      <c r="S3972" s="217">
        <v>0</v>
      </c>
      <c r="T3972" s="217">
        <v>0</v>
      </c>
      <c r="U3972" s="217">
        <v>0</v>
      </c>
      <c r="V3972" s="217">
        <v>0</v>
      </c>
      <c r="W3972" s="217">
        <v>0</v>
      </c>
      <c r="X3972" s="217">
        <v>0</v>
      </c>
      <c r="Y3972" s="217">
        <v>0</v>
      </c>
    </row>
    <row r="3973" spans="2:25">
      <c r="B3973" s="217" t="s">
        <v>4141</v>
      </c>
      <c r="C3973" s="217" t="s">
        <v>169</v>
      </c>
      <c r="D3973" s="217" t="s">
        <v>22</v>
      </c>
      <c r="E3973" s="217" t="s">
        <v>88</v>
      </c>
      <c r="F3973" s="217" t="s">
        <v>9</v>
      </c>
      <c r="G3973" s="217" t="s">
        <v>10</v>
      </c>
      <c r="H3973" s="217" t="s">
        <v>172</v>
      </c>
      <c r="I3973" s="217">
        <v>0</v>
      </c>
      <c r="J3973" s="217">
        <v>0</v>
      </c>
      <c r="K3973" s="217">
        <v>0</v>
      </c>
      <c r="L3973" s="217">
        <v>1</v>
      </c>
      <c r="M3973" s="217">
        <v>46.8965517241379</v>
      </c>
      <c r="N3973" s="217">
        <v>0</v>
      </c>
      <c r="O3973" s="217">
        <v>0</v>
      </c>
      <c r="P3973" s="217">
        <v>0</v>
      </c>
      <c r="Q3973" s="217">
        <v>0</v>
      </c>
      <c r="R3973" s="217">
        <v>0</v>
      </c>
      <c r="S3973" s="217">
        <v>0</v>
      </c>
      <c r="T3973" s="217">
        <v>0</v>
      </c>
      <c r="U3973" s="217">
        <v>0</v>
      </c>
      <c r="V3973" s="217">
        <v>0</v>
      </c>
      <c r="W3973" s="217">
        <v>0</v>
      </c>
      <c r="X3973" s="217">
        <v>0</v>
      </c>
      <c r="Y3973" s="217">
        <v>0</v>
      </c>
    </row>
    <row r="3974" spans="2:25">
      <c r="B3974" s="217" t="s">
        <v>4142</v>
      </c>
      <c r="C3974" s="217" t="s">
        <v>169</v>
      </c>
      <c r="D3974" s="217" t="s">
        <v>22</v>
      </c>
      <c r="E3974" s="217" t="s">
        <v>88</v>
      </c>
      <c r="F3974" s="217" t="s">
        <v>9</v>
      </c>
      <c r="G3974" s="217" t="s">
        <v>10</v>
      </c>
      <c r="H3974" s="217" t="s">
        <v>174</v>
      </c>
      <c r="I3974" s="217">
        <v>0</v>
      </c>
      <c r="J3974" s="217">
        <v>0</v>
      </c>
      <c r="K3974" s="217">
        <v>0</v>
      </c>
      <c r="L3974" s="217">
        <v>0</v>
      </c>
      <c r="M3974" s="217">
        <v>82.068965517241395</v>
      </c>
      <c r="N3974" s="217">
        <v>0</v>
      </c>
      <c r="O3974" s="217">
        <v>0</v>
      </c>
      <c r="P3974" s="217">
        <v>0</v>
      </c>
      <c r="Q3974" s="217">
        <v>0</v>
      </c>
      <c r="R3974" s="217">
        <v>0</v>
      </c>
      <c r="S3974" s="217">
        <v>0</v>
      </c>
      <c r="T3974" s="217">
        <v>0</v>
      </c>
      <c r="U3974" s="217">
        <v>0</v>
      </c>
      <c r="V3974" s="217">
        <v>0</v>
      </c>
      <c r="W3974" s="217">
        <v>0</v>
      </c>
      <c r="X3974" s="217">
        <v>0</v>
      </c>
      <c r="Y3974" s="217">
        <v>0</v>
      </c>
    </row>
    <row r="3975" spans="2:25">
      <c r="B3975" s="217" t="s">
        <v>4143</v>
      </c>
      <c r="C3975" s="217" t="s">
        <v>169</v>
      </c>
      <c r="D3975" s="217" t="s">
        <v>22</v>
      </c>
      <c r="E3975" s="217" t="s">
        <v>88</v>
      </c>
      <c r="F3975" s="217" t="s">
        <v>9</v>
      </c>
      <c r="G3975" s="217" t="s">
        <v>10</v>
      </c>
      <c r="H3975" s="217" t="s">
        <v>176</v>
      </c>
      <c r="I3975" s="217">
        <v>0</v>
      </c>
      <c r="J3975" s="217">
        <v>0</v>
      </c>
      <c r="K3975" s="217">
        <v>0</v>
      </c>
      <c r="L3975" s="217">
        <v>4</v>
      </c>
      <c r="M3975" s="217">
        <v>152.413793103448</v>
      </c>
      <c r="N3975" s="217">
        <v>0</v>
      </c>
      <c r="O3975" s="217">
        <v>0</v>
      </c>
      <c r="P3975" s="217">
        <v>0</v>
      </c>
      <c r="Q3975" s="217">
        <v>0</v>
      </c>
      <c r="R3975" s="217">
        <v>0</v>
      </c>
      <c r="S3975" s="217">
        <v>0</v>
      </c>
      <c r="T3975" s="217">
        <v>0</v>
      </c>
      <c r="U3975" s="217">
        <v>0</v>
      </c>
      <c r="V3975" s="217">
        <v>0</v>
      </c>
      <c r="W3975" s="217">
        <v>0</v>
      </c>
      <c r="X3975" s="217">
        <v>0</v>
      </c>
      <c r="Y3975" s="217">
        <v>0</v>
      </c>
    </row>
    <row r="3976" spans="2:25">
      <c r="B3976" s="217" t="s">
        <v>4144</v>
      </c>
      <c r="C3976" s="217" t="s">
        <v>169</v>
      </c>
      <c r="D3976" s="217" t="s">
        <v>22</v>
      </c>
      <c r="E3976" s="217" t="s">
        <v>88</v>
      </c>
      <c r="F3976" s="217" t="s">
        <v>9</v>
      </c>
      <c r="G3976" s="217" t="s">
        <v>10</v>
      </c>
      <c r="H3976" s="217" t="s">
        <v>178</v>
      </c>
      <c r="I3976" s="217">
        <v>5</v>
      </c>
      <c r="J3976" s="217">
        <v>5</v>
      </c>
      <c r="K3976" s="217">
        <v>0</v>
      </c>
      <c r="L3976" s="217">
        <v>32</v>
      </c>
      <c r="M3976" s="217">
        <v>726.89655172413802</v>
      </c>
      <c r="N3976" s="217">
        <v>6.8785578747628104</v>
      </c>
      <c r="O3976" s="217">
        <v>6.8785578747628104</v>
      </c>
      <c r="P3976" s="217">
        <v>0</v>
      </c>
      <c r="Q3976" s="217">
        <v>6.8785578747628104</v>
      </c>
      <c r="R3976" s="217">
        <v>6.8785578747628104</v>
      </c>
      <c r="S3976" s="217">
        <v>0</v>
      </c>
      <c r="T3976" s="217">
        <v>6.8785578747628104</v>
      </c>
      <c r="U3976" s="217">
        <v>6.8785578747628104</v>
      </c>
      <c r="V3976" s="217">
        <v>0</v>
      </c>
      <c r="W3976" s="217">
        <v>6.8785578747628104</v>
      </c>
      <c r="X3976" s="217">
        <v>6.8785578747628104</v>
      </c>
      <c r="Y3976" s="217">
        <v>0</v>
      </c>
    </row>
    <row r="3977" spans="2:25">
      <c r="B3977" s="217" t="s">
        <v>4145</v>
      </c>
      <c r="C3977" s="217" t="s">
        <v>169</v>
      </c>
      <c r="D3977" s="217" t="s">
        <v>22</v>
      </c>
      <c r="E3977" s="217" t="s">
        <v>88</v>
      </c>
      <c r="F3977" s="217" t="s">
        <v>9</v>
      </c>
      <c r="G3977" s="217" t="s">
        <v>10</v>
      </c>
      <c r="H3977" s="217" t="s">
        <v>5</v>
      </c>
      <c r="I3977" s="217">
        <v>5</v>
      </c>
      <c r="J3977" s="217">
        <v>5</v>
      </c>
      <c r="K3977" s="217">
        <v>0</v>
      </c>
      <c r="L3977" s="217">
        <v>37</v>
      </c>
      <c r="M3977" s="217">
        <v>1020</v>
      </c>
      <c r="N3977" s="217">
        <v>4.9019607843137303</v>
      </c>
      <c r="O3977" s="217">
        <v>4.9019607843137303</v>
      </c>
      <c r="P3977" s="217">
        <v>0</v>
      </c>
      <c r="Q3977" s="217">
        <v>4.9019607843137303</v>
      </c>
      <c r="R3977" s="217">
        <v>4.9019607843137303</v>
      </c>
      <c r="S3977" s="217">
        <v>0</v>
      </c>
      <c r="T3977" s="217">
        <v>4.9019607843137303</v>
      </c>
      <c r="U3977" s="217">
        <v>4.9019607843137303</v>
      </c>
      <c r="V3977" s="217">
        <v>0</v>
      </c>
      <c r="W3977" s="217">
        <v>4.9019607843137303</v>
      </c>
      <c r="X3977" s="217">
        <v>4.9019607843137303</v>
      </c>
      <c r="Y3977" s="217">
        <v>0</v>
      </c>
    </row>
    <row r="3978" spans="2:25">
      <c r="B3978" s="217" t="s">
        <v>4146</v>
      </c>
      <c r="C3978" s="217" t="s">
        <v>169</v>
      </c>
      <c r="D3978" s="217" t="s">
        <v>22</v>
      </c>
      <c r="E3978" s="217" t="s">
        <v>88</v>
      </c>
      <c r="F3978" s="217" t="s">
        <v>5</v>
      </c>
      <c r="G3978" s="217" t="s">
        <v>10</v>
      </c>
      <c r="H3978" s="217" t="s">
        <v>170</v>
      </c>
      <c r="I3978" s="217">
        <v>0</v>
      </c>
      <c r="J3978" s="217">
        <v>0</v>
      </c>
      <c r="K3978" s="217">
        <v>0</v>
      </c>
      <c r="L3978" s="217">
        <v>0</v>
      </c>
      <c r="M3978" s="217">
        <v>11.7241379310345</v>
      </c>
      <c r="N3978" s="217">
        <v>0</v>
      </c>
      <c r="O3978" s="217">
        <v>0</v>
      </c>
      <c r="P3978" s="217">
        <v>0</v>
      </c>
      <c r="Q3978" s="217">
        <v>0</v>
      </c>
      <c r="R3978" s="217">
        <v>0</v>
      </c>
      <c r="S3978" s="217">
        <v>0</v>
      </c>
      <c r="T3978" s="217">
        <v>0</v>
      </c>
      <c r="U3978" s="217">
        <v>0</v>
      </c>
      <c r="V3978" s="217">
        <v>0</v>
      </c>
      <c r="W3978" s="217">
        <v>0</v>
      </c>
      <c r="X3978" s="217">
        <v>0</v>
      </c>
      <c r="Y3978" s="217">
        <v>0</v>
      </c>
    </row>
    <row r="3979" spans="2:25">
      <c r="B3979" s="217" t="s">
        <v>4147</v>
      </c>
      <c r="C3979" s="217" t="s">
        <v>169</v>
      </c>
      <c r="D3979" s="217" t="s">
        <v>22</v>
      </c>
      <c r="E3979" s="217" t="s">
        <v>88</v>
      </c>
      <c r="F3979" s="217" t="s">
        <v>5</v>
      </c>
      <c r="G3979" s="217" t="s">
        <v>10</v>
      </c>
      <c r="H3979" s="217" t="s">
        <v>172</v>
      </c>
      <c r="I3979" s="217">
        <v>0</v>
      </c>
      <c r="J3979" s="217">
        <v>0</v>
      </c>
      <c r="K3979" s="217">
        <v>0</v>
      </c>
      <c r="L3979" s="217">
        <v>2</v>
      </c>
      <c r="M3979" s="217">
        <v>67.756766777901404</v>
      </c>
      <c r="N3979" s="217">
        <v>0</v>
      </c>
      <c r="O3979" s="217">
        <v>0</v>
      </c>
      <c r="P3979" s="217">
        <v>0</v>
      </c>
      <c r="Q3979" s="217">
        <v>0</v>
      </c>
      <c r="R3979" s="217">
        <v>0</v>
      </c>
      <c r="S3979" s="217">
        <v>0</v>
      </c>
      <c r="T3979" s="217">
        <v>0</v>
      </c>
      <c r="U3979" s="217">
        <v>0</v>
      </c>
      <c r="V3979" s="217">
        <v>0</v>
      </c>
      <c r="W3979" s="217">
        <v>0</v>
      </c>
      <c r="X3979" s="217">
        <v>0</v>
      </c>
      <c r="Y3979" s="217">
        <v>0</v>
      </c>
    </row>
    <row r="3980" spans="2:25">
      <c r="B3980" s="217" t="s">
        <v>4148</v>
      </c>
      <c r="C3980" s="217" t="s">
        <v>169</v>
      </c>
      <c r="D3980" s="217" t="s">
        <v>22</v>
      </c>
      <c r="E3980" s="217" t="s">
        <v>88</v>
      </c>
      <c r="F3980" s="217" t="s">
        <v>5</v>
      </c>
      <c r="G3980" s="217" t="s">
        <v>10</v>
      </c>
      <c r="H3980" s="217" t="s">
        <v>174</v>
      </c>
      <c r="I3980" s="217">
        <v>1</v>
      </c>
      <c r="J3980" s="217">
        <v>1</v>
      </c>
      <c r="K3980" s="217">
        <v>0</v>
      </c>
      <c r="L3980" s="217">
        <v>0</v>
      </c>
      <c r="M3980" s="217">
        <v>155.079718205413</v>
      </c>
      <c r="N3980" s="217">
        <v>6.4482964734010801</v>
      </c>
      <c r="O3980" s="217">
        <v>6.4482964734010801</v>
      </c>
      <c r="P3980" s="217">
        <v>0</v>
      </c>
      <c r="Q3980" s="217">
        <v>6.4482964734010801</v>
      </c>
      <c r="R3980" s="217">
        <v>6.4482964734010801</v>
      </c>
      <c r="S3980" s="217">
        <v>0</v>
      </c>
      <c r="T3980" s="217">
        <v>6.4482964734010801</v>
      </c>
      <c r="U3980" s="217">
        <v>6.4482964734010801</v>
      </c>
      <c r="V3980" s="217">
        <v>0</v>
      </c>
      <c r="W3980" s="217">
        <v>6.4482964734010801</v>
      </c>
      <c r="X3980" s="217">
        <v>6.4482964734010801</v>
      </c>
      <c r="Y3980" s="217">
        <v>0</v>
      </c>
    </row>
    <row r="3981" spans="2:25">
      <c r="B3981" s="217" t="s">
        <v>4149</v>
      </c>
      <c r="C3981" s="217" t="s">
        <v>169</v>
      </c>
      <c r="D3981" s="217" t="s">
        <v>22</v>
      </c>
      <c r="E3981" s="217" t="s">
        <v>88</v>
      </c>
      <c r="F3981" s="217" t="s">
        <v>5</v>
      </c>
      <c r="G3981" s="217" t="s">
        <v>10</v>
      </c>
      <c r="H3981" s="217" t="s">
        <v>176</v>
      </c>
      <c r="I3981" s="217">
        <v>0</v>
      </c>
      <c r="J3981" s="217">
        <v>0</v>
      </c>
      <c r="K3981" s="217">
        <v>0</v>
      </c>
      <c r="L3981" s="217">
        <v>8</v>
      </c>
      <c r="M3981" s="217">
        <v>308.86540600667399</v>
      </c>
      <c r="N3981" s="217">
        <v>0</v>
      </c>
      <c r="O3981" s="217">
        <v>0</v>
      </c>
      <c r="P3981" s="217">
        <v>0</v>
      </c>
      <c r="Q3981" s="217">
        <v>0</v>
      </c>
      <c r="R3981" s="217">
        <v>0</v>
      </c>
      <c r="S3981" s="217">
        <v>0</v>
      </c>
      <c r="T3981" s="217">
        <v>0</v>
      </c>
      <c r="U3981" s="217">
        <v>0</v>
      </c>
      <c r="V3981" s="217">
        <v>0</v>
      </c>
      <c r="W3981" s="217">
        <v>0</v>
      </c>
      <c r="X3981" s="217">
        <v>0</v>
      </c>
      <c r="Y3981" s="217">
        <v>0</v>
      </c>
    </row>
    <row r="3982" spans="2:25">
      <c r="B3982" s="217" t="s">
        <v>4150</v>
      </c>
      <c r="C3982" s="217" t="s">
        <v>169</v>
      </c>
      <c r="D3982" s="217" t="s">
        <v>22</v>
      </c>
      <c r="E3982" s="217" t="s">
        <v>88</v>
      </c>
      <c r="F3982" s="217" t="s">
        <v>5</v>
      </c>
      <c r="G3982" s="217" t="s">
        <v>10</v>
      </c>
      <c r="H3982" s="217" t="s">
        <v>178</v>
      </c>
      <c r="I3982" s="217">
        <v>17</v>
      </c>
      <c r="J3982" s="217">
        <v>17</v>
      </c>
      <c r="K3982" s="217">
        <v>0</v>
      </c>
      <c r="L3982" s="217">
        <v>53</v>
      </c>
      <c r="M3982" s="217">
        <v>1446.5739710789801</v>
      </c>
      <c r="N3982" s="217">
        <v>11.7519050804709</v>
      </c>
      <c r="O3982" s="217">
        <v>11.7519050804709</v>
      </c>
      <c r="P3982" s="217">
        <v>0</v>
      </c>
      <c r="Q3982" s="217">
        <v>11.7519050804709</v>
      </c>
      <c r="R3982" s="217">
        <v>11.7519050804709</v>
      </c>
      <c r="S3982" s="217">
        <v>0</v>
      </c>
      <c r="T3982" s="217">
        <v>11.7519050804709</v>
      </c>
      <c r="U3982" s="217">
        <v>11.7519050804709</v>
      </c>
      <c r="V3982" s="217">
        <v>0</v>
      </c>
      <c r="W3982" s="217">
        <v>11.7519050804709</v>
      </c>
      <c r="X3982" s="217">
        <v>11.7519050804709</v>
      </c>
      <c r="Y3982" s="217">
        <v>0</v>
      </c>
    </row>
    <row r="3983" spans="2:25">
      <c r="B3983" s="217" t="s">
        <v>4151</v>
      </c>
      <c r="C3983" s="217" t="s">
        <v>169</v>
      </c>
      <c r="D3983" s="217" t="s">
        <v>22</v>
      </c>
      <c r="E3983" s="217" t="s">
        <v>88</v>
      </c>
      <c r="F3983" s="217" t="s">
        <v>5</v>
      </c>
      <c r="G3983" s="217" t="s">
        <v>10</v>
      </c>
      <c r="H3983" s="217" t="s">
        <v>5</v>
      </c>
      <c r="I3983" s="217">
        <v>18</v>
      </c>
      <c r="J3983" s="217">
        <v>18</v>
      </c>
      <c r="K3983" s="217">
        <v>0</v>
      </c>
      <c r="L3983" s="217">
        <v>63</v>
      </c>
      <c r="M3983" s="217">
        <v>1990</v>
      </c>
      <c r="N3983" s="217">
        <v>9.0452261306532709</v>
      </c>
      <c r="O3983" s="217">
        <v>9.0452261306532709</v>
      </c>
      <c r="P3983" s="217">
        <v>0</v>
      </c>
      <c r="Q3983" s="217">
        <v>9.0452261306532709</v>
      </c>
      <c r="R3983" s="217">
        <v>9.0452261306532709</v>
      </c>
      <c r="S3983" s="217">
        <v>0</v>
      </c>
      <c r="T3983" s="217">
        <v>9.0452261306532709</v>
      </c>
      <c r="U3983" s="217">
        <v>9.0452261306532709</v>
      </c>
      <c r="V3983" s="217">
        <v>0</v>
      </c>
      <c r="W3983" s="217">
        <v>9.0452261306532709</v>
      </c>
      <c r="X3983" s="217">
        <v>9.0452261306532709</v>
      </c>
      <c r="Y3983" s="217">
        <v>0</v>
      </c>
    </row>
    <row r="3984" spans="2:25">
      <c r="B3984" s="217" t="s">
        <v>4152</v>
      </c>
      <c r="C3984" s="217" t="s">
        <v>169</v>
      </c>
      <c r="D3984" s="217" t="s">
        <v>22</v>
      </c>
      <c r="E3984" s="217" t="s">
        <v>88</v>
      </c>
      <c r="F3984" s="217" t="s">
        <v>12</v>
      </c>
      <c r="G3984" s="217" t="s">
        <v>49</v>
      </c>
      <c r="H3984" s="217" t="s">
        <v>170</v>
      </c>
      <c r="I3984" s="217">
        <v>0</v>
      </c>
      <c r="J3984" s="217">
        <v>0</v>
      </c>
      <c r="K3984" s="217">
        <v>0</v>
      </c>
      <c r="L3984" s="217">
        <v>1</v>
      </c>
      <c r="M3984" s="217">
        <v>30.256410256410302</v>
      </c>
      <c r="N3984" s="217">
        <v>0</v>
      </c>
      <c r="O3984" s="217">
        <v>0</v>
      </c>
      <c r="P3984" s="217">
        <v>0</v>
      </c>
      <c r="Q3984" s="217">
        <v>0</v>
      </c>
      <c r="R3984" s="217">
        <v>0</v>
      </c>
      <c r="S3984" s="217">
        <v>0</v>
      </c>
      <c r="T3984" s="217">
        <v>0</v>
      </c>
      <c r="U3984" s="217">
        <v>0</v>
      </c>
      <c r="V3984" s="217">
        <v>0</v>
      </c>
      <c r="W3984" s="217">
        <v>0</v>
      </c>
      <c r="X3984" s="217">
        <v>0</v>
      </c>
      <c r="Y3984" s="217">
        <v>0</v>
      </c>
    </row>
    <row r="3985" spans="2:25">
      <c r="B3985" s="217" t="s">
        <v>4153</v>
      </c>
      <c r="C3985" s="217" t="s">
        <v>169</v>
      </c>
      <c r="D3985" s="217" t="s">
        <v>22</v>
      </c>
      <c r="E3985" s="217" t="s">
        <v>88</v>
      </c>
      <c r="F3985" s="217" t="s">
        <v>12</v>
      </c>
      <c r="G3985" s="217" t="s">
        <v>49</v>
      </c>
      <c r="H3985" s="217" t="s">
        <v>172</v>
      </c>
      <c r="I3985" s="217">
        <v>0</v>
      </c>
      <c r="J3985" s="217">
        <v>0</v>
      </c>
      <c r="K3985" s="217">
        <v>0</v>
      </c>
      <c r="L3985" s="217">
        <v>3</v>
      </c>
      <c r="M3985" s="217">
        <v>37.820512820512803</v>
      </c>
      <c r="N3985" s="217">
        <v>0</v>
      </c>
      <c r="O3985" s="217">
        <v>0</v>
      </c>
      <c r="P3985" s="217">
        <v>0</v>
      </c>
      <c r="Q3985" s="217">
        <v>0</v>
      </c>
      <c r="R3985" s="217">
        <v>0</v>
      </c>
      <c r="S3985" s="217">
        <v>0</v>
      </c>
      <c r="T3985" s="217">
        <v>0</v>
      </c>
      <c r="U3985" s="217">
        <v>0</v>
      </c>
      <c r="V3985" s="217">
        <v>0</v>
      </c>
      <c r="W3985" s="217">
        <v>0</v>
      </c>
      <c r="X3985" s="217">
        <v>0</v>
      </c>
      <c r="Y3985" s="217">
        <v>0</v>
      </c>
    </row>
    <row r="3986" spans="2:25">
      <c r="B3986" s="217" t="s">
        <v>4154</v>
      </c>
      <c r="C3986" s="217" t="s">
        <v>169</v>
      </c>
      <c r="D3986" s="217" t="s">
        <v>22</v>
      </c>
      <c r="E3986" s="217" t="s">
        <v>88</v>
      </c>
      <c r="F3986" s="217" t="s">
        <v>12</v>
      </c>
      <c r="G3986" s="217" t="s">
        <v>49</v>
      </c>
      <c r="H3986" s="217" t="s">
        <v>174</v>
      </c>
      <c r="I3986" s="217">
        <v>0</v>
      </c>
      <c r="J3986" s="217">
        <v>0</v>
      </c>
      <c r="K3986" s="217">
        <v>0</v>
      </c>
      <c r="L3986" s="217">
        <v>1</v>
      </c>
      <c r="M3986" s="217">
        <v>56.730769230769198</v>
      </c>
      <c r="N3986" s="217">
        <v>0</v>
      </c>
      <c r="O3986" s="217">
        <v>0</v>
      </c>
      <c r="P3986" s="217">
        <v>0</v>
      </c>
      <c r="Q3986" s="217">
        <v>0</v>
      </c>
      <c r="R3986" s="217">
        <v>0</v>
      </c>
      <c r="S3986" s="217">
        <v>0</v>
      </c>
      <c r="T3986" s="217">
        <v>0</v>
      </c>
      <c r="U3986" s="217">
        <v>0</v>
      </c>
      <c r="V3986" s="217">
        <v>0</v>
      </c>
      <c r="W3986" s="217">
        <v>0</v>
      </c>
      <c r="X3986" s="217">
        <v>0</v>
      </c>
      <c r="Y3986" s="217">
        <v>0</v>
      </c>
    </row>
    <row r="3987" spans="2:25">
      <c r="B3987" s="217" t="s">
        <v>4155</v>
      </c>
      <c r="C3987" s="217" t="s">
        <v>169</v>
      </c>
      <c r="D3987" s="217" t="s">
        <v>22</v>
      </c>
      <c r="E3987" s="217" t="s">
        <v>88</v>
      </c>
      <c r="F3987" s="217" t="s">
        <v>12</v>
      </c>
      <c r="G3987" s="217" t="s">
        <v>49</v>
      </c>
      <c r="H3987" s="217" t="s">
        <v>176</v>
      </c>
      <c r="I3987" s="217">
        <v>0</v>
      </c>
      <c r="J3987" s="217">
        <v>0</v>
      </c>
      <c r="K3987" s="217">
        <v>0</v>
      </c>
      <c r="L3987" s="217">
        <v>1</v>
      </c>
      <c r="M3987" s="217">
        <v>79.423076923076906</v>
      </c>
      <c r="N3987" s="217">
        <v>0</v>
      </c>
      <c r="O3987" s="217">
        <v>0</v>
      </c>
      <c r="P3987" s="217">
        <v>0</v>
      </c>
      <c r="Q3987" s="217">
        <v>0</v>
      </c>
      <c r="R3987" s="217">
        <v>0</v>
      </c>
      <c r="S3987" s="217">
        <v>0</v>
      </c>
      <c r="T3987" s="217">
        <v>0</v>
      </c>
      <c r="U3987" s="217">
        <v>0</v>
      </c>
      <c r="V3987" s="217">
        <v>0</v>
      </c>
      <c r="W3987" s="217">
        <v>0</v>
      </c>
      <c r="X3987" s="217">
        <v>0</v>
      </c>
      <c r="Y3987" s="217">
        <v>0</v>
      </c>
    </row>
    <row r="3988" spans="2:25">
      <c r="B3988" s="217" t="s">
        <v>4156</v>
      </c>
      <c r="C3988" s="217" t="s">
        <v>169</v>
      </c>
      <c r="D3988" s="217" t="s">
        <v>22</v>
      </c>
      <c r="E3988" s="217" t="s">
        <v>88</v>
      </c>
      <c r="F3988" s="217" t="s">
        <v>12</v>
      </c>
      <c r="G3988" s="217" t="s">
        <v>49</v>
      </c>
      <c r="H3988" s="217" t="s">
        <v>178</v>
      </c>
      <c r="I3988" s="217">
        <v>0</v>
      </c>
      <c r="J3988" s="217">
        <v>0</v>
      </c>
      <c r="K3988" s="217">
        <v>0</v>
      </c>
      <c r="L3988" s="217">
        <v>6</v>
      </c>
      <c r="M3988" s="217">
        <v>90.769230769230802</v>
      </c>
      <c r="N3988" s="217">
        <v>0</v>
      </c>
      <c r="O3988" s="217">
        <v>0</v>
      </c>
      <c r="P3988" s="217">
        <v>0</v>
      </c>
      <c r="Q3988" s="217">
        <v>0</v>
      </c>
      <c r="R3988" s="217">
        <v>0</v>
      </c>
      <c r="S3988" s="217">
        <v>0</v>
      </c>
      <c r="T3988" s="217">
        <v>0</v>
      </c>
      <c r="U3988" s="217">
        <v>0</v>
      </c>
      <c r="V3988" s="217">
        <v>0</v>
      </c>
      <c r="W3988" s="217">
        <v>0</v>
      </c>
      <c r="X3988" s="217">
        <v>0</v>
      </c>
      <c r="Y3988" s="217">
        <v>0</v>
      </c>
    </row>
    <row r="3989" spans="2:25">
      <c r="B3989" s="217" t="s">
        <v>4157</v>
      </c>
      <c r="C3989" s="217" t="s">
        <v>169</v>
      </c>
      <c r="D3989" s="217" t="s">
        <v>22</v>
      </c>
      <c r="E3989" s="217" t="s">
        <v>88</v>
      </c>
      <c r="F3989" s="217" t="s">
        <v>12</v>
      </c>
      <c r="G3989" s="217" t="s">
        <v>49</v>
      </c>
      <c r="H3989" s="217" t="s">
        <v>5</v>
      </c>
      <c r="I3989" s="217">
        <v>0</v>
      </c>
      <c r="J3989" s="217">
        <v>0</v>
      </c>
      <c r="K3989" s="217">
        <v>0</v>
      </c>
      <c r="L3989" s="217">
        <v>12</v>
      </c>
      <c r="M3989" s="217">
        <v>295</v>
      </c>
      <c r="N3989" s="217">
        <v>0</v>
      </c>
      <c r="O3989" s="217">
        <v>0</v>
      </c>
      <c r="P3989" s="217">
        <v>0</v>
      </c>
      <c r="Q3989" s="217">
        <v>0</v>
      </c>
      <c r="R3989" s="217">
        <v>0</v>
      </c>
      <c r="S3989" s="217">
        <v>0</v>
      </c>
      <c r="T3989" s="217">
        <v>0</v>
      </c>
      <c r="U3989" s="217">
        <v>0</v>
      </c>
      <c r="V3989" s="217">
        <v>0</v>
      </c>
      <c r="W3989" s="217">
        <v>0</v>
      </c>
      <c r="X3989" s="217">
        <v>0</v>
      </c>
      <c r="Y3989" s="217">
        <v>0</v>
      </c>
    </row>
    <row r="3990" spans="2:25">
      <c r="B3990" s="217" t="s">
        <v>4158</v>
      </c>
      <c r="C3990" s="217" t="s">
        <v>169</v>
      </c>
      <c r="D3990" s="217" t="s">
        <v>22</v>
      </c>
      <c r="E3990" s="217" t="s">
        <v>88</v>
      </c>
      <c r="F3990" s="217" t="s">
        <v>9</v>
      </c>
      <c r="G3990" s="217" t="s">
        <v>49</v>
      </c>
      <c r="H3990" s="217" t="s">
        <v>170</v>
      </c>
      <c r="I3990" s="217">
        <v>1</v>
      </c>
      <c r="J3990" s="217">
        <v>1</v>
      </c>
      <c r="K3990" s="217">
        <v>0</v>
      </c>
      <c r="L3990" s="217">
        <v>0</v>
      </c>
      <c r="M3990" s="217">
        <v>39.361702127659598</v>
      </c>
      <c r="N3990" s="217">
        <v>25.4054054054054</v>
      </c>
      <c r="O3990" s="217">
        <v>25.4054054054054</v>
      </c>
      <c r="P3990" s="217">
        <v>0</v>
      </c>
      <c r="Q3990" s="217">
        <v>25.4054054054054</v>
      </c>
      <c r="R3990" s="217">
        <v>25.4054054054054</v>
      </c>
      <c r="S3990" s="217">
        <v>0</v>
      </c>
      <c r="T3990" s="217">
        <v>25.4054054054054</v>
      </c>
      <c r="U3990" s="217">
        <v>25.4054054054054</v>
      </c>
      <c r="V3990" s="217">
        <v>0</v>
      </c>
      <c r="W3990" s="217">
        <v>25.4054054054054</v>
      </c>
      <c r="X3990" s="217">
        <v>25.4054054054054</v>
      </c>
      <c r="Y3990" s="217">
        <v>0</v>
      </c>
    </row>
    <row r="3991" spans="2:25">
      <c r="B3991" s="217" t="s">
        <v>4159</v>
      </c>
      <c r="C3991" s="217" t="s">
        <v>169</v>
      </c>
      <c r="D3991" s="217" t="s">
        <v>22</v>
      </c>
      <c r="E3991" s="217" t="s">
        <v>88</v>
      </c>
      <c r="F3991" s="217" t="s">
        <v>9</v>
      </c>
      <c r="G3991" s="217" t="s">
        <v>49</v>
      </c>
      <c r="H3991" s="217" t="s">
        <v>172</v>
      </c>
      <c r="I3991" s="217">
        <v>0</v>
      </c>
      <c r="J3991" s="217">
        <v>0</v>
      </c>
      <c r="K3991" s="217">
        <v>0</v>
      </c>
      <c r="L3991" s="217">
        <v>2</v>
      </c>
      <c r="M3991" s="217">
        <v>55.106382978723403</v>
      </c>
      <c r="N3991" s="217">
        <v>0</v>
      </c>
      <c r="O3991" s="217">
        <v>0</v>
      </c>
      <c r="P3991" s="217">
        <v>0</v>
      </c>
      <c r="Q3991" s="217">
        <v>0</v>
      </c>
      <c r="R3991" s="217">
        <v>0</v>
      </c>
      <c r="S3991" s="217">
        <v>0</v>
      </c>
      <c r="T3991" s="217">
        <v>0</v>
      </c>
      <c r="U3991" s="217">
        <v>0</v>
      </c>
      <c r="V3991" s="217">
        <v>0</v>
      </c>
      <c r="W3991" s="217">
        <v>0</v>
      </c>
      <c r="X3991" s="217">
        <v>0</v>
      </c>
      <c r="Y3991" s="217">
        <v>0</v>
      </c>
    </row>
    <row r="3992" spans="2:25">
      <c r="B3992" s="217" t="s">
        <v>4160</v>
      </c>
      <c r="C3992" s="217" t="s">
        <v>169</v>
      </c>
      <c r="D3992" s="217" t="s">
        <v>22</v>
      </c>
      <c r="E3992" s="217" t="s">
        <v>88</v>
      </c>
      <c r="F3992" s="217" t="s">
        <v>9</v>
      </c>
      <c r="G3992" s="217" t="s">
        <v>49</v>
      </c>
      <c r="H3992" s="217" t="s">
        <v>174</v>
      </c>
      <c r="I3992" s="217">
        <v>0</v>
      </c>
      <c r="J3992" s="217">
        <v>0</v>
      </c>
      <c r="K3992" s="217">
        <v>0</v>
      </c>
      <c r="L3992" s="217">
        <v>7</v>
      </c>
      <c r="M3992" s="217">
        <v>59.042553191489397</v>
      </c>
      <c r="N3992" s="217">
        <v>0</v>
      </c>
      <c r="O3992" s="217">
        <v>0</v>
      </c>
      <c r="P3992" s="217">
        <v>0</v>
      </c>
      <c r="Q3992" s="217">
        <v>0</v>
      </c>
      <c r="R3992" s="217">
        <v>0</v>
      </c>
      <c r="S3992" s="217">
        <v>0</v>
      </c>
      <c r="T3992" s="217">
        <v>0</v>
      </c>
      <c r="U3992" s="217">
        <v>0</v>
      </c>
      <c r="V3992" s="217">
        <v>0</v>
      </c>
      <c r="W3992" s="217">
        <v>0</v>
      </c>
      <c r="X3992" s="217">
        <v>0</v>
      </c>
      <c r="Y3992" s="217">
        <v>0</v>
      </c>
    </row>
    <row r="3993" spans="2:25">
      <c r="B3993" s="217" t="s">
        <v>4161</v>
      </c>
      <c r="C3993" s="217" t="s">
        <v>169</v>
      </c>
      <c r="D3993" s="217" t="s">
        <v>22</v>
      </c>
      <c r="E3993" s="217" t="s">
        <v>88</v>
      </c>
      <c r="F3993" s="217" t="s">
        <v>9</v>
      </c>
      <c r="G3993" s="217" t="s">
        <v>49</v>
      </c>
      <c r="H3993" s="217" t="s">
        <v>176</v>
      </c>
      <c r="I3993" s="217">
        <v>0</v>
      </c>
      <c r="J3993" s="217">
        <v>0</v>
      </c>
      <c r="K3993" s="217">
        <v>0</v>
      </c>
      <c r="L3993" s="217">
        <v>2</v>
      </c>
      <c r="M3993" s="217">
        <v>98.404255319148902</v>
      </c>
      <c r="N3993" s="217">
        <v>0</v>
      </c>
      <c r="O3993" s="217">
        <v>0</v>
      </c>
      <c r="P3993" s="217">
        <v>0</v>
      </c>
      <c r="Q3993" s="217">
        <v>0</v>
      </c>
      <c r="R3993" s="217">
        <v>0</v>
      </c>
      <c r="S3993" s="217">
        <v>0</v>
      </c>
      <c r="T3993" s="217">
        <v>0</v>
      </c>
      <c r="U3993" s="217">
        <v>0</v>
      </c>
      <c r="V3993" s="217">
        <v>0</v>
      </c>
      <c r="W3993" s="217">
        <v>0</v>
      </c>
      <c r="X3993" s="217">
        <v>0</v>
      </c>
      <c r="Y3993" s="217">
        <v>0</v>
      </c>
    </row>
    <row r="3994" spans="2:25">
      <c r="B3994" s="217" t="s">
        <v>4162</v>
      </c>
      <c r="C3994" s="217" t="s">
        <v>169</v>
      </c>
      <c r="D3994" s="217" t="s">
        <v>22</v>
      </c>
      <c r="E3994" s="217" t="s">
        <v>88</v>
      </c>
      <c r="F3994" s="217" t="s">
        <v>9</v>
      </c>
      <c r="G3994" s="217" t="s">
        <v>49</v>
      </c>
      <c r="H3994" s="217" t="s">
        <v>178</v>
      </c>
      <c r="I3994" s="217">
        <v>0</v>
      </c>
      <c r="J3994" s="217">
        <v>0</v>
      </c>
      <c r="K3994" s="217">
        <v>0</v>
      </c>
      <c r="L3994" s="217">
        <v>5</v>
      </c>
      <c r="M3994" s="217">
        <v>118.08510638297901</v>
      </c>
      <c r="N3994" s="217">
        <v>0</v>
      </c>
      <c r="O3994" s="217">
        <v>0</v>
      </c>
      <c r="P3994" s="217">
        <v>0</v>
      </c>
      <c r="Q3994" s="217">
        <v>0</v>
      </c>
      <c r="R3994" s="217">
        <v>0</v>
      </c>
      <c r="S3994" s="217">
        <v>0</v>
      </c>
      <c r="T3994" s="217">
        <v>0</v>
      </c>
      <c r="U3994" s="217">
        <v>0</v>
      </c>
      <c r="V3994" s="217">
        <v>0</v>
      </c>
      <c r="W3994" s="217">
        <v>0</v>
      </c>
      <c r="X3994" s="217">
        <v>0</v>
      </c>
      <c r="Y3994" s="217">
        <v>0</v>
      </c>
    </row>
    <row r="3995" spans="2:25">
      <c r="B3995" s="217" t="s">
        <v>4163</v>
      </c>
      <c r="C3995" s="217" t="s">
        <v>169</v>
      </c>
      <c r="D3995" s="217" t="s">
        <v>22</v>
      </c>
      <c r="E3995" s="217" t="s">
        <v>88</v>
      </c>
      <c r="F3995" s="217" t="s">
        <v>9</v>
      </c>
      <c r="G3995" s="217" t="s">
        <v>49</v>
      </c>
      <c r="H3995" s="217" t="s">
        <v>5</v>
      </c>
      <c r="I3995" s="217">
        <v>1</v>
      </c>
      <c r="J3995" s="217">
        <v>1</v>
      </c>
      <c r="K3995" s="217">
        <v>0</v>
      </c>
      <c r="L3995" s="217">
        <v>16</v>
      </c>
      <c r="M3995" s="217">
        <v>370</v>
      </c>
      <c r="N3995" s="217">
        <v>2.7027027027027</v>
      </c>
      <c r="O3995" s="217">
        <v>2.7027027027027</v>
      </c>
      <c r="P3995" s="217">
        <v>0</v>
      </c>
      <c r="Q3995" s="217">
        <v>2.7027027027027</v>
      </c>
      <c r="R3995" s="217">
        <v>2.7027027027027</v>
      </c>
      <c r="S3995" s="217">
        <v>0</v>
      </c>
      <c r="T3995" s="217">
        <v>2.7027027027027</v>
      </c>
      <c r="U3995" s="217">
        <v>2.7027027027027</v>
      </c>
      <c r="V3995" s="217">
        <v>0</v>
      </c>
      <c r="W3995" s="217">
        <v>2.7027027027027</v>
      </c>
      <c r="X3995" s="217">
        <v>2.7027027027027</v>
      </c>
      <c r="Y3995" s="217">
        <v>0</v>
      </c>
    </row>
    <row r="3996" spans="2:25">
      <c r="B3996" s="217" t="s">
        <v>4164</v>
      </c>
      <c r="C3996" s="217" t="s">
        <v>169</v>
      </c>
      <c r="D3996" s="217" t="s">
        <v>22</v>
      </c>
      <c r="E3996" s="217" t="s">
        <v>88</v>
      </c>
      <c r="F3996" s="217" t="s">
        <v>5</v>
      </c>
      <c r="G3996" s="217" t="s">
        <v>49</v>
      </c>
      <c r="H3996" s="217" t="s">
        <v>170</v>
      </c>
      <c r="I3996" s="217">
        <v>1</v>
      </c>
      <c r="J3996" s="217">
        <v>1</v>
      </c>
      <c r="K3996" s="217">
        <v>0</v>
      </c>
      <c r="L3996" s="217">
        <v>1</v>
      </c>
      <c r="M3996" s="217">
        <v>69.618112384069804</v>
      </c>
      <c r="N3996" s="217">
        <v>14.3640780503095</v>
      </c>
      <c r="O3996" s="217">
        <v>14.3640780503095</v>
      </c>
      <c r="P3996" s="217">
        <v>0</v>
      </c>
      <c r="Q3996" s="217">
        <v>14.3640780503095</v>
      </c>
      <c r="R3996" s="217">
        <v>14.3640780503095</v>
      </c>
      <c r="S3996" s="217">
        <v>0</v>
      </c>
      <c r="T3996" s="217">
        <v>14.3640780503095</v>
      </c>
      <c r="U3996" s="217">
        <v>14.3640780503095</v>
      </c>
      <c r="V3996" s="217">
        <v>0</v>
      </c>
      <c r="W3996" s="217">
        <v>14.3640780503095</v>
      </c>
      <c r="X3996" s="217">
        <v>14.3640780503095</v>
      </c>
      <c r="Y3996" s="217">
        <v>0</v>
      </c>
    </row>
    <row r="3997" spans="2:25">
      <c r="B3997" s="217" t="s">
        <v>4165</v>
      </c>
      <c r="C3997" s="217" t="s">
        <v>169</v>
      </c>
      <c r="D3997" s="217" t="s">
        <v>22</v>
      </c>
      <c r="E3997" s="217" t="s">
        <v>88</v>
      </c>
      <c r="F3997" s="217" t="s">
        <v>5</v>
      </c>
      <c r="G3997" s="217" t="s">
        <v>49</v>
      </c>
      <c r="H3997" s="217" t="s">
        <v>172</v>
      </c>
      <c r="I3997" s="217">
        <v>0</v>
      </c>
      <c r="J3997" s="217">
        <v>0</v>
      </c>
      <c r="K3997" s="217">
        <v>0</v>
      </c>
      <c r="L3997" s="217">
        <v>5</v>
      </c>
      <c r="M3997" s="217">
        <v>92.926895799236206</v>
      </c>
      <c r="N3997" s="217">
        <v>0</v>
      </c>
      <c r="O3997" s="217">
        <v>0</v>
      </c>
      <c r="P3997" s="217">
        <v>0</v>
      </c>
      <c r="Q3997" s="217">
        <v>0</v>
      </c>
      <c r="R3997" s="217">
        <v>0</v>
      </c>
      <c r="S3997" s="217">
        <v>0</v>
      </c>
      <c r="T3997" s="217">
        <v>0</v>
      </c>
      <c r="U3997" s="217">
        <v>0</v>
      </c>
      <c r="V3997" s="217">
        <v>0</v>
      </c>
      <c r="W3997" s="217">
        <v>0</v>
      </c>
      <c r="X3997" s="217">
        <v>0</v>
      </c>
      <c r="Y3997" s="217">
        <v>0</v>
      </c>
    </row>
    <row r="3998" spans="2:25">
      <c r="B3998" s="217" t="s">
        <v>4166</v>
      </c>
      <c r="C3998" s="217" t="s">
        <v>169</v>
      </c>
      <c r="D3998" s="217" t="s">
        <v>22</v>
      </c>
      <c r="E3998" s="217" t="s">
        <v>88</v>
      </c>
      <c r="F3998" s="217" t="s">
        <v>5</v>
      </c>
      <c r="G3998" s="217" t="s">
        <v>49</v>
      </c>
      <c r="H3998" s="217" t="s">
        <v>174</v>
      </c>
      <c r="I3998" s="217">
        <v>0</v>
      </c>
      <c r="J3998" s="217">
        <v>0</v>
      </c>
      <c r="K3998" s="217">
        <v>0</v>
      </c>
      <c r="L3998" s="217">
        <v>8</v>
      </c>
      <c r="M3998" s="217">
        <v>115.773322422259</v>
      </c>
      <c r="N3998" s="217">
        <v>0</v>
      </c>
      <c r="O3998" s="217">
        <v>0</v>
      </c>
      <c r="P3998" s="217">
        <v>0</v>
      </c>
      <c r="Q3998" s="217">
        <v>0</v>
      </c>
      <c r="R3998" s="217">
        <v>0</v>
      </c>
      <c r="S3998" s="217">
        <v>0</v>
      </c>
      <c r="T3998" s="217">
        <v>0</v>
      </c>
      <c r="U3998" s="217">
        <v>0</v>
      </c>
      <c r="V3998" s="217">
        <v>0</v>
      </c>
      <c r="W3998" s="217">
        <v>0</v>
      </c>
      <c r="X3998" s="217">
        <v>0</v>
      </c>
      <c r="Y3998" s="217">
        <v>0</v>
      </c>
    </row>
    <row r="3999" spans="2:25">
      <c r="B3999" s="217" t="s">
        <v>4167</v>
      </c>
      <c r="C3999" s="217" t="s">
        <v>169</v>
      </c>
      <c r="D3999" s="217" t="s">
        <v>22</v>
      </c>
      <c r="E3999" s="217" t="s">
        <v>88</v>
      </c>
      <c r="F3999" s="217" t="s">
        <v>5</v>
      </c>
      <c r="G3999" s="217" t="s">
        <v>49</v>
      </c>
      <c r="H3999" s="217" t="s">
        <v>176</v>
      </c>
      <c r="I3999" s="217">
        <v>0</v>
      </c>
      <c r="J3999" s="217">
        <v>0</v>
      </c>
      <c r="K3999" s="217">
        <v>0</v>
      </c>
      <c r="L3999" s="217">
        <v>3</v>
      </c>
      <c r="M3999" s="217">
        <v>177.82733224222599</v>
      </c>
      <c r="N3999" s="217">
        <v>0</v>
      </c>
      <c r="O3999" s="217">
        <v>0</v>
      </c>
      <c r="P3999" s="217">
        <v>0</v>
      </c>
      <c r="Q3999" s="217">
        <v>0</v>
      </c>
      <c r="R3999" s="217">
        <v>0</v>
      </c>
      <c r="S3999" s="217">
        <v>0</v>
      </c>
      <c r="T3999" s="217">
        <v>0</v>
      </c>
      <c r="U3999" s="217">
        <v>0</v>
      </c>
      <c r="V3999" s="217">
        <v>0</v>
      </c>
      <c r="W3999" s="217">
        <v>0</v>
      </c>
      <c r="X3999" s="217">
        <v>0</v>
      </c>
      <c r="Y3999" s="217">
        <v>0</v>
      </c>
    </row>
    <row r="4000" spans="2:25">
      <c r="B4000" s="217" t="s">
        <v>4168</v>
      </c>
      <c r="C4000" s="217" t="s">
        <v>169</v>
      </c>
      <c r="D4000" s="217" t="s">
        <v>22</v>
      </c>
      <c r="E4000" s="217" t="s">
        <v>88</v>
      </c>
      <c r="F4000" s="217" t="s">
        <v>5</v>
      </c>
      <c r="G4000" s="217" t="s">
        <v>49</v>
      </c>
      <c r="H4000" s="217" t="s">
        <v>178</v>
      </c>
      <c r="I4000" s="217">
        <v>0</v>
      </c>
      <c r="J4000" s="217">
        <v>0</v>
      </c>
      <c r="K4000" s="217">
        <v>0</v>
      </c>
      <c r="L4000" s="217">
        <v>11</v>
      </c>
      <c r="M4000" s="217">
        <v>208.85433715220901</v>
      </c>
      <c r="N4000" s="217">
        <v>0</v>
      </c>
      <c r="O4000" s="217">
        <v>0</v>
      </c>
      <c r="P4000" s="217">
        <v>0</v>
      </c>
      <c r="Q4000" s="217">
        <v>0</v>
      </c>
      <c r="R4000" s="217">
        <v>0</v>
      </c>
      <c r="S4000" s="217">
        <v>0</v>
      </c>
      <c r="T4000" s="217">
        <v>0</v>
      </c>
      <c r="U4000" s="217">
        <v>0</v>
      </c>
      <c r="V4000" s="217">
        <v>0</v>
      </c>
      <c r="W4000" s="217">
        <v>0</v>
      </c>
      <c r="X4000" s="217">
        <v>0</v>
      </c>
      <c r="Y4000" s="217">
        <v>0</v>
      </c>
    </row>
    <row r="4001" spans="2:25">
      <c r="B4001" s="217" t="s">
        <v>4169</v>
      </c>
      <c r="C4001" s="217" t="s">
        <v>169</v>
      </c>
      <c r="D4001" s="217" t="s">
        <v>22</v>
      </c>
      <c r="E4001" s="217" t="s">
        <v>88</v>
      </c>
      <c r="F4001" s="217" t="s">
        <v>5</v>
      </c>
      <c r="G4001" s="217" t="s">
        <v>49</v>
      </c>
      <c r="H4001" s="217" t="s">
        <v>5</v>
      </c>
      <c r="I4001" s="217">
        <v>1</v>
      </c>
      <c r="J4001" s="217">
        <v>1</v>
      </c>
      <c r="K4001" s="217">
        <v>0</v>
      </c>
      <c r="L4001" s="217">
        <v>28</v>
      </c>
      <c r="M4001" s="217">
        <v>665</v>
      </c>
      <c r="N4001" s="217">
        <v>1.5037593984962401</v>
      </c>
      <c r="O4001" s="217">
        <v>1.5037593984962401</v>
      </c>
      <c r="P4001" s="217">
        <v>0</v>
      </c>
      <c r="Q4001" s="217">
        <v>1.5037593984962401</v>
      </c>
      <c r="R4001" s="217">
        <v>1.5037593984962401</v>
      </c>
      <c r="S4001" s="217">
        <v>0</v>
      </c>
      <c r="T4001" s="217">
        <v>1.5037593984962401</v>
      </c>
      <c r="U4001" s="217">
        <v>1.5037593984962401</v>
      </c>
      <c r="V4001" s="217">
        <v>0</v>
      </c>
      <c r="W4001" s="217">
        <v>1.5037593984962401</v>
      </c>
      <c r="X4001" s="217">
        <v>1.5037593984962401</v>
      </c>
      <c r="Y4001" s="217">
        <v>0</v>
      </c>
    </row>
    <row r="4002" spans="2:25">
      <c r="B4002" s="217" t="s">
        <v>4170</v>
      </c>
      <c r="C4002" s="217" t="s">
        <v>169</v>
      </c>
      <c r="D4002" s="217" t="s">
        <v>22</v>
      </c>
      <c r="E4002" s="217" t="s">
        <v>88</v>
      </c>
      <c r="F4002" s="217" t="s">
        <v>12</v>
      </c>
      <c r="G4002" s="217" t="s">
        <v>13</v>
      </c>
      <c r="H4002" s="217" t="s">
        <v>170</v>
      </c>
      <c r="I4002" s="217">
        <v>0</v>
      </c>
      <c r="J4002" s="217">
        <v>0</v>
      </c>
      <c r="K4002" s="217">
        <v>0</v>
      </c>
      <c r="L4002" s="217">
        <v>0</v>
      </c>
      <c r="M4002" s="217">
        <v>0</v>
      </c>
    </row>
    <row r="4003" spans="2:25">
      <c r="B4003" s="217" t="s">
        <v>4171</v>
      </c>
      <c r="C4003" s="217" t="s">
        <v>169</v>
      </c>
      <c r="D4003" s="217" t="s">
        <v>22</v>
      </c>
      <c r="E4003" s="217" t="s">
        <v>88</v>
      </c>
      <c r="F4003" s="217" t="s">
        <v>12</v>
      </c>
      <c r="G4003" s="217" t="s">
        <v>13</v>
      </c>
      <c r="H4003" s="217" t="s">
        <v>172</v>
      </c>
      <c r="I4003" s="217">
        <v>0</v>
      </c>
      <c r="J4003" s="217">
        <v>0</v>
      </c>
      <c r="K4003" s="217">
        <v>0</v>
      </c>
      <c r="L4003" s="217">
        <v>0</v>
      </c>
      <c r="M4003" s="217">
        <v>0</v>
      </c>
    </row>
    <row r="4004" spans="2:25">
      <c r="B4004" s="217" t="s">
        <v>4172</v>
      </c>
      <c r="C4004" s="217" t="s">
        <v>169</v>
      </c>
      <c r="D4004" s="217" t="s">
        <v>22</v>
      </c>
      <c r="E4004" s="217" t="s">
        <v>88</v>
      </c>
      <c r="F4004" s="217" t="s">
        <v>12</v>
      </c>
      <c r="G4004" s="217" t="s">
        <v>13</v>
      </c>
      <c r="H4004" s="217" t="s">
        <v>174</v>
      </c>
      <c r="I4004" s="217">
        <v>0</v>
      </c>
      <c r="J4004" s="217">
        <v>0</v>
      </c>
      <c r="K4004" s="217">
        <v>0</v>
      </c>
      <c r="L4004" s="217">
        <v>0</v>
      </c>
      <c r="M4004" s="217">
        <v>0</v>
      </c>
    </row>
    <row r="4005" spans="2:25">
      <c r="B4005" s="217" t="s">
        <v>4173</v>
      </c>
      <c r="C4005" s="217" t="s">
        <v>169</v>
      </c>
      <c r="D4005" s="217" t="s">
        <v>22</v>
      </c>
      <c r="E4005" s="217" t="s">
        <v>88</v>
      </c>
      <c r="F4005" s="217" t="s">
        <v>12</v>
      </c>
      <c r="G4005" s="217" t="s">
        <v>13</v>
      </c>
      <c r="H4005" s="217" t="s">
        <v>176</v>
      </c>
      <c r="I4005" s="217">
        <v>0</v>
      </c>
      <c r="J4005" s="217">
        <v>0</v>
      </c>
      <c r="K4005" s="217">
        <v>0</v>
      </c>
      <c r="L4005" s="217">
        <v>0</v>
      </c>
      <c r="M4005" s="217">
        <v>0</v>
      </c>
    </row>
    <row r="4006" spans="2:25">
      <c r="B4006" s="217" t="s">
        <v>4174</v>
      </c>
      <c r="C4006" s="217" t="s">
        <v>169</v>
      </c>
      <c r="D4006" s="217" t="s">
        <v>22</v>
      </c>
      <c r="E4006" s="217" t="s">
        <v>88</v>
      </c>
      <c r="F4006" s="217" t="s">
        <v>12</v>
      </c>
      <c r="G4006" s="217" t="s">
        <v>13</v>
      </c>
      <c r="H4006" s="217" t="s">
        <v>178</v>
      </c>
      <c r="I4006" s="217">
        <v>0</v>
      </c>
      <c r="J4006" s="217">
        <v>0</v>
      </c>
      <c r="K4006" s="217">
        <v>0</v>
      </c>
      <c r="L4006" s="217">
        <v>1</v>
      </c>
      <c r="M4006" s="217">
        <v>45</v>
      </c>
      <c r="N4006" s="217">
        <v>0</v>
      </c>
      <c r="O4006" s="217">
        <v>0</v>
      </c>
      <c r="P4006" s="217">
        <v>0</v>
      </c>
      <c r="Q4006" s="217">
        <v>0</v>
      </c>
      <c r="R4006" s="217">
        <v>0</v>
      </c>
      <c r="S4006" s="217">
        <v>0</v>
      </c>
      <c r="T4006" s="217">
        <v>0</v>
      </c>
      <c r="U4006" s="217">
        <v>0</v>
      </c>
      <c r="V4006" s="217">
        <v>0</v>
      </c>
      <c r="W4006" s="217">
        <v>0</v>
      </c>
      <c r="X4006" s="217">
        <v>0</v>
      </c>
      <c r="Y4006" s="217">
        <v>0</v>
      </c>
    </row>
    <row r="4007" spans="2:25">
      <c r="B4007" s="217" t="s">
        <v>4175</v>
      </c>
      <c r="C4007" s="217" t="s">
        <v>169</v>
      </c>
      <c r="D4007" s="217" t="s">
        <v>22</v>
      </c>
      <c r="E4007" s="217" t="s">
        <v>88</v>
      </c>
      <c r="F4007" s="217" t="s">
        <v>12</v>
      </c>
      <c r="G4007" s="217" t="s">
        <v>13</v>
      </c>
      <c r="H4007" s="217" t="s">
        <v>5</v>
      </c>
      <c r="I4007" s="217">
        <v>0</v>
      </c>
      <c r="J4007" s="217">
        <v>0</v>
      </c>
      <c r="K4007" s="217">
        <v>0</v>
      </c>
      <c r="L4007" s="217">
        <v>1</v>
      </c>
      <c r="M4007" s="217">
        <v>45</v>
      </c>
      <c r="N4007" s="217">
        <v>0</v>
      </c>
      <c r="O4007" s="217">
        <v>0</v>
      </c>
      <c r="P4007" s="217">
        <v>0</v>
      </c>
      <c r="Q4007" s="217">
        <v>0</v>
      </c>
      <c r="R4007" s="217">
        <v>0</v>
      </c>
      <c r="S4007" s="217">
        <v>0</v>
      </c>
      <c r="T4007" s="217">
        <v>0</v>
      </c>
      <c r="U4007" s="217">
        <v>0</v>
      </c>
      <c r="V4007" s="217">
        <v>0</v>
      </c>
      <c r="W4007" s="217">
        <v>0</v>
      </c>
      <c r="X4007" s="217">
        <v>0</v>
      </c>
      <c r="Y4007" s="217">
        <v>0</v>
      </c>
    </row>
    <row r="4008" spans="2:25">
      <c r="B4008" s="217" t="s">
        <v>4176</v>
      </c>
      <c r="C4008" s="217" t="s">
        <v>169</v>
      </c>
      <c r="D4008" s="217" t="s">
        <v>22</v>
      </c>
      <c r="E4008" s="217" t="s">
        <v>88</v>
      </c>
      <c r="F4008" s="217" t="s">
        <v>9</v>
      </c>
      <c r="G4008" s="217" t="s">
        <v>13</v>
      </c>
      <c r="H4008" s="217" t="s">
        <v>170</v>
      </c>
      <c r="I4008" s="217">
        <v>0</v>
      </c>
      <c r="J4008" s="217">
        <v>0</v>
      </c>
      <c r="K4008" s="217">
        <v>0</v>
      </c>
      <c r="L4008" s="217">
        <v>0</v>
      </c>
      <c r="M4008" s="217">
        <v>0</v>
      </c>
    </row>
    <row r="4009" spans="2:25">
      <c r="B4009" s="217" t="s">
        <v>4177</v>
      </c>
      <c r="C4009" s="217" t="s">
        <v>169</v>
      </c>
      <c r="D4009" s="217" t="s">
        <v>22</v>
      </c>
      <c r="E4009" s="217" t="s">
        <v>88</v>
      </c>
      <c r="F4009" s="217" t="s">
        <v>9</v>
      </c>
      <c r="G4009" s="217" t="s">
        <v>13</v>
      </c>
      <c r="H4009" s="217" t="s">
        <v>172</v>
      </c>
      <c r="I4009" s="217">
        <v>0</v>
      </c>
      <c r="J4009" s="217">
        <v>0</v>
      </c>
      <c r="K4009" s="217">
        <v>0</v>
      </c>
      <c r="L4009" s="217">
        <v>0</v>
      </c>
      <c r="M4009" s="217">
        <v>0</v>
      </c>
    </row>
    <row r="4010" spans="2:25">
      <c r="B4010" s="217" t="s">
        <v>4178</v>
      </c>
      <c r="C4010" s="217" t="s">
        <v>169</v>
      </c>
      <c r="D4010" s="217" t="s">
        <v>22</v>
      </c>
      <c r="E4010" s="217" t="s">
        <v>88</v>
      </c>
      <c r="F4010" s="217" t="s">
        <v>9</v>
      </c>
      <c r="G4010" s="217" t="s">
        <v>13</v>
      </c>
      <c r="H4010" s="217" t="s">
        <v>174</v>
      </c>
      <c r="I4010" s="217">
        <v>0</v>
      </c>
      <c r="J4010" s="217">
        <v>0</v>
      </c>
      <c r="K4010" s="217">
        <v>0</v>
      </c>
      <c r="L4010" s="217">
        <v>0</v>
      </c>
      <c r="M4010" s="217">
        <v>0</v>
      </c>
    </row>
    <row r="4011" spans="2:25">
      <c r="B4011" s="217" t="s">
        <v>4179</v>
      </c>
      <c r="C4011" s="217" t="s">
        <v>169</v>
      </c>
      <c r="D4011" s="217" t="s">
        <v>22</v>
      </c>
      <c r="E4011" s="217" t="s">
        <v>88</v>
      </c>
      <c r="F4011" s="217" t="s">
        <v>9</v>
      </c>
      <c r="G4011" s="217" t="s">
        <v>13</v>
      </c>
      <c r="H4011" s="217" t="s">
        <v>176</v>
      </c>
      <c r="I4011" s="217">
        <v>0</v>
      </c>
      <c r="J4011" s="217">
        <v>0</v>
      </c>
      <c r="K4011" s="217">
        <v>0</v>
      </c>
      <c r="L4011" s="217">
        <v>0</v>
      </c>
      <c r="M4011" s="217">
        <v>6.4285714285714297</v>
      </c>
      <c r="N4011" s="217">
        <v>0</v>
      </c>
      <c r="O4011" s="217">
        <v>0</v>
      </c>
      <c r="P4011" s="217">
        <v>0</v>
      </c>
      <c r="Q4011" s="217">
        <v>0</v>
      </c>
      <c r="R4011" s="217">
        <v>0</v>
      </c>
      <c r="S4011" s="217">
        <v>0</v>
      </c>
      <c r="T4011" s="217">
        <v>0</v>
      </c>
      <c r="U4011" s="217">
        <v>0</v>
      </c>
      <c r="V4011" s="217">
        <v>0</v>
      </c>
      <c r="W4011" s="217">
        <v>0</v>
      </c>
      <c r="X4011" s="217">
        <v>0</v>
      </c>
      <c r="Y4011" s="217">
        <v>0</v>
      </c>
    </row>
    <row r="4012" spans="2:25">
      <c r="B4012" s="217" t="s">
        <v>4180</v>
      </c>
      <c r="C4012" s="217" t="s">
        <v>169</v>
      </c>
      <c r="D4012" s="217" t="s">
        <v>22</v>
      </c>
      <c r="E4012" s="217" t="s">
        <v>88</v>
      </c>
      <c r="F4012" s="217" t="s">
        <v>9</v>
      </c>
      <c r="G4012" s="217" t="s">
        <v>13</v>
      </c>
      <c r="H4012" s="217" t="s">
        <v>178</v>
      </c>
      <c r="I4012" s="217">
        <v>0</v>
      </c>
      <c r="J4012" s="217">
        <v>0</v>
      </c>
      <c r="K4012" s="217">
        <v>0</v>
      </c>
      <c r="L4012" s="217">
        <v>1</v>
      </c>
      <c r="M4012" s="217">
        <v>38.571428571428598</v>
      </c>
      <c r="N4012" s="217">
        <v>0</v>
      </c>
      <c r="O4012" s="217">
        <v>0</v>
      </c>
      <c r="P4012" s="217">
        <v>0</v>
      </c>
      <c r="Q4012" s="217">
        <v>0</v>
      </c>
      <c r="R4012" s="217">
        <v>0</v>
      </c>
      <c r="S4012" s="217">
        <v>0</v>
      </c>
      <c r="T4012" s="217">
        <v>0</v>
      </c>
      <c r="U4012" s="217">
        <v>0</v>
      </c>
      <c r="V4012" s="217">
        <v>0</v>
      </c>
      <c r="W4012" s="217">
        <v>0</v>
      </c>
      <c r="X4012" s="217">
        <v>0</v>
      </c>
      <c r="Y4012" s="217">
        <v>0</v>
      </c>
    </row>
    <row r="4013" spans="2:25">
      <c r="B4013" s="217" t="s">
        <v>4181</v>
      </c>
      <c r="C4013" s="217" t="s">
        <v>169</v>
      </c>
      <c r="D4013" s="217" t="s">
        <v>22</v>
      </c>
      <c r="E4013" s="217" t="s">
        <v>88</v>
      </c>
      <c r="F4013" s="217" t="s">
        <v>9</v>
      </c>
      <c r="G4013" s="217" t="s">
        <v>13</v>
      </c>
      <c r="H4013" s="217" t="s">
        <v>5</v>
      </c>
      <c r="I4013" s="217">
        <v>0</v>
      </c>
      <c r="J4013" s="217">
        <v>0</v>
      </c>
      <c r="K4013" s="217">
        <v>0</v>
      </c>
      <c r="L4013" s="217">
        <v>1</v>
      </c>
      <c r="M4013" s="217">
        <v>45</v>
      </c>
      <c r="N4013" s="217">
        <v>0</v>
      </c>
      <c r="O4013" s="217">
        <v>0</v>
      </c>
      <c r="P4013" s="217">
        <v>0</v>
      </c>
      <c r="Q4013" s="217">
        <v>0</v>
      </c>
      <c r="R4013" s="217">
        <v>0</v>
      </c>
      <c r="S4013" s="217">
        <v>0</v>
      </c>
      <c r="T4013" s="217">
        <v>0</v>
      </c>
      <c r="U4013" s="217">
        <v>0</v>
      </c>
      <c r="V4013" s="217">
        <v>0</v>
      </c>
      <c r="W4013" s="217">
        <v>0</v>
      </c>
      <c r="X4013" s="217">
        <v>0</v>
      </c>
      <c r="Y4013" s="217">
        <v>0</v>
      </c>
    </row>
    <row r="4014" spans="2:25">
      <c r="B4014" s="217" t="s">
        <v>4182</v>
      </c>
      <c r="C4014" s="217" t="s">
        <v>169</v>
      </c>
      <c r="D4014" s="217" t="s">
        <v>22</v>
      </c>
      <c r="E4014" s="217" t="s">
        <v>88</v>
      </c>
      <c r="F4014" s="217" t="s">
        <v>5</v>
      </c>
      <c r="G4014" s="217" t="s">
        <v>13</v>
      </c>
      <c r="H4014" s="217" t="s">
        <v>170</v>
      </c>
      <c r="I4014" s="217">
        <v>0</v>
      </c>
      <c r="J4014" s="217">
        <v>0</v>
      </c>
      <c r="K4014" s="217">
        <v>0</v>
      </c>
      <c r="L4014" s="217">
        <v>0</v>
      </c>
      <c r="M4014" s="217">
        <v>0</v>
      </c>
    </row>
    <row r="4015" spans="2:25">
      <c r="B4015" s="217" t="s">
        <v>4183</v>
      </c>
      <c r="C4015" s="217" t="s">
        <v>169</v>
      </c>
      <c r="D4015" s="217" t="s">
        <v>22</v>
      </c>
      <c r="E4015" s="217" t="s">
        <v>88</v>
      </c>
      <c r="F4015" s="217" t="s">
        <v>5</v>
      </c>
      <c r="G4015" s="217" t="s">
        <v>13</v>
      </c>
      <c r="H4015" s="217" t="s">
        <v>172</v>
      </c>
      <c r="I4015" s="217">
        <v>0</v>
      </c>
      <c r="J4015" s="217">
        <v>0</v>
      </c>
      <c r="K4015" s="217">
        <v>0</v>
      </c>
      <c r="L4015" s="217">
        <v>0</v>
      </c>
      <c r="M4015" s="217">
        <v>0</v>
      </c>
    </row>
    <row r="4016" spans="2:25">
      <c r="B4016" s="217" t="s">
        <v>4184</v>
      </c>
      <c r="C4016" s="217" t="s">
        <v>169</v>
      </c>
      <c r="D4016" s="217" t="s">
        <v>22</v>
      </c>
      <c r="E4016" s="217" t="s">
        <v>88</v>
      </c>
      <c r="F4016" s="217" t="s">
        <v>5</v>
      </c>
      <c r="G4016" s="217" t="s">
        <v>13</v>
      </c>
      <c r="H4016" s="217" t="s">
        <v>174</v>
      </c>
      <c r="I4016" s="217">
        <v>0</v>
      </c>
      <c r="J4016" s="217">
        <v>0</v>
      </c>
      <c r="K4016" s="217">
        <v>0</v>
      </c>
      <c r="L4016" s="217">
        <v>0</v>
      </c>
      <c r="M4016" s="217">
        <v>0</v>
      </c>
    </row>
    <row r="4017" spans="2:25">
      <c r="B4017" s="217" t="s">
        <v>4185</v>
      </c>
      <c r="C4017" s="217" t="s">
        <v>169</v>
      </c>
      <c r="D4017" s="217" t="s">
        <v>22</v>
      </c>
      <c r="E4017" s="217" t="s">
        <v>88</v>
      </c>
      <c r="F4017" s="217" t="s">
        <v>5</v>
      </c>
      <c r="G4017" s="217" t="s">
        <v>13</v>
      </c>
      <c r="H4017" s="217" t="s">
        <v>176</v>
      </c>
      <c r="I4017" s="217">
        <v>0</v>
      </c>
      <c r="J4017" s="217">
        <v>0</v>
      </c>
      <c r="K4017" s="217">
        <v>0</v>
      </c>
      <c r="L4017" s="217">
        <v>0</v>
      </c>
      <c r="M4017" s="217">
        <v>6.4285714285714297</v>
      </c>
      <c r="N4017" s="217">
        <v>0</v>
      </c>
      <c r="O4017" s="217">
        <v>0</v>
      </c>
      <c r="P4017" s="217">
        <v>0</v>
      </c>
      <c r="Q4017" s="217">
        <v>0</v>
      </c>
      <c r="R4017" s="217">
        <v>0</v>
      </c>
      <c r="S4017" s="217">
        <v>0</v>
      </c>
      <c r="T4017" s="217">
        <v>0</v>
      </c>
      <c r="U4017" s="217">
        <v>0</v>
      </c>
      <c r="V4017" s="217">
        <v>0</v>
      </c>
      <c r="W4017" s="217">
        <v>0</v>
      </c>
      <c r="X4017" s="217">
        <v>0</v>
      </c>
      <c r="Y4017" s="217">
        <v>0</v>
      </c>
    </row>
    <row r="4018" spans="2:25">
      <c r="B4018" s="217" t="s">
        <v>4186</v>
      </c>
      <c r="C4018" s="217" t="s">
        <v>169</v>
      </c>
      <c r="D4018" s="217" t="s">
        <v>22</v>
      </c>
      <c r="E4018" s="217" t="s">
        <v>88</v>
      </c>
      <c r="F4018" s="217" t="s">
        <v>5</v>
      </c>
      <c r="G4018" s="217" t="s">
        <v>13</v>
      </c>
      <c r="H4018" s="217" t="s">
        <v>178</v>
      </c>
      <c r="I4018" s="217">
        <v>0</v>
      </c>
      <c r="J4018" s="217">
        <v>0</v>
      </c>
      <c r="K4018" s="217">
        <v>0</v>
      </c>
      <c r="L4018" s="217">
        <v>2</v>
      </c>
      <c r="M4018" s="217">
        <v>83.571428571428598</v>
      </c>
      <c r="N4018" s="217">
        <v>0</v>
      </c>
      <c r="O4018" s="217">
        <v>0</v>
      </c>
      <c r="P4018" s="217">
        <v>0</v>
      </c>
      <c r="Q4018" s="217">
        <v>0</v>
      </c>
      <c r="R4018" s="217">
        <v>0</v>
      </c>
      <c r="S4018" s="217">
        <v>0</v>
      </c>
      <c r="T4018" s="217">
        <v>0</v>
      </c>
      <c r="U4018" s="217">
        <v>0</v>
      </c>
      <c r="V4018" s="217">
        <v>0</v>
      </c>
      <c r="W4018" s="217">
        <v>0</v>
      </c>
      <c r="X4018" s="217">
        <v>0</v>
      </c>
      <c r="Y4018" s="217">
        <v>0</v>
      </c>
    </row>
    <row r="4019" spans="2:25">
      <c r="B4019" s="217" t="s">
        <v>4187</v>
      </c>
      <c r="C4019" s="217" t="s">
        <v>169</v>
      </c>
      <c r="D4019" s="217" t="s">
        <v>22</v>
      </c>
      <c r="E4019" s="217" t="s">
        <v>88</v>
      </c>
      <c r="F4019" s="217" t="s">
        <v>5</v>
      </c>
      <c r="G4019" s="217" t="s">
        <v>13</v>
      </c>
      <c r="H4019" s="217" t="s">
        <v>5</v>
      </c>
      <c r="I4019" s="217">
        <v>0</v>
      </c>
      <c r="J4019" s="217">
        <v>0</v>
      </c>
      <c r="K4019" s="217">
        <v>0</v>
      </c>
      <c r="L4019" s="217">
        <v>2</v>
      </c>
      <c r="M4019" s="217">
        <v>90</v>
      </c>
      <c r="N4019" s="217">
        <v>0</v>
      </c>
      <c r="O4019" s="217">
        <v>0</v>
      </c>
      <c r="P4019" s="217">
        <v>0</v>
      </c>
      <c r="Q4019" s="217">
        <v>0</v>
      </c>
      <c r="R4019" s="217">
        <v>0</v>
      </c>
      <c r="S4019" s="217">
        <v>0</v>
      </c>
      <c r="T4019" s="217">
        <v>0</v>
      </c>
      <c r="U4019" s="217">
        <v>0</v>
      </c>
      <c r="V4019" s="217">
        <v>0</v>
      </c>
      <c r="W4019" s="217">
        <v>0</v>
      </c>
      <c r="X4019" s="217">
        <v>0</v>
      </c>
      <c r="Y4019" s="217">
        <v>0</v>
      </c>
    </row>
    <row r="4020" spans="2:25">
      <c r="B4020" s="217" t="s">
        <v>4188</v>
      </c>
      <c r="C4020" s="217" t="s">
        <v>169</v>
      </c>
      <c r="D4020" s="217" t="s">
        <v>22</v>
      </c>
      <c r="E4020" s="217" t="s">
        <v>88</v>
      </c>
      <c r="F4020" s="217" t="s">
        <v>12</v>
      </c>
      <c r="G4020" s="217" t="s">
        <v>5</v>
      </c>
      <c r="H4020" s="217" t="s">
        <v>170</v>
      </c>
      <c r="I4020" s="217">
        <v>0</v>
      </c>
      <c r="J4020" s="217">
        <v>0</v>
      </c>
      <c r="K4020" s="217">
        <v>0</v>
      </c>
      <c r="L4020" s="217">
        <v>1</v>
      </c>
      <c r="M4020" s="217">
        <v>30.256410256410302</v>
      </c>
      <c r="N4020" s="217">
        <v>0</v>
      </c>
      <c r="O4020" s="217">
        <v>0</v>
      </c>
      <c r="P4020" s="217">
        <v>0</v>
      </c>
      <c r="Q4020" s="217">
        <v>0</v>
      </c>
      <c r="R4020" s="217">
        <v>0</v>
      </c>
      <c r="S4020" s="217">
        <v>0</v>
      </c>
      <c r="T4020" s="217">
        <v>0</v>
      </c>
      <c r="U4020" s="217">
        <v>0</v>
      </c>
      <c r="V4020" s="217">
        <v>0</v>
      </c>
      <c r="W4020" s="217">
        <v>0</v>
      </c>
      <c r="X4020" s="217">
        <v>0</v>
      </c>
      <c r="Y4020" s="217">
        <v>0</v>
      </c>
    </row>
    <row r="4021" spans="2:25">
      <c r="B4021" s="217" t="s">
        <v>4189</v>
      </c>
      <c r="C4021" s="217" t="s">
        <v>169</v>
      </c>
      <c r="D4021" s="217" t="s">
        <v>22</v>
      </c>
      <c r="E4021" s="217" t="s">
        <v>88</v>
      </c>
      <c r="F4021" s="217" t="s">
        <v>12</v>
      </c>
      <c r="G4021" s="217" t="s">
        <v>5</v>
      </c>
      <c r="H4021" s="217" t="s">
        <v>172</v>
      </c>
      <c r="I4021" s="217">
        <v>0</v>
      </c>
      <c r="J4021" s="217">
        <v>0</v>
      </c>
      <c r="K4021" s="217">
        <v>0</v>
      </c>
      <c r="L4021" s="217">
        <v>4</v>
      </c>
      <c r="M4021" s="217">
        <v>58.6807278742763</v>
      </c>
      <c r="N4021" s="217">
        <v>0</v>
      </c>
      <c r="O4021" s="217">
        <v>0</v>
      </c>
      <c r="P4021" s="217">
        <v>0</v>
      </c>
      <c r="Q4021" s="217">
        <v>0</v>
      </c>
      <c r="R4021" s="217">
        <v>0</v>
      </c>
      <c r="S4021" s="217">
        <v>0</v>
      </c>
      <c r="T4021" s="217">
        <v>0</v>
      </c>
      <c r="U4021" s="217">
        <v>0</v>
      </c>
      <c r="V4021" s="217">
        <v>0</v>
      </c>
      <c r="W4021" s="217">
        <v>0</v>
      </c>
      <c r="X4021" s="217">
        <v>0</v>
      </c>
      <c r="Y4021" s="217">
        <v>0</v>
      </c>
    </row>
    <row r="4022" spans="2:25">
      <c r="B4022" s="217" t="s">
        <v>4190</v>
      </c>
      <c r="C4022" s="217" t="s">
        <v>169</v>
      </c>
      <c r="D4022" s="217" t="s">
        <v>22</v>
      </c>
      <c r="E4022" s="217" t="s">
        <v>88</v>
      </c>
      <c r="F4022" s="217" t="s">
        <v>12</v>
      </c>
      <c r="G4022" s="217" t="s">
        <v>5</v>
      </c>
      <c r="H4022" s="217" t="s">
        <v>174</v>
      </c>
      <c r="I4022" s="217">
        <v>1</v>
      </c>
      <c r="J4022" s="217">
        <v>1</v>
      </c>
      <c r="K4022" s="217">
        <v>0</v>
      </c>
      <c r="L4022" s="217">
        <v>1</v>
      </c>
      <c r="M4022" s="217">
        <v>129.741521918941</v>
      </c>
      <c r="N4022" s="217">
        <v>7.7076327239692102</v>
      </c>
      <c r="O4022" s="217">
        <v>7.7076327239692102</v>
      </c>
      <c r="P4022" s="217">
        <v>0</v>
      </c>
      <c r="Q4022" s="217">
        <v>7.7076327239692102</v>
      </c>
      <c r="R4022" s="217">
        <v>7.7076327239692102</v>
      </c>
      <c r="S4022" s="217">
        <v>0</v>
      </c>
      <c r="T4022" s="217">
        <v>7.7076327239692102</v>
      </c>
      <c r="U4022" s="217">
        <v>7.7076327239692102</v>
      </c>
      <c r="V4022" s="217">
        <v>0</v>
      </c>
      <c r="W4022" s="217">
        <v>7.7076327239692102</v>
      </c>
      <c r="X4022" s="217">
        <v>7.7076327239692102</v>
      </c>
      <c r="Y4022" s="217">
        <v>0</v>
      </c>
    </row>
    <row r="4023" spans="2:25">
      <c r="B4023" s="217" t="s">
        <v>4191</v>
      </c>
      <c r="C4023" s="217" t="s">
        <v>169</v>
      </c>
      <c r="D4023" s="217" t="s">
        <v>22</v>
      </c>
      <c r="E4023" s="217" t="s">
        <v>88</v>
      </c>
      <c r="F4023" s="217" t="s">
        <v>12</v>
      </c>
      <c r="G4023" s="217" t="s">
        <v>5</v>
      </c>
      <c r="H4023" s="217" t="s">
        <v>176</v>
      </c>
      <c r="I4023" s="217">
        <v>0</v>
      </c>
      <c r="J4023" s="217">
        <v>0</v>
      </c>
      <c r="K4023" s="217">
        <v>0</v>
      </c>
      <c r="L4023" s="217">
        <v>5</v>
      </c>
      <c r="M4023" s="217">
        <v>235.87468982630301</v>
      </c>
      <c r="N4023" s="217">
        <v>0</v>
      </c>
      <c r="O4023" s="217">
        <v>0</v>
      </c>
      <c r="P4023" s="217">
        <v>0</v>
      </c>
      <c r="Q4023" s="217">
        <v>0</v>
      </c>
      <c r="R4023" s="217">
        <v>0</v>
      </c>
      <c r="S4023" s="217">
        <v>0</v>
      </c>
      <c r="T4023" s="217">
        <v>0</v>
      </c>
      <c r="U4023" s="217">
        <v>0</v>
      </c>
      <c r="V4023" s="217">
        <v>0</v>
      </c>
      <c r="W4023" s="217">
        <v>0</v>
      </c>
      <c r="X4023" s="217">
        <v>0</v>
      </c>
      <c r="Y4023" s="217">
        <v>0</v>
      </c>
    </row>
    <row r="4024" spans="2:25">
      <c r="B4024" s="217" t="s">
        <v>4192</v>
      </c>
      <c r="C4024" s="217" t="s">
        <v>169</v>
      </c>
      <c r="D4024" s="217" t="s">
        <v>22</v>
      </c>
      <c r="E4024" s="217" t="s">
        <v>88</v>
      </c>
      <c r="F4024" s="217" t="s">
        <v>12</v>
      </c>
      <c r="G4024" s="217" t="s">
        <v>5</v>
      </c>
      <c r="H4024" s="217" t="s">
        <v>178</v>
      </c>
      <c r="I4024" s="217">
        <v>12</v>
      </c>
      <c r="J4024" s="217">
        <v>12</v>
      </c>
      <c r="K4024" s="217">
        <v>0</v>
      </c>
      <c r="L4024" s="217">
        <v>28</v>
      </c>
      <c r="M4024" s="217">
        <v>855.44665012406904</v>
      </c>
      <c r="N4024" s="217">
        <v>14.027759648435801</v>
      </c>
      <c r="O4024" s="217">
        <v>14.027759648435801</v>
      </c>
      <c r="P4024" s="217">
        <v>0</v>
      </c>
      <c r="Q4024" s="217">
        <v>14.027759648435801</v>
      </c>
      <c r="R4024" s="217">
        <v>14.027759648435801</v>
      </c>
      <c r="S4024" s="217">
        <v>0</v>
      </c>
      <c r="T4024" s="217">
        <v>14.027759648435801</v>
      </c>
      <c r="U4024" s="217">
        <v>14.027759648435801</v>
      </c>
      <c r="V4024" s="217">
        <v>0</v>
      </c>
      <c r="W4024" s="217">
        <v>14.027759648435801</v>
      </c>
      <c r="X4024" s="217">
        <v>14.027759648435801</v>
      </c>
      <c r="Y4024" s="217">
        <v>0</v>
      </c>
    </row>
    <row r="4025" spans="2:25">
      <c r="B4025" s="217" t="s">
        <v>4193</v>
      </c>
      <c r="C4025" s="217" t="s">
        <v>169</v>
      </c>
      <c r="D4025" s="217" t="s">
        <v>22</v>
      </c>
      <c r="E4025" s="217" t="s">
        <v>88</v>
      </c>
      <c r="F4025" s="217" t="s">
        <v>12</v>
      </c>
      <c r="G4025" s="217" t="s">
        <v>5</v>
      </c>
      <c r="H4025" s="217" t="s">
        <v>5</v>
      </c>
      <c r="I4025" s="217">
        <v>13</v>
      </c>
      <c r="J4025" s="217">
        <v>13</v>
      </c>
      <c r="K4025" s="217">
        <v>0</v>
      </c>
      <c r="L4025" s="217">
        <v>39</v>
      </c>
      <c r="M4025" s="217">
        <v>1310</v>
      </c>
      <c r="N4025" s="217">
        <v>9.9236641221373993</v>
      </c>
      <c r="O4025" s="217">
        <v>9.9236641221373993</v>
      </c>
      <c r="P4025" s="217">
        <v>0</v>
      </c>
      <c r="Q4025" s="217">
        <v>9.9236641221373993</v>
      </c>
      <c r="R4025" s="217">
        <v>9.9236641221373993</v>
      </c>
      <c r="S4025" s="217">
        <v>0</v>
      </c>
      <c r="T4025" s="217">
        <v>9.9236641221373993</v>
      </c>
      <c r="U4025" s="217">
        <v>9.9236641221373993</v>
      </c>
      <c r="V4025" s="217">
        <v>0</v>
      </c>
      <c r="W4025" s="217">
        <v>9.9236641221373993</v>
      </c>
      <c r="X4025" s="217">
        <v>9.9236641221373993</v>
      </c>
      <c r="Y4025" s="217">
        <v>0</v>
      </c>
    </row>
    <row r="4026" spans="2:25">
      <c r="B4026" s="217" t="s">
        <v>4194</v>
      </c>
      <c r="C4026" s="217" t="s">
        <v>169</v>
      </c>
      <c r="D4026" s="217" t="s">
        <v>22</v>
      </c>
      <c r="E4026" s="217" t="s">
        <v>88</v>
      </c>
      <c r="F4026" s="217" t="s">
        <v>9</v>
      </c>
      <c r="G4026" s="217" t="s">
        <v>5</v>
      </c>
      <c r="H4026" s="217" t="s">
        <v>170</v>
      </c>
      <c r="I4026" s="217">
        <v>1</v>
      </c>
      <c r="J4026" s="217">
        <v>1</v>
      </c>
      <c r="K4026" s="217">
        <v>0</v>
      </c>
      <c r="L4026" s="217">
        <v>0</v>
      </c>
      <c r="M4026" s="217">
        <v>51.085840058694103</v>
      </c>
      <c r="N4026" s="217">
        <v>19.5748958782134</v>
      </c>
      <c r="O4026" s="217">
        <v>19.5748958782134</v>
      </c>
      <c r="P4026" s="217">
        <v>0</v>
      </c>
      <c r="Q4026" s="217">
        <v>19.5748958782134</v>
      </c>
      <c r="R4026" s="217">
        <v>19.5748958782134</v>
      </c>
      <c r="S4026" s="217">
        <v>0</v>
      </c>
      <c r="T4026" s="217">
        <v>19.5748958782134</v>
      </c>
      <c r="U4026" s="217">
        <v>19.5748958782134</v>
      </c>
      <c r="V4026" s="217">
        <v>0</v>
      </c>
      <c r="W4026" s="217">
        <v>19.5748958782134</v>
      </c>
      <c r="X4026" s="217">
        <v>19.5748958782134</v>
      </c>
      <c r="Y4026" s="217">
        <v>0</v>
      </c>
    </row>
    <row r="4027" spans="2:25">
      <c r="B4027" s="217" t="s">
        <v>4195</v>
      </c>
      <c r="C4027" s="217" t="s">
        <v>169</v>
      </c>
      <c r="D4027" s="217" t="s">
        <v>22</v>
      </c>
      <c r="E4027" s="217" t="s">
        <v>88</v>
      </c>
      <c r="F4027" s="217" t="s">
        <v>9</v>
      </c>
      <c r="G4027" s="217" t="s">
        <v>5</v>
      </c>
      <c r="H4027" s="217" t="s">
        <v>172</v>
      </c>
      <c r="I4027" s="217">
        <v>0</v>
      </c>
      <c r="J4027" s="217">
        <v>0</v>
      </c>
      <c r="K4027" s="217">
        <v>0</v>
      </c>
      <c r="L4027" s="217">
        <v>3</v>
      </c>
      <c r="M4027" s="217">
        <v>102.002934702861</v>
      </c>
      <c r="N4027" s="217">
        <v>0</v>
      </c>
      <c r="O4027" s="217">
        <v>0</v>
      </c>
      <c r="P4027" s="217">
        <v>0</v>
      </c>
      <c r="Q4027" s="217">
        <v>0</v>
      </c>
      <c r="R4027" s="217">
        <v>0</v>
      </c>
      <c r="S4027" s="217">
        <v>0</v>
      </c>
      <c r="T4027" s="217">
        <v>0</v>
      </c>
      <c r="U4027" s="217">
        <v>0</v>
      </c>
      <c r="V4027" s="217">
        <v>0</v>
      </c>
      <c r="W4027" s="217">
        <v>0</v>
      </c>
      <c r="X4027" s="217">
        <v>0</v>
      </c>
      <c r="Y4027" s="217">
        <v>0</v>
      </c>
    </row>
    <row r="4028" spans="2:25">
      <c r="B4028" s="217" t="s">
        <v>4196</v>
      </c>
      <c r="C4028" s="217" t="s">
        <v>169</v>
      </c>
      <c r="D4028" s="217" t="s">
        <v>22</v>
      </c>
      <c r="E4028" s="217" t="s">
        <v>88</v>
      </c>
      <c r="F4028" s="217" t="s">
        <v>9</v>
      </c>
      <c r="G4028" s="217" t="s">
        <v>5</v>
      </c>
      <c r="H4028" s="217" t="s">
        <v>174</v>
      </c>
      <c r="I4028" s="217">
        <v>0</v>
      </c>
      <c r="J4028" s="217">
        <v>0</v>
      </c>
      <c r="K4028" s="217">
        <v>0</v>
      </c>
      <c r="L4028" s="217">
        <v>7</v>
      </c>
      <c r="M4028" s="217">
        <v>141.11151870873101</v>
      </c>
      <c r="N4028" s="217">
        <v>0</v>
      </c>
      <c r="O4028" s="217">
        <v>0</v>
      </c>
      <c r="P4028" s="217">
        <v>0</v>
      </c>
      <c r="Q4028" s="217">
        <v>0</v>
      </c>
      <c r="R4028" s="217">
        <v>0</v>
      </c>
      <c r="S4028" s="217">
        <v>0</v>
      </c>
      <c r="T4028" s="217">
        <v>0</v>
      </c>
      <c r="U4028" s="217">
        <v>0</v>
      </c>
      <c r="V4028" s="217">
        <v>0</v>
      </c>
      <c r="W4028" s="217">
        <v>0</v>
      </c>
      <c r="X4028" s="217">
        <v>0</v>
      </c>
      <c r="Y4028" s="217">
        <v>0</v>
      </c>
    </row>
    <row r="4029" spans="2:25">
      <c r="B4029" s="217" t="s">
        <v>4197</v>
      </c>
      <c r="C4029" s="217" t="s">
        <v>169</v>
      </c>
      <c r="D4029" s="217" t="s">
        <v>22</v>
      </c>
      <c r="E4029" s="217" t="s">
        <v>88</v>
      </c>
      <c r="F4029" s="217" t="s">
        <v>9</v>
      </c>
      <c r="G4029" s="217" t="s">
        <v>5</v>
      </c>
      <c r="H4029" s="217" t="s">
        <v>176</v>
      </c>
      <c r="I4029" s="217">
        <v>0</v>
      </c>
      <c r="J4029" s="217">
        <v>0</v>
      </c>
      <c r="K4029" s="217">
        <v>0</v>
      </c>
      <c r="L4029" s="217">
        <v>6</v>
      </c>
      <c r="M4029" s="217">
        <v>257.24661985116899</v>
      </c>
      <c r="N4029" s="217">
        <v>0</v>
      </c>
      <c r="O4029" s="217">
        <v>0</v>
      </c>
      <c r="P4029" s="217">
        <v>0</v>
      </c>
      <c r="Q4029" s="217">
        <v>0</v>
      </c>
      <c r="R4029" s="217">
        <v>0</v>
      </c>
      <c r="S4029" s="217">
        <v>0</v>
      </c>
      <c r="T4029" s="217">
        <v>0</v>
      </c>
      <c r="U4029" s="217">
        <v>0</v>
      </c>
      <c r="V4029" s="217">
        <v>0</v>
      </c>
      <c r="W4029" s="217">
        <v>0</v>
      </c>
      <c r="X4029" s="217">
        <v>0</v>
      </c>
      <c r="Y4029" s="217">
        <v>0</v>
      </c>
    </row>
    <row r="4030" spans="2:25">
      <c r="B4030" s="217" t="s">
        <v>4198</v>
      </c>
      <c r="C4030" s="217" t="s">
        <v>169</v>
      </c>
      <c r="D4030" s="217" t="s">
        <v>22</v>
      </c>
      <c r="E4030" s="217" t="s">
        <v>88</v>
      </c>
      <c r="F4030" s="217" t="s">
        <v>9</v>
      </c>
      <c r="G4030" s="217" t="s">
        <v>5</v>
      </c>
      <c r="H4030" s="217" t="s">
        <v>178</v>
      </c>
      <c r="I4030" s="217">
        <v>5</v>
      </c>
      <c r="J4030" s="217">
        <v>5</v>
      </c>
      <c r="K4030" s="217">
        <v>0</v>
      </c>
      <c r="L4030" s="217">
        <v>38</v>
      </c>
      <c r="M4030" s="217">
        <v>883.55308667854501</v>
      </c>
      <c r="N4030" s="217">
        <v>5.6589695349217903</v>
      </c>
      <c r="O4030" s="217">
        <v>5.6589695349217903</v>
      </c>
      <c r="P4030" s="217">
        <v>0</v>
      </c>
      <c r="Q4030" s="217">
        <v>5.6589695349217903</v>
      </c>
      <c r="R4030" s="217">
        <v>5.6589695349217903</v>
      </c>
      <c r="S4030" s="217">
        <v>0</v>
      </c>
      <c r="T4030" s="217">
        <v>5.6589695349217903</v>
      </c>
      <c r="U4030" s="217">
        <v>5.6589695349217903</v>
      </c>
      <c r="V4030" s="217">
        <v>0</v>
      </c>
      <c r="W4030" s="217">
        <v>5.6589695349217903</v>
      </c>
      <c r="X4030" s="217">
        <v>5.6589695349217903</v>
      </c>
      <c r="Y4030" s="217">
        <v>0</v>
      </c>
    </row>
    <row r="4031" spans="2:25">
      <c r="B4031" s="217" t="s">
        <v>4199</v>
      </c>
      <c r="C4031" s="217" t="s">
        <v>169</v>
      </c>
      <c r="D4031" s="217" t="s">
        <v>22</v>
      </c>
      <c r="E4031" s="217" t="s">
        <v>88</v>
      </c>
      <c r="F4031" s="217" t="s">
        <v>9</v>
      </c>
      <c r="G4031" s="217" t="s">
        <v>5</v>
      </c>
      <c r="H4031" s="217" t="s">
        <v>5</v>
      </c>
      <c r="I4031" s="217">
        <v>6</v>
      </c>
      <c r="J4031" s="217">
        <v>6</v>
      </c>
      <c r="K4031" s="217">
        <v>0</v>
      </c>
      <c r="L4031" s="217">
        <v>54</v>
      </c>
      <c r="M4031" s="217">
        <v>1435</v>
      </c>
      <c r="N4031" s="217">
        <v>4.18118466898955</v>
      </c>
      <c r="O4031" s="217">
        <v>4.18118466898955</v>
      </c>
      <c r="P4031" s="217">
        <v>0</v>
      </c>
      <c r="Q4031" s="217">
        <v>4.18118466898955</v>
      </c>
      <c r="R4031" s="217">
        <v>4.18118466898955</v>
      </c>
      <c r="S4031" s="217">
        <v>0</v>
      </c>
      <c r="T4031" s="217">
        <v>4.18118466898955</v>
      </c>
      <c r="U4031" s="217">
        <v>4.18118466898955</v>
      </c>
      <c r="V4031" s="217">
        <v>0</v>
      </c>
      <c r="W4031" s="217">
        <v>4.18118466898955</v>
      </c>
      <c r="X4031" s="217">
        <v>4.18118466898955</v>
      </c>
      <c r="Y4031" s="217">
        <v>0</v>
      </c>
    </row>
    <row r="4032" spans="2:25">
      <c r="B4032" s="217" t="s">
        <v>4200</v>
      </c>
      <c r="C4032" s="217" t="s">
        <v>169</v>
      </c>
      <c r="D4032" s="217" t="s">
        <v>22</v>
      </c>
      <c r="E4032" s="217" t="s">
        <v>88</v>
      </c>
      <c r="F4032" s="217" t="s">
        <v>5</v>
      </c>
      <c r="G4032" s="217" t="s">
        <v>5</v>
      </c>
      <c r="H4032" s="217" t="s">
        <v>170</v>
      </c>
      <c r="I4032" s="217">
        <v>1</v>
      </c>
      <c r="J4032" s="217">
        <v>1</v>
      </c>
      <c r="K4032" s="217">
        <v>0</v>
      </c>
      <c r="L4032" s="217">
        <v>1</v>
      </c>
      <c r="M4032" s="217">
        <v>81.342250315104295</v>
      </c>
      <c r="N4032" s="217">
        <v>12.293734143402601</v>
      </c>
      <c r="O4032" s="217">
        <v>12.293734143402601</v>
      </c>
      <c r="P4032" s="217">
        <v>0</v>
      </c>
      <c r="Q4032" s="217">
        <v>12.293734143402601</v>
      </c>
      <c r="R4032" s="217">
        <v>12.293734143402601</v>
      </c>
      <c r="S4032" s="217">
        <v>0</v>
      </c>
      <c r="T4032" s="217">
        <v>12.293734143402601</v>
      </c>
      <c r="U4032" s="217">
        <v>12.293734143402601</v>
      </c>
      <c r="V4032" s="217">
        <v>0</v>
      </c>
      <c r="W4032" s="217">
        <v>12.293734143402601</v>
      </c>
      <c r="X4032" s="217">
        <v>12.293734143402601</v>
      </c>
      <c r="Y4032" s="217">
        <v>0</v>
      </c>
    </row>
    <row r="4033" spans="2:25">
      <c r="B4033" s="217" t="s">
        <v>4201</v>
      </c>
      <c r="C4033" s="217" t="s">
        <v>169</v>
      </c>
      <c r="D4033" s="217" t="s">
        <v>22</v>
      </c>
      <c r="E4033" s="217" t="s">
        <v>88</v>
      </c>
      <c r="F4033" s="217" t="s">
        <v>5</v>
      </c>
      <c r="G4033" s="217" t="s">
        <v>5</v>
      </c>
      <c r="H4033" s="217" t="s">
        <v>172</v>
      </c>
      <c r="I4033" s="217">
        <v>0</v>
      </c>
      <c r="J4033" s="217">
        <v>0</v>
      </c>
      <c r="K4033" s="217">
        <v>0</v>
      </c>
      <c r="L4033" s="217">
        <v>7</v>
      </c>
      <c r="M4033" s="217">
        <v>160.68366257713799</v>
      </c>
      <c r="N4033" s="217">
        <v>0</v>
      </c>
      <c r="O4033" s="217">
        <v>0</v>
      </c>
      <c r="P4033" s="217">
        <v>0</v>
      </c>
      <c r="Q4033" s="217">
        <v>0</v>
      </c>
      <c r="R4033" s="217">
        <v>0</v>
      </c>
      <c r="S4033" s="217">
        <v>0</v>
      </c>
      <c r="T4033" s="217">
        <v>0</v>
      </c>
      <c r="U4033" s="217">
        <v>0</v>
      </c>
      <c r="V4033" s="217">
        <v>0</v>
      </c>
      <c r="W4033" s="217">
        <v>0</v>
      </c>
      <c r="X4033" s="217">
        <v>0</v>
      </c>
      <c r="Y4033" s="217">
        <v>0</v>
      </c>
    </row>
    <row r="4034" spans="2:25">
      <c r="B4034" s="217" t="s">
        <v>4202</v>
      </c>
      <c r="C4034" s="217" t="s">
        <v>169</v>
      </c>
      <c r="D4034" s="217" t="s">
        <v>22</v>
      </c>
      <c r="E4034" s="217" t="s">
        <v>88</v>
      </c>
      <c r="F4034" s="217" t="s">
        <v>5</v>
      </c>
      <c r="G4034" s="217" t="s">
        <v>5</v>
      </c>
      <c r="H4034" s="217" t="s">
        <v>174</v>
      </c>
      <c r="I4034" s="217">
        <v>1</v>
      </c>
      <c r="J4034" s="217">
        <v>1</v>
      </c>
      <c r="K4034" s="217">
        <v>0</v>
      </c>
      <c r="L4034" s="217">
        <v>8</v>
      </c>
      <c r="M4034" s="217">
        <v>270.85304062767199</v>
      </c>
      <c r="N4034" s="217">
        <v>3.6920390396305298</v>
      </c>
      <c r="O4034" s="217">
        <v>3.6920390396305298</v>
      </c>
      <c r="P4034" s="217">
        <v>0</v>
      </c>
      <c r="Q4034" s="217">
        <v>3.6920390396305298</v>
      </c>
      <c r="R4034" s="217">
        <v>3.6920390396305298</v>
      </c>
      <c r="S4034" s="217">
        <v>0</v>
      </c>
      <c r="T4034" s="217">
        <v>3.6920390396305298</v>
      </c>
      <c r="U4034" s="217">
        <v>3.6920390396305298</v>
      </c>
      <c r="V4034" s="217">
        <v>0</v>
      </c>
      <c r="W4034" s="217">
        <v>3.6920390396305298</v>
      </c>
      <c r="X4034" s="217">
        <v>3.6920390396305298</v>
      </c>
      <c r="Y4034" s="217">
        <v>0</v>
      </c>
    </row>
    <row r="4035" spans="2:25">
      <c r="B4035" s="217" t="s">
        <v>4203</v>
      </c>
      <c r="C4035" s="217" t="s">
        <v>169</v>
      </c>
      <c r="D4035" s="217" t="s">
        <v>22</v>
      </c>
      <c r="E4035" s="217" t="s">
        <v>88</v>
      </c>
      <c r="F4035" s="217" t="s">
        <v>5</v>
      </c>
      <c r="G4035" s="217" t="s">
        <v>5</v>
      </c>
      <c r="H4035" s="217" t="s">
        <v>176</v>
      </c>
      <c r="I4035" s="217">
        <v>0</v>
      </c>
      <c r="J4035" s="217">
        <v>0</v>
      </c>
      <c r="K4035" s="217">
        <v>0</v>
      </c>
      <c r="L4035" s="217">
        <v>11</v>
      </c>
      <c r="M4035" s="217">
        <v>493.121309677471</v>
      </c>
      <c r="N4035" s="217">
        <v>0</v>
      </c>
      <c r="O4035" s="217">
        <v>0</v>
      </c>
      <c r="P4035" s="217">
        <v>0</v>
      </c>
      <c r="Q4035" s="217">
        <v>0</v>
      </c>
      <c r="R4035" s="217">
        <v>0</v>
      </c>
      <c r="S4035" s="217">
        <v>0</v>
      </c>
      <c r="T4035" s="217">
        <v>0</v>
      </c>
      <c r="U4035" s="217">
        <v>0</v>
      </c>
      <c r="V4035" s="217">
        <v>0</v>
      </c>
      <c r="W4035" s="217">
        <v>0</v>
      </c>
      <c r="X4035" s="217">
        <v>0</v>
      </c>
      <c r="Y4035" s="217">
        <v>0</v>
      </c>
    </row>
    <row r="4036" spans="2:25">
      <c r="B4036" s="217" t="s">
        <v>4204</v>
      </c>
      <c r="C4036" s="217" t="s">
        <v>169</v>
      </c>
      <c r="D4036" s="217" t="s">
        <v>22</v>
      </c>
      <c r="E4036" s="217" t="s">
        <v>88</v>
      </c>
      <c r="F4036" s="217" t="s">
        <v>5</v>
      </c>
      <c r="G4036" s="217" t="s">
        <v>5</v>
      </c>
      <c r="H4036" s="217" t="s">
        <v>178</v>
      </c>
      <c r="I4036" s="217">
        <v>17</v>
      </c>
      <c r="J4036" s="217">
        <v>17</v>
      </c>
      <c r="K4036" s="217">
        <v>0</v>
      </c>
      <c r="L4036" s="217">
        <v>66</v>
      </c>
      <c r="M4036" s="217">
        <v>1738.99973680261</v>
      </c>
      <c r="N4036" s="217">
        <v>9.7757346595444492</v>
      </c>
      <c r="O4036" s="217">
        <v>9.7757346595444492</v>
      </c>
      <c r="P4036" s="217">
        <v>0</v>
      </c>
      <c r="Q4036" s="217">
        <v>9.7757346595444492</v>
      </c>
      <c r="R4036" s="217">
        <v>9.7757346595444492</v>
      </c>
      <c r="S4036" s="217">
        <v>0</v>
      </c>
      <c r="T4036" s="217">
        <v>9.7757346595444492</v>
      </c>
      <c r="U4036" s="217">
        <v>9.7757346595444492</v>
      </c>
      <c r="V4036" s="217">
        <v>0</v>
      </c>
      <c r="W4036" s="217">
        <v>9.7757346595444492</v>
      </c>
      <c r="X4036" s="217">
        <v>9.7757346595444492</v>
      </c>
      <c r="Y4036" s="217">
        <v>0</v>
      </c>
    </row>
    <row r="4037" spans="2:25">
      <c r="B4037" s="217" t="s">
        <v>4205</v>
      </c>
      <c r="C4037" s="217" t="s">
        <v>169</v>
      </c>
      <c r="D4037" s="217" t="s">
        <v>22</v>
      </c>
      <c r="E4037" s="217" t="s">
        <v>88</v>
      </c>
      <c r="F4037" s="217" t="s">
        <v>5</v>
      </c>
      <c r="G4037" s="217" t="s">
        <v>5</v>
      </c>
      <c r="H4037" s="217" t="s">
        <v>5</v>
      </c>
      <c r="I4037" s="217">
        <v>19</v>
      </c>
      <c r="J4037" s="217">
        <v>19</v>
      </c>
      <c r="K4037" s="217">
        <v>0</v>
      </c>
      <c r="L4037" s="217">
        <v>93</v>
      </c>
      <c r="M4037" s="217">
        <v>2745</v>
      </c>
      <c r="N4037" s="217">
        <v>6.9216757741347896</v>
      </c>
      <c r="O4037" s="217">
        <v>6.9216757741347896</v>
      </c>
      <c r="P4037" s="217">
        <v>0</v>
      </c>
      <c r="Q4037" s="217">
        <v>6.9216757741347896</v>
      </c>
      <c r="R4037" s="217">
        <v>6.9216757741347896</v>
      </c>
      <c r="S4037" s="217">
        <v>0</v>
      </c>
      <c r="T4037" s="217">
        <v>6.9216757741347896</v>
      </c>
      <c r="U4037" s="217">
        <v>6.9216757741347896</v>
      </c>
      <c r="V4037" s="217">
        <v>0</v>
      </c>
      <c r="W4037" s="217">
        <v>6.9216757741347896</v>
      </c>
      <c r="X4037" s="217">
        <v>6.9216757741347896</v>
      </c>
      <c r="Y4037" s="217">
        <v>0</v>
      </c>
    </row>
    <row r="4038" spans="2:25">
      <c r="B4038" s="217" t="s">
        <v>4206</v>
      </c>
      <c r="C4038" s="217" t="s">
        <v>169</v>
      </c>
      <c r="D4038" s="217" t="s">
        <v>23</v>
      </c>
      <c r="E4038" s="217" t="s">
        <v>86</v>
      </c>
      <c r="F4038" s="217" t="s">
        <v>12</v>
      </c>
      <c r="G4038" s="217" t="s">
        <v>10</v>
      </c>
      <c r="H4038" s="217" t="s">
        <v>170</v>
      </c>
      <c r="I4038" s="217">
        <v>1</v>
      </c>
      <c r="J4038" s="217">
        <v>1</v>
      </c>
      <c r="K4038" s="217">
        <v>0</v>
      </c>
      <c r="L4038" s="217">
        <v>2</v>
      </c>
      <c r="M4038" s="217">
        <v>93.228346456692904</v>
      </c>
      <c r="N4038" s="217">
        <v>10.726351351351401</v>
      </c>
      <c r="O4038" s="217">
        <v>10.726351351351401</v>
      </c>
      <c r="P4038" s="217">
        <v>0</v>
      </c>
      <c r="Q4038" s="217">
        <v>10.726351351351401</v>
      </c>
      <c r="R4038" s="217">
        <v>10.726351351351401</v>
      </c>
      <c r="S4038" s="217">
        <v>0</v>
      </c>
      <c r="T4038" s="217">
        <v>10.726351351351401</v>
      </c>
      <c r="U4038" s="217">
        <v>10.726351351351401</v>
      </c>
      <c r="V4038" s="217">
        <v>0</v>
      </c>
      <c r="W4038" s="217">
        <v>10.726351351351401</v>
      </c>
      <c r="X4038" s="217">
        <v>10.726351351351401</v>
      </c>
      <c r="Y4038" s="217">
        <v>0</v>
      </c>
    </row>
    <row r="4039" spans="2:25">
      <c r="B4039" s="217" t="s">
        <v>4207</v>
      </c>
      <c r="C4039" s="217" t="s">
        <v>169</v>
      </c>
      <c r="D4039" s="217" t="s">
        <v>23</v>
      </c>
      <c r="E4039" s="217" t="s">
        <v>86</v>
      </c>
      <c r="F4039" s="217" t="s">
        <v>12</v>
      </c>
      <c r="G4039" s="217" t="s">
        <v>10</v>
      </c>
      <c r="H4039" s="217" t="s">
        <v>172</v>
      </c>
      <c r="I4039" s="217">
        <v>0</v>
      </c>
      <c r="J4039" s="217">
        <v>0</v>
      </c>
      <c r="K4039" s="217">
        <v>0</v>
      </c>
      <c r="L4039" s="217">
        <v>1</v>
      </c>
      <c r="M4039" s="217">
        <v>128.188976377953</v>
      </c>
      <c r="N4039" s="217">
        <v>0</v>
      </c>
      <c r="O4039" s="217">
        <v>0</v>
      </c>
      <c r="P4039" s="217">
        <v>0</v>
      </c>
      <c r="Q4039" s="217">
        <v>0</v>
      </c>
      <c r="R4039" s="217">
        <v>0</v>
      </c>
      <c r="S4039" s="217">
        <v>0</v>
      </c>
      <c r="T4039" s="217">
        <v>0</v>
      </c>
      <c r="U4039" s="217">
        <v>0</v>
      </c>
      <c r="V4039" s="217">
        <v>0</v>
      </c>
      <c r="W4039" s="217">
        <v>0</v>
      </c>
      <c r="X4039" s="217">
        <v>0</v>
      </c>
      <c r="Y4039" s="217">
        <v>0</v>
      </c>
    </row>
    <row r="4040" spans="2:25">
      <c r="B4040" s="217" t="s">
        <v>4208</v>
      </c>
      <c r="C4040" s="217" t="s">
        <v>169</v>
      </c>
      <c r="D4040" s="217" t="s">
        <v>23</v>
      </c>
      <c r="E4040" s="217" t="s">
        <v>86</v>
      </c>
      <c r="F4040" s="217" t="s">
        <v>12</v>
      </c>
      <c r="G4040" s="217" t="s">
        <v>10</v>
      </c>
      <c r="H4040" s="217" t="s">
        <v>174</v>
      </c>
      <c r="I4040" s="217">
        <v>1</v>
      </c>
      <c r="J4040" s="217">
        <v>1</v>
      </c>
      <c r="K4040" s="217">
        <v>0</v>
      </c>
      <c r="L4040" s="217">
        <v>4</v>
      </c>
      <c r="M4040" s="217">
        <v>256.37795275590503</v>
      </c>
      <c r="N4040" s="217">
        <v>3.9004914004914002</v>
      </c>
      <c r="O4040" s="217">
        <v>3.9004914004914002</v>
      </c>
      <c r="P4040" s="217">
        <v>0</v>
      </c>
      <c r="Q4040" s="217">
        <v>3.9004914004914002</v>
      </c>
      <c r="R4040" s="217">
        <v>3.9004914004914002</v>
      </c>
      <c r="S4040" s="217">
        <v>0</v>
      </c>
      <c r="T4040" s="217">
        <v>3.9004914004914002</v>
      </c>
      <c r="U4040" s="217">
        <v>3.9004914004914002</v>
      </c>
      <c r="V4040" s="217">
        <v>0</v>
      </c>
      <c r="W4040" s="217">
        <v>3.9004914004914002</v>
      </c>
      <c r="X4040" s="217">
        <v>3.9004914004914002</v>
      </c>
      <c r="Y4040" s="217">
        <v>0</v>
      </c>
    </row>
    <row r="4041" spans="2:25">
      <c r="B4041" s="217" t="s">
        <v>4209</v>
      </c>
      <c r="C4041" s="217" t="s">
        <v>169</v>
      </c>
      <c r="D4041" s="217" t="s">
        <v>23</v>
      </c>
      <c r="E4041" s="217" t="s">
        <v>86</v>
      </c>
      <c r="F4041" s="217" t="s">
        <v>12</v>
      </c>
      <c r="G4041" s="217" t="s">
        <v>10</v>
      </c>
      <c r="H4041" s="217" t="s">
        <v>176</v>
      </c>
      <c r="I4041" s="217">
        <v>0</v>
      </c>
      <c r="J4041" s="217">
        <v>0</v>
      </c>
      <c r="K4041" s="217">
        <v>0</v>
      </c>
      <c r="L4041" s="217">
        <v>2</v>
      </c>
      <c r="M4041" s="217">
        <v>396.220472440945</v>
      </c>
      <c r="N4041" s="217">
        <v>0</v>
      </c>
      <c r="O4041" s="217">
        <v>0</v>
      </c>
      <c r="P4041" s="217">
        <v>0</v>
      </c>
      <c r="Q4041" s="217">
        <v>0</v>
      </c>
      <c r="R4041" s="217">
        <v>0</v>
      </c>
      <c r="S4041" s="217">
        <v>0</v>
      </c>
      <c r="T4041" s="217">
        <v>0</v>
      </c>
      <c r="U4041" s="217">
        <v>0</v>
      </c>
      <c r="V4041" s="217">
        <v>0</v>
      </c>
      <c r="W4041" s="217">
        <v>0</v>
      </c>
      <c r="X4041" s="217">
        <v>0</v>
      </c>
      <c r="Y4041" s="217">
        <v>0</v>
      </c>
    </row>
    <row r="4042" spans="2:25">
      <c r="B4042" s="217" t="s">
        <v>4210</v>
      </c>
      <c r="C4042" s="217" t="s">
        <v>169</v>
      </c>
      <c r="D4042" s="217" t="s">
        <v>23</v>
      </c>
      <c r="E4042" s="217" t="s">
        <v>86</v>
      </c>
      <c r="F4042" s="217" t="s">
        <v>12</v>
      </c>
      <c r="G4042" s="217" t="s">
        <v>10</v>
      </c>
      <c r="H4042" s="217" t="s">
        <v>178</v>
      </c>
      <c r="I4042" s="217">
        <v>2</v>
      </c>
      <c r="J4042" s="217">
        <v>1</v>
      </c>
      <c r="K4042" s="217">
        <v>1</v>
      </c>
      <c r="L4042" s="217">
        <v>9</v>
      </c>
      <c r="M4042" s="217">
        <v>605.98425196850405</v>
      </c>
      <c r="N4042" s="217">
        <v>3.3004158004158</v>
      </c>
      <c r="O4042" s="217">
        <v>1.6502079002079</v>
      </c>
      <c r="P4042" s="217">
        <v>1.6502079002079</v>
      </c>
      <c r="Q4042" s="217">
        <v>3.3004158004158</v>
      </c>
      <c r="R4042" s="217">
        <v>1.6502079002079</v>
      </c>
      <c r="S4042" s="217">
        <v>1.6502079002079</v>
      </c>
      <c r="T4042" s="217">
        <v>3.3004158004158</v>
      </c>
      <c r="U4042" s="217">
        <v>1.6502079002079</v>
      </c>
      <c r="V4042" s="217">
        <v>1.6502079002079</v>
      </c>
      <c r="W4042" s="217">
        <v>3.3004158004158</v>
      </c>
      <c r="X4042" s="217">
        <v>1.6502079002079</v>
      </c>
      <c r="Y4042" s="217">
        <v>1.6502079002079</v>
      </c>
    </row>
    <row r="4043" spans="2:25">
      <c r="B4043" s="217" t="s">
        <v>4211</v>
      </c>
      <c r="C4043" s="217" t="s">
        <v>169</v>
      </c>
      <c r="D4043" s="217" t="s">
        <v>23</v>
      </c>
      <c r="E4043" s="217" t="s">
        <v>86</v>
      </c>
      <c r="F4043" s="217" t="s">
        <v>12</v>
      </c>
      <c r="G4043" s="217" t="s">
        <v>10</v>
      </c>
      <c r="H4043" s="217" t="s">
        <v>5</v>
      </c>
      <c r="I4043" s="217">
        <v>4</v>
      </c>
      <c r="J4043" s="217">
        <v>3</v>
      </c>
      <c r="K4043" s="217">
        <v>1</v>
      </c>
      <c r="L4043" s="217">
        <v>18</v>
      </c>
      <c r="M4043" s="217">
        <v>1480</v>
      </c>
      <c r="N4043" s="217">
        <v>2.7027027027027</v>
      </c>
      <c r="O4043" s="217">
        <v>2.0270270270270299</v>
      </c>
      <c r="P4043" s="217">
        <v>0.67567567567567599</v>
      </c>
      <c r="Q4043" s="217">
        <v>2.7027027027027</v>
      </c>
      <c r="R4043" s="217">
        <v>2.0270270270270299</v>
      </c>
      <c r="S4043" s="217">
        <v>0.67567567567567599</v>
      </c>
      <c r="T4043" s="217">
        <v>2.7027027027027</v>
      </c>
      <c r="U4043" s="217">
        <v>2.0270270270270299</v>
      </c>
      <c r="V4043" s="217">
        <v>0.67567567567567599</v>
      </c>
      <c r="W4043" s="217">
        <v>2.7027027027027</v>
      </c>
      <c r="X4043" s="217">
        <v>2.0270270270270299</v>
      </c>
      <c r="Y4043" s="217">
        <v>0.67567567567567599</v>
      </c>
    </row>
    <row r="4044" spans="2:25">
      <c r="B4044" s="217" t="s">
        <v>4212</v>
      </c>
      <c r="C4044" s="217" t="s">
        <v>169</v>
      </c>
      <c r="D4044" s="217" t="s">
        <v>23</v>
      </c>
      <c r="E4044" s="217" t="s">
        <v>86</v>
      </c>
      <c r="F4044" s="217" t="s">
        <v>9</v>
      </c>
      <c r="G4044" s="217" t="s">
        <v>10</v>
      </c>
      <c r="H4044" s="217" t="s">
        <v>170</v>
      </c>
      <c r="I4044" s="217">
        <v>0</v>
      </c>
      <c r="J4044" s="217">
        <v>0</v>
      </c>
      <c r="K4044" s="217">
        <v>0</v>
      </c>
      <c r="L4044" s="217">
        <v>0</v>
      </c>
      <c r="M4044" s="217">
        <v>83.382352941176507</v>
      </c>
      <c r="N4044" s="217">
        <v>0</v>
      </c>
      <c r="O4044" s="217">
        <v>0</v>
      </c>
      <c r="P4044" s="217">
        <v>0</v>
      </c>
      <c r="Q4044" s="217">
        <v>0</v>
      </c>
      <c r="R4044" s="217">
        <v>0</v>
      </c>
      <c r="S4044" s="217">
        <v>0</v>
      </c>
      <c r="T4044" s="217">
        <v>0</v>
      </c>
      <c r="U4044" s="217">
        <v>0</v>
      </c>
      <c r="V4044" s="217">
        <v>0</v>
      </c>
      <c r="W4044" s="217">
        <v>0</v>
      </c>
      <c r="X4044" s="217">
        <v>0</v>
      </c>
      <c r="Y4044" s="217">
        <v>0</v>
      </c>
    </row>
    <row r="4045" spans="2:25">
      <c r="B4045" s="217" t="s">
        <v>4213</v>
      </c>
      <c r="C4045" s="217" t="s">
        <v>169</v>
      </c>
      <c r="D4045" s="217" t="s">
        <v>23</v>
      </c>
      <c r="E4045" s="217" t="s">
        <v>86</v>
      </c>
      <c r="F4045" s="217" t="s">
        <v>9</v>
      </c>
      <c r="G4045" s="217" t="s">
        <v>10</v>
      </c>
      <c r="H4045" s="217" t="s">
        <v>172</v>
      </c>
      <c r="I4045" s="217">
        <v>0</v>
      </c>
      <c r="J4045" s="217">
        <v>0</v>
      </c>
      <c r="K4045" s="217">
        <v>0</v>
      </c>
      <c r="L4045" s="217">
        <v>2</v>
      </c>
      <c r="M4045" s="217">
        <v>131.029411764706</v>
      </c>
      <c r="N4045" s="217">
        <v>0</v>
      </c>
      <c r="O4045" s="217">
        <v>0</v>
      </c>
      <c r="P4045" s="217">
        <v>0</v>
      </c>
      <c r="Q4045" s="217">
        <v>0</v>
      </c>
      <c r="R4045" s="217">
        <v>0</v>
      </c>
      <c r="S4045" s="217">
        <v>0</v>
      </c>
      <c r="T4045" s="217">
        <v>0</v>
      </c>
      <c r="U4045" s="217">
        <v>0</v>
      </c>
      <c r="V4045" s="217">
        <v>0</v>
      </c>
      <c r="W4045" s="217">
        <v>0</v>
      </c>
      <c r="X4045" s="217">
        <v>0</v>
      </c>
      <c r="Y4045" s="217">
        <v>0</v>
      </c>
    </row>
    <row r="4046" spans="2:25">
      <c r="B4046" s="217" t="s">
        <v>4214</v>
      </c>
      <c r="C4046" s="217" t="s">
        <v>169</v>
      </c>
      <c r="D4046" s="217" t="s">
        <v>23</v>
      </c>
      <c r="E4046" s="217" t="s">
        <v>86</v>
      </c>
      <c r="F4046" s="217" t="s">
        <v>9</v>
      </c>
      <c r="G4046" s="217" t="s">
        <v>10</v>
      </c>
      <c r="H4046" s="217" t="s">
        <v>174</v>
      </c>
      <c r="I4046" s="217">
        <v>0</v>
      </c>
      <c r="J4046" s="217">
        <v>0</v>
      </c>
      <c r="K4046" s="217">
        <v>0</v>
      </c>
      <c r="L4046" s="217">
        <v>4</v>
      </c>
      <c r="M4046" s="217">
        <v>297.79411764705901</v>
      </c>
      <c r="N4046" s="217">
        <v>0</v>
      </c>
      <c r="O4046" s="217">
        <v>0</v>
      </c>
      <c r="P4046" s="217">
        <v>0</v>
      </c>
      <c r="Q4046" s="217">
        <v>0</v>
      </c>
      <c r="R4046" s="217">
        <v>0</v>
      </c>
      <c r="S4046" s="217">
        <v>0</v>
      </c>
      <c r="T4046" s="217">
        <v>0</v>
      </c>
      <c r="U4046" s="217">
        <v>0</v>
      </c>
      <c r="V4046" s="217">
        <v>0</v>
      </c>
      <c r="W4046" s="217">
        <v>0</v>
      </c>
      <c r="X4046" s="217">
        <v>0</v>
      </c>
      <c r="Y4046" s="217">
        <v>0</v>
      </c>
    </row>
    <row r="4047" spans="2:25">
      <c r="B4047" s="217" t="s">
        <v>4215</v>
      </c>
      <c r="C4047" s="217" t="s">
        <v>169</v>
      </c>
      <c r="D4047" s="217" t="s">
        <v>23</v>
      </c>
      <c r="E4047" s="217" t="s">
        <v>86</v>
      </c>
      <c r="F4047" s="217" t="s">
        <v>9</v>
      </c>
      <c r="G4047" s="217" t="s">
        <v>10</v>
      </c>
      <c r="H4047" s="217" t="s">
        <v>176</v>
      </c>
      <c r="I4047" s="217">
        <v>0</v>
      </c>
      <c r="J4047" s="217">
        <v>0</v>
      </c>
      <c r="K4047" s="217">
        <v>0</v>
      </c>
      <c r="L4047" s="217">
        <v>7</v>
      </c>
      <c r="M4047" s="217">
        <v>440.73529411764702</v>
      </c>
      <c r="N4047" s="217">
        <v>0</v>
      </c>
      <c r="O4047" s="217">
        <v>0</v>
      </c>
      <c r="P4047" s="217">
        <v>0</v>
      </c>
      <c r="Q4047" s="217">
        <v>0</v>
      </c>
      <c r="R4047" s="217">
        <v>0</v>
      </c>
      <c r="S4047" s="217">
        <v>0</v>
      </c>
      <c r="T4047" s="217">
        <v>0</v>
      </c>
      <c r="U4047" s="217">
        <v>0</v>
      </c>
      <c r="V4047" s="217">
        <v>0</v>
      </c>
      <c r="W4047" s="217">
        <v>0</v>
      </c>
      <c r="X4047" s="217">
        <v>0</v>
      </c>
      <c r="Y4047" s="217">
        <v>0</v>
      </c>
    </row>
    <row r="4048" spans="2:25">
      <c r="B4048" s="217" t="s">
        <v>4216</v>
      </c>
      <c r="C4048" s="217" t="s">
        <v>169</v>
      </c>
      <c r="D4048" s="217" t="s">
        <v>23</v>
      </c>
      <c r="E4048" s="217" t="s">
        <v>86</v>
      </c>
      <c r="F4048" s="217" t="s">
        <v>9</v>
      </c>
      <c r="G4048" s="217" t="s">
        <v>10</v>
      </c>
      <c r="H4048" s="217" t="s">
        <v>178</v>
      </c>
      <c r="I4048" s="217">
        <v>1</v>
      </c>
      <c r="J4048" s="217">
        <v>0</v>
      </c>
      <c r="K4048" s="217">
        <v>1</v>
      </c>
      <c r="L4048" s="217">
        <v>10</v>
      </c>
      <c r="M4048" s="217">
        <v>667.05882352941205</v>
      </c>
      <c r="N4048" s="217">
        <v>1.49911816578483</v>
      </c>
      <c r="O4048" s="217">
        <v>0</v>
      </c>
      <c r="P4048" s="217">
        <v>1.49911816578483</v>
      </c>
      <c r="Q4048" s="217">
        <v>1.49911816578483</v>
      </c>
      <c r="R4048" s="217">
        <v>0</v>
      </c>
      <c r="S4048" s="217">
        <v>1.49911816578483</v>
      </c>
      <c r="T4048" s="217">
        <v>1.49911816578483</v>
      </c>
      <c r="U4048" s="217">
        <v>0</v>
      </c>
      <c r="V4048" s="217">
        <v>1.49911816578483</v>
      </c>
      <c r="W4048" s="217">
        <v>1.49911816578483</v>
      </c>
      <c r="X4048" s="217">
        <v>0</v>
      </c>
      <c r="Y4048" s="217">
        <v>1.49911816578483</v>
      </c>
    </row>
    <row r="4049" spans="2:25">
      <c r="B4049" s="217" t="s">
        <v>4217</v>
      </c>
      <c r="C4049" s="217" t="s">
        <v>169</v>
      </c>
      <c r="D4049" s="217" t="s">
        <v>23</v>
      </c>
      <c r="E4049" s="217" t="s">
        <v>86</v>
      </c>
      <c r="F4049" s="217" t="s">
        <v>9</v>
      </c>
      <c r="G4049" s="217" t="s">
        <v>10</v>
      </c>
      <c r="H4049" s="217" t="s">
        <v>5</v>
      </c>
      <c r="I4049" s="217">
        <v>1</v>
      </c>
      <c r="J4049" s="217">
        <v>0</v>
      </c>
      <c r="K4049" s="217">
        <v>1</v>
      </c>
      <c r="L4049" s="217">
        <v>23</v>
      </c>
      <c r="M4049" s="217">
        <v>1620</v>
      </c>
      <c r="N4049" s="217">
        <v>0.61728395061728403</v>
      </c>
      <c r="O4049" s="217">
        <v>0</v>
      </c>
      <c r="P4049" s="217">
        <v>0.61728395061728403</v>
      </c>
      <c r="Q4049" s="217">
        <v>0.61728395061728403</v>
      </c>
      <c r="R4049" s="217">
        <v>0</v>
      </c>
      <c r="S4049" s="217">
        <v>0.61728395061728403</v>
      </c>
      <c r="T4049" s="217">
        <v>0.61728395061728403</v>
      </c>
      <c r="U4049" s="217">
        <v>0</v>
      </c>
      <c r="V4049" s="217">
        <v>0.61728395061728403</v>
      </c>
      <c r="W4049" s="217">
        <v>0.61728395061728403</v>
      </c>
      <c r="X4049" s="217">
        <v>0</v>
      </c>
      <c r="Y4049" s="217">
        <v>0.61728395061728403</v>
      </c>
    </row>
    <row r="4050" spans="2:25">
      <c r="B4050" s="217" t="s">
        <v>4218</v>
      </c>
      <c r="C4050" s="217" t="s">
        <v>169</v>
      </c>
      <c r="D4050" s="217" t="s">
        <v>23</v>
      </c>
      <c r="E4050" s="217" t="s">
        <v>86</v>
      </c>
      <c r="F4050" s="217" t="s">
        <v>5</v>
      </c>
      <c r="G4050" s="217" t="s">
        <v>10</v>
      </c>
      <c r="H4050" s="217" t="s">
        <v>170</v>
      </c>
      <c r="I4050" s="217">
        <v>1</v>
      </c>
      <c r="J4050" s="217">
        <v>1</v>
      </c>
      <c r="K4050" s="217">
        <v>0</v>
      </c>
      <c r="L4050" s="217">
        <v>2</v>
      </c>
      <c r="M4050" s="217">
        <v>176.61069939786901</v>
      </c>
      <c r="N4050" s="217">
        <v>5.6621711108634196</v>
      </c>
      <c r="O4050" s="217">
        <v>5.6621711108634196</v>
      </c>
      <c r="P4050" s="217">
        <v>0</v>
      </c>
      <c r="Q4050" s="217">
        <v>5.6621711108634196</v>
      </c>
      <c r="R4050" s="217">
        <v>5.6621711108634196</v>
      </c>
      <c r="S4050" s="217">
        <v>0</v>
      </c>
      <c r="T4050" s="217">
        <v>5.6621711108634196</v>
      </c>
      <c r="U4050" s="217">
        <v>5.6621711108634196</v>
      </c>
      <c r="V4050" s="217">
        <v>0</v>
      </c>
      <c r="W4050" s="217">
        <v>5.6621711108634196</v>
      </c>
      <c r="X4050" s="217">
        <v>5.6621711108634196</v>
      </c>
      <c r="Y4050" s="217">
        <v>0</v>
      </c>
    </row>
    <row r="4051" spans="2:25">
      <c r="B4051" s="217" t="s">
        <v>4219</v>
      </c>
      <c r="C4051" s="217" t="s">
        <v>169</v>
      </c>
      <c r="D4051" s="217" t="s">
        <v>23</v>
      </c>
      <c r="E4051" s="217" t="s">
        <v>86</v>
      </c>
      <c r="F4051" s="217" t="s">
        <v>5</v>
      </c>
      <c r="G4051" s="217" t="s">
        <v>10</v>
      </c>
      <c r="H4051" s="217" t="s">
        <v>172</v>
      </c>
      <c r="I4051" s="217">
        <v>0</v>
      </c>
      <c r="J4051" s="217">
        <v>0</v>
      </c>
      <c r="K4051" s="217">
        <v>0</v>
      </c>
      <c r="L4051" s="217">
        <v>3</v>
      </c>
      <c r="M4051" s="217">
        <v>259.21838814265902</v>
      </c>
      <c r="N4051" s="217">
        <v>0</v>
      </c>
      <c r="O4051" s="217">
        <v>0</v>
      </c>
      <c r="P4051" s="217">
        <v>0</v>
      </c>
      <c r="Q4051" s="217">
        <v>0</v>
      </c>
      <c r="R4051" s="217">
        <v>0</v>
      </c>
      <c r="S4051" s="217">
        <v>0</v>
      </c>
      <c r="T4051" s="217">
        <v>0</v>
      </c>
      <c r="U4051" s="217">
        <v>0</v>
      </c>
      <c r="V4051" s="217">
        <v>0</v>
      </c>
      <c r="W4051" s="217">
        <v>0</v>
      </c>
      <c r="X4051" s="217">
        <v>0</v>
      </c>
      <c r="Y4051" s="217">
        <v>0</v>
      </c>
    </row>
    <row r="4052" spans="2:25">
      <c r="B4052" s="217" t="s">
        <v>4220</v>
      </c>
      <c r="C4052" s="217" t="s">
        <v>169</v>
      </c>
      <c r="D4052" s="217" t="s">
        <v>23</v>
      </c>
      <c r="E4052" s="217" t="s">
        <v>86</v>
      </c>
      <c r="F4052" s="217" t="s">
        <v>5</v>
      </c>
      <c r="G4052" s="217" t="s">
        <v>10</v>
      </c>
      <c r="H4052" s="217" t="s">
        <v>174</v>
      </c>
      <c r="I4052" s="217">
        <v>1</v>
      </c>
      <c r="J4052" s="217">
        <v>1</v>
      </c>
      <c r="K4052" s="217">
        <v>0</v>
      </c>
      <c r="L4052" s="217">
        <v>8</v>
      </c>
      <c r="M4052" s="217">
        <v>554.17207040296398</v>
      </c>
      <c r="N4052" s="217">
        <v>1.80449368239156</v>
      </c>
      <c r="O4052" s="217">
        <v>1.80449368239156</v>
      </c>
      <c r="P4052" s="217">
        <v>0</v>
      </c>
      <c r="Q4052" s="217">
        <v>1.80449368239156</v>
      </c>
      <c r="R4052" s="217">
        <v>1.80449368239156</v>
      </c>
      <c r="S4052" s="217">
        <v>0</v>
      </c>
      <c r="T4052" s="217">
        <v>1.80449368239156</v>
      </c>
      <c r="U4052" s="217">
        <v>1.80449368239156</v>
      </c>
      <c r="V4052" s="217">
        <v>0</v>
      </c>
      <c r="W4052" s="217">
        <v>1.80449368239156</v>
      </c>
      <c r="X4052" s="217">
        <v>1.80449368239156</v>
      </c>
      <c r="Y4052" s="217">
        <v>0</v>
      </c>
    </row>
    <row r="4053" spans="2:25">
      <c r="B4053" s="217" t="s">
        <v>4221</v>
      </c>
      <c r="C4053" s="217" t="s">
        <v>169</v>
      </c>
      <c r="D4053" s="217" t="s">
        <v>23</v>
      </c>
      <c r="E4053" s="217" t="s">
        <v>86</v>
      </c>
      <c r="F4053" s="217" t="s">
        <v>5</v>
      </c>
      <c r="G4053" s="217" t="s">
        <v>10</v>
      </c>
      <c r="H4053" s="217" t="s">
        <v>176</v>
      </c>
      <c r="I4053" s="217">
        <v>0</v>
      </c>
      <c r="J4053" s="217">
        <v>0</v>
      </c>
      <c r="K4053" s="217">
        <v>0</v>
      </c>
      <c r="L4053" s="217">
        <v>9</v>
      </c>
      <c r="M4053" s="217">
        <v>836.95576655859202</v>
      </c>
      <c r="N4053" s="217">
        <v>0</v>
      </c>
      <c r="O4053" s="217">
        <v>0</v>
      </c>
      <c r="P4053" s="217">
        <v>0</v>
      </c>
      <c r="Q4053" s="217">
        <v>0</v>
      </c>
      <c r="R4053" s="217">
        <v>0</v>
      </c>
      <c r="S4053" s="217">
        <v>0</v>
      </c>
      <c r="T4053" s="217">
        <v>0</v>
      </c>
      <c r="U4053" s="217">
        <v>0</v>
      </c>
      <c r="V4053" s="217">
        <v>0</v>
      </c>
      <c r="W4053" s="217">
        <v>0</v>
      </c>
      <c r="X4053" s="217">
        <v>0</v>
      </c>
      <c r="Y4053" s="217">
        <v>0</v>
      </c>
    </row>
    <row r="4054" spans="2:25">
      <c r="B4054" s="217" t="s">
        <v>4222</v>
      </c>
      <c r="C4054" s="217" t="s">
        <v>169</v>
      </c>
      <c r="D4054" s="217" t="s">
        <v>23</v>
      </c>
      <c r="E4054" s="217" t="s">
        <v>86</v>
      </c>
      <c r="F4054" s="217" t="s">
        <v>5</v>
      </c>
      <c r="G4054" s="217" t="s">
        <v>10</v>
      </c>
      <c r="H4054" s="217" t="s">
        <v>178</v>
      </c>
      <c r="I4054" s="217">
        <v>3</v>
      </c>
      <c r="J4054" s="217">
        <v>1</v>
      </c>
      <c r="K4054" s="217">
        <v>2</v>
      </c>
      <c r="L4054" s="217">
        <v>19</v>
      </c>
      <c r="M4054" s="217">
        <v>1273.04307549792</v>
      </c>
      <c r="N4054" s="217">
        <v>2.3565581226123302</v>
      </c>
      <c r="O4054" s="217">
        <v>0.785519374204111</v>
      </c>
      <c r="P4054" s="217">
        <v>1.57103874840822</v>
      </c>
      <c r="Q4054" s="217">
        <v>2.3565581226123302</v>
      </c>
      <c r="R4054" s="217">
        <v>0.785519374204111</v>
      </c>
      <c r="S4054" s="217">
        <v>1.57103874840822</v>
      </c>
      <c r="T4054" s="217">
        <v>2.3565581226123302</v>
      </c>
      <c r="U4054" s="217">
        <v>0.785519374204111</v>
      </c>
      <c r="V4054" s="217">
        <v>1.57103874840822</v>
      </c>
      <c r="W4054" s="217">
        <v>2.3565581226123302</v>
      </c>
      <c r="X4054" s="217">
        <v>0.785519374204111</v>
      </c>
      <c r="Y4054" s="217">
        <v>1.57103874840822</v>
      </c>
    </row>
    <row r="4055" spans="2:25">
      <c r="B4055" s="217" t="s">
        <v>4223</v>
      </c>
      <c r="C4055" s="217" t="s">
        <v>169</v>
      </c>
      <c r="D4055" s="217" t="s">
        <v>23</v>
      </c>
      <c r="E4055" s="217" t="s">
        <v>86</v>
      </c>
      <c r="F4055" s="217" t="s">
        <v>5</v>
      </c>
      <c r="G4055" s="217" t="s">
        <v>10</v>
      </c>
      <c r="H4055" s="217" t="s">
        <v>5</v>
      </c>
      <c r="I4055" s="217">
        <v>5</v>
      </c>
      <c r="J4055" s="217">
        <v>3</v>
      </c>
      <c r="K4055" s="217">
        <v>2</v>
      </c>
      <c r="L4055" s="217">
        <v>41</v>
      </c>
      <c r="M4055" s="217">
        <v>3100</v>
      </c>
      <c r="N4055" s="217">
        <v>1.61290322580645</v>
      </c>
      <c r="O4055" s="217">
        <v>0.967741935483871</v>
      </c>
      <c r="P4055" s="217">
        <v>0.64516129032258096</v>
      </c>
      <c r="Q4055" s="217">
        <v>1.61290322580645</v>
      </c>
      <c r="R4055" s="217">
        <v>0.967741935483871</v>
      </c>
      <c r="S4055" s="217">
        <v>0.64516129032258096</v>
      </c>
      <c r="T4055" s="217">
        <v>1.61290322580645</v>
      </c>
      <c r="U4055" s="217">
        <v>0.967741935483871</v>
      </c>
      <c r="V4055" s="217">
        <v>0.64516129032258096</v>
      </c>
      <c r="W4055" s="217">
        <v>1.61290322580645</v>
      </c>
      <c r="X4055" s="217">
        <v>0.967741935483871</v>
      </c>
      <c r="Y4055" s="217">
        <v>0.64516129032258096</v>
      </c>
    </row>
    <row r="4056" spans="2:25">
      <c r="B4056" s="217" t="s">
        <v>4224</v>
      </c>
      <c r="C4056" s="217" t="s">
        <v>169</v>
      </c>
      <c r="D4056" s="217" t="s">
        <v>23</v>
      </c>
      <c r="E4056" s="217" t="s">
        <v>86</v>
      </c>
      <c r="F4056" s="217" t="s">
        <v>12</v>
      </c>
      <c r="G4056" s="217" t="s">
        <v>49</v>
      </c>
      <c r="H4056" s="217" t="s">
        <v>170</v>
      </c>
      <c r="I4056" s="217">
        <v>3</v>
      </c>
      <c r="J4056" s="217">
        <v>3</v>
      </c>
      <c r="K4056" s="217">
        <v>0</v>
      </c>
      <c r="L4056" s="217">
        <v>8</v>
      </c>
      <c r="M4056" s="217">
        <v>500.38022813688201</v>
      </c>
      <c r="N4056" s="217">
        <v>5.9954407294832803</v>
      </c>
      <c r="O4056" s="217">
        <v>5.9954407294832803</v>
      </c>
      <c r="P4056" s="217">
        <v>0</v>
      </c>
      <c r="Q4056" s="217">
        <v>5.9954407294832803</v>
      </c>
      <c r="R4056" s="217">
        <v>5.9954407294832803</v>
      </c>
      <c r="S4056" s="217">
        <v>0</v>
      </c>
      <c r="T4056" s="217">
        <v>5.9954407294832803</v>
      </c>
      <c r="U4056" s="217">
        <v>5.9954407294832803</v>
      </c>
      <c r="V4056" s="217">
        <v>0</v>
      </c>
      <c r="W4056" s="217">
        <v>5.9954407294832803</v>
      </c>
      <c r="X4056" s="217">
        <v>5.9954407294832803</v>
      </c>
      <c r="Y4056" s="217">
        <v>0</v>
      </c>
    </row>
    <row r="4057" spans="2:25">
      <c r="B4057" s="217" t="s">
        <v>4225</v>
      </c>
      <c r="C4057" s="217" t="s">
        <v>169</v>
      </c>
      <c r="D4057" s="217" t="s">
        <v>23</v>
      </c>
      <c r="E4057" s="217" t="s">
        <v>86</v>
      </c>
      <c r="F4057" s="217" t="s">
        <v>12</v>
      </c>
      <c r="G4057" s="217" t="s">
        <v>49</v>
      </c>
      <c r="H4057" s="217" t="s">
        <v>172</v>
      </c>
      <c r="I4057" s="217">
        <v>0</v>
      </c>
      <c r="J4057" s="217">
        <v>0</v>
      </c>
      <c r="K4057" s="217">
        <v>0</v>
      </c>
      <c r="L4057" s="217">
        <v>6</v>
      </c>
      <c r="M4057" s="217">
        <v>489.73384030418202</v>
      </c>
      <c r="N4057" s="217">
        <v>0</v>
      </c>
      <c r="O4057" s="217">
        <v>0</v>
      </c>
      <c r="P4057" s="217">
        <v>0</v>
      </c>
      <c r="Q4057" s="217">
        <v>0</v>
      </c>
      <c r="R4057" s="217">
        <v>0</v>
      </c>
      <c r="S4057" s="217">
        <v>0</v>
      </c>
      <c r="T4057" s="217">
        <v>0</v>
      </c>
      <c r="U4057" s="217">
        <v>0</v>
      </c>
      <c r="V4057" s="217">
        <v>0</v>
      </c>
      <c r="W4057" s="217">
        <v>0</v>
      </c>
      <c r="X4057" s="217">
        <v>0</v>
      </c>
      <c r="Y4057" s="217">
        <v>0</v>
      </c>
    </row>
    <row r="4058" spans="2:25">
      <c r="B4058" s="217" t="s">
        <v>4226</v>
      </c>
      <c r="C4058" s="217" t="s">
        <v>169</v>
      </c>
      <c r="D4058" s="217" t="s">
        <v>23</v>
      </c>
      <c r="E4058" s="217" t="s">
        <v>86</v>
      </c>
      <c r="F4058" s="217" t="s">
        <v>12</v>
      </c>
      <c r="G4058" s="217" t="s">
        <v>49</v>
      </c>
      <c r="H4058" s="217" t="s">
        <v>174</v>
      </c>
      <c r="I4058" s="217">
        <v>7</v>
      </c>
      <c r="J4058" s="217">
        <v>5</v>
      </c>
      <c r="K4058" s="217">
        <v>2</v>
      </c>
      <c r="L4058" s="217">
        <v>8</v>
      </c>
      <c r="M4058" s="217">
        <v>638.783269961977</v>
      </c>
      <c r="N4058" s="217">
        <v>10.9583333333333</v>
      </c>
      <c r="O4058" s="217">
        <v>7.8273809523809499</v>
      </c>
      <c r="P4058" s="217">
        <v>3.13095238095238</v>
      </c>
      <c r="Q4058" s="217">
        <v>10.9583333333333</v>
      </c>
      <c r="R4058" s="217">
        <v>7.8273809523809499</v>
      </c>
      <c r="S4058" s="217">
        <v>3.13095238095238</v>
      </c>
      <c r="T4058" s="217">
        <v>10.9583333333333</v>
      </c>
      <c r="U4058" s="217">
        <v>7.8273809523809499</v>
      </c>
      <c r="V4058" s="217">
        <v>3.13095238095238</v>
      </c>
      <c r="W4058" s="217">
        <v>10.9583333333333</v>
      </c>
      <c r="X4058" s="217">
        <v>7.8273809523809499</v>
      </c>
      <c r="Y4058" s="217">
        <v>3.13095238095238</v>
      </c>
    </row>
    <row r="4059" spans="2:25">
      <c r="B4059" s="217" t="s">
        <v>4227</v>
      </c>
      <c r="C4059" s="217" t="s">
        <v>169</v>
      </c>
      <c r="D4059" s="217" t="s">
        <v>23</v>
      </c>
      <c r="E4059" s="217" t="s">
        <v>86</v>
      </c>
      <c r="F4059" s="217" t="s">
        <v>12</v>
      </c>
      <c r="G4059" s="217" t="s">
        <v>49</v>
      </c>
      <c r="H4059" s="217" t="s">
        <v>176</v>
      </c>
      <c r="I4059" s="217">
        <v>10</v>
      </c>
      <c r="J4059" s="217">
        <v>8</v>
      </c>
      <c r="K4059" s="217">
        <v>2</v>
      </c>
      <c r="L4059" s="217">
        <v>10</v>
      </c>
      <c r="M4059" s="217">
        <v>702.66159695817498</v>
      </c>
      <c r="N4059" s="217">
        <v>14.2316017316017</v>
      </c>
      <c r="O4059" s="217">
        <v>11.385281385281401</v>
      </c>
      <c r="P4059" s="217">
        <v>2.8463203463203501</v>
      </c>
      <c r="Q4059" s="217">
        <v>14.2316017316017</v>
      </c>
      <c r="R4059" s="217">
        <v>11.385281385281401</v>
      </c>
      <c r="S4059" s="217">
        <v>2.8463203463203501</v>
      </c>
      <c r="T4059" s="217">
        <v>14.2316017316017</v>
      </c>
      <c r="U4059" s="217">
        <v>11.385281385281401</v>
      </c>
      <c r="V4059" s="217">
        <v>2.8463203463203501</v>
      </c>
      <c r="W4059" s="217">
        <v>14.2316017316017</v>
      </c>
      <c r="X4059" s="217">
        <v>11.385281385281401</v>
      </c>
      <c r="Y4059" s="217">
        <v>2.8463203463203501</v>
      </c>
    </row>
    <row r="4060" spans="2:25">
      <c r="B4060" s="217" t="s">
        <v>4228</v>
      </c>
      <c r="C4060" s="217" t="s">
        <v>169</v>
      </c>
      <c r="D4060" s="217" t="s">
        <v>23</v>
      </c>
      <c r="E4060" s="217" t="s">
        <v>86</v>
      </c>
      <c r="F4060" s="217" t="s">
        <v>12</v>
      </c>
      <c r="G4060" s="217" t="s">
        <v>49</v>
      </c>
      <c r="H4060" s="217" t="s">
        <v>178</v>
      </c>
      <c r="I4060" s="217">
        <v>7</v>
      </c>
      <c r="J4060" s="217">
        <v>5</v>
      </c>
      <c r="K4060" s="217">
        <v>2</v>
      </c>
      <c r="L4060" s="217">
        <v>8</v>
      </c>
      <c r="M4060" s="217">
        <v>468.44106463878302</v>
      </c>
      <c r="N4060" s="217">
        <v>14.943181818181801</v>
      </c>
      <c r="O4060" s="217">
        <v>10.6737012987013</v>
      </c>
      <c r="P4060" s="217">
        <v>4.2694805194805197</v>
      </c>
      <c r="Q4060" s="217">
        <v>14.943181818181801</v>
      </c>
      <c r="R4060" s="217">
        <v>10.6737012987013</v>
      </c>
      <c r="S4060" s="217">
        <v>4.2694805194805197</v>
      </c>
      <c r="T4060" s="217">
        <v>14.943181818181801</v>
      </c>
      <c r="U4060" s="217">
        <v>10.6737012987013</v>
      </c>
      <c r="V4060" s="217">
        <v>4.2694805194805197</v>
      </c>
      <c r="W4060" s="217">
        <v>14.943181818181801</v>
      </c>
      <c r="X4060" s="217">
        <v>10.6737012987013</v>
      </c>
      <c r="Y4060" s="217">
        <v>4.2694805194805197</v>
      </c>
    </row>
    <row r="4061" spans="2:25">
      <c r="B4061" s="217" t="s">
        <v>4229</v>
      </c>
      <c r="C4061" s="217" t="s">
        <v>169</v>
      </c>
      <c r="D4061" s="217" t="s">
        <v>23</v>
      </c>
      <c r="E4061" s="217" t="s">
        <v>86</v>
      </c>
      <c r="F4061" s="217" t="s">
        <v>12</v>
      </c>
      <c r="G4061" s="217" t="s">
        <v>49</v>
      </c>
      <c r="H4061" s="217" t="s">
        <v>5</v>
      </c>
      <c r="I4061" s="217">
        <v>27</v>
      </c>
      <c r="J4061" s="217">
        <v>21</v>
      </c>
      <c r="K4061" s="217">
        <v>6</v>
      </c>
      <c r="L4061" s="217">
        <v>40</v>
      </c>
      <c r="M4061" s="217">
        <v>2800</v>
      </c>
      <c r="N4061" s="217">
        <v>9.6428571428571406</v>
      </c>
      <c r="O4061" s="217">
        <v>7.5</v>
      </c>
      <c r="P4061" s="217">
        <v>2.1428571428571401</v>
      </c>
      <c r="Q4061" s="217">
        <v>9.6428571428571406</v>
      </c>
      <c r="R4061" s="217">
        <v>7.5</v>
      </c>
      <c r="S4061" s="217">
        <v>2.1428571428571401</v>
      </c>
      <c r="T4061" s="217">
        <v>9.6428571428571406</v>
      </c>
      <c r="U4061" s="217">
        <v>7.5</v>
      </c>
      <c r="V4061" s="217">
        <v>2.1428571428571401</v>
      </c>
      <c r="W4061" s="217">
        <v>9.6428571428571406</v>
      </c>
      <c r="X4061" s="217">
        <v>7.5</v>
      </c>
      <c r="Y4061" s="217">
        <v>2.1428571428571401</v>
      </c>
    </row>
    <row r="4062" spans="2:25">
      <c r="B4062" s="217" t="s">
        <v>4230</v>
      </c>
      <c r="C4062" s="217" t="s">
        <v>169</v>
      </c>
      <c r="D4062" s="217" t="s">
        <v>23</v>
      </c>
      <c r="E4062" s="217" t="s">
        <v>86</v>
      </c>
      <c r="F4062" s="217" t="s">
        <v>9</v>
      </c>
      <c r="G4062" s="217" t="s">
        <v>49</v>
      </c>
      <c r="H4062" s="217" t="s">
        <v>170</v>
      </c>
      <c r="I4062" s="217">
        <v>0</v>
      </c>
      <c r="J4062" s="217">
        <v>0</v>
      </c>
      <c r="K4062" s="217">
        <v>0</v>
      </c>
      <c r="L4062" s="217">
        <v>17</v>
      </c>
      <c r="M4062" s="217">
        <v>527.58620689655197</v>
      </c>
      <c r="N4062" s="217">
        <v>0</v>
      </c>
      <c r="O4062" s="217">
        <v>0</v>
      </c>
      <c r="P4062" s="217">
        <v>0</v>
      </c>
      <c r="Q4062" s="217">
        <v>0</v>
      </c>
      <c r="R4062" s="217">
        <v>0</v>
      </c>
      <c r="S4062" s="217">
        <v>0</v>
      </c>
      <c r="T4062" s="217">
        <v>0</v>
      </c>
      <c r="U4062" s="217">
        <v>0</v>
      </c>
      <c r="V4062" s="217">
        <v>0</v>
      </c>
      <c r="W4062" s="217">
        <v>0</v>
      </c>
      <c r="X4062" s="217">
        <v>0</v>
      </c>
      <c r="Y4062" s="217">
        <v>0</v>
      </c>
    </row>
    <row r="4063" spans="2:25">
      <c r="B4063" s="217" t="s">
        <v>4231</v>
      </c>
      <c r="C4063" s="217" t="s">
        <v>169</v>
      </c>
      <c r="D4063" s="217" t="s">
        <v>23</v>
      </c>
      <c r="E4063" s="217" t="s">
        <v>86</v>
      </c>
      <c r="F4063" s="217" t="s">
        <v>9</v>
      </c>
      <c r="G4063" s="217" t="s">
        <v>49</v>
      </c>
      <c r="H4063" s="217" t="s">
        <v>172</v>
      </c>
      <c r="I4063" s="217">
        <v>0</v>
      </c>
      <c r="J4063" s="217">
        <v>0</v>
      </c>
      <c r="K4063" s="217">
        <v>0</v>
      </c>
      <c r="L4063" s="217">
        <v>10</v>
      </c>
      <c r="M4063" s="217">
        <v>559.241379310345</v>
      </c>
      <c r="N4063" s="217">
        <v>0</v>
      </c>
      <c r="O4063" s="217">
        <v>0</v>
      </c>
      <c r="P4063" s="217">
        <v>0</v>
      </c>
      <c r="Q4063" s="217">
        <v>0</v>
      </c>
      <c r="R4063" s="217">
        <v>0</v>
      </c>
      <c r="S4063" s="217">
        <v>0</v>
      </c>
      <c r="T4063" s="217">
        <v>0</v>
      </c>
      <c r="U4063" s="217">
        <v>0</v>
      </c>
      <c r="V4063" s="217">
        <v>0</v>
      </c>
      <c r="W4063" s="217">
        <v>0</v>
      </c>
      <c r="X4063" s="217">
        <v>0</v>
      </c>
      <c r="Y4063" s="217">
        <v>0</v>
      </c>
    </row>
    <row r="4064" spans="2:25">
      <c r="B4064" s="217" t="s">
        <v>4232</v>
      </c>
      <c r="C4064" s="217" t="s">
        <v>169</v>
      </c>
      <c r="D4064" s="217" t="s">
        <v>23</v>
      </c>
      <c r="E4064" s="217" t="s">
        <v>86</v>
      </c>
      <c r="F4064" s="217" t="s">
        <v>9</v>
      </c>
      <c r="G4064" s="217" t="s">
        <v>49</v>
      </c>
      <c r="H4064" s="217" t="s">
        <v>174</v>
      </c>
      <c r="I4064" s="217">
        <v>0</v>
      </c>
      <c r="J4064" s="217">
        <v>0</v>
      </c>
      <c r="K4064" s="217">
        <v>0</v>
      </c>
      <c r="L4064" s="217">
        <v>26</v>
      </c>
      <c r="M4064" s="217">
        <v>633.10344827586198</v>
      </c>
      <c r="N4064" s="217">
        <v>0</v>
      </c>
      <c r="O4064" s="217">
        <v>0</v>
      </c>
      <c r="P4064" s="217">
        <v>0</v>
      </c>
      <c r="Q4064" s="217">
        <v>0</v>
      </c>
      <c r="R4064" s="217">
        <v>0</v>
      </c>
      <c r="S4064" s="217">
        <v>0</v>
      </c>
      <c r="T4064" s="217">
        <v>0</v>
      </c>
      <c r="U4064" s="217">
        <v>0</v>
      </c>
      <c r="V4064" s="217">
        <v>0</v>
      </c>
      <c r="W4064" s="217">
        <v>0</v>
      </c>
      <c r="X4064" s="217">
        <v>0</v>
      </c>
      <c r="Y4064" s="217">
        <v>0</v>
      </c>
    </row>
    <row r="4065" spans="2:25">
      <c r="B4065" s="217" t="s">
        <v>4233</v>
      </c>
      <c r="C4065" s="217" t="s">
        <v>169</v>
      </c>
      <c r="D4065" s="217" t="s">
        <v>23</v>
      </c>
      <c r="E4065" s="217" t="s">
        <v>86</v>
      </c>
      <c r="F4065" s="217" t="s">
        <v>9</v>
      </c>
      <c r="G4065" s="217" t="s">
        <v>49</v>
      </c>
      <c r="H4065" s="217" t="s">
        <v>176</v>
      </c>
      <c r="I4065" s="217">
        <v>0</v>
      </c>
      <c r="J4065" s="217">
        <v>0</v>
      </c>
      <c r="K4065" s="217">
        <v>0</v>
      </c>
      <c r="L4065" s="217">
        <v>19</v>
      </c>
      <c r="M4065" s="217">
        <v>780.82758620689697</v>
      </c>
      <c r="N4065" s="217">
        <v>0</v>
      </c>
      <c r="O4065" s="217">
        <v>0</v>
      </c>
      <c r="P4065" s="217">
        <v>0</v>
      </c>
      <c r="Q4065" s="217">
        <v>0</v>
      </c>
      <c r="R4065" s="217">
        <v>0</v>
      </c>
      <c r="S4065" s="217">
        <v>0</v>
      </c>
      <c r="T4065" s="217">
        <v>0</v>
      </c>
      <c r="U4065" s="217">
        <v>0</v>
      </c>
      <c r="V4065" s="217">
        <v>0</v>
      </c>
      <c r="W4065" s="217">
        <v>0</v>
      </c>
      <c r="X4065" s="217">
        <v>0</v>
      </c>
      <c r="Y4065" s="217">
        <v>0</v>
      </c>
    </row>
    <row r="4066" spans="2:25">
      <c r="B4066" s="217" t="s">
        <v>4234</v>
      </c>
      <c r="C4066" s="217" t="s">
        <v>169</v>
      </c>
      <c r="D4066" s="217" t="s">
        <v>23</v>
      </c>
      <c r="E4066" s="217" t="s">
        <v>86</v>
      </c>
      <c r="F4066" s="217" t="s">
        <v>9</v>
      </c>
      <c r="G4066" s="217" t="s">
        <v>49</v>
      </c>
      <c r="H4066" s="217" t="s">
        <v>178</v>
      </c>
      <c r="I4066" s="217">
        <v>0</v>
      </c>
      <c r="J4066" s="217">
        <v>0</v>
      </c>
      <c r="K4066" s="217">
        <v>0</v>
      </c>
      <c r="L4066" s="217">
        <v>17</v>
      </c>
      <c r="M4066" s="217">
        <v>559.241379310345</v>
      </c>
      <c r="N4066" s="217">
        <v>0</v>
      </c>
      <c r="O4066" s="217">
        <v>0</v>
      </c>
      <c r="P4066" s="217">
        <v>0</v>
      </c>
      <c r="Q4066" s="217">
        <v>0</v>
      </c>
      <c r="R4066" s="217">
        <v>0</v>
      </c>
      <c r="S4066" s="217">
        <v>0</v>
      </c>
      <c r="T4066" s="217">
        <v>0</v>
      </c>
      <c r="U4066" s="217">
        <v>0</v>
      </c>
      <c r="V4066" s="217">
        <v>0</v>
      </c>
      <c r="W4066" s="217">
        <v>0</v>
      </c>
      <c r="X4066" s="217">
        <v>0</v>
      </c>
      <c r="Y4066" s="217">
        <v>0</v>
      </c>
    </row>
    <row r="4067" spans="2:25">
      <c r="B4067" s="217" t="s">
        <v>4235</v>
      </c>
      <c r="C4067" s="217" t="s">
        <v>169</v>
      </c>
      <c r="D4067" s="217" t="s">
        <v>23</v>
      </c>
      <c r="E4067" s="217" t="s">
        <v>86</v>
      </c>
      <c r="F4067" s="217" t="s">
        <v>9</v>
      </c>
      <c r="G4067" s="217" t="s">
        <v>49</v>
      </c>
      <c r="H4067" s="217" t="s">
        <v>5</v>
      </c>
      <c r="I4067" s="217">
        <v>0</v>
      </c>
      <c r="J4067" s="217">
        <v>0</v>
      </c>
      <c r="K4067" s="217">
        <v>0</v>
      </c>
      <c r="L4067" s="217">
        <v>89</v>
      </c>
      <c r="M4067" s="217">
        <v>3060</v>
      </c>
      <c r="N4067" s="217">
        <v>0</v>
      </c>
      <c r="O4067" s="217">
        <v>0</v>
      </c>
      <c r="P4067" s="217">
        <v>0</v>
      </c>
      <c r="Q4067" s="217">
        <v>0</v>
      </c>
      <c r="R4067" s="217">
        <v>0</v>
      </c>
      <c r="S4067" s="217">
        <v>0</v>
      </c>
      <c r="T4067" s="217">
        <v>0</v>
      </c>
      <c r="U4067" s="217">
        <v>0</v>
      </c>
      <c r="V4067" s="217">
        <v>0</v>
      </c>
      <c r="W4067" s="217">
        <v>0</v>
      </c>
      <c r="X4067" s="217">
        <v>0</v>
      </c>
      <c r="Y4067" s="217">
        <v>0</v>
      </c>
    </row>
    <row r="4068" spans="2:25">
      <c r="B4068" s="217" t="s">
        <v>4236</v>
      </c>
      <c r="C4068" s="217" t="s">
        <v>169</v>
      </c>
      <c r="D4068" s="217" t="s">
        <v>23</v>
      </c>
      <c r="E4068" s="217" t="s">
        <v>86</v>
      </c>
      <c r="F4068" s="217" t="s">
        <v>5</v>
      </c>
      <c r="G4068" s="217" t="s">
        <v>49</v>
      </c>
      <c r="H4068" s="217" t="s">
        <v>170</v>
      </c>
      <c r="I4068" s="217">
        <v>3</v>
      </c>
      <c r="J4068" s="217">
        <v>3</v>
      </c>
      <c r="K4068" s="217">
        <v>0</v>
      </c>
      <c r="L4068" s="217">
        <v>25</v>
      </c>
      <c r="M4068" s="217">
        <v>1027.9664350334299</v>
      </c>
      <c r="N4068" s="217">
        <v>2.9183832251316901</v>
      </c>
      <c r="O4068" s="217">
        <v>2.9183832251316901</v>
      </c>
      <c r="P4068" s="217">
        <v>0</v>
      </c>
      <c r="Q4068" s="217">
        <v>2.9183832251316901</v>
      </c>
      <c r="R4068" s="217">
        <v>2.9183832251316901</v>
      </c>
      <c r="S4068" s="217">
        <v>0</v>
      </c>
      <c r="T4068" s="217">
        <v>2.9183832251316901</v>
      </c>
      <c r="U4068" s="217">
        <v>2.9183832251316901</v>
      </c>
      <c r="V4068" s="217">
        <v>0</v>
      </c>
      <c r="W4068" s="217">
        <v>2.9183832251316901</v>
      </c>
      <c r="X4068" s="217">
        <v>2.9183832251316901</v>
      </c>
      <c r="Y4068" s="217">
        <v>0</v>
      </c>
    </row>
    <row r="4069" spans="2:25">
      <c r="B4069" s="217" t="s">
        <v>4237</v>
      </c>
      <c r="C4069" s="217" t="s">
        <v>169</v>
      </c>
      <c r="D4069" s="217" t="s">
        <v>23</v>
      </c>
      <c r="E4069" s="217" t="s">
        <v>86</v>
      </c>
      <c r="F4069" s="217" t="s">
        <v>5</v>
      </c>
      <c r="G4069" s="217" t="s">
        <v>49</v>
      </c>
      <c r="H4069" s="217" t="s">
        <v>172</v>
      </c>
      <c r="I4069" s="217">
        <v>0</v>
      </c>
      <c r="J4069" s="217">
        <v>0</v>
      </c>
      <c r="K4069" s="217">
        <v>0</v>
      </c>
      <c r="L4069" s="217">
        <v>16</v>
      </c>
      <c r="M4069" s="217">
        <v>1048.97521961453</v>
      </c>
      <c r="N4069" s="217">
        <v>0</v>
      </c>
      <c r="O4069" s="217">
        <v>0</v>
      </c>
      <c r="P4069" s="217">
        <v>0</v>
      </c>
      <c r="Q4069" s="217">
        <v>0</v>
      </c>
      <c r="R4069" s="217">
        <v>0</v>
      </c>
      <c r="S4069" s="217">
        <v>0</v>
      </c>
      <c r="T4069" s="217">
        <v>0</v>
      </c>
      <c r="U4069" s="217">
        <v>0</v>
      </c>
      <c r="V4069" s="217">
        <v>0</v>
      </c>
      <c r="W4069" s="217">
        <v>0</v>
      </c>
      <c r="X4069" s="217">
        <v>0</v>
      </c>
      <c r="Y4069" s="217">
        <v>0</v>
      </c>
    </row>
    <row r="4070" spans="2:25">
      <c r="B4070" s="217" t="s">
        <v>4238</v>
      </c>
      <c r="C4070" s="217" t="s">
        <v>169</v>
      </c>
      <c r="D4070" s="217" t="s">
        <v>23</v>
      </c>
      <c r="E4070" s="217" t="s">
        <v>86</v>
      </c>
      <c r="F4070" s="217" t="s">
        <v>5</v>
      </c>
      <c r="G4070" s="217" t="s">
        <v>49</v>
      </c>
      <c r="H4070" s="217" t="s">
        <v>174</v>
      </c>
      <c r="I4070" s="217">
        <v>7</v>
      </c>
      <c r="J4070" s="217">
        <v>5</v>
      </c>
      <c r="K4070" s="217">
        <v>2</v>
      </c>
      <c r="L4070" s="217">
        <v>34</v>
      </c>
      <c r="M4070" s="217">
        <v>1271.8867182378399</v>
      </c>
      <c r="N4070" s="217">
        <v>5.5036347967359003</v>
      </c>
      <c r="O4070" s="217">
        <v>3.9311677119542101</v>
      </c>
      <c r="P4070" s="217">
        <v>1.5724670847816899</v>
      </c>
      <c r="Q4070" s="217">
        <v>5.5036347967359003</v>
      </c>
      <c r="R4070" s="217">
        <v>3.9311677119542101</v>
      </c>
      <c r="S4070" s="217">
        <v>1.5724670847816899</v>
      </c>
      <c r="T4070" s="217">
        <v>5.5036347967359003</v>
      </c>
      <c r="U4070" s="217">
        <v>3.9311677119542101</v>
      </c>
      <c r="V4070" s="217">
        <v>1.5724670847816899</v>
      </c>
      <c r="W4070" s="217">
        <v>5.5036347967359003</v>
      </c>
      <c r="X4070" s="217">
        <v>3.9311677119542101</v>
      </c>
      <c r="Y4070" s="217">
        <v>1.5724670847816899</v>
      </c>
    </row>
    <row r="4071" spans="2:25">
      <c r="B4071" s="217" t="s">
        <v>4239</v>
      </c>
      <c r="C4071" s="217" t="s">
        <v>169</v>
      </c>
      <c r="D4071" s="217" t="s">
        <v>23</v>
      </c>
      <c r="E4071" s="217" t="s">
        <v>86</v>
      </c>
      <c r="F4071" s="217" t="s">
        <v>5</v>
      </c>
      <c r="G4071" s="217" t="s">
        <v>49</v>
      </c>
      <c r="H4071" s="217" t="s">
        <v>176</v>
      </c>
      <c r="I4071" s="217">
        <v>12</v>
      </c>
      <c r="J4071" s="217">
        <v>9</v>
      </c>
      <c r="K4071" s="217">
        <v>3</v>
      </c>
      <c r="L4071" s="217">
        <v>30</v>
      </c>
      <c r="M4071" s="217">
        <v>1483.48918316507</v>
      </c>
      <c r="N4071" s="217">
        <v>8.0890377470751904</v>
      </c>
      <c r="O4071" s="217">
        <v>6.0667783103063897</v>
      </c>
      <c r="P4071" s="217">
        <v>2.0222594367687998</v>
      </c>
      <c r="Q4071" s="217">
        <v>8.0890377470751904</v>
      </c>
      <c r="R4071" s="217">
        <v>6.0667783103063897</v>
      </c>
      <c r="S4071" s="217">
        <v>2.0222594367687998</v>
      </c>
      <c r="T4071" s="217">
        <v>8.0890377470751904</v>
      </c>
      <c r="U4071" s="217">
        <v>6.0667783103063897</v>
      </c>
      <c r="V4071" s="217">
        <v>2.0222594367687998</v>
      </c>
      <c r="W4071" s="217">
        <v>8.0890377470751904</v>
      </c>
      <c r="X4071" s="217">
        <v>6.0667783103063897</v>
      </c>
      <c r="Y4071" s="217">
        <v>2.0222594367687998</v>
      </c>
    </row>
    <row r="4072" spans="2:25">
      <c r="B4072" s="217" t="s">
        <v>4240</v>
      </c>
      <c r="C4072" s="217" t="s">
        <v>169</v>
      </c>
      <c r="D4072" s="217" t="s">
        <v>23</v>
      </c>
      <c r="E4072" s="217" t="s">
        <v>86</v>
      </c>
      <c r="F4072" s="217" t="s">
        <v>5</v>
      </c>
      <c r="G4072" s="217" t="s">
        <v>49</v>
      </c>
      <c r="H4072" s="217" t="s">
        <v>178</v>
      </c>
      <c r="I4072" s="217">
        <v>7</v>
      </c>
      <c r="J4072" s="217">
        <v>5</v>
      </c>
      <c r="K4072" s="217">
        <v>2</v>
      </c>
      <c r="L4072" s="217">
        <v>25</v>
      </c>
      <c r="M4072" s="217">
        <v>1027.6824439491299</v>
      </c>
      <c r="N4072" s="217">
        <v>6.8114426214198396</v>
      </c>
      <c r="O4072" s="217">
        <v>4.8653161581570297</v>
      </c>
      <c r="P4072" s="217">
        <v>1.9461264632628099</v>
      </c>
      <c r="Q4072" s="217">
        <v>6.8114426214198396</v>
      </c>
      <c r="R4072" s="217">
        <v>4.8653161581570297</v>
      </c>
      <c r="S4072" s="217">
        <v>1.9461264632628099</v>
      </c>
      <c r="T4072" s="217">
        <v>6.8114426214198396</v>
      </c>
      <c r="U4072" s="217">
        <v>4.8653161581570297</v>
      </c>
      <c r="V4072" s="217">
        <v>1.9461264632628099</v>
      </c>
      <c r="W4072" s="217">
        <v>6.8114426214198396</v>
      </c>
      <c r="X4072" s="217">
        <v>4.8653161581570297</v>
      </c>
      <c r="Y4072" s="217">
        <v>1.9461264632628099</v>
      </c>
    </row>
    <row r="4073" spans="2:25">
      <c r="B4073" s="217" t="s">
        <v>4241</v>
      </c>
      <c r="C4073" s="217" t="s">
        <v>169</v>
      </c>
      <c r="D4073" s="217" t="s">
        <v>23</v>
      </c>
      <c r="E4073" s="217" t="s">
        <v>86</v>
      </c>
      <c r="F4073" s="217" t="s">
        <v>5</v>
      </c>
      <c r="G4073" s="217" t="s">
        <v>49</v>
      </c>
      <c r="H4073" s="217" t="s">
        <v>5</v>
      </c>
      <c r="I4073" s="217">
        <v>29</v>
      </c>
      <c r="J4073" s="217">
        <v>22</v>
      </c>
      <c r="K4073" s="217">
        <v>7</v>
      </c>
      <c r="L4073" s="217">
        <v>130</v>
      </c>
      <c r="M4073" s="217">
        <v>5860</v>
      </c>
      <c r="N4073" s="217">
        <v>4.94880546075085</v>
      </c>
      <c r="O4073" s="217">
        <v>3.7542662116040999</v>
      </c>
      <c r="P4073" s="217">
        <v>1.1945392491467599</v>
      </c>
      <c r="Q4073" s="217">
        <v>4.94880546075085</v>
      </c>
      <c r="R4073" s="217">
        <v>3.7542662116040999</v>
      </c>
      <c r="S4073" s="217">
        <v>1.1945392491467599</v>
      </c>
      <c r="T4073" s="217">
        <v>4.94880546075085</v>
      </c>
      <c r="U4073" s="217">
        <v>3.7542662116040999</v>
      </c>
      <c r="V4073" s="217">
        <v>1.1945392491467599</v>
      </c>
      <c r="W4073" s="217">
        <v>4.94880546075085</v>
      </c>
      <c r="X4073" s="217">
        <v>3.7542662116040999</v>
      </c>
      <c r="Y4073" s="217">
        <v>1.1945392491467599</v>
      </c>
    </row>
    <row r="4074" spans="2:25">
      <c r="B4074" s="217" t="s">
        <v>4242</v>
      </c>
      <c r="C4074" s="217" t="s">
        <v>169</v>
      </c>
      <c r="D4074" s="217" t="s">
        <v>23</v>
      </c>
      <c r="E4074" s="217" t="s">
        <v>86</v>
      </c>
      <c r="F4074" s="217" t="s">
        <v>12</v>
      </c>
      <c r="G4074" s="217" t="s">
        <v>13</v>
      </c>
      <c r="H4074" s="217" t="s">
        <v>170</v>
      </c>
      <c r="I4074" s="217">
        <v>0</v>
      </c>
      <c r="J4074" s="217">
        <v>0</v>
      </c>
      <c r="K4074" s="217">
        <v>0</v>
      </c>
      <c r="L4074" s="217">
        <v>0</v>
      </c>
      <c r="M4074" s="217">
        <v>6.1111111111111098</v>
      </c>
      <c r="N4074" s="217">
        <v>0</v>
      </c>
      <c r="O4074" s="217">
        <v>0</v>
      </c>
      <c r="P4074" s="217">
        <v>0</v>
      </c>
      <c r="Q4074" s="217">
        <v>0</v>
      </c>
      <c r="R4074" s="217">
        <v>0</v>
      </c>
      <c r="S4074" s="217">
        <v>0</v>
      </c>
      <c r="T4074" s="217">
        <v>0</v>
      </c>
      <c r="U4074" s="217">
        <v>0</v>
      </c>
      <c r="V4074" s="217">
        <v>0</v>
      </c>
      <c r="W4074" s="217">
        <v>0</v>
      </c>
      <c r="X4074" s="217">
        <v>0</v>
      </c>
      <c r="Y4074" s="217">
        <v>0</v>
      </c>
    </row>
    <row r="4075" spans="2:25">
      <c r="B4075" s="217" t="s">
        <v>4243</v>
      </c>
      <c r="C4075" s="217" t="s">
        <v>169</v>
      </c>
      <c r="D4075" s="217" t="s">
        <v>23</v>
      </c>
      <c r="E4075" s="217" t="s">
        <v>86</v>
      </c>
      <c r="F4075" s="217" t="s">
        <v>12</v>
      </c>
      <c r="G4075" s="217" t="s">
        <v>13</v>
      </c>
      <c r="H4075" s="217" t="s">
        <v>172</v>
      </c>
      <c r="I4075" s="217">
        <v>0</v>
      </c>
      <c r="J4075" s="217">
        <v>0</v>
      </c>
      <c r="K4075" s="217">
        <v>0</v>
      </c>
      <c r="L4075" s="217">
        <v>0</v>
      </c>
      <c r="M4075" s="217">
        <v>12.2222222222222</v>
      </c>
      <c r="N4075" s="217">
        <v>0</v>
      </c>
      <c r="O4075" s="217">
        <v>0</v>
      </c>
      <c r="P4075" s="217">
        <v>0</v>
      </c>
      <c r="Q4075" s="217">
        <v>0</v>
      </c>
      <c r="R4075" s="217">
        <v>0</v>
      </c>
      <c r="S4075" s="217">
        <v>0</v>
      </c>
      <c r="T4075" s="217">
        <v>0</v>
      </c>
      <c r="U4075" s="217">
        <v>0</v>
      </c>
      <c r="V4075" s="217">
        <v>0</v>
      </c>
      <c r="W4075" s="217">
        <v>0</v>
      </c>
      <c r="X4075" s="217">
        <v>0</v>
      </c>
      <c r="Y4075" s="217">
        <v>0</v>
      </c>
    </row>
    <row r="4076" spans="2:25">
      <c r="B4076" s="217" t="s">
        <v>4244</v>
      </c>
      <c r="C4076" s="217" t="s">
        <v>169</v>
      </c>
      <c r="D4076" s="217" t="s">
        <v>23</v>
      </c>
      <c r="E4076" s="217" t="s">
        <v>86</v>
      </c>
      <c r="F4076" s="217" t="s">
        <v>12</v>
      </c>
      <c r="G4076" s="217" t="s">
        <v>13</v>
      </c>
      <c r="H4076" s="217" t="s">
        <v>174</v>
      </c>
      <c r="I4076" s="217">
        <v>0</v>
      </c>
      <c r="J4076" s="217">
        <v>0</v>
      </c>
      <c r="K4076" s="217">
        <v>0</v>
      </c>
      <c r="L4076" s="217">
        <v>0</v>
      </c>
      <c r="M4076" s="217">
        <v>18.3333333333333</v>
      </c>
      <c r="N4076" s="217">
        <v>0</v>
      </c>
      <c r="O4076" s="217">
        <v>0</v>
      </c>
      <c r="P4076" s="217">
        <v>0</v>
      </c>
      <c r="Q4076" s="217">
        <v>0</v>
      </c>
      <c r="R4076" s="217">
        <v>0</v>
      </c>
      <c r="S4076" s="217">
        <v>0</v>
      </c>
      <c r="T4076" s="217">
        <v>0</v>
      </c>
      <c r="U4076" s="217">
        <v>0</v>
      </c>
      <c r="V4076" s="217">
        <v>0</v>
      </c>
      <c r="W4076" s="217">
        <v>0</v>
      </c>
      <c r="X4076" s="217">
        <v>0</v>
      </c>
      <c r="Y4076" s="217">
        <v>0</v>
      </c>
    </row>
    <row r="4077" spans="2:25">
      <c r="B4077" s="217" t="s">
        <v>4245</v>
      </c>
      <c r="C4077" s="217" t="s">
        <v>169</v>
      </c>
      <c r="D4077" s="217" t="s">
        <v>23</v>
      </c>
      <c r="E4077" s="217" t="s">
        <v>86</v>
      </c>
      <c r="F4077" s="217" t="s">
        <v>12</v>
      </c>
      <c r="G4077" s="217" t="s">
        <v>13</v>
      </c>
      <c r="H4077" s="217" t="s">
        <v>176</v>
      </c>
      <c r="I4077" s="217">
        <v>0</v>
      </c>
      <c r="J4077" s="217">
        <v>0</v>
      </c>
      <c r="K4077" s="217">
        <v>0</v>
      </c>
      <c r="L4077" s="217">
        <v>1</v>
      </c>
      <c r="M4077" s="217">
        <v>30.5555555555556</v>
      </c>
      <c r="N4077" s="217">
        <v>0</v>
      </c>
      <c r="O4077" s="217">
        <v>0</v>
      </c>
      <c r="P4077" s="217">
        <v>0</v>
      </c>
      <c r="Q4077" s="217">
        <v>0</v>
      </c>
      <c r="R4077" s="217">
        <v>0</v>
      </c>
      <c r="S4077" s="217">
        <v>0</v>
      </c>
      <c r="T4077" s="217">
        <v>0</v>
      </c>
      <c r="U4077" s="217">
        <v>0</v>
      </c>
      <c r="V4077" s="217">
        <v>0</v>
      </c>
      <c r="W4077" s="217">
        <v>0</v>
      </c>
      <c r="X4077" s="217">
        <v>0</v>
      </c>
      <c r="Y4077" s="217">
        <v>0</v>
      </c>
    </row>
    <row r="4078" spans="2:25">
      <c r="B4078" s="217" t="s">
        <v>4246</v>
      </c>
      <c r="C4078" s="217" t="s">
        <v>169</v>
      </c>
      <c r="D4078" s="217" t="s">
        <v>23</v>
      </c>
      <c r="E4078" s="217" t="s">
        <v>86</v>
      </c>
      <c r="F4078" s="217" t="s">
        <v>12</v>
      </c>
      <c r="G4078" s="217" t="s">
        <v>13</v>
      </c>
      <c r="H4078" s="217" t="s">
        <v>178</v>
      </c>
      <c r="I4078" s="217">
        <v>1</v>
      </c>
      <c r="J4078" s="217">
        <v>1</v>
      </c>
      <c r="K4078" s="217">
        <v>0</v>
      </c>
      <c r="L4078" s="217">
        <v>0</v>
      </c>
      <c r="M4078" s="217">
        <v>42.7777777777778</v>
      </c>
      <c r="N4078" s="217">
        <v>23.3766233766234</v>
      </c>
      <c r="O4078" s="217">
        <v>23.3766233766234</v>
      </c>
      <c r="P4078" s="217">
        <v>0</v>
      </c>
      <c r="Q4078" s="217">
        <v>23.3766233766234</v>
      </c>
      <c r="R4078" s="217">
        <v>23.3766233766234</v>
      </c>
      <c r="S4078" s="217">
        <v>0</v>
      </c>
      <c r="T4078" s="217">
        <v>23.3766233766234</v>
      </c>
      <c r="U4078" s="217">
        <v>23.3766233766234</v>
      </c>
      <c r="V4078" s="217">
        <v>0</v>
      </c>
      <c r="W4078" s="217">
        <v>23.3766233766234</v>
      </c>
      <c r="X4078" s="217">
        <v>23.3766233766234</v>
      </c>
      <c r="Y4078" s="217">
        <v>0</v>
      </c>
    </row>
    <row r="4079" spans="2:25">
      <c r="B4079" s="217" t="s">
        <v>4247</v>
      </c>
      <c r="C4079" s="217" t="s">
        <v>169</v>
      </c>
      <c r="D4079" s="217" t="s">
        <v>23</v>
      </c>
      <c r="E4079" s="217" t="s">
        <v>86</v>
      </c>
      <c r="F4079" s="217" t="s">
        <v>12</v>
      </c>
      <c r="G4079" s="217" t="s">
        <v>13</v>
      </c>
      <c r="H4079" s="217" t="s">
        <v>5</v>
      </c>
      <c r="I4079" s="217">
        <v>1</v>
      </c>
      <c r="J4079" s="217">
        <v>1</v>
      </c>
      <c r="K4079" s="217">
        <v>0</v>
      </c>
      <c r="L4079" s="217">
        <v>1</v>
      </c>
      <c r="M4079" s="217">
        <v>110</v>
      </c>
      <c r="N4079" s="217">
        <v>9.0909090909090899</v>
      </c>
      <c r="O4079" s="217">
        <v>9.0909090909090899</v>
      </c>
      <c r="P4079" s="217">
        <v>0</v>
      </c>
      <c r="Q4079" s="217">
        <v>9.0909090909090899</v>
      </c>
      <c r="R4079" s="217">
        <v>9.0909090909090899</v>
      </c>
      <c r="S4079" s="217">
        <v>0</v>
      </c>
      <c r="T4079" s="217">
        <v>9.0909090909090899</v>
      </c>
      <c r="U4079" s="217">
        <v>9.0909090909090899</v>
      </c>
      <c r="V4079" s="217">
        <v>0</v>
      </c>
      <c r="W4079" s="217">
        <v>9.0909090909090899</v>
      </c>
      <c r="X4079" s="217">
        <v>9.0909090909090899</v>
      </c>
      <c r="Y4079" s="217">
        <v>0</v>
      </c>
    </row>
    <row r="4080" spans="2:25">
      <c r="B4080" s="217" t="s">
        <v>4248</v>
      </c>
      <c r="C4080" s="217" t="s">
        <v>169</v>
      </c>
      <c r="D4080" s="217" t="s">
        <v>23</v>
      </c>
      <c r="E4080" s="217" t="s">
        <v>86</v>
      </c>
      <c r="F4080" s="217" t="s">
        <v>9</v>
      </c>
      <c r="G4080" s="217" t="s">
        <v>13</v>
      </c>
      <c r="H4080" s="217" t="s">
        <v>170</v>
      </c>
      <c r="I4080" s="217">
        <v>0</v>
      </c>
      <c r="J4080" s="217">
        <v>0</v>
      </c>
      <c r="K4080" s="217">
        <v>0</v>
      </c>
      <c r="L4080" s="217">
        <v>0</v>
      </c>
      <c r="M4080" s="217">
        <v>0</v>
      </c>
    </row>
    <row r="4081" spans="2:25">
      <c r="B4081" s="217" t="s">
        <v>4249</v>
      </c>
      <c r="C4081" s="217" t="s">
        <v>169</v>
      </c>
      <c r="D4081" s="217" t="s">
        <v>23</v>
      </c>
      <c r="E4081" s="217" t="s">
        <v>86</v>
      </c>
      <c r="F4081" s="217" t="s">
        <v>9</v>
      </c>
      <c r="G4081" s="217" t="s">
        <v>13</v>
      </c>
      <c r="H4081" s="217" t="s">
        <v>172</v>
      </c>
      <c r="I4081" s="217">
        <v>0</v>
      </c>
      <c r="J4081" s="217">
        <v>0</v>
      </c>
      <c r="K4081" s="217">
        <v>0</v>
      </c>
      <c r="L4081" s="217">
        <v>0</v>
      </c>
      <c r="M4081" s="217">
        <v>7.3333333333333304</v>
      </c>
      <c r="N4081" s="217">
        <v>0</v>
      </c>
      <c r="O4081" s="217">
        <v>0</v>
      </c>
      <c r="P4081" s="217">
        <v>0</v>
      </c>
      <c r="Q4081" s="217">
        <v>0</v>
      </c>
      <c r="R4081" s="217">
        <v>0</v>
      </c>
      <c r="S4081" s="217">
        <v>0</v>
      </c>
      <c r="T4081" s="217">
        <v>0</v>
      </c>
      <c r="U4081" s="217">
        <v>0</v>
      </c>
      <c r="V4081" s="217">
        <v>0</v>
      </c>
      <c r="W4081" s="217">
        <v>0</v>
      </c>
      <c r="X4081" s="217">
        <v>0</v>
      </c>
      <c r="Y4081" s="217">
        <v>0</v>
      </c>
    </row>
    <row r="4082" spans="2:25">
      <c r="B4082" s="217" t="s">
        <v>4250</v>
      </c>
      <c r="C4082" s="217" t="s">
        <v>169</v>
      </c>
      <c r="D4082" s="217" t="s">
        <v>23</v>
      </c>
      <c r="E4082" s="217" t="s">
        <v>86</v>
      </c>
      <c r="F4082" s="217" t="s">
        <v>9</v>
      </c>
      <c r="G4082" s="217" t="s">
        <v>13</v>
      </c>
      <c r="H4082" s="217" t="s">
        <v>174</v>
      </c>
      <c r="I4082" s="217">
        <v>0</v>
      </c>
      <c r="J4082" s="217">
        <v>0</v>
      </c>
      <c r="K4082" s="217">
        <v>0</v>
      </c>
      <c r="L4082" s="217">
        <v>0</v>
      </c>
      <c r="M4082" s="217">
        <v>22</v>
      </c>
      <c r="N4082" s="217">
        <v>0</v>
      </c>
      <c r="O4082" s="217">
        <v>0</v>
      </c>
      <c r="P4082" s="217">
        <v>0</v>
      </c>
      <c r="Q4082" s="217">
        <v>0</v>
      </c>
      <c r="R4082" s="217">
        <v>0</v>
      </c>
      <c r="S4082" s="217">
        <v>0</v>
      </c>
      <c r="T4082" s="217">
        <v>0</v>
      </c>
      <c r="U4082" s="217">
        <v>0</v>
      </c>
      <c r="V4082" s="217">
        <v>0</v>
      </c>
      <c r="W4082" s="217">
        <v>0</v>
      </c>
      <c r="X4082" s="217">
        <v>0</v>
      </c>
      <c r="Y4082" s="217">
        <v>0</v>
      </c>
    </row>
    <row r="4083" spans="2:25">
      <c r="B4083" s="217" t="s">
        <v>4251</v>
      </c>
      <c r="C4083" s="217" t="s">
        <v>169</v>
      </c>
      <c r="D4083" s="217" t="s">
        <v>23</v>
      </c>
      <c r="E4083" s="217" t="s">
        <v>86</v>
      </c>
      <c r="F4083" s="217" t="s">
        <v>9</v>
      </c>
      <c r="G4083" s="217" t="s">
        <v>13</v>
      </c>
      <c r="H4083" s="217" t="s">
        <v>176</v>
      </c>
      <c r="I4083" s="217">
        <v>0</v>
      </c>
      <c r="J4083" s="217">
        <v>0</v>
      </c>
      <c r="K4083" s="217">
        <v>0</v>
      </c>
      <c r="L4083" s="217">
        <v>2</v>
      </c>
      <c r="M4083" s="217">
        <v>44</v>
      </c>
      <c r="N4083" s="217">
        <v>0</v>
      </c>
      <c r="O4083" s="217">
        <v>0</v>
      </c>
      <c r="P4083" s="217">
        <v>0</v>
      </c>
      <c r="Q4083" s="217">
        <v>0</v>
      </c>
      <c r="R4083" s="217">
        <v>0</v>
      </c>
      <c r="S4083" s="217">
        <v>0</v>
      </c>
      <c r="T4083" s="217">
        <v>0</v>
      </c>
      <c r="U4083" s="217">
        <v>0</v>
      </c>
      <c r="V4083" s="217">
        <v>0</v>
      </c>
      <c r="W4083" s="217">
        <v>0</v>
      </c>
      <c r="X4083" s="217">
        <v>0</v>
      </c>
      <c r="Y4083" s="217">
        <v>0</v>
      </c>
    </row>
    <row r="4084" spans="2:25">
      <c r="B4084" s="217" t="s">
        <v>4252</v>
      </c>
      <c r="C4084" s="217" t="s">
        <v>169</v>
      </c>
      <c r="D4084" s="217" t="s">
        <v>23</v>
      </c>
      <c r="E4084" s="217" t="s">
        <v>86</v>
      </c>
      <c r="F4084" s="217" t="s">
        <v>9</v>
      </c>
      <c r="G4084" s="217" t="s">
        <v>13</v>
      </c>
      <c r="H4084" s="217" t="s">
        <v>178</v>
      </c>
      <c r="I4084" s="217">
        <v>0</v>
      </c>
      <c r="J4084" s="217">
        <v>0</v>
      </c>
      <c r="K4084" s="217">
        <v>0</v>
      </c>
      <c r="L4084" s="217">
        <v>0</v>
      </c>
      <c r="M4084" s="217">
        <v>36.6666666666667</v>
      </c>
      <c r="N4084" s="217">
        <v>0</v>
      </c>
      <c r="O4084" s="217">
        <v>0</v>
      </c>
      <c r="P4084" s="217">
        <v>0</v>
      </c>
      <c r="Q4084" s="217">
        <v>0</v>
      </c>
      <c r="R4084" s="217">
        <v>0</v>
      </c>
      <c r="S4084" s="217">
        <v>0</v>
      </c>
      <c r="T4084" s="217">
        <v>0</v>
      </c>
      <c r="U4084" s="217">
        <v>0</v>
      </c>
      <c r="V4084" s="217">
        <v>0</v>
      </c>
      <c r="W4084" s="217">
        <v>0</v>
      </c>
      <c r="X4084" s="217">
        <v>0</v>
      </c>
      <c r="Y4084" s="217">
        <v>0</v>
      </c>
    </row>
    <row r="4085" spans="2:25">
      <c r="B4085" s="217" t="s">
        <v>4253</v>
      </c>
      <c r="C4085" s="217" t="s">
        <v>169</v>
      </c>
      <c r="D4085" s="217" t="s">
        <v>23</v>
      </c>
      <c r="E4085" s="217" t="s">
        <v>86</v>
      </c>
      <c r="F4085" s="217" t="s">
        <v>9</v>
      </c>
      <c r="G4085" s="217" t="s">
        <v>13</v>
      </c>
      <c r="H4085" s="217" t="s">
        <v>5</v>
      </c>
      <c r="I4085" s="217">
        <v>0</v>
      </c>
      <c r="J4085" s="217">
        <v>0</v>
      </c>
      <c r="K4085" s="217">
        <v>0</v>
      </c>
      <c r="L4085" s="217">
        <v>2</v>
      </c>
      <c r="M4085" s="217">
        <v>110</v>
      </c>
      <c r="N4085" s="217">
        <v>0</v>
      </c>
      <c r="O4085" s="217">
        <v>0</v>
      </c>
      <c r="P4085" s="217">
        <v>0</v>
      </c>
      <c r="Q4085" s="217">
        <v>0</v>
      </c>
      <c r="R4085" s="217">
        <v>0</v>
      </c>
      <c r="S4085" s="217">
        <v>0</v>
      </c>
      <c r="T4085" s="217">
        <v>0</v>
      </c>
      <c r="U4085" s="217">
        <v>0</v>
      </c>
      <c r="V4085" s="217">
        <v>0</v>
      </c>
      <c r="W4085" s="217">
        <v>0</v>
      </c>
      <c r="X4085" s="217">
        <v>0</v>
      </c>
      <c r="Y4085" s="217">
        <v>0</v>
      </c>
    </row>
    <row r="4086" spans="2:25">
      <c r="B4086" s="217" t="s">
        <v>4254</v>
      </c>
      <c r="C4086" s="217" t="s">
        <v>169</v>
      </c>
      <c r="D4086" s="217" t="s">
        <v>23</v>
      </c>
      <c r="E4086" s="217" t="s">
        <v>86</v>
      </c>
      <c r="F4086" s="217" t="s">
        <v>5</v>
      </c>
      <c r="G4086" s="217" t="s">
        <v>13</v>
      </c>
      <c r="H4086" s="217" t="s">
        <v>170</v>
      </c>
      <c r="I4086" s="217">
        <v>0</v>
      </c>
      <c r="J4086" s="217">
        <v>0</v>
      </c>
      <c r="K4086" s="217">
        <v>0</v>
      </c>
      <c r="L4086" s="217">
        <v>0</v>
      </c>
      <c r="M4086" s="217">
        <v>6.1111111111111098</v>
      </c>
      <c r="N4086" s="217">
        <v>0</v>
      </c>
      <c r="O4086" s="217">
        <v>0</v>
      </c>
      <c r="P4086" s="217">
        <v>0</v>
      </c>
      <c r="Q4086" s="217">
        <v>0</v>
      </c>
      <c r="R4086" s="217">
        <v>0</v>
      </c>
      <c r="S4086" s="217">
        <v>0</v>
      </c>
      <c r="T4086" s="217">
        <v>0</v>
      </c>
      <c r="U4086" s="217">
        <v>0</v>
      </c>
      <c r="V4086" s="217">
        <v>0</v>
      </c>
      <c r="W4086" s="217">
        <v>0</v>
      </c>
      <c r="X4086" s="217">
        <v>0</v>
      </c>
      <c r="Y4086" s="217">
        <v>0</v>
      </c>
    </row>
    <row r="4087" spans="2:25">
      <c r="B4087" s="217" t="s">
        <v>4255</v>
      </c>
      <c r="C4087" s="217" t="s">
        <v>169</v>
      </c>
      <c r="D4087" s="217" t="s">
        <v>23</v>
      </c>
      <c r="E4087" s="217" t="s">
        <v>86</v>
      </c>
      <c r="F4087" s="217" t="s">
        <v>5</v>
      </c>
      <c r="G4087" s="217" t="s">
        <v>13</v>
      </c>
      <c r="H4087" s="217" t="s">
        <v>172</v>
      </c>
      <c r="I4087" s="217">
        <v>0</v>
      </c>
      <c r="J4087" s="217">
        <v>0</v>
      </c>
      <c r="K4087" s="217">
        <v>0</v>
      </c>
      <c r="L4087" s="217">
        <v>0</v>
      </c>
      <c r="M4087" s="217">
        <v>19.5555555555556</v>
      </c>
      <c r="N4087" s="217">
        <v>0</v>
      </c>
      <c r="O4087" s="217">
        <v>0</v>
      </c>
      <c r="P4087" s="217">
        <v>0</v>
      </c>
      <c r="Q4087" s="217">
        <v>0</v>
      </c>
      <c r="R4087" s="217">
        <v>0</v>
      </c>
      <c r="S4087" s="217">
        <v>0</v>
      </c>
      <c r="T4087" s="217">
        <v>0</v>
      </c>
      <c r="U4087" s="217">
        <v>0</v>
      </c>
      <c r="V4087" s="217">
        <v>0</v>
      </c>
      <c r="W4087" s="217">
        <v>0</v>
      </c>
      <c r="X4087" s="217">
        <v>0</v>
      </c>
      <c r="Y4087" s="217">
        <v>0</v>
      </c>
    </row>
    <row r="4088" spans="2:25">
      <c r="B4088" s="217" t="s">
        <v>4256</v>
      </c>
      <c r="C4088" s="217" t="s">
        <v>169</v>
      </c>
      <c r="D4088" s="217" t="s">
        <v>23</v>
      </c>
      <c r="E4088" s="217" t="s">
        <v>86</v>
      </c>
      <c r="F4088" s="217" t="s">
        <v>5</v>
      </c>
      <c r="G4088" s="217" t="s">
        <v>13</v>
      </c>
      <c r="H4088" s="217" t="s">
        <v>174</v>
      </c>
      <c r="I4088" s="217">
        <v>0</v>
      </c>
      <c r="J4088" s="217">
        <v>0</v>
      </c>
      <c r="K4088" s="217">
        <v>0</v>
      </c>
      <c r="L4088" s="217">
        <v>0</v>
      </c>
      <c r="M4088" s="217">
        <v>40.3333333333333</v>
      </c>
      <c r="N4088" s="217">
        <v>0</v>
      </c>
      <c r="O4088" s="217">
        <v>0</v>
      </c>
      <c r="P4088" s="217">
        <v>0</v>
      </c>
      <c r="Q4088" s="217">
        <v>0</v>
      </c>
      <c r="R4088" s="217">
        <v>0</v>
      </c>
      <c r="S4088" s="217">
        <v>0</v>
      </c>
      <c r="T4088" s="217">
        <v>0</v>
      </c>
      <c r="U4088" s="217">
        <v>0</v>
      </c>
      <c r="V4088" s="217">
        <v>0</v>
      </c>
      <c r="W4088" s="217">
        <v>0</v>
      </c>
      <c r="X4088" s="217">
        <v>0</v>
      </c>
      <c r="Y4088" s="217">
        <v>0</v>
      </c>
    </row>
    <row r="4089" spans="2:25">
      <c r="B4089" s="217" t="s">
        <v>4257</v>
      </c>
      <c r="C4089" s="217" t="s">
        <v>169</v>
      </c>
      <c r="D4089" s="217" t="s">
        <v>23</v>
      </c>
      <c r="E4089" s="217" t="s">
        <v>86</v>
      </c>
      <c r="F4089" s="217" t="s">
        <v>5</v>
      </c>
      <c r="G4089" s="217" t="s">
        <v>13</v>
      </c>
      <c r="H4089" s="217" t="s">
        <v>176</v>
      </c>
      <c r="I4089" s="217">
        <v>0</v>
      </c>
      <c r="J4089" s="217">
        <v>0</v>
      </c>
      <c r="K4089" s="217">
        <v>0</v>
      </c>
      <c r="L4089" s="217">
        <v>3</v>
      </c>
      <c r="M4089" s="217">
        <v>74.5555555555556</v>
      </c>
      <c r="N4089" s="217">
        <v>0</v>
      </c>
      <c r="O4089" s="217">
        <v>0</v>
      </c>
      <c r="P4089" s="217">
        <v>0</v>
      </c>
      <c r="Q4089" s="217">
        <v>0</v>
      </c>
      <c r="R4089" s="217">
        <v>0</v>
      </c>
      <c r="S4089" s="217">
        <v>0</v>
      </c>
      <c r="T4089" s="217">
        <v>0</v>
      </c>
      <c r="U4089" s="217">
        <v>0</v>
      </c>
      <c r="V4089" s="217">
        <v>0</v>
      </c>
      <c r="W4089" s="217">
        <v>0</v>
      </c>
      <c r="X4089" s="217">
        <v>0</v>
      </c>
      <c r="Y4089" s="217">
        <v>0</v>
      </c>
    </row>
    <row r="4090" spans="2:25">
      <c r="B4090" s="217" t="s">
        <v>4258</v>
      </c>
      <c r="C4090" s="217" t="s">
        <v>169</v>
      </c>
      <c r="D4090" s="217" t="s">
        <v>23</v>
      </c>
      <c r="E4090" s="217" t="s">
        <v>86</v>
      </c>
      <c r="F4090" s="217" t="s">
        <v>5</v>
      </c>
      <c r="G4090" s="217" t="s">
        <v>13</v>
      </c>
      <c r="H4090" s="217" t="s">
        <v>178</v>
      </c>
      <c r="I4090" s="217">
        <v>1</v>
      </c>
      <c r="J4090" s="217">
        <v>1</v>
      </c>
      <c r="K4090" s="217">
        <v>0</v>
      </c>
      <c r="L4090" s="217">
        <v>0</v>
      </c>
      <c r="M4090" s="217">
        <v>79.4444444444444</v>
      </c>
      <c r="N4090" s="217">
        <v>12.587412587412601</v>
      </c>
      <c r="O4090" s="217">
        <v>12.587412587412601</v>
      </c>
      <c r="P4090" s="217">
        <v>0</v>
      </c>
      <c r="Q4090" s="217">
        <v>12.587412587412601</v>
      </c>
      <c r="R4090" s="217">
        <v>12.587412587412601</v>
      </c>
      <c r="S4090" s="217">
        <v>0</v>
      </c>
      <c r="T4090" s="217">
        <v>12.587412587412601</v>
      </c>
      <c r="U4090" s="217">
        <v>12.587412587412601</v>
      </c>
      <c r="V4090" s="217">
        <v>0</v>
      </c>
      <c r="W4090" s="217">
        <v>12.587412587412601</v>
      </c>
      <c r="X4090" s="217">
        <v>12.587412587412601</v>
      </c>
      <c r="Y4090" s="217">
        <v>0</v>
      </c>
    </row>
    <row r="4091" spans="2:25">
      <c r="B4091" s="217" t="s">
        <v>4259</v>
      </c>
      <c r="C4091" s="217" t="s">
        <v>169</v>
      </c>
      <c r="D4091" s="217" t="s">
        <v>23</v>
      </c>
      <c r="E4091" s="217" t="s">
        <v>86</v>
      </c>
      <c r="F4091" s="217" t="s">
        <v>5</v>
      </c>
      <c r="G4091" s="217" t="s">
        <v>13</v>
      </c>
      <c r="H4091" s="217" t="s">
        <v>5</v>
      </c>
      <c r="I4091" s="217">
        <v>1</v>
      </c>
      <c r="J4091" s="217">
        <v>1</v>
      </c>
      <c r="K4091" s="217">
        <v>0</v>
      </c>
      <c r="L4091" s="217">
        <v>3</v>
      </c>
      <c r="M4091" s="217">
        <v>220</v>
      </c>
      <c r="N4091" s="217">
        <v>4.5454545454545503</v>
      </c>
      <c r="O4091" s="217">
        <v>4.5454545454545503</v>
      </c>
      <c r="P4091" s="217">
        <v>0</v>
      </c>
      <c r="Q4091" s="217">
        <v>4.5454545454545503</v>
      </c>
      <c r="R4091" s="217">
        <v>4.5454545454545503</v>
      </c>
      <c r="S4091" s="217">
        <v>0</v>
      </c>
      <c r="T4091" s="217">
        <v>4.5454545454545503</v>
      </c>
      <c r="U4091" s="217">
        <v>4.5454545454545503</v>
      </c>
      <c r="V4091" s="217">
        <v>0</v>
      </c>
      <c r="W4091" s="217">
        <v>4.5454545454545503</v>
      </c>
      <c r="X4091" s="217">
        <v>4.5454545454545503</v>
      </c>
      <c r="Y4091" s="217">
        <v>0</v>
      </c>
    </row>
    <row r="4092" spans="2:25">
      <c r="B4092" s="217" t="s">
        <v>4260</v>
      </c>
      <c r="C4092" s="217" t="s">
        <v>169</v>
      </c>
      <c r="D4092" s="217" t="s">
        <v>23</v>
      </c>
      <c r="E4092" s="217" t="s">
        <v>86</v>
      </c>
      <c r="F4092" s="217" t="s">
        <v>12</v>
      </c>
      <c r="G4092" s="217" t="s">
        <v>5</v>
      </c>
      <c r="H4092" s="217" t="s">
        <v>170</v>
      </c>
      <c r="I4092" s="217">
        <v>4</v>
      </c>
      <c r="J4092" s="217">
        <v>4</v>
      </c>
      <c r="K4092" s="217">
        <v>0</v>
      </c>
      <c r="L4092" s="217">
        <v>10</v>
      </c>
      <c r="M4092" s="217">
        <v>599.71968570468596</v>
      </c>
      <c r="N4092" s="217">
        <v>6.6697827257411104</v>
      </c>
      <c r="O4092" s="217">
        <v>6.6697827257411104</v>
      </c>
      <c r="P4092" s="217">
        <v>0</v>
      </c>
      <c r="Q4092" s="217">
        <v>6.6697827257411104</v>
      </c>
      <c r="R4092" s="217">
        <v>6.6697827257411104</v>
      </c>
      <c r="S4092" s="217">
        <v>0</v>
      </c>
      <c r="T4092" s="217">
        <v>6.6697827257411104</v>
      </c>
      <c r="U4092" s="217">
        <v>6.6697827257411104</v>
      </c>
      <c r="V4092" s="217">
        <v>0</v>
      </c>
      <c r="W4092" s="217">
        <v>6.6697827257411104</v>
      </c>
      <c r="X4092" s="217">
        <v>6.6697827257411104</v>
      </c>
      <c r="Y4092" s="217">
        <v>0</v>
      </c>
    </row>
    <row r="4093" spans="2:25">
      <c r="B4093" s="217" t="s">
        <v>4261</v>
      </c>
      <c r="C4093" s="217" t="s">
        <v>169</v>
      </c>
      <c r="D4093" s="217" t="s">
        <v>23</v>
      </c>
      <c r="E4093" s="217" t="s">
        <v>86</v>
      </c>
      <c r="F4093" s="217" t="s">
        <v>12</v>
      </c>
      <c r="G4093" s="217" t="s">
        <v>5</v>
      </c>
      <c r="H4093" s="217" t="s">
        <v>172</v>
      </c>
      <c r="I4093" s="217">
        <v>0</v>
      </c>
      <c r="J4093" s="217">
        <v>0</v>
      </c>
      <c r="K4093" s="217">
        <v>0</v>
      </c>
      <c r="L4093" s="217">
        <v>7</v>
      </c>
      <c r="M4093" s="217">
        <v>630.14503890435697</v>
      </c>
      <c r="N4093" s="217">
        <v>0</v>
      </c>
      <c r="O4093" s="217">
        <v>0</v>
      </c>
      <c r="P4093" s="217">
        <v>0</v>
      </c>
      <c r="Q4093" s="217">
        <v>0</v>
      </c>
      <c r="R4093" s="217">
        <v>0</v>
      </c>
      <c r="S4093" s="217">
        <v>0</v>
      </c>
      <c r="T4093" s="217">
        <v>0</v>
      </c>
      <c r="U4093" s="217">
        <v>0</v>
      </c>
      <c r="V4093" s="217">
        <v>0</v>
      </c>
      <c r="W4093" s="217">
        <v>0</v>
      </c>
      <c r="X4093" s="217">
        <v>0</v>
      </c>
      <c r="Y4093" s="217">
        <v>0</v>
      </c>
    </row>
    <row r="4094" spans="2:25">
      <c r="B4094" s="217" t="s">
        <v>4262</v>
      </c>
      <c r="C4094" s="217" t="s">
        <v>169</v>
      </c>
      <c r="D4094" s="217" t="s">
        <v>23</v>
      </c>
      <c r="E4094" s="217" t="s">
        <v>86</v>
      </c>
      <c r="F4094" s="217" t="s">
        <v>12</v>
      </c>
      <c r="G4094" s="217" t="s">
        <v>5</v>
      </c>
      <c r="H4094" s="217" t="s">
        <v>174</v>
      </c>
      <c r="I4094" s="217">
        <v>8</v>
      </c>
      <c r="J4094" s="217">
        <v>6</v>
      </c>
      <c r="K4094" s="217">
        <v>2</v>
      </c>
      <c r="L4094" s="217">
        <v>12</v>
      </c>
      <c r="M4094" s="217">
        <v>913.49455605121602</v>
      </c>
      <c r="N4094" s="217">
        <v>8.7575781891703706</v>
      </c>
      <c r="O4094" s="217">
        <v>6.5681836418777797</v>
      </c>
      <c r="P4094" s="217">
        <v>2.18939454729259</v>
      </c>
      <c r="Q4094" s="217">
        <v>8.7575781891703706</v>
      </c>
      <c r="R4094" s="217">
        <v>6.5681836418777797</v>
      </c>
      <c r="S4094" s="217">
        <v>2.18939454729259</v>
      </c>
      <c r="T4094" s="217">
        <v>8.7575781891703706</v>
      </c>
      <c r="U4094" s="217">
        <v>6.5681836418777797</v>
      </c>
      <c r="V4094" s="217">
        <v>2.18939454729259</v>
      </c>
      <c r="W4094" s="217">
        <v>8.7575781891703706</v>
      </c>
      <c r="X4094" s="217">
        <v>6.5681836418777797</v>
      </c>
      <c r="Y4094" s="217">
        <v>2.18939454729259</v>
      </c>
    </row>
    <row r="4095" spans="2:25">
      <c r="B4095" s="217" t="s">
        <v>4263</v>
      </c>
      <c r="C4095" s="217" t="s">
        <v>169</v>
      </c>
      <c r="D4095" s="217" t="s">
        <v>23</v>
      </c>
      <c r="E4095" s="217" t="s">
        <v>86</v>
      </c>
      <c r="F4095" s="217" t="s">
        <v>12</v>
      </c>
      <c r="G4095" s="217" t="s">
        <v>5</v>
      </c>
      <c r="H4095" s="217" t="s">
        <v>176</v>
      </c>
      <c r="I4095" s="217">
        <v>10</v>
      </c>
      <c r="J4095" s="217">
        <v>8</v>
      </c>
      <c r="K4095" s="217">
        <v>2</v>
      </c>
      <c r="L4095" s="217">
        <v>13</v>
      </c>
      <c r="M4095" s="217">
        <v>1129.4376249546799</v>
      </c>
      <c r="N4095" s="217">
        <v>8.8539639366107608</v>
      </c>
      <c r="O4095" s="217">
        <v>7.0831711492886003</v>
      </c>
      <c r="P4095" s="217">
        <v>1.7707927873221501</v>
      </c>
      <c r="Q4095" s="217">
        <v>8.8539639366107608</v>
      </c>
      <c r="R4095" s="217">
        <v>7.0831711492886003</v>
      </c>
      <c r="S4095" s="217">
        <v>1.7707927873221501</v>
      </c>
      <c r="T4095" s="217">
        <v>8.8539639366107608</v>
      </c>
      <c r="U4095" s="217">
        <v>7.0831711492886003</v>
      </c>
      <c r="V4095" s="217">
        <v>1.7707927873221501</v>
      </c>
      <c r="W4095" s="217">
        <v>8.8539639366107608</v>
      </c>
      <c r="X4095" s="217">
        <v>7.0831711492886003</v>
      </c>
      <c r="Y4095" s="217">
        <v>1.7707927873221501</v>
      </c>
    </row>
    <row r="4096" spans="2:25">
      <c r="B4096" s="217" t="s">
        <v>4264</v>
      </c>
      <c r="C4096" s="217" t="s">
        <v>169</v>
      </c>
      <c r="D4096" s="217" t="s">
        <v>23</v>
      </c>
      <c r="E4096" s="217" t="s">
        <v>86</v>
      </c>
      <c r="F4096" s="217" t="s">
        <v>12</v>
      </c>
      <c r="G4096" s="217" t="s">
        <v>5</v>
      </c>
      <c r="H4096" s="217" t="s">
        <v>178</v>
      </c>
      <c r="I4096" s="217">
        <v>10</v>
      </c>
      <c r="J4096" s="217">
        <v>7</v>
      </c>
      <c r="K4096" s="217">
        <v>3</v>
      </c>
      <c r="L4096" s="217">
        <v>17</v>
      </c>
      <c r="M4096" s="217">
        <v>1117.20309438507</v>
      </c>
      <c r="N4096" s="217">
        <v>8.9509240085879291</v>
      </c>
      <c r="O4096" s="217">
        <v>6.2656468060115502</v>
      </c>
      <c r="P4096" s="217">
        <v>2.6852772025763798</v>
      </c>
      <c r="Q4096" s="217">
        <v>8.9509240085879291</v>
      </c>
      <c r="R4096" s="217">
        <v>6.2656468060115502</v>
      </c>
      <c r="S4096" s="217">
        <v>2.6852772025763798</v>
      </c>
      <c r="T4096" s="217">
        <v>8.9509240085879291</v>
      </c>
      <c r="U4096" s="217">
        <v>6.2656468060115502</v>
      </c>
      <c r="V4096" s="217">
        <v>2.6852772025763798</v>
      </c>
      <c r="W4096" s="217">
        <v>8.9509240085879291</v>
      </c>
      <c r="X4096" s="217">
        <v>6.2656468060115502</v>
      </c>
      <c r="Y4096" s="217">
        <v>2.6852772025763798</v>
      </c>
    </row>
    <row r="4097" spans="2:25">
      <c r="B4097" s="217" t="s">
        <v>4265</v>
      </c>
      <c r="C4097" s="217" t="s">
        <v>169</v>
      </c>
      <c r="D4097" s="217" t="s">
        <v>23</v>
      </c>
      <c r="E4097" s="217" t="s">
        <v>86</v>
      </c>
      <c r="F4097" s="217" t="s">
        <v>12</v>
      </c>
      <c r="G4097" s="217" t="s">
        <v>5</v>
      </c>
      <c r="H4097" s="217" t="s">
        <v>5</v>
      </c>
      <c r="I4097" s="217">
        <v>32</v>
      </c>
      <c r="J4097" s="217">
        <v>25</v>
      </c>
      <c r="K4097" s="217">
        <v>7</v>
      </c>
      <c r="L4097" s="217">
        <v>59</v>
      </c>
      <c r="M4097" s="217">
        <v>4390</v>
      </c>
      <c r="N4097" s="217">
        <v>7.2892938496583097</v>
      </c>
      <c r="O4097" s="217">
        <v>5.6947608200455599</v>
      </c>
      <c r="P4097" s="217">
        <v>1.59453302961276</v>
      </c>
      <c r="Q4097" s="217">
        <v>7.2892938496583097</v>
      </c>
      <c r="R4097" s="217">
        <v>5.6947608200455599</v>
      </c>
      <c r="S4097" s="217">
        <v>1.59453302961276</v>
      </c>
      <c r="T4097" s="217">
        <v>7.2892938496583097</v>
      </c>
      <c r="U4097" s="217">
        <v>5.6947608200455599</v>
      </c>
      <c r="V4097" s="217">
        <v>1.59453302961276</v>
      </c>
      <c r="W4097" s="217">
        <v>7.2892938496583097</v>
      </c>
      <c r="X4097" s="217">
        <v>5.6947608200455599</v>
      </c>
      <c r="Y4097" s="217">
        <v>1.59453302961276</v>
      </c>
    </row>
    <row r="4098" spans="2:25">
      <c r="B4098" s="217" t="s">
        <v>4266</v>
      </c>
      <c r="C4098" s="217" t="s">
        <v>169</v>
      </c>
      <c r="D4098" s="217" t="s">
        <v>23</v>
      </c>
      <c r="E4098" s="217" t="s">
        <v>86</v>
      </c>
      <c r="F4098" s="217" t="s">
        <v>9</v>
      </c>
      <c r="G4098" s="217" t="s">
        <v>5</v>
      </c>
      <c r="H4098" s="217" t="s">
        <v>170</v>
      </c>
      <c r="I4098" s="217">
        <v>0</v>
      </c>
      <c r="J4098" s="217">
        <v>0</v>
      </c>
      <c r="K4098" s="217">
        <v>0</v>
      </c>
      <c r="L4098" s="217">
        <v>17</v>
      </c>
      <c r="M4098" s="217">
        <v>610.96855983772798</v>
      </c>
      <c r="N4098" s="217">
        <v>0</v>
      </c>
      <c r="O4098" s="217">
        <v>0</v>
      </c>
      <c r="P4098" s="217">
        <v>0</v>
      </c>
      <c r="Q4098" s="217">
        <v>0</v>
      </c>
      <c r="R4098" s="217">
        <v>0</v>
      </c>
      <c r="S4098" s="217">
        <v>0</v>
      </c>
      <c r="T4098" s="217">
        <v>0</v>
      </c>
      <c r="U4098" s="217">
        <v>0</v>
      </c>
      <c r="V4098" s="217">
        <v>0</v>
      </c>
      <c r="W4098" s="217">
        <v>0</v>
      </c>
      <c r="X4098" s="217">
        <v>0</v>
      </c>
      <c r="Y4098" s="217">
        <v>0</v>
      </c>
    </row>
    <row r="4099" spans="2:25">
      <c r="B4099" s="217" t="s">
        <v>4267</v>
      </c>
      <c r="C4099" s="217" t="s">
        <v>169</v>
      </c>
      <c r="D4099" s="217" t="s">
        <v>23</v>
      </c>
      <c r="E4099" s="217" t="s">
        <v>86</v>
      </c>
      <c r="F4099" s="217" t="s">
        <v>9</v>
      </c>
      <c r="G4099" s="217" t="s">
        <v>5</v>
      </c>
      <c r="H4099" s="217" t="s">
        <v>172</v>
      </c>
      <c r="I4099" s="217">
        <v>0</v>
      </c>
      <c r="J4099" s="217">
        <v>0</v>
      </c>
      <c r="K4099" s="217">
        <v>0</v>
      </c>
      <c r="L4099" s="217">
        <v>12</v>
      </c>
      <c r="M4099" s="217">
        <v>697.604124408384</v>
      </c>
      <c r="N4099" s="217">
        <v>0</v>
      </c>
      <c r="O4099" s="217">
        <v>0</v>
      </c>
      <c r="P4099" s="217">
        <v>0</v>
      </c>
      <c r="Q4099" s="217">
        <v>0</v>
      </c>
      <c r="R4099" s="217">
        <v>0</v>
      </c>
      <c r="S4099" s="217">
        <v>0</v>
      </c>
      <c r="T4099" s="217">
        <v>0</v>
      </c>
      <c r="U4099" s="217">
        <v>0</v>
      </c>
      <c r="V4099" s="217">
        <v>0</v>
      </c>
      <c r="W4099" s="217">
        <v>0</v>
      </c>
      <c r="X4099" s="217">
        <v>0</v>
      </c>
      <c r="Y4099" s="217">
        <v>0</v>
      </c>
    </row>
    <row r="4100" spans="2:25">
      <c r="B4100" s="217" t="s">
        <v>4268</v>
      </c>
      <c r="C4100" s="217" t="s">
        <v>169</v>
      </c>
      <c r="D4100" s="217" t="s">
        <v>23</v>
      </c>
      <c r="E4100" s="217" t="s">
        <v>86</v>
      </c>
      <c r="F4100" s="217" t="s">
        <v>9</v>
      </c>
      <c r="G4100" s="217" t="s">
        <v>5</v>
      </c>
      <c r="H4100" s="217" t="s">
        <v>174</v>
      </c>
      <c r="I4100" s="217">
        <v>0</v>
      </c>
      <c r="J4100" s="217">
        <v>0</v>
      </c>
      <c r="K4100" s="217">
        <v>0</v>
      </c>
      <c r="L4100" s="217">
        <v>30</v>
      </c>
      <c r="M4100" s="217">
        <v>952.89756592292099</v>
      </c>
      <c r="N4100" s="217">
        <v>0</v>
      </c>
      <c r="O4100" s="217">
        <v>0</v>
      </c>
      <c r="P4100" s="217">
        <v>0</v>
      </c>
      <c r="Q4100" s="217">
        <v>0</v>
      </c>
      <c r="R4100" s="217">
        <v>0</v>
      </c>
      <c r="S4100" s="217">
        <v>0</v>
      </c>
      <c r="T4100" s="217">
        <v>0</v>
      </c>
      <c r="U4100" s="217">
        <v>0</v>
      </c>
      <c r="V4100" s="217">
        <v>0</v>
      </c>
      <c r="W4100" s="217">
        <v>0</v>
      </c>
      <c r="X4100" s="217">
        <v>0</v>
      </c>
      <c r="Y4100" s="217">
        <v>0</v>
      </c>
    </row>
    <row r="4101" spans="2:25">
      <c r="B4101" s="217" t="s">
        <v>4269</v>
      </c>
      <c r="C4101" s="217" t="s">
        <v>169</v>
      </c>
      <c r="D4101" s="217" t="s">
        <v>23</v>
      </c>
      <c r="E4101" s="217" t="s">
        <v>86</v>
      </c>
      <c r="F4101" s="217" t="s">
        <v>9</v>
      </c>
      <c r="G4101" s="217" t="s">
        <v>5</v>
      </c>
      <c r="H4101" s="217" t="s">
        <v>176</v>
      </c>
      <c r="I4101" s="217">
        <v>0</v>
      </c>
      <c r="J4101" s="217">
        <v>0</v>
      </c>
      <c r="K4101" s="217">
        <v>0</v>
      </c>
      <c r="L4101" s="217">
        <v>28</v>
      </c>
      <c r="M4101" s="217">
        <v>1265.5628803245399</v>
      </c>
      <c r="N4101" s="217">
        <v>0</v>
      </c>
      <c r="O4101" s="217">
        <v>0</v>
      </c>
      <c r="P4101" s="217">
        <v>0</v>
      </c>
      <c r="Q4101" s="217">
        <v>0</v>
      </c>
      <c r="R4101" s="217">
        <v>0</v>
      </c>
      <c r="S4101" s="217">
        <v>0</v>
      </c>
      <c r="T4101" s="217">
        <v>0</v>
      </c>
      <c r="U4101" s="217">
        <v>0</v>
      </c>
      <c r="V4101" s="217">
        <v>0</v>
      </c>
      <c r="W4101" s="217">
        <v>0</v>
      </c>
      <c r="X4101" s="217">
        <v>0</v>
      </c>
      <c r="Y4101" s="217">
        <v>0</v>
      </c>
    </row>
    <row r="4102" spans="2:25">
      <c r="B4102" s="217" t="s">
        <v>4270</v>
      </c>
      <c r="C4102" s="217" t="s">
        <v>169</v>
      </c>
      <c r="D4102" s="217" t="s">
        <v>23</v>
      </c>
      <c r="E4102" s="217" t="s">
        <v>86</v>
      </c>
      <c r="F4102" s="217" t="s">
        <v>9</v>
      </c>
      <c r="G4102" s="217" t="s">
        <v>5</v>
      </c>
      <c r="H4102" s="217" t="s">
        <v>178</v>
      </c>
      <c r="I4102" s="217">
        <v>1</v>
      </c>
      <c r="J4102" s="217">
        <v>0</v>
      </c>
      <c r="K4102" s="217">
        <v>1</v>
      </c>
      <c r="L4102" s="217">
        <v>27</v>
      </c>
      <c r="M4102" s="217">
        <v>1262.9668695064199</v>
      </c>
      <c r="N4102" s="217">
        <v>0.79178640718485904</v>
      </c>
      <c r="O4102" s="217">
        <v>0</v>
      </c>
      <c r="P4102" s="217">
        <v>0.79178640718485904</v>
      </c>
      <c r="Q4102" s="217">
        <v>0.79178640718485904</v>
      </c>
      <c r="R4102" s="217">
        <v>0</v>
      </c>
      <c r="S4102" s="217">
        <v>0.79178640718485904</v>
      </c>
      <c r="T4102" s="217">
        <v>0.79178640718485904</v>
      </c>
      <c r="U4102" s="217">
        <v>0</v>
      </c>
      <c r="V4102" s="217">
        <v>0.79178640718485904</v>
      </c>
      <c r="W4102" s="217">
        <v>0.79178640718485904</v>
      </c>
      <c r="X4102" s="217">
        <v>0</v>
      </c>
      <c r="Y4102" s="217">
        <v>0.79178640718485904</v>
      </c>
    </row>
    <row r="4103" spans="2:25">
      <c r="B4103" s="217" t="s">
        <v>4271</v>
      </c>
      <c r="C4103" s="217" t="s">
        <v>169</v>
      </c>
      <c r="D4103" s="217" t="s">
        <v>23</v>
      </c>
      <c r="E4103" s="217" t="s">
        <v>86</v>
      </c>
      <c r="F4103" s="217" t="s">
        <v>9</v>
      </c>
      <c r="G4103" s="217" t="s">
        <v>5</v>
      </c>
      <c r="H4103" s="217" t="s">
        <v>5</v>
      </c>
      <c r="I4103" s="217">
        <v>1</v>
      </c>
      <c r="J4103" s="217">
        <v>0</v>
      </c>
      <c r="K4103" s="217">
        <v>1</v>
      </c>
      <c r="L4103" s="217">
        <v>114</v>
      </c>
      <c r="M4103" s="217">
        <v>4790</v>
      </c>
      <c r="N4103" s="217">
        <v>0.20876826722338199</v>
      </c>
      <c r="O4103" s="217">
        <v>0</v>
      </c>
      <c r="P4103" s="217">
        <v>0.20876826722338199</v>
      </c>
      <c r="Q4103" s="217">
        <v>0.20876826722338199</v>
      </c>
      <c r="R4103" s="217">
        <v>0</v>
      </c>
      <c r="S4103" s="217">
        <v>0.20876826722338199</v>
      </c>
      <c r="T4103" s="217">
        <v>0.20876826722338199</v>
      </c>
      <c r="U4103" s="217">
        <v>0</v>
      </c>
      <c r="V4103" s="217">
        <v>0.20876826722338199</v>
      </c>
      <c r="W4103" s="217">
        <v>0.20876826722338199</v>
      </c>
      <c r="X4103" s="217">
        <v>0</v>
      </c>
      <c r="Y4103" s="217">
        <v>0.20876826722338199</v>
      </c>
    </row>
    <row r="4104" spans="2:25">
      <c r="B4104" s="217" t="s">
        <v>4272</v>
      </c>
      <c r="C4104" s="217" t="s">
        <v>169</v>
      </c>
      <c r="D4104" s="217" t="s">
        <v>23</v>
      </c>
      <c r="E4104" s="217" t="s">
        <v>86</v>
      </c>
      <c r="F4104" s="217" t="s">
        <v>5</v>
      </c>
      <c r="G4104" s="217" t="s">
        <v>5</v>
      </c>
      <c r="H4104" s="217" t="s">
        <v>170</v>
      </c>
      <c r="I4104" s="217">
        <v>4</v>
      </c>
      <c r="J4104" s="217">
        <v>4</v>
      </c>
      <c r="K4104" s="217">
        <v>0</v>
      </c>
      <c r="L4104" s="217">
        <v>27</v>
      </c>
      <c r="M4104" s="217">
        <v>1210.68824554241</v>
      </c>
      <c r="N4104" s="217">
        <v>3.3039058690190801</v>
      </c>
      <c r="O4104" s="217">
        <v>3.3039058690190801</v>
      </c>
      <c r="P4104" s="217">
        <v>0</v>
      </c>
      <c r="Q4104" s="217">
        <v>3.3039058690190801</v>
      </c>
      <c r="R4104" s="217">
        <v>3.3039058690190801</v>
      </c>
      <c r="S4104" s="217">
        <v>0</v>
      </c>
      <c r="T4104" s="217">
        <v>3.3039058690190801</v>
      </c>
      <c r="U4104" s="217">
        <v>3.3039058690190801</v>
      </c>
      <c r="V4104" s="217">
        <v>0</v>
      </c>
      <c r="W4104" s="217">
        <v>3.3039058690190801</v>
      </c>
      <c r="X4104" s="217">
        <v>3.3039058690190801</v>
      </c>
      <c r="Y4104" s="217">
        <v>0</v>
      </c>
    </row>
    <row r="4105" spans="2:25">
      <c r="B4105" s="217" t="s">
        <v>4273</v>
      </c>
      <c r="C4105" s="217" t="s">
        <v>169</v>
      </c>
      <c r="D4105" s="217" t="s">
        <v>23</v>
      </c>
      <c r="E4105" s="217" t="s">
        <v>86</v>
      </c>
      <c r="F4105" s="217" t="s">
        <v>5</v>
      </c>
      <c r="G4105" s="217" t="s">
        <v>5</v>
      </c>
      <c r="H4105" s="217" t="s">
        <v>172</v>
      </c>
      <c r="I4105" s="217">
        <v>0</v>
      </c>
      <c r="J4105" s="217">
        <v>0</v>
      </c>
      <c r="K4105" s="217">
        <v>0</v>
      </c>
      <c r="L4105" s="217">
        <v>19</v>
      </c>
      <c r="M4105" s="217">
        <v>1327.7491633127399</v>
      </c>
      <c r="N4105" s="217">
        <v>0</v>
      </c>
      <c r="O4105" s="217">
        <v>0</v>
      </c>
      <c r="P4105" s="217">
        <v>0</v>
      </c>
      <c r="Q4105" s="217">
        <v>0</v>
      </c>
      <c r="R4105" s="217">
        <v>0</v>
      </c>
      <c r="S4105" s="217">
        <v>0</v>
      </c>
      <c r="T4105" s="217">
        <v>0</v>
      </c>
      <c r="U4105" s="217">
        <v>0</v>
      </c>
      <c r="V4105" s="217">
        <v>0</v>
      </c>
      <c r="W4105" s="217">
        <v>0</v>
      </c>
      <c r="X4105" s="217">
        <v>0</v>
      </c>
      <c r="Y4105" s="217">
        <v>0</v>
      </c>
    </row>
    <row r="4106" spans="2:25">
      <c r="B4106" s="217" t="s">
        <v>4274</v>
      </c>
      <c r="C4106" s="217" t="s">
        <v>169</v>
      </c>
      <c r="D4106" s="217" t="s">
        <v>23</v>
      </c>
      <c r="E4106" s="217" t="s">
        <v>86</v>
      </c>
      <c r="F4106" s="217" t="s">
        <v>5</v>
      </c>
      <c r="G4106" s="217" t="s">
        <v>5</v>
      </c>
      <c r="H4106" s="217" t="s">
        <v>174</v>
      </c>
      <c r="I4106" s="217">
        <v>8</v>
      </c>
      <c r="J4106" s="217">
        <v>6</v>
      </c>
      <c r="K4106" s="217">
        <v>2</v>
      </c>
      <c r="L4106" s="217">
        <v>42</v>
      </c>
      <c r="M4106" s="217">
        <v>1866.3921219741401</v>
      </c>
      <c r="N4106" s="217">
        <v>4.2863447106378496</v>
      </c>
      <c r="O4106" s="217">
        <v>3.2147585329783901</v>
      </c>
      <c r="P4106" s="217">
        <v>1.07158617765946</v>
      </c>
      <c r="Q4106" s="217">
        <v>4.2863447106378496</v>
      </c>
      <c r="R4106" s="217">
        <v>3.2147585329783901</v>
      </c>
      <c r="S4106" s="217">
        <v>1.07158617765946</v>
      </c>
      <c r="T4106" s="217">
        <v>4.2863447106378496</v>
      </c>
      <c r="U4106" s="217">
        <v>3.2147585329783901</v>
      </c>
      <c r="V4106" s="217">
        <v>1.07158617765946</v>
      </c>
      <c r="W4106" s="217">
        <v>4.2863447106378496</v>
      </c>
      <c r="X4106" s="217">
        <v>3.2147585329783901</v>
      </c>
      <c r="Y4106" s="217">
        <v>1.07158617765946</v>
      </c>
    </row>
    <row r="4107" spans="2:25">
      <c r="B4107" s="217" t="s">
        <v>4275</v>
      </c>
      <c r="C4107" s="217" t="s">
        <v>169</v>
      </c>
      <c r="D4107" s="217" t="s">
        <v>23</v>
      </c>
      <c r="E4107" s="217" t="s">
        <v>86</v>
      </c>
      <c r="F4107" s="217" t="s">
        <v>5</v>
      </c>
      <c r="G4107" s="217" t="s">
        <v>5</v>
      </c>
      <c r="H4107" s="217" t="s">
        <v>176</v>
      </c>
      <c r="I4107" s="217">
        <v>12</v>
      </c>
      <c r="J4107" s="217">
        <v>9</v>
      </c>
      <c r="K4107" s="217">
        <v>3</v>
      </c>
      <c r="L4107" s="217">
        <v>42</v>
      </c>
      <c r="M4107" s="217">
        <v>2395.0005052792199</v>
      </c>
      <c r="N4107" s="217">
        <v>5.0104373562965003</v>
      </c>
      <c r="O4107" s="217">
        <v>3.7578280172223799</v>
      </c>
      <c r="P4107" s="217">
        <v>1.25260933907413</v>
      </c>
      <c r="Q4107" s="217">
        <v>5.0104373562965003</v>
      </c>
      <c r="R4107" s="217">
        <v>3.7578280172223799</v>
      </c>
      <c r="S4107" s="217">
        <v>1.25260933907413</v>
      </c>
      <c r="T4107" s="217">
        <v>5.0104373562965003</v>
      </c>
      <c r="U4107" s="217">
        <v>3.7578280172223799</v>
      </c>
      <c r="V4107" s="217">
        <v>1.25260933907413</v>
      </c>
      <c r="W4107" s="217">
        <v>5.0104373562965003</v>
      </c>
      <c r="X4107" s="217">
        <v>3.7578280172223799</v>
      </c>
      <c r="Y4107" s="217">
        <v>1.25260933907413</v>
      </c>
    </row>
    <row r="4108" spans="2:25">
      <c r="B4108" s="217" t="s">
        <v>4276</v>
      </c>
      <c r="C4108" s="217" t="s">
        <v>169</v>
      </c>
      <c r="D4108" s="217" t="s">
        <v>23</v>
      </c>
      <c r="E4108" s="217" t="s">
        <v>86</v>
      </c>
      <c r="F4108" s="217" t="s">
        <v>5</v>
      </c>
      <c r="G4108" s="217" t="s">
        <v>5</v>
      </c>
      <c r="H4108" s="217" t="s">
        <v>178</v>
      </c>
      <c r="I4108" s="217">
        <v>11</v>
      </c>
      <c r="J4108" s="217">
        <v>7</v>
      </c>
      <c r="K4108" s="217">
        <v>4</v>
      </c>
      <c r="L4108" s="217">
        <v>44</v>
      </c>
      <c r="M4108" s="217">
        <v>2380.1699638914902</v>
      </c>
      <c r="N4108" s="217">
        <v>4.62151870113318</v>
      </c>
      <c r="O4108" s="217">
        <v>2.9409664461756599</v>
      </c>
      <c r="P4108" s="217">
        <v>1.68055225495752</v>
      </c>
      <c r="Q4108" s="217">
        <v>4.62151870113318</v>
      </c>
      <c r="R4108" s="217">
        <v>2.9409664461756599</v>
      </c>
      <c r="S4108" s="217">
        <v>1.68055225495752</v>
      </c>
      <c r="T4108" s="217">
        <v>4.62151870113318</v>
      </c>
      <c r="U4108" s="217">
        <v>2.9409664461756599</v>
      </c>
      <c r="V4108" s="217">
        <v>1.68055225495752</v>
      </c>
      <c r="W4108" s="217">
        <v>4.62151870113318</v>
      </c>
      <c r="X4108" s="217">
        <v>2.9409664461756599</v>
      </c>
      <c r="Y4108" s="217">
        <v>1.68055225495752</v>
      </c>
    </row>
    <row r="4109" spans="2:25">
      <c r="B4109" s="217" t="s">
        <v>4277</v>
      </c>
      <c r="C4109" s="217" t="s">
        <v>169</v>
      </c>
      <c r="D4109" s="217" t="s">
        <v>23</v>
      </c>
      <c r="E4109" s="217" t="s">
        <v>86</v>
      </c>
      <c r="F4109" s="217" t="s">
        <v>5</v>
      </c>
      <c r="G4109" s="217" t="s">
        <v>5</v>
      </c>
      <c r="H4109" s="217" t="s">
        <v>5</v>
      </c>
      <c r="I4109" s="217">
        <v>35</v>
      </c>
      <c r="J4109" s="217">
        <v>26</v>
      </c>
      <c r="K4109" s="217">
        <v>9</v>
      </c>
      <c r="L4109" s="217">
        <v>174</v>
      </c>
      <c r="M4109" s="217">
        <v>9180</v>
      </c>
      <c r="N4109" s="217">
        <v>3.8126361655773402</v>
      </c>
      <c r="O4109" s="217">
        <v>2.8322440087145999</v>
      </c>
      <c r="P4109" s="217">
        <v>0.98039215686274495</v>
      </c>
      <c r="Q4109" s="217">
        <v>3.8126361655773402</v>
      </c>
      <c r="R4109" s="217">
        <v>2.8322440087145999</v>
      </c>
      <c r="S4109" s="217">
        <v>0.98039215686274495</v>
      </c>
      <c r="T4109" s="217">
        <v>3.8126361655773402</v>
      </c>
      <c r="U4109" s="217">
        <v>2.8322440087145999</v>
      </c>
      <c r="V4109" s="217">
        <v>0.98039215686274495</v>
      </c>
      <c r="W4109" s="217">
        <v>3.8126361655773402</v>
      </c>
      <c r="X4109" s="217">
        <v>2.8322440087145999</v>
      </c>
      <c r="Y4109" s="217">
        <v>0.98039215686274495</v>
      </c>
    </row>
    <row r="4110" spans="2:25">
      <c r="B4110" s="217" t="s">
        <v>4278</v>
      </c>
      <c r="C4110" s="217" t="s">
        <v>169</v>
      </c>
      <c r="D4110" s="217" t="s">
        <v>23</v>
      </c>
      <c r="E4110" s="217" t="s">
        <v>103</v>
      </c>
      <c r="F4110" s="217" t="s">
        <v>12</v>
      </c>
      <c r="G4110" s="217" t="s">
        <v>10</v>
      </c>
      <c r="H4110" s="217" t="s">
        <v>170</v>
      </c>
      <c r="I4110" s="217">
        <v>3</v>
      </c>
      <c r="J4110" s="217">
        <v>3</v>
      </c>
      <c r="K4110" s="217">
        <v>0</v>
      </c>
      <c r="L4110" s="217">
        <v>3</v>
      </c>
      <c r="M4110" s="217">
        <v>216.49340669765701</v>
      </c>
      <c r="N4110" s="217">
        <v>13.8572349419844</v>
      </c>
      <c r="O4110" s="217">
        <v>13.8572349419844</v>
      </c>
      <c r="P4110" s="217">
        <v>0</v>
      </c>
      <c r="Q4110" s="217">
        <v>11.953030624981301</v>
      </c>
      <c r="R4110" s="217">
        <v>11.953030624981301</v>
      </c>
      <c r="S4110" s="217">
        <v>0</v>
      </c>
      <c r="T4110" s="217">
        <v>12.643137725015499</v>
      </c>
      <c r="U4110" s="217">
        <v>12.643137725015499</v>
      </c>
      <c r="V4110" s="217">
        <v>0</v>
      </c>
      <c r="W4110" s="217">
        <v>12.3466437968217</v>
      </c>
      <c r="X4110" s="217">
        <v>12.3466437968217</v>
      </c>
      <c r="Y4110" s="217">
        <v>0</v>
      </c>
    </row>
    <row r="4111" spans="2:25">
      <c r="B4111" s="217" t="s">
        <v>4279</v>
      </c>
      <c r="C4111" s="217" t="s">
        <v>169</v>
      </c>
      <c r="D4111" s="217" t="s">
        <v>23</v>
      </c>
      <c r="E4111" s="217" t="s">
        <v>103</v>
      </c>
      <c r="F4111" s="217" t="s">
        <v>12</v>
      </c>
      <c r="G4111" s="217" t="s">
        <v>10</v>
      </c>
      <c r="H4111" s="217" t="s">
        <v>172</v>
      </c>
      <c r="I4111" s="217">
        <v>2</v>
      </c>
      <c r="J4111" s="217">
        <v>2</v>
      </c>
      <c r="K4111" s="217">
        <v>0</v>
      </c>
      <c r="L4111" s="217">
        <v>5</v>
      </c>
      <c r="M4111" s="217">
        <v>307.58656673939902</v>
      </c>
      <c r="N4111" s="217">
        <v>6.5022345455498796</v>
      </c>
      <c r="O4111" s="217">
        <v>6.5022345455498796</v>
      </c>
      <c r="P4111" s="217">
        <v>0</v>
      </c>
      <c r="Q4111" s="217">
        <v>5.9426947082209001</v>
      </c>
      <c r="R4111" s="217">
        <v>5.9426947082209001</v>
      </c>
      <c r="S4111" s="217">
        <v>0</v>
      </c>
      <c r="T4111" s="217">
        <v>6.0707851100864199</v>
      </c>
      <c r="U4111" s="217">
        <v>6.0707851100864199</v>
      </c>
      <c r="V4111" s="217">
        <v>0</v>
      </c>
      <c r="W4111" s="217">
        <v>6.0893633847370499</v>
      </c>
      <c r="X4111" s="217">
        <v>6.0893633847370499</v>
      </c>
      <c r="Y4111" s="217">
        <v>0</v>
      </c>
    </row>
    <row r="4112" spans="2:25">
      <c r="B4112" s="217" t="s">
        <v>4280</v>
      </c>
      <c r="C4112" s="217" t="s">
        <v>169</v>
      </c>
      <c r="D4112" s="217" t="s">
        <v>23</v>
      </c>
      <c r="E4112" s="217" t="s">
        <v>103</v>
      </c>
      <c r="F4112" s="217" t="s">
        <v>12</v>
      </c>
      <c r="G4112" s="217" t="s">
        <v>10</v>
      </c>
      <c r="H4112" s="217" t="s">
        <v>174</v>
      </c>
      <c r="I4112" s="217">
        <v>10</v>
      </c>
      <c r="J4112" s="217">
        <v>7</v>
      </c>
      <c r="K4112" s="217">
        <v>3</v>
      </c>
      <c r="L4112" s="217">
        <v>15</v>
      </c>
      <c r="M4112" s="217">
        <v>627.305663599279</v>
      </c>
      <c r="N4112" s="217">
        <v>15.941191958356001</v>
      </c>
      <c r="O4112" s="217">
        <v>11.158834370849201</v>
      </c>
      <c r="P4112" s="217">
        <v>4.7823575875067998</v>
      </c>
      <c r="Q4112" s="217">
        <v>19.528560121357899</v>
      </c>
      <c r="R4112" s="217">
        <v>13.039395718084499</v>
      </c>
      <c r="S4112" s="217">
        <v>6.4891644032734099</v>
      </c>
      <c r="T4112" s="217">
        <v>17.432045374256901</v>
      </c>
      <c r="U4112" s="217">
        <v>11.949311677822401</v>
      </c>
      <c r="V4112" s="217">
        <v>5.4827336964345701</v>
      </c>
      <c r="W4112" s="217">
        <v>18.582072266634</v>
      </c>
      <c r="X4112" s="217">
        <v>12.5603174793098</v>
      </c>
      <c r="Y4112" s="217">
        <v>6.0217547873241797</v>
      </c>
    </row>
    <row r="4113" spans="2:25">
      <c r="B4113" s="217" t="s">
        <v>4281</v>
      </c>
      <c r="C4113" s="217" t="s">
        <v>169</v>
      </c>
      <c r="D4113" s="217" t="s">
        <v>23</v>
      </c>
      <c r="E4113" s="217" t="s">
        <v>103</v>
      </c>
      <c r="F4113" s="217" t="s">
        <v>12</v>
      </c>
      <c r="G4113" s="217" t="s">
        <v>10</v>
      </c>
      <c r="H4113" s="217" t="s">
        <v>176</v>
      </c>
      <c r="I4113" s="217">
        <v>17</v>
      </c>
      <c r="J4113" s="217">
        <v>16</v>
      </c>
      <c r="K4113" s="217">
        <v>1</v>
      </c>
      <c r="L4113" s="217">
        <v>28</v>
      </c>
      <c r="M4113" s="217">
        <v>1003.8108338867301</v>
      </c>
      <c r="N4113" s="217">
        <v>16.935461768405599</v>
      </c>
      <c r="O4113" s="217">
        <v>15.93925813497</v>
      </c>
      <c r="P4113" s="217">
        <v>0.99620363343562202</v>
      </c>
      <c r="Q4113" s="217">
        <v>19.550963499289299</v>
      </c>
      <c r="R4113" s="217">
        <v>18.289181531986198</v>
      </c>
      <c r="S4113" s="217">
        <v>1.2617819673031601</v>
      </c>
      <c r="T4113" s="217">
        <v>17.7434537048347</v>
      </c>
      <c r="U4113" s="217">
        <v>16.677366597194698</v>
      </c>
      <c r="V4113" s="217">
        <v>1.06608710764006</v>
      </c>
      <c r="W4113" s="217">
        <v>18.813224924212498</v>
      </c>
      <c r="X4113" s="217">
        <v>17.6423281600105</v>
      </c>
      <c r="Y4113" s="217">
        <v>1.1708967642019199</v>
      </c>
    </row>
    <row r="4114" spans="2:25">
      <c r="B4114" s="217" t="s">
        <v>4282</v>
      </c>
      <c r="C4114" s="217" t="s">
        <v>169</v>
      </c>
      <c r="D4114" s="217" t="s">
        <v>23</v>
      </c>
      <c r="E4114" s="217" t="s">
        <v>103</v>
      </c>
      <c r="F4114" s="217" t="s">
        <v>12</v>
      </c>
      <c r="G4114" s="217" t="s">
        <v>10</v>
      </c>
      <c r="H4114" s="217" t="s">
        <v>178</v>
      </c>
      <c r="I4114" s="217">
        <v>21</v>
      </c>
      <c r="J4114" s="217">
        <v>17</v>
      </c>
      <c r="K4114" s="217">
        <v>4</v>
      </c>
      <c r="L4114" s="217">
        <v>38</v>
      </c>
      <c r="M4114" s="217">
        <v>1494.8035290769401</v>
      </c>
      <c r="N4114" s="217">
        <v>14.0486689999774</v>
      </c>
      <c r="O4114" s="217">
        <v>11.372732047600801</v>
      </c>
      <c r="P4114" s="217">
        <v>2.6759369523766501</v>
      </c>
      <c r="Q4114" s="217">
        <v>16.175488641938699</v>
      </c>
      <c r="R4114" s="217">
        <v>13.426813248416501</v>
      </c>
      <c r="S4114" s="217">
        <v>2.7486753935221402</v>
      </c>
      <c r="T4114" s="217">
        <v>14.823126776206401</v>
      </c>
      <c r="U4114" s="217">
        <v>12.101512102218299</v>
      </c>
      <c r="V4114" s="217">
        <v>2.7216146739881699</v>
      </c>
      <c r="W4114" s="217">
        <v>15.600943519093001</v>
      </c>
      <c r="X4114" s="217">
        <v>12.8529346189489</v>
      </c>
      <c r="Y4114" s="217">
        <v>2.7480089001441299</v>
      </c>
    </row>
    <row r="4115" spans="2:25">
      <c r="B4115" s="217" t="s">
        <v>4283</v>
      </c>
      <c r="C4115" s="217" t="s">
        <v>169</v>
      </c>
      <c r="D4115" s="217" t="s">
        <v>23</v>
      </c>
      <c r="E4115" s="217" t="s">
        <v>103</v>
      </c>
      <c r="F4115" s="217" t="s">
        <v>12</v>
      </c>
      <c r="G4115" s="217" t="s">
        <v>10</v>
      </c>
      <c r="H4115" s="217" t="s">
        <v>5</v>
      </c>
      <c r="I4115" s="217">
        <v>53</v>
      </c>
      <c r="J4115" s="217">
        <v>45</v>
      </c>
      <c r="K4115" s="217">
        <v>8</v>
      </c>
      <c r="L4115" s="217">
        <v>89</v>
      </c>
      <c r="M4115" s="217">
        <v>3650</v>
      </c>
      <c r="N4115" s="217">
        <v>14.5205479452055</v>
      </c>
      <c r="O4115" s="217">
        <v>12.328767123287699</v>
      </c>
      <c r="P4115" s="217">
        <v>2.1917808219178099</v>
      </c>
      <c r="Q4115" s="217">
        <v>16.855860166208899</v>
      </c>
      <c r="R4115" s="217">
        <v>14.273180973234499</v>
      </c>
      <c r="S4115" s="217">
        <v>2.58267919297437</v>
      </c>
      <c r="T4115" s="217">
        <v>15.4590769604168</v>
      </c>
      <c r="U4115" s="217">
        <v>13.1157408946214</v>
      </c>
      <c r="V4115" s="217">
        <v>2.3433360657953699</v>
      </c>
      <c r="W4115" s="217">
        <v>16.2734576213224</v>
      </c>
      <c r="X4115" s="217">
        <v>13.797249206501901</v>
      </c>
      <c r="Y4115" s="217">
        <v>2.4762084148205199</v>
      </c>
    </row>
    <row r="4116" spans="2:25">
      <c r="B4116" s="217" t="s">
        <v>4284</v>
      </c>
      <c r="C4116" s="217" t="s">
        <v>169</v>
      </c>
      <c r="D4116" s="217" t="s">
        <v>23</v>
      </c>
      <c r="E4116" s="217" t="s">
        <v>103</v>
      </c>
      <c r="F4116" s="217" t="s">
        <v>9</v>
      </c>
      <c r="G4116" s="217" t="s">
        <v>10</v>
      </c>
      <c r="H4116" s="217" t="s">
        <v>170</v>
      </c>
      <c r="I4116" s="217">
        <v>2</v>
      </c>
      <c r="J4116" s="217">
        <v>2</v>
      </c>
      <c r="K4116" s="217">
        <v>0</v>
      </c>
      <c r="L4116" s="217">
        <v>3</v>
      </c>
      <c r="M4116" s="217">
        <v>218.599701963835</v>
      </c>
      <c r="N4116" s="217">
        <v>9.1491433063841807</v>
      </c>
      <c r="O4116" s="217">
        <v>9.1491433063841807</v>
      </c>
      <c r="P4116" s="217">
        <v>0</v>
      </c>
      <c r="Q4116" s="217">
        <v>10.017187000181099</v>
      </c>
      <c r="R4116" s="217">
        <v>10.017187000181099</v>
      </c>
      <c r="S4116" s="217">
        <v>0</v>
      </c>
      <c r="T4116" s="217">
        <v>9.3130994349928997</v>
      </c>
      <c r="U4116" s="217">
        <v>9.3130994349928997</v>
      </c>
      <c r="V4116" s="217">
        <v>0</v>
      </c>
      <c r="W4116" s="217">
        <v>9.7607429067910303</v>
      </c>
      <c r="X4116" s="217">
        <v>9.7607429067910303</v>
      </c>
      <c r="Y4116" s="217">
        <v>0</v>
      </c>
    </row>
    <row r="4117" spans="2:25">
      <c r="B4117" s="217" t="s">
        <v>4285</v>
      </c>
      <c r="C4117" s="217" t="s">
        <v>169</v>
      </c>
      <c r="D4117" s="217" t="s">
        <v>23</v>
      </c>
      <c r="E4117" s="217" t="s">
        <v>103</v>
      </c>
      <c r="F4117" s="217" t="s">
        <v>9</v>
      </c>
      <c r="G4117" s="217" t="s">
        <v>10</v>
      </c>
      <c r="H4117" s="217" t="s">
        <v>172</v>
      </c>
      <c r="I4117" s="217">
        <v>1</v>
      </c>
      <c r="J4117" s="217">
        <v>1</v>
      </c>
      <c r="K4117" s="217">
        <v>0</v>
      </c>
      <c r="L4117" s="217">
        <v>6</v>
      </c>
      <c r="M4117" s="217">
        <v>322.64664408990302</v>
      </c>
      <c r="N4117" s="217">
        <v>3.09936588003487</v>
      </c>
      <c r="O4117" s="217">
        <v>3.09936588003487</v>
      </c>
      <c r="P4117" s="217">
        <v>0</v>
      </c>
      <c r="Q4117" s="217">
        <v>3.2060631607285499</v>
      </c>
      <c r="R4117" s="217">
        <v>3.2060631607285499</v>
      </c>
      <c r="S4117" s="217">
        <v>0</v>
      </c>
      <c r="T4117" s="217">
        <v>3.2751674877766601</v>
      </c>
      <c r="U4117" s="217">
        <v>3.2751674877766601</v>
      </c>
      <c r="V4117" s="217">
        <v>0</v>
      </c>
      <c r="W4117" s="217">
        <v>3.2851904024427698</v>
      </c>
      <c r="X4117" s="217">
        <v>3.2851904024427698</v>
      </c>
      <c r="Y4117" s="217">
        <v>0</v>
      </c>
    </row>
    <row r="4118" spans="2:25">
      <c r="B4118" s="217" t="s">
        <v>4286</v>
      </c>
      <c r="C4118" s="217" t="s">
        <v>169</v>
      </c>
      <c r="D4118" s="217" t="s">
        <v>23</v>
      </c>
      <c r="E4118" s="217" t="s">
        <v>103</v>
      </c>
      <c r="F4118" s="217" t="s">
        <v>9</v>
      </c>
      <c r="G4118" s="217" t="s">
        <v>10</v>
      </c>
      <c r="H4118" s="217" t="s">
        <v>174</v>
      </c>
      <c r="I4118" s="217">
        <v>3</v>
      </c>
      <c r="J4118" s="217">
        <v>3</v>
      </c>
      <c r="K4118" s="217">
        <v>0</v>
      </c>
      <c r="L4118" s="217">
        <v>17</v>
      </c>
      <c r="M4118" s="217">
        <v>681.14722471697996</v>
      </c>
      <c r="N4118" s="217">
        <v>4.4043341749597698</v>
      </c>
      <c r="O4118" s="217">
        <v>4.4043341749597698</v>
      </c>
      <c r="P4118" s="217">
        <v>0</v>
      </c>
      <c r="Q4118" s="217">
        <v>5.1205598980097404</v>
      </c>
      <c r="R4118" s="217">
        <v>5.1205598980097404</v>
      </c>
      <c r="S4118" s="217">
        <v>0</v>
      </c>
      <c r="T4118" s="217">
        <v>4.8629295329090496</v>
      </c>
      <c r="U4118" s="217">
        <v>4.8629295329090496</v>
      </c>
      <c r="V4118" s="217">
        <v>0</v>
      </c>
      <c r="W4118" s="217">
        <v>5.0454685656702196</v>
      </c>
      <c r="X4118" s="217">
        <v>5.0454685656702196</v>
      </c>
      <c r="Y4118" s="217">
        <v>0</v>
      </c>
    </row>
    <row r="4119" spans="2:25">
      <c r="B4119" s="217" t="s">
        <v>4287</v>
      </c>
      <c r="C4119" s="217" t="s">
        <v>169</v>
      </c>
      <c r="D4119" s="217" t="s">
        <v>23</v>
      </c>
      <c r="E4119" s="217" t="s">
        <v>103</v>
      </c>
      <c r="F4119" s="217" t="s">
        <v>9</v>
      </c>
      <c r="G4119" s="217" t="s">
        <v>10</v>
      </c>
      <c r="H4119" s="217" t="s">
        <v>176</v>
      </c>
      <c r="I4119" s="217">
        <v>9</v>
      </c>
      <c r="J4119" s="217">
        <v>6</v>
      </c>
      <c r="K4119" s="217">
        <v>3</v>
      </c>
      <c r="L4119" s="217">
        <v>35</v>
      </c>
      <c r="M4119" s="217">
        <v>1094.64174165241</v>
      </c>
      <c r="N4119" s="217">
        <v>8.2218680848165704</v>
      </c>
      <c r="O4119" s="217">
        <v>5.48124538987771</v>
      </c>
      <c r="P4119" s="217">
        <v>2.7406226949388599</v>
      </c>
      <c r="Q4119" s="217">
        <v>8.7156717364943308</v>
      </c>
      <c r="R4119" s="217">
        <v>5.7103937641795204</v>
      </c>
      <c r="S4119" s="217">
        <v>3.00527797231481</v>
      </c>
      <c r="T4119" s="217">
        <v>8.4789159315577898</v>
      </c>
      <c r="U4119" s="217">
        <v>5.6211692496846704</v>
      </c>
      <c r="V4119" s="217">
        <v>2.8577466818731199</v>
      </c>
      <c r="W4119" s="217">
        <v>8.6983142831754598</v>
      </c>
      <c r="X4119" s="217">
        <v>5.7350968426182796</v>
      </c>
      <c r="Y4119" s="217">
        <v>2.9632174405571798</v>
      </c>
    </row>
    <row r="4120" spans="2:25">
      <c r="B4120" s="217" t="s">
        <v>4288</v>
      </c>
      <c r="C4120" s="217" t="s">
        <v>169</v>
      </c>
      <c r="D4120" s="217" t="s">
        <v>23</v>
      </c>
      <c r="E4120" s="217" t="s">
        <v>103</v>
      </c>
      <c r="F4120" s="217" t="s">
        <v>9</v>
      </c>
      <c r="G4120" s="217" t="s">
        <v>10</v>
      </c>
      <c r="H4120" s="217" t="s">
        <v>178</v>
      </c>
      <c r="I4120" s="217">
        <v>5</v>
      </c>
      <c r="J4120" s="217">
        <v>3</v>
      </c>
      <c r="K4120" s="217">
        <v>2</v>
      </c>
      <c r="L4120" s="217">
        <v>75</v>
      </c>
      <c r="M4120" s="217">
        <v>1602.9646875768699</v>
      </c>
      <c r="N4120" s="217">
        <v>3.11922030394711</v>
      </c>
      <c r="O4120" s="217">
        <v>1.87153218236826</v>
      </c>
      <c r="P4120" s="217">
        <v>1.24768812157884</v>
      </c>
      <c r="Q4120" s="217">
        <v>3.4479399091552798</v>
      </c>
      <c r="R4120" s="217">
        <v>2.3499577412540602</v>
      </c>
      <c r="S4120" s="217">
        <v>1.0979821679012201</v>
      </c>
      <c r="T4120" s="217">
        <v>3.2760327382209602</v>
      </c>
      <c r="U4120" s="217">
        <v>2.0939424661445498</v>
      </c>
      <c r="V4120" s="217">
        <v>1.1820902720764099</v>
      </c>
      <c r="W4120" s="217">
        <v>3.3789269585002302</v>
      </c>
      <c r="X4120" s="217">
        <v>2.2400647809426801</v>
      </c>
      <c r="Y4120" s="217">
        <v>1.13886217755755</v>
      </c>
    </row>
    <row r="4121" spans="2:25">
      <c r="B4121" s="217" t="s">
        <v>4289</v>
      </c>
      <c r="C4121" s="217" t="s">
        <v>169</v>
      </c>
      <c r="D4121" s="217" t="s">
        <v>23</v>
      </c>
      <c r="E4121" s="217" t="s">
        <v>103</v>
      </c>
      <c r="F4121" s="217" t="s">
        <v>9</v>
      </c>
      <c r="G4121" s="217" t="s">
        <v>10</v>
      </c>
      <c r="H4121" s="217" t="s">
        <v>5</v>
      </c>
      <c r="I4121" s="217">
        <v>20</v>
      </c>
      <c r="J4121" s="217">
        <v>15</v>
      </c>
      <c r="K4121" s="217">
        <v>5</v>
      </c>
      <c r="L4121" s="217">
        <v>136</v>
      </c>
      <c r="M4121" s="217">
        <v>3920</v>
      </c>
      <c r="N4121" s="217">
        <v>5.1020408163265296</v>
      </c>
      <c r="O4121" s="217">
        <v>3.8265306122449001</v>
      </c>
      <c r="P4121" s="217">
        <v>1.27551020408163</v>
      </c>
      <c r="Q4121" s="217">
        <v>5.5792131512692</v>
      </c>
      <c r="R4121" s="217">
        <v>4.2704551244458102</v>
      </c>
      <c r="S4121" s="217">
        <v>1.30875802682339</v>
      </c>
      <c r="T4121" s="217">
        <v>5.3604005222562003</v>
      </c>
      <c r="U4121" s="217">
        <v>4.05920471984561</v>
      </c>
      <c r="V4121" s="217">
        <v>1.3011958024105901</v>
      </c>
      <c r="W4121" s="217">
        <v>5.5233301957998897</v>
      </c>
      <c r="X4121" s="217">
        <v>4.2098059567836597</v>
      </c>
      <c r="Y4121" s="217">
        <v>1.3135242390162301</v>
      </c>
    </row>
    <row r="4122" spans="2:25">
      <c r="B4122" s="217" t="s">
        <v>4290</v>
      </c>
      <c r="C4122" s="217" t="s">
        <v>169</v>
      </c>
      <c r="D4122" s="217" t="s">
        <v>23</v>
      </c>
      <c r="E4122" s="217" t="s">
        <v>103</v>
      </c>
      <c r="F4122" s="217" t="s">
        <v>5</v>
      </c>
      <c r="G4122" s="217" t="s">
        <v>10</v>
      </c>
      <c r="H4122" s="217" t="s">
        <v>170</v>
      </c>
      <c r="I4122" s="217">
        <v>5</v>
      </c>
      <c r="J4122" s="217">
        <v>5</v>
      </c>
      <c r="K4122" s="217">
        <v>0</v>
      </c>
      <c r="L4122" s="217">
        <v>6</v>
      </c>
      <c r="M4122" s="217">
        <v>435.09310866149201</v>
      </c>
      <c r="N4122" s="217">
        <v>11.4917931368342</v>
      </c>
      <c r="O4122" s="217">
        <v>11.4917931368342</v>
      </c>
      <c r="P4122" s="217">
        <v>0</v>
      </c>
      <c r="Q4122" s="217">
        <v>11.677798990991</v>
      </c>
      <c r="R4122" s="217">
        <v>11.677798990991</v>
      </c>
      <c r="S4122" s="217">
        <v>0</v>
      </c>
      <c r="T4122" s="217">
        <v>11.612747229056</v>
      </c>
      <c r="U4122" s="217">
        <v>11.612747229056</v>
      </c>
      <c r="V4122" s="217">
        <v>0</v>
      </c>
      <c r="W4122" s="217">
        <v>11.719667409055599</v>
      </c>
      <c r="X4122" s="217">
        <v>11.719667409055599</v>
      </c>
      <c r="Y4122" s="217">
        <v>0</v>
      </c>
    </row>
    <row r="4123" spans="2:25">
      <c r="B4123" s="217" t="s">
        <v>4291</v>
      </c>
      <c r="C4123" s="217" t="s">
        <v>169</v>
      </c>
      <c r="D4123" s="217" t="s">
        <v>23</v>
      </c>
      <c r="E4123" s="217" t="s">
        <v>103</v>
      </c>
      <c r="F4123" s="217" t="s">
        <v>5</v>
      </c>
      <c r="G4123" s="217" t="s">
        <v>10</v>
      </c>
      <c r="H4123" s="217" t="s">
        <v>172</v>
      </c>
      <c r="I4123" s="217">
        <v>3</v>
      </c>
      <c r="J4123" s="217">
        <v>3</v>
      </c>
      <c r="K4123" s="217">
        <v>0</v>
      </c>
      <c r="L4123" s="217">
        <v>11</v>
      </c>
      <c r="M4123" s="217">
        <v>630.23321082930102</v>
      </c>
      <c r="N4123" s="217">
        <v>4.7601426717141901</v>
      </c>
      <c r="O4123" s="217">
        <v>4.7601426717141901</v>
      </c>
      <c r="P4123" s="217">
        <v>0</v>
      </c>
      <c r="Q4123" s="217">
        <v>4.6263692206588196</v>
      </c>
      <c r="R4123" s="217">
        <v>4.6263692206588196</v>
      </c>
      <c r="S4123" s="217">
        <v>0</v>
      </c>
      <c r="T4123" s="217">
        <v>4.7260871973929603</v>
      </c>
      <c r="U4123" s="217">
        <v>4.7260871973929603</v>
      </c>
      <c r="V4123" s="217">
        <v>0</v>
      </c>
      <c r="W4123" s="217">
        <v>4.74055032603016</v>
      </c>
      <c r="X4123" s="217">
        <v>4.74055032603016</v>
      </c>
      <c r="Y4123" s="217">
        <v>0</v>
      </c>
    </row>
    <row r="4124" spans="2:25">
      <c r="B4124" s="217" t="s">
        <v>4292</v>
      </c>
      <c r="C4124" s="217" t="s">
        <v>169</v>
      </c>
      <c r="D4124" s="217" t="s">
        <v>23</v>
      </c>
      <c r="E4124" s="217" t="s">
        <v>103</v>
      </c>
      <c r="F4124" s="217" t="s">
        <v>5</v>
      </c>
      <c r="G4124" s="217" t="s">
        <v>10</v>
      </c>
      <c r="H4124" s="217" t="s">
        <v>174</v>
      </c>
      <c r="I4124" s="217">
        <v>13</v>
      </c>
      <c r="J4124" s="217">
        <v>10</v>
      </c>
      <c r="K4124" s="217">
        <v>3</v>
      </c>
      <c r="L4124" s="217">
        <v>32</v>
      </c>
      <c r="M4124" s="217">
        <v>1308.45288831626</v>
      </c>
      <c r="N4124" s="217">
        <v>9.93539783975611</v>
      </c>
      <c r="O4124" s="217">
        <v>7.6426137228893101</v>
      </c>
      <c r="P4124" s="217">
        <v>2.2927841168667902</v>
      </c>
      <c r="Q4124" s="217">
        <v>12.154107186511</v>
      </c>
      <c r="R4124" s="217">
        <v>8.9705136656964406</v>
      </c>
      <c r="S4124" s="217">
        <v>3.1835935208145898</v>
      </c>
      <c r="T4124" s="217">
        <v>10.9891637808746</v>
      </c>
      <c r="U4124" s="217">
        <v>8.2993266327333295</v>
      </c>
      <c r="V4124" s="217">
        <v>2.6898371481412902</v>
      </c>
      <c r="W4124" s="217">
        <v>11.649639795188699</v>
      </c>
      <c r="X4124" s="217">
        <v>8.6953581136845592</v>
      </c>
      <c r="Y4124" s="217">
        <v>2.9542816815041602</v>
      </c>
    </row>
    <row r="4125" spans="2:25">
      <c r="B4125" s="217" t="s">
        <v>4293</v>
      </c>
      <c r="C4125" s="217" t="s">
        <v>169</v>
      </c>
      <c r="D4125" s="217" t="s">
        <v>23</v>
      </c>
      <c r="E4125" s="217" t="s">
        <v>103</v>
      </c>
      <c r="F4125" s="217" t="s">
        <v>5</v>
      </c>
      <c r="G4125" s="217" t="s">
        <v>10</v>
      </c>
      <c r="H4125" s="217" t="s">
        <v>176</v>
      </c>
      <c r="I4125" s="217">
        <v>26</v>
      </c>
      <c r="J4125" s="217">
        <v>22</v>
      </c>
      <c r="K4125" s="217">
        <v>4</v>
      </c>
      <c r="L4125" s="217">
        <v>63</v>
      </c>
      <c r="M4125" s="217">
        <v>2098.4525755391401</v>
      </c>
      <c r="N4125" s="217">
        <v>12.390082245875901</v>
      </c>
      <c r="O4125" s="217">
        <v>10.4839157465104</v>
      </c>
      <c r="P4125" s="217">
        <v>1.9061664993655201</v>
      </c>
      <c r="Q4125" s="217">
        <v>13.9945497115426</v>
      </c>
      <c r="R4125" s="217">
        <v>11.8194574438002</v>
      </c>
      <c r="S4125" s="217">
        <v>2.1750922677423201</v>
      </c>
      <c r="T4125" s="217">
        <v>12.991365644695099</v>
      </c>
      <c r="U4125" s="217">
        <v>10.9868619114065</v>
      </c>
      <c r="V4125" s="217">
        <v>2.0045037332886499</v>
      </c>
      <c r="W4125" s="217">
        <v>13.6255882159211</v>
      </c>
      <c r="X4125" s="217">
        <v>11.5158725800882</v>
      </c>
      <c r="Y4125" s="217">
        <v>2.1097156358329001</v>
      </c>
    </row>
    <row r="4126" spans="2:25">
      <c r="B4126" s="217" t="s">
        <v>4294</v>
      </c>
      <c r="C4126" s="217" t="s">
        <v>169</v>
      </c>
      <c r="D4126" s="217" t="s">
        <v>23</v>
      </c>
      <c r="E4126" s="217" t="s">
        <v>103</v>
      </c>
      <c r="F4126" s="217" t="s">
        <v>5</v>
      </c>
      <c r="G4126" s="217" t="s">
        <v>10</v>
      </c>
      <c r="H4126" s="217" t="s">
        <v>178</v>
      </c>
      <c r="I4126" s="217">
        <v>26</v>
      </c>
      <c r="J4126" s="217">
        <v>20</v>
      </c>
      <c r="K4126" s="217">
        <v>6</v>
      </c>
      <c r="L4126" s="217">
        <v>113</v>
      </c>
      <c r="M4126" s="217">
        <v>3097.7682166538102</v>
      </c>
      <c r="N4126" s="217">
        <v>8.3931392478695805</v>
      </c>
      <c r="O4126" s="217">
        <v>6.4562609598996703</v>
      </c>
      <c r="P4126" s="217">
        <v>1.9368782879699</v>
      </c>
      <c r="Q4126" s="217">
        <v>9.7214312999062091</v>
      </c>
      <c r="R4126" s="217">
        <v>7.8161120022488104</v>
      </c>
      <c r="S4126" s="217">
        <v>1.9053192976574</v>
      </c>
      <c r="T4126" s="217">
        <v>8.9543778258673701</v>
      </c>
      <c r="U4126" s="217">
        <v>7.02119230802814</v>
      </c>
      <c r="V4126" s="217">
        <v>1.9331855178392301</v>
      </c>
      <c r="W4126" s="217">
        <v>9.3963529568039093</v>
      </c>
      <c r="X4126" s="217">
        <v>7.4714721315357702</v>
      </c>
      <c r="Y4126" s="217">
        <v>1.92488082526814</v>
      </c>
    </row>
    <row r="4127" spans="2:25">
      <c r="B4127" s="217" t="s">
        <v>4295</v>
      </c>
      <c r="C4127" s="217" t="s">
        <v>169</v>
      </c>
      <c r="D4127" s="217" t="s">
        <v>23</v>
      </c>
      <c r="E4127" s="217" t="s">
        <v>103</v>
      </c>
      <c r="F4127" s="217" t="s">
        <v>5</v>
      </c>
      <c r="G4127" s="217" t="s">
        <v>10</v>
      </c>
      <c r="H4127" s="217" t="s">
        <v>5</v>
      </c>
      <c r="I4127" s="217">
        <v>73</v>
      </c>
      <c r="J4127" s="217">
        <v>60</v>
      </c>
      <c r="K4127" s="217">
        <v>13</v>
      </c>
      <c r="L4127" s="217">
        <v>225</v>
      </c>
      <c r="M4127" s="217">
        <v>7570</v>
      </c>
      <c r="N4127" s="217">
        <v>9.6433289299867901</v>
      </c>
      <c r="O4127" s="217">
        <v>7.9260237780713299</v>
      </c>
      <c r="P4127" s="217">
        <v>1.7173051519154601</v>
      </c>
      <c r="Q4127" s="217">
        <v>11.043957211909801</v>
      </c>
      <c r="R4127" s="217">
        <v>9.1179278314553809</v>
      </c>
      <c r="S4127" s="217">
        <v>1.92602938045443</v>
      </c>
      <c r="T4127" s="217">
        <v>10.253324035597799</v>
      </c>
      <c r="U4127" s="217">
        <v>8.4472613391330906</v>
      </c>
      <c r="V4127" s="217">
        <v>1.8060626964647</v>
      </c>
      <c r="W4127" s="217">
        <v>10.732582447337199</v>
      </c>
      <c r="X4127" s="217">
        <v>8.8557334898686992</v>
      </c>
      <c r="Y4127" s="217">
        <v>1.8768489574685301</v>
      </c>
    </row>
    <row r="4128" spans="2:25">
      <c r="B4128" s="217" t="s">
        <v>4296</v>
      </c>
      <c r="C4128" s="217" t="s">
        <v>169</v>
      </c>
      <c r="D4128" s="217" t="s">
        <v>23</v>
      </c>
      <c r="E4128" s="217" t="s">
        <v>103</v>
      </c>
      <c r="F4128" s="217" t="s">
        <v>12</v>
      </c>
      <c r="G4128" s="217" t="s">
        <v>49</v>
      </c>
      <c r="H4128" s="217" t="s">
        <v>170</v>
      </c>
      <c r="I4128" s="217">
        <v>11</v>
      </c>
      <c r="J4128" s="217">
        <v>11</v>
      </c>
      <c r="K4128" s="217">
        <v>0</v>
      </c>
      <c r="L4128" s="217">
        <v>20</v>
      </c>
      <c r="M4128" s="217">
        <v>1017.2734570795</v>
      </c>
      <c r="N4128" s="217">
        <v>10.8132183371618</v>
      </c>
      <c r="O4128" s="217">
        <v>10.8132183371618</v>
      </c>
      <c r="P4128" s="217">
        <v>0</v>
      </c>
      <c r="Q4128" s="217">
        <v>13.0003906712302</v>
      </c>
      <c r="R4128" s="217">
        <v>13.0003906712302</v>
      </c>
      <c r="S4128" s="217">
        <v>0</v>
      </c>
      <c r="T4128" s="217">
        <v>12.3835360967496</v>
      </c>
      <c r="U4128" s="217">
        <v>12.3835360967496</v>
      </c>
      <c r="V4128" s="217">
        <v>0</v>
      </c>
      <c r="W4128" s="217">
        <v>12.7529059308201</v>
      </c>
      <c r="X4128" s="217">
        <v>12.7529059308201</v>
      </c>
      <c r="Y4128" s="217">
        <v>0</v>
      </c>
    </row>
    <row r="4129" spans="2:25">
      <c r="B4129" s="217" t="s">
        <v>4297</v>
      </c>
      <c r="C4129" s="217" t="s">
        <v>169</v>
      </c>
      <c r="D4129" s="217" t="s">
        <v>23</v>
      </c>
      <c r="E4129" s="217" t="s">
        <v>103</v>
      </c>
      <c r="F4129" s="217" t="s">
        <v>12</v>
      </c>
      <c r="G4129" s="217" t="s">
        <v>49</v>
      </c>
      <c r="H4129" s="217" t="s">
        <v>172</v>
      </c>
      <c r="I4129" s="217">
        <v>5</v>
      </c>
      <c r="J4129" s="217">
        <v>5</v>
      </c>
      <c r="K4129" s="217">
        <v>0</v>
      </c>
      <c r="L4129" s="217">
        <v>15</v>
      </c>
      <c r="M4129" s="217">
        <v>1135.4913899901501</v>
      </c>
      <c r="N4129" s="217">
        <v>4.4033799323157998</v>
      </c>
      <c r="O4129" s="217">
        <v>4.4033799323157998</v>
      </c>
      <c r="P4129" s="217">
        <v>0</v>
      </c>
      <c r="Q4129" s="217">
        <v>3.8660874755767498</v>
      </c>
      <c r="R4129" s="217">
        <v>3.8660874755767498</v>
      </c>
      <c r="S4129" s="217">
        <v>0</v>
      </c>
      <c r="T4129" s="217">
        <v>3.9494181399820398</v>
      </c>
      <c r="U4129" s="217">
        <v>3.9494181399820398</v>
      </c>
      <c r="V4129" s="217">
        <v>0</v>
      </c>
      <c r="W4129" s="217">
        <v>3.9615044473680299</v>
      </c>
      <c r="X4129" s="217">
        <v>3.9615044473680299</v>
      </c>
      <c r="Y4129" s="217">
        <v>0</v>
      </c>
    </row>
    <row r="4130" spans="2:25">
      <c r="B4130" s="217" t="s">
        <v>4298</v>
      </c>
      <c r="C4130" s="217" t="s">
        <v>169</v>
      </c>
      <c r="D4130" s="217" t="s">
        <v>23</v>
      </c>
      <c r="E4130" s="217" t="s">
        <v>103</v>
      </c>
      <c r="F4130" s="217" t="s">
        <v>12</v>
      </c>
      <c r="G4130" s="217" t="s">
        <v>49</v>
      </c>
      <c r="H4130" s="217" t="s">
        <v>174</v>
      </c>
      <c r="I4130" s="217">
        <v>21</v>
      </c>
      <c r="J4130" s="217">
        <v>16</v>
      </c>
      <c r="K4130" s="217">
        <v>5</v>
      </c>
      <c r="L4130" s="217">
        <v>31</v>
      </c>
      <c r="M4130" s="217">
        <v>1657.5477885888399</v>
      </c>
      <c r="N4130" s="217">
        <v>12.669317979591099</v>
      </c>
      <c r="O4130" s="217">
        <v>9.6528136987360593</v>
      </c>
      <c r="P4130" s="217">
        <v>3.01650428085502</v>
      </c>
      <c r="Q4130" s="217">
        <v>12.083640483020099</v>
      </c>
      <c r="R4130" s="217">
        <v>9.1478195766797992</v>
      </c>
      <c r="S4130" s="217">
        <v>2.9358209063403198</v>
      </c>
      <c r="T4130" s="217">
        <v>12.3531740178751</v>
      </c>
      <c r="U4130" s="217">
        <v>9.3720862489777392</v>
      </c>
      <c r="V4130" s="217">
        <v>2.9810877688973099</v>
      </c>
      <c r="W4130" s="217">
        <v>12.245696314643</v>
      </c>
      <c r="X4130" s="217">
        <v>9.2876064609075701</v>
      </c>
      <c r="Y4130" s="217">
        <v>2.9580898537353799</v>
      </c>
    </row>
    <row r="4131" spans="2:25">
      <c r="B4131" s="217" t="s">
        <v>4299</v>
      </c>
      <c r="C4131" s="217" t="s">
        <v>169</v>
      </c>
      <c r="D4131" s="217" t="s">
        <v>23</v>
      </c>
      <c r="E4131" s="217" t="s">
        <v>103</v>
      </c>
      <c r="F4131" s="217" t="s">
        <v>12</v>
      </c>
      <c r="G4131" s="217" t="s">
        <v>49</v>
      </c>
      <c r="H4131" s="217" t="s">
        <v>176</v>
      </c>
      <c r="I4131" s="217">
        <v>44</v>
      </c>
      <c r="J4131" s="217">
        <v>36</v>
      </c>
      <c r="K4131" s="217">
        <v>8</v>
      </c>
      <c r="L4131" s="217">
        <v>46</v>
      </c>
      <c r="M4131" s="217">
        <v>1807.2129176154899</v>
      </c>
      <c r="N4131" s="217">
        <v>24.346882191421798</v>
      </c>
      <c r="O4131" s="217">
        <v>19.920176338436001</v>
      </c>
      <c r="P4131" s="217">
        <v>4.4267058529857799</v>
      </c>
      <c r="Q4131" s="217">
        <v>24.0677380549566</v>
      </c>
      <c r="R4131" s="217">
        <v>19.697501807831401</v>
      </c>
      <c r="S4131" s="217">
        <v>4.3702362471251899</v>
      </c>
      <c r="T4131" s="217">
        <v>24.5592641082422</v>
      </c>
      <c r="U4131" s="217">
        <v>20.100277899978298</v>
      </c>
      <c r="V4131" s="217">
        <v>4.4589862082638296</v>
      </c>
      <c r="W4131" s="217">
        <v>24.463525266290102</v>
      </c>
      <c r="X4131" s="217">
        <v>20.025072722996999</v>
      </c>
      <c r="Y4131" s="217">
        <v>4.4384525432931596</v>
      </c>
    </row>
    <row r="4132" spans="2:25">
      <c r="B4132" s="217" t="s">
        <v>4300</v>
      </c>
      <c r="C4132" s="217" t="s">
        <v>169</v>
      </c>
      <c r="D4132" s="217" t="s">
        <v>23</v>
      </c>
      <c r="E4132" s="217" t="s">
        <v>103</v>
      </c>
      <c r="F4132" s="217" t="s">
        <v>12</v>
      </c>
      <c r="G4132" s="217" t="s">
        <v>49</v>
      </c>
      <c r="H4132" s="217" t="s">
        <v>178</v>
      </c>
      <c r="I4132" s="217">
        <v>26</v>
      </c>
      <c r="J4132" s="217">
        <v>20</v>
      </c>
      <c r="K4132" s="217">
        <v>6</v>
      </c>
      <c r="L4132" s="217">
        <v>28</v>
      </c>
      <c r="M4132" s="217">
        <v>1192.47444672602</v>
      </c>
      <c r="N4132" s="217">
        <v>21.803402220805499</v>
      </c>
      <c r="O4132" s="217">
        <v>16.771847862158101</v>
      </c>
      <c r="P4132" s="217">
        <v>5.0315543586474201</v>
      </c>
      <c r="Q4132" s="217">
        <v>22.1190724584328</v>
      </c>
      <c r="R4132" s="217">
        <v>17.146069431464699</v>
      </c>
      <c r="S4132" s="217">
        <v>4.9730030269680601</v>
      </c>
      <c r="T4132" s="217">
        <v>22.683147652328898</v>
      </c>
      <c r="U4132" s="217">
        <v>17.4308169810101</v>
      </c>
      <c r="V4132" s="217">
        <v>5.2523306713187798</v>
      </c>
      <c r="W4132" s="217">
        <v>22.520313757676501</v>
      </c>
      <c r="X4132" s="217">
        <v>17.3853255726209</v>
      </c>
      <c r="Y4132" s="217">
        <v>5.13498818505568</v>
      </c>
    </row>
    <row r="4133" spans="2:25">
      <c r="B4133" s="217" t="s">
        <v>4301</v>
      </c>
      <c r="C4133" s="217" t="s">
        <v>169</v>
      </c>
      <c r="D4133" s="217" t="s">
        <v>23</v>
      </c>
      <c r="E4133" s="217" t="s">
        <v>103</v>
      </c>
      <c r="F4133" s="217" t="s">
        <v>12</v>
      </c>
      <c r="G4133" s="217" t="s">
        <v>49</v>
      </c>
      <c r="H4133" s="217" t="s">
        <v>5</v>
      </c>
      <c r="I4133" s="217">
        <v>107</v>
      </c>
      <c r="J4133" s="217">
        <v>88</v>
      </c>
      <c r="K4133" s="217">
        <v>19</v>
      </c>
      <c r="L4133" s="217">
        <v>140</v>
      </c>
      <c r="M4133" s="217">
        <v>6810</v>
      </c>
      <c r="N4133" s="217">
        <v>15.712187958884</v>
      </c>
      <c r="O4133" s="217">
        <v>12.922173274596201</v>
      </c>
      <c r="P4133" s="217">
        <v>2.7900146842878102</v>
      </c>
      <c r="Q4133" s="217">
        <v>15.3134315785893</v>
      </c>
      <c r="R4133" s="217">
        <v>12.6572989592136</v>
      </c>
      <c r="S4133" s="217">
        <v>2.6561326193756698</v>
      </c>
      <c r="T4133" s="217">
        <v>15.5197311489406</v>
      </c>
      <c r="U4133" s="217">
        <v>12.7931731522301</v>
      </c>
      <c r="V4133" s="217">
        <v>2.7265579967105098</v>
      </c>
      <c r="W4133" s="217">
        <v>15.499412516271599</v>
      </c>
      <c r="X4133" s="217">
        <v>12.79811299717</v>
      </c>
      <c r="Y4133" s="217">
        <v>2.7012995191016098</v>
      </c>
    </row>
    <row r="4134" spans="2:25">
      <c r="B4134" s="217" t="s">
        <v>4302</v>
      </c>
      <c r="C4134" s="217" t="s">
        <v>169</v>
      </c>
      <c r="D4134" s="217" t="s">
        <v>23</v>
      </c>
      <c r="E4134" s="217" t="s">
        <v>103</v>
      </c>
      <c r="F4134" s="217" t="s">
        <v>9</v>
      </c>
      <c r="G4134" s="217" t="s">
        <v>49</v>
      </c>
      <c r="H4134" s="217" t="s">
        <v>170</v>
      </c>
      <c r="I4134" s="217">
        <v>2</v>
      </c>
      <c r="J4134" s="217">
        <v>1</v>
      </c>
      <c r="K4134" s="217">
        <v>1</v>
      </c>
      <c r="L4134" s="217">
        <v>36</v>
      </c>
      <c r="M4134" s="217">
        <v>1160.2885980915</v>
      </c>
      <c r="N4134" s="217">
        <v>1.72370908693725</v>
      </c>
      <c r="O4134" s="217">
        <v>0.861854543468625</v>
      </c>
      <c r="P4134" s="217">
        <v>0.861854543468625</v>
      </c>
      <c r="Q4134" s="217">
        <v>1.5371008427994399</v>
      </c>
      <c r="R4134" s="217">
        <v>0.76855042139972196</v>
      </c>
      <c r="S4134" s="217">
        <v>0.76855042139972196</v>
      </c>
      <c r="T4134" s="217">
        <v>1.5702319178973501</v>
      </c>
      <c r="U4134" s="217">
        <v>0.78511595894867603</v>
      </c>
      <c r="V4134" s="217">
        <v>0.78511595894867603</v>
      </c>
      <c r="W4134" s="217">
        <v>1.5750372600906399</v>
      </c>
      <c r="X4134" s="217">
        <v>0.78751863004531997</v>
      </c>
      <c r="Y4134" s="217">
        <v>0.78751863004531997</v>
      </c>
    </row>
    <row r="4135" spans="2:25">
      <c r="B4135" s="217" t="s">
        <v>4303</v>
      </c>
      <c r="C4135" s="217" t="s">
        <v>169</v>
      </c>
      <c r="D4135" s="217" t="s">
        <v>23</v>
      </c>
      <c r="E4135" s="217" t="s">
        <v>103</v>
      </c>
      <c r="F4135" s="217" t="s">
        <v>9</v>
      </c>
      <c r="G4135" s="217" t="s">
        <v>49</v>
      </c>
      <c r="H4135" s="217" t="s">
        <v>172</v>
      </c>
      <c r="I4135" s="217">
        <v>3</v>
      </c>
      <c r="J4135" s="217">
        <v>3</v>
      </c>
      <c r="K4135" s="217">
        <v>0</v>
      </c>
      <c r="L4135" s="217">
        <v>34</v>
      </c>
      <c r="M4135" s="217">
        <v>1328.07305412082</v>
      </c>
      <c r="N4135" s="217">
        <v>2.2589118804055501</v>
      </c>
      <c r="O4135" s="217">
        <v>2.2589118804055501</v>
      </c>
      <c r="P4135" s="217">
        <v>0</v>
      </c>
      <c r="Q4135" s="217">
        <v>2.5724652336888099</v>
      </c>
      <c r="R4135" s="217">
        <v>2.5724652336888099</v>
      </c>
      <c r="S4135" s="217">
        <v>0</v>
      </c>
      <c r="T4135" s="217">
        <v>2.4148478817785599</v>
      </c>
      <c r="U4135" s="217">
        <v>2.4148478817785599</v>
      </c>
      <c r="V4135" s="217">
        <v>0</v>
      </c>
      <c r="W4135" s="217">
        <v>2.5193081760478901</v>
      </c>
      <c r="X4135" s="217">
        <v>2.5193081760478901</v>
      </c>
      <c r="Y4135" s="217">
        <v>0</v>
      </c>
    </row>
    <row r="4136" spans="2:25">
      <c r="B4136" s="217" t="s">
        <v>4304</v>
      </c>
      <c r="C4136" s="217" t="s">
        <v>169</v>
      </c>
      <c r="D4136" s="217" t="s">
        <v>23</v>
      </c>
      <c r="E4136" s="217" t="s">
        <v>103</v>
      </c>
      <c r="F4136" s="217" t="s">
        <v>9</v>
      </c>
      <c r="G4136" s="217" t="s">
        <v>49</v>
      </c>
      <c r="H4136" s="217" t="s">
        <v>174</v>
      </c>
      <c r="I4136" s="217">
        <v>2</v>
      </c>
      <c r="J4136" s="217">
        <v>2</v>
      </c>
      <c r="K4136" s="217">
        <v>0</v>
      </c>
      <c r="L4136" s="217">
        <v>83</v>
      </c>
      <c r="M4136" s="217">
        <v>1801.7773334400599</v>
      </c>
      <c r="N4136" s="217">
        <v>1.11001507393895</v>
      </c>
      <c r="O4136" s="217">
        <v>1.11001507393895</v>
      </c>
      <c r="P4136" s="217">
        <v>0</v>
      </c>
      <c r="Q4136" s="217">
        <v>0.91767214495489202</v>
      </c>
      <c r="R4136" s="217">
        <v>0.91767214495489202</v>
      </c>
      <c r="S4136" s="217">
        <v>0</v>
      </c>
      <c r="T4136" s="217">
        <v>0.93745189128200201</v>
      </c>
      <c r="U4136" s="217">
        <v>0.93745189128200201</v>
      </c>
      <c r="V4136" s="217">
        <v>0</v>
      </c>
      <c r="W4136" s="217">
        <v>0.94032075229292</v>
      </c>
      <c r="X4136" s="217">
        <v>0.94032075229292</v>
      </c>
      <c r="Y4136" s="217">
        <v>0</v>
      </c>
    </row>
    <row r="4137" spans="2:25">
      <c r="B4137" s="217" t="s">
        <v>4305</v>
      </c>
      <c r="C4137" s="217" t="s">
        <v>169</v>
      </c>
      <c r="D4137" s="217" t="s">
        <v>23</v>
      </c>
      <c r="E4137" s="217" t="s">
        <v>103</v>
      </c>
      <c r="F4137" s="217" t="s">
        <v>9</v>
      </c>
      <c r="G4137" s="217" t="s">
        <v>49</v>
      </c>
      <c r="H4137" s="217" t="s">
        <v>176</v>
      </c>
      <c r="I4137" s="217">
        <v>6</v>
      </c>
      <c r="J4137" s="217">
        <v>5</v>
      </c>
      <c r="K4137" s="217">
        <v>1</v>
      </c>
      <c r="L4137" s="217">
        <v>80</v>
      </c>
      <c r="M4137" s="217">
        <v>2059.6967604086099</v>
      </c>
      <c r="N4137" s="217">
        <v>2.91305017094346</v>
      </c>
      <c r="O4137" s="217">
        <v>2.4275418091195502</v>
      </c>
      <c r="P4137" s="217">
        <v>0.48550836182391</v>
      </c>
      <c r="Q4137" s="217">
        <v>2.7125308990578398</v>
      </c>
      <c r="R4137" s="217">
        <v>2.2604424158815402</v>
      </c>
      <c r="S4137" s="217">
        <v>0.45208848317630701</v>
      </c>
      <c r="T4137" s="217">
        <v>2.7709975021718001</v>
      </c>
      <c r="U4137" s="217">
        <v>2.3091645851431699</v>
      </c>
      <c r="V4137" s="217">
        <v>0.46183291702863299</v>
      </c>
      <c r="W4137" s="217">
        <v>2.7794775178070101</v>
      </c>
      <c r="X4137" s="217">
        <v>2.3162312648391801</v>
      </c>
      <c r="Y4137" s="217">
        <v>0.463246252967836</v>
      </c>
    </row>
    <row r="4138" spans="2:25">
      <c r="B4138" s="217" t="s">
        <v>4306</v>
      </c>
      <c r="C4138" s="217" t="s">
        <v>169</v>
      </c>
      <c r="D4138" s="217" t="s">
        <v>23</v>
      </c>
      <c r="E4138" s="217" t="s">
        <v>103</v>
      </c>
      <c r="F4138" s="217" t="s">
        <v>9</v>
      </c>
      <c r="G4138" s="217" t="s">
        <v>49</v>
      </c>
      <c r="H4138" s="217" t="s">
        <v>178</v>
      </c>
      <c r="I4138" s="217">
        <v>3</v>
      </c>
      <c r="J4138" s="217">
        <v>2</v>
      </c>
      <c r="K4138" s="217">
        <v>1</v>
      </c>
      <c r="L4138" s="217">
        <v>50</v>
      </c>
      <c r="M4138" s="217">
        <v>1470.164253939</v>
      </c>
      <c r="N4138" s="217">
        <v>2.04058831655178</v>
      </c>
      <c r="O4138" s="217">
        <v>1.3603922110345199</v>
      </c>
      <c r="P4138" s="217">
        <v>0.68019610551726095</v>
      </c>
      <c r="Q4138" s="217">
        <v>2.4237867403695699</v>
      </c>
      <c r="R4138" s="217">
        <v>1.52558741973569</v>
      </c>
      <c r="S4138" s="217">
        <v>0.89819932063387997</v>
      </c>
      <c r="T4138" s="217">
        <v>2.1586989100599401</v>
      </c>
      <c r="U4138" s="217">
        <v>1.3998049484784101</v>
      </c>
      <c r="V4138" s="217">
        <v>0.758893961581532</v>
      </c>
      <c r="W4138" s="217">
        <v>2.3098777535619299</v>
      </c>
      <c r="X4138" s="217">
        <v>1.4763750523096599</v>
      </c>
      <c r="Y4138" s="217">
        <v>0.83350270125226</v>
      </c>
    </row>
    <row r="4139" spans="2:25">
      <c r="B4139" s="217" t="s">
        <v>4307</v>
      </c>
      <c r="C4139" s="217" t="s">
        <v>169</v>
      </c>
      <c r="D4139" s="217" t="s">
        <v>23</v>
      </c>
      <c r="E4139" s="217" t="s">
        <v>103</v>
      </c>
      <c r="F4139" s="217" t="s">
        <v>9</v>
      </c>
      <c r="G4139" s="217" t="s">
        <v>49</v>
      </c>
      <c r="H4139" s="217" t="s">
        <v>5</v>
      </c>
      <c r="I4139" s="217">
        <v>16</v>
      </c>
      <c r="J4139" s="217">
        <v>13</v>
      </c>
      <c r="K4139" s="217">
        <v>3</v>
      </c>
      <c r="L4139" s="217">
        <v>283</v>
      </c>
      <c r="M4139" s="217">
        <v>7820</v>
      </c>
      <c r="N4139" s="217">
        <v>2.0460358056265999</v>
      </c>
      <c r="O4139" s="217">
        <v>1.6624040920716101</v>
      </c>
      <c r="P4139" s="217">
        <v>0.38363171355498699</v>
      </c>
      <c r="Q4139" s="217">
        <v>2.0387134334280499</v>
      </c>
      <c r="R4139" s="217">
        <v>1.6258016668850199</v>
      </c>
      <c r="S4139" s="217">
        <v>0.41291176654302802</v>
      </c>
      <c r="T4139" s="217">
        <v>1.98496286522028</v>
      </c>
      <c r="U4139" s="217">
        <v>1.5957156009840601</v>
      </c>
      <c r="V4139" s="217">
        <v>0.38924726423621497</v>
      </c>
      <c r="W4139" s="217">
        <v>2.0355455661692798</v>
      </c>
      <c r="X4139" s="217">
        <v>1.6302710421459199</v>
      </c>
      <c r="Y4139" s="217">
        <v>0.40527452402335301</v>
      </c>
    </row>
    <row r="4140" spans="2:25">
      <c r="B4140" s="217" t="s">
        <v>4308</v>
      </c>
      <c r="C4140" s="217" t="s">
        <v>169</v>
      </c>
      <c r="D4140" s="217" t="s">
        <v>23</v>
      </c>
      <c r="E4140" s="217" t="s">
        <v>103</v>
      </c>
      <c r="F4140" s="217" t="s">
        <v>5</v>
      </c>
      <c r="G4140" s="217" t="s">
        <v>49</v>
      </c>
      <c r="H4140" s="217" t="s">
        <v>170</v>
      </c>
      <c r="I4140" s="217">
        <v>13</v>
      </c>
      <c r="J4140" s="217">
        <v>12</v>
      </c>
      <c r="K4140" s="217">
        <v>1</v>
      </c>
      <c r="L4140" s="217">
        <v>56</v>
      </c>
      <c r="M4140" s="217">
        <v>2177.5620551709999</v>
      </c>
      <c r="N4140" s="217">
        <v>5.9699791191388796</v>
      </c>
      <c r="O4140" s="217">
        <v>5.5107499561282003</v>
      </c>
      <c r="P4140" s="217">
        <v>0.45922916301068301</v>
      </c>
      <c r="Q4140" s="217">
        <v>6.7154025593642004</v>
      </c>
      <c r="R4140" s="217">
        <v>6.2959238523374097</v>
      </c>
      <c r="S4140" s="217">
        <v>0.41947870702679202</v>
      </c>
      <c r="T4140" s="217">
        <v>6.4767096849675703</v>
      </c>
      <c r="U4140" s="217">
        <v>6.0481894237645601</v>
      </c>
      <c r="V4140" s="217">
        <v>0.42852026120300801</v>
      </c>
      <c r="W4140" s="217">
        <v>6.6336315110214397</v>
      </c>
      <c r="X4140" s="217">
        <v>6.2037998597821096</v>
      </c>
      <c r="Y4140" s="217">
        <v>0.42983165123932499</v>
      </c>
    </row>
    <row r="4141" spans="2:25">
      <c r="B4141" s="217" t="s">
        <v>4309</v>
      </c>
      <c r="C4141" s="217" t="s">
        <v>169</v>
      </c>
      <c r="D4141" s="217" t="s">
        <v>23</v>
      </c>
      <c r="E4141" s="217" t="s">
        <v>103</v>
      </c>
      <c r="F4141" s="217" t="s">
        <v>5</v>
      </c>
      <c r="G4141" s="217" t="s">
        <v>49</v>
      </c>
      <c r="H4141" s="217" t="s">
        <v>172</v>
      </c>
      <c r="I4141" s="217">
        <v>8</v>
      </c>
      <c r="J4141" s="217">
        <v>8</v>
      </c>
      <c r="K4141" s="217">
        <v>0</v>
      </c>
      <c r="L4141" s="217">
        <v>49</v>
      </c>
      <c r="M4141" s="217">
        <v>2463.5644441109698</v>
      </c>
      <c r="N4141" s="217">
        <v>3.2473272696899</v>
      </c>
      <c r="O4141" s="217">
        <v>3.2473272696899</v>
      </c>
      <c r="P4141" s="217">
        <v>0</v>
      </c>
      <c r="Q4141" s="217">
        <v>3.2210888480980699</v>
      </c>
      <c r="R4141" s="217">
        <v>3.2210888480980699</v>
      </c>
      <c r="S4141" s="217">
        <v>0</v>
      </c>
      <c r="T4141" s="217">
        <v>3.17001079546622</v>
      </c>
      <c r="U4141" s="217">
        <v>3.17001079546622</v>
      </c>
      <c r="V4141" s="217">
        <v>0</v>
      </c>
      <c r="W4141" s="217">
        <v>3.2346133073940599</v>
      </c>
      <c r="X4141" s="217">
        <v>3.2346133073940599</v>
      </c>
      <c r="Y4141" s="217">
        <v>0</v>
      </c>
    </row>
    <row r="4142" spans="2:25">
      <c r="B4142" s="217" t="s">
        <v>4310</v>
      </c>
      <c r="C4142" s="217" t="s">
        <v>169</v>
      </c>
      <c r="D4142" s="217" t="s">
        <v>23</v>
      </c>
      <c r="E4142" s="217" t="s">
        <v>103</v>
      </c>
      <c r="F4142" s="217" t="s">
        <v>5</v>
      </c>
      <c r="G4142" s="217" t="s">
        <v>49</v>
      </c>
      <c r="H4142" s="217" t="s">
        <v>174</v>
      </c>
      <c r="I4142" s="217">
        <v>23</v>
      </c>
      <c r="J4142" s="217">
        <v>18</v>
      </c>
      <c r="K4142" s="217">
        <v>5</v>
      </c>
      <c r="L4142" s="217">
        <v>114</v>
      </c>
      <c r="M4142" s="217">
        <v>3459.3251220288998</v>
      </c>
      <c r="N4142" s="217">
        <v>6.6486956815757301</v>
      </c>
      <c r="O4142" s="217">
        <v>5.2033270551462296</v>
      </c>
      <c r="P4142" s="217">
        <v>1.44536862642951</v>
      </c>
      <c r="Q4142" s="217">
        <v>6.2270760929898099</v>
      </c>
      <c r="R4142" s="217">
        <v>4.8216791139058204</v>
      </c>
      <c r="S4142" s="217">
        <v>1.40539697908399</v>
      </c>
      <c r="T4142" s="217">
        <v>6.3735188362584001</v>
      </c>
      <c r="U4142" s="217">
        <v>4.9443218603719901</v>
      </c>
      <c r="V4142" s="217">
        <v>1.42919697588641</v>
      </c>
      <c r="W4142" s="217">
        <v>6.3165672360315499</v>
      </c>
      <c r="X4142" s="217">
        <v>4.9002923514253602</v>
      </c>
      <c r="Y4142" s="217">
        <v>1.4162748846061901</v>
      </c>
    </row>
    <row r="4143" spans="2:25">
      <c r="B4143" s="217" t="s">
        <v>4311</v>
      </c>
      <c r="C4143" s="217" t="s">
        <v>169</v>
      </c>
      <c r="D4143" s="217" t="s">
        <v>23</v>
      </c>
      <c r="E4143" s="217" t="s">
        <v>103</v>
      </c>
      <c r="F4143" s="217" t="s">
        <v>5</v>
      </c>
      <c r="G4143" s="217" t="s">
        <v>49</v>
      </c>
      <c r="H4143" s="217" t="s">
        <v>176</v>
      </c>
      <c r="I4143" s="217">
        <v>52</v>
      </c>
      <c r="J4143" s="217">
        <v>42</v>
      </c>
      <c r="K4143" s="217">
        <v>10</v>
      </c>
      <c r="L4143" s="217">
        <v>127</v>
      </c>
      <c r="M4143" s="217">
        <v>3866.9096780241098</v>
      </c>
      <c r="N4143" s="217">
        <v>13.4474307211051</v>
      </c>
      <c r="O4143" s="217">
        <v>10.8613863516618</v>
      </c>
      <c r="P4143" s="217">
        <v>2.58604436944329</v>
      </c>
      <c r="Q4143" s="217">
        <v>12.9616069050241</v>
      </c>
      <c r="R4143" s="217">
        <v>10.4876601765761</v>
      </c>
      <c r="S4143" s="217">
        <v>2.4739467284480399</v>
      </c>
      <c r="T4143" s="217">
        <v>13.2781632934072</v>
      </c>
      <c r="U4143" s="217">
        <v>10.727149949763101</v>
      </c>
      <c r="V4143" s="217">
        <v>2.5510133436441702</v>
      </c>
      <c r="W4143" s="217">
        <v>13.197671757640199</v>
      </c>
      <c r="X4143" s="217">
        <v>10.675715513822301</v>
      </c>
      <c r="Y4143" s="217">
        <v>2.52195624381784</v>
      </c>
    </row>
    <row r="4144" spans="2:25">
      <c r="B4144" s="217" t="s">
        <v>4312</v>
      </c>
      <c r="C4144" s="217" t="s">
        <v>169</v>
      </c>
      <c r="D4144" s="217" t="s">
        <v>23</v>
      </c>
      <c r="E4144" s="217" t="s">
        <v>103</v>
      </c>
      <c r="F4144" s="217" t="s">
        <v>5</v>
      </c>
      <c r="G4144" s="217" t="s">
        <v>49</v>
      </c>
      <c r="H4144" s="217" t="s">
        <v>178</v>
      </c>
      <c r="I4144" s="217">
        <v>29</v>
      </c>
      <c r="J4144" s="217">
        <v>22</v>
      </c>
      <c r="K4144" s="217">
        <v>7</v>
      </c>
      <c r="L4144" s="217">
        <v>78</v>
      </c>
      <c r="M4144" s="217">
        <v>2662.6387006650298</v>
      </c>
      <c r="N4144" s="217">
        <v>10.8914513984781</v>
      </c>
      <c r="O4144" s="217">
        <v>8.2624803712592403</v>
      </c>
      <c r="P4144" s="217">
        <v>2.6289710272188498</v>
      </c>
      <c r="Q4144" s="217">
        <v>10.8142159271198</v>
      </c>
      <c r="R4144" s="217">
        <v>8.2411870843752109</v>
      </c>
      <c r="S4144" s="217">
        <v>2.57302884274463</v>
      </c>
      <c r="T4144" s="217">
        <v>10.909593853987101</v>
      </c>
      <c r="U4144" s="217">
        <v>8.2851088185473696</v>
      </c>
      <c r="V4144" s="217">
        <v>2.6244850354397</v>
      </c>
      <c r="W4144" s="217">
        <v>10.917988958048101</v>
      </c>
      <c r="X4144" s="217">
        <v>8.30871475144553</v>
      </c>
      <c r="Y4144" s="217">
        <v>2.6092742066025401</v>
      </c>
    </row>
    <row r="4145" spans="2:25">
      <c r="B4145" s="217" t="s">
        <v>4313</v>
      </c>
      <c r="C4145" s="217" t="s">
        <v>169</v>
      </c>
      <c r="D4145" s="217" t="s">
        <v>23</v>
      </c>
      <c r="E4145" s="217" t="s">
        <v>103</v>
      </c>
      <c r="F4145" s="217" t="s">
        <v>5</v>
      </c>
      <c r="G4145" s="217" t="s">
        <v>49</v>
      </c>
      <c r="H4145" s="217" t="s">
        <v>5</v>
      </c>
      <c r="I4145" s="217">
        <v>125</v>
      </c>
      <c r="J4145" s="217">
        <v>102</v>
      </c>
      <c r="K4145" s="217">
        <v>23</v>
      </c>
      <c r="L4145" s="217">
        <v>424</v>
      </c>
      <c r="M4145" s="217">
        <v>14630</v>
      </c>
      <c r="N4145" s="217">
        <v>8.54408749145591</v>
      </c>
      <c r="O4145" s="217">
        <v>6.9719753930280204</v>
      </c>
      <c r="P4145" s="217">
        <v>1.57211209842789</v>
      </c>
      <c r="Q4145" s="217">
        <v>8.2412924667132792</v>
      </c>
      <c r="R4145" s="217">
        <v>6.7426132084892796</v>
      </c>
      <c r="S4145" s="217">
        <v>1.4986792582240001</v>
      </c>
      <c r="T4145" s="217">
        <v>8.3254650226642699</v>
      </c>
      <c r="U4145" s="217">
        <v>6.7980251347507101</v>
      </c>
      <c r="V4145" s="217">
        <v>1.52743988791356</v>
      </c>
      <c r="W4145" s="217">
        <v>8.3297822745940699</v>
      </c>
      <c r="X4145" s="217">
        <v>6.8114400413254597</v>
      </c>
      <c r="Y4145" s="217">
        <v>1.5183422332686101</v>
      </c>
    </row>
    <row r="4146" spans="2:25">
      <c r="B4146" s="217" t="s">
        <v>4314</v>
      </c>
      <c r="C4146" s="217" t="s">
        <v>169</v>
      </c>
      <c r="D4146" s="217" t="s">
        <v>23</v>
      </c>
      <c r="E4146" s="217" t="s">
        <v>103</v>
      </c>
      <c r="F4146" s="217" t="s">
        <v>12</v>
      </c>
      <c r="G4146" s="217" t="s">
        <v>13</v>
      </c>
      <c r="H4146" s="217" t="s">
        <v>170</v>
      </c>
      <c r="I4146" s="217">
        <v>0</v>
      </c>
      <c r="J4146" s="217">
        <v>0</v>
      </c>
      <c r="K4146" s="217">
        <v>0</v>
      </c>
      <c r="L4146" s="217">
        <v>0</v>
      </c>
      <c r="M4146" s="217">
        <v>11.4236111111111</v>
      </c>
      <c r="N4146" s="217">
        <v>0</v>
      </c>
      <c r="O4146" s="217">
        <v>0</v>
      </c>
      <c r="P4146" s="217">
        <v>0</v>
      </c>
      <c r="Q4146" s="217">
        <v>0</v>
      </c>
      <c r="R4146" s="217">
        <v>0</v>
      </c>
      <c r="S4146" s="217">
        <v>0</v>
      </c>
      <c r="T4146" s="217">
        <v>0</v>
      </c>
      <c r="U4146" s="217">
        <v>0</v>
      </c>
      <c r="V4146" s="217">
        <v>0</v>
      </c>
      <c r="W4146" s="217">
        <v>0</v>
      </c>
      <c r="X4146" s="217">
        <v>0</v>
      </c>
      <c r="Y4146" s="217">
        <v>0</v>
      </c>
    </row>
    <row r="4147" spans="2:25">
      <c r="B4147" s="217" t="s">
        <v>4315</v>
      </c>
      <c r="C4147" s="217" t="s">
        <v>169</v>
      </c>
      <c r="D4147" s="217" t="s">
        <v>23</v>
      </c>
      <c r="E4147" s="217" t="s">
        <v>103</v>
      </c>
      <c r="F4147" s="217" t="s">
        <v>12</v>
      </c>
      <c r="G4147" s="217" t="s">
        <v>13</v>
      </c>
      <c r="H4147" s="217" t="s">
        <v>172</v>
      </c>
      <c r="I4147" s="217">
        <v>0</v>
      </c>
      <c r="J4147" s="217">
        <v>0</v>
      </c>
      <c r="K4147" s="217">
        <v>0</v>
      </c>
      <c r="L4147" s="217">
        <v>0</v>
      </c>
      <c r="M4147" s="217">
        <v>32.8472222222222</v>
      </c>
      <c r="N4147" s="217">
        <v>0</v>
      </c>
      <c r="O4147" s="217">
        <v>0</v>
      </c>
      <c r="P4147" s="217">
        <v>0</v>
      </c>
      <c r="Q4147" s="217">
        <v>0</v>
      </c>
      <c r="R4147" s="217">
        <v>0</v>
      </c>
      <c r="S4147" s="217">
        <v>0</v>
      </c>
      <c r="T4147" s="217">
        <v>0</v>
      </c>
      <c r="U4147" s="217">
        <v>0</v>
      </c>
      <c r="V4147" s="217">
        <v>0</v>
      </c>
      <c r="W4147" s="217">
        <v>0</v>
      </c>
      <c r="X4147" s="217">
        <v>0</v>
      </c>
      <c r="Y4147" s="217">
        <v>0</v>
      </c>
    </row>
    <row r="4148" spans="2:25">
      <c r="B4148" s="217" t="s">
        <v>4316</v>
      </c>
      <c r="C4148" s="217" t="s">
        <v>169</v>
      </c>
      <c r="D4148" s="217" t="s">
        <v>23</v>
      </c>
      <c r="E4148" s="217" t="s">
        <v>103</v>
      </c>
      <c r="F4148" s="217" t="s">
        <v>12</v>
      </c>
      <c r="G4148" s="217" t="s">
        <v>13</v>
      </c>
      <c r="H4148" s="217" t="s">
        <v>174</v>
      </c>
      <c r="I4148" s="217">
        <v>0</v>
      </c>
      <c r="J4148" s="217">
        <v>0</v>
      </c>
      <c r="K4148" s="217">
        <v>0</v>
      </c>
      <c r="L4148" s="217">
        <v>0</v>
      </c>
      <c r="M4148" s="217">
        <v>58.9583333333333</v>
      </c>
      <c r="N4148" s="217">
        <v>0</v>
      </c>
      <c r="O4148" s="217">
        <v>0</v>
      </c>
      <c r="P4148" s="217">
        <v>0</v>
      </c>
      <c r="Q4148" s="217">
        <v>0</v>
      </c>
      <c r="R4148" s="217">
        <v>0</v>
      </c>
      <c r="S4148" s="217">
        <v>0</v>
      </c>
      <c r="T4148" s="217">
        <v>0</v>
      </c>
      <c r="U4148" s="217">
        <v>0</v>
      </c>
      <c r="V4148" s="217">
        <v>0</v>
      </c>
      <c r="W4148" s="217">
        <v>0</v>
      </c>
      <c r="X4148" s="217">
        <v>0</v>
      </c>
      <c r="Y4148" s="217">
        <v>0</v>
      </c>
    </row>
    <row r="4149" spans="2:25">
      <c r="B4149" s="217" t="s">
        <v>4317</v>
      </c>
      <c r="C4149" s="217" t="s">
        <v>169</v>
      </c>
      <c r="D4149" s="217" t="s">
        <v>23</v>
      </c>
      <c r="E4149" s="217" t="s">
        <v>103</v>
      </c>
      <c r="F4149" s="217" t="s">
        <v>12</v>
      </c>
      <c r="G4149" s="217" t="s">
        <v>13</v>
      </c>
      <c r="H4149" s="217" t="s">
        <v>176</v>
      </c>
      <c r="I4149" s="217">
        <v>0</v>
      </c>
      <c r="J4149" s="217">
        <v>0</v>
      </c>
      <c r="K4149" s="217">
        <v>0</v>
      </c>
      <c r="L4149" s="217">
        <v>1</v>
      </c>
      <c r="M4149" s="217">
        <v>82.4305555555556</v>
      </c>
      <c r="N4149" s="217">
        <v>0</v>
      </c>
      <c r="O4149" s="217">
        <v>0</v>
      </c>
      <c r="P4149" s="217">
        <v>0</v>
      </c>
      <c r="Q4149" s="217">
        <v>0</v>
      </c>
      <c r="R4149" s="217">
        <v>0</v>
      </c>
      <c r="S4149" s="217">
        <v>0</v>
      </c>
      <c r="T4149" s="217">
        <v>0</v>
      </c>
      <c r="U4149" s="217">
        <v>0</v>
      </c>
      <c r="V4149" s="217">
        <v>0</v>
      </c>
      <c r="W4149" s="217">
        <v>0</v>
      </c>
      <c r="X4149" s="217">
        <v>0</v>
      </c>
      <c r="Y4149" s="217">
        <v>0</v>
      </c>
    </row>
    <row r="4150" spans="2:25">
      <c r="B4150" s="217" t="s">
        <v>4318</v>
      </c>
      <c r="C4150" s="217" t="s">
        <v>169</v>
      </c>
      <c r="D4150" s="217" t="s">
        <v>23</v>
      </c>
      <c r="E4150" s="217" t="s">
        <v>103</v>
      </c>
      <c r="F4150" s="217" t="s">
        <v>12</v>
      </c>
      <c r="G4150" s="217" t="s">
        <v>13</v>
      </c>
      <c r="H4150" s="217" t="s">
        <v>178</v>
      </c>
      <c r="I4150" s="217">
        <v>1</v>
      </c>
      <c r="J4150" s="217">
        <v>1</v>
      </c>
      <c r="K4150" s="217">
        <v>0</v>
      </c>
      <c r="L4150" s="217">
        <v>1</v>
      </c>
      <c r="M4150" s="217">
        <v>89.3402777777778</v>
      </c>
      <c r="N4150" s="217">
        <v>11.193159735717099</v>
      </c>
      <c r="O4150" s="217">
        <v>11.193159735717099</v>
      </c>
      <c r="P4150" s="217">
        <v>0</v>
      </c>
      <c r="Q4150" s="217">
        <v>7.5481545665079102</v>
      </c>
      <c r="R4150" s="217">
        <v>7.5481545665079102</v>
      </c>
      <c r="S4150" s="217">
        <v>0</v>
      </c>
      <c r="T4150" s="217">
        <v>8.6533553782462107</v>
      </c>
      <c r="U4150" s="217">
        <v>8.6533553782462107</v>
      </c>
      <c r="V4150" s="217">
        <v>0</v>
      </c>
      <c r="W4150" s="217">
        <v>7.9493460276378398</v>
      </c>
      <c r="X4150" s="217">
        <v>7.9493460276378398</v>
      </c>
      <c r="Y4150" s="217">
        <v>0</v>
      </c>
    </row>
    <row r="4151" spans="2:25">
      <c r="B4151" s="217" t="s">
        <v>4319</v>
      </c>
      <c r="C4151" s="217" t="s">
        <v>169</v>
      </c>
      <c r="D4151" s="217" t="s">
        <v>23</v>
      </c>
      <c r="E4151" s="217" t="s">
        <v>103</v>
      </c>
      <c r="F4151" s="217" t="s">
        <v>12</v>
      </c>
      <c r="G4151" s="217" t="s">
        <v>13</v>
      </c>
      <c r="H4151" s="217" t="s">
        <v>5</v>
      </c>
      <c r="I4151" s="217">
        <v>1</v>
      </c>
      <c r="J4151" s="217">
        <v>1</v>
      </c>
      <c r="K4151" s="217">
        <v>0</v>
      </c>
      <c r="L4151" s="217">
        <v>2</v>
      </c>
      <c r="M4151" s="217">
        <v>275</v>
      </c>
      <c r="N4151" s="217">
        <v>3.6363636363636398</v>
      </c>
      <c r="O4151" s="217">
        <v>3.6363636363636398</v>
      </c>
      <c r="P4151" s="217">
        <v>0</v>
      </c>
      <c r="Q4151" s="217">
        <v>2.9353934425308599</v>
      </c>
      <c r="R4151" s="217">
        <v>2.9353934425308599</v>
      </c>
      <c r="S4151" s="217">
        <v>0</v>
      </c>
      <c r="T4151" s="217">
        <v>3.3651937582068601</v>
      </c>
      <c r="U4151" s="217">
        <v>3.3651937582068601</v>
      </c>
      <c r="V4151" s="217">
        <v>0</v>
      </c>
      <c r="W4151" s="217">
        <v>3.0914123440813799</v>
      </c>
      <c r="X4151" s="217">
        <v>3.0914123440813799</v>
      </c>
      <c r="Y4151" s="217">
        <v>0</v>
      </c>
    </row>
    <row r="4152" spans="2:25">
      <c r="B4152" s="217" t="s">
        <v>4320</v>
      </c>
      <c r="C4152" s="217" t="s">
        <v>169</v>
      </c>
      <c r="D4152" s="217" t="s">
        <v>23</v>
      </c>
      <c r="E4152" s="217" t="s">
        <v>103</v>
      </c>
      <c r="F4152" s="217" t="s">
        <v>9</v>
      </c>
      <c r="G4152" s="217" t="s">
        <v>13</v>
      </c>
      <c r="H4152" s="217" t="s">
        <v>170</v>
      </c>
      <c r="I4152" s="217">
        <v>0</v>
      </c>
      <c r="J4152" s="217">
        <v>0</v>
      </c>
      <c r="K4152" s="217">
        <v>0</v>
      </c>
      <c r="L4152" s="217">
        <v>0</v>
      </c>
      <c r="M4152" s="217">
        <v>5</v>
      </c>
      <c r="N4152" s="217">
        <v>0</v>
      </c>
      <c r="O4152" s="217">
        <v>0</v>
      </c>
      <c r="P4152" s="217">
        <v>0</v>
      </c>
      <c r="Q4152" s="217">
        <v>0</v>
      </c>
      <c r="R4152" s="217">
        <v>0</v>
      </c>
      <c r="S4152" s="217">
        <v>0</v>
      </c>
      <c r="T4152" s="217">
        <v>0</v>
      </c>
      <c r="U4152" s="217">
        <v>0</v>
      </c>
      <c r="V4152" s="217">
        <v>0</v>
      </c>
      <c r="W4152" s="217">
        <v>0</v>
      </c>
      <c r="X4152" s="217">
        <v>0</v>
      </c>
      <c r="Y4152" s="217">
        <v>0</v>
      </c>
    </row>
    <row r="4153" spans="2:25">
      <c r="B4153" s="217" t="s">
        <v>4321</v>
      </c>
      <c r="C4153" s="217" t="s">
        <v>169</v>
      </c>
      <c r="D4153" s="217" t="s">
        <v>23</v>
      </c>
      <c r="E4153" s="217" t="s">
        <v>103</v>
      </c>
      <c r="F4153" s="217" t="s">
        <v>9</v>
      </c>
      <c r="G4153" s="217" t="s">
        <v>13</v>
      </c>
      <c r="H4153" s="217" t="s">
        <v>172</v>
      </c>
      <c r="I4153" s="217">
        <v>0</v>
      </c>
      <c r="J4153" s="217">
        <v>0</v>
      </c>
      <c r="K4153" s="217">
        <v>0</v>
      </c>
      <c r="L4153" s="217">
        <v>0</v>
      </c>
      <c r="M4153" s="217">
        <v>29.8333333333333</v>
      </c>
      <c r="N4153" s="217">
        <v>0</v>
      </c>
      <c r="O4153" s="217">
        <v>0</v>
      </c>
      <c r="P4153" s="217">
        <v>0</v>
      </c>
      <c r="Q4153" s="217">
        <v>0</v>
      </c>
      <c r="R4153" s="217">
        <v>0</v>
      </c>
      <c r="S4153" s="217">
        <v>0</v>
      </c>
      <c r="T4153" s="217">
        <v>0</v>
      </c>
      <c r="U4153" s="217">
        <v>0</v>
      </c>
      <c r="V4153" s="217">
        <v>0</v>
      </c>
      <c r="W4153" s="217">
        <v>0</v>
      </c>
      <c r="X4153" s="217">
        <v>0</v>
      </c>
      <c r="Y4153" s="217">
        <v>0</v>
      </c>
    </row>
    <row r="4154" spans="2:25">
      <c r="B4154" s="217" t="s">
        <v>4322</v>
      </c>
      <c r="C4154" s="217" t="s">
        <v>169</v>
      </c>
      <c r="D4154" s="217" t="s">
        <v>23</v>
      </c>
      <c r="E4154" s="217" t="s">
        <v>103</v>
      </c>
      <c r="F4154" s="217" t="s">
        <v>9</v>
      </c>
      <c r="G4154" s="217" t="s">
        <v>13</v>
      </c>
      <c r="H4154" s="217" t="s">
        <v>174</v>
      </c>
      <c r="I4154" s="217">
        <v>1</v>
      </c>
      <c r="J4154" s="217">
        <v>0</v>
      </c>
      <c r="K4154" s="217">
        <v>1</v>
      </c>
      <c r="L4154" s="217">
        <v>3</v>
      </c>
      <c r="M4154" s="217">
        <v>52</v>
      </c>
      <c r="N4154" s="217">
        <v>19.230769230769202</v>
      </c>
      <c r="O4154" s="217">
        <v>0</v>
      </c>
      <c r="P4154" s="217">
        <v>19.230769230769202</v>
      </c>
      <c r="Q4154" s="217">
        <v>23.350567491297099</v>
      </c>
      <c r="R4154" s="217">
        <v>0</v>
      </c>
      <c r="S4154" s="217">
        <v>23.350567491297099</v>
      </c>
      <c r="T4154" s="217">
        <v>19.729033702832801</v>
      </c>
      <c r="U4154" s="217">
        <v>0</v>
      </c>
      <c r="V4154" s="217">
        <v>19.729033702832801</v>
      </c>
      <c r="W4154" s="217">
        <v>21.668643732700701</v>
      </c>
      <c r="X4154" s="217">
        <v>0</v>
      </c>
      <c r="Y4154" s="217">
        <v>21.668643732700701</v>
      </c>
    </row>
    <row r="4155" spans="2:25">
      <c r="B4155" s="217" t="s">
        <v>4323</v>
      </c>
      <c r="C4155" s="217" t="s">
        <v>169</v>
      </c>
      <c r="D4155" s="217" t="s">
        <v>23</v>
      </c>
      <c r="E4155" s="217" t="s">
        <v>103</v>
      </c>
      <c r="F4155" s="217" t="s">
        <v>9</v>
      </c>
      <c r="G4155" s="217" t="s">
        <v>13</v>
      </c>
      <c r="H4155" s="217" t="s">
        <v>176</v>
      </c>
      <c r="I4155" s="217">
        <v>0</v>
      </c>
      <c r="J4155" s="217">
        <v>0</v>
      </c>
      <c r="K4155" s="217">
        <v>0</v>
      </c>
      <c r="L4155" s="217">
        <v>2</v>
      </c>
      <c r="M4155" s="217">
        <v>109</v>
      </c>
      <c r="N4155" s="217">
        <v>0</v>
      </c>
      <c r="O4155" s="217">
        <v>0</v>
      </c>
      <c r="P4155" s="217">
        <v>0</v>
      </c>
      <c r="Q4155" s="217">
        <v>0</v>
      </c>
      <c r="R4155" s="217">
        <v>0</v>
      </c>
      <c r="S4155" s="217">
        <v>0</v>
      </c>
      <c r="T4155" s="217">
        <v>0</v>
      </c>
      <c r="U4155" s="217">
        <v>0</v>
      </c>
      <c r="V4155" s="217">
        <v>0</v>
      </c>
      <c r="W4155" s="217">
        <v>0</v>
      </c>
      <c r="X4155" s="217">
        <v>0</v>
      </c>
      <c r="Y4155" s="217">
        <v>0</v>
      </c>
    </row>
    <row r="4156" spans="2:25">
      <c r="B4156" s="217" t="s">
        <v>4324</v>
      </c>
      <c r="C4156" s="217" t="s">
        <v>169</v>
      </c>
      <c r="D4156" s="217" t="s">
        <v>23</v>
      </c>
      <c r="E4156" s="217" t="s">
        <v>103</v>
      </c>
      <c r="F4156" s="217" t="s">
        <v>9</v>
      </c>
      <c r="G4156" s="217" t="s">
        <v>13</v>
      </c>
      <c r="H4156" s="217" t="s">
        <v>178</v>
      </c>
      <c r="I4156" s="217">
        <v>0</v>
      </c>
      <c r="J4156" s="217">
        <v>0</v>
      </c>
      <c r="K4156" s="217">
        <v>0</v>
      </c>
      <c r="L4156" s="217">
        <v>4</v>
      </c>
      <c r="M4156" s="217">
        <v>104.166666666667</v>
      </c>
      <c r="N4156" s="217">
        <v>0</v>
      </c>
      <c r="O4156" s="217">
        <v>0</v>
      </c>
      <c r="P4156" s="217">
        <v>0</v>
      </c>
      <c r="Q4156" s="217">
        <v>0</v>
      </c>
      <c r="R4156" s="217">
        <v>0</v>
      </c>
      <c r="S4156" s="217">
        <v>0</v>
      </c>
      <c r="T4156" s="217">
        <v>0</v>
      </c>
      <c r="U4156" s="217">
        <v>0</v>
      </c>
      <c r="V4156" s="217">
        <v>0</v>
      </c>
      <c r="W4156" s="217">
        <v>0</v>
      </c>
      <c r="X4156" s="217">
        <v>0</v>
      </c>
      <c r="Y4156" s="217">
        <v>0</v>
      </c>
    </row>
    <row r="4157" spans="2:25">
      <c r="B4157" s="217" t="s">
        <v>4325</v>
      </c>
      <c r="C4157" s="217" t="s">
        <v>169</v>
      </c>
      <c r="D4157" s="217" t="s">
        <v>23</v>
      </c>
      <c r="E4157" s="217" t="s">
        <v>103</v>
      </c>
      <c r="F4157" s="217" t="s">
        <v>9</v>
      </c>
      <c r="G4157" s="217" t="s">
        <v>13</v>
      </c>
      <c r="H4157" s="217" t="s">
        <v>5</v>
      </c>
      <c r="I4157" s="217">
        <v>1</v>
      </c>
      <c r="J4157" s="217">
        <v>0</v>
      </c>
      <c r="K4157" s="217">
        <v>1</v>
      </c>
      <c r="L4157" s="217">
        <v>9</v>
      </c>
      <c r="M4157" s="217">
        <v>300</v>
      </c>
      <c r="N4157" s="217">
        <v>3.3333333333333299</v>
      </c>
      <c r="O4157" s="217">
        <v>0</v>
      </c>
      <c r="P4157" s="217">
        <v>3.3333333333333299</v>
      </c>
      <c r="Q4157" s="217">
        <v>3.8917612485495199</v>
      </c>
      <c r="R4157" s="217">
        <v>0</v>
      </c>
      <c r="S4157" s="217">
        <v>3.8917612485495199</v>
      </c>
      <c r="T4157" s="217">
        <v>3.2881722838054701</v>
      </c>
      <c r="U4157" s="217">
        <v>0</v>
      </c>
      <c r="V4157" s="217">
        <v>3.2881722838054701</v>
      </c>
      <c r="W4157" s="217">
        <v>3.6114406221167799</v>
      </c>
      <c r="X4157" s="217">
        <v>0</v>
      </c>
      <c r="Y4157" s="217">
        <v>3.6114406221167799</v>
      </c>
    </row>
    <row r="4158" spans="2:25">
      <c r="B4158" s="217" t="s">
        <v>4326</v>
      </c>
      <c r="C4158" s="217" t="s">
        <v>169</v>
      </c>
      <c r="D4158" s="217" t="s">
        <v>23</v>
      </c>
      <c r="E4158" s="217" t="s">
        <v>103</v>
      </c>
      <c r="F4158" s="217" t="s">
        <v>5</v>
      </c>
      <c r="G4158" s="217" t="s">
        <v>13</v>
      </c>
      <c r="H4158" s="217" t="s">
        <v>170</v>
      </c>
      <c r="I4158" s="217">
        <v>0</v>
      </c>
      <c r="J4158" s="217">
        <v>0</v>
      </c>
      <c r="K4158" s="217">
        <v>0</v>
      </c>
      <c r="L4158" s="217">
        <v>0</v>
      </c>
      <c r="M4158" s="217">
        <v>16.4236111111111</v>
      </c>
      <c r="N4158" s="217">
        <v>0</v>
      </c>
      <c r="O4158" s="217">
        <v>0</v>
      </c>
      <c r="P4158" s="217">
        <v>0</v>
      </c>
      <c r="Q4158" s="217">
        <v>0</v>
      </c>
      <c r="R4158" s="217">
        <v>0</v>
      </c>
      <c r="S4158" s="217">
        <v>0</v>
      </c>
      <c r="T4158" s="217">
        <v>0</v>
      </c>
      <c r="U4158" s="217">
        <v>0</v>
      </c>
      <c r="V4158" s="217">
        <v>0</v>
      </c>
      <c r="W4158" s="217">
        <v>0</v>
      </c>
      <c r="X4158" s="217">
        <v>0</v>
      </c>
      <c r="Y4158" s="217">
        <v>0</v>
      </c>
    </row>
    <row r="4159" spans="2:25">
      <c r="B4159" s="217" t="s">
        <v>4327</v>
      </c>
      <c r="C4159" s="217" t="s">
        <v>169</v>
      </c>
      <c r="D4159" s="217" t="s">
        <v>23</v>
      </c>
      <c r="E4159" s="217" t="s">
        <v>103</v>
      </c>
      <c r="F4159" s="217" t="s">
        <v>5</v>
      </c>
      <c r="G4159" s="217" t="s">
        <v>13</v>
      </c>
      <c r="H4159" s="217" t="s">
        <v>172</v>
      </c>
      <c r="I4159" s="217">
        <v>0</v>
      </c>
      <c r="J4159" s="217">
        <v>0</v>
      </c>
      <c r="K4159" s="217">
        <v>0</v>
      </c>
      <c r="L4159" s="217">
        <v>0</v>
      </c>
      <c r="M4159" s="217">
        <v>62.6805555555556</v>
      </c>
      <c r="N4159" s="217">
        <v>0</v>
      </c>
      <c r="O4159" s="217">
        <v>0</v>
      </c>
      <c r="P4159" s="217">
        <v>0</v>
      </c>
      <c r="Q4159" s="217">
        <v>0</v>
      </c>
      <c r="R4159" s="217">
        <v>0</v>
      </c>
      <c r="S4159" s="217">
        <v>0</v>
      </c>
      <c r="T4159" s="217">
        <v>0</v>
      </c>
      <c r="U4159" s="217">
        <v>0</v>
      </c>
      <c r="V4159" s="217">
        <v>0</v>
      </c>
      <c r="W4159" s="217">
        <v>0</v>
      </c>
      <c r="X4159" s="217">
        <v>0</v>
      </c>
      <c r="Y4159" s="217">
        <v>0</v>
      </c>
    </row>
    <row r="4160" spans="2:25">
      <c r="B4160" s="217" t="s">
        <v>4328</v>
      </c>
      <c r="C4160" s="217" t="s">
        <v>169</v>
      </c>
      <c r="D4160" s="217" t="s">
        <v>23</v>
      </c>
      <c r="E4160" s="217" t="s">
        <v>103</v>
      </c>
      <c r="F4160" s="217" t="s">
        <v>5</v>
      </c>
      <c r="G4160" s="217" t="s">
        <v>13</v>
      </c>
      <c r="H4160" s="217" t="s">
        <v>174</v>
      </c>
      <c r="I4160" s="217">
        <v>1</v>
      </c>
      <c r="J4160" s="217">
        <v>0</v>
      </c>
      <c r="K4160" s="217">
        <v>1</v>
      </c>
      <c r="L4160" s="217">
        <v>3</v>
      </c>
      <c r="M4160" s="217">
        <v>110.958333333333</v>
      </c>
      <c r="N4160" s="217">
        <v>9.0123920390536991</v>
      </c>
      <c r="O4160" s="217">
        <v>0</v>
      </c>
      <c r="P4160" s="217">
        <v>9.0123920390536991</v>
      </c>
      <c r="Q4160" s="217">
        <v>7.78352249709903</v>
      </c>
      <c r="R4160" s="217">
        <v>0</v>
      </c>
      <c r="S4160" s="217">
        <v>7.78352249709903</v>
      </c>
      <c r="T4160" s="217">
        <v>6.5763445676109402</v>
      </c>
      <c r="U4160" s="217">
        <v>0</v>
      </c>
      <c r="V4160" s="217">
        <v>6.5763445676109402</v>
      </c>
      <c r="W4160" s="217">
        <v>7.2228812442335597</v>
      </c>
      <c r="X4160" s="217">
        <v>0</v>
      </c>
      <c r="Y4160" s="217">
        <v>7.2228812442335597</v>
      </c>
    </row>
    <row r="4161" spans="2:25">
      <c r="B4161" s="217" t="s">
        <v>4329</v>
      </c>
      <c r="C4161" s="217" t="s">
        <v>169</v>
      </c>
      <c r="D4161" s="217" t="s">
        <v>23</v>
      </c>
      <c r="E4161" s="217" t="s">
        <v>103</v>
      </c>
      <c r="F4161" s="217" t="s">
        <v>5</v>
      </c>
      <c r="G4161" s="217" t="s">
        <v>13</v>
      </c>
      <c r="H4161" s="217" t="s">
        <v>176</v>
      </c>
      <c r="I4161" s="217">
        <v>0</v>
      </c>
      <c r="J4161" s="217">
        <v>0</v>
      </c>
      <c r="K4161" s="217">
        <v>0</v>
      </c>
      <c r="L4161" s="217">
        <v>3</v>
      </c>
      <c r="M4161" s="217">
        <v>191.430555555556</v>
      </c>
      <c r="N4161" s="217">
        <v>0</v>
      </c>
      <c r="O4161" s="217">
        <v>0</v>
      </c>
      <c r="P4161" s="217">
        <v>0</v>
      </c>
      <c r="Q4161" s="217">
        <v>0</v>
      </c>
      <c r="R4161" s="217">
        <v>0</v>
      </c>
      <c r="S4161" s="217">
        <v>0</v>
      </c>
      <c r="T4161" s="217">
        <v>0</v>
      </c>
      <c r="U4161" s="217">
        <v>0</v>
      </c>
      <c r="V4161" s="217">
        <v>0</v>
      </c>
      <c r="W4161" s="217">
        <v>0</v>
      </c>
      <c r="X4161" s="217">
        <v>0</v>
      </c>
      <c r="Y4161" s="217">
        <v>0</v>
      </c>
    </row>
    <row r="4162" spans="2:25">
      <c r="B4162" s="217" t="s">
        <v>4330</v>
      </c>
      <c r="C4162" s="217" t="s">
        <v>169</v>
      </c>
      <c r="D4162" s="217" t="s">
        <v>23</v>
      </c>
      <c r="E4162" s="217" t="s">
        <v>103</v>
      </c>
      <c r="F4162" s="217" t="s">
        <v>5</v>
      </c>
      <c r="G4162" s="217" t="s">
        <v>13</v>
      </c>
      <c r="H4162" s="217" t="s">
        <v>178</v>
      </c>
      <c r="I4162" s="217">
        <v>1</v>
      </c>
      <c r="J4162" s="217">
        <v>1</v>
      </c>
      <c r="K4162" s="217">
        <v>0</v>
      </c>
      <c r="L4162" s="217">
        <v>5</v>
      </c>
      <c r="M4162" s="217">
        <v>193.506944444444</v>
      </c>
      <c r="N4162" s="217">
        <v>5.1677731921765702</v>
      </c>
      <c r="O4162" s="217">
        <v>5.1677731921765702</v>
      </c>
      <c r="P4162" s="217">
        <v>0</v>
      </c>
      <c r="Q4162" s="217">
        <v>4.0643909204273401</v>
      </c>
      <c r="R4162" s="217">
        <v>4.0643909204273401</v>
      </c>
      <c r="S4162" s="217">
        <v>0</v>
      </c>
      <c r="T4162" s="217">
        <v>4.6594990498248796</v>
      </c>
      <c r="U4162" s="217">
        <v>4.6594990498248796</v>
      </c>
      <c r="V4162" s="217">
        <v>0</v>
      </c>
      <c r="W4162" s="217">
        <v>4.2804170918049902</v>
      </c>
      <c r="X4162" s="217">
        <v>4.2804170918049902</v>
      </c>
      <c r="Y4162" s="217">
        <v>0</v>
      </c>
    </row>
    <row r="4163" spans="2:25">
      <c r="B4163" s="217" t="s">
        <v>4331</v>
      </c>
      <c r="C4163" s="217" t="s">
        <v>169</v>
      </c>
      <c r="D4163" s="217" t="s">
        <v>23</v>
      </c>
      <c r="E4163" s="217" t="s">
        <v>103</v>
      </c>
      <c r="F4163" s="217" t="s">
        <v>5</v>
      </c>
      <c r="G4163" s="217" t="s">
        <v>13</v>
      </c>
      <c r="H4163" s="217" t="s">
        <v>5</v>
      </c>
      <c r="I4163" s="217">
        <v>2</v>
      </c>
      <c r="J4163" s="217">
        <v>1</v>
      </c>
      <c r="K4163" s="217">
        <v>1</v>
      </c>
      <c r="L4163" s="217">
        <v>11</v>
      </c>
      <c r="M4163" s="217">
        <v>575</v>
      </c>
      <c r="N4163" s="217">
        <v>3.47826086956522</v>
      </c>
      <c r="O4163" s="217">
        <v>1.73913043478261</v>
      </c>
      <c r="P4163" s="217">
        <v>1.73913043478261</v>
      </c>
      <c r="Q4163" s="217">
        <v>3.5280409116739899</v>
      </c>
      <c r="R4163" s="217">
        <v>1.4676967212654299</v>
      </c>
      <c r="S4163" s="217">
        <v>2.06034419040857</v>
      </c>
      <c r="T4163" s="217">
        <v>3.4233939705298502</v>
      </c>
      <c r="U4163" s="217">
        <v>1.68259687910343</v>
      </c>
      <c r="V4163" s="217">
        <v>1.7407970914264299</v>
      </c>
      <c r="W4163" s="217">
        <v>3.4576453249260499</v>
      </c>
      <c r="X4163" s="217">
        <v>1.5457061720406899</v>
      </c>
      <c r="Y4163" s="217">
        <v>1.91193915288535</v>
      </c>
    </row>
    <row r="4164" spans="2:25">
      <c r="B4164" s="217" t="s">
        <v>4332</v>
      </c>
      <c r="C4164" s="217" t="s">
        <v>169</v>
      </c>
      <c r="D4164" s="217" t="s">
        <v>23</v>
      </c>
      <c r="E4164" s="217" t="s">
        <v>103</v>
      </c>
      <c r="F4164" s="217" t="s">
        <v>12</v>
      </c>
      <c r="G4164" s="217" t="s">
        <v>5</v>
      </c>
      <c r="H4164" s="217" t="s">
        <v>170</v>
      </c>
      <c r="I4164" s="217">
        <v>14</v>
      </c>
      <c r="J4164" s="217">
        <v>14</v>
      </c>
      <c r="K4164" s="217">
        <v>0</v>
      </c>
      <c r="L4164" s="217">
        <v>23</v>
      </c>
      <c r="M4164" s="217">
        <v>1245.19047488826</v>
      </c>
      <c r="N4164" s="217">
        <v>11.243259792246899</v>
      </c>
      <c r="O4164" s="217">
        <v>11.243259792246899</v>
      </c>
      <c r="P4164" s="217">
        <v>0</v>
      </c>
      <c r="Q4164" s="217">
        <v>12.4200428689135</v>
      </c>
      <c r="R4164" s="217">
        <v>12.4200428689135</v>
      </c>
      <c r="S4164" s="217">
        <v>0</v>
      </c>
      <c r="T4164" s="217">
        <v>12.069642465971199</v>
      </c>
      <c r="U4164" s="217">
        <v>12.069642465971199</v>
      </c>
      <c r="V4164" s="217">
        <v>0</v>
      </c>
      <c r="W4164" s="217">
        <v>12.302273320789499</v>
      </c>
      <c r="X4164" s="217">
        <v>12.302273320789499</v>
      </c>
      <c r="Y4164" s="217">
        <v>0</v>
      </c>
    </row>
    <row r="4165" spans="2:25">
      <c r="B4165" s="217" t="s">
        <v>4333</v>
      </c>
      <c r="C4165" s="217" t="s">
        <v>169</v>
      </c>
      <c r="D4165" s="217" t="s">
        <v>23</v>
      </c>
      <c r="E4165" s="217" t="s">
        <v>103</v>
      </c>
      <c r="F4165" s="217" t="s">
        <v>12</v>
      </c>
      <c r="G4165" s="217" t="s">
        <v>5</v>
      </c>
      <c r="H4165" s="217" t="s">
        <v>172</v>
      </c>
      <c r="I4165" s="217">
        <v>7</v>
      </c>
      <c r="J4165" s="217">
        <v>7</v>
      </c>
      <c r="K4165" s="217">
        <v>0</v>
      </c>
      <c r="L4165" s="217">
        <v>20</v>
      </c>
      <c r="M4165" s="217">
        <v>1475.92517895177</v>
      </c>
      <c r="N4165" s="217">
        <v>4.7427878457711001</v>
      </c>
      <c r="O4165" s="217">
        <v>4.7427878457711001</v>
      </c>
      <c r="P4165" s="217">
        <v>0</v>
      </c>
      <c r="Q4165" s="217">
        <v>4.2109004791402098</v>
      </c>
      <c r="R4165" s="217">
        <v>4.2109004791402098</v>
      </c>
      <c r="S4165" s="217">
        <v>0</v>
      </c>
      <c r="T4165" s="217">
        <v>4.3016633335474204</v>
      </c>
      <c r="U4165" s="217">
        <v>4.3016633335474204</v>
      </c>
      <c r="V4165" s="217">
        <v>0</v>
      </c>
      <c r="W4165" s="217">
        <v>4.3148276082525898</v>
      </c>
      <c r="X4165" s="217">
        <v>4.3148276082525898</v>
      </c>
      <c r="Y4165" s="217">
        <v>0</v>
      </c>
    </row>
    <row r="4166" spans="2:25">
      <c r="B4166" s="217" t="s">
        <v>4334</v>
      </c>
      <c r="C4166" s="217" t="s">
        <v>169</v>
      </c>
      <c r="D4166" s="217" t="s">
        <v>23</v>
      </c>
      <c r="E4166" s="217" t="s">
        <v>103</v>
      </c>
      <c r="F4166" s="217" t="s">
        <v>12</v>
      </c>
      <c r="G4166" s="217" t="s">
        <v>5</v>
      </c>
      <c r="H4166" s="217" t="s">
        <v>174</v>
      </c>
      <c r="I4166" s="217">
        <v>31</v>
      </c>
      <c r="J4166" s="217">
        <v>23</v>
      </c>
      <c r="K4166" s="217">
        <v>8</v>
      </c>
      <c r="L4166" s="217">
        <v>46</v>
      </c>
      <c r="M4166" s="217">
        <v>2343.81178552145</v>
      </c>
      <c r="N4166" s="217">
        <v>13.2263179968195</v>
      </c>
      <c r="O4166" s="217">
        <v>9.8130746428015705</v>
      </c>
      <c r="P4166" s="217">
        <v>3.4132433540179399</v>
      </c>
      <c r="Q4166" s="217">
        <v>13.7184936241635</v>
      </c>
      <c r="R4166" s="217">
        <v>9.9473814070017692</v>
      </c>
      <c r="S4166" s="217">
        <v>3.7711122171617202</v>
      </c>
      <c r="T4166" s="217">
        <v>13.370716775236501</v>
      </c>
      <c r="U4166" s="217">
        <v>9.8286721706332596</v>
      </c>
      <c r="V4166" s="217">
        <v>3.5420446046032201</v>
      </c>
      <c r="W4166" s="217">
        <v>13.5919934962262</v>
      </c>
      <c r="X4166" s="217">
        <v>9.9259162541966806</v>
      </c>
      <c r="Y4166" s="217">
        <v>3.66607724202948</v>
      </c>
    </row>
    <row r="4167" spans="2:25">
      <c r="B4167" s="217" t="s">
        <v>4335</v>
      </c>
      <c r="C4167" s="217" t="s">
        <v>169</v>
      </c>
      <c r="D4167" s="217" t="s">
        <v>23</v>
      </c>
      <c r="E4167" s="217" t="s">
        <v>103</v>
      </c>
      <c r="F4167" s="217" t="s">
        <v>12</v>
      </c>
      <c r="G4167" s="217" t="s">
        <v>5</v>
      </c>
      <c r="H4167" s="217" t="s">
        <v>176</v>
      </c>
      <c r="I4167" s="217">
        <v>61</v>
      </c>
      <c r="J4167" s="217">
        <v>52</v>
      </c>
      <c r="K4167" s="217">
        <v>9</v>
      </c>
      <c r="L4167" s="217">
        <v>75</v>
      </c>
      <c r="M4167" s="217">
        <v>2893.4543070577802</v>
      </c>
      <c r="N4167" s="217">
        <v>21.082067842304401</v>
      </c>
      <c r="O4167" s="217">
        <v>17.971598816390699</v>
      </c>
      <c r="P4167" s="217">
        <v>3.1104690259137699</v>
      </c>
      <c r="Q4167" s="217">
        <v>21.690330357722399</v>
      </c>
      <c r="R4167" s="217">
        <v>18.539007109348699</v>
      </c>
      <c r="S4167" s="217">
        <v>3.1513232483736999</v>
      </c>
      <c r="T4167" s="217">
        <v>21.3722979093682</v>
      </c>
      <c r="U4167" s="217">
        <v>18.2339919590137</v>
      </c>
      <c r="V4167" s="217">
        <v>3.1383059503545199</v>
      </c>
      <c r="W4167" s="217">
        <v>21.681551605105199</v>
      </c>
      <c r="X4167" s="217">
        <v>18.5195734695819</v>
      </c>
      <c r="Y4167" s="217">
        <v>3.1619781355232801</v>
      </c>
    </row>
    <row r="4168" spans="2:25">
      <c r="B4168" s="217" t="s">
        <v>4336</v>
      </c>
      <c r="C4168" s="217" t="s">
        <v>169</v>
      </c>
      <c r="D4168" s="217" t="s">
        <v>23</v>
      </c>
      <c r="E4168" s="217" t="s">
        <v>103</v>
      </c>
      <c r="F4168" s="217" t="s">
        <v>12</v>
      </c>
      <c r="G4168" s="217" t="s">
        <v>5</v>
      </c>
      <c r="H4168" s="217" t="s">
        <v>178</v>
      </c>
      <c r="I4168" s="217">
        <v>48</v>
      </c>
      <c r="J4168" s="217">
        <v>38</v>
      </c>
      <c r="K4168" s="217">
        <v>10</v>
      </c>
      <c r="L4168" s="217">
        <v>67</v>
      </c>
      <c r="M4168" s="217">
        <v>2776.6182535807402</v>
      </c>
      <c r="N4168" s="217">
        <v>17.2872161803658</v>
      </c>
      <c r="O4168" s="217">
        <v>13.6857128094563</v>
      </c>
      <c r="P4168" s="217">
        <v>3.6015033709095401</v>
      </c>
      <c r="Q4168" s="217">
        <v>18.180378003293999</v>
      </c>
      <c r="R4168" s="217">
        <v>14.6241396591283</v>
      </c>
      <c r="S4168" s="217">
        <v>3.5562383441657199</v>
      </c>
      <c r="T4168" s="217">
        <v>17.751036827559101</v>
      </c>
      <c r="U4168" s="217">
        <v>14.0886866831934</v>
      </c>
      <c r="V4168" s="217">
        <v>3.6623501443656501</v>
      </c>
      <c r="W4168" s="217">
        <v>18.0642033329367</v>
      </c>
      <c r="X4168" s="217">
        <v>14.438653768612699</v>
      </c>
      <c r="Y4168" s="217">
        <v>3.6255495643240501</v>
      </c>
    </row>
    <row r="4169" spans="2:25">
      <c r="B4169" s="217" t="s">
        <v>4337</v>
      </c>
      <c r="C4169" s="217" t="s">
        <v>169</v>
      </c>
      <c r="D4169" s="217" t="s">
        <v>23</v>
      </c>
      <c r="E4169" s="217" t="s">
        <v>103</v>
      </c>
      <c r="F4169" s="217" t="s">
        <v>12</v>
      </c>
      <c r="G4169" s="217" t="s">
        <v>5</v>
      </c>
      <c r="H4169" s="217" t="s">
        <v>5</v>
      </c>
      <c r="I4169" s="217">
        <v>161</v>
      </c>
      <c r="J4169" s="217">
        <v>134</v>
      </c>
      <c r="K4169" s="217">
        <v>27</v>
      </c>
      <c r="L4169" s="217">
        <v>231</v>
      </c>
      <c r="M4169" s="217">
        <v>10735</v>
      </c>
      <c r="N4169" s="217">
        <v>14.997671169073101</v>
      </c>
      <c r="O4169" s="217">
        <v>12.4825337680484</v>
      </c>
      <c r="P4169" s="217">
        <v>2.5151374010246901</v>
      </c>
      <c r="Q4169" s="217">
        <v>15.646198348434501</v>
      </c>
      <c r="R4169" s="217">
        <v>13.057847850841201</v>
      </c>
      <c r="S4169" s="217">
        <v>2.58835049759332</v>
      </c>
      <c r="T4169" s="217">
        <v>15.3027829621336</v>
      </c>
      <c r="U4169" s="217">
        <v>12.7530012215553</v>
      </c>
      <c r="V4169" s="217">
        <v>2.5497817405783199</v>
      </c>
      <c r="W4169" s="217">
        <v>15.565826928298</v>
      </c>
      <c r="X4169" s="217">
        <v>12.9857911466218</v>
      </c>
      <c r="Y4169" s="217">
        <v>2.5800357816762101</v>
      </c>
    </row>
    <row r="4170" spans="2:25">
      <c r="B4170" s="217" t="s">
        <v>4338</v>
      </c>
      <c r="C4170" s="217" t="s">
        <v>169</v>
      </c>
      <c r="D4170" s="217" t="s">
        <v>23</v>
      </c>
      <c r="E4170" s="217" t="s">
        <v>103</v>
      </c>
      <c r="F4170" s="217" t="s">
        <v>9</v>
      </c>
      <c r="G4170" s="217" t="s">
        <v>5</v>
      </c>
      <c r="H4170" s="217" t="s">
        <v>170</v>
      </c>
      <c r="I4170" s="217">
        <v>4</v>
      </c>
      <c r="J4170" s="217">
        <v>3</v>
      </c>
      <c r="K4170" s="217">
        <v>1</v>
      </c>
      <c r="L4170" s="217">
        <v>39</v>
      </c>
      <c r="M4170" s="217">
        <v>1383.8883000553401</v>
      </c>
      <c r="N4170" s="217">
        <v>2.8904066894994802</v>
      </c>
      <c r="O4170" s="217">
        <v>2.1678050171246102</v>
      </c>
      <c r="P4170" s="217">
        <v>0.72260167237486905</v>
      </c>
      <c r="Q4170" s="217">
        <v>3.2431713711604102</v>
      </c>
      <c r="R4170" s="217">
        <v>2.58717030629367</v>
      </c>
      <c r="S4170" s="217">
        <v>0.65600106486673304</v>
      </c>
      <c r="T4170" s="217">
        <v>3.0878192477703799</v>
      </c>
      <c r="U4170" s="217">
        <v>2.4176785637327698</v>
      </c>
      <c r="V4170" s="217">
        <v>0.67014068403760396</v>
      </c>
      <c r="W4170" s="217">
        <v>3.1998932722742901</v>
      </c>
      <c r="X4170" s="217">
        <v>2.5277017731515201</v>
      </c>
      <c r="Y4170" s="217">
        <v>0.67219149912277698</v>
      </c>
    </row>
    <row r="4171" spans="2:25">
      <c r="B4171" s="217" t="s">
        <v>4339</v>
      </c>
      <c r="C4171" s="217" t="s">
        <v>169</v>
      </c>
      <c r="D4171" s="217" t="s">
        <v>23</v>
      </c>
      <c r="E4171" s="217" t="s">
        <v>103</v>
      </c>
      <c r="F4171" s="217" t="s">
        <v>9</v>
      </c>
      <c r="G4171" s="217" t="s">
        <v>5</v>
      </c>
      <c r="H4171" s="217" t="s">
        <v>172</v>
      </c>
      <c r="I4171" s="217">
        <v>4</v>
      </c>
      <c r="J4171" s="217">
        <v>4</v>
      </c>
      <c r="K4171" s="217">
        <v>0</v>
      </c>
      <c r="L4171" s="217">
        <v>40</v>
      </c>
      <c r="M4171" s="217">
        <v>1680.5530315440501</v>
      </c>
      <c r="N4171" s="217">
        <v>2.3801688640107299</v>
      </c>
      <c r="O4171" s="217">
        <v>2.3801688640107299</v>
      </c>
      <c r="P4171" s="217">
        <v>0</v>
      </c>
      <c r="Q4171" s="217">
        <v>2.5506521592384201</v>
      </c>
      <c r="R4171" s="217">
        <v>2.5506521592384201</v>
      </c>
      <c r="S4171" s="217">
        <v>0</v>
      </c>
      <c r="T4171" s="217">
        <v>2.4459845315734001</v>
      </c>
      <c r="U4171" s="217">
        <v>2.4459845315734001</v>
      </c>
      <c r="V4171" s="217">
        <v>0</v>
      </c>
      <c r="W4171" s="217">
        <v>2.52620256108376</v>
      </c>
      <c r="X4171" s="217">
        <v>2.52620256108376</v>
      </c>
      <c r="Y4171" s="217">
        <v>0</v>
      </c>
    </row>
    <row r="4172" spans="2:25">
      <c r="B4172" s="217" t="s">
        <v>4340</v>
      </c>
      <c r="C4172" s="217" t="s">
        <v>169</v>
      </c>
      <c r="D4172" s="217" t="s">
        <v>23</v>
      </c>
      <c r="E4172" s="217" t="s">
        <v>103</v>
      </c>
      <c r="F4172" s="217" t="s">
        <v>9</v>
      </c>
      <c r="G4172" s="217" t="s">
        <v>5</v>
      </c>
      <c r="H4172" s="217" t="s">
        <v>174</v>
      </c>
      <c r="I4172" s="217">
        <v>6</v>
      </c>
      <c r="J4172" s="217">
        <v>5</v>
      </c>
      <c r="K4172" s="217">
        <v>1</v>
      </c>
      <c r="L4172" s="217">
        <v>103</v>
      </c>
      <c r="M4172" s="217">
        <v>2534.9245581570399</v>
      </c>
      <c r="N4172" s="217">
        <v>2.36693434551841</v>
      </c>
      <c r="O4172" s="217">
        <v>1.97244528793201</v>
      </c>
      <c r="P4172" s="217">
        <v>0.39448905758640301</v>
      </c>
      <c r="Q4172" s="217">
        <v>2.4825368709418401</v>
      </c>
      <c r="R4172" s="217">
        <v>1.9347989973931401</v>
      </c>
      <c r="S4172" s="217">
        <v>0.54773787354869496</v>
      </c>
      <c r="T4172" s="217">
        <v>2.34253219402577</v>
      </c>
      <c r="U4172" s="217">
        <v>1.87974519873806</v>
      </c>
      <c r="V4172" s="217">
        <v>0.462786995287707</v>
      </c>
      <c r="W4172" s="217">
        <v>2.4378639414187502</v>
      </c>
      <c r="X4172" s="217">
        <v>1.9295792136382599</v>
      </c>
      <c r="Y4172" s="217">
        <v>0.50828472778048295</v>
      </c>
    </row>
    <row r="4173" spans="2:25">
      <c r="B4173" s="217" t="s">
        <v>4341</v>
      </c>
      <c r="C4173" s="217" t="s">
        <v>169</v>
      </c>
      <c r="D4173" s="217" t="s">
        <v>23</v>
      </c>
      <c r="E4173" s="217" t="s">
        <v>103</v>
      </c>
      <c r="F4173" s="217" t="s">
        <v>9</v>
      </c>
      <c r="G4173" s="217" t="s">
        <v>5</v>
      </c>
      <c r="H4173" s="217" t="s">
        <v>176</v>
      </c>
      <c r="I4173" s="217">
        <v>15</v>
      </c>
      <c r="J4173" s="217">
        <v>11</v>
      </c>
      <c r="K4173" s="217">
        <v>4</v>
      </c>
      <c r="L4173" s="217">
        <v>117</v>
      </c>
      <c r="M4173" s="217">
        <v>3263.3385020610299</v>
      </c>
      <c r="N4173" s="217">
        <v>4.5965197881024098</v>
      </c>
      <c r="O4173" s="217">
        <v>3.3707811779417698</v>
      </c>
      <c r="P4173" s="217">
        <v>1.22573861016064</v>
      </c>
      <c r="Q4173" s="217">
        <v>4.5907142675441399</v>
      </c>
      <c r="R4173" s="217">
        <v>3.3163458781356701</v>
      </c>
      <c r="S4173" s="217">
        <v>1.2743683894084701</v>
      </c>
      <c r="T4173" s="217">
        <v>4.54861529641519</v>
      </c>
      <c r="U4173" s="217">
        <v>3.3173030520054798</v>
      </c>
      <c r="V4173" s="217">
        <v>1.23131224440971</v>
      </c>
      <c r="W4173" s="217">
        <v>4.6267955255745497</v>
      </c>
      <c r="X4173" s="217">
        <v>3.3595850198166102</v>
      </c>
      <c r="Y4173" s="217">
        <v>1.2672105057579399</v>
      </c>
    </row>
    <row r="4174" spans="2:25">
      <c r="B4174" s="217" t="s">
        <v>4342</v>
      </c>
      <c r="C4174" s="217" t="s">
        <v>169</v>
      </c>
      <c r="D4174" s="217" t="s">
        <v>23</v>
      </c>
      <c r="E4174" s="217" t="s">
        <v>103</v>
      </c>
      <c r="F4174" s="217" t="s">
        <v>9</v>
      </c>
      <c r="G4174" s="217" t="s">
        <v>5</v>
      </c>
      <c r="H4174" s="217" t="s">
        <v>178</v>
      </c>
      <c r="I4174" s="217">
        <v>8</v>
      </c>
      <c r="J4174" s="217">
        <v>5</v>
      </c>
      <c r="K4174" s="217">
        <v>3</v>
      </c>
      <c r="L4174" s="217">
        <v>129</v>
      </c>
      <c r="M4174" s="217">
        <v>3177.29560818254</v>
      </c>
      <c r="N4174" s="217">
        <v>2.5178645573290299</v>
      </c>
      <c r="O4174" s="217">
        <v>1.57366534833064</v>
      </c>
      <c r="P4174" s="217">
        <v>0.94419920899838605</v>
      </c>
      <c r="Q4174" s="217">
        <v>2.8467784593534802</v>
      </c>
      <c r="R4174" s="217">
        <v>1.8679120257656601</v>
      </c>
      <c r="S4174" s="217">
        <v>0.97886643358782499</v>
      </c>
      <c r="T4174" s="217">
        <v>2.6422301731234898</v>
      </c>
      <c r="U4174" s="217">
        <v>1.6847995032605101</v>
      </c>
      <c r="V4174" s="217">
        <v>0.95743066986298597</v>
      </c>
      <c r="W4174" s="217">
        <v>2.7612629509189599</v>
      </c>
      <c r="X4174" s="217">
        <v>1.7917223435309</v>
      </c>
      <c r="Y4174" s="217">
        <v>0.96954060738806402</v>
      </c>
    </row>
    <row r="4175" spans="2:25">
      <c r="B4175" s="217" t="s">
        <v>4343</v>
      </c>
      <c r="C4175" s="217" t="s">
        <v>169</v>
      </c>
      <c r="D4175" s="217" t="s">
        <v>23</v>
      </c>
      <c r="E4175" s="217" t="s">
        <v>103</v>
      </c>
      <c r="F4175" s="217" t="s">
        <v>9</v>
      </c>
      <c r="G4175" s="217" t="s">
        <v>5</v>
      </c>
      <c r="H4175" s="217" t="s">
        <v>5</v>
      </c>
      <c r="I4175" s="217">
        <v>37</v>
      </c>
      <c r="J4175" s="217">
        <v>28</v>
      </c>
      <c r="K4175" s="217">
        <v>9</v>
      </c>
      <c r="L4175" s="217">
        <v>428</v>
      </c>
      <c r="M4175" s="217">
        <v>12040</v>
      </c>
      <c r="N4175" s="217">
        <v>3.0730897009966802</v>
      </c>
      <c r="O4175" s="217">
        <v>2.32558139534884</v>
      </c>
      <c r="P4175" s="217">
        <v>0.74750830564784099</v>
      </c>
      <c r="Q4175" s="217">
        <v>3.2353172981273701</v>
      </c>
      <c r="R4175" s="217">
        <v>2.4333783563429199</v>
      </c>
      <c r="S4175" s="217">
        <v>0.80193894178445302</v>
      </c>
      <c r="T4175" s="217">
        <v>3.1079126464062501</v>
      </c>
      <c r="U4175" s="217">
        <v>2.3419383328348999</v>
      </c>
      <c r="V4175" s="217">
        <v>0.76597431357135304</v>
      </c>
      <c r="W4175" s="217">
        <v>3.20454948371182</v>
      </c>
      <c r="X4175" s="217">
        <v>2.4146599750051698</v>
      </c>
      <c r="Y4175" s="217">
        <v>0.78988950870665198</v>
      </c>
    </row>
    <row r="4176" spans="2:25">
      <c r="B4176" s="217" t="s">
        <v>4344</v>
      </c>
      <c r="C4176" s="217" t="s">
        <v>169</v>
      </c>
      <c r="D4176" s="217" t="s">
        <v>23</v>
      </c>
      <c r="E4176" s="217" t="s">
        <v>103</v>
      </c>
      <c r="F4176" s="217" t="s">
        <v>5</v>
      </c>
      <c r="G4176" s="217" t="s">
        <v>5</v>
      </c>
      <c r="H4176" s="217" t="s">
        <v>170</v>
      </c>
      <c r="I4176" s="217">
        <v>18</v>
      </c>
      <c r="J4176" s="217">
        <v>17</v>
      </c>
      <c r="K4176" s="217">
        <v>1</v>
      </c>
      <c r="L4176" s="217">
        <v>62</v>
      </c>
      <c r="M4176" s="217">
        <v>2629.0787749435999</v>
      </c>
      <c r="N4176" s="217">
        <v>6.84650462798938</v>
      </c>
      <c r="O4176" s="217">
        <v>6.4661432597677502</v>
      </c>
      <c r="P4176" s="217">
        <v>0.38036136822163202</v>
      </c>
      <c r="Q4176" s="217">
        <v>7.4596328910966401</v>
      </c>
      <c r="R4176" s="217">
        <v>7.1098584421040698</v>
      </c>
      <c r="S4176" s="217">
        <v>0.34977444899256799</v>
      </c>
      <c r="T4176" s="217">
        <v>7.2422168172537598</v>
      </c>
      <c r="U4176" s="217">
        <v>6.8849032379619697</v>
      </c>
      <c r="V4176" s="217">
        <v>0.35731357929178498</v>
      </c>
      <c r="W4176" s="217">
        <v>7.3941304828784897</v>
      </c>
      <c r="X4176" s="217">
        <v>7.0357234256111099</v>
      </c>
      <c r="Y4176" s="217">
        <v>0.35840705726738598</v>
      </c>
    </row>
    <row r="4177" spans="2:25">
      <c r="B4177" s="217" t="s">
        <v>4345</v>
      </c>
      <c r="C4177" s="217" t="s">
        <v>169</v>
      </c>
      <c r="D4177" s="217" t="s">
        <v>23</v>
      </c>
      <c r="E4177" s="217" t="s">
        <v>103</v>
      </c>
      <c r="F4177" s="217" t="s">
        <v>5</v>
      </c>
      <c r="G4177" s="217" t="s">
        <v>5</v>
      </c>
      <c r="H4177" s="217" t="s">
        <v>172</v>
      </c>
      <c r="I4177" s="217">
        <v>11</v>
      </c>
      <c r="J4177" s="217">
        <v>11</v>
      </c>
      <c r="K4177" s="217">
        <v>0</v>
      </c>
      <c r="L4177" s="217">
        <v>60</v>
      </c>
      <c r="M4177" s="217">
        <v>3156.4782104958299</v>
      </c>
      <c r="N4177" s="217">
        <v>3.48489654179241</v>
      </c>
      <c r="O4177" s="217">
        <v>3.48489654179241</v>
      </c>
      <c r="P4177" s="217">
        <v>0</v>
      </c>
      <c r="Q4177" s="217">
        <v>3.3779224004213</v>
      </c>
      <c r="R4177" s="217">
        <v>3.3779224004213</v>
      </c>
      <c r="S4177" s="217">
        <v>0</v>
      </c>
      <c r="T4177" s="217">
        <v>3.3610614943419002</v>
      </c>
      <c r="U4177" s="217">
        <v>3.3610614943419002</v>
      </c>
      <c r="V4177" s="217">
        <v>0</v>
      </c>
      <c r="W4177" s="217">
        <v>3.4121997841337599</v>
      </c>
      <c r="X4177" s="217">
        <v>3.4121997841337599</v>
      </c>
      <c r="Y4177" s="217">
        <v>0</v>
      </c>
    </row>
    <row r="4178" spans="2:25">
      <c r="B4178" s="217" t="s">
        <v>4346</v>
      </c>
      <c r="C4178" s="217" t="s">
        <v>169</v>
      </c>
      <c r="D4178" s="217" t="s">
        <v>23</v>
      </c>
      <c r="E4178" s="217" t="s">
        <v>103</v>
      </c>
      <c r="F4178" s="217" t="s">
        <v>5</v>
      </c>
      <c r="G4178" s="217" t="s">
        <v>5</v>
      </c>
      <c r="H4178" s="217" t="s">
        <v>174</v>
      </c>
      <c r="I4178" s="217">
        <v>37</v>
      </c>
      <c r="J4178" s="217">
        <v>28</v>
      </c>
      <c r="K4178" s="217">
        <v>9</v>
      </c>
      <c r="L4178" s="217">
        <v>149</v>
      </c>
      <c r="M4178" s="217">
        <v>4878.7363436784899</v>
      </c>
      <c r="N4178" s="217">
        <v>7.5839310414759096</v>
      </c>
      <c r="O4178" s="217">
        <v>5.7391910584141996</v>
      </c>
      <c r="P4178" s="217">
        <v>1.8447399830617099</v>
      </c>
      <c r="Q4178" s="217">
        <v>7.89040421364599</v>
      </c>
      <c r="R4178" s="217">
        <v>5.78173004006005</v>
      </c>
      <c r="S4178" s="217">
        <v>2.1086741735859502</v>
      </c>
      <c r="T4178" s="217">
        <v>7.6441838174687096</v>
      </c>
      <c r="U4178" s="217">
        <v>5.6923168550489196</v>
      </c>
      <c r="V4178" s="217">
        <v>1.95186696241978</v>
      </c>
      <c r="W4178" s="217">
        <v>7.8020267121592797</v>
      </c>
      <c r="X4178" s="217">
        <v>5.7658419963858103</v>
      </c>
      <c r="Y4178" s="217">
        <v>2.0361847157734601</v>
      </c>
    </row>
    <row r="4179" spans="2:25">
      <c r="B4179" s="217" t="s">
        <v>4347</v>
      </c>
      <c r="C4179" s="217" t="s">
        <v>169</v>
      </c>
      <c r="D4179" s="217" t="s">
        <v>23</v>
      </c>
      <c r="E4179" s="217" t="s">
        <v>103</v>
      </c>
      <c r="F4179" s="217" t="s">
        <v>5</v>
      </c>
      <c r="G4179" s="217" t="s">
        <v>5</v>
      </c>
      <c r="H4179" s="217" t="s">
        <v>176</v>
      </c>
      <c r="I4179" s="217">
        <v>78</v>
      </c>
      <c r="J4179" s="217">
        <v>64</v>
      </c>
      <c r="K4179" s="217">
        <v>14</v>
      </c>
      <c r="L4179" s="217">
        <v>193</v>
      </c>
      <c r="M4179" s="217">
        <v>6156.7928091187996</v>
      </c>
      <c r="N4179" s="217">
        <v>12.668933715695999</v>
      </c>
      <c r="O4179" s="217">
        <v>10.3950225359557</v>
      </c>
      <c r="P4179" s="217">
        <v>2.2739111797403102</v>
      </c>
      <c r="Q4179" s="217">
        <v>12.8708397284272</v>
      </c>
      <c r="R4179" s="217">
        <v>10.582619221373101</v>
      </c>
      <c r="S4179" s="217">
        <v>2.2882205070541302</v>
      </c>
      <c r="T4179" s="217">
        <v>12.727752266774001</v>
      </c>
      <c r="U4179" s="217">
        <v>10.4495644608501</v>
      </c>
      <c r="V4179" s="217">
        <v>2.2781878059238498</v>
      </c>
      <c r="W4179" s="217">
        <v>12.893746916826901</v>
      </c>
      <c r="X4179" s="217">
        <v>10.5976801647149</v>
      </c>
      <c r="Y4179" s="217">
        <v>2.2960667521119702</v>
      </c>
    </row>
    <row r="4180" spans="2:25">
      <c r="B4180" s="217" t="s">
        <v>4348</v>
      </c>
      <c r="C4180" s="217" t="s">
        <v>169</v>
      </c>
      <c r="D4180" s="217" t="s">
        <v>23</v>
      </c>
      <c r="E4180" s="217" t="s">
        <v>103</v>
      </c>
      <c r="F4180" s="217" t="s">
        <v>5</v>
      </c>
      <c r="G4180" s="217" t="s">
        <v>5</v>
      </c>
      <c r="H4180" s="217" t="s">
        <v>178</v>
      </c>
      <c r="I4180" s="217">
        <v>56</v>
      </c>
      <c r="J4180" s="217">
        <v>43</v>
      </c>
      <c r="K4180" s="217">
        <v>13</v>
      </c>
      <c r="L4180" s="217">
        <v>196</v>
      </c>
      <c r="M4180" s="217">
        <v>5953.9138617632798</v>
      </c>
      <c r="N4180" s="217">
        <v>9.4055777930612106</v>
      </c>
      <c r="O4180" s="217">
        <v>7.2221400911005702</v>
      </c>
      <c r="P4180" s="217">
        <v>2.1834377019606399</v>
      </c>
      <c r="Q4180" s="217">
        <v>9.9511018444799308</v>
      </c>
      <c r="R4180" s="217">
        <v>7.8062825379799703</v>
      </c>
      <c r="S4180" s="217">
        <v>2.1448193064999601</v>
      </c>
      <c r="T4180" s="217">
        <v>9.6245036759344398</v>
      </c>
      <c r="U4180" s="217">
        <v>7.4422677309685499</v>
      </c>
      <c r="V4180" s="217">
        <v>2.1822359449658899</v>
      </c>
      <c r="W4180" s="217">
        <v>9.8409449255734192</v>
      </c>
      <c r="X4180" s="217">
        <v>7.6696612695497102</v>
      </c>
      <c r="Y4180" s="217">
        <v>2.1712836560237001</v>
      </c>
    </row>
    <row r="4181" spans="2:25">
      <c r="B4181" s="217" t="s">
        <v>4349</v>
      </c>
      <c r="C4181" s="217" t="s">
        <v>169</v>
      </c>
      <c r="D4181" s="217" t="s">
        <v>23</v>
      </c>
      <c r="E4181" s="217" t="s">
        <v>103</v>
      </c>
      <c r="F4181" s="217" t="s">
        <v>5</v>
      </c>
      <c r="G4181" s="217" t="s">
        <v>5</v>
      </c>
      <c r="H4181" s="217" t="s">
        <v>5</v>
      </c>
      <c r="I4181" s="217">
        <v>200</v>
      </c>
      <c r="J4181" s="217">
        <v>163</v>
      </c>
      <c r="K4181" s="217">
        <v>37</v>
      </c>
      <c r="L4181" s="217">
        <v>660</v>
      </c>
      <c r="M4181" s="217">
        <v>22775</v>
      </c>
      <c r="N4181" s="217">
        <v>8.7815587266739907</v>
      </c>
      <c r="O4181" s="217">
        <v>7.1569703622393002</v>
      </c>
      <c r="P4181" s="217">
        <v>1.6245883644346899</v>
      </c>
      <c r="Q4181" s="217">
        <v>9.1255125239468295</v>
      </c>
      <c r="R4181" s="217">
        <v>7.4497602169388903</v>
      </c>
      <c r="S4181" s="217">
        <v>1.6757523070079501</v>
      </c>
      <c r="T4181" s="217">
        <v>8.90462800057065</v>
      </c>
      <c r="U4181" s="217">
        <v>7.26102027035519</v>
      </c>
      <c r="V4181" s="217">
        <v>1.6436077302154499</v>
      </c>
      <c r="W4181" s="217">
        <v>9.0730155282962208</v>
      </c>
      <c r="X4181" s="217">
        <v>7.4059050702505402</v>
      </c>
      <c r="Y4181" s="217">
        <v>1.6671104580456799</v>
      </c>
    </row>
    <row r="4182" spans="2:25">
      <c r="B4182" s="217" t="s">
        <v>4350</v>
      </c>
      <c r="C4182" s="217" t="s">
        <v>169</v>
      </c>
      <c r="D4182" s="217" t="s">
        <v>23</v>
      </c>
      <c r="E4182" s="217" t="s">
        <v>87</v>
      </c>
      <c r="F4182" s="217" t="s">
        <v>12</v>
      </c>
      <c r="G4182" s="217" t="s">
        <v>10</v>
      </c>
      <c r="H4182" s="217" t="s">
        <v>170</v>
      </c>
      <c r="I4182" s="217">
        <v>2</v>
      </c>
      <c r="J4182" s="217">
        <v>2</v>
      </c>
      <c r="K4182" s="217">
        <v>0</v>
      </c>
      <c r="L4182" s="217">
        <v>1</v>
      </c>
      <c r="M4182" s="217">
        <v>77</v>
      </c>
      <c r="N4182" s="217">
        <v>25.974025974025999</v>
      </c>
      <c r="O4182" s="217">
        <v>25.974025974025999</v>
      </c>
      <c r="P4182" s="217">
        <v>0</v>
      </c>
      <c r="Q4182" s="217">
        <v>25.974025974025999</v>
      </c>
      <c r="R4182" s="217">
        <v>25.974025974025999</v>
      </c>
      <c r="S4182" s="217">
        <v>0</v>
      </c>
      <c r="T4182" s="217">
        <v>25.974025974025999</v>
      </c>
      <c r="U4182" s="217">
        <v>25.974025974025999</v>
      </c>
      <c r="V4182" s="217">
        <v>0</v>
      </c>
      <c r="W4182" s="217">
        <v>25.974025974025999</v>
      </c>
      <c r="X4182" s="217">
        <v>25.974025974025999</v>
      </c>
      <c r="Y4182" s="217">
        <v>0</v>
      </c>
    </row>
    <row r="4183" spans="2:25">
      <c r="B4183" s="217" t="s">
        <v>4351</v>
      </c>
      <c r="C4183" s="217" t="s">
        <v>169</v>
      </c>
      <c r="D4183" s="217" t="s">
        <v>23</v>
      </c>
      <c r="E4183" s="217" t="s">
        <v>87</v>
      </c>
      <c r="F4183" s="217" t="s">
        <v>12</v>
      </c>
      <c r="G4183" s="217" t="s">
        <v>10</v>
      </c>
      <c r="H4183" s="217" t="s">
        <v>172</v>
      </c>
      <c r="I4183" s="217">
        <v>2</v>
      </c>
      <c r="J4183" s="217">
        <v>2</v>
      </c>
      <c r="K4183" s="217">
        <v>0</v>
      </c>
      <c r="L4183" s="217">
        <v>3</v>
      </c>
      <c r="M4183" s="217">
        <v>110</v>
      </c>
      <c r="N4183" s="217">
        <v>18.181818181818201</v>
      </c>
      <c r="O4183" s="217">
        <v>18.181818181818201</v>
      </c>
      <c r="P4183" s="217">
        <v>0</v>
      </c>
      <c r="Q4183" s="217">
        <v>18.181818181818201</v>
      </c>
      <c r="R4183" s="217">
        <v>18.181818181818201</v>
      </c>
      <c r="S4183" s="217">
        <v>0</v>
      </c>
      <c r="T4183" s="217">
        <v>18.181818181818201</v>
      </c>
      <c r="U4183" s="217">
        <v>18.181818181818201</v>
      </c>
      <c r="V4183" s="217">
        <v>0</v>
      </c>
      <c r="W4183" s="217">
        <v>18.181818181818201</v>
      </c>
      <c r="X4183" s="217">
        <v>18.181818181818201</v>
      </c>
      <c r="Y4183" s="217">
        <v>0</v>
      </c>
    </row>
    <row r="4184" spans="2:25">
      <c r="B4184" s="217" t="s">
        <v>4352</v>
      </c>
      <c r="C4184" s="217" t="s">
        <v>169</v>
      </c>
      <c r="D4184" s="217" t="s">
        <v>23</v>
      </c>
      <c r="E4184" s="217" t="s">
        <v>87</v>
      </c>
      <c r="F4184" s="217" t="s">
        <v>12</v>
      </c>
      <c r="G4184" s="217" t="s">
        <v>10</v>
      </c>
      <c r="H4184" s="217" t="s">
        <v>174</v>
      </c>
      <c r="I4184" s="217">
        <v>2</v>
      </c>
      <c r="J4184" s="217">
        <v>2</v>
      </c>
      <c r="K4184" s="217">
        <v>0</v>
      </c>
      <c r="L4184" s="217">
        <v>8</v>
      </c>
      <c r="M4184" s="217">
        <v>209</v>
      </c>
      <c r="N4184" s="217">
        <v>9.5693779904306204</v>
      </c>
      <c r="O4184" s="217">
        <v>9.5693779904306204</v>
      </c>
      <c r="P4184" s="217">
        <v>0</v>
      </c>
      <c r="Q4184" s="217">
        <v>9.5693779904306204</v>
      </c>
      <c r="R4184" s="217">
        <v>9.5693779904306204</v>
      </c>
      <c r="S4184" s="217">
        <v>0</v>
      </c>
      <c r="T4184" s="217">
        <v>9.5693779904306204</v>
      </c>
      <c r="U4184" s="217">
        <v>9.5693779904306204</v>
      </c>
      <c r="V4184" s="217">
        <v>0</v>
      </c>
      <c r="W4184" s="217">
        <v>9.5693779904306204</v>
      </c>
      <c r="X4184" s="217">
        <v>9.5693779904306204</v>
      </c>
      <c r="Y4184" s="217">
        <v>0</v>
      </c>
    </row>
    <row r="4185" spans="2:25">
      <c r="B4185" s="217" t="s">
        <v>4353</v>
      </c>
      <c r="C4185" s="217" t="s">
        <v>169</v>
      </c>
      <c r="D4185" s="217" t="s">
        <v>23</v>
      </c>
      <c r="E4185" s="217" t="s">
        <v>87</v>
      </c>
      <c r="F4185" s="217" t="s">
        <v>12</v>
      </c>
      <c r="G4185" s="217" t="s">
        <v>10</v>
      </c>
      <c r="H4185" s="217" t="s">
        <v>176</v>
      </c>
      <c r="I4185" s="217">
        <v>7</v>
      </c>
      <c r="J4185" s="217">
        <v>7</v>
      </c>
      <c r="K4185" s="217">
        <v>0</v>
      </c>
      <c r="L4185" s="217">
        <v>17</v>
      </c>
      <c r="M4185" s="217">
        <v>330</v>
      </c>
      <c r="N4185" s="217">
        <v>21.2121212121212</v>
      </c>
      <c r="O4185" s="217">
        <v>21.2121212121212</v>
      </c>
      <c r="P4185" s="217">
        <v>0</v>
      </c>
      <c r="Q4185" s="217">
        <v>21.2121212121212</v>
      </c>
      <c r="R4185" s="217">
        <v>21.2121212121212</v>
      </c>
      <c r="S4185" s="217">
        <v>0</v>
      </c>
      <c r="T4185" s="217">
        <v>21.2121212121212</v>
      </c>
      <c r="U4185" s="217">
        <v>21.2121212121212</v>
      </c>
      <c r="V4185" s="217">
        <v>0</v>
      </c>
      <c r="W4185" s="217">
        <v>21.2121212121212</v>
      </c>
      <c r="X4185" s="217">
        <v>21.2121212121212</v>
      </c>
      <c r="Y4185" s="217">
        <v>0</v>
      </c>
    </row>
    <row r="4186" spans="2:25">
      <c r="B4186" s="217" t="s">
        <v>4354</v>
      </c>
      <c r="C4186" s="217" t="s">
        <v>169</v>
      </c>
      <c r="D4186" s="217" t="s">
        <v>23</v>
      </c>
      <c r="E4186" s="217" t="s">
        <v>87</v>
      </c>
      <c r="F4186" s="217" t="s">
        <v>12</v>
      </c>
      <c r="G4186" s="217" t="s">
        <v>10</v>
      </c>
      <c r="H4186" s="217" t="s">
        <v>178</v>
      </c>
      <c r="I4186" s="217">
        <v>7</v>
      </c>
      <c r="J4186" s="217">
        <v>5</v>
      </c>
      <c r="K4186" s="217">
        <v>2</v>
      </c>
      <c r="L4186" s="217">
        <v>12</v>
      </c>
      <c r="M4186" s="217">
        <v>484</v>
      </c>
      <c r="N4186" s="217">
        <v>14.462809917355401</v>
      </c>
      <c r="O4186" s="217">
        <v>10.3305785123967</v>
      </c>
      <c r="P4186" s="217">
        <v>4.1322314049586799</v>
      </c>
      <c r="Q4186" s="217">
        <v>14.462809917355401</v>
      </c>
      <c r="R4186" s="217">
        <v>10.3305785123967</v>
      </c>
      <c r="S4186" s="217">
        <v>4.1322314049586799</v>
      </c>
      <c r="T4186" s="217">
        <v>14.462809917355401</v>
      </c>
      <c r="U4186" s="217">
        <v>10.3305785123967</v>
      </c>
      <c r="V4186" s="217">
        <v>4.1322314049586799</v>
      </c>
      <c r="W4186" s="217">
        <v>14.462809917355401</v>
      </c>
      <c r="X4186" s="217">
        <v>10.3305785123967</v>
      </c>
      <c r="Y4186" s="217">
        <v>4.1322314049586799</v>
      </c>
    </row>
    <row r="4187" spans="2:25">
      <c r="B4187" s="217" t="s">
        <v>4355</v>
      </c>
      <c r="C4187" s="217" t="s">
        <v>169</v>
      </c>
      <c r="D4187" s="217" t="s">
        <v>23</v>
      </c>
      <c r="E4187" s="217" t="s">
        <v>87</v>
      </c>
      <c r="F4187" s="217" t="s">
        <v>12</v>
      </c>
      <c r="G4187" s="217" t="s">
        <v>10</v>
      </c>
      <c r="H4187" s="217" t="s">
        <v>5</v>
      </c>
      <c r="I4187" s="217">
        <v>20</v>
      </c>
      <c r="J4187" s="217">
        <v>18</v>
      </c>
      <c r="K4187" s="217">
        <v>2</v>
      </c>
      <c r="L4187" s="217">
        <v>41</v>
      </c>
      <c r="M4187" s="217">
        <v>1210</v>
      </c>
      <c r="N4187" s="217">
        <v>16.528925619834698</v>
      </c>
      <c r="O4187" s="217">
        <v>14.876033057851201</v>
      </c>
      <c r="P4187" s="217">
        <v>1.65289256198347</v>
      </c>
      <c r="Q4187" s="217">
        <v>16.528925619834698</v>
      </c>
      <c r="R4187" s="217">
        <v>14.876033057851201</v>
      </c>
      <c r="S4187" s="217">
        <v>1.65289256198347</v>
      </c>
      <c r="T4187" s="217">
        <v>16.528925619834698</v>
      </c>
      <c r="U4187" s="217">
        <v>14.876033057851201</v>
      </c>
      <c r="V4187" s="217">
        <v>1.65289256198347</v>
      </c>
      <c r="W4187" s="217">
        <v>16.528925619834698</v>
      </c>
      <c r="X4187" s="217">
        <v>14.876033057851201</v>
      </c>
      <c r="Y4187" s="217">
        <v>1.65289256198347</v>
      </c>
    </row>
    <row r="4188" spans="2:25">
      <c r="B4188" s="217" t="s">
        <v>4356</v>
      </c>
      <c r="C4188" s="217" t="s">
        <v>169</v>
      </c>
      <c r="D4188" s="217" t="s">
        <v>23</v>
      </c>
      <c r="E4188" s="217" t="s">
        <v>87</v>
      </c>
      <c r="F4188" s="217" t="s">
        <v>9</v>
      </c>
      <c r="G4188" s="217" t="s">
        <v>10</v>
      </c>
      <c r="H4188" s="217" t="s">
        <v>170</v>
      </c>
      <c r="I4188" s="217">
        <v>1</v>
      </c>
      <c r="J4188" s="217">
        <v>1</v>
      </c>
      <c r="K4188" s="217">
        <v>0</v>
      </c>
      <c r="L4188" s="217">
        <v>3</v>
      </c>
      <c r="M4188" s="217">
        <v>67.964601769911496</v>
      </c>
      <c r="N4188" s="217">
        <v>14.7135416666667</v>
      </c>
      <c r="O4188" s="217">
        <v>14.7135416666667</v>
      </c>
      <c r="P4188" s="217">
        <v>0</v>
      </c>
      <c r="Q4188" s="217">
        <v>14.7135416666667</v>
      </c>
      <c r="R4188" s="217">
        <v>14.7135416666667</v>
      </c>
      <c r="S4188" s="217">
        <v>0</v>
      </c>
      <c r="T4188" s="217">
        <v>14.7135416666667</v>
      </c>
      <c r="U4188" s="217">
        <v>14.7135416666667</v>
      </c>
      <c r="V4188" s="217">
        <v>0</v>
      </c>
      <c r="W4188" s="217">
        <v>14.7135416666667</v>
      </c>
      <c r="X4188" s="217">
        <v>14.7135416666667</v>
      </c>
      <c r="Y4188" s="217">
        <v>0</v>
      </c>
    </row>
    <row r="4189" spans="2:25">
      <c r="B4189" s="217" t="s">
        <v>4357</v>
      </c>
      <c r="C4189" s="217" t="s">
        <v>169</v>
      </c>
      <c r="D4189" s="217" t="s">
        <v>23</v>
      </c>
      <c r="E4189" s="217" t="s">
        <v>87</v>
      </c>
      <c r="F4189" s="217" t="s">
        <v>9</v>
      </c>
      <c r="G4189" s="217" t="s">
        <v>10</v>
      </c>
      <c r="H4189" s="217" t="s">
        <v>172</v>
      </c>
      <c r="I4189" s="217">
        <v>1</v>
      </c>
      <c r="J4189" s="217">
        <v>1</v>
      </c>
      <c r="K4189" s="217">
        <v>0</v>
      </c>
      <c r="L4189" s="217">
        <v>3</v>
      </c>
      <c r="M4189" s="217">
        <v>101.946902654867</v>
      </c>
      <c r="N4189" s="217">
        <v>9.8090277777777803</v>
      </c>
      <c r="O4189" s="217">
        <v>9.8090277777777803</v>
      </c>
      <c r="P4189" s="217">
        <v>0</v>
      </c>
      <c r="Q4189" s="217">
        <v>9.8090277777777803</v>
      </c>
      <c r="R4189" s="217">
        <v>9.8090277777777803</v>
      </c>
      <c r="S4189" s="217">
        <v>0</v>
      </c>
      <c r="T4189" s="217">
        <v>9.8090277777777803</v>
      </c>
      <c r="U4189" s="217">
        <v>9.8090277777777803</v>
      </c>
      <c r="V4189" s="217">
        <v>0</v>
      </c>
      <c r="W4189" s="217">
        <v>9.8090277777777803</v>
      </c>
      <c r="X4189" s="217">
        <v>9.8090277777777803</v>
      </c>
      <c r="Y4189" s="217">
        <v>0</v>
      </c>
    </row>
    <row r="4190" spans="2:25">
      <c r="B4190" s="217" t="s">
        <v>4358</v>
      </c>
      <c r="C4190" s="217" t="s">
        <v>169</v>
      </c>
      <c r="D4190" s="217" t="s">
        <v>23</v>
      </c>
      <c r="E4190" s="217" t="s">
        <v>87</v>
      </c>
      <c r="F4190" s="217" t="s">
        <v>9</v>
      </c>
      <c r="G4190" s="217" t="s">
        <v>10</v>
      </c>
      <c r="H4190" s="217" t="s">
        <v>174</v>
      </c>
      <c r="I4190" s="217">
        <v>2</v>
      </c>
      <c r="J4190" s="217">
        <v>2</v>
      </c>
      <c r="K4190" s="217">
        <v>0</v>
      </c>
      <c r="L4190" s="217">
        <v>6</v>
      </c>
      <c r="M4190" s="217">
        <v>215.22123893805301</v>
      </c>
      <c r="N4190" s="217">
        <v>9.2927631578947398</v>
      </c>
      <c r="O4190" s="217">
        <v>9.2927631578947398</v>
      </c>
      <c r="P4190" s="217">
        <v>0</v>
      </c>
      <c r="Q4190" s="217">
        <v>9.2927631578947398</v>
      </c>
      <c r="R4190" s="217">
        <v>9.2927631578947398</v>
      </c>
      <c r="S4190" s="217">
        <v>0</v>
      </c>
      <c r="T4190" s="217">
        <v>9.2927631578947398</v>
      </c>
      <c r="U4190" s="217">
        <v>9.2927631578947398</v>
      </c>
      <c r="V4190" s="217">
        <v>0</v>
      </c>
      <c r="W4190" s="217">
        <v>9.2927631578947398</v>
      </c>
      <c r="X4190" s="217">
        <v>9.2927631578947398</v>
      </c>
      <c r="Y4190" s="217">
        <v>0</v>
      </c>
    </row>
    <row r="4191" spans="2:25">
      <c r="B4191" s="217" t="s">
        <v>4359</v>
      </c>
      <c r="C4191" s="217" t="s">
        <v>169</v>
      </c>
      <c r="D4191" s="217" t="s">
        <v>23</v>
      </c>
      <c r="E4191" s="217" t="s">
        <v>87</v>
      </c>
      <c r="F4191" s="217" t="s">
        <v>9</v>
      </c>
      <c r="G4191" s="217" t="s">
        <v>10</v>
      </c>
      <c r="H4191" s="217" t="s">
        <v>176</v>
      </c>
      <c r="I4191" s="217">
        <v>7</v>
      </c>
      <c r="J4191" s="217">
        <v>5</v>
      </c>
      <c r="K4191" s="217">
        <v>2</v>
      </c>
      <c r="L4191" s="217">
        <v>7</v>
      </c>
      <c r="M4191" s="217">
        <v>362.47787610619503</v>
      </c>
      <c r="N4191" s="217">
        <v>19.3115234375</v>
      </c>
      <c r="O4191" s="217">
        <v>13.7939453125</v>
      </c>
      <c r="P4191" s="217">
        <v>5.517578125</v>
      </c>
      <c r="Q4191" s="217">
        <v>19.3115234375</v>
      </c>
      <c r="R4191" s="217">
        <v>13.7939453125</v>
      </c>
      <c r="S4191" s="217">
        <v>5.517578125</v>
      </c>
      <c r="T4191" s="217">
        <v>19.3115234375</v>
      </c>
      <c r="U4191" s="217">
        <v>13.7939453125</v>
      </c>
      <c r="V4191" s="217">
        <v>5.517578125</v>
      </c>
      <c r="W4191" s="217">
        <v>19.3115234375</v>
      </c>
      <c r="X4191" s="217">
        <v>13.7939453125</v>
      </c>
      <c r="Y4191" s="217">
        <v>5.517578125</v>
      </c>
    </row>
    <row r="4192" spans="2:25">
      <c r="B4192" s="217" t="s">
        <v>4360</v>
      </c>
      <c r="C4192" s="217" t="s">
        <v>169</v>
      </c>
      <c r="D4192" s="217" t="s">
        <v>23</v>
      </c>
      <c r="E4192" s="217" t="s">
        <v>87</v>
      </c>
      <c r="F4192" s="217" t="s">
        <v>9</v>
      </c>
      <c r="G4192" s="217" t="s">
        <v>10</v>
      </c>
      <c r="H4192" s="217" t="s">
        <v>178</v>
      </c>
      <c r="I4192" s="217">
        <v>2</v>
      </c>
      <c r="J4192" s="217">
        <v>1</v>
      </c>
      <c r="K4192" s="217">
        <v>1</v>
      </c>
      <c r="L4192" s="217">
        <v>28</v>
      </c>
      <c r="M4192" s="217">
        <v>532.38938053097297</v>
      </c>
      <c r="N4192" s="217">
        <v>3.75664893617021</v>
      </c>
      <c r="O4192" s="217">
        <v>1.8783244680851101</v>
      </c>
      <c r="P4192" s="217">
        <v>1.8783244680851101</v>
      </c>
      <c r="Q4192" s="217">
        <v>3.75664893617021</v>
      </c>
      <c r="R4192" s="217">
        <v>1.8783244680851101</v>
      </c>
      <c r="S4192" s="217">
        <v>1.8783244680851101</v>
      </c>
      <c r="T4192" s="217">
        <v>3.75664893617021</v>
      </c>
      <c r="U4192" s="217">
        <v>1.8783244680851101</v>
      </c>
      <c r="V4192" s="217">
        <v>1.8783244680851101</v>
      </c>
      <c r="W4192" s="217">
        <v>3.75664893617021</v>
      </c>
      <c r="X4192" s="217">
        <v>1.8783244680851101</v>
      </c>
      <c r="Y4192" s="217">
        <v>1.8783244680851101</v>
      </c>
    </row>
    <row r="4193" spans="2:25">
      <c r="B4193" s="217" t="s">
        <v>4361</v>
      </c>
      <c r="C4193" s="217" t="s">
        <v>169</v>
      </c>
      <c r="D4193" s="217" t="s">
        <v>23</v>
      </c>
      <c r="E4193" s="217" t="s">
        <v>87</v>
      </c>
      <c r="F4193" s="217" t="s">
        <v>9</v>
      </c>
      <c r="G4193" s="217" t="s">
        <v>10</v>
      </c>
      <c r="H4193" s="217" t="s">
        <v>5</v>
      </c>
      <c r="I4193" s="217">
        <v>13</v>
      </c>
      <c r="J4193" s="217">
        <v>10</v>
      </c>
      <c r="K4193" s="217">
        <v>3</v>
      </c>
      <c r="L4193" s="217">
        <v>47</v>
      </c>
      <c r="M4193" s="217">
        <v>1280</v>
      </c>
      <c r="N4193" s="217">
        <v>10.15625</v>
      </c>
      <c r="O4193" s="217">
        <v>7.8125</v>
      </c>
      <c r="P4193" s="217">
        <v>2.34375</v>
      </c>
      <c r="Q4193" s="217">
        <v>10.15625</v>
      </c>
      <c r="R4193" s="217">
        <v>7.8125</v>
      </c>
      <c r="S4193" s="217">
        <v>2.34375</v>
      </c>
      <c r="T4193" s="217">
        <v>10.15625</v>
      </c>
      <c r="U4193" s="217">
        <v>7.8125</v>
      </c>
      <c r="V4193" s="217">
        <v>2.34375</v>
      </c>
      <c r="W4193" s="217">
        <v>10.15625</v>
      </c>
      <c r="X4193" s="217">
        <v>7.8125</v>
      </c>
      <c r="Y4193" s="217">
        <v>2.34375</v>
      </c>
    </row>
    <row r="4194" spans="2:25">
      <c r="B4194" s="217" t="s">
        <v>4362</v>
      </c>
      <c r="C4194" s="217" t="s">
        <v>169</v>
      </c>
      <c r="D4194" s="217" t="s">
        <v>23</v>
      </c>
      <c r="E4194" s="217" t="s">
        <v>87</v>
      </c>
      <c r="F4194" s="217" t="s">
        <v>5</v>
      </c>
      <c r="G4194" s="217" t="s">
        <v>10</v>
      </c>
      <c r="H4194" s="217" t="s">
        <v>170</v>
      </c>
      <c r="I4194" s="217">
        <v>3</v>
      </c>
      <c r="J4194" s="217">
        <v>3</v>
      </c>
      <c r="K4194" s="217">
        <v>0</v>
      </c>
      <c r="L4194" s="217">
        <v>4</v>
      </c>
      <c r="M4194" s="217">
        <v>144.96460176991101</v>
      </c>
      <c r="N4194" s="217">
        <v>20.6947072828277</v>
      </c>
      <c r="O4194" s="217">
        <v>20.6947072828277</v>
      </c>
      <c r="P4194" s="217">
        <v>0</v>
      </c>
      <c r="Q4194" s="217">
        <v>20.6947072828277</v>
      </c>
      <c r="R4194" s="217">
        <v>20.6947072828277</v>
      </c>
      <c r="S4194" s="217">
        <v>0</v>
      </c>
      <c r="T4194" s="217">
        <v>20.6947072828277</v>
      </c>
      <c r="U4194" s="217">
        <v>20.6947072828277</v>
      </c>
      <c r="V4194" s="217">
        <v>0</v>
      </c>
      <c r="W4194" s="217">
        <v>20.6947072828277</v>
      </c>
      <c r="X4194" s="217">
        <v>20.6947072828277</v>
      </c>
      <c r="Y4194" s="217">
        <v>0</v>
      </c>
    </row>
    <row r="4195" spans="2:25">
      <c r="B4195" s="217" t="s">
        <v>4363</v>
      </c>
      <c r="C4195" s="217" t="s">
        <v>169</v>
      </c>
      <c r="D4195" s="217" t="s">
        <v>23</v>
      </c>
      <c r="E4195" s="217" t="s">
        <v>87</v>
      </c>
      <c r="F4195" s="217" t="s">
        <v>5</v>
      </c>
      <c r="G4195" s="217" t="s">
        <v>10</v>
      </c>
      <c r="H4195" s="217" t="s">
        <v>172</v>
      </c>
      <c r="I4195" s="217">
        <v>3</v>
      </c>
      <c r="J4195" s="217">
        <v>3</v>
      </c>
      <c r="K4195" s="217">
        <v>0</v>
      </c>
      <c r="L4195" s="217">
        <v>6</v>
      </c>
      <c r="M4195" s="217">
        <v>211.94690265486699</v>
      </c>
      <c r="N4195" s="217">
        <v>14.1544885177453</v>
      </c>
      <c r="O4195" s="217">
        <v>14.1544885177453</v>
      </c>
      <c r="P4195" s="217">
        <v>0</v>
      </c>
      <c r="Q4195" s="217">
        <v>14.1544885177453</v>
      </c>
      <c r="R4195" s="217">
        <v>14.1544885177453</v>
      </c>
      <c r="S4195" s="217">
        <v>0</v>
      </c>
      <c r="T4195" s="217">
        <v>14.1544885177453</v>
      </c>
      <c r="U4195" s="217">
        <v>14.1544885177453</v>
      </c>
      <c r="V4195" s="217">
        <v>0</v>
      </c>
      <c r="W4195" s="217">
        <v>14.1544885177453</v>
      </c>
      <c r="X4195" s="217">
        <v>14.1544885177453</v>
      </c>
      <c r="Y4195" s="217">
        <v>0</v>
      </c>
    </row>
    <row r="4196" spans="2:25">
      <c r="B4196" s="217" t="s">
        <v>4364</v>
      </c>
      <c r="C4196" s="217" t="s">
        <v>169</v>
      </c>
      <c r="D4196" s="217" t="s">
        <v>23</v>
      </c>
      <c r="E4196" s="217" t="s">
        <v>87</v>
      </c>
      <c r="F4196" s="217" t="s">
        <v>5</v>
      </c>
      <c r="G4196" s="217" t="s">
        <v>10</v>
      </c>
      <c r="H4196" s="217" t="s">
        <v>174</v>
      </c>
      <c r="I4196" s="217">
        <v>4</v>
      </c>
      <c r="J4196" s="217">
        <v>4</v>
      </c>
      <c r="K4196" s="217">
        <v>0</v>
      </c>
      <c r="L4196" s="217">
        <v>14</v>
      </c>
      <c r="M4196" s="217">
        <v>424.22123893805298</v>
      </c>
      <c r="N4196" s="217">
        <v>9.4290422846652895</v>
      </c>
      <c r="O4196" s="217">
        <v>9.4290422846652895</v>
      </c>
      <c r="P4196" s="217">
        <v>0</v>
      </c>
      <c r="Q4196" s="217">
        <v>9.4290422846652895</v>
      </c>
      <c r="R4196" s="217">
        <v>9.4290422846652895</v>
      </c>
      <c r="S4196" s="217">
        <v>0</v>
      </c>
      <c r="T4196" s="217">
        <v>9.4290422846652895</v>
      </c>
      <c r="U4196" s="217">
        <v>9.4290422846652895</v>
      </c>
      <c r="V4196" s="217">
        <v>0</v>
      </c>
      <c r="W4196" s="217">
        <v>9.4290422846652895</v>
      </c>
      <c r="X4196" s="217">
        <v>9.4290422846652895</v>
      </c>
      <c r="Y4196" s="217">
        <v>0</v>
      </c>
    </row>
    <row r="4197" spans="2:25">
      <c r="B4197" s="217" t="s">
        <v>4365</v>
      </c>
      <c r="C4197" s="217" t="s">
        <v>169</v>
      </c>
      <c r="D4197" s="217" t="s">
        <v>23</v>
      </c>
      <c r="E4197" s="217" t="s">
        <v>87</v>
      </c>
      <c r="F4197" s="217" t="s">
        <v>5</v>
      </c>
      <c r="G4197" s="217" t="s">
        <v>10</v>
      </c>
      <c r="H4197" s="217" t="s">
        <v>176</v>
      </c>
      <c r="I4197" s="217">
        <v>14</v>
      </c>
      <c r="J4197" s="217">
        <v>12</v>
      </c>
      <c r="K4197" s="217">
        <v>2</v>
      </c>
      <c r="L4197" s="217">
        <v>24</v>
      </c>
      <c r="M4197" s="217">
        <v>692.47787610619503</v>
      </c>
      <c r="N4197" s="217">
        <v>20.217252396166099</v>
      </c>
      <c r="O4197" s="217">
        <v>17.3290734824281</v>
      </c>
      <c r="P4197" s="217">
        <v>2.8881789137380198</v>
      </c>
      <c r="Q4197" s="217">
        <v>20.217252396166099</v>
      </c>
      <c r="R4197" s="217">
        <v>17.3290734824281</v>
      </c>
      <c r="S4197" s="217">
        <v>2.8881789137380198</v>
      </c>
      <c r="T4197" s="217">
        <v>20.217252396166099</v>
      </c>
      <c r="U4197" s="217">
        <v>17.3290734824281</v>
      </c>
      <c r="V4197" s="217">
        <v>2.8881789137380198</v>
      </c>
      <c r="W4197" s="217">
        <v>20.217252396166099</v>
      </c>
      <c r="X4197" s="217">
        <v>17.3290734824281</v>
      </c>
      <c r="Y4197" s="217">
        <v>2.8881789137380198</v>
      </c>
    </row>
    <row r="4198" spans="2:25">
      <c r="B4198" s="217" t="s">
        <v>4366</v>
      </c>
      <c r="C4198" s="217" t="s">
        <v>169</v>
      </c>
      <c r="D4198" s="217" t="s">
        <v>23</v>
      </c>
      <c r="E4198" s="217" t="s">
        <v>87</v>
      </c>
      <c r="F4198" s="217" t="s">
        <v>5</v>
      </c>
      <c r="G4198" s="217" t="s">
        <v>10</v>
      </c>
      <c r="H4198" s="217" t="s">
        <v>178</v>
      </c>
      <c r="I4198" s="217">
        <v>9</v>
      </c>
      <c r="J4198" s="217">
        <v>6</v>
      </c>
      <c r="K4198" s="217">
        <v>3</v>
      </c>
      <c r="L4198" s="217">
        <v>40</v>
      </c>
      <c r="M4198" s="217">
        <v>1016.38938053097</v>
      </c>
      <c r="N4198" s="217">
        <v>8.8548740988402503</v>
      </c>
      <c r="O4198" s="217">
        <v>5.90324939922683</v>
      </c>
      <c r="P4198" s="217">
        <v>2.9516246996134199</v>
      </c>
      <c r="Q4198" s="217">
        <v>8.8548740988402503</v>
      </c>
      <c r="R4198" s="217">
        <v>5.90324939922683</v>
      </c>
      <c r="S4198" s="217">
        <v>2.9516246996134199</v>
      </c>
      <c r="T4198" s="217">
        <v>8.8548740988402503</v>
      </c>
      <c r="U4198" s="217">
        <v>5.90324939922683</v>
      </c>
      <c r="V4198" s="217">
        <v>2.9516246996134199</v>
      </c>
      <c r="W4198" s="217">
        <v>8.8548740988402503</v>
      </c>
      <c r="X4198" s="217">
        <v>5.90324939922683</v>
      </c>
      <c r="Y4198" s="217">
        <v>2.9516246996134199</v>
      </c>
    </row>
    <row r="4199" spans="2:25">
      <c r="B4199" s="217" t="s">
        <v>4367</v>
      </c>
      <c r="C4199" s="217" t="s">
        <v>169</v>
      </c>
      <c r="D4199" s="217" t="s">
        <v>23</v>
      </c>
      <c r="E4199" s="217" t="s">
        <v>87</v>
      </c>
      <c r="F4199" s="217" t="s">
        <v>5</v>
      </c>
      <c r="G4199" s="217" t="s">
        <v>10</v>
      </c>
      <c r="H4199" s="217" t="s">
        <v>5</v>
      </c>
      <c r="I4199" s="217">
        <v>33</v>
      </c>
      <c r="J4199" s="217">
        <v>28</v>
      </c>
      <c r="K4199" s="217">
        <v>5</v>
      </c>
      <c r="L4199" s="217">
        <v>88</v>
      </c>
      <c r="M4199" s="217">
        <v>2490</v>
      </c>
      <c r="N4199" s="217">
        <v>13.253012048192801</v>
      </c>
      <c r="O4199" s="217">
        <v>11.2449799196787</v>
      </c>
      <c r="P4199" s="217">
        <v>2.0080321285140599</v>
      </c>
      <c r="Q4199" s="217">
        <v>13.253012048192801</v>
      </c>
      <c r="R4199" s="217">
        <v>11.2449799196787</v>
      </c>
      <c r="S4199" s="217">
        <v>2.0080321285140599</v>
      </c>
      <c r="T4199" s="217">
        <v>13.253012048192801</v>
      </c>
      <c r="U4199" s="217">
        <v>11.2449799196787</v>
      </c>
      <c r="V4199" s="217">
        <v>2.0080321285140599</v>
      </c>
      <c r="W4199" s="217">
        <v>13.253012048192801</v>
      </c>
      <c r="X4199" s="217">
        <v>11.2449799196787</v>
      </c>
      <c r="Y4199" s="217">
        <v>2.0080321285140599</v>
      </c>
    </row>
    <row r="4200" spans="2:25">
      <c r="B4200" s="217" t="s">
        <v>4368</v>
      </c>
      <c r="C4200" s="217" t="s">
        <v>169</v>
      </c>
      <c r="D4200" s="217" t="s">
        <v>23</v>
      </c>
      <c r="E4200" s="217" t="s">
        <v>87</v>
      </c>
      <c r="F4200" s="217" t="s">
        <v>12</v>
      </c>
      <c r="G4200" s="217" t="s">
        <v>49</v>
      </c>
      <c r="H4200" s="217" t="s">
        <v>170</v>
      </c>
      <c r="I4200" s="217">
        <v>5</v>
      </c>
      <c r="J4200" s="217">
        <v>5</v>
      </c>
      <c r="K4200" s="217">
        <v>0</v>
      </c>
      <c r="L4200" s="217">
        <v>8</v>
      </c>
      <c r="M4200" s="217">
        <v>353.89830508474603</v>
      </c>
      <c r="N4200" s="217">
        <v>14.1283524904215</v>
      </c>
      <c r="O4200" s="217">
        <v>14.1283524904215</v>
      </c>
      <c r="P4200" s="217">
        <v>0</v>
      </c>
      <c r="Q4200" s="217">
        <v>14.1283524904215</v>
      </c>
      <c r="R4200" s="217">
        <v>14.1283524904215</v>
      </c>
      <c r="S4200" s="217">
        <v>0</v>
      </c>
      <c r="T4200" s="217">
        <v>14.1283524904215</v>
      </c>
      <c r="U4200" s="217">
        <v>14.1283524904215</v>
      </c>
      <c r="V4200" s="217">
        <v>0</v>
      </c>
      <c r="W4200" s="217">
        <v>14.1283524904215</v>
      </c>
      <c r="X4200" s="217">
        <v>14.1283524904215</v>
      </c>
      <c r="Y4200" s="217">
        <v>0</v>
      </c>
    </row>
    <row r="4201" spans="2:25">
      <c r="B4201" s="217" t="s">
        <v>4369</v>
      </c>
      <c r="C4201" s="217" t="s">
        <v>169</v>
      </c>
      <c r="D4201" s="217" t="s">
        <v>23</v>
      </c>
      <c r="E4201" s="217" t="s">
        <v>87</v>
      </c>
      <c r="F4201" s="217" t="s">
        <v>12</v>
      </c>
      <c r="G4201" s="217" t="s">
        <v>49</v>
      </c>
      <c r="H4201" s="217" t="s">
        <v>172</v>
      </c>
      <c r="I4201" s="217">
        <v>5</v>
      </c>
      <c r="J4201" s="217">
        <v>5</v>
      </c>
      <c r="K4201" s="217">
        <v>0</v>
      </c>
      <c r="L4201" s="217">
        <v>6</v>
      </c>
      <c r="M4201" s="217">
        <v>422.71186440678002</v>
      </c>
      <c r="N4201" s="217">
        <v>11.828388131515601</v>
      </c>
      <c r="O4201" s="217">
        <v>11.828388131515601</v>
      </c>
      <c r="P4201" s="217">
        <v>0</v>
      </c>
      <c r="Q4201" s="217">
        <v>11.828388131515601</v>
      </c>
      <c r="R4201" s="217">
        <v>11.828388131515601</v>
      </c>
      <c r="S4201" s="217">
        <v>0</v>
      </c>
      <c r="T4201" s="217">
        <v>11.828388131515601</v>
      </c>
      <c r="U4201" s="217">
        <v>11.828388131515601</v>
      </c>
      <c r="V4201" s="217">
        <v>0</v>
      </c>
      <c r="W4201" s="217">
        <v>11.828388131515601</v>
      </c>
      <c r="X4201" s="217">
        <v>11.828388131515601</v>
      </c>
      <c r="Y4201" s="217">
        <v>0</v>
      </c>
    </row>
    <row r="4202" spans="2:25">
      <c r="B4202" s="217" t="s">
        <v>4370</v>
      </c>
      <c r="C4202" s="217" t="s">
        <v>169</v>
      </c>
      <c r="D4202" s="217" t="s">
        <v>23</v>
      </c>
      <c r="E4202" s="217" t="s">
        <v>87</v>
      </c>
      <c r="F4202" s="217" t="s">
        <v>12</v>
      </c>
      <c r="G4202" s="217" t="s">
        <v>49</v>
      </c>
      <c r="H4202" s="217" t="s">
        <v>174</v>
      </c>
      <c r="I4202" s="217">
        <v>11</v>
      </c>
      <c r="J4202" s="217">
        <v>9</v>
      </c>
      <c r="K4202" s="217">
        <v>2</v>
      </c>
      <c r="L4202" s="217">
        <v>14</v>
      </c>
      <c r="M4202" s="217">
        <v>589.83050847457605</v>
      </c>
      <c r="N4202" s="217">
        <v>18.649425287356301</v>
      </c>
      <c r="O4202" s="217">
        <v>15.258620689655199</v>
      </c>
      <c r="P4202" s="217">
        <v>3.3908045977011501</v>
      </c>
      <c r="Q4202" s="217">
        <v>18.649425287356301</v>
      </c>
      <c r="R4202" s="217">
        <v>15.258620689655199</v>
      </c>
      <c r="S4202" s="217">
        <v>3.3908045977011501</v>
      </c>
      <c r="T4202" s="217">
        <v>18.649425287356301</v>
      </c>
      <c r="U4202" s="217">
        <v>15.258620689655199</v>
      </c>
      <c r="V4202" s="217">
        <v>3.3908045977011501</v>
      </c>
      <c r="W4202" s="217">
        <v>18.649425287356301</v>
      </c>
      <c r="X4202" s="217">
        <v>15.258620689655199</v>
      </c>
      <c r="Y4202" s="217">
        <v>3.3908045977011501</v>
      </c>
    </row>
    <row r="4203" spans="2:25">
      <c r="B4203" s="217" t="s">
        <v>4371</v>
      </c>
      <c r="C4203" s="217" t="s">
        <v>169</v>
      </c>
      <c r="D4203" s="217" t="s">
        <v>23</v>
      </c>
      <c r="E4203" s="217" t="s">
        <v>87</v>
      </c>
      <c r="F4203" s="217" t="s">
        <v>12</v>
      </c>
      <c r="G4203" s="217" t="s">
        <v>49</v>
      </c>
      <c r="H4203" s="217" t="s">
        <v>176</v>
      </c>
      <c r="I4203" s="217">
        <v>29</v>
      </c>
      <c r="J4203" s="217">
        <v>24</v>
      </c>
      <c r="K4203" s="217">
        <v>5</v>
      </c>
      <c r="L4203" s="217">
        <v>19</v>
      </c>
      <c r="M4203" s="217">
        <v>589.83050847457605</v>
      </c>
      <c r="N4203" s="217">
        <v>49.1666666666667</v>
      </c>
      <c r="O4203" s="217">
        <v>40.689655172413801</v>
      </c>
      <c r="P4203" s="217">
        <v>8.4770114942528707</v>
      </c>
      <c r="Q4203" s="217">
        <v>49.1666666666667</v>
      </c>
      <c r="R4203" s="217">
        <v>40.689655172413801</v>
      </c>
      <c r="S4203" s="217">
        <v>8.4770114942528707</v>
      </c>
      <c r="T4203" s="217">
        <v>49.1666666666667</v>
      </c>
      <c r="U4203" s="217">
        <v>40.689655172413801</v>
      </c>
      <c r="V4203" s="217">
        <v>8.4770114942528707</v>
      </c>
      <c r="W4203" s="217">
        <v>49.1666666666667</v>
      </c>
      <c r="X4203" s="217">
        <v>40.689655172413801</v>
      </c>
      <c r="Y4203" s="217">
        <v>8.4770114942528707</v>
      </c>
    </row>
    <row r="4204" spans="2:25">
      <c r="B4204" s="217" t="s">
        <v>4372</v>
      </c>
      <c r="C4204" s="217" t="s">
        <v>169</v>
      </c>
      <c r="D4204" s="217" t="s">
        <v>23</v>
      </c>
      <c r="E4204" s="217" t="s">
        <v>87</v>
      </c>
      <c r="F4204" s="217" t="s">
        <v>12</v>
      </c>
      <c r="G4204" s="217" t="s">
        <v>49</v>
      </c>
      <c r="H4204" s="217" t="s">
        <v>178</v>
      </c>
      <c r="I4204" s="217">
        <v>16</v>
      </c>
      <c r="J4204" s="217">
        <v>12</v>
      </c>
      <c r="K4204" s="217">
        <v>4</v>
      </c>
      <c r="L4204" s="217">
        <v>8</v>
      </c>
      <c r="M4204" s="217">
        <v>363.72881355932202</v>
      </c>
      <c r="N4204" s="217">
        <v>43.988816402609501</v>
      </c>
      <c r="O4204" s="217">
        <v>32.991612301957097</v>
      </c>
      <c r="P4204" s="217">
        <v>10.9972041006524</v>
      </c>
      <c r="Q4204" s="217">
        <v>43.988816402609501</v>
      </c>
      <c r="R4204" s="217">
        <v>32.991612301957097</v>
      </c>
      <c r="S4204" s="217">
        <v>10.9972041006524</v>
      </c>
      <c r="T4204" s="217">
        <v>43.988816402609501</v>
      </c>
      <c r="U4204" s="217">
        <v>32.991612301957097</v>
      </c>
      <c r="V4204" s="217">
        <v>10.9972041006524</v>
      </c>
      <c r="W4204" s="217">
        <v>43.988816402609501</v>
      </c>
      <c r="X4204" s="217">
        <v>32.991612301957097</v>
      </c>
      <c r="Y4204" s="217">
        <v>10.9972041006524</v>
      </c>
    </row>
    <row r="4205" spans="2:25">
      <c r="B4205" s="217" t="s">
        <v>4373</v>
      </c>
      <c r="C4205" s="217" t="s">
        <v>169</v>
      </c>
      <c r="D4205" s="217" t="s">
        <v>23</v>
      </c>
      <c r="E4205" s="217" t="s">
        <v>87</v>
      </c>
      <c r="F4205" s="217" t="s">
        <v>12</v>
      </c>
      <c r="G4205" s="217" t="s">
        <v>49</v>
      </c>
      <c r="H4205" s="217" t="s">
        <v>5</v>
      </c>
      <c r="I4205" s="217">
        <v>66</v>
      </c>
      <c r="J4205" s="217">
        <v>55</v>
      </c>
      <c r="K4205" s="217">
        <v>11</v>
      </c>
      <c r="L4205" s="217">
        <v>55</v>
      </c>
      <c r="M4205" s="217">
        <v>2320</v>
      </c>
      <c r="N4205" s="217">
        <v>28.448275862069</v>
      </c>
      <c r="O4205" s="217">
        <v>23.7068965517241</v>
      </c>
      <c r="P4205" s="217">
        <v>4.7413793103448301</v>
      </c>
      <c r="Q4205" s="217">
        <v>28.448275862069</v>
      </c>
      <c r="R4205" s="217">
        <v>23.7068965517241</v>
      </c>
      <c r="S4205" s="217">
        <v>4.7413793103448301</v>
      </c>
      <c r="T4205" s="217">
        <v>28.448275862069</v>
      </c>
      <c r="U4205" s="217">
        <v>23.7068965517241</v>
      </c>
      <c r="V4205" s="217">
        <v>4.7413793103448301</v>
      </c>
      <c r="W4205" s="217">
        <v>28.448275862069</v>
      </c>
      <c r="X4205" s="217">
        <v>23.7068965517241</v>
      </c>
      <c r="Y4205" s="217">
        <v>4.7413793103448301</v>
      </c>
    </row>
    <row r="4206" spans="2:25">
      <c r="B4206" s="217" t="s">
        <v>4374</v>
      </c>
      <c r="C4206" s="217" t="s">
        <v>169</v>
      </c>
      <c r="D4206" s="217" t="s">
        <v>23</v>
      </c>
      <c r="E4206" s="217" t="s">
        <v>87</v>
      </c>
      <c r="F4206" s="217" t="s">
        <v>9</v>
      </c>
      <c r="G4206" s="217" t="s">
        <v>49</v>
      </c>
      <c r="H4206" s="217" t="s">
        <v>170</v>
      </c>
      <c r="I4206" s="217">
        <v>2</v>
      </c>
      <c r="J4206" s="217">
        <v>1</v>
      </c>
      <c r="K4206" s="217">
        <v>1</v>
      </c>
      <c r="L4206" s="217">
        <v>11</v>
      </c>
      <c r="M4206" s="217">
        <v>425.27881040892203</v>
      </c>
      <c r="N4206" s="217">
        <v>4.7027972027971998</v>
      </c>
      <c r="O4206" s="217">
        <v>2.3513986013985999</v>
      </c>
      <c r="P4206" s="217">
        <v>2.3513986013985999</v>
      </c>
      <c r="Q4206" s="217">
        <v>4.7027972027971998</v>
      </c>
      <c r="R4206" s="217">
        <v>2.3513986013985999</v>
      </c>
      <c r="S4206" s="217">
        <v>2.3513986013985999</v>
      </c>
      <c r="T4206" s="217">
        <v>4.7027972027971998</v>
      </c>
      <c r="U4206" s="217">
        <v>2.3513986013985999</v>
      </c>
      <c r="V4206" s="217">
        <v>2.3513986013985999</v>
      </c>
      <c r="W4206" s="217">
        <v>4.7027972027971998</v>
      </c>
      <c r="X4206" s="217">
        <v>2.3513986013985999</v>
      </c>
      <c r="Y4206" s="217">
        <v>2.3513986013985999</v>
      </c>
    </row>
    <row r="4207" spans="2:25">
      <c r="B4207" s="217" t="s">
        <v>4375</v>
      </c>
      <c r="C4207" s="217" t="s">
        <v>169</v>
      </c>
      <c r="D4207" s="217" t="s">
        <v>23</v>
      </c>
      <c r="E4207" s="217" t="s">
        <v>87</v>
      </c>
      <c r="F4207" s="217" t="s">
        <v>9</v>
      </c>
      <c r="G4207" s="217" t="s">
        <v>49</v>
      </c>
      <c r="H4207" s="217" t="s">
        <v>172</v>
      </c>
      <c r="I4207" s="217">
        <v>2</v>
      </c>
      <c r="J4207" s="217">
        <v>2</v>
      </c>
      <c r="K4207" s="217">
        <v>0</v>
      </c>
      <c r="L4207" s="217">
        <v>16</v>
      </c>
      <c r="M4207" s="217">
        <v>478.43866171003702</v>
      </c>
      <c r="N4207" s="217">
        <v>4.1802641802641798</v>
      </c>
      <c r="O4207" s="217">
        <v>4.1802641802641798</v>
      </c>
      <c r="P4207" s="217">
        <v>0</v>
      </c>
      <c r="Q4207" s="217">
        <v>4.1802641802641798</v>
      </c>
      <c r="R4207" s="217">
        <v>4.1802641802641798</v>
      </c>
      <c r="S4207" s="217">
        <v>0</v>
      </c>
      <c r="T4207" s="217">
        <v>4.1802641802641798</v>
      </c>
      <c r="U4207" s="217">
        <v>4.1802641802641798</v>
      </c>
      <c r="V4207" s="217">
        <v>0</v>
      </c>
      <c r="W4207" s="217">
        <v>4.1802641802641798</v>
      </c>
      <c r="X4207" s="217">
        <v>4.1802641802641798</v>
      </c>
      <c r="Y4207" s="217">
        <v>0</v>
      </c>
    </row>
    <row r="4208" spans="2:25">
      <c r="B4208" s="217" t="s">
        <v>4376</v>
      </c>
      <c r="C4208" s="217" t="s">
        <v>169</v>
      </c>
      <c r="D4208" s="217" t="s">
        <v>23</v>
      </c>
      <c r="E4208" s="217" t="s">
        <v>87</v>
      </c>
      <c r="F4208" s="217" t="s">
        <v>9</v>
      </c>
      <c r="G4208" s="217" t="s">
        <v>49</v>
      </c>
      <c r="H4208" s="217" t="s">
        <v>174</v>
      </c>
      <c r="I4208" s="217">
        <v>2</v>
      </c>
      <c r="J4208" s="217">
        <v>2</v>
      </c>
      <c r="K4208" s="217">
        <v>0</v>
      </c>
      <c r="L4208" s="217">
        <v>29</v>
      </c>
      <c r="M4208" s="217">
        <v>712.34200743494398</v>
      </c>
      <c r="N4208" s="217">
        <v>2.8076401210729598</v>
      </c>
      <c r="O4208" s="217">
        <v>2.8076401210729598</v>
      </c>
      <c r="P4208" s="217">
        <v>0</v>
      </c>
      <c r="Q4208" s="217">
        <v>2.8076401210729598</v>
      </c>
      <c r="R4208" s="217">
        <v>2.8076401210729598</v>
      </c>
      <c r="S4208" s="217">
        <v>0</v>
      </c>
      <c r="T4208" s="217">
        <v>2.8076401210729598</v>
      </c>
      <c r="U4208" s="217">
        <v>2.8076401210729598</v>
      </c>
      <c r="V4208" s="217">
        <v>0</v>
      </c>
      <c r="W4208" s="217">
        <v>2.8076401210729598</v>
      </c>
      <c r="X4208" s="217">
        <v>2.8076401210729598</v>
      </c>
      <c r="Y4208" s="217">
        <v>0</v>
      </c>
    </row>
    <row r="4209" spans="2:25">
      <c r="B4209" s="217" t="s">
        <v>4377</v>
      </c>
      <c r="C4209" s="217" t="s">
        <v>169</v>
      </c>
      <c r="D4209" s="217" t="s">
        <v>23</v>
      </c>
      <c r="E4209" s="217" t="s">
        <v>87</v>
      </c>
      <c r="F4209" s="217" t="s">
        <v>9</v>
      </c>
      <c r="G4209" s="217" t="s">
        <v>49</v>
      </c>
      <c r="H4209" s="217" t="s">
        <v>176</v>
      </c>
      <c r="I4209" s="217">
        <v>6</v>
      </c>
      <c r="J4209" s="217">
        <v>5</v>
      </c>
      <c r="K4209" s="217">
        <v>1</v>
      </c>
      <c r="L4209" s="217">
        <v>25</v>
      </c>
      <c r="M4209" s="217">
        <v>722.97397769516704</v>
      </c>
      <c r="N4209" s="217">
        <v>8.2990538872891797</v>
      </c>
      <c r="O4209" s="217">
        <v>6.9158782394076503</v>
      </c>
      <c r="P4209" s="217">
        <v>1.38317564788153</v>
      </c>
      <c r="Q4209" s="217">
        <v>8.2990538872891797</v>
      </c>
      <c r="R4209" s="217">
        <v>6.9158782394076503</v>
      </c>
      <c r="S4209" s="217">
        <v>1.38317564788153</v>
      </c>
      <c r="T4209" s="217">
        <v>8.2990538872891797</v>
      </c>
      <c r="U4209" s="217">
        <v>6.9158782394076503</v>
      </c>
      <c r="V4209" s="217">
        <v>1.38317564788153</v>
      </c>
      <c r="W4209" s="217">
        <v>8.2990538872891797</v>
      </c>
      <c r="X4209" s="217">
        <v>6.9158782394076503</v>
      </c>
      <c r="Y4209" s="217">
        <v>1.38317564788153</v>
      </c>
    </row>
    <row r="4210" spans="2:25">
      <c r="B4210" s="217" t="s">
        <v>4378</v>
      </c>
      <c r="C4210" s="217" t="s">
        <v>169</v>
      </c>
      <c r="D4210" s="217" t="s">
        <v>23</v>
      </c>
      <c r="E4210" s="217" t="s">
        <v>87</v>
      </c>
      <c r="F4210" s="217" t="s">
        <v>9</v>
      </c>
      <c r="G4210" s="217" t="s">
        <v>49</v>
      </c>
      <c r="H4210" s="217" t="s">
        <v>178</v>
      </c>
      <c r="I4210" s="217">
        <v>1</v>
      </c>
      <c r="J4210" s="217">
        <v>1</v>
      </c>
      <c r="K4210" s="217">
        <v>0</v>
      </c>
      <c r="L4210" s="217">
        <v>16</v>
      </c>
      <c r="M4210" s="217">
        <v>520.96654275092897</v>
      </c>
      <c r="N4210" s="217">
        <v>1.9195090623661999</v>
      </c>
      <c r="O4210" s="217">
        <v>1.9195090623661999</v>
      </c>
      <c r="P4210" s="217">
        <v>0</v>
      </c>
      <c r="Q4210" s="217">
        <v>1.9195090623661999</v>
      </c>
      <c r="R4210" s="217">
        <v>1.9195090623661999</v>
      </c>
      <c r="S4210" s="217">
        <v>0</v>
      </c>
      <c r="T4210" s="217">
        <v>1.9195090623661999</v>
      </c>
      <c r="U4210" s="217">
        <v>1.9195090623661999</v>
      </c>
      <c r="V4210" s="217">
        <v>0</v>
      </c>
      <c r="W4210" s="217">
        <v>1.9195090623661999</v>
      </c>
      <c r="X4210" s="217">
        <v>1.9195090623661999</v>
      </c>
      <c r="Y4210" s="217">
        <v>0</v>
      </c>
    </row>
    <row r="4211" spans="2:25">
      <c r="B4211" s="217" t="s">
        <v>4379</v>
      </c>
      <c r="C4211" s="217" t="s">
        <v>169</v>
      </c>
      <c r="D4211" s="217" t="s">
        <v>23</v>
      </c>
      <c r="E4211" s="217" t="s">
        <v>87</v>
      </c>
      <c r="F4211" s="217" t="s">
        <v>9</v>
      </c>
      <c r="G4211" s="217" t="s">
        <v>49</v>
      </c>
      <c r="H4211" s="217" t="s">
        <v>5</v>
      </c>
      <c r="I4211" s="217">
        <v>13</v>
      </c>
      <c r="J4211" s="217">
        <v>11</v>
      </c>
      <c r="K4211" s="217">
        <v>2</v>
      </c>
      <c r="L4211" s="217">
        <v>97</v>
      </c>
      <c r="M4211" s="217">
        <v>2860</v>
      </c>
      <c r="N4211" s="217">
        <v>4.5454545454545503</v>
      </c>
      <c r="O4211" s="217">
        <v>3.8461538461538498</v>
      </c>
      <c r="P4211" s="217">
        <v>0.69930069930069905</v>
      </c>
      <c r="Q4211" s="217">
        <v>4.5454545454545503</v>
      </c>
      <c r="R4211" s="217">
        <v>3.8461538461538498</v>
      </c>
      <c r="S4211" s="217">
        <v>0.69930069930069905</v>
      </c>
      <c r="T4211" s="217">
        <v>4.5454545454545503</v>
      </c>
      <c r="U4211" s="217">
        <v>3.8461538461538498</v>
      </c>
      <c r="V4211" s="217">
        <v>0.69930069930069905</v>
      </c>
      <c r="W4211" s="217">
        <v>4.5454545454545503</v>
      </c>
      <c r="X4211" s="217">
        <v>3.8461538461538498</v>
      </c>
      <c r="Y4211" s="217">
        <v>0.69930069930069905</v>
      </c>
    </row>
    <row r="4212" spans="2:25">
      <c r="B4212" s="217" t="s">
        <v>4380</v>
      </c>
      <c r="C4212" s="217" t="s">
        <v>169</v>
      </c>
      <c r="D4212" s="217" t="s">
        <v>23</v>
      </c>
      <c r="E4212" s="217" t="s">
        <v>87</v>
      </c>
      <c r="F4212" s="217" t="s">
        <v>5</v>
      </c>
      <c r="G4212" s="217" t="s">
        <v>49</v>
      </c>
      <c r="H4212" s="217" t="s">
        <v>170</v>
      </c>
      <c r="I4212" s="217">
        <v>7</v>
      </c>
      <c r="J4212" s="217">
        <v>6</v>
      </c>
      <c r="K4212" s="217">
        <v>1</v>
      </c>
      <c r="L4212" s="217">
        <v>19</v>
      </c>
      <c r="M4212" s="217">
        <v>779.177115493668</v>
      </c>
      <c r="N4212" s="217">
        <v>8.9838367436715192</v>
      </c>
      <c r="O4212" s="217">
        <v>7.7004314945755903</v>
      </c>
      <c r="P4212" s="217">
        <v>1.28340524909593</v>
      </c>
      <c r="Q4212" s="217">
        <v>8.9838367436715192</v>
      </c>
      <c r="R4212" s="217">
        <v>7.7004314945755903</v>
      </c>
      <c r="S4212" s="217">
        <v>1.28340524909593</v>
      </c>
      <c r="T4212" s="217">
        <v>8.9838367436715192</v>
      </c>
      <c r="U4212" s="217">
        <v>7.7004314945755903</v>
      </c>
      <c r="V4212" s="217">
        <v>1.28340524909593</v>
      </c>
      <c r="W4212" s="217">
        <v>8.9838367436715192</v>
      </c>
      <c r="X4212" s="217">
        <v>7.7004314945755903</v>
      </c>
      <c r="Y4212" s="217">
        <v>1.28340524909593</v>
      </c>
    </row>
    <row r="4213" spans="2:25">
      <c r="B4213" s="217" t="s">
        <v>4381</v>
      </c>
      <c r="C4213" s="217" t="s">
        <v>169</v>
      </c>
      <c r="D4213" s="217" t="s">
        <v>23</v>
      </c>
      <c r="E4213" s="217" t="s">
        <v>87</v>
      </c>
      <c r="F4213" s="217" t="s">
        <v>5</v>
      </c>
      <c r="G4213" s="217" t="s">
        <v>49</v>
      </c>
      <c r="H4213" s="217" t="s">
        <v>172</v>
      </c>
      <c r="I4213" s="217">
        <v>7</v>
      </c>
      <c r="J4213" s="217">
        <v>7</v>
      </c>
      <c r="K4213" s="217">
        <v>0</v>
      </c>
      <c r="L4213" s="217">
        <v>22</v>
      </c>
      <c r="M4213" s="217">
        <v>901.15052611681699</v>
      </c>
      <c r="N4213" s="217">
        <v>7.7678476537809704</v>
      </c>
      <c r="O4213" s="217">
        <v>7.7678476537809704</v>
      </c>
      <c r="P4213" s="217">
        <v>0</v>
      </c>
      <c r="Q4213" s="217">
        <v>7.7678476537809704</v>
      </c>
      <c r="R4213" s="217">
        <v>7.7678476537809704</v>
      </c>
      <c r="S4213" s="217">
        <v>0</v>
      </c>
      <c r="T4213" s="217">
        <v>7.7678476537809704</v>
      </c>
      <c r="U4213" s="217">
        <v>7.7678476537809704</v>
      </c>
      <c r="V4213" s="217">
        <v>0</v>
      </c>
      <c r="W4213" s="217">
        <v>7.7678476537809704</v>
      </c>
      <c r="X4213" s="217">
        <v>7.7678476537809704</v>
      </c>
      <c r="Y4213" s="217">
        <v>0</v>
      </c>
    </row>
    <row r="4214" spans="2:25">
      <c r="B4214" s="217" t="s">
        <v>4382</v>
      </c>
      <c r="C4214" s="217" t="s">
        <v>169</v>
      </c>
      <c r="D4214" s="217" t="s">
        <v>23</v>
      </c>
      <c r="E4214" s="217" t="s">
        <v>87</v>
      </c>
      <c r="F4214" s="217" t="s">
        <v>5</v>
      </c>
      <c r="G4214" s="217" t="s">
        <v>49</v>
      </c>
      <c r="H4214" s="217" t="s">
        <v>174</v>
      </c>
      <c r="I4214" s="217">
        <v>13</v>
      </c>
      <c r="J4214" s="217">
        <v>11</v>
      </c>
      <c r="K4214" s="217">
        <v>2</v>
      </c>
      <c r="L4214" s="217">
        <v>43</v>
      </c>
      <c r="M4214" s="217">
        <v>1302.1725159095199</v>
      </c>
      <c r="N4214" s="217">
        <v>9.9833162205239496</v>
      </c>
      <c r="O4214" s="217">
        <v>8.4474214173664208</v>
      </c>
      <c r="P4214" s="217">
        <v>1.5358948031575299</v>
      </c>
      <c r="Q4214" s="217">
        <v>9.9833162205239496</v>
      </c>
      <c r="R4214" s="217">
        <v>8.4474214173664208</v>
      </c>
      <c r="S4214" s="217">
        <v>1.5358948031575299</v>
      </c>
      <c r="T4214" s="217">
        <v>9.9833162205239496</v>
      </c>
      <c r="U4214" s="217">
        <v>8.4474214173664208</v>
      </c>
      <c r="V4214" s="217">
        <v>1.5358948031575299</v>
      </c>
      <c r="W4214" s="217">
        <v>9.9833162205239496</v>
      </c>
      <c r="X4214" s="217">
        <v>8.4474214173664208</v>
      </c>
      <c r="Y4214" s="217">
        <v>1.5358948031575299</v>
      </c>
    </row>
    <row r="4215" spans="2:25">
      <c r="B4215" s="217" t="s">
        <v>4383</v>
      </c>
      <c r="C4215" s="217" t="s">
        <v>169</v>
      </c>
      <c r="D4215" s="217" t="s">
        <v>23</v>
      </c>
      <c r="E4215" s="217" t="s">
        <v>87</v>
      </c>
      <c r="F4215" s="217" t="s">
        <v>5</v>
      </c>
      <c r="G4215" s="217" t="s">
        <v>49</v>
      </c>
      <c r="H4215" s="217" t="s">
        <v>176</v>
      </c>
      <c r="I4215" s="217">
        <v>35</v>
      </c>
      <c r="J4215" s="217">
        <v>29</v>
      </c>
      <c r="K4215" s="217">
        <v>6</v>
      </c>
      <c r="L4215" s="217">
        <v>44</v>
      </c>
      <c r="M4215" s="217">
        <v>1312.8044861697399</v>
      </c>
      <c r="N4215" s="217">
        <v>26.660481715839101</v>
      </c>
      <c r="O4215" s="217">
        <v>22.0901134216953</v>
      </c>
      <c r="P4215" s="217">
        <v>4.5703682941438499</v>
      </c>
      <c r="Q4215" s="217">
        <v>26.660481715839101</v>
      </c>
      <c r="R4215" s="217">
        <v>22.0901134216953</v>
      </c>
      <c r="S4215" s="217">
        <v>4.5703682941438499</v>
      </c>
      <c r="T4215" s="217">
        <v>26.660481715839101</v>
      </c>
      <c r="U4215" s="217">
        <v>22.0901134216953</v>
      </c>
      <c r="V4215" s="217">
        <v>4.5703682941438499</v>
      </c>
      <c r="W4215" s="217">
        <v>26.660481715839101</v>
      </c>
      <c r="X4215" s="217">
        <v>22.0901134216953</v>
      </c>
      <c r="Y4215" s="217">
        <v>4.5703682941438499</v>
      </c>
    </row>
    <row r="4216" spans="2:25">
      <c r="B4216" s="217" t="s">
        <v>4384</v>
      </c>
      <c r="C4216" s="217" t="s">
        <v>169</v>
      </c>
      <c r="D4216" s="217" t="s">
        <v>23</v>
      </c>
      <c r="E4216" s="217" t="s">
        <v>87</v>
      </c>
      <c r="F4216" s="217" t="s">
        <v>5</v>
      </c>
      <c r="G4216" s="217" t="s">
        <v>49</v>
      </c>
      <c r="H4216" s="217" t="s">
        <v>178</v>
      </c>
      <c r="I4216" s="217">
        <v>17</v>
      </c>
      <c r="J4216" s="217">
        <v>13</v>
      </c>
      <c r="K4216" s="217">
        <v>4</v>
      </c>
      <c r="L4216" s="217">
        <v>24</v>
      </c>
      <c r="M4216" s="217">
        <v>884.69535631025099</v>
      </c>
      <c r="N4216" s="217">
        <v>19.215654155686899</v>
      </c>
      <c r="O4216" s="217">
        <v>14.6943237661135</v>
      </c>
      <c r="P4216" s="217">
        <v>4.5213303895733903</v>
      </c>
      <c r="Q4216" s="217">
        <v>19.215654155686899</v>
      </c>
      <c r="R4216" s="217">
        <v>14.6943237661135</v>
      </c>
      <c r="S4216" s="217">
        <v>4.5213303895733903</v>
      </c>
      <c r="T4216" s="217">
        <v>19.215654155686899</v>
      </c>
      <c r="U4216" s="217">
        <v>14.6943237661135</v>
      </c>
      <c r="V4216" s="217">
        <v>4.5213303895733903</v>
      </c>
      <c r="W4216" s="217">
        <v>19.215654155686899</v>
      </c>
      <c r="X4216" s="217">
        <v>14.6943237661135</v>
      </c>
      <c r="Y4216" s="217">
        <v>4.5213303895733903</v>
      </c>
    </row>
    <row r="4217" spans="2:25">
      <c r="B4217" s="217" t="s">
        <v>4385</v>
      </c>
      <c r="C4217" s="217" t="s">
        <v>169</v>
      </c>
      <c r="D4217" s="217" t="s">
        <v>23</v>
      </c>
      <c r="E4217" s="217" t="s">
        <v>87</v>
      </c>
      <c r="F4217" s="217" t="s">
        <v>5</v>
      </c>
      <c r="G4217" s="217" t="s">
        <v>49</v>
      </c>
      <c r="H4217" s="217" t="s">
        <v>5</v>
      </c>
      <c r="I4217" s="217">
        <v>79</v>
      </c>
      <c r="J4217" s="217">
        <v>66</v>
      </c>
      <c r="K4217" s="217">
        <v>13</v>
      </c>
      <c r="L4217" s="217">
        <v>152</v>
      </c>
      <c r="M4217" s="217">
        <v>5180</v>
      </c>
      <c r="N4217" s="217">
        <v>15.250965250965301</v>
      </c>
      <c r="O4217" s="217">
        <v>12.741312741312701</v>
      </c>
      <c r="P4217" s="217">
        <v>2.50965250965251</v>
      </c>
      <c r="Q4217" s="217">
        <v>15.250965250965301</v>
      </c>
      <c r="R4217" s="217">
        <v>12.741312741312701</v>
      </c>
      <c r="S4217" s="217">
        <v>2.50965250965251</v>
      </c>
      <c r="T4217" s="217">
        <v>15.250965250965301</v>
      </c>
      <c r="U4217" s="217">
        <v>12.741312741312701</v>
      </c>
      <c r="V4217" s="217">
        <v>2.50965250965251</v>
      </c>
      <c r="W4217" s="217">
        <v>15.250965250965301</v>
      </c>
      <c r="X4217" s="217">
        <v>12.741312741312701</v>
      </c>
      <c r="Y4217" s="217">
        <v>2.50965250965251</v>
      </c>
    </row>
    <row r="4218" spans="2:25">
      <c r="B4218" s="217" t="s">
        <v>4386</v>
      </c>
      <c r="C4218" s="217" t="s">
        <v>169</v>
      </c>
      <c r="D4218" s="217" t="s">
        <v>23</v>
      </c>
      <c r="E4218" s="217" t="s">
        <v>87</v>
      </c>
      <c r="F4218" s="217" t="s">
        <v>12</v>
      </c>
      <c r="G4218" s="217" t="s">
        <v>13</v>
      </c>
      <c r="H4218" s="217" t="s">
        <v>170</v>
      </c>
      <c r="I4218" s="217">
        <v>0</v>
      </c>
      <c r="J4218" s="217">
        <v>0</v>
      </c>
      <c r="K4218" s="217">
        <v>0</v>
      </c>
      <c r="L4218" s="217">
        <v>0</v>
      </c>
      <c r="M4218" s="217">
        <v>5.3125</v>
      </c>
      <c r="N4218" s="217">
        <v>0</v>
      </c>
      <c r="O4218" s="217">
        <v>0</v>
      </c>
      <c r="P4218" s="217">
        <v>0</v>
      </c>
      <c r="Q4218" s="217">
        <v>0</v>
      </c>
      <c r="R4218" s="217">
        <v>0</v>
      </c>
      <c r="S4218" s="217">
        <v>0</v>
      </c>
      <c r="T4218" s="217">
        <v>0</v>
      </c>
      <c r="U4218" s="217">
        <v>0</v>
      </c>
      <c r="V4218" s="217">
        <v>0</v>
      </c>
      <c r="W4218" s="217">
        <v>0</v>
      </c>
      <c r="X4218" s="217">
        <v>0</v>
      </c>
      <c r="Y4218" s="217">
        <v>0</v>
      </c>
    </row>
    <row r="4219" spans="2:25">
      <c r="B4219" s="217" t="s">
        <v>4387</v>
      </c>
      <c r="C4219" s="217" t="s">
        <v>169</v>
      </c>
      <c r="D4219" s="217" t="s">
        <v>23</v>
      </c>
      <c r="E4219" s="217" t="s">
        <v>87</v>
      </c>
      <c r="F4219" s="217" t="s">
        <v>12</v>
      </c>
      <c r="G4219" s="217" t="s">
        <v>13</v>
      </c>
      <c r="H4219" s="217" t="s">
        <v>172</v>
      </c>
      <c r="I4219" s="217">
        <v>0</v>
      </c>
      <c r="J4219" s="217">
        <v>0</v>
      </c>
      <c r="K4219" s="217">
        <v>0</v>
      </c>
      <c r="L4219" s="217">
        <v>0</v>
      </c>
      <c r="M4219" s="217">
        <v>10.625</v>
      </c>
      <c r="N4219" s="217">
        <v>0</v>
      </c>
      <c r="O4219" s="217">
        <v>0</v>
      </c>
      <c r="P4219" s="217">
        <v>0</v>
      </c>
      <c r="Q4219" s="217">
        <v>0</v>
      </c>
      <c r="R4219" s="217">
        <v>0</v>
      </c>
      <c r="S4219" s="217">
        <v>0</v>
      </c>
      <c r="T4219" s="217">
        <v>0</v>
      </c>
      <c r="U4219" s="217">
        <v>0</v>
      </c>
      <c r="V4219" s="217">
        <v>0</v>
      </c>
      <c r="W4219" s="217">
        <v>0</v>
      </c>
      <c r="X4219" s="217">
        <v>0</v>
      </c>
      <c r="Y4219" s="217">
        <v>0</v>
      </c>
    </row>
    <row r="4220" spans="2:25">
      <c r="B4220" s="217" t="s">
        <v>4388</v>
      </c>
      <c r="C4220" s="217" t="s">
        <v>169</v>
      </c>
      <c r="D4220" s="217" t="s">
        <v>23</v>
      </c>
      <c r="E4220" s="217" t="s">
        <v>87</v>
      </c>
      <c r="F4220" s="217" t="s">
        <v>12</v>
      </c>
      <c r="G4220" s="217" t="s">
        <v>13</v>
      </c>
      <c r="H4220" s="217" t="s">
        <v>174</v>
      </c>
      <c r="I4220" s="217">
        <v>0</v>
      </c>
      <c r="J4220" s="217">
        <v>0</v>
      </c>
      <c r="K4220" s="217">
        <v>0</v>
      </c>
      <c r="L4220" s="217">
        <v>0</v>
      </c>
      <c r="M4220" s="217">
        <v>10.625</v>
      </c>
      <c r="N4220" s="217">
        <v>0</v>
      </c>
      <c r="O4220" s="217">
        <v>0</v>
      </c>
      <c r="P4220" s="217">
        <v>0</v>
      </c>
      <c r="Q4220" s="217">
        <v>0</v>
      </c>
      <c r="R4220" s="217">
        <v>0</v>
      </c>
      <c r="S4220" s="217">
        <v>0</v>
      </c>
      <c r="T4220" s="217">
        <v>0</v>
      </c>
      <c r="U4220" s="217">
        <v>0</v>
      </c>
      <c r="V4220" s="217">
        <v>0</v>
      </c>
      <c r="W4220" s="217">
        <v>0</v>
      </c>
      <c r="X4220" s="217">
        <v>0</v>
      </c>
      <c r="Y4220" s="217">
        <v>0</v>
      </c>
    </row>
    <row r="4221" spans="2:25">
      <c r="B4221" s="217" t="s">
        <v>4389</v>
      </c>
      <c r="C4221" s="217" t="s">
        <v>169</v>
      </c>
      <c r="D4221" s="217" t="s">
        <v>23</v>
      </c>
      <c r="E4221" s="217" t="s">
        <v>87</v>
      </c>
      <c r="F4221" s="217" t="s">
        <v>12</v>
      </c>
      <c r="G4221" s="217" t="s">
        <v>13</v>
      </c>
      <c r="H4221" s="217" t="s">
        <v>176</v>
      </c>
      <c r="I4221" s="217">
        <v>0</v>
      </c>
      <c r="J4221" s="217">
        <v>0</v>
      </c>
      <c r="K4221" s="217">
        <v>0</v>
      </c>
      <c r="L4221" s="217">
        <v>0</v>
      </c>
      <c r="M4221" s="217">
        <v>31.875</v>
      </c>
      <c r="N4221" s="217">
        <v>0</v>
      </c>
      <c r="O4221" s="217">
        <v>0</v>
      </c>
      <c r="P4221" s="217">
        <v>0</v>
      </c>
      <c r="Q4221" s="217">
        <v>0</v>
      </c>
      <c r="R4221" s="217">
        <v>0</v>
      </c>
      <c r="S4221" s="217">
        <v>0</v>
      </c>
      <c r="T4221" s="217">
        <v>0</v>
      </c>
      <c r="U4221" s="217">
        <v>0</v>
      </c>
      <c r="V4221" s="217">
        <v>0</v>
      </c>
      <c r="W4221" s="217">
        <v>0</v>
      </c>
      <c r="X4221" s="217">
        <v>0</v>
      </c>
      <c r="Y4221" s="217">
        <v>0</v>
      </c>
    </row>
    <row r="4222" spans="2:25">
      <c r="B4222" s="217" t="s">
        <v>4390</v>
      </c>
      <c r="C4222" s="217" t="s">
        <v>169</v>
      </c>
      <c r="D4222" s="217" t="s">
        <v>23</v>
      </c>
      <c r="E4222" s="217" t="s">
        <v>87</v>
      </c>
      <c r="F4222" s="217" t="s">
        <v>12</v>
      </c>
      <c r="G4222" s="217" t="s">
        <v>13</v>
      </c>
      <c r="H4222" s="217" t="s">
        <v>178</v>
      </c>
      <c r="I4222" s="217">
        <v>0</v>
      </c>
      <c r="J4222" s="217">
        <v>0</v>
      </c>
      <c r="K4222" s="217">
        <v>0</v>
      </c>
      <c r="L4222" s="217">
        <v>1</v>
      </c>
      <c r="M4222" s="217">
        <v>26.5625</v>
      </c>
      <c r="N4222" s="217">
        <v>0</v>
      </c>
      <c r="O4222" s="217">
        <v>0</v>
      </c>
      <c r="P4222" s="217">
        <v>0</v>
      </c>
      <c r="Q4222" s="217">
        <v>0</v>
      </c>
      <c r="R4222" s="217">
        <v>0</v>
      </c>
      <c r="S4222" s="217">
        <v>0</v>
      </c>
      <c r="T4222" s="217">
        <v>0</v>
      </c>
      <c r="U4222" s="217">
        <v>0</v>
      </c>
      <c r="V4222" s="217">
        <v>0</v>
      </c>
      <c r="W4222" s="217">
        <v>0</v>
      </c>
      <c r="X4222" s="217">
        <v>0</v>
      </c>
      <c r="Y4222" s="217">
        <v>0</v>
      </c>
    </row>
    <row r="4223" spans="2:25">
      <c r="B4223" s="217" t="s">
        <v>4391</v>
      </c>
      <c r="C4223" s="217" t="s">
        <v>169</v>
      </c>
      <c r="D4223" s="217" t="s">
        <v>23</v>
      </c>
      <c r="E4223" s="217" t="s">
        <v>87</v>
      </c>
      <c r="F4223" s="217" t="s">
        <v>12</v>
      </c>
      <c r="G4223" s="217" t="s">
        <v>13</v>
      </c>
      <c r="H4223" s="217" t="s">
        <v>5</v>
      </c>
      <c r="I4223" s="217">
        <v>0</v>
      </c>
      <c r="J4223" s="217">
        <v>0</v>
      </c>
      <c r="K4223" s="217">
        <v>0</v>
      </c>
      <c r="L4223" s="217">
        <v>1</v>
      </c>
      <c r="M4223" s="217">
        <v>85</v>
      </c>
      <c r="N4223" s="217">
        <v>0</v>
      </c>
      <c r="O4223" s="217">
        <v>0</v>
      </c>
      <c r="P4223" s="217">
        <v>0</v>
      </c>
      <c r="Q4223" s="217">
        <v>0</v>
      </c>
      <c r="R4223" s="217">
        <v>0</v>
      </c>
      <c r="S4223" s="217">
        <v>0</v>
      </c>
      <c r="T4223" s="217">
        <v>0</v>
      </c>
      <c r="U4223" s="217">
        <v>0</v>
      </c>
      <c r="V4223" s="217">
        <v>0</v>
      </c>
      <c r="W4223" s="217">
        <v>0</v>
      </c>
      <c r="X4223" s="217">
        <v>0</v>
      </c>
      <c r="Y4223" s="217">
        <v>0</v>
      </c>
    </row>
    <row r="4224" spans="2:25">
      <c r="B4224" s="217" t="s">
        <v>4392</v>
      </c>
      <c r="C4224" s="217" t="s">
        <v>169</v>
      </c>
      <c r="D4224" s="217" t="s">
        <v>23</v>
      </c>
      <c r="E4224" s="217" t="s">
        <v>87</v>
      </c>
      <c r="F4224" s="217" t="s">
        <v>9</v>
      </c>
      <c r="G4224" s="217" t="s">
        <v>13</v>
      </c>
      <c r="H4224" s="217" t="s">
        <v>170</v>
      </c>
      <c r="I4224" s="217">
        <v>0</v>
      </c>
      <c r="J4224" s="217">
        <v>0</v>
      </c>
      <c r="K4224" s="217">
        <v>0</v>
      </c>
      <c r="L4224" s="217">
        <v>0</v>
      </c>
      <c r="M4224" s="217">
        <v>5</v>
      </c>
      <c r="N4224" s="217">
        <v>0</v>
      </c>
      <c r="O4224" s="217">
        <v>0</v>
      </c>
      <c r="P4224" s="217">
        <v>0</v>
      </c>
      <c r="Q4224" s="217">
        <v>0</v>
      </c>
      <c r="R4224" s="217">
        <v>0</v>
      </c>
      <c r="S4224" s="217">
        <v>0</v>
      </c>
      <c r="T4224" s="217">
        <v>0</v>
      </c>
      <c r="U4224" s="217">
        <v>0</v>
      </c>
      <c r="V4224" s="217">
        <v>0</v>
      </c>
      <c r="W4224" s="217">
        <v>0</v>
      </c>
      <c r="X4224" s="217">
        <v>0</v>
      </c>
      <c r="Y4224" s="217">
        <v>0</v>
      </c>
    </row>
    <row r="4225" spans="2:25">
      <c r="B4225" s="217" t="s">
        <v>4393</v>
      </c>
      <c r="C4225" s="217" t="s">
        <v>169</v>
      </c>
      <c r="D4225" s="217" t="s">
        <v>23</v>
      </c>
      <c r="E4225" s="217" t="s">
        <v>87</v>
      </c>
      <c r="F4225" s="217" t="s">
        <v>9</v>
      </c>
      <c r="G4225" s="217" t="s">
        <v>13</v>
      </c>
      <c r="H4225" s="217" t="s">
        <v>172</v>
      </c>
      <c r="I4225" s="217">
        <v>0</v>
      </c>
      <c r="J4225" s="217">
        <v>0</v>
      </c>
      <c r="K4225" s="217">
        <v>0</v>
      </c>
      <c r="L4225" s="217">
        <v>0</v>
      </c>
      <c r="M4225" s="217">
        <v>15</v>
      </c>
      <c r="N4225" s="217">
        <v>0</v>
      </c>
      <c r="O4225" s="217">
        <v>0</v>
      </c>
      <c r="P4225" s="217">
        <v>0</v>
      </c>
      <c r="Q4225" s="217">
        <v>0</v>
      </c>
      <c r="R4225" s="217">
        <v>0</v>
      </c>
      <c r="S4225" s="217">
        <v>0</v>
      </c>
      <c r="T4225" s="217">
        <v>0</v>
      </c>
      <c r="U4225" s="217">
        <v>0</v>
      </c>
      <c r="V4225" s="217">
        <v>0</v>
      </c>
      <c r="W4225" s="217">
        <v>0</v>
      </c>
      <c r="X4225" s="217">
        <v>0</v>
      </c>
      <c r="Y4225" s="217">
        <v>0</v>
      </c>
    </row>
    <row r="4226" spans="2:25">
      <c r="B4226" s="217" t="s">
        <v>4394</v>
      </c>
      <c r="C4226" s="217" t="s">
        <v>169</v>
      </c>
      <c r="D4226" s="217" t="s">
        <v>23</v>
      </c>
      <c r="E4226" s="217" t="s">
        <v>87</v>
      </c>
      <c r="F4226" s="217" t="s">
        <v>9</v>
      </c>
      <c r="G4226" s="217" t="s">
        <v>13</v>
      </c>
      <c r="H4226" s="217" t="s">
        <v>174</v>
      </c>
      <c r="I4226" s="217">
        <v>0</v>
      </c>
      <c r="J4226" s="217">
        <v>0</v>
      </c>
      <c r="K4226" s="217">
        <v>0</v>
      </c>
      <c r="L4226" s="217">
        <v>0</v>
      </c>
      <c r="M4226" s="217">
        <v>15</v>
      </c>
      <c r="N4226" s="217">
        <v>0</v>
      </c>
      <c r="O4226" s="217">
        <v>0</v>
      </c>
      <c r="P4226" s="217">
        <v>0</v>
      </c>
      <c r="Q4226" s="217">
        <v>0</v>
      </c>
      <c r="R4226" s="217">
        <v>0</v>
      </c>
      <c r="S4226" s="217">
        <v>0</v>
      </c>
      <c r="T4226" s="217">
        <v>0</v>
      </c>
      <c r="U4226" s="217">
        <v>0</v>
      </c>
      <c r="V4226" s="217">
        <v>0</v>
      </c>
      <c r="W4226" s="217">
        <v>0</v>
      </c>
      <c r="X4226" s="217">
        <v>0</v>
      </c>
      <c r="Y4226" s="217">
        <v>0</v>
      </c>
    </row>
    <row r="4227" spans="2:25">
      <c r="B4227" s="217" t="s">
        <v>4395</v>
      </c>
      <c r="C4227" s="217" t="s">
        <v>169</v>
      </c>
      <c r="D4227" s="217" t="s">
        <v>23</v>
      </c>
      <c r="E4227" s="217" t="s">
        <v>87</v>
      </c>
      <c r="F4227" s="217" t="s">
        <v>9</v>
      </c>
      <c r="G4227" s="217" t="s">
        <v>13</v>
      </c>
      <c r="H4227" s="217" t="s">
        <v>176</v>
      </c>
      <c r="I4227" s="217">
        <v>0</v>
      </c>
      <c r="J4227" s="217">
        <v>0</v>
      </c>
      <c r="K4227" s="217">
        <v>0</v>
      </c>
      <c r="L4227" s="217">
        <v>0</v>
      </c>
      <c r="M4227" s="217">
        <v>35</v>
      </c>
      <c r="N4227" s="217">
        <v>0</v>
      </c>
      <c r="O4227" s="217">
        <v>0</v>
      </c>
      <c r="P4227" s="217">
        <v>0</v>
      </c>
      <c r="Q4227" s="217">
        <v>0</v>
      </c>
      <c r="R4227" s="217">
        <v>0</v>
      </c>
      <c r="S4227" s="217">
        <v>0</v>
      </c>
      <c r="T4227" s="217">
        <v>0</v>
      </c>
      <c r="U4227" s="217">
        <v>0</v>
      </c>
      <c r="V4227" s="217">
        <v>0</v>
      </c>
      <c r="W4227" s="217">
        <v>0</v>
      </c>
      <c r="X4227" s="217">
        <v>0</v>
      </c>
      <c r="Y4227" s="217">
        <v>0</v>
      </c>
    </row>
    <row r="4228" spans="2:25">
      <c r="B4228" s="217" t="s">
        <v>4396</v>
      </c>
      <c r="C4228" s="217" t="s">
        <v>169</v>
      </c>
      <c r="D4228" s="217" t="s">
        <v>23</v>
      </c>
      <c r="E4228" s="217" t="s">
        <v>87</v>
      </c>
      <c r="F4228" s="217" t="s">
        <v>9</v>
      </c>
      <c r="G4228" s="217" t="s">
        <v>13</v>
      </c>
      <c r="H4228" s="217" t="s">
        <v>178</v>
      </c>
      <c r="I4228" s="217">
        <v>0</v>
      </c>
      <c r="J4228" s="217">
        <v>0</v>
      </c>
      <c r="K4228" s="217">
        <v>0</v>
      </c>
      <c r="L4228" s="217">
        <v>2</v>
      </c>
      <c r="M4228" s="217">
        <v>30</v>
      </c>
      <c r="N4228" s="217">
        <v>0</v>
      </c>
      <c r="O4228" s="217">
        <v>0</v>
      </c>
      <c r="P4228" s="217">
        <v>0</v>
      </c>
      <c r="Q4228" s="217">
        <v>0</v>
      </c>
      <c r="R4228" s="217">
        <v>0</v>
      </c>
      <c r="S4228" s="217">
        <v>0</v>
      </c>
      <c r="T4228" s="217">
        <v>0</v>
      </c>
      <c r="U4228" s="217">
        <v>0</v>
      </c>
      <c r="V4228" s="217">
        <v>0</v>
      </c>
      <c r="W4228" s="217">
        <v>0</v>
      </c>
      <c r="X4228" s="217">
        <v>0</v>
      </c>
      <c r="Y4228" s="217">
        <v>0</v>
      </c>
    </row>
    <row r="4229" spans="2:25">
      <c r="B4229" s="217" t="s">
        <v>4397</v>
      </c>
      <c r="C4229" s="217" t="s">
        <v>169</v>
      </c>
      <c r="D4229" s="217" t="s">
        <v>23</v>
      </c>
      <c r="E4229" s="217" t="s">
        <v>87</v>
      </c>
      <c r="F4229" s="217" t="s">
        <v>9</v>
      </c>
      <c r="G4229" s="217" t="s">
        <v>13</v>
      </c>
      <c r="H4229" s="217" t="s">
        <v>5</v>
      </c>
      <c r="I4229" s="217">
        <v>0</v>
      </c>
      <c r="J4229" s="217">
        <v>0</v>
      </c>
      <c r="K4229" s="217">
        <v>0</v>
      </c>
      <c r="L4229" s="217">
        <v>2</v>
      </c>
      <c r="M4229" s="217">
        <v>100</v>
      </c>
      <c r="N4229" s="217">
        <v>0</v>
      </c>
      <c r="O4229" s="217">
        <v>0</v>
      </c>
      <c r="P4229" s="217">
        <v>0</v>
      </c>
      <c r="Q4229" s="217">
        <v>0</v>
      </c>
      <c r="R4229" s="217">
        <v>0</v>
      </c>
      <c r="S4229" s="217">
        <v>0</v>
      </c>
      <c r="T4229" s="217">
        <v>0</v>
      </c>
      <c r="U4229" s="217">
        <v>0</v>
      </c>
      <c r="V4229" s="217">
        <v>0</v>
      </c>
      <c r="W4229" s="217">
        <v>0</v>
      </c>
      <c r="X4229" s="217">
        <v>0</v>
      </c>
      <c r="Y4229" s="217">
        <v>0</v>
      </c>
    </row>
    <row r="4230" spans="2:25">
      <c r="B4230" s="217" t="s">
        <v>4398</v>
      </c>
      <c r="C4230" s="217" t="s">
        <v>169</v>
      </c>
      <c r="D4230" s="217" t="s">
        <v>23</v>
      </c>
      <c r="E4230" s="217" t="s">
        <v>87</v>
      </c>
      <c r="F4230" s="217" t="s">
        <v>5</v>
      </c>
      <c r="G4230" s="217" t="s">
        <v>13</v>
      </c>
      <c r="H4230" s="217" t="s">
        <v>170</v>
      </c>
      <c r="I4230" s="217">
        <v>0</v>
      </c>
      <c r="J4230" s="217">
        <v>0</v>
      </c>
      <c r="K4230" s="217">
        <v>0</v>
      </c>
      <c r="L4230" s="217">
        <v>0</v>
      </c>
      <c r="M4230" s="217">
        <v>10.3125</v>
      </c>
      <c r="N4230" s="217">
        <v>0</v>
      </c>
      <c r="O4230" s="217">
        <v>0</v>
      </c>
      <c r="P4230" s="217">
        <v>0</v>
      </c>
      <c r="Q4230" s="217">
        <v>0</v>
      </c>
      <c r="R4230" s="217">
        <v>0</v>
      </c>
      <c r="S4230" s="217">
        <v>0</v>
      </c>
      <c r="T4230" s="217">
        <v>0</v>
      </c>
      <c r="U4230" s="217">
        <v>0</v>
      </c>
      <c r="V4230" s="217">
        <v>0</v>
      </c>
      <c r="W4230" s="217">
        <v>0</v>
      </c>
      <c r="X4230" s="217">
        <v>0</v>
      </c>
      <c r="Y4230" s="217">
        <v>0</v>
      </c>
    </row>
    <row r="4231" spans="2:25">
      <c r="B4231" s="217" t="s">
        <v>4399</v>
      </c>
      <c r="C4231" s="217" t="s">
        <v>169</v>
      </c>
      <c r="D4231" s="217" t="s">
        <v>23</v>
      </c>
      <c r="E4231" s="217" t="s">
        <v>87</v>
      </c>
      <c r="F4231" s="217" t="s">
        <v>5</v>
      </c>
      <c r="G4231" s="217" t="s">
        <v>13</v>
      </c>
      <c r="H4231" s="217" t="s">
        <v>172</v>
      </c>
      <c r="I4231" s="217">
        <v>0</v>
      </c>
      <c r="J4231" s="217">
        <v>0</v>
      </c>
      <c r="K4231" s="217">
        <v>0</v>
      </c>
      <c r="L4231" s="217">
        <v>0</v>
      </c>
      <c r="M4231" s="217">
        <v>25.625</v>
      </c>
      <c r="N4231" s="217">
        <v>0</v>
      </c>
      <c r="O4231" s="217">
        <v>0</v>
      </c>
      <c r="P4231" s="217">
        <v>0</v>
      </c>
      <c r="Q4231" s="217">
        <v>0</v>
      </c>
      <c r="R4231" s="217">
        <v>0</v>
      </c>
      <c r="S4231" s="217">
        <v>0</v>
      </c>
      <c r="T4231" s="217">
        <v>0</v>
      </c>
      <c r="U4231" s="217">
        <v>0</v>
      </c>
      <c r="V4231" s="217">
        <v>0</v>
      </c>
      <c r="W4231" s="217">
        <v>0</v>
      </c>
      <c r="X4231" s="217">
        <v>0</v>
      </c>
      <c r="Y4231" s="217">
        <v>0</v>
      </c>
    </row>
    <row r="4232" spans="2:25">
      <c r="B4232" s="217" t="s">
        <v>4400</v>
      </c>
      <c r="C4232" s="217" t="s">
        <v>169</v>
      </c>
      <c r="D4232" s="217" t="s">
        <v>23</v>
      </c>
      <c r="E4232" s="217" t="s">
        <v>87</v>
      </c>
      <c r="F4232" s="217" t="s">
        <v>5</v>
      </c>
      <c r="G4232" s="217" t="s">
        <v>13</v>
      </c>
      <c r="H4232" s="217" t="s">
        <v>174</v>
      </c>
      <c r="I4232" s="217">
        <v>0</v>
      </c>
      <c r="J4232" s="217">
        <v>0</v>
      </c>
      <c r="K4232" s="217">
        <v>0</v>
      </c>
      <c r="L4232" s="217">
        <v>0</v>
      </c>
      <c r="M4232" s="217">
        <v>25.625</v>
      </c>
      <c r="N4232" s="217">
        <v>0</v>
      </c>
      <c r="O4232" s="217">
        <v>0</v>
      </c>
      <c r="P4232" s="217">
        <v>0</v>
      </c>
      <c r="Q4232" s="217">
        <v>0</v>
      </c>
      <c r="R4232" s="217">
        <v>0</v>
      </c>
      <c r="S4232" s="217">
        <v>0</v>
      </c>
      <c r="T4232" s="217">
        <v>0</v>
      </c>
      <c r="U4232" s="217">
        <v>0</v>
      </c>
      <c r="V4232" s="217">
        <v>0</v>
      </c>
      <c r="W4232" s="217">
        <v>0</v>
      </c>
      <c r="X4232" s="217">
        <v>0</v>
      </c>
      <c r="Y4232" s="217">
        <v>0</v>
      </c>
    </row>
    <row r="4233" spans="2:25">
      <c r="B4233" s="217" t="s">
        <v>4401</v>
      </c>
      <c r="C4233" s="217" t="s">
        <v>169</v>
      </c>
      <c r="D4233" s="217" t="s">
        <v>23</v>
      </c>
      <c r="E4233" s="217" t="s">
        <v>87</v>
      </c>
      <c r="F4233" s="217" t="s">
        <v>5</v>
      </c>
      <c r="G4233" s="217" t="s">
        <v>13</v>
      </c>
      <c r="H4233" s="217" t="s">
        <v>176</v>
      </c>
      <c r="I4233" s="217">
        <v>0</v>
      </c>
      <c r="J4233" s="217">
        <v>0</v>
      </c>
      <c r="K4233" s="217">
        <v>0</v>
      </c>
      <c r="L4233" s="217">
        <v>0</v>
      </c>
      <c r="M4233" s="217">
        <v>66.875</v>
      </c>
      <c r="N4233" s="217">
        <v>0</v>
      </c>
      <c r="O4233" s="217">
        <v>0</v>
      </c>
      <c r="P4233" s="217">
        <v>0</v>
      </c>
      <c r="Q4233" s="217">
        <v>0</v>
      </c>
      <c r="R4233" s="217">
        <v>0</v>
      </c>
      <c r="S4233" s="217">
        <v>0</v>
      </c>
      <c r="T4233" s="217">
        <v>0</v>
      </c>
      <c r="U4233" s="217">
        <v>0</v>
      </c>
      <c r="V4233" s="217">
        <v>0</v>
      </c>
      <c r="W4233" s="217">
        <v>0</v>
      </c>
      <c r="X4233" s="217">
        <v>0</v>
      </c>
      <c r="Y4233" s="217">
        <v>0</v>
      </c>
    </row>
    <row r="4234" spans="2:25">
      <c r="B4234" s="217" t="s">
        <v>4402</v>
      </c>
      <c r="C4234" s="217" t="s">
        <v>169</v>
      </c>
      <c r="D4234" s="217" t="s">
        <v>23</v>
      </c>
      <c r="E4234" s="217" t="s">
        <v>87</v>
      </c>
      <c r="F4234" s="217" t="s">
        <v>5</v>
      </c>
      <c r="G4234" s="217" t="s">
        <v>13</v>
      </c>
      <c r="H4234" s="217" t="s">
        <v>178</v>
      </c>
      <c r="I4234" s="217">
        <v>0</v>
      </c>
      <c r="J4234" s="217">
        <v>0</v>
      </c>
      <c r="K4234" s="217">
        <v>0</v>
      </c>
      <c r="L4234" s="217">
        <v>3</v>
      </c>
      <c r="M4234" s="217">
        <v>56.5625</v>
      </c>
      <c r="N4234" s="217">
        <v>0</v>
      </c>
      <c r="O4234" s="217">
        <v>0</v>
      </c>
      <c r="P4234" s="217">
        <v>0</v>
      </c>
      <c r="Q4234" s="217">
        <v>0</v>
      </c>
      <c r="R4234" s="217">
        <v>0</v>
      </c>
      <c r="S4234" s="217">
        <v>0</v>
      </c>
      <c r="T4234" s="217">
        <v>0</v>
      </c>
      <c r="U4234" s="217">
        <v>0</v>
      </c>
      <c r="V4234" s="217">
        <v>0</v>
      </c>
      <c r="W4234" s="217">
        <v>0</v>
      </c>
      <c r="X4234" s="217">
        <v>0</v>
      </c>
      <c r="Y4234" s="217">
        <v>0</v>
      </c>
    </row>
    <row r="4235" spans="2:25">
      <c r="B4235" s="217" t="s">
        <v>4403</v>
      </c>
      <c r="C4235" s="217" t="s">
        <v>169</v>
      </c>
      <c r="D4235" s="217" t="s">
        <v>23</v>
      </c>
      <c r="E4235" s="217" t="s">
        <v>87</v>
      </c>
      <c r="F4235" s="217" t="s">
        <v>5</v>
      </c>
      <c r="G4235" s="217" t="s">
        <v>13</v>
      </c>
      <c r="H4235" s="217" t="s">
        <v>5</v>
      </c>
      <c r="I4235" s="217">
        <v>0</v>
      </c>
      <c r="J4235" s="217">
        <v>0</v>
      </c>
      <c r="K4235" s="217">
        <v>0</v>
      </c>
      <c r="L4235" s="217">
        <v>3</v>
      </c>
      <c r="M4235" s="217">
        <v>185</v>
      </c>
      <c r="N4235" s="217">
        <v>0</v>
      </c>
      <c r="O4235" s="217">
        <v>0</v>
      </c>
      <c r="P4235" s="217">
        <v>0</v>
      </c>
      <c r="Q4235" s="217">
        <v>0</v>
      </c>
      <c r="R4235" s="217">
        <v>0</v>
      </c>
      <c r="S4235" s="217">
        <v>0</v>
      </c>
      <c r="T4235" s="217">
        <v>0</v>
      </c>
      <c r="U4235" s="217">
        <v>0</v>
      </c>
      <c r="V4235" s="217">
        <v>0</v>
      </c>
      <c r="W4235" s="217">
        <v>0</v>
      </c>
      <c r="X4235" s="217">
        <v>0</v>
      </c>
      <c r="Y4235" s="217">
        <v>0</v>
      </c>
    </row>
    <row r="4236" spans="2:25">
      <c r="B4236" s="217" t="s">
        <v>4404</v>
      </c>
      <c r="C4236" s="217" t="s">
        <v>169</v>
      </c>
      <c r="D4236" s="217" t="s">
        <v>23</v>
      </c>
      <c r="E4236" s="217" t="s">
        <v>87</v>
      </c>
      <c r="F4236" s="217" t="s">
        <v>12</v>
      </c>
      <c r="G4236" s="217" t="s">
        <v>5</v>
      </c>
      <c r="H4236" s="217" t="s">
        <v>170</v>
      </c>
      <c r="I4236" s="217">
        <v>7</v>
      </c>
      <c r="J4236" s="217">
        <v>7</v>
      </c>
      <c r="K4236" s="217">
        <v>0</v>
      </c>
      <c r="L4236" s="217">
        <v>9</v>
      </c>
      <c r="M4236" s="217">
        <v>436.21080508474603</v>
      </c>
      <c r="N4236" s="217">
        <v>16.0472870419614</v>
      </c>
      <c r="O4236" s="217">
        <v>16.0472870419614</v>
      </c>
      <c r="P4236" s="217">
        <v>0</v>
      </c>
      <c r="Q4236" s="217">
        <v>16.0472870419614</v>
      </c>
      <c r="R4236" s="217">
        <v>16.0472870419614</v>
      </c>
      <c r="S4236" s="217">
        <v>0</v>
      </c>
      <c r="T4236" s="217">
        <v>16.0472870419614</v>
      </c>
      <c r="U4236" s="217">
        <v>16.0472870419614</v>
      </c>
      <c r="V4236" s="217">
        <v>0</v>
      </c>
      <c r="W4236" s="217">
        <v>16.0472870419614</v>
      </c>
      <c r="X4236" s="217">
        <v>16.0472870419614</v>
      </c>
      <c r="Y4236" s="217">
        <v>0</v>
      </c>
    </row>
    <row r="4237" spans="2:25">
      <c r="B4237" s="217" t="s">
        <v>4405</v>
      </c>
      <c r="C4237" s="217" t="s">
        <v>169</v>
      </c>
      <c r="D4237" s="217" t="s">
        <v>23</v>
      </c>
      <c r="E4237" s="217" t="s">
        <v>87</v>
      </c>
      <c r="F4237" s="217" t="s">
        <v>12</v>
      </c>
      <c r="G4237" s="217" t="s">
        <v>5</v>
      </c>
      <c r="H4237" s="217" t="s">
        <v>172</v>
      </c>
      <c r="I4237" s="217">
        <v>7</v>
      </c>
      <c r="J4237" s="217">
        <v>7</v>
      </c>
      <c r="K4237" s="217">
        <v>0</v>
      </c>
      <c r="L4237" s="217">
        <v>9</v>
      </c>
      <c r="M4237" s="217">
        <v>543.33686440678002</v>
      </c>
      <c r="N4237" s="217">
        <v>12.883351855101299</v>
      </c>
      <c r="O4237" s="217">
        <v>12.883351855101299</v>
      </c>
      <c r="P4237" s="217">
        <v>0</v>
      </c>
      <c r="Q4237" s="217">
        <v>12.883351855101299</v>
      </c>
      <c r="R4237" s="217">
        <v>12.883351855101299</v>
      </c>
      <c r="S4237" s="217">
        <v>0</v>
      </c>
      <c r="T4237" s="217">
        <v>12.883351855101299</v>
      </c>
      <c r="U4237" s="217">
        <v>12.883351855101299</v>
      </c>
      <c r="V4237" s="217">
        <v>0</v>
      </c>
      <c r="W4237" s="217">
        <v>12.883351855101299</v>
      </c>
      <c r="X4237" s="217">
        <v>12.883351855101299</v>
      </c>
      <c r="Y4237" s="217">
        <v>0</v>
      </c>
    </row>
    <row r="4238" spans="2:25">
      <c r="B4238" s="217" t="s">
        <v>4406</v>
      </c>
      <c r="C4238" s="217" t="s">
        <v>169</v>
      </c>
      <c r="D4238" s="217" t="s">
        <v>23</v>
      </c>
      <c r="E4238" s="217" t="s">
        <v>87</v>
      </c>
      <c r="F4238" s="217" t="s">
        <v>12</v>
      </c>
      <c r="G4238" s="217" t="s">
        <v>5</v>
      </c>
      <c r="H4238" s="217" t="s">
        <v>174</v>
      </c>
      <c r="I4238" s="217">
        <v>13</v>
      </c>
      <c r="J4238" s="217">
        <v>11</v>
      </c>
      <c r="K4238" s="217">
        <v>2</v>
      </c>
      <c r="L4238" s="217">
        <v>22</v>
      </c>
      <c r="M4238" s="217">
        <v>809.45550847457605</v>
      </c>
      <c r="N4238" s="217">
        <v>16.060178556939601</v>
      </c>
      <c r="O4238" s="217">
        <v>13.589381855871901</v>
      </c>
      <c r="P4238" s="217">
        <v>2.4707967010676199</v>
      </c>
      <c r="Q4238" s="217">
        <v>16.060178556939601</v>
      </c>
      <c r="R4238" s="217">
        <v>13.589381855871901</v>
      </c>
      <c r="S4238" s="217">
        <v>2.4707967010676199</v>
      </c>
      <c r="T4238" s="217">
        <v>16.060178556939601</v>
      </c>
      <c r="U4238" s="217">
        <v>13.589381855871901</v>
      </c>
      <c r="V4238" s="217">
        <v>2.4707967010676199</v>
      </c>
      <c r="W4238" s="217">
        <v>16.060178556939601</v>
      </c>
      <c r="X4238" s="217">
        <v>13.589381855871901</v>
      </c>
      <c r="Y4238" s="217">
        <v>2.4707967010676199</v>
      </c>
    </row>
    <row r="4239" spans="2:25">
      <c r="B4239" s="217" t="s">
        <v>4407</v>
      </c>
      <c r="C4239" s="217" t="s">
        <v>169</v>
      </c>
      <c r="D4239" s="217" t="s">
        <v>23</v>
      </c>
      <c r="E4239" s="217" t="s">
        <v>87</v>
      </c>
      <c r="F4239" s="217" t="s">
        <v>12</v>
      </c>
      <c r="G4239" s="217" t="s">
        <v>5</v>
      </c>
      <c r="H4239" s="217" t="s">
        <v>176</v>
      </c>
      <c r="I4239" s="217">
        <v>36</v>
      </c>
      <c r="J4239" s="217">
        <v>31</v>
      </c>
      <c r="K4239" s="217">
        <v>5</v>
      </c>
      <c r="L4239" s="217">
        <v>36</v>
      </c>
      <c r="M4239" s="217">
        <v>951.70550847457605</v>
      </c>
      <c r="N4239" s="217">
        <v>37.826827395064598</v>
      </c>
      <c r="O4239" s="217">
        <v>32.573101367972299</v>
      </c>
      <c r="P4239" s="217">
        <v>5.2537260270923101</v>
      </c>
      <c r="Q4239" s="217">
        <v>37.826827395064598</v>
      </c>
      <c r="R4239" s="217">
        <v>32.573101367972299</v>
      </c>
      <c r="S4239" s="217">
        <v>5.2537260270923101</v>
      </c>
      <c r="T4239" s="217">
        <v>37.826827395064598</v>
      </c>
      <c r="U4239" s="217">
        <v>32.573101367972299</v>
      </c>
      <c r="V4239" s="217">
        <v>5.2537260270923101</v>
      </c>
      <c r="W4239" s="217">
        <v>37.826827395064598</v>
      </c>
      <c r="X4239" s="217">
        <v>32.573101367972299</v>
      </c>
      <c r="Y4239" s="217">
        <v>5.2537260270923101</v>
      </c>
    </row>
    <row r="4240" spans="2:25">
      <c r="B4240" s="217" t="s">
        <v>4408</v>
      </c>
      <c r="C4240" s="217" t="s">
        <v>169</v>
      </c>
      <c r="D4240" s="217" t="s">
        <v>23</v>
      </c>
      <c r="E4240" s="217" t="s">
        <v>87</v>
      </c>
      <c r="F4240" s="217" t="s">
        <v>12</v>
      </c>
      <c r="G4240" s="217" t="s">
        <v>5</v>
      </c>
      <c r="H4240" s="217" t="s">
        <v>178</v>
      </c>
      <c r="I4240" s="217">
        <v>23</v>
      </c>
      <c r="J4240" s="217">
        <v>17</v>
      </c>
      <c r="K4240" s="217">
        <v>6</v>
      </c>
      <c r="L4240" s="217">
        <v>21</v>
      </c>
      <c r="M4240" s="217">
        <v>874.29131355932202</v>
      </c>
      <c r="N4240" s="217">
        <v>26.307021061852801</v>
      </c>
      <c r="O4240" s="217">
        <v>19.444319915282499</v>
      </c>
      <c r="P4240" s="217">
        <v>6.8627011465702896</v>
      </c>
      <c r="Q4240" s="217">
        <v>26.307021061852801</v>
      </c>
      <c r="R4240" s="217">
        <v>19.444319915282499</v>
      </c>
      <c r="S4240" s="217">
        <v>6.8627011465702896</v>
      </c>
      <c r="T4240" s="217">
        <v>26.307021061852801</v>
      </c>
      <c r="U4240" s="217">
        <v>19.444319915282499</v>
      </c>
      <c r="V4240" s="217">
        <v>6.8627011465702896</v>
      </c>
      <c r="W4240" s="217">
        <v>26.307021061852801</v>
      </c>
      <c r="X4240" s="217">
        <v>19.444319915282499</v>
      </c>
      <c r="Y4240" s="217">
        <v>6.8627011465702896</v>
      </c>
    </row>
    <row r="4241" spans="2:25">
      <c r="B4241" s="217" t="s">
        <v>4409</v>
      </c>
      <c r="C4241" s="217" t="s">
        <v>169</v>
      </c>
      <c r="D4241" s="217" t="s">
        <v>23</v>
      </c>
      <c r="E4241" s="217" t="s">
        <v>87</v>
      </c>
      <c r="F4241" s="217" t="s">
        <v>12</v>
      </c>
      <c r="G4241" s="217" t="s">
        <v>5</v>
      </c>
      <c r="H4241" s="217" t="s">
        <v>5</v>
      </c>
      <c r="I4241" s="217">
        <v>86</v>
      </c>
      <c r="J4241" s="217">
        <v>73</v>
      </c>
      <c r="K4241" s="217">
        <v>13</v>
      </c>
      <c r="L4241" s="217">
        <v>97</v>
      </c>
      <c r="M4241" s="217">
        <v>3615</v>
      </c>
      <c r="N4241" s="217">
        <v>23.789764868603001</v>
      </c>
      <c r="O4241" s="217">
        <v>20.193637621023498</v>
      </c>
      <c r="P4241" s="217">
        <v>3.5961272475795298</v>
      </c>
      <c r="Q4241" s="217">
        <v>23.789764868603001</v>
      </c>
      <c r="R4241" s="217">
        <v>20.193637621023498</v>
      </c>
      <c r="S4241" s="217">
        <v>3.5961272475795298</v>
      </c>
      <c r="T4241" s="217">
        <v>23.789764868603001</v>
      </c>
      <c r="U4241" s="217">
        <v>20.193637621023498</v>
      </c>
      <c r="V4241" s="217">
        <v>3.5961272475795298</v>
      </c>
      <c r="W4241" s="217">
        <v>23.789764868603001</v>
      </c>
      <c r="X4241" s="217">
        <v>20.193637621023498</v>
      </c>
      <c r="Y4241" s="217">
        <v>3.5961272475795298</v>
      </c>
    </row>
    <row r="4242" spans="2:25">
      <c r="B4242" s="217" t="s">
        <v>4410</v>
      </c>
      <c r="C4242" s="217" t="s">
        <v>169</v>
      </c>
      <c r="D4242" s="217" t="s">
        <v>23</v>
      </c>
      <c r="E4242" s="217" t="s">
        <v>87</v>
      </c>
      <c r="F4242" s="217" t="s">
        <v>9</v>
      </c>
      <c r="G4242" s="217" t="s">
        <v>5</v>
      </c>
      <c r="H4242" s="217" t="s">
        <v>170</v>
      </c>
      <c r="I4242" s="217">
        <v>3</v>
      </c>
      <c r="J4242" s="217">
        <v>2</v>
      </c>
      <c r="K4242" s="217">
        <v>1</v>
      </c>
      <c r="L4242" s="217">
        <v>14</v>
      </c>
      <c r="M4242" s="217">
        <v>498.24341217883301</v>
      </c>
      <c r="N4242" s="217">
        <v>6.0211533693559698</v>
      </c>
      <c r="O4242" s="217">
        <v>4.0141022462373197</v>
      </c>
      <c r="P4242" s="217">
        <v>2.0070511231186599</v>
      </c>
      <c r="Q4242" s="217">
        <v>6.0211533693559698</v>
      </c>
      <c r="R4242" s="217">
        <v>4.0141022462373197</v>
      </c>
      <c r="S4242" s="217">
        <v>2.0070511231186599</v>
      </c>
      <c r="T4242" s="217">
        <v>6.0211533693559698</v>
      </c>
      <c r="U4242" s="217">
        <v>4.0141022462373197</v>
      </c>
      <c r="V4242" s="217">
        <v>2.0070511231186599</v>
      </c>
      <c r="W4242" s="217">
        <v>6.0211533693559698</v>
      </c>
      <c r="X4242" s="217">
        <v>4.0141022462373197</v>
      </c>
      <c r="Y4242" s="217">
        <v>2.0070511231186599</v>
      </c>
    </row>
    <row r="4243" spans="2:25">
      <c r="B4243" s="217" t="s">
        <v>4411</v>
      </c>
      <c r="C4243" s="217" t="s">
        <v>169</v>
      </c>
      <c r="D4243" s="217" t="s">
        <v>23</v>
      </c>
      <c r="E4243" s="217" t="s">
        <v>87</v>
      </c>
      <c r="F4243" s="217" t="s">
        <v>9</v>
      </c>
      <c r="G4243" s="217" t="s">
        <v>5</v>
      </c>
      <c r="H4243" s="217" t="s">
        <v>172</v>
      </c>
      <c r="I4243" s="217">
        <v>3</v>
      </c>
      <c r="J4243" s="217">
        <v>3</v>
      </c>
      <c r="K4243" s="217">
        <v>0</v>
      </c>
      <c r="L4243" s="217">
        <v>19</v>
      </c>
      <c r="M4243" s="217">
        <v>595.38556436490398</v>
      </c>
      <c r="N4243" s="217">
        <v>5.0387516586837098</v>
      </c>
      <c r="O4243" s="217">
        <v>5.0387516586837098</v>
      </c>
      <c r="P4243" s="217">
        <v>0</v>
      </c>
      <c r="Q4243" s="217">
        <v>5.0387516586837098</v>
      </c>
      <c r="R4243" s="217">
        <v>5.0387516586837098</v>
      </c>
      <c r="S4243" s="217">
        <v>0</v>
      </c>
      <c r="T4243" s="217">
        <v>5.0387516586837098</v>
      </c>
      <c r="U4243" s="217">
        <v>5.0387516586837098</v>
      </c>
      <c r="V4243" s="217">
        <v>0</v>
      </c>
      <c r="W4243" s="217">
        <v>5.0387516586837098</v>
      </c>
      <c r="X4243" s="217">
        <v>5.0387516586837098</v>
      </c>
      <c r="Y4243" s="217">
        <v>0</v>
      </c>
    </row>
    <row r="4244" spans="2:25">
      <c r="B4244" s="217" t="s">
        <v>4412</v>
      </c>
      <c r="C4244" s="217" t="s">
        <v>169</v>
      </c>
      <c r="D4244" s="217" t="s">
        <v>23</v>
      </c>
      <c r="E4244" s="217" t="s">
        <v>87</v>
      </c>
      <c r="F4244" s="217" t="s">
        <v>9</v>
      </c>
      <c r="G4244" s="217" t="s">
        <v>5</v>
      </c>
      <c r="H4244" s="217" t="s">
        <v>174</v>
      </c>
      <c r="I4244" s="217">
        <v>4</v>
      </c>
      <c r="J4244" s="217">
        <v>4</v>
      </c>
      <c r="K4244" s="217">
        <v>0</v>
      </c>
      <c r="L4244" s="217">
        <v>35</v>
      </c>
      <c r="M4244" s="217">
        <v>942.56324637299701</v>
      </c>
      <c r="N4244" s="217">
        <v>4.2437470539956701</v>
      </c>
      <c r="O4244" s="217">
        <v>4.2437470539956701</v>
      </c>
      <c r="P4244" s="217">
        <v>0</v>
      </c>
      <c r="Q4244" s="217">
        <v>4.2437470539956701</v>
      </c>
      <c r="R4244" s="217">
        <v>4.2437470539956701</v>
      </c>
      <c r="S4244" s="217">
        <v>0</v>
      </c>
      <c r="T4244" s="217">
        <v>4.2437470539956701</v>
      </c>
      <c r="U4244" s="217">
        <v>4.2437470539956701</v>
      </c>
      <c r="V4244" s="217">
        <v>0</v>
      </c>
      <c r="W4244" s="217">
        <v>4.2437470539956701</v>
      </c>
      <c r="X4244" s="217">
        <v>4.2437470539956701</v>
      </c>
      <c r="Y4244" s="217">
        <v>0</v>
      </c>
    </row>
    <row r="4245" spans="2:25">
      <c r="B4245" s="217" t="s">
        <v>4413</v>
      </c>
      <c r="C4245" s="217" t="s">
        <v>169</v>
      </c>
      <c r="D4245" s="217" t="s">
        <v>23</v>
      </c>
      <c r="E4245" s="217" t="s">
        <v>87</v>
      </c>
      <c r="F4245" s="217" t="s">
        <v>9</v>
      </c>
      <c r="G4245" s="217" t="s">
        <v>5</v>
      </c>
      <c r="H4245" s="217" t="s">
        <v>176</v>
      </c>
      <c r="I4245" s="217">
        <v>13</v>
      </c>
      <c r="J4245" s="217">
        <v>10</v>
      </c>
      <c r="K4245" s="217">
        <v>3</v>
      </c>
      <c r="L4245" s="217">
        <v>32</v>
      </c>
      <c r="M4245" s="217">
        <v>1120.4518538013599</v>
      </c>
      <c r="N4245" s="217">
        <v>11.602461949520499</v>
      </c>
      <c r="O4245" s="217">
        <v>8.9249707304003802</v>
      </c>
      <c r="P4245" s="217">
        <v>2.6774912191201099</v>
      </c>
      <c r="Q4245" s="217">
        <v>11.602461949520499</v>
      </c>
      <c r="R4245" s="217">
        <v>8.9249707304003802</v>
      </c>
      <c r="S4245" s="217">
        <v>2.6774912191201099</v>
      </c>
      <c r="T4245" s="217">
        <v>11.602461949520499</v>
      </c>
      <c r="U4245" s="217">
        <v>8.9249707304003802</v>
      </c>
      <c r="V4245" s="217">
        <v>2.6774912191201099</v>
      </c>
      <c r="W4245" s="217">
        <v>11.602461949520499</v>
      </c>
      <c r="X4245" s="217">
        <v>8.9249707304003802</v>
      </c>
      <c r="Y4245" s="217">
        <v>2.6774912191201099</v>
      </c>
    </row>
    <row r="4246" spans="2:25">
      <c r="B4246" s="217" t="s">
        <v>4414</v>
      </c>
      <c r="C4246" s="217" t="s">
        <v>169</v>
      </c>
      <c r="D4246" s="217" t="s">
        <v>23</v>
      </c>
      <c r="E4246" s="217" t="s">
        <v>87</v>
      </c>
      <c r="F4246" s="217" t="s">
        <v>9</v>
      </c>
      <c r="G4246" s="217" t="s">
        <v>5</v>
      </c>
      <c r="H4246" s="217" t="s">
        <v>178</v>
      </c>
      <c r="I4246" s="217">
        <v>3</v>
      </c>
      <c r="J4246" s="217">
        <v>2</v>
      </c>
      <c r="K4246" s="217">
        <v>1</v>
      </c>
      <c r="L4246" s="217">
        <v>46</v>
      </c>
      <c r="M4246" s="217">
        <v>1083.3559232819</v>
      </c>
      <c r="N4246" s="217">
        <v>2.7691730257142502</v>
      </c>
      <c r="O4246" s="217">
        <v>1.84611535047617</v>
      </c>
      <c r="P4246" s="217">
        <v>0.92305767523808302</v>
      </c>
      <c r="Q4246" s="217">
        <v>2.7691730257142502</v>
      </c>
      <c r="R4246" s="217">
        <v>1.84611535047617</v>
      </c>
      <c r="S4246" s="217">
        <v>0.92305767523808302</v>
      </c>
      <c r="T4246" s="217">
        <v>2.7691730257142502</v>
      </c>
      <c r="U4246" s="217">
        <v>1.84611535047617</v>
      </c>
      <c r="V4246" s="217">
        <v>0.92305767523808302</v>
      </c>
      <c r="W4246" s="217">
        <v>2.7691730257142502</v>
      </c>
      <c r="X4246" s="217">
        <v>1.84611535047617</v>
      </c>
      <c r="Y4246" s="217">
        <v>0.92305767523808302</v>
      </c>
    </row>
    <row r="4247" spans="2:25">
      <c r="B4247" s="217" t="s">
        <v>4415</v>
      </c>
      <c r="C4247" s="217" t="s">
        <v>169</v>
      </c>
      <c r="D4247" s="217" t="s">
        <v>23</v>
      </c>
      <c r="E4247" s="217" t="s">
        <v>87</v>
      </c>
      <c r="F4247" s="217" t="s">
        <v>9</v>
      </c>
      <c r="G4247" s="217" t="s">
        <v>5</v>
      </c>
      <c r="H4247" s="217" t="s">
        <v>5</v>
      </c>
      <c r="I4247" s="217">
        <v>26</v>
      </c>
      <c r="J4247" s="217">
        <v>21</v>
      </c>
      <c r="K4247" s="217">
        <v>5</v>
      </c>
      <c r="L4247" s="217">
        <v>146</v>
      </c>
      <c r="M4247" s="217">
        <v>4240</v>
      </c>
      <c r="N4247" s="217">
        <v>6.1320754716981103</v>
      </c>
      <c r="O4247" s="217">
        <v>4.9528301886792496</v>
      </c>
      <c r="P4247" s="217">
        <v>1.17924528301887</v>
      </c>
      <c r="Q4247" s="217">
        <v>6.1320754716981103</v>
      </c>
      <c r="R4247" s="217">
        <v>4.9528301886792496</v>
      </c>
      <c r="S4247" s="217">
        <v>1.17924528301887</v>
      </c>
      <c r="T4247" s="217">
        <v>6.1320754716981103</v>
      </c>
      <c r="U4247" s="217">
        <v>4.9528301886792496</v>
      </c>
      <c r="V4247" s="217">
        <v>1.17924528301887</v>
      </c>
      <c r="W4247" s="217">
        <v>6.1320754716981103</v>
      </c>
      <c r="X4247" s="217">
        <v>4.9528301886792496</v>
      </c>
      <c r="Y4247" s="217">
        <v>1.17924528301887</v>
      </c>
    </row>
    <row r="4248" spans="2:25">
      <c r="B4248" s="217" t="s">
        <v>4416</v>
      </c>
      <c r="C4248" s="217" t="s">
        <v>169</v>
      </c>
      <c r="D4248" s="217" t="s">
        <v>23</v>
      </c>
      <c r="E4248" s="217" t="s">
        <v>87</v>
      </c>
      <c r="F4248" s="217" t="s">
        <v>5</v>
      </c>
      <c r="G4248" s="217" t="s">
        <v>5</v>
      </c>
      <c r="H4248" s="217" t="s">
        <v>170</v>
      </c>
      <c r="I4248" s="217">
        <v>10</v>
      </c>
      <c r="J4248" s="217">
        <v>9</v>
      </c>
      <c r="K4248" s="217">
        <v>1</v>
      </c>
      <c r="L4248" s="217">
        <v>23</v>
      </c>
      <c r="M4248" s="217">
        <v>934.45421726357904</v>
      </c>
      <c r="N4248" s="217">
        <v>10.7014338586685</v>
      </c>
      <c r="O4248" s="217">
        <v>9.6312904728016093</v>
      </c>
      <c r="P4248" s="217">
        <v>1.0701433858668501</v>
      </c>
      <c r="Q4248" s="217">
        <v>10.7014338586685</v>
      </c>
      <c r="R4248" s="217">
        <v>9.6312904728016093</v>
      </c>
      <c r="S4248" s="217">
        <v>1.0701433858668501</v>
      </c>
      <c r="T4248" s="217">
        <v>10.7014338586685</v>
      </c>
      <c r="U4248" s="217">
        <v>9.6312904728016093</v>
      </c>
      <c r="V4248" s="217">
        <v>1.0701433858668501</v>
      </c>
      <c r="W4248" s="217">
        <v>10.7014338586685</v>
      </c>
      <c r="X4248" s="217">
        <v>9.6312904728016093</v>
      </c>
      <c r="Y4248" s="217">
        <v>1.0701433858668501</v>
      </c>
    </row>
    <row r="4249" spans="2:25">
      <c r="B4249" s="217" t="s">
        <v>4417</v>
      </c>
      <c r="C4249" s="217" t="s">
        <v>169</v>
      </c>
      <c r="D4249" s="217" t="s">
        <v>23</v>
      </c>
      <c r="E4249" s="217" t="s">
        <v>87</v>
      </c>
      <c r="F4249" s="217" t="s">
        <v>5</v>
      </c>
      <c r="G4249" s="217" t="s">
        <v>5</v>
      </c>
      <c r="H4249" s="217" t="s">
        <v>172</v>
      </c>
      <c r="I4249" s="217">
        <v>10</v>
      </c>
      <c r="J4249" s="217">
        <v>10</v>
      </c>
      <c r="K4249" s="217">
        <v>0</v>
      </c>
      <c r="L4249" s="217">
        <v>28</v>
      </c>
      <c r="M4249" s="217">
        <v>1138.7224287716799</v>
      </c>
      <c r="N4249" s="217">
        <v>8.7817713494822396</v>
      </c>
      <c r="O4249" s="217">
        <v>8.7817713494822396</v>
      </c>
      <c r="P4249" s="217">
        <v>0</v>
      </c>
      <c r="Q4249" s="217">
        <v>8.7817713494822396</v>
      </c>
      <c r="R4249" s="217">
        <v>8.7817713494822396</v>
      </c>
      <c r="S4249" s="217">
        <v>0</v>
      </c>
      <c r="T4249" s="217">
        <v>8.7817713494822396</v>
      </c>
      <c r="U4249" s="217">
        <v>8.7817713494822396</v>
      </c>
      <c r="V4249" s="217">
        <v>0</v>
      </c>
      <c r="W4249" s="217">
        <v>8.7817713494822396</v>
      </c>
      <c r="X4249" s="217">
        <v>8.7817713494822396</v>
      </c>
      <c r="Y4249" s="217">
        <v>0</v>
      </c>
    </row>
    <row r="4250" spans="2:25">
      <c r="B4250" s="217" t="s">
        <v>4418</v>
      </c>
      <c r="C4250" s="217" t="s">
        <v>169</v>
      </c>
      <c r="D4250" s="217" t="s">
        <v>23</v>
      </c>
      <c r="E4250" s="217" t="s">
        <v>87</v>
      </c>
      <c r="F4250" s="217" t="s">
        <v>5</v>
      </c>
      <c r="G4250" s="217" t="s">
        <v>5</v>
      </c>
      <c r="H4250" s="217" t="s">
        <v>174</v>
      </c>
      <c r="I4250" s="217">
        <v>17</v>
      </c>
      <c r="J4250" s="217">
        <v>15</v>
      </c>
      <c r="K4250" s="217">
        <v>2</v>
      </c>
      <c r="L4250" s="217">
        <v>57</v>
      </c>
      <c r="M4250" s="217">
        <v>1752.0187548475701</v>
      </c>
      <c r="N4250" s="217">
        <v>9.7030924771573002</v>
      </c>
      <c r="O4250" s="217">
        <v>8.5615521857270291</v>
      </c>
      <c r="P4250" s="217">
        <v>1.1415402914302699</v>
      </c>
      <c r="Q4250" s="217">
        <v>9.7030924771573002</v>
      </c>
      <c r="R4250" s="217">
        <v>8.5615521857270291</v>
      </c>
      <c r="S4250" s="217">
        <v>1.1415402914302699</v>
      </c>
      <c r="T4250" s="217">
        <v>9.7030924771573002</v>
      </c>
      <c r="U4250" s="217">
        <v>8.5615521857270291</v>
      </c>
      <c r="V4250" s="217">
        <v>1.1415402914302699</v>
      </c>
      <c r="W4250" s="217">
        <v>9.7030924771573002</v>
      </c>
      <c r="X4250" s="217">
        <v>8.5615521857270291</v>
      </c>
      <c r="Y4250" s="217">
        <v>1.1415402914302699</v>
      </c>
    </row>
    <row r="4251" spans="2:25">
      <c r="B4251" s="217" t="s">
        <v>4419</v>
      </c>
      <c r="C4251" s="217" t="s">
        <v>169</v>
      </c>
      <c r="D4251" s="217" t="s">
        <v>23</v>
      </c>
      <c r="E4251" s="217" t="s">
        <v>87</v>
      </c>
      <c r="F4251" s="217" t="s">
        <v>5</v>
      </c>
      <c r="G4251" s="217" t="s">
        <v>5</v>
      </c>
      <c r="H4251" s="217" t="s">
        <v>176</v>
      </c>
      <c r="I4251" s="217">
        <v>49</v>
      </c>
      <c r="J4251" s="217">
        <v>41</v>
      </c>
      <c r="K4251" s="217">
        <v>8</v>
      </c>
      <c r="L4251" s="217">
        <v>68</v>
      </c>
      <c r="M4251" s="217">
        <v>2072.1573622759402</v>
      </c>
      <c r="N4251" s="217">
        <v>23.646852740074301</v>
      </c>
      <c r="O4251" s="217">
        <v>19.7861420886336</v>
      </c>
      <c r="P4251" s="217">
        <v>3.8607106514407099</v>
      </c>
      <c r="Q4251" s="217">
        <v>23.646852740074301</v>
      </c>
      <c r="R4251" s="217">
        <v>19.7861420886336</v>
      </c>
      <c r="S4251" s="217">
        <v>3.8607106514407099</v>
      </c>
      <c r="T4251" s="217">
        <v>23.646852740074301</v>
      </c>
      <c r="U4251" s="217">
        <v>19.7861420886336</v>
      </c>
      <c r="V4251" s="217">
        <v>3.8607106514407099</v>
      </c>
      <c r="W4251" s="217">
        <v>23.646852740074301</v>
      </c>
      <c r="X4251" s="217">
        <v>19.7861420886336</v>
      </c>
      <c r="Y4251" s="217">
        <v>3.8607106514407099</v>
      </c>
    </row>
    <row r="4252" spans="2:25">
      <c r="B4252" s="217" t="s">
        <v>4420</v>
      </c>
      <c r="C4252" s="217" t="s">
        <v>169</v>
      </c>
      <c r="D4252" s="217" t="s">
        <v>23</v>
      </c>
      <c r="E4252" s="217" t="s">
        <v>87</v>
      </c>
      <c r="F4252" s="217" t="s">
        <v>5</v>
      </c>
      <c r="G4252" s="217" t="s">
        <v>5</v>
      </c>
      <c r="H4252" s="217" t="s">
        <v>178</v>
      </c>
      <c r="I4252" s="217">
        <v>26</v>
      </c>
      <c r="J4252" s="217">
        <v>19</v>
      </c>
      <c r="K4252" s="217">
        <v>7</v>
      </c>
      <c r="L4252" s="217">
        <v>67</v>
      </c>
      <c r="M4252" s="217">
        <v>1957.6472368412301</v>
      </c>
      <c r="N4252" s="217">
        <v>13.281248792275999</v>
      </c>
      <c r="O4252" s="217">
        <v>9.7055279635863201</v>
      </c>
      <c r="P4252" s="217">
        <v>3.5757208286897</v>
      </c>
      <c r="Q4252" s="217">
        <v>13.281248792275999</v>
      </c>
      <c r="R4252" s="217">
        <v>9.7055279635863201</v>
      </c>
      <c r="S4252" s="217">
        <v>3.5757208286897</v>
      </c>
      <c r="T4252" s="217">
        <v>13.281248792275999</v>
      </c>
      <c r="U4252" s="217">
        <v>9.7055279635863201</v>
      </c>
      <c r="V4252" s="217">
        <v>3.5757208286897</v>
      </c>
      <c r="W4252" s="217">
        <v>13.281248792275999</v>
      </c>
      <c r="X4252" s="217">
        <v>9.7055279635863201</v>
      </c>
      <c r="Y4252" s="217">
        <v>3.5757208286897</v>
      </c>
    </row>
    <row r="4253" spans="2:25">
      <c r="B4253" s="217" t="s">
        <v>4421</v>
      </c>
      <c r="C4253" s="217" t="s">
        <v>169</v>
      </c>
      <c r="D4253" s="217" t="s">
        <v>23</v>
      </c>
      <c r="E4253" s="217" t="s">
        <v>87</v>
      </c>
      <c r="F4253" s="217" t="s">
        <v>5</v>
      </c>
      <c r="G4253" s="217" t="s">
        <v>5</v>
      </c>
      <c r="H4253" s="217" t="s">
        <v>5</v>
      </c>
      <c r="I4253" s="217">
        <v>112</v>
      </c>
      <c r="J4253" s="217">
        <v>94</v>
      </c>
      <c r="K4253" s="217">
        <v>18</v>
      </c>
      <c r="L4253" s="217">
        <v>243</v>
      </c>
      <c r="M4253" s="217">
        <v>7855</v>
      </c>
      <c r="N4253" s="217">
        <v>14.2584341183959</v>
      </c>
      <c r="O4253" s="217">
        <v>11.9669000636537</v>
      </c>
      <c r="P4253" s="217">
        <v>2.2915340547422001</v>
      </c>
      <c r="Q4253" s="217">
        <v>14.2584341183959</v>
      </c>
      <c r="R4253" s="217">
        <v>11.9669000636537</v>
      </c>
      <c r="S4253" s="217">
        <v>2.2915340547422001</v>
      </c>
      <c r="T4253" s="217">
        <v>14.2584341183959</v>
      </c>
      <c r="U4253" s="217">
        <v>11.9669000636537</v>
      </c>
      <c r="V4253" s="217">
        <v>2.2915340547422001</v>
      </c>
      <c r="W4253" s="217">
        <v>14.2584341183959</v>
      </c>
      <c r="X4253" s="217">
        <v>11.9669000636537</v>
      </c>
      <c r="Y4253" s="217">
        <v>2.2915340547422001</v>
      </c>
    </row>
    <row r="4254" spans="2:25">
      <c r="B4254" s="217" t="s">
        <v>4422</v>
      </c>
      <c r="C4254" s="217" t="s">
        <v>169</v>
      </c>
      <c r="D4254" s="217" t="s">
        <v>23</v>
      </c>
      <c r="E4254" s="217" t="s">
        <v>88</v>
      </c>
      <c r="F4254" s="217" t="s">
        <v>12</v>
      </c>
      <c r="G4254" s="217" t="s">
        <v>10</v>
      </c>
      <c r="H4254" s="217" t="s">
        <v>170</v>
      </c>
      <c r="I4254" s="217">
        <v>0</v>
      </c>
      <c r="J4254" s="217">
        <v>0</v>
      </c>
      <c r="K4254" s="217">
        <v>0</v>
      </c>
      <c r="L4254" s="217">
        <v>0</v>
      </c>
      <c r="M4254" s="217">
        <v>46.265060240963898</v>
      </c>
      <c r="N4254" s="217">
        <v>0</v>
      </c>
      <c r="O4254" s="217">
        <v>0</v>
      </c>
      <c r="P4254" s="217">
        <v>0</v>
      </c>
      <c r="Q4254" s="217">
        <v>0</v>
      </c>
      <c r="R4254" s="217">
        <v>0</v>
      </c>
      <c r="S4254" s="217">
        <v>0</v>
      </c>
      <c r="T4254" s="217">
        <v>0</v>
      </c>
      <c r="U4254" s="217">
        <v>0</v>
      </c>
      <c r="V4254" s="217">
        <v>0</v>
      </c>
      <c r="W4254" s="217">
        <v>0</v>
      </c>
      <c r="X4254" s="217">
        <v>0</v>
      </c>
      <c r="Y4254" s="217">
        <v>0</v>
      </c>
    </row>
    <row r="4255" spans="2:25">
      <c r="B4255" s="217" t="s">
        <v>4423</v>
      </c>
      <c r="C4255" s="217" t="s">
        <v>169</v>
      </c>
      <c r="D4255" s="217" t="s">
        <v>23</v>
      </c>
      <c r="E4255" s="217" t="s">
        <v>88</v>
      </c>
      <c r="F4255" s="217" t="s">
        <v>12</v>
      </c>
      <c r="G4255" s="217" t="s">
        <v>10</v>
      </c>
      <c r="H4255" s="217" t="s">
        <v>172</v>
      </c>
      <c r="I4255" s="217">
        <v>0</v>
      </c>
      <c r="J4255" s="217">
        <v>0</v>
      </c>
      <c r="K4255" s="217">
        <v>0</v>
      </c>
      <c r="L4255" s="217">
        <v>1</v>
      </c>
      <c r="M4255" s="217">
        <v>69.397590361445793</v>
      </c>
      <c r="N4255" s="217">
        <v>0</v>
      </c>
      <c r="O4255" s="217">
        <v>0</v>
      </c>
      <c r="P4255" s="217">
        <v>0</v>
      </c>
      <c r="Q4255" s="217">
        <v>0</v>
      </c>
      <c r="R4255" s="217">
        <v>0</v>
      </c>
      <c r="S4255" s="217">
        <v>0</v>
      </c>
      <c r="T4255" s="217">
        <v>0</v>
      </c>
      <c r="U4255" s="217">
        <v>0</v>
      </c>
      <c r="V4255" s="217">
        <v>0</v>
      </c>
      <c r="W4255" s="217">
        <v>0</v>
      </c>
      <c r="X4255" s="217">
        <v>0</v>
      </c>
      <c r="Y4255" s="217">
        <v>0</v>
      </c>
    </row>
    <row r="4256" spans="2:25">
      <c r="B4256" s="217" t="s">
        <v>4424</v>
      </c>
      <c r="C4256" s="217" t="s">
        <v>169</v>
      </c>
      <c r="D4256" s="217" t="s">
        <v>23</v>
      </c>
      <c r="E4256" s="217" t="s">
        <v>88</v>
      </c>
      <c r="F4256" s="217" t="s">
        <v>12</v>
      </c>
      <c r="G4256" s="217" t="s">
        <v>10</v>
      </c>
      <c r="H4256" s="217" t="s">
        <v>174</v>
      </c>
      <c r="I4256" s="217">
        <v>7</v>
      </c>
      <c r="J4256" s="217">
        <v>4</v>
      </c>
      <c r="K4256" s="217">
        <v>3</v>
      </c>
      <c r="L4256" s="217">
        <v>3</v>
      </c>
      <c r="M4256" s="217">
        <v>161.92771084337301</v>
      </c>
      <c r="N4256" s="217">
        <v>43.2291666666667</v>
      </c>
      <c r="O4256" s="217">
        <v>24.702380952380999</v>
      </c>
      <c r="P4256" s="217">
        <v>18.526785714285701</v>
      </c>
      <c r="Q4256" s="217">
        <v>43.2291666666667</v>
      </c>
      <c r="R4256" s="217">
        <v>24.702380952380999</v>
      </c>
      <c r="S4256" s="217">
        <v>18.526785714285701</v>
      </c>
      <c r="T4256" s="217">
        <v>43.2291666666667</v>
      </c>
      <c r="U4256" s="217">
        <v>24.702380952380999</v>
      </c>
      <c r="V4256" s="217">
        <v>18.526785714285701</v>
      </c>
      <c r="W4256" s="217">
        <v>43.2291666666667</v>
      </c>
      <c r="X4256" s="217">
        <v>24.702380952380999</v>
      </c>
      <c r="Y4256" s="217">
        <v>18.526785714285701</v>
      </c>
    </row>
    <row r="4257" spans="2:25">
      <c r="B4257" s="217" t="s">
        <v>4425</v>
      </c>
      <c r="C4257" s="217" t="s">
        <v>169</v>
      </c>
      <c r="D4257" s="217" t="s">
        <v>23</v>
      </c>
      <c r="E4257" s="217" t="s">
        <v>88</v>
      </c>
      <c r="F4257" s="217" t="s">
        <v>12</v>
      </c>
      <c r="G4257" s="217" t="s">
        <v>10</v>
      </c>
      <c r="H4257" s="217" t="s">
        <v>176</v>
      </c>
      <c r="I4257" s="217">
        <v>10</v>
      </c>
      <c r="J4257" s="217">
        <v>9</v>
      </c>
      <c r="K4257" s="217">
        <v>1</v>
      </c>
      <c r="L4257" s="217">
        <v>9</v>
      </c>
      <c r="M4257" s="217">
        <v>277.590361445783</v>
      </c>
      <c r="N4257" s="217">
        <v>36.0243055555556</v>
      </c>
      <c r="O4257" s="217">
        <v>32.421875</v>
      </c>
      <c r="P4257" s="217">
        <v>3.6024305555555598</v>
      </c>
      <c r="Q4257" s="217">
        <v>36.0243055555556</v>
      </c>
      <c r="R4257" s="217">
        <v>32.421875</v>
      </c>
      <c r="S4257" s="217">
        <v>3.6024305555555598</v>
      </c>
      <c r="T4257" s="217">
        <v>36.0243055555556</v>
      </c>
      <c r="U4257" s="217">
        <v>32.421875</v>
      </c>
      <c r="V4257" s="217">
        <v>3.6024305555555598</v>
      </c>
      <c r="W4257" s="217">
        <v>36.0243055555556</v>
      </c>
      <c r="X4257" s="217">
        <v>32.421875</v>
      </c>
      <c r="Y4257" s="217">
        <v>3.6024305555555598</v>
      </c>
    </row>
    <row r="4258" spans="2:25">
      <c r="B4258" s="217" t="s">
        <v>4426</v>
      </c>
      <c r="C4258" s="217" t="s">
        <v>169</v>
      </c>
      <c r="D4258" s="217" t="s">
        <v>23</v>
      </c>
      <c r="E4258" s="217" t="s">
        <v>88</v>
      </c>
      <c r="F4258" s="217" t="s">
        <v>12</v>
      </c>
      <c r="G4258" s="217" t="s">
        <v>10</v>
      </c>
      <c r="H4258" s="217" t="s">
        <v>178</v>
      </c>
      <c r="I4258" s="217">
        <v>12</v>
      </c>
      <c r="J4258" s="217">
        <v>11</v>
      </c>
      <c r="K4258" s="217">
        <v>1</v>
      </c>
      <c r="L4258" s="217">
        <v>17</v>
      </c>
      <c r="M4258" s="217">
        <v>404.81927710843399</v>
      </c>
      <c r="N4258" s="217">
        <v>29.6428571428571</v>
      </c>
      <c r="O4258" s="217">
        <v>27.172619047619001</v>
      </c>
      <c r="P4258" s="217">
        <v>2.47023809523809</v>
      </c>
      <c r="Q4258" s="217">
        <v>29.6428571428571</v>
      </c>
      <c r="R4258" s="217">
        <v>27.172619047619001</v>
      </c>
      <c r="S4258" s="217">
        <v>2.47023809523809</v>
      </c>
      <c r="T4258" s="217">
        <v>29.6428571428571</v>
      </c>
      <c r="U4258" s="217">
        <v>27.172619047619001</v>
      </c>
      <c r="V4258" s="217">
        <v>2.47023809523809</v>
      </c>
      <c r="W4258" s="217">
        <v>29.6428571428571</v>
      </c>
      <c r="X4258" s="217">
        <v>27.172619047619001</v>
      </c>
      <c r="Y4258" s="217">
        <v>2.47023809523809</v>
      </c>
    </row>
    <row r="4259" spans="2:25">
      <c r="B4259" s="217" t="s">
        <v>4427</v>
      </c>
      <c r="C4259" s="217" t="s">
        <v>169</v>
      </c>
      <c r="D4259" s="217" t="s">
        <v>23</v>
      </c>
      <c r="E4259" s="217" t="s">
        <v>88</v>
      </c>
      <c r="F4259" s="217" t="s">
        <v>12</v>
      </c>
      <c r="G4259" s="217" t="s">
        <v>10</v>
      </c>
      <c r="H4259" s="217" t="s">
        <v>5</v>
      </c>
      <c r="I4259" s="217">
        <v>29</v>
      </c>
      <c r="J4259" s="217">
        <v>24</v>
      </c>
      <c r="K4259" s="217">
        <v>5</v>
      </c>
      <c r="L4259" s="217">
        <v>30</v>
      </c>
      <c r="M4259" s="217">
        <v>960</v>
      </c>
      <c r="N4259" s="217">
        <v>30.2083333333333</v>
      </c>
      <c r="O4259" s="217">
        <v>25</v>
      </c>
      <c r="P4259" s="217">
        <v>5.2083333333333304</v>
      </c>
      <c r="Q4259" s="217">
        <v>30.2083333333333</v>
      </c>
      <c r="R4259" s="217">
        <v>25</v>
      </c>
      <c r="S4259" s="217">
        <v>5.2083333333333304</v>
      </c>
      <c r="T4259" s="217">
        <v>30.2083333333333</v>
      </c>
      <c r="U4259" s="217">
        <v>25</v>
      </c>
      <c r="V4259" s="217">
        <v>5.2083333333333304</v>
      </c>
      <c r="W4259" s="217">
        <v>30.2083333333333</v>
      </c>
      <c r="X4259" s="217">
        <v>25</v>
      </c>
      <c r="Y4259" s="217">
        <v>5.2083333333333304</v>
      </c>
    </row>
    <row r="4260" spans="2:25">
      <c r="B4260" s="217" t="s">
        <v>4428</v>
      </c>
      <c r="C4260" s="217" t="s">
        <v>169</v>
      </c>
      <c r="D4260" s="217" t="s">
        <v>23</v>
      </c>
      <c r="E4260" s="217" t="s">
        <v>88</v>
      </c>
      <c r="F4260" s="217" t="s">
        <v>9</v>
      </c>
      <c r="G4260" s="217" t="s">
        <v>10</v>
      </c>
      <c r="H4260" s="217" t="s">
        <v>170</v>
      </c>
      <c r="I4260" s="217">
        <v>1</v>
      </c>
      <c r="J4260" s="217">
        <v>1</v>
      </c>
      <c r="K4260" s="217">
        <v>0</v>
      </c>
      <c r="L4260" s="217">
        <v>0</v>
      </c>
      <c r="M4260" s="217">
        <v>67.252747252747298</v>
      </c>
      <c r="N4260" s="217">
        <v>14.869281045751601</v>
      </c>
      <c r="O4260" s="217">
        <v>14.869281045751601</v>
      </c>
      <c r="P4260" s="217">
        <v>0</v>
      </c>
      <c r="Q4260" s="217">
        <v>14.869281045751601</v>
      </c>
      <c r="R4260" s="217">
        <v>14.869281045751601</v>
      </c>
      <c r="S4260" s="217">
        <v>0</v>
      </c>
      <c r="T4260" s="217">
        <v>14.869281045751601</v>
      </c>
      <c r="U4260" s="217">
        <v>14.869281045751601</v>
      </c>
      <c r="V4260" s="217">
        <v>0</v>
      </c>
      <c r="W4260" s="217">
        <v>14.869281045751601</v>
      </c>
      <c r="X4260" s="217">
        <v>14.869281045751601</v>
      </c>
      <c r="Y4260" s="217">
        <v>0</v>
      </c>
    </row>
    <row r="4261" spans="2:25">
      <c r="B4261" s="217" t="s">
        <v>4429</v>
      </c>
      <c r="C4261" s="217" t="s">
        <v>169</v>
      </c>
      <c r="D4261" s="217" t="s">
        <v>23</v>
      </c>
      <c r="E4261" s="217" t="s">
        <v>88</v>
      </c>
      <c r="F4261" s="217" t="s">
        <v>9</v>
      </c>
      <c r="G4261" s="217" t="s">
        <v>10</v>
      </c>
      <c r="H4261" s="217" t="s">
        <v>172</v>
      </c>
      <c r="I4261" s="217">
        <v>0</v>
      </c>
      <c r="J4261" s="217">
        <v>0</v>
      </c>
      <c r="K4261" s="217">
        <v>0</v>
      </c>
      <c r="L4261" s="217">
        <v>1</v>
      </c>
      <c r="M4261" s="217">
        <v>89.670329670329707</v>
      </c>
      <c r="N4261" s="217">
        <v>0</v>
      </c>
      <c r="O4261" s="217">
        <v>0</v>
      </c>
      <c r="P4261" s="217">
        <v>0</v>
      </c>
      <c r="Q4261" s="217">
        <v>0</v>
      </c>
      <c r="R4261" s="217">
        <v>0</v>
      </c>
      <c r="S4261" s="217">
        <v>0</v>
      </c>
      <c r="T4261" s="217">
        <v>0</v>
      </c>
      <c r="U4261" s="217">
        <v>0</v>
      </c>
      <c r="V4261" s="217">
        <v>0</v>
      </c>
      <c r="W4261" s="217">
        <v>0</v>
      </c>
      <c r="X4261" s="217">
        <v>0</v>
      </c>
      <c r="Y4261" s="217">
        <v>0</v>
      </c>
    </row>
    <row r="4262" spans="2:25">
      <c r="B4262" s="217" t="s">
        <v>4430</v>
      </c>
      <c r="C4262" s="217" t="s">
        <v>169</v>
      </c>
      <c r="D4262" s="217" t="s">
        <v>23</v>
      </c>
      <c r="E4262" s="217" t="s">
        <v>88</v>
      </c>
      <c r="F4262" s="217" t="s">
        <v>9</v>
      </c>
      <c r="G4262" s="217" t="s">
        <v>10</v>
      </c>
      <c r="H4262" s="217" t="s">
        <v>174</v>
      </c>
      <c r="I4262" s="217">
        <v>1</v>
      </c>
      <c r="J4262" s="217">
        <v>1</v>
      </c>
      <c r="K4262" s="217">
        <v>0</v>
      </c>
      <c r="L4262" s="217">
        <v>7</v>
      </c>
      <c r="M4262" s="217">
        <v>168.131868131868</v>
      </c>
      <c r="N4262" s="217">
        <v>5.9477124183006502</v>
      </c>
      <c r="O4262" s="217">
        <v>5.9477124183006502</v>
      </c>
      <c r="P4262" s="217">
        <v>0</v>
      </c>
      <c r="Q4262" s="217">
        <v>5.9477124183006502</v>
      </c>
      <c r="R4262" s="217">
        <v>5.9477124183006502</v>
      </c>
      <c r="S4262" s="217">
        <v>0</v>
      </c>
      <c r="T4262" s="217">
        <v>5.9477124183006502</v>
      </c>
      <c r="U4262" s="217">
        <v>5.9477124183006502</v>
      </c>
      <c r="V4262" s="217">
        <v>0</v>
      </c>
      <c r="W4262" s="217">
        <v>5.9477124183006502</v>
      </c>
      <c r="X4262" s="217">
        <v>5.9477124183006502</v>
      </c>
      <c r="Y4262" s="217">
        <v>0</v>
      </c>
    </row>
    <row r="4263" spans="2:25">
      <c r="B4263" s="217" t="s">
        <v>4431</v>
      </c>
      <c r="C4263" s="217" t="s">
        <v>169</v>
      </c>
      <c r="D4263" s="217" t="s">
        <v>23</v>
      </c>
      <c r="E4263" s="217" t="s">
        <v>88</v>
      </c>
      <c r="F4263" s="217" t="s">
        <v>9</v>
      </c>
      <c r="G4263" s="217" t="s">
        <v>10</v>
      </c>
      <c r="H4263" s="217" t="s">
        <v>176</v>
      </c>
      <c r="I4263" s="217">
        <v>2</v>
      </c>
      <c r="J4263" s="217">
        <v>1</v>
      </c>
      <c r="K4263" s="217">
        <v>1</v>
      </c>
      <c r="L4263" s="217">
        <v>21</v>
      </c>
      <c r="M4263" s="217">
        <v>291.42857142857099</v>
      </c>
      <c r="N4263" s="217">
        <v>6.8627450980392197</v>
      </c>
      <c r="O4263" s="217">
        <v>3.4313725490196099</v>
      </c>
      <c r="P4263" s="217">
        <v>3.4313725490196099</v>
      </c>
      <c r="Q4263" s="217">
        <v>6.8627450980392197</v>
      </c>
      <c r="R4263" s="217">
        <v>3.4313725490196099</v>
      </c>
      <c r="S4263" s="217">
        <v>3.4313725490196099</v>
      </c>
      <c r="T4263" s="217">
        <v>6.8627450980392197</v>
      </c>
      <c r="U4263" s="217">
        <v>3.4313725490196099</v>
      </c>
      <c r="V4263" s="217">
        <v>3.4313725490196099</v>
      </c>
      <c r="W4263" s="217">
        <v>6.8627450980392197</v>
      </c>
      <c r="X4263" s="217">
        <v>3.4313725490196099</v>
      </c>
      <c r="Y4263" s="217">
        <v>3.4313725490196099</v>
      </c>
    </row>
    <row r="4264" spans="2:25">
      <c r="B4264" s="217" t="s">
        <v>4432</v>
      </c>
      <c r="C4264" s="217" t="s">
        <v>169</v>
      </c>
      <c r="D4264" s="217" t="s">
        <v>23</v>
      </c>
      <c r="E4264" s="217" t="s">
        <v>88</v>
      </c>
      <c r="F4264" s="217" t="s">
        <v>9</v>
      </c>
      <c r="G4264" s="217" t="s">
        <v>10</v>
      </c>
      <c r="H4264" s="217" t="s">
        <v>178</v>
      </c>
      <c r="I4264" s="217">
        <v>2</v>
      </c>
      <c r="J4264" s="217">
        <v>2</v>
      </c>
      <c r="K4264" s="217">
        <v>0</v>
      </c>
      <c r="L4264" s="217">
        <v>37</v>
      </c>
      <c r="M4264" s="217">
        <v>403.51648351648402</v>
      </c>
      <c r="N4264" s="217">
        <v>4.9564270152505401</v>
      </c>
      <c r="O4264" s="217">
        <v>4.9564270152505401</v>
      </c>
      <c r="P4264" s="217">
        <v>0</v>
      </c>
      <c r="Q4264" s="217">
        <v>4.9564270152505401</v>
      </c>
      <c r="R4264" s="217">
        <v>4.9564270152505401</v>
      </c>
      <c r="S4264" s="217">
        <v>0</v>
      </c>
      <c r="T4264" s="217">
        <v>4.9564270152505401</v>
      </c>
      <c r="U4264" s="217">
        <v>4.9564270152505401</v>
      </c>
      <c r="V4264" s="217">
        <v>0</v>
      </c>
      <c r="W4264" s="217">
        <v>4.9564270152505401</v>
      </c>
      <c r="X4264" s="217">
        <v>4.9564270152505401</v>
      </c>
      <c r="Y4264" s="217">
        <v>0</v>
      </c>
    </row>
    <row r="4265" spans="2:25">
      <c r="B4265" s="217" t="s">
        <v>4433</v>
      </c>
      <c r="C4265" s="217" t="s">
        <v>169</v>
      </c>
      <c r="D4265" s="217" t="s">
        <v>23</v>
      </c>
      <c r="E4265" s="217" t="s">
        <v>88</v>
      </c>
      <c r="F4265" s="217" t="s">
        <v>9</v>
      </c>
      <c r="G4265" s="217" t="s">
        <v>10</v>
      </c>
      <c r="H4265" s="217" t="s">
        <v>5</v>
      </c>
      <c r="I4265" s="217">
        <v>6</v>
      </c>
      <c r="J4265" s="217">
        <v>5</v>
      </c>
      <c r="K4265" s="217">
        <v>1</v>
      </c>
      <c r="L4265" s="217">
        <v>66</v>
      </c>
      <c r="M4265" s="217">
        <v>1020</v>
      </c>
      <c r="N4265" s="217">
        <v>5.8823529411764701</v>
      </c>
      <c r="O4265" s="217">
        <v>4.9019607843137303</v>
      </c>
      <c r="P4265" s="217">
        <v>0.98039215686274495</v>
      </c>
      <c r="Q4265" s="217">
        <v>5.8823529411764701</v>
      </c>
      <c r="R4265" s="217">
        <v>4.9019607843137303</v>
      </c>
      <c r="S4265" s="217">
        <v>0.98039215686274495</v>
      </c>
      <c r="T4265" s="217">
        <v>5.8823529411764701</v>
      </c>
      <c r="U4265" s="217">
        <v>4.9019607843137303</v>
      </c>
      <c r="V4265" s="217">
        <v>0.98039215686274495</v>
      </c>
      <c r="W4265" s="217">
        <v>5.8823529411764701</v>
      </c>
      <c r="X4265" s="217">
        <v>4.9019607843137303</v>
      </c>
      <c r="Y4265" s="217">
        <v>0.98039215686274495</v>
      </c>
    </row>
    <row r="4266" spans="2:25">
      <c r="B4266" s="217" t="s">
        <v>4434</v>
      </c>
      <c r="C4266" s="217" t="s">
        <v>169</v>
      </c>
      <c r="D4266" s="217" t="s">
        <v>23</v>
      </c>
      <c r="E4266" s="217" t="s">
        <v>88</v>
      </c>
      <c r="F4266" s="217" t="s">
        <v>5</v>
      </c>
      <c r="G4266" s="217" t="s">
        <v>10</v>
      </c>
      <c r="H4266" s="217" t="s">
        <v>170</v>
      </c>
      <c r="I4266" s="217">
        <v>1</v>
      </c>
      <c r="J4266" s="217">
        <v>1</v>
      </c>
      <c r="K4266" s="217">
        <v>0</v>
      </c>
      <c r="L4266" s="217">
        <v>0</v>
      </c>
      <c r="M4266" s="217">
        <v>113.517807493711</v>
      </c>
      <c r="N4266" s="217">
        <v>8.8091905761604892</v>
      </c>
      <c r="O4266" s="217">
        <v>8.8091905761604892</v>
      </c>
      <c r="P4266" s="217">
        <v>0</v>
      </c>
      <c r="Q4266" s="217">
        <v>8.8091905761604892</v>
      </c>
      <c r="R4266" s="217">
        <v>8.8091905761604892</v>
      </c>
      <c r="S4266" s="217">
        <v>0</v>
      </c>
      <c r="T4266" s="217">
        <v>8.8091905761604892</v>
      </c>
      <c r="U4266" s="217">
        <v>8.8091905761604892</v>
      </c>
      <c r="V4266" s="217">
        <v>0</v>
      </c>
      <c r="W4266" s="217">
        <v>8.8091905761604892</v>
      </c>
      <c r="X4266" s="217">
        <v>8.8091905761604892</v>
      </c>
      <c r="Y4266" s="217">
        <v>0</v>
      </c>
    </row>
    <row r="4267" spans="2:25">
      <c r="B4267" s="217" t="s">
        <v>4435</v>
      </c>
      <c r="C4267" s="217" t="s">
        <v>169</v>
      </c>
      <c r="D4267" s="217" t="s">
        <v>23</v>
      </c>
      <c r="E4267" s="217" t="s">
        <v>88</v>
      </c>
      <c r="F4267" s="217" t="s">
        <v>5</v>
      </c>
      <c r="G4267" s="217" t="s">
        <v>10</v>
      </c>
      <c r="H4267" s="217" t="s">
        <v>172</v>
      </c>
      <c r="I4267" s="217">
        <v>0</v>
      </c>
      <c r="J4267" s="217">
        <v>0</v>
      </c>
      <c r="K4267" s="217">
        <v>0</v>
      </c>
      <c r="L4267" s="217">
        <v>2</v>
      </c>
      <c r="M4267" s="217">
        <v>159.067920031775</v>
      </c>
      <c r="N4267" s="217">
        <v>0</v>
      </c>
      <c r="O4267" s="217">
        <v>0</v>
      </c>
      <c r="P4267" s="217">
        <v>0</v>
      </c>
      <c r="Q4267" s="217">
        <v>0</v>
      </c>
      <c r="R4267" s="217">
        <v>0</v>
      </c>
      <c r="S4267" s="217">
        <v>0</v>
      </c>
      <c r="T4267" s="217">
        <v>0</v>
      </c>
      <c r="U4267" s="217">
        <v>0</v>
      </c>
      <c r="V4267" s="217">
        <v>0</v>
      </c>
      <c r="W4267" s="217">
        <v>0</v>
      </c>
      <c r="X4267" s="217">
        <v>0</v>
      </c>
      <c r="Y4267" s="217">
        <v>0</v>
      </c>
    </row>
    <row r="4268" spans="2:25">
      <c r="B4268" s="217" t="s">
        <v>4436</v>
      </c>
      <c r="C4268" s="217" t="s">
        <v>169</v>
      </c>
      <c r="D4268" s="217" t="s">
        <v>23</v>
      </c>
      <c r="E4268" s="217" t="s">
        <v>88</v>
      </c>
      <c r="F4268" s="217" t="s">
        <v>5</v>
      </c>
      <c r="G4268" s="217" t="s">
        <v>10</v>
      </c>
      <c r="H4268" s="217" t="s">
        <v>174</v>
      </c>
      <c r="I4268" s="217">
        <v>8</v>
      </c>
      <c r="J4268" s="217">
        <v>5</v>
      </c>
      <c r="K4268" s="217">
        <v>3</v>
      </c>
      <c r="L4268" s="217">
        <v>10</v>
      </c>
      <c r="M4268" s="217">
        <v>330.059578975242</v>
      </c>
      <c r="N4268" s="217">
        <v>24.238048248253101</v>
      </c>
      <c r="O4268" s="217">
        <v>15.1487801551582</v>
      </c>
      <c r="P4268" s="217">
        <v>9.0892680930948995</v>
      </c>
      <c r="Q4268" s="217">
        <v>24.238048248253101</v>
      </c>
      <c r="R4268" s="217">
        <v>15.1487801551582</v>
      </c>
      <c r="S4268" s="217">
        <v>9.0892680930948995</v>
      </c>
      <c r="T4268" s="217">
        <v>24.238048248253101</v>
      </c>
      <c r="U4268" s="217">
        <v>15.1487801551582</v>
      </c>
      <c r="V4268" s="217">
        <v>9.0892680930948995</v>
      </c>
      <c r="W4268" s="217">
        <v>24.238048248253101</v>
      </c>
      <c r="X4268" s="217">
        <v>15.1487801551582</v>
      </c>
      <c r="Y4268" s="217">
        <v>9.0892680930948995</v>
      </c>
    </row>
    <row r="4269" spans="2:25">
      <c r="B4269" s="217" t="s">
        <v>4437</v>
      </c>
      <c r="C4269" s="217" t="s">
        <v>169</v>
      </c>
      <c r="D4269" s="217" t="s">
        <v>23</v>
      </c>
      <c r="E4269" s="217" t="s">
        <v>88</v>
      </c>
      <c r="F4269" s="217" t="s">
        <v>5</v>
      </c>
      <c r="G4269" s="217" t="s">
        <v>10</v>
      </c>
      <c r="H4269" s="217" t="s">
        <v>176</v>
      </c>
      <c r="I4269" s="217">
        <v>12</v>
      </c>
      <c r="J4269" s="217">
        <v>10</v>
      </c>
      <c r="K4269" s="217">
        <v>2</v>
      </c>
      <c r="L4269" s="217">
        <v>30</v>
      </c>
      <c r="M4269" s="217">
        <v>569.01893287435496</v>
      </c>
      <c r="N4269" s="217">
        <v>21.088929219600701</v>
      </c>
      <c r="O4269" s="217">
        <v>17.574107683000602</v>
      </c>
      <c r="P4269" s="217">
        <v>3.5148215366001199</v>
      </c>
      <c r="Q4269" s="217">
        <v>21.088929219600701</v>
      </c>
      <c r="R4269" s="217">
        <v>17.574107683000602</v>
      </c>
      <c r="S4269" s="217">
        <v>3.5148215366001199</v>
      </c>
      <c r="T4269" s="217">
        <v>21.088929219600701</v>
      </c>
      <c r="U4269" s="217">
        <v>17.574107683000602</v>
      </c>
      <c r="V4269" s="217">
        <v>3.5148215366001199</v>
      </c>
      <c r="W4269" s="217">
        <v>21.088929219600701</v>
      </c>
      <c r="X4269" s="217">
        <v>17.574107683000602</v>
      </c>
      <c r="Y4269" s="217">
        <v>3.5148215366001199</v>
      </c>
    </row>
    <row r="4270" spans="2:25">
      <c r="B4270" s="217" t="s">
        <v>4438</v>
      </c>
      <c r="C4270" s="217" t="s">
        <v>169</v>
      </c>
      <c r="D4270" s="217" t="s">
        <v>23</v>
      </c>
      <c r="E4270" s="217" t="s">
        <v>88</v>
      </c>
      <c r="F4270" s="217" t="s">
        <v>5</v>
      </c>
      <c r="G4270" s="217" t="s">
        <v>10</v>
      </c>
      <c r="H4270" s="217" t="s">
        <v>178</v>
      </c>
      <c r="I4270" s="217">
        <v>14</v>
      </c>
      <c r="J4270" s="217">
        <v>13</v>
      </c>
      <c r="K4270" s="217">
        <v>1</v>
      </c>
      <c r="L4270" s="217">
        <v>54</v>
      </c>
      <c r="M4270" s="217">
        <v>808.33576062491704</v>
      </c>
      <c r="N4270" s="217">
        <v>17.319535621159101</v>
      </c>
      <c r="O4270" s="217">
        <v>16.0824259339335</v>
      </c>
      <c r="P4270" s="217">
        <v>1.23710968722565</v>
      </c>
      <c r="Q4270" s="217">
        <v>17.319535621159101</v>
      </c>
      <c r="R4270" s="217">
        <v>16.0824259339335</v>
      </c>
      <c r="S4270" s="217">
        <v>1.23710968722565</v>
      </c>
      <c r="T4270" s="217">
        <v>17.319535621159101</v>
      </c>
      <c r="U4270" s="217">
        <v>16.0824259339335</v>
      </c>
      <c r="V4270" s="217">
        <v>1.23710968722565</v>
      </c>
      <c r="W4270" s="217">
        <v>17.319535621159101</v>
      </c>
      <c r="X4270" s="217">
        <v>16.0824259339335</v>
      </c>
      <c r="Y4270" s="217">
        <v>1.23710968722565</v>
      </c>
    </row>
    <row r="4271" spans="2:25">
      <c r="B4271" s="217" t="s">
        <v>4439</v>
      </c>
      <c r="C4271" s="217" t="s">
        <v>169</v>
      </c>
      <c r="D4271" s="217" t="s">
        <v>23</v>
      </c>
      <c r="E4271" s="217" t="s">
        <v>88</v>
      </c>
      <c r="F4271" s="217" t="s">
        <v>5</v>
      </c>
      <c r="G4271" s="217" t="s">
        <v>10</v>
      </c>
      <c r="H4271" s="217" t="s">
        <v>5</v>
      </c>
      <c r="I4271" s="217">
        <v>35</v>
      </c>
      <c r="J4271" s="217">
        <v>29</v>
      </c>
      <c r="K4271" s="217">
        <v>6</v>
      </c>
      <c r="L4271" s="217">
        <v>96</v>
      </c>
      <c r="M4271" s="217">
        <v>1980</v>
      </c>
      <c r="N4271" s="217">
        <v>17.6767676767677</v>
      </c>
      <c r="O4271" s="217">
        <v>14.646464646464599</v>
      </c>
      <c r="P4271" s="217">
        <v>3.0303030303030298</v>
      </c>
      <c r="Q4271" s="217">
        <v>17.6767676767677</v>
      </c>
      <c r="R4271" s="217">
        <v>14.646464646464599</v>
      </c>
      <c r="S4271" s="217">
        <v>3.0303030303030298</v>
      </c>
      <c r="T4271" s="217">
        <v>17.6767676767677</v>
      </c>
      <c r="U4271" s="217">
        <v>14.646464646464599</v>
      </c>
      <c r="V4271" s="217">
        <v>3.0303030303030298</v>
      </c>
      <c r="W4271" s="217">
        <v>17.6767676767677</v>
      </c>
      <c r="X4271" s="217">
        <v>14.646464646464599</v>
      </c>
      <c r="Y4271" s="217">
        <v>3.0303030303030298</v>
      </c>
    </row>
    <row r="4272" spans="2:25">
      <c r="B4272" s="217" t="s">
        <v>4440</v>
      </c>
      <c r="C4272" s="217" t="s">
        <v>169</v>
      </c>
      <c r="D4272" s="217" t="s">
        <v>23</v>
      </c>
      <c r="E4272" s="217" t="s">
        <v>88</v>
      </c>
      <c r="F4272" s="217" t="s">
        <v>12</v>
      </c>
      <c r="G4272" s="217" t="s">
        <v>49</v>
      </c>
      <c r="H4272" s="217" t="s">
        <v>170</v>
      </c>
      <c r="I4272" s="217">
        <v>3</v>
      </c>
      <c r="J4272" s="217">
        <v>3</v>
      </c>
      <c r="K4272" s="217">
        <v>0</v>
      </c>
      <c r="L4272" s="217">
        <v>4</v>
      </c>
      <c r="M4272" s="217">
        <v>162.994923857868</v>
      </c>
      <c r="N4272" s="217">
        <v>18.405481158517599</v>
      </c>
      <c r="O4272" s="217">
        <v>18.405481158517599</v>
      </c>
      <c r="P4272" s="217">
        <v>0</v>
      </c>
      <c r="Q4272" s="217">
        <v>18.405481158517599</v>
      </c>
      <c r="R4272" s="217">
        <v>18.405481158517599</v>
      </c>
      <c r="S4272" s="217">
        <v>0</v>
      </c>
      <c r="T4272" s="217">
        <v>18.405481158517599</v>
      </c>
      <c r="U4272" s="217">
        <v>18.405481158517599</v>
      </c>
      <c r="V4272" s="217">
        <v>0</v>
      </c>
      <c r="W4272" s="217">
        <v>18.405481158517599</v>
      </c>
      <c r="X4272" s="217">
        <v>18.405481158517599</v>
      </c>
      <c r="Y4272" s="217">
        <v>0</v>
      </c>
    </row>
    <row r="4273" spans="2:25">
      <c r="B4273" s="217" t="s">
        <v>4441</v>
      </c>
      <c r="C4273" s="217" t="s">
        <v>169</v>
      </c>
      <c r="D4273" s="217" t="s">
        <v>23</v>
      </c>
      <c r="E4273" s="217" t="s">
        <v>88</v>
      </c>
      <c r="F4273" s="217" t="s">
        <v>12</v>
      </c>
      <c r="G4273" s="217" t="s">
        <v>49</v>
      </c>
      <c r="H4273" s="217" t="s">
        <v>172</v>
      </c>
      <c r="I4273" s="217">
        <v>0</v>
      </c>
      <c r="J4273" s="217">
        <v>0</v>
      </c>
      <c r="K4273" s="217">
        <v>0</v>
      </c>
      <c r="L4273" s="217">
        <v>3</v>
      </c>
      <c r="M4273" s="217">
        <v>223.04568527918801</v>
      </c>
      <c r="N4273" s="217">
        <v>0</v>
      </c>
      <c r="O4273" s="217">
        <v>0</v>
      </c>
      <c r="P4273" s="217">
        <v>0</v>
      </c>
      <c r="Q4273" s="217">
        <v>0</v>
      </c>
      <c r="R4273" s="217">
        <v>0</v>
      </c>
      <c r="S4273" s="217">
        <v>0</v>
      </c>
      <c r="T4273" s="217">
        <v>0</v>
      </c>
      <c r="U4273" s="217">
        <v>0</v>
      </c>
      <c r="V4273" s="217">
        <v>0</v>
      </c>
      <c r="W4273" s="217">
        <v>0</v>
      </c>
      <c r="X4273" s="217">
        <v>0</v>
      </c>
      <c r="Y4273" s="217">
        <v>0</v>
      </c>
    </row>
    <row r="4274" spans="2:25">
      <c r="B4274" s="217" t="s">
        <v>4442</v>
      </c>
      <c r="C4274" s="217" t="s">
        <v>169</v>
      </c>
      <c r="D4274" s="217" t="s">
        <v>23</v>
      </c>
      <c r="E4274" s="217" t="s">
        <v>88</v>
      </c>
      <c r="F4274" s="217" t="s">
        <v>12</v>
      </c>
      <c r="G4274" s="217" t="s">
        <v>49</v>
      </c>
      <c r="H4274" s="217" t="s">
        <v>174</v>
      </c>
      <c r="I4274" s="217">
        <v>3</v>
      </c>
      <c r="J4274" s="217">
        <v>2</v>
      </c>
      <c r="K4274" s="217">
        <v>1</v>
      </c>
      <c r="L4274" s="217">
        <v>9</v>
      </c>
      <c r="M4274" s="217">
        <v>428.93401015228397</v>
      </c>
      <c r="N4274" s="217">
        <v>6.9940828402366897</v>
      </c>
      <c r="O4274" s="217">
        <v>4.6627218934911197</v>
      </c>
      <c r="P4274" s="217">
        <v>2.3313609467455598</v>
      </c>
      <c r="Q4274" s="217">
        <v>6.9940828402366897</v>
      </c>
      <c r="R4274" s="217">
        <v>4.6627218934911197</v>
      </c>
      <c r="S4274" s="217">
        <v>2.3313609467455598</v>
      </c>
      <c r="T4274" s="217">
        <v>6.9940828402366897</v>
      </c>
      <c r="U4274" s="217">
        <v>4.6627218934911197</v>
      </c>
      <c r="V4274" s="217">
        <v>2.3313609467455598</v>
      </c>
      <c r="W4274" s="217">
        <v>6.9940828402366897</v>
      </c>
      <c r="X4274" s="217">
        <v>4.6627218934911197</v>
      </c>
      <c r="Y4274" s="217">
        <v>2.3313609467455598</v>
      </c>
    </row>
    <row r="4275" spans="2:25">
      <c r="B4275" s="217" t="s">
        <v>4443</v>
      </c>
      <c r="C4275" s="217" t="s">
        <v>169</v>
      </c>
      <c r="D4275" s="217" t="s">
        <v>23</v>
      </c>
      <c r="E4275" s="217" t="s">
        <v>88</v>
      </c>
      <c r="F4275" s="217" t="s">
        <v>12</v>
      </c>
      <c r="G4275" s="217" t="s">
        <v>49</v>
      </c>
      <c r="H4275" s="217" t="s">
        <v>176</v>
      </c>
      <c r="I4275" s="217">
        <v>5</v>
      </c>
      <c r="J4275" s="217">
        <v>4</v>
      </c>
      <c r="K4275" s="217">
        <v>1</v>
      </c>
      <c r="L4275" s="217">
        <v>17</v>
      </c>
      <c r="M4275" s="217">
        <v>514.72081218274104</v>
      </c>
      <c r="N4275" s="217">
        <v>9.7140039447731805</v>
      </c>
      <c r="O4275" s="217">
        <v>7.7712031558185402</v>
      </c>
      <c r="P4275" s="217">
        <v>1.9428007889546399</v>
      </c>
      <c r="Q4275" s="217">
        <v>9.7140039447731805</v>
      </c>
      <c r="R4275" s="217">
        <v>7.7712031558185402</v>
      </c>
      <c r="S4275" s="217">
        <v>1.9428007889546399</v>
      </c>
      <c r="T4275" s="217">
        <v>9.7140039447731805</v>
      </c>
      <c r="U4275" s="217">
        <v>7.7712031558185402</v>
      </c>
      <c r="V4275" s="217">
        <v>1.9428007889546399</v>
      </c>
      <c r="W4275" s="217">
        <v>9.7140039447731805</v>
      </c>
      <c r="X4275" s="217">
        <v>7.7712031558185402</v>
      </c>
      <c r="Y4275" s="217">
        <v>1.9428007889546399</v>
      </c>
    </row>
    <row r="4276" spans="2:25">
      <c r="B4276" s="217" t="s">
        <v>4444</v>
      </c>
      <c r="C4276" s="217" t="s">
        <v>169</v>
      </c>
      <c r="D4276" s="217" t="s">
        <v>23</v>
      </c>
      <c r="E4276" s="217" t="s">
        <v>88</v>
      </c>
      <c r="F4276" s="217" t="s">
        <v>12</v>
      </c>
      <c r="G4276" s="217" t="s">
        <v>49</v>
      </c>
      <c r="H4276" s="217" t="s">
        <v>178</v>
      </c>
      <c r="I4276" s="217">
        <v>3</v>
      </c>
      <c r="J4276" s="217">
        <v>3</v>
      </c>
      <c r="K4276" s="217">
        <v>0</v>
      </c>
      <c r="L4276" s="217">
        <v>12</v>
      </c>
      <c r="M4276" s="217">
        <v>360.304568527919</v>
      </c>
      <c r="N4276" s="217">
        <v>8.3262890955198596</v>
      </c>
      <c r="O4276" s="217">
        <v>8.3262890955198596</v>
      </c>
      <c r="P4276" s="217">
        <v>0</v>
      </c>
      <c r="Q4276" s="217">
        <v>8.3262890955198596</v>
      </c>
      <c r="R4276" s="217">
        <v>8.3262890955198596</v>
      </c>
      <c r="S4276" s="217">
        <v>0</v>
      </c>
      <c r="T4276" s="217">
        <v>8.3262890955198596</v>
      </c>
      <c r="U4276" s="217">
        <v>8.3262890955198596</v>
      </c>
      <c r="V4276" s="217">
        <v>0</v>
      </c>
      <c r="W4276" s="217">
        <v>8.3262890955198596</v>
      </c>
      <c r="X4276" s="217">
        <v>8.3262890955198596</v>
      </c>
      <c r="Y4276" s="217">
        <v>0</v>
      </c>
    </row>
    <row r="4277" spans="2:25">
      <c r="B4277" s="217" t="s">
        <v>4445</v>
      </c>
      <c r="C4277" s="217" t="s">
        <v>169</v>
      </c>
      <c r="D4277" s="217" t="s">
        <v>23</v>
      </c>
      <c r="E4277" s="217" t="s">
        <v>88</v>
      </c>
      <c r="F4277" s="217" t="s">
        <v>12</v>
      </c>
      <c r="G4277" s="217" t="s">
        <v>49</v>
      </c>
      <c r="H4277" s="217" t="s">
        <v>5</v>
      </c>
      <c r="I4277" s="217">
        <v>14</v>
      </c>
      <c r="J4277" s="217">
        <v>12</v>
      </c>
      <c r="K4277" s="217">
        <v>2</v>
      </c>
      <c r="L4277" s="217">
        <v>45</v>
      </c>
      <c r="M4277" s="217">
        <v>1690</v>
      </c>
      <c r="N4277" s="217">
        <v>8.2840236686390494</v>
      </c>
      <c r="O4277" s="217">
        <v>7.1005917159763303</v>
      </c>
      <c r="P4277" s="217">
        <v>1.1834319526627199</v>
      </c>
      <c r="Q4277" s="217">
        <v>8.2840236686390494</v>
      </c>
      <c r="R4277" s="217">
        <v>7.1005917159763303</v>
      </c>
      <c r="S4277" s="217">
        <v>1.1834319526627199</v>
      </c>
      <c r="T4277" s="217">
        <v>8.2840236686390494</v>
      </c>
      <c r="U4277" s="217">
        <v>7.1005917159763303</v>
      </c>
      <c r="V4277" s="217">
        <v>1.1834319526627199</v>
      </c>
      <c r="W4277" s="217">
        <v>8.2840236686390494</v>
      </c>
      <c r="X4277" s="217">
        <v>7.1005917159763303</v>
      </c>
      <c r="Y4277" s="217">
        <v>1.1834319526627199</v>
      </c>
    </row>
    <row r="4278" spans="2:25">
      <c r="B4278" s="217" t="s">
        <v>4446</v>
      </c>
      <c r="C4278" s="217" t="s">
        <v>169</v>
      </c>
      <c r="D4278" s="217" t="s">
        <v>23</v>
      </c>
      <c r="E4278" s="217" t="s">
        <v>88</v>
      </c>
      <c r="F4278" s="217" t="s">
        <v>9</v>
      </c>
      <c r="G4278" s="217" t="s">
        <v>49</v>
      </c>
      <c r="H4278" s="217" t="s">
        <v>170</v>
      </c>
      <c r="I4278" s="217">
        <v>0</v>
      </c>
      <c r="J4278" s="217">
        <v>0</v>
      </c>
      <c r="K4278" s="217">
        <v>0</v>
      </c>
      <c r="L4278" s="217">
        <v>8</v>
      </c>
      <c r="M4278" s="217">
        <v>207.42358078602601</v>
      </c>
      <c r="N4278" s="217">
        <v>0</v>
      </c>
      <c r="O4278" s="217">
        <v>0</v>
      </c>
      <c r="P4278" s="217">
        <v>0</v>
      </c>
      <c r="Q4278" s="217">
        <v>0</v>
      </c>
      <c r="R4278" s="217">
        <v>0</v>
      </c>
      <c r="S4278" s="217">
        <v>0</v>
      </c>
      <c r="T4278" s="217">
        <v>0</v>
      </c>
      <c r="U4278" s="217">
        <v>0</v>
      </c>
      <c r="V4278" s="217">
        <v>0</v>
      </c>
      <c r="W4278" s="217">
        <v>0</v>
      </c>
      <c r="X4278" s="217">
        <v>0</v>
      </c>
      <c r="Y4278" s="217">
        <v>0</v>
      </c>
    </row>
    <row r="4279" spans="2:25">
      <c r="B4279" s="217" t="s">
        <v>4447</v>
      </c>
      <c r="C4279" s="217" t="s">
        <v>169</v>
      </c>
      <c r="D4279" s="217" t="s">
        <v>23</v>
      </c>
      <c r="E4279" s="217" t="s">
        <v>88</v>
      </c>
      <c r="F4279" s="217" t="s">
        <v>9</v>
      </c>
      <c r="G4279" s="217" t="s">
        <v>49</v>
      </c>
      <c r="H4279" s="217" t="s">
        <v>172</v>
      </c>
      <c r="I4279" s="217">
        <v>1</v>
      </c>
      <c r="J4279" s="217">
        <v>1</v>
      </c>
      <c r="K4279" s="217">
        <v>0</v>
      </c>
      <c r="L4279" s="217">
        <v>8</v>
      </c>
      <c r="M4279" s="217">
        <v>290.39301310043697</v>
      </c>
      <c r="N4279" s="217">
        <v>3.44360902255639</v>
      </c>
      <c r="O4279" s="217">
        <v>3.44360902255639</v>
      </c>
      <c r="P4279" s="217">
        <v>0</v>
      </c>
      <c r="Q4279" s="217">
        <v>3.44360902255639</v>
      </c>
      <c r="R4279" s="217">
        <v>3.44360902255639</v>
      </c>
      <c r="S4279" s="217">
        <v>0</v>
      </c>
      <c r="T4279" s="217">
        <v>3.44360902255639</v>
      </c>
      <c r="U4279" s="217">
        <v>3.44360902255639</v>
      </c>
      <c r="V4279" s="217">
        <v>0</v>
      </c>
      <c r="W4279" s="217">
        <v>3.44360902255639</v>
      </c>
      <c r="X4279" s="217">
        <v>3.44360902255639</v>
      </c>
      <c r="Y4279" s="217">
        <v>0</v>
      </c>
    </row>
    <row r="4280" spans="2:25">
      <c r="B4280" s="217" t="s">
        <v>4448</v>
      </c>
      <c r="C4280" s="217" t="s">
        <v>169</v>
      </c>
      <c r="D4280" s="217" t="s">
        <v>23</v>
      </c>
      <c r="E4280" s="217" t="s">
        <v>88</v>
      </c>
      <c r="F4280" s="217" t="s">
        <v>9</v>
      </c>
      <c r="G4280" s="217" t="s">
        <v>49</v>
      </c>
      <c r="H4280" s="217" t="s">
        <v>174</v>
      </c>
      <c r="I4280" s="217">
        <v>0</v>
      </c>
      <c r="J4280" s="217">
        <v>0</v>
      </c>
      <c r="K4280" s="217">
        <v>0</v>
      </c>
      <c r="L4280" s="217">
        <v>28</v>
      </c>
      <c r="M4280" s="217">
        <v>456.331877729258</v>
      </c>
      <c r="N4280" s="217">
        <v>0</v>
      </c>
      <c r="O4280" s="217">
        <v>0</v>
      </c>
      <c r="P4280" s="217">
        <v>0</v>
      </c>
      <c r="Q4280" s="217">
        <v>0</v>
      </c>
      <c r="R4280" s="217">
        <v>0</v>
      </c>
      <c r="S4280" s="217">
        <v>0</v>
      </c>
      <c r="T4280" s="217">
        <v>0</v>
      </c>
      <c r="U4280" s="217">
        <v>0</v>
      </c>
      <c r="V4280" s="217">
        <v>0</v>
      </c>
      <c r="W4280" s="217">
        <v>0</v>
      </c>
      <c r="X4280" s="217">
        <v>0</v>
      </c>
      <c r="Y4280" s="217">
        <v>0</v>
      </c>
    </row>
    <row r="4281" spans="2:25">
      <c r="B4281" s="217" t="s">
        <v>4449</v>
      </c>
      <c r="C4281" s="217" t="s">
        <v>169</v>
      </c>
      <c r="D4281" s="217" t="s">
        <v>23</v>
      </c>
      <c r="E4281" s="217" t="s">
        <v>88</v>
      </c>
      <c r="F4281" s="217" t="s">
        <v>9</v>
      </c>
      <c r="G4281" s="217" t="s">
        <v>49</v>
      </c>
      <c r="H4281" s="217" t="s">
        <v>176</v>
      </c>
      <c r="I4281" s="217">
        <v>0</v>
      </c>
      <c r="J4281" s="217">
        <v>0</v>
      </c>
      <c r="K4281" s="217">
        <v>0</v>
      </c>
      <c r="L4281" s="217">
        <v>36</v>
      </c>
      <c r="M4281" s="217">
        <v>555.89519650654995</v>
      </c>
      <c r="N4281" s="217">
        <v>0</v>
      </c>
      <c r="O4281" s="217">
        <v>0</v>
      </c>
      <c r="P4281" s="217">
        <v>0</v>
      </c>
      <c r="Q4281" s="217">
        <v>0</v>
      </c>
      <c r="R4281" s="217">
        <v>0</v>
      </c>
      <c r="S4281" s="217">
        <v>0</v>
      </c>
      <c r="T4281" s="217">
        <v>0</v>
      </c>
      <c r="U4281" s="217">
        <v>0</v>
      </c>
      <c r="V4281" s="217">
        <v>0</v>
      </c>
      <c r="W4281" s="217">
        <v>0</v>
      </c>
      <c r="X4281" s="217">
        <v>0</v>
      </c>
      <c r="Y4281" s="217">
        <v>0</v>
      </c>
    </row>
    <row r="4282" spans="2:25">
      <c r="B4282" s="217" t="s">
        <v>4450</v>
      </c>
      <c r="C4282" s="217" t="s">
        <v>169</v>
      </c>
      <c r="D4282" s="217" t="s">
        <v>23</v>
      </c>
      <c r="E4282" s="217" t="s">
        <v>88</v>
      </c>
      <c r="F4282" s="217" t="s">
        <v>9</v>
      </c>
      <c r="G4282" s="217" t="s">
        <v>49</v>
      </c>
      <c r="H4282" s="217" t="s">
        <v>178</v>
      </c>
      <c r="I4282" s="217">
        <v>2</v>
      </c>
      <c r="J4282" s="217">
        <v>1</v>
      </c>
      <c r="K4282" s="217">
        <v>1</v>
      </c>
      <c r="L4282" s="217">
        <v>17</v>
      </c>
      <c r="M4282" s="217">
        <v>389.95633187772899</v>
      </c>
      <c r="N4282" s="217">
        <v>5.1287793952967498</v>
      </c>
      <c r="O4282" s="217">
        <v>2.5643896976483802</v>
      </c>
      <c r="P4282" s="217">
        <v>2.5643896976483802</v>
      </c>
      <c r="Q4282" s="217">
        <v>5.1287793952967498</v>
      </c>
      <c r="R4282" s="217">
        <v>2.5643896976483802</v>
      </c>
      <c r="S4282" s="217">
        <v>2.5643896976483802</v>
      </c>
      <c r="T4282" s="217">
        <v>5.1287793952967498</v>
      </c>
      <c r="U4282" s="217">
        <v>2.5643896976483802</v>
      </c>
      <c r="V4282" s="217">
        <v>2.5643896976483802</v>
      </c>
      <c r="W4282" s="217">
        <v>5.1287793952967498</v>
      </c>
      <c r="X4282" s="217">
        <v>2.5643896976483802</v>
      </c>
      <c r="Y4282" s="217">
        <v>2.5643896976483802</v>
      </c>
    </row>
    <row r="4283" spans="2:25">
      <c r="B4283" s="217" t="s">
        <v>4451</v>
      </c>
      <c r="C4283" s="217" t="s">
        <v>169</v>
      </c>
      <c r="D4283" s="217" t="s">
        <v>23</v>
      </c>
      <c r="E4283" s="217" t="s">
        <v>88</v>
      </c>
      <c r="F4283" s="217" t="s">
        <v>9</v>
      </c>
      <c r="G4283" s="217" t="s">
        <v>49</v>
      </c>
      <c r="H4283" s="217" t="s">
        <v>5</v>
      </c>
      <c r="I4283" s="217">
        <v>3</v>
      </c>
      <c r="J4283" s="217">
        <v>2</v>
      </c>
      <c r="K4283" s="217">
        <v>1</v>
      </c>
      <c r="L4283" s="217">
        <v>97</v>
      </c>
      <c r="M4283" s="217">
        <v>1900</v>
      </c>
      <c r="N4283" s="217">
        <v>1.57894736842105</v>
      </c>
      <c r="O4283" s="217">
        <v>1.0526315789473699</v>
      </c>
      <c r="P4283" s="217">
        <v>0.52631578947368396</v>
      </c>
      <c r="Q4283" s="217">
        <v>1.57894736842105</v>
      </c>
      <c r="R4283" s="217">
        <v>1.0526315789473699</v>
      </c>
      <c r="S4283" s="217">
        <v>0.52631578947368396</v>
      </c>
      <c r="T4283" s="217">
        <v>1.57894736842105</v>
      </c>
      <c r="U4283" s="217">
        <v>1.0526315789473699</v>
      </c>
      <c r="V4283" s="217">
        <v>0.52631578947368396</v>
      </c>
      <c r="W4283" s="217">
        <v>1.57894736842105</v>
      </c>
      <c r="X4283" s="217">
        <v>1.0526315789473699</v>
      </c>
      <c r="Y4283" s="217">
        <v>0.52631578947368396</v>
      </c>
    </row>
    <row r="4284" spans="2:25">
      <c r="B4284" s="217" t="s">
        <v>4452</v>
      </c>
      <c r="C4284" s="217" t="s">
        <v>169</v>
      </c>
      <c r="D4284" s="217" t="s">
        <v>23</v>
      </c>
      <c r="E4284" s="217" t="s">
        <v>88</v>
      </c>
      <c r="F4284" s="217" t="s">
        <v>5</v>
      </c>
      <c r="G4284" s="217" t="s">
        <v>49</v>
      </c>
      <c r="H4284" s="217" t="s">
        <v>170</v>
      </c>
      <c r="I4284" s="217">
        <v>3</v>
      </c>
      <c r="J4284" s="217">
        <v>3</v>
      </c>
      <c r="K4284" s="217">
        <v>0</v>
      </c>
      <c r="L4284" s="217">
        <v>12</v>
      </c>
      <c r="M4284" s="217">
        <v>370.41850464389398</v>
      </c>
      <c r="N4284" s="217">
        <v>8.0989474402313704</v>
      </c>
      <c r="O4284" s="217">
        <v>8.0989474402313704</v>
      </c>
      <c r="P4284" s="217">
        <v>0</v>
      </c>
      <c r="Q4284" s="217">
        <v>8.0989474402313704</v>
      </c>
      <c r="R4284" s="217">
        <v>8.0989474402313704</v>
      </c>
      <c r="S4284" s="217">
        <v>0</v>
      </c>
      <c r="T4284" s="217">
        <v>8.0989474402313704</v>
      </c>
      <c r="U4284" s="217">
        <v>8.0989474402313704</v>
      </c>
      <c r="V4284" s="217">
        <v>0</v>
      </c>
      <c r="W4284" s="217">
        <v>8.0989474402313704</v>
      </c>
      <c r="X4284" s="217">
        <v>8.0989474402313704</v>
      </c>
      <c r="Y4284" s="217">
        <v>0</v>
      </c>
    </row>
    <row r="4285" spans="2:25">
      <c r="B4285" s="217" t="s">
        <v>4453</v>
      </c>
      <c r="C4285" s="217" t="s">
        <v>169</v>
      </c>
      <c r="D4285" s="217" t="s">
        <v>23</v>
      </c>
      <c r="E4285" s="217" t="s">
        <v>88</v>
      </c>
      <c r="F4285" s="217" t="s">
        <v>5</v>
      </c>
      <c r="G4285" s="217" t="s">
        <v>49</v>
      </c>
      <c r="H4285" s="217" t="s">
        <v>172</v>
      </c>
      <c r="I4285" s="217">
        <v>1</v>
      </c>
      <c r="J4285" s="217">
        <v>1</v>
      </c>
      <c r="K4285" s="217">
        <v>0</v>
      </c>
      <c r="L4285" s="217">
        <v>11</v>
      </c>
      <c r="M4285" s="217">
        <v>513.43869837962404</v>
      </c>
      <c r="N4285" s="217">
        <v>1.94765217961935</v>
      </c>
      <c r="O4285" s="217">
        <v>1.94765217961935</v>
      </c>
      <c r="P4285" s="217">
        <v>0</v>
      </c>
      <c r="Q4285" s="217">
        <v>1.94765217961935</v>
      </c>
      <c r="R4285" s="217">
        <v>1.94765217961935</v>
      </c>
      <c r="S4285" s="217">
        <v>0</v>
      </c>
      <c r="T4285" s="217">
        <v>1.94765217961935</v>
      </c>
      <c r="U4285" s="217">
        <v>1.94765217961935</v>
      </c>
      <c r="V4285" s="217">
        <v>0</v>
      </c>
      <c r="W4285" s="217">
        <v>1.94765217961935</v>
      </c>
      <c r="X4285" s="217">
        <v>1.94765217961935</v>
      </c>
      <c r="Y4285" s="217">
        <v>0</v>
      </c>
    </row>
    <row r="4286" spans="2:25">
      <c r="B4286" s="217" t="s">
        <v>4454</v>
      </c>
      <c r="C4286" s="217" t="s">
        <v>169</v>
      </c>
      <c r="D4286" s="217" t="s">
        <v>23</v>
      </c>
      <c r="E4286" s="217" t="s">
        <v>88</v>
      </c>
      <c r="F4286" s="217" t="s">
        <v>5</v>
      </c>
      <c r="G4286" s="217" t="s">
        <v>49</v>
      </c>
      <c r="H4286" s="217" t="s">
        <v>174</v>
      </c>
      <c r="I4286" s="217">
        <v>3</v>
      </c>
      <c r="J4286" s="217">
        <v>2</v>
      </c>
      <c r="K4286" s="217">
        <v>1</v>
      </c>
      <c r="L4286" s="217">
        <v>37</v>
      </c>
      <c r="M4286" s="217">
        <v>885.26588788154197</v>
      </c>
      <c r="N4286" s="217">
        <v>3.3888123794977099</v>
      </c>
      <c r="O4286" s="217">
        <v>2.2592082529984698</v>
      </c>
      <c r="P4286" s="217">
        <v>1.12960412649924</v>
      </c>
      <c r="Q4286" s="217">
        <v>3.3888123794977099</v>
      </c>
      <c r="R4286" s="217">
        <v>2.2592082529984698</v>
      </c>
      <c r="S4286" s="217">
        <v>1.12960412649924</v>
      </c>
      <c r="T4286" s="217">
        <v>3.3888123794977099</v>
      </c>
      <c r="U4286" s="217">
        <v>2.2592082529984698</v>
      </c>
      <c r="V4286" s="217">
        <v>1.12960412649924</v>
      </c>
      <c r="W4286" s="217">
        <v>3.3888123794977099</v>
      </c>
      <c r="X4286" s="217">
        <v>2.2592082529984698</v>
      </c>
      <c r="Y4286" s="217">
        <v>1.12960412649924</v>
      </c>
    </row>
    <row r="4287" spans="2:25">
      <c r="B4287" s="217" t="s">
        <v>4455</v>
      </c>
      <c r="C4287" s="217" t="s">
        <v>169</v>
      </c>
      <c r="D4287" s="217" t="s">
        <v>23</v>
      </c>
      <c r="E4287" s="217" t="s">
        <v>88</v>
      </c>
      <c r="F4287" s="217" t="s">
        <v>5</v>
      </c>
      <c r="G4287" s="217" t="s">
        <v>49</v>
      </c>
      <c r="H4287" s="217" t="s">
        <v>176</v>
      </c>
      <c r="I4287" s="217">
        <v>5</v>
      </c>
      <c r="J4287" s="217">
        <v>4</v>
      </c>
      <c r="K4287" s="217">
        <v>1</v>
      </c>
      <c r="L4287" s="217">
        <v>53</v>
      </c>
      <c r="M4287" s="217">
        <v>1070.6160086892901</v>
      </c>
      <c r="N4287" s="217">
        <v>4.6702085149289703</v>
      </c>
      <c r="O4287" s="217">
        <v>3.7361668119431801</v>
      </c>
      <c r="P4287" s="217">
        <v>0.93404170298579503</v>
      </c>
      <c r="Q4287" s="217">
        <v>4.6702085149289703</v>
      </c>
      <c r="R4287" s="217">
        <v>3.7361668119431801</v>
      </c>
      <c r="S4287" s="217">
        <v>0.93404170298579503</v>
      </c>
      <c r="T4287" s="217">
        <v>4.6702085149289703</v>
      </c>
      <c r="U4287" s="217">
        <v>3.7361668119431801</v>
      </c>
      <c r="V4287" s="217">
        <v>0.93404170298579503</v>
      </c>
      <c r="W4287" s="217">
        <v>4.6702085149289703</v>
      </c>
      <c r="X4287" s="217">
        <v>3.7361668119431801</v>
      </c>
      <c r="Y4287" s="217">
        <v>0.93404170298579503</v>
      </c>
    </row>
    <row r="4288" spans="2:25">
      <c r="B4288" s="217" t="s">
        <v>4456</v>
      </c>
      <c r="C4288" s="217" t="s">
        <v>169</v>
      </c>
      <c r="D4288" s="217" t="s">
        <v>23</v>
      </c>
      <c r="E4288" s="217" t="s">
        <v>88</v>
      </c>
      <c r="F4288" s="217" t="s">
        <v>5</v>
      </c>
      <c r="G4288" s="217" t="s">
        <v>49</v>
      </c>
      <c r="H4288" s="217" t="s">
        <v>178</v>
      </c>
      <c r="I4288" s="217">
        <v>5</v>
      </c>
      <c r="J4288" s="217">
        <v>4</v>
      </c>
      <c r="K4288" s="217">
        <v>1</v>
      </c>
      <c r="L4288" s="217">
        <v>29</v>
      </c>
      <c r="M4288" s="217">
        <v>750.26090040564804</v>
      </c>
      <c r="N4288" s="217">
        <v>6.6643483584132097</v>
      </c>
      <c r="O4288" s="217">
        <v>5.3314786867305699</v>
      </c>
      <c r="P4288" s="217">
        <v>1.33286967168264</v>
      </c>
      <c r="Q4288" s="217">
        <v>6.6643483584132097</v>
      </c>
      <c r="R4288" s="217">
        <v>5.3314786867305699</v>
      </c>
      <c r="S4288" s="217">
        <v>1.33286967168264</v>
      </c>
      <c r="T4288" s="217">
        <v>6.6643483584132097</v>
      </c>
      <c r="U4288" s="217">
        <v>5.3314786867305699</v>
      </c>
      <c r="V4288" s="217">
        <v>1.33286967168264</v>
      </c>
      <c r="W4288" s="217">
        <v>6.6643483584132097</v>
      </c>
      <c r="X4288" s="217">
        <v>5.3314786867305699</v>
      </c>
      <c r="Y4288" s="217">
        <v>1.33286967168264</v>
      </c>
    </row>
    <row r="4289" spans="2:25">
      <c r="B4289" s="217" t="s">
        <v>4457</v>
      </c>
      <c r="C4289" s="217" t="s">
        <v>169</v>
      </c>
      <c r="D4289" s="217" t="s">
        <v>23</v>
      </c>
      <c r="E4289" s="217" t="s">
        <v>88</v>
      </c>
      <c r="F4289" s="217" t="s">
        <v>5</v>
      </c>
      <c r="G4289" s="217" t="s">
        <v>49</v>
      </c>
      <c r="H4289" s="217" t="s">
        <v>5</v>
      </c>
      <c r="I4289" s="217">
        <v>17</v>
      </c>
      <c r="J4289" s="217">
        <v>14</v>
      </c>
      <c r="K4289" s="217">
        <v>3</v>
      </c>
      <c r="L4289" s="217">
        <v>142</v>
      </c>
      <c r="M4289" s="217">
        <v>3590</v>
      </c>
      <c r="N4289" s="217">
        <v>4.73537604456825</v>
      </c>
      <c r="O4289" s="217">
        <v>3.8997214484679699</v>
      </c>
      <c r="P4289" s="217">
        <v>0.83565459610027903</v>
      </c>
      <c r="Q4289" s="217">
        <v>4.73537604456825</v>
      </c>
      <c r="R4289" s="217">
        <v>3.8997214484679699</v>
      </c>
      <c r="S4289" s="217">
        <v>0.83565459610027903</v>
      </c>
      <c r="T4289" s="217">
        <v>4.73537604456825</v>
      </c>
      <c r="U4289" s="217">
        <v>3.8997214484679699</v>
      </c>
      <c r="V4289" s="217">
        <v>0.83565459610027903</v>
      </c>
      <c r="W4289" s="217">
        <v>4.73537604456825</v>
      </c>
      <c r="X4289" s="217">
        <v>3.8997214484679699</v>
      </c>
      <c r="Y4289" s="217">
        <v>0.83565459610027903</v>
      </c>
    </row>
    <row r="4290" spans="2:25">
      <c r="B4290" s="217" t="s">
        <v>4458</v>
      </c>
      <c r="C4290" s="217" t="s">
        <v>169</v>
      </c>
      <c r="D4290" s="217" t="s">
        <v>23</v>
      </c>
      <c r="E4290" s="217" t="s">
        <v>88</v>
      </c>
      <c r="F4290" s="217" t="s">
        <v>12</v>
      </c>
      <c r="G4290" s="217" t="s">
        <v>13</v>
      </c>
      <c r="H4290" s="217" t="s">
        <v>170</v>
      </c>
      <c r="I4290" s="217">
        <v>0</v>
      </c>
      <c r="J4290" s="217">
        <v>0</v>
      </c>
      <c r="K4290" s="217">
        <v>0</v>
      </c>
      <c r="L4290" s="217">
        <v>0</v>
      </c>
      <c r="M4290" s="217">
        <v>0</v>
      </c>
    </row>
    <row r="4291" spans="2:25">
      <c r="B4291" s="217" t="s">
        <v>4459</v>
      </c>
      <c r="C4291" s="217" t="s">
        <v>169</v>
      </c>
      <c r="D4291" s="217" t="s">
        <v>23</v>
      </c>
      <c r="E4291" s="217" t="s">
        <v>88</v>
      </c>
      <c r="F4291" s="217" t="s">
        <v>12</v>
      </c>
      <c r="G4291" s="217" t="s">
        <v>13</v>
      </c>
      <c r="H4291" s="217" t="s">
        <v>172</v>
      </c>
      <c r="I4291" s="217">
        <v>0</v>
      </c>
      <c r="J4291" s="217">
        <v>0</v>
      </c>
      <c r="K4291" s="217">
        <v>0</v>
      </c>
      <c r="L4291" s="217">
        <v>0</v>
      </c>
      <c r="M4291" s="217">
        <v>10</v>
      </c>
      <c r="N4291" s="217">
        <v>0</v>
      </c>
      <c r="O4291" s="217">
        <v>0</v>
      </c>
      <c r="P4291" s="217">
        <v>0</v>
      </c>
      <c r="Q4291" s="217">
        <v>0</v>
      </c>
      <c r="R4291" s="217">
        <v>0</v>
      </c>
      <c r="S4291" s="217">
        <v>0</v>
      </c>
      <c r="T4291" s="217">
        <v>0</v>
      </c>
      <c r="U4291" s="217">
        <v>0</v>
      </c>
      <c r="V4291" s="217">
        <v>0</v>
      </c>
      <c r="W4291" s="217">
        <v>0</v>
      </c>
      <c r="X4291" s="217">
        <v>0</v>
      </c>
      <c r="Y4291" s="217">
        <v>0</v>
      </c>
    </row>
    <row r="4292" spans="2:25">
      <c r="B4292" s="217" t="s">
        <v>4460</v>
      </c>
      <c r="C4292" s="217" t="s">
        <v>169</v>
      </c>
      <c r="D4292" s="217" t="s">
        <v>23</v>
      </c>
      <c r="E4292" s="217" t="s">
        <v>88</v>
      </c>
      <c r="F4292" s="217" t="s">
        <v>12</v>
      </c>
      <c r="G4292" s="217" t="s">
        <v>13</v>
      </c>
      <c r="H4292" s="217" t="s">
        <v>174</v>
      </c>
      <c r="I4292" s="217">
        <v>0</v>
      </c>
      <c r="J4292" s="217">
        <v>0</v>
      </c>
      <c r="K4292" s="217">
        <v>0</v>
      </c>
      <c r="L4292" s="217">
        <v>0</v>
      </c>
      <c r="M4292" s="217">
        <v>30</v>
      </c>
      <c r="N4292" s="217">
        <v>0</v>
      </c>
      <c r="O4292" s="217">
        <v>0</v>
      </c>
      <c r="P4292" s="217">
        <v>0</v>
      </c>
      <c r="Q4292" s="217">
        <v>0</v>
      </c>
      <c r="R4292" s="217">
        <v>0</v>
      </c>
      <c r="S4292" s="217">
        <v>0</v>
      </c>
      <c r="T4292" s="217">
        <v>0</v>
      </c>
      <c r="U4292" s="217">
        <v>0</v>
      </c>
      <c r="V4292" s="217">
        <v>0</v>
      </c>
      <c r="W4292" s="217">
        <v>0</v>
      </c>
      <c r="X4292" s="217">
        <v>0</v>
      </c>
      <c r="Y4292" s="217">
        <v>0</v>
      </c>
    </row>
    <row r="4293" spans="2:25">
      <c r="B4293" s="217" t="s">
        <v>4461</v>
      </c>
      <c r="C4293" s="217" t="s">
        <v>169</v>
      </c>
      <c r="D4293" s="217" t="s">
        <v>23</v>
      </c>
      <c r="E4293" s="217" t="s">
        <v>88</v>
      </c>
      <c r="F4293" s="217" t="s">
        <v>12</v>
      </c>
      <c r="G4293" s="217" t="s">
        <v>13</v>
      </c>
      <c r="H4293" s="217" t="s">
        <v>176</v>
      </c>
      <c r="I4293" s="217">
        <v>0</v>
      </c>
      <c r="J4293" s="217">
        <v>0</v>
      </c>
      <c r="K4293" s="217">
        <v>0</v>
      </c>
      <c r="L4293" s="217">
        <v>0</v>
      </c>
      <c r="M4293" s="217">
        <v>20</v>
      </c>
      <c r="N4293" s="217">
        <v>0</v>
      </c>
      <c r="O4293" s="217">
        <v>0</v>
      </c>
      <c r="P4293" s="217">
        <v>0</v>
      </c>
      <c r="Q4293" s="217">
        <v>0</v>
      </c>
      <c r="R4293" s="217">
        <v>0</v>
      </c>
      <c r="S4293" s="217">
        <v>0</v>
      </c>
      <c r="T4293" s="217">
        <v>0</v>
      </c>
      <c r="U4293" s="217">
        <v>0</v>
      </c>
      <c r="V4293" s="217">
        <v>0</v>
      </c>
      <c r="W4293" s="217">
        <v>0</v>
      </c>
      <c r="X4293" s="217">
        <v>0</v>
      </c>
      <c r="Y4293" s="217">
        <v>0</v>
      </c>
    </row>
    <row r="4294" spans="2:25">
      <c r="B4294" s="217" t="s">
        <v>4462</v>
      </c>
      <c r="C4294" s="217" t="s">
        <v>169</v>
      </c>
      <c r="D4294" s="217" t="s">
        <v>23</v>
      </c>
      <c r="E4294" s="217" t="s">
        <v>88</v>
      </c>
      <c r="F4294" s="217" t="s">
        <v>12</v>
      </c>
      <c r="G4294" s="217" t="s">
        <v>13</v>
      </c>
      <c r="H4294" s="217" t="s">
        <v>178</v>
      </c>
      <c r="I4294" s="217">
        <v>0</v>
      </c>
      <c r="J4294" s="217">
        <v>0</v>
      </c>
      <c r="K4294" s="217">
        <v>0</v>
      </c>
      <c r="L4294" s="217">
        <v>0</v>
      </c>
      <c r="M4294" s="217">
        <v>20</v>
      </c>
      <c r="N4294" s="217">
        <v>0</v>
      </c>
      <c r="O4294" s="217">
        <v>0</v>
      </c>
      <c r="P4294" s="217">
        <v>0</v>
      </c>
      <c r="Q4294" s="217">
        <v>0</v>
      </c>
      <c r="R4294" s="217">
        <v>0</v>
      </c>
      <c r="S4294" s="217">
        <v>0</v>
      </c>
      <c r="T4294" s="217">
        <v>0</v>
      </c>
      <c r="U4294" s="217">
        <v>0</v>
      </c>
      <c r="V4294" s="217">
        <v>0</v>
      </c>
      <c r="W4294" s="217">
        <v>0</v>
      </c>
      <c r="X4294" s="217">
        <v>0</v>
      </c>
      <c r="Y4294" s="217">
        <v>0</v>
      </c>
    </row>
    <row r="4295" spans="2:25">
      <c r="B4295" s="217" t="s">
        <v>4463</v>
      </c>
      <c r="C4295" s="217" t="s">
        <v>169</v>
      </c>
      <c r="D4295" s="217" t="s">
        <v>23</v>
      </c>
      <c r="E4295" s="217" t="s">
        <v>88</v>
      </c>
      <c r="F4295" s="217" t="s">
        <v>12</v>
      </c>
      <c r="G4295" s="217" t="s">
        <v>13</v>
      </c>
      <c r="H4295" s="217" t="s">
        <v>5</v>
      </c>
      <c r="I4295" s="217">
        <v>0</v>
      </c>
      <c r="J4295" s="217">
        <v>0</v>
      </c>
      <c r="K4295" s="217">
        <v>0</v>
      </c>
      <c r="L4295" s="217">
        <v>0</v>
      </c>
      <c r="M4295" s="217">
        <v>80</v>
      </c>
      <c r="N4295" s="217">
        <v>0</v>
      </c>
      <c r="O4295" s="217">
        <v>0</v>
      </c>
      <c r="P4295" s="217">
        <v>0</v>
      </c>
      <c r="Q4295" s="217">
        <v>0</v>
      </c>
      <c r="R4295" s="217">
        <v>0</v>
      </c>
      <c r="S4295" s="217">
        <v>0</v>
      </c>
      <c r="T4295" s="217">
        <v>0</v>
      </c>
      <c r="U4295" s="217">
        <v>0</v>
      </c>
      <c r="V4295" s="217">
        <v>0</v>
      </c>
      <c r="W4295" s="217">
        <v>0</v>
      </c>
      <c r="X4295" s="217">
        <v>0</v>
      </c>
      <c r="Y4295" s="217">
        <v>0</v>
      </c>
    </row>
    <row r="4296" spans="2:25">
      <c r="B4296" s="217" t="s">
        <v>4464</v>
      </c>
      <c r="C4296" s="217" t="s">
        <v>169</v>
      </c>
      <c r="D4296" s="217" t="s">
        <v>23</v>
      </c>
      <c r="E4296" s="217" t="s">
        <v>88</v>
      </c>
      <c r="F4296" s="217" t="s">
        <v>9</v>
      </c>
      <c r="G4296" s="217" t="s">
        <v>13</v>
      </c>
      <c r="H4296" s="217" t="s">
        <v>170</v>
      </c>
      <c r="I4296" s="217">
        <v>0</v>
      </c>
      <c r="J4296" s="217">
        <v>0</v>
      </c>
      <c r="K4296" s="217">
        <v>0</v>
      </c>
      <c r="L4296" s="217">
        <v>0</v>
      </c>
      <c r="M4296" s="217">
        <v>0</v>
      </c>
    </row>
    <row r="4297" spans="2:25">
      <c r="B4297" s="217" t="s">
        <v>4465</v>
      </c>
      <c r="C4297" s="217" t="s">
        <v>169</v>
      </c>
      <c r="D4297" s="217" t="s">
        <v>23</v>
      </c>
      <c r="E4297" s="217" t="s">
        <v>88</v>
      </c>
      <c r="F4297" s="217" t="s">
        <v>9</v>
      </c>
      <c r="G4297" s="217" t="s">
        <v>13</v>
      </c>
      <c r="H4297" s="217" t="s">
        <v>172</v>
      </c>
      <c r="I4297" s="217">
        <v>0</v>
      </c>
      <c r="J4297" s="217">
        <v>0</v>
      </c>
      <c r="K4297" s="217">
        <v>0</v>
      </c>
      <c r="L4297" s="217">
        <v>0</v>
      </c>
      <c r="M4297" s="217">
        <v>7.5</v>
      </c>
      <c r="N4297" s="217">
        <v>0</v>
      </c>
      <c r="O4297" s="217">
        <v>0</v>
      </c>
      <c r="P4297" s="217">
        <v>0</v>
      </c>
      <c r="Q4297" s="217">
        <v>0</v>
      </c>
      <c r="R4297" s="217">
        <v>0</v>
      </c>
      <c r="S4297" s="217">
        <v>0</v>
      </c>
      <c r="T4297" s="217">
        <v>0</v>
      </c>
      <c r="U4297" s="217">
        <v>0</v>
      </c>
      <c r="V4297" s="217">
        <v>0</v>
      </c>
      <c r="W4297" s="217">
        <v>0</v>
      </c>
      <c r="X4297" s="217">
        <v>0</v>
      </c>
      <c r="Y4297" s="217">
        <v>0</v>
      </c>
    </row>
    <row r="4298" spans="2:25">
      <c r="B4298" s="217" t="s">
        <v>4466</v>
      </c>
      <c r="C4298" s="217" t="s">
        <v>169</v>
      </c>
      <c r="D4298" s="217" t="s">
        <v>23</v>
      </c>
      <c r="E4298" s="217" t="s">
        <v>88</v>
      </c>
      <c r="F4298" s="217" t="s">
        <v>9</v>
      </c>
      <c r="G4298" s="217" t="s">
        <v>13</v>
      </c>
      <c r="H4298" s="217" t="s">
        <v>174</v>
      </c>
      <c r="I4298" s="217">
        <v>1</v>
      </c>
      <c r="J4298" s="217">
        <v>0</v>
      </c>
      <c r="K4298" s="217">
        <v>1</v>
      </c>
      <c r="L4298" s="217">
        <v>3</v>
      </c>
      <c r="M4298" s="217">
        <v>15</v>
      </c>
      <c r="N4298" s="217">
        <v>66.6666666666667</v>
      </c>
      <c r="O4298" s="217">
        <v>0</v>
      </c>
      <c r="P4298" s="217">
        <v>66.6666666666667</v>
      </c>
      <c r="Q4298" s="217">
        <v>66.6666666666667</v>
      </c>
      <c r="R4298" s="217">
        <v>0</v>
      </c>
      <c r="S4298" s="217">
        <v>66.6666666666667</v>
      </c>
      <c r="T4298" s="217">
        <v>66.6666666666667</v>
      </c>
      <c r="U4298" s="217">
        <v>0</v>
      </c>
      <c r="V4298" s="217">
        <v>66.6666666666667</v>
      </c>
      <c r="W4298" s="217">
        <v>66.6666666666667</v>
      </c>
      <c r="X4298" s="217">
        <v>0</v>
      </c>
      <c r="Y4298" s="217">
        <v>66.6666666666667</v>
      </c>
    </row>
    <row r="4299" spans="2:25">
      <c r="B4299" s="217" t="s">
        <v>4467</v>
      </c>
      <c r="C4299" s="217" t="s">
        <v>169</v>
      </c>
      <c r="D4299" s="217" t="s">
        <v>23</v>
      </c>
      <c r="E4299" s="217" t="s">
        <v>88</v>
      </c>
      <c r="F4299" s="217" t="s">
        <v>9</v>
      </c>
      <c r="G4299" s="217" t="s">
        <v>13</v>
      </c>
      <c r="H4299" s="217" t="s">
        <v>176</v>
      </c>
      <c r="I4299" s="217">
        <v>0</v>
      </c>
      <c r="J4299" s="217">
        <v>0</v>
      </c>
      <c r="K4299" s="217">
        <v>0</v>
      </c>
      <c r="L4299" s="217">
        <v>0</v>
      </c>
      <c r="M4299" s="217">
        <v>30</v>
      </c>
      <c r="N4299" s="217">
        <v>0</v>
      </c>
      <c r="O4299" s="217">
        <v>0</v>
      </c>
      <c r="P4299" s="217">
        <v>0</v>
      </c>
      <c r="Q4299" s="217">
        <v>0</v>
      </c>
      <c r="R4299" s="217">
        <v>0</v>
      </c>
      <c r="S4299" s="217">
        <v>0</v>
      </c>
      <c r="T4299" s="217">
        <v>0</v>
      </c>
      <c r="U4299" s="217">
        <v>0</v>
      </c>
      <c r="V4299" s="217">
        <v>0</v>
      </c>
      <c r="W4299" s="217">
        <v>0</v>
      </c>
      <c r="X4299" s="217">
        <v>0</v>
      </c>
      <c r="Y4299" s="217">
        <v>0</v>
      </c>
    </row>
    <row r="4300" spans="2:25">
      <c r="B4300" s="217" t="s">
        <v>4468</v>
      </c>
      <c r="C4300" s="217" t="s">
        <v>169</v>
      </c>
      <c r="D4300" s="217" t="s">
        <v>23</v>
      </c>
      <c r="E4300" s="217" t="s">
        <v>88</v>
      </c>
      <c r="F4300" s="217" t="s">
        <v>9</v>
      </c>
      <c r="G4300" s="217" t="s">
        <v>13</v>
      </c>
      <c r="H4300" s="217" t="s">
        <v>178</v>
      </c>
      <c r="I4300" s="217">
        <v>0</v>
      </c>
      <c r="J4300" s="217">
        <v>0</v>
      </c>
      <c r="K4300" s="217">
        <v>0</v>
      </c>
      <c r="L4300" s="217">
        <v>2</v>
      </c>
      <c r="M4300" s="217">
        <v>37.5</v>
      </c>
      <c r="N4300" s="217">
        <v>0</v>
      </c>
      <c r="O4300" s="217">
        <v>0</v>
      </c>
      <c r="P4300" s="217">
        <v>0</v>
      </c>
      <c r="Q4300" s="217">
        <v>0</v>
      </c>
      <c r="R4300" s="217">
        <v>0</v>
      </c>
      <c r="S4300" s="217">
        <v>0</v>
      </c>
      <c r="T4300" s="217">
        <v>0</v>
      </c>
      <c r="U4300" s="217">
        <v>0</v>
      </c>
      <c r="V4300" s="217">
        <v>0</v>
      </c>
      <c r="W4300" s="217">
        <v>0</v>
      </c>
      <c r="X4300" s="217">
        <v>0</v>
      </c>
      <c r="Y4300" s="217">
        <v>0</v>
      </c>
    </row>
    <row r="4301" spans="2:25">
      <c r="B4301" s="217" t="s">
        <v>4469</v>
      </c>
      <c r="C4301" s="217" t="s">
        <v>169</v>
      </c>
      <c r="D4301" s="217" t="s">
        <v>23</v>
      </c>
      <c r="E4301" s="217" t="s">
        <v>88</v>
      </c>
      <c r="F4301" s="217" t="s">
        <v>9</v>
      </c>
      <c r="G4301" s="217" t="s">
        <v>13</v>
      </c>
      <c r="H4301" s="217" t="s">
        <v>5</v>
      </c>
      <c r="I4301" s="217">
        <v>1</v>
      </c>
      <c r="J4301" s="217">
        <v>0</v>
      </c>
      <c r="K4301" s="217">
        <v>1</v>
      </c>
      <c r="L4301" s="217">
        <v>5</v>
      </c>
      <c r="M4301" s="217">
        <v>90</v>
      </c>
      <c r="N4301" s="217">
        <v>11.1111111111111</v>
      </c>
      <c r="O4301" s="217">
        <v>0</v>
      </c>
      <c r="P4301" s="217">
        <v>11.1111111111111</v>
      </c>
      <c r="Q4301" s="217">
        <v>11.1111111111111</v>
      </c>
      <c r="R4301" s="217">
        <v>0</v>
      </c>
      <c r="S4301" s="217">
        <v>11.1111111111111</v>
      </c>
      <c r="T4301" s="217">
        <v>11.1111111111111</v>
      </c>
      <c r="U4301" s="217">
        <v>0</v>
      </c>
      <c r="V4301" s="217">
        <v>11.1111111111111</v>
      </c>
      <c r="W4301" s="217">
        <v>11.1111111111111</v>
      </c>
      <c r="X4301" s="217">
        <v>0</v>
      </c>
      <c r="Y4301" s="217">
        <v>11.1111111111111</v>
      </c>
    </row>
    <row r="4302" spans="2:25">
      <c r="B4302" s="217" t="s">
        <v>4470</v>
      </c>
      <c r="C4302" s="217" t="s">
        <v>169</v>
      </c>
      <c r="D4302" s="217" t="s">
        <v>23</v>
      </c>
      <c r="E4302" s="217" t="s">
        <v>88</v>
      </c>
      <c r="F4302" s="217" t="s">
        <v>5</v>
      </c>
      <c r="G4302" s="217" t="s">
        <v>13</v>
      </c>
      <c r="H4302" s="217" t="s">
        <v>170</v>
      </c>
      <c r="I4302" s="217">
        <v>0</v>
      </c>
      <c r="J4302" s="217">
        <v>0</v>
      </c>
      <c r="K4302" s="217">
        <v>0</v>
      </c>
      <c r="L4302" s="217">
        <v>0</v>
      </c>
      <c r="M4302" s="217">
        <v>0</v>
      </c>
    </row>
    <row r="4303" spans="2:25">
      <c r="B4303" s="217" t="s">
        <v>4471</v>
      </c>
      <c r="C4303" s="217" t="s">
        <v>169</v>
      </c>
      <c r="D4303" s="217" t="s">
        <v>23</v>
      </c>
      <c r="E4303" s="217" t="s">
        <v>88</v>
      </c>
      <c r="F4303" s="217" t="s">
        <v>5</v>
      </c>
      <c r="G4303" s="217" t="s">
        <v>13</v>
      </c>
      <c r="H4303" s="217" t="s">
        <v>172</v>
      </c>
      <c r="I4303" s="217">
        <v>0</v>
      </c>
      <c r="J4303" s="217">
        <v>0</v>
      </c>
      <c r="K4303" s="217">
        <v>0</v>
      </c>
      <c r="L4303" s="217">
        <v>0</v>
      </c>
      <c r="M4303" s="217">
        <v>17.5</v>
      </c>
      <c r="N4303" s="217">
        <v>0</v>
      </c>
      <c r="O4303" s="217">
        <v>0</v>
      </c>
      <c r="P4303" s="217">
        <v>0</v>
      </c>
      <c r="Q4303" s="217">
        <v>0</v>
      </c>
      <c r="R4303" s="217">
        <v>0</v>
      </c>
      <c r="S4303" s="217">
        <v>0</v>
      </c>
      <c r="T4303" s="217">
        <v>0</v>
      </c>
      <c r="U4303" s="217">
        <v>0</v>
      </c>
      <c r="V4303" s="217">
        <v>0</v>
      </c>
      <c r="W4303" s="217">
        <v>0</v>
      </c>
      <c r="X4303" s="217">
        <v>0</v>
      </c>
      <c r="Y4303" s="217">
        <v>0</v>
      </c>
    </row>
    <row r="4304" spans="2:25">
      <c r="B4304" s="217" t="s">
        <v>4472</v>
      </c>
      <c r="C4304" s="217" t="s">
        <v>169</v>
      </c>
      <c r="D4304" s="217" t="s">
        <v>23</v>
      </c>
      <c r="E4304" s="217" t="s">
        <v>88</v>
      </c>
      <c r="F4304" s="217" t="s">
        <v>5</v>
      </c>
      <c r="G4304" s="217" t="s">
        <v>13</v>
      </c>
      <c r="H4304" s="217" t="s">
        <v>174</v>
      </c>
      <c r="I4304" s="217">
        <v>1</v>
      </c>
      <c r="J4304" s="217">
        <v>0</v>
      </c>
      <c r="K4304" s="217">
        <v>1</v>
      </c>
      <c r="L4304" s="217">
        <v>3</v>
      </c>
      <c r="M4304" s="217">
        <v>45</v>
      </c>
      <c r="N4304" s="217">
        <v>22.2222222222222</v>
      </c>
      <c r="O4304" s="217">
        <v>0</v>
      </c>
      <c r="P4304" s="217">
        <v>22.2222222222222</v>
      </c>
      <c r="Q4304" s="217">
        <v>22.2222222222222</v>
      </c>
      <c r="R4304" s="217">
        <v>0</v>
      </c>
      <c r="S4304" s="217">
        <v>22.2222222222222</v>
      </c>
      <c r="T4304" s="217">
        <v>22.2222222222222</v>
      </c>
      <c r="U4304" s="217">
        <v>0</v>
      </c>
      <c r="V4304" s="217">
        <v>22.2222222222222</v>
      </c>
      <c r="W4304" s="217">
        <v>22.2222222222222</v>
      </c>
      <c r="X4304" s="217">
        <v>0</v>
      </c>
      <c r="Y4304" s="217">
        <v>22.2222222222222</v>
      </c>
    </row>
    <row r="4305" spans="2:25">
      <c r="B4305" s="217" t="s">
        <v>4473</v>
      </c>
      <c r="C4305" s="217" t="s">
        <v>169</v>
      </c>
      <c r="D4305" s="217" t="s">
        <v>23</v>
      </c>
      <c r="E4305" s="217" t="s">
        <v>88</v>
      </c>
      <c r="F4305" s="217" t="s">
        <v>5</v>
      </c>
      <c r="G4305" s="217" t="s">
        <v>13</v>
      </c>
      <c r="H4305" s="217" t="s">
        <v>176</v>
      </c>
      <c r="I4305" s="217">
        <v>0</v>
      </c>
      <c r="J4305" s="217">
        <v>0</v>
      </c>
      <c r="K4305" s="217">
        <v>0</v>
      </c>
      <c r="L4305" s="217">
        <v>0</v>
      </c>
      <c r="M4305" s="217">
        <v>50</v>
      </c>
      <c r="N4305" s="217">
        <v>0</v>
      </c>
      <c r="O4305" s="217">
        <v>0</v>
      </c>
      <c r="P4305" s="217">
        <v>0</v>
      </c>
      <c r="Q4305" s="217">
        <v>0</v>
      </c>
      <c r="R4305" s="217">
        <v>0</v>
      </c>
      <c r="S4305" s="217">
        <v>0</v>
      </c>
      <c r="T4305" s="217">
        <v>0</v>
      </c>
      <c r="U4305" s="217">
        <v>0</v>
      </c>
      <c r="V4305" s="217">
        <v>0</v>
      </c>
      <c r="W4305" s="217">
        <v>0</v>
      </c>
      <c r="X4305" s="217">
        <v>0</v>
      </c>
      <c r="Y4305" s="217">
        <v>0</v>
      </c>
    </row>
    <row r="4306" spans="2:25">
      <c r="B4306" s="217" t="s">
        <v>4474</v>
      </c>
      <c r="C4306" s="217" t="s">
        <v>169</v>
      </c>
      <c r="D4306" s="217" t="s">
        <v>23</v>
      </c>
      <c r="E4306" s="217" t="s">
        <v>88</v>
      </c>
      <c r="F4306" s="217" t="s">
        <v>5</v>
      </c>
      <c r="G4306" s="217" t="s">
        <v>13</v>
      </c>
      <c r="H4306" s="217" t="s">
        <v>178</v>
      </c>
      <c r="I4306" s="217">
        <v>0</v>
      </c>
      <c r="J4306" s="217">
        <v>0</v>
      </c>
      <c r="K4306" s="217">
        <v>0</v>
      </c>
      <c r="L4306" s="217">
        <v>2</v>
      </c>
      <c r="M4306" s="217">
        <v>57.5</v>
      </c>
      <c r="N4306" s="217">
        <v>0</v>
      </c>
      <c r="O4306" s="217">
        <v>0</v>
      </c>
      <c r="P4306" s="217">
        <v>0</v>
      </c>
      <c r="Q4306" s="217">
        <v>0</v>
      </c>
      <c r="R4306" s="217">
        <v>0</v>
      </c>
      <c r="S4306" s="217">
        <v>0</v>
      </c>
      <c r="T4306" s="217">
        <v>0</v>
      </c>
      <c r="U4306" s="217">
        <v>0</v>
      </c>
      <c r="V4306" s="217">
        <v>0</v>
      </c>
      <c r="W4306" s="217">
        <v>0</v>
      </c>
      <c r="X4306" s="217">
        <v>0</v>
      </c>
      <c r="Y4306" s="217">
        <v>0</v>
      </c>
    </row>
    <row r="4307" spans="2:25">
      <c r="B4307" s="217" t="s">
        <v>4475</v>
      </c>
      <c r="C4307" s="217" t="s">
        <v>169</v>
      </c>
      <c r="D4307" s="217" t="s">
        <v>23</v>
      </c>
      <c r="E4307" s="217" t="s">
        <v>88</v>
      </c>
      <c r="F4307" s="217" t="s">
        <v>5</v>
      </c>
      <c r="G4307" s="217" t="s">
        <v>13</v>
      </c>
      <c r="H4307" s="217" t="s">
        <v>5</v>
      </c>
      <c r="I4307" s="217">
        <v>1</v>
      </c>
      <c r="J4307" s="217">
        <v>0</v>
      </c>
      <c r="K4307" s="217">
        <v>1</v>
      </c>
      <c r="L4307" s="217">
        <v>5</v>
      </c>
      <c r="M4307" s="217">
        <v>170</v>
      </c>
      <c r="N4307" s="217">
        <v>5.8823529411764701</v>
      </c>
      <c r="O4307" s="217">
        <v>0</v>
      </c>
      <c r="P4307" s="217">
        <v>5.8823529411764701</v>
      </c>
      <c r="Q4307" s="217">
        <v>5.8823529411764701</v>
      </c>
      <c r="R4307" s="217">
        <v>0</v>
      </c>
      <c r="S4307" s="217">
        <v>5.8823529411764701</v>
      </c>
      <c r="T4307" s="217">
        <v>5.8823529411764701</v>
      </c>
      <c r="U4307" s="217">
        <v>0</v>
      </c>
      <c r="V4307" s="217">
        <v>5.8823529411764701</v>
      </c>
      <c r="W4307" s="217">
        <v>5.8823529411764701</v>
      </c>
      <c r="X4307" s="217">
        <v>0</v>
      </c>
      <c r="Y4307" s="217">
        <v>5.8823529411764701</v>
      </c>
    </row>
    <row r="4308" spans="2:25">
      <c r="B4308" s="217" t="s">
        <v>4476</v>
      </c>
      <c r="C4308" s="217" t="s">
        <v>169</v>
      </c>
      <c r="D4308" s="217" t="s">
        <v>23</v>
      </c>
      <c r="E4308" s="217" t="s">
        <v>88</v>
      </c>
      <c r="F4308" s="217" t="s">
        <v>12</v>
      </c>
      <c r="G4308" s="217" t="s">
        <v>5</v>
      </c>
      <c r="H4308" s="217" t="s">
        <v>170</v>
      </c>
      <c r="I4308" s="217">
        <v>3</v>
      </c>
      <c r="J4308" s="217">
        <v>3</v>
      </c>
      <c r="K4308" s="217">
        <v>0</v>
      </c>
      <c r="L4308" s="217">
        <v>4</v>
      </c>
      <c r="M4308" s="217">
        <v>209.25998409883201</v>
      </c>
      <c r="N4308" s="217">
        <v>14.3362335274914</v>
      </c>
      <c r="O4308" s="217">
        <v>14.3362335274914</v>
      </c>
      <c r="P4308" s="217">
        <v>0</v>
      </c>
      <c r="Q4308" s="217">
        <v>14.3362335274914</v>
      </c>
      <c r="R4308" s="217">
        <v>14.3362335274914</v>
      </c>
      <c r="S4308" s="217">
        <v>0</v>
      </c>
      <c r="T4308" s="217">
        <v>14.3362335274914</v>
      </c>
      <c r="U4308" s="217">
        <v>14.3362335274914</v>
      </c>
      <c r="V4308" s="217">
        <v>0</v>
      </c>
      <c r="W4308" s="217">
        <v>14.3362335274914</v>
      </c>
      <c r="X4308" s="217">
        <v>14.3362335274914</v>
      </c>
      <c r="Y4308" s="217">
        <v>0</v>
      </c>
    </row>
    <row r="4309" spans="2:25">
      <c r="B4309" s="217" t="s">
        <v>4477</v>
      </c>
      <c r="C4309" s="217" t="s">
        <v>169</v>
      </c>
      <c r="D4309" s="217" t="s">
        <v>23</v>
      </c>
      <c r="E4309" s="217" t="s">
        <v>88</v>
      </c>
      <c r="F4309" s="217" t="s">
        <v>12</v>
      </c>
      <c r="G4309" s="217" t="s">
        <v>5</v>
      </c>
      <c r="H4309" s="217" t="s">
        <v>172</v>
      </c>
      <c r="I4309" s="217">
        <v>0</v>
      </c>
      <c r="J4309" s="217">
        <v>0</v>
      </c>
      <c r="K4309" s="217">
        <v>0</v>
      </c>
      <c r="L4309" s="217">
        <v>4</v>
      </c>
      <c r="M4309" s="217">
        <v>302.443275640634</v>
      </c>
      <c r="N4309" s="217">
        <v>0</v>
      </c>
      <c r="O4309" s="217">
        <v>0</v>
      </c>
      <c r="P4309" s="217">
        <v>0</v>
      </c>
      <c r="Q4309" s="217">
        <v>0</v>
      </c>
      <c r="R4309" s="217">
        <v>0</v>
      </c>
      <c r="S4309" s="217">
        <v>0</v>
      </c>
      <c r="T4309" s="217">
        <v>0</v>
      </c>
      <c r="U4309" s="217">
        <v>0</v>
      </c>
      <c r="V4309" s="217">
        <v>0</v>
      </c>
      <c r="W4309" s="217">
        <v>0</v>
      </c>
      <c r="X4309" s="217">
        <v>0</v>
      </c>
      <c r="Y4309" s="217">
        <v>0</v>
      </c>
    </row>
    <row r="4310" spans="2:25">
      <c r="B4310" s="217" t="s">
        <v>4478</v>
      </c>
      <c r="C4310" s="217" t="s">
        <v>169</v>
      </c>
      <c r="D4310" s="217" t="s">
        <v>23</v>
      </c>
      <c r="E4310" s="217" t="s">
        <v>88</v>
      </c>
      <c r="F4310" s="217" t="s">
        <v>12</v>
      </c>
      <c r="G4310" s="217" t="s">
        <v>5</v>
      </c>
      <c r="H4310" s="217" t="s">
        <v>174</v>
      </c>
      <c r="I4310" s="217">
        <v>10</v>
      </c>
      <c r="J4310" s="217">
        <v>6</v>
      </c>
      <c r="K4310" s="217">
        <v>4</v>
      </c>
      <c r="L4310" s="217">
        <v>12</v>
      </c>
      <c r="M4310" s="217">
        <v>620.86172099565795</v>
      </c>
      <c r="N4310" s="217">
        <v>16.106646072435101</v>
      </c>
      <c r="O4310" s="217">
        <v>9.6639876434610503</v>
      </c>
      <c r="P4310" s="217">
        <v>6.4426584289740401</v>
      </c>
      <c r="Q4310" s="217">
        <v>16.106646072435101</v>
      </c>
      <c r="R4310" s="217">
        <v>9.6639876434610503</v>
      </c>
      <c r="S4310" s="217">
        <v>6.4426584289740401</v>
      </c>
      <c r="T4310" s="217">
        <v>16.106646072435101</v>
      </c>
      <c r="U4310" s="217">
        <v>9.6639876434610503</v>
      </c>
      <c r="V4310" s="217">
        <v>6.4426584289740401</v>
      </c>
      <c r="W4310" s="217">
        <v>16.106646072435101</v>
      </c>
      <c r="X4310" s="217">
        <v>9.6639876434610503</v>
      </c>
      <c r="Y4310" s="217">
        <v>6.4426584289740401</v>
      </c>
    </row>
    <row r="4311" spans="2:25">
      <c r="B4311" s="217" t="s">
        <v>4479</v>
      </c>
      <c r="C4311" s="217" t="s">
        <v>169</v>
      </c>
      <c r="D4311" s="217" t="s">
        <v>23</v>
      </c>
      <c r="E4311" s="217" t="s">
        <v>88</v>
      </c>
      <c r="F4311" s="217" t="s">
        <v>12</v>
      </c>
      <c r="G4311" s="217" t="s">
        <v>5</v>
      </c>
      <c r="H4311" s="217" t="s">
        <v>176</v>
      </c>
      <c r="I4311" s="217">
        <v>15</v>
      </c>
      <c r="J4311" s="217">
        <v>13</v>
      </c>
      <c r="K4311" s="217">
        <v>2</v>
      </c>
      <c r="L4311" s="217">
        <v>26</v>
      </c>
      <c r="M4311" s="217">
        <v>812.31117362852399</v>
      </c>
      <c r="N4311" s="217">
        <v>18.465829951589001</v>
      </c>
      <c r="O4311" s="217">
        <v>16.003719291377099</v>
      </c>
      <c r="P4311" s="217">
        <v>2.4621106602118599</v>
      </c>
      <c r="Q4311" s="217">
        <v>18.465829951589001</v>
      </c>
      <c r="R4311" s="217">
        <v>16.003719291377099</v>
      </c>
      <c r="S4311" s="217">
        <v>2.4621106602118599</v>
      </c>
      <c r="T4311" s="217">
        <v>18.465829951589001</v>
      </c>
      <c r="U4311" s="217">
        <v>16.003719291377099</v>
      </c>
      <c r="V4311" s="217">
        <v>2.4621106602118599</v>
      </c>
      <c r="W4311" s="217">
        <v>18.465829951589001</v>
      </c>
      <c r="X4311" s="217">
        <v>16.003719291377099</v>
      </c>
      <c r="Y4311" s="217">
        <v>2.4621106602118599</v>
      </c>
    </row>
    <row r="4312" spans="2:25">
      <c r="B4312" s="217" t="s">
        <v>4480</v>
      </c>
      <c r="C4312" s="217" t="s">
        <v>169</v>
      </c>
      <c r="D4312" s="217" t="s">
        <v>23</v>
      </c>
      <c r="E4312" s="217" t="s">
        <v>88</v>
      </c>
      <c r="F4312" s="217" t="s">
        <v>12</v>
      </c>
      <c r="G4312" s="217" t="s">
        <v>5</v>
      </c>
      <c r="H4312" s="217" t="s">
        <v>178</v>
      </c>
      <c r="I4312" s="217">
        <v>15</v>
      </c>
      <c r="J4312" s="217">
        <v>14</v>
      </c>
      <c r="K4312" s="217">
        <v>1</v>
      </c>
      <c r="L4312" s="217">
        <v>29</v>
      </c>
      <c r="M4312" s="217">
        <v>785.12384563635305</v>
      </c>
      <c r="N4312" s="217">
        <v>19.105266109759199</v>
      </c>
      <c r="O4312" s="217">
        <v>17.831581702441898</v>
      </c>
      <c r="P4312" s="217">
        <v>1.2736844073172799</v>
      </c>
      <c r="Q4312" s="217">
        <v>19.105266109759199</v>
      </c>
      <c r="R4312" s="217">
        <v>17.831581702441898</v>
      </c>
      <c r="S4312" s="217">
        <v>1.2736844073172799</v>
      </c>
      <c r="T4312" s="217">
        <v>19.105266109759199</v>
      </c>
      <c r="U4312" s="217">
        <v>17.831581702441898</v>
      </c>
      <c r="V4312" s="217">
        <v>1.2736844073172799</v>
      </c>
      <c r="W4312" s="217">
        <v>19.105266109759199</v>
      </c>
      <c r="X4312" s="217">
        <v>17.831581702441898</v>
      </c>
      <c r="Y4312" s="217">
        <v>1.2736844073172799</v>
      </c>
    </row>
    <row r="4313" spans="2:25">
      <c r="B4313" s="217" t="s">
        <v>4481</v>
      </c>
      <c r="C4313" s="217" t="s">
        <v>169</v>
      </c>
      <c r="D4313" s="217" t="s">
        <v>23</v>
      </c>
      <c r="E4313" s="217" t="s">
        <v>88</v>
      </c>
      <c r="F4313" s="217" t="s">
        <v>12</v>
      </c>
      <c r="G4313" s="217" t="s">
        <v>5</v>
      </c>
      <c r="H4313" s="217" t="s">
        <v>5</v>
      </c>
      <c r="I4313" s="217">
        <v>43</v>
      </c>
      <c r="J4313" s="217">
        <v>36</v>
      </c>
      <c r="K4313" s="217">
        <v>7</v>
      </c>
      <c r="L4313" s="217">
        <v>75</v>
      </c>
      <c r="M4313" s="217">
        <v>2730</v>
      </c>
      <c r="N4313" s="217">
        <v>15.7509157509158</v>
      </c>
      <c r="O4313" s="217">
        <v>13.1868131868132</v>
      </c>
      <c r="P4313" s="217">
        <v>2.5641025641025599</v>
      </c>
      <c r="Q4313" s="217">
        <v>15.7509157509158</v>
      </c>
      <c r="R4313" s="217">
        <v>13.1868131868132</v>
      </c>
      <c r="S4313" s="217">
        <v>2.5641025641025599</v>
      </c>
      <c r="T4313" s="217">
        <v>15.7509157509158</v>
      </c>
      <c r="U4313" s="217">
        <v>13.1868131868132</v>
      </c>
      <c r="V4313" s="217">
        <v>2.5641025641025599</v>
      </c>
      <c r="W4313" s="217">
        <v>15.7509157509158</v>
      </c>
      <c r="X4313" s="217">
        <v>13.1868131868132</v>
      </c>
      <c r="Y4313" s="217">
        <v>2.5641025641025599</v>
      </c>
    </row>
    <row r="4314" spans="2:25">
      <c r="B4314" s="217" t="s">
        <v>4482</v>
      </c>
      <c r="C4314" s="217" t="s">
        <v>169</v>
      </c>
      <c r="D4314" s="217" t="s">
        <v>23</v>
      </c>
      <c r="E4314" s="217" t="s">
        <v>88</v>
      </c>
      <c r="F4314" s="217" t="s">
        <v>9</v>
      </c>
      <c r="G4314" s="217" t="s">
        <v>5</v>
      </c>
      <c r="H4314" s="217" t="s">
        <v>170</v>
      </c>
      <c r="I4314" s="217">
        <v>1</v>
      </c>
      <c r="J4314" s="217">
        <v>1</v>
      </c>
      <c r="K4314" s="217">
        <v>0</v>
      </c>
      <c r="L4314" s="217">
        <v>8</v>
      </c>
      <c r="M4314" s="217">
        <v>274.67632803877302</v>
      </c>
      <c r="N4314" s="217">
        <v>3.6406486395829498</v>
      </c>
      <c r="O4314" s="217">
        <v>3.6406486395829498</v>
      </c>
      <c r="P4314" s="217">
        <v>0</v>
      </c>
      <c r="Q4314" s="217">
        <v>3.6406486395829498</v>
      </c>
      <c r="R4314" s="217">
        <v>3.6406486395829498</v>
      </c>
      <c r="S4314" s="217">
        <v>0</v>
      </c>
      <c r="T4314" s="217">
        <v>3.6406486395829498</v>
      </c>
      <c r="U4314" s="217">
        <v>3.6406486395829498</v>
      </c>
      <c r="V4314" s="217">
        <v>0</v>
      </c>
      <c r="W4314" s="217">
        <v>3.6406486395829498</v>
      </c>
      <c r="X4314" s="217">
        <v>3.6406486395829498</v>
      </c>
      <c r="Y4314" s="217">
        <v>0</v>
      </c>
    </row>
    <row r="4315" spans="2:25">
      <c r="B4315" s="217" t="s">
        <v>4483</v>
      </c>
      <c r="C4315" s="217" t="s">
        <v>169</v>
      </c>
      <c r="D4315" s="217" t="s">
        <v>23</v>
      </c>
      <c r="E4315" s="217" t="s">
        <v>88</v>
      </c>
      <c r="F4315" s="217" t="s">
        <v>9</v>
      </c>
      <c r="G4315" s="217" t="s">
        <v>5</v>
      </c>
      <c r="H4315" s="217" t="s">
        <v>172</v>
      </c>
      <c r="I4315" s="217">
        <v>1</v>
      </c>
      <c r="J4315" s="217">
        <v>1</v>
      </c>
      <c r="K4315" s="217">
        <v>0</v>
      </c>
      <c r="L4315" s="217">
        <v>9</v>
      </c>
      <c r="M4315" s="217">
        <v>387.56334277076598</v>
      </c>
      <c r="N4315" s="217">
        <v>2.58022338452033</v>
      </c>
      <c r="O4315" s="217">
        <v>2.58022338452033</v>
      </c>
      <c r="P4315" s="217">
        <v>0</v>
      </c>
      <c r="Q4315" s="217">
        <v>2.58022338452033</v>
      </c>
      <c r="R4315" s="217">
        <v>2.58022338452033</v>
      </c>
      <c r="S4315" s="217">
        <v>0</v>
      </c>
      <c r="T4315" s="217">
        <v>2.58022338452033</v>
      </c>
      <c r="U4315" s="217">
        <v>2.58022338452033</v>
      </c>
      <c r="V4315" s="217">
        <v>0</v>
      </c>
      <c r="W4315" s="217">
        <v>2.58022338452033</v>
      </c>
      <c r="X4315" s="217">
        <v>2.58022338452033</v>
      </c>
      <c r="Y4315" s="217">
        <v>0</v>
      </c>
    </row>
    <row r="4316" spans="2:25">
      <c r="B4316" s="217" t="s">
        <v>4484</v>
      </c>
      <c r="C4316" s="217" t="s">
        <v>169</v>
      </c>
      <c r="D4316" s="217" t="s">
        <v>23</v>
      </c>
      <c r="E4316" s="217" t="s">
        <v>88</v>
      </c>
      <c r="F4316" s="217" t="s">
        <v>9</v>
      </c>
      <c r="G4316" s="217" t="s">
        <v>5</v>
      </c>
      <c r="H4316" s="217" t="s">
        <v>174</v>
      </c>
      <c r="I4316" s="217">
        <v>2</v>
      </c>
      <c r="J4316" s="217">
        <v>1</v>
      </c>
      <c r="K4316" s="217">
        <v>1</v>
      </c>
      <c r="L4316" s="217">
        <v>38</v>
      </c>
      <c r="M4316" s="217">
        <v>639.46374586112597</v>
      </c>
      <c r="N4316" s="217">
        <v>3.1276206242258899</v>
      </c>
      <c r="O4316" s="217">
        <v>1.5638103121129401</v>
      </c>
      <c r="P4316" s="217">
        <v>1.5638103121129401</v>
      </c>
      <c r="Q4316" s="217">
        <v>3.1276206242258899</v>
      </c>
      <c r="R4316" s="217">
        <v>1.5638103121129401</v>
      </c>
      <c r="S4316" s="217">
        <v>1.5638103121129401</v>
      </c>
      <c r="T4316" s="217">
        <v>3.1276206242258899</v>
      </c>
      <c r="U4316" s="217">
        <v>1.5638103121129401</v>
      </c>
      <c r="V4316" s="217">
        <v>1.5638103121129401</v>
      </c>
      <c r="W4316" s="217">
        <v>3.1276206242258899</v>
      </c>
      <c r="X4316" s="217">
        <v>1.5638103121129401</v>
      </c>
      <c r="Y4316" s="217">
        <v>1.5638103121129401</v>
      </c>
    </row>
    <row r="4317" spans="2:25">
      <c r="B4317" s="217" t="s">
        <v>4485</v>
      </c>
      <c r="C4317" s="217" t="s">
        <v>169</v>
      </c>
      <c r="D4317" s="217" t="s">
        <v>23</v>
      </c>
      <c r="E4317" s="217" t="s">
        <v>88</v>
      </c>
      <c r="F4317" s="217" t="s">
        <v>9</v>
      </c>
      <c r="G4317" s="217" t="s">
        <v>5</v>
      </c>
      <c r="H4317" s="217" t="s">
        <v>176</v>
      </c>
      <c r="I4317" s="217">
        <v>2</v>
      </c>
      <c r="J4317" s="217">
        <v>1</v>
      </c>
      <c r="K4317" s="217">
        <v>1</v>
      </c>
      <c r="L4317" s="217">
        <v>57</v>
      </c>
      <c r="M4317" s="217">
        <v>877.32376793512196</v>
      </c>
      <c r="N4317" s="217">
        <v>2.2796601130586298</v>
      </c>
      <c r="O4317" s="217">
        <v>1.13983005652931</v>
      </c>
      <c r="P4317" s="217">
        <v>1.13983005652931</v>
      </c>
      <c r="Q4317" s="217">
        <v>2.2796601130586298</v>
      </c>
      <c r="R4317" s="217">
        <v>1.13983005652931</v>
      </c>
      <c r="S4317" s="217">
        <v>1.13983005652931</v>
      </c>
      <c r="T4317" s="217">
        <v>2.2796601130586298</v>
      </c>
      <c r="U4317" s="217">
        <v>1.13983005652931</v>
      </c>
      <c r="V4317" s="217">
        <v>1.13983005652931</v>
      </c>
      <c r="W4317" s="217">
        <v>2.2796601130586298</v>
      </c>
      <c r="X4317" s="217">
        <v>1.13983005652931</v>
      </c>
      <c r="Y4317" s="217">
        <v>1.13983005652931</v>
      </c>
    </row>
    <row r="4318" spans="2:25">
      <c r="B4318" s="217" t="s">
        <v>4486</v>
      </c>
      <c r="C4318" s="217" t="s">
        <v>169</v>
      </c>
      <c r="D4318" s="217" t="s">
        <v>23</v>
      </c>
      <c r="E4318" s="217" t="s">
        <v>88</v>
      </c>
      <c r="F4318" s="217" t="s">
        <v>9</v>
      </c>
      <c r="G4318" s="217" t="s">
        <v>5</v>
      </c>
      <c r="H4318" s="217" t="s">
        <v>178</v>
      </c>
      <c r="I4318" s="217">
        <v>4</v>
      </c>
      <c r="J4318" s="217">
        <v>3</v>
      </c>
      <c r="K4318" s="217">
        <v>1</v>
      </c>
      <c r="L4318" s="217">
        <v>56</v>
      </c>
      <c r="M4318" s="217">
        <v>830.97281539421294</v>
      </c>
      <c r="N4318" s="217">
        <v>4.8136352067093799</v>
      </c>
      <c r="O4318" s="217">
        <v>3.6102264050320398</v>
      </c>
      <c r="P4318" s="217">
        <v>1.2034088016773501</v>
      </c>
      <c r="Q4318" s="217">
        <v>4.8136352067093799</v>
      </c>
      <c r="R4318" s="217">
        <v>3.6102264050320398</v>
      </c>
      <c r="S4318" s="217">
        <v>1.2034088016773501</v>
      </c>
      <c r="T4318" s="217">
        <v>4.8136352067093799</v>
      </c>
      <c r="U4318" s="217">
        <v>3.6102264050320398</v>
      </c>
      <c r="V4318" s="217">
        <v>1.2034088016773501</v>
      </c>
      <c r="W4318" s="217">
        <v>4.8136352067093799</v>
      </c>
      <c r="X4318" s="217">
        <v>3.6102264050320398</v>
      </c>
      <c r="Y4318" s="217">
        <v>1.2034088016773501</v>
      </c>
    </row>
    <row r="4319" spans="2:25">
      <c r="B4319" s="217" t="s">
        <v>4487</v>
      </c>
      <c r="C4319" s="217" t="s">
        <v>169</v>
      </c>
      <c r="D4319" s="217" t="s">
        <v>23</v>
      </c>
      <c r="E4319" s="217" t="s">
        <v>88</v>
      </c>
      <c r="F4319" s="217" t="s">
        <v>9</v>
      </c>
      <c r="G4319" s="217" t="s">
        <v>5</v>
      </c>
      <c r="H4319" s="217" t="s">
        <v>5</v>
      </c>
      <c r="I4319" s="217">
        <v>10</v>
      </c>
      <c r="J4319" s="217">
        <v>7</v>
      </c>
      <c r="K4319" s="217">
        <v>3</v>
      </c>
      <c r="L4319" s="217">
        <v>168</v>
      </c>
      <c r="M4319" s="217">
        <v>3010</v>
      </c>
      <c r="N4319" s="217">
        <v>3.3222591362126201</v>
      </c>
      <c r="O4319" s="217">
        <v>2.32558139534884</v>
      </c>
      <c r="P4319" s="217">
        <v>0.99667774086378702</v>
      </c>
      <c r="Q4319" s="217">
        <v>3.3222591362126201</v>
      </c>
      <c r="R4319" s="217">
        <v>2.32558139534884</v>
      </c>
      <c r="S4319" s="217">
        <v>0.99667774086378702</v>
      </c>
      <c r="T4319" s="217">
        <v>3.3222591362126201</v>
      </c>
      <c r="U4319" s="217">
        <v>2.32558139534884</v>
      </c>
      <c r="V4319" s="217">
        <v>0.99667774086378702</v>
      </c>
      <c r="W4319" s="217">
        <v>3.3222591362126201</v>
      </c>
      <c r="X4319" s="217">
        <v>2.32558139534884</v>
      </c>
      <c r="Y4319" s="217">
        <v>0.99667774086378702</v>
      </c>
    </row>
    <row r="4320" spans="2:25">
      <c r="B4320" s="217" t="s">
        <v>4488</v>
      </c>
      <c r="C4320" s="217" t="s">
        <v>169</v>
      </c>
      <c r="D4320" s="217" t="s">
        <v>23</v>
      </c>
      <c r="E4320" s="217" t="s">
        <v>88</v>
      </c>
      <c r="F4320" s="217" t="s">
        <v>5</v>
      </c>
      <c r="G4320" s="217" t="s">
        <v>5</v>
      </c>
      <c r="H4320" s="217" t="s">
        <v>170</v>
      </c>
      <c r="I4320" s="217">
        <v>4</v>
      </c>
      <c r="J4320" s="217">
        <v>4</v>
      </c>
      <c r="K4320" s="217">
        <v>0</v>
      </c>
      <c r="L4320" s="217">
        <v>12</v>
      </c>
      <c r="M4320" s="217">
        <v>483.936312137605</v>
      </c>
      <c r="N4320" s="217">
        <v>8.2655504447093797</v>
      </c>
      <c r="O4320" s="217">
        <v>8.2655504447093797</v>
      </c>
      <c r="P4320" s="217">
        <v>0</v>
      </c>
      <c r="Q4320" s="217">
        <v>8.2655504447093797</v>
      </c>
      <c r="R4320" s="217">
        <v>8.2655504447093797</v>
      </c>
      <c r="S4320" s="217">
        <v>0</v>
      </c>
      <c r="T4320" s="217">
        <v>8.2655504447093797</v>
      </c>
      <c r="U4320" s="217">
        <v>8.2655504447093797</v>
      </c>
      <c r="V4320" s="217">
        <v>0</v>
      </c>
      <c r="W4320" s="217">
        <v>8.2655504447093797</v>
      </c>
      <c r="X4320" s="217">
        <v>8.2655504447093797</v>
      </c>
      <c r="Y4320" s="217">
        <v>0</v>
      </c>
    </row>
    <row r="4321" spans="2:25">
      <c r="B4321" s="217" t="s">
        <v>4489</v>
      </c>
      <c r="C4321" s="217" t="s">
        <v>169</v>
      </c>
      <c r="D4321" s="217" t="s">
        <v>23</v>
      </c>
      <c r="E4321" s="217" t="s">
        <v>88</v>
      </c>
      <c r="F4321" s="217" t="s">
        <v>5</v>
      </c>
      <c r="G4321" s="217" t="s">
        <v>5</v>
      </c>
      <c r="H4321" s="217" t="s">
        <v>172</v>
      </c>
      <c r="I4321" s="217">
        <v>1</v>
      </c>
      <c r="J4321" s="217">
        <v>1</v>
      </c>
      <c r="K4321" s="217">
        <v>0</v>
      </c>
      <c r="L4321" s="217">
        <v>13</v>
      </c>
      <c r="M4321" s="217">
        <v>690.00661841140004</v>
      </c>
      <c r="N4321" s="217">
        <v>1.4492614611469901</v>
      </c>
      <c r="O4321" s="217">
        <v>1.4492614611469901</v>
      </c>
      <c r="P4321" s="217">
        <v>0</v>
      </c>
      <c r="Q4321" s="217">
        <v>1.4492614611469901</v>
      </c>
      <c r="R4321" s="217">
        <v>1.4492614611469901</v>
      </c>
      <c r="S4321" s="217">
        <v>0</v>
      </c>
      <c r="T4321" s="217">
        <v>1.4492614611469901</v>
      </c>
      <c r="U4321" s="217">
        <v>1.4492614611469901</v>
      </c>
      <c r="V4321" s="217">
        <v>0</v>
      </c>
      <c r="W4321" s="217">
        <v>1.4492614611469901</v>
      </c>
      <c r="X4321" s="217">
        <v>1.4492614611469901</v>
      </c>
      <c r="Y4321" s="217">
        <v>0</v>
      </c>
    </row>
    <row r="4322" spans="2:25">
      <c r="B4322" s="217" t="s">
        <v>4490</v>
      </c>
      <c r="C4322" s="217" t="s">
        <v>169</v>
      </c>
      <c r="D4322" s="217" t="s">
        <v>23</v>
      </c>
      <c r="E4322" s="217" t="s">
        <v>88</v>
      </c>
      <c r="F4322" s="217" t="s">
        <v>5</v>
      </c>
      <c r="G4322" s="217" t="s">
        <v>5</v>
      </c>
      <c r="H4322" s="217" t="s">
        <v>174</v>
      </c>
      <c r="I4322" s="217">
        <v>12</v>
      </c>
      <c r="J4322" s="217">
        <v>7</v>
      </c>
      <c r="K4322" s="217">
        <v>5</v>
      </c>
      <c r="L4322" s="217">
        <v>50</v>
      </c>
      <c r="M4322" s="217">
        <v>1260.3254668567799</v>
      </c>
      <c r="N4322" s="217">
        <v>9.5213500921533107</v>
      </c>
      <c r="O4322" s="217">
        <v>5.5541208870894296</v>
      </c>
      <c r="P4322" s="217">
        <v>3.9672292050638802</v>
      </c>
      <c r="Q4322" s="217">
        <v>9.5213500921533107</v>
      </c>
      <c r="R4322" s="217">
        <v>5.5541208870894296</v>
      </c>
      <c r="S4322" s="217">
        <v>3.9672292050638802</v>
      </c>
      <c r="T4322" s="217">
        <v>9.5213500921533107</v>
      </c>
      <c r="U4322" s="217">
        <v>5.5541208870894296</v>
      </c>
      <c r="V4322" s="217">
        <v>3.9672292050638802</v>
      </c>
      <c r="W4322" s="217">
        <v>9.5213500921533107</v>
      </c>
      <c r="X4322" s="217">
        <v>5.5541208870894296</v>
      </c>
      <c r="Y4322" s="217">
        <v>3.9672292050638802</v>
      </c>
    </row>
    <row r="4323" spans="2:25">
      <c r="B4323" s="217" t="s">
        <v>4491</v>
      </c>
      <c r="C4323" s="217" t="s">
        <v>169</v>
      </c>
      <c r="D4323" s="217" t="s">
        <v>23</v>
      </c>
      <c r="E4323" s="217" t="s">
        <v>88</v>
      </c>
      <c r="F4323" s="217" t="s">
        <v>5</v>
      </c>
      <c r="G4323" s="217" t="s">
        <v>5</v>
      </c>
      <c r="H4323" s="217" t="s">
        <v>176</v>
      </c>
      <c r="I4323" s="217">
        <v>17</v>
      </c>
      <c r="J4323" s="217">
        <v>14</v>
      </c>
      <c r="K4323" s="217">
        <v>3</v>
      </c>
      <c r="L4323" s="217">
        <v>83</v>
      </c>
      <c r="M4323" s="217">
        <v>1689.63494156365</v>
      </c>
      <c r="N4323" s="217">
        <v>10.061344957904099</v>
      </c>
      <c r="O4323" s="217">
        <v>8.2858134947445592</v>
      </c>
      <c r="P4323" s="217">
        <v>1.77553146315955</v>
      </c>
      <c r="Q4323" s="217">
        <v>10.061344957904099</v>
      </c>
      <c r="R4323" s="217">
        <v>8.2858134947445592</v>
      </c>
      <c r="S4323" s="217">
        <v>1.77553146315955</v>
      </c>
      <c r="T4323" s="217">
        <v>10.061344957904099</v>
      </c>
      <c r="U4323" s="217">
        <v>8.2858134947445592</v>
      </c>
      <c r="V4323" s="217">
        <v>1.77553146315955</v>
      </c>
      <c r="W4323" s="217">
        <v>10.061344957904099</v>
      </c>
      <c r="X4323" s="217">
        <v>8.2858134947445592</v>
      </c>
      <c r="Y4323" s="217">
        <v>1.77553146315955</v>
      </c>
    </row>
    <row r="4324" spans="2:25">
      <c r="B4324" s="217" t="s">
        <v>4492</v>
      </c>
      <c r="C4324" s="217" t="s">
        <v>169</v>
      </c>
      <c r="D4324" s="217" t="s">
        <v>23</v>
      </c>
      <c r="E4324" s="217" t="s">
        <v>88</v>
      </c>
      <c r="F4324" s="217" t="s">
        <v>5</v>
      </c>
      <c r="G4324" s="217" t="s">
        <v>5</v>
      </c>
      <c r="H4324" s="217" t="s">
        <v>178</v>
      </c>
      <c r="I4324" s="217">
        <v>19</v>
      </c>
      <c r="J4324" s="217">
        <v>17</v>
      </c>
      <c r="K4324" s="217">
        <v>2</v>
      </c>
      <c r="L4324" s="217">
        <v>85</v>
      </c>
      <c r="M4324" s="217">
        <v>1616.09666103057</v>
      </c>
      <c r="N4324" s="217">
        <v>11.7567225142857</v>
      </c>
      <c r="O4324" s="217">
        <v>10.519172775939801</v>
      </c>
      <c r="P4324" s="217">
        <v>1.23754973834586</v>
      </c>
      <c r="Q4324" s="217">
        <v>11.7567225142857</v>
      </c>
      <c r="R4324" s="217">
        <v>10.519172775939801</v>
      </c>
      <c r="S4324" s="217">
        <v>1.23754973834586</v>
      </c>
      <c r="T4324" s="217">
        <v>11.7567225142857</v>
      </c>
      <c r="U4324" s="217">
        <v>10.519172775939801</v>
      </c>
      <c r="V4324" s="217">
        <v>1.23754973834586</v>
      </c>
      <c r="W4324" s="217">
        <v>11.7567225142857</v>
      </c>
      <c r="X4324" s="217">
        <v>10.519172775939801</v>
      </c>
      <c r="Y4324" s="217">
        <v>1.23754973834586</v>
      </c>
    </row>
    <row r="4325" spans="2:25">
      <c r="B4325" s="217" t="s">
        <v>4493</v>
      </c>
      <c r="C4325" s="217" t="s">
        <v>169</v>
      </c>
      <c r="D4325" s="217" t="s">
        <v>23</v>
      </c>
      <c r="E4325" s="217" t="s">
        <v>88</v>
      </c>
      <c r="F4325" s="217" t="s">
        <v>5</v>
      </c>
      <c r="G4325" s="217" t="s">
        <v>5</v>
      </c>
      <c r="H4325" s="217" t="s">
        <v>5</v>
      </c>
      <c r="I4325" s="217">
        <v>53</v>
      </c>
      <c r="J4325" s="217">
        <v>43</v>
      </c>
      <c r="K4325" s="217">
        <v>10</v>
      </c>
      <c r="L4325" s="217">
        <v>243</v>
      </c>
      <c r="M4325" s="217">
        <v>5740</v>
      </c>
      <c r="N4325" s="217">
        <v>9.23344947735192</v>
      </c>
      <c r="O4325" s="217">
        <v>7.4912891986062702</v>
      </c>
      <c r="P4325" s="217">
        <v>1.7421602787456401</v>
      </c>
      <c r="Q4325" s="217">
        <v>9.23344947735192</v>
      </c>
      <c r="R4325" s="217">
        <v>7.4912891986062702</v>
      </c>
      <c r="S4325" s="217">
        <v>1.7421602787456401</v>
      </c>
      <c r="T4325" s="217">
        <v>9.23344947735192</v>
      </c>
      <c r="U4325" s="217">
        <v>7.4912891986062702</v>
      </c>
      <c r="V4325" s="217">
        <v>1.7421602787456401</v>
      </c>
      <c r="W4325" s="217">
        <v>9.23344947735192</v>
      </c>
      <c r="X4325" s="217">
        <v>7.4912891986062702</v>
      </c>
      <c r="Y4325" s="217">
        <v>1.7421602787456401</v>
      </c>
    </row>
    <row r="4326" spans="2:25">
      <c r="B4326" s="217" t="s">
        <v>4494</v>
      </c>
      <c r="C4326" s="217" t="s">
        <v>169</v>
      </c>
      <c r="D4326" s="217" t="s">
        <v>24</v>
      </c>
      <c r="E4326" s="217" t="s">
        <v>86</v>
      </c>
      <c r="F4326" s="217" t="s">
        <v>12</v>
      </c>
      <c r="G4326" s="217" t="s">
        <v>10</v>
      </c>
      <c r="H4326" s="217" t="s">
        <v>170</v>
      </c>
      <c r="I4326" s="217">
        <v>0</v>
      </c>
      <c r="J4326" s="217">
        <v>0</v>
      </c>
      <c r="K4326" s="217">
        <v>0</v>
      </c>
      <c r="L4326" s="217">
        <v>4</v>
      </c>
      <c r="M4326" s="217">
        <v>342.21568627451001</v>
      </c>
      <c r="N4326" s="217">
        <v>0</v>
      </c>
      <c r="O4326" s="217">
        <v>0</v>
      </c>
      <c r="P4326" s="217">
        <v>0</v>
      </c>
      <c r="Q4326" s="217">
        <v>0</v>
      </c>
      <c r="R4326" s="217">
        <v>0</v>
      </c>
      <c r="S4326" s="217">
        <v>0</v>
      </c>
      <c r="T4326" s="217">
        <v>0</v>
      </c>
      <c r="U4326" s="217">
        <v>0</v>
      </c>
      <c r="V4326" s="217">
        <v>0</v>
      </c>
      <c r="W4326" s="217">
        <v>0</v>
      </c>
      <c r="X4326" s="217">
        <v>0</v>
      </c>
      <c r="Y4326" s="217">
        <v>0</v>
      </c>
    </row>
    <row r="4327" spans="2:25">
      <c r="B4327" s="217" t="s">
        <v>4495</v>
      </c>
      <c r="C4327" s="217" t="s">
        <v>169</v>
      </c>
      <c r="D4327" s="217" t="s">
        <v>24</v>
      </c>
      <c r="E4327" s="217" t="s">
        <v>86</v>
      </c>
      <c r="F4327" s="217" t="s">
        <v>12</v>
      </c>
      <c r="G4327" s="217" t="s">
        <v>10</v>
      </c>
      <c r="H4327" s="217" t="s">
        <v>172</v>
      </c>
      <c r="I4327" s="217">
        <v>4</v>
      </c>
      <c r="J4327" s="217">
        <v>4</v>
      </c>
      <c r="K4327" s="217">
        <v>0</v>
      </c>
      <c r="L4327" s="217">
        <v>8</v>
      </c>
      <c r="M4327" s="217">
        <v>485.725490196078</v>
      </c>
      <c r="N4327" s="217">
        <v>8.2351041498466007</v>
      </c>
      <c r="O4327" s="217">
        <v>8.2351041498466007</v>
      </c>
      <c r="P4327" s="217">
        <v>0</v>
      </c>
      <c r="Q4327" s="217">
        <v>8.2351041498466007</v>
      </c>
      <c r="R4327" s="217">
        <v>8.2351041498466007</v>
      </c>
      <c r="S4327" s="217">
        <v>0</v>
      </c>
      <c r="T4327" s="217">
        <v>8.2351041498466007</v>
      </c>
      <c r="U4327" s="217">
        <v>8.2351041498466007</v>
      </c>
      <c r="V4327" s="217">
        <v>0</v>
      </c>
      <c r="W4327" s="217">
        <v>8.2351041498466007</v>
      </c>
      <c r="X4327" s="217">
        <v>8.2351041498466007</v>
      </c>
      <c r="Y4327" s="217">
        <v>0</v>
      </c>
    </row>
    <row r="4328" spans="2:25">
      <c r="B4328" s="217" t="s">
        <v>4496</v>
      </c>
      <c r="C4328" s="217" t="s">
        <v>169</v>
      </c>
      <c r="D4328" s="217" t="s">
        <v>24</v>
      </c>
      <c r="E4328" s="217" t="s">
        <v>86</v>
      </c>
      <c r="F4328" s="217" t="s">
        <v>12</v>
      </c>
      <c r="G4328" s="217" t="s">
        <v>10</v>
      </c>
      <c r="H4328" s="217" t="s">
        <v>174</v>
      </c>
      <c r="I4328" s="217">
        <v>5</v>
      </c>
      <c r="J4328" s="217">
        <v>5</v>
      </c>
      <c r="K4328" s="217">
        <v>0</v>
      </c>
      <c r="L4328" s="217">
        <v>12</v>
      </c>
      <c r="M4328" s="217">
        <v>717.54901960784298</v>
      </c>
      <c r="N4328" s="217">
        <v>6.9681650498702004</v>
      </c>
      <c r="O4328" s="217">
        <v>6.9681650498702004</v>
      </c>
      <c r="P4328" s="217">
        <v>0</v>
      </c>
      <c r="Q4328" s="217">
        <v>6.9681650498702004</v>
      </c>
      <c r="R4328" s="217">
        <v>6.9681650498702004</v>
      </c>
      <c r="S4328" s="217">
        <v>0</v>
      </c>
      <c r="T4328" s="217">
        <v>6.9681650498702004</v>
      </c>
      <c r="U4328" s="217">
        <v>6.9681650498702004</v>
      </c>
      <c r="V4328" s="217">
        <v>0</v>
      </c>
      <c r="W4328" s="217">
        <v>6.9681650498702004</v>
      </c>
      <c r="X4328" s="217">
        <v>6.9681650498702004</v>
      </c>
      <c r="Y4328" s="217">
        <v>0</v>
      </c>
    </row>
    <row r="4329" spans="2:25">
      <c r="B4329" s="217" t="s">
        <v>4497</v>
      </c>
      <c r="C4329" s="217" t="s">
        <v>169</v>
      </c>
      <c r="D4329" s="217" t="s">
        <v>24</v>
      </c>
      <c r="E4329" s="217" t="s">
        <v>86</v>
      </c>
      <c r="F4329" s="217" t="s">
        <v>12</v>
      </c>
      <c r="G4329" s="217" t="s">
        <v>10</v>
      </c>
      <c r="H4329" s="217" t="s">
        <v>176</v>
      </c>
      <c r="I4329" s="217">
        <v>9</v>
      </c>
      <c r="J4329" s="217">
        <v>9</v>
      </c>
      <c r="K4329" s="217">
        <v>0</v>
      </c>
      <c r="L4329" s="217">
        <v>32</v>
      </c>
      <c r="M4329" s="217">
        <v>1413.01960784314</v>
      </c>
      <c r="N4329" s="217">
        <v>6.3693383658969802</v>
      </c>
      <c r="O4329" s="217">
        <v>6.3693383658969802</v>
      </c>
      <c r="P4329" s="217">
        <v>0</v>
      </c>
      <c r="Q4329" s="217">
        <v>6.3693383658969802</v>
      </c>
      <c r="R4329" s="217">
        <v>6.3693383658969802</v>
      </c>
      <c r="S4329" s="217">
        <v>0</v>
      </c>
      <c r="T4329" s="217">
        <v>6.3693383658969802</v>
      </c>
      <c r="U4329" s="217">
        <v>6.3693383658969802</v>
      </c>
      <c r="V4329" s="217">
        <v>0</v>
      </c>
      <c r="W4329" s="217">
        <v>6.3693383658969802</v>
      </c>
      <c r="X4329" s="217">
        <v>6.3693383658969802</v>
      </c>
      <c r="Y4329" s="217">
        <v>0</v>
      </c>
    </row>
    <row r="4330" spans="2:25">
      <c r="B4330" s="217" t="s">
        <v>4498</v>
      </c>
      <c r="C4330" s="217" t="s">
        <v>169</v>
      </c>
      <c r="D4330" s="217" t="s">
        <v>24</v>
      </c>
      <c r="E4330" s="217" t="s">
        <v>86</v>
      </c>
      <c r="F4330" s="217" t="s">
        <v>12</v>
      </c>
      <c r="G4330" s="217" t="s">
        <v>10</v>
      </c>
      <c r="H4330" s="217" t="s">
        <v>178</v>
      </c>
      <c r="I4330" s="217">
        <v>16</v>
      </c>
      <c r="J4330" s="217">
        <v>16</v>
      </c>
      <c r="K4330" s="217">
        <v>0</v>
      </c>
      <c r="L4330" s="217">
        <v>40</v>
      </c>
      <c r="M4330" s="217">
        <v>2671.49019607843</v>
      </c>
      <c r="N4330" s="217">
        <v>5.9891666544338902</v>
      </c>
      <c r="O4330" s="217">
        <v>5.9891666544338902</v>
      </c>
      <c r="P4330" s="217">
        <v>0</v>
      </c>
      <c r="Q4330" s="217">
        <v>5.9891666544338902</v>
      </c>
      <c r="R4330" s="217">
        <v>5.9891666544338902</v>
      </c>
      <c r="S4330" s="217">
        <v>0</v>
      </c>
      <c r="T4330" s="217">
        <v>5.9891666544338902</v>
      </c>
      <c r="U4330" s="217">
        <v>5.9891666544338902</v>
      </c>
      <c r="V4330" s="217">
        <v>0</v>
      </c>
      <c r="W4330" s="217">
        <v>5.9891666544338902</v>
      </c>
      <c r="X4330" s="217">
        <v>5.9891666544338902</v>
      </c>
      <c r="Y4330" s="217">
        <v>0</v>
      </c>
    </row>
    <row r="4331" spans="2:25">
      <c r="B4331" s="217" t="s">
        <v>4499</v>
      </c>
      <c r="C4331" s="217" t="s">
        <v>169</v>
      </c>
      <c r="D4331" s="217" t="s">
        <v>24</v>
      </c>
      <c r="E4331" s="217" t="s">
        <v>86</v>
      </c>
      <c r="F4331" s="217" t="s">
        <v>12</v>
      </c>
      <c r="G4331" s="217" t="s">
        <v>10</v>
      </c>
      <c r="H4331" s="217" t="s">
        <v>5</v>
      </c>
      <c r="I4331" s="217">
        <v>34</v>
      </c>
      <c r="J4331" s="217">
        <v>34</v>
      </c>
      <c r="K4331" s="217">
        <v>0</v>
      </c>
      <c r="L4331" s="217">
        <v>96</v>
      </c>
      <c r="M4331" s="217">
        <v>5630</v>
      </c>
      <c r="N4331" s="217">
        <v>6.0390763765541697</v>
      </c>
      <c r="O4331" s="217">
        <v>6.0390763765541697</v>
      </c>
      <c r="P4331" s="217">
        <v>0</v>
      </c>
      <c r="Q4331" s="217">
        <v>6.0390763765541697</v>
      </c>
      <c r="R4331" s="217">
        <v>6.0390763765541697</v>
      </c>
      <c r="S4331" s="217">
        <v>0</v>
      </c>
      <c r="T4331" s="217">
        <v>6.0390763765541697</v>
      </c>
      <c r="U4331" s="217">
        <v>6.0390763765541697</v>
      </c>
      <c r="V4331" s="217">
        <v>0</v>
      </c>
      <c r="W4331" s="217">
        <v>6.0390763765541697</v>
      </c>
      <c r="X4331" s="217">
        <v>6.0390763765541697</v>
      </c>
      <c r="Y4331" s="217">
        <v>0</v>
      </c>
    </row>
    <row r="4332" spans="2:25">
      <c r="B4332" s="217" t="s">
        <v>4500</v>
      </c>
      <c r="C4332" s="217" t="s">
        <v>169</v>
      </c>
      <c r="D4332" s="217" t="s">
        <v>24</v>
      </c>
      <c r="E4332" s="217" t="s">
        <v>86</v>
      </c>
      <c r="F4332" s="217" t="s">
        <v>9</v>
      </c>
      <c r="G4332" s="217" t="s">
        <v>10</v>
      </c>
      <c r="H4332" s="217" t="s">
        <v>170</v>
      </c>
      <c r="I4332" s="217">
        <v>0</v>
      </c>
      <c r="J4332" s="217">
        <v>0</v>
      </c>
      <c r="K4332" s="217">
        <v>0</v>
      </c>
      <c r="L4332" s="217">
        <v>10</v>
      </c>
      <c r="M4332" s="217">
        <v>367.96963946869101</v>
      </c>
      <c r="N4332" s="217">
        <v>0</v>
      </c>
      <c r="O4332" s="217">
        <v>0</v>
      </c>
      <c r="P4332" s="217">
        <v>0</v>
      </c>
      <c r="Q4332" s="217">
        <v>0</v>
      </c>
      <c r="R4332" s="217">
        <v>0</v>
      </c>
      <c r="S4332" s="217">
        <v>0</v>
      </c>
      <c r="T4332" s="217">
        <v>0</v>
      </c>
      <c r="U4332" s="217">
        <v>0</v>
      </c>
      <c r="V4332" s="217">
        <v>0</v>
      </c>
      <c r="W4332" s="217">
        <v>0</v>
      </c>
      <c r="X4332" s="217">
        <v>0</v>
      </c>
      <c r="Y4332" s="217">
        <v>0</v>
      </c>
    </row>
    <row r="4333" spans="2:25">
      <c r="B4333" s="217" t="s">
        <v>4501</v>
      </c>
      <c r="C4333" s="217" t="s">
        <v>169</v>
      </c>
      <c r="D4333" s="217" t="s">
        <v>24</v>
      </c>
      <c r="E4333" s="217" t="s">
        <v>86</v>
      </c>
      <c r="F4333" s="217" t="s">
        <v>9</v>
      </c>
      <c r="G4333" s="217" t="s">
        <v>10</v>
      </c>
      <c r="H4333" s="217" t="s">
        <v>172</v>
      </c>
      <c r="I4333" s="217">
        <v>0</v>
      </c>
      <c r="J4333" s="217">
        <v>0</v>
      </c>
      <c r="K4333" s="217">
        <v>0</v>
      </c>
      <c r="L4333" s="217">
        <v>12</v>
      </c>
      <c r="M4333" s="217">
        <v>540.45540796963996</v>
      </c>
      <c r="N4333" s="217">
        <v>0</v>
      </c>
      <c r="O4333" s="217">
        <v>0</v>
      </c>
      <c r="P4333" s="217">
        <v>0</v>
      </c>
      <c r="Q4333" s="217">
        <v>0</v>
      </c>
      <c r="R4333" s="217">
        <v>0</v>
      </c>
      <c r="S4333" s="217">
        <v>0</v>
      </c>
      <c r="T4333" s="217">
        <v>0</v>
      </c>
      <c r="U4333" s="217">
        <v>0</v>
      </c>
      <c r="V4333" s="217">
        <v>0</v>
      </c>
      <c r="W4333" s="217">
        <v>0</v>
      </c>
      <c r="X4333" s="217">
        <v>0</v>
      </c>
      <c r="Y4333" s="217">
        <v>0</v>
      </c>
    </row>
    <row r="4334" spans="2:25">
      <c r="B4334" s="217" t="s">
        <v>4502</v>
      </c>
      <c r="C4334" s="217" t="s">
        <v>169</v>
      </c>
      <c r="D4334" s="217" t="s">
        <v>24</v>
      </c>
      <c r="E4334" s="217" t="s">
        <v>86</v>
      </c>
      <c r="F4334" s="217" t="s">
        <v>9</v>
      </c>
      <c r="G4334" s="217" t="s">
        <v>10</v>
      </c>
      <c r="H4334" s="217" t="s">
        <v>174</v>
      </c>
      <c r="I4334" s="217">
        <v>0</v>
      </c>
      <c r="J4334" s="217">
        <v>0</v>
      </c>
      <c r="K4334" s="217">
        <v>0</v>
      </c>
      <c r="L4334" s="217">
        <v>36</v>
      </c>
      <c r="M4334" s="217">
        <v>827.93168880455403</v>
      </c>
      <c r="N4334" s="217">
        <v>0</v>
      </c>
      <c r="O4334" s="217">
        <v>0</v>
      </c>
      <c r="P4334" s="217">
        <v>0</v>
      </c>
      <c r="Q4334" s="217">
        <v>0</v>
      </c>
      <c r="R4334" s="217">
        <v>0</v>
      </c>
      <c r="S4334" s="217">
        <v>0</v>
      </c>
      <c r="T4334" s="217">
        <v>0</v>
      </c>
      <c r="U4334" s="217">
        <v>0</v>
      </c>
      <c r="V4334" s="217">
        <v>0</v>
      </c>
      <c r="W4334" s="217">
        <v>0</v>
      </c>
      <c r="X4334" s="217">
        <v>0</v>
      </c>
      <c r="Y4334" s="217">
        <v>0</v>
      </c>
    </row>
    <row r="4335" spans="2:25">
      <c r="B4335" s="217" t="s">
        <v>4503</v>
      </c>
      <c r="C4335" s="217" t="s">
        <v>169</v>
      </c>
      <c r="D4335" s="217" t="s">
        <v>24</v>
      </c>
      <c r="E4335" s="217" t="s">
        <v>86</v>
      </c>
      <c r="F4335" s="217" t="s">
        <v>9</v>
      </c>
      <c r="G4335" s="217" t="s">
        <v>10</v>
      </c>
      <c r="H4335" s="217" t="s">
        <v>176</v>
      </c>
      <c r="I4335" s="217">
        <v>1</v>
      </c>
      <c r="J4335" s="217">
        <v>1</v>
      </c>
      <c r="K4335" s="217">
        <v>0</v>
      </c>
      <c r="L4335" s="217">
        <v>33</v>
      </c>
      <c r="M4335" s="217">
        <v>1506.3757115749499</v>
      </c>
      <c r="N4335" s="217">
        <v>0.66384501045524402</v>
      </c>
      <c r="O4335" s="217">
        <v>0.66384501045524402</v>
      </c>
      <c r="P4335" s="217">
        <v>0</v>
      </c>
      <c r="Q4335" s="217">
        <v>0.66384501045524402</v>
      </c>
      <c r="R4335" s="217">
        <v>0.66384501045524402</v>
      </c>
      <c r="S4335" s="217">
        <v>0</v>
      </c>
      <c r="T4335" s="217">
        <v>0.66384501045524402</v>
      </c>
      <c r="U4335" s="217">
        <v>0.66384501045524402</v>
      </c>
      <c r="V4335" s="217">
        <v>0</v>
      </c>
      <c r="W4335" s="217">
        <v>0.66384501045524402</v>
      </c>
      <c r="X4335" s="217">
        <v>0.66384501045524402</v>
      </c>
      <c r="Y4335" s="217">
        <v>0</v>
      </c>
    </row>
    <row r="4336" spans="2:25">
      <c r="B4336" s="217" t="s">
        <v>4504</v>
      </c>
      <c r="C4336" s="217" t="s">
        <v>169</v>
      </c>
      <c r="D4336" s="217" t="s">
        <v>24</v>
      </c>
      <c r="E4336" s="217" t="s">
        <v>86</v>
      </c>
      <c r="F4336" s="217" t="s">
        <v>9</v>
      </c>
      <c r="G4336" s="217" t="s">
        <v>10</v>
      </c>
      <c r="H4336" s="217" t="s">
        <v>178</v>
      </c>
      <c r="I4336" s="217">
        <v>1</v>
      </c>
      <c r="J4336" s="217">
        <v>1</v>
      </c>
      <c r="K4336" s="217">
        <v>0</v>
      </c>
      <c r="L4336" s="217">
        <v>72</v>
      </c>
      <c r="M4336" s="217">
        <v>2817.2675521821602</v>
      </c>
      <c r="N4336" s="217">
        <v>0.354953862733212</v>
      </c>
      <c r="O4336" s="217">
        <v>0.354953862733212</v>
      </c>
      <c r="P4336" s="217">
        <v>0</v>
      </c>
      <c r="Q4336" s="217">
        <v>0.354953862733212</v>
      </c>
      <c r="R4336" s="217">
        <v>0.354953862733212</v>
      </c>
      <c r="S4336" s="217">
        <v>0</v>
      </c>
      <c r="T4336" s="217">
        <v>0.354953862733212</v>
      </c>
      <c r="U4336" s="217">
        <v>0.354953862733212</v>
      </c>
      <c r="V4336" s="217">
        <v>0</v>
      </c>
      <c r="W4336" s="217">
        <v>0.354953862733212</v>
      </c>
      <c r="X4336" s="217">
        <v>0.354953862733212</v>
      </c>
      <c r="Y4336" s="217">
        <v>0</v>
      </c>
    </row>
    <row r="4337" spans="2:25">
      <c r="B4337" s="217" t="s">
        <v>4505</v>
      </c>
      <c r="C4337" s="217" t="s">
        <v>169</v>
      </c>
      <c r="D4337" s="217" t="s">
        <v>24</v>
      </c>
      <c r="E4337" s="217" t="s">
        <v>86</v>
      </c>
      <c r="F4337" s="217" t="s">
        <v>9</v>
      </c>
      <c r="G4337" s="217" t="s">
        <v>10</v>
      </c>
      <c r="H4337" s="217" t="s">
        <v>5</v>
      </c>
      <c r="I4337" s="217">
        <v>2</v>
      </c>
      <c r="J4337" s="217">
        <v>2</v>
      </c>
      <c r="K4337" s="217">
        <v>0</v>
      </c>
      <c r="L4337" s="217">
        <v>163</v>
      </c>
      <c r="M4337" s="217">
        <v>6060</v>
      </c>
      <c r="N4337" s="217">
        <v>0.33003300330032997</v>
      </c>
      <c r="O4337" s="217">
        <v>0.33003300330032997</v>
      </c>
      <c r="P4337" s="217">
        <v>0</v>
      </c>
      <c r="Q4337" s="217">
        <v>0.33003300330032997</v>
      </c>
      <c r="R4337" s="217">
        <v>0.33003300330032997</v>
      </c>
      <c r="S4337" s="217">
        <v>0</v>
      </c>
      <c r="T4337" s="217">
        <v>0.33003300330032997</v>
      </c>
      <c r="U4337" s="217">
        <v>0.33003300330032997</v>
      </c>
      <c r="V4337" s="217">
        <v>0</v>
      </c>
      <c r="W4337" s="217">
        <v>0.33003300330032997</v>
      </c>
      <c r="X4337" s="217">
        <v>0.33003300330032997</v>
      </c>
      <c r="Y4337" s="217">
        <v>0</v>
      </c>
    </row>
    <row r="4338" spans="2:25">
      <c r="B4338" s="217" t="s">
        <v>4506</v>
      </c>
      <c r="C4338" s="217" t="s">
        <v>169</v>
      </c>
      <c r="D4338" s="217" t="s">
        <v>24</v>
      </c>
      <c r="E4338" s="217" t="s">
        <v>86</v>
      </c>
      <c r="F4338" s="217" t="s">
        <v>5</v>
      </c>
      <c r="G4338" s="217" t="s">
        <v>10</v>
      </c>
      <c r="H4338" s="217" t="s">
        <v>170</v>
      </c>
      <c r="I4338" s="217">
        <v>0</v>
      </c>
      <c r="J4338" s="217">
        <v>0</v>
      </c>
      <c r="K4338" s="217">
        <v>0</v>
      </c>
      <c r="L4338" s="217">
        <v>14</v>
      </c>
      <c r="M4338" s="217">
        <v>710.18532574320102</v>
      </c>
      <c r="N4338" s="217">
        <v>0</v>
      </c>
      <c r="O4338" s="217">
        <v>0</v>
      </c>
      <c r="P4338" s="217">
        <v>0</v>
      </c>
      <c r="Q4338" s="217">
        <v>0</v>
      </c>
      <c r="R4338" s="217">
        <v>0</v>
      </c>
      <c r="S4338" s="217">
        <v>0</v>
      </c>
      <c r="T4338" s="217">
        <v>0</v>
      </c>
      <c r="U4338" s="217">
        <v>0</v>
      </c>
      <c r="V4338" s="217">
        <v>0</v>
      </c>
      <c r="W4338" s="217">
        <v>0</v>
      </c>
      <c r="X4338" s="217">
        <v>0</v>
      </c>
      <c r="Y4338" s="217">
        <v>0</v>
      </c>
    </row>
    <row r="4339" spans="2:25">
      <c r="B4339" s="217" t="s">
        <v>4507</v>
      </c>
      <c r="C4339" s="217" t="s">
        <v>169</v>
      </c>
      <c r="D4339" s="217" t="s">
        <v>24</v>
      </c>
      <c r="E4339" s="217" t="s">
        <v>86</v>
      </c>
      <c r="F4339" s="217" t="s">
        <v>5</v>
      </c>
      <c r="G4339" s="217" t="s">
        <v>10</v>
      </c>
      <c r="H4339" s="217" t="s">
        <v>172</v>
      </c>
      <c r="I4339" s="217">
        <v>4</v>
      </c>
      <c r="J4339" s="217">
        <v>4</v>
      </c>
      <c r="K4339" s="217">
        <v>0</v>
      </c>
      <c r="L4339" s="217">
        <v>20</v>
      </c>
      <c r="M4339" s="217">
        <v>1026.18089816572</v>
      </c>
      <c r="N4339" s="217">
        <v>3.8979482147347899</v>
      </c>
      <c r="O4339" s="217">
        <v>3.8979482147347899</v>
      </c>
      <c r="P4339" s="217">
        <v>0</v>
      </c>
      <c r="Q4339" s="217">
        <v>3.8979482147347899</v>
      </c>
      <c r="R4339" s="217">
        <v>3.8979482147347899</v>
      </c>
      <c r="S4339" s="217">
        <v>0</v>
      </c>
      <c r="T4339" s="217">
        <v>3.8979482147347899</v>
      </c>
      <c r="U4339" s="217">
        <v>3.8979482147347899</v>
      </c>
      <c r="V4339" s="217">
        <v>0</v>
      </c>
      <c r="W4339" s="217">
        <v>3.8979482147347899</v>
      </c>
      <c r="X4339" s="217">
        <v>3.8979482147347899</v>
      </c>
      <c r="Y4339" s="217">
        <v>0</v>
      </c>
    </row>
    <row r="4340" spans="2:25">
      <c r="B4340" s="217" t="s">
        <v>4508</v>
      </c>
      <c r="C4340" s="217" t="s">
        <v>169</v>
      </c>
      <c r="D4340" s="217" t="s">
        <v>24</v>
      </c>
      <c r="E4340" s="217" t="s">
        <v>86</v>
      </c>
      <c r="F4340" s="217" t="s">
        <v>5</v>
      </c>
      <c r="G4340" s="217" t="s">
        <v>10</v>
      </c>
      <c r="H4340" s="217" t="s">
        <v>174</v>
      </c>
      <c r="I4340" s="217">
        <v>5</v>
      </c>
      <c r="J4340" s="217">
        <v>5</v>
      </c>
      <c r="K4340" s="217">
        <v>0</v>
      </c>
      <c r="L4340" s="217">
        <v>48</v>
      </c>
      <c r="M4340" s="217">
        <v>1545.4807084124</v>
      </c>
      <c r="N4340" s="217">
        <v>3.2352393483683599</v>
      </c>
      <c r="O4340" s="217">
        <v>3.2352393483683599</v>
      </c>
      <c r="P4340" s="217">
        <v>0</v>
      </c>
      <c r="Q4340" s="217">
        <v>3.2352393483683599</v>
      </c>
      <c r="R4340" s="217">
        <v>3.2352393483683599</v>
      </c>
      <c r="S4340" s="217">
        <v>0</v>
      </c>
      <c r="T4340" s="217">
        <v>3.2352393483683599</v>
      </c>
      <c r="U4340" s="217">
        <v>3.2352393483683599</v>
      </c>
      <c r="V4340" s="217">
        <v>0</v>
      </c>
      <c r="W4340" s="217">
        <v>3.2352393483683599</v>
      </c>
      <c r="X4340" s="217">
        <v>3.2352393483683599</v>
      </c>
      <c r="Y4340" s="217">
        <v>0</v>
      </c>
    </row>
    <row r="4341" spans="2:25">
      <c r="B4341" s="217" t="s">
        <v>4509</v>
      </c>
      <c r="C4341" s="217" t="s">
        <v>169</v>
      </c>
      <c r="D4341" s="217" t="s">
        <v>24</v>
      </c>
      <c r="E4341" s="217" t="s">
        <v>86</v>
      </c>
      <c r="F4341" s="217" t="s">
        <v>5</v>
      </c>
      <c r="G4341" s="217" t="s">
        <v>10</v>
      </c>
      <c r="H4341" s="217" t="s">
        <v>176</v>
      </c>
      <c r="I4341" s="217">
        <v>10</v>
      </c>
      <c r="J4341" s="217">
        <v>10</v>
      </c>
      <c r="K4341" s="217">
        <v>0</v>
      </c>
      <c r="L4341" s="217">
        <v>65</v>
      </c>
      <c r="M4341" s="217">
        <v>2919.3953194180899</v>
      </c>
      <c r="N4341" s="217">
        <v>3.42536686740775</v>
      </c>
      <c r="O4341" s="217">
        <v>3.42536686740775</v>
      </c>
      <c r="P4341" s="217">
        <v>0</v>
      </c>
      <c r="Q4341" s="217">
        <v>3.42536686740775</v>
      </c>
      <c r="R4341" s="217">
        <v>3.42536686740775</v>
      </c>
      <c r="S4341" s="217">
        <v>0</v>
      </c>
      <c r="T4341" s="217">
        <v>3.42536686740775</v>
      </c>
      <c r="U4341" s="217">
        <v>3.42536686740775</v>
      </c>
      <c r="V4341" s="217">
        <v>0</v>
      </c>
      <c r="W4341" s="217">
        <v>3.42536686740775</v>
      </c>
      <c r="X4341" s="217">
        <v>3.42536686740775</v>
      </c>
      <c r="Y4341" s="217">
        <v>0</v>
      </c>
    </row>
    <row r="4342" spans="2:25">
      <c r="B4342" s="217" t="s">
        <v>4510</v>
      </c>
      <c r="C4342" s="217" t="s">
        <v>169</v>
      </c>
      <c r="D4342" s="217" t="s">
        <v>24</v>
      </c>
      <c r="E4342" s="217" t="s">
        <v>86</v>
      </c>
      <c r="F4342" s="217" t="s">
        <v>5</v>
      </c>
      <c r="G4342" s="217" t="s">
        <v>10</v>
      </c>
      <c r="H4342" s="217" t="s">
        <v>178</v>
      </c>
      <c r="I4342" s="217">
        <v>17</v>
      </c>
      <c r="J4342" s="217">
        <v>17</v>
      </c>
      <c r="K4342" s="217">
        <v>0</v>
      </c>
      <c r="L4342" s="217">
        <v>112</v>
      </c>
      <c r="M4342" s="217">
        <v>5488.7577482605902</v>
      </c>
      <c r="N4342" s="217">
        <v>3.0972399912142898</v>
      </c>
      <c r="O4342" s="217">
        <v>3.0972399912142898</v>
      </c>
      <c r="P4342" s="217">
        <v>0</v>
      </c>
      <c r="Q4342" s="217">
        <v>3.0972399912142898</v>
      </c>
      <c r="R4342" s="217">
        <v>3.0972399912142898</v>
      </c>
      <c r="S4342" s="217">
        <v>0</v>
      </c>
      <c r="T4342" s="217">
        <v>3.0972399912142898</v>
      </c>
      <c r="U4342" s="217">
        <v>3.0972399912142898</v>
      </c>
      <c r="V4342" s="217">
        <v>0</v>
      </c>
      <c r="W4342" s="217">
        <v>3.0972399912142898</v>
      </c>
      <c r="X4342" s="217">
        <v>3.0972399912142898</v>
      </c>
      <c r="Y4342" s="217">
        <v>0</v>
      </c>
    </row>
    <row r="4343" spans="2:25">
      <c r="B4343" s="217" t="s">
        <v>4511</v>
      </c>
      <c r="C4343" s="217" t="s">
        <v>169</v>
      </c>
      <c r="D4343" s="217" t="s">
        <v>24</v>
      </c>
      <c r="E4343" s="217" t="s">
        <v>86</v>
      </c>
      <c r="F4343" s="217" t="s">
        <v>5</v>
      </c>
      <c r="G4343" s="217" t="s">
        <v>10</v>
      </c>
      <c r="H4343" s="217" t="s">
        <v>5</v>
      </c>
      <c r="I4343" s="217">
        <v>36</v>
      </c>
      <c r="J4343" s="217">
        <v>36</v>
      </c>
      <c r="K4343" s="217">
        <v>0</v>
      </c>
      <c r="L4343" s="217">
        <v>259</v>
      </c>
      <c r="M4343" s="217">
        <v>11690</v>
      </c>
      <c r="N4343" s="217">
        <v>3.0795551753635602</v>
      </c>
      <c r="O4343" s="217">
        <v>3.0795551753635602</v>
      </c>
      <c r="P4343" s="217">
        <v>0</v>
      </c>
      <c r="Q4343" s="217">
        <v>3.0795551753635602</v>
      </c>
      <c r="R4343" s="217">
        <v>3.0795551753635602</v>
      </c>
      <c r="S4343" s="217">
        <v>0</v>
      </c>
      <c r="T4343" s="217">
        <v>3.0795551753635602</v>
      </c>
      <c r="U4343" s="217">
        <v>3.0795551753635602</v>
      </c>
      <c r="V4343" s="217">
        <v>0</v>
      </c>
      <c r="W4343" s="217">
        <v>3.0795551753635602</v>
      </c>
      <c r="X4343" s="217">
        <v>3.0795551753635602</v>
      </c>
      <c r="Y4343" s="217">
        <v>0</v>
      </c>
    </row>
    <row r="4344" spans="2:25">
      <c r="B4344" s="217" t="s">
        <v>4512</v>
      </c>
      <c r="C4344" s="217" t="s">
        <v>169</v>
      </c>
      <c r="D4344" s="217" t="s">
        <v>24</v>
      </c>
      <c r="E4344" s="217" t="s">
        <v>86</v>
      </c>
      <c r="F4344" s="217" t="s">
        <v>12</v>
      </c>
      <c r="G4344" s="217" t="s">
        <v>49</v>
      </c>
      <c r="H4344" s="217" t="s">
        <v>170</v>
      </c>
      <c r="I4344" s="217">
        <v>7</v>
      </c>
      <c r="J4344" s="217">
        <v>6</v>
      </c>
      <c r="K4344" s="217">
        <v>1</v>
      </c>
      <c r="L4344" s="217">
        <v>25</v>
      </c>
      <c r="M4344" s="217">
        <v>1765.8041958041999</v>
      </c>
      <c r="N4344" s="217">
        <v>3.9641994376460299</v>
      </c>
      <c r="O4344" s="217">
        <v>3.3978852322680302</v>
      </c>
      <c r="P4344" s="217">
        <v>0.56631420537800503</v>
      </c>
      <c r="Q4344" s="217">
        <v>3.9641994376460299</v>
      </c>
      <c r="R4344" s="217">
        <v>3.3978852322680302</v>
      </c>
      <c r="S4344" s="217">
        <v>0.56631420537800503</v>
      </c>
      <c r="T4344" s="217">
        <v>3.9641994376460299</v>
      </c>
      <c r="U4344" s="217">
        <v>3.3978852322680302</v>
      </c>
      <c r="V4344" s="217">
        <v>0.56631420537800503</v>
      </c>
      <c r="W4344" s="217">
        <v>3.9641994376460299</v>
      </c>
      <c r="X4344" s="217">
        <v>3.3978852322680302</v>
      </c>
      <c r="Y4344" s="217">
        <v>0.56631420537800503</v>
      </c>
    </row>
    <row r="4345" spans="2:25">
      <c r="B4345" s="217" t="s">
        <v>4513</v>
      </c>
      <c r="C4345" s="217" t="s">
        <v>169</v>
      </c>
      <c r="D4345" s="217" t="s">
        <v>24</v>
      </c>
      <c r="E4345" s="217" t="s">
        <v>86</v>
      </c>
      <c r="F4345" s="217" t="s">
        <v>12</v>
      </c>
      <c r="G4345" s="217" t="s">
        <v>49</v>
      </c>
      <c r="H4345" s="217" t="s">
        <v>172</v>
      </c>
      <c r="I4345" s="217">
        <v>6</v>
      </c>
      <c r="J4345" s="217">
        <v>6</v>
      </c>
      <c r="K4345" s="217">
        <v>0</v>
      </c>
      <c r="L4345" s="217">
        <v>19</v>
      </c>
      <c r="M4345" s="217">
        <v>1827.7622377622399</v>
      </c>
      <c r="N4345" s="217">
        <v>3.2827026820216498</v>
      </c>
      <c r="O4345" s="217">
        <v>3.2827026820216498</v>
      </c>
      <c r="P4345" s="217">
        <v>0</v>
      </c>
      <c r="Q4345" s="217">
        <v>3.2827026820216498</v>
      </c>
      <c r="R4345" s="217">
        <v>3.2827026820216498</v>
      </c>
      <c r="S4345" s="217">
        <v>0</v>
      </c>
      <c r="T4345" s="217">
        <v>3.2827026820216498</v>
      </c>
      <c r="U4345" s="217">
        <v>3.2827026820216498</v>
      </c>
      <c r="V4345" s="217">
        <v>0</v>
      </c>
      <c r="W4345" s="217">
        <v>3.2827026820216498</v>
      </c>
      <c r="X4345" s="217">
        <v>3.2827026820216498</v>
      </c>
      <c r="Y4345" s="217">
        <v>0</v>
      </c>
    </row>
    <row r="4346" spans="2:25">
      <c r="B4346" s="217" t="s">
        <v>4514</v>
      </c>
      <c r="C4346" s="217" t="s">
        <v>169</v>
      </c>
      <c r="D4346" s="217" t="s">
        <v>24</v>
      </c>
      <c r="E4346" s="217" t="s">
        <v>86</v>
      </c>
      <c r="F4346" s="217" t="s">
        <v>12</v>
      </c>
      <c r="G4346" s="217" t="s">
        <v>49</v>
      </c>
      <c r="H4346" s="217" t="s">
        <v>174</v>
      </c>
      <c r="I4346" s="217">
        <v>16</v>
      </c>
      <c r="J4346" s="217">
        <v>16</v>
      </c>
      <c r="K4346" s="217">
        <v>0</v>
      </c>
      <c r="L4346" s="217">
        <v>45</v>
      </c>
      <c r="M4346" s="217">
        <v>1879.3939393939399</v>
      </c>
      <c r="N4346" s="217">
        <v>8.5133827797484702</v>
      </c>
      <c r="O4346" s="217">
        <v>8.5133827797484702</v>
      </c>
      <c r="P4346" s="217">
        <v>0</v>
      </c>
      <c r="Q4346" s="217">
        <v>8.5133827797484702</v>
      </c>
      <c r="R4346" s="217">
        <v>8.5133827797484702</v>
      </c>
      <c r="S4346" s="217">
        <v>0</v>
      </c>
      <c r="T4346" s="217">
        <v>8.5133827797484702</v>
      </c>
      <c r="U4346" s="217">
        <v>8.5133827797484702</v>
      </c>
      <c r="V4346" s="217">
        <v>0</v>
      </c>
      <c r="W4346" s="217">
        <v>8.5133827797484702</v>
      </c>
      <c r="X4346" s="217">
        <v>8.5133827797484702</v>
      </c>
      <c r="Y4346" s="217">
        <v>0</v>
      </c>
    </row>
    <row r="4347" spans="2:25">
      <c r="B4347" s="217" t="s">
        <v>4515</v>
      </c>
      <c r="C4347" s="217" t="s">
        <v>169</v>
      </c>
      <c r="D4347" s="217" t="s">
        <v>24</v>
      </c>
      <c r="E4347" s="217" t="s">
        <v>86</v>
      </c>
      <c r="F4347" s="217" t="s">
        <v>12</v>
      </c>
      <c r="G4347" s="217" t="s">
        <v>49</v>
      </c>
      <c r="H4347" s="217" t="s">
        <v>176</v>
      </c>
      <c r="I4347" s="217">
        <v>16</v>
      </c>
      <c r="J4347" s="217">
        <v>16</v>
      </c>
      <c r="K4347" s="217">
        <v>0</v>
      </c>
      <c r="L4347" s="217">
        <v>35</v>
      </c>
      <c r="M4347" s="217">
        <v>2003.3100233100199</v>
      </c>
      <c r="N4347" s="217">
        <v>7.9867817830629999</v>
      </c>
      <c r="O4347" s="217">
        <v>7.9867817830629999</v>
      </c>
      <c r="P4347" s="217">
        <v>0</v>
      </c>
      <c r="Q4347" s="217">
        <v>7.9867817830629999</v>
      </c>
      <c r="R4347" s="217">
        <v>7.9867817830629999</v>
      </c>
      <c r="S4347" s="217">
        <v>0</v>
      </c>
      <c r="T4347" s="217">
        <v>7.9867817830629999</v>
      </c>
      <c r="U4347" s="217">
        <v>7.9867817830629999</v>
      </c>
      <c r="V4347" s="217">
        <v>0</v>
      </c>
      <c r="W4347" s="217">
        <v>7.9867817830629999</v>
      </c>
      <c r="X4347" s="217">
        <v>7.9867817830629999</v>
      </c>
      <c r="Y4347" s="217">
        <v>0</v>
      </c>
    </row>
    <row r="4348" spans="2:25">
      <c r="B4348" s="217" t="s">
        <v>4516</v>
      </c>
      <c r="C4348" s="217" t="s">
        <v>169</v>
      </c>
      <c r="D4348" s="217" t="s">
        <v>24</v>
      </c>
      <c r="E4348" s="217" t="s">
        <v>86</v>
      </c>
      <c r="F4348" s="217" t="s">
        <v>12</v>
      </c>
      <c r="G4348" s="217" t="s">
        <v>49</v>
      </c>
      <c r="H4348" s="217" t="s">
        <v>178</v>
      </c>
      <c r="I4348" s="217">
        <v>4</v>
      </c>
      <c r="J4348" s="217">
        <v>4</v>
      </c>
      <c r="K4348" s="217">
        <v>0</v>
      </c>
      <c r="L4348" s="217">
        <v>18</v>
      </c>
      <c r="M4348" s="217">
        <v>1383.7296037296001</v>
      </c>
      <c r="N4348" s="217">
        <v>2.8907381826757899</v>
      </c>
      <c r="O4348" s="217">
        <v>2.8907381826757899</v>
      </c>
      <c r="P4348" s="217">
        <v>0</v>
      </c>
      <c r="Q4348" s="217">
        <v>2.8907381826757899</v>
      </c>
      <c r="R4348" s="217">
        <v>2.8907381826757899</v>
      </c>
      <c r="S4348" s="217">
        <v>0</v>
      </c>
      <c r="T4348" s="217">
        <v>2.8907381826757899</v>
      </c>
      <c r="U4348" s="217">
        <v>2.8907381826757899</v>
      </c>
      <c r="V4348" s="217">
        <v>0</v>
      </c>
      <c r="W4348" s="217">
        <v>2.8907381826757899</v>
      </c>
      <c r="X4348" s="217">
        <v>2.8907381826757899</v>
      </c>
      <c r="Y4348" s="217">
        <v>0</v>
      </c>
    </row>
    <row r="4349" spans="2:25">
      <c r="B4349" s="217" t="s">
        <v>4517</v>
      </c>
      <c r="C4349" s="217" t="s">
        <v>169</v>
      </c>
      <c r="D4349" s="217" t="s">
        <v>24</v>
      </c>
      <c r="E4349" s="217" t="s">
        <v>86</v>
      </c>
      <c r="F4349" s="217" t="s">
        <v>12</v>
      </c>
      <c r="G4349" s="217" t="s">
        <v>49</v>
      </c>
      <c r="H4349" s="217" t="s">
        <v>5</v>
      </c>
      <c r="I4349" s="217">
        <v>49</v>
      </c>
      <c r="J4349" s="217">
        <v>48</v>
      </c>
      <c r="K4349" s="217">
        <v>1</v>
      </c>
      <c r="L4349" s="217">
        <v>142</v>
      </c>
      <c r="M4349" s="217">
        <v>8860</v>
      </c>
      <c r="N4349" s="217">
        <v>5.5304740406320496</v>
      </c>
      <c r="O4349" s="217">
        <v>5.4176072234763</v>
      </c>
      <c r="P4349" s="217">
        <v>0.112866817155756</v>
      </c>
      <c r="Q4349" s="217">
        <v>5.5304740406320496</v>
      </c>
      <c r="R4349" s="217">
        <v>5.4176072234763</v>
      </c>
      <c r="S4349" s="217">
        <v>0.112866817155756</v>
      </c>
      <c r="T4349" s="217">
        <v>5.5304740406320496</v>
      </c>
      <c r="U4349" s="217">
        <v>5.4176072234763</v>
      </c>
      <c r="V4349" s="217">
        <v>0.112866817155756</v>
      </c>
      <c r="W4349" s="217">
        <v>5.5304740406320496</v>
      </c>
      <c r="X4349" s="217">
        <v>5.4176072234763</v>
      </c>
      <c r="Y4349" s="217">
        <v>0.112866817155756</v>
      </c>
    </row>
    <row r="4350" spans="2:25">
      <c r="B4350" s="217" t="s">
        <v>4518</v>
      </c>
      <c r="C4350" s="217" t="s">
        <v>169</v>
      </c>
      <c r="D4350" s="217" t="s">
        <v>24</v>
      </c>
      <c r="E4350" s="217" t="s">
        <v>86</v>
      </c>
      <c r="F4350" s="217" t="s">
        <v>9</v>
      </c>
      <c r="G4350" s="217" t="s">
        <v>49</v>
      </c>
      <c r="H4350" s="217" t="s">
        <v>170</v>
      </c>
      <c r="I4350" s="217">
        <v>0</v>
      </c>
      <c r="J4350" s="217">
        <v>0</v>
      </c>
      <c r="K4350" s="217">
        <v>0</v>
      </c>
      <c r="L4350" s="217">
        <v>48</v>
      </c>
      <c r="M4350" s="217">
        <v>1805.4050925925901</v>
      </c>
      <c r="N4350" s="217">
        <v>0</v>
      </c>
      <c r="O4350" s="217">
        <v>0</v>
      </c>
      <c r="P4350" s="217">
        <v>0</v>
      </c>
      <c r="Q4350" s="217">
        <v>0</v>
      </c>
      <c r="R4350" s="217">
        <v>0</v>
      </c>
      <c r="S4350" s="217">
        <v>0</v>
      </c>
      <c r="T4350" s="217">
        <v>0</v>
      </c>
      <c r="U4350" s="217">
        <v>0</v>
      </c>
      <c r="V4350" s="217">
        <v>0</v>
      </c>
      <c r="W4350" s="217">
        <v>0</v>
      </c>
      <c r="X4350" s="217">
        <v>0</v>
      </c>
      <c r="Y4350" s="217">
        <v>0</v>
      </c>
    </row>
    <row r="4351" spans="2:25">
      <c r="B4351" s="217" t="s">
        <v>4519</v>
      </c>
      <c r="C4351" s="217" t="s">
        <v>169</v>
      </c>
      <c r="D4351" s="217" t="s">
        <v>24</v>
      </c>
      <c r="E4351" s="217" t="s">
        <v>86</v>
      </c>
      <c r="F4351" s="217" t="s">
        <v>9</v>
      </c>
      <c r="G4351" s="217" t="s">
        <v>49</v>
      </c>
      <c r="H4351" s="217" t="s">
        <v>172</v>
      </c>
      <c r="I4351" s="217">
        <v>2</v>
      </c>
      <c r="J4351" s="217">
        <v>1</v>
      </c>
      <c r="K4351" s="217">
        <v>1</v>
      </c>
      <c r="L4351" s="217">
        <v>37</v>
      </c>
      <c r="M4351" s="217">
        <v>1912.2337962962999</v>
      </c>
      <c r="N4351" s="217">
        <v>1.0458972139670899</v>
      </c>
      <c r="O4351" s="217">
        <v>0.52294860698354295</v>
      </c>
      <c r="P4351" s="217">
        <v>0.52294860698354295</v>
      </c>
      <c r="Q4351" s="217">
        <v>1.0458972139670899</v>
      </c>
      <c r="R4351" s="217">
        <v>0.52294860698354295</v>
      </c>
      <c r="S4351" s="217">
        <v>0.52294860698354295</v>
      </c>
      <c r="T4351" s="217">
        <v>1.0458972139670899</v>
      </c>
      <c r="U4351" s="217">
        <v>0.52294860698354295</v>
      </c>
      <c r="V4351" s="217">
        <v>0.52294860698354295</v>
      </c>
      <c r="W4351" s="217">
        <v>1.0458972139670899</v>
      </c>
      <c r="X4351" s="217">
        <v>0.52294860698354295</v>
      </c>
      <c r="Y4351" s="217">
        <v>0.52294860698354295</v>
      </c>
    </row>
    <row r="4352" spans="2:25">
      <c r="B4352" s="217" t="s">
        <v>4520</v>
      </c>
      <c r="C4352" s="217" t="s">
        <v>169</v>
      </c>
      <c r="D4352" s="217" t="s">
        <v>24</v>
      </c>
      <c r="E4352" s="217" t="s">
        <v>86</v>
      </c>
      <c r="F4352" s="217" t="s">
        <v>9</v>
      </c>
      <c r="G4352" s="217" t="s">
        <v>49</v>
      </c>
      <c r="H4352" s="217" t="s">
        <v>174</v>
      </c>
      <c r="I4352" s="217">
        <v>3</v>
      </c>
      <c r="J4352" s="217">
        <v>3</v>
      </c>
      <c r="K4352" s="217">
        <v>0</v>
      </c>
      <c r="L4352" s="217">
        <v>60</v>
      </c>
      <c r="M4352" s="217">
        <v>2008.37962962963</v>
      </c>
      <c r="N4352" s="217">
        <v>1.4937414997349101</v>
      </c>
      <c r="O4352" s="217">
        <v>1.4937414997349101</v>
      </c>
      <c r="P4352" s="217">
        <v>0</v>
      </c>
      <c r="Q4352" s="217">
        <v>1.4937414997349101</v>
      </c>
      <c r="R4352" s="217">
        <v>1.4937414997349101</v>
      </c>
      <c r="S4352" s="217">
        <v>0</v>
      </c>
      <c r="T4352" s="217">
        <v>1.4937414997349101</v>
      </c>
      <c r="U4352" s="217">
        <v>1.4937414997349101</v>
      </c>
      <c r="V4352" s="217">
        <v>0</v>
      </c>
      <c r="W4352" s="217">
        <v>1.4937414997349101</v>
      </c>
      <c r="X4352" s="217">
        <v>1.4937414997349101</v>
      </c>
      <c r="Y4352" s="217">
        <v>0</v>
      </c>
    </row>
    <row r="4353" spans="2:25">
      <c r="B4353" s="217" t="s">
        <v>4521</v>
      </c>
      <c r="C4353" s="217" t="s">
        <v>169</v>
      </c>
      <c r="D4353" s="217" t="s">
        <v>24</v>
      </c>
      <c r="E4353" s="217" t="s">
        <v>86</v>
      </c>
      <c r="F4353" s="217" t="s">
        <v>9</v>
      </c>
      <c r="G4353" s="217" t="s">
        <v>49</v>
      </c>
      <c r="H4353" s="217" t="s">
        <v>176</v>
      </c>
      <c r="I4353" s="217">
        <v>0</v>
      </c>
      <c r="J4353" s="217">
        <v>0</v>
      </c>
      <c r="K4353" s="217">
        <v>0</v>
      </c>
      <c r="L4353" s="217">
        <v>55</v>
      </c>
      <c r="M4353" s="217">
        <v>2019.0625</v>
      </c>
      <c r="N4353" s="217">
        <v>0</v>
      </c>
      <c r="O4353" s="217">
        <v>0</v>
      </c>
      <c r="P4353" s="217">
        <v>0</v>
      </c>
      <c r="Q4353" s="217">
        <v>0</v>
      </c>
      <c r="R4353" s="217">
        <v>0</v>
      </c>
      <c r="S4353" s="217">
        <v>0</v>
      </c>
      <c r="T4353" s="217">
        <v>0</v>
      </c>
      <c r="U4353" s="217">
        <v>0</v>
      </c>
      <c r="V4353" s="217">
        <v>0</v>
      </c>
      <c r="W4353" s="217">
        <v>0</v>
      </c>
      <c r="X4353" s="217">
        <v>0</v>
      </c>
      <c r="Y4353" s="217">
        <v>0</v>
      </c>
    </row>
    <row r="4354" spans="2:25">
      <c r="B4354" s="217" t="s">
        <v>4522</v>
      </c>
      <c r="C4354" s="217" t="s">
        <v>169</v>
      </c>
      <c r="D4354" s="217" t="s">
        <v>24</v>
      </c>
      <c r="E4354" s="217" t="s">
        <v>86</v>
      </c>
      <c r="F4354" s="217" t="s">
        <v>9</v>
      </c>
      <c r="G4354" s="217" t="s">
        <v>49</v>
      </c>
      <c r="H4354" s="217" t="s">
        <v>178</v>
      </c>
      <c r="I4354" s="217">
        <v>4</v>
      </c>
      <c r="J4354" s="217">
        <v>3</v>
      </c>
      <c r="K4354" s="217">
        <v>1</v>
      </c>
      <c r="L4354" s="217">
        <v>35</v>
      </c>
      <c r="M4354" s="217">
        <v>1484.9189814814799</v>
      </c>
      <c r="N4354" s="217">
        <v>2.6937496589943599</v>
      </c>
      <c r="O4354" s="217">
        <v>2.0203122442457699</v>
      </c>
      <c r="P4354" s="217">
        <v>0.67343741474859098</v>
      </c>
      <c r="Q4354" s="217">
        <v>2.6937496589943599</v>
      </c>
      <c r="R4354" s="217">
        <v>2.0203122442457699</v>
      </c>
      <c r="S4354" s="217">
        <v>0.67343741474859098</v>
      </c>
      <c r="T4354" s="217">
        <v>2.6937496589943599</v>
      </c>
      <c r="U4354" s="217">
        <v>2.0203122442457699</v>
      </c>
      <c r="V4354" s="217">
        <v>0.67343741474859098</v>
      </c>
      <c r="W4354" s="217">
        <v>2.6937496589943599</v>
      </c>
      <c r="X4354" s="217">
        <v>2.0203122442457699</v>
      </c>
      <c r="Y4354" s="217">
        <v>0.67343741474859098</v>
      </c>
    </row>
    <row r="4355" spans="2:25">
      <c r="B4355" s="217" t="s">
        <v>4523</v>
      </c>
      <c r="C4355" s="217" t="s">
        <v>169</v>
      </c>
      <c r="D4355" s="217" t="s">
        <v>24</v>
      </c>
      <c r="E4355" s="217" t="s">
        <v>86</v>
      </c>
      <c r="F4355" s="217" t="s">
        <v>9</v>
      </c>
      <c r="G4355" s="217" t="s">
        <v>49</v>
      </c>
      <c r="H4355" s="217" t="s">
        <v>5</v>
      </c>
      <c r="I4355" s="217">
        <v>9</v>
      </c>
      <c r="J4355" s="217">
        <v>7</v>
      </c>
      <c r="K4355" s="217">
        <v>2</v>
      </c>
      <c r="L4355" s="217">
        <v>235</v>
      </c>
      <c r="M4355" s="217">
        <v>9230</v>
      </c>
      <c r="N4355" s="217">
        <v>0.97508125677139801</v>
      </c>
      <c r="O4355" s="217">
        <v>0.75839653304442001</v>
      </c>
      <c r="P4355" s="217">
        <v>0.216684723726977</v>
      </c>
      <c r="Q4355" s="217">
        <v>0.97508125677139801</v>
      </c>
      <c r="R4355" s="217">
        <v>0.75839653304442001</v>
      </c>
      <c r="S4355" s="217">
        <v>0.216684723726977</v>
      </c>
      <c r="T4355" s="217">
        <v>0.97508125677139801</v>
      </c>
      <c r="U4355" s="217">
        <v>0.75839653304442001</v>
      </c>
      <c r="V4355" s="217">
        <v>0.216684723726977</v>
      </c>
      <c r="W4355" s="217">
        <v>0.97508125677139801</v>
      </c>
      <c r="X4355" s="217">
        <v>0.75839653304442001</v>
      </c>
      <c r="Y4355" s="217">
        <v>0.216684723726977</v>
      </c>
    </row>
    <row r="4356" spans="2:25">
      <c r="B4356" s="217" t="s">
        <v>4524</v>
      </c>
      <c r="C4356" s="217" t="s">
        <v>169</v>
      </c>
      <c r="D4356" s="217" t="s">
        <v>24</v>
      </c>
      <c r="E4356" s="217" t="s">
        <v>86</v>
      </c>
      <c r="F4356" s="217" t="s">
        <v>5</v>
      </c>
      <c r="G4356" s="217" t="s">
        <v>49</v>
      </c>
      <c r="H4356" s="217" t="s">
        <v>170</v>
      </c>
      <c r="I4356" s="217">
        <v>7</v>
      </c>
      <c r="J4356" s="217">
        <v>6</v>
      </c>
      <c r="K4356" s="217">
        <v>1</v>
      </c>
      <c r="L4356" s="217">
        <v>73</v>
      </c>
      <c r="M4356" s="217">
        <v>3571.2092883967898</v>
      </c>
      <c r="N4356" s="217">
        <v>1.9601203499172399</v>
      </c>
      <c r="O4356" s="217">
        <v>1.68010315707192</v>
      </c>
      <c r="P4356" s="217">
        <v>0.28001719284532001</v>
      </c>
      <c r="Q4356" s="217">
        <v>1.9601203499172399</v>
      </c>
      <c r="R4356" s="217">
        <v>1.68010315707192</v>
      </c>
      <c r="S4356" s="217">
        <v>0.28001719284532001</v>
      </c>
      <c r="T4356" s="217">
        <v>1.9601203499172399</v>
      </c>
      <c r="U4356" s="217">
        <v>1.68010315707192</v>
      </c>
      <c r="V4356" s="217">
        <v>0.28001719284532001</v>
      </c>
      <c r="W4356" s="217">
        <v>1.9601203499172399</v>
      </c>
      <c r="X4356" s="217">
        <v>1.68010315707192</v>
      </c>
      <c r="Y4356" s="217">
        <v>0.28001719284532001</v>
      </c>
    </row>
    <row r="4357" spans="2:25">
      <c r="B4357" s="217" t="s">
        <v>4525</v>
      </c>
      <c r="C4357" s="217" t="s">
        <v>169</v>
      </c>
      <c r="D4357" s="217" t="s">
        <v>24</v>
      </c>
      <c r="E4357" s="217" t="s">
        <v>86</v>
      </c>
      <c r="F4357" s="217" t="s">
        <v>5</v>
      </c>
      <c r="G4357" s="217" t="s">
        <v>49</v>
      </c>
      <c r="H4357" s="217" t="s">
        <v>172</v>
      </c>
      <c r="I4357" s="217">
        <v>8</v>
      </c>
      <c r="J4357" s="217">
        <v>7</v>
      </c>
      <c r="K4357" s="217">
        <v>1</v>
      </c>
      <c r="L4357" s="217">
        <v>56</v>
      </c>
      <c r="M4357" s="217">
        <v>3739.9960340585299</v>
      </c>
      <c r="N4357" s="217">
        <v>2.1390397014187799</v>
      </c>
      <c r="O4357" s="217">
        <v>1.87165973874144</v>
      </c>
      <c r="P4357" s="217">
        <v>0.26737996267734798</v>
      </c>
      <c r="Q4357" s="217">
        <v>2.1390397014187799</v>
      </c>
      <c r="R4357" s="217">
        <v>1.87165973874144</v>
      </c>
      <c r="S4357" s="217">
        <v>0.26737996267734798</v>
      </c>
      <c r="T4357" s="217">
        <v>2.1390397014187799</v>
      </c>
      <c r="U4357" s="217">
        <v>1.87165973874144</v>
      </c>
      <c r="V4357" s="217">
        <v>0.26737996267734798</v>
      </c>
      <c r="W4357" s="217">
        <v>2.1390397014187799</v>
      </c>
      <c r="X4357" s="217">
        <v>1.87165973874144</v>
      </c>
      <c r="Y4357" s="217">
        <v>0.26737996267734798</v>
      </c>
    </row>
    <row r="4358" spans="2:25">
      <c r="B4358" s="217" t="s">
        <v>4526</v>
      </c>
      <c r="C4358" s="217" t="s">
        <v>169</v>
      </c>
      <c r="D4358" s="217" t="s">
        <v>24</v>
      </c>
      <c r="E4358" s="217" t="s">
        <v>86</v>
      </c>
      <c r="F4358" s="217" t="s">
        <v>5</v>
      </c>
      <c r="G4358" s="217" t="s">
        <v>49</v>
      </c>
      <c r="H4358" s="217" t="s">
        <v>174</v>
      </c>
      <c r="I4358" s="217">
        <v>19</v>
      </c>
      <c r="J4358" s="217">
        <v>19</v>
      </c>
      <c r="K4358" s="217">
        <v>0</v>
      </c>
      <c r="L4358" s="217">
        <v>105</v>
      </c>
      <c r="M4358" s="217">
        <v>3887.77356902357</v>
      </c>
      <c r="N4358" s="217">
        <v>4.8871158936274997</v>
      </c>
      <c r="O4358" s="217">
        <v>4.8871158936274997</v>
      </c>
      <c r="P4358" s="217">
        <v>0</v>
      </c>
      <c r="Q4358" s="217">
        <v>4.8871158936274997</v>
      </c>
      <c r="R4358" s="217">
        <v>4.8871158936274997</v>
      </c>
      <c r="S4358" s="217">
        <v>0</v>
      </c>
      <c r="T4358" s="217">
        <v>4.8871158936274997</v>
      </c>
      <c r="U4358" s="217">
        <v>4.8871158936274997</v>
      </c>
      <c r="V4358" s="217">
        <v>0</v>
      </c>
      <c r="W4358" s="217">
        <v>4.8871158936274997</v>
      </c>
      <c r="X4358" s="217">
        <v>4.8871158936274997</v>
      </c>
      <c r="Y4358" s="217">
        <v>0</v>
      </c>
    </row>
    <row r="4359" spans="2:25">
      <c r="B4359" s="217" t="s">
        <v>4527</v>
      </c>
      <c r="C4359" s="217" t="s">
        <v>169</v>
      </c>
      <c r="D4359" s="217" t="s">
        <v>24</v>
      </c>
      <c r="E4359" s="217" t="s">
        <v>86</v>
      </c>
      <c r="F4359" s="217" t="s">
        <v>5</v>
      </c>
      <c r="G4359" s="217" t="s">
        <v>49</v>
      </c>
      <c r="H4359" s="217" t="s">
        <v>176</v>
      </c>
      <c r="I4359" s="217">
        <v>16</v>
      </c>
      <c r="J4359" s="217">
        <v>16</v>
      </c>
      <c r="K4359" s="217">
        <v>0</v>
      </c>
      <c r="L4359" s="217">
        <v>90</v>
      </c>
      <c r="M4359" s="217">
        <v>4022.3725233100199</v>
      </c>
      <c r="N4359" s="217">
        <v>3.97775191315039</v>
      </c>
      <c r="O4359" s="217">
        <v>3.97775191315039</v>
      </c>
      <c r="P4359" s="217">
        <v>0</v>
      </c>
      <c r="Q4359" s="217">
        <v>3.97775191315039</v>
      </c>
      <c r="R4359" s="217">
        <v>3.97775191315039</v>
      </c>
      <c r="S4359" s="217">
        <v>0</v>
      </c>
      <c r="T4359" s="217">
        <v>3.97775191315039</v>
      </c>
      <c r="U4359" s="217">
        <v>3.97775191315039</v>
      </c>
      <c r="V4359" s="217">
        <v>0</v>
      </c>
      <c r="W4359" s="217">
        <v>3.97775191315039</v>
      </c>
      <c r="X4359" s="217">
        <v>3.97775191315039</v>
      </c>
      <c r="Y4359" s="217">
        <v>0</v>
      </c>
    </row>
    <row r="4360" spans="2:25">
      <c r="B4360" s="217" t="s">
        <v>4528</v>
      </c>
      <c r="C4360" s="217" t="s">
        <v>169</v>
      </c>
      <c r="D4360" s="217" t="s">
        <v>24</v>
      </c>
      <c r="E4360" s="217" t="s">
        <v>86</v>
      </c>
      <c r="F4360" s="217" t="s">
        <v>5</v>
      </c>
      <c r="G4360" s="217" t="s">
        <v>49</v>
      </c>
      <c r="H4360" s="217" t="s">
        <v>178</v>
      </c>
      <c r="I4360" s="217">
        <v>8</v>
      </c>
      <c r="J4360" s="217">
        <v>7</v>
      </c>
      <c r="K4360" s="217">
        <v>1</v>
      </c>
      <c r="L4360" s="217">
        <v>53</v>
      </c>
      <c r="M4360" s="217">
        <v>2868.64858521109</v>
      </c>
      <c r="N4360" s="217">
        <v>2.7887696113225098</v>
      </c>
      <c r="O4360" s="217">
        <v>2.4401734099071999</v>
      </c>
      <c r="P4360" s="217">
        <v>0.348596201415314</v>
      </c>
      <c r="Q4360" s="217">
        <v>2.7887696113225098</v>
      </c>
      <c r="R4360" s="217">
        <v>2.4401734099071999</v>
      </c>
      <c r="S4360" s="217">
        <v>0.348596201415314</v>
      </c>
      <c r="T4360" s="217">
        <v>2.7887696113225098</v>
      </c>
      <c r="U4360" s="217">
        <v>2.4401734099071999</v>
      </c>
      <c r="V4360" s="217">
        <v>0.348596201415314</v>
      </c>
      <c r="W4360" s="217">
        <v>2.7887696113225098</v>
      </c>
      <c r="X4360" s="217">
        <v>2.4401734099071999</v>
      </c>
      <c r="Y4360" s="217">
        <v>0.348596201415314</v>
      </c>
    </row>
    <row r="4361" spans="2:25">
      <c r="B4361" s="217" t="s">
        <v>4529</v>
      </c>
      <c r="C4361" s="217" t="s">
        <v>169</v>
      </c>
      <c r="D4361" s="217" t="s">
        <v>24</v>
      </c>
      <c r="E4361" s="217" t="s">
        <v>86</v>
      </c>
      <c r="F4361" s="217" t="s">
        <v>5</v>
      </c>
      <c r="G4361" s="217" t="s">
        <v>49</v>
      </c>
      <c r="H4361" s="217" t="s">
        <v>5</v>
      </c>
      <c r="I4361" s="217">
        <v>58</v>
      </c>
      <c r="J4361" s="217">
        <v>55</v>
      </c>
      <c r="K4361" s="217">
        <v>3</v>
      </c>
      <c r="L4361" s="217">
        <v>377</v>
      </c>
      <c r="M4361" s="217">
        <v>18090</v>
      </c>
      <c r="N4361" s="217">
        <v>3.2061912658927598</v>
      </c>
      <c r="O4361" s="217">
        <v>3.0403537866224402</v>
      </c>
      <c r="P4361" s="217">
        <v>0.165837479270315</v>
      </c>
      <c r="Q4361" s="217">
        <v>3.2061912658927598</v>
      </c>
      <c r="R4361" s="217">
        <v>3.0403537866224402</v>
      </c>
      <c r="S4361" s="217">
        <v>0.165837479270315</v>
      </c>
      <c r="T4361" s="217">
        <v>3.2061912658927598</v>
      </c>
      <c r="U4361" s="217">
        <v>3.0403537866224402</v>
      </c>
      <c r="V4361" s="217">
        <v>0.165837479270315</v>
      </c>
      <c r="W4361" s="217">
        <v>3.2061912658927598</v>
      </c>
      <c r="X4361" s="217">
        <v>3.0403537866224402</v>
      </c>
      <c r="Y4361" s="217">
        <v>0.165837479270315</v>
      </c>
    </row>
    <row r="4362" spans="2:25">
      <c r="B4362" s="217" t="s">
        <v>4530</v>
      </c>
      <c r="C4362" s="217" t="s">
        <v>169</v>
      </c>
      <c r="D4362" s="217" t="s">
        <v>24</v>
      </c>
      <c r="E4362" s="217" t="s">
        <v>86</v>
      </c>
      <c r="F4362" s="217" t="s">
        <v>12</v>
      </c>
      <c r="G4362" s="217" t="s">
        <v>13</v>
      </c>
      <c r="H4362" s="217" t="s">
        <v>170</v>
      </c>
      <c r="I4362" s="217">
        <v>0</v>
      </c>
      <c r="J4362" s="217">
        <v>0</v>
      </c>
      <c r="K4362" s="217">
        <v>0</v>
      </c>
      <c r="L4362" s="217">
        <v>1</v>
      </c>
      <c r="M4362" s="217">
        <v>29.230769230769202</v>
      </c>
      <c r="N4362" s="217">
        <v>0</v>
      </c>
      <c r="O4362" s="217">
        <v>0</v>
      </c>
      <c r="P4362" s="217">
        <v>0</v>
      </c>
      <c r="Q4362" s="217">
        <v>0</v>
      </c>
      <c r="R4362" s="217">
        <v>0</v>
      </c>
      <c r="S4362" s="217">
        <v>0</v>
      </c>
      <c r="T4362" s="217">
        <v>0</v>
      </c>
      <c r="U4362" s="217">
        <v>0</v>
      </c>
      <c r="V4362" s="217">
        <v>0</v>
      </c>
      <c r="W4362" s="217">
        <v>0</v>
      </c>
      <c r="X4362" s="217">
        <v>0</v>
      </c>
      <c r="Y4362" s="217">
        <v>0</v>
      </c>
    </row>
    <row r="4363" spans="2:25">
      <c r="B4363" s="217" t="s">
        <v>4531</v>
      </c>
      <c r="C4363" s="217" t="s">
        <v>169</v>
      </c>
      <c r="D4363" s="217" t="s">
        <v>24</v>
      </c>
      <c r="E4363" s="217" t="s">
        <v>86</v>
      </c>
      <c r="F4363" s="217" t="s">
        <v>12</v>
      </c>
      <c r="G4363" s="217" t="s">
        <v>13</v>
      </c>
      <c r="H4363" s="217" t="s">
        <v>172</v>
      </c>
      <c r="I4363" s="217">
        <v>0</v>
      </c>
      <c r="J4363" s="217">
        <v>0</v>
      </c>
      <c r="K4363" s="217">
        <v>0</v>
      </c>
      <c r="L4363" s="217">
        <v>0</v>
      </c>
      <c r="M4363" s="217">
        <v>58.461538461538503</v>
      </c>
      <c r="N4363" s="217">
        <v>0</v>
      </c>
      <c r="O4363" s="217">
        <v>0</v>
      </c>
      <c r="P4363" s="217">
        <v>0</v>
      </c>
      <c r="Q4363" s="217">
        <v>0</v>
      </c>
      <c r="R4363" s="217">
        <v>0</v>
      </c>
      <c r="S4363" s="217">
        <v>0</v>
      </c>
      <c r="T4363" s="217">
        <v>0</v>
      </c>
      <c r="U4363" s="217">
        <v>0</v>
      </c>
      <c r="V4363" s="217">
        <v>0</v>
      </c>
      <c r="W4363" s="217">
        <v>0</v>
      </c>
      <c r="X4363" s="217">
        <v>0</v>
      </c>
      <c r="Y4363" s="217">
        <v>0</v>
      </c>
    </row>
    <row r="4364" spans="2:25">
      <c r="B4364" s="217" t="s">
        <v>4532</v>
      </c>
      <c r="C4364" s="217" t="s">
        <v>169</v>
      </c>
      <c r="D4364" s="217" t="s">
        <v>24</v>
      </c>
      <c r="E4364" s="217" t="s">
        <v>86</v>
      </c>
      <c r="F4364" s="217" t="s">
        <v>12</v>
      </c>
      <c r="G4364" s="217" t="s">
        <v>13</v>
      </c>
      <c r="H4364" s="217" t="s">
        <v>174</v>
      </c>
      <c r="I4364" s="217">
        <v>0</v>
      </c>
      <c r="J4364" s="217">
        <v>0</v>
      </c>
      <c r="K4364" s="217">
        <v>0</v>
      </c>
      <c r="L4364" s="217">
        <v>0</v>
      </c>
      <c r="M4364" s="217">
        <v>116.92307692307701</v>
      </c>
      <c r="N4364" s="217">
        <v>0</v>
      </c>
      <c r="O4364" s="217">
        <v>0</v>
      </c>
      <c r="P4364" s="217">
        <v>0</v>
      </c>
      <c r="Q4364" s="217">
        <v>0</v>
      </c>
      <c r="R4364" s="217">
        <v>0</v>
      </c>
      <c r="S4364" s="217">
        <v>0</v>
      </c>
      <c r="T4364" s="217">
        <v>0</v>
      </c>
      <c r="U4364" s="217">
        <v>0</v>
      </c>
      <c r="V4364" s="217">
        <v>0</v>
      </c>
      <c r="W4364" s="217">
        <v>0</v>
      </c>
      <c r="X4364" s="217">
        <v>0</v>
      </c>
      <c r="Y4364" s="217">
        <v>0</v>
      </c>
    </row>
    <row r="4365" spans="2:25">
      <c r="B4365" s="217" t="s">
        <v>4533</v>
      </c>
      <c r="C4365" s="217" t="s">
        <v>169</v>
      </c>
      <c r="D4365" s="217" t="s">
        <v>24</v>
      </c>
      <c r="E4365" s="217" t="s">
        <v>86</v>
      </c>
      <c r="F4365" s="217" t="s">
        <v>12</v>
      </c>
      <c r="G4365" s="217" t="s">
        <v>13</v>
      </c>
      <c r="H4365" s="217" t="s">
        <v>176</v>
      </c>
      <c r="I4365" s="217">
        <v>1</v>
      </c>
      <c r="J4365" s="217">
        <v>1</v>
      </c>
      <c r="K4365" s="217">
        <v>0</v>
      </c>
      <c r="L4365" s="217">
        <v>3</v>
      </c>
      <c r="M4365" s="217">
        <v>146.15384615384599</v>
      </c>
      <c r="N4365" s="217">
        <v>6.8421052631578902</v>
      </c>
      <c r="O4365" s="217">
        <v>6.8421052631578902</v>
      </c>
      <c r="P4365" s="217">
        <v>0</v>
      </c>
      <c r="Q4365" s="217">
        <v>6.8421052631578902</v>
      </c>
      <c r="R4365" s="217">
        <v>6.8421052631578902</v>
      </c>
      <c r="S4365" s="217">
        <v>0</v>
      </c>
      <c r="T4365" s="217">
        <v>6.8421052631578902</v>
      </c>
      <c r="U4365" s="217">
        <v>6.8421052631578902</v>
      </c>
      <c r="V4365" s="217">
        <v>0</v>
      </c>
      <c r="W4365" s="217">
        <v>6.8421052631578902</v>
      </c>
      <c r="X4365" s="217">
        <v>6.8421052631578902</v>
      </c>
      <c r="Y4365" s="217">
        <v>0</v>
      </c>
    </row>
    <row r="4366" spans="2:25">
      <c r="B4366" s="217" t="s">
        <v>4534</v>
      </c>
      <c r="C4366" s="217" t="s">
        <v>169</v>
      </c>
      <c r="D4366" s="217" t="s">
        <v>24</v>
      </c>
      <c r="E4366" s="217" t="s">
        <v>86</v>
      </c>
      <c r="F4366" s="217" t="s">
        <v>12</v>
      </c>
      <c r="G4366" s="217" t="s">
        <v>13</v>
      </c>
      <c r="H4366" s="217" t="s">
        <v>178</v>
      </c>
      <c r="I4366" s="217">
        <v>3</v>
      </c>
      <c r="J4366" s="217">
        <v>3</v>
      </c>
      <c r="K4366" s="217">
        <v>0</v>
      </c>
      <c r="L4366" s="217">
        <v>4</v>
      </c>
      <c r="M4366" s="217">
        <v>409.230769230769</v>
      </c>
      <c r="N4366" s="217">
        <v>7.33082706766917</v>
      </c>
      <c r="O4366" s="217">
        <v>7.33082706766917</v>
      </c>
      <c r="P4366" s="217">
        <v>0</v>
      </c>
      <c r="Q4366" s="217">
        <v>7.33082706766917</v>
      </c>
      <c r="R4366" s="217">
        <v>7.33082706766917</v>
      </c>
      <c r="S4366" s="217">
        <v>0</v>
      </c>
      <c r="T4366" s="217">
        <v>7.33082706766917</v>
      </c>
      <c r="U4366" s="217">
        <v>7.33082706766917</v>
      </c>
      <c r="V4366" s="217">
        <v>0</v>
      </c>
      <c r="W4366" s="217">
        <v>7.33082706766917</v>
      </c>
      <c r="X4366" s="217">
        <v>7.33082706766917</v>
      </c>
      <c r="Y4366" s="217">
        <v>0</v>
      </c>
    </row>
    <row r="4367" spans="2:25">
      <c r="B4367" s="217" t="s">
        <v>4535</v>
      </c>
      <c r="C4367" s="217" t="s">
        <v>169</v>
      </c>
      <c r="D4367" s="217" t="s">
        <v>24</v>
      </c>
      <c r="E4367" s="217" t="s">
        <v>86</v>
      </c>
      <c r="F4367" s="217" t="s">
        <v>12</v>
      </c>
      <c r="G4367" s="217" t="s">
        <v>13</v>
      </c>
      <c r="H4367" s="217" t="s">
        <v>5</v>
      </c>
      <c r="I4367" s="217">
        <v>4</v>
      </c>
      <c r="J4367" s="217">
        <v>4</v>
      </c>
      <c r="K4367" s="217">
        <v>0</v>
      </c>
      <c r="L4367" s="217">
        <v>8</v>
      </c>
      <c r="M4367" s="217">
        <v>760</v>
      </c>
      <c r="N4367" s="217">
        <v>5.2631578947368398</v>
      </c>
      <c r="O4367" s="217">
        <v>5.2631578947368398</v>
      </c>
      <c r="P4367" s="217">
        <v>0</v>
      </c>
      <c r="Q4367" s="217">
        <v>5.2631578947368398</v>
      </c>
      <c r="R4367" s="217">
        <v>5.2631578947368398</v>
      </c>
      <c r="S4367" s="217">
        <v>0</v>
      </c>
      <c r="T4367" s="217">
        <v>5.2631578947368398</v>
      </c>
      <c r="U4367" s="217">
        <v>5.2631578947368398</v>
      </c>
      <c r="V4367" s="217">
        <v>0</v>
      </c>
      <c r="W4367" s="217">
        <v>5.2631578947368398</v>
      </c>
      <c r="X4367" s="217">
        <v>5.2631578947368398</v>
      </c>
      <c r="Y4367" s="217">
        <v>0</v>
      </c>
    </row>
    <row r="4368" spans="2:25">
      <c r="B4368" s="217" t="s">
        <v>4536</v>
      </c>
      <c r="C4368" s="217" t="s">
        <v>169</v>
      </c>
      <c r="D4368" s="217" t="s">
        <v>24</v>
      </c>
      <c r="E4368" s="217" t="s">
        <v>86</v>
      </c>
      <c r="F4368" s="217" t="s">
        <v>9</v>
      </c>
      <c r="G4368" s="217" t="s">
        <v>13</v>
      </c>
      <c r="H4368" s="217" t="s">
        <v>170</v>
      </c>
      <c r="I4368" s="217">
        <v>0</v>
      </c>
      <c r="J4368" s="217">
        <v>0</v>
      </c>
      <c r="K4368" s="217">
        <v>0</v>
      </c>
      <c r="L4368" s="217">
        <v>2</v>
      </c>
      <c r="M4368" s="217">
        <v>26.885245901639301</v>
      </c>
      <c r="N4368" s="217">
        <v>0</v>
      </c>
      <c r="O4368" s="217">
        <v>0</v>
      </c>
      <c r="P4368" s="217">
        <v>0</v>
      </c>
      <c r="Q4368" s="217">
        <v>0</v>
      </c>
      <c r="R4368" s="217">
        <v>0</v>
      </c>
      <c r="S4368" s="217">
        <v>0</v>
      </c>
      <c r="T4368" s="217">
        <v>0</v>
      </c>
      <c r="U4368" s="217">
        <v>0</v>
      </c>
      <c r="V4368" s="217">
        <v>0</v>
      </c>
      <c r="W4368" s="217">
        <v>0</v>
      </c>
      <c r="X4368" s="217">
        <v>0</v>
      </c>
      <c r="Y4368" s="217">
        <v>0</v>
      </c>
    </row>
    <row r="4369" spans="2:25">
      <c r="B4369" s="217" t="s">
        <v>4537</v>
      </c>
      <c r="C4369" s="217" t="s">
        <v>169</v>
      </c>
      <c r="D4369" s="217" t="s">
        <v>24</v>
      </c>
      <c r="E4369" s="217" t="s">
        <v>86</v>
      </c>
      <c r="F4369" s="217" t="s">
        <v>9</v>
      </c>
      <c r="G4369" s="217" t="s">
        <v>13</v>
      </c>
      <c r="H4369" s="217" t="s">
        <v>172</v>
      </c>
      <c r="I4369" s="217">
        <v>0</v>
      </c>
      <c r="J4369" s="217">
        <v>0</v>
      </c>
      <c r="K4369" s="217">
        <v>0</v>
      </c>
      <c r="L4369" s="217">
        <v>0</v>
      </c>
      <c r="M4369" s="217">
        <v>80.655737704917996</v>
      </c>
      <c r="N4369" s="217">
        <v>0</v>
      </c>
      <c r="O4369" s="217">
        <v>0</v>
      </c>
      <c r="P4369" s="217">
        <v>0</v>
      </c>
      <c r="Q4369" s="217">
        <v>0</v>
      </c>
      <c r="R4369" s="217">
        <v>0</v>
      </c>
      <c r="S4369" s="217">
        <v>0</v>
      </c>
      <c r="T4369" s="217">
        <v>0</v>
      </c>
      <c r="U4369" s="217">
        <v>0</v>
      </c>
      <c r="V4369" s="217">
        <v>0</v>
      </c>
      <c r="W4369" s="217">
        <v>0</v>
      </c>
      <c r="X4369" s="217">
        <v>0</v>
      </c>
      <c r="Y4369" s="217">
        <v>0</v>
      </c>
    </row>
    <row r="4370" spans="2:25">
      <c r="B4370" s="217" t="s">
        <v>4538</v>
      </c>
      <c r="C4370" s="217" t="s">
        <v>169</v>
      </c>
      <c r="D4370" s="217" t="s">
        <v>24</v>
      </c>
      <c r="E4370" s="217" t="s">
        <v>86</v>
      </c>
      <c r="F4370" s="217" t="s">
        <v>9</v>
      </c>
      <c r="G4370" s="217" t="s">
        <v>13</v>
      </c>
      <c r="H4370" s="217" t="s">
        <v>174</v>
      </c>
      <c r="I4370" s="217">
        <v>0</v>
      </c>
      <c r="J4370" s="217">
        <v>0</v>
      </c>
      <c r="K4370" s="217">
        <v>0</v>
      </c>
      <c r="L4370" s="217">
        <v>1</v>
      </c>
      <c r="M4370" s="217">
        <v>120.983606557377</v>
      </c>
      <c r="N4370" s="217">
        <v>0</v>
      </c>
      <c r="O4370" s="217">
        <v>0</v>
      </c>
      <c r="P4370" s="217">
        <v>0</v>
      </c>
      <c r="Q4370" s="217">
        <v>0</v>
      </c>
      <c r="R4370" s="217">
        <v>0</v>
      </c>
      <c r="S4370" s="217">
        <v>0</v>
      </c>
      <c r="T4370" s="217">
        <v>0</v>
      </c>
      <c r="U4370" s="217">
        <v>0</v>
      </c>
      <c r="V4370" s="217">
        <v>0</v>
      </c>
      <c r="W4370" s="217">
        <v>0</v>
      </c>
      <c r="X4370" s="217">
        <v>0</v>
      </c>
      <c r="Y4370" s="217">
        <v>0</v>
      </c>
    </row>
    <row r="4371" spans="2:25">
      <c r="B4371" s="217" t="s">
        <v>4539</v>
      </c>
      <c r="C4371" s="217" t="s">
        <v>169</v>
      </c>
      <c r="D4371" s="217" t="s">
        <v>24</v>
      </c>
      <c r="E4371" s="217" t="s">
        <v>86</v>
      </c>
      <c r="F4371" s="217" t="s">
        <v>9</v>
      </c>
      <c r="G4371" s="217" t="s">
        <v>13</v>
      </c>
      <c r="H4371" s="217" t="s">
        <v>176</v>
      </c>
      <c r="I4371" s="217">
        <v>0</v>
      </c>
      <c r="J4371" s="217">
        <v>0</v>
      </c>
      <c r="K4371" s="217">
        <v>0</v>
      </c>
      <c r="L4371" s="217">
        <v>4</v>
      </c>
      <c r="M4371" s="217">
        <v>188.19672131147499</v>
      </c>
      <c r="N4371" s="217">
        <v>0</v>
      </c>
      <c r="O4371" s="217">
        <v>0</v>
      </c>
      <c r="P4371" s="217">
        <v>0</v>
      </c>
      <c r="Q4371" s="217">
        <v>0</v>
      </c>
      <c r="R4371" s="217">
        <v>0</v>
      </c>
      <c r="S4371" s="217">
        <v>0</v>
      </c>
      <c r="T4371" s="217">
        <v>0</v>
      </c>
      <c r="U4371" s="217">
        <v>0</v>
      </c>
      <c r="V4371" s="217">
        <v>0</v>
      </c>
      <c r="W4371" s="217">
        <v>0</v>
      </c>
      <c r="X4371" s="217">
        <v>0</v>
      </c>
      <c r="Y4371" s="217">
        <v>0</v>
      </c>
    </row>
    <row r="4372" spans="2:25">
      <c r="B4372" s="217" t="s">
        <v>4540</v>
      </c>
      <c r="C4372" s="217" t="s">
        <v>169</v>
      </c>
      <c r="D4372" s="217" t="s">
        <v>24</v>
      </c>
      <c r="E4372" s="217" t="s">
        <v>86</v>
      </c>
      <c r="F4372" s="217" t="s">
        <v>9</v>
      </c>
      <c r="G4372" s="217" t="s">
        <v>13</v>
      </c>
      <c r="H4372" s="217" t="s">
        <v>178</v>
      </c>
      <c r="I4372" s="217">
        <v>1</v>
      </c>
      <c r="J4372" s="217">
        <v>0</v>
      </c>
      <c r="K4372" s="217">
        <v>1</v>
      </c>
      <c r="L4372" s="217">
        <v>8</v>
      </c>
      <c r="M4372" s="217">
        <v>403.27868852459</v>
      </c>
      <c r="N4372" s="217">
        <v>2.47967479674797</v>
      </c>
      <c r="O4372" s="217">
        <v>0</v>
      </c>
      <c r="P4372" s="217">
        <v>2.47967479674797</v>
      </c>
      <c r="Q4372" s="217">
        <v>2.47967479674797</v>
      </c>
      <c r="R4372" s="217">
        <v>0</v>
      </c>
      <c r="S4372" s="217">
        <v>2.47967479674797</v>
      </c>
      <c r="T4372" s="217">
        <v>2.47967479674797</v>
      </c>
      <c r="U4372" s="217">
        <v>0</v>
      </c>
      <c r="V4372" s="217">
        <v>2.47967479674797</v>
      </c>
      <c r="W4372" s="217">
        <v>2.47967479674797</v>
      </c>
      <c r="X4372" s="217">
        <v>0</v>
      </c>
      <c r="Y4372" s="217">
        <v>2.47967479674797</v>
      </c>
    </row>
    <row r="4373" spans="2:25">
      <c r="B4373" s="217" t="s">
        <v>4541</v>
      </c>
      <c r="C4373" s="217" t="s">
        <v>169</v>
      </c>
      <c r="D4373" s="217" t="s">
        <v>24</v>
      </c>
      <c r="E4373" s="217" t="s">
        <v>86</v>
      </c>
      <c r="F4373" s="217" t="s">
        <v>9</v>
      </c>
      <c r="G4373" s="217" t="s">
        <v>13</v>
      </c>
      <c r="H4373" s="217" t="s">
        <v>5</v>
      </c>
      <c r="I4373" s="217">
        <v>1</v>
      </c>
      <c r="J4373" s="217">
        <v>0</v>
      </c>
      <c r="K4373" s="217">
        <v>1</v>
      </c>
      <c r="L4373" s="217">
        <v>15</v>
      </c>
      <c r="M4373" s="217">
        <v>820</v>
      </c>
      <c r="N4373" s="217">
        <v>1.2195121951219501</v>
      </c>
      <c r="O4373" s="217">
        <v>0</v>
      </c>
      <c r="P4373" s="217">
        <v>1.2195121951219501</v>
      </c>
      <c r="Q4373" s="217">
        <v>1.2195121951219501</v>
      </c>
      <c r="R4373" s="217">
        <v>0</v>
      </c>
      <c r="S4373" s="217">
        <v>1.2195121951219501</v>
      </c>
      <c r="T4373" s="217">
        <v>1.2195121951219501</v>
      </c>
      <c r="U4373" s="217">
        <v>0</v>
      </c>
      <c r="V4373" s="217">
        <v>1.2195121951219501</v>
      </c>
      <c r="W4373" s="217">
        <v>1.2195121951219501</v>
      </c>
      <c r="X4373" s="217">
        <v>0</v>
      </c>
      <c r="Y4373" s="217">
        <v>1.2195121951219501</v>
      </c>
    </row>
    <row r="4374" spans="2:25">
      <c r="B4374" s="217" t="s">
        <v>4542</v>
      </c>
      <c r="C4374" s="217" t="s">
        <v>169</v>
      </c>
      <c r="D4374" s="217" t="s">
        <v>24</v>
      </c>
      <c r="E4374" s="217" t="s">
        <v>86</v>
      </c>
      <c r="F4374" s="217" t="s">
        <v>5</v>
      </c>
      <c r="G4374" s="217" t="s">
        <v>13</v>
      </c>
      <c r="H4374" s="217" t="s">
        <v>170</v>
      </c>
      <c r="I4374" s="217">
        <v>0</v>
      </c>
      <c r="J4374" s="217">
        <v>0</v>
      </c>
      <c r="K4374" s="217">
        <v>0</v>
      </c>
      <c r="L4374" s="217">
        <v>3</v>
      </c>
      <c r="M4374" s="217">
        <v>56.116015132408599</v>
      </c>
      <c r="N4374" s="217">
        <v>0</v>
      </c>
      <c r="O4374" s="217">
        <v>0</v>
      </c>
      <c r="P4374" s="217">
        <v>0</v>
      </c>
      <c r="Q4374" s="217">
        <v>0</v>
      </c>
      <c r="R4374" s="217">
        <v>0</v>
      </c>
      <c r="S4374" s="217">
        <v>0</v>
      </c>
      <c r="T4374" s="217">
        <v>0</v>
      </c>
      <c r="U4374" s="217">
        <v>0</v>
      </c>
      <c r="V4374" s="217">
        <v>0</v>
      </c>
      <c r="W4374" s="217">
        <v>0</v>
      </c>
      <c r="X4374" s="217">
        <v>0</v>
      </c>
      <c r="Y4374" s="217">
        <v>0</v>
      </c>
    </row>
    <row r="4375" spans="2:25">
      <c r="B4375" s="217" t="s">
        <v>4543</v>
      </c>
      <c r="C4375" s="217" t="s">
        <v>169</v>
      </c>
      <c r="D4375" s="217" t="s">
        <v>24</v>
      </c>
      <c r="E4375" s="217" t="s">
        <v>86</v>
      </c>
      <c r="F4375" s="217" t="s">
        <v>5</v>
      </c>
      <c r="G4375" s="217" t="s">
        <v>13</v>
      </c>
      <c r="H4375" s="217" t="s">
        <v>172</v>
      </c>
      <c r="I4375" s="217">
        <v>0</v>
      </c>
      <c r="J4375" s="217">
        <v>0</v>
      </c>
      <c r="K4375" s="217">
        <v>0</v>
      </c>
      <c r="L4375" s="217">
        <v>0</v>
      </c>
      <c r="M4375" s="217">
        <v>139.11727616645601</v>
      </c>
      <c r="N4375" s="217">
        <v>0</v>
      </c>
      <c r="O4375" s="217">
        <v>0</v>
      </c>
      <c r="P4375" s="217">
        <v>0</v>
      </c>
      <c r="Q4375" s="217">
        <v>0</v>
      </c>
      <c r="R4375" s="217">
        <v>0</v>
      </c>
      <c r="S4375" s="217">
        <v>0</v>
      </c>
      <c r="T4375" s="217">
        <v>0</v>
      </c>
      <c r="U4375" s="217">
        <v>0</v>
      </c>
      <c r="V4375" s="217">
        <v>0</v>
      </c>
      <c r="W4375" s="217">
        <v>0</v>
      </c>
      <c r="X4375" s="217">
        <v>0</v>
      </c>
      <c r="Y4375" s="217">
        <v>0</v>
      </c>
    </row>
    <row r="4376" spans="2:25">
      <c r="B4376" s="217" t="s">
        <v>4544</v>
      </c>
      <c r="C4376" s="217" t="s">
        <v>169</v>
      </c>
      <c r="D4376" s="217" t="s">
        <v>24</v>
      </c>
      <c r="E4376" s="217" t="s">
        <v>86</v>
      </c>
      <c r="F4376" s="217" t="s">
        <v>5</v>
      </c>
      <c r="G4376" s="217" t="s">
        <v>13</v>
      </c>
      <c r="H4376" s="217" t="s">
        <v>174</v>
      </c>
      <c r="I4376" s="217">
        <v>0</v>
      </c>
      <c r="J4376" s="217">
        <v>0</v>
      </c>
      <c r="K4376" s="217">
        <v>0</v>
      </c>
      <c r="L4376" s="217">
        <v>1</v>
      </c>
      <c r="M4376" s="217">
        <v>237.90668348045401</v>
      </c>
      <c r="N4376" s="217">
        <v>0</v>
      </c>
      <c r="O4376" s="217">
        <v>0</v>
      </c>
      <c r="P4376" s="217">
        <v>0</v>
      </c>
      <c r="Q4376" s="217">
        <v>0</v>
      </c>
      <c r="R4376" s="217">
        <v>0</v>
      </c>
      <c r="S4376" s="217">
        <v>0</v>
      </c>
      <c r="T4376" s="217">
        <v>0</v>
      </c>
      <c r="U4376" s="217">
        <v>0</v>
      </c>
      <c r="V4376" s="217">
        <v>0</v>
      </c>
      <c r="W4376" s="217">
        <v>0</v>
      </c>
      <c r="X4376" s="217">
        <v>0</v>
      </c>
      <c r="Y4376" s="217">
        <v>0</v>
      </c>
    </row>
    <row r="4377" spans="2:25">
      <c r="B4377" s="217" t="s">
        <v>4545</v>
      </c>
      <c r="C4377" s="217" t="s">
        <v>169</v>
      </c>
      <c r="D4377" s="217" t="s">
        <v>24</v>
      </c>
      <c r="E4377" s="217" t="s">
        <v>86</v>
      </c>
      <c r="F4377" s="217" t="s">
        <v>5</v>
      </c>
      <c r="G4377" s="217" t="s">
        <v>13</v>
      </c>
      <c r="H4377" s="217" t="s">
        <v>176</v>
      </c>
      <c r="I4377" s="217">
        <v>1</v>
      </c>
      <c r="J4377" s="217">
        <v>1</v>
      </c>
      <c r="K4377" s="217">
        <v>0</v>
      </c>
      <c r="L4377" s="217">
        <v>7</v>
      </c>
      <c r="M4377" s="217">
        <v>334.350567465322</v>
      </c>
      <c r="N4377" s="217">
        <v>2.9908727464735598</v>
      </c>
      <c r="O4377" s="217">
        <v>2.9908727464735598</v>
      </c>
      <c r="P4377" s="217">
        <v>0</v>
      </c>
      <c r="Q4377" s="217">
        <v>2.9908727464735598</v>
      </c>
      <c r="R4377" s="217">
        <v>2.9908727464735598</v>
      </c>
      <c r="S4377" s="217">
        <v>0</v>
      </c>
      <c r="T4377" s="217">
        <v>2.9908727464735598</v>
      </c>
      <c r="U4377" s="217">
        <v>2.9908727464735598</v>
      </c>
      <c r="V4377" s="217">
        <v>0</v>
      </c>
      <c r="W4377" s="217">
        <v>2.9908727464735598</v>
      </c>
      <c r="X4377" s="217">
        <v>2.9908727464735598</v>
      </c>
      <c r="Y4377" s="217">
        <v>0</v>
      </c>
    </row>
    <row r="4378" spans="2:25">
      <c r="B4378" s="217" t="s">
        <v>4546</v>
      </c>
      <c r="C4378" s="217" t="s">
        <v>169</v>
      </c>
      <c r="D4378" s="217" t="s">
        <v>24</v>
      </c>
      <c r="E4378" s="217" t="s">
        <v>86</v>
      </c>
      <c r="F4378" s="217" t="s">
        <v>5</v>
      </c>
      <c r="G4378" s="217" t="s">
        <v>13</v>
      </c>
      <c r="H4378" s="217" t="s">
        <v>178</v>
      </c>
      <c r="I4378" s="217">
        <v>4</v>
      </c>
      <c r="J4378" s="217">
        <v>3</v>
      </c>
      <c r="K4378" s="217">
        <v>1</v>
      </c>
      <c r="L4378" s="217">
        <v>12</v>
      </c>
      <c r="M4378" s="217">
        <v>812.50945775535899</v>
      </c>
      <c r="N4378" s="217">
        <v>4.9230196175813301</v>
      </c>
      <c r="O4378" s="217">
        <v>3.69226471318599</v>
      </c>
      <c r="P4378" s="217">
        <v>1.2307549043953301</v>
      </c>
      <c r="Q4378" s="217">
        <v>4.9230196175813301</v>
      </c>
      <c r="R4378" s="217">
        <v>3.69226471318599</v>
      </c>
      <c r="S4378" s="217">
        <v>1.2307549043953301</v>
      </c>
      <c r="T4378" s="217">
        <v>4.9230196175813301</v>
      </c>
      <c r="U4378" s="217">
        <v>3.69226471318599</v>
      </c>
      <c r="V4378" s="217">
        <v>1.2307549043953301</v>
      </c>
      <c r="W4378" s="217">
        <v>4.9230196175813301</v>
      </c>
      <c r="X4378" s="217">
        <v>3.69226471318599</v>
      </c>
      <c r="Y4378" s="217">
        <v>1.2307549043953301</v>
      </c>
    </row>
    <row r="4379" spans="2:25">
      <c r="B4379" s="217" t="s">
        <v>4547</v>
      </c>
      <c r="C4379" s="217" t="s">
        <v>169</v>
      </c>
      <c r="D4379" s="217" t="s">
        <v>24</v>
      </c>
      <c r="E4379" s="217" t="s">
        <v>86</v>
      </c>
      <c r="F4379" s="217" t="s">
        <v>5</v>
      </c>
      <c r="G4379" s="217" t="s">
        <v>13</v>
      </c>
      <c r="H4379" s="217" t="s">
        <v>5</v>
      </c>
      <c r="I4379" s="217">
        <v>5</v>
      </c>
      <c r="J4379" s="217">
        <v>4</v>
      </c>
      <c r="K4379" s="217">
        <v>1</v>
      </c>
      <c r="L4379" s="217">
        <v>23</v>
      </c>
      <c r="M4379" s="217">
        <v>1580</v>
      </c>
      <c r="N4379" s="217">
        <v>3.16455696202532</v>
      </c>
      <c r="O4379" s="217">
        <v>2.5316455696202498</v>
      </c>
      <c r="P4379" s="217">
        <v>0.632911392405063</v>
      </c>
      <c r="Q4379" s="217">
        <v>3.16455696202532</v>
      </c>
      <c r="R4379" s="217">
        <v>2.5316455696202498</v>
      </c>
      <c r="S4379" s="217">
        <v>0.632911392405063</v>
      </c>
      <c r="T4379" s="217">
        <v>3.16455696202532</v>
      </c>
      <c r="U4379" s="217">
        <v>2.5316455696202498</v>
      </c>
      <c r="V4379" s="217">
        <v>0.632911392405063</v>
      </c>
      <c r="W4379" s="217">
        <v>3.16455696202532</v>
      </c>
      <c r="X4379" s="217">
        <v>2.5316455696202498</v>
      </c>
      <c r="Y4379" s="217">
        <v>0.632911392405063</v>
      </c>
    </row>
    <row r="4380" spans="2:25">
      <c r="B4380" s="217" t="s">
        <v>4548</v>
      </c>
      <c r="C4380" s="217" t="s">
        <v>169</v>
      </c>
      <c r="D4380" s="217" t="s">
        <v>24</v>
      </c>
      <c r="E4380" s="217" t="s">
        <v>86</v>
      </c>
      <c r="F4380" s="217" t="s">
        <v>12</v>
      </c>
      <c r="G4380" s="217" t="s">
        <v>5</v>
      </c>
      <c r="H4380" s="217" t="s">
        <v>170</v>
      </c>
      <c r="I4380" s="217">
        <v>7</v>
      </c>
      <c r="J4380" s="217">
        <v>6</v>
      </c>
      <c r="K4380" s="217">
        <v>1</v>
      </c>
      <c r="L4380" s="217">
        <v>30</v>
      </c>
      <c r="M4380" s="217">
        <v>2137.25065130947</v>
      </c>
      <c r="N4380" s="217">
        <v>3.2752358717079599</v>
      </c>
      <c r="O4380" s="217">
        <v>2.80734503289254</v>
      </c>
      <c r="P4380" s="217">
        <v>0.46789083881542298</v>
      </c>
      <c r="Q4380" s="217">
        <v>3.2752358717079599</v>
      </c>
      <c r="R4380" s="217">
        <v>2.80734503289254</v>
      </c>
      <c r="S4380" s="217">
        <v>0.46789083881542298</v>
      </c>
      <c r="T4380" s="217">
        <v>3.2752358717079599</v>
      </c>
      <c r="U4380" s="217">
        <v>2.80734503289254</v>
      </c>
      <c r="V4380" s="217">
        <v>0.46789083881542298</v>
      </c>
      <c r="W4380" s="217">
        <v>3.2752358717079599</v>
      </c>
      <c r="X4380" s="217">
        <v>2.80734503289254</v>
      </c>
      <c r="Y4380" s="217">
        <v>0.46789083881542298</v>
      </c>
    </row>
    <row r="4381" spans="2:25">
      <c r="B4381" s="217" t="s">
        <v>4549</v>
      </c>
      <c r="C4381" s="217" t="s">
        <v>169</v>
      </c>
      <c r="D4381" s="217" t="s">
        <v>24</v>
      </c>
      <c r="E4381" s="217" t="s">
        <v>86</v>
      </c>
      <c r="F4381" s="217" t="s">
        <v>12</v>
      </c>
      <c r="G4381" s="217" t="s">
        <v>5</v>
      </c>
      <c r="H4381" s="217" t="s">
        <v>172</v>
      </c>
      <c r="I4381" s="217">
        <v>10</v>
      </c>
      <c r="J4381" s="217">
        <v>10</v>
      </c>
      <c r="K4381" s="217">
        <v>0</v>
      </c>
      <c r="L4381" s="217">
        <v>27</v>
      </c>
      <c r="M4381" s="217">
        <v>2371.9492664198501</v>
      </c>
      <c r="N4381" s="217">
        <v>4.21594177479761</v>
      </c>
      <c r="O4381" s="217">
        <v>4.21594177479761</v>
      </c>
      <c r="P4381" s="217">
        <v>0</v>
      </c>
      <c r="Q4381" s="217">
        <v>4.21594177479761</v>
      </c>
      <c r="R4381" s="217">
        <v>4.21594177479761</v>
      </c>
      <c r="S4381" s="217">
        <v>0</v>
      </c>
      <c r="T4381" s="217">
        <v>4.21594177479761</v>
      </c>
      <c r="U4381" s="217">
        <v>4.21594177479761</v>
      </c>
      <c r="V4381" s="217">
        <v>0</v>
      </c>
      <c r="W4381" s="217">
        <v>4.21594177479761</v>
      </c>
      <c r="X4381" s="217">
        <v>4.21594177479761</v>
      </c>
      <c r="Y4381" s="217">
        <v>0</v>
      </c>
    </row>
    <row r="4382" spans="2:25">
      <c r="B4382" s="217" t="s">
        <v>4550</v>
      </c>
      <c r="C4382" s="217" t="s">
        <v>169</v>
      </c>
      <c r="D4382" s="217" t="s">
        <v>24</v>
      </c>
      <c r="E4382" s="217" t="s">
        <v>86</v>
      </c>
      <c r="F4382" s="217" t="s">
        <v>12</v>
      </c>
      <c r="G4382" s="217" t="s">
        <v>5</v>
      </c>
      <c r="H4382" s="217" t="s">
        <v>174</v>
      </c>
      <c r="I4382" s="217">
        <v>21</v>
      </c>
      <c r="J4382" s="217">
        <v>21</v>
      </c>
      <c r="K4382" s="217">
        <v>0</v>
      </c>
      <c r="L4382" s="217">
        <v>57</v>
      </c>
      <c r="M4382" s="217">
        <v>2713.8660359248602</v>
      </c>
      <c r="N4382" s="217">
        <v>7.7380385479651697</v>
      </c>
      <c r="O4382" s="217">
        <v>7.7380385479651697</v>
      </c>
      <c r="P4382" s="217">
        <v>0</v>
      </c>
      <c r="Q4382" s="217">
        <v>7.7380385479651697</v>
      </c>
      <c r="R4382" s="217">
        <v>7.7380385479651697</v>
      </c>
      <c r="S4382" s="217">
        <v>0</v>
      </c>
      <c r="T4382" s="217">
        <v>7.7380385479651697</v>
      </c>
      <c r="U4382" s="217">
        <v>7.7380385479651697</v>
      </c>
      <c r="V4382" s="217">
        <v>0</v>
      </c>
      <c r="W4382" s="217">
        <v>7.7380385479651697</v>
      </c>
      <c r="X4382" s="217">
        <v>7.7380385479651697</v>
      </c>
      <c r="Y4382" s="217">
        <v>0</v>
      </c>
    </row>
    <row r="4383" spans="2:25">
      <c r="B4383" s="217" t="s">
        <v>4551</v>
      </c>
      <c r="C4383" s="217" t="s">
        <v>169</v>
      </c>
      <c r="D4383" s="217" t="s">
        <v>24</v>
      </c>
      <c r="E4383" s="217" t="s">
        <v>86</v>
      </c>
      <c r="F4383" s="217" t="s">
        <v>12</v>
      </c>
      <c r="G4383" s="217" t="s">
        <v>5</v>
      </c>
      <c r="H4383" s="217" t="s">
        <v>176</v>
      </c>
      <c r="I4383" s="217">
        <v>26</v>
      </c>
      <c r="J4383" s="217">
        <v>26</v>
      </c>
      <c r="K4383" s="217">
        <v>0</v>
      </c>
      <c r="L4383" s="217">
        <v>70</v>
      </c>
      <c r="M4383" s="217">
        <v>3562.4834773070102</v>
      </c>
      <c r="N4383" s="217">
        <v>7.2982794630823697</v>
      </c>
      <c r="O4383" s="217">
        <v>7.2982794630823697</v>
      </c>
      <c r="P4383" s="217">
        <v>0</v>
      </c>
      <c r="Q4383" s="217">
        <v>7.2982794630823697</v>
      </c>
      <c r="R4383" s="217">
        <v>7.2982794630823697</v>
      </c>
      <c r="S4383" s="217">
        <v>0</v>
      </c>
      <c r="T4383" s="217">
        <v>7.2982794630823697</v>
      </c>
      <c r="U4383" s="217">
        <v>7.2982794630823697</v>
      </c>
      <c r="V4383" s="217">
        <v>0</v>
      </c>
      <c r="W4383" s="217">
        <v>7.2982794630823697</v>
      </c>
      <c r="X4383" s="217">
        <v>7.2982794630823697</v>
      </c>
      <c r="Y4383" s="217">
        <v>0</v>
      </c>
    </row>
    <row r="4384" spans="2:25">
      <c r="B4384" s="217" t="s">
        <v>4552</v>
      </c>
      <c r="C4384" s="217" t="s">
        <v>169</v>
      </c>
      <c r="D4384" s="217" t="s">
        <v>24</v>
      </c>
      <c r="E4384" s="217" t="s">
        <v>86</v>
      </c>
      <c r="F4384" s="217" t="s">
        <v>12</v>
      </c>
      <c r="G4384" s="217" t="s">
        <v>5</v>
      </c>
      <c r="H4384" s="217" t="s">
        <v>178</v>
      </c>
      <c r="I4384" s="217">
        <v>23</v>
      </c>
      <c r="J4384" s="217">
        <v>23</v>
      </c>
      <c r="K4384" s="217">
        <v>0</v>
      </c>
      <c r="L4384" s="217">
        <v>62</v>
      </c>
      <c r="M4384" s="217">
        <v>4464.4505690388096</v>
      </c>
      <c r="N4384" s="217">
        <v>5.1518097567271104</v>
      </c>
      <c r="O4384" s="217">
        <v>5.1518097567271104</v>
      </c>
      <c r="P4384" s="217">
        <v>0</v>
      </c>
      <c r="Q4384" s="217">
        <v>5.1518097567271104</v>
      </c>
      <c r="R4384" s="217">
        <v>5.1518097567271104</v>
      </c>
      <c r="S4384" s="217">
        <v>0</v>
      </c>
      <c r="T4384" s="217">
        <v>5.1518097567271104</v>
      </c>
      <c r="U4384" s="217">
        <v>5.1518097567271104</v>
      </c>
      <c r="V4384" s="217">
        <v>0</v>
      </c>
      <c r="W4384" s="217">
        <v>5.1518097567271104</v>
      </c>
      <c r="X4384" s="217">
        <v>5.1518097567271104</v>
      </c>
      <c r="Y4384" s="217">
        <v>0</v>
      </c>
    </row>
    <row r="4385" spans="2:25">
      <c r="B4385" s="217" t="s">
        <v>4553</v>
      </c>
      <c r="C4385" s="217" t="s">
        <v>169</v>
      </c>
      <c r="D4385" s="217" t="s">
        <v>24</v>
      </c>
      <c r="E4385" s="217" t="s">
        <v>86</v>
      </c>
      <c r="F4385" s="217" t="s">
        <v>12</v>
      </c>
      <c r="G4385" s="217" t="s">
        <v>5</v>
      </c>
      <c r="H4385" s="217" t="s">
        <v>5</v>
      </c>
      <c r="I4385" s="217">
        <v>87</v>
      </c>
      <c r="J4385" s="217">
        <v>86</v>
      </c>
      <c r="K4385" s="217">
        <v>1</v>
      </c>
      <c r="L4385" s="217">
        <v>246</v>
      </c>
      <c r="M4385" s="217">
        <v>15250</v>
      </c>
      <c r="N4385" s="217">
        <v>5.7049180327868898</v>
      </c>
      <c r="O4385" s="217">
        <v>5.6393442622950802</v>
      </c>
      <c r="P4385" s="217">
        <v>6.5573770491803296E-2</v>
      </c>
      <c r="Q4385" s="217">
        <v>5.7049180327868898</v>
      </c>
      <c r="R4385" s="217">
        <v>5.6393442622950802</v>
      </c>
      <c r="S4385" s="217">
        <v>6.5573770491803296E-2</v>
      </c>
      <c r="T4385" s="217">
        <v>5.7049180327868898</v>
      </c>
      <c r="U4385" s="217">
        <v>5.6393442622950802</v>
      </c>
      <c r="V4385" s="217">
        <v>6.5573770491803296E-2</v>
      </c>
      <c r="W4385" s="217">
        <v>5.7049180327868898</v>
      </c>
      <c r="X4385" s="217">
        <v>5.6393442622950802</v>
      </c>
      <c r="Y4385" s="217">
        <v>6.5573770491803296E-2</v>
      </c>
    </row>
    <row r="4386" spans="2:25">
      <c r="B4386" s="217" t="s">
        <v>4554</v>
      </c>
      <c r="C4386" s="217" t="s">
        <v>169</v>
      </c>
      <c r="D4386" s="217" t="s">
        <v>24</v>
      </c>
      <c r="E4386" s="217" t="s">
        <v>86</v>
      </c>
      <c r="F4386" s="217" t="s">
        <v>9</v>
      </c>
      <c r="G4386" s="217" t="s">
        <v>5</v>
      </c>
      <c r="H4386" s="217" t="s">
        <v>170</v>
      </c>
      <c r="I4386" s="217">
        <v>0</v>
      </c>
      <c r="J4386" s="217">
        <v>0</v>
      </c>
      <c r="K4386" s="217">
        <v>0</v>
      </c>
      <c r="L4386" s="217">
        <v>60</v>
      </c>
      <c r="M4386" s="217">
        <v>2200.2599779629199</v>
      </c>
      <c r="N4386" s="217">
        <v>0</v>
      </c>
      <c r="O4386" s="217">
        <v>0</v>
      </c>
      <c r="P4386" s="217">
        <v>0</v>
      </c>
      <c r="Q4386" s="217">
        <v>0</v>
      </c>
      <c r="R4386" s="217">
        <v>0</v>
      </c>
      <c r="S4386" s="217">
        <v>0</v>
      </c>
      <c r="T4386" s="217">
        <v>0</v>
      </c>
      <c r="U4386" s="217">
        <v>0</v>
      </c>
      <c r="V4386" s="217">
        <v>0</v>
      </c>
      <c r="W4386" s="217">
        <v>0</v>
      </c>
      <c r="X4386" s="217">
        <v>0</v>
      </c>
      <c r="Y4386" s="217">
        <v>0</v>
      </c>
    </row>
    <row r="4387" spans="2:25">
      <c r="B4387" s="217" t="s">
        <v>4555</v>
      </c>
      <c r="C4387" s="217" t="s">
        <v>169</v>
      </c>
      <c r="D4387" s="217" t="s">
        <v>24</v>
      </c>
      <c r="E4387" s="217" t="s">
        <v>86</v>
      </c>
      <c r="F4387" s="217" t="s">
        <v>9</v>
      </c>
      <c r="G4387" s="217" t="s">
        <v>5</v>
      </c>
      <c r="H4387" s="217" t="s">
        <v>172</v>
      </c>
      <c r="I4387" s="217">
        <v>2</v>
      </c>
      <c r="J4387" s="217">
        <v>1</v>
      </c>
      <c r="K4387" s="217">
        <v>1</v>
      </c>
      <c r="L4387" s="217">
        <v>49</v>
      </c>
      <c r="M4387" s="217">
        <v>2533.34494197085</v>
      </c>
      <c r="N4387" s="217">
        <v>0.78947006657690699</v>
      </c>
      <c r="O4387" s="217">
        <v>0.394735033288453</v>
      </c>
      <c r="P4387" s="217">
        <v>0.394735033288453</v>
      </c>
      <c r="Q4387" s="217">
        <v>0.78947006657690699</v>
      </c>
      <c r="R4387" s="217">
        <v>0.394735033288453</v>
      </c>
      <c r="S4387" s="217">
        <v>0.394735033288453</v>
      </c>
      <c r="T4387" s="217">
        <v>0.78947006657690699</v>
      </c>
      <c r="U4387" s="217">
        <v>0.394735033288453</v>
      </c>
      <c r="V4387" s="217">
        <v>0.394735033288453</v>
      </c>
      <c r="W4387" s="217">
        <v>0.78947006657690699</v>
      </c>
      <c r="X4387" s="217">
        <v>0.394735033288453</v>
      </c>
      <c r="Y4387" s="217">
        <v>0.394735033288453</v>
      </c>
    </row>
    <row r="4388" spans="2:25">
      <c r="B4388" s="217" t="s">
        <v>4556</v>
      </c>
      <c r="C4388" s="217" t="s">
        <v>169</v>
      </c>
      <c r="D4388" s="217" t="s">
        <v>24</v>
      </c>
      <c r="E4388" s="217" t="s">
        <v>86</v>
      </c>
      <c r="F4388" s="217" t="s">
        <v>9</v>
      </c>
      <c r="G4388" s="217" t="s">
        <v>5</v>
      </c>
      <c r="H4388" s="217" t="s">
        <v>174</v>
      </c>
      <c r="I4388" s="217">
        <v>3</v>
      </c>
      <c r="J4388" s="217">
        <v>3</v>
      </c>
      <c r="K4388" s="217">
        <v>0</v>
      </c>
      <c r="L4388" s="217">
        <v>97</v>
      </c>
      <c r="M4388" s="217">
        <v>2957.29492499156</v>
      </c>
      <c r="N4388" s="217">
        <v>1.0144405871215401</v>
      </c>
      <c r="O4388" s="217">
        <v>1.0144405871215401</v>
      </c>
      <c r="P4388" s="217">
        <v>0</v>
      </c>
      <c r="Q4388" s="217">
        <v>1.0144405871215401</v>
      </c>
      <c r="R4388" s="217">
        <v>1.0144405871215401</v>
      </c>
      <c r="S4388" s="217">
        <v>0</v>
      </c>
      <c r="T4388" s="217">
        <v>1.0144405871215401</v>
      </c>
      <c r="U4388" s="217">
        <v>1.0144405871215401</v>
      </c>
      <c r="V4388" s="217">
        <v>0</v>
      </c>
      <c r="W4388" s="217">
        <v>1.0144405871215401</v>
      </c>
      <c r="X4388" s="217">
        <v>1.0144405871215401</v>
      </c>
      <c r="Y4388" s="217">
        <v>0</v>
      </c>
    </row>
    <row r="4389" spans="2:25">
      <c r="B4389" s="217" t="s">
        <v>4557</v>
      </c>
      <c r="C4389" s="217" t="s">
        <v>169</v>
      </c>
      <c r="D4389" s="217" t="s">
        <v>24</v>
      </c>
      <c r="E4389" s="217" t="s">
        <v>86</v>
      </c>
      <c r="F4389" s="217" t="s">
        <v>9</v>
      </c>
      <c r="G4389" s="217" t="s">
        <v>5</v>
      </c>
      <c r="H4389" s="217" t="s">
        <v>176</v>
      </c>
      <c r="I4389" s="217">
        <v>1</v>
      </c>
      <c r="J4389" s="217">
        <v>1</v>
      </c>
      <c r="K4389" s="217">
        <v>0</v>
      </c>
      <c r="L4389" s="217">
        <v>92</v>
      </c>
      <c r="M4389" s="217">
        <v>3713.6349328864299</v>
      </c>
      <c r="N4389" s="217">
        <v>0.26927794952174999</v>
      </c>
      <c r="O4389" s="217">
        <v>0.26927794952174999</v>
      </c>
      <c r="P4389" s="217">
        <v>0</v>
      </c>
      <c r="Q4389" s="217">
        <v>0.26927794952174999</v>
      </c>
      <c r="R4389" s="217">
        <v>0.26927794952174999</v>
      </c>
      <c r="S4389" s="217">
        <v>0</v>
      </c>
      <c r="T4389" s="217">
        <v>0.26927794952174999</v>
      </c>
      <c r="U4389" s="217">
        <v>0.26927794952174999</v>
      </c>
      <c r="V4389" s="217">
        <v>0</v>
      </c>
      <c r="W4389" s="217">
        <v>0.26927794952174999</v>
      </c>
      <c r="X4389" s="217">
        <v>0.26927794952174999</v>
      </c>
      <c r="Y4389" s="217">
        <v>0</v>
      </c>
    </row>
    <row r="4390" spans="2:25">
      <c r="B4390" s="217" t="s">
        <v>4558</v>
      </c>
      <c r="C4390" s="217" t="s">
        <v>169</v>
      </c>
      <c r="D4390" s="217" t="s">
        <v>24</v>
      </c>
      <c r="E4390" s="217" t="s">
        <v>86</v>
      </c>
      <c r="F4390" s="217" t="s">
        <v>9</v>
      </c>
      <c r="G4390" s="217" t="s">
        <v>5</v>
      </c>
      <c r="H4390" s="217" t="s">
        <v>178</v>
      </c>
      <c r="I4390" s="217">
        <v>6</v>
      </c>
      <c r="J4390" s="217">
        <v>4</v>
      </c>
      <c r="K4390" s="217">
        <v>2</v>
      </c>
      <c r="L4390" s="217">
        <v>115</v>
      </c>
      <c r="M4390" s="217">
        <v>4705.4652221882397</v>
      </c>
      <c r="N4390" s="217">
        <v>1.27511302638207</v>
      </c>
      <c r="O4390" s="217">
        <v>0.85007535092137698</v>
      </c>
      <c r="P4390" s="217">
        <v>0.42503767546068899</v>
      </c>
      <c r="Q4390" s="217">
        <v>1.27511302638207</v>
      </c>
      <c r="R4390" s="217">
        <v>0.85007535092137698</v>
      </c>
      <c r="S4390" s="217">
        <v>0.42503767546068899</v>
      </c>
      <c r="T4390" s="217">
        <v>1.27511302638207</v>
      </c>
      <c r="U4390" s="217">
        <v>0.85007535092137698</v>
      </c>
      <c r="V4390" s="217">
        <v>0.42503767546068899</v>
      </c>
      <c r="W4390" s="217">
        <v>1.27511302638207</v>
      </c>
      <c r="X4390" s="217">
        <v>0.85007535092137698</v>
      </c>
      <c r="Y4390" s="217">
        <v>0.42503767546068899</v>
      </c>
    </row>
    <row r="4391" spans="2:25">
      <c r="B4391" s="217" t="s">
        <v>4559</v>
      </c>
      <c r="C4391" s="217" t="s">
        <v>169</v>
      </c>
      <c r="D4391" s="217" t="s">
        <v>24</v>
      </c>
      <c r="E4391" s="217" t="s">
        <v>86</v>
      </c>
      <c r="F4391" s="217" t="s">
        <v>9</v>
      </c>
      <c r="G4391" s="217" t="s">
        <v>5</v>
      </c>
      <c r="H4391" s="217" t="s">
        <v>5</v>
      </c>
      <c r="I4391" s="217">
        <v>12</v>
      </c>
      <c r="J4391" s="217">
        <v>9</v>
      </c>
      <c r="K4391" s="217">
        <v>3</v>
      </c>
      <c r="L4391" s="217">
        <v>413</v>
      </c>
      <c r="M4391" s="217">
        <v>16110</v>
      </c>
      <c r="N4391" s="217">
        <v>0.74487895716945995</v>
      </c>
      <c r="O4391" s="217">
        <v>0.55865921787709505</v>
      </c>
      <c r="P4391" s="217">
        <v>0.18621973929236499</v>
      </c>
      <c r="Q4391" s="217">
        <v>0.74487895716945995</v>
      </c>
      <c r="R4391" s="217">
        <v>0.55865921787709505</v>
      </c>
      <c r="S4391" s="217">
        <v>0.18621973929236499</v>
      </c>
      <c r="T4391" s="217">
        <v>0.74487895716945995</v>
      </c>
      <c r="U4391" s="217">
        <v>0.55865921787709505</v>
      </c>
      <c r="V4391" s="217">
        <v>0.18621973929236499</v>
      </c>
      <c r="W4391" s="217">
        <v>0.74487895716945995</v>
      </c>
      <c r="X4391" s="217">
        <v>0.55865921787709505</v>
      </c>
      <c r="Y4391" s="217">
        <v>0.18621973929236499</v>
      </c>
    </row>
    <row r="4392" spans="2:25">
      <c r="B4392" s="217" t="s">
        <v>4560</v>
      </c>
      <c r="C4392" s="217" t="s">
        <v>169</v>
      </c>
      <c r="D4392" s="217" t="s">
        <v>24</v>
      </c>
      <c r="E4392" s="217" t="s">
        <v>86</v>
      </c>
      <c r="F4392" s="217" t="s">
        <v>5</v>
      </c>
      <c r="G4392" s="217" t="s">
        <v>5</v>
      </c>
      <c r="H4392" s="217" t="s">
        <v>170</v>
      </c>
      <c r="I4392" s="217">
        <v>7</v>
      </c>
      <c r="J4392" s="217">
        <v>6</v>
      </c>
      <c r="K4392" s="217">
        <v>1</v>
      </c>
      <c r="L4392" s="217">
        <v>90</v>
      </c>
      <c r="M4392" s="217">
        <v>4337.5106292724004</v>
      </c>
      <c r="N4392" s="217">
        <v>1.6138288982531499</v>
      </c>
      <c r="O4392" s="217">
        <v>1.38328191278841</v>
      </c>
      <c r="P4392" s="217">
        <v>0.23054698546473601</v>
      </c>
      <c r="Q4392" s="217">
        <v>1.6138288982531499</v>
      </c>
      <c r="R4392" s="217">
        <v>1.38328191278841</v>
      </c>
      <c r="S4392" s="217">
        <v>0.23054698546473601</v>
      </c>
      <c r="T4392" s="217">
        <v>1.6138288982531499</v>
      </c>
      <c r="U4392" s="217">
        <v>1.38328191278841</v>
      </c>
      <c r="V4392" s="217">
        <v>0.23054698546473601</v>
      </c>
      <c r="W4392" s="217">
        <v>1.6138288982531499</v>
      </c>
      <c r="X4392" s="217">
        <v>1.38328191278841</v>
      </c>
      <c r="Y4392" s="217">
        <v>0.23054698546473601</v>
      </c>
    </row>
    <row r="4393" spans="2:25">
      <c r="B4393" s="217" t="s">
        <v>4561</v>
      </c>
      <c r="C4393" s="217" t="s">
        <v>169</v>
      </c>
      <c r="D4393" s="217" t="s">
        <v>24</v>
      </c>
      <c r="E4393" s="217" t="s">
        <v>86</v>
      </c>
      <c r="F4393" s="217" t="s">
        <v>5</v>
      </c>
      <c r="G4393" s="217" t="s">
        <v>5</v>
      </c>
      <c r="H4393" s="217" t="s">
        <v>172</v>
      </c>
      <c r="I4393" s="217">
        <v>12</v>
      </c>
      <c r="J4393" s="217">
        <v>11</v>
      </c>
      <c r="K4393" s="217">
        <v>1</v>
      </c>
      <c r="L4393" s="217">
        <v>76</v>
      </c>
      <c r="M4393" s="217">
        <v>4905.2942083907101</v>
      </c>
      <c r="N4393" s="217">
        <v>2.44633644593091</v>
      </c>
      <c r="O4393" s="217">
        <v>2.24247507543667</v>
      </c>
      <c r="P4393" s="217">
        <v>0.20386137049424199</v>
      </c>
      <c r="Q4393" s="217">
        <v>2.44633644593091</v>
      </c>
      <c r="R4393" s="217">
        <v>2.24247507543667</v>
      </c>
      <c r="S4393" s="217">
        <v>0.20386137049424199</v>
      </c>
      <c r="T4393" s="217">
        <v>2.44633644593091</v>
      </c>
      <c r="U4393" s="217">
        <v>2.24247507543667</v>
      </c>
      <c r="V4393" s="217">
        <v>0.20386137049424199</v>
      </c>
      <c r="W4393" s="217">
        <v>2.44633644593091</v>
      </c>
      <c r="X4393" s="217">
        <v>2.24247507543667</v>
      </c>
      <c r="Y4393" s="217">
        <v>0.20386137049424199</v>
      </c>
    </row>
    <row r="4394" spans="2:25">
      <c r="B4394" s="217" t="s">
        <v>4562</v>
      </c>
      <c r="C4394" s="217" t="s">
        <v>169</v>
      </c>
      <c r="D4394" s="217" t="s">
        <v>24</v>
      </c>
      <c r="E4394" s="217" t="s">
        <v>86</v>
      </c>
      <c r="F4394" s="217" t="s">
        <v>5</v>
      </c>
      <c r="G4394" s="217" t="s">
        <v>5</v>
      </c>
      <c r="H4394" s="217" t="s">
        <v>174</v>
      </c>
      <c r="I4394" s="217">
        <v>24</v>
      </c>
      <c r="J4394" s="217">
        <v>24</v>
      </c>
      <c r="K4394" s="217">
        <v>0</v>
      </c>
      <c r="L4394" s="217">
        <v>154</v>
      </c>
      <c r="M4394" s="217">
        <v>5671.1609609164198</v>
      </c>
      <c r="N4394" s="217">
        <v>4.2319377223463199</v>
      </c>
      <c r="O4394" s="217">
        <v>4.2319377223463199</v>
      </c>
      <c r="P4394" s="217">
        <v>0</v>
      </c>
      <c r="Q4394" s="217">
        <v>4.2319377223463199</v>
      </c>
      <c r="R4394" s="217">
        <v>4.2319377223463199</v>
      </c>
      <c r="S4394" s="217">
        <v>0</v>
      </c>
      <c r="T4394" s="217">
        <v>4.2319377223463199</v>
      </c>
      <c r="U4394" s="217">
        <v>4.2319377223463199</v>
      </c>
      <c r="V4394" s="217">
        <v>0</v>
      </c>
      <c r="W4394" s="217">
        <v>4.2319377223463199</v>
      </c>
      <c r="X4394" s="217">
        <v>4.2319377223463199</v>
      </c>
      <c r="Y4394" s="217">
        <v>0</v>
      </c>
    </row>
    <row r="4395" spans="2:25">
      <c r="B4395" s="217" t="s">
        <v>4563</v>
      </c>
      <c r="C4395" s="217" t="s">
        <v>169</v>
      </c>
      <c r="D4395" s="217" t="s">
        <v>24</v>
      </c>
      <c r="E4395" s="217" t="s">
        <v>86</v>
      </c>
      <c r="F4395" s="217" t="s">
        <v>5</v>
      </c>
      <c r="G4395" s="217" t="s">
        <v>5</v>
      </c>
      <c r="H4395" s="217" t="s">
        <v>176</v>
      </c>
      <c r="I4395" s="217">
        <v>27</v>
      </c>
      <c r="J4395" s="217">
        <v>27</v>
      </c>
      <c r="K4395" s="217">
        <v>0</v>
      </c>
      <c r="L4395" s="217">
        <v>162</v>
      </c>
      <c r="M4395" s="217">
        <v>7276.1184101934296</v>
      </c>
      <c r="N4395" s="217">
        <v>3.71076973708599</v>
      </c>
      <c r="O4395" s="217">
        <v>3.71076973708599</v>
      </c>
      <c r="P4395" s="217">
        <v>0</v>
      </c>
      <c r="Q4395" s="217">
        <v>3.71076973708599</v>
      </c>
      <c r="R4395" s="217">
        <v>3.71076973708599</v>
      </c>
      <c r="S4395" s="217">
        <v>0</v>
      </c>
      <c r="T4395" s="217">
        <v>3.71076973708599</v>
      </c>
      <c r="U4395" s="217">
        <v>3.71076973708599</v>
      </c>
      <c r="V4395" s="217">
        <v>0</v>
      </c>
      <c r="W4395" s="217">
        <v>3.71076973708599</v>
      </c>
      <c r="X4395" s="217">
        <v>3.71076973708599</v>
      </c>
      <c r="Y4395" s="217">
        <v>0</v>
      </c>
    </row>
    <row r="4396" spans="2:25">
      <c r="B4396" s="217" t="s">
        <v>4564</v>
      </c>
      <c r="C4396" s="217" t="s">
        <v>169</v>
      </c>
      <c r="D4396" s="217" t="s">
        <v>24</v>
      </c>
      <c r="E4396" s="217" t="s">
        <v>86</v>
      </c>
      <c r="F4396" s="217" t="s">
        <v>5</v>
      </c>
      <c r="G4396" s="217" t="s">
        <v>5</v>
      </c>
      <c r="H4396" s="217" t="s">
        <v>178</v>
      </c>
      <c r="I4396" s="217">
        <v>29</v>
      </c>
      <c r="J4396" s="217">
        <v>27</v>
      </c>
      <c r="K4396" s="217">
        <v>2</v>
      </c>
      <c r="L4396" s="217">
        <v>177</v>
      </c>
      <c r="M4396" s="217">
        <v>9169.9157912270402</v>
      </c>
      <c r="N4396" s="217">
        <v>3.1625154102008901</v>
      </c>
      <c r="O4396" s="217">
        <v>2.9444108991525502</v>
      </c>
      <c r="P4396" s="217">
        <v>0.218104511048337</v>
      </c>
      <c r="Q4396" s="217">
        <v>3.1625154102008901</v>
      </c>
      <c r="R4396" s="217">
        <v>2.9444108991525502</v>
      </c>
      <c r="S4396" s="217">
        <v>0.218104511048337</v>
      </c>
      <c r="T4396" s="217">
        <v>3.1625154102008901</v>
      </c>
      <c r="U4396" s="217">
        <v>2.9444108991525502</v>
      </c>
      <c r="V4396" s="217">
        <v>0.218104511048337</v>
      </c>
      <c r="W4396" s="217">
        <v>3.1625154102008901</v>
      </c>
      <c r="X4396" s="217">
        <v>2.9444108991525502</v>
      </c>
      <c r="Y4396" s="217">
        <v>0.218104511048337</v>
      </c>
    </row>
    <row r="4397" spans="2:25">
      <c r="B4397" s="217" t="s">
        <v>4565</v>
      </c>
      <c r="C4397" s="217" t="s">
        <v>169</v>
      </c>
      <c r="D4397" s="217" t="s">
        <v>24</v>
      </c>
      <c r="E4397" s="217" t="s">
        <v>86</v>
      </c>
      <c r="F4397" s="217" t="s">
        <v>5</v>
      </c>
      <c r="G4397" s="217" t="s">
        <v>5</v>
      </c>
      <c r="H4397" s="217" t="s">
        <v>5</v>
      </c>
      <c r="I4397" s="217">
        <v>99</v>
      </c>
      <c r="J4397" s="217">
        <v>95</v>
      </c>
      <c r="K4397" s="217">
        <v>4</v>
      </c>
      <c r="L4397" s="217">
        <v>659</v>
      </c>
      <c r="M4397" s="217">
        <v>31360</v>
      </c>
      <c r="N4397" s="217">
        <v>3.1568877551020398</v>
      </c>
      <c r="O4397" s="217">
        <v>3.0293367346938802</v>
      </c>
      <c r="P4397" s="217">
        <v>0.12755102040816299</v>
      </c>
      <c r="Q4397" s="217">
        <v>3.1568877551020398</v>
      </c>
      <c r="R4397" s="217">
        <v>3.0293367346938802</v>
      </c>
      <c r="S4397" s="217">
        <v>0.12755102040816299</v>
      </c>
      <c r="T4397" s="217">
        <v>3.1568877551020398</v>
      </c>
      <c r="U4397" s="217">
        <v>3.0293367346938802</v>
      </c>
      <c r="V4397" s="217">
        <v>0.12755102040816299</v>
      </c>
      <c r="W4397" s="217">
        <v>3.1568877551020398</v>
      </c>
      <c r="X4397" s="217">
        <v>3.0293367346938802</v>
      </c>
      <c r="Y4397" s="217">
        <v>0.12755102040816299</v>
      </c>
    </row>
    <row r="4398" spans="2:25">
      <c r="B4398" s="217" t="s">
        <v>4566</v>
      </c>
      <c r="C4398" s="217" t="s">
        <v>169</v>
      </c>
      <c r="D4398" s="217" t="s">
        <v>24</v>
      </c>
      <c r="E4398" s="217" t="s">
        <v>103</v>
      </c>
      <c r="F4398" s="217" t="s">
        <v>12</v>
      </c>
      <c r="G4398" s="217" t="s">
        <v>10</v>
      </c>
      <c r="H4398" s="217" t="s">
        <v>170</v>
      </c>
      <c r="I4398" s="217">
        <v>6</v>
      </c>
      <c r="J4398" s="217">
        <v>4</v>
      </c>
      <c r="K4398" s="217">
        <v>2</v>
      </c>
      <c r="L4398" s="217">
        <v>15</v>
      </c>
      <c r="M4398" s="217">
        <v>788.76847007783601</v>
      </c>
      <c r="N4398" s="217">
        <v>7.6067949311005298</v>
      </c>
      <c r="O4398" s="217">
        <v>5.07119662073368</v>
      </c>
      <c r="P4398" s="217">
        <v>2.53559831036684</v>
      </c>
      <c r="Q4398" s="217">
        <v>9.4425979004732792</v>
      </c>
      <c r="R4398" s="217">
        <v>6.2950652669821903</v>
      </c>
      <c r="S4398" s="217">
        <v>3.1475326334910898</v>
      </c>
      <c r="T4398" s="217">
        <v>8.6382471539385293</v>
      </c>
      <c r="U4398" s="217">
        <v>5.7588314359590198</v>
      </c>
      <c r="V4398" s="217">
        <v>2.8794157179795099</v>
      </c>
      <c r="W4398" s="217">
        <v>9.1238618575554202</v>
      </c>
      <c r="X4398" s="217">
        <v>6.0825745717036197</v>
      </c>
      <c r="Y4398" s="217">
        <v>3.0412872858518099</v>
      </c>
    </row>
    <row r="4399" spans="2:25">
      <c r="B4399" s="217" t="s">
        <v>4567</v>
      </c>
      <c r="C4399" s="217" t="s">
        <v>169</v>
      </c>
      <c r="D4399" s="217" t="s">
        <v>24</v>
      </c>
      <c r="E4399" s="217" t="s">
        <v>103</v>
      </c>
      <c r="F4399" s="217" t="s">
        <v>12</v>
      </c>
      <c r="G4399" s="217" t="s">
        <v>10</v>
      </c>
      <c r="H4399" s="217" t="s">
        <v>172</v>
      </c>
      <c r="I4399" s="217">
        <v>7</v>
      </c>
      <c r="J4399" s="217">
        <v>7</v>
      </c>
      <c r="K4399" s="217">
        <v>0</v>
      </c>
      <c r="L4399" s="217">
        <v>21</v>
      </c>
      <c r="M4399" s="217">
        <v>1258.67017566246</v>
      </c>
      <c r="N4399" s="217">
        <v>5.5614251734500701</v>
      </c>
      <c r="O4399" s="217">
        <v>5.5614251734500701</v>
      </c>
      <c r="P4399" s="217">
        <v>0</v>
      </c>
      <c r="Q4399" s="217">
        <v>5.2122899216145901</v>
      </c>
      <c r="R4399" s="217">
        <v>5.2122899216145901</v>
      </c>
      <c r="S4399" s="217">
        <v>0</v>
      </c>
      <c r="T4399" s="217">
        <v>5.4835923263672397</v>
      </c>
      <c r="U4399" s="217">
        <v>5.4835923263672397</v>
      </c>
      <c r="V4399" s="217">
        <v>0</v>
      </c>
      <c r="W4399" s="217">
        <v>5.3218856258208502</v>
      </c>
      <c r="X4399" s="217">
        <v>5.3218856258208502</v>
      </c>
      <c r="Y4399" s="217">
        <v>0</v>
      </c>
    </row>
    <row r="4400" spans="2:25">
      <c r="B4400" s="217" t="s">
        <v>4568</v>
      </c>
      <c r="C4400" s="217" t="s">
        <v>169</v>
      </c>
      <c r="D4400" s="217" t="s">
        <v>24</v>
      </c>
      <c r="E4400" s="217" t="s">
        <v>103</v>
      </c>
      <c r="F4400" s="217" t="s">
        <v>12</v>
      </c>
      <c r="G4400" s="217" t="s">
        <v>10</v>
      </c>
      <c r="H4400" s="217" t="s">
        <v>174</v>
      </c>
      <c r="I4400" s="217">
        <v>22</v>
      </c>
      <c r="J4400" s="217">
        <v>22</v>
      </c>
      <c r="K4400" s="217">
        <v>0</v>
      </c>
      <c r="L4400" s="217">
        <v>44</v>
      </c>
      <c r="M4400" s="217">
        <v>1947.7804006635199</v>
      </c>
      <c r="N4400" s="217">
        <v>11.294907779391201</v>
      </c>
      <c r="O4400" s="217">
        <v>11.294907779391201</v>
      </c>
      <c r="P4400" s="217">
        <v>0</v>
      </c>
      <c r="Q4400" s="217">
        <v>10.845028198171899</v>
      </c>
      <c r="R4400" s="217">
        <v>10.845028198171899</v>
      </c>
      <c r="S4400" s="217">
        <v>0</v>
      </c>
      <c r="T4400" s="217">
        <v>11.1400634776631</v>
      </c>
      <c r="U4400" s="217">
        <v>11.1400634776631</v>
      </c>
      <c r="V4400" s="217">
        <v>0</v>
      </c>
      <c r="W4400" s="217">
        <v>11.0564860088164</v>
      </c>
      <c r="X4400" s="217">
        <v>11.0564860088164</v>
      </c>
      <c r="Y4400" s="217">
        <v>0</v>
      </c>
    </row>
    <row r="4401" spans="2:25">
      <c r="B4401" s="217" t="s">
        <v>4569</v>
      </c>
      <c r="C4401" s="217" t="s">
        <v>169</v>
      </c>
      <c r="D4401" s="217" t="s">
        <v>24</v>
      </c>
      <c r="E4401" s="217" t="s">
        <v>103</v>
      </c>
      <c r="F4401" s="217" t="s">
        <v>12</v>
      </c>
      <c r="G4401" s="217" t="s">
        <v>10</v>
      </c>
      <c r="H4401" s="217" t="s">
        <v>176</v>
      </c>
      <c r="I4401" s="217">
        <v>42</v>
      </c>
      <c r="J4401" s="217">
        <v>42</v>
      </c>
      <c r="K4401" s="217">
        <v>0</v>
      </c>
      <c r="L4401" s="217">
        <v>91</v>
      </c>
      <c r="M4401" s="217">
        <v>3895.0496150737899</v>
      </c>
      <c r="N4401" s="217">
        <v>10.7829178446047</v>
      </c>
      <c r="O4401" s="217">
        <v>10.7829178446047</v>
      </c>
      <c r="P4401" s="217">
        <v>0</v>
      </c>
      <c r="Q4401" s="217">
        <v>11.2017145564333</v>
      </c>
      <c r="R4401" s="217">
        <v>11.2017145564333</v>
      </c>
      <c r="S4401" s="217">
        <v>0</v>
      </c>
      <c r="T4401" s="217">
        <v>10.739178368185501</v>
      </c>
      <c r="U4401" s="217">
        <v>10.739178368185501</v>
      </c>
      <c r="V4401" s="217">
        <v>0</v>
      </c>
      <c r="W4401" s="217">
        <v>11.010731459546999</v>
      </c>
      <c r="X4401" s="217">
        <v>11.010731459546999</v>
      </c>
      <c r="Y4401" s="217">
        <v>0</v>
      </c>
    </row>
    <row r="4402" spans="2:25">
      <c r="B4402" s="217" t="s">
        <v>4570</v>
      </c>
      <c r="C4402" s="217" t="s">
        <v>169</v>
      </c>
      <c r="D4402" s="217" t="s">
        <v>24</v>
      </c>
      <c r="E4402" s="217" t="s">
        <v>103</v>
      </c>
      <c r="F4402" s="217" t="s">
        <v>12</v>
      </c>
      <c r="G4402" s="217" t="s">
        <v>10</v>
      </c>
      <c r="H4402" s="217" t="s">
        <v>178</v>
      </c>
      <c r="I4402" s="217">
        <v>82</v>
      </c>
      <c r="J4402" s="217">
        <v>79</v>
      </c>
      <c r="K4402" s="217">
        <v>3</v>
      </c>
      <c r="L4402" s="217">
        <v>176</v>
      </c>
      <c r="M4402" s="217">
        <v>7329.7313385223997</v>
      </c>
      <c r="N4402" s="217">
        <v>11.187313178729701</v>
      </c>
      <c r="O4402" s="217">
        <v>10.7780212331665</v>
      </c>
      <c r="P4402" s="217">
        <v>0.40929194556328302</v>
      </c>
      <c r="Q4402" s="217">
        <v>11.490509263285199</v>
      </c>
      <c r="R4402" s="217">
        <v>11.061737808587001</v>
      </c>
      <c r="S4402" s="217">
        <v>0.42877145469823003</v>
      </c>
      <c r="T4402" s="217">
        <v>11.167616586062</v>
      </c>
      <c r="U4402" s="217">
        <v>10.7566711187868</v>
      </c>
      <c r="V4402" s="217">
        <v>0.41094546727525499</v>
      </c>
      <c r="W4402" s="217">
        <v>11.3845932838964</v>
      </c>
      <c r="X4402" s="217">
        <v>10.960058381078399</v>
      </c>
      <c r="Y4402" s="217">
        <v>0.42453490281797601</v>
      </c>
    </row>
    <row r="4403" spans="2:25">
      <c r="B4403" s="217" t="s">
        <v>4571</v>
      </c>
      <c r="C4403" s="217" t="s">
        <v>169</v>
      </c>
      <c r="D4403" s="217" t="s">
        <v>24</v>
      </c>
      <c r="E4403" s="217" t="s">
        <v>103</v>
      </c>
      <c r="F4403" s="217" t="s">
        <v>12</v>
      </c>
      <c r="G4403" s="217" t="s">
        <v>10</v>
      </c>
      <c r="H4403" s="217" t="s">
        <v>5</v>
      </c>
      <c r="I4403" s="217">
        <v>159</v>
      </c>
      <c r="J4403" s="217">
        <v>154</v>
      </c>
      <c r="K4403" s="217">
        <v>5</v>
      </c>
      <c r="L4403" s="217">
        <v>347</v>
      </c>
      <c r="M4403" s="217">
        <v>15220</v>
      </c>
      <c r="N4403" s="217">
        <v>10.4467805519054</v>
      </c>
      <c r="O4403" s="217">
        <v>10.1182654402102</v>
      </c>
      <c r="P4403" s="217">
        <v>0.32851511169513797</v>
      </c>
      <c r="Q4403" s="217">
        <v>10.7113006769295</v>
      </c>
      <c r="R4403" s="217">
        <v>10.362788385944</v>
      </c>
      <c r="S4403" s="217">
        <v>0.34851229098556402</v>
      </c>
      <c r="T4403" s="217">
        <v>10.451348377751</v>
      </c>
      <c r="U4403" s="217">
        <v>10.122520895749201</v>
      </c>
      <c r="V4403" s="217">
        <v>0.32882748200181899</v>
      </c>
      <c r="W4403" s="217">
        <v>10.629163512805601</v>
      </c>
      <c r="X4403" s="217">
        <v>10.2869391759194</v>
      </c>
      <c r="Y4403" s="217">
        <v>0.34222433688625897</v>
      </c>
    </row>
    <row r="4404" spans="2:25">
      <c r="B4404" s="217" t="s">
        <v>4572</v>
      </c>
      <c r="C4404" s="217" t="s">
        <v>169</v>
      </c>
      <c r="D4404" s="217" t="s">
        <v>24</v>
      </c>
      <c r="E4404" s="217" t="s">
        <v>103</v>
      </c>
      <c r="F4404" s="217" t="s">
        <v>9</v>
      </c>
      <c r="G4404" s="217" t="s">
        <v>10</v>
      </c>
      <c r="H4404" s="217" t="s">
        <v>170</v>
      </c>
      <c r="I4404" s="217">
        <v>0</v>
      </c>
      <c r="J4404" s="217">
        <v>0</v>
      </c>
      <c r="K4404" s="217">
        <v>0</v>
      </c>
      <c r="L4404" s="217">
        <v>29</v>
      </c>
      <c r="M4404" s="217">
        <v>818.52508152975099</v>
      </c>
      <c r="N4404" s="217">
        <v>0</v>
      </c>
      <c r="O4404" s="217">
        <v>0</v>
      </c>
      <c r="P4404" s="217">
        <v>0</v>
      </c>
      <c r="Q4404" s="217">
        <v>0</v>
      </c>
      <c r="R4404" s="217">
        <v>0</v>
      </c>
      <c r="S4404" s="217">
        <v>0</v>
      </c>
      <c r="T4404" s="217">
        <v>0</v>
      </c>
      <c r="U4404" s="217">
        <v>0</v>
      </c>
      <c r="V4404" s="217">
        <v>0</v>
      </c>
      <c r="W4404" s="217">
        <v>0</v>
      </c>
      <c r="X4404" s="217">
        <v>0</v>
      </c>
      <c r="Y4404" s="217">
        <v>0</v>
      </c>
    </row>
    <row r="4405" spans="2:25">
      <c r="B4405" s="217" t="s">
        <v>4573</v>
      </c>
      <c r="C4405" s="217" t="s">
        <v>169</v>
      </c>
      <c r="D4405" s="217" t="s">
        <v>24</v>
      </c>
      <c r="E4405" s="217" t="s">
        <v>103</v>
      </c>
      <c r="F4405" s="217" t="s">
        <v>9</v>
      </c>
      <c r="G4405" s="217" t="s">
        <v>10</v>
      </c>
      <c r="H4405" s="217" t="s">
        <v>172</v>
      </c>
      <c r="I4405" s="217">
        <v>0</v>
      </c>
      <c r="J4405" s="217">
        <v>0</v>
      </c>
      <c r="K4405" s="217">
        <v>0</v>
      </c>
      <c r="L4405" s="217">
        <v>35</v>
      </c>
      <c r="M4405" s="217">
        <v>1345.9299284553999</v>
      </c>
      <c r="N4405" s="217">
        <v>0</v>
      </c>
      <c r="O4405" s="217">
        <v>0</v>
      </c>
      <c r="P4405" s="217">
        <v>0</v>
      </c>
      <c r="Q4405" s="217">
        <v>0</v>
      </c>
      <c r="R4405" s="217">
        <v>0</v>
      </c>
      <c r="S4405" s="217">
        <v>0</v>
      </c>
      <c r="T4405" s="217">
        <v>0</v>
      </c>
      <c r="U4405" s="217">
        <v>0</v>
      </c>
      <c r="V4405" s="217">
        <v>0</v>
      </c>
      <c r="W4405" s="217">
        <v>0</v>
      </c>
      <c r="X4405" s="217">
        <v>0</v>
      </c>
      <c r="Y4405" s="217">
        <v>0</v>
      </c>
    </row>
    <row r="4406" spans="2:25">
      <c r="B4406" s="217" t="s">
        <v>4574</v>
      </c>
      <c r="C4406" s="217" t="s">
        <v>169</v>
      </c>
      <c r="D4406" s="217" t="s">
        <v>24</v>
      </c>
      <c r="E4406" s="217" t="s">
        <v>103</v>
      </c>
      <c r="F4406" s="217" t="s">
        <v>9</v>
      </c>
      <c r="G4406" s="217" t="s">
        <v>10</v>
      </c>
      <c r="H4406" s="217" t="s">
        <v>174</v>
      </c>
      <c r="I4406" s="217">
        <v>8</v>
      </c>
      <c r="J4406" s="217">
        <v>6</v>
      </c>
      <c r="K4406" s="217">
        <v>2</v>
      </c>
      <c r="L4406" s="217">
        <v>86</v>
      </c>
      <c r="M4406" s="217">
        <v>2235.23074680024</v>
      </c>
      <c r="N4406" s="217">
        <v>3.5790488348695502</v>
      </c>
      <c r="O4406" s="217">
        <v>2.6842866261521601</v>
      </c>
      <c r="P4406" s="217">
        <v>0.89476220871738799</v>
      </c>
      <c r="Q4406" s="217">
        <v>3.6922984802944798</v>
      </c>
      <c r="R4406" s="217">
        <v>2.8134833611672998</v>
      </c>
      <c r="S4406" s="217">
        <v>0.87881511912718102</v>
      </c>
      <c r="T4406" s="217">
        <v>3.5853685919048401</v>
      </c>
      <c r="U4406" s="217">
        <v>2.6876112609863001</v>
      </c>
      <c r="V4406" s="217">
        <v>0.89775733091853804</v>
      </c>
      <c r="W4406" s="217">
        <v>3.6813149660239102</v>
      </c>
      <c r="X4406" s="217">
        <v>2.7808102503831398</v>
      </c>
      <c r="Y4406" s="217">
        <v>0.90050471564077195</v>
      </c>
    </row>
    <row r="4407" spans="2:25">
      <c r="B4407" s="217" t="s">
        <v>4575</v>
      </c>
      <c r="C4407" s="217" t="s">
        <v>169</v>
      </c>
      <c r="D4407" s="217" t="s">
        <v>24</v>
      </c>
      <c r="E4407" s="217" t="s">
        <v>103</v>
      </c>
      <c r="F4407" s="217" t="s">
        <v>9</v>
      </c>
      <c r="G4407" s="217" t="s">
        <v>10</v>
      </c>
      <c r="H4407" s="217" t="s">
        <v>176</v>
      </c>
      <c r="I4407" s="217">
        <v>14</v>
      </c>
      <c r="J4407" s="217">
        <v>13</v>
      </c>
      <c r="K4407" s="217">
        <v>1</v>
      </c>
      <c r="L4407" s="217">
        <v>118</v>
      </c>
      <c r="M4407" s="217">
        <v>4139.5769373154999</v>
      </c>
      <c r="N4407" s="217">
        <v>3.38198811424409</v>
      </c>
      <c r="O4407" s="217">
        <v>3.1404175346552301</v>
      </c>
      <c r="P4407" s="217">
        <v>0.24157057958886399</v>
      </c>
      <c r="Q4407" s="217">
        <v>3.5468651713439101</v>
      </c>
      <c r="R4407" s="217">
        <v>3.2762473541267298</v>
      </c>
      <c r="S4407" s="217">
        <v>0.27061781721718198</v>
      </c>
      <c r="T4407" s="217">
        <v>3.36325527804973</v>
      </c>
      <c r="U4407" s="217">
        <v>3.1346086707047598</v>
      </c>
      <c r="V4407" s="217">
        <v>0.22864660734497</v>
      </c>
      <c r="W4407" s="217">
        <v>3.4834779642413398</v>
      </c>
      <c r="X4407" s="217">
        <v>3.23235254421951</v>
      </c>
      <c r="Y4407" s="217">
        <v>0.25112542002183702</v>
      </c>
    </row>
    <row r="4408" spans="2:25">
      <c r="B4408" s="217" t="s">
        <v>4576</v>
      </c>
      <c r="C4408" s="217" t="s">
        <v>169</v>
      </c>
      <c r="D4408" s="217" t="s">
        <v>24</v>
      </c>
      <c r="E4408" s="217" t="s">
        <v>103</v>
      </c>
      <c r="F4408" s="217" t="s">
        <v>9</v>
      </c>
      <c r="G4408" s="217" t="s">
        <v>10</v>
      </c>
      <c r="H4408" s="217" t="s">
        <v>178</v>
      </c>
      <c r="I4408" s="217">
        <v>28</v>
      </c>
      <c r="J4408" s="217">
        <v>26</v>
      </c>
      <c r="K4408" s="217">
        <v>2</v>
      </c>
      <c r="L4408" s="217">
        <v>308</v>
      </c>
      <c r="M4408" s="217">
        <v>7620.7373058991097</v>
      </c>
      <c r="N4408" s="217">
        <v>3.6741851708135398</v>
      </c>
      <c r="O4408" s="217">
        <v>3.4117433728982798</v>
      </c>
      <c r="P4408" s="217">
        <v>0.26244179791525302</v>
      </c>
      <c r="Q4408" s="217">
        <v>4.0298901050846503</v>
      </c>
      <c r="R4408" s="217">
        <v>3.74739551079956</v>
      </c>
      <c r="S4408" s="217">
        <v>0.28249459428509499</v>
      </c>
      <c r="T4408" s="217">
        <v>3.62599131535733</v>
      </c>
      <c r="U4408" s="217">
        <v>3.3639904551745499</v>
      </c>
      <c r="V4408" s="217">
        <v>0.26200086018278101</v>
      </c>
      <c r="W4408" s="217">
        <v>3.8561012284479399</v>
      </c>
      <c r="X4408" s="217">
        <v>3.5811877704820598</v>
      </c>
      <c r="Y4408" s="217">
        <v>0.27491345796588301</v>
      </c>
    </row>
    <row r="4409" spans="2:25">
      <c r="B4409" s="217" t="s">
        <v>4577</v>
      </c>
      <c r="C4409" s="217" t="s">
        <v>169</v>
      </c>
      <c r="D4409" s="217" t="s">
        <v>24</v>
      </c>
      <c r="E4409" s="217" t="s">
        <v>103</v>
      </c>
      <c r="F4409" s="217" t="s">
        <v>9</v>
      </c>
      <c r="G4409" s="217" t="s">
        <v>10</v>
      </c>
      <c r="H4409" s="217" t="s">
        <v>5</v>
      </c>
      <c r="I4409" s="217">
        <v>50</v>
      </c>
      <c r="J4409" s="217">
        <v>45</v>
      </c>
      <c r="K4409" s="217">
        <v>5</v>
      </c>
      <c r="L4409" s="217">
        <v>576</v>
      </c>
      <c r="M4409" s="217">
        <v>16160</v>
      </c>
      <c r="N4409" s="217">
        <v>3.0940594059405901</v>
      </c>
      <c r="O4409" s="217">
        <v>2.78465346534654</v>
      </c>
      <c r="P4409" s="217">
        <v>0.30940594059405901</v>
      </c>
      <c r="Q4409" s="217">
        <v>3.3653941899063402</v>
      </c>
      <c r="R4409" s="217">
        <v>3.0342439391399201</v>
      </c>
      <c r="S4409" s="217">
        <v>0.33115025076642302</v>
      </c>
      <c r="T4409" s="217">
        <v>3.10608224916471</v>
      </c>
      <c r="U4409" s="217">
        <v>2.7933614769550701</v>
      </c>
      <c r="V4409" s="217">
        <v>0.312720772209645</v>
      </c>
      <c r="W4409" s="217">
        <v>3.2625245188936902</v>
      </c>
      <c r="X4409" s="217">
        <v>2.9371985918884098</v>
      </c>
      <c r="Y4409" s="217">
        <v>0.32532592700527801</v>
      </c>
    </row>
    <row r="4410" spans="2:25">
      <c r="B4410" s="217" t="s">
        <v>4578</v>
      </c>
      <c r="C4410" s="217" t="s">
        <v>169</v>
      </c>
      <c r="D4410" s="217" t="s">
        <v>24</v>
      </c>
      <c r="E4410" s="217" t="s">
        <v>103</v>
      </c>
      <c r="F4410" s="217" t="s">
        <v>5</v>
      </c>
      <c r="G4410" s="217" t="s">
        <v>10</v>
      </c>
      <c r="H4410" s="217" t="s">
        <v>170</v>
      </c>
      <c r="I4410" s="217">
        <v>6</v>
      </c>
      <c r="J4410" s="217">
        <v>4</v>
      </c>
      <c r="K4410" s="217">
        <v>2</v>
      </c>
      <c r="L4410" s="217">
        <v>44</v>
      </c>
      <c r="M4410" s="217">
        <v>1607.29355160759</v>
      </c>
      <c r="N4410" s="217">
        <v>3.7329833084932802</v>
      </c>
      <c r="O4410" s="217">
        <v>2.4886555389955198</v>
      </c>
      <c r="P4410" s="217">
        <v>1.2443277694977599</v>
      </c>
      <c r="Q4410" s="217">
        <v>4.7040664493406803</v>
      </c>
      <c r="R4410" s="217">
        <v>3.1360442995604498</v>
      </c>
      <c r="S4410" s="217">
        <v>1.56802214978023</v>
      </c>
      <c r="T4410" s="217">
        <v>4.3025194359174801</v>
      </c>
      <c r="U4410" s="217">
        <v>2.8683462906116599</v>
      </c>
      <c r="V4410" s="217">
        <v>1.43417314530583</v>
      </c>
      <c r="W4410" s="217">
        <v>4.5448204787667903</v>
      </c>
      <c r="X4410" s="217">
        <v>3.02988031917786</v>
      </c>
      <c r="Y4410" s="217">
        <v>1.51494015958893</v>
      </c>
    </row>
    <row r="4411" spans="2:25">
      <c r="B4411" s="217" t="s">
        <v>4579</v>
      </c>
      <c r="C4411" s="217" t="s">
        <v>169</v>
      </c>
      <c r="D4411" s="217" t="s">
        <v>24</v>
      </c>
      <c r="E4411" s="217" t="s">
        <v>103</v>
      </c>
      <c r="F4411" s="217" t="s">
        <v>5</v>
      </c>
      <c r="G4411" s="217" t="s">
        <v>10</v>
      </c>
      <c r="H4411" s="217" t="s">
        <v>172</v>
      </c>
      <c r="I4411" s="217">
        <v>7</v>
      </c>
      <c r="J4411" s="217">
        <v>7</v>
      </c>
      <c r="K4411" s="217">
        <v>0</v>
      </c>
      <c r="L4411" s="217">
        <v>56</v>
      </c>
      <c r="M4411" s="217">
        <v>2604.6001041178502</v>
      </c>
      <c r="N4411" s="217">
        <v>2.6875526837816901</v>
      </c>
      <c r="O4411" s="217">
        <v>2.6875526837816901</v>
      </c>
      <c r="P4411" s="217">
        <v>0</v>
      </c>
      <c r="Q4411" s="217">
        <v>2.50825145108035</v>
      </c>
      <c r="R4411" s="217">
        <v>2.50825145108035</v>
      </c>
      <c r="S4411" s="217">
        <v>0</v>
      </c>
      <c r="T4411" s="217">
        <v>2.6344017814623202</v>
      </c>
      <c r="U4411" s="217">
        <v>2.6344017814623202</v>
      </c>
      <c r="V4411" s="217">
        <v>0</v>
      </c>
      <c r="W4411" s="217">
        <v>2.5594155060595298</v>
      </c>
      <c r="X4411" s="217">
        <v>2.5594155060595298</v>
      </c>
      <c r="Y4411" s="217">
        <v>0</v>
      </c>
    </row>
    <row r="4412" spans="2:25">
      <c r="B4412" s="217" t="s">
        <v>4580</v>
      </c>
      <c r="C4412" s="217" t="s">
        <v>169</v>
      </c>
      <c r="D4412" s="217" t="s">
        <v>24</v>
      </c>
      <c r="E4412" s="217" t="s">
        <v>103</v>
      </c>
      <c r="F4412" s="217" t="s">
        <v>5</v>
      </c>
      <c r="G4412" s="217" t="s">
        <v>10</v>
      </c>
      <c r="H4412" s="217" t="s">
        <v>174</v>
      </c>
      <c r="I4412" s="217">
        <v>30</v>
      </c>
      <c r="J4412" s="217">
        <v>28</v>
      </c>
      <c r="K4412" s="217">
        <v>2</v>
      </c>
      <c r="L4412" s="217">
        <v>130</v>
      </c>
      <c r="M4412" s="217">
        <v>4183.0111474637597</v>
      </c>
      <c r="N4412" s="217">
        <v>7.1718670934428603</v>
      </c>
      <c r="O4412" s="217">
        <v>6.6937426205466704</v>
      </c>
      <c r="P4412" s="217">
        <v>0.47812447289619098</v>
      </c>
      <c r="Q4412" s="217">
        <v>7.05207669251448</v>
      </c>
      <c r="R4412" s="217">
        <v>6.5887042274104903</v>
      </c>
      <c r="S4412" s="217">
        <v>0.463372465103989</v>
      </c>
      <c r="T4412" s="217">
        <v>7.1327809417072503</v>
      </c>
      <c r="U4412" s="217">
        <v>6.6594208248421101</v>
      </c>
      <c r="V4412" s="217">
        <v>0.47336011686514701</v>
      </c>
      <c r="W4412" s="217">
        <v>7.1454214289326501</v>
      </c>
      <c r="X4412" s="217">
        <v>6.6706126997216</v>
      </c>
      <c r="Y4412" s="217">
        <v>0.474808729211047</v>
      </c>
    </row>
    <row r="4413" spans="2:25">
      <c r="B4413" s="217" t="s">
        <v>4581</v>
      </c>
      <c r="C4413" s="217" t="s">
        <v>169</v>
      </c>
      <c r="D4413" s="217" t="s">
        <v>24</v>
      </c>
      <c r="E4413" s="217" t="s">
        <v>103</v>
      </c>
      <c r="F4413" s="217" t="s">
        <v>5</v>
      </c>
      <c r="G4413" s="217" t="s">
        <v>10</v>
      </c>
      <c r="H4413" s="217" t="s">
        <v>176</v>
      </c>
      <c r="I4413" s="217">
        <v>57</v>
      </c>
      <c r="J4413" s="217">
        <v>56</v>
      </c>
      <c r="K4413" s="217">
        <v>1</v>
      </c>
      <c r="L4413" s="217">
        <v>209</v>
      </c>
      <c r="M4413" s="217">
        <v>8034.6265523892998</v>
      </c>
      <c r="N4413" s="217">
        <v>7.0942936337283298</v>
      </c>
      <c r="O4413" s="217">
        <v>6.9698323419085302</v>
      </c>
      <c r="P4413" s="217">
        <v>0.124461291819795</v>
      </c>
      <c r="Q4413" s="217">
        <v>7.3565439362317999</v>
      </c>
      <c r="R4413" s="217">
        <v>7.2137828219405797</v>
      </c>
      <c r="S4413" s="217">
        <v>0.14276111429121299</v>
      </c>
      <c r="T4413" s="217">
        <v>7.0479696173384596</v>
      </c>
      <c r="U4413" s="217">
        <v>6.9273499006504098</v>
      </c>
      <c r="V4413" s="217">
        <v>0.120619716688044</v>
      </c>
      <c r="W4413" s="217">
        <v>7.2382428288121297</v>
      </c>
      <c r="X4413" s="217">
        <v>7.1057646898712798</v>
      </c>
      <c r="Y4413" s="217">
        <v>0.13247813894084601</v>
      </c>
    </row>
    <row r="4414" spans="2:25">
      <c r="B4414" s="217" t="s">
        <v>4582</v>
      </c>
      <c r="C4414" s="217" t="s">
        <v>169</v>
      </c>
      <c r="D4414" s="217" t="s">
        <v>24</v>
      </c>
      <c r="E4414" s="217" t="s">
        <v>103</v>
      </c>
      <c r="F4414" s="217" t="s">
        <v>5</v>
      </c>
      <c r="G4414" s="217" t="s">
        <v>10</v>
      </c>
      <c r="H4414" s="217" t="s">
        <v>178</v>
      </c>
      <c r="I4414" s="217">
        <v>110</v>
      </c>
      <c r="J4414" s="217">
        <v>105</v>
      </c>
      <c r="K4414" s="217">
        <v>5</v>
      </c>
      <c r="L4414" s="217">
        <v>484</v>
      </c>
      <c r="M4414" s="217">
        <v>14950.4686444215</v>
      </c>
      <c r="N4414" s="217">
        <v>7.3576288888472101</v>
      </c>
      <c r="O4414" s="217">
        <v>7.0231912120814304</v>
      </c>
      <c r="P4414" s="217">
        <v>0.33443767676578201</v>
      </c>
      <c r="Q4414" s="217">
        <v>7.6865125771198901</v>
      </c>
      <c r="R4414" s="217">
        <v>7.3324241518923801</v>
      </c>
      <c r="S4414" s="217">
        <v>0.354088425227506</v>
      </c>
      <c r="T4414" s="217">
        <v>7.3198998300350198</v>
      </c>
      <c r="U4414" s="217">
        <v>6.9850023647775901</v>
      </c>
      <c r="V4414" s="217">
        <v>0.33489746525743402</v>
      </c>
      <c r="W4414" s="217">
        <v>7.54491352413618</v>
      </c>
      <c r="X4414" s="217">
        <v>7.19677086361893</v>
      </c>
      <c r="Y4414" s="217">
        <v>0.34814266051725001</v>
      </c>
    </row>
    <row r="4415" spans="2:25">
      <c r="B4415" s="217" t="s">
        <v>4583</v>
      </c>
      <c r="C4415" s="217" t="s">
        <v>169</v>
      </c>
      <c r="D4415" s="217" t="s">
        <v>24</v>
      </c>
      <c r="E4415" s="217" t="s">
        <v>103</v>
      </c>
      <c r="F4415" s="217" t="s">
        <v>5</v>
      </c>
      <c r="G4415" s="217" t="s">
        <v>10</v>
      </c>
      <c r="H4415" s="217" t="s">
        <v>5</v>
      </c>
      <c r="I4415" s="217">
        <v>210</v>
      </c>
      <c r="J4415" s="217">
        <v>200</v>
      </c>
      <c r="K4415" s="217">
        <v>10</v>
      </c>
      <c r="L4415" s="217">
        <v>923</v>
      </c>
      <c r="M4415" s="217">
        <v>31380</v>
      </c>
      <c r="N4415" s="217">
        <v>6.6921606118546801</v>
      </c>
      <c r="O4415" s="217">
        <v>6.3734862970044599</v>
      </c>
      <c r="P4415" s="217">
        <v>0.31867431485022302</v>
      </c>
      <c r="Q4415" s="217">
        <v>6.9669207067390202</v>
      </c>
      <c r="R4415" s="217">
        <v>6.62731878771769</v>
      </c>
      <c r="S4415" s="217">
        <v>0.33960191902132703</v>
      </c>
      <c r="T4415" s="217">
        <v>6.7075249481838801</v>
      </c>
      <c r="U4415" s="217">
        <v>6.3869599528989296</v>
      </c>
      <c r="V4415" s="217">
        <v>0.32056499528496002</v>
      </c>
      <c r="W4415" s="217">
        <v>6.8749791134861296</v>
      </c>
      <c r="X4415" s="217">
        <v>6.5414252176137104</v>
      </c>
      <c r="Y4415" s="217">
        <v>0.33355389587242901</v>
      </c>
    </row>
    <row r="4416" spans="2:25">
      <c r="B4416" s="217" t="s">
        <v>4584</v>
      </c>
      <c r="C4416" s="217" t="s">
        <v>169</v>
      </c>
      <c r="D4416" s="217" t="s">
        <v>24</v>
      </c>
      <c r="E4416" s="217" t="s">
        <v>103</v>
      </c>
      <c r="F4416" s="217" t="s">
        <v>12</v>
      </c>
      <c r="G4416" s="217" t="s">
        <v>49</v>
      </c>
      <c r="H4416" s="217" t="s">
        <v>170</v>
      </c>
      <c r="I4416" s="217">
        <v>46</v>
      </c>
      <c r="J4416" s="217">
        <v>43</v>
      </c>
      <c r="K4416" s="217">
        <v>3</v>
      </c>
      <c r="L4416" s="217">
        <v>85</v>
      </c>
      <c r="M4416" s="217">
        <v>4214.0500058600601</v>
      </c>
      <c r="N4416" s="217">
        <v>10.915864770477899</v>
      </c>
      <c r="O4416" s="217">
        <v>10.203960546316299</v>
      </c>
      <c r="P4416" s="217">
        <v>0.71190422416160204</v>
      </c>
      <c r="Q4416" s="217">
        <v>11.2996696294529</v>
      </c>
      <c r="R4416" s="217">
        <v>10.676314340436299</v>
      </c>
      <c r="S4416" s="217">
        <v>0.62335528901663895</v>
      </c>
      <c r="T4416" s="217">
        <v>11.061387461817199</v>
      </c>
      <c r="U4416" s="217">
        <v>10.401763378566899</v>
      </c>
      <c r="V4416" s="217">
        <v>0.65962408325025002</v>
      </c>
      <c r="W4416" s="217">
        <v>11.263699299261299</v>
      </c>
      <c r="X4416" s="217">
        <v>10.6197532136198</v>
      </c>
      <c r="Y4416" s="217">
        <v>0.64394608564149802</v>
      </c>
    </row>
    <row r="4417" spans="2:25">
      <c r="B4417" s="217" t="s">
        <v>4585</v>
      </c>
      <c r="C4417" s="217" t="s">
        <v>169</v>
      </c>
      <c r="D4417" s="217" t="s">
        <v>24</v>
      </c>
      <c r="E4417" s="217" t="s">
        <v>103</v>
      </c>
      <c r="F4417" s="217" t="s">
        <v>12</v>
      </c>
      <c r="G4417" s="217" t="s">
        <v>49</v>
      </c>
      <c r="H4417" s="217" t="s">
        <v>172</v>
      </c>
      <c r="I4417" s="217">
        <v>28</v>
      </c>
      <c r="J4417" s="217">
        <v>27</v>
      </c>
      <c r="K4417" s="217">
        <v>1</v>
      </c>
      <c r="L4417" s="217">
        <v>43</v>
      </c>
      <c r="M4417" s="217">
        <v>4743.8266165863897</v>
      </c>
      <c r="N4417" s="217">
        <v>5.9024079636680504</v>
      </c>
      <c r="O4417" s="217">
        <v>5.6916076792513399</v>
      </c>
      <c r="P4417" s="217">
        <v>0.210800284416716</v>
      </c>
      <c r="Q4417" s="217">
        <v>5.8692228789667604</v>
      </c>
      <c r="R4417" s="217">
        <v>5.6040797535845304</v>
      </c>
      <c r="S4417" s="217">
        <v>0.26514312538222901</v>
      </c>
      <c r="T4417" s="217">
        <v>5.8938972565686196</v>
      </c>
      <c r="U4417" s="217">
        <v>5.6698762489982499</v>
      </c>
      <c r="V4417" s="217">
        <v>0.22402100757037599</v>
      </c>
      <c r="W4417" s="217">
        <v>5.9160462087858798</v>
      </c>
      <c r="X4417" s="217">
        <v>5.6700011426767301</v>
      </c>
      <c r="Y4417" s="217">
        <v>0.246045066109148</v>
      </c>
    </row>
    <row r="4418" spans="2:25">
      <c r="B4418" s="217" t="s">
        <v>4586</v>
      </c>
      <c r="C4418" s="217" t="s">
        <v>169</v>
      </c>
      <c r="D4418" s="217" t="s">
        <v>24</v>
      </c>
      <c r="E4418" s="217" t="s">
        <v>103</v>
      </c>
      <c r="F4418" s="217" t="s">
        <v>12</v>
      </c>
      <c r="G4418" s="217" t="s">
        <v>49</v>
      </c>
      <c r="H4418" s="217" t="s">
        <v>174</v>
      </c>
      <c r="I4418" s="217">
        <v>64</v>
      </c>
      <c r="J4418" s="217">
        <v>63</v>
      </c>
      <c r="K4418" s="217">
        <v>1</v>
      </c>
      <c r="L4418" s="217">
        <v>130</v>
      </c>
      <c r="M4418" s="217">
        <v>5207.2332583617499</v>
      </c>
      <c r="N4418" s="217">
        <v>12.290595950782301</v>
      </c>
      <c r="O4418" s="217">
        <v>12.0985553890514</v>
      </c>
      <c r="P4418" s="217">
        <v>0.192040561730974</v>
      </c>
      <c r="Q4418" s="217">
        <v>11.8693589479445</v>
      </c>
      <c r="R4418" s="217">
        <v>11.6822117021163</v>
      </c>
      <c r="S4418" s="217">
        <v>0.187147245828202</v>
      </c>
      <c r="T4418" s="217">
        <v>12.3119350206186</v>
      </c>
      <c r="U4418" s="217">
        <v>12.120753953922399</v>
      </c>
      <c r="V4418" s="217">
        <v>0.1911810666962</v>
      </c>
      <c r="W4418" s="217">
        <v>12.1548818849787</v>
      </c>
      <c r="X4418" s="217">
        <v>11.963115751557</v>
      </c>
      <c r="Y4418" s="217">
        <v>0.191766133421619</v>
      </c>
    </row>
    <row r="4419" spans="2:25">
      <c r="B4419" s="217" t="s">
        <v>4587</v>
      </c>
      <c r="C4419" s="217" t="s">
        <v>169</v>
      </c>
      <c r="D4419" s="217" t="s">
        <v>24</v>
      </c>
      <c r="E4419" s="217" t="s">
        <v>103</v>
      </c>
      <c r="F4419" s="217" t="s">
        <v>12</v>
      </c>
      <c r="G4419" s="217" t="s">
        <v>49</v>
      </c>
      <c r="H4419" s="217" t="s">
        <v>176</v>
      </c>
      <c r="I4419" s="217">
        <v>71</v>
      </c>
      <c r="J4419" s="217">
        <v>69</v>
      </c>
      <c r="K4419" s="217">
        <v>2</v>
      </c>
      <c r="L4419" s="217">
        <v>125</v>
      </c>
      <c r="M4419" s="217">
        <v>6397.1190150631501</v>
      </c>
      <c r="N4419" s="217">
        <v>11.0987461438216</v>
      </c>
      <c r="O4419" s="217">
        <v>10.786105407375899</v>
      </c>
      <c r="P4419" s="217">
        <v>0.31264073644567902</v>
      </c>
      <c r="Q4419" s="217">
        <v>11.112600803484399</v>
      </c>
      <c r="R4419" s="217">
        <v>10.798266109035101</v>
      </c>
      <c r="S4419" s="217">
        <v>0.31433469444931</v>
      </c>
      <c r="T4419" s="217">
        <v>11.166151059324401</v>
      </c>
      <c r="U4419" s="217">
        <v>10.8450411123492</v>
      </c>
      <c r="V4419" s="217">
        <v>0.32110994697516998</v>
      </c>
      <c r="W4419" s="217">
        <v>11.182179090352699</v>
      </c>
      <c r="X4419" s="217">
        <v>10.860086458489199</v>
      </c>
      <c r="Y4419" s="217">
        <v>0.32209263186349602</v>
      </c>
    </row>
    <row r="4420" spans="2:25">
      <c r="B4420" s="217" t="s">
        <v>4588</v>
      </c>
      <c r="C4420" s="217" t="s">
        <v>169</v>
      </c>
      <c r="D4420" s="217" t="s">
        <v>24</v>
      </c>
      <c r="E4420" s="217" t="s">
        <v>103</v>
      </c>
      <c r="F4420" s="217" t="s">
        <v>12</v>
      </c>
      <c r="G4420" s="217" t="s">
        <v>49</v>
      </c>
      <c r="H4420" s="217" t="s">
        <v>178</v>
      </c>
      <c r="I4420" s="217">
        <v>54</v>
      </c>
      <c r="J4420" s="217">
        <v>52</v>
      </c>
      <c r="K4420" s="217">
        <v>2</v>
      </c>
      <c r="L4420" s="217">
        <v>102</v>
      </c>
      <c r="M4420" s="217">
        <v>5407.7711041286502</v>
      </c>
      <c r="N4420" s="217">
        <v>9.9856297465646904</v>
      </c>
      <c r="O4420" s="217">
        <v>9.6157916078030397</v>
      </c>
      <c r="P4420" s="217">
        <v>0.369838138761655</v>
      </c>
      <c r="Q4420" s="217">
        <v>9.8262565215019393</v>
      </c>
      <c r="R4420" s="217">
        <v>9.5402359846722895</v>
      </c>
      <c r="S4420" s="217">
        <v>0.28602053682964901</v>
      </c>
      <c r="T4420" s="217">
        <v>9.5735659290774997</v>
      </c>
      <c r="U4420" s="217">
        <v>9.3319054720921297</v>
      </c>
      <c r="V4420" s="217">
        <v>0.24166045698536601</v>
      </c>
      <c r="W4420" s="217">
        <v>9.7772465526928105</v>
      </c>
      <c r="X4420" s="217">
        <v>9.5118278593309693</v>
      </c>
      <c r="Y4420" s="217">
        <v>0.26541869336183699</v>
      </c>
    </row>
    <row r="4421" spans="2:25">
      <c r="B4421" s="217" t="s">
        <v>4589</v>
      </c>
      <c r="C4421" s="217" t="s">
        <v>169</v>
      </c>
      <c r="D4421" s="217" t="s">
        <v>24</v>
      </c>
      <c r="E4421" s="217" t="s">
        <v>103</v>
      </c>
      <c r="F4421" s="217" t="s">
        <v>12</v>
      </c>
      <c r="G4421" s="217" t="s">
        <v>49</v>
      </c>
      <c r="H4421" s="217" t="s">
        <v>5</v>
      </c>
      <c r="I4421" s="217">
        <v>263</v>
      </c>
      <c r="J4421" s="217">
        <v>254</v>
      </c>
      <c r="K4421" s="217">
        <v>9</v>
      </c>
      <c r="L4421" s="217">
        <v>485</v>
      </c>
      <c r="M4421" s="217">
        <v>25970</v>
      </c>
      <c r="N4421" s="217">
        <v>10.127069695802801</v>
      </c>
      <c r="O4421" s="217">
        <v>9.7805159799769008</v>
      </c>
      <c r="P4421" s="217">
        <v>0.34655371582595301</v>
      </c>
      <c r="Q4421" s="217">
        <v>10.158651705951399</v>
      </c>
      <c r="R4421" s="217">
        <v>9.8077322018066599</v>
      </c>
      <c r="S4421" s="217">
        <v>0.35091950414476403</v>
      </c>
      <c r="T4421" s="217">
        <v>10.163255323125901</v>
      </c>
      <c r="U4421" s="217">
        <v>9.8217298342631398</v>
      </c>
      <c r="V4421" s="217">
        <v>0.34152548886277101</v>
      </c>
      <c r="W4421" s="217">
        <v>10.2207837917624</v>
      </c>
      <c r="X4421" s="217">
        <v>9.8719410741158296</v>
      </c>
      <c r="Y4421" s="217">
        <v>0.34884271764657998</v>
      </c>
    </row>
    <row r="4422" spans="2:25">
      <c r="B4422" s="217" t="s">
        <v>4590</v>
      </c>
      <c r="C4422" s="217" t="s">
        <v>169</v>
      </c>
      <c r="D4422" s="217" t="s">
        <v>24</v>
      </c>
      <c r="E4422" s="217" t="s">
        <v>103</v>
      </c>
      <c r="F4422" s="217" t="s">
        <v>9</v>
      </c>
      <c r="G4422" s="217" t="s">
        <v>49</v>
      </c>
      <c r="H4422" s="217" t="s">
        <v>170</v>
      </c>
      <c r="I4422" s="217">
        <v>3</v>
      </c>
      <c r="J4422" s="217">
        <v>2</v>
      </c>
      <c r="K4422" s="217">
        <v>1</v>
      </c>
      <c r="L4422" s="217">
        <v>132</v>
      </c>
      <c r="M4422" s="217">
        <v>4357.2827151145202</v>
      </c>
      <c r="N4422" s="217">
        <v>0.68850249023172405</v>
      </c>
      <c r="O4422" s="217">
        <v>0.45900166015448302</v>
      </c>
      <c r="P4422" s="217">
        <v>0.22950083007724101</v>
      </c>
      <c r="Q4422" s="217">
        <v>0.64347734969630699</v>
      </c>
      <c r="R4422" s="217">
        <v>0.42898489979753801</v>
      </c>
      <c r="S4422" s="217">
        <v>0.21449244989876901</v>
      </c>
      <c r="T4422" s="217">
        <v>0.65734702942256695</v>
      </c>
      <c r="U4422" s="217">
        <v>0.43823135294837801</v>
      </c>
      <c r="V4422" s="217">
        <v>0.219115676474189</v>
      </c>
      <c r="W4422" s="217">
        <v>0.65935869240057199</v>
      </c>
      <c r="X4422" s="217">
        <v>0.43957246160038099</v>
      </c>
      <c r="Y4422" s="217">
        <v>0.219786230800191</v>
      </c>
    </row>
    <row r="4423" spans="2:25">
      <c r="B4423" s="217" t="s">
        <v>4591</v>
      </c>
      <c r="C4423" s="217" t="s">
        <v>169</v>
      </c>
      <c r="D4423" s="217" t="s">
        <v>24</v>
      </c>
      <c r="E4423" s="217" t="s">
        <v>103</v>
      </c>
      <c r="F4423" s="217" t="s">
        <v>9</v>
      </c>
      <c r="G4423" s="217" t="s">
        <v>49</v>
      </c>
      <c r="H4423" s="217" t="s">
        <v>172</v>
      </c>
      <c r="I4423" s="217">
        <v>7</v>
      </c>
      <c r="J4423" s="217">
        <v>6</v>
      </c>
      <c r="K4423" s="217">
        <v>1</v>
      </c>
      <c r="L4423" s="217">
        <v>98</v>
      </c>
      <c r="M4423" s="217">
        <v>4899.7675824039798</v>
      </c>
      <c r="N4423" s="217">
        <v>1.42863919201767</v>
      </c>
      <c r="O4423" s="217">
        <v>1.2245478788722901</v>
      </c>
      <c r="P4423" s="217">
        <v>0.20409131314538201</v>
      </c>
      <c r="Q4423" s="217">
        <v>1.45536132062087</v>
      </c>
      <c r="R4423" s="217">
        <v>1.2865047303316499</v>
      </c>
      <c r="S4423" s="217">
        <v>0.16885659028921499</v>
      </c>
      <c r="T4423" s="217">
        <v>1.4374196251954201</v>
      </c>
      <c r="U4423" s="217">
        <v>1.24383905250619</v>
      </c>
      <c r="V4423" s="217">
        <v>0.19358057268923901</v>
      </c>
      <c r="W4423" s="217">
        <v>1.4508127399819699</v>
      </c>
      <c r="X4423" s="217">
        <v>1.27298126429757</v>
      </c>
      <c r="Y4423" s="217">
        <v>0.1778314756844</v>
      </c>
    </row>
    <row r="4424" spans="2:25">
      <c r="B4424" s="217" t="s">
        <v>4592</v>
      </c>
      <c r="C4424" s="217" t="s">
        <v>169</v>
      </c>
      <c r="D4424" s="217" t="s">
        <v>24</v>
      </c>
      <c r="E4424" s="217" t="s">
        <v>103</v>
      </c>
      <c r="F4424" s="217" t="s">
        <v>9</v>
      </c>
      <c r="G4424" s="217" t="s">
        <v>49</v>
      </c>
      <c r="H4424" s="217" t="s">
        <v>174</v>
      </c>
      <c r="I4424" s="217">
        <v>19</v>
      </c>
      <c r="J4424" s="217">
        <v>17</v>
      </c>
      <c r="K4424" s="217">
        <v>2</v>
      </c>
      <c r="L4424" s="217">
        <v>188</v>
      </c>
      <c r="M4424" s="217">
        <v>5615.7942299974102</v>
      </c>
      <c r="N4424" s="217">
        <v>3.3833148477038799</v>
      </c>
      <c r="O4424" s="217">
        <v>3.0271764426824199</v>
      </c>
      <c r="P4424" s="217">
        <v>0.35613840502146099</v>
      </c>
      <c r="Q4424" s="217">
        <v>3.4928357710580502</v>
      </c>
      <c r="R4424" s="217">
        <v>3.1426913393314102</v>
      </c>
      <c r="S4424" s="217">
        <v>0.350144431726639</v>
      </c>
      <c r="T4424" s="217">
        <v>3.3439534212101698</v>
      </c>
      <c r="U4424" s="217">
        <v>2.9862618844793301</v>
      </c>
      <c r="V4424" s="217">
        <v>0.35769153673083798</v>
      </c>
      <c r="W4424" s="217">
        <v>3.4370757513140799</v>
      </c>
      <c r="X4424" s="217">
        <v>3.0782895799537702</v>
      </c>
      <c r="Y4424" s="217">
        <v>0.35878617136031099</v>
      </c>
    </row>
    <row r="4425" spans="2:25">
      <c r="B4425" s="217" t="s">
        <v>4593</v>
      </c>
      <c r="C4425" s="217" t="s">
        <v>169</v>
      </c>
      <c r="D4425" s="217" t="s">
        <v>24</v>
      </c>
      <c r="E4425" s="217" t="s">
        <v>103</v>
      </c>
      <c r="F4425" s="217" t="s">
        <v>9</v>
      </c>
      <c r="G4425" s="217" t="s">
        <v>49</v>
      </c>
      <c r="H4425" s="217" t="s">
        <v>176</v>
      </c>
      <c r="I4425" s="217">
        <v>9</v>
      </c>
      <c r="J4425" s="217">
        <v>9</v>
      </c>
      <c r="K4425" s="217">
        <v>0</v>
      </c>
      <c r="L4425" s="217">
        <v>189</v>
      </c>
      <c r="M4425" s="217">
        <v>6562.63261505849</v>
      </c>
      <c r="N4425" s="217">
        <v>1.3714008581478101</v>
      </c>
      <c r="O4425" s="217">
        <v>1.3714008581478101</v>
      </c>
      <c r="P4425" s="217">
        <v>0</v>
      </c>
      <c r="Q4425" s="217">
        <v>1.3406337874902201</v>
      </c>
      <c r="R4425" s="217">
        <v>1.3406337874902201</v>
      </c>
      <c r="S4425" s="217">
        <v>0</v>
      </c>
      <c r="T4425" s="217">
        <v>1.2118064675997999</v>
      </c>
      <c r="U4425" s="217">
        <v>1.2118064675997999</v>
      </c>
      <c r="V4425" s="217">
        <v>0</v>
      </c>
      <c r="W4425" s="217">
        <v>1.2873722197919999</v>
      </c>
      <c r="X4425" s="217">
        <v>1.2873722197919999</v>
      </c>
      <c r="Y4425" s="217">
        <v>0</v>
      </c>
    </row>
    <row r="4426" spans="2:25">
      <c r="B4426" s="217" t="s">
        <v>4594</v>
      </c>
      <c r="C4426" s="217" t="s">
        <v>169</v>
      </c>
      <c r="D4426" s="217" t="s">
        <v>24</v>
      </c>
      <c r="E4426" s="217" t="s">
        <v>103</v>
      </c>
      <c r="F4426" s="217" t="s">
        <v>9</v>
      </c>
      <c r="G4426" s="217" t="s">
        <v>49</v>
      </c>
      <c r="H4426" s="217" t="s">
        <v>178</v>
      </c>
      <c r="I4426" s="217">
        <v>24</v>
      </c>
      <c r="J4426" s="217">
        <v>20</v>
      </c>
      <c r="K4426" s="217">
        <v>4</v>
      </c>
      <c r="L4426" s="217">
        <v>163</v>
      </c>
      <c r="M4426" s="217">
        <v>5614.5228574255898</v>
      </c>
      <c r="N4426" s="217">
        <v>4.2746286032584901</v>
      </c>
      <c r="O4426" s="217">
        <v>3.5621905027154099</v>
      </c>
      <c r="P4426" s="217">
        <v>0.71243810054308099</v>
      </c>
      <c r="Q4426" s="217">
        <v>4.2289454442402201</v>
      </c>
      <c r="R4426" s="217">
        <v>3.53036967202714</v>
      </c>
      <c r="S4426" s="217">
        <v>0.69857577221307698</v>
      </c>
      <c r="T4426" s="217">
        <v>4.1591661490960696</v>
      </c>
      <c r="U4426" s="217">
        <v>3.46738823848876</v>
      </c>
      <c r="V4426" s="217">
        <v>0.69177791060730398</v>
      </c>
      <c r="W4426" s="217">
        <v>4.2105169249983998</v>
      </c>
      <c r="X4426" s="217">
        <v>3.51533899549589</v>
      </c>
      <c r="Y4426" s="217">
        <v>0.69517792950250701</v>
      </c>
    </row>
    <row r="4427" spans="2:25">
      <c r="B4427" s="217" t="s">
        <v>4595</v>
      </c>
      <c r="C4427" s="217" t="s">
        <v>169</v>
      </c>
      <c r="D4427" s="217" t="s">
        <v>24</v>
      </c>
      <c r="E4427" s="217" t="s">
        <v>103</v>
      </c>
      <c r="F4427" s="217" t="s">
        <v>9</v>
      </c>
      <c r="G4427" s="217" t="s">
        <v>49</v>
      </c>
      <c r="H4427" s="217" t="s">
        <v>5</v>
      </c>
      <c r="I4427" s="217">
        <v>62</v>
      </c>
      <c r="J4427" s="217">
        <v>54</v>
      </c>
      <c r="K4427" s="217">
        <v>8</v>
      </c>
      <c r="L4427" s="217">
        <v>770</v>
      </c>
      <c r="M4427" s="217">
        <v>27050</v>
      </c>
      <c r="N4427" s="217">
        <v>2.2920517560073899</v>
      </c>
      <c r="O4427" s="217">
        <v>1.9963031423290201</v>
      </c>
      <c r="P4427" s="217">
        <v>0.29574861367837302</v>
      </c>
      <c r="Q4427" s="217">
        <v>2.3291208427127899</v>
      </c>
      <c r="R4427" s="217">
        <v>2.03308909660766</v>
      </c>
      <c r="S4427" s="217">
        <v>0.29603174610512401</v>
      </c>
      <c r="T4427" s="217">
        <v>2.2330192392075299</v>
      </c>
      <c r="U4427" s="217">
        <v>1.93561984581869</v>
      </c>
      <c r="V4427" s="217">
        <v>0.29739939338883398</v>
      </c>
      <c r="W4427" s="217">
        <v>2.2939483106559102</v>
      </c>
      <c r="X4427" s="217">
        <v>1.9961458143337101</v>
      </c>
      <c r="Y4427" s="217">
        <v>0.29780249632220301</v>
      </c>
    </row>
    <row r="4428" spans="2:25">
      <c r="B4428" s="217" t="s">
        <v>4596</v>
      </c>
      <c r="C4428" s="217" t="s">
        <v>169</v>
      </c>
      <c r="D4428" s="217" t="s">
        <v>24</v>
      </c>
      <c r="E4428" s="217" t="s">
        <v>103</v>
      </c>
      <c r="F4428" s="217" t="s">
        <v>5</v>
      </c>
      <c r="G4428" s="217" t="s">
        <v>49</v>
      </c>
      <c r="H4428" s="217" t="s">
        <v>170</v>
      </c>
      <c r="I4428" s="217">
        <v>49</v>
      </c>
      <c r="J4428" s="217">
        <v>45</v>
      </c>
      <c r="K4428" s="217">
        <v>4</v>
      </c>
      <c r="L4428" s="217">
        <v>217</v>
      </c>
      <c r="M4428" s="217">
        <v>8571.3327209745894</v>
      </c>
      <c r="N4428" s="217">
        <v>5.7167305943093201</v>
      </c>
      <c r="O4428" s="217">
        <v>5.2500587090595801</v>
      </c>
      <c r="P4428" s="217">
        <v>0.46667188524974101</v>
      </c>
      <c r="Q4428" s="217">
        <v>5.86828403113027</v>
      </c>
      <c r="R4428" s="217">
        <v>5.4518700856515201</v>
      </c>
      <c r="S4428" s="217">
        <v>0.416413945478744</v>
      </c>
      <c r="T4428" s="217">
        <v>5.76324109778386</v>
      </c>
      <c r="U4428" s="217">
        <v>5.3265618373138501</v>
      </c>
      <c r="V4428" s="217">
        <v>0.43667926047000799</v>
      </c>
      <c r="W4428" s="217">
        <v>5.86111395089981</v>
      </c>
      <c r="X4428" s="217">
        <v>5.4318485277502804</v>
      </c>
      <c r="Y4428" s="217">
        <v>0.42926542314953497</v>
      </c>
    </row>
    <row r="4429" spans="2:25">
      <c r="B4429" s="217" t="s">
        <v>4597</v>
      </c>
      <c r="C4429" s="217" t="s">
        <v>169</v>
      </c>
      <c r="D4429" s="217" t="s">
        <v>24</v>
      </c>
      <c r="E4429" s="217" t="s">
        <v>103</v>
      </c>
      <c r="F4429" s="217" t="s">
        <v>5</v>
      </c>
      <c r="G4429" s="217" t="s">
        <v>49</v>
      </c>
      <c r="H4429" s="217" t="s">
        <v>172</v>
      </c>
      <c r="I4429" s="217">
        <v>35</v>
      </c>
      <c r="J4429" s="217">
        <v>33</v>
      </c>
      <c r="K4429" s="217">
        <v>2</v>
      </c>
      <c r="L4429" s="217">
        <v>141</v>
      </c>
      <c r="M4429" s="217">
        <v>9643.5941989903695</v>
      </c>
      <c r="N4429" s="217">
        <v>3.6293522184565101</v>
      </c>
      <c r="O4429" s="217">
        <v>3.4219606631161299</v>
      </c>
      <c r="P4429" s="217">
        <v>0.20739155534037201</v>
      </c>
      <c r="Q4429" s="217">
        <v>3.6315895403635499</v>
      </c>
      <c r="R4429" s="217">
        <v>3.41425400795239</v>
      </c>
      <c r="S4429" s="217">
        <v>0.21733553241116299</v>
      </c>
      <c r="T4429" s="217">
        <v>3.63412132570304</v>
      </c>
      <c r="U4429" s="217">
        <v>3.4244619657062998</v>
      </c>
      <c r="V4429" s="217">
        <v>0.20965935999674201</v>
      </c>
      <c r="W4429" s="217">
        <v>3.6521999222971302</v>
      </c>
      <c r="X4429" s="217">
        <v>3.4397114494213201</v>
      </c>
      <c r="Y4429" s="217">
        <v>0.21248847287581599</v>
      </c>
    </row>
    <row r="4430" spans="2:25">
      <c r="B4430" s="217" t="s">
        <v>4598</v>
      </c>
      <c r="C4430" s="217" t="s">
        <v>169</v>
      </c>
      <c r="D4430" s="217" t="s">
        <v>24</v>
      </c>
      <c r="E4430" s="217" t="s">
        <v>103</v>
      </c>
      <c r="F4430" s="217" t="s">
        <v>5</v>
      </c>
      <c r="G4430" s="217" t="s">
        <v>49</v>
      </c>
      <c r="H4430" s="217" t="s">
        <v>174</v>
      </c>
      <c r="I4430" s="217">
        <v>83</v>
      </c>
      <c r="J4430" s="217">
        <v>80</v>
      </c>
      <c r="K4430" s="217">
        <v>3</v>
      </c>
      <c r="L4430" s="217">
        <v>318</v>
      </c>
      <c r="M4430" s="217">
        <v>10823.027488359199</v>
      </c>
      <c r="N4430" s="217">
        <v>7.6688338904499398</v>
      </c>
      <c r="O4430" s="217">
        <v>7.3916471233252397</v>
      </c>
      <c r="P4430" s="217">
        <v>0.27718676712469598</v>
      </c>
      <c r="Q4430" s="217">
        <v>7.54692872709448</v>
      </c>
      <c r="R4430" s="217">
        <v>7.2755660327749503</v>
      </c>
      <c r="S4430" s="217">
        <v>0.27136269431953303</v>
      </c>
      <c r="T4430" s="217">
        <v>7.6831258064936998</v>
      </c>
      <c r="U4430" s="217">
        <v>7.4059140894204596</v>
      </c>
      <c r="V4430" s="217">
        <v>0.277211717073237</v>
      </c>
      <c r="W4430" s="217">
        <v>7.6557514760629202</v>
      </c>
      <c r="X4430" s="217">
        <v>7.3776914147767396</v>
      </c>
      <c r="Y4430" s="217">
        <v>0.27806006128617899</v>
      </c>
    </row>
    <row r="4431" spans="2:25">
      <c r="B4431" s="217" t="s">
        <v>4599</v>
      </c>
      <c r="C4431" s="217" t="s">
        <v>169</v>
      </c>
      <c r="D4431" s="217" t="s">
        <v>24</v>
      </c>
      <c r="E4431" s="217" t="s">
        <v>103</v>
      </c>
      <c r="F4431" s="217" t="s">
        <v>5</v>
      </c>
      <c r="G4431" s="217" t="s">
        <v>49</v>
      </c>
      <c r="H4431" s="217" t="s">
        <v>176</v>
      </c>
      <c r="I4431" s="217">
        <v>80</v>
      </c>
      <c r="J4431" s="217">
        <v>78</v>
      </c>
      <c r="K4431" s="217">
        <v>2</v>
      </c>
      <c r="L4431" s="217">
        <v>314</v>
      </c>
      <c r="M4431" s="217">
        <v>12959.7516301216</v>
      </c>
      <c r="N4431" s="217">
        <v>6.1729578068502802</v>
      </c>
      <c r="O4431" s="217">
        <v>6.01863386167902</v>
      </c>
      <c r="P4431" s="217">
        <v>0.154323945171257</v>
      </c>
      <c r="Q4431" s="217">
        <v>6.14590657441535</v>
      </c>
      <c r="R4431" s="217">
        <v>5.9927974954893601</v>
      </c>
      <c r="S4431" s="217">
        <v>0.15310907892598599</v>
      </c>
      <c r="T4431" s="217">
        <v>6.1073804749685801</v>
      </c>
      <c r="U4431" s="217">
        <v>5.9509712427599801</v>
      </c>
      <c r="V4431" s="217">
        <v>0.15640923220859701</v>
      </c>
      <c r="W4431" s="217">
        <v>6.1527408814877598</v>
      </c>
      <c r="X4431" s="217">
        <v>5.9958529939452703</v>
      </c>
      <c r="Y4431" s="217">
        <v>0.156887887542491</v>
      </c>
    </row>
    <row r="4432" spans="2:25">
      <c r="B4432" s="217" t="s">
        <v>4600</v>
      </c>
      <c r="C4432" s="217" t="s">
        <v>169</v>
      </c>
      <c r="D4432" s="217" t="s">
        <v>24</v>
      </c>
      <c r="E4432" s="217" t="s">
        <v>103</v>
      </c>
      <c r="F4432" s="217" t="s">
        <v>5</v>
      </c>
      <c r="G4432" s="217" t="s">
        <v>49</v>
      </c>
      <c r="H4432" s="217" t="s">
        <v>178</v>
      </c>
      <c r="I4432" s="217">
        <v>78</v>
      </c>
      <c r="J4432" s="217">
        <v>72</v>
      </c>
      <c r="K4432" s="217">
        <v>6</v>
      </c>
      <c r="L4432" s="217">
        <v>265</v>
      </c>
      <c r="M4432" s="217">
        <v>11022.2939615542</v>
      </c>
      <c r="N4432" s="217">
        <v>7.0765668446209098</v>
      </c>
      <c r="O4432" s="217">
        <v>6.5322155488808402</v>
      </c>
      <c r="P4432" s="217">
        <v>0.54435129574007002</v>
      </c>
      <c r="Q4432" s="217">
        <v>6.9954238487318099</v>
      </c>
      <c r="R4432" s="217">
        <v>6.4984047538619203</v>
      </c>
      <c r="S4432" s="217">
        <v>0.497019094869881</v>
      </c>
      <c r="T4432" s="217">
        <v>6.8357307269841403</v>
      </c>
      <c r="U4432" s="217">
        <v>6.3636983896302999</v>
      </c>
      <c r="V4432" s="217">
        <v>0.47203233735384398</v>
      </c>
      <c r="W4432" s="217">
        <v>6.9621790094750899</v>
      </c>
      <c r="X4432" s="217">
        <v>6.4769277160593202</v>
      </c>
      <c r="Y4432" s="217">
        <v>0.48525129341576301</v>
      </c>
    </row>
    <row r="4433" spans="2:25">
      <c r="B4433" s="217" t="s">
        <v>4601</v>
      </c>
      <c r="C4433" s="217" t="s">
        <v>169</v>
      </c>
      <c r="D4433" s="217" t="s">
        <v>24</v>
      </c>
      <c r="E4433" s="217" t="s">
        <v>103</v>
      </c>
      <c r="F4433" s="217" t="s">
        <v>5</v>
      </c>
      <c r="G4433" s="217" t="s">
        <v>49</v>
      </c>
      <c r="H4433" s="217" t="s">
        <v>5</v>
      </c>
      <c r="I4433" s="217">
        <v>325</v>
      </c>
      <c r="J4433" s="217">
        <v>308</v>
      </c>
      <c r="K4433" s="217">
        <v>17</v>
      </c>
      <c r="L4433" s="217">
        <v>1255</v>
      </c>
      <c r="M4433" s="217">
        <v>53020</v>
      </c>
      <c r="N4433" s="217">
        <v>6.12976235382874</v>
      </c>
      <c r="O4433" s="217">
        <v>5.8091286307053904</v>
      </c>
      <c r="P4433" s="217">
        <v>0.32063372312334998</v>
      </c>
      <c r="Q4433" s="217">
        <v>6.16540994351584</v>
      </c>
      <c r="R4433" s="217">
        <v>5.8424895590344503</v>
      </c>
      <c r="S4433" s="217">
        <v>0.32292038448139398</v>
      </c>
      <c r="T4433" s="217">
        <v>6.1187325876785996</v>
      </c>
      <c r="U4433" s="217">
        <v>5.7997131301704101</v>
      </c>
      <c r="V4433" s="217">
        <v>0.319019457508184</v>
      </c>
      <c r="W4433" s="217">
        <v>6.1779707210225503</v>
      </c>
      <c r="X4433" s="217">
        <v>5.8551627238568198</v>
      </c>
      <c r="Y4433" s="217">
        <v>0.322807997165725</v>
      </c>
    </row>
    <row r="4434" spans="2:25">
      <c r="B4434" s="217" t="s">
        <v>4602</v>
      </c>
      <c r="C4434" s="217" t="s">
        <v>169</v>
      </c>
      <c r="D4434" s="217" t="s">
        <v>24</v>
      </c>
      <c r="E4434" s="217" t="s">
        <v>103</v>
      </c>
      <c r="F4434" s="217" t="s">
        <v>12</v>
      </c>
      <c r="G4434" s="217" t="s">
        <v>13</v>
      </c>
      <c r="H4434" s="217" t="s">
        <v>170</v>
      </c>
      <c r="I4434" s="217">
        <v>0</v>
      </c>
      <c r="J4434" s="217">
        <v>0</v>
      </c>
      <c r="K4434" s="217">
        <v>0</v>
      </c>
      <c r="L4434" s="217">
        <v>1</v>
      </c>
      <c r="M4434" s="217">
        <v>122.32621972140301</v>
      </c>
      <c r="N4434" s="217">
        <v>0</v>
      </c>
      <c r="O4434" s="217">
        <v>0</v>
      </c>
      <c r="P4434" s="217">
        <v>0</v>
      </c>
      <c r="Q4434" s="217">
        <v>0</v>
      </c>
      <c r="R4434" s="217">
        <v>0</v>
      </c>
      <c r="S4434" s="217">
        <v>0</v>
      </c>
      <c r="T4434" s="217">
        <v>0</v>
      </c>
      <c r="U4434" s="217">
        <v>0</v>
      </c>
      <c r="V4434" s="217">
        <v>0</v>
      </c>
      <c r="W4434" s="217">
        <v>0</v>
      </c>
      <c r="X4434" s="217">
        <v>0</v>
      </c>
      <c r="Y4434" s="217">
        <v>0</v>
      </c>
    </row>
    <row r="4435" spans="2:25">
      <c r="B4435" s="217" t="s">
        <v>4603</v>
      </c>
      <c r="C4435" s="217" t="s">
        <v>169</v>
      </c>
      <c r="D4435" s="217" t="s">
        <v>24</v>
      </c>
      <c r="E4435" s="217" t="s">
        <v>103</v>
      </c>
      <c r="F4435" s="217" t="s">
        <v>12</v>
      </c>
      <c r="G4435" s="217" t="s">
        <v>13</v>
      </c>
      <c r="H4435" s="217" t="s">
        <v>172</v>
      </c>
      <c r="I4435" s="217">
        <v>0</v>
      </c>
      <c r="J4435" s="217">
        <v>0</v>
      </c>
      <c r="K4435" s="217">
        <v>0</v>
      </c>
      <c r="L4435" s="217">
        <v>0</v>
      </c>
      <c r="M4435" s="217">
        <v>139.86207369793499</v>
      </c>
      <c r="N4435" s="217">
        <v>0</v>
      </c>
      <c r="O4435" s="217">
        <v>0</v>
      </c>
      <c r="P4435" s="217">
        <v>0</v>
      </c>
      <c r="Q4435" s="217">
        <v>0</v>
      </c>
      <c r="R4435" s="217">
        <v>0</v>
      </c>
      <c r="S4435" s="217">
        <v>0</v>
      </c>
      <c r="T4435" s="217">
        <v>0</v>
      </c>
      <c r="U4435" s="217">
        <v>0</v>
      </c>
      <c r="V4435" s="217">
        <v>0</v>
      </c>
      <c r="W4435" s="217">
        <v>0</v>
      </c>
      <c r="X4435" s="217">
        <v>0</v>
      </c>
      <c r="Y4435" s="217">
        <v>0</v>
      </c>
    </row>
    <row r="4436" spans="2:25">
      <c r="B4436" s="217" t="s">
        <v>4604</v>
      </c>
      <c r="C4436" s="217" t="s">
        <v>169</v>
      </c>
      <c r="D4436" s="217" t="s">
        <v>24</v>
      </c>
      <c r="E4436" s="217" t="s">
        <v>103</v>
      </c>
      <c r="F4436" s="217" t="s">
        <v>12</v>
      </c>
      <c r="G4436" s="217" t="s">
        <v>13</v>
      </c>
      <c r="H4436" s="217" t="s">
        <v>174</v>
      </c>
      <c r="I4436" s="217">
        <v>0</v>
      </c>
      <c r="J4436" s="217">
        <v>0</v>
      </c>
      <c r="K4436" s="217">
        <v>0</v>
      </c>
      <c r="L4436" s="217">
        <v>2</v>
      </c>
      <c r="M4436" s="217">
        <v>268.26116791326399</v>
      </c>
      <c r="N4436" s="217">
        <v>0</v>
      </c>
      <c r="O4436" s="217">
        <v>0</v>
      </c>
      <c r="P4436" s="217">
        <v>0</v>
      </c>
      <c r="Q4436" s="217">
        <v>0</v>
      </c>
      <c r="R4436" s="217">
        <v>0</v>
      </c>
      <c r="S4436" s="217">
        <v>0</v>
      </c>
      <c r="T4436" s="217">
        <v>0</v>
      </c>
      <c r="U4436" s="217">
        <v>0</v>
      </c>
      <c r="V4436" s="217">
        <v>0</v>
      </c>
      <c r="W4436" s="217">
        <v>0</v>
      </c>
      <c r="X4436" s="217">
        <v>0</v>
      </c>
      <c r="Y4436" s="217">
        <v>0</v>
      </c>
    </row>
    <row r="4437" spans="2:25">
      <c r="B4437" s="217" t="s">
        <v>4605</v>
      </c>
      <c r="C4437" s="217" t="s">
        <v>169</v>
      </c>
      <c r="D4437" s="217" t="s">
        <v>24</v>
      </c>
      <c r="E4437" s="217" t="s">
        <v>103</v>
      </c>
      <c r="F4437" s="217" t="s">
        <v>12</v>
      </c>
      <c r="G4437" s="217" t="s">
        <v>13</v>
      </c>
      <c r="H4437" s="217" t="s">
        <v>176</v>
      </c>
      <c r="I4437" s="217">
        <v>2</v>
      </c>
      <c r="J4437" s="217">
        <v>2</v>
      </c>
      <c r="K4437" s="217">
        <v>0</v>
      </c>
      <c r="L4437" s="217">
        <v>7</v>
      </c>
      <c r="M4437" s="217">
        <v>436.90317710835097</v>
      </c>
      <c r="N4437" s="217">
        <v>4.57767328046691</v>
      </c>
      <c r="O4437" s="217">
        <v>4.57767328046691</v>
      </c>
      <c r="P4437" s="217">
        <v>0</v>
      </c>
      <c r="Q4437" s="217">
        <v>4.22554122034441</v>
      </c>
      <c r="R4437" s="217">
        <v>4.22554122034441</v>
      </c>
      <c r="S4437" s="217">
        <v>0</v>
      </c>
      <c r="T4437" s="217">
        <v>4.5924817540538099</v>
      </c>
      <c r="U4437" s="217">
        <v>4.5924817540538099</v>
      </c>
      <c r="V4437" s="217">
        <v>0</v>
      </c>
      <c r="W4437" s="217">
        <v>4.3927285592391403</v>
      </c>
      <c r="X4437" s="217">
        <v>4.3927285592391403</v>
      </c>
      <c r="Y4437" s="217">
        <v>0</v>
      </c>
    </row>
    <row r="4438" spans="2:25">
      <c r="B4438" s="217" t="s">
        <v>4606</v>
      </c>
      <c r="C4438" s="217" t="s">
        <v>169</v>
      </c>
      <c r="D4438" s="217" t="s">
        <v>24</v>
      </c>
      <c r="E4438" s="217" t="s">
        <v>103</v>
      </c>
      <c r="F4438" s="217" t="s">
        <v>12</v>
      </c>
      <c r="G4438" s="217" t="s">
        <v>13</v>
      </c>
      <c r="H4438" s="217" t="s">
        <v>178</v>
      </c>
      <c r="I4438" s="217">
        <v>6</v>
      </c>
      <c r="J4438" s="217">
        <v>6</v>
      </c>
      <c r="K4438" s="217">
        <v>0</v>
      </c>
      <c r="L4438" s="217">
        <v>15</v>
      </c>
      <c r="M4438" s="217">
        <v>1142.6473615590501</v>
      </c>
      <c r="N4438" s="217">
        <v>5.2509638597629102</v>
      </c>
      <c r="O4438" s="217">
        <v>5.2509638597629102</v>
      </c>
      <c r="P4438" s="217">
        <v>0</v>
      </c>
      <c r="Q4438" s="217">
        <v>5.1021907795121404</v>
      </c>
      <c r="R4438" s="217">
        <v>5.1021907795121404</v>
      </c>
      <c r="S4438" s="217">
        <v>0</v>
      </c>
      <c r="T4438" s="217">
        <v>5.1965222754025602</v>
      </c>
      <c r="U4438" s="217">
        <v>5.1965222754025602</v>
      </c>
      <c r="V4438" s="217">
        <v>0</v>
      </c>
      <c r="W4438" s="217">
        <v>5.1251292706678102</v>
      </c>
      <c r="X4438" s="217">
        <v>5.1251292706678102</v>
      </c>
      <c r="Y4438" s="217">
        <v>0</v>
      </c>
    </row>
    <row r="4439" spans="2:25">
      <c r="B4439" s="217" t="s">
        <v>4607</v>
      </c>
      <c r="C4439" s="217" t="s">
        <v>169</v>
      </c>
      <c r="D4439" s="217" t="s">
        <v>24</v>
      </c>
      <c r="E4439" s="217" t="s">
        <v>103</v>
      </c>
      <c r="F4439" s="217" t="s">
        <v>12</v>
      </c>
      <c r="G4439" s="217" t="s">
        <v>13</v>
      </c>
      <c r="H4439" s="217" t="s">
        <v>5</v>
      </c>
      <c r="I4439" s="217">
        <v>8</v>
      </c>
      <c r="J4439" s="217">
        <v>8</v>
      </c>
      <c r="K4439" s="217">
        <v>0</v>
      </c>
      <c r="L4439" s="217">
        <v>25</v>
      </c>
      <c r="M4439" s="217">
        <v>2110</v>
      </c>
      <c r="N4439" s="217">
        <v>3.7914691943127998</v>
      </c>
      <c r="O4439" s="217">
        <v>3.7914691943127998</v>
      </c>
      <c r="P4439" s="217">
        <v>0</v>
      </c>
      <c r="Q4439" s="217">
        <v>3.7051294917094699</v>
      </c>
      <c r="R4439" s="217">
        <v>3.7051294917094699</v>
      </c>
      <c r="S4439" s="217">
        <v>0</v>
      </c>
      <c r="T4439" s="217">
        <v>3.8178516629247601</v>
      </c>
      <c r="U4439" s="217">
        <v>3.8178516629247601</v>
      </c>
      <c r="V4439" s="217">
        <v>0</v>
      </c>
      <c r="W4439" s="217">
        <v>3.7467738836664801</v>
      </c>
      <c r="X4439" s="217">
        <v>3.7467738836664801</v>
      </c>
      <c r="Y4439" s="217">
        <v>0</v>
      </c>
    </row>
    <row r="4440" spans="2:25">
      <c r="B4440" s="217" t="s">
        <v>4608</v>
      </c>
      <c r="C4440" s="217" t="s">
        <v>169</v>
      </c>
      <c r="D4440" s="217" t="s">
        <v>24</v>
      </c>
      <c r="E4440" s="217" t="s">
        <v>103</v>
      </c>
      <c r="F4440" s="217" t="s">
        <v>9</v>
      </c>
      <c r="G4440" s="217" t="s">
        <v>13</v>
      </c>
      <c r="H4440" s="217" t="s">
        <v>170</v>
      </c>
      <c r="I4440" s="217">
        <v>0</v>
      </c>
      <c r="J4440" s="217">
        <v>0</v>
      </c>
      <c r="K4440" s="217">
        <v>0</v>
      </c>
      <c r="L4440" s="217">
        <v>2</v>
      </c>
      <c r="M4440" s="217">
        <v>87.938316198944193</v>
      </c>
      <c r="N4440" s="217">
        <v>0</v>
      </c>
      <c r="O4440" s="217">
        <v>0</v>
      </c>
      <c r="P4440" s="217">
        <v>0</v>
      </c>
      <c r="Q4440" s="217">
        <v>0</v>
      </c>
      <c r="R4440" s="217">
        <v>0</v>
      </c>
      <c r="S4440" s="217">
        <v>0</v>
      </c>
      <c r="T4440" s="217">
        <v>0</v>
      </c>
      <c r="U4440" s="217">
        <v>0</v>
      </c>
      <c r="V4440" s="217">
        <v>0</v>
      </c>
      <c r="W4440" s="217">
        <v>0</v>
      </c>
      <c r="X4440" s="217">
        <v>0</v>
      </c>
      <c r="Y4440" s="217">
        <v>0</v>
      </c>
    </row>
    <row r="4441" spans="2:25">
      <c r="B4441" s="217" t="s">
        <v>4609</v>
      </c>
      <c r="C4441" s="217" t="s">
        <v>169</v>
      </c>
      <c r="D4441" s="217" t="s">
        <v>24</v>
      </c>
      <c r="E4441" s="217" t="s">
        <v>103</v>
      </c>
      <c r="F4441" s="217" t="s">
        <v>9</v>
      </c>
      <c r="G4441" s="217" t="s">
        <v>13</v>
      </c>
      <c r="H4441" s="217" t="s">
        <v>172</v>
      </c>
      <c r="I4441" s="217">
        <v>0</v>
      </c>
      <c r="J4441" s="217">
        <v>0</v>
      </c>
      <c r="K4441" s="217">
        <v>0</v>
      </c>
      <c r="L4441" s="217">
        <v>4</v>
      </c>
      <c r="M4441" s="217">
        <v>178.421783828841</v>
      </c>
      <c r="N4441" s="217">
        <v>0</v>
      </c>
      <c r="O4441" s="217">
        <v>0</v>
      </c>
      <c r="P4441" s="217">
        <v>0</v>
      </c>
      <c r="Q4441" s="217">
        <v>0</v>
      </c>
      <c r="R4441" s="217">
        <v>0</v>
      </c>
      <c r="S4441" s="217">
        <v>0</v>
      </c>
      <c r="T4441" s="217">
        <v>0</v>
      </c>
      <c r="U4441" s="217">
        <v>0</v>
      </c>
      <c r="V4441" s="217">
        <v>0</v>
      </c>
      <c r="W4441" s="217">
        <v>0</v>
      </c>
      <c r="X4441" s="217">
        <v>0</v>
      </c>
      <c r="Y4441" s="217">
        <v>0</v>
      </c>
    </row>
    <row r="4442" spans="2:25">
      <c r="B4442" s="217" t="s">
        <v>4610</v>
      </c>
      <c r="C4442" s="217" t="s">
        <v>169</v>
      </c>
      <c r="D4442" s="217" t="s">
        <v>24</v>
      </c>
      <c r="E4442" s="217" t="s">
        <v>103</v>
      </c>
      <c r="F4442" s="217" t="s">
        <v>9</v>
      </c>
      <c r="G4442" s="217" t="s">
        <v>13</v>
      </c>
      <c r="H4442" s="217" t="s">
        <v>174</v>
      </c>
      <c r="I4442" s="217">
        <v>0</v>
      </c>
      <c r="J4442" s="217">
        <v>0</v>
      </c>
      <c r="K4442" s="217">
        <v>0</v>
      </c>
      <c r="L4442" s="217">
        <v>5</v>
      </c>
      <c r="M4442" s="217">
        <v>315.29869408168901</v>
      </c>
      <c r="N4442" s="217">
        <v>0</v>
      </c>
      <c r="O4442" s="217">
        <v>0</v>
      </c>
      <c r="P4442" s="217">
        <v>0</v>
      </c>
      <c r="Q4442" s="217">
        <v>0</v>
      </c>
      <c r="R4442" s="217">
        <v>0</v>
      </c>
      <c r="S4442" s="217">
        <v>0</v>
      </c>
      <c r="T4442" s="217">
        <v>0</v>
      </c>
      <c r="U4442" s="217">
        <v>0</v>
      </c>
      <c r="V4442" s="217">
        <v>0</v>
      </c>
      <c r="W4442" s="217">
        <v>0</v>
      </c>
      <c r="X4442" s="217">
        <v>0</v>
      </c>
      <c r="Y4442" s="217">
        <v>0</v>
      </c>
    </row>
    <row r="4443" spans="2:25">
      <c r="B4443" s="217" t="s">
        <v>4611</v>
      </c>
      <c r="C4443" s="217" t="s">
        <v>169</v>
      </c>
      <c r="D4443" s="217" t="s">
        <v>24</v>
      </c>
      <c r="E4443" s="217" t="s">
        <v>103</v>
      </c>
      <c r="F4443" s="217" t="s">
        <v>9</v>
      </c>
      <c r="G4443" s="217" t="s">
        <v>13</v>
      </c>
      <c r="H4443" s="217" t="s">
        <v>176</v>
      </c>
      <c r="I4443" s="217">
        <v>0</v>
      </c>
      <c r="J4443" s="217">
        <v>0</v>
      </c>
      <c r="K4443" s="217">
        <v>0</v>
      </c>
      <c r="L4443" s="217">
        <v>19</v>
      </c>
      <c r="M4443" s="217">
        <v>491.83939983328702</v>
      </c>
      <c r="N4443" s="217">
        <v>0</v>
      </c>
      <c r="O4443" s="217">
        <v>0</v>
      </c>
      <c r="P4443" s="217">
        <v>0</v>
      </c>
      <c r="Q4443" s="217">
        <v>0</v>
      </c>
      <c r="R4443" s="217">
        <v>0</v>
      </c>
      <c r="S4443" s="217">
        <v>0</v>
      </c>
      <c r="T4443" s="217">
        <v>0</v>
      </c>
      <c r="U4443" s="217">
        <v>0</v>
      </c>
      <c r="V4443" s="217">
        <v>0</v>
      </c>
      <c r="W4443" s="217">
        <v>0</v>
      </c>
      <c r="X4443" s="217">
        <v>0</v>
      </c>
      <c r="Y4443" s="217">
        <v>0</v>
      </c>
    </row>
    <row r="4444" spans="2:25">
      <c r="B4444" s="217" t="s">
        <v>4612</v>
      </c>
      <c r="C4444" s="217" t="s">
        <v>169</v>
      </c>
      <c r="D4444" s="217" t="s">
        <v>24</v>
      </c>
      <c r="E4444" s="217" t="s">
        <v>103</v>
      </c>
      <c r="F4444" s="217" t="s">
        <v>9</v>
      </c>
      <c r="G4444" s="217" t="s">
        <v>13</v>
      </c>
      <c r="H4444" s="217" t="s">
        <v>178</v>
      </c>
      <c r="I4444" s="217">
        <v>8</v>
      </c>
      <c r="J4444" s="217">
        <v>7</v>
      </c>
      <c r="K4444" s="217">
        <v>1</v>
      </c>
      <c r="L4444" s="217">
        <v>31</v>
      </c>
      <c r="M4444" s="217">
        <v>1206.5018060572399</v>
      </c>
      <c r="N4444" s="217">
        <v>6.6307401777900603</v>
      </c>
      <c r="O4444" s="217">
        <v>5.8018976555663002</v>
      </c>
      <c r="P4444" s="217">
        <v>0.82884252222375798</v>
      </c>
      <c r="Q4444" s="217">
        <v>6.8362425513731404</v>
      </c>
      <c r="R4444" s="217">
        <v>6.0355722261950104</v>
      </c>
      <c r="S4444" s="217">
        <v>0.80067032517813197</v>
      </c>
      <c r="T4444" s="217">
        <v>6.3002093561462802</v>
      </c>
      <c r="U4444" s="217">
        <v>5.3823048798223798</v>
      </c>
      <c r="V4444" s="217">
        <v>0.91790447632390304</v>
      </c>
      <c r="W4444" s="217">
        <v>6.5988935099897397</v>
      </c>
      <c r="X4444" s="217">
        <v>5.75566680963259</v>
      </c>
      <c r="Y4444" s="217">
        <v>0.84322670035715797</v>
      </c>
    </row>
    <row r="4445" spans="2:25">
      <c r="B4445" s="217" t="s">
        <v>4613</v>
      </c>
      <c r="C4445" s="217" t="s">
        <v>169</v>
      </c>
      <c r="D4445" s="217" t="s">
        <v>24</v>
      </c>
      <c r="E4445" s="217" t="s">
        <v>103</v>
      </c>
      <c r="F4445" s="217" t="s">
        <v>9</v>
      </c>
      <c r="G4445" s="217" t="s">
        <v>13</v>
      </c>
      <c r="H4445" s="217" t="s">
        <v>5</v>
      </c>
      <c r="I4445" s="217">
        <v>8</v>
      </c>
      <c r="J4445" s="217">
        <v>7</v>
      </c>
      <c r="K4445" s="217">
        <v>1</v>
      </c>
      <c r="L4445" s="217">
        <v>61</v>
      </c>
      <c r="M4445" s="217">
        <v>2280</v>
      </c>
      <c r="N4445" s="217">
        <v>3.5087719298245599</v>
      </c>
      <c r="O4445" s="217">
        <v>3.0701754385964901</v>
      </c>
      <c r="P4445" s="217">
        <v>0.43859649122806998</v>
      </c>
      <c r="Q4445" s="217">
        <v>3.6882777427857101</v>
      </c>
      <c r="R4445" s="217">
        <v>3.2945054517144898</v>
      </c>
      <c r="S4445" s="217">
        <v>0.39377229107121198</v>
      </c>
      <c r="T4445" s="217">
        <v>3.3931597868994698</v>
      </c>
      <c r="U4445" s="217">
        <v>2.9417313559205001</v>
      </c>
      <c r="V4445" s="217">
        <v>0.45142843097896901</v>
      </c>
      <c r="W4445" s="217">
        <v>3.5585074809457198</v>
      </c>
      <c r="X4445" s="217">
        <v>3.1438058250323699</v>
      </c>
      <c r="Y4445" s="217">
        <v>0.414701655913356</v>
      </c>
    </row>
    <row r="4446" spans="2:25">
      <c r="B4446" s="217" t="s">
        <v>4614</v>
      </c>
      <c r="C4446" s="217" t="s">
        <v>169</v>
      </c>
      <c r="D4446" s="217" t="s">
        <v>24</v>
      </c>
      <c r="E4446" s="217" t="s">
        <v>103</v>
      </c>
      <c r="F4446" s="217" t="s">
        <v>5</v>
      </c>
      <c r="G4446" s="217" t="s">
        <v>13</v>
      </c>
      <c r="H4446" s="217" t="s">
        <v>170</v>
      </c>
      <c r="I4446" s="217">
        <v>0</v>
      </c>
      <c r="J4446" s="217">
        <v>0</v>
      </c>
      <c r="K4446" s="217">
        <v>0</v>
      </c>
      <c r="L4446" s="217">
        <v>3</v>
      </c>
      <c r="M4446" s="217">
        <v>210.26453592034699</v>
      </c>
      <c r="N4446" s="217">
        <v>0</v>
      </c>
      <c r="O4446" s="217">
        <v>0</v>
      </c>
      <c r="P4446" s="217">
        <v>0</v>
      </c>
      <c r="Q4446" s="217">
        <v>0</v>
      </c>
      <c r="R4446" s="217">
        <v>0</v>
      </c>
      <c r="S4446" s="217">
        <v>0</v>
      </c>
      <c r="T4446" s="217">
        <v>0</v>
      </c>
      <c r="U4446" s="217">
        <v>0</v>
      </c>
      <c r="V4446" s="217">
        <v>0</v>
      </c>
      <c r="W4446" s="217">
        <v>0</v>
      </c>
      <c r="X4446" s="217">
        <v>0</v>
      </c>
      <c r="Y4446" s="217">
        <v>0</v>
      </c>
    </row>
    <row r="4447" spans="2:25">
      <c r="B4447" s="217" t="s">
        <v>4615</v>
      </c>
      <c r="C4447" s="217" t="s">
        <v>169</v>
      </c>
      <c r="D4447" s="217" t="s">
        <v>24</v>
      </c>
      <c r="E4447" s="217" t="s">
        <v>103</v>
      </c>
      <c r="F4447" s="217" t="s">
        <v>5</v>
      </c>
      <c r="G4447" s="217" t="s">
        <v>13</v>
      </c>
      <c r="H4447" s="217" t="s">
        <v>172</v>
      </c>
      <c r="I4447" s="217">
        <v>0</v>
      </c>
      <c r="J4447" s="217">
        <v>0</v>
      </c>
      <c r="K4447" s="217">
        <v>0</v>
      </c>
      <c r="L4447" s="217">
        <v>4</v>
      </c>
      <c r="M4447" s="217">
        <v>318.28385752677599</v>
      </c>
      <c r="N4447" s="217">
        <v>0</v>
      </c>
      <c r="O4447" s="217">
        <v>0</v>
      </c>
      <c r="P4447" s="217">
        <v>0</v>
      </c>
      <c r="Q4447" s="217">
        <v>0</v>
      </c>
      <c r="R4447" s="217">
        <v>0</v>
      </c>
      <c r="S4447" s="217">
        <v>0</v>
      </c>
      <c r="T4447" s="217">
        <v>0</v>
      </c>
      <c r="U4447" s="217">
        <v>0</v>
      </c>
      <c r="V4447" s="217">
        <v>0</v>
      </c>
      <c r="W4447" s="217">
        <v>0</v>
      </c>
      <c r="X4447" s="217">
        <v>0</v>
      </c>
      <c r="Y4447" s="217">
        <v>0</v>
      </c>
    </row>
    <row r="4448" spans="2:25">
      <c r="B4448" s="217" t="s">
        <v>4616</v>
      </c>
      <c r="C4448" s="217" t="s">
        <v>169</v>
      </c>
      <c r="D4448" s="217" t="s">
        <v>24</v>
      </c>
      <c r="E4448" s="217" t="s">
        <v>103</v>
      </c>
      <c r="F4448" s="217" t="s">
        <v>5</v>
      </c>
      <c r="G4448" s="217" t="s">
        <v>13</v>
      </c>
      <c r="H4448" s="217" t="s">
        <v>174</v>
      </c>
      <c r="I4448" s="217">
        <v>0</v>
      </c>
      <c r="J4448" s="217">
        <v>0</v>
      </c>
      <c r="K4448" s="217">
        <v>0</v>
      </c>
      <c r="L4448" s="217">
        <v>7</v>
      </c>
      <c r="M4448" s="217">
        <v>583.55986199495396</v>
      </c>
      <c r="N4448" s="217">
        <v>0</v>
      </c>
      <c r="O4448" s="217">
        <v>0</v>
      </c>
      <c r="P4448" s="217">
        <v>0</v>
      </c>
      <c r="Q4448" s="217">
        <v>0</v>
      </c>
      <c r="R4448" s="217">
        <v>0</v>
      </c>
      <c r="S4448" s="217">
        <v>0</v>
      </c>
      <c r="T4448" s="217">
        <v>0</v>
      </c>
      <c r="U4448" s="217">
        <v>0</v>
      </c>
      <c r="V4448" s="217">
        <v>0</v>
      </c>
      <c r="W4448" s="217">
        <v>0</v>
      </c>
      <c r="X4448" s="217">
        <v>0</v>
      </c>
      <c r="Y4448" s="217">
        <v>0</v>
      </c>
    </row>
    <row r="4449" spans="2:25">
      <c r="B4449" s="217" t="s">
        <v>4617</v>
      </c>
      <c r="C4449" s="217" t="s">
        <v>169</v>
      </c>
      <c r="D4449" s="217" t="s">
        <v>24</v>
      </c>
      <c r="E4449" s="217" t="s">
        <v>103</v>
      </c>
      <c r="F4449" s="217" t="s">
        <v>5</v>
      </c>
      <c r="G4449" s="217" t="s">
        <v>13</v>
      </c>
      <c r="H4449" s="217" t="s">
        <v>176</v>
      </c>
      <c r="I4449" s="217">
        <v>2</v>
      </c>
      <c r="J4449" s="217">
        <v>2</v>
      </c>
      <c r="K4449" s="217">
        <v>0</v>
      </c>
      <c r="L4449" s="217">
        <v>26</v>
      </c>
      <c r="M4449" s="217">
        <v>928.74257694163805</v>
      </c>
      <c r="N4449" s="217">
        <v>2.1534492438001802</v>
      </c>
      <c r="O4449" s="217">
        <v>2.1534492438001802</v>
      </c>
      <c r="P4449" s="217">
        <v>0</v>
      </c>
      <c r="Q4449" s="217">
        <v>2.0617775851251898</v>
      </c>
      <c r="R4449" s="217">
        <v>2.0617775851251898</v>
      </c>
      <c r="S4449" s="217">
        <v>0</v>
      </c>
      <c r="T4449" s="217">
        <v>2.2268046097301202</v>
      </c>
      <c r="U4449" s="217">
        <v>2.2268046097301202</v>
      </c>
      <c r="V4449" s="217">
        <v>0</v>
      </c>
      <c r="W4449" s="217">
        <v>2.1401581155559701</v>
      </c>
      <c r="X4449" s="217">
        <v>2.1401581155559701</v>
      </c>
      <c r="Y4449" s="217">
        <v>0</v>
      </c>
    </row>
    <row r="4450" spans="2:25">
      <c r="B4450" s="217" t="s">
        <v>4618</v>
      </c>
      <c r="C4450" s="217" t="s">
        <v>169</v>
      </c>
      <c r="D4450" s="217" t="s">
        <v>24</v>
      </c>
      <c r="E4450" s="217" t="s">
        <v>103</v>
      </c>
      <c r="F4450" s="217" t="s">
        <v>5</v>
      </c>
      <c r="G4450" s="217" t="s">
        <v>13</v>
      </c>
      <c r="H4450" s="217" t="s">
        <v>178</v>
      </c>
      <c r="I4450" s="217">
        <v>14</v>
      </c>
      <c r="J4450" s="217">
        <v>13</v>
      </c>
      <c r="K4450" s="217">
        <v>1</v>
      </c>
      <c r="L4450" s="217">
        <v>46</v>
      </c>
      <c r="M4450" s="217">
        <v>2349.14916761629</v>
      </c>
      <c r="N4450" s="217">
        <v>5.9596045210726203</v>
      </c>
      <c r="O4450" s="217">
        <v>5.5339184838531503</v>
      </c>
      <c r="P4450" s="217">
        <v>0.42568603721947301</v>
      </c>
      <c r="Q4450" s="217">
        <v>6.0009685778336204</v>
      </c>
      <c r="R4450" s="217">
        <v>5.6035660915039003</v>
      </c>
      <c r="S4450" s="217">
        <v>0.39740248632972203</v>
      </c>
      <c r="T4450" s="217">
        <v>5.7823254756121996</v>
      </c>
      <c r="U4450" s="217">
        <v>5.3267353161753004</v>
      </c>
      <c r="V4450" s="217">
        <v>0.45559015943690101</v>
      </c>
      <c r="W4450" s="217">
        <v>5.8951520858919197</v>
      </c>
      <c r="X4450" s="217">
        <v>5.4766272864534198</v>
      </c>
      <c r="Y4450" s="217">
        <v>0.41852479943850701</v>
      </c>
    </row>
    <row r="4451" spans="2:25">
      <c r="B4451" s="217" t="s">
        <v>4619</v>
      </c>
      <c r="C4451" s="217" t="s">
        <v>169</v>
      </c>
      <c r="D4451" s="217" t="s">
        <v>24</v>
      </c>
      <c r="E4451" s="217" t="s">
        <v>103</v>
      </c>
      <c r="F4451" s="217" t="s">
        <v>5</v>
      </c>
      <c r="G4451" s="217" t="s">
        <v>13</v>
      </c>
      <c r="H4451" s="217" t="s">
        <v>5</v>
      </c>
      <c r="I4451" s="217">
        <v>16</v>
      </c>
      <c r="J4451" s="217">
        <v>15</v>
      </c>
      <c r="K4451" s="217">
        <v>1</v>
      </c>
      <c r="L4451" s="217">
        <v>86</v>
      </c>
      <c r="M4451" s="217">
        <v>4390</v>
      </c>
      <c r="N4451" s="217">
        <v>3.6446469248291602</v>
      </c>
      <c r="O4451" s="217">
        <v>3.4168564920273301</v>
      </c>
      <c r="P4451" s="217">
        <v>0.22779043280182201</v>
      </c>
      <c r="Q4451" s="217">
        <v>3.6890110279336001</v>
      </c>
      <c r="R4451" s="217">
        <v>3.4846481933270201</v>
      </c>
      <c r="S4451" s="217">
        <v>0.204362834606579</v>
      </c>
      <c r="T4451" s="217">
        <v>3.59110889261237</v>
      </c>
      <c r="U4451" s="217">
        <v>3.3568232512182199</v>
      </c>
      <c r="V4451" s="217">
        <v>0.23428564139414801</v>
      </c>
      <c r="W4451" s="217">
        <v>3.6421675505498401</v>
      </c>
      <c r="X4451" s="217">
        <v>3.4269426405188601</v>
      </c>
      <c r="Y4451" s="217">
        <v>0.21522491003098199</v>
      </c>
    </row>
    <row r="4452" spans="2:25">
      <c r="B4452" s="217" t="s">
        <v>4620</v>
      </c>
      <c r="C4452" s="217" t="s">
        <v>169</v>
      </c>
      <c r="D4452" s="217" t="s">
        <v>24</v>
      </c>
      <c r="E4452" s="217" t="s">
        <v>103</v>
      </c>
      <c r="F4452" s="217" t="s">
        <v>12</v>
      </c>
      <c r="G4452" s="217" t="s">
        <v>5</v>
      </c>
      <c r="H4452" s="217" t="s">
        <v>170</v>
      </c>
      <c r="I4452" s="217">
        <v>52</v>
      </c>
      <c r="J4452" s="217">
        <v>47</v>
      </c>
      <c r="K4452" s="217">
        <v>5</v>
      </c>
      <c r="L4452" s="217">
        <v>101</v>
      </c>
      <c r="M4452" s="217">
        <v>5125.1446956592999</v>
      </c>
      <c r="N4452" s="217">
        <v>10.146055006806099</v>
      </c>
      <c r="O4452" s="217">
        <v>9.1704727946132394</v>
      </c>
      <c r="P4452" s="217">
        <v>0.97558221219289798</v>
      </c>
      <c r="Q4452" s="217">
        <v>10.7015726846458</v>
      </c>
      <c r="R4452" s="217">
        <v>9.7104729577592295</v>
      </c>
      <c r="S4452" s="217">
        <v>0.99109972688652803</v>
      </c>
      <c r="T4452" s="217">
        <v>10.3913066385708</v>
      </c>
      <c r="U4452" s="217">
        <v>9.4117478072753595</v>
      </c>
      <c r="V4452" s="217">
        <v>0.97955883129543397</v>
      </c>
      <c r="W4452" s="217">
        <v>10.6273636775264</v>
      </c>
      <c r="X4452" s="217">
        <v>9.6358432289902094</v>
      </c>
      <c r="Y4452" s="217">
        <v>0.99152044853619203</v>
      </c>
    </row>
    <row r="4453" spans="2:25">
      <c r="B4453" s="217" t="s">
        <v>4621</v>
      </c>
      <c r="C4453" s="217" t="s">
        <v>169</v>
      </c>
      <c r="D4453" s="217" t="s">
        <v>24</v>
      </c>
      <c r="E4453" s="217" t="s">
        <v>103</v>
      </c>
      <c r="F4453" s="217" t="s">
        <v>12</v>
      </c>
      <c r="G4453" s="217" t="s">
        <v>5</v>
      </c>
      <c r="H4453" s="217" t="s">
        <v>172</v>
      </c>
      <c r="I4453" s="217">
        <v>35</v>
      </c>
      <c r="J4453" s="217">
        <v>34</v>
      </c>
      <c r="K4453" s="217">
        <v>1</v>
      </c>
      <c r="L4453" s="217">
        <v>64</v>
      </c>
      <c r="M4453" s="217">
        <v>6142.3588659467796</v>
      </c>
      <c r="N4453" s="217">
        <v>5.6981366220785103</v>
      </c>
      <c r="O4453" s="217">
        <v>5.5353327185905501</v>
      </c>
      <c r="P4453" s="217">
        <v>0.16280390348795701</v>
      </c>
      <c r="Q4453" s="217">
        <v>5.6069912473010399</v>
      </c>
      <c r="R4453" s="217">
        <v>5.4025922016435501</v>
      </c>
      <c r="S4453" s="217">
        <v>0.20439904565748801</v>
      </c>
      <c r="T4453" s="217">
        <v>5.6811849850138199</v>
      </c>
      <c r="U4453" s="217">
        <v>5.5084870125938101</v>
      </c>
      <c r="V4453" s="217">
        <v>0.17269797242000301</v>
      </c>
      <c r="W4453" s="217">
        <v>5.6655270966090301</v>
      </c>
      <c r="X4453" s="217">
        <v>5.4758507599929303</v>
      </c>
      <c r="Y4453" s="217">
        <v>0.18967633661609501</v>
      </c>
    </row>
    <row r="4454" spans="2:25">
      <c r="B4454" s="217" t="s">
        <v>4622</v>
      </c>
      <c r="C4454" s="217" t="s">
        <v>169</v>
      </c>
      <c r="D4454" s="217" t="s">
        <v>24</v>
      </c>
      <c r="E4454" s="217" t="s">
        <v>103</v>
      </c>
      <c r="F4454" s="217" t="s">
        <v>12</v>
      </c>
      <c r="G4454" s="217" t="s">
        <v>5</v>
      </c>
      <c r="H4454" s="217" t="s">
        <v>174</v>
      </c>
      <c r="I4454" s="217">
        <v>86</v>
      </c>
      <c r="J4454" s="217">
        <v>85</v>
      </c>
      <c r="K4454" s="217">
        <v>1</v>
      </c>
      <c r="L4454" s="217">
        <v>176</v>
      </c>
      <c r="M4454" s="217">
        <v>7423.2748269385302</v>
      </c>
      <c r="N4454" s="217">
        <v>11.585183359763599</v>
      </c>
      <c r="O4454" s="217">
        <v>11.450471925347699</v>
      </c>
      <c r="P4454" s="217">
        <v>0.13471143441585501</v>
      </c>
      <c r="Q4454" s="217">
        <v>11.209321001611199</v>
      </c>
      <c r="R4454" s="217">
        <v>11.077678541353301</v>
      </c>
      <c r="S4454" s="217">
        <v>0.13164246025790199</v>
      </c>
      <c r="T4454" s="217">
        <v>11.5961838543996</v>
      </c>
      <c r="U4454" s="217">
        <v>11.4617039379935</v>
      </c>
      <c r="V4454" s="217">
        <v>0.13447991640615001</v>
      </c>
      <c r="W4454" s="217">
        <v>11.4658277555978</v>
      </c>
      <c r="X4454" s="217">
        <v>11.3309362936046</v>
      </c>
      <c r="Y4454" s="217">
        <v>0.13489146199320001</v>
      </c>
    </row>
    <row r="4455" spans="2:25">
      <c r="B4455" s="217" t="s">
        <v>4623</v>
      </c>
      <c r="C4455" s="217" t="s">
        <v>169</v>
      </c>
      <c r="D4455" s="217" t="s">
        <v>24</v>
      </c>
      <c r="E4455" s="217" t="s">
        <v>103</v>
      </c>
      <c r="F4455" s="217" t="s">
        <v>12</v>
      </c>
      <c r="G4455" s="217" t="s">
        <v>5</v>
      </c>
      <c r="H4455" s="217" t="s">
        <v>176</v>
      </c>
      <c r="I4455" s="217">
        <v>115</v>
      </c>
      <c r="J4455" s="217">
        <v>113</v>
      </c>
      <c r="K4455" s="217">
        <v>2</v>
      </c>
      <c r="L4455" s="217">
        <v>223</v>
      </c>
      <c r="M4455" s="217">
        <v>10729.0718072453</v>
      </c>
      <c r="N4455" s="217">
        <v>10.718541367422</v>
      </c>
      <c r="O4455" s="217">
        <v>10.5321319523364</v>
      </c>
      <c r="P4455" s="217">
        <v>0.18640941508559999</v>
      </c>
      <c r="Q4455" s="217">
        <v>10.722487945708799</v>
      </c>
      <c r="R4455" s="217">
        <v>10.539101680074801</v>
      </c>
      <c r="S4455" s="217">
        <v>0.183386265633948</v>
      </c>
      <c r="T4455" s="217">
        <v>10.612298222319099</v>
      </c>
      <c r="U4455" s="217">
        <v>10.424959200971699</v>
      </c>
      <c r="V4455" s="217">
        <v>0.18733902134747499</v>
      </c>
      <c r="W4455" s="217">
        <v>10.7062667214744</v>
      </c>
      <c r="X4455" s="217">
        <v>10.518354391118599</v>
      </c>
      <c r="Y4455" s="217">
        <v>0.187912330355826</v>
      </c>
    </row>
    <row r="4456" spans="2:25">
      <c r="B4456" s="217" t="s">
        <v>4624</v>
      </c>
      <c r="C4456" s="217" t="s">
        <v>169</v>
      </c>
      <c r="D4456" s="217" t="s">
        <v>24</v>
      </c>
      <c r="E4456" s="217" t="s">
        <v>103</v>
      </c>
      <c r="F4456" s="217" t="s">
        <v>12</v>
      </c>
      <c r="G4456" s="217" t="s">
        <v>5</v>
      </c>
      <c r="H4456" s="217" t="s">
        <v>178</v>
      </c>
      <c r="I4456" s="217">
        <v>142</v>
      </c>
      <c r="J4456" s="217">
        <v>137</v>
      </c>
      <c r="K4456" s="217">
        <v>5</v>
      </c>
      <c r="L4456" s="217">
        <v>293</v>
      </c>
      <c r="M4456" s="217">
        <v>13880.149804210099</v>
      </c>
      <c r="N4456" s="217">
        <v>10.230437135262701</v>
      </c>
      <c r="O4456" s="217">
        <v>9.8702104755703406</v>
      </c>
      <c r="P4456" s="217">
        <v>0.36022665969234802</v>
      </c>
      <c r="Q4456" s="217">
        <v>10.3007223460729</v>
      </c>
      <c r="R4456" s="217">
        <v>9.9433744658932799</v>
      </c>
      <c r="S4456" s="217">
        <v>0.35734788017964397</v>
      </c>
      <c r="T4456" s="217">
        <v>10.0674497443737</v>
      </c>
      <c r="U4456" s="217">
        <v>9.7385636393931101</v>
      </c>
      <c r="V4456" s="217">
        <v>0.32888610498062198</v>
      </c>
      <c r="W4456" s="217">
        <v>10.2393313599894</v>
      </c>
      <c r="X4456" s="217">
        <v>9.8929627606659505</v>
      </c>
      <c r="Y4456" s="217">
        <v>0.346368599323499</v>
      </c>
    </row>
    <row r="4457" spans="2:25">
      <c r="B4457" s="217" t="s">
        <v>4625</v>
      </c>
      <c r="C4457" s="217" t="s">
        <v>169</v>
      </c>
      <c r="D4457" s="217" t="s">
        <v>24</v>
      </c>
      <c r="E4457" s="217" t="s">
        <v>103</v>
      </c>
      <c r="F4457" s="217" t="s">
        <v>12</v>
      </c>
      <c r="G4457" s="217" t="s">
        <v>5</v>
      </c>
      <c r="H4457" s="217" t="s">
        <v>5</v>
      </c>
      <c r="I4457" s="217">
        <v>430</v>
      </c>
      <c r="J4457" s="217">
        <v>416</v>
      </c>
      <c r="K4457" s="217">
        <v>14</v>
      </c>
      <c r="L4457" s="217">
        <v>857</v>
      </c>
      <c r="M4457" s="217">
        <v>43300</v>
      </c>
      <c r="N4457" s="217">
        <v>9.9307159353348702</v>
      </c>
      <c r="O4457" s="217">
        <v>9.60739030023095</v>
      </c>
      <c r="P4457" s="217">
        <v>0.32332563510392598</v>
      </c>
      <c r="Q4457" s="217">
        <v>10.0059630392284</v>
      </c>
      <c r="R4457" s="217">
        <v>9.6741253712083406</v>
      </c>
      <c r="S4457" s="217">
        <v>0.33183766802007097</v>
      </c>
      <c r="T4457" s="217">
        <v>9.9297224839164304</v>
      </c>
      <c r="U4457" s="217">
        <v>9.6103929357297009</v>
      </c>
      <c r="V4457" s="217">
        <v>0.31932954818672998</v>
      </c>
      <c r="W4457" s="217">
        <v>10.019621793764999</v>
      </c>
      <c r="X4457" s="217">
        <v>9.69120242749214</v>
      </c>
      <c r="Y4457" s="217">
        <v>0.32841936627281298</v>
      </c>
    </row>
    <row r="4458" spans="2:25">
      <c r="B4458" s="217" t="s">
        <v>4626</v>
      </c>
      <c r="C4458" s="217" t="s">
        <v>169</v>
      </c>
      <c r="D4458" s="217" t="s">
        <v>24</v>
      </c>
      <c r="E4458" s="217" t="s">
        <v>103</v>
      </c>
      <c r="F4458" s="217" t="s">
        <v>9</v>
      </c>
      <c r="G4458" s="217" t="s">
        <v>5</v>
      </c>
      <c r="H4458" s="217" t="s">
        <v>170</v>
      </c>
      <c r="I4458" s="217">
        <v>3</v>
      </c>
      <c r="J4458" s="217">
        <v>2</v>
      </c>
      <c r="K4458" s="217">
        <v>1</v>
      </c>
      <c r="L4458" s="217">
        <v>163</v>
      </c>
      <c r="M4458" s="217">
        <v>5263.7461128432196</v>
      </c>
      <c r="N4458" s="217">
        <v>0.56993630309793697</v>
      </c>
      <c r="O4458" s="217">
        <v>0.37995753539862498</v>
      </c>
      <c r="P4458" s="217">
        <v>0.18997876769931199</v>
      </c>
      <c r="Q4458" s="217">
        <v>0.53681505945369401</v>
      </c>
      <c r="R4458" s="217">
        <v>0.35787670630246199</v>
      </c>
      <c r="S4458" s="217">
        <v>0.17893835315123099</v>
      </c>
      <c r="T4458" s="217">
        <v>0.54838571217421195</v>
      </c>
      <c r="U4458" s="217">
        <v>0.36559047478280798</v>
      </c>
      <c r="V4458" s="217">
        <v>0.18279523739140399</v>
      </c>
      <c r="W4458" s="217">
        <v>0.55006392350775601</v>
      </c>
      <c r="X4458" s="217">
        <v>0.36670928233850397</v>
      </c>
      <c r="Y4458" s="217">
        <v>0.18335464116925199</v>
      </c>
    </row>
    <row r="4459" spans="2:25">
      <c r="B4459" s="217" t="s">
        <v>4627</v>
      </c>
      <c r="C4459" s="217" t="s">
        <v>169</v>
      </c>
      <c r="D4459" s="217" t="s">
        <v>24</v>
      </c>
      <c r="E4459" s="217" t="s">
        <v>103</v>
      </c>
      <c r="F4459" s="217" t="s">
        <v>9</v>
      </c>
      <c r="G4459" s="217" t="s">
        <v>5</v>
      </c>
      <c r="H4459" s="217" t="s">
        <v>172</v>
      </c>
      <c r="I4459" s="217">
        <v>7</v>
      </c>
      <c r="J4459" s="217">
        <v>6</v>
      </c>
      <c r="K4459" s="217">
        <v>1</v>
      </c>
      <c r="L4459" s="217">
        <v>137</v>
      </c>
      <c r="M4459" s="217">
        <v>6424.1192946882202</v>
      </c>
      <c r="N4459" s="217">
        <v>1.0896435260453401</v>
      </c>
      <c r="O4459" s="217">
        <v>0.933980165181723</v>
      </c>
      <c r="P4459" s="217">
        <v>0.15566336086362101</v>
      </c>
      <c r="Q4459" s="217">
        <v>1.1131347298930501</v>
      </c>
      <c r="R4459" s="217">
        <v>0.98567744078531505</v>
      </c>
      <c r="S4459" s="217">
        <v>0.12745728910773399</v>
      </c>
      <c r="T4459" s="217">
        <v>1.0985841021924601</v>
      </c>
      <c r="U4459" s="217">
        <v>0.952464516473991</v>
      </c>
      <c r="V4459" s="217">
        <v>0.146119585718467</v>
      </c>
      <c r="W4459" s="217">
        <v>1.10933754714056</v>
      </c>
      <c r="X4459" s="217">
        <v>0.97510578414014104</v>
      </c>
      <c r="Y4459" s="217">
        <v>0.134231763000423</v>
      </c>
    </row>
    <row r="4460" spans="2:25">
      <c r="B4460" s="217" t="s">
        <v>4628</v>
      </c>
      <c r="C4460" s="217" t="s">
        <v>169</v>
      </c>
      <c r="D4460" s="217" t="s">
        <v>24</v>
      </c>
      <c r="E4460" s="217" t="s">
        <v>103</v>
      </c>
      <c r="F4460" s="217" t="s">
        <v>9</v>
      </c>
      <c r="G4460" s="217" t="s">
        <v>5</v>
      </c>
      <c r="H4460" s="217" t="s">
        <v>174</v>
      </c>
      <c r="I4460" s="217">
        <v>27</v>
      </c>
      <c r="J4460" s="217">
        <v>23</v>
      </c>
      <c r="K4460" s="217">
        <v>4</v>
      </c>
      <c r="L4460" s="217">
        <v>279</v>
      </c>
      <c r="M4460" s="217">
        <v>8166.3236708793402</v>
      </c>
      <c r="N4460" s="217">
        <v>3.3062613102491301</v>
      </c>
      <c r="O4460" s="217">
        <v>2.8164448198418501</v>
      </c>
      <c r="P4460" s="217">
        <v>0.48981649040727798</v>
      </c>
      <c r="Q4460" s="217">
        <v>3.4185067373689599</v>
      </c>
      <c r="R4460" s="217">
        <v>2.9338172336732198</v>
      </c>
      <c r="S4460" s="217">
        <v>0.48468950369574199</v>
      </c>
      <c r="T4460" s="217">
        <v>3.28674799156382</v>
      </c>
      <c r="U4460" s="217">
        <v>2.7916113630607899</v>
      </c>
      <c r="V4460" s="217">
        <v>0.49513662850302897</v>
      </c>
      <c r="W4460" s="217">
        <v>3.3773374957919602</v>
      </c>
      <c r="X4460" s="217">
        <v>2.8806856128190201</v>
      </c>
      <c r="Y4460" s="217">
        <v>0.496651882972938</v>
      </c>
    </row>
    <row r="4461" spans="2:25">
      <c r="B4461" s="217" t="s">
        <v>4629</v>
      </c>
      <c r="C4461" s="217" t="s">
        <v>169</v>
      </c>
      <c r="D4461" s="217" t="s">
        <v>24</v>
      </c>
      <c r="E4461" s="217" t="s">
        <v>103</v>
      </c>
      <c r="F4461" s="217" t="s">
        <v>9</v>
      </c>
      <c r="G4461" s="217" t="s">
        <v>5</v>
      </c>
      <c r="H4461" s="217" t="s">
        <v>176</v>
      </c>
      <c r="I4461" s="217">
        <v>23</v>
      </c>
      <c r="J4461" s="217">
        <v>22</v>
      </c>
      <c r="K4461" s="217">
        <v>1</v>
      </c>
      <c r="L4461" s="217">
        <v>326</v>
      </c>
      <c r="M4461" s="217">
        <v>11194.0489522073</v>
      </c>
      <c r="N4461" s="217">
        <v>2.0546631605952399</v>
      </c>
      <c r="O4461" s="217">
        <v>1.9653299796997901</v>
      </c>
      <c r="P4461" s="217">
        <v>8.9333180895444994E-2</v>
      </c>
      <c r="Q4461" s="217">
        <v>2.0803628983325702</v>
      </c>
      <c r="R4461" s="217">
        <v>1.98856502347957</v>
      </c>
      <c r="S4461" s="217">
        <v>9.1797874853000297E-2</v>
      </c>
      <c r="T4461" s="217">
        <v>1.941469155376</v>
      </c>
      <c r="U4461" s="217">
        <v>1.8639085835612801</v>
      </c>
      <c r="V4461" s="217">
        <v>7.7560571814722507E-2</v>
      </c>
      <c r="W4461" s="217">
        <v>2.0276497538145799</v>
      </c>
      <c r="X4461" s="217">
        <v>1.9424640106265301</v>
      </c>
      <c r="Y4461" s="217">
        <v>8.5185743188043297E-2</v>
      </c>
    </row>
    <row r="4462" spans="2:25">
      <c r="B4462" s="217" t="s">
        <v>4630</v>
      </c>
      <c r="C4462" s="217" t="s">
        <v>169</v>
      </c>
      <c r="D4462" s="217" t="s">
        <v>24</v>
      </c>
      <c r="E4462" s="217" t="s">
        <v>103</v>
      </c>
      <c r="F4462" s="217" t="s">
        <v>9</v>
      </c>
      <c r="G4462" s="217" t="s">
        <v>5</v>
      </c>
      <c r="H4462" s="217" t="s">
        <v>178</v>
      </c>
      <c r="I4462" s="217">
        <v>60</v>
      </c>
      <c r="J4462" s="217">
        <v>53</v>
      </c>
      <c r="K4462" s="217">
        <v>7</v>
      </c>
      <c r="L4462" s="217">
        <v>502</v>
      </c>
      <c r="M4462" s="217">
        <v>14441.7619693819</v>
      </c>
      <c r="N4462" s="217">
        <v>4.1546177071195602</v>
      </c>
      <c r="O4462" s="217">
        <v>3.66991230795561</v>
      </c>
      <c r="P4462" s="217">
        <v>0.484705399163948</v>
      </c>
      <c r="Q4462" s="217">
        <v>4.1313621499228796</v>
      </c>
      <c r="R4462" s="217">
        <v>3.6482489441156201</v>
      </c>
      <c r="S4462" s="217">
        <v>0.48311320580726402</v>
      </c>
      <c r="T4462" s="217">
        <v>3.8591421650630702</v>
      </c>
      <c r="U4462" s="217">
        <v>3.3838514831733799</v>
      </c>
      <c r="V4462" s="217">
        <v>0.47529068188969098</v>
      </c>
      <c r="W4462" s="217">
        <v>4.0191187098202796</v>
      </c>
      <c r="X4462" s="217">
        <v>3.53954008261405</v>
      </c>
      <c r="Y4462" s="217">
        <v>0.47957862720623301</v>
      </c>
    </row>
    <row r="4463" spans="2:25">
      <c r="B4463" s="217" t="s">
        <v>4631</v>
      </c>
      <c r="C4463" s="217" t="s">
        <v>169</v>
      </c>
      <c r="D4463" s="217" t="s">
        <v>24</v>
      </c>
      <c r="E4463" s="217" t="s">
        <v>103</v>
      </c>
      <c r="F4463" s="217" t="s">
        <v>9</v>
      </c>
      <c r="G4463" s="217" t="s">
        <v>5</v>
      </c>
      <c r="H4463" s="217" t="s">
        <v>5</v>
      </c>
      <c r="I4463" s="217">
        <v>120</v>
      </c>
      <c r="J4463" s="217">
        <v>106</v>
      </c>
      <c r="K4463" s="217">
        <v>14</v>
      </c>
      <c r="L4463" s="217">
        <v>1407</v>
      </c>
      <c r="M4463" s="217">
        <v>45490</v>
      </c>
      <c r="N4463" s="217">
        <v>2.6379424049241602</v>
      </c>
      <c r="O4463" s="217">
        <v>2.3301824576830099</v>
      </c>
      <c r="P4463" s="217">
        <v>0.30775994724115202</v>
      </c>
      <c r="Q4463" s="217">
        <v>2.7402609530255702</v>
      </c>
      <c r="R4463" s="217">
        <v>2.42948704128729</v>
      </c>
      <c r="S4463" s="217">
        <v>0.310773911738285</v>
      </c>
      <c r="T4463" s="217">
        <v>2.5788097007025899</v>
      </c>
      <c r="U4463" s="217">
        <v>2.27081551422599</v>
      </c>
      <c r="V4463" s="217">
        <v>0.30799418647659599</v>
      </c>
      <c r="W4463" s="217">
        <v>2.6775720143192698</v>
      </c>
      <c r="X4463" s="217">
        <v>2.36671564074559</v>
      </c>
      <c r="Y4463" s="217">
        <v>0.31085637357368701</v>
      </c>
    </row>
    <row r="4464" spans="2:25">
      <c r="B4464" s="217" t="s">
        <v>4632</v>
      </c>
      <c r="C4464" s="217" t="s">
        <v>169</v>
      </c>
      <c r="D4464" s="217" t="s">
        <v>24</v>
      </c>
      <c r="E4464" s="217" t="s">
        <v>103</v>
      </c>
      <c r="F4464" s="217" t="s">
        <v>5</v>
      </c>
      <c r="G4464" s="217" t="s">
        <v>5</v>
      </c>
      <c r="H4464" s="217" t="s">
        <v>170</v>
      </c>
      <c r="I4464" s="217">
        <v>55</v>
      </c>
      <c r="J4464" s="217">
        <v>49</v>
      </c>
      <c r="K4464" s="217">
        <v>6</v>
      </c>
      <c r="L4464" s="217">
        <v>264</v>
      </c>
      <c r="M4464" s="217">
        <v>10388.8908085025</v>
      </c>
      <c r="N4464" s="217">
        <v>5.2941166688350103</v>
      </c>
      <c r="O4464" s="217">
        <v>4.71657666859846</v>
      </c>
      <c r="P4464" s="217">
        <v>0.57754000023654595</v>
      </c>
      <c r="Q4464" s="217">
        <v>5.5540487419973301</v>
      </c>
      <c r="R4464" s="217">
        <v>4.9743624996465101</v>
      </c>
      <c r="S4464" s="217">
        <v>0.57968624235082</v>
      </c>
      <c r="T4464" s="217">
        <v>5.4081067937066702</v>
      </c>
      <c r="U4464" s="217">
        <v>4.8320707485538801</v>
      </c>
      <c r="V4464" s="217">
        <v>0.57603604515279105</v>
      </c>
      <c r="W4464" s="217">
        <v>5.5249005437436001</v>
      </c>
      <c r="X4464" s="217">
        <v>4.9427157020068604</v>
      </c>
      <c r="Y4464" s="217">
        <v>0.58218484173674301</v>
      </c>
    </row>
    <row r="4465" spans="2:25">
      <c r="B4465" s="217" t="s">
        <v>4633</v>
      </c>
      <c r="C4465" s="217" t="s">
        <v>169</v>
      </c>
      <c r="D4465" s="217" t="s">
        <v>24</v>
      </c>
      <c r="E4465" s="217" t="s">
        <v>103</v>
      </c>
      <c r="F4465" s="217" t="s">
        <v>5</v>
      </c>
      <c r="G4465" s="217" t="s">
        <v>5</v>
      </c>
      <c r="H4465" s="217" t="s">
        <v>172</v>
      </c>
      <c r="I4465" s="217">
        <v>42</v>
      </c>
      <c r="J4465" s="217">
        <v>40</v>
      </c>
      <c r="K4465" s="217">
        <v>2</v>
      </c>
      <c r="L4465" s="217">
        <v>201</v>
      </c>
      <c r="M4465" s="217">
        <v>12566.478160635001</v>
      </c>
      <c r="N4465" s="217">
        <v>3.3422252012952001</v>
      </c>
      <c r="O4465" s="217">
        <v>3.1830716202811402</v>
      </c>
      <c r="P4465" s="217">
        <v>0.15915358101405699</v>
      </c>
      <c r="Q4465" s="217">
        <v>3.3134363951084902</v>
      </c>
      <c r="R4465" s="217">
        <v>3.1467302041503098</v>
      </c>
      <c r="S4465" s="217">
        <v>0.16670619095818401</v>
      </c>
      <c r="T4465" s="217">
        <v>3.34092395184032</v>
      </c>
      <c r="U4465" s="217">
        <v>3.1802255948125899</v>
      </c>
      <c r="V4465" s="217">
        <v>0.16069835702773699</v>
      </c>
      <c r="W4465" s="217">
        <v>3.33965342304188</v>
      </c>
      <c r="X4465" s="217">
        <v>3.1767149095858902</v>
      </c>
      <c r="Y4465" s="217">
        <v>0.162938513455995</v>
      </c>
    </row>
    <row r="4466" spans="2:25">
      <c r="B4466" s="217" t="s">
        <v>4634</v>
      </c>
      <c r="C4466" s="217" t="s">
        <v>169</v>
      </c>
      <c r="D4466" s="217" t="s">
        <v>24</v>
      </c>
      <c r="E4466" s="217" t="s">
        <v>103</v>
      </c>
      <c r="F4466" s="217" t="s">
        <v>5</v>
      </c>
      <c r="G4466" s="217" t="s">
        <v>5</v>
      </c>
      <c r="H4466" s="217" t="s">
        <v>174</v>
      </c>
      <c r="I4466" s="217">
        <v>113</v>
      </c>
      <c r="J4466" s="217">
        <v>108</v>
      </c>
      <c r="K4466" s="217">
        <v>5</v>
      </c>
      <c r="L4466" s="217">
        <v>455</v>
      </c>
      <c r="M4466" s="217">
        <v>15589.5984978179</v>
      </c>
      <c r="N4466" s="217">
        <v>7.2484227233829603</v>
      </c>
      <c r="O4466" s="217">
        <v>6.9276960542067201</v>
      </c>
      <c r="P4466" s="217">
        <v>0.32072666917623699</v>
      </c>
      <c r="Q4466" s="217">
        <v>7.1551761610994102</v>
      </c>
      <c r="R4466" s="217">
        <v>6.8396996265172101</v>
      </c>
      <c r="S4466" s="217">
        <v>0.31547653458219399</v>
      </c>
      <c r="T4466" s="217">
        <v>7.2710937025645901</v>
      </c>
      <c r="U4466" s="217">
        <v>6.9488173039345398</v>
      </c>
      <c r="V4466" s="217">
        <v>0.32227639863004298</v>
      </c>
      <c r="W4466" s="217">
        <v>7.2562894279207502</v>
      </c>
      <c r="X4466" s="217">
        <v>6.9330267747390097</v>
      </c>
      <c r="Y4466" s="217">
        <v>0.32326265318173503</v>
      </c>
    </row>
    <row r="4467" spans="2:25">
      <c r="B4467" s="217" t="s">
        <v>4635</v>
      </c>
      <c r="C4467" s="217" t="s">
        <v>169</v>
      </c>
      <c r="D4467" s="217" t="s">
        <v>24</v>
      </c>
      <c r="E4467" s="217" t="s">
        <v>103</v>
      </c>
      <c r="F4467" s="217" t="s">
        <v>5</v>
      </c>
      <c r="G4467" s="217" t="s">
        <v>5</v>
      </c>
      <c r="H4467" s="217" t="s">
        <v>176</v>
      </c>
      <c r="I4467" s="217">
        <v>139</v>
      </c>
      <c r="J4467" s="217">
        <v>136</v>
      </c>
      <c r="K4467" s="217">
        <v>3</v>
      </c>
      <c r="L4467" s="217">
        <v>549</v>
      </c>
      <c r="M4467" s="217">
        <v>21923.120759452599</v>
      </c>
      <c r="N4467" s="217">
        <v>6.3403381993445196</v>
      </c>
      <c r="O4467" s="217">
        <v>6.2034963677039903</v>
      </c>
      <c r="P4467" s="217">
        <v>0.13684183164052899</v>
      </c>
      <c r="Q4467" s="217">
        <v>6.3602444662731799</v>
      </c>
      <c r="R4467" s="217">
        <v>6.22260298594039</v>
      </c>
      <c r="S4467" s="217">
        <v>0.137641480332793</v>
      </c>
      <c r="T4467" s="217">
        <v>6.2382189134650003</v>
      </c>
      <c r="U4467" s="217">
        <v>6.1059520580364204</v>
      </c>
      <c r="V4467" s="217">
        <v>0.13226685542858199</v>
      </c>
      <c r="W4467" s="217">
        <v>6.3275647669971402</v>
      </c>
      <c r="X4467" s="217">
        <v>6.1910928891920696</v>
      </c>
      <c r="Y4467" s="217">
        <v>0.13647187780506601</v>
      </c>
    </row>
    <row r="4468" spans="2:25">
      <c r="B4468" s="217" t="s">
        <v>4636</v>
      </c>
      <c r="C4468" s="217" t="s">
        <v>169</v>
      </c>
      <c r="D4468" s="217" t="s">
        <v>24</v>
      </c>
      <c r="E4468" s="217" t="s">
        <v>103</v>
      </c>
      <c r="F4468" s="217" t="s">
        <v>5</v>
      </c>
      <c r="G4468" s="217" t="s">
        <v>5</v>
      </c>
      <c r="H4468" s="217" t="s">
        <v>178</v>
      </c>
      <c r="I4468" s="217">
        <v>202</v>
      </c>
      <c r="J4468" s="217">
        <v>190</v>
      </c>
      <c r="K4468" s="217">
        <v>12</v>
      </c>
      <c r="L4468" s="217">
        <v>795</v>
      </c>
      <c r="M4468" s="217">
        <v>28321.911773592001</v>
      </c>
      <c r="N4468" s="217">
        <v>7.1322868884984398</v>
      </c>
      <c r="O4468" s="217">
        <v>6.7085866773005103</v>
      </c>
      <c r="P4468" s="217">
        <v>0.423700211197927</v>
      </c>
      <c r="Q4468" s="217">
        <v>7.1507027249220503</v>
      </c>
      <c r="R4468" s="217">
        <v>6.7287754282044903</v>
      </c>
      <c r="S4468" s="217">
        <v>0.42192729671755702</v>
      </c>
      <c r="T4468" s="217">
        <v>6.8958791935320898</v>
      </c>
      <c r="U4468" s="217">
        <v>6.4918278886087997</v>
      </c>
      <c r="V4468" s="217">
        <v>0.404051304923295</v>
      </c>
      <c r="W4468" s="217">
        <v>7.0625628937521796</v>
      </c>
      <c r="X4468" s="217">
        <v>6.6477969031875599</v>
      </c>
      <c r="Y4468" s="217">
        <v>0.41476599056461899</v>
      </c>
    </row>
    <row r="4469" spans="2:25">
      <c r="B4469" s="217" t="s">
        <v>4637</v>
      </c>
      <c r="C4469" s="217" t="s">
        <v>169</v>
      </c>
      <c r="D4469" s="217" t="s">
        <v>24</v>
      </c>
      <c r="E4469" s="217" t="s">
        <v>103</v>
      </c>
      <c r="F4469" s="217" t="s">
        <v>5</v>
      </c>
      <c r="G4469" s="217" t="s">
        <v>5</v>
      </c>
      <c r="H4469" s="217" t="s">
        <v>5</v>
      </c>
      <c r="I4469" s="217">
        <v>551</v>
      </c>
      <c r="J4469" s="217">
        <v>523</v>
      </c>
      <c r="K4469" s="217">
        <v>28</v>
      </c>
      <c r="L4469" s="217">
        <v>2264</v>
      </c>
      <c r="M4469" s="217">
        <v>88790</v>
      </c>
      <c r="N4469" s="217">
        <v>6.2056537898412003</v>
      </c>
      <c r="O4469" s="217">
        <v>5.89030296204528</v>
      </c>
      <c r="P4469" s="217">
        <v>0.31535082779592299</v>
      </c>
      <c r="Q4469" s="217">
        <v>6.2986673865672902</v>
      </c>
      <c r="R4469" s="217">
        <v>5.9775229831223502</v>
      </c>
      <c r="S4469" s="217">
        <v>0.321144403444936</v>
      </c>
      <c r="T4469" s="217">
        <v>6.1788145314390199</v>
      </c>
      <c r="U4469" s="217">
        <v>5.8651853833114904</v>
      </c>
      <c r="V4469" s="217">
        <v>0.31362914812752801</v>
      </c>
      <c r="W4469" s="217">
        <v>6.2735181489032001</v>
      </c>
      <c r="X4469" s="217">
        <v>5.9539946098082801</v>
      </c>
      <c r="Y4469" s="217">
        <v>0.31952353909492598</v>
      </c>
    </row>
    <row r="4470" spans="2:25">
      <c r="B4470" s="217" t="s">
        <v>4638</v>
      </c>
      <c r="C4470" s="217" t="s">
        <v>169</v>
      </c>
      <c r="D4470" s="217" t="s">
        <v>24</v>
      </c>
      <c r="E4470" s="217" t="s">
        <v>87</v>
      </c>
      <c r="F4470" s="217" t="s">
        <v>12</v>
      </c>
      <c r="G4470" s="217" t="s">
        <v>10</v>
      </c>
      <c r="H4470" s="217" t="s">
        <v>170</v>
      </c>
      <c r="I4470" s="217">
        <v>3</v>
      </c>
      <c r="J4470" s="217">
        <v>2</v>
      </c>
      <c r="K4470" s="217">
        <v>1</v>
      </c>
      <c r="L4470" s="217">
        <v>8</v>
      </c>
      <c r="M4470" s="217">
        <v>262.38611713665898</v>
      </c>
      <c r="N4470" s="217">
        <v>11.433531746031701</v>
      </c>
      <c r="O4470" s="217">
        <v>7.6223544973545003</v>
      </c>
      <c r="P4470" s="217">
        <v>3.8111772486772502</v>
      </c>
      <c r="Q4470" s="217">
        <v>11.433531746031701</v>
      </c>
      <c r="R4470" s="217">
        <v>7.6223544973545003</v>
      </c>
      <c r="S4470" s="217">
        <v>3.8111772486772502</v>
      </c>
      <c r="T4470" s="217">
        <v>11.433531746031701</v>
      </c>
      <c r="U4470" s="217">
        <v>7.6223544973545003</v>
      </c>
      <c r="V4470" s="217">
        <v>3.8111772486772502</v>
      </c>
      <c r="W4470" s="217">
        <v>11.433531746031701</v>
      </c>
      <c r="X4470" s="217">
        <v>7.6223544973545003</v>
      </c>
      <c r="Y4470" s="217">
        <v>3.8111772486772502</v>
      </c>
    </row>
    <row r="4471" spans="2:25">
      <c r="B4471" s="217" t="s">
        <v>4639</v>
      </c>
      <c r="C4471" s="217" t="s">
        <v>169</v>
      </c>
      <c r="D4471" s="217" t="s">
        <v>24</v>
      </c>
      <c r="E4471" s="217" t="s">
        <v>87</v>
      </c>
      <c r="F4471" s="217" t="s">
        <v>12</v>
      </c>
      <c r="G4471" s="217" t="s">
        <v>10</v>
      </c>
      <c r="H4471" s="217" t="s">
        <v>172</v>
      </c>
      <c r="I4471" s="217">
        <v>2</v>
      </c>
      <c r="J4471" s="217">
        <v>2</v>
      </c>
      <c r="K4471" s="217">
        <v>0</v>
      </c>
      <c r="L4471" s="217">
        <v>1</v>
      </c>
      <c r="M4471" s="217">
        <v>415.444685466377</v>
      </c>
      <c r="N4471" s="217">
        <v>4.8141186299080996</v>
      </c>
      <c r="O4471" s="217">
        <v>4.8141186299080996</v>
      </c>
      <c r="P4471" s="217">
        <v>0</v>
      </c>
      <c r="Q4471" s="217">
        <v>4.8141186299080996</v>
      </c>
      <c r="R4471" s="217">
        <v>4.8141186299080996</v>
      </c>
      <c r="S4471" s="217">
        <v>0</v>
      </c>
      <c r="T4471" s="217">
        <v>4.8141186299080996</v>
      </c>
      <c r="U4471" s="217">
        <v>4.8141186299080996</v>
      </c>
      <c r="V4471" s="217">
        <v>0</v>
      </c>
      <c r="W4471" s="217">
        <v>4.8141186299080996</v>
      </c>
      <c r="X4471" s="217">
        <v>4.8141186299080996</v>
      </c>
      <c r="Y4471" s="217">
        <v>0</v>
      </c>
    </row>
    <row r="4472" spans="2:25">
      <c r="B4472" s="217" t="s">
        <v>4640</v>
      </c>
      <c r="C4472" s="217" t="s">
        <v>169</v>
      </c>
      <c r="D4472" s="217" t="s">
        <v>24</v>
      </c>
      <c r="E4472" s="217" t="s">
        <v>87</v>
      </c>
      <c r="F4472" s="217" t="s">
        <v>12</v>
      </c>
      <c r="G4472" s="217" t="s">
        <v>10</v>
      </c>
      <c r="H4472" s="217" t="s">
        <v>174</v>
      </c>
      <c r="I4472" s="217">
        <v>15</v>
      </c>
      <c r="J4472" s="217">
        <v>15</v>
      </c>
      <c r="K4472" s="217">
        <v>0</v>
      </c>
      <c r="L4472" s="217">
        <v>17</v>
      </c>
      <c r="M4472" s="217">
        <v>666.89804772234299</v>
      </c>
      <c r="N4472" s="217">
        <v>22.492193598751001</v>
      </c>
      <c r="O4472" s="217">
        <v>22.492193598751001</v>
      </c>
      <c r="P4472" s="217">
        <v>0</v>
      </c>
      <c r="Q4472" s="217">
        <v>22.492193598751001</v>
      </c>
      <c r="R4472" s="217">
        <v>22.492193598751001</v>
      </c>
      <c r="S4472" s="217">
        <v>0</v>
      </c>
      <c r="T4472" s="217">
        <v>22.492193598751001</v>
      </c>
      <c r="U4472" s="217">
        <v>22.492193598751001</v>
      </c>
      <c r="V4472" s="217">
        <v>0</v>
      </c>
      <c r="W4472" s="217">
        <v>22.492193598751001</v>
      </c>
      <c r="X4472" s="217">
        <v>22.492193598751001</v>
      </c>
      <c r="Y4472" s="217">
        <v>0</v>
      </c>
    </row>
    <row r="4473" spans="2:25">
      <c r="B4473" s="217" t="s">
        <v>4641</v>
      </c>
      <c r="C4473" s="217" t="s">
        <v>169</v>
      </c>
      <c r="D4473" s="217" t="s">
        <v>24</v>
      </c>
      <c r="E4473" s="217" t="s">
        <v>87</v>
      </c>
      <c r="F4473" s="217" t="s">
        <v>12</v>
      </c>
      <c r="G4473" s="217" t="s">
        <v>10</v>
      </c>
      <c r="H4473" s="217" t="s">
        <v>176</v>
      </c>
      <c r="I4473" s="217">
        <v>15</v>
      </c>
      <c r="J4473" s="217">
        <v>15</v>
      </c>
      <c r="K4473" s="217">
        <v>0</v>
      </c>
      <c r="L4473" s="217">
        <v>20</v>
      </c>
      <c r="M4473" s="217">
        <v>1322.8633405639901</v>
      </c>
      <c r="N4473" s="217">
        <v>11.3390397481307</v>
      </c>
      <c r="O4473" s="217">
        <v>11.3390397481307</v>
      </c>
      <c r="P4473" s="217">
        <v>0</v>
      </c>
      <c r="Q4473" s="217">
        <v>11.3390397481307</v>
      </c>
      <c r="R4473" s="217">
        <v>11.3390397481307</v>
      </c>
      <c r="S4473" s="217">
        <v>0</v>
      </c>
      <c r="T4473" s="217">
        <v>11.3390397481307</v>
      </c>
      <c r="U4473" s="217">
        <v>11.3390397481307</v>
      </c>
      <c r="V4473" s="217">
        <v>0</v>
      </c>
      <c r="W4473" s="217">
        <v>11.3390397481307</v>
      </c>
      <c r="X4473" s="217">
        <v>11.3390397481307</v>
      </c>
      <c r="Y4473" s="217">
        <v>0</v>
      </c>
    </row>
    <row r="4474" spans="2:25">
      <c r="B4474" s="217" t="s">
        <v>4642</v>
      </c>
      <c r="C4474" s="217" t="s">
        <v>169</v>
      </c>
      <c r="D4474" s="217" t="s">
        <v>24</v>
      </c>
      <c r="E4474" s="217" t="s">
        <v>87</v>
      </c>
      <c r="F4474" s="217" t="s">
        <v>12</v>
      </c>
      <c r="G4474" s="217" t="s">
        <v>10</v>
      </c>
      <c r="H4474" s="217" t="s">
        <v>178</v>
      </c>
      <c r="I4474" s="217">
        <v>36</v>
      </c>
      <c r="J4474" s="217">
        <v>34</v>
      </c>
      <c r="K4474" s="217">
        <v>2</v>
      </c>
      <c r="L4474" s="217">
        <v>62</v>
      </c>
      <c r="M4474" s="217">
        <v>2372.4078091106298</v>
      </c>
      <c r="N4474" s="217">
        <v>15.174456879526</v>
      </c>
      <c r="O4474" s="217">
        <v>14.331431497330099</v>
      </c>
      <c r="P4474" s="217">
        <v>0.84302538219588896</v>
      </c>
      <c r="Q4474" s="217">
        <v>15.174456879526</v>
      </c>
      <c r="R4474" s="217">
        <v>14.331431497330099</v>
      </c>
      <c r="S4474" s="217">
        <v>0.84302538219588896</v>
      </c>
      <c r="T4474" s="217">
        <v>15.174456879526</v>
      </c>
      <c r="U4474" s="217">
        <v>14.331431497330099</v>
      </c>
      <c r="V4474" s="217">
        <v>0.84302538219588896</v>
      </c>
      <c r="W4474" s="217">
        <v>15.174456879526</v>
      </c>
      <c r="X4474" s="217">
        <v>14.331431497330099</v>
      </c>
      <c r="Y4474" s="217">
        <v>0.84302538219588896</v>
      </c>
    </row>
    <row r="4475" spans="2:25">
      <c r="B4475" s="217" t="s">
        <v>4643</v>
      </c>
      <c r="C4475" s="217" t="s">
        <v>169</v>
      </c>
      <c r="D4475" s="217" t="s">
        <v>24</v>
      </c>
      <c r="E4475" s="217" t="s">
        <v>87</v>
      </c>
      <c r="F4475" s="217" t="s">
        <v>12</v>
      </c>
      <c r="G4475" s="217" t="s">
        <v>10</v>
      </c>
      <c r="H4475" s="217" t="s">
        <v>5</v>
      </c>
      <c r="I4475" s="217">
        <v>71</v>
      </c>
      <c r="J4475" s="217">
        <v>68</v>
      </c>
      <c r="K4475" s="217">
        <v>3</v>
      </c>
      <c r="L4475" s="217">
        <v>108</v>
      </c>
      <c r="M4475" s="217">
        <v>5040</v>
      </c>
      <c r="N4475" s="217">
        <v>14.087301587301599</v>
      </c>
      <c r="O4475" s="217">
        <v>13.492063492063499</v>
      </c>
      <c r="P4475" s="217">
        <v>0.59523809523809501</v>
      </c>
      <c r="Q4475" s="217">
        <v>14.087301587301599</v>
      </c>
      <c r="R4475" s="217">
        <v>13.492063492063499</v>
      </c>
      <c r="S4475" s="217">
        <v>0.59523809523809501</v>
      </c>
      <c r="T4475" s="217">
        <v>14.087301587301599</v>
      </c>
      <c r="U4475" s="217">
        <v>13.492063492063499</v>
      </c>
      <c r="V4475" s="217">
        <v>0.59523809523809501</v>
      </c>
      <c r="W4475" s="217">
        <v>14.087301587301599</v>
      </c>
      <c r="X4475" s="217">
        <v>13.492063492063499</v>
      </c>
      <c r="Y4475" s="217">
        <v>0.59523809523809501</v>
      </c>
    </row>
    <row r="4476" spans="2:25">
      <c r="B4476" s="217" t="s">
        <v>4644</v>
      </c>
      <c r="C4476" s="217" t="s">
        <v>169</v>
      </c>
      <c r="D4476" s="217" t="s">
        <v>24</v>
      </c>
      <c r="E4476" s="217" t="s">
        <v>87</v>
      </c>
      <c r="F4476" s="217" t="s">
        <v>9</v>
      </c>
      <c r="G4476" s="217" t="s">
        <v>10</v>
      </c>
      <c r="H4476" s="217" t="s">
        <v>170</v>
      </c>
      <c r="I4476" s="217">
        <v>0</v>
      </c>
      <c r="J4476" s="217">
        <v>0</v>
      </c>
      <c r="K4476" s="217">
        <v>0</v>
      </c>
      <c r="L4476" s="217">
        <v>10</v>
      </c>
      <c r="M4476" s="217">
        <v>265.65656565656599</v>
      </c>
      <c r="N4476" s="217">
        <v>0</v>
      </c>
      <c r="O4476" s="217">
        <v>0</v>
      </c>
      <c r="P4476" s="217">
        <v>0</v>
      </c>
      <c r="Q4476" s="217">
        <v>0</v>
      </c>
      <c r="R4476" s="217">
        <v>0</v>
      </c>
      <c r="S4476" s="217">
        <v>0</v>
      </c>
      <c r="T4476" s="217">
        <v>0</v>
      </c>
      <c r="U4476" s="217">
        <v>0</v>
      </c>
      <c r="V4476" s="217">
        <v>0</v>
      </c>
      <c r="W4476" s="217">
        <v>0</v>
      </c>
      <c r="X4476" s="217">
        <v>0</v>
      </c>
      <c r="Y4476" s="217">
        <v>0</v>
      </c>
    </row>
    <row r="4477" spans="2:25">
      <c r="B4477" s="217" t="s">
        <v>4645</v>
      </c>
      <c r="C4477" s="217" t="s">
        <v>169</v>
      </c>
      <c r="D4477" s="217" t="s">
        <v>24</v>
      </c>
      <c r="E4477" s="217" t="s">
        <v>87</v>
      </c>
      <c r="F4477" s="217" t="s">
        <v>9</v>
      </c>
      <c r="G4477" s="217" t="s">
        <v>10</v>
      </c>
      <c r="H4477" s="217" t="s">
        <v>172</v>
      </c>
      <c r="I4477" s="217">
        <v>0</v>
      </c>
      <c r="J4477" s="217">
        <v>0</v>
      </c>
      <c r="K4477" s="217">
        <v>0</v>
      </c>
      <c r="L4477" s="217">
        <v>14</v>
      </c>
      <c r="M4477" s="217">
        <v>435.67676767676801</v>
      </c>
      <c r="N4477" s="217">
        <v>0</v>
      </c>
      <c r="O4477" s="217">
        <v>0</v>
      </c>
      <c r="P4477" s="217">
        <v>0</v>
      </c>
      <c r="Q4477" s="217">
        <v>0</v>
      </c>
      <c r="R4477" s="217">
        <v>0</v>
      </c>
      <c r="S4477" s="217">
        <v>0</v>
      </c>
      <c r="T4477" s="217">
        <v>0</v>
      </c>
      <c r="U4477" s="217">
        <v>0</v>
      </c>
      <c r="V4477" s="217">
        <v>0</v>
      </c>
      <c r="W4477" s="217">
        <v>0</v>
      </c>
      <c r="X4477" s="217">
        <v>0</v>
      </c>
      <c r="Y4477" s="217">
        <v>0</v>
      </c>
    </row>
    <row r="4478" spans="2:25">
      <c r="B4478" s="217" t="s">
        <v>4646</v>
      </c>
      <c r="C4478" s="217" t="s">
        <v>169</v>
      </c>
      <c r="D4478" s="217" t="s">
        <v>24</v>
      </c>
      <c r="E4478" s="217" t="s">
        <v>87</v>
      </c>
      <c r="F4478" s="217" t="s">
        <v>9</v>
      </c>
      <c r="G4478" s="217" t="s">
        <v>10</v>
      </c>
      <c r="H4478" s="217" t="s">
        <v>174</v>
      </c>
      <c r="I4478" s="217">
        <v>6</v>
      </c>
      <c r="J4478" s="217">
        <v>4</v>
      </c>
      <c r="K4478" s="217">
        <v>2</v>
      </c>
      <c r="L4478" s="217">
        <v>19</v>
      </c>
      <c r="M4478" s="217">
        <v>743.83838383838395</v>
      </c>
      <c r="N4478" s="217">
        <v>8.0662683324280309</v>
      </c>
      <c r="O4478" s="217">
        <v>5.3775122216186899</v>
      </c>
      <c r="P4478" s="217">
        <v>2.6887561108093401</v>
      </c>
      <c r="Q4478" s="217">
        <v>8.0662683324280309</v>
      </c>
      <c r="R4478" s="217">
        <v>5.3775122216186899</v>
      </c>
      <c r="S4478" s="217">
        <v>2.6887561108093401</v>
      </c>
      <c r="T4478" s="217">
        <v>8.0662683324280309</v>
      </c>
      <c r="U4478" s="217">
        <v>5.3775122216186899</v>
      </c>
      <c r="V4478" s="217">
        <v>2.6887561108093401</v>
      </c>
      <c r="W4478" s="217">
        <v>8.0662683324280309</v>
      </c>
      <c r="X4478" s="217">
        <v>5.3775122216186899</v>
      </c>
      <c r="Y4478" s="217">
        <v>2.6887561108093401</v>
      </c>
    </row>
    <row r="4479" spans="2:25">
      <c r="B4479" s="217" t="s">
        <v>4647</v>
      </c>
      <c r="C4479" s="217" t="s">
        <v>169</v>
      </c>
      <c r="D4479" s="217" t="s">
        <v>24</v>
      </c>
      <c r="E4479" s="217" t="s">
        <v>87</v>
      </c>
      <c r="F4479" s="217" t="s">
        <v>9</v>
      </c>
      <c r="G4479" s="217" t="s">
        <v>10</v>
      </c>
      <c r="H4479" s="217" t="s">
        <v>176</v>
      </c>
      <c r="I4479" s="217">
        <v>7</v>
      </c>
      <c r="J4479" s="217">
        <v>7</v>
      </c>
      <c r="K4479" s="217">
        <v>0</v>
      </c>
      <c r="L4479" s="217">
        <v>42</v>
      </c>
      <c r="M4479" s="217">
        <v>1338.9090909090901</v>
      </c>
      <c r="N4479" s="217">
        <v>5.22813688212928</v>
      </c>
      <c r="O4479" s="217">
        <v>5.22813688212928</v>
      </c>
      <c r="P4479" s="217">
        <v>0</v>
      </c>
      <c r="Q4479" s="217">
        <v>5.22813688212928</v>
      </c>
      <c r="R4479" s="217">
        <v>5.22813688212928</v>
      </c>
      <c r="S4479" s="217">
        <v>0</v>
      </c>
      <c r="T4479" s="217">
        <v>5.22813688212928</v>
      </c>
      <c r="U4479" s="217">
        <v>5.22813688212928</v>
      </c>
      <c r="V4479" s="217">
        <v>0</v>
      </c>
      <c r="W4479" s="217">
        <v>5.22813688212928</v>
      </c>
      <c r="X4479" s="217">
        <v>5.22813688212928</v>
      </c>
      <c r="Y4479" s="217">
        <v>0</v>
      </c>
    </row>
    <row r="4480" spans="2:25">
      <c r="B4480" s="217" t="s">
        <v>4648</v>
      </c>
      <c r="C4480" s="217" t="s">
        <v>169</v>
      </c>
      <c r="D4480" s="217" t="s">
        <v>24</v>
      </c>
      <c r="E4480" s="217" t="s">
        <v>87</v>
      </c>
      <c r="F4480" s="217" t="s">
        <v>9</v>
      </c>
      <c r="G4480" s="217" t="s">
        <v>10</v>
      </c>
      <c r="H4480" s="217" t="s">
        <v>178</v>
      </c>
      <c r="I4480" s="217">
        <v>8</v>
      </c>
      <c r="J4480" s="217">
        <v>7</v>
      </c>
      <c r="K4480" s="217">
        <v>1</v>
      </c>
      <c r="L4480" s="217">
        <v>81</v>
      </c>
      <c r="M4480" s="217">
        <v>2475.9191919191899</v>
      </c>
      <c r="N4480" s="217">
        <v>3.2311232232901999</v>
      </c>
      <c r="O4480" s="217">
        <v>2.8272328203789199</v>
      </c>
      <c r="P4480" s="217">
        <v>0.40389040291127498</v>
      </c>
      <c r="Q4480" s="217">
        <v>3.2311232232901999</v>
      </c>
      <c r="R4480" s="217">
        <v>2.8272328203789199</v>
      </c>
      <c r="S4480" s="217">
        <v>0.40389040291127498</v>
      </c>
      <c r="T4480" s="217">
        <v>3.2311232232901999</v>
      </c>
      <c r="U4480" s="217">
        <v>2.8272328203789199</v>
      </c>
      <c r="V4480" s="217">
        <v>0.40389040291127498</v>
      </c>
      <c r="W4480" s="217">
        <v>3.2311232232901999</v>
      </c>
      <c r="X4480" s="217">
        <v>2.8272328203789199</v>
      </c>
      <c r="Y4480" s="217">
        <v>0.40389040291127498</v>
      </c>
    </row>
    <row r="4481" spans="2:25">
      <c r="B4481" s="217" t="s">
        <v>4649</v>
      </c>
      <c r="C4481" s="217" t="s">
        <v>169</v>
      </c>
      <c r="D4481" s="217" t="s">
        <v>24</v>
      </c>
      <c r="E4481" s="217" t="s">
        <v>87</v>
      </c>
      <c r="F4481" s="217" t="s">
        <v>9</v>
      </c>
      <c r="G4481" s="217" t="s">
        <v>10</v>
      </c>
      <c r="H4481" s="217" t="s">
        <v>5</v>
      </c>
      <c r="I4481" s="217">
        <v>21</v>
      </c>
      <c r="J4481" s="217">
        <v>18</v>
      </c>
      <c r="K4481" s="217">
        <v>3</v>
      </c>
      <c r="L4481" s="217">
        <v>166</v>
      </c>
      <c r="M4481" s="217">
        <v>5260</v>
      </c>
      <c r="N4481" s="217">
        <v>3.9923954372623598</v>
      </c>
      <c r="O4481" s="217">
        <v>3.4220532319391599</v>
      </c>
      <c r="P4481" s="217">
        <v>0.57034220532319402</v>
      </c>
      <c r="Q4481" s="217">
        <v>3.9923954372623598</v>
      </c>
      <c r="R4481" s="217">
        <v>3.4220532319391599</v>
      </c>
      <c r="S4481" s="217">
        <v>0.57034220532319402</v>
      </c>
      <c r="T4481" s="217">
        <v>3.9923954372623598</v>
      </c>
      <c r="U4481" s="217">
        <v>3.4220532319391599</v>
      </c>
      <c r="V4481" s="217">
        <v>0.57034220532319402</v>
      </c>
      <c r="W4481" s="217">
        <v>3.9923954372623598</v>
      </c>
      <c r="X4481" s="217">
        <v>3.4220532319391599</v>
      </c>
      <c r="Y4481" s="217">
        <v>0.57034220532319402</v>
      </c>
    </row>
    <row r="4482" spans="2:25">
      <c r="B4482" s="217" t="s">
        <v>4650</v>
      </c>
      <c r="C4482" s="217" t="s">
        <v>169</v>
      </c>
      <c r="D4482" s="217" t="s">
        <v>24</v>
      </c>
      <c r="E4482" s="217" t="s">
        <v>87</v>
      </c>
      <c r="F4482" s="217" t="s">
        <v>5</v>
      </c>
      <c r="G4482" s="217" t="s">
        <v>10</v>
      </c>
      <c r="H4482" s="217" t="s">
        <v>170</v>
      </c>
      <c r="I4482" s="217">
        <v>3</v>
      </c>
      <c r="J4482" s="217">
        <v>2</v>
      </c>
      <c r="K4482" s="217">
        <v>1</v>
      </c>
      <c r="L4482" s="217">
        <v>18</v>
      </c>
      <c r="M4482" s="217">
        <v>528.04268279322503</v>
      </c>
      <c r="N4482" s="217">
        <v>5.6813589085842198</v>
      </c>
      <c r="O4482" s="217">
        <v>3.7875726057228101</v>
      </c>
      <c r="P4482" s="217">
        <v>1.8937863028614099</v>
      </c>
      <c r="Q4482" s="217">
        <v>5.6813589085842198</v>
      </c>
      <c r="R4482" s="217">
        <v>3.7875726057228101</v>
      </c>
      <c r="S4482" s="217">
        <v>1.8937863028614099</v>
      </c>
      <c r="T4482" s="217">
        <v>5.6813589085842198</v>
      </c>
      <c r="U4482" s="217">
        <v>3.7875726057228101</v>
      </c>
      <c r="V4482" s="217">
        <v>1.8937863028614099</v>
      </c>
      <c r="W4482" s="217">
        <v>5.6813589085842198</v>
      </c>
      <c r="X4482" s="217">
        <v>3.7875726057228101</v>
      </c>
      <c r="Y4482" s="217">
        <v>1.8937863028614099</v>
      </c>
    </row>
    <row r="4483" spans="2:25">
      <c r="B4483" s="217" t="s">
        <v>4651</v>
      </c>
      <c r="C4483" s="217" t="s">
        <v>169</v>
      </c>
      <c r="D4483" s="217" t="s">
        <v>24</v>
      </c>
      <c r="E4483" s="217" t="s">
        <v>87</v>
      </c>
      <c r="F4483" s="217" t="s">
        <v>5</v>
      </c>
      <c r="G4483" s="217" t="s">
        <v>10</v>
      </c>
      <c r="H4483" s="217" t="s">
        <v>172</v>
      </c>
      <c r="I4483" s="217">
        <v>2</v>
      </c>
      <c r="J4483" s="217">
        <v>2</v>
      </c>
      <c r="K4483" s="217">
        <v>0</v>
      </c>
      <c r="L4483" s="217">
        <v>15</v>
      </c>
      <c r="M4483" s="217">
        <v>851.121453143145</v>
      </c>
      <c r="N4483" s="217">
        <v>2.3498408982808598</v>
      </c>
      <c r="O4483" s="217">
        <v>2.3498408982808598</v>
      </c>
      <c r="P4483" s="217">
        <v>0</v>
      </c>
      <c r="Q4483" s="217">
        <v>2.3498408982808598</v>
      </c>
      <c r="R4483" s="217">
        <v>2.3498408982808598</v>
      </c>
      <c r="S4483" s="217">
        <v>0</v>
      </c>
      <c r="T4483" s="217">
        <v>2.3498408982808598</v>
      </c>
      <c r="U4483" s="217">
        <v>2.3498408982808598</v>
      </c>
      <c r="V4483" s="217">
        <v>0</v>
      </c>
      <c r="W4483" s="217">
        <v>2.3498408982808598</v>
      </c>
      <c r="X4483" s="217">
        <v>2.3498408982808598</v>
      </c>
      <c r="Y4483" s="217">
        <v>0</v>
      </c>
    </row>
    <row r="4484" spans="2:25">
      <c r="B4484" s="217" t="s">
        <v>4652</v>
      </c>
      <c r="C4484" s="217" t="s">
        <v>169</v>
      </c>
      <c r="D4484" s="217" t="s">
        <v>24</v>
      </c>
      <c r="E4484" s="217" t="s">
        <v>87</v>
      </c>
      <c r="F4484" s="217" t="s">
        <v>5</v>
      </c>
      <c r="G4484" s="217" t="s">
        <v>10</v>
      </c>
      <c r="H4484" s="217" t="s">
        <v>174</v>
      </c>
      <c r="I4484" s="217">
        <v>21</v>
      </c>
      <c r="J4484" s="217">
        <v>19</v>
      </c>
      <c r="K4484" s="217">
        <v>2</v>
      </c>
      <c r="L4484" s="217">
        <v>36</v>
      </c>
      <c r="M4484" s="217">
        <v>1410.7364315607299</v>
      </c>
      <c r="N4484" s="217">
        <v>14.885842266629</v>
      </c>
      <c r="O4484" s="217">
        <v>13.468143003140501</v>
      </c>
      <c r="P4484" s="217">
        <v>1.41769926348847</v>
      </c>
      <c r="Q4484" s="217">
        <v>14.885842266629</v>
      </c>
      <c r="R4484" s="217">
        <v>13.468143003140501</v>
      </c>
      <c r="S4484" s="217">
        <v>1.41769926348847</v>
      </c>
      <c r="T4484" s="217">
        <v>14.885842266629</v>
      </c>
      <c r="U4484" s="217">
        <v>13.468143003140501</v>
      </c>
      <c r="V4484" s="217">
        <v>1.41769926348847</v>
      </c>
      <c r="W4484" s="217">
        <v>14.885842266629</v>
      </c>
      <c r="X4484" s="217">
        <v>13.468143003140501</v>
      </c>
      <c r="Y4484" s="217">
        <v>1.41769926348847</v>
      </c>
    </row>
    <row r="4485" spans="2:25">
      <c r="B4485" s="217" t="s">
        <v>4653</v>
      </c>
      <c r="C4485" s="217" t="s">
        <v>169</v>
      </c>
      <c r="D4485" s="217" t="s">
        <v>24</v>
      </c>
      <c r="E4485" s="217" t="s">
        <v>87</v>
      </c>
      <c r="F4485" s="217" t="s">
        <v>5</v>
      </c>
      <c r="G4485" s="217" t="s">
        <v>10</v>
      </c>
      <c r="H4485" s="217" t="s">
        <v>176</v>
      </c>
      <c r="I4485" s="217">
        <v>23</v>
      </c>
      <c r="J4485" s="217">
        <v>23</v>
      </c>
      <c r="K4485" s="217">
        <v>0</v>
      </c>
      <c r="L4485" s="217">
        <v>62</v>
      </c>
      <c r="M4485" s="217">
        <v>2661.7724314730799</v>
      </c>
      <c r="N4485" s="217">
        <v>8.6408588983962495</v>
      </c>
      <c r="O4485" s="217">
        <v>8.6408588983962495</v>
      </c>
      <c r="P4485" s="217">
        <v>0</v>
      </c>
      <c r="Q4485" s="217">
        <v>8.6408588983962495</v>
      </c>
      <c r="R4485" s="217">
        <v>8.6408588983962495</v>
      </c>
      <c r="S4485" s="217">
        <v>0</v>
      </c>
      <c r="T4485" s="217">
        <v>8.6408588983962495</v>
      </c>
      <c r="U4485" s="217">
        <v>8.6408588983962495</v>
      </c>
      <c r="V4485" s="217">
        <v>0</v>
      </c>
      <c r="W4485" s="217">
        <v>8.6408588983962495</v>
      </c>
      <c r="X4485" s="217">
        <v>8.6408588983962495</v>
      </c>
      <c r="Y4485" s="217">
        <v>0</v>
      </c>
    </row>
    <row r="4486" spans="2:25">
      <c r="B4486" s="217" t="s">
        <v>4654</v>
      </c>
      <c r="C4486" s="217" t="s">
        <v>169</v>
      </c>
      <c r="D4486" s="217" t="s">
        <v>24</v>
      </c>
      <c r="E4486" s="217" t="s">
        <v>87</v>
      </c>
      <c r="F4486" s="217" t="s">
        <v>5</v>
      </c>
      <c r="G4486" s="217" t="s">
        <v>10</v>
      </c>
      <c r="H4486" s="217" t="s">
        <v>178</v>
      </c>
      <c r="I4486" s="217">
        <v>44</v>
      </c>
      <c r="J4486" s="217">
        <v>41</v>
      </c>
      <c r="K4486" s="217">
        <v>3</v>
      </c>
      <c r="L4486" s="217">
        <v>143</v>
      </c>
      <c r="M4486" s="217">
        <v>4848.3270010298202</v>
      </c>
      <c r="N4486" s="217">
        <v>9.0752954556600791</v>
      </c>
      <c r="O4486" s="217">
        <v>8.4565253109559801</v>
      </c>
      <c r="P4486" s="217">
        <v>0.61877014470409597</v>
      </c>
      <c r="Q4486" s="217">
        <v>9.0752954556600791</v>
      </c>
      <c r="R4486" s="217">
        <v>8.4565253109559801</v>
      </c>
      <c r="S4486" s="217">
        <v>0.61877014470409597</v>
      </c>
      <c r="T4486" s="217">
        <v>9.0752954556600791</v>
      </c>
      <c r="U4486" s="217">
        <v>8.4565253109559801</v>
      </c>
      <c r="V4486" s="217">
        <v>0.61877014470409597</v>
      </c>
      <c r="W4486" s="217">
        <v>9.0752954556600791</v>
      </c>
      <c r="X4486" s="217">
        <v>8.4565253109559801</v>
      </c>
      <c r="Y4486" s="217">
        <v>0.61877014470409597</v>
      </c>
    </row>
    <row r="4487" spans="2:25">
      <c r="B4487" s="217" t="s">
        <v>4655</v>
      </c>
      <c r="C4487" s="217" t="s">
        <v>169</v>
      </c>
      <c r="D4487" s="217" t="s">
        <v>24</v>
      </c>
      <c r="E4487" s="217" t="s">
        <v>87</v>
      </c>
      <c r="F4487" s="217" t="s">
        <v>5</v>
      </c>
      <c r="G4487" s="217" t="s">
        <v>10</v>
      </c>
      <c r="H4487" s="217" t="s">
        <v>5</v>
      </c>
      <c r="I4487" s="217">
        <v>93</v>
      </c>
      <c r="J4487" s="217">
        <v>87</v>
      </c>
      <c r="K4487" s="217">
        <v>6</v>
      </c>
      <c r="L4487" s="217">
        <v>274</v>
      </c>
      <c r="M4487" s="217">
        <v>10300</v>
      </c>
      <c r="N4487" s="217">
        <v>9.0291262135922299</v>
      </c>
      <c r="O4487" s="217">
        <v>8.44660194174757</v>
      </c>
      <c r="P4487" s="217">
        <v>0.58252427184466005</v>
      </c>
      <c r="Q4487" s="217">
        <v>9.0291262135922299</v>
      </c>
      <c r="R4487" s="217">
        <v>8.44660194174757</v>
      </c>
      <c r="S4487" s="217">
        <v>0.58252427184466005</v>
      </c>
      <c r="T4487" s="217">
        <v>9.0291262135922299</v>
      </c>
      <c r="U4487" s="217">
        <v>8.44660194174757</v>
      </c>
      <c r="V4487" s="217">
        <v>0.58252427184466005</v>
      </c>
      <c r="W4487" s="217">
        <v>9.0291262135922299</v>
      </c>
      <c r="X4487" s="217">
        <v>8.44660194174757</v>
      </c>
      <c r="Y4487" s="217">
        <v>0.58252427184466005</v>
      </c>
    </row>
    <row r="4488" spans="2:25">
      <c r="B4488" s="217" t="s">
        <v>4656</v>
      </c>
      <c r="C4488" s="217" t="s">
        <v>169</v>
      </c>
      <c r="D4488" s="217" t="s">
        <v>24</v>
      </c>
      <c r="E4488" s="217" t="s">
        <v>87</v>
      </c>
      <c r="F4488" s="217" t="s">
        <v>12</v>
      </c>
      <c r="G4488" s="217" t="s">
        <v>49</v>
      </c>
      <c r="H4488" s="217" t="s">
        <v>170</v>
      </c>
      <c r="I4488" s="217">
        <v>29</v>
      </c>
      <c r="J4488" s="217">
        <v>27</v>
      </c>
      <c r="K4488" s="217">
        <v>2</v>
      </c>
      <c r="L4488" s="217">
        <v>38</v>
      </c>
      <c r="M4488" s="217">
        <v>1484</v>
      </c>
      <c r="N4488" s="217">
        <v>19.541778975741199</v>
      </c>
      <c r="O4488" s="217">
        <v>18.194070080862499</v>
      </c>
      <c r="P4488" s="217">
        <v>1.3477088948787099</v>
      </c>
      <c r="Q4488" s="217">
        <v>19.541778975741199</v>
      </c>
      <c r="R4488" s="217">
        <v>18.194070080862499</v>
      </c>
      <c r="S4488" s="217">
        <v>1.3477088948787099</v>
      </c>
      <c r="T4488" s="217">
        <v>19.541778975741199</v>
      </c>
      <c r="U4488" s="217">
        <v>18.194070080862499</v>
      </c>
      <c r="V4488" s="217">
        <v>1.3477088948787099</v>
      </c>
      <c r="W4488" s="217">
        <v>19.541778975741199</v>
      </c>
      <c r="X4488" s="217">
        <v>18.194070080862499</v>
      </c>
      <c r="Y4488" s="217">
        <v>1.3477088948787099</v>
      </c>
    </row>
    <row r="4489" spans="2:25">
      <c r="B4489" s="217" t="s">
        <v>4657</v>
      </c>
      <c r="C4489" s="217" t="s">
        <v>169</v>
      </c>
      <c r="D4489" s="217" t="s">
        <v>24</v>
      </c>
      <c r="E4489" s="217" t="s">
        <v>87</v>
      </c>
      <c r="F4489" s="217" t="s">
        <v>12</v>
      </c>
      <c r="G4489" s="217" t="s">
        <v>49</v>
      </c>
      <c r="H4489" s="217" t="s">
        <v>172</v>
      </c>
      <c r="I4489" s="217">
        <v>17</v>
      </c>
      <c r="J4489" s="217">
        <v>17</v>
      </c>
      <c r="K4489" s="217">
        <v>0</v>
      </c>
      <c r="L4489" s="217">
        <v>13</v>
      </c>
      <c r="M4489" s="217">
        <v>1595.0476190476199</v>
      </c>
      <c r="N4489" s="217">
        <v>10.6579890136136</v>
      </c>
      <c r="O4489" s="217">
        <v>10.6579890136136</v>
      </c>
      <c r="P4489" s="217">
        <v>0</v>
      </c>
      <c r="Q4489" s="217">
        <v>10.6579890136136</v>
      </c>
      <c r="R4489" s="217">
        <v>10.6579890136136</v>
      </c>
      <c r="S4489" s="217">
        <v>0</v>
      </c>
      <c r="T4489" s="217">
        <v>10.6579890136136</v>
      </c>
      <c r="U4489" s="217">
        <v>10.6579890136136</v>
      </c>
      <c r="V4489" s="217">
        <v>0</v>
      </c>
      <c r="W4489" s="217">
        <v>10.6579890136136</v>
      </c>
      <c r="X4489" s="217">
        <v>10.6579890136136</v>
      </c>
      <c r="Y4489" s="217">
        <v>0</v>
      </c>
    </row>
    <row r="4490" spans="2:25">
      <c r="B4490" s="217" t="s">
        <v>4658</v>
      </c>
      <c r="C4490" s="217" t="s">
        <v>169</v>
      </c>
      <c r="D4490" s="217" t="s">
        <v>24</v>
      </c>
      <c r="E4490" s="217" t="s">
        <v>87</v>
      </c>
      <c r="F4490" s="217" t="s">
        <v>12</v>
      </c>
      <c r="G4490" s="217" t="s">
        <v>49</v>
      </c>
      <c r="H4490" s="217" t="s">
        <v>174</v>
      </c>
      <c r="I4490" s="217">
        <v>44</v>
      </c>
      <c r="J4490" s="217">
        <v>43</v>
      </c>
      <c r="K4490" s="217">
        <v>1</v>
      </c>
      <c r="L4490" s="217">
        <v>47</v>
      </c>
      <c r="M4490" s="217">
        <v>1746.4761904761899</v>
      </c>
      <c r="N4490" s="217">
        <v>25.193587086923301</v>
      </c>
      <c r="O4490" s="217">
        <v>24.6210055622205</v>
      </c>
      <c r="P4490" s="217">
        <v>0.57258152470280299</v>
      </c>
      <c r="Q4490" s="217">
        <v>25.193587086923301</v>
      </c>
      <c r="R4490" s="217">
        <v>24.6210055622205</v>
      </c>
      <c r="S4490" s="217">
        <v>0.57258152470280299</v>
      </c>
      <c r="T4490" s="217">
        <v>25.193587086923301</v>
      </c>
      <c r="U4490" s="217">
        <v>24.6210055622205</v>
      </c>
      <c r="V4490" s="217">
        <v>0.57258152470280299</v>
      </c>
      <c r="W4490" s="217">
        <v>25.193587086923301</v>
      </c>
      <c r="X4490" s="217">
        <v>24.6210055622205</v>
      </c>
      <c r="Y4490" s="217">
        <v>0.57258152470280299</v>
      </c>
    </row>
    <row r="4491" spans="2:25">
      <c r="B4491" s="217" t="s">
        <v>4659</v>
      </c>
      <c r="C4491" s="217" t="s">
        <v>169</v>
      </c>
      <c r="D4491" s="217" t="s">
        <v>24</v>
      </c>
      <c r="E4491" s="217" t="s">
        <v>87</v>
      </c>
      <c r="F4491" s="217" t="s">
        <v>12</v>
      </c>
      <c r="G4491" s="217" t="s">
        <v>49</v>
      </c>
      <c r="H4491" s="217" t="s">
        <v>176</v>
      </c>
      <c r="I4491" s="217">
        <v>36</v>
      </c>
      <c r="J4491" s="217">
        <v>34</v>
      </c>
      <c r="K4491" s="217">
        <v>2</v>
      </c>
      <c r="L4491" s="217">
        <v>42</v>
      </c>
      <c r="M4491" s="217">
        <v>2079.61904761905</v>
      </c>
      <c r="N4491" s="217">
        <v>17.310862795383802</v>
      </c>
      <c r="O4491" s="217">
        <v>16.3491481956402</v>
      </c>
      <c r="P4491" s="217">
        <v>0.96171459974354301</v>
      </c>
      <c r="Q4491" s="217">
        <v>17.310862795383802</v>
      </c>
      <c r="R4491" s="217">
        <v>16.3491481956402</v>
      </c>
      <c r="S4491" s="217">
        <v>0.96171459974354301</v>
      </c>
      <c r="T4491" s="217">
        <v>17.310862795383802</v>
      </c>
      <c r="U4491" s="217">
        <v>16.3491481956402</v>
      </c>
      <c r="V4491" s="217">
        <v>0.96171459974354301</v>
      </c>
      <c r="W4491" s="217">
        <v>17.310862795383802</v>
      </c>
      <c r="X4491" s="217">
        <v>16.3491481956402</v>
      </c>
      <c r="Y4491" s="217">
        <v>0.96171459974354301</v>
      </c>
    </row>
    <row r="4492" spans="2:25">
      <c r="B4492" s="217" t="s">
        <v>4660</v>
      </c>
      <c r="C4492" s="217" t="s">
        <v>169</v>
      </c>
      <c r="D4492" s="217" t="s">
        <v>24</v>
      </c>
      <c r="E4492" s="217" t="s">
        <v>87</v>
      </c>
      <c r="F4492" s="217" t="s">
        <v>12</v>
      </c>
      <c r="G4492" s="217" t="s">
        <v>49</v>
      </c>
      <c r="H4492" s="217" t="s">
        <v>178</v>
      </c>
      <c r="I4492" s="217">
        <v>27</v>
      </c>
      <c r="J4492" s="217">
        <v>27</v>
      </c>
      <c r="K4492" s="217">
        <v>0</v>
      </c>
      <c r="L4492" s="217">
        <v>33</v>
      </c>
      <c r="M4492" s="217">
        <v>1574.8571428571399</v>
      </c>
      <c r="N4492" s="217">
        <v>17.144412191581999</v>
      </c>
      <c r="O4492" s="217">
        <v>17.144412191581999</v>
      </c>
      <c r="P4492" s="217">
        <v>0</v>
      </c>
      <c r="Q4492" s="217">
        <v>17.144412191581999</v>
      </c>
      <c r="R4492" s="217">
        <v>17.144412191581999</v>
      </c>
      <c r="S4492" s="217">
        <v>0</v>
      </c>
      <c r="T4492" s="217">
        <v>17.144412191581999</v>
      </c>
      <c r="U4492" s="217">
        <v>17.144412191581999</v>
      </c>
      <c r="V4492" s="217">
        <v>0</v>
      </c>
      <c r="W4492" s="217">
        <v>17.144412191581999</v>
      </c>
      <c r="X4492" s="217">
        <v>17.144412191581999</v>
      </c>
      <c r="Y4492" s="217">
        <v>0</v>
      </c>
    </row>
    <row r="4493" spans="2:25">
      <c r="B4493" s="217" t="s">
        <v>4661</v>
      </c>
      <c r="C4493" s="217" t="s">
        <v>169</v>
      </c>
      <c r="D4493" s="217" t="s">
        <v>24</v>
      </c>
      <c r="E4493" s="217" t="s">
        <v>87</v>
      </c>
      <c r="F4493" s="217" t="s">
        <v>12</v>
      </c>
      <c r="G4493" s="217" t="s">
        <v>49</v>
      </c>
      <c r="H4493" s="217" t="s">
        <v>5</v>
      </c>
      <c r="I4493" s="217">
        <v>153</v>
      </c>
      <c r="J4493" s="217">
        <v>148</v>
      </c>
      <c r="K4493" s="217">
        <v>5</v>
      </c>
      <c r="L4493" s="217">
        <v>173</v>
      </c>
      <c r="M4493" s="217">
        <v>8480</v>
      </c>
      <c r="N4493" s="217">
        <v>18.042452830188701</v>
      </c>
      <c r="O4493" s="217">
        <v>17.452830188679201</v>
      </c>
      <c r="P4493" s="217">
        <v>0.589622641509434</v>
      </c>
      <c r="Q4493" s="217">
        <v>18.042452830188701</v>
      </c>
      <c r="R4493" s="217">
        <v>17.452830188679201</v>
      </c>
      <c r="S4493" s="217">
        <v>0.589622641509434</v>
      </c>
      <c r="T4493" s="217">
        <v>18.042452830188701</v>
      </c>
      <c r="U4493" s="217">
        <v>17.452830188679201</v>
      </c>
      <c r="V4493" s="217">
        <v>0.589622641509434</v>
      </c>
      <c r="W4493" s="217">
        <v>18.042452830188701</v>
      </c>
      <c r="X4493" s="217">
        <v>17.452830188679201</v>
      </c>
      <c r="Y4493" s="217">
        <v>0.589622641509434</v>
      </c>
    </row>
    <row r="4494" spans="2:25">
      <c r="B4494" s="217" t="s">
        <v>4662</v>
      </c>
      <c r="C4494" s="217" t="s">
        <v>169</v>
      </c>
      <c r="D4494" s="217" t="s">
        <v>24</v>
      </c>
      <c r="E4494" s="217" t="s">
        <v>87</v>
      </c>
      <c r="F4494" s="217" t="s">
        <v>9</v>
      </c>
      <c r="G4494" s="217" t="s">
        <v>49</v>
      </c>
      <c r="H4494" s="217" t="s">
        <v>170</v>
      </c>
      <c r="I4494" s="217">
        <v>3</v>
      </c>
      <c r="J4494" s="217">
        <v>2</v>
      </c>
      <c r="K4494" s="217">
        <v>1</v>
      </c>
      <c r="L4494" s="217">
        <v>46</v>
      </c>
      <c r="M4494" s="217">
        <v>1523.82151029748</v>
      </c>
      <c r="N4494" s="217">
        <v>1.9687345136730201</v>
      </c>
      <c r="O4494" s="217">
        <v>1.3124896757820099</v>
      </c>
      <c r="P4494" s="217">
        <v>0.65624483789100596</v>
      </c>
      <c r="Q4494" s="217">
        <v>1.9687345136730201</v>
      </c>
      <c r="R4494" s="217">
        <v>1.3124896757820099</v>
      </c>
      <c r="S4494" s="217">
        <v>0.65624483789100596</v>
      </c>
      <c r="T4494" s="217">
        <v>1.9687345136730201</v>
      </c>
      <c r="U4494" s="217">
        <v>1.3124896757820099</v>
      </c>
      <c r="V4494" s="217">
        <v>0.65624483789100596</v>
      </c>
      <c r="W4494" s="217">
        <v>1.9687345136730201</v>
      </c>
      <c r="X4494" s="217">
        <v>1.3124896757820099</v>
      </c>
      <c r="Y4494" s="217">
        <v>0.65624483789100596</v>
      </c>
    </row>
    <row r="4495" spans="2:25">
      <c r="B4495" s="217" t="s">
        <v>4663</v>
      </c>
      <c r="C4495" s="217" t="s">
        <v>169</v>
      </c>
      <c r="D4495" s="217" t="s">
        <v>24</v>
      </c>
      <c r="E4495" s="217" t="s">
        <v>87</v>
      </c>
      <c r="F4495" s="217" t="s">
        <v>9</v>
      </c>
      <c r="G4495" s="217" t="s">
        <v>49</v>
      </c>
      <c r="H4495" s="217" t="s">
        <v>172</v>
      </c>
      <c r="I4495" s="217">
        <v>3</v>
      </c>
      <c r="J4495" s="217">
        <v>3</v>
      </c>
      <c r="K4495" s="217">
        <v>0</v>
      </c>
      <c r="L4495" s="217">
        <v>27</v>
      </c>
      <c r="M4495" s="217">
        <v>1634.82837528604</v>
      </c>
      <c r="N4495" s="217">
        <v>1.8350550096581799</v>
      </c>
      <c r="O4495" s="217">
        <v>1.8350550096581799</v>
      </c>
      <c r="P4495" s="217">
        <v>0</v>
      </c>
      <c r="Q4495" s="217">
        <v>1.8350550096581799</v>
      </c>
      <c r="R4495" s="217">
        <v>1.8350550096581799</v>
      </c>
      <c r="S4495" s="217">
        <v>0</v>
      </c>
      <c r="T4495" s="217">
        <v>1.8350550096581799</v>
      </c>
      <c r="U4495" s="217">
        <v>1.8350550096581799</v>
      </c>
      <c r="V4495" s="217">
        <v>0</v>
      </c>
      <c r="W4495" s="217">
        <v>1.8350550096581799</v>
      </c>
      <c r="X4495" s="217">
        <v>1.8350550096581799</v>
      </c>
      <c r="Y4495" s="217">
        <v>0</v>
      </c>
    </row>
    <row r="4496" spans="2:25">
      <c r="B4496" s="217" t="s">
        <v>4664</v>
      </c>
      <c r="C4496" s="217" t="s">
        <v>169</v>
      </c>
      <c r="D4496" s="217" t="s">
        <v>24</v>
      </c>
      <c r="E4496" s="217" t="s">
        <v>87</v>
      </c>
      <c r="F4496" s="217" t="s">
        <v>9</v>
      </c>
      <c r="G4496" s="217" t="s">
        <v>49</v>
      </c>
      <c r="H4496" s="217" t="s">
        <v>174</v>
      </c>
      <c r="I4496" s="217">
        <v>8</v>
      </c>
      <c r="J4496" s="217">
        <v>6</v>
      </c>
      <c r="K4496" s="217">
        <v>2</v>
      </c>
      <c r="L4496" s="217">
        <v>58</v>
      </c>
      <c r="M4496" s="217">
        <v>1866.93363844394</v>
      </c>
      <c r="N4496" s="217">
        <v>4.28510142795857</v>
      </c>
      <c r="O4496" s="217">
        <v>3.2138260709689299</v>
      </c>
      <c r="P4496" s="217">
        <v>1.07127535698964</v>
      </c>
      <c r="Q4496" s="217">
        <v>4.28510142795857</v>
      </c>
      <c r="R4496" s="217">
        <v>3.2138260709689299</v>
      </c>
      <c r="S4496" s="217">
        <v>1.07127535698964</v>
      </c>
      <c r="T4496" s="217">
        <v>4.28510142795857</v>
      </c>
      <c r="U4496" s="217">
        <v>3.2138260709689299</v>
      </c>
      <c r="V4496" s="217">
        <v>1.07127535698964</v>
      </c>
      <c r="W4496" s="217">
        <v>4.28510142795857</v>
      </c>
      <c r="X4496" s="217">
        <v>3.2138260709689299</v>
      </c>
      <c r="Y4496" s="217">
        <v>1.07127535698964</v>
      </c>
    </row>
    <row r="4497" spans="2:25">
      <c r="B4497" s="217" t="s">
        <v>4665</v>
      </c>
      <c r="C4497" s="217" t="s">
        <v>169</v>
      </c>
      <c r="D4497" s="217" t="s">
        <v>24</v>
      </c>
      <c r="E4497" s="217" t="s">
        <v>87</v>
      </c>
      <c r="F4497" s="217" t="s">
        <v>9</v>
      </c>
      <c r="G4497" s="217" t="s">
        <v>49</v>
      </c>
      <c r="H4497" s="217" t="s">
        <v>176</v>
      </c>
      <c r="I4497" s="217">
        <v>3</v>
      </c>
      <c r="J4497" s="217">
        <v>3</v>
      </c>
      <c r="K4497" s="217">
        <v>0</v>
      </c>
      <c r="L4497" s="217">
        <v>73</v>
      </c>
      <c r="M4497" s="217">
        <v>2189.8627002288299</v>
      </c>
      <c r="N4497" s="217">
        <v>1.3699489012194701</v>
      </c>
      <c r="O4497" s="217">
        <v>1.3699489012194701</v>
      </c>
      <c r="P4497" s="217">
        <v>0</v>
      </c>
      <c r="Q4497" s="217">
        <v>1.3699489012194701</v>
      </c>
      <c r="R4497" s="217">
        <v>1.3699489012194701</v>
      </c>
      <c r="S4497" s="217">
        <v>0</v>
      </c>
      <c r="T4497" s="217">
        <v>1.3699489012194701</v>
      </c>
      <c r="U4497" s="217">
        <v>1.3699489012194701</v>
      </c>
      <c r="V4497" s="217">
        <v>0</v>
      </c>
      <c r="W4497" s="217">
        <v>1.3699489012194701</v>
      </c>
      <c r="X4497" s="217">
        <v>1.3699489012194701</v>
      </c>
      <c r="Y4497" s="217">
        <v>0</v>
      </c>
    </row>
    <row r="4498" spans="2:25">
      <c r="B4498" s="217" t="s">
        <v>4666</v>
      </c>
      <c r="C4498" s="217" t="s">
        <v>169</v>
      </c>
      <c r="D4498" s="217" t="s">
        <v>24</v>
      </c>
      <c r="E4498" s="217" t="s">
        <v>87</v>
      </c>
      <c r="F4498" s="217" t="s">
        <v>9</v>
      </c>
      <c r="G4498" s="217" t="s">
        <v>49</v>
      </c>
      <c r="H4498" s="217" t="s">
        <v>178</v>
      </c>
      <c r="I4498" s="217">
        <v>9</v>
      </c>
      <c r="J4498" s="217">
        <v>8</v>
      </c>
      <c r="K4498" s="217">
        <v>1</v>
      </c>
      <c r="L4498" s="217">
        <v>58</v>
      </c>
      <c r="M4498" s="217">
        <v>1604.55377574371</v>
      </c>
      <c r="N4498" s="217">
        <v>5.6090360672570903</v>
      </c>
      <c r="O4498" s="217">
        <v>4.9858098375618596</v>
      </c>
      <c r="P4498" s="217">
        <v>0.623226229695232</v>
      </c>
      <c r="Q4498" s="217">
        <v>5.6090360672570903</v>
      </c>
      <c r="R4498" s="217">
        <v>4.9858098375618596</v>
      </c>
      <c r="S4498" s="217">
        <v>0.623226229695232</v>
      </c>
      <c r="T4498" s="217">
        <v>5.6090360672570903</v>
      </c>
      <c r="U4498" s="217">
        <v>4.9858098375618596</v>
      </c>
      <c r="V4498" s="217">
        <v>0.623226229695232</v>
      </c>
      <c r="W4498" s="217">
        <v>5.6090360672570903</v>
      </c>
      <c r="X4498" s="217">
        <v>4.9858098375618596</v>
      </c>
      <c r="Y4498" s="217">
        <v>0.623226229695232</v>
      </c>
    </row>
    <row r="4499" spans="2:25">
      <c r="B4499" s="217" t="s">
        <v>4667</v>
      </c>
      <c r="C4499" s="217" t="s">
        <v>169</v>
      </c>
      <c r="D4499" s="217" t="s">
        <v>24</v>
      </c>
      <c r="E4499" s="217" t="s">
        <v>87</v>
      </c>
      <c r="F4499" s="217" t="s">
        <v>9</v>
      </c>
      <c r="G4499" s="217" t="s">
        <v>49</v>
      </c>
      <c r="H4499" s="217" t="s">
        <v>5</v>
      </c>
      <c r="I4499" s="217">
        <v>26</v>
      </c>
      <c r="J4499" s="217">
        <v>22</v>
      </c>
      <c r="K4499" s="217">
        <v>4</v>
      </c>
      <c r="L4499" s="217">
        <v>262</v>
      </c>
      <c r="M4499" s="217">
        <v>8820</v>
      </c>
      <c r="N4499" s="217">
        <v>2.9478458049886598</v>
      </c>
      <c r="O4499" s="217">
        <v>2.4943310657596398</v>
      </c>
      <c r="P4499" s="217">
        <v>0.45351473922902502</v>
      </c>
      <c r="Q4499" s="217">
        <v>2.9478458049886598</v>
      </c>
      <c r="R4499" s="217">
        <v>2.4943310657596398</v>
      </c>
      <c r="S4499" s="217">
        <v>0.45351473922902502</v>
      </c>
      <c r="T4499" s="217">
        <v>2.9478458049886598</v>
      </c>
      <c r="U4499" s="217">
        <v>2.4943310657596398</v>
      </c>
      <c r="V4499" s="217">
        <v>0.45351473922902502</v>
      </c>
      <c r="W4499" s="217">
        <v>2.9478458049886598</v>
      </c>
      <c r="X4499" s="217">
        <v>2.4943310657596398</v>
      </c>
      <c r="Y4499" s="217">
        <v>0.45351473922902502</v>
      </c>
    </row>
    <row r="4500" spans="2:25">
      <c r="B4500" s="217" t="s">
        <v>4668</v>
      </c>
      <c r="C4500" s="217" t="s">
        <v>169</v>
      </c>
      <c r="D4500" s="217" t="s">
        <v>24</v>
      </c>
      <c r="E4500" s="217" t="s">
        <v>87</v>
      </c>
      <c r="F4500" s="217" t="s">
        <v>5</v>
      </c>
      <c r="G4500" s="217" t="s">
        <v>49</v>
      </c>
      <c r="H4500" s="217" t="s">
        <v>170</v>
      </c>
      <c r="I4500" s="217">
        <v>32</v>
      </c>
      <c r="J4500" s="217">
        <v>29</v>
      </c>
      <c r="K4500" s="217">
        <v>3</v>
      </c>
      <c r="L4500" s="217">
        <v>84</v>
      </c>
      <c r="M4500" s="217">
        <v>3007.82151029748</v>
      </c>
      <c r="N4500" s="217">
        <v>10.638929168651099</v>
      </c>
      <c r="O4500" s="217">
        <v>9.6415295590900296</v>
      </c>
      <c r="P4500" s="217">
        <v>0.99739960956103801</v>
      </c>
      <c r="Q4500" s="217">
        <v>10.638929168651099</v>
      </c>
      <c r="R4500" s="217">
        <v>9.6415295590900296</v>
      </c>
      <c r="S4500" s="217">
        <v>0.99739960956103801</v>
      </c>
      <c r="T4500" s="217">
        <v>10.638929168651099</v>
      </c>
      <c r="U4500" s="217">
        <v>9.6415295590900296</v>
      </c>
      <c r="V4500" s="217">
        <v>0.99739960956103801</v>
      </c>
      <c r="W4500" s="217">
        <v>10.638929168651099</v>
      </c>
      <c r="X4500" s="217">
        <v>9.6415295590900296</v>
      </c>
      <c r="Y4500" s="217">
        <v>0.99739960956103801</v>
      </c>
    </row>
    <row r="4501" spans="2:25">
      <c r="B4501" s="217" t="s">
        <v>4669</v>
      </c>
      <c r="C4501" s="217" t="s">
        <v>169</v>
      </c>
      <c r="D4501" s="217" t="s">
        <v>24</v>
      </c>
      <c r="E4501" s="217" t="s">
        <v>87</v>
      </c>
      <c r="F4501" s="217" t="s">
        <v>5</v>
      </c>
      <c r="G4501" s="217" t="s">
        <v>49</v>
      </c>
      <c r="H4501" s="217" t="s">
        <v>172</v>
      </c>
      <c r="I4501" s="217">
        <v>20</v>
      </c>
      <c r="J4501" s="217">
        <v>20</v>
      </c>
      <c r="K4501" s="217">
        <v>0</v>
      </c>
      <c r="L4501" s="217">
        <v>40</v>
      </c>
      <c r="M4501" s="217">
        <v>3229.8759943336599</v>
      </c>
      <c r="N4501" s="217">
        <v>6.1921881939390397</v>
      </c>
      <c r="O4501" s="217">
        <v>6.1921881939390397</v>
      </c>
      <c r="P4501" s="217">
        <v>0</v>
      </c>
      <c r="Q4501" s="217">
        <v>6.1921881939390397</v>
      </c>
      <c r="R4501" s="217">
        <v>6.1921881939390397</v>
      </c>
      <c r="S4501" s="217">
        <v>0</v>
      </c>
      <c r="T4501" s="217">
        <v>6.1921881939390397</v>
      </c>
      <c r="U4501" s="217">
        <v>6.1921881939390397</v>
      </c>
      <c r="V4501" s="217">
        <v>0</v>
      </c>
      <c r="W4501" s="217">
        <v>6.1921881939390397</v>
      </c>
      <c r="X4501" s="217">
        <v>6.1921881939390397</v>
      </c>
      <c r="Y4501" s="217">
        <v>0</v>
      </c>
    </row>
    <row r="4502" spans="2:25">
      <c r="B4502" s="217" t="s">
        <v>4670</v>
      </c>
      <c r="C4502" s="217" t="s">
        <v>169</v>
      </c>
      <c r="D4502" s="217" t="s">
        <v>24</v>
      </c>
      <c r="E4502" s="217" t="s">
        <v>87</v>
      </c>
      <c r="F4502" s="217" t="s">
        <v>5</v>
      </c>
      <c r="G4502" s="217" t="s">
        <v>49</v>
      </c>
      <c r="H4502" s="217" t="s">
        <v>174</v>
      </c>
      <c r="I4502" s="217">
        <v>52</v>
      </c>
      <c r="J4502" s="217">
        <v>49</v>
      </c>
      <c r="K4502" s="217">
        <v>3</v>
      </c>
      <c r="L4502" s="217">
        <v>105</v>
      </c>
      <c r="M4502" s="217">
        <v>3613.4098289201302</v>
      </c>
      <c r="N4502" s="217">
        <v>14.3908392521145</v>
      </c>
      <c r="O4502" s="217">
        <v>13.560598526030899</v>
      </c>
      <c r="P4502" s="217">
        <v>0.83024072608352695</v>
      </c>
      <c r="Q4502" s="217">
        <v>14.3908392521145</v>
      </c>
      <c r="R4502" s="217">
        <v>13.560598526030899</v>
      </c>
      <c r="S4502" s="217">
        <v>0.83024072608352695</v>
      </c>
      <c r="T4502" s="217">
        <v>14.3908392521145</v>
      </c>
      <c r="U4502" s="217">
        <v>13.560598526030899</v>
      </c>
      <c r="V4502" s="217">
        <v>0.83024072608352695</v>
      </c>
      <c r="W4502" s="217">
        <v>14.3908392521145</v>
      </c>
      <c r="X4502" s="217">
        <v>13.560598526030899</v>
      </c>
      <c r="Y4502" s="217">
        <v>0.83024072608352695</v>
      </c>
    </row>
    <row r="4503" spans="2:25">
      <c r="B4503" s="217" t="s">
        <v>4671</v>
      </c>
      <c r="C4503" s="217" t="s">
        <v>169</v>
      </c>
      <c r="D4503" s="217" t="s">
        <v>24</v>
      </c>
      <c r="E4503" s="217" t="s">
        <v>87</v>
      </c>
      <c r="F4503" s="217" t="s">
        <v>5</v>
      </c>
      <c r="G4503" s="217" t="s">
        <v>49</v>
      </c>
      <c r="H4503" s="217" t="s">
        <v>176</v>
      </c>
      <c r="I4503" s="217">
        <v>39</v>
      </c>
      <c r="J4503" s="217">
        <v>37</v>
      </c>
      <c r="K4503" s="217">
        <v>2</v>
      </c>
      <c r="L4503" s="217">
        <v>115</v>
      </c>
      <c r="M4503" s="217">
        <v>4269.4817478478799</v>
      </c>
      <c r="N4503" s="217">
        <v>9.1345981323514795</v>
      </c>
      <c r="O4503" s="217">
        <v>8.6661572024873106</v>
      </c>
      <c r="P4503" s="217">
        <v>0.46844092986417901</v>
      </c>
      <c r="Q4503" s="217">
        <v>9.1345981323514795</v>
      </c>
      <c r="R4503" s="217">
        <v>8.6661572024873106</v>
      </c>
      <c r="S4503" s="217">
        <v>0.46844092986417901</v>
      </c>
      <c r="T4503" s="217">
        <v>9.1345981323514795</v>
      </c>
      <c r="U4503" s="217">
        <v>8.6661572024873106</v>
      </c>
      <c r="V4503" s="217">
        <v>0.46844092986417901</v>
      </c>
      <c r="W4503" s="217">
        <v>9.1345981323514795</v>
      </c>
      <c r="X4503" s="217">
        <v>8.6661572024873106</v>
      </c>
      <c r="Y4503" s="217">
        <v>0.46844092986417901</v>
      </c>
    </row>
    <row r="4504" spans="2:25">
      <c r="B4504" s="217" t="s">
        <v>4672</v>
      </c>
      <c r="C4504" s="217" t="s">
        <v>169</v>
      </c>
      <c r="D4504" s="217" t="s">
        <v>24</v>
      </c>
      <c r="E4504" s="217" t="s">
        <v>87</v>
      </c>
      <c r="F4504" s="217" t="s">
        <v>5</v>
      </c>
      <c r="G4504" s="217" t="s">
        <v>49</v>
      </c>
      <c r="H4504" s="217" t="s">
        <v>178</v>
      </c>
      <c r="I4504" s="217">
        <v>36</v>
      </c>
      <c r="J4504" s="217">
        <v>35</v>
      </c>
      <c r="K4504" s="217">
        <v>1</v>
      </c>
      <c r="L4504" s="217">
        <v>91</v>
      </c>
      <c r="M4504" s="217">
        <v>3179.41091860085</v>
      </c>
      <c r="N4504" s="217">
        <v>11.322852226928401</v>
      </c>
      <c r="O4504" s="217">
        <v>11.0083285539581</v>
      </c>
      <c r="P4504" s="217">
        <v>0.31452367297023198</v>
      </c>
      <c r="Q4504" s="217">
        <v>11.322852226928401</v>
      </c>
      <c r="R4504" s="217">
        <v>11.0083285539581</v>
      </c>
      <c r="S4504" s="217">
        <v>0.31452367297023198</v>
      </c>
      <c r="T4504" s="217">
        <v>11.322852226928401</v>
      </c>
      <c r="U4504" s="217">
        <v>11.0083285539581</v>
      </c>
      <c r="V4504" s="217">
        <v>0.31452367297023198</v>
      </c>
      <c r="W4504" s="217">
        <v>11.322852226928401</v>
      </c>
      <c r="X4504" s="217">
        <v>11.0083285539581</v>
      </c>
      <c r="Y4504" s="217">
        <v>0.31452367297023198</v>
      </c>
    </row>
    <row r="4505" spans="2:25">
      <c r="B4505" s="217" t="s">
        <v>4673</v>
      </c>
      <c r="C4505" s="217" t="s">
        <v>169</v>
      </c>
      <c r="D4505" s="217" t="s">
        <v>24</v>
      </c>
      <c r="E4505" s="217" t="s">
        <v>87</v>
      </c>
      <c r="F4505" s="217" t="s">
        <v>5</v>
      </c>
      <c r="G4505" s="217" t="s">
        <v>49</v>
      </c>
      <c r="H4505" s="217" t="s">
        <v>5</v>
      </c>
      <c r="I4505" s="217">
        <v>179</v>
      </c>
      <c r="J4505" s="217">
        <v>170</v>
      </c>
      <c r="K4505" s="217">
        <v>9</v>
      </c>
      <c r="L4505" s="217">
        <v>435</v>
      </c>
      <c r="M4505" s="217">
        <v>17300</v>
      </c>
      <c r="N4505" s="217">
        <v>10.3468208092486</v>
      </c>
      <c r="O4505" s="217">
        <v>9.8265895953757205</v>
      </c>
      <c r="P4505" s="217">
        <v>0.520231213872832</v>
      </c>
      <c r="Q4505" s="217">
        <v>10.3468208092486</v>
      </c>
      <c r="R4505" s="217">
        <v>9.8265895953757205</v>
      </c>
      <c r="S4505" s="217">
        <v>0.520231213872832</v>
      </c>
      <c r="T4505" s="217">
        <v>10.3468208092486</v>
      </c>
      <c r="U4505" s="217">
        <v>9.8265895953757205</v>
      </c>
      <c r="V4505" s="217">
        <v>0.520231213872832</v>
      </c>
      <c r="W4505" s="217">
        <v>10.3468208092486</v>
      </c>
      <c r="X4505" s="217">
        <v>9.8265895953757205</v>
      </c>
      <c r="Y4505" s="217">
        <v>0.520231213872832</v>
      </c>
    </row>
    <row r="4506" spans="2:25">
      <c r="B4506" s="217" t="s">
        <v>4674</v>
      </c>
      <c r="C4506" s="217" t="s">
        <v>169</v>
      </c>
      <c r="D4506" s="217" t="s">
        <v>24</v>
      </c>
      <c r="E4506" s="217" t="s">
        <v>87</v>
      </c>
      <c r="F4506" s="217" t="s">
        <v>12</v>
      </c>
      <c r="G4506" s="217" t="s">
        <v>13</v>
      </c>
      <c r="H4506" s="217" t="s">
        <v>170</v>
      </c>
      <c r="I4506" s="217">
        <v>0</v>
      </c>
      <c r="J4506" s="217">
        <v>0</v>
      </c>
      <c r="K4506" s="217">
        <v>0</v>
      </c>
      <c r="L4506" s="217">
        <v>0</v>
      </c>
      <c r="M4506" s="217">
        <v>46.315789473684198</v>
      </c>
      <c r="N4506" s="217">
        <v>0</v>
      </c>
      <c r="O4506" s="217">
        <v>0</v>
      </c>
      <c r="P4506" s="217">
        <v>0</v>
      </c>
      <c r="Q4506" s="217">
        <v>0</v>
      </c>
      <c r="R4506" s="217">
        <v>0</v>
      </c>
      <c r="S4506" s="217">
        <v>0</v>
      </c>
      <c r="T4506" s="217">
        <v>0</v>
      </c>
      <c r="U4506" s="217">
        <v>0</v>
      </c>
      <c r="V4506" s="217">
        <v>0</v>
      </c>
      <c r="W4506" s="217">
        <v>0</v>
      </c>
      <c r="X4506" s="217">
        <v>0</v>
      </c>
      <c r="Y4506" s="217">
        <v>0</v>
      </c>
    </row>
    <row r="4507" spans="2:25">
      <c r="B4507" s="217" t="s">
        <v>4675</v>
      </c>
      <c r="C4507" s="217" t="s">
        <v>169</v>
      </c>
      <c r="D4507" s="217" t="s">
        <v>24</v>
      </c>
      <c r="E4507" s="217" t="s">
        <v>87</v>
      </c>
      <c r="F4507" s="217" t="s">
        <v>12</v>
      </c>
      <c r="G4507" s="217" t="s">
        <v>13</v>
      </c>
      <c r="H4507" s="217" t="s">
        <v>172</v>
      </c>
      <c r="I4507" s="217">
        <v>0</v>
      </c>
      <c r="J4507" s="217">
        <v>0</v>
      </c>
      <c r="K4507" s="217">
        <v>0</v>
      </c>
      <c r="L4507" s="217">
        <v>0</v>
      </c>
      <c r="M4507" s="217">
        <v>46.315789473684198</v>
      </c>
      <c r="N4507" s="217">
        <v>0</v>
      </c>
      <c r="O4507" s="217">
        <v>0</v>
      </c>
      <c r="P4507" s="217">
        <v>0</v>
      </c>
      <c r="Q4507" s="217">
        <v>0</v>
      </c>
      <c r="R4507" s="217">
        <v>0</v>
      </c>
      <c r="S4507" s="217">
        <v>0</v>
      </c>
      <c r="T4507" s="217">
        <v>0</v>
      </c>
      <c r="U4507" s="217">
        <v>0</v>
      </c>
      <c r="V4507" s="217">
        <v>0</v>
      </c>
      <c r="W4507" s="217">
        <v>0</v>
      </c>
      <c r="X4507" s="217">
        <v>0</v>
      </c>
      <c r="Y4507" s="217">
        <v>0</v>
      </c>
    </row>
    <row r="4508" spans="2:25">
      <c r="B4508" s="217" t="s">
        <v>4676</v>
      </c>
      <c r="C4508" s="217" t="s">
        <v>169</v>
      </c>
      <c r="D4508" s="217" t="s">
        <v>24</v>
      </c>
      <c r="E4508" s="217" t="s">
        <v>87</v>
      </c>
      <c r="F4508" s="217" t="s">
        <v>12</v>
      </c>
      <c r="G4508" s="217" t="s">
        <v>13</v>
      </c>
      <c r="H4508" s="217" t="s">
        <v>174</v>
      </c>
      <c r="I4508" s="217">
        <v>0</v>
      </c>
      <c r="J4508" s="217">
        <v>0</v>
      </c>
      <c r="K4508" s="217">
        <v>0</v>
      </c>
      <c r="L4508" s="217">
        <v>0</v>
      </c>
      <c r="M4508" s="217">
        <v>69.473684210526301</v>
      </c>
      <c r="N4508" s="217">
        <v>0</v>
      </c>
      <c r="O4508" s="217">
        <v>0</v>
      </c>
      <c r="P4508" s="217">
        <v>0</v>
      </c>
      <c r="Q4508" s="217">
        <v>0</v>
      </c>
      <c r="R4508" s="217">
        <v>0</v>
      </c>
      <c r="S4508" s="217">
        <v>0</v>
      </c>
      <c r="T4508" s="217">
        <v>0</v>
      </c>
      <c r="U4508" s="217">
        <v>0</v>
      </c>
      <c r="V4508" s="217">
        <v>0</v>
      </c>
      <c r="W4508" s="217">
        <v>0</v>
      </c>
      <c r="X4508" s="217">
        <v>0</v>
      </c>
      <c r="Y4508" s="217">
        <v>0</v>
      </c>
    </row>
    <row r="4509" spans="2:25">
      <c r="B4509" s="217" t="s">
        <v>4677</v>
      </c>
      <c r="C4509" s="217" t="s">
        <v>169</v>
      </c>
      <c r="D4509" s="217" t="s">
        <v>24</v>
      </c>
      <c r="E4509" s="217" t="s">
        <v>87</v>
      </c>
      <c r="F4509" s="217" t="s">
        <v>12</v>
      </c>
      <c r="G4509" s="217" t="s">
        <v>13</v>
      </c>
      <c r="H4509" s="217" t="s">
        <v>176</v>
      </c>
      <c r="I4509" s="217">
        <v>1</v>
      </c>
      <c r="J4509" s="217">
        <v>1</v>
      </c>
      <c r="K4509" s="217">
        <v>0</v>
      </c>
      <c r="L4509" s="217">
        <v>1</v>
      </c>
      <c r="M4509" s="217">
        <v>162.105263157895</v>
      </c>
      <c r="N4509" s="217">
        <v>6.1688311688311703</v>
      </c>
      <c r="O4509" s="217">
        <v>6.1688311688311703</v>
      </c>
      <c r="P4509" s="217">
        <v>0</v>
      </c>
      <c r="Q4509" s="217">
        <v>6.1688311688311703</v>
      </c>
      <c r="R4509" s="217">
        <v>6.1688311688311703</v>
      </c>
      <c r="S4509" s="217">
        <v>0</v>
      </c>
      <c r="T4509" s="217">
        <v>6.1688311688311703</v>
      </c>
      <c r="U4509" s="217">
        <v>6.1688311688311703</v>
      </c>
      <c r="V4509" s="217">
        <v>0</v>
      </c>
      <c r="W4509" s="217">
        <v>6.1688311688311703</v>
      </c>
      <c r="X4509" s="217">
        <v>6.1688311688311703</v>
      </c>
      <c r="Y4509" s="217">
        <v>0</v>
      </c>
    </row>
    <row r="4510" spans="2:25">
      <c r="B4510" s="217" t="s">
        <v>4678</v>
      </c>
      <c r="C4510" s="217" t="s">
        <v>169</v>
      </c>
      <c r="D4510" s="217" t="s">
        <v>24</v>
      </c>
      <c r="E4510" s="217" t="s">
        <v>87</v>
      </c>
      <c r="F4510" s="217" t="s">
        <v>12</v>
      </c>
      <c r="G4510" s="217" t="s">
        <v>13</v>
      </c>
      <c r="H4510" s="217" t="s">
        <v>178</v>
      </c>
      <c r="I4510" s="217">
        <v>1</v>
      </c>
      <c r="J4510" s="217">
        <v>1</v>
      </c>
      <c r="K4510" s="217">
        <v>0</v>
      </c>
      <c r="L4510" s="217">
        <v>5</v>
      </c>
      <c r="M4510" s="217">
        <v>335.78947368421098</v>
      </c>
      <c r="N4510" s="217">
        <v>2.97805642633229</v>
      </c>
      <c r="O4510" s="217">
        <v>2.97805642633229</v>
      </c>
      <c r="P4510" s="217">
        <v>0</v>
      </c>
      <c r="Q4510" s="217">
        <v>2.97805642633229</v>
      </c>
      <c r="R4510" s="217">
        <v>2.97805642633229</v>
      </c>
      <c r="S4510" s="217">
        <v>0</v>
      </c>
      <c r="T4510" s="217">
        <v>2.97805642633229</v>
      </c>
      <c r="U4510" s="217">
        <v>2.97805642633229</v>
      </c>
      <c r="V4510" s="217">
        <v>0</v>
      </c>
      <c r="W4510" s="217">
        <v>2.97805642633229</v>
      </c>
      <c r="X4510" s="217">
        <v>2.97805642633229</v>
      </c>
      <c r="Y4510" s="217">
        <v>0</v>
      </c>
    </row>
    <row r="4511" spans="2:25">
      <c r="B4511" s="217" t="s">
        <v>4679</v>
      </c>
      <c r="C4511" s="217" t="s">
        <v>169</v>
      </c>
      <c r="D4511" s="217" t="s">
        <v>24</v>
      </c>
      <c r="E4511" s="217" t="s">
        <v>87</v>
      </c>
      <c r="F4511" s="217" t="s">
        <v>12</v>
      </c>
      <c r="G4511" s="217" t="s">
        <v>13</v>
      </c>
      <c r="H4511" s="217" t="s">
        <v>5</v>
      </c>
      <c r="I4511" s="217">
        <v>2</v>
      </c>
      <c r="J4511" s="217">
        <v>2</v>
      </c>
      <c r="K4511" s="217">
        <v>0</v>
      </c>
      <c r="L4511" s="217">
        <v>6</v>
      </c>
      <c r="M4511" s="217">
        <v>660</v>
      </c>
      <c r="N4511" s="217">
        <v>3.0303030303030298</v>
      </c>
      <c r="O4511" s="217">
        <v>3.0303030303030298</v>
      </c>
      <c r="P4511" s="217">
        <v>0</v>
      </c>
      <c r="Q4511" s="217">
        <v>3.0303030303030298</v>
      </c>
      <c r="R4511" s="217">
        <v>3.0303030303030298</v>
      </c>
      <c r="S4511" s="217">
        <v>0</v>
      </c>
      <c r="T4511" s="217">
        <v>3.0303030303030298</v>
      </c>
      <c r="U4511" s="217">
        <v>3.0303030303030298</v>
      </c>
      <c r="V4511" s="217">
        <v>0</v>
      </c>
      <c r="W4511" s="217">
        <v>3.0303030303030298</v>
      </c>
      <c r="X4511" s="217">
        <v>3.0303030303030298</v>
      </c>
      <c r="Y4511" s="217">
        <v>0</v>
      </c>
    </row>
    <row r="4512" spans="2:25">
      <c r="B4512" s="217" t="s">
        <v>4680</v>
      </c>
      <c r="C4512" s="217" t="s">
        <v>169</v>
      </c>
      <c r="D4512" s="217" t="s">
        <v>24</v>
      </c>
      <c r="E4512" s="217" t="s">
        <v>87</v>
      </c>
      <c r="F4512" s="217" t="s">
        <v>9</v>
      </c>
      <c r="G4512" s="217" t="s">
        <v>13</v>
      </c>
      <c r="H4512" s="217" t="s">
        <v>170</v>
      </c>
      <c r="I4512" s="217">
        <v>0</v>
      </c>
      <c r="J4512" s="217">
        <v>0</v>
      </c>
      <c r="K4512" s="217">
        <v>0</v>
      </c>
      <c r="L4512" s="217">
        <v>0</v>
      </c>
      <c r="M4512" s="217">
        <v>37.118644067796602</v>
      </c>
      <c r="N4512" s="217">
        <v>0</v>
      </c>
      <c r="O4512" s="217">
        <v>0</v>
      </c>
      <c r="P4512" s="217">
        <v>0</v>
      </c>
      <c r="Q4512" s="217">
        <v>0</v>
      </c>
      <c r="R4512" s="217">
        <v>0</v>
      </c>
      <c r="S4512" s="217">
        <v>0</v>
      </c>
      <c r="T4512" s="217">
        <v>0</v>
      </c>
      <c r="U4512" s="217">
        <v>0</v>
      </c>
      <c r="V4512" s="217">
        <v>0</v>
      </c>
      <c r="W4512" s="217">
        <v>0</v>
      </c>
      <c r="X4512" s="217">
        <v>0</v>
      </c>
      <c r="Y4512" s="217">
        <v>0</v>
      </c>
    </row>
    <row r="4513" spans="2:25">
      <c r="B4513" s="217" t="s">
        <v>4681</v>
      </c>
      <c r="C4513" s="217" t="s">
        <v>169</v>
      </c>
      <c r="D4513" s="217" t="s">
        <v>24</v>
      </c>
      <c r="E4513" s="217" t="s">
        <v>87</v>
      </c>
      <c r="F4513" s="217" t="s">
        <v>9</v>
      </c>
      <c r="G4513" s="217" t="s">
        <v>13</v>
      </c>
      <c r="H4513" s="217" t="s">
        <v>172</v>
      </c>
      <c r="I4513" s="217">
        <v>0</v>
      </c>
      <c r="J4513" s="217">
        <v>0</v>
      </c>
      <c r="K4513" s="217">
        <v>0</v>
      </c>
      <c r="L4513" s="217">
        <v>0</v>
      </c>
      <c r="M4513" s="217">
        <v>61.864406779661003</v>
      </c>
      <c r="N4513" s="217">
        <v>0</v>
      </c>
      <c r="O4513" s="217">
        <v>0</v>
      </c>
      <c r="P4513" s="217">
        <v>0</v>
      </c>
      <c r="Q4513" s="217">
        <v>0</v>
      </c>
      <c r="R4513" s="217">
        <v>0</v>
      </c>
      <c r="S4513" s="217">
        <v>0</v>
      </c>
      <c r="T4513" s="217">
        <v>0</v>
      </c>
      <c r="U4513" s="217">
        <v>0</v>
      </c>
      <c r="V4513" s="217">
        <v>0</v>
      </c>
      <c r="W4513" s="217">
        <v>0</v>
      </c>
      <c r="X4513" s="217">
        <v>0</v>
      </c>
      <c r="Y4513" s="217">
        <v>0</v>
      </c>
    </row>
    <row r="4514" spans="2:25">
      <c r="B4514" s="217" t="s">
        <v>4682</v>
      </c>
      <c r="C4514" s="217" t="s">
        <v>169</v>
      </c>
      <c r="D4514" s="217" t="s">
        <v>24</v>
      </c>
      <c r="E4514" s="217" t="s">
        <v>87</v>
      </c>
      <c r="F4514" s="217" t="s">
        <v>9</v>
      </c>
      <c r="G4514" s="217" t="s">
        <v>13</v>
      </c>
      <c r="H4514" s="217" t="s">
        <v>174</v>
      </c>
      <c r="I4514" s="217">
        <v>0</v>
      </c>
      <c r="J4514" s="217">
        <v>0</v>
      </c>
      <c r="K4514" s="217">
        <v>0</v>
      </c>
      <c r="L4514" s="217">
        <v>3</v>
      </c>
      <c r="M4514" s="217">
        <v>86.610169491525397</v>
      </c>
      <c r="N4514" s="217">
        <v>0</v>
      </c>
      <c r="O4514" s="217">
        <v>0</v>
      </c>
      <c r="P4514" s="217">
        <v>0</v>
      </c>
      <c r="Q4514" s="217">
        <v>0</v>
      </c>
      <c r="R4514" s="217">
        <v>0</v>
      </c>
      <c r="S4514" s="217">
        <v>0</v>
      </c>
      <c r="T4514" s="217">
        <v>0</v>
      </c>
      <c r="U4514" s="217">
        <v>0</v>
      </c>
      <c r="V4514" s="217">
        <v>0</v>
      </c>
      <c r="W4514" s="217">
        <v>0</v>
      </c>
      <c r="X4514" s="217">
        <v>0</v>
      </c>
      <c r="Y4514" s="217">
        <v>0</v>
      </c>
    </row>
    <row r="4515" spans="2:25">
      <c r="B4515" s="217" t="s">
        <v>4683</v>
      </c>
      <c r="C4515" s="217" t="s">
        <v>169</v>
      </c>
      <c r="D4515" s="217" t="s">
        <v>24</v>
      </c>
      <c r="E4515" s="217" t="s">
        <v>87</v>
      </c>
      <c r="F4515" s="217" t="s">
        <v>9</v>
      </c>
      <c r="G4515" s="217" t="s">
        <v>13</v>
      </c>
      <c r="H4515" s="217" t="s">
        <v>176</v>
      </c>
      <c r="I4515" s="217">
        <v>0</v>
      </c>
      <c r="J4515" s="217">
        <v>0</v>
      </c>
      <c r="K4515" s="217">
        <v>0</v>
      </c>
      <c r="L4515" s="217">
        <v>6</v>
      </c>
      <c r="M4515" s="217">
        <v>136.101694915254</v>
      </c>
      <c r="N4515" s="217">
        <v>0</v>
      </c>
      <c r="O4515" s="217">
        <v>0</v>
      </c>
      <c r="P4515" s="217">
        <v>0</v>
      </c>
      <c r="Q4515" s="217">
        <v>0</v>
      </c>
      <c r="R4515" s="217">
        <v>0</v>
      </c>
      <c r="S4515" s="217">
        <v>0</v>
      </c>
      <c r="T4515" s="217">
        <v>0</v>
      </c>
      <c r="U4515" s="217">
        <v>0</v>
      </c>
      <c r="V4515" s="217">
        <v>0</v>
      </c>
      <c r="W4515" s="217">
        <v>0</v>
      </c>
      <c r="X4515" s="217">
        <v>0</v>
      </c>
      <c r="Y4515" s="217">
        <v>0</v>
      </c>
    </row>
    <row r="4516" spans="2:25">
      <c r="B4516" s="217" t="s">
        <v>4684</v>
      </c>
      <c r="C4516" s="217" t="s">
        <v>169</v>
      </c>
      <c r="D4516" s="217" t="s">
        <v>24</v>
      </c>
      <c r="E4516" s="217" t="s">
        <v>87</v>
      </c>
      <c r="F4516" s="217" t="s">
        <v>9</v>
      </c>
      <c r="G4516" s="217" t="s">
        <v>13</v>
      </c>
      <c r="H4516" s="217" t="s">
        <v>178</v>
      </c>
      <c r="I4516" s="217">
        <v>2</v>
      </c>
      <c r="J4516" s="217">
        <v>2</v>
      </c>
      <c r="K4516" s="217">
        <v>0</v>
      </c>
      <c r="L4516" s="217">
        <v>8</v>
      </c>
      <c r="M4516" s="217">
        <v>408.305084745763</v>
      </c>
      <c r="N4516" s="217">
        <v>4.8982980489829799</v>
      </c>
      <c r="O4516" s="217">
        <v>4.8982980489829799</v>
      </c>
      <c r="P4516" s="217">
        <v>0</v>
      </c>
      <c r="Q4516" s="217">
        <v>4.8982980489829799</v>
      </c>
      <c r="R4516" s="217">
        <v>4.8982980489829799</v>
      </c>
      <c r="S4516" s="217">
        <v>0</v>
      </c>
      <c r="T4516" s="217">
        <v>4.8982980489829799</v>
      </c>
      <c r="U4516" s="217">
        <v>4.8982980489829799</v>
      </c>
      <c r="V4516" s="217">
        <v>0</v>
      </c>
      <c r="W4516" s="217">
        <v>4.8982980489829799</v>
      </c>
      <c r="X4516" s="217">
        <v>4.8982980489829799</v>
      </c>
      <c r="Y4516" s="217">
        <v>0</v>
      </c>
    </row>
    <row r="4517" spans="2:25">
      <c r="B4517" s="217" t="s">
        <v>4685</v>
      </c>
      <c r="C4517" s="217" t="s">
        <v>169</v>
      </c>
      <c r="D4517" s="217" t="s">
        <v>24</v>
      </c>
      <c r="E4517" s="217" t="s">
        <v>87</v>
      </c>
      <c r="F4517" s="217" t="s">
        <v>9</v>
      </c>
      <c r="G4517" s="217" t="s">
        <v>13</v>
      </c>
      <c r="H4517" s="217" t="s">
        <v>5</v>
      </c>
      <c r="I4517" s="217">
        <v>2</v>
      </c>
      <c r="J4517" s="217">
        <v>2</v>
      </c>
      <c r="K4517" s="217">
        <v>0</v>
      </c>
      <c r="L4517" s="217">
        <v>17</v>
      </c>
      <c r="M4517" s="217">
        <v>730</v>
      </c>
      <c r="N4517" s="217">
        <v>2.7397260273972601</v>
      </c>
      <c r="O4517" s="217">
        <v>2.7397260273972601</v>
      </c>
      <c r="P4517" s="217">
        <v>0</v>
      </c>
      <c r="Q4517" s="217">
        <v>2.7397260273972601</v>
      </c>
      <c r="R4517" s="217">
        <v>2.7397260273972601</v>
      </c>
      <c r="S4517" s="217">
        <v>0</v>
      </c>
      <c r="T4517" s="217">
        <v>2.7397260273972601</v>
      </c>
      <c r="U4517" s="217">
        <v>2.7397260273972601</v>
      </c>
      <c r="V4517" s="217">
        <v>0</v>
      </c>
      <c r="W4517" s="217">
        <v>2.7397260273972601</v>
      </c>
      <c r="X4517" s="217">
        <v>2.7397260273972601</v>
      </c>
      <c r="Y4517" s="217">
        <v>0</v>
      </c>
    </row>
    <row r="4518" spans="2:25">
      <c r="B4518" s="217" t="s">
        <v>4686</v>
      </c>
      <c r="C4518" s="217" t="s">
        <v>169</v>
      </c>
      <c r="D4518" s="217" t="s">
        <v>24</v>
      </c>
      <c r="E4518" s="217" t="s">
        <v>87</v>
      </c>
      <c r="F4518" s="217" t="s">
        <v>5</v>
      </c>
      <c r="G4518" s="217" t="s">
        <v>13</v>
      </c>
      <c r="H4518" s="217" t="s">
        <v>170</v>
      </c>
      <c r="I4518" s="217">
        <v>0</v>
      </c>
      <c r="J4518" s="217">
        <v>0</v>
      </c>
      <c r="K4518" s="217">
        <v>0</v>
      </c>
      <c r="L4518" s="217">
        <v>0</v>
      </c>
      <c r="M4518" s="217">
        <v>83.4344335414808</v>
      </c>
      <c r="N4518" s="217">
        <v>0</v>
      </c>
      <c r="O4518" s="217">
        <v>0</v>
      </c>
      <c r="P4518" s="217">
        <v>0</v>
      </c>
      <c r="Q4518" s="217">
        <v>0</v>
      </c>
      <c r="R4518" s="217">
        <v>0</v>
      </c>
      <c r="S4518" s="217">
        <v>0</v>
      </c>
      <c r="T4518" s="217">
        <v>0</v>
      </c>
      <c r="U4518" s="217">
        <v>0</v>
      </c>
      <c r="V4518" s="217">
        <v>0</v>
      </c>
      <c r="W4518" s="217">
        <v>0</v>
      </c>
      <c r="X4518" s="217">
        <v>0</v>
      </c>
      <c r="Y4518" s="217">
        <v>0</v>
      </c>
    </row>
    <row r="4519" spans="2:25">
      <c r="B4519" s="217" t="s">
        <v>4687</v>
      </c>
      <c r="C4519" s="217" t="s">
        <v>169</v>
      </c>
      <c r="D4519" s="217" t="s">
        <v>24</v>
      </c>
      <c r="E4519" s="217" t="s">
        <v>87</v>
      </c>
      <c r="F4519" s="217" t="s">
        <v>5</v>
      </c>
      <c r="G4519" s="217" t="s">
        <v>13</v>
      </c>
      <c r="H4519" s="217" t="s">
        <v>172</v>
      </c>
      <c r="I4519" s="217">
        <v>0</v>
      </c>
      <c r="J4519" s="217">
        <v>0</v>
      </c>
      <c r="K4519" s="217">
        <v>0</v>
      </c>
      <c r="L4519" s="217">
        <v>0</v>
      </c>
      <c r="M4519" s="217">
        <v>108.180196253345</v>
      </c>
      <c r="N4519" s="217">
        <v>0</v>
      </c>
      <c r="O4519" s="217">
        <v>0</v>
      </c>
      <c r="P4519" s="217">
        <v>0</v>
      </c>
      <c r="Q4519" s="217">
        <v>0</v>
      </c>
      <c r="R4519" s="217">
        <v>0</v>
      </c>
      <c r="S4519" s="217">
        <v>0</v>
      </c>
      <c r="T4519" s="217">
        <v>0</v>
      </c>
      <c r="U4519" s="217">
        <v>0</v>
      </c>
      <c r="V4519" s="217">
        <v>0</v>
      </c>
      <c r="W4519" s="217">
        <v>0</v>
      </c>
      <c r="X4519" s="217">
        <v>0</v>
      </c>
      <c r="Y4519" s="217">
        <v>0</v>
      </c>
    </row>
    <row r="4520" spans="2:25">
      <c r="B4520" s="217" t="s">
        <v>4688</v>
      </c>
      <c r="C4520" s="217" t="s">
        <v>169</v>
      </c>
      <c r="D4520" s="217" t="s">
        <v>24</v>
      </c>
      <c r="E4520" s="217" t="s">
        <v>87</v>
      </c>
      <c r="F4520" s="217" t="s">
        <v>5</v>
      </c>
      <c r="G4520" s="217" t="s">
        <v>13</v>
      </c>
      <c r="H4520" s="217" t="s">
        <v>174</v>
      </c>
      <c r="I4520" s="217">
        <v>0</v>
      </c>
      <c r="J4520" s="217">
        <v>0</v>
      </c>
      <c r="K4520" s="217">
        <v>0</v>
      </c>
      <c r="L4520" s="217">
        <v>3</v>
      </c>
      <c r="M4520" s="217">
        <v>156.08385370205201</v>
      </c>
      <c r="N4520" s="217">
        <v>0</v>
      </c>
      <c r="O4520" s="217">
        <v>0</v>
      </c>
      <c r="P4520" s="217">
        <v>0</v>
      </c>
      <c r="Q4520" s="217">
        <v>0</v>
      </c>
      <c r="R4520" s="217">
        <v>0</v>
      </c>
      <c r="S4520" s="217">
        <v>0</v>
      </c>
      <c r="T4520" s="217">
        <v>0</v>
      </c>
      <c r="U4520" s="217">
        <v>0</v>
      </c>
      <c r="V4520" s="217">
        <v>0</v>
      </c>
      <c r="W4520" s="217">
        <v>0</v>
      </c>
      <c r="X4520" s="217">
        <v>0</v>
      </c>
      <c r="Y4520" s="217">
        <v>0</v>
      </c>
    </row>
    <row r="4521" spans="2:25">
      <c r="B4521" s="217" t="s">
        <v>4689</v>
      </c>
      <c r="C4521" s="217" t="s">
        <v>169</v>
      </c>
      <c r="D4521" s="217" t="s">
        <v>24</v>
      </c>
      <c r="E4521" s="217" t="s">
        <v>87</v>
      </c>
      <c r="F4521" s="217" t="s">
        <v>5</v>
      </c>
      <c r="G4521" s="217" t="s">
        <v>13</v>
      </c>
      <c r="H4521" s="217" t="s">
        <v>176</v>
      </c>
      <c r="I4521" s="217">
        <v>1</v>
      </c>
      <c r="J4521" s="217">
        <v>1</v>
      </c>
      <c r="K4521" s="217">
        <v>0</v>
      </c>
      <c r="L4521" s="217">
        <v>7</v>
      </c>
      <c r="M4521" s="217">
        <v>298.206958073149</v>
      </c>
      <c r="N4521" s="217">
        <v>3.3533758114212202</v>
      </c>
      <c r="O4521" s="217">
        <v>3.3533758114212202</v>
      </c>
      <c r="P4521" s="217">
        <v>0</v>
      </c>
      <c r="Q4521" s="217">
        <v>3.3533758114212202</v>
      </c>
      <c r="R4521" s="217">
        <v>3.3533758114212202</v>
      </c>
      <c r="S4521" s="217">
        <v>0</v>
      </c>
      <c r="T4521" s="217">
        <v>3.3533758114212202</v>
      </c>
      <c r="U4521" s="217">
        <v>3.3533758114212202</v>
      </c>
      <c r="V4521" s="217">
        <v>0</v>
      </c>
      <c r="W4521" s="217">
        <v>3.3533758114212202</v>
      </c>
      <c r="X4521" s="217">
        <v>3.3533758114212202</v>
      </c>
      <c r="Y4521" s="217">
        <v>0</v>
      </c>
    </row>
    <row r="4522" spans="2:25">
      <c r="B4522" s="217" t="s">
        <v>4690</v>
      </c>
      <c r="C4522" s="217" t="s">
        <v>169</v>
      </c>
      <c r="D4522" s="217" t="s">
        <v>24</v>
      </c>
      <c r="E4522" s="217" t="s">
        <v>87</v>
      </c>
      <c r="F4522" s="217" t="s">
        <v>5</v>
      </c>
      <c r="G4522" s="217" t="s">
        <v>13</v>
      </c>
      <c r="H4522" s="217" t="s">
        <v>178</v>
      </c>
      <c r="I4522" s="217">
        <v>3</v>
      </c>
      <c r="J4522" s="217">
        <v>3</v>
      </c>
      <c r="K4522" s="217">
        <v>0</v>
      </c>
      <c r="L4522" s="217">
        <v>13</v>
      </c>
      <c r="M4522" s="217">
        <v>744.09455842997295</v>
      </c>
      <c r="N4522" s="217">
        <v>4.0317456511574896</v>
      </c>
      <c r="O4522" s="217">
        <v>4.0317456511574896</v>
      </c>
      <c r="P4522" s="217">
        <v>0</v>
      </c>
      <c r="Q4522" s="217">
        <v>4.0317456511574896</v>
      </c>
      <c r="R4522" s="217">
        <v>4.0317456511574896</v>
      </c>
      <c r="S4522" s="217">
        <v>0</v>
      </c>
      <c r="T4522" s="217">
        <v>4.0317456511574896</v>
      </c>
      <c r="U4522" s="217">
        <v>4.0317456511574896</v>
      </c>
      <c r="V4522" s="217">
        <v>0</v>
      </c>
      <c r="W4522" s="217">
        <v>4.0317456511574896</v>
      </c>
      <c r="X4522" s="217">
        <v>4.0317456511574896</v>
      </c>
      <c r="Y4522" s="217">
        <v>0</v>
      </c>
    </row>
    <row r="4523" spans="2:25">
      <c r="B4523" s="217" t="s">
        <v>4691</v>
      </c>
      <c r="C4523" s="217" t="s">
        <v>169</v>
      </c>
      <c r="D4523" s="217" t="s">
        <v>24</v>
      </c>
      <c r="E4523" s="217" t="s">
        <v>87</v>
      </c>
      <c r="F4523" s="217" t="s">
        <v>5</v>
      </c>
      <c r="G4523" s="217" t="s">
        <v>13</v>
      </c>
      <c r="H4523" s="217" t="s">
        <v>5</v>
      </c>
      <c r="I4523" s="217">
        <v>4</v>
      </c>
      <c r="J4523" s="217">
        <v>4</v>
      </c>
      <c r="K4523" s="217">
        <v>0</v>
      </c>
      <c r="L4523" s="217">
        <v>23</v>
      </c>
      <c r="M4523" s="217">
        <v>1390</v>
      </c>
      <c r="N4523" s="217">
        <v>2.8776978417266199</v>
      </c>
      <c r="O4523" s="217">
        <v>2.8776978417266199</v>
      </c>
      <c r="P4523" s="217">
        <v>0</v>
      </c>
      <c r="Q4523" s="217">
        <v>2.8776978417266199</v>
      </c>
      <c r="R4523" s="217">
        <v>2.8776978417266199</v>
      </c>
      <c r="S4523" s="217">
        <v>0</v>
      </c>
      <c r="T4523" s="217">
        <v>2.8776978417266199</v>
      </c>
      <c r="U4523" s="217">
        <v>2.8776978417266199</v>
      </c>
      <c r="V4523" s="217">
        <v>0</v>
      </c>
      <c r="W4523" s="217">
        <v>2.8776978417266199</v>
      </c>
      <c r="X4523" s="217">
        <v>2.8776978417266199</v>
      </c>
      <c r="Y4523" s="217">
        <v>0</v>
      </c>
    </row>
    <row r="4524" spans="2:25">
      <c r="B4524" s="217" t="s">
        <v>4692</v>
      </c>
      <c r="C4524" s="217" t="s">
        <v>169</v>
      </c>
      <c r="D4524" s="217" t="s">
        <v>24</v>
      </c>
      <c r="E4524" s="217" t="s">
        <v>87</v>
      </c>
      <c r="F4524" s="217" t="s">
        <v>12</v>
      </c>
      <c r="G4524" s="217" t="s">
        <v>5</v>
      </c>
      <c r="H4524" s="217" t="s">
        <v>170</v>
      </c>
      <c r="I4524" s="217">
        <v>32</v>
      </c>
      <c r="J4524" s="217">
        <v>29</v>
      </c>
      <c r="K4524" s="217">
        <v>3</v>
      </c>
      <c r="L4524" s="217">
        <v>46</v>
      </c>
      <c r="M4524" s="217">
        <v>1792.7019066103401</v>
      </c>
      <c r="N4524" s="217">
        <v>17.850151150062601</v>
      </c>
      <c r="O4524" s="217">
        <v>16.176699479744201</v>
      </c>
      <c r="P4524" s="217">
        <v>1.6734516703183699</v>
      </c>
      <c r="Q4524" s="217">
        <v>17.850151150062601</v>
      </c>
      <c r="R4524" s="217">
        <v>16.176699479744201</v>
      </c>
      <c r="S4524" s="217">
        <v>1.6734516703183699</v>
      </c>
      <c r="T4524" s="217">
        <v>17.850151150062601</v>
      </c>
      <c r="U4524" s="217">
        <v>16.176699479744201</v>
      </c>
      <c r="V4524" s="217">
        <v>1.6734516703183699</v>
      </c>
      <c r="W4524" s="217">
        <v>17.850151150062601</v>
      </c>
      <c r="X4524" s="217">
        <v>16.176699479744201</v>
      </c>
      <c r="Y4524" s="217">
        <v>1.6734516703183699</v>
      </c>
    </row>
    <row r="4525" spans="2:25">
      <c r="B4525" s="217" t="s">
        <v>4693</v>
      </c>
      <c r="C4525" s="217" t="s">
        <v>169</v>
      </c>
      <c r="D4525" s="217" t="s">
        <v>24</v>
      </c>
      <c r="E4525" s="217" t="s">
        <v>87</v>
      </c>
      <c r="F4525" s="217" t="s">
        <v>12</v>
      </c>
      <c r="G4525" s="217" t="s">
        <v>5</v>
      </c>
      <c r="H4525" s="217" t="s">
        <v>172</v>
      </c>
      <c r="I4525" s="217">
        <v>19</v>
      </c>
      <c r="J4525" s="217">
        <v>19</v>
      </c>
      <c r="K4525" s="217">
        <v>0</v>
      </c>
      <c r="L4525" s="217">
        <v>14</v>
      </c>
      <c r="M4525" s="217">
        <v>2056.80809398768</v>
      </c>
      <c r="N4525" s="217">
        <v>9.2376143673974696</v>
      </c>
      <c r="O4525" s="217">
        <v>9.2376143673974696</v>
      </c>
      <c r="P4525" s="217">
        <v>0</v>
      </c>
      <c r="Q4525" s="217">
        <v>9.2376143673974696</v>
      </c>
      <c r="R4525" s="217">
        <v>9.2376143673974696</v>
      </c>
      <c r="S4525" s="217">
        <v>0</v>
      </c>
      <c r="T4525" s="217">
        <v>9.2376143673974696</v>
      </c>
      <c r="U4525" s="217">
        <v>9.2376143673974696</v>
      </c>
      <c r="V4525" s="217">
        <v>0</v>
      </c>
      <c r="W4525" s="217">
        <v>9.2376143673974696</v>
      </c>
      <c r="X4525" s="217">
        <v>9.2376143673974696</v>
      </c>
      <c r="Y4525" s="217">
        <v>0</v>
      </c>
    </row>
    <row r="4526" spans="2:25">
      <c r="B4526" s="217" t="s">
        <v>4694</v>
      </c>
      <c r="C4526" s="217" t="s">
        <v>169</v>
      </c>
      <c r="D4526" s="217" t="s">
        <v>24</v>
      </c>
      <c r="E4526" s="217" t="s">
        <v>87</v>
      </c>
      <c r="F4526" s="217" t="s">
        <v>12</v>
      </c>
      <c r="G4526" s="217" t="s">
        <v>5</v>
      </c>
      <c r="H4526" s="217" t="s">
        <v>174</v>
      </c>
      <c r="I4526" s="217">
        <v>59</v>
      </c>
      <c r="J4526" s="217">
        <v>58</v>
      </c>
      <c r="K4526" s="217">
        <v>1</v>
      </c>
      <c r="L4526" s="217">
        <v>64</v>
      </c>
      <c r="M4526" s="217">
        <v>2482.8479224090602</v>
      </c>
      <c r="N4526" s="217">
        <v>23.763034162299199</v>
      </c>
      <c r="O4526" s="217">
        <v>23.360270871412698</v>
      </c>
      <c r="P4526" s="217">
        <v>0.40276329088642698</v>
      </c>
      <c r="Q4526" s="217">
        <v>23.763034162299199</v>
      </c>
      <c r="R4526" s="217">
        <v>23.360270871412698</v>
      </c>
      <c r="S4526" s="217">
        <v>0.40276329088642698</v>
      </c>
      <c r="T4526" s="217">
        <v>23.763034162299199</v>
      </c>
      <c r="U4526" s="217">
        <v>23.360270871412698</v>
      </c>
      <c r="V4526" s="217">
        <v>0.40276329088642698</v>
      </c>
      <c r="W4526" s="217">
        <v>23.763034162299199</v>
      </c>
      <c r="X4526" s="217">
        <v>23.360270871412698</v>
      </c>
      <c r="Y4526" s="217">
        <v>0.40276329088642698</v>
      </c>
    </row>
    <row r="4527" spans="2:25">
      <c r="B4527" s="217" t="s">
        <v>4695</v>
      </c>
      <c r="C4527" s="217" t="s">
        <v>169</v>
      </c>
      <c r="D4527" s="217" t="s">
        <v>24</v>
      </c>
      <c r="E4527" s="217" t="s">
        <v>87</v>
      </c>
      <c r="F4527" s="217" t="s">
        <v>12</v>
      </c>
      <c r="G4527" s="217" t="s">
        <v>5</v>
      </c>
      <c r="H4527" s="217" t="s">
        <v>176</v>
      </c>
      <c r="I4527" s="217">
        <v>52</v>
      </c>
      <c r="J4527" s="217">
        <v>50</v>
      </c>
      <c r="K4527" s="217">
        <v>2</v>
      </c>
      <c r="L4527" s="217">
        <v>63</v>
      </c>
      <c r="M4527" s="217">
        <v>3564.5876513409298</v>
      </c>
      <c r="N4527" s="217">
        <v>14.587942585852399</v>
      </c>
      <c r="O4527" s="217">
        <v>14.0268678710119</v>
      </c>
      <c r="P4527" s="217">
        <v>0.561074714840477</v>
      </c>
      <c r="Q4527" s="217">
        <v>14.587942585852399</v>
      </c>
      <c r="R4527" s="217">
        <v>14.0268678710119</v>
      </c>
      <c r="S4527" s="217">
        <v>0.561074714840477</v>
      </c>
      <c r="T4527" s="217">
        <v>14.587942585852399</v>
      </c>
      <c r="U4527" s="217">
        <v>14.0268678710119</v>
      </c>
      <c r="V4527" s="217">
        <v>0.561074714840477</v>
      </c>
      <c r="W4527" s="217">
        <v>14.587942585852399</v>
      </c>
      <c r="X4527" s="217">
        <v>14.0268678710119</v>
      </c>
      <c r="Y4527" s="217">
        <v>0.561074714840477</v>
      </c>
    </row>
    <row r="4528" spans="2:25">
      <c r="B4528" s="217" t="s">
        <v>4696</v>
      </c>
      <c r="C4528" s="217" t="s">
        <v>169</v>
      </c>
      <c r="D4528" s="217" t="s">
        <v>24</v>
      </c>
      <c r="E4528" s="217" t="s">
        <v>87</v>
      </c>
      <c r="F4528" s="217" t="s">
        <v>12</v>
      </c>
      <c r="G4528" s="217" t="s">
        <v>5</v>
      </c>
      <c r="H4528" s="217" t="s">
        <v>178</v>
      </c>
      <c r="I4528" s="217">
        <v>64</v>
      </c>
      <c r="J4528" s="217">
        <v>62</v>
      </c>
      <c r="K4528" s="217">
        <v>2</v>
      </c>
      <c r="L4528" s="217">
        <v>100</v>
      </c>
      <c r="M4528" s="217">
        <v>4283.0544256519797</v>
      </c>
      <c r="N4528" s="217">
        <v>14.942607223642201</v>
      </c>
      <c r="O4528" s="217">
        <v>14.4756507479034</v>
      </c>
      <c r="P4528" s="217">
        <v>0.46695647573881899</v>
      </c>
      <c r="Q4528" s="217">
        <v>14.942607223642201</v>
      </c>
      <c r="R4528" s="217">
        <v>14.4756507479034</v>
      </c>
      <c r="S4528" s="217">
        <v>0.46695647573881899</v>
      </c>
      <c r="T4528" s="217">
        <v>14.942607223642201</v>
      </c>
      <c r="U4528" s="217">
        <v>14.4756507479034</v>
      </c>
      <c r="V4528" s="217">
        <v>0.46695647573881899</v>
      </c>
      <c r="W4528" s="217">
        <v>14.942607223642201</v>
      </c>
      <c r="X4528" s="217">
        <v>14.4756507479034</v>
      </c>
      <c r="Y4528" s="217">
        <v>0.46695647573881899</v>
      </c>
    </row>
    <row r="4529" spans="2:25">
      <c r="B4529" s="217" t="s">
        <v>4697</v>
      </c>
      <c r="C4529" s="217" t="s">
        <v>169</v>
      </c>
      <c r="D4529" s="217" t="s">
        <v>24</v>
      </c>
      <c r="E4529" s="217" t="s">
        <v>87</v>
      </c>
      <c r="F4529" s="217" t="s">
        <v>12</v>
      </c>
      <c r="G4529" s="217" t="s">
        <v>5</v>
      </c>
      <c r="H4529" s="217" t="s">
        <v>5</v>
      </c>
      <c r="I4529" s="217">
        <v>226</v>
      </c>
      <c r="J4529" s="217">
        <v>218</v>
      </c>
      <c r="K4529" s="217">
        <v>8</v>
      </c>
      <c r="L4529" s="217">
        <v>287</v>
      </c>
      <c r="M4529" s="217">
        <v>14180</v>
      </c>
      <c r="N4529" s="217">
        <v>15.937940761636099</v>
      </c>
      <c r="O4529" s="217">
        <v>15.3737658674189</v>
      </c>
      <c r="P4529" s="217">
        <v>0.56417489421720701</v>
      </c>
      <c r="Q4529" s="217">
        <v>15.937940761636099</v>
      </c>
      <c r="R4529" s="217">
        <v>15.3737658674189</v>
      </c>
      <c r="S4529" s="217">
        <v>0.56417489421720701</v>
      </c>
      <c r="T4529" s="217">
        <v>15.937940761636099</v>
      </c>
      <c r="U4529" s="217">
        <v>15.3737658674189</v>
      </c>
      <c r="V4529" s="217">
        <v>0.56417489421720701</v>
      </c>
      <c r="W4529" s="217">
        <v>15.937940761636099</v>
      </c>
      <c r="X4529" s="217">
        <v>15.3737658674189</v>
      </c>
      <c r="Y4529" s="217">
        <v>0.56417489421720701</v>
      </c>
    </row>
    <row r="4530" spans="2:25">
      <c r="B4530" s="217" t="s">
        <v>4698</v>
      </c>
      <c r="C4530" s="217" t="s">
        <v>169</v>
      </c>
      <c r="D4530" s="217" t="s">
        <v>24</v>
      </c>
      <c r="E4530" s="217" t="s">
        <v>87</v>
      </c>
      <c r="F4530" s="217" t="s">
        <v>9</v>
      </c>
      <c r="G4530" s="217" t="s">
        <v>5</v>
      </c>
      <c r="H4530" s="217" t="s">
        <v>170</v>
      </c>
      <c r="I4530" s="217">
        <v>3</v>
      </c>
      <c r="J4530" s="217">
        <v>2</v>
      </c>
      <c r="K4530" s="217">
        <v>1</v>
      </c>
      <c r="L4530" s="217">
        <v>56</v>
      </c>
      <c r="M4530" s="217">
        <v>1826.5967200218399</v>
      </c>
      <c r="N4530" s="217">
        <v>1.6423986570851401</v>
      </c>
      <c r="O4530" s="217">
        <v>1.09493243805676</v>
      </c>
      <c r="P4530" s="217">
        <v>0.54746621902838</v>
      </c>
      <c r="Q4530" s="217">
        <v>1.6423986570851401</v>
      </c>
      <c r="R4530" s="217">
        <v>1.09493243805676</v>
      </c>
      <c r="S4530" s="217">
        <v>0.54746621902838</v>
      </c>
      <c r="T4530" s="217">
        <v>1.6423986570851401</v>
      </c>
      <c r="U4530" s="217">
        <v>1.09493243805676</v>
      </c>
      <c r="V4530" s="217">
        <v>0.54746621902838</v>
      </c>
      <c r="W4530" s="217">
        <v>1.6423986570851401</v>
      </c>
      <c r="X4530" s="217">
        <v>1.09493243805676</v>
      </c>
      <c r="Y4530" s="217">
        <v>0.54746621902838</v>
      </c>
    </row>
    <row r="4531" spans="2:25">
      <c r="B4531" s="217" t="s">
        <v>4699</v>
      </c>
      <c r="C4531" s="217" t="s">
        <v>169</v>
      </c>
      <c r="D4531" s="217" t="s">
        <v>24</v>
      </c>
      <c r="E4531" s="217" t="s">
        <v>87</v>
      </c>
      <c r="F4531" s="217" t="s">
        <v>9</v>
      </c>
      <c r="G4531" s="217" t="s">
        <v>5</v>
      </c>
      <c r="H4531" s="217" t="s">
        <v>172</v>
      </c>
      <c r="I4531" s="217">
        <v>3</v>
      </c>
      <c r="J4531" s="217">
        <v>3</v>
      </c>
      <c r="K4531" s="217">
        <v>0</v>
      </c>
      <c r="L4531" s="217">
        <v>41</v>
      </c>
      <c r="M4531" s="217">
        <v>2132.3695497424701</v>
      </c>
      <c r="N4531" s="217">
        <v>1.4068855937106799</v>
      </c>
      <c r="O4531" s="217">
        <v>1.4068855937106799</v>
      </c>
      <c r="P4531" s="217">
        <v>0</v>
      </c>
      <c r="Q4531" s="217">
        <v>1.4068855937106799</v>
      </c>
      <c r="R4531" s="217">
        <v>1.4068855937106799</v>
      </c>
      <c r="S4531" s="217">
        <v>0</v>
      </c>
      <c r="T4531" s="217">
        <v>1.4068855937106799</v>
      </c>
      <c r="U4531" s="217">
        <v>1.4068855937106799</v>
      </c>
      <c r="V4531" s="217">
        <v>0</v>
      </c>
      <c r="W4531" s="217">
        <v>1.4068855937106799</v>
      </c>
      <c r="X4531" s="217">
        <v>1.4068855937106799</v>
      </c>
      <c r="Y4531" s="217">
        <v>0</v>
      </c>
    </row>
    <row r="4532" spans="2:25">
      <c r="B4532" s="217" t="s">
        <v>4700</v>
      </c>
      <c r="C4532" s="217" t="s">
        <v>169</v>
      </c>
      <c r="D4532" s="217" t="s">
        <v>24</v>
      </c>
      <c r="E4532" s="217" t="s">
        <v>87</v>
      </c>
      <c r="F4532" s="217" t="s">
        <v>9</v>
      </c>
      <c r="G4532" s="217" t="s">
        <v>5</v>
      </c>
      <c r="H4532" s="217" t="s">
        <v>174</v>
      </c>
      <c r="I4532" s="217">
        <v>14</v>
      </c>
      <c r="J4532" s="217">
        <v>10</v>
      </c>
      <c r="K4532" s="217">
        <v>4</v>
      </c>
      <c r="L4532" s="217">
        <v>80</v>
      </c>
      <c r="M4532" s="217">
        <v>2697.3821917738501</v>
      </c>
      <c r="N4532" s="217">
        <v>5.1902174051180197</v>
      </c>
      <c r="O4532" s="217">
        <v>3.70729814651287</v>
      </c>
      <c r="P4532" s="217">
        <v>1.4829192586051501</v>
      </c>
      <c r="Q4532" s="217">
        <v>5.1902174051180197</v>
      </c>
      <c r="R4532" s="217">
        <v>3.70729814651287</v>
      </c>
      <c r="S4532" s="217">
        <v>1.4829192586051501</v>
      </c>
      <c r="T4532" s="217">
        <v>5.1902174051180197</v>
      </c>
      <c r="U4532" s="217">
        <v>3.70729814651287</v>
      </c>
      <c r="V4532" s="217">
        <v>1.4829192586051501</v>
      </c>
      <c r="W4532" s="217">
        <v>5.1902174051180197</v>
      </c>
      <c r="X4532" s="217">
        <v>3.70729814651287</v>
      </c>
      <c r="Y4532" s="217">
        <v>1.4829192586051501</v>
      </c>
    </row>
    <row r="4533" spans="2:25">
      <c r="B4533" s="217" t="s">
        <v>4701</v>
      </c>
      <c r="C4533" s="217" t="s">
        <v>169</v>
      </c>
      <c r="D4533" s="217" t="s">
        <v>24</v>
      </c>
      <c r="E4533" s="217" t="s">
        <v>87</v>
      </c>
      <c r="F4533" s="217" t="s">
        <v>9</v>
      </c>
      <c r="G4533" s="217" t="s">
        <v>5</v>
      </c>
      <c r="H4533" s="217" t="s">
        <v>176</v>
      </c>
      <c r="I4533" s="217">
        <v>10</v>
      </c>
      <c r="J4533" s="217">
        <v>10</v>
      </c>
      <c r="K4533" s="217">
        <v>0</v>
      </c>
      <c r="L4533" s="217">
        <v>121</v>
      </c>
      <c r="M4533" s="217">
        <v>3664.8734860531799</v>
      </c>
      <c r="N4533" s="217">
        <v>2.7286071505757001</v>
      </c>
      <c r="O4533" s="217">
        <v>2.7286071505757001</v>
      </c>
      <c r="P4533" s="217">
        <v>0</v>
      </c>
      <c r="Q4533" s="217">
        <v>2.7286071505757001</v>
      </c>
      <c r="R4533" s="217">
        <v>2.7286071505757001</v>
      </c>
      <c r="S4533" s="217">
        <v>0</v>
      </c>
      <c r="T4533" s="217">
        <v>2.7286071505757001</v>
      </c>
      <c r="U4533" s="217">
        <v>2.7286071505757001</v>
      </c>
      <c r="V4533" s="217">
        <v>0</v>
      </c>
      <c r="W4533" s="217">
        <v>2.7286071505757001</v>
      </c>
      <c r="X4533" s="217">
        <v>2.7286071505757001</v>
      </c>
      <c r="Y4533" s="217">
        <v>0</v>
      </c>
    </row>
    <row r="4534" spans="2:25">
      <c r="B4534" s="217" t="s">
        <v>4702</v>
      </c>
      <c r="C4534" s="217" t="s">
        <v>169</v>
      </c>
      <c r="D4534" s="217" t="s">
        <v>24</v>
      </c>
      <c r="E4534" s="217" t="s">
        <v>87</v>
      </c>
      <c r="F4534" s="217" t="s">
        <v>9</v>
      </c>
      <c r="G4534" s="217" t="s">
        <v>5</v>
      </c>
      <c r="H4534" s="217" t="s">
        <v>178</v>
      </c>
      <c r="I4534" s="217">
        <v>19</v>
      </c>
      <c r="J4534" s="217">
        <v>17</v>
      </c>
      <c r="K4534" s="217">
        <v>2</v>
      </c>
      <c r="L4534" s="217">
        <v>147</v>
      </c>
      <c r="M4534" s="217">
        <v>4488.7780524086602</v>
      </c>
      <c r="N4534" s="217">
        <v>4.2327777800920003</v>
      </c>
      <c r="O4534" s="217">
        <v>3.7872222242928402</v>
      </c>
      <c r="P4534" s="217">
        <v>0.44555555579915701</v>
      </c>
      <c r="Q4534" s="217">
        <v>4.2327777800920003</v>
      </c>
      <c r="R4534" s="217">
        <v>3.7872222242928402</v>
      </c>
      <c r="S4534" s="217">
        <v>0.44555555579915701</v>
      </c>
      <c r="T4534" s="217">
        <v>4.2327777800920003</v>
      </c>
      <c r="U4534" s="217">
        <v>3.7872222242928402</v>
      </c>
      <c r="V4534" s="217">
        <v>0.44555555579915701</v>
      </c>
      <c r="W4534" s="217">
        <v>4.2327777800920003</v>
      </c>
      <c r="X4534" s="217">
        <v>3.7872222242928402</v>
      </c>
      <c r="Y4534" s="217">
        <v>0.44555555579915701</v>
      </c>
    </row>
    <row r="4535" spans="2:25">
      <c r="B4535" s="217" t="s">
        <v>4703</v>
      </c>
      <c r="C4535" s="217" t="s">
        <v>169</v>
      </c>
      <c r="D4535" s="217" t="s">
        <v>24</v>
      </c>
      <c r="E4535" s="217" t="s">
        <v>87</v>
      </c>
      <c r="F4535" s="217" t="s">
        <v>9</v>
      </c>
      <c r="G4535" s="217" t="s">
        <v>5</v>
      </c>
      <c r="H4535" s="217" t="s">
        <v>5</v>
      </c>
      <c r="I4535" s="217">
        <v>49</v>
      </c>
      <c r="J4535" s="217">
        <v>42</v>
      </c>
      <c r="K4535" s="217">
        <v>7</v>
      </c>
      <c r="L4535" s="217">
        <v>445</v>
      </c>
      <c r="M4535" s="217">
        <v>14810</v>
      </c>
      <c r="N4535" s="217">
        <v>3.3085752869682601</v>
      </c>
      <c r="O4535" s="217">
        <v>2.8359216745442302</v>
      </c>
      <c r="P4535" s="217">
        <v>0.47265361242403803</v>
      </c>
      <c r="Q4535" s="217">
        <v>3.3085752869682601</v>
      </c>
      <c r="R4535" s="217">
        <v>2.8359216745442302</v>
      </c>
      <c r="S4535" s="217">
        <v>0.47265361242403803</v>
      </c>
      <c r="T4535" s="217">
        <v>3.3085752869682601</v>
      </c>
      <c r="U4535" s="217">
        <v>2.8359216745442302</v>
      </c>
      <c r="V4535" s="217">
        <v>0.47265361242403803</v>
      </c>
      <c r="W4535" s="217">
        <v>3.3085752869682601</v>
      </c>
      <c r="X4535" s="217">
        <v>2.8359216745442302</v>
      </c>
      <c r="Y4535" s="217">
        <v>0.47265361242403803</v>
      </c>
    </row>
    <row r="4536" spans="2:25">
      <c r="B4536" s="217" t="s">
        <v>4704</v>
      </c>
      <c r="C4536" s="217" t="s">
        <v>169</v>
      </c>
      <c r="D4536" s="217" t="s">
        <v>24</v>
      </c>
      <c r="E4536" s="217" t="s">
        <v>87</v>
      </c>
      <c r="F4536" s="217" t="s">
        <v>5</v>
      </c>
      <c r="G4536" s="217" t="s">
        <v>5</v>
      </c>
      <c r="H4536" s="217" t="s">
        <v>170</v>
      </c>
      <c r="I4536" s="217">
        <v>35</v>
      </c>
      <c r="J4536" s="217">
        <v>31</v>
      </c>
      <c r="K4536" s="217">
        <v>4</v>
      </c>
      <c r="L4536" s="217">
        <v>102</v>
      </c>
      <c r="M4536" s="217">
        <v>3619.29862663219</v>
      </c>
      <c r="N4536" s="217">
        <v>9.67038191942952</v>
      </c>
      <c r="O4536" s="217">
        <v>8.5651954143518605</v>
      </c>
      <c r="P4536" s="217">
        <v>1.1051865050776599</v>
      </c>
      <c r="Q4536" s="217">
        <v>9.67038191942952</v>
      </c>
      <c r="R4536" s="217">
        <v>8.5651954143518605</v>
      </c>
      <c r="S4536" s="217">
        <v>1.1051865050776599</v>
      </c>
      <c r="T4536" s="217">
        <v>9.67038191942952</v>
      </c>
      <c r="U4536" s="217">
        <v>8.5651954143518605</v>
      </c>
      <c r="V4536" s="217">
        <v>1.1051865050776599</v>
      </c>
      <c r="W4536" s="217">
        <v>9.67038191942952</v>
      </c>
      <c r="X4536" s="217">
        <v>8.5651954143518605</v>
      </c>
      <c r="Y4536" s="217">
        <v>1.1051865050776599</v>
      </c>
    </row>
    <row r="4537" spans="2:25">
      <c r="B4537" s="217" t="s">
        <v>4705</v>
      </c>
      <c r="C4537" s="217" t="s">
        <v>169</v>
      </c>
      <c r="D4537" s="217" t="s">
        <v>24</v>
      </c>
      <c r="E4537" s="217" t="s">
        <v>87</v>
      </c>
      <c r="F4537" s="217" t="s">
        <v>5</v>
      </c>
      <c r="G4537" s="217" t="s">
        <v>5</v>
      </c>
      <c r="H4537" s="217" t="s">
        <v>172</v>
      </c>
      <c r="I4537" s="217">
        <v>22</v>
      </c>
      <c r="J4537" s="217">
        <v>22</v>
      </c>
      <c r="K4537" s="217">
        <v>0</v>
      </c>
      <c r="L4537" s="217">
        <v>55</v>
      </c>
      <c r="M4537" s="217">
        <v>4189.1776437301496</v>
      </c>
      <c r="N4537" s="217">
        <v>5.2516273767780897</v>
      </c>
      <c r="O4537" s="217">
        <v>5.2516273767780897</v>
      </c>
      <c r="P4537" s="217">
        <v>0</v>
      </c>
      <c r="Q4537" s="217">
        <v>5.2516273767780897</v>
      </c>
      <c r="R4537" s="217">
        <v>5.2516273767780897</v>
      </c>
      <c r="S4537" s="217">
        <v>0</v>
      </c>
      <c r="T4537" s="217">
        <v>5.2516273767780897</v>
      </c>
      <c r="U4537" s="217">
        <v>5.2516273767780897</v>
      </c>
      <c r="V4537" s="217">
        <v>0</v>
      </c>
      <c r="W4537" s="217">
        <v>5.2516273767780897</v>
      </c>
      <c r="X4537" s="217">
        <v>5.2516273767780897</v>
      </c>
      <c r="Y4537" s="217">
        <v>0</v>
      </c>
    </row>
    <row r="4538" spans="2:25">
      <c r="B4538" s="217" t="s">
        <v>4706</v>
      </c>
      <c r="C4538" s="217" t="s">
        <v>169</v>
      </c>
      <c r="D4538" s="217" t="s">
        <v>24</v>
      </c>
      <c r="E4538" s="217" t="s">
        <v>87</v>
      </c>
      <c r="F4538" s="217" t="s">
        <v>5</v>
      </c>
      <c r="G4538" s="217" t="s">
        <v>5</v>
      </c>
      <c r="H4538" s="217" t="s">
        <v>174</v>
      </c>
      <c r="I4538" s="217">
        <v>73</v>
      </c>
      <c r="J4538" s="217">
        <v>68</v>
      </c>
      <c r="K4538" s="217">
        <v>5</v>
      </c>
      <c r="L4538" s="217">
        <v>144</v>
      </c>
      <c r="M4538" s="217">
        <v>5180.2301141829003</v>
      </c>
      <c r="N4538" s="217">
        <v>14.0920380737786</v>
      </c>
      <c r="O4538" s="217">
        <v>13.126829986533499</v>
      </c>
      <c r="P4538" s="217">
        <v>0.96520808724510998</v>
      </c>
      <c r="Q4538" s="217">
        <v>14.0920380737786</v>
      </c>
      <c r="R4538" s="217">
        <v>13.126829986533499</v>
      </c>
      <c r="S4538" s="217">
        <v>0.96520808724510998</v>
      </c>
      <c r="T4538" s="217">
        <v>14.0920380737786</v>
      </c>
      <c r="U4538" s="217">
        <v>13.126829986533499</v>
      </c>
      <c r="V4538" s="217">
        <v>0.96520808724510998</v>
      </c>
      <c r="W4538" s="217">
        <v>14.0920380737786</v>
      </c>
      <c r="X4538" s="217">
        <v>13.126829986533499</v>
      </c>
      <c r="Y4538" s="217">
        <v>0.96520808724510998</v>
      </c>
    </row>
    <row r="4539" spans="2:25">
      <c r="B4539" s="217" t="s">
        <v>4707</v>
      </c>
      <c r="C4539" s="217" t="s">
        <v>169</v>
      </c>
      <c r="D4539" s="217" t="s">
        <v>24</v>
      </c>
      <c r="E4539" s="217" t="s">
        <v>87</v>
      </c>
      <c r="F4539" s="217" t="s">
        <v>5</v>
      </c>
      <c r="G4539" s="217" t="s">
        <v>5</v>
      </c>
      <c r="H4539" s="217" t="s">
        <v>176</v>
      </c>
      <c r="I4539" s="217">
        <v>63</v>
      </c>
      <c r="J4539" s="217">
        <v>61</v>
      </c>
      <c r="K4539" s="217">
        <v>2</v>
      </c>
      <c r="L4539" s="217">
        <v>184</v>
      </c>
      <c r="M4539" s="217">
        <v>7229.4611373941098</v>
      </c>
      <c r="N4539" s="217">
        <v>8.7143424389039108</v>
      </c>
      <c r="O4539" s="217">
        <v>8.43769664719267</v>
      </c>
      <c r="P4539" s="217">
        <v>0.27664579171123499</v>
      </c>
      <c r="Q4539" s="217">
        <v>8.7143424389039108</v>
      </c>
      <c r="R4539" s="217">
        <v>8.43769664719267</v>
      </c>
      <c r="S4539" s="217">
        <v>0.27664579171123499</v>
      </c>
      <c r="T4539" s="217">
        <v>8.7143424389039108</v>
      </c>
      <c r="U4539" s="217">
        <v>8.43769664719267</v>
      </c>
      <c r="V4539" s="217">
        <v>0.27664579171123499</v>
      </c>
      <c r="W4539" s="217">
        <v>8.7143424389039108</v>
      </c>
      <c r="X4539" s="217">
        <v>8.43769664719267</v>
      </c>
      <c r="Y4539" s="217">
        <v>0.27664579171123499</v>
      </c>
    </row>
    <row r="4540" spans="2:25">
      <c r="B4540" s="217" t="s">
        <v>4708</v>
      </c>
      <c r="C4540" s="217" t="s">
        <v>169</v>
      </c>
      <c r="D4540" s="217" t="s">
        <v>24</v>
      </c>
      <c r="E4540" s="217" t="s">
        <v>87</v>
      </c>
      <c r="F4540" s="217" t="s">
        <v>5</v>
      </c>
      <c r="G4540" s="217" t="s">
        <v>5</v>
      </c>
      <c r="H4540" s="217" t="s">
        <v>178</v>
      </c>
      <c r="I4540" s="217">
        <v>83</v>
      </c>
      <c r="J4540" s="217">
        <v>79</v>
      </c>
      <c r="K4540" s="217">
        <v>4</v>
      </c>
      <c r="L4540" s="217">
        <v>247</v>
      </c>
      <c r="M4540" s="217">
        <v>8771.8324780606508</v>
      </c>
      <c r="N4540" s="217">
        <v>9.4621050057205807</v>
      </c>
      <c r="O4540" s="217">
        <v>9.0060999452039301</v>
      </c>
      <c r="P4540" s="217">
        <v>0.45600506051665501</v>
      </c>
      <c r="Q4540" s="217">
        <v>9.4621050057205807</v>
      </c>
      <c r="R4540" s="217">
        <v>9.0060999452039301</v>
      </c>
      <c r="S4540" s="217">
        <v>0.45600506051665501</v>
      </c>
      <c r="T4540" s="217">
        <v>9.4621050057205807</v>
      </c>
      <c r="U4540" s="217">
        <v>9.0060999452039301</v>
      </c>
      <c r="V4540" s="217">
        <v>0.45600506051665501</v>
      </c>
      <c r="W4540" s="217">
        <v>9.4621050057205807</v>
      </c>
      <c r="X4540" s="217">
        <v>9.0060999452039301</v>
      </c>
      <c r="Y4540" s="217">
        <v>0.45600506051665501</v>
      </c>
    </row>
    <row r="4541" spans="2:25">
      <c r="B4541" s="217" t="s">
        <v>4709</v>
      </c>
      <c r="C4541" s="217" t="s">
        <v>169</v>
      </c>
      <c r="D4541" s="217" t="s">
        <v>24</v>
      </c>
      <c r="E4541" s="217" t="s">
        <v>87</v>
      </c>
      <c r="F4541" s="217" t="s">
        <v>5</v>
      </c>
      <c r="G4541" s="217" t="s">
        <v>5</v>
      </c>
      <c r="H4541" s="217" t="s">
        <v>5</v>
      </c>
      <c r="I4541" s="217">
        <v>276</v>
      </c>
      <c r="J4541" s="217">
        <v>261</v>
      </c>
      <c r="K4541" s="217">
        <v>15</v>
      </c>
      <c r="L4541" s="217">
        <v>732</v>
      </c>
      <c r="M4541" s="217">
        <v>28990</v>
      </c>
      <c r="N4541" s="217">
        <v>9.5205243187305992</v>
      </c>
      <c r="O4541" s="217">
        <v>9.0031045187995904</v>
      </c>
      <c r="P4541" s="217">
        <v>0.51741979993101095</v>
      </c>
      <c r="Q4541" s="217">
        <v>9.5205243187305992</v>
      </c>
      <c r="R4541" s="217">
        <v>9.0031045187995904</v>
      </c>
      <c r="S4541" s="217">
        <v>0.51741979993101095</v>
      </c>
      <c r="T4541" s="217">
        <v>9.5205243187305992</v>
      </c>
      <c r="U4541" s="217">
        <v>9.0031045187995904</v>
      </c>
      <c r="V4541" s="217">
        <v>0.51741979993101095</v>
      </c>
      <c r="W4541" s="217">
        <v>9.5205243187305992</v>
      </c>
      <c r="X4541" s="217">
        <v>9.0031045187995904</v>
      </c>
      <c r="Y4541" s="217">
        <v>0.51741979993101095</v>
      </c>
    </row>
    <row r="4542" spans="2:25">
      <c r="B4542" s="217" t="s">
        <v>4710</v>
      </c>
      <c r="C4542" s="217" t="s">
        <v>169</v>
      </c>
      <c r="D4542" s="217" t="s">
        <v>24</v>
      </c>
      <c r="E4542" s="217" t="s">
        <v>88</v>
      </c>
      <c r="F4542" s="217" t="s">
        <v>12</v>
      </c>
      <c r="G4542" s="217" t="s">
        <v>10</v>
      </c>
      <c r="H4542" s="217" t="s">
        <v>170</v>
      </c>
      <c r="I4542" s="217">
        <v>3</v>
      </c>
      <c r="J4542" s="217">
        <v>2</v>
      </c>
      <c r="K4542" s="217">
        <v>1</v>
      </c>
      <c r="L4542" s="217">
        <v>3</v>
      </c>
      <c r="M4542" s="217">
        <v>184.166666666667</v>
      </c>
      <c r="N4542" s="217">
        <v>16.289592760181002</v>
      </c>
      <c r="O4542" s="217">
        <v>10.859728506787301</v>
      </c>
      <c r="P4542" s="217">
        <v>5.4298642533936601</v>
      </c>
      <c r="Q4542" s="217">
        <v>16.289592760181002</v>
      </c>
      <c r="R4542" s="217">
        <v>10.859728506787301</v>
      </c>
      <c r="S4542" s="217">
        <v>5.4298642533936601</v>
      </c>
      <c r="T4542" s="217">
        <v>16.289592760181002</v>
      </c>
      <c r="U4542" s="217">
        <v>10.859728506787301</v>
      </c>
      <c r="V4542" s="217">
        <v>5.4298642533936601</v>
      </c>
      <c r="W4542" s="217">
        <v>16.289592760181002</v>
      </c>
      <c r="X4542" s="217">
        <v>10.859728506787301</v>
      </c>
      <c r="Y4542" s="217">
        <v>5.4298642533936601</v>
      </c>
    </row>
    <row r="4543" spans="2:25">
      <c r="B4543" s="217" t="s">
        <v>4711</v>
      </c>
      <c r="C4543" s="217" t="s">
        <v>169</v>
      </c>
      <c r="D4543" s="217" t="s">
        <v>24</v>
      </c>
      <c r="E4543" s="217" t="s">
        <v>88</v>
      </c>
      <c r="F4543" s="217" t="s">
        <v>12</v>
      </c>
      <c r="G4543" s="217" t="s">
        <v>10</v>
      </c>
      <c r="H4543" s="217" t="s">
        <v>172</v>
      </c>
      <c r="I4543" s="217">
        <v>1</v>
      </c>
      <c r="J4543" s="217">
        <v>1</v>
      </c>
      <c r="K4543" s="217">
        <v>0</v>
      </c>
      <c r="L4543" s="217">
        <v>12</v>
      </c>
      <c r="M4543" s="217">
        <v>357.5</v>
      </c>
      <c r="N4543" s="217">
        <v>2.7972027972028002</v>
      </c>
      <c r="O4543" s="217">
        <v>2.7972027972028002</v>
      </c>
      <c r="P4543" s="217">
        <v>0</v>
      </c>
      <c r="Q4543" s="217">
        <v>2.7972027972028002</v>
      </c>
      <c r="R4543" s="217">
        <v>2.7972027972028002</v>
      </c>
      <c r="S4543" s="217">
        <v>0</v>
      </c>
      <c r="T4543" s="217">
        <v>2.7972027972028002</v>
      </c>
      <c r="U4543" s="217">
        <v>2.7972027972028002</v>
      </c>
      <c r="V4543" s="217">
        <v>0</v>
      </c>
      <c r="W4543" s="217">
        <v>2.7972027972028002</v>
      </c>
      <c r="X4543" s="217">
        <v>2.7972027972028002</v>
      </c>
      <c r="Y4543" s="217">
        <v>0</v>
      </c>
    </row>
    <row r="4544" spans="2:25">
      <c r="B4544" s="217" t="s">
        <v>4712</v>
      </c>
      <c r="C4544" s="217" t="s">
        <v>169</v>
      </c>
      <c r="D4544" s="217" t="s">
        <v>24</v>
      </c>
      <c r="E4544" s="217" t="s">
        <v>88</v>
      </c>
      <c r="F4544" s="217" t="s">
        <v>12</v>
      </c>
      <c r="G4544" s="217" t="s">
        <v>10</v>
      </c>
      <c r="H4544" s="217" t="s">
        <v>174</v>
      </c>
      <c r="I4544" s="217">
        <v>2</v>
      </c>
      <c r="J4544" s="217">
        <v>2</v>
      </c>
      <c r="K4544" s="217">
        <v>0</v>
      </c>
      <c r="L4544" s="217">
        <v>15</v>
      </c>
      <c r="M4544" s="217">
        <v>563.33333333333303</v>
      </c>
      <c r="N4544" s="217">
        <v>3.55029585798817</v>
      </c>
      <c r="O4544" s="217">
        <v>3.55029585798817</v>
      </c>
      <c r="P4544" s="217">
        <v>0</v>
      </c>
      <c r="Q4544" s="217">
        <v>3.55029585798817</v>
      </c>
      <c r="R4544" s="217">
        <v>3.55029585798817</v>
      </c>
      <c r="S4544" s="217">
        <v>0</v>
      </c>
      <c r="T4544" s="217">
        <v>3.55029585798817</v>
      </c>
      <c r="U4544" s="217">
        <v>3.55029585798817</v>
      </c>
      <c r="V4544" s="217">
        <v>0</v>
      </c>
      <c r="W4544" s="217">
        <v>3.55029585798817</v>
      </c>
      <c r="X4544" s="217">
        <v>3.55029585798817</v>
      </c>
      <c r="Y4544" s="217">
        <v>0</v>
      </c>
    </row>
    <row r="4545" spans="2:25">
      <c r="B4545" s="217" t="s">
        <v>4713</v>
      </c>
      <c r="C4545" s="217" t="s">
        <v>169</v>
      </c>
      <c r="D4545" s="217" t="s">
        <v>24</v>
      </c>
      <c r="E4545" s="217" t="s">
        <v>88</v>
      </c>
      <c r="F4545" s="217" t="s">
        <v>12</v>
      </c>
      <c r="G4545" s="217" t="s">
        <v>10</v>
      </c>
      <c r="H4545" s="217" t="s">
        <v>176</v>
      </c>
      <c r="I4545" s="217">
        <v>18</v>
      </c>
      <c r="J4545" s="217">
        <v>18</v>
      </c>
      <c r="K4545" s="217">
        <v>0</v>
      </c>
      <c r="L4545" s="217">
        <v>39</v>
      </c>
      <c r="M4545" s="217">
        <v>1159.1666666666699</v>
      </c>
      <c r="N4545" s="217">
        <v>15.528396836808099</v>
      </c>
      <c r="O4545" s="217">
        <v>15.528396836808099</v>
      </c>
      <c r="P4545" s="217">
        <v>0</v>
      </c>
      <c r="Q4545" s="217">
        <v>15.528396836808099</v>
      </c>
      <c r="R4545" s="217">
        <v>15.528396836808099</v>
      </c>
      <c r="S4545" s="217">
        <v>0</v>
      </c>
      <c r="T4545" s="217">
        <v>15.528396836808099</v>
      </c>
      <c r="U4545" s="217">
        <v>15.528396836808099</v>
      </c>
      <c r="V4545" s="217">
        <v>0</v>
      </c>
      <c r="W4545" s="217">
        <v>15.528396836808099</v>
      </c>
      <c r="X4545" s="217">
        <v>15.528396836808099</v>
      </c>
      <c r="Y4545" s="217">
        <v>0</v>
      </c>
    </row>
    <row r="4546" spans="2:25">
      <c r="B4546" s="217" t="s">
        <v>4714</v>
      </c>
      <c r="C4546" s="217" t="s">
        <v>169</v>
      </c>
      <c r="D4546" s="217" t="s">
        <v>24</v>
      </c>
      <c r="E4546" s="217" t="s">
        <v>88</v>
      </c>
      <c r="F4546" s="217" t="s">
        <v>12</v>
      </c>
      <c r="G4546" s="217" t="s">
        <v>10</v>
      </c>
      <c r="H4546" s="217" t="s">
        <v>178</v>
      </c>
      <c r="I4546" s="217">
        <v>30</v>
      </c>
      <c r="J4546" s="217">
        <v>29</v>
      </c>
      <c r="K4546" s="217">
        <v>1</v>
      </c>
      <c r="L4546" s="217">
        <v>74</v>
      </c>
      <c r="M4546" s="217">
        <v>2285.8333333333298</v>
      </c>
      <c r="N4546" s="217">
        <v>13.124316441852001</v>
      </c>
      <c r="O4546" s="217">
        <v>12.686839227123601</v>
      </c>
      <c r="P4546" s="217">
        <v>0.43747721472840001</v>
      </c>
      <c r="Q4546" s="217">
        <v>13.124316441852001</v>
      </c>
      <c r="R4546" s="217">
        <v>12.686839227123601</v>
      </c>
      <c r="S4546" s="217">
        <v>0.43747721472840001</v>
      </c>
      <c r="T4546" s="217">
        <v>13.124316441852001</v>
      </c>
      <c r="U4546" s="217">
        <v>12.686839227123601</v>
      </c>
      <c r="V4546" s="217">
        <v>0.43747721472840001</v>
      </c>
      <c r="W4546" s="217">
        <v>13.124316441852001</v>
      </c>
      <c r="X4546" s="217">
        <v>12.686839227123601</v>
      </c>
      <c r="Y4546" s="217">
        <v>0.43747721472840001</v>
      </c>
    </row>
    <row r="4547" spans="2:25">
      <c r="B4547" s="217" t="s">
        <v>4715</v>
      </c>
      <c r="C4547" s="217" t="s">
        <v>169</v>
      </c>
      <c r="D4547" s="217" t="s">
        <v>24</v>
      </c>
      <c r="E4547" s="217" t="s">
        <v>88</v>
      </c>
      <c r="F4547" s="217" t="s">
        <v>12</v>
      </c>
      <c r="G4547" s="217" t="s">
        <v>10</v>
      </c>
      <c r="H4547" s="217" t="s">
        <v>5</v>
      </c>
      <c r="I4547" s="217">
        <v>54</v>
      </c>
      <c r="J4547" s="217">
        <v>52</v>
      </c>
      <c r="K4547" s="217">
        <v>2</v>
      </c>
      <c r="L4547" s="217">
        <v>143</v>
      </c>
      <c r="M4547" s="217">
        <v>4550</v>
      </c>
      <c r="N4547" s="217">
        <v>11.868131868131901</v>
      </c>
      <c r="O4547" s="217">
        <v>11.4285714285714</v>
      </c>
      <c r="P4547" s="217">
        <v>0.43956043956044</v>
      </c>
      <c r="Q4547" s="217">
        <v>11.868131868131901</v>
      </c>
      <c r="R4547" s="217">
        <v>11.4285714285714</v>
      </c>
      <c r="S4547" s="217">
        <v>0.43956043956044</v>
      </c>
      <c r="T4547" s="217">
        <v>11.868131868131901</v>
      </c>
      <c r="U4547" s="217">
        <v>11.4285714285714</v>
      </c>
      <c r="V4547" s="217">
        <v>0.43956043956044</v>
      </c>
      <c r="W4547" s="217">
        <v>11.868131868131901</v>
      </c>
      <c r="X4547" s="217">
        <v>11.4285714285714</v>
      </c>
      <c r="Y4547" s="217">
        <v>0.43956043956044</v>
      </c>
    </row>
    <row r="4548" spans="2:25">
      <c r="B4548" s="217" t="s">
        <v>4716</v>
      </c>
      <c r="C4548" s="217" t="s">
        <v>169</v>
      </c>
      <c r="D4548" s="217" t="s">
        <v>24</v>
      </c>
      <c r="E4548" s="217" t="s">
        <v>88</v>
      </c>
      <c r="F4548" s="217" t="s">
        <v>9</v>
      </c>
      <c r="G4548" s="217" t="s">
        <v>10</v>
      </c>
      <c r="H4548" s="217" t="s">
        <v>170</v>
      </c>
      <c r="I4548" s="217">
        <v>0</v>
      </c>
      <c r="J4548" s="217">
        <v>0</v>
      </c>
      <c r="K4548" s="217">
        <v>0</v>
      </c>
      <c r="L4548" s="217">
        <v>9</v>
      </c>
      <c r="M4548" s="217">
        <v>184.89887640449399</v>
      </c>
      <c r="N4548" s="217">
        <v>0</v>
      </c>
      <c r="O4548" s="217">
        <v>0</v>
      </c>
      <c r="P4548" s="217">
        <v>0</v>
      </c>
      <c r="Q4548" s="217">
        <v>0</v>
      </c>
      <c r="R4548" s="217">
        <v>0</v>
      </c>
      <c r="S4548" s="217">
        <v>0</v>
      </c>
      <c r="T4548" s="217">
        <v>0</v>
      </c>
      <c r="U4548" s="217">
        <v>0</v>
      </c>
      <c r="V4548" s="217">
        <v>0</v>
      </c>
      <c r="W4548" s="217">
        <v>0</v>
      </c>
      <c r="X4548" s="217">
        <v>0</v>
      </c>
      <c r="Y4548" s="217">
        <v>0</v>
      </c>
    </row>
    <row r="4549" spans="2:25">
      <c r="B4549" s="217" t="s">
        <v>4717</v>
      </c>
      <c r="C4549" s="217" t="s">
        <v>169</v>
      </c>
      <c r="D4549" s="217" t="s">
        <v>24</v>
      </c>
      <c r="E4549" s="217" t="s">
        <v>88</v>
      </c>
      <c r="F4549" s="217" t="s">
        <v>9</v>
      </c>
      <c r="G4549" s="217" t="s">
        <v>10</v>
      </c>
      <c r="H4549" s="217" t="s">
        <v>172</v>
      </c>
      <c r="I4549" s="217">
        <v>0</v>
      </c>
      <c r="J4549" s="217">
        <v>0</v>
      </c>
      <c r="K4549" s="217">
        <v>0</v>
      </c>
      <c r="L4549" s="217">
        <v>9</v>
      </c>
      <c r="M4549" s="217">
        <v>369.797752808989</v>
      </c>
      <c r="N4549" s="217">
        <v>0</v>
      </c>
      <c r="O4549" s="217">
        <v>0</v>
      </c>
      <c r="P4549" s="217">
        <v>0</v>
      </c>
      <c r="Q4549" s="217">
        <v>0</v>
      </c>
      <c r="R4549" s="217">
        <v>0</v>
      </c>
      <c r="S4549" s="217">
        <v>0</v>
      </c>
      <c r="T4549" s="217">
        <v>0</v>
      </c>
      <c r="U4549" s="217">
        <v>0</v>
      </c>
      <c r="V4549" s="217">
        <v>0</v>
      </c>
      <c r="W4549" s="217">
        <v>0</v>
      </c>
      <c r="X4549" s="217">
        <v>0</v>
      </c>
      <c r="Y4549" s="217">
        <v>0</v>
      </c>
    </row>
    <row r="4550" spans="2:25">
      <c r="B4550" s="217" t="s">
        <v>4718</v>
      </c>
      <c r="C4550" s="217" t="s">
        <v>169</v>
      </c>
      <c r="D4550" s="217" t="s">
        <v>24</v>
      </c>
      <c r="E4550" s="217" t="s">
        <v>88</v>
      </c>
      <c r="F4550" s="217" t="s">
        <v>9</v>
      </c>
      <c r="G4550" s="217" t="s">
        <v>10</v>
      </c>
      <c r="H4550" s="217" t="s">
        <v>174</v>
      </c>
      <c r="I4550" s="217">
        <v>2</v>
      </c>
      <c r="J4550" s="217">
        <v>2</v>
      </c>
      <c r="K4550" s="217">
        <v>0</v>
      </c>
      <c r="L4550" s="217">
        <v>31</v>
      </c>
      <c r="M4550" s="217">
        <v>663.46067415730295</v>
      </c>
      <c r="N4550" s="217">
        <v>3.0144966806665798</v>
      </c>
      <c r="O4550" s="217">
        <v>3.0144966806665798</v>
      </c>
      <c r="P4550" s="217">
        <v>0</v>
      </c>
      <c r="Q4550" s="217">
        <v>3.0144966806665798</v>
      </c>
      <c r="R4550" s="217">
        <v>3.0144966806665798</v>
      </c>
      <c r="S4550" s="217">
        <v>0</v>
      </c>
      <c r="T4550" s="217">
        <v>3.0144966806665798</v>
      </c>
      <c r="U4550" s="217">
        <v>3.0144966806665798</v>
      </c>
      <c r="V4550" s="217">
        <v>0</v>
      </c>
      <c r="W4550" s="217">
        <v>3.0144966806665798</v>
      </c>
      <c r="X4550" s="217">
        <v>3.0144966806665798</v>
      </c>
      <c r="Y4550" s="217">
        <v>0</v>
      </c>
    </row>
    <row r="4551" spans="2:25">
      <c r="B4551" s="217" t="s">
        <v>4719</v>
      </c>
      <c r="C4551" s="217" t="s">
        <v>169</v>
      </c>
      <c r="D4551" s="217" t="s">
        <v>24</v>
      </c>
      <c r="E4551" s="217" t="s">
        <v>88</v>
      </c>
      <c r="F4551" s="217" t="s">
        <v>9</v>
      </c>
      <c r="G4551" s="217" t="s">
        <v>10</v>
      </c>
      <c r="H4551" s="217" t="s">
        <v>176</v>
      </c>
      <c r="I4551" s="217">
        <v>6</v>
      </c>
      <c r="J4551" s="217">
        <v>5</v>
      </c>
      <c r="K4551" s="217">
        <v>1</v>
      </c>
      <c r="L4551" s="217">
        <v>43</v>
      </c>
      <c r="M4551" s="217">
        <v>1294.2921348314601</v>
      </c>
      <c r="N4551" s="217">
        <v>4.6357385929578401</v>
      </c>
      <c r="O4551" s="217">
        <v>3.8631154941315402</v>
      </c>
      <c r="P4551" s="217">
        <v>0.77262309882630698</v>
      </c>
      <c r="Q4551" s="217">
        <v>4.6357385929578401</v>
      </c>
      <c r="R4551" s="217">
        <v>3.8631154941315402</v>
      </c>
      <c r="S4551" s="217">
        <v>0.77262309882630698</v>
      </c>
      <c r="T4551" s="217">
        <v>4.6357385929578401</v>
      </c>
      <c r="U4551" s="217">
        <v>3.8631154941315402</v>
      </c>
      <c r="V4551" s="217">
        <v>0.77262309882630698</v>
      </c>
      <c r="W4551" s="217">
        <v>4.6357385929578401</v>
      </c>
      <c r="X4551" s="217">
        <v>3.8631154941315402</v>
      </c>
      <c r="Y4551" s="217">
        <v>0.77262309882630698</v>
      </c>
    </row>
    <row r="4552" spans="2:25">
      <c r="B4552" s="217" t="s">
        <v>4720</v>
      </c>
      <c r="C4552" s="217" t="s">
        <v>169</v>
      </c>
      <c r="D4552" s="217" t="s">
        <v>24</v>
      </c>
      <c r="E4552" s="217" t="s">
        <v>88</v>
      </c>
      <c r="F4552" s="217" t="s">
        <v>9</v>
      </c>
      <c r="G4552" s="217" t="s">
        <v>10</v>
      </c>
      <c r="H4552" s="217" t="s">
        <v>178</v>
      </c>
      <c r="I4552" s="217">
        <v>19</v>
      </c>
      <c r="J4552" s="217">
        <v>18</v>
      </c>
      <c r="K4552" s="217">
        <v>1</v>
      </c>
      <c r="L4552" s="217">
        <v>155</v>
      </c>
      <c r="M4552" s="217">
        <v>2327.5505617977501</v>
      </c>
      <c r="N4552" s="217">
        <v>8.1630879740480395</v>
      </c>
      <c r="O4552" s="217">
        <v>7.7334517648876204</v>
      </c>
      <c r="P4552" s="217">
        <v>0.429636209160423</v>
      </c>
      <c r="Q4552" s="217">
        <v>8.1630879740480395</v>
      </c>
      <c r="R4552" s="217">
        <v>7.7334517648876204</v>
      </c>
      <c r="S4552" s="217">
        <v>0.429636209160423</v>
      </c>
      <c r="T4552" s="217">
        <v>8.1630879740480395</v>
      </c>
      <c r="U4552" s="217">
        <v>7.7334517648876204</v>
      </c>
      <c r="V4552" s="217">
        <v>0.429636209160423</v>
      </c>
      <c r="W4552" s="217">
        <v>8.1630879740480395</v>
      </c>
      <c r="X4552" s="217">
        <v>7.7334517648876204</v>
      </c>
      <c r="Y4552" s="217">
        <v>0.429636209160423</v>
      </c>
    </row>
    <row r="4553" spans="2:25">
      <c r="B4553" s="217" t="s">
        <v>4721</v>
      </c>
      <c r="C4553" s="217" t="s">
        <v>169</v>
      </c>
      <c r="D4553" s="217" t="s">
        <v>24</v>
      </c>
      <c r="E4553" s="217" t="s">
        <v>88</v>
      </c>
      <c r="F4553" s="217" t="s">
        <v>9</v>
      </c>
      <c r="G4553" s="217" t="s">
        <v>10</v>
      </c>
      <c r="H4553" s="217" t="s">
        <v>5</v>
      </c>
      <c r="I4553" s="217">
        <v>27</v>
      </c>
      <c r="J4553" s="217">
        <v>25</v>
      </c>
      <c r="K4553" s="217">
        <v>2</v>
      </c>
      <c r="L4553" s="217">
        <v>247</v>
      </c>
      <c r="M4553" s="217">
        <v>4840</v>
      </c>
      <c r="N4553" s="217">
        <v>5.5785123966942196</v>
      </c>
      <c r="O4553" s="217">
        <v>5.1652892561983501</v>
      </c>
      <c r="P4553" s="217">
        <v>0.413223140495868</v>
      </c>
      <c r="Q4553" s="217">
        <v>5.5785123966942196</v>
      </c>
      <c r="R4553" s="217">
        <v>5.1652892561983501</v>
      </c>
      <c r="S4553" s="217">
        <v>0.413223140495868</v>
      </c>
      <c r="T4553" s="217">
        <v>5.5785123966942196</v>
      </c>
      <c r="U4553" s="217">
        <v>5.1652892561983501</v>
      </c>
      <c r="V4553" s="217">
        <v>0.413223140495868</v>
      </c>
      <c r="W4553" s="217">
        <v>5.5785123966942196</v>
      </c>
      <c r="X4553" s="217">
        <v>5.1652892561983501</v>
      </c>
      <c r="Y4553" s="217">
        <v>0.413223140495868</v>
      </c>
    </row>
    <row r="4554" spans="2:25">
      <c r="B4554" s="217" t="s">
        <v>4722</v>
      </c>
      <c r="C4554" s="217" t="s">
        <v>169</v>
      </c>
      <c r="D4554" s="217" t="s">
        <v>24</v>
      </c>
      <c r="E4554" s="217" t="s">
        <v>88</v>
      </c>
      <c r="F4554" s="217" t="s">
        <v>5</v>
      </c>
      <c r="G4554" s="217" t="s">
        <v>10</v>
      </c>
      <c r="H4554" s="217" t="s">
        <v>170</v>
      </c>
      <c r="I4554" s="217">
        <v>3</v>
      </c>
      <c r="J4554" s="217">
        <v>2</v>
      </c>
      <c r="K4554" s="217">
        <v>1</v>
      </c>
      <c r="L4554" s="217">
        <v>12</v>
      </c>
      <c r="M4554" s="217">
        <v>369.06554307116102</v>
      </c>
      <c r="N4554" s="217">
        <v>8.1286374637839298</v>
      </c>
      <c r="O4554" s="217">
        <v>5.4190916425226199</v>
      </c>
      <c r="P4554" s="217">
        <v>2.7095458212613099</v>
      </c>
      <c r="Q4554" s="217">
        <v>8.1286374637839298</v>
      </c>
      <c r="R4554" s="217">
        <v>5.4190916425226199</v>
      </c>
      <c r="S4554" s="217">
        <v>2.7095458212613099</v>
      </c>
      <c r="T4554" s="217">
        <v>8.1286374637839298</v>
      </c>
      <c r="U4554" s="217">
        <v>5.4190916425226199</v>
      </c>
      <c r="V4554" s="217">
        <v>2.7095458212613099</v>
      </c>
      <c r="W4554" s="217">
        <v>8.1286374637839298</v>
      </c>
      <c r="X4554" s="217">
        <v>5.4190916425226199</v>
      </c>
      <c r="Y4554" s="217">
        <v>2.7095458212613099</v>
      </c>
    </row>
    <row r="4555" spans="2:25">
      <c r="B4555" s="217" t="s">
        <v>4723</v>
      </c>
      <c r="C4555" s="217" t="s">
        <v>169</v>
      </c>
      <c r="D4555" s="217" t="s">
        <v>24</v>
      </c>
      <c r="E4555" s="217" t="s">
        <v>88</v>
      </c>
      <c r="F4555" s="217" t="s">
        <v>5</v>
      </c>
      <c r="G4555" s="217" t="s">
        <v>10</v>
      </c>
      <c r="H4555" s="217" t="s">
        <v>172</v>
      </c>
      <c r="I4555" s="217">
        <v>1</v>
      </c>
      <c r="J4555" s="217">
        <v>1</v>
      </c>
      <c r="K4555" s="217">
        <v>0</v>
      </c>
      <c r="L4555" s="217">
        <v>21</v>
      </c>
      <c r="M4555" s="217">
        <v>727.297752808989</v>
      </c>
      <c r="N4555" s="217">
        <v>1.3749526877235301</v>
      </c>
      <c r="O4555" s="217">
        <v>1.3749526877235301</v>
      </c>
      <c r="P4555" s="217">
        <v>0</v>
      </c>
      <c r="Q4555" s="217">
        <v>1.3749526877235301</v>
      </c>
      <c r="R4555" s="217">
        <v>1.3749526877235301</v>
      </c>
      <c r="S4555" s="217">
        <v>0</v>
      </c>
      <c r="T4555" s="217">
        <v>1.3749526877235301</v>
      </c>
      <c r="U4555" s="217">
        <v>1.3749526877235301</v>
      </c>
      <c r="V4555" s="217">
        <v>0</v>
      </c>
      <c r="W4555" s="217">
        <v>1.3749526877235301</v>
      </c>
      <c r="X4555" s="217">
        <v>1.3749526877235301</v>
      </c>
      <c r="Y4555" s="217">
        <v>0</v>
      </c>
    </row>
    <row r="4556" spans="2:25">
      <c r="B4556" s="217" t="s">
        <v>4724</v>
      </c>
      <c r="C4556" s="217" t="s">
        <v>169</v>
      </c>
      <c r="D4556" s="217" t="s">
        <v>24</v>
      </c>
      <c r="E4556" s="217" t="s">
        <v>88</v>
      </c>
      <c r="F4556" s="217" t="s">
        <v>5</v>
      </c>
      <c r="G4556" s="217" t="s">
        <v>10</v>
      </c>
      <c r="H4556" s="217" t="s">
        <v>174</v>
      </c>
      <c r="I4556" s="217">
        <v>4</v>
      </c>
      <c r="J4556" s="217">
        <v>4</v>
      </c>
      <c r="K4556" s="217">
        <v>0</v>
      </c>
      <c r="L4556" s="217">
        <v>46</v>
      </c>
      <c r="M4556" s="217">
        <v>1226.7940074906401</v>
      </c>
      <c r="N4556" s="217">
        <v>3.2605310880038099</v>
      </c>
      <c r="O4556" s="217">
        <v>3.2605310880038099</v>
      </c>
      <c r="P4556" s="217">
        <v>0</v>
      </c>
      <c r="Q4556" s="217">
        <v>3.2605310880038099</v>
      </c>
      <c r="R4556" s="217">
        <v>3.2605310880038099</v>
      </c>
      <c r="S4556" s="217">
        <v>0</v>
      </c>
      <c r="T4556" s="217">
        <v>3.2605310880038099</v>
      </c>
      <c r="U4556" s="217">
        <v>3.2605310880038099</v>
      </c>
      <c r="V4556" s="217">
        <v>0</v>
      </c>
      <c r="W4556" s="217">
        <v>3.2605310880038099</v>
      </c>
      <c r="X4556" s="217">
        <v>3.2605310880038099</v>
      </c>
      <c r="Y4556" s="217">
        <v>0</v>
      </c>
    </row>
    <row r="4557" spans="2:25">
      <c r="B4557" s="217" t="s">
        <v>4725</v>
      </c>
      <c r="C4557" s="217" t="s">
        <v>169</v>
      </c>
      <c r="D4557" s="217" t="s">
        <v>24</v>
      </c>
      <c r="E4557" s="217" t="s">
        <v>88</v>
      </c>
      <c r="F4557" s="217" t="s">
        <v>5</v>
      </c>
      <c r="G4557" s="217" t="s">
        <v>10</v>
      </c>
      <c r="H4557" s="217" t="s">
        <v>176</v>
      </c>
      <c r="I4557" s="217">
        <v>24</v>
      </c>
      <c r="J4557" s="217">
        <v>23</v>
      </c>
      <c r="K4557" s="217">
        <v>1</v>
      </c>
      <c r="L4557" s="217">
        <v>82</v>
      </c>
      <c r="M4557" s="217">
        <v>2453.45880149813</v>
      </c>
      <c r="N4557" s="217">
        <v>9.78210841989487</v>
      </c>
      <c r="O4557" s="217">
        <v>9.3745205690659095</v>
      </c>
      <c r="P4557" s="217">
        <v>0.40758785082895299</v>
      </c>
      <c r="Q4557" s="217">
        <v>9.78210841989487</v>
      </c>
      <c r="R4557" s="217">
        <v>9.3745205690659095</v>
      </c>
      <c r="S4557" s="217">
        <v>0.40758785082895299</v>
      </c>
      <c r="T4557" s="217">
        <v>9.78210841989487</v>
      </c>
      <c r="U4557" s="217">
        <v>9.3745205690659095</v>
      </c>
      <c r="V4557" s="217">
        <v>0.40758785082895299</v>
      </c>
      <c r="W4557" s="217">
        <v>9.78210841989487</v>
      </c>
      <c r="X4557" s="217">
        <v>9.3745205690659095</v>
      </c>
      <c r="Y4557" s="217">
        <v>0.40758785082895299</v>
      </c>
    </row>
    <row r="4558" spans="2:25">
      <c r="B4558" s="217" t="s">
        <v>4726</v>
      </c>
      <c r="C4558" s="217" t="s">
        <v>169</v>
      </c>
      <c r="D4558" s="217" t="s">
        <v>24</v>
      </c>
      <c r="E4558" s="217" t="s">
        <v>88</v>
      </c>
      <c r="F4558" s="217" t="s">
        <v>5</v>
      </c>
      <c r="G4558" s="217" t="s">
        <v>10</v>
      </c>
      <c r="H4558" s="217" t="s">
        <v>178</v>
      </c>
      <c r="I4558" s="217">
        <v>49</v>
      </c>
      <c r="J4558" s="217">
        <v>47</v>
      </c>
      <c r="K4558" s="217">
        <v>2</v>
      </c>
      <c r="L4558" s="217">
        <v>229</v>
      </c>
      <c r="M4558" s="217">
        <v>4613.38389513109</v>
      </c>
      <c r="N4558" s="217">
        <v>10.6212708748808</v>
      </c>
      <c r="O4558" s="217">
        <v>10.1877496146816</v>
      </c>
      <c r="P4558" s="217">
        <v>0.433521260199217</v>
      </c>
      <c r="Q4558" s="217">
        <v>10.6212708748808</v>
      </c>
      <c r="R4558" s="217">
        <v>10.1877496146816</v>
      </c>
      <c r="S4558" s="217">
        <v>0.433521260199217</v>
      </c>
      <c r="T4558" s="217">
        <v>10.6212708748808</v>
      </c>
      <c r="U4558" s="217">
        <v>10.1877496146816</v>
      </c>
      <c r="V4558" s="217">
        <v>0.433521260199217</v>
      </c>
      <c r="W4558" s="217">
        <v>10.6212708748808</v>
      </c>
      <c r="X4558" s="217">
        <v>10.1877496146816</v>
      </c>
      <c r="Y4558" s="217">
        <v>0.433521260199217</v>
      </c>
    </row>
    <row r="4559" spans="2:25">
      <c r="B4559" s="217" t="s">
        <v>4727</v>
      </c>
      <c r="C4559" s="217" t="s">
        <v>169</v>
      </c>
      <c r="D4559" s="217" t="s">
        <v>24</v>
      </c>
      <c r="E4559" s="217" t="s">
        <v>88</v>
      </c>
      <c r="F4559" s="217" t="s">
        <v>5</v>
      </c>
      <c r="G4559" s="217" t="s">
        <v>10</v>
      </c>
      <c r="H4559" s="217" t="s">
        <v>5</v>
      </c>
      <c r="I4559" s="217">
        <v>81</v>
      </c>
      <c r="J4559" s="217">
        <v>77</v>
      </c>
      <c r="K4559" s="217">
        <v>4</v>
      </c>
      <c r="L4559" s="217">
        <v>390</v>
      </c>
      <c r="M4559" s="217">
        <v>9390</v>
      </c>
      <c r="N4559" s="217">
        <v>8.6261980830670897</v>
      </c>
      <c r="O4559" s="217">
        <v>8.2002129925452607</v>
      </c>
      <c r="P4559" s="217">
        <v>0.42598509052183198</v>
      </c>
      <c r="Q4559" s="217">
        <v>8.6261980830670897</v>
      </c>
      <c r="R4559" s="217">
        <v>8.2002129925452607</v>
      </c>
      <c r="S4559" s="217">
        <v>0.42598509052183198</v>
      </c>
      <c r="T4559" s="217">
        <v>8.6261980830670897</v>
      </c>
      <c r="U4559" s="217">
        <v>8.2002129925452607</v>
      </c>
      <c r="V4559" s="217">
        <v>0.42598509052183198</v>
      </c>
      <c r="W4559" s="217">
        <v>8.6261980830670897</v>
      </c>
      <c r="X4559" s="217">
        <v>8.2002129925452607</v>
      </c>
      <c r="Y4559" s="217">
        <v>0.42598509052183198</v>
      </c>
    </row>
    <row r="4560" spans="2:25">
      <c r="B4560" s="217" t="s">
        <v>4728</v>
      </c>
      <c r="C4560" s="217" t="s">
        <v>169</v>
      </c>
      <c r="D4560" s="217" t="s">
        <v>24</v>
      </c>
      <c r="E4560" s="217" t="s">
        <v>88</v>
      </c>
      <c r="F4560" s="217" t="s">
        <v>12</v>
      </c>
      <c r="G4560" s="217" t="s">
        <v>49</v>
      </c>
      <c r="H4560" s="217" t="s">
        <v>170</v>
      </c>
      <c r="I4560" s="217">
        <v>10</v>
      </c>
      <c r="J4560" s="217">
        <v>10</v>
      </c>
      <c r="K4560" s="217">
        <v>0</v>
      </c>
      <c r="L4560" s="217">
        <v>22</v>
      </c>
      <c r="M4560" s="217">
        <v>964.24581005586595</v>
      </c>
      <c r="N4560" s="217">
        <v>10.3707995365006</v>
      </c>
      <c r="O4560" s="217">
        <v>10.3707995365006</v>
      </c>
      <c r="P4560" s="217">
        <v>0</v>
      </c>
      <c r="Q4560" s="217">
        <v>10.3707995365006</v>
      </c>
      <c r="R4560" s="217">
        <v>10.3707995365006</v>
      </c>
      <c r="S4560" s="217">
        <v>0</v>
      </c>
      <c r="T4560" s="217">
        <v>10.3707995365006</v>
      </c>
      <c r="U4560" s="217">
        <v>10.3707995365006</v>
      </c>
      <c r="V4560" s="217">
        <v>0</v>
      </c>
      <c r="W4560" s="217">
        <v>10.3707995365006</v>
      </c>
      <c r="X4560" s="217">
        <v>10.3707995365006</v>
      </c>
      <c r="Y4560" s="217">
        <v>0</v>
      </c>
    </row>
    <row r="4561" spans="2:25">
      <c r="B4561" s="217" t="s">
        <v>4729</v>
      </c>
      <c r="C4561" s="217" t="s">
        <v>169</v>
      </c>
      <c r="D4561" s="217" t="s">
        <v>24</v>
      </c>
      <c r="E4561" s="217" t="s">
        <v>88</v>
      </c>
      <c r="F4561" s="217" t="s">
        <v>12</v>
      </c>
      <c r="G4561" s="217" t="s">
        <v>49</v>
      </c>
      <c r="H4561" s="217" t="s">
        <v>172</v>
      </c>
      <c r="I4561" s="217">
        <v>5</v>
      </c>
      <c r="J4561" s="217">
        <v>4</v>
      </c>
      <c r="K4561" s="217">
        <v>1</v>
      </c>
      <c r="L4561" s="217">
        <v>11</v>
      </c>
      <c r="M4561" s="217">
        <v>1321.0167597765401</v>
      </c>
      <c r="N4561" s="217">
        <v>3.7849633344892601</v>
      </c>
      <c r="O4561" s="217">
        <v>3.02797066759141</v>
      </c>
      <c r="P4561" s="217">
        <v>0.75699266689785205</v>
      </c>
      <c r="Q4561" s="217">
        <v>3.7849633344892601</v>
      </c>
      <c r="R4561" s="217">
        <v>3.02797066759141</v>
      </c>
      <c r="S4561" s="217">
        <v>0.75699266689785205</v>
      </c>
      <c r="T4561" s="217">
        <v>3.7849633344892601</v>
      </c>
      <c r="U4561" s="217">
        <v>3.02797066759141</v>
      </c>
      <c r="V4561" s="217">
        <v>0.75699266689785205</v>
      </c>
      <c r="W4561" s="217">
        <v>3.7849633344892601</v>
      </c>
      <c r="X4561" s="217">
        <v>3.02797066759141</v>
      </c>
      <c r="Y4561" s="217">
        <v>0.75699266689785205</v>
      </c>
    </row>
    <row r="4562" spans="2:25">
      <c r="B4562" s="217" t="s">
        <v>4730</v>
      </c>
      <c r="C4562" s="217" t="s">
        <v>169</v>
      </c>
      <c r="D4562" s="217" t="s">
        <v>24</v>
      </c>
      <c r="E4562" s="217" t="s">
        <v>88</v>
      </c>
      <c r="F4562" s="217" t="s">
        <v>12</v>
      </c>
      <c r="G4562" s="217" t="s">
        <v>49</v>
      </c>
      <c r="H4562" s="217" t="s">
        <v>174</v>
      </c>
      <c r="I4562" s="217">
        <v>4</v>
      </c>
      <c r="J4562" s="217">
        <v>4</v>
      </c>
      <c r="K4562" s="217">
        <v>0</v>
      </c>
      <c r="L4562" s="217">
        <v>38</v>
      </c>
      <c r="M4562" s="217">
        <v>1581.36312849162</v>
      </c>
      <c r="N4562" s="217">
        <v>2.5294633015855101</v>
      </c>
      <c r="O4562" s="217">
        <v>2.5294633015855101</v>
      </c>
      <c r="P4562" s="217">
        <v>0</v>
      </c>
      <c r="Q4562" s="217">
        <v>2.5294633015855101</v>
      </c>
      <c r="R4562" s="217">
        <v>2.5294633015855101</v>
      </c>
      <c r="S4562" s="217">
        <v>0</v>
      </c>
      <c r="T4562" s="217">
        <v>2.5294633015855101</v>
      </c>
      <c r="U4562" s="217">
        <v>2.5294633015855101</v>
      </c>
      <c r="V4562" s="217">
        <v>0</v>
      </c>
      <c r="W4562" s="217">
        <v>2.5294633015855101</v>
      </c>
      <c r="X4562" s="217">
        <v>2.5294633015855101</v>
      </c>
      <c r="Y4562" s="217">
        <v>0</v>
      </c>
    </row>
    <row r="4563" spans="2:25">
      <c r="B4563" s="217" t="s">
        <v>4731</v>
      </c>
      <c r="C4563" s="217" t="s">
        <v>169</v>
      </c>
      <c r="D4563" s="217" t="s">
        <v>24</v>
      </c>
      <c r="E4563" s="217" t="s">
        <v>88</v>
      </c>
      <c r="F4563" s="217" t="s">
        <v>12</v>
      </c>
      <c r="G4563" s="217" t="s">
        <v>49</v>
      </c>
      <c r="H4563" s="217" t="s">
        <v>176</v>
      </c>
      <c r="I4563" s="217">
        <v>19</v>
      </c>
      <c r="J4563" s="217">
        <v>19</v>
      </c>
      <c r="K4563" s="217">
        <v>0</v>
      </c>
      <c r="L4563" s="217">
        <v>48</v>
      </c>
      <c r="M4563" s="217">
        <v>2314.1899441340802</v>
      </c>
      <c r="N4563" s="217">
        <v>8.2102162997296304</v>
      </c>
      <c r="O4563" s="217">
        <v>8.2102162997296304</v>
      </c>
      <c r="P4563" s="217">
        <v>0</v>
      </c>
      <c r="Q4563" s="217">
        <v>8.2102162997296304</v>
      </c>
      <c r="R4563" s="217">
        <v>8.2102162997296304</v>
      </c>
      <c r="S4563" s="217">
        <v>0</v>
      </c>
      <c r="T4563" s="217">
        <v>8.2102162997296304</v>
      </c>
      <c r="U4563" s="217">
        <v>8.2102162997296304</v>
      </c>
      <c r="V4563" s="217">
        <v>0</v>
      </c>
      <c r="W4563" s="217">
        <v>8.2102162997296304</v>
      </c>
      <c r="X4563" s="217">
        <v>8.2102162997296304</v>
      </c>
      <c r="Y4563" s="217">
        <v>0</v>
      </c>
    </row>
    <row r="4564" spans="2:25">
      <c r="B4564" s="217" t="s">
        <v>4732</v>
      </c>
      <c r="C4564" s="217" t="s">
        <v>169</v>
      </c>
      <c r="D4564" s="217" t="s">
        <v>24</v>
      </c>
      <c r="E4564" s="217" t="s">
        <v>88</v>
      </c>
      <c r="F4564" s="217" t="s">
        <v>12</v>
      </c>
      <c r="G4564" s="217" t="s">
        <v>49</v>
      </c>
      <c r="H4564" s="217" t="s">
        <v>178</v>
      </c>
      <c r="I4564" s="217">
        <v>23</v>
      </c>
      <c r="J4564" s="217">
        <v>21</v>
      </c>
      <c r="K4564" s="217">
        <v>2</v>
      </c>
      <c r="L4564" s="217">
        <v>51</v>
      </c>
      <c r="M4564" s="217">
        <v>2449.1843575419002</v>
      </c>
      <c r="N4564" s="217">
        <v>9.3908814700595808</v>
      </c>
      <c r="O4564" s="217">
        <v>8.5742830813587503</v>
      </c>
      <c r="P4564" s="217">
        <v>0.81659838870083301</v>
      </c>
      <c r="Q4564" s="217">
        <v>9.3908814700595808</v>
      </c>
      <c r="R4564" s="217">
        <v>8.5742830813587503</v>
      </c>
      <c r="S4564" s="217">
        <v>0.81659838870083301</v>
      </c>
      <c r="T4564" s="217">
        <v>9.3908814700595808</v>
      </c>
      <c r="U4564" s="217">
        <v>8.5742830813587503</v>
      </c>
      <c r="V4564" s="217">
        <v>0.81659838870083301</v>
      </c>
      <c r="W4564" s="217">
        <v>9.3908814700595808</v>
      </c>
      <c r="X4564" s="217">
        <v>8.5742830813587503</v>
      </c>
      <c r="Y4564" s="217">
        <v>0.81659838870083301</v>
      </c>
    </row>
    <row r="4565" spans="2:25">
      <c r="B4565" s="217" t="s">
        <v>4733</v>
      </c>
      <c r="C4565" s="217" t="s">
        <v>169</v>
      </c>
      <c r="D4565" s="217" t="s">
        <v>24</v>
      </c>
      <c r="E4565" s="217" t="s">
        <v>88</v>
      </c>
      <c r="F4565" s="217" t="s">
        <v>12</v>
      </c>
      <c r="G4565" s="217" t="s">
        <v>49</v>
      </c>
      <c r="H4565" s="217" t="s">
        <v>5</v>
      </c>
      <c r="I4565" s="217">
        <v>61</v>
      </c>
      <c r="J4565" s="217">
        <v>58</v>
      </c>
      <c r="K4565" s="217">
        <v>3</v>
      </c>
      <c r="L4565" s="217">
        <v>170</v>
      </c>
      <c r="M4565" s="217">
        <v>8630</v>
      </c>
      <c r="N4565" s="217">
        <v>7.0683661645422902</v>
      </c>
      <c r="O4565" s="217">
        <v>6.7207415990730004</v>
      </c>
      <c r="P4565" s="217">
        <v>0.34762456546929299</v>
      </c>
      <c r="Q4565" s="217">
        <v>7.0683661645422902</v>
      </c>
      <c r="R4565" s="217">
        <v>6.7207415990730004</v>
      </c>
      <c r="S4565" s="217">
        <v>0.34762456546929299</v>
      </c>
      <c r="T4565" s="217">
        <v>7.0683661645422902</v>
      </c>
      <c r="U4565" s="217">
        <v>6.7207415990730004</v>
      </c>
      <c r="V4565" s="217">
        <v>0.34762456546929299</v>
      </c>
      <c r="W4565" s="217">
        <v>7.0683661645422902</v>
      </c>
      <c r="X4565" s="217">
        <v>6.7207415990730004</v>
      </c>
      <c r="Y4565" s="217">
        <v>0.34762456546929299</v>
      </c>
    </row>
    <row r="4566" spans="2:25">
      <c r="B4566" s="217" t="s">
        <v>4734</v>
      </c>
      <c r="C4566" s="217" t="s">
        <v>169</v>
      </c>
      <c r="D4566" s="217" t="s">
        <v>24</v>
      </c>
      <c r="E4566" s="217" t="s">
        <v>88</v>
      </c>
      <c r="F4566" s="217" t="s">
        <v>9</v>
      </c>
      <c r="G4566" s="217" t="s">
        <v>49</v>
      </c>
      <c r="H4566" s="217" t="s">
        <v>170</v>
      </c>
      <c r="I4566" s="217">
        <v>0</v>
      </c>
      <c r="J4566" s="217">
        <v>0</v>
      </c>
      <c r="K4566" s="217">
        <v>0</v>
      </c>
      <c r="L4566" s="217">
        <v>38</v>
      </c>
      <c r="M4566" s="217">
        <v>1028.0561122244501</v>
      </c>
      <c r="N4566" s="217">
        <v>0</v>
      </c>
      <c r="O4566" s="217">
        <v>0</v>
      </c>
      <c r="P4566" s="217">
        <v>0</v>
      </c>
      <c r="Q4566" s="217">
        <v>0</v>
      </c>
      <c r="R4566" s="217">
        <v>0</v>
      </c>
      <c r="S4566" s="217">
        <v>0</v>
      </c>
      <c r="T4566" s="217">
        <v>0</v>
      </c>
      <c r="U4566" s="217">
        <v>0</v>
      </c>
      <c r="V4566" s="217">
        <v>0</v>
      </c>
      <c r="W4566" s="217">
        <v>0</v>
      </c>
      <c r="X4566" s="217">
        <v>0</v>
      </c>
      <c r="Y4566" s="217">
        <v>0</v>
      </c>
    </row>
    <row r="4567" spans="2:25">
      <c r="B4567" s="217" t="s">
        <v>4735</v>
      </c>
      <c r="C4567" s="217" t="s">
        <v>169</v>
      </c>
      <c r="D4567" s="217" t="s">
        <v>24</v>
      </c>
      <c r="E4567" s="217" t="s">
        <v>88</v>
      </c>
      <c r="F4567" s="217" t="s">
        <v>9</v>
      </c>
      <c r="G4567" s="217" t="s">
        <v>49</v>
      </c>
      <c r="H4567" s="217" t="s">
        <v>172</v>
      </c>
      <c r="I4567" s="217">
        <v>2</v>
      </c>
      <c r="J4567" s="217">
        <v>2</v>
      </c>
      <c r="K4567" s="217">
        <v>0</v>
      </c>
      <c r="L4567" s="217">
        <v>34</v>
      </c>
      <c r="M4567" s="217">
        <v>1352.70541082164</v>
      </c>
      <c r="N4567" s="217">
        <v>1.4785185185185199</v>
      </c>
      <c r="O4567" s="217">
        <v>1.4785185185185199</v>
      </c>
      <c r="P4567" s="217">
        <v>0</v>
      </c>
      <c r="Q4567" s="217">
        <v>1.4785185185185199</v>
      </c>
      <c r="R4567" s="217">
        <v>1.4785185185185199</v>
      </c>
      <c r="S4567" s="217">
        <v>0</v>
      </c>
      <c r="T4567" s="217">
        <v>1.4785185185185199</v>
      </c>
      <c r="U4567" s="217">
        <v>1.4785185185185199</v>
      </c>
      <c r="V4567" s="217">
        <v>0</v>
      </c>
      <c r="W4567" s="217">
        <v>1.4785185185185199</v>
      </c>
      <c r="X4567" s="217">
        <v>1.4785185185185199</v>
      </c>
      <c r="Y4567" s="217">
        <v>0</v>
      </c>
    </row>
    <row r="4568" spans="2:25">
      <c r="B4568" s="217" t="s">
        <v>4736</v>
      </c>
      <c r="C4568" s="217" t="s">
        <v>169</v>
      </c>
      <c r="D4568" s="217" t="s">
        <v>24</v>
      </c>
      <c r="E4568" s="217" t="s">
        <v>88</v>
      </c>
      <c r="F4568" s="217" t="s">
        <v>9</v>
      </c>
      <c r="G4568" s="217" t="s">
        <v>49</v>
      </c>
      <c r="H4568" s="217" t="s">
        <v>174</v>
      </c>
      <c r="I4568" s="217">
        <v>8</v>
      </c>
      <c r="J4568" s="217">
        <v>8</v>
      </c>
      <c r="K4568" s="217">
        <v>0</v>
      </c>
      <c r="L4568" s="217">
        <v>70</v>
      </c>
      <c r="M4568" s="217">
        <v>1740.4809619238499</v>
      </c>
      <c r="N4568" s="217">
        <v>4.5964306275187097</v>
      </c>
      <c r="O4568" s="217">
        <v>4.5964306275187097</v>
      </c>
      <c r="P4568" s="217">
        <v>0</v>
      </c>
      <c r="Q4568" s="217">
        <v>4.5964306275187097</v>
      </c>
      <c r="R4568" s="217">
        <v>4.5964306275187097</v>
      </c>
      <c r="S4568" s="217">
        <v>0</v>
      </c>
      <c r="T4568" s="217">
        <v>4.5964306275187097</v>
      </c>
      <c r="U4568" s="217">
        <v>4.5964306275187097</v>
      </c>
      <c r="V4568" s="217">
        <v>0</v>
      </c>
      <c r="W4568" s="217">
        <v>4.5964306275187097</v>
      </c>
      <c r="X4568" s="217">
        <v>4.5964306275187097</v>
      </c>
      <c r="Y4568" s="217">
        <v>0</v>
      </c>
    </row>
    <row r="4569" spans="2:25">
      <c r="B4569" s="217" t="s">
        <v>4737</v>
      </c>
      <c r="C4569" s="217" t="s">
        <v>169</v>
      </c>
      <c r="D4569" s="217" t="s">
        <v>24</v>
      </c>
      <c r="E4569" s="217" t="s">
        <v>88</v>
      </c>
      <c r="F4569" s="217" t="s">
        <v>9</v>
      </c>
      <c r="G4569" s="217" t="s">
        <v>49</v>
      </c>
      <c r="H4569" s="217" t="s">
        <v>176</v>
      </c>
      <c r="I4569" s="217">
        <v>6</v>
      </c>
      <c r="J4569" s="217">
        <v>6</v>
      </c>
      <c r="K4569" s="217">
        <v>0</v>
      </c>
      <c r="L4569" s="217">
        <v>61</v>
      </c>
      <c r="M4569" s="217">
        <v>2353.7074148296601</v>
      </c>
      <c r="N4569" s="217">
        <v>2.5491698595146901</v>
      </c>
      <c r="O4569" s="217">
        <v>2.5491698595146901</v>
      </c>
      <c r="P4569" s="217">
        <v>0</v>
      </c>
      <c r="Q4569" s="217">
        <v>2.5491698595146901</v>
      </c>
      <c r="R4569" s="217">
        <v>2.5491698595146901</v>
      </c>
      <c r="S4569" s="217">
        <v>0</v>
      </c>
      <c r="T4569" s="217">
        <v>2.5491698595146901</v>
      </c>
      <c r="U4569" s="217">
        <v>2.5491698595146901</v>
      </c>
      <c r="V4569" s="217">
        <v>0</v>
      </c>
      <c r="W4569" s="217">
        <v>2.5491698595146901</v>
      </c>
      <c r="X4569" s="217">
        <v>2.5491698595146901</v>
      </c>
      <c r="Y4569" s="217">
        <v>0</v>
      </c>
    </row>
    <row r="4570" spans="2:25">
      <c r="B4570" s="217" t="s">
        <v>4738</v>
      </c>
      <c r="C4570" s="217" t="s">
        <v>169</v>
      </c>
      <c r="D4570" s="217" t="s">
        <v>24</v>
      </c>
      <c r="E4570" s="217" t="s">
        <v>88</v>
      </c>
      <c r="F4570" s="217" t="s">
        <v>9</v>
      </c>
      <c r="G4570" s="217" t="s">
        <v>49</v>
      </c>
      <c r="H4570" s="217" t="s">
        <v>178</v>
      </c>
      <c r="I4570" s="217">
        <v>11</v>
      </c>
      <c r="J4570" s="217">
        <v>9</v>
      </c>
      <c r="K4570" s="217">
        <v>2</v>
      </c>
      <c r="L4570" s="217">
        <v>70</v>
      </c>
      <c r="M4570" s="217">
        <v>2525.0501002003998</v>
      </c>
      <c r="N4570" s="217">
        <v>4.3563492063492104</v>
      </c>
      <c r="O4570" s="217">
        <v>3.5642857142857101</v>
      </c>
      <c r="P4570" s="217">
        <v>0.79206349206349203</v>
      </c>
      <c r="Q4570" s="217">
        <v>4.3563492063492104</v>
      </c>
      <c r="R4570" s="217">
        <v>3.5642857142857101</v>
      </c>
      <c r="S4570" s="217">
        <v>0.79206349206349203</v>
      </c>
      <c r="T4570" s="217">
        <v>4.3563492063492104</v>
      </c>
      <c r="U4570" s="217">
        <v>3.5642857142857101</v>
      </c>
      <c r="V4570" s="217">
        <v>0.79206349206349203</v>
      </c>
      <c r="W4570" s="217">
        <v>4.3563492063492104</v>
      </c>
      <c r="X4570" s="217">
        <v>3.5642857142857101</v>
      </c>
      <c r="Y4570" s="217">
        <v>0.79206349206349203</v>
      </c>
    </row>
    <row r="4571" spans="2:25">
      <c r="B4571" s="217" t="s">
        <v>4739</v>
      </c>
      <c r="C4571" s="217" t="s">
        <v>169</v>
      </c>
      <c r="D4571" s="217" t="s">
        <v>24</v>
      </c>
      <c r="E4571" s="217" t="s">
        <v>88</v>
      </c>
      <c r="F4571" s="217" t="s">
        <v>9</v>
      </c>
      <c r="G4571" s="217" t="s">
        <v>49</v>
      </c>
      <c r="H4571" s="217" t="s">
        <v>5</v>
      </c>
      <c r="I4571" s="217">
        <v>27</v>
      </c>
      <c r="J4571" s="217">
        <v>25</v>
      </c>
      <c r="K4571" s="217">
        <v>2</v>
      </c>
      <c r="L4571" s="217">
        <v>273</v>
      </c>
      <c r="M4571" s="217">
        <v>9000</v>
      </c>
      <c r="N4571" s="217">
        <v>3</v>
      </c>
      <c r="O4571" s="217">
        <v>2.7777777777777799</v>
      </c>
      <c r="P4571" s="217">
        <v>0.22222222222222199</v>
      </c>
      <c r="Q4571" s="217">
        <v>3</v>
      </c>
      <c r="R4571" s="217">
        <v>2.7777777777777799</v>
      </c>
      <c r="S4571" s="217">
        <v>0.22222222222222199</v>
      </c>
      <c r="T4571" s="217">
        <v>3</v>
      </c>
      <c r="U4571" s="217">
        <v>2.7777777777777799</v>
      </c>
      <c r="V4571" s="217">
        <v>0.22222222222222199</v>
      </c>
      <c r="W4571" s="217">
        <v>3</v>
      </c>
      <c r="X4571" s="217">
        <v>2.7777777777777799</v>
      </c>
      <c r="Y4571" s="217">
        <v>0.22222222222222199</v>
      </c>
    </row>
    <row r="4572" spans="2:25">
      <c r="B4572" s="217" t="s">
        <v>4740</v>
      </c>
      <c r="C4572" s="217" t="s">
        <v>169</v>
      </c>
      <c r="D4572" s="217" t="s">
        <v>24</v>
      </c>
      <c r="E4572" s="217" t="s">
        <v>88</v>
      </c>
      <c r="F4572" s="217" t="s">
        <v>5</v>
      </c>
      <c r="G4572" s="217" t="s">
        <v>49</v>
      </c>
      <c r="H4572" s="217" t="s">
        <v>170</v>
      </c>
      <c r="I4572" s="217">
        <v>10</v>
      </c>
      <c r="J4572" s="217">
        <v>10</v>
      </c>
      <c r="K4572" s="217">
        <v>0</v>
      </c>
      <c r="L4572" s="217">
        <v>60</v>
      </c>
      <c r="M4572" s="217">
        <v>1992.30192228031</v>
      </c>
      <c r="N4572" s="217">
        <v>5.0193195560210899</v>
      </c>
      <c r="O4572" s="217">
        <v>5.0193195560210899</v>
      </c>
      <c r="P4572" s="217">
        <v>0</v>
      </c>
      <c r="Q4572" s="217">
        <v>5.0193195560210899</v>
      </c>
      <c r="R4572" s="217">
        <v>5.0193195560210899</v>
      </c>
      <c r="S4572" s="217">
        <v>0</v>
      </c>
      <c r="T4572" s="217">
        <v>5.0193195560210899</v>
      </c>
      <c r="U4572" s="217">
        <v>5.0193195560210899</v>
      </c>
      <c r="V4572" s="217">
        <v>0</v>
      </c>
      <c r="W4572" s="217">
        <v>5.0193195560210899</v>
      </c>
      <c r="X4572" s="217">
        <v>5.0193195560210899</v>
      </c>
      <c r="Y4572" s="217">
        <v>0</v>
      </c>
    </row>
    <row r="4573" spans="2:25">
      <c r="B4573" s="217" t="s">
        <v>4741</v>
      </c>
      <c r="C4573" s="217" t="s">
        <v>169</v>
      </c>
      <c r="D4573" s="217" t="s">
        <v>24</v>
      </c>
      <c r="E4573" s="217" t="s">
        <v>88</v>
      </c>
      <c r="F4573" s="217" t="s">
        <v>5</v>
      </c>
      <c r="G4573" s="217" t="s">
        <v>49</v>
      </c>
      <c r="H4573" s="217" t="s">
        <v>172</v>
      </c>
      <c r="I4573" s="217">
        <v>7</v>
      </c>
      <c r="J4573" s="217">
        <v>6</v>
      </c>
      <c r="K4573" s="217">
        <v>1</v>
      </c>
      <c r="L4573" s="217">
        <v>45</v>
      </c>
      <c r="M4573" s="217">
        <v>2673.7221705981801</v>
      </c>
      <c r="N4573" s="217">
        <v>2.6180730656969899</v>
      </c>
      <c r="O4573" s="217">
        <v>2.2440626277402802</v>
      </c>
      <c r="P4573" s="217">
        <v>0.37401043795671401</v>
      </c>
      <c r="Q4573" s="217">
        <v>2.6180730656969899</v>
      </c>
      <c r="R4573" s="217">
        <v>2.2440626277402802</v>
      </c>
      <c r="S4573" s="217">
        <v>0.37401043795671401</v>
      </c>
      <c r="T4573" s="217">
        <v>2.6180730656969899</v>
      </c>
      <c r="U4573" s="217">
        <v>2.2440626277402802</v>
      </c>
      <c r="V4573" s="217">
        <v>0.37401043795671401</v>
      </c>
      <c r="W4573" s="217">
        <v>2.6180730656969899</v>
      </c>
      <c r="X4573" s="217">
        <v>2.2440626277402802</v>
      </c>
      <c r="Y4573" s="217">
        <v>0.37401043795671401</v>
      </c>
    </row>
    <row r="4574" spans="2:25">
      <c r="B4574" s="217" t="s">
        <v>4742</v>
      </c>
      <c r="C4574" s="217" t="s">
        <v>169</v>
      </c>
      <c r="D4574" s="217" t="s">
        <v>24</v>
      </c>
      <c r="E4574" s="217" t="s">
        <v>88</v>
      </c>
      <c r="F4574" s="217" t="s">
        <v>5</v>
      </c>
      <c r="G4574" s="217" t="s">
        <v>49</v>
      </c>
      <c r="H4574" s="217" t="s">
        <v>174</v>
      </c>
      <c r="I4574" s="217">
        <v>12</v>
      </c>
      <c r="J4574" s="217">
        <v>12</v>
      </c>
      <c r="K4574" s="217">
        <v>0</v>
      </c>
      <c r="L4574" s="217">
        <v>108</v>
      </c>
      <c r="M4574" s="217">
        <v>3321.84409041547</v>
      </c>
      <c r="N4574" s="217">
        <v>3.6124512991514699</v>
      </c>
      <c r="O4574" s="217">
        <v>3.6124512991514699</v>
      </c>
      <c r="P4574" s="217">
        <v>0</v>
      </c>
      <c r="Q4574" s="217">
        <v>3.6124512991514699</v>
      </c>
      <c r="R4574" s="217">
        <v>3.6124512991514699</v>
      </c>
      <c r="S4574" s="217">
        <v>0</v>
      </c>
      <c r="T4574" s="217">
        <v>3.6124512991514699</v>
      </c>
      <c r="U4574" s="217">
        <v>3.6124512991514699</v>
      </c>
      <c r="V4574" s="217">
        <v>0</v>
      </c>
      <c r="W4574" s="217">
        <v>3.6124512991514699</v>
      </c>
      <c r="X4574" s="217">
        <v>3.6124512991514699</v>
      </c>
      <c r="Y4574" s="217">
        <v>0</v>
      </c>
    </row>
    <row r="4575" spans="2:25">
      <c r="B4575" s="217" t="s">
        <v>4743</v>
      </c>
      <c r="C4575" s="217" t="s">
        <v>169</v>
      </c>
      <c r="D4575" s="217" t="s">
        <v>24</v>
      </c>
      <c r="E4575" s="217" t="s">
        <v>88</v>
      </c>
      <c r="F4575" s="217" t="s">
        <v>5</v>
      </c>
      <c r="G4575" s="217" t="s">
        <v>49</v>
      </c>
      <c r="H4575" s="217" t="s">
        <v>176</v>
      </c>
      <c r="I4575" s="217">
        <v>25</v>
      </c>
      <c r="J4575" s="217">
        <v>25</v>
      </c>
      <c r="K4575" s="217">
        <v>0</v>
      </c>
      <c r="L4575" s="217">
        <v>109</v>
      </c>
      <c r="M4575" s="217">
        <v>4667.8973589637399</v>
      </c>
      <c r="N4575" s="217">
        <v>5.3557304450991499</v>
      </c>
      <c r="O4575" s="217">
        <v>5.3557304450991499</v>
      </c>
      <c r="P4575" s="217">
        <v>0</v>
      </c>
      <c r="Q4575" s="217">
        <v>5.3557304450991499</v>
      </c>
      <c r="R4575" s="217">
        <v>5.3557304450991499</v>
      </c>
      <c r="S4575" s="217">
        <v>0</v>
      </c>
      <c r="T4575" s="217">
        <v>5.3557304450991499</v>
      </c>
      <c r="U4575" s="217">
        <v>5.3557304450991499</v>
      </c>
      <c r="V4575" s="217">
        <v>0</v>
      </c>
      <c r="W4575" s="217">
        <v>5.3557304450991499</v>
      </c>
      <c r="X4575" s="217">
        <v>5.3557304450991499</v>
      </c>
      <c r="Y4575" s="217">
        <v>0</v>
      </c>
    </row>
    <row r="4576" spans="2:25">
      <c r="B4576" s="217" t="s">
        <v>4744</v>
      </c>
      <c r="C4576" s="217" t="s">
        <v>169</v>
      </c>
      <c r="D4576" s="217" t="s">
        <v>24</v>
      </c>
      <c r="E4576" s="217" t="s">
        <v>88</v>
      </c>
      <c r="F4576" s="217" t="s">
        <v>5</v>
      </c>
      <c r="G4576" s="217" t="s">
        <v>49</v>
      </c>
      <c r="H4576" s="217" t="s">
        <v>178</v>
      </c>
      <c r="I4576" s="217">
        <v>34</v>
      </c>
      <c r="J4576" s="217">
        <v>30</v>
      </c>
      <c r="K4576" s="217">
        <v>4</v>
      </c>
      <c r="L4576" s="217">
        <v>121</v>
      </c>
      <c r="M4576" s="217">
        <v>4974.2344577423</v>
      </c>
      <c r="N4576" s="217">
        <v>6.8352226435727497</v>
      </c>
      <c r="O4576" s="217">
        <v>6.0310788031524298</v>
      </c>
      <c r="P4576" s="217">
        <v>0.80414384042032405</v>
      </c>
      <c r="Q4576" s="217">
        <v>6.8352226435727497</v>
      </c>
      <c r="R4576" s="217">
        <v>6.0310788031524298</v>
      </c>
      <c r="S4576" s="217">
        <v>0.80414384042032405</v>
      </c>
      <c r="T4576" s="217">
        <v>6.8352226435727497</v>
      </c>
      <c r="U4576" s="217">
        <v>6.0310788031524298</v>
      </c>
      <c r="V4576" s="217">
        <v>0.80414384042032405</v>
      </c>
      <c r="W4576" s="217">
        <v>6.8352226435727497</v>
      </c>
      <c r="X4576" s="217">
        <v>6.0310788031524298</v>
      </c>
      <c r="Y4576" s="217">
        <v>0.80414384042032405</v>
      </c>
    </row>
    <row r="4577" spans="2:25">
      <c r="B4577" s="217" t="s">
        <v>4745</v>
      </c>
      <c r="C4577" s="217" t="s">
        <v>169</v>
      </c>
      <c r="D4577" s="217" t="s">
        <v>24</v>
      </c>
      <c r="E4577" s="217" t="s">
        <v>88</v>
      </c>
      <c r="F4577" s="217" t="s">
        <v>5</v>
      </c>
      <c r="G4577" s="217" t="s">
        <v>49</v>
      </c>
      <c r="H4577" s="217" t="s">
        <v>5</v>
      </c>
      <c r="I4577" s="217">
        <v>88</v>
      </c>
      <c r="J4577" s="217">
        <v>83</v>
      </c>
      <c r="K4577" s="217">
        <v>5</v>
      </c>
      <c r="L4577" s="217">
        <v>443</v>
      </c>
      <c r="M4577" s="217">
        <v>17630</v>
      </c>
      <c r="N4577" s="217">
        <v>4.9914917753828698</v>
      </c>
      <c r="O4577" s="217">
        <v>4.7078842881452099</v>
      </c>
      <c r="P4577" s="217">
        <v>0.28360748723766299</v>
      </c>
      <c r="Q4577" s="217">
        <v>4.9914917753828698</v>
      </c>
      <c r="R4577" s="217">
        <v>4.7078842881452099</v>
      </c>
      <c r="S4577" s="217">
        <v>0.28360748723766299</v>
      </c>
      <c r="T4577" s="217">
        <v>4.9914917753828698</v>
      </c>
      <c r="U4577" s="217">
        <v>4.7078842881452099</v>
      </c>
      <c r="V4577" s="217">
        <v>0.28360748723766299</v>
      </c>
      <c r="W4577" s="217">
        <v>4.9914917753828698</v>
      </c>
      <c r="X4577" s="217">
        <v>4.7078842881452099</v>
      </c>
      <c r="Y4577" s="217">
        <v>0.28360748723766299</v>
      </c>
    </row>
    <row r="4578" spans="2:25">
      <c r="B4578" s="217" t="s">
        <v>4746</v>
      </c>
      <c r="C4578" s="217" t="s">
        <v>169</v>
      </c>
      <c r="D4578" s="217" t="s">
        <v>24</v>
      </c>
      <c r="E4578" s="217" t="s">
        <v>88</v>
      </c>
      <c r="F4578" s="217" t="s">
        <v>12</v>
      </c>
      <c r="G4578" s="217" t="s">
        <v>13</v>
      </c>
      <c r="H4578" s="217" t="s">
        <v>170</v>
      </c>
      <c r="I4578" s="217">
        <v>0</v>
      </c>
      <c r="J4578" s="217">
        <v>0</v>
      </c>
      <c r="K4578" s="217">
        <v>0</v>
      </c>
      <c r="L4578" s="217">
        <v>0</v>
      </c>
      <c r="M4578" s="217">
        <v>46.779661016949198</v>
      </c>
      <c r="N4578" s="217">
        <v>0</v>
      </c>
      <c r="O4578" s="217">
        <v>0</v>
      </c>
      <c r="P4578" s="217">
        <v>0</v>
      </c>
      <c r="Q4578" s="217">
        <v>0</v>
      </c>
      <c r="R4578" s="217">
        <v>0</v>
      </c>
      <c r="S4578" s="217">
        <v>0</v>
      </c>
      <c r="T4578" s="217">
        <v>0</v>
      </c>
      <c r="U4578" s="217">
        <v>0</v>
      </c>
      <c r="V4578" s="217">
        <v>0</v>
      </c>
      <c r="W4578" s="217">
        <v>0</v>
      </c>
      <c r="X4578" s="217">
        <v>0</v>
      </c>
      <c r="Y4578" s="217">
        <v>0</v>
      </c>
    </row>
    <row r="4579" spans="2:25">
      <c r="B4579" s="217" t="s">
        <v>4747</v>
      </c>
      <c r="C4579" s="217" t="s">
        <v>169</v>
      </c>
      <c r="D4579" s="217" t="s">
        <v>24</v>
      </c>
      <c r="E4579" s="217" t="s">
        <v>88</v>
      </c>
      <c r="F4579" s="217" t="s">
        <v>12</v>
      </c>
      <c r="G4579" s="217" t="s">
        <v>13</v>
      </c>
      <c r="H4579" s="217" t="s">
        <v>172</v>
      </c>
      <c r="I4579" s="217">
        <v>0</v>
      </c>
      <c r="J4579" s="217">
        <v>0</v>
      </c>
      <c r="K4579" s="217">
        <v>0</v>
      </c>
      <c r="L4579" s="217">
        <v>0</v>
      </c>
      <c r="M4579" s="217">
        <v>35.084745762711897</v>
      </c>
      <c r="N4579" s="217">
        <v>0</v>
      </c>
      <c r="O4579" s="217">
        <v>0</v>
      </c>
      <c r="P4579" s="217">
        <v>0</v>
      </c>
      <c r="Q4579" s="217">
        <v>0</v>
      </c>
      <c r="R4579" s="217">
        <v>0</v>
      </c>
      <c r="S4579" s="217">
        <v>0</v>
      </c>
      <c r="T4579" s="217">
        <v>0</v>
      </c>
      <c r="U4579" s="217">
        <v>0</v>
      </c>
      <c r="V4579" s="217">
        <v>0</v>
      </c>
      <c r="W4579" s="217">
        <v>0</v>
      </c>
      <c r="X4579" s="217">
        <v>0</v>
      </c>
      <c r="Y4579" s="217">
        <v>0</v>
      </c>
    </row>
    <row r="4580" spans="2:25">
      <c r="B4580" s="217" t="s">
        <v>4748</v>
      </c>
      <c r="C4580" s="217" t="s">
        <v>169</v>
      </c>
      <c r="D4580" s="217" t="s">
        <v>24</v>
      </c>
      <c r="E4580" s="217" t="s">
        <v>88</v>
      </c>
      <c r="F4580" s="217" t="s">
        <v>12</v>
      </c>
      <c r="G4580" s="217" t="s">
        <v>13</v>
      </c>
      <c r="H4580" s="217" t="s">
        <v>174</v>
      </c>
      <c r="I4580" s="217">
        <v>0</v>
      </c>
      <c r="J4580" s="217">
        <v>0</v>
      </c>
      <c r="K4580" s="217">
        <v>0</v>
      </c>
      <c r="L4580" s="217">
        <v>2</v>
      </c>
      <c r="M4580" s="217">
        <v>81.864406779660996</v>
      </c>
      <c r="N4580" s="217">
        <v>0</v>
      </c>
      <c r="O4580" s="217">
        <v>0</v>
      </c>
      <c r="P4580" s="217">
        <v>0</v>
      </c>
      <c r="Q4580" s="217">
        <v>0</v>
      </c>
      <c r="R4580" s="217">
        <v>0</v>
      </c>
      <c r="S4580" s="217">
        <v>0</v>
      </c>
      <c r="T4580" s="217">
        <v>0</v>
      </c>
      <c r="U4580" s="217">
        <v>0</v>
      </c>
      <c r="V4580" s="217">
        <v>0</v>
      </c>
      <c r="W4580" s="217">
        <v>0</v>
      </c>
      <c r="X4580" s="217">
        <v>0</v>
      </c>
      <c r="Y4580" s="217">
        <v>0</v>
      </c>
    </row>
    <row r="4581" spans="2:25">
      <c r="B4581" s="217" t="s">
        <v>4749</v>
      </c>
      <c r="C4581" s="217" t="s">
        <v>169</v>
      </c>
      <c r="D4581" s="217" t="s">
        <v>24</v>
      </c>
      <c r="E4581" s="217" t="s">
        <v>88</v>
      </c>
      <c r="F4581" s="217" t="s">
        <v>12</v>
      </c>
      <c r="G4581" s="217" t="s">
        <v>13</v>
      </c>
      <c r="H4581" s="217" t="s">
        <v>176</v>
      </c>
      <c r="I4581" s="217">
        <v>0</v>
      </c>
      <c r="J4581" s="217">
        <v>0</v>
      </c>
      <c r="K4581" s="217">
        <v>0</v>
      </c>
      <c r="L4581" s="217">
        <v>3</v>
      </c>
      <c r="M4581" s="217">
        <v>128.64406779660999</v>
      </c>
      <c r="N4581" s="217">
        <v>0</v>
      </c>
      <c r="O4581" s="217">
        <v>0</v>
      </c>
      <c r="P4581" s="217">
        <v>0</v>
      </c>
      <c r="Q4581" s="217">
        <v>0</v>
      </c>
      <c r="R4581" s="217">
        <v>0</v>
      </c>
      <c r="S4581" s="217">
        <v>0</v>
      </c>
      <c r="T4581" s="217">
        <v>0</v>
      </c>
      <c r="U4581" s="217">
        <v>0</v>
      </c>
      <c r="V4581" s="217">
        <v>0</v>
      </c>
      <c r="W4581" s="217">
        <v>0</v>
      </c>
      <c r="X4581" s="217">
        <v>0</v>
      </c>
      <c r="Y4581" s="217">
        <v>0</v>
      </c>
    </row>
    <row r="4582" spans="2:25">
      <c r="B4582" s="217" t="s">
        <v>4750</v>
      </c>
      <c r="C4582" s="217" t="s">
        <v>169</v>
      </c>
      <c r="D4582" s="217" t="s">
        <v>24</v>
      </c>
      <c r="E4582" s="217" t="s">
        <v>88</v>
      </c>
      <c r="F4582" s="217" t="s">
        <v>12</v>
      </c>
      <c r="G4582" s="217" t="s">
        <v>13</v>
      </c>
      <c r="H4582" s="217" t="s">
        <v>178</v>
      </c>
      <c r="I4582" s="217">
        <v>2</v>
      </c>
      <c r="J4582" s="217">
        <v>2</v>
      </c>
      <c r="K4582" s="217">
        <v>0</v>
      </c>
      <c r="L4582" s="217">
        <v>6</v>
      </c>
      <c r="M4582" s="217">
        <v>397.62711864406799</v>
      </c>
      <c r="N4582" s="217">
        <v>5.0298380221653902</v>
      </c>
      <c r="O4582" s="217">
        <v>5.0298380221653902</v>
      </c>
      <c r="P4582" s="217">
        <v>0</v>
      </c>
      <c r="Q4582" s="217">
        <v>5.0298380221653902</v>
      </c>
      <c r="R4582" s="217">
        <v>5.0298380221653902</v>
      </c>
      <c r="S4582" s="217">
        <v>0</v>
      </c>
      <c r="T4582" s="217">
        <v>5.0298380221653902</v>
      </c>
      <c r="U4582" s="217">
        <v>5.0298380221653902</v>
      </c>
      <c r="V4582" s="217">
        <v>0</v>
      </c>
      <c r="W4582" s="217">
        <v>5.0298380221653902</v>
      </c>
      <c r="X4582" s="217">
        <v>5.0298380221653902</v>
      </c>
      <c r="Y4582" s="217">
        <v>0</v>
      </c>
    </row>
    <row r="4583" spans="2:25">
      <c r="B4583" s="217" t="s">
        <v>4751</v>
      </c>
      <c r="C4583" s="217" t="s">
        <v>169</v>
      </c>
      <c r="D4583" s="217" t="s">
        <v>24</v>
      </c>
      <c r="E4583" s="217" t="s">
        <v>88</v>
      </c>
      <c r="F4583" s="217" t="s">
        <v>12</v>
      </c>
      <c r="G4583" s="217" t="s">
        <v>13</v>
      </c>
      <c r="H4583" s="217" t="s">
        <v>5</v>
      </c>
      <c r="I4583" s="217">
        <v>2</v>
      </c>
      <c r="J4583" s="217">
        <v>2</v>
      </c>
      <c r="K4583" s="217">
        <v>0</v>
      </c>
      <c r="L4583" s="217">
        <v>11</v>
      </c>
      <c r="M4583" s="217">
        <v>690</v>
      </c>
      <c r="N4583" s="217">
        <v>2.8985507246376798</v>
      </c>
      <c r="O4583" s="217">
        <v>2.8985507246376798</v>
      </c>
      <c r="P4583" s="217">
        <v>0</v>
      </c>
      <c r="Q4583" s="217">
        <v>2.8985507246376798</v>
      </c>
      <c r="R4583" s="217">
        <v>2.8985507246376798</v>
      </c>
      <c r="S4583" s="217">
        <v>0</v>
      </c>
      <c r="T4583" s="217">
        <v>2.8985507246376798</v>
      </c>
      <c r="U4583" s="217">
        <v>2.8985507246376798</v>
      </c>
      <c r="V4583" s="217">
        <v>0</v>
      </c>
      <c r="W4583" s="217">
        <v>2.8985507246376798</v>
      </c>
      <c r="X4583" s="217">
        <v>2.8985507246376798</v>
      </c>
      <c r="Y4583" s="217">
        <v>0</v>
      </c>
    </row>
    <row r="4584" spans="2:25">
      <c r="B4584" s="217" t="s">
        <v>4752</v>
      </c>
      <c r="C4584" s="217" t="s">
        <v>169</v>
      </c>
      <c r="D4584" s="217" t="s">
        <v>24</v>
      </c>
      <c r="E4584" s="217" t="s">
        <v>88</v>
      </c>
      <c r="F4584" s="217" t="s">
        <v>9</v>
      </c>
      <c r="G4584" s="217" t="s">
        <v>13</v>
      </c>
      <c r="H4584" s="217" t="s">
        <v>170</v>
      </c>
      <c r="I4584" s="217">
        <v>0</v>
      </c>
      <c r="J4584" s="217">
        <v>0</v>
      </c>
      <c r="K4584" s="217">
        <v>0</v>
      </c>
      <c r="L4584" s="217">
        <v>0</v>
      </c>
      <c r="M4584" s="217">
        <v>23.934426229508201</v>
      </c>
      <c r="N4584" s="217">
        <v>0</v>
      </c>
      <c r="O4584" s="217">
        <v>0</v>
      </c>
      <c r="P4584" s="217">
        <v>0</v>
      </c>
      <c r="Q4584" s="217">
        <v>0</v>
      </c>
      <c r="R4584" s="217">
        <v>0</v>
      </c>
      <c r="S4584" s="217">
        <v>0</v>
      </c>
      <c r="T4584" s="217">
        <v>0</v>
      </c>
      <c r="U4584" s="217">
        <v>0</v>
      </c>
      <c r="V4584" s="217">
        <v>0</v>
      </c>
      <c r="W4584" s="217">
        <v>0</v>
      </c>
      <c r="X4584" s="217">
        <v>0</v>
      </c>
      <c r="Y4584" s="217">
        <v>0</v>
      </c>
    </row>
    <row r="4585" spans="2:25">
      <c r="B4585" s="217" t="s">
        <v>4753</v>
      </c>
      <c r="C4585" s="217" t="s">
        <v>169</v>
      </c>
      <c r="D4585" s="217" t="s">
        <v>24</v>
      </c>
      <c r="E4585" s="217" t="s">
        <v>88</v>
      </c>
      <c r="F4585" s="217" t="s">
        <v>9</v>
      </c>
      <c r="G4585" s="217" t="s">
        <v>13</v>
      </c>
      <c r="H4585" s="217" t="s">
        <v>172</v>
      </c>
      <c r="I4585" s="217">
        <v>0</v>
      </c>
      <c r="J4585" s="217">
        <v>0</v>
      </c>
      <c r="K4585" s="217">
        <v>0</v>
      </c>
      <c r="L4585" s="217">
        <v>4</v>
      </c>
      <c r="M4585" s="217">
        <v>35.9016393442623</v>
      </c>
      <c r="N4585" s="217">
        <v>0</v>
      </c>
      <c r="O4585" s="217">
        <v>0</v>
      </c>
      <c r="P4585" s="217">
        <v>0</v>
      </c>
      <c r="Q4585" s="217">
        <v>0</v>
      </c>
      <c r="R4585" s="217">
        <v>0</v>
      </c>
      <c r="S4585" s="217">
        <v>0</v>
      </c>
      <c r="T4585" s="217">
        <v>0</v>
      </c>
      <c r="U4585" s="217">
        <v>0</v>
      </c>
      <c r="V4585" s="217">
        <v>0</v>
      </c>
      <c r="W4585" s="217">
        <v>0</v>
      </c>
      <c r="X4585" s="217">
        <v>0</v>
      </c>
      <c r="Y4585" s="217">
        <v>0</v>
      </c>
    </row>
    <row r="4586" spans="2:25">
      <c r="B4586" s="217" t="s">
        <v>4754</v>
      </c>
      <c r="C4586" s="217" t="s">
        <v>169</v>
      </c>
      <c r="D4586" s="217" t="s">
        <v>24</v>
      </c>
      <c r="E4586" s="217" t="s">
        <v>88</v>
      </c>
      <c r="F4586" s="217" t="s">
        <v>9</v>
      </c>
      <c r="G4586" s="217" t="s">
        <v>13</v>
      </c>
      <c r="H4586" s="217" t="s">
        <v>174</v>
      </c>
      <c r="I4586" s="217">
        <v>0</v>
      </c>
      <c r="J4586" s="217">
        <v>0</v>
      </c>
      <c r="K4586" s="217">
        <v>0</v>
      </c>
      <c r="L4586" s="217">
        <v>1</v>
      </c>
      <c r="M4586" s="217">
        <v>107.70491803278701</v>
      </c>
      <c r="N4586" s="217">
        <v>0</v>
      </c>
      <c r="O4586" s="217">
        <v>0</v>
      </c>
      <c r="P4586" s="217">
        <v>0</v>
      </c>
      <c r="Q4586" s="217">
        <v>0</v>
      </c>
      <c r="R4586" s="217">
        <v>0</v>
      </c>
      <c r="S4586" s="217">
        <v>0</v>
      </c>
      <c r="T4586" s="217">
        <v>0</v>
      </c>
      <c r="U4586" s="217">
        <v>0</v>
      </c>
      <c r="V4586" s="217">
        <v>0</v>
      </c>
      <c r="W4586" s="217">
        <v>0</v>
      </c>
      <c r="X4586" s="217">
        <v>0</v>
      </c>
      <c r="Y4586" s="217">
        <v>0</v>
      </c>
    </row>
    <row r="4587" spans="2:25">
      <c r="B4587" s="217" t="s">
        <v>4755</v>
      </c>
      <c r="C4587" s="217" t="s">
        <v>169</v>
      </c>
      <c r="D4587" s="217" t="s">
        <v>24</v>
      </c>
      <c r="E4587" s="217" t="s">
        <v>88</v>
      </c>
      <c r="F4587" s="217" t="s">
        <v>9</v>
      </c>
      <c r="G4587" s="217" t="s">
        <v>13</v>
      </c>
      <c r="H4587" s="217" t="s">
        <v>176</v>
      </c>
      <c r="I4587" s="217">
        <v>0</v>
      </c>
      <c r="J4587" s="217">
        <v>0</v>
      </c>
      <c r="K4587" s="217">
        <v>0</v>
      </c>
      <c r="L4587" s="217">
        <v>9</v>
      </c>
      <c r="M4587" s="217">
        <v>167.54098360655701</v>
      </c>
      <c r="N4587" s="217">
        <v>0</v>
      </c>
      <c r="O4587" s="217">
        <v>0</v>
      </c>
      <c r="P4587" s="217">
        <v>0</v>
      </c>
      <c r="Q4587" s="217">
        <v>0</v>
      </c>
      <c r="R4587" s="217">
        <v>0</v>
      </c>
      <c r="S4587" s="217">
        <v>0</v>
      </c>
      <c r="T4587" s="217">
        <v>0</v>
      </c>
      <c r="U4587" s="217">
        <v>0</v>
      </c>
      <c r="V4587" s="217">
        <v>0</v>
      </c>
      <c r="W4587" s="217">
        <v>0</v>
      </c>
      <c r="X4587" s="217">
        <v>0</v>
      </c>
      <c r="Y4587" s="217">
        <v>0</v>
      </c>
    </row>
    <row r="4588" spans="2:25">
      <c r="B4588" s="217" t="s">
        <v>4756</v>
      </c>
      <c r="C4588" s="217" t="s">
        <v>169</v>
      </c>
      <c r="D4588" s="217" t="s">
        <v>24</v>
      </c>
      <c r="E4588" s="217" t="s">
        <v>88</v>
      </c>
      <c r="F4588" s="217" t="s">
        <v>9</v>
      </c>
      <c r="G4588" s="217" t="s">
        <v>13</v>
      </c>
      <c r="H4588" s="217" t="s">
        <v>178</v>
      </c>
      <c r="I4588" s="217">
        <v>5</v>
      </c>
      <c r="J4588" s="217">
        <v>5</v>
      </c>
      <c r="K4588" s="217">
        <v>0</v>
      </c>
      <c r="L4588" s="217">
        <v>15</v>
      </c>
      <c r="M4588" s="217">
        <v>394.91803278688502</v>
      </c>
      <c r="N4588" s="217">
        <v>12.660855126608499</v>
      </c>
      <c r="O4588" s="217">
        <v>12.660855126608499</v>
      </c>
      <c r="P4588" s="217">
        <v>0</v>
      </c>
      <c r="Q4588" s="217">
        <v>12.660855126608499</v>
      </c>
      <c r="R4588" s="217">
        <v>12.660855126608499</v>
      </c>
      <c r="S4588" s="217">
        <v>0</v>
      </c>
      <c r="T4588" s="217">
        <v>12.660855126608499</v>
      </c>
      <c r="U4588" s="217">
        <v>12.660855126608499</v>
      </c>
      <c r="V4588" s="217">
        <v>0</v>
      </c>
      <c r="W4588" s="217">
        <v>12.660855126608499</v>
      </c>
      <c r="X4588" s="217">
        <v>12.660855126608499</v>
      </c>
      <c r="Y4588" s="217">
        <v>0</v>
      </c>
    </row>
    <row r="4589" spans="2:25">
      <c r="B4589" s="217" t="s">
        <v>4757</v>
      </c>
      <c r="C4589" s="217" t="s">
        <v>169</v>
      </c>
      <c r="D4589" s="217" t="s">
        <v>24</v>
      </c>
      <c r="E4589" s="217" t="s">
        <v>88</v>
      </c>
      <c r="F4589" s="217" t="s">
        <v>9</v>
      </c>
      <c r="G4589" s="217" t="s">
        <v>13</v>
      </c>
      <c r="H4589" s="217" t="s">
        <v>5</v>
      </c>
      <c r="I4589" s="217">
        <v>5</v>
      </c>
      <c r="J4589" s="217">
        <v>5</v>
      </c>
      <c r="K4589" s="217">
        <v>0</v>
      </c>
      <c r="L4589" s="217">
        <v>29</v>
      </c>
      <c r="M4589" s="217">
        <v>730</v>
      </c>
      <c r="N4589" s="217">
        <v>6.8493150684931496</v>
      </c>
      <c r="O4589" s="217">
        <v>6.8493150684931496</v>
      </c>
      <c r="P4589" s="217">
        <v>0</v>
      </c>
      <c r="Q4589" s="217">
        <v>6.8493150684931496</v>
      </c>
      <c r="R4589" s="217">
        <v>6.8493150684931496</v>
      </c>
      <c r="S4589" s="217">
        <v>0</v>
      </c>
      <c r="T4589" s="217">
        <v>6.8493150684931496</v>
      </c>
      <c r="U4589" s="217">
        <v>6.8493150684931496</v>
      </c>
      <c r="V4589" s="217">
        <v>0</v>
      </c>
      <c r="W4589" s="217">
        <v>6.8493150684931496</v>
      </c>
      <c r="X4589" s="217">
        <v>6.8493150684931496</v>
      </c>
      <c r="Y4589" s="217">
        <v>0</v>
      </c>
    </row>
    <row r="4590" spans="2:25">
      <c r="B4590" s="217" t="s">
        <v>4758</v>
      </c>
      <c r="C4590" s="217" t="s">
        <v>169</v>
      </c>
      <c r="D4590" s="217" t="s">
        <v>24</v>
      </c>
      <c r="E4590" s="217" t="s">
        <v>88</v>
      </c>
      <c r="F4590" s="217" t="s">
        <v>5</v>
      </c>
      <c r="G4590" s="217" t="s">
        <v>13</v>
      </c>
      <c r="H4590" s="217" t="s">
        <v>170</v>
      </c>
      <c r="I4590" s="217">
        <v>0</v>
      </c>
      <c r="J4590" s="217">
        <v>0</v>
      </c>
      <c r="K4590" s="217">
        <v>0</v>
      </c>
      <c r="L4590" s="217">
        <v>0</v>
      </c>
      <c r="M4590" s="217">
        <v>70.714087246457396</v>
      </c>
      <c r="N4590" s="217">
        <v>0</v>
      </c>
      <c r="O4590" s="217">
        <v>0</v>
      </c>
      <c r="P4590" s="217">
        <v>0</v>
      </c>
      <c r="Q4590" s="217">
        <v>0</v>
      </c>
      <c r="R4590" s="217">
        <v>0</v>
      </c>
      <c r="S4590" s="217">
        <v>0</v>
      </c>
      <c r="T4590" s="217">
        <v>0</v>
      </c>
      <c r="U4590" s="217">
        <v>0</v>
      </c>
      <c r="V4590" s="217">
        <v>0</v>
      </c>
      <c r="W4590" s="217">
        <v>0</v>
      </c>
      <c r="X4590" s="217">
        <v>0</v>
      </c>
      <c r="Y4590" s="217">
        <v>0</v>
      </c>
    </row>
    <row r="4591" spans="2:25">
      <c r="B4591" s="217" t="s">
        <v>4759</v>
      </c>
      <c r="C4591" s="217" t="s">
        <v>169</v>
      </c>
      <c r="D4591" s="217" t="s">
        <v>24</v>
      </c>
      <c r="E4591" s="217" t="s">
        <v>88</v>
      </c>
      <c r="F4591" s="217" t="s">
        <v>5</v>
      </c>
      <c r="G4591" s="217" t="s">
        <v>13</v>
      </c>
      <c r="H4591" s="217" t="s">
        <v>172</v>
      </c>
      <c r="I4591" s="217">
        <v>0</v>
      </c>
      <c r="J4591" s="217">
        <v>0</v>
      </c>
      <c r="K4591" s="217">
        <v>0</v>
      </c>
      <c r="L4591" s="217">
        <v>4</v>
      </c>
      <c r="M4591" s="217">
        <v>70.986385106974197</v>
      </c>
      <c r="N4591" s="217">
        <v>0</v>
      </c>
      <c r="O4591" s="217">
        <v>0</v>
      </c>
      <c r="P4591" s="217">
        <v>0</v>
      </c>
      <c r="Q4591" s="217">
        <v>0</v>
      </c>
      <c r="R4591" s="217">
        <v>0</v>
      </c>
      <c r="S4591" s="217">
        <v>0</v>
      </c>
      <c r="T4591" s="217">
        <v>0</v>
      </c>
      <c r="U4591" s="217">
        <v>0</v>
      </c>
      <c r="V4591" s="217">
        <v>0</v>
      </c>
      <c r="W4591" s="217">
        <v>0</v>
      </c>
      <c r="X4591" s="217">
        <v>0</v>
      </c>
      <c r="Y4591" s="217">
        <v>0</v>
      </c>
    </row>
    <row r="4592" spans="2:25">
      <c r="B4592" s="217" t="s">
        <v>4760</v>
      </c>
      <c r="C4592" s="217" t="s">
        <v>169</v>
      </c>
      <c r="D4592" s="217" t="s">
        <v>24</v>
      </c>
      <c r="E4592" s="217" t="s">
        <v>88</v>
      </c>
      <c r="F4592" s="217" t="s">
        <v>5</v>
      </c>
      <c r="G4592" s="217" t="s">
        <v>13</v>
      </c>
      <c r="H4592" s="217" t="s">
        <v>174</v>
      </c>
      <c r="I4592" s="217">
        <v>0</v>
      </c>
      <c r="J4592" s="217">
        <v>0</v>
      </c>
      <c r="K4592" s="217">
        <v>0</v>
      </c>
      <c r="L4592" s="217">
        <v>3</v>
      </c>
      <c r="M4592" s="217">
        <v>189.569324812448</v>
      </c>
      <c r="N4592" s="217">
        <v>0</v>
      </c>
      <c r="O4592" s="217">
        <v>0</v>
      </c>
      <c r="P4592" s="217">
        <v>0</v>
      </c>
      <c r="Q4592" s="217">
        <v>0</v>
      </c>
      <c r="R4592" s="217">
        <v>0</v>
      </c>
      <c r="S4592" s="217">
        <v>0</v>
      </c>
      <c r="T4592" s="217">
        <v>0</v>
      </c>
      <c r="U4592" s="217">
        <v>0</v>
      </c>
      <c r="V4592" s="217">
        <v>0</v>
      </c>
      <c r="W4592" s="217">
        <v>0</v>
      </c>
      <c r="X4592" s="217">
        <v>0</v>
      </c>
      <c r="Y4592" s="217">
        <v>0</v>
      </c>
    </row>
    <row r="4593" spans="2:25">
      <c r="B4593" s="217" t="s">
        <v>4761</v>
      </c>
      <c r="C4593" s="217" t="s">
        <v>169</v>
      </c>
      <c r="D4593" s="217" t="s">
        <v>24</v>
      </c>
      <c r="E4593" s="217" t="s">
        <v>88</v>
      </c>
      <c r="F4593" s="217" t="s">
        <v>5</v>
      </c>
      <c r="G4593" s="217" t="s">
        <v>13</v>
      </c>
      <c r="H4593" s="217" t="s">
        <v>176</v>
      </c>
      <c r="I4593" s="217">
        <v>0</v>
      </c>
      <c r="J4593" s="217">
        <v>0</v>
      </c>
      <c r="K4593" s="217">
        <v>0</v>
      </c>
      <c r="L4593" s="217">
        <v>12</v>
      </c>
      <c r="M4593" s="217">
        <v>296.18505140316802</v>
      </c>
      <c r="N4593" s="217">
        <v>0</v>
      </c>
      <c r="O4593" s="217">
        <v>0</v>
      </c>
      <c r="P4593" s="217">
        <v>0</v>
      </c>
      <c r="Q4593" s="217">
        <v>0</v>
      </c>
      <c r="R4593" s="217">
        <v>0</v>
      </c>
      <c r="S4593" s="217">
        <v>0</v>
      </c>
      <c r="T4593" s="217">
        <v>0</v>
      </c>
      <c r="U4593" s="217">
        <v>0</v>
      </c>
      <c r="V4593" s="217">
        <v>0</v>
      </c>
      <c r="W4593" s="217">
        <v>0</v>
      </c>
      <c r="X4593" s="217">
        <v>0</v>
      </c>
      <c r="Y4593" s="217">
        <v>0</v>
      </c>
    </row>
    <row r="4594" spans="2:25">
      <c r="B4594" s="217" t="s">
        <v>4762</v>
      </c>
      <c r="C4594" s="217" t="s">
        <v>169</v>
      </c>
      <c r="D4594" s="217" t="s">
        <v>24</v>
      </c>
      <c r="E4594" s="217" t="s">
        <v>88</v>
      </c>
      <c r="F4594" s="217" t="s">
        <v>5</v>
      </c>
      <c r="G4594" s="217" t="s">
        <v>13</v>
      </c>
      <c r="H4594" s="217" t="s">
        <v>178</v>
      </c>
      <c r="I4594" s="217">
        <v>7</v>
      </c>
      <c r="J4594" s="217">
        <v>7</v>
      </c>
      <c r="K4594" s="217">
        <v>0</v>
      </c>
      <c r="L4594" s="217">
        <v>21</v>
      </c>
      <c r="M4594" s="217">
        <v>792.54515143095296</v>
      </c>
      <c r="N4594" s="217">
        <v>8.8323043644407999</v>
      </c>
      <c r="O4594" s="217">
        <v>8.8323043644407999</v>
      </c>
      <c r="P4594" s="217">
        <v>0</v>
      </c>
      <c r="Q4594" s="217">
        <v>8.8323043644407999</v>
      </c>
      <c r="R4594" s="217">
        <v>8.8323043644407999</v>
      </c>
      <c r="S4594" s="217">
        <v>0</v>
      </c>
      <c r="T4594" s="217">
        <v>8.8323043644407999</v>
      </c>
      <c r="U4594" s="217">
        <v>8.8323043644407999</v>
      </c>
      <c r="V4594" s="217">
        <v>0</v>
      </c>
      <c r="W4594" s="217">
        <v>8.8323043644407999</v>
      </c>
      <c r="X4594" s="217">
        <v>8.8323043644407999</v>
      </c>
      <c r="Y4594" s="217">
        <v>0</v>
      </c>
    </row>
    <row r="4595" spans="2:25">
      <c r="B4595" s="217" t="s">
        <v>4763</v>
      </c>
      <c r="C4595" s="217" t="s">
        <v>169</v>
      </c>
      <c r="D4595" s="217" t="s">
        <v>24</v>
      </c>
      <c r="E4595" s="217" t="s">
        <v>88</v>
      </c>
      <c r="F4595" s="217" t="s">
        <v>5</v>
      </c>
      <c r="G4595" s="217" t="s">
        <v>13</v>
      </c>
      <c r="H4595" s="217" t="s">
        <v>5</v>
      </c>
      <c r="I4595" s="217">
        <v>7</v>
      </c>
      <c r="J4595" s="217">
        <v>7</v>
      </c>
      <c r="K4595" s="217">
        <v>0</v>
      </c>
      <c r="L4595" s="217">
        <v>40</v>
      </c>
      <c r="M4595" s="217">
        <v>1420</v>
      </c>
      <c r="N4595" s="217">
        <v>4.9295774647887303</v>
      </c>
      <c r="O4595" s="217">
        <v>4.9295774647887303</v>
      </c>
      <c r="P4595" s="217">
        <v>0</v>
      </c>
      <c r="Q4595" s="217">
        <v>4.9295774647887303</v>
      </c>
      <c r="R4595" s="217">
        <v>4.9295774647887303</v>
      </c>
      <c r="S4595" s="217">
        <v>0</v>
      </c>
      <c r="T4595" s="217">
        <v>4.9295774647887303</v>
      </c>
      <c r="U4595" s="217">
        <v>4.9295774647887303</v>
      </c>
      <c r="V4595" s="217">
        <v>0</v>
      </c>
      <c r="W4595" s="217">
        <v>4.9295774647887303</v>
      </c>
      <c r="X4595" s="217">
        <v>4.9295774647887303</v>
      </c>
      <c r="Y4595" s="217">
        <v>0</v>
      </c>
    </row>
    <row r="4596" spans="2:25">
      <c r="B4596" s="217" t="s">
        <v>4764</v>
      </c>
      <c r="C4596" s="217" t="s">
        <v>169</v>
      </c>
      <c r="D4596" s="217" t="s">
        <v>24</v>
      </c>
      <c r="E4596" s="217" t="s">
        <v>88</v>
      </c>
      <c r="F4596" s="217" t="s">
        <v>12</v>
      </c>
      <c r="G4596" s="217" t="s">
        <v>5</v>
      </c>
      <c r="H4596" s="217" t="s">
        <v>170</v>
      </c>
      <c r="I4596" s="217">
        <v>13</v>
      </c>
      <c r="J4596" s="217">
        <v>12</v>
      </c>
      <c r="K4596" s="217">
        <v>1</v>
      </c>
      <c r="L4596" s="217">
        <v>25</v>
      </c>
      <c r="M4596" s="217">
        <v>1195.1921377394799</v>
      </c>
      <c r="N4596" s="217">
        <v>10.8769122465844</v>
      </c>
      <c r="O4596" s="217">
        <v>10.040226689154901</v>
      </c>
      <c r="P4596" s="217">
        <v>0.83668555742957196</v>
      </c>
      <c r="Q4596" s="217">
        <v>10.8769122465844</v>
      </c>
      <c r="R4596" s="217">
        <v>10.040226689154901</v>
      </c>
      <c r="S4596" s="217">
        <v>0.83668555742957196</v>
      </c>
      <c r="T4596" s="217">
        <v>10.8769122465844</v>
      </c>
      <c r="U4596" s="217">
        <v>10.040226689154901</v>
      </c>
      <c r="V4596" s="217">
        <v>0.83668555742957196</v>
      </c>
      <c r="W4596" s="217">
        <v>10.8769122465844</v>
      </c>
      <c r="X4596" s="217">
        <v>10.040226689154901</v>
      </c>
      <c r="Y4596" s="217">
        <v>0.83668555742957196</v>
      </c>
    </row>
    <row r="4597" spans="2:25">
      <c r="B4597" s="217" t="s">
        <v>4765</v>
      </c>
      <c r="C4597" s="217" t="s">
        <v>169</v>
      </c>
      <c r="D4597" s="217" t="s">
        <v>24</v>
      </c>
      <c r="E4597" s="217" t="s">
        <v>88</v>
      </c>
      <c r="F4597" s="217" t="s">
        <v>12</v>
      </c>
      <c r="G4597" s="217" t="s">
        <v>5</v>
      </c>
      <c r="H4597" s="217" t="s">
        <v>172</v>
      </c>
      <c r="I4597" s="217">
        <v>6</v>
      </c>
      <c r="J4597" s="217">
        <v>5</v>
      </c>
      <c r="K4597" s="217">
        <v>1</v>
      </c>
      <c r="L4597" s="217">
        <v>23</v>
      </c>
      <c r="M4597" s="217">
        <v>1713.60150553925</v>
      </c>
      <c r="N4597" s="217">
        <v>3.5013974839569699</v>
      </c>
      <c r="O4597" s="217">
        <v>2.9178312366308101</v>
      </c>
      <c r="P4597" s="217">
        <v>0.58356624732616202</v>
      </c>
      <c r="Q4597" s="217">
        <v>3.5013974839569699</v>
      </c>
      <c r="R4597" s="217">
        <v>2.9178312366308101</v>
      </c>
      <c r="S4597" s="217">
        <v>0.58356624732616202</v>
      </c>
      <c r="T4597" s="217">
        <v>3.5013974839569699</v>
      </c>
      <c r="U4597" s="217">
        <v>2.9178312366308101</v>
      </c>
      <c r="V4597" s="217">
        <v>0.58356624732616202</v>
      </c>
      <c r="W4597" s="217">
        <v>3.5013974839569699</v>
      </c>
      <c r="X4597" s="217">
        <v>2.9178312366308101</v>
      </c>
      <c r="Y4597" s="217">
        <v>0.58356624732616202</v>
      </c>
    </row>
    <row r="4598" spans="2:25">
      <c r="B4598" s="217" t="s">
        <v>4766</v>
      </c>
      <c r="C4598" s="217" t="s">
        <v>169</v>
      </c>
      <c r="D4598" s="217" t="s">
        <v>24</v>
      </c>
      <c r="E4598" s="217" t="s">
        <v>88</v>
      </c>
      <c r="F4598" s="217" t="s">
        <v>12</v>
      </c>
      <c r="G4598" s="217" t="s">
        <v>5</v>
      </c>
      <c r="H4598" s="217" t="s">
        <v>174</v>
      </c>
      <c r="I4598" s="217">
        <v>6</v>
      </c>
      <c r="J4598" s="217">
        <v>6</v>
      </c>
      <c r="K4598" s="217">
        <v>0</v>
      </c>
      <c r="L4598" s="217">
        <v>55</v>
      </c>
      <c r="M4598" s="217">
        <v>2226.5608686046098</v>
      </c>
      <c r="N4598" s="217">
        <v>2.6947388165319701</v>
      </c>
      <c r="O4598" s="217">
        <v>2.6947388165319701</v>
      </c>
      <c r="P4598" s="217">
        <v>0</v>
      </c>
      <c r="Q4598" s="217">
        <v>2.6947388165319701</v>
      </c>
      <c r="R4598" s="217">
        <v>2.6947388165319701</v>
      </c>
      <c r="S4598" s="217">
        <v>0</v>
      </c>
      <c r="T4598" s="217">
        <v>2.6947388165319701</v>
      </c>
      <c r="U4598" s="217">
        <v>2.6947388165319701</v>
      </c>
      <c r="V4598" s="217">
        <v>0</v>
      </c>
      <c r="W4598" s="217">
        <v>2.6947388165319701</v>
      </c>
      <c r="X4598" s="217">
        <v>2.6947388165319701</v>
      </c>
      <c r="Y4598" s="217">
        <v>0</v>
      </c>
    </row>
    <row r="4599" spans="2:25">
      <c r="B4599" s="217" t="s">
        <v>4767</v>
      </c>
      <c r="C4599" s="217" t="s">
        <v>169</v>
      </c>
      <c r="D4599" s="217" t="s">
        <v>24</v>
      </c>
      <c r="E4599" s="217" t="s">
        <v>88</v>
      </c>
      <c r="F4599" s="217" t="s">
        <v>12</v>
      </c>
      <c r="G4599" s="217" t="s">
        <v>5</v>
      </c>
      <c r="H4599" s="217" t="s">
        <v>176</v>
      </c>
      <c r="I4599" s="217">
        <v>37</v>
      </c>
      <c r="J4599" s="217">
        <v>37</v>
      </c>
      <c r="K4599" s="217">
        <v>0</v>
      </c>
      <c r="L4599" s="217">
        <v>90</v>
      </c>
      <c r="M4599" s="217">
        <v>3602.0006785973601</v>
      </c>
      <c r="N4599" s="217">
        <v>10.2720691364245</v>
      </c>
      <c r="O4599" s="217">
        <v>10.2720691364245</v>
      </c>
      <c r="P4599" s="217">
        <v>0</v>
      </c>
      <c r="Q4599" s="217">
        <v>10.2720691364245</v>
      </c>
      <c r="R4599" s="217">
        <v>10.2720691364245</v>
      </c>
      <c r="S4599" s="217">
        <v>0</v>
      </c>
      <c r="T4599" s="217">
        <v>10.2720691364245</v>
      </c>
      <c r="U4599" s="217">
        <v>10.2720691364245</v>
      </c>
      <c r="V4599" s="217">
        <v>0</v>
      </c>
      <c r="W4599" s="217">
        <v>10.2720691364245</v>
      </c>
      <c r="X4599" s="217">
        <v>10.2720691364245</v>
      </c>
      <c r="Y4599" s="217">
        <v>0</v>
      </c>
    </row>
    <row r="4600" spans="2:25">
      <c r="B4600" s="217" t="s">
        <v>4768</v>
      </c>
      <c r="C4600" s="217" t="s">
        <v>169</v>
      </c>
      <c r="D4600" s="217" t="s">
        <v>24</v>
      </c>
      <c r="E4600" s="217" t="s">
        <v>88</v>
      </c>
      <c r="F4600" s="217" t="s">
        <v>12</v>
      </c>
      <c r="G4600" s="217" t="s">
        <v>5</v>
      </c>
      <c r="H4600" s="217" t="s">
        <v>178</v>
      </c>
      <c r="I4600" s="217">
        <v>55</v>
      </c>
      <c r="J4600" s="217">
        <v>52</v>
      </c>
      <c r="K4600" s="217">
        <v>3</v>
      </c>
      <c r="L4600" s="217">
        <v>131</v>
      </c>
      <c r="M4600" s="217">
        <v>5132.6448095193</v>
      </c>
      <c r="N4600" s="217">
        <v>10.7157229929478</v>
      </c>
      <c r="O4600" s="217">
        <v>10.1312290115143</v>
      </c>
      <c r="P4600" s="217">
        <v>0.58449398143351505</v>
      </c>
      <c r="Q4600" s="217">
        <v>10.7157229929478</v>
      </c>
      <c r="R4600" s="217">
        <v>10.1312290115143</v>
      </c>
      <c r="S4600" s="217">
        <v>0.58449398143351505</v>
      </c>
      <c r="T4600" s="217">
        <v>10.7157229929478</v>
      </c>
      <c r="U4600" s="217">
        <v>10.1312290115143</v>
      </c>
      <c r="V4600" s="217">
        <v>0.58449398143351505</v>
      </c>
      <c r="W4600" s="217">
        <v>10.7157229929478</v>
      </c>
      <c r="X4600" s="217">
        <v>10.1312290115143</v>
      </c>
      <c r="Y4600" s="217">
        <v>0.58449398143351505</v>
      </c>
    </row>
    <row r="4601" spans="2:25">
      <c r="B4601" s="217" t="s">
        <v>4769</v>
      </c>
      <c r="C4601" s="217" t="s">
        <v>169</v>
      </c>
      <c r="D4601" s="217" t="s">
        <v>24</v>
      </c>
      <c r="E4601" s="217" t="s">
        <v>88</v>
      </c>
      <c r="F4601" s="217" t="s">
        <v>12</v>
      </c>
      <c r="G4601" s="217" t="s">
        <v>5</v>
      </c>
      <c r="H4601" s="217" t="s">
        <v>5</v>
      </c>
      <c r="I4601" s="217">
        <v>117</v>
      </c>
      <c r="J4601" s="217">
        <v>112</v>
      </c>
      <c r="K4601" s="217">
        <v>5</v>
      </c>
      <c r="L4601" s="217">
        <v>324</v>
      </c>
      <c r="M4601" s="217">
        <v>13870</v>
      </c>
      <c r="N4601" s="217">
        <v>8.4354722422494604</v>
      </c>
      <c r="O4601" s="217">
        <v>8.0749819754866596</v>
      </c>
      <c r="P4601" s="217">
        <v>0.360490266762797</v>
      </c>
      <c r="Q4601" s="217">
        <v>8.4354722422494604</v>
      </c>
      <c r="R4601" s="217">
        <v>8.0749819754866596</v>
      </c>
      <c r="S4601" s="217">
        <v>0.360490266762797</v>
      </c>
      <c r="T4601" s="217">
        <v>8.4354722422494604</v>
      </c>
      <c r="U4601" s="217">
        <v>8.0749819754866596</v>
      </c>
      <c r="V4601" s="217">
        <v>0.360490266762797</v>
      </c>
      <c r="W4601" s="217">
        <v>8.4354722422494604</v>
      </c>
      <c r="X4601" s="217">
        <v>8.0749819754866596</v>
      </c>
      <c r="Y4601" s="217">
        <v>0.360490266762797</v>
      </c>
    </row>
    <row r="4602" spans="2:25">
      <c r="B4602" s="217" t="s">
        <v>4770</v>
      </c>
      <c r="C4602" s="217" t="s">
        <v>169</v>
      </c>
      <c r="D4602" s="217" t="s">
        <v>24</v>
      </c>
      <c r="E4602" s="217" t="s">
        <v>88</v>
      </c>
      <c r="F4602" s="217" t="s">
        <v>9</v>
      </c>
      <c r="G4602" s="217" t="s">
        <v>5</v>
      </c>
      <c r="H4602" s="217" t="s">
        <v>170</v>
      </c>
      <c r="I4602" s="217">
        <v>0</v>
      </c>
      <c r="J4602" s="217">
        <v>0</v>
      </c>
      <c r="K4602" s="217">
        <v>0</v>
      </c>
      <c r="L4602" s="217">
        <v>47</v>
      </c>
      <c r="M4602" s="217">
        <v>1236.88941485845</v>
      </c>
      <c r="N4602" s="217">
        <v>0</v>
      </c>
      <c r="O4602" s="217">
        <v>0</v>
      </c>
      <c r="P4602" s="217">
        <v>0</v>
      </c>
      <c r="Q4602" s="217">
        <v>0</v>
      </c>
      <c r="R4602" s="217">
        <v>0</v>
      </c>
      <c r="S4602" s="217">
        <v>0</v>
      </c>
      <c r="T4602" s="217">
        <v>0</v>
      </c>
      <c r="U4602" s="217">
        <v>0</v>
      </c>
      <c r="V4602" s="217">
        <v>0</v>
      </c>
      <c r="W4602" s="217">
        <v>0</v>
      </c>
      <c r="X4602" s="217">
        <v>0</v>
      </c>
      <c r="Y4602" s="217">
        <v>0</v>
      </c>
    </row>
    <row r="4603" spans="2:25">
      <c r="B4603" s="217" t="s">
        <v>4771</v>
      </c>
      <c r="C4603" s="217" t="s">
        <v>169</v>
      </c>
      <c r="D4603" s="217" t="s">
        <v>24</v>
      </c>
      <c r="E4603" s="217" t="s">
        <v>88</v>
      </c>
      <c r="F4603" s="217" t="s">
        <v>9</v>
      </c>
      <c r="G4603" s="217" t="s">
        <v>5</v>
      </c>
      <c r="H4603" s="217" t="s">
        <v>172</v>
      </c>
      <c r="I4603" s="217">
        <v>2</v>
      </c>
      <c r="J4603" s="217">
        <v>2</v>
      </c>
      <c r="K4603" s="217">
        <v>0</v>
      </c>
      <c r="L4603" s="217">
        <v>47</v>
      </c>
      <c r="M4603" s="217">
        <v>1758.4048029748899</v>
      </c>
      <c r="N4603" s="217">
        <v>1.13739452748103</v>
      </c>
      <c r="O4603" s="217">
        <v>1.13739452748103</v>
      </c>
      <c r="P4603" s="217">
        <v>0</v>
      </c>
      <c r="Q4603" s="217">
        <v>1.13739452748103</v>
      </c>
      <c r="R4603" s="217">
        <v>1.13739452748103</v>
      </c>
      <c r="S4603" s="217">
        <v>0</v>
      </c>
      <c r="T4603" s="217">
        <v>1.13739452748103</v>
      </c>
      <c r="U4603" s="217">
        <v>1.13739452748103</v>
      </c>
      <c r="V4603" s="217">
        <v>0</v>
      </c>
      <c r="W4603" s="217">
        <v>1.13739452748103</v>
      </c>
      <c r="X4603" s="217">
        <v>1.13739452748103</v>
      </c>
      <c r="Y4603" s="217">
        <v>0</v>
      </c>
    </row>
    <row r="4604" spans="2:25">
      <c r="B4604" s="217" t="s">
        <v>4772</v>
      </c>
      <c r="C4604" s="217" t="s">
        <v>169</v>
      </c>
      <c r="D4604" s="217" t="s">
        <v>24</v>
      </c>
      <c r="E4604" s="217" t="s">
        <v>88</v>
      </c>
      <c r="F4604" s="217" t="s">
        <v>9</v>
      </c>
      <c r="G4604" s="217" t="s">
        <v>5</v>
      </c>
      <c r="H4604" s="217" t="s">
        <v>174</v>
      </c>
      <c r="I4604" s="217">
        <v>10</v>
      </c>
      <c r="J4604" s="217">
        <v>10</v>
      </c>
      <c r="K4604" s="217">
        <v>0</v>
      </c>
      <c r="L4604" s="217">
        <v>102</v>
      </c>
      <c r="M4604" s="217">
        <v>2511.6465541139401</v>
      </c>
      <c r="N4604" s="217">
        <v>3.98145192189584</v>
      </c>
      <c r="O4604" s="217">
        <v>3.98145192189584</v>
      </c>
      <c r="P4604" s="217">
        <v>0</v>
      </c>
      <c r="Q4604" s="217">
        <v>3.98145192189584</v>
      </c>
      <c r="R4604" s="217">
        <v>3.98145192189584</v>
      </c>
      <c r="S4604" s="217">
        <v>0</v>
      </c>
      <c r="T4604" s="217">
        <v>3.98145192189584</v>
      </c>
      <c r="U4604" s="217">
        <v>3.98145192189584</v>
      </c>
      <c r="V4604" s="217">
        <v>0</v>
      </c>
      <c r="W4604" s="217">
        <v>3.98145192189584</v>
      </c>
      <c r="X4604" s="217">
        <v>3.98145192189584</v>
      </c>
      <c r="Y4604" s="217">
        <v>0</v>
      </c>
    </row>
    <row r="4605" spans="2:25">
      <c r="B4605" s="217" t="s">
        <v>4773</v>
      </c>
      <c r="C4605" s="217" t="s">
        <v>169</v>
      </c>
      <c r="D4605" s="217" t="s">
        <v>24</v>
      </c>
      <c r="E4605" s="217" t="s">
        <v>88</v>
      </c>
      <c r="F4605" s="217" t="s">
        <v>9</v>
      </c>
      <c r="G4605" s="217" t="s">
        <v>5</v>
      </c>
      <c r="H4605" s="217" t="s">
        <v>176</v>
      </c>
      <c r="I4605" s="217">
        <v>12</v>
      </c>
      <c r="J4605" s="217">
        <v>11</v>
      </c>
      <c r="K4605" s="217">
        <v>1</v>
      </c>
      <c r="L4605" s="217">
        <v>113</v>
      </c>
      <c r="M4605" s="217">
        <v>3815.5405332676801</v>
      </c>
      <c r="N4605" s="217">
        <v>3.14503276675272</v>
      </c>
      <c r="O4605" s="217">
        <v>2.88294670285666</v>
      </c>
      <c r="P4605" s="217">
        <v>0.26208606389605998</v>
      </c>
      <c r="Q4605" s="217">
        <v>3.14503276675272</v>
      </c>
      <c r="R4605" s="217">
        <v>2.88294670285666</v>
      </c>
      <c r="S4605" s="217">
        <v>0.26208606389605998</v>
      </c>
      <c r="T4605" s="217">
        <v>3.14503276675272</v>
      </c>
      <c r="U4605" s="217">
        <v>2.88294670285666</v>
      </c>
      <c r="V4605" s="217">
        <v>0.26208606389605998</v>
      </c>
      <c r="W4605" s="217">
        <v>3.14503276675272</v>
      </c>
      <c r="X4605" s="217">
        <v>2.88294670285666</v>
      </c>
      <c r="Y4605" s="217">
        <v>0.26208606389605998</v>
      </c>
    </row>
    <row r="4606" spans="2:25">
      <c r="B4606" s="217" t="s">
        <v>4774</v>
      </c>
      <c r="C4606" s="217" t="s">
        <v>169</v>
      </c>
      <c r="D4606" s="217" t="s">
        <v>24</v>
      </c>
      <c r="E4606" s="217" t="s">
        <v>88</v>
      </c>
      <c r="F4606" s="217" t="s">
        <v>9</v>
      </c>
      <c r="G4606" s="217" t="s">
        <v>5</v>
      </c>
      <c r="H4606" s="217" t="s">
        <v>178</v>
      </c>
      <c r="I4606" s="217">
        <v>35</v>
      </c>
      <c r="J4606" s="217">
        <v>32</v>
      </c>
      <c r="K4606" s="217">
        <v>3</v>
      </c>
      <c r="L4606" s="217">
        <v>240</v>
      </c>
      <c r="M4606" s="217">
        <v>5247.5186947850398</v>
      </c>
      <c r="N4606" s="217">
        <v>6.6698190203272398</v>
      </c>
      <c r="O4606" s="217">
        <v>6.0981202471563298</v>
      </c>
      <c r="P4606" s="217">
        <v>0.571698773170906</v>
      </c>
      <c r="Q4606" s="217">
        <v>6.6698190203272398</v>
      </c>
      <c r="R4606" s="217">
        <v>6.0981202471563298</v>
      </c>
      <c r="S4606" s="217">
        <v>0.571698773170906</v>
      </c>
      <c r="T4606" s="217">
        <v>6.6698190203272398</v>
      </c>
      <c r="U4606" s="217">
        <v>6.0981202471563298</v>
      </c>
      <c r="V4606" s="217">
        <v>0.571698773170906</v>
      </c>
      <c r="W4606" s="217">
        <v>6.6698190203272398</v>
      </c>
      <c r="X4606" s="217">
        <v>6.0981202471563298</v>
      </c>
      <c r="Y4606" s="217">
        <v>0.571698773170906</v>
      </c>
    </row>
    <row r="4607" spans="2:25">
      <c r="B4607" s="217" t="s">
        <v>4775</v>
      </c>
      <c r="C4607" s="217" t="s">
        <v>169</v>
      </c>
      <c r="D4607" s="217" t="s">
        <v>24</v>
      </c>
      <c r="E4607" s="217" t="s">
        <v>88</v>
      </c>
      <c r="F4607" s="217" t="s">
        <v>9</v>
      </c>
      <c r="G4607" s="217" t="s">
        <v>5</v>
      </c>
      <c r="H4607" s="217" t="s">
        <v>5</v>
      </c>
      <c r="I4607" s="217">
        <v>59</v>
      </c>
      <c r="J4607" s="217">
        <v>55</v>
      </c>
      <c r="K4607" s="217">
        <v>4</v>
      </c>
      <c r="L4607" s="217">
        <v>549</v>
      </c>
      <c r="M4607" s="217">
        <v>14570</v>
      </c>
      <c r="N4607" s="217">
        <v>4.0494166094715203</v>
      </c>
      <c r="O4607" s="217">
        <v>3.7748798901853098</v>
      </c>
      <c r="P4607" s="217">
        <v>0.27453671928620499</v>
      </c>
      <c r="Q4607" s="217">
        <v>4.0494166094715203</v>
      </c>
      <c r="R4607" s="217">
        <v>3.7748798901853098</v>
      </c>
      <c r="S4607" s="217">
        <v>0.27453671928620499</v>
      </c>
      <c r="T4607" s="217">
        <v>4.0494166094715203</v>
      </c>
      <c r="U4607" s="217">
        <v>3.7748798901853098</v>
      </c>
      <c r="V4607" s="217">
        <v>0.27453671928620499</v>
      </c>
      <c r="W4607" s="217">
        <v>4.0494166094715203</v>
      </c>
      <c r="X4607" s="217">
        <v>3.7748798901853098</v>
      </c>
      <c r="Y4607" s="217">
        <v>0.27453671928620499</v>
      </c>
    </row>
    <row r="4608" spans="2:25">
      <c r="B4608" s="217" t="s">
        <v>4776</v>
      </c>
      <c r="C4608" s="217" t="s">
        <v>169</v>
      </c>
      <c r="D4608" s="217" t="s">
        <v>24</v>
      </c>
      <c r="E4608" s="217" t="s">
        <v>88</v>
      </c>
      <c r="F4608" s="217" t="s">
        <v>5</v>
      </c>
      <c r="G4608" s="217" t="s">
        <v>5</v>
      </c>
      <c r="H4608" s="217" t="s">
        <v>170</v>
      </c>
      <c r="I4608" s="217">
        <v>13</v>
      </c>
      <c r="J4608" s="217">
        <v>12</v>
      </c>
      <c r="K4608" s="217">
        <v>1</v>
      </c>
      <c r="L4608" s="217">
        <v>72</v>
      </c>
      <c r="M4608" s="217">
        <v>2432.0815525979301</v>
      </c>
      <c r="N4608" s="217">
        <v>5.3452154949793904</v>
      </c>
      <c r="O4608" s="217">
        <v>4.9340450722886704</v>
      </c>
      <c r="P4608" s="217">
        <v>0.41117042269072201</v>
      </c>
      <c r="Q4608" s="217">
        <v>5.3452154949793904</v>
      </c>
      <c r="R4608" s="217">
        <v>4.9340450722886704</v>
      </c>
      <c r="S4608" s="217">
        <v>0.41117042269072201</v>
      </c>
      <c r="T4608" s="217">
        <v>5.3452154949793904</v>
      </c>
      <c r="U4608" s="217">
        <v>4.9340450722886704</v>
      </c>
      <c r="V4608" s="217">
        <v>0.41117042269072201</v>
      </c>
      <c r="W4608" s="217">
        <v>5.3452154949793904</v>
      </c>
      <c r="X4608" s="217">
        <v>4.9340450722886704</v>
      </c>
      <c r="Y4608" s="217">
        <v>0.41117042269072201</v>
      </c>
    </row>
    <row r="4609" spans="2:25">
      <c r="B4609" s="217" t="s">
        <v>4777</v>
      </c>
      <c r="C4609" s="217" t="s">
        <v>169</v>
      </c>
      <c r="D4609" s="217" t="s">
        <v>24</v>
      </c>
      <c r="E4609" s="217" t="s">
        <v>88</v>
      </c>
      <c r="F4609" s="217" t="s">
        <v>5</v>
      </c>
      <c r="G4609" s="217" t="s">
        <v>5</v>
      </c>
      <c r="H4609" s="217" t="s">
        <v>172</v>
      </c>
      <c r="I4609" s="217">
        <v>8</v>
      </c>
      <c r="J4609" s="217">
        <v>7</v>
      </c>
      <c r="K4609" s="217">
        <v>1</v>
      </c>
      <c r="L4609" s="217">
        <v>70</v>
      </c>
      <c r="M4609" s="217">
        <v>3472.0063085141401</v>
      </c>
      <c r="N4609" s="217">
        <v>2.3041432788823601</v>
      </c>
      <c r="O4609" s="217">
        <v>2.0161253690220602</v>
      </c>
      <c r="P4609" s="217">
        <v>0.28801790986029402</v>
      </c>
      <c r="Q4609" s="217">
        <v>2.3041432788823601</v>
      </c>
      <c r="R4609" s="217">
        <v>2.0161253690220602</v>
      </c>
      <c r="S4609" s="217">
        <v>0.28801790986029402</v>
      </c>
      <c r="T4609" s="217">
        <v>2.3041432788823601</v>
      </c>
      <c r="U4609" s="217">
        <v>2.0161253690220602</v>
      </c>
      <c r="V4609" s="217">
        <v>0.28801790986029402</v>
      </c>
      <c r="W4609" s="217">
        <v>2.3041432788823601</v>
      </c>
      <c r="X4609" s="217">
        <v>2.0161253690220602</v>
      </c>
      <c r="Y4609" s="217">
        <v>0.28801790986029402</v>
      </c>
    </row>
    <row r="4610" spans="2:25">
      <c r="B4610" s="217" t="s">
        <v>4778</v>
      </c>
      <c r="C4610" s="217" t="s">
        <v>169</v>
      </c>
      <c r="D4610" s="217" t="s">
        <v>24</v>
      </c>
      <c r="E4610" s="217" t="s">
        <v>88</v>
      </c>
      <c r="F4610" s="217" t="s">
        <v>5</v>
      </c>
      <c r="G4610" s="217" t="s">
        <v>5</v>
      </c>
      <c r="H4610" s="217" t="s">
        <v>174</v>
      </c>
      <c r="I4610" s="217">
        <v>16</v>
      </c>
      <c r="J4610" s="217">
        <v>16</v>
      </c>
      <c r="K4610" s="217">
        <v>0</v>
      </c>
      <c r="L4610" s="217">
        <v>157</v>
      </c>
      <c r="M4610" s="217">
        <v>4738.2074227185503</v>
      </c>
      <c r="N4610" s="217">
        <v>3.37680446898207</v>
      </c>
      <c r="O4610" s="217">
        <v>3.37680446898207</v>
      </c>
      <c r="P4610" s="217">
        <v>0</v>
      </c>
      <c r="Q4610" s="217">
        <v>3.37680446898207</v>
      </c>
      <c r="R4610" s="217">
        <v>3.37680446898207</v>
      </c>
      <c r="S4610" s="217">
        <v>0</v>
      </c>
      <c r="T4610" s="217">
        <v>3.37680446898207</v>
      </c>
      <c r="U4610" s="217">
        <v>3.37680446898207</v>
      </c>
      <c r="V4610" s="217">
        <v>0</v>
      </c>
      <c r="W4610" s="217">
        <v>3.37680446898207</v>
      </c>
      <c r="X4610" s="217">
        <v>3.37680446898207</v>
      </c>
      <c r="Y4610" s="217">
        <v>0</v>
      </c>
    </row>
    <row r="4611" spans="2:25">
      <c r="B4611" s="217" t="s">
        <v>4779</v>
      </c>
      <c r="C4611" s="217" t="s">
        <v>169</v>
      </c>
      <c r="D4611" s="217" t="s">
        <v>24</v>
      </c>
      <c r="E4611" s="217" t="s">
        <v>88</v>
      </c>
      <c r="F4611" s="217" t="s">
        <v>5</v>
      </c>
      <c r="G4611" s="217" t="s">
        <v>5</v>
      </c>
      <c r="H4611" s="217" t="s">
        <v>176</v>
      </c>
      <c r="I4611" s="217">
        <v>49</v>
      </c>
      <c r="J4611" s="217">
        <v>48</v>
      </c>
      <c r="K4611" s="217">
        <v>1</v>
      </c>
      <c r="L4611" s="217">
        <v>203</v>
      </c>
      <c r="M4611" s="217">
        <v>7417.5412118650302</v>
      </c>
      <c r="N4611" s="217">
        <v>6.6059626229807797</v>
      </c>
      <c r="O4611" s="217">
        <v>6.4711470592464799</v>
      </c>
      <c r="P4611" s="217">
        <v>0.13481556373430201</v>
      </c>
      <c r="Q4611" s="217">
        <v>6.6059626229807797</v>
      </c>
      <c r="R4611" s="217">
        <v>6.4711470592464799</v>
      </c>
      <c r="S4611" s="217">
        <v>0.13481556373430201</v>
      </c>
      <c r="T4611" s="217">
        <v>6.6059626229807797</v>
      </c>
      <c r="U4611" s="217">
        <v>6.4711470592464799</v>
      </c>
      <c r="V4611" s="217">
        <v>0.13481556373430201</v>
      </c>
      <c r="W4611" s="217">
        <v>6.6059626229807797</v>
      </c>
      <c r="X4611" s="217">
        <v>6.4711470592464799</v>
      </c>
      <c r="Y4611" s="217">
        <v>0.13481556373430201</v>
      </c>
    </row>
    <row r="4612" spans="2:25">
      <c r="B4612" s="217" t="s">
        <v>4780</v>
      </c>
      <c r="C4612" s="217" t="s">
        <v>169</v>
      </c>
      <c r="D4612" s="217" t="s">
        <v>24</v>
      </c>
      <c r="E4612" s="217" t="s">
        <v>88</v>
      </c>
      <c r="F4612" s="217" t="s">
        <v>5</v>
      </c>
      <c r="G4612" s="217" t="s">
        <v>5</v>
      </c>
      <c r="H4612" s="217" t="s">
        <v>178</v>
      </c>
      <c r="I4612" s="217">
        <v>90</v>
      </c>
      <c r="J4612" s="217">
        <v>84</v>
      </c>
      <c r="K4612" s="217">
        <v>6</v>
      </c>
      <c r="L4612" s="217">
        <v>371</v>
      </c>
      <c r="M4612" s="217">
        <v>10380.163504304301</v>
      </c>
      <c r="N4612" s="217">
        <v>8.6703836565464201</v>
      </c>
      <c r="O4612" s="217">
        <v>8.0923580794433292</v>
      </c>
      <c r="P4612" s="217">
        <v>0.57802557710309499</v>
      </c>
      <c r="Q4612" s="217">
        <v>8.6703836565464201</v>
      </c>
      <c r="R4612" s="217">
        <v>8.0923580794433292</v>
      </c>
      <c r="S4612" s="217">
        <v>0.57802557710309499</v>
      </c>
      <c r="T4612" s="217">
        <v>8.6703836565464201</v>
      </c>
      <c r="U4612" s="217">
        <v>8.0923580794433292</v>
      </c>
      <c r="V4612" s="217">
        <v>0.57802557710309499</v>
      </c>
      <c r="W4612" s="217">
        <v>8.6703836565464201</v>
      </c>
      <c r="X4612" s="217">
        <v>8.0923580794433292</v>
      </c>
      <c r="Y4612" s="217">
        <v>0.57802557710309499</v>
      </c>
    </row>
    <row r="4613" spans="2:25">
      <c r="B4613" s="217" t="s">
        <v>4781</v>
      </c>
      <c r="C4613" s="217" t="s">
        <v>169</v>
      </c>
      <c r="D4613" s="217" t="s">
        <v>24</v>
      </c>
      <c r="E4613" s="217" t="s">
        <v>88</v>
      </c>
      <c r="F4613" s="217" t="s">
        <v>5</v>
      </c>
      <c r="G4613" s="217" t="s">
        <v>5</v>
      </c>
      <c r="H4613" s="217" t="s">
        <v>5</v>
      </c>
      <c r="I4613" s="217">
        <v>176</v>
      </c>
      <c r="J4613" s="217">
        <v>167</v>
      </c>
      <c r="K4613" s="217">
        <v>9</v>
      </c>
      <c r="L4613" s="217">
        <v>873</v>
      </c>
      <c r="M4613" s="217">
        <v>28440</v>
      </c>
      <c r="N4613" s="217">
        <v>6.1884669479606202</v>
      </c>
      <c r="O4613" s="217">
        <v>5.8720112517580896</v>
      </c>
      <c r="P4613" s="217">
        <v>0.316455696202532</v>
      </c>
      <c r="Q4613" s="217">
        <v>6.1884669479606202</v>
      </c>
      <c r="R4613" s="217">
        <v>5.8720112517580896</v>
      </c>
      <c r="S4613" s="217">
        <v>0.316455696202532</v>
      </c>
      <c r="T4613" s="217">
        <v>6.1884669479606202</v>
      </c>
      <c r="U4613" s="217">
        <v>5.8720112517580896</v>
      </c>
      <c r="V4613" s="217">
        <v>0.316455696202532</v>
      </c>
      <c r="W4613" s="217">
        <v>6.1884669479606202</v>
      </c>
      <c r="X4613" s="217">
        <v>5.8720112517580896</v>
      </c>
      <c r="Y4613" s="217">
        <v>0.316455696202532</v>
      </c>
    </row>
    <row r="4614" spans="2:25">
      <c r="B4614" s="217" t="s">
        <v>4782</v>
      </c>
      <c r="C4614" s="217" t="s">
        <v>169</v>
      </c>
      <c r="D4614" s="217" t="s">
        <v>25</v>
      </c>
      <c r="E4614" s="217" t="s">
        <v>86</v>
      </c>
      <c r="F4614" s="217" t="s">
        <v>12</v>
      </c>
      <c r="G4614" s="217" t="s">
        <v>10</v>
      </c>
      <c r="H4614" s="217" t="s">
        <v>170</v>
      </c>
      <c r="I4614" s="217">
        <v>0</v>
      </c>
      <c r="J4614" s="217">
        <v>0</v>
      </c>
      <c r="K4614" s="217">
        <v>0</v>
      </c>
      <c r="L4614" s="217">
        <v>2</v>
      </c>
      <c r="M4614" s="217">
        <v>45.454545454545503</v>
      </c>
      <c r="N4614" s="217">
        <v>0</v>
      </c>
      <c r="O4614" s="217">
        <v>0</v>
      </c>
      <c r="P4614" s="217">
        <v>0</v>
      </c>
      <c r="Q4614" s="217">
        <v>0</v>
      </c>
      <c r="R4614" s="217">
        <v>0</v>
      </c>
      <c r="S4614" s="217">
        <v>0</v>
      </c>
      <c r="T4614" s="217">
        <v>0</v>
      </c>
      <c r="U4614" s="217">
        <v>0</v>
      </c>
      <c r="V4614" s="217">
        <v>0</v>
      </c>
      <c r="W4614" s="217">
        <v>0</v>
      </c>
      <c r="X4614" s="217">
        <v>0</v>
      </c>
      <c r="Y4614" s="217">
        <v>0</v>
      </c>
    </row>
    <row r="4615" spans="2:25">
      <c r="B4615" s="217" t="s">
        <v>4783</v>
      </c>
      <c r="C4615" s="217" t="s">
        <v>169</v>
      </c>
      <c r="D4615" s="217" t="s">
        <v>25</v>
      </c>
      <c r="E4615" s="217" t="s">
        <v>86</v>
      </c>
      <c r="F4615" s="217" t="s">
        <v>12</v>
      </c>
      <c r="G4615" s="217" t="s">
        <v>10</v>
      </c>
      <c r="H4615" s="217" t="s">
        <v>172</v>
      </c>
      <c r="I4615" s="217">
        <v>0</v>
      </c>
      <c r="J4615" s="217">
        <v>0</v>
      </c>
      <c r="K4615" s="217">
        <v>0</v>
      </c>
      <c r="L4615" s="217">
        <v>1</v>
      </c>
      <c r="M4615" s="217">
        <v>68.181818181818201</v>
      </c>
      <c r="N4615" s="217">
        <v>0</v>
      </c>
      <c r="O4615" s="217">
        <v>0</v>
      </c>
      <c r="P4615" s="217">
        <v>0</v>
      </c>
      <c r="Q4615" s="217">
        <v>0</v>
      </c>
      <c r="R4615" s="217">
        <v>0</v>
      </c>
      <c r="S4615" s="217">
        <v>0</v>
      </c>
      <c r="T4615" s="217">
        <v>0</v>
      </c>
      <c r="U4615" s="217">
        <v>0</v>
      </c>
      <c r="V4615" s="217">
        <v>0</v>
      </c>
      <c r="W4615" s="217">
        <v>0</v>
      </c>
      <c r="X4615" s="217">
        <v>0</v>
      </c>
      <c r="Y4615" s="217">
        <v>0</v>
      </c>
    </row>
    <row r="4616" spans="2:25">
      <c r="B4616" s="217" t="s">
        <v>4784</v>
      </c>
      <c r="C4616" s="217" t="s">
        <v>169</v>
      </c>
      <c r="D4616" s="217" t="s">
        <v>25</v>
      </c>
      <c r="E4616" s="217" t="s">
        <v>86</v>
      </c>
      <c r="F4616" s="217" t="s">
        <v>12</v>
      </c>
      <c r="G4616" s="217" t="s">
        <v>10</v>
      </c>
      <c r="H4616" s="217" t="s">
        <v>174</v>
      </c>
      <c r="I4616" s="217">
        <v>0</v>
      </c>
      <c r="J4616" s="217">
        <v>0</v>
      </c>
      <c r="K4616" s="217">
        <v>0</v>
      </c>
      <c r="L4616" s="217">
        <v>0</v>
      </c>
      <c r="M4616" s="217">
        <v>102.272727272727</v>
      </c>
      <c r="N4616" s="217">
        <v>0</v>
      </c>
      <c r="O4616" s="217">
        <v>0</v>
      </c>
      <c r="P4616" s="217">
        <v>0</v>
      </c>
      <c r="Q4616" s="217">
        <v>0</v>
      </c>
      <c r="R4616" s="217">
        <v>0</v>
      </c>
      <c r="S4616" s="217">
        <v>0</v>
      </c>
      <c r="T4616" s="217">
        <v>0</v>
      </c>
      <c r="U4616" s="217">
        <v>0</v>
      </c>
      <c r="V4616" s="217">
        <v>0</v>
      </c>
      <c r="W4616" s="217">
        <v>0</v>
      </c>
      <c r="X4616" s="217">
        <v>0</v>
      </c>
      <c r="Y4616" s="217">
        <v>0</v>
      </c>
    </row>
    <row r="4617" spans="2:25">
      <c r="B4617" s="217" t="s">
        <v>4785</v>
      </c>
      <c r="C4617" s="217" t="s">
        <v>169</v>
      </c>
      <c r="D4617" s="217" t="s">
        <v>25</v>
      </c>
      <c r="E4617" s="217" t="s">
        <v>86</v>
      </c>
      <c r="F4617" s="217" t="s">
        <v>12</v>
      </c>
      <c r="G4617" s="217" t="s">
        <v>10</v>
      </c>
      <c r="H4617" s="217" t="s">
        <v>176</v>
      </c>
      <c r="I4617" s="217">
        <v>0</v>
      </c>
      <c r="J4617" s="217">
        <v>0</v>
      </c>
      <c r="K4617" s="217">
        <v>0</v>
      </c>
      <c r="L4617" s="217">
        <v>3</v>
      </c>
      <c r="M4617" s="217">
        <v>136.363636363636</v>
      </c>
      <c r="N4617" s="217">
        <v>0</v>
      </c>
      <c r="O4617" s="217">
        <v>0</v>
      </c>
      <c r="P4617" s="217">
        <v>0</v>
      </c>
      <c r="Q4617" s="217">
        <v>0</v>
      </c>
      <c r="R4617" s="217">
        <v>0</v>
      </c>
      <c r="S4617" s="217">
        <v>0</v>
      </c>
      <c r="T4617" s="217">
        <v>0</v>
      </c>
      <c r="U4617" s="217">
        <v>0</v>
      </c>
      <c r="V4617" s="217">
        <v>0</v>
      </c>
      <c r="W4617" s="217">
        <v>0</v>
      </c>
      <c r="X4617" s="217">
        <v>0</v>
      </c>
      <c r="Y4617" s="217">
        <v>0</v>
      </c>
    </row>
    <row r="4618" spans="2:25">
      <c r="B4618" s="217" t="s">
        <v>4786</v>
      </c>
      <c r="C4618" s="217" t="s">
        <v>169</v>
      </c>
      <c r="D4618" s="217" t="s">
        <v>25</v>
      </c>
      <c r="E4618" s="217" t="s">
        <v>86</v>
      </c>
      <c r="F4618" s="217" t="s">
        <v>12</v>
      </c>
      <c r="G4618" s="217" t="s">
        <v>10</v>
      </c>
      <c r="H4618" s="217" t="s">
        <v>178</v>
      </c>
      <c r="I4618" s="217">
        <v>0</v>
      </c>
      <c r="J4618" s="217">
        <v>0</v>
      </c>
      <c r="K4618" s="217">
        <v>0</v>
      </c>
      <c r="L4618" s="217">
        <v>1</v>
      </c>
      <c r="M4618" s="217">
        <v>147.727272727273</v>
      </c>
      <c r="N4618" s="217">
        <v>0</v>
      </c>
      <c r="O4618" s="217">
        <v>0</v>
      </c>
      <c r="P4618" s="217">
        <v>0</v>
      </c>
      <c r="Q4618" s="217">
        <v>0</v>
      </c>
      <c r="R4618" s="217">
        <v>0</v>
      </c>
      <c r="S4618" s="217">
        <v>0</v>
      </c>
      <c r="T4618" s="217">
        <v>0</v>
      </c>
      <c r="U4618" s="217">
        <v>0</v>
      </c>
      <c r="V4618" s="217">
        <v>0</v>
      </c>
      <c r="W4618" s="217">
        <v>0</v>
      </c>
      <c r="X4618" s="217">
        <v>0</v>
      </c>
      <c r="Y4618" s="217">
        <v>0</v>
      </c>
    </row>
    <row r="4619" spans="2:25">
      <c r="B4619" s="217" t="s">
        <v>4787</v>
      </c>
      <c r="C4619" s="217" t="s">
        <v>169</v>
      </c>
      <c r="D4619" s="217" t="s">
        <v>25</v>
      </c>
      <c r="E4619" s="217" t="s">
        <v>86</v>
      </c>
      <c r="F4619" s="217" t="s">
        <v>12</v>
      </c>
      <c r="G4619" s="217" t="s">
        <v>10</v>
      </c>
      <c r="H4619" s="217" t="s">
        <v>5</v>
      </c>
      <c r="I4619" s="217">
        <v>0</v>
      </c>
      <c r="J4619" s="217">
        <v>0</v>
      </c>
      <c r="K4619" s="217">
        <v>0</v>
      </c>
      <c r="L4619" s="217">
        <v>7</v>
      </c>
      <c r="M4619" s="217">
        <v>500</v>
      </c>
      <c r="N4619" s="217">
        <v>0</v>
      </c>
      <c r="O4619" s="217">
        <v>0</v>
      </c>
      <c r="P4619" s="217">
        <v>0</v>
      </c>
      <c r="Q4619" s="217">
        <v>0</v>
      </c>
      <c r="R4619" s="217">
        <v>0</v>
      </c>
      <c r="S4619" s="217">
        <v>0</v>
      </c>
      <c r="T4619" s="217">
        <v>0</v>
      </c>
      <c r="U4619" s="217">
        <v>0</v>
      </c>
      <c r="V4619" s="217">
        <v>0</v>
      </c>
      <c r="W4619" s="217">
        <v>0</v>
      </c>
      <c r="X4619" s="217">
        <v>0</v>
      </c>
      <c r="Y4619" s="217">
        <v>0</v>
      </c>
    </row>
    <row r="4620" spans="2:25">
      <c r="B4620" s="217" t="s">
        <v>4788</v>
      </c>
      <c r="C4620" s="217" t="s">
        <v>169</v>
      </c>
      <c r="D4620" s="217" t="s">
        <v>25</v>
      </c>
      <c r="E4620" s="217" t="s">
        <v>86</v>
      </c>
      <c r="F4620" s="217" t="s">
        <v>9</v>
      </c>
      <c r="G4620" s="217" t="s">
        <v>10</v>
      </c>
      <c r="H4620" s="217" t="s">
        <v>170</v>
      </c>
      <c r="I4620" s="217">
        <v>0</v>
      </c>
      <c r="J4620" s="217">
        <v>0</v>
      </c>
      <c r="K4620" s="217">
        <v>0</v>
      </c>
      <c r="L4620" s="217">
        <v>0</v>
      </c>
      <c r="M4620" s="217">
        <v>47.1111111111111</v>
      </c>
      <c r="N4620" s="217">
        <v>0</v>
      </c>
      <c r="O4620" s="217">
        <v>0</v>
      </c>
      <c r="P4620" s="217">
        <v>0</v>
      </c>
      <c r="Q4620" s="217">
        <v>0</v>
      </c>
      <c r="R4620" s="217">
        <v>0</v>
      </c>
      <c r="S4620" s="217">
        <v>0</v>
      </c>
      <c r="T4620" s="217">
        <v>0</v>
      </c>
      <c r="U4620" s="217">
        <v>0</v>
      </c>
      <c r="V4620" s="217">
        <v>0</v>
      </c>
      <c r="W4620" s="217">
        <v>0</v>
      </c>
      <c r="X4620" s="217">
        <v>0</v>
      </c>
      <c r="Y4620" s="217">
        <v>0</v>
      </c>
    </row>
    <row r="4621" spans="2:25">
      <c r="B4621" s="217" t="s">
        <v>4789</v>
      </c>
      <c r="C4621" s="217" t="s">
        <v>169</v>
      </c>
      <c r="D4621" s="217" t="s">
        <v>25</v>
      </c>
      <c r="E4621" s="217" t="s">
        <v>86</v>
      </c>
      <c r="F4621" s="217" t="s">
        <v>9</v>
      </c>
      <c r="G4621" s="217" t="s">
        <v>10</v>
      </c>
      <c r="H4621" s="217" t="s">
        <v>172</v>
      </c>
      <c r="I4621" s="217">
        <v>0</v>
      </c>
      <c r="J4621" s="217">
        <v>0</v>
      </c>
      <c r="K4621" s="217">
        <v>0</v>
      </c>
      <c r="L4621" s="217">
        <v>2</v>
      </c>
      <c r="M4621" s="217">
        <v>82.4444444444444</v>
      </c>
      <c r="N4621" s="217">
        <v>0</v>
      </c>
      <c r="O4621" s="217">
        <v>0</v>
      </c>
      <c r="P4621" s="217">
        <v>0</v>
      </c>
      <c r="Q4621" s="217">
        <v>0</v>
      </c>
      <c r="R4621" s="217">
        <v>0</v>
      </c>
      <c r="S4621" s="217">
        <v>0</v>
      </c>
      <c r="T4621" s="217">
        <v>0</v>
      </c>
      <c r="U4621" s="217">
        <v>0</v>
      </c>
      <c r="V4621" s="217">
        <v>0</v>
      </c>
      <c r="W4621" s="217">
        <v>0</v>
      </c>
      <c r="X4621" s="217">
        <v>0</v>
      </c>
      <c r="Y4621" s="217">
        <v>0</v>
      </c>
    </row>
    <row r="4622" spans="2:25">
      <c r="B4622" s="217" t="s">
        <v>4790</v>
      </c>
      <c r="C4622" s="217" t="s">
        <v>169</v>
      </c>
      <c r="D4622" s="217" t="s">
        <v>25</v>
      </c>
      <c r="E4622" s="217" t="s">
        <v>86</v>
      </c>
      <c r="F4622" s="217" t="s">
        <v>9</v>
      </c>
      <c r="G4622" s="217" t="s">
        <v>10</v>
      </c>
      <c r="H4622" s="217" t="s">
        <v>174</v>
      </c>
      <c r="I4622" s="217">
        <v>0</v>
      </c>
      <c r="J4622" s="217">
        <v>0</v>
      </c>
      <c r="K4622" s="217">
        <v>0</v>
      </c>
      <c r="L4622" s="217">
        <v>0</v>
      </c>
      <c r="M4622" s="217">
        <v>106</v>
      </c>
      <c r="N4622" s="217">
        <v>0</v>
      </c>
      <c r="O4622" s="217">
        <v>0</v>
      </c>
      <c r="P4622" s="217">
        <v>0</v>
      </c>
      <c r="Q4622" s="217">
        <v>0</v>
      </c>
      <c r="R4622" s="217">
        <v>0</v>
      </c>
      <c r="S4622" s="217">
        <v>0</v>
      </c>
      <c r="T4622" s="217">
        <v>0</v>
      </c>
      <c r="U4622" s="217">
        <v>0</v>
      </c>
      <c r="V4622" s="217">
        <v>0</v>
      </c>
      <c r="W4622" s="217">
        <v>0</v>
      </c>
      <c r="X4622" s="217">
        <v>0</v>
      </c>
      <c r="Y4622" s="217">
        <v>0</v>
      </c>
    </row>
    <row r="4623" spans="2:25">
      <c r="B4623" s="217" t="s">
        <v>4791</v>
      </c>
      <c r="C4623" s="217" t="s">
        <v>169</v>
      </c>
      <c r="D4623" s="217" t="s">
        <v>25</v>
      </c>
      <c r="E4623" s="217" t="s">
        <v>86</v>
      </c>
      <c r="F4623" s="217" t="s">
        <v>9</v>
      </c>
      <c r="G4623" s="217" t="s">
        <v>10</v>
      </c>
      <c r="H4623" s="217" t="s">
        <v>176</v>
      </c>
      <c r="I4623" s="217">
        <v>0</v>
      </c>
      <c r="J4623" s="217">
        <v>0</v>
      </c>
      <c r="K4623" s="217">
        <v>0</v>
      </c>
      <c r="L4623" s="217">
        <v>1</v>
      </c>
      <c r="M4623" s="217">
        <v>153.111111111111</v>
      </c>
      <c r="N4623" s="217">
        <v>0</v>
      </c>
      <c r="O4623" s="217">
        <v>0</v>
      </c>
      <c r="P4623" s="217">
        <v>0</v>
      </c>
      <c r="Q4623" s="217">
        <v>0</v>
      </c>
      <c r="R4623" s="217">
        <v>0</v>
      </c>
      <c r="S4623" s="217">
        <v>0</v>
      </c>
      <c r="T4623" s="217">
        <v>0</v>
      </c>
      <c r="U4623" s="217">
        <v>0</v>
      </c>
      <c r="V4623" s="217">
        <v>0</v>
      </c>
      <c r="W4623" s="217">
        <v>0</v>
      </c>
      <c r="X4623" s="217">
        <v>0</v>
      </c>
      <c r="Y4623" s="217">
        <v>0</v>
      </c>
    </row>
    <row r="4624" spans="2:25">
      <c r="B4624" s="217" t="s">
        <v>4792</v>
      </c>
      <c r="C4624" s="217" t="s">
        <v>169</v>
      </c>
      <c r="D4624" s="217" t="s">
        <v>25</v>
      </c>
      <c r="E4624" s="217" t="s">
        <v>86</v>
      </c>
      <c r="F4624" s="217" t="s">
        <v>9</v>
      </c>
      <c r="G4624" s="217" t="s">
        <v>10</v>
      </c>
      <c r="H4624" s="217" t="s">
        <v>178</v>
      </c>
      <c r="I4624" s="217">
        <v>0</v>
      </c>
      <c r="J4624" s="217">
        <v>0</v>
      </c>
      <c r="K4624" s="217">
        <v>0</v>
      </c>
      <c r="L4624" s="217">
        <v>0</v>
      </c>
      <c r="M4624" s="217">
        <v>141.333333333333</v>
      </c>
      <c r="N4624" s="217">
        <v>0</v>
      </c>
      <c r="O4624" s="217">
        <v>0</v>
      </c>
      <c r="P4624" s="217">
        <v>0</v>
      </c>
      <c r="Q4624" s="217">
        <v>0</v>
      </c>
      <c r="R4624" s="217">
        <v>0</v>
      </c>
      <c r="S4624" s="217">
        <v>0</v>
      </c>
      <c r="T4624" s="217">
        <v>0</v>
      </c>
      <c r="U4624" s="217">
        <v>0</v>
      </c>
      <c r="V4624" s="217">
        <v>0</v>
      </c>
      <c r="W4624" s="217">
        <v>0</v>
      </c>
      <c r="X4624" s="217">
        <v>0</v>
      </c>
      <c r="Y4624" s="217">
        <v>0</v>
      </c>
    </row>
    <row r="4625" spans="2:25">
      <c r="B4625" s="217" t="s">
        <v>4793</v>
      </c>
      <c r="C4625" s="217" t="s">
        <v>169</v>
      </c>
      <c r="D4625" s="217" t="s">
        <v>25</v>
      </c>
      <c r="E4625" s="217" t="s">
        <v>86</v>
      </c>
      <c r="F4625" s="217" t="s">
        <v>9</v>
      </c>
      <c r="G4625" s="217" t="s">
        <v>10</v>
      </c>
      <c r="H4625" s="217" t="s">
        <v>5</v>
      </c>
      <c r="I4625" s="217">
        <v>0</v>
      </c>
      <c r="J4625" s="217">
        <v>0</v>
      </c>
      <c r="K4625" s="217">
        <v>0</v>
      </c>
      <c r="L4625" s="217">
        <v>3</v>
      </c>
      <c r="M4625" s="217">
        <v>530</v>
      </c>
      <c r="N4625" s="217">
        <v>0</v>
      </c>
      <c r="O4625" s="217">
        <v>0</v>
      </c>
      <c r="P4625" s="217">
        <v>0</v>
      </c>
      <c r="Q4625" s="217">
        <v>0</v>
      </c>
      <c r="R4625" s="217">
        <v>0</v>
      </c>
      <c r="S4625" s="217">
        <v>0</v>
      </c>
      <c r="T4625" s="217">
        <v>0</v>
      </c>
      <c r="U4625" s="217">
        <v>0</v>
      </c>
      <c r="V4625" s="217">
        <v>0</v>
      </c>
      <c r="W4625" s="217">
        <v>0</v>
      </c>
      <c r="X4625" s="217">
        <v>0</v>
      </c>
      <c r="Y4625" s="217">
        <v>0</v>
      </c>
    </row>
    <row r="4626" spans="2:25">
      <c r="B4626" s="217" t="s">
        <v>4794</v>
      </c>
      <c r="C4626" s="217" t="s">
        <v>169</v>
      </c>
      <c r="D4626" s="217" t="s">
        <v>25</v>
      </c>
      <c r="E4626" s="217" t="s">
        <v>86</v>
      </c>
      <c r="F4626" s="217" t="s">
        <v>5</v>
      </c>
      <c r="G4626" s="217" t="s">
        <v>10</v>
      </c>
      <c r="H4626" s="217" t="s">
        <v>170</v>
      </c>
      <c r="I4626" s="217">
        <v>0</v>
      </c>
      <c r="J4626" s="217">
        <v>0</v>
      </c>
      <c r="K4626" s="217">
        <v>0</v>
      </c>
      <c r="L4626" s="217">
        <v>2</v>
      </c>
      <c r="M4626" s="217">
        <v>92.565656565656596</v>
      </c>
      <c r="N4626" s="217">
        <v>0</v>
      </c>
      <c r="O4626" s="217">
        <v>0</v>
      </c>
      <c r="P4626" s="217">
        <v>0</v>
      </c>
      <c r="Q4626" s="217">
        <v>0</v>
      </c>
      <c r="R4626" s="217">
        <v>0</v>
      </c>
      <c r="S4626" s="217">
        <v>0</v>
      </c>
      <c r="T4626" s="217">
        <v>0</v>
      </c>
      <c r="U4626" s="217">
        <v>0</v>
      </c>
      <c r="V4626" s="217">
        <v>0</v>
      </c>
      <c r="W4626" s="217">
        <v>0</v>
      </c>
      <c r="X4626" s="217">
        <v>0</v>
      </c>
      <c r="Y4626" s="217">
        <v>0</v>
      </c>
    </row>
    <row r="4627" spans="2:25">
      <c r="B4627" s="217" t="s">
        <v>4795</v>
      </c>
      <c r="C4627" s="217" t="s">
        <v>169</v>
      </c>
      <c r="D4627" s="217" t="s">
        <v>25</v>
      </c>
      <c r="E4627" s="217" t="s">
        <v>86</v>
      </c>
      <c r="F4627" s="217" t="s">
        <v>5</v>
      </c>
      <c r="G4627" s="217" t="s">
        <v>10</v>
      </c>
      <c r="H4627" s="217" t="s">
        <v>172</v>
      </c>
      <c r="I4627" s="217">
        <v>0</v>
      </c>
      <c r="J4627" s="217">
        <v>0</v>
      </c>
      <c r="K4627" s="217">
        <v>0</v>
      </c>
      <c r="L4627" s="217">
        <v>3</v>
      </c>
      <c r="M4627" s="217">
        <v>150.62626262626301</v>
      </c>
      <c r="N4627" s="217">
        <v>0</v>
      </c>
      <c r="O4627" s="217">
        <v>0</v>
      </c>
      <c r="P4627" s="217">
        <v>0</v>
      </c>
      <c r="Q4627" s="217">
        <v>0</v>
      </c>
      <c r="R4627" s="217">
        <v>0</v>
      </c>
      <c r="S4627" s="217">
        <v>0</v>
      </c>
      <c r="T4627" s="217">
        <v>0</v>
      </c>
      <c r="U4627" s="217">
        <v>0</v>
      </c>
      <c r="V4627" s="217">
        <v>0</v>
      </c>
      <c r="W4627" s="217">
        <v>0</v>
      </c>
      <c r="X4627" s="217">
        <v>0</v>
      </c>
      <c r="Y4627" s="217">
        <v>0</v>
      </c>
    </row>
    <row r="4628" spans="2:25">
      <c r="B4628" s="217" t="s">
        <v>4796</v>
      </c>
      <c r="C4628" s="217" t="s">
        <v>169</v>
      </c>
      <c r="D4628" s="217" t="s">
        <v>25</v>
      </c>
      <c r="E4628" s="217" t="s">
        <v>86</v>
      </c>
      <c r="F4628" s="217" t="s">
        <v>5</v>
      </c>
      <c r="G4628" s="217" t="s">
        <v>10</v>
      </c>
      <c r="H4628" s="217" t="s">
        <v>174</v>
      </c>
      <c r="I4628" s="217">
        <v>0</v>
      </c>
      <c r="J4628" s="217">
        <v>0</v>
      </c>
      <c r="K4628" s="217">
        <v>0</v>
      </c>
      <c r="L4628" s="217">
        <v>0</v>
      </c>
      <c r="M4628" s="217">
        <v>208.272727272727</v>
      </c>
      <c r="N4628" s="217">
        <v>0</v>
      </c>
      <c r="O4628" s="217">
        <v>0</v>
      </c>
      <c r="P4628" s="217">
        <v>0</v>
      </c>
      <c r="Q4628" s="217">
        <v>0</v>
      </c>
      <c r="R4628" s="217">
        <v>0</v>
      </c>
      <c r="S4628" s="217">
        <v>0</v>
      </c>
      <c r="T4628" s="217">
        <v>0</v>
      </c>
      <c r="U4628" s="217">
        <v>0</v>
      </c>
      <c r="V4628" s="217">
        <v>0</v>
      </c>
      <c r="W4628" s="217">
        <v>0</v>
      </c>
      <c r="X4628" s="217">
        <v>0</v>
      </c>
      <c r="Y4628" s="217">
        <v>0</v>
      </c>
    </row>
    <row r="4629" spans="2:25">
      <c r="B4629" s="217" t="s">
        <v>4797</v>
      </c>
      <c r="C4629" s="217" t="s">
        <v>169</v>
      </c>
      <c r="D4629" s="217" t="s">
        <v>25</v>
      </c>
      <c r="E4629" s="217" t="s">
        <v>86</v>
      </c>
      <c r="F4629" s="217" t="s">
        <v>5</v>
      </c>
      <c r="G4629" s="217" t="s">
        <v>10</v>
      </c>
      <c r="H4629" s="217" t="s">
        <v>176</v>
      </c>
      <c r="I4629" s="217">
        <v>0</v>
      </c>
      <c r="J4629" s="217">
        <v>0</v>
      </c>
      <c r="K4629" s="217">
        <v>0</v>
      </c>
      <c r="L4629" s="217">
        <v>4</v>
      </c>
      <c r="M4629" s="217">
        <v>289.47474747474701</v>
      </c>
      <c r="N4629" s="217">
        <v>0</v>
      </c>
      <c r="O4629" s="217">
        <v>0</v>
      </c>
      <c r="P4629" s="217">
        <v>0</v>
      </c>
      <c r="Q4629" s="217">
        <v>0</v>
      </c>
      <c r="R4629" s="217">
        <v>0</v>
      </c>
      <c r="S4629" s="217">
        <v>0</v>
      </c>
      <c r="T4629" s="217">
        <v>0</v>
      </c>
      <c r="U4629" s="217">
        <v>0</v>
      </c>
      <c r="V4629" s="217">
        <v>0</v>
      </c>
      <c r="W4629" s="217">
        <v>0</v>
      </c>
      <c r="X4629" s="217">
        <v>0</v>
      </c>
      <c r="Y4629" s="217">
        <v>0</v>
      </c>
    </row>
    <row r="4630" spans="2:25">
      <c r="B4630" s="217" t="s">
        <v>4798</v>
      </c>
      <c r="C4630" s="217" t="s">
        <v>169</v>
      </c>
      <c r="D4630" s="217" t="s">
        <v>25</v>
      </c>
      <c r="E4630" s="217" t="s">
        <v>86</v>
      </c>
      <c r="F4630" s="217" t="s">
        <v>5</v>
      </c>
      <c r="G4630" s="217" t="s">
        <v>10</v>
      </c>
      <c r="H4630" s="217" t="s">
        <v>178</v>
      </c>
      <c r="I4630" s="217">
        <v>0</v>
      </c>
      <c r="J4630" s="217">
        <v>0</v>
      </c>
      <c r="K4630" s="217">
        <v>0</v>
      </c>
      <c r="L4630" s="217">
        <v>1</v>
      </c>
      <c r="M4630" s="217">
        <v>289.06060606060601</v>
      </c>
      <c r="N4630" s="217">
        <v>0</v>
      </c>
      <c r="O4630" s="217">
        <v>0</v>
      </c>
      <c r="P4630" s="217">
        <v>0</v>
      </c>
      <c r="Q4630" s="217">
        <v>0</v>
      </c>
      <c r="R4630" s="217">
        <v>0</v>
      </c>
      <c r="S4630" s="217">
        <v>0</v>
      </c>
      <c r="T4630" s="217">
        <v>0</v>
      </c>
      <c r="U4630" s="217">
        <v>0</v>
      </c>
      <c r="V4630" s="217">
        <v>0</v>
      </c>
      <c r="W4630" s="217">
        <v>0</v>
      </c>
      <c r="X4630" s="217">
        <v>0</v>
      </c>
      <c r="Y4630" s="217">
        <v>0</v>
      </c>
    </row>
    <row r="4631" spans="2:25">
      <c r="B4631" s="217" t="s">
        <v>4799</v>
      </c>
      <c r="C4631" s="217" t="s">
        <v>169</v>
      </c>
      <c r="D4631" s="217" t="s">
        <v>25</v>
      </c>
      <c r="E4631" s="217" t="s">
        <v>86</v>
      </c>
      <c r="F4631" s="217" t="s">
        <v>5</v>
      </c>
      <c r="G4631" s="217" t="s">
        <v>10</v>
      </c>
      <c r="H4631" s="217" t="s">
        <v>5</v>
      </c>
      <c r="I4631" s="217">
        <v>0</v>
      </c>
      <c r="J4631" s="217">
        <v>0</v>
      </c>
      <c r="K4631" s="217">
        <v>0</v>
      </c>
      <c r="L4631" s="217">
        <v>10</v>
      </c>
      <c r="M4631" s="217">
        <v>1030</v>
      </c>
      <c r="N4631" s="217">
        <v>0</v>
      </c>
      <c r="O4631" s="217">
        <v>0</v>
      </c>
      <c r="P4631" s="217">
        <v>0</v>
      </c>
      <c r="Q4631" s="217">
        <v>0</v>
      </c>
      <c r="R4631" s="217">
        <v>0</v>
      </c>
      <c r="S4631" s="217">
        <v>0</v>
      </c>
      <c r="T4631" s="217">
        <v>0</v>
      </c>
      <c r="U4631" s="217">
        <v>0</v>
      </c>
      <c r="V4631" s="217">
        <v>0</v>
      </c>
      <c r="W4631" s="217">
        <v>0</v>
      </c>
      <c r="X4631" s="217">
        <v>0</v>
      </c>
      <c r="Y4631" s="217">
        <v>0</v>
      </c>
    </row>
    <row r="4632" spans="2:25">
      <c r="B4632" s="217" t="s">
        <v>4800</v>
      </c>
      <c r="C4632" s="217" t="s">
        <v>169</v>
      </c>
      <c r="D4632" s="217" t="s">
        <v>25</v>
      </c>
      <c r="E4632" s="217" t="s">
        <v>86</v>
      </c>
      <c r="F4632" s="217" t="s">
        <v>12</v>
      </c>
      <c r="G4632" s="217" t="s">
        <v>49</v>
      </c>
      <c r="H4632" s="217" t="s">
        <v>170</v>
      </c>
      <c r="I4632" s="217">
        <v>0</v>
      </c>
      <c r="J4632" s="217">
        <v>0</v>
      </c>
      <c r="K4632" s="217">
        <v>0</v>
      </c>
      <c r="L4632" s="217">
        <v>6</v>
      </c>
      <c r="M4632" s="217">
        <v>214.30769230769201</v>
      </c>
      <c r="N4632" s="217">
        <v>0</v>
      </c>
      <c r="O4632" s="217">
        <v>0</v>
      </c>
      <c r="P4632" s="217">
        <v>0</v>
      </c>
      <c r="Q4632" s="217">
        <v>0</v>
      </c>
      <c r="R4632" s="217">
        <v>0</v>
      </c>
      <c r="S4632" s="217">
        <v>0</v>
      </c>
      <c r="T4632" s="217">
        <v>0</v>
      </c>
      <c r="U4632" s="217">
        <v>0</v>
      </c>
      <c r="V4632" s="217">
        <v>0</v>
      </c>
      <c r="W4632" s="217">
        <v>0</v>
      </c>
      <c r="X4632" s="217">
        <v>0</v>
      </c>
      <c r="Y4632" s="217">
        <v>0</v>
      </c>
    </row>
    <row r="4633" spans="2:25">
      <c r="B4633" s="217" t="s">
        <v>4801</v>
      </c>
      <c r="C4633" s="217" t="s">
        <v>169</v>
      </c>
      <c r="D4633" s="217" t="s">
        <v>25</v>
      </c>
      <c r="E4633" s="217" t="s">
        <v>86</v>
      </c>
      <c r="F4633" s="217" t="s">
        <v>12</v>
      </c>
      <c r="G4633" s="217" t="s">
        <v>49</v>
      </c>
      <c r="H4633" s="217" t="s">
        <v>172</v>
      </c>
      <c r="I4633" s="217">
        <v>0</v>
      </c>
      <c r="J4633" s="217">
        <v>0</v>
      </c>
      <c r="K4633" s="217">
        <v>0</v>
      </c>
      <c r="L4633" s="217">
        <v>1</v>
      </c>
      <c r="M4633" s="217">
        <v>209.20512820512801</v>
      </c>
      <c r="N4633" s="217">
        <v>0</v>
      </c>
      <c r="O4633" s="217">
        <v>0</v>
      </c>
      <c r="P4633" s="217">
        <v>0</v>
      </c>
      <c r="Q4633" s="217">
        <v>0</v>
      </c>
      <c r="R4633" s="217">
        <v>0</v>
      </c>
      <c r="S4633" s="217">
        <v>0</v>
      </c>
      <c r="T4633" s="217">
        <v>0</v>
      </c>
      <c r="U4633" s="217">
        <v>0</v>
      </c>
      <c r="V4633" s="217">
        <v>0</v>
      </c>
      <c r="W4633" s="217">
        <v>0</v>
      </c>
      <c r="X4633" s="217">
        <v>0</v>
      </c>
      <c r="Y4633" s="217">
        <v>0</v>
      </c>
    </row>
    <row r="4634" spans="2:25">
      <c r="B4634" s="217" t="s">
        <v>4802</v>
      </c>
      <c r="C4634" s="217" t="s">
        <v>169</v>
      </c>
      <c r="D4634" s="217" t="s">
        <v>25</v>
      </c>
      <c r="E4634" s="217" t="s">
        <v>86</v>
      </c>
      <c r="F4634" s="217" t="s">
        <v>12</v>
      </c>
      <c r="G4634" s="217" t="s">
        <v>49</v>
      </c>
      <c r="H4634" s="217" t="s">
        <v>174</v>
      </c>
      <c r="I4634" s="217">
        <v>1</v>
      </c>
      <c r="J4634" s="217">
        <v>1</v>
      </c>
      <c r="K4634" s="217">
        <v>0</v>
      </c>
      <c r="L4634" s="217">
        <v>3</v>
      </c>
      <c r="M4634" s="217">
        <v>204.102564102564</v>
      </c>
      <c r="N4634" s="217">
        <v>4.8994974874371904</v>
      </c>
      <c r="O4634" s="217">
        <v>4.8994974874371904</v>
      </c>
      <c r="P4634" s="217">
        <v>0</v>
      </c>
      <c r="Q4634" s="217">
        <v>4.8994974874371904</v>
      </c>
      <c r="R4634" s="217">
        <v>4.8994974874371904</v>
      </c>
      <c r="S4634" s="217">
        <v>0</v>
      </c>
      <c r="T4634" s="217">
        <v>4.8994974874371904</v>
      </c>
      <c r="U4634" s="217">
        <v>4.8994974874371904</v>
      </c>
      <c r="V4634" s="217">
        <v>0</v>
      </c>
      <c r="W4634" s="217">
        <v>4.8994974874371904</v>
      </c>
      <c r="X4634" s="217">
        <v>4.8994974874371904</v>
      </c>
      <c r="Y4634" s="217">
        <v>0</v>
      </c>
    </row>
    <row r="4635" spans="2:25">
      <c r="B4635" s="217" t="s">
        <v>4803</v>
      </c>
      <c r="C4635" s="217" t="s">
        <v>169</v>
      </c>
      <c r="D4635" s="217" t="s">
        <v>25</v>
      </c>
      <c r="E4635" s="217" t="s">
        <v>86</v>
      </c>
      <c r="F4635" s="217" t="s">
        <v>12</v>
      </c>
      <c r="G4635" s="217" t="s">
        <v>49</v>
      </c>
      <c r="H4635" s="217" t="s">
        <v>176</v>
      </c>
      <c r="I4635" s="217">
        <v>2</v>
      </c>
      <c r="J4635" s="217">
        <v>2</v>
      </c>
      <c r="K4635" s="217">
        <v>0</v>
      </c>
      <c r="L4635" s="217">
        <v>2</v>
      </c>
      <c r="M4635" s="217">
        <v>260.230769230769</v>
      </c>
      <c r="N4635" s="217">
        <v>7.68548625480343</v>
      </c>
      <c r="O4635" s="217">
        <v>7.68548625480343</v>
      </c>
      <c r="P4635" s="217">
        <v>0</v>
      </c>
      <c r="Q4635" s="217">
        <v>7.68548625480343</v>
      </c>
      <c r="R4635" s="217">
        <v>7.68548625480343</v>
      </c>
      <c r="S4635" s="217">
        <v>0</v>
      </c>
      <c r="T4635" s="217">
        <v>7.68548625480343</v>
      </c>
      <c r="U4635" s="217">
        <v>7.68548625480343</v>
      </c>
      <c r="V4635" s="217">
        <v>0</v>
      </c>
      <c r="W4635" s="217">
        <v>7.68548625480343</v>
      </c>
      <c r="X4635" s="217">
        <v>7.68548625480343</v>
      </c>
      <c r="Y4635" s="217">
        <v>0</v>
      </c>
    </row>
    <row r="4636" spans="2:25">
      <c r="B4636" s="217" t="s">
        <v>4804</v>
      </c>
      <c r="C4636" s="217" t="s">
        <v>169</v>
      </c>
      <c r="D4636" s="217" t="s">
        <v>25</v>
      </c>
      <c r="E4636" s="217" t="s">
        <v>86</v>
      </c>
      <c r="F4636" s="217" t="s">
        <v>12</v>
      </c>
      <c r="G4636" s="217" t="s">
        <v>49</v>
      </c>
      <c r="H4636" s="217" t="s">
        <v>178</v>
      </c>
      <c r="I4636" s="217">
        <v>0</v>
      </c>
      <c r="J4636" s="217">
        <v>0</v>
      </c>
      <c r="K4636" s="217">
        <v>0</v>
      </c>
      <c r="L4636" s="217">
        <v>3</v>
      </c>
      <c r="M4636" s="217">
        <v>107.153846153846</v>
      </c>
      <c r="N4636" s="217">
        <v>0</v>
      </c>
      <c r="O4636" s="217">
        <v>0</v>
      </c>
      <c r="P4636" s="217">
        <v>0</v>
      </c>
      <c r="Q4636" s="217">
        <v>0</v>
      </c>
      <c r="R4636" s="217">
        <v>0</v>
      </c>
      <c r="S4636" s="217">
        <v>0</v>
      </c>
      <c r="T4636" s="217">
        <v>0</v>
      </c>
      <c r="U4636" s="217">
        <v>0</v>
      </c>
      <c r="V4636" s="217">
        <v>0</v>
      </c>
      <c r="W4636" s="217">
        <v>0</v>
      </c>
      <c r="X4636" s="217">
        <v>0</v>
      </c>
      <c r="Y4636" s="217">
        <v>0</v>
      </c>
    </row>
    <row r="4637" spans="2:25">
      <c r="B4637" s="217" t="s">
        <v>4805</v>
      </c>
      <c r="C4637" s="217" t="s">
        <v>169</v>
      </c>
      <c r="D4637" s="217" t="s">
        <v>25</v>
      </c>
      <c r="E4637" s="217" t="s">
        <v>86</v>
      </c>
      <c r="F4637" s="217" t="s">
        <v>12</v>
      </c>
      <c r="G4637" s="217" t="s">
        <v>49</v>
      </c>
      <c r="H4637" s="217" t="s">
        <v>5</v>
      </c>
      <c r="I4637" s="217">
        <v>3</v>
      </c>
      <c r="J4637" s="217">
        <v>3</v>
      </c>
      <c r="K4637" s="217">
        <v>0</v>
      </c>
      <c r="L4637" s="217">
        <v>15</v>
      </c>
      <c r="M4637" s="217">
        <v>995</v>
      </c>
      <c r="N4637" s="217">
        <v>3.0150753768844201</v>
      </c>
      <c r="O4637" s="217">
        <v>3.0150753768844201</v>
      </c>
      <c r="P4637" s="217">
        <v>0</v>
      </c>
      <c r="Q4637" s="217">
        <v>3.0150753768844201</v>
      </c>
      <c r="R4637" s="217">
        <v>3.0150753768844201</v>
      </c>
      <c r="S4637" s="217">
        <v>0</v>
      </c>
      <c r="T4637" s="217">
        <v>3.0150753768844201</v>
      </c>
      <c r="U4637" s="217">
        <v>3.0150753768844201</v>
      </c>
      <c r="V4637" s="217">
        <v>0</v>
      </c>
      <c r="W4637" s="217">
        <v>3.0150753768844201</v>
      </c>
      <c r="X4637" s="217">
        <v>3.0150753768844201</v>
      </c>
      <c r="Y4637" s="217">
        <v>0</v>
      </c>
    </row>
    <row r="4638" spans="2:25">
      <c r="B4638" s="217" t="s">
        <v>4806</v>
      </c>
      <c r="C4638" s="217" t="s">
        <v>169</v>
      </c>
      <c r="D4638" s="217" t="s">
        <v>25</v>
      </c>
      <c r="E4638" s="217" t="s">
        <v>86</v>
      </c>
      <c r="F4638" s="217" t="s">
        <v>9</v>
      </c>
      <c r="G4638" s="217" t="s">
        <v>49</v>
      </c>
      <c r="H4638" s="217" t="s">
        <v>170</v>
      </c>
      <c r="I4638" s="217">
        <v>0</v>
      </c>
      <c r="J4638" s="217">
        <v>0</v>
      </c>
      <c r="K4638" s="217">
        <v>0</v>
      </c>
      <c r="L4638" s="217">
        <v>5</v>
      </c>
      <c r="M4638" s="217">
        <v>215.07246376811599</v>
      </c>
      <c r="N4638" s="217">
        <v>0</v>
      </c>
      <c r="O4638" s="217">
        <v>0</v>
      </c>
      <c r="P4638" s="217">
        <v>0</v>
      </c>
      <c r="Q4638" s="217">
        <v>0</v>
      </c>
      <c r="R4638" s="217">
        <v>0</v>
      </c>
      <c r="S4638" s="217">
        <v>0</v>
      </c>
      <c r="T4638" s="217">
        <v>0</v>
      </c>
      <c r="U4638" s="217">
        <v>0</v>
      </c>
      <c r="V4638" s="217">
        <v>0</v>
      </c>
      <c r="W4638" s="217">
        <v>0</v>
      </c>
      <c r="X4638" s="217">
        <v>0</v>
      </c>
      <c r="Y4638" s="217">
        <v>0</v>
      </c>
    </row>
    <row r="4639" spans="2:25">
      <c r="B4639" s="217" t="s">
        <v>4807</v>
      </c>
      <c r="C4639" s="217" t="s">
        <v>169</v>
      </c>
      <c r="D4639" s="217" t="s">
        <v>25</v>
      </c>
      <c r="E4639" s="217" t="s">
        <v>86</v>
      </c>
      <c r="F4639" s="217" t="s">
        <v>9</v>
      </c>
      <c r="G4639" s="217" t="s">
        <v>49</v>
      </c>
      <c r="H4639" s="217" t="s">
        <v>172</v>
      </c>
      <c r="I4639" s="217">
        <v>0</v>
      </c>
      <c r="J4639" s="217">
        <v>0</v>
      </c>
      <c r="K4639" s="217">
        <v>0</v>
      </c>
      <c r="L4639" s="217">
        <v>4</v>
      </c>
      <c r="M4639" s="217">
        <v>240.676328502415</v>
      </c>
      <c r="N4639" s="217">
        <v>0</v>
      </c>
      <c r="O4639" s="217">
        <v>0</v>
      </c>
      <c r="P4639" s="217">
        <v>0</v>
      </c>
      <c r="Q4639" s="217">
        <v>0</v>
      </c>
      <c r="R4639" s="217">
        <v>0</v>
      </c>
      <c r="S4639" s="217">
        <v>0</v>
      </c>
      <c r="T4639" s="217">
        <v>0</v>
      </c>
      <c r="U4639" s="217">
        <v>0</v>
      </c>
      <c r="V4639" s="217">
        <v>0</v>
      </c>
      <c r="W4639" s="217">
        <v>0</v>
      </c>
      <c r="X4639" s="217">
        <v>0</v>
      </c>
      <c r="Y4639" s="217">
        <v>0</v>
      </c>
    </row>
    <row r="4640" spans="2:25">
      <c r="B4640" s="217" t="s">
        <v>4808</v>
      </c>
      <c r="C4640" s="217" t="s">
        <v>169</v>
      </c>
      <c r="D4640" s="217" t="s">
        <v>25</v>
      </c>
      <c r="E4640" s="217" t="s">
        <v>86</v>
      </c>
      <c r="F4640" s="217" t="s">
        <v>9</v>
      </c>
      <c r="G4640" s="217" t="s">
        <v>49</v>
      </c>
      <c r="H4640" s="217" t="s">
        <v>174</v>
      </c>
      <c r="I4640" s="217">
        <v>0</v>
      </c>
      <c r="J4640" s="217">
        <v>0</v>
      </c>
      <c r="K4640" s="217">
        <v>0</v>
      </c>
      <c r="L4640" s="217">
        <v>1</v>
      </c>
      <c r="M4640" s="217">
        <v>225.314009661836</v>
      </c>
      <c r="N4640" s="217">
        <v>0</v>
      </c>
      <c r="O4640" s="217">
        <v>0</v>
      </c>
      <c r="P4640" s="217">
        <v>0</v>
      </c>
      <c r="Q4640" s="217">
        <v>0</v>
      </c>
      <c r="R4640" s="217">
        <v>0</v>
      </c>
      <c r="S4640" s="217">
        <v>0</v>
      </c>
      <c r="T4640" s="217">
        <v>0</v>
      </c>
      <c r="U4640" s="217">
        <v>0</v>
      </c>
      <c r="V4640" s="217">
        <v>0</v>
      </c>
      <c r="W4640" s="217">
        <v>0</v>
      </c>
      <c r="X4640" s="217">
        <v>0</v>
      </c>
      <c r="Y4640" s="217">
        <v>0</v>
      </c>
    </row>
    <row r="4641" spans="2:25">
      <c r="B4641" s="217" t="s">
        <v>4809</v>
      </c>
      <c r="C4641" s="217" t="s">
        <v>169</v>
      </c>
      <c r="D4641" s="217" t="s">
        <v>25</v>
      </c>
      <c r="E4641" s="217" t="s">
        <v>86</v>
      </c>
      <c r="F4641" s="217" t="s">
        <v>9</v>
      </c>
      <c r="G4641" s="217" t="s">
        <v>49</v>
      </c>
      <c r="H4641" s="217" t="s">
        <v>176</v>
      </c>
      <c r="I4641" s="217">
        <v>0</v>
      </c>
      <c r="J4641" s="217">
        <v>0</v>
      </c>
      <c r="K4641" s="217">
        <v>0</v>
      </c>
      <c r="L4641" s="217">
        <v>8</v>
      </c>
      <c r="M4641" s="217">
        <v>250.91787439613501</v>
      </c>
      <c r="N4641" s="217">
        <v>0</v>
      </c>
      <c r="O4641" s="217">
        <v>0</v>
      </c>
      <c r="P4641" s="217">
        <v>0</v>
      </c>
      <c r="Q4641" s="217">
        <v>0</v>
      </c>
      <c r="R4641" s="217">
        <v>0</v>
      </c>
      <c r="S4641" s="217">
        <v>0</v>
      </c>
      <c r="T4641" s="217">
        <v>0</v>
      </c>
      <c r="U4641" s="217">
        <v>0</v>
      </c>
      <c r="V4641" s="217">
        <v>0</v>
      </c>
      <c r="W4641" s="217">
        <v>0</v>
      </c>
      <c r="X4641" s="217">
        <v>0</v>
      </c>
      <c r="Y4641" s="217">
        <v>0</v>
      </c>
    </row>
    <row r="4642" spans="2:25">
      <c r="B4642" s="217" t="s">
        <v>4810</v>
      </c>
      <c r="C4642" s="217" t="s">
        <v>169</v>
      </c>
      <c r="D4642" s="217" t="s">
        <v>25</v>
      </c>
      <c r="E4642" s="217" t="s">
        <v>86</v>
      </c>
      <c r="F4642" s="217" t="s">
        <v>9</v>
      </c>
      <c r="G4642" s="217" t="s">
        <v>49</v>
      </c>
      <c r="H4642" s="217" t="s">
        <v>178</v>
      </c>
      <c r="I4642" s="217">
        <v>0</v>
      </c>
      <c r="J4642" s="217">
        <v>0</v>
      </c>
      <c r="K4642" s="217">
        <v>0</v>
      </c>
      <c r="L4642" s="217">
        <v>0</v>
      </c>
      <c r="M4642" s="217">
        <v>128.019323671498</v>
      </c>
      <c r="N4642" s="217">
        <v>0</v>
      </c>
      <c r="O4642" s="217">
        <v>0</v>
      </c>
      <c r="P4642" s="217">
        <v>0</v>
      </c>
      <c r="Q4642" s="217">
        <v>0</v>
      </c>
      <c r="R4642" s="217">
        <v>0</v>
      </c>
      <c r="S4642" s="217">
        <v>0</v>
      </c>
      <c r="T4642" s="217">
        <v>0</v>
      </c>
      <c r="U4642" s="217">
        <v>0</v>
      </c>
      <c r="V4642" s="217">
        <v>0</v>
      </c>
      <c r="W4642" s="217">
        <v>0</v>
      </c>
      <c r="X4642" s="217">
        <v>0</v>
      </c>
      <c r="Y4642" s="217">
        <v>0</v>
      </c>
    </row>
    <row r="4643" spans="2:25">
      <c r="B4643" s="217" t="s">
        <v>4811</v>
      </c>
      <c r="C4643" s="217" t="s">
        <v>169</v>
      </c>
      <c r="D4643" s="217" t="s">
        <v>25</v>
      </c>
      <c r="E4643" s="217" t="s">
        <v>86</v>
      </c>
      <c r="F4643" s="217" t="s">
        <v>9</v>
      </c>
      <c r="G4643" s="217" t="s">
        <v>49</v>
      </c>
      <c r="H4643" s="217" t="s">
        <v>5</v>
      </c>
      <c r="I4643" s="217">
        <v>0</v>
      </c>
      <c r="J4643" s="217">
        <v>0</v>
      </c>
      <c r="K4643" s="217">
        <v>0</v>
      </c>
      <c r="L4643" s="217">
        <v>18</v>
      </c>
      <c r="M4643" s="217">
        <v>1060</v>
      </c>
      <c r="N4643" s="217">
        <v>0</v>
      </c>
      <c r="O4643" s="217">
        <v>0</v>
      </c>
      <c r="P4643" s="217">
        <v>0</v>
      </c>
      <c r="Q4643" s="217">
        <v>0</v>
      </c>
      <c r="R4643" s="217">
        <v>0</v>
      </c>
      <c r="S4643" s="217">
        <v>0</v>
      </c>
      <c r="T4643" s="217">
        <v>0</v>
      </c>
      <c r="U4643" s="217">
        <v>0</v>
      </c>
      <c r="V4643" s="217">
        <v>0</v>
      </c>
      <c r="W4643" s="217">
        <v>0</v>
      </c>
      <c r="X4643" s="217">
        <v>0</v>
      </c>
      <c r="Y4643" s="217">
        <v>0</v>
      </c>
    </row>
    <row r="4644" spans="2:25">
      <c r="B4644" s="217" t="s">
        <v>4812</v>
      </c>
      <c r="C4644" s="217" t="s">
        <v>169</v>
      </c>
      <c r="D4644" s="217" t="s">
        <v>25</v>
      </c>
      <c r="E4644" s="217" t="s">
        <v>86</v>
      </c>
      <c r="F4644" s="217" t="s">
        <v>5</v>
      </c>
      <c r="G4644" s="217" t="s">
        <v>49</v>
      </c>
      <c r="H4644" s="217" t="s">
        <v>170</v>
      </c>
      <c r="I4644" s="217">
        <v>0</v>
      </c>
      <c r="J4644" s="217">
        <v>0</v>
      </c>
      <c r="K4644" s="217">
        <v>0</v>
      </c>
      <c r="L4644" s="217">
        <v>11</v>
      </c>
      <c r="M4644" s="217">
        <v>429.38015607580797</v>
      </c>
      <c r="N4644" s="217">
        <v>0</v>
      </c>
      <c r="O4644" s="217">
        <v>0</v>
      </c>
      <c r="P4644" s="217">
        <v>0</v>
      </c>
      <c r="Q4644" s="217">
        <v>0</v>
      </c>
      <c r="R4644" s="217">
        <v>0</v>
      </c>
      <c r="S4644" s="217">
        <v>0</v>
      </c>
      <c r="T4644" s="217">
        <v>0</v>
      </c>
      <c r="U4644" s="217">
        <v>0</v>
      </c>
      <c r="V4644" s="217">
        <v>0</v>
      </c>
      <c r="W4644" s="217">
        <v>0</v>
      </c>
      <c r="X4644" s="217">
        <v>0</v>
      </c>
      <c r="Y4644" s="217">
        <v>0</v>
      </c>
    </row>
    <row r="4645" spans="2:25">
      <c r="B4645" s="217" t="s">
        <v>4813</v>
      </c>
      <c r="C4645" s="217" t="s">
        <v>169</v>
      </c>
      <c r="D4645" s="217" t="s">
        <v>25</v>
      </c>
      <c r="E4645" s="217" t="s">
        <v>86</v>
      </c>
      <c r="F4645" s="217" t="s">
        <v>5</v>
      </c>
      <c r="G4645" s="217" t="s">
        <v>49</v>
      </c>
      <c r="H4645" s="217" t="s">
        <v>172</v>
      </c>
      <c r="I4645" s="217">
        <v>0</v>
      </c>
      <c r="J4645" s="217">
        <v>0</v>
      </c>
      <c r="K4645" s="217">
        <v>0</v>
      </c>
      <c r="L4645" s="217">
        <v>5</v>
      </c>
      <c r="M4645" s="217">
        <v>449.88145670754398</v>
      </c>
      <c r="N4645" s="217">
        <v>0</v>
      </c>
      <c r="O4645" s="217">
        <v>0</v>
      </c>
      <c r="P4645" s="217">
        <v>0</v>
      </c>
      <c r="Q4645" s="217">
        <v>0</v>
      </c>
      <c r="R4645" s="217">
        <v>0</v>
      </c>
      <c r="S4645" s="217">
        <v>0</v>
      </c>
      <c r="T4645" s="217">
        <v>0</v>
      </c>
      <c r="U4645" s="217">
        <v>0</v>
      </c>
      <c r="V4645" s="217">
        <v>0</v>
      </c>
      <c r="W4645" s="217">
        <v>0</v>
      </c>
      <c r="X4645" s="217">
        <v>0</v>
      </c>
      <c r="Y4645" s="217">
        <v>0</v>
      </c>
    </row>
    <row r="4646" spans="2:25">
      <c r="B4646" s="217" t="s">
        <v>4814</v>
      </c>
      <c r="C4646" s="217" t="s">
        <v>169</v>
      </c>
      <c r="D4646" s="217" t="s">
        <v>25</v>
      </c>
      <c r="E4646" s="217" t="s">
        <v>86</v>
      </c>
      <c r="F4646" s="217" t="s">
        <v>5</v>
      </c>
      <c r="G4646" s="217" t="s">
        <v>49</v>
      </c>
      <c r="H4646" s="217" t="s">
        <v>174</v>
      </c>
      <c r="I4646" s="217">
        <v>1</v>
      </c>
      <c r="J4646" s="217">
        <v>1</v>
      </c>
      <c r="K4646" s="217">
        <v>0</v>
      </c>
      <c r="L4646" s="217">
        <v>4</v>
      </c>
      <c r="M4646" s="217">
        <v>429.41657376440003</v>
      </c>
      <c r="N4646" s="217">
        <v>2.3287410433036801</v>
      </c>
      <c r="O4646" s="217">
        <v>2.3287410433036801</v>
      </c>
      <c r="P4646" s="217">
        <v>0</v>
      </c>
      <c r="Q4646" s="217">
        <v>2.3287410433036801</v>
      </c>
      <c r="R4646" s="217">
        <v>2.3287410433036801</v>
      </c>
      <c r="S4646" s="217">
        <v>0</v>
      </c>
      <c r="T4646" s="217">
        <v>2.3287410433036801</v>
      </c>
      <c r="U4646" s="217">
        <v>2.3287410433036801</v>
      </c>
      <c r="V4646" s="217">
        <v>0</v>
      </c>
      <c r="W4646" s="217">
        <v>2.3287410433036801</v>
      </c>
      <c r="X4646" s="217">
        <v>2.3287410433036801</v>
      </c>
      <c r="Y4646" s="217">
        <v>0</v>
      </c>
    </row>
    <row r="4647" spans="2:25">
      <c r="B4647" s="217" t="s">
        <v>4815</v>
      </c>
      <c r="C4647" s="217" t="s">
        <v>169</v>
      </c>
      <c r="D4647" s="217" t="s">
        <v>25</v>
      </c>
      <c r="E4647" s="217" t="s">
        <v>86</v>
      </c>
      <c r="F4647" s="217" t="s">
        <v>5</v>
      </c>
      <c r="G4647" s="217" t="s">
        <v>49</v>
      </c>
      <c r="H4647" s="217" t="s">
        <v>176</v>
      </c>
      <c r="I4647" s="217">
        <v>2</v>
      </c>
      <c r="J4647" s="217">
        <v>2</v>
      </c>
      <c r="K4647" s="217">
        <v>0</v>
      </c>
      <c r="L4647" s="217">
        <v>10</v>
      </c>
      <c r="M4647" s="217">
        <v>511.148643626904</v>
      </c>
      <c r="N4647" s="217">
        <v>3.91275615212203</v>
      </c>
      <c r="O4647" s="217">
        <v>3.91275615212203</v>
      </c>
      <c r="P4647" s="217">
        <v>0</v>
      </c>
      <c r="Q4647" s="217">
        <v>3.91275615212203</v>
      </c>
      <c r="R4647" s="217">
        <v>3.91275615212203</v>
      </c>
      <c r="S4647" s="217">
        <v>0</v>
      </c>
      <c r="T4647" s="217">
        <v>3.91275615212203</v>
      </c>
      <c r="U4647" s="217">
        <v>3.91275615212203</v>
      </c>
      <c r="V4647" s="217">
        <v>0</v>
      </c>
      <c r="W4647" s="217">
        <v>3.91275615212203</v>
      </c>
      <c r="X4647" s="217">
        <v>3.91275615212203</v>
      </c>
      <c r="Y4647" s="217">
        <v>0</v>
      </c>
    </row>
    <row r="4648" spans="2:25">
      <c r="B4648" s="217" t="s">
        <v>4816</v>
      </c>
      <c r="C4648" s="217" t="s">
        <v>169</v>
      </c>
      <c r="D4648" s="217" t="s">
        <v>25</v>
      </c>
      <c r="E4648" s="217" t="s">
        <v>86</v>
      </c>
      <c r="F4648" s="217" t="s">
        <v>5</v>
      </c>
      <c r="G4648" s="217" t="s">
        <v>49</v>
      </c>
      <c r="H4648" s="217" t="s">
        <v>178</v>
      </c>
      <c r="I4648" s="217">
        <v>0</v>
      </c>
      <c r="J4648" s="217">
        <v>0</v>
      </c>
      <c r="K4648" s="217">
        <v>0</v>
      </c>
      <c r="L4648" s="217">
        <v>3</v>
      </c>
      <c r="M4648" s="217">
        <v>235.17316982534399</v>
      </c>
      <c r="N4648" s="217">
        <v>0</v>
      </c>
      <c r="O4648" s="217">
        <v>0</v>
      </c>
      <c r="P4648" s="217">
        <v>0</v>
      </c>
      <c r="Q4648" s="217">
        <v>0</v>
      </c>
      <c r="R4648" s="217">
        <v>0</v>
      </c>
      <c r="S4648" s="217">
        <v>0</v>
      </c>
      <c r="T4648" s="217">
        <v>0</v>
      </c>
      <c r="U4648" s="217">
        <v>0</v>
      </c>
      <c r="V4648" s="217">
        <v>0</v>
      </c>
      <c r="W4648" s="217">
        <v>0</v>
      </c>
      <c r="X4648" s="217">
        <v>0</v>
      </c>
      <c r="Y4648" s="217">
        <v>0</v>
      </c>
    </row>
    <row r="4649" spans="2:25">
      <c r="B4649" s="217" t="s">
        <v>4817</v>
      </c>
      <c r="C4649" s="217" t="s">
        <v>169</v>
      </c>
      <c r="D4649" s="217" t="s">
        <v>25</v>
      </c>
      <c r="E4649" s="217" t="s">
        <v>86</v>
      </c>
      <c r="F4649" s="217" t="s">
        <v>5</v>
      </c>
      <c r="G4649" s="217" t="s">
        <v>49</v>
      </c>
      <c r="H4649" s="217" t="s">
        <v>5</v>
      </c>
      <c r="I4649" s="217">
        <v>3</v>
      </c>
      <c r="J4649" s="217">
        <v>3</v>
      </c>
      <c r="K4649" s="217">
        <v>0</v>
      </c>
      <c r="L4649" s="217">
        <v>33</v>
      </c>
      <c r="M4649" s="217">
        <v>2055</v>
      </c>
      <c r="N4649" s="217">
        <v>1.4598540145985399</v>
      </c>
      <c r="O4649" s="217">
        <v>1.4598540145985399</v>
      </c>
      <c r="P4649" s="217">
        <v>0</v>
      </c>
      <c r="Q4649" s="217">
        <v>1.4598540145985399</v>
      </c>
      <c r="R4649" s="217">
        <v>1.4598540145985399</v>
      </c>
      <c r="S4649" s="217">
        <v>0</v>
      </c>
      <c r="T4649" s="217">
        <v>1.4598540145985399</v>
      </c>
      <c r="U4649" s="217">
        <v>1.4598540145985399</v>
      </c>
      <c r="V4649" s="217">
        <v>0</v>
      </c>
      <c r="W4649" s="217">
        <v>1.4598540145985399</v>
      </c>
      <c r="X4649" s="217">
        <v>1.4598540145985399</v>
      </c>
      <c r="Y4649" s="217">
        <v>0</v>
      </c>
    </row>
    <row r="4650" spans="2:25">
      <c r="B4650" s="217" t="s">
        <v>4818</v>
      </c>
      <c r="C4650" s="217" t="s">
        <v>169</v>
      </c>
      <c r="D4650" s="217" t="s">
        <v>25</v>
      </c>
      <c r="E4650" s="217" t="s">
        <v>86</v>
      </c>
      <c r="F4650" s="217" t="s">
        <v>12</v>
      </c>
      <c r="G4650" s="217" t="s">
        <v>13</v>
      </c>
      <c r="H4650" s="217" t="s">
        <v>170</v>
      </c>
      <c r="I4650" s="217">
        <v>0</v>
      </c>
      <c r="J4650" s="217">
        <v>0</v>
      </c>
      <c r="K4650" s="217">
        <v>0</v>
      </c>
      <c r="L4650" s="217">
        <v>0</v>
      </c>
      <c r="M4650" s="217">
        <v>7.2222222222222197</v>
      </c>
      <c r="N4650" s="217">
        <v>0</v>
      </c>
      <c r="O4650" s="217">
        <v>0</v>
      </c>
      <c r="P4650" s="217">
        <v>0</v>
      </c>
      <c r="Q4650" s="217">
        <v>0</v>
      </c>
      <c r="R4650" s="217">
        <v>0</v>
      </c>
      <c r="S4650" s="217">
        <v>0</v>
      </c>
      <c r="T4650" s="217">
        <v>0</v>
      </c>
      <c r="U4650" s="217">
        <v>0</v>
      </c>
      <c r="V4650" s="217">
        <v>0</v>
      </c>
      <c r="W4650" s="217">
        <v>0</v>
      </c>
      <c r="X4650" s="217">
        <v>0</v>
      </c>
      <c r="Y4650" s="217">
        <v>0</v>
      </c>
    </row>
    <row r="4651" spans="2:25">
      <c r="B4651" s="217" t="s">
        <v>4819</v>
      </c>
      <c r="C4651" s="217" t="s">
        <v>169</v>
      </c>
      <c r="D4651" s="217" t="s">
        <v>25</v>
      </c>
      <c r="E4651" s="217" t="s">
        <v>86</v>
      </c>
      <c r="F4651" s="217" t="s">
        <v>12</v>
      </c>
      <c r="G4651" s="217" t="s">
        <v>13</v>
      </c>
      <c r="H4651" s="217" t="s">
        <v>172</v>
      </c>
      <c r="I4651" s="217">
        <v>0</v>
      </c>
      <c r="J4651" s="217">
        <v>0</v>
      </c>
      <c r="K4651" s="217">
        <v>0</v>
      </c>
      <c r="L4651" s="217">
        <v>0</v>
      </c>
      <c r="M4651" s="217">
        <v>7.2222222222222197</v>
      </c>
      <c r="N4651" s="217">
        <v>0</v>
      </c>
      <c r="O4651" s="217">
        <v>0</v>
      </c>
      <c r="P4651" s="217">
        <v>0</v>
      </c>
      <c r="Q4651" s="217">
        <v>0</v>
      </c>
      <c r="R4651" s="217">
        <v>0</v>
      </c>
      <c r="S4651" s="217">
        <v>0</v>
      </c>
      <c r="T4651" s="217">
        <v>0</v>
      </c>
      <c r="U4651" s="217">
        <v>0</v>
      </c>
      <c r="V4651" s="217">
        <v>0</v>
      </c>
      <c r="W4651" s="217">
        <v>0</v>
      </c>
      <c r="X4651" s="217">
        <v>0</v>
      </c>
      <c r="Y4651" s="217">
        <v>0</v>
      </c>
    </row>
    <row r="4652" spans="2:25">
      <c r="B4652" s="217" t="s">
        <v>4820</v>
      </c>
      <c r="C4652" s="217" t="s">
        <v>169</v>
      </c>
      <c r="D4652" s="217" t="s">
        <v>25</v>
      </c>
      <c r="E4652" s="217" t="s">
        <v>86</v>
      </c>
      <c r="F4652" s="217" t="s">
        <v>12</v>
      </c>
      <c r="G4652" s="217" t="s">
        <v>13</v>
      </c>
      <c r="H4652" s="217" t="s">
        <v>174</v>
      </c>
      <c r="I4652" s="217">
        <v>0</v>
      </c>
      <c r="J4652" s="217">
        <v>0</v>
      </c>
      <c r="K4652" s="217">
        <v>0</v>
      </c>
      <c r="L4652" s="217">
        <v>0</v>
      </c>
      <c r="M4652" s="217">
        <v>14.4444444444444</v>
      </c>
      <c r="N4652" s="217">
        <v>0</v>
      </c>
      <c r="O4652" s="217">
        <v>0</v>
      </c>
      <c r="P4652" s="217">
        <v>0</v>
      </c>
      <c r="Q4652" s="217">
        <v>0</v>
      </c>
      <c r="R4652" s="217">
        <v>0</v>
      </c>
      <c r="S4652" s="217">
        <v>0</v>
      </c>
      <c r="T4652" s="217">
        <v>0</v>
      </c>
      <c r="U4652" s="217">
        <v>0</v>
      </c>
      <c r="V4652" s="217">
        <v>0</v>
      </c>
      <c r="W4652" s="217">
        <v>0</v>
      </c>
      <c r="X4652" s="217">
        <v>0</v>
      </c>
      <c r="Y4652" s="217">
        <v>0</v>
      </c>
    </row>
    <row r="4653" spans="2:25">
      <c r="B4653" s="217" t="s">
        <v>4821</v>
      </c>
      <c r="C4653" s="217" t="s">
        <v>169</v>
      </c>
      <c r="D4653" s="217" t="s">
        <v>25</v>
      </c>
      <c r="E4653" s="217" t="s">
        <v>86</v>
      </c>
      <c r="F4653" s="217" t="s">
        <v>12</v>
      </c>
      <c r="G4653" s="217" t="s">
        <v>13</v>
      </c>
      <c r="H4653" s="217" t="s">
        <v>176</v>
      </c>
      <c r="I4653" s="217">
        <v>0</v>
      </c>
      <c r="J4653" s="217">
        <v>0</v>
      </c>
      <c r="K4653" s="217">
        <v>0</v>
      </c>
      <c r="L4653" s="217">
        <v>0</v>
      </c>
      <c r="M4653" s="217">
        <v>21.6666666666667</v>
      </c>
      <c r="N4653" s="217">
        <v>0</v>
      </c>
      <c r="O4653" s="217">
        <v>0</v>
      </c>
      <c r="P4653" s="217">
        <v>0</v>
      </c>
      <c r="Q4653" s="217">
        <v>0</v>
      </c>
      <c r="R4653" s="217">
        <v>0</v>
      </c>
      <c r="S4653" s="217">
        <v>0</v>
      </c>
      <c r="T4653" s="217">
        <v>0</v>
      </c>
      <c r="U4653" s="217">
        <v>0</v>
      </c>
      <c r="V4653" s="217">
        <v>0</v>
      </c>
      <c r="W4653" s="217">
        <v>0</v>
      </c>
      <c r="X4653" s="217">
        <v>0</v>
      </c>
      <c r="Y4653" s="217">
        <v>0</v>
      </c>
    </row>
    <row r="4654" spans="2:25">
      <c r="B4654" s="217" t="s">
        <v>4822</v>
      </c>
      <c r="C4654" s="217" t="s">
        <v>169</v>
      </c>
      <c r="D4654" s="217" t="s">
        <v>25</v>
      </c>
      <c r="E4654" s="217" t="s">
        <v>86</v>
      </c>
      <c r="F4654" s="217" t="s">
        <v>12</v>
      </c>
      <c r="G4654" s="217" t="s">
        <v>13</v>
      </c>
      <c r="H4654" s="217" t="s">
        <v>178</v>
      </c>
      <c r="I4654" s="217">
        <v>0</v>
      </c>
      <c r="J4654" s="217">
        <v>0</v>
      </c>
      <c r="K4654" s="217">
        <v>0</v>
      </c>
      <c r="L4654" s="217">
        <v>0</v>
      </c>
      <c r="M4654" s="217">
        <v>14.4444444444444</v>
      </c>
      <c r="N4654" s="217">
        <v>0</v>
      </c>
      <c r="O4654" s="217">
        <v>0</v>
      </c>
      <c r="P4654" s="217">
        <v>0</v>
      </c>
      <c r="Q4654" s="217">
        <v>0</v>
      </c>
      <c r="R4654" s="217">
        <v>0</v>
      </c>
      <c r="S4654" s="217">
        <v>0</v>
      </c>
      <c r="T4654" s="217">
        <v>0</v>
      </c>
      <c r="U4654" s="217">
        <v>0</v>
      </c>
      <c r="V4654" s="217">
        <v>0</v>
      </c>
      <c r="W4654" s="217">
        <v>0</v>
      </c>
      <c r="X4654" s="217">
        <v>0</v>
      </c>
      <c r="Y4654" s="217">
        <v>0</v>
      </c>
    </row>
    <row r="4655" spans="2:25">
      <c r="B4655" s="217" t="s">
        <v>4823</v>
      </c>
      <c r="C4655" s="217" t="s">
        <v>169</v>
      </c>
      <c r="D4655" s="217" t="s">
        <v>25</v>
      </c>
      <c r="E4655" s="217" t="s">
        <v>86</v>
      </c>
      <c r="F4655" s="217" t="s">
        <v>12</v>
      </c>
      <c r="G4655" s="217" t="s">
        <v>13</v>
      </c>
      <c r="H4655" s="217" t="s">
        <v>5</v>
      </c>
      <c r="I4655" s="217">
        <v>0</v>
      </c>
      <c r="J4655" s="217">
        <v>0</v>
      </c>
      <c r="K4655" s="217">
        <v>0</v>
      </c>
      <c r="L4655" s="217">
        <v>0</v>
      </c>
      <c r="M4655" s="217">
        <v>65</v>
      </c>
      <c r="N4655" s="217">
        <v>0</v>
      </c>
      <c r="O4655" s="217">
        <v>0</v>
      </c>
      <c r="P4655" s="217">
        <v>0</v>
      </c>
      <c r="Q4655" s="217">
        <v>0</v>
      </c>
      <c r="R4655" s="217">
        <v>0</v>
      </c>
      <c r="S4655" s="217">
        <v>0</v>
      </c>
      <c r="T4655" s="217">
        <v>0</v>
      </c>
      <c r="U4655" s="217">
        <v>0</v>
      </c>
      <c r="V4655" s="217">
        <v>0</v>
      </c>
      <c r="W4655" s="217">
        <v>0</v>
      </c>
      <c r="X4655" s="217">
        <v>0</v>
      </c>
      <c r="Y4655" s="217">
        <v>0</v>
      </c>
    </row>
    <row r="4656" spans="2:25">
      <c r="B4656" s="217" t="s">
        <v>4824</v>
      </c>
      <c r="C4656" s="217" t="s">
        <v>169</v>
      </c>
      <c r="D4656" s="217" t="s">
        <v>25</v>
      </c>
      <c r="E4656" s="217" t="s">
        <v>86</v>
      </c>
      <c r="F4656" s="217" t="s">
        <v>9</v>
      </c>
      <c r="G4656" s="217" t="s">
        <v>13</v>
      </c>
      <c r="H4656" s="217" t="s">
        <v>170</v>
      </c>
      <c r="I4656" s="217">
        <v>0</v>
      </c>
      <c r="J4656" s="217">
        <v>0</v>
      </c>
      <c r="K4656" s="217">
        <v>0</v>
      </c>
      <c r="L4656" s="217">
        <v>0</v>
      </c>
      <c r="M4656" s="217">
        <v>0</v>
      </c>
    </row>
    <row r="4657" spans="2:25">
      <c r="B4657" s="217" t="s">
        <v>4825</v>
      </c>
      <c r="C4657" s="217" t="s">
        <v>169</v>
      </c>
      <c r="D4657" s="217" t="s">
        <v>25</v>
      </c>
      <c r="E4657" s="217" t="s">
        <v>86</v>
      </c>
      <c r="F4657" s="217" t="s">
        <v>9</v>
      </c>
      <c r="G4657" s="217" t="s">
        <v>13</v>
      </c>
      <c r="H4657" s="217" t="s">
        <v>172</v>
      </c>
      <c r="I4657" s="217">
        <v>0</v>
      </c>
      <c r="J4657" s="217">
        <v>0</v>
      </c>
      <c r="K4657" s="217">
        <v>0</v>
      </c>
      <c r="L4657" s="217">
        <v>1</v>
      </c>
      <c r="M4657" s="217">
        <v>10</v>
      </c>
      <c r="N4657" s="217">
        <v>0</v>
      </c>
      <c r="O4657" s="217">
        <v>0</v>
      </c>
      <c r="P4657" s="217">
        <v>0</v>
      </c>
      <c r="Q4657" s="217">
        <v>0</v>
      </c>
      <c r="R4657" s="217">
        <v>0</v>
      </c>
      <c r="S4657" s="217">
        <v>0</v>
      </c>
      <c r="T4657" s="217">
        <v>0</v>
      </c>
      <c r="U4657" s="217">
        <v>0</v>
      </c>
      <c r="V4657" s="217">
        <v>0</v>
      </c>
      <c r="W4657" s="217">
        <v>0</v>
      </c>
      <c r="X4657" s="217">
        <v>0</v>
      </c>
      <c r="Y4657" s="217">
        <v>0</v>
      </c>
    </row>
    <row r="4658" spans="2:25">
      <c r="B4658" s="217" t="s">
        <v>4826</v>
      </c>
      <c r="C4658" s="217" t="s">
        <v>169</v>
      </c>
      <c r="D4658" s="217" t="s">
        <v>25</v>
      </c>
      <c r="E4658" s="217" t="s">
        <v>86</v>
      </c>
      <c r="F4658" s="217" t="s">
        <v>9</v>
      </c>
      <c r="G4658" s="217" t="s">
        <v>13</v>
      </c>
      <c r="H4658" s="217" t="s">
        <v>174</v>
      </c>
      <c r="I4658" s="217">
        <v>0</v>
      </c>
      <c r="J4658" s="217">
        <v>0</v>
      </c>
      <c r="K4658" s="217">
        <v>0</v>
      </c>
      <c r="L4658" s="217">
        <v>0</v>
      </c>
      <c r="M4658" s="217">
        <v>10</v>
      </c>
      <c r="N4658" s="217">
        <v>0</v>
      </c>
      <c r="O4658" s="217">
        <v>0</v>
      </c>
      <c r="P4658" s="217">
        <v>0</v>
      </c>
      <c r="Q4658" s="217">
        <v>0</v>
      </c>
      <c r="R4658" s="217">
        <v>0</v>
      </c>
      <c r="S4658" s="217">
        <v>0</v>
      </c>
      <c r="T4658" s="217">
        <v>0</v>
      </c>
      <c r="U4658" s="217">
        <v>0</v>
      </c>
      <c r="V4658" s="217">
        <v>0</v>
      </c>
      <c r="W4658" s="217">
        <v>0</v>
      </c>
      <c r="X4658" s="217">
        <v>0</v>
      </c>
      <c r="Y4658" s="217">
        <v>0</v>
      </c>
    </row>
    <row r="4659" spans="2:25">
      <c r="B4659" s="217" t="s">
        <v>4827</v>
      </c>
      <c r="C4659" s="217" t="s">
        <v>169</v>
      </c>
      <c r="D4659" s="217" t="s">
        <v>25</v>
      </c>
      <c r="E4659" s="217" t="s">
        <v>86</v>
      </c>
      <c r="F4659" s="217" t="s">
        <v>9</v>
      </c>
      <c r="G4659" s="217" t="s">
        <v>13</v>
      </c>
      <c r="H4659" s="217" t="s">
        <v>176</v>
      </c>
      <c r="I4659" s="217">
        <v>0</v>
      </c>
      <c r="J4659" s="217">
        <v>0</v>
      </c>
      <c r="K4659" s="217">
        <v>0</v>
      </c>
      <c r="L4659" s="217">
        <v>0</v>
      </c>
      <c r="M4659" s="217">
        <v>15</v>
      </c>
      <c r="N4659" s="217">
        <v>0</v>
      </c>
      <c r="O4659" s="217">
        <v>0</v>
      </c>
      <c r="P4659" s="217">
        <v>0</v>
      </c>
      <c r="Q4659" s="217">
        <v>0</v>
      </c>
      <c r="R4659" s="217">
        <v>0</v>
      </c>
      <c r="S4659" s="217">
        <v>0</v>
      </c>
      <c r="T4659" s="217">
        <v>0</v>
      </c>
      <c r="U4659" s="217">
        <v>0</v>
      </c>
      <c r="V4659" s="217">
        <v>0</v>
      </c>
      <c r="W4659" s="217">
        <v>0</v>
      </c>
      <c r="X4659" s="217">
        <v>0</v>
      </c>
      <c r="Y4659" s="217">
        <v>0</v>
      </c>
    </row>
    <row r="4660" spans="2:25">
      <c r="B4660" s="217" t="s">
        <v>4828</v>
      </c>
      <c r="C4660" s="217" t="s">
        <v>169</v>
      </c>
      <c r="D4660" s="217" t="s">
        <v>25</v>
      </c>
      <c r="E4660" s="217" t="s">
        <v>86</v>
      </c>
      <c r="F4660" s="217" t="s">
        <v>9</v>
      </c>
      <c r="G4660" s="217" t="s">
        <v>13</v>
      </c>
      <c r="H4660" s="217" t="s">
        <v>178</v>
      </c>
      <c r="I4660" s="217">
        <v>0</v>
      </c>
      <c r="J4660" s="217">
        <v>0</v>
      </c>
      <c r="K4660" s="217">
        <v>0</v>
      </c>
      <c r="L4660" s="217">
        <v>1</v>
      </c>
      <c r="M4660" s="217">
        <v>30</v>
      </c>
      <c r="N4660" s="217">
        <v>0</v>
      </c>
      <c r="O4660" s="217">
        <v>0</v>
      </c>
      <c r="P4660" s="217">
        <v>0</v>
      </c>
      <c r="Q4660" s="217">
        <v>0</v>
      </c>
      <c r="R4660" s="217">
        <v>0</v>
      </c>
      <c r="S4660" s="217">
        <v>0</v>
      </c>
      <c r="T4660" s="217">
        <v>0</v>
      </c>
      <c r="U4660" s="217">
        <v>0</v>
      </c>
      <c r="V4660" s="217">
        <v>0</v>
      </c>
      <c r="W4660" s="217">
        <v>0</v>
      </c>
      <c r="X4660" s="217">
        <v>0</v>
      </c>
      <c r="Y4660" s="217">
        <v>0</v>
      </c>
    </row>
    <row r="4661" spans="2:25">
      <c r="B4661" s="217" t="s">
        <v>4829</v>
      </c>
      <c r="C4661" s="217" t="s">
        <v>169</v>
      </c>
      <c r="D4661" s="217" t="s">
        <v>25</v>
      </c>
      <c r="E4661" s="217" t="s">
        <v>86</v>
      </c>
      <c r="F4661" s="217" t="s">
        <v>9</v>
      </c>
      <c r="G4661" s="217" t="s">
        <v>13</v>
      </c>
      <c r="H4661" s="217" t="s">
        <v>5</v>
      </c>
      <c r="I4661" s="217">
        <v>0</v>
      </c>
      <c r="J4661" s="217">
        <v>0</v>
      </c>
      <c r="K4661" s="217">
        <v>0</v>
      </c>
      <c r="L4661" s="217">
        <v>2</v>
      </c>
      <c r="M4661" s="217">
        <v>65</v>
      </c>
      <c r="N4661" s="217">
        <v>0</v>
      </c>
      <c r="O4661" s="217">
        <v>0</v>
      </c>
      <c r="P4661" s="217">
        <v>0</v>
      </c>
      <c r="Q4661" s="217">
        <v>0</v>
      </c>
      <c r="R4661" s="217">
        <v>0</v>
      </c>
      <c r="S4661" s="217">
        <v>0</v>
      </c>
      <c r="T4661" s="217">
        <v>0</v>
      </c>
      <c r="U4661" s="217">
        <v>0</v>
      </c>
      <c r="V4661" s="217">
        <v>0</v>
      </c>
      <c r="W4661" s="217">
        <v>0</v>
      </c>
      <c r="X4661" s="217">
        <v>0</v>
      </c>
      <c r="Y4661" s="217">
        <v>0</v>
      </c>
    </row>
    <row r="4662" spans="2:25">
      <c r="B4662" s="217" t="s">
        <v>4830</v>
      </c>
      <c r="C4662" s="217" t="s">
        <v>169</v>
      </c>
      <c r="D4662" s="217" t="s">
        <v>25</v>
      </c>
      <c r="E4662" s="217" t="s">
        <v>86</v>
      </c>
      <c r="F4662" s="217" t="s">
        <v>5</v>
      </c>
      <c r="G4662" s="217" t="s">
        <v>13</v>
      </c>
      <c r="H4662" s="217" t="s">
        <v>170</v>
      </c>
      <c r="I4662" s="217">
        <v>0</v>
      </c>
      <c r="J4662" s="217">
        <v>0</v>
      </c>
      <c r="K4662" s="217">
        <v>0</v>
      </c>
      <c r="L4662" s="217">
        <v>0</v>
      </c>
      <c r="M4662" s="217">
        <v>7.2222222222222197</v>
      </c>
      <c r="N4662" s="217">
        <v>0</v>
      </c>
      <c r="O4662" s="217">
        <v>0</v>
      </c>
      <c r="P4662" s="217">
        <v>0</v>
      </c>
      <c r="Q4662" s="217">
        <v>0</v>
      </c>
      <c r="R4662" s="217">
        <v>0</v>
      </c>
      <c r="S4662" s="217">
        <v>0</v>
      </c>
      <c r="T4662" s="217">
        <v>0</v>
      </c>
      <c r="U4662" s="217">
        <v>0</v>
      </c>
      <c r="V4662" s="217">
        <v>0</v>
      </c>
      <c r="W4662" s="217">
        <v>0</v>
      </c>
      <c r="X4662" s="217">
        <v>0</v>
      </c>
      <c r="Y4662" s="217">
        <v>0</v>
      </c>
    </row>
    <row r="4663" spans="2:25">
      <c r="B4663" s="217" t="s">
        <v>4831</v>
      </c>
      <c r="C4663" s="217" t="s">
        <v>169</v>
      </c>
      <c r="D4663" s="217" t="s">
        <v>25</v>
      </c>
      <c r="E4663" s="217" t="s">
        <v>86</v>
      </c>
      <c r="F4663" s="217" t="s">
        <v>5</v>
      </c>
      <c r="G4663" s="217" t="s">
        <v>13</v>
      </c>
      <c r="H4663" s="217" t="s">
        <v>172</v>
      </c>
      <c r="I4663" s="217">
        <v>0</v>
      </c>
      <c r="J4663" s="217">
        <v>0</v>
      </c>
      <c r="K4663" s="217">
        <v>0</v>
      </c>
      <c r="L4663" s="217">
        <v>1</v>
      </c>
      <c r="M4663" s="217">
        <v>17.2222222222222</v>
      </c>
      <c r="N4663" s="217">
        <v>0</v>
      </c>
      <c r="O4663" s="217">
        <v>0</v>
      </c>
      <c r="P4663" s="217">
        <v>0</v>
      </c>
      <c r="Q4663" s="217">
        <v>0</v>
      </c>
      <c r="R4663" s="217">
        <v>0</v>
      </c>
      <c r="S4663" s="217">
        <v>0</v>
      </c>
      <c r="T4663" s="217">
        <v>0</v>
      </c>
      <c r="U4663" s="217">
        <v>0</v>
      </c>
      <c r="V4663" s="217">
        <v>0</v>
      </c>
      <c r="W4663" s="217">
        <v>0</v>
      </c>
      <c r="X4663" s="217">
        <v>0</v>
      </c>
      <c r="Y4663" s="217">
        <v>0</v>
      </c>
    </row>
    <row r="4664" spans="2:25">
      <c r="B4664" s="217" t="s">
        <v>4832</v>
      </c>
      <c r="C4664" s="217" t="s">
        <v>169</v>
      </c>
      <c r="D4664" s="217" t="s">
        <v>25</v>
      </c>
      <c r="E4664" s="217" t="s">
        <v>86</v>
      </c>
      <c r="F4664" s="217" t="s">
        <v>5</v>
      </c>
      <c r="G4664" s="217" t="s">
        <v>13</v>
      </c>
      <c r="H4664" s="217" t="s">
        <v>174</v>
      </c>
      <c r="I4664" s="217">
        <v>0</v>
      </c>
      <c r="J4664" s="217">
        <v>0</v>
      </c>
      <c r="K4664" s="217">
        <v>0</v>
      </c>
      <c r="L4664" s="217">
        <v>0</v>
      </c>
      <c r="M4664" s="217">
        <v>24.4444444444444</v>
      </c>
      <c r="N4664" s="217">
        <v>0</v>
      </c>
      <c r="O4664" s="217">
        <v>0</v>
      </c>
      <c r="P4664" s="217">
        <v>0</v>
      </c>
      <c r="Q4664" s="217">
        <v>0</v>
      </c>
      <c r="R4664" s="217">
        <v>0</v>
      </c>
      <c r="S4664" s="217">
        <v>0</v>
      </c>
      <c r="T4664" s="217">
        <v>0</v>
      </c>
      <c r="U4664" s="217">
        <v>0</v>
      </c>
      <c r="V4664" s="217">
        <v>0</v>
      </c>
      <c r="W4664" s="217">
        <v>0</v>
      </c>
      <c r="X4664" s="217">
        <v>0</v>
      </c>
      <c r="Y4664" s="217">
        <v>0</v>
      </c>
    </row>
    <row r="4665" spans="2:25">
      <c r="B4665" s="217" t="s">
        <v>4833</v>
      </c>
      <c r="C4665" s="217" t="s">
        <v>169</v>
      </c>
      <c r="D4665" s="217" t="s">
        <v>25</v>
      </c>
      <c r="E4665" s="217" t="s">
        <v>86</v>
      </c>
      <c r="F4665" s="217" t="s">
        <v>5</v>
      </c>
      <c r="G4665" s="217" t="s">
        <v>13</v>
      </c>
      <c r="H4665" s="217" t="s">
        <v>176</v>
      </c>
      <c r="I4665" s="217">
        <v>0</v>
      </c>
      <c r="J4665" s="217">
        <v>0</v>
      </c>
      <c r="K4665" s="217">
        <v>0</v>
      </c>
      <c r="L4665" s="217">
        <v>0</v>
      </c>
      <c r="M4665" s="217">
        <v>36.6666666666667</v>
      </c>
      <c r="N4665" s="217">
        <v>0</v>
      </c>
      <c r="O4665" s="217">
        <v>0</v>
      </c>
      <c r="P4665" s="217">
        <v>0</v>
      </c>
      <c r="Q4665" s="217">
        <v>0</v>
      </c>
      <c r="R4665" s="217">
        <v>0</v>
      </c>
      <c r="S4665" s="217">
        <v>0</v>
      </c>
      <c r="T4665" s="217">
        <v>0</v>
      </c>
      <c r="U4665" s="217">
        <v>0</v>
      </c>
      <c r="V4665" s="217">
        <v>0</v>
      </c>
      <c r="W4665" s="217">
        <v>0</v>
      </c>
      <c r="X4665" s="217">
        <v>0</v>
      </c>
      <c r="Y4665" s="217">
        <v>0</v>
      </c>
    </row>
    <row r="4666" spans="2:25">
      <c r="B4666" s="217" t="s">
        <v>4834</v>
      </c>
      <c r="C4666" s="217" t="s">
        <v>169</v>
      </c>
      <c r="D4666" s="217" t="s">
        <v>25</v>
      </c>
      <c r="E4666" s="217" t="s">
        <v>86</v>
      </c>
      <c r="F4666" s="217" t="s">
        <v>5</v>
      </c>
      <c r="G4666" s="217" t="s">
        <v>13</v>
      </c>
      <c r="H4666" s="217" t="s">
        <v>178</v>
      </c>
      <c r="I4666" s="217">
        <v>0</v>
      </c>
      <c r="J4666" s="217">
        <v>0</v>
      </c>
      <c r="K4666" s="217">
        <v>0</v>
      </c>
      <c r="L4666" s="217">
        <v>1</v>
      </c>
      <c r="M4666" s="217">
        <v>44.4444444444444</v>
      </c>
      <c r="N4666" s="217">
        <v>0</v>
      </c>
      <c r="O4666" s="217">
        <v>0</v>
      </c>
      <c r="P4666" s="217">
        <v>0</v>
      </c>
      <c r="Q4666" s="217">
        <v>0</v>
      </c>
      <c r="R4666" s="217">
        <v>0</v>
      </c>
      <c r="S4666" s="217">
        <v>0</v>
      </c>
      <c r="T4666" s="217">
        <v>0</v>
      </c>
      <c r="U4666" s="217">
        <v>0</v>
      </c>
      <c r="V4666" s="217">
        <v>0</v>
      </c>
      <c r="W4666" s="217">
        <v>0</v>
      </c>
      <c r="X4666" s="217">
        <v>0</v>
      </c>
      <c r="Y4666" s="217">
        <v>0</v>
      </c>
    </row>
    <row r="4667" spans="2:25">
      <c r="B4667" s="217" t="s">
        <v>4835</v>
      </c>
      <c r="C4667" s="217" t="s">
        <v>169</v>
      </c>
      <c r="D4667" s="217" t="s">
        <v>25</v>
      </c>
      <c r="E4667" s="217" t="s">
        <v>86</v>
      </c>
      <c r="F4667" s="217" t="s">
        <v>5</v>
      </c>
      <c r="G4667" s="217" t="s">
        <v>13</v>
      </c>
      <c r="H4667" s="217" t="s">
        <v>5</v>
      </c>
      <c r="I4667" s="217">
        <v>0</v>
      </c>
      <c r="J4667" s="217">
        <v>0</v>
      </c>
      <c r="K4667" s="217">
        <v>0</v>
      </c>
      <c r="L4667" s="217">
        <v>2</v>
      </c>
      <c r="M4667" s="217">
        <v>130</v>
      </c>
      <c r="N4667" s="217">
        <v>0</v>
      </c>
      <c r="O4667" s="217">
        <v>0</v>
      </c>
      <c r="P4667" s="217">
        <v>0</v>
      </c>
      <c r="Q4667" s="217">
        <v>0</v>
      </c>
      <c r="R4667" s="217">
        <v>0</v>
      </c>
      <c r="S4667" s="217">
        <v>0</v>
      </c>
      <c r="T4667" s="217">
        <v>0</v>
      </c>
      <c r="U4667" s="217">
        <v>0</v>
      </c>
      <c r="V4667" s="217">
        <v>0</v>
      </c>
      <c r="W4667" s="217">
        <v>0</v>
      </c>
      <c r="X4667" s="217">
        <v>0</v>
      </c>
      <c r="Y4667" s="217">
        <v>0</v>
      </c>
    </row>
    <row r="4668" spans="2:25">
      <c r="B4668" s="217" t="s">
        <v>4836</v>
      </c>
      <c r="C4668" s="217" t="s">
        <v>169</v>
      </c>
      <c r="D4668" s="217" t="s">
        <v>25</v>
      </c>
      <c r="E4668" s="217" t="s">
        <v>86</v>
      </c>
      <c r="F4668" s="217" t="s">
        <v>12</v>
      </c>
      <c r="G4668" s="217" t="s">
        <v>5</v>
      </c>
      <c r="H4668" s="217" t="s">
        <v>170</v>
      </c>
      <c r="I4668" s="217">
        <v>0</v>
      </c>
      <c r="J4668" s="217">
        <v>0</v>
      </c>
      <c r="K4668" s="217">
        <v>0</v>
      </c>
      <c r="L4668" s="217">
        <v>8</v>
      </c>
      <c r="M4668" s="217">
        <v>266.98445998445999</v>
      </c>
      <c r="N4668" s="217">
        <v>0</v>
      </c>
      <c r="O4668" s="217">
        <v>0</v>
      </c>
      <c r="P4668" s="217">
        <v>0</v>
      </c>
      <c r="Q4668" s="217">
        <v>0</v>
      </c>
      <c r="R4668" s="217">
        <v>0</v>
      </c>
      <c r="S4668" s="217">
        <v>0</v>
      </c>
      <c r="T4668" s="217">
        <v>0</v>
      </c>
      <c r="U4668" s="217">
        <v>0</v>
      </c>
      <c r="V4668" s="217">
        <v>0</v>
      </c>
      <c r="W4668" s="217">
        <v>0</v>
      </c>
      <c r="X4668" s="217">
        <v>0</v>
      </c>
      <c r="Y4668" s="217">
        <v>0</v>
      </c>
    </row>
    <row r="4669" spans="2:25">
      <c r="B4669" s="217" t="s">
        <v>4837</v>
      </c>
      <c r="C4669" s="217" t="s">
        <v>169</v>
      </c>
      <c r="D4669" s="217" t="s">
        <v>25</v>
      </c>
      <c r="E4669" s="217" t="s">
        <v>86</v>
      </c>
      <c r="F4669" s="217" t="s">
        <v>12</v>
      </c>
      <c r="G4669" s="217" t="s">
        <v>5</v>
      </c>
      <c r="H4669" s="217" t="s">
        <v>172</v>
      </c>
      <c r="I4669" s="217">
        <v>0</v>
      </c>
      <c r="J4669" s="217">
        <v>0</v>
      </c>
      <c r="K4669" s="217">
        <v>0</v>
      </c>
      <c r="L4669" s="217">
        <v>2</v>
      </c>
      <c r="M4669" s="217">
        <v>284.60916860916899</v>
      </c>
      <c r="N4669" s="217">
        <v>0</v>
      </c>
      <c r="O4669" s="217">
        <v>0</v>
      </c>
      <c r="P4669" s="217">
        <v>0</v>
      </c>
      <c r="Q4669" s="217">
        <v>0</v>
      </c>
      <c r="R4669" s="217">
        <v>0</v>
      </c>
      <c r="S4669" s="217">
        <v>0</v>
      </c>
      <c r="T4669" s="217">
        <v>0</v>
      </c>
      <c r="U4669" s="217">
        <v>0</v>
      </c>
      <c r="V4669" s="217">
        <v>0</v>
      </c>
      <c r="W4669" s="217">
        <v>0</v>
      </c>
      <c r="X4669" s="217">
        <v>0</v>
      </c>
      <c r="Y4669" s="217">
        <v>0</v>
      </c>
    </row>
    <row r="4670" spans="2:25">
      <c r="B4670" s="217" t="s">
        <v>4838</v>
      </c>
      <c r="C4670" s="217" t="s">
        <v>169</v>
      </c>
      <c r="D4670" s="217" t="s">
        <v>25</v>
      </c>
      <c r="E4670" s="217" t="s">
        <v>86</v>
      </c>
      <c r="F4670" s="217" t="s">
        <v>12</v>
      </c>
      <c r="G4670" s="217" t="s">
        <v>5</v>
      </c>
      <c r="H4670" s="217" t="s">
        <v>174</v>
      </c>
      <c r="I4670" s="217">
        <v>1</v>
      </c>
      <c r="J4670" s="217">
        <v>1</v>
      </c>
      <c r="K4670" s="217">
        <v>0</v>
      </c>
      <c r="L4670" s="217">
        <v>3</v>
      </c>
      <c r="M4670" s="217">
        <v>320.81973581973602</v>
      </c>
      <c r="N4670" s="217">
        <v>3.1170152217876201</v>
      </c>
      <c r="O4670" s="217">
        <v>3.1170152217876201</v>
      </c>
      <c r="P4670" s="217">
        <v>0</v>
      </c>
      <c r="Q4670" s="217">
        <v>3.1170152217876201</v>
      </c>
      <c r="R4670" s="217">
        <v>3.1170152217876201</v>
      </c>
      <c r="S4670" s="217">
        <v>0</v>
      </c>
      <c r="T4670" s="217">
        <v>3.1170152217876201</v>
      </c>
      <c r="U4670" s="217">
        <v>3.1170152217876201</v>
      </c>
      <c r="V4670" s="217">
        <v>0</v>
      </c>
      <c r="W4670" s="217">
        <v>3.1170152217876201</v>
      </c>
      <c r="X4670" s="217">
        <v>3.1170152217876201</v>
      </c>
      <c r="Y4670" s="217">
        <v>0</v>
      </c>
    </row>
    <row r="4671" spans="2:25">
      <c r="B4671" s="217" t="s">
        <v>4839</v>
      </c>
      <c r="C4671" s="217" t="s">
        <v>169</v>
      </c>
      <c r="D4671" s="217" t="s">
        <v>25</v>
      </c>
      <c r="E4671" s="217" t="s">
        <v>86</v>
      </c>
      <c r="F4671" s="217" t="s">
        <v>12</v>
      </c>
      <c r="G4671" s="217" t="s">
        <v>5</v>
      </c>
      <c r="H4671" s="217" t="s">
        <v>176</v>
      </c>
      <c r="I4671" s="217">
        <v>2</v>
      </c>
      <c r="J4671" s="217">
        <v>2</v>
      </c>
      <c r="K4671" s="217">
        <v>0</v>
      </c>
      <c r="L4671" s="217">
        <v>5</v>
      </c>
      <c r="M4671" s="217">
        <v>418.261072261072</v>
      </c>
      <c r="N4671" s="217">
        <v>4.7817024644158899</v>
      </c>
      <c r="O4671" s="217">
        <v>4.7817024644158899</v>
      </c>
      <c r="P4671" s="217">
        <v>0</v>
      </c>
      <c r="Q4671" s="217">
        <v>4.7817024644158899</v>
      </c>
      <c r="R4671" s="217">
        <v>4.7817024644158899</v>
      </c>
      <c r="S4671" s="217">
        <v>0</v>
      </c>
      <c r="T4671" s="217">
        <v>4.7817024644158899</v>
      </c>
      <c r="U4671" s="217">
        <v>4.7817024644158899</v>
      </c>
      <c r="V4671" s="217">
        <v>0</v>
      </c>
      <c r="W4671" s="217">
        <v>4.7817024644158899</v>
      </c>
      <c r="X4671" s="217">
        <v>4.7817024644158899</v>
      </c>
      <c r="Y4671" s="217">
        <v>0</v>
      </c>
    </row>
    <row r="4672" spans="2:25">
      <c r="B4672" s="217" t="s">
        <v>4840</v>
      </c>
      <c r="C4672" s="217" t="s">
        <v>169</v>
      </c>
      <c r="D4672" s="217" t="s">
        <v>25</v>
      </c>
      <c r="E4672" s="217" t="s">
        <v>86</v>
      </c>
      <c r="F4672" s="217" t="s">
        <v>12</v>
      </c>
      <c r="G4672" s="217" t="s">
        <v>5</v>
      </c>
      <c r="H4672" s="217" t="s">
        <v>178</v>
      </c>
      <c r="I4672" s="217">
        <v>0</v>
      </c>
      <c r="J4672" s="217">
        <v>0</v>
      </c>
      <c r="K4672" s="217">
        <v>0</v>
      </c>
      <c r="L4672" s="217">
        <v>4</v>
      </c>
      <c r="M4672" s="217">
        <v>269.325563325563</v>
      </c>
      <c r="N4672" s="217">
        <v>0</v>
      </c>
      <c r="O4672" s="217">
        <v>0</v>
      </c>
      <c r="P4672" s="217">
        <v>0</v>
      </c>
      <c r="Q4672" s="217">
        <v>0</v>
      </c>
      <c r="R4672" s="217">
        <v>0</v>
      </c>
      <c r="S4672" s="217">
        <v>0</v>
      </c>
      <c r="T4672" s="217">
        <v>0</v>
      </c>
      <c r="U4672" s="217">
        <v>0</v>
      </c>
      <c r="V4672" s="217">
        <v>0</v>
      </c>
      <c r="W4672" s="217">
        <v>0</v>
      </c>
      <c r="X4672" s="217">
        <v>0</v>
      </c>
      <c r="Y4672" s="217">
        <v>0</v>
      </c>
    </row>
    <row r="4673" spans="2:25">
      <c r="B4673" s="217" t="s">
        <v>4841</v>
      </c>
      <c r="C4673" s="217" t="s">
        <v>169</v>
      </c>
      <c r="D4673" s="217" t="s">
        <v>25</v>
      </c>
      <c r="E4673" s="217" t="s">
        <v>86</v>
      </c>
      <c r="F4673" s="217" t="s">
        <v>12</v>
      </c>
      <c r="G4673" s="217" t="s">
        <v>5</v>
      </c>
      <c r="H4673" s="217" t="s">
        <v>5</v>
      </c>
      <c r="I4673" s="217">
        <v>3</v>
      </c>
      <c r="J4673" s="217">
        <v>3</v>
      </c>
      <c r="K4673" s="217">
        <v>0</v>
      </c>
      <c r="L4673" s="217">
        <v>22</v>
      </c>
      <c r="M4673" s="217">
        <v>1560</v>
      </c>
      <c r="N4673" s="217">
        <v>1.92307692307692</v>
      </c>
      <c r="O4673" s="217">
        <v>1.92307692307692</v>
      </c>
      <c r="P4673" s="217">
        <v>0</v>
      </c>
      <c r="Q4673" s="217">
        <v>1.92307692307692</v>
      </c>
      <c r="R4673" s="217">
        <v>1.92307692307692</v>
      </c>
      <c r="S4673" s="217">
        <v>0</v>
      </c>
      <c r="T4673" s="217">
        <v>1.92307692307692</v>
      </c>
      <c r="U4673" s="217">
        <v>1.92307692307692</v>
      </c>
      <c r="V4673" s="217">
        <v>0</v>
      </c>
      <c r="W4673" s="217">
        <v>1.92307692307692</v>
      </c>
      <c r="X4673" s="217">
        <v>1.92307692307692</v>
      </c>
      <c r="Y4673" s="217">
        <v>0</v>
      </c>
    </row>
    <row r="4674" spans="2:25">
      <c r="B4674" s="217" t="s">
        <v>4842</v>
      </c>
      <c r="C4674" s="217" t="s">
        <v>169</v>
      </c>
      <c r="D4674" s="217" t="s">
        <v>25</v>
      </c>
      <c r="E4674" s="217" t="s">
        <v>86</v>
      </c>
      <c r="F4674" s="217" t="s">
        <v>9</v>
      </c>
      <c r="G4674" s="217" t="s">
        <v>5</v>
      </c>
      <c r="H4674" s="217" t="s">
        <v>170</v>
      </c>
      <c r="I4674" s="217">
        <v>0</v>
      </c>
      <c r="J4674" s="217">
        <v>0</v>
      </c>
      <c r="K4674" s="217">
        <v>0</v>
      </c>
      <c r="L4674" s="217">
        <v>5</v>
      </c>
      <c r="M4674" s="217">
        <v>262.18357487922702</v>
      </c>
      <c r="N4674" s="217">
        <v>0</v>
      </c>
      <c r="O4674" s="217">
        <v>0</v>
      </c>
      <c r="P4674" s="217">
        <v>0</v>
      </c>
      <c r="Q4674" s="217">
        <v>0</v>
      </c>
      <c r="R4674" s="217">
        <v>0</v>
      </c>
      <c r="S4674" s="217">
        <v>0</v>
      </c>
      <c r="T4674" s="217">
        <v>0</v>
      </c>
      <c r="U4674" s="217">
        <v>0</v>
      </c>
      <c r="V4674" s="217">
        <v>0</v>
      </c>
      <c r="W4674" s="217">
        <v>0</v>
      </c>
      <c r="X4674" s="217">
        <v>0</v>
      </c>
      <c r="Y4674" s="217">
        <v>0</v>
      </c>
    </row>
    <row r="4675" spans="2:25">
      <c r="B4675" s="217" t="s">
        <v>4843</v>
      </c>
      <c r="C4675" s="217" t="s">
        <v>169</v>
      </c>
      <c r="D4675" s="217" t="s">
        <v>25</v>
      </c>
      <c r="E4675" s="217" t="s">
        <v>86</v>
      </c>
      <c r="F4675" s="217" t="s">
        <v>9</v>
      </c>
      <c r="G4675" s="217" t="s">
        <v>5</v>
      </c>
      <c r="H4675" s="217" t="s">
        <v>172</v>
      </c>
      <c r="I4675" s="217">
        <v>0</v>
      </c>
      <c r="J4675" s="217">
        <v>0</v>
      </c>
      <c r="K4675" s="217">
        <v>0</v>
      </c>
      <c r="L4675" s="217">
        <v>7</v>
      </c>
      <c r="M4675" s="217">
        <v>333.12077294685997</v>
      </c>
      <c r="N4675" s="217">
        <v>0</v>
      </c>
      <c r="O4675" s="217">
        <v>0</v>
      </c>
      <c r="P4675" s="217">
        <v>0</v>
      </c>
      <c r="Q4675" s="217">
        <v>0</v>
      </c>
      <c r="R4675" s="217">
        <v>0</v>
      </c>
      <c r="S4675" s="217">
        <v>0</v>
      </c>
      <c r="T4675" s="217">
        <v>0</v>
      </c>
      <c r="U4675" s="217">
        <v>0</v>
      </c>
      <c r="V4675" s="217">
        <v>0</v>
      </c>
      <c r="W4675" s="217">
        <v>0</v>
      </c>
      <c r="X4675" s="217">
        <v>0</v>
      </c>
      <c r="Y4675" s="217">
        <v>0</v>
      </c>
    </row>
    <row r="4676" spans="2:25">
      <c r="B4676" s="217" t="s">
        <v>4844</v>
      </c>
      <c r="C4676" s="217" t="s">
        <v>169</v>
      </c>
      <c r="D4676" s="217" t="s">
        <v>25</v>
      </c>
      <c r="E4676" s="217" t="s">
        <v>86</v>
      </c>
      <c r="F4676" s="217" t="s">
        <v>9</v>
      </c>
      <c r="G4676" s="217" t="s">
        <v>5</v>
      </c>
      <c r="H4676" s="217" t="s">
        <v>174</v>
      </c>
      <c r="I4676" s="217">
        <v>0</v>
      </c>
      <c r="J4676" s="217">
        <v>0</v>
      </c>
      <c r="K4676" s="217">
        <v>0</v>
      </c>
      <c r="L4676" s="217">
        <v>1</v>
      </c>
      <c r="M4676" s="217">
        <v>341.314009661836</v>
      </c>
      <c r="N4676" s="217">
        <v>0</v>
      </c>
      <c r="O4676" s="217">
        <v>0</v>
      </c>
      <c r="P4676" s="217">
        <v>0</v>
      </c>
      <c r="Q4676" s="217">
        <v>0</v>
      </c>
      <c r="R4676" s="217">
        <v>0</v>
      </c>
      <c r="S4676" s="217">
        <v>0</v>
      </c>
      <c r="T4676" s="217">
        <v>0</v>
      </c>
      <c r="U4676" s="217">
        <v>0</v>
      </c>
      <c r="V4676" s="217">
        <v>0</v>
      </c>
      <c r="W4676" s="217">
        <v>0</v>
      </c>
      <c r="X4676" s="217">
        <v>0</v>
      </c>
      <c r="Y4676" s="217">
        <v>0</v>
      </c>
    </row>
    <row r="4677" spans="2:25">
      <c r="B4677" s="217" t="s">
        <v>4845</v>
      </c>
      <c r="C4677" s="217" t="s">
        <v>169</v>
      </c>
      <c r="D4677" s="217" t="s">
        <v>25</v>
      </c>
      <c r="E4677" s="217" t="s">
        <v>86</v>
      </c>
      <c r="F4677" s="217" t="s">
        <v>9</v>
      </c>
      <c r="G4677" s="217" t="s">
        <v>5</v>
      </c>
      <c r="H4677" s="217" t="s">
        <v>176</v>
      </c>
      <c r="I4677" s="217">
        <v>0</v>
      </c>
      <c r="J4677" s="217">
        <v>0</v>
      </c>
      <c r="K4677" s="217">
        <v>0</v>
      </c>
      <c r="L4677" s="217">
        <v>9</v>
      </c>
      <c r="M4677" s="217">
        <v>419.02898550724598</v>
      </c>
      <c r="N4677" s="217">
        <v>0</v>
      </c>
      <c r="O4677" s="217">
        <v>0</v>
      </c>
      <c r="P4677" s="217">
        <v>0</v>
      </c>
      <c r="Q4677" s="217">
        <v>0</v>
      </c>
      <c r="R4677" s="217">
        <v>0</v>
      </c>
      <c r="S4677" s="217">
        <v>0</v>
      </c>
      <c r="T4677" s="217">
        <v>0</v>
      </c>
      <c r="U4677" s="217">
        <v>0</v>
      </c>
      <c r="V4677" s="217">
        <v>0</v>
      </c>
      <c r="W4677" s="217">
        <v>0</v>
      </c>
      <c r="X4677" s="217">
        <v>0</v>
      </c>
      <c r="Y4677" s="217">
        <v>0</v>
      </c>
    </row>
    <row r="4678" spans="2:25">
      <c r="B4678" s="217" t="s">
        <v>4846</v>
      </c>
      <c r="C4678" s="217" t="s">
        <v>169</v>
      </c>
      <c r="D4678" s="217" t="s">
        <v>25</v>
      </c>
      <c r="E4678" s="217" t="s">
        <v>86</v>
      </c>
      <c r="F4678" s="217" t="s">
        <v>9</v>
      </c>
      <c r="G4678" s="217" t="s">
        <v>5</v>
      </c>
      <c r="H4678" s="217" t="s">
        <v>178</v>
      </c>
      <c r="I4678" s="217">
        <v>0</v>
      </c>
      <c r="J4678" s="217">
        <v>0</v>
      </c>
      <c r="K4678" s="217">
        <v>0</v>
      </c>
      <c r="L4678" s="217">
        <v>1</v>
      </c>
      <c r="M4678" s="217">
        <v>299.35265700483097</v>
      </c>
      <c r="N4678" s="217">
        <v>0</v>
      </c>
      <c r="O4678" s="217">
        <v>0</v>
      </c>
      <c r="P4678" s="217">
        <v>0</v>
      </c>
      <c r="Q4678" s="217">
        <v>0</v>
      </c>
      <c r="R4678" s="217">
        <v>0</v>
      </c>
      <c r="S4678" s="217">
        <v>0</v>
      </c>
      <c r="T4678" s="217">
        <v>0</v>
      </c>
      <c r="U4678" s="217">
        <v>0</v>
      </c>
      <c r="V4678" s="217">
        <v>0</v>
      </c>
      <c r="W4678" s="217">
        <v>0</v>
      </c>
      <c r="X4678" s="217">
        <v>0</v>
      </c>
      <c r="Y4678" s="217">
        <v>0</v>
      </c>
    </row>
    <row r="4679" spans="2:25">
      <c r="B4679" s="217" t="s">
        <v>4847</v>
      </c>
      <c r="C4679" s="217" t="s">
        <v>169</v>
      </c>
      <c r="D4679" s="217" t="s">
        <v>25</v>
      </c>
      <c r="E4679" s="217" t="s">
        <v>86</v>
      </c>
      <c r="F4679" s="217" t="s">
        <v>9</v>
      </c>
      <c r="G4679" s="217" t="s">
        <v>5</v>
      </c>
      <c r="H4679" s="217" t="s">
        <v>5</v>
      </c>
      <c r="I4679" s="217">
        <v>0</v>
      </c>
      <c r="J4679" s="217">
        <v>0</v>
      </c>
      <c r="K4679" s="217">
        <v>0</v>
      </c>
      <c r="L4679" s="217">
        <v>23</v>
      </c>
      <c r="M4679" s="217">
        <v>1655</v>
      </c>
      <c r="N4679" s="217">
        <v>0</v>
      </c>
      <c r="O4679" s="217">
        <v>0</v>
      </c>
      <c r="P4679" s="217">
        <v>0</v>
      </c>
      <c r="Q4679" s="217">
        <v>0</v>
      </c>
      <c r="R4679" s="217">
        <v>0</v>
      </c>
      <c r="S4679" s="217">
        <v>0</v>
      </c>
      <c r="T4679" s="217">
        <v>0</v>
      </c>
      <c r="U4679" s="217">
        <v>0</v>
      </c>
      <c r="V4679" s="217">
        <v>0</v>
      </c>
      <c r="W4679" s="217">
        <v>0</v>
      </c>
      <c r="X4679" s="217">
        <v>0</v>
      </c>
      <c r="Y4679" s="217">
        <v>0</v>
      </c>
    </row>
    <row r="4680" spans="2:25">
      <c r="B4680" s="217" t="s">
        <v>4848</v>
      </c>
      <c r="C4680" s="217" t="s">
        <v>169</v>
      </c>
      <c r="D4680" s="217" t="s">
        <v>25</v>
      </c>
      <c r="E4680" s="217" t="s">
        <v>86</v>
      </c>
      <c r="F4680" s="217" t="s">
        <v>5</v>
      </c>
      <c r="G4680" s="217" t="s">
        <v>5</v>
      </c>
      <c r="H4680" s="217" t="s">
        <v>170</v>
      </c>
      <c r="I4680" s="217">
        <v>0</v>
      </c>
      <c r="J4680" s="217">
        <v>0</v>
      </c>
      <c r="K4680" s="217">
        <v>0</v>
      </c>
      <c r="L4680" s="217">
        <v>13</v>
      </c>
      <c r="M4680" s="217">
        <v>529.16803486368701</v>
      </c>
      <c r="N4680" s="217">
        <v>0</v>
      </c>
      <c r="O4680" s="217">
        <v>0</v>
      </c>
      <c r="P4680" s="217">
        <v>0</v>
      </c>
      <c r="Q4680" s="217">
        <v>0</v>
      </c>
      <c r="R4680" s="217">
        <v>0</v>
      </c>
      <c r="S4680" s="217">
        <v>0</v>
      </c>
      <c r="T4680" s="217">
        <v>0</v>
      </c>
      <c r="U4680" s="217">
        <v>0</v>
      </c>
      <c r="V4680" s="217">
        <v>0</v>
      </c>
      <c r="W4680" s="217">
        <v>0</v>
      </c>
      <c r="X4680" s="217">
        <v>0</v>
      </c>
      <c r="Y4680" s="217">
        <v>0</v>
      </c>
    </row>
    <row r="4681" spans="2:25">
      <c r="B4681" s="217" t="s">
        <v>4849</v>
      </c>
      <c r="C4681" s="217" t="s">
        <v>169</v>
      </c>
      <c r="D4681" s="217" t="s">
        <v>25</v>
      </c>
      <c r="E4681" s="217" t="s">
        <v>86</v>
      </c>
      <c r="F4681" s="217" t="s">
        <v>5</v>
      </c>
      <c r="G4681" s="217" t="s">
        <v>5</v>
      </c>
      <c r="H4681" s="217" t="s">
        <v>172</v>
      </c>
      <c r="I4681" s="217">
        <v>0</v>
      </c>
      <c r="J4681" s="217">
        <v>0</v>
      </c>
      <c r="K4681" s="217">
        <v>0</v>
      </c>
      <c r="L4681" s="217">
        <v>9</v>
      </c>
      <c r="M4681" s="217">
        <v>617.72994155602896</v>
      </c>
      <c r="N4681" s="217">
        <v>0</v>
      </c>
      <c r="O4681" s="217">
        <v>0</v>
      </c>
      <c r="P4681" s="217">
        <v>0</v>
      </c>
      <c r="Q4681" s="217">
        <v>0</v>
      </c>
      <c r="R4681" s="217">
        <v>0</v>
      </c>
      <c r="S4681" s="217">
        <v>0</v>
      </c>
      <c r="T4681" s="217">
        <v>0</v>
      </c>
      <c r="U4681" s="217">
        <v>0</v>
      </c>
      <c r="V4681" s="217">
        <v>0</v>
      </c>
      <c r="W4681" s="217">
        <v>0</v>
      </c>
      <c r="X4681" s="217">
        <v>0</v>
      </c>
      <c r="Y4681" s="217">
        <v>0</v>
      </c>
    </row>
    <row r="4682" spans="2:25">
      <c r="B4682" s="217" t="s">
        <v>4850</v>
      </c>
      <c r="C4682" s="217" t="s">
        <v>169</v>
      </c>
      <c r="D4682" s="217" t="s">
        <v>25</v>
      </c>
      <c r="E4682" s="217" t="s">
        <v>86</v>
      </c>
      <c r="F4682" s="217" t="s">
        <v>5</v>
      </c>
      <c r="G4682" s="217" t="s">
        <v>5</v>
      </c>
      <c r="H4682" s="217" t="s">
        <v>174</v>
      </c>
      <c r="I4682" s="217">
        <v>1</v>
      </c>
      <c r="J4682" s="217">
        <v>1</v>
      </c>
      <c r="K4682" s="217">
        <v>0</v>
      </c>
      <c r="L4682" s="217">
        <v>4</v>
      </c>
      <c r="M4682" s="217">
        <v>662.13374548157196</v>
      </c>
      <c r="N4682" s="217">
        <v>1.5102688948026599</v>
      </c>
      <c r="O4682" s="217">
        <v>1.5102688948026599</v>
      </c>
      <c r="P4682" s="217">
        <v>0</v>
      </c>
      <c r="Q4682" s="217">
        <v>1.5102688948026599</v>
      </c>
      <c r="R4682" s="217">
        <v>1.5102688948026599</v>
      </c>
      <c r="S4682" s="217">
        <v>0</v>
      </c>
      <c r="T4682" s="217">
        <v>1.5102688948026599</v>
      </c>
      <c r="U4682" s="217">
        <v>1.5102688948026599</v>
      </c>
      <c r="V4682" s="217">
        <v>0</v>
      </c>
      <c r="W4682" s="217">
        <v>1.5102688948026599</v>
      </c>
      <c r="X4682" s="217">
        <v>1.5102688948026599</v>
      </c>
      <c r="Y4682" s="217">
        <v>0</v>
      </c>
    </row>
    <row r="4683" spans="2:25">
      <c r="B4683" s="217" t="s">
        <v>4851</v>
      </c>
      <c r="C4683" s="217" t="s">
        <v>169</v>
      </c>
      <c r="D4683" s="217" t="s">
        <v>25</v>
      </c>
      <c r="E4683" s="217" t="s">
        <v>86</v>
      </c>
      <c r="F4683" s="217" t="s">
        <v>5</v>
      </c>
      <c r="G4683" s="217" t="s">
        <v>5</v>
      </c>
      <c r="H4683" s="217" t="s">
        <v>176</v>
      </c>
      <c r="I4683" s="217">
        <v>2</v>
      </c>
      <c r="J4683" s="217">
        <v>2</v>
      </c>
      <c r="K4683" s="217">
        <v>0</v>
      </c>
      <c r="L4683" s="217">
        <v>14</v>
      </c>
      <c r="M4683" s="217">
        <v>837.290057768319</v>
      </c>
      <c r="N4683" s="217">
        <v>2.3886584839317502</v>
      </c>
      <c r="O4683" s="217">
        <v>2.3886584839317502</v>
      </c>
      <c r="P4683" s="217">
        <v>0</v>
      </c>
      <c r="Q4683" s="217">
        <v>2.3886584839317502</v>
      </c>
      <c r="R4683" s="217">
        <v>2.3886584839317502</v>
      </c>
      <c r="S4683" s="217">
        <v>0</v>
      </c>
      <c r="T4683" s="217">
        <v>2.3886584839317502</v>
      </c>
      <c r="U4683" s="217">
        <v>2.3886584839317502</v>
      </c>
      <c r="V4683" s="217">
        <v>0</v>
      </c>
      <c r="W4683" s="217">
        <v>2.3886584839317502</v>
      </c>
      <c r="X4683" s="217">
        <v>2.3886584839317502</v>
      </c>
      <c r="Y4683" s="217">
        <v>0</v>
      </c>
    </row>
    <row r="4684" spans="2:25">
      <c r="B4684" s="217" t="s">
        <v>4852</v>
      </c>
      <c r="C4684" s="217" t="s">
        <v>169</v>
      </c>
      <c r="D4684" s="217" t="s">
        <v>25</v>
      </c>
      <c r="E4684" s="217" t="s">
        <v>86</v>
      </c>
      <c r="F4684" s="217" t="s">
        <v>5</v>
      </c>
      <c r="G4684" s="217" t="s">
        <v>5</v>
      </c>
      <c r="H4684" s="217" t="s">
        <v>178</v>
      </c>
      <c r="I4684" s="217">
        <v>0</v>
      </c>
      <c r="J4684" s="217">
        <v>0</v>
      </c>
      <c r="K4684" s="217">
        <v>0</v>
      </c>
      <c r="L4684" s="217">
        <v>5</v>
      </c>
      <c r="M4684" s="217">
        <v>568.67822033039397</v>
      </c>
      <c r="N4684" s="217">
        <v>0</v>
      </c>
      <c r="O4684" s="217">
        <v>0</v>
      </c>
      <c r="P4684" s="217">
        <v>0</v>
      </c>
      <c r="Q4684" s="217">
        <v>0</v>
      </c>
      <c r="R4684" s="217">
        <v>0</v>
      </c>
      <c r="S4684" s="217">
        <v>0</v>
      </c>
      <c r="T4684" s="217">
        <v>0</v>
      </c>
      <c r="U4684" s="217">
        <v>0</v>
      </c>
      <c r="V4684" s="217">
        <v>0</v>
      </c>
      <c r="W4684" s="217">
        <v>0</v>
      </c>
      <c r="X4684" s="217">
        <v>0</v>
      </c>
      <c r="Y4684" s="217">
        <v>0</v>
      </c>
    </row>
    <row r="4685" spans="2:25">
      <c r="B4685" s="217" t="s">
        <v>4853</v>
      </c>
      <c r="C4685" s="217" t="s">
        <v>169</v>
      </c>
      <c r="D4685" s="217" t="s">
        <v>25</v>
      </c>
      <c r="E4685" s="217" t="s">
        <v>86</v>
      </c>
      <c r="F4685" s="217" t="s">
        <v>5</v>
      </c>
      <c r="G4685" s="217" t="s">
        <v>5</v>
      </c>
      <c r="H4685" s="217" t="s">
        <v>5</v>
      </c>
      <c r="I4685" s="217">
        <v>3</v>
      </c>
      <c r="J4685" s="217">
        <v>3</v>
      </c>
      <c r="K4685" s="217">
        <v>0</v>
      </c>
      <c r="L4685" s="217">
        <v>45</v>
      </c>
      <c r="M4685" s="217">
        <v>3215</v>
      </c>
      <c r="N4685" s="217">
        <v>0.93312597200622105</v>
      </c>
      <c r="O4685" s="217">
        <v>0.93312597200622105</v>
      </c>
      <c r="P4685" s="217">
        <v>0</v>
      </c>
      <c r="Q4685" s="217">
        <v>0.93312597200622105</v>
      </c>
      <c r="R4685" s="217">
        <v>0.93312597200622105</v>
      </c>
      <c r="S4685" s="217">
        <v>0</v>
      </c>
      <c r="T4685" s="217">
        <v>0.93312597200622105</v>
      </c>
      <c r="U4685" s="217">
        <v>0.93312597200622105</v>
      </c>
      <c r="V4685" s="217">
        <v>0</v>
      </c>
      <c r="W4685" s="217">
        <v>0.93312597200622105</v>
      </c>
      <c r="X4685" s="217">
        <v>0.93312597200622105</v>
      </c>
      <c r="Y4685" s="217">
        <v>0</v>
      </c>
    </row>
    <row r="4686" spans="2:25">
      <c r="B4686" s="217" t="s">
        <v>4854</v>
      </c>
      <c r="C4686" s="217" t="s">
        <v>169</v>
      </c>
      <c r="D4686" s="217" t="s">
        <v>25</v>
      </c>
      <c r="E4686" s="217" t="s">
        <v>103</v>
      </c>
      <c r="F4686" s="217" t="s">
        <v>12</v>
      </c>
      <c r="G4686" s="217" t="s">
        <v>10</v>
      </c>
      <c r="H4686" s="217" t="s">
        <v>170</v>
      </c>
      <c r="I4686" s="217">
        <v>0</v>
      </c>
      <c r="J4686" s="217">
        <v>0</v>
      </c>
      <c r="K4686" s="217">
        <v>0</v>
      </c>
      <c r="L4686" s="217">
        <v>5</v>
      </c>
      <c r="M4686" s="217">
        <v>111.779748706578</v>
      </c>
      <c r="N4686" s="217">
        <v>0</v>
      </c>
      <c r="O4686" s="217">
        <v>0</v>
      </c>
      <c r="P4686" s="217">
        <v>0</v>
      </c>
      <c r="Q4686" s="217">
        <v>0</v>
      </c>
      <c r="R4686" s="217">
        <v>0</v>
      </c>
      <c r="S4686" s="217">
        <v>0</v>
      </c>
      <c r="T4686" s="217">
        <v>0</v>
      </c>
      <c r="U4686" s="217">
        <v>0</v>
      </c>
      <c r="V4686" s="217">
        <v>0</v>
      </c>
      <c r="W4686" s="217">
        <v>0</v>
      </c>
      <c r="X4686" s="217">
        <v>0</v>
      </c>
      <c r="Y4686" s="217">
        <v>0</v>
      </c>
    </row>
    <row r="4687" spans="2:25">
      <c r="B4687" s="217" t="s">
        <v>4855</v>
      </c>
      <c r="C4687" s="217" t="s">
        <v>169</v>
      </c>
      <c r="D4687" s="217" t="s">
        <v>25</v>
      </c>
      <c r="E4687" s="217" t="s">
        <v>103</v>
      </c>
      <c r="F4687" s="217" t="s">
        <v>12</v>
      </c>
      <c r="G4687" s="217" t="s">
        <v>10</v>
      </c>
      <c r="H4687" s="217" t="s">
        <v>172</v>
      </c>
      <c r="I4687" s="217">
        <v>1</v>
      </c>
      <c r="J4687" s="217">
        <v>0</v>
      </c>
      <c r="K4687" s="217">
        <v>1</v>
      </c>
      <c r="L4687" s="217">
        <v>2</v>
      </c>
      <c r="M4687" s="217">
        <v>159.84035476718401</v>
      </c>
      <c r="N4687" s="217">
        <v>6.2562423704361301</v>
      </c>
      <c r="O4687" s="217">
        <v>0</v>
      </c>
      <c r="P4687" s="217">
        <v>6.2562423704361301</v>
      </c>
      <c r="Q4687" s="217">
        <v>6.0912620759264202</v>
      </c>
      <c r="R4687" s="217">
        <v>0</v>
      </c>
      <c r="S4687" s="217">
        <v>6.0912620759264202</v>
      </c>
      <c r="T4687" s="217">
        <v>6.2225547378385802</v>
      </c>
      <c r="U4687" s="217">
        <v>0</v>
      </c>
      <c r="V4687" s="217">
        <v>6.2225547378385802</v>
      </c>
      <c r="W4687" s="217">
        <v>6.2415974693554803</v>
      </c>
      <c r="X4687" s="217">
        <v>0</v>
      </c>
      <c r="Y4687" s="217">
        <v>6.2415974693554803</v>
      </c>
    </row>
    <row r="4688" spans="2:25">
      <c r="B4688" s="217" t="s">
        <v>4856</v>
      </c>
      <c r="C4688" s="217" t="s">
        <v>169</v>
      </c>
      <c r="D4688" s="217" t="s">
        <v>25</v>
      </c>
      <c r="E4688" s="217" t="s">
        <v>103</v>
      </c>
      <c r="F4688" s="217" t="s">
        <v>12</v>
      </c>
      <c r="G4688" s="217" t="s">
        <v>10</v>
      </c>
      <c r="H4688" s="217" t="s">
        <v>174</v>
      </c>
      <c r="I4688" s="217">
        <v>1</v>
      </c>
      <c r="J4688" s="217">
        <v>1</v>
      </c>
      <c r="K4688" s="217">
        <v>0</v>
      </c>
      <c r="L4688" s="217">
        <v>1</v>
      </c>
      <c r="M4688" s="217">
        <v>240.72801182557299</v>
      </c>
      <c r="N4688" s="217">
        <v>4.1540657957354004</v>
      </c>
      <c r="O4688" s="217">
        <v>4.1540657957354004</v>
      </c>
      <c r="P4688" s="217">
        <v>0</v>
      </c>
      <c r="Q4688" s="217">
        <v>4.3509014828045904</v>
      </c>
      <c r="R4688" s="217">
        <v>4.3509014828045904</v>
      </c>
      <c r="S4688" s="217">
        <v>0</v>
      </c>
      <c r="T4688" s="217">
        <v>4.4446819555989903</v>
      </c>
      <c r="U4688" s="217">
        <v>4.4446819555989903</v>
      </c>
      <c r="V4688" s="217">
        <v>0</v>
      </c>
      <c r="W4688" s="217">
        <v>4.45828390668248</v>
      </c>
      <c r="X4688" s="217">
        <v>4.45828390668248</v>
      </c>
      <c r="Y4688" s="217">
        <v>0</v>
      </c>
    </row>
    <row r="4689" spans="2:25">
      <c r="B4689" s="217" t="s">
        <v>4857</v>
      </c>
      <c r="C4689" s="217" t="s">
        <v>169</v>
      </c>
      <c r="D4689" s="217" t="s">
        <v>25</v>
      </c>
      <c r="E4689" s="217" t="s">
        <v>103</v>
      </c>
      <c r="F4689" s="217" t="s">
        <v>12</v>
      </c>
      <c r="G4689" s="217" t="s">
        <v>10</v>
      </c>
      <c r="H4689" s="217" t="s">
        <v>176</v>
      </c>
      <c r="I4689" s="217">
        <v>1</v>
      </c>
      <c r="J4689" s="217">
        <v>1</v>
      </c>
      <c r="K4689" s="217">
        <v>0</v>
      </c>
      <c r="L4689" s="217">
        <v>8</v>
      </c>
      <c r="M4689" s="217">
        <v>404.47745750184799</v>
      </c>
      <c r="N4689" s="217">
        <v>2.4723256672355598</v>
      </c>
      <c r="O4689" s="217">
        <v>2.4723256672355598</v>
      </c>
      <c r="P4689" s="217">
        <v>0</v>
      </c>
      <c r="Q4689" s="217">
        <v>2.5380258649693399</v>
      </c>
      <c r="R4689" s="217">
        <v>2.5380258649693399</v>
      </c>
      <c r="S4689" s="217">
        <v>0</v>
      </c>
      <c r="T4689" s="217">
        <v>2.59273114076607</v>
      </c>
      <c r="U4689" s="217">
        <v>2.59273114076607</v>
      </c>
      <c r="V4689" s="217">
        <v>0</v>
      </c>
      <c r="W4689" s="217">
        <v>2.6006656122314502</v>
      </c>
      <c r="X4689" s="217">
        <v>2.6006656122314502</v>
      </c>
      <c r="Y4689" s="217">
        <v>0</v>
      </c>
    </row>
    <row r="4690" spans="2:25">
      <c r="B4690" s="217" t="s">
        <v>4858</v>
      </c>
      <c r="C4690" s="217" t="s">
        <v>169</v>
      </c>
      <c r="D4690" s="217" t="s">
        <v>25</v>
      </c>
      <c r="E4690" s="217" t="s">
        <v>103</v>
      </c>
      <c r="F4690" s="217" t="s">
        <v>12</v>
      </c>
      <c r="G4690" s="217" t="s">
        <v>10</v>
      </c>
      <c r="H4690" s="217" t="s">
        <v>178</v>
      </c>
      <c r="I4690" s="217">
        <v>0</v>
      </c>
      <c r="J4690" s="217">
        <v>0</v>
      </c>
      <c r="K4690" s="217">
        <v>0</v>
      </c>
      <c r="L4690" s="217">
        <v>2</v>
      </c>
      <c r="M4690" s="217">
        <v>403.174427198817</v>
      </c>
      <c r="N4690" s="217">
        <v>0</v>
      </c>
      <c r="O4690" s="217">
        <v>0</v>
      </c>
      <c r="P4690" s="217">
        <v>0</v>
      </c>
      <c r="Q4690" s="217">
        <v>0</v>
      </c>
      <c r="R4690" s="217">
        <v>0</v>
      </c>
      <c r="S4690" s="217">
        <v>0</v>
      </c>
      <c r="T4690" s="217">
        <v>0</v>
      </c>
      <c r="U4690" s="217">
        <v>0</v>
      </c>
      <c r="V4690" s="217">
        <v>0</v>
      </c>
      <c r="W4690" s="217">
        <v>0</v>
      </c>
      <c r="X4690" s="217">
        <v>0</v>
      </c>
      <c r="Y4690" s="217">
        <v>0</v>
      </c>
    </row>
    <row r="4691" spans="2:25">
      <c r="B4691" s="217" t="s">
        <v>4859</v>
      </c>
      <c r="C4691" s="217" t="s">
        <v>169</v>
      </c>
      <c r="D4691" s="217" t="s">
        <v>25</v>
      </c>
      <c r="E4691" s="217" t="s">
        <v>103</v>
      </c>
      <c r="F4691" s="217" t="s">
        <v>12</v>
      </c>
      <c r="G4691" s="217" t="s">
        <v>10</v>
      </c>
      <c r="H4691" s="217" t="s">
        <v>5</v>
      </c>
      <c r="I4691" s="217">
        <v>3</v>
      </c>
      <c r="J4691" s="217">
        <v>2</v>
      </c>
      <c r="K4691" s="217">
        <v>1</v>
      </c>
      <c r="L4691" s="217">
        <v>18</v>
      </c>
      <c r="M4691" s="217">
        <v>1320</v>
      </c>
      <c r="N4691" s="217">
        <v>2.2727272727272698</v>
      </c>
      <c r="O4691" s="217">
        <v>1.51515151515152</v>
      </c>
      <c r="P4691" s="217">
        <v>0.75757575757575801</v>
      </c>
      <c r="Q4691" s="217">
        <v>2.22851051558284</v>
      </c>
      <c r="R4691" s="217">
        <v>1.4856736770552199</v>
      </c>
      <c r="S4691" s="217">
        <v>0.74283683852761195</v>
      </c>
      <c r="T4691" s="217">
        <v>2.2765444162824102</v>
      </c>
      <c r="U4691" s="217">
        <v>1.5176962775216101</v>
      </c>
      <c r="V4691" s="217">
        <v>0.75884813876080304</v>
      </c>
      <c r="W4691" s="217">
        <v>2.2835112692763899</v>
      </c>
      <c r="X4691" s="217">
        <v>1.52234084618426</v>
      </c>
      <c r="Y4691" s="217">
        <v>0.76117042309213101</v>
      </c>
    </row>
    <row r="4692" spans="2:25">
      <c r="B4692" s="217" t="s">
        <v>4860</v>
      </c>
      <c r="C4692" s="217" t="s">
        <v>169</v>
      </c>
      <c r="D4692" s="217" t="s">
        <v>25</v>
      </c>
      <c r="E4692" s="217" t="s">
        <v>103</v>
      </c>
      <c r="F4692" s="217" t="s">
        <v>9</v>
      </c>
      <c r="G4692" s="217" t="s">
        <v>10</v>
      </c>
      <c r="H4692" s="217" t="s">
        <v>170</v>
      </c>
      <c r="I4692" s="217">
        <v>0</v>
      </c>
      <c r="J4692" s="217">
        <v>0</v>
      </c>
      <c r="K4692" s="217">
        <v>0</v>
      </c>
      <c r="L4692" s="217">
        <v>2</v>
      </c>
      <c r="M4692" s="217">
        <v>101.70460704607</v>
      </c>
      <c r="N4692" s="217">
        <v>0</v>
      </c>
      <c r="O4692" s="217">
        <v>0</v>
      </c>
      <c r="P4692" s="217">
        <v>0</v>
      </c>
      <c r="Q4692" s="217">
        <v>0</v>
      </c>
      <c r="R4692" s="217">
        <v>0</v>
      </c>
      <c r="S4692" s="217">
        <v>0</v>
      </c>
      <c r="T4692" s="217">
        <v>0</v>
      </c>
      <c r="U4692" s="217">
        <v>0</v>
      </c>
      <c r="V4692" s="217">
        <v>0</v>
      </c>
      <c r="W4692" s="217">
        <v>0</v>
      </c>
      <c r="X4692" s="217">
        <v>0</v>
      </c>
      <c r="Y4692" s="217">
        <v>0</v>
      </c>
    </row>
    <row r="4693" spans="2:25">
      <c r="B4693" s="217" t="s">
        <v>4861</v>
      </c>
      <c r="C4693" s="217" t="s">
        <v>169</v>
      </c>
      <c r="D4693" s="217" t="s">
        <v>25</v>
      </c>
      <c r="E4693" s="217" t="s">
        <v>103</v>
      </c>
      <c r="F4693" s="217" t="s">
        <v>9</v>
      </c>
      <c r="G4693" s="217" t="s">
        <v>10</v>
      </c>
      <c r="H4693" s="217" t="s">
        <v>172</v>
      </c>
      <c r="I4693" s="217">
        <v>0</v>
      </c>
      <c r="J4693" s="217">
        <v>0</v>
      </c>
      <c r="K4693" s="217">
        <v>0</v>
      </c>
      <c r="L4693" s="217">
        <v>12</v>
      </c>
      <c r="M4693" s="217">
        <v>169.822493224932</v>
      </c>
      <c r="N4693" s="217">
        <v>0</v>
      </c>
      <c r="O4693" s="217">
        <v>0</v>
      </c>
      <c r="P4693" s="217">
        <v>0</v>
      </c>
      <c r="Q4693" s="217">
        <v>0</v>
      </c>
      <c r="R4693" s="217">
        <v>0</v>
      </c>
      <c r="S4693" s="217">
        <v>0</v>
      </c>
      <c r="T4693" s="217">
        <v>0</v>
      </c>
      <c r="U4693" s="217">
        <v>0</v>
      </c>
      <c r="V4693" s="217">
        <v>0</v>
      </c>
      <c r="W4693" s="217">
        <v>0</v>
      </c>
      <c r="X4693" s="217">
        <v>0</v>
      </c>
      <c r="Y4693" s="217">
        <v>0</v>
      </c>
    </row>
    <row r="4694" spans="2:25">
      <c r="B4694" s="217" t="s">
        <v>4862</v>
      </c>
      <c r="C4694" s="217" t="s">
        <v>169</v>
      </c>
      <c r="D4694" s="217" t="s">
        <v>25</v>
      </c>
      <c r="E4694" s="217" t="s">
        <v>103</v>
      </c>
      <c r="F4694" s="217" t="s">
        <v>9</v>
      </c>
      <c r="G4694" s="217" t="s">
        <v>10</v>
      </c>
      <c r="H4694" s="217" t="s">
        <v>174</v>
      </c>
      <c r="I4694" s="217">
        <v>0</v>
      </c>
      <c r="J4694" s="217">
        <v>0</v>
      </c>
      <c r="K4694" s="217">
        <v>0</v>
      </c>
      <c r="L4694" s="217">
        <v>2</v>
      </c>
      <c r="M4694" s="217">
        <v>280.61382113821099</v>
      </c>
      <c r="N4694" s="217">
        <v>0</v>
      </c>
      <c r="O4694" s="217">
        <v>0</v>
      </c>
      <c r="P4694" s="217">
        <v>0</v>
      </c>
      <c r="Q4694" s="217">
        <v>0</v>
      </c>
      <c r="R4694" s="217">
        <v>0</v>
      </c>
      <c r="S4694" s="217">
        <v>0</v>
      </c>
      <c r="T4694" s="217">
        <v>0</v>
      </c>
      <c r="U4694" s="217">
        <v>0</v>
      </c>
      <c r="V4694" s="217">
        <v>0</v>
      </c>
      <c r="W4694" s="217">
        <v>0</v>
      </c>
      <c r="X4694" s="217">
        <v>0</v>
      </c>
      <c r="Y4694" s="217">
        <v>0</v>
      </c>
    </row>
    <row r="4695" spans="2:25">
      <c r="B4695" s="217" t="s">
        <v>4863</v>
      </c>
      <c r="C4695" s="217" t="s">
        <v>169</v>
      </c>
      <c r="D4695" s="217" t="s">
        <v>25</v>
      </c>
      <c r="E4695" s="217" t="s">
        <v>103</v>
      </c>
      <c r="F4695" s="217" t="s">
        <v>9</v>
      </c>
      <c r="G4695" s="217" t="s">
        <v>10</v>
      </c>
      <c r="H4695" s="217" t="s">
        <v>176</v>
      </c>
      <c r="I4695" s="217">
        <v>4</v>
      </c>
      <c r="J4695" s="217">
        <v>2</v>
      </c>
      <c r="K4695" s="217">
        <v>2</v>
      </c>
      <c r="L4695" s="217">
        <v>16</v>
      </c>
      <c r="M4695" s="217">
        <v>436.62737127371298</v>
      </c>
      <c r="N4695" s="217">
        <v>9.1611297485344405</v>
      </c>
      <c r="O4695" s="217">
        <v>4.5805648742672203</v>
      </c>
      <c r="P4695" s="217">
        <v>4.5805648742672203</v>
      </c>
      <c r="Q4695" s="217">
        <v>9.7518591112427995</v>
      </c>
      <c r="R4695" s="217">
        <v>4.9740853827615101</v>
      </c>
      <c r="S4695" s="217">
        <v>4.7777737284812902</v>
      </c>
      <c r="T4695" s="217">
        <v>8.6440576526103996</v>
      </c>
      <c r="U4695" s="217">
        <v>4.2026343982365804</v>
      </c>
      <c r="V4695" s="217">
        <v>4.4414232543738201</v>
      </c>
      <c r="W4695" s="217">
        <v>9.2709760726915604</v>
      </c>
      <c r="X4695" s="217">
        <v>4.6158057655457103</v>
      </c>
      <c r="Y4695" s="217">
        <v>4.6551703071458501</v>
      </c>
    </row>
    <row r="4696" spans="2:25">
      <c r="B4696" s="217" t="s">
        <v>4864</v>
      </c>
      <c r="C4696" s="217" t="s">
        <v>169</v>
      </c>
      <c r="D4696" s="217" t="s">
        <v>25</v>
      </c>
      <c r="E4696" s="217" t="s">
        <v>103</v>
      </c>
      <c r="F4696" s="217" t="s">
        <v>9</v>
      </c>
      <c r="G4696" s="217" t="s">
        <v>10</v>
      </c>
      <c r="H4696" s="217" t="s">
        <v>178</v>
      </c>
      <c r="I4696" s="217">
        <v>2</v>
      </c>
      <c r="J4696" s="217">
        <v>2</v>
      </c>
      <c r="K4696" s="217">
        <v>0</v>
      </c>
      <c r="L4696" s="217">
        <v>7</v>
      </c>
      <c r="M4696" s="217">
        <v>381.23170731707302</v>
      </c>
      <c r="N4696" s="217">
        <v>5.2461533540193797</v>
      </c>
      <c r="O4696" s="217">
        <v>5.2461533540193797</v>
      </c>
      <c r="P4696" s="217">
        <v>0</v>
      </c>
      <c r="Q4696" s="217">
        <v>5.4144551786012602</v>
      </c>
      <c r="R4696" s="217">
        <v>5.4144551786012602</v>
      </c>
      <c r="S4696" s="217">
        <v>0</v>
      </c>
      <c r="T4696" s="217">
        <v>5.5311597669676296</v>
      </c>
      <c r="U4696" s="217">
        <v>5.5311597669676296</v>
      </c>
      <c r="V4696" s="217">
        <v>0</v>
      </c>
      <c r="W4696" s="217">
        <v>5.5480866394270896</v>
      </c>
      <c r="X4696" s="217">
        <v>5.5480866394270896</v>
      </c>
      <c r="Y4696" s="217">
        <v>0</v>
      </c>
    </row>
    <row r="4697" spans="2:25">
      <c r="B4697" s="217" t="s">
        <v>4865</v>
      </c>
      <c r="C4697" s="217" t="s">
        <v>169</v>
      </c>
      <c r="D4697" s="217" t="s">
        <v>25</v>
      </c>
      <c r="E4697" s="217" t="s">
        <v>103</v>
      </c>
      <c r="F4697" s="217" t="s">
        <v>9</v>
      </c>
      <c r="G4697" s="217" t="s">
        <v>10</v>
      </c>
      <c r="H4697" s="217" t="s">
        <v>5</v>
      </c>
      <c r="I4697" s="217">
        <v>6</v>
      </c>
      <c r="J4697" s="217">
        <v>4</v>
      </c>
      <c r="K4697" s="217">
        <v>2</v>
      </c>
      <c r="L4697" s="217">
        <v>39</v>
      </c>
      <c r="M4697" s="217">
        <v>1370</v>
      </c>
      <c r="N4697" s="217">
        <v>4.3795620437956204</v>
      </c>
      <c r="O4697" s="217">
        <v>2.9197080291970798</v>
      </c>
      <c r="P4697" s="217">
        <v>1.4598540145985399</v>
      </c>
      <c r="Q4697" s="217">
        <v>4.8732843086768103</v>
      </c>
      <c r="R4697" s="217">
        <v>3.24885620578454</v>
      </c>
      <c r="S4697" s="217">
        <v>1.62442810289227</v>
      </c>
      <c r="T4697" s="217">
        <v>4.5023815060764996</v>
      </c>
      <c r="U4697" s="217">
        <v>3.0015876707176701</v>
      </c>
      <c r="V4697" s="217">
        <v>1.5007938353588299</v>
      </c>
      <c r="W4697" s="217">
        <v>4.7329946974075101</v>
      </c>
      <c r="X4697" s="217">
        <v>3.1553297982716701</v>
      </c>
      <c r="Y4697" s="217">
        <v>1.57766489913584</v>
      </c>
    </row>
    <row r="4698" spans="2:25">
      <c r="B4698" s="217" t="s">
        <v>4866</v>
      </c>
      <c r="C4698" s="217" t="s">
        <v>169</v>
      </c>
      <c r="D4698" s="217" t="s">
        <v>25</v>
      </c>
      <c r="E4698" s="217" t="s">
        <v>103</v>
      </c>
      <c r="F4698" s="217" t="s">
        <v>5</v>
      </c>
      <c r="G4698" s="217" t="s">
        <v>10</v>
      </c>
      <c r="H4698" s="217" t="s">
        <v>170</v>
      </c>
      <c r="I4698" s="217">
        <v>0</v>
      </c>
      <c r="J4698" s="217">
        <v>0</v>
      </c>
      <c r="K4698" s="217">
        <v>0</v>
      </c>
      <c r="L4698" s="217">
        <v>7</v>
      </c>
      <c r="M4698" s="217">
        <v>213.48435575264801</v>
      </c>
      <c r="N4698" s="217">
        <v>0</v>
      </c>
      <c r="O4698" s="217">
        <v>0</v>
      </c>
      <c r="P4698" s="217">
        <v>0</v>
      </c>
      <c r="Q4698" s="217">
        <v>0</v>
      </c>
      <c r="R4698" s="217">
        <v>0</v>
      </c>
      <c r="S4698" s="217">
        <v>0</v>
      </c>
      <c r="T4698" s="217">
        <v>0</v>
      </c>
      <c r="U4698" s="217">
        <v>0</v>
      </c>
      <c r="V4698" s="217">
        <v>0</v>
      </c>
      <c r="W4698" s="217">
        <v>0</v>
      </c>
      <c r="X4698" s="217">
        <v>0</v>
      </c>
      <c r="Y4698" s="217">
        <v>0</v>
      </c>
    </row>
    <row r="4699" spans="2:25">
      <c r="B4699" s="217" t="s">
        <v>4867</v>
      </c>
      <c r="C4699" s="217" t="s">
        <v>169</v>
      </c>
      <c r="D4699" s="217" t="s">
        <v>25</v>
      </c>
      <c r="E4699" s="217" t="s">
        <v>103</v>
      </c>
      <c r="F4699" s="217" t="s">
        <v>5</v>
      </c>
      <c r="G4699" s="217" t="s">
        <v>10</v>
      </c>
      <c r="H4699" s="217" t="s">
        <v>172</v>
      </c>
      <c r="I4699" s="217">
        <v>1</v>
      </c>
      <c r="J4699" s="217">
        <v>0</v>
      </c>
      <c r="K4699" s="217">
        <v>1</v>
      </c>
      <c r="L4699" s="217">
        <v>14</v>
      </c>
      <c r="M4699" s="217">
        <v>329.66284799211599</v>
      </c>
      <c r="N4699" s="217">
        <v>3.0334021746481898</v>
      </c>
      <c r="O4699" s="217">
        <v>0</v>
      </c>
      <c r="P4699" s="217">
        <v>3.0334021746481898</v>
      </c>
      <c r="Q4699" s="217">
        <v>3.01141046450295</v>
      </c>
      <c r="R4699" s="217">
        <v>0</v>
      </c>
      <c r="S4699" s="217">
        <v>3.01141046450295</v>
      </c>
      <c r="T4699" s="217">
        <v>3.0763191962348002</v>
      </c>
      <c r="U4699" s="217">
        <v>0</v>
      </c>
      <c r="V4699" s="217">
        <v>3.0763191962348002</v>
      </c>
      <c r="W4699" s="217">
        <v>3.0857335803555199</v>
      </c>
      <c r="X4699" s="217">
        <v>0</v>
      </c>
      <c r="Y4699" s="217">
        <v>3.0857335803555199</v>
      </c>
    </row>
    <row r="4700" spans="2:25">
      <c r="B4700" s="217" t="s">
        <v>4868</v>
      </c>
      <c r="C4700" s="217" t="s">
        <v>169</v>
      </c>
      <c r="D4700" s="217" t="s">
        <v>25</v>
      </c>
      <c r="E4700" s="217" t="s">
        <v>103</v>
      </c>
      <c r="F4700" s="217" t="s">
        <v>5</v>
      </c>
      <c r="G4700" s="217" t="s">
        <v>10</v>
      </c>
      <c r="H4700" s="217" t="s">
        <v>174</v>
      </c>
      <c r="I4700" s="217">
        <v>1</v>
      </c>
      <c r="J4700" s="217">
        <v>1</v>
      </c>
      <c r="K4700" s="217">
        <v>0</v>
      </c>
      <c r="L4700" s="217">
        <v>3</v>
      </c>
      <c r="M4700" s="217">
        <v>521.34183296378399</v>
      </c>
      <c r="N4700" s="217">
        <v>1.9181272953200099</v>
      </c>
      <c r="O4700" s="217">
        <v>1.9181272953200099</v>
      </c>
      <c r="P4700" s="217">
        <v>0</v>
      </c>
      <c r="Q4700" s="217">
        <v>1.8794918046336799</v>
      </c>
      <c r="R4700" s="217">
        <v>1.8794918046336799</v>
      </c>
      <c r="S4700" s="217">
        <v>0</v>
      </c>
      <c r="T4700" s="217">
        <v>1.9200028644102201</v>
      </c>
      <c r="U4700" s="217">
        <v>1.9200028644102201</v>
      </c>
      <c r="V4700" s="217">
        <v>0</v>
      </c>
      <c r="W4700" s="217">
        <v>1.9258786020451699</v>
      </c>
      <c r="X4700" s="217">
        <v>1.9258786020451699</v>
      </c>
      <c r="Y4700" s="217">
        <v>0</v>
      </c>
    </row>
    <row r="4701" spans="2:25">
      <c r="B4701" s="217" t="s">
        <v>4869</v>
      </c>
      <c r="C4701" s="217" t="s">
        <v>169</v>
      </c>
      <c r="D4701" s="217" t="s">
        <v>25</v>
      </c>
      <c r="E4701" s="217" t="s">
        <v>103</v>
      </c>
      <c r="F4701" s="217" t="s">
        <v>5</v>
      </c>
      <c r="G4701" s="217" t="s">
        <v>10</v>
      </c>
      <c r="H4701" s="217" t="s">
        <v>176</v>
      </c>
      <c r="I4701" s="217">
        <v>5</v>
      </c>
      <c r="J4701" s="217">
        <v>3</v>
      </c>
      <c r="K4701" s="217">
        <v>2</v>
      </c>
      <c r="L4701" s="217">
        <v>24</v>
      </c>
      <c r="M4701" s="217">
        <v>841.10482877556001</v>
      </c>
      <c r="N4701" s="217">
        <v>5.9445622340306299</v>
      </c>
      <c r="O4701" s="217">
        <v>3.56673734041838</v>
      </c>
      <c r="P4701" s="217">
        <v>2.3778248936122499</v>
      </c>
      <c r="Q4701" s="217">
        <v>6.1585834163914903</v>
      </c>
      <c r="R4701" s="217">
        <v>3.7043812603125601</v>
      </c>
      <c r="S4701" s="217">
        <v>2.4542021560789302</v>
      </c>
      <c r="T4701" s="217">
        <v>5.6288010999384896</v>
      </c>
      <c r="U4701" s="217">
        <v>3.3425424396941001</v>
      </c>
      <c r="V4701" s="217">
        <v>2.28625866024439</v>
      </c>
      <c r="W4701" s="217">
        <v>5.9478668252745903</v>
      </c>
      <c r="X4701" s="217">
        <v>3.5539982359398099</v>
      </c>
      <c r="Y4701" s="217">
        <v>2.39386858933478</v>
      </c>
    </row>
    <row r="4702" spans="2:25">
      <c r="B4702" s="217" t="s">
        <v>4870</v>
      </c>
      <c r="C4702" s="217" t="s">
        <v>169</v>
      </c>
      <c r="D4702" s="217" t="s">
        <v>25</v>
      </c>
      <c r="E4702" s="217" t="s">
        <v>103</v>
      </c>
      <c r="F4702" s="217" t="s">
        <v>5</v>
      </c>
      <c r="G4702" s="217" t="s">
        <v>10</v>
      </c>
      <c r="H4702" s="217" t="s">
        <v>178</v>
      </c>
      <c r="I4702" s="217">
        <v>2</v>
      </c>
      <c r="J4702" s="217">
        <v>2</v>
      </c>
      <c r="K4702" s="217">
        <v>0</v>
      </c>
      <c r="L4702" s="217">
        <v>9</v>
      </c>
      <c r="M4702" s="217">
        <v>784.40613451589104</v>
      </c>
      <c r="N4702" s="217">
        <v>2.5496995905499</v>
      </c>
      <c r="O4702" s="217">
        <v>2.5496995905499</v>
      </c>
      <c r="P4702" s="217">
        <v>0</v>
      </c>
      <c r="Q4702" s="217">
        <v>2.6198976670651302</v>
      </c>
      <c r="R4702" s="217">
        <v>2.6198976670651302</v>
      </c>
      <c r="S4702" s="217">
        <v>0</v>
      </c>
      <c r="T4702" s="217">
        <v>2.67636762917788</v>
      </c>
      <c r="U4702" s="217">
        <v>2.67636762917788</v>
      </c>
      <c r="V4702" s="217">
        <v>0</v>
      </c>
      <c r="W4702" s="217">
        <v>2.6845580513356899</v>
      </c>
      <c r="X4702" s="217">
        <v>2.6845580513356899</v>
      </c>
      <c r="Y4702" s="217">
        <v>0</v>
      </c>
    </row>
    <row r="4703" spans="2:25">
      <c r="B4703" s="217" t="s">
        <v>4871</v>
      </c>
      <c r="C4703" s="217" t="s">
        <v>169</v>
      </c>
      <c r="D4703" s="217" t="s">
        <v>25</v>
      </c>
      <c r="E4703" s="217" t="s">
        <v>103</v>
      </c>
      <c r="F4703" s="217" t="s">
        <v>5</v>
      </c>
      <c r="G4703" s="217" t="s">
        <v>10</v>
      </c>
      <c r="H4703" s="217" t="s">
        <v>5</v>
      </c>
      <c r="I4703" s="217">
        <v>9</v>
      </c>
      <c r="J4703" s="217">
        <v>6</v>
      </c>
      <c r="K4703" s="217">
        <v>3</v>
      </c>
      <c r="L4703" s="217">
        <v>57</v>
      </c>
      <c r="M4703" s="217">
        <v>2690</v>
      </c>
      <c r="N4703" s="217">
        <v>3.3457249070631998</v>
      </c>
      <c r="O4703" s="217">
        <v>2.2304832713754599</v>
      </c>
      <c r="P4703" s="217">
        <v>1.1152416356877299</v>
      </c>
      <c r="Q4703" s="217">
        <v>3.56811462627372</v>
      </c>
      <c r="R4703" s="217">
        <v>2.3787430841824801</v>
      </c>
      <c r="S4703" s="217">
        <v>1.1893715420912401</v>
      </c>
      <c r="T4703" s="217">
        <v>3.4039607416772402</v>
      </c>
      <c r="U4703" s="217">
        <v>2.2693071611181601</v>
      </c>
      <c r="V4703" s="217">
        <v>1.1346535805590801</v>
      </c>
      <c r="W4703" s="217">
        <v>3.5242031483384602</v>
      </c>
      <c r="X4703" s="217">
        <v>2.3494687655589699</v>
      </c>
      <c r="Y4703" s="217">
        <v>1.17473438277949</v>
      </c>
    </row>
    <row r="4704" spans="2:25">
      <c r="B4704" s="217" t="s">
        <v>4872</v>
      </c>
      <c r="C4704" s="217" t="s">
        <v>169</v>
      </c>
      <c r="D4704" s="217" t="s">
        <v>25</v>
      </c>
      <c r="E4704" s="217" t="s">
        <v>103</v>
      </c>
      <c r="F4704" s="217" t="s">
        <v>12</v>
      </c>
      <c r="G4704" s="217" t="s">
        <v>49</v>
      </c>
      <c r="H4704" s="217" t="s">
        <v>170</v>
      </c>
      <c r="I4704" s="217">
        <v>3</v>
      </c>
      <c r="J4704" s="217">
        <v>3</v>
      </c>
      <c r="K4704" s="217">
        <v>0</v>
      </c>
      <c r="L4704" s="217">
        <v>11</v>
      </c>
      <c r="M4704" s="217">
        <v>450.79254606057202</v>
      </c>
      <c r="N4704" s="217">
        <v>6.65494588634325</v>
      </c>
      <c r="O4704" s="217">
        <v>6.65494588634325</v>
      </c>
      <c r="P4704" s="217">
        <v>0</v>
      </c>
      <c r="Q4704" s="217">
        <v>10.9629036686179</v>
      </c>
      <c r="R4704" s="217">
        <v>10.9629036686179</v>
      </c>
      <c r="S4704" s="217">
        <v>0</v>
      </c>
      <c r="T4704" s="217">
        <v>9.6287712184586205</v>
      </c>
      <c r="U4704" s="217">
        <v>9.6287712184586205</v>
      </c>
      <c r="V4704" s="217">
        <v>0</v>
      </c>
      <c r="W4704" s="217">
        <v>10.373709539643</v>
      </c>
      <c r="X4704" s="217">
        <v>10.373709539643</v>
      </c>
      <c r="Y4704" s="217">
        <v>0</v>
      </c>
    </row>
    <row r="4705" spans="2:25">
      <c r="B4705" s="217" t="s">
        <v>4873</v>
      </c>
      <c r="C4705" s="217" t="s">
        <v>169</v>
      </c>
      <c r="D4705" s="217" t="s">
        <v>25</v>
      </c>
      <c r="E4705" s="217" t="s">
        <v>103</v>
      </c>
      <c r="F4705" s="217" t="s">
        <v>12</v>
      </c>
      <c r="G4705" s="217" t="s">
        <v>49</v>
      </c>
      <c r="H4705" s="217" t="s">
        <v>172</v>
      </c>
      <c r="I4705" s="217">
        <v>4</v>
      </c>
      <c r="J4705" s="217">
        <v>4</v>
      </c>
      <c r="K4705" s="217">
        <v>0</v>
      </c>
      <c r="L4705" s="217">
        <v>4</v>
      </c>
      <c r="M4705" s="217">
        <v>565.99008191889197</v>
      </c>
      <c r="N4705" s="217">
        <v>7.06726164960115</v>
      </c>
      <c r="O4705" s="217">
        <v>7.06726164960115</v>
      </c>
      <c r="P4705" s="217">
        <v>0</v>
      </c>
      <c r="Q4705" s="217">
        <v>7.0151673823157701</v>
      </c>
      <c r="R4705" s="217">
        <v>7.0151673823157701</v>
      </c>
      <c r="S4705" s="217">
        <v>0</v>
      </c>
      <c r="T4705" s="217">
        <v>6.7010616220779298</v>
      </c>
      <c r="U4705" s="217">
        <v>6.7010616220779298</v>
      </c>
      <c r="V4705" s="217">
        <v>0</v>
      </c>
      <c r="W4705" s="217">
        <v>6.9335603102400603</v>
      </c>
      <c r="X4705" s="217">
        <v>6.9335603102400603</v>
      </c>
      <c r="Y4705" s="217">
        <v>0</v>
      </c>
    </row>
    <row r="4706" spans="2:25">
      <c r="B4706" s="217" t="s">
        <v>4874</v>
      </c>
      <c r="C4706" s="217" t="s">
        <v>169</v>
      </c>
      <c r="D4706" s="217" t="s">
        <v>25</v>
      </c>
      <c r="E4706" s="217" t="s">
        <v>103</v>
      </c>
      <c r="F4706" s="217" t="s">
        <v>12</v>
      </c>
      <c r="G4706" s="217" t="s">
        <v>49</v>
      </c>
      <c r="H4706" s="217" t="s">
        <v>174</v>
      </c>
      <c r="I4706" s="217">
        <v>3</v>
      </c>
      <c r="J4706" s="217">
        <v>3</v>
      </c>
      <c r="K4706" s="217">
        <v>0</v>
      </c>
      <c r="L4706" s="217">
        <v>4</v>
      </c>
      <c r="M4706" s="217">
        <v>509.85857262096999</v>
      </c>
      <c r="N4706" s="217">
        <v>5.8839846206336297</v>
      </c>
      <c r="O4706" s="217">
        <v>5.8839846206336297</v>
      </c>
      <c r="P4706" s="217">
        <v>0</v>
      </c>
      <c r="Q4706" s="217">
        <v>5.4762806580580898</v>
      </c>
      <c r="R4706" s="217">
        <v>5.4762806580580898</v>
      </c>
      <c r="S4706" s="217">
        <v>0</v>
      </c>
      <c r="T4706" s="217">
        <v>5.79185729889626</v>
      </c>
      <c r="U4706" s="217">
        <v>5.79185729889626</v>
      </c>
      <c r="V4706" s="217">
        <v>0</v>
      </c>
      <c r="W4706" s="217">
        <v>5.6564786500049999</v>
      </c>
      <c r="X4706" s="217">
        <v>5.6564786500049999</v>
      </c>
      <c r="Y4706" s="217">
        <v>0</v>
      </c>
    </row>
    <row r="4707" spans="2:25">
      <c r="B4707" s="217" t="s">
        <v>4875</v>
      </c>
      <c r="C4707" s="217" t="s">
        <v>169</v>
      </c>
      <c r="D4707" s="217" t="s">
        <v>25</v>
      </c>
      <c r="E4707" s="217" t="s">
        <v>103</v>
      </c>
      <c r="F4707" s="217" t="s">
        <v>12</v>
      </c>
      <c r="G4707" s="217" t="s">
        <v>49</v>
      </c>
      <c r="H4707" s="217" t="s">
        <v>176</v>
      </c>
      <c r="I4707" s="217">
        <v>11</v>
      </c>
      <c r="J4707" s="217">
        <v>11</v>
      </c>
      <c r="K4707" s="217">
        <v>0</v>
      </c>
      <c r="L4707" s="217">
        <v>12</v>
      </c>
      <c r="M4707" s="217">
        <v>685.96309136558602</v>
      </c>
      <c r="N4707" s="217">
        <v>16.035848194254399</v>
      </c>
      <c r="O4707" s="217">
        <v>16.035848194254399</v>
      </c>
      <c r="P4707" s="217">
        <v>0</v>
      </c>
      <c r="Q4707" s="217">
        <v>16.721993409031601</v>
      </c>
      <c r="R4707" s="217">
        <v>16.721993409031601</v>
      </c>
      <c r="S4707" s="217">
        <v>0</v>
      </c>
      <c r="T4707" s="217">
        <v>16.166588177321099</v>
      </c>
      <c r="U4707" s="217">
        <v>16.166588177321099</v>
      </c>
      <c r="V4707" s="217">
        <v>0</v>
      </c>
      <c r="W4707" s="217">
        <v>16.5343171889097</v>
      </c>
      <c r="X4707" s="217">
        <v>16.5343171889097</v>
      </c>
      <c r="Y4707" s="217">
        <v>0</v>
      </c>
    </row>
    <row r="4708" spans="2:25">
      <c r="B4708" s="217" t="s">
        <v>4876</v>
      </c>
      <c r="C4708" s="217" t="s">
        <v>169</v>
      </c>
      <c r="D4708" s="217" t="s">
        <v>25</v>
      </c>
      <c r="E4708" s="217" t="s">
        <v>103</v>
      </c>
      <c r="F4708" s="217" t="s">
        <v>12</v>
      </c>
      <c r="G4708" s="217" t="s">
        <v>49</v>
      </c>
      <c r="H4708" s="217" t="s">
        <v>178</v>
      </c>
      <c r="I4708" s="217">
        <v>4</v>
      </c>
      <c r="J4708" s="217">
        <v>4</v>
      </c>
      <c r="K4708" s="217">
        <v>0</v>
      </c>
      <c r="L4708" s="217">
        <v>8</v>
      </c>
      <c r="M4708" s="217">
        <v>317.39570803397999</v>
      </c>
      <c r="N4708" s="217">
        <v>12.6025648701329</v>
      </c>
      <c r="O4708" s="217">
        <v>12.6025648701329</v>
      </c>
      <c r="P4708" s="217">
        <v>0</v>
      </c>
      <c r="Q4708" s="217">
        <v>12.566064462506199</v>
      </c>
      <c r="R4708" s="217">
        <v>12.566064462506199</v>
      </c>
      <c r="S4708" s="217">
        <v>0</v>
      </c>
      <c r="T4708" s="217">
        <v>12.238657761008501</v>
      </c>
      <c r="U4708" s="217">
        <v>12.238657761008501</v>
      </c>
      <c r="V4708" s="217">
        <v>0</v>
      </c>
      <c r="W4708" s="217">
        <v>12.5486720454936</v>
      </c>
      <c r="X4708" s="217">
        <v>12.5486720454936</v>
      </c>
      <c r="Y4708" s="217">
        <v>0</v>
      </c>
    </row>
    <row r="4709" spans="2:25">
      <c r="B4709" s="217" t="s">
        <v>4877</v>
      </c>
      <c r="C4709" s="217" t="s">
        <v>169</v>
      </c>
      <c r="D4709" s="217" t="s">
        <v>25</v>
      </c>
      <c r="E4709" s="217" t="s">
        <v>103</v>
      </c>
      <c r="F4709" s="217" t="s">
        <v>12</v>
      </c>
      <c r="G4709" s="217" t="s">
        <v>49</v>
      </c>
      <c r="H4709" s="217" t="s">
        <v>5</v>
      </c>
      <c r="I4709" s="217">
        <v>25</v>
      </c>
      <c r="J4709" s="217">
        <v>25</v>
      </c>
      <c r="K4709" s="217">
        <v>0</v>
      </c>
      <c r="L4709" s="217">
        <v>39</v>
      </c>
      <c r="M4709" s="217">
        <v>2530</v>
      </c>
      <c r="N4709" s="217">
        <v>9.8814229249011891</v>
      </c>
      <c r="O4709" s="217">
        <v>9.8814229249011891</v>
      </c>
      <c r="P4709" s="217">
        <v>0</v>
      </c>
      <c r="Q4709" s="217">
        <v>10.4513720068891</v>
      </c>
      <c r="R4709" s="217">
        <v>10.4513720068891</v>
      </c>
      <c r="S4709" s="217">
        <v>0</v>
      </c>
      <c r="T4709" s="217">
        <v>10.0425108406028</v>
      </c>
      <c r="U4709" s="217">
        <v>10.0425108406028</v>
      </c>
      <c r="V4709" s="217">
        <v>0</v>
      </c>
      <c r="W4709" s="217">
        <v>10.323313357299</v>
      </c>
      <c r="X4709" s="217">
        <v>10.323313357299</v>
      </c>
      <c r="Y4709" s="217">
        <v>0</v>
      </c>
    </row>
    <row r="4710" spans="2:25">
      <c r="B4710" s="217" t="s">
        <v>4878</v>
      </c>
      <c r="C4710" s="217" t="s">
        <v>169</v>
      </c>
      <c r="D4710" s="217" t="s">
        <v>25</v>
      </c>
      <c r="E4710" s="217" t="s">
        <v>103</v>
      </c>
      <c r="F4710" s="217" t="s">
        <v>9</v>
      </c>
      <c r="G4710" s="217" t="s">
        <v>49</v>
      </c>
      <c r="H4710" s="217" t="s">
        <v>170</v>
      </c>
      <c r="I4710" s="217">
        <v>0</v>
      </c>
      <c r="J4710" s="217">
        <v>0</v>
      </c>
      <c r="K4710" s="217">
        <v>0</v>
      </c>
      <c r="L4710" s="217">
        <v>15</v>
      </c>
      <c r="M4710" s="217">
        <v>486.49860977830298</v>
      </c>
      <c r="N4710" s="217">
        <v>0</v>
      </c>
      <c r="O4710" s="217">
        <v>0</v>
      </c>
      <c r="P4710" s="217">
        <v>0</v>
      </c>
      <c r="Q4710" s="217">
        <v>0</v>
      </c>
      <c r="R4710" s="217">
        <v>0</v>
      </c>
      <c r="S4710" s="217">
        <v>0</v>
      </c>
      <c r="T4710" s="217">
        <v>0</v>
      </c>
      <c r="U4710" s="217">
        <v>0</v>
      </c>
      <c r="V4710" s="217">
        <v>0</v>
      </c>
      <c r="W4710" s="217">
        <v>0</v>
      </c>
      <c r="X4710" s="217">
        <v>0</v>
      </c>
      <c r="Y4710" s="217">
        <v>0</v>
      </c>
    </row>
    <row r="4711" spans="2:25">
      <c r="B4711" s="217" t="s">
        <v>4879</v>
      </c>
      <c r="C4711" s="217" t="s">
        <v>169</v>
      </c>
      <c r="D4711" s="217" t="s">
        <v>25</v>
      </c>
      <c r="E4711" s="217" t="s">
        <v>103</v>
      </c>
      <c r="F4711" s="217" t="s">
        <v>9</v>
      </c>
      <c r="G4711" s="217" t="s">
        <v>49</v>
      </c>
      <c r="H4711" s="217" t="s">
        <v>172</v>
      </c>
      <c r="I4711" s="217">
        <v>1</v>
      </c>
      <c r="J4711" s="217">
        <v>1</v>
      </c>
      <c r="K4711" s="217">
        <v>0</v>
      </c>
      <c r="L4711" s="217">
        <v>21</v>
      </c>
      <c r="M4711" s="217">
        <v>611.95816211871397</v>
      </c>
      <c r="N4711" s="217">
        <v>1.6340986392563399</v>
      </c>
      <c r="O4711" s="217">
        <v>1.6340986392563399</v>
      </c>
      <c r="P4711" s="217">
        <v>0</v>
      </c>
      <c r="Q4711" s="217">
        <v>1.5317149625875499</v>
      </c>
      <c r="R4711" s="217">
        <v>1.5317149625875499</v>
      </c>
      <c r="S4711" s="217">
        <v>0</v>
      </c>
      <c r="T4711" s="217">
        <v>1.56472994900943</v>
      </c>
      <c r="U4711" s="217">
        <v>1.56472994900943</v>
      </c>
      <c r="V4711" s="217">
        <v>0</v>
      </c>
      <c r="W4711" s="217">
        <v>1.5695184536623801</v>
      </c>
      <c r="X4711" s="217">
        <v>1.5695184536623801</v>
      </c>
      <c r="Y4711" s="217">
        <v>0</v>
      </c>
    </row>
    <row r="4712" spans="2:25">
      <c r="B4712" s="217" t="s">
        <v>4880</v>
      </c>
      <c r="C4712" s="217" t="s">
        <v>169</v>
      </c>
      <c r="D4712" s="217" t="s">
        <v>25</v>
      </c>
      <c r="E4712" s="217" t="s">
        <v>103</v>
      </c>
      <c r="F4712" s="217" t="s">
        <v>9</v>
      </c>
      <c r="G4712" s="217" t="s">
        <v>49</v>
      </c>
      <c r="H4712" s="217" t="s">
        <v>174</v>
      </c>
      <c r="I4712" s="217">
        <v>1</v>
      </c>
      <c r="J4712" s="217">
        <v>1</v>
      </c>
      <c r="K4712" s="217">
        <v>0</v>
      </c>
      <c r="L4712" s="217">
        <v>6</v>
      </c>
      <c r="M4712" s="217">
        <v>561.03132714910203</v>
      </c>
      <c r="N4712" s="217">
        <v>1.7824316604235499</v>
      </c>
      <c r="O4712" s="217">
        <v>1.7824316604235499</v>
      </c>
      <c r="P4712" s="217">
        <v>0</v>
      </c>
      <c r="Q4712" s="217">
        <v>1.83805795510506</v>
      </c>
      <c r="R4712" s="217">
        <v>1.83805795510506</v>
      </c>
      <c r="S4712" s="217">
        <v>0</v>
      </c>
      <c r="T4712" s="217">
        <v>1.87767593881131</v>
      </c>
      <c r="U4712" s="217">
        <v>1.87767593881131</v>
      </c>
      <c r="V4712" s="217">
        <v>0</v>
      </c>
      <c r="W4712" s="217">
        <v>1.88342214439486</v>
      </c>
      <c r="X4712" s="217">
        <v>1.88342214439486</v>
      </c>
      <c r="Y4712" s="217">
        <v>0</v>
      </c>
    </row>
    <row r="4713" spans="2:25">
      <c r="B4713" s="217" t="s">
        <v>4881</v>
      </c>
      <c r="C4713" s="217" t="s">
        <v>169</v>
      </c>
      <c r="D4713" s="217" t="s">
        <v>25</v>
      </c>
      <c r="E4713" s="217" t="s">
        <v>103</v>
      </c>
      <c r="F4713" s="217" t="s">
        <v>9</v>
      </c>
      <c r="G4713" s="217" t="s">
        <v>49</v>
      </c>
      <c r="H4713" s="217" t="s">
        <v>176</v>
      </c>
      <c r="I4713" s="217">
        <v>2</v>
      </c>
      <c r="J4713" s="217">
        <v>2</v>
      </c>
      <c r="K4713" s="217">
        <v>0</v>
      </c>
      <c r="L4713" s="217">
        <v>23</v>
      </c>
      <c r="M4713" s="217">
        <v>737.15089646744298</v>
      </c>
      <c r="N4713" s="217">
        <v>2.71314870480977</v>
      </c>
      <c r="O4713" s="217">
        <v>2.71314870480977</v>
      </c>
      <c r="P4713" s="217">
        <v>0</v>
      </c>
      <c r="Q4713" s="217">
        <v>2.8146149522712398</v>
      </c>
      <c r="R4713" s="217">
        <v>2.8146149522712398</v>
      </c>
      <c r="S4713" s="217">
        <v>0</v>
      </c>
      <c r="T4713" s="217">
        <v>2.5966261757998401</v>
      </c>
      <c r="U4713" s="217">
        <v>2.5966261757998401</v>
      </c>
      <c r="V4713" s="217">
        <v>0</v>
      </c>
      <c r="W4713" s="217">
        <v>2.7315252473022298</v>
      </c>
      <c r="X4713" s="217">
        <v>2.7315252473022298</v>
      </c>
      <c r="Y4713" s="217">
        <v>0</v>
      </c>
    </row>
    <row r="4714" spans="2:25">
      <c r="B4714" s="217" t="s">
        <v>4882</v>
      </c>
      <c r="C4714" s="217" t="s">
        <v>169</v>
      </c>
      <c r="D4714" s="217" t="s">
        <v>25</v>
      </c>
      <c r="E4714" s="217" t="s">
        <v>103</v>
      </c>
      <c r="F4714" s="217" t="s">
        <v>9</v>
      </c>
      <c r="G4714" s="217" t="s">
        <v>49</v>
      </c>
      <c r="H4714" s="217" t="s">
        <v>178</v>
      </c>
      <c r="I4714" s="217">
        <v>0</v>
      </c>
      <c r="J4714" s="217">
        <v>0</v>
      </c>
      <c r="K4714" s="217">
        <v>0</v>
      </c>
      <c r="L4714" s="217">
        <v>4</v>
      </c>
      <c r="M4714" s="217">
        <v>358.36100448643799</v>
      </c>
      <c r="N4714" s="217">
        <v>0</v>
      </c>
      <c r="O4714" s="217">
        <v>0</v>
      </c>
      <c r="P4714" s="217">
        <v>0</v>
      </c>
      <c r="Q4714" s="217">
        <v>0</v>
      </c>
      <c r="R4714" s="217">
        <v>0</v>
      </c>
      <c r="S4714" s="217">
        <v>0</v>
      </c>
      <c r="T4714" s="217">
        <v>0</v>
      </c>
      <c r="U4714" s="217">
        <v>0</v>
      </c>
      <c r="V4714" s="217">
        <v>0</v>
      </c>
      <c r="W4714" s="217">
        <v>0</v>
      </c>
      <c r="X4714" s="217">
        <v>0</v>
      </c>
      <c r="Y4714" s="217">
        <v>0</v>
      </c>
    </row>
    <row r="4715" spans="2:25">
      <c r="B4715" s="217" t="s">
        <v>4883</v>
      </c>
      <c r="C4715" s="217" t="s">
        <v>169</v>
      </c>
      <c r="D4715" s="217" t="s">
        <v>25</v>
      </c>
      <c r="E4715" s="217" t="s">
        <v>103</v>
      </c>
      <c r="F4715" s="217" t="s">
        <v>9</v>
      </c>
      <c r="G4715" s="217" t="s">
        <v>49</v>
      </c>
      <c r="H4715" s="217" t="s">
        <v>5</v>
      </c>
      <c r="I4715" s="217">
        <v>4</v>
      </c>
      <c r="J4715" s="217">
        <v>4</v>
      </c>
      <c r="K4715" s="217">
        <v>0</v>
      </c>
      <c r="L4715" s="217">
        <v>69</v>
      </c>
      <c r="M4715" s="217">
        <v>2755</v>
      </c>
      <c r="N4715" s="217">
        <v>1.4519056261343</v>
      </c>
      <c r="O4715" s="217">
        <v>1.4519056261343</v>
      </c>
      <c r="P4715" s="217">
        <v>0</v>
      </c>
      <c r="Q4715" s="217">
        <v>1.5046247115788001</v>
      </c>
      <c r="R4715" s="217">
        <v>1.5046247115788001</v>
      </c>
      <c r="S4715" s="217">
        <v>0</v>
      </c>
      <c r="T4715" s="217">
        <v>1.4545590266114301</v>
      </c>
      <c r="U4715" s="217">
        <v>1.4545590266114301</v>
      </c>
      <c r="V4715" s="217">
        <v>0</v>
      </c>
      <c r="W4715" s="217">
        <v>1.49659505294143</v>
      </c>
      <c r="X4715" s="217">
        <v>1.49659505294143</v>
      </c>
      <c r="Y4715" s="217">
        <v>0</v>
      </c>
    </row>
    <row r="4716" spans="2:25">
      <c r="B4716" s="217" t="s">
        <v>4884</v>
      </c>
      <c r="C4716" s="217" t="s">
        <v>169</v>
      </c>
      <c r="D4716" s="217" t="s">
        <v>25</v>
      </c>
      <c r="E4716" s="217" t="s">
        <v>103</v>
      </c>
      <c r="F4716" s="217" t="s">
        <v>5</v>
      </c>
      <c r="G4716" s="217" t="s">
        <v>49</v>
      </c>
      <c r="H4716" s="217" t="s">
        <v>170</v>
      </c>
      <c r="I4716" s="217">
        <v>3</v>
      </c>
      <c r="J4716" s="217">
        <v>3</v>
      </c>
      <c r="K4716" s="217">
        <v>0</v>
      </c>
      <c r="L4716" s="217">
        <v>26</v>
      </c>
      <c r="M4716" s="217">
        <v>937.29115583887403</v>
      </c>
      <c r="N4716" s="217">
        <v>3.2007130135726101</v>
      </c>
      <c r="O4716" s="217">
        <v>3.2007130135726101</v>
      </c>
      <c r="P4716" s="217">
        <v>0</v>
      </c>
      <c r="Q4716" s="217">
        <v>4.9361535887986303</v>
      </c>
      <c r="R4716" s="217">
        <v>4.9361535887986303</v>
      </c>
      <c r="S4716" s="217">
        <v>0</v>
      </c>
      <c r="T4716" s="217">
        <v>4.34531917671152</v>
      </c>
      <c r="U4716" s="217">
        <v>4.34531917671152</v>
      </c>
      <c r="V4716" s="217">
        <v>0</v>
      </c>
      <c r="W4716" s="217">
        <v>4.6762676612843004</v>
      </c>
      <c r="X4716" s="217">
        <v>4.6762676612843004</v>
      </c>
      <c r="Y4716" s="217">
        <v>0</v>
      </c>
    </row>
    <row r="4717" spans="2:25">
      <c r="B4717" s="217" t="s">
        <v>4885</v>
      </c>
      <c r="C4717" s="217" t="s">
        <v>169</v>
      </c>
      <c r="D4717" s="217" t="s">
        <v>25</v>
      </c>
      <c r="E4717" s="217" t="s">
        <v>103</v>
      </c>
      <c r="F4717" s="217" t="s">
        <v>5</v>
      </c>
      <c r="G4717" s="217" t="s">
        <v>49</v>
      </c>
      <c r="H4717" s="217" t="s">
        <v>172</v>
      </c>
      <c r="I4717" s="217">
        <v>5</v>
      </c>
      <c r="J4717" s="217">
        <v>5</v>
      </c>
      <c r="K4717" s="217">
        <v>0</v>
      </c>
      <c r="L4717" s="217">
        <v>25</v>
      </c>
      <c r="M4717" s="217">
        <v>1177.94824403761</v>
      </c>
      <c r="N4717" s="217">
        <v>4.2446686646110203</v>
      </c>
      <c r="O4717" s="217">
        <v>4.2446686646110203</v>
      </c>
      <c r="P4717" s="217">
        <v>0</v>
      </c>
      <c r="Q4717" s="217">
        <v>4.1945600349066998</v>
      </c>
      <c r="R4717" s="217">
        <v>4.1945600349066998</v>
      </c>
      <c r="S4717" s="217">
        <v>0</v>
      </c>
      <c r="T4717" s="217">
        <v>4.0722512334198697</v>
      </c>
      <c r="U4717" s="217">
        <v>4.0722512334198697</v>
      </c>
      <c r="V4717" s="217">
        <v>0</v>
      </c>
      <c r="W4717" s="217">
        <v>4.1816262353213398</v>
      </c>
      <c r="X4717" s="217">
        <v>4.1816262353213398</v>
      </c>
      <c r="Y4717" s="217">
        <v>0</v>
      </c>
    </row>
    <row r="4718" spans="2:25">
      <c r="B4718" s="217" t="s">
        <v>4886</v>
      </c>
      <c r="C4718" s="217" t="s">
        <v>169</v>
      </c>
      <c r="D4718" s="217" t="s">
        <v>25</v>
      </c>
      <c r="E4718" s="217" t="s">
        <v>103</v>
      </c>
      <c r="F4718" s="217" t="s">
        <v>5</v>
      </c>
      <c r="G4718" s="217" t="s">
        <v>49</v>
      </c>
      <c r="H4718" s="217" t="s">
        <v>174</v>
      </c>
      <c r="I4718" s="217">
        <v>4</v>
      </c>
      <c r="J4718" s="217">
        <v>4</v>
      </c>
      <c r="K4718" s="217">
        <v>0</v>
      </c>
      <c r="L4718" s="217">
        <v>10</v>
      </c>
      <c r="M4718" s="217">
        <v>1070.8898997700701</v>
      </c>
      <c r="N4718" s="217">
        <v>3.7352112489424298</v>
      </c>
      <c r="O4718" s="217">
        <v>3.7352112489424298</v>
      </c>
      <c r="P4718" s="217">
        <v>0</v>
      </c>
      <c r="Q4718" s="217">
        <v>3.5884706430022901</v>
      </c>
      <c r="R4718" s="217">
        <v>3.5884706430022901</v>
      </c>
      <c r="S4718" s="217">
        <v>0</v>
      </c>
      <c r="T4718" s="217">
        <v>3.7597083804812002</v>
      </c>
      <c r="U4718" s="217">
        <v>3.7597083804812002</v>
      </c>
      <c r="V4718" s="217">
        <v>0</v>
      </c>
      <c r="W4718" s="217">
        <v>3.6984438031617501</v>
      </c>
      <c r="X4718" s="217">
        <v>3.6984438031617501</v>
      </c>
      <c r="Y4718" s="217">
        <v>0</v>
      </c>
    </row>
    <row r="4719" spans="2:25">
      <c r="B4719" s="217" t="s">
        <v>4887</v>
      </c>
      <c r="C4719" s="217" t="s">
        <v>169</v>
      </c>
      <c r="D4719" s="217" t="s">
        <v>25</v>
      </c>
      <c r="E4719" s="217" t="s">
        <v>103</v>
      </c>
      <c r="F4719" s="217" t="s">
        <v>5</v>
      </c>
      <c r="G4719" s="217" t="s">
        <v>49</v>
      </c>
      <c r="H4719" s="217" t="s">
        <v>176</v>
      </c>
      <c r="I4719" s="217">
        <v>13</v>
      </c>
      <c r="J4719" s="217">
        <v>13</v>
      </c>
      <c r="K4719" s="217">
        <v>0</v>
      </c>
      <c r="L4719" s="217">
        <v>35</v>
      </c>
      <c r="M4719" s="217">
        <v>1423.11398783303</v>
      </c>
      <c r="N4719" s="217">
        <v>9.1348972121305998</v>
      </c>
      <c r="O4719" s="217">
        <v>9.1348972121305998</v>
      </c>
      <c r="P4719" s="217">
        <v>0</v>
      </c>
      <c r="Q4719" s="217">
        <v>9.4127857353884004</v>
      </c>
      <c r="R4719" s="217">
        <v>9.4127857353884004</v>
      </c>
      <c r="S4719" s="217">
        <v>0</v>
      </c>
      <c r="T4719" s="217">
        <v>9.0437233225821991</v>
      </c>
      <c r="U4719" s="217">
        <v>9.0437233225821991</v>
      </c>
      <c r="V4719" s="217">
        <v>0</v>
      </c>
      <c r="W4719" s="217">
        <v>9.2815762725422903</v>
      </c>
      <c r="X4719" s="217">
        <v>9.2815762725422903</v>
      </c>
      <c r="Y4719" s="217">
        <v>0</v>
      </c>
    </row>
    <row r="4720" spans="2:25">
      <c r="B4720" s="217" t="s">
        <v>4888</v>
      </c>
      <c r="C4720" s="217" t="s">
        <v>169</v>
      </c>
      <c r="D4720" s="217" t="s">
        <v>25</v>
      </c>
      <c r="E4720" s="217" t="s">
        <v>103</v>
      </c>
      <c r="F4720" s="217" t="s">
        <v>5</v>
      </c>
      <c r="G4720" s="217" t="s">
        <v>49</v>
      </c>
      <c r="H4720" s="217" t="s">
        <v>178</v>
      </c>
      <c r="I4720" s="217">
        <v>4</v>
      </c>
      <c r="J4720" s="217">
        <v>4</v>
      </c>
      <c r="K4720" s="217">
        <v>0</v>
      </c>
      <c r="L4720" s="217">
        <v>12</v>
      </c>
      <c r="M4720" s="217">
        <v>675.75671252041798</v>
      </c>
      <c r="N4720" s="217">
        <v>5.9192900727259001</v>
      </c>
      <c r="O4720" s="217">
        <v>5.9192900727259001</v>
      </c>
      <c r="P4720" s="217">
        <v>0</v>
      </c>
      <c r="Q4720" s="217">
        <v>5.9985590003297302</v>
      </c>
      <c r="R4720" s="217">
        <v>5.9985590003297302</v>
      </c>
      <c r="S4720" s="217">
        <v>0</v>
      </c>
      <c r="T4720" s="217">
        <v>5.8426053885823901</v>
      </c>
      <c r="U4720" s="217">
        <v>5.8426053885823901</v>
      </c>
      <c r="V4720" s="217">
        <v>0</v>
      </c>
      <c r="W4720" s="217">
        <v>5.9904414806932298</v>
      </c>
      <c r="X4720" s="217">
        <v>5.9904414806932298</v>
      </c>
      <c r="Y4720" s="217">
        <v>0</v>
      </c>
    </row>
    <row r="4721" spans="2:25">
      <c r="B4721" s="217" t="s">
        <v>4889</v>
      </c>
      <c r="C4721" s="217" t="s">
        <v>169</v>
      </c>
      <c r="D4721" s="217" t="s">
        <v>25</v>
      </c>
      <c r="E4721" s="217" t="s">
        <v>103</v>
      </c>
      <c r="F4721" s="217" t="s">
        <v>5</v>
      </c>
      <c r="G4721" s="217" t="s">
        <v>49</v>
      </c>
      <c r="H4721" s="217" t="s">
        <v>5</v>
      </c>
      <c r="I4721" s="217">
        <v>29</v>
      </c>
      <c r="J4721" s="217">
        <v>29</v>
      </c>
      <c r="K4721" s="217">
        <v>0</v>
      </c>
      <c r="L4721" s="217">
        <v>108</v>
      </c>
      <c r="M4721" s="217">
        <v>5285</v>
      </c>
      <c r="N4721" s="217">
        <v>5.4872280037843</v>
      </c>
      <c r="O4721" s="217">
        <v>5.4872280037843</v>
      </c>
      <c r="P4721" s="217">
        <v>0</v>
      </c>
      <c r="Q4721" s="217">
        <v>5.7596393361017899</v>
      </c>
      <c r="R4721" s="217">
        <v>5.7596393361017899</v>
      </c>
      <c r="S4721" s="217">
        <v>0</v>
      </c>
      <c r="T4721" s="217">
        <v>5.5463062063776096</v>
      </c>
      <c r="U4721" s="217">
        <v>5.5463062063776096</v>
      </c>
      <c r="V4721" s="217">
        <v>0</v>
      </c>
      <c r="W4721" s="217">
        <v>5.6982277158163797</v>
      </c>
      <c r="X4721" s="217">
        <v>5.6982277158163797</v>
      </c>
      <c r="Y4721" s="217">
        <v>0</v>
      </c>
    </row>
    <row r="4722" spans="2:25">
      <c r="B4722" s="217" t="s">
        <v>4890</v>
      </c>
      <c r="C4722" s="217" t="s">
        <v>169</v>
      </c>
      <c r="D4722" s="217" t="s">
        <v>25</v>
      </c>
      <c r="E4722" s="217" t="s">
        <v>103</v>
      </c>
      <c r="F4722" s="217" t="s">
        <v>12</v>
      </c>
      <c r="G4722" s="217" t="s">
        <v>13</v>
      </c>
      <c r="H4722" s="217" t="s">
        <v>170</v>
      </c>
      <c r="I4722" s="217">
        <v>0</v>
      </c>
      <c r="J4722" s="217">
        <v>0</v>
      </c>
      <c r="K4722" s="217">
        <v>0</v>
      </c>
      <c r="L4722" s="217">
        <v>0</v>
      </c>
      <c r="M4722" s="217">
        <v>11.5972222222222</v>
      </c>
      <c r="N4722" s="217">
        <v>0</v>
      </c>
      <c r="O4722" s="217">
        <v>0</v>
      </c>
      <c r="P4722" s="217">
        <v>0</v>
      </c>
      <c r="Q4722" s="217">
        <v>0</v>
      </c>
      <c r="R4722" s="217">
        <v>0</v>
      </c>
      <c r="S4722" s="217">
        <v>0</v>
      </c>
      <c r="T4722" s="217">
        <v>0</v>
      </c>
      <c r="U4722" s="217">
        <v>0</v>
      </c>
      <c r="V4722" s="217">
        <v>0</v>
      </c>
      <c r="W4722" s="217">
        <v>0</v>
      </c>
      <c r="X4722" s="217">
        <v>0</v>
      </c>
      <c r="Y4722" s="217">
        <v>0</v>
      </c>
    </row>
    <row r="4723" spans="2:25">
      <c r="B4723" s="217" t="s">
        <v>4891</v>
      </c>
      <c r="C4723" s="217" t="s">
        <v>169</v>
      </c>
      <c r="D4723" s="217" t="s">
        <v>25</v>
      </c>
      <c r="E4723" s="217" t="s">
        <v>103</v>
      </c>
      <c r="F4723" s="217" t="s">
        <v>12</v>
      </c>
      <c r="G4723" s="217" t="s">
        <v>13</v>
      </c>
      <c r="H4723" s="217" t="s">
        <v>172</v>
      </c>
      <c r="I4723" s="217">
        <v>0</v>
      </c>
      <c r="J4723" s="217">
        <v>0</v>
      </c>
      <c r="K4723" s="217">
        <v>0</v>
      </c>
      <c r="L4723" s="217">
        <v>0</v>
      </c>
      <c r="M4723" s="217">
        <v>13.4722222222222</v>
      </c>
      <c r="N4723" s="217">
        <v>0</v>
      </c>
      <c r="O4723" s="217">
        <v>0</v>
      </c>
      <c r="P4723" s="217">
        <v>0</v>
      </c>
      <c r="Q4723" s="217">
        <v>0</v>
      </c>
      <c r="R4723" s="217">
        <v>0</v>
      </c>
      <c r="S4723" s="217">
        <v>0</v>
      </c>
      <c r="T4723" s="217">
        <v>0</v>
      </c>
      <c r="U4723" s="217">
        <v>0</v>
      </c>
      <c r="V4723" s="217">
        <v>0</v>
      </c>
      <c r="W4723" s="217">
        <v>0</v>
      </c>
      <c r="X4723" s="217">
        <v>0</v>
      </c>
      <c r="Y4723" s="217">
        <v>0</v>
      </c>
    </row>
    <row r="4724" spans="2:25">
      <c r="B4724" s="217" t="s">
        <v>4892</v>
      </c>
      <c r="C4724" s="217" t="s">
        <v>169</v>
      </c>
      <c r="D4724" s="217" t="s">
        <v>25</v>
      </c>
      <c r="E4724" s="217" t="s">
        <v>103</v>
      </c>
      <c r="F4724" s="217" t="s">
        <v>12</v>
      </c>
      <c r="G4724" s="217" t="s">
        <v>13</v>
      </c>
      <c r="H4724" s="217" t="s">
        <v>174</v>
      </c>
      <c r="I4724" s="217">
        <v>0</v>
      </c>
      <c r="J4724" s="217">
        <v>0</v>
      </c>
      <c r="K4724" s="217">
        <v>0</v>
      </c>
      <c r="L4724" s="217">
        <v>0</v>
      </c>
      <c r="M4724" s="217">
        <v>29.4444444444444</v>
      </c>
      <c r="N4724" s="217">
        <v>0</v>
      </c>
      <c r="O4724" s="217">
        <v>0</v>
      </c>
      <c r="P4724" s="217">
        <v>0</v>
      </c>
      <c r="Q4724" s="217">
        <v>0</v>
      </c>
      <c r="R4724" s="217">
        <v>0</v>
      </c>
      <c r="S4724" s="217">
        <v>0</v>
      </c>
      <c r="T4724" s="217">
        <v>0</v>
      </c>
      <c r="U4724" s="217">
        <v>0</v>
      </c>
      <c r="V4724" s="217">
        <v>0</v>
      </c>
      <c r="W4724" s="217">
        <v>0</v>
      </c>
      <c r="X4724" s="217">
        <v>0</v>
      </c>
      <c r="Y4724" s="217">
        <v>0</v>
      </c>
    </row>
    <row r="4725" spans="2:25">
      <c r="B4725" s="217" t="s">
        <v>4893</v>
      </c>
      <c r="C4725" s="217" t="s">
        <v>169</v>
      </c>
      <c r="D4725" s="217" t="s">
        <v>25</v>
      </c>
      <c r="E4725" s="217" t="s">
        <v>103</v>
      </c>
      <c r="F4725" s="217" t="s">
        <v>12</v>
      </c>
      <c r="G4725" s="217" t="s">
        <v>13</v>
      </c>
      <c r="H4725" s="217" t="s">
        <v>176</v>
      </c>
      <c r="I4725" s="217">
        <v>0</v>
      </c>
      <c r="J4725" s="217">
        <v>0</v>
      </c>
      <c r="K4725" s="217">
        <v>0</v>
      </c>
      <c r="L4725" s="217">
        <v>1</v>
      </c>
      <c r="M4725" s="217">
        <v>49.1666666666667</v>
      </c>
      <c r="N4725" s="217">
        <v>0</v>
      </c>
      <c r="O4725" s="217">
        <v>0</v>
      </c>
      <c r="P4725" s="217">
        <v>0</v>
      </c>
      <c r="Q4725" s="217">
        <v>0</v>
      </c>
      <c r="R4725" s="217">
        <v>0</v>
      </c>
      <c r="S4725" s="217">
        <v>0</v>
      </c>
      <c r="T4725" s="217">
        <v>0</v>
      </c>
      <c r="U4725" s="217">
        <v>0</v>
      </c>
      <c r="V4725" s="217">
        <v>0</v>
      </c>
      <c r="W4725" s="217">
        <v>0</v>
      </c>
      <c r="X4725" s="217">
        <v>0</v>
      </c>
      <c r="Y4725" s="217">
        <v>0</v>
      </c>
    </row>
    <row r="4726" spans="2:25">
      <c r="B4726" s="217" t="s">
        <v>4894</v>
      </c>
      <c r="C4726" s="217" t="s">
        <v>169</v>
      </c>
      <c r="D4726" s="217" t="s">
        <v>25</v>
      </c>
      <c r="E4726" s="217" t="s">
        <v>103</v>
      </c>
      <c r="F4726" s="217" t="s">
        <v>12</v>
      </c>
      <c r="G4726" s="217" t="s">
        <v>13</v>
      </c>
      <c r="H4726" s="217" t="s">
        <v>178</v>
      </c>
      <c r="I4726" s="217">
        <v>0</v>
      </c>
      <c r="J4726" s="217">
        <v>0</v>
      </c>
      <c r="K4726" s="217">
        <v>0</v>
      </c>
      <c r="L4726" s="217">
        <v>0</v>
      </c>
      <c r="M4726" s="217">
        <v>46.3194444444444</v>
      </c>
      <c r="N4726" s="217">
        <v>0</v>
      </c>
      <c r="O4726" s="217">
        <v>0</v>
      </c>
      <c r="P4726" s="217">
        <v>0</v>
      </c>
      <c r="Q4726" s="217">
        <v>0</v>
      </c>
      <c r="R4726" s="217">
        <v>0</v>
      </c>
      <c r="S4726" s="217">
        <v>0</v>
      </c>
      <c r="T4726" s="217">
        <v>0</v>
      </c>
      <c r="U4726" s="217">
        <v>0</v>
      </c>
      <c r="V4726" s="217">
        <v>0</v>
      </c>
      <c r="W4726" s="217">
        <v>0</v>
      </c>
      <c r="X4726" s="217">
        <v>0</v>
      </c>
      <c r="Y4726" s="217">
        <v>0</v>
      </c>
    </row>
    <row r="4727" spans="2:25">
      <c r="B4727" s="217" t="s">
        <v>4895</v>
      </c>
      <c r="C4727" s="217" t="s">
        <v>169</v>
      </c>
      <c r="D4727" s="217" t="s">
        <v>25</v>
      </c>
      <c r="E4727" s="217" t="s">
        <v>103</v>
      </c>
      <c r="F4727" s="217" t="s">
        <v>12</v>
      </c>
      <c r="G4727" s="217" t="s">
        <v>13</v>
      </c>
      <c r="H4727" s="217" t="s">
        <v>5</v>
      </c>
      <c r="I4727" s="217">
        <v>0</v>
      </c>
      <c r="J4727" s="217">
        <v>0</v>
      </c>
      <c r="K4727" s="217">
        <v>0</v>
      </c>
      <c r="L4727" s="217">
        <v>1</v>
      </c>
      <c r="M4727" s="217">
        <v>150</v>
      </c>
      <c r="N4727" s="217">
        <v>0</v>
      </c>
      <c r="O4727" s="217">
        <v>0</v>
      </c>
      <c r="P4727" s="217">
        <v>0</v>
      </c>
      <c r="Q4727" s="217">
        <v>0</v>
      </c>
      <c r="R4727" s="217">
        <v>0</v>
      </c>
      <c r="S4727" s="217">
        <v>0</v>
      </c>
      <c r="T4727" s="217">
        <v>0</v>
      </c>
      <c r="U4727" s="217">
        <v>0</v>
      </c>
      <c r="V4727" s="217">
        <v>0</v>
      </c>
      <c r="W4727" s="217">
        <v>0</v>
      </c>
      <c r="X4727" s="217">
        <v>0</v>
      </c>
      <c r="Y4727" s="217">
        <v>0</v>
      </c>
    </row>
    <row r="4728" spans="2:25">
      <c r="B4728" s="217" t="s">
        <v>4896</v>
      </c>
      <c r="C4728" s="217" t="s">
        <v>169</v>
      </c>
      <c r="D4728" s="217" t="s">
        <v>25</v>
      </c>
      <c r="E4728" s="217" t="s">
        <v>103</v>
      </c>
      <c r="F4728" s="217" t="s">
        <v>9</v>
      </c>
      <c r="G4728" s="217" t="s">
        <v>13</v>
      </c>
      <c r="H4728" s="217" t="s">
        <v>170</v>
      </c>
      <c r="I4728" s="217">
        <v>0</v>
      </c>
      <c r="J4728" s="217">
        <v>0</v>
      </c>
      <c r="K4728" s="217">
        <v>0</v>
      </c>
      <c r="L4728" s="217">
        <v>0</v>
      </c>
      <c r="M4728" s="217">
        <v>5</v>
      </c>
      <c r="N4728" s="217">
        <v>0</v>
      </c>
      <c r="O4728" s="217">
        <v>0</v>
      </c>
      <c r="P4728" s="217">
        <v>0</v>
      </c>
      <c r="Q4728" s="217">
        <v>0</v>
      </c>
      <c r="R4728" s="217">
        <v>0</v>
      </c>
      <c r="S4728" s="217">
        <v>0</v>
      </c>
      <c r="T4728" s="217">
        <v>0</v>
      </c>
      <c r="U4728" s="217">
        <v>0</v>
      </c>
      <c r="V4728" s="217">
        <v>0</v>
      </c>
      <c r="W4728" s="217">
        <v>0</v>
      </c>
      <c r="X4728" s="217">
        <v>0</v>
      </c>
      <c r="Y4728" s="217">
        <v>0</v>
      </c>
    </row>
    <row r="4729" spans="2:25">
      <c r="B4729" s="217" t="s">
        <v>4897</v>
      </c>
      <c r="C4729" s="217" t="s">
        <v>169</v>
      </c>
      <c r="D4729" s="217" t="s">
        <v>25</v>
      </c>
      <c r="E4729" s="217" t="s">
        <v>103</v>
      </c>
      <c r="F4729" s="217" t="s">
        <v>9</v>
      </c>
      <c r="G4729" s="217" t="s">
        <v>13</v>
      </c>
      <c r="H4729" s="217" t="s">
        <v>172</v>
      </c>
      <c r="I4729" s="217">
        <v>0</v>
      </c>
      <c r="J4729" s="217">
        <v>0</v>
      </c>
      <c r="K4729" s="217">
        <v>0</v>
      </c>
      <c r="L4729" s="217">
        <v>1</v>
      </c>
      <c r="M4729" s="217">
        <v>15</v>
      </c>
      <c r="N4729" s="217">
        <v>0</v>
      </c>
      <c r="O4729" s="217">
        <v>0</v>
      </c>
      <c r="P4729" s="217">
        <v>0</v>
      </c>
      <c r="Q4729" s="217">
        <v>0</v>
      </c>
      <c r="R4729" s="217">
        <v>0</v>
      </c>
      <c r="S4729" s="217">
        <v>0</v>
      </c>
      <c r="T4729" s="217">
        <v>0</v>
      </c>
      <c r="U4729" s="217">
        <v>0</v>
      </c>
      <c r="V4729" s="217">
        <v>0</v>
      </c>
      <c r="W4729" s="217">
        <v>0</v>
      </c>
      <c r="X4729" s="217">
        <v>0</v>
      </c>
      <c r="Y4729" s="217">
        <v>0</v>
      </c>
    </row>
    <row r="4730" spans="2:25">
      <c r="B4730" s="217" t="s">
        <v>4898</v>
      </c>
      <c r="C4730" s="217" t="s">
        <v>169</v>
      </c>
      <c r="D4730" s="217" t="s">
        <v>25</v>
      </c>
      <c r="E4730" s="217" t="s">
        <v>103</v>
      </c>
      <c r="F4730" s="217" t="s">
        <v>9</v>
      </c>
      <c r="G4730" s="217" t="s">
        <v>13</v>
      </c>
      <c r="H4730" s="217" t="s">
        <v>174</v>
      </c>
      <c r="I4730" s="217">
        <v>0</v>
      </c>
      <c r="J4730" s="217">
        <v>0</v>
      </c>
      <c r="K4730" s="217">
        <v>0</v>
      </c>
      <c r="L4730" s="217">
        <v>0</v>
      </c>
      <c r="M4730" s="217">
        <v>31.1111111111111</v>
      </c>
      <c r="N4730" s="217">
        <v>0</v>
      </c>
      <c r="O4730" s="217">
        <v>0</v>
      </c>
      <c r="P4730" s="217">
        <v>0</v>
      </c>
      <c r="Q4730" s="217">
        <v>0</v>
      </c>
      <c r="R4730" s="217">
        <v>0</v>
      </c>
      <c r="S4730" s="217">
        <v>0</v>
      </c>
      <c r="T4730" s="217">
        <v>0</v>
      </c>
      <c r="U4730" s="217">
        <v>0</v>
      </c>
      <c r="V4730" s="217">
        <v>0</v>
      </c>
      <c r="W4730" s="217">
        <v>0</v>
      </c>
      <c r="X4730" s="217">
        <v>0</v>
      </c>
      <c r="Y4730" s="217">
        <v>0</v>
      </c>
    </row>
    <row r="4731" spans="2:25">
      <c r="B4731" s="217" t="s">
        <v>4899</v>
      </c>
      <c r="C4731" s="217" t="s">
        <v>169</v>
      </c>
      <c r="D4731" s="217" t="s">
        <v>25</v>
      </c>
      <c r="E4731" s="217" t="s">
        <v>103</v>
      </c>
      <c r="F4731" s="217" t="s">
        <v>9</v>
      </c>
      <c r="G4731" s="217" t="s">
        <v>13</v>
      </c>
      <c r="H4731" s="217" t="s">
        <v>176</v>
      </c>
      <c r="I4731" s="217">
        <v>1</v>
      </c>
      <c r="J4731" s="217">
        <v>1</v>
      </c>
      <c r="K4731" s="217">
        <v>0</v>
      </c>
      <c r="L4731" s="217">
        <v>1</v>
      </c>
      <c r="M4731" s="217">
        <v>46.6666666666667</v>
      </c>
      <c r="N4731" s="217">
        <v>21.428571428571399</v>
      </c>
      <c r="O4731" s="217">
        <v>21.428571428571399</v>
      </c>
      <c r="P4731" s="217">
        <v>0</v>
      </c>
      <c r="Q4731" s="217">
        <v>21.0155107421674</v>
      </c>
      <c r="R4731" s="217">
        <v>21.0155107421674</v>
      </c>
      <c r="S4731" s="217">
        <v>0</v>
      </c>
      <c r="T4731" s="217">
        <v>17.7561303325495</v>
      </c>
      <c r="U4731" s="217">
        <v>17.7561303325495</v>
      </c>
      <c r="V4731" s="217">
        <v>0</v>
      </c>
      <c r="W4731" s="217">
        <v>19.5017793594306</v>
      </c>
      <c r="X4731" s="217">
        <v>19.5017793594306</v>
      </c>
      <c r="Y4731" s="217">
        <v>0</v>
      </c>
    </row>
    <row r="4732" spans="2:25">
      <c r="B4732" s="217" t="s">
        <v>4900</v>
      </c>
      <c r="C4732" s="217" t="s">
        <v>169</v>
      </c>
      <c r="D4732" s="217" t="s">
        <v>25</v>
      </c>
      <c r="E4732" s="217" t="s">
        <v>103</v>
      </c>
      <c r="F4732" s="217" t="s">
        <v>9</v>
      </c>
      <c r="G4732" s="217" t="s">
        <v>13</v>
      </c>
      <c r="H4732" s="217" t="s">
        <v>178</v>
      </c>
      <c r="I4732" s="217">
        <v>0</v>
      </c>
      <c r="J4732" s="217">
        <v>0</v>
      </c>
      <c r="K4732" s="217">
        <v>0</v>
      </c>
      <c r="L4732" s="217">
        <v>2</v>
      </c>
      <c r="M4732" s="217">
        <v>77.2222222222222</v>
      </c>
      <c r="N4732" s="217">
        <v>0</v>
      </c>
      <c r="O4732" s="217">
        <v>0</v>
      </c>
      <c r="P4732" s="217">
        <v>0</v>
      </c>
      <c r="Q4732" s="217">
        <v>0</v>
      </c>
      <c r="R4732" s="217">
        <v>0</v>
      </c>
      <c r="S4732" s="217">
        <v>0</v>
      </c>
      <c r="T4732" s="217">
        <v>0</v>
      </c>
      <c r="U4732" s="217">
        <v>0</v>
      </c>
      <c r="V4732" s="217">
        <v>0</v>
      </c>
      <c r="W4732" s="217">
        <v>0</v>
      </c>
      <c r="X4732" s="217">
        <v>0</v>
      </c>
      <c r="Y4732" s="217">
        <v>0</v>
      </c>
    </row>
    <row r="4733" spans="2:25">
      <c r="B4733" s="217" t="s">
        <v>4901</v>
      </c>
      <c r="C4733" s="217" t="s">
        <v>169</v>
      </c>
      <c r="D4733" s="217" t="s">
        <v>25</v>
      </c>
      <c r="E4733" s="217" t="s">
        <v>103</v>
      </c>
      <c r="F4733" s="217" t="s">
        <v>9</v>
      </c>
      <c r="G4733" s="217" t="s">
        <v>13</v>
      </c>
      <c r="H4733" s="217" t="s">
        <v>5</v>
      </c>
      <c r="I4733" s="217">
        <v>1</v>
      </c>
      <c r="J4733" s="217">
        <v>1</v>
      </c>
      <c r="K4733" s="217">
        <v>0</v>
      </c>
      <c r="L4733" s="217">
        <v>4</v>
      </c>
      <c r="M4733" s="217">
        <v>175</v>
      </c>
      <c r="N4733" s="217">
        <v>5.71428571428571</v>
      </c>
      <c r="O4733" s="217">
        <v>5.71428571428571</v>
      </c>
      <c r="P4733" s="217">
        <v>0</v>
      </c>
      <c r="Q4733" s="217">
        <v>7.0051702473891302</v>
      </c>
      <c r="R4733" s="217">
        <v>7.0051702473891302</v>
      </c>
      <c r="S4733" s="217">
        <v>0</v>
      </c>
      <c r="T4733" s="217">
        <v>5.9187101108498501</v>
      </c>
      <c r="U4733" s="217">
        <v>5.9187101108498501</v>
      </c>
      <c r="V4733" s="217">
        <v>0</v>
      </c>
      <c r="W4733" s="217">
        <v>6.5005931198102003</v>
      </c>
      <c r="X4733" s="217">
        <v>6.5005931198102003</v>
      </c>
      <c r="Y4733" s="217">
        <v>0</v>
      </c>
    </row>
    <row r="4734" spans="2:25">
      <c r="B4734" s="217" t="s">
        <v>4902</v>
      </c>
      <c r="C4734" s="217" t="s">
        <v>169</v>
      </c>
      <c r="D4734" s="217" t="s">
        <v>25</v>
      </c>
      <c r="E4734" s="217" t="s">
        <v>103</v>
      </c>
      <c r="F4734" s="217" t="s">
        <v>5</v>
      </c>
      <c r="G4734" s="217" t="s">
        <v>13</v>
      </c>
      <c r="H4734" s="217" t="s">
        <v>170</v>
      </c>
      <c r="I4734" s="217">
        <v>0</v>
      </c>
      <c r="J4734" s="217">
        <v>0</v>
      </c>
      <c r="K4734" s="217">
        <v>0</v>
      </c>
      <c r="L4734" s="217">
        <v>0</v>
      </c>
      <c r="M4734" s="217">
        <v>16.5972222222222</v>
      </c>
      <c r="N4734" s="217">
        <v>0</v>
      </c>
      <c r="O4734" s="217">
        <v>0</v>
      </c>
      <c r="P4734" s="217">
        <v>0</v>
      </c>
      <c r="Q4734" s="217">
        <v>0</v>
      </c>
      <c r="R4734" s="217">
        <v>0</v>
      </c>
      <c r="S4734" s="217">
        <v>0</v>
      </c>
      <c r="T4734" s="217">
        <v>0</v>
      </c>
      <c r="U4734" s="217">
        <v>0</v>
      </c>
      <c r="V4734" s="217">
        <v>0</v>
      </c>
      <c r="W4734" s="217">
        <v>0</v>
      </c>
      <c r="X4734" s="217">
        <v>0</v>
      </c>
      <c r="Y4734" s="217">
        <v>0</v>
      </c>
    </row>
    <row r="4735" spans="2:25">
      <c r="B4735" s="217" t="s">
        <v>4903</v>
      </c>
      <c r="C4735" s="217" t="s">
        <v>169</v>
      </c>
      <c r="D4735" s="217" t="s">
        <v>25</v>
      </c>
      <c r="E4735" s="217" t="s">
        <v>103</v>
      </c>
      <c r="F4735" s="217" t="s">
        <v>5</v>
      </c>
      <c r="G4735" s="217" t="s">
        <v>13</v>
      </c>
      <c r="H4735" s="217" t="s">
        <v>172</v>
      </c>
      <c r="I4735" s="217">
        <v>0</v>
      </c>
      <c r="J4735" s="217">
        <v>0</v>
      </c>
      <c r="K4735" s="217">
        <v>0</v>
      </c>
      <c r="L4735" s="217">
        <v>1</v>
      </c>
      <c r="M4735" s="217">
        <v>28.4722222222222</v>
      </c>
      <c r="N4735" s="217">
        <v>0</v>
      </c>
      <c r="O4735" s="217">
        <v>0</v>
      </c>
      <c r="P4735" s="217">
        <v>0</v>
      </c>
      <c r="Q4735" s="217">
        <v>0</v>
      </c>
      <c r="R4735" s="217">
        <v>0</v>
      </c>
      <c r="S4735" s="217">
        <v>0</v>
      </c>
      <c r="T4735" s="217">
        <v>0</v>
      </c>
      <c r="U4735" s="217">
        <v>0</v>
      </c>
      <c r="V4735" s="217">
        <v>0</v>
      </c>
      <c r="W4735" s="217">
        <v>0</v>
      </c>
      <c r="X4735" s="217">
        <v>0</v>
      </c>
      <c r="Y4735" s="217">
        <v>0</v>
      </c>
    </row>
    <row r="4736" spans="2:25">
      <c r="B4736" s="217" t="s">
        <v>4904</v>
      </c>
      <c r="C4736" s="217" t="s">
        <v>169</v>
      </c>
      <c r="D4736" s="217" t="s">
        <v>25</v>
      </c>
      <c r="E4736" s="217" t="s">
        <v>103</v>
      </c>
      <c r="F4736" s="217" t="s">
        <v>5</v>
      </c>
      <c r="G4736" s="217" t="s">
        <v>13</v>
      </c>
      <c r="H4736" s="217" t="s">
        <v>174</v>
      </c>
      <c r="I4736" s="217">
        <v>0</v>
      </c>
      <c r="J4736" s="217">
        <v>0</v>
      </c>
      <c r="K4736" s="217">
        <v>0</v>
      </c>
      <c r="L4736" s="217">
        <v>0</v>
      </c>
      <c r="M4736" s="217">
        <v>60.5555555555556</v>
      </c>
      <c r="N4736" s="217">
        <v>0</v>
      </c>
      <c r="O4736" s="217">
        <v>0</v>
      </c>
      <c r="P4736" s="217">
        <v>0</v>
      </c>
      <c r="Q4736" s="217">
        <v>0</v>
      </c>
      <c r="R4736" s="217">
        <v>0</v>
      </c>
      <c r="S4736" s="217">
        <v>0</v>
      </c>
      <c r="T4736" s="217">
        <v>0</v>
      </c>
      <c r="U4736" s="217">
        <v>0</v>
      </c>
      <c r="V4736" s="217">
        <v>0</v>
      </c>
      <c r="W4736" s="217">
        <v>0</v>
      </c>
      <c r="X4736" s="217">
        <v>0</v>
      </c>
      <c r="Y4736" s="217">
        <v>0</v>
      </c>
    </row>
    <row r="4737" spans="2:25">
      <c r="B4737" s="217" t="s">
        <v>4905</v>
      </c>
      <c r="C4737" s="217" t="s">
        <v>169</v>
      </c>
      <c r="D4737" s="217" t="s">
        <v>25</v>
      </c>
      <c r="E4737" s="217" t="s">
        <v>103</v>
      </c>
      <c r="F4737" s="217" t="s">
        <v>5</v>
      </c>
      <c r="G4737" s="217" t="s">
        <v>13</v>
      </c>
      <c r="H4737" s="217" t="s">
        <v>176</v>
      </c>
      <c r="I4737" s="217">
        <v>1</v>
      </c>
      <c r="J4737" s="217">
        <v>1</v>
      </c>
      <c r="K4737" s="217">
        <v>0</v>
      </c>
      <c r="L4737" s="217">
        <v>2</v>
      </c>
      <c r="M4737" s="217">
        <v>95.8333333333333</v>
      </c>
      <c r="N4737" s="217">
        <v>10.4347826086957</v>
      </c>
      <c r="O4737" s="217">
        <v>10.4347826086957</v>
      </c>
      <c r="P4737" s="217">
        <v>0</v>
      </c>
      <c r="Q4737" s="217">
        <v>13.780662781749101</v>
      </c>
      <c r="R4737" s="217">
        <v>13.780662781749101</v>
      </c>
      <c r="S4737" s="217">
        <v>0</v>
      </c>
      <c r="T4737" s="217">
        <v>11.6433641524915</v>
      </c>
      <c r="U4737" s="217">
        <v>11.6433641524915</v>
      </c>
      <c r="V4737" s="217">
        <v>0</v>
      </c>
      <c r="W4737" s="217">
        <v>12.7880520389709</v>
      </c>
      <c r="X4737" s="217">
        <v>12.7880520389709</v>
      </c>
      <c r="Y4737" s="217">
        <v>0</v>
      </c>
    </row>
    <row r="4738" spans="2:25">
      <c r="B4738" s="217" t="s">
        <v>4906</v>
      </c>
      <c r="C4738" s="217" t="s">
        <v>169</v>
      </c>
      <c r="D4738" s="217" t="s">
        <v>25</v>
      </c>
      <c r="E4738" s="217" t="s">
        <v>103</v>
      </c>
      <c r="F4738" s="217" t="s">
        <v>5</v>
      </c>
      <c r="G4738" s="217" t="s">
        <v>13</v>
      </c>
      <c r="H4738" s="217" t="s">
        <v>178</v>
      </c>
      <c r="I4738" s="217">
        <v>0</v>
      </c>
      <c r="J4738" s="217">
        <v>0</v>
      </c>
      <c r="K4738" s="217">
        <v>0</v>
      </c>
      <c r="L4738" s="217">
        <v>2</v>
      </c>
      <c r="M4738" s="217">
        <v>123.541666666667</v>
      </c>
      <c r="N4738" s="217">
        <v>0</v>
      </c>
      <c r="O4738" s="217">
        <v>0</v>
      </c>
      <c r="P4738" s="217">
        <v>0</v>
      </c>
      <c r="Q4738" s="217">
        <v>0</v>
      </c>
      <c r="R4738" s="217">
        <v>0</v>
      </c>
      <c r="S4738" s="217">
        <v>0</v>
      </c>
      <c r="T4738" s="217">
        <v>0</v>
      </c>
      <c r="U4738" s="217">
        <v>0</v>
      </c>
      <c r="V4738" s="217">
        <v>0</v>
      </c>
      <c r="W4738" s="217">
        <v>0</v>
      </c>
      <c r="X4738" s="217">
        <v>0</v>
      </c>
      <c r="Y4738" s="217">
        <v>0</v>
      </c>
    </row>
    <row r="4739" spans="2:25">
      <c r="B4739" s="217" t="s">
        <v>4907</v>
      </c>
      <c r="C4739" s="217" t="s">
        <v>169</v>
      </c>
      <c r="D4739" s="217" t="s">
        <v>25</v>
      </c>
      <c r="E4739" s="217" t="s">
        <v>103</v>
      </c>
      <c r="F4739" s="217" t="s">
        <v>5</v>
      </c>
      <c r="G4739" s="217" t="s">
        <v>13</v>
      </c>
      <c r="H4739" s="217" t="s">
        <v>5</v>
      </c>
      <c r="I4739" s="217">
        <v>1</v>
      </c>
      <c r="J4739" s="217">
        <v>1</v>
      </c>
      <c r="K4739" s="217">
        <v>0</v>
      </c>
      <c r="L4739" s="217">
        <v>5</v>
      </c>
      <c r="M4739" s="217">
        <v>325</v>
      </c>
      <c r="N4739" s="217">
        <v>3.0769230769230802</v>
      </c>
      <c r="O4739" s="217">
        <v>3.0769230769230802</v>
      </c>
      <c r="P4739" s="217">
        <v>0</v>
      </c>
      <c r="Q4739" s="217">
        <v>4.1206883808171302</v>
      </c>
      <c r="R4739" s="217">
        <v>4.1206883808171302</v>
      </c>
      <c r="S4739" s="217">
        <v>0</v>
      </c>
      <c r="T4739" s="217">
        <v>3.4815941828528501</v>
      </c>
      <c r="U4739" s="217">
        <v>3.4815941828528501</v>
      </c>
      <c r="V4739" s="217">
        <v>0</v>
      </c>
      <c r="W4739" s="217">
        <v>3.8238783057707102</v>
      </c>
      <c r="X4739" s="217">
        <v>3.8238783057707102</v>
      </c>
      <c r="Y4739" s="217">
        <v>0</v>
      </c>
    </row>
    <row r="4740" spans="2:25">
      <c r="B4740" s="217" t="s">
        <v>4908</v>
      </c>
      <c r="C4740" s="217" t="s">
        <v>169</v>
      </c>
      <c r="D4740" s="217" t="s">
        <v>25</v>
      </c>
      <c r="E4740" s="217" t="s">
        <v>103</v>
      </c>
      <c r="F4740" s="217" t="s">
        <v>12</v>
      </c>
      <c r="G4740" s="217" t="s">
        <v>5</v>
      </c>
      <c r="H4740" s="217" t="s">
        <v>170</v>
      </c>
      <c r="I4740" s="217">
        <v>3</v>
      </c>
      <c r="J4740" s="217">
        <v>3</v>
      </c>
      <c r="K4740" s="217">
        <v>0</v>
      </c>
      <c r="L4740" s="217">
        <v>16</v>
      </c>
      <c r="M4740" s="217">
        <v>574.16951698937203</v>
      </c>
      <c r="N4740" s="217">
        <v>5.2249377774883401</v>
      </c>
      <c r="O4740" s="217">
        <v>5.2249377774883401</v>
      </c>
      <c r="P4740" s="217">
        <v>0</v>
      </c>
      <c r="Q4740" s="217">
        <v>8.8558414134818602</v>
      </c>
      <c r="R4740" s="217">
        <v>8.8558414134818602</v>
      </c>
      <c r="S4740" s="217">
        <v>0</v>
      </c>
      <c r="T4740" s="217">
        <v>7.7555406494474903</v>
      </c>
      <c r="U4740" s="217">
        <v>7.7555406494474903</v>
      </c>
      <c r="V4740" s="217">
        <v>0</v>
      </c>
      <c r="W4740" s="217">
        <v>8.3675239192179394</v>
      </c>
      <c r="X4740" s="217">
        <v>8.3675239192179394</v>
      </c>
      <c r="Y4740" s="217">
        <v>0</v>
      </c>
    </row>
    <row r="4741" spans="2:25">
      <c r="B4741" s="217" t="s">
        <v>4909</v>
      </c>
      <c r="C4741" s="217" t="s">
        <v>169</v>
      </c>
      <c r="D4741" s="217" t="s">
        <v>25</v>
      </c>
      <c r="E4741" s="217" t="s">
        <v>103</v>
      </c>
      <c r="F4741" s="217" t="s">
        <v>12</v>
      </c>
      <c r="G4741" s="217" t="s">
        <v>5</v>
      </c>
      <c r="H4741" s="217" t="s">
        <v>172</v>
      </c>
      <c r="I4741" s="217">
        <v>5</v>
      </c>
      <c r="J4741" s="217">
        <v>4</v>
      </c>
      <c r="K4741" s="217">
        <v>1</v>
      </c>
      <c r="L4741" s="217">
        <v>6</v>
      </c>
      <c r="M4741" s="217">
        <v>739.30265890829901</v>
      </c>
      <c r="N4741" s="217">
        <v>6.76313001143986</v>
      </c>
      <c r="O4741" s="217">
        <v>5.4105040091518903</v>
      </c>
      <c r="P4741" s="217">
        <v>1.3526260022879699</v>
      </c>
      <c r="Q4741" s="217">
        <v>6.6566368377154701</v>
      </c>
      <c r="R4741" s="217">
        <v>5.5046415552967796</v>
      </c>
      <c r="S4741" s="217">
        <v>1.1519952824186901</v>
      </c>
      <c r="T4741" s="217">
        <v>6.4382241876488502</v>
      </c>
      <c r="U4741" s="217">
        <v>5.26139849648174</v>
      </c>
      <c r="V4741" s="217">
        <v>1.17682569116711</v>
      </c>
      <c r="W4741" s="217">
        <v>6.6228009908508803</v>
      </c>
      <c r="X4741" s="217">
        <v>5.44237388890906</v>
      </c>
      <c r="Y4741" s="217">
        <v>1.18042710194182</v>
      </c>
    </row>
    <row r="4742" spans="2:25">
      <c r="B4742" s="217" t="s">
        <v>4910</v>
      </c>
      <c r="C4742" s="217" t="s">
        <v>169</v>
      </c>
      <c r="D4742" s="217" t="s">
        <v>25</v>
      </c>
      <c r="E4742" s="217" t="s">
        <v>103</v>
      </c>
      <c r="F4742" s="217" t="s">
        <v>12</v>
      </c>
      <c r="G4742" s="217" t="s">
        <v>5</v>
      </c>
      <c r="H4742" s="217" t="s">
        <v>174</v>
      </c>
      <c r="I4742" s="217">
        <v>4</v>
      </c>
      <c r="J4742" s="217">
        <v>4</v>
      </c>
      <c r="K4742" s="217">
        <v>0</v>
      </c>
      <c r="L4742" s="217">
        <v>5</v>
      </c>
      <c r="M4742" s="217">
        <v>780.03102889098705</v>
      </c>
      <c r="N4742" s="217">
        <v>5.1280011330921296</v>
      </c>
      <c r="O4742" s="217">
        <v>5.1280011330921296</v>
      </c>
      <c r="P4742" s="217">
        <v>0</v>
      </c>
      <c r="Q4742" s="217">
        <v>4.9407085288426096</v>
      </c>
      <c r="R4742" s="217">
        <v>4.9407085288426096</v>
      </c>
      <c r="S4742" s="217">
        <v>0</v>
      </c>
      <c r="T4742" s="217">
        <v>5.1728746380090298</v>
      </c>
      <c r="U4742" s="217">
        <v>5.1728746380090298</v>
      </c>
      <c r="V4742" s="217">
        <v>0</v>
      </c>
      <c r="W4742" s="217">
        <v>5.09130213094525</v>
      </c>
      <c r="X4742" s="217">
        <v>5.09130213094525</v>
      </c>
      <c r="Y4742" s="217">
        <v>0</v>
      </c>
    </row>
    <row r="4743" spans="2:25">
      <c r="B4743" s="217" t="s">
        <v>4911</v>
      </c>
      <c r="C4743" s="217" t="s">
        <v>169</v>
      </c>
      <c r="D4743" s="217" t="s">
        <v>25</v>
      </c>
      <c r="E4743" s="217" t="s">
        <v>103</v>
      </c>
      <c r="F4743" s="217" t="s">
        <v>12</v>
      </c>
      <c r="G4743" s="217" t="s">
        <v>5</v>
      </c>
      <c r="H4743" s="217" t="s">
        <v>176</v>
      </c>
      <c r="I4743" s="217">
        <v>12</v>
      </c>
      <c r="J4743" s="217">
        <v>12</v>
      </c>
      <c r="K4743" s="217">
        <v>0</v>
      </c>
      <c r="L4743" s="217">
        <v>21</v>
      </c>
      <c r="M4743" s="217">
        <v>1139.6072155341001</v>
      </c>
      <c r="N4743" s="217">
        <v>10.529943858223101</v>
      </c>
      <c r="O4743" s="217">
        <v>10.529943858223101</v>
      </c>
      <c r="P4743" s="217">
        <v>0</v>
      </c>
      <c r="Q4743" s="217">
        <v>10.8279634171202</v>
      </c>
      <c r="R4743" s="217">
        <v>10.8279634171202</v>
      </c>
      <c r="S4743" s="217">
        <v>0</v>
      </c>
      <c r="T4743" s="217">
        <v>10.5470285085905</v>
      </c>
      <c r="U4743" s="217">
        <v>10.5470285085905</v>
      </c>
      <c r="V4743" s="217">
        <v>0</v>
      </c>
      <c r="W4743" s="217">
        <v>10.7520367252142</v>
      </c>
      <c r="X4743" s="217">
        <v>10.7520367252142</v>
      </c>
      <c r="Y4743" s="217">
        <v>0</v>
      </c>
    </row>
    <row r="4744" spans="2:25">
      <c r="B4744" s="217" t="s">
        <v>4912</v>
      </c>
      <c r="C4744" s="217" t="s">
        <v>169</v>
      </c>
      <c r="D4744" s="217" t="s">
        <v>25</v>
      </c>
      <c r="E4744" s="217" t="s">
        <v>103</v>
      </c>
      <c r="F4744" s="217" t="s">
        <v>12</v>
      </c>
      <c r="G4744" s="217" t="s">
        <v>5</v>
      </c>
      <c r="H4744" s="217" t="s">
        <v>178</v>
      </c>
      <c r="I4744" s="217">
        <v>4</v>
      </c>
      <c r="J4744" s="217">
        <v>4</v>
      </c>
      <c r="K4744" s="217">
        <v>0</v>
      </c>
      <c r="L4744" s="217">
        <v>10</v>
      </c>
      <c r="M4744" s="217">
        <v>766.88957967724195</v>
      </c>
      <c r="N4744" s="217">
        <v>5.2158747569415</v>
      </c>
      <c r="O4744" s="217">
        <v>5.2158747569415</v>
      </c>
      <c r="P4744" s="217">
        <v>0</v>
      </c>
      <c r="Q4744" s="217">
        <v>5.2952124928186697</v>
      </c>
      <c r="R4744" s="217">
        <v>5.2952124928186697</v>
      </c>
      <c r="S4744" s="217">
        <v>0</v>
      </c>
      <c r="T4744" s="217">
        <v>5.1549499563338399</v>
      </c>
      <c r="U4744" s="217">
        <v>5.1549499563338399</v>
      </c>
      <c r="V4744" s="217">
        <v>0</v>
      </c>
      <c r="W4744" s="217">
        <v>5.28662614859799</v>
      </c>
      <c r="X4744" s="217">
        <v>5.28662614859799</v>
      </c>
      <c r="Y4744" s="217">
        <v>0</v>
      </c>
    </row>
    <row r="4745" spans="2:25">
      <c r="B4745" s="217" t="s">
        <v>4913</v>
      </c>
      <c r="C4745" s="217" t="s">
        <v>169</v>
      </c>
      <c r="D4745" s="217" t="s">
        <v>25</v>
      </c>
      <c r="E4745" s="217" t="s">
        <v>103</v>
      </c>
      <c r="F4745" s="217" t="s">
        <v>12</v>
      </c>
      <c r="G4745" s="217" t="s">
        <v>5</v>
      </c>
      <c r="H4745" s="217" t="s">
        <v>5</v>
      </c>
      <c r="I4745" s="217">
        <v>28</v>
      </c>
      <c r="J4745" s="217">
        <v>27</v>
      </c>
      <c r="K4745" s="217">
        <v>1</v>
      </c>
      <c r="L4745" s="217">
        <v>58</v>
      </c>
      <c r="M4745" s="217">
        <v>4000</v>
      </c>
      <c r="N4745" s="217">
        <v>7</v>
      </c>
      <c r="O4745" s="217">
        <v>6.75</v>
      </c>
      <c r="P4745" s="217">
        <v>0.25</v>
      </c>
      <c r="Q4745" s="217">
        <v>7.2954845405385704</v>
      </c>
      <c r="R4745" s="217">
        <v>7.056909205537</v>
      </c>
      <c r="S4745" s="217">
        <v>0.23857533500156899</v>
      </c>
      <c r="T4745" s="217">
        <v>7.0676698778717801</v>
      </c>
      <c r="U4745" s="217">
        <v>6.82395222746685</v>
      </c>
      <c r="V4745" s="217">
        <v>0.24371765040492899</v>
      </c>
      <c r="W4745" s="217">
        <v>7.2399602706491502</v>
      </c>
      <c r="X4745" s="217">
        <v>6.9954967771013203</v>
      </c>
      <c r="Y4745" s="217">
        <v>0.244463493547838</v>
      </c>
    </row>
    <row r="4746" spans="2:25">
      <c r="B4746" s="217" t="s">
        <v>4914</v>
      </c>
      <c r="C4746" s="217" t="s">
        <v>169</v>
      </c>
      <c r="D4746" s="217" t="s">
        <v>25</v>
      </c>
      <c r="E4746" s="217" t="s">
        <v>103</v>
      </c>
      <c r="F4746" s="217" t="s">
        <v>9</v>
      </c>
      <c r="G4746" s="217" t="s">
        <v>5</v>
      </c>
      <c r="H4746" s="217" t="s">
        <v>170</v>
      </c>
      <c r="I4746" s="217">
        <v>0</v>
      </c>
      <c r="J4746" s="217">
        <v>0</v>
      </c>
      <c r="K4746" s="217">
        <v>0</v>
      </c>
      <c r="L4746" s="217">
        <v>17</v>
      </c>
      <c r="M4746" s="217">
        <v>593.20321682437304</v>
      </c>
      <c r="N4746" s="217">
        <v>0</v>
      </c>
      <c r="O4746" s="217">
        <v>0</v>
      </c>
      <c r="P4746" s="217">
        <v>0</v>
      </c>
      <c r="Q4746" s="217">
        <v>0</v>
      </c>
      <c r="R4746" s="217">
        <v>0</v>
      </c>
      <c r="S4746" s="217">
        <v>0</v>
      </c>
      <c r="T4746" s="217">
        <v>0</v>
      </c>
      <c r="U4746" s="217">
        <v>0</v>
      </c>
      <c r="V4746" s="217">
        <v>0</v>
      </c>
      <c r="W4746" s="217">
        <v>0</v>
      </c>
      <c r="X4746" s="217">
        <v>0</v>
      </c>
      <c r="Y4746" s="217">
        <v>0</v>
      </c>
    </row>
    <row r="4747" spans="2:25">
      <c r="B4747" s="217" t="s">
        <v>4915</v>
      </c>
      <c r="C4747" s="217" t="s">
        <v>169</v>
      </c>
      <c r="D4747" s="217" t="s">
        <v>25</v>
      </c>
      <c r="E4747" s="217" t="s">
        <v>103</v>
      </c>
      <c r="F4747" s="217" t="s">
        <v>9</v>
      </c>
      <c r="G4747" s="217" t="s">
        <v>5</v>
      </c>
      <c r="H4747" s="217" t="s">
        <v>172</v>
      </c>
      <c r="I4747" s="217">
        <v>1</v>
      </c>
      <c r="J4747" s="217">
        <v>1</v>
      </c>
      <c r="K4747" s="217">
        <v>0</v>
      </c>
      <c r="L4747" s="217">
        <v>34</v>
      </c>
      <c r="M4747" s="217">
        <v>796.780655343646</v>
      </c>
      <c r="N4747" s="217">
        <v>1.2550505503534199</v>
      </c>
      <c r="O4747" s="217">
        <v>1.2550505503534199</v>
      </c>
      <c r="P4747" s="217">
        <v>0</v>
      </c>
      <c r="Q4747" s="217">
        <v>1.19608451450588</v>
      </c>
      <c r="R4747" s="217">
        <v>1.19608451450588</v>
      </c>
      <c r="S4747" s="217">
        <v>0</v>
      </c>
      <c r="T4747" s="217">
        <v>1.2218652341373699</v>
      </c>
      <c r="U4747" s="217">
        <v>1.2218652341373699</v>
      </c>
      <c r="V4747" s="217">
        <v>0</v>
      </c>
      <c r="W4747" s="217">
        <v>1.2256044783198301</v>
      </c>
      <c r="X4747" s="217">
        <v>1.2256044783198301</v>
      </c>
      <c r="Y4747" s="217">
        <v>0</v>
      </c>
    </row>
    <row r="4748" spans="2:25">
      <c r="B4748" s="217" t="s">
        <v>4916</v>
      </c>
      <c r="C4748" s="217" t="s">
        <v>169</v>
      </c>
      <c r="D4748" s="217" t="s">
        <v>25</v>
      </c>
      <c r="E4748" s="217" t="s">
        <v>103</v>
      </c>
      <c r="F4748" s="217" t="s">
        <v>9</v>
      </c>
      <c r="G4748" s="217" t="s">
        <v>5</v>
      </c>
      <c r="H4748" s="217" t="s">
        <v>174</v>
      </c>
      <c r="I4748" s="217">
        <v>1</v>
      </c>
      <c r="J4748" s="217">
        <v>1</v>
      </c>
      <c r="K4748" s="217">
        <v>0</v>
      </c>
      <c r="L4748" s="217">
        <v>8</v>
      </c>
      <c r="M4748" s="217">
        <v>872.75625939842496</v>
      </c>
      <c r="N4748" s="217">
        <v>1.1457952770104201</v>
      </c>
      <c r="O4748" s="217">
        <v>1.1457952770104201</v>
      </c>
      <c r="P4748" s="217">
        <v>0</v>
      </c>
      <c r="Q4748" s="217">
        <v>1.14042117804166</v>
      </c>
      <c r="R4748" s="217">
        <v>1.14042117804166</v>
      </c>
      <c r="S4748" s="217">
        <v>0</v>
      </c>
      <c r="T4748" s="217">
        <v>1.1650021155058099</v>
      </c>
      <c r="U4748" s="217">
        <v>1.1650021155058099</v>
      </c>
      <c r="V4748" s="217">
        <v>0</v>
      </c>
      <c r="W4748" s="217">
        <v>1.1685673428821699</v>
      </c>
      <c r="X4748" s="217">
        <v>1.1685673428821699</v>
      </c>
      <c r="Y4748" s="217">
        <v>0</v>
      </c>
    </row>
    <row r="4749" spans="2:25">
      <c r="B4749" s="217" t="s">
        <v>4917</v>
      </c>
      <c r="C4749" s="217" t="s">
        <v>169</v>
      </c>
      <c r="D4749" s="217" t="s">
        <v>25</v>
      </c>
      <c r="E4749" s="217" t="s">
        <v>103</v>
      </c>
      <c r="F4749" s="217" t="s">
        <v>9</v>
      </c>
      <c r="G4749" s="217" t="s">
        <v>5</v>
      </c>
      <c r="H4749" s="217" t="s">
        <v>176</v>
      </c>
      <c r="I4749" s="217">
        <v>7</v>
      </c>
      <c r="J4749" s="217">
        <v>5</v>
      </c>
      <c r="K4749" s="217">
        <v>2</v>
      </c>
      <c r="L4749" s="217">
        <v>40</v>
      </c>
      <c r="M4749" s="217">
        <v>1220.44493440782</v>
      </c>
      <c r="N4749" s="217">
        <v>5.7356131380040596</v>
      </c>
      <c r="O4749" s="217">
        <v>4.0968665271457496</v>
      </c>
      <c r="P4749" s="217">
        <v>1.6387466108583</v>
      </c>
      <c r="Q4749" s="217">
        <v>6.1637539084701496</v>
      </c>
      <c r="R4749" s="217">
        <v>4.4661539661996503</v>
      </c>
      <c r="S4749" s="217">
        <v>1.6975999422705099</v>
      </c>
      <c r="T4749" s="217">
        <v>5.4815084755983401</v>
      </c>
      <c r="U4749" s="217">
        <v>3.9103381390591498</v>
      </c>
      <c r="V4749" s="217">
        <v>1.57117033653919</v>
      </c>
      <c r="W4749" s="217">
        <v>5.8696348449463702</v>
      </c>
      <c r="X4749" s="217">
        <v>4.2193860056910104</v>
      </c>
      <c r="Y4749" s="217">
        <v>1.65024883925536</v>
      </c>
    </row>
    <row r="4750" spans="2:25">
      <c r="B4750" s="217" t="s">
        <v>4918</v>
      </c>
      <c r="C4750" s="217" t="s">
        <v>169</v>
      </c>
      <c r="D4750" s="217" t="s">
        <v>25</v>
      </c>
      <c r="E4750" s="217" t="s">
        <v>103</v>
      </c>
      <c r="F4750" s="217" t="s">
        <v>9</v>
      </c>
      <c r="G4750" s="217" t="s">
        <v>5</v>
      </c>
      <c r="H4750" s="217" t="s">
        <v>178</v>
      </c>
      <c r="I4750" s="217">
        <v>2</v>
      </c>
      <c r="J4750" s="217">
        <v>2</v>
      </c>
      <c r="K4750" s="217">
        <v>0</v>
      </c>
      <c r="L4750" s="217">
        <v>13</v>
      </c>
      <c r="M4750" s="217">
        <v>816.81493402573301</v>
      </c>
      <c r="N4750" s="217">
        <v>2.4485350557229002</v>
      </c>
      <c r="O4750" s="217">
        <v>2.4485350557229002</v>
      </c>
      <c r="P4750" s="217">
        <v>0</v>
      </c>
      <c r="Q4750" s="217">
        <v>2.4894512982310402</v>
      </c>
      <c r="R4750" s="217">
        <v>2.4894512982310402</v>
      </c>
      <c r="S4750" s="217">
        <v>0</v>
      </c>
      <c r="T4750" s="217">
        <v>2.5431095850641001</v>
      </c>
      <c r="U4750" s="217">
        <v>2.5431095850641001</v>
      </c>
      <c r="V4750" s="217">
        <v>0</v>
      </c>
      <c r="W4750" s="217">
        <v>2.5508922009006398</v>
      </c>
      <c r="X4750" s="217">
        <v>2.5508922009006398</v>
      </c>
      <c r="Y4750" s="217">
        <v>0</v>
      </c>
    </row>
    <row r="4751" spans="2:25">
      <c r="B4751" s="217" t="s">
        <v>4919</v>
      </c>
      <c r="C4751" s="217" t="s">
        <v>169</v>
      </c>
      <c r="D4751" s="217" t="s">
        <v>25</v>
      </c>
      <c r="E4751" s="217" t="s">
        <v>103</v>
      </c>
      <c r="F4751" s="217" t="s">
        <v>9</v>
      </c>
      <c r="G4751" s="217" t="s">
        <v>5</v>
      </c>
      <c r="H4751" s="217" t="s">
        <v>5</v>
      </c>
      <c r="I4751" s="217">
        <v>11</v>
      </c>
      <c r="J4751" s="217">
        <v>9</v>
      </c>
      <c r="K4751" s="217">
        <v>2</v>
      </c>
      <c r="L4751" s="217">
        <v>112</v>
      </c>
      <c r="M4751" s="217">
        <v>4300</v>
      </c>
      <c r="N4751" s="217">
        <v>2.5581395348837201</v>
      </c>
      <c r="O4751" s="217">
        <v>2.0930232558139501</v>
      </c>
      <c r="P4751" s="217">
        <v>0.46511627906976699</v>
      </c>
      <c r="Q4751" s="217">
        <v>2.8195020875024599</v>
      </c>
      <c r="R4751" s="217">
        <v>2.3005292588613702</v>
      </c>
      <c r="S4751" s="217">
        <v>0.51897282864109096</v>
      </c>
      <c r="T4751" s="217">
        <v>2.6203055910090201</v>
      </c>
      <c r="U4751" s="217">
        <v>2.1421404427116499</v>
      </c>
      <c r="V4751" s="217">
        <v>0.478165148297371</v>
      </c>
      <c r="W4751" s="217">
        <v>2.7467635499247498</v>
      </c>
      <c r="X4751" s="217">
        <v>2.2434472641543</v>
      </c>
      <c r="Y4751" s="217">
        <v>0.50331628577044196</v>
      </c>
    </row>
    <row r="4752" spans="2:25">
      <c r="B4752" s="217" t="s">
        <v>4920</v>
      </c>
      <c r="C4752" s="217" t="s">
        <v>169</v>
      </c>
      <c r="D4752" s="217" t="s">
        <v>25</v>
      </c>
      <c r="E4752" s="217" t="s">
        <v>103</v>
      </c>
      <c r="F4752" s="217" t="s">
        <v>5</v>
      </c>
      <c r="G4752" s="217" t="s">
        <v>5</v>
      </c>
      <c r="H4752" s="217" t="s">
        <v>170</v>
      </c>
      <c r="I4752" s="217">
        <v>3</v>
      </c>
      <c r="J4752" s="217">
        <v>3</v>
      </c>
      <c r="K4752" s="217">
        <v>0</v>
      </c>
      <c r="L4752" s="217">
        <v>33</v>
      </c>
      <c r="M4752" s="217">
        <v>1167.3727338137501</v>
      </c>
      <c r="N4752" s="217">
        <v>2.5698732830594402</v>
      </c>
      <c r="O4752" s="217">
        <v>2.5698732830594402</v>
      </c>
      <c r="P4752" s="217">
        <v>0</v>
      </c>
      <c r="Q4752" s="217">
        <v>4.01478506758506</v>
      </c>
      <c r="R4752" s="217">
        <v>4.01478506758506</v>
      </c>
      <c r="S4752" s="217">
        <v>0</v>
      </c>
      <c r="T4752" s="217">
        <v>3.5289288894696802</v>
      </c>
      <c r="U4752" s="217">
        <v>3.5289288894696802</v>
      </c>
      <c r="V4752" s="217">
        <v>0</v>
      </c>
      <c r="W4752" s="217">
        <v>3.8005042453461102</v>
      </c>
      <c r="X4752" s="217">
        <v>3.8005042453461102</v>
      </c>
      <c r="Y4752" s="217">
        <v>0</v>
      </c>
    </row>
    <row r="4753" spans="2:25">
      <c r="B4753" s="217" t="s">
        <v>4921</v>
      </c>
      <c r="C4753" s="217" t="s">
        <v>169</v>
      </c>
      <c r="D4753" s="217" t="s">
        <v>25</v>
      </c>
      <c r="E4753" s="217" t="s">
        <v>103</v>
      </c>
      <c r="F4753" s="217" t="s">
        <v>5</v>
      </c>
      <c r="G4753" s="217" t="s">
        <v>5</v>
      </c>
      <c r="H4753" s="217" t="s">
        <v>172</v>
      </c>
      <c r="I4753" s="217">
        <v>6</v>
      </c>
      <c r="J4753" s="217">
        <v>5</v>
      </c>
      <c r="K4753" s="217">
        <v>1</v>
      </c>
      <c r="L4753" s="217">
        <v>40</v>
      </c>
      <c r="M4753" s="217">
        <v>1536.08331425195</v>
      </c>
      <c r="N4753" s="217">
        <v>3.9060381323925299</v>
      </c>
      <c r="O4753" s="217">
        <v>3.2550317769937802</v>
      </c>
      <c r="P4753" s="217">
        <v>0.65100635539875595</v>
      </c>
      <c r="Q4753" s="217">
        <v>3.9033310214911898</v>
      </c>
      <c r="R4753" s="217">
        <v>3.316518035029</v>
      </c>
      <c r="S4753" s="217">
        <v>0.58681298646218305</v>
      </c>
      <c r="T4753" s="217">
        <v>3.8162452362036099</v>
      </c>
      <c r="U4753" s="217">
        <v>3.21678392857631</v>
      </c>
      <c r="V4753" s="217">
        <v>0.59946130762730498</v>
      </c>
      <c r="W4753" s="217">
        <v>3.9059297058387301</v>
      </c>
      <c r="X4753" s="217">
        <v>3.3046338814868901</v>
      </c>
      <c r="Y4753" s="217">
        <v>0.60129582435184203</v>
      </c>
    </row>
    <row r="4754" spans="2:25">
      <c r="B4754" s="217" t="s">
        <v>4922</v>
      </c>
      <c r="C4754" s="217" t="s">
        <v>169</v>
      </c>
      <c r="D4754" s="217" t="s">
        <v>25</v>
      </c>
      <c r="E4754" s="217" t="s">
        <v>103</v>
      </c>
      <c r="F4754" s="217" t="s">
        <v>5</v>
      </c>
      <c r="G4754" s="217" t="s">
        <v>5</v>
      </c>
      <c r="H4754" s="217" t="s">
        <v>174</v>
      </c>
      <c r="I4754" s="217">
        <v>5</v>
      </c>
      <c r="J4754" s="217">
        <v>5</v>
      </c>
      <c r="K4754" s="217">
        <v>0</v>
      </c>
      <c r="L4754" s="217">
        <v>13</v>
      </c>
      <c r="M4754" s="217">
        <v>1652.7872882894101</v>
      </c>
      <c r="N4754" s="217">
        <v>3.02519267629101</v>
      </c>
      <c r="O4754" s="217">
        <v>3.02519267629101</v>
      </c>
      <c r="P4754" s="217">
        <v>0</v>
      </c>
      <c r="Q4754" s="217">
        <v>2.9275666272684</v>
      </c>
      <c r="R4754" s="217">
        <v>2.9275666272684</v>
      </c>
      <c r="S4754" s="217">
        <v>0</v>
      </c>
      <c r="T4754" s="217">
        <v>3.0515596537276801</v>
      </c>
      <c r="U4754" s="217">
        <v>3.0515596537276801</v>
      </c>
      <c r="V4754" s="217">
        <v>0</v>
      </c>
      <c r="W4754" s="217">
        <v>3.0137042037696502</v>
      </c>
      <c r="X4754" s="217">
        <v>3.0137042037696502</v>
      </c>
      <c r="Y4754" s="217">
        <v>0</v>
      </c>
    </row>
    <row r="4755" spans="2:25">
      <c r="B4755" s="217" t="s">
        <v>4923</v>
      </c>
      <c r="C4755" s="217" t="s">
        <v>169</v>
      </c>
      <c r="D4755" s="217" t="s">
        <v>25</v>
      </c>
      <c r="E4755" s="217" t="s">
        <v>103</v>
      </c>
      <c r="F4755" s="217" t="s">
        <v>5</v>
      </c>
      <c r="G4755" s="217" t="s">
        <v>5</v>
      </c>
      <c r="H4755" s="217" t="s">
        <v>176</v>
      </c>
      <c r="I4755" s="217">
        <v>19</v>
      </c>
      <c r="J4755" s="217">
        <v>17</v>
      </c>
      <c r="K4755" s="217">
        <v>2</v>
      </c>
      <c r="L4755" s="217">
        <v>61</v>
      </c>
      <c r="M4755" s="217">
        <v>2360.0521499419201</v>
      </c>
      <c r="N4755" s="217">
        <v>8.0506695584957999</v>
      </c>
      <c r="O4755" s="217">
        <v>7.2032306576015097</v>
      </c>
      <c r="P4755" s="217">
        <v>0.84743890089429497</v>
      </c>
      <c r="Q4755" s="217">
        <v>8.3886705807331108</v>
      </c>
      <c r="R4755" s="217">
        <v>7.4965105605329798</v>
      </c>
      <c r="S4755" s="217">
        <v>0.89216002020012197</v>
      </c>
      <c r="T4755" s="217">
        <v>7.9024954669616196</v>
      </c>
      <c r="U4755" s="217">
        <v>7.0759159722173504</v>
      </c>
      <c r="V4755" s="217">
        <v>0.82657949474426295</v>
      </c>
      <c r="W4755" s="217">
        <v>8.1997852232886892</v>
      </c>
      <c r="X4755" s="217">
        <v>7.3320374330464801</v>
      </c>
      <c r="Y4755" s="217">
        <v>0.86774779024220605</v>
      </c>
    </row>
    <row r="4756" spans="2:25">
      <c r="B4756" s="217" t="s">
        <v>4924</v>
      </c>
      <c r="C4756" s="217" t="s">
        <v>169</v>
      </c>
      <c r="D4756" s="217" t="s">
        <v>25</v>
      </c>
      <c r="E4756" s="217" t="s">
        <v>103</v>
      </c>
      <c r="F4756" s="217" t="s">
        <v>5</v>
      </c>
      <c r="G4756" s="217" t="s">
        <v>5</v>
      </c>
      <c r="H4756" s="217" t="s">
        <v>178</v>
      </c>
      <c r="I4756" s="217">
        <v>6</v>
      </c>
      <c r="J4756" s="217">
        <v>6</v>
      </c>
      <c r="K4756" s="217">
        <v>0</v>
      </c>
      <c r="L4756" s="217">
        <v>23</v>
      </c>
      <c r="M4756" s="217">
        <v>1583.70451370298</v>
      </c>
      <c r="N4756" s="217">
        <v>3.7885855272149001</v>
      </c>
      <c r="O4756" s="217">
        <v>3.7885855272149001</v>
      </c>
      <c r="P4756" s="217">
        <v>0</v>
      </c>
      <c r="Q4756" s="217">
        <v>3.8645933540999202</v>
      </c>
      <c r="R4756" s="217">
        <v>3.8645933540999202</v>
      </c>
      <c r="S4756" s="217">
        <v>0</v>
      </c>
      <c r="T4756" s="217">
        <v>3.8236717667186602</v>
      </c>
      <c r="U4756" s="217">
        <v>3.8236717667186602</v>
      </c>
      <c r="V4756" s="217">
        <v>0</v>
      </c>
      <c r="W4756" s="217">
        <v>3.8919666302325702</v>
      </c>
      <c r="X4756" s="217">
        <v>3.8919666302325702</v>
      </c>
      <c r="Y4756" s="217">
        <v>0</v>
      </c>
    </row>
    <row r="4757" spans="2:25">
      <c r="B4757" s="217" t="s">
        <v>4925</v>
      </c>
      <c r="C4757" s="217" t="s">
        <v>169</v>
      </c>
      <c r="D4757" s="217" t="s">
        <v>25</v>
      </c>
      <c r="E4757" s="217" t="s">
        <v>103</v>
      </c>
      <c r="F4757" s="217" t="s">
        <v>5</v>
      </c>
      <c r="G4757" s="217" t="s">
        <v>5</v>
      </c>
      <c r="H4757" s="217" t="s">
        <v>5</v>
      </c>
      <c r="I4757" s="217">
        <v>39</v>
      </c>
      <c r="J4757" s="217">
        <v>36</v>
      </c>
      <c r="K4757" s="217">
        <v>3</v>
      </c>
      <c r="L4757" s="217">
        <v>170</v>
      </c>
      <c r="M4757" s="217">
        <v>8300</v>
      </c>
      <c r="N4757" s="217">
        <v>4.6987951807228896</v>
      </c>
      <c r="O4757" s="217">
        <v>4.3373493975903603</v>
      </c>
      <c r="P4757" s="217">
        <v>0.36144578313253001</v>
      </c>
      <c r="Q4757" s="217">
        <v>4.9771265228938297</v>
      </c>
      <c r="R4757" s="217">
        <v>4.5907479181624602</v>
      </c>
      <c r="S4757" s="217">
        <v>0.38637860473136998</v>
      </c>
      <c r="T4757" s="217">
        <v>4.7661227070967298</v>
      </c>
      <c r="U4757" s="217">
        <v>4.3987932401807601</v>
      </c>
      <c r="V4757" s="217">
        <v>0.36732946691597201</v>
      </c>
      <c r="W4757" s="217">
        <v>4.9136955806785201</v>
      </c>
      <c r="X4757" s="217">
        <v>4.53276919402039</v>
      </c>
      <c r="Y4757" s="217">
        <v>0.380926386658129</v>
      </c>
    </row>
    <row r="4758" spans="2:25">
      <c r="B4758" s="217" t="s">
        <v>4926</v>
      </c>
      <c r="C4758" s="217" t="s">
        <v>169</v>
      </c>
      <c r="D4758" s="217" t="s">
        <v>25</v>
      </c>
      <c r="E4758" s="217" t="s">
        <v>87</v>
      </c>
      <c r="F4758" s="217" t="s">
        <v>12</v>
      </c>
      <c r="G4758" s="217" t="s">
        <v>10</v>
      </c>
      <c r="H4758" s="217" t="s">
        <v>170</v>
      </c>
      <c r="I4758" s="217">
        <v>0</v>
      </c>
      <c r="J4758" s="217">
        <v>0</v>
      </c>
      <c r="K4758" s="217">
        <v>0</v>
      </c>
      <c r="L4758" s="217">
        <v>2</v>
      </c>
      <c r="M4758" s="217">
        <v>53.658536585365901</v>
      </c>
      <c r="N4758" s="217">
        <v>0</v>
      </c>
      <c r="O4758" s="217">
        <v>0</v>
      </c>
      <c r="P4758" s="217">
        <v>0</v>
      </c>
      <c r="Q4758" s="217">
        <v>0</v>
      </c>
      <c r="R4758" s="217">
        <v>0</v>
      </c>
      <c r="S4758" s="217">
        <v>0</v>
      </c>
      <c r="T4758" s="217">
        <v>0</v>
      </c>
      <c r="U4758" s="217">
        <v>0</v>
      </c>
      <c r="V4758" s="217">
        <v>0</v>
      </c>
      <c r="W4758" s="217">
        <v>0</v>
      </c>
      <c r="X4758" s="217">
        <v>0</v>
      </c>
      <c r="Y4758" s="217">
        <v>0</v>
      </c>
    </row>
    <row r="4759" spans="2:25">
      <c r="B4759" s="217" t="s">
        <v>4927</v>
      </c>
      <c r="C4759" s="217" t="s">
        <v>169</v>
      </c>
      <c r="D4759" s="217" t="s">
        <v>25</v>
      </c>
      <c r="E4759" s="217" t="s">
        <v>87</v>
      </c>
      <c r="F4759" s="217" t="s">
        <v>12</v>
      </c>
      <c r="G4759" s="217" t="s">
        <v>10</v>
      </c>
      <c r="H4759" s="217" t="s">
        <v>172</v>
      </c>
      <c r="I4759" s="217">
        <v>1</v>
      </c>
      <c r="J4759" s="217">
        <v>0</v>
      </c>
      <c r="K4759" s="217">
        <v>1</v>
      </c>
      <c r="L4759" s="217">
        <v>1</v>
      </c>
      <c r="M4759" s="217">
        <v>53.658536585365901</v>
      </c>
      <c r="N4759" s="217">
        <v>18.636363636363601</v>
      </c>
      <c r="O4759" s="217">
        <v>0</v>
      </c>
      <c r="P4759" s="217">
        <v>18.636363636363601</v>
      </c>
      <c r="Q4759" s="217">
        <v>18.636363636363601</v>
      </c>
      <c r="R4759" s="217">
        <v>0</v>
      </c>
      <c r="S4759" s="217">
        <v>18.636363636363601</v>
      </c>
      <c r="T4759" s="217">
        <v>18.636363636363601</v>
      </c>
      <c r="U4759" s="217">
        <v>0</v>
      </c>
      <c r="V4759" s="217">
        <v>18.636363636363601</v>
      </c>
      <c r="W4759" s="217">
        <v>18.636363636363601</v>
      </c>
      <c r="X4759" s="217">
        <v>0</v>
      </c>
      <c r="Y4759" s="217">
        <v>18.636363636363601</v>
      </c>
    </row>
    <row r="4760" spans="2:25">
      <c r="B4760" s="217" t="s">
        <v>4928</v>
      </c>
      <c r="C4760" s="217" t="s">
        <v>169</v>
      </c>
      <c r="D4760" s="217" t="s">
        <v>25</v>
      </c>
      <c r="E4760" s="217" t="s">
        <v>87</v>
      </c>
      <c r="F4760" s="217" t="s">
        <v>12</v>
      </c>
      <c r="G4760" s="217" t="s">
        <v>10</v>
      </c>
      <c r="H4760" s="217" t="s">
        <v>174</v>
      </c>
      <c r="I4760" s="217">
        <v>1</v>
      </c>
      <c r="J4760" s="217">
        <v>1</v>
      </c>
      <c r="K4760" s="217">
        <v>0</v>
      </c>
      <c r="L4760" s="217">
        <v>0</v>
      </c>
      <c r="M4760" s="217">
        <v>75.121951219512198</v>
      </c>
      <c r="N4760" s="217">
        <v>13.3116883116883</v>
      </c>
      <c r="O4760" s="217">
        <v>13.3116883116883</v>
      </c>
      <c r="P4760" s="217">
        <v>0</v>
      </c>
      <c r="Q4760" s="217">
        <v>13.3116883116883</v>
      </c>
      <c r="R4760" s="217">
        <v>13.3116883116883</v>
      </c>
      <c r="S4760" s="217">
        <v>0</v>
      </c>
      <c r="T4760" s="217">
        <v>13.3116883116883</v>
      </c>
      <c r="U4760" s="217">
        <v>13.3116883116883</v>
      </c>
      <c r="V4760" s="217">
        <v>0</v>
      </c>
      <c r="W4760" s="217">
        <v>13.3116883116883</v>
      </c>
      <c r="X4760" s="217">
        <v>13.3116883116883</v>
      </c>
      <c r="Y4760" s="217">
        <v>0</v>
      </c>
    </row>
    <row r="4761" spans="2:25">
      <c r="B4761" s="217" t="s">
        <v>4929</v>
      </c>
      <c r="C4761" s="217" t="s">
        <v>169</v>
      </c>
      <c r="D4761" s="217" t="s">
        <v>25</v>
      </c>
      <c r="E4761" s="217" t="s">
        <v>87</v>
      </c>
      <c r="F4761" s="217" t="s">
        <v>12</v>
      </c>
      <c r="G4761" s="217" t="s">
        <v>10</v>
      </c>
      <c r="H4761" s="217" t="s">
        <v>176</v>
      </c>
      <c r="I4761" s="217">
        <v>1</v>
      </c>
      <c r="J4761" s="217">
        <v>1</v>
      </c>
      <c r="K4761" s="217">
        <v>0</v>
      </c>
      <c r="L4761" s="217">
        <v>1</v>
      </c>
      <c r="M4761" s="217">
        <v>128.78048780487799</v>
      </c>
      <c r="N4761" s="217">
        <v>7.7651515151515103</v>
      </c>
      <c r="O4761" s="217">
        <v>7.7651515151515103</v>
      </c>
      <c r="P4761" s="217">
        <v>0</v>
      </c>
      <c r="Q4761" s="217">
        <v>7.7651515151515103</v>
      </c>
      <c r="R4761" s="217">
        <v>7.7651515151515103</v>
      </c>
      <c r="S4761" s="217">
        <v>0</v>
      </c>
      <c r="T4761" s="217">
        <v>7.7651515151515103</v>
      </c>
      <c r="U4761" s="217">
        <v>7.7651515151515103</v>
      </c>
      <c r="V4761" s="217">
        <v>0</v>
      </c>
      <c r="W4761" s="217">
        <v>7.7651515151515103</v>
      </c>
      <c r="X4761" s="217">
        <v>7.7651515151515103</v>
      </c>
      <c r="Y4761" s="217">
        <v>0</v>
      </c>
    </row>
    <row r="4762" spans="2:25">
      <c r="B4762" s="217" t="s">
        <v>4930</v>
      </c>
      <c r="C4762" s="217" t="s">
        <v>169</v>
      </c>
      <c r="D4762" s="217" t="s">
        <v>25</v>
      </c>
      <c r="E4762" s="217" t="s">
        <v>87</v>
      </c>
      <c r="F4762" s="217" t="s">
        <v>12</v>
      </c>
      <c r="G4762" s="217" t="s">
        <v>10</v>
      </c>
      <c r="H4762" s="217" t="s">
        <v>178</v>
      </c>
      <c r="I4762" s="217">
        <v>0</v>
      </c>
      <c r="J4762" s="217">
        <v>0</v>
      </c>
      <c r="K4762" s="217">
        <v>0</v>
      </c>
      <c r="L4762" s="217">
        <v>0</v>
      </c>
      <c r="M4762" s="217">
        <v>128.78048780487799</v>
      </c>
      <c r="N4762" s="217">
        <v>0</v>
      </c>
      <c r="O4762" s="217">
        <v>0</v>
      </c>
      <c r="P4762" s="217">
        <v>0</v>
      </c>
      <c r="Q4762" s="217">
        <v>0</v>
      </c>
      <c r="R4762" s="217">
        <v>0</v>
      </c>
      <c r="S4762" s="217">
        <v>0</v>
      </c>
      <c r="T4762" s="217">
        <v>0</v>
      </c>
      <c r="U4762" s="217">
        <v>0</v>
      </c>
      <c r="V4762" s="217">
        <v>0</v>
      </c>
      <c r="W4762" s="217">
        <v>0</v>
      </c>
      <c r="X4762" s="217">
        <v>0</v>
      </c>
      <c r="Y4762" s="217">
        <v>0</v>
      </c>
    </row>
    <row r="4763" spans="2:25">
      <c r="B4763" s="217" t="s">
        <v>4931</v>
      </c>
      <c r="C4763" s="217" t="s">
        <v>169</v>
      </c>
      <c r="D4763" s="217" t="s">
        <v>25</v>
      </c>
      <c r="E4763" s="217" t="s">
        <v>87</v>
      </c>
      <c r="F4763" s="217" t="s">
        <v>12</v>
      </c>
      <c r="G4763" s="217" t="s">
        <v>10</v>
      </c>
      <c r="H4763" s="217" t="s">
        <v>5</v>
      </c>
      <c r="I4763" s="217">
        <v>3</v>
      </c>
      <c r="J4763" s="217">
        <v>2</v>
      </c>
      <c r="K4763" s="217">
        <v>1</v>
      </c>
      <c r="L4763" s="217">
        <v>4</v>
      </c>
      <c r="M4763" s="217">
        <v>440</v>
      </c>
      <c r="N4763" s="217">
        <v>6.8181818181818201</v>
      </c>
      <c r="O4763" s="217">
        <v>4.5454545454545503</v>
      </c>
      <c r="P4763" s="217">
        <v>2.2727272727272698</v>
      </c>
      <c r="Q4763" s="217">
        <v>6.8181818181818201</v>
      </c>
      <c r="R4763" s="217">
        <v>4.5454545454545503</v>
      </c>
      <c r="S4763" s="217">
        <v>2.2727272727272698</v>
      </c>
      <c r="T4763" s="217">
        <v>6.8181818181818201</v>
      </c>
      <c r="U4763" s="217">
        <v>4.5454545454545503</v>
      </c>
      <c r="V4763" s="217">
        <v>2.2727272727272698</v>
      </c>
      <c r="W4763" s="217">
        <v>6.8181818181818201</v>
      </c>
      <c r="X4763" s="217">
        <v>4.5454545454545503</v>
      </c>
      <c r="Y4763" s="217">
        <v>2.2727272727272698</v>
      </c>
    </row>
    <row r="4764" spans="2:25">
      <c r="B4764" s="217" t="s">
        <v>4932</v>
      </c>
      <c r="C4764" s="217" t="s">
        <v>169</v>
      </c>
      <c r="D4764" s="217" t="s">
        <v>25</v>
      </c>
      <c r="E4764" s="217" t="s">
        <v>87</v>
      </c>
      <c r="F4764" s="217" t="s">
        <v>9</v>
      </c>
      <c r="G4764" s="217" t="s">
        <v>10</v>
      </c>
      <c r="H4764" s="217" t="s">
        <v>170</v>
      </c>
      <c r="I4764" s="217">
        <v>0</v>
      </c>
      <c r="J4764" s="217">
        <v>0</v>
      </c>
      <c r="K4764" s="217">
        <v>0</v>
      </c>
      <c r="L4764" s="217">
        <v>1</v>
      </c>
      <c r="M4764" s="217">
        <v>32.9268292682927</v>
      </c>
      <c r="N4764" s="217">
        <v>0</v>
      </c>
      <c r="O4764" s="217">
        <v>0</v>
      </c>
      <c r="P4764" s="217">
        <v>0</v>
      </c>
      <c r="Q4764" s="217">
        <v>0</v>
      </c>
      <c r="R4764" s="217">
        <v>0</v>
      </c>
      <c r="S4764" s="217">
        <v>0</v>
      </c>
      <c r="T4764" s="217">
        <v>0</v>
      </c>
      <c r="U4764" s="217">
        <v>0</v>
      </c>
      <c r="V4764" s="217">
        <v>0</v>
      </c>
      <c r="W4764" s="217">
        <v>0</v>
      </c>
      <c r="X4764" s="217">
        <v>0</v>
      </c>
      <c r="Y4764" s="217">
        <v>0</v>
      </c>
    </row>
    <row r="4765" spans="2:25">
      <c r="B4765" s="217" t="s">
        <v>4933</v>
      </c>
      <c r="C4765" s="217" t="s">
        <v>169</v>
      </c>
      <c r="D4765" s="217" t="s">
        <v>25</v>
      </c>
      <c r="E4765" s="217" t="s">
        <v>87</v>
      </c>
      <c r="F4765" s="217" t="s">
        <v>9</v>
      </c>
      <c r="G4765" s="217" t="s">
        <v>10</v>
      </c>
      <c r="H4765" s="217" t="s">
        <v>172</v>
      </c>
      <c r="I4765" s="217">
        <v>0</v>
      </c>
      <c r="J4765" s="217">
        <v>0</v>
      </c>
      <c r="K4765" s="217">
        <v>0</v>
      </c>
      <c r="L4765" s="217">
        <v>7</v>
      </c>
      <c r="M4765" s="217">
        <v>54.878048780487802</v>
      </c>
      <c r="N4765" s="217">
        <v>0</v>
      </c>
      <c r="O4765" s="217">
        <v>0</v>
      </c>
      <c r="P4765" s="217">
        <v>0</v>
      </c>
      <c r="Q4765" s="217">
        <v>0</v>
      </c>
      <c r="R4765" s="217">
        <v>0</v>
      </c>
      <c r="S4765" s="217">
        <v>0</v>
      </c>
      <c r="T4765" s="217">
        <v>0</v>
      </c>
      <c r="U4765" s="217">
        <v>0</v>
      </c>
      <c r="V4765" s="217">
        <v>0</v>
      </c>
      <c r="W4765" s="217">
        <v>0</v>
      </c>
      <c r="X4765" s="217">
        <v>0</v>
      </c>
      <c r="Y4765" s="217">
        <v>0</v>
      </c>
    </row>
    <row r="4766" spans="2:25">
      <c r="B4766" s="217" t="s">
        <v>4934</v>
      </c>
      <c r="C4766" s="217" t="s">
        <v>169</v>
      </c>
      <c r="D4766" s="217" t="s">
        <v>25</v>
      </c>
      <c r="E4766" s="217" t="s">
        <v>87</v>
      </c>
      <c r="F4766" s="217" t="s">
        <v>9</v>
      </c>
      <c r="G4766" s="217" t="s">
        <v>10</v>
      </c>
      <c r="H4766" s="217" t="s">
        <v>174</v>
      </c>
      <c r="I4766" s="217">
        <v>0</v>
      </c>
      <c r="J4766" s="217">
        <v>0</v>
      </c>
      <c r="K4766" s="217">
        <v>0</v>
      </c>
      <c r="L4766" s="217">
        <v>0</v>
      </c>
      <c r="M4766" s="217">
        <v>98.780487804878007</v>
      </c>
      <c r="N4766" s="217">
        <v>0</v>
      </c>
      <c r="O4766" s="217">
        <v>0</v>
      </c>
      <c r="P4766" s="217">
        <v>0</v>
      </c>
      <c r="Q4766" s="217">
        <v>0</v>
      </c>
      <c r="R4766" s="217">
        <v>0</v>
      </c>
      <c r="S4766" s="217">
        <v>0</v>
      </c>
      <c r="T4766" s="217">
        <v>0</v>
      </c>
      <c r="U4766" s="217">
        <v>0</v>
      </c>
      <c r="V4766" s="217">
        <v>0</v>
      </c>
      <c r="W4766" s="217">
        <v>0</v>
      </c>
      <c r="X4766" s="217">
        <v>0</v>
      </c>
      <c r="Y4766" s="217">
        <v>0</v>
      </c>
    </row>
    <row r="4767" spans="2:25">
      <c r="B4767" s="217" t="s">
        <v>4935</v>
      </c>
      <c r="C4767" s="217" t="s">
        <v>169</v>
      </c>
      <c r="D4767" s="217" t="s">
        <v>25</v>
      </c>
      <c r="E4767" s="217" t="s">
        <v>87</v>
      </c>
      <c r="F4767" s="217" t="s">
        <v>9</v>
      </c>
      <c r="G4767" s="217" t="s">
        <v>10</v>
      </c>
      <c r="H4767" s="217" t="s">
        <v>176</v>
      </c>
      <c r="I4767" s="217">
        <v>1</v>
      </c>
      <c r="J4767" s="217">
        <v>0</v>
      </c>
      <c r="K4767" s="217">
        <v>1</v>
      </c>
      <c r="L4767" s="217">
        <v>11</v>
      </c>
      <c r="M4767" s="217">
        <v>142.68292682926801</v>
      </c>
      <c r="N4767" s="217">
        <v>7.0085470085470103</v>
      </c>
      <c r="O4767" s="217">
        <v>0</v>
      </c>
      <c r="P4767" s="217">
        <v>7.0085470085470103</v>
      </c>
      <c r="Q4767" s="217">
        <v>7.0085470085470103</v>
      </c>
      <c r="R4767" s="217">
        <v>0</v>
      </c>
      <c r="S4767" s="217">
        <v>7.0085470085470103</v>
      </c>
      <c r="T4767" s="217">
        <v>7.0085470085470103</v>
      </c>
      <c r="U4767" s="217">
        <v>0</v>
      </c>
      <c r="V4767" s="217">
        <v>7.0085470085470103</v>
      </c>
      <c r="W4767" s="217">
        <v>7.0085470085470103</v>
      </c>
      <c r="X4767" s="217">
        <v>0</v>
      </c>
      <c r="Y4767" s="217">
        <v>7.0085470085470103</v>
      </c>
    </row>
    <row r="4768" spans="2:25">
      <c r="B4768" s="217" t="s">
        <v>4936</v>
      </c>
      <c r="C4768" s="217" t="s">
        <v>169</v>
      </c>
      <c r="D4768" s="217" t="s">
        <v>25</v>
      </c>
      <c r="E4768" s="217" t="s">
        <v>87</v>
      </c>
      <c r="F4768" s="217" t="s">
        <v>9</v>
      </c>
      <c r="G4768" s="217" t="s">
        <v>10</v>
      </c>
      <c r="H4768" s="217" t="s">
        <v>178</v>
      </c>
      <c r="I4768" s="217">
        <v>2</v>
      </c>
      <c r="J4768" s="217">
        <v>2</v>
      </c>
      <c r="K4768" s="217">
        <v>0</v>
      </c>
      <c r="L4768" s="217">
        <v>4</v>
      </c>
      <c r="M4768" s="217">
        <v>120.731707317073</v>
      </c>
      <c r="N4768" s="217">
        <v>16.565656565656599</v>
      </c>
      <c r="O4768" s="217">
        <v>16.565656565656599</v>
      </c>
      <c r="P4768" s="217">
        <v>0</v>
      </c>
      <c r="Q4768" s="217">
        <v>16.565656565656599</v>
      </c>
      <c r="R4768" s="217">
        <v>16.565656565656599</v>
      </c>
      <c r="S4768" s="217">
        <v>0</v>
      </c>
      <c r="T4768" s="217">
        <v>16.565656565656599</v>
      </c>
      <c r="U4768" s="217">
        <v>16.565656565656599</v>
      </c>
      <c r="V4768" s="217">
        <v>0</v>
      </c>
      <c r="W4768" s="217">
        <v>16.565656565656599</v>
      </c>
      <c r="X4768" s="217">
        <v>16.565656565656599</v>
      </c>
      <c r="Y4768" s="217">
        <v>0</v>
      </c>
    </row>
    <row r="4769" spans="2:25">
      <c r="B4769" s="217" t="s">
        <v>4937</v>
      </c>
      <c r="C4769" s="217" t="s">
        <v>169</v>
      </c>
      <c r="D4769" s="217" t="s">
        <v>25</v>
      </c>
      <c r="E4769" s="217" t="s">
        <v>87</v>
      </c>
      <c r="F4769" s="217" t="s">
        <v>9</v>
      </c>
      <c r="G4769" s="217" t="s">
        <v>10</v>
      </c>
      <c r="H4769" s="217" t="s">
        <v>5</v>
      </c>
      <c r="I4769" s="217">
        <v>3</v>
      </c>
      <c r="J4769" s="217">
        <v>2</v>
      </c>
      <c r="K4769" s="217">
        <v>1</v>
      </c>
      <c r="L4769" s="217">
        <v>23</v>
      </c>
      <c r="M4769" s="217">
        <v>450</v>
      </c>
      <c r="N4769" s="217">
        <v>6.6666666666666696</v>
      </c>
      <c r="O4769" s="217">
        <v>4.4444444444444402</v>
      </c>
      <c r="P4769" s="217">
        <v>2.2222222222222201</v>
      </c>
      <c r="Q4769" s="217">
        <v>6.6666666666666696</v>
      </c>
      <c r="R4769" s="217">
        <v>4.4444444444444402</v>
      </c>
      <c r="S4769" s="217">
        <v>2.2222222222222201</v>
      </c>
      <c r="T4769" s="217">
        <v>6.6666666666666696</v>
      </c>
      <c r="U4769" s="217">
        <v>4.4444444444444402</v>
      </c>
      <c r="V4769" s="217">
        <v>2.2222222222222201</v>
      </c>
      <c r="W4769" s="217">
        <v>6.6666666666666696</v>
      </c>
      <c r="X4769" s="217">
        <v>4.4444444444444402</v>
      </c>
      <c r="Y4769" s="217">
        <v>2.2222222222222201</v>
      </c>
    </row>
    <row r="4770" spans="2:25">
      <c r="B4770" s="217" t="s">
        <v>4938</v>
      </c>
      <c r="C4770" s="217" t="s">
        <v>169</v>
      </c>
      <c r="D4770" s="217" t="s">
        <v>25</v>
      </c>
      <c r="E4770" s="217" t="s">
        <v>87</v>
      </c>
      <c r="F4770" s="217" t="s">
        <v>5</v>
      </c>
      <c r="G4770" s="217" t="s">
        <v>10</v>
      </c>
      <c r="H4770" s="217" t="s">
        <v>170</v>
      </c>
      <c r="I4770" s="217">
        <v>0</v>
      </c>
      <c r="J4770" s="217">
        <v>0</v>
      </c>
      <c r="K4770" s="217">
        <v>0</v>
      </c>
      <c r="L4770" s="217">
        <v>3</v>
      </c>
      <c r="M4770" s="217">
        <v>86.585365853658502</v>
      </c>
      <c r="N4770" s="217">
        <v>0</v>
      </c>
      <c r="O4770" s="217">
        <v>0</v>
      </c>
      <c r="P4770" s="217">
        <v>0</v>
      </c>
      <c r="Q4770" s="217">
        <v>0</v>
      </c>
      <c r="R4770" s="217">
        <v>0</v>
      </c>
      <c r="S4770" s="217">
        <v>0</v>
      </c>
      <c r="T4770" s="217">
        <v>0</v>
      </c>
      <c r="U4770" s="217">
        <v>0</v>
      </c>
      <c r="V4770" s="217">
        <v>0</v>
      </c>
      <c r="W4770" s="217">
        <v>0</v>
      </c>
      <c r="X4770" s="217">
        <v>0</v>
      </c>
      <c r="Y4770" s="217">
        <v>0</v>
      </c>
    </row>
    <row r="4771" spans="2:25">
      <c r="B4771" s="217" t="s">
        <v>4939</v>
      </c>
      <c r="C4771" s="217" t="s">
        <v>169</v>
      </c>
      <c r="D4771" s="217" t="s">
        <v>25</v>
      </c>
      <c r="E4771" s="217" t="s">
        <v>87</v>
      </c>
      <c r="F4771" s="217" t="s">
        <v>5</v>
      </c>
      <c r="G4771" s="217" t="s">
        <v>10</v>
      </c>
      <c r="H4771" s="217" t="s">
        <v>172</v>
      </c>
      <c r="I4771" s="217">
        <v>1</v>
      </c>
      <c r="J4771" s="217">
        <v>0</v>
      </c>
      <c r="K4771" s="217">
        <v>1</v>
      </c>
      <c r="L4771" s="217">
        <v>8</v>
      </c>
      <c r="M4771" s="217">
        <v>108.53658536585399</v>
      </c>
      <c r="N4771" s="217">
        <v>9.2134831460674196</v>
      </c>
      <c r="O4771" s="217">
        <v>0</v>
      </c>
      <c r="P4771" s="217">
        <v>9.2134831460674196</v>
      </c>
      <c r="Q4771" s="217">
        <v>9.2134831460674196</v>
      </c>
      <c r="R4771" s="217">
        <v>0</v>
      </c>
      <c r="S4771" s="217">
        <v>9.2134831460674196</v>
      </c>
      <c r="T4771" s="217">
        <v>9.2134831460674196</v>
      </c>
      <c r="U4771" s="217">
        <v>0</v>
      </c>
      <c r="V4771" s="217">
        <v>9.2134831460674196</v>
      </c>
      <c r="W4771" s="217">
        <v>9.2134831460674196</v>
      </c>
      <c r="X4771" s="217">
        <v>0</v>
      </c>
      <c r="Y4771" s="217">
        <v>9.2134831460674196</v>
      </c>
    </row>
    <row r="4772" spans="2:25">
      <c r="B4772" s="217" t="s">
        <v>4940</v>
      </c>
      <c r="C4772" s="217" t="s">
        <v>169</v>
      </c>
      <c r="D4772" s="217" t="s">
        <v>25</v>
      </c>
      <c r="E4772" s="217" t="s">
        <v>87</v>
      </c>
      <c r="F4772" s="217" t="s">
        <v>5</v>
      </c>
      <c r="G4772" s="217" t="s">
        <v>10</v>
      </c>
      <c r="H4772" s="217" t="s">
        <v>174</v>
      </c>
      <c r="I4772" s="217">
        <v>1</v>
      </c>
      <c r="J4772" s="217">
        <v>1</v>
      </c>
      <c r="K4772" s="217">
        <v>0</v>
      </c>
      <c r="L4772" s="217">
        <v>0</v>
      </c>
      <c r="M4772" s="217">
        <v>173.90243902438999</v>
      </c>
      <c r="N4772" s="217">
        <v>5.7503506311360404</v>
      </c>
      <c r="O4772" s="217">
        <v>5.7503506311360404</v>
      </c>
      <c r="P4772" s="217">
        <v>0</v>
      </c>
      <c r="Q4772" s="217">
        <v>5.7503506311360404</v>
      </c>
      <c r="R4772" s="217">
        <v>5.7503506311360404</v>
      </c>
      <c r="S4772" s="217">
        <v>0</v>
      </c>
      <c r="T4772" s="217">
        <v>5.7503506311360404</v>
      </c>
      <c r="U4772" s="217">
        <v>5.7503506311360404</v>
      </c>
      <c r="V4772" s="217">
        <v>0</v>
      </c>
      <c r="W4772" s="217">
        <v>5.7503506311360404</v>
      </c>
      <c r="X4772" s="217">
        <v>5.7503506311360404</v>
      </c>
      <c r="Y4772" s="217">
        <v>0</v>
      </c>
    </row>
    <row r="4773" spans="2:25">
      <c r="B4773" s="217" t="s">
        <v>4941</v>
      </c>
      <c r="C4773" s="217" t="s">
        <v>169</v>
      </c>
      <c r="D4773" s="217" t="s">
        <v>25</v>
      </c>
      <c r="E4773" s="217" t="s">
        <v>87</v>
      </c>
      <c r="F4773" s="217" t="s">
        <v>5</v>
      </c>
      <c r="G4773" s="217" t="s">
        <v>10</v>
      </c>
      <c r="H4773" s="217" t="s">
        <v>176</v>
      </c>
      <c r="I4773" s="217">
        <v>2</v>
      </c>
      <c r="J4773" s="217">
        <v>1</v>
      </c>
      <c r="K4773" s="217">
        <v>1</v>
      </c>
      <c r="L4773" s="217">
        <v>12</v>
      </c>
      <c r="M4773" s="217">
        <v>271.46341463414598</v>
      </c>
      <c r="N4773" s="217">
        <v>7.36747529200359</v>
      </c>
      <c r="O4773" s="217">
        <v>3.6837376460017999</v>
      </c>
      <c r="P4773" s="217">
        <v>3.6837376460017999</v>
      </c>
      <c r="Q4773" s="217">
        <v>7.36747529200359</v>
      </c>
      <c r="R4773" s="217">
        <v>3.6837376460017999</v>
      </c>
      <c r="S4773" s="217">
        <v>3.6837376460017999</v>
      </c>
      <c r="T4773" s="217">
        <v>7.36747529200359</v>
      </c>
      <c r="U4773" s="217">
        <v>3.6837376460017999</v>
      </c>
      <c r="V4773" s="217">
        <v>3.6837376460017999</v>
      </c>
      <c r="W4773" s="217">
        <v>7.36747529200359</v>
      </c>
      <c r="X4773" s="217">
        <v>3.6837376460017999</v>
      </c>
      <c r="Y4773" s="217">
        <v>3.6837376460017999</v>
      </c>
    </row>
    <row r="4774" spans="2:25">
      <c r="B4774" s="217" t="s">
        <v>4942</v>
      </c>
      <c r="C4774" s="217" t="s">
        <v>169</v>
      </c>
      <c r="D4774" s="217" t="s">
        <v>25</v>
      </c>
      <c r="E4774" s="217" t="s">
        <v>87</v>
      </c>
      <c r="F4774" s="217" t="s">
        <v>5</v>
      </c>
      <c r="G4774" s="217" t="s">
        <v>10</v>
      </c>
      <c r="H4774" s="217" t="s">
        <v>178</v>
      </c>
      <c r="I4774" s="217">
        <v>2</v>
      </c>
      <c r="J4774" s="217">
        <v>2</v>
      </c>
      <c r="K4774" s="217">
        <v>0</v>
      </c>
      <c r="L4774" s="217">
        <v>4</v>
      </c>
      <c r="M4774" s="217">
        <v>249.51219512195101</v>
      </c>
      <c r="N4774" s="217">
        <v>8.0156402737047898</v>
      </c>
      <c r="O4774" s="217">
        <v>8.0156402737047898</v>
      </c>
      <c r="P4774" s="217">
        <v>0</v>
      </c>
      <c r="Q4774" s="217">
        <v>8.0156402737047898</v>
      </c>
      <c r="R4774" s="217">
        <v>8.0156402737047898</v>
      </c>
      <c r="S4774" s="217">
        <v>0</v>
      </c>
      <c r="T4774" s="217">
        <v>8.0156402737047898</v>
      </c>
      <c r="U4774" s="217">
        <v>8.0156402737047898</v>
      </c>
      <c r="V4774" s="217">
        <v>0</v>
      </c>
      <c r="W4774" s="217">
        <v>8.0156402737047898</v>
      </c>
      <c r="X4774" s="217">
        <v>8.0156402737047898</v>
      </c>
      <c r="Y4774" s="217">
        <v>0</v>
      </c>
    </row>
    <row r="4775" spans="2:25">
      <c r="B4775" s="217" t="s">
        <v>4943</v>
      </c>
      <c r="C4775" s="217" t="s">
        <v>169</v>
      </c>
      <c r="D4775" s="217" t="s">
        <v>25</v>
      </c>
      <c r="E4775" s="217" t="s">
        <v>87</v>
      </c>
      <c r="F4775" s="217" t="s">
        <v>5</v>
      </c>
      <c r="G4775" s="217" t="s">
        <v>10</v>
      </c>
      <c r="H4775" s="217" t="s">
        <v>5</v>
      </c>
      <c r="I4775" s="217">
        <v>6</v>
      </c>
      <c r="J4775" s="217">
        <v>4</v>
      </c>
      <c r="K4775" s="217">
        <v>2</v>
      </c>
      <c r="L4775" s="217">
        <v>27</v>
      </c>
      <c r="M4775" s="217">
        <v>890</v>
      </c>
      <c r="N4775" s="217">
        <v>6.7415730337078603</v>
      </c>
      <c r="O4775" s="217">
        <v>4.4943820224719104</v>
      </c>
      <c r="P4775" s="217">
        <v>2.2471910112359601</v>
      </c>
      <c r="Q4775" s="217">
        <v>6.7415730337078603</v>
      </c>
      <c r="R4775" s="217">
        <v>4.4943820224719104</v>
      </c>
      <c r="S4775" s="217">
        <v>2.2471910112359601</v>
      </c>
      <c r="T4775" s="217">
        <v>6.7415730337078603</v>
      </c>
      <c r="U4775" s="217">
        <v>4.4943820224719104</v>
      </c>
      <c r="V4775" s="217">
        <v>2.2471910112359601</v>
      </c>
      <c r="W4775" s="217">
        <v>6.7415730337078603</v>
      </c>
      <c r="X4775" s="217">
        <v>4.4943820224719104</v>
      </c>
      <c r="Y4775" s="217">
        <v>2.2471910112359601</v>
      </c>
    </row>
    <row r="4776" spans="2:25">
      <c r="B4776" s="217" t="s">
        <v>4944</v>
      </c>
      <c r="C4776" s="217" t="s">
        <v>169</v>
      </c>
      <c r="D4776" s="217" t="s">
        <v>25</v>
      </c>
      <c r="E4776" s="217" t="s">
        <v>87</v>
      </c>
      <c r="F4776" s="217" t="s">
        <v>12</v>
      </c>
      <c r="G4776" s="217" t="s">
        <v>49</v>
      </c>
      <c r="H4776" s="217" t="s">
        <v>170</v>
      </c>
      <c r="I4776" s="217">
        <v>1</v>
      </c>
      <c r="J4776" s="217">
        <v>1</v>
      </c>
      <c r="K4776" s="217">
        <v>0</v>
      </c>
      <c r="L4776" s="217">
        <v>2</v>
      </c>
      <c r="M4776" s="217">
        <v>157.68786127167601</v>
      </c>
      <c r="N4776" s="217">
        <v>6.3416422287390004</v>
      </c>
      <c r="O4776" s="217">
        <v>6.3416422287390004</v>
      </c>
      <c r="P4776" s="217">
        <v>0</v>
      </c>
      <c r="Q4776" s="217">
        <v>6.3416422287390004</v>
      </c>
      <c r="R4776" s="217">
        <v>6.3416422287390004</v>
      </c>
      <c r="S4776" s="217">
        <v>0</v>
      </c>
      <c r="T4776" s="217">
        <v>6.3416422287390004</v>
      </c>
      <c r="U4776" s="217">
        <v>6.3416422287390004</v>
      </c>
      <c r="V4776" s="217">
        <v>0</v>
      </c>
      <c r="W4776" s="217">
        <v>6.3416422287390004</v>
      </c>
      <c r="X4776" s="217">
        <v>6.3416422287390004</v>
      </c>
      <c r="Y4776" s="217">
        <v>0</v>
      </c>
    </row>
    <row r="4777" spans="2:25">
      <c r="B4777" s="217" t="s">
        <v>4945</v>
      </c>
      <c r="C4777" s="217" t="s">
        <v>169</v>
      </c>
      <c r="D4777" s="217" t="s">
        <v>25</v>
      </c>
      <c r="E4777" s="217" t="s">
        <v>87</v>
      </c>
      <c r="F4777" s="217" t="s">
        <v>12</v>
      </c>
      <c r="G4777" s="217" t="s">
        <v>49</v>
      </c>
      <c r="H4777" s="217" t="s">
        <v>172</v>
      </c>
      <c r="I4777" s="217">
        <v>3</v>
      </c>
      <c r="J4777" s="217">
        <v>3</v>
      </c>
      <c r="K4777" s="217">
        <v>0</v>
      </c>
      <c r="L4777" s="217">
        <v>1</v>
      </c>
      <c r="M4777" s="217">
        <v>223.815028901734</v>
      </c>
      <c r="N4777" s="217">
        <v>13.4039256198347</v>
      </c>
      <c r="O4777" s="217">
        <v>13.4039256198347</v>
      </c>
      <c r="P4777" s="217">
        <v>0</v>
      </c>
      <c r="Q4777" s="217">
        <v>13.4039256198347</v>
      </c>
      <c r="R4777" s="217">
        <v>13.4039256198347</v>
      </c>
      <c r="S4777" s="217">
        <v>0</v>
      </c>
      <c r="T4777" s="217">
        <v>13.4039256198347</v>
      </c>
      <c r="U4777" s="217">
        <v>13.4039256198347</v>
      </c>
      <c r="V4777" s="217">
        <v>0</v>
      </c>
      <c r="W4777" s="217">
        <v>13.4039256198347</v>
      </c>
      <c r="X4777" s="217">
        <v>13.4039256198347</v>
      </c>
      <c r="Y4777" s="217">
        <v>0</v>
      </c>
    </row>
    <row r="4778" spans="2:25">
      <c r="B4778" s="217" t="s">
        <v>4946</v>
      </c>
      <c r="C4778" s="217" t="s">
        <v>169</v>
      </c>
      <c r="D4778" s="217" t="s">
        <v>25</v>
      </c>
      <c r="E4778" s="217" t="s">
        <v>87</v>
      </c>
      <c r="F4778" s="217" t="s">
        <v>12</v>
      </c>
      <c r="G4778" s="217" t="s">
        <v>49</v>
      </c>
      <c r="H4778" s="217" t="s">
        <v>174</v>
      </c>
      <c r="I4778" s="217">
        <v>2</v>
      </c>
      <c r="J4778" s="217">
        <v>2</v>
      </c>
      <c r="K4778" s="217">
        <v>0</v>
      </c>
      <c r="L4778" s="217">
        <v>1</v>
      </c>
      <c r="M4778" s="217">
        <v>167.86127167630099</v>
      </c>
      <c r="N4778" s="217">
        <v>11.914600550964201</v>
      </c>
      <c r="O4778" s="217">
        <v>11.914600550964201</v>
      </c>
      <c r="P4778" s="217">
        <v>0</v>
      </c>
      <c r="Q4778" s="217">
        <v>11.914600550964201</v>
      </c>
      <c r="R4778" s="217">
        <v>11.914600550964201</v>
      </c>
      <c r="S4778" s="217">
        <v>0</v>
      </c>
      <c r="T4778" s="217">
        <v>11.914600550964201</v>
      </c>
      <c r="U4778" s="217">
        <v>11.914600550964201</v>
      </c>
      <c r="V4778" s="217">
        <v>0</v>
      </c>
      <c r="W4778" s="217">
        <v>11.914600550964201</v>
      </c>
      <c r="X4778" s="217">
        <v>11.914600550964201</v>
      </c>
      <c r="Y4778" s="217">
        <v>0</v>
      </c>
    </row>
    <row r="4779" spans="2:25">
      <c r="B4779" s="217" t="s">
        <v>4947</v>
      </c>
      <c r="C4779" s="217" t="s">
        <v>169</v>
      </c>
      <c r="D4779" s="217" t="s">
        <v>25</v>
      </c>
      <c r="E4779" s="217" t="s">
        <v>87</v>
      </c>
      <c r="F4779" s="217" t="s">
        <v>12</v>
      </c>
      <c r="G4779" s="217" t="s">
        <v>49</v>
      </c>
      <c r="H4779" s="217" t="s">
        <v>176</v>
      </c>
      <c r="I4779" s="217">
        <v>5</v>
      </c>
      <c r="J4779" s="217">
        <v>5</v>
      </c>
      <c r="K4779" s="217">
        <v>0</v>
      </c>
      <c r="L4779" s="217">
        <v>4</v>
      </c>
      <c r="M4779" s="217">
        <v>223.815028901734</v>
      </c>
      <c r="N4779" s="217">
        <v>22.339876033057902</v>
      </c>
      <c r="O4779" s="217">
        <v>22.339876033057902</v>
      </c>
      <c r="P4779" s="217">
        <v>0</v>
      </c>
      <c r="Q4779" s="217">
        <v>22.339876033057902</v>
      </c>
      <c r="R4779" s="217">
        <v>22.339876033057902</v>
      </c>
      <c r="S4779" s="217">
        <v>0</v>
      </c>
      <c r="T4779" s="217">
        <v>22.339876033057902</v>
      </c>
      <c r="U4779" s="217">
        <v>22.339876033057902</v>
      </c>
      <c r="V4779" s="217">
        <v>0</v>
      </c>
      <c r="W4779" s="217">
        <v>22.339876033057902</v>
      </c>
      <c r="X4779" s="217">
        <v>22.339876033057902</v>
      </c>
      <c r="Y4779" s="217">
        <v>0</v>
      </c>
    </row>
    <row r="4780" spans="2:25">
      <c r="B4780" s="217" t="s">
        <v>4948</v>
      </c>
      <c r="C4780" s="217" t="s">
        <v>169</v>
      </c>
      <c r="D4780" s="217" t="s">
        <v>25</v>
      </c>
      <c r="E4780" s="217" t="s">
        <v>87</v>
      </c>
      <c r="F4780" s="217" t="s">
        <v>12</v>
      </c>
      <c r="G4780" s="217" t="s">
        <v>49</v>
      </c>
      <c r="H4780" s="217" t="s">
        <v>178</v>
      </c>
      <c r="I4780" s="217">
        <v>3</v>
      </c>
      <c r="J4780" s="217">
        <v>3</v>
      </c>
      <c r="K4780" s="217">
        <v>0</v>
      </c>
      <c r="L4780" s="217">
        <v>1</v>
      </c>
      <c r="M4780" s="217">
        <v>106.82080924855499</v>
      </c>
      <c r="N4780" s="217">
        <v>28.084415584415598</v>
      </c>
      <c r="O4780" s="217">
        <v>28.084415584415598</v>
      </c>
      <c r="P4780" s="217">
        <v>0</v>
      </c>
      <c r="Q4780" s="217">
        <v>28.084415584415598</v>
      </c>
      <c r="R4780" s="217">
        <v>28.084415584415598</v>
      </c>
      <c r="S4780" s="217">
        <v>0</v>
      </c>
      <c r="T4780" s="217">
        <v>28.084415584415598</v>
      </c>
      <c r="U4780" s="217">
        <v>28.084415584415598</v>
      </c>
      <c r="V4780" s="217">
        <v>0</v>
      </c>
      <c r="W4780" s="217">
        <v>28.084415584415598</v>
      </c>
      <c r="X4780" s="217">
        <v>28.084415584415598</v>
      </c>
      <c r="Y4780" s="217">
        <v>0</v>
      </c>
    </row>
    <row r="4781" spans="2:25">
      <c r="B4781" s="217" t="s">
        <v>4949</v>
      </c>
      <c r="C4781" s="217" t="s">
        <v>169</v>
      </c>
      <c r="D4781" s="217" t="s">
        <v>25</v>
      </c>
      <c r="E4781" s="217" t="s">
        <v>87</v>
      </c>
      <c r="F4781" s="217" t="s">
        <v>12</v>
      </c>
      <c r="G4781" s="217" t="s">
        <v>49</v>
      </c>
      <c r="H4781" s="217" t="s">
        <v>5</v>
      </c>
      <c r="I4781" s="217">
        <v>14</v>
      </c>
      <c r="J4781" s="217">
        <v>14</v>
      </c>
      <c r="K4781" s="217">
        <v>0</v>
      </c>
      <c r="L4781" s="217">
        <v>9</v>
      </c>
      <c r="M4781" s="217">
        <v>880</v>
      </c>
      <c r="N4781" s="217">
        <v>15.909090909090899</v>
      </c>
      <c r="O4781" s="217">
        <v>15.909090909090899</v>
      </c>
      <c r="P4781" s="217">
        <v>0</v>
      </c>
      <c r="Q4781" s="217">
        <v>15.909090909090899</v>
      </c>
      <c r="R4781" s="217">
        <v>15.909090909090899</v>
      </c>
      <c r="S4781" s="217">
        <v>0</v>
      </c>
      <c r="T4781" s="217">
        <v>15.909090909090899</v>
      </c>
      <c r="U4781" s="217">
        <v>15.909090909090899</v>
      </c>
      <c r="V4781" s="217">
        <v>0</v>
      </c>
      <c r="W4781" s="217">
        <v>15.909090909090899</v>
      </c>
      <c r="X4781" s="217">
        <v>15.909090909090899</v>
      </c>
      <c r="Y4781" s="217">
        <v>0</v>
      </c>
    </row>
    <row r="4782" spans="2:25">
      <c r="B4782" s="217" t="s">
        <v>4950</v>
      </c>
      <c r="C4782" s="217" t="s">
        <v>169</v>
      </c>
      <c r="D4782" s="217" t="s">
        <v>25</v>
      </c>
      <c r="E4782" s="217" t="s">
        <v>87</v>
      </c>
      <c r="F4782" s="217" t="s">
        <v>9</v>
      </c>
      <c r="G4782" s="217" t="s">
        <v>49</v>
      </c>
      <c r="H4782" s="217" t="s">
        <v>170</v>
      </c>
      <c r="I4782" s="217">
        <v>0</v>
      </c>
      <c r="J4782" s="217">
        <v>0</v>
      </c>
      <c r="K4782" s="217">
        <v>0</v>
      </c>
      <c r="L4782" s="217">
        <v>8</v>
      </c>
      <c r="M4782" s="217">
        <v>172.741935483871</v>
      </c>
      <c r="N4782" s="217">
        <v>0</v>
      </c>
      <c r="O4782" s="217">
        <v>0</v>
      </c>
      <c r="P4782" s="217">
        <v>0</v>
      </c>
      <c r="Q4782" s="217">
        <v>0</v>
      </c>
      <c r="R4782" s="217">
        <v>0</v>
      </c>
      <c r="S4782" s="217">
        <v>0</v>
      </c>
      <c r="T4782" s="217">
        <v>0</v>
      </c>
      <c r="U4782" s="217">
        <v>0</v>
      </c>
      <c r="V4782" s="217">
        <v>0</v>
      </c>
      <c r="W4782" s="217">
        <v>0</v>
      </c>
      <c r="X4782" s="217">
        <v>0</v>
      </c>
      <c r="Y4782" s="217">
        <v>0</v>
      </c>
    </row>
    <row r="4783" spans="2:25">
      <c r="B4783" s="217" t="s">
        <v>4951</v>
      </c>
      <c r="C4783" s="217" t="s">
        <v>169</v>
      </c>
      <c r="D4783" s="217" t="s">
        <v>25</v>
      </c>
      <c r="E4783" s="217" t="s">
        <v>87</v>
      </c>
      <c r="F4783" s="217" t="s">
        <v>9</v>
      </c>
      <c r="G4783" s="217" t="s">
        <v>49</v>
      </c>
      <c r="H4783" s="217" t="s">
        <v>172</v>
      </c>
      <c r="I4783" s="217">
        <v>1</v>
      </c>
      <c r="J4783" s="217">
        <v>1</v>
      </c>
      <c r="K4783" s="217">
        <v>0</v>
      </c>
      <c r="L4783" s="217">
        <v>9</v>
      </c>
      <c r="M4783" s="217">
        <v>213.38709677419399</v>
      </c>
      <c r="N4783" s="217">
        <v>4.6863189720332601</v>
      </c>
      <c r="O4783" s="217">
        <v>4.6863189720332601</v>
      </c>
      <c r="P4783" s="217">
        <v>0</v>
      </c>
      <c r="Q4783" s="217">
        <v>4.6863189720332601</v>
      </c>
      <c r="R4783" s="217">
        <v>4.6863189720332601</v>
      </c>
      <c r="S4783" s="217">
        <v>0</v>
      </c>
      <c r="T4783" s="217">
        <v>4.6863189720332601</v>
      </c>
      <c r="U4783" s="217">
        <v>4.6863189720332601</v>
      </c>
      <c r="V4783" s="217">
        <v>0</v>
      </c>
      <c r="W4783" s="217">
        <v>4.6863189720332601</v>
      </c>
      <c r="X4783" s="217">
        <v>4.6863189720332601</v>
      </c>
      <c r="Y4783" s="217">
        <v>0</v>
      </c>
    </row>
    <row r="4784" spans="2:25">
      <c r="B4784" s="217" t="s">
        <v>4952</v>
      </c>
      <c r="C4784" s="217" t="s">
        <v>169</v>
      </c>
      <c r="D4784" s="217" t="s">
        <v>25</v>
      </c>
      <c r="E4784" s="217" t="s">
        <v>87</v>
      </c>
      <c r="F4784" s="217" t="s">
        <v>9</v>
      </c>
      <c r="G4784" s="217" t="s">
        <v>49</v>
      </c>
      <c r="H4784" s="217" t="s">
        <v>174</v>
      </c>
      <c r="I4784" s="217">
        <v>1</v>
      </c>
      <c r="J4784" s="217">
        <v>1</v>
      </c>
      <c r="K4784" s="217">
        <v>0</v>
      </c>
      <c r="L4784" s="217">
        <v>2</v>
      </c>
      <c r="M4784" s="217">
        <v>177.822580645161</v>
      </c>
      <c r="N4784" s="217">
        <v>5.6235827664399096</v>
      </c>
      <c r="O4784" s="217">
        <v>5.6235827664399096</v>
      </c>
      <c r="P4784" s="217">
        <v>0</v>
      </c>
      <c r="Q4784" s="217">
        <v>5.6235827664399096</v>
      </c>
      <c r="R4784" s="217">
        <v>5.6235827664399096</v>
      </c>
      <c r="S4784" s="217">
        <v>0</v>
      </c>
      <c r="T4784" s="217">
        <v>5.6235827664399096</v>
      </c>
      <c r="U4784" s="217">
        <v>5.6235827664399096</v>
      </c>
      <c r="V4784" s="217">
        <v>0</v>
      </c>
      <c r="W4784" s="217">
        <v>5.6235827664399096</v>
      </c>
      <c r="X4784" s="217">
        <v>5.6235827664399096</v>
      </c>
      <c r="Y4784" s="217">
        <v>0</v>
      </c>
    </row>
    <row r="4785" spans="2:25">
      <c r="B4785" s="217" t="s">
        <v>4953</v>
      </c>
      <c r="C4785" s="217" t="s">
        <v>169</v>
      </c>
      <c r="D4785" s="217" t="s">
        <v>25</v>
      </c>
      <c r="E4785" s="217" t="s">
        <v>87</v>
      </c>
      <c r="F4785" s="217" t="s">
        <v>9</v>
      </c>
      <c r="G4785" s="217" t="s">
        <v>49</v>
      </c>
      <c r="H4785" s="217" t="s">
        <v>176</v>
      </c>
      <c r="I4785" s="217">
        <v>1</v>
      </c>
      <c r="J4785" s="217">
        <v>1</v>
      </c>
      <c r="K4785" s="217">
        <v>0</v>
      </c>
      <c r="L4785" s="217">
        <v>5</v>
      </c>
      <c r="M4785" s="217">
        <v>264.193548387097</v>
      </c>
      <c r="N4785" s="217">
        <v>3.7851037851037801</v>
      </c>
      <c r="O4785" s="217">
        <v>3.7851037851037801</v>
      </c>
      <c r="P4785" s="217">
        <v>0</v>
      </c>
      <c r="Q4785" s="217">
        <v>3.7851037851037801</v>
      </c>
      <c r="R4785" s="217">
        <v>3.7851037851037801</v>
      </c>
      <c r="S4785" s="217">
        <v>0</v>
      </c>
      <c r="T4785" s="217">
        <v>3.7851037851037801</v>
      </c>
      <c r="U4785" s="217">
        <v>3.7851037851037801</v>
      </c>
      <c r="V4785" s="217">
        <v>0</v>
      </c>
      <c r="W4785" s="217">
        <v>3.7851037851037801</v>
      </c>
      <c r="X4785" s="217">
        <v>3.7851037851037801</v>
      </c>
      <c r="Y4785" s="217">
        <v>0</v>
      </c>
    </row>
    <row r="4786" spans="2:25">
      <c r="B4786" s="217" t="s">
        <v>4954</v>
      </c>
      <c r="C4786" s="217" t="s">
        <v>169</v>
      </c>
      <c r="D4786" s="217" t="s">
        <v>25</v>
      </c>
      <c r="E4786" s="217" t="s">
        <v>87</v>
      </c>
      <c r="F4786" s="217" t="s">
        <v>9</v>
      </c>
      <c r="G4786" s="217" t="s">
        <v>49</v>
      </c>
      <c r="H4786" s="217" t="s">
        <v>178</v>
      </c>
      <c r="I4786" s="217">
        <v>0</v>
      </c>
      <c r="J4786" s="217">
        <v>0</v>
      </c>
      <c r="K4786" s="217">
        <v>0</v>
      </c>
      <c r="L4786" s="217">
        <v>2</v>
      </c>
      <c r="M4786" s="217">
        <v>116.854838709677</v>
      </c>
      <c r="N4786" s="217">
        <v>0</v>
      </c>
      <c r="O4786" s="217">
        <v>0</v>
      </c>
      <c r="P4786" s="217">
        <v>0</v>
      </c>
      <c r="Q4786" s="217">
        <v>0</v>
      </c>
      <c r="R4786" s="217">
        <v>0</v>
      </c>
      <c r="S4786" s="217">
        <v>0</v>
      </c>
      <c r="T4786" s="217">
        <v>0</v>
      </c>
      <c r="U4786" s="217">
        <v>0</v>
      </c>
      <c r="V4786" s="217">
        <v>0</v>
      </c>
      <c r="W4786" s="217">
        <v>0</v>
      </c>
      <c r="X4786" s="217">
        <v>0</v>
      </c>
      <c r="Y4786" s="217">
        <v>0</v>
      </c>
    </row>
    <row r="4787" spans="2:25">
      <c r="B4787" s="217" t="s">
        <v>4955</v>
      </c>
      <c r="C4787" s="217" t="s">
        <v>169</v>
      </c>
      <c r="D4787" s="217" t="s">
        <v>25</v>
      </c>
      <c r="E4787" s="217" t="s">
        <v>87</v>
      </c>
      <c r="F4787" s="217" t="s">
        <v>9</v>
      </c>
      <c r="G4787" s="217" t="s">
        <v>49</v>
      </c>
      <c r="H4787" s="217" t="s">
        <v>5</v>
      </c>
      <c r="I4787" s="217">
        <v>3</v>
      </c>
      <c r="J4787" s="217">
        <v>3</v>
      </c>
      <c r="K4787" s="217">
        <v>0</v>
      </c>
      <c r="L4787" s="217">
        <v>26</v>
      </c>
      <c r="M4787" s="217">
        <v>945</v>
      </c>
      <c r="N4787" s="217">
        <v>3.17460317460317</v>
      </c>
      <c r="O4787" s="217">
        <v>3.17460317460317</v>
      </c>
      <c r="P4787" s="217">
        <v>0</v>
      </c>
      <c r="Q4787" s="217">
        <v>3.17460317460317</v>
      </c>
      <c r="R4787" s="217">
        <v>3.17460317460317</v>
      </c>
      <c r="S4787" s="217">
        <v>0</v>
      </c>
      <c r="T4787" s="217">
        <v>3.17460317460317</v>
      </c>
      <c r="U4787" s="217">
        <v>3.17460317460317</v>
      </c>
      <c r="V4787" s="217">
        <v>0</v>
      </c>
      <c r="W4787" s="217">
        <v>3.17460317460317</v>
      </c>
      <c r="X4787" s="217">
        <v>3.17460317460317</v>
      </c>
      <c r="Y4787" s="217">
        <v>0</v>
      </c>
    </row>
    <row r="4788" spans="2:25">
      <c r="B4788" s="217" t="s">
        <v>4956</v>
      </c>
      <c r="C4788" s="217" t="s">
        <v>169</v>
      </c>
      <c r="D4788" s="217" t="s">
        <v>25</v>
      </c>
      <c r="E4788" s="217" t="s">
        <v>87</v>
      </c>
      <c r="F4788" s="217" t="s">
        <v>5</v>
      </c>
      <c r="G4788" s="217" t="s">
        <v>49</v>
      </c>
      <c r="H4788" s="217" t="s">
        <v>170</v>
      </c>
      <c r="I4788" s="217">
        <v>1</v>
      </c>
      <c r="J4788" s="217">
        <v>1</v>
      </c>
      <c r="K4788" s="217">
        <v>0</v>
      </c>
      <c r="L4788" s="217">
        <v>10</v>
      </c>
      <c r="M4788" s="217">
        <v>330.42979675554699</v>
      </c>
      <c r="N4788" s="217">
        <v>3.0263614535338101</v>
      </c>
      <c r="O4788" s="217">
        <v>3.0263614535338101</v>
      </c>
      <c r="P4788" s="217">
        <v>0</v>
      </c>
      <c r="Q4788" s="217">
        <v>3.0263614535338101</v>
      </c>
      <c r="R4788" s="217">
        <v>3.0263614535338101</v>
      </c>
      <c r="S4788" s="217">
        <v>0</v>
      </c>
      <c r="T4788" s="217">
        <v>3.0263614535338101</v>
      </c>
      <c r="U4788" s="217">
        <v>3.0263614535338101</v>
      </c>
      <c r="V4788" s="217">
        <v>0</v>
      </c>
      <c r="W4788" s="217">
        <v>3.0263614535338101</v>
      </c>
      <c r="X4788" s="217">
        <v>3.0263614535338101</v>
      </c>
      <c r="Y4788" s="217">
        <v>0</v>
      </c>
    </row>
    <row r="4789" spans="2:25">
      <c r="B4789" s="217" t="s">
        <v>4957</v>
      </c>
      <c r="C4789" s="217" t="s">
        <v>169</v>
      </c>
      <c r="D4789" s="217" t="s">
        <v>25</v>
      </c>
      <c r="E4789" s="217" t="s">
        <v>87</v>
      </c>
      <c r="F4789" s="217" t="s">
        <v>5</v>
      </c>
      <c r="G4789" s="217" t="s">
        <v>49</v>
      </c>
      <c r="H4789" s="217" t="s">
        <v>172</v>
      </c>
      <c r="I4789" s="217">
        <v>4</v>
      </c>
      <c r="J4789" s="217">
        <v>4</v>
      </c>
      <c r="K4789" s="217">
        <v>0</v>
      </c>
      <c r="L4789" s="217">
        <v>10</v>
      </c>
      <c r="M4789" s="217">
        <v>437.20212567592802</v>
      </c>
      <c r="N4789" s="217">
        <v>9.1490863495136896</v>
      </c>
      <c r="O4789" s="217">
        <v>9.1490863495136896</v>
      </c>
      <c r="P4789" s="217">
        <v>0</v>
      </c>
      <c r="Q4789" s="217">
        <v>9.1490863495136896</v>
      </c>
      <c r="R4789" s="217">
        <v>9.1490863495136896</v>
      </c>
      <c r="S4789" s="217">
        <v>0</v>
      </c>
      <c r="T4789" s="217">
        <v>9.1490863495136896</v>
      </c>
      <c r="U4789" s="217">
        <v>9.1490863495136896</v>
      </c>
      <c r="V4789" s="217">
        <v>0</v>
      </c>
      <c r="W4789" s="217">
        <v>9.1490863495136896</v>
      </c>
      <c r="X4789" s="217">
        <v>9.1490863495136896</v>
      </c>
      <c r="Y4789" s="217">
        <v>0</v>
      </c>
    </row>
    <row r="4790" spans="2:25">
      <c r="B4790" s="217" t="s">
        <v>4958</v>
      </c>
      <c r="C4790" s="217" t="s">
        <v>169</v>
      </c>
      <c r="D4790" s="217" t="s">
        <v>25</v>
      </c>
      <c r="E4790" s="217" t="s">
        <v>87</v>
      </c>
      <c r="F4790" s="217" t="s">
        <v>5</v>
      </c>
      <c r="G4790" s="217" t="s">
        <v>49</v>
      </c>
      <c r="H4790" s="217" t="s">
        <v>174</v>
      </c>
      <c r="I4790" s="217">
        <v>3</v>
      </c>
      <c r="J4790" s="217">
        <v>3</v>
      </c>
      <c r="K4790" s="217">
        <v>0</v>
      </c>
      <c r="L4790" s="217">
        <v>3</v>
      </c>
      <c r="M4790" s="217">
        <v>345.68385232146198</v>
      </c>
      <c r="N4790" s="217">
        <v>8.6784499184827695</v>
      </c>
      <c r="O4790" s="217">
        <v>8.6784499184827695</v>
      </c>
      <c r="P4790" s="217">
        <v>0</v>
      </c>
      <c r="Q4790" s="217">
        <v>8.6784499184827695</v>
      </c>
      <c r="R4790" s="217">
        <v>8.6784499184827695</v>
      </c>
      <c r="S4790" s="217">
        <v>0</v>
      </c>
      <c r="T4790" s="217">
        <v>8.6784499184827695</v>
      </c>
      <c r="U4790" s="217">
        <v>8.6784499184827695</v>
      </c>
      <c r="V4790" s="217">
        <v>0</v>
      </c>
      <c r="W4790" s="217">
        <v>8.6784499184827695</v>
      </c>
      <c r="X4790" s="217">
        <v>8.6784499184827695</v>
      </c>
      <c r="Y4790" s="217">
        <v>0</v>
      </c>
    </row>
    <row r="4791" spans="2:25">
      <c r="B4791" s="217" t="s">
        <v>4959</v>
      </c>
      <c r="C4791" s="217" t="s">
        <v>169</v>
      </c>
      <c r="D4791" s="217" t="s">
        <v>25</v>
      </c>
      <c r="E4791" s="217" t="s">
        <v>87</v>
      </c>
      <c r="F4791" s="217" t="s">
        <v>5</v>
      </c>
      <c r="G4791" s="217" t="s">
        <v>49</v>
      </c>
      <c r="H4791" s="217" t="s">
        <v>176</v>
      </c>
      <c r="I4791" s="217">
        <v>6</v>
      </c>
      <c r="J4791" s="217">
        <v>6</v>
      </c>
      <c r="K4791" s="217">
        <v>0</v>
      </c>
      <c r="L4791" s="217">
        <v>9</v>
      </c>
      <c r="M4791" s="217">
        <v>488.00857728883102</v>
      </c>
      <c r="N4791" s="217">
        <v>12.294865867590801</v>
      </c>
      <c r="O4791" s="217">
        <v>12.294865867590801</v>
      </c>
      <c r="P4791" s="217">
        <v>0</v>
      </c>
      <c r="Q4791" s="217">
        <v>12.294865867590801</v>
      </c>
      <c r="R4791" s="217">
        <v>12.294865867590801</v>
      </c>
      <c r="S4791" s="217">
        <v>0</v>
      </c>
      <c r="T4791" s="217">
        <v>12.294865867590801</v>
      </c>
      <c r="U4791" s="217">
        <v>12.294865867590801</v>
      </c>
      <c r="V4791" s="217">
        <v>0</v>
      </c>
      <c r="W4791" s="217">
        <v>12.294865867590801</v>
      </c>
      <c r="X4791" s="217">
        <v>12.294865867590801</v>
      </c>
      <c r="Y4791" s="217">
        <v>0</v>
      </c>
    </row>
    <row r="4792" spans="2:25">
      <c r="B4792" s="217" t="s">
        <v>4960</v>
      </c>
      <c r="C4792" s="217" t="s">
        <v>169</v>
      </c>
      <c r="D4792" s="217" t="s">
        <v>25</v>
      </c>
      <c r="E4792" s="217" t="s">
        <v>87</v>
      </c>
      <c r="F4792" s="217" t="s">
        <v>5</v>
      </c>
      <c r="G4792" s="217" t="s">
        <v>49</v>
      </c>
      <c r="H4792" s="217" t="s">
        <v>178</v>
      </c>
      <c r="I4792" s="217">
        <v>3</v>
      </c>
      <c r="J4792" s="217">
        <v>3</v>
      </c>
      <c r="K4792" s="217">
        <v>0</v>
      </c>
      <c r="L4792" s="217">
        <v>3</v>
      </c>
      <c r="M4792" s="217">
        <v>223.67564795823199</v>
      </c>
      <c r="N4792" s="217">
        <v>13.4122781240817</v>
      </c>
      <c r="O4792" s="217">
        <v>13.4122781240817</v>
      </c>
      <c r="P4792" s="217">
        <v>0</v>
      </c>
      <c r="Q4792" s="217">
        <v>13.4122781240817</v>
      </c>
      <c r="R4792" s="217">
        <v>13.4122781240817</v>
      </c>
      <c r="S4792" s="217">
        <v>0</v>
      </c>
      <c r="T4792" s="217">
        <v>13.4122781240817</v>
      </c>
      <c r="U4792" s="217">
        <v>13.4122781240817</v>
      </c>
      <c r="V4792" s="217">
        <v>0</v>
      </c>
      <c r="W4792" s="217">
        <v>13.4122781240817</v>
      </c>
      <c r="X4792" s="217">
        <v>13.4122781240817</v>
      </c>
      <c r="Y4792" s="217">
        <v>0</v>
      </c>
    </row>
    <row r="4793" spans="2:25">
      <c r="B4793" s="217" t="s">
        <v>4961</v>
      </c>
      <c r="C4793" s="217" t="s">
        <v>169</v>
      </c>
      <c r="D4793" s="217" t="s">
        <v>25</v>
      </c>
      <c r="E4793" s="217" t="s">
        <v>87</v>
      </c>
      <c r="F4793" s="217" t="s">
        <v>5</v>
      </c>
      <c r="G4793" s="217" t="s">
        <v>49</v>
      </c>
      <c r="H4793" s="217" t="s">
        <v>5</v>
      </c>
      <c r="I4793" s="217">
        <v>17</v>
      </c>
      <c r="J4793" s="217">
        <v>17</v>
      </c>
      <c r="K4793" s="217">
        <v>0</v>
      </c>
      <c r="L4793" s="217">
        <v>35</v>
      </c>
      <c r="M4793" s="217">
        <v>1825</v>
      </c>
      <c r="N4793" s="217">
        <v>9.3150684931506795</v>
      </c>
      <c r="O4793" s="217">
        <v>9.3150684931506795</v>
      </c>
      <c r="P4793" s="217">
        <v>0</v>
      </c>
      <c r="Q4793" s="217">
        <v>9.3150684931506795</v>
      </c>
      <c r="R4793" s="217">
        <v>9.3150684931506795</v>
      </c>
      <c r="S4793" s="217">
        <v>0</v>
      </c>
      <c r="T4793" s="217">
        <v>9.3150684931506795</v>
      </c>
      <c r="U4793" s="217">
        <v>9.3150684931506795</v>
      </c>
      <c r="V4793" s="217">
        <v>0</v>
      </c>
      <c r="W4793" s="217">
        <v>9.3150684931506795</v>
      </c>
      <c r="X4793" s="217">
        <v>9.3150684931506795</v>
      </c>
      <c r="Y4793" s="217">
        <v>0</v>
      </c>
    </row>
    <row r="4794" spans="2:25">
      <c r="B4794" s="217" t="s">
        <v>4962</v>
      </c>
      <c r="C4794" s="217" t="s">
        <v>169</v>
      </c>
      <c r="D4794" s="217" t="s">
        <v>25</v>
      </c>
      <c r="E4794" s="217" t="s">
        <v>87</v>
      </c>
      <c r="F4794" s="217" t="s">
        <v>12</v>
      </c>
      <c r="G4794" s="217" t="s">
        <v>13</v>
      </c>
      <c r="H4794" s="217" t="s">
        <v>170</v>
      </c>
      <c r="I4794" s="217">
        <v>0</v>
      </c>
      <c r="J4794" s="217">
        <v>0</v>
      </c>
      <c r="K4794" s="217">
        <v>0</v>
      </c>
      <c r="L4794" s="217">
        <v>0</v>
      </c>
      <c r="M4794" s="217">
        <v>0</v>
      </c>
    </row>
    <row r="4795" spans="2:25">
      <c r="B4795" s="217" t="s">
        <v>4963</v>
      </c>
      <c r="C4795" s="217" t="s">
        <v>169</v>
      </c>
      <c r="D4795" s="217" t="s">
        <v>25</v>
      </c>
      <c r="E4795" s="217" t="s">
        <v>87</v>
      </c>
      <c r="F4795" s="217" t="s">
        <v>12</v>
      </c>
      <c r="G4795" s="217" t="s">
        <v>13</v>
      </c>
      <c r="H4795" s="217" t="s">
        <v>172</v>
      </c>
      <c r="I4795" s="217">
        <v>0</v>
      </c>
      <c r="J4795" s="217">
        <v>0</v>
      </c>
      <c r="K4795" s="217">
        <v>0</v>
      </c>
      <c r="L4795" s="217">
        <v>0</v>
      </c>
      <c r="M4795" s="217">
        <v>6.25</v>
      </c>
      <c r="N4795" s="217">
        <v>0</v>
      </c>
      <c r="O4795" s="217">
        <v>0</v>
      </c>
      <c r="P4795" s="217">
        <v>0</v>
      </c>
      <c r="Q4795" s="217">
        <v>0</v>
      </c>
      <c r="R4795" s="217">
        <v>0</v>
      </c>
      <c r="S4795" s="217">
        <v>0</v>
      </c>
      <c r="T4795" s="217">
        <v>0</v>
      </c>
      <c r="U4795" s="217">
        <v>0</v>
      </c>
      <c r="V4795" s="217">
        <v>0</v>
      </c>
      <c r="W4795" s="217">
        <v>0</v>
      </c>
      <c r="X4795" s="217">
        <v>0</v>
      </c>
      <c r="Y4795" s="217">
        <v>0</v>
      </c>
    </row>
    <row r="4796" spans="2:25">
      <c r="B4796" s="217" t="s">
        <v>4964</v>
      </c>
      <c r="C4796" s="217" t="s">
        <v>169</v>
      </c>
      <c r="D4796" s="217" t="s">
        <v>25</v>
      </c>
      <c r="E4796" s="217" t="s">
        <v>87</v>
      </c>
      <c r="F4796" s="217" t="s">
        <v>12</v>
      </c>
      <c r="G4796" s="217" t="s">
        <v>13</v>
      </c>
      <c r="H4796" s="217" t="s">
        <v>174</v>
      </c>
      <c r="I4796" s="217">
        <v>0</v>
      </c>
      <c r="J4796" s="217">
        <v>0</v>
      </c>
      <c r="K4796" s="217">
        <v>0</v>
      </c>
      <c r="L4796" s="217">
        <v>0</v>
      </c>
      <c r="M4796" s="217">
        <v>6.25</v>
      </c>
      <c r="N4796" s="217">
        <v>0</v>
      </c>
      <c r="O4796" s="217">
        <v>0</v>
      </c>
      <c r="P4796" s="217">
        <v>0</v>
      </c>
      <c r="Q4796" s="217">
        <v>0</v>
      </c>
      <c r="R4796" s="217">
        <v>0</v>
      </c>
      <c r="S4796" s="217">
        <v>0</v>
      </c>
      <c r="T4796" s="217">
        <v>0</v>
      </c>
      <c r="U4796" s="217">
        <v>0</v>
      </c>
      <c r="V4796" s="217">
        <v>0</v>
      </c>
      <c r="W4796" s="217">
        <v>0</v>
      </c>
      <c r="X4796" s="217">
        <v>0</v>
      </c>
      <c r="Y4796" s="217">
        <v>0</v>
      </c>
    </row>
    <row r="4797" spans="2:25">
      <c r="B4797" s="217" t="s">
        <v>4965</v>
      </c>
      <c r="C4797" s="217" t="s">
        <v>169</v>
      </c>
      <c r="D4797" s="217" t="s">
        <v>25</v>
      </c>
      <c r="E4797" s="217" t="s">
        <v>87</v>
      </c>
      <c r="F4797" s="217" t="s">
        <v>12</v>
      </c>
      <c r="G4797" s="217" t="s">
        <v>13</v>
      </c>
      <c r="H4797" s="217" t="s">
        <v>176</v>
      </c>
      <c r="I4797" s="217">
        <v>0</v>
      </c>
      <c r="J4797" s="217">
        <v>0</v>
      </c>
      <c r="K4797" s="217">
        <v>0</v>
      </c>
      <c r="L4797" s="217">
        <v>1</v>
      </c>
      <c r="M4797" s="217">
        <v>18.75</v>
      </c>
      <c r="N4797" s="217">
        <v>0</v>
      </c>
      <c r="O4797" s="217">
        <v>0</v>
      </c>
      <c r="P4797" s="217">
        <v>0</v>
      </c>
      <c r="Q4797" s="217">
        <v>0</v>
      </c>
      <c r="R4797" s="217">
        <v>0</v>
      </c>
      <c r="S4797" s="217">
        <v>0</v>
      </c>
      <c r="T4797" s="217">
        <v>0</v>
      </c>
      <c r="U4797" s="217">
        <v>0</v>
      </c>
      <c r="V4797" s="217">
        <v>0</v>
      </c>
      <c r="W4797" s="217">
        <v>0</v>
      </c>
      <c r="X4797" s="217">
        <v>0</v>
      </c>
      <c r="Y4797" s="217">
        <v>0</v>
      </c>
    </row>
    <row r="4798" spans="2:25">
      <c r="B4798" s="217" t="s">
        <v>4966</v>
      </c>
      <c r="C4798" s="217" t="s">
        <v>169</v>
      </c>
      <c r="D4798" s="217" t="s">
        <v>25</v>
      </c>
      <c r="E4798" s="217" t="s">
        <v>87</v>
      </c>
      <c r="F4798" s="217" t="s">
        <v>12</v>
      </c>
      <c r="G4798" s="217" t="s">
        <v>13</v>
      </c>
      <c r="H4798" s="217" t="s">
        <v>178</v>
      </c>
      <c r="I4798" s="217">
        <v>0</v>
      </c>
      <c r="J4798" s="217">
        <v>0</v>
      </c>
      <c r="K4798" s="217">
        <v>0</v>
      </c>
      <c r="L4798" s="217">
        <v>0</v>
      </c>
      <c r="M4798" s="217">
        <v>18.75</v>
      </c>
      <c r="N4798" s="217">
        <v>0</v>
      </c>
      <c r="O4798" s="217">
        <v>0</v>
      </c>
      <c r="P4798" s="217">
        <v>0</v>
      </c>
      <c r="Q4798" s="217">
        <v>0</v>
      </c>
      <c r="R4798" s="217">
        <v>0</v>
      </c>
      <c r="S4798" s="217">
        <v>0</v>
      </c>
      <c r="T4798" s="217">
        <v>0</v>
      </c>
      <c r="U4798" s="217">
        <v>0</v>
      </c>
      <c r="V4798" s="217">
        <v>0</v>
      </c>
      <c r="W4798" s="217">
        <v>0</v>
      </c>
      <c r="X4798" s="217">
        <v>0</v>
      </c>
      <c r="Y4798" s="217">
        <v>0</v>
      </c>
    </row>
    <row r="4799" spans="2:25">
      <c r="B4799" s="217" t="s">
        <v>4967</v>
      </c>
      <c r="C4799" s="217" t="s">
        <v>169</v>
      </c>
      <c r="D4799" s="217" t="s">
        <v>25</v>
      </c>
      <c r="E4799" s="217" t="s">
        <v>87</v>
      </c>
      <c r="F4799" s="217" t="s">
        <v>12</v>
      </c>
      <c r="G4799" s="217" t="s">
        <v>13</v>
      </c>
      <c r="H4799" s="217" t="s">
        <v>5</v>
      </c>
      <c r="I4799" s="217">
        <v>0</v>
      </c>
      <c r="J4799" s="217">
        <v>0</v>
      </c>
      <c r="K4799" s="217">
        <v>0</v>
      </c>
      <c r="L4799" s="217">
        <v>1</v>
      </c>
      <c r="M4799" s="217">
        <v>50</v>
      </c>
      <c r="N4799" s="217">
        <v>0</v>
      </c>
      <c r="O4799" s="217">
        <v>0</v>
      </c>
      <c r="P4799" s="217">
        <v>0</v>
      </c>
      <c r="Q4799" s="217">
        <v>0</v>
      </c>
      <c r="R4799" s="217">
        <v>0</v>
      </c>
      <c r="S4799" s="217">
        <v>0</v>
      </c>
      <c r="T4799" s="217">
        <v>0</v>
      </c>
      <c r="U4799" s="217">
        <v>0</v>
      </c>
      <c r="V4799" s="217">
        <v>0</v>
      </c>
      <c r="W4799" s="217">
        <v>0</v>
      </c>
      <c r="X4799" s="217">
        <v>0</v>
      </c>
      <c r="Y4799" s="217">
        <v>0</v>
      </c>
    </row>
    <row r="4800" spans="2:25">
      <c r="B4800" s="217" t="s">
        <v>4968</v>
      </c>
      <c r="C4800" s="217" t="s">
        <v>169</v>
      </c>
      <c r="D4800" s="217" t="s">
        <v>25</v>
      </c>
      <c r="E4800" s="217" t="s">
        <v>87</v>
      </c>
      <c r="F4800" s="217" t="s">
        <v>9</v>
      </c>
      <c r="G4800" s="217" t="s">
        <v>13</v>
      </c>
      <c r="H4800" s="217" t="s">
        <v>170</v>
      </c>
      <c r="I4800" s="217">
        <v>0</v>
      </c>
      <c r="J4800" s="217">
        <v>0</v>
      </c>
      <c r="K4800" s="217">
        <v>0</v>
      </c>
      <c r="L4800" s="217">
        <v>0</v>
      </c>
      <c r="M4800" s="217">
        <v>5</v>
      </c>
      <c r="N4800" s="217">
        <v>0</v>
      </c>
      <c r="O4800" s="217">
        <v>0</v>
      </c>
      <c r="P4800" s="217">
        <v>0</v>
      </c>
      <c r="Q4800" s="217">
        <v>0</v>
      </c>
      <c r="R4800" s="217">
        <v>0</v>
      </c>
      <c r="S4800" s="217">
        <v>0</v>
      </c>
      <c r="T4800" s="217">
        <v>0</v>
      </c>
      <c r="U4800" s="217">
        <v>0</v>
      </c>
      <c r="V4800" s="217">
        <v>0</v>
      </c>
      <c r="W4800" s="217">
        <v>0</v>
      </c>
      <c r="X4800" s="217">
        <v>0</v>
      </c>
      <c r="Y4800" s="217">
        <v>0</v>
      </c>
    </row>
    <row r="4801" spans="2:25">
      <c r="B4801" s="217" t="s">
        <v>4969</v>
      </c>
      <c r="C4801" s="217" t="s">
        <v>169</v>
      </c>
      <c r="D4801" s="217" t="s">
        <v>25</v>
      </c>
      <c r="E4801" s="217" t="s">
        <v>87</v>
      </c>
      <c r="F4801" s="217" t="s">
        <v>9</v>
      </c>
      <c r="G4801" s="217" t="s">
        <v>13</v>
      </c>
      <c r="H4801" s="217" t="s">
        <v>172</v>
      </c>
      <c r="I4801" s="217">
        <v>0</v>
      </c>
      <c r="J4801" s="217">
        <v>0</v>
      </c>
      <c r="K4801" s="217">
        <v>0</v>
      </c>
      <c r="L4801" s="217">
        <v>0</v>
      </c>
      <c r="M4801" s="217">
        <v>5</v>
      </c>
      <c r="N4801" s="217">
        <v>0</v>
      </c>
      <c r="O4801" s="217">
        <v>0</v>
      </c>
      <c r="P4801" s="217">
        <v>0</v>
      </c>
      <c r="Q4801" s="217">
        <v>0</v>
      </c>
      <c r="R4801" s="217">
        <v>0</v>
      </c>
      <c r="S4801" s="217">
        <v>0</v>
      </c>
      <c r="T4801" s="217">
        <v>0</v>
      </c>
      <c r="U4801" s="217">
        <v>0</v>
      </c>
      <c r="V4801" s="217">
        <v>0</v>
      </c>
      <c r="W4801" s="217">
        <v>0</v>
      </c>
      <c r="X4801" s="217">
        <v>0</v>
      </c>
      <c r="Y4801" s="217">
        <v>0</v>
      </c>
    </row>
    <row r="4802" spans="2:25">
      <c r="B4802" s="217" t="s">
        <v>4970</v>
      </c>
      <c r="C4802" s="217" t="s">
        <v>169</v>
      </c>
      <c r="D4802" s="217" t="s">
        <v>25</v>
      </c>
      <c r="E4802" s="217" t="s">
        <v>87</v>
      </c>
      <c r="F4802" s="217" t="s">
        <v>9</v>
      </c>
      <c r="G4802" s="217" t="s">
        <v>13</v>
      </c>
      <c r="H4802" s="217" t="s">
        <v>174</v>
      </c>
      <c r="I4802" s="217">
        <v>0</v>
      </c>
      <c r="J4802" s="217">
        <v>0</v>
      </c>
      <c r="K4802" s="217">
        <v>0</v>
      </c>
      <c r="L4802" s="217">
        <v>0</v>
      </c>
      <c r="M4802" s="217">
        <v>10</v>
      </c>
      <c r="N4802" s="217">
        <v>0</v>
      </c>
      <c r="O4802" s="217">
        <v>0</v>
      </c>
      <c r="P4802" s="217">
        <v>0</v>
      </c>
      <c r="Q4802" s="217">
        <v>0</v>
      </c>
      <c r="R4802" s="217">
        <v>0</v>
      </c>
      <c r="S4802" s="217">
        <v>0</v>
      </c>
      <c r="T4802" s="217">
        <v>0</v>
      </c>
      <c r="U4802" s="217">
        <v>0</v>
      </c>
      <c r="V4802" s="217">
        <v>0</v>
      </c>
      <c r="W4802" s="217">
        <v>0</v>
      </c>
      <c r="X4802" s="217">
        <v>0</v>
      </c>
      <c r="Y4802" s="217">
        <v>0</v>
      </c>
    </row>
    <row r="4803" spans="2:25">
      <c r="B4803" s="217" t="s">
        <v>4971</v>
      </c>
      <c r="C4803" s="217" t="s">
        <v>169</v>
      </c>
      <c r="D4803" s="217" t="s">
        <v>25</v>
      </c>
      <c r="E4803" s="217" t="s">
        <v>87</v>
      </c>
      <c r="F4803" s="217" t="s">
        <v>9</v>
      </c>
      <c r="G4803" s="217" t="s">
        <v>13</v>
      </c>
      <c r="H4803" s="217" t="s">
        <v>176</v>
      </c>
      <c r="I4803" s="217">
        <v>0</v>
      </c>
      <c r="J4803" s="217">
        <v>0</v>
      </c>
      <c r="K4803" s="217">
        <v>0</v>
      </c>
      <c r="L4803" s="217">
        <v>1</v>
      </c>
      <c r="M4803" s="217">
        <v>15</v>
      </c>
      <c r="N4803" s="217">
        <v>0</v>
      </c>
      <c r="O4803" s="217">
        <v>0</v>
      </c>
      <c r="P4803" s="217">
        <v>0</v>
      </c>
      <c r="Q4803" s="217">
        <v>0</v>
      </c>
      <c r="R4803" s="217">
        <v>0</v>
      </c>
      <c r="S4803" s="217">
        <v>0</v>
      </c>
      <c r="T4803" s="217">
        <v>0</v>
      </c>
      <c r="U4803" s="217">
        <v>0</v>
      </c>
      <c r="V4803" s="217">
        <v>0</v>
      </c>
      <c r="W4803" s="217">
        <v>0</v>
      </c>
      <c r="X4803" s="217">
        <v>0</v>
      </c>
      <c r="Y4803" s="217">
        <v>0</v>
      </c>
    </row>
    <row r="4804" spans="2:25">
      <c r="B4804" s="217" t="s">
        <v>4972</v>
      </c>
      <c r="C4804" s="217" t="s">
        <v>169</v>
      </c>
      <c r="D4804" s="217" t="s">
        <v>25</v>
      </c>
      <c r="E4804" s="217" t="s">
        <v>87</v>
      </c>
      <c r="F4804" s="217" t="s">
        <v>9</v>
      </c>
      <c r="G4804" s="217" t="s">
        <v>13</v>
      </c>
      <c r="H4804" s="217" t="s">
        <v>178</v>
      </c>
      <c r="I4804" s="217">
        <v>0</v>
      </c>
      <c r="J4804" s="217">
        <v>0</v>
      </c>
      <c r="K4804" s="217">
        <v>0</v>
      </c>
      <c r="L4804" s="217">
        <v>1</v>
      </c>
      <c r="M4804" s="217">
        <v>25</v>
      </c>
      <c r="N4804" s="217">
        <v>0</v>
      </c>
      <c r="O4804" s="217">
        <v>0</v>
      </c>
      <c r="P4804" s="217">
        <v>0</v>
      </c>
      <c r="Q4804" s="217">
        <v>0</v>
      </c>
      <c r="R4804" s="217">
        <v>0</v>
      </c>
      <c r="S4804" s="217">
        <v>0</v>
      </c>
      <c r="T4804" s="217">
        <v>0</v>
      </c>
      <c r="U4804" s="217">
        <v>0</v>
      </c>
      <c r="V4804" s="217">
        <v>0</v>
      </c>
      <c r="W4804" s="217">
        <v>0</v>
      </c>
      <c r="X4804" s="217">
        <v>0</v>
      </c>
      <c r="Y4804" s="217">
        <v>0</v>
      </c>
    </row>
    <row r="4805" spans="2:25">
      <c r="B4805" s="217" t="s">
        <v>4973</v>
      </c>
      <c r="C4805" s="217" t="s">
        <v>169</v>
      </c>
      <c r="D4805" s="217" t="s">
        <v>25</v>
      </c>
      <c r="E4805" s="217" t="s">
        <v>87</v>
      </c>
      <c r="F4805" s="217" t="s">
        <v>9</v>
      </c>
      <c r="G4805" s="217" t="s">
        <v>13</v>
      </c>
      <c r="H4805" s="217" t="s">
        <v>5</v>
      </c>
      <c r="I4805" s="217">
        <v>0</v>
      </c>
      <c r="J4805" s="217">
        <v>0</v>
      </c>
      <c r="K4805" s="217">
        <v>0</v>
      </c>
      <c r="L4805" s="217">
        <v>2</v>
      </c>
      <c r="M4805" s="217">
        <v>60</v>
      </c>
      <c r="N4805" s="217">
        <v>0</v>
      </c>
      <c r="O4805" s="217">
        <v>0</v>
      </c>
      <c r="P4805" s="217">
        <v>0</v>
      </c>
      <c r="Q4805" s="217">
        <v>0</v>
      </c>
      <c r="R4805" s="217">
        <v>0</v>
      </c>
      <c r="S4805" s="217">
        <v>0</v>
      </c>
      <c r="T4805" s="217">
        <v>0</v>
      </c>
      <c r="U4805" s="217">
        <v>0</v>
      </c>
      <c r="V4805" s="217">
        <v>0</v>
      </c>
      <c r="W4805" s="217">
        <v>0</v>
      </c>
      <c r="X4805" s="217">
        <v>0</v>
      </c>
      <c r="Y4805" s="217">
        <v>0</v>
      </c>
    </row>
    <row r="4806" spans="2:25">
      <c r="B4806" s="217" t="s">
        <v>4974</v>
      </c>
      <c r="C4806" s="217" t="s">
        <v>169</v>
      </c>
      <c r="D4806" s="217" t="s">
        <v>25</v>
      </c>
      <c r="E4806" s="217" t="s">
        <v>87</v>
      </c>
      <c r="F4806" s="217" t="s">
        <v>5</v>
      </c>
      <c r="G4806" s="217" t="s">
        <v>13</v>
      </c>
      <c r="H4806" s="217" t="s">
        <v>170</v>
      </c>
      <c r="I4806" s="217">
        <v>0</v>
      </c>
      <c r="J4806" s="217">
        <v>0</v>
      </c>
      <c r="K4806" s="217">
        <v>0</v>
      </c>
      <c r="L4806" s="217">
        <v>0</v>
      </c>
      <c r="M4806" s="217">
        <v>5</v>
      </c>
      <c r="N4806" s="217">
        <v>0</v>
      </c>
      <c r="O4806" s="217">
        <v>0</v>
      </c>
      <c r="P4806" s="217">
        <v>0</v>
      </c>
      <c r="Q4806" s="217">
        <v>0</v>
      </c>
      <c r="R4806" s="217">
        <v>0</v>
      </c>
      <c r="S4806" s="217">
        <v>0</v>
      </c>
      <c r="T4806" s="217">
        <v>0</v>
      </c>
      <c r="U4806" s="217">
        <v>0</v>
      </c>
      <c r="V4806" s="217">
        <v>0</v>
      </c>
      <c r="W4806" s="217">
        <v>0</v>
      </c>
      <c r="X4806" s="217">
        <v>0</v>
      </c>
      <c r="Y4806" s="217">
        <v>0</v>
      </c>
    </row>
    <row r="4807" spans="2:25">
      <c r="B4807" s="217" t="s">
        <v>4975</v>
      </c>
      <c r="C4807" s="217" t="s">
        <v>169</v>
      </c>
      <c r="D4807" s="217" t="s">
        <v>25</v>
      </c>
      <c r="E4807" s="217" t="s">
        <v>87</v>
      </c>
      <c r="F4807" s="217" t="s">
        <v>5</v>
      </c>
      <c r="G4807" s="217" t="s">
        <v>13</v>
      </c>
      <c r="H4807" s="217" t="s">
        <v>172</v>
      </c>
      <c r="I4807" s="217">
        <v>0</v>
      </c>
      <c r="J4807" s="217">
        <v>0</v>
      </c>
      <c r="K4807" s="217">
        <v>0</v>
      </c>
      <c r="L4807" s="217">
        <v>0</v>
      </c>
      <c r="M4807" s="217">
        <v>11.25</v>
      </c>
      <c r="N4807" s="217">
        <v>0</v>
      </c>
      <c r="O4807" s="217">
        <v>0</v>
      </c>
      <c r="P4807" s="217">
        <v>0</v>
      </c>
      <c r="Q4807" s="217">
        <v>0</v>
      </c>
      <c r="R4807" s="217">
        <v>0</v>
      </c>
      <c r="S4807" s="217">
        <v>0</v>
      </c>
      <c r="T4807" s="217">
        <v>0</v>
      </c>
      <c r="U4807" s="217">
        <v>0</v>
      </c>
      <c r="V4807" s="217">
        <v>0</v>
      </c>
      <c r="W4807" s="217">
        <v>0</v>
      </c>
      <c r="X4807" s="217">
        <v>0</v>
      </c>
      <c r="Y4807" s="217">
        <v>0</v>
      </c>
    </row>
    <row r="4808" spans="2:25">
      <c r="B4808" s="217" t="s">
        <v>4976</v>
      </c>
      <c r="C4808" s="217" t="s">
        <v>169</v>
      </c>
      <c r="D4808" s="217" t="s">
        <v>25</v>
      </c>
      <c r="E4808" s="217" t="s">
        <v>87</v>
      </c>
      <c r="F4808" s="217" t="s">
        <v>5</v>
      </c>
      <c r="G4808" s="217" t="s">
        <v>13</v>
      </c>
      <c r="H4808" s="217" t="s">
        <v>174</v>
      </c>
      <c r="I4808" s="217">
        <v>0</v>
      </c>
      <c r="J4808" s="217">
        <v>0</v>
      </c>
      <c r="K4808" s="217">
        <v>0</v>
      </c>
      <c r="L4808" s="217">
        <v>0</v>
      </c>
      <c r="M4808" s="217">
        <v>16.25</v>
      </c>
      <c r="N4808" s="217">
        <v>0</v>
      </c>
      <c r="O4808" s="217">
        <v>0</v>
      </c>
      <c r="P4808" s="217">
        <v>0</v>
      </c>
      <c r="Q4808" s="217">
        <v>0</v>
      </c>
      <c r="R4808" s="217">
        <v>0</v>
      </c>
      <c r="S4808" s="217">
        <v>0</v>
      </c>
      <c r="T4808" s="217">
        <v>0</v>
      </c>
      <c r="U4808" s="217">
        <v>0</v>
      </c>
      <c r="V4808" s="217">
        <v>0</v>
      </c>
      <c r="W4808" s="217">
        <v>0</v>
      </c>
      <c r="X4808" s="217">
        <v>0</v>
      </c>
      <c r="Y4808" s="217">
        <v>0</v>
      </c>
    </row>
    <row r="4809" spans="2:25">
      <c r="B4809" s="217" t="s">
        <v>4977</v>
      </c>
      <c r="C4809" s="217" t="s">
        <v>169</v>
      </c>
      <c r="D4809" s="217" t="s">
        <v>25</v>
      </c>
      <c r="E4809" s="217" t="s">
        <v>87</v>
      </c>
      <c r="F4809" s="217" t="s">
        <v>5</v>
      </c>
      <c r="G4809" s="217" t="s">
        <v>13</v>
      </c>
      <c r="H4809" s="217" t="s">
        <v>176</v>
      </c>
      <c r="I4809" s="217">
        <v>0</v>
      </c>
      <c r="J4809" s="217">
        <v>0</v>
      </c>
      <c r="K4809" s="217">
        <v>0</v>
      </c>
      <c r="L4809" s="217">
        <v>2</v>
      </c>
      <c r="M4809" s="217">
        <v>33.75</v>
      </c>
      <c r="N4809" s="217">
        <v>0</v>
      </c>
      <c r="O4809" s="217">
        <v>0</v>
      </c>
      <c r="P4809" s="217">
        <v>0</v>
      </c>
      <c r="Q4809" s="217">
        <v>0</v>
      </c>
      <c r="R4809" s="217">
        <v>0</v>
      </c>
      <c r="S4809" s="217">
        <v>0</v>
      </c>
      <c r="T4809" s="217">
        <v>0</v>
      </c>
      <c r="U4809" s="217">
        <v>0</v>
      </c>
      <c r="V4809" s="217">
        <v>0</v>
      </c>
      <c r="W4809" s="217">
        <v>0</v>
      </c>
      <c r="X4809" s="217">
        <v>0</v>
      </c>
      <c r="Y4809" s="217">
        <v>0</v>
      </c>
    </row>
    <row r="4810" spans="2:25">
      <c r="B4810" s="217" t="s">
        <v>4978</v>
      </c>
      <c r="C4810" s="217" t="s">
        <v>169</v>
      </c>
      <c r="D4810" s="217" t="s">
        <v>25</v>
      </c>
      <c r="E4810" s="217" t="s">
        <v>87</v>
      </c>
      <c r="F4810" s="217" t="s">
        <v>5</v>
      </c>
      <c r="G4810" s="217" t="s">
        <v>13</v>
      </c>
      <c r="H4810" s="217" t="s">
        <v>178</v>
      </c>
      <c r="I4810" s="217">
        <v>0</v>
      </c>
      <c r="J4810" s="217">
        <v>0</v>
      </c>
      <c r="K4810" s="217">
        <v>0</v>
      </c>
      <c r="L4810" s="217">
        <v>1</v>
      </c>
      <c r="M4810" s="217">
        <v>43.75</v>
      </c>
      <c r="N4810" s="217">
        <v>0</v>
      </c>
      <c r="O4810" s="217">
        <v>0</v>
      </c>
      <c r="P4810" s="217">
        <v>0</v>
      </c>
      <c r="Q4810" s="217">
        <v>0</v>
      </c>
      <c r="R4810" s="217">
        <v>0</v>
      </c>
      <c r="S4810" s="217">
        <v>0</v>
      </c>
      <c r="T4810" s="217">
        <v>0</v>
      </c>
      <c r="U4810" s="217">
        <v>0</v>
      </c>
      <c r="V4810" s="217">
        <v>0</v>
      </c>
      <c r="W4810" s="217">
        <v>0</v>
      </c>
      <c r="X4810" s="217">
        <v>0</v>
      </c>
      <c r="Y4810" s="217">
        <v>0</v>
      </c>
    </row>
    <row r="4811" spans="2:25">
      <c r="B4811" s="217" t="s">
        <v>4979</v>
      </c>
      <c r="C4811" s="217" t="s">
        <v>169</v>
      </c>
      <c r="D4811" s="217" t="s">
        <v>25</v>
      </c>
      <c r="E4811" s="217" t="s">
        <v>87</v>
      </c>
      <c r="F4811" s="217" t="s">
        <v>5</v>
      </c>
      <c r="G4811" s="217" t="s">
        <v>13</v>
      </c>
      <c r="H4811" s="217" t="s">
        <v>5</v>
      </c>
      <c r="I4811" s="217">
        <v>0</v>
      </c>
      <c r="J4811" s="217">
        <v>0</v>
      </c>
      <c r="K4811" s="217">
        <v>0</v>
      </c>
      <c r="L4811" s="217">
        <v>3</v>
      </c>
      <c r="M4811" s="217">
        <v>110</v>
      </c>
      <c r="N4811" s="217">
        <v>0</v>
      </c>
      <c r="O4811" s="217">
        <v>0</v>
      </c>
      <c r="P4811" s="217">
        <v>0</v>
      </c>
      <c r="Q4811" s="217">
        <v>0</v>
      </c>
      <c r="R4811" s="217">
        <v>0</v>
      </c>
      <c r="S4811" s="217">
        <v>0</v>
      </c>
      <c r="T4811" s="217">
        <v>0</v>
      </c>
      <c r="U4811" s="217">
        <v>0</v>
      </c>
      <c r="V4811" s="217">
        <v>0</v>
      </c>
      <c r="W4811" s="217">
        <v>0</v>
      </c>
      <c r="X4811" s="217">
        <v>0</v>
      </c>
      <c r="Y4811" s="217">
        <v>0</v>
      </c>
    </row>
    <row r="4812" spans="2:25">
      <c r="B4812" s="217" t="s">
        <v>4980</v>
      </c>
      <c r="C4812" s="217" t="s">
        <v>169</v>
      </c>
      <c r="D4812" s="217" t="s">
        <v>25</v>
      </c>
      <c r="E4812" s="217" t="s">
        <v>87</v>
      </c>
      <c r="F4812" s="217" t="s">
        <v>12</v>
      </c>
      <c r="G4812" s="217" t="s">
        <v>5</v>
      </c>
      <c r="H4812" s="217" t="s">
        <v>170</v>
      </c>
      <c r="I4812" s="217">
        <v>1</v>
      </c>
      <c r="J4812" s="217">
        <v>1</v>
      </c>
      <c r="K4812" s="217">
        <v>0</v>
      </c>
      <c r="L4812" s="217">
        <v>4</v>
      </c>
      <c r="M4812" s="217">
        <v>211.34639785704201</v>
      </c>
      <c r="N4812" s="217">
        <v>4.7315686954665503</v>
      </c>
      <c r="O4812" s="217">
        <v>4.7315686954665503</v>
      </c>
      <c r="P4812" s="217">
        <v>0</v>
      </c>
      <c r="Q4812" s="217">
        <v>4.7315686954665503</v>
      </c>
      <c r="R4812" s="217">
        <v>4.7315686954665503</v>
      </c>
      <c r="S4812" s="217">
        <v>0</v>
      </c>
      <c r="T4812" s="217">
        <v>4.7315686954665503</v>
      </c>
      <c r="U4812" s="217">
        <v>4.7315686954665503</v>
      </c>
      <c r="V4812" s="217">
        <v>0</v>
      </c>
      <c r="W4812" s="217">
        <v>4.7315686954665503</v>
      </c>
      <c r="X4812" s="217">
        <v>4.7315686954665503</v>
      </c>
      <c r="Y4812" s="217">
        <v>0</v>
      </c>
    </row>
    <row r="4813" spans="2:25">
      <c r="B4813" s="217" t="s">
        <v>4981</v>
      </c>
      <c r="C4813" s="217" t="s">
        <v>169</v>
      </c>
      <c r="D4813" s="217" t="s">
        <v>25</v>
      </c>
      <c r="E4813" s="217" t="s">
        <v>87</v>
      </c>
      <c r="F4813" s="217" t="s">
        <v>12</v>
      </c>
      <c r="G4813" s="217" t="s">
        <v>5</v>
      </c>
      <c r="H4813" s="217" t="s">
        <v>172</v>
      </c>
      <c r="I4813" s="217">
        <v>4</v>
      </c>
      <c r="J4813" s="217">
        <v>3</v>
      </c>
      <c r="K4813" s="217">
        <v>1</v>
      </c>
      <c r="L4813" s="217">
        <v>2</v>
      </c>
      <c r="M4813" s="217">
        <v>283.72356548710002</v>
      </c>
      <c r="N4813" s="217">
        <v>14.098229708670001</v>
      </c>
      <c r="O4813" s="217">
        <v>10.5736722815025</v>
      </c>
      <c r="P4813" s="217">
        <v>3.52455742716749</v>
      </c>
      <c r="Q4813" s="217">
        <v>14.098229708670001</v>
      </c>
      <c r="R4813" s="217">
        <v>10.5736722815025</v>
      </c>
      <c r="S4813" s="217">
        <v>3.52455742716749</v>
      </c>
      <c r="T4813" s="217">
        <v>14.098229708670001</v>
      </c>
      <c r="U4813" s="217">
        <v>10.5736722815025</v>
      </c>
      <c r="V4813" s="217">
        <v>3.52455742716749</v>
      </c>
      <c r="W4813" s="217">
        <v>14.098229708670001</v>
      </c>
      <c r="X4813" s="217">
        <v>10.5736722815025</v>
      </c>
      <c r="Y4813" s="217">
        <v>3.52455742716749</v>
      </c>
    </row>
    <row r="4814" spans="2:25">
      <c r="B4814" s="217" t="s">
        <v>4982</v>
      </c>
      <c r="C4814" s="217" t="s">
        <v>169</v>
      </c>
      <c r="D4814" s="217" t="s">
        <v>25</v>
      </c>
      <c r="E4814" s="217" t="s">
        <v>87</v>
      </c>
      <c r="F4814" s="217" t="s">
        <v>12</v>
      </c>
      <c r="G4814" s="217" t="s">
        <v>5</v>
      </c>
      <c r="H4814" s="217" t="s">
        <v>174</v>
      </c>
      <c r="I4814" s="217">
        <v>3</v>
      </c>
      <c r="J4814" s="217">
        <v>3</v>
      </c>
      <c r="K4814" s="217">
        <v>0</v>
      </c>
      <c r="L4814" s="217">
        <v>1</v>
      </c>
      <c r="M4814" s="217">
        <v>249.23322289581299</v>
      </c>
      <c r="N4814" s="217">
        <v>12.0369185341478</v>
      </c>
      <c r="O4814" s="217">
        <v>12.0369185341478</v>
      </c>
      <c r="P4814" s="217">
        <v>0</v>
      </c>
      <c r="Q4814" s="217">
        <v>12.0369185341478</v>
      </c>
      <c r="R4814" s="217">
        <v>12.0369185341478</v>
      </c>
      <c r="S4814" s="217">
        <v>0</v>
      </c>
      <c r="T4814" s="217">
        <v>12.0369185341478</v>
      </c>
      <c r="U4814" s="217">
        <v>12.0369185341478</v>
      </c>
      <c r="V4814" s="217">
        <v>0</v>
      </c>
      <c r="W4814" s="217">
        <v>12.0369185341478</v>
      </c>
      <c r="X4814" s="217">
        <v>12.0369185341478</v>
      </c>
      <c r="Y4814" s="217">
        <v>0</v>
      </c>
    </row>
    <row r="4815" spans="2:25">
      <c r="B4815" s="217" t="s">
        <v>4983</v>
      </c>
      <c r="C4815" s="217" t="s">
        <v>169</v>
      </c>
      <c r="D4815" s="217" t="s">
        <v>25</v>
      </c>
      <c r="E4815" s="217" t="s">
        <v>87</v>
      </c>
      <c r="F4815" s="217" t="s">
        <v>12</v>
      </c>
      <c r="G4815" s="217" t="s">
        <v>5</v>
      </c>
      <c r="H4815" s="217" t="s">
        <v>176</v>
      </c>
      <c r="I4815" s="217">
        <v>6</v>
      </c>
      <c r="J4815" s="217">
        <v>6</v>
      </c>
      <c r="K4815" s="217">
        <v>0</v>
      </c>
      <c r="L4815" s="217">
        <v>6</v>
      </c>
      <c r="M4815" s="217">
        <v>371.34551670661199</v>
      </c>
      <c r="N4815" s="217">
        <v>16.157459104967199</v>
      </c>
      <c r="O4815" s="217">
        <v>16.157459104967199</v>
      </c>
      <c r="P4815" s="217">
        <v>0</v>
      </c>
      <c r="Q4815" s="217">
        <v>16.157459104967199</v>
      </c>
      <c r="R4815" s="217">
        <v>16.157459104967199</v>
      </c>
      <c r="S4815" s="217">
        <v>0</v>
      </c>
      <c r="T4815" s="217">
        <v>16.157459104967199</v>
      </c>
      <c r="U4815" s="217">
        <v>16.157459104967199</v>
      </c>
      <c r="V4815" s="217">
        <v>0</v>
      </c>
      <c r="W4815" s="217">
        <v>16.157459104967199</v>
      </c>
      <c r="X4815" s="217">
        <v>16.157459104967199</v>
      </c>
      <c r="Y4815" s="217">
        <v>0</v>
      </c>
    </row>
    <row r="4816" spans="2:25">
      <c r="B4816" s="217" t="s">
        <v>4984</v>
      </c>
      <c r="C4816" s="217" t="s">
        <v>169</v>
      </c>
      <c r="D4816" s="217" t="s">
        <v>25</v>
      </c>
      <c r="E4816" s="217" t="s">
        <v>87</v>
      </c>
      <c r="F4816" s="217" t="s">
        <v>12</v>
      </c>
      <c r="G4816" s="217" t="s">
        <v>5</v>
      </c>
      <c r="H4816" s="217" t="s">
        <v>178</v>
      </c>
      <c r="I4816" s="217">
        <v>3</v>
      </c>
      <c r="J4816" s="217">
        <v>3</v>
      </c>
      <c r="K4816" s="217">
        <v>0</v>
      </c>
      <c r="L4816" s="217">
        <v>1</v>
      </c>
      <c r="M4816" s="217">
        <v>254.351297053433</v>
      </c>
      <c r="N4816" s="217">
        <v>11.7947108379391</v>
      </c>
      <c r="O4816" s="217">
        <v>11.7947108379391</v>
      </c>
      <c r="P4816" s="217">
        <v>0</v>
      </c>
      <c r="Q4816" s="217">
        <v>11.7947108379391</v>
      </c>
      <c r="R4816" s="217">
        <v>11.7947108379391</v>
      </c>
      <c r="S4816" s="217">
        <v>0</v>
      </c>
      <c r="T4816" s="217">
        <v>11.7947108379391</v>
      </c>
      <c r="U4816" s="217">
        <v>11.7947108379391</v>
      </c>
      <c r="V4816" s="217">
        <v>0</v>
      </c>
      <c r="W4816" s="217">
        <v>11.7947108379391</v>
      </c>
      <c r="X4816" s="217">
        <v>11.7947108379391</v>
      </c>
      <c r="Y4816" s="217">
        <v>0</v>
      </c>
    </row>
    <row r="4817" spans="2:25">
      <c r="B4817" s="217" t="s">
        <v>4985</v>
      </c>
      <c r="C4817" s="217" t="s">
        <v>169</v>
      </c>
      <c r="D4817" s="217" t="s">
        <v>25</v>
      </c>
      <c r="E4817" s="217" t="s">
        <v>87</v>
      </c>
      <c r="F4817" s="217" t="s">
        <v>12</v>
      </c>
      <c r="G4817" s="217" t="s">
        <v>5</v>
      </c>
      <c r="H4817" s="217" t="s">
        <v>5</v>
      </c>
      <c r="I4817" s="217">
        <v>17</v>
      </c>
      <c r="J4817" s="217">
        <v>16</v>
      </c>
      <c r="K4817" s="217">
        <v>1</v>
      </c>
      <c r="L4817" s="217">
        <v>14</v>
      </c>
      <c r="M4817" s="217">
        <v>1370</v>
      </c>
      <c r="N4817" s="217">
        <v>12.408759124087601</v>
      </c>
      <c r="O4817" s="217">
        <v>11.6788321167883</v>
      </c>
      <c r="P4817" s="217">
        <v>0.72992700729926996</v>
      </c>
      <c r="Q4817" s="217">
        <v>12.408759124087601</v>
      </c>
      <c r="R4817" s="217">
        <v>11.6788321167883</v>
      </c>
      <c r="S4817" s="217">
        <v>0.72992700729926996</v>
      </c>
      <c r="T4817" s="217">
        <v>12.408759124087601</v>
      </c>
      <c r="U4817" s="217">
        <v>11.6788321167883</v>
      </c>
      <c r="V4817" s="217">
        <v>0.72992700729926996</v>
      </c>
      <c r="W4817" s="217">
        <v>12.408759124087601</v>
      </c>
      <c r="X4817" s="217">
        <v>11.6788321167883</v>
      </c>
      <c r="Y4817" s="217">
        <v>0.72992700729926996</v>
      </c>
    </row>
    <row r="4818" spans="2:25">
      <c r="B4818" s="217" t="s">
        <v>4986</v>
      </c>
      <c r="C4818" s="217" t="s">
        <v>169</v>
      </c>
      <c r="D4818" s="217" t="s">
        <v>25</v>
      </c>
      <c r="E4818" s="217" t="s">
        <v>87</v>
      </c>
      <c r="F4818" s="217" t="s">
        <v>9</v>
      </c>
      <c r="G4818" s="217" t="s">
        <v>5</v>
      </c>
      <c r="H4818" s="217" t="s">
        <v>170</v>
      </c>
      <c r="I4818" s="217">
        <v>0</v>
      </c>
      <c r="J4818" s="217">
        <v>0</v>
      </c>
      <c r="K4818" s="217">
        <v>0</v>
      </c>
      <c r="L4818" s="217">
        <v>9</v>
      </c>
      <c r="M4818" s="217">
        <v>210.66876475216401</v>
      </c>
      <c r="N4818" s="217">
        <v>0</v>
      </c>
      <c r="O4818" s="217">
        <v>0</v>
      </c>
      <c r="P4818" s="217">
        <v>0</v>
      </c>
      <c r="Q4818" s="217">
        <v>0</v>
      </c>
      <c r="R4818" s="217">
        <v>0</v>
      </c>
      <c r="S4818" s="217">
        <v>0</v>
      </c>
      <c r="T4818" s="217">
        <v>0</v>
      </c>
      <c r="U4818" s="217">
        <v>0</v>
      </c>
      <c r="V4818" s="217">
        <v>0</v>
      </c>
      <c r="W4818" s="217">
        <v>0</v>
      </c>
      <c r="X4818" s="217">
        <v>0</v>
      </c>
      <c r="Y4818" s="217">
        <v>0</v>
      </c>
    </row>
    <row r="4819" spans="2:25">
      <c r="B4819" s="217" t="s">
        <v>4987</v>
      </c>
      <c r="C4819" s="217" t="s">
        <v>169</v>
      </c>
      <c r="D4819" s="217" t="s">
        <v>25</v>
      </c>
      <c r="E4819" s="217" t="s">
        <v>87</v>
      </c>
      <c r="F4819" s="217" t="s">
        <v>9</v>
      </c>
      <c r="G4819" s="217" t="s">
        <v>5</v>
      </c>
      <c r="H4819" s="217" t="s">
        <v>172</v>
      </c>
      <c r="I4819" s="217">
        <v>1</v>
      </c>
      <c r="J4819" s="217">
        <v>1</v>
      </c>
      <c r="K4819" s="217">
        <v>0</v>
      </c>
      <c r="L4819" s="217">
        <v>16</v>
      </c>
      <c r="M4819" s="217">
        <v>273.265145554681</v>
      </c>
      <c r="N4819" s="217">
        <v>3.65944949902108</v>
      </c>
      <c r="O4819" s="217">
        <v>3.65944949902108</v>
      </c>
      <c r="P4819" s="217">
        <v>0</v>
      </c>
      <c r="Q4819" s="217">
        <v>3.65944949902108</v>
      </c>
      <c r="R4819" s="217">
        <v>3.65944949902108</v>
      </c>
      <c r="S4819" s="217">
        <v>0</v>
      </c>
      <c r="T4819" s="217">
        <v>3.65944949902108</v>
      </c>
      <c r="U4819" s="217">
        <v>3.65944949902108</v>
      </c>
      <c r="V4819" s="217">
        <v>0</v>
      </c>
      <c r="W4819" s="217">
        <v>3.65944949902108</v>
      </c>
      <c r="X4819" s="217">
        <v>3.65944949902108</v>
      </c>
      <c r="Y4819" s="217">
        <v>0</v>
      </c>
    </row>
    <row r="4820" spans="2:25">
      <c r="B4820" s="217" t="s">
        <v>4988</v>
      </c>
      <c r="C4820" s="217" t="s">
        <v>169</v>
      </c>
      <c r="D4820" s="217" t="s">
        <v>25</v>
      </c>
      <c r="E4820" s="217" t="s">
        <v>87</v>
      </c>
      <c r="F4820" s="217" t="s">
        <v>9</v>
      </c>
      <c r="G4820" s="217" t="s">
        <v>5</v>
      </c>
      <c r="H4820" s="217" t="s">
        <v>174</v>
      </c>
      <c r="I4820" s="217">
        <v>1</v>
      </c>
      <c r="J4820" s="217">
        <v>1</v>
      </c>
      <c r="K4820" s="217">
        <v>0</v>
      </c>
      <c r="L4820" s="217">
        <v>2</v>
      </c>
      <c r="M4820" s="217">
        <v>286.60306845003902</v>
      </c>
      <c r="N4820" s="217">
        <v>3.4891461749102701</v>
      </c>
      <c r="O4820" s="217">
        <v>3.4891461749102701</v>
      </c>
      <c r="P4820" s="217">
        <v>0</v>
      </c>
      <c r="Q4820" s="217">
        <v>3.4891461749102701</v>
      </c>
      <c r="R4820" s="217">
        <v>3.4891461749102701</v>
      </c>
      <c r="S4820" s="217">
        <v>0</v>
      </c>
      <c r="T4820" s="217">
        <v>3.4891461749102701</v>
      </c>
      <c r="U4820" s="217">
        <v>3.4891461749102701</v>
      </c>
      <c r="V4820" s="217">
        <v>0</v>
      </c>
      <c r="W4820" s="217">
        <v>3.4891461749102701</v>
      </c>
      <c r="X4820" s="217">
        <v>3.4891461749102701</v>
      </c>
      <c r="Y4820" s="217">
        <v>0</v>
      </c>
    </row>
    <row r="4821" spans="2:25">
      <c r="B4821" s="217" t="s">
        <v>4989</v>
      </c>
      <c r="C4821" s="217" t="s">
        <v>169</v>
      </c>
      <c r="D4821" s="217" t="s">
        <v>25</v>
      </c>
      <c r="E4821" s="217" t="s">
        <v>87</v>
      </c>
      <c r="F4821" s="217" t="s">
        <v>9</v>
      </c>
      <c r="G4821" s="217" t="s">
        <v>5</v>
      </c>
      <c r="H4821" s="217" t="s">
        <v>176</v>
      </c>
      <c r="I4821" s="217">
        <v>2</v>
      </c>
      <c r="J4821" s="217">
        <v>1</v>
      </c>
      <c r="K4821" s="217">
        <v>1</v>
      </c>
      <c r="L4821" s="217">
        <v>17</v>
      </c>
      <c r="M4821" s="217">
        <v>421.87647521636501</v>
      </c>
      <c r="N4821" s="217">
        <v>4.7407241633330504</v>
      </c>
      <c r="O4821" s="217">
        <v>2.3703620816665301</v>
      </c>
      <c r="P4821" s="217">
        <v>2.3703620816665301</v>
      </c>
      <c r="Q4821" s="217">
        <v>4.7407241633330504</v>
      </c>
      <c r="R4821" s="217">
        <v>2.3703620816665301</v>
      </c>
      <c r="S4821" s="217">
        <v>2.3703620816665301</v>
      </c>
      <c r="T4821" s="217">
        <v>4.7407241633330504</v>
      </c>
      <c r="U4821" s="217">
        <v>2.3703620816665301</v>
      </c>
      <c r="V4821" s="217">
        <v>2.3703620816665301</v>
      </c>
      <c r="W4821" s="217">
        <v>4.7407241633330504</v>
      </c>
      <c r="X4821" s="217">
        <v>2.3703620816665301</v>
      </c>
      <c r="Y4821" s="217">
        <v>2.3703620816665301</v>
      </c>
    </row>
    <row r="4822" spans="2:25">
      <c r="B4822" s="217" t="s">
        <v>4990</v>
      </c>
      <c r="C4822" s="217" t="s">
        <v>169</v>
      </c>
      <c r="D4822" s="217" t="s">
        <v>25</v>
      </c>
      <c r="E4822" s="217" t="s">
        <v>87</v>
      </c>
      <c r="F4822" s="217" t="s">
        <v>9</v>
      </c>
      <c r="G4822" s="217" t="s">
        <v>5</v>
      </c>
      <c r="H4822" s="217" t="s">
        <v>178</v>
      </c>
      <c r="I4822" s="217">
        <v>2</v>
      </c>
      <c r="J4822" s="217">
        <v>2</v>
      </c>
      <c r="K4822" s="217">
        <v>0</v>
      </c>
      <c r="L4822" s="217">
        <v>7</v>
      </c>
      <c r="M4822" s="217">
        <v>262.58654602675102</v>
      </c>
      <c r="N4822" s="217">
        <v>7.6165364534565798</v>
      </c>
      <c r="O4822" s="217">
        <v>7.6165364534565798</v>
      </c>
      <c r="P4822" s="217">
        <v>0</v>
      </c>
      <c r="Q4822" s="217">
        <v>7.6165364534565798</v>
      </c>
      <c r="R4822" s="217">
        <v>7.6165364534565798</v>
      </c>
      <c r="S4822" s="217">
        <v>0</v>
      </c>
      <c r="T4822" s="217">
        <v>7.6165364534565798</v>
      </c>
      <c r="U4822" s="217">
        <v>7.6165364534565798</v>
      </c>
      <c r="V4822" s="217">
        <v>0</v>
      </c>
      <c r="W4822" s="217">
        <v>7.6165364534565798</v>
      </c>
      <c r="X4822" s="217">
        <v>7.6165364534565798</v>
      </c>
      <c r="Y4822" s="217">
        <v>0</v>
      </c>
    </row>
    <row r="4823" spans="2:25">
      <c r="B4823" s="217" t="s">
        <v>4991</v>
      </c>
      <c r="C4823" s="217" t="s">
        <v>169</v>
      </c>
      <c r="D4823" s="217" t="s">
        <v>25</v>
      </c>
      <c r="E4823" s="217" t="s">
        <v>87</v>
      </c>
      <c r="F4823" s="217" t="s">
        <v>9</v>
      </c>
      <c r="G4823" s="217" t="s">
        <v>5</v>
      </c>
      <c r="H4823" s="217" t="s">
        <v>5</v>
      </c>
      <c r="I4823" s="217">
        <v>6</v>
      </c>
      <c r="J4823" s="217">
        <v>5</v>
      </c>
      <c r="K4823" s="217">
        <v>1</v>
      </c>
      <c r="L4823" s="217">
        <v>51</v>
      </c>
      <c r="M4823" s="217">
        <v>1455</v>
      </c>
      <c r="N4823" s="217">
        <v>4.1237113402061896</v>
      </c>
      <c r="O4823" s="217">
        <v>3.43642611683849</v>
      </c>
      <c r="P4823" s="217">
        <v>0.68728522336769804</v>
      </c>
      <c r="Q4823" s="217">
        <v>4.1237113402061896</v>
      </c>
      <c r="R4823" s="217">
        <v>3.43642611683849</v>
      </c>
      <c r="S4823" s="217">
        <v>0.68728522336769804</v>
      </c>
      <c r="T4823" s="217">
        <v>4.1237113402061896</v>
      </c>
      <c r="U4823" s="217">
        <v>3.43642611683849</v>
      </c>
      <c r="V4823" s="217">
        <v>0.68728522336769804</v>
      </c>
      <c r="W4823" s="217">
        <v>4.1237113402061896</v>
      </c>
      <c r="X4823" s="217">
        <v>3.43642611683849</v>
      </c>
      <c r="Y4823" s="217">
        <v>0.68728522336769804</v>
      </c>
    </row>
    <row r="4824" spans="2:25">
      <c r="B4824" s="217" t="s">
        <v>4992</v>
      </c>
      <c r="C4824" s="217" t="s">
        <v>169</v>
      </c>
      <c r="D4824" s="217" t="s">
        <v>25</v>
      </c>
      <c r="E4824" s="217" t="s">
        <v>87</v>
      </c>
      <c r="F4824" s="217" t="s">
        <v>5</v>
      </c>
      <c r="G4824" s="217" t="s">
        <v>5</v>
      </c>
      <c r="H4824" s="217" t="s">
        <v>170</v>
      </c>
      <c r="I4824" s="217">
        <v>1</v>
      </c>
      <c r="J4824" s="217">
        <v>1</v>
      </c>
      <c r="K4824" s="217">
        <v>0</v>
      </c>
      <c r="L4824" s="217">
        <v>13</v>
      </c>
      <c r="M4824" s="217">
        <v>422.01516260920602</v>
      </c>
      <c r="N4824" s="217">
        <v>2.3695831064866701</v>
      </c>
      <c r="O4824" s="217">
        <v>2.3695831064866701</v>
      </c>
      <c r="P4824" s="217">
        <v>0</v>
      </c>
      <c r="Q4824" s="217">
        <v>2.3695831064866701</v>
      </c>
      <c r="R4824" s="217">
        <v>2.3695831064866701</v>
      </c>
      <c r="S4824" s="217">
        <v>0</v>
      </c>
      <c r="T4824" s="217">
        <v>2.3695831064866701</v>
      </c>
      <c r="U4824" s="217">
        <v>2.3695831064866701</v>
      </c>
      <c r="V4824" s="217">
        <v>0</v>
      </c>
      <c r="W4824" s="217">
        <v>2.3695831064866701</v>
      </c>
      <c r="X4824" s="217">
        <v>2.3695831064866701</v>
      </c>
      <c r="Y4824" s="217">
        <v>0</v>
      </c>
    </row>
    <row r="4825" spans="2:25">
      <c r="B4825" s="217" t="s">
        <v>4993</v>
      </c>
      <c r="C4825" s="217" t="s">
        <v>169</v>
      </c>
      <c r="D4825" s="217" t="s">
        <v>25</v>
      </c>
      <c r="E4825" s="217" t="s">
        <v>87</v>
      </c>
      <c r="F4825" s="217" t="s">
        <v>5</v>
      </c>
      <c r="G4825" s="217" t="s">
        <v>5</v>
      </c>
      <c r="H4825" s="217" t="s">
        <v>172</v>
      </c>
      <c r="I4825" s="217">
        <v>5</v>
      </c>
      <c r="J4825" s="217">
        <v>4</v>
      </c>
      <c r="K4825" s="217">
        <v>1</v>
      </c>
      <c r="L4825" s="217">
        <v>18</v>
      </c>
      <c r="M4825" s="217">
        <v>556.98871104178102</v>
      </c>
      <c r="N4825" s="217">
        <v>8.9768426197509292</v>
      </c>
      <c r="O4825" s="217">
        <v>7.1814740958007501</v>
      </c>
      <c r="P4825" s="217">
        <v>1.79536852395019</v>
      </c>
      <c r="Q4825" s="217">
        <v>8.9768426197509292</v>
      </c>
      <c r="R4825" s="217">
        <v>7.1814740958007501</v>
      </c>
      <c r="S4825" s="217">
        <v>1.79536852395019</v>
      </c>
      <c r="T4825" s="217">
        <v>8.9768426197509292</v>
      </c>
      <c r="U4825" s="217">
        <v>7.1814740958007501</v>
      </c>
      <c r="V4825" s="217">
        <v>1.79536852395019</v>
      </c>
      <c r="W4825" s="217">
        <v>8.9768426197509292</v>
      </c>
      <c r="X4825" s="217">
        <v>7.1814740958007501</v>
      </c>
      <c r="Y4825" s="217">
        <v>1.79536852395019</v>
      </c>
    </row>
    <row r="4826" spans="2:25">
      <c r="B4826" s="217" t="s">
        <v>4994</v>
      </c>
      <c r="C4826" s="217" t="s">
        <v>169</v>
      </c>
      <c r="D4826" s="217" t="s">
        <v>25</v>
      </c>
      <c r="E4826" s="217" t="s">
        <v>87</v>
      </c>
      <c r="F4826" s="217" t="s">
        <v>5</v>
      </c>
      <c r="G4826" s="217" t="s">
        <v>5</v>
      </c>
      <c r="H4826" s="217" t="s">
        <v>174</v>
      </c>
      <c r="I4826" s="217">
        <v>4</v>
      </c>
      <c r="J4826" s="217">
        <v>4</v>
      </c>
      <c r="K4826" s="217">
        <v>0</v>
      </c>
      <c r="L4826" s="217">
        <v>3</v>
      </c>
      <c r="M4826" s="217">
        <v>535.83629134585203</v>
      </c>
      <c r="N4826" s="217">
        <v>7.4649665664736098</v>
      </c>
      <c r="O4826" s="217">
        <v>7.4649665664736098</v>
      </c>
      <c r="P4826" s="217">
        <v>0</v>
      </c>
      <c r="Q4826" s="217">
        <v>7.4649665664736098</v>
      </c>
      <c r="R4826" s="217">
        <v>7.4649665664736098</v>
      </c>
      <c r="S4826" s="217">
        <v>0</v>
      </c>
      <c r="T4826" s="217">
        <v>7.4649665664736098</v>
      </c>
      <c r="U4826" s="217">
        <v>7.4649665664736098</v>
      </c>
      <c r="V4826" s="217">
        <v>0</v>
      </c>
      <c r="W4826" s="217">
        <v>7.4649665664736098</v>
      </c>
      <c r="X4826" s="217">
        <v>7.4649665664736098</v>
      </c>
      <c r="Y4826" s="217">
        <v>0</v>
      </c>
    </row>
    <row r="4827" spans="2:25">
      <c r="B4827" s="217" t="s">
        <v>4995</v>
      </c>
      <c r="C4827" s="217" t="s">
        <v>169</v>
      </c>
      <c r="D4827" s="217" t="s">
        <v>25</v>
      </c>
      <c r="E4827" s="217" t="s">
        <v>87</v>
      </c>
      <c r="F4827" s="217" t="s">
        <v>5</v>
      </c>
      <c r="G4827" s="217" t="s">
        <v>5</v>
      </c>
      <c r="H4827" s="217" t="s">
        <v>176</v>
      </c>
      <c r="I4827" s="217">
        <v>8</v>
      </c>
      <c r="J4827" s="217">
        <v>7</v>
      </c>
      <c r="K4827" s="217">
        <v>1</v>
      </c>
      <c r="L4827" s="217">
        <v>23</v>
      </c>
      <c r="M4827" s="217">
        <v>793.22199192297705</v>
      </c>
      <c r="N4827" s="217">
        <v>10.085449069063101</v>
      </c>
      <c r="O4827" s="217">
        <v>8.8247679354302502</v>
      </c>
      <c r="P4827" s="217">
        <v>1.26068113363289</v>
      </c>
      <c r="Q4827" s="217">
        <v>10.085449069063101</v>
      </c>
      <c r="R4827" s="217">
        <v>8.8247679354302502</v>
      </c>
      <c r="S4827" s="217">
        <v>1.26068113363289</v>
      </c>
      <c r="T4827" s="217">
        <v>10.085449069063101</v>
      </c>
      <c r="U4827" s="217">
        <v>8.8247679354302502</v>
      </c>
      <c r="V4827" s="217">
        <v>1.26068113363289</v>
      </c>
      <c r="W4827" s="217">
        <v>10.085449069063101</v>
      </c>
      <c r="X4827" s="217">
        <v>8.8247679354302502</v>
      </c>
      <c r="Y4827" s="217">
        <v>1.26068113363289</v>
      </c>
    </row>
    <row r="4828" spans="2:25">
      <c r="B4828" s="217" t="s">
        <v>4996</v>
      </c>
      <c r="C4828" s="217" t="s">
        <v>169</v>
      </c>
      <c r="D4828" s="217" t="s">
        <v>25</v>
      </c>
      <c r="E4828" s="217" t="s">
        <v>87</v>
      </c>
      <c r="F4828" s="217" t="s">
        <v>5</v>
      </c>
      <c r="G4828" s="217" t="s">
        <v>5</v>
      </c>
      <c r="H4828" s="217" t="s">
        <v>178</v>
      </c>
      <c r="I4828" s="217">
        <v>5</v>
      </c>
      <c r="J4828" s="217">
        <v>5</v>
      </c>
      <c r="K4828" s="217">
        <v>0</v>
      </c>
      <c r="L4828" s="217">
        <v>8</v>
      </c>
      <c r="M4828" s="217">
        <v>516.93784308018405</v>
      </c>
      <c r="N4828" s="217">
        <v>9.6723427524814394</v>
      </c>
      <c r="O4828" s="217">
        <v>9.6723427524814394</v>
      </c>
      <c r="P4828" s="217">
        <v>0</v>
      </c>
      <c r="Q4828" s="217">
        <v>9.6723427524814394</v>
      </c>
      <c r="R4828" s="217">
        <v>9.6723427524814394</v>
      </c>
      <c r="S4828" s="217">
        <v>0</v>
      </c>
      <c r="T4828" s="217">
        <v>9.6723427524814394</v>
      </c>
      <c r="U4828" s="217">
        <v>9.6723427524814394</v>
      </c>
      <c r="V4828" s="217">
        <v>0</v>
      </c>
      <c r="W4828" s="217">
        <v>9.6723427524814394</v>
      </c>
      <c r="X4828" s="217">
        <v>9.6723427524814394</v>
      </c>
      <c r="Y4828" s="217">
        <v>0</v>
      </c>
    </row>
    <row r="4829" spans="2:25">
      <c r="B4829" s="217" t="s">
        <v>4997</v>
      </c>
      <c r="C4829" s="217" t="s">
        <v>169</v>
      </c>
      <c r="D4829" s="217" t="s">
        <v>25</v>
      </c>
      <c r="E4829" s="217" t="s">
        <v>87</v>
      </c>
      <c r="F4829" s="217" t="s">
        <v>5</v>
      </c>
      <c r="G4829" s="217" t="s">
        <v>5</v>
      </c>
      <c r="H4829" s="217" t="s">
        <v>5</v>
      </c>
      <c r="I4829" s="217">
        <v>23</v>
      </c>
      <c r="J4829" s="217">
        <v>21</v>
      </c>
      <c r="K4829" s="217">
        <v>2</v>
      </c>
      <c r="L4829" s="217">
        <v>65</v>
      </c>
      <c r="M4829" s="217">
        <v>2825</v>
      </c>
      <c r="N4829" s="217">
        <v>8.1415929203539807</v>
      </c>
      <c r="O4829" s="217">
        <v>7.4336283185840699</v>
      </c>
      <c r="P4829" s="217">
        <v>0.70796460176991105</v>
      </c>
      <c r="Q4829" s="217">
        <v>8.1415929203539807</v>
      </c>
      <c r="R4829" s="217">
        <v>7.4336283185840699</v>
      </c>
      <c r="S4829" s="217">
        <v>0.70796460176991105</v>
      </c>
      <c r="T4829" s="217">
        <v>8.1415929203539807</v>
      </c>
      <c r="U4829" s="217">
        <v>7.4336283185840699</v>
      </c>
      <c r="V4829" s="217">
        <v>0.70796460176991105</v>
      </c>
      <c r="W4829" s="217">
        <v>8.1415929203539807</v>
      </c>
      <c r="X4829" s="217">
        <v>7.4336283185840699</v>
      </c>
      <c r="Y4829" s="217">
        <v>0.70796460176991105</v>
      </c>
    </row>
    <row r="4830" spans="2:25">
      <c r="B4830" s="217" t="s">
        <v>4998</v>
      </c>
      <c r="C4830" s="217" t="s">
        <v>169</v>
      </c>
      <c r="D4830" s="217" t="s">
        <v>25</v>
      </c>
      <c r="E4830" s="217" t="s">
        <v>88</v>
      </c>
      <c r="F4830" s="217" t="s">
        <v>12</v>
      </c>
      <c r="G4830" s="217" t="s">
        <v>10</v>
      </c>
      <c r="H4830" s="217" t="s">
        <v>170</v>
      </c>
      <c r="I4830" s="217">
        <v>0</v>
      </c>
      <c r="J4830" s="217">
        <v>0</v>
      </c>
      <c r="K4830" s="217">
        <v>0</v>
      </c>
      <c r="L4830" s="217">
        <v>1</v>
      </c>
      <c r="M4830" s="217">
        <v>12.6666666666667</v>
      </c>
      <c r="N4830" s="217">
        <v>0</v>
      </c>
      <c r="O4830" s="217">
        <v>0</v>
      </c>
      <c r="P4830" s="217">
        <v>0</v>
      </c>
      <c r="Q4830" s="217">
        <v>0</v>
      </c>
      <c r="R4830" s="217">
        <v>0</v>
      </c>
      <c r="S4830" s="217">
        <v>0</v>
      </c>
      <c r="T4830" s="217">
        <v>0</v>
      </c>
      <c r="U4830" s="217">
        <v>0</v>
      </c>
      <c r="V4830" s="217">
        <v>0</v>
      </c>
      <c r="W4830" s="217">
        <v>0</v>
      </c>
      <c r="X4830" s="217">
        <v>0</v>
      </c>
      <c r="Y4830" s="217">
        <v>0</v>
      </c>
    </row>
    <row r="4831" spans="2:25">
      <c r="B4831" s="217" t="s">
        <v>4999</v>
      </c>
      <c r="C4831" s="217" t="s">
        <v>169</v>
      </c>
      <c r="D4831" s="217" t="s">
        <v>25</v>
      </c>
      <c r="E4831" s="217" t="s">
        <v>88</v>
      </c>
      <c r="F4831" s="217" t="s">
        <v>12</v>
      </c>
      <c r="G4831" s="217" t="s">
        <v>10</v>
      </c>
      <c r="H4831" s="217" t="s">
        <v>172</v>
      </c>
      <c r="I4831" s="217">
        <v>0</v>
      </c>
      <c r="J4831" s="217">
        <v>0</v>
      </c>
      <c r="K4831" s="217">
        <v>0</v>
      </c>
      <c r="L4831" s="217">
        <v>0</v>
      </c>
      <c r="M4831" s="217">
        <v>38</v>
      </c>
      <c r="N4831" s="217">
        <v>0</v>
      </c>
      <c r="O4831" s="217">
        <v>0</v>
      </c>
      <c r="P4831" s="217">
        <v>0</v>
      </c>
      <c r="Q4831" s="217">
        <v>0</v>
      </c>
      <c r="R4831" s="217">
        <v>0</v>
      </c>
      <c r="S4831" s="217">
        <v>0</v>
      </c>
      <c r="T4831" s="217">
        <v>0</v>
      </c>
      <c r="U4831" s="217">
        <v>0</v>
      </c>
      <c r="V4831" s="217">
        <v>0</v>
      </c>
      <c r="W4831" s="217">
        <v>0</v>
      </c>
      <c r="X4831" s="217">
        <v>0</v>
      </c>
      <c r="Y4831" s="217">
        <v>0</v>
      </c>
    </row>
    <row r="4832" spans="2:25">
      <c r="B4832" s="217" t="s">
        <v>5000</v>
      </c>
      <c r="C4832" s="217" t="s">
        <v>169</v>
      </c>
      <c r="D4832" s="217" t="s">
        <v>25</v>
      </c>
      <c r="E4832" s="217" t="s">
        <v>88</v>
      </c>
      <c r="F4832" s="217" t="s">
        <v>12</v>
      </c>
      <c r="G4832" s="217" t="s">
        <v>10</v>
      </c>
      <c r="H4832" s="217" t="s">
        <v>174</v>
      </c>
      <c r="I4832" s="217">
        <v>0</v>
      </c>
      <c r="J4832" s="217">
        <v>0</v>
      </c>
      <c r="K4832" s="217">
        <v>0</v>
      </c>
      <c r="L4832" s="217">
        <v>1</v>
      </c>
      <c r="M4832" s="217">
        <v>63.3333333333333</v>
      </c>
      <c r="N4832" s="217">
        <v>0</v>
      </c>
      <c r="O4832" s="217">
        <v>0</v>
      </c>
      <c r="P4832" s="217">
        <v>0</v>
      </c>
      <c r="Q4832" s="217">
        <v>0</v>
      </c>
      <c r="R4832" s="217">
        <v>0</v>
      </c>
      <c r="S4832" s="217">
        <v>0</v>
      </c>
      <c r="T4832" s="217">
        <v>0</v>
      </c>
      <c r="U4832" s="217">
        <v>0</v>
      </c>
      <c r="V4832" s="217">
        <v>0</v>
      </c>
      <c r="W4832" s="217">
        <v>0</v>
      </c>
      <c r="X4832" s="217">
        <v>0</v>
      </c>
      <c r="Y4832" s="217">
        <v>0</v>
      </c>
    </row>
    <row r="4833" spans="2:25">
      <c r="B4833" s="217" t="s">
        <v>5001</v>
      </c>
      <c r="C4833" s="217" t="s">
        <v>169</v>
      </c>
      <c r="D4833" s="217" t="s">
        <v>25</v>
      </c>
      <c r="E4833" s="217" t="s">
        <v>88</v>
      </c>
      <c r="F4833" s="217" t="s">
        <v>12</v>
      </c>
      <c r="G4833" s="217" t="s">
        <v>10</v>
      </c>
      <c r="H4833" s="217" t="s">
        <v>176</v>
      </c>
      <c r="I4833" s="217">
        <v>0</v>
      </c>
      <c r="J4833" s="217">
        <v>0</v>
      </c>
      <c r="K4833" s="217">
        <v>0</v>
      </c>
      <c r="L4833" s="217">
        <v>4</v>
      </c>
      <c r="M4833" s="217">
        <v>139.333333333333</v>
      </c>
      <c r="N4833" s="217">
        <v>0</v>
      </c>
      <c r="O4833" s="217">
        <v>0</v>
      </c>
      <c r="P4833" s="217">
        <v>0</v>
      </c>
      <c r="Q4833" s="217">
        <v>0</v>
      </c>
      <c r="R4833" s="217">
        <v>0</v>
      </c>
      <c r="S4833" s="217">
        <v>0</v>
      </c>
      <c r="T4833" s="217">
        <v>0</v>
      </c>
      <c r="U4833" s="217">
        <v>0</v>
      </c>
      <c r="V4833" s="217">
        <v>0</v>
      </c>
      <c r="W4833" s="217">
        <v>0</v>
      </c>
      <c r="X4833" s="217">
        <v>0</v>
      </c>
      <c r="Y4833" s="217">
        <v>0</v>
      </c>
    </row>
    <row r="4834" spans="2:25">
      <c r="B4834" s="217" t="s">
        <v>5002</v>
      </c>
      <c r="C4834" s="217" t="s">
        <v>169</v>
      </c>
      <c r="D4834" s="217" t="s">
        <v>25</v>
      </c>
      <c r="E4834" s="217" t="s">
        <v>88</v>
      </c>
      <c r="F4834" s="217" t="s">
        <v>12</v>
      </c>
      <c r="G4834" s="217" t="s">
        <v>10</v>
      </c>
      <c r="H4834" s="217" t="s">
        <v>178</v>
      </c>
      <c r="I4834" s="217">
        <v>0</v>
      </c>
      <c r="J4834" s="217">
        <v>0</v>
      </c>
      <c r="K4834" s="217">
        <v>0</v>
      </c>
      <c r="L4834" s="217">
        <v>1</v>
      </c>
      <c r="M4834" s="217">
        <v>126.666666666667</v>
      </c>
      <c r="N4834" s="217">
        <v>0</v>
      </c>
      <c r="O4834" s="217">
        <v>0</v>
      </c>
      <c r="P4834" s="217">
        <v>0</v>
      </c>
      <c r="Q4834" s="217">
        <v>0</v>
      </c>
      <c r="R4834" s="217">
        <v>0</v>
      </c>
      <c r="S4834" s="217">
        <v>0</v>
      </c>
      <c r="T4834" s="217">
        <v>0</v>
      </c>
      <c r="U4834" s="217">
        <v>0</v>
      </c>
      <c r="V4834" s="217">
        <v>0</v>
      </c>
      <c r="W4834" s="217">
        <v>0</v>
      </c>
      <c r="X4834" s="217">
        <v>0</v>
      </c>
      <c r="Y4834" s="217">
        <v>0</v>
      </c>
    </row>
    <row r="4835" spans="2:25">
      <c r="B4835" s="217" t="s">
        <v>5003</v>
      </c>
      <c r="C4835" s="217" t="s">
        <v>169</v>
      </c>
      <c r="D4835" s="217" t="s">
        <v>25</v>
      </c>
      <c r="E4835" s="217" t="s">
        <v>88</v>
      </c>
      <c r="F4835" s="217" t="s">
        <v>12</v>
      </c>
      <c r="G4835" s="217" t="s">
        <v>10</v>
      </c>
      <c r="H4835" s="217" t="s">
        <v>5</v>
      </c>
      <c r="I4835" s="217">
        <v>0</v>
      </c>
      <c r="J4835" s="217">
        <v>0</v>
      </c>
      <c r="K4835" s="217">
        <v>0</v>
      </c>
      <c r="L4835" s="217">
        <v>7</v>
      </c>
      <c r="M4835" s="217">
        <v>380</v>
      </c>
      <c r="N4835" s="217">
        <v>0</v>
      </c>
      <c r="O4835" s="217">
        <v>0</v>
      </c>
      <c r="P4835" s="217">
        <v>0</v>
      </c>
      <c r="Q4835" s="217">
        <v>0</v>
      </c>
      <c r="R4835" s="217">
        <v>0</v>
      </c>
      <c r="S4835" s="217">
        <v>0</v>
      </c>
      <c r="T4835" s="217">
        <v>0</v>
      </c>
      <c r="U4835" s="217">
        <v>0</v>
      </c>
      <c r="V4835" s="217">
        <v>0</v>
      </c>
      <c r="W4835" s="217">
        <v>0</v>
      </c>
      <c r="X4835" s="217">
        <v>0</v>
      </c>
      <c r="Y4835" s="217">
        <v>0</v>
      </c>
    </row>
    <row r="4836" spans="2:25">
      <c r="B4836" s="217" t="s">
        <v>5004</v>
      </c>
      <c r="C4836" s="217" t="s">
        <v>169</v>
      </c>
      <c r="D4836" s="217" t="s">
        <v>25</v>
      </c>
      <c r="E4836" s="217" t="s">
        <v>88</v>
      </c>
      <c r="F4836" s="217" t="s">
        <v>9</v>
      </c>
      <c r="G4836" s="217" t="s">
        <v>10</v>
      </c>
      <c r="H4836" s="217" t="s">
        <v>170</v>
      </c>
      <c r="I4836" s="217">
        <v>0</v>
      </c>
      <c r="J4836" s="217">
        <v>0</v>
      </c>
      <c r="K4836" s="217">
        <v>0</v>
      </c>
      <c r="L4836" s="217">
        <v>1</v>
      </c>
      <c r="M4836" s="217">
        <v>21.6666666666667</v>
      </c>
      <c r="N4836" s="217">
        <v>0</v>
      </c>
      <c r="O4836" s="217">
        <v>0</v>
      </c>
      <c r="P4836" s="217">
        <v>0</v>
      </c>
      <c r="Q4836" s="217">
        <v>0</v>
      </c>
      <c r="R4836" s="217">
        <v>0</v>
      </c>
      <c r="S4836" s="217">
        <v>0</v>
      </c>
      <c r="T4836" s="217">
        <v>0</v>
      </c>
      <c r="U4836" s="217">
        <v>0</v>
      </c>
      <c r="V4836" s="217">
        <v>0</v>
      </c>
      <c r="W4836" s="217">
        <v>0</v>
      </c>
      <c r="X4836" s="217">
        <v>0</v>
      </c>
      <c r="Y4836" s="217">
        <v>0</v>
      </c>
    </row>
    <row r="4837" spans="2:25">
      <c r="B4837" s="217" t="s">
        <v>5005</v>
      </c>
      <c r="C4837" s="217" t="s">
        <v>169</v>
      </c>
      <c r="D4837" s="217" t="s">
        <v>25</v>
      </c>
      <c r="E4837" s="217" t="s">
        <v>88</v>
      </c>
      <c r="F4837" s="217" t="s">
        <v>9</v>
      </c>
      <c r="G4837" s="217" t="s">
        <v>10</v>
      </c>
      <c r="H4837" s="217" t="s">
        <v>172</v>
      </c>
      <c r="I4837" s="217">
        <v>0</v>
      </c>
      <c r="J4837" s="217">
        <v>0</v>
      </c>
      <c r="K4837" s="217">
        <v>0</v>
      </c>
      <c r="L4837" s="217">
        <v>3</v>
      </c>
      <c r="M4837" s="217">
        <v>32.5</v>
      </c>
      <c r="N4837" s="217">
        <v>0</v>
      </c>
      <c r="O4837" s="217">
        <v>0</v>
      </c>
      <c r="P4837" s="217">
        <v>0</v>
      </c>
      <c r="Q4837" s="217">
        <v>0</v>
      </c>
      <c r="R4837" s="217">
        <v>0</v>
      </c>
      <c r="S4837" s="217">
        <v>0</v>
      </c>
      <c r="T4837" s="217">
        <v>0</v>
      </c>
      <c r="U4837" s="217">
        <v>0</v>
      </c>
      <c r="V4837" s="217">
        <v>0</v>
      </c>
      <c r="W4837" s="217">
        <v>0</v>
      </c>
      <c r="X4837" s="217">
        <v>0</v>
      </c>
      <c r="Y4837" s="217">
        <v>0</v>
      </c>
    </row>
    <row r="4838" spans="2:25">
      <c r="B4838" s="217" t="s">
        <v>5006</v>
      </c>
      <c r="C4838" s="217" t="s">
        <v>169</v>
      </c>
      <c r="D4838" s="217" t="s">
        <v>25</v>
      </c>
      <c r="E4838" s="217" t="s">
        <v>88</v>
      </c>
      <c r="F4838" s="217" t="s">
        <v>9</v>
      </c>
      <c r="G4838" s="217" t="s">
        <v>10</v>
      </c>
      <c r="H4838" s="217" t="s">
        <v>174</v>
      </c>
      <c r="I4838" s="217">
        <v>0</v>
      </c>
      <c r="J4838" s="217">
        <v>0</v>
      </c>
      <c r="K4838" s="217">
        <v>0</v>
      </c>
      <c r="L4838" s="217">
        <v>2</v>
      </c>
      <c r="M4838" s="217">
        <v>75.8333333333333</v>
      </c>
      <c r="N4838" s="217">
        <v>0</v>
      </c>
      <c r="O4838" s="217">
        <v>0</v>
      </c>
      <c r="P4838" s="217">
        <v>0</v>
      </c>
      <c r="Q4838" s="217">
        <v>0</v>
      </c>
      <c r="R4838" s="217">
        <v>0</v>
      </c>
      <c r="S4838" s="217">
        <v>0</v>
      </c>
      <c r="T4838" s="217">
        <v>0</v>
      </c>
      <c r="U4838" s="217">
        <v>0</v>
      </c>
      <c r="V4838" s="217">
        <v>0</v>
      </c>
      <c r="W4838" s="217">
        <v>0</v>
      </c>
      <c r="X4838" s="217">
        <v>0</v>
      </c>
      <c r="Y4838" s="217">
        <v>0</v>
      </c>
    </row>
    <row r="4839" spans="2:25">
      <c r="B4839" s="217" t="s">
        <v>5007</v>
      </c>
      <c r="C4839" s="217" t="s">
        <v>169</v>
      </c>
      <c r="D4839" s="217" t="s">
        <v>25</v>
      </c>
      <c r="E4839" s="217" t="s">
        <v>88</v>
      </c>
      <c r="F4839" s="217" t="s">
        <v>9</v>
      </c>
      <c r="G4839" s="217" t="s">
        <v>10</v>
      </c>
      <c r="H4839" s="217" t="s">
        <v>176</v>
      </c>
      <c r="I4839" s="217">
        <v>3</v>
      </c>
      <c r="J4839" s="217">
        <v>2</v>
      </c>
      <c r="K4839" s="217">
        <v>1</v>
      </c>
      <c r="L4839" s="217">
        <v>4</v>
      </c>
      <c r="M4839" s="217">
        <v>140.833333333333</v>
      </c>
      <c r="N4839" s="217">
        <v>21.301775147929</v>
      </c>
      <c r="O4839" s="217">
        <v>14.2011834319527</v>
      </c>
      <c r="P4839" s="217">
        <v>7.1005917159763303</v>
      </c>
      <c r="Q4839" s="217">
        <v>21.301775147929</v>
      </c>
      <c r="R4839" s="217">
        <v>14.2011834319527</v>
      </c>
      <c r="S4839" s="217">
        <v>7.1005917159763303</v>
      </c>
      <c r="T4839" s="217">
        <v>21.301775147929</v>
      </c>
      <c r="U4839" s="217">
        <v>14.2011834319527</v>
      </c>
      <c r="V4839" s="217">
        <v>7.1005917159763303</v>
      </c>
      <c r="W4839" s="217">
        <v>21.301775147929</v>
      </c>
      <c r="X4839" s="217">
        <v>14.2011834319527</v>
      </c>
      <c r="Y4839" s="217">
        <v>7.1005917159763303</v>
      </c>
    </row>
    <row r="4840" spans="2:25">
      <c r="B4840" s="217" t="s">
        <v>5008</v>
      </c>
      <c r="C4840" s="217" t="s">
        <v>169</v>
      </c>
      <c r="D4840" s="217" t="s">
        <v>25</v>
      </c>
      <c r="E4840" s="217" t="s">
        <v>88</v>
      </c>
      <c r="F4840" s="217" t="s">
        <v>9</v>
      </c>
      <c r="G4840" s="217" t="s">
        <v>10</v>
      </c>
      <c r="H4840" s="217" t="s">
        <v>178</v>
      </c>
      <c r="I4840" s="217">
        <v>0</v>
      </c>
      <c r="J4840" s="217">
        <v>0</v>
      </c>
      <c r="K4840" s="217">
        <v>0</v>
      </c>
      <c r="L4840" s="217">
        <v>3</v>
      </c>
      <c r="M4840" s="217">
        <v>119.166666666667</v>
      </c>
      <c r="N4840" s="217">
        <v>0</v>
      </c>
      <c r="O4840" s="217">
        <v>0</v>
      </c>
      <c r="P4840" s="217">
        <v>0</v>
      </c>
      <c r="Q4840" s="217">
        <v>0</v>
      </c>
      <c r="R4840" s="217">
        <v>0</v>
      </c>
      <c r="S4840" s="217">
        <v>0</v>
      </c>
      <c r="T4840" s="217">
        <v>0</v>
      </c>
      <c r="U4840" s="217">
        <v>0</v>
      </c>
      <c r="V4840" s="217">
        <v>0</v>
      </c>
      <c r="W4840" s="217">
        <v>0</v>
      </c>
      <c r="X4840" s="217">
        <v>0</v>
      </c>
      <c r="Y4840" s="217">
        <v>0</v>
      </c>
    </row>
    <row r="4841" spans="2:25">
      <c r="B4841" s="217" t="s">
        <v>5009</v>
      </c>
      <c r="C4841" s="217" t="s">
        <v>169</v>
      </c>
      <c r="D4841" s="217" t="s">
        <v>25</v>
      </c>
      <c r="E4841" s="217" t="s">
        <v>88</v>
      </c>
      <c r="F4841" s="217" t="s">
        <v>9</v>
      </c>
      <c r="G4841" s="217" t="s">
        <v>10</v>
      </c>
      <c r="H4841" s="217" t="s">
        <v>5</v>
      </c>
      <c r="I4841" s="217">
        <v>3</v>
      </c>
      <c r="J4841" s="217">
        <v>2</v>
      </c>
      <c r="K4841" s="217">
        <v>1</v>
      </c>
      <c r="L4841" s="217">
        <v>13</v>
      </c>
      <c r="M4841" s="217">
        <v>390</v>
      </c>
      <c r="N4841" s="217">
        <v>7.6923076923076898</v>
      </c>
      <c r="O4841" s="217">
        <v>5.1282051282051304</v>
      </c>
      <c r="P4841" s="217">
        <v>2.5641025641025599</v>
      </c>
      <c r="Q4841" s="217">
        <v>7.6923076923076898</v>
      </c>
      <c r="R4841" s="217">
        <v>5.1282051282051304</v>
      </c>
      <c r="S4841" s="217">
        <v>2.5641025641025599</v>
      </c>
      <c r="T4841" s="217">
        <v>7.6923076923076898</v>
      </c>
      <c r="U4841" s="217">
        <v>5.1282051282051304</v>
      </c>
      <c r="V4841" s="217">
        <v>2.5641025641025599</v>
      </c>
      <c r="W4841" s="217">
        <v>7.6923076923076898</v>
      </c>
      <c r="X4841" s="217">
        <v>5.1282051282051304</v>
      </c>
      <c r="Y4841" s="217">
        <v>2.5641025641025599</v>
      </c>
    </row>
    <row r="4842" spans="2:25">
      <c r="B4842" s="217" t="s">
        <v>5010</v>
      </c>
      <c r="C4842" s="217" t="s">
        <v>169</v>
      </c>
      <c r="D4842" s="217" t="s">
        <v>25</v>
      </c>
      <c r="E4842" s="217" t="s">
        <v>88</v>
      </c>
      <c r="F4842" s="217" t="s">
        <v>5</v>
      </c>
      <c r="G4842" s="217" t="s">
        <v>10</v>
      </c>
      <c r="H4842" s="217" t="s">
        <v>170</v>
      </c>
      <c r="I4842" s="217">
        <v>0</v>
      </c>
      <c r="J4842" s="217">
        <v>0</v>
      </c>
      <c r="K4842" s="217">
        <v>0</v>
      </c>
      <c r="L4842" s="217">
        <v>2</v>
      </c>
      <c r="M4842" s="217">
        <v>34.3333333333333</v>
      </c>
      <c r="N4842" s="217">
        <v>0</v>
      </c>
      <c r="O4842" s="217">
        <v>0</v>
      </c>
      <c r="P4842" s="217">
        <v>0</v>
      </c>
      <c r="Q4842" s="217">
        <v>0</v>
      </c>
      <c r="R4842" s="217">
        <v>0</v>
      </c>
      <c r="S4842" s="217">
        <v>0</v>
      </c>
      <c r="T4842" s="217">
        <v>0</v>
      </c>
      <c r="U4842" s="217">
        <v>0</v>
      </c>
      <c r="V4842" s="217">
        <v>0</v>
      </c>
      <c r="W4842" s="217">
        <v>0</v>
      </c>
      <c r="X4842" s="217">
        <v>0</v>
      </c>
      <c r="Y4842" s="217">
        <v>0</v>
      </c>
    </row>
    <row r="4843" spans="2:25">
      <c r="B4843" s="217" t="s">
        <v>5011</v>
      </c>
      <c r="C4843" s="217" t="s">
        <v>169</v>
      </c>
      <c r="D4843" s="217" t="s">
        <v>25</v>
      </c>
      <c r="E4843" s="217" t="s">
        <v>88</v>
      </c>
      <c r="F4843" s="217" t="s">
        <v>5</v>
      </c>
      <c r="G4843" s="217" t="s">
        <v>10</v>
      </c>
      <c r="H4843" s="217" t="s">
        <v>172</v>
      </c>
      <c r="I4843" s="217">
        <v>0</v>
      </c>
      <c r="J4843" s="217">
        <v>0</v>
      </c>
      <c r="K4843" s="217">
        <v>0</v>
      </c>
      <c r="L4843" s="217">
        <v>3</v>
      </c>
      <c r="M4843" s="217">
        <v>70.5</v>
      </c>
      <c r="N4843" s="217">
        <v>0</v>
      </c>
      <c r="O4843" s="217">
        <v>0</v>
      </c>
      <c r="P4843" s="217">
        <v>0</v>
      </c>
      <c r="Q4843" s="217">
        <v>0</v>
      </c>
      <c r="R4843" s="217">
        <v>0</v>
      </c>
      <c r="S4843" s="217">
        <v>0</v>
      </c>
      <c r="T4843" s="217">
        <v>0</v>
      </c>
      <c r="U4843" s="217">
        <v>0</v>
      </c>
      <c r="V4843" s="217">
        <v>0</v>
      </c>
      <c r="W4843" s="217">
        <v>0</v>
      </c>
      <c r="X4843" s="217">
        <v>0</v>
      </c>
      <c r="Y4843" s="217">
        <v>0</v>
      </c>
    </row>
    <row r="4844" spans="2:25">
      <c r="B4844" s="217" t="s">
        <v>5012</v>
      </c>
      <c r="C4844" s="217" t="s">
        <v>169</v>
      </c>
      <c r="D4844" s="217" t="s">
        <v>25</v>
      </c>
      <c r="E4844" s="217" t="s">
        <v>88</v>
      </c>
      <c r="F4844" s="217" t="s">
        <v>5</v>
      </c>
      <c r="G4844" s="217" t="s">
        <v>10</v>
      </c>
      <c r="H4844" s="217" t="s">
        <v>174</v>
      </c>
      <c r="I4844" s="217">
        <v>0</v>
      </c>
      <c r="J4844" s="217">
        <v>0</v>
      </c>
      <c r="K4844" s="217">
        <v>0</v>
      </c>
      <c r="L4844" s="217">
        <v>3</v>
      </c>
      <c r="M4844" s="217">
        <v>139.166666666667</v>
      </c>
      <c r="N4844" s="217">
        <v>0</v>
      </c>
      <c r="O4844" s="217">
        <v>0</v>
      </c>
      <c r="P4844" s="217">
        <v>0</v>
      </c>
      <c r="Q4844" s="217">
        <v>0</v>
      </c>
      <c r="R4844" s="217">
        <v>0</v>
      </c>
      <c r="S4844" s="217">
        <v>0</v>
      </c>
      <c r="T4844" s="217">
        <v>0</v>
      </c>
      <c r="U4844" s="217">
        <v>0</v>
      </c>
      <c r="V4844" s="217">
        <v>0</v>
      </c>
      <c r="W4844" s="217">
        <v>0</v>
      </c>
      <c r="X4844" s="217">
        <v>0</v>
      </c>
      <c r="Y4844" s="217">
        <v>0</v>
      </c>
    </row>
    <row r="4845" spans="2:25">
      <c r="B4845" s="217" t="s">
        <v>5013</v>
      </c>
      <c r="C4845" s="217" t="s">
        <v>169</v>
      </c>
      <c r="D4845" s="217" t="s">
        <v>25</v>
      </c>
      <c r="E4845" s="217" t="s">
        <v>88</v>
      </c>
      <c r="F4845" s="217" t="s">
        <v>5</v>
      </c>
      <c r="G4845" s="217" t="s">
        <v>10</v>
      </c>
      <c r="H4845" s="217" t="s">
        <v>176</v>
      </c>
      <c r="I4845" s="217">
        <v>3</v>
      </c>
      <c r="J4845" s="217">
        <v>2</v>
      </c>
      <c r="K4845" s="217">
        <v>1</v>
      </c>
      <c r="L4845" s="217">
        <v>8</v>
      </c>
      <c r="M4845" s="217">
        <v>280.16666666666703</v>
      </c>
      <c r="N4845" s="217">
        <v>10.707911957168401</v>
      </c>
      <c r="O4845" s="217">
        <v>7.1386079714455697</v>
      </c>
      <c r="P4845" s="217">
        <v>3.56930398572278</v>
      </c>
      <c r="Q4845" s="217">
        <v>10.707911957168401</v>
      </c>
      <c r="R4845" s="217">
        <v>7.1386079714455697</v>
      </c>
      <c r="S4845" s="217">
        <v>3.56930398572278</v>
      </c>
      <c r="T4845" s="217">
        <v>10.707911957168401</v>
      </c>
      <c r="U4845" s="217">
        <v>7.1386079714455697</v>
      </c>
      <c r="V4845" s="217">
        <v>3.56930398572278</v>
      </c>
      <c r="W4845" s="217">
        <v>10.707911957168401</v>
      </c>
      <c r="X4845" s="217">
        <v>7.1386079714455697</v>
      </c>
      <c r="Y4845" s="217">
        <v>3.56930398572278</v>
      </c>
    </row>
    <row r="4846" spans="2:25">
      <c r="B4846" s="217" t="s">
        <v>5014</v>
      </c>
      <c r="C4846" s="217" t="s">
        <v>169</v>
      </c>
      <c r="D4846" s="217" t="s">
        <v>25</v>
      </c>
      <c r="E4846" s="217" t="s">
        <v>88</v>
      </c>
      <c r="F4846" s="217" t="s">
        <v>5</v>
      </c>
      <c r="G4846" s="217" t="s">
        <v>10</v>
      </c>
      <c r="H4846" s="217" t="s">
        <v>178</v>
      </c>
      <c r="I4846" s="217">
        <v>0</v>
      </c>
      <c r="J4846" s="217">
        <v>0</v>
      </c>
      <c r="K4846" s="217">
        <v>0</v>
      </c>
      <c r="L4846" s="217">
        <v>4</v>
      </c>
      <c r="M4846" s="217">
        <v>245.833333333333</v>
      </c>
      <c r="N4846" s="217">
        <v>0</v>
      </c>
      <c r="O4846" s="217">
        <v>0</v>
      </c>
      <c r="P4846" s="217">
        <v>0</v>
      </c>
      <c r="Q4846" s="217">
        <v>0</v>
      </c>
      <c r="R4846" s="217">
        <v>0</v>
      </c>
      <c r="S4846" s="217">
        <v>0</v>
      </c>
      <c r="T4846" s="217">
        <v>0</v>
      </c>
      <c r="U4846" s="217">
        <v>0</v>
      </c>
      <c r="V4846" s="217">
        <v>0</v>
      </c>
      <c r="W4846" s="217">
        <v>0</v>
      </c>
      <c r="X4846" s="217">
        <v>0</v>
      </c>
      <c r="Y4846" s="217">
        <v>0</v>
      </c>
    </row>
    <row r="4847" spans="2:25">
      <c r="B4847" s="217" t="s">
        <v>5015</v>
      </c>
      <c r="C4847" s="217" t="s">
        <v>169</v>
      </c>
      <c r="D4847" s="217" t="s">
        <v>25</v>
      </c>
      <c r="E4847" s="217" t="s">
        <v>88</v>
      </c>
      <c r="F4847" s="217" t="s">
        <v>5</v>
      </c>
      <c r="G4847" s="217" t="s">
        <v>10</v>
      </c>
      <c r="H4847" s="217" t="s">
        <v>5</v>
      </c>
      <c r="I4847" s="217">
        <v>3</v>
      </c>
      <c r="J4847" s="217">
        <v>2</v>
      </c>
      <c r="K4847" s="217">
        <v>1</v>
      </c>
      <c r="L4847" s="217">
        <v>20</v>
      </c>
      <c r="M4847" s="217">
        <v>770</v>
      </c>
      <c r="N4847" s="217">
        <v>3.8961038961039001</v>
      </c>
      <c r="O4847" s="217">
        <v>2.5974025974026</v>
      </c>
      <c r="P4847" s="217">
        <v>1.2987012987013</v>
      </c>
      <c r="Q4847" s="217">
        <v>3.8961038961039001</v>
      </c>
      <c r="R4847" s="217">
        <v>2.5974025974026</v>
      </c>
      <c r="S4847" s="217">
        <v>1.2987012987013</v>
      </c>
      <c r="T4847" s="217">
        <v>3.8961038961039001</v>
      </c>
      <c r="U4847" s="217">
        <v>2.5974025974026</v>
      </c>
      <c r="V4847" s="217">
        <v>1.2987012987013</v>
      </c>
      <c r="W4847" s="217">
        <v>3.8961038961039001</v>
      </c>
      <c r="X4847" s="217">
        <v>2.5974025974026</v>
      </c>
      <c r="Y4847" s="217">
        <v>1.2987012987013</v>
      </c>
    </row>
    <row r="4848" spans="2:25">
      <c r="B4848" s="217" t="s">
        <v>5016</v>
      </c>
      <c r="C4848" s="217" t="s">
        <v>169</v>
      </c>
      <c r="D4848" s="217" t="s">
        <v>25</v>
      </c>
      <c r="E4848" s="217" t="s">
        <v>88</v>
      </c>
      <c r="F4848" s="217" t="s">
        <v>12</v>
      </c>
      <c r="G4848" s="217" t="s">
        <v>49</v>
      </c>
      <c r="H4848" s="217" t="s">
        <v>170</v>
      </c>
      <c r="I4848" s="217">
        <v>2</v>
      </c>
      <c r="J4848" s="217">
        <v>2</v>
      </c>
      <c r="K4848" s="217">
        <v>0</v>
      </c>
      <c r="L4848" s="217">
        <v>3</v>
      </c>
      <c r="M4848" s="217">
        <v>78.796992481203006</v>
      </c>
      <c r="N4848" s="217">
        <v>25.381679389313</v>
      </c>
      <c r="O4848" s="217">
        <v>25.381679389313</v>
      </c>
      <c r="P4848" s="217">
        <v>0</v>
      </c>
      <c r="Q4848" s="217">
        <v>25.381679389313</v>
      </c>
      <c r="R4848" s="217">
        <v>25.381679389313</v>
      </c>
      <c r="S4848" s="217">
        <v>0</v>
      </c>
      <c r="T4848" s="217">
        <v>25.381679389313</v>
      </c>
      <c r="U4848" s="217">
        <v>25.381679389313</v>
      </c>
      <c r="V4848" s="217">
        <v>0</v>
      </c>
      <c r="W4848" s="217">
        <v>25.381679389313</v>
      </c>
      <c r="X4848" s="217">
        <v>25.381679389313</v>
      </c>
      <c r="Y4848" s="217">
        <v>0</v>
      </c>
    </row>
    <row r="4849" spans="2:25">
      <c r="B4849" s="217" t="s">
        <v>5017</v>
      </c>
      <c r="C4849" s="217" t="s">
        <v>169</v>
      </c>
      <c r="D4849" s="217" t="s">
        <v>25</v>
      </c>
      <c r="E4849" s="217" t="s">
        <v>88</v>
      </c>
      <c r="F4849" s="217" t="s">
        <v>12</v>
      </c>
      <c r="G4849" s="217" t="s">
        <v>49</v>
      </c>
      <c r="H4849" s="217" t="s">
        <v>172</v>
      </c>
      <c r="I4849" s="217">
        <v>1</v>
      </c>
      <c r="J4849" s="217">
        <v>1</v>
      </c>
      <c r="K4849" s="217">
        <v>0</v>
      </c>
      <c r="L4849" s="217">
        <v>2</v>
      </c>
      <c r="M4849" s="217">
        <v>132.96992481203</v>
      </c>
      <c r="N4849" s="217">
        <v>7.5204975968334802</v>
      </c>
      <c r="O4849" s="217">
        <v>7.5204975968334802</v>
      </c>
      <c r="P4849" s="217">
        <v>0</v>
      </c>
      <c r="Q4849" s="217">
        <v>7.5204975968334802</v>
      </c>
      <c r="R4849" s="217">
        <v>7.5204975968334802</v>
      </c>
      <c r="S4849" s="217">
        <v>0</v>
      </c>
      <c r="T4849" s="217">
        <v>7.5204975968334802</v>
      </c>
      <c r="U4849" s="217">
        <v>7.5204975968334802</v>
      </c>
      <c r="V4849" s="217">
        <v>0</v>
      </c>
      <c r="W4849" s="217">
        <v>7.5204975968334802</v>
      </c>
      <c r="X4849" s="217">
        <v>7.5204975968334802</v>
      </c>
      <c r="Y4849" s="217">
        <v>0</v>
      </c>
    </row>
    <row r="4850" spans="2:25">
      <c r="B4850" s="217" t="s">
        <v>5018</v>
      </c>
      <c r="C4850" s="217" t="s">
        <v>169</v>
      </c>
      <c r="D4850" s="217" t="s">
        <v>25</v>
      </c>
      <c r="E4850" s="217" t="s">
        <v>88</v>
      </c>
      <c r="F4850" s="217" t="s">
        <v>12</v>
      </c>
      <c r="G4850" s="217" t="s">
        <v>49</v>
      </c>
      <c r="H4850" s="217" t="s">
        <v>174</v>
      </c>
      <c r="I4850" s="217">
        <v>0</v>
      </c>
      <c r="J4850" s="217">
        <v>0</v>
      </c>
      <c r="K4850" s="217">
        <v>0</v>
      </c>
      <c r="L4850" s="217">
        <v>0</v>
      </c>
      <c r="M4850" s="217">
        <v>137.894736842105</v>
      </c>
      <c r="N4850" s="217">
        <v>0</v>
      </c>
      <c r="O4850" s="217">
        <v>0</v>
      </c>
      <c r="P4850" s="217">
        <v>0</v>
      </c>
      <c r="Q4850" s="217">
        <v>0</v>
      </c>
      <c r="R4850" s="217">
        <v>0</v>
      </c>
      <c r="S4850" s="217">
        <v>0</v>
      </c>
      <c r="T4850" s="217">
        <v>0</v>
      </c>
      <c r="U4850" s="217">
        <v>0</v>
      </c>
      <c r="V4850" s="217">
        <v>0</v>
      </c>
      <c r="W4850" s="217">
        <v>0</v>
      </c>
      <c r="X4850" s="217">
        <v>0</v>
      </c>
      <c r="Y4850" s="217">
        <v>0</v>
      </c>
    </row>
    <row r="4851" spans="2:25">
      <c r="B4851" s="217" t="s">
        <v>5019</v>
      </c>
      <c r="C4851" s="217" t="s">
        <v>169</v>
      </c>
      <c r="D4851" s="217" t="s">
        <v>25</v>
      </c>
      <c r="E4851" s="217" t="s">
        <v>88</v>
      </c>
      <c r="F4851" s="217" t="s">
        <v>12</v>
      </c>
      <c r="G4851" s="217" t="s">
        <v>49</v>
      </c>
      <c r="H4851" s="217" t="s">
        <v>176</v>
      </c>
      <c r="I4851" s="217">
        <v>4</v>
      </c>
      <c r="J4851" s="217">
        <v>4</v>
      </c>
      <c r="K4851" s="217">
        <v>0</v>
      </c>
      <c r="L4851" s="217">
        <v>6</v>
      </c>
      <c r="M4851" s="217">
        <v>201.917293233083</v>
      </c>
      <c r="N4851" s="217">
        <v>19.810091230683302</v>
      </c>
      <c r="O4851" s="217">
        <v>19.810091230683302</v>
      </c>
      <c r="P4851" s="217">
        <v>0</v>
      </c>
      <c r="Q4851" s="217">
        <v>19.810091230683302</v>
      </c>
      <c r="R4851" s="217">
        <v>19.810091230683302</v>
      </c>
      <c r="S4851" s="217">
        <v>0</v>
      </c>
      <c r="T4851" s="217">
        <v>19.810091230683302</v>
      </c>
      <c r="U4851" s="217">
        <v>19.810091230683302</v>
      </c>
      <c r="V4851" s="217">
        <v>0</v>
      </c>
      <c r="W4851" s="217">
        <v>19.810091230683302</v>
      </c>
      <c r="X4851" s="217">
        <v>19.810091230683302</v>
      </c>
      <c r="Y4851" s="217">
        <v>0</v>
      </c>
    </row>
    <row r="4852" spans="2:25">
      <c r="B4852" s="217" t="s">
        <v>5020</v>
      </c>
      <c r="C4852" s="217" t="s">
        <v>169</v>
      </c>
      <c r="D4852" s="217" t="s">
        <v>25</v>
      </c>
      <c r="E4852" s="217" t="s">
        <v>88</v>
      </c>
      <c r="F4852" s="217" t="s">
        <v>12</v>
      </c>
      <c r="G4852" s="217" t="s">
        <v>49</v>
      </c>
      <c r="H4852" s="217" t="s">
        <v>178</v>
      </c>
      <c r="I4852" s="217">
        <v>1</v>
      </c>
      <c r="J4852" s="217">
        <v>1</v>
      </c>
      <c r="K4852" s="217">
        <v>0</v>
      </c>
      <c r="L4852" s="217">
        <v>4</v>
      </c>
      <c r="M4852" s="217">
        <v>103.421052631579</v>
      </c>
      <c r="N4852" s="217">
        <v>9.6692111959287494</v>
      </c>
      <c r="O4852" s="217">
        <v>9.6692111959287494</v>
      </c>
      <c r="P4852" s="217">
        <v>0</v>
      </c>
      <c r="Q4852" s="217">
        <v>9.6692111959287494</v>
      </c>
      <c r="R4852" s="217">
        <v>9.6692111959287494</v>
      </c>
      <c r="S4852" s="217">
        <v>0</v>
      </c>
      <c r="T4852" s="217">
        <v>9.6692111959287494</v>
      </c>
      <c r="U4852" s="217">
        <v>9.6692111959287494</v>
      </c>
      <c r="V4852" s="217">
        <v>0</v>
      </c>
      <c r="W4852" s="217">
        <v>9.6692111959287494</v>
      </c>
      <c r="X4852" s="217">
        <v>9.6692111959287494</v>
      </c>
      <c r="Y4852" s="217">
        <v>0</v>
      </c>
    </row>
    <row r="4853" spans="2:25">
      <c r="B4853" s="217" t="s">
        <v>5021</v>
      </c>
      <c r="C4853" s="217" t="s">
        <v>169</v>
      </c>
      <c r="D4853" s="217" t="s">
        <v>25</v>
      </c>
      <c r="E4853" s="217" t="s">
        <v>88</v>
      </c>
      <c r="F4853" s="217" t="s">
        <v>12</v>
      </c>
      <c r="G4853" s="217" t="s">
        <v>49</v>
      </c>
      <c r="H4853" s="217" t="s">
        <v>5</v>
      </c>
      <c r="I4853" s="217">
        <v>8</v>
      </c>
      <c r="J4853" s="217">
        <v>8</v>
      </c>
      <c r="K4853" s="217">
        <v>0</v>
      </c>
      <c r="L4853" s="217">
        <v>15</v>
      </c>
      <c r="M4853" s="217">
        <v>655</v>
      </c>
      <c r="N4853" s="217">
        <v>12.2137404580153</v>
      </c>
      <c r="O4853" s="217">
        <v>12.2137404580153</v>
      </c>
      <c r="P4853" s="217">
        <v>0</v>
      </c>
      <c r="Q4853" s="217">
        <v>12.2137404580153</v>
      </c>
      <c r="R4853" s="217">
        <v>12.2137404580153</v>
      </c>
      <c r="S4853" s="217">
        <v>0</v>
      </c>
      <c r="T4853" s="217">
        <v>12.2137404580153</v>
      </c>
      <c r="U4853" s="217">
        <v>12.2137404580153</v>
      </c>
      <c r="V4853" s="217">
        <v>0</v>
      </c>
      <c r="W4853" s="217">
        <v>12.2137404580153</v>
      </c>
      <c r="X4853" s="217">
        <v>12.2137404580153</v>
      </c>
      <c r="Y4853" s="217">
        <v>0</v>
      </c>
    </row>
    <row r="4854" spans="2:25">
      <c r="B4854" s="217" t="s">
        <v>5022</v>
      </c>
      <c r="C4854" s="217" t="s">
        <v>169</v>
      </c>
      <c r="D4854" s="217" t="s">
        <v>25</v>
      </c>
      <c r="E4854" s="217" t="s">
        <v>88</v>
      </c>
      <c r="F4854" s="217" t="s">
        <v>9</v>
      </c>
      <c r="G4854" s="217" t="s">
        <v>49</v>
      </c>
      <c r="H4854" s="217" t="s">
        <v>170</v>
      </c>
      <c r="I4854" s="217">
        <v>0</v>
      </c>
      <c r="J4854" s="217">
        <v>0</v>
      </c>
      <c r="K4854" s="217">
        <v>0</v>
      </c>
      <c r="L4854" s="217">
        <v>2</v>
      </c>
      <c r="M4854" s="217">
        <v>98.684210526315795</v>
      </c>
      <c r="N4854" s="217">
        <v>0</v>
      </c>
      <c r="O4854" s="217">
        <v>0</v>
      </c>
      <c r="P4854" s="217">
        <v>0</v>
      </c>
      <c r="Q4854" s="217">
        <v>0</v>
      </c>
      <c r="R4854" s="217">
        <v>0</v>
      </c>
      <c r="S4854" s="217">
        <v>0</v>
      </c>
      <c r="T4854" s="217">
        <v>0</v>
      </c>
      <c r="U4854" s="217">
        <v>0</v>
      </c>
      <c r="V4854" s="217">
        <v>0</v>
      </c>
      <c r="W4854" s="217">
        <v>0</v>
      </c>
      <c r="X4854" s="217">
        <v>0</v>
      </c>
      <c r="Y4854" s="217">
        <v>0</v>
      </c>
    </row>
    <row r="4855" spans="2:25">
      <c r="B4855" s="217" t="s">
        <v>5023</v>
      </c>
      <c r="C4855" s="217" t="s">
        <v>169</v>
      </c>
      <c r="D4855" s="217" t="s">
        <v>25</v>
      </c>
      <c r="E4855" s="217" t="s">
        <v>88</v>
      </c>
      <c r="F4855" s="217" t="s">
        <v>9</v>
      </c>
      <c r="G4855" s="217" t="s">
        <v>49</v>
      </c>
      <c r="H4855" s="217" t="s">
        <v>172</v>
      </c>
      <c r="I4855" s="217">
        <v>0</v>
      </c>
      <c r="J4855" s="217">
        <v>0</v>
      </c>
      <c r="K4855" s="217">
        <v>0</v>
      </c>
      <c r="L4855" s="217">
        <v>8</v>
      </c>
      <c r="M4855" s="217">
        <v>157.894736842105</v>
      </c>
      <c r="N4855" s="217">
        <v>0</v>
      </c>
      <c r="O4855" s="217">
        <v>0</v>
      </c>
      <c r="P4855" s="217">
        <v>0</v>
      </c>
      <c r="Q4855" s="217">
        <v>0</v>
      </c>
      <c r="R4855" s="217">
        <v>0</v>
      </c>
      <c r="S4855" s="217">
        <v>0</v>
      </c>
      <c r="T4855" s="217">
        <v>0</v>
      </c>
      <c r="U4855" s="217">
        <v>0</v>
      </c>
      <c r="V4855" s="217">
        <v>0</v>
      </c>
      <c r="W4855" s="217">
        <v>0</v>
      </c>
      <c r="X4855" s="217">
        <v>0</v>
      </c>
      <c r="Y4855" s="217">
        <v>0</v>
      </c>
    </row>
    <row r="4856" spans="2:25">
      <c r="B4856" s="217" t="s">
        <v>5024</v>
      </c>
      <c r="C4856" s="217" t="s">
        <v>169</v>
      </c>
      <c r="D4856" s="217" t="s">
        <v>25</v>
      </c>
      <c r="E4856" s="217" t="s">
        <v>88</v>
      </c>
      <c r="F4856" s="217" t="s">
        <v>9</v>
      </c>
      <c r="G4856" s="217" t="s">
        <v>49</v>
      </c>
      <c r="H4856" s="217" t="s">
        <v>174</v>
      </c>
      <c r="I4856" s="217">
        <v>0</v>
      </c>
      <c r="J4856" s="217">
        <v>0</v>
      </c>
      <c r="K4856" s="217">
        <v>0</v>
      </c>
      <c r="L4856" s="217">
        <v>3</v>
      </c>
      <c r="M4856" s="217">
        <v>157.894736842105</v>
      </c>
      <c r="N4856" s="217">
        <v>0</v>
      </c>
      <c r="O4856" s="217">
        <v>0</v>
      </c>
      <c r="P4856" s="217">
        <v>0</v>
      </c>
      <c r="Q4856" s="217">
        <v>0</v>
      </c>
      <c r="R4856" s="217">
        <v>0</v>
      </c>
      <c r="S4856" s="217">
        <v>0</v>
      </c>
      <c r="T4856" s="217">
        <v>0</v>
      </c>
      <c r="U4856" s="217">
        <v>0</v>
      </c>
      <c r="V4856" s="217">
        <v>0</v>
      </c>
      <c r="W4856" s="217">
        <v>0</v>
      </c>
      <c r="X4856" s="217">
        <v>0</v>
      </c>
      <c r="Y4856" s="217">
        <v>0</v>
      </c>
    </row>
    <row r="4857" spans="2:25">
      <c r="B4857" s="217" t="s">
        <v>5025</v>
      </c>
      <c r="C4857" s="217" t="s">
        <v>169</v>
      </c>
      <c r="D4857" s="217" t="s">
        <v>25</v>
      </c>
      <c r="E4857" s="217" t="s">
        <v>88</v>
      </c>
      <c r="F4857" s="217" t="s">
        <v>9</v>
      </c>
      <c r="G4857" s="217" t="s">
        <v>49</v>
      </c>
      <c r="H4857" s="217" t="s">
        <v>176</v>
      </c>
      <c r="I4857" s="217">
        <v>1</v>
      </c>
      <c r="J4857" s="217">
        <v>1</v>
      </c>
      <c r="K4857" s="217">
        <v>0</v>
      </c>
      <c r="L4857" s="217">
        <v>10</v>
      </c>
      <c r="M4857" s="217">
        <v>222.039473684211</v>
      </c>
      <c r="N4857" s="217">
        <v>4.5037037037037004</v>
      </c>
      <c r="O4857" s="217">
        <v>4.5037037037037004</v>
      </c>
      <c r="P4857" s="217">
        <v>0</v>
      </c>
      <c r="Q4857" s="217">
        <v>4.5037037037037004</v>
      </c>
      <c r="R4857" s="217">
        <v>4.5037037037037004</v>
      </c>
      <c r="S4857" s="217">
        <v>0</v>
      </c>
      <c r="T4857" s="217">
        <v>4.5037037037037004</v>
      </c>
      <c r="U4857" s="217">
        <v>4.5037037037037004</v>
      </c>
      <c r="V4857" s="217">
        <v>0</v>
      </c>
      <c r="W4857" s="217">
        <v>4.5037037037037004</v>
      </c>
      <c r="X4857" s="217">
        <v>4.5037037037037004</v>
      </c>
      <c r="Y4857" s="217">
        <v>0</v>
      </c>
    </row>
    <row r="4858" spans="2:25">
      <c r="B4858" s="217" t="s">
        <v>5026</v>
      </c>
      <c r="C4858" s="217" t="s">
        <v>169</v>
      </c>
      <c r="D4858" s="217" t="s">
        <v>25</v>
      </c>
      <c r="E4858" s="217" t="s">
        <v>88</v>
      </c>
      <c r="F4858" s="217" t="s">
        <v>9</v>
      </c>
      <c r="G4858" s="217" t="s">
        <v>49</v>
      </c>
      <c r="H4858" s="217" t="s">
        <v>178</v>
      </c>
      <c r="I4858" s="217">
        <v>0</v>
      </c>
      <c r="J4858" s="217">
        <v>0</v>
      </c>
      <c r="K4858" s="217">
        <v>0</v>
      </c>
      <c r="L4858" s="217">
        <v>2</v>
      </c>
      <c r="M4858" s="217">
        <v>113.48684210526299</v>
      </c>
      <c r="N4858" s="217">
        <v>0</v>
      </c>
      <c r="O4858" s="217">
        <v>0</v>
      </c>
      <c r="P4858" s="217">
        <v>0</v>
      </c>
      <c r="Q4858" s="217">
        <v>0</v>
      </c>
      <c r="R4858" s="217">
        <v>0</v>
      </c>
      <c r="S4858" s="217">
        <v>0</v>
      </c>
      <c r="T4858" s="217">
        <v>0</v>
      </c>
      <c r="U4858" s="217">
        <v>0</v>
      </c>
      <c r="V4858" s="217">
        <v>0</v>
      </c>
      <c r="W4858" s="217">
        <v>0</v>
      </c>
      <c r="X4858" s="217">
        <v>0</v>
      </c>
      <c r="Y4858" s="217">
        <v>0</v>
      </c>
    </row>
    <row r="4859" spans="2:25">
      <c r="B4859" s="217" t="s">
        <v>5027</v>
      </c>
      <c r="C4859" s="217" t="s">
        <v>169</v>
      </c>
      <c r="D4859" s="217" t="s">
        <v>25</v>
      </c>
      <c r="E4859" s="217" t="s">
        <v>88</v>
      </c>
      <c r="F4859" s="217" t="s">
        <v>9</v>
      </c>
      <c r="G4859" s="217" t="s">
        <v>49</v>
      </c>
      <c r="H4859" s="217" t="s">
        <v>5</v>
      </c>
      <c r="I4859" s="217">
        <v>1</v>
      </c>
      <c r="J4859" s="217">
        <v>1</v>
      </c>
      <c r="K4859" s="217">
        <v>0</v>
      </c>
      <c r="L4859" s="217">
        <v>25</v>
      </c>
      <c r="M4859" s="217">
        <v>750</v>
      </c>
      <c r="N4859" s="217">
        <v>1.3333333333333299</v>
      </c>
      <c r="O4859" s="217">
        <v>1.3333333333333299</v>
      </c>
      <c r="P4859" s="217">
        <v>0</v>
      </c>
      <c r="Q4859" s="217">
        <v>1.3333333333333299</v>
      </c>
      <c r="R4859" s="217">
        <v>1.3333333333333299</v>
      </c>
      <c r="S4859" s="217">
        <v>0</v>
      </c>
      <c r="T4859" s="217">
        <v>1.3333333333333299</v>
      </c>
      <c r="U4859" s="217">
        <v>1.3333333333333299</v>
      </c>
      <c r="V4859" s="217">
        <v>0</v>
      </c>
      <c r="W4859" s="217">
        <v>1.3333333333333299</v>
      </c>
      <c r="X4859" s="217">
        <v>1.3333333333333299</v>
      </c>
      <c r="Y4859" s="217">
        <v>0</v>
      </c>
    </row>
    <row r="4860" spans="2:25">
      <c r="B4860" s="217" t="s">
        <v>5028</v>
      </c>
      <c r="C4860" s="217" t="s">
        <v>169</v>
      </c>
      <c r="D4860" s="217" t="s">
        <v>25</v>
      </c>
      <c r="E4860" s="217" t="s">
        <v>88</v>
      </c>
      <c r="F4860" s="217" t="s">
        <v>5</v>
      </c>
      <c r="G4860" s="217" t="s">
        <v>49</v>
      </c>
      <c r="H4860" s="217" t="s">
        <v>170</v>
      </c>
      <c r="I4860" s="217">
        <v>2</v>
      </c>
      <c r="J4860" s="217">
        <v>2</v>
      </c>
      <c r="K4860" s="217">
        <v>0</v>
      </c>
      <c r="L4860" s="217">
        <v>5</v>
      </c>
      <c r="M4860" s="217">
        <v>177.48120300751901</v>
      </c>
      <c r="N4860" s="217">
        <v>11.268798983266301</v>
      </c>
      <c r="O4860" s="217">
        <v>11.268798983266301</v>
      </c>
      <c r="P4860" s="217">
        <v>0</v>
      </c>
      <c r="Q4860" s="217">
        <v>11.268798983266301</v>
      </c>
      <c r="R4860" s="217">
        <v>11.268798983266301</v>
      </c>
      <c r="S4860" s="217">
        <v>0</v>
      </c>
      <c r="T4860" s="217">
        <v>11.268798983266301</v>
      </c>
      <c r="U4860" s="217">
        <v>11.268798983266301</v>
      </c>
      <c r="V4860" s="217">
        <v>0</v>
      </c>
      <c r="W4860" s="217">
        <v>11.268798983266301</v>
      </c>
      <c r="X4860" s="217">
        <v>11.268798983266301</v>
      </c>
      <c r="Y4860" s="217">
        <v>0</v>
      </c>
    </row>
    <row r="4861" spans="2:25">
      <c r="B4861" s="217" t="s">
        <v>5029</v>
      </c>
      <c r="C4861" s="217" t="s">
        <v>169</v>
      </c>
      <c r="D4861" s="217" t="s">
        <v>25</v>
      </c>
      <c r="E4861" s="217" t="s">
        <v>88</v>
      </c>
      <c r="F4861" s="217" t="s">
        <v>5</v>
      </c>
      <c r="G4861" s="217" t="s">
        <v>49</v>
      </c>
      <c r="H4861" s="217" t="s">
        <v>172</v>
      </c>
      <c r="I4861" s="217">
        <v>1</v>
      </c>
      <c r="J4861" s="217">
        <v>1</v>
      </c>
      <c r="K4861" s="217">
        <v>0</v>
      </c>
      <c r="L4861" s="217">
        <v>10</v>
      </c>
      <c r="M4861" s="217">
        <v>290.86466165413498</v>
      </c>
      <c r="N4861" s="217">
        <v>3.4380250743182099</v>
      </c>
      <c r="O4861" s="217">
        <v>3.4380250743182099</v>
      </c>
      <c r="P4861" s="217">
        <v>0</v>
      </c>
      <c r="Q4861" s="217">
        <v>3.4380250743182099</v>
      </c>
      <c r="R4861" s="217">
        <v>3.4380250743182099</v>
      </c>
      <c r="S4861" s="217">
        <v>0</v>
      </c>
      <c r="T4861" s="217">
        <v>3.4380250743182099</v>
      </c>
      <c r="U4861" s="217">
        <v>3.4380250743182099</v>
      </c>
      <c r="V4861" s="217">
        <v>0</v>
      </c>
      <c r="W4861" s="217">
        <v>3.4380250743182099</v>
      </c>
      <c r="X4861" s="217">
        <v>3.4380250743182099</v>
      </c>
      <c r="Y4861" s="217">
        <v>0</v>
      </c>
    </row>
    <row r="4862" spans="2:25">
      <c r="B4862" s="217" t="s">
        <v>5030</v>
      </c>
      <c r="C4862" s="217" t="s">
        <v>169</v>
      </c>
      <c r="D4862" s="217" t="s">
        <v>25</v>
      </c>
      <c r="E4862" s="217" t="s">
        <v>88</v>
      </c>
      <c r="F4862" s="217" t="s">
        <v>5</v>
      </c>
      <c r="G4862" s="217" t="s">
        <v>49</v>
      </c>
      <c r="H4862" s="217" t="s">
        <v>174</v>
      </c>
      <c r="I4862" s="217">
        <v>0</v>
      </c>
      <c r="J4862" s="217">
        <v>0</v>
      </c>
      <c r="K4862" s="217">
        <v>0</v>
      </c>
      <c r="L4862" s="217">
        <v>3</v>
      </c>
      <c r="M4862" s="217">
        <v>295.78947368421098</v>
      </c>
      <c r="N4862" s="217">
        <v>0</v>
      </c>
      <c r="O4862" s="217">
        <v>0</v>
      </c>
      <c r="P4862" s="217">
        <v>0</v>
      </c>
      <c r="Q4862" s="217">
        <v>0</v>
      </c>
      <c r="R4862" s="217">
        <v>0</v>
      </c>
      <c r="S4862" s="217">
        <v>0</v>
      </c>
      <c r="T4862" s="217">
        <v>0</v>
      </c>
      <c r="U4862" s="217">
        <v>0</v>
      </c>
      <c r="V4862" s="217">
        <v>0</v>
      </c>
      <c r="W4862" s="217">
        <v>0</v>
      </c>
      <c r="X4862" s="217">
        <v>0</v>
      </c>
      <c r="Y4862" s="217">
        <v>0</v>
      </c>
    </row>
    <row r="4863" spans="2:25">
      <c r="B4863" s="217" t="s">
        <v>5031</v>
      </c>
      <c r="C4863" s="217" t="s">
        <v>169</v>
      </c>
      <c r="D4863" s="217" t="s">
        <v>25</v>
      </c>
      <c r="E4863" s="217" t="s">
        <v>88</v>
      </c>
      <c r="F4863" s="217" t="s">
        <v>5</v>
      </c>
      <c r="G4863" s="217" t="s">
        <v>49</v>
      </c>
      <c r="H4863" s="217" t="s">
        <v>176</v>
      </c>
      <c r="I4863" s="217">
        <v>5</v>
      </c>
      <c r="J4863" s="217">
        <v>5</v>
      </c>
      <c r="K4863" s="217">
        <v>0</v>
      </c>
      <c r="L4863" s="217">
        <v>16</v>
      </c>
      <c r="M4863" s="217">
        <v>423.95676691729301</v>
      </c>
      <c r="N4863" s="217">
        <v>11.7936553681084</v>
      </c>
      <c r="O4863" s="217">
        <v>11.7936553681084</v>
      </c>
      <c r="P4863" s="217">
        <v>0</v>
      </c>
      <c r="Q4863" s="217">
        <v>11.7936553681084</v>
      </c>
      <c r="R4863" s="217">
        <v>11.7936553681084</v>
      </c>
      <c r="S4863" s="217">
        <v>0</v>
      </c>
      <c r="T4863" s="217">
        <v>11.7936553681084</v>
      </c>
      <c r="U4863" s="217">
        <v>11.7936553681084</v>
      </c>
      <c r="V4863" s="217">
        <v>0</v>
      </c>
      <c r="W4863" s="217">
        <v>11.7936553681084</v>
      </c>
      <c r="X4863" s="217">
        <v>11.7936553681084</v>
      </c>
      <c r="Y4863" s="217">
        <v>0</v>
      </c>
    </row>
    <row r="4864" spans="2:25">
      <c r="B4864" s="217" t="s">
        <v>5032</v>
      </c>
      <c r="C4864" s="217" t="s">
        <v>169</v>
      </c>
      <c r="D4864" s="217" t="s">
        <v>25</v>
      </c>
      <c r="E4864" s="217" t="s">
        <v>88</v>
      </c>
      <c r="F4864" s="217" t="s">
        <v>5</v>
      </c>
      <c r="G4864" s="217" t="s">
        <v>49</v>
      </c>
      <c r="H4864" s="217" t="s">
        <v>178</v>
      </c>
      <c r="I4864" s="217">
        <v>1</v>
      </c>
      <c r="J4864" s="217">
        <v>1</v>
      </c>
      <c r="K4864" s="217">
        <v>0</v>
      </c>
      <c r="L4864" s="217">
        <v>6</v>
      </c>
      <c r="M4864" s="217">
        <v>216.907894736842</v>
      </c>
      <c r="N4864" s="217">
        <v>4.6102517440097097</v>
      </c>
      <c r="O4864" s="217">
        <v>4.6102517440097097</v>
      </c>
      <c r="P4864" s="217">
        <v>0</v>
      </c>
      <c r="Q4864" s="217">
        <v>4.6102517440097097</v>
      </c>
      <c r="R4864" s="217">
        <v>4.6102517440097097</v>
      </c>
      <c r="S4864" s="217">
        <v>0</v>
      </c>
      <c r="T4864" s="217">
        <v>4.6102517440097097</v>
      </c>
      <c r="U4864" s="217">
        <v>4.6102517440097097</v>
      </c>
      <c r="V4864" s="217">
        <v>0</v>
      </c>
      <c r="W4864" s="217">
        <v>4.6102517440097097</v>
      </c>
      <c r="X4864" s="217">
        <v>4.6102517440097097</v>
      </c>
      <c r="Y4864" s="217">
        <v>0</v>
      </c>
    </row>
    <row r="4865" spans="2:25">
      <c r="B4865" s="217" t="s">
        <v>5033</v>
      </c>
      <c r="C4865" s="217" t="s">
        <v>169</v>
      </c>
      <c r="D4865" s="217" t="s">
        <v>25</v>
      </c>
      <c r="E4865" s="217" t="s">
        <v>88</v>
      </c>
      <c r="F4865" s="217" t="s">
        <v>5</v>
      </c>
      <c r="G4865" s="217" t="s">
        <v>49</v>
      </c>
      <c r="H4865" s="217" t="s">
        <v>5</v>
      </c>
      <c r="I4865" s="217">
        <v>9</v>
      </c>
      <c r="J4865" s="217">
        <v>9</v>
      </c>
      <c r="K4865" s="217">
        <v>0</v>
      </c>
      <c r="L4865" s="217">
        <v>40</v>
      </c>
      <c r="M4865" s="217">
        <v>1405</v>
      </c>
      <c r="N4865" s="217">
        <v>6.4056939501779402</v>
      </c>
      <c r="O4865" s="217">
        <v>6.4056939501779402</v>
      </c>
      <c r="P4865" s="217">
        <v>0</v>
      </c>
      <c r="Q4865" s="217">
        <v>6.4056939501779402</v>
      </c>
      <c r="R4865" s="217">
        <v>6.4056939501779402</v>
      </c>
      <c r="S4865" s="217">
        <v>0</v>
      </c>
      <c r="T4865" s="217">
        <v>6.4056939501779402</v>
      </c>
      <c r="U4865" s="217">
        <v>6.4056939501779402</v>
      </c>
      <c r="V4865" s="217">
        <v>0</v>
      </c>
      <c r="W4865" s="217">
        <v>6.4056939501779402</v>
      </c>
      <c r="X4865" s="217">
        <v>6.4056939501779402</v>
      </c>
      <c r="Y4865" s="217">
        <v>0</v>
      </c>
    </row>
    <row r="4866" spans="2:25">
      <c r="B4866" s="217" t="s">
        <v>5034</v>
      </c>
      <c r="C4866" s="217" t="s">
        <v>169</v>
      </c>
      <c r="D4866" s="217" t="s">
        <v>25</v>
      </c>
      <c r="E4866" s="217" t="s">
        <v>88</v>
      </c>
      <c r="F4866" s="217" t="s">
        <v>12</v>
      </c>
      <c r="G4866" s="217" t="s">
        <v>13</v>
      </c>
      <c r="H4866" s="217" t="s">
        <v>170</v>
      </c>
      <c r="I4866" s="217">
        <v>0</v>
      </c>
      <c r="J4866" s="217">
        <v>0</v>
      </c>
      <c r="K4866" s="217">
        <v>0</v>
      </c>
      <c r="L4866" s="217">
        <v>0</v>
      </c>
      <c r="M4866" s="217">
        <v>4.375</v>
      </c>
      <c r="N4866" s="217">
        <v>0</v>
      </c>
      <c r="O4866" s="217">
        <v>0</v>
      </c>
      <c r="P4866" s="217">
        <v>0</v>
      </c>
      <c r="Q4866" s="217">
        <v>0</v>
      </c>
      <c r="R4866" s="217">
        <v>0</v>
      </c>
      <c r="S4866" s="217">
        <v>0</v>
      </c>
      <c r="T4866" s="217">
        <v>0</v>
      </c>
      <c r="U4866" s="217">
        <v>0</v>
      </c>
      <c r="V4866" s="217">
        <v>0</v>
      </c>
      <c r="W4866" s="217">
        <v>0</v>
      </c>
      <c r="X4866" s="217">
        <v>0</v>
      </c>
      <c r="Y4866" s="217">
        <v>0</v>
      </c>
    </row>
    <row r="4867" spans="2:25">
      <c r="B4867" s="217" t="s">
        <v>5035</v>
      </c>
      <c r="C4867" s="217" t="s">
        <v>169</v>
      </c>
      <c r="D4867" s="217" t="s">
        <v>25</v>
      </c>
      <c r="E4867" s="217" t="s">
        <v>88</v>
      </c>
      <c r="F4867" s="217" t="s">
        <v>12</v>
      </c>
      <c r="G4867" s="217" t="s">
        <v>13</v>
      </c>
      <c r="H4867" s="217" t="s">
        <v>172</v>
      </c>
      <c r="I4867" s="217">
        <v>0</v>
      </c>
      <c r="J4867" s="217">
        <v>0</v>
      </c>
      <c r="K4867" s="217">
        <v>0</v>
      </c>
      <c r="L4867" s="217">
        <v>0</v>
      </c>
      <c r="M4867" s="217">
        <v>0</v>
      </c>
    </row>
    <row r="4868" spans="2:25">
      <c r="B4868" s="217" t="s">
        <v>5036</v>
      </c>
      <c r="C4868" s="217" t="s">
        <v>169</v>
      </c>
      <c r="D4868" s="217" t="s">
        <v>25</v>
      </c>
      <c r="E4868" s="217" t="s">
        <v>88</v>
      </c>
      <c r="F4868" s="217" t="s">
        <v>12</v>
      </c>
      <c r="G4868" s="217" t="s">
        <v>13</v>
      </c>
      <c r="H4868" s="217" t="s">
        <v>174</v>
      </c>
      <c r="I4868" s="217">
        <v>0</v>
      </c>
      <c r="J4868" s="217">
        <v>0</v>
      </c>
      <c r="K4868" s="217">
        <v>0</v>
      </c>
      <c r="L4868" s="217">
        <v>0</v>
      </c>
      <c r="M4868" s="217">
        <v>8.75</v>
      </c>
      <c r="N4868" s="217">
        <v>0</v>
      </c>
      <c r="O4868" s="217">
        <v>0</v>
      </c>
      <c r="P4868" s="217">
        <v>0</v>
      </c>
      <c r="Q4868" s="217">
        <v>0</v>
      </c>
      <c r="R4868" s="217">
        <v>0</v>
      </c>
      <c r="S4868" s="217">
        <v>0</v>
      </c>
      <c r="T4868" s="217">
        <v>0</v>
      </c>
      <c r="U4868" s="217">
        <v>0</v>
      </c>
      <c r="V4868" s="217">
        <v>0</v>
      </c>
      <c r="W4868" s="217">
        <v>0</v>
      </c>
      <c r="X4868" s="217">
        <v>0</v>
      </c>
      <c r="Y4868" s="217">
        <v>0</v>
      </c>
    </row>
    <row r="4869" spans="2:25">
      <c r="B4869" s="217" t="s">
        <v>5037</v>
      </c>
      <c r="C4869" s="217" t="s">
        <v>169</v>
      </c>
      <c r="D4869" s="217" t="s">
        <v>25</v>
      </c>
      <c r="E4869" s="217" t="s">
        <v>88</v>
      </c>
      <c r="F4869" s="217" t="s">
        <v>12</v>
      </c>
      <c r="G4869" s="217" t="s">
        <v>13</v>
      </c>
      <c r="H4869" s="217" t="s">
        <v>176</v>
      </c>
      <c r="I4869" s="217">
        <v>0</v>
      </c>
      <c r="J4869" s="217">
        <v>0</v>
      </c>
      <c r="K4869" s="217">
        <v>0</v>
      </c>
      <c r="L4869" s="217">
        <v>0</v>
      </c>
      <c r="M4869" s="217">
        <v>8.75</v>
      </c>
      <c r="N4869" s="217">
        <v>0</v>
      </c>
      <c r="O4869" s="217">
        <v>0</v>
      </c>
      <c r="P4869" s="217">
        <v>0</v>
      </c>
      <c r="Q4869" s="217">
        <v>0</v>
      </c>
      <c r="R4869" s="217">
        <v>0</v>
      </c>
      <c r="S4869" s="217">
        <v>0</v>
      </c>
      <c r="T4869" s="217">
        <v>0</v>
      </c>
      <c r="U4869" s="217">
        <v>0</v>
      </c>
      <c r="V4869" s="217">
        <v>0</v>
      </c>
      <c r="W4869" s="217">
        <v>0</v>
      </c>
      <c r="X4869" s="217">
        <v>0</v>
      </c>
      <c r="Y4869" s="217">
        <v>0</v>
      </c>
    </row>
    <row r="4870" spans="2:25">
      <c r="B4870" s="217" t="s">
        <v>5038</v>
      </c>
      <c r="C4870" s="217" t="s">
        <v>169</v>
      </c>
      <c r="D4870" s="217" t="s">
        <v>25</v>
      </c>
      <c r="E4870" s="217" t="s">
        <v>88</v>
      </c>
      <c r="F4870" s="217" t="s">
        <v>12</v>
      </c>
      <c r="G4870" s="217" t="s">
        <v>13</v>
      </c>
      <c r="H4870" s="217" t="s">
        <v>178</v>
      </c>
      <c r="I4870" s="217">
        <v>0</v>
      </c>
      <c r="J4870" s="217">
        <v>0</v>
      </c>
      <c r="K4870" s="217">
        <v>0</v>
      </c>
      <c r="L4870" s="217">
        <v>0</v>
      </c>
      <c r="M4870" s="217">
        <v>13.125</v>
      </c>
      <c r="N4870" s="217">
        <v>0</v>
      </c>
      <c r="O4870" s="217">
        <v>0</v>
      </c>
      <c r="P4870" s="217">
        <v>0</v>
      </c>
      <c r="Q4870" s="217">
        <v>0</v>
      </c>
      <c r="R4870" s="217">
        <v>0</v>
      </c>
      <c r="S4870" s="217">
        <v>0</v>
      </c>
      <c r="T4870" s="217">
        <v>0</v>
      </c>
      <c r="U4870" s="217">
        <v>0</v>
      </c>
      <c r="V4870" s="217">
        <v>0</v>
      </c>
      <c r="W4870" s="217">
        <v>0</v>
      </c>
      <c r="X4870" s="217">
        <v>0</v>
      </c>
      <c r="Y4870" s="217">
        <v>0</v>
      </c>
    </row>
    <row r="4871" spans="2:25">
      <c r="B4871" s="217" t="s">
        <v>5039</v>
      </c>
      <c r="C4871" s="217" t="s">
        <v>169</v>
      </c>
      <c r="D4871" s="217" t="s">
        <v>25</v>
      </c>
      <c r="E4871" s="217" t="s">
        <v>88</v>
      </c>
      <c r="F4871" s="217" t="s">
        <v>12</v>
      </c>
      <c r="G4871" s="217" t="s">
        <v>13</v>
      </c>
      <c r="H4871" s="217" t="s">
        <v>5</v>
      </c>
      <c r="I4871" s="217">
        <v>0</v>
      </c>
      <c r="J4871" s="217">
        <v>0</v>
      </c>
      <c r="K4871" s="217">
        <v>0</v>
      </c>
      <c r="L4871" s="217">
        <v>0</v>
      </c>
      <c r="M4871" s="217">
        <v>35</v>
      </c>
      <c r="N4871" s="217">
        <v>0</v>
      </c>
      <c r="O4871" s="217">
        <v>0</v>
      </c>
      <c r="P4871" s="217">
        <v>0</v>
      </c>
      <c r="Q4871" s="217">
        <v>0</v>
      </c>
      <c r="R4871" s="217">
        <v>0</v>
      </c>
      <c r="S4871" s="217">
        <v>0</v>
      </c>
      <c r="T4871" s="217">
        <v>0</v>
      </c>
      <c r="U4871" s="217">
        <v>0</v>
      </c>
      <c r="V4871" s="217">
        <v>0</v>
      </c>
      <c r="W4871" s="217">
        <v>0</v>
      </c>
      <c r="X4871" s="217">
        <v>0</v>
      </c>
      <c r="Y4871" s="217">
        <v>0</v>
      </c>
    </row>
    <row r="4872" spans="2:25">
      <c r="B4872" s="217" t="s">
        <v>5040</v>
      </c>
      <c r="C4872" s="217" t="s">
        <v>169</v>
      </c>
      <c r="D4872" s="217" t="s">
        <v>25</v>
      </c>
      <c r="E4872" s="217" t="s">
        <v>88</v>
      </c>
      <c r="F4872" s="217" t="s">
        <v>9</v>
      </c>
      <c r="G4872" s="217" t="s">
        <v>13</v>
      </c>
      <c r="H4872" s="217" t="s">
        <v>170</v>
      </c>
      <c r="I4872" s="217">
        <v>0</v>
      </c>
      <c r="J4872" s="217">
        <v>0</v>
      </c>
      <c r="K4872" s="217">
        <v>0</v>
      </c>
      <c r="L4872" s="217">
        <v>0</v>
      </c>
      <c r="M4872" s="217">
        <v>0</v>
      </c>
    </row>
    <row r="4873" spans="2:25">
      <c r="B4873" s="217" t="s">
        <v>5041</v>
      </c>
      <c r="C4873" s="217" t="s">
        <v>169</v>
      </c>
      <c r="D4873" s="217" t="s">
        <v>25</v>
      </c>
      <c r="E4873" s="217" t="s">
        <v>88</v>
      </c>
      <c r="F4873" s="217" t="s">
        <v>9</v>
      </c>
      <c r="G4873" s="217" t="s">
        <v>13</v>
      </c>
      <c r="H4873" s="217" t="s">
        <v>172</v>
      </c>
      <c r="I4873" s="217">
        <v>0</v>
      </c>
      <c r="J4873" s="217">
        <v>0</v>
      </c>
      <c r="K4873" s="217">
        <v>0</v>
      </c>
      <c r="L4873" s="217">
        <v>0</v>
      </c>
      <c r="M4873" s="217">
        <v>0</v>
      </c>
    </row>
    <row r="4874" spans="2:25">
      <c r="B4874" s="217" t="s">
        <v>5042</v>
      </c>
      <c r="C4874" s="217" t="s">
        <v>169</v>
      </c>
      <c r="D4874" s="217" t="s">
        <v>25</v>
      </c>
      <c r="E4874" s="217" t="s">
        <v>88</v>
      </c>
      <c r="F4874" s="217" t="s">
        <v>9</v>
      </c>
      <c r="G4874" s="217" t="s">
        <v>13</v>
      </c>
      <c r="H4874" s="217" t="s">
        <v>174</v>
      </c>
      <c r="I4874" s="217">
        <v>0</v>
      </c>
      <c r="J4874" s="217">
        <v>0</v>
      </c>
      <c r="K4874" s="217">
        <v>0</v>
      </c>
      <c r="L4874" s="217">
        <v>0</v>
      </c>
      <c r="M4874" s="217">
        <v>11.1111111111111</v>
      </c>
      <c r="N4874" s="217">
        <v>0</v>
      </c>
      <c r="O4874" s="217">
        <v>0</v>
      </c>
      <c r="P4874" s="217">
        <v>0</v>
      </c>
      <c r="Q4874" s="217">
        <v>0</v>
      </c>
      <c r="R4874" s="217">
        <v>0</v>
      </c>
      <c r="S4874" s="217">
        <v>0</v>
      </c>
      <c r="T4874" s="217">
        <v>0</v>
      </c>
      <c r="U4874" s="217">
        <v>0</v>
      </c>
      <c r="V4874" s="217">
        <v>0</v>
      </c>
      <c r="W4874" s="217">
        <v>0</v>
      </c>
      <c r="X4874" s="217">
        <v>0</v>
      </c>
      <c r="Y4874" s="217">
        <v>0</v>
      </c>
    </row>
    <row r="4875" spans="2:25">
      <c r="B4875" s="217" t="s">
        <v>5043</v>
      </c>
      <c r="C4875" s="217" t="s">
        <v>169</v>
      </c>
      <c r="D4875" s="217" t="s">
        <v>25</v>
      </c>
      <c r="E4875" s="217" t="s">
        <v>88</v>
      </c>
      <c r="F4875" s="217" t="s">
        <v>9</v>
      </c>
      <c r="G4875" s="217" t="s">
        <v>13</v>
      </c>
      <c r="H4875" s="217" t="s">
        <v>176</v>
      </c>
      <c r="I4875" s="217">
        <v>1</v>
      </c>
      <c r="J4875" s="217">
        <v>1</v>
      </c>
      <c r="K4875" s="217">
        <v>0</v>
      </c>
      <c r="L4875" s="217">
        <v>0</v>
      </c>
      <c r="M4875" s="217">
        <v>16.6666666666667</v>
      </c>
      <c r="N4875" s="217">
        <v>60</v>
      </c>
      <c r="O4875" s="217">
        <v>60</v>
      </c>
      <c r="P4875" s="217">
        <v>0</v>
      </c>
      <c r="Q4875" s="217">
        <v>60</v>
      </c>
      <c r="R4875" s="217">
        <v>60</v>
      </c>
      <c r="S4875" s="217">
        <v>0</v>
      </c>
      <c r="T4875" s="217">
        <v>60</v>
      </c>
      <c r="U4875" s="217">
        <v>60</v>
      </c>
      <c r="V4875" s="217">
        <v>0</v>
      </c>
      <c r="W4875" s="217">
        <v>60</v>
      </c>
      <c r="X4875" s="217">
        <v>60</v>
      </c>
      <c r="Y4875" s="217">
        <v>0</v>
      </c>
    </row>
    <row r="4876" spans="2:25">
      <c r="B4876" s="217" t="s">
        <v>5044</v>
      </c>
      <c r="C4876" s="217" t="s">
        <v>169</v>
      </c>
      <c r="D4876" s="217" t="s">
        <v>25</v>
      </c>
      <c r="E4876" s="217" t="s">
        <v>88</v>
      </c>
      <c r="F4876" s="217" t="s">
        <v>9</v>
      </c>
      <c r="G4876" s="217" t="s">
        <v>13</v>
      </c>
      <c r="H4876" s="217" t="s">
        <v>178</v>
      </c>
      <c r="I4876" s="217">
        <v>0</v>
      </c>
      <c r="J4876" s="217">
        <v>0</v>
      </c>
      <c r="K4876" s="217">
        <v>0</v>
      </c>
      <c r="L4876" s="217">
        <v>0</v>
      </c>
      <c r="M4876" s="217">
        <v>22.2222222222222</v>
      </c>
      <c r="N4876" s="217">
        <v>0</v>
      </c>
      <c r="O4876" s="217">
        <v>0</v>
      </c>
      <c r="P4876" s="217">
        <v>0</v>
      </c>
      <c r="Q4876" s="217">
        <v>0</v>
      </c>
      <c r="R4876" s="217">
        <v>0</v>
      </c>
      <c r="S4876" s="217">
        <v>0</v>
      </c>
      <c r="T4876" s="217">
        <v>0</v>
      </c>
      <c r="U4876" s="217">
        <v>0</v>
      </c>
      <c r="V4876" s="217">
        <v>0</v>
      </c>
      <c r="W4876" s="217">
        <v>0</v>
      </c>
      <c r="X4876" s="217">
        <v>0</v>
      </c>
      <c r="Y4876" s="217">
        <v>0</v>
      </c>
    </row>
    <row r="4877" spans="2:25">
      <c r="B4877" s="217" t="s">
        <v>5045</v>
      </c>
      <c r="C4877" s="217" t="s">
        <v>169</v>
      </c>
      <c r="D4877" s="217" t="s">
        <v>25</v>
      </c>
      <c r="E4877" s="217" t="s">
        <v>88</v>
      </c>
      <c r="F4877" s="217" t="s">
        <v>9</v>
      </c>
      <c r="G4877" s="217" t="s">
        <v>13</v>
      </c>
      <c r="H4877" s="217" t="s">
        <v>5</v>
      </c>
      <c r="I4877" s="217">
        <v>1</v>
      </c>
      <c r="J4877" s="217">
        <v>1</v>
      </c>
      <c r="K4877" s="217">
        <v>0</v>
      </c>
      <c r="L4877" s="217">
        <v>0</v>
      </c>
      <c r="M4877" s="217">
        <v>50</v>
      </c>
      <c r="N4877" s="217">
        <v>20</v>
      </c>
      <c r="O4877" s="217">
        <v>20</v>
      </c>
      <c r="P4877" s="217">
        <v>0</v>
      </c>
      <c r="Q4877" s="217">
        <v>20</v>
      </c>
      <c r="R4877" s="217">
        <v>20</v>
      </c>
      <c r="S4877" s="217">
        <v>0</v>
      </c>
      <c r="T4877" s="217">
        <v>20</v>
      </c>
      <c r="U4877" s="217">
        <v>20</v>
      </c>
      <c r="V4877" s="217">
        <v>0</v>
      </c>
      <c r="W4877" s="217">
        <v>20</v>
      </c>
      <c r="X4877" s="217">
        <v>20</v>
      </c>
      <c r="Y4877" s="217">
        <v>0</v>
      </c>
    </row>
    <row r="4878" spans="2:25">
      <c r="B4878" s="217" t="s">
        <v>5046</v>
      </c>
      <c r="C4878" s="217" t="s">
        <v>169</v>
      </c>
      <c r="D4878" s="217" t="s">
        <v>25</v>
      </c>
      <c r="E4878" s="217" t="s">
        <v>88</v>
      </c>
      <c r="F4878" s="217" t="s">
        <v>5</v>
      </c>
      <c r="G4878" s="217" t="s">
        <v>13</v>
      </c>
      <c r="H4878" s="217" t="s">
        <v>170</v>
      </c>
      <c r="I4878" s="217">
        <v>0</v>
      </c>
      <c r="J4878" s="217">
        <v>0</v>
      </c>
      <c r="K4878" s="217">
        <v>0</v>
      </c>
      <c r="L4878" s="217">
        <v>0</v>
      </c>
      <c r="M4878" s="217">
        <v>4.375</v>
      </c>
      <c r="N4878" s="217">
        <v>0</v>
      </c>
      <c r="O4878" s="217">
        <v>0</v>
      </c>
      <c r="P4878" s="217">
        <v>0</v>
      </c>
      <c r="Q4878" s="217">
        <v>0</v>
      </c>
      <c r="R4878" s="217">
        <v>0</v>
      </c>
      <c r="S4878" s="217">
        <v>0</v>
      </c>
      <c r="T4878" s="217">
        <v>0</v>
      </c>
      <c r="U4878" s="217">
        <v>0</v>
      </c>
      <c r="V4878" s="217">
        <v>0</v>
      </c>
      <c r="W4878" s="217">
        <v>0</v>
      </c>
      <c r="X4878" s="217">
        <v>0</v>
      </c>
      <c r="Y4878" s="217">
        <v>0</v>
      </c>
    </row>
    <row r="4879" spans="2:25">
      <c r="B4879" s="217" t="s">
        <v>5047</v>
      </c>
      <c r="C4879" s="217" t="s">
        <v>169</v>
      </c>
      <c r="D4879" s="217" t="s">
        <v>25</v>
      </c>
      <c r="E4879" s="217" t="s">
        <v>88</v>
      </c>
      <c r="F4879" s="217" t="s">
        <v>5</v>
      </c>
      <c r="G4879" s="217" t="s">
        <v>13</v>
      </c>
      <c r="H4879" s="217" t="s">
        <v>172</v>
      </c>
      <c r="I4879" s="217">
        <v>0</v>
      </c>
      <c r="J4879" s="217">
        <v>0</v>
      </c>
      <c r="K4879" s="217">
        <v>0</v>
      </c>
      <c r="L4879" s="217">
        <v>0</v>
      </c>
      <c r="M4879" s="217">
        <v>0</v>
      </c>
    </row>
    <row r="4880" spans="2:25">
      <c r="B4880" s="217" t="s">
        <v>5048</v>
      </c>
      <c r="C4880" s="217" t="s">
        <v>169</v>
      </c>
      <c r="D4880" s="217" t="s">
        <v>25</v>
      </c>
      <c r="E4880" s="217" t="s">
        <v>88</v>
      </c>
      <c r="F4880" s="217" t="s">
        <v>5</v>
      </c>
      <c r="G4880" s="217" t="s">
        <v>13</v>
      </c>
      <c r="H4880" s="217" t="s">
        <v>174</v>
      </c>
      <c r="I4880" s="217">
        <v>0</v>
      </c>
      <c r="J4880" s="217">
        <v>0</v>
      </c>
      <c r="K4880" s="217">
        <v>0</v>
      </c>
      <c r="L4880" s="217">
        <v>0</v>
      </c>
      <c r="M4880" s="217">
        <v>19.8611111111111</v>
      </c>
      <c r="N4880" s="217">
        <v>0</v>
      </c>
      <c r="O4880" s="217">
        <v>0</v>
      </c>
      <c r="P4880" s="217">
        <v>0</v>
      </c>
      <c r="Q4880" s="217">
        <v>0</v>
      </c>
      <c r="R4880" s="217">
        <v>0</v>
      </c>
      <c r="S4880" s="217">
        <v>0</v>
      </c>
      <c r="T4880" s="217">
        <v>0</v>
      </c>
      <c r="U4880" s="217">
        <v>0</v>
      </c>
      <c r="V4880" s="217">
        <v>0</v>
      </c>
      <c r="W4880" s="217">
        <v>0</v>
      </c>
      <c r="X4880" s="217">
        <v>0</v>
      </c>
      <c r="Y4880" s="217">
        <v>0</v>
      </c>
    </row>
    <row r="4881" spans="2:25">
      <c r="B4881" s="217" t="s">
        <v>5049</v>
      </c>
      <c r="C4881" s="217" t="s">
        <v>169</v>
      </c>
      <c r="D4881" s="217" t="s">
        <v>25</v>
      </c>
      <c r="E4881" s="217" t="s">
        <v>88</v>
      </c>
      <c r="F4881" s="217" t="s">
        <v>5</v>
      </c>
      <c r="G4881" s="217" t="s">
        <v>13</v>
      </c>
      <c r="H4881" s="217" t="s">
        <v>176</v>
      </c>
      <c r="I4881" s="217">
        <v>1</v>
      </c>
      <c r="J4881" s="217">
        <v>1</v>
      </c>
      <c r="K4881" s="217">
        <v>0</v>
      </c>
      <c r="L4881" s="217">
        <v>0</v>
      </c>
      <c r="M4881" s="217">
        <v>25.4166666666667</v>
      </c>
      <c r="N4881" s="217">
        <v>39.344262295081997</v>
      </c>
      <c r="O4881" s="217">
        <v>39.344262295081997</v>
      </c>
      <c r="P4881" s="217">
        <v>0</v>
      </c>
      <c r="Q4881" s="217">
        <v>39.344262295081997</v>
      </c>
      <c r="R4881" s="217">
        <v>39.344262295081997</v>
      </c>
      <c r="S4881" s="217">
        <v>0</v>
      </c>
      <c r="T4881" s="217">
        <v>39.344262295081997</v>
      </c>
      <c r="U4881" s="217">
        <v>39.344262295081997</v>
      </c>
      <c r="V4881" s="217">
        <v>0</v>
      </c>
      <c r="W4881" s="217">
        <v>39.344262295081997</v>
      </c>
      <c r="X4881" s="217">
        <v>39.344262295081997</v>
      </c>
      <c r="Y4881" s="217">
        <v>0</v>
      </c>
    </row>
    <row r="4882" spans="2:25">
      <c r="B4882" s="217" t="s">
        <v>5050</v>
      </c>
      <c r="C4882" s="217" t="s">
        <v>169</v>
      </c>
      <c r="D4882" s="217" t="s">
        <v>25</v>
      </c>
      <c r="E4882" s="217" t="s">
        <v>88</v>
      </c>
      <c r="F4882" s="217" t="s">
        <v>5</v>
      </c>
      <c r="G4882" s="217" t="s">
        <v>13</v>
      </c>
      <c r="H4882" s="217" t="s">
        <v>178</v>
      </c>
      <c r="I4882" s="217">
        <v>0</v>
      </c>
      <c r="J4882" s="217">
        <v>0</v>
      </c>
      <c r="K4882" s="217">
        <v>0</v>
      </c>
      <c r="L4882" s="217">
        <v>0</v>
      </c>
      <c r="M4882" s="217">
        <v>35.3472222222222</v>
      </c>
      <c r="N4882" s="217">
        <v>0</v>
      </c>
      <c r="O4882" s="217">
        <v>0</v>
      </c>
      <c r="P4882" s="217">
        <v>0</v>
      </c>
      <c r="Q4882" s="217">
        <v>0</v>
      </c>
      <c r="R4882" s="217">
        <v>0</v>
      </c>
      <c r="S4882" s="217">
        <v>0</v>
      </c>
      <c r="T4882" s="217">
        <v>0</v>
      </c>
      <c r="U4882" s="217">
        <v>0</v>
      </c>
      <c r="V4882" s="217">
        <v>0</v>
      </c>
      <c r="W4882" s="217">
        <v>0</v>
      </c>
      <c r="X4882" s="217">
        <v>0</v>
      </c>
      <c r="Y4882" s="217">
        <v>0</v>
      </c>
    </row>
    <row r="4883" spans="2:25">
      <c r="B4883" s="217" t="s">
        <v>5051</v>
      </c>
      <c r="C4883" s="217" t="s">
        <v>169</v>
      </c>
      <c r="D4883" s="217" t="s">
        <v>25</v>
      </c>
      <c r="E4883" s="217" t="s">
        <v>88</v>
      </c>
      <c r="F4883" s="217" t="s">
        <v>5</v>
      </c>
      <c r="G4883" s="217" t="s">
        <v>13</v>
      </c>
      <c r="H4883" s="217" t="s">
        <v>5</v>
      </c>
      <c r="I4883" s="217">
        <v>1</v>
      </c>
      <c r="J4883" s="217">
        <v>1</v>
      </c>
      <c r="K4883" s="217">
        <v>0</v>
      </c>
      <c r="L4883" s="217">
        <v>0</v>
      </c>
      <c r="M4883" s="217">
        <v>85</v>
      </c>
      <c r="N4883" s="217">
        <v>11.764705882352899</v>
      </c>
      <c r="O4883" s="217">
        <v>11.764705882352899</v>
      </c>
      <c r="P4883" s="217">
        <v>0</v>
      </c>
      <c r="Q4883" s="217">
        <v>11.764705882352899</v>
      </c>
      <c r="R4883" s="217">
        <v>11.764705882352899</v>
      </c>
      <c r="S4883" s="217">
        <v>0</v>
      </c>
      <c r="T4883" s="217">
        <v>11.764705882352899</v>
      </c>
      <c r="U4883" s="217">
        <v>11.764705882352899</v>
      </c>
      <c r="V4883" s="217">
        <v>0</v>
      </c>
      <c r="W4883" s="217">
        <v>11.764705882352899</v>
      </c>
      <c r="X4883" s="217">
        <v>11.764705882352899</v>
      </c>
      <c r="Y4883" s="217">
        <v>0</v>
      </c>
    </row>
    <row r="4884" spans="2:25">
      <c r="B4884" s="217" t="s">
        <v>5052</v>
      </c>
      <c r="C4884" s="217" t="s">
        <v>169</v>
      </c>
      <c r="D4884" s="217" t="s">
        <v>25</v>
      </c>
      <c r="E4884" s="217" t="s">
        <v>88</v>
      </c>
      <c r="F4884" s="217" t="s">
        <v>12</v>
      </c>
      <c r="G4884" s="217" t="s">
        <v>5</v>
      </c>
      <c r="H4884" s="217" t="s">
        <v>170</v>
      </c>
      <c r="I4884" s="217">
        <v>2</v>
      </c>
      <c r="J4884" s="217">
        <v>2</v>
      </c>
      <c r="K4884" s="217">
        <v>0</v>
      </c>
      <c r="L4884" s="217">
        <v>4</v>
      </c>
      <c r="M4884" s="217">
        <v>95.838659147869706</v>
      </c>
      <c r="N4884" s="217">
        <v>20.8684054825328</v>
      </c>
      <c r="O4884" s="217">
        <v>20.8684054825328</v>
      </c>
      <c r="P4884" s="217">
        <v>0</v>
      </c>
      <c r="Q4884" s="217">
        <v>20.8684054825328</v>
      </c>
      <c r="R4884" s="217">
        <v>20.8684054825328</v>
      </c>
      <c r="S4884" s="217">
        <v>0</v>
      </c>
      <c r="T4884" s="217">
        <v>20.8684054825328</v>
      </c>
      <c r="U4884" s="217">
        <v>20.8684054825328</v>
      </c>
      <c r="V4884" s="217">
        <v>0</v>
      </c>
      <c r="W4884" s="217">
        <v>20.8684054825328</v>
      </c>
      <c r="X4884" s="217">
        <v>20.8684054825328</v>
      </c>
      <c r="Y4884" s="217">
        <v>0</v>
      </c>
    </row>
    <row r="4885" spans="2:25">
      <c r="B4885" s="217" t="s">
        <v>5053</v>
      </c>
      <c r="C4885" s="217" t="s">
        <v>169</v>
      </c>
      <c r="D4885" s="217" t="s">
        <v>25</v>
      </c>
      <c r="E4885" s="217" t="s">
        <v>88</v>
      </c>
      <c r="F4885" s="217" t="s">
        <v>12</v>
      </c>
      <c r="G4885" s="217" t="s">
        <v>5</v>
      </c>
      <c r="H4885" s="217" t="s">
        <v>172</v>
      </c>
      <c r="I4885" s="217">
        <v>1</v>
      </c>
      <c r="J4885" s="217">
        <v>1</v>
      </c>
      <c r="K4885" s="217">
        <v>0</v>
      </c>
      <c r="L4885" s="217">
        <v>2</v>
      </c>
      <c r="M4885" s="217">
        <v>170.96992481203</v>
      </c>
      <c r="N4885" s="217">
        <v>5.8489819253265303</v>
      </c>
      <c r="O4885" s="217">
        <v>5.8489819253265303</v>
      </c>
      <c r="P4885" s="217">
        <v>0</v>
      </c>
      <c r="Q4885" s="217">
        <v>5.8489819253265303</v>
      </c>
      <c r="R4885" s="217">
        <v>5.8489819253265303</v>
      </c>
      <c r="S4885" s="217">
        <v>0</v>
      </c>
      <c r="T4885" s="217">
        <v>5.8489819253265303</v>
      </c>
      <c r="U4885" s="217">
        <v>5.8489819253265303</v>
      </c>
      <c r="V4885" s="217">
        <v>0</v>
      </c>
      <c r="W4885" s="217">
        <v>5.8489819253265303</v>
      </c>
      <c r="X4885" s="217">
        <v>5.8489819253265303</v>
      </c>
      <c r="Y4885" s="217">
        <v>0</v>
      </c>
    </row>
    <row r="4886" spans="2:25">
      <c r="B4886" s="217" t="s">
        <v>5054</v>
      </c>
      <c r="C4886" s="217" t="s">
        <v>169</v>
      </c>
      <c r="D4886" s="217" t="s">
        <v>25</v>
      </c>
      <c r="E4886" s="217" t="s">
        <v>88</v>
      </c>
      <c r="F4886" s="217" t="s">
        <v>12</v>
      </c>
      <c r="G4886" s="217" t="s">
        <v>5</v>
      </c>
      <c r="H4886" s="217" t="s">
        <v>174</v>
      </c>
      <c r="I4886" s="217">
        <v>0</v>
      </c>
      <c r="J4886" s="217">
        <v>0</v>
      </c>
      <c r="K4886" s="217">
        <v>0</v>
      </c>
      <c r="L4886" s="217">
        <v>1</v>
      </c>
      <c r="M4886" s="217">
        <v>209.978070175439</v>
      </c>
      <c r="N4886" s="217">
        <v>0</v>
      </c>
      <c r="O4886" s="217">
        <v>0</v>
      </c>
      <c r="P4886" s="217">
        <v>0</v>
      </c>
      <c r="Q4886" s="217">
        <v>0</v>
      </c>
      <c r="R4886" s="217">
        <v>0</v>
      </c>
      <c r="S4886" s="217">
        <v>0</v>
      </c>
      <c r="T4886" s="217">
        <v>0</v>
      </c>
      <c r="U4886" s="217">
        <v>0</v>
      </c>
      <c r="V4886" s="217">
        <v>0</v>
      </c>
      <c r="W4886" s="217">
        <v>0</v>
      </c>
      <c r="X4886" s="217">
        <v>0</v>
      </c>
      <c r="Y4886" s="217">
        <v>0</v>
      </c>
    </row>
    <row r="4887" spans="2:25">
      <c r="B4887" s="217" t="s">
        <v>5055</v>
      </c>
      <c r="C4887" s="217" t="s">
        <v>169</v>
      </c>
      <c r="D4887" s="217" t="s">
        <v>25</v>
      </c>
      <c r="E4887" s="217" t="s">
        <v>88</v>
      </c>
      <c r="F4887" s="217" t="s">
        <v>12</v>
      </c>
      <c r="G4887" s="217" t="s">
        <v>5</v>
      </c>
      <c r="H4887" s="217" t="s">
        <v>176</v>
      </c>
      <c r="I4887" s="217">
        <v>4</v>
      </c>
      <c r="J4887" s="217">
        <v>4</v>
      </c>
      <c r="K4887" s="217">
        <v>0</v>
      </c>
      <c r="L4887" s="217">
        <v>10</v>
      </c>
      <c r="M4887" s="217">
        <v>350.00062656641597</v>
      </c>
      <c r="N4887" s="217">
        <v>11.4285509692965</v>
      </c>
      <c r="O4887" s="217">
        <v>11.4285509692965</v>
      </c>
      <c r="P4887" s="217">
        <v>0</v>
      </c>
      <c r="Q4887" s="217">
        <v>11.4285509692965</v>
      </c>
      <c r="R4887" s="217">
        <v>11.4285509692965</v>
      </c>
      <c r="S4887" s="217">
        <v>0</v>
      </c>
      <c r="T4887" s="217">
        <v>11.4285509692965</v>
      </c>
      <c r="U4887" s="217">
        <v>11.4285509692965</v>
      </c>
      <c r="V4887" s="217">
        <v>0</v>
      </c>
      <c r="W4887" s="217">
        <v>11.4285509692965</v>
      </c>
      <c r="X4887" s="217">
        <v>11.4285509692965</v>
      </c>
      <c r="Y4887" s="217">
        <v>0</v>
      </c>
    </row>
    <row r="4888" spans="2:25">
      <c r="B4888" s="217" t="s">
        <v>5056</v>
      </c>
      <c r="C4888" s="217" t="s">
        <v>169</v>
      </c>
      <c r="D4888" s="217" t="s">
        <v>25</v>
      </c>
      <c r="E4888" s="217" t="s">
        <v>88</v>
      </c>
      <c r="F4888" s="217" t="s">
        <v>12</v>
      </c>
      <c r="G4888" s="217" t="s">
        <v>5</v>
      </c>
      <c r="H4888" s="217" t="s">
        <v>178</v>
      </c>
      <c r="I4888" s="217">
        <v>1</v>
      </c>
      <c r="J4888" s="217">
        <v>1</v>
      </c>
      <c r="K4888" s="217">
        <v>0</v>
      </c>
      <c r="L4888" s="217">
        <v>5</v>
      </c>
      <c r="M4888" s="217">
        <v>243.21271929824599</v>
      </c>
      <c r="N4888" s="217">
        <v>4.1116270682115301</v>
      </c>
      <c r="O4888" s="217">
        <v>4.1116270682115301</v>
      </c>
      <c r="P4888" s="217">
        <v>0</v>
      </c>
      <c r="Q4888" s="217">
        <v>4.1116270682115301</v>
      </c>
      <c r="R4888" s="217">
        <v>4.1116270682115301</v>
      </c>
      <c r="S4888" s="217">
        <v>0</v>
      </c>
      <c r="T4888" s="217">
        <v>4.1116270682115301</v>
      </c>
      <c r="U4888" s="217">
        <v>4.1116270682115301</v>
      </c>
      <c r="V4888" s="217">
        <v>0</v>
      </c>
      <c r="W4888" s="217">
        <v>4.1116270682115301</v>
      </c>
      <c r="X4888" s="217">
        <v>4.1116270682115301</v>
      </c>
      <c r="Y4888" s="217">
        <v>0</v>
      </c>
    </row>
    <row r="4889" spans="2:25">
      <c r="B4889" s="217" t="s">
        <v>5057</v>
      </c>
      <c r="C4889" s="217" t="s">
        <v>169</v>
      </c>
      <c r="D4889" s="217" t="s">
        <v>25</v>
      </c>
      <c r="E4889" s="217" t="s">
        <v>88</v>
      </c>
      <c r="F4889" s="217" t="s">
        <v>12</v>
      </c>
      <c r="G4889" s="217" t="s">
        <v>5</v>
      </c>
      <c r="H4889" s="217" t="s">
        <v>5</v>
      </c>
      <c r="I4889" s="217">
        <v>8</v>
      </c>
      <c r="J4889" s="217">
        <v>8</v>
      </c>
      <c r="K4889" s="217">
        <v>0</v>
      </c>
      <c r="L4889" s="217">
        <v>22</v>
      </c>
      <c r="M4889" s="217">
        <v>1070</v>
      </c>
      <c r="N4889" s="217">
        <v>7.4766355140186898</v>
      </c>
      <c r="O4889" s="217">
        <v>7.4766355140186898</v>
      </c>
      <c r="P4889" s="217">
        <v>0</v>
      </c>
      <c r="Q4889" s="217">
        <v>7.4766355140186898</v>
      </c>
      <c r="R4889" s="217">
        <v>7.4766355140186898</v>
      </c>
      <c r="S4889" s="217">
        <v>0</v>
      </c>
      <c r="T4889" s="217">
        <v>7.4766355140186898</v>
      </c>
      <c r="U4889" s="217">
        <v>7.4766355140186898</v>
      </c>
      <c r="V4889" s="217">
        <v>0</v>
      </c>
      <c r="W4889" s="217">
        <v>7.4766355140186898</v>
      </c>
      <c r="X4889" s="217">
        <v>7.4766355140186898</v>
      </c>
      <c r="Y4889" s="217">
        <v>0</v>
      </c>
    </row>
    <row r="4890" spans="2:25">
      <c r="B4890" s="217" t="s">
        <v>5058</v>
      </c>
      <c r="C4890" s="217" t="s">
        <v>169</v>
      </c>
      <c r="D4890" s="217" t="s">
        <v>25</v>
      </c>
      <c r="E4890" s="217" t="s">
        <v>88</v>
      </c>
      <c r="F4890" s="217" t="s">
        <v>9</v>
      </c>
      <c r="G4890" s="217" t="s">
        <v>5</v>
      </c>
      <c r="H4890" s="217" t="s">
        <v>170</v>
      </c>
      <c r="I4890" s="217">
        <v>0</v>
      </c>
      <c r="J4890" s="217">
        <v>0</v>
      </c>
      <c r="K4890" s="217">
        <v>0</v>
      </c>
      <c r="L4890" s="217">
        <v>3</v>
      </c>
      <c r="M4890" s="217">
        <v>120.350877192982</v>
      </c>
      <c r="N4890" s="217">
        <v>0</v>
      </c>
      <c r="O4890" s="217">
        <v>0</v>
      </c>
      <c r="P4890" s="217">
        <v>0</v>
      </c>
      <c r="Q4890" s="217">
        <v>0</v>
      </c>
      <c r="R4890" s="217">
        <v>0</v>
      </c>
      <c r="S4890" s="217">
        <v>0</v>
      </c>
      <c r="T4890" s="217">
        <v>0</v>
      </c>
      <c r="U4890" s="217">
        <v>0</v>
      </c>
      <c r="V4890" s="217">
        <v>0</v>
      </c>
      <c r="W4890" s="217">
        <v>0</v>
      </c>
      <c r="X4890" s="217">
        <v>0</v>
      </c>
      <c r="Y4890" s="217">
        <v>0</v>
      </c>
    </row>
    <row r="4891" spans="2:25">
      <c r="B4891" s="217" t="s">
        <v>5059</v>
      </c>
      <c r="C4891" s="217" t="s">
        <v>169</v>
      </c>
      <c r="D4891" s="217" t="s">
        <v>25</v>
      </c>
      <c r="E4891" s="217" t="s">
        <v>88</v>
      </c>
      <c r="F4891" s="217" t="s">
        <v>9</v>
      </c>
      <c r="G4891" s="217" t="s">
        <v>5</v>
      </c>
      <c r="H4891" s="217" t="s">
        <v>172</v>
      </c>
      <c r="I4891" s="217">
        <v>0</v>
      </c>
      <c r="J4891" s="217">
        <v>0</v>
      </c>
      <c r="K4891" s="217">
        <v>0</v>
      </c>
      <c r="L4891" s="217">
        <v>11</v>
      </c>
      <c r="M4891" s="217">
        <v>190.394736842105</v>
      </c>
      <c r="N4891" s="217">
        <v>0</v>
      </c>
      <c r="O4891" s="217">
        <v>0</v>
      </c>
      <c r="P4891" s="217">
        <v>0</v>
      </c>
      <c r="Q4891" s="217">
        <v>0</v>
      </c>
      <c r="R4891" s="217">
        <v>0</v>
      </c>
      <c r="S4891" s="217">
        <v>0</v>
      </c>
      <c r="T4891" s="217">
        <v>0</v>
      </c>
      <c r="U4891" s="217">
        <v>0</v>
      </c>
      <c r="V4891" s="217">
        <v>0</v>
      </c>
      <c r="W4891" s="217">
        <v>0</v>
      </c>
      <c r="X4891" s="217">
        <v>0</v>
      </c>
      <c r="Y4891" s="217">
        <v>0</v>
      </c>
    </row>
    <row r="4892" spans="2:25">
      <c r="B4892" s="217" t="s">
        <v>5060</v>
      </c>
      <c r="C4892" s="217" t="s">
        <v>169</v>
      </c>
      <c r="D4892" s="217" t="s">
        <v>25</v>
      </c>
      <c r="E4892" s="217" t="s">
        <v>88</v>
      </c>
      <c r="F4892" s="217" t="s">
        <v>9</v>
      </c>
      <c r="G4892" s="217" t="s">
        <v>5</v>
      </c>
      <c r="H4892" s="217" t="s">
        <v>174</v>
      </c>
      <c r="I4892" s="217">
        <v>0</v>
      </c>
      <c r="J4892" s="217">
        <v>0</v>
      </c>
      <c r="K4892" s="217">
        <v>0</v>
      </c>
      <c r="L4892" s="217">
        <v>5</v>
      </c>
      <c r="M4892" s="217">
        <v>244.83918128655</v>
      </c>
      <c r="N4892" s="217">
        <v>0</v>
      </c>
      <c r="O4892" s="217">
        <v>0</v>
      </c>
      <c r="P4892" s="217">
        <v>0</v>
      </c>
      <c r="Q4892" s="217">
        <v>0</v>
      </c>
      <c r="R4892" s="217">
        <v>0</v>
      </c>
      <c r="S4892" s="217">
        <v>0</v>
      </c>
      <c r="T4892" s="217">
        <v>0</v>
      </c>
      <c r="U4892" s="217">
        <v>0</v>
      </c>
      <c r="V4892" s="217">
        <v>0</v>
      </c>
      <c r="W4892" s="217">
        <v>0</v>
      </c>
      <c r="X4892" s="217">
        <v>0</v>
      </c>
      <c r="Y4892" s="217">
        <v>0</v>
      </c>
    </row>
    <row r="4893" spans="2:25">
      <c r="B4893" s="217" t="s">
        <v>5061</v>
      </c>
      <c r="C4893" s="217" t="s">
        <v>169</v>
      </c>
      <c r="D4893" s="217" t="s">
        <v>25</v>
      </c>
      <c r="E4893" s="217" t="s">
        <v>88</v>
      </c>
      <c r="F4893" s="217" t="s">
        <v>9</v>
      </c>
      <c r="G4893" s="217" t="s">
        <v>5</v>
      </c>
      <c r="H4893" s="217" t="s">
        <v>176</v>
      </c>
      <c r="I4893" s="217">
        <v>5</v>
      </c>
      <c r="J4893" s="217">
        <v>4</v>
      </c>
      <c r="K4893" s="217">
        <v>1</v>
      </c>
      <c r="L4893" s="217">
        <v>14</v>
      </c>
      <c r="M4893" s="217">
        <v>379.53947368421098</v>
      </c>
      <c r="N4893" s="217">
        <v>13.1738602877448</v>
      </c>
      <c r="O4893" s="217">
        <v>10.539088230195899</v>
      </c>
      <c r="P4893" s="217">
        <v>2.6347720575489699</v>
      </c>
      <c r="Q4893" s="217">
        <v>13.1738602877448</v>
      </c>
      <c r="R4893" s="217">
        <v>10.539088230195899</v>
      </c>
      <c r="S4893" s="217">
        <v>2.6347720575489699</v>
      </c>
      <c r="T4893" s="217">
        <v>13.1738602877448</v>
      </c>
      <c r="U4893" s="217">
        <v>10.539088230195899</v>
      </c>
      <c r="V4893" s="217">
        <v>2.6347720575489699</v>
      </c>
      <c r="W4893" s="217">
        <v>13.1738602877448</v>
      </c>
      <c r="X4893" s="217">
        <v>10.539088230195899</v>
      </c>
      <c r="Y4893" s="217">
        <v>2.6347720575489699</v>
      </c>
    </row>
    <row r="4894" spans="2:25">
      <c r="B4894" s="217" t="s">
        <v>5062</v>
      </c>
      <c r="C4894" s="217" t="s">
        <v>169</v>
      </c>
      <c r="D4894" s="217" t="s">
        <v>25</v>
      </c>
      <c r="E4894" s="217" t="s">
        <v>88</v>
      </c>
      <c r="F4894" s="217" t="s">
        <v>9</v>
      </c>
      <c r="G4894" s="217" t="s">
        <v>5</v>
      </c>
      <c r="H4894" s="217" t="s">
        <v>178</v>
      </c>
      <c r="I4894" s="217">
        <v>0</v>
      </c>
      <c r="J4894" s="217">
        <v>0</v>
      </c>
      <c r="K4894" s="217">
        <v>0</v>
      </c>
      <c r="L4894" s="217">
        <v>5</v>
      </c>
      <c r="M4894" s="217">
        <v>254.87573099415201</v>
      </c>
      <c r="N4894" s="217">
        <v>0</v>
      </c>
      <c r="O4894" s="217">
        <v>0</v>
      </c>
      <c r="P4894" s="217">
        <v>0</v>
      </c>
      <c r="Q4894" s="217">
        <v>0</v>
      </c>
      <c r="R4894" s="217">
        <v>0</v>
      </c>
      <c r="S4894" s="217">
        <v>0</v>
      </c>
      <c r="T4894" s="217">
        <v>0</v>
      </c>
      <c r="U4894" s="217">
        <v>0</v>
      </c>
      <c r="V4894" s="217">
        <v>0</v>
      </c>
      <c r="W4894" s="217">
        <v>0</v>
      </c>
      <c r="X4894" s="217">
        <v>0</v>
      </c>
      <c r="Y4894" s="217">
        <v>0</v>
      </c>
    </row>
    <row r="4895" spans="2:25">
      <c r="B4895" s="217" t="s">
        <v>5063</v>
      </c>
      <c r="C4895" s="217" t="s">
        <v>169</v>
      </c>
      <c r="D4895" s="217" t="s">
        <v>25</v>
      </c>
      <c r="E4895" s="217" t="s">
        <v>88</v>
      </c>
      <c r="F4895" s="217" t="s">
        <v>9</v>
      </c>
      <c r="G4895" s="217" t="s">
        <v>5</v>
      </c>
      <c r="H4895" s="217" t="s">
        <v>5</v>
      </c>
      <c r="I4895" s="217">
        <v>5</v>
      </c>
      <c r="J4895" s="217">
        <v>4</v>
      </c>
      <c r="K4895" s="217">
        <v>1</v>
      </c>
      <c r="L4895" s="217">
        <v>38</v>
      </c>
      <c r="M4895" s="217">
        <v>1190</v>
      </c>
      <c r="N4895" s="217">
        <v>4.2016806722689104</v>
      </c>
      <c r="O4895" s="217">
        <v>3.3613445378151301</v>
      </c>
      <c r="P4895" s="217">
        <v>0.84033613445378197</v>
      </c>
      <c r="Q4895" s="217">
        <v>4.2016806722689104</v>
      </c>
      <c r="R4895" s="217">
        <v>3.3613445378151301</v>
      </c>
      <c r="S4895" s="217">
        <v>0.84033613445378197</v>
      </c>
      <c r="T4895" s="217">
        <v>4.2016806722689104</v>
      </c>
      <c r="U4895" s="217">
        <v>3.3613445378151301</v>
      </c>
      <c r="V4895" s="217">
        <v>0.84033613445378197</v>
      </c>
      <c r="W4895" s="217">
        <v>4.2016806722689104</v>
      </c>
      <c r="X4895" s="217">
        <v>3.3613445378151301</v>
      </c>
      <c r="Y4895" s="217">
        <v>0.84033613445378197</v>
      </c>
    </row>
    <row r="4896" spans="2:25">
      <c r="B4896" s="217" t="s">
        <v>5064</v>
      </c>
      <c r="C4896" s="217" t="s">
        <v>169</v>
      </c>
      <c r="D4896" s="217" t="s">
        <v>25</v>
      </c>
      <c r="E4896" s="217" t="s">
        <v>88</v>
      </c>
      <c r="F4896" s="217" t="s">
        <v>5</v>
      </c>
      <c r="G4896" s="217" t="s">
        <v>5</v>
      </c>
      <c r="H4896" s="217" t="s">
        <v>170</v>
      </c>
      <c r="I4896" s="217">
        <v>2</v>
      </c>
      <c r="J4896" s="217">
        <v>2</v>
      </c>
      <c r="K4896" s="217">
        <v>0</v>
      </c>
      <c r="L4896" s="217">
        <v>7</v>
      </c>
      <c r="M4896" s="217">
        <v>216.18953634085199</v>
      </c>
      <c r="N4896" s="217">
        <v>9.2511415392774996</v>
      </c>
      <c r="O4896" s="217">
        <v>9.2511415392774996</v>
      </c>
      <c r="P4896" s="217">
        <v>0</v>
      </c>
      <c r="Q4896" s="217">
        <v>9.2511415392774996</v>
      </c>
      <c r="R4896" s="217">
        <v>9.2511415392774996</v>
      </c>
      <c r="S4896" s="217">
        <v>0</v>
      </c>
      <c r="T4896" s="217">
        <v>9.2511415392774996</v>
      </c>
      <c r="U4896" s="217">
        <v>9.2511415392774996</v>
      </c>
      <c r="V4896" s="217">
        <v>0</v>
      </c>
      <c r="W4896" s="217">
        <v>9.2511415392774996</v>
      </c>
      <c r="X4896" s="217">
        <v>9.2511415392774996</v>
      </c>
      <c r="Y4896" s="217">
        <v>0</v>
      </c>
    </row>
    <row r="4897" spans="2:25">
      <c r="B4897" s="217" t="s">
        <v>5065</v>
      </c>
      <c r="C4897" s="217" t="s">
        <v>169</v>
      </c>
      <c r="D4897" s="217" t="s">
        <v>25</v>
      </c>
      <c r="E4897" s="217" t="s">
        <v>88</v>
      </c>
      <c r="F4897" s="217" t="s">
        <v>5</v>
      </c>
      <c r="G4897" s="217" t="s">
        <v>5</v>
      </c>
      <c r="H4897" s="217" t="s">
        <v>172</v>
      </c>
      <c r="I4897" s="217">
        <v>1</v>
      </c>
      <c r="J4897" s="217">
        <v>1</v>
      </c>
      <c r="K4897" s="217">
        <v>0</v>
      </c>
      <c r="L4897" s="217">
        <v>13</v>
      </c>
      <c r="M4897" s="217">
        <v>361.36466165413498</v>
      </c>
      <c r="N4897" s="217">
        <v>2.7672877459088898</v>
      </c>
      <c r="O4897" s="217">
        <v>2.7672877459088898</v>
      </c>
      <c r="P4897" s="217">
        <v>0</v>
      </c>
      <c r="Q4897" s="217">
        <v>2.7672877459088898</v>
      </c>
      <c r="R4897" s="217">
        <v>2.7672877459088898</v>
      </c>
      <c r="S4897" s="217">
        <v>0</v>
      </c>
      <c r="T4897" s="217">
        <v>2.7672877459088898</v>
      </c>
      <c r="U4897" s="217">
        <v>2.7672877459088898</v>
      </c>
      <c r="V4897" s="217">
        <v>0</v>
      </c>
      <c r="W4897" s="217">
        <v>2.7672877459088898</v>
      </c>
      <c r="X4897" s="217">
        <v>2.7672877459088898</v>
      </c>
      <c r="Y4897" s="217">
        <v>0</v>
      </c>
    </row>
    <row r="4898" spans="2:25">
      <c r="B4898" s="217" t="s">
        <v>5066</v>
      </c>
      <c r="C4898" s="217" t="s">
        <v>169</v>
      </c>
      <c r="D4898" s="217" t="s">
        <v>25</v>
      </c>
      <c r="E4898" s="217" t="s">
        <v>88</v>
      </c>
      <c r="F4898" s="217" t="s">
        <v>5</v>
      </c>
      <c r="G4898" s="217" t="s">
        <v>5</v>
      </c>
      <c r="H4898" s="217" t="s">
        <v>174</v>
      </c>
      <c r="I4898" s="217">
        <v>0</v>
      </c>
      <c r="J4898" s="217">
        <v>0</v>
      </c>
      <c r="K4898" s="217">
        <v>0</v>
      </c>
      <c r="L4898" s="217">
        <v>6</v>
      </c>
      <c r="M4898" s="217">
        <v>454.81725146198801</v>
      </c>
      <c r="N4898" s="217">
        <v>0</v>
      </c>
      <c r="O4898" s="217">
        <v>0</v>
      </c>
      <c r="P4898" s="217">
        <v>0</v>
      </c>
      <c r="Q4898" s="217">
        <v>0</v>
      </c>
      <c r="R4898" s="217">
        <v>0</v>
      </c>
      <c r="S4898" s="217">
        <v>0</v>
      </c>
      <c r="T4898" s="217">
        <v>0</v>
      </c>
      <c r="U4898" s="217">
        <v>0</v>
      </c>
      <c r="V4898" s="217">
        <v>0</v>
      </c>
      <c r="W4898" s="217">
        <v>0</v>
      </c>
      <c r="X4898" s="217">
        <v>0</v>
      </c>
      <c r="Y4898" s="217">
        <v>0</v>
      </c>
    </row>
    <row r="4899" spans="2:25">
      <c r="B4899" s="217" t="s">
        <v>5067</v>
      </c>
      <c r="C4899" s="217" t="s">
        <v>169</v>
      </c>
      <c r="D4899" s="217" t="s">
        <v>25</v>
      </c>
      <c r="E4899" s="217" t="s">
        <v>88</v>
      </c>
      <c r="F4899" s="217" t="s">
        <v>5</v>
      </c>
      <c r="G4899" s="217" t="s">
        <v>5</v>
      </c>
      <c r="H4899" s="217" t="s">
        <v>176</v>
      </c>
      <c r="I4899" s="217">
        <v>9</v>
      </c>
      <c r="J4899" s="217">
        <v>8</v>
      </c>
      <c r="K4899" s="217">
        <v>1</v>
      </c>
      <c r="L4899" s="217">
        <v>24</v>
      </c>
      <c r="M4899" s="217">
        <v>729.54010025062701</v>
      </c>
      <c r="N4899" s="217">
        <v>12.3365391387096</v>
      </c>
      <c r="O4899" s="217">
        <v>10.965812567741899</v>
      </c>
      <c r="P4899" s="217">
        <v>1.3707265709677401</v>
      </c>
      <c r="Q4899" s="217">
        <v>12.3365391387096</v>
      </c>
      <c r="R4899" s="217">
        <v>10.965812567741899</v>
      </c>
      <c r="S4899" s="217">
        <v>1.3707265709677401</v>
      </c>
      <c r="T4899" s="217">
        <v>12.3365391387096</v>
      </c>
      <c r="U4899" s="217">
        <v>10.965812567741899</v>
      </c>
      <c r="V4899" s="217">
        <v>1.3707265709677401</v>
      </c>
      <c r="W4899" s="217">
        <v>12.3365391387096</v>
      </c>
      <c r="X4899" s="217">
        <v>10.965812567741899</v>
      </c>
      <c r="Y4899" s="217">
        <v>1.3707265709677401</v>
      </c>
    </row>
    <row r="4900" spans="2:25">
      <c r="B4900" s="217" t="s">
        <v>5068</v>
      </c>
      <c r="C4900" s="217" t="s">
        <v>169</v>
      </c>
      <c r="D4900" s="217" t="s">
        <v>25</v>
      </c>
      <c r="E4900" s="217" t="s">
        <v>88</v>
      </c>
      <c r="F4900" s="217" t="s">
        <v>5</v>
      </c>
      <c r="G4900" s="217" t="s">
        <v>5</v>
      </c>
      <c r="H4900" s="217" t="s">
        <v>178</v>
      </c>
      <c r="I4900" s="217">
        <v>1</v>
      </c>
      <c r="J4900" s="217">
        <v>1</v>
      </c>
      <c r="K4900" s="217">
        <v>0</v>
      </c>
      <c r="L4900" s="217">
        <v>10</v>
      </c>
      <c r="M4900" s="217">
        <v>498.08845029239802</v>
      </c>
      <c r="N4900" s="217">
        <v>2.0076755431951101</v>
      </c>
      <c r="O4900" s="217">
        <v>2.0076755431951101</v>
      </c>
      <c r="P4900" s="217">
        <v>0</v>
      </c>
      <c r="Q4900" s="217">
        <v>2.0076755431951101</v>
      </c>
      <c r="R4900" s="217">
        <v>2.0076755431951101</v>
      </c>
      <c r="S4900" s="217">
        <v>0</v>
      </c>
      <c r="T4900" s="217">
        <v>2.0076755431951101</v>
      </c>
      <c r="U4900" s="217">
        <v>2.0076755431951101</v>
      </c>
      <c r="V4900" s="217">
        <v>0</v>
      </c>
      <c r="W4900" s="217">
        <v>2.0076755431951101</v>
      </c>
      <c r="X4900" s="217">
        <v>2.0076755431951101</v>
      </c>
      <c r="Y4900" s="217">
        <v>0</v>
      </c>
    </row>
    <row r="4901" spans="2:25">
      <c r="B4901" s="217" t="s">
        <v>5069</v>
      </c>
      <c r="C4901" s="217" t="s">
        <v>169</v>
      </c>
      <c r="D4901" s="217" t="s">
        <v>25</v>
      </c>
      <c r="E4901" s="217" t="s">
        <v>88</v>
      </c>
      <c r="F4901" s="217" t="s">
        <v>5</v>
      </c>
      <c r="G4901" s="217" t="s">
        <v>5</v>
      </c>
      <c r="H4901" s="217" t="s">
        <v>5</v>
      </c>
      <c r="I4901" s="217">
        <v>13</v>
      </c>
      <c r="J4901" s="217">
        <v>12</v>
      </c>
      <c r="K4901" s="217">
        <v>1</v>
      </c>
      <c r="L4901" s="217">
        <v>60</v>
      </c>
      <c r="M4901" s="217">
        <v>2260</v>
      </c>
      <c r="N4901" s="217">
        <v>5.7522123893805297</v>
      </c>
      <c r="O4901" s="217">
        <v>5.3097345132743401</v>
      </c>
      <c r="P4901" s="217">
        <v>0.44247787610619499</v>
      </c>
      <c r="Q4901" s="217">
        <v>5.7522123893805297</v>
      </c>
      <c r="R4901" s="217">
        <v>5.3097345132743401</v>
      </c>
      <c r="S4901" s="217">
        <v>0.44247787610619499</v>
      </c>
      <c r="T4901" s="217">
        <v>5.7522123893805297</v>
      </c>
      <c r="U4901" s="217">
        <v>5.3097345132743401</v>
      </c>
      <c r="V4901" s="217">
        <v>0.44247787610619499</v>
      </c>
      <c r="W4901" s="217">
        <v>5.7522123893805297</v>
      </c>
      <c r="X4901" s="217">
        <v>5.3097345132743401</v>
      </c>
      <c r="Y4901" s="217">
        <v>0.44247787610619499</v>
      </c>
    </row>
    <row r="4902" spans="2:25">
      <c r="B4902" s="217" t="s">
        <v>5070</v>
      </c>
      <c r="C4902" s="217" t="s">
        <v>169</v>
      </c>
      <c r="D4902" s="217" t="s">
        <v>26</v>
      </c>
      <c r="E4902" s="217" t="s">
        <v>86</v>
      </c>
      <c r="F4902" s="217" t="s">
        <v>12</v>
      </c>
      <c r="G4902" s="217" t="s">
        <v>10</v>
      </c>
      <c r="H4902" s="217" t="s">
        <v>170</v>
      </c>
      <c r="I4902" s="217">
        <v>9</v>
      </c>
      <c r="J4902" s="217">
        <v>9</v>
      </c>
      <c r="K4902" s="217">
        <v>0</v>
      </c>
      <c r="L4902" s="217">
        <v>9</v>
      </c>
      <c r="M4902" s="217">
        <v>566.44518272425296</v>
      </c>
      <c r="N4902" s="217">
        <v>15.888563049853399</v>
      </c>
      <c r="O4902" s="217">
        <v>15.888563049853399</v>
      </c>
      <c r="P4902" s="217">
        <v>0</v>
      </c>
      <c r="Q4902" s="217">
        <v>15.888563049853399</v>
      </c>
      <c r="R4902" s="217">
        <v>15.888563049853399</v>
      </c>
      <c r="S4902" s="217">
        <v>0</v>
      </c>
      <c r="T4902" s="217">
        <v>15.888563049853399</v>
      </c>
      <c r="U4902" s="217">
        <v>15.888563049853399</v>
      </c>
      <c r="V4902" s="217">
        <v>0</v>
      </c>
      <c r="W4902" s="217">
        <v>15.888563049853399</v>
      </c>
      <c r="X4902" s="217">
        <v>15.888563049853399</v>
      </c>
      <c r="Y4902" s="217">
        <v>0</v>
      </c>
    </row>
    <row r="4903" spans="2:25">
      <c r="B4903" s="217" t="s">
        <v>5071</v>
      </c>
      <c r="C4903" s="217" t="s">
        <v>169</v>
      </c>
      <c r="D4903" s="217" t="s">
        <v>26</v>
      </c>
      <c r="E4903" s="217" t="s">
        <v>86</v>
      </c>
      <c r="F4903" s="217" t="s">
        <v>12</v>
      </c>
      <c r="G4903" s="217" t="s">
        <v>10</v>
      </c>
      <c r="H4903" s="217" t="s">
        <v>172</v>
      </c>
      <c r="I4903" s="217">
        <v>17</v>
      </c>
      <c r="J4903" s="217">
        <v>15</v>
      </c>
      <c r="K4903" s="217">
        <v>2</v>
      </c>
      <c r="L4903" s="217">
        <v>8</v>
      </c>
      <c r="M4903" s="217">
        <v>634.41860465116304</v>
      </c>
      <c r="N4903" s="217">
        <v>26.796187683284501</v>
      </c>
      <c r="O4903" s="217">
        <v>23.6436950146628</v>
      </c>
      <c r="P4903" s="217">
        <v>3.1524926686216999</v>
      </c>
      <c r="Q4903" s="217">
        <v>26.796187683284501</v>
      </c>
      <c r="R4903" s="217">
        <v>23.6436950146628</v>
      </c>
      <c r="S4903" s="217">
        <v>3.1524926686216999</v>
      </c>
      <c r="T4903" s="217">
        <v>26.796187683284501</v>
      </c>
      <c r="U4903" s="217">
        <v>23.6436950146628</v>
      </c>
      <c r="V4903" s="217">
        <v>3.1524926686216999</v>
      </c>
      <c r="W4903" s="217">
        <v>26.796187683284501</v>
      </c>
      <c r="X4903" s="217">
        <v>23.6436950146628</v>
      </c>
      <c r="Y4903" s="217">
        <v>3.1524926686216999</v>
      </c>
    </row>
    <row r="4904" spans="2:25">
      <c r="B4904" s="217" t="s">
        <v>5072</v>
      </c>
      <c r="C4904" s="217" t="s">
        <v>169</v>
      </c>
      <c r="D4904" s="217" t="s">
        <v>26</v>
      </c>
      <c r="E4904" s="217" t="s">
        <v>86</v>
      </c>
      <c r="F4904" s="217" t="s">
        <v>12</v>
      </c>
      <c r="G4904" s="217" t="s">
        <v>10</v>
      </c>
      <c r="H4904" s="217" t="s">
        <v>174</v>
      </c>
      <c r="I4904" s="217">
        <v>2</v>
      </c>
      <c r="J4904" s="217">
        <v>2</v>
      </c>
      <c r="K4904" s="217">
        <v>0</v>
      </c>
      <c r="L4904" s="217">
        <v>15</v>
      </c>
      <c r="M4904" s="217">
        <v>679.73421926910305</v>
      </c>
      <c r="N4904" s="217">
        <v>2.9423264907135902</v>
      </c>
      <c r="O4904" s="217">
        <v>2.9423264907135902</v>
      </c>
      <c r="P4904" s="217">
        <v>0</v>
      </c>
      <c r="Q4904" s="217">
        <v>2.9423264907135902</v>
      </c>
      <c r="R4904" s="217">
        <v>2.9423264907135902</v>
      </c>
      <c r="S4904" s="217">
        <v>0</v>
      </c>
      <c r="T4904" s="217">
        <v>2.9423264907135902</v>
      </c>
      <c r="U4904" s="217">
        <v>2.9423264907135902</v>
      </c>
      <c r="V4904" s="217">
        <v>0</v>
      </c>
      <c r="W4904" s="217">
        <v>2.9423264907135902</v>
      </c>
      <c r="X4904" s="217">
        <v>2.9423264907135902</v>
      </c>
      <c r="Y4904" s="217">
        <v>0</v>
      </c>
    </row>
    <row r="4905" spans="2:25">
      <c r="B4905" s="217" t="s">
        <v>5073</v>
      </c>
      <c r="C4905" s="217" t="s">
        <v>169</v>
      </c>
      <c r="D4905" s="217" t="s">
        <v>26</v>
      </c>
      <c r="E4905" s="217" t="s">
        <v>86</v>
      </c>
      <c r="F4905" s="217" t="s">
        <v>12</v>
      </c>
      <c r="G4905" s="217" t="s">
        <v>10</v>
      </c>
      <c r="H4905" s="217" t="s">
        <v>176</v>
      </c>
      <c r="I4905" s="217">
        <v>3</v>
      </c>
      <c r="J4905" s="217">
        <v>3</v>
      </c>
      <c r="K4905" s="217">
        <v>0</v>
      </c>
      <c r="L4905" s="217">
        <v>17</v>
      </c>
      <c r="M4905" s="217">
        <v>827.00996677740898</v>
      </c>
      <c r="N4905" s="217">
        <v>3.6275258104688102</v>
      </c>
      <c r="O4905" s="217">
        <v>3.6275258104688102</v>
      </c>
      <c r="P4905" s="217">
        <v>0</v>
      </c>
      <c r="Q4905" s="217">
        <v>3.6275258104688102</v>
      </c>
      <c r="R4905" s="217">
        <v>3.6275258104688102</v>
      </c>
      <c r="S4905" s="217">
        <v>0</v>
      </c>
      <c r="T4905" s="217">
        <v>3.6275258104688102</v>
      </c>
      <c r="U4905" s="217">
        <v>3.6275258104688102</v>
      </c>
      <c r="V4905" s="217">
        <v>0</v>
      </c>
      <c r="W4905" s="217">
        <v>3.6275258104688102</v>
      </c>
      <c r="X4905" s="217">
        <v>3.6275258104688102</v>
      </c>
      <c r="Y4905" s="217">
        <v>0</v>
      </c>
    </row>
    <row r="4906" spans="2:25">
      <c r="B4906" s="217" t="s">
        <v>5074</v>
      </c>
      <c r="C4906" s="217" t="s">
        <v>169</v>
      </c>
      <c r="D4906" s="217" t="s">
        <v>26</v>
      </c>
      <c r="E4906" s="217" t="s">
        <v>86</v>
      </c>
      <c r="F4906" s="217" t="s">
        <v>12</v>
      </c>
      <c r="G4906" s="217" t="s">
        <v>10</v>
      </c>
      <c r="H4906" s="217" t="s">
        <v>178</v>
      </c>
      <c r="I4906" s="217">
        <v>1</v>
      </c>
      <c r="J4906" s="217">
        <v>1</v>
      </c>
      <c r="K4906" s="217">
        <v>0</v>
      </c>
      <c r="L4906" s="217">
        <v>2</v>
      </c>
      <c r="M4906" s="217">
        <v>702.392026578073</v>
      </c>
      <c r="N4906" s="217">
        <v>1.4237063664743199</v>
      </c>
      <c r="O4906" s="217">
        <v>1.4237063664743199</v>
      </c>
      <c r="P4906" s="217">
        <v>0</v>
      </c>
      <c r="Q4906" s="217">
        <v>1.4237063664743199</v>
      </c>
      <c r="R4906" s="217">
        <v>1.4237063664743199</v>
      </c>
      <c r="S4906" s="217">
        <v>0</v>
      </c>
      <c r="T4906" s="217">
        <v>1.4237063664743199</v>
      </c>
      <c r="U4906" s="217">
        <v>1.4237063664743199</v>
      </c>
      <c r="V4906" s="217">
        <v>0</v>
      </c>
      <c r="W4906" s="217">
        <v>1.4237063664743199</v>
      </c>
      <c r="X4906" s="217">
        <v>1.4237063664743199</v>
      </c>
      <c r="Y4906" s="217">
        <v>0</v>
      </c>
    </row>
    <row r="4907" spans="2:25">
      <c r="B4907" s="217" t="s">
        <v>5075</v>
      </c>
      <c r="C4907" s="217" t="s">
        <v>169</v>
      </c>
      <c r="D4907" s="217" t="s">
        <v>26</v>
      </c>
      <c r="E4907" s="217" t="s">
        <v>86</v>
      </c>
      <c r="F4907" s="217" t="s">
        <v>12</v>
      </c>
      <c r="G4907" s="217" t="s">
        <v>10</v>
      </c>
      <c r="H4907" s="217" t="s">
        <v>5</v>
      </c>
      <c r="I4907" s="217">
        <v>32</v>
      </c>
      <c r="J4907" s="217">
        <v>30</v>
      </c>
      <c r="K4907" s="217">
        <v>2</v>
      </c>
      <c r="L4907" s="217">
        <v>51</v>
      </c>
      <c r="M4907" s="217">
        <v>3410</v>
      </c>
      <c r="N4907" s="217">
        <v>9.3841642228739008</v>
      </c>
      <c r="O4907" s="217">
        <v>8.7976539589442808</v>
      </c>
      <c r="P4907" s="217">
        <v>0.58651026392961902</v>
      </c>
      <c r="Q4907" s="217">
        <v>9.3841642228739008</v>
      </c>
      <c r="R4907" s="217">
        <v>8.7976539589442808</v>
      </c>
      <c r="S4907" s="217">
        <v>0.58651026392961902</v>
      </c>
      <c r="T4907" s="217">
        <v>9.3841642228739008</v>
      </c>
      <c r="U4907" s="217">
        <v>8.7976539589442808</v>
      </c>
      <c r="V4907" s="217">
        <v>0.58651026392961902</v>
      </c>
      <c r="W4907" s="217">
        <v>9.3841642228739008</v>
      </c>
      <c r="X4907" s="217">
        <v>8.7976539589442808</v>
      </c>
      <c r="Y4907" s="217">
        <v>0.58651026392961902</v>
      </c>
    </row>
    <row r="4908" spans="2:25">
      <c r="B4908" s="217" t="s">
        <v>5076</v>
      </c>
      <c r="C4908" s="217" t="s">
        <v>169</v>
      </c>
      <c r="D4908" s="217" t="s">
        <v>26</v>
      </c>
      <c r="E4908" s="217" t="s">
        <v>86</v>
      </c>
      <c r="F4908" s="217" t="s">
        <v>9</v>
      </c>
      <c r="G4908" s="217" t="s">
        <v>10</v>
      </c>
      <c r="H4908" s="217" t="s">
        <v>170</v>
      </c>
      <c r="I4908" s="217">
        <v>0</v>
      </c>
      <c r="J4908" s="217">
        <v>0</v>
      </c>
      <c r="K4908" s="217">
        <v>0</v>
      </c>
      <c r="L4908" s="217">
        <v>8</v>
      </c>
      <c r="M4908" s="217">
        <v>559.77848101265795</v>
      </c>
      <c r="N4908" s="217">
        <v>0</v>
      </c>
      <c r="O4908" s="217">
        <v>0</v>
      </c>
      <c r="P4908" s="217">
        <v>0</v>
      </c>
      <c r="Q4908" s="217">
        <v>0</v>
      </c>
      <c r="R4908" s="217">
        <v>0</v>
      </c>
      <c r="S4908" s="217">
        <v>0</v>
      </c>
      <c r="T4908" s="217">
        <v>0</v>
      </c>
      <c r="U4908" s="217">
        <v>0</v>
      </c>
      <c r="V4908" s="217">
        <v>0</v>
      </c>
      <c r="W4908" s="217">
        <v>0</v>
      </c>
      <c r="X4908" s="217">
        <v>0</v>
      </c>
      <c r="Y4908" s="217">
        <v>0</v>
      </c>
    </row>
    <row r="4909" spans="2:25">
      <c r="B4909" s="217" t="s">
        <v>5077</v>
      </c>
      <c r="C4909" s="217" t="s">
        <v>169</v>
      </c>
      <c r="D4909" s="217" t="s">
        <v>26</v>
      </c>
      <c r="E4909" s="217" t="s">
        <v>86</v>
      </c>
      <c r="F4909" s="217" t="s">
        <v>9</v>
      </c>
      <c r="G4909" s="217" t="s">
        <v>10</v>
      </c>
      <c r="H4909" s="217" t="s">
        <v>172</v>
      </c>
      <c r="I4909" s="217">
        <v>0</v>
      </c>
      <c r="J4909" s="217">
        <v>0</v>
      </c>
      <c r="K4909" s="217">
        <v>0</v>
      </c>
      <c r="L4909" s="217">
        <v>16</v>
      </c>
      <c r="M4909" s="217">
        <v>685.44303797468399</v>
      </c>
      <c r="N4909" s="217">
        <v>0</v>
      </c>
      <c r="O4909" s="217">
        <v>0</v>
      </c>
      <c r="P4909" s="217">
        <v>0</v>
      </c>
      <c r="Q4909" s="217">
        <v>0</v>
      </c>
      <c r="R4909" s="217">
        <v>0</v>
      </c>
      <c r="S4909" s="217">
        <v>0</v>
      </c>
      <c r="T4909" s="217">
        <v>0</v>
      </c>
      <c r="U4909" s="217">
        <v>0</v>
      </c>
      <c r="V4909" s="217">
        <v>0</v>
      </c>
      <c r="W4909" s="217">
        <v>0</v>
      </c>
      <c r="X4909" s="217">
        <v>0</v>
      </c>
      <c r="Y4909" s="217">
        <v>0</v>
      </c>
    </row>
    <row r="4910" spans="2:25">
      <c r="B4910" s="217" t="s">
        <v>5078</v>
      </c>
      <c r="C4910" s="217" t="s">
        <v>169</v>
      </c>
      <c r="D4910" s="217" t="s">
        <v>26</v>
      </c>
      <c r="E4910" s="217" t="s">
        <v>86</v>
      </c>
      <c r="F4910" s="217" t="s">
        <v>9</v>
      </c>
      <c r="G4910" s="217" t="s">
        <v>10</v>
      </c>
      <c r="H4910" s="217" t="s">
        <v>174</v>
      </c>
      <c r="I4910" s="217">
        <v>0</v>
      </c>
      <c r="J4910" s="217">
        <v>0</v>
      </c>
      <c r="K4910" s="217">
        <v>0</v>
      </c>
      <c r="L4910" s="217">
        <v>38</v>
      </c>
      <c r="M4910" s="217">
        <v>753.98734177215204</v>
      </c>
      <c r="N4910" s="217">
        <v>0</v>
      </c>
      <c r="O4910" s="217">
        <v>0</v>
      </c>
      <c r="P4910" s="217">
        <v>0</v>
      </c>
      <c r="Q4910" s="217">
        <v>0</v>
      </c>
      <c r="R4910" s="217">
        <v>0</v>
      </c>
      <c r="S4910" s="217">
        <v>0</v>
      </c>
      <c r="T4910" s="217">
        <v>0</v>
      </c>
      <c r="U4910" s="217">
        <v>0</v>
      </c>
      <c r="V4910" s="217">
        <v>0</v>
      </c>
      <c r="W4910" s="217">
        <v>0</v>
      </c>
      <c r="X4910" s="217">
        <v>0</v>
      </c>
      <c r="Y4910" s="217">
        <v>0</v>
      </c>
    </row>
    <row r="4911" spans="2:25">
      <c r="B4911" s="217" t="s">
        <v>5079</v>
      </c>
      <c r="C4911" s="217" t="s">
        <v>169</v>
      </c>
      <c r="D4911" s="217" t="s">
        <v>26</v>
      </c>
      <c r="E4911" s="217" t="s">
        <v>86</v>
      </c>
      <c r="F4911" s="217" t="s">
        <v>9</v>
      </c>
      <c r="G4911" s="217" t="s">
        <v>10</v>
      </c>
      <c r="H4911" s="217" t="s">
        <v>176</v>
      </c>
      <c r="I4911" s="217">
        <v>0</v>
      </c>
      <c r="J4911" s="217">
        <v>0</v>
      </c>
      <c r="K4911" s="217">
        <v>0</v>
      </c>
      <c r="L4911" s="217">
        <v>31</v>
      </c>
      <c r="M4911" s="217">
        <v>845.37974683544303</v>
      </c>
      <c r="N4911" s="217">
        <v>0</v>
      </c>
      <c r="O4911" s="217">
        <v>0</v>
      </c>
      <c r="P4911" s="217">
        <v>0</v>
      </c>
      <c r="Q4911" s="217">
        <v>0</v>
      </c>
      <c r="R4911" s="217">
        <v>0</v>
      </c>
      <c r="S4911" s="217">
        <v>0</v>
      </c>
      <c r="T4911" s="217">
        <v>0</v>
      </c>
      <c r="U4911" s="217">
        <v>0</v>
      </c>
      <c r="V4911" s="217">
        <v>0</v>
      </c>
      <c r="W4911" s="217">
        <v>0</v>
      </c>
      <c r="X4911" s="217">
        <v>0</v>
      </c>
      <c r="Y4911" s="217">
        <v>0</v>
      </c>
    </row>
    <row r="4912" spans="2:25">
      <c r="B4912" s="217" t="s">
        <v>5080</v>
      </c>
      <c r="C4912" s="217" t="s">
        <v>169</v>
      </c>
      <c r="D4912" s="217" t="s">
        <v>26</v>
      </c>
      <c r="E4912" s="217" t="s">
        <v>86</v>
      </c>
      <c r="F4912" s="217" t="s">
        <v>9</v>
      </c>
      <c r="G4912" s="217" t="s">
        <v>10</v>
      </c>
      <c r="H4912" s="217" t="s">
        <v>178</v>
      </c>
      <c r="I4912" s="217">
        <v>1</v>
      </c>
      <c r="J4912" s="217">
        <v>1</v>
      </c>
      <c r="K4912" s="217">
        <v>0</v>
      </c>
      <c r="L4912" s="217">
        <v>9</v>
      </c>
      <c r="M4912" s="217">
        <v>765.411392405063</v>
      </c>
      <c r="N4912" s="217">
        <v>1.3064869558026999</v>
      </c>
      <c r="O4912" s="217">
        <v>1.3064869558026999</v>
      </c>
      <c r="P4912" s="217">
        <v>0</v>
      </c>
      <c r="Q4912" s="217">
        <v>1.3064869558026999</v>
      </c>
      <c r="R4912" s="217">
        <v>1.3064869558026999</v>
      </c>
      <c r="S4912" s="217">
        <v>0</v>
      </c>
      <c r="T4912" s="217">
        <v>1.3064869558026999</v>
      </c>
      <c r="U4912" s="217">
        <v>1.3064869558026999</v>
      </c>
      <c r="V4912" s="217">
        <v>0</v>
      </c>
      <c r="W4912" s="217">
        <v>1.3064869558026999</v>
      </c>
      <c r="X4912" s="217">
        <v>1.3064869558026999</v>
      </c>
      <c r="Y4912" s="217">
        <v>0</v>
      </c>
    </row>
    <row r="4913" spans="2:25">
      <c r="B4913" s="217" t="s">
        <v>5081</v>
      </c>
      <c r="C4913" s="217" t="s">
        <v>169</v>
      </c>
      <c r="D4913" s="217" t="s">
        <v>26</v>
      </c>
      <c r="E4913" s="217" t="s">
        <v>86</v>
      </c>
      <c r="F4913" s="217" t="s">
        <v>9</v>
      </c>
      <c r="G4913" s="217" t="s">
        <v>10</v>
      </c>
      <c r="H4913" s="217" t="s">
        <v>5</v>
      </c>
      <c r="I4913" s="217">
        <v>1</v>
      </c>
      <c r="J4913" s="217">
        <v>1</v>
      </c>
      <c r="K4913" s="217">
        <v>0</v>
      </c>
      <c r="L4913" s="217">
        <v>102</v>
      </c>
      <c r="M4913" s="217">
        <v>3610</v>
      </c>
      <c r="N4913" s="217">
        <v>0.277008310249307</v>
      </c>
      <c r="O4913" s="217">
        <v>0.277008310249307</v>
      </c>
      <c r="P4913" s="217">
        <v>0</v>
      </c>
      <c r="Q4913" s="217">
        <v>0.277008310249307</v>
      </c>
      <c r="R4913" s="217">
        <v>0.277008310249307</v>
      </c>
      <c r="S4913" s="217">
        <v>0</v>
      </c>
      <c r="T4913" s="217">
        <v>0.277008310249307</v>
      </c>
      <c r="U4913" s="217">
        <v>0.277008310249307</v>
      </c>
      <c r="V4913" s="217">
        <v>0</v>
      </c>
      <c r="W4913" s="217">
        <v>0.277008310249307</v>
      </c>
      <c r="X4913" s="217">
        <v>0.277008310249307</v>
      </c>
      <c r="Y4913" s="217">
        <v>0</v>
      </c>
    </row>
    <row r="4914" spans="2:25">
      <c r="B4914" s="217" t="s">
        <v>5082</v>
      </c>
      <c r="C4914" s="217" t="s">
        <v>169</v>
      </c>
      <c r="D4914" s="217" t="s">
        <v>26</v>
      </c>
      <c r="E4914" s="217" t="s">
        <v>86</v>
      </c>
      <c r="F4914" s="217" t="s">
        <v>5</v>
      </c>
      <c r="G4914" s="217" t="s">
        <v>10</v>
      </c>
      <c r="H4914" s="217" t="s">
        <v>170</v>
      </c>
      <c r="I4914" s="217">
        <v>9</v>
      </c>
      <c r="J4914" s="217">
        <v>9</v>
      </c>
      <c r="K4914" s="217">
        <v>0</v>
      </c>
      <c r="L4914" s="217">
        <v>17</v>
      </c>
      <c r="M4914" s="217">
        <v>1126.2236637369101</v>
      </c>
      <c r="N4914" s="217">
        <v>7.9913078456700104</v>
      </c>
      <c r="O4914" s="217">
        <v>7.9913078456700104</v>
      </c>
      <c r="P4914" s="217">
        <v>0</v>
      </c>
      <c r="Q4914" s="217">
        <v>7.9913078456700104</v>
      </c>
      <c r="R4914" s="217">
        <v>7.9913078456700104</v>
      </c>
      <c r="S4914" s="217">
        <v>0</v>
      </c>
      <c r="T4914" s="217">
        <v>7.9913078456700104</v>
      </c>
      <c r="U4914" s="217">
        <v>7.9913078456700104</v>
      </c>
      <c r="V4914" s="217">
        <v>0</v>
      </c>
      <c r="W4914" s="217">
        <v>7.9913078456700104</v>
      </c>
      <c r="X4914" s="217">
        <v>7.9913078456700104</v>
      </c>
      <c r="Y4914" s="217">
        <v>0</v>
      </c>
    </row>
    <row r="4915" spans="2:25">
      <c r="B4915" s="217" t="s">
        <v>5083</v>
      </c>
      <c r="C4915" s="217" t="s">
        <v>169</v>
      </c>
      <c r="D4915" s="217" t="s">
        <v>26</v>
      </c>
      <c r="E4915" s="217" t="s">
        <v>86</v>
      </c>
      <c r="F4915" s="217" t="s">
        <v>5</v>
      </c>
      <c r="G4915" s="217" t="s">
        <v>10</v>
      </c>
      <c r="H4915" s="217" t="s">
        <v>172</v>
      </c>
      <c r="I4915" s="217">
        <v>17</v>
      </c>
      <c r="J4915" s="217">
        <v>15</v>
      </c>
      <c r="K4915" s="217">
        <v>2</v>
      </c>
      <c r="L4915" s="217">
        <v>24</v>
      </c>
      <c r="M4915" s="217">
        <v>1319.86164262585</v>
      </c>
      <c r="N4915" s="217">
        <v>12.8801379258047</v>
      </c>
      <c r="O4915" s="217">
        <v>11.3648275815923</v>
      </c>
      <c r="P4915" s="217">
        <v>1.5153103442123099</v>
      </c>
      <c r="Q4915" s="217">
        <v>12.8801379258047</v>
      </c>
      <c r="R4915" s="217">
        <v>11.3648275815923</v>
      </c>
      <c r="S4915" s="217">
        <v>1.5153103442123099</v>
      </c>
      <c r="T4915" s="217">
        <v>12.8801379258047</v>
      </c>
      <c r="U4915" s="217">
        <v>11.3648275815923</v>
      </c>
      <c r="V4915" s="217">
        <v>1.5153103442123099</v>
      </c>
      <c r="W4915" s="217">
        <v>12.8801379258047</v>
      </c>
      <c r="X4915" s="217">
        <v>11.3648275815923</v>
      </c>
      <c r="Y4915" s="217">
        <v>1.5153103442123099</v>
      </c>
    </row>
    <row r="4916" spans="2:25">
      <c r="B4916" s="217" t="s">
        <v>5084</v>
      </c>
      <c r="C4916" s="217" t="s">
        <v>169</v>
      </c>
      <c r="D4916" s="217" t="s">
        <v>26</v>
      </c>
      <c r="E4916" s="217" t="s">
        <v>86</v>
      </c>
      <c r="F4916" s="217" t="s">
        <v>5</v>
      </c>
      <c r="G4916" s="217" t="s">
        <v>10</v>
      </c>
      <c r="H4916" s="217" t="s">
        <v>174</v>
      </c>
      <c r="I4916" s="217">
        <v>2</v>
      </c>
      <c r="J4916" s="217">
        <v>2</v>
      </c>
      <c r="K4916" s="217">
        <v>0</v>
      </c>
      <c r="L4916" s="217">
        <v>53</v>
      </c>
      <c r="M4916" s="217">
        <v>1433.72156104125</v>
      </c>
      <c r="N4916" s="217">
        <v>1.39497100019022</v>
      </c>
      <c r="O4916" s="217">
        <v>1.39497100019022</v>
      </c>
      <c r="P4916" s="217">
        <v>0</v>
      </c>
      <c r="Q4916" s="217">
        <v>1.39497100019022</v>
      </c>
      <c r="R4916" s="217">
        <v>1.39497100019022</v>
      </c>
      <c r="S4916" s="217">
        <v>0</v>
      </c>
      <c r="T4916" s="217">
        <v>1.39497100019022</v>
      </c>
      <c r="U4916" s="217">
        <v>1.39497100019022</v>
      </c>
      <c r="V4916" s="217">
        <v>0</v>
      </c>
      <c r="W4916" s="217">
        <v>1.39497100019022</v>
      </c>
      <c r="X4916" s="217">
        <v>1.39497100019022</v>
      </c>
      <c r="Y4916" s="217">
        <v>0</v>
      </c>
    </row>
    <row r="4917" spans="2:25">
      <c r="B4917" s="217" t="s">
        <v>5085</v>
      </c>
      <c r="C4917" s="217" t="s">
        <v>169</v>
      </c>
      <c r="D4917" s="217" t="s">
        <v>26</v>
      </c>
      <c r="E4917" s="217" t="s">
        <v>86</v>
      </c>
      <c r="F4917" s="217" t="s">
        <v>5</v>
      </c>
      <c r="G4917" s="217" t="s">
        <v>10</v>
      </c>
      <c r="H4917" s="217" t="s">
        <v>176</v>
      </c>
      <c r="I4917" s="217">
        <v>3</v>
      </c>
      <c r="J4917" s="217">
        <v>3</v>
      </c>
      <c r="K4917" s="217">
        <v>0</v>
      </c>
      <c r="L4917" s="217">
        <v>48</v>
      </c>
      <c r="M4917" s="217">
        <v>1672.3897136128501</v>
      </c>
      <c r="N4917" s="217">
        <v>1.7938402607841499</v>
      </c>
      <c r="O4917" s="217">
        <v>1.7938402607841499</v>
      </c>
      <c r="P4917" s="217">
        <v>0</v>
      </c>
      <c r="Q4917" s="217">
        <v>1.7938402607841499</v>
      </c>
      <c r="R4917" s="217">
        <v>1.7938402607841499</v>
      </c>
      <c r="S4917" s="217">
        <v>0</v>
      </c>
      <c r="T4917" s="217">
        <v>1.7938402607841499</v>
      </c>
      <c r="U4917" s="217">
        <v>1.7938402607841499</v>
      </c>
      <c r="V4917" s="217">
        <v>0</v>
      </c>
      <c r="W4917" s="217">
        <v>1.7938402607841499</v>
      </c>
      <c r="X4917" s="217">
        <v>1.7938402607841499</v>
      </c>
      <c r="Y4917" s="217">
        <v>0</v>
      </c>
    </row>
    <row r="4918" spans="2:25">
      <c r="B4918" s="217" t="s">
        <v>5086</v>
      </c>
      <c r="C4918" s="217" t="s">
        <v>169</v>
      </c>
      <c r="D4918" s="217" t="s">
        <v>26</v>
      </c>
      <c r="E4918" s="217" t="s">
        <v>86</v>
      </c>
      <c r="F4918" s="217" t="s">
        <v>5</v>
      </c>
      <c r="G4918" s="217" t="s">
        <v>10</v>
      </c>
      <c r="H4918" s="217" t="s">
        <v>178</v>
      </c>
      <c r="I4918" s="217">
        <v>2</v>
      </c>
      <c r="J4918" s="217">
        <v>2</v>
      </c>
      <c r="K4918" s="217">
        <v>0</v>
      </c>
      <c r="L4918" s="217">
        <v>11</v>
      </c>
      <c r="M4918" s="217">
        <v>1467.8034189831401</v>
      </c>
      <c r="N4918" s="217">
        <v>1.36258028434459</v>
      </c>
      <c r="O4918" s="217">
        <v>1.36258028434459</v>
      </c>
      <c r="P4918" s="217">
        <v>0</v>
      </c>
      <c r="Q4918" s="217">
        <v>1.36258028434459</v>
      </c>
      <c r="R4918" s="217">
        <v>1.36258028434459</v>
      </c>
      <c r="S4918" s="217">
        <v>0</v>
      </c>
      <c r="T4918" s="217">
        <v>1.36258028434459</v>
      </c>
      <c r="U4918" s="217">
        <v>1.36258028434459</v>
      </c>
      <c r="V4918" s="217">
        <v>0</v>
      </c>
      <c r="W4918" s="217">
        <v>1.36258028434459</v>
      </c>
      <c r="X4918" s="217">
        <v>1.36258028434459</v>
      </c>
      <c r="Y4918" s="217">
        <v>0</v>
      </c>
    </row>
    <row r="4919" spans="2:25">
      <c r="B4919" s="217" t="s">
        <v>5087</v>
      </c>
      <c r="C4919" s="217" t="s">
        <v>169</v>
      </c>
      <c r="D4919" s="217" t="s">
        <v>26</v>
      </c>
      <c r="E4919" s="217" t="s">
        <v>86</v>
      </c>
      <c r="F4919" s="217" t="s">
        <v>5</v>
      </c>
      <c r="G4919" s="217" t="s">
        <v>10</v>
      </c>
      <c r="H4919" s="217" t="s">
        <v>5</v>
      </c>
      <c r="I4919" s="217">
        <v>33</v>
      </c>
      <c r="J4919" s="217">
        <v>31</v>
      </c>
      <c r="K4919" s="217">
        <v>2</v>
      </c>
      <c r="L4919" s="217">
        <v>153</v>
      </c>
      <c r="M4919" s="217">
        <v>7020</v>
      </c>
      <c r="N4919" s="217">
        <v>4.7008547008547001</v>
      </c>
      <c r="O4919" s="217">
        <v>4.4159544159544204</v>
      </c>
      <c r="P4919" s="217">
        <v>0.28490028490028502</v>
      </c>
      <c r="Q4919" s="217">
        <v>4.7008547008547001</v>
      </c>
      <c r="R4919" s="217">
        <v>4.4159544159544204</v>
      </c>
      <c r="S4919" s="217">
        <v>0.28490028490028502</v>
      </c>
      <c r="T4919" s="217">
        <v>4.7008547008547001</v>
      </c>
      <c r="U4919" s="217">
        <v>4.4159544159544204</v>
      </c>
      <c r="V4919" s="217">
        <v>0.28490028490028502</v>
      </c>
      <c r="W4919" s="217">
        <v>4.7008547008547001</v>
      </c>
      <c r="X4919" s="217">
        <v>4.4159544159544204</v>
      </c>
      <c r="Y4919" s="217">
        <v>0.28490028490028502</v>
      </c>
    </row>
    <row r="4920" spans="2:25">
      <c r="B4920" s="217" t="s">
        <v>5088</v>
      </c>
      <c r="C4920" s="217" t="s">
        <v>169</v>
      </c>
      <c r="D4920" s="217" t="s">
        <v>26</v>
      </c>
      <c r="E4920" s="217" t="s">
        <v>86</v>
      </c>
      <c r="F4920" s="217" t="s">
        <v>12</v>
      </c>
      <c r="G4920" s="217" t="s">
        <v>49</v>
      </c>
      <c r="H4920" s="217" t="s">
        <v>170</v>
      </c>
      <c r="I4920" s="217">
        <v>26</v>
      </c>
      <c r="J4920" s="217">
        <v>24</v>
      </c>
      <c r="K4920" s="217">
        <v>2</v>
      </c>
      <c r="L4920" s="217">
        <v>66</v>
      </c>
      <c r="M4920" s="217">
        <v>4548.0924431401299</v>
      </c>
      <c r="N4920" s="217">
        <v>5.7166823948830903</v>
      </c>
      <c r="O4920" s="217">
        <v>5.2769375952767001</v>
      </c>
      <c r="P4920" s="217">
        <v>0.43974479960639101</v>
      </c>
      <c r="Q4920" s="217">
        <v>5.7166823948830903</v>
      </c>
      <c r="R4920" s="217">
        <v>5.2769375952767001</v>
      </c>
      <c r="S4920" s="217">
        <v>0.43974479960639101</v>
      </c>
      <c r="T4920" s="217">
        <v>5.7166823948830903</v>
      </c>
      <c r="U4920" s="217">
        <v>5.2769375952767001</v>
      </c>
      <c r="V4920" s="217">
        <v>0.43974479960639101</v>
      </c>
      <c r="W4920" s="217">
        <v>5.7166823948830903</v>
      </c>
      <c r="X4920" s="217">
        <v>5.2769375952767001</v>
      </c>
      <c r="Y4920" s="217">
        <v>0.43974479960639101</v>
      </c>
    </row>
    <row r="4921" spans="2:25">
      <c r="B4921" s="217" t="s">
        <v>5089</v>
      </c>
      <c r="C4921" s="217" t="s">
        <v>169</v>
      </c>
      <c r="D4921" s="217" t="s">
        <v>26</v>
      </c>
      <c r="E4921" s="217" t="s">
        <v>86</v>
      </c>
      <c r="F4921" s="217" t="s">
        <v>12</v>
      </c>
      <c r="G4921" s="217" t="s">
        <v>49</v>
      </c>
      <c r="H4921" s="217" t="s">
        <v>172</v>
      </c>
      <c r="I4921" s="217">
        <v>16</v>
      </c>
      <c r="J4921" s="217">
        <v>15</v>
      </c>
      <c r="K4921" s="217">
        <v>1</v>
      </c>
      <c r="L4921" s="217">
        <v>41</v>
      </c>
      <c r="M4921" s="217">
        <v>4198.2391782832001</v>
      </c>
      <c r="N4921" s="217">
        <v>3.8111215965887202</v>
      </c>
      <c r="O4921" s="217">
        <v>3.5729264968019301</v>
      </c>
      <c r="P4921" s="217">
        <v>0.23819509978679501</v>
      </c>
      <c r="Q4921" s="217">
        <v>3.8111215965887202</v>
      </c>
      <c r="R4921" s="217">
        <v>3.5729264968019301</v>
      </c>
      <c r="S4921" s="217">
        <v>0.23819509978679501</v>
      </c>
      <c r="T4921" s="217">
        <v>3.8111215965887202</v>
      </c>
      <c r="U4921" s="217">
        <v>3.5729264968019301</v>
      </c>
      <c r="V4921" s="217">
        <v>0.23819509978679501</v>
      </c>
      <c r="W4921" s="217">
        <v>3.8111215965887202</v>
      </c>
      <c r="X4921" s="217">
        <v>3.5729264968019301</v>
      </c>
      <c r="Y4921" s="217">
        <v>0.23819509978679501</v>
      </c>
    </row>
    <row r="4922" spans="2:25">
      <c r="B4922" s="217" t="s">
        <v>5090</v>
      </c>
      <c r="C4922" s="217" t="s">
        <v>169</v>
      </c>
      <c r="D4922" s="217" t="s">
        <v>26</v>
      </c>
      <c r="E4922" s="217" t="s">
        <v>86</v>
      </c>
      <c r="F4922" s="217" t="s">
        <v>12</v>
      </c>
      <c r="G4922" s="217" t="s">
        <v>49</v>
      </c>
      <c r="H4922" s="217" t="s">
        <v>174</v>
      </c>
      <c r="I4922" s="217">
        <v>17</v>
      </c>
      <c r="J4922" s="217">
        <v>16</v>
      </c>
      <c r="K4922" s="217">
        <v>1</v>
      </c>
      <c r="L4922" s="217">
        <v>39</v>
      </c>
      <c r="M4922" s="217">
        <v>2957.85033015407</v>
      </c>
      <c r="N4922" s="217">
        <v>5.7474172464684798</v>
      </c>
      <c r="O4922" s="217">
        <v>5.4093338790291599</v>
      </c>
      <c r="P4922" s="217">
        <v>0.33808336743932199</v>
      </c>
      <c r="Q4922" s="217">
        <v>5.7474172464684798</v>
      </c>
      <c r="R4922" s="217">
        <v>5.4093338790291599</v>
      </c>
      <c r="S4922" s="217">
        <v>0.33808336743932199</v>
      </c>
      <c r="T4922" s="217">
        <v>5.7474172464684798</v>
      </c>
      <c r="U4922" s="217">
        <v>5.4093338790291599</v>
      </c>
      <c r="V4922" s="217">
        <v>0.33808336743932199</v>
      </c>
      <c r="W4922" s="217">
        <v>5.7474172464684798</v>
      </c>
      <c r="X4922" s="217">
        <v>5.4093338790291599</v>
      </c>
      <c r="Y4922" s="217">
        <v>0.33808336743932199</v>
      </c>
    </row>
    <row r="4923" spans="2:25">
      <c r="B4923" s="217" t="s">
        <v>5091</v>
      </c>
      <c r="C4923" s="217" t="s">
        <v>169</v>
      </c>
      <c r="D4923" s="217" t="s">
        <v>26</v>
      </c>
      <c r="E4923" s="217" t="s">
        <v>86</v>
      </c>
      <c r="F4923" s="217" t="s">
        <v>12</v>
      </c>
      <c r="G4923" s="217" t="s">
        <v>49</v>
      </c>
      <c r="H4923" s="217" t="s">
        <v>176</v>
      </c>
      <c r="I4923" s="217">
        <v>11</v>
      </c>
      <c r="J4923" s="217">
        <v>11</v>
      </c>
      <c r="K4923" s="217">
        <v>0</v>
      </c>
      <c r="L4923" s="217">
        <v>24</v>
      </c>
      <c r="M4923" s="217">
        <v>1961.29860601614</v>
      </c>
      <c r="N4923" s="217">
        <v>5.6085289441690804</v>
      </c>
      <c r="O4923" s="217">
        <v>5.6085289441690804</v>
      </c>
      <c r="P4923" s="217">
        <v>0</v>
      </c>
      <c r="Q4923" s="217">
        <v>5.6085289441690804</v>
      </c>
      <c r="R4923" s="217">
        <v>5.6085289441690804</v>
      </c>
      <c r="S4923" s="217">
        <v>0</v>
      </c>
      <c r="T4923" s="217">
        <v>5.6085289441690804</v>
      </c>
      <c r="U4923" s="217">
        <v>5.6085289441690804</v>
      </c>
      <c r="V4923" s="217">
        <v>0</v>
      </c>
      <c r="W4923" s="217">
        <v>5.6085289441690804</v>
      </c>
      <c r="X4923" s="217">
        <v>5.6085289441690804</v>
      </c>
      <c r="Y4923" s="217">
        <v>0</v>
      </c>
    </row>
    <row r="4924" spans="2:25">
      <c r="B4924" s="217" t="s">
        <v>5092</v>
      </c>
      <c r="C4924" s="217" t="s">
        <v>169</v>
      </c>
      <c r="D4924" s="217" t="s">
        <v>26</v>
      </c>
      <c r="E4924" s="217" t="s">
        <v>86</v>
      </c>
      <c r="F4924" s="217" t="s">
        <v>12</v>
      </c>
      <c r="G4924" s="217" t="s">
        <v>49</v>
      </c>
      <c r="H4924" s="217" t="s">
        <v>178</v>
      </c>
      <c r="I4924" s="217">
        <v>2</v>
      </c>
      <c r="J4924" s="217">
        <v>2</v>
      </c>
      <c r="K4924" s="217">
        <v>0</v>
      </c>
      <c r="L4924" s="217">
        <v>8</v>
      </c>
      <c r="M4924" s="217">
        <v>784.51944240645605</v>
      </c>
      <c r="N4924" s="217">
        <v>2.54933133825867</v>
      </c>
      <c r="O4924" s="217">
        <v>2.54933133825867</v>
      </c>
      <c r="P4924" s="217">
        <v>0</v>
      </c>
      <c r="Q4924" s="217">
        <v>2.54933133825867</v>
      </c>
      <c r="R4924" s="217">
        <v>2.54933133825867</v>
      </c>
      <c r="S4924" s="217">
        <v>0</v>
      </c>
      <c r="T4924" s="217">
        <v>2.54933133825867</v>
      </c>
      <c r="U4924" s="217">
        <v>2.54933133825867</v>
      </c>
      <c r="V4924" s="217">
        <v>0</v>
      </c>
      <c r="W4924" s="217">
        <v>2.54933133825867</v>
      </c>
      <c r="X4924" s="217">
        <v>2.54933133825867</v>
      </c>
      <c r="Y4924" s="217">
        <v>0</v>
      </c>
    </row>
    <row r="4925" spans="2:25">
      <c r="B4925" s="217" t="s">
        <v>5093</v>
      </c>
      <c r="C4925" s="217" t="s">
        <v>169</v>
      </c>
      <c r="D4925" s="217" t="s">
        <v>26</v>
      </c>
      <c r="E4925" s="217" t="s">
        <v>86</v>
      </c>
      <c r="F4925" s="217" t="s">
        <v>12</v>
      </c>
      <c r="G4925" s="217" t="s">
        <v>49</v>
      </c>
      <c r="H4925" s="217" t="s">
        <v>5</v>
      </c>
      <c r="I4925" s="217">
        <v>72</v>
      </c>
      <c r="J4925" s="217">
        <v>68</v>
      </c>
      <c r="K4925" s="217">
        <v>4</v>
      </c>
      <c r="L4925" s="217">
        <v>178</v>
      </c>
      <c r="M4925" s="217">
        <v>14450</v>
      </c>
      <c r="N4925" s="217">
        <v>4.9826989619377198</v>
      </c>
      <c r="O4925" s="217">
        <v>4.7058823529411802</v>
      </c>
      <c r="P4925" s="217">
        <v>0.27681660899653998</v>
      </c>
      <c r="Q4925" s="217">
        <v>4.9826989619377198</v>
      </c>
      <c r="R4925" s="217">
        <v>4.7058823529411802</v>
      </c>
      <c r="S4925" s="217">
        <v>0.27681660899653998</v>
      </c>
      <c r="T4925" s="217">
        <v>4.9826989619377198</v>
      </c>
      <c r="U4925" s="217">
        <v>4.7058823529411802</v>
      </c>
      <c r="V4925" s="217">
        <v>0.27681660899653998</v>
      </c>
      <c r="W4925" s="217">
        <v>4.9826989619377198</v>
      </c>
      <c r="X4925" s="217">
        <v>4.7058823529411802</v>
      </c>
      <c r="Y4925" s="217">
        <v>0.27681660899653998</v>
      </c>
    </row>
    <row r="4926" spans="2:25">
      <c r="B4926" s="217" t="s">
        <v>5094</v>
      </c>
      <c r="C4926" s="217" t="s">
        <v>169</v>
      </c>
      <c r="D4926" s="217" t="s">
        <v>26</v>
      </c>
      <c r="E4926" s="217" t="s">
        <v>86</v>
      </c>
      <c r="F4926" s="217" t="s">
        <v>9</v>
      </c>
      <c r="G4926" s="217" t="s">
        <v>49</v>
      </c>
      <c r="H4926" s="217" t="s">
        <v>170</v>
      </c>
      <c r="I4926" s="217">
        <v>0</v>
      </c>
      <c r="J4926" s="217">
        <v>0</v>
      </c>
      <c r="K4926" s="217">
        <v>0</v>
      </c>
      <c r="L4926" s="217">
        <v>143</v>
      </c>
      <c r="M4926" s="217">
        <v>4741.5384615384601</v>
      </c>
      <c r="N4926" s="217">
        <v>0</v>
      </c>
      <c r="O4926" s="217">
        <v>0</v>
      </c>
      <c r="P4926" s="217">
        <v>0</v>
      </c>
      <c r="Q4926" s="217">
        <v>0</v>
      </c>
      <c r="R4926" s="217">
        <v>0</v>
      </c>
      <c r="S4926" s="217">
        <v>0</v>
      </c>
      <c r="T4926" s="217">
        <v>0</v>
      </c>
      <c r="U4926" s="217">
        <v>0</v>
      </c>
      <c r="V4926" s="217">
        <v>0</v>
      </c>
      <c r="W4926" s="217">
        <v>0</v>
      </c>
      <c r="X4926" s="217">
        <v>0</v>
      </c>
      <c r="Y4926" s="217">
        <v>0</v>
      </c>
    </row>
    <row r="4927" spans="2:25">
      <c r="B4927" s="217" t="s">
        <v>5095</v>
      </c>
      <c r="C4927" s="217" t="s">
        <v>169</v>
      </c>
      <c r="D4927" s="217" t="s">
        <v>26</v>
      </c>
      <c r="E4927" s="217" t="s">
        <v>86</v>
      </c>
      <c r="F4927" s="217" t="s">
        <v>9</v>
      </c>
      <c r="G4927" s="217" t="s">
        <v>49</v>
      </c>
      <c r="H4927" s="217" t="s">
        <v>172</v>
      </c>
      <c r="I4927" s="217">
        <v>2</v>
      </c>
      <c r="J4927" s="217">
        <v>2</v>
      </c>
      <c r="K4927" s="217">
        <v>0</v>
      </c>
      <c r="L4927" s="217">
        <v>74</v>
      </c>
      <c r="M4927" s="217">
        <v>4536.7902097902097</v>
      </c>
      <c r="N4927" s="217">
        <v>0.44084030945140001</v>
      </c>
      <c r="O4927" s="217">
        <v>0.44084030945140001</v>
      </c>
      <c r="P4927" s="217">
        <v>0</v>
      </c>
      <c r="Q4927" s="217">
        <v>0.44084030945140001</v>
      </c>
      <c r="R4927" s="217">
        <v>0.44084030945140001</v>
      </c>
      <c r="S4927" s="217">
        <v>0</v>
      </c>
      <c r="T4927" s="217">
        <v>0.44084030945140001</v>
      </c>
      <c r="U4927" s="217">
        <v>0.44084030945140001</v>
      </c>
      <c r="V4927" s="217">
        <v>0</v>
      </c>
      <c r="W4927" s="217">
        <v>0.44084030945140001</v>
      </c>
      <c r="X4927" s="217">
        <v>0.44084030945140001</v>
      </c>
      <c r="Y4927" s="217">
        <v>0</v>
      </c>
    </row>
    <row r="4928" spans="2:25">
      <c r="B4928" s="217" t="s">
        <v>5096</v>
      </c>
      <c r="C4928" s="217" t="s">
        <v>169</v>
      </c>
      <c r="D4928" s="217" t="s">
        <v>26</v>
      </c>
      <c r="E4928" s="217" t="s">
        <v>86</v>
      </c>
      <c r="F4928" s="217" t="s">
        <v>9</v>
      </c>
      <c r="G4928" s="217" t="s">
        <v>49</v>
      </c>
      <c r="H4928" s="217" t="s">
        <v>174</v>
      </c>
      <c r="I4928" s="217">
        <v>0</v>
      </c>
      <c r="J4928" s="217">
        <v>0</v>
      </c>
      <c r="K4928" s="217">
        <v>0</v>
      </c>
      <c r="L4928" s="217">
        <v>57</v>
      </c>
      <c r="M4928" s="217">
        <v>3146.65734265734</v>
      </c>
      <c r="N4928" s="217">
        <v>0</v>
      </c>
      <c r="O4928" s="217">
        <v>0</v>
      </c>
      <c r="P4928" s="217">
        <v>0</v>
      </c>
      <c r="Q4928" s="217">
        <v>0</v>
      </c>
      <c r="R4928" s="217">
        <v>0</v>
      </c>
      <c r="S4928" s="217">
        <v>0</v>
      </c>
      <c r="T4928" s="217">
        <v>0</v>
      </c>
      <c r="U4928" s="217">
        <v>0</v>
      </c>
      <c r="V4928" s="217">
        <v>0</v>
      </c>
      <c r="W4928" s="217">
        <v>0</v>
      </c>
      <c r="X4928" s="217">
        <v>0</v>
      </c>
      <c r="Y4928" s="217">
        <v>0</v>
      </c>
    </row>
    <row r="4929" spans="2:25">
      <c r="B4929" s="217" t="s">
        <v>5097</v>
      </c>
      <c r="C4929" s="217" t="s">
        <v>169</v>
      </c>
      <c r="D4929" s="217" t="s">
        <v>26</v>
      </c>
      <c r="E4929" s="217" t="s">
        <v>86</v>
      </c>
      <c r="F4929" s="217" t="s">
        <v>9</v>
      </c>
      <c r="G4929" s="217" t="s">
        <v>49</v>
      </c>
      <c r="H4929" s="217" t="s">
        <v>176</v>
      </c>
      <c r="I4929" s="217">
        <v>1</v>
      </c>
      <c r="J4929" s="217">
        <v>1</v>
      </c>
      <c r="K4929" s="217">
        <v>0</v>
      </c>
      <c r="L4929" s="217">
        <v>37</v>
      </c>
      <c r="M4929" s="217">
        <v>2069.0349650349599</v>
      </c>
      <c r="N4929" s="217">
        <v>0.483317110101666</v>
      </c>
      <c r="O4929" s="217">
        <v>0.483317110101666</v>
      </c>
      <c r="P4929" s="217">
        <v>0</v>
      </c>
      <c r="Q4929" s="217">
        <v>0.483317110101666</v>
      </c>
      <c r="R4929" s="217">
        <v>0.483317110101666</v>
      </c>
      <c r="S4929" s="217">
        <v>0</v>
      </c>
      <c r="T4929" s="217">
        <v>0.483317110101666</v>
      </c>
      <c r="U4929" s="217">
        <v>0.483317110101666</v>
      </c>
      <c r="V4929" s="217">
        <v>0</v>
      </c>
      <c r="W4929" s="217">
        <v>0.483317110101666</v>
      </c>
      <c r="X4929" s="217">
        <v>0.483317110101666</v>
      </c>
      <c r="Y4929" s="217">
        <v>0</v>
      </c>
    </row>
    <row r="4930" spans="2:25">
      <c r="B4930" s="217" t="s">
        <v>5098</v>
      </c>
      <c r="C4930" s="217" t="s">
        <v>169</v>
      </c>
      <c r="D4930" s="217" t="s">
        <v>26</v>
      </c>
      <c r="E4930" s="217" t="s">
        <v>86</v>
      </c>
      <c r="F4930" s="217" t="s">
        <v>9</v>
      </c>
      <c r="G4930" s="217" t="s">
        <v>49</v>
      </c>
      <c r="H4930" s="217" t="s">
        <v>178</v>
      </c>
      <c r="I4930" s="217">
        <v>0</v>
      </c>
      <c r="J4930" s="217">
        <v>0</v>
      </c>
      <c r="K4930" s="217">
        <v>0</v>
      </c>
      <c r="L4930" s="217">
        <v>10</v>
      </c>
      <c r="M4930" s="217">
        <v>915.97902097902102</v>
      </c>
      <c r="N4930" s="217">
        <v>0</v>
      </c>
      <c r="O4930" s="217">
        <v>0</v>
      </c>
      <c r="P4930" s="217">
        <v>0</v>
      </c>
      <c r="Q4930" s="217">
        <v>0</v>
      </c>
      <c r="R4930" s="217">
        <v>0</v>
      </c>
      <c r="S4930" s="217">
        <v>0</v>
      </c>
      <c r="T4930" s="217">
        <v>0</v>
      </c>
      <c r="U4930" s="217">
        <v>0</v>
      </c>
      <c r="V4930" s="217">
        <v>0</v>
      </c>
      <c r="W4930" s="217">
        <v>0</v>
      </c>
      <c r="X4930" s="217">
        <v>0</v>
      </c>
      <c r="Y4930" s="217">
        <v>0</v>
      </c>
    </row>
    <row r="4931" spans="2:25">
      <c r="B4931" s="217" t="s">
        <v>5099</v>
      </c>
      <c r="C4931" s="217" t="s">
        <v>169</v>
      </c>
      <c r="D4931" s="217" t="s">
        <v>26</v>
      </c>
      <c r="E4931" s="217" t="s">
        <v>86</v>
      </c>
      <c r="F4931" s="217" t="s">
        <v>9</v>
      </c>
      <c r="G4931" s="217" t="s">
        <v>49</v>
      </c>
      <c r="H4931" s="217" t="s">
        <v>5</v>
      </c>
      <c r="I4931" s="217">
        <v>3</v>
      </c>
      <c r="J4931" s="217">
        <v>3</v>
      </c>
      <c r="K4931" s="217">
        <v>0</v>
      </c>
      <c r="L4931" s="217">
        <v>321</v>
      </c>
      <c r="M4931" s="217">
        <v>15410</v>
      </c>
      <c r="N4931" s="217">
        <v>0.194678780012979</v>
      </c>
      <c r="O4931" s="217">
        <v>0.194678780012979</v>
      </c>
      <c r="P4931" s="217">
        <v>0</v>
      </c>
      <c r="Q4931" s="217">
        <v>0.194678780012979</v>
      </c>
      <c r="R4931" s="217">
        <v>0.194678780012979</v>
      </c>
      <c r="S4931" s="217">
        <v>0</v>
      </c>
      <c r="T4931" s="217">
        <v>0.194678780012979</v>
      </c>
      <c r="U4931" s="217">
        <v>0.194678780012979</v>
      </c>
      <c r="V4931" s="217">
        <v>0</v>
      </c>
      <c r="W4931" s="217">
        <v>0.194678780012979</v>
      </c>
      <c r="X4931" s="217">
        <v>0.194678780012979</v>
      </c>
      <c r="Y4931" s="217">
        <v>0</v>
      </c>
    </row>
    <row r="4932" spans="2:25">
      <c r="B4932" s="217" t="s">
        <v>5100</v>
      </c>
      <c r="C4932" s="217" t="s">
        <v>169</v>
      </c>
      <c r="D4932" s="217" t="s">
        <v>26</v>
      </c>
      <c r="E4932" s="217" t="s">
        <v>86</v>
      </c>
      <c r="F4932" s="217" t="s">
        <v>5</v>
      </c>
      <c r="G4932" s="217" t="s">
        <v>49</v>
      </c>
      <c r="H4932" s="217" t="s">
        <v>170</v>
      </c>
      <c r="I4932" s="217">
        <v>26</v>
      </c>
      <c r="J4932" s="217">
        <v>24</v>
      </c>
      <c r="K4932" s="217">
        <v>2</v>
      </c>
      <c r="L4932" s="217">
        <v>209</v>
      </c>
      <c r="M4932" s="217">
        <v>9289.63090467859</v>
      </c>
      <c r="N4932" s="217">
        <v>2.7988194866714702</v>
      </c>
      <c r="O4932" s="217">
        <v>2.5835256800044402</v>
      </c>
      <c r="P4932" s="217">
        <v>0.21529380666703599</v>
      </c>
      <c r="Q4932" s="217">
        <v>2.7988194866714702</v>
      </c>
      <c r="R4932" s="217">
        <v>2.5835256800044402</v>
      </c>
      <c r="S4932" s="217">
        <v>0.21529380666703599</v>
      </c>
      <c r="T4932" s="217">
        <v>2.7988194866714702</v>
      </c>
      <c r="U4932" s="217">
        <v>2.5835256800044402</v>
      </c>
      <c r="V4932" s="217">
        <v>0.21529380666703599</v>
      </c>
      <c r="W4932" s="217">
        <v>2.7988194866714702</v>
      </c>
      <c r="X4932" s="217">
        <v>2.5835256800044402</v>
      </c>
      <c r="Y4932" s="217">
        <v>0.21529380666703599</v>
      </c>
    </row>
    <row r="4933" spans="2:25">
      <c r="B4933" s="217" t="s">
        <v>5101</v>
      </c>
      <c r="C4933" s="217" t="s">
        <v>169</v>
      </c>
      <c r="D4933" s="217" t="s">
        <v>26</v>
      </c>
      <c r="E4933" s="217" t="s">
        <v>86</v>
      </c>
      <c r="F4933" s="217" t="s">
        <v>5</v>
      </c>
      <c r="G4933" s="217" t="s">
        <v>49</v>
      </c>
      <c r="H4933" s="217" t="s">
        <v>172</v>
      </c>
      <c r="I4933" s="217">
        <v>19</v>
      </c>
      <c r="J4933" s="217">
        <v>18</v>
      </c>
      <c r="K4933" s="217">
        <v>1</v>
      </c>
      <c r="L4933" s="217">
        <v>115</v>
      </c>
      <c r="M4933" s="217">
        <v>8735.0293880734098</v>
      </c>
      <c r="N4933" s="217">
        <v>2.17515009462271</v>
      </c>
      <c r="O4933" s="217">
        <v>2.0606685106952001</v>
      </c>
      <c r="P4933" s="217">
        <v>0.114481583927511</v>
      </c>
      <c r="Q4933" s="217">
        <v>2.17515009462271</v>
      </c>
      <c r="R4933" s="217">
        <v>2.0606685106952001</v>
      </c>
      <c r="S4933" s="217">
        <v>0.114481583927511</v>
      </c>
      <c r="T4933" s="217">
        <v>2.17515009462271</v>
      </c>
      <c r="U4933" s="217">
        <v>2.0606685106952001</v>
      </c>
      <c r="V4933" s="217">
        <v>0.114481583927511</v>
      </c>
      <c r="W4933" s="217">
        <v>2.17515009462271</v>
      </c>
      <c r="X4933" s="217">
        <v>2.0606685106952001</v>
      </c>
      <c r="Y4933" s="217">
        <v>0.114481583927511</v>
      </c>
    </row>
    <row r="4934" spans="2:25">
      <c r="B4934" s="217" t="s">
        <v>5102</v>
      </c>
      <c r="C4934" s="217" t="s">
        <v>169</v>
      </c>
      <c r="D4934" s="217" t="s">
        <v>26</v>
      </c>
      <c r="E4934" s="217" t="s">
        <v>86</v>
      </c>
      <c r="F4934" s="217" t="s">
        <v>5</v>
      </c>
      <c r="G4934" s="217" t="s">
        <v>49</v>
      </c>
      <c r="H4934" s="217" t="s">
        <v>174</v>
      </c>
      <c r="I4934" s="217">
        <v>17</v>
      </c>
      <c r="J4934" s="217">
        <v>16</v>
      </c>
      <c r="K4934" s="217">
        <v>1</v>
      </c>
      <c r="L4934" s="217">
        <v>96</v>
      </c>
      <c r="M4934" s="217">
        <v>6104.50767281141</v>
      </c>
      <c r="N4934" s="217">
        <v>2.7848273621991702</v>
      </c>
      <c r="O4934" s="217">
        <v>2.6210139879521601</v>
      </c>
      <c r="P4934" s="217">
        <v>0.16381337424701001</v>
      </c>
      <c r="Q4934" s="217">
        <v>2.7848273621991702</v>
      </c>
      <c r="R4934" s="217">
        <v>2.6210139879521601</v>
      </c>
      <c r="S4934" s="217">
        <v>0.16381337424701001</v>
      </c>
      <c r="T4934" s="217">
        <v>2.7848273621991702</v>
      </c>
      <c r="U4934" s="217">
        <v>2.6210139879521601</v>
      </c>
      <c r="V4934" s="217">
        <v>0.16381337424701001</v>
      </c>
      <c r="W4934" s="217">
        <v>2.7848273621991702</v>
      </c>
      <c r="X4934" s="217">
        <v>2.6210139879521601</v>
      </c>
      <c r="Y4934" s="217">
        <v>0.16381337424701001</v>
      </c>
    </row>
    <row r="4935" spans="2:25">
      <c r="B4935" s="217" t="s">
        <v>5103</v>
      </c>
      <c r="C4935" s="217" t="s">
        <v>169</v>
      </c>
      <c r="D4935" s="217" t="s">
        <v>26</v>
      </c>
      <c r="E4935" s="217" t="s">
        <v>86</v>
      </c>
      <c r="F4935" s="217" t="s">
        <v>5</v>
      </c>
      <c r="G4935" s="217" t="s">
        <v>49</v>
      </c>
      <c r="H4935" s="217" t="s">
        <v>176</v>
      </c>
      <c r="I4935" s="217">
        <v>12</v>
      </c>
      <c r="J4935" s="217">
        <v>12</v>
      </c>
      <c r="K4935" s="217">
        <v>0</v>
      </c>
      <c r="L4935" s="217">
        <v>61</v>
      </c>
      <c r="M4935" s="217">
        <v>4030.3335710511101</v>
      </c>
      <c r="N4935" s="217">
        <v>2.9774210467820899</v>
      </c>
      <c r="O4935" s="217">
        <v>2.9774210467820899</v>
      </c>
      <c r="P4935" s="217">
        <v>0</v>
      </c>
      <c r="Q4935" s="217">
        <v>2.9774210467820899</v>
      </c>
      <c r="R4935" s="217">
        <v>2.9774210467820899</v>
      </c>
      <c r="S4935" s="217">
        <v>0</v>
      </c>
      <c r="T4935" s="217">
        <v>2.9774210467820899</v>
      </c>
      <c r="U4935" s="217">
        <v>2.9774210467820899</v>
      </c>
      <c r="V4935" s="217">
        <v>0</v>
      </c>
      <c r="W4935" s="217">
        <v>2.9774210467820899</v>
      </c>
      <c r="X4935" s="217">
        <v>2.9774210467820899</v>
      </c>
      <c r="Y4935" s="217">
        <v>0</v>
      </c>
    </row>
    <row r="4936" spans="2:25">
      <c r="B4936" s="217" t="s">
        <v>5104</v>
      </c>
      <c r="C4936" s="217" t="s">
        <v>169</v>
      </c>
      <c r="D4936" s="217" t="s">
        <v>26</v>
      </c>
      <c r="E4936" s="217" t="s">
        <v>86</v>
      </c>
      <c r="F4936" s="217" t="s">
        <v>5</v>
      </c>
      <c r="G4936" s="217" t="s">
        <v>49</v>
      </c>
      <c r="H4936" s="217" t="s">
        <v>178</v>
      </c>
      <c r="I4936" s="217">
        <v>2</v>
      </c>
      <c r="J4936" s="217">
        <v>2</v>
      </c>
      <c r="K4936" s="217">
        <v>0</v>
      </c>
      <c r="L4936" s="217">
        <v>18</v>
      </c>
      <c r="M4936" s="217">
        <v>1700.4984633854799</v>
      </c>
      <c r="N4936" s="217">
        <v>1.1761257319917</v>
      </c>
      <c r="O4936" s="217">
        <v>1.1761257319917</v>
      </c>
      <c r="P4936" s="217">
        <v>0</v>
      </c>
      <c r="Q4936" s="217">
        <v>1.1761257319917</v>
      </c>
      <c r="R4936" s="217">
        <v>1.1761257319917</v>
      </c>
      <c r="S4936" s="217">
        <v>0</v>
      </c>
      <c r="T4936" s="217">
        <v>1.1761257319917</v>
      </c>
      <c r="U4936" s="217">
        <v>1.1761257319917</v>
      </c>
      <c r="V4936" s="217">
        <v>0</v>
      </c>
      <c r="W4936" s="217">
        <v>1.1761257319917</v>
      </c>
      <c r="X4936" s="217">
        <v>1.1761257319917</v>
      </c>
      <c r="Y4936" s="217">
        <v>0</v>
      </c>
    </row>
    <row r="4937" spans="2:25">
      <c r="B4937" s="217" t="s">
        <v>5105</v>
      </c>
      <c r="C4937" s="217" t="s">
        <v>169</v>
      </c>
      <c r="D4937" s="217" t="s">
        <v>26</v>
      </c>
      <c r="E4937" s="217" t="s">
        <v>86</v>
      </c>
      <c r="F4937" s="217" t="s">
        <v>5</v>
      </c>
      <c r="G4937" s="217" t="s">
        <v>49</v>
      </c>
      <c r="H4937" s="217" t="s">
        <v>5</v>
      </c>
      <c r="I4937" s="217">
        <v>76</v>
      </c>
      <c r="J4937" s="217">
        <v>72</v>
      </c>
      <c r="K4937" s="217">
        <v>4</v>
      </c>
      <c r="L4937" s="217">
        <v>499</v>
      </c>
      <c r="M4937" s="217">
        <v>29860</v>
      </c>
      <c r="N4937" s="217">
        <v>2.5452109845947799</v>
      </c>
      <c r="O4937" s="217">
        <v>2.4112525117213699</v>
      </c>
      <c r="P4937" s="217">
        <v>0.13395847287340901</v>
      </c>
      <c r="Q4937" s="217">
        <v>2.5452109845947799</v>
      </c>
      <c r="R4937" s="217">
        <v>2.4112525117213699</v>
      </c>
      <c r="S4937" s="217">
        <v>0.13395847287340901</v>
      </c>
      <c r="T4937" s="217">
        <v>2.5452109845947799</v>
      </c>
      <c r="U4937" s="217">
        <v>2.4112525117213699</v>
      </c>
      <c r="V4937" s="217">
        <v>0.13395847287340901</v>
      </c>
      <c r="W4937" s="217">
        <v>2.5452109845947799</v>
      </c>
      <c r="X4937" s="217">
        <v>2.4112525117213699</v>
      </c>
      <c r="Y4937" s="217">
        <v>0.13395847287340901</v>
      </c>
    </row>
    <row r="4938" spans="2:25">
      <c r="B4938" s="217" t="s">
        <v>5106</v>
      </c>
      <c r="C4938" s="217" t="s">
        <v>169</v>
      </c>
      <c r="D4938" s="217" t="s">
        <v>26</v>
      </c>
      <c r="E4938" s="217" t="s">
        <v>86</v>
      </c>
      <c r="F4938" s="217" t="s">
        <v>12</v>
      </c>
      <c r="G4938" s="217" t="s">
        <v>13</v>
      </c>
      <c r="H4938" s="217" t="s">
        <v>170</v>
      </c>
      <c r="I4938" s="217">
        <v>0</v>
      </c>
      <c r="J4938" s="217">
        <v>0</v>
      </c>
      <c r="K4938" s="217">
        <v>0</v>
      </c>
      <c r="L4938" s="217">
        <v>3</v>
      </c>
      <c r="M4938" s="217">
        <v>144.973821989529</v>
      </c>
      <c r="N4938" s="217">
        <v>0</v>
      </c>
      <c r="O4938" s="217">
        <v>0</v>
      </c>
      <c r="P4938" s="217">
        <v>0</v>
      </c>
      <c r="Q4938" s="217">
        <v>0</v>
      </c>
      <c r="R4938" s="217">
        <v>0</v>
      </c>
      <c r="S4938" s="217">
        <v>0</v>
      </c>
      <c r="T4938" s="217">
        <v>0</v>
      </c>
      <c r="U4938" s="217">
        <v>0</v>
      </c>
      <c r="V4938" s="217">
        <v>0</v>
      </c>
      <c r="W4938" s="217">
        <v>0</v>
      </c>
      <c r="X4938" s="217">
        <v>0</v>
      </c>
      <c r="Y4938" s="217">
        <v>0</v>
      </c>
    </row>
    <row r="4939" spans="2:25">
      <c r="B4939" s="217" t="s">
        <v>5107</v>
      </c>
      <c r="C4939" s="217" t="s">
        <v>169</v>
      </c>
      <c r="D4939" s="217" t="s">
        <v>26</v>
      </c>
      <c r="E4939" s="217" t="s">
        <v>86</v>
      </c>
      <c r="F4939" s="217" t="s">
        <v>12</v>
      </c>
      <c r="G4939" s="217" t="s">
        <v>13</v>
      </c>
      <c r="H4939" s="217" t="s">
        <v>172</v>
      </c>
      <c r="I4939" s="217">
        <v>1</v>
      </c>
      <c r="J4939" s="217">
        <v>1</v>
      </c>
      <c r="K4939" s="217">
        <v>0</v>
      </c>
      <c r="L4939" s="217">
        <v>2</v>
      </c>
      <c r="M4939" s="217">
        <v>223.03664921466</v>
      </c>
      <c r="N4939" s="217">
        <v>4.4835680751173701</v>
      </c>
      <c r="O4939" s="217">
        <v>4.4835680751173701</v>
      </c>
      <c r="P4939" s="217">
        <v>0</v>
      </c>
      <c r="Q4939" s="217">
        <v>4.4835680751173701</v>
      </c>
      <c r="R4939" s="217">
        <v>4.4835680751173701</v>
      </c>
      <c r="S4939" s="217">
        <v>0</v>
      </c>
      <c r="T4939" s="217">
        <v>4.4835680751173701</v>
      </c>
      <c r="U4939" s="217">
        <v>4.4835680751173701</v>
      </c>
      <c r="V4939" s="217">
        <v>0</v>
      </c>
      <c r="W4939" s="217">
        <v>4.4835680751173701</v>
      </c>
      <c r="X4939" s="217">
        <v>4.4835680751173701</v>
      </c>
      <c r="Y4939" s="217">
        <v>0</v>
      </c>
    </row>
    <row r="4940" spans="2:25">
      <c r="B4940" s="217" t="s">
        <v>5108</v>
      </c>
      <c r="C4940" s="217" t="s">
        <v>169</v>
      </c>
      <c r="D4940" s="217" t="s">
        <v>26</v>
      </c>
      <c r="E4940" s="217" t="s">
        <v>86</v>
      </c>
      <c r="F4940" s="217" t="s">
        <v>12</v>
      </c>
      <c r="G4940" s="217" t="s">
        <v>13</v>
      </c>
      <c r="H4940" s="217" t="s">
        <v>174</v>
      </c>
      <c r="I4940" s="217">
        <v>0</v>
      </c>
      <c r="J4940" s="217">
        <v>0</v>
      </c>
      <c r="K4940" s="217">
        <v>0</v>
      </c>
      <c r="L4940" s="217">
        <v>6</v>
      </c>
      <c r="M4940" s="217">
        <v>368.01047120418798</v>
      </c>
      <c r="N4940" s="217">
        <v>0</v>
      </c>
      <c r="O4940" s="217">
        <v>0</v>
      </c>
      <c r="P4940" s="217">
        <v>0</v>
      </c>
      <c r="Q4940" s="217">
        <v>0</v>
      </c>
      <c r="R4940" s="217">
        <v>0</v>
      </c>
      <c r="S4940" s="217">
        <v>0</v>
      </c>
      <c r="T4940" s="217">
        <v>0</v>
      </c>
      <c r="U4940" s="217">
        <v>0</v>
      </c>
      <c r="V4940" s="217">
        <v>0</v>
      </c>
      <c r="W4940" s="217">
        <v>0</v>
      </c>
      <c r="X4940" s="217">
        <v>0</v>
      </c>
      <c r="Y4940" s="217">
        <v>0</v>
      </c>
    </row>
    <row r="4941" spans="2:25">
      <c r="B4941" s="217" t="s">
        <v>5109</v>
      </c>
      <c r="C4941" s="217" t="s">
        <v>169</v>
      </c>
      <c r="D4941" s="217" t="s">
        <v>26</v>
      </c>
      <c r="E4941" s="217" t="s">
        <v>86</v>
      </c>
      <c r="F4941" s="217" t="s">
        <v>12</v>
      </c>
      <c r="G4941" s="217" t="s">
        <v>13</v>
      </c>
      <c r="H4941" s="217" t="s">
        <v>176</v>
      </c>
      <c r="I4941" s="217">
        <v>2</v>
      </c>
      <c r="J4941" s="217">
        <v>2</v>
      </c>
      <c r="K4941" s="217">
        <v>0</v>
      </c>
      <c r="L4941" s="217">
        <v>13</v>
      </c>
      <c r="M4941" s="217">
        <v>646.80628272251295</v>
      </c>
      <c r="N4941" s="217">
        <v>3.0921159138740499</v>
      </c>
      <c r="O4941" s="217">
        <v>3.0921159138740499</v>
      </c>
      <c r="P4941" s="217">
        <v>0</v>
      </c>
      <c r="Q4941" s="217">
        <v>3.0921159138740499</v>
      </c>
      <c r="R4941" s="217">
        <v>3.0921159138740499</v>
      </c>
      <c r="S4941" s="217">
        <v>0</v>
      </c>
      <c r="T4941" s="217">
        <v>3.0921159138740499</v>
      </c>
      <c r="U4941" s="217">
        <v>3.0921159138740499</v>
      </c>
      <c r="V4941" s="217">
        <v>0</v>
      </c>
      <c r="W4941" s="217">
        <v>3.0921159138740499</v>
      </c>
      <c r="X4941" s="217">
        <v>3.0921159138740499</v>
      </c>
      <c r="Y4941" s="217">
        <v>0</v>
      </c>
    </row>
    <row r="4942" spans="2:25">
      <c r="B4942" s="217" t="s">
        <v>5110</v>
      </c>
      <c r="C4942" s="217" t="s">
        <v>169</v>
      </c>
      <c r="D4942" s="217" t="s">
        <v>26</v>
      </c>
      <c r="E4942" s="217" t="s">
        <v>86</v>
      </c>
      <c r="F4942" s="217" t="s">
        <v>12</v>
      </c>
      <c r="G4942" s="217" t="s">
        <v>13</v>
      </c>
      <c r="H4942" s="217" t="s">
        <v>178</v>
      </c>
      <c r="I4942" s="217">
        <v>0</v>
      </c>
      <c r="J4942" s="217">
        <v>0</v>
      </c>
      <c r="K4942" s="217">
        <v>0</v>
      </c>
      <c r="L4942" s="217">
        <v>5</v>
      </c>
      <c r="M4942" s="217">
        <v>747.17277486910996</v>
      </c>
      <c r="N4942" s="217">
        <v>0</v>
      </c>
      <c r="O4942" s="217">
        <v>0</v>
      </c>
      <c r="P4942" s="217">
        <v>0</v>
      </c>
      <c r="Q4942" s="217">
        <v>0</v>
      </c>
      <c r="R4942" s="217">
        <v>0</v>
      </c>
      <c r="S4942" s="217">
        <v>0</v>
      </c>
      <c r="T4942" s="217">
        <v>0</v>
      </c>
      <c r="U4942" s="217">
        <v>0</v>
      </c>
      <c r="V4942" s="217">
        <v>0</v>
      </c>
      <c r="W4942" s="217">
        <v>0</v>
      </c>
      <c r="X4942" s="217">
        <v>0</v>
      </c>
      <c r="Y4942" s="217">
        <v>0</v>
      </c>
    </row>
    <row r="4943" spans="2:25">
      <c r="B4943" s="217" t="s">
        <v>5111</v>
      </c>
      <c r="C4943" s="217" t="s">
        <v>169</v>
      </c>
      <c r="D4943" s="217" t="s">
        <v>26</v>
      </c>
      <c r="E4943" s="217" t="s">
        <v>86</v>
      </c>
      <c r="F4943" s="217" t="s">
        <v>12</v>
      </c>
      <c r="G4943" s="217" t="s">
        <v>13</v>
      </c>
      <c r="H4943" s="217" t="s">
        <v>5</v>
      </c>
      <c r="I4943" s="217">
        <v>3</v>
      </c>
      <c r="J4943" s="217">
        <v>3</v>
      </c>
      <c r="K4943" s="217">
        <v>0</v>
      </c>
      <c r="L4943" s="217">
        <v>29</v>
      </c>
      <c r="M4943" s="217">
        <v>2130</v>
      </c>
      <c r="N4943" s="217">
        <v>1.40845070422535</v>
      </c>
      <c r="O4943" s="217">
        <v>1.40845070422535</v>
      </c>
      <c r="P4943" s="217">
        <v>0</v>
      </c>
      <c r="Q4943" s="217">
        <v>1.40845070422535</v>
      </c>
      <c r="R4943" s="217">
        <v>1.40845070422535</v>
      </c>
      <c r="S4943" s="217">
        <v>0</v>
      </c>
      <c r="T4943" s="217">
        <v>1.40845070422535</v>
      </c>
      <c r="U4943" s="217">
        <v>1.40845070422535</v>
      </c>
      <c r="V4943" s="217">
        <v>0</v>
      </c>
      <c r="W4943" s="217">
        <v>1.40845070422535</v>
      </c>
      <c r="X4943" s="217">
        <v>1.40845070422535</v>
      </c>
      <c r="Y4943" s="217">
        <v>0</v>
      </c>
    </row>
    <row r="4944" spans="2:25">
      <c r="B4944" s="217" t="s">
        <v>5112</v>
      </c>
      <c r="C4944" s="217" t="s">
        <v>169</v>
      </c>
      <c r="D4944" s="217" t="s">
        <v>26</v>
      </c>
      <c r="E4944" s="217" t="s">
        <v>86</v>
      </c>
      <c r="F4944" s="217" t="s">
        <v>9</v>
      </c>
      <c r="G4944" s="217" t="s">
        <v>13</v>
      </c>
      <c r="H4944" s="217" t="s">
        <v>170</v>
      </c>
      <c r="I4944" s="217">
        <v>0</v>
      </c>
      <c r="J4944" s="217">
        <v>0</v>
      </c>
      <c r="K4944" s="217">
        <v>0</v>
      </c>
      <c r="L4944" s="217">
        <v>4</v>
      </c>
      <c r="M4944" s="217">
        <v>149.459459459459</v>
      </c>
      <c r="N4944" s="217">
        <v>0</v>
      </c>
      <c r="O4944" s="217">
        <v>0</v>
      </c>
      <c r="P4944" s="217">
        <v>0</v>
      </c>
      <c r="Q4944" s="217">
        <v>0</v>
      </c>
      <c r="R4944" s="217">
        <v>0</v>
      </c>
      <c r="S4944" s="217">
        <v>0</v>
      </c>
      <c r="T4944" s="217">
        <v>0</v>
      </c>
      <c r="U4944" s="217">
        <v>0</v>
      </c>
      <c r="V4944" s="217">
        <v>0</v>
      </c>
      <c r="W4944" s="217">
        <v>0</v>
      </c>
      <c r="X4944" s="217">
        <v>0</v>
      </c>
      <c r="Y4944" s="217">
        <v>0</v>
      </c>
    </row>
    <row r="4945" spans="2:25">
      <c r="B4945" s="217" t="s">
        <v>5113</v>
      </c>
      <c r="C4945" s="217" t="s">
        <v>169</v>
      </c>
      <c r="D4945" s="217" t="s">
        <v>26</v>
      </c>
      <c r="E4945" s="217" t="s">
        <v>86</v>
      </c>
      <c r="F4945" s="217" t="s">
        <v>9</v>
      </c>
      <c r="G4945" s="217" t="s">
        <v>13</v>
      </c>
      <c r="H4945" s="217" t="s">
        <v>172</v>
      </c>
      <c r="I4945" s="217">
        <v>0</v>
      </c>
      <c r="J4945" s="217">
        <v>0</v>
      </c>
      <c r="K4945" s="217">
        <v>0</v>
      </c>
      <c r="L4945" s="217">
        <v>6</v>
      </c>
      <c r="M4945" s="217">
        <v>234.86486486486501</v>
      </c>
      <c r="N4945" s="217">
        <v>0</v>
      </c>
      <c r="O4945" s="217">
        <v>0</v>
      </c>
      <c r="P4945" s="217">
        <v>0</v>
      </c>
      <c r="Q4945" s="217">
        <v>0</v>
      </c>
      <c r="R4945" s="217">
        <v>0</v>
      </c>
      <c r="S4945" s="217">
        <v>0</v>
      </c>
      <c r="T4945" s="217">
        <v>0</v>
      </c>
      <c r="U4945" s="217">
        <v>0</v>
      </c>
      <c r="V4945" s="217">
        <v>0</v>
      </c>
      <c r="W4945" s="217">
        <v>0</v>
      </c>
      <c r="X4945" s="217">
        <v>0</v>
      </c>
      <c r="Y4945" s="217">
        <v>0</v>
      </c>
    </row>
    <row r="4946" spans="2:25">
      <c r="B4946" s="217" t="s">
        <v>5114</v>
      </c>
      <c r="C4946" s="217" t="s">
        <v>169</v>
      </c>
      <c r="D4946" s="217" t="s">
        <v>26</v>
      </c>
      <c r="E4946" s="217" t="s">
        <v>86</v>
      </c>
      <c r="F4946" s="217" t="s">
        <v>9</v>
      </c>
      <c r="G4946" s="217" t="s">
        <v>13</v>
      </c>
      <c r="H4946" s="217" t="s">
        <v>174</v>
      </c>
      <c r="I4946" s="217">
        <v>0</v>
      </c>
      <c r="J4946" s="217">
        <v>0</v>
      </c>
      <c r="K4946" s="217">
        <v>0</v>
      </c>
      <c r="L4946" s="217">
        <v>10</v>
      </c>
      <c r="M4946" s="217">
        <v>416.35135135135101</v>
      </c>
      <c r="N4946" s="217">
        <v>0</v>
      </c>
      <c r="O4946" s="217">
        <v>0</v>
      </c>
      <c r="P4946" s="217">
        <v>0</v>
      </c>
      <c r="Q4946" s="217">
        <v>0</v>
      </c>
      <c r="R4946" s="217">
        <v>0</v>
      </c>
      <c r="S4946" s="217">
        <v>0</v>
      </c>
      <c r="T4946" s="217">
        <v>0</v>
      </c>
      <c r="U4946" s="217">
        <v>0</v>
      </c>
      <c r="V4946" s="217">
        <v>0</v>
      </c>
      <c r="W4946" s="217">
        <v>0</v>
      </c>
      <c r="X4946" s="217">
        <v>0</v>
      </c>
      <c r="Y4946" s="217">
        <v>0</v>
      </c>
    </row>
    <row r="4947" spans="2:25">
      <c r="B4947" s="217" t="s">
        <v>5115</v>
      </c>
      <c r="C4947" s="217" t="s">
        <v>169</v>
      </c>
      <c r="D4947" s="217" t="s">
        <v>26</v>
      </c>
      <c r="E4947" s="217" t="s">
        <v>86</v>
      </c>
      <c r="F4947" s="217" t="s">
        <v>9</v>
      </c>
      <c r="G4947" s="217" t="s">
        <v>13</v>
      </c>
      <c r="H4947" s="217" t="s">
        <v>176</v>
      </c>
      <c r="I4947" s="217">
        <v>0</v>
      </c>
      <c r="J4947" s="217">
        <v>0</v>
      </c>
      <c r="K4947" s="217">
        <v>0</v>
      </c>
      <c r="L4947" s="217">
        <v>18</v>
      </c>
      <c r="M4947" s="217">
        <v>683.243243243243</v>
      </c>
      <c r="N4947" s="217">
        <v>0</v>
      </c>
      <c r="O4947" s="217">
        <v>0</v>
      </c>
      <c r="P4947" s="217">
        <v>0</v>
      </c>
      <c r="Q4947" s="217">
        <v>0</v>
      </c>
      <c r="R4947" s="217">
        <v>0</v>
      </c>
      <c r="S4947" s="217">
        <v>0</v>
      </c>
      <c r="T4947" s="217">
        <v>0</v>
      </c>
      <c r="U4947" s="217">
        <v>0</v>
      </c>
      <c r="V4947" s="217">
        <v>0</v>
      </c>
      <c r="W4947" s="217">
        <v>0</v>
      </c>
      <c r="X4947" s="217">
        <v>0</v>
      </c>
      <c r="Y4947" s="217">
        <v>0</v>
      </c>
    </row>
    <row r="4948" spans="2:25">
      <c r="B4948" s="217" t="s">
        <v>5116</v>
      </c>
      <c r="C4948" s="217" t="s">
        <v>169</v>
      </c>
      <c r="D4948" s="217" t="s">
        <v>26</v>
      </c>
      <c r="E4948" s="217" t="s">
        <v>86</v>
      </c>
      <c r="F4948" s="217" t="s">
        <v>9</v>
      </c>
      <c r="G4948" s="217" t="s">
        <v>13</v>
      </c>
      <c r="H4948" s="217" t="s">
        <v>178</v>
      </c>
      <c r="I4948" s="217">
        <v>0</v>
      </c>
      <c r="J4948" s="217">
        <v>0</v>
      </c>
      <c r="K4948" s="217">
        <v>0</v>
      </c>
      <c r="L4948" s="217">
        <v>6</v>
      </c>
      <c r="M4948" s="217">
        <v>886.08108108108104</v>
      </c>
      <c r="N4948" s="217">
        <v>0</v>
      </c>
      <c r="O4948" s="217">
        <v>0</v>
      </c>
      <c r="P4948" s="217">
        <v>0</v>
      </c>
      <c r="Q4948" s="217">
        <v>0</v>
      </c>
      <c r="R4948" s="217">
        <v>0</v>
      </c>
      <c r="S4948" s="217">
        <v>0</v>
      </c>
      <c r="T4948" s="217">
        <v>0</v>
      </c>
      <c r="U4948" s="217">
        <v>0</v>
      </c>
      <c r="V4948" s="217">
        <v>0</v>
      </c>
      <c r="W4948" s="217">
        <v>0</v>
      </c>
      <c r="X4948" s="217">
        <v>0</v>
      </c>
      <c r="Y4948" s="217">
        <v>0</v>
      </c>
    </row>
    <row r="4949" spans="2:25">
      <c r="B4949" s="217" t="s">
        <v>5117</v>
      </c>
      <c r="C4949" s="217" t="s">
        <v>169</v>
      </c>
      <c r="D4949" s="217" t="s">
        <v>26</v>
      </c>
      <c r="E4949" s="217" t="s">
        <v>86</v>
      </c>
      <c r="F4949" s="217" t="s">
        <v>9</v>
      </c>
      <c r="G4949" s="217" t="s">
        <v>13</v>
      </c>
      <c r="H4949" s="217" t="s">
        <v>5</v>
      </c>
      <c r="I4949" s="217">
        <v>0</v>
      </c>
      <c r="J4949" s="217">
        <v>0</v>
      </c>
      <c r="K4949" s="217">
        <v>0</v>
      </c>
      <c r="L4949" s="217">
        <v>44</v>
      </c>
      <c r="M4949" s="217">
        <v>2370</v>
      </c>
      <c r="N4949" s="217">
        <v>0</v>
      </c>
      <c r="O4949" s="217">
        <v>0</v>
      </c>
      <c r="P4949" s="217">
        <v>0</v>
      </c>
      <c r="Q4949" s="217">
        <v>0</v>
      </c>
      <c r="R4949" s="217">
        <v>0</v>
      </c>
      <c r="S4949" s="217">
        <v>0</v>
      </c>
      <c r="T4949" s="217">
        <v>0</v>
      </c>
      <c r="U4949" s="217">
        <v>0</v>
      </c>
      <c r="V4949" s="217">
        <v>0</v>
      </c>
      <c r="W4949" s="217">
        <v>0</v>
      </c>
      <c r="X4949" s="217">
        <v>0</v>
      </c>
      <c r="Y4949" s="217">
        <v>0</v>
      </c>
    </row>
    <row r="4950" spans="2:25">
      <c r="B4950" s="217" t="s">
        <v>5118</v>
      </c>
      <c r="C4950" s="217" t="s">
        <v>169</v>
      </c>
      <c r="D4950" s="217" t="s">
        <v>26</v>
      </c>
      <c r="E4950" s="217" t="s">
        <v>86</v>
      </c>
      <c r="F4950" s="217" t="s">
        <v>5</v>
      </c>
      <c r="G4950" s="217" t="s">
        <v>13</v>
      </c>
      <c r="H4950" s="217" t="s">
        <v>170</v>
      </c>
      <c r="I4950" s="217">
        <v>0</v>
      </c>
      <c r="J4950" s="217">
        <v>0</v>
      </c>
      <c r="K4950" s="217">
        <v>0</v>
      </c>
      <c r="L4950" s="217">
        <v>7</v>
      </c>
      <c r="M4950" s="217">
        <v>294.433281448988</v>
      </c>
      <c r="N4950" s="217">
        <v>0</v>
      </c>
      <c r="O4950" s="217">
        <v>0</v>
      </c>
      <c r="P4950" s="217">
        <v>0</v>
      </c>
      <c r="Q4950" s="217">
        <v>0</v>
      </c>
      <c r="R4950" s="217">
        <v>0</v>
      </c>
      <c r="S4950" s="217">
        <v>0</v>
      </c>
      <c r="T4950" s="217">
        <v>0</v>
      </c>
      <c r="U4950" s="217">
        <v>0</v>
      </c>
      <c r="V4950" s="217">
        <v>0</v>
      </c>
      <c r="W4950" s="217">
        <v>0</v>
      </c>
      <c r="X4950" s="217">
        <v>0</v>
      </c>
      <c r="Y4950" s="217">
        <v>0</v>
      </c>
    </row>
    <row r="4951" spans="2:25">
      <c r="B4951" s="217" t="s">
        <v>5119</v>
      </c>
      <c r="C4951" s="217" t="s">
        <v>169</v>
      </c>
      <c r="D4951" s="217" t="s">
        <v>26</v>
      </c>
      <c r="E4951" s="217" t="s">
        <v>86</v>
      </c>
      <c r="F4951" s="217" t="s">
        <v>5</v>
      </c>
      <c r="G4951" s="217" t="s">
        <v>13</v>
      </c>
      <c r="H4951" s="217" t="s">
        <v>172</v>
      </c>
      <c r="I4951" s="217">
        <v>1</v>
      </c>
      <c r="J4951" s="217">
        <v>1</v>
      </c>
      <c r="K4951" s="217">
        <v>0</v>
      </c>
      <c r="L4951" s="217">
        <v>8</v>
      </c>
      <c r="M4951" s="217">
        <v>457.90151407952499</v>
      </c>
      <c r="N4951" s="217">
        <v>2.1838757227309098</v>
      </c>
      <c r="O4951" s="217">
        <v>2.1838757227309098</v>
      </c>
      <c r="P4951" s="217">
        <v>0</v>
      </c>
      <c r="Q4951" s="217">
        <v>2.1838757227309098</v>
      </c>
      <c r="R4951" s="217">
        <v>2.1838757227309098</v>
      </c>
      <c r="S4951" s="217">
        <v>0</v>
      </c>
      <c r="T4951" s="217">
        <v>2.1838757227309098</v>
      </c>
      <c r="U4951" s="217">
        <v>2.1838757227309098</v>
      </c>
      <c r="V4951" s="217">
        <v>0</v>
      </c>
      <c r="W4951" s="217">
        <v>2.1838757227309098</v>
      </c>
      <c r="X4951" s="217">
        <v>2.1838757227309098</v>
      </c>
      <c r="Y4951" s="217">
        <v>0</v>
      </c>
    </row>
    <row r="4952" spans="2:25">
      <c r="B4952" s="217" t="s">
        <v>5120</v>
      </c>
      <c r="C4952" s="217" t="s">
        <v>169</v>
      </c>
      <c r="D4952" s="217" t="s">
        <v>26</v>
      </c>
      <c r="E4952" s="217" t="s">
        <v>86</v>
      </c>
      <c r="F4952" s="217" t="s">
        <v>5</v>
      </c>
      <c r="G4952" s="217" t="s">
        <v>13</v>
      </c>
      <c r="H4952" s="217" t="s">
        <v>174</v>
      </c>
      <c r="I4952" s="217">
        <v>0</v>
      </c>
      <c r="J4952" s="217">
        <v>0</v>
      </c>
      <c r="K4952" s="217">
        <v>0</v>
      </c>
      <c r="L4952" s="217">
        <v>16</v>
      </c>
      <c r="M4952" s="217">
        <v>784.36182255554002</v>
      </c>
      <c r="N4952" s="217">
        <v>0</v>
      </c>
      <c r="O4952" s="217">
        <v>0</v>
      </c>
      <c r="P4952" s="217">
        <v>0</v>
      </c>
      <c r="Q4952" s="217">
        <v>0</v>
      </c>
      <c r="R4952" s="217">
        <v>0</v>
      </c>
      <c r="S4952" s="217">
        <v>0</v>
      </c>
      <c r="T4952" s="217">
        <v>0</v>
      </c>
      <c r="U4952" s="217">
        <v>0</v>
      </c>
      <c r="V4952" s="217">
        <v>0</v>
      </c>
      <c r="W4952" s="217">
        <v>0</v>
      </c>
      <c r="X4952" s="217">
        <v>0</v>
      </c>
      <c r="Y4952" s="217">
        <v>0</v>
      </c>
    </row>
    <row r="4953" spans="2:25">
      <c r="B4953" s="217" t="s">
        <v>5121</v>
      </c>
      <c r="C4953" s="217" t="s">
        <v>169</v>
      </c>
      <c r="D4953" s="217" t="s">
        <v>26</v>
      </c>
      <c r="E4953" s="217" t="s">
        <v>86</v>
      </c>
      <c r="F4953" s="217" t="s">
        <v>5</v>
      </c>
      <c r="G4953" s="217" t="s">
        <v>13</v>
      </c>
      <c r="H4953" s="217" t="s">
        <v>176</v>
      </c>
      <c r="I4953" s="217">
        <v>2</v>
      </c>
      <c r="J4953" s="217">
        <v>2</v>
      </c>
      <c r="K4953" s="217">
        <v>0</v>
      </c>
      <c r="L4953" s="217">
        <v>31</v>
      </c>
      <c r="M4953" s="217">
        <v>1330.04952596576</v>
      </c>
      <c r="N4953" s="217">
        <v>1.5037034042381201</v>
      </c>
      <c r="O4953" s="217">
        <v>1.5037034042381201</v>
      </c>
      <c r="P4953" s="217">
        <v>0</v>
      </c>
      <c r="Q4953" s="217">
        <v>1.5037034042381201</v>
      </c>
      <c r="R4953" s="217">
        <v>1.5037034042381201</v>
      </c>
      <c r="S4953" s="217">
        <v>0</v>
      </c>
      <c r="T4953" s="217">
        <v>1.5037034042381201</v>
      </c>
      <c r="U4953" s="217">
        <v>1.5037034042381201</v>
      </c>
      <c r="V4953" s="217">
        <v>0</v>
      </c>
      <c r="W4953" s="217">
        <v>1.5037034042381201</v>
      </c>
      <c r="X4953" s="217">
        <v>1.5037034042381201</v>
      </c>
      <c r="Y4953" s="217">
        <v>0</v>
      </c>
    </row>
    <row r="4954" spans="2:25">
      <c r="B4954" s="217" t="s">
        <v>5122</v>
      </c>
      <c r="C4954" s="217" t="s">
        <v>169</v>
      </c>
      <c r="D4954" s="217" t="s">
        <v>26</v>
      </c>
      <c r="E4954" s="217" t="s">
        <v>86</v>
      </c>
      <c r="F4954" s="217" t="s">
        <v>5</v>
      </c>
      <c r="G4954" s="217" t="s">
        <v>13</v>
      </c>
      <c r="H4954" s="217" t="s">
        <v>178</v>
      </c>
      <c r="I4954" s="217">
        <v>0</v>
      </c>
      <c r="J4954" s="217">
        <v>0</v>
      </c>
      <c r="K4954" s="217">
        <v>0</v>
      </c>
      <c r="L4954" s="217">
        <v>11</v>
      </c>
      <c r="M4954" s="217">
        <v>1633.25385595019</v>
      </c>
      <c r="N4954" s="217">
        <v>0</v>
      </c>
      <c r="O4954" s="217">
        <v>0</v>
      </c>
      <c r="P4954" s="217">
        <v>0</v>
      </c>
      <c r="Q4954" s="217">
        <v>0</v>
      </c>
      <c r="R4954" s="217">
        <v>0</v>
      </c>
      <c r="S4954" s="217">
        <v>0</v>
      </c>
      <c r="T4954" s="217">
        <v>0</v>
      </c>
      <c r="U4954" s="217">
        <v>0</v>
      </c>
      <c r="V4954" s="217">
        <v>0</v>
      </c>
      <c r="W4954" s="217">
        <v>0</v>
      </c>
      <c r="X4954" s="217">
        <v>0</v>
      </c>
      <c r="Y4954" s="217">
        <v>0</v>
      </c>
    </row>
    <row r="4955" spans="2:25">
      <c r="B4955" s="217" t="s">
        <v>5123</v>
      </c>
      <c r="C4955" s="217" t="s">
        <v>169</v>
      </c>
      <c r="D4955" s="217" t="s">
        <v>26</v>
      </c>
      <c r="E4955" s="217" t="s">
        <v>86</v>
      </c>
      <c r="F4955" s="217" t="s">
        <v>5</v>
      </c>
      <c r="G4955" s="217" t="s">
        <v>13</v>
      </c>
      <c r="H4955" s="217" t="s">
        <v>5</v>
      </c>
      <c r="I4955" s="217">
        <v>3</v>
      </c>
      <c r="J4955" s="217">
        <v>3</v>
      </c>
      <c r="K4955" s="217">
        <v>0</v>
      </c>
      <c r="L4955" s="217">
        <v>73</v>
      </c>
      <c r="M4955" s="217">
        <v>4500</v>
      </c>
      <c r="N4955" s="217">
        <v>0.66666666666666696</v>
      </c>
      <c r="O4955" s="217">
        <v>0.66666666666666696</v>
      </c>
      <c r="P4955" s="217">
        <v>0</v>
      </c>
      <c r="Q4955" s="217">
        <v>0.66666666666666696</v>
      </c>
      <c r="R4955" s="217">
        <v>0.66666666666666696</v>
      </c>
      <c r="S4955" s="217">
        <v>0</v>
      </c>
      <c r="T4955" s="217">
        <v>0.66666666666666696</v>
      </c>
      <c r="U4955" s="217">
        <v>0.66666666666666696</v>
      </c>
      <c r="V4955" s="217">
        <v>0</v>
      </c>
      <c r="W4955" s="217">
        <v>0.66666666666666696</v>
      </c>
      <c r="X4955" s="217">
        <v>0.66666666666666696</v>
      </c>
      <c r="Y4955" s="217">
        <v>0</v>
      </c>
    </row>
    <row r="4956" spans="2:25">
      <c r="B4956" s="217" t="s">
        <v>5124</v>
      </c>
      <c r="C4956" s="217" t="s">
        <v>169</v>
      </c>
      <c r="D4956" s="217" t="s">
        <v>26</v>
      </c>
      <c r="E4956" s="217" t="s">
        <v>86</v>
      </c>
      <c r="F4956" s="217" t="s">
        <v>12</v>
      </c>
      <c r="G4956" s="217" t="s">
        <v>5</v>
      </c>
      <c r="H4956" s="217" t="s">
        <v>170</v>
      </c>
      <c r="I4956" s="217">
        <v>35</v>
      </c>
      <c r="J4956" s="217">
        <v>33</v>
      </c>
      <c r="K4956" s="217">
        <v>2</v>
      </c>
      <c r="L4956" s="217">
        <v>78</v>
      </c>
      <c r="M4956" s="217">
        <v>5259.5114478539099</v>
      </c>
      <c r="N4956" s="217">
        <v>6.6546104798918897</v>
      </c>
      <c r="O4956" s="217">
        <v>6.2743470238980601</v>
      </c>
      <c r="P4956" s="217">
        <v>0.380263455993822</v>
      </c>
      <c r="Q4956" s="217">
        <v>6.6546104798918897</v>
      </c>
      <c r="R4956" s="217">
        <v>6.2743470238980601</v>
      </c>
      <c r="S4956" s="217">
        <v>0.380263455993822</v>
      </c>
      <c r="T4956" s="217">
        <v>6.6546104798918897</v>
      </c>
      <c r="U4956" s="217">
        <v>6.2743470238980601</v>
      </c>
      <c r="V4956" s="217">
        <v>0.380263455993822</v>
      </c>
      <c r="W4956" s="217">
        <v>6.6546104798918897</v>
      </c>
      <c r="X4956" s="217">
        <v>6.2743470238980601</v>
      </c>
      <c r="Y4956" s="217">
        <v>0.380263455993822</v>
      </c>
    </row>
    <row r="4957" spans="2:25">
      <c r="B4957" s="217" t="s">
        <v>5125</v>
      </c>
      <c r="C4957" s="217" t="s">
        <v>169</v>
      </c>
      <c r="D4957" s="217" t="s">
        <v>26</v>
      </c>
      <c r="E4957" s="217" t="s">
        <v>86</v>
      </c>
      <c r="F4957" s="217" t="s">
        <v>12</v>
      </c>
      <c r="G4957" s="217" t="s">
        <v>5</v>
      </c>
      <c r="H4957" s="217" t="s">
        <v>172</v>
      </c>
      <c r="I4957" s="217">
        <v>34</v>
      </c>
      <c r="J4957" s="217">
        <v>31</v>
      </c>
      <c r="K4957" s="217">
        <v>3</v>
      </c>
      <c r="L4957" s="217">
        <v>51</v>
      </c>
      <c r="M4957" s="217">
        <v>5055.69443214902</v>
      </c>
      <c r="N4957" s="217">
        <v>6.7250899864111497</v>
      </c>
      <c r="O4957" s="217">
        <v>6.1316996934925196</v>
      </c>
      <c r="P4957" s="217">
        <v>0.59339029291863099</v>
      </c>
      <c r="Q4957" s="217">
        <v>6.7250899864111497</v>
      </c>
      <c r="R4957" s="217">
        <v>6.1316996934925196</v>
      </c>
      <c r="S4957" s="217">
        <v>0.59339029291863099</v>
      </c>
      <c r="T4957" s="217">
        <v>6.7250899864111497</v>
      </c>
      <c r="U4957" s="217">
        <v>6.1316996934925196</v>
      </c>
      <c r="V4957" s="217">
        <v>0.59339029291863099</v>
      </c>
      <c r="W4957" s="217">
        <v>6.7250899864111497</v>
      </c>
      <c r="X4957" s="217">
        <v>6.1316996934925196</v>
      </c>
      <c r="Y4957" s="217">
        <v>0.59339029291863099</v>
      </c>
    </row>
    <row r="4958" spans="2:25">
      <c r="B4958" s="217" t="s">
        <v>5126</v>
      </c>
      <c r="C4958" s="217" t="s">
        <v>169</v>
      </c>
      <c r="D4958" s="217" t="s">
        <v>26</v>
      </c>
      <c r="E4958" s="217" t="s">
        <v>86</v>
      </c>
      <c r="F4958" s="217" t="s">
        <v>12</v>
      </c>
      <c r="G4958" s="217" t="s">
        <v>5</v>
      </c>
      <c r="H4958" s="217" t="s">
        <v>174</v>
      </c>
      <c r="I4958" s="217">
        <v>19</v>
      </c>
      <c r="J4958" s="217">
        <v>18</v>
      </c>
      <c r="K4958" s="217">
        <v>1</v>
      </c>
      <c r="L4958" s="217">
        <v>60</v>
      </c>
      <c r="M4958" s="217">
        <v>4005.5950206273601</v>
      </c>
      <c r="N4958" s="217">
        <v>4.7433651934748502</v>
      </c>
      <c r="O4958" s="217">
        <v>4.49371439381828</v>
      </c>
      <c r="P4958" s="217">
        <v>0.249650799656571</v>
      </c>
      <c r="Q4958" s="217">
        <v>4.7433651934748502</v>
      </c>
      <c r="R4958" s="217">
        <v>4.49371439381828</v>
      </c>
      <c r="S4958" s="217">
        <v>0.249650799656571</v>
      </c>
      <c r="T4958" s="217">
        <v>4.7433651934748502</v>
      </c>
      <c r="U4958" s="217">
        <v>4.49371439381828</v>
      </c>
      <c r="V4958" s="217">
        <v>0.249650799656571</v>
      </c>
      <c r="W4958" s="217">
        <v>4.7433651934748502</v>
      </c>
      <c r="X4958" s="217">
        <v>4.49371439381828</v>
      </c>
      <c r="Y4958" s="217">
        <v>0.249650799656571</v>
      </c>
    </row>
    <row r="4959" spans="2:25">
      <c r="B4959" s="217" t="s">
        <v>5127</v>
      </c>
      <c r="C4959" s="217" t="s">
        <v>169</v>
      </c>
      <c r="D4959" s="217" t="s">
        <v>26</v>
      </c>
      <c r="E4959" s="217" t="s">
        <v>86</v>
      </c>
      <c r="F4959" s="217" t="s">
        <v>12</v>
      </c>
      <c r="G4959" s="217" t="s">
        <v>5</v>
      </c>
      <c r="H4959" s="217" t="s">
        <v>176</v>
      </c>
      <c r="I4959" s="217">
        <v>16</v>
      </c>
      <c r="J4959" s="217">
        <v>16</v>
      </c>
      <c r="K4959" s="217">
        <v>0</v>
      </c>
      <c r="L4959" s="217">
        <v>54</v>
      </c>
      <c r="M4959" s="217">
        <v>3435.1148555160598</v>
      </c>
      <c r="N4959" s="217">
        <v>4.65777730089793</v>
      </c>
      <c r="O4959" s="217">
        <v>4.65777730089793</v>
      </c>
      <c r="P4959" s="217">
        <v>0</v>
      </c>
      <c r="Q4959" s="217">
        <v>4.65777730089793</v>
      </c>
      <c r="R4959" s="217">
        <v>4.65777730089793</v>
      </c>
      <c r="S4959" s="217">
        <v>0</v>
      </c>
      <c r="T4959" s="217">
        <v>4.65777730089793</v>
      </c>
      <c r="U4959" s="217">
        <v>4.65777730089793</v>
      </c>
      <c r="V4959" s="217">
        <v>0</v>
      </c>
      <c r="W4959" s="217">
        <v>4.65777730089793</v>
      </c>
      <c r="X4959" s="217">
        <v>4.65777730089793</v>
      </c>
      <c r="Y4959" s="217">
        <v>0</v>
      </c>
    </row>
    <row r="4960" spans="2:25">
      <c r="B4960" s="217" t="s">
        <v>5128</v>
      </c>
      <c r="C4960" s="217" t="s">
        <v>169</v>
      </c>
      <c r="D4960" s="217" t="s">
        <v>26</v>
      </c>
      <c r="E4960" s="217" t="s">
        <v>86</v>
      </c>
      <c r="F4960" s="217" t="s">
        <v>12</v>
      </c>
      <c r="G4960" s="217" t="s">
        <v>5</v>
      </c>
      <c r="H4960" s="217" t="s">
        <v>178</v>
      </c>
      <c r="I4960" s="217">
        <v>3</v>
      </c>
      <c r="J4960" s="217">
        <v>3</v>
      </c>
      <c r="K4960" s="217">
        <v>0</v>
      </c>
      <c r="L4960" s="217">
        <v>15</v>
      </c>
      <c r="M4960" s="217">
        <v>2234.0842438536401</v>
      </c>
      <c r="N4960" s="217">
        <v>1.3428320835499099</v>
      </c>
      <c r="O4960" s="217">
        <v>1.3428320835499099</v>
      </c>
      <c r="P4960" s="217">
        <v>0</v>
      </c>
      <c r="Q4960" s="217">
        <v>1.3428320835499099</v>
      </c>
      <c r="R4960" s="217">
        <v>1.3428320835499099</v>
      </c>
      <c r="S4960" s="217">
        <v>0</v>
      </c>
      <c r="T4960" s="217">
        <v>1.3428320835499099</v>
      </c>
      <c r="U4960" s="217">
        <v>1.3428320835499099</v>
      </c>
      <c r="V4960" s="217">
        <v>0</v>
      </c>
      <c r="W4960" s="217">
        <v>1.3428320835499099</v>
      </c>
      <c r="X4960" s="217">
        <v>1.3428320835499099</v>
      </c>
      <c r="Y4960" s="217">
        <v>0</v>
      </c>
    </row>
    <row r="4961" spans="2:25">
      <c r="B4961" s="217" t="s">
        <v>5129</v>
      </c>
      <c r="C4961" s="217" t="s">
        <v>169</v>
      </c>
      <c r="D4961" s="217" t="s">
        <v>26</v>
      </c>
      <c r="E4961" s="217" t="s">
        <v>86</v>
      </c>
      <c r="F4961" s="217" t="s">
        <v>12</v>
      </c>
      <c r="G4961" s="217" t="s">
        <v>5</v>
      </c>
      <c r="H4961" s="217" t="s">
        <v>5</v>
      </c>
      <c r="I4961" s="217">
        <v>107</v>
      </c>
      <c r="J4961" s="217">
        <v>101</v>
      </c>
      <c r="K4961" s="217">
        <v>6</v>
      </c>
      <c r="L4961" s="217">
        <v>258</v>
      </c>
      <c r="M4961" s="217">
        <v>19990</v>
      </c>
      <c r="N4961" s="217">
        <v>5.3526763381690801</v>
      </c>
      <c r="O4961" s="217">
        <v>5.0525262631315702</v>
      </c>
      <c r="P4961" s="217">
        <v>0.300150075037519</v>
      </c>
      <c r="Q4961" s="217">
        <v>5.3526763381690801</v>
      </c>
      <c r="R4961" s="217">
        <v>5.0525262631315702</v>
      </c>
      <c r="S4961" s="217">
        <v>0.300150075037519</v>
      </c>
      <c r="T4961" s="217">
        <v>5.3526763381690801</v>
      </c>
      <c r="U4961" s="217">
        <v>5.0525262631315702</v>
      </c>
      <c r="V4961" s="217">
        <v>0.300150075037519</v>
      </c>
      <c r="W4961" s="217">
        <v>5.3526763381690801</v>
      </c>
      <c r="X4961" s="217">
        <v>5.0525262631315702</v>
      </c>
      <c r="Y4961" s="217">
        <v>0.300150075037519</v>
      </c>
    </row>
    <row r="4962" spans="2:25">
      <c r="B4962" s="217" t="s">
        <v>5130</v>
      </c>
      <c r="C4962" s="217" t="s">
        <v>169</v>
      </c>
      <c r="D4962" s="217" t="s">
        <v>26</v>
      </c>
      <c r="E4962" s="217" t="s">
        <v>86</v>
      </c>
      <c r="F4962" s="217" t="s">
        <v>9</v>
      </c>
      <c r="G4962" s="217" t="s">
        <v>5</v>
      </c>
      <c r="H4962" s="217" t="s">
        <v>170</v>
      </c>
      <c r="I4962" s="217">
        <v>0</v>
      </c>
      <c r="J4962" s="217">
        <v>0</v>
      </c>
      <c r="K4962" s="217">
        <v>0</v>
      </c>
      <c r="L4962" s="217">
        <v>155</v>
      </c>
      <c r="M4962" s="217">
        <v>5450.7764020105797</v>
      </c>
      <c r="N4962" s="217">
        <v>0</v>
      </c>
      <c r="O4962" s="217">
        <v>0</v>
      </c>
      <c r="P4962" s="217">
        <v>0</v>
      </c>
      <c r="Q4962" s="217">
        <v>0</v>
      </c>
      <c r="R4962" s="217">
        <v>0</v>
      </c>
      <c r="S4962" s="217">
        <v>0</v>
      </c>
      <c r="T4962" s="217">
        <v>0</v>
      </c>
      <c r="U4962" s="217">
        <v>0</v>
      </c>
      <c r="V4962" s="217">
        <v>0</v>
      </c>
      <c r="W4962" s="217">
        <v>0</v>
      </c>
      <c r="X4962" s="217">
        <v>0</v>
      </c>
      <c r="Y4962" s="217">
        <v>0</v>
      </c>
    </row>
    <row r="4963" spans="2:25">
      <c r="B4963" s="217" t="s">
        <v>5131</v>
      </c>
      <c r="C4963" s="217" t="s">
        <v>169</v>
      </c>
      <c r="D4963" s="217" t="s">
        <v>26</v>
      </c>
      <c r="E4963" s="217" t="s">
        <v>86</v>
      </c>
      <c r="F4963" s="217" t="s">
        <v>9</v>
      </c>
      <c r="G4963" s="217" t="s">
        <v>5</v>
      </c>
      <c r="H4963" s="217" t="s">
        <v>172</v>
      </c>
      <c r="I4963" s="217">
        <v>2</v>
      </c>
      <c r="J4963" s="217">
        <v>2</v>
      </c>
      <c r="K4963" s="217">
        <v>0</v>
      </c>
      <c r="L4963" s="217">
        <v>96</v>
      </c>
      <c r="M4963" s="217">
        <v>5457.0981126297602</v>
      </c>
      <c r="N4963" s="217">
        <v>0.36649515158454898</v>
      </c>
      <c r="O4963" s="217">
        <v>0.36649515158454898</v>
      </c>
      <c r="P4963" s="217">
        <v>0</v>
      </c>
      <c r="Q4963" s="217">
        <v>0.36649515158454898</v>
      </c>
      <c r="R4963" s="217">
        <v>0.36649515158454898</v>
      </c>
      <c r="S4963" s="217">
        <v>0</v>
      </c>
      <c r="T4963" s="217">
        <v>0.36649515158454898</v>
      </c>
      <c r="U4963" s="217">
        <v>0.36649515158454898</v>
      </c>
      <c r="V4963" s="217">
        <v>0</v>
      </c>
      <c r="W4963" s="217">
        <v>0.36649515158454898</v>
      </c>
      <c r="X4963" s="217">
        <v>0.36649515158454898</v>
      </c>
      <c r="Y4963" s="217">
        <v>0</v>
      </c>
    </row>
    <row r="4964" spans="2:25">
      <c r="B4964" s="217" t="s">
        <v>5132</v>
      </c>
      <c r="C4964" s="217" t="s">
        <v>169</v>
      </c>
      <c r="D4964" s="217" t="s">
        <v>26</v>
      </c>
      <c r="E4964" s="217" t="s">
        <v>86</v>
      </c>
      <c r="F4964" s="217" t="s">
        <v>9</v>
      </c>
      <c r="G4964" s="217" t="s">
        <v>5</v>
      </c>
      <c r="H4964" s="217" t="s">
        <v>174</v>
      </c>
      <c r="I4964" s="217">
        <v>0</v>
      </c>
      <c r="J4964" s="217">
        <v>0</v>
      </c>
      <c r="K4964" s="217">
        <v>0</v>
      </c>
      <c r="L4964" s="217">
        <v>105</v>
      </c>
      <c r="M4964" s="217">
        <v>4316.9960357808504</v>
      </c>
      <c r="N4964" s="217">
        <v>0</v>
      </c>
      <c r="O4964" s="217">
        <v>0</v>
      </c>
      <c r="P4964" s="217">
        <v>0</v>
      </c>
      <c r="Q4964" s="217">
        <v>0</v>
      </c>
      <c r="R4964" s="217">
        <v>0</v>
      </c>
      <c r="S4964" s="217">
        <v>0</v>
      </c>
      <c r="T4964" s="217">
        <v>0</v>
      </c>
      <c r="U4964" s="217">
        <v>0</v>
      </c>
      <c r="V4964" s="217">
        <v>0</v>
      </c>
      <c r="W4964" s="217">
        <v>0</v>
      </c>
      <c r="X4964" s="217">
        <v>0</v>
      </c>
      <c r="Y4964" s="217">
        <v>0</v>
      </c>
    </row>
    <row r="4965" spans="2:25">
      <c r="B4965" s="217" t="s">
        <v>5133</v>
      </c>
      <c r="C4965" s="217" t="s">
        <v>169</v>
      </c>
      <c r="D4965" s="217" t="s">
        <v>26</v>
      </c>
      <c r="E4965" s="217" t="s">
        <v>86</v>
      </c>
      <c r="F4965" s="217" t="s">
        <v>9</v>
      </c>
      <c r="G4965" s="217" t="s">
        <v>5</v>
      </c>
      <c r="H4965" s="217" t="s">
        <v>176</v>
      </c>
      <c r="I4965" s="217">
        <v>1</v>
      </c>
      <c r="J4965" s="217">
        <v>1</v>
      </c>
      <c r="K4965" s="217">
        <v>0</v>
      </c>
      <c r="L4965" s="217">
        <v>86</v>
      </c>
      <c r="M4965" s="217">
        <v>3597.6579551136501</v>
      </c>
      <c r="N4965" s="217">
        <v>0.277958608760629</v>
      </c>
      <c r="O4965" s="217">
        <v>0.277958608760629</v>
      </c>
      <c r="P4965" s="217">
        <v>0</v>
      </c>
      <c r="Q4965" s="217">
        <v>0.277958608760629</v>
      </c>
      <c r="R4965" s="217">
        <v>0.277958608760629</v>
      </c>
      <c r="S4965" s="217">
        <v>0</v>
      </c>
      <c r="T4965" s="217">
        <v>0.277958608760629</v>
      </c>
      <c r="U4965" s="217">
        <v>0.277958608760629</v>
      </c>
      <c r="V4965" s="217">
        <v>0</v>
      </c>
      <c r="W4965" s="217">
        <v>0.277958608760629</v>
      </c>
      <c r="X4965" s="217">
        <v>0.277958608760629</v>
      </c>
      <c r="Y4965" s="217">
        <v>0</v>
      </c>
    </row>
    <row r="4966" spans="2:25">
      <c r="B4966" s="217" t="s">
        <v>5134</v>
      </c>
      <c r="C4966" s="217" t="s">
        <v>169</v>
      </c>
      <c r="D4966" s="217" t="s">
        <v>26</v>
      </c>
      <c r="E4966" s="217" t="s">
        <v>86</v>
      </c>
      <c r="F4966" s="217" t="s">
        <v>9</v>
      </c>
      <c r="G4966" s="217" t="s">
        <v>5</v>
      </c>
      <c r="H4966" s="217" t="s">
        <v>178</v>
      </c>
      <c r="I4966" s="217">
        <v>1</v>
      </c>
      <c r="J4966" s="217">
        <v>1</v>
      </c>
      <c r="K4966" s="217">
        <v>0</v>
      </c>
      <c r="L4966" s="217">
        <v>25</v>
      </c>
      <c r="M4966" s="217">
        <v>2567.4714944651701</v>
      </c>
      <c r="N4966" s="217">
        <v>0.38948825806080101</v>
      </c>
      <c r="O4966" s="217">
        <v>0.38948825806080101</v>
      </c>
      <c r="P4966" s="217">
        <v>0</v>
      </c>
      <c r="Q4966" s="217">
        <v>0.38948825806080101</v>
      </c>
      <c r="R4966" s="217">
        <v>0.38948825806080101</v>
      </c>
      <c r="S4966" s="217">
        <v>0</v>
      </c>
      <c r="T4966" s="217">
        <v>0.38948825806080101</v>
      </c>
      <c r="U4966" s="217">
        <v>0.38948825806080101</v>
      </c>
      <c r="V4966" s="217">
        <v>0</v>
      </c>
      <c r="W4966" s="217">
        <v>0.38948825806080101</v>
      </c>
      <c r="X4966" s="217">
        <v>0.38948825806080101</v>
      </c>
      <c r="Y4966" s="217">
        <v>0</v>
      </c>
    </row>
    <row r="4967" spans="2:25">
      <c r="B4967" s="217" t="s">
        <v>5135</v>
      </c>
      <c r="C4967" s="217" t="s">
        <v>169</v>
      </c>
      <c r="D4967" s="217" t="s">
        <v>26</v>
      </c>
      <c r="E4967" s="217" t="s">
        <v>86</v>
      </c>
      <c r="F4967" s="217" t="s">
        <v>9</v>
      </c>
      <c r="G4967" s="217" t="s">
        <v>5</v>
      </c>
      <c r="H4967" s="217" t="s">
        <v>5</v>
      </c>
      <c r="I4967" s="217">
        <v>4</v>
      </c>
      <c r="J4967" s="217">
        <v>4</v>
      </c>
      <c r="K4967" s="217">
        <v>0</v>
      </c>
      <c r="L4967" s="217">
        <v>467</v>
      </c>
      <c r="M4967" s="217">
        <v>21390</v>
      </c>
      <c r="N4967" s="217">
        <v>0.18700327255727001</v>
      </c>
      <c r="O4967" s="217">
        <v>0.18700327255727001</v>
      </c>
      <c r="P4967" s="217">
        <v>0</v>
      </c>
      <c r="Q4967" s="217">
        <v>0.18700327255727001</v>
      </c>
      <c r="R4967" s="217">
        <v>0.18700327255727001</v>
      </c>
      <c r="S4967" s="217">
        <v>0</v>
      </c>
      <c r="T4967" s="217">
        <v>0.18700327255727001</v>
      </c>
      <c r="U4967" s="217">
        <v>0.18700327255727001</v>
      </c>
      <c r="V4967" s="217">
        <v>0</v>
      </c>
      <c r="W4967" s="217">
        <v>0.18700327255727001</v>
      </c>
      <c r="X4967" s="217">
        <v>0.18700327255727001</v>
      </c>
      <c r="Y4967" s="217">
        <v>0</v>
      </c>
    </row>
    <row r="4968" spans="2:25">
      <c r="B4968" s="217" t="s">
        <v>5136</v>
      </c>
      <c r="C4968" s="217" t="s">
        <v>169</v>
      </c>
      <c r="D4968" s="217" t="s">
        <v>26</v>
      </c>
      <c r="E4968" s="217" t="s">
        <v>86</v>
      </c>
      <c r="F4968" s="217" t="s">
        <v>5</v>
      </c>
      <c r="G4968" s="217" t="s">
        <v>5</v>
      </c>
      <c r="H4968" s="217" t="s">
        <v>170</v>
      </c>
      <c r="I4968" s="217">
        <v>35</v>
      </c>
      <c r="J4968" s="217">
        <v>33</v>
      </c>
      <c r="K4968" s="217">
        <v>2</v>
      </c>
      <c r="L4968" s="217">
        <v>233</v>
      </c>
      <c r="M4968" s="217">
        <v>10710.2878498645</v>
      </c>
      <c r="N4968" s="217">
        <v>3.26788602609246</v>
      </c>
      <c r="O4968" s="217">
        <v>3.08114968174432</v>
      </c>
      <c r="P4968" s="217">
        <v>0.18673634434813999</v>
      </c>
      <c r="Q4968" s="217">
        <v>3.26788602609246</v>
      </c>
      <c r="R4968" s="217">
        <v>3.08114968174432</v>
      </c>
      <c r="S4968" s="217">
        <v>0.18673634434813999</v>
      </c>
      <c r="T4968" s="217">
        <v>3.26788602609246</v>
      </c>
      <c r="U4968" s="217">
        <v>3.08114968174432</v>
      </c>
      <c r="V4968" s="217">
        <v>0.18673634434813999</v>
      </c>
      <c r="W4968" s="217">
        <v>3.26788602609246</v>
      </c>
      <c r="X4968" s="217">
        <v>3.08114968174432</v>
      </c>
      <c r="Y4968" s="217">
        <v>0.18673634434813999</v>
      </c>
    </row>
    <row r="4969" spans="2:25">
      <c r="B4969" s="217" t="s">
        <v>5137</v>
      </c>
      <c r="C4969" s="217" t="s">
        <v>169</v>
      </c>
      <c r="D4969" s="217" t="s">
        <v>26</v>
      </c>
      <c r="E4969" s="217" t="s">
        <v>86</v>
      </c>
      <c r="F4969" s="217" t="s">
        <v>5</v>
      </c>
      <c r="G4969" s="217" t="s">
        <v>5</v>
      </c>
      <c r="H4969" s="217" t="s">
        <v>172</v>
      </c>
      <c r="I4969" s="217">
        <v>37</v>
      </c>
      <c r="J4969" s="217">
        <v>34</v>
      </c>
      <c r="K4969" s="217">
        <v>3</v>
      </c>
      <c r="L4969" s="217">
        <v>147</v>
      </c>
      <c r="M4969" s="217">
        <v>10512.7925447788</v>
      </c>
      <c r="N4969" s="217">
        <v>3.5195215583680701</v>
      </c>
      <c r="O4969" s="217">
        <v>3.2341549455274099</v>
      </c>
      <c r="P4969" s="217">
        <v>0.28536661284065401</v>
      </c>
      <c r="Q4969" s="217">
        <v>3.5195215583680701</v>
      </c>
      <c r="R4969" s="217">
        <v>3.2341549455274099</v>
      </c>
      <c r="S4969" s="217">
        <v>0.28536661284065401</v>
      </c>
      <c r="T4969" s="217">
        <v>3.5195215583680701</v>
      </c>
      <c r="U4969" s="217">
        <v>3.2341549455274099</v>
      </c>
      <c r="V4969" s="217">
        <v>0.28536661284065401</v>
      </c>
      <c r="W4969" s="217">
        <v>3.5195215583680701</v>
      </c>
      <c r="X4969" s="217">
        <v>3.2341549455274099</v>
      </c>
      <c r="Y4969" s="217">
        <v>0.28536661284065401</v>
      </c>
    </row>
    <row r="4970" spans="2:25">
      <c r="B4970" s="217" t="s">
        <v>5138</v>
      </c>
      <c r="C4970" s="217" t="s">
        <v>169</v>
      </c>
      <c r="D4970" s="217" t="s">
        <v>26</v>
      </c>
      <c r="E4970" s="217" t="s">
        <v>86</v>
      </c>
      <c r="F4970" s="217" t="s">
        <v>5</v>
      </c>
      <c r="G4970" s="217" t="s">
        <v>5</v>
      </c>
      <c r="H4970" s="217" t="s">
        <v>174</v>
      </c>
      <c r="I4970" s="217">
        <v>19</v>
      </c>
      <c r="J4970" s="217">
        <v>18</v>
      </c>
      <c r="K4970" s="217">
        <v>1</v>
      </c>
      <c r="L4970" s="217">
        <v>165</v>
      </c>
      <c r="M4970" s="217">
        <v>8322.5910564082096</v>
      </c>
      <c r="N4970" s="217">
        <v>2.2829428805552601</v>
      </c>
      <c r="O4970" s="217">
        <v>2.1627879921049802</v>
      </c>
      <c r="P4970" s="217">
        <v>0.120154888450277</v>
      </c>
      <c r="Q4970" s="217">
        <v>2.2829428805552601</v>
      </c>
      <c r="R4970" s="217">
        <v>2.1627879921049802</v>
      </c>
      <c r="S4970" s="217">
        <v>0.120154888450277</v>
      </c>
      <c r="T4970" s="217">
        <v>2.2829428805552601</v>
      </c>
      <c r="U4970" s="217">
        <v>2.1627879921049802</v>
      </c>
      <c r="V4970" s="217">
        <v>0.120154888450277</v>
      </c>
      <c r="W4970" s="217">
        <v>2.2829428805552601</v>
      </c>
      <c r="X4970" s="217">
        <v>2.1627879921049802</v>
      </c>
      <c r="Y4970" s="217">
        <v>0.120154888450277</v>
      </c>
    </row>
    <row r="4971" spans="2:25">
      <c r="B4971" s="217" t="s">
        <v>5139</v>
      </c>
      <c r="C4971" s="217" t="s">
        <v>169</v>
      </c>
      <c r="D4971" s="217" t="s">
        <v>26</v>
      </c>
      <c r="E4971" s="217" t="s">
        <v>86</v>
      </c>
      <c r="F4971" s="217" t="s">
        <v>5</v>
      </c>
      <c r="G4971" s="217" t="s">
        <v>5</v>
      </c>
      <c r="H4971" s="217" t="s">
        <v>176</v>
      </c>
      <c r="I4971" s="217">
        <v>17</v>
      </c>
      <c r="J4971" s="217">
        <v>17</v>
      </c>
      <c r="K4971" s="217">
        <v>0</v>
      </c>
      <c r="L4971" s="217">
        <v>140</v>
      </c>
      <c r="M4971" s="217">
        <v>7032.77281062971</v>
      </c>
      <c r="N4971" s="217">
        <v>2.4172542548659202</v>
      </c>
      <c r="O4971" s="217">
        <v>2.4172542548659202</v>
      </c>
      <c r="P4971" s="217">
        <v>0</v>
      </c>
      <c r="Q4971" s="217">
        <v>2.4172542548659202</v>
      </c>
      <c r="R4971" s="217">
        <v>2.4172542548659202</v>
      </c>
      <c r="S4971" s="217">
        <v>0</v>
      </c>
      <c r="T4971" s="217">
        <v>2.4172542548659202</v>
      </c>
      <c r="U4971" s="217">
        <v>2.4172542548659202</v>
      </c>
      <c r="V4971" s="217">
        <v>0</v>
      </c>
      <c r="W4971" s="217">
        <v>2.4172542548659202</v>
      </c>
      <c r="X4971" s="217">
        <v>2.4172542548659202</v>
      </c>
      <c r="Y4971" s="217">
        <v>0</v>
      </c>
    </row>
    <row r="4972" spans="2:25">
      <c r="B4972" s="217" t="s">
        <v>5140</v>
      </c>
      <c r="C4972" s="217" t="s">
        <v>169</v>
      </c>
      <c r="D4972" s="217" t="s">
        <v>26</v>
      </c>
      <c r="E4972" s="217" t="s">
        <v>86</v>
      </c>
      <c r="F4972" s="217" t="s">
        <v>5</v>
      </c>
      <c r="G4972" s="217" t="s">
        <v>5</v>
      </c>
      <c r="H4972" s="217" t="s">
        <v>178</v>
      </c>
      <c r="I4972" s="217">
        <v>4</v>
      </c>
      <c r="J4972" s="217">
        <v>4</v>
      </c>
      <c r="K4972" s="217">
        <v>0</v>
      </c>
      <c r="L4972" s="217">
        <v>40</v>
      </c>
      <c r="M4972" s="217">
        <v>4801.5557383187997</v>
      </c>
      <c r="N4972" s="217">
        <v>0.83306332738741495</v>
      </c>
      <c r="O4972" s="217">
        <v>0.83306332738741495</v>
      </c>
      <c r="P4972" s="217">
        <v>0</v>
      </c>
      <c r="Q4972" s="217">
        <v>0.83306332738741495</v>
      </c>
      <c r="R4972" s="217">
        <v>0.83306332738741495</v>
      </c>
      <c r="S4972" s="217">
        <v>0</v>
      </c>
      <c r="T4972" s="217">
        <v>0.83306332738741495</v>
      </c>
      <c r="U4972" s="217">
        <v>0.83306332738741495</v>
      </c>
      <c r="V4972" s="217">
        <v>0</v>
      </c>
      <c r="W4972" s="217">
        <v>0.83306332738741495</v>
      </c>
      <c r="X4972" s="217">
        <v>0.83306332738741495</v>
      </c>
      <c r="Y4972" s="217">
        <v>0</v>
      </c>
    </row>
    <row r="4973" spans="2:25">
      <c r="B4973" s="217" t="s">
        <v>5141</v>
      </c>
      <c r="C4973" s="217" t="s">
        <v>169</v>
      </c>
      <c r="D4973" s="217" t="s">
        <v>26</v>
      </c>
      <c r="E4973" s="217" t="s">
        <v>86</v>
      </c>
      <c r="F4973" s="217" t="s">
        <v>5</v>
      </c>
      <c r="G4973" s="217" t="s">
        <v>5</v>
      </c>
      <c r="H4973" s="217" t="s">
        <v>5</v>
      </c>
      <c r="I4973" s="217">
        <v>112</v>
      </c>
      <c r="J4973" s="217">
        <v>106</v>
      </c>
      <c r="K4973" s="217">
        <v>6</v>
      </c>
      <c r="L4973" s="217">
        <v>725</v>
      </c>
      <c r="M4973" s="217">
        <v>41380</v>
      </c>
      <c r="N4973" s="217">
        <v>2.7066215563073901</v>
      </c>
      <c r="O4973" s="217">
        <v>2.5616239729337802</v>
      </c>
      <c r="P4973" s="217">
        <v>0.14499758337360999</v>
      </c>
      <c r="Q4973" s="217">
        <v>2.7066215563073901</v>
      </c>
      <c r="R4973" s="217">
        <v>2.5616239729337802</v>
      </c>
      <c r="S4973" s="217">
        <v>0.14499758337360999</v>
      </c>
      <c r="T4973" s="217">
        <v>2.7066215563073901</v>
      </c>
      <c r="U4973" s="217">
        <v>2.5616239729337802</v>
      </c>
      <c r="V4973" s="217">
        <v>0.14499758337360999</v>
      </c>
      <c r="W4973" s="217">
        <v>2.7066215563073901</v>
      </c>
      <c r="X4973" s="217">
        <v>2.5616239729337802</v>
      </c>
      <c r="Y4973" s="217">
        <v>0.14499758337360999</v>
      </c>
    </row>
    <row r="4974" spans="2:25">
      <c r="B4974" s="217" t="s">
        <v>5142</v>
      </c>
      <c r="C4974" s="217" t="s">
        <v>169</v>
      </c>
      <c r="D4974" s="217" t="s">
        <v>26</v>
      </c>
      <c r="E4974" s="217" t="s">
        <v>103</v>
      </c>
      <c r="F4974" s="217" t="s">
        <v>12</v>
      </c>
      <c r="G4974" s="217" t="s">
        <v>10</v>
      </c>
      <c r="H4974" s="217" t="s">
        <v>170</v>
      </c>
      <c r="I4974" s="217">
        <v>19</v>
      </c>
      <c r="J4974" s="217">
        <v>19</v>
      </c>
      <c r="K4974" s="217">
        <v>0</v>
      </c>
      <c r="L4974" s="217">
        <v>33</v>
      </c>
      <c r="M4974" s="217">
        <v>1495.59658551748</v>
      </c>
      <c r="N4974" s="217">
        <v>12.703960535872699</v>
      </c>
      <c r="O4974" s="217">
        <v>12.703960535872699</v>
      </c>
      <c r="P4974" s="217">
        <v>0</v>
      </c>
      <c r="Q4974" s="217">
        <v>12.2220671387478</v>
      </c>
      <c r="R4974" s="217">
        <v>12.2220671387478</v>
      </c>
      <c r="S4974" s="217">
        <v>0</v>
      </c>
      <c r="T4974" s="217">
        <v>12.709985898426501</v>
      </c>
      <c r="U4974" s="217">
        <v>12.709985898426501</v>
      </c>
      <c r="V4974" s="217">
        <v>0</v>
      </c>
      <c r="W4974" s="217">
        <v>12.4419631891751</v>
      </c>
      <c r="X4974" s="217">
        <v>12.4419631891751</v>
      </c>
      <c r="Y4974" s="217">
        <v>0</v>
      </c>
    </row>
    <row r="4975" spans="2:25">
      <c r="B4975" s="217" t="s">
        <v>5143</v>
      </c>
      <c r="C4975" s="217" t="s">
        <v>169</v>
      </c>
      <c r="D4975" s="217" t="s">
        <v>26</v>
      </c>
      <c r="E4975" s="217" t="s">
        <v>103</v>
      </c>
      <c r="F4975" s="217" t="s">
        <v>12</v>
      </c>
      <c r="G4975" s="217" t="s">
        <v>10</v>
      </c>
      <c r="H4975" s="217" t="s">
        <v>172</v>
      </c>
      <c r="I4975" s="217">
        <v>31</v>
      </c>
      <c r="J4975" s="217">
        <v>29</v>
      </c>
      <c r="K4975" s="217">
        <v>2</v>
      </c>
      <c r="L4975" s="217">
        <v>55</v>
      </c>
      <c r="M4975" s="217">
        <v>1785.89110496015</v>
      </c>
      <c r="N4975" s="217">
        <v>17.358281204212499</v>
      </c>
      <c r="O4975" s="217">
        <v>16.2383920942633</v>
      </c>
      <c r="P4975" s="217">
        <v>1.1198891099491901</v>
      </c>
      <c r="Q4975" s="217">
        <v>16.9717700655203</v>
      </c>
      <c r="R4975" s="217">
        <v>15.9538513717395</v>
      </c>
      <c r="S4975" s="217">
        <v>1.01791869378086</v>
      </c>
      <c r="T4975" s="217">
        <v>18.111347105851401</v>
      </c>
      <c r="U4975" s="217">
        <v>16.9443847542152</v>
      </c>
      <c r="V4975" s="217">
        <v>1.16696235163625</v>
      </c>
      <c r="W4975" s="217">
        <v>17.469114733593798</v>
      </c>
      <c r="X4975" s="217">
        <v>16.397092711049499</v>
      </c>
      <c r="Y4975" s="217">
        <v>1.07202202254435</v>
      </c>
    </row>
    <row r="4976" spans="2:25">
      <c r="B4976" s="217" t="s">
        <v>5144</v>
      </c>
      <c r="C4976" s="217" t="s">
        <v>169</v>
      </c>
      <c r="D4976" s="217" t="s">
        <v>26</v>
      </c>
      <c r="E4976" s="217" t="s">
        <v>103</v>
      </c>
      <c r="F4976" s="217" t="s">
        <v>12</v>
      </c>
      <c r="G4976" s="217" t="s">
        <v>10</v>
      </c>
      <c r="H4976" s="217" t="s">
        <v>174</v>
      </c>
      <c r="I4976" s="217">
        <v>27</v>
      </c>
      <c r="J4976" s="217">
        <v>27</v>
      </c>
      <c r="K4976" s="217">
        <v>0</v>
      </c>
      <c r="L4976" s="217">
        <v>53</v>
      </c>
      <c r="M4976" s="217">
        <v>1968.56229985247</v>
      </c>
      <c r="N4976" s="217">
        <v>13.715593355629901</v>
      </c>
      <c r="O4976" s="217">
        <v>13.715593355629901</v>
      </c>
      <c r="P4976" s="217">
        <v>0</v>
      </c>
      <c r="Q4976" s="217">
        <v>14.1307731821438</v>
      </c>
      <c r="R4976" s="217">
        <v>14.1307731821438</v>
      </c>
      <c r="S4976" s="217">
        <v>0</v>
      </c>
      <c r="T4976" s="217">
        <v>13.5526951811272</v>
      </c>
      <c r="U4976" s="217">
        <v>13.5526951811272</v>
      </c>
      <c r="V4976" s="217">
        <v>0</v>
      </c>
      <c r="W4976" s="217">
        <v>13.9584016471384</v>
      </c>
      <c r="X4976" s="217">
        <v>13.9584016471384</v>
      </c>
      <c r="Y4976" s="217">
        <v>0</v>
      </c>
    </row>
    <row r="4977" spans="2:25">
      <c r="B4977" s="217" t="s">
        <v>5145</v>
      </c>
      <c r="C4977" s="217" t="s">
        <v>169</v>
      </c>
      <c r="D4977" s="217" t="s">
        <v>26</v>
      </c>
      <c r="E4977" s="217" t="s">
        <v>103</v>
      </c>
      <c r="F4977" s="217" t="s">
        <v>12</v>
      </c>
      <c r="G4977" s="217" t="s">
        <v>10</v>
      </c>
      <c r="H4977" s="217" t="s">
        <v>176</v>
      </c>
      <c r="I4977" s="217">
        <v>19</v>
      </c>
      <c r="J4977" s="217">
        <v>19</v>
      </c>
      <c r="K4977" s="217">
        <v>0</v>
      </c>
      <c r="L4977" s="217">
        <v>66</v>
      </c>
      <c r="M4977" s="217">
        <v>2337.3268620931899</v>
      </c>
      <c r="N4977" s="217">
        <v>8.1289443544000406</v>
      </c>
      <c r="O4977" s="217">
        <v>8.1289443544000406</v>
      </c>
      <c r="P4977" s="217">
        <v>0</v>
      </c>
      <c r="Q4977" s="217">
        <v>8.3621379880334796</v>
      </c>
      <c r="R4977" s="217">
        <v>8.3621379880334796</v>
      </c>
      <c r="S4977" s="217">
        <v>0</v>
      </c>
      <c r="T4977" s="217">
        <v>7.9604253930579203</v>
      </c>
      <c r="U4977" s="217">
        <v>7.9604253930579203</v>
      </c>
      <c r="V4977" s="217">
        <v>0</v>
      </c>
      <c r="W4977" s="217">
        <v>8.2031948007751403</v>
      </c>
      <c r="X4977" s="217">
        <v>8.2031948007751403</v>
      </c>
      <c r="Y4977" s="217">
        <v>0</v>
      </c>
    </row>
    <row r="4978" spans="2:25">
      <c r="B4978" s="217" t="s">
        <v>5146</v>
      </c>
      <c r="C4978" s="217" t="s">
        <v>169</v>
      </c>
      <c r="D4978" s="217" t="s">
        <v>26</v>
      </c>
      <c r="E4978" s="217" t="s">
        <v>103</v>
      </c>
      <c r="F4978" s="217" t="s">
        <v>12</v>
      </c>
      <c r="G4978" s="217" t="s">
        <v>10</v>
      </c>
      <c r="H4978" s="217" t="s">
        <v>178</v>
      </c>
      <c r="I4978" s="217">
        <v>6</v>
      </c>
      <c r="J4978" s="217">
        <v>6</v>
      </c>
      <c r="K4978" s="217">
        <v>0</v>
      </c>
      <c r="L4978" s="217">
        <v>32</v>
      </c>
      <c r="M4978" s="217">
        <v>1832.6231475767099</v>
      </c>
      <c r="N4978" s="217">
        <v>3.2739955336337601</v>
      </c>
      <c r="O4978" s="217">
        <v>3.2739955336337601</v>
      </c>
      <c r="P4978" s="217">
        <v>0</v>
      </c>
      <c r="Q4978" s="217">
        <v>3.4555954170474799</v>
      </c>
      <c r="R4978" s="217">
        <v>3.4555954170474799</v>
      </c>
      <c r="S4978" s="217">
        <v>0</v>
      </c>
      <c r="T4978" s="217">
        <v>3.2697161619902002</v>
      </c>
      <c r="U4978" s="217">
        <v>3.2697161619902002</v>
      </c>
      <c r="V4978" s="217">
        <v>0</v>
      </c>
      <c r="W4978" s="217">
        <v>3.3800030830340702</v>
      </c>
      <c r="X4978" s="217">
        <v>3.3800030830340702</v>
      </c>
      <c r="Y4978" s="217">
        <v>0</v>
      </c>
    </row>
    <row r="4979" spans="2:25">
      <c r="B4979" s="217" t="s">
        <v>5147</v>
      </c>
      <c r="C4979" s="217" t="s">
        <v>169</v>
      </c>
      <c r="D4979" s="217" t="s">
        <v>26</v>
      </c>
      <c r="E4979" s="217" t="s">
        <v>103</v>
      </c>
      <c r="F4979" s="217" t="s">
        <v>12</v>
      </c>
      <c r="G4979" s="217" t="s">
        <v>10</v>
      </c>
      <c r="H4979" s="217" t="s">
        <v>5</v>
      </c>
      <c r="I4979" s="217">
        <v>102</v>
      </c>
      <c r="J4979" s="217">
        <v>100</v>
      </c>
      <c r="K4979" s="217">
        <v>2</v>
      </c>
      <c r="L4979" s="217">
        <v>239</v>
      </c>
      <c r="M4979" s="217">
        <v>9420</v>
      </c>
      <c r="N4979" s="217">
        <v>10.828025477707</v>
      </c>
      <c r="O4979" s="217">
        <v>10.615711252653901</v>
      </c>
      <c r="P4979" s="217">
        <v>0.21231422505307901</v>
      </c>
      <c r="Q4979" s="217">
        <v>10.901616023607099</v>
      </c>
      <c r="R4979" s="217">
        <v>10.712235801508299</v>
      </c>
      <c r="S4979" s="217">
        <v>0.18938022209876501</v>
      </c>
      <c r="T4979" s="217">
        <v>10.932379529997201</v>
      </c>
      <c r="U4979" s="217">
        <v>10.7152702552742</v>
      </c>
      <c r="V4979" s="217">
        <v>0.21710927472302299</v>
      </c>
      <c r="W4979" s="217">
        <v>10.938003183596701</v>
      </c>
      <c r="X4979" s="217">
        <v>10.738557225914001</v>
      </c>
      <c r="Y4979" s="217">
        <v>0.19944595768267001</v>
      </c>
    </row>
    <row r="4980" spans="2:25">
      <c r="B4980" s="217" t="s">
        <v>5148</v>
      </c>
      <c r="C4980" s="217" t="s">
        <v>169</v>
      </c>
      <c r="D4980" s="217" t="s">
        <v>26</v>
      </c>
      <c r="E4980" s="217" t="s">
        <v>103</v>
      </c>
      <c r="F4980" s="217" t="s">
        <v>9</v>
      </c>
      <c r="G4980" s="217" t="s">
        <v>10</v>
      </c>
      <c r="H4980" s="217" t="s">
        <v>170</v>
      </c>
      <c r="I4980" s="217">
        <v>3</v>
      </c>
      <c r="J4980" s="217">
        <v>3</v>
      </c>
      <c r="K4980" s="217">
        <v>0</v>
      </c>
      <c r="L4980" s="217">
        <v>56</v>
      </c>
      <c r="M4980" s="217">
        <v>1569.1400861198199</v>
      </c>
      <c r="N4980" s="217">
        <v>1.91187518981713</v>
      </c>
      <c r="O4980" s="217">
        <v>1.91187518981713</v>
      </c>
      <c r="P4980" s="217">
        <v>0</v>
      </c>
      <c r="Q4980" s="217">
        <v>2.1513268724418602</v>
      </c>
      <c r="R4980" s="217">
        <v>2.1513268724418602</v>
      </c>
      <c r="S4980" s="217">
        <v>0</v>
      </c>
      <c r="T4980" s="217">
        <v>1.8176689019671399</v>
      </c>
      <c r="U4980" s="217">
        <v>1.8176689019671399</v>
      </c>
      <c r="V4980" s="217">
        <v>0</v>
      </c>
      <c r="W4980" s="217">
        <v>1.9963684209774399</v>
      </c>
      <c r="X4980" s="217">
        <v>1.9963684209774399</v>
      </c>
      <c r="Y4980" s="217">
        <v>0</v>
      </c>
    </row>
    <row r="4981" spans="2:25">
      <c r="B4981" s="217" t="s">
        <v>5149</v>
      </c>
      <c r="C4981" s="217" t="s">
        <v>169</v>
      </c>
      <c r="D4981" s="217" t="s">
        <v>26</v>
      </c>
      <c r="E4981" s="217" t="s">
        <v>103</v>
      </c>
      <c r="F4981" s="217" t="s">
        <v>9</v>
      </c>
      <c r="G4981" s="217" t="s">
        <v>10</v>
      </c>
      <c r="H4981" s="217" t="s">
        <v>172</v>
      </c>
      <c r="I4981" s="217">
        <v>4</v>
      </c>
      <c r="J4981" s="217">
        <v>4</v>
      </c>
      <c r="K4981" s="217">
        <v>0</v>
      </c>
      <c r="L4981" s="217">
        <v>55</v>
      </c>
      <c r="M4981" s="217">
        <v>1977.7836021073099</v>
      </c>
      <c r="N4981" s="217">
        <v>2.02246595418125</v>
      </c>
      <c r="O4981" s="217">
        <v>2.02246595418125</v>
      </c>
      <c r="P4981" s="217">
        <v>0</v>
      </c>
      <c r="Q4981" s="217">
        <v>2.1065075625993299</v>
      </c>
      <c r="R4981" s="217">
        <v>2.1065075625993299</v>
      </c>
      <c r="S4981" s="217">
        <v>0</v>
      </c>
      <c r="T4981" s="217">
        <v>1.77980079984282</v>
      </c>
      <c r="U4981" s="217">
        <v>1.77980079984282</v>
      </c>
      <c r="V4981" s="217">
        <v>0</v>
      </c>
      <c r="W4981" s="217">
        <v>1.95477741220708</v>
      </c>
      <c r="X4981" s="217">
        <v>1.95477741220708</v>
      </c>
      <c r="Y4981" s="217">
        <v>0</v>
      </c>
    </row>
    <row r="4982" spans="2:25">
      <c r="B4982" s="217" t="s">
        <v>5150</v>
      </c>
      <c r="C4982" s="217" t="s">
        <v>169</v>
      </c>
      <c r="D4982" s="217" t="s">
        <v>26</v>
      </c>
      <c r="E4982" s="217" t="s">
        <v>103</v>
      </c>
      <c r="F4982" s="217" t="s">
        <v>9</v>
      </c>
      <c r="G4982" s="217" t="s">
        <v>10</v>
      </c>
      <c r="H4982" s="217" t="s">
        <v>174</v>
      </c>
      <c r="I4982" s="217">
        <v>12</v>
      </c>
      <c r="J4982" s="217">
        <v>11</v>
      </c>
      <c r="K4982" s="217">
        <v>1</v>
      </c>
      <c r="L4982" s="217">
        <v>93</v>
      </c>
      <c r="M4982" s="217">
        <v>2099.4840520841799</v>
      </c>
      <c r="N4982" s="217">
        <v>5.7156899992107402</v>
      </c>
      <c r="O4982" s="217">
        <v>5.2393824992765099</v>
      </c>
      <c r="P4982" s="217">
        <v>0.476307499934228</v>
      </c>
      <c r="Q4982" s="217">
        <v>6.2732732917506704</v>
      </c>
      <c r="R4982" s="217">
        <v>5.7466464011008398</v>
      </c>
      <c r="S4982" s="217">
        <v>0.52662689064983104</v>
      </c>
      <c r="T4982" s="217">
        <v>5.3851838768015501</v>
      </c>
      <c r="U4982" s="217">
        <v>4.9402336768408404</v>
      </c>
      <c r="V4982" s="217">
        <v>0.44495019996070501</v>
      </c>
      <c r="W4982" s="217">
        <v>5.86787133490893</v>
      </c>
      <c r="X4982" s="217">
        <v>5.3791769818571602</v>
      </c>
      <c r="Y4982" s="217">
        <v>0.488694353051769</v>
      </c>
    </row>
    <row r="4983" spans="2:25">
      <c r="B4983" s="217" t="s">
        <v>5151</v>
      </c>
      <c r="C4983" s="217" t="s">
        <v>169</v>
      </c>
      <c r="D4983" s="217" t="s">
        <v>26</v>
      </c>
      <c r="E4983" s="217" t="s">
        <v>103</v>
      </c>
      <c r="F4983" s="217" t="s">
        <v>9</v>
      </c>
      <c r="G4983" s="217" t="s">
        <v>10</v>
      </c>
      <c r="H4983" s="217" t="s">
        <v>176</v>
      </c>
      <c r="I4983" s="217">
        <v>9</v>
      </c>
      <c r="J4983" s="217">
        <v>9</v>
      </c>
      <c r="K4983" s="217">
        <v>0</v>
      </c>
      <c r="L4983" s="217">
        <v>110</v>
      </c>
      <c r="M4983" s="217">
        <v>2338.0401598378498</v>
      </c>
      <c r="N4983" s="217">
        <v>3.8493778484216299</v>
      </c>
      <c r="O4983" s="217">
        <v>3.8493778484216299</v>
      </c>
      <c r="P4983" s="217">
        <v>0</v>
      </c>
      <c r="Q4983" s="217">
        <v>4.1055949806505998</v>
      </c>
      <c r="R4983" s="217">
        <v>4.1055949806505998</v>
      </c>
      <c r="S4983" s="217">
        <v>0</v>
      </c>
      <c r="T4983" s="217">
        <v>3.77480807548277</v>
      </c>
      <c r="U4983" s="217">
        <v>3.77480807548277</v>
      </c>
      <c r="V4983" s="217">
        <v>0</v>
      </c>
      <c r="W4983" s="217">
        <v>3.9773796692882901</v>
      </c>
      <c r="X4983" s="217">
        <v>3.9773796692882901</v>
      </c>
      <c r="Y4983" s="217">
        <v>0</v>
      </c>
    </row>
    <row r="4984" spans="2:25">
      <c r="B4984" s="217" t="s">
        <v>5152</v>
      </c>
      <c r="C4984" s="217" t="s">
        <v>169</v>
      </c>
      <c r="D4984" s="217" t="s">
        <v>26</v>
      </c>
      <c r="E4984" s="217" t="s">
        <v>103</v>
      </c>
      <c r="F4984" s="217" t="s">
        <v>9</v>
      </c>
      <c r="G4984" s="217" t="s">
        <v>10</v>
      </c>
      <c r="H4984" s="217" t="s">
        <v>178</v>
      </c>
      <c r="I4984" s="217">
        <v>5</v>
      </c>
      <c r="J4984" s="217">
        <v>5</v>
      </c>
      <c r="K4984" s="217">
        <v>0</v>
      </c>
      <c r="L4984" s="217">
        <v>45</v>
      </c>
      <c r="M4984" s="217">
        <v>2005.55209985083</v>
      </c>
      <c r="N4984" s="217">
        <v>2.4930790879837499</v>
      </c>
      <c r="O4984" s="217">
        <v>2.4930790879837499</v>
      </c>
      <c r="P4984" s="217">
        <v>0</v>
      </c>
      <c r="Q4984" s="217">
        <v>2.5738063612824602</v>
      </c>
      <c r="R4984" s="217">
        <v>2.5738063612824602</v>
      </c>
      <c r="S4984" s="217">
        <v>0</v>
      </c>
      <c r="T4984" s="217">
        <v>2.5827286084613901</v>
      </c>
      <c r="U4984" s="217">
        <v>2.5827286084613901</v>
      </c>
      <c r="V4984" s="217">
        <v>0</v>
      </c>
      <c r="W4984" s="217">
        <v>2.59501432547553</v>
      </c>
      <c r="X4984" s="217">
        <v>2.59501432547553</v>
      </c>
      <c r="Y4984" s="217">
        <v>0</v>
      </c>
    </row>
    <row r="4985" spans="2:25">
      <c r="B4985" s="217" t="s">
        <v>5153</v>
      </c>
      <c r="C4985" s="217" t="s">
        <v>169</v>
      </c>
      <c r="D4985" s="217" t="s">
        <v>26</v>
      </c>
      <c r="E4985" s="217" t="s">
        <v>103</v>
      </c>
      <c r="F4985" s="217" t="s">
        <v>9</v>
      </c>
      <c r="G4985" s="217" t="s">
        <v>10</v>
      </c>
      <c r="H4985" s="217" t="s">
        <v>5</v>
      </c>
      <c r="I4985" s="217">
        <v>33</v>
      </c>
      <c r="J4985" s="217">
        <v>32</v>
      </c>
      <c r="K4985" s="217">
        <v>1</v>
      </c>
      <c r="L4985" s="217">
        <v>359</v>
      </c>
      <c r="M4985" s="217">
        <v>9990</v>
      </c>
      <c r="N4985" s="217">
        <v>3.3033033033032999</v>
      </c>
      <c r="O4985" s="217">
        <v>3.2032032032031998</v>
      </c>
      <c r="P4985" s="217">
        <v>0.1001001001001</v>
      </c>
      <c r="Q4985" s="217">
        <v>3.5500251146108099</v>
      </c>
      <c r="R4985" s="217">
        <v>3.4398809283311098</v>
      </c>
      <c r="S4985" s="217">
        <v>0.110144186279703</v>
      </c>
      <c r="T4985" s="217">
        <v>3.17074899619359</v>
      </c>
      <c r="U4985" s="217">
        <v>3.07768751646325</v>
      </c>
      <c r="V4985" s="217">
        <v>9.3061479730343497E-2</v>
      </c>
      <c r="W4985" s="217">
        <v>3.3845396329458501</v>
      </c>
      <c r="X4985" s="217">
        <v>3.28232904930104</v>
      </c>
      <c r="Y4985" s="217">
        <v>0.102210583644815</v>
      </c>
    </row>
    <row r="4986" spans="2:25">
      <c r="B4986" s="217" t="s">
        <v>5154</v>
      </c>
      <c r="C4986" s="217" t="s">
        <v>169</v>
      </c>
      <c r="D4986" s="217" t="s">
        <v>26</v>
      </c>
      <c r="E4986" s="217" t="s">
        <v>103</v>
      </c>
      <c r="F4986" s="217" t="s">
        <v>5</v>
      </c>
      <c r="G4986" s="217" t="s">
        <v>10</v>
      </c>
      <c r="H4986" s="217" t="s">
        <v>170</v>
      </c>
      <c r="I4986" s="217">
        <v>22</v>
      </c>
      <c r="J4986" s="217">
        <v>22</v>
      </c>
      <c r="K4986" s="217">
        <v>0</v>
      </c>
      <c r="L4986" s="217">
        <v>89</v>
      </c>
      <c r="M4986" s="217">
        <v>3064.7366716372999</v>
      </c>
      <c r="N4986" s="217">
        <v>7.1784307616375997</v>
      </c>
      <c r="O4986" s="217">
        <v>7.1784307616375997</v>
      </c>
      <c r="P4986" s="217">
        <v>0</v>
      </c>
      <c r="Q4986" s="217">
        <v>7.1079829964613399</v>
      </c>
      <c r="R4986" s="217">
        <v>7.1079829964613399</v>
      </c>
      <c r="S4986" s="217">
        <v>0</v>
      </c>
      <c r="T4986" s="217">
        <v>7.18613081360321</v>
      </c>
      <c r="U4986" s="217">
        <v>7.18613081360321</v>
      </c>
      <c r="V4986" s="217">
        <v>0</v>
      </c>
      <c r="W4986" s="217">
        <v>7.1393892473157399</v>
      </c>
      <c r="X4986" s="217">
        <v>7.1393892473157399</v>
      </c>
      <c r="Y4986" s="217">
        <v>0</v>
      </c>
    </row>
    <row r="4987" spans="2:25">
      <c r="B4987" s="217" t="s">
        <v>5155</v>
      </c>
      <c r="C4987" s="217" t="s">
        <v>169</v>
      </c>
      <c r="D4987" s="217" t="s">
        <v>26</v>
      </c>
      <c r="E4987" s="217" t="s">
        <v>103</v>
      </c>
      <c r="F4987" s="217" t="s">
        <v>5</v>
      </c>
      <c r="G4987" s="217" t="s">
        <v>10</v>
      </c>
      <c r="H4987" s="217" t="s">
        <v>172</v>
      </c>
      <c r="I4987" s="217">
        <v>35</v>
      </c>
      <c r="J4987" s="217">
        <v>33</v>
      </c>
      <c r="K4987" s="217">
        <v>2</v>
      </c>
      <c r="L4987" s="217">
        <v>110</v>
      </c>
      <c r="M4987" s="217">
        <v>3763.6747070674601</v>
      </c>
      <c r="N4987" s="217">
        <v>9.2994221669255008</v>
      </c>
      <c r="O4987" s="217">
        <v>8.7680266145297594</v>
      </c>
      <c r="P4987" s="217">
        <v>0.53139555239574299</v>
      </c>
      <c r="Q4987" s="217">
        <v>9.1529390753746807</v>
      </c>
      <c r="R4987" s="217">
        <v>8.6636555501166796</v>
      </c>
      <c r="S4987" s="217">
        <v>0.48928352525800001</v>
      </c>
      <c r="T4987" s="217">
        <v>9.5286275137817302</v>
      </c>
      <c r="U4987" s="217">
        <v>8.9677030934518704</v>
      </c>
      <c r="V4987" s="217">
        <v>0.56092442032985201</v>
      </c>
      <c r="W4987" s="217">
        <v>9.3106104633259203</v>
      </c>
      <c r="X4987" s="217">
        <v>8.7953210619725795</v>
      </c>
      <c r="Y4987" s="217">
        <v>0.51528940135333701</v>
      </c>
    </row>
    <row r="4988" spans="2:25">
      <c r="B4988" s="217" t="s">
        <v>5156</v>
      </c>
      <c r="C4988" s="217" t="s">
        <v>169</v>
      </c>
      <c r="D4988" s="217" t="s">
        <v>26</v>
      </c>
      <c r="E4988" s="217" t="s">
        <v>103</v>
      </c>
      <c r="F4988" s="217" t="s">
        <v>5</v>
      </c>
      <c r="G4988" s="217" t="s">
        <v>10</v>
      </c>
      <c r="H4988" s="217" t="s">
        <v>174</v>
      </c>
      <c r="I4988" s="217">
        <v>39</v>
      </c>
      <c r="J4988" s="217">
        <v>38</v>
      </c>
      <c r="K4988" s="217">
        <v>1</v>
      </c>
      <c r="L4988" s="217">
        <v>146</v>
      </c>
      <c r="M4988" s="217">
        <v>4068.0463519366499</v>
      </c>
      <c r="N4988" s="217">
        <v>9.5869114130013493</v>
      </c>
      <c r="O4988" s="217">
        <v>9.3410931716423509</v>
      </c>
      <c r="P4988" s="217">
        <v>0.24581824135900901</v>
      </c>
      <c r="Q4988" s="217">
        <v>9.9823463484841799</v>
      </c>
      <c r="R4988" s="217">
        <v>9.7218966635209298</v>
      </c>
      <c r="S4988" s="217">
        <v>0.26044968496325099</v>
      </c>
      <c r="T4988" s="217">
        <v>9.2415754634756695</v>
      </c>
      <c r="U4988" s="217">
        <v>9.0215199717002594</v>
      </c>
      <c r="V4988" s="217">
        <v>0.22005549177540501</v>
      </c>
      <c r="W4988" s="217">
        <v>9.6874029919754392</v>
      </c>
      <c r="X4988" s="217">
        <v>9.4457133013130505</v>
      </c>
      <c r="Y4988" s="217">
        <v>0.24168969066238799</v>
      </c>
    </row>
    <row r="4989" spans="2:25">
      <c r="B4989" s="217" t="s">
        <v>5157</v>
      </c>
      <c r="C4989" s="217" t="s">
        <v>169</v>
      </c>
      <c r="D4989" s="217" t="s">
        <v>26</v>
      </c>
      <c r="E4989" s="217" t="s">
        <v>103</v>
      </c>
      <c r="F4989" s="217" t="s">
        <v>5</v>
      </c>
      <c r="G4989" s="217" t="s">
        <v>10</v>
      </c>
      <c r="H4989" s="217" t="s">
        <v>176</v>
      </c>
      <c r="I4989" s="217">
        <v>28</v>
      </c>
      <c r="J4989" s="217">
        <v>28</v>
      </c>
      <c r="K4989" s="217">
        <v>0</v>
      </c>
      <c r="L4989" s="217">
        <v>176</v>
      </c>
      <c r="M4989" s="217">
        <v>4675.3670219310497</v>
      </c>
      <c r="N4989" s="217">
        <v>5.9888346452072296</v>
      </c>
      <c r="O4989" s="217">
        <v>5.9888346452072296</v>
      </c>
      <c r="P4989" s="217">
        <v>0</v>
      </c>
      <c r="Q4989" s="217">
        <v>6.2389645569621299</v>
      </c>
      <c r="R4989" s="217">
        <v>6.2389645569621299</v>
      </c>
      <c r="S4989" s="217">
        <v>0</v>
      </c>
      <c r="T4989" s="217">
        <v>5.8692615575361904</v>
      </c>
      <c r="U4989" s="217">
        <v>5.8692615575361904</v>
      </c>
      <c r="V4989" s="217">
        <v>0</v>
      </c>
      <c r="W4989" s="217">
        <v>6.0938170264881402</v>
      </c>
      <c r="X4989" s="217">
        <v>6.0938170264881402</v>
      </c>
      <c r="Y4989" s="217">
        <v>0</v>
      </c>
    </row>
    <row r="4990" spans="2:25">
      <c r="B4990" s="217" t="s">
        <v>5158</v>
      </c>
      <c r="C4990" s="217" t="s">
        <v>169</v>
      </c>
      <c r="D4990" s="217" t="s">
        <v>26</v>
      </c>
      <c r="E4990" s="217" t="s">
        <v>103</v>
      </c>
      <c r="F4990" s="217" t="s">
        <v>5</v>
      </c>
      <c r="G4990" s="217" t="s">
        <v>10</v>
      </c>
      <c r="H4990" s="217" t="s">
        <v>178</v>
      </c>
      <c r="I4990" s="217">
        <v>11</v>
      </c>
      <c r="J4990" s="217">
        <v>11</v>
      </c>
      <c r="K4990" s="217">
        <v>0</v>
      </c>
      <c r="L4990" s="217">
        <v>77</v>
      </c>
      <c r="M4990" s="217">
        <v>3838.1752474275499</v>
      </c>
      <c r="N4990" s="217">
        <v>2.8659452189871999</v>
      </c>
      <c r="O4990" s="217">
        <v>2.8659452189871999</v>
      </c>
      <c r="P4990" s="217">
        <v>0</v>
      </c>
      <c r="Q4990" s="217">
        <v>3.0056353943701</v>
      </c>
      <c r="R4990" s="217">
        <v>3.0056353943701</v>
      </c>
      <c r="S4990" s="217">
        <v>0</v>
      </c>
      <c r="T4990" s="217">
        <v>2.9204240845102798</v>
      </c>
      <c r="U4990" s="217">
        <v>2.9204240845102798</v>
      </c>
      <c r="V4990" s="217">
        <v>0</v>
      </c>
      <c r="W4990" s="217">
        <v>2.98014754827524</v>
      </c>
      <c r="X4990" s="217">
        <v>2.98014754827524</v>
      </c>
      <c r="Y4990" s="217">
        <v>0</v>
      </c>
    </row>
    <row r="4991" spans="2:25">
      <c r="B4991" s="217" t="s">
        <v>5159</v>
      </c>
      <c r="C4991" s="217" t="s">
        <v>169</v>
      </c>
      <c r="D4991" s="217" t="s">
        <v>26</v>
      </c>
      <c r="E4991" s="217" t="s">
        <v>103</v>
      </c>
      <c r="F4991" s="217" t="s">
        <v>5</v>
      </c>
      <c r="G4991" s="217" t="s">
        <v>10</v>
      </c>
      <c r="H4991" s="217" t="s">
        <v>5</v>
      </c>
      <c r="I4991" s="217">
        <v>135</v>
      </c>
      <c r="J4991" s="217">
        <v>132</v>
      </c>
      <c r="K4991" s="217">
        <v>3</v>
      </c>
      <c r="L4991" s="217">
        <v>598</v>
      </c>
      <c r="M4991" s="217">
        <v>19410</v>
      </c>
      <c r="N4991" s="217">
        <v>6.9551777434312196</v>
      </c>
      <c r="O4991" s="217">
        <v>6.8006182380216398</v>
      </c>
      <c r="P4991" s="217">
        <v>0.15455950540958299</v>
      </c>
      <c r="Q4991" s="217">
        <v>7.0959747496371497</v>
      </c>
      <c r="R4991" s="217">
        <v>6.9480305235126298</v>
      </c>
      <c r="S4991" s="217">
        <v>0.14794422612451599</v>
      </c>
      <c r="T4991" s="217">
        <v>6.9146125070455096</v>
      </c>
      <c r="U4991" s="217">
        <v>6.7618765519762301</v>
      </c>
      <c r="V4991" s="217">
        <v>0.152735955069286</v>
      </c>
      <c r="W4991" s="217">
        <v>7.0275338260420002</v>
      </c>
      <c r="X4991" s="217">
        <v>6.8787302874229503</v>
      </c>
      <c r="Y4991" s="217">
        <v>0.14880353861905901</v>
      </c>
    </row>
    <row r="4992" spans="2:25">
      <c r="B4992" s="217" t="s">
        <v>5160</v>
      </c>
      <c r="C4992" s="217" t="s">
        <v>169</v>
      </c>
      <c r="D4992" s="217" t="s">
        <v>26</v>
      </c>
      <c r="E4992" s="217" t="s">
        <v>103</v>
      </c>
      <c r="F4992" s="217" t="s">
        <v>12</v>
      </c>
      <c r="G4992" s="217" t="s">
        <v>49</v>
      </c>
      <c r="H4992" s="217" t="s">
        <v>170</v>
      </c>
      <c r="I4992" s="217">
        <v>113</v>
      </c>
      <c r="J4992" s="217">
        <v>111</v>
      </c>
      <c r="K4992" s="217">
        <v>2</v>
      </c>
      <c r="L4992" s="217">
        <v>211</v>
      </c>
      <c r="M4992" s="217">
        <v>11781.9736928109</v>
      </c>
      <c r="N4992" s="217">
        <v>9.5909227898675908</v>
      </c>
      <c r="O4992" s="217">
        <v>9.4211719440292203</v>
      </c>
      <c r="P4992" s="217">
        <v>0.169750845838364</v>
      </c>
      <c r="Q4992" s="217">
        <v>9.9692590531588099</v>
      </c>
      <c r="R4992" s="217">
        <v>9.8272684130321206</v>
      </c>
      <c r="S4992" s="217">
        <v>0.141990640126681</v>
      </c>
      <c r="T4992" s="217">
        <v>9.6926574140147306</v>
      </c>
      <c r="U4992" s="217">
        <v>9.5298765039824094</v>
      </c>
      <c r="V4992" s="217">
        <v>0.162780910032329</v>
      </c>
      <c r="W4992" s="217">
        <v>9.8726017300863305</v>
      </c>
      <c r="X4992" s="217">
        <v>9.7230641548939598</v>
      </c>
      <c r="Y4992" s="217">
        <v>0.14953757519236699</v>
      </c>
    </row>
    <row r="4993" spans="2:25">
      <c r="B4993" s="217" t="s">
        <v>5161</v>
      </c>
      <c r="C4993" s="217" t="s">
        <v>169</v>
      </c>
      <c r="D4993" s="217" t="s">
        <v>26</v>
      </c>
      <c r="E4993" s="217" t="s">
        <v>103</v>
      </c>
      <c r="F4993" s="217" t="s">
        <v>12</v>
      </c>
      <c r="G4993" s="217" t="s">
        <v>49</v>
      </c>
      <c r="H4993" s="217" t="s">
        <v>172</v>
      </c>
      <c r="I4993" s="217">
        <v>84</v>
      </c>
      <c r="J4993" s="217">
        <v>82</v>
      </c>
      <c r="K4993" s="217">
        <v>2</v>
      </c>
      <c r="L4993" s="217">
        <v>157</v>
      </c>
      <c r="M4993" s="217">
        <v>12269.8428872553</v>
      </c>
      <c r="N4993" s="217">
        <v>6.8460534313157897</v>
      </c>
      <c r="O4993" s="217">
        <v>6.6830521591416101</v>
      </c>
      <c r="P4993" s="217">
        <v>0.163001272174186</v>
      </c>
      <c r="Q4993" s="217">
        <v>6.88446606771089</v>
      </c>
      <c r="R4993" s="217">
        <v>6.7251263020351502</v>
      </c>
      <c r="S4993" s="217">
        <v>0.15933976567574701</v>
      </c>
      <c r="T4993" s="217">
        <v>6.93036584142222</v>
      </c>
      <c r="U4993" s="217">
        <v>6.7579880011545201</v>
      </c>
      <c r="V4993" s="217">
        <v>0.17237784026769501</v>
      </c>
      <c r="W4993" s="217">
        <v>6.9491800593594304</v>
      </c>
      <c r="X4993" s="217">
        <v>6.7837180021027601</v>
      </c>
      <c r="Y4993" s="217">
        <v>0.16546205725666999</v>
      </c>
    </row>
    <row r="4994" spans="2:25">
      <c r="B4994" s="217" t="s">
        <v>5162</v>
      </c>
      <c r="C4994" s="217" t="s">
        <v>169</v>
      </c>
      <c r="D4994" s="217" t="s">
        <v>26</v>
      </c>
      <c r="E4994" s="217" t="s">
        <v>103</v>
      </c>
      <c r="F4994" s="217" t="s">
        <v>12</v>
      </c>
      <c r="G4994" s="217" t="s">
        <v>49</v>
      </c>
      <c r="H4994" s="217" t="s">
        <v>174</v>
      </c>
      <c r="I4994" s="217">
        <v>105</v>
      </c>
      <c r="J4994" s="217">
        <v>104</v>
      </c>
      <c r="K4994" s="217">
        <v>1</v>
      </c>
      <c r="L4994" s="217">
        <v>137</v>
      </c>
      <c r="M4994" s="217">
        <v>8961.2637435674897</v>
      </c>
      <c r="N4994" s="217">
        <v>11.717097387672601</v>
      </c>
      <c r="O4994" s="217">
        <v>11.6055059839805</v>
      </c>
      <c r="P4994" s="217">
        <v>0.11159140369212001</v>
      </c>
      <c r="Q4994" s="217">
        <v>11.996214844552201</v>
      </c>
      <c r="R4994" s="217">
        <v>11.887049997573101</v>
      </c>
      <c r="S4994" s="217">
        <v>0.10916484697911499</v>
      </c>
      <c r="T4994" s="217">
        <v>11.9897033651614</v>
      </c>
      <c r="U4994" s="217">
        <v>11.864554600996801</v>
      </c>
      <c r="V4994" s="217">
        <v>0.12514876416463999</v>
      </c>
      <c r="W4994" s="217">
        <v>12.0731356113749</v>
      </c>
      <c r="X4994" s="217">
        <v>11.958168550877501</v>
      </c>
      <c r="Y4994" s="217">
        <v>0.114967060497358</v>
      </c>
    </row>
    <row r="4995" spans="2:25">
      <c r="B4995" s="217" t="s">
        <v>5163</v>
      </c>
      <c r="C4995" s="217" t="s">
        <v>169</v>
      </c>
      <c r="D4995" s="217" t="s">
        <v>26</v>
      </c>
      <c r="E4995" s="217" t="s">
        <v>103</v>
      </c>
      <c r="F4995" s="217" t="s">
        <v>12</v>
      </c>
      <c r="G4995" s="217" t="s">
        <v>49</v>
      </c>
      <c r="H4995" s="217" t="s">
        <v>176</v>
      </c>
      <c r="I4995" s="217">
        <v>45</v>
      </c>
      <c r="J4995" s="217">
        <v>45</v>
      </c>
      <c r="K4995" s="217">
        <v>0</v>
      </c>
      <c r="L4995" s="217">
        <v>83</v>
      </c>
      <c r="M4995" s="217">
        <v>6087.9552626728</v>
      </c>
      <c r="N4995" s="217">
        <v>7.3916443302251897</v>
      </c>
      <c r="O4995" s="217">
        <v>7.3916443302251897</v>
      </c>
      <c r="P4995" s="217">
        <v>0</v>
      </c>
      <c r="Q4995" s="217">
        <v>7.48377231583199</v>
      </c>
      <c r="R4995" s="217">
        <v>7.48377231583199</v>
      </c>
      <c r="S4995" s="217">
        <v>0</v>
      </c>
      <c r="T4995" s="217">
        <v>7.4881293532479898</v>
      </c>
      <c r="U4995" s="217">
        <v>7.4881293532479898</v>
      </c>
      <c r="V4995" s="217">
        <v>0</v>
      </c>
      <c r="W4995" s="217">
        <v>7.5103111294507299</v>
      </c>
      <c r="X4995" s="217">
        <v>7.5103111294507299</v>
      </c>
      <c r="Y4995" s="217">
        <v>0</v>
      </c>
    </row>
    <row r="4996" spans="2:25">
      <c r="B4996" s="217" t="s">
        <v>5164</v>
      </c>
      <c r="C4996" s="217" t="s">
        <v>169</v>
      </c>
      <c r="D4996" s="217" t="s">
        <v>26</v>
      </c>
      <c r="E4996" s="217" t="s">
        <v>103</v>
      </c>
      <c r="F4996" s="217" t="s">
        <v>12</v>
      </c>
      <c r="G4996" s="217" t="s">
        <v>49</v>
      </c>
      <c r="H4996" s="217" t="s">
        <v>178</v>
      </c>
      <c r="I4996" s="217">
        <v>18</v>
      </c>
      <c r="J4996" s="217">
        <v>18</v>
      </c>
      <c r="K4996" s="217">
        <v>0</v>
      </c>
      <c r="L4996" s="217">
        <v>36</v>
      </c>
      <c r="M4996" s="217">
        <v>2448.9644136935299</v>
      </c>
      <c r="N4996" s="217">
        <v>7.3500455536846099</v>
      </c>
      <c r="O4996" s="217">
        <v>7.3500455536846099</v>
      </c>
      <c r="P4996" s="217">
        <v>0</v>
      </c>
      <c r="Q4996" s="217">
        <v>7.2951765195085203</v>
      </c>
      <c r="R4996" s="217">
        <v>7.2951765195085203</v>
      </c>
      <c r="S4996" s="217">
        <v>0</v>
      </c>
      <c r="T4996" s="217">
        <v>6.8571776044279398</v>
      </c>
      <c r="U4996" s="217">
        <v>6.8571776044279398</v>
      </c>
      <c r="V4996" s="217">
        <v>0</v>
      </c>
      <c r="W4996" s="217">
        <v>7.1165123229580303</v>
      </c>
      <c r="X4996" s="217">
        <v>7.1165123229580303</v>
      </c>
      <c r="Y4996" s="217">
        <v>0</v>
      </c>
    </row>
    <row r="4997" spans="2:25">
      <c r="B4997" s="217" t="s">
        <v>5165</v>
      </c>
      <c r="C4997" s="217" t="s">
        <v>169</v>
      </c>
      <c r="D4997" s="217" t="s">
        <v>26</v>
      </c>
      <c r="E4997" s="217" t="s">
        <v>103</v>
      </c>
      <c r="F4997" s="217" t="s">
        <v>12</v>
      </c>
      <c r="G4997" s="217" t="s">
        <v>49</v>
      </c>
      <c r="H4997" s="217" t="s">
        <v>5</v>
      </c>
      <c r="I4997" s="217">
        <v>365</v>
      </c>
      <c r="J4997" s="217">
        <v>360</v>
      </c>
      <c r="K4997" s="217">
        <v>5</v>
      </c>
      <c r="L4997" s="217">
        <v>624</v>
      </c>
      <c r="M4997" s="217">
        <v>41550</v>
      </c>
      <c r="N4997" s="217">
        <v>8.7845968712394704</v>
      </c>
      <c r="O4997" s="217">
        <v>8.6642599277978398</v>
      </c>
      <c r="P4997" s="217">
        <v>0.12033694344163701</v>
      </c>
      <c r="Q4997" s="217">
        <v>8.9138178479651806</v>
      </c>
      <c r="R4997" s="217">
        <v>8.7996368236004692</v>
      </c>
      <c r="S4997" s="217">
        <v>0.114181024364711</v>
      </c>
      <c r="T4997" s="217">
        <v>8.8312416715433102</v>
      </c>
      <c r="U4997" s="217">
        <v>8.7034387820397896</v>
      </c>
      <c r="V4997" s="217">
        <v>0.12780288950351701</v>
      </c>
      <c r="W4997" s="217">
        <v>8.9192433230229007</v>
      </c>
      <c r="X4997" s="217">
        <v>8.7996995032697001</v>
      </c>
      <c r="Y4997" s="217">
        <v>0.119543819753199</v>
      </c>
    </row>
    <row r="4998" spans="2:25">
      <c r="B4998" s="217" t="s">
        <v>5166</v>
      </c>
      <c r="C4998" s="217" t="s">
        <v>169</v>
      </c>
      <c r="D4998" s="217" t="s">
        <v>26</v>
      </c>
      <c r="E4998" s="217" t="s">
        <v>103</v>
      </c>
      <c r="F4998" s="217" t="s">
        <v>9</v>
      </c>
      <c r="G4998" s="217" t="s">
        <v>49</v>
      </c>
      <c r="H4998" s="217" t="s">
        <v>170</v>
      </c>
      <c r="I4998" s="217">
        <v>33</v>
      </c>
      <c r="J4998" s="217">
        <v>29</v>
      </c>
      <c r="K4998" s="217">
        <v>4</v>
      </c>
      <c r="L4998" s="217">
        <v>379</v>
      </c>
      <c r="M4998" s="217">
        <v>12248.0092404876</v>
      </c>
      <c r="N4998" s="217">
        <v>2.6943154068592401</v>
      </c>
      <c r="O4998" s="217">
        <v>2.3677317211793301</v>
      </c>
      <c r="P4998" s="217">
        <v>0.32658368567990698</v>
      </c>
      <c r="Q4998" s="217">
        <v>2.9520545360816901</v>
      </c>
      <c r="R4998" s="217">
        <v>2.5879711686117601</v>
      </c>
      <c r="S4998" s="217">
        <v>0.36408336746993403</v>
      </c>
      <c r="T4998" s="217">
        <v>2.76504382674797</v>
      </c>
      <c r="U4998" s="217">
        <v>2.4289186347651399</v>
      </c>
      <c r="V4998" s="217">
        <v>0.33612519198282298</v>
      </c>
      <c r="W4998" s="217">
        <v>2.8876946571561901</v>
      </c>
      <c r="X4998" s="217">
        <v>2.5342281102622199</v>
      </c>
      <c r="Y4998" s="217">
        <v>0.353466546893969</v>
      </c>
    </row>
    <row r="4999" spans="2:25">
      <c r="B4999" s="217" t="s">
        <v>5167</v>
      </c>
      <c r="C4999" s="217" t="s">
        <v>169</v>
      </c>
      <c r="D4999" s="217" t="s">
        <v>26</v>
      </c>
      <c r="E4999" s="217" t="s">
        <v>103</v>
      </c>
      <c r="F4999" s="217" t="s">
        <v>9</v>
      </c>
      <c r="G4999" s="217" t="s">
        <v>49</v>
      </c>
      <c r="H4999" s="217" t="s">
        <v>172</v>
      </c>
      <c r="I4999" s="217">
        <v>21</v>
      </c>
      <c r="J4999" s="217">
        <v>20</v>
      </c>
      <c r="K4999" s="217">
        <v>1</v>
      </c>
      <c r="L4999" s="217">
        <v>272</v>
      </c>
      <c r="M4999" s="217">
        <v>12728.1836441044</v>
      </c>
      <c r="N4999" s="217">
        <v>1.64988191459094</v>
      </c>
      <c r="O4999" s="217">
        <v>1.57131610913423</v>
      </c>
      <c r="P4999" s="217">
        <v>7.8565805456711296E-2</v>
      </c>
      <c r="Q4999" s="217">
        <v>1.7077056639918899</v>
      </c>
      <c r="R4999" s="217">
        <v>1.62349321272685</v>
      </c>
      <c r="S4999" s="217">
        <v>8.4212451265039498E-2</v>
      </c>
      <c r="T4999" s="217">
        <v>1.6432800448607801</v>
      </c>
      <c r="U4999" s="217">
        <v>1.57212844266416</v>
      </c>
      <c r="V4999" s="217">
        <v>7.1151602196621505E-2</v>
      </c>
      <c r="W4999" s="217">
        <v>1.6887519817507299</v>
      </c>
      <c r="X4999" s="217">
        <v>1.6106052898127401</v>
      </c>
      <c r="Y4999" s="217">
        <v>7.8146691937986706E-2</v>
      </c>
    </row>
    <row r="5000" spans="2:25">
      <c r="B5000" s="217" t="s">
        <v>5168</v>
      </c>
      <c r="C5000" s="217" t="s">
        <v>169</v>
      </c>
      <c r="D5000" s="217" t="s">
        <v>26</v>
      </c>
      <c r="E5000" s="217" t="s">
        <v>103</v>
      </c>
      <c r="F5000" s="217" t="s">
        <v>9</v>
      </c>
      <c r="G5000" s="217" t="s">
        <v>49</v>
      </c>
      <c r="H5000" s="217" t="s">
        <v>174</v>
      </c>
      <c r="I5000" s="217">
        <v>15</v>
      </c>
      <c r="J5000" s="217">
        <v>14</v>
      </c>
      <c r="K5000" s="217">
        <v>1</v>
      </c>
      <c r="L5000" s="217">
        <v>216</v>
      </c>
      <c r="M5000" s="217">
        <v>9462.1739523654105</v>
      </c>
      <c r="N5000" s="217">
        <v>1.5852593786072</v>
      </c>
      <c r="O5000" s="217">
        <v>1.4795754200333899</v>
      </c>
      <c r="P5000" s="217">
        <v>0.10568395857381301</v>
      </c>
      <c r="Q5000" s="217">
        <v>1.60798632192044</v>
      </c>
      <c r="R5000" s="217">
        <v>1.50352842201367</v>
      </c>
      <c r="S5000" s="217">
        <v>0.104457899906763</v>
      </c>
      <c r="T5000" s="217">
        <v>1.4950267977604701</v>
      </c>
      <c r="U5000" s="217">
        <v>1.4067696952915201</v>
      </c>
      <c r="V5000" s="217">
        <v>8.8257102468955004E-2</v>
      </c>
      <c r="W5000" s="217">
        <v>1.5668554529779</v>
      </c>
      <c r="X5000" s="217">
        <v>1.4699215767888401</v>
      </c>
      <c r="Y5000" s="217">
        <v>9.6933876189062795E-2</v>
      </c>
    </row>
    <row r="5001" spans="2:25">
      <c r="B5001" s="217" t="s">
        <v>5169</v>
      </c>
      <c r="C5001" s="217" t="s">
        <v>169</v>
      </c>
      <c r="D5001" s="217" t="s">
        <v>26</v>
      </c>
      <c r="E5001" s="217" t="s">
        <v>103</v>
      </c>
      <c r="F5001" s="217" t="s">
        <v>9</v>
      </c>
      <c r="G5001" s="217" t="s">
        <v>49</v>
      </c>
      <c r="H5001" s="217" t="s">
        <v>176</v>
      </c>
      <c r="I5001" s="217">
        <v>10</v>
      </c>
      <c r="J5001" s="217">
        <v>10</v>
      </c>
      <c r="K5001" s="217">
        <v>0</v>
      </c>
      <c r="L5001" s="217">
        <v>137</v>
      </c>
      <c r="M5001" s="217">
        <v>6346.3035666851601</v>
      </c>
      <c r="N5001" s="217">
        <v>1.5757204008479599</v>
      </c>
      <c r="O5001" s="217">
        <v>1.5757204008479599</v>
      </c>
      <c r="P5001" s="217">
        <v>0</v>
      </c>
      <c r="Q5001" s="217">
        <v>1.67841253974502</v>
      </c>
      <c r="R5001" s="217">
        <v>1.67841253974502</v>
      </c>
      <c r="S5001" s="217">
        <v>0</v>
      </c>
      <c r="T5001" s="217">
        <v>1.7080296103788</v>
      </c>
      <c r="U5001" s="217">
        <v>1.7080296103788</v>
      </c>
      <c r="V5001" s="217">
        <v>0</v>
      </c>
      <c r="W5001" s="217">
        <v>1.71002005324231</v>
      </c>
      <c r="X5001" s="217">
        <v>1.71002005324231</v>
      </c>
      <c r="Y5001" s="217">
        <v>0</v>
      </c>
    </row>
    <row r="5002" spans="2:25">
      <c r="B5002" s="217" t="s">
        <v>5170</v>
      </c>
      <c r="C5002" s="217" t="s">
        <v>169</v>
      </c>
      <c r="D5002" s="217" t="s">
        <v>26</v>
      </c>
      <c r="E5002" s="217" t="s">
        <v>103</v>
      </c>
      <c r="F5002" s="217" t="s">
        <v>9</v>
      </c>
      <c r="G5002" s="217" t="s">
        <v>49</v>
      </c>
      <c r="H5002" s="217" t="s">
        <v>178</v>
      </c>
      <c r="I5002" s="217">
        <v>2</v>
      </c>
      <c r="J5002" s="217">
        <v>2</v>
      </c>
      <c r="K5002" s="217">
        <v>0</v>
      </c>
      <c r="L5002" s="217">
        <v>31</v>
      </c>
      <c r="M5002" s="217">
        <v>2555.3295963574601</v>
      </c>
      <c r="N5002" s="217">
        <v>0.78267789910582897</v>
      </c>
      <c r="O5002" s="217">
        <v>0.78267789910582897</v>
      </c>
      <c r="P5002" s="217">
        <v>0</v>
      </c>
      <c r="Q5002" s="217">
        <v>0.83647791900413104</v>
      </c>
      <c r="R5002" s="217">
        <v>0.83647791900413104</v>
      </c>
      <c r="S5002" s="217">
        <v>0</v>
      </c>
      <c r="T5002" s="217">
        <v>0.78770338570364196</v>
      </c>
      <c r="U5002" s="217">
        <v>0.78770338570364196</v>
      </c>
      <c r="V5002" s="217">
        <v>0</v>
      </c>
      <c r="W5002" s="217">
        <v>0.82054927991180804</v>
      </c>
      <c r="X5002" s="217">
        <v>0.82054927991180804</v>
      </c>
      <c r="Y5002" s="217">
        <v>0</v>
      </c>
    </row>
    <row r="5003" spans="2:25">
      <c r="B5003" s="217" t="s">
        <v>5171</v>
      </c>
      <c r="C5003" s="217" t="s">
        <v>169</v>
      </c>
      <c r="D5003" s="217" t="s">
        <v>26</v>
      </c>
      <c r="E5003" s="217" t="s">
        <v>103</v>
      </c>
      <c r="F5003" s="217" t="s">
        <v>9</v>
      </c>
      <c r="G5003" s="217" t="s">
        <v>49</v>
      </c>
      <c r="H5003" s="217" t="s">
        <v>5</v>
      </c>
      <c r="I5003" s="217">
        <v>81</v>
      </c>
      <c r="J5003" s="217">
        <v>75</v>
      </c>
      <c r="K5003" s="217">
        <v>6</v>
      </c>
      <c r="L5003" s="217">
        <v>1035</v>
      </c>
      <c r="M5003" s="217">
        <v>43340</v>
      </c>
      <c r="N5003" s="217">
        <v>1.8689432395016199</v>
      </c>
      <c r="O5003" s="217">
        <v>1.7305029995385299</v>
      </c>
      <c r="P5003" s="217">
        <v>0.13844023996308299</v>
      </c>
      <c r="Q5003" s="217">
        <v>1.9489636719123</v>
      </c>
      <c r="R5003" s="217">
        <v>1.80292850101675</v>
      </c>
      <c r="S5003" s="217">
        <v>0.14603517089554699</v>
      </c>
      <c r="T5003" s="217">
        <v>1.8600740852220601</v>
      </c>
      <c r="U5003" s="217">
        <v>1.72823463146347</v>
      </c>
      <c r="V5003" s="217">
        <v>0.13183945375858599</v>
      </c>
      <c r="W5003" s="217">
        <v>1.9228947366233999</v>
      </c>
      <c r="X5003" s="217">
        <v>1.7827503444403101</v>
      </c>
      <c r="Y5003" s="217">
        <v>0.140144392183087</v>
      </c>
    </row>
    <row r="5004" spans="2:25">
      <c r="B5004" s="217" t="s">
        <v>5172</v>
      </c>
      <c r="C5004" s="217" t="s">
        <v>169</v>
      </c>
      <c r="D5004" s="217" t="s">
        <v>26</v>
      </c>
      <c r="E5004" s="217" t="s">
        <v>103</v>
      </c>
      <c r="F5004" s="217" t="s">
        <v>5</v>
      </c>
      <c r="G5004" s="217" t="s">
        <v>49</v>
      </c>
      <c r="H5004" s="217" t="s">
        <v>170</v>
      </c>
      <c r="I5004" s="217">
        <v>146</v>
      </c>
      <c r="J5004" s="217">
        <v>140</v>
      </c>
      <c r="K5004" s="217">
        <v>6</v>
      </c>
      <c r="L5004" s="217">
        <v>590</v>
      </c>
      <c r="M5004" s="217">
        <v>24029.982933298401</v>
      </c>
      <c r="N5004" s="217">
        <v>6.0757429751515604</v>
      </c>
      <c r="O5004" s="217">
        <v>5.8260549076795796</v>
      </c>
      <c r="P5004" s="217">
        <v>0.24968806747198199</v>
      </c>
      <c r="Q5004" s="217">
        <v>6.3970455813910698</v>
      </c>
      <c r="R5004" s="217">
        <v>6.1425624182999004</v>
      </c>
      <c r="S5004" s="217">
        <v>0.25448316309116698</v>
      </c>
      <c r="T5004" s="217">
        <v>6.1624278419443099</v>
      </c>
      <c r="U5004" s="217">
        <v>5.9117549408550403</v>
      </c>
      <c r="V5004" s="217">
        <v>0.25067290108927198</v>
      </c>
      <c r="W5004" s="217">
        <v>6.3149450576754296</v>
      </c>
      <c r="X5004" s="217">
        <v>6.06204313510319</v>
      </c>
      <c r="Y5004" s="217">
        <v>0.25290192257223498</v>
      </c>
    </row>
    <row r="5005" spans="2:25">
      <c r="B5005" s="217" t="s">
        <v>5173</v>
      </c>
      <c r="C5005" s="217" t="s">
        <v>169</v>
      </c>
      <c r="D5005" s="217" t="s">
        <v>26</v>
      </c>
      <c r="E5005" s="217" t="s">
        <v>103</v>
      </c>
      <c r="F5005" s="217" t="s">
        <v>5</v>
      </c>
      <c r="G5005" s="217" t="s">
        <v>49</v>
      </c>
      <c r="H5005" s="217" t="s">
        <v>172</v>
      </c>
      <c r="I5005" s="217">
        <v>106</v>
      </c>
      <c r="J5005" s="217">
        <v>103</v>
      </c>
      <c r="K5005" s="217">
        <v>3</v>
      </c>
      <c r="L5005" s="217">
        <v>429</v>
      </c>
      <c r="M5005" s="217">
        <v>24998.026531359701</v>
      </c>
      <c r="N5005" s="217">
        <v>4.2403347267043001</v>
      </c>
      <c r="O5005" s="217">
        <v>4.1203252533070103</v>
      </c>
      <c r="P5005" s="217">
        <v>0.120009473397291</v>
      </c>
      <c r="Q5005" s="217">
        <v>4.2956217540424504</v>
      </c>
      <c r="R5005" s="217">
        <v>4.1754116473457596</v>
      </c>
      <c r="S5005" s="217">
        <v>0.120210106696681</v>
      </c>
      <c r="T5005" s="217">
        <v>4.2887698454342704</v>
      </c>
      <c r="U5005" s="217">
        <v>4.1688385643350596</v>
      </c>
      <c r="V5005" s="217">
        <v>0.119931281099211</v>
      </c>
      <c r="W5005" s="217">
        <v>4.3191825829927399</v>
      </c>
      <c r="X5005" s="217">
        <v>4.1990513407258199</v>
      </c>
      <c r="Y5005" s="217">
        <v>0.120131242266914</v>
      </c>
    </row>
    <row r="5006" spans="2:25">
      <c r="B5006" s="217" t="s">
        <v>5174</v>
      </c>
      <c r="C5006" s="217" t="s">
        <v>169</v>
      </c>
      <c r="D5006" s="217" t="s">
        <v>26</v>
      </c>
      <c r="E5006" s="217" t="s">
        <v>103</v>
      </c>
      <c r="F5006" s="217" t="s">
        <v>5</v>
      </c>
      <c r="G5006" s="217" t="s">
        <v>49</v>
      </c>
      <c r="H5006" s="217" t="s">
        <v>174</v>
      </c>
      <c r="I5006" s="217">
        <v>120</v>
      </c>
      <c r="J5006" s="217">
        <v>118</v>
      </c>
      <c r="K5006" s="217">
        <v>2</v>
      </c>
      <c r="L5006" s="217">
        <v>353</v>
      </c>
      <c r="M5006" s="217">
        <v>18423.437695932898</v>
      </c>
      <c r="N5006" s="217">
        <v>6.5134423868402598</v>
      </c>
      <c r="O5006" s="217">
        <v>6.4048850137262603</v>
      </c>
      <c r="P5006" s="217">
        <v>0.108557373114004</v>
      </c>
      <c r="Q5006" s="217">
        <v>6.6433839195704101</v>
      </c>
      <c r="R5006" s="217">
        <v>6.5373490153165097</v>
      </c>
      <c r="S5006" s="217">
        <v>0.106034904253902</v>
      </c>
      <c r="T5006" s="217">
        <v>6.5796916016273697</v>
      </c>
      <c r="U5006" s="217">
        <v>6.4741537235356903</v>
      </c>
      <c r="V5006" s="217">
        <v>0.10553787809168701</v>
      </c>
      <c r="W5006" s="217">
        <v>6.6582131358609198</v>
      </c>
      <c r="X5006" s="217">
        <v>6.5531945356409604</v>
      </c>
      <c r="Y5006" s="217">
        <v>0.105018600219959</v>
      </c>
    </row>
    <row r="5007" spans="2:25">
      <c r="B5007" s="217" t="s">
        <v>5175</v>
      </c>
      <c r="C5007" s="217" t="s">
        <v>169</v>
      </c>
      <c r="D5007" s="217" t="s">
        <v>26</v>
      </c>
      <c r="E5007" s="217" t="s">
        <v>103</v>
      </c>
      <c r="F5007" s="217" t="s">
        <v>5</v>
      </c>
      <c r="G5007" s="217" t="s">
        <v>49</v>
      </c>
      <c r="H5007" s="217" t="s">
        <v>176</v>
      </c>
      <c r="I5007" s="217">
        <v>55</v>
      </c>
      <c r="J5007" s="217">
        <v>55</v>
      </c>
      <c r="K5007" s="217">
        <v>0</v>
      </c>
      <c r="L5007" s="217">
        <v>220</v>
      </c>
      <c r="M5007" s="217">
        <v>12434.258829357999</v>
      </c>
      <c r="N5007" s="217">
        <v>4.4232632402779002</v>
      </c>
      <c r="O5007" s="217">
        <v>4.4232632402779002</v>
      </c>
      <c r="P5007" s="217">
        <v>0</v>
      </c>
      <c r="Q5007" s="217">
        <v>4.5237975083368198</v>
      </c>
      <c r="R5007" s="217">
        <v>4.5237975083368198</v>
      </c>
      <c r="S5007" s="217">
        <v>0</v>
      </c>
      <c r="T5007" s="217">
        <v>4.5411870449065601</v>
      </c>
      <c r="U5007" s="217">
        <v>4.5411870449065601</v>
      </c>
      <c r="V5007" s="217">
        <v>0</v>
      </c>
      <c r="W5007" s="217">
        <v>4.5532353681551001</v>
      </c>
      <c r="X5007" s="217">
        <v>4.5532353681551001</v>
      </c>
      <c r="Y5007" s="217">
        <v>0</v>
      </c>
    </row>
    <row r="5008" spans="2:25">
      <c r="B5008" s="217" t="s">
        <v>5176</v>
      </c>
      <c r="C5008" s="217" t="s">
        <v>169</v>
      </c>
      <c r="D5008" s="217" t="s">
        <v>26</v>
      </c>
      <c r="E5008" s="217" t="s">
        <v>103</v>
      </c>
      <c r="F5008" s="217" t="s">
        <v>5</v>
      </c>
      <c r="G5008" s="217" t="s">
        <v>49</v>
      </c>
      <c r="H5008" s="217" t="s">
        <v>178</v>
      </c>
      <c r="I5008" s="217">
        <v>20</v>
      </c>
      <c r="J5008" s="217">
        <v>20</v>
      </c>
      <c r="K5008" s="217">
        <v>0</v>
      </c>
      <c r="L5008" s="217">
        <v>67</v>
      </c>
      <c r="M5008" s="217">
        <v>5004.2940100509904</v>
      </c>
      <c r="N5008" s="217">
        <v>3.9965677395913501</v>
      </c>
      <c r="O5008" s="217">
        <v>3.9965677395913501</v>
      </c>
      <c r="P5008" s="217">
        <v>0</v>
      </c>
      <c r="Q5008" s="217">
        <v>4.03965413934199</v>
      </c>
      <c r="R5008" s="217">
        <v>4.03965413934199</v>
      </c>
      <c r="S5008" s="217">
        <v>0</v>
      </c>
      <c r="T5008" s="217">
        <v>3.7986576493358699</v>
      </c>
      <c r="U5008" s="217">
        <v>3.7986576493358699</v>
      </c>
      <c r="V5008" s="217">
        <v>0</v>
      </c>
      <c r="W5008" s="217">
        <v>3.9445984022183902</v>
      </c>
      <c r="X5008" s="217">
        <v>3.9445984022183902</v>
      </c>
      <c r="Y5008" s="217">
        <v>0</v>
      </c>
    </row>
    <row r="5009" spans="2:25">
      <c r="B5009" s="217" t="s">
        <v>5177</v>
      </c>
      <c r="C5009" s="217" t="s">
        <v>169</v>
      </c>
      <c r="D5009" s="217" t="s">
        <v>26</v>
      </c>
      <c r="E5009" s="217" t="s">
        <v>103</v>
      </c>
      <c r="F5009" s="217" t="s">
        <v>5</v>
      </c>
      <c r="G5009" s="217" t="s">
        <v>49</v>
      </c>
      <c r="H5009" s="217" t="s">
        <v>5</v>
      </c>
      <c r="I5009" s="217">
        <v>447</v>
      </c>
      <c r="J5009" s="217">
        <v>436</v>
      </c>
      <c r="K5009" s="217">
        <v>11</v>
      </c>
      <c r="L5009" s="217">
        <v>1659</v>
      </c>
      <c r="M5009" s="217">
        <v>84890</v>
      </c>
      <c r="N5009" s="217">
        <v>5.2656378843208902</v>
      </c>
      <c r="O5009" s="217">
        <v>5.1360584285546</v>
      </c>
      <c r="P5009" s="217">
        <v>0.12957945576628599</v>
      </c>
      <c r="Q5009" s="217">
        <v>5.3741110033990598</v>
      </c>
      <c r="R5009" s="217">
        <v>5.2446240711213603</v>
      </c>
      <c r="S5009" s="217">
        <v>0.129486932277701</v>
      </c>
      <c r="T5009" s="217">
        <v>5.2874816901803596</v>
      </c>
      <c r="U5009" s="217">
        <v>5.1585821479921901</v>
      </c>
      <c r="V5009" s="217">
        <v>0.12889954218816899</v>
      </c>
      <c r="W5009" s="217">
        <v>5.3631207328193096</v>
      </c>
      <c r="X5009" s="217">
        <v>5.2340129735566903</v>
      </c>
      <c r="Y5009" s="217">
        <v>0.12910775926262599</v>
      </c>
    </row>
    <row r="5010" spans="2:25">
      <c r="B5010" s="217" t="s">
        <v>5178</v>
      </c>
      <c r="C5010" s="217" t="s">
        <v>169</v>
      </c>
      <c r="D5010" s="217" t="s">
        <v>26</v>
      </c>
      <c r="E5010" s="217" t="s">
        <v>103</v>
      </c>
      <c r="F5010" s="217" t="s">
        <v>12</v>
      </c>
      <c r="G5010" s="217" t="s">
        <v>13</v>
      </c>
      <c r="H5010" s="217" t="s">
        <v>170</v>
      </c>
      <c r="I5010" s="217">
        <v>2</v>
      </c>
      <c r="J5010" s="217">
        <v>2</v>
      </c>
      <c r="K5010" s="217">
        <v>0</v>
      </c>
      <c r="L5010" s="217">
        <v>6</v>
      </c>
      <c r="M5010" s="217">
        <v>407.14124574034003</v>
      </c>
      <c r="N5010" s="217">
        <v>4.9123001438069203</v>
      </c>
      <c r="O5010" s="217">
        <v>4.9123001438069203</v>
      </c>
      <c r="P5010" s="217">
        <v>0</v>
      </c>
      <c r="Q5010" s="217">
        <v>5.3114568424345503</v>
      </c>
      <c r="R5010" s="217">
        <v>5.3114568424345503</v>
      </c>
      <c r="S5010" s="217">
        <v>0</v>
      </c>
      <c r="T5010" s="217">
        <v>4.8707455418280103</v>
      </c>
      <c r="U5010" s="217">
        <v>4.8707455418280103</v>
      </c>
      <c r="V5010" s="217">
        <v>0</v>
      </c>
      <c r="W5010" s="217">
        <v>5.1385928721337999</v>
      </c>
      <c r="X5010" s="217">
        <v>5.1385928721337999</v>
      </c>
      <c r="Y5010" s="217">
        <v>0</v>
      </c>
    </row>
    <row r="5011" spans="2:25">
      <c r="B5011" s="217" t="s">
        <v>5179</v>
      </c>
      <c r="C5011" s="217" t="s">
        <v>169</v>
      </c>
      <c r="D5011" s="217" t="s">
        <v>26</v>
      </c>
      <c r="E5011" s="217" t="s">
        <v>103</v>
      </c>
      <c r="F5011" s="217" t="s">
        <v>12</v>
      </c>
      <c r="G5011" s="217" t="s">
        <v>13</v>
      </c>
      <c r="H5011" s="217" t="s">
        <v>172</v>
      </c>
      <c r="I5011" s="217">
        <v>4</v>
      </c>
      <c r="J5011" s="217">
        <v>4</v>
      </c>
      <c r="K5011" s="217">
        <v>0</v>
      </c>
      <c r="L5011" s="217">
        <v>13</v>
      </c>
      <c r="M5011" s="217">
        <v>658.03268353580802</v>
      </c>
      <c r="N5011" s="217">
        <v>6.0787254190883004</v>
      </c>
      <c r="O5011" s="217">
        <v>6.0787254190883004</v>
      </c>
      <c r="P5011" s="217">
        <v>0</v>
      </c>
      <c r="Q5011" s="217">
        <v>6.19712255636317</v>
      </c>
      <c r="R5011" s="217">
        <v>6.19712255636317</v>
      </c>
      <c r="S5011" s="217">
        <v>0</v>
      </c>
      <c r="T5011" s="217">
        <v>6.24708787304575</v>
      </c>
      <c r="U5011" s="217">
        <v>6.24708787304575</v>
      </c>
      <c r="V5011" s="217">
        <v>0</v>
      </c>
      <c r="W5011" s="217">
        <v>6.2465479793334797</v>
      </c>
      <c r="X5011" s="217">
        <v>6.2465479793334797</v>
      </c>
      <c r="Y5011" s="217">
        <v>0</v>
      </c>
    </row>
    <row r="5012" spans="2:25">
      <c r="B5012" s="217" t="s">
        <v>5180</v>
      </c>
      <c r="C5012" s="217" t="s">
        <v>169</v>
      </c>
      <c r="D5012" s="217" t="s">
        <v>26</v>
      </c>
      <c r="E5012" s="217" t="s">
        <v>103</v>
      </c>
      <c r="F5012" s="217" t="s">
        <v>12</v>
      </c>
      <c r="G5012" s="217" t="s">
        <v>13</v>
      </c>
      <c r="H5012" s="217" t="s">
        <v>174</v>
      </c>
      <c r="I5012" s="217">
        <v>5</v>
      </c>
      <c r="J5012" s="217">
        <v>5</v>
      </c>
      <c r="K5012" s="217">
        <v>0</v>
      </c>
      <c r="L5012" s="217">
        <v>24</v>
      </c>
      <c r="M5012" s="217">
        <v>1140.9919406684601</v>
      </c>
      <c r="N5012" s="217">
        <v>4.38215189939966</v>
      </c>
      <c r="O5012" s="217">
        <v>4.38215189939966</v>
      </c>
      <c r="P5012" s="217">
        <v>0</v>
      </c>
      <c r="Q5012" s="217">
        <v>4.3834600302430404</v>
      </c>
      <c r="R5012" s="217">
        <v>4.3834600302430404</v>
      </c>
      <c r="S5012" s="217">
        <v>0</v>
      </c>
      <c r="T5012" s="217">
        <v>4.1695001475191296</v>
      </c>
      <c r="U5012" s="217">
        <v>4.1695001475191296</v>
      </c>
      <c r="V5012" s="217">
        <v>0</v>
      </c>
      <c r="W5012" s="217">
        <v>4.3227830260748403</v>
      </c>
      <c r="X5012" s="217">
        <v>4.3227830260748403</v>
      </c>
      <c r="Y5012" s="217">
        <v>0</v>
      </c>
    </row>
    <row r="5013" spans="2:25">
      <c r="B5013" s="217" t="s">
        <v>5181</v>
      </c>
      <c r="C5013" s="217" t="s">
        <v>169</v>
      </c>
      <c r="D5013" s="217" t="s">
        <v>26</v>
      </c>
      <c r="E5013" s="217" t="s">
        <v>103</v>
      </c>
      <c r="F5013" s="217" t="s">
        <v>12</v>
      </c>
      <c r="G5013" s="217" t="s">
        <v>13</v>
      </c>
      <c r="H5013" s="217" t="s">
        <v>176</v>
      </c>
      <c r="I5013" s="217">
        <v>16</v>
      </c>
      <c r="J5013" s="217">
        <v>16</v>
      </c>
      <c r="K5013" s="217">
        <v>0</v>
      </c>
      <c r="L5013" s="217">
        <v>44</v>
      </c>
      <c r="M5013" s="217">
        <v>1949.60244682951</v>
      </c>
      <c r="N5013" s="217">
        <v>8.2068013537937201</v>
      </c>
      <c r="O5013" s="217">
        <v>8.2068013537937201</v>
      </c>
      <c r="P5013" s="217">
        <v>0</v>
      </c>
      <c r="Q5013" s="217">
        <v>8.2681583426065295</v>
      </c>
      <c r="R5013" s="217">
        <v>8.2681583426065295</v>
      </c>
      <c r="S5013" s="217">
        <v>0</v>
      </c>
      <c r="T5013" s="217">
        <v>7.8429155943480904</v>
      </c>
      <c r="U5013" s="217">
        <v>7.8429155943480904</v>
      </c>
      <c r="V5013" s="217">
        <v>0</v>
      </c>
      <c r="W5013" s="217">
        <v>8.1020187880541492</v>
      </c>
      <c r="X5013" s="217">
        <v>8.1020187880541492</v>
      </c>
      <c r="Y5013" s="217">
        <v>0</v>
      </c>
    </row>
    <row r="5014" spans="2:25">
      <c r="B5014" s="217" t="s">
        <v>5182</v>
      </c>
      <c r="C5014" s="217" t="s">
        <v>169</v>
      </c>
      <c r="D5014" s="217" t="s">
        <v>26</v>
      </c>
      <c r="E5014" s="217" t="s">
        <v>103</v>
      </c>
      <c r="F5014" s="217" t="s">
        <v>12</v>
      </c>
      <c r="G5014" s="217" t="s">
        <v>13</v>
      </c>
      <c r="H5014" s="217" t="s">
        <v>178</v>
      </c>
      <c r="I5014" s="217">
        <v>3</v>
      </c>
      <c r="J5014" s="217">
        <v>3</v>
      </c>
      <c r="K5014" s="217">
        <v>0</v>
      </c>
      <c r="L5014" s="217">
        <v>30</v>
      </c>
      <c r="M5014" s="217">
        <v>2294.2316832258798</v>
      </c>
      <c r="N5014" s="217">
        <v>1.3076273080588601</v>
      </c>
      <c r="O5014" s="217">
        <v>1.3076273080588601</v>
      </c>
      <c r="P5014" s="217">
        <v>0</v>
      </c>
      <c r="Q5014" s="217">
        <v>1.32170974705896</v>
      </c>
      <c r="R5014" s="217">
        <v>1.32170974705896</v>
      </c>
      <c r="S5014" s="217">
        <v>0</v>
      </c>
      <c r="T5014" s="217">
        <v>1.27414400185152</v>
      </c>
      <c r="U5014" s="217">
        <v>1.27414400185152</v>
      </c>
      <c r="V5014" s="217">
        <v>0</v>
      </c>
      <c r="W5014" s="217">
        <v>1.31269275500982</v>
      </c>
      <c r="X5014" s="217">
        <v>1.31269275500982</v>
      </c>
      <c r="Y5014" s="217">
        <v>0</v>
      </c>
    </row>
    <row r="5015" spans="2:25">
      <c r="B5015" s="217" t="s">
        <v>5183</v>
      </c>
      <c r="C5015" s="217" t="s">
        <v>169</v>
      </c>
      <c r="D5015" s="217" t="s">
        <v>26</v>
      </c>
      <c r="E5015" s="217" t="s">
        <v>103</v>
      </c>
      <c r="F5015" s="217" t="s">
        <v>12</v>
      </c>
      <c r="G5015" s="217" t="s">
        <v>13</v>
      </c>
      <c r="H5015" s="217" t="s">
        <v>5</v>
      </c>
      <c r="I5015" s="217">
        <v>30</v>
      </c>
      <c r="J5015" s="217">
        <v>30</v>
      </c>
      <c r="K5015" s="217">
        <v>0</v>
      </c>
      <c r="L5015" s="217">
        <v>117</v>
      </c>
      <c r="M5015" s="217">
        <v>6450</v>
      </c>
      <c r="N5015" s="217">
        <v>4.6511627906976702</v>
      </c>
      <c r="O5015" s="217">
        <v>4.6511627906976702</v>
      </c>
      <c r="P5015" s="217">
        <v>0</v>
      </c>
      <c r="Q5015" s="217">
        <v>4.6874694286926903</v>
      </c>
      <c r="R5015" s="217">
        <v>4.6874694286926903</v>
      </c>
      <c r="S5015" s="217">
        <v>0</v>
      </c>
      <c r="T5015" s="217">
        <v>4.4862088411193799</v>
      </c>
      <c r="U5015" s="217">
        <v>4.4862088411193799</v>
      </c>
      <c r="V5015" s="217">
        <v>0</v>
      </c>
      <c r="W5015" s="217">
        <v>4.6195195169557399</v>
      </c>
      <c r="X5015" s="217">
        <v>4.6195195169557399</v>
      </c>
      <c r="Y5015" s="217">
        <v>0</v>
      </c>
    </row>
    <row r="5016" spans="2:25">
      <c r="B5016" s="217" t="s">
        <v>5184</v>
      </c>
      <c r="C5016" s="217" t="s">
        <v>169</v>
      </c>
      <c r="D5016" s="217" t="s">
        <v>26</v>
      </c>
      <c r="E5016" s="217" t="s">
        <v>103</v>
      </c>
      <c r="F5016" s="217" t="s">
        <v>9</v>
      </c>
      <c r="G5016" s="217" t="s">
        <v>13</v>
      </c>
      <c r="H5016" s="217" t="s">
        <v>170</v>
      </c>
      <c r="I5016" s="217">
        <v>2</v>
      </c>
      <c r="J5016" s="217">
        <v>2</v>
      </c>
      <c r="K5016" s="217">
        <v>0</v>
      </c>
      <c r="L5016" s="217">
        <v>16</v>
      </c>
      <c r="M5016" s="217">
        <v>455.13627566409502</v>
      </c>
      <c r="N5016" s="217">
        <v>4.3942882757076998</v>
      </c>
      <c r="O5016" s="217">
        <v>4.3942882757076998</v>
      </c>
      <c r="P5016" s="217">
        <v>0</v>
      </c>
      <c r="Q5016" s="217">
        <v>4.8177670215094697</v>
      </c>
      <c r="R5016" s="217">
        <v>4.8177670215094697</v>
      </c>
      <c r="S5016" s="217">
        <v>0</v>
      </c>
      <c r="T5016" s="217">
        <v>4.0705600827552697</v>
      </c>
      <c r="U5016" s="217">
        <v>4.0705600827552697</v>
      </c>
      <c r="V5016" s="217">
        <v>0</v>
      </c>
      <c r="W5016" s="217">
        <v>4.4707468979138003</v>
      </c>
      <c r="X5016" s="217">
        <v>4.4707468979138003</v>
      </c>
      <c r="Y5016" s="217">
        <v>0</v>
      </c>
    </row>
    <row r="5017" spans="2:25">
      <c r="B5017" s="217" t="s">
        <v>5185</v>
      </c>
      <c r="C5017" s="217" t="s">
        <v>169</v>
      </c>
      <c r="D5017" s="217" t="s">
        <v>26</v>
      </c>
      <c r="E5017" s="217" t="s">
        <v>103</v>
      </c>
      <c r="F5017" s="217" t="s">
        <v>9</v>
      </c>
      <c r="G5017" s="217" t="s">
        <v>13</v>
      </c>
      <c r="H5017" s="217" t="s">
        <v>172</v>
      </c>
      <c r="I5017" s="217">
        <v>3</v>
      </c>
      <c r="J5017" s="217">
        <v>3</v>
      </c>
      <c r="K5017" s="217">
        <v>0</v>
      </c>
      <c r="L5017" s="217">
        <v>27</v>
      </c>
      <c r="M5017" s="217">
        <v>727.18454284967299</v>
      </c>
      <c r="N5017" s="217">
        <v>4.1255002316793901</v>
      </c>
      <c r="O5017" s="217">
        <v>4.1255002316793901</v>
      </c>
      <c r="P5017" s="217">
        <v>0</v>
      </c>
      <c r="Q5017" s="217">
        <v>4.1135238927459996</v>
      </c>
      <c r="R5017" s="217">
        <v>4.1135238927459996</v>
      </c>
      <c r="S5017" s="217">
        <v>0</v>
      </c>
      <c r="T5017" s="217">
        <v>3.7211594057260999</v>
      </c>
      <c r="U5017" s="217">
        <v>3.7211594057260999</v>
      </c>
      <c r="V5017" s="217">
        <v>0</v>
      </c>
      <c r="W5017" s="217">
        <v>3.9516987933266301</v>
      </c>
      <c r="X5017" s="217">
        <v>3.9516987933266301</v>
      </c>
      <c r="Y5017" s="217">
        <v>0</v>
      </c>
    </row>
    <row r="5018" spans="2:25">
      <c r="B5018" s="217" t="s">
        <v>5186</v>
      </c>
      <c r="C5018" s="217" t="s">
        <v>169</v>
      </c>
      <c r="D5018" s="217" t="s">
        <v>26</v>
      </c>
      <c r="E5018" s="217" t="s">
        <v>103</v>
      </c>
      <c r="F5018" s="217" t="s">
        <v>9</v>
      </c>
      <c r="G5018" s="217" t="s">
        <v>13</v>
      </c>
      <c r="H5018" s="217" t="s">
        <v>174</v>
      </c>
      <c r="I5018" s="217">
        <v>2</v>
      </c>
      <c r="J5018" s="217">
        <v>2</v>
      </c>
      <c r="K5018" s="217">
        <v>0</v>
      </c>
      <c r="L5018" s="217">
        <v>41</v>
      </c>
      <c r="M5018" s="217">
        <v>1258.5872794173099</v>
      </c>
      <c r="N5018" s="217">
        <v>1.5890832782975</v>
      </c>
      <c r="O5018" s="217">
        <v>1.5890832782975</v>
      </c>
      <c r="P5018" s="217">
        <v>0</v>
      </c>
      <c r="Q5018" s="217">
        <v>1.6079516983725901</v>
      </c>
      <c r="R5018" s="217">
        <v>1.6079516983725901</v>
      </c>
      <c r="S5018" s="217">
        <v>0</v>
      </c>
      <c r="T5018" s="217">
        <v>1.50076818575601</v>
      </c>
      <c r="U5018" s="217">
        <v>1.50076818575601</v>
      </c>
      <c r="V5018" s="217">
        <v>0</v>
      </c>
      <c r="W5018" s="217">
        <v>1.56998257980477</v>
      </c>
      <c r="X5018" s="217">
        <v>1.56998257980477</v>
      </c>
      <c r="Y5018" s="217">
        <v>0</v>
      </c>
    </row>
    <row r="5019" spans="2:25">
      <c r="B5019" s="217" t="s">
        <v>5187</v>
      </c>
      <c r="C5019" s="217" t="s">
        <v>169</v>
      </c>
      <c r="D5019" s="217" t="s">
        <v>26</v>
      </c>
      <c r="E5019" s="217" t="s">
        <v>103</v>
      </c>
      <c r="F5019" s="217" t="s">
        <v>9</v>
      </c>
      <c r="G5019" s="217" t="s">
        <v>13</v>
      </c>
      <c r="H5019" s="217" t="s">
        <v>176</v>
      </c>
      <c r="I5019" s="217">
        <v>2</v>
      </c>
      <c r="J5019" s="217">
        <v>1</v>
      </c>
      <c r="K5019" s="217">
        <v>1</v>
      </c>
      <c r="L5019" s="217">
        <v>79</v>
      </c>
      <c r="M5019" s="217">
        <v>2114.9630380884</v>
      </c>
      <c r="N5019" s="217">
        <v>0.94564300367522602</v>
      </c>
      <c r="O5019" s="217">
        <v>0.47282150183761301</v>
      </c>
      <c r="P5019" s="217">
        <v>0.47282150183761301</v>
      </c>
      <c r="Q5019" s="217">
        <v>0.94586625519069101</v>
      </c>
      <c r="R5019" s="217">
        <v>0.489304463122056</v>
      </c>
      <c r="S5019" s="217">
        <v>0.45656179206863601</v>
      </c>
      <c r="T5019" s="217">
        <v>0.87981890320002898</v>
      </c>
      <c r="U5019" s="217">
        <v>0.41341625840483198</v>
      </c>
      <c r="V5019" s="217">
        <v>0.466402644795197</v>
      </c>
      <c r="W5019" s="217">
        <v>0.92189019717947795</v>
      </c>
      <c r="X5019" s="217">
        <v>0.45406023181937</v>
      </c>
      <c r="Y5019" s="217">
        <v>0.46782996536010801</v>
      </c>
    </row>
    <row r="5020" spans="2:25">
      <c r="B5020" s="217" t="s">
        <v>5188</v>
      </c>
      <c r="C5020" s="217" t="s">
        <v>169</v>
      </c>
      <c r="D5020" s="217" t="s">
        <v>26</v>
      </c>
      <c r="E5020" s="217" t="s">
        <v>103</v>
      </c>
      <c r="F5020" s="217" t="s">
        <v>9</v>
      </c>
      <c r="G5020" s="217" t="s">
        <v>13</v>
      </c>
      <c r="H5020" s="217" t="s">
        <v>178</v>
      </c>
      <c r="I5020" s="217">
        <v>2</v>
      </c>
      <c r="J5020" s="217">
        <v>2</v>
      </c>
      <c r="K5020" s="217">
        <v>0</v>
      </c>
      <c r="L5020" s="217">
        <v>50</v>
      </c>
      <c r="M5020" s="217">
        <v>2514.1288639805198</v>
      </c>
      <c r="N5020" s="217">
        <v>0.79550417190369604</v>
      </c>
      <c r="O5020" s="217">
        <v>0.79550417190369604</v>
      </c>
      <c r="P5020" s="217">
        <v>0</v>
      </c>
      <c r="Q5020" s="217">
        <v>0.79453610567788602</v>
      </c>
      <c r="R5020" s="217">
        <v>0.79453610567788602</v>
      </c>
      <c r="S5020" s="217">
        <v>0</v>
      </c>
      <c r="T5020" s="217">
        <v>0.81166174548774495</v>
      </c>
      <c r="U5020" s="217">
        <v>0.81166174548774495</v>
      </c>
      <c r="V5020" s="217">
        <v>0</v>
      </c>
      <c r="W5020" s="217">
        <v>0.81414565400330496</v>
      </c>
      <c r="X5020" s="217">
        <v>0.81414565400330496</v>
      </c>
      <c r="Y5020" s="217">
        <v>0</v>
      </c>
    </row>
    <row r="5021" spans="2:25">
      <c r="B5021" s="217" t="s">
        <v>5189</v>
      </c>
      <c r="C5021" s="217" t="s">
        <v>169</v>
      </c>
      <c r="D5021" s="217" t="s">
        <v>26</v>
      </c>
      <c r="E5021" s="217" t="s">
        <v>103</v>
      </c>
      <c r="F5021" s="217" t="s">
        <v>9</v>
      </c>
      <c r="G5021" s="217" t="s">
        <v>13</v>
      </c>
      <c r="H5021" s="217" t="s">
        <v>5</v>
      </c>
      <c r="I5021" s="217">
        <v>11</v>
      </c>
      <c r="J5021" s="217">
        <v>10</v>
      </c>
      <c r="K5021" s="217">
        <v>1</v>
      </c>
      <c r="L5021" s="217">
        <v>213</v>
      </c>
      <c r="M5021" s="217">
        <v>7070</v>
      </c>
      <c r="N5021" s="217">
        <v>1.5558698727015601</v>
      </c>
      <c r="O5021" s="217">
        <v>1.41442715700141</v>
      </c>
      <c r="P5021" s="217">
        <v>0.141442715700141</v>
      </c>
      <c r="Q5021" s="217">
        <v>1.5888813521842899</v>
      </c>
      <c r="R5021" s="217">
        <v>1.44920263040987</v>
      </c>
      <c r="S5021" s="217">
        <v>0.139678721774423</v>
      </c>
      <c r="T5021" s="217">
        <v>1.4658253719873</v>
      </c>
      <c r="U5021" s="217">
        <v>1.3231359783741601</v>
      </c>
      <c r="V5021" s="217">
        <v>0.14268939361314201</v>
      </c>
      <c r="W5021" s="217">
        <v>1.5419768953355599</v>
      </c>
      <c r="X5021" s="217">
        <v>1.3988508328737901</v>
      </c>
      <c r="Y5021" s="217">
        <v>0.14312606246176801</v>
      </c>
    </row>
    <row r="5022" spans="2:25">
      <c r="B5022" s="217" t="s">
        <v>5190</v>
      </c>
      <c r="C5022" s="217" t="s">
        <v>169</v>
      </c>
      <c r="D5022" s="217" t="s">
        <v>26</v>
      </c>
      <c r="E5022" s="217" t="s">
        <v>103</v>
      </c>
      <c r="F5022" s="217" t="s">
        <v>5</v>
      </c>
      <c r="G5022" s="217" t="s">
        <v>13</v>
      </c>
      <c r="H5022" s="217" t="s">
        <v>170</v>
      </c>
      <c r="I5022" s="217">
        <v>4</v>
      </c>
      <c r="J5022" s="217">
        <v>4</v>
      </c>
      <c r="K5022" s="217">
        <v>0</v>
      </c>
      <c r="L5022" s="217">
        <v>22</v>
      </c>
      <c r="M5022" s="217">
        <v>862.27752140443499</v>
      </c>
      <c r="N5022" s="217">
        <v>4.6388777402952597</v>
      </c>
      <c r="O5022" s="217">
        <v>4.6388777402952597</v>
      </c>
      <c r="P5022" s="217">
        <v>0</v>
      </c>
      <c r="Q5022" s="217">
        <v>5.1420416927249599</v>
      </c>
      <c r="R5022" s="217">
        <v>5.1420416927249599</v>
      </c>
      <c r="S5022" s="217">
        <v>0</v>
      </c>
      <c r="T5022" s="217">
        <v>4.5301926134915096</v>
      </c>
      <c r="U5022" s="217">
        <v>4.5301926134915096</v>
      </c>
      <c r="V5022" s="217">
        <v>0</v>
      </c>
      <c r="W5022" s="217">
        <v>4.8733027283353403</v>
      </c>
      <c r="X5022" s="217">
        <v>4.8733027283353403</v>
      </c>
      <c r="Y5022" s="217">
        <v>0</v>
      </c>
    </row>
    <row r="5023" spans="2:25">
      <c r="B5023" s="217" t="s">
        <v>5191</v>
      </c>
      <c r="C5023" s="217" t="s">
        <v>169</v>
      </c>
      <c r="D5023" s="217" t="s">
        <v>26</v>
      </c>
      <c r="E5023" s="217" t="s">
        <v>103</v>
      </c>
      <c r="F5023" s="217" t="s">
        <v>5</v>
      </c>
      <c r="G5023" s="217" t="s">
        <v>13</v>
      </c>
      <c r="H5023" s="217" t="s">
        <v>172</v>
      </c>
      <c r="I5023" s="217">
        <v>7</v>
      </c>
      <c r="J5023" s="217">
        <v>7</v>
      </c>
      <c r="K5023" s="217">
        <v>0</v>
      </c>
      <c r="L5023" s="217">
        <v>40</v>
      </c>
      <c r="M5023" s="217">
        <v>1385.21722638548</v>
      </c>
      <c r="N5023" s="217">
        <v>5.0533590448232202</v>
      </c>
      <c r="O5023" s="217">
        <v>5.0533590448232202</v>
      </c>
      <c r="P5023" s="217">
        <v>0</v>
      </c>
      <c r="Q5023" s="217">
        <v>5.0927836609856802</v>
      </c>
      <c r="R5023" s="217">
        <v>5.0927836609856802</v>
      </c>
      <c r="S5023" s="217">
        <v>0</v>
      </c>
      <c r="T5023" s="217">
        <v>4.9127811408817603</v>
      </c>
      <c r="U5023" s="217">
        <v>4.9127811408817603</v>
      </c>
      <c r="V5023" s="217">
        <v>0</v>
      </c>
      <c r="W5023" s="217">
        <v>5.0317048236574102</v>
      </c>
      <c r="X5023" s="217">
        <v>5.0317048236574102</v>
      </c>
      <c r="Y5023" s="217">
        <v>0</v>
      </c>
    </row>
    <row r="5024" spans="2:25">
      <c r="B5024" s="217" t="s">
        <v>5192</v>
      </c>
      <c r="C5024" s="217" t="s">
        <v>169</v>
      </c>
      <c r="D5024" s="217" t="s">
        <v>26</v>
      </c>
      <c r="E5024" s="217" t="s">
        <v>103</v>
      </c>
      <c r="F5024" s="217" t="s">
        <v>5</v>
      </c>
      <c r="G5024" s="217" t="s">
        <v>13</v>
      </c>
      <c r="H5024" s="217" t="s">
        <v>174</v>
      </c>
      <c r="I5024" s="217">
        <v>7</v>
      </c>
      <c r="J5024" s="217">
        <v>7</v>
      </c>
      <c r="K5024" s="217">
        <v>0</v>
      </c>
      <c r="L5024" s="217">
        <v>65</v>
      </c>
      <c r="M5024" s="217">
        <v>2399.57922008577</v>
      </c>
      <c r="N5024" s="217">
        <v>2.9171781208164398</v>
      </c>
      <c r="O5024" s="217">
        <v>2.9171781208164398</v>
      </c>
      <c r="P5024" s="217">
        <v>0</v>
      </c>
      <c r="Q5024" s="217">
        <v>2.93565690616771</v>
      </c>
      <c r="R5024" s="217">
        <v>2.93565690616771</v>
      </c>
      <c r="S5024" s="217">
        <v>0</v>
      </c>
      <c r="T5024" s="217">
        <v>2.77727394753343</v>
      </c>
      <c r="U5024" s="217">
        <v>2.77727394753343</v>
      </c>
      <c r="V5024" s="217">
        <v>0</v>
      </c>
      <c r="W5024" s="217">
        <v>2.8867586738837798</v>
      </c>
      <c r="X5024" s="217">
        <v>2.8867586738837798</v>
      </c>
      <c r="Y5024" s="217">
        <v>0</v>
      </c>
    </row>
    <row r="5025" spans="2:25">
      <c r="B5025" s="217" t="s">
        <v>5193</v>
      </c>
      <c r="C5025" s="217" t="s">
        <v>169</v>
      </c>
      <c r="D5025" s="217" t="s">
        <v>26</v>
      </c>
      <c r="E5025" s="217" t="s">
        <v>103</v>
      </c>
      <c r="F5025" s="217" t="s">
        <v>5</v>
      </c>
      <c r="G5025" s="217" t="s">
        <v>13</v>
      </c>
      <c r="H5025" s="217" t="s">
        <v>176</v>
      </c>
      <c r="I5025" s="217">
        <v>18</v>
      </c>
      <c r="J5025" s="217">
        <v>17</v>
      </c>
      <c r="K5025" s="217">
        <v>1</v>
      </c>
      <c r="L5025" s="217">
        <v>123</v>
      </c>
      <c r="M5025" s="217">
        <v>4064.56548491792</v>
      </c>
      <c r="N5025" s="217">
        <v>4.4285176525735102</v>
      </c>
      <c r="O5025" s="217">
        <v>4.1824888940972</v>
      </c>
      <c r="P5025" s="217">
        <v>0.24602875847630601</v>
      </c>
      <c r="Q5025" s="217">
        <v>4.4530845661599399</v>
      </c>
      <c r="R5025" s="217">
        <v>4.2089649686196298</v>
      </c>
      <c r="S5025" s="217">
        <v>0.24411959754031701</v>
      </c>
      <c r="T5025" s="217">
        <v>4.21069672228196</v>
      </c>
      <c r="U5025" s="217">
        <v>3.9613153068479998</v>
      </c>
      <c r="V5025" s="217">
        <v>0.249381415433962</v>
      </c>
      <c r="W5025" s="217">
        <v>4.3583729022909496</v>
      </c>
      <c r="X5025" s="217">
        <v>4.10822831103299</v>
      </c>
      <c r="Y5025" s="217">
        <v>0.25014459125795802</v>
      </c>
    </row>
    <row r="5026" spans="2:25">
      <c r="B5026" s="217" t="s">
        <v>5194</v>
      </c>
      <c r="C5026" s="217" t="s">
        <v>169</v>
      </c>
      <c r="D5026" s="217" t="s">
        <v>26</v>
      </c>
      <c r="E5026" s="217" t="s">
        <v>103</v>
      </c>
      <c r="F5026" s="217" t="s">
        <v>5</v>
      </c>
      <c r="G5026" s="217" t="s">
        <v>13</v>
      </c>
      <c r="H5026" s="217" t="s">
        <v>178</v>
      </c>
      <c r="I5026" s="217">
        <v>5</v>
      </c>
      <c r="J5026" s="217">
        <v>5</v>
      </c>
      <c r="K5026" s="217">
        <v>0</v>
      </c>
      <c r="L5026" s="217">
        <v>80</v>
      </c>
      <c r="M5026" s="217">
        <v>4808.36054720639</v>
      </c>
      <c r="N5026" s="217">
        <v>1.0398554665175701</v>
      </c>
      <c r="O5026" s="217">
        <v>1.0398554665175701</v>
      </c>
      <c r="P5026" s="217">
        <v>0</v>
      </c>
      <c r="Q5026" s="217">
        <v>1.05644681788468</v>
      </c>
      <c r="R5026" s="217">
        <v>1.05644681788468</v>
      </c>
      <c r="S5026" s="217">
        <v>0</v>
      </c>
      <c r="T5026" s="217">
        <v>1.04099744673259</v>
      </c>
      <c r="U5026" s="217">
        <v>1.04099744673259</v>
      </c>
      <c r="V5026" s="217">
        <v>0</v>
      </c>
      <c r="W5026" s="217">
        <v>1.06159596234694</v>
      </c>
      <c r="X5026" s="217">
        <v>1.06159596234694</v>
      </c>
      <c r="Y5026" s="217">
        <v>0</v>
      </c>
    </row>
    <row r="5027" spans="2:25">
      <c r="B5027" s="217" t="s">
        <v>5195</v>
      </c>
      <c r="C5027" s="217" t="s">
        <v>169</v>
      </c>
      <c r="D5027" s="217" t="s">
        <v>26</v>
      </c>
      <c r="E5027" s="217" t="s">
        <v>103</v>
      </c>
      <c r="F5027" s="217" t="s">
        <v>5</v>
      </c>
      <c r="G5027" s="217" t="s">
        <v>13</v>
      </c>
      <c r="H5027" s="217" t="s">
        <v>5</v>
      </c>
      <c r="I5027" s="217">
        <v>41</v>
      </c>
      <c r="J5027" s="217">
        <v>40</v>
      </c>
      <c r="K5027" s="217">
        <v>1</v>
      </c>
      <c r="L5027" s="217">
        <v>330</v>
      </c>
      <c r="M5027" s="217">
        <v>13520</v>
      </c>
      <c r="N5027" s="217">
        <v>3.03254437869822</v>
      </c>
      <c r="O5027" s="217">
        <v>2.9585798816567999</v>
      </c>
      <c r="P5027" s="217">
        <v>7.3964497041420094E-2</v>
      </c>
      <c r="Q5027" s="217">
        <v>3.0669857413238999</v>
      </c>
      <c r="R5027" s="217">
        <v>2.9930381827374402</v>
      </c>
      <c r="S5027" s="217">
        <v>7.3947558586459197E-2</v>
      </c>
      <c r="T5027" s="217">
        <v>2.90441061097681</v>
      </c>
      <c r="U5027" s="217">
        <v>2.8288691672992599</v>
      </c>
      <c r="V5027" s="217">
        <v>7.5541443677545894E-2</v>
      </c>
      <c r="W5027" s="217">
        <v>3.0088971731443399</v>
      </c>
      <c r="X5027" s="217">
        <v>2.93312455184105</v>
      </c>
      <c r="Y5027" s="217">
        <v>7.5772621303289101E-2</v>
      </c>
    </row>
    <row r="5028" spans="2:25">
      <c r="B5028" s="217" t="s">
        <v>5196</v>
      </c>
      <c r="C5028" s="217" t="s">
        <v>169</v>
      </c>
      <c r="D5028" s="217" t="s">
        <v>26</v>
      </c>
      <c r="E5028" s="217" t="s">
        <v>103</v>
      </c>
      <c r="F5028" s="217" t="s">
        <v>12</v>
      </c>
      <c r="G5028" s="217" t="s">
        <v>5</v>
      </c>
      <c r="H5028" s="217" t="s">
        <v>170</v>
      </c>
      <c r="I5028" s="217">
        <v>134</v>
      </c>
      <c r="J5028" s="217">
        <v>132</v>
      </c>
      <c r="K5028" s="217">
        <v>2</v>
      </c>
      <c r="L5028" s="217">
        <v>250</v>
      </c>
      <c r="M5028" s="217">
        <v>13684.7115240687</v>
      </c>
      <c r="N5028" s="217">
        <v>9.7919491955910605</v>
      </c>
      <c r="O5028" s="217">
        <v>9.6458007001344797</v>
      </c>
      <c r="P5028" s="217">
        <v>0.14614849545658301</v>
      </c>
      <c r="Q5028" s="217">
        <v>10.0646586705847</v>
      </c>
      <c r="R5028" s="217">
        <v>9.9418741565172706</v>
      </c>
      <c r="S5028" s="217">
        <v>0.122784514067422</v>
      </c>
      <c r="T5028" s="217">
        <v>9.8668238569236895</v>
      </c>
      <c r="U5028" s="217">
        <v>9.7260612339793902</v>
      </c>
      <c r="V5028" s="217">
        <v>0.140762622944304</v>
      </c>
      <c r="W5028" s="217">
        <v>10.0002719517739</v>
      </c>
      <c r="X5028" s="217">
        <v>9.8709613261690592</v>
      </c>
      <c r="Y5028" s="217">
        <v>0.12931062560485801</v>
      </c>
    </row>
    <row r="5029" spans="2:25">
      <c r="B5029" s="217" t="s">
        <v>5197</v>
      </c>
      <c r="C5029" s="217" t="s">
        <v>169</v>
      </c>
      <c r="D5029" s="217" t="s">
        <v>26</v>
      </c>
      <c r="E5029" s="217" t="s">
        <v>103</v>
      </c>
      <c r="F5029" s="217" t="s">
        <v>12</v>
      </c>
      <c r="G5029" s="217" t="s">
        <v>5</v>
      </c>
      <c r="H5029" s="217" t="s">
        <v>172</v>
      </c>
      <c r="I5029" s="217">
        <v>119</v>
      </c>
      <c r="J5029" s="217">
        <v>115</v>
      </c>
      <c r="K5029" s="217">
        <v>4</v>
      </c>
      <c r="L5029" s="217">
        <v>225</v>
      </c>
      <c r="M5029" s="217">
        <v>14713.7666757513</v>
      </c>
      <c r="N5029" s="217">
        <v>8.0876639287827903</v>
      </c>
      <c r="O5029" s="217">
        <v>7.8158096790758096</v>
      </c>
      <c r="P5029" s="217">
        <v>0.27185424970698502</v>
      </c>
      <c r="Q5029" s="217">
        <v>8.0977782949016408</v>
      </c>
      <c r="R5029" s="217">
        <v>7.8368160261409097</v>
      </c>
      <c r="S5029" s="217">
        <v>0.26096226876073297</v>
      </c>
      <c r="T5029" s="217">
        <v>8.2807496676922607</v>
      </c>
      <c r="U5029" s="217">
        <v>7.9902380569518296</v>
      </c>
      <c r="V5029" s="217">
        <v>0.29051161074043502</v>
      </c>
      <c r="W5029" s="217">
        <v>8.2156302030748503</v>
      </c>
      <c r="X5029" s="217">
        <v>7.9427722705319104</v>
      </c>
      <c r="Y5029" s="217">
        <v>0.272857932542937</v>
      </c>
    </row>
    <row r="5030" spans="2:25">
      <c r="B5030" s="217" t="s">
        <v>5198</v>
      </c>
      <c r="C5030" s="217" t="s">
        <v>169</v>
      </c>
      <c r="D5030" s="217" t="s">
        <v>26</v>
      </c>
      <c r="E5030" s="217" t="s">
        <v>103</v>
      </c>
      <c r="F5030" s="217" t="s">
        <v>12</v>
      </c>
      <c r="G5030" s="217" t="s">
        <v>5</v>
      </c>
      <c r="H5030" s="217" t="s">
        <v>174</v>
      </c>
      <c r="I5030" s="217">
        <v>137</v>
      </c>
      <c r="J5030" s="217">
        <v>136</v>
      </c>
      <c r="K5030" s="217">
        <v>1</v>
      </c>
      <c r="L5030" s="217">
        <v>214</v>
      </c>
      <c r="M5030" s="217">
        <v>12070.8179840884</v>
      </c>
      <c r="N5030" s="217">
        <v>11.3496865067961</v>
      </c>
      <c r="O5030" s="217">
        <v>11.266842079739201</v>
      </c>
      <c r="P5030" s="217">
        <v>8.2844427056905895E-2</v>
      </c>
      <c r="Q5030" s="217">
        <v>11.5868988871259</v>
      </c>
      <c r="R5030" s="217">
        <v>11.506288321900101</v>
      </c>
      <c r="S5030" s="217">
        <v>8.0610565225793102E-2</v>
      </c>
      <c r="T5030" s="217">
        <v>11.4691852296886</v>
      </c>
      <c r="U5030" s="217">
        <v>11.3767716652877</v>
      </c>
      <c r="V5030" s="217">
        <v>9.24135644009208E-2</v>
      </c>
      <c r="W5030" s="217">
        <v>11.6106000394741</v>
      </c>
      <c r="X5030" s="217">
        <v>11.5257049474596</v>
      </c>
      <c r="Y5030" s="217">
        <v>8.4895092014492302E-2</v>
      </c>
    </row>
    <row r="5031" spans="2:25">
      <c r="B5031" s="217" t="s">
        <v>5199</v>
      </c>
      <c r="C5031" s="217" t="s">
        <v>169</v>
      </c>
      <c r="D5031" s="217" t="s">
        <v>26</v>
      </c>
      <c r="E5031" s="217" t="s">
        <v>103</v>
      </c>
      <c r="F5031" s="217" t="s">
        <v>12</v>
      </c>
      <c r="G5031" s="217" t="s">
        <v>5</v>
      </c>
      <c r="H5031" s="217" t="s">
        <v>176</v>
      </c>
      <c r="I5031" s="217">
        <v>80</v>
      </c>
      <c r="J5031" s="217">
        <v>80</v>
      </c>
      <c r="K5031" s="217">
        <v>0</v>
      </c>
      <c r="L5031" s="217">
        <v>193</v>
      </c>
      <c r="M5031" s="217">
        <v>10374.884571595499</v>
      </c>
      <c r="N5031" s="217">
        <v>7.7109291624337697</v>
      </c>
      <c r="O5031" s="217">
        <v>7.7109291624337697</v>
      </c>
      <c r="P5031" s="217">
        <v>0</v>
      </c>
      <c r="Q5031" s="217">
        <v>7.7691631409871196</v>
      </c>
      <c r="R5031" s="217">
        <v>7.7691631409871196</v>
      </c>
      <c r="S5031" s="217">
        <v>0</v>
      </c>
      <c r="T5031" s="217">
        <v>7.6068208820592798</v>
      </c>
      <c r="U5031" s="217">
        <v>7.6068208820592798</v>
      </c>
      <c r="V5031" s="217">
        <v>0</v>
      </c>
      <c r="W5031" s="217">
        <v>7.7203607278360096</v>
      </c>
      <c r="X5031" s="217">
        <v>7.7203607278360096</v>
      </c>
      <c r="Y5031" s="217">
        <v>0</v>
      </c>
    </row>
    <row r="5032" spans="2:25">
      <c r="B5032" s="217" t="s">
        <v>5200</v>
      </c>
      <c r="C5032" s="217" t="s">
        <v>169</v>
      </c>
      <c r="D5032" s="217" t="s">
        <v>26</v>
      </c>
      <c r="E5032" s="217" t="s">
        <v>103</v>
      </c>
      <c r="F5032" s="217" t="s">
        <v>12</v>
      </c>
      <c r="G5032" s="217" t="s">
        <v>5</v>
      </c>
      <c r="H5032" s="217" t="s">
        <v>178</v>
      </c>
      <c r="I5032" s="217">
        <v>27</v>
      </c>
      <c r="J5032" s="217">
        <v>27</v>
      </c>
      <c r="K5032" s="217">
        <v>0</v>
      </c>
      <c r="L5032" s="217">
        <v>98</v>
      </c>
      <c r="M5032" s="217">
        <v>6575.8192444961196</v>
      </c>
      <c r="N5032" s="217">
        <v>4.1059522769879404</v>
      </c>
      <c r="O5032" s="217">
        <v>4.1059522769879404</v>
      </c>
      <c r="P5032" s="217">
        <v>0</v>
      </c>
      <c r="Q5032" s="217">
        <v>4.1689125373642604</v>
      </c>
      <c r="R5032" s="217">
        <v>4.1689125373642604</v>
      </c>
      <c r="S5032" s="217">
        <v>0</v>
      </c>
      <c r="T5032" s="217">
        <v>3.93366778618224</v>
      </c>
      <c r="U5032" s="217">
        <v>3.93366778618224</v>
      </c>
      <c r="V5032" s="217">
        <v>0</v>
      </c>
      <c r="W5032" s="217">
        <v>4.0765233717570597</v>
      </c>
      <c r="X5032" s="217">
        <v>4.0765233717570597</v>
      </c>
      <c r="Y5032" s="217">
        <v>0</v>
      </c>
    </row>
    <row r="5033" spans="2:25">
      <c r="B5033" s="217" t="s">
        <v>5201</v>
      </c>
      <c r="C5033" s="217" t="s">
        <v>169</v>
      </c>
      <c r="D5033" s="217" t="s">
        <v>26</v>
      </c>
      <c r="E5033" s="217" t="s">
        <v>103</v>
      </c>
      <c r="F5033" s="217" t="s">
        <v>12</v>
      </c>
      <c r="G5033" s="217" t="s">
        <v>5</v>
      </c>
      <c r="H5033" s="217" t="s">
        <v>5</v>
      </c>
      <c r="I5033" s="217">
        <v>497</v>
      </c>
      <c r="J5033" s="217">
        <v>490</v>
      </c>
      <c r="K5033" s="217">
        <v>7</v>
      </c>
      <c r="L5033" s="217">
        <v>980</v>
      </c>
      <c r="M5033" s="217">
        <v>57420</v>
      </c>
      <c r="N5033" s="217">
        <v>8.6555207244862409</v>
      </c>
      <c r="O5033" s="217">
        <v>8.5336119818878409</v>
      </c>
      <c r="P5033" s="217">
        <v>0.121908742598398</v>
      </c>
      <c r="Q5033" s="217">
        <v>8.7712684846339197</v>
      </c>
      <c r="R5033" s="217">
        <v>8.6563834771716603</v>
      </c>
      <c r="S5033" s="217">
        <v>0.114885007462262</v>
      </c>
      <c r="T5033" s="217">
        <v>8.6969788806543598</v>
      </c>
      <c r="U5033" s="217">
        <v>8.5675160683409395</v>
      </c>
      <c r="V5033" s="217">
        <v>0.129462812313417</v>
      </c>
      <c r="W5033" s="217">
        <v>8.7746291798409199</v>
      </c>
      <c r="X5033" s="217">
        <v>8.6541494998442907</v>
      </c>
      <c r="Y5033" s="217">
        <v>0.120479679996633</v>
      </c>
    </row>
    <row r="5034" spans="2:25">
      <c r="B5034" s="217" t="s">
        <v>5202</v>
      </c>
      <c r="C5034" s="217" t="s">
        <v>169</v>
      </c>
      <c r="D5034" s="217" t="s">
        <v>26</v>
      </c>
      <c r="E5034" s="217" t="s">
        <v>103</v>
      </c>
      <c r="F5034" s="217" t="s">
        <v>9</v>
      </c>
      <c r="G5034" s="217" t="s">
        <v>5</v>
      </c>
      <c r="H5034" s="217" t="s">
        <v>170</v>
      </c>
      <c r="I5034" s="217">
        <v>38</v>
      </c>
      <c r="J5034" s="217">
        <v>34</v>
      </c>
      <c r="K5034" s="217">
        <v>4</v>
      </c>
      <c r="L5034" s="217">
        <v>451</v>
      </c>
      <c r="M5034" s="217">
        <v>14272.2856022715</v>
      </c>
      <c r="N5034" s="217">
        <v>2.6625027734837401</v>
      </c>
      <c r="O5034" s="217">
        <v>2.3822393236433501</v>
      </c>
      <c r="P5034" s="217">
        <v>0.28026344984039397</v>
      </c>
      <c r="Q5034" s="217">
        <v>2.93963801518515</v>
      </c>
      <c r="R5034" s="217">
        <v>2.6302024346393398</v>
      </c>
      <c r="S5034" s="217">
        <v>0.309435580545805</v>
      </c>
      <c r="T5034" s="217">
        <v>2.71556160149155</v>
      </c>
      <c r="U5034" s="217">
        <v>2.4297130118608599</v>
      </c>
      <c r="V5034" s="217">
        <v>0.28584858963068899</v>
      </c>
      <c r="W5034" s="217">
        <v>2.8548258269965001</v>
      </c>
      <c r="X5034" s="217">
        <v>2.5543178452073998</v>
      </c>
      <c r="Y5034" s="217">
        <v>0.30050798178910498</v>
      </c>
    </row>
    <row r="5035" spans="2:25">
      <c r="B5035" s="217" t="s">
        <v>5203</v>
      </c>
      <c r="C5035" s="217" t="s">
        <v>169</v>
      </c>
      <c r="D5035" s="217" t="s">
        <v>26</v>
      </c>
      <c r="E5035" s="217" t="s">
        <v>103</v>
      </c>
      <c r="F5035" s="217" t="s">
        <v>9</v>
      </c>
      <c r="G5035" s="217" t="s">
        <v>5</v>
      </c>
      <c r="H5035" s="217" t="s">
        <v>172</v>
      </c>
      <c r="I5035" s="217">
        <v>28</v>
      </c>
      <c r="J5035" s="217">
        <v>27</v>
      </c>
      <c r="K5035" s="217">
        <v>1</v>
      </c>
      <c r="L5035" s="217">
        <v>354</v>
      </c>
      <c r="M5035" s="217">
        <v>15433.1517890614</v>
      </c>
      <c r="N5035" s="217">
        <v>1.8142762011739999</v>
      </c>
      <c r="O5035" s="217">
        <v>1.7494806225606401</v>
      </c>
      <c r="P5035" s="217">
        <v>6.4795578613357094E-2</v>
      </c>
      <c r="Q5035" s="217">
        <v>1.8846665830229501</v>
      </c>
      <c r="R5035" s="217">
        <v>1.8157394133122799</v>
      </c>
      <c r="S5035" s="217">
        <v>6.8927169710677902E-2</v>
      </c>
      <c r="T5035" s="217">
        <v>1.7696035029141</v>
      </c>
      <c r="U5035" s="217">
        <v>1.7113665262423501</v>
      </c>
      <c r="V5035" s="217">
        <v>5.8236976671752101E-2</v>
      </c>
      <c r="W5035" s="217">
        <v>1.8412272475479201</v>
      </c>
      <c r="X5035" s="217">
        <v>1.77726484986655</v>
      </c>
      <c r="Y5035" s="217">
        <v>6.3962397681372601E-2</v>
      </c>
    </row>
    <row r="5036" spans="2:25">
      <c r="B5036" s="217" t="s">
        <v>5204</v>
      </c>
      <c r="C5036" s="217" t="s">
        <v>169</v>
      </c>
      <c r="D5036" s="217" t="s">
        <v>26</v>
      </c>
      <c r="E5036" s="217" t="s">
        <v>103</v>
      </c>
      <c r="F5036" s="217" t="s">
        <v>9</v>
      </c>
      <c r="G5036" s="217" t="s">
        <v>5</v>
      </c>
      <c r="H5036" s="217" t="s">
        <v>174</v>
      </c>
      <c r="I5036" s="217">
        <v>29</v>
      </c>
      <c r="J5036" s="217">
        <v>27</v>
      </c>
      <c r="K5036" s="217">
        <v>2</v>
      </c>
      <c r="L5036" s="217">
        <v>350</v>
      </c>
      <c r="M5036" s="217">
        <v>12820.2452838669</v>
      </c>
      <c r="N5036" s="217">
        <v>2.26204720408071</v>
      </c>
      <c r="O5036" s="217">
        <v>2.1060439486268701</v>
      </c>
      <c r="P5036" s="217">
        <v>0.156003255453842</v>
      </c>
      <c r="Q5036" s="217">
        <v>2.2991740282679101</v>
      </c>
      <c r="R5036" s="217">
        <v>2.14191044726818</v>
      </c>
      <c r="S5036" s="217">
        <v>0.15726358099973201</v>
      </c>
      <c r="T5036" s="217">
        <v>2.0709275865846299</v>
      </c>
      <c r="U5036" s="217">
        <v>1.9380546493025601</v>
      </c>
      <c r="V5036" s="217">
        <v>0.132872937282071</v>
      </c>
      <c r="W5036" s="217">
        <v>2.2038295838818498</v>
      </c>
      <c r="X5036" s="217">
        <v>2.0578935799675202</v>
      </c>
      <c r="Y5036" s="217">
        <v>0.145936003914337</v>
      </c>
    </row>
    <row r="5037" spans="2:25">
      <c r="B5037" s="217" t="s">
        <v>5205</v>
      </c>
      <c r="C5037" s="217" t="s">
        <v>169</v>
      </c>
      <c r="D5037" s="217" t="s">
        <v>26</v>
      </c>
      <c r="E5037" s="217" t="s">
        <v>103</v>
      </c>
      <c r="F5037" s="217" t="s">
        <v>9</v>
      </c>
      <c r="G5037" s="217" t="s">
        <v>5</v>
      </c>
      <c r="H5037" s="217" t="s">
        <v>176</v>
      </c>
      <c r="I5037" s="217">
        <v>21</v>
      </c>
      <c r="J5037" s="217">
        <v>20</v>
      </c>
      <c r="K5037" s="217">
        <v>1</v>
      </c>
      <c r="L5037" s="217">
        <v>326</v>
      </c>
      <c r="M5037" s="217">
        <v>10799.3067646114</v>
      </c>
      <c r="N5037" s="217">
        <v>1.94456926335453</v>
      </c>
      <c r="O5037" s="217">
        <v>1.85197072700431</v>
      </c>
      <c r="P5037" s="217">
        <v>9.2598536350215699E-2</v>
      </c>
      <c r="Q5037" s="217">
        <v>1.98995625577185</v>
      </c>
      <c r="R5037" s="217">
        <v>1.8930405965299899</v>
      </c>
      <c r="S5037" s="217">
        <v>9.6915659241864099E-2</v>
      </c>
      <c r="T5037" s="217">
        <v>1.93094690605113</v>
      </c>
      <c r="U5037" s="217">
        <v>1.8319423012468801</v>
      </c>
      <c r="V5037" s="217">
        <v>9.9004604804249996E-2</v>
      </c>
      <c r="W5037" s="217">
        <v>1.97970120371048</v>
      </c>
      <c r="X5037" s="217">
        <v>1.88039361754444</v>
      </c>
      <c r="Y5037" s="217">
        <v>9.9307586166030401E-2</v>
      </c>
    </row>
    <row r="5038" spans="2:25">
      <c r="B5038" s="217" t="s">
        <v>5206</v>
      </c>
      <c r="C5038" s="217" t="s">
        <v>169</v>
      </c>
      <c r="D5038" s="217" t="s">
        <v>26</v>
      </c>
      <c r="E5038" s="217" t="s">
        <v>103</v>
      </c>
      <c r="F5038" s="217" t="s">
        <v>9</v>
      </c>
      <c r="G5038" s="217" t="s">
        <v>5</v>
      </c>
      <c r="H5038" s="217" t="s">
        <v>178</v>
      </c>
      <c r="I5038" s="217">
        <v>9</v>
      </c>
      <c r="J5038" s="217">
        <v>9</v>
      </c>
      <c r="K5038" s="217">
        <v>0</v>
      </c>
      <c r="L5038" s="217">
        <v>126</v>
      </c>
      <c r="M5038" s="217">
        <v>7075.0105601888099</v>
      </c>
      <c r="N5038" s="217">
        <v>1.27208290693489</v>
      </c>
      <c r="O5038" s="217">
        <v>1.27208290693489</v>
      </c>
      <c r="P5038" s="217">
        <v>0</v>
      </c>
      <c r="Q5038" s="217">
        <v>1.3342857702738</v>
      </c>
      <c r="R5038" s="217">
        <v>1.3342857702738</v>
      </c>
      <c r="S5038" s="217">
        <v>0</v>
      </c>
      <c r="T5038" s="217">
        <v>1.32620345861108</v>
      </c>
      <c r="U5038" s="217">
        <v>1.32620345861108</v>
      </c>
      <c r="V5038" s="217">
        <v>0</v>
      </c>
      <c r="W5038" s="217">
        <v>1.34203010033489</v>
      </c>
      <c r="X5038" s="217">
        <v>1.34203010033489</v>
      </c>
      <c r="Y5038" s="217">
        <v>0</v>
      </c>
    </row>
    <row r="5039" spans="2:25">
      <c r="B5039" s="217" t="s">
        <v>5207</v>
      </c>
      <c r="C5039" s="217" t="s">
        <v>169</v>
      </c>
      <c r="D5039" s="217" t="s">
        <v>26</v>
      </c>
      <c r="E5039" s="217" t="s">
        <v>103</v>
      </c>
      <c r="F5039" s="217" t="s">
        <v>9</v>
      </c>
      <c r="G5039" s="217" t="s">
        <v>5</v>
      </c>
      <c r="H5039" s="217" t="s">
        <v>5</v>
      </c>
      <c r="I5039" s="217">
        <v>125</v>
      </c>
      <c r="J5039" s="217">
        <v>117</v>
      </c>
      <c r="K5039" s="217">
        <v>8</v>
      </c>
      <c r="L5039" s="217">
        <v>1607</v>
      </c>
      <c r="M5039" s="217">
        <v>60400</v>
      </c>
      <c r="N5039" s="217">
        <v>2.0695364238410598</v>
      </c>
      <c r="O5039" s="217">
        <v>1.93708609271523</v>
      </c>
      <c r="P5039" s="217">
        <v>0.13245033112582799</v>
      </c>
      <c r="Q5039" s="217">
        <v>2.1609748435364202</v>
      </c>
      <c r="R5039" s="217">
        <v>2.0215003403249301</v>
      </c>
      <c r="S5039" s="217">
        <v>0.139474503211483</v>
      </c>
      <c r="T5039" s="217">
        <v>2.0214481252384902</v>
      </c>
      <c r="U5039" s="217">
        <v>1.8945838514022399</v>
      </c>
      <c r="V5039" s="217">
        <v>0.12686427383624399</v>
      </c>
      <c r="W5039" s="217">
        <v>2.1100131719387898</v>
      </c>
      <c r="X5039" s="217">
        <v>1.9756459421027199</v>
      </c>
      <c r="Y5039" s="217">
        <v>0.13436722983607199</v>
      </c>
    </row>
    <row r="5040" spans="2:25">
      <c r="B5040" s="217" t="s">
        <v>5208</v>
      </c>
      <c r="C5040" s="217" t="s">
        <v>169</v>
      </c>
      <c r="D5040" s="217" t="s">
        <v>26</v>
      </c>
      <c r="E5040" s="217" t="s">
        <v>103</v>
      </c>
      <c r="F5040" s="217" t="s">
        <v>5</v>
      </c>
      <c r="G5040" s="217" t="s">
        <v>5</v>
      </c>
      <c r="H5040" s="217" t="s">
        <v>170</v>
      </c>
      <c r="I5040" s="217">
        <v>172</v>
      </c>
      <c r="J5040" s="217">
        <v>166</v>
      </c>
      <c r="K5040" s="217">
        <v>6</v>
      </c>
      <c r="L5040" s="217">
        <v>701</v>
      </c>
      <c r="M5040" s="217">
        <v>27956.9971263402</v>
      </c>
      <c r="N5040" s="217">
        <v>6.1523059584230904</v>
      </c>
      <c r="O5040" s="217">
        <v>5.9376906342920597</v>
      </c>
      <c r="P5040" s="217">
        <v>0.21461532413103801</v>
      </c>
      <c r="Q5040" s="217">
        <v>6.4249332421506402</v>
      </c>
      <c r="R5040" s="217">
        <v>6.2066139196847896</v>
      </c>
      <c r="S5040" s="217">
        <v>0.218319322465854</v>
      </c>
      <c r="T5040" s="217">
        <v>6.2124737394259002</v>
      </c>
      <c r="U5040" s="217">
        <v>5.9972436158166103</v>
      </c>
      <c r="V5040" s="217">
        <v>0.21523012360928501</v>
      </c>
      <c r="W5040" s="217">
        <v>6.3492812395094598</v>
      </c>
      <c r="X5040" s="217">
        <v>6.1322463681993797</v>
      </c>
      <c r="Y5040" s="217">
        <v>0.217034871310085</v>
      </c>
    </row>
    <row r="5041" spans="2:25">
      <c r="B5041" s="217" t="s">
        <v>5209</v>
      </c>
      <c r="C5041" s="217" t="s">
        <v>169</v>
      </c>
      <c r="D5041" s="217" t="s">
        <v>26</v>
      </c>
      <c r="E5041" s="217" t="s">
        <v>103</v>
      </c>
      <c r="F5041" s="217" t="s">
        <v>5</v>
      </c>
      <c r="G5041" s="217" t="s">
        <v>5</v>
      </c>
      <c r="H5041" s="217" t="s">
        <v>172</v>
      </c>
      <c r="I5041" s="217">
        <v>148</v>
      </c>
      <c r="J5041" s="217">
        <v>143</v>
      </c>
      <c r="K5041" s="217">
        <v>5</v>
      </c>
      <c r="L5041" s="217">
        <v>579</v>
      </c>
      <c r="M5041" s="217">
        <v>30146.918464812701</v>
      </c>
      <c r="N5041" s="217">
        <v>4.9092911493672204</v>
      </c>
      <c r="O5041" s="217">
        <v>4.7434367186453503</v>
      </c>
      <c r="P5041" s="217">
        <v>0.16585443072186601</v>
      </c>
      <c r="Q5041" s="217">
        <v>4.9447124183341398</v>
      </c>
      <c r="R5041" s="217">
        <v>4.7836164665907797</v>
      </c>
      <c r="S5041" s="217">
        <v>0.161095951743362</v>
      </c>
      <c r="T5041" s="217">
        <v>4.9772296048532603</v>
      </c>
      <c r="U5041" s="217">
        <v>4.8073262381359596</v>
      </c>
      <c r="V5041" s="217">
        <v>0.169903366717302</v>
      </c>
      <c r="W5041" s="217">
        <v>4.9808713294683997</v>
      </c>
      <c r="X5041" s="217">
        <v>4.8165542051618297</v>
      </c>
      <c r="Y5041" s="217">
        <v>0.164317124306568</v>
      </c>
    </row>
    <row r="5042" spans="2:25">
      <c r="B5042" s="217" t="s">
        <v>5210</v>
      </c>
      <c r="C5042" s="217" t="s">
        <v>169</v>
      </c>
      <c r="D5042" s="217" t="s">
        <v>26</v>
      </c>
      <c r="E5042" s="217" t="s">
        <v>103</v>
      </c>
      <c r="F5042" s="217" t="s">
        <v>5</v>
      </c>
      <c r="G5042" s="217" t="s">
        <v>5</v>
      </c>
      <c r="H5042" s="217" t="s">
        <v>174</v>
      </c>
      <c r="I5042" s="217">
        <v>166</v>
      </c>
      <c r="J5042" s="217">
        <v>163</v>
      </c>
      <c r="K5042" s="217">
        <v>3</v>
      </c>
      <c r="L5042" s="217">
        <v>564</v>
      </c>
      <c r="M5042" s="217">
        <v>24891.063267955298</v>
      </c>
      <c r="N5042" s="217">
        <v>6.6690602250691304</v>
      </c>
      <c r="O5042" s="217">
        <v>6.5485350402787201</v>
      </c>
      <c r="P5042" s="217">
        <v>0.120525184790406</v>
      </c>
      <c r="Q5042" s="217">
        <v>6.7824366685347401</v>
      </c>
      <c r="R5042" s="217">
        <v>6.6637937436936703</v>
      </c>
      <c r="S5042" s="217">
        <v>0.118642924841071</v>
      </c>
      <c r="T5042" s="217">
        <v>6.6045854736556802</v>
      </c>
      <c r="U5042" s="217">
        <v>6.4926454567510401</v>
      </c>
      <c r="V5042" s="217">
        <v>0.111940016904644</v>
      </c>
      <c r="W5042" s="217">
        <v>6.7430226434551299</v>
      </c>
      <c r="X5042" s="217">
        <v>6.62806883779953</v>
      </c>
      <c r="Y5042" s="217">
        <v>0.114953805655592</v>
      </c>
    </row>
    <row r="5043" spans="2:25">
      <c r="B5043" s="217" t="s">
        <v>5211</v>
      </c>
      <c r="C5043" s="217" t="s">
        <v>169</v>
      </c>
      <c r="D5043" s="217" t="s">
        <v>26</v>
      </c>
      <c r="E5043" s="217" t="s">
        <v>103</v>
      </c>
      <c r="F5043" s="217" t="s">
        <v>5</v>
      </c>
      <c r="G5043" s="217" t="s">
        <v>5</v>
      </c>
      <c r="H5043" s="217" t="s">
        <v>176</v>
      </c>
      <c r="I5043" s="217">
        <v>101</v>
      </c>
      <c r="J5043" s="217">
        <v>100</v>
      </c>
      <c r="K5043" s="217">
        <v>1</v>
      </c>
      <c r="L5043" s="217">
        <v>519</v>
      </c>
      <c r="M5043" s="217">
        <v>21174.191336206899</v>
      </c>
      <c r="N5043" s="217">
        <v>4.7699578414262502</v>
      </c>
      <c r="O5043" s="217">
        <v>4.7227305360656002</v>
      </c>
      <c r="P5043" s="217">
        <v>4.7227305360656002E-2</v>
      </c>
      <c r="Q5043" s="217">
        <v>4.82271791800241</v>
      </c>
      <c r="R5043" s="217">
        <v>4.7732447255388797</v>
      </c>
      <c r="S5043" s="217">
        <v>4.9473192463529998E-2</v>
      </c>
      <c r="T5043" s="217">
        <v>4.7120897472169201</v>
      </c>
      <c r="U5043" s="217">
        <v>4.66155019657492</v>
      </c>
      <c r="V5043" s="217">
        <v>5.0539550641993697E-2</v>
      </c>
      <c r="W5043" s="217">
        <v>4.7931350445876104</v>
      </c>
      <c r="X5043" s="217">
        <v>4.7424408289994</v>
      </c>
      <c r="Y5043" s="217">
        <v>5.0694215588210703E-2</v>
      </c>
    </row>
    <row r="5044" spans="2:25">
      <c r="B5044" s="217" t="s">
        <v>5212</v>
      </c>
      <c r="C5044" s="217" t="s">
        <v>169</v>
      </c>
      <c r="D5044" s="217" t="s">
        <v>26</v>
      </c>
      <c r="E5044" s="217" t="s">
        <v>103</v>
      </c>
      <c r="F5044" s="217" t="s">
        <v>5</v>
      </c>
      <c r="G5044" s="217" t="s">
        <v>5</v>
      </c>
      <c r="H5044" s="217" t="s">
        <v>178</v>
      </c>
      <c r="I5044" s="217">
        <v>36</v>
      </c>
      <c r="J5044" s="217">
        <v>36</v>
      </c>
      <c r="K5044" s="217">
        <v>0</v>
      </c>
      <c r="L5044" s="217">
        <v>224</v>
      </c>
      <c r="M5044" s="217">
        <v>13650.829804684899</v>
      </c>
      <c r="N5044" s="217">
        <v>2.6372023177407802</v>
      </c>
      <c r="O5044" s="217">
        <v>2.6372023177407802</v>
      </c>
      <c r="P5044" s="217">
        <v>0</v>
      </c>
      <c r="Q5044" s="217">
        <v>2.71913923306239</v>
      </c>
      <c r="R5044" s="217">
        <v>2.71913923306239</v>
      </c>
      <c r="S5044" s="217">
        <v>0</v>
      </c>
      <c r="T5044" s="217">
        <v>2.5979399461125499</v>
      </c>
      <c r="U5044" s="217">
        <v>2.5979399461125499</v>
      </c>
      <c r="V5044" s="217">
        <v>0</v>
      </c>
      <c r="W5044" s="217">
        <v>2.6770791791510402</v>
      </c>
      <c r="X5044" s="217">
        <v>2.6770791791510402</v>
      </c>
      <c r="Y5044" s="217">
        <v>0</v>
      </c>
    </row>
    <row r="5045" spans="2:25">
      <c r="B5045" s="217" t="s">
        <v>5213</v>
      </c>
      <c r="C5045" s="217" t="s">
        <v>169</v>
      </c>
      <c r="D5045" s="217" t="s">
        <v>26</v>
      </c>
      <c r="E5045" s="217" t="s">
        <v>103</v>
      </c>
      <c r="F5045" s="217" t="s">
        <v>5</v>
      </c>
      <c r="G5045" s="217" t="s">
        <v>5</v>
      </c>
      <c r="H5045" s="217" t="s">
        <v>5</v>
      </c>
      <c r="I5045" s="217">
        <v>623</v>
      </c>
      <c r="J5045" s="217">
        <v>608</v>
      </c>
      <c r="K5045" s="217">
        <v>15</v>
      </c>
      <c r="L5045" s="217">
        <v>2587</v>
      </c>
      <c r="M5045" s="217">
        <v>117820</v>
      </c>
      <c r="N5045" s="217">
        <v>5.2877270412493598</v>
      </c>
      <c r="O5045" s="217">
        <v>5.1604141911390302</v>
      </c>
      <c r="P5045" s="217">
        <v>0.12731285011033799</v>
      </c>
      <c r="Q5045" s="217">
        <v>5.3889901832685396</v>
      </c>
      <c r="R5045" s="217">
        <v>5.2623576204141802</v>
      </c>
      <c r="S5045" s="217">
        <v>0.126632562854362</v>
      </c>
      <c r="T5045" s="217">
        <v>5.27995443469477</v>
      </c>
      <c r="U5045" s="217">
        <v>5.1526685672457901</v>
      </c>
      <c r="V5045" s="217">
        <v>0.12728586744897499</v>
      </c>
      <c r="W5045" s="217">
        <v>5.3638456986995999</v>
      </c>
      <c r="X5045" s="217">
        <v>5.2370920154950404</v>
      </c>
      <c r="Y5045" s="217">
        <v>0.12675368320456101</v>
      </c>
    </row>
    <row r="5046" spans="2:25">
      <c r="B5046" s="217" t="s">
        <v>5214</v>
      </c>
      <c r="C5046" s="217" t="s">
        <v>169</v>
      </c>
      <c r="D5046" s="217" t="s">
        <v>26</v>
      </c>
      <c r="E5046" s="217" t="s">
        <v>87</v>
      </c>
      <c r="F5046" s="217" t="s">
        <v>12</v>
      </c>
      <c r="G5046" s="217" t="s">
        <v>10</v>
      </c>
      <c r="H5046" s="217" t="s">
        <v>170</v>
      </c>
      <c r="I5046" s="217">
        <v>7</v>
      </c>
      <c r="J5046" s="217">
        <v>7</v>
      </c>
      <c r="K5046" s="217">
        <v>0</v>
      </c>
      <c r="L5046" s="217">
        <v>12</v>
      </c>
      <c r="M5046" s="217">
        <v>483.08243727598602</v>
      </c>
      <c r="N5046" s="217">
        <v>14.4902804570411</v>
      </c>
      <c r="O5046" s="217">
        <v>14.4902804570411</v>
      </c>
      <c r="P5046" s="217">
        <v>0</v>
      </c>
      <c r="Q5046" s="217">
        <v>14.4902804570411</v>
      </c>
      <c r="R5046" s="217">
        <v>14.4902804570411</v>
      </c>
      <c r="S5046" s="217">
        <v>0</v>
      </c>
      <c r="T5046" s="217">
        <v>14.4902804570411</v>
      </c>
      <c r="U5046" s="217">
        <v>14.4902804570411</v>
      </c>
      <c r="V5046" s="217">
        <v>0</v>
      </c>
      <c r="W5046" s="217">
        <v>14.4902804570411</v>
      </c>
      <c r="X5046" s="217">
        <v>14.4902804570411</v>
      </c>
      <c r="Y5046" s="217">
        <v>0</v>
      </c>
    </row>
    <row r="5047" spans="2:25">
      <c r="B5047" s="217" t="s">
        <v>5215</v>
      </c>
      <c r="C5047" s="217" t="s">
        <v>169</v>
      </c>
      <c r="D5047" s="217" t="s">
        <v>26</v>
      </c>
      <c r="E5047" s="217" t="s">
        <v>87</v>
      </c>
      <c r="F5047" s="217" t="s">
        <v>12</v>
      </c>
      <c r="G5047" s="217" t="s">
        <v>10</v>
      </c>
      <c r="H5047" s="217" t="s">
        <v>172</v>
      </c>
      <c r="I5047" s="217">
        <v>11</v>
      </c>
      <c r="J5047" s="217">
        <v>11</v>
      </c>
      <c r="K5047" s="217">
        <v>0</v>
      </c>
      <c r="L5047" s="217">
        <v>21</v>
      </c>
      <c r="M5047" s="217">
        <v>546.093189964158</v>
      </c>
      <c r="N5047" s="217">
        <v>20.143082173798899</v>
      </c>
      <c r="O5047" s="217">
        <v>20.143082173798899</v>
      </c>
      <c r="P5047" s="217">
        <v>0</v>
      </c>
      <c r="Q5047" s="217">
        <v>20.143082173798899</v>
      </c>
      <c r="R5047" s="217">
        <v>20.143082173798899</v>
      </c>
      <c r="S5047" s="217">
        <v>0</v>
      </c>
      <c r="T5047" s="217">
        <v>20.143082173798899</v>
      </c>
      <c r="U5047" s="217">
        <v>20.143082173798899</v>
      </c>
      <c r="V5047" s="217">
        <v>0</v>
      </c>
      <c r="W5047" s="217">
        <v>20.143082173798899</v>
      </c>
      <c r="X5047" s="217">
        <v>20.143082173798899</v>
      </c>
      <c r="Y5047" s="217">
        <v>0</v>
      </c>
    </row>
    <row r="5048" spans="2:25">
      <c r="B5048" s="217" t="s">
        <v>5216</v>
      </c>
      <c r="C5048" s="217" t="s">
        <v>169</v>
      </c>
      <c r="D5048" s="217" t="s">
        <v>26</v>
      </c>
      <c r="E5048" s="217" t="s">
        <v>87</v>
      </c>
      <c r="F5048" s="217" t="s">
        <v>12</v>
      </c>
      <c r="G5048" s="217" t="s">
        <v>10</v>
      </c>
      <c r="H5048" s="217" t="s">
        <v>174</v>
      </c>
      <c r="I5048" s="217">
        <v>14</v>
      </c>
      <c r="J5048" s="217">
        <v>14</v>
      </c>
      <c r="K5048" s="217">
        <v>0</v>
      </c>
      <c r="L5048" s="217">
        <v>21</v>
      </c>
      <c r="M5048" s="217">
        <v>609.10394265233003</v>
      </c>
      <c r="N5048" s="217">
        <v>22.984582793927299</v>
      </c>
      <c r="O5048" s="217">
        <v>22.984582793927299</v>
      </c>
      <c r="P5048" s="217">
        <v>0</v>
      </c>
      <c r="Q5048" s="217">
        <v>22.984582793927299</v>
      </c>
      <c r="R5048" s="217">
        <v>22.984582793927299</v>
      </c>
      <c r="S5048" s="217">
        <v>0</v>
      </c>
      <c r="T5048" s="217">
        <v>22.984582793927299</v>
      </c>
      <c r="U5048" s="217">
        <v>22.984582793927299</v>
      </c>
      <c r="V5048" s="217">
        <v>0</v>
      </c>
      <c r="W5048" s="217">
        <v>22.984582793927299</v>
      </c>
      <c r="X5048" s="217">
        <v>22.984582793927299</v>
      </c>
      <c r="Y5048" s="217">
        <v>0</v>
      </c>
    </row>
    <row r="5049" spans="2:25">
      <c r="B5049" s="217" t="s">
        <v>5217</v>
      </c>
      <c r="C5049" s="217" t="s">
        <v>169</v>
      </c>
      <c r="D5049" s="217" t="s">
        <v>26</v>
      </c>
      <c r="E5049" s="217" t="s">
        <v>87</v>
      </c>
      <c r="F5049" s="217" t="s">
        <v>12</v>
      </c>
      <c r="G5049" s="217" t="s">
        <v>10</v>
      </c>
      <c r="H5049" s="217" t="s">
        <v>176</v>
      </c>
      <c r="I5049" s="217">
        <v>7</v>
      </c>
      <c r="J5049" s="217">
        <v>7</v>
      </c>
      <c r="K5049" s="217">
        <v>0</v>
      </c>
      <c r="L5049" s="217">
        <v>22</v>
      </c>
      <c r="M5049" s="217">
        <v>745.62724014336902</v>
      </c>
      <c r="N5049" s="217">
        <v>9.3880690285055</v>
      </c>
      <c r="O5049" s="217">
        <v>9.3880690285055</v>
      </c>
      <c r="P5049" s="217">
        <v>0</v>
      </c>
      <c r="Q5049" s="217">
        <v>9.3880690285055</v>
      </c>
      <c r="R5049" s="217">
        <v>9.3880690285055</v>
      </c>
      <c r="S5049" s="217">
        <v>0</v>
      </c>
      <c r="T5049" s="217">
        <v>9.3880690285055</v>
      </c>
      <c r="U5049" s="217">
        <v>9.3880690285055</v>
      </c>
      <c r="V5049" s="217">
        <v>0</v>
      </c>
      <c r="W5049" s="217">
        <v>9.3880690285055</v>
      </c>
      <c r="X5049" s="217">
        <v>9.3880690285055</v>
      </c>
      <c r="Y5049" s="217">
        <v>0</v>
      </c>
    </row>
    <row r="5050" spans="2:25">
      <c r="B5050" s="217" t="s">
        <v>5218</v>
      </c>
      <c r="C5050" s="217" t="s">
        <v>169</v>
      </c>
      <c r="D5050" s="217" t="s">
        <v>26</v>
      </c>
      <c r="E5050" s="217" t="s">
        <v>87</v>
      </c>
      <c r="F5050" s="217" t="s">
        <v>12</v>
      </c>
      <c r="G5050" s="217" t="s">
        <v>10</v>
      </c>
      <c r="H5050" s="217" t="s">
        <v>178</v>
      </c>
      <c r="I5050" s="217">
        <v>2</v>
      </c>
      <c r="J5050" s="217">
        <v>2</v>
      </c>
      <c r="K5050" s="217">
        <v>0</v>
      </c>
      <c r="L5050" s="217">
        <v>15</v>
      </c>
      <c r="M5050" s="217">
        <v>546.093189964158</v>
      </c>
      <c r="N5050" s="217">
        <v>3.6623785770543398</v>
      </c>
      <c r="O5050" s="217">
        <v>3.6623785770543398</v>
      </c>
      <c r="P5050" s="217">
        <v>0</v>
      </c>
      <c r="Q5050" s="217">
        <v>3.6623785770543398</v>
      </c>
      <c r="R5050" s="217">
        <v>3.6623785770543398</v>
      </c>
      <c r="S5050" s="217">
        <v>0</v>
      </c>
      <c r="T5050" s="217">
        <v>3.6623785770543398</v>
      </c>
      <c r="U5050" s="217">
        <v>3.6623785770543398</v>
      </c>
      <c r="V5050" s="217">
        <v>0</v>
      </c>
      <c r="W5050" s="217">
        <v>3.6623785770543398</v>
      </c>
      <c r="X5050" s="217">
        <v>3.6623785770543398</v>
      </c>
      <c r="Y5050" s="217">
        <v>0</v>
      </c>
    </row>
    <row r="5051" spans="2:25">
      <c r="B5051" s="217" t="s">
        <v>5219</v>
      </c>
      <c r="C5051" s="217" t="s">
        <v>169</v>
      </c>
      <c r="D5051" s="217" t="s">
        <v>26</v>
      </c>
      <c r="E5051" s="217" t="s">
        <v>87</v>
      </c>
      <c r="F5051" s="217" t="s">
        <v>12</v>
      </c>
      <c r="G5051" s="217" t="s">
        <v>10</v>
      </c>
      <c r="H5051" s="217" t="s">
        <v>5</v>
      </c>
      <c r="I5051" s="217">
        <v>41</v>
      </c>
      <c r="J5051" s="217">
        <v>41</v>
      </c>
      <c r="K5051" s="217">
        <v>0</v>
      </c>
      <c r="L5051" s="217">
        <v>91</v>
      </c>
      <c r="M5051" s="217">
        <v>2930</v>
      </c>
      <c r="N5051" s="217">
        <v>13.9931740614334</v>
      </c>
      <c r="O5051" s="217">
        <v>13.9931740614334</v>
      </c>
      <c r="P5051" s="217">
        <v>0</v>
      </c>
      <c r="Q5051" s="217">
        <v>13.9931740614334</v>
      </c>
      <c r="R5051" s="217">
        <v>13.9931740614334</v>
      </c>
      <c r="S5051" s="217">
        <v>0</v>
      </c>
      <c r="T5051" s="217">
        <v>13.9931740614334</v>
      </c>
      <c r="U5051" s="217">
        <v>13.9931740614334</v>
      </c>
      <c r="V5051" s="217">
        <v>0</v>
      </c>
      <c r="W5051" s="217">
        <v>13.9931740614334</v>
      </c>
      <c r="X5051" s="217">
        <v>13.9931740614334</v>
      </c>
      <c r="Y5051" s="217">
        <v>0</v>
      </c>
    </row>
    <row r="5052" spans="2:25">
      <c r="B5052" s="217" t="s">
        <v>5220</v>
      </c>
      <c r="C5052" s="217" t="s">
        <v>169</v>
      </c>
      <c r="D5052" s="217" t="s">
        <v>26</v>
      </c>
      <c r="E5052" s="217" t="s">
        <v>87</v>
      </c>
      <c r="F5052" s="217" t="s">
        <v>9</v>
      </c>
      <c r="G5052" s="217" t="s">
        <v>10</v>
      </c>
      <c r="H5052" s="217" t="s">
        <v>170</v>
      </c>
      <c r="I5052" s="217">
        <v>0</v>
      </c>
      <c r="J5052" s="217">
        <v>0</v>
      </c>
      <c r="K5052" s="217">
        <v>0</v>
      </c>
      <c r="L5052" s="217">
        <v>24</v>
      </c>
      <c r="M5052" s="217">
        <v>520.93023255814001</v>
      </c>
      <c r="N5052" s="217">
        <v>0</v>
      </c>
      <c r="O5052" s="217">
        <v>0</v>
      </c>
      <c r="P5052" s="217">
        <v>0</v>
      </c>
      <c r="Q5052" s="217">
        <v>0</v>
      </c>
      <c r="R5052" s="217">
        <v>0</v>
      </c>
      <c r="S5052" s="217">
        <v>0</v>
      </c>
      <c r="T5052" s="217">
        <v>0</v>
      </c>
      <c r="U5052" s="217">
        <v>0</v>
      </c>
      <c r="V5052" s="217">
        <v>0</v>
      </c>
      <c r="W5052" s="217">
        <v>0</v>
      </c>
      <c r="X5052" s="217">
        <v>0</v>
      </c>
      <c r="Y5052" s="217">
        <v>0</v>
      </c>
    </row>
    <row r="5053" spans="2:25">
      <c r="B5053" s="217" t="s">
        <v>5221</v>
      </c>
      <c r="C5053" s="217" t="s">
        <v>169</v>
      </c>
      <c r="D5053" s="217" t="s">
        <v>26</v>
      </c>
      <c r="E5053" s="217" t="s">
        <v>87</v>
      </c>
      <c r="F5053" s="217" t="s">
        <v>9</v>
      </c>
      <c r="G5053" s="217" t="s">
        <v>10</v>
      </c>
      <c r="H5053" s="217" t="s">
        <v>172</v>
      </c>
      <c r="I5053" s="217">
        <v>0</v>
      </c>
      <c r="J5053" s="217">
        <v>0</v>
      </c>
      <c r="K5053" s="217">
        <v>0</v>
      </c>
      <c r="L5053" s="217">
        <v>9</v>
      </c>
      <c r="M5053" s="217">
        <v>627.24252491694403</v>
      </c>
      <c r="N5053" s="217">
        <v>0</v>
      </c>
      <c r="O5053" s="217">
        <v>0</v>
      </c>
      <c r="P5053" s="217">
        <v>0</v>
      </c>
      <c r="Q5053" s="217">
        <v>0</v>
      </c>
      <c r="R5053" s="217">
        <v>0</v>
      </c>
      <c r="S5053" s="217">
        <v>0</v>
      </c>
      <c r="T5053" s="217">
        <v>0</v>
      </c>
      <c r="U5053" s="217">
        <v>0</v>
      </c>
      <c r="V5053" s="217">
        <v>0</v>
      </c>
      <c r="W5053" s="217">
        <v>0</v>
      </c>
      <c r="X5053" s="217">
        <v>0</v>
      </c>
      <c r="Y5053" s="217">
        <v>0</v>
      </c>
    </row>
    <row r="5054" spans="2:25">
      <c r="B5054" s="217" t="s">
        <v>5222</v>
      </c>
      <c r="C5054" s="217" t="s">
        <v>169</v>
      </c>
      <c r="D5054" s="217" t="s">
        <v>26</v>
      </c>
      <c r="E5054" s="217" t="s">
        <v>87</v>
      </c>
      <c r="F5054" s="217" t="s">
        <v>9</v>
      </c>
      <c r="G5054" s="217" t="s">
        <v>10</v>
      </c>
      <c r="H5054" s="217" t="s">
        <v>174</v>
      </c>
      <c r="I5054" s="217">
        <v>1</v>
      </c>
      <c r="J5054" s="217">
        <v>1</v>
      </c>
      <c r="K5054" s="217">
        <v>0</v>
      </c>
      <c r="L5054" s="217">
        <v>28</v>
      </c>
      <c r="M5054" s="217">
        <v>680.39867109634599</v>
      </c>
      <c r="N5054" s="217">
        <v>1.4697265625</v>
      </c>
      <c r="O5054" s="217">
        <v>1.4697265625</v>
      </c>
      <c r="P5054" s="217">
        <v>0</v>
      </c>
      <c r="Q5054" s="217">
        <v>1.4697265625</v>
      </c>
      <c r="R5054" s="217">
        <v>1.4697265625</v>
      </c>
      <c r="S5054" s="217">
        <v>0</v>
      </c>
      <c r="T5054" s="217">
        <v>1.4697265625</v>
      </c>
      <c r="U5054" s="217">
        <v>1.4697265625</v>
      </c>
      <c r="V5054" s="217">
        <v>0</v>
      </c>
      <c r="W5054" s="217">
        <v>1.4697265625</v>
      </c>
      <c r="X5054" s="217">
        <v>1.4697265625</v>
      </c>
      <c r="Y5054" s="217">
        <v>0</v>
      </c>
    </row>
    <row r="5055" spans="2:25">
      <c r="B5055" s="217" t="s">
        <v>5223</v>
      </c>
      <c r="C5055" s="217" t="s">
        <v>169</v>
      </c>
      <c r="D5055" s="217" t="s">
        <v>26</v>
      </c>
      <c r="E5055" s="217" t="s">
        <v>87</v>
      </c>
      <c r="F5055" s="217" t="s">
        <v>9</v>
      </c>
      <c r="G5055" s="217" t="s">
        <v>10</v>
      </c>
      <c r="H5055" s="217" t="s">
        <v>176</v>
      </c>
      <c r="I5055" s="217">
        <v>4</v>
      </c>
      <c r="J5055" s="217">
        <v>4</v>
      </c>
      <c r="K5055" s="217">
        <v>0</v>
      </c>
      <c r="L5055" s="217">
        <v>41</v>
      </c>
      <c r="M5055" s="217">
        <v>754.81727574750801</v>
      </c>
      <c r="N5055" s="217">
        <v>5.2992957746478897</v>
      </c>
      <c r="O5055" s="217">
        <v>5.2992957746478897</v>
      </c>
      <c r="P5055" s="217">
        <v>0</v>
      </c>
      <c r="Q5055" s="217">
        <v>5.2992957746478897</v>
      </c>
      <c r="R5055" s="217">
        <v>5.2992957746478897</v>
      </c>
      <c r="S5055" s="217">
        <v>0</v>
      </c>
      <c r="T5055" s="217">
        <v>5.2992957746478897</v>
      </c>
      <c r="U5055" s="217">
        <v>5.2992957746478897</v>
      </c>
      <c r="V5055" s="217">
        <v>0</v>
      </c>
      <c r="W5055" s="217">
        <v>5.2992957746478897</v>
      </c>
      <c r="X5055" s="217">
        <v>5.2992957746478897</v>
      </c>
      <c r="Y5055" s="217">
        <v>0</v>
      </c>
    </row>
    <row r="5056" spans="2:25">
      <c r="B5056" s="217" t="s">
        <v>5224</v>
      </c>
      <c r="C5056" s="217" t="s">
        <v>169</v>
      </c>
      <c r="D5056" s="217" t="s">
        <v>26</v>
      </c>
      <c r="E5056" s="217" t="s">
        <v>87</v>
      </c>
      <c r="F5056" s="217" t="s">
        <v>9</v>
      </c>
      <c r="G5056" s="217" t="s">
        <v>10</v>
      </c>
      <c r="H5056" s="217" t="s">
        <v>178</v>
      </c>
      <c r="I5056" s="217">
        <v>3</v>
      </c>
      <c r="J5056" s="217">
        <v>3</v>
      </c>
      <c r="K5056" s="217">
        <v>0</v>
      </c>
      <c r="L5056" s="217">
        <v>13</v>
      </c>
      <c r="M5056" s="217">
        <v>616.61129568106298</v>
      </c>
      <c r="N5056" s="217">
        <v>4.8653017241379297</v>
      </c>
      <c r="O5056" s="217">
        <v>4.8653017241379297</v>
      </c>
      <c r="P5056" s="217">
        <v>0</v>
      </c>
      <c r="Q5056" s="217">
        <v>4.8653017241379297</v>
      </c>
      <c r="R5056" s="217">
        <v>4.8653017241379297</v>
      </c>
      <c r="S5056" s="217">
        <v>0</v>
      </c>
      <c r="T5056" s="217">
        <v>4.8653017241379297</v>
      </c>
      <c r="U5056" s="217">
        <v>4.8653017241379297</v>
      </c>
      <c r="V5056" s="217">
        <v>0</v>
      </c>
      <c r="W5056" s="217">
        <v>4.8653017241379297</v>
      </c>
      <c r="X5056" s="217">
        <v>4.8653017241379297</v>
      </c>
      <c r="Y5056" s="217">
        <v>0</v>
      </c>
    </row>
    <row r="5057" spans="2:25">
      <c r="B5057" s="217" t="s">
        <v>5225</v>
      </c>
      <c r="C5057" s="217" t="s">
        <v>169</v>
      </c>
      <c r="D5057" s="217" t="s">
        <v>26</v>
      </c>
      <c r="E5057" s="217" t="s">
        <v>87</v>
      </c>
      <c r="F5057" s="217" t="s">
        <v>9</v>
      </c>
      <c r="G5057" s="217" t="s">
        <v>10</v>
      </c>
      <c r="H5057" s="217" t="s">
        <v>5</v>
      </c>
      <c r="I5057" s="217">
        <v>8</v>
      </c>
      <c r="J5057" s="217">
        <v>8</v>
      </c>
      <c r="K5057" s="217">
        <v>0</v>
      </c>
      <c r="L5057" s="217">
        <v>115</v>
      </c>
      <c r="M5057" s="217">
        <v>3200</v>
      </c>
      <c r="N5057" s="217">
        <v>2.5</v>
      </c>
      <c r="O5057" s="217">
        <v>2.5</v>
      </c>
      <c r="P5057" s="217">
        <v>0</v>
      </c>
      <c r="Q5057" s="217">
        <v>2.5</v>
      </c>
      <c r="R5057" s="217">
        <v>2.5</v>
      </c>
      <c r="S5057" s="217">
        <v>0</v>
      </c>
      <c r="T5057" s="217">
        <v>2.5</v>
      </c>
      <c r="U5057" s="217">
        <v>2.5</v>
      </c>
      <c r="V5057" s="217">
        <v>0</v>
      </c>
      <c r="W5057" s="217">
        <v>2.5</v>
      </c>
      <c r="X5057" s="217">
        <v>2.5</v>
      </c>
      <c r="Y5057" s="217">
        <v>0</v>
      </c>
    </row>
    <row r="5058" spans="2:25">
      <c r="B5058" s="217" t="s">
        <v>5226</v>
      </c>
      <c r="C5058" s="217" t="s">
        <v>169</v>
      </c>
      <c r="D5058" s="217" t="s">
        <v>26</v>
      </c>
      <c r="E5058" s="217" t="s">
        <v>87</v>
      </c>
      <c r="F5058" s="217" t="s">
        <v>5</v>
      </c>
      <c r="G5058" s="217" t="s">
        <v>10</v>
      </c>
      <c r="H5058" s="217" t="s">
        <v>170</v>
      </c>
      <c r="I5058" s="217">
        <v>7</v>
      </c>
      <c r="J5058" s="217">
        <v>7</v>
      </c>
      <c r="K5058" s="217">
        <v>0</v>
      </c>
      <c r="L5058" s="217">
        <v>36</v>
      </c>
      <c r="M5058" s="217">
        <v>1004.01266983413</v>
      </c>
      <c r="N5058" s="217">
        <v>6.9720235713324996</v>
      </c>
      <c r="O5058" s="217">
        <v>6.9720235713324996</v>
      </c>
      <c r="P5058" s="217">
        <v>0</v>
      </c>
      <c r="Q5058" s="217">
        <v>6.9720235713324996</v>
      </c>
      <c r="R5058" s="217">
        <v>6.9720235713324996</v>
      </c>
      <c r="S5058" s="217">
        <v>0</v>
      </c>
      <c r="T5058" s="217">
        <v>6.9720235713324996</v>
      </c>
      <c r="U5058" s="217">
        <v>6.9720235713324996</v>
      </c>
      <c r="V5058" s="217">
        <v>0</v>
      </c>
      <c r="W5058" s="217">
        <v>6.9720235713324996</v>
      </c>
      <c r="X5058" s="217">
        <v>6.9720235713324996</v>
      </c>
      <c r="Y5058" s="217">
        <v>0</v>
      </c>
    </row>
    <row r="5059" spans="2:25">
      <c r="B5059" s="217" t="s">
        <v>5227</v>
      </c>
      <c r="C5059" s="217" t="s">
        <v>169</v>
      </c>
      <c r="D5059" s="217" t="s">
        <v>26</v>
      </c>
      <c r="E5059" s="217" t="s">
        <v>87</v>
      </c>
      <c r="F5059" s="217" t="s">
        <v>5</v>
      </c>
      <c r="G5059" s="217" t="s">
        <v>10</v>
      </c>
      <c r="H5059" s="217" t="s">
        <v>172</v>
      </c>
      <c r="I5059" s="217">
        <v>11</v>
      </c>
      <c r="J5059" s="217">
        <v>11</v>
      </c>
      <c r="K5059" s="217">
        <v>0</v>
      </c>
      <c r="L5059" s="217">
        <v>30</v>
      </c>
      <c r="M5059" s="217">
        <v>1173.3357148811001</v>
      </c>
      <c r="N5059" s="217">
        <v>9.3749809713366403</v>
      </c>
      <c r="O5059" s="217">
        <v>9.3749809713366403</v>
      </c>
      <c r="P5059" s="217">
        <v>0</v>
      </c>
      <c r="Q5059" s="217">
        <v>9.3749809713366403</v>
      </c>
      <c r="R5059" s="217">
        <v>9.3749809713366403</v>
      </c>
      <c r="S5059" s="217">
        <v>0</v>
      </c>
      <c r="T5059" s="217">
        <v>9.3749809713366403</v>
      </c>
      <c r="U5059" s="217">
        <v>9.3749809713366403</v>
      </c>
      <c r="V5059" s="217">
        <v>0</v>
      </c>
      <c r="W5059" s="217">
        <v>9.3749809713366403</v>
      </c>
      <c r="X5059" s="217">
        <v>9.3749809713366403</v>
      </c>
      <c r="Y5059" s="217">
        <v>0</v>
      </c>
    </row>
    <row r="5060" spans="2:25">
      <c r="B5060" s="217" t="s">
        <v>5228</v>
      </c>
      <c r="C5060" s="217" t="s">
        <v>169</v>
      </c>
      <c r="D5060" s="217" t="s">
        <v>26</v>
      </c>
      <c r="E5060" s="217" t="s">
        <v>87</v>
      </c>
      <c r="F5060" s="217" t="s">
        <v>5</v>
      </c>
      <c r="G5060" s="217" t="s">
        <v>10</v>
      </c>
      <c r="H5060" s="217" t="s">
        <v>174</v>
      </c>
      <c r="I5060" s="217">
        <v>15</v>
      </c>
      <c r="J5060" s="217">
        <v>15</v>
      </c>
      <c r="K5060" s="217">
        <v>0</v>
      </c>
      <c r="L5060" s="217">
        <v>49</v>
      </c>
      <c r="M5060" s="217">
        <v>1289.50261374868</v>
      </c>
      <c r="N5060" s="217">
        <v>11.6323920867395</v>
      </c>
      <c r="O5060" s="217">
        <v>11.6323920867395</v>
      </c>
      <c r="P5060" s="217">
        <v>0</v>
      </c>
      <c r="Q5060" s="217">
        <v>11.6323920867395</v>
      </c>
      <c r="R5060" s="217">
        <v>11.6323920867395</v>
      </c>
      <c r="S5060" s="217">
        <v>0</v>
      </c>
      <c r="T5060" s="217">
        <v>11.6323920867395</v>
      </c>
      <c r="U5060" s="217">
        <v>11.6323920867395</v>
      </c>
      <c r="V5060" s="217">
        <v>0</v>
      </c>
      <c r="W5060" s="217">
        <v>11.6323920867395</v>
      </c>
      <c r="X5060" s="217">
        <v>11.6323920867395</v>
      </c>
      <c r="Y5060" s="217">
        <v>0</v>
      </c>
    </row>
    <row r="5061" spans="2:25">
      <c r="B5061" s="217" t="s">
        <v>5229</v>
      </c>
      <c r="C5061" s="217" t="s">
        <v>169</v>
      </c>
      <c r="D5061" s="217" t="s">
        <v>26</v>
      </c>
      <c r="E5061" s="217" t="s">
        <v>87</v>
      </c>
      <c r="F5061" s="217" t="s">
        <v>5</v>
      </c>
      <c r="G5061" s="217" t="s">
        <v>10</v>
      </c>
      <c r="H5061" s="217" t="s">
        <v>176</v>
      </c>
      <c r="I5061" s="217">
        <v>11</v>
      </c>
      <c r="J5061" s="217">
        <v>11</v>
      </c>
      <c r="K5061" s="217">
        <v>0</v>
      </c>
      <c r="L5061" s="217">
        <v>63</v>
      </c>
      <c r="M5061" s="217">
        <v>1500.44451589088</v>
      </c>
      <c r="N5061" s="217">
        <v>7.3311607883540004</v>
      </c>
      <c r="O5061" s="217">
        <v>7.3311607883540004</v>
      </c>
      <c r="P5061" s="217">
        <v>0</v>
      </c>
      <c r="Q5061" s="217">
        <v>7.3311607883540004</v>
      </c>
      <c r="R5061" s="217">
        <v>7.3311607883540004</v>
      </c>
      <c r="S5061" s="217">
        <v>0</v>
      </c>
      <c r="T5061" s="217">
        <v>7.3311607883540004</v>
      </c>
      <c r="U5061" s="217">
        <v>7.3311607883540004</v>
      </c>
      <c r="V5061" s="217">
        <v>0</v>
      </c>
      <c r="W5061" s="217">
        <v>7.3311607883540004</v>
      </c>
      <c r="X5061" s="217">
        <v>7.3311607883540004</v>
      </c>
      <c r="Y5061" s="217">
        <v>0</v>
      </c>
    </row>
    <row r="5062" spans="2:25">
      <c r="B5062" s="217" t="s">
        <v>5230</v>
      </c>
      <c r="C5062" s="217" t="s">
        <v>169</v>
      </c>
      <c r="D5062" s="217" t="s">
        <v>26</v>
      </c>
      <c r="E5062" s="217" t="s">
        <v>87</v>
      </c>
      <c r="F5062" s="217" t="s">
        <v>5</v>
      </c>
      <c r="G5062" s="217" t="s">
        <v>10</v>
      </c>
      <c r="H5062" s="217" t="s">
        <v>178</v>
      </c>
      <c r="I5062" s="217">
        <v>5</v>
      </c>
      <c r="J5062" s="217">
        <v>5</v>
      </c>
      <c r="K5062" s="217">
        <v>0</v>
      </c>
      <c r="L5062" s="217">
        <v>28</v>
      </c>
      <c r="M5062" s="217">
        <v>1162.7044856452201</v>
      </c>
      <c r="N5062" s="217">
        <v>4.3003188357231998</v>
      </c>
      <c r="O5062" s="217">
        <v>4.3003188357231998</v>
      </c>
      <c r="P5062" s="217">
        <v>0</v>
      </c>
      <c r="Q5062" s="217">
        <v>4.3003188357231998</v>
      </c>
      <c r="R5062" s="217">
        <v>4.3003188357231998</v>
      </c>
      <c r="S5062" s="217">
        <v>0</v>
      </c>
      <c r="T5062" s="217">
        <v>4.3003188357231998</v>
      </c>
      <c r="U5062" s="217">
        <v>4.3003188357231998</v>
      </c>
      <c r="V5062" s="217">
        <v>0</v>
      </c>
      <c r="W5062" s="217">
        <v>4.3003188357231998</v>
      </c>
      <c r="X5062" s="217">
        <v>4.3003188357231998</v>
      </c>
      <c r="Y5062" s="217">
        <v>0</v>
      </c>
    </row>
    <row r="5063" spans="2:25">
      <c r="B5063" s="217" t="s">
        <v>5231</v>
      </c>
      <c r="C5063" s="217" t="s">
        <v>169</v>
      </c>
      <c r="D5063" s="217" t="s">
        <v>26</v>
      </c>
      <c r="E5063" s="217" t="s">
        <v>87</v>
      </c>
      <c r="F5063" s="217" t="s">
        <v>5</v>
      </c>
      <c r="G5063" s="217" t="s">
        <v>10</v>
      </c>
      <c r="H5063" s="217" t="s">
        <v>5</v>
      </c>
      <c r="I5063" s="217">
        <v>49</v>
      </c>
      <c r="J5063" s="217">
        <v>49</v>
      </c>
      <c r="K5063" s="217">
        <v>0</v>
      </c>
      <c r="L5063" s="217">
        <v>206</v>
      </c>
      <c r="M5063" s="217">
        <v>6130</v>
      </c>
      <c r="N5063" s="217">
        <v>7.9934747145187597</v>
      </c>
      <c r="O5063" s="217">
        <v>7.9934747145187597</v>
      </c>
      <c r="P5063" s="217">
        <v>0</v>
      </c>
      <c r="Q5063" s="217">
        <v>7.9934747145187597</v>
      </c>
      <c r="R5063" s="217">
        <v>7.9934747145187597</v>
      </c>
      <c r="S5063" s="217">
        <v>0</v>
      </c>
      <c r="T5063" s="217">
        <v>7.9934747145187597</v>
      </c>
      <c r="U5063" s="217">
        <v>7.9934747145187597</v>
      </c>
      <c r="V5063" s="217">
        <v>0</v>
      </c>
      <c r="W5063" s="217">
        <v>7.9934747145187597</v>
      </c>
      <c r="X5063" s="217">
        <v>7.9934747145187597</v>
      </c>
      <c r="Y5063" s="217">
        <v>0</v>
      </c>
    </row>
    <row r="5064" spans="2:25">
      <c r="B5064" s="217" t="s">
        <v>5232</v>
      </c>
      <c r="C5064" s="217" t="s">
        <v>169</v>
      </c>
      <c r="D5064" s="217" t="s">
        <v>26</v>
      </c>
      <c r="E5064" s="217" t="s">
        <v>87</v>
      </c>
      <c r="F5064" s="217" t="s">
        <v>12</v>
      </c>
      <c r="G5064" s="217" t="s">
        <v>49</v>
      </c>
      <c r="H5064" s="217" t="s">
        <v>170</v>
      </c>
      <c r="I5064" s="217">
        <v>47</v>
      </c>
      <c r="J5064" s="217">
        <v>47</v>
      </c>
      <c r="K5064" s="217">
        <v>0</v>
      </c>
      <c r="L5064" s="217">
        <v>55</v>
      </c>
      <c r="M5064" s="217">
        <v>3805.8890469416801</v>
      </c>
      <c r="N5064" s="217">
        <v>12.3492827616107</v>
      </c>
      <c r="O5064" s="217">
        <v>12.3492827616107</v>
      </c>
      <c r="P5064" s="217">
        <v>0</v>
      </c>
      <c r="Q5064" s="217">
        <v>12.3492827616107</v>
      </c>
      <c r="R5064" s="217">
        <v>12.3492827616107</v>
      </c>
      <c r="S5064" s="217">
        <v>0</v>
      </c>
      <c r="T5064" s="217">
        <v>12.3492827616107</v>
      </c>
      <c r="U5064" s="217">
        <v>12.3492827616107</v>
      </c>
      <c r="V5064" s="217">
        <v>0</v>
      </c>
      <c r="W5064" s="217">
        <v>12.3492827616107</v>
      </c>
      <c r="X5064" s="217">
        <v>12.3492827616107</v>
      </c>
      <c r="Y5064" s="217">
        <v>0</v>
      </c>
    </row>
    <row r="5065" spans="2:25">
      <c r="B5065" s="217" t="s">
        <v>5233</v>
      </c>
      <c r="C5065" s="217" t="s">
        <v>169</v>
      </c>
      <c r="D5065" s="217" t="s">
        <v>26</v>
      </c>
      <c r="E5065" s="217" t="s">
        <v>87</v>
      </c>
      <c r="F5065" s="217" t="s">
        <v>12</v>
      </c>
      <c r="G5065" s="217" t="s">
        <v>49</v>
      </c>
      <c r="H5065" s="217" t="s">
        <v>172</v>
      </c>
      <c r="I5065" s="217">
        <v>51</v>
      </c>
      <c r="J5065" s="217">
        <v>50</v>
      </c>
      <c r="K5065" s="217">
        <v>1</v>
      </c>
      <c r="L5065" s="217">
        <v>51</v>
      </c>
      <c r="M5065" s="217">
        <v>3965.24893314367</v>
      </c>
      <c r="N5065" s="217">
        <v>12.861739794875101</v>
      </c>
      <c r="O5065" s="217">
        <v>12.609548818505001</v>
      </c>
      <c r="P5065" s="217">
        <v>0.25219097637010002</v>
      </c>
      <c r="Q5065" s="217">
        <v>12.861739794875101</v>
      </c>
      <c r="R5065" s="217">
        <v>12.609548818505001</v>
      </c>
      <c r="S5065" s="217">
        <v>0.25219097637010002</v>
      </c>
      <c r="T5065" s="217">
        <v>12.861739794875101</v>
      </c>
      <c r="U5065" s="217">
        <v>12.609548818505001</v>
      </c>
      <c r="V5065" s="217">
        <v>0.25219097637010002</v>
      </c>
      <c r="W5065" s="217">
        <v>12.861739794875101</v>
      </c>
      <c r="X5065" s="217">
        <v>12.609548818505001</v>
      </c>
      <c r="Y5065" s="217">
        <v>0.25219097637010002</v>
      </c>
    </row>
    <row r="5066" spans="2:25">
      <c r="B5066" s="217" t="s">
        <v>5234</v>
      </c>
      <c r="C5066" s="217" t="s">
        <v>169</v>
      </c>
      <c r="D5066" s="217" t="s">
        <v>26</v>
      </c>
      <c r="E5066" s="217" t="s">
        <v>87</v>
      </c>
      <c r="F5066" s="217" t="s">
        <v>12</v>
      </c>
      <c r="G5066" s="217" t="s">
        <v>49</v>
      </c>
      <c r="H5066" s="217" t="s">
        <v>174</v>
      </c>
      <c r="I5066" s="217">
        <v>62</v>
      </c>
      <c r="J5066" s="217">
        <v>62</v>
      </c>
      <c r="K5066" s="217">
        <v>0</v>
      </c>
      <c r="L5066" s="217">
        <v>37</v>
      </c>
      <c r="M5066" s="217">
        <v>2765.36273115221</v>
      </c>
      <c r="N5066" s="217">
        <v>22.420205241634701</v>
      </c>
      <c r="O5066" s="217">
        <v>22.420205241634701</v>
      </c>
      <c r="P5066" s="217">
        <v>0</v>
      </c>
      <c r="Q5066" s="217">
        <v>22.420205241634701</v>
      </c>
      <c r="R5066" s="217">
        <v>22.420205241634701</v>
      </c>
      <c r="S5066" s="217">
        <v>0</v>
      </c>
      <c r="T5066" s="217">
        <v>22.420205241634701</v>
      </c>
      <c r="U5066" s="217">
        <v>22.420205241634701</v>
      </c>
      <c r="V5066" s="217">
        <v>0</v>
      </c>
      <c r="W5066" s="217">
        <v>22.420205241634701</v>
      </c>
      <c r="X5066" s="217">
        <v>22.420205241634701</v>
      </c>
      <c r="Y5066" s="217">
        <v>0</v>
      </c>
    </row>
    <row r="5067" spans="2:25">
      <c r="B5067" s="217" t="s">
        <v>5235</v>
      </c>
      <c r="C5067" s="217" t="s">
        <v>169</v>
      </c>
      <c r="D5067" s="217" t="s">
        <v>26</v>
      </c>
      <c r="E5067" s="217" t="s">
        <v>87</v>
      </c>
      <c r="F5067" s="217" t="s">
        <v>12</v>
      </c>
      <c r="G5067" s="217" t="s">
        <v>49</v>
      </c>
      <c r="H5067" s="217" t="s">
        <v>176</v>
      </c>
      <c r="I5067" s="217">
        <v>20</v>
      </c>
      <c r="J5067" s="217">
        <v>20</v>
      </c>
      <c r="K5067" s="217">
        <v>0</v>
      </c>
      <c r="L5067" s="217">
        <v>23</v>
      </c>
      <c r="M5067" s="217">
        <v>1865.4480796586099</v>
      </c>
      <c r="N5067" s="217">
        <v>10.7212847240756</v>
      </c>
      <c r="O5067" s="217">
        <v>10.7212847240756</v>
      </c>
      <c r="P5067" s="217">
        <v>0</v>
      </c>
      <c r="Q5067" s="217">
        <v>10.7212847240756</v>
      </c>
      <c r="R5067" s="217">
        <v>10.7212847240756</v>
      </c>
      <c r="S5067" s="217">
        <v>0</v>
      </c>
      <c r="T5067" s="217">
        <v>10.7212847240756</v>
      </c>
      <c r="U5067" s="217">
        <v>10.7212847240756</v>
      </c>
      <c r="V5067" s="217">
        <v>0</v>
      </c>
      <c r="W5067" s="217">
        <v>10.7212847240756</v>
      </c>
      <c r="X5067" s="217">
        <v>10.7212847240756</v>
      </c>
      <c r="Y5067" s="217">
        <v>0</v>
      </c>
    </row>
    <row r="5068" spans="2:25">
      <c r="B5068" s="217" t="s">
        <v>5236</v>
      </c>
      <c r="C5068" s="217" t="s">
        <v>169</v>
      </c>
      <c r="D5068" s="217" t="s">
        <v>26</v>
      </c>
      <c r="E5068" s="217" t="s">
        <v>87</v>
      </c>
      <c r="F5068" s="217" t="s">
        <v>12</v>
      </c>
      <c r="G5068" s="217" t="s">
        <v>49</v>
      </c>
      <c r="H5068" s="217" t="s">
        <v>178</v>
      </c>
      <c r="I5068" s="217">
        <v>6</v>
      </c>
      <c r="J5068" s="217">
        <v>6</v>
      </c>
      <c r="K5068" s="217">
        <v>0</v>
      </c>
      <c r="L5068" s="217">
        <v>9</v>
      </c>
      <c r="M5068" s="217">
        <v>778.05120910384096</v>
      </c>
      <c r="N5068" s="217">
        <v>7.7115746750278804</v>
      </c>
      <c r="O5068" s="217">
        <v>7.7115746750278804</v>
      </c>
      <c r="P5068" s="217">
        <v>0</v>
      </c>
      <c r="Q5068" s="217">
        <v>7.7115746750278804</v>
      </c>
      <c r="R5068" s="217">
        <v>7.7115746750278804</v>
      </c>
      <c r="S5068" s="217">
        <v>0</v>
      </c>
      <c r="T5068" s="217">
        <v>7.7115746750278804</v>
      </c>
      <c r="U5068" s="217">
        <v>7.7115746750278804</v>
      </c>
      <c r="V5068" s="217">
        <v>0</v>
      </c>
      <c r="W5068" s="217">
        <v>7.7115746750278804</v>
      </c>
      <c r="X5068" s="217">
        <v>7.7115746750278804</v>
      </c>
      <c r="Y5068" s="217">
        <v>0</v>
      </c>
    </row>
    <row r="5069" spans="2:25">
      <c r="B5069" s="217" t="s">
        <v>5237</v>
      </c>
      <c r="C5069" s="217" t="s">
        <v>169</v>
      </c>
      <c r="D5069" s="217" t="s">
        <v>26</v>
      </c>
      <c r="E5069" s="217" t="s">
        <v>87</v>
      </c>
      <c r="F5069" s="217" t="s">
        <v>12</v>
      </c>
      <c r="G5069" s="217" t="s">
        <v>49</v>
      </c>
      <c r="H5069" s="217" t="s">
        <v>5</v>
      </c>
      <c r="I5069" s="217">
        <v>186</v>
      </c>
      <c r="J5069" s="217">
        <v>185</v>
      </c>
      <c r="K5069" s="217">
        <v>1</v>
      </c>
      <c r="L5069" s="217">
        <v>175</v>
      </c>
      <c r="M5069" s="217">
        <v>13180</v>
      </c>
      <c r="N5069" s="217">
        <v>14.1122913505311</v>
      </c>
      <c r="O5069" s="217">
        <v>14.036418816388499</v>
      </c>
      <c r="P5069" s="217">
        <v>7.5872534142640405E-2</v>
      </c>
      <c r="Q5069" s="217">
        <v>14.1122913505311</v>
      </c>
      <c r="R5069" s="217">
        <v>14.036418816388499</v>
      </c>
      <c r="S5069" s="217">
        <v>7.5872534142640405E-2</v>
      </c>
      <c r="T5069" s="217">
        <v>14.1122913505311</v>
      </c>
      <c r="U5069" s="217">
        <v>14.036418816388499</v>
      </c>
      <c r="V5069" s="217">
        <v>7.5872534142640405E-2</v>
      </c>
      <c r="W5069" s="217">
        <v>14.1122913505311</v>
      </c>
      <c r="X5069" s="217">
        <v>14.036418816388499</v>
      </c>
      <c r="Y5069" s="217">
        <v>7.5872534142640405E-2</v>
      </c>
    </row>
    <row r="5070" spans="2:25">
      <c r="B5070" s="217" t="s">
        <v>5238</v>
      </c>
      <c r="C5070" s="217" t="s">
        <v>169</v>
      </c>
      <c r="D5070" s="217" t="s">
        <v>26</v>
      </c>
      <c r="E5070" s="217" t="s">
        <v>87</v>
      </c>
      <c r="F5070" s="217" t="s">
        <v>9</v>
      </c>
      <c r="G5070" s="217" t="s">
        <v>49</v>
      </c>
      <c r="H5070" s="217" t="s">
        <v>170</v>
      </c>
      <c r="I5070" s="217">
        <v>19</v>
      </c>
      <c r="J5070" s="217">
        <v>17</v>
      </c>
      <c r="K5070" s="217">
        <v>2</v>
      </c>
      <c r="L5070" s="217">
        <v>116</v>
      </c>
      <c r="M5070" s="217">
        <v>4050.4551539491299</v>
      </c>
      <c r="N5070" s="217">
        <v>4.6908308518056998</v>
      </c>
      <c r="O5070" s="217">
        <v>4.1970591831945798</v>
      </c>
      <c r="P5070" s="217">
        <v>0.49377166861112698</v>
      </c>
      <c r="Q5070" s="217">
        <v>4.6908308518056998</v>
      </c>
      <c r="R5070" s="217">
        <v>4.1970591831945798</v>
      </c>
      <c r="S5070" s="217">
        <v>0.49377166861112698</v>
      </c>
      <c r="T5070" s="217">
        <v>4.6908308518056998</v>
      </c>
      <c r="U5070" s="217">
        <v>4.1970591831945798</v>
      </c>
      <c r="V5070" s="217">
        <v>0.49377166861112698</v>
      </c>
      <c r="W5070" s="217">
        <v>4.6908308518056998</v>
      </c>
      <c r="X5070" s="217">
        <v>4.1970591831945798</v>
      </c>
      <c r="Y5070" s="217">
        <v>0.49377166861112698</v>
      </c>
    </row>
    <row r="5071" spans="2:25">
      <c r="B5071" s="217" t="s">
        <v>5239</v>
      </c>
      <c r="C5071" s="217" t="s">
        <v>169</v>
      </c>
      <c r="D5071" s="217" t="s">
        <v>26</v>
      </c>
      <c r="E5071" s="217" t="s">
        <v>87</v>
      </c>
      <c r="F5071" s="217" t="s">
        <v>9</v>
      </c>
      <c r="G5071" s="217" t="s">
        <v>49</v>
      </c>
      <c r="H5071" s="217" t="s">
        <v>172</v>
      </c>
      <c r="I5071" s="217">
        <v>11</v>
      </c>
      <c r="J5071" s="217">
        <v>11</v>
      </c>
      <c r="K5071" s="217">
        <v>0</v>
      </c>
      <c r="L5071" s="217">
        <v>92</v>
      </c>
      <c r="M5071" s="217">
        <v>4032.1686746987998</v>
      </c>
      <c r="N5071" s="217">
        <v>2.7280604774852799</v>
      </c>
      <c r="O5071" s="217">
        <v>2.7280604774852799</v>
      </c>
      <c r="P5071" s="217">
        <v>0</v>
      </c>
      <c r="Q5071" s="217">
        <v>2.7280604774852799</v>
      </c>
      <c r="R5071" s="217">
        <v>2.7280604774852799</v>
      </c>
      <c r="S5071" s="217">
        <v>0</v>
      </c>
      <c r="T5071" s="217">
        <v>2.7280604774852799</v>
      </c>
      <c r="U5071" s="217">
        <v>2.7280604774852799</v>
      </c>
      <c r="V5071" s="217">
        <v>0</v>
      </c>
      <c r="W5071" s="217">
        <v>2.7280604774852799</v>
      </c>
      <c r="X5071" s="217">
        <v>2.7280604774852799</v>
      </c>
      <c r="Y5071" s="217">
        <v>0</v>
      </c>
    </row>
    <row r="5072" spans="2:25">
      <c r="B5072" s="217" t="s">
        <v>5240</v>
      </c>
      <c r="C5072" s="217" t="s">
        <v>169</v>
      </c>
      <c r="D5072" s="217" t="s">
        <v>26</v>
      </c>
      <c r="E5072" s="217" t="s">
        <v>87</v>
      </c>
      <c r="F5072" s="217" t="s">
        <v>9</v>
      </c>
      <c r="G5072" s="217" t="s">
        <v>49</v>
      </c>
      <c r="H5072" s="217" t="s">
        <v>174</v>
      </c>
      <c r="I5072" s="217">
        <v>7</v>
      </c>
      <c r="J5072" s="217">
        <v>7</v>
      </c>
      <c r="K5072" s="217">
        <v>0</v>
      </c>
      <c r="L5072" s="217">
        <v>71</v>
      </c>
      <c r="M5072" s="217">
        <v>2962.4096385542198</v>
      </c>
      <c r="N5072" s="217">
        <v>2.3629412721652798</v>
      </c>
      <c r="O5072" s="217">
        <v>2.3629412721652798</v>
      </c>
      <c r="P5072" s="217">
        <v>0</v>
      </c>
      <c r="Q5072" s="217">
        <v>2.3629412721652798</v>
      </c>
      <c r="R5072" s="217">
        <v>2.3629412721652798</v>
      </c>
      <c r="S5072" s="217">
        <v>0</v>
      </c>
      <c r="T5072" s="217">
        <v>2.3629412721652798</v>
      </c>
      <c r="U5072" s="217">
        <v>2.3629412721652798</v>
      </c>
      <c r="V5072" s="217">
        <v>0</v>
      </c>
      <c r="W5072" s="217">
        <v>2.3629412721652798</v>
      </c>
      <c r="X5072" s="217">
        <v>2.3629412721652798</v>
      </c>
      <c r="Y5072" s="217">
        <v>0</v>
      </c>
    </row>
    <row r="5073" spans="2:25">
      <c r="B5073" s="217" t="s">
        <v>5241</v>
      </c>
      <c r="C5073" s="217" t="s">
        <v>169</v>
      </c>
      <c r="D5073" s="217" t="s">
        <v>26</v>
      </c>
      <c r="E5073" s="217" t="s">
        <v>87</v>
      </c>
      <c r="F5073" s="217" t="s">
        <v>9</v>
      </c>
      <c r="G5073" s="217" t="s">
        <v>49</v>
      </c>
      <c r="H5073" s="217" t="s">
        <v>176</v>
      </c>
      <c r="I5073" s="217">
        <v>8</v>
      </c>
      <c r="J5073" s="217">
        <v>8</v>
      </c>
      <c r="K5073" s="217">
        <v>0</v>
      </c>
      <c r="L5073" s="217">
        <v>43</v>
      </c>
      <c r="M5073" s="217">
        <v>1901.79384203481</v>
      </c>
      <c r="N5073" s="217">
        <v>4.2065547922063304</v>
      </c>
      <c r="O5073" s="217">
        <v>4.2065547922063304</v>
      </c>
      <c r="P5073" s="217">
        <v>0</v>
      </c>
      <c r="Q5073" s="217">
        <v>4.2065547922063304</v>
      </c>
      <c r="R5073" s="217">
        <v>4.2065547922063304</v>
      </c>
      <c r="S5073" s="217">
        <v>0</v>
      </c>
      <c r="T5073" s="217">
        <v>4.2065547922063304</v>
      </c>
      <c r="U5073" s="217">
        <v>4.2065547922063304</v>
      </c>
      <c r="V5073" s="217">
        <v>0</v>
      </c>
      <c r="W5073" s="217">
        <v>4.2065547922063304</v>
      </c>
      <c r="X5073" s="217">
        <v>4.2065547922063304</v>
      </c>
      <c r="Y5073" s="217">
        <v>0</v>
      </c>
    </row>
    <row r="5074" spans="2:25">
      <c r="B5074" s="217" t="s">
        <v>5242</v>
      </c>
      <c r="C5074" s="217" t="s">
        <v>169</v>
      </c>
      <c r="D5074" s="217" t="s">
        <v>26</v>
      </c>
      <c r="E5074" s="217" t="s">
        <v>87</v>
      </c>
      <c r="F5074" s="217" t="s">
        <v>9</v>
      </c>
      <c r="G5074" s="217" t="s">
        <v>49</v>
      </c>
      <c r="H5074" s="217" t="s">
        <v>178</v>
      </c>
      <c r="I5074" s="217">
        <v>1</v>
      </c>
      <c r="J5074" s="217">
        <v>1</v>
      </c>
      <c r="K5074" s="217">
        <v>0</v>
      </c>
      <c r="L5074" s="217">
        <v>9</v>
      </c>
      <c r="M5074" s="217">
        <v>713.17269076305195</v>
      </c>
      <c r="N5074" s="217">
        <v>1.4021849307354399</v>
      </c>
      <c r="O5074" s="217">
        <v>1.4021849307354399</v>
      </c>
      <c r="P5074" s="217">
        <v>0</v>
      </c>
      <c r="Q5074" s="217">
        <v>1.4021849307354399</v>
      </c>
      <c r="R5074" s="217">
        <v>1.4021849307354399</v>
      </c>
      <c r="S5074" s="217">
        <v>0</v>
      </c>
      <c r="T5074" s="217">
        <v>1.4021849307354399</v>
      </c>
      <c r="U5074" s="217">
        <v>1.4021849307354399</v>
      </c>
      <c r="V5074" s="217">
        <v>0</v>
      </c>
      <c r="W5074" s="217">
        <v>1.4021849307354399</v>
      </c>
      <c r="X5074" s="217">
        <v>1.4021849307354399</v>
      </c>
      <c r="Y5074" s="217">
        <v>0</v>
      </c>
    </row>
    <row r="5075" spans="2:25">
      <c r="B5075" s="217" t="s">
        <v>5243</v>
      </c>
      <c r="C5075" s="217" t="s">
        <v>169</v>
      </c>
      <c r="D5075" s="217" t="s">
        <v>26</v>
      </c>
      <c r="E5075" s="217" t="s">
        <v>87</v>
      </c>
      <c r="F5075" s="217" t="s">
        <v>9</v>
      </c>
      <c r="G5075" s="217" t="s">
        <v>49</v>
      </c>
      <c r="H5075" s="217" t="s">
        <v>5</v>
      </c>
      <c r="I5075" s="217">
        <v>46</v>
      </c>
      <c r="J5075" s="217">
        <v>44</v>
      </c>
      <c r="K5075" s="217">
        <v>2</v>
      </c>
      <c r="L5075" s="217">
        <v>331</v>
      </c>
      <c r="M5075" s="217">
        <v>13660</v>
      </c>
      <c r="N5075" s="217">
        <v>3.3674963396778899</v>
      </c>
      <c r="O5075" s="217">
        <v>3.2210834553440701</v>
      </c>
      <c r="P5075" s="217">
        <v>0.14641288433382099</v>
      </c>
      <c r="Q5075" s="217">
        <v>3.3674963396778899</v>
      </c>
      <c r="R5075" s="217">
        <v>3.2210834553440701</v>
      </c>
      <c r="S5075" s="217">
        <v>0.14641288433382099</v>
      </c>
      <c r="T5075" s="217">
        <v>3.3674963396778899</v>
      </c>
      <c r="U5075" s="217">
        <v>3.2210834553440701</v>
      </c>
      <c r="V5075" s="217">
        <v>0.14641288433382099</v>
      </c>
      <c r="W5075" s="217">
        <v>3.3674963396778899</v>
      </c>
      <c r="X5075" s="217">
        <v>3.2210834553440701</v>
      </c>
      <c r="Y5075" s="217">
        <v>0.14641288433382099</v>
      </c>
    </row>
    <row r="5076" spans="2:25">
      <c r="B5076" s="217" t="s">
        <v>5244</v>
      </c>
      <c r="C5076" s="217" t="s">
        <v>169</v>
      </c>
      <c r="D5076" s="217" t="s">
        <v>26</v>
      </c>
      <c r="E5076" s="217" t="s">
        <v>87</v>
      </c>
      <c r="F5076" s="217" t="s">
        <v>5</v>
      </c>
      <c r="G5076" s="217" t="s">
        <v>49</v>
      </c>
      <c r="H5076" s="217" t="s">
        <v>170</v>
      </c>
      <c r="I5076" s="217">
        <v>66</v>
      </c>
      <c r="J5076" s="217">
        <v>64</v>
      </c>
      <c r="K5076" s="217">
        <v>2</v>
      </c>
      <c r="L5076" s="217">
        <v>171</v>
      </c>
      <c r="M5076" s="217">
        <v>7856.3442008908096</v>
      </c>
      <c r="N5076" s="217">
        <v>8.4008539229373902</v>
      </c>
      <c r="O5076" s="217">
        <v>8.1462825919392898</v>
      </c>
      <c r="P5076" s="217">
        <v>0.25457133099810297</v>
      </c>
      <c r="Q5076" s="217">
        <v>8.4008539229373902</v>
      </c>
      <c r="R5076" s="217">
        <v>8.1462825919392898</v>
      </c>
      <c r="S5076" s="217">
        <v>0.25457133099810297</v>
      </c>
      <c r="T5076" s="217">
        <v>8.4008539229373902</v>
      </c>
      <c r="U5076" s="217">
        <v>8.1462825919392898</v>
      </c>
      <c r="V5076" s="217">
        <v>0.25457133099810297</v>
      </c>
      <c r="W5076" s="217">
        <v>8.4008539229373902</v>
      </c>
      <c r="X5076" s="217">
        <v>8.1462825919392898</v>
      </c>
      <c r="Y5076" s="217">
        <v>0.25457133099810297</v>
      </c>
    </row>
    <row r="5077" spans="2:25">
      <c r="B5077" s="217" t="s">
        <v>5245</v>
      </c>
      <c r="C5077" s="217" t="s">
        <v>169</v>
      </c>
      <c r="D5077" s="217" t="s">
        <v>26</v>
      </c>
      <c r="E5077" s="217" t="s">
        <v>87</v>
      </c>
      <c r="F5077" s="217" t="s">
        <v>5</v>
      </c>
      <c r="G5077" s="217" t="s">
        <v>49</v>
      </c>
      <c r="H5077" s="217" t="s">
        <v>172</v>
      </c>
      <c r="I5077" s="217">
        <v>62</v>
      </c>
      <c r="J5077" s="217">
        <v>61</v>
      </c>
      <c r="K5077" s="217">
        <v>1</v>
      </c>
      <c r="L5077" s="217">
        <v>143</v>
      </c>
      <c r="M5077" s="217">
        <v>7997.4176078424698</v>
      </c>
      <c r="N5077" s="217">
        <v>7.7525025002072301</v>
      </c>
      <c r="O5077" s="217">
        <v>7.6274621373006601</v>
      </c>
      <c r="P5077" s="217">
        <v>0.125040362906568</v>
      </c>
      <c r="Q5077" s="217">
        <v>7.7525025002072301</v>
      </c>
      <c r="R5077" s="217">
        <v>7.6274621373006601</v>
      </c>
      <c r="S5077" s="217">
        <v>0.125040362906568</v>
      </c>
      <c r="T5077" s="217">
        <v>7.7525025002072301</v>
      </c>
      <c r="U5077" s="217">
        <v>7.6274621373006601</v>
      </c>
      <c r="V5077" s="217">
        <v>0.125040362906568</v>
      </c>
      <c r="W5077" s="217">
        <v>7.7525025002072301</v>
      </c>
      <c r="X5077" s="217">
        <v>7.6274621373006601</v>
      </c>
      <c r="Y5077" s="217">
        <v>0.125040362906568</v>
      </c>
    </row>
    <row r="5078" spans="2:25">
      <c r="B5078" s="217" t="s">
        <v>5246</v>
      </c>
      <c r="C5078" s="217" t="s">
        <v>169</v>
      </c>
      <c r="D5078" s="217" t="s">
        <v>26</v>
      </c>
      <c r="E5078" s="217" t="s">
        <v>87</v>
      </c>
      <c r="F5078" s="217" t="s">
        <v>5</v>
      </c>
      <c r="G5078" s="217" t="s">
        <v>49</v>
      </c>
      <c r="H5078" s="217" t="s">
        <v>174</v>
      </c>
      <c r="I5078" s="217">
        <v>69</v>
      </c>
      <c r="J5078" s="217">
        <v>69</v>
      </c>
      <c r="K5078" s="217">
        <v>0</v>
      </c>
      <c r="L5078" s="217">
        <v>108</v>
      </c>
      <c r="M5078" s="217">
        <v>5727.7723697064202</v>
      </c>
      <c r="N5078" s="217">
        <v>12.0465681151949</v>
      </c>
      <c r="O5078" s="217">
        <v>12.0465681151949</v>
      </c>
      <c r="P5078" s="217">
        <v>0</v>
      </c>
      <c r="Q5078" s="217">
        <v>12.0465681151949</v>
      </c>
      <c r="R5078" s="217">
        <v>12.0465681151949</v>
      </c>
      <c r="S5078" s="217">
        <v>0</v>
      </c>
      <c r="T5078" s="217">
        <v>12.0465681151949</v>
      </c>
      <c r="U5078" s="217">
        <v>12.0465681151949</v>
      </c>
      <c r="V5078" s="217">
        <v>0</v>
      </c>
      <c r="W5078" s="217">
        <v>12.0465681151949</v>
      </c>
      <c r="X5078" s="217">
        <v>12.0465681151949</v>
      </c>
      <c r="Y5078" s="217">
        <v>0</v>
      </c>
    </row>
    <row r="5079" spans="2:25">
      <c r="B5079" s="217" t="s">
        <v>5247</v>
      </c>
      <c r="C5079" s="217" t="s">
        <v>169</v>
      </c>
      <c r="D5079" s="217" t="s">
        <v>26</v>
      </c>
      <c r="E5079" s="217" t="s">
        <v>87</v>
      </c>
      <c r="F5079" s="217" t="s">
        <v>5</v>
      </c>
      <c r="G5079" s="217" t="s">
        <v>49</v>
      </c>
      <c r="H5079" s="217" t="s">
        <v>176</v>
      </c>
      <c r="I5079" s="217">
        <v>28</v>
      </c>
      <c r="J5079" s="217">
        <v>28</v>
      </c>
      <c r="K5079" s="217">
        <v>0</v>
      </c>
      <c r="L5079" s="217">
        <v>66</v>
      </c>
      <c r="M5079" s="217">
        <v>3767.2419216934099</v>
      </c>
      <c r="N5079" s="217">
        <v>7.4324932090938596</v>
      </c>
      <c r="O5079" s="217">
        <v>7.4324932090938596</v>
      </c>
      <c r="P5079" s="217">
        <v>0</v>
      </c>
      <c r="Q5079" s="217">
        <v>7.4324932090938596</v>
      </c>
      <c r="R5079" s="217">
        <v>7.4324932090938596</v>
      </c>
      <c r="S5079" s="217">
        <v>0</v>
      </c>
      <c r="T5079" s="217">
        <v>7.4324932090938596</v>
      </c>
      <c r="U5079" s="217">
        <v>7.4324932090938596</v>
      </c>
      <c r="V5079" s="217">
        <v>0</v>
      </c>
      <c r="W5079" s="217">
        <v>7.4324932090938596</v>
      </c>
      <c r="X5079" s="217">
        <v>7.4324932090938596</v>
      </c>
      <c r="Y5079" s="217">
        <v>0</v>
      </c>
    </row>
    <row r="5080" spans="2:25">
      <c r="B5080" s="217" t="s">
        <v>5248</v>
      </c>
      <c r="C5080" s="217" t="s">
        <v>169</v>
      </c>
      <c r="D5080" s="217" t="s">
        <v>26</v>
      </c>
      <c r="E5080" s="217" t="s">
        <v>87</v>
      </c>
      <c r="F5080" s="217" t="s">
        <v>5</v>
      </c>
      <c r="G5080" s="217" t="s">
        <v>49</v>
      </c>
      <c r="H5080" s="217" t="s">
        <v>178</v>
      </c>
      <c r="I5080" s="217">
        <v>7</v>
      </c>
      <c r="J5080" s="217">
        <v>7</v>
      </c>
      <c r="K5080" s="217">
        <v>0</v>
      </c>
      <c r="L5080" s="217">
        <v>18</v>
      </c>
      <c r="M5080" s="217">
        <v>1491.22389986689</v>
      </c>
      <c r="N5080" s="217">
        <v>4.69413077447647</v>
      </c>
      <c r="O5080" s="217">
        <v>4.69413077447647</v>
      </c>
      <c r="P5080" s="217">
        <v>0</v>
      </c>
      <c r="Q5080" s="217">
        <v>4.69413077447647</v>
      </c>
      <c r="R5080" s="217">
        <v>4.69413077447647</v>
      </c>
      <c r="S5080" s="217">
        <v>0</v>
      </c>
      <c r="T5080" s="217">
        <v>4.69413077447647</v>
      </c>
      <c r="U5080" s="217">
        <v>4.69413077447647</v>
      </c>
      <c r="V5080" s="217">
        <v>0</v>
      </c>
      <c r="W5080" s="217">
        <v>4.69413077447647</v>
      </c>
      <c r="X5080" s="217">
        <v>4.69413077447647</v>
      </c>
      <c r="Y5080" s="217">
        <v>0</v>
      </c>
    </row>
    <row r="5081" spans="2:25">
      <c r="B5081" s="217" t="s">
        <v>5249</v>
      </c>
      <c r="C5081" s="217" t="s">
        <v>169</v>
      </c>
      <c r="D5081" s="217" t="s">
        <v>26</v>
      </c>
      <c r="E5081" s="217" t="s">
        <v>87</v>
      </c>
      <c r="F5081" s="217" t="s">
        <v>5</v>
      </c>
      <c r="G5081" s="217" t="s">
        <v>49</v>
      </c>
      <c r="H5081" s="217" t="s">
        <v>5</v>
      </c>
      <c r="I5081" s="217">
        <v>232</v>
      </c>
      <c r="J5081" s="217">
        <v>229</v>
      </c>
      <c r="K5081" s="217">
        <v>3</v>
      </c>
      <c r="L5081" s="217">
        <v>506</v>
      </c>
      <c r="M5081" s="217">
        <v>26840</v>
      </c>
      <c r="N5081" s="217">
        <v>8.6438152011922504</v>
      </c>
      <c r="O5081" s="217">
        <v>8.5320417287630406</v>
      </c>
      <c r="P5081" s="217">
        <v>0.11177347242921</v>
      </c>
      <c r="Q5081" s="217">
        <v>8.6438152011922504</v>
      </c>
      <c r="R5081" s="217">
        <v>8.5320417287630406</v>
      </c>
      <c r="S5081" s="217">
        <v>0.11177347242921</v>
      </c>
      <c r="T5081" s="217">
        <v>8.6438152011922504</v>
      </c>
      <c r="U5081" s="217">
        <v>8.5320417287630406</v>
      </c>
      <c r="V5081" s="217">
        <v>0.11177347242921</v>
      </c>
      <c r="W5081" s="217">
        <v>8.6438152011922504</v>
      </c>
      <c r="X5081" s="217">
        <v>8.5320417287630406</v>
      </c>
      <c r="Y5081" s="217">
        <v>0.11177347242921</v>
      </c>
    </row>
    <row r="5082" spans="2:25">
      <c r="B5082" s="217" t="s">
        <v>5250</v>
      </c>
      <c r="C5082" s="217" t="s">
        <v>169</v>
      </c>
      <c r="D5082" s="217" t="s">
        <v>26</v>
      </c>
      <c r="E5082" s="217" t="s">
        <v>87</v>
      </c>
      <c r="F5082" s="217" t="s">
        <v>12</v>
      </c>
      <c r="G5082" s="217" t="s">
        <v>13</v>
      </c>
      <c r="H5082" s="217" t="s">
        <v>170</v>
      </c>
      <c r="I5082" s="217">
        <v>1</v>
      </c>
      <c r="J5082" s="217">
        <v>1</v>
      </c>
      <c r="K5082" s="217">
        <v>0</v>
      </c>
      <c r="L5082" s="217">
        <v>2</v>
      </c>
      <c r="M5082" s="217">
        <v>150.72463768115901</v>
      </c>
      <c r="N5082" s="217">
        <v>6.6346153846153797</v>
      </c>
      <c r="O5082" s="217">
        <v>6.6346153846153797</v>
      </c>
      <c r="P5082" s="217">
        <v>0</v>
      </c>
      <c r="Q5082" s="217">
        <v>6.6346153846153797</v>
      </c>
      <c r="R5082" s="217">
        <v>6.6346153846153797</v>
      </c>
      <c r="S5082" s="217">
        <v>0</v>
      </c>
      <c r="T5082" s="217">
        <v>6.6346153846153797</v>
      </c>
      <c r="U5082" s="217">
        <v>6.6346153846153797</v>
      </c>
      <c r="V5082" s="217">
        <v>0</v>
      </c>
      <c r="W5082" s="217">
        <v>6.6346153846153797</v>
      </c>
      <c r="X5082" s="217">
        <v>6.6346153846153797</v>
      </c>
      <c r="Y5082" s="217">
        <v>0</v>
      </c>
    </row>
    <row r="5083" spans="2:25">
      <c r="B5083" s="217" t="s">
        <v>5251</v>
      </c>
      <c r="C5083" s="217" t="s">
        <v>169</v>
      </c>
      <c r="D5083" s="217" t="s">
        <v>26</v>
      </c>
      <c r="E5083" s="217" t="s">
        <v>87</v>
      </c>
      <c r="F5083" s="217" t="s">
        <v>12</v>
      </c>
      <c r="G5083" s="217" t="s">
        <v>13</v>
      </c>
      <c r="H5083" s="217" t="s">
        <v>172</v>
      </c>
      <c r="I5083" s="217">
        <v>2</v>
      </c>
      <c r="J5083" s="217">
        <v>2</v>
      </c>
      <c r="K5083" s="217">
        <v>0</v>
      </c>
      <c r="L5083" s="217">
        <v>6</v>
      </c>
      <c r="M5083" s="217">
        <v>200.96618357487901</v>
      </c>
      <c r="N5083" s="217">
        <v>9.9519230769230802</v>
      </c>
      <c r="O5083" s="217">
        <v>9.9519230769230802</v>
      </c>
      <c r="P5083" s="217">
        <v>0</v>
      </c>
      <c r="Q5083" s="217">
        <v>9.9519230769230802</v>
      </c>
      <c r="R5083" s="217">
        <v>9.9519230769230802</v>
      </c>
      <c r="S5083" s="217">
        <v>0</v>
      </c>
      <c r="T5083" s="217">
        <v>9.9519230769230802</v>
      </c>
      <c r="U5083" s="217">
        <v>9.9519230769230802</v>
      </c>
      <c r="V5083" s="217">
        <v>0</v>
      </c>
      <c r="W5083" s="217">
        <v>9.9519230769230802</v>
      </c>
      <c r="X5083" s="217">
        <v>9.9519230769230802</v>
      </c>
      <c r="Y5083" s="217">
        <v>0</v>
      </c>
    </row>
    <row r="5084" spans="2:25">
      <c r="B5084" s="217" t="s">
        <v>5252</v>
      </c>
      <c r="C5084" s="217" t="s">
        <v>169</v>
      </c>
      <c r="D5084" s="217" t="s">
        <v>26</v>
      </c>
      <c r="E5084" s="217" t="s">
        <v>87</v>
      </c>
      <c r="F5084" s="217" t="s">
        <v>12</v>
      </c>
      <c r="G5084" s="217" t="s">
        <v>13</v>
      </c>
      <c r="H5084" s="217" t="s">
        <v>174</v>
      </c>
      <c r="I5084" s="217">
        <v>3</v>
      </c>
      <c r="J5084" s="217">
        <v>3</v>
      </c>
      <c r="K5084" s="217">
        <v>0</v>
      </c>
      <c r="L5084" s="217">
        <v>2</v>
      </c>
      <c r="M5084" s="217">
        <v>371.787439613527</v>
      </c>
      <c r="N5084" s="217">
        <v>8.0691268191268204</v>
      </c>
      <c r="O5084" s="217">
        <v>8.0691268191268204</v>
      </c>
      <c r="P5084" s="217">
        <v>0</v>
      </c>
      <c r="Q5084" s="217">
        <v>8.0691268191268204</v>
      </c>
      <c r="R5084" s="217">
        <v>8.0691268191268204</v>
      </c>
      <c r="S5084" s="217">
        <v>0</v>
      </c>
      <c r="T5084" s="217">
        <v>8.0691268191268204</v>
      </c>
      <c r="U5084" s="217">
        <v>8.0691268191268204</v>
      </c>
      <c r="V5084" s="217">
        <v>0</v>
      </c>
      <c r="W5084" s="217">
        <v>8.0691268191268204</v>
      </c>
      <c r="X5084" s="217">
        <v>8.0691268191268204</v>
      </c>
      <c r="Y5084" s="217">
        <v>0</v>
      </c>
    </row>
    <row r="5085" spans="2:25">
      <c r="B5085" s="217" t="s">
        <v>5253</v>
      </c>
      <c r="C5085" s="217" t="s">
        <v>169</v>
      </c>
      <c r="D5085" s="217" t="s">
        <v>26</v>
      </c>
      <c r="E5085" s="217" t="s">
        <v>87</v>
      </c>
      <c r="F5085" s="217" t="s">
        <v>12</v>
      </c>
      <c r="G5085" s="217" t="s">
        <v>13</v>
      </c>
      <c r="H5085" s="217" t="s">
        <v>176</v>
      </c>
      <c r="I5085" s="217">
        <v>6</v>
      </c>
      <c r="J5085" s="217">
        <v>6</v>
      </c>
      <c r="K5085" s="217">
        <v>0</v>
      </c>
      <c r="L5085" s="217">
        <v>16</v>
      </c>
      <c r="M5085" s="217">
        <v>622.99516908212604</v>
      </c>
      <c r="N5085" s="217">
        <v>9.6308933002481396</v>
      </c>
      <c r="O5085" s="217">
        <v>9.6308933002481396</v>
      </c>
      <c r="P5085" s="217">
        <v>0</v>
      </c>
      <c r="Q5085" s="217">
        <v>9.6308933002481396</v>
      </c>
      <c r="R5085" s="217">
        <v>9.6308933002481396</v>
      </c>
      <c r="S5085" s="217">
        <v>0</v>
      </c>
      <c r="T5085" s="217">
        <v>9.6308933002481396</v>
      </c>
      <c r="U5085" s="217">
        <v>9.6308933002481396</v>
      </c>
      <c r="V5085" s="217">
        <v>0</v>
      </c>
      <c r="W5085" s="217">
        <v>9.6308933002481396</v>
      </c>
      <c r="X5085" s="217">
        <v>9.6308933002481396</v>
      </c>
      <c r="Y5085" s="217">
        <v>0</v>
      </c>
    </row>
    <row r="5086" spans="2:25">
      <c r="B5086" s="217" t="s">
        <v>5254</v>
      </c>
      <c r="C5086" s="217" t="s">
        <v>169</v>
      </c>
      <c r="D5086" s="217" t="s">
        <v>26</v>
      </c>
      <c r="E5086" s="217" t="s">
        <v>87</v>
      </c>
      <c r="F5086" s="217" t="s">
        <v>12</v>
      </c>
      <c r="G5086" s="217" t="s">
        <v>13</v>
      </c>
      <c r="H5086" s="217" t="s">
        <v>178</v>
      </c>
      <c r="I5086" s="217">
        <v>2</v>
      </c>
      <c r="J5086" s="217">
        <v>2</v>
      </c>
      <c r="K5086" s="217">
        <v>0</v>
      </c>
      <c r="L5086" s="217">
        <v>10</v>
      </c>
      <c r="M5086" s="217">
        <v>733.52657004830905</v>
      </c>
      <c r="N5086" s="217">
        <v>2.72655426765016</v>
      </c>
      <c r="O5086" s="217">
        <v>2.72655426765016</v>
      </c>
      <c r="P5086" s="217">
        <v>0</v>
      </c>
      <c r="Q5086" s="217">
        <v>2.72655426765016</v>
      </c>
      <c r="R5086" s="217">
        <v>2.72655426765016</v>
      </c>
      <c r="S5086" s="217">
        <v>0</v>
      </c>
      <c r="T5086" s="217">
        <v>2.72655426765016</v>
      </c>
      <c r="U5086" s="217">
        <v>2.72655426765016</v>
      </c>
      <c r="V5086" s="217">
        <v>0</v>
      </c>
      <c r="W5086" s="217">
        <v>2.72655426765016</v>
      </c>
      <c r="X5086" s="217">
        <v>2.72655426765016</v>
      </c>
      <c r="Y5086" s="217">
        <v>0</v>
      </c>
    </row>
    <row r="5087" spans="2:25">
      <c r="B5087" s="217" t="s">
        <v>5255</v>
      </c>
      <c r="C5087" s="217" t="s">
        <v>169</v>
      </c>
      <c r="D5087" s="217" t="s">
        <v>26</v>
      </c>
      <c r="E5087" s="217" t="s">
        <v>87</v>
      </c>
      <c r="F5087" s="217" t="s">
        <v>12</v>
      </c>
      <c r="G5087" s="217" t="s">
        <v>13</v>
      </c>
      <c r="H5087" s="217" t="s">
        <v>5</v>
      </c>
      <c r="I5087" s="217">
        <v>14</v>
      </c>
      <c r="J5087" s="217">
        <v>14</v>
      </c>
      <c r="K5087" s="217">
        <v>0</v>
      </c>
      <c r="L5087" s="217">
        <v>36</v>
      </c>
      <c r="M5087" s="217">
        <v>2080</v>
      </c>
      <c r="N5087" s="217">
        <v>6.7307692307692299</v>
      </c>
      <c r="O5087" s="217">
        <v>6.7307692307692299</v>
      </c>
      <c r="P5087" s="217">
        <v>0</v>
      </c>
      <c r="Q5087" s="217">
        <v>6.7307692307692299</v>
      </c>
      <c r="R5087" s="217">
        <v>6.7307692307692299</v>
      </c>
      <c r="S5087" s="217">
        <v>0</v>
      </c>
      <c r="T5087" s="217">
        <v>6.7307692307692299</v>
      </c>
      <c r="U5087" s="217">
        <v>6.7307692307692299</v>
      </c>
      <c r="V5087" s="217">
        <v>0</v>
      </c>
      <c r="W5087" s="217">
        <v>6.7307692307692299</v>
      </c>
      <c r="X5087" s="217">
        <v>6.7307692307692299</v>
      </c>
      <c r="Y5087" s="217">
        <v>0</v>
      </c>
    </row>
    <row r="5088" spans="2:25">
      <c r="B5088" s="217" t="s">
        <v>5256</v>
      </c>
      <c r="C5088" s="217" t="s">
        <v>169</v>
      </c>
      <c r="D5088" s="217" t="s">
        <v>26</v>
      </c>
      <c r="E5088" s="217" t="s">
        <v>87</v>
      </c>
      <c r="F5088" s="217" t="s">
        <v>9</v>
      </c>
      <c r="G5088" s="217" t="s">
        <v>13</v>
      </c>
      <c r="H5088" s="217" t="s">
        <v>170</v>
      </c>
      <c r="I5088" s="217">
        <v>0</v>
      </c>
      <c r="J5088" s="217">
        <v>0</v>
      </c>
      <c r="K5088" s="217">
        <v>0</v>
      </c>
      <c r="L5088" s="217">
        <v>6</v>
      </c>
      <c r="M5088" s="217">
        <v>160.27397260274</v>
      </c>
      <c r="N5088" s="217">
        <v>0</v>
      </c>
      <c r="O5088" s="217">
        <v>0</v>
      </c>
      <c r="P5088" s="217">
        <v>0</v>
      </c>
      <c r="Q5088" s="217">
        <v>0</v>
      </c>
      <c r="R5088" s="217">
        <v>0</v>
      </c>
      <c r="S5088" s="217">
        <v>0</v>
      </c>
      <c r="T5088" s="217">
        <v>0</v>
      </c>
      <c r="U5088" s="217">
        <v>0</v>
      </c>
      <c r="V5088" s="217">
        <v>0</v>
      </c>
      <c r="W5088" s="217">
        <v>0</v>
      </c>
      <c r="X5088" s="217">
        <v>0</v>
      </c>
      <c r="Y5088" s="217">
        <v>0</v>
      </c>
    </row>
    <row r="5089" spans="2:25">
      <c r="B5089" s="217" t="s">
        <v>5257</v>
      </c>
      <c r="C5089" s="217" t="s">
        <v>169</v>
      </c>
      <c r="D5089" s="217" t="s">
        <v>26</v>
      </c>
      <c r="E5089" s="217" t="s">
        <v>87</v>
      </c>
      <c r="F5089" s="217" t="s">
        <v>9</v>
      </c>
      <c r="G5089" s="217" t="s">
        <v>13</v>
      </c>
      <c r="H5089" s="217" t="s">
        <v>172</v>
      </c>
      <c r="I5089" s="217">
        <v>1</v>
      </c>
      <c r="J5089" s="217">
        <v>1</v>
      </c>
      <c r="K5089" s="217">
        <v>0</v>
      </c>
      <c r="L5089" s="217">
        <v>12</v>
      </c>
      <c r="M5089" s="217">
        <v>235.06849315068499</v>
      </c>
      <c r="N5089" s="217">
        <v>4.25407925407925</v>
      </c>
      <c r="O5089" s="217">
        <v>4.25407925407925</v>
      </c>
      <c r="P5089" s="217">
        <v>0</v>
      </c>
      <c r="Q5089" s="217">
        <v>4.25407925407925</v>
      </c>
      <c r="R5089" s="217">
        <v>4.25407925407925</v>
      </c>
      <c r="S5089" s="217">
        <v>0</v>
      </c>
      <c r="T5089" s="217">
        <v>4.25407925407925</v>
      </c>
      <c r="U5089" s="217">
        <v>4.25407925407925</v>
      </c>
      <c r="V5089" s="217">
        <v>0</v>
      </c>
      <c r="W5089" s="217">
        <v>4.25407925407925</v>
      </c>
      <c r="X5089" s="217">
        <v>4.25407925407925</v>
      </c>
      <c r="Y5089" s="217">
        <v>0</v>
      </c>
    </row>
    <row r="5090" spans="2:25">
      <c r="B5090" s="217" t="s">
        <v>5258</v>
      </c>
      <c r="C5090" s="217" t="s">
        <v>169</v>
      </c>
      <c r="D5090" s="217" t="s">
        <v>26</v>
      </c>
      <c r="E5090" s="217" t="s">
        <v>87</v>
      </c>
      <c r="F5090" s="217" t="s">
        <v>9</v>
      </c>
      <c r="G5090" s="217" t="s">
        <v>13</v>
      </c>
      <c r="H5090" s="217" t="s">
        <v>174</v>
      </c>
      <c r="I5090" s="217">
        <v>1</v>
      </c>
      <c r="J5090" s="217">
        <v>1</v>
      </c>
      <c r="K5090" s="217">
        <v>0</v>
      </c>
      <c r="L5090" s="217">
        <v>17</v>
      </c>
      <c r="M5090" s="217">
        <v>406.02739726027397</v>
      </c>
      <c r="N5090" s="217">
        <v>2.46288798920378</v>
      </c>
      <c r="O5090" s="217">
        <v>2.46288798920378</v>
      </c>
      <c r="P5090" s="217">
        <v>0</v>
      </c>
      <c r="Q5090" s="217">
        <v>2.46288798920378</v>
      </c>
      <c r="R5090" s="217">
        <v>2.46288798920378</v>
      </c>
      <c r="S5090" s="217">
        <v>0</v>
      </c>
      <c r="T5090" s="217">
        <v>2.46288798920378</v>
      </c>
      <c r="U5090" s="217">
        <v>2.46288798920378</v>
      </c>
      <c r="V5090" s="217">
        <v>0</v>
      </c>
      <c r="W5090" s="217">
        <v>2.46288798920378</v>
      </c>
      <c r="X5090" s="217">
        <v>2.46288798920378</v>
      </c>
      <c r="Y5090" s="217">
        <v>0</v>
      </c>
    </row>
    <row r="5091" spans="2:25">
      <c r="B5091" s="217" t="s">
        <v>5259</v>
      </c>
      <c r="C5091" s="217" t="s">
        <v>169</v>
      </c>
      <c r="D5091" s="217" t="s">
        <v>26</v>
      </c>
      <c r="E5091" s="217" t="s">
        <v>87</v>
      </c>
      <c r="F5091" s="217" t="s">
        <v>9</v>
      </c>
      <c r="G5091" s="217" t="s">
        <v>13</v>
      </c>
      <c r="H5091" s="217" t="s">
        <v>176</v>
      </c>
      <c r="I5091" s="217">
        <v>1</v>
      </c>
      <c r="J5091" s="217">
        <v>0</v>
      </c>
      <c r="K5091" s="217">
        <v>1</v>
      </c>
      <c r="L5091" s="217">
        <v>35</v>
      </c>
      <c r="M5091" s="217">
        <v>715.890410958904</v>
      </c>
      <c r="N5091" s="217">
        <v>1.3968618446230401</v>
      </c>
      <c r="O5091" s="217">
        <v>0</v>
      </c>
      <c r="P5091" s="217">
        <v>1.3968618446230401</v>
      </c>
      <c r="Q5091" s="217">
        <v>1.3968618446230401</v>
      </c>
      <c r="R5091" s="217">
        <v>0</v>
      </c>
      <c r="S5091" s="217">
        <v>1.3968618446230401</v>
      </c>
      <c r="T5091" s="217">
        <v>1.3968618446230401</v>
      </c>
      <c r="U5091" s="217">
        <v>0</v>
      </c>
      <c r="V5091" s="217">
        <v>1.3968618446230401</v>
      </c>
      <c r="W5091" s="217">
        <v>1.3968618446230401</v>
      </c>
      <c r="X5091" s="217">
        <v>0</v>
      </c>
      <c r="Y5091" s="217">
        <v>1.3968618446230401</v>
      </c>
    </row>
    <row r="5092" spans="2:25">
      <c r="B5092" s="217" t="s">
        <v>5260</v>
      </c>
      <c r="C5092" s="217" t="s">
        <v>169</v>
      </c>
      <c r="D5092" s="217" t="s">
        <v>26</v>
      </c>
      <c r="E5092" s="217" t="s">
        <v>87</v>
      </c>
      <c r="F5092" s="217" t="s">
        <v>9</v>
      </c>
      <c r="G5092" s="217" t="s">
        <v>13</v>
      </c>
      <c r="H5092" s="217" t="s">
        <v>178</v>
      </c>
      <c r="I5092" s="217">
        <v>2</v>
      </c>
      <c r="J5092" s="217">
        <v>2</v>
      </c>
      <c r="K5092" s="217">
        <v>0</v>
      </c>
      <c r="L5092" s="217">
        <v>20</v>
      </c>
      <c r="M5092" s="217">
        <v>822.73972602739696</v>
      </c>
      <c r="N5092" s="217">
        <v>2.4309024309024299</v>
      </c>
      <c r="O5092" s="217">
        <v>2.4309024309024299</v>
      </c>
      <c r="P5092" s="217">
        <v>0</v>
      </c>
      <c r="Q5092" s="217">
        <v>2.4309024309024299</v>
      </c>
      <c r="R5092" s="217">
        <v>2.4309024309024299</v>
      </c>
      <c r="S5092" s="217">
        <v>0</v>
      </c>
      <c r="T5092" s="217">
        <v>2.4309024309024299</v>
      </c>
      <c r="U5092" s="217">
        <v>2.4309024309024299</v>
      </c>
      <c r="V5092" s="217">
        <v>0</v>
      </c>
      <c r="W5092" s="217">
        <v>2.4309024309024299</v>
      </c>
      <c r="X5092" s="217">
        <v>2.4309024309024299</v>
      </c>
      <c r="Y5092" s="217">
        <v>0</v>
      </c>
    </row>
    <row r="5093" spans="2:25">
      <c r="B5093" s="217" t="s">
        <v>5261</v>
      </c>
      <c r="C5093" s="217" t="s">
        <v>169</v>
      </c>
      <c r="D5093" s="217" t="s">
        <v>26</v>
      </c>
      <c r="E5093" s="217" t="s">
        <v>87</v>
      </c>
      <c r="F5093" s="217" t="s">
        <v>9</v>
      </c>
      <c r="G5093" s="217" t="s">
        <v>13</v>
      </c>
      <c r="H5093" s="217" t="s">
        <v>5</v>
      </c>
      <c r="I5093" s="217">
        <v>5</v>
      </c>
      <c r="J5093" s="217">
        <v>4</v>
      </c>
      <c r="K5093" s="217">
        <v>1</v>
      </c>
      <c r="L5093" s="217">
        <v>90</v>
      </c>
      <c r="M5093" s="217">
        <v>2340</v>
      </c>
      <c r="N5093" s="217">
        <v>2.1367521367521398</v>
      </c>
      <c r="O5093" s="217">
        <v>1.70940170940171</v>
      </c>
      <c r="P5093" s="217">
        <v>0.427350427350427</v>
      </c>
      <c r="Q5093" s="217">
        <v>2.1367521367521398</v>
      </c>
      <c r="R5093" s="217">
        <v>1.70940170940171</v>
      </c>
      <c r="S5093" s="217">
        <v>0.427350427350427</v>
      </c>
      <c r="T5093" s="217">
        <v>2.1367521367521398</v>
      </c>
      <c r="U5093" s="217">
        <v>1.70940170940171</v>
      </c>
      <c r="V5093" s="217">
        <v>0.427350427350427</v>
      </c>
      <c r="W5093" s="217">
        <v>2.1367521367521398</v>
      </c>
      <c r="X5093" s="217">
        <v>1.70940170940171</v>
      </c>
      <c r="Y5093" s="217">
        <v>0.427350427350427</v>
      </c>
    </row>
    <row r="5094" spans="2:25">
      <c r="B5094" s="217" t="s">
        <v>5262</v>
      </c>
      <c r="C5094" s="217" t="s">
        <v>169</v>
      </c>
      <c r="D5094" s="217" t="s">
        <v>26</v>
      </c>
      <c r="E5094" s="217" t="s">
        <v>87</v>
      </c>
      <c r="F5094" s="217" t="s">
        <v>5</v>
      </c>
      <c r="G5094" s="217" t="s">
        <v>13</v>
      </c>
      <c r="H5094" s="217" t="s">
        <v>170</v>
      </c>
      <c r="I5094" s="217">
        <v>1</v>
      </c>
      <c r="J5094" s="217">
        <v>1</v>
      </c>
      <c r="K5094" s="217">
        <v>0</v>
      </c>
      <c r="L5094" s="217">
        <v>8</v>
      </c>
      <c r="M5094" s="217">
        <v>310.99861028389898</v>
      </c>
      <c r="N5094" s="217">
        <v>3.21544845196297</v>
      </c>
      <c r="O5094" s="217">
        <v>3.21544845196297</v>
      </c>
      <c r="P5094" s="217">
        <v>0</v>
      </c>
      <c r="Q5094" s="217">
        <v>3.21544845196297</v>
      </c>
      <c r="R5094" s="217">
        <v>3.21544845196297</v>
      </c>
      <c r="S5094" s="217">
        <v>0</v>
      </c>
      <c r="T5094" s="217">
        <v>3.21544845196297</v>
      </c>
      <c r="U5094" s="217">
        <v>3.21544845196297</v>
      </c>
      <c r="V5094" s="217">
        <v>0</v>
      </c>
      <c r="W5094" s="217">
        <v>3.21544845196297</v>
      </c>
      <c r="X5094" s="217">
        <v>3.21544845196297</v>
      </c>
      <c r="Y5094" s="217">
        <v>0</v>
      </c>
    </row>
    <row r="5095" spans="2:25">
      <c r="B5095" s="217" t="s">
        <v>5263</v>
      </c>
      <c r="C5095" s="217" t="s">
        <v>169</v>
      </c>
      <c r="D5095" s="217" t="s">
        <v>26</v>
      </c>
      <c r="E5095" s="217" t="s">
        <v>87</v>
      </c>
      <c r="F5095" s="217" t="s">
        <v>5</v>
      </c>
      <c r="G5095" s="217" t="s">
        <v>13</v>
      </c>
      <c r="H5095" s="217" t="s">
        <v>172</v>
      </c>
      <c r="I5095" s="217">
        <v>3</v>
      </c>
      <c r="J5095" s="217">
        <v>3</v>
      </c>
      <c r="K5095" s="217">
        <v>0</v>
      </c>
      <c r="L5095" s="217">
        <v>18</v>
      </c>
      <c r="M5095" s="217">
        <v>436.034676725564</v>
      </c>
      <c r="N5095" s="217">
        <v>6.8801867377354702</v>
      </c>
      <c r="O5095" s="217">
        <v>6.8801867377354702</v>
      </c>
      <c r="P5095" s="217">
        <v>0</v>
      </c>
      <c r="Q5095" s="217">
        <v>6.8801867377354702</v>
      </c>
      <c r="R5095" s="217">
        <v>6.8801867377354702</v>
      </c>
      <c r="S5095" s="217">
        <v>0</v>
      </c>
      <c r="T5095" s="217">
        <v>6.8801867377354702</v>
      </c>
      <c r="U5095" s="217">
        <v>6.8801867377354702</v>
      </c>
      <c r="V5095" s="217">
        <v>0</v>
      </c>
      <c r="W5095" s="217">
        <v>6.8801867377354702</v>
      </c>
      <c r="X5095" s="217">
        <v>6.8801867377354702</v>
      </c>
      <c r="Y5095" s="217">
        <v>0</v>
      </c>
    </row>
    <row r="5096" spans="2:25">
      <c r="B5096" s="217" t="s">
        <v>5264</v>
      </c>
      <c r="C5096" s="217" t="s">
        <v>169</v>
      </c>
      <c r="D5096" s="217" t="s">
        <v>26</v>
      </c>
      <c r="E5096" s="217" t="s">
        <v>87</v>
      </c>
      <c r="F5096" s="217" t="s">
        <v>5</v>
      </c>
      <c r="G5096" s="217" t="s">
        <v>13</v>
      </c>
      <c r="H5096" s="217" t="s">
        <v>174</v>
      </c>
      <c r="I5096" s="217">
        <v>4</v>
      </c>
      <c r="J5096" s="217">
        <v>4</v>
      </c>
      <c r="K5096" s="217">
        <v>0</v>
      </c>
      <c r="L5096" s="217">
        <v>19</v>
      </c>
      <c r="M5096" s="217">
        <v>777.8148368738</v>
      </c>
      <c r="N5096" s="217">
        <v>5.1426121107136904</v>
      </c>
      <c r="O5096" s="217">
        <v>5.1426121107136904</v>
      </c>
      <c r="P5096" s="217">
        <v>0</v>
      </c>
      <c r="Q5096" s="217">
        <v>5.1426121107136904</v>
      </c>
      <c r="R5096" s="217">
        <v>5.1426121107136904</v>
      </c>
      <c r="S5096" s="217">
        <v>0</v>
      </c>
      <c r="T5096" s="217">
        <v>5.1426121107136904</v>
      </c>
      <c r="U5096" s="217">
        <v>5.1426121107136904</v>
      </c>
      <c r="V5096" s="217">
        <v>0</v>
      </c>
      <c r="W5096" s="217">
        <v>5.1426121107136904</v>
      </c>
      <c r="X5096" s="217">
        <v>5.1426121107136904</v>
      </c>
      <c r="Y5096" s="217">
        <v>0</v>
      </c>
    </row>
    <row r="5097" spans="2:25">
      <c r="B5097" s="217" t="s">
        <v>5265</v>
      </c>
      <c r="C5097" s="217" t="s">
        <v>169</v>
      </c>
      <c r="D5097" s="217" t="s">
        <v>26</v>
      </c>
      <c r="E5097" s="217" t="s">
        <v>87</v>
      </c>
      <c r="F5097" s="217" t="s">
        <v>5</v>
      </c>
      <c r="G5097" s="217" t="s">
        <v>13</v>
      </c>
      <c r="H5097" s="217" t="s">
        <v>176</v>
      </c>
      <c r="I5097" s="217">
        <v>7</v>
      </c>
      <c r="J5097" s="217">
        <v>6</v>
      </c>
      <c r="K5097" s="217">
        <v>1</v>
      </c>
      <c r="L5097" s="217">
        <v>51</v>
      </c>
      <c r="M5097" s="217">
        <v>1338.8855800410299</v>
      </c>
      <c r="N5097" s="217">
        <v>5.2282286883584801</v>
      </c>
      <c r="O5097" s="217">
        <v>4.4813388757358403</v>
      </c>
      <c r="P5097" s="217">
        <v>0.74688981262264098</v>
      </c>
      <c r="Q5097" s="217">
        <v>5.2282286883584801</v>
      </c>
      <c r="R5097" s="217">
        <v>4.4813388757358403</v>
      </c>
      <c r="S5097" s="217">
        <v>0.74688981262264098</v>
      </c>
      <c r="T5097" s="217">
        <v>5.2282286883584801</v>
      </c>
      <c r="U5097" s="217">
        <v>4.4813388757358403</v>
      </c>
      <c r="V5097" s="217">
        <v>0.74688981262264098</v>
      </c>
      <c r="W5097" s="217">
        <v>5.2282286883584801</v>
      </c>
      <c r="X5097" s="217">
        <v>4.4813388757358403</v>
      </c>
      <c r="Y5097" s="217">
        <v>0.74688981262264098</v>
      </c>
    </row>
    <row r="5098" spans="2:25">
      <c r="B5098" s="217" t="s">
        <v>5266</v>
      </c>
      <c r="C5098" s="217" t="s">
        <v>169</v>
      </c>
      <c r="D5098" s="217" t="s">
        <v>26</v>
      </c>
      <c r="E5098" s="217" t="s">
        <v>87</v>
      </c>
      <c r="F5098" s="217" t="s">
        <v>5</v>
      </c>
      <c r="G5098" s="217" t="s">
        <v>13</v>
      </c>
      <c r="H5098" s="217" t="s">
        <v>178</v>
      </c>
      <c r="I5098" s="217">
        <v>4</v>
      </c>
      <c r="J5098" s="217">
        <v>4</v>
      </c>
      <c r="K5098" s="217">
        <v>0</v>
      </c>
      <c r="L5098" s="217">
        <v>30</v>
      </c>
      <c r="M5098" s="217">
        <v>1556.26629607571</v>
      </c>
      <c r="N5098" s="217">
        <v>2.5702542104050101</v>
      </c>
      <c r="O5098" s="217">
        <v>2.5702542104050101</v>
      </c>
      <c r="P5098" s="217">
        <v>0</v>
      </c>
      <c r="Q5098" s="217">
        <v>2.5702542104050101</v>
      </c>
      <c r="R5098" s="217">
        <v>2.5702542104050101</v>
      </c>
      <c r="S5098" s="217">
        <v>0</v>
      </c>
      <c r="T5098" s="217">
        <v>2.5702542104050101</v>
      </c>
      <c r="U5098" s="217">
        <v>2.5702542104050101</v>
      </c>
      <c r="V5098" s="217">
        <v>0</v>
      </c>
      <c r="W5098" s="217">
        <v>2.5702542104050101</v>
      </c>
      <c r="X5098" s="217">
        <v>2.5702542104050101</v>
      </c>
      <c r="Y5098" s="217">
        <v>0</v>
      </c>
    </row>
    <row r="5099" spans="2:25">
      <c r="B5099" s="217" t="s">
        <v>5267</v>
      </c>
      <c r="C5099" s="217" t="s">
        <v>169</v>
      </c>
      <c r="D5099" s="217" t="s">
        <v>26</v>
      </c>
      <c r="E5099" s="217" t="s">
        <v>87</v>
      </c>
      <c r="F5099" s="217" t="s">
        <v>5</v>
      </c>
      <c r="G5099" s="217" t="s">
        <v>13</v>
      </c>
      <c r="H5099" s="217" t="s">
        <v>5</v>
      </c>
      <c r="I5099" s="217">
        <v>19</v>
      </c>
      <c r="J5099" s="217">
        <v>18</v>
      </c>
      <c r="K5099" s="217">
        <v>1</v>
      </c>
      <c r="L5099" s="217">
        <v>126</v>
      </c>
      <c r="M5099" s="217">
        <v>4420</v>
      </c>
      <c r="N5099" s="217">
        <v>4.2986425339366496</v>
      </c>
      <c r="O5099" s="217">
        <v>4.0723981900452504</v>
      </c>
      <c r="P5099" s="217">
        <v>0.22624434389140299</v>
      </c>
      <c r="Q5099" s="217">
        <v>4.2986425339366496</v>
      </c>
      <c r="R5099" s="217">
        <v>4.0723981900452504</v>
      </c>
      <c r="S5099" s="217">
        <v>0.22624434389140299</v>
      </c>
      <c r="T5099" s="217">
        <v>4.2986425339366496</v>
      </c>
      <c r="U5099" s="217">
        <v>4.0723981900452504</v>
      </c>
      <c r="V5099" s="217">
        <v>0.22624434389140299</v>
      </c>
      <c r="W5099" s="217">
        <v>4.2986425339366496</v>
      </c>
      <c r="X5099" s="217">
        <v>4.0723981900452504</v>
      </c>
      <c r="Y5099" s="217">
        <v>0.22624434389140299</v>
      </c>
    </row>
    <row r="5100" spans="2:25">
      <c r="B5100" s="217" t="s">
        <v>5268</v>
      </c>
      <c r="C5100" s="217" t="s">
        <v>169</v>
      </c>
      <c r="D5100" s="217" t="s">
        <v>26</v>
      </c>
      <c r="E5100" s="217" t="s">
        <v>87</v>
      </c>
      <c r="F5100" s="217" t="s">
        <v>12</v>
      </c>
      <c r="G5100" s="217" t="s">
        <v>5</v>
      </c>
      <c r="H5100" s="217" t="s">
        <v>170</v>
      </c>
      <c r="I5100" s="217">
        <v>55</v>
      </c>
      <c r="J5100" s="217">
        <v>55</v>
      </c>
      <c r="K5100" s="217">
        <v>0</v>
      </c>
      <c r="L5100" s="217">
        <v>69</v>
      </c>
      <c r="M5100" s="217">
        <v>4439.6961218988199</v>
      </c>
      <c r="N5100" s="217">
        <v>12.3882352507669</v>
      </c>
      <c r="O5100" s="217">
        <v>12.3882352507669</v>
      </c>
      <c r="P5100" s="217">
        <v>0</v>
      </c>
      <c r="Q5100" s="217">
        <v>12.3882352507669</v>
      </c>
      <c r="R5100" s="217">
        <v>12.3882352507669</v>
      </c>
      <c r="S5100" s="217">
        <v>0</v>
      </c>
      <c r="T5100" s="217">
        <v>12.3882352507669</v>
      </c>
      <c r="U5100" s="217">
        <v>12.3882352507669</v>
      </c>
      <c r="V5100" s="217">
        <v>0</v>
      </c>
      <c r="W5100" s="217">
        <v>12.3882352507669</v>
      </c>
      <c r="X5100" s="217">
        <v>12.3882352507669</v>
      </c>
      <c r="Y5100" s="217">
        <v>0</v>
      </c>
    </row>
    <row r="5101" spans="2:25">
      <c r="B5101" s="217" t="s">
        <v>5269</v>
      </c>
      <c r="C5101" s="217" t="s">
        <v>169</v>
      </c>
      <c r="D5101" s="217" t="s">
        <v>26</v>
      </c>
      <c r="E5101" s="217" t="s">
        <v>87</v>
      </c>
      <c r="F5101" s="217" t="s">
        <v>12</v>
      </c>
      <c r="G5101" s="217" t="s">
        <v>5</v>
      </c>
      <c r="H5101" s="217" t="s">
        <v>172</v>
      </c>
      <c r="I5101" s="217">
        <v>64</v>
      </c>
      <c r="J5101" s="217">
        <v>63</v>
      </c>
      <c r="K5101" s="217">
        <v>1</v>
      </c>
      <c r="L5101" s="217">
        <v>78</v>
      </c>
      <c r="M5101" s="217">
        <v>4712.3083066827103</v>
      </c>
      <c r="N5101" s="217">
        <v>13.581454318097</v>
      </c>
      <c r="O5101" s="217">
        <v>13.3692440943767</v>
      </c>
      <c r="P5101" s="217">
        <v>0.21221022372026499</v>
      </c>
      <c r="Q5101" s="217">
        <v>13.581454318097</v>
      </c>
      <c r="R5101" s="217">
        <v>13.3692440943767</v>
      </c>
      <c r="S5101" s="217">
        <v>0.21221022372026499</v>
      </c>
      <c r="T5101" s="217">
        <v>13.581454318097</v>
      </c>
      <c r="U5101" s="217">
        <v>13.3692440943767</v>
      </c>
      <c r="V5101" s="217">
        <v>0.21221022372026499</v>
      </c>
      <c r="W5101" s="217">
        <v>13.581454318097</v>
      </c>
      <c r="X5101" s="217">
        <v>13.3692440943767</v>
      </c>
      <c r="Y5101" s="217">
        <v>0.21221022372026499</v>
      </c>
    </row>
    <row r="5102" spans="2:25">
      <c r="B5102" s="217" t="s">
        <v>5270</v>
      </c>
      <c r="C5102" s="217" t="s">
        <v>169</v>
      </c>
      <c r="D5102" s="217" t="s">
        <v>26</v>
      </c>
      <c r="E5102" s="217" t="s">
        <v>87</v>
      </c>
      <c r="F5102" s="217" t="s">
        <v>12</v>
      </c>
      <c r="G5102" s="217" t="s">
        <v>5</v>
      </c>
      <c r="H5102" s="217" t="s">
        <v>174</v>
      </c>
      <c r="I5102" s="217">
        <v>79</v>
      </c>
      <c r="J5102" s="217">
        <v>79</v>
      </c>
      <c r="K5102" s="217">
        <v>0</v>
      </c>
      <c r="L5102" s="217">
        <v>60</v>
      </c>
      <c r="M5102" s="217">
        <v>3746.2541134180601</v>
      </c>
      <c r="N5102" s="217">
        <v>21.087731266558599</v>
      </c>
      <c r="O5102" s="217">
        <v>21.087731266558599</v>
      </c>
      <c r="P5102" s="217">
        <v>0</v>
      </c>
      <c r="Q5102" s="217">
        <v>21.087731266558599</v>
      </c>
      <c r="R5102" s="217">
        <v>21.087731266558599</v>
      </c>
      <c r="S5102" s="217">
        <v>0</v>
      </c>
      <c r="T5102" s="217">
        <v>21.087731266558599</v>
      </c>
      <c r="U5102" s="217">
        <v>21.087731266558599</v>
      </c>
      <c r="V5102" s="217">
        <v>0</v>
      </c>
      <c r="W5102" s="217">
        <v>21.087731266558599</v>
      </c>
      <c r="X5102" s="217">
        <v>21.087731266558599</v>
      </c>
      <c r="Y5102" s="217">
        <v>0</v>
      </c>
    </row>
    <row r="5103" spans="2:25">
      <c r="B5103" s="217" t="s">
        <v>5271</v>
      </c>
      <c r="C5103" s="217" t="s">
        <v>169</v>
      </c>
      <c r="D5103" s="217" t="s">
        <v>26</v>
      </c>
      <c r="E5103" s="217" t="s">
        <v>87</v>
      </c>
      <c r="F5103" s="217" t="s">
        <v>12</v>
      </c>
      <c r="G5103" s="217" t="s">
        <v>5</v>
      </c>
      <c r="H5103" s="217" t="s">
        <v>176</v>
      </c>
      <c r="I5103" s="217">
        <v>33</v>
      </c>
      <c r="J5103" s="217">
        <v>33</v>
      </c>
      <c r="K5103" s="217">
        <v>0</v>
      </c>
      <c r="L5103" s="217">
        <v>61</v>
      </c>
      <c r="M5103" s="217">
        <v>3234.0704888841001</v>
      </c>
      <c r="N5103" s="217">
        <v>10.2038592273808</v>
      </c>
      <c r="O5103" s="217">
        <v>10.2038592273808</v>
      </c>
      <c r="P5103" s="217">
        <v>0</v>
      </c>
      <c r="Q5103" s="217">
        <v>10.2038592273808</v>
      </c>
      <c r="R5103" s="217">
        <v>10.2038592273808</v>
      </c>
      <c r="S5103" s="217">
        <v>0</v>
      </c>
      <c r="T5103" s="217">
        <v>10.2038592273808</v>
      </c>
      <c r="U5103" s="217">
        <v>10.2038592273808</v>
      </c>
      <c r="V5103" s="217">
        <v>0</v>
      </c>
      <c r="W5103" s="217">
        <v>10.2038592273808</v>
      </c>
      <c r="X5103" s="217">
        <v>10.2038592273808</v>
      </c>
      <c r="Y5103" s="217">
        <v>0</v>
      </c>
    </row>
    <row r="5104" spans="2:25">
      <c r="B5104" s="217" t="s">
        <v>5272</v>
      </c>
      <c r="C5104" s="217" t="s">
        <v>169</v>
      </c>
      <c r="D5104" s="217" t="s">
        <v>26</v>
      </c>
      <c r="E5104" s="217" t="s">
        <v>87</v>
      </c>
      <c r="F5104" s="217" t="s">
        <v>12</v>
      </c>
      <c r="G5104" s="217" t="s">
        <v>5</v>
      </c>
      <c r="H5104" s="217" t="s">
        <v>178</v>
      </c>
      <c r="I5104" s="217">
        <v>10</v>
      </c>
      <c r="J5104" s="217">
        <v>10</v>
      </c>
      <c r="K5104" s="217">
        <v>0</v>
      </c>
      <c r="L5104" s="217">
        <v>34</v>
      </c>
      <c r="M5104" s="217">
        <v>2057.6709691163101</v>
      </c>
      <c r="N5104" s="217">
        <v>4.8598634816209803</v>
      </c>
      <c r="O5104" s="217">
        <v>4.8598634816209803</v>
      </c>
      <c r="P5104" s="217">
        <v>0</v>
      </c>
      <c r="Q5104" s="217">
        <v>4.8598634816209803</v>
      </c>
      <c r="R5104" s="217">
        <v>4.8598634816209803</v>
      </c>
      <c r="S5104" s="217">
        <v>0</v>
      </c>
      <c r="T5104" s="217">
        <v>4.8598634816209803</v>
      </c>
      <c r="U5104" s="217">
        <v>4.8598634816209803</v>
      </c>
      <c r="V5104" s="217">
        <v>0</v>
      </c>
      <c r="W5104" s="217">
        <v>4.8598634816209803</v>
      </c>
      <c r="X5104" s="217">
        <v>4.8598634816209803</v>
      </c>
      <c r="Y5104" s="217">
        <v>0</v>
      </c>
    </row>
    <row r="5105" spans="2:25">
      <c r="B5105" s="217" t="s">
        <v>5273</v>
      </c>
      <c r="C5105" s="217" t="s">
        <v>169</v>
      </c>
      <c r="D5105" s="217" t="s">
        <v>26</v>
      </c>
      <c r="E5105" s="217" t="s">
        <v>87</v>
      </c>
      <c r="F5105" s="217" t="s">
        <v>12</v>
      </c>
      <c r="G5105" s="217" t="s">
        <v>5</v>
      </c>
      <c r="H5105" s="217" t="s">
        <v>5</v>
      </c>
      <c r="I5105" s="217">
        <v>241</v>
      </c>
      <c r="J5105" s="217">
        <v>240</v>
      </c>
      <c r="K5105" s="217">
        <v>1</v>
      </c>
      <c r="L5105" s="217">
        <v>302</v>
      </c>
      <c r="M5105" s="217">
        <v>18190</v>
      </c>
      <c r="N5105" s="217">
        <v>13.2490379329302</v>
      </c>
      <c r="O5105" s="217">
        <v>13.194062671797701</v>
      </c>
      <c r="P5105" s="217">
        <v>5.4975261132490398E-2</v>
      </c>
      <c r="Q5105" s="217">
        <v>13.2490379329302</v>
      </c>
      <c r="R5105" s="217">
        <v>13.194062671797701</v>
      </c>
      <c r="S5105" s="217">
        <v>5.4975261132490398E-2</v>
      </c>
      <c r="T5105" s="217">
        <v>13.2490379329302</v>
      </c>
      <c r="U5105" s="217">
        <v>13.194062671797701</v>
      </c>
      <c r="V5105" s="217">
        <v>5.4975261132490398E-2</v>
      </c>
      <c r="W5105" s="217">
        <v>13.2490379329302</v>
      </c>
      <c r="X5105" s="217">
        <v>13.194062671797701</v>
      </c>
      <c r="Y5105" s="217">
        <v>5.4975261132490398E-2</v>
      </c>
    </row>
    <row r="5106" spans="2:25">
      <c r="B5106" s="217" t="s">
        <v>5274</v>
      </c>
      <c r="C5106" s="217" t="s">
        <v>169</v>
      </c>
      <c r="D5106" s="217" t="s">
        <v>26</v>
      </c>
      <c r="E5106" s="217" t="s">
        <v>87</v>
      </c>
      <c r="F5106" s="217" t="s">
        <v>9</v>
      </c>
      <c r="G5106" s="217" t="s">
        <v>5</v>
      </c>
      <c r="H5106" s="217" t="s">
        <v>170</v>
      </c>
      <c r="I5106" s="217">
        <v>19</v>
      </c>
      <c r="J5106" s="217">
        <v>17</v>
      </c>
      <c r="K5106" s="217">
        <v>2</v>
      </c>
      <c r="L5106" s="217">
        <v>146</v>
      </c>
      <c r="M5106" s="217">
        <v>4731.65935911001</v>
      </c>
      <c r="N5106" s="217">
        <v>4.0155046164552601</v>
      </c>
      <c r="O5106" s="217">
        <v>3.5928199199862898</v>
      </c>
      <c r="P5106" s="217">
        <v>0.422684696468975</v>
      </c>
      <c r="Q5106" s="217">
        <v>4.0155046164552601</v>
      </c>
      <c r="R5106" s="217">
        <v>3.5928199199862898</v>
      </c>
      <c r="S5106" s="217">
        <v>0.422684696468975</v>
      </c>
      <c r="T5106" s="217">
        <v>4.0155046164552601</v>
      </c>
      <c r="U5106" s="217">
        <v>3.5928199199862898</v>
      </c>
      <c r="V5106" s="217">
        <v>0.422684696468975</v>
      </c>
      <c r="W5106" s="217">
        <v>4.0155046164552601</v>
      </c>
      <c r="X5106" s="217">
        <v>3.5928199199862898</v>
      </c>
      <c r="Y5106" s="217">
        <v>0.422684696468975</v>
      </c>
    </row>
    <row r="5107" spans="2:25">
      <c r="B5107" s="217" t="s">
        <v>5275</v>
      </c>
      <c r="C5107" s="217" t="s">
        <v>169</v>
      </c>
      <c r="D5107" s="217" t="s">
        <v>26</v>
      </c>
      <c r="E5107" s="217" t="s">
        <v>87</v>
      </c>
      <c r="F5107" s="217" t="s">
        <v>9</v>
      </c>
      <c r="G5107" s="217" t="s">
        <v>5</v>
      </c>
      <c r="H5107" s="217" t="s">
        <v>172</v>
      </c>
      <c r="I5107" s="217">
        <v>12</v>
      </c>
      <c r="J5107" s="217">
        <v>12</v>
      </c>
      <c r="K5107" s="217">
        <v>0</v>
      </c>
      <c r="L5107" s="217">
        <v>113</v>
      </c>
      <c r="M5107" s="217">
        <v>4894.4796927664202</v>
      </c>
      <c r="N5107" s="217">
        <v>2.4517417076497101</v>
      </c>
      <c r="O5107" s="217">
        <v>2.4517417076497101</v>
      </c>
      <c r="P5107" s="217">
        <v>0</v>
      </c>
      <c r="Q5107" s="217">
        <v>2.4517417076497101</v>
      </c>
      <c r="R5107" s="217">
        <v>2.4517417076497101</v>
      </c>
      <c r="S5107" s="217">
        <v>0</v>
      </c>
      <c r="T5107" s="217">
        <v>2.4517417076497101</v>
      </c>
      <c r="U5107" s="217">
        <v>2.4517417076497101</v>
      </c>
      <c r="V5107" s="217">
        <v>0</v>
      </c>
      <c r="W5107" s="217">
        <v>2.4517417076497101</v>
      </c>
      <c r="X5107" s="217">
        <v>2.4517417076497101</v>
      </c>
      <c r="Y5107" s="217">
        <v>0</v>
      </c>
    </row>
    <row r="5108" spans="2:25">
      <c r="B5108" s="217" t="s">
        <v>5276</v>
      </c>
      <c r="C5108" s="217" t="s">
        <v>169</v>
      </c>
      <c r="D5108" s="217" t="s">
        <v>26</v>
      </c>
      <c r="E5108" s="217" t="s">
        <v>87</v>
      </c>
      <c r="F5108" s="217" t="s">
        <v>9</v>
      </c>
      <c r="G5108" s="217" t="s">
        <v>5</v>
      </c>
      <c r="H5108" s="217" t="s">
        <v>174</v>
      </c>
      <c r="I5108" s="217">
        <v>9</v>
      </c>
      <c r="J5108" s="217">
        <v>9</v>
      </c>
      <c r="K5108" s="217">
        <v>0</v>
      </c>
      <c r="L5108" s="217">
        <v>116</v>
      </c>
      <c r="M5108" s="217">
        <v>4048.8357069108401</v>
      </c>
      <c r="N5108" s="217">
        <v>2.2228612498744198</v>
      </c>
      <c r="O5108" s="217">
        <v>2.2228612498744198</v>
      </c>
      <c r="P5108" s="217">
        <v>0</v>
      </c>
      <c r="Q5108" s="217">
        <v>2.2228612498744198</v>
      </c>
      <c r="R5108" s="217">
        <v>2.2228612498744198</v>
      </c>
      <c r="S5108" s="217">
        <v>0</v>
      </c>
      <c r="T5108" s="217">
        <v>2.2228612498744198</v>
      </c>
      <c r="U5108" s="217">
        <v>2.2228612498744198</v>
      </c>
      <c r="V5108" s="217">
        <v>0</v>
      </c>
      <c r="W5108" s="217">
        <v>2.2228612498744198</v>
      </c>
      <c r="X5108" s="217">
        <v>2.2228612498744198</v>
      </c>
      <c r="Y5108" s="217">
        <v>0</v>
      </c>
    </row>
    <row r="5109" spans="2:25">
      <c r="B5109" s="217" t="s">
        <v>5277</v>
      </c>
      <c r="C5109" s="217" t="s">
        <v>169</v>
      </c>
      <c r="D5109" s="217" t="s">
        <v>26</v>
      </c>
      <c r="E5109" s="217" t="s">
        <v>87</v>
      </c>
      <c r="F5109" s="217" t="s">
        <v>9</v>
      </c>
      <c r="G5109" s="217" t="s">
        <v>5</v>
      </c>
      <c r="H5109" s="217" t="s">
        <v>176</v>
      </c>
      <c r="I5109" s="217">
        <v>13</v>
      </c>
      <c r="J5109" s="217">
        <v>12</v>
      </c>
      <c r="K5109" s="217">
        <v>1</v>
      </c>
      <c r="L5109" s="217">
        <v>119</v>
      </c>
      <c r="M5109" s="217">
        <v>3372.5015287412202</v>
      </c>
      <c r="N5109" s="217">
        <v>3.85470544318841</v>
      </c>
      <c r="O5109" s="217">
        <v>3.5581896398662201</v>
      </c>
      <c r="P5109" s="217">
        <v>0.29651580332218502</v>
      </c>
      <c r="Q5109" s="217">
        <v>3.85470544318841</v>
      </c>
      <c r="R5109" s="217">
        <v>3.5581896398662201</v>
      </c>
      <c r="S5109" s="217">
        <v>0.29651580332218502</v>
      </c>
      <c r="T5109" s="217">
        <v>3.85470544318841</v>
      </c>
      <c r="U5109" s="217">
        <v>3.5581896398662201</v>
      </c>
      <c r="V5109" s="217">
        <v>0.29651580332218502</v>
      </c>
      <c r="W5109" s="217">
        <v>3.85470544318841</v>
      </c>
      <c r="X5109" s="217">
        <v>3.5581896398662201</v>
      </c>
      <c r="Y5109" s="217">
        <v>0.29651580332218502</v>
      </c>
    </row>
    <row r="5110" spans="2:25">
      <c r="B5110" s="217" t="s">
        <v>5278</v>
      </c>
      <c r="C5110" s="217" t="s">
        <v>169</v>
      </c>
      <c r="D5110" s="217" t="s">
        <v>26</v>
      </c>
      <c r="E5110" s="217" t="s">
        <v>87</v>
      </c>
      <c r="F5110" s="217" t="s">
        <v>9</v>
      </c>
      <c r="G5110" s="217" t="s">
        <v>5</v>
      </c>
      <c r="H5110" s="217" t="s">
        <v>178</v>
      </c>
      <c r="I5110" s="217">
        <v>6</v>
      </c>
      <c r="J5110" s="217">
        <v>6</v>
      </c>
      <c r="K5110" s="217">
        <v>0</v>
      </c>
      <c r="L5110" s="217">
        <v>42</v>
      </c>
      <c r="M5110" s="217">
        <v>2152.52371247151</v>
      </c>
      <c r="N5110" s="217">
        <v>2.7874257390228001</v>
      </c>
      <c r="O5110" s="217">
        <v>2.7874257390228001</v>
      </c>
      <c r="P5110" s="217">
        <v>0</v>
      </c>
      <c r="Q5110" s="217">
        <v>2.7874257390228001</v>
      </c>
      <c r="R5110" s="217">
        <v>2.7874257390228001</v>
      </c>
      <c r="S5110" s="217">
        <v>0</v>
      </c>
      <c r="T5110" s="217">
        <v>2.7874257390228001</v>
      </c>
      <c r="U5110" s="217">
        <v>2.7874257390228001</v>
      </c>
      <c r="V5110" s="217">
        <v>0</v>
      </c>
      <c r="W5110" s="217">
        <v>2.7874257390228001</v>
      </c>
      <c r="X5110" s="217">
        <v>2.7874257390228001</v>
      </c>
      <c r="Y5110" s="217">
        <v>0</v>
      </c>
    </row>
    <row r="5111" spans="2:25">
      <c r="B5111" s="217" t="s">
        <v>5279</v>
      </c>
      <c r="C5111" s="217" t="s">
        <v>169</v>
      </c>
      <c r="D5111" s="217" t="s">
        <v>26</v>
      </c>
      <c r="E5111" s="217" t="s">
        <v>87</v>
      </c>
      <c r="F5111" s="217" t="s">
        <v>9</v>
      </c>
      <c r="G5111" s="217" t="s">
        <v>5</v>
      </c>
      <c r="H5111" s="217" t="s">
        <v>5</v>
      </c>
      <c r="I5111" s="217">
        <v>59</v>
      </c>
      <c r="J5111" s="217">
        <v>56</v>
      </c>
      <c r="K5111" s="217">
        <v>3</v>
      </c>
      <c r="L5111" s="217">
        <v>536</v>
      </c>
      <c r="M5111" s="217">
        <v>19200</v>
      </c>
      <c r="N5111" s="217">
        <v>3.0729166666666701</v>
      </c>
      <c r="O5111" s="217">
        <v>2.9166666666666701</v>
      </c>
      <c r="P5111" s="217">
        <v>0.15625</v>
      </c>
      <c r="Q5111" s="217">
        <v>3.0729166666666701</v>
      </c>
      <c r="R5111" s="217">
        <v>2.9166666666666701</v>
      </c>
      <c r="S5111" s="217">
        <v>0.15625</v>
      </c>
      <c r="T5111" s="217">
        <v>3.0729166666666701</v>
      </c>
      <c r="U5111" s="217">
        <v>2.9166666666666701</v>
      </c>
      <c r="V5111" s="217">
        <v>0.15625</v>
      </c>
      <c r="W5111" s="217">
        <v>3.0729166666666701</v>
      </c>
      <c r="X5111" s="217">
        <v>2.9166666666666701</v>
      </c>
      <c r="Y5111" s="217">
        <v>0.15625</v>
      </c>
    </row>
    <row r="5112" spans="2:25">
      <c r="B5112" s="217" t="s">
        <v>5280</v>
      </c>
      <c r="C5112" s="217" t="s">
        <v>169</v>
      </c>
      <c r="D5112" s="217" t="s">
        <v>26</v>
      </c>
      <c r="E5112" s="217" t="s">
        <v>87</v>
      </c>
      <c r="F5112" s="217" t="s">
        <v>5</v>
      </c>
      <c r="G5112" s="217" t="s">
        <v>5</v>
      </c>
      <c r="H5112" s="217" t="s">
        <v>170</v>
      </c>
      <c r="I5112" s="217">
        <v>74</v>
      </c>
      <c r="J5112" s="217">
        <v>72</v>
      </c>
      <c r="K5112" s="217">
        <v>2</v>
      </c>
      <c r="L5112" s="217">
        <v>215</v>
      </c>
      <c r="M5112" s="217">
        <v>9171.3554810088299</v>
      </c>
      <c r="N5112" s="217">
        <v>8.0686001271275707</v>
      </c>
      <c r="O5112" s="217">
        <v>7.8505298534214196</v>
      </c>
      <c r="P5112" s="217">
        <v>0.21807027370615101</v>
      </c>
      <c r="Q5112" s="217">
        <v>8.0686001271275707</v>
      </c>
      <c r="R5112" s="217">
        <v>7.8505298534214196</v>
      </c>
      <c r="S5112" s="217">
        <v>0.21807027370615101</v>
      </c>
      <c r="T5112" s="217">
        <v>8.0686001271275707</v>
      </c>
      <c r="U5112" s="217">
        <v>7.8505298534214196</v>
      </c>
      <c r="V5112" s="217">
        <v>0.21807027370615101</v>
      </c>
      <c r="W5112" s="217">
        <v>8.0686001271275707</v>
      </c>
      <c r="X5112" s="217">
        <v>7.8505298534214196</v>
      </c>
      <c r="Y5112" s="217">
        <v>0.21807027370615101</v>
      </c>
    </row>
    <row r="5113" spans="2:25">
      <c r="B5113" s="217" t="s">
        <v>5281</v>
      </c>
      <c r="C5113" s="217" t="s">
        <v>169</v>
      </c>
      <c r="D5113" s="217" t="s">
        <v>26</v>
      </c>
      <c r="E5113" s="217" t="s">
        <v>87</v>
      </c>
      <c r="F5113" s="217" t="s">
        <v>5</v>
      </c>
      <c r="G5113" s="217" t="s">
        <v>5</v>
      </c>
      <c r="H5113" s="217" t="s">
        <v>172</v>
      </c>
      <c r="I5113" s="217">
        <v>76</v>
      </c>
      <c r="J5113" s="217">
        <v>75</v>
      </c>
      <c r="K5113" s="217">
        <v>1</v>
      </c>
      <c r="L5113" s="217">
        <v>191</v>
      </c>
      <c r="M5113" s="217">
        <v>9606.7879994491304</v>
      </c>
      <c r="N5113" s="217">
        <v>7.9110728793388603</v>
      </c>
      <c r="O5113" s="217">
        <v>7.80697981513703</v>
      </c>
      <c r="P5113" s="217">
        <v>0.104093064201827</v>
      </c>
      <c r="Q5113" s="217">
        <v>7.9110728793388603</v>
      </c>
      <c r="R5113" s="217">
        <v>7.80697981513703</v>
      </c>
      <c r="S5113" s="217">
        <v>0.104093064201827</v>
      </c>
      <c r="T5113" s="217">
        <v>7.9110728793388603</v>
      </c>
      <c r="U5113" s="217">
        <v>7.80697981513703</v>
      </c>
      <c r="V5113" s="217">
        <v>0.104093064201827</v>
      </c>
      <c r="W5113" s="217">
        <v>7.9110728793388603</v>
      </c>
      <c r="X5113" s="217">
        <v>7.80697981513703</v>
      </c>
      <c r="Y5113" s="217">
        <v>0.104093064201827</v>
      </c>
    </row>
    <row r="5114" spans="2:25">
      <c r="B5114" s="217" t="s">
        <v>5282</v>
      </c>
      <c r="C5114" s="217" t="s">
        <v>169</v>
      </c>
      <c r="D5114" s="217" t="s">
        <v>26</v>
      </c>
      <c r="E5114" s="217" t="s">
        <v>87</v>
      </c>
      <c r="F5114" s="217" t="s">
        <v>5</v>
      </c>
      <c r="G5114" s="217" t="s">
        <v>5</v>
      </c>
      <c r="H5114" s="217" t="s">
        <v>174</v>
      </c>
      <c r="I5114" s="217">
        <v>88</v>
      </c>
      <c r="J5114" s="217">
        <v>88</v>
      </c>
      <c r="K5114" s="217">
        <v>0</v>
      </c>
      <c r="L5114" s="217">
        <v>176</v>
      </c>
      <c r="M5114" s="217">
        <v>7795.0898203288998</v>
      </c>
      <c r="N5114" s="217">
        <v>11.289157922273599</v>
      </c>
      <c r="O5114" s="217">
        <v>11.289157922273599</v>
      </c>
      <c r="P5114" s="217">
        <v>0</v>
      </c>
      <c r="Q5114" s="217">
        <v>11.289157922273599</v>
      </c>
      <c r="R5114" s="217">
        <v>11.289157922273599</v>
      </c>
      <c r="S5114" s="217">
        <v>0</v>
      </c>
      <c r="T5114" s="217">
        <v>11.289157922273599</v>
      </c>
      <c r="U5114" s="217">
        <v>11.289157922273599</v>
      </c>
      <c r="V5114" s="217">
        <v>0</v>
      </c>
      <c r="W5114" s="217">
        <v>11.289157922273599</v>
      </c>
      <c r="X5114" s="217">
        <v>11.289157922273599</v>
      </c>
      <c r="Y5114" s="217">
        <v>0</v>
      </c>
    </row>
    <row r="5115" spans="2:25">
      <c r="B5115" s="217" t="s">
        <v>5283</v>
      </c>
      <c r="C5115" s="217" t="s">
        <v>169</v>
      </c>
      <c r="D5115" s="217" t="s">
        <v>26</v>
      </c>
      <c r="E5115" s="217" t="s">
        <v>87</v>
      </c>
      <c r="F5115" s="217" t="s">
        <v>5</v>
      </c>
      <c r="G5115" s="217" t="s">
        <v>5</v>
      </c>
      <c r="H5115" s="217" t="s">
        <v>176</v>
      </c>
      <c r="I5115" s="217">
        <v>46</v>
      </c>
      <c r="J5115" s="217">
        <v>45</v>
      </c>
      <c r="K5115" s="217">
        <v>1</v>
      </c>
      <c r="L5115" s="217">
        <v>180</v>
      </c>
      <c r="M5115" s="217">
        <v>6606.5720176253199</v>
      </c>
      <c r="N5115" s="217">
        <v>6.9627637263741402</v>
      </c>
      <c r="O5115" s="217">
        <v>6.8113992975399196</v>
      </c>
      <c r="P5115" s="217">
        <v>0.15136442883421999</v>
      </c>
      <c r="Q5115" s="217">
        <v>6.9627637263741402</v>
      </c>
      <c r="R5115" s="217">
        <v>6.8113992975399196</v>
      </c>
      <c r="S5115" s="217">
        <v>0.15136442883421999</v>
      </c>
      <c r="T5115" s="217">
        <v>6.9627637263741402</v>
      </c>
      <c r="U5115" s="217">
        <v>6.8113992975399196</v>
      </c>
      <c r="V5115" s="217">
        <v>0.15136442883421999</v>
      </c>
      <c r="W5115" s="217">
        <v>6.9627637263741402</v>
      </c>
      <c r="X5115" s="217">
        <v>6.8113992975399196</v>
      </c>
      <c r="Y5115" s="217">
        <v>0.15136442883421999</v>
      </c>
    </row>
    <row r="5116" spans="2:25">
      <c r="B5116" s="217" t="s">
        <v>5284</v>
      </c>
      <c r="C5116" s="217" t="s">
        <v>169</v>
      </c>
      <c r="D5116" s="217" t="s">
        <v>26</v>
      </c>
      <c r="E5116" s="217" t="s">
        <v>87</v>
      </c>
      <c r="F5116" s="217" t="s">
        <v>5</v>
      </c>
      <c r="G5116" s="217" t="s">
        <v>5</v>
      </c>
      <c r="H5116" s="217" t="s">
        <v>178</v>
      </c>
      <c r="I5116" s="217">
        <v>16</v>
      </c>
      <c r="J5116" s="217">
        <v>16</v>
      </c>
      <c r="K5116" s="217">
        <v>0</v>
      </c>
      <c r="L5116" s="217">
        <v>76</v>
      </c>
      <c r="M5116" s="217">
        <v>4210.19468158782</v>
      </c>
      <c r="N5116" s="217">
        <v>3.8002993234426401</v>
      </c>
      <c r="O5116" s="217">
        <v>3.8002993234426401</v>
      </c>
      <c r="P5116" s="217">
        <v>0</v>
      </c>
      <c r="Q5116" s="217">
        <v>3.8002993234426401</v>
      </c>
      <c r="R5116" s="217">
        <v>3.8002993234426401</v>
      </c>
      <c r="S5116" s="217">
        <v>0</v>
      </c>
      <c r="T5116" s="217">
        <v>3.8002993234426401</v>
      </c>
      <c r="U5116" s="217">
        <v>3.8002993234426401</v>
      </c>
      <c r="V5116" s="217">
        <v>0</v>
      </c>
      <c r="W5116" s="217">
        <v>3.8002993234426401</v>
      </c>
      <c r="X5116" s="217">
        <v>3.8002993234426401</v>
      </c>
      <c r="Y5116" s="217">
        <v>0</v>
      </c>
    </row>
    <row r="5117" spans="2:25">
      <c r="B5117" s="217" t="s">
        <v>5285</v>
      </c>
      <c r="C5117" s="217" t="s">
        <v>169</v>
      </c>
      <c r="D5117" s="217" t="s">
        <v>26</v>
      </c>
      <c r="E5117" s="217" t="s">
        <v>87</v>
      </c>
      <c r="F5117" s="217" t="s">
        <v>5</v>
      </c>
      <c r="G5117" s="217" t="s">
        <v>5</v>
      </c>
      <c r="H5117" s="217" t="s">
        <v>5</v>
      </c>
      <c r="I5117" s="217">
        <v>300</v>
      </c>
      <c r="J5117" s="217">
        <v>296</v>
      </c>
      <c r="K5117" s="217">
        <v>4</v>
      </c>
      <c r="L5117" s="217">
        <v>838</v>
      </c>
      <c r="M5117" s="217">
        <v>37390</v>
      </c>
      <c r="N5117" s="217">
        <v>8.0235357047338898</v>
      </c>
      <c r="O5117" s="217">
        <v>7.9165552286707701</v>
      </c>
      <c r="P5117" s="217">
        <v>0.106980476063118</v>
      </c>
      <c r="Q5117" s="217">
        <v>8.0235357047338898</v>
      </c>
      <c r="R5117" s="217">
        <v>7.9165552286707701</v>
      </c>
      <c r="S5117" s="217">
        <v>0.106980476063118</v>
      </c>
      <c r="T5117" s="217">
        <v>8.0235357047338898</v>
      </c>
      <c r="U5117" s="217">
        <v>7.9165552286707701</v>
      </c>
      <c r="V5117" s="217">
        <v>0.106980476063118</v>
      </c>
      <c r="W5117" s="217">
        <v>8.0235357047338898</v>
      </c>
      <c r="X5117" s="217">
        <v>7.9165552286707701</v>
      </c>
      <c r="Y5117" s="217">
        <v>0.106980476063118</v>
      </c>
    </row>
    <row r="5118" spans="2:25">
      <c r="B5118" s="217" t="s">
        <v>5286</v>
      </c>
      <c r="C5118" s="217" t="s">
        <v>169</v>
      </c>
      <c r="D5118" s="217" t="s">
        <v>26</v>
      </c>
      <c r="E5118" s="217" t="s">
        <v>88</v>
      </c>
      <c r="F5118" s="217" t="s">
        <v>12</v>
      </c>
      <c r="G5118" s="217" t="s">
        <v>10</v>
      </c>
      <c r="H5118" s="217" t="s">
        <v>170</v>
      </c>
      <c r="I5118" s="217">
        <v>3</v>
      </c>
      <c r="J5118" s="217">
        <v>3</v>
      </c>
      <c r="K5118" s="217">
        <v>0</v>
      </c>
      <c r="L5118" s="217">
        <v>12</v>
      </c>
      <c r="M5118" s="217">
        <v>446.068965517241</v>
      </c>
      <c r="N5118" s="217">
        <v>6.7254174397031496</v>
      </c>
      <c r="O5118" s="217">
        <v>6.7254174397031496</v>
      </c>
      <c r="P5118" s="217">
        <v>0</v>
      </c>
      <c r="Q5118" s="217">
        <v>6.7254174397031496</v>
      </c>
      <c r="R5118" s="217">
        <v>6.7254174397031496</v>
      </c>
      <c r="S5118" s="217">
        <v>0</v>
      </c>
      <c r="T5118" s="217">
        <v>6.7254174397031496</v>
      </c>
      <c r="U5118" s="217">
        <v>6.7254174397031496</v>
      </c>
      <c r="V5118" s="217">
        <v>0</v>
      </c>
      <c r="W5118" s="217">
        <v>6.7254174397031496</v>
      </c>
      <c r="X5118" s="217">
        <v>6.7254174397031496</v>
      </c>
      <c r="Y5118" s="217">
        <v>0</v>
      </c>
    </row>
    <row r="5119" spans="2:25">
      <c r="B5119" s="217" t="s">
        <v>5287</v>
      </c>
      <c r="C5119" s="217" t="s">
        <v>169</v>
      </c>
      <c r="D5119" s="217" t="s">
        <v>26</v>
      </c>
      <c r="E5119" s="217" t="s">
        <v>88</v>
      </c>
      <c r="F5119" s="217" t="s">
        <v>12</v>
      </c>
      <c r="G5119" s="217" t="s">
        <v>10</v>
      </c>
      <c r="H5119" s="217" t="s">
        <v>172</v>
      </c>
      <c r="I5119" s="217">
        <v>3</v>
      </c>
      <c r="J5119" s="217">
        <v>3</v>
      </c>
      <c r="K5119" s="217">
        <v>0</v>
      </c>
      <c r="L5119" s="217">
        <v>26</v>
      </c>
      <c r="M5119" s="217">
        <v>605.37931034482801</v>
      </c>
      <c r="N5119" s="217">
        <v>4.9555707450444304</v>
      </c>
      <c r="O5119" s="217">
        <v>4.9555707450444304</v>
      </c>
      <c r="P5119" s="217">
        <v>0</v>
      </c>
      <c r="Q5119" s="217">
        <v>4.9555707450444304</v>
      </c>
      <c r="R5119" s="217">
        <v>4.9555707450444304</v>
      </c>
      <c r="S5119" s="217">
        <v>0</v>
      </c>
      <c r="T5119" s="217">
        <v>4.9555707450444304</v>
      </c>
      <c r="U5119" s="217">
        <v>4.9555707450444304</v>
      </c>
      <c r="V5119" s="217">
        <v>0</v>
      </c>
      <c r="W5119" s="217">
        <v>4.9555707450444304</v>
      </c>
      <c r="X5119" s="217">
        <v>4.9555707450444304</v>
      </c>
      <c r="Y5119" s="217">
        <v>0</v>
      </c>
    </row>
    <row r="5120" spans="2:25">
      <c r="B5120" s="217" t="s">
        <v>5288</v>
      </c>
      <c r="C5120" s="217" t="s">
        <v>169</v>
      </c>
      <c r="D5120" s="217" t="s">
        <v>26</v>
      </c>
      <c r="E5120" s="217" t="s">
        <v>88</v>
      </c>
      <c r="F5120" s="217" t="s">
        <v>12</v>
      </c>
      <c r="G5120" s="217" t="s">
        <v>10</v>
      </c>
      <c r="H5120" s="217" t="s">
        <v>174</v>
      </c>
      <c r="I5120" s="217">
        <v>11</v>
      </c>
      <c r="J5120" s="217">
        <v>11</v>
      </c>
      <c r="K5120" s="217">
        <v>0</v>
      </c>
      <c r="L5120" s="217">
        <v>17</v>
      </c>
      <c r="M5120" s="217">
        <v>679.72413793103397</v>
      </c>
      <c r="N5120" s="217">
        <v>16.183035714285701</v>
      </c>
      <c r="O5120" s="217">
        <v>16.183035714285701</v>
      </c>
      <c r="P5120" s="217">
        <v>0</v>
      </c>
      <c r="Q5120" s="217">
        <v>16.183035714285701</v>
      </c>
      <c r="R5120" s="217">
        <v>16.183035714285701</v>
      </c>
      <c r="S5120" s="217">
        <v>0</v>
      </c>
      <c r="T5120" s="217">
        <v>16.183035714285701</v>
      </c>
      <c r="U5120" s="217">
        <v>16.183035714285701</v>
      </c>
      <c r="V5120" s="217">
        <v>0</v>
      </c>
      <c r="W5120" s="217">
        <v>16.183035714285701</v>
      </c>
      <c r="X5120" s="217">
        <v>16.183035714285701</v>
      </c>
      <c r="Y5120" s="217">
        <v>0</v>
      </c>
    </row>
    <row r="5121" spans="2:25">
      <c r="B5121" s="217" t="s">
        <v>5289</v>
      </c>
      <c r="C5121" s="217" t="s">
        <v>169</v>
      </c>
      <c r="D5121" s="217" t="s">
        <v>26</v>
      </c>
      <c r="E5121" s="217" t="s">
        <v>88</v>
      </c>
      <c r="F5121" s="217" t="s">
        <v>12</v>
      </c>
      <c r="G5121" s="217" t="s">
        <v>10</v>
      </c>
      <c r="H5121" s="217" t="s">
        <v>176</v>
      </c>
      <c r="I5121" s="217">
        <v>9</v>
      </c>
      <c r="J5121" s="217">
        <v>9</v>
      </c>
      <c r="K5121" s="217">
        <v>0</v>
      </c>
      <c r="L5121" s="217">
        <v>27</v>
      </c>
      <c r="M5121" s="217">
        <v>764.68965517241395</v>
      </c>
      <c r="N5121" s="217">
        <v>11.769480519480499</v>
      </c>
      <c r="O5121" s="217">
        <v>11.769480519480499</v>
      </c>
      <c r="P5121" s="217">
        <v>0</v>
      </c>
      <c r="Q5121" s="217">
        <v>11.769480519480499</v>
      </c>
      <c r="R5121" s="217">
        <v>11.769480519480499</v>
      </c>
      <c r="S5121" s="217">
        <v>0</v>
      </c>
      <c r="T5121" s="217">
        <v>11.769480519480499</v>
      </c>
      <c r="U5121" s="217">
        <v>11.769480519480499</v>
      </c>
      <c r="V5121" s="217">
        <v>0</v>
      </c>
      <c r="W5121" s="217">
        <v>11.769480519480499</v>
      </c>
      <c r="X5121" s="217">
        <v>11.769480519480499</v>
      </c>
      <c r="Y5121" s="217">
        <v>0</v>
      </c>
    </row>
    <row r="5122" spans="2:25">
      <c r="B5122" s="217" t="s">
        <v>5290</v>
      </c>
      <c r="C5122" s="217" t="s">
        <v>169</v>
      </c>
      <c r="D5122" s="217" t="s">
        <v>26</v>
      </c>
      <c r="E5122" s="217" t="s">
        <v>88</v>
      </c>
      <c r="F5122" s="217" t="s">
        <v>12</v>
      </c>
      <c r="G5122" s="217" t="s">
        <v>10</v>
      </c>
      <c r="H5122" s="217" t="s">
        <v>178</v>
      </c>
      <c r="I5122" s="217">
        <v>3</v>
      </c>
      <c r="J5122" s="217">
        <v>3</v>
      </c>
      <c r="K5122" s="217">
        <v>0</v>
      </c>
      <c r="L5122" s="217">
        <v>15</v>
      </c>
      <c r="M5122" s="217">
        <v>584.13793103448302</v>
      </c>
      <c r="N5122" s="217">
        <v>5.1357733175915001</v>
      </c>
      <c r="O5122" s="217">
        <v>5.1357733175915001</v>
      </c>
      <c r="P5122" s="217">
        <v>0</v>
      </c>
      <c r="Q5122" s="217">
        <v>5.1357733175915001</v>
      </c>
      <c r="R5122" s="217">
        <v>5.1357733175915001</v>
      </c>
      <c r="S5122" s="217">
        <v>0</v>
      </c>
      <c r="T5122" s="217">
        <v>5.1357733175915001</v>
      </c>
      <c r="U5122" s="217">
        <v>5.1357733175915001</v>
      </c>
      <c r="V5122" s="217">
        <v>0</v>
      </c>
      <c r="W5122" s="217">
        <v>5.1357733175915001</v>
      </c>
      <c r="X5122" s="217">
        <v>5.1357733175915001</v>
      </c>
      <c r="Y5122" s="217">
        <v>0</v>
      </c>
    </row>
    <row r="5123" spans="2:25">
      <c r="B5123" s="217" t="s">
        <v>5291</v>
      </c>
      <c r="C5123" s="217" t="s">
        <v>169</v>
      </c>
      <c r="D5123" s="217" t="s">
        <v>26</v>
      </c>
      <c r="E5123" s="217" t="s">
        <v>88</v>
      </c>
      <c r="F5123" s="217" t="s">
        <v>12</v>
      </c>
      <c r="G5123" s="217" t="s">
        <v>10</v>
      </c>
      <c r="H5123" s="217" t="s">
        <v>5</v>
      </c>
      <c r="I5123" s="217">
        <v>29</v>
      </c>
      <c r="J5123" s="217">
        <v>29</v>
      </c>
      <c r="K5123" s="217">
        <v>0</v>
      </c>
      <c r="L5123" s="217">
        <v>97</v>
      </c>
      <c r="M5123" s="217">
        <v>3080</v>
      </c>
      <c r="N5123" s="217">
        <v>9.4155844155844193</v>
      </c>
      <c r="O5123" s="217">
        <v>9.4155844155844193</v>
      </c>
      <c r="P5123" s="217">
        <v>0</v>
      </c>
      <c r="Q5123" s="217">
        <v>9.4155844155844193</v>
      </c>
      <c r="R5123" s="217">
        <v>9.4155844155844193</v>
      </c>
      <c r="S5123" s="217">
        <v>0</v>
      </c>
      <c r="T5123" s="217">
        <v>9.4155844155844193</v>
      </c>
      <c r="U5123" s="217">
        <v>9.4155844155844193</v>
      </c>
      <c r="V5123" s="217">
        <v>0</v>
      </c>
      <c r="W5123" s="217">
        <v>9.4155844155844193</v>
      </c>
      <c r="X5123" s="217">
        <v>9.4155844155844193</v>
      </c>
      <c r="Y5123" s="217">
        <v>0</v>
      </c>
    </row>
    <row r="5124" spans="2:25">
      <c r="B5124" s="217" t="s">
        <v>5292</v>
      </c>
      <c r="C5124" s="217" t="s">
        <v>169</v>
      </c>
      <c r="D5124" s="217" t="s">
        <v>26</v>
      </c>
      <c r="E5124" s="217" t="s">
        <v>88</v>
      </c>
      <c r="F5124" s="217" t="s">
        <v>9</v>
      </c>
      <c r="G5124" s="217" t="s">
        <v>10</v>
      </c>
      <c r="H5124" s="217" t="s">
        <v>170</v>
      </c>
      <c r="I5124" s="217">
        <v>3</v>
      </c>
      <c r="J5124" s="217">
        <v>3</v>
      </c>
      <c r="K5124" s="217">
        <v>0</v>
      </c>
      <c r="L5124" s="217">
        <v>24</v>
      </c>
      <c r="M5124" s="217">
        <v>488.43137254902001</v>
      </c>
      <c r="N5124" s="217">
        <v>6.1421116017663602</v>
      </c>
      <c r="O5124" s="217">
        <v>6.1421116017663602</v>
      </c>
      <c r="P5124" s="217">
        <v>0</v>
      </c>
      <c r="Q5124" s="217">
        <v>6.1421116017663602</v>
      </c>
      <c r="R5124" s="217">
        <v>6.1421116017663602</v>
      </c>
      <c r="S5124" s="217">
        <v>0</v>
      </c>
      <c r="T5124" s="217">
        <v>6.1421116017663602</v>
      </c>
      <c r="U5124" s="217">
        <v>6.1421116017663602</v>
      </c>
      <c r="V5124" s="217">
        <v>0</v>
      </c>
      <c r="W5124" s="217">
        <v>6.1421116017663602</v>
      </c>
      <c r="X5124" s="217">
        <v>6.1421116017663602</v>
      </c>
      <c r="Y5124" s="217">
        <v>0</v>
      </c>
    </row>
    <row r="5125" spans="2:25">
      <c r="B5125" s="217" t="s">
        <v>5293</v>
      </c>
      <c r="C5125" s="217" t="s">
        <v>169</v>
      </c>
      <c r="D5125" s="217" t="s">
        <v>26</v>
      </c>
      <c r="E5125" s="217" t="s">
        <v>88</v>
      </c>
      <c r="F5125" s="217" t="s">
        <v>9</v>
      </c>
      <c r="G5125" s="217" t="s">
        <v>10</v>
      </c>
      <c r="H5125" s="217" t="s">
        <v>172</v>
      </c>
      <c r="I5125" s="217">
        <v>4</v>
      </c>
      <c r="J5125" s="217">
        <v>4</v>
      </c>
      <c r="K5125" s="217">
        <v>0</v>
      </c>
      <c r="L5125" s="217">
        <v>30</v>
      </c>
      <c r="M5125" s="217">
        <v>665.09803921568596</v>
      </c>
      <c r="N5125" s="217">
        <v>6.0141509433962304</v>
      </c>
      <c r="O5125" s="217">
        <v>6.0141509433962304</v>
      </c>
      <c r="P5125" s="217">
        <v>0</v>
      </c>
      <c r="Q5125" s="217">
        <v>6.0141509433962304</v>
      </c>
      <c r="R5125" s="217">
        <v>6.0141509433962304</v>
      </c>
      <c r="S5125" s="217">
        <v>0</v>
      </c>
      <c r="T5125" s="217">
        <v>6.0141509433962304</v>
      </c>
      <c r="U5125" s="217">
        <v>6.0141509433962304</v>
      </c>
      <c r="V5125" s="217">
        <v>0</v>
      </c>
      <c r="W5125" s="217">
        <v>6.0141509433962304</v>
      </c>
      <c r="X5125" s="217">
        <v>6.0141509433962304</v>
      </c>
      <c r="Y5125" s="217">
        <v>0</v>
      </c>
    </row>
    <row r="5126" spans="2:25">
      <c r="B5126" s="217" t="s">
        <v>5294</v>
      </c>
      <c r="C5126" s="217" t="s">
        <v>169</v>
      </c>
      <c r="D5126" s="217" t="s">
        <v>26</v>
      </c>
      <c r="E5126" s="217" t="s">
        <v>88</v>
      </c>
      <c r="F5126" s="217" t="s">
        <v>9</v>
      </c>
      <c r="G5126" s="217" t="s">
        <v>10</v>
      </c>
      <c r="H5126" s="217" t="s">
        <v>174</v>
      </c>
      <c r="I5126" s="217">
        <v>11</v>
      </c>
      <c r="J5126" s="217">
        <v>10</v>
      </c>
      <c r="K5126" s="217">
        <v>1</v>
      </c>
      <c r="L5126" s="217">
        <v>27</v>
      </c>
      <c r="M5126" s="217">
        <v>665.09803921568596</v>
      </c>
      <c r="N5126" s="217">
        <v>16.5389150943396</v>
      </c>
      <c r="O5126" s="217">
        <v>15.035377358490599</v>
      </c>
      <c r="P5126" s="217">
        <v>1.50353773584906</v>
      </c>
      <c r="Q5126" s="217">
        <v>16.5389150943396</v>
      </c>
      <c r="R5126" s="217">
        <v>15.035377358490599</v>
      </c>
      <c r="S5126" s="217">
        <v>1.50353773584906</v>
      </c>
      <c r="T5126" s="217">
        <v>16.5389150943396</v>
      </c>
      <c r="U5126" s="217">
        <v>15.035377358490599</v>
      </c>
      <c r="V5126" s="217">
        <v>1.50353773584906</v>
      </c>
      <c r="W5126" s="217">
        <v>16.5389150943396</v>
      </c>
      <c r="X5126" s="217">
        <v>15.035377358490599</v>
      </c>
      <c r="Y5126" s="217">
        <v>1.50353773584906</v>
      </c>
    </row>
    <row r="5127" spans="2:25">
      <c r="B5127" s="217" t="s">
        <v>5295</v>
      </c>
      <c r="C5127" s="217" t="s">
        <v>169</v>
      </c>
      <c r="D5127" s="217" t="s">
        <v>26</v>
      </c>
      <c r="E5127" s="217" t="s">
        <v>88</v>
      </c>
      <c r="F5127" s="217" t="s">
        <v>9</v>
      </c>
      <c r="G5127" s="217" t="s">
        <v>10</v>
      </c>
      <c r="H5127" s="217" t="s">
        <v>176</v>
      </c>
      <c r="I5127" s="217">
        <v>5</v>
      </c>
      <c r="J5127" s="217">
        <v>5</v>
      </c>
      <c r="K5127" s="217">
        <v>0</v>
      </c>
      <c r="L5127" s="217">
        <v>38</v>
      </c>
      <c r="M5127" s="217">
        <v>737.84313725490199</v>
      </c>
      <c r="N5127" s="217">
        <v>6.7765081052351803</v>
      </c>
      <c r="O5127" s="217">
        <v>6.7765081052351803</v>
      </c>
      <c r="P5127" s="217">
        <v>0</v>
      </c>
      <c r="Q5127" s="217">
        <v>6.7765081052351803</v>
      </c>
      <c r="R5127" s="217">
        <v>6.7765081052351803</v>
      </c>
      <c r="S5127" s="217">
        <v>0</v>
      </c>
      <c r="T5127" s="217">
        <v>6.7765081052351803</v>
      </c>
      <c r="U5127" s="217">
        <v>6.7765081052351803</v>
      </c>
      <c r="V5127" s="217">
        <v>0</v>
      </c>
      <c r="W5127" s="217">
        <v>6.7765081052351803</v>
      </c>
      <c r="X5127" s="217">
        <v>6.7765081052351803</v>
      </c>
      <c r="Y5127" s="217">
        <v>0</v>
      </c>
    </row>
    <row r="5128" spans="2:25">
      <c r="B5128" s="217" t="s">
        <v>5296</v>
      </c>
      <c r="C5128" s="217" t="s">
        <v>169</v>
      </c>
      <c r="D5128" s="217" t="s">
        <v>26</v>
      </c>
      <c r="E5128" s="217" t="s">
        <v>88</v>
      </c>
      <c r="F5128" s="217" t="s">
        <v>9</v>
      </c>
      <c r="G5128" s="217" t="s">
        <v>10</v>
      </c>
      <c r="H5128" s="217" t="s">
        <v>178</v>
      </c>
      <c r="I5128" s="217">
        <v>1</v>
      </c>
      <c r="J5128" s="217">
        <v>1</v>
      </c>
      <c r="K5128" s="217">
        <v>0</v>
      </c>
      <c r="L5128" s="217">
        <v>23</v>
      </c>
      <c r="M5128" s="217">
        <v>623.52941176470597</v>
      </c>
      <c r="N5128" s="217">
        <v>1.60377358490566</v>
      </c>
      <c r="O5128" s="217">
        <v>1.60377358490566</v>
      </c>
      <c r="P5128" s="217">
        <v>0</v>
      </c>
      <c r="Q5128" s="217">
        <v>1.60377358490566</v>
      </c>
      <c r="R5128" s="217">
        <v>1.60377358490566</v>
      </c>
      <c r="S5128" s="217">
        <v>0</v>
      </c>
      <c r="T5128" s="217">
        <v>1.60377358490566</v>
      </c>
      <c r="U5128" s="217">
        <v>1.60377358490566</v>
      </c>
      <c r="V5128" s="217">
        <v>0</v>
      </c>
      <c r="W5128" s="217">
        <v>1.60377358490566</v>
      </c>
      <c r="X5128" s="217">
        <v>1.60377358490566</v>
      </c>
      <c r="Y5128" s="217">
        <v>0</v>
      </c>
    </row>
    <row r="5129" spans="2:25">
      <c r="B5129" s="217" t="s">
        <v>5297</v>
      </c>
      <c r="C5129" s="217" t="s">
        <v>169</v>
      </c>
      <c r="D5129" s="217" t="s">
        <v>26</v>
      </c>
      <c r="E5129" s="217" t="s">
        <v>88</v>
      </c>
      <c r="F5129" s="217" t="s">
        <v>9</v>
      </c>
      <c r="G5129" s="217" t="s">
        <v>10</v>
      </c>
      <c r="H5129" s="217" t="s">
        <v>5</v>
      </c>
      <c r="I5129" s="217">
        <v>24</v>
      </c>
      <c r="J5129" s="217">
        <v>23</v>
      </c>
      <c r="K5129" s="217">
        <v>1</v>
      </c>
      <c r="L5129" s="217">
        <v>142</v>
      </c>
      <c r="M5129" s="217">
        <v>3180</v>
      </c>
      <c r="N5129" s="217">
        <v>7.5471698113207504</v>
      </c>
      <c r="O5129" s="217">
        <v>7.2327044025157203</v>
      </c>
      <c r="P5129" s="217">
        <v>0.31446540880503099</v>
      </c>
      <c r="Q5129" s="217">
        <v>7.5471698113207504</v>
      </c>
      <c r="R5129" s="217">
        <v>7.2327044025157203</v>
      </c>
      <c r="S5129" s="217">
        <v>0.31446540880503099</v>
      </c>
      <c r="T5129" s="217">
        <v>7.5471698113207504</v>
      </c>
      <c r="U5129" s="217">
        <v>7.2327044025157203</v>
      </c>
      <c r="V5129" s="217">
        <v>0.31446540880503099</v>
      </c>
      <c r="W5129" s="217">
        <v>7.5471698113207504</v>
      </c>
      <c r="X5129" s="217">
        <v>7.2327044025157203</v>
      </c>
      <c r="Y5129" s="217">
        <v>0.31446540880503099</v>
      </c>
    </row>
    <row r="5130" spans="2:25">
      <c r="B5130" s="217" t="s">
        <v>5298</v>
      </c>
      <c r="C5130" s="217" t="s">
        <v>169</v>
      </c>
      <c r="D5130" s="217" t="s">
        <v>26</v>
      </c>
      <c r="E5130" s="217" t="s">
        <v>88</v>
      </c>
      <c r="F5130" s="217" t="s">
        <v>5</v>
      </c>
      <c r="G5130" s="217" t="s">
        <v>10</v>
      </c>
      <c r="H5130" s="217" t="s">
        <v>170</v>
      </c>
      <c r="I5130" s="217">
        <v>6</v>
      </c>
      <c r="J5130" s="217">
        <v>6</v>
      </c>
      <c r="K5130" s="217">
        <v>0</v>
      </c>
      <c r="L5130" s="217">
        <v>36</v>
      </c>
      <c r="M5130" s="217">
        <v>934.50033806626095</v>
      </c>
      <c r="N5130" s="217">
        <v>6.4205434236820702</v>
      </c>
      <c r="O5130" s="217">
        <v>6.4205434236820702</v>
      </c>
      <c r="P5130" s="217">
        <v>0</v>
      </c>
      <c r="Q5130" s="217">
        <v>6.4205434236820702</v>
      </c>
      <c r="R5130" s="217">
        <v>6.4205434236820702</v>
      </c>
      <c r="S5130" s="217">
        <v>0</v>
      </c>
      <c r="T5130" s="217">
        <v>6.4205434236820702</v>
      </c>
      <c r="U5130" s="217">
        <v>6.4205434236820702</v>
      </c>
      <c r="V5130" s="217">
        <v>0</v>
      </c>
      <c r="W5130" s="217">
        <v>6.4205434236820702</v>
      </c>
      <c r="X5130" s="217">
        <v>6.4205434236820702</v>
      </c>
      <c r="Y5130" s="217">
        <v>0</v>
      </c>
    </row>
    <row r="5131" spans="2:25">
      <c r="B5131" s="217" t="s">
        <v>5299</v>
      </c>
      <c r="C5131" s="217" t="s">
        <v>169</v>
      </c>
      <c r="D5131" s="217" t="s">
        <v>26</v>
      </c>
      <c r="E5131" s="217" t="s">
        <v>88</v>
      </c>
      <c r="F5131" s="217" t="s">
        <v>5</v>
      </c>
      <c r="G5131" s="217" t="s">
        <v>10</v>
      </c>
      <c r="H5131" s="217" t="s">
        <v>172</v>
      </c>
      <c r="I5131" s="217">
        <v>7</v>
      </c>
      <c r="J5131" s="217">
        <v>7</v>
      </c>
      <c r="K5131" s="217">
        <v>0</v>
      </c>
      <c r="L5131" s="217">
        <v>56</v>
      </c>
      <c r="M5131" s="217">
        <v>1270.47734956051</v>
      </c>
      <c r="N5131" s="217">
        <v>5.5097401007750797</v>
      </c>
      <c r="O5131" s="217">
        <v>5.5097401007750797</v>
      </c>
      <c r="P5131" s="217">
        <v>0</v>
      </c>
      <c r="Q5131" s="217">
        <v>5.5097401007750797</v>
      </c>
      <c r="R5131" s="217">
        <v>5.5097401007750797</v>
      </c>
      <c r="S5131" s="217">
        <v>0</v>
      </c>
      <c r="T5131" s="217">
        <v>5.5097401007750797</v>
      </c>
      <c r="U5131" s="217">
        <v>5.5097401007750797</v>
      </c>
      <c r="V5131" s="217">
        <v>0</v>
      </c>
      <c r="W5131" s="217">
        <v>5.5097401007750797</v>
      </c>
      <c r="X5131" s="217">
        <v>5.5097401007750797</v>
      </c>
      <c r="Y5131" s="217">
        <v>0</v>
      </c>
    </row>
    <row r="5132" spans="2:25">
      <c r="B5132" s="217" t="s">
        <v>5300</v>
      </c>
      <c r="C5132" s="217" t="s">
        <v>169</v>
      </c>
      <c r="D5132" s="217" t="s">
        <v>26</v>
      </c>
      <c r="E5132" s="217" t="s">
        <v>88</v>
      </c>
      <c r="F5132" s="217" t="s">
        <v>5</v>
      </c>
      <c r="G5132" s="217" t="s">
        <v>10</v>
      </c>
      <c r="H5132" s="217" t="s">
        <v>174</v>
      </c>
      <c r="I5132" s="217">
        <v>22</v>
      </c>
      <c r="J5132" s="217">
        <v>21</v>
      </c>
      <c r="K5132" s="217">
        <v>1</v>
      </c>
      <c r="L5132" s="217">
        <v>44</v>
      </c>
      <c r="M5132" s="217">
        <v>1344.8221771467199</v>
      </c>
      <c r="N5132" s="217">
        <v>16.3590401570243</v>
      </c>
      <c r="O5132" s="217">
        <v>15.6154474226141</v>
      </c>
      <c r="P5132" s="217">
        <v>0.74359273441019402</v>
      </c>
      <c r="Q5132" s="217">
        <v>16.3590401570243</v>
      </c>
      <c r="R5132" s="217">
        <v>15.6154474226141</v>
      </c>
      <c r="S5132" s="217">
        <v>0.74359273441019402</v>
      </c>
      <c r="T5132" s="217">
        <v>16.3590401570243</v>
      </c>
      <c r="U5132" s="217">
        <v>15.6154474226141</v>
      </c>
      <c r="V5132" s="217">
        <v>0.74359273441019402</v>
      </c>
      <c r="W5132" s="217">
        <v>16.3590401570243</v>
      </c>
      <c r="X5132" s="217">
        <v>15.6154474226141</v>
      </c>
      <c r="Y5132" s="217">
        <v>0.74359273441019402</v>
      </c>
    </row>
    <row r="5133" spans="2:25">
      <c r="B5133" s="217" t="s">
        <v>5301</v>
      </c>
      <c r="C5133" s="217" t="s">
        <v>169</v>
      </c>
      <c r="D5133" s="217" t="s">
        <v>26</v>
      </c>
      <c r="E5133" s="217" t="s">
        <v>88</v>
      </c>
      <c r="F5133" s="217" t="s">
        <v>5</v>
      </c>
      <c r="G5133" s="217" t="s">
        <v>10</v>
      </c>
      <c r="H5133" s="217" t="s">
        <v>176</v>
      </c>
      <c r="I5133" s="217">
        <v>14</v>
      </c>
      <c r="J5133" s="217">
        <v>14</v>
      </c>
      <c r="K5133" s="217">
        <v>0</v>
      </c>
      <c r="L5133" s="217">
        <v>65</v>
      </c>
      <c r="M5133" s="217">
        <v>1502.5327924273199</v>
      </c>
      <c r="N5133" s="217">
        <v>9.3176003016767694</v>
      </c>
      <c r="O5133" s="217">
        <v>9.3176003016767694</v>
      </c>
      <c r="P5133" s="217">
        <v>0</v>
      </c>
      <c r="Q5133" s="217">
        <v>9.3176003016767694</v>
      </c>
      <c r="R5133" s="217">
        <v>9.3176003016767694</v>
      </c>
      <c r="S5133" s="217">
        <v>0</v>
      </c>
      <c r="T5133" s="217">
        <v>9.3176003016767694</v>
      </c>
      <c r="U5133" s="217">
        <v>9.3176003016767694</v>
      </c>
      <c r="V5133" s="217">
        <v>0</v>
      </c>
      <c r="W5133" s="217">
        <v>9.3176003016767694</v>
      </c>
      <c r="X5133" s="217">
        <v>9.3176003016767694</v>
      </c>
      <c r="Y5133" s="217">
        <v>0</v>
      </c>
    </row>
    <row r="5134" spans="2:25">
      <c r="B5134" s="217" t="s">
        <v>5302</v>
      </c>
      <c r="C5134" s="217" t="s">
        <v>169</v>
      </c>
      <c r="D5134" s="217" t="s">
        <v>26</v>
      </c>
      <c r="E5134" s="217" t="s">
        <v>88</v>
      </c>
      <c r="F5134" s="217" t="s">
        <v>5</v>
      </c>
      <c r="G5134" s="217" t="s">
        <v>10</v>
      </c>
      <c r="H5134" s="217" t="s">
        <v>178</v>
      </c>
      <c r="I5134" s="217">
        <v>4</v>
      </c>
      <c r="J5134" s="217">
        <v>4</v>
      </c>
      <c r="K5134" s="217">
        <v>0</v>
      </c>
      <c r="L5134" s="217">
        <v>38</v>
      </c>
      <c r="M5134" s="217">
        <v>1207.66734279919</v>
      </c>
      <c r="N5134" s="217">
        <v>3.31217037858175</v>
      </c>
      <c r="O5134" s="217">
        <v>3.31217037858175</v>
      </c>
      <c r="P5134" s="217">
        <v>0</v>
      </c>
      <c r="Q5134" s="217">
        <v>3.31217037858175</v>
      </c>
      <c r="R5134" s="217">
        <v>3.31217037858175</v>
      </c>
      <c r="S5134" s="217">
        <v>0</v>
      </c>
      <c r="T5134" s="217">
        <v>3.31217037858175</v>
      </c>
      <c r="U5134" s="217">
        <v>3.31217037858175</v>
      </c>
      <c r="V5134" s="217">
        <v>0</v>
      </c>
      <c r="W5134" s="217">
        <v>3.31217037858175</v>
      </c>
      <c r="X5134" s="217">
        <v>3.31217037858175</v>
      </c>
      <c r="Y5134" s="217">
        <v>0</v>
      </c>
    </row>
    <row r="5135" spans="2:25">
      <c r="B5135" s="217" t="s">
        <v>5303</v>
      </c>
      <c r="C5135" s="217" t="s">
        <v>169</v>
      </c>
      <c r="D5135" s="217" t="s">
        <v>26</v>
      </c>
      <c r="E5135" s="217" t="s">
        <v>88</v>
      </c>
      <c r="F5135" s="217" t="s">
        <v>5</v>
      </c>
      <c r="G5135" s="217" t="s">
        <v>10</v>
      </c>
      <c r="H5135" s="217" t="s">
        <v>5</v>
      </c>
      <c r="I5135" s="217">
        <v>53</v>
      </c>
      <c r="J5135" s="217">
        <v>52</v>
      </c>
      <c r="K5135" s="217">
        <v>1</v>
      </c>
      <c r="L5135" s="217">
        <v>239</v>
      </c>
      <c r="M5135" s="217">
        <v>6260</v>
      </c>
      <c r="N5135" s="217">
        <v>8.4664536741214107</v>
      </c>
      <c r="O5135" s="217">
        <v>8.3067092651757193</v>
      </c>
      <c r="P5135" s="217">
        <v>0.15974440894568701</v>
      </c>
      <c r="Q5135" s="217">
        <v>8.4664536741214107</v>
      </c>
      <c r="R5135" s="217">
        <v>8.3067092651757193</v>
      </c>
      <c r="S5135" s="217">
        <v>0.15974440894568701</v>
      </c>
      <c r="T5135" s="217">
        <v>8.4664536741214107</v>
      </c>
      <c r="U5135" s="217">
        <v>8.3067092651757193</v>
      </c>
      <c r="V5135" s="217">
        <v>0.15974440894568701</v>
      </c>
      <c r="W5135" s="217">
        <v>8.4664536741214107</v>
      </c>
      <c r="X5135" s="217">
        <v>8.3067092651757193</v>
      </c>
      <c r="Y5135" s="217">
        <v>0.15974440894568701</v>
      </c>
    </row>
    <row r="5136" spans="2:25">
      <c r="B5136" s="217" t="s">
        <v>5304</v>
      </c>
      <c r="C5136" s="217" t="s">
        <v>169</v>
      </c>
      <c r="D5136" s="217" t="s">
        <v>26</v>
      </c>
      <c r="E5136" s="217" t="s">
        <v>88</v>
      </c>
      <c r="F5136" s="217" t="s">
        <v>12</v>
      </c>
      <c r="G5136" s="217" t="s">
        <v>49</v>
      </c>
      <c r="H5136" s="217" t="s">
        <v>170</v>
      </c>
      <c r="I5136" s="217">
        <v>40</v>
      </c>
      <c r="J5136" s="217">
        <v>40</v>
      </c>
      <c r="K5136" s="217">
        <v>0</v>
      </c>
      <c r="L5136" s="217">
        <v>90</v>
      </c>
      <c r="M5136" s="217">
        <v>3427.9922027290399</v>
      </c>
      <c r="N5136" s="217">
        <v>11.6686379765263</v>
      </c>
      <c r="O5136" s="217">
        <v>11.6686379765263</v>
      </c>
      <c r="P5136" s="217">
        <v>0</v>
      </c>
      <c r="Q5136" s="217">
        <v>11.6686379765263</v>
      </c>
      <c r="R5136" s="217">
        <v>11.6686379765263</v>
      </c>
      <c r="S5136" s="217">
        <v>0</v>
      </c>
      <c r="T5136" s="217">
        <v>11.6686379765263</v>
      </c>
      <c r="U5136" s="217">
        <v>11.6686379765263</v>
      </c>
      <c r="V5136" s="217">
        <v>0</v>
      </c>
      <c r="W5136" s="217">
        <v>11.6686379765263</v>
      </c>
      <c r="X5136" s="217">
        <v>11.6686379765263</v>
      </c>
      <c r="Y5136" s="217">
        <v>0</v>
      </c>
    </row>
    <row r="5137" spans="2:25">
      <c r="B5137" s="217" t="s">
        <v>5305</v>
      </c>
      <c r="C5137" s="217" t="s">
        <v>169</v>
      </c>
      <c r="D5137" s="217" t="s">
        <v>26</v>
      </c>
      <c r="E5137" s="217" t="s">
        <v>88</v>
      </c>
      <c r="F5137" s="217" t="s">
        <v>12</v>
      </c>
      <c r="G5137" s="217" t="s">
        <v>49</v>
      </c>
      <c r="H5137" s="217" t="s">
        <v>172</v>
      </c>
      <c r="I5137" s="217">
        <v>17</v>
      </c>
      <c r="J5137" s="217">
        <v>17</v>
      </c>
      <c r="K5137" s="217">
        <v>0</v>
      </c>
      <c r="L5137" s="217">
        <v>65</v>
      </c>
      <c r="M5137" s="217">
        <v>4106.3547758284603</v>
      </c>
      <c r="N5137" s="217">
        <v>4.1399248063193097</v>
      </c>
      <c r="O5137" s="217">
        <v>4.1399248063193097</v>
      </c>
      <c r="P5137" s="217">
        <v>0</v>
      </c>
      <c r="Q5137" s="217">
        <v>4.1399248063193097</v>
      </c>
      <c r="R5137" s="217">
        <v>4.1399248063193097</v>
      </c>
      <c r="S5137" s="217">
        <v>0</v>
      </c>
      <c r="T5137" s="217">
        <v>4.1399248063193097</v>
      </c>
      <c r="U5137" s="217">
        <v>4.1399248063193097</v>
      </c>
      <c r="V5137" s="217">
        <v>0</v>
      </c>
      <c r="W5137" s="217">
        <v>4.1399248063193097</v>
      </c>
      <c r="X5137" s="217">
        <v>4.1399248063193097</v>
      </c>
      <c r="Y5137" s="217">
        <v>0</v>
      </c>
    </row>
    <row r="5138" spans="2:25">
      <c r="B5138" s="217" t="s">
        <v>5306</v>
      </c>
      <c r="C5138" s="217" t="s">
        <v>169</v>
      </c>
      <c r="D5138" s="217" t="s">
        <v>26</v>
      </c>
      <c r="E5138" s="217" t="s">
        <v>88</v>
      </c>
      <c r="F5138" s="217" t="s">
        <v>12</v>
      </c>
      <c r="G5138" s="217" t="s">
        <v>49</v>
      </c>
      <c r="H5138" s="217" t="s">
        <v>174</v>
      </c>
      <c r="I5138" s="217">
        <v>26</v>
      </c>
      <c r="J5138" s="217">
        <v>26</v>
      </c>
      <c r="K5138" s="217">
        <v>0</v>
      </c>
      <c r="L5138" s="217">
        <v>61</v>
      </c>
      <c r="M5138" s="217">
        <v>3238.0506822612101</v>
      </c>
      <c r="N5138" s="217">
        <v>8.02952225004816</v>
      </c>
      <c r="O5138" s="217">
        <v>8.02952225004816</v>
      </c>
      <c r="P5138" s="217">
        <v>0</v>
      </c>
      <c r="Q5138" s="217">
        <v>8.02952225004816</v>
      </c>
      <c r="R5138" s="217">
        <v>8.02952225004816</v>
      </c>
      <c r="S5138" s="217">
        <v>0</v>
      </c>
      <c r="T5138" s="217">
        <v>8.02952225004816</v>
      </c>
      <c r="U5138" s="217">
        <v>8.02952225004816</v>
      </c>
      <c r="V5138" s="217">
        <v>0</v>
      </c>
      <c r="W5138" s="217">
        <v>8.02952225004816</v>
      </c>
      <c r="X5138" s="217">
        <v>8.02952225004816</v>
      </c>
      <c r="Y5138" s="217">
        <v>0</v>
      </c>
    </row>
    <row r="5139" spans="2:25">
      <c r="B5139" s="217" t="s">
        <v>5307</v>
      </c>
      <c r="C5139" s="217" t="s">
        <v>169</v>
      </c>
      <c r="D5139" s="217" t="s">
        <v>26</v>
      </c>
      <c r="E5139" s="217" t="s">
        <v>88</v>
      </c>
      <c r="F5139" s="217" t="s">
        <v>12</v>
      </c>
      <c r="G5139" s="217" t="s">
        <v>49</v>
      </c>
      <c r="H5139" s="217" t="s">
        <v>176</v>
      </c>
      <c r="I5139" s="217">
        <v>14</v>
      </c>
      <c r="J5139" s="217">
        <v>14</v>
      </c>
      <c r="K5139" s="217">
        <v>0</v>
      </c>
      <c r="L5139" s="217">
        <v>36</v>
      </c>
      <c r="M5139" s="217">
        <v>2261.2085769980499</v>
      </c>
      <c r="N5139" s="217">
        <v>6.1913793103448302</v>
      </c>
      <c r="O5139" s="217">
        <v>6.1913793103448302</v>
      </c>
      <c r="P5139" s="217">
        <v>0</v>
      </c>
      <c r="Q5139" s="217">
        <v>6.1913793103448302</v>
      </c>
      <c r="R5139" s="217">
        <v>6.1913793103448302</v>
      </c>
      <c r="S5139" s="217">
        <v>0</v>
      </c>
      <c r="T5139" s="217">
        <v>6.1913793103448302</v>
      </c>
      <c r="U5139" s="217">
        <v>6.1913793103448302</v>
      </c>
      <c r="V5139" s="217">
        <v>0</v>
      </c>
      <c r="W5139" s="217">
        <v>6.1913793103448302</v>
      </c>
      <c r="X5139" s="217">
        <v>6.1913793103448302</v>
      </c>
      <c r="Y5139" s="217">
        <v>0</v>
      </c>
    </row>
    <row r="5140" spans="2:25">
      <c r="B5140" s="217" t="s">
        <v>5308</v>
      </c>
      <c r="C5140" s="217" t="s">
        <v>169</v>
      </c>
      <c r="D5140" s="217" t="s">
        <v>26</v>
      </c>
      <c r="E5140" s="217" t="s">
        <v>88</v>
      </c>
      <c r="F5140" s="217" t="s">
        <v>12</v>
      </c>
      <c r="G5140" s="217" t="s">
        <v>49</v>
      </c>
      <c r="H5140" s="217" t="s">
        <v>178</v>
      </c>
      <c r="I5140" s="217">
        <v>10</v>
      </c>
      <c r="J5140" s="217">
        <v>10</v>
      </c>
      <c r="K5140" s="217">
        <v>0</v>
      </c>
      <c r="L5140" s="217">
        <v>19</v>
      </c>
      <c r="M5140" s="217">
        <v>886.39376218323605</v>
      </c>
      <c r="N5140" s="217">
        <v>11.2816678395496</v>
      </c>
      <c r="O5140" s="217">
        <v>11.2816678395496</v>
      </c>
      <c r="P5140" s="217">
        <v>0</v>
      </c>
      <c r="Q5140" s="217">
        <v>11.2816678395496</v>
      </c>
      <c r="R5140" s="217">
        <v>11.2816678395496</v>
      </c>
      <c r="S5140" s="217">
        <v>0</v>
      </c>
      <c r="T5140" s="217">
        <v>11.2816678395496</v>
      </c>
      <c r="U5140" s="217">
        <v>11.2816678395496</v>
      </c>
      <c r="V5140" s="217">
        <v>0</v>
      </c>
      <c r="W5140" s="217">
        <v>11.2816678395496</v>
      </c>
      <c r="X5140" s="217">
        <v>11.2816678395496</v>
      </c>
      <c r="Y5140" s="217">
        <v>0</v>
      </c>
    </row>
    <row r="5141" spans="2:25">
      <c r="B5141" s="217" t="s">
        <v>5309</v>
      </c>
      <c r="C5141" s="217" t="s">
        <v>169</v>
      </c>
      <c r="D5141" s="217" t="s">
        <v>26</v>
      </c>
      <c r="E5141" s="217" t="s">
        <v>88</v>
      </c>
      <c r="F5141" s="217" t="s">
        <v>12</v>
      </c>
      <c r="G5141" s="217" t="s">
        <v>49</v>
      </c>
      <c r="H5141" s="217" t="s">
        <v>5</v>
      </c>
      <c r="I5141" s="217">
        <v>107</v>
      </c>
      <c r="J5141" s="217">
        <v>107</v>
      </c>
      <c r="K5141" s="217">
        <v>0</v>
      </c>
      <c r="L5141" s="217">
        <v>271</v>
      </c>
      <c r="M5141" s="217">
        <v>13920</v>
      </c>
      <c r="N5141" s="217">
        <v>7.6867816091953998</v>
      </c>
      <c r="O5141" s="217">
        <v>7.6867816091953998</v>
      </c>
      <c r="P5141" s="217">
        <v>0</v>
      </c>
      <c r="Q5141" s="217">
        <v>7.6867816091953998</v>
      </c>
      <c r="R5141" s="217">
        <v>7.6867816091953998</v>
      </c>
      <c r="S5141" s="217">
        <v>0</v>
      </c>
      <c r="T5141" s="217">
        <v>7.6867816091953998</v>
      </c>
      <c r="U5141" s="217">
        <v>7.6867816091953998</v>
      </c>
      <c r="V5141" s="217">
        <v>0</v>
      </c>
      <c r="W5141" s="217">
        <v>7.6867816091953998</v>
      </c>
      <c r="X5141" s="217">
        <v>7.6867816091953998</v>
      </c>
      <c r="Y5141" s="217">
        <v>0</v>
      </c>
    </row>
    <row r="5142" spans="2:25">
      <c r="B5142" s="217" t="s">
        <v>5310</v>
      </c>
      <c r="C5142" s="217" t="s">
        <v>169</v>
      </c>
      <c r="D5142" s="217" t="s">
        <v>26</v>
      </c>
      <c r="E5142" s="217" t="s">
        <v>88</v>
      </c>
      <c r="F5142" s="217" t="s">
        <v>9</v>
      </c>
      <c r="G5142" s="217" t="s">
        <v>49</v>
      </c>
      <c r="H5142" s="217" t="s">
        <v>170</v>
      </c>
      <c r="I5142" s="217">
        <v>14</v>
      </c>
      <c r="J5142" s="217">
        <v>12</v>
      </c>
      <c r="K5142" s="217">
        <v>2</v>
      </c>
      <c r="L5142" s="217">
        <v>120</v>
      </c>
      <c r="M5142" s="217">
        <v>3456.015625</v>
      </c>
      <c r="N5142" s="217">
        <v>4.0509076112756297</v>
      </c>
      <c r="O5142" s="217">
        <v>3.4722065239505402</v>
      </c>
      <c r="P5142" s="217">
        <v>0.57870108732508996</v>
      </c>
      <c r="Q5142" s="217">
        <v>4.0509076112756297</v>
      </c>
      <c r="R5142" s="217">
        <v>3.4722065239505402</v>
      </c>
      <c r="S5142" s="217">
        <v>0.57870108732508996</v>
      </c>
      <c r="T5142" s="217">
        <v>4.0509076112756297</v>
      </c>
      <c r="U5142" s="217">
        <v>3.4722065239505402</v>
      </c>
      <c r="V5142" s="217">
        <v>0.57870108732508996</v>
      </c>
      <c r="W5142" s="217">
        <v>4.0509076112756297</v>
      </c>
      <c r="X5142" s="217">
        <v>3.4722065239505402</v>
      </c>
      <c r="Y5142" s="217">
        <v>0.57870108732508996</v>
      </c>
    </row>
    <row r="5143" spans="2:25">
      <c r="B5143" s="217" t="s">
        <v>5311</v>
      </c>
      <c r="C5143" s="217" t="s">
        <v>169</v>
      </c>
      <c r="D5143" s="217" t="s">
        <v>26</v>
      </c>
      <c r="E5143" s="217" t="s">
        <v>88</v>
      </c>
      <c r="F5143" s="217" t="s">
        <v>9</v>
      </c>
      <c r="G5143" s="217" t="s">
        <v>49</v>
      </c>
      <c r="H5143" s="217" t="s">
        <v>172</v>
      </c>
      <c r="I5143" s="217">
        <v>8</v>
      </c>
      <c r="J5143" s="217">
        <v>7</v>
      </c>
      <c r="K5143" s="217">
        <v>1</v>
      </c>
      <c r="L5143" s="217">
        <v>106</v>
      </c>
      <c r="M5143" s="217">
        <v>4159.2247596153802</v>
      </c>
      <c r="N5143" s="217">
        <v>1.9234353665320501</v>
      </c>
      <c r="O5143" s="217">
        <v>1.68300594571554</v>
      </c>
      <c r="P5143" s="217">
        <v>0.24042942081650601</v>
      </c>
      <c r="Q5143" s="217">
        <v>1.9234353665320501</v>
      </c>
      <c r="R5143" s="217">
        <v>1.68300594571554</v>
      </c>
      <c r="S5143" s="217">
        <v>0.24042942081650601</v>
      </c>
      <c r="T5143" s="217">
        <v>1.9234353665320501</v>
      </c>
      <c r="U5143" s="217">
        <v>1.68300594571554</v>
      </c>
      <c r="V5143" s="217">
        <v>0.24042942081650601</v>
      </c>
      <c r="W5143" s="217">
        <v>1.9234353665320501</v>
      </c>
      <c r="X5143" s="217">
        <v>1.68300594571554</v>
      </c>
      <c r="Y5143" s="217">
        <v>0.24042942081650601</v>
      </c>
    </row>
    <row r="5144" spans="2:25">
      <c r="B5144" s="217" t="s">
        <v>5312</v>
      </c>
      <c r="C5144" s="217" t="s">
        <v>169</v>
      </c>
      <c r="D5144" s="217" t="s">
        <v>26</v>
      </c>
      <c r="E5144" s="217" t="s">
        <v>88</v>
      </c>
      <c r="F5144" s="217" t="s">
        <v>9</v>
      </c>
      <c r="G5144" s="217" t="s">
        <v>49</v>
      </c>
      <c r="H5144" s="217" t="s">
        <v>174</v>
      </c>
      <c r="I5144" s="217">
        <v>8</v>
      </c>
      <c r="J5144" s="217">
        <v>7</v>
      </c>
      <c r="K5144" s="217">
        <v>1</v>
      </c>
      <c r="L5144" s="217">
        <v>88</v>
      </c>
      <c r="M5144" s="217">
        <v>3353.1069711538498</v>
      </c>
      <c r="N5144" s="217">
        <v>2.3858469380256899</v>
      </c>
      <c r="O5144" s="217">
        <v>2.08761607077248</v>
      </c>
      <c r="P5144" s="217">
        <v>0.29823086725321102</v>
      </c>
      <c r="Q5144" s="217">
        <v>2.3858469380256899</v>
      </c>
      <c r="R5144" s="217">
        <v>2.08761607077248</v>
      </c>
      <c r="S5144" s="217">
        <v>0.29823086725321102</v>
      </c>
      <c r="T5144" s="217">
        <v>2.3858469380256899</v>
      </c>
      <c r="U5144" s="217">
        <v>2.08761607077248</v>
      </c>
      <c r="V5144" s="217">
        <v>0.29823086725321102</v>
      </c>
      <c r="W5144" s="217">
        <v>2.3858469380256899</v>
      </c>
      <c r="X5144" s="217">
        <v>2.08761607077248</v>
      </c>
      <c r="Y5144" s="217">
        <v>0.29823086725321102</v>
      </c>
    </row>
    <row r="5145" spans="2:25">
      <c r="B5145" s="217" t="s">
        <v>5313</v>
      </c>
      <c r="C5145" s="217" t="s">
        <v>169</v>
      </c>
      <c r="D5145" s="217" t="s">
        <v>26</v>
      </c>
      <c r="E5145" s="217" t="s">
        <v>88</v>
      </c>
      <c r="F5145" s="217" t="s">
        <v>9</v>
      </c>
      <c r="G5145" s="217" t="s">
        <v>49</v>
      </c>
      <c r="H5145" s="217" t="s">
        <v>176</v>
      </c>
      <c r="I5145" s="217">
        <v>1</v>
      </c>
      <c r="J5145" s="217">
        <v>1</v>
      </c>
      <c r="K5145" s="217">
        <v>0</v>
      </c>
      <c r="L5145" s="217">
        <v>57</v>
      </c>
      <c r="M5145" s="217">
        <v>2375.4747596153802</v>
      </c>
      <c r="N5145" s="217">
        <v>0.420968480490995</v>
      </c>
      <c r="O5145" s="217">
        <v>0.420968480490995</v>
      </c>
      <c r="P5145" s="217">
        <v>0</v>
      </c>
      <c r="Q5145" s="217">
        <v>0.420968480490995</v>
      </c>
      <c r="R5145" s="217">
        <v>0.420968480490995</v>
      </c>
      <c r="S5145" s="217">
        <v>0</v>
      </c>
      <c r="T5145" s="217">
        <v>0.420968480490995</v>
      </c>
      <c r="U5145" s="217">
        <v>0.420968480490995</v>
      </c>
      <c r="V5145" s="217">
        <v>0</v>
      </c>
      <c r="W5145" s="217">
        <v>0.420968480490995</v>
      </c>
      <c r="X5145" s="217">
        <v>0.420968480490995</v>
      </c>
      <c r="Y5145" s="217">
        <v>0</v>
      </c>
    </row>
    <row r="5146" spans="2:25">
      <c r="B5146" s="217" t="s">
        <v>5314</v>
      </c>
      <c r="C5146" s="217" t="s">
        <v>169</v>
      </c>
      <c r="D5146" s="217" t="s">
        <v>26</v>
      </c>
      <c r="E5146" s="217" t="s">
        <v>88</v>
      </c>
      <c r="F5146" s="217" t="s">
        <v>9</v>
      </c>
      <c r="G5146" s="217" t="s">
        <v>49</v>
      </c>
      <c r="H5146" s="217" t="s">
        <v>178</v>
      </c>
      <c r="I5146" s="217">
        <v>1</v>
      </c>
      <c r="J5146" s="217">
        <v>1</v>
      </c>
      <c r="K5146" s="217">
        <v>0</v>
      </c>
      <c r="L5146" s="217">
        <v>12</v>
      </c>
      <c r="M5146" s="217">
        <v>926.17788461538498</v>
      </c>
      <c r="N5146" s="217">
        <v>1.07970619533339</v>
      </c>
      <c r="O5146" s="217">
        <v>1.07970619533339</v>
      </c>
      <c r="P5146" s="217">
        <v>0</v>
      </c>
      <c r="Q5146" s="217">
        <v>1.07970619533339</v>
      </c>
      <c r="R5146" s="217">
        <v>1.07970619533339</v>
      </c>
      <c r="S5146" s="217">
        <v>0</v>
      </c>
      <c r="T5146" s="217">
        <v>1.07970619533339</v>
      </c>
      <c r="U5146" s="217">
        <v>1.07970619533339</v>
      </c>
      <c r="V5146" s="217">
        <v>0</v>
      </c>
      <c r="W5146" s="217">
        <v>1.07970619533339</v>
      </c>
      <c r="X5146" s="217">
        <v>1.07970619533339</v>
      </c>
      <c r="Y5146" s="217">
        <v>0</v>
      </c>
    </row>
    <row r="5147" spans="2:25">
      <c r="B5147" s="217" t="s">
        <v>5315</v>
      </c>
      <c r="C5147" s="217" t="s">
        <v>169</v>
      </c>
      <c r="D5147" s="217" t="s">
        <v>26</v>
      </c>
      <c r="E5147" s="217" t="s">
        <v>88</v>
      </c>
      <c r="F5147" s="217" t="s">
        <v>9</v>
      </c>
      <c r="G5147" s="217" t="s">
        <v>49</v>
      </c>
      <c r="H5147" s="217" t="s">
        <v>5</v>
      </c>
      <c r="I5147" s="217">
        <v>32</v>
      </c>
      <c r="J5147" s="217">
        <v>28</v>
      </c>
      <c r="K5147" s="217">
        <v>4</v>
      </c>
      <c r="L5147" s="217">
        <v>383</v>
      </c>
      <c r="M5147" s="217">
        <v>14270</v>
      </c>
      <c r="N5147" s="217">
        <v>2.24246671338472</v>
      </c>
      <c r="O5147" s="217">
        <v>1.96215837421163</v>
      </c>
      <c r="P5147" s="217">
        <v>0.28030833917309</v>
      </c>
      <c r="Q5147" s="217">
        <v>2.24246671338472</v>
      </c>
      <c r="R5147" s="217">
        <v>1.96215837421163</v>
      </c>
      <c r="S5147" s="217">
        <v>0.28030833917309</v>
      </c>
      <c r="T5147" s="217">
        <v>2.24246671338472</v>
      </c>
      <c r="U5147" s="217">
        <v>1.96215837421163</v>
      </c>
      <c r="V5147" s="217">
        <v>0.28030833917309</v>
      </c>
      <c r="W5147" s="217">
        <v>2.24246671338472</v>
      </c>
      <c r="X5147" s="217">
        <v>1.96215837421163</v>
      </c>
      <c r="Y5147" s="217">
        <v>0.28030833917309</v>
      </c>
    </row>
    <row r="5148" spans="2:25">
      <c r="B5148" s="217" t="s">
        <v>5316</v>
      </c>
      <c r="C5148" s="217" t="s">
        <v>169</v>
      </c>
      <c r="D5148" s="217" t="s">
        <v>26</v>
      </c>
      <c r="E5148" s="217" t="s">
        <v>88</v>
      </c>
      <c r="F5148" s="217" t="s">
        <v>5</v>
      </c>
      <c r="G5148" s="217" t="s">
        <v>49</v>
      </c>
      <c r="H5148" s="217" t="s">
        <v>170</v>
      </c>
      <c r="I5148" s="217">
        <v>54</v>
      </c>
      <c r="J5148" s="217">
        <v>52</v>
      </c>
      <c r="K5148" s="217">
        <v>2</v>
      </c>
      <c r="L5148" s="217">
        <v>210</v>
      </c>
      <c r="M5148" s="217">
        <v>6884.0078277290404</v>
      </c>
      <c r="N5148" s="217">
        <v>7.8442676637417401</v>
      </c>
      <c r="O5148" s="217">
        <v>7.5537392317513099</v>
      </c>
      <c r="P5148" s="217">
        <v>0.29052843199043499</v>
      </c>
      <c r="Q5148" s="217">
        <v>7.8442676637417401</v>
      </c>
      <c r="R5148" s="217">
        <v>7.5537392317513099</v>
      </c>
      <c r="S5148" s="217">
        <v>0.29052843199043499</v>
      </c>
      <c r="T5148" s="217">
        <v>7.8442676637417401</v>
      </c>
      <c r="U5148" s="217">
        <v>7.5537392317513099</v>
      </c>
      <c r="V5148" s="217">
        <v>0.29052843199043499</v>
      </c>
      <c r="W5148" s="217">
        <v>7.8442676637417401</v>
      </c>
      <c r="X5148" s="217">
        <v>7.5537392317513099</v>
      </c>
      <c r="Y5148" s="217">
        <v>0.29052843199043499</v>
      </c>
    </row>
    <row r="5149" spans="2:25">
      <c r="B5149" s="217" t="s">
        <v>5317</v>
      </c>
      <c r="C5149" s="217" t="s">
        <v>169</v>
      </c>
      <c r="D5149" s="217" t="s">
        <v>26</v>
      </c>
      <c r="E5149" s="217" t="s">
        <v>88</v>
      </c>
      <c r="F5149" s="217" t="s">
        <v>5</v>
      </c>
      <c r="G5149" s="217" t="s">
        <v>49</v>
      </c>
      <c r="H5149" s="217" t="s">
        <v>172</v>
      </c>
      <c r="I5149" s="217">
        <v>25</v>
      </c>
      <c r="J5149" s="217">
        <v>24</v>
      </c>
      <c r="K5149" s="217">
        <v>1</v>
      </c>
      <c r="L5149" s="217">
        <v>171</v>
      </c>
      <c r="M5149" s="217">
        <v>8265.5795354438505</v>
      </c>
      <c r="N5149" s="217">
        <v>3.0245913057634799</v>
      </c>
      <c r="O5149" s="217">
        <v>2.9036076535329398</v>
      </c>
      <c r="P5149" s="217">
        <v>0.120983652230539</v>
      </c>
      <c r="Q5149" s="217">
        <v>3.0245913057634799</v>
      </c>
      <c r="R5149" s="217">
        <v>2.9036076535329398</v>
      </c>
      <c r="S5149" s="217">
        <v>0.120983652230539</v>
      </c>
      <c r="T5149" s="217">
        <v>3.0245913057634799</v>
      </c>
      <c r="U5149" s="217">
        <v>2.9036076535329398</v>
      </c>
      <c r="V5149" s="217">
        <v>0.120983652230539</v>
      </c>
      <c r="W5149" s="217">
        <v>3.0245913057634799</v>
      </c>
      <c r="X5149" s="217">
        <v>2.9036076535329398</v>
      </c>
      <c r="Y5149" s="217">
        <v>0.120983652230539</v>
      </c>
    </row>
    <row r="5150" spans="2:25">
      <c r="B5150" s="217" t="s">
        <v>5318</v>
      </c>
      <c r="C5150" s="217" t="s">
        <v>169</v>
      </c>
      <c r="D5150" s="217" t="s">
        <v>26</v>
      </c>
      <c r="E5150" s="217" t="s">
        <v>88</v>
      </c>
      <c r="F5150" s="217" t="s">
        <v>5</v>
      </c>
      <c r="G5150" s="217" t="s">
        <v>49</v>
      </c>
      <c r="H5150" s="217" t="s">
        <v>174</v>
      </c>
      <c r="I5150" s="217">
        <v>34</v>
      </c>
      <c r="J5150" s="217">
        <v>33</v>
      </c>
      <c r="K5150" s="217">
        <v>1</v>
      </c>
      <c r="L5150" s="217">
        <v>149</v>
      </c>
      <c r="M5150" s="217">
        <v>6591.1576534150499</v>
      </c>
      <c r="N5150" s="217">
        <v>5.1584261502808504</v>
      </c>
      <c r="O5150" s="217">
        <v>5.0067077340961204</v>
      </c>
      <c r="P5150" s="217">
        <v>0.151718416184731</v>
      </c>
      <c r="Q5150" s="217">
        <v>5.1584261502808504</v>
      </c>
      <c r="R5150" s="217">
        <v>5.0067077340961204</v>
      </c>
      <c r="S5150" s="217">
        <v>0.151718416184731</v>
      </c>
      <c r="T5150" s="217">
        <v>5.1584261502808504</v>
      </c>
      <c r="U5150" s="217">
        <v>5.0067077340961204</v>
      </c>
      <c r="V5150" s="217">
        <v>0.151718416184731</v>
      </c>
      <c r="W5150" s="217">
        <v>5.1584261502808504</v>
      </c>
      <c r="X5150" s="217">
        <v>5.0067077340961204</v>
      </c>
      <c r="Y5150" s="217">
        <v>0.151718416184731</v>
      </c>
    </row>
    <row r="5151" spans="2:25">
      <c r="B5151" s="217" t="s">
        <v>5319</v>
      </c>
      <c r="C5151" s="217" t="s">
        <v>169</v>
      </c>
      <c r="D5151" s="217" t="s">
        <v>26</v>
      </c>
      <c r="E5151" s="217" t="s">
        <v>88</v>
      </c>
      <c r="F5151" s="217" t="s">
        <v>5</v>
      </c>
      <c r="G5151" s="217" t="s">
        <v>49</v>
      </c>
      <c r="H5151" s="217" t="s">
        <v>176</v>
      </c>
      <c r="I5151" s="217">
        <v>15</v>
      </c>
      <c r="J5151" s="217">
        <v>15</v>
      </c>
      <c r="K5151" s="217">
        <v>0</v>
      </c>
      <c r="L5151" s="217">
        <v>93</v>
      </c>
      <c r="M5151" s="217">
        <v>4636.6833366134297</v>
      </c>
      <c r="N5151" s="217">
        <v>3.2350710434661201</v>
      </c>
      <c r="O5151" s="217">
        <v>3.2350710434661201</v>
      </c>
      <c r="P5151" s="217">
        <v>0</v>
      </c>
      <c r="Q5151" s="217">
        <v>3.2350710434661201</v>
      </c>
      <c r="R5151" s="217">
        <v>3.2350710434661201</v>
      </c>
      <c r="S5151" s="217">
        <v>0</v>
      </c>
      <c r="T5151" s="217">
        <v>3.2350710434661201</v>
      </c>
      <c r="U5151" s="217">
        <v>3.2350710434661201</v>
      </c>
      <c r="V5151" s="217">
        <v>0</v>
      </c>
      <c r="W5151" s="217">
        <v>3.2350710434661201</v>
      </c>
      <c r="X5151" s="217">
        <v>3.2350710434661201</v>
      </c>
      <c r="Y5151" s="217">
        <v>0</v>
      </c>
    </row>
    <row r="5152" spans="2:25">
      <c r="B5152" s="217" t="s">
        <v>5320</v>
      </c>
      <c r="C5152" s="217" t="s">
        <v>169</v>
      </c>
      <c r="D5152" s="217" t="s">
        <v>26</v>
      </c>
      <c r="E5152" s="217" t="s">
        <v>88</v>
      </c>
      <c r="F5152" s="217" t="s">
        <v>5</v>
      </c>
      <c r="G5152" s="217" t="s">
        <v>49</v>
      </c>
      <c r="H5152" s="217" t="s">
        <v>178</v>
      </c>
      <c r="I5152" s="217">
        <v>11</v>
      </c>
      <c r="J5152" s="217">
        <v>11</v>
      </c>
      <c r="K5152" s="217">
        <v>0</v>
      </c>
      <c r="L5152" s="217">
        <v>31</v>
      </c>
      <c r="M5152" s="217">
        <v>1812.5716467986199</v>
      </c>
      <c r="N5152" s="217">
        <v>6.06872562495849</v>
      </c>
      <c r="O5152" s="217">
        <v>6.06872562495849</v>
      </c>
      <c r="P5152" s="217">
        <v>0</v>
      </c>
      <c r="Q5152" s="217">
        <v>6.06872562495849</v>
      </c>
      <c r="R5152" s="217">
        <v>6.06872562495849</v>
      </c>
      <c r="S5152" s="217">
        <v>0</v>
      </c>
      <c r="T5152" s="217">
        <v>6.06872562495849</v>
      </c>
      <c r="U5152" s="217">
        <v>6.06872562495849</v>
      </c>
      <c r="V5152" s="217">
        <v>0</v>
      </c>
      <c r="W5152" s="217">
        <v>6.06872562495849</v>
      </c>
      <c r="X5152" s="217">
        <v>6.06872562495849</v>
      </c>
      <c r="Y5152" s="217">
        <v>0</v>
      </c>
    </row>
    <row r="5153" spans="2:25">
      <c r="B5153" s="217" t="s">
        <v>5321</v>
      </c>
      <c r="C5153" s="217" t="s">
        <v>169</v>
      </c>
      <c r="D5153" s="217" t="s">
        <v>26</v>
      </c>
      <c r="E5153" s="217" t="s">
        <v>88</v>
      </c>
      <c r="F5153" s="217" t="s">
        <v>5</v>
      </c>
      <c r="G5153" s="217" t="s">
        <v>49</v>
      </c>
      <c r="H5153" s="217" t="s">
        <v>5</v>
      </c>
      <c r="I5153" s="217">
        <v>139</v>
      </c>
      <c r="J5153" s="217">
        <v>135</v>
      </c>
      <c r="K5153" s="217">
        <v>4</v>
      </c>
      <c r="L5153" s="217">
        <v>654</v>
      </c>
      <c r="M5153" s="217">
        <v>28190</v>
      </c>
      <c r="N5153" s="217">
        <v>4.9308265342319997</v>
      </c>
      <c r="O5153" s="217">
        <v>4.7889322454771204</v>
      </c>
      <c r="P5153" s="217">
        <v>0.141894288754878</v>
      </c>
      <c r="Q5153" s="217">
        <v>4.9308265342319997</v>
      </c>
      <c r="R5153" s="217">
        <v>4.7889322454771204</v>
      </c>
      <c r="S5153" s="217">
        <v>0.141894288754878</v>
      </c>
      <c r="T5153" s="217">
        <v>4.9308265342319997</v>
      </c>
      <c r="U5153" s="217">
        <v>4.7889322454771204</v>
      </c>
      <c r="V5153" s="217">
        <v>0.141894288754878</v>
      </c>
      <c r="W5153" s="217">
        <v>4.9308265342319997</v>
      </c>
      <c r="X5153" s="217">
        <v>4.7889322454771204</v>
      </c>
      <c r="Y5153" s="217">
        <v>0.141894288754878</v>
      </c>
    </row>
    <row r="5154" spans="2:25">
      <c r="B5154" s="217" t="s">
        <v>5322</v>
      </c>
      <c r="C5154" s="217" t="s">
        <v>169</v>
      </c>
      <c r="D5154" s="217" t="s">
        <v>26</v>
      </c>
      <c r="E5154" s="217" t="s">
        <v>88</v>
      </c>
      <c r="F5154" s="217" t="s">
        <v>12</v>
      </c>
      <c r="G5154" s="217" t="s">
        <v>13</v>
      </c>
      <c r="H5154" s="217" t="s">
        <v>170</v>
      </c>
      <c r="I5154" s="217">
        <v>1</v>
      </c>
      <c r="J5154" s="217">
        <v>1</v>
      </c>
      <c r="K5154" s="217">
        <v>0</v>
      </c>
      <c r="L5154" s="217">
        <v>1</v>
      </c>
      <c r="M5154" s="217">
        <v>111.442786069652</v>
      </c>
      <c r="N5154" s="217">
        <v>8.9732142857142794</v>
      </c>
      <c r="O5154" s="217">
        <v>8.9732142857142794</v>
      </c>
      <c r="P5154" s="217">
        <v>0</v>
      </c>
      <c r="Q5154" s="217">
        <v>8.9732142857142794</v>
      </c>
      <c r="R5154" s="217">
        <v>8.9732142857142794</v>
      </c>
      <c r="S5154" s="217">
        <v>0</v>
      </c>
      <c r="T5154" s="217">
        <v>8.9732142857142794</v>
      </c>
      <c r="U5154" s="217">
        <v>8.9732142857142794</v>
      </c>
      <c r="V5154" s="217">
        <v>0</v>
      </c>
      <c r="W5154" s="217">
        <v>8.9732142857142794</v>
      </c>
      <c r="X5154" s="217">
        <v>8.9732142857142794</v>
      </c>
      <c r="Y5154" s="217">
        <v>0</v>
      </c>
    </row>
    <row r="5155" spans="2:25">
      <c r="B5155" s="217" t="s">
        <v>5323</v>
      </c>
      <c r="C5155" s="217" t="s">
        <v>169</v>
      </c>
      <c r="D5155" s="217" t="s">
        <v>26</v>
      </c>
      <c r="E5155" s="217" t="s">
        <v>88</v>
      </c>
      <c r="F5155" s="217" t="s">
        <v>12</v>
      </c>
      <c r="G5155" s="217" t="s">
        <v>13</v>
      </c>
      <c r="H5155" s="217" t="s">
        <v>172</v>
      </c>
      <c r="I5155" s="217">
        <v>1</v>
      </c>
      <c r="J5155" s="217">
        <v>1</v>
      </c>
      <c r="K5155" s="217">
        <v>0</v>
      </c>
      <c r="L5155" s="217">
        <v>5</v>
      </c>
      <c r="M5155" s="217">
        <v>234.02985074626901</v>
      </c>
      <c r="N5155" s="217">
        <v>4.2729591836734704</v>
      </c>
      <c r="O5155" s="217">
        <v>4.2729591836734704</v>
      </c>
      <c r="P5155" s="217">
        <v>0</v>
      </c>
      <c r="Q5155" s="217">
        <v>4.2729591836734704</v>
      </c>
      <c r="R5155" s="217">
        <v>4.2729591836734704</v>
      </c>
      <c r="S5155" s="217">
        <v>0</v>
      </c>
      <c r="T5155" s="217">
        <v>4.2729591836734704</v>
      </c>
      <c r="U5155" s="217">
        <v>4.2729591836734704</v>
      </c>
      <c r="V5155" s="217">
        <v>0</v>
      </c>
      <c r="W5155" s="217">
        <v>4.2729591836734704</v>
      </c>
      <c r="X5155" s="217">
        <v>4.2729591836734704</v>
      </c>
      <c r="Y5155" s="217">
        <v>0</v>
      </c>
    </row>
    <row r="5156" spans="2:25">
      <c r="B5156" s="217" t="s">
        <v>5324</v>
      </c>
      <c r="C5156" s="217" t="s">
        <v>169</v>
      </c>
      <c r="D5156" s="217" t="s">
        <v>26</v>
      </c>
      <c r="E5156" s="217" t="s">
        <v>88</v>
      </c>
      <c r="F5156" s="217" t="s">
        <v>12</v>
      </c>
      <c r="G5156" s="217" t="s">
        <v>13</v>
      </c>
      <c r="H5156" s="217" t="s">
        <v>174</v>
      </c>
      <c r="I5156" s="217">
        <v>2</v>
      </c>
      <c r="J5156" s="217">
        <v>2</v>
      </c>
      <c r="K5156" s="217">
        <v>0</v>
      </c>
      <c r="L5156" s="217">
        <v>16</v>
      </c>
      <c r="M5156" s="217">
        <v>401.19402985074601</v>
      </c>
      <c r="N5156" s="217">
        <v>4.9851190476190501</v>
      </c>
      <c r="O5156" s="217">
        <v>4.9851190476190501</v>
      </c>
      <c r="P5156" s="217">
        <v>0</v>
      </c>
      <c r="Q5156" s="217">
        <v>4.9851190476190501</v>
      </c>
      <c r="R5156" s="217">
        <v>4.9851190476190501</v>
      </c>
      <c r="S5156" s="217">
        <v>0</v>
      </c>
      <c r="T5156" s="217">
        <v>4.9851190476190501</v>
      </c>
      <c r="U5156" s="217">
        <v>4.9851190476190501</v>
      </c>
      <c r="V5156" s="217">
        <v>0</v>
      </c>
      <c r="W5156" s="217">
        <v>4.9851190476190501</v>
      </c>
      <c r="X5156" s="217">
        <v>4.9851190476190501</v>
      </c>
      <c r="Y5156" s="217">
        <v>0</v>
      </c>
    </row>
    <row r="5157" spans="2:25">
      <c r="B5157" s="217" t="s">
        <v>5325</v>
      </c>
      <c r="C5157" s="217" t="s">
        <v>169</v>
      </c>
      <c r="D5157" s="217" t="s">
        <v>26</v>
      </c>
      <c r="E5157" s="217" t="s">
        <v>88</v>
      </c>
      <c r="F5157" s="217" t="s">
        <v>12</v>
      </c>
      <c r="G5157" s="217" t="s">
        <v>13</v>
      </c>
      <c r="H5157" s="217" t="s">
        <v>176</v>
      </c>
      <c r="I5157" s="217">
        <v>8</v>
      </c>
      <c r="J5157" s="217">
        <v>8</v>
      </c>
      <c r="K5157" s="217">
        <v>0</v>
      </c>
      <c r="L5157" s="217">
        <v>15</v>
      </c>
      <c r="M5157" s="217">
        <v>679.80099502487599</v>
      </c>
      <c r="N5157" s="217">
        <v>11.768149882904</v>
      </c>
      <c r="O5157" s="217">
        <v>11.768149882904</v>
      </c>
      <c r="P5157" s="217">
        <v>0</v>
      </c>
      <c r="Q5157" s="217">
        <v>11.768149882904</v>
      </c>
      <c r="R5157" s="217">
        <v>11.768149882904</v>
      </c>
      <c r="S5157" s="217">
        <v>0</v>
      </c>
      <c r="T5157" s="217">
        <v>11.768149882904</v>
      </c>
      <c r="U5157" s="217">
        <v>11.768149882904</v>
      </c>
      <c r="V5157" s="217">
        <v>0</v>
      </c>
      <c r="W5157" s="217">
        <v>11.768149882904</v>
      </c>
      <c r="X5157" s="217">
        <v>11.768149882904</v>
      </c>
      <c r="Y5157" s="217">
        <v>0</v>
      </c>
    </row>
    <row r="5158" spans="2:25">
      <c r="B5158" s="217" t="s">
        <v>5326</v>
      </c>
      <c r="C5158" s="217" t="s">
        <v>169</v>
      </c>
      <c r="D5158" s="217" t="s">
        <v>26</v>
      </c>
      <c r="E5158" s="217" t="s">
        <v>88</v>
      </c>
      <c r="F5158" s="217" t="s">
        <v>12</v>
      </c>
      <c r="G5158" s="217" t="s">
        <v>13</v>
      </c>
      <c r="H5158" s="217" t="s">
        <v>178</v>
      </c>
      <c r="I5158" s="217">
        <v>1</v>
      </c>
      <c r="J5158" s="217">
        <v>1</v>
      </c>
      <c r="K5158" s="217">
        <v>0</v>
      </c>
      <c r="L5158" s="217">
        <v>15</v>
      </c>
      <c r="M5158" s="217">
        <v>813.53233830845795</v>
      </c>
      <c r="N5158" s="217">
        <v>1.22920743639922</v>
      </c>
      <c r="O5158" s="217">
        <v>1.22920743639922</v>
      </c>
      <c r="P5158" s="217">
        <v>0</v>
      </c>
      <c r="Q5158" s="217">
        <v>1.22920743639922</v>
      </c>
      <c r="R5158" s="217">
        <v>1.22920743639922</v>
      </c>
      <c r="S5158" s="217">
        <v>0</v>
      </c>
      <c r="T5158" s="217">
        <v>1.22920743639922</v>
      </c>
      <c r="U5158" s="217">
        <v>1.22920743639922</v>
      </c>
      <c r="V5158" s="217">
        <v>0</v>
      </c>
      <c r="W5158" s="217">
        <v>1.22920743639922</v>
      </c>
      <c r="X5158" s="217">
        <v>1.22920743639922</v>
      </c>
      <c r="Y5158" s="217">
        <v>0</v>
      </c>
    </row>
    <row r="5159" spans="2:25">
      <c r="B5159" s="217" t="s">
        <v>5327</v>
      </c>
      <c r="C5159" s="217" t="s">
        <v>169</v>
      </c>
      <c r="D5159" s="217" t="s">
        <v>26</v>
      </c>
      <c r="E5159" s="217" t="s">
        <v>88</v>
      </c>
      <c r="F5159" s="217" t="s">
        <v>12</v>
      </c>
      <c r="G5159" s="217" t="s">
        <v>13</v>
      </c>
      <c r="H5159" s="217" t="s">
        <v>5</v>
      </c>
      <c r="I5159" s="217">
        <v>13</v>
      </c>
      <c r="J5159" s="217">
        <v>13</v>
      </c>
      <c r="K5159" s="217">
        <v>0</v>
      </c>
      <c r="L5159" s="217">
        <v>52</v>
      </c>
      <c r="M5159" s="217">
        <v>2240</v>
      </c>
      <c r="N5159" s="217">
        <v>5.8035714285714297</v>
      </c>
      <c r="O5159" s="217">
        <v>5.8035714285714297</v>
      </c>
      <c r="P5159" s="217">
        <v>0</v>
      </c>
      <c r="Q5159" s="217">
        <v>5.8035714285714297</v>
      </c>
      <c r="R5159" s="217">
        <v>5.8035714285714297</v>
      </c>
      <c r="S5159" s="217">
        <v>0</v>
      </c>
      <c r="T5159" s="217">
        <v>5.8035714285714297</v>
      </c>
      <c r="U5159" s="217">
        <v>5.8035714285714297</v>
      </c>
      <c r="V5159" s="217">
        <v>0</v>
      </c>
      <c r="W5159" s="217">
        <v>5.8035714285714297</v>
      </c>
      <c r="X5159" s="217">
        <v>5.8035714285714297</v>
      </c>
      <c r="Y5159" s="217">
        <v>0</v>
      </c>
    </row>
    <row r="5160" spans="2:25">
      <c r="B5160" s="217" t="s">
        <v>5328</v>
      </c>
      <c r="C5160" s="217" t="s">
        <v>169</v>
      </c>
      <c r="D5160" s="217" t="s">
        <v>26</v>
      </c>
      <c r="E5160" s="217" t="s">
        <v>88</v>
      </c>
      <c r="F5160" s="217" t="s">
        <v>9</v>
      </c>
      <c r="G5160" s="217" t="s">
        <v>13</v>
      </c>
      <c r="H5160" s="217" t="s">
        <v>170</v>
      </c>
      <c r="I5160" s="217">
        <v>2</v>
      </c>
      <c r="J5160" s="217">
        <v>2</v>
      </c>
      <c r="K5160" s="217">
        <v>0</v>
      </c>
      <c r="L5160" s="217">
        <v>6</v>
      </c>
      <c r="M5160" s="217">
        <v>145.402843601896</v>
      </c>
      <c r="N5160" s="217">
        <v>13.754889178618001</v>
      </c>
      <c r="O5160" s="217">
        <v>13.754889178618001</v>
      </c>
      <c r="P5160" s="217">
        <v>0</v>
      </c>
      <c r="Q5160" s="217">
        <v>13.754889178618001</v>
      </c>
      <c r="R5160" s="217">
        <v>13.754889178618001</v>
      </c>
      <c r="S5160" s="217">
        <v>0</v>
      </c>
      <c r="T5160" s="217">
        <v>13.754889178618001</v>
      </c>
      <c r="U5160" s="217">
        <v>13.754889178618001</v>
      </c>
      <c r="V5160" s="217">
        <v>0</v>
      </c>
      <c r="W5160" s="217">
        <v>13.754889178618001</v>
      </c>
      <c r="X5160" s="217">
        <v>13.754889178618001</v>
      </c>
      <c r="Y5160" s="217">
        <v>0</v>
      </c>
    </row>
    <row r="5161" spans="2:25">
      <c r="B5161" s="217" t="s">
        <v>5329</v>
      </c>
      <c r="C5161" s="217" t="s">
        <v>169</v>
      </c>
      <c r="D5161" s="217" t="s">
        <v>26</v>
      </c>
      <c r="E5161" s="217" t="s">
        <v>88</v>
      </c>
      <c r="F5161" s="217" t="s">
        <v>9</v>
      </c>
      <c r="G5161" s="217" t="s">
        <v>13</v>
      </c>
      <c r="H5161" s="217" t="s">
        <v>172</v>
      </c>
      <c r="I5161" s="217">
        <v>2</v>
      </c>
      <c r="J5161" s="217">
        <v>2</v>
      </c>
      <c r="K5161" s="217">
        <v>0</v>
      </c>
      <c r="L5161" s="217">
        <v>9</v>
      </c>
      <c r="M5161" s="217">
        <v>257.25118483412302</v>
      </c>
      <c r="N5161" s="217">
        <v>7.7745025792188596</v>
      </c>
      <c r="O5161" s="217">
        <v>7.7745025792188596</v>
      </c>
      <c r="P5161" s="217">
        <v>0</v>
      </c>
      <c r="Q5161" s="217">
        <v>7.7745025792188596</v>
      </c>
      <c r="R5161" s="217">
        <v>7.7745025792188596</v>
      </c>
      <c r="S5161" s="217">
        <v>0</v>
      </c>
      <c r="T5161" s="217">
        <v>7.7745025792188596</v>
      </c>
      <c r="U5161" s="217">
        <v>7.7745025792188596</v>
      </c>
      <c r="V5161" s="217">
        <v>0</v>
      </c>
      <c r="W5161" s="217">
        <v>7.7745025792188596</v>
      </c>
      <c r="X5161" s="217">
        <v>7.7745025792188596</v>
      </c>
      <c r="Y5161" s="217">
        <v>0</v>
      </c>
    </row>
    <row r="5162" spans="2:25">
      <c r="B5162" s="217" t="s">
        <v>5330</v>
      </c>
      <c r="C5162" s="217" t="s">
        <v>169</v>
      </c>
      <c r="D5162" s="217" t="s">
        <v>26</v>
      </c>
      <c r="E5162" s="217" t="s">
        <v>88</v>
      </c>
      <c r="F5162" s="217" t="s">
        <v>9</v>
      </c>
      <c r="G5162" s="217" t="s">
        <v>13</v>
      </c>
      <c r="H5162" s="217" t="s">
        <v>174</v>
      </c>
      <c r="I5162" s="217">
        <v>1</v>
      </c>
      <c r="J5162" s="217">
        <v>1</v>
      </c>
      <c r="K5162" s="217">
        <v>0</v>
      </c>
      <c r="L5162" s="217">
        <v>14</v>
      </c>
      <c r="M5162" s="217">
        <v>436.20853080568702</v>
      </c>
      <c r="N5162" s="217">
        <v>2.2924815297696699</v>
      </c>
      <c r="O5162" s="217">
        <v>2.2924815297696699</v>
      </c>
      <c r="P5162" s="217">
        <v>0</v>
      </c>
      <c r="Q5162" s="217">
        <v>2.2924815297696699</v>
      </c>
      <c r="R5162" s="217">
        <v>2.2924815297696699</v>
      </c>
      <c r="S5162" s="217">
        <v>0</v>
      </c>
      <c r="T5162" s="217">
        <v>2.2924815297696699</v>
      </c>
      <c r="U5162" s="217">
        <v>2.2924815297696699</v>
      </c>
      <c r="V5162" s="217">
        <v>0</v>
      </c>
      <c r="W5162" s="217">
        <v>2.2924815297696699</v>
      </c>
      <c r="X5162" s="217">
        <v>2.2924815297696699</v>
      </c>
      <c r="Y5162" s="217">
        <v>0</v>
      </c>
    </row>
    <row r="5163" spans="2:25">
      <c r="B5163" s="217" t="s">
        <v>5331</v>
      </c>
      <c r="C5163" s="217" t="s">
        <v>169</v>
      </c>
      <c r="D5163" s="217" t="s">
        <v>26</v>
      </c>
      <c r="E5163" s="217" t="s">
        <v>88</v>
      </c>
      <c r="F5163" s="217" t="s">
        <v>9</v>
      </c>
      <c r="G5163" s="217" t="s">
        <v>13</v>
      </c>
      <c r="H5163" s="217" t="s">
        <v>176</v>
      </c>
      <c r="I5163" s="217">
        <v>1</v>
      </c>
      <c r="J5163" s="217">
        <v>1</v>
      </c>
      <c r="K5163" s="217">
        <v>0</v>
      </c>
      <c r="L5163" s="217">
        <v>26</v>
      </c>
      <c r="M5163" s="217">
        <v>715.82938388625598</v>
      </c>
      <c r="N5163" s="217">
        <v>1.3969809322033899</v>
      </c>
      <c r="O5163" s="217">
        <v>1.3969809322033899</v>
      </c>
      <c r="P5163" s="217">
        <v>0</v>
      </c>
      <c r="Q5163" s="217">
        <v>1.3969809322033899</v>
      </c>
      <c r="R5163" s="217">
        <v>1.3969809322033899</v>
      </c>
      <c r="S5163" s="217">
        <v>0</v>
      </c>
      <c r="T5163" s="217">
        <v>1.3969809322033899</v>
      </c>
      <c r="U5163" s="217">
        <v>1.3969809322033899</v>
      </c>
      <c r="V5163" s="217">
        <v>0</v>
      </c>
      <c r="W5163" s="217">
        <v>1.3969809322033899</v>
      </c>
      <c r="X5163" s="217">
        <v>1.3969809322033899</v>
      </c>
      <c r="Y5163" s="217">
        <v>0</v>
      </c>
    </row>
    <row r="5164" spans="2:25">
      <c r="B5164" s="217" t="s">
        <v>5332</v>
      </c>
      <c r="C5164" s="217" t="s">
        <v>169</v>
      </c>
      <c r="D5164" s="217" t="s">
        <v>26</v>
      </c>
      <c r="E5164" s="217" t="s">
        <v>88</v>
      </c>
      <c r="F5164" s="217" t="s">
        <v>9</v>
      </c>
      <c r="G5164" s="217" t="s">
        <v>13</v>
      </c>
      <c r="H5164" s="217" t="s">
        <v>178</v>
      </c>
      <c r="I5164" s="217">
        <v>0</v>
      </c>
      <c r="J5164" s="217">
        <v>0</v>
      </c>
      <c r="K5164" s="217">
        <v>0</v>
      </c>
      <c r="L5164" s="217">
        <v>24</v>
      </c>
      <c r="M5164" s="217">
        <v>805.30805687203804</v>
      </c>
      <c r="N5164" s="217">
        <v>0</v>
      </c>
      <c r="O5164" s="217">
        <v>0</v>
      </c>
      <c r="P5164" s="217">
        <v>0</v>
      </c>
      <c r="Q5164" s="217">
        <v>0</v>
      </c>
      <c r="R5164" s="217">
        <v>0</v>
      </c>
      <c r="S5164" s="217">
        <v>0</v>
      </c>
      <c r="T5164" s="217">
        <v>0</v>
      </c>
      <c r="U5164" s="217">
        <v>0</v>
      </c>
      <c r="V5164" s="217">
        <v>0</v>
      </c>
      <c r="W5164" s="217">
        <v>0</v>
      </c>
      <c r="X5164" s="217">
        <v>0</v>
      </c>
      <c r="Y5164" s="217">
        <v>0</v>
      </c>
    </row>
    <row r="5165" spans="2:25">
      <c r="B5165" s="217" t="s">
        <v>5333</v>
      </c>
      <c r="C5165" s="217" t="s">
        <v>169</v>
      </c>
      <c r="D5165" s="217" t="s">
        <v>26</v>
      </c>
      <c r="E5165" s="217" t="s">
        <v>88</v>
      </c>
      <c r="F5165" s="217" t="s">
        <v>9</v>
      </c>
      <c r="G5165" s="217" t="s">
        <v>13</v>
      </c>
      <c r="H5165" s="217" t="s">
        <v>5</v>
      </c>
      <c r="I5165" s="217">
        <v>6</v>
      </c>
      <c r="J5165" s="217">
        <v>6</v>
      </c>
      <c r="K5165" s="217">
        <v>0</v>
      </c>
      <c r="L5165" s="217">
        <v>79</v>
      </c>
      <c r="M5165" s="217">
        <v>2360</v>
      </c>
      <c r="N5165" s="217">
        <v>2.5423728813559299</v>
      </c>
      <c r="O5165" s="217">
        <v>2.5423728813559299</v>
      </c>
      <c r="P5165" s="217">
        <v>0</v>
      </c>
      <c r="Q5165" s="217">
        <v>2.5423728813559299</v>
      </c>
      <c r="R5165" s="217">
        <v>2.5423728813559299</v>
      </c>
      <c r="S5165" s="217">
        <v>0</v>
      </c>
      <c r="T5165" s="217">
        <v>2.5423728813559299</v>
      </c>
      <c r="U5165" s="217">
        <v>2.5423728813559299</v>
      </c>
      <c r="V5165" s="217">
        <v>0</v>
      </c>
      <c r="W5165" s="217">
        <v>2.5423728813559299</v>
      </c>
      <c r="X5165" s="217">
        <v>2.5423728813559299</v>
      </c>
      <c r="Y5165" s="217">
        <v>0</v>
      </c>
    </row>
    <row r="5166" spans="2:25">
      <c r="B5166" s="217" t="s">
        <v>5334</v>
      </c>
      <c r="C5166" s="217" t="s">
        <v>169</v>
      </c>
      <c r="D5166" s="217" t="s">
        <v>26</v>
      </c>
      <c r="E5166" s="217" t="s">
        <v>88</v>
      </c>
      <c r="F5166" s="217" t="s">
        <v>5</v>
      </c>
      <c r="G5166" s="217" t="s">
        <v>13</v>
      </c>
      <c r="H5166" s="217" t="s">
        <v>170</v>
      </c>
      <c r="I5166" s="217">
        <v>3</v>
      </c>
      <c r="J5166" s="217">
        <v>3</v>
      </c>
      <c r="K5166" s="217">
        <v>0</v>
      </c>
      <c r="L5166" s="217">
        <v>7</v>
      </c>
      <c r="M5166" s="217">
        <v>256.84562967154699</v>
      </c>
      <c r="N5166" s="217">
        <v>11.680167592636799</v>
      </c>
      <c r="O5166" s="217">
        <v>11.680167592636799</v>
      </c>
      <c r="P5166" s="217">
        <v>0</v>
      </c>
      <c r="Q5166" s="217">
        <v>11.680167592636799</v>
      </c>
      <c r="R5166" s="217">
        <v>11.680167592636799</v>
      </c>
      <c r="S5166" s="217">
        <v>0</v>
      </c>
      <c r="T5166" s="217">
        <v>11.680167592636799</v>
      </c>
      <c r="U5166" s="217">
        <v>11.680167592636799</v>
      </c>
      <c r="V5166" s="217">
        <v>0</v>
      </c>
      <c r="W5166" s="217">
        <v>11.680167592636799</v>
      </c>
      <c r="X5166" s="217">
        <v>11.680167592636799</v>
      </c>
      <c r="Y5166" s="217">
        <v>0</v>
      </c>
    </row>
    <row r="5167" spans="2:25">
      <c r="B5167" s="217" t="s">
        <v>5335</v>
      </c>
      <c r="C5167" s="217" t="s">
        <v>169</v>
      </c>
      <c r="D5167" s="217" t="s">
        <v>26</v>
      </c>
      <c r="E5167" s="217" t="s">
        <v>88</v>
      </c>
      <c r="F5167" s="217" t="s">
        <v>5</v>
      </c>
      <c r="G5167" s="217" t="s">
        <v>13</v>
      </c>
      <c r="H5167" s="217" t="s">
        <v>172</v>
      </c>
      <c r="I5167" s="217">
        <v>3</v>
      </c>
      <c r="J5167" s="217">
        <v>3</v>
      </c>
      <c r="K5167" s="217">
        <v>0</v>
      </c>
      <c r="L5167" s="217">
        <v>14</v>
      </c>
      <c r="M5167" s="217">
        <v>491.28103558039197</v>
      </c>
      <c r="N5167" s="217">
        <v>6.1064844411424204</v>
      </c>
      <c r="O5167" s="217">
        <v>6.1064844411424204</v>
      </c>
      <c r="P5167" s="217">
        <v>0</v>
      </c>
      <c r="Q5167" s="217">
        <v>6.1064844411424204</v>
      </c>
      <c r="R5167" s="217">
        <v>6.1064844411424204</v>
      </c>
      <c r="S5167" s="217">
        <v>0</v>
      </c>
      <c r="T5167" s="217">
        <v>6.1064844411424204</v>
      </c>
      <c r="U5167" s="217">
        <v>6.1064844411424204</v>
      </c>
      <c r="V5167" s="217">
        <v>0</v>
      </c>
      <c r="W5167" s="217">
        <v>6.1064844411424204</v>
      </c>
      <c r="X5167" s="217">
        <v>6.1064844411424204</v>
      </c>
      <c r="Y5167" s="217">
        <v>0</v>
      </c>
    </row>
    <row r="5168" spans="2:25">
      <c r="B5168" s="217" t="s">
        <v>5336</v>
      </c>
      <c r="C5168" s="217" t="s">
        <v>169</v>
      </c>
      <c r="D5168" s="217" t="s">
        <v>26</v>
      </c>
      <c r="E5168" s="217" t="s">
        <v>88</v>
      </c>
      <c r="F5168" s="217" t="s">
        <v>5</v>
      </c>
      <c r="G5168" s="217" t="s">
        <v>13</v>
      </c>
      <c r="H5168" s="217" t="s">
        <v>174</v>
      </c>
      <c r="I5168" s="217">
        <v>3</v>
      </c>
      <c r="J5168" s="217">
        <v>3</v>
      </c>
      <c r="K5168" s="217">
        <v>0</v>
      </c>
      <c r="L5168" s="217">
        <v>30</v>
      </c>
      <c r="M5168" s="217">
        <v>837.40256065643302</v>
      </c>
      <c r="N5168" s="217">
        <v>3.5825063606783401</v>
      </c>
      <c r="O5168" s="217">
        <v>3.5825063606783401</v>
      </c>
      <c r="P5168" s="217">
        <v>0</v>
      </c>
      <c r="Q5168" s="217">
        <v>3.5825063606783401</v>
      </c>
      <c r="R5168" s="217">
        <v>3.5825063606783401</v>
      </c>
      <c r="S5168" s="217">
        <v>0</v>
      </c>
      <c r="T5168" s="217">
        <v>3.5825063606783401</v>
      </c>
      <c r="U5168" s="217">
        <v>3.5825063606783401</v>
      </c>
      <c r="V5168" s="217">
        <v>0</v>
      </c>
      <c r="W5168" s="217">
        <v>3.5825063606783401</v>
      </c>
      <c r="X5168" s="217">
        <v>3.5825063606783401</v>
      </c>
      <c r="Y5168" s="217">
        <v>0</v>
      </c>
    </row>
    <row r="5169" spans="2:25">
      <c r="B5169" s="217" t="s">
        <v>5337</v>
      </c>
      <c r="C5169" s="217" t="s">
        <v>169</v>
      </c>
      <c r="D5169" s="217" t="s">
        <v>26</v>
      </c>
      <c r="E5169" s="217" t="s">
        <v>88</v>
      </c>
      <c r="F5169" s="217" t="s">
        <v>5</v>
      </c>
      <c r="G5169" s="217" t="s">
        <v>13</v>
      </c>
      <c r="H5169" s="217" t="s">
        <v>176</v>
      </c>
      <c r="I5169" s="217">
        <v>9</v>
      </c>
      <c r="J5169" s="217">
        <v>9</v>
      </c>
      <c r="K5169" s="217">
        <v>0</v>
      </c>
      <c r="L5169" s="217">
        <v>41</v>
      </c>
      <c r="M5169" s="217">
        <v>1395.63037891113</v>
      </c>
      <c r="N5169" s="217">
        <v>6.4486988360211699</v>
      </c>
      <c r="O5169" s="217">
        <v>6.4486988360211699</v>
      </c>
      <c r="P5169" s="217">
        <v>0</v>
      </c>
      <c r="Q5169" s="217">
        <v>6.4486988360211699</v>
      </c>
      <c r="R5169" s="217">
        <v>6.4486988360211699</v>
      </c>
      <c r="S5169" s="217">
        <v>0</v>
      </c>
      <c r="T5169" s="217">
        <v>6.4486988360211699</v>
      </c>
      <c r="U5169" s="217">
        <v>6.4486988360211699</v>
      </c>
      <c r="V5169" s="217">
        <v>0</v>
      </c>
      <c r="W5169" s="217">
        <v>6.4486988360211699</v>
      </c>
      <c r="X5169" s="217">
        <v>6.4486988360211699</v>
      </c>
      <c r="Y5169" s="217">
        <v>0</v>
      </c>
    </row>
    <row r="5170" spans="2:25">
      <c r="B5170" s="217" t="s">
        <v>5338</v>
      </c>
      <c r="C5170" s="217" t="s">
        <v>169</v>
      </c>
      <c r="D5170" s="217" t="s">
        <v>26</v>
      </c>
      <c r="E5170" s="217" t="s">
        <v>88</v>
      </c>
      <c r="F5170" s="217" t="s">
        <v>5</v>
      </c>
      <c r="G5170" s="217" t="s">
        <v>13</v>
      </c>
      <c r="H5170" s="217" t="s">
        <v>178</v>
      </c>
      <c r="I5170" s="217">
        <v>1</v>
      </c>
      <c r="J5170" s="217">
        <v>1</v>
      </c>
      <c r="K5170" s="217">
        <v>0</v>
      </c>
      <c r="L5170" s="217">
        <v>39</v>
      </c>
      <c r="M5170" s="217">
        <v>1618.8403951805001</v>
      </c>
      <c r="N5170" s="217">
        <v>0.61772612233863999</v>
      </c>
      <c r="O5170" s="217">
        <v>0.61772612233863999</v>
      </c>
      <c r="P5170" s="217">
        <v>0</v>
      </c>
      <c r="Q5170" s="217">
        <v>0.61772612233863999</v>
      </c>
      <c r="R5170" s="217">
        <v>0.61772612233863999</v>
      </c>
      <c r="S5170" s="217">
        <v>0</v>
      </c>
      <c r="T5170" s="217">
        <v>0.61772612233863999</v>
      </c>
      <c r="U5170" s="217">
        <v>0.61772612233863999</v>
      </c>
      <c r="V5170" s="217">
        <v>0</v>
      </c>
      <c r="W5170" s="217">
        <v>0.61772612233863999</v>
      </c>
      <c r="X5170" s="217">
        <v>0.61772612233863999</v>
      </c>
      <c r="Y5170" s="217">
        <v>0</v>
      </c>
    </row>
    <row r="5171" spans="2:25">
      <c r="B5171" s="217" t="s">
        <v>5339</v>
      </c>
      <c r="C5171" s="217" t="s">
        <v>169</v>
      </c>
      <c r="D5171" s="217" t="s">
        <v>26</v>
      </c>
      <c r="E5171" s="217" t="s">
        <v>88</v>
      </c>
      <c r="F5171" s="217" t="s">
        <v>5</v>
      </c>
      <c r="G5171" s="217" t="s">
        <v>13</v>
      </c>
      <c r="H5171" s="217" t="s">
        <v>5</v>
      </c>
      <c r="I5171" s="217">
        <v>19</v>
      </c>
      <c r="J5171" s="217">
        <v>19</v>
      </c>
      <c r="K5171" s="217">
        <v>0</v>
      </c>
      <c r="L5171" s="217">
        <v>131</v>
      </c>
      <c r="M5171" s="217">
        <v>4600</v>
      </c>
      <c r="N5171" s="217">
        <v>4.1304347826086998</v>
      </c>
      <c r="O5171" s="217">
        <v>4.1304347826086998</v>
      </c>
      <c r="P5171" s="217">
        <v>0</v>
      </c>
      <c r="Q5171" s="217">
        <v>4.1304347826086998</v>
      </c>
      <c r="R5171" s="217">
        <v>4.1304347826086998</v>
      </c>
      <c r="S5171" s="217">
        <v>0</v>
      </c>
      <c r="T5171" s="217">
        <v>4.1304347826086998</v>
      </c>
      <c r="U5171" s="217">
        <v>4.1304347826086998</v>
      </c>
      <c r="V5171" s="217">
        <v>0</v>
      </c>
      <c r="W5171" s="217">
        <v>4.1304347826086998</v>
      </c>
      <c r="X5171" s="217">
        <v>4.1304347826086998</v>
      </c>
      <c r="Y5171" s="217">
        <v>0</v>
      </c>
    </row>
    <row r="5172" spans="2:25">
      <c r="B5172" s="217" t="s">
        <v>5340</v>
      </c>
      <c r="C5172" s="217" t="s">
        <v>169</v>
      </c>
      <c r="D5172" s="217" t="s">
        <v>26</v>
      </c>
      <c r="E5172" s="217" t="s">
        <v>88</v>
      </c>
      <c r="F5172" s="217" t="s">
        <v>12</v>
      </c>
      <c r="G5172" s="217" t="s">
        <v>5</v>
      </c>
      <c r="H5172" s="217" t="s">
        <v>170</v>
      </c>
      <c r="I5172" s="217">
        <v>44</v>
      </c>
      <c r="J5172" s="217">
        <v>44</v>
      </c>
      <c r="K5172" s="217">
        <v>0</v>
      </c>
      <c r="L5172" s="217">
        <v>103</v>
      </c>
      <c r="M5172" s="217">
        <v>3985.5039543159401</v>
      </c>
      <c r="N5172" s="217">
        <v>11.040009119135901</v>
      </c>
      <c r="O5172" s="217">
        <v>11.040009119135901</v>
      </c>
      <c r="P5172" s="217">
        <v>0</v>
      </c>
      <c r="Q5172" s="217">
        <v>11.040009119135901</v>
      </c>
      <c r="R5172" s="217">
        <v>11.040009119135901</v>
      </c>
      <c r="S5172" s="217">
        <v>0</v>
      </c>
      <c r="T5172" s="217">
        <v>11.040009119135901</v>
      </c>
      <c r="U5172" s="217">
        <v>11.040009119135901</v>
      </c>
      <c r="V5172" s="217">
        <v>0</v>
      </c>
      <c r="W5172" s="217">
        <v>11.040009119135901</v>
      </c>
      <c r="X5172" s="217">
        <v>11.040009119135901</v>
      </c>
      <c r="Y5172" s="217">
        <v>0</v>
      </c>
    </row>
    <row r="5173" spans="2:25">
      <c r="B5173" s="217" t="s">
        <v>5341</v>
      </c>
      <c r="C5173" s="217" t="s">
        <v>169</v>
      </c>
      <c r="D5173" s="217" t="s">
        <v>26</v>
      </c>
      <c r="E5173" s="217" t="s">
        <v>88</v>
      </c>
      <c r="F5173" s="217" t="s">
        <v>12</v>
      </c>
      <c r="G5173" s="217" t="s">
        <v>5</v>
      </c>
      <c r="H5173" s="217" t="s">
        <v>172</v>
      </c>
      <c r="I5173" s="217">
        <v>21</v>
      </c>
      <c r="J5173" s="217">
        <v>21</v>
      </c>
      <c r="K5173" s="217">
        <v>0</v>
      </c>
      <c r="L5173" s="217">
        <v>96</v>
      </c>
      <c r="M5173" s="217">
        <v>4945.7639369195604</v>
      </c>
      <c r="N5173" s="217">
        <v>4.2460578927428001</v>
      </c>
      <c r="O5173" s="217">
        <v>4.2460578927428001</v>
      </c>
      <c r="P5173" s="217">
        <v>0</v>
      </c>
      <c r="Q5173" s="217">
        <v>4.2460578927428001</v>
      </c>
      <c r="R5173" s="217">
        <v>4.2460578927428001</v>
      </c>
      <c r="S5173" s="217">
        <v>0</v>
      </c>
      <c r="T5173" s="217">
        <v>4.2460578927428001</v>
      </c>
      <c r="U5173" s="217">
        <v>4.2460578927428001</v>
      </c>
      <c r="V5173" s="217">
        <v>0</v>
      </c>
      <c r="W5173" s="217">
        <v>4.2460578927428001</v>
      </c>
      <c r="X5173" s="217">
        <v>4.2460578927428001</v>
      </c>
      <c r="Y5173" s="217">
        <v>0</v>
      </c>
    </row>
    <row r="5174" spans="2:25">
      <c r="B5174" s="217" t="s">
        <v>5342</v>
      </c>
      <c r="C5174" s="217" t="s">
        <v>169</v>
      </c>
      <c r="D5174" s="217" t="s">
        <v>26</v>
      </c>
      <c r="E5174" s="217" t="s">
        <v>88</v>
      </c>
      <c r="F5174" s="217" t="s">
        <v>12</v>
      </c>
      <c r="G5174" s="217" t="s">
        <v>5</v>
      </c>
      <c r="H5174" s="217" t="s">
        <v>174</v>
      </c>
      <c r="I5174" s="217">
        <v>39</v>
      </c>
      <c r="J5174" s="217">
        <v>39</v>
      </c>
      <c r="K5174" s="217">
        <v>0</v>
      </c>
      <c r="L5174" s="217">
        <v>94</v>
      </c>
      <c r="M5174" s="217">
        <v>4318.9688500429902</v>
      </c>
      <c r="N5174" s="217">
        <v>9.0299331516623003</v>
      </c>
      <c r="O5174" s="217">
        <v>9.0299331516623003</v>
      </c>
      <c r="P5174" s="217">
        <v>0</v>
      </c>
      <c r="Q5174" s="217">
        <v>9.0299331516623003</v>
      </c>
      <c r="R5174" s="217">
        <v>9.0299331516623003</v>
      </c>
      <c r="S5174" s="217">
        <v>0</v>
      </c>
      <c r="T5174" s="217">
        <v>9.0299331516623003</v>
      </c>
      <c r="U5174" s="217">
        <v>9.0299331516623003</v>
      </c>
      <c r="V5174" s="217">
        <v>0</v>
      </c>
      <c r="W5174" s="217">
        <v>9.0299331516623003</v>
      </c>
      <c r="X5174" s="217">
        <v>9.0299331516623003</v>
      </c>
      <c r="Y5174" s="217">
        <v>0</v>
      </c>
    </row>
    <row r="5175" spans="2:25">
      <c r="B5175" s="217" t="s">
        <v>5343</v>
      </c>
      <c r="C5175" s="217" t="s">
        <v>169</v>
      </c>
      <c r="D5175" s="217" t="s">
        <v>26</v>
      </c>
      <c r="E5175" s="217" t="s">
        <v>88</v>
      </c>
      <c r="F5175" s="217" t="s">
        <v>12</v>
      </c>
      <c r="G5175" s="217" t="s">
        <v>5</v>
      </c>
      <c r="H5175" s="217" t="s">
        <v>176</v>
      </c>
      <c r="I5175" s="217">
        <v>31</v>
      </c>
      <c r="J5175" s="217">
        <v>31</v>
      </c>
      <c r="K5175" s="217">
        <v>0</v>
      </c>
      <c r="L5175" s="217">
        <v>78</v>
      </c>
      <c r="M5175" s="217">
        <v>3705.69922719534</v>
      </c>
      <c r="N5175" s="217">
        <v>8.3654927449312595</v>
      </c>
      <c r="O5175" s="217">
        <v>8.3654927449312595</v>
      </c>
      <c r="P5175" s="217">
        <v>0</v>
      </c>
      <c r="Q5175" s="217">
        <v>8.3654927449312595</v>
      </c>
      <c r="R5175" s="217">
        <v>8.3654927449312595</v>
      </c>
      <c r="S5175" s="217">
        <v>0</v>
      </c>
      <c r="T5175" s="217">
        <v>8.3654927449312595</v>
      </c>
      <c r="U5175" s="217">
        <v>8.3654927449312595</v>
      </c>
      <c r="V5175" s="217">
        <v>0</v>
      </c>
      <c r="W5175" s="217">
        <v>8.3654927449312595</v>
      </c>
      <c r="X5175" s="217">
        <v>8.3654927449312595</v>
      </c>
      <c r="Y5175" s="217">
        <v>0</v>
      </c>
    </row>
    <row r="5176" spans="2:25">
      <c r="B5176" s="217" t="s">
        <v>5344</v>
      </c>
      <c r="C5176" s="217" t="s">
        <v>169</v>
      </c>
      <c r="D5176" s="217" t="s">
        <v>26</v>
      </c>
      <c r="E5176" s="217" t="s">
        <v>88</v>
      </c>
      <c r="F5176" s="217" t="s">
        <v>12</v>
      </c>
      <c r="G5176" s="217" t="s">
        <v>5</v>
      </c>
      <c r="H5176" s="217" t="s">
        <v>178</v>
      </c>
      <c r="I5176" s="217">
        <v>14</v>
      </c>
      <c r="J5176" s="217">
        <v>14</v>
      </c>
      <c r="K5176" s="217">
        <v>0</v>
      </c>
      <c r="L5176" s="217">
        <v>49</v>
      </c>
      <c r="M5176" s="217">
        <v>2284.0640315261799</v>
      </c>
      <c r="N5176" s="217">
        <v>6.1294253605689901</v>
      </c>
      <c r="O5176" s="217">
        <v>6.1294253605689901</v>
      </c>
      <c r="P5176" s="217">
        <v>0</v>
      </c>
      <c r="Q5176" s="217">
        <v>6.1294253605689901</v>
      </c>
      <c r="R5176" s="217">
        <v>6.1294253605689901</v>
      </c>
      <c r="S5176" s="217">
        <v>0</v>
      </c>
      <c r="T5176" s="217">
        <v>6.1294253605689901</v>
      </c>
      <c r="U5176" s="217">
        <v>6.1294253605689901</v>
      </c>
      <c r="V5176" s="217">
        <v>0</v>
      </c>
      <c r="W5176" s="217">
        <v>6.1294253605689901</v>
      </c>
      <c r="X5176" s="217">
        <v>6.1294253605689901</v>
      </c>
      <c r="Y5176" s="217">
        <v>0</v>
      </c>
    </row>
    <row r="5177" spans="2:25">
      <c r="B5177" s="217" t="s">
        <v>5345</v>
      </c>
      <c r="C5177" s="217" t="s">
        <v>169</v>
      </c>
      <c r="D5177" s="217" t="s">
        <v>26</v>
      </c>
      <c r="E5177" s="217" t="s">
        <v>88</v>
      </c>
      <c r="F5177" s="217" t="s">
        <v>12</v>
      </c>
      <c r="G5177" s="217" t="s">
        <v>5</v>
      </c>
      <c r="H5177" s="217" t="s">
        <v>5</v>
      </c>
      <c r="I5177" s="217">
        <v>149</v>
      </c>
      <c r="J5177" s="217">
        <v>149</v>
      </c>
      <c r="K5177" s="217">
        <v>0</v>
      </c>
      <c r="L5177" s="217">
        <v>420</v>
      </c>
      <c r="M5177" s="217">
        <v>19240</v>
      </c>
      <c r="N5177" s="217">
        <v>7.7442827442827404</v>
      </c>
      <c r="O5177" s="217">
        <v>7.7442827442827404</v>
      </c>
      <c r="P5177" s="217">
        <v>0</v>
      </c>
      <c r="Q5177" s="217">
        <v>7.7442827442827404</v>
      </c>
      <c r="R5177" s="217">
        <v>7.7442827442827404</v>
      </c>
      <c r="S5177" s="217">
        <v>0</v>
      </c>
      <c r="T5177" s="217">
        <v>7.7442827442827404</v>
      </c>
      <c r="U5177" s="217">
        <v>7.7442827442827404</v>
      </c>
      <c r="V5177" s="217">
        <v>0</v>
      </c>
      <c r="W5177" s="217">
        <v>7.7442827442827404</v>
      </c>
      <c r="X5177" s="217">
        <v>7.7442827442827404</v>
      </c>
      <c r="Y5177" s="217">
        <v>0</v>
      </c>
    </row>
    <row r="5178" spans="2:25">
      <c r="B5178" s="217" t="s">
        <v>5346</v>
      </c>
      <c r="C5178" s="217" t="s">
        <v>169</v>
      </c>
      <c r="D5178" s="217" t="s">
        <v>26</v>
      </c>
      <c r="E5178" s="217" t="s">
        <v>88</v>
      </c>
      <c r="F5178" s="217" t="s">
        <v>9</v>
      </c>
      <c r="G5178" s="217" t="s">
        <v>5</v>
      </c>
      <c r="H5178" s="217" t="s">
        <v>170</v>
      </c>
      <c r="I5178" s="217">
        <v>19</v>
      </c>
      <c r="J5178" s="217">
        <v>17</v>
      </c>
      <c r="K5178" s="217">
        <v>2</v>
      </c>
      <c r="L5178" s="217">
        <v>150</v>
      </c>
      <c r="M5178" s="217">
        <v>4089.8498411509199</v>
      </c>
      <c r="N5178" s="217">
        <v>4.64564733130966</v>
      </c>
      <c r="O5178" s="217">
        <v>4.1566318227507502</v>
      </c>
      <c r="P5178" s="217">
        <v>0.48901550855891202</v>
      </c>
      <c r="Q5178" s="217">
        <v>4.64564733130966</v>
      </c>
      <c r="R5178" s="217">
        <v>4.1566318227507502</v>
      </c>
      <c r="S5178" s="217">
        <v>0.48901550855891202</v>
      </c>
      <c r="T5178" s="217">
        <v>4.64564733130966</v>
      </c>
      <c r="U5178" s="217">
        <v>4.1566318227507502</v>
      </c>
      <c r="V5178" s="217">
        <v>0.48901550855891202</v>
      </c>
      <c r="W5178" s="217">
        <v>4.64564733130966</v>
      </c>
      <c r="X5178" s="217">
        <v>4.1566318227507502</v>
      </c>
      <c r="Y5178" s="217">
        <v>0.48901550855891202</v>
      </c>
    </row>
    <row r="5179" spans="2:25">
      <c r="B5179" s="217" t="s">
        <v>5347</v>
      </c>
      <c r="C5179" s="217" t="s">
        <v>169</v>
      </c>
      <c r="D5179" s="217" t="s">
        <v>26</v>
      </c>
      <c r="E5179" s="217" t="s">
        <v>88</v>
      </c>
      <c r="F5179" s="217" t="s">
        <v>9</v>
      </c>
      <c r="G5179" s="217" t="s">
        <v>5</v>
      </c>
      <c r="H5179" s="217" t="s">
        <v>172</v>
      </c>
      <c r="I5179" s="217">
        <v>14</v>
      </c>
      <c r="J5179" s="217">
        <v>13</v>
      </c>
      <c r="K5179" s="217">
        <v>1</v>
      </c>
      <c r="L5179" s="217">
        <v>145</v>
      </c>
      <c r="M5179" s="217">
        <v>5081.5739836651901</v>
      </c>
      <c r="N5179" s="217">
        <v>2.7550518884509501</v>
      </c>
      <c r="O5179" s="217">
        <v>2.5582624678473098</v>
      </c>
      <c r="P5179" s="217">
        <v>0.19678942060363899</v>
      </c>
      <c r="Q5179" s="217">
        <v>2.7550518884509501</v>
      </c>
      <c r="R5179" s="217">
        <v>2.5582624678473098</v>
      </c>
      <c r="S5179" s="217">
        <v>0.19678942060363899</v>
      </c>
      <c r="T5179" s="217">
        <v>2.7550518884509501</v>
      </c>
      <c r="U5179" s="217">
        <v>2.5582624678473098</v>
      </c>
      <c r="V5179" s="217">
        <v>0.19678942060363899</v>
      </c>
      <c r="W5179" s="217">
        <v>2.7550518884509501</v>
      </c>
      <c r="X5179" s="217">
        <v>2.5582624678473098</v>
      </c>
      <c r="Y5179" s="217">
        <v>0.19678942060363899</v>
      </c>
    </row>
    <row r="5180" spans="2:25">
      <c r="B5180" s="217" t="s">
        <v>5348</v>
      </c>
      <c r="C5180" s="217" t="s">
        <v>169</v>
      </c>
      <c r="D5180" s="217" t="s">
        <v>26</v>
      </c>
      <c r="E5180" s="217" t="s">
        <v>88</v>
      </c>
      <c r="F5180" s="217" t="s">
        <v>9</v>
      </c>
      <c r="G5180" s="217" t="s">
        <v>5</v>
      </c>
      <c r="H5180" s="217" t="s">
        <v>174</v>
      </c>
      <c r="I5180" s="217">
        <v>20</v>
      </c>
      <c r="J5180" s="217">
        <v>18</v>
      </c>
      <c r="K5180" s="217">
        <v>2</v>
      </c>
      <c r="L5180" s="217">
        <v>129</v>
      </c>
      <c r="M5180" s="217">
        <v>4454.4135411752204</v>
      </c>
      <c r="N5180" s="217">
        <v>4.4899288795542196</v>
      </c>
      <c r="O5180" s="217">
        <v>4.0409359915987997</v>
      </c>
      <c r="P5180" s="217">
        <v>0.44899288795542203</v>
      </c>
      <c r="Q5180" s="217">
        <v>4.4899288795542196</v>
      </c>
      <c r="R5180" s="217">
        <v>4.0409359915987997</v>
      </c>
      <c r="S5180" s="217">
        <v>0.44899288795542203</v>
      </c>
      <c r="T5180" s="217">
        <v>4.4899288795542196</v>
      </c>
      <c r="U5180" s="217">
        <v>4.0409359915987997</v>
      </c>
      <c r="V5180" s="217">
        <v>0.44899288795542203</v>
      </c>
      <c r="W5180" s="217">
        <v>4.4899288795542196</v>
      </c>
      <c r="X5180" s="217">
        <v>4.0409359915987997</v>
      </c>
      <c r="Y5180" s="217">
        <v>0.44899288795542203</v>
      </c>
    </row>
    <row r="5181" spans="2:25">
      <c r="B5181" s="217" t="s">
        <v>5349</v>
      </c>
      <c r="C5181" s="217" t="s">
        <v>169</v>
      </c>
      <c r="D5181" s="217" t="s">
        <v>26</v>
      </c>
      <c r="E5181" s="217" t="s">
        <v>88</v>
      </c>
      <c r="F5181" s="217" t="s">
        <v>9</v>
      </c>
      <c r="G5181" s="217" t="s">
        <v>5</v>
      </c>
      <c r="H5181" s="217" t="s">
        <v>176</v>
      </c>
      <c r="I5181" s="217">
        <v>7</v>
      </c>
      <c r="J5181" s="217">
        <v>7</v>
      </c>
      <c r="K5181" s="217">
        <v>0</v>
      </c>
      <c r="L5181" s="217">
        <v>121</v>
      </c>
      <c r="M5181" s="217">
        <v>3829.1472807565401</v>
      </c>
      <c r="N5181" s="217">
        <v>1.82808324850252</v>
      </c>
      <c r="O5181" s="217">
        <v>1.82808324850252</v>
      </c>
      <c r="P5181" s="217">
        <v>0</v>
      </c>
      <c r="Q5181" s="217">
        <v>1.82808324850252</v>
      </c>
      <c r="R5181" s="217">
        <v>1.82808324850252</v>
      </c>
      <c r="S5181" s="217">
        <v>0</v>
      </c>
      <c r="T5181" s="217">
        <v>1.82808324850252</v>
      </c>
      <c r="U5181" s="217">
        <v>1.82808324850252</v>
      </c>
      <c r="V5181" s="217">
        <v>0</v>
      </c>
      <c r="W5181" s="217">
        <v>1.82808324850252</v>
      </c>
      <c r="X5181" s="217">
        <v>1.82808324850252</v>
      </c>
      <c r="Y5181" s="217">
        <v>0</v>
      </c>
    </row>
    <row r="5182" spans="2:25">
      <c r="B5182" s="217" t="s">
        <v>5350</v>
      </c>
      <c r="C5182" s="217" t="s">
        <v>169</v>
      </c>
      <c r="D5182" s="217" t="s">
        <v>26</v>
      </c>
      <c r="E5182" s="217" t="s">
        <v>88</v>
      </c>
      <c r="F5182" s="217" t="s">
        <v>9</v>
      </c>
      <c r="G5182" s="217" t="s">
        <v>5</v>
      </c>
      <c r="H5182" s="217" t="s">
        <v>178</v>
      </c>
      <c r="I5182" s="217">
        <v>2</v>
      </c>
      <c r="J5182" s="217">
        <v>2</v>
      </c>
      <c r="K5182" s="217">
        <v>0</v>
      </c>
      <c r="L5182" s="217">
        <v>59</v>
      </c>
      <c r="M5182" s="217">
        <v>2355.0153532521299</v>
      </c>
      <c r="N5182" s="217">
        <v>0.84925136357948805</v>
      </c>
      <c r="O5182" s="217">
        <v>0.84925136357948805</v>
      </c>
      <c r="P5182" s="217">
        <v>0</v>
      </c>
      <c r="Q5182" s="217">
        <v>0.84925136357948805</v>
      </c>
      <c r="R5182" s="217">
        <v>0.84925136357948805</v>
      </c>
      <c r="S5182" s="217">
        <v>0</v>
      </c>
      <c r="T5182" s="217">
        <v>0.84925136357948805</v>
      </c>
      <c r="U5182" s="217">
        <v>0.84925136357948805</v>
      </c>
      <c r="V5182" s="217">
        <v>0</v>
      </c>
      <c r="W5182" s="217">
        <v>0.84925136357948805</v>
      </c>
      <c r="X5182" s="217">
        <v>0.84925136357948805</v>
      </c>
      <c r="Y5182" s="217">
        <v>0</v>
      </c>
    </row>
    <row r="5183" spans="2:25">
      <c r="B5183" s="217" t="s">
        <v>5351</v>
      </c>
      <c r="C5183" s="217" t="s">
        <v>169</v>
      </c>
      <c r="D5183" s="217" t="s">
        <v>26</v>
      </c>
      <c r="E5183" s="217" t="s">
        <v>88</v>
      </c>
      <c r="F5183" s="217" t="s">
        <v>9</v>
      </c>
      <c r="G5183" s="217" t="s">
        <v>5</v>
      </c>
      <c r="H5183" s="217" t="s">
        <v>5</v>
      </c>
      <c r="I5183" s="217">
        <v>62</v>
      </c>
      <c r="J5183" s="217">
        <v>57</v>
      </c>
      <c r="K5183" s="217">
        <v>5</v>
      </c>
      <c r="L5183" s="217">
        <v>604</v>
      </c>
      <c r="M5183" s="217">
        <v>19810</v>
      </c>
      <c r="N5183" s="217">
        <v>3.1297324583543702</v>
      </c>
      <c r="O5183" s="217">
        <v>2.8773346794548198</v>
      </c>
      <c r="P5183" s="217">
        <v>0.25239777889954601</v>
      </c>
      <c r="Q5183" s="217">
        <v>3.1297324583543702</v>
      </c>
      <c r="R5183" s="217">
        <v>2.8773346794548198</v>
      </c>
      <c r="S5183" s="217">
        <v>0.25239777889954601</v>
      </c>
      <c r="T5183" s="217">
        <v>3.1297324583543702</v>
      </c>
      <c r="U5183" s="217">
        <v>2.8773346794548198</v>
      </c>
      <c r="V5183" s="217">
        <v>0.25239777889954601</v>
      </c>
      <c r="W5183" s="217">
        <v>3.1297324583543702</v>
      </c>
      <c r="X5183" s="217">
        <v>2.8773346794548198</v>
      </c>
      <c r="Y5183" s="217">
        <v>0.25239777889954601</v>
      </c>
    </row>
    <row r="5184" spans="2:25">
      <c r="B5184" s="217" t="s">
        <v>5352</v>
      </c>
      <c r="C5184" s="217" t="s">
        <v>169</v>
      </c>
      <c r="D5184" s="217" t="s">
        <v>26</v>
      </c>
      <c r="E5184" s="217" t="s">
        <v>88</v>
      </c>
      <c r="F5184" s="217" t="s">
        <v>5</v>
      </c>
      <c r="G5184" s="217" t="s">
        <v>5</v>
      </c>
      <c r="H5184" s="217" t="s">
        <v>170</v>
      </c>
      <c r="I5184" s="217">
        <v>63</v>
      </c>
      <c r="J5184" s="217">
        <v>61</v>
      </c>
      <c r="K5184" s="217">
        <v>2</v>
      </c>
      <c r="L5184" s="217">
        <v>253</v>
      </c>
      <c r="M5184" s="217">
        <v>8075.35379546685</v>
      </c>
      <c r="N5184" s="217">
        <v>7.80151577202294</v>
      </c>
      <c r="O5184" s="217">
        <v>7.5538486046571398</v>
      </c>
      <c r="P5184" s="217">
        <v>0.24766716736580799</v>
      </c>
      <c r="Q5184" s="217">
        <v>7.80151577202294</v>
      </c>
      <c r="R5184" s="217">
        <v>7.5538486046571398</v>
      </c>
      <c r="S5184" s="217">
        <v>0.24766716736580799</v>
      </c>
      <c r="T5184" s="217">
        <v>7.80151577202294</v>
      </c>
      <c r="U5184" s="217">
        <v>7.5538486046571398</v>
      </c>
      <c r="V5184" s="217">
        <v>0.24766716736580799</v>
      </c>
      <c r="W5184" s="217">
        <v>7.80151577202294</v>
      </c>
      <c r="X5184" s="217">
        <v>7.5538486046571398</v>
      </c>
      <c r="Y5184" s="217">
        <v>0.24766716736580799</v>
      </c>
    </row>
    <row r="5185" spans="2:25">
      <c r="B5185" s="217" t="s">
        <v>5353</v>
      </c>
      <c r="C5185" s="217" t="s">
        <v>169</v>
      </c>
      <c r="D5185" s="217" t="s">
        <v>26</v>
      </c>
      <c r="E5185" s="217" t="s">
        <v>88</v>
      </c>
      <c r="F5185" s="217" t="s">
        <v>5</v>
      </c>
      <c r="G5185" s="217" t="s">
        <v>5</v>
      </c>
      <c r="H5185" s="217" t="s">
        <v>172</v>
      </c>
      <c r="I5185" s="217">
        <v>35</v>
      </c>
      <c r="J5185" s="217">
        <v>34</v>
      </c>
      <c r="K5185" s="217">
        <v>1</v>
      </c>
      <c r="L5185" s="217">
        <v>241</v>
      </c>
      <c r="M5185" s="217">
        <v>10027.3379205847</v>
      </c>
      <c r="N5185" s="217">
        <v>3.49045781414724</v>
      </c>
      <c r="O5185" s="217">
        <v>3.3907304480287501</v>
      </c>
      <c r="P5185" s="217">
        <v>9.9727366118492602E-2</v>
      </c>
      <c r="Q5185" s="217">
        <v>3.49045781414724</v>
      </c>
      <c r="R5185" s="217">
        <v>3.3907304480287501</v>
      </c>
      <c r="S5185" s="217">
        <v>9.9727366118492602E-2</v>
      </c>
      <c r="T5185" s="217">
        <v>3.49045781414724</v>
      </c>
      <c r="U5185" s="217">
        <v>3.3907304480287501</v>
      </c>
      <c r="V5185" s="217">
        <v>9.9727366118492602E-2</v>
      </c>
      <c r="W5185" s="217">
        <v>3.49045781414724</v>
      </c>
      <c r="X5185" s="217">
        <v>3.3907304480287501</v>
      </c>
      <c r="Y5185" s="217">
        <v>9.9727366118492602E-2</v>
      </c>
    </row>
    <row r="5186" spans="2:25">
      <c r="B5186" s="217" t="s">
        <v>5354</v>
      </c>
      <c r="C5186" s="217" t="s">
        <v>169</v>
      </c>
      <c r="D5186" s="217" t="s">
        <v>26</v>
      </c>
      <c r="E5186" s="217" t="s">
        <v>88</v>
      </c>
      <c r="F5186" s="217" t="s">
        <v>5</v>
      </c>
      <c r="G5186" s="217" t="s">
        <v>5</v>
      </c>
      <c r="H5186" s="217" t="s">
        <v>174</v>
      </c>
      <c r="I5186" s="217">
        <v>59</v>
      </c>
      <c r="J5186" s="217">
        <v>57</v>
      </c>
      <c r="K5186" s="217">
        <v>2</v>
      </c>
      <c r="L5186" s="217">
        <v>223</v>
      </c>
      <c r="M5186" s="217">
        <v>8773.3823912182106</v>
      </c>
      <c r="N5186" s="217">
        <v>6.72488640858246</v>
      </c>
      <c r="O5186" s="217">
        <v>6.4969241574440701</v>
      </c>
      <c r="P5186" s="217">
        <v>0.227962251138388</v>
      </c>
      <c r="Q5186" s="217">
        <v>6.72488640858246</v>
      </c>
      <c r="R5186" s="217">
        <v>6.4969241574440701</v>
      </c>
      <c r="S5186" s="217">
        <v>0.227962251138388</v>
      </c>
      <c r="T5186" s="217">
        <v>6.72488640858246</v>
      </c>
      <c r="U5186" s="217">
        <v>6.4969241574440701</v>
      </c>
      <c r="V5186" s="217">
        <v>0.227962251138388</v>
      </c>
      <c r="W5186" s="217">
        <v>6.72488640858246</v>
      </c>
      <c r="X5186" s="217">
        <v>6.4969241574440701</v>
      </c>
      <c r="Y5186" s="217">
        <v>0.227962251138388</v>
      </c>
    </row>
    <row r="5187" spans="2:25">
      <c r="B5187" s="217" t="s">
        <v>5355</v>
      </c>
      <c r="C5187" s="217" t="s">
        <v>169</v>
      </c>
      <c r="D5187" s="217" t="s">
        <v>26</v>
      </c>
      <c r="E5187" s="217" t="s">
        <v>88</v>
      </c>
      <c r="F5187" s="217" t="s">
        <v>5</v>
      </c>
      <c r="G5187" s="217" t="s">
        <v>5</v>
      </c>
      <c r="H5187" s="217" t="s">
        <v>176</v>
      </c>
      <c r="I5187" s="217">
        <v>38</v>
      </c>
      <c r="J5187" s="217">
        <v>38</v>
      </c>
      <c r="K5187" s="217">
        <v>0</v>
      </c>
      <c r="L5187" s="217">
        <v>199</v>
      </c>
      <c r="M5187" s="217">
        <v>7534.8465079518801</v>
      </c>
      <c r="N5187" s="217">
        <v>5.0432347838667697</v>
      </c>
      <c r="O5187" s="217">
        <v>5.0432347838667697</v>
      </c>
      <c r="P5187" s="217">
        <v>0</v>
      </c>
      <c r="Q5187" s="217">
        <v>5.0432347838667697</v>
      </c>
      <c r="R5187" s="217">
        <v>5.0432347838667697</v>
      </c>
      <c r="S5187" s="217">
        <v>0</v>
      </c>
      <c r="T5187" s="217">
        <v>5.0432347838667697</v>
      </c>
      <c r="U5187" s="217">
        <v>5.0432347838667697</v>
      </c>
      <c r="V5187" s="217">
        <v>0</v>
      </c>
      <c r="W5187" s="217">
        <v>5.0432347838667697</v>
      </c>
      <c r="X5187" s="217">
        <v>5.0432347838667697</v>
      </c>
      <c r="Y5187" s="217">
        <v>0</v>
      </c>
    </row>
    <row r="5188" spans="2:25">
      <c r="B5188" s="217" t="s">
        <v>5356</v>
      </c>
      <c r="C5188" s="217" t="s">
        <v>169</v>
      </c>
      <c r="D5188" s="217" t="s">
        <v>26</v>
      </c>
      <c r="E5188" s="217" t="s">
        <v>88</v>
      </c>
      <c r="F5188" s="217" t="s">
        <v>5</v>
      </c>
      <c r="G5188" s="217" t="s">
        <v>5</v>
      </c>
      <c r="H5188" s="217" t="s">
        <v>178</v>
      </c>
      <c r="I5188" s="217">
        <v>16</v>
      </c>
      <c r="J5188" s="217">
        <v>16</v>
      </c>
      <c r="K5188" s="217">
        <v>0</v>
      </c>
      <c r="L5188" s="217">
        <v>108</v>
      </c>
      <c r="M5188" s="217">
        <v>4639.0793847782998</v>
      </c>
      <c r="N5188" s="217">
        <v>3.4489601649195798</v>
      </c>
      <c r="O5188" s="217">
        <v>3.4489601649195798</v>
      </c>
      <c r="P5188" s="217">
        <v>0</v>
      </c>
      <c r="Q5188" s="217">
        <v>3.4489601649195798</v>
      </c>
      <c r="R5188" s="217">
        <v>3.4489601649195798</v>
      </c>
      <c r="S5188" s="217">
        <v>0</v>
      </c>
      <c r="T5188" s="217">
        <v>3.4489601649195798</v>
      </c>
      <c r="U5188" s="217">
        <v>3.4489601649195798</v>
      </c>
      <c r="V5188" s="217">
        <v>0</v>
      </c>
      <c r="W5188" s="217">
        <v>3.4489601649195798</v>
      </c>
      <c r="X5188" s="217">
        <v>3.4489601649195798</v>
      </c>
      <c r="Y5188" s="217">
        <v>0</v>
      </c>
    </row>
    <row r="5189" spans="2:25">
      <c r="B5189" s="217" t="s">
        <v>5357</v>
      </c>
      <c r="C5189" s="217" t="s">
        <v>169</v>
      </c>
      <c r="D5189" s="217" t="s">
        <v>26</v>
      </c>
      <c r="E5189" s="217" t="s">
        <v>88</v>
      </c>
      <c r="F5189" s="217" t="s">
        <v>5</v>
      </c>
      <c r="G5189" s="217" t="s">
        <v>5</v>
      </c>
      <c r="H5189" s="217" t="s">
        <v>5</v>
      </c>
      <c r="I5189" s="217">
        <v>211</v>
      </c>
      <c r="J5189" s="217">
        <v>206</v>
      </c>
      <c r="K5189" s="217">
        <v>5</v>
      </c>
      <c r="L5189" s="217">
        <v>1024</v>
      </c>
      <c r="M5189" s="217">
        <v>39050</v>
      </c>
      <c r="N5189" s="217">
        <v>5.4033290653009001</v>
      </c>
      <c r="O5189" s="217">
        <v>5.2752880921895002</v>
      </c>
      <c r="P5189" s="217">
        <v>0.12804097311139601</v>
      </c>
      <c r="Q5189" s="217">
        <v>5.4033290653009001</v>
      </c>
      <c r="R5189" s="217">
        <v>5.2752880921895002</v>
      </c>
      <c r="S5189" s="217">
        <v>0.12804097311139601</v>
      </c>
      <c r="T5189" s="217">
        <v>5.4033290653009001</v>
      </c>
      <c r="U5189" s="217">
        <v>5.2752880921895002</v>
      </c>
      <c r="V5189" s="217">
        <v>0.12804097311139601</v>
      </c>
      <c r="W5189" s="217">
        <v>5.4033290653009001</v>
      </c>
      <c r="X5189" s="217">
        <v>5.2752880921895002</v>
      </c>
      <c r="Y5189" s="217">
        <v>0.12804097311139601</v>
      </c>
    </row>
    <row r="5190" spans="2:25">
      <c r="B5190" s="217" t="s">
        <v>5358</v>
      </c>
      <c r="C5190" s="217" t="s">
        <v>169</v>
      </c>
      <c r="D5190" s="217" t="s">
        <v>27</v>
      </c>
      <c r="E5190" s="217" t="s">
        <v>86</v>
      </c>
      <c r="F5190" s="217" t="s">
        <v>12</v>
      </c>
      <c r="G5190" s="217" t="s">
        <v>10</v>
      </c>
      <c r="H5190" s="217" t="s">
        <v>170</v>
      </c>
      <c r="I5190" s="217">
        <v>0</v>
      </c>
      <c r="J5190" s="217">
        <v>0</v>
      </c>
      <c r="K5190" s="217">
        <v>0</v>
      </c>
      <c r="L5190" s="217">
        <v>0</v>
      </c>
      <c r="M5190" s="217">
        <v>11.3333333333333</v>
      </c>
      <c r="N5190" s="217">
        <v>0</v>
      </c>
      <c r="O5190" s="217">
        <v>0</v>
      </c>
      <c r="P5190" s="217">
        <v>0</v>
      </c>
      <c r="Q5190" s="217">
        <v>0</v>
      </c>
      <c r="R5190" s="217">
        <v>0</v>
      </c>
      <c r="S5190" s="217">
        <v>0</v>
      </c>
      <c r="T5190" s="217">
        <v>0</v>
      </c>
      <c r="U5190" s="217">
        <v>0</v>
      </c>
      <c r="V5190" s="217">
        <v>0</v>
      </c>
      <c r="W5190" s="217">
        <v>0</v>
      </c>
      <c r="X5190" s="217">
        <v>0</v>
      </c>
      <c r="Y5190" s="217">
        <v>0</v>
      </c>
    </row>
    <row r="5191" spans="2:25">
      <c r="B5191" s="217" t="s">
        <v>5359</v>
      </c>
      <c r="C5191" s="217" t="s">
        <v>169</v>
      </c>
      <c r="D5191" s="217" t="s">
        <v>27</v>
      </c>
      <c r="E5191" s="217" t="s">
        <v>86</v>
      </c>
      <c r="F5191" s="217" t="s">
        <v>12</v>
      </c>
      <c r="G5191" s="217" t="s">
        <v>10</v>
      </c>
      <c r="H5191" s="217" t="s">
        <v>172</v>
      </c>
      <c r="I5191" s="217">
        <v>0</v>
      </c>
      <c r="J5191" s="217">
        <v>0</v>
      </c>
      <c r="K5191" s="217">
        <v>0</v>
      </c>
      <c r="L5191" s="217">
        <v>0</v>
      </c>
      <c r="M5191" s="217">
        <v>11.3333333333333</v>
      </c>
      <c r="N5191" s="217">
        <v>0</v>
      </c>
      <c r="O5191" s="217">
        <v>0</v>
      </c>
      <c r="P5191" s="217">
        <v>0</v>
      </c>
      <c r="Q5191" s="217">
        <v>0</v>
      </c>
      <c r="R5191" s="217">
        <v>0</v>
      </c>
      <c r="S5191" s="217">
        <v>0</v>
      </c>
      <c r="T5191" s="217">
        <v>0</v>
      </c>
      <c r="U5191" s="217">
        <v>0</v>
      </c>
      <c r="V5191" s="217">
        <v>0</v>
      </c>
      <c r="W5191" s="217">
        <v>0</v>
      </c>
      <c r="X5191" s="217">
        <v>0</v>
      </c>
      <c r="Y5191" s="217">
        <v>0</v>
      </c>
    </row>
    <row r="5192" spans="2:25">
      <c r="B5192" s="217" t="s">
        <v>5360</v>
      </c>
      <c r="C5192" s="217" t="s">
        <v>169</v>
      </c>
      <c r="D5192" s="217" t="s">
        <v>27</v>
      </c>
      <c r="E5192" s="217" t="s">
        <v>86</v>
      </c>
      <c r="F5192" s="217" t="s">
        <v>12</v>
      </c>
      <c r="G5192" s="217" t="s">
        <v>10</v>
      </c>
      <c r="H5192" s="217" t="s">
        <v>174</v>
      </c>
      <c r="I5192" s="217">
        <v>0</v>
      </c>
      <c r="J5192" s="217">
        <v>0</v>
      </c>
      <c r="K5192" s="217">
        <v>0</v>
      </c>
      <c r="L5192" s="217">
        <v>0</v>
      </c>
      <c r="M5192" s="217">
        <v>34</v>
      </c>
      <c r="N5192" s="217">
        <v>0</v>
      </c>
      <c r="O5192" s="217">
        <v>0</v>
      </c>
      <c r="P5192" s="217">
        <v>0</v>
      </c>
      <c r="Q5192" s="217">
        <v>0</v>
      </c>
      <c r="R5192" s="217">
        <v>0</v>
      </c>
      <c r="S5192" s="217">
        <v>0</v>
      </c>
      <c r="T5192" s="217">
        <v>0</v>
      </c>
      <c r="U5192" s="217">
        <v>0</v>
      </c>
      <c r="V5192" s="217">
        <v>0</v>
      </c>
      <c r="W5192" s="217">
        <v>0</v>
      </c>
      <c r="X5192" s="217">
        <v>0</v>
      </c>
      <c r="Y5192" s="217">
        <v>0</v>
      </c>
    </row>
    <row r="5193" spans="2:25">
      <c r="B5193" s="217" t="s">
        <v>5361</v>
      </c>
      <c r="C5193" s="217" t="s">
        <v>169</v>
      </c>
      <c r="D5193" s="217" t="s">
        <v>27</v>
      </c>
      <c r="E5193" s="217" t="s">
        <v>86</v>
      </c>
      <c r="F5193" s="217" t="s">
        <v>12</v>
      </c>
      <c r="G5193" s="217" t="s">
        <v>10</v>
      </c>
      <c r="H5193" s="217" t="s">
        <v>176</v>
      </c>
      <c r="I5193" s="217">
        <v>0</v>
      </c>
      <c r="J5193" s="217">
        <v>0</v>
      </c>
      <c r="K5193" s="217">
        <v>0</v>
      </c>
      <c r="L5193" s="217">
        <v>1</v>
      </c>
      <c r="M5193" s="217">
        <v>56.6666666666667</v>
      </c>
      <c r="N5193" s="217">
        <v>0</v>
      </c>
      <c r="O5193" s="217">
        <v>0</v>
      </c>
      <c r="P5193" s="217">
        <v>0</v>
      </c>
      <c r="Q5193" s="217">
        <v>0</v>
      </c>
      <c r="R5193" s="217">
        <v>0</v>
      </c>
      <c r="S5193" s="217">
        <v>0</v>
      </c>
      <c r="T5193" s="217">
        <v>0</v>
      </c>
      <c r="U5193" s="217">
        <v>0</v>
      </c>
      <c r="V5193" s="217">
        <v>0</v>
      </c>
      <c r="W5193" s="217">
        <v>0</v>
      </c>
      <c r="X5193" s="217">
        <v>0</v>
      </c>
      <c r="Y5193" s="217">
        <v>0</v>
      </c>
    </row>
    <row r="5194" spans="2:25">
      <c r="B5194" s="217" t="s">
        <v>5362</v>
      </c>
      <c r="C5194" s="217" t="s">
        <v>169</v>
      </c>
      <c r="D5194" s="217" t="s">
        <v>27</v>
      </c>
      <c r="E5194" s="217" t="s">
        <v>86</v>
      </c>
      <c r="F5194" s="217" t="s">
        <v>12</v>
      </c>
      <c r="G5194" s="217" t="s">
        <v>10</v>
      </c>
      <c r="H5194" s="217" t="s">
        <v>178</v>
      </c>
      <c r="I5194" s="217">
        <v>0</v>
      </c>
      <c r="J5194" s="217">
        <v>0</v>
      </c>
      <c r="K5194" s="217">
        <v>0</v>
      </c>
      <c r="L5194" s="217">
        <v>0</v>
      </c>
      <c r="M5194" s="217">
        <v>56.6666666666667</v>
      </c>
      <c r="N5194" s="217">
        <v>0</v>
      </c>
      <c r="O5194" s="217">
        <v>0</v>
      </c>
      <c r="P5194" s="217">
        <v>0</v>
      </c>
      <c r="Q5194" s="217">
        <v>0</v>
      </c>
      <c r="R5194" s="217">
        <v>0</v>
      </c>
      <c r="S5194" s="217">
        <v>0</v>
      </c>
      <c r="T5194" s="217">
        <v>0</v>
      </c>
      <c r="U5194" s="217">
        <v>0</v>
      </c>
      <c r="V5194" s="217">
        <v>0</v>
      </c>
      <c r="W5194" s="217">
        <v>0</v>
      </c>
      <c r="X5194" s="217">
        <v>0</v>
      </c>
      <c r="Y5194" s="217">
        <v>0</v>
      </c>
    </row>
    <row r="5195" spans="2:25">
      <c r="B5195" s="217" t="s">
        <v>5363</v>
      </c>
      <c r="C5195" s="217" t="s">
        <v>169</v>
      </c>
      <c r="D5195" s="217" t="s">
        <v>27</v>
      </c>
      <c r="E5195" s="217" t="s">
        <v>86</v>
      </c>
      <c r="F5195" s="217" t="s">
        <v>12</v>
      </c>
      <c r="G5195" s="217" t="s">
        <v>10</v>
      </c>
      <c r="H5195" s="217" t="s">
        <v>5</v>
      </c>
      <c r="I5195" s="217">
        <v>0</v>
      </c>
      <c r="J5195" s="217">
        <v>0</v>
      </c>
      <c r="K5195" s="217">
        <v>0</v>
      </c>
      <c r="L5195" s="217">
        <v>1</v>
      </c>
      <c r="M5195" s="217">
        <v>170</v>
      </c>
      <c r="N5195" s="217">
        <v>0</v>
      </c>
      <c r="O5195" s="217">
        <v>0</v>
      </c>
      <c r="P5195" s="217">
        <v>0</v>
      </c>
      <c r="Q5195" s="217">
        <v>0</v>
      </c>
      <c r="R5195" s="217">
        <v>0</v>
      </c>
      <c r="S5195" s="217">
        <v>0</v>
      </c>
      <c r="T5195" s="217">
        <v>0</v>
      </c>
      <c r="U5195" s="217">
        <v>0</v>
      </c>
      <c r="V5195" s="217">
        <v>0</v>
      </c>
      <c r="W5195" s="217">
        <v>0</v>
      </c>
      <c r="X5195" s="217">
        <v>0</v>
      </c>
      <c r="Y5195" s="217">
        <v>0</v>
      </c>
    </row>
    <row r="5196" spans="2:25">
      <c r="B5196" s="217" t="s">
        <v>5364</v>
      </c>
      <c r="C5196" s="217" t="s">
        <v>169</v>
      </c>
      <c r="D5196" s="217" t="s">
        <v>27</v>
      </c>
      <c r="E5196" s="217" t="s">
        <v>86</v>
      </c>
      <c r="F5196" s="217" t="s">
        <v>9</v>
      </c>
      <c r="G5196" s="217" t="s">
        <v>10</v>
      </c>
      <c r="H5196" s="217" t="s">
        <v>170</v>
      </c>
      <c r="I5196" s="217">
        <v>0</v>
      </c>
      <c r="J5196" s="217">
        <v>0</v>
      </c>
      <c r="K5196" s="217">
        <v>0</v>
      </c>
      <c r="L5196" s="217">
        <v>1</v>
      </c>
      <c r="M5196" s="217">
        <v>9.0909090909090899</v>
      </c>
      <c r="N5196" s="217">
        <v>0</v>
      </c>
      <c r="O5196" s="217">
        <v>0</v>
      </c>
      <c r="P5196" s="217">
        <v>0</v>
      </c>
      <c r="Q5196" s="217">
        <v>0</v>
      </c>
      <c r="R5196" s="217">
        <v>0</v>
      </c>
      <c r="S5196" s="217">
        <v>0</v>
      </c>
      <c r="T5196" s="217">
        <v>0</v>
      </c>
      <c r="U5196" s="217">
        <v>0</v>
      </c>
      <c r="V5196" s="217">
        <v>0</v>
      </c>
      <c r="W5196" s="217">
        <v>0</v>
      </c>
      <c r="X5196" s="217">
        <v>0</v>
      </c>
      <c r="Y5196" s="217">
        <v>0</v>
      </c>
    </row>
    <row r="5197" spans="2:25">
      <c r="B5197" s="217" t="s">
        <v>5365</v>
      </c>
      <c r="C5197" s="217" t="s">
        <v>169</v>
      </c>
      <c r="D5197" s="217" t="s">
        <v>27</v>
      </c>
      <c r="E5197" s="217" t="s">
        <v>86</v>
      </c>
      <c r="F5197" s="217" t="s">
        <v>9</v>
      </c>
      <c r="G5197" s="217" t="s">
        <v>10</v>
      </c>
      <c r="H5197" s="217" t="s">
        <v>172</v>
      </c>
      <c r="I5197" s="217">
        <v>0</v>
      </c>
      <c r="J5197" s="217">
        <v>0</v>
      </c>
      <c r="K5197" s="217">
        <v>0</v>
      </c>
      <c r="L5197" s="217">
        <v>2</v>
      </c>
      <c r="M5197" s="217">
        <v>18.181818181818201</v>
      </c>
      <c r="N5197" s="217">
        <v>0</v>
      </c>
      <c r="O5197" s="217">
        <v>0</v>
      </c>
      <c r="P5197" s="217">
        <v>0</v>
      </c>
      <c r="Q5197" s="217">
        <v>0</v>
      </c>
      <c r="R5197" s="217">
        <v>0</v>
      </c>
      <c r="S5197" s="217">
        <v>0</v>
      </c>
      <c r="T5197" s="217">
        <v>0</v>
      </c>
      <c r="U5197" s="217">
        <v>0</v>
      </c>
      <c r="V5197" s="217">
        <v>0</v>
      </c>
      <c r="W5197" s="217">
        <v>0</v>
      </c>
      <c r="X5197" s="217">
        <v>0</v>
      </c>
      <c r="Y5197" s="217">
        <v>0</v>
      </c>
    </row>
    <row r="5198" spans="2:25">
      <c r="B5198" s="217" t="s">
        <v>5366</v>
      </c>
      <c r="C5198" s="217" t="s">
        <v>169</v>
      </c>
      <c r="D5198" s="217" t="s">
        <v>27</v>
      </c>
      <c r="E5198" s="217" t="s">
        <v>86</v>
      </c>
      <c r="F5198" s="217" t="s">
        <v>9</v>
      </c>
      <c r="G5198" s="217" t="s">
        <v>10</v>
      </c>
      <c r="H5198" s="217" t="s">
        <v>174</v>
      </c>
      <c r="I5198" s="217">
        <v>0</v>
      </c>
      <c r="J5198" s="217">
        <v>0</v>
      </c>
      <c r="K5198" s="217">
        <v>0</v>
      </c>
      <c r="L5198" s="217">
        <v>1</v>
      </c>
      <c r="M5198" s="217">
        <v>36.363636363636402</v>
      </c>
      <c r="N5198" s="217">
        <v>0</v>
      </c>
      <c r="O5198" s="217">
        <v>0</v>
      </c>
      <c r="P5198" s="217">
        <v>0</v>
      </c>
      <c r="Q5198" s="217">
        <v>0</v>
      </c>
      <c r="R5198" s="217">
        <v>0</v>
      </c>
      <c r="S5198" s="217">
        <v>0</v>
      </c>
      <c r="T5198" s="217">
        <v>0</v>
      </c>
      <c r="U5198" s="217">
        <v>0</v>
      </c>
      <c r="V5198" s="217">
        <v>0</v>
      </c>
      <c r="W5198" s="217">
        <v>0</v>
      </c>
      <c r="X5198" s="217">
        <v>0</v>
      </c>
      <c r="Y5198" s="217">
        <v>0</v>
      </c>
    </row>
    <row r="5199" spans="2:25">
      <c r="B5199" s="217" t="s">
        <v>5367</v>
      </c>
      <c r="C5199" s="217" t="s">
        <v>169</v>
      </c>
      <c r="D5199" s="217" t="s">
        <v>27</v>
      </c>
      <c r="E5199" s="217" t="s">
        <v>86</v>
      </c>
      <c r="F5199" s="217" t="s">
        <v>9</v>
      </c>
      <c r="G5199" s="217" t="s">
        <v>10</v>
      </c>
      <c r="H5199" s="217" t="s">
        <v>176</v>
      </c>
      <c r="I5199" s="217">
        <v>0</v>
      </c>
      <c r="J5199" s="217">
        <v>0</v>
      </c>
      <c r="K5199" s="217">
        <v>0</v>
      </c>
      <c r="L5199" s="217">
        <v>3</v>
      </c>
      <c r="M5199" s="217">
        <v>81.818181818181799</v>
      </c>
      <c r="N5199" s="217">
        <v>0</v>
      </c>
      <c r="O5199" s="217">
        <v>0</v>
      </c>
      <c r="P5199" s="217">
        <v>0</v>
      </c>
      <c r="Q5199" s="217">
        <v>0</v>
      </c>
      <c r="R5199" s="217">
        <v>0</v>
      </c>
      <c r="S5199" s="217">
        <v>0</v>
      </c>
      <c r="T5199" s="217">
        <v>0</v>
      </c>
      <c r="U5199" s="217">
        <v>0</v>
      </c>
      <c r="V5199" s="217">
        <v>0</v>
      </c>
      <c r="W5199" s="217">
        <v>0</v>
      </c>
      <c r="X5199" s="217">
        <v>0</v>
      </c>
      <c r="Y5199" s="217">
        <v>0</v>
      </c>
    </row>
    <row r="5200" spans="2:25">
      <c r="B5200" s="217" t="s">
        <v>5368</v>
      </c>
      <c r="C5200" s="217" t="s">
        <v>169</v>
      </c>
      <c r="D5200" s="217" t="s">
        <v>27</v>
      </c>
      <c r="E5200" s="217" t="s">
        <v>86</v>
      </c>
      <c r="F5200" s="217" t="s">
        <v>9</v>
      </c>
      <c r="G5200" s="217" t="s">
        <v>10</v>
      </c>
      <c r="H5200" s="217" t="s">
        <v>178</v>
      </c>
      <c r="I5200" s="217">
        <v>0</v>
      </c>
      <c r="J5200" s="217">
        <v>0</v>
      </c>
      <c r="K5200" s="217">
        <v>0</v>
      </c>
      <c r="L5200" s="217">
        <v>0</v>
      </c>
      <c r="M5200" s="217">
        <v>54.545454545454497</v>
      </c>
      <c r="N5200" s="217">
        <v>0</v>
      </c>
      <c r="O5200" s="217">
        <v>0</v>
      </c>
      <c r="P5200" s="217">
        <v>0</v>
      </c>
      <c r="Q5200" s="217">
        <v>0</v>
      </c>
      <c r="R5200" s="217">
        <v>0</v>
      </c>
      <c r="S5200" s="217">
        <v>0</v>
      </c>
      <c r="T5200" s="217">
        <v>0</v>
      </c>
      <c r="U5200" s="217">
        <v>0</v>
      </c>
      <c r="V5200" s="217">
        <v>0</v>
      </c>
      <c r="W5200" s="217">
        <v>0</v>
      </c>
      <c r="X5200" s="217">
        <v>0</v>
      </c>
      <c r="Y5200" s="217">
        <v>0</v>
      </c>
    </row>
    <row r="5201" spans="2:25">
      <c r="B5201" s="217" t="s">
        <v>5369</v>
      </c>
      <c r="C5201" s="217" t="s">
        <v>169</v>
      </c>
      <c r="D5201" s="217" t="s">
        <v>27</v>
      </c>
      <c r="E5201" s="217" t="s">
        <v>86</v>
      </c>
      <c r="F5201" s="217" t="s">
        <v>9</v>
      </c>
      <c r="G5201" s="217" t="s">
        <v>10</v>
      </c>
      <c r="H5201" s="217" t="s">
        <v>5</v>
      </c>
      <c r="I5201" s="217">
        <v>0</v>
      </c>
      <c r="J5201" s="217">
        <v>0</v>
      </c>
      <c r="K5201" s="217">
        <v>0</v>
      </c>
      <c r="L5201" s="217">
        <v>7</v>
      </c>
      <c r="M5201" s="217">
        <v>200</v>
      </c>
      <c r="N5201" s="217">
        <v>0</v>
      </c>
      <c r="O5201" s="217">
        <v>0</v>
      </c>
      <c r="P5201" s="217">
        <v>0</v>
      </c>
      <c r="Q5201" s="217">
        <v>0</v>
      </c>
      <c r="R5201" s="217">
        <v>0</v>
      </c>
      <c r="S5201" s="217">
        <v>0</v>
      </c>
      <c r="T5201" s="217">
        <v>0</v>
      </c>
      <c r="U5201" s="217">
        <v>0</v>
      </c>
      <c r="V5201" s="217">
        <v>0</v>
      </c>
      <c r="W5201" s="217">
        <v>0</v>
      </c>
      <c r="X5201" s="217">
        <v>0</v>
      </c>
      <c r="Y5201" s="217">
        <v>0</v>
      </c>
    </row>
    <row r="5202" spans="2:25">
      <c r="B5202" s="217" t="s">
        <v>5370</v>
      </c>
      <c r="C5202" s="217" t="s">
        <v>169</v>
      </c>
      <c r="D5202" s="217" t="s">
        <v>27</v>
      </c>
      <c r="E5202" s="217" t="s">
        <v>86</v>
      </c>
      <c r="F5202" s="217" t="s">
        <v>5</v>
      </c>
      <c r="G5202" s="217" t="s">
        <v>10</v>
      </c>
      <c r="H5202" s="217" t="s">
        <v>170</v>
      </c>
      <c r="I5202" s="217">
        <v>0</v>
      </c>
      <c r="J5202" s="217">
        <v>0</v>
      </c>
      <c r="K5202" s="217">
        <v>0</v>
      </c>
      <c r="L5202" s="217">
        <v>1</v>
      </c>
      <c r="M5202" s="217">
        <v>20.424242424242401</v>
      </c>
      <c r="N5202" s="217">
        <v>0</v>
      </c>
      <c r="O5202" s="217">
        <v>0</v>
      </c>
      <c r="P5202" s="217">
        <v>0</v>
      </c>
      <c r="Q5202" s="217">
        <v>0</v>
      </c>
      <c r="R5202" s="217">
        <v>0</v>
      </c>
      <c r="S5202" s="217">
        <v>0</v>
      </c>
      <c r="T5202" s="217">
        <v>0</v>
      </c>
      <c r="U5202" s="217">
        <v>0</v>
      </c>
      <c r="V5202" s="217">
        <v>0</v>
      </c>
      <c r="W5202" s="217">
        <v>0</v>
      </c>
      <c r="X5202" s="217">
        <v>0</v>
      </c>
      <c r="Y5202" s="217">
        <v>0</v>
      </c>
    </row>
    <row r="5203" spans="2:25">
      <c r="B5203" s="217" t="s">
        <v>5371</v>
      </c>
      <c r="C5203" s="217" t="s">
        <v>169</v>
      </c>
      <c r="D5203" s="217" t="s">
        <v>27</v>
      </c>
      <c r="E5203" s="217" t="s">
        <v>86</v>
      </c>
      <c r="F5203" s="217" t="s">
        <v>5</v>
      </c>
      <c r="G5203" s="217" t="s">
        <v>10</v>
      </c>
      <c r="H5203" s="217" t="s">
        <v>172</v>
      </c>
      <c r="I5203" s="217">
        <v>0</v>
      </c>
      <c r="J5203" s="217">
        <v>0</v>
      </c>
      <c r="K5203" s="217">
        <v>0</v>
      </c>
      <c r="L5203" s="217">
        <v>2</v>
      </c>
      <c r="M5203" s="217">
        <v>29.515151515151501</v>
      </c>
      <c r="N5203" s="217">
        <v>0</v>
      </c>
      <c r="O5203" s="217">
        <v>0</v>
      </c>
      <c r="P5203" s="217">
        <v>0</v>
      </c>
      <c r="Q5203" s="217">
        <v>0</v>
      </c>
      <c r="R5203" s="217">
        <v>0</v>
      </c>
      <c r="S5203" s="217">
        <v>0</v>
      </c>
      <c r="T5203" s="217">
        <v>0</v>
      </c>
      <c r="U5203" s="217">
        <v>0</v>
      </c>
      <c r="V5203" s="217">
        <v>0</v>
      </c>
      <c r="W5203" s="217">
        <v>0</v>
      </c>
      <c r="X5203" s="217">
        <v>0</v>
      </c>
      <c r="Y5203" s="217">
        <v>0</v>
      </c>
    </row>
    <row r="5204" spans="2:25">
      <c r="B5204" s="217" t="s">
        <v>5372</v>
      </c>
      <c r="C5204" s="217" t="s">
        <v>169</v>
      </c>
      <c r="D5204" s="217" t="s">
        <v>27</v>
      </c>
      <c r="E5204" s="217" t="s">
        <v>86</v>
      </c>
      <c r="F5204" s="217" t="s">
        <v>5</v>
      </c>
      <c r="G5204" s="217" t="s">
        <v>10</v>
      </c>
      <c r="H5204" s="217" t="s">
        <v>174</v>
      </c>
      <c r="I5204" s="217">
        <v>0</v>
      </c>
      <c r="J5204" s="217">
        <v>0</v>
      </c>
      <c r="K5204" s="217">
        <v>0</v>
      </c>
      <c r="L5204" s="217">
        <v>1</v>
      </c>
      <c r="M5204" s="217">
        <v>70.363636363636402</v>
      </c>
      <c r="N5204" s="217">
        <v>0</v>
      </c>
      <c r="O5204" s="217">
        <v>0</v>
      </c>
      <c r="P5204" s="217">
        <v>0</v>
      </c>
      <c r="Q5204" s="217">
        <v>0</v>
      </c>
      <c r="R5204" s="217">
        <v>0</v>
      </c>
      <c r="S5204" s="217">
        <v>0</v>
      </c>
      <c r="T5204" s="217">
        <v>0</v>
      </c>
      <c r="U5204" s="217">
        <v>0</v>
      </c>
      <c r="V5204" s="217">
        <v>0</v>
      </c>
      <c r="W5204" s="217">
        <v>0</v>
      </c>
      <c r="X5204" s="217">
        <v>0</v>
      </c>
      <c r="Y5204" s="217">
        <v>0</v>
      </c>
    </row>
    <row r="5205" spans="2:25">
      <c r="B5205" s="217" t="s">
        <v>5373</v>
      </c>
      <c r="C5205" s="217" t="s">
        <v>169</v>
      </c>
      <c r="D5205" s="217" t="s">
        <v>27</v>
      </c>
      <c r="E5205" s="217" t="s">
        <v>86</v>
      </c>
      <c r="F5205" s="217" t="s">
        <v>5</v>
      </c>
      <c r="G5205" s="217" t="s">
        <v>10</v>
      </c>
      <c r="H5205" s="217" t="s">
        <v>176</v>
      </c>
      <c r="I5205" s="217">
        <v>0</v>
      </c>
      <c r="J5205" s="217">
        <v>0</v>
      </c>
      <c r="K5205" s="217">
        <v>0</v>
      </c>
      <c r="L5205" s="217">
        <v>4</v>
      </c>
      <c r="M5205" s="217">
        <v>138.48484848484799</v>
      </c>
      <c r="N5205" s="217">
        <v>0</v>
      </c>
      <c r="O5205" s="217">
        <v>0</v>
      </c>
      <c r="P5205" s="217">
        <v>0</v>
      </c>
      <c r="Q5205" s="217">
        <v>0</v>
      </c>
      <c r="R5205" s="217">
        <v>0</v>
      </c>
      <c r="S5205" s="217">
        <v>0</v>
      </c>
      <c r="T5205" s="217">
        <v>0</v>
      </c>
      <c r="U5205" s="217">
        <v>0</v>
      </c>
      <c r="V5205" s="217">
        <v>0</v>
      </c>
      <c r="W5205" s="217">
        <v>0</v>
      </c>
      <c r="X5205" s="217">
        <v>0</v>
      </c>
      <c r="Y5205" s="217">
        <v>0</v>
      </c>
    </row>
    <row r="5206" spans="2:25">
      <c r="B5206" s="217" t="s">
        <v>5374</v>
      </c>
      <c r="C5206" s="217" t="s">
        <v>169</v>
      </c>
      <c r="D5206" s="217" t="s">
        <v>27</v>
      </c>
      <c r="E5206" s="217" t="s">
        <v>86</v>
      </c>
      <c r="F5206" s="217" t="s">
        <v>5</v>
      </c>
      <c r="G5206" s="217" t="s">
        <v>10</v>
      </c>
      <c r="H5206" s="217" t="s">
        <v>178</v>
      </c>
      <c r="I5206" s="217">
        <v>0</v>
      </c>
      <c r="J5206" s="217">
        <v>0</v>
      </c>
      <c r="K5206" s="217">
        <v>0</v>
      </c>
      <c r="L5206" s="217">
        <v>0</v>
      </c>
      <c r="M5206" s="217">
        <v>111.212121212121</v>
      </c>
      <c r="N5206" s="217">
        <v>0</v>
      </c>
      <c r="O5206" s="217">
        <v>0</v>
      </c>
      <c r="P5206" s="217">
        <v>0</v>
      </c>
      <c r="Q5206" s="217">
        <v>0</v>
      </c>
      <c r="R5206" s="217">
        <v>0</v>
      </c>
      <c r="S5206" s="217">
        <v>0</v>
      </c>
      <c r="T5206" s="217">
        <v>0</v>
      </c>
      <c r="U5206" s="217">
        <v>0</v>
      </c>
      <c r="V5206" s="217">
        <v>0</v>
      </c>
      <c r="W5206" s="217">
        <v>0</v>
      </c>
      <c r="X5206" s="217">
        <v>0</v>
      </c>
      <c r="Y5206" s="217">
        <v>0</v>
      </c>
    </row>
    <row r="5207" spans="2:25">
      <c r="B5207" s="217" t="s">
        <v>5375</v>
      </c>
      <c r="C5207" s="217" t="s">
        <v>169</v>
      </c>
      <c r="D5207" s="217" t="s">
        <v>27</v>
      </c>
      <c r="E5207" s="217" t="s">
        <v>86</v>
      </c>
      <c r="F5207" s="217" t="s">
        <v>5</v>
      </c>
      <c r="G5207" s="217" t="s">
        <v>10</v>
      </c>
      <c r="H5207" s="217" t="s">
        <v>5</v>
      </c>
      <c r="I5207" s="217">
        <v>0</v>
      </c>
      <c r="J5207" s="217">
        <v>0</v>
      </c>
      <c r="K5207" s="217">
        <v>0</v>
      </c>
      <c r="L5207" s="217">
        <v>8</v>
      </c>
      <c r="M5207" s="217">
        <v>370</v>
      </c>
      <c r="N5207" s="217">
        <v>0</v>
      </c>
      <c r="O5207" s="217">
        <v>0</v>
      </c>
      <c r="P5207" s="217">
        <v>0</v>
      </c>
      <c r="Q5207" s="217">
        <v>0</v>
      </c>
      <c r="R5207" s="217">
        <v>0</v>
      </c>
      <c r="S5207" s="217">
        <v>0</v>
      </c>
      <c r="T5207" s="217">
        <v>0</v>
      </c>
      <c r="U5207" s="217">
        <v>0</v>
      </c>
      <c r="V5207" s="217">
        <v>0</v>
      </c>
      <c r="W5207" s="217">
        <v>0</v>
      </c>
      <c r="X5207" s="217">
        <v>0</v>
      </c>
      <c r="Y5207" s="217">
        <v>0</v>
      </c>
    </row>
    <row r="5208" spans="2:25">
      <c r="B5208" s="217" t="s">
        <v>5376</v>
      </c>
      <c r="C5208" s="217" t="s">
        <v>169</v>
      </c>
      <c r="D5208" s="217" t="s">
        <v>27</v>
      </c>
      <c r="E5208" s="217" t="s">
        <v>86</v>
      </c>
      <c r="F5208" s="217" t="s">
        <v>12</v>
      </c>
      <c r="G5208" s="217" t="s">
        <v>49</v>
      </c>
      <c r="H5208" s="217" t="s">
        <v>170</v>
      </c>
      <c r="I5208" s="217">
        <v>0</v>
      </c>
      <c r="J5208" s="217">
        <v>0</v>
      </c>
      <c r="K5208" s="217">
        <v>0</v>
      </c>
      <c r="L5208" s="217">
        <v>0</v>
      </c>
      <c r="M5208" s="217">
        <v>65.7777777777778</v>
      </c>
      <c r="N5208" s="217">
        <v>0</v>
      </c>
      <c r="O5208" s="217">
        <v>0</v>
      </c>
      <c r="P5208" s="217">
        <v>0</v>
      </c>
      <c r="Q5208" s="217">
        <v>0</v>
      </c>
      <c r="R5208" s="217">
        <v>0</v>
      </c>
      <c r="S5208" s="217">
        <v>0</v>
      </c>
      <c r="T5208" s="217">
        <v>0</v>
      </c>
      <c r="U5208" s="217">
        <v>0</v>
      </c>
      <c r="V5208" s="217">
        <v>0</v>
      </c>
      <c r="W5208" s="217">
        <v>0</v>
      </c>
      <c r="X5208" s="217">
        <v>0</v>
      </c>
      <c r="Y5208" s="217">
        <v>0</v>
      </c>
    </row>
    <row r="5209" spans="2:25">
      <c r="B5209" s="217" t="s">
        <v>5377</v>
      </c>
      <c r="C5209" s="217" t="s">
        <v>169</v>
      </c>
      <c r="D5209" s="217" t="s">
        <v>27</v>
      </c>
      <c r="E5209" s="217" t="s">
        <v>86</v>
      </c>
      <c r="F5209" s="217" t="s">
        <v>12</v>
      </c>
      <c r="G5209" s="217" t="s">
        <v>49</v>
      </c>
      <c r="H5209" s="217" t="s">
        <v>172</v>
      </c>
      <c r="I5209" s="217">
        <v>0</v>
      </c>
      <c r="J5209" s="217">
        <v>0</v>
      </c>
      <c r="K5209" s="217">
        <v>0</v>
      </c>
      <c r="L5209" s="217">
        <v>1</v>
      </c>
      <c r="M5209" s="217">
        <v>43.851851851851897</v>
      </c>
      <c r="N5209" s="217">
        <v>0</v>
      </c>
      <c r="O5209" s="217">
        <v>0</v>
      </c>
      <c r="P5209" s="217">
        <v>0</v>
      </c>
      <c r="Q5209" s="217">
        <v>0</v>
      </c>
      <c r="R5209" s="217">
        <v>0</v>
      </c>
      <c r="S5209" s="217">
        <v>0</v>
      </c>
      <c r="T5209" s="217">
        <v>0</v>
      </c>
      <c r="U5209" s="217">
        <v>0</v>
      </c>
      <c r="V5209" s="217">
        <v>0</v>
      </c>
      <c r="W5209" s="217">
        <v>0</v>
      </c>
      <c r="X5209" s="217">
        <v>0</v>
      </c>
      <c r="Y5209" s="217">
        <v>0</v>
      </c>
    </row>
    <row r="5210" spans="2:25">
      <c r="B5210" s="217" t="s">
        <v>5378</v>
      </c>
      <c r="C5210" s="217" t="s">
        <v>169</v>
      </c>
      <c r="D5210" s="217" t="s">
        <v>27</v>
      </c>
      <c r="E5210" s="217" t="s">
        <v>86</v>
      </c>
      <c r="F5210" s="217" t="s">
        <v>12</v>
      </c>
      <c r="G5210" s="217" t="s">
        <v>49</v>
      </c>
      <c r="H5210" s="217" t="s">
        <v>174</v>
      </c>
      <c r="I5210" s="217">
        <v>1</v>
      </c>
      <c r="J5210" s="217">
        <v>1</v>
      </c>
      <c r="K5210" s="217">
        <v>0</v>
      </c>
      <c r="L5210" s="217">
        <v>3</v>
      </c>
      <c r="M5210" s="217">
        <v>230.222222222222</v>
      </c>
      <c r="N5210" s="217">
        <v>4.3436293436293401</v>
      </c>
      <c r="O5210" s="217">
        <v>4.3436293436293401</v>
      </c>
      <c r="P5210" s="217">
        <v>0</v>
      </c>
      <c r="Q5210" s="217">
        <v>4.3436293436293401</v>
      </c>
      <c r="R5210" s="217">
        <v>4.3436293436293401</v>
      </c>
      <c r="S5210" s="217">
        <v>0</v>
      </c>
      <c r="T5210" s="217">
        <v>4.3436293436293401</v>
      </c>
      <c r="U5210" s="217">
        <v>4.3436293436293401</v>
      </c>
      <c r="V5210" s="217">
        <v>0</v>
      </c>
      <c r="W5210" s="217">
        <v>4.3436293436293401</v>
      </c>
      <c r="X5210" s="217">
        <v>4.3436293436293401</v>
      </c>
      <c r="Y5210" s="217">
        <v>0</v>
      </c>
    </row>
    <row r="5211" spans="2:25">
      <c r="B5211" s="217" t="s">
        <v>5379</v>
      </c>
      <c r="C5211" s="217" t="s">
        <v>169</v>
      </c>
      <c r="D5211" s="217" t="s">
        <v>27</v>
      </c>
      <c r="E5211" s="217" t="s">
        <v>86</v>
      </c>
      <c r="F5211" s="217" t="s">
        <v>12</v>
      </c>
      <c r="G5211" s="217" t="s">
        <v>49</v>
      </c>
      <c r="H5211" s="217" t="s">
        <v>176</v>
      </c>
      <c r="I5211" s="217">
        <v>1</v>
      </c>
      <c r="J5211" s="217">
        <v>1</v>
      </c>
      <c r="K5211" s="217">
        <v>0</v>
      </c>
      <c r="L5211" s="217">
        <v>1</v>
      </c>
      <c r="M5211" s="217">
        <v>252.14814814814801</v>
      </c>
      <c r="N5211" s="217">
        <v>3.9659224441833101</v>
      </c>
      <c r="O5211" s="217">
        <v>3.9659224441833101</v>
      </c>
      <c r="P5211" s="217">
        <v>0</v>
      </c>
      <c r="Q5211" s="217">
        <v>3.9659224441833101</v>
      </c>
      <c r="R5211" s="217">
        <v>3.9659224441833101</v>
      </c>
      <c r="S5211" s="217">
        <v>0</v>
      </c>
      <c r="T5211" s="217">
        <v>3.9659224441833101</v>
      </c>
      <c r="U5211" s="217">
        <v>3.9659224441833101</v>
      </c>
      <c r="V5211" s="217">
        <v>0</v>
      </c>
      <c r="W5211" s="217">
        <v>3.9659224441833101</v>
      </c>
      <c r="X5211" s="217">
        <v>3.9659224441833101</v>
      </c>
      <c r="Y5211" s="217">
        <v>0</v>
      </c>
    </row>
    <row r="5212" spans="2:25">
      <c r="B5212" s="217" t="s">
        <v>5380</v>
      </c>
      <c r="C5212" s="217" t="s">
        <v>169</v>
      </c>
      <c r="D5212" s="217" t="s">
        <v>27</v>
      </c>
      <c r="E5212" s="217" t="s">
        <v>86</v>
      </c>
      <c r="F5212" s="217" t="s">
        <v>12</v>
      </c>
      <c r="G5212" s="217" t="s">
        <v>49</v>
      </c>
      <c r="H5212" s="217" t="s">
        <v>178</v>
      </c>
      <c r="I5212" s="217">
        <v>0</v>
      </c>
      <c r="J5212" s="217">
        <v>0</v>
      </c>
      <c r="K5212" s="217">
        <v>0</v>
      </c>
      <c r="L5212" s="217">
        <v>3</v>
      </c>
      <c r="M5212" s="217">
        <v>148</v>
      </c>
      <c r="N5212" s="217">
        <v>0</v>
      </c>
      <c r="O5212" s="217">
        <v>0</v>
      </c>
      <c r="P5212" s="217">
        <v>0</v>
      </c>
      <c r="Q5212" s="217">
        <v>0</v>
      </c>
      <c r="R5212" s="217">
        <v>0</v>
      </c>
      <c r="S5212" s="217">
        <v>0</v>
      </c>
      <c r="T5212" s="217">
        <v>0</v>
      </c>
      <c r="U5212" s="217">
        <v>0</v>
      </c>
      <c r="V5212" s="217">
        <v>0</v>
      </c>
      <c r="W5212" s="217">
        <v>0</v>
      </c>
      <c r="X5212" s="217">
        <v>0</v>
      </c>
      <c r="Y5212" s="217">
        <v>0</v>
      </c>
    </row>
    <row r="5213" spans="2:25">
      <c r="B5213" s="217" t="s">
        <v>5381</v>
      </c>
      <c r="C5213" s="217" t="s">
        <v>169</v>
      </c>
      <c r="D5213" s="217" t="s">
        <v>27</v>
      </c>
      <c r="E5213" s="217" t="s">
        <v>86</v>
      </c>
      <c r="F5213" s="217" t="s">
        <v>12</v>
      </c>
      <c r="G5213" s="217" t="s">
        <v>49</v>
      </c>
      <c r="H5213" s="217" t="s">
        <v>5</v>
      </c>
      <c r="I5213" s="217">
        <v>2</v>
      </c>
      <c r="J5213" s="217">
        <v>2</v>
      </c>
      <c r="K5213" s="217">
        <v>0</v>
      </c>
      <c r="L5213" s="217">
        <v>8</v>
      </c>
      <c r="M5213" s="217">
        <v>740</v>
      </c>
      <c r="N5213" s="217">
        <v>2.7027027027027</v>
      </c>
      <c r="O5213" s="217">
        <v>2.7027027027027</v>
      </c>
      <c r="P5213" s="217">
        <v>0</v>
      </c>
      <c r="Q5213" s="217">
        <v>2.7027027027027</v>
      </c>
      <c r="R5213" s="217">
        <v>2.7027027027027</v>
      </c>
      <c r="S5213" s="217">
        <v>0</v>
      </c>
      <c r="T5213" s="217">
        <v>2.7027027027027</v>
      </c>
      <c r="U5213" s="217">
        <v>2.7027027027027</v>
      </c>
      <c r="V5213" s="217">
        <v>0</v>
      </c>
      <c r="W5213" s="217">
        <v>2.7027027027027</v>
      </c>
      <c r="X5213" s="217">
        <v>2.7027027027027</v>
      </c>
      <c r="Y5213" s="217">
        <v>0</v>
      </c>
    </row>
    <row r="5214" spans="2:25">
      <c r="B5214" s="217" t="s">
        <v>5382</v>
      </c>
      <c r="C5214" s="217" t="s">
        <v>169</v>
      </c>
      <c r="D5214" s="217" t="s">
        <v>27</v>
      </c>
      <c r="E5214" s="217" t="s">
        <v>86</v>
      </c>
      <c r="F5214" s="217" t="s">
        <v>9</v>
      </c>
      <c r="G5214" s="217" t="s">
        <v>49</v>
      </c>
      <c r="H5214" s="217" t="s">
        <v>170</v>
      </c>
      <c r="I5214" s="217">
        <v>0</v>
      </c>
      <c r="J5214" s="217">
        <v>0</v>
      </c>
      <c r="K5214" s="217">
        <v>0</v>
      </c>
      <c r="L5214" s="217">
        <v>2</v>
      </c>
      <c r="M5214" s="217">
        <v>61.509433962264097</v>
      </c>
      <c r="N5214" s="217">
        <v>0</v>
      </c>
      <c r="O5214" s="217">
        <v>0</v>
      </c>
      <c r="P5214" s="217">
        <v>0</v>
      </c>
      <c r="Q5214" s="217">
        <v>0</v>
      </c>
      <c r="R5214" s="217">
        <v>0</v>
      </c>
      <c r="S5214" s="217">
        <v>0</v>
      </c>
      <c r="T5214" s="217">
        <v>0</v>
      </c>
      <c r="U5214" s="217">
        <v>0</v>
      </c>
      <c r="V5214" s="217">
        <v>0</v>
      </c>
      <c r="W5214" s="217">
        <v>0</v>
      </c>
      <c r="X5214" s="217">
        <v>0</v>
      </c>
      <c r="Y5214" s="217">
        <v>0</v>
      </c>
    </row>
    <row r="5215" spans="2:25">
      <c r="B5215" s="217" t="s">
        <v>5383</v>
      </c>
      <c r="C5215" s="217" t="s">
        <v>169</v>
      </c>
      <c r="D5215" s="217" t="s">
        <v>27</v>
      </c>
      <c r="E5215" s="217" t="s">
        <v>86</v>
      </c>
      <c r="F5215" s="217" t="s">
        <v>9</v>
      </c>
      <c r="G5215" s="217" t="s">
        <v>49</v>
      </c>
      <c r="H5215" s="217" t="s">
        <v>172</v>
      </c>
      <c r="I5215" s="217">
        <v>1</v>
      </c>
      <c r="J5215" s="217">
        <v>1</v>
      </c>
      <c r="K5215" s="217">
        <v>0</v>
      </c>
      <c r="L5215" s="217">
        <v>4</v>
      </c>
      <c r="M5215" s="217">
        <v>51.257861635220102</v>
      </c>
      <c r="N5215" s="217">
        <v>19.509202453987701</v>
      </c>
      <c r="O5215" s="217">
        <v>19.509202453987701</v>
      </c>
      <c r="P5215" s="217">
        <v>0</v>
      </c>
      <c r="Q5215" s="217">
        <v>19.509202453987701</v>
      </c>
      <c r="R5215" s="217">
        <v>19.509202453987701</v>
      </c>
      <c r="S5215" s="217">
        <v>0</v>
      </c>
      <c r="T5215" s="217">
        <v>19.509202453987701</v>
      </c>
      <c r="U5215" s="217">
        <v>19.509202453987701</v>
      </c>
      <c r="V5215" s="217">
        <v>0</v>
      </c>
      <c r="W5215" s="217">
        <v>19.509202453987701</v>
      </c>
      <c r="X5215" s="217">
        <v>19.509202453987701</v>
      </c>
      <c r="Y5215" s="217">
        <v>0</v>
      </c>
    </row>
    <row r="5216" spans="2:25">
      <c r="B5216" s="217" t="s">
        <v>5384</v>
      </c>
      <c r="C5216" s="217" t="s">
        <v>169</v>
      </c>
      <c r="D5216" s="217" t="s">
        <v>27</v>
      </c>
      <c r="E5216" s="217" t="s">
        <v>86</v>
      </c>
      <c r="F5216" s="217" t="s">
        <v>9</v>
      </c>
      <c r="G5216" s="217" t="s">
        <v>49</v>
      </c>
      <c r="H5216" s="217" t="s">
        <v>174</v>
      </c>
      <c r="I5216" s="217">
        <v>0</v>
      </c>
      <c r="J5216" s="217">
        <v>0</v>
      </c>
      <c r="K5216" s="217">
        <v>0</v>
      </c>
      <c r="L5216" s="217">
        <v>5</v>
      </c>
      <c r="M5216" s="217">
        <v>240.91194968553501</v>
      </c>
      <c r="N5216" s="217">
        <v>0</v>
      </c>
      <c r="O5216" s="217">
        <v>0</v>
      </c>
      <c r="P5216" s="217">
        <v>0</v>
      </c>
      <c r="Q5216" s="217">
        <v>0</v>
      </c>
      <c r="R5216" s="217">
        <v>0</v>
      </c>
      <c r="S5216" s="217">
        <v>0</v>
      </c>
      <c r="T5216" s="217">
        <v>0</v>
      </c>
      <c r="U5216" s="217">
        <v>0</v>
      </c>
      <c r="V5216" s="217">
        <v>0</v>
      </c>
      <c r="W5216" s="217">
        <v>0</v>
      </c>
      <c r="X5216" s="217">
        <v>0</v>
      </c>
      <c r="Y5216" s="217">
        <v>0</v>
      </c>
    </row>
    <row r="5217" spans="2:25">
      <c r="B5217" s="217" t="s">
        <v>5385</v>
      </c>
      <c r="C5217" s="217" t="s">
        <v>169</v>
      </c>
      <c r="D5217" s="217" t="s">
        <v>27</v>
      </c>
      <c r="E5217" s="217" t="s">
        <v>86</v>
      </c>
      <c r="F5217" s="217" t="s">
        <v>9</v>
      </c>
      <c r="G5217" s="217" t="s">
        <v>49</v>
      </c>
      <c r="H5217" s="217" t="s">
        <v>176</v>
      </c>
      <c r="I5217" s="217">
        <v>0</v>
      </c>
      <c r="J5217" s="217">
        <v>0</v>
      </c>
      <c r="K5217" s="217">
        <v>0</v>
      </c>
      <c r="L5217" s="217">
        <v>4</v>
      </c>
      <c r="M5217" s="217">
        <v>271.66666666666703</v>
      </c>
      <c r="N5217" s="217">
        <v>0</v>
      </c>
      <c r="O5217" s="217">
        <v>0</v>
      </c>
      <c r="P5217" s="217">
        <v>0</v>
      </c>
      <c r="Q5217" s="217">
        <v>0</v>
      </c>
      <c r="R5217" s="217">
        <v>0</v>
      </c>
      <c r="S5217" s="217">
        <v>0</v>
      </c>
      <c r="T5217" s="217">
        <v>0</v>
      </c>
      <c r="U5217" s="217">
        <v>0</v>
      </c>
      <c r="V5217" s="217">
        <v>0</v>
      </c>
      <c r="W5217" s="217">
        <v>0</v>
      </c>
      <c r="X5217" s="217">
        <v>0</v>
      </c>
      <c r="Y5217" s="217">
        <v>0</v>
      </c>
    </row>
    <row r="5218" spans="2:25">
      <c r="B5218" s="217" t="s">
        <v>5386</v>
      </c>
      <c r="C5218" s="217" t="s">
        <v>169</v>
      </c>
      <c r="D5218" s="217" t="s">
        <v>27</v>
      </c>
      <c r="E5218" s="217" t="s">
        <v>86</v>
      </c>
      <c r="F5218" s="217" t="s">
        <v>9</v>
      </c>
      <c r="G5218" s="217" t="s">
        <v>49</v>
      </c>
      <c r="H5218" s="217" t="s">
        <v>178</v>
      </c>
      <c r="I5218" s="217">
        <v>0</v>
      </c>
      <c r="J5218" s="217">
        <v>0</v>
      </c>
      <c r="K5218" s="217">
        <v>0</v>
      </c>
      <c r="L5218" s="217">
        <v>9</v>
      </c>
      <c r="M5218" s="217">
        <v>189.65408805031399</v>
      </c>
      <c r="N5218" s="217">
        <v>0</v>
      </c>
      <c r="O5218" s="217">
        <v>0</v>
      </c>
      <c r="P5218" s="217">
        <v>0</v>
      </c>
      <c r="Q5218" s="217">
        <v>0</v>
      </c>
      <c r="R5218" s="217">
        <v>0</v>
      </c>
      <c r="S5218" s="217">
        <v>0</v>
      </c>
      <c r="T5218" s="217">
        <v>0</v>
      </c>
      <c r="U5218" s="217">
        <v>0</v>
      </c>
      <c r="V5218" s="217">
        <v>0</v>
      </c>
      <c r="W5218" s="217">
        <v>0</v>
      </c>
      <c r="X5218" s="217">
        <v>0</v>
      </c>
      <c r="Y5218" s="217">
        <v>0</v>
      </c>
    </row>
    <row r="5219" spans="2:25">
      <c r="B5219" s="217" t="s">
        <v>5387</v>
      </c>
      <c r="C5219" s="217" t="s">
        <v>169</v>
      </c>
      <c r="D5219" s="217" t="s">
        <v>27</v>
      </c>
      <c r="E5219" s="217" t="s">
        <v>86</v>
      </c>
      <c r="F5219" s="217" t="s">
        <v>9</v>
      </c>
      <c r="G5219" s="217" t="s">
        <v>49</v>
      </c>
      <c r="H5219" s="217" t="s">
        <v>5</v>
      </c>
      <c r="I5219" s="217">
        <v>1</v>
      </c>
      <c r="J5219" s="217">
        <v>1</v>
      </c>
      <c r="K5219" s="217">
        <v>0</v>
      </c>
      <c r="L5219" s="217">
        <v>24</v>
      </c>
      <c r="M5219" s="217">
        <v>815</v>
      </c>
      <c r="N5219" s="217">
        <v>1.22699386503067</v>
      </c>
      <c r="O5219" s="217">
        <v>1.22699386503067</v>
      </c>
      <c r="P5219" s="217">
        <v>0</v>
      </c>
      <c r="Q5219" s="217">
        <v>1.22699386503067</v>
      </c>
      <c r="R5219" s="217">
        <v>1.22699386503067</v>
      </c>
      <c r="S5219" s="217">
        <v>0</v>
      </c>
      <c r="T5219" s="217">
        <v>1.22699386503067</v>
      </c>
      <c r="U5219" s="217">
        <v>1.22699386503067</v>
      </c>
      <c r="V5219" s="217">
        <v>0</v>
      </c>
      <c r="W5219" s="217">
        <v>1.22699386503067</v>
      </c>
      <c r="X5219" s="217">
        <v>1.22699386503067</v>
      </c>
      <c r="Y5219" s="217">
        <v>0</v>
      </c>
    </row>
    <row r="5220" spans="2:25">
      <c r="B5220" s="217" t="s">
        <v>5388</v>
      </c>
      <c r="C5220" s="217" t="s">
        <v>169</v>
      </c>
      <c r="D5220" s="217" t="s">
        <v>27</v>
      </c>
      <c r="E5220" s="217" t="s">
        <v>86</v>
      </c>
      <c r="F5220" s="217" t="s">
        <v>5</v>
      </c>
      <c r="G5220" s="217" t="s">
        <v>49</v>
      </c>
      <c r="H5220" s="217" t="s">
        <v>170</v>
      </c>
      <c r="I5220" s="217">
        <v>0</v>
      </c>
      <c r="J5220" s="217">
        <v>0</v>
      </c>
      <c r="K5220" s="217">
        <v>0</v>
      </c>
      <c r="L5220" s="217">
        <v>2</v>
      </c>
      <c r="M5220" s="217">
        <v>127.287211740042</v>
      </c>
      <c r="N5220" s="217">
        <v>0</v>
      </c>
      <c r="O5220" s="217">
        <v>0</v>
      </c>
      <c r="P5220" s="217">
        <v>0</v>
      </c>
      <c r="Q5220" s="217">
        <v>0</v>
      </c>
      <c r="R5220" s="217">
        <v>0</v>
      </c>
      <c r="S5220" s="217">
        <v>0</v>
      </c>
      <c r="T5220" s="217">
        <v>0</v>
      </c>
      <c r="U5220" s="217">
        <v>0</v>
      </c>
      <c r="V5220" s="217">
        <v>0</v>
      </c>
      <c r="W5220" s="217">
        <v>0</v>
      </c>
      <c r="X5220" s="217">
        <v>0</v>
      </c>
      <c r="Y5220" s="217">
        <v>0</v>
      </c>
    </row>
    <row r="5221" spans="2:25">
      <c r="B5221" s="217" t="s">
        <v>5389</v>
      </c>
      <c r="C5221" s="217" t="s">
        <v>169</v>
      </c>
      <c r="D5221" s="217" t="s">
        <v>27</v>
      </c>
      <c r="E5221" s="217" t="s">
        <v>86</v>
      </c>
      <c r="F5221" s="217" t="s">
        <v>5</v>
      </c>
      <c r="G5221" s="217" t="s">
        <v>49</v>
      </c>
      <c r="H5221" s="217" t="s">
        <v>172</v>
      </c>
      <c r="I5221" s="217">
        <v>1</v>
      </c>
      <c r="J5221" s="217">
        <v>1</v>
      </c>
      <c r="K5221" s="217">
        <v>0</v>
      </c>
      <c r="L5221" s="217">
        <v>5</v>
      </c>
      <c r="M5221" s="217">
        <v>95.109713487072</v>
      </c>
      <c r="N5221" s="217">
        <v>10.5141731936342</v>
      </c>
      <c r="O5221" s="217">
        <v>10.5141731936342</v>
      </c>
      <c r="P5221" s="217">
        <v>0</v>
      </c>
      <c r="Q5221" s="217">
        <v>10.5141731936342</v>
      </c>
      <c r="R5221" s="217">
        <v>10.5141731936342</v>
      </c>
      <c r="S5221" s="217">
        <v>0</v>
      </c>
      <c r="T5221" s="217">
        <v>10.5141731936342</v>
      </c>
      <c r="U5221" s="217">
        <v>10.5141731936342</v>
      </c>
      <c r="V5221" s="217">
        <v>0</v>
      </c>
      <c r="W5221" s="217">
        <v>10.5141731936342</v>
      </c>
      <c r="X5221" s="217">
        <v>10.5141731936342</v>
      </c>
      <c r="Y5221" s="217">
        <v>0</v>
      </c>
    </row>
    <row r="5222" spans="2:25">
      <c r="B5222" s="217" t="s">
        <v>5390</v>
      </c>
      <c r="C5222" s="217" t="s">
        <v>169</v>
      </c>
      <c r="D5222" s="217" t="s">
        <v>27</v>
      </c>
      <c r="E5222" s="217" t="s">
        <v>86</v>
      </c>
      <c r="F5222" s="217" t="s">
        <v>5</v>
      </c>
      <c r="G5222" s="217" t="s">
        <v>49</v>
      </c>
      <c r="H5222" s="217" t="s">
        <v>174</v>
      </c>
      <c r="I5222" s="217">
        <v>1</v>
      </c>
      <c r="J5222" s="217">
        <v>1</v>
      </c>
      <c r="K5222" s="217">
        <v>0</v>
      </c>
      <c r="L5222" s="217">
        <v>8</v>
      </c>
      <c r="M5222" s="217">
        <v>471.13417190775698</v>
      </c>
      <c r="N5222" s="217">
        <v>2.1225376116334602</v>
      </c>
      <c r="O5222" s="217">
        <v>2.1225376116334602</v>
      </c>
      <c r="P5222" s="217">
        <v>0</v>
      </c>
      <c r="Q5222" s="217">
        <v>2.1225376116334602</v>
      </c>
      <c r="R5222" s="217">
        <v>2.1225376116334602</v>
      </c>
      <c r="S5222" s="217">
        <v>0</v>
      </c>
      <c r="T5222" s="217">
        <v>2.1225376116334602</v>
      </c>
      <c r="U5222" s="217">
        <v>2.1225376116334602</v>
      </c>
      <c r="V5222" s="217">
        <v>0</v>
      </c>
      <c r="W5222" s="217">
        <v>2.1225376116334602</v>
      </c>
      <c r="X5222" s="217">
        <v>2.1225376116334602</v>
      </c>
      <c r="Y5222" s="217">
        <v>0</v>
      </c>
    </row>
    <row r="5223" spans="2:25">
      <c r="B5223" s="217" t="s">
        <v>5391</v>
      </c>
      <c r="C5223" s="217" t="s">
        <v>169</v>
      </c>
      <c r="D5223" s="217" t="s">
        <v>27</v>
      </c>
      <c r="E5223" s="217" t="s">
        <v>86</v>
      </c>
      <c r="F5223" s="217" t="s">
        <v>5</v>
      </c>
      <c r="G5223" s="217" t="s">
        <v>49</v>
      </c>
      <c r="H5223" s="217" t="s">
        <v>176</v>
      </c>
      <c r="I5223" s="217">
        <v>1</v>
      </c>
      <c r="J5223" s="217">
        <v>1</v>
      </c>
      <c r="K5223" s="217">
        <v>0</v>
      </c>
      <c r="L5223" s="217">
        <v>5</v>
      </c>
      <c r="M5223" s="217">
        <v>523.81481481481501</v>
      </c>
      <c r="N5223" s="217">
        <v>1.90907162553914</v>
      </c>
      <c r="O5223" s="217">
        <v>1.90907162553914</v>
      </c>
      <c r="P5223" s="217">
        <v>0</v>
      </c>
      <c r="Q5223" s="217">
        <v>1.90907162553914</v>
      </c>
      <c r="R5223" s="217">
        <v>1.90907162553914</v>
      </c>
      <c r="S5223" s="217">
        <v>0</v>
      </c>
      <c r="T5223" s="217">
        <v>1.90907162553914</v>
      </c>
      <c r="U5223" s="217">
        <v>1.90907162553914</v>
      </c>
      <c r="V5223" s="217">
        <v>0</v>
      </c>
      <c r="W5223" s="217">
        <v>1.90907162553914</v>
      </c>
      <c r="X5223" s="217">
        <v>1.90907162553914</v>
      </c>
      <c r="Y5223" s="217">
        <v>0</v>
      </c>
    </row>
    <row r="5224" spans="2:25">
      <c r="B5224" s="217" t="s">
        <v>5392</v>
      </c>
      <c r="C5224" s="217" t="s">
        <v>169</v>
      </c>
      <c r="D5224" s="217" t="s">
        <v>27</v>
      </c>
      <c r="E5224" s="217" t="s">
        <v>86</v>
      </c>
      <c r="F5224" s="217" t="s">
        <v>5</v>
      </c>
      <c r="G5224" s="217" t="s">
        <v>49</v>
      </c>
      <c r="H5224" s="217" t="s">
        <v>178</v>
      </c>
      <c r="I5224" s="217">
        <v>0</v>
      </c>
      <c r="J5224" s="217">
        <v>0</v>
      </c>
      <c r="K5224" s="217">
        <v>0</v>
      </c>
      <c r="L5224" s="217">
        <v>12</v>
      </c>
      <c r="M5224" s="217">
        <v>337.65408805031399</v>
      </c>
      <c r="N5224" s="217">
        <v>0</v>
      </c>
      <c r="O5224" s="217">
        <v>0</v>
      </c>
      <c r="P5224" s="217">
        <v>0</v>
      </c>
      <c r="Q5224" s="217">
        <v>0</v>
      </c>
      <c r="R5224" s="217">
        <v>0</v>
      </c>
      <c r="S5224" s="217">
        <v>0</v>
      </c>
      <c r="T5224" s="217">
        <v>0</v>
      </c>
      <c r="U5224" s="217">
        <v>0</v>
      </c>
      <c r="V5224" s="217">
        <v>0</v>
      </c>
      <c r="W5224" s="217">
        <v>0</v>
      </c>
      <c r="X5224" s="217">
        <v>0</v>
      </c>
      <c r="Y5224" s="217">
        <v>0</v>
      </c>
    </row>
    <row r="5225" spans="2:25">
      <c r="B5225" s="217" t="s">
        <v>5393</v>
      </c>
      <c r="C5225" s="217" t="s">
        <v>169</v>
      </c>
      <c r="D5225" s="217" t="s">
        <v>27</v>
      </c>
      <c r="E5225" s="217" t="s">
        <v>86</v>
      </c>
      <c r="F5225" s="217" t="s">
        <v>5</v>
      </c>
      <c r="G5225" s="217" t="s">
        <v>49</v>
      </c>
      <c r="H5225" s="217" t="s">
        <v>5</v>
      </c>
      <c r="I5225" s="217">
        <v>3</v>
      </c>
      <c r="J5225" s="217">
        <v>3</v>
      </c>
      <c r="K5225" s="217">
        <v>0</v>
      </c>
      <c r="L5225" s="217">
        <v>32</v>
      </c>
      <c r="M5225" s="217">
        <v>1555</v>
      </c>
      <c r="N5225" s="217">
        <v>1.92926045016077</v>
      </c>
      <c r="O5225" s="217">
        <v>1.92926045016077</v>
      </c>
      <c r="P5225" s="217">
        <v>0</v>
      </c>
      <c r="Q5225" s="217">
        <v>1.92926045016077</v>
      </c>
      <c r="R5225" s="217">
        <v>1.92926045016077</v>
      </c>
      <c r="S5225" s="217">
        <v>0</v>
      </c>
      <c r="T5225" s="217">
        <v>1.92926045016077</v>
      </c>
      <c r="U5225" s="217">
        <v>1.92926045016077</v>
      </c>
      <c r="V5225" s="217">
        <v>0</v>
      </c>
      <c r="W5225" s="217">
        <v>1.92926045016077</v>
      </c>
      <c r="X5225" s="217">
        <v>1.92926045016077</v>
      </c>
      <c r="Y5225" s="217">
        <v>0</v>
      </c>
    </row>
    <row r="5226" spans="2:25">
      <c r="B5226" s="217" t="s">
        <v>5394</v>
      </c>
      <c r="C5226" s="217" t="s">
        <v>169</v>
      </c>
      <c r="D5226" s="217" t="s">
        <v>27</v>
      </c>
      <c r="E5226" s="217" t="s">
        <v>86</v>
      </c>
      <c r="F5226" s="217" t="s">
        <v>12</v>
      </c>
      <c r="G5226" s="217" t="s">
        <v>13</v>
      </c>
      <c r="H5226" s="217" t="s">
        <v>170</v>
      </c>
      <c r="I5226" s="217">
        <v>0</v>
      </c>
      <c r="J5226" s="217">
        <v>0</v>
      </c>
      <c r="K5226" s="217">
        <v>0</v>
      </c>
      <c r="L5226" s="217">
        <v>0</v>
      </c>
      <c r="M5226" s="217">
        <v>0</v>
      </c>
    </row>
    <row r="5227" spans="2:25">
      <c r="B5227" s="217" t="s">
        <v>5395</v>
      </c>
      <c r="C5227" s="217" t="s">
        <v>169</v>
      </c>
      <c r="D5227" s="217" t="s">
        <v>27</v>
      </c>
      <c r="E5227" s="217" t="s">
        <v>86</v>
      </c>
      <c r="F5227" s="217" t="s">
        <v>12</v>
      </c>
      <c r="G5227" s="217" t="s">
        <v>13</v>
      </c>
      <c r="H5227" s="217" t="s">
        <v>172</v>
      </c>
      <c r="I5227" s="217">
        <v>0</v>
      </c>
      <c r="J5227" s="217">
        <v>0</v>
      </c>
      <c r="K5227" s="217">
        <v>0</v>
      </c>
      <c r="L5227" s="217">
        <v>0</v>
      </c>
      <c r="M5227" s="217">
        <v>0</v>
      </c>
    </row>
    <row r="5228" spans="2:25">
      <c r="B5228" s="217" t="s">
        <v>5396</v>
      </c>
      <c r="C5228" s="217" t="s">
        <v>169</v>
      </c>
      <c r="D5228" s="217" t="s">
        <v>27</v>
      </c>
      <c r="E5228" s="217" t="s">
        <v>86</v>
      </c>
      <c r="F5228" s="217" t="s">
        <v>12</v>
      </c>
      <c r="G5228" s="217" t="s">
        <v>13</v>
      </c>
      <c r="H5228" s="217" t="s">
        <v>174</v>
      </c>
      <c r="I5228" s="217">
        <v>0</v>
      </c>
      <c r="J5228" s="217">
        <v>0</v>
      </c>
      <c r="K5228" s="217">
        <v>0</v>
      </c>
      <c r="L5228" s="217">
        <v>0</v>
      </c>
      <c r="M5228" s="217">
        <v>0</v>
      </c>
    </row>
    <row r="5229" spans="2:25">
      <c r="B5229" s="217" t="s">
        <v>5397</v>
      </c>
      <c r="C5229" s="217" t="s">
        <v>169</v>
      </c>
      <c r="D5229" s="217" t="s">
        <v>27</v>
      </c>
      <c r="E5229" s="217" t="s">
        <v>86</v>
      </c>
      <c r="F5229" s="217" t="s">
        <v>12</v>
      </c>
      <c r="G5229" s="217" t="s">
        <v>13</v>
      </c>
      <c r="H5229" s="217" t="s">
        <v>176</v>
      </c>
      <c r="I5229" s="217">
        <v>0</v>
      </c>
      <c r="J5229" s="217">
        <v>0</v>
      </c>
      <c r="K5229" s="217">
        <v>0</v>
      </c>
      <c r="L5229" s="217">
        <v>0</v>
      </c>
      <c r="M5229" s="217">
        <v>16.6666666666667</v>
      </c>
      <c r="N5229" s="217">
        <v>0</v>
      </c>
      <c r="O5229" s="217">
        <v>0</v>
      </c>
      <c r="P5229" s="217">
        <v>0</v>
      </c>
      <c r="Q5229" s="217">
        <v>0</v>
      </c>
      <c r="R5229" s="217">
        <v>0</v>
      </c>
      <c r="S5229" s="217">
        <v>0</v>
      </c>
      <c r="T5229" s="217">
        <v>0</v>
      </c>
      <c r="U5229" s="217">
        <v>0</v>
      </c>
      <c r="V5229" s="217">
        <v>0</v>
      </c>
      <c r="W5229" s="217">
        <v>0</v>
      </c>
      <c r="X5229" s="217">
        <v>0</v>
      </c>
      <c r="Y5229" s="217">
        <v>0</v>
      </c>
    </row>
    <row r="5230" spans="2:25">
      <c r="B5230" s="217" t="s">
        <v>5398</v>
      </c>
      <c r="C5230" s="217" t="s">
        <v>169</v>
      </c>
      <c r="D5230" s="217" t="s">
        <v>27</v>
      </c>
      <c r="E5230" s="217" t="s">
        <v>86</v>
      </c>
      <c r="F5230" s="217" t="s">
        <v>12</v>
      </c>
      <c r="G5230" s="217" t="s">
        <v>13</v>
      </c>
      <c r="H5230" s="217" t="s">
        <v>178</v>
      </c>
      <c r="I5230" s="217">
        <v>0</v>
      </c>
      <c r="J5230" s="217">
        <v>0</v>
      </c>
      <c r="K5230" s="217">
        <v>0</v>
      </c>
      <c r="L5230" s="217">
        <v>0</v>
      </c>
      <c r="M5230" s="217">
        <v>8.3333333333333304</v>
      </c>
      <c r="N5230" s="217">
        <v>0</v>
      </c>
      <c r="O5230" s="217">
        <v>0</v>
      </c>
      <c r="P5230" s="217">
        <v>0</v>
      </c>
      <c r="Q5230" s="217">
        <v>0</v>
      </c>
      <c r="R5230" s="217">
        <v>0</v>
      </c>
      <c r="S5230" s="217">
        <v>0</v>
      </c>
      <c r="T5230" s="217">
        <v>0</v>
      </c>
      <c r="U5230" s="217">
        <v>0</v>
      </c>
      <c r="V5230" s="217">
        <v>0</v>
      </c>
      <c r="W5230" s="217">
        <v>0</v>
      </c>
      <c r="X5230" s="217">
        <v>0</v>
      </c>
      <c r="Y5230" s="217">
        <v>0</v>
      </c>
    </row>
    <row r="5231" spans="2:25">
      <c r="B5231" s="217" t="s">
        <v>5399</v>
      </c>
      <c r="C5231" s="217" t="s">
        <v>169</v>
      </c>
      <c r="D5231" s="217" t="s">
        <v>27</v>
      </c>
      <c r="E5231" s="217" t="s">
        <v>86</v>
      </c>
      <c r="F5231" s="217" t="s">
        <v>12</v>
      </c>
      <c r="G5231" s="217" t="s">
        <v>13</v>
      </c>
      <c r="H5231" s="217" t="s">
        <v>5</v>
      </c>
      <c r="I5231" s="217">
        <v>0</v>
      </c>
      <c r="J5231" s="217">
        <v>0</v>
      </c>
      <c r="K5231" s="217">
        <v>0</v>
      </c>
      <c r="L5231" s="217">
        <v>0</v>
      </c>
      <c r="M5231" s="217">
        <v>25</v>
      </c>
      <c r="N5231" s="217">
        <v>0</v>
      </c>
      <c r="O5231" s="217">
        <v>0</v>
      </c>
      <c r="P5231" s="217">
        <v>0</v>
      </c>
      <c r="Q5231" s="217">
        <v>0</v>
      </c>
      <c r="R5231" s="217">
        <v>0</v>
      </c>
      <c r="S5231" s="217">
        <v>0</v>
      </c>
      <c r="T5231" s="217">
        <v>0</v>
      </c>
      <c r="U5231" s="217">
        <v>0</v>
      </c>
      <c r="V5231" s="217">
        <v>0</v>
      </c>
      <c r="W5231" s="217">
        <v>0</v>
      </c>
      <c r="X5231" s="217">
        <v>0</v>
      </c>
      <c r="Y5231" s="217">
        <v>0</v>
      </c>
    </row>
    <row r="5232" spans="2:25">
      <c r="B5232" s="217" t="s">
        <v>5400</v>
      </c>
      <c r="C5232" s="217" t="s">
        <v>169</v>
      </c>
      <c r="D5232" s="217" t="s">
        <v>27</v>
      </c>
      <c r="E5232" s="217" t="s">
        <v>86</v>
      </c>
      <c r="F5232" s="217" t="s">
        <v>9</v>
      </c>
      <c r="G5232" s="217" t="s">
        <v>13</v>
      </c>
      <c r="H5232" s="217" t="s">
        <v>170</v>
      </c>
      <c r="I5232" s="217">
        <v>0</v>
      </c>
      <c r="J5232" s="217">
        <v>0</v>
      </c>
      <c r="K5232" s="217">
        <v>0</v>
      </c>
      <c r="L5232" s="217">
        <v>0</v>
      </c>
      <c r="M5232" s="217">
        <v>0</v>
      </c>
    </row>
    <row r="5233" spans="2:25">
      <c r="B5233" s="217" t="s">
        <v>5401</v>
      </c>
      <c r="C5233" s="217" t="s">
        <v>169</v>
      </c>
      <c r="D5233" s="217" t="s">
        <v>27</v>
      </c>
      <c r="E5233" s="217" t="s">
        <v>86</v>
      </c>
      <c r="F5233" s="217" t="s">
        <v>9</v>
      </c>
      <c r="G5233" s="217" t="s">
        <v>13</v>
      </c>
      <c r="H5233" s="217" t="s">
        <v>172</v>
      </c>
      <c r="I5233" s="217">
        <v>0</v>
      </c>
      <c r="J5233" s="217">
        <v>0</v>
      </c>
      <c r="K5233" s="217">
        <v>0</v>
      </c>
      <c r="L5233" s="217">
        <v>0</v>
      </c>
      <c r="M5233" s="217">
        <v>0</v>
      </c>
    </row>
    <row r="5234" spans="2:25">
      <c r="B5234" s="217" t="s">
        <v>5402</v>
      </c>
      <c r="C5234" s="217" t="s">
        <v>169</v>
      </c>
      <c r="D5234" s="217" t="s">
        <v>27</v>
      </c>
      <c r="E5234" s="217" t="s">
        <v>86</v>
      </c>
      <c r="F5234" s="217" t="s">
        <v>9</v>
      </c>
      <c r="G5234" s="217" t="s">
        <v>13</v>
      </c>
      <c r="H5234" s="217" t="s">
        <v>174</v>
      </c>
      <c r="I5234" s="217">
        <v>0</v>
      </c>
      <c r="J5234" s="217">
        <v>0</v>
      </c>
      <c r="K5234" s="217">
        <v>0</v>
      </c>
      <c r="L5234" s="217">
        <v>0</v>
      </c>
      <c r="M5234" s="217">
        <v>0</v>
      </c>
    </row>
    <row r="5235" spans="2:25">
      <c r="B5235" s="217" t="s">
        <v>5403</v>
      </c>
      <c r="C5235" s="217" t="s">
        <v>169</v>
      </c>
      <c r="D5235" s="217" t="s">
        <v>27</v>
      </c>
      <c r="E5235" s="217" t="s">
        <v>86</v>
      </c>
      <c r="F5235" s="217" t="s">
        <v>9</v>
      </c>
      <c r="G5235" s="217" t="s">
        <v>13</v>
      </c>
      <c r="H5235" s="217" t="s">
        <v>176</v>
      </c>
      <c r="I5235" s="217">
        <v>0</v>
      </c>
      <c r="J5235" s="217">
        <v>0</v>
      </c>
      <c r="K5235" s="217">
        <v>0</v>
      </c>
      <c r="L5235" s="217">
        <v>0</v>
      </c>
      <c r="M5235" s="217">
        <v>10</v>
      </c>
      <c r="N5235" s="217">
        <v>0</v>
      </c>
      <c r="O5235" s="217">
        <v>0</v>
      </c>
      <c r="P5235" s="217">
        <v>0</v>
      </c>
      <c r="Q5235" s="217">
        <v>0</v>
      </c>
      <c r="R5235" s="217">
        <v>0</v>
      </c>
      <c r="S5235" s="217">
        <v>0</v>
      </c>
      <c r="T5235" s="217">
        <v>0</v>
      </c>
      <c r="U5235" s="217">
        <v>0</v>
      </c>
      <c r="V5235" s="217">
        <v>0</v>
      </c>
      <c r="W5235" s="217">
        <v>0</v>
      </c>
      <c r="X5235" s="217">
        <v>0</v>
      </c>
      <c r="Y5235" s="217">
        <v>0</v>
      </c>
    </row>
    <row r="5236" spans="2:25">
      <c r="B5236" s="217" t="s">
        <v>5404</v>
      </c>
      <c r="C5236" s="217" t="s">
        <v>169</v>
      </c>
      <c r="D5236" s="217" t="s">
        <v>27</v>
      </c>
      <c r="E5236" s="217" t="s">
        <v>86</v>
      </c>
      <c r="F5236" s="217" t="s">
        <v>9</v>
      </c>
      <c r="G5236" s="217" t="s">
        <v>13</v>
      </c>
      <c r="H5236" s="217" t="s">
        <v>178</v>
      </c>
      <c r="I5236" s="217">
        <v>0</v>
      </c>
      <c r="J5236" s="217">
        <v>0</v>
      </c>
      <c r="K5236" s="217">
        <v>0</v>
      </c>
      <c r="L5236" s="217">
        <v>0</v>
      </c>
      <c r="M5236" s="217">
        <v>5</v>
      </c>
      <c r="N5236" s="217">
        <v>0</v>
      </c>
      <c r="O5236" s="217">
        <v>0</v>
      </c>
      <c r="P5236" s="217">
        <v>0</v>
      </c>
      <c r="Q5236" s="217">
        <v>0</v>
      </c>
      <c r="R5236" s="217">
        <v>0</v>
      </c>
      <c r="S5236" s="217">
        <v>0</v>
      </c>
      <c r="T5236" s="217">
        <v>0</v>
      </c>
      <c r="U5236" s="217">
        <v>0</v>
      </c>
      <c r="V5236" s="217">
        <v>0</v>
      </c>
      <c r="W5236" s="217">
        <v>0</v>
      </c>
      <c r="X5236" s="217">
        <v>0</v>
      </c>
      <c r="Y5236" s="217">
        <v>0</v>
      </c>
    </row>
    <row r="5237" spans="2:25">
      <c r="B5237" s="217" t="s">
        <v>5405</v>
      </c>
      <c r="C5237" s="217" t="s">
        <v>169</v>
      </c>
      <c r="D5237" s="217" t="s">
        <v>27</v>
      </c>
      <c r="E5237" s="217" t="s">
        <v>86</v>
      </c>
      <c r="F5237" s="217" t="s">
        <v>9</v>
      </c>
      <c r="G5237" s="217" t="s">
        <v>13</v>
      </c>
      <c r="H5237" s="217" t="s">
        <v>5</v>
      </c>
      <c r="I5237" s="217">
        <v>0</v>
      </c>
      <c r="J5237" s="217">
        <v>0</v>
      </c>
      <c r="K5237" s="217">
        <v>0</v>
      </c>
      <c r="L5237" s="217">
        <v>0</v>
      </c>
      <c r="M5237" s="217">
        <v>15</v>
      </c>
      <c r="N5237" s="217">
        <v>0</v>
      </c>
      <c r="O5237" s="217">
        <v>0</v>
      </c>
      <c r="P5237" s="217">
        <v>0</v>
      </c>
      <c r="Q5237" s="217">
        <v>0</v>
      </c>
      <c r="R5237" s="217">
        <v>0</v>
      </c>
      <c r="S5237" s="217">
        <v>0</v>
      </c>
      <c r="T5237" s="217">
        <v>0</v>
      </c>
      <c r="U5237" s="217">
        <v>0</v>
      </c>
      <c r="V5237" s="217">
        <v>0</v>
      </c>
      <c r="W5237" s="217">
        <v>0</v>
      </c>
      <c r="X5237" s="217">
        <v>0</v>
      </c>
      <c r="Y5237" s="217">
        <v>0</v>
      </c>
    </row>
    <row r="5238" spans="2:25">
      <c r="B5238" s="217" t="s">
        <v>5406</v>
      </c>
      <c r="C5238" s="217" t="s">
        <v>169</v>
      </c>
      <c r="D5238" s="217" t="s">
        <v>27</v>
      </c>
      <c r="E5238" s="217" t="s">
        <v>86</v>
      </c>
      <c r="F5238" s="217" t="s">
        <v>5</v>
      </c>
      <c r="G5238" s="217" t="s">
        <v>13</v>
      </c>
      <c r="H5238" s="217" t="s">
        <v>170</v>
      </c>
      <c r="I5238" s="217">
        <v>0</v>
      </c>
      <c r="J5238" s="217">
        <v>0</v>
      </c>
      <c r="K5238" s="217">
        <v>0</v>
      </c>
      <c r="L5238" s="217">
        <v>0</v>
      </c>
      <c r="M5238" s="217">
        <v>0</v>
      </c>
    </row>
    <row r="5239" spans="2:25">
      <c r="B5239" s="217" t="s">
        <v>5407</v>
      </c>
      <c r="C5239" s="217" t="s">
        <v>169</v>
      </c>
      <c r="D5239" s="217" t="s">
        <v>27</v>
      </c>
      <c r="E5239" s="217" t="s">
        <v>86</v>
      </c>
      <c r="F5239" s="217" t="s">
        <v>5</v>
      </c>
      <c r="G5239" s="217" t="s">
        <v>13</v>
      </c>
      <c r="H5239" s="217" t="s">
        <v>172</v>
      </c>
      <c r="I5239" s="217">
        <v>0</v>
      </c>
      <c r="J5239" s="217">
        <v>0</v>
      </c>
      <c r="K5239" s="217">
        <v>0</v>
      </c>
      <c r="L5239" s="217">
        <v>0</v>
      </c>
      <c r="M5239" s="217">
        <v>0</v>
      </c>
    </row>
    <row r="5240" spans="2:25">
      <c r="B5240" s="217" t="s">
        <v>5408</v>
      </c>
      <c r="C5240" s="217" t="s">
        <v>169</v>
      </c>
      <c r="D5240" s="217" t="s">
        <v>27</v>
      </c>
      <c r="E5240" s="217" t="s">
        <v>86</v>
      </c>
      <c r="F5240" s="217" t="s">
        <v>5</v>
      </c>
      <c r="G5240" s="217" t="s">
        <v>13</v>
      </c>
      <c r="H5240" s="217" t="s">
        <v>174</v>
      </c>
      <c r="I5240" s="217">
        <v>0</v>
      </c>
      <c r="J5240" s="217">
        <v>0</v>
      </c>
      <c r="K5240" s="217">
        <v>0</v>
      </c>
      <c r="L5240" s="217">
        <v>0</v>
      </c>
      <c r="M5240" s="217">
        <v>0</v>
      </c>
    </row>
    <row r="5241" spans="2:25">
      <c r="B5241" s="217" t="s">
        <v>5409</v>
      </c>
      <c r="C5241" s="217" t="s">
        <v>169</v>
      </c>
      <c r="D5241" s="217" t="s">
        <v>27</v>
      </c>
      <c r="E5241" s="217" t="s">
        <v>86</v>
      </c>
      <c r="F5241" s="217" t="s">
        <v>5</v>
      </c>
      <c r="G5241" s="217" t="s">
        <v>13</v>
      </c>
      <c r="H5241" s="217" t="s">
        <v>176</v>
      </c>
      <c r="I5241" s="217">
        <v>0</v>
      </c>
      <c r="J5241" s="217">
        <v>0</v>
      </c>
      <c r="K5241" s="217">
        <v>0</v>
      </c>
      <c r="L5241" s="217">
        <v>0</v>
      </c>
      <c r="M5241" s="217">
        <v>26.6666666666667</v>
      </c>
      <c r="N5241" s="217">
        <v>0</v>
      </c>
      <c r="O5241" s="217">
        <v>0</v>
      </c>
      <c r="P5241" s="217">
        <v>0</v>
      </c>
      <c r="Q5241" s="217">
        <v>0</v>
      </c>
      <c r="R5241" s="217">
        <v>0</v>
      </c>
      <c r="S5241" s="217">
        <v>0</v>
      </c>
      <c r="T5241" s="217">
        <v>0</v>
      </c>
      <c r="U5241" s="217">
        <v>0</v>
      </c>
      <c r="V5241" s="217">
        <v>0</v>
      </c>
      <c r="W5241" s="217">
        <v>0</v>
      </c>
      <c r="X5241" s="217">
        <v>0</v>
      </c>
      <c r="Y5241" s="217">
        <v>0</v>
      </c>
    </row>
    <row r="5242" spans="2:25">
      <c r="B5242" s="217" t="s">
        <v>5410</v>
      </c>
      <c r="C5242" s="217" t="s">
        <v>169</v>
      </c>
      <c r="D5242" s="217" t="s">
        <v>27</v>
      </c>
      <c r="E5242" s="217" t="s">
        <v>86</v>
      </c>
      <c r="F5242" s="217" t="s">
        <v>5</v>
      </c>
      <c r="G5242" s="217" t="s">
        <v>13</v>
      </c>
      <c r="H5242" s="217" t="s">
        <v>178</v>
      </c>
      <c r="I5242" s="217">
        <v>0</v>
      </c>
      <c r="J5242" s="217">
        <v>0</v>
      </c>
      <c r="K5242" s="217">
        <v>0</v>
      </c>
      <c r="L5242" s="217">
        <v>0</v>
      </c>
      <c r="M5242" s="217">
        <v>13.3333333333333</v>
      </c>
      <c r="N5242" s="217">
        <v>0</v>
      </c>
      <c r="O5242" s="217">
        <v>0</v>
      </c>
      <c r="P5242" s="217">
        <v>0</v>
      </c>
      <c r="Q5242" s="217">
        <v>0</v>
      </c>
      <c r="R5242" s="217">
        <v>0</v>
      </c>
      <c r="S5242" s="217">
        <v>0</v>
      </c>
      <c r="T5242" s="217">
        <v>0</v>
      </c>
      <c r="U5242" s="217">
        <v>0</v>
      </c>
      <c r="V5242" s="217">
        <v>0</v>
      </c>
      <c r="W5242" s="217">
        <v>0</v>
      </c>
      <c r="X5242" s="217">
        <v>0</v>
      </c>
      <c r="Y5242" s="217">
        <v>0</v>
      </c>
    </row>
    <row r="5243" spans="2:25">
      <c r="B5243" s="217" t="s">
        <v>5411</v>
      </c>
      <c r="C5243" s="217" t="s">
        <v>169</v>
      </c>
      <c r="D5243" s="217" t="s">
        <v>27</v>
      </c>
      <c r="E5243" s="217" t="s">
        <v>86</v>
      </c>
      <c r="F5243" s="217" t="s">
        <v>5</v>
      </c>
      <c r="G5243" s="217" t="s">
        <v>13</v>
      </c>
      <c r="H5243" s="217" t="s">
        <v>5</v>
      </c>
      <c r="I5243" s="217">
        <v>0</v>
      </c>
      <c r="J5243" s="217">
        <v>0</v>
      </c>
      <c r="K5243" s="217">
        <v>0</v>
      </c>
      <c r="L5243" s="217">
        <v>0</v>
      </c>
      <c r="M5243" s="217">
        <v>40</v>
      </c>
      <c r="N5243" s="217">
        <v>0</v>
      </c>
      <c r="O5243" s="217">
        <v>0</v>
      </c>
      <c r="P5243" s="217">
        <v>0</v>
      </c>
      <c r="Q5243" s="217">
        <v>0</v>
      </c>
      <c r="R5243" s="217">
        <v>0</v>
      </c>
      <c r="S5243" s="217">
        <v>0</v>
      </c>
      <c r="T5243" s="217">
        <v>0</v>
      </c>
      <c r="U5243" s="217">
        <v>0</v>
      </c>
      <c r="V5243" s="217">
        <v>0</v>
      </c>
      <c r="W5243" s="217">
        <v>0</v>
      </c>
      <c r="X5243" s="217">
        <v>0</v>
      </c>
      <c r="Y5243" s="217">
        <v>0</v>
      </c>
    </row>
    <row r="5244" spans="2:25">
      <c r="B5244" s="217" t="s">
        <v>5412</v>
      </c>
      <c r="C5244" s="217" t="s">
        <v>169</v>
      </c>
      <c r="D5244" s="217" t="s">
        <v>27</v>
      </c>
      <c r="E5244" s="217" t="s">
        <v>86</v>
      </c>
      <c r="F5244" s="217" t="s">
        <v>12</v>
      </c>
      <c r="G5244" s="217" t="s">
        <v>5</v>
      </c>
      <c r="H5244" s="217" t="s">
        <v>170</v>
      </c>
      <c r="I5244" s="217">
        <v>0</v>
      </c>
      <c r="J5244" s="217">
        <v>0</v>
      </c>
      <c r="K5244" s="217">
        <v>0</v>
      </c>
      <c r="L5244" s="217">
        <v>0</v>
      </c>
      <c r="M5244" s="217">
        <v>77.1111111111111</v>
      </c>
      <c r="N5244" s="217">
        <v>0</v>
      </c>
      <c r="O5244" s="217">
        <v>0</v>
      </c>
      <c r="P5244" s="217">
        <v>0</v>
      </c>
      <c r="Q5244" s="217">
        <v>0</v>
      </c>
      <c r="R5244" s="217">
        <v>0</v>
      </c>
      <c r="S5244" s="217">
        <v>0</v>
      </c>
      <c r="T5244" s="217">
        <v>0</v>
      </c>
      <c r="U5244" s="217">
        <v>0</v>
      </c>
      <c r="V5244" s="217">
        <v>0</v>
      </c>
      <c r="W5244" s="217">
        <v>0</v>
      </c>
      <c r="X5244" s="217">
        <v>0</v>
      </c>
      <c r="Y5244" s="217">
        <v>0</v>
      </c>
    </row>
    <row r="5245" spans="2:25">
      <c r="B5245" s="217" t="s">
        <v>5413</v>
      </c>
      <c r="C5245" s="217" t="s">
        <v>169</v>
      </c>
      <c r="D5245" s="217" t="s">
        <v>27</v>
      </c>
      <c r="E5245" s="217" t="s">
        <v>86</v>
      </c>
      <c r="F5245" s="217" t="s">
        <v>12</v>
      </c>
      <c r="G5245" s="217" t="s">
        <v>5</v>
      </c>
      <c r="H5245" s="217" t="s">
        <v>172</v>
      </c>
      <c r="I5245" s="217">
        <v>0</v>
      </c>
      <c r="J5245" s="217">
        <v>0</v>
      </c>
      <c r="K5245" s="217">
        <v>0</v>
      </c>
      <c r="L5245" s="217">
        <v>1</v>
      </c>
      <c r="M5245" s="217">
        <v>55.185185185185198</v>
      </c>
      <c r="N5245" s="217">
        <v>0</v>
      </c>
      <c r="O5245" s="217">
        <v>0</v>
      </c>
      <c r="P5245" s="217">
        <v>0</v>
      </c>
      <c r="Q5245" s="217">
        <v>0</v>
      </c>
      <c r="R5245" s="217">
        <v>0</v>
      </c>
      <c r="S5245" s="217">
        <v>0</v>
      </c>
      <c r="T5245" s="217">
        <v>0</v>
      </c>
      <c r="U5245" s="217">
        <v>0</v>
      </c>
      <c r="V5245" s="217">
        <v>0</v>
      </c>
      <c r="W5245" s="217">
        <v>0</v>
      </c>
      <c r="X5245" s="217">
        <v>0</v>
      </c>
      <c r="Y5245" s="217">
        <v>0</v>
      </c>
    </row>
    <row r="5246" spans="2:25">
      <c r="B5246" s="217" t="s">
        <v>5414</v>
      </c>
      <c r="C5246" s="217" t="s">
        <v>169</v>
      </c>
      <c r="D5246" s="217" t="s">
        <v>27</v>
      </c>
      <c r="E5246" s="217" t="s">
        <v>86</v>
      </c>
      <c r="F5246" s="217" t="s">
        <v>12</v>
      </c>
      <c r="G5246" s="217" t="s">
        <v>5</v>
      </c>
      <c r="H5246" s="217" t="s">
        <v>174</v>
      </c>
      <c r="I5246" s="217">
        <v>1</v>
      </c>
      <c r="J5246" s="217">
        <v>1</v>
      </c>
      <c r="K5246" s="217">
        <v>0</v>
      </c>
      <c r="L5246" s="217">
        <v>3</v>
      </c>
      <c r="M5246" s="217">
        <v>264.222222222222</v>
      </c>
      <c r="N5246" s="217">
        <v>3.7846930193439898</v>
      </c>
      <c r="O5246" s="217">
        <v>3.7846930193439898</v>
      </c>
      <c r="P5246" s="217">
        <v>0</v>
      </c>
      <c r="Q5246" s="217">
        <v>3.7846930193439898</v>
      </c>
      <c r="R5246" s="217">
        <v>3.7846930193439898</v>
      </c>
      <c r="S5246" s="217">
        <v>0</v>
      </c>
      <c r="T5246" s="217">
        <v>3.7846930193439898</v>
      </c>
      <c r="U5246" s="217">
        <v>3.7846930193439898</v>
      </c>
      <c r="V5246" s="217">
        <v>0</v>
      </c>
      <c r="W5246" s="217">
        <v>3.7846930193439898</v>
      </c>
      <c r="X5246" s="217">
        <v>3.7846930193439898</v>
      </c>
      <c r="Y5246" s="217">
        <v>0</v>
      </c>
    </row>
    <row r="5247" spans="2:25">
      <c r="B5247" s="217" t="s">
        <v>5415</v>
      </c>
      <c r="C5247" s="217" t="s">
        <v>169</v>
      </c>
      <c r="D5247" s="217" t="s">
        <v>27</v>
      </c>
      <c r="E5247" s="217" t="s">
        <v>86</v>
      </c>
      <c r="F5247" s="217" t="s">
        <v>12</v>
      </c>
      <c r="G5247" s="217" t="s">
        <v>5</v>
      </c>
      <c r="H5247" s="217" t="s">
        <v>176</v>
      </c>
      <c r="I5247" s="217">
        <v>1</v>
      </c>
      <c r="J5247" s="217">
        <v>1</v>
      </c>
      <c r="K5247" s="217">
        <v>0</v>
      </c>
      <c r="L5247" s="217">
        <v>2</v>
      </c>
      <c r="M5247" s="217">
        <v>325.48148148148198</v>
      </c>
      <c r="N5247" s="217">
        <v>3.0723714155666801</v>
      </c>
      <c r="O5247" s="217">
        <v>3.0723714155666801</v>
      </c>
      <c r="P5247" s="217">
        <v>0</v>
      </c>
      <c r="Q5247" s="217">
        <v>3.0723714155666801</v>
      </c>
      <c r="R5247" s="217">
        <v>3.0723714155666801</v>
      </c>
      <c r="S5247" s="217">
        <v>0</v>
      </c>
      <c r="T5247" s="217">
        <v>3.0723714155666801</v>
      </c>
      <c r="U5247" s="217">
        <v>3.0723714155666801</v>
      </c>
      <c r="V5247" s="217">
        <v>0</v>
      </c>
      <c r="W5247" s="217">
        <v>3.0723714155666801</v>
      </c>
      <c r="X5247" s="217">
        <v>3.0723714155666801</v>
      </c>
      <c r="Y5247" s="217">
        <v>0</v>
      </c>
    </row>
    <row r="5248" spans="2:25">
      <c r="B5248" s="217" t="s">
        <v>5416</v>
      </c>
      <c r="C5248" s="217" t="s">
        <v>169</v>
      </c>
      <c r="D5248" s="217" t="s">
        <v>27</v>
      </c>
      <c r="E5248" s="217" t="s">
        <v>86</v>
      </c>
      <c r="F5248" s="217" t="s">
        <v>12</v>
      </c>
      <c r="G5248" s="217" t="s">
        <v>5</v>
      </c>
      <c r="H5248" s="217" t="s">
        <v>178</v>
      </c>
      <c r="I5248" s="217">
        <v>0</v>
      </c>
      <c r="J5248" s="217">
        <v>0</v>
      </c>
      <c r="K5248" s="217">
        <v>0</v>
      </c>
      <c r="L5248" s="217">
        <v>3</v>
      </c>
      <c r="M5248" s="217">
        <v>213</v>
      </c>
      <c r="N5248" s="217">
        <v>0</v>
      </c>
      <c r="O5248" s="217">
        <v>0</v>
      </c>
      <c r="P5248" s="217">
        <v>0</v>
      </c>
      <c r="Q5248" s="217">
        <v>0</v>
      </c>
      <c r="R5248" s="217">
        <v>0</v>
      </c>
      <c r="S5248" s="217">
        <v>0</v>
      </c>
      <c r="T5248" s="217">
        <v>0</v>
      </c>
      <c r="U5248" s="217">
        <v>0</v>
      </c>
      <c r="V5248" s="217">
        <v>0</v>
      </c>
      <c r="W5248" s="217">
        <v>0</v>
      </c>
      <c r="X5248" s="217">
        <v>0</v>
      </c>
      <c r="Y5248" s="217">
        <v>0</v>
      </c>
    </row>
    <row r="5249" spans="2:25">
      <c r="B5249" s="217" t="s">
        <v>5417</v>
      </c>
      <c r="C5249" s="217" t="s">
        <v>169</v>
      </c>
      <c r="D5249" s="217" t="s">
        <v>27</v>
      </c>
      <c r="E5249" s="217" t="s">
        <v>86</v>
      </c>
      <c r="F5249" s="217" t="s">
        <v>12</v>
      </c>
      <c r="G5249" s="217" t="s">
        <v>5</v>
      </c>
      <c r="H5249" s="217" t="s">
        <v>5</v>
      </c>
      <c r="I5249" s="217">
        <v>2</v>
      </c>
      <c r="J5249" s="217">
        <v>2</v>
      </c>
      <c r="K5249" s="217">
        <v>0</v>
      </c>
      <c r="L5249" s="217">
        <v>9</v>
      </c>
      <c r="M5249" s="217">
        <v>935</v>
      </c>
      <c r="N5249" s="217">
        <v>2.1390374331550799</v>
      </c>
      <c r="O5249" s="217">
        <v>2.1390374331550799</v>
      </c>
      <c r="P5249" s="217">
        <v>0</v>
      </c>
      <c r="Q5249" s="217">
        <v>2.1390374331550799</v>
      </c>
      <c r="R5249" s="217">
        <v>2.1390374331550799</v>
      </c>
      <c r="S5249" s="217">
        <v>0</v>
      </c>
      <c r="T5249" s="217">
        <v>2.1390374331550799</v>
      </c>
      <c r="U5249" s="217">
        <v>2.1390374331550799</v>
      </c>
      <c r="V5249" s="217">
        <v>0</v>
      </c>
      <c r="W5249" s="217">
        <v>2.1390374331550799</v>
      </c>
      <c r="X5249" s="217">
        <v>2.1390374331550799</v>
      </c>
      <c r="Y5249" s="217">
        <v>0</v>
      </c>
    </row>
    <row r="5250" spans="2:25">
      <c r="B5250" s="217" t="s">
        <v>5418</v>
      </c>
      <c r="C5250" s="217" t="s">
        <v>169</v>
      </c>
      <c r="D5250" s="217" t="s">
        <v>27</v>
      </c>
      <c r="E5250" s="217" t="s">
        <v>86</v>
      </c>
      <c r="F5250" s="217" t="s">
        <v>9</v>
      </c>
      <c r="G5250" s="217" t="s">
        <v>5</v>
      </c>
      <c r="H5250" s="217" t="s">
        <v>170</v>
      </c>
      <c r="I5250" s="217">
        <v>0</v>
      </c>
      <c r="J5250" s="217">
        <v>0</v>
      </c>
      <c r="K5250" s="217">
        <v>0</v>
      </c>
      <c r="L5250" s="217">
        <v>3</v>
      </c>
      <c r="M5250" s="217">
        <v>70.600343053173205</v>
      </c>
      <c r="N5250" s="217">
        <v>0</v>
      </c>
      <c r="O5250" s="217">
        <v>0</v>
      </c>
      <c r="P5250" s="217">
        <v>0</v>
      </c>
      <c r="Q5250" s="217">
        <v>0</v>
      </c>
      <c r="R5250" s="217">
        <v>0</v>
      </c>
      <c r="S5250" s="217">
        <v>0</v>
      </c>
      <c r="T5250" s="217">
        <v>0</v>
      </c>
      <c r="U5250" s="217">
        <v>0</v>
      </c>
      <c r="V5250" s="217">
        <v>0</v>
      </c>
      <c r="W5250" s="217">
        <v>0</v>
      </c>
      <c r="X5250" s="217">
        <v>0</v>
      </c>
      <c r="Y5250" s="217">
        <v>0</v>
      </c>
    </row>
    <row r="5251" spans="2:25">
      <c r="B5251" s="217" t="s">
        <v>5419</v>
      </c>
      <c r="C5251" s="217" t="s">
        <v>169</v>
      </c>
      <c r="D5251" s="217" t="s">
        <v>27</v>
      </c>
      <c r="E5251" s="217" t="s">
        <v>86</v>
      </c>
      <c r="F5251" s="217" t="s">
        <v>9</v>
      </c>
      <c r="G5251" s="217" t="s">
        <v>5</v>
      </c>
      <c r="H5251" s="217" t="s">
        <v>172</v>
      </c>
      <c r="I5251" s="217">
        <v>1</v>
      </c>
      <c r="J5251" s="217">
        <v>1</v>
      </c>
      <c r="K5251" s="217">
        <v>0</v>
      </c>
      <c r="L5251" s="217">
        <v>6</v>
      </c>
      <c r="M5251" s="217">
        <v>69.439679817038297</v>
      </c>
      <c r="N5251" s="217">
        <v>14.4009880609304</v>
      </c>
      <c r="O5251" s="217">
        <v>14.4009880609304</v>
      </c>
      <c r="P5251" s="217">
        <v>0</v>
      </c>
      <c r="Q5251" s="217">
        <v>14.4009880609304</v>
      </c>
      <c r="R5251" s="217">
        <v>14.4009880609304</v>
      </c>
      <c r="S5251" s="217">
        <v>0</v>
      </c>
      <c r="T5251" s="217">
        <v>14.4009880609304</v>
      </c>
      <c r="U5251" s="217">
        <v>14.4009880609304</v>
      </c>
      <c r="V5251" s="217">
        <v>0</v>
      </c>
      <c r="W5251" s="217">
        <v>14.4009880609304</v>
      </c>
      <c r="X5251" s="217">
        <v>14.4009880609304</v>
      </c>
      <c r="Y5251" s="217">
        <v>0</v>
      </c>
    </row>
    <row r="5252" spans="2:25">
      <c r="B5252" s="217" t="s">
        <v>5420</v>
      </c>
      <c r="C5252" s="217" t="s">
        <v>169</v>
      </c>
      <c r="D5252" s="217" t="s">
        <v>27</v>
      </c>
      <c r="E5252" s="217" t="s">
        <v>86</v>
      </c>
      <c r="F5252" s="217" t="s">
        <v>9</v>
      </c>
      <c r="G5252" s="217" t="s">
        <v>5</v>
      </c>
      <c r="H5252" s="217" t="s">
        <v>174</v>
      </c>
      <c r="I5252" s="217">
        <v>0</v>
      </c>
      <c r="J5252" s="217">
        <v>0</v>
      </c>
      <c r="K5252" s="217">
        <v>0</v>
      </c>
      <c r="L5252" s="217">
        <v>6</v>
      </c>
      <c r="M5252" s="217">
        <v>277.27558604917101</v>
      </c>
      <c r="N5252" s="217">
        <v>0</v>
      </c>
      <c r="O5252" s="217">
        <v>0</v>
      </c>
      <c r="P5252" s="217">
        <v>0</v>
      </c>
      <c r="Q5252" s="217">
        <v>0</v>
      </c>
      <c r="R5252" s="217">
        <v>0</v>
      </c>
      <c r="S5252" s="217">
        <v>0</v>
      </c>
      <c r="T5252" s="217">
        <v>0</v>
      </c>
      <c r="U5252" s="217">
        <v>0</v>
      </c>
      <c r="V5252" s="217">
        <v>0</v>
      </c>
      <c r="W5252" s="217">
        <v>0</v>
      </c>
      <c r="X5252" s="217">
        <v>0</v>
      </c>
      <c r="Y5252" s="217">
        <v>0</v>
      </c>
    </row>
    <row r="5253" spans="2:25">
      <c r="B5253" s="217" t="s">
        <v>5421</v>
      </c>
      <c r="C5253" s="217" t="s">
        <v>169</v>
      </c>
      <c r="D5253" s="217" t="s">
        <v>27</v>
      </c>
      <c r="E5253" s="217" t="s">
        <v>86</v>
      </c>
      <c r="F5253" s="217" t="s">
        <v>9</v>
      </c>
      <c r="G5253" s="217" t="s">
        <v>5</v>
      </c>
      <c r="H5253" s="217" t="s">
        <v>176</v>
      </c>
      <c r="I5253" s="217">
        <v>0</v>
      </c>
      <c r="J5253" s="217">
        <v>0</v>
      </c>
      <c r="K5253" s="217">
        <v>0</v>
      </c>
      <c r="L5253" s="217">
        <v>7</v>
      </c>
      <c r="M5253" s="217">
        <v>363.48484848484799</v>
      </c>
      <c r="N5253" s="217">
        <v>0</v>
      </c>
      <c r="O5253" s="217">
        <v>0</v>
      </c>
      <c r="P5253" s="217">
        <v>0</v>
      </c>
      <c r="Q5253" s="217">
        <v>0</v>
      </c>
      <c r="R5253" s="217">
        <v>0</v>
      </c>
      <c r="S5253" s="217">
        <v>0</v>
      </c>
      <c r="T5253" s="217">
        <v>0</v>
      </c>
      <c r="U5253" s="217">
        <v>0</v>
      </c>
      <c r="V5253" s="217">
        <v>0</v>
      </c>
      <c r="W5253" s="217">
        <v>0</v>
      </c>
      <c r="X5253" s="217">
        <v>0</v>
      </c>
      <c r="Y5253" s="217">
        <v>0</v>
      </c>
    </row>
    <row r="5254" spans="2:25">
      <c r="B5254" s="217" t="s">
        <v>5422</v>
      </c>
      <c r="C5254" s="217" t="s">
        <v>169</v>
      </c>
      <c r="D5254" s="217" t="s">
        <v>27</v>
      </c>
      <c r="E5254" s="217" t="s">
        <v>86</v>
      </c>
      <c r="F5254" s="217" t="s">
        <v>9</v>
      </c>
      <c r="G5254" s="217" t="s">
        <v>5</v>
      </c>
      <c r="H5254" s="217" t="s">
        <v>178</v>
      </c>
      <c r="I5254" s="217">
        <v>0</v>
      </c>
      <c r="J5254" s="217">
        <v>0</v>
      </c>
      <c r="K5254" s="217">
        <v>0</v>
      </c>
      <c r="L5254" s="217">
        <v>9</v>
      </c>
      <c r="M5254" s="217">
        <v>249.199542595769</v>
      </c>
      <c r="N5254" s="217">
        <v>0</v>
      </c>
      <c r="O5254" s="217">
        <v>0</v>
      </c>
      <c r="P5254" s="217">
        <v>0</v>
      </c>
      <c r="Q5254" s="217">
        <v>0</v>
      </c>
      <c r="R5254" s="217">
        <v>0</v>
      </c>
      <c r="S5254" s="217">
        <v>0</v>
      </c>
      <c r="T5254" s="217">
        <v>0</v>
      </c>
      <c r="U5254" s="217">
        <v>0</v>
      </c>
      <c r="V5254" s="217">
        <v>0</v>
      </c>
      <c r="W5254" s="217">
        <v>0</v>
      </c>
      <c r="X5254" s="217">
        <v>0</v>
      </c>
      <c r="Y5254" s="217">
        <v>0</v>
      </c>
    </row>
    <row r="5255" spans="2:25">
      <c r="B5255" s="217" t="s">
        <v>5423</v>
      </c>
      <c r="C5255" s="217" t="s">
        <v>169</v>
      </c>
      <c r="D5255" s="217" t="s">
        <v>27</v>
      </c>
      <c r="E5255" s="217" t="s">
        <v>86</v>
      </c>
      <c r="F5255" s="217" t="s">
        <v>9</v>
      </c>
      <c r="G5255" s="217" t="s">
        <v>5</v>
      </c>
      <c r="H5255" s="217" t="s">
        <v>5</v>
      </c>
      <c r="I5255" s="217">
        <v>1</v>
      </c>
      <c r="J5255" s="217">
        <v>1</v>
      </c>
      <c r="K5255" s="217">
        <v>0</v>
      </c>
      <c r="L5255" s="217">
        <v>31</v>
      </c>
      <c r="M5255" s="217">
        <v>1030</v>
      </c>
      <c r="N5255" s="217">
        <v>0.970873786407767</v>
      </c>
      <c r="O5255" s="217">
        <v>0.970873786407767</v>
      </c>
      <c r="P5255" s="217">
        <v>0</v>
      </c>
      <c r="Q5255" s="217">
        <v>0.970873786407767</v>
      </c>
      <c r="R5255" s="217">
        <v>0.970873786407767</v>
      </c>
      <c r="S5255" s="217">
        <v>0</v>
      </c>
      <c r="T5255" s="217">
        <v>0.970873786407767</v>
      </c>
      <c r="U5255" s="217">
        <v>0.970873786407767</v>
      </c>
      <c r="V5255" s="217">
        <v>0</v>
      </c>
      <c r="W5255" s="217">
        <v>0.970873786407767</v>
      </c>
      <c r="X5255" s="217">
        <v>0.970873786407767</v>
      </c>
      <c r="Y5255" s="217">
        <v>0</v>
      </c>
    </row>
    <row r="5256" spans="2:25">
      <c r="B5256" s="217" t="s">
        <v>5424</v>
      </c>
      <c r="C5256" s="217" t="s">
        <v>169</v>
      </c>
      <c r="D5256" s="217" t="s">
        <v>27</v>
      </c>
      <c r="E5256" s="217" t="s">
        <v>86</v>
      </c>
      <c r="F5256" s="217" t="s">
        <v>5</v>
      </c>
      <c r="G5256" s="217" t="s">
        <v>5</v>
      </c>
      <c r="H5256" s="217" t="s">
        <v>170</v>
      </c>
      <c r="I5256" s="217">
        <v>0</v>
      </c>
      <c r="J5256" s="217">
        <v>0</v>
      </c>
      <c r="K5256" s="217">
        <v>0</v>
      </c>
      <c r="L5256" s="217">
        <v>3</v>
      </c>
      <c r="M5256" s="217">
        <v>147.71145416428399</v>
      </c>
      <c r="N5256" s="217">
        <v>0</v>
      </c>
      <c r="O5256" s="217">
        <v>0</v>
      </c>
      <c r="P5256" s="217">
        <v>0</v>
      </c>
      <c r="Q5256" s="217">
        <v>0</v>
      </c>
      <c r="R5256" s="217">
        <v>0</v>
      </c>
      <c r="S5256" s="217">
        <v>0</v>
      </c>
      <c r="T5256" s="217">
        <v>0</v>
      </c>
      <c r="U5256" s="217">
        <v>0</v>
      </c>
      <c r="V5256" s="217">
        <v>0</v>
      </c>
      <c r="W5256" s="217">
        <v>0</v>
      </c>
      <c r="X5256" s="217">
        <v>0</v>
      </c>
      <c r="Y5256" s="217">
        <v>0</v>
      </c>
    </row>
    <row r="5257" spans="2:25">
      <c r="B5257" s="217" t="s">
        <v>5425</v>
      </c>
      <c r="C5257" s="217" t="s">
        <v>169</v>
      </c>
      <c r="D5257" s="217" t="s">
        <v>27</v>
      </c>
      <c r="E5257" s="217" t="s">
        <v>86</v>
      </c>
      <c r="F5257" s="217" t="s">
        <v>5</v>
      </c>
      <c r="G5257" s="217" t="s">
        <v>5</v>
      </c>
      <c r="H5257" s="217" t="s">
        <v>172</v>
      </c>
      <c r="I5257" s="217">
        <v>1</v>
      </c>
      <c r="J5257" s="217">
        <v>1</v>
      </c>
      <c r="K5257" s="217">
        <v>0</v>
      </c>
      <c r="L5257" s="217">
        <v>7</v>
      </c>
      <c r="M5257" s="217">
        <v>124.624865002224</v>
      </c>
      <c r="N5257" s="217">
        <v>8.0240809085904203</v>
      </c>
      <c r="O5257" s="217">
        <v>8.0240809085904203</v>
      </c>
      <c r="P5257" s="217">
        <v>0</v>
      </c>
      <c r="Q5257" s="217">
        <v>8.0240809085904203</v>
      </c>
      <c r="R5257" s="217">
        <v>8.0240809085904203</v>
      </c>
      <c r="S5257" s="217">
        <v>0</v>
      </c>
      <c r="T5257" s="217">
        <v>8.0240809085904203</v>
      </c>
      <c r="U5257" s="217">
        <v>8.0240809085904203</v>
      </c>
      <c r="V5257" s="217">
        <v>0</v>
      </c>
      <c r="W5257" s="217">
        <v>8.0240809085904203</v>
      </c>
      <c r="X5257" s="217">
        <v>8.0240809085904203</v>
      </c>
      <c r="Y5257" s="217">
        <v>0</v>
      </c>
    </row>
    <row r="5258" spans="2:25">
      <c r="B5258" s="217" t="s">
        <v>5426</v>
      </c>
      <c r="C5258" s="217" t="s">
        <v>169</v>
      </c>
      <c r="D5258" s="217" t="s">
        <v>27</v>
      </c>
      <c r="E5258" s="217" t="s">
        <v>86</v>
      </c>
      <c r="F5258" s="217" t="s">
        <v>5</v>
      </c>
      <c r="G5258" s="217" t="s">
        <v>5</v>
      </c>
      <c r="H5258" s="217" t="s">
        <v>174</v>
      </c>
      <c r="I5258" s="217">
        <v>1</v>
      </c>
      <c r="J5258" s="217">
        <v>1</v>
      </c>
      <c r="K5258" s="217">
        <v>0</v>
      </c>
      <c r="L5258" s="217">
        <v>9</v>
      </c>
      <c r="M5258" s="217">
        <v>541.49780827139296</v>
      </c>
      <c r="N5258" s="217">
        <v>1.8467295429916299</v>
      </c>
      <c r="O5258" s="217">
        <v>1.8467295429916299</v>
      </c>
      <c r="P5258" s="217">
        <v>0</v>
      </c>
      <c r="Q5258" s="217">
        <v>1.8467295429916299</v>
      </c>
      <c r="R5258" s="217">
        <v>1.8467295429916299</v>
      </c>
      <c r="S5258" s="217">
        <v>0</v>
      </c>
      <c r="T5258" s="217">
        <v>1.8467295429916299</v>
      </c>
      <c r="U5258" s="217">
        <v>1.8467295429916299</v>
      </c>
      <c r="V5258" s="217">
        <v>0</v>
      </c>
      <c r="W5258" s="217">
        <v>1.8467295429916299</v>
      </c>
      <c r="X5258" s="217">
        <v>1.8467295429916299</v>
      </c>
      <c r="Y5258" s="217">
        <v>0</v>
      </c>
    </row>
    <row r="5259" spans="2:25">
      <c r="B5259" s="217" t="s">
        <v>5427</v>
      </c>
      <c r="C5259" s="217" t="s">
        <v>169</v>
      </c>
      <c r="D5259" s="217" t="s">
        <v>27</v>
      </c>
      <c r="E5259" s="217" t="s">
        <v>86</v>
      </c>
      <c r="F5259" s="217" t="s">
        <v>5</v>
      </c>
      <c r="G5259" s="217" t="s">
        <v>5</v>
      </c>
      <c r="H5259" s="217" t="s">
        <v>176</v>
      </c>
      <c r="I5259" s="217">
        <v>1</v>
      </c>
      <c r="J5259" s="217">
        <v>1</v>
      </c>
      <c r="K5259" s="217">
        <v>0</v>
      </c>
      <c r="L5259" s="217">
        <v>9</v>
      </c>
      <c r="M5259" s="217">
        <v>688.96632996633002</v>
      </c>
      <c r="N5259" s="217">
        <v>1.4514497392766199</v>
      </c>
      <c r="O5259" s="217">
        <v>1.4514497392766199</v>
      </c>
      <c r="P5259" s="217">
        <v>0</v>
      </c>
      <c r="Q5259" s="217">
        <v>1.4514497392766199</v>
      </c>
      <c r="R5259" s="217">
        <v>1.4514497392766199</v>
      </c>
      <c r="S5259" s="217">
        <v>0</v>
      </c>
      <c r="T5259" s="217">
        <v>1.4514497392766199</v>
      </c>
      <c r="U5259" s="217">
        <v>1.4514497392766199</v>
      </c>
      <c r="V5259" s="217">
        <v>0</v>
      </c>
      <c r="W5259" s="217">
        <v>1.4514497392766199</v>
      </c>
      <c r="X5259" s="217">
        <v>1.4514497392766199</v>
      </c>
      <c r="Y5259" s="217">
        <v>0</v>
      </c>
    </row>
    <row r="5260" spans="2:25">
      <c r="B5260" s="217" t="s">
        <v>5428</v>
      </c>
      <c r="C5260" s="217" t="s">
        <v>169</v>
      </c>
      <c r="D5260" s="217" t="s">
        <v>27</v>
      </c>
      <c r="E5260" s="217" t="s">
        <v>86</v>
      </c>
      <c r="F5260" s="217" t="s">
        <v>5</v>
      </c>
      <c r="G5260" s="217" t="s">
        <v>5</v>
      </c>
      <c r="H5260" s="217" t="s">
        <v>178</v>
      </c>
      <c r="I5260" s="217">
        <v>0</v>
      </c>
      <c r="J5260" s="217">
        <v>0</v>
      </c>
      <c r="K5260" s="217">
        <v>0</v>
      </c>
      <c r="L5260" s="217">
        <v>12</v>
      </c>
      <c r="M5260" s="217">
        <v>462.199542595769</v>
      </c>
      <c r="N5260" s="217">
        <v>0</v>
      </c>
      <c r="O5260" s="217">
        <v>0</v>
      </c>
      <c r="P5260" s="217">
        <v>0</v>
      </c>
      <c r="Q5260" s="217">
        <v>0</v>
      </c>
      <c r="R5260" s="217">
        <v>0</v>
      </c>
      <c r="S5260" s="217">
        <v>0</v>
      </c>
      <c r="T5260" s="217">
        <v>0</v>
      </c>
      <c r="U5260" s="217">
        <v>0</v>
      </c>
      <c r="V5260" s="217">
        <v>0</v>
      </c>
      <c r="W5260" s="217">
        <v>0</v>
      </c>
      <c r="X5260" s="217">
        <v>0</v>
      </c>
      <c r="Y5260" s="217">
        <v>0</v>
      </c>
    </row>
    <row r="5261" spans="2:25">
      <c r="B5261" s="217" t="s">
        <v>5429</v>
      </c>
      <c r="C5261" s="217" t="s">
        <v>169</v>
      </c>
      <c r="D5261" s="217" t="s">
        <v>27</v>
      </c>
      <c r="E5261" s="217" t="s">
        <v>86</v>
      </c>
      <c r="F5261" s="217" t="s">
        <v>5</v>
      </c>
      <c r="G5261" s="217" t="s">
        <v>5</v>
      </c>
      <c r="H5261" s="217" t="s">
        <v>5</v>
      </c>
      <c r="I5261" s="217">
        <v>3</v>
      </c>
      <c r="J5261" s="217">
        <v>3</v>
      </c>
      <c r="K5261" s="217">
        <v>0</v>
      </c>
      <c r="L5261" s="217">
        <v>40</v>
      </c>
      <c r="M5261" s="217">
        <v>1965</v>
      </c>
      <c r="N5261" s="217">
        <v>1.5267175572519101</v>
      </c>
      <c r="O5261" s="217">
        <v>1.5267175572519101</v>
      </c>
      <c r="P5261" s="217">
        <v>0</v>
      </c>
      <c r="Q5261" s="217">
        <v>1.5267175572519101</v>
      </c>
      <c r="R5261" s="217">
        <v>1.5267175572519101</v>
      </c>
      <c r="S5261" s="217">
        <v>0</v>
      </c>
      <c r="T5261" s="217">
        <v>1.5267175572519101</v>
      </c>
      <c r="U5261" s="217">
        <v>1.5267175572519101</v>
      </c>
      <c r="V5261" s="217">
        <v>0</v>
      </c>
      <c r="W5261" s="217">
        <v>1.5267175572519101</v>
      </c>
      <c r="X5261" s="217">
        <v>1.5267175572519101</v>
      </c>
      <c r="Y5261" s="217">
        <v>0</v>
      </c>
    </row>
    <row r="5262" spans="2:25">
      <c r="B5262" s="217" t="s">
        <v>5430</v>
      </c>
      <c r="C5262" s="217" t="s">
        <v>169</v>
      </c>
      <c r="D5262" s="217" t="s">
        <v>27</v>
      </c>
      <c r="E5262" s="217" t="s">
        <v>103</v>
      </c>
      <c r="F5262" s="217" t="s">
        <v>12</v>
      </c>
      <c r="G5262" s="217" t="s">
        <v>10</v>
      </c>
      <c r="H5262" s="217" t="s">
        <v>170</v>
      </c>
      <c r="I5262" s="217">
        <v>0</v>
      </c>
      <c r="J5262" s="217">
        <v>0</v>
      </c>
      <c r="K5262" s="217">
        <v>0</v>
      </c>
      <c r="L5262" s="217">
        <v>0</v>
      </c>
      <c r="M5262" s="217">
        <v>22</v>
      </c>
      <c r="N5262" s="217">
        <v>0</v>
      </c>
      <c r="O5262" s="217">
        <v>0</v>
      </c>
      <c r="P5262" s="217">
        <v>0</v>
      </c>
      <c r="Q5262" s="217">
        <v>0</v>
      </c>
      <c r="R5262" s="217">
        <v>0</v>
      </c>
      <c r="S5262" s="217">
        <v>0</v>
      </c>
      <c r="T5262" s="217">
        <v>0</v>
      </c>
      <c r="U5262" s="217">
        <v>0</v>
      </c>
      <c r="V5262" s="217">
        <v>0</v>
      </c>
      <c r="W5262" s="217">
        <v>0</v>
      </c>
      <c r="X5262" s="217">
        <v>0</v>
      </c>
      <c r="Y5262" s="217">
        <v>0</v>
      </c>
    </row>
    <row r="5263" spans="2:25">
      <c r="B5263" s="217" t="s">
        <v>5431</v>
      </c>
      <c r="C5263" s="217" t="s">
        <v>169</v>
      </c>
      <c r="D5263" s="217" t="s">
        <v>27</v>
      </c>
      <c r="E5263" s="217" t="s">
        <v>103</v>
      </c>
      <c r="F5263" s="217" t="s">
        <v>12</v>
      </c>
      <c r="G5263" s="217" t="s">
        <v>10</v>
      </c>
      <c r="H5263" s="217" t="s">
        <v>172</v>
      </c>
      <c r="I5263" s="217">
        <v>1</v>
      </c>
      <c r="J5263" s="217">
        <v>1</v>
      </c>
      <c r="K5263" s="217">
        <v>0</v>
      </c>
      <c r="L5263" s="217">
        <v>0</v>
      </c>
      <c r="M5263" s="217">
        <v>22</v>
      </c>
      <c r="N5263" s="217">
        <v>45.454545454545503</v>
      </c>
      <c r="O5263" s="217">
        <v>45.454545454545503</v>
      </c>
      <c r="P5263" s="217">
        <v>0</v>
      </c>
      <c r="Q5263" s="217">
        <v>30.642019589263999</v>
      </c>
      <c r="R5263" s="217">
        <v>30.642019589263999</v>
      </c>
      <c r="S5263" s="217">
        <v>0</v>
      </c>
      <c r="T5263" s="217">
        <v>31.302485723883098</v>
      </c>
      <c r="U5263" s="217">
        <v>31.302485723883098</v>
      </c>
      <c r="V5263" s="217">
        <v>0</v>
      </c>
      <c r="W5263" s="217">
        <v>31.3982799525504</v>
      </c>
      <c r="X5263" s="217">
        <v>31.3982799525504</v>
      </c>
      <c r="Y5263" s="217">
        <v>0</v>
      </c>
    </row>
    <row r="5264" spans="2:25">
      <c r="B5264" s="217" t="s">
        <v>5432</v>
      </c>
      <c r="C5264" s="217" t="s">
        <v>169</v>
      </c>
      <c r="D5264" s="217" t="s">
        <v>27</v>
      </c>
      <c r="E5264" s="217" t="s">
        <v>103</v>
      </c>
      <c r="F5264" s="217" t="s">
        <v>12</v>
      </c>
      <c r="G5264" s="217" t="s">
        <v>10</v>
      </c>
      <c r="H5264" s="217" t="s">
        <v>174</v>
      </c>
      <c r="I5264" s="217">
        <v>1</v>
      </c>
      <c r="J5264" s="217">
        <v>1</v>
      </c>
      <c r="K5264" s="217">
        <v>0</v>
      </c>
      <c r="L5264" s="217">
        <v>2</v>
      </c>
      <c r="M5264" s="217">
        <v>96</v>
      </c>
      <c r="N5264" s="217">
        <v>10.4166666666667</v>
      </c>
      <c r="O5264" s="217">
        <v>10.4166666666667</v>
      </c>
      <c r="P5264" s="217">
        <v>0</v>
      </c>
      <c r="Q5264" s="217">
        <v>10.2140065297547</v>
      </c>
      <c r="R5264" s="217">
        <v>10.2140065297547</v>
      </c>
      <c r="S5264" s="217">
        <v>0</v>
      </c>
      <c r="T5264" s="217">
        <v>10.434161907961</v>
      </c>
      <c r="U5264" s="217">
        <v>10.434161907961</v>
      </c>
      <c r="V5264" s="217">
        <v>0</v>
      </c>
      <c r="W5264" s="217">
        <v>10.466093317516799</v>
      </c>
      <c r="X5264" s="217">
        <v>10.466093317516799</v>
      </c>
      <c r="Y5264" s="217">
        <v>0</v>
      </c>
    </row>
    <row r="5265" spans="2:25">
      <c r="B5265" s="217" t="s">
        <v>5433</v>
      </c>
      <c r="C5265" s="217" t="s">
        <v>169</v>
      </c>
      <c r="D5265" s="217" t="s">
        <v>27</v>
      </c>
      <c r="E5265" s="217" t="s">
        <v>103</v>
      </c>
      <c r="F5265" s="217" t="s">
        <v>12</v>
      </c>
      <c r="G5265" s="217" t="s">
        <v>10</v>
      </c>
      <c r="H5265" s="217" t="s">
        <v>176</v>
      </c>
      <c r="I5265" s="217">
        <v>0</v>
      </c>
      <c r="J5265" s="217">
        <v>0</v>
      </c>
      <c r="K5265" s="217">
        <v>0</v>
      </c>
      <c r="L5265" s="217">
        <v>3</v>
      </c>
      <c r="M5265" s="217">
        <v>170.666666666667</v>
      </c>
      <c r="N5265" s="217">
        <v>0</v>
      </c>
      <c r="O5265" s="217">
        <v>0</v>
      </c>
      <c r="P5265" s="217">
        <v>0</v>
      </c>
      <c r="Q5265" s="217">
        <v>0</v>
      </c>
      <c r="R5265" s="217">
        <v>0</v>
      </c>
      <c r="S5265" s="217">
        <v>0</v>
      </c>
      <c r="T5265" s="217">
        <v>0</v>
      </c>
      <c r="U5265" s="217">
        <v>0</v>
      </c>
      <c r="V5265" s="217">
        <v>0</v>
      </c>
      <c r="W5265" s="217">
        <v>0</v>
      </c>
      <c r="X5265" s="217">
        <v>0</v>
      </c>
      <c r="Y5265" s="217">
        <v>0</v>
      </c>
    </row>
    <row r="5266" spans="2:25">
      <c r="B5266" s="217" t="s">
        <v>5434</v>
      </c>
      <c r="C5266" s="217" t="s">
        <v>169</v>
      </c>
      <c r="D5266" s="217" t="s">
        <v>27</v>
      </c>
      <c r="E5266" s="217" t="s">
        <v>103</v>
      </c>
      <c r="F5266" s="217" t="s">
        <v>12</v>
      </c>
      <c r="G5266" s="217" t="s">
        <v>10</v>
      </c>
      <c r="H5266" s="217" t="s">
        <v>178</v>
      </c>
      <c r="I5266" s="217">
        <v>0</v>
      </c>
      <c r="J5266" s="217">
        <v>0</v>
      </c>
      <c r="K5266" s="217">
        <v>0</v>
      </c>
      <c r="L5266" s="217">
        <v>3</v>
      </c>
      <c r="M5266" s="217">
        <v>129.333333333333</v>
      </c>
      <c r="N5266" s="217">
        <v>0</v>
      </c>
      <c r="O5266" s="217">
        <v>0</v>
      </c>
      <c r="P5266" s="217">
        <v>0</v>
      </c>
      <c r="Q5266" s="217">
        <v>0</v>
      </c>
      <c r="R5266" s="217">
        <v>0</v>
      </c>
      <c r="S5266" s="217">
        <v>0</v>
      </c>
      <c r="T5266" s="217">
        <v>0</v>
      </c>
      <c r="U5266" s="217">
        <v>0</v>
      </c>
      <c r="V5266" s="217">
        <v>0</v>
      </c>
      <c r="W5266" s="217">
        <v>0</v>
      </c>
      <c r="X5266" s="217">
        <v>0</v>
      </c>
      <c r="Y5266" s="217">
        <v>0</v>
      </c>
    </row>
    <row r="5267" spans="2:25">
      <c r="B5267" s="217" t="s">
        <v>5435</v>
      </c>
      <c r="C5267" s="217" t="s">
        <v>169</v>
      </c>
      <c r="D5267" s="217" t="s">
        <v>27</v>
      </c>
      <c r="E5267" s="217" t="s">
        <v>103</v>
      </c>
      <c r="F5267" s="217" t="s">
        <v>12</v>
      </c>
      <c r="G5267" s="217" t="s">
        <v>10</v>
      </c>
      <c r="H5267" s="217" t="s">
        <v>5</v>
      </c>
      <c r="I5267" s="217">
        <v>2</v>
      </c>
      <c r="J5267" s="217">
        <v>2</v>
      </c>
      <c r="K5267" s="217">
        <v>0</v>
      </c>
      <c r="L5267" s="217">
        <v>8</v>
      </c>
      <c r="M5267" s="217">
        <v>440</v>
      </c>
      <c r="N5267" s="217">
        <v>4.5454545454545503</v>
      </c>
      <c r="O5267" s="217">
        <v>4.5454545454545503</v>
      </c>
      <c r="P5267" s="217">
        <v>0</v>
      </c>
      <c r="Q5267" s="217">
        <v>4.0856026119018702</v>
      </c>
      <c r="R5267" s="217">
        <v>4.0856026119018702</v>
      </c>
      <c r="S5267" s="217">
        <v>0</v>
      </c>
      <c r="T5267" s="217">
        <v>4.1736647631844104</v>
      </c>
      <c r="U5267" s="217">
        <v>4.1736647631844104</v>
      </c>
      <c r="V5267" s="217">
        <v>0</v>
      </c>
      <c r="W5267" s="217">
        <v>4.1864373270067201</v>
      </c>
      <c r="X5267" s="217">
        <v>4.1864373270067201</v>
      </c>
      <c r="Y5267" s="217">
        <v>0</v>
      </c>
    </row>
    <row r="5268" spans="2:25">
      <c r="B5268" s="217" t="s">
        <v>5436</v>
      </c>
      <c r="C5268" s="217" t="s">
        <v>169</v>
      </c>
      <c r="D5268" s="217" t="s">
        <v>27</v>
      </c>
      <c r="E5268" s="217" t="s">
        <v>103</v>
      </c>
      <c r="F5268" s="217" t="s">
        <v>9</v>
      </c>
      <c r="G5268" s="217" t="s">
        <v>10</v>
      </c>
      <c r="H5268" s="217" t="s">
        <v>170</v>
      </c>
      <c r="I5268" s="217">
        <v>1</v>
      </c>
      <c r="J5268" s="217">
        <v>1</v>
      </c>
      <c r="K5268" s="217">
        <v>0</v>
      </c>
      <c r="L5268" s="217">
        <v>2</v>
      </c>
      <c r="M5268" s="217">
        <v>29.988344988344998</v>
      </c>
      <c r="N5268" s="217">
        <v>33.346288379323703</v>
      </c>
      <c r="O5268" s="217">
        <v>33.346288379323703</v>
      </c>
      <c r="P5268" s="217">
        <v>0</v>
      </c>
      <c r="Q5268" s="217">
        <v>28.015560767327099</v>
      </c>
      <c r="R5268" s="217">
        <v>28.015560767327099</v>
      </c>
      <c r="S5268" s="217">
        <v>0</v>
      </c>
      <c r="T5268" s="217">
        <v>28.619415518978801</v>
      </c>
      <c r="U5268" s="217">
        <v>28.619415518978801</v>
      </c>
      <c r="V5268" s="217">
        <v>0</v>
      </c>
      <c r="W5268" s="217">
        <v>28.7069988137604</v>
      </c>
      <c r="X5268" s="217">
        <v>28.7069988137604</v>
      </c>
      <c r="Y5268" s="217">
        <v>0</v>
      </c>
    </row>
    <row r="5269" spans="2:25">
      <c r="B5269" s="217" t="s">
        <v>5437</v>
      </c>
      <c r="C5269" s="217" t="s">
        <v>169</v>
      </c>
      <c r="D5269" s="217" t="s">
        <v>27</v>
      </c>
      <c r="E5269" s="217" t="s">
        <v>103</v>
      </c>
      <c r="F5269" s="217" t="s">
        <v>9</v>
      </c>
      <c r="G5269" s="217" t="s">
        <v>10</v>
      </c>
      <c r="H5269" s="217" t="s">
        <v>172</v>
      </c>
      <c r="I5269" s="217">
        <v>0</v>
      </c>
      <c r="J5269" s="217">
        <v>0</v>
      </c>
      <c r="K5269" s="217">
        <v>0</v>
      </c>
      <c r="L5269" s="217">
        <v>3</v>
      </c>
      <c r="M5269" s="217">
        <v>39.079254079254099</v>
      </c>
      <c r="N5269" s="217">
        <v>0</v>
      </c>
      <c r="O5269" s="217">
        <v>0</v>
      </c>
      <c r="P5269" s="217">
        <v>0</v>
      </c>
      <c r="Q5269" s="217">
        <v>0</v>
      </c>
      <c r="R5269" s="217">
        <v>0</v>
      </c>
      <c r="S5269" s="217">
        <v>0</v>
      </c>
      <c r="T5269" s="217">
        <v>0</v>
      </c>
      <c r="U5269" s="217">
        <v>0</v>
      </c>
      <c r="V5269" s="217">
        <v>0</v>
      </c>
      <c r="W5269" s="217">
        <v>0</v>
      </c>
      <c r="X5269" s="217">
        <v>0</v>
      </c>
      <c r="Y5269" s="217">
        <v>0</v>
      </c>
    </row>
    <row r="5270" spans="2:25">
      <c r="B5270" s="217" t="s">
        <v>5438</v>
      </c>
      <c r="C5270" s="217" t="s">
        <v>169</v>
      </c>
      <c r="D5270" s="217" t="s">
        <v>27</v>
      </c>
      <c r="E5270" s="217" t="s">
        <v>103</v>
      </c>
      <c r="F5270" s="217" t="s">
        <v>9</v>
      </c>
      <c r="G5270" s="217" t="s">
        <v>10</v>
      </c>
      <c r="H5270" s="217" t="s">
        <v>174</v>
      </c>
      <c r="I5270" s="217">
        <v>0</v>
      </c>
      <c r="J5270" s="217">
        <v>0</v>
      </c>
      <c r="K5270" s="217">
        <v>0</v>
      </c>
      <c r="L5270" s="217">
        <v>4</v>
      </c>
      <c r="M5270" s="217">
        <v>110.72261072261099</v>
      </c>
      <c r="N5270" s="217">
        <v>0</v>
      </c>
      <c r="O5270" s="217">
        <v>0</v>
      </c>
      <c r="P5270" s="217">
        <v>0</v>
      </c>
      <c r="Q5270" s="217">
        <v>0</v>
      </c>
      <c r="R5270" s="217">
        <v>0</v>
      </c>
      <c r="S5270" s="217">
        <v>0</v>
      </c>
      <c r="T5270" s="217">
        <v>0</v>
      </c>
      <c r="U5270" s="217">
        <v>0</v>
      </c>
      <c r="V5270" s="217">
        <v>0</v>
      </c>
      <c r="W5270" s="217">
        <v>0</v>
      </c>
      <c r="X5270" s="217">
        <v>0</v>
      </c>
      <c r="Y5270" s="217">
        <v>0</v>
      </c>
    </row>
    <row r="5271" spans="2:25">
      <c r="B5271" s="217" t="s">
        <v>5439</v>
      </c>
      <c r="C5271" s="217" t="s">
        <v>169</v>
      </c>
      <c r="D5271" s="217" t="s">
        <v>27</v>
      </c>
      <c r="E5271" s="217" t="s">
        <v>103</v>
      </c>
      <c r="F5271" s="217" t="s">
        <v>9</v>
      </c>
      <c r="G5271" s="217" t="s">
        <v>10</v>
      </c>
      <c r="H5271" s="217" t="s">
        <v>176</v>
      </c>
      <c r="I5271" s="217">
        <v>0</v>
      </c>
      <c r="J5271" s="217">
        <v>0</v>
      </c>
      <c r="K5271" s="217">
        <v>0</v>
      </c>
      <c r="L5271" s="217">
        <v>11</v>
      </c>
      <c r="M5271" s="217">
        <v>200.40792540792501</v>
      </c>
      <c r="N5271" s="217">
        <v>0</v>
      </c>
      <c r="O5271" s="217">
        <v>0</v>
      </c>
      <c r="P5271" s="217">
        <v>0</v>
      </c>
      <c r="Q5271" s="217">
        <v>0</v>
      </c>
      <c r="R5271" s="217">
        <v>0</v>
      </c>
      <c r="S5271" s="217">
        <v>0</v>
      </c>
      <c r="T5271" s="217">
        <v>0</v>
      </c>
      <c r="U5271" s="217">
        <v>0</v>
      </c>
      <c r="V5271" s="217">
        <v>0</v>
      </c>
      <c r="W5271" s="217">
        <v>0</v>
      </c>
      <c r="X5271" s="217">
        <v>0</v>
      </c>
      <c r="Y5271" s="217">
        <v>0</v>
      </c>
    </row>
    <row r="5272" spans="2:25">
      <c r="B5272" s="217" t="s">
        <v>5440</v>
      </c>
      <c r="C5272" s="217" t="s">
        <v>169</v>
      </c>
      <c r="D5272" s="217" t="s">
        <v>27</v>
      </c>
      <c r="E5272" s="217" t="s">
        <v>103</v>
      </c>
      <c r="F5272" s="217" t="s">
        <v>9</v>
      </c>
      <c r="G5272" s="217" t="s">
        <v>10</v>
      </c>
      <c r="H5272" s="217" t="s">
        <v>178</v>
      </c>
      <c r="I5272" s="217">
        <v>0</v>
      </c>
      <c r="J5272" s="217">
        <v>0</v>
      </c>
      <c r="K5272" s="217">
        <v>0</v>
      </c>
      <c r="L5272" s="217">
        <v>4</v>
      </c>
      <c r="M5272" s="217">
        <v>149.80186480186501</v>
      </c>
      <c r="N5272" s="217">
        <v>0</v>
      </c>
      <c r="O5272" s="217">
        <v>0</v>
      </c>
      <c r="P5272" s="217">
        <v>0</v>
      </c>
      <c r="Q5272" s="217">
        <v>0</v>
      </c>
      <c r="R5272" s="217">
        <v>0</v>
      </c>
      <c r="S5272" s="217">
        <v>0</v>
      </c>
      <c r="T5272" s="217">
        <v>0</v>
      </c>
      <c r="U5272" s="217">
        <v>0</v>
      </c>
      <c r="V5272" s="217">
        <v>0</v>
      </c>
      <c r="W5272" s="217">
        <v>0</v>
      </c>
      <c r="X5272" s="217">
        <v>0</v>
      </c>
      <c r="Y5272" s="217">
        <v>0</v>
      </c>
    </row>
    <row r="5273" spans="2:25">
      <c r="B5273" s="217" t="s">
        <v>5441</v>
      </c>
      <c r="C5273" s="217" t="s">
        <v>169</v>
      </c>
      <c r="D5273" s="217" t="s">
        <v>27</v>
      </c>
      <c r="E5273" s="217" t="s">
        <v>103</v>
      </c>
      <c r="F5273" s="217" t="s">
        <v>9</v>
      </c>
      <c r="G5273" s="217" t="s">
        <v>10</v>
      </c>
      <c r="H5273" s="217" t="s">
        <v>5</v>
      </c>
      <c r="I5273" s="217">
        <v>1</v>
      </c>
      <c r="J5273" s="217">
        <v>1</v>
      </c>
      <c r="K5273" s="217">
        <v>0</v>
      </c>
      <c r="L5273" s="217">
        <v>24</v>
      </c>
      <c r="M5273" s="217">
        <v>530</v>
      </c>
      <c r="N5273" s="217">
        <v>1.88679245283019</v>
      </c>
      <c r="O5273" s="217">
        <v>1.88679245283019</v>
      </c>
      <c r="P5273" s="217">
        <v>0</v>
      </c>
      <c r="Q5273" s="217">
        <v>1.55642004262928</v>
      </c>
      <c r="R5273" s="217">
        <v>1.55642004262928</v>
      </c>
      <c r="S5273" s="217">
        <v>0</v>
      </c>
      <c r="T5273" s="217">
        <v>1.58996752883216</v>
      </c>
      <c r="U5273" s="217">
        <v>1.58996752883216</v>
      </c>
      <c r="V5273" s="217">
        <v>0</v>
      </c>
      <c r="W5273" s="217">
        <v>1.5948332674311301</v>
      </c>
      <c r="X5273" s="217">
        <v>1.5948332674311301</v>
      </c>
      <c r="Y5273" s="217">
        <v>0</v>
      </c>
    </row>
    <row r="5274" spans="2:25">
      <c r="B5274" s="217" t="s">
        <v>5442</v>
      </c>
      <c r="C5274" s="217" t="s">
        <v>169</v>
      </c>
      <c r="D5274" s="217" t="s">
        <v>27</v>
      </c>
      <c r="E5274" s="217" t="s">
        <v>103</v>
      </c>
      <c r="F5274" s="217" t="s">
        <v>5</v>
      </c>
      <c r="G5274" s="217" t="s">
        <v>10</v>
      </c>
      <c r="H5274" s="217" t="s">
        <v>170</v>
      </c>
      <c r="I5274" s="217">
        <v>1</v>
      </c>
      <c r="J5274" s="217">
        <v>1</v>
      </c>
      <c r="K5274" s="217">
        <v>0</v>
      </c>
      <c r="L5274" s="217">
        <v>2</v>
      </c>
      <c r="M5274" s="217">
        <v>51.988344988344998</v>
      </c>
      <c r="N5274" s="217">
        <v>19.2350804824463</v>
      </c>
      <c r="O5274" s="217">
        <v>19.2350804824463</v>
      </c>
      <c r="P5274" s="217">
        <v>0</v>
      </c>
      <c r="Q5274" s="217">
        <v>14.6349944306933</v>
      </c>
      <c r="R5274" s="217">
        <v>14.6349944306933</v>
      </c>
      <c r="S5274" s="217">
        <v>0</v>
      </c>
      <c r="T5274" s="217">
        <v>14.950440942750101</v>
      </c>
      <c r="U5274" s="217">
        <v>14.950440942750101</v>
      </c>
      <c r="V5274" s="217">
        <v>0</v>
      </c>
      <c r="W5274" s="217">
        <v>14.9961934101733</v>
      </c>
      <c r="X5274" s="217">
        <v>14.9961934101733</v>
      </c>
      <c r="Y5274" s="217">
        <v>0</v>
      </c>
    </row>
    <row r="5275" spans="2:25">
      <c r="B5275" s="217" t="s">
        <v>5443</v>
      </c>
      <c r="C5275" s="217" t="s">
        <v>169</v>
      </c>
      <c r="D5275" s="217" t="s">
        <v>27</v>
      </c>
      <c r="E5275" s="217" t="s">
        <v>103</v>
      </c>
      <c r="F5275" s="217" t="s">
        <v>5</v>
      </c>
      <c r="G5275" s="217" t="s">
        <v>10</v>
      </c>
      <c r="H5275" s="217" t="s">
        <v>172</v>
      </c>
      <c r="I5275" s="217">
        <v>1</v>
      </c>
      <c r="J5275" s="217">
        <v>1</v>
      </c>
      <c r="K5275" s="217">
        <v>0</v>
      </c>
      <c r="L5275" s="217">
        <v>3</v>
      </c>
      <c r="M5275" s="217">
        <v>61.079254079254099</v>
      </c>
      <c r="N5275" s="217">
        <v>16.3721711254436</v>
      </c>
      <c r="O5275" s="217">
        <v>16.3721711254436</v>
      </c>
      <c r="P5275" s="217">
        <v>0</v>
      </c>
      <c r="Q5275" s="217">
        <v>14.6349944306933</v>
      </c>
      <c r="R5275" s="217">
        <v>14.6349944306933</v>
      </c>
      <c r="S5275" s="217">
        <v>0</v>
      </c>
      <c r="T5275" s="217">
        <v>14.950440942750101</v>
      </c>
      <c r="U5275" s="217">
        <v>14.950440942750101</v>
      </c>
      <c r="V5275" s="217">
        <v>0</v>
      </c>
      <c r="W5275" s="217">
        <v>14.9961934101733</v>
      </c>
      <c r="X5275" s="217">
        <v>14.9961934101733</v>
      </c>
      <c r="Y5275" s="217">
        <v>0</v>
      </c>
    </row>
    <row r="5276" spans="2:25">
      <c r="B5276" s="217" t="s">
        <v>5444</v>
      </c>
      <c r="C5276" s="217" t="s">
        <v>169</v>
      </c>
      <c r="D5276" s="217" t="s">
        <v>27</v>
      </c>
      <c r="E5276" s="217" t="s">
        <v>103</v>
      </c>
      <c r="F5276" s="217" t="s">
        <v>5</v>
      </c>
      <c r="G5276" s="217" t="s">
        <v>10</v>
      </c>
      <c r="H5276" s="217" t="s">
        <v>174</v>
      </c>
      <c r="I5276" s="217">
        <v>1</v>
      </c>
      <c r="J5276" s="217">
        <v>1</v>
      </c>
      <c r="K5276" s="217">
        <v>0</v>
      </c>
      <c r="L5276" s="217">
        <v>6</v>
      </c>
      <c r="M5276" s="217">
        <v>206.72261072261099</v>
      </c>
      <c r="N5276" s="217">
        <v>4.8374002074782396</v>
      </c>
      <c r="O5276" s="217">
        <v>4.8374002074782396</v>
      </c>
      <c r="P5276" s="217">
        <v>0</v>
      </c>
      <c r="Q5276" s="217">
        <v>4.1548501137985099</v>
      </c>
      <c r="R5276" s="217">
        <v>4.1548501137985099</v>
      </c>
      <c r="S5276" s="217">
        <v>0</v>
      </c>
      <c r="T5276" s="217">
        <v>4.2444048439163504</v>
      </c>
      <c r="U5276" s="217">
        <v>4.2444048439163504</v>
      </c>
      <c r="V5276" s="217">
        <v>0</v>
      </c>
      <c r="W5276" s="217">
        <v>4.2573938918712404</v>
      </c>
      <c r="X5276" s="217">
        <v>4.2573938918712404</v>
      </c>
      <c r="Y5276" s="217">
        <v>0</v>
      </c>
    </row>
    <row r="5277" spans="2:25">
      <c r="B5277" s="217" t="s">
        <v>5445</v>
      </c>
      <c r="C5277" s="217" t="s">
        <v>169</v>
      </c>
      <c r="D5277" s="217" t="s">
        <v>27</v>
      </c>
      <c r="E5277" s="217" t="s">
        <v>103</v>
      </c>
      <c r="F5277" s="217" t="s">
        <v>5</v>
      </c>
      <c r="G5277" s="217" t="s">
        <v>10</v>
      </c>
      <c r="H5277" s="217" t="s">
        <v>176</v>
      </c>
      <c r="I5277" s="217">
        <v>0</v>
      </c>
      <c r="J5277" s="217">
        <v>0</v>
      </c>
      <c r="K5277" s="217">
        <v>0</v>
      </c>
      <c r="L5277" s="217">
        <v>14</v>
      </c>
      <c r="M5277" s="217">
        <v>371.07459207459198</v>
      </c>
      <c r="N5277" s="217">
        <v>0</v>
      </c>
      <c r="O5277" s="217">
        <v>0</v>
      </c>
      <c r="P5277" s="217">
        <v>0</v>
      </c>
      <c r="Q5277" s="217">
        <v>0</v>
      </c>
      <c r="R5277" s="217">
        <v>0</v>
      </c>
      <c r="S5277" s="217">
        <v>0</v>
      </c>
      <c r="T5277" s="217">
        <v>0</v>
      </c>
      <c r="U5277" s="217">
        <v>0</v>
      </c>
      <c r="V5277" s="217">
        <v>0</v>
      </c>
      <c r="W5277" s="217">
        <v>0</v>
      </c>
      <c r="X5277" s="217">
        <v>0</v>
      </c>
      <c r="Y5277" s="217">
        <v>0</v>
      </c>
    </row>
    <row r="5278" spans="2:25">
      <c r="B5278" s="217" t="s">
        <v>5446</v>
      </c>
      <c r="C5278" s="217" t="s">
        <v>169</v>
      </c>
      <c r="D5278" s="217" t="s">
        <v>27</v>
      </c>
      <c r="E5278" s="217" t="s">
        <v>103</v>
      </c>
      <c r="F5278" s="217" t="s">
        <v>5</v>
      </c>
      <c r="G5278" s="217" t="s">
        <v>10</v>
      </c>
      <c r="H5278" s="217" t="s">
        <v>178</v>
      </c>
      <c r="I5278" s="217">
        <v>0</v>
      </c>
      <c r="J5278" s="217">
        <v>0</v>
      </c>
      <c r="K5278" s="217">
        <v>0</v>
      </c>
      <c r="L5278" s="217">
        <v>7</v>
      </c>
      <c r="M5278" s="217">
        <v>279.13519813519798</v>
      </c>
      <c r="N5278" s="217">
        <v>0</v>
      </c>
      <c r="O5278" s="217">
        <v>0</v>
      </c>
      <c r="P5278" s="217">
        <v>0</v>
      </c>
      <c r="Q5278" s="217">
        <v>0</v>
      </c>
      <c r="R5278" s="217">
        <v>0</v>
      </c>
      <c r="S5278" s="217">
        <v>0</v>
      </c>
      <c r="T5278" s="217">
        <v>0</v>
      </c>
      <c r="U5278" s="217">
        <v>0</v>
      </c>
      <c r="V5278" s="217">
        <v>0</v>
      </c>
      <c r="W5278" s="217">
        <v>0</v>
      </c>
      <c r="X5278" s="217">
        <v>0</v>
      </c>
      <c r="Y5278" s="217">
        <v>0</v>
      </c>
    </row>
    <row r="5279" spans="2:25">
      <c r="B5279" s="217" t="s">
        <v>5447</v>
      </c>
      <c r="C5279" s="217" t="s">
        <v>169</v>
      </c>
      <c r="D5279" s="217" t="s">
        <v>27</v>
      </c>
      <c r="E5279" s="217" t="s">
        <v>103</v>
      </c>
      <c r="F5279" s="217" t="s">
        <v>5</v>
      </c>
      <c r="G5279" s="217" t="s">
        <v>10</v>
      </c>
      <c r="H5279" s="217" t="s">
        <v>5</v>
      </c>
      <c r="I5279" s="217">
        <v>3</v>
      </c>
      <c r="J5279" s="217">
        <v>3</v>
      </c>
      <c r="K5279" s="217">
        <v>0</v>
      </c>
      <c r="L5279" s="217">
        <v>32</v>
      </c>
      <c r="M5279" s="217">
        <v>970</v>
      </c>
      <c r="N5279" s="217">
        <v>3.0927835051546402</v>
      </c>
      <c r="O5279" s="217">
        <v>3.0927835051546402</v>
      </c>
      <c r="P5279" s="217">
        <v>0</v>
      </c>
      <c r="Q5279" s="217">
        <v>2.6501206131255399</v>
      </c>
      <c r="R5279" s="217">
        <v>2.6501206131255399</v>
      </c>
      <c r="S5279" s="217">
        <v>0</v>
      </c>
      <c r="T5279" s="217">
        <v>2.7072420085520501</v>
      </c>
      <c r="U5279" s="217">
        <v>2.7072420085520501</v>
      </c>
      <c r="V5279" s="217">
        <v>0</v>
      </c>
      <c r="W5279" s="217">
        <v>2.7155269148151699</v>
      </c>
      <c r="X5279" s="217">
        <v>2.7155269148151699</v>
      </c>
      <c r="Y5279" s="217">
        <v>0</v>
      </c>
    </row>
    <row r="5280" spans="2:25">
      <c r="B5280" s="217" t="s">
        <v>5448</v>
      </c>
      <c r="C5280" s="217" t="s">
        <v>169</v>
      </c>
      <c r="D5280" s="217" t="s">
        <v>27</v>
      </c>
      <c r="E5280" s="217" t="s">
        <v>103</v>
      </c>
      <c r="F5280" s="217" t="s">
        <v>12</v>
      </c>
      <c r="G5280" s="217" t="s">
        <v>49</v>
      </c>
      <c r="H5280" s="217" t="s">
        <v>170</v>
      </c>
      <c r="I5280" s="217">
        <v>0</v>
      </c>
      <c r="J5280" s="217">
        <v>0</v>
      </c>
      <c r="K5280" s="217">
        <v>0</v>
      </c>
      <c r="L5280" s="217">
        <v>1</v>
      </c>
      <c r="M5280" s="217">
        <v>145.961065125038</v>
      </c>
      <c r="N5280" s="217">
        <v>0</v>
      </c>
      <c r="O5280" s="217">
        <v>0</v>
      </c>
      <c r="P5280" s="217">
        <v>0</v>
      </c>
      <c r="Q5280" s="217">
        <v>0</v>
      </c>
      <c r="R5280" s="217">
        <v>0</v>
      </c>
      <c r="S5280" s="217">
        <v>0</v>
      </c>
      <c r="T5280" s="217">
        <v>0</v>
      </c>
      <c r="U5280" s="217">
        <v>0</v>
      </c>
      <c r="V5280" s="217">
        <v>0</v>
      </c>
      <c r="W5280" s="217">
        <v>0</v>
      </c>
      <c r="X5280" s="217">
        <v>0</v>
      </c>
      <c r="Y5280" s="217">
        <v>0</v>
      </c>
    </row>
    <row r="5281" spans="2:25">
      <c r="B5281" s="217" t="s">
        <v>5449</v>
      </c>
      <c r="C5281" s="217" t="s">
        <v>169</v>
      </c>
      <c r="D5281" s="217" t="s">
        <v>27</v>
      </c>
      <c r="E5281" s="217" t="s">
        <v>103</v>
      </c>
      <c r="F5281" s="217" t="s">
        <v>12</v>
      </c>
      <c r="G5281" s="217" t="s">
        <v>49</v>
      </c>
      <c r="H5281" s="217" t="s">
        <v>172</v>
      </c>
      <c r="I5281" s="217">
        <v>1</v>
      </c>
      <c r="J5281" s="217">
        <v>1</v>
      </c>
      <c r="K5281" s="217">
        <v>0</v>
      </c>
      <c r="L5281" s="217">
        <v>5</v>
      </c>
      <c r="M5281" s="217">
        <v>106.222105432196</v>
      </c>
      <c r="N5281" s="217">
        <v>9.41423629225954</v>
      </c>
      <c r="O5281" s="217">
        <v>9.41423629225954</v>
      </c>
      <c r="P5281" s="217">
        <v>0</v>
      </c>
      <c r="Q5281" s="217">
        <v>7.3327685138830097</v>
      </c>
      <c r="R5281" s="217">
        <v>7.3327685138830097</v>
      </c>
      <c r="S5281" s="217">
        <v>0</v>
      </c>
      <c r="T5281" s="217">
        <v>7.4908209314892398</v>
      </c>
      <c r="U5281" s="217">
        <v>7.4908209314892398</v>
      </c>
      <c r="V5281" s="217">
        <v>0</v>
      </c>
      <c r="W5281" s="217">
        <v>7.5137449069059796</v>
      </c>
      <c r="X5281" s="217">
        <v>7.5137449069059796</v>
      </c>
      <c r="Y5281" s="217">
        <v>0</v>
      </c>
    </row>
    <row r="5282" spans="2:25">
      <c r="B5282" s="217" t="s">
        <v>5450</v>
      </c>
      <c r="C5282" s="217" t="s">
        <v>169</v>
      </c>
      <c r="D5282" s="217" t="s">
        <v>27</v>
      </c>
      <c r="E5282" s="217" t="s">
        <v>103</v>
      </c>
      <c r="F5282" s="217" t="s">
        <v>12</v>
      </c>
      <c r="G5282" s="217" t="s">
        <v>49</v>
      </c>
      <c r="H5282" s="217" t="s">
        <v>174</v>
      </c>
      <c r="I5282" s="217">
        <v>6</v>
      </c>
      <c r="J5282" s="217">
        <v>6</v>
      </c>
      <c r="K5282" s="217">
        <v>0</v>
      </c>
      <c r="L5282" s="217">
        <v>15</v>
      </c>
      <c r="M5282" s="217">
        <v>577.58459247580299</v>
      </c>
      <c r="N5282" s="217">
        <v>10.388088737411</v>
      </c>
      <c r="O5282" s="217">
        <v>10.388088737411</v>
      </c>
      <c r="P5282" s="217">
        <v>0</v>
      </c>
      <c r="Q5282" s="217">
        <v>11.2840264296405</v>
      </c>
      <c r="R5282" s="217">
        <v>11.2840264296405</v>
      </c>
      <c r="S5282" s="217">
        <v>0</v>
      </c>
      <c r="T5282" s="217">
        <v>10.6044838589481</v>
      </c>
      <c r="U5282" s="217">
        <v>10.6044838589481</v>
      </c>
      <c r="V5282" s="217">
        <v>0</v>
      </c>
      <c r="W5282" s="217">
        <v>11.0013904040957</v>
      </c>
      <c r="X5282" s="217">
        <v>11.0013904040957</v>
      </c>
      <c r="Y5282" s="217">
        <v>0</v>
      </c>
    </row>
    <row r="5283" spans="2:25">
      <c r="B5283" s="217" t="s">
        <v>5451</v>
      </c>
      <c r="C5283" s="217" t="s">
        <v>169</v>
      </c>
      <c r="D5283" s="217" t="s">
        <v>27</v>
      </c>
      <c r="E5283" s="217" t="s">
        <v>103</v>
      </c>
      <c r="F5283" s="217" t="s">
        <v>12</v>
      </c>
      <c r="G5283" s="217" t="s">
        <v>49</v>
      </c>
      <c r="H5283" s="217" t="s">
        <v>176</v>
      </c>
      <c r="I5283" s="217">
        <v>2</v>
      </c>
      <c r="J5283" s="217">
        <v>2</v>
      </c>
      <c r="K5283" s="217">
        <v>0</v>
      </c>
      <c r="L5283" s="217">
        <v>9</v>
      </c>
      <c r="M5283" s="217">
        <v>590.60400151827002</v>
      </c>
      <c r="N5283" s="217">
        <v>3.3863637815839098</v>
      </c>
      <c r="O5283" s="217">
        <v>3.3863637815839098</v>
      </c>
      <c r="P5283" s="217">
        <v>0</v>
      </c>
      <c r="Q5283" s="217">
        <v>3.1607667558283801</v>
      </c>
      <c r="R5283" s="217">
        <v>3.1607667558283801</v>
      </c>
      <c r="S5283" s="217">
        <v>0</v>
      </c>
      <c r="T5283" s="217">
        <v>3.38879403578327</v>
      </c>
      <c r="U5283" s="217">
        <v>3.38879403578327</v>
      </c>
      <c r="V5283" s="217">
        <v>0</v>
      </c>
      <c r="W5283" s="217">
        <v>3.2752344341389699</v>
      </c>
      <c r="X5283" s="217">
        <v>3.2752344341389699</v>
      </c>
      <c r="Y5283" s="217">
        <v>0</v>
      </c>
    </row>
    <row r="5284" spans="2:25">
      <c r="B5284" s="217" t="s">
        <v>5452</v>
      </c>
      <c r="C5284" s="217" t="s">
        <v>169</v>
      </c>
      <c r="D5284" s="217" t="s">
        <v>27</v>
      </c>
      <c r="E5284" s="217" t="s">
        <v>103</v>
      </c>
      <c r="F5284" s="217" t="s">
        <v>12</v>
      </c>
      <c r="G5284" s="217" t="s">
        <v>49</v>
      </c>
      <c r="H5284" s="217" t="s">
        <v>178</v>
      </c>
      <c r="I5284" s="217">
        <v>9</v>
      </c>
      <c r="J5284" s="217">
        <v>9</v>
      </c>
      <c r="K5284" s="217">
        <v>0</v>
      </c>
      <c r="L5284" s="217">
        <v>10</v>
      </c>
      <c r="M5284" s="217">
        <v>419.62823544869298</v>
      </c>
      <c r="N5284" s="217">
        <v>21.447555811816699</v>
      </c>
      <c r="O5284" s="217">
        <v>21.447555811816699</v>
      </c>
      <c r="P5284" s="217">
        <v>0</v>
      </c>
      <c r="Q5284" s="217">
        <v>22.636625901104701</v>
      </c>
      <c r="R5284" s="217">
        <v>22.636625901104701</v>
      </c>
      <c r="S5284" s="217">
        <v>0</v>
      </c>
      <c r="T5284" s="217">
        <v>21.438893574834299</v>
      </c>
      <c r="U5284" s="217">
        <v>21.438893574834299</v>
      </c>
      <c r="V5284" s="217">
        <v>0</v>
      </c>
      <c r="W5284" s="217">
        <v>22.272466417600299</v>
      </c>
      <c r="X5284" s="217">
        <v>22.272466417600299</v>
      </c>
      <c r="Y5284" s="217">
        <v>0</v>
      </c>
    </row>
    <row r="5285" spans="2:25">
      <c r="B5285" s="217" t="s">
        <v>5453</v>
      </c>
      <c r="C5285" s="217" t="s">
        <v>169</v>
      </c>
      <c r="D5285" s="217" t="s">
        <v>27</v>
      </c>
      <c r="E5285" s="217" t="s">
        <v>103</v>
      </c>
      <c r="F5285" s="217" t="s">
        <v>12</v>
      </c>
      <c r="G5285" s="217" t="s">
        <v>49</v>
      </c>
      <c r="H5285" s="217" t="s">
        <v>5</v>
      </c>
      <c r="I5285" s="217">
        <v>18</v>
      </c>
      <c r="J5285" s="217">
        <v>18</v>
      </c>
      <c r="K5285" s="217">
        <v>0</v>
      </c>
      <c r="L5285" s="217">
        <v>40</v>
      </c>
      <c r="M5285" s="217">
        <v>1840</v>
      </c>
      <c r="N5285" s="217">
        <v>9.7826086956521703</v>
      </c>
      <c r="O5285" s="217">
        <v>9.7826086956521703</v>
      </c>
      <c r="P5285" s="217">
        <v>0</v>
      </c>
      <c r="Q5285" s="217">
        <v>10.6586830449139</v>
      </c>
      <c r="R5285" s="217">
        <v>10.6586830449139</v>
      </c>
      <c r="S5285" s="217">
        <v>0</v>
      </c>
      <c r="T5285" s="217">
        <v>10.172423888011499</v>
      </c>
      <c r="U5285" s="217">
        <v>10.172423888011499</v>
      </c>
      <c r="V5285" s="217">
        <v>0</v>
      </c>
      <c r="W5285" s="217">
        <v>10.494944890736299</v>
      </c>
      <c r="X5285" s="217">
        <v>10.494944890736299</v>
      </c>
      <c r="Y5285" s="217">
        <v>0</v>
      </c>
    </row>
    <row r="5286" spans="2:25">
      <c r="B5286" s="217" t="s">
        <v>5454</v>
      </c>
      <c r="C5286" s="217" t="s">
        <v>169</v>
      </c>
      <c r="D5286" s="217" t="s">
        <v>27</v>
      </c>
      <c r="E5286" s="217" t="s">
        <v>103</v>
      </c>
      <c r="F5286" s="217" t="s">
        <v>9</v>
      </c>
      <c r="G5286" s="217" t="s">
        <v>49</v>
      </c>
      <c r="H5286" s="217" t="s">
        <v>170</v>
      </c>
      <c r="I5286" s="217">
        <v>0</v>
      </c>
      <c r="J5286" s="217">
        <v>0</v>
      </c>
      <c r="K5286" s="217">
        <v>0</v>
      </c>
      <c r="L5286" s="217">
        <v>5</v>
      </c>
      <c r="M5286" s="217">
        <v>158.98990486115301</v>
      </c>
      <c r="N5286" s="217">
        <v>0</v>
      </c>
      <c r="O5286" s="217">
        <v>0</v>
      </c>
      <c r="P5286" s="217">
        <v>0</v>
      </c>
      <c r="Q5286" s="217">
        <v>0</v>
      </c>
      <c r="R5286" s="217">
        <v>0</v>
      </c>
      <c r="S5286" s="217">
        <v>0</v>
      </c>
      <c r="T5286" s="217">
        <v>0</v>
      </c>
      <c r="U5286" s="217">
        <v>0</v>
      </c>
      <c r="V5286" s="217">
        <v>0</v>
      </c>
      <c r="W5286" s="217">
        <v>0</v>
      </c>
      <c r="X5286" s="217">
        <v>0</v>
      </c>
      <c r="Y5286" s="217">
        <v>0</v>
      </c>
    </row>
    <row r="5287" spans="2:25">
      <c r="B5287" s="217" t="s">
        <v>5455</v>
      </c>
      <c r="C5287" s="217" t="s">
        <v>169</v>
      </c>
      <c r="D5287" s="217" t="s">
        <v>27</v>
      </c>
      <c r="E5287" s="217" t="s">
        <v>103</v>
      </c>
      <c r="F5287" s="217" t="s">
        <v>9</v>
      </c>
      <c r="G5287" s="217" t="s">
        <v>49</v>
      </c>
      <c r="H5287" s="217" t="s">
        <v>172</v>
      </c>
      <c r="I5287" s="217">
        <v>1</v>
      </c>
      <c r="J5287" s="217">
        <v>1</v>
      </c>
      <c r="K5287" s="217">
        <v>0</v>
      </c>
      <c r="L5287" s="217">
        <v>14</v>
      </c>
      <c r="M5287" s="217">
        <v>129.14101709786701</v>
      </c>
      <c r="N5287" s="217">
        <v>7.7434731619169996</v>
      </c>
      <c r="O5287" s="217">
        <v>7.7434731619169996</v>
      </c>
      <c r="P5287" s="217">
        <v>0</v>
      </c>
      <c r="Q5287" s="217">
        <v>6.2993903447686703</v>
      </c>
      <c r="R5287" s="217">
        <v>6.2993903447686703</v>
      </c>
      <c r="S5287" s="217">
        <v>0</v>
      </c>
      <c r="T5287" s="217">
        <v>7.22174709583288</v>
      </c>
      <c r="U5287" s="217">
        <v>7.22174709583288</v>
      </c>
      <c r="V5287" s="217">
        <v>0</v>
      </c>
      <c r="W5287" s="217">
        <v>6.6342088218384498</v>
      </c>
      <c r="X5287" s="217">
        <v>6.6342088218384498</v>
      </c>
      <c r="Y5287" s="217">
        <v>0</v>
      </c>
    </row>
    <row r="5288" spans="2:25">
      <c r="B5288" s="217" t="s">
        <v>5456</v>
      </c>
      <c r="C5288" s="217" t="s">
        <v>169</v>
      </c>
      <c r="D5288" s="217" t="s">
        <v>27</v>
      </c>
      <c r="E5288" s="217" t="s">
        <v>103</v>
      </c>
      <c r="F5288" s="217" t="s">
        <v>9</v>
      </c>
      <c r="G5288" s="217" t="s">
        <v>49</v>
      </c>
      <c r="H5288" s="217" t="s">
        <v>174</v>
      </c>
      <c r="I5288" s="217">
        <v>4</v>
      </c>
      <c r="J5288" s="217">
        <v>4</v>
      </c>
      <c r="K5288" s="217">
        <v>0</v>
      </c>
      <c r="L5288" s="217">
        <v>17</v>
      </c>
      <c r="M5288" s="217">
        <v>620.59233256593996</v>
      </c>
      <c r="N5288" s="217">
        <v>6.4454550758971703</v>
      </c>
      <c r="O5288" s="217">
        <v>6.4454550758971703</v>
      </c>
      <c r="P5288" s="217">
        <v>0</v>
      </c>
      <c r="Q5288" s="217">
        <v>6.9888435200046501</v>
      </c>
      <c r="R5288" s="217">
        <v>6.9888435200046501</v>
      </c>
      <c r="S5288" s="217">
        <v>0</v>
      </c>
      <c r="T5288" s="217">
        <v>6.8114318826945004</v>
      </c>
      <c r="U5288" s="217">
        <v>6.8114318826945004</v>
      </c>
      <c r="V5288" s="217">
        <v>0</v>
      </c>
      <c r="W5288" s="217">
        <v>6.9817334013581602</v>
      </c>
      <c r="X5288" s="217">
        <v>6.9817334013581602</v>
      </c>
      <c r="Y5288" s="217">
        <v>0</v>
      </c>
    </row>
    <row r="5289" spans="2:25">
      <c r="B5289" s="217" t="s">
        <v>5457</v>
      </c>
      <c r="C5289" s="217" t="s">
        <v>169</v>
      </c>
      <c r="D5289" s="217" t="s">
        <v>27</v>
      </c>
      <c r="E5289" s="217" t="s">
        <v>103</v>
      </c>
      <c r="F5289" s="217" t="s">
        <v>9</v>
      </c>
      <c r="G5289" s="217" t="s">
        <v>49</v>
      </c>
      <c r="H5289" s="217" t="s">
        <v>176</v>
      </c>
      <c r="I5289" s="217">
        <v>1</v>
      </c>
      <c r="J5289" s="217">
        <v>1</v>
      </c>
      <c r="K5289" s="217">
        <v>0</v>
      </c>
      <c r="L5289" s="217">
        <v>19</v>
      </c>
      <c r="M5289" s="217">
        <v>700.40360142296504</v>
      </c>
      <c r="N5289" s="217">
        <v>1.4277482268343</v>
      </c>
      <c r="O5289" s="217">
        <v>1.4277482268343</v>
      </c>
      <c r="P5289" s="217">
        <v>0</v>
      </c>
      <c r="Q5289" s="217">
        <v>1.9059562225278199</v>
      </c>
      <c r="R5289" s="217">
        <v>1.9059562225278199</v>
      </c>
      <c r="S5289" s="217">
        <v>0</v>
      </c>
      <c r="T5289" s="217">
        <v>1.6103537768146301</v>
      </c>
      <c r="U5289" s="217">
        <v>1.6103537768146301</v>
      </c>
      <c r="V5289" s="217">
        <v>0</v>
      </c>
      <c r="W5289" s="217">
        <v>1.7686716338466699</v>
      </c>
      <c r="X5289" s="217">
        <v>1.7686716338466699</v>
      </c>
      <c r="Y5289" s="217">
        <v>0</v>
      </c>
    </row>
    <row r="5290" spans="2:25">
      <c r="B5290" s="217" t="s">
        <v>5458</v>
      </c>
      <c r="C5290" s="217" t="s">
        <v>169</v>
      </c>
      <c r="D5290" s="217" t="s">
        <v>27</v>
      </c>
      <c r="E5290" s="217" t="s">
        <v>103</v>
      </c>
      <c r="F5290" s="217" t="s">
        <v>9</v>
      </c>
      <c r="G5290" s="217" t="s">
        <v>49</v>
      </c>
      <c r="H5290" s="217" t="s">
        <v>178</v>
      </c>
      <c r="I5290" s="217">
        <v>0</v>
      </c>
      <c r="J5290" s="217">
        <v>0</v>
      </c>
      <c r="K5290" s="217">
        <v>0</v>
      </c>
      <c r="L5290" s="217">
        <v>34</v>
      </c>
      <c r="M5290" s="217">
        <v>525.87314405207496</v>
      </c>
      <c r="N5290" s="217">
        <v>0</v>
      </c>
      <c r="O5290" s="217">
        <v>0</v>
      </c>
      <c r="P5290" s="217">
        <v>0</v>
      </c>
      <c r="Q5290" s="217">
        <v>0</v>
      </c>
      <c r="R5290" s="217">
        <v>0</v>
      </c>
      <c r="S5290" s="217">
        <v>0</v>
      </c>
      <c r="T5290" s="217">
        <v>0</v>
      </c>
      <c r="U5290" s="217">
        <v>0</v>
      </c>
      <c r="V5290" s="217">
        <v>0</v>
      </c>
      <c r="W5290" s="217">
        <v>0</v>
      </c>
      <c r="X5290" s="217">
        <v>0</v>
      </c>
      <c r="Y5290" s="217">
        <v>0</v>
      </c>
    </row>
    <row r="5291" spans="2:25">
      <c r="B5291" s="217" t="s">
        <v>5459</v>
      </c>
      <c r="C5291" s="217" t="s">
        <v>169</v>
      </c>
      <c r="D5291" s="217" t="s">
        <v>27</v>
      </c>
      <c r="E5291" s="217" t="s">
        <v>103</v>
      </c>
      <c r="F5291" s="217" t="s">
        <v>9</v>
      </c>
      <c r="G5291" s="217" t="s">
        <v>49</v>
      </c>
      <c r="H5291" s="217" t="s">
        <v>5</v>
      </c>
      <c r="I5291" s="217">
        <v>6</v>
      </c>
      <c r="J5291" s="217">
        <v>6</v>
      </c>
      <c r="K5291" s="217">
        <v>0</v>
      </c>
      <c r="L5291" s="217">
        <v>89</v>
      </c>
      <c r="M5291" s="217">
        <v>2135</v>
      </c>
      <c r="N5291" s="217">
        <v>2.8103044496487102</v>
      </c>
      <c r="O5291" s="217">
        <v>2.8103044496487102</v>
      </c>
      <c r="P5291" s="217">
        <v>0</v>
      </c>
      <c r="Q5291" s="217">
        <v>2.9267168806925099</v>
      </c>
      <c r="R5291" s="217">
        <v>2.9267168806925099</v>
      </c>
      <c r="S5291" s="217">
        <v>0</v>
      </c>
      <c r="T5291" s="217">
        <v>2.8295328935435702</v>
      </c>
      <c r="U5291" s="217">
        <v>2.8295328935435702</v>
      </c>
      <c r="V5291" s="217">
        <v>0</v>
      </c>
      <c r="W5291" s="217">
        <v>2.89540423871123</v>
      </c>
      <c r="X5291" s="217">
        <v>2.89540423871123</v>
      </c>
      <c r="Y5291" s="217">
        <v>0</v>
      </c>
    </row>
    <row r="5292" spans="2:25">
      <c r="B5292" s="217" t="s">
        <v>5460</v>
      </c>
      <c r="C5292" s="217" t="s">
        <v>169</v>
      </c>
      <c r="D5292" s="217" t="s">
        <v>27</v>
      </c>
      <c r="E5292" s="217" t="s">
        <v>103</v>
      </c>
      <c r="F5292" s="217" t="s">
        <v>5</v>
      </c>
      <c r="G5292" s="217" t="s">
        <v>49</v>
      </c>
      <c r="H5292" s="217" t="s">
        <v>170</v>
      </c>
      <c r="I5292" s="217">
        <v>0</v>
      </c>
      <c r="J5292" s="217">
        <v>0</v>
      </c>
      <c r="K5292" s="217">
        <v>0</v>
      </c>
      <c r="L5292" s="217">
        <v>6</v>
      </c>
      <c r="M5292" s="217">
        <v>304.95096998619101</v>
      </c>
      <c r="N5292" s="217">
        <v>0</v>
      </c>
      <c r="O5292" s="217">
        <v>0</v>
      </c>
      <c r="P5292" s="217">
        <v>0</v>
      </c>
      <c r="Q5292" s="217">
        <v>0</v>
      </c>
      <c r="R5292" s="217">
        <v>0</v>
      </c>
      <c r="S5292" s="217">
        <v>0</v>
      </c>
      <c r="T5292" s="217">
        <v>0</v>
      </c>
      <c r="U5292" s="217">
        <v>0</v>
      </c>
      <c r="V5292" s="217">
        <v>0</v>
      </c>
      <c r="W5292" s="217">
        <v>0</v>
      </c>
      <c r="X5292" s="217">
        <v>0</v>
      </c>
      <c r="Y5292" s="217">
        <v>0</v>
      </c>
    </row>
    <row r="5293" spans="2:25">
      <c r="B5293" s="217" t="s">
        <v>5461</v>
      </c>
      <c r="C5293" s="217" t="s">
        <v>169</v>
      </c>
      <c r="D5293" s="217" t="s">
        <v>27</v>
      </c>
      <c r="E5293" s="217" t="s">
        <v>103</v>
      </c>
      <c r="F5293" s="217" t="s">
        <v>5</v>
      </c>
      <c r="G5293" s="217" t="s">
        <v>49</v>
      </c>
      <c r="H5293" s="217" t="s">
        <v>172</v>
      </c>
      <c r="I5293" s="217">
        <v>2</v>
      </c>
      <c r="J5293" s="217">
        <v>2</v>
      </c>
      <c r="K5293" s="217">
        <v>0</v>
      </c>
      <c r="L5293" s="217">
        <v>19</v>
      </c>
      <c r="M5293" s="217">
        <v>235.36312253006301</v>
      </c>
      <c r="N5293" s="217">
        <v>8.4975079294528708</v>
      </c>
      <c r="O5293" s="217">
        <v>8.4975079294528708</v>
      </c>
      <c r="P5293" s="217">
        <v>0</v>
      </c>
      <c r="Q5293" s="217">
        <v>7.2967696592780698</v>
      </c>
      <c r="R5293" s="217">
        <v>7.2967696592780698</v>
      </c>
      <c r="S5293" s="217">
        <v>0</v>
      </c>
      <c r="T5293" s="217">
        <v>7.8779598236961004</v>
      </c>
      <c r="U5293" s="217">
        <v>7.8779598236961004</v>
      </c>
      <c r="V5293" s="217">
        <v>0</v>
      </c>
      <c r="W5293" s="217">
        <v>7.5735134474834904</v>
      </c>
      <c r="X5293" s="217">
        <v>7.5735134474834904</v>
      </c>
      <c r="Y5293" s="217">
        <v>0</v>
      </c>
    </row>
    <row r="5294" spans="2:25">
      <c r="B5294" s="217" t="s">
        <v>5462</v>
      </c>
      <c r="C5294" s="217" t="s">
        <v>169</v>
      </c>
      <c r="D5294" s="217" t="s">
        <v>27</v>
      </c>
      <c r="E5294" s="217" t="s">
        <v>103</v>
      </c>
      <c r="F5294" s="217" t="s">
        <v>5</v>
      </c>
      <c r="G5294" s="217" t="s">
        <v>49</v>
      </c>
      <c r="H5294" s="217" t="s">
        <v>174</v>
      </c>
      <c r="I5294" s="217">
        <v>10</v>
      </c>
      <c r="J5294" s="217">
        <v>10</v>
      </c>
      <c r="K5294" s="217">
        <v>0</v>
      </c>
      <c r="L5294" s="217">
        <v>32</v>
      </c>
      <c r="M5294" s="217">
        <v>1198.1769250417401</v>
      </c>
      <c r="N5294" s="217">
        <v>8.3460128391736692</v>
      </c>
      <c r="O5294" s="217">
        <v>8.3460128391736692</v>
      </c>
      <c r="P5294" s="217">
        <v>0</v>
      </c>
      <c r="Q5294" s="217">
        <v>9.0268394278551796</v>
      </c>
      <c r="R5294" s="217">
        <v>9.0268394278551796</v>
      </c>
      <c r="S5294" s="217">
        <v>0</v>
      </c>
      <c r="T5294" s="217">
        <v>8.6150403714043495</v>
      </c>
      <c r="U5294" s="217">
        <v>8.6150403714043495</v>
      </c>
      <c r="V5294" s="217">
        <v>0</v>
      </c>
      <c r="W5294" s="217">
        <v>8.8903201832589307</v>
      </c>
      <c r="X5294" s="217">
        <v>8.8903201832589307</v>
      </c>
      <c r="Y5294" s="217">
        <v>0</v>
      </c>
    </row>
    <row r="5295" spans="2:25">
      <c r="B5295" s="217" t="s">
        <v>5463</v>
      </c>
      <c r="C5295" s="217" t="s">
        <v>169</v>
      </c>
      <c r="D5295" s="217" t="s">
        <v>27</v>
      </c>
      <c r="E5295" s="217" t="s">
        <v>103</v>
      </c>
      <c r="F5295" s="217" t="s">
        <v>5</v>
      </c>
      <c r="G5295" s="217" t="s">
        <v>49</v>
      </c>
      <c r="H5295" s="217" t="s">
        <v>176</v>
      </c>
      <c r="I5295" s="217">
        <v>3</v>
      </c>
      <c r="J5295" s="217">
        <v>3</v>
      </c>
      <c r="K5295" s="217">
        <v>0</v>
      </c>
      <c r="L5295" s="217">
        <v>28</v>
      </c>
      <c r="M5295" s="217">
        <v>1291.0076029412401</v>
      </c>
      <c r="N5295" s="217">
        <v>2.3237663303959302</v>
      </c>
      <c r="O5295" s="217">
        <v>2.3237663303959302</v>
      </c>
      <c r="P5295" s="217">
        <v>0</v>
      </c>
      <c r="Q5295" s="217">
        <v>2.4022252113932798</v>
      </c>
      <c r="R5295" s="217">
        <v>2.4022252113932798</v>
      </c>
      <c r="S5295" s="217">
        <v>0</v>
      </c>
      <c r="T5295" s="217">
        <v>2.3533777881067</v>
      </c>
      <c r="U5295" s="217">
        <v>2.3533777881067</v>
      </c>
      <c r="V5295" s="217">
        <v>0</v>
      </c>
      <c r="W5295" s="217">
        <v>2.3818345894907602</v>
      </c>
      <c r="X5295" s="217">
        <v>2.3818345894907602</v>
      </c>
      <c r="Y5295" s="217">
        <v>0</v>
      </c>
    </row>
    <row r="5296" spans="2:25">
      <c r="B5296" s="217" t="s">
        <v>5464</v>
      </c>
      <c r="C5296" s="217" t="s">
        <v>169</v>
      </c>
      <c r="D5296" s="217" t="s">
        <v>27</v>
      </c>
      <c r="E5296" s="217" t="s">
        <v>103</v>
      </c>
      <c r="F5296" s="217" t="s">
        <v>5</v>
      </c>
      <c r="G5296" s="217" t="s">
        <v>49</v>
      </c>
      <c r="H5296" s="217" t="s">
        <v>178</v>
      </c>
      <c r="I5296" s="217">
        <v>9</v>
      </c>
      <c r="J5296" s="217">
        <v>9</v>
      </c>
      <c r="K5296" s="217">
        <v>0</v>
      </c>
      <c r="L5296" s="217">
        <v>44</v>
      </c>
      <c r="M5296" s="217">
        <v>945.50137950076703</v>
      </c>
      <c r="N5296" s="217">
        <v>9.51875924787341</v>
      </c>
      <c r="O5296" s="217">
        <v>9.51875924787341</v>
      </c>
      <c r="P5296" s="217">
        <v>0</v>
      </c>
      <c r="Q5296" s="217">
        <v>9.9750919247169705</v>
      </c>
      <c r="R5296" s="217">
        <v>9.9750919247169705</v>
      </c>
      <c r="S5296" s="217">
        <v>0</v>
      </c>
      <c r="T5296" s="217">
        <v>9.3279662683218802</v>
      </c>
      <c r="U5296" s="217">
        <v>9.3279662683218802</v>
      </c>
      <c r="V5296" s="217">
        <v>0</v>
      </c>
      <c r="W5296" s="217">
        <v>9.7492906080406403</v>
      </c>
      <c r="X5296" s="217">
        <v>9.7492906080406403</v>
      </c>
      <c r="Y5296" s="217">
        <v>0</v>
      </c>
    </row>
    <row r="5297" spans="2:25">
      <c r="B5297" s="217" t="s">
        <v>5465</v>
      </c>
      <c r="C5297" s="217" t="s">
        <v>169</v>
      </c>
      <c r="D5297" s="217" t="s">
        <v>27</v>
      </c>
      <c r="E5297" s="217" t="s">
        <v>103</v>
      </c>
      <c r="F5297" s="217" t="s">
        <v>5</v>
      </c>
      <c r="G5297" s="217" t="s">
        <v>49</v>
      </c>
      <c r="H5297" s="217" t="s">
        <v>5</v>
      </c>
      <c r="I5297" s="217">
        <v>24</v>
      </c>
      <c r="J5297" s="217">
        <v>24</v>
      </c>
      <c r="K5297" s="217">
        <v>0</v>
      </c>
      <c r="L5297" s="217">
        <v>129</v>
      </c>
      <c r="M5297" s="217">
        <v>3975</v>
      </c>
      <c r="N5297" s="217">
        <v>6.0377358490565998</v>
      </c>
      <c r="O5297" s="217">
        <v>6.0377358490565998</v>
      </c>
      <c r="P5297" s="217">
        <v>0</v>
      </c>
      <c r="Q5297" s="217">
        <v>6.4556447587024204</v>
      </c>
      <c r="R5297" s="217">
        <v>6.4556447587024204</v>
      </c>
      <c r="S5297" s="217">
        <v>0</v>
      </c>
      <c r="T5297" s="217">
        <v>6.1731560844697597</v>
      </c>
      <c r="U5297" s="217">
        <v>6.1731560844697597</v>
      </c>
      <c r="V5297" s="217">
        <v>0</v>
      </c>
      <c r="W5297" s="217">
        <v>6.3592911477817502</v>
      </c>
      <c r="X5297" s="217">
        <v>6.3592911477817502</v>
      </c>
      <c r="Y5297" s="217">
        <v>0</v>
      </c>
    </row>
    <row r="5298" spans="2:25">
      <c r="B5298" s="217" t="s">
        <v>5466</v>
      </c>
      <c r="C5298" s="217" t="s">
        <v>169</v>
      </c>
      <c r="D5298" s="217" t="s">
        <v>27</v>
      </c>
      <c r="E5298" s="217" t="s">
        <v>103</v>
      </c>
      <c r="F5298" s="217" t="s">
        <v>12</v>
      </c>
      <c r="G5298" s="217" t="s">
        <v>13</v>
      </c>
      <c r="H5298" s="217" t="s">
        <v>170</v>
      </c>
      <c r="I5298" s="217">
        <v>0</v>
      </c>
      <c r="J5298" s="217">
        <v>0</v>
      </c>
      <c r="K5298" s="217">
        <v>0</v>
      </c>
      <c r="L5298" s="217">
        <v>0</v>
      </c>
      <c r="M5298" s="217">
        <v>0</v>
      </c>
    </row>
    <row r="5299" spans="2:25">
      <c r="B5299" s="217" t="s">
        <v>5467</v>
      </c>
      <c r="C5299" s="217" t="s">
        <v>169</v>
      </c>
      <c r="D5299" s="217" t="s">
        <v>27</v>
      </c>
      <c r="E5299" s="217" t="s">
        <v>103</v>
      </c>
      <c r="F5299" s="217" t="s">
        <v>12</v>
      </c>
      <c r="G5299" s="217" t="s">
        <v>13</v>
      </c>
      <c r="H5299" s="217" t="s">
        <v>172</v>
      </c>
      <c r="I5299" s="217">
        <v>0</v>
      </c>
      <c r="J5299" s="217">
        <v>0</v>
      </c>
      <c r="K5299" s="217">
        <v>0</v>
      </c>
      <c r="L5299" s="217">
        <v>0</v>
      </c>
      <c r="M5299" s="217">
        <v>0</v>
      </c>
    </row>
    <row r="5300" spans="2:25">
      <c r="B5300" s="217" t="s">
        <v>5468</v>
      </c>
      <c r="C5300" s="217" t="s">
        <v>169</v>
      </c>
      <c r="D5300" s="217" t="s">
        <v>27</v>
      </c>
      <c r="E5300" s="217" t="s">
        <v>103</v>
      </c>
      <c r="F5300" s="217" t="s">
        <v>12</v>
      </c>
      <c r="G5300" s="217" t="s">
        <v>13</v>
      </c>
      <c r="H5300" s="217" t="s">
        <v>174</v>
      </c>
      <c r="I5300" s="217">
        <v>0</v>
      </c>
      <c r="J5300" s="217">
        <v>0</v>
      </c>
      <c r="K5300" s="217">
        <v>0</v>
      </c>
      <c r="L5300" s="217">
        <v>1</v>
      </c>
      <c r="M5300" s="217">
        <v>10</v>
      </c>
      <c r="N5300" s="217">
        <v>0</v>
      </c>
      <c r="O5300" s="217">
        <v>0</v>
      </c>
      <c r="P5300" s="217">
        <v>0</v>
      </c>
      <c r="Q5300" s="217">
        <v>0</v>
      </c>
      <c r="R5300" s="217">
        <v>0</v>
      </c>
      <c r="S5300" s="217">
        <v>0</v>
      </c>
      <c r="T5300" s="217">
        <v>0</v>
      </c>
      <c r="U5300" s="217">
        <v>0</v>
      </c>
      <c r="V5300" s="217">
        <v>0</v>
      </c>
      <c r="W5300" s="217">
        <v>0</v>
      </c>
      <c r="X5300" s="217">
        <v>0</v>
      </c>
      <c r="Y5300" s="217">
        <v>0</v>
      </c>
    </row>
    <row r="5301" spans="2:25">
      <c r="B5301" s="217" t="s">
        <v>5469</v>
      </c>
      <c r="C5301" s="217" t="s">
        <v>169</v>
      </c>
      <c r="D5301" s="217" t="s">
        <v>27</v>
      </c>
      <c r="E5301" s="217" t="s">
        <v>103</v>
      </c>
      <c r="F5301" s="217" t="s">
        <v>12</v>
      </c>
      <c r="G5301" s="217" t="s">
        <v>13</v>
      </c>
      <c r="H5301" s="217" t="s">
        <v>176</v>
      </c>
      <c r="I5301" s="217">
        <v>0</v>
      </c>
      <c r="J5301" s="217">
        <v>0</v>
      </c>
      <c r="K5301" s="217">
        <v>0</v>
      </c>
      <c r="L5301" s="217">
        <v>0</v>
      </c>
      <c r="M5301" s="217">
        <v>26.6666666666667</v>
      </c>
      <c r="N5301" s="217">
        <v>0</v>
      </c>
      <c r="O5301" s="217">
        <v>0</v>
      </c>
      <c r="P5301" s="217">
        <v>0</v>
      </c>
      <c r="Q5301" s="217">
        <v>0</v>
      </c>
      <c r="R5301" s="217">
        <v>0</v>
      </c>
      <c r="S5301" s="217">
        <v>0</v>
      </c>
      <c r="T5301" s="217">
        <v>0</v>
      </c>
      <c r="U5301" s="217">
        <v>0</v>
      </c>
      <c r="V5301" s="217">
        <v>0</v>
      </c>
      <c r="W5301" s="217">
        <v>0</v>
      </c>
      <c r="X5301" s="217">
        <v>0</v>
      </c>
      <c r="Y5301" s="217">
        <v>0</v>
      </c>
    </row>
    <row r="5302" spans="2:25">
      <c r="B5302" s="217" t="s">
        <v>5470</v>
      </c>
      <c r="C5302" s="217" t="s">
        <v>169</v>
      </c>
      <c r="D5302" s="217" t="s">
        <v>27</v>
      </c>
      <c r="E5302" s="217" t="s">
        <v>103</v>
      </c>
      <c r="F5302" s="217" t="s">
        <v>12</v>
      </c>
      <c r="G5302" s="217" t="s">
        <v>13</v>
      </c>
      <c r="H5302" s="217" t="s">
        <v>178</v>
      </c>
      <c r="I5302" s="217">
        <v>0</v>
      </c>
      <c r="J5302" s="217">
        <v>0</v>
      </c>
      <c r="K5302" s="217">
        <v>0</v>
      </c>
      <c r="L5302" s="217">
        <v>0</v>
      </c>
      <c r="M5302" s="217">
        <v>8.3333333333333304</v>
      </c>
      <c r="N5302" s="217">
        <v>0</v>
      </c>
      <c r="O5302" s="217">
        <v>0</v>
      </c>
      <c r="P5302" s="217">
        <v>0</v>
      </c>
      <c r="Q5302" s="217">
        <v>0</v>
      </c>
      <c r="R5302" s="217">
        <v>0</v>
      </c>
      <c r="S5302" s="217">
        <v>0</v>
      </c>
      <c r="T5302" s="217">
        <v>0</v>
      </c>
      <c r="U5302" s="217">
        <v>0</v>
      </c>
      <c r="V5302" s="217">
        <v>0</v>
      </c>
      <c r="W5302" s="217">
        <v>0</v>
      </c>
      <c r="X5302" s="217">
        <v>0</v>
      </c>
      <c r="Y5302" s="217">
        <v>0</v>
      </c>
    </row>
    <row r="5303" spans="2:25">
      <c r="B5303" s="217" t="s">
        <v>5471</v>
      </c>
      <c r="C5303" s="217" t="s">
        <v>169</v>
      </c>
      <c r="D5303" s="217" t="s">
        <v>27</v>
      </c>
      <c r="E5303" s="217" t="s">
        <v>103</v>
      </c>
      <c r="F5303" s="217" t="s">
        <v>12</v>
      </c>
      <c r="G5303" s="217" t="s">
        <v>13</v>
      </c>
      <c r="H5303" s="217" t="s">
        <v>5</v>
      </c>
      <c r="I5303" s="217">
        <v>0</v>
      </c>
      <c r="J5303" s="217">
        <v>0</v>
      </c>
      <c r="K5303" s="217">
        <v>0</v>
      </c>
      <c r="L5303" s="217">
        <v>1</v>
      </c>
      <c r="M5303" s="217">
        <v>45</v>
      </c>
      <c r="N5303" s="217">
        <v>0</v>
      </c>
      <c r="O5303" s="217">
        <v>0</v>
      </c>
      <c r="P5303" s="217">
        <v>0</v>
      </c>
      <c r="Q5303" s="217">
        <v>0</v>
      </c>
      <c r="R5303" s="217">
        <v>0</v>
      </c>
      <c r="S5303" s="217">
        <v>0</v>
      </c>
      <c r="T5303" s="217">
        <v>0</v>
      </c>
      <c r="U5303" s="217">
        <v>0</v>
      </c>
      <c r="V5303" s="217">
        <v>0</v>
      </c>
      <c r="W5303" s="217">
        <v>0</v>
      </c>
      <c r="X5303" s="217">
        <v>0</v>
      </c>
      <c r="Y5303" s="217">
        <v>0</v>
      </c>
    </row>
    <row r="5304" spans="2:25">
      <c r="B5304" s="217" t="s">
        <v>5472</v>
      </c>
      <c r="C5304" s="217" t="s">
        <v>169</v>
      </c>
      <c r="D5304" s="217" t="s">
        <v>27</v>
      </c>
      <c r="E5304" s="217" t="s">
        <v>103</v>
      </c>
      <c r="F5304" s="217" t="s">
        <v>9</v>
      </c>
      <c r="G5304" s="217" t="s">
        <v>13</v>
      </c>
      <c r="H5304" s="217" t="s">
        <v>170</v>
      </c>
      <c r="I5304" s="217">
        <v>0</v>
      </c>
      <c r="J5304" s="217">
        <v>0</v>
      </c>
      <c r="K5304" s="217">
        <v>0</v>
      </c>
      <c r="L5304" s="217">
        <v>1</v>
      </c>
      <c r="M5304" s="217">
        <v>0</v>
      </c>
    </row>
    <row r="5305" spans="2:25">
      <c r="B5305" s="217" t="s">
        <v>5473</v>
      </c>
      <c r="C5305" s="217" t="s">
        <v>169</v>
      </c>
      <c r="D5305" s="217" t="s">
        <v>27</v>
      </c>
      <c r="E5305" s="217" t="s">
        <v>103</v>
      </c>
      <c r="F5305" s="217" t="s">
        <v>9</v>
      </c>
      <c r="G5305" s="217" t="s">
        <v>13</v>
      </c>
      <c r="H5305" s="217" t="s">
        <v>172</v>
      </c>
      <c r="I5305" s="217">
        <v>0</v>
      </c>
      <c r="J5305" s="217">
        <v>0</v>
      </c>
      <c r="K5305" s="217">
        <v>0</v>
      </c>
      <c r="L5305" s="217">
        <v>0</v>
      </c>
      <c r="M5305" s="217">
        <v>0</v>
      </c>
    </row>
    <row r="5306" spans="2:25">
      <c r="B5306" s="217" t="s">
        <v>5474</v>
      </c>
      <c r="C5306" s="217" t="s">
        <v>169</v>
      </c>
      <c r="D5306" s="217" t="s">
        <v>27</v>
      </c>
      <c r="E5306" s="217" t="s">
        <v>103</v>
      </c>
      <c r="F5306" s="217" t="s">
        <v>9</v>
      </c>
      <c r="G5306" s="217" t="s">
        <v>13</v>
      </c>
      <c r="H5306" s="217" t="s">
        <v>174</v>
      </c>
      <c r="I5306" s="217">
        <v>0</v>
      </c>
      <c r="J5306" s="217">
        <v>0</v>
      </c>
      <c r="K5306" s="217">
        <v>0</v>
      </c>
      <c r="L5306" s="217">
        <v>0</v>
      </c>
      <c r="M5306" s="217">
        <v>2.5</v>
      </c>
      <c r="N5306" s="217">
        <v>0</v>
      </c>
      <c r="O5306" s="217">
        <v>0</v>
      </c>
      <c r="P5306" s="217">
        <v>0</v>
      </c>
      <c r="Q5306" s="217">
        <v>0</v>
      </c>
      <c r="R5306" s="217">
        <v>0</v>
      </c>
      <c r="S5306" s="217">
        <v>0</v>
      </c>
      <c r="T5306" s="217">
        <v>0</v>
      </c>
      <c r="U5306" s="217">
        <v>0</v>
      </c>
      <c r="V5306" s="217">
        <v>0</v>
      </c>
      <c r="W5306" s="217">
        <v>0</v>
      </c>
      <c r="X5306" s="217">
        <v>0</v>
      </c>
      <c r="Y5306" s="217">
        <v>0</v>
      </c>
    </row>
    <row r="5307" spans="2:25">
      <c r="B5307" s="217" t="s">
        <v>5475</v>
      </c>
      <c r="C5307" s="217" t="s">
        <v>169</v>
      </c>
      <c r="D5307" s="217" t="s">
        <v>27</v>
      </c>
      <c r="E5307" s="217" t="s">
        <v>103</v>
      </c>
      <c r="F5307" s="217" t="s">
        <v>9</v>
      </c>
      <c r="G5307" s="217" t="s">
        <v>13</v>
      </c>
      <c r="H5307" s="217" t="s">
        <v>176</v>
      </c>
      <c r="I5307" s="217">
        <v>0</v>
      </c>
      <c r="J5307" s="217">
        <v>0</v>
      </c>
      <c r="K5307" s="217">
        <v>0</v>
      </c>
      <c r="L5307" s="217">
        <v>0</v>
      </c>
      <c r="M5307" s="217">
        <v>27.5</v>
      </c>
      <c r="N5307" s="217">
        <v>0</v>
      </c>
      <c r="O5307" s="217">
        <v>0</v>
      </c>
      <c r="P5307" s="217">
        <v>0</v>
      </c>
      <c r="Q5307" s="217">
        <v>0</v>
      </c>
      <c r="R5307" s="217">
        <v>0</v>
      </c>
      <c r="S5307" s="217">
        <v>0</v>
      </c>
      <c r="T5307" s="217">
        <v>0</v>
      </c>
      <c r="U5307" s="217">
        <v>0</v>
      </c>
      <c r="V5307" s="217">
        <v>0</v>
      </c>
      <c r="W5307" s="217">
        <v>0</v>
      </c>
      <c r="X5307" s="217">
        <v>0</v>
      </c>
      <c r="Y5307" s="217">
        <v>0</v>
      </c>
    </row>
    <row r="5308" spans="2:25">
      <c r="B5308" s="217" t="s">
        <v>5476</v>
      </c>
      <c r="C5308" s="217" t="s">
        <v>169</v>
      </c>
      <c r="D5308" s="217" t="s">
        <v>27</v>
      </c>
      <c r="E5308" s="217" t="s">
        <v>103</v>
      </c>
      <c r="F5308" s="217" t="s">
        <v>9</v>
      </c>
      <c r="G5308" s="217" t="s">
        <v>13</v>
      </c>
      <c r="H5308" s="217" t="s">
        <v>178</v>
      </c>
      <c r="I5308" s="217">
        <v>0</v>
      </c>
      <c r="J5308" s="217">
        <v>0</v>
      </c>
      <c r="K5308" s="217">
        <v>0</v>
      </c>
      <c r="L5308" s="217">
        <v>0</v>
      </c>
      <c r="M5308" s="217">
        <v>5</v>
      </c>
      <c r="N5308" s="217">
        <v>0</v>
      </c>
      <c r="O5308" s="217">
        <v>0</v>
      </c>
      <c r="P5308" s="217">
        <v>0</v>
      </c>
      <c r="Q5308" s="217">
        <v>0</v>
      </c>
      <c r="R5308" s="217">
        <v>0</v>
      </c>
      <c r="S5308" s="217">
        <v>0</v>
      </c>
      <c r="T5308" s="217">
        <v>0</v>
      </c>
      <c r="U5308" s="217">
        <v>0</v>
      </c>
      <c r="V5308" s="217">
        <v>0</v>
      </c>
      <c r="W5308" s="217">
        <v>0</v>
      </c>
      <c r="X5308" s="217">
        <v>0</v>
      </c>
      <c r="Y5308" s="217">
        <v>0</v>
      </c>
    </row>
    <row r="5309" spans="2:25">
      <c r="B5309" s="217" t="s">
        <v>5477</v>
      </c>
      <c r="C5309" s="217" t="s">
        <v>169</v>
      </c>
      <c r="D5309" s="217" t="s">
        <v>27</v>
      </c>
      <c r="E5309" s="217" t="s">
        <v>103</v>
      </c>
      <c r="F5309" s="217" t="s">
        <v>9</v>
      </c>
      <c r="G5309" s="217" t="s">
        <v>13</v>
      </c>
      <c r="H5309" s="217" t="s">
        <v>5</v>
      </c>
      <c r="I5309" s="217">
        <v>0</v>
      </c>
      <c r="J5309" s="217">
        <v>0</v>
      </c>
      <c r="K5309" s="217">
        <v>0</v>
      </c>
      <c r="L5309" s="217">
        <v>1</v>
      </c>
      <c r="M5309" s="217">
        <v>35</v>
      </c>
      <c r="N5309" s="217">
        <v>0</v>
      </c>
      <c r="O5309" s="217">
        <v>0</v>
      </c>
      <c r="P5309" s="217">
        <v>0</v>
      </c>
      <c r="Q5309" s="217">
        <v>0</v>
      </c>
      <c r="R5309" s="217">
        <v>0</v>
      </c>
      <c r="S5309" s="217">
        <v>0</v>
      </c>
      <c r="T5309" s="217">
        <v>0</v>
      </c>
      <c r="U5309" s="217">
        <v>0</v>
      </c>
      <c r="V5309" s="217">
        <v>0</v>
      </c>
      <c r="W5309" s="217">
        <v>0</v>
      </c>
      <c r="X5309" s="217">
        <v>0</v>
      </c>
      <c r="Y5309" s="217">
        <v>0</v>
      </c>
    </row>
    <row r="5310" spans="2:25">
      <c r="B5310" s="217" t="s">
        <v>5478</v>
      </c>
      <c r="C5310" s="217" t="s">
        <v>169</v>
      </c>
      <c r="D5310" s="217" t="s">
        <v>27</v>
      </c>
      <c r="E5310" s="217" t="s">
        <v>103</v>
      </c>
      <c r="F5310" s="217" t="s">
        <v>5</v>
      </c>
      <c r="G5310" s="217" t="s">
        <v>13</v>
      </c>
      <c r="H5310" s="217" t="s">
        <v>170</v>
      </c>
      <c r="I5310" s="217">
        <v>0</v>
      </c>
      <c r="J5310" s="217">
        <v>0</v>
      </c>
      <c r="K5310" s="217">
        <v>0</v>
      </c>
      <c r="L5310" s="217">
        <v>1</v>
      </c>
      <c r="M5310" s="217">
        <v>0</v>
      </c>
    </row>
    <row r="5311" spans="2:25">
      <c r="B5311" s="217" t="s">
        <v>5479</v>
      </c>
      <c r="C5311" s="217" t="s">
        <v>169</v>
      </c>
      <c r="D5311" s="217" t="s">
        <v>27</v>
      </c>
      <c r="E5311" s="217" t="s">
        <v>103</v>
      </c>
      <c r="F5311" s="217" t="s">
        <v>5</v>
      </c>
      <c r="G5311" s="217" t="s">
        <v>13</v>
      </c>
      <c r="H5311" s="217" t="s">
        <v>172</v>
      </c>
      <c r="I5311" s="217">
        <v>0</v>
      </c>
      <c r="J5311" s="217">
        <v>0</v>
      </c>
      <c r="K5311" s="217">
        <v>0</v>
      </c>
      <c r="L5311" s="217">
        <v>0</v>
      </c>
      <c r="M5311" s="217">
        <v>0</v>
      </c>
    </row>
    <row r="5312" spans="2:25">
      <c r="B5312" s="217" t="s">
        <v>5480</v>
      </c>
      <c r="C5312" s="217" t="s">
        <v>169</v>
      </c>
      <c r="D5312" s="217" t="s">
        <v>27</v>
      </c>
      <c r="E5312" s="217" t="s">
        <v>103</v>
      </c>
      <c r="F5312" s="217" t="s">
        <v>5</v>
      </c>
      <c r="G5312" s="217" t="s">
        <v>13</v>
      </c>
      <c r="H5312" s="217" t="s">
        <v>174</v>
      </c>
      <c r="I5312" s="217">
        <v>0</v>
      </c>
      <c r="J5312" s="217">
        <v>0</v>
      </c>
      <c r="K5312" s="217">
        <v>0</v>
      </c>
      <c r="L5312" s="217">
        <v>1</v>
      </c>
      <c r="M5312" s="217">
        <v>12.5</v>
      </c>
      <c r="N5312" s="217">
        <v>0</v>
      </c>
      <c r="O5312" s="217">
        <v>0</v>
      </c>
      <c r="P5312" s="217">
        <v>0</v>
      </c>
      <c r="Q5312" s="217">
        <v>0</v>
      </c>
      <c r="R5312" s="217">
        <v>0</v>
      </c>
      <c r="S5312" s="217">
        <v>0</v>
      </c>
      <c r="T5312" s="217">
        <v>0</v>
      </c>
      <c r="U5312" s="217">
        <v>0</v>
      </c>
      <c r="V5312" s="217">
        <v>0</v>
      </c>
      <c r="W5312" s="217">
        <v>0</v>
      </c>
      <c r="X5312" s="217">
        <v>0</v>
      </c>
      <c r="Y5312" s="217">
        <v>0</v>
      </c>
    </row>
    <row r="5313" spans="2:25">
      <c r="B5313" s="217" t="s">
        <v>5481</v>
      </c>
      <c r="C5313" s="217" t="s">
        <v>169</v>
      </c>
      <c r="D5313" s="217" t="s">
        <v>27</v>
      </c>
      <c r="E5313" s="217" t="s">
        <v>103</v>
      </c>
      <c r="F5313" s="217" t="s">
        <v>5</v>
      </c>
      <c r="G5313" s="217" t="s">
        <v>13</v>
      </c>
      <c r="H5313" s="217" t="s">
        <v>176</v>
      </c>
      <c r="I5313" s="217">
        <v>0</v>
      </c>
      <c r="J5313" s="217">
        <v>0</v>
      </c>
      <c r="K5313" s="217">
        <v>0</v>
      </c>
      <c r="L5313" s="217">
        <v>0</v>
      </c>
      <c r="M5313" s="217">
        <v>54.1666666666667</v>
      </c>
      <c r="N5313" s="217">
        <v>0</v>
      </c>
      <c r="O5313" s="217">
        <v>0</v>
      </c>
      <c r="P5313" s="217">
        <v>0</v>
      </c>
      <c r="Q5313" s="217">
        <v>0</v>
      </c>
      <c r="R5313" s="217">
        <v>0</v>
      </c>
      <c r="S5313" s="217">
        <v>0</v>
      </c>
      <c r="T5313" s="217">
        <v>0</v>
      </c>
      <c r="U5313" s="217">
        <v>0</v>
      </c>
      <c r="V5313" s="217">
        <v>0</v>
      </c>
      <c r="W5313" s="217">
        <v>0</v>
      </c>
      <c r="X5313" s="217">
        <v>0</v>
      </c>
      <c r="Y5313" s="217">
        <v>0</v>
      </c>
    </row>
    <row r="5314" spans="2:25">
      <c r="B5314" s="217" t="s">
        <v>5482</v>
      </c>
      <c r="C5314" s="217" t="s">
        <v>169</v>
      </c>
      <c r="D5314" s="217" t="s">
        <v>27</v>
      </c>
      <c r="E5314" s="217" t="s">
        <v>103</v>
      </c>
      <c r="F5314" s="217" t="s">
        <v>5</v>
      </c>
      <c r="G5314" s="217" t="s">
        <v>13</v>
      </c>
      <c r="H5314" s="217" t="s">
        <v>178</v>
      </c>
      <c r="I5314" s="217">
        <v>0</v>
      </c>
      <c r="J5314" s="217">
        <v>0</v>
      </c>
      <c r="K5314" s="217">
        <v>0</v>
      </c>
      <c r="L5314" s="217">
        <v>0</v>
      </c>
      <c r="M5314" s="217">
        <v>13.3333333333333</v>
      </c>
      <c r="N5314" s="217">
        <v>0</v>
      </c>
      <c r="O5314" s="217">
        <v>0</v>
      </c>
      <c r="P5314" s="217">
        <v>0</v>
      </c>
      <c r="Q5314" s="217">
        <v>0</v>
      </c>
      <c r="R5314" s="217">
        <v>0</v>
      </c>
      <c r="S5314" s="217">
        <v>0</v>
      </c>
      <c r="T5314" s="217">
        <v>0</v>
      </c>
      <c r="U5314" s="217">
        <v>0</v>
      </c>
      <c r="V5314" s="217">
        <v>0</v>
      </c>
      <c r="W5314" s="217">
        <v>0</v>
      </c>
      <c r="X5314" s="217">
        <v>0</v>
      </c>
      <c r="Y5314" s="217">
        <v>0</v>
      </c>
    </row>
    <row r="5315" spans="2:25">
      <c r="B5315" s="217" t="s">
        <v>5483</v>
      </c>
      <c r="C5315" s="217" t="s">
        <v>169</v>
      </c>
      <c r="D5315" s="217" t="s">
        <v>27</v>
      </c>
      <c r="E5315" s="217" t="s">
        <v>103</v>
      </c>
      <c r="F5315" s="217" t="s">
        <v>5</v>
      </c>
      <c r="G5315" s="217" t="s">
        <v>13</v>
      </c>
      <c r="H5315" s="217" t="s">
        <v>5</v>
      </c>
      <c r="I5315" s="217">
        <v>0</v>
      </c>
      <c r="J5315" s="217">
        <v>0</v>
      </c>
      <c r="K5315" s="217">
        <v>0</v>
      </c>
      <c r="L5315" s="217">
        <v>2</v>
      </c>
      <c r="M5315" s="217">
        <v>80</v>
      </c>
      <c r="N5315" s="217">
        <v>0</v>
      </c>
      <c r="O5315" s="217">
        <v>0</v>
      </c>
      <c r="P5315" s="217">
        <v>0</v>
      </c>
      <c r="Q5315" s="217">
        <v>0</v>
      </c>
      <c r="R5315" s="217">
        <v>0</v>
      </c>
      <c r="S5315" s="217">
        <v>0</v>
      </c>
      <c r="T5315" s="217">
        <v>0</v>
      </c>
      <c r="U5315" s="217">
        <v>0</v>
      </c>
      <c r="V5315" s="217">
        <v>0</v>
      </c>
      <c r="W5315" s="217">
        <v>0</v>
      </c>
      <c r="X5315" s="217">
        <v>0</v>
      </c>
      <c r="Y5315" s="217">
        <v>0</v>
      </c>
    </row>
    <row r="5316" spans="2:25">
      <c r="B5316" s="217" t="s">
        <v>5484</v>
      </c>
      <c r="C5316" s="217" t="s">
        <v>169</v>
      </c>
      <c r="D5316" s="217" t="s">
        <v>27</v>
      </c>
      <c r="E5316" s="217" t="s">
        <v>103</v>
      </c>
      <c r="F5316" s="217" t="s">
        <v>12</v>
      </c>
      <c r="G5316" s="217" t="s">
        <v>5</v>
      </c>
      <c r="H5316" s="217" t="s">
        <v>170</v>
      </c>
      <c r="I5316" s="217">
        <v>0</v>
      </c>
      <c r="J5316" s="217">
        <v>0</v>
      </c>
      <c r="K5316" s="217">
        <v>0</v>
      </c>
      <c r="L5316" s="217">
        <v>1</v>
      </c>
      <c r="M5316" s="217">
        <v>167.961065125038</v>
      </c>
      <c r="N5316" s="217">
        <v>0</v>
      </c>
      <c r="O5316" s="217">
        <v>0</v>
      </c>
      <c r="P5316" s="217">
        <v>0</v>
      </c>
      <c r="Q5316" s="217">
        <v>0</v>
      </c>
      <c r="R5316" s="217">
        <v>0</v>
      </c>
      <c r="S5316" s="217">
        <v>0</v>
      </c>
      <c r="T5316" s="217">
        <v>0</v>
      </c>
      <c r="U5316" s="217">
        <v>0</v>
      </c>
      <c r="V5316" s="217">
        <v>0</v>
      </c>
      <c r="W5316" s="217">
        <v>0</v>
      </c>
      <c r="X5316" s="217">
        <v>0</v>
      </c>
      <c r="Y5316" s="217">
        <v>0</v>
      </c>
    </row>
    <row r="5317" spans="2:25">
      <c r="B5317" s="217" t="s">
        <v>5485</v>
      </c>
      <c r="C5317" s="217" t="s">
        <v>169</v>
      </c>
      <c r="D5317" s="217" t="s">
        <v>27</v>
      </c>
      <c r="E5317" s="217" t="s">
        <v>103</v>
      </c>
      <c r="F5317" s="217" t="s">
        <v>12</v>
      </c>
      <c r="G5317" s="217" t="s">
        <v>5</v>
      </c>
      <c r="H5317" s="217" t="s">
        <v>172</v>
      </c>
      <c r="I5317" s="217">
        <v>2</v>
      </c>
      <c r="J5317" s="217">
        <v>2</v>
      </c>
      <c r="K5317" s="217">
        <v>0</v>
      </c>
      <c r="L5317" s="217">
        <v>5</v>
      </c>
      <c r="M5317" s="217">
        <v>128.222105432196</v>
      </c>
      <c r="N5317" s="217">
        <v>15.5979344845308</v>
      </c>
      <c r="O5317" s="217">
        <v>15.5979344845308</v>
      </c>
      <c r="P5317" s="217">
        <v>0</v>
      </c>
      <c r="Q5317" s="217">
        <v>11.8336848034879</v>
      </c>
      <c r="R5317" s="217">
        <v>11.8336848034879</v>
      </c>
      <c r="S5317" s="217">
        <v>0</v>
      </c>
      <c r="T5317" s="217">
        <v>12.0887511524174</v>
      </c>
      <c r="U5317" s="217">
        <v>12.0887511524174</v>
      </c>
      <c r="V5317" s="217">
        <v>0</v>
      </c>
      <c r="W5317" s="217">
        <v>12.1257460608222</v>
      </c>
      <c r="X5317" s="217">
        <v>12.1257460608222</v>
      </c>
      <c r="Y5317" s="217">
        <v>0</v>
      </c>
    </row>
    <row r="5318" spans="2:25">
      <c r="B5318" s="217" t="s">
        <v>5486</v>
      </c>
      <c r="C5318" s="217" t="s">
        <v>169</v>
      </c>
      <c r="D5318" s="217" t="s">
        <v>27</v>
      </c>
      <c r="E5318" s="217" t="s">
        <v>103</v>
      </c>
      <c r="F5318" s="217" t="s">
        <v>12</v>
      </c>
      <c r="G5318" s="217" t="s">
        <v>5</v>
      </c>
      <c r="H5318" s="217" t="s">
        <v>174</v>
      </c>
      <c r="I5318" s="217">
        <v>7</v>
      </c>
      <c r="J5318" s="217">
        <v>7</v>
      </c>
      <c r="K5318" s="217">
        <v>0</v>
      </c>
      <c r="L5318" s="217">
        <v>18</v>
      </c>
      <c r="M5318" s="217">
        <v>683.58459247580299</v>
      </c>
      <c r="N5318" s="217">
        <v>10.2401371784104</v>
      </c>
      <c r="O5318" s="217">
        <v>10.2401371784104</v>
      </c>
      <c r="P5318" s="217">
        <v>0</v>
      </c>
      <c r="Q5318" s="217">
        <v>10.9107753065437</v>
      </c>
      <c r="R5318" s="217">
        <v>10.9107753065437</v>
      </c>
      <c r="S5318" s="217">
        <v>0</v>
      </c>
      <c r="T5318" s="217">
        <v>10.4107064173709</v>
      </c>
      <c r="U5318" s="217">
        <v>10.4107064173709</v>
      </c>
      <c r="V5318" s="217">
        <v>0</v>
      </c>
      <c r="W5318" s="217">
        <v>10.728787497715601</v>
      </c>
      <c r="X5318" s="217">
        <v>10.728787497715601</v>
      </c>
      <c r="Y5318" s="217">
        <v>0</v>
      </c>
    </row>
    <row r="5319" spans="2:25">
      <c r="B5319" s="217" t="s">
        <v>5487</v>
      </c>
      <c r="C5319" s="217" t="s">
        <v>169</v>
      </c>
      <c r="D5319" s="217" t="s">
        <v>27</v>
      </c>
      <c r="E5319" s="217" t="s">
        <v>103</v>
      </c>
      <c r="F5319" s="217" t="s">
        <v>12</v>
      </c>
      <c r="G5319" s="217" t="s">
        <v>5</v>
      </c>
      <c r="H5319" s="217" t="s">
        <v>176</v>
      </c>
      <c r="I5319" s="217">
        <v>2</v>
      </c>
      <c r="J5319" s="217">
        <v>2</v>
      </c>
      <c r="K5319" s="217">
        <v>0</v>
      </c>
      <c r="L5319" s="217">
        <v>12</v>
      </c>
      <c r="M5319" s="217">
        <v>787.93733485160396</v>
      </c>
      <c r="N5319" s="217">
        <v>2.53827292036704</v>
      </c>
      <c r="O5319" s="217">
        <v>2.53827292036704</v>
      </c>
      <c r="P5319" s="217">
        <v>0</v>
      </c>
      <c r="Q5319" s="217">
        <v>2.3108500863469899</v>
      </c>
      <c r="R5319" s="217">
        <v>2.3108500863469899</v>
      </c>
      <c r="S5319" s="217">
        <v>0</v>
      </c>
      <c r="T5319" s="217">
        <v>2.4845315734923901</v>
      </c>
      <c r="U5319" s="217">
        <v>2.4845315734923901</v>
      </c>
      <c r="V5319" s="217">
        <v>0</v>
      </c>
      <c r="W5319" s="217">
        <v>2.3961270606965401</v>
      </c>
      <c r="X5319" s="217">
        <v>2.3961270606965401</v>
      </c>
      <c r="Y5319" s="217">
        <v>0</v>
      </c>
    </row>
    <row r="5320" spans="2:25">
      <c r="B5320" s="217" t="s">
        <v>5488</v>
      </c>
      <c r="C5320" s="217" t="s">
        <v>169</v>
      </c>
      <c r="D5320" s="217" t="s">
        <v>27</v>
      </c>
      <c r="E5320" s="217" t="s">
        <v>103</v>
      </c>
      <c r="F5320" s="217" t="s">
        <v>12</v>
      </c>
      <c r="G5320" s="217" t="s">
        <v>5</v>
      </c>
      <c r="H5320" s="217" t="s">
        <v>178</v>
      </c>
      <c r="I5320" s="217">
        <v>9</v>
      </c>
      <c r="J5320" s="217">
        <v>9</v>
      </c>
      <c r="K5320" s="217">
        <v>0</v>
      </c>
      <c r="L5320" s="217">
        <v>13</v>
      </c>
      <c r="M5320" s="217">
        <v>557.29490211535904</v>
      </c>
      <c r="N5320" s="217">
        <v>16.149438952048801</v>
      </c>
      <c r="O5320" s="217">
        <v>16.149438952048801</v>
      </c>
      <c r="P5320" s="217">
        <v>0</v>
      </c>
      <c r="Q5320" s="217">
        <v>17.6816568699142</v>
      </c>
      <c r="R5320" s="217">
        <v>17.6816568699142</v>
      </c>
      <c r="S5320" s="217">
        <v>0</v>
      </c>
      <c r="T5320" s="217">
        <v>16.663114460364</v>
      </c>
      <c r="U5320" s="217">
        <v>16.663114460364</v>
      </c>
      <c r="V5320" s="217">
        <v>0</v>
      </c>
      <c r="W5320" s="217">
        <v>17.351777721199099</v>
      </c>
      <c r="X5320" s="217">
        <v>17.351777721199099</v>
      </c>
      <c r="Y5320" s="217">
        <v>0</v>
      </c>
    </row>
    <row r="5321" spans="2:25">
      <c r="B5321" s="217" t="s">
        <v>5489</v>
      </c>
      <c r="C5321" s="217" t="s">
        <v>169</v>
      </c>
      <c r="D5321" s="217" t="s">
        <v>27</v>
      </c>
      <c r="E5321" s="217" t="s">
        <v>103</v>
      </c>
      <c r="F5321" s="217" t="s">
        <v>12</v>
      </c>
      <c r="G5321" s="217" t="s">
        <v>5</v>
      </c>
      <c r="H5321" s="217" t="s">
        <v>5</v>
      </c>
      <c r="I5321" s="217">
        <v>20</v>
      </c>
      <c r="J5321" s="217">
        <v>20</v>
      </c>
      <c r="K5321" s="217">
        <v>0</v>
      </c>
      <c r="L5321" s="217">
        <v>49</v>
      </c>
      <c r="M5321" s="217">
        <v>2325</v>
      </c>
      <c r="N5321" s="217">
        <v>8.6021505376344098</v>
      </c>
      <c r="O5321" s="217">
        <v>8.6021505376344098</v>
      </c>
      <c r="P5321" s="217">
        <v>0</v>
      </c>
      <c r="Q5321" s="217">
        <v>9.3178826923697091</v>
      </c>
      <c r="R5321" s="217">
        <v>9.3178826923697091</v>
      </c>
      <c r="S5321" s="217">
        <v>0</v>
      </c>
      <c r="T5321" s="217">
        <v>8.9334798886558708</v>
      </c>
      <c r="U5321" s="217">
        <v>8.9334798886558708</v>
      </c>
      <c r="V5321" s="217">
        <v>0</v>
      </c>
      <c r="W5321" s="217">
        <v>9.1998982576227295</v>
      </c>
      <c r="X5321" s="217">
        <v>9.1998982576227295</v>
      </c>
      <c r="Y5321" s="217">
        <v>0</v>
      </c>
    </row>
    <row r="5322" spans="2:25">
      <c r="B5322" s="217" t="s">
        <v>5490</v>
      </c>
      <c r="C5322" s="217" t="s">
        <v>169</v>
      </c>
      <c r="D5322" s="217" t="s">
        <v>27</v>
      </c>
      <c r="E5322" s="217" t="s">
        <v>103</v>
      </c>
      <c r="F5322" s="217" t="s">
        <v>9</v>
      </c>
      <c r="G5322" s="217" t="s">
        <v>5</v>
      </c>
      <c r="H5322" s="217" t="s">
        <v>170</v>
      </c>
      <c r="I5322" s="217">
        <v>1</v>
      </c>
      <c r="J5322" s="217">
        <v>1</v>
      </c>
      <c r="K5322" s="217">
        <v>0</v>
      </c>
      <c r="L5322" s="217">
        <v>8</v>
      </c>
      <c r="M5322" s="217">
        <v>188.97824984949801</v>
      </c>
      <c r="N5322" s="217">
        <v>5.2916142508272701</v>
      </c>
      <c r="O5322" s="217">
        <v>5.2916142508272701</v>
      </c>
      <c r="P5322" s="217">
        <v>0</v>
      </c>
      <c r="Q5322" s="217">
        <v>4.6388680552980102</v>
      </c>
      <c r="R5322" s="217">
        <v>4.6388680552980102</v>
      </c>
      <c r="S5322" s="217">
        <v>0</v>
      </c>
      <c r="T5322" s="217">
        <v>4.7388554351952603</v>
      </c>
      <c r="U5322" s="217">
        <v>4.7388554351952603</v>
      </c>
      <c r="V5322" s="217">
        <v>0</v>
      </c>
      <c r="W5322" s="217">
        <v>4.7533576381571798</v>
      </c>
      <c r="X5322" s="217">
        <v>4.7533576381571798</v>
      </c>
      <c r="Y5322" s="217">
        <v>0</v>
      </c>
    </row>
    <row r="5323" spans="2:25">
      <c r="B5323" s="217" t="s">
        <v>5491</v>
      </c>
      <c r="C5323" s="217" t="s">
        <v>169</v>
      </c>
      <c r="D5323" s="217" t="s">
        <v>27</v>
      </c>
      <c r="E5323" s="217" t="s">
        <v>103</v>
      </c>
      <c r="F5323" s="217" t="s">
        <v>9</v>
      </c>
      <c r="G5323" s="217" t="s">
        <v>5</v>
      </c>
      <c r="H5323" s="217" t="s">
        <v>172</v>
      </c>
      <c r="I5323" s="217">
        <v>1</v>
      </c>
      <c r="J5323" s="217">
        <v>1</v>
      </c>
      <c r="K5323" s="217">
        <v>0</v>
      </c>
      <c r="L5323" s="217">
        <v>17</v>
      </c>
      <c r="M5323" s="217">
        <v>168.22027117712099</v>
      </c>
      <c r="N5323" s="217">
        <v>5.9445867790040996</v>
      </c>
      <c r="O5323" s="217">
        <v>5.9445867790040996</v>
      </c>
      <c r="P5323" s="217">
        <v>0</v>
      </c>
      <c r="Q5323" s="217">
        <v>4.6499822512022302</v>
      </c>
      <c r="R5323" s="217">
        <v>4.6499822512022302</v>
      </c>
      <c r="S5323" s="217">
        <v>0</v>
      </c>
      <c r="T5323" s="217">
        <v>5.3308326648120001</v>
      </c>
      <c r="U5323" s="217">
        <v>5.3308326648120001</v>
      </c>
      <c r="V5323" s="217">
        <v>0</v>
      </c>
      <c r="W5323" s="217">
        <v>4.8971331484381802</v>
      </c>
      <c r="X5323" s="217">
        <v>4.8971331484381802</v>
      </c>
      <c r="Y5323" s="217">
        <v>0</v>
      </c>
    </row>
    <row r="5324" spans="2:25">
      <c r="B5324" s="217" t="s">
        <v>5492</v>
      </c>
      <c r="C5324" s="217" t="s">
        <v>169</v>
      </c>
      <c r="D5324" s="217" t="s">
        <v>27</v>
      </c>
      <c r="E5324" s="217" t="s">
        <v>103</v>
      </c>
      <c r="F5324" s="217" t="s">
        <v>9</v>
      </c>
      <c r="G5324" s="217" t="s">
        <v>5</v>
      </c>
      <c r="H5324" s="217" t="s">
        <v>174</v>
      </c>
      <c r="I5324" s="217">
        <v>4</v>
      </c>
      <c r="J5324" s="217">
        <v>4</v>
      </c>
      <c r="K5324" s="217">
        <v>0</v>
      </c>
      <c r="L5324" s="217">
        <v>21</v>
      </c>
      <c r="M5324" s="217">
        <v>733.81494328855001</v>
      </c>
      <c r="N5324" s="217">
        <v>5.4509655827860701</v>
      </c>
      <c r="O5324" s="217">
        <v>5.4509655827860701</v>
      </c>
      <c r="P5324" s="217">
        <v>0</v>
      </c>
      <c r="Q5324" s="217">
        <v>5.7252567341512304</v>
      </c>
      <c r="R5324" s="217">
        <v>5.7252567341512304</v>
      </c>
      <c r="S5324" s="217">
        <v>0</v>
      </c>
      <c r="T5324" s="217">
        <v>5.5658775520364596</v>
      </c>
      <c r="U5324" s="217">
        <v>5.5658775520364596</v>
      </c>
      <c r="V5324" s="217">
        <v>0</v>
      </c>
      <c r="W5324" s="217">
        <v>5.7117436343813397</v>
      </c>
      <c r="X5324" s="217">
        <v>5.7117436343813397</v>
      </c>
      <c r="Y5324" s="217">
        <v>0</v>
      </c>
    </row>
    <row r="5325" spans="2:25">
      <c r="B5325" s="217" t="s">
        <v>5493</v>
      </c>
      <c r="C5325" s="217" t="s">
        <v>169</v>
      </c>
      <c r="D5325" s="217" t="s">
        <v>27</v>
      </c>
      <c r="E5325" s="217" t="s">
        <v>103</v>
      </c>
      <c r="F5325" s="217" t="s">
        <v>9</v>
      </c>
      <c r="G5325" s="217" t="s">
        <v>5</v>
      </c>
      <c r="H5325" s="217" t="s">
        <v>176</v>
      </c>
      <c r="I5325" s="217">
        <v>1</v>
      </c>
      <c r="J5325" s="217">
        <v>1</v>
      </c>
      <c r="K5325" s="217">
        <v>0</v>
      </c>
      <c r="L5325" s="217">
        <v>30</v>
      </c>
      <c r="M5325" s="217">
        <v>928.31152683089101</v>
      </c>
      <c r="N5325" s="217">
        <v>1.07722458581748</v>
      </c>
      <c r="O5325" s="217">
        <v>1.07722458581748</v>
      </c>
      <c r="P5325" s="217">
        <v>0</v>
      </c>
      <c r="Q5325" s="217">
        <v>1.5693037858043599</v>
      </c>
      <c r="R5325" s="217">
        <v>1.5693037858043599</v>
      </c>
      <c r="S5325" s="217">
        <v>0</v>
      </c>
      <c r="T5325" s="217">
        <v>1.3259141257126501</v>
      </c>
      <c r="U5325" s="217">
        <v>1.3259141257126501</v>
      </c>
      <c r="V5325" s="217">
        <v>0</v>
      </c>
      <c r="W5325" s="217">
        <v>1.4562680181390399</v>
      </c>
      <c r="X5325" s="217">
        <v>1.4562680181390399</v>
      </c>
      <c r="Y5325" s="217">
        <v>0</v>
      </c>
    </row>
    <row r="5326" spans="2:25">
      <c r="B5326" s="217" t="s">
        <v>5494</v>
      </c>
      <c r="C5326" s="217" t="s">
        <v>169</v>
      </c>
      <c r="D5326" s="217" t="s">
        <v>27</v>
      </c>
      <c r="E5326" s="217" t="s">
        <v>103</v>
      </c>
      <c r="F5326" s="217" t="s">
        <v>9</v>
      </c>
      <c r="G5326" s="217" t="s">
        <v>5</v>
      </c>
      <c r="H5326" s="217" t="s">
        <v>178</v>
      </c>
      <c r="I5326" s="217">
        <v>0</v>
      </c>
      <c r="J5326" s="217">
        <v>0</v>
      </c>
      <c r="K5326" s="217">
        <v>0</v>
      </c>
      <c r="L5326" s="217">
        <v>38</v>
      </c>
      <c r="M5326" s="217">
        <v>680.67500885393997</v>
      </c>
      <c r="N5326" s="217">
        <v>0</v>
      </c>
      <c r="O5326" s="217">
        <v>0</v>
      </c>
      <c r="P5326" s="217">
        <v>0</v>
      </c>
      <c r="Q5326" s="217">
        <v>0</v>
      </c>
      <c r="R5326" s="217">
        <v>0</v>
      </c>
      <c r="S5326" s="217">
        <v>0</v>
      </c>
      <c r="T5326" s="217">
        <v>0</v>
      </c>
      <c r="U5326" s="217">
        <v>0</v>
      </c>
      <c r="V5326" s="217">
        <v>0</v>
      </c>
      <c r="W5326" s="217">
        <v>0</v>
      </c>
      <c r="X5326" s="217">
        <v>0</v>
      </c>
      <c r="Y5326" s="217">
        <v>0</v>
      </c>
    </row>
    <row r="5327" spans="2:25">
      <c r="B5327" s="217" t="s">
        <v>5495</v>
      </c>
      <c r="C5327" s="217" t="s">
        <v>169</v>
      </c>
      <c r="D5327" s="217" t="s">
        <v>27</v>
      </c>
      <c r="E5327" s="217" t="s">
        <v>103</v>
      </c>
      <c r="F5327" s="217" t="s">
        <v>9</v>
      </c>
      <c r="G5327" s="217" t="s">
        <v>5</v>
      </c>
      <c r="H5327" s="217" t="s">
        <v>5</v>
      </c>
      <c r="I5327" s="217">
        <v>7</v>
      </c>
      <c r="J5327" s="217">
        <v>7</v>
      </c>
      <c r="K5327" s="217">
        <v>0</v>
      </c>
      <c r="L5327" s="217">
        <v>114</v>
      </c>
      <c r="M5327" s="217">
        <v>2700</v>
      </c>
      <c r="N5327" s="217">
        <v>2.5925925925925899</v>
      </c>
      <c r="O5327" s="217">
        <v>2.5925925925925899</v>
      </c>
      <c r="P5327" s="217">
        <v>0</v>
      </c>
      <c r="Q5327" s="217">
        <v>2.6622304444510401</v>
      </c>
      <c r="R5327" s="217">
        <v>2.6622304444510401</v>
      </c>
      <c r="S5327" s="217">
        <v>0</v>
      </c>
      <c r="T5327" s="217">
        <v>2.5856867189443502</v>
      </c>
      <c r="U5327" s="217">
        <v>2.5856867189443502</v>
      </c>
      <c r="V5327" s="217">
        <v>0</v>
      </c>
      <c r="W5327" s="217">
        <v>2.6421099781213799</v>
      </c>
      <c r="X5327" s="217">
        <v>2.6421099781213799</v>
      </c>
      <c r="Y5327" s="217">
        <v>0</v>
      </c>
    </row>
    <row r="5328" spans="2:25">
      <c r="B5328" s="217" t="s">
        <v>5496</v>
      </c>
      <c r="C5328" s="217" t="s">
        <v>169</v>
      </c>
      <c r="D5328" s="217" t="s">
        <v>27</v>
      </c>
      <c r="E5328" s="217" t="s">
        <v>103</v>
      </c>
      <c r="F5328" s="217" t="s">
        <v>5</v>
      </c>
      <c r="G5328" s="217" t="s">
        <v>5</v>
      </c>
      <c r="H5328" s="217" t="s">
        <v>170</v>
      </c>
      <c r="I5328" s="217">
        <v>1</v>
      </c>
      <c r="J5328" s="217">
        <v>1</v>
      </c>
      <c r="K5328" s="217">
        <v>0</v>
      </c>
      <c r="L5328" s="217">
        <v>9</v>
      </c>
      <c r="M5328" s="217">
        <v>356.93931497453599</v>
      </c>
      <c r="N5328" s="217">
        <v>2.80159668057675</v>
      </c>
      <c r="O5328" s="217">
        <v>2.80159668057675</v>
      </c>
      <c r="P5328" s="217">
        <v>0</v>
      </c>
      <c r="Q5328" s="217">
        <v>2.4280465223199199</v>
      </c>
      <c r="R5328" s="217">
        <v>2.4280465223199199</v>
      </c>
      <c r="S5328" s="217">
        <v>0</v>
      </c>
      <c r="T5328" s="217">
        <v>2.4803812744925202</v>
      </c>
      <c r="U5328" s="217">
        <v>2.4803812744925202</v>
      </c>
      <c r="V5328" s="217">
        <v>0</v>
      </c>
      <c r="W5328" s="217">
        <v>2.4879719244200298</v>
      </c>
      <c r="X5328" s="217">
        <v>2.4879719244200298</v>
      </c>
      <c r="Y5328" s="217">
        <v>0</v>
      </c>
    </row>
    <row r="5329" spans="2:25">
      <c r="B5329" s="217" t="s">
        <v>5497</v>
      </c>
      <c r="C5329" s="217" t="s">
        <v>169</v>
      </c>
      <c r="D5329" s="217" t="s">
        <v>27</v>
      </c>
      <c r="E5329" s="217" t="s">
        <v>103</v>
      </c>
      <c r="F5329" s="217" t="s">
        <v>5</v>
      </c>
      <c r="G5329" s="217" t="s">
        <v>5</v>
      </c>
      <c r="H5329" s="217" t="s">
        <v>172</v>
      </c>
      <c r="I5329" s="217">
        <v>3</v>
      </c>
      <c r="J5329" s="217">
        <v>3</v>
      </c>
      <c r="K5329" s="217">
        <v>0</v>
      </c>
      <c r="L5329" s="217">
        <v>22</v>
      </c>
      <c r="M5329" s="217">
        <v>296.44237660931702</v>
      </c>
      <c r="N5329" s="217">
        <v>10.120010621672099</v>
      </c>
      <c r="O5329" s="217">
        <v>10.120010621672099</v>
      </c>
      <c r="P5329" s="217">
        <v>0</v>
      </c>
      <c r="Q5329" s="217">
        <v>8.75196338872483</v>
      </c>
      <c r="R5329" s="217">
        <v>8.75196338872483</v>
      </c>
      <c r="S5329" s="217">
        <v>0</v>
      </c>
      <c r="T5329" s="217">
        <v>9.2641228725541893</v>
      </c>
      <c r="U5329" s="217">
        <v>9.2641228725541893</v>
      </c>
      <c r="V5329" s="217">
        <v>0</v>
      </c>
      <c r="W5329" s="217">
        <v>9.0417308874148592</v>
      </c>
      <c r="X5329" s="217">
        <v>9.0417308874148592</v>
      </c>
      <c r="Y5329" s="217">
        <v>0</v>
      </c>
    </row>
    <row r="5330" spans="2:25">
      <c r="B5330" s="217" t="s">
        <v>5498</v>
      </c>
      <c r="C5330" s="217" t="s">
        <v>169</v>
      </c>
      <c r="D5330" s="217" t="s">
        <v>27</v>
      </c>
      <c r="E5330" s="217" t="s">
        <v>103</v>
      </c>
      <c r="F5330" s="217" t="s">
        <v>5</v>
      </c>
      <c r="G5330" s="217" t="s">
        <v>5</v>
      </c>
      <c r="H5330" s="217" t="s">
        <v>174</v>
      </c>
      <c r="I5330" s="217">
        <v>11</v>
      </c>
      <c r="J5330" s="217">
        <v>11</v>
      </c>
      <c r="K5330" s="217">
        <v>0</v>
      </c>
      <c r="L5330" s="217">
        <v>39</v>
      </c>
      <c r="M5330" s="217">
        <v>1417.39953576435</v>
      </c>
      <c r="N5330" s="217">
        <v>7.7606911265623504</v>
      </c>
      <c r="O5330" s="217">
        <v>7.7606911265623504</v>
      </c>
      <c r="P5330" s="217">
        <v>0</v>
      </c>
      <c r="Q5330" s="217">
        <v>8.2478494850715904</v>
      </c>
      <c r="R5330" s="217">
        <v>8.2478494850715904</v>
      </c>
      <c r="S5330" s="217">
        <v>0</v>
      </c>
      <c r="T5330" s="217">
        <v>7.9216542817332103</v>
      </c>
      <c r="U5330" s="217">
        <v>7.9216542817332103</v>
      </c>
      <c r="V5330" s="217">
        <v>0</v>
      </c>
      <c r="W5330" s="217">
        <v>8.1517147598526893</v>
      </c>
      <c r="X5330" s="217">
        <v>8.1517147598526893</v>
      </c>
      <c r="Y5330" s="217">
        <v>0</v>
      </c>
    </row>
    <row r="5331" spans="2:25">
      <c r="B5331" s="217" t="s">
        <v>5499</v>
      </c>
      <c r="C5331" s="217" t="s">
        <v>169</v>
      </c>
      <c r="D5331" s="217" t="s">
        <v>27</v>
      </c>
      <c r="E5331" s="217" t="s">
        <v>103</v>
      </c>
      <c r="F5331" s="217" t="s">
        <v>5</v>
      </c>
      <c r="G5331" s="217" t="s">
        <v>5</v>
      </c>
      <c r="H5331" s="217" t="s">
        <v>176</v>
      </c>
      <c r="I5331" s="217">
        <v>3</v>
      </c>
      <c r="J5331" s="217">
        <v>3</v>
      </c>
      <c r="K5331" s="217">
        <v>0</v>
      </c>
      <c r="L5331" s="217">
        <v>42</v>
      </c>
      <c r="M5331" s="217">
        <v>1716.2488616824901</v>
      </c>
      <c r="N5331" s="217">
        <v>1.7479982460463199</v>
      </c>
      <c r="O5331" s="217">
        <v>1.7479982460463199</v>
      </c>
      <c r="P5331" s="217">
        <v>0</v>
      </c>
      <c r="Q5331" s="217">
        <v>1.82316113860794</v>
      </c>
      <c r="R5331" s="217">
        <v>1.82316113860794</v>
      </c>
      <c r="S5331" s="217">
        <v>0</v>
      </c>
      <c r="T5331" s="217">
        <v>1.77965586314707</v>
      </c>
      <c r="U5331" s="217">
        <v>1.77965586314707</v>
      </c>
      <c r="V5331" s="217">
        <v>0</v>
      </c>
      <c r="W5331" s="217">
        <v>1.80413098873682</v>
      </c>
      <c r="X5331" s="217">
        <v>1.80413098873682</v>
      </c>
      <c r="Y5331" s="217">
        <v>0</v>
      </c>
    </row>
    <row r="5332" spans="2:25">
      <c r="B5332" s="217" t="s">
        <v>5500</v>
      </c>
      <c r="C5332" s="217" t="s">
        <v>169</v>
      </c>
      <c r="D5332" s="217" t="s">
        <v>27</v>
      </c>
      <c r="E5332" s="217" t="s">
        <v>103</v>
      </c>
      <c r="F5332" s="217" t="s">
        <v>5</v>
      </c>
      <c r="G5332" s="217" t="s">
        <v>5</v>
      </c>
      <c r="H5332" s="217" t="s">
        <v>178</v>
      </c>
      <c r="I5332" s="217">
        <v>9</v>
      </c>
      <c r="J5332" s="217">
        <v>9</v>
      </c>
      <c r="K5332" s="217">
        <v>0</v>
      </c>
      <c r="L5332" s="217">
        <v>51</v>
      </c>
      <c r="M5332" s="217">
        <v>1237.9699109692999</v>
      </c>
      <c r="N5332" s="217">
        <v>7.2699666771005997</v>
      </c>
      <c r="O5332" s="217">
        <v>7.2699666771005997</v>
      </c>
      <c r="P5332" s="217">
        <v>0</v>
      </c>
      <c r="Q5332" s="217">
        <v>7.83245876337533</v>
      </c>
      <c r="R5332" s="217">
        <v>7.83245876337533</v>
      </c>
      <c r="S5332" s="217">
        <v>0</v>
      </c>
      <c r="T5332" s="217">
        <v>7.3021387923134098</v>
      </c>
      <c r="U5332" s="217">
        <v>7.3021387923134098</v>
      </c>
      <c r="V5332" s="217">
        <v>0</v>
      </c>
      <c r="W5332" s="217">
        <v>7.6430076305324297</v>
      </c>
      <c r="X5332" s="217">
        <v>7.6430076305324297</v>
      </c>
      <c r="Y5332" s="217">
        <v>0</v>
      </c>
    </row>
    <row r="5333" spans="2:25">
      <c r="B5333" s="217" t="s">
        <v>5501</v>
      </c>
      <c r="C5333" s="217" t="s">
        <v>169</v>
      </c>
      <c r="D5333" s="217" t="s">
        <v>27</v>
      </c>
      <c r="E5333" s="217" t="s">
        <v>103</v>
      </c>
      <c r="F5333" s="217" t="s">
        <v>5</v>
      </c>
      <c r="G5333" s="217" t="s">
        <v>5</v>
      </c>
      <c r="H5333" s="217" t="s">
        <v>5</v>
      </c>
      <c r="I5333" s="217">
        <v>27</v>
      </c>
      <c r="J5333" s="217">
        <v>27</v>
      </c>
      <c r="K5333" s="217">
        <v>0</v>
      </c>
      <c r="L5333" s="217">
        <v>163</v>
      </c>
      <c r="M5333" s="217">
        <v>5025</v>
      </c>
      <c r="N5333" s="217">
        <v>5.3731343283582103</v>
      </c>
      <c r="O5333" s="217">
        <v>5.3731343283582103</v>
      </c>
      <c r="P5333" s="217">
        <v>0</v>
      </c>
      <c r="Q5333" s="217">
        <v>5.6948088367584804</v>
      </c>
      <c r="R5333" s="217">
        <v>5.6948088367584804</v>
      </c>
      <c r="S5333" s="217">
        <v>0</v>
      </c>
      <c r="T5333" s="217">
        <v>5.4696600746420003</v>
      </c>
      <c r="U5333" s="217">
        <v>5.4696600746420003</v>
      </c>
      <c r="V5333" s="217">
        <v>0</v>
      </c>
      <c r="W5333" s="217">
        <v>5.6252322630898703</v>
      </c>
      <c r="X5333" s="217">
        <v>5.6252322630898703</v>
      </c>
      <c r="Y5333" s="217">
        <v>0</v>
      </c>
    </row>
    <row r="5334" spans="2:25">
      <c r="B5334" s="217" t="s">
        <v>5502</v>
      </c>
      <c r="C5334" s="217" t="s">
        <v>169</v>
      </c>
      <c r="D5334" s="217" t="s">
        <v>27</v>
      </c>
      <c r="E5334" s="217" t="s">
        <v>87</v>
      </c>
      <c r="F5334" s="217" t="s">
        <v>12</v>
      </c>
      <c r="G5334" s="217" t="s">
        <v>10</v>
      </c>
      <c r="H5334" s="217" t="s">
        <v>170</v>
      </c>
      <c r="I5334" s="217">
        <v>0</v>
      </c>
      <c r="J5334" s="217">
        <v>0</v>
      </c>
      <c r="K5334" s="217">
        <v>0</v>
      </c>
      <c r="L5334" s="217">
        <v>0</v>
      </c>
      <c r="M5334" s="217">
        <v>10.6666666666667</v>
      </c>
      <c r="N5334" s="217">
        <v>0</v>
      </c>
      <c r="O5334" s="217">
        <v>0</v>
      </c>
      <c r="P5334" s="217">
        <v>0</v>
      </c>
      <c r="Q5334" s="217">
        <v>0</v>
      </c>
      <c r="R5334" s="217">
        <v>0</v>
      </c>
      <c r="S5334" s="217">
        <v>0</v>
      </c>
      <c r="T5334" s="217">
        <v>0</v>
      </c>
      <c r="U5334" s="217">
        <v>0</v>
      </c>
      <c r="V5334" s="217">
        <v>0</v>
      </c>
      <c r="W5334" s="217">
        <v>0</v>
      </c>
      <c r="X5334" s="217">
        <v>0</v>
      </c>
      <c r="Y5334" s="217">
        <v>0</v>
      </c>
    </row>
    <row r="5335" spans="2:25">
      <c r="B5335" s="217" t="s">
        <v>5503</v>
      </c>
      <c r="C5335" s="217" t="s">
        <v>169</v>
      </c>
      <c r="D5335" s="217" t="s">
        <v>27</v>
      </c>
      <c r="E5335" s="217" t="s">
        <v>87</v>
      </c>
      <c r="F5335" s="217" t="s">
        <v>12</v>
      </c>
      <c r="G5335" s="217" t="s">
        <v>10</v>
      </c>
      <c r="H5335" s="217" t="s">
        <v>172</v>
      </c>
      <c r="I5335" s="217">
        <v>1</v>
      </c>
      <c r="J5335" s="217">
        <v>1</v>
      </c>
      <c r="K5335" s="217">
        <v>0</v>
      </c>
      <c r="L5335" s="217">
        <v>0</v>
      </c>
      <c r="M5335" s="217">
        <v>10.6666666666667</v>
      </c>
      <c r="N5335" s="217">
        <v>93.75</v>
      </c>
      <c r="O5335" s="217">
        <v>93.75</v>
      </c>
      <c r="P5335" s="217">
        <v>0</v>
      </c>
      <c r="Q5335" s="217">
        <v>93.75</v>
      </c>
      <c r="R5335" s="217">
        <v>93.75</v>
      </c>
      <c r="S5335" s="217">
        <v>0</v>
      </c>
      <c r="T5335" s="217">
        <v>93.75</v>
      </c>
      <c r="U5335" s="217">
        <v>93.75</v>
      </c>
      <c r="V5335" s="217">
        <v>0</v>
      </c>
      <c r="W5335" s="217">
        <v>93.75</v>
      </c>
      <c r="X5335" s="217">
        <v>93.75</v>
      </c>
      <c r="Y5335" s="217">
        <v>0</v>
      </c>
    </row>
    <row r="5336" spans="2:25">
      <c r="B5336" s="217" t="s">
        <v>5504</v>
      </c>
      <c r="C5336" s="217" t="s">
        <v>169</v>
      </c>
      <c r="D5336" s="217" t="s">
        <v>27</v>
      </c>
      <c r="E5336" s="217" t="s">
        <v>87</v>
      </c>
      <c r="F5336" s="217" t="s">
        <v>12</v>
      </c>
      <c r="G5336" s="217" t="s">
        <v>10</v>
      </c>
      <c r="H5336" s="217" t="s">
        <v>174</v>
      </c>
      <c r="I5336" s="217">
        <v>1</v>
      </c>
      <c r="J5336" s="217">
        <v>1</v>
      </c>
      <c r="K5336" s="217">
        <v>0</v>
      </c>
      <c r="L5336" s="217">
        <v>0</v>
      </c>
      <c r="M5336" s="217">
        <v>32</v>
      </c>
      <c r="N5336" s="217">
        <v>31.25</v>
      </c>
      <c r="O5336" s="217">
        <v>31.25</v>
      </c>
      <c r="P5336" s="217">
        <v>0</v>
      </c>
      <c r="Q5336" s="217">
        <v>31.25</v>
      </c>
      <c r="R5336" s="217">
        <v>31.25</v>
      </c>
      <c r="S5336" s="217">
        <v>0</v>
      </c>
      <c r="T5336" s="217">
        <v>31.25</v>
      </c>
      <c r="U5336" s="217">
        <v>31.25</v>
      </c>
      <c r="V5336" s="217">
        <v>0</v>
      </c>
      <c r="W5336" s="217">
        <v>31.25</v>
      </c>
      <c r="X5336" s="217">
        <v>31.25</v>
      </c>
      <c r="Y5336" s="217">
        <v>0</v>
      </c>
    </row>
    <row r="5337" spans="2:25">
      <c r="B5337" s="217" t="s">
        <v>5505</v>
      </c>
      <c r="C5337" s="217" t="s">
        <v>169</v>
      </c>
      <c r="D5337" s="217" t="s">
        <v>27</v>
      </c>
      <c r="E5337" s="217" t="s">
        <v>87</v>
      </c>
      <c r="F5337" s="217" t="s">
        <v>12</v>
      </c>
      <c r="G5337" s="217" t="s">
        <v>10</v>
      </c>
      <c r="H5337" s="217" t="s">
        <v>176</v>
      </c>
      <c r="I5337" s="217">
        <v>0</v>
      </c>
      <c r="J5337" s="217">
        <v>0</v>
      </c>
      <c r="K5337" s="217">
        <v>0</v>
      </c>
      <c r="L5337" s="217">
        <v>0</v>
      </c>
      <c r="M5337" s="217">
        <v>64</v>
      </c>
      <c r="N5337" s="217">
        <v>0</v>
      </c>
      <c r="O5337" s="217">
        <v>0</v>
      </c>
      <c r="P5337" s="217">
        <v>0</v>
      </c>
      <c r="Q5337" s="217">
        <v>0</v>
      </c>
      <c r="R5337" s="217">
        <v>0</v>
      </c>
      <c r="S5337" s="217">
        <v>0</v>
      </c>
      <c r="T5337" s="217">
        <v>0</v>
      </c>
      <c r="U5337" s="217">
        <v>0</v>
      </c>
      <c r="V5337" s="217">
        <v>0</v>
      </c>
      <c r="W5337" s="217">
        <v>0</v>
      </c>
      <c r="X5337" s="217">
        <v>0</v>
      </c>
      <c r="Y5337" s="217">
        <v>0</v>
      </c>
    </row>
    <row r="5338" spans="2:25">
      <c r="B5338" s="217" t="s">
        <v>5506</v>
      </c>
      <c r="C5338" s="217" t="s">
        <v>169</v>
      </c>
      <c r="D5338" s="217" t="s">
        <v>27</v>
      </c>
      <c r="E5338" s="217" t="s">
        <v>87</v>
      </c>
      <c r="F5338" s="217" t="s">
        <v>12</v>
      </c>
      <c r="G5338" s="217" t="s">
        <v>10</v>
      </c>
      <c r="H5338" s="217" t="s">
        <v>178</v>
      </c>
      <c r="I5338" s="217">
        <v>0</v>
      </c>
      <c r="J5338" s="217">
        <v>0</v>
      </c>
      <c r="K5338" s="217">
        <v>0</v>
      </c>
      <c r="L5338" s="217">
        <v>0</v>
      </c>
      <c r="M5338" s="217">
        <v>42.6666666666667</v>
      </c>
      <c r="N5338" s="217">
        <v>0</v>
      </c>
      <c r="O5338" s="217">
        <v>0</v>
      </c>
      <c r="P5338" s="217">
        <v>0</v>
      </c>
      <c r="Q5338" s="217">
        <v>0</v>
      </c>
      <c r="R5338" s="217">
        <v>0</v>
      </c>
      <c r="S5338" s="217">
        <v>0</v>
      </c>
      <c r="T5338" s="217">
        <v>0</v>
      </c>
      <c r="U5338" s="217">
        <v>0</v>
      </c>
      <c r="V5338" s="217">
        <v>0</v>
      </c>
      <c r="W5338" s="217">
        <v>0</v>
      </c>
      <c r="X5338" s="217">
        <v>0</v>
      </c>
      <c r="Y5338" s="217">
        <v>0</v>
      </c>
    </row>
    <row r="5339" spans="2:25">
      <c r="B5339" s="217" t="s">
        <v>5507</v>
      </c>
      <c r="C5339" s="217" t="s">
        <v>169</v>
      </c>
      <c r="D5339" s="217" t="s">
        <v>27</v>
      </c>
      <c r="E5339" s="217" t="s">
        <v>87</v>
      </c>
      <c r="F5339" s="217" t="s">
        <v>12</v>
      </c>
      <c r="G5339" s="217" t="s">
        <v>10</v>
      </c>
      <c r="H5339" s="217" t="s">
        <v>5</v>
      </c>
      <c r="I5339" s="217">
        <v>2</v>
      </c>
      <c r="J5339" s="217">
        <v>2</v>
      </c>
      <c r="K5339" s="217">
        <v>0</v>
      </c>
      <c r="L5339" s="217">
        <v>0</v>
      </c>
      <c r="M5339" s="217">
        <v>160</v>
      </c>
      <c r="N5339" s="217">
        <v>12.5</v>
      </c>
      <c r="O5339" s="217">
        <v>12.5</v>
      </c>
      <c r="P5339" s="217">
        <v>0</v>
      </c>
      <c r="Q5339" s="217">
        <v>12.5</v>
      </c>
      <c r="R5339" s="217">
        <v>12.5</v>
      </c>
      <c r="S5339" s="217">
        <v>0</v>
      </c>
      <c r="T5339" s="217">
        <v>12.5</v>
      </c>
      <c r="U5339" s="217">
        <v>12.5</v>
      </c>
      <c r="V5339" s="217">
        <v>0</v>
      </c>
      <c r="W5339" s="217">
        <v>12.5</v>
      </c>
      <c r="X5339" s="217">
        <v>12.5</v>
      </c>
      <c r="Y5339" s="217">
        <v>0</v>
      </c>
    </row>
    <row r="5340" spans="2:25">
      <c r="B5340" s="217" t="s">
        <v>5508</v>
      </c>
      <c r="C5340" s="217" t="s">
        <v>169</v>
      </c>
      <c r="D5340" s="217" t="s">
        <v>27</v>
      </c>
      <c r="E5340" s="217" t="s">
        <v>87</v>
      </c>
      <c r="F5340" s="217" t="s">
        <v>9</v>
      </c>
      <c r="G5340" s="217" t="s">
        <v>10</v>
      </c>
      <c r="H5340" s="217" t="s">
        <v>170</v>
      </c>
      <c r="I5340" s="217">
        <v>1</v>
      </c>
      <c r="J5340" s="217">
        <v>1</v>
      </c>
      <c r="K5340" s="217">
        <v>0</v>
      </c>
      <c r="L5340" s="217">
        <v>1</v>
      </c>
      <c r="M5340" s="217">
        <v>11.6666666666667</v>
      </c>
      <c r="N5340" s="217">
        <v>85.714285714285694</v>
      </c>
      <c r="O5340" s="217">
        <v>85.714285714285694</v>
      </c>
      <c r="P5340" s="217">
        <v>0</v>
      </c>
      <c r="Q5340" s="217">
        <v>85.714285714285694</v>
      </c>
      <c r="R5340" s="217">
        <v>85.714285714285694</v>
      </c>
      <c r="S5340" s="217">
        <v>0</v>
      </c>
      <c r="T5340" s="217">
        <v>85.714285714285694</v>
      </c>
      <c r="U5340" s="217">
        <v>85.714285714285694</v>
      </c>
      <c r="V5340" s="217">
        <v>0</v>
      </c>
      <c r="W5340" s="217">
        <v>85.714285714285694</v>
      </c>
      <c r="X5340" s="217">
        <v>85.714285714285694</v>
      </c>
      <c r="Y5340" s="217">
        <v>0</v>
      </c>
    </row>
    <row r="5341" spans="2:25">
      <c r="B5341" s="217" t="s">
        <v>5509</v>
      </c>
      <c r="C5341" s="217" t="s">
        <v>169</v>
      </c>
      <c r="D5341" s="217" t="s">
        <v>27</v>
      </c>
      <c r="E5341" s="217" t="s">
        <v>87</v>
      </c>
      <c r="F5341" s="217" t="s">
        <v>9</v>
      </c>
      <c r="G5341" s="217" t="s">
        <v>10</v>
      </c>
      <c r="H5341" s="217" t="s">
        <v>172</v>
      </c>
      <c r="I5341" s="217">
        <v>0</v>
      </c>
      <c r="J5341" s="217">
        <v>0</v>
      </c>
      <c r="K5341" s="217">
        <v>0</v>
      </c>
      <c r="L5341" s="217">
        <v>1</v>
      </c>
      <c r="M5341" s="217">
        <v>11.6666666666667</v>
      </c>
      <c r="N5341" s="217">
        <v>0</v>
      </c>
      <c r="O5341" s="217">
        <v>0</v>
      </c>
      <c r="P5341" s="217">
        <v>0</v>
      </c>
      <c r="Q5341" s="217">
        <v>0</v>
      </c>
      <c r="R5341" s="217">
        <v>0</v>
      </c>
      <c r="S5341" s="217">
        <v>0</v>
      </c>
      <c r="T5341" s="217">
        <v>0</v>
      </c>
      <c r="U5341" s="217">
        <v>0</v>
      </c>
      <c r="V5341" s="217">
        <v>0</v>
      </c>
      <c r="W5341" s="217">
        <v>0</v>
      </c>
      <c r="X5341" s="217">
        <v>0</v>
      </c>
      <c r="Y5341" s="217">
        <v>0</v>
      </c>
    </row>
    <row r="5342" spans="2:25">
      <c r="B5342" s="217" t="s">
        <v>5510</v>
      </c>
      <c r="C5342" s="217" t="s">
        <v>169</v>
      </c>
      <c r="D5342" s="217" t="s">
        <v>27</v>
      </c>
      <c r="E5342" s="217" t="s">
        <v>87</v>
      </c>
      <c r="F5342" s="217" t="s">
        <v>9</v>
      </c>
      <c r="G5342" s="217" t="s">
        <v>10</v>
      </c>
      <c r="H5342" s="217" t="s">
        <v>174</v>
      </c>
      <c r="I5342" s="217">
        <v>0</v>
      </c>
      <c r="J5342" s="217">
        <v>0</v>
      </c>
      <c r="K5342" s="217">
        <v>0</v>
      </c>
      <c r="L5342" s="217">
        <v>3</v>
      </c>
      <c r="M5342" s="217">
        <v>46.6666666666667</v>
      </c>
      <c r="N5342" s="217">
        <v>0</v>
      </c>
      <c r="O5342" s="217">
        <v>0</v>
      </c>
      <c r="P5342" s="217">
        <v>0</v>
      </c>
      <c r="Q5342" s="217">
        <v>0</v>
      </c>
      <c r="R5342" s="217">
        <v>0</v>
      </c>
      <c r="S5342" s="217">
        <v>0</v>
      </c>
      <c r="T5342" s="217">
        <v>0</v>
      </c>
      <c r="U5342" s="217">
        <v>0</v>
      </c>
      <c r="V5342" s="217">
        <v>0</v>
      </c>
      <c r="W5342" s="217">
        <v>0</v>
      </c>
      <c r="X5342" s="217">
        <v>0</v>
      </c>
      <c r="Y5342" s="217">
        <v>0</v>
      </c>
    </row>
    <row r="5343" spans="2:25">
      <c r="B5343" s="217" t="s">
        <v>5511</v>
      </c>
      <c r="C5343" s="217" t="s">
        <v>169</v>
      </c>
      <c r="D5343" s="217" t="s">
        <v>27</v>
      </c>
      <c r="E5343" s="217" t="s">
        <v>87</v>
      </c>
      <c r="F5343" s="217" t="s">
        <v>9</v>
      </c>
      <c r="G5343" s="217" t="s">
        <v>10</v>
      </c>
      <c r="H5343" s="217" t="s">
        <v>176</v>
      </c>
      <c r="I5343" s="217">
        <v>0</v>
      </c>
      <c r="J5343" s="217">
        <v>0</v>
      </c>
      <c r="K5343" s="217">
        <v>0</v>
      </c>
      <c r="L5343" s="217">
        <v>6</v>
      </c>
      <c r="M5343" s="217">
        <v>81.6666666666667</v>
      </c>
      <c r="N5343" s="217">
        <v>0</v>
      </c>
      <c r="O5343" s="217">
        <v>0</v>
      </c>
      <c r="P5343" s="217">
        <v>0</v>
      </c>
      <c r="Q5343" s="217">
        <v>0</v>
      </c>
      <c r="R5343" s="217">
        <v>0</v>
      </c>
      <c r="S5343" s="217">
        <v>0</v>
      </c>
      <c r="T5343" s="217">
        <v>0</v>
      </c>
      <c r="U5343" s="217">
        <v>0</v>
      </c>
      <c r="V5343" s="217">
        <v>0</v>
      </c>
      <c r="W5343" s="217">
        <v>0</v>
      </c>
      <c r="X5343" s="217">
        <v>0</v>
      </c>
      <c r="Y5343" s="217">
        <v>0</v>
      </c>
    </row>
    <row r="5344" spans="2:25">
      <c r="B5344" s="217" t="s">
        <v>5512</v>
      </c>
      <c r="C5344" s="217" t="s">
        <v>169</v>
      </c>
      <c r="D5344" s="217" t="s">
        <v>27</v>
      </c>
      <c r="E5344" s="217" t="s">
        <v>87</v>
      </c>
      <c r="F5344" s="217" t="s">
        <v>9</v>
      </c>
      <c r="G5344" s="217" t="s">
        <v>10</v>
      </c>
      <c r="H5344" s="217" t="s">
        <v>178</v>
      </c>
      <c r="I5344" s="217">
        <v>0</v>
      </c>
      <c r="J5344" s="217">
        <v>0</v>
      </c>
      <c r="K5344" s="217">
        <v>0</v>
      </c>
      <c r="L5344" s="217">
        <v>2</v>
      </c>
      <c r="M5344" s="217">
        <v>58.3333333333333</v>
      </c>
      <c r="N5344" s="217">
        <v>0</v>
      </c>
      <c r="O5344" s="217">
        <v>0</v>
      </c>
      <c r="P5344" s="217">
        <v>0</v>
      </c>
      <c r="Q5344" s="217">
        <v>0</v>
      </c>
      <c r="R5344" s="217">
        <v>0</v>
      </c>
      <c r="S5344" s="217">
        <v>0</v>
      </c>
      <c r="T5344" s="217">
        <v>0</v>
      </c>
      <c r="U5344" s="217">
        <v>0</v>
      </c>
      <c r="V5344" s="217">
        <v>0</v>
      </c>
      <c r="W5344" s="217">
        <v>0</v>
      </c>
      <c r="X5344" s="217">
        <v>0</v>
      </c>
      <c r="Y5344" s="217">
        <v>0</v>
      </c>
    </row>
    <row r="5345" spans="2:25">
      <c r="B5345" s="217" t="s">
        <v>5513</v>
      </c>
      <c r="C5345" s="217" t="s">
        <v>169</v>
      </c>
      <c r="D5345" s="217" t="s">
        <v>27</v>
      </c>
      <c r="E5345" s="217" t="s">
        <v>87</v>
      </c>
      <c r="F5345" s="217" t="s">
        <v>9</v>
      </c>
      <c r="G5345" s="217" t="s">
        <v>10</v>
      </c>
      <c r="H5345" s="217" t="s">
        <v>5</v>
      </c>
      <c r="I5345" s="217">
        <v>1</v>
      </c>
      <c r="J5345" s="217">
        <v>1</v>
      </c>
      <c r="K5345" s="217">
        <v>0</v>
      </c>
      <c r="L5345" s="217">
        <v>13</v>
      </c>
      <c r="M5345" s="217">
        <v>210</v>
      </c>
      <c r="N5345" s="217">
        <v>4.7619047619047601</v>
      </c>
      <c r="O5345" s="217">
        <v>4.7619047619047601</v>
      </c>
      <c r="P5345" s="217">
        <v>0</v>
      </c>
      <c r="Q5345" s="217">
        <v>4.7619047619047601</v>
      </c>
      <c r="R5345" s="217">
        <v>4.7619047619047601</v>
      </c>
      <c r="S5345" s="217">
        <v>0</v>
      </c>
      <c r="T5345" s="217">
        <v>4.7619047619047601</v>
      </c>
      <c r="U5345" s="217">
        <v>4.7619047619047601</v>
      </c>
      <c r="V5345" s="217">
        <v>0</v>
      </c>
      <c r="W5345" s="217">
        <v>4.7619047619047601</v>
      </c>
      <c r="X5345" s="217">
        <v>4.7619047619047601</v>
      </c>
      <c r="Y5345" s="217">
        <v>0</v>
      </c>
    </row>
    <row r="5346" spans="2:25">
      <c r="B5346" s="217" t="s">
        <v>5514</v>
      </c>
      <c r="C5346" s="217" t="s">
        <v>169</v>
      </c>
      <c r="D5346" s="217" t="s">
        <v>27</v>
      </c>
      <c r="E5346" s="217" t="s">
        <v>87</v>
      </c>
      <c r="F5346" s="217" t="s">
        <v>5</v>
      </c>
      <c r="G5346" s="217" t="s">
        <v>10</v>
      </c>
      <c r="H5346" s="217" t="s">
        <v>170</v>
      </c>
      <c r="I5346" s="217">
        <v>1</v>
      </c>
      <c r="J5346" s="217">
        <v>1</v>
      </c>
      <c r="K5346" s="217">
        <v>0</v>
      </c>
      <c r="L5346" s="217">
        <v>1</v>
      </c>
      <c r="M5346" s="217">
        <v>22.3333333333333</v>
      </c>
      <c r="N5346" s="217">
        <v>44.776119402985103</v>
      </c>
      <c r="O5346" s="217">
        <v>44.776119402985103</v>
      </c>
      <c r="P5346" s="217">
        <v>0</v>
      </c>
      <c r="Q5346" s="217">
        <v>44.776119402985103</v>
      </c>
      <c r="R5346" s="217">
        <v>44.776119402985103</v>
      </c>
      <c r="S5346" s="217">
        <v>0</v>
      </c>
      <c r="T5346" s="217">
        <v>44.776119402985103</v>
      </c>
      <c r="U5346" s="217">
        <v>44.776119402985103</v>
      </c>
      <c r="V5346" s="217">
        <v>0</v>
      </c>
      <c r="W5346" s="217">
        <v>44.776119402985103</v>
      </c>
      <c r="X5346" s="217">
        <v>44.776119402985103</v>
      </c>
      <c r="Y5346" s="217">
        <v>0</v>
      </c>
    </row>
    <row r="5347" spans="2:25">
      <c r="B5347" s="217" t="s">
        <v>5515</v>
      </c>
      <c r="C5347" s="217" t="s">
        <v>169</v>
      </c>
      <c r="D5347" s="217" t="s">
        <v>27</v>
      </c>
      <c r="E5347" s="217" t="s">
        <v>87</v>
      </c>
      <c r="F5347" s="217" t="s">
        <v>5</v>
      </c>
      <c r="G5347" s="217" t="s">
        <v>10</v>
      </c>
      <c r="H5347" s="217" t="s">
        <v>172</v>
      </c>
      <c r="I5347" s="217">
        <v>1</v>
      </c>
      <c r="J5347" s="217">
        <v>1</v>
      </c>
      <c r="K5347" s="217">
        <v>0</v>
      </c>
      <c r="L5347" s="217">
        <v>1</v>
      </c>
      <c r="M5347" s="217">
        <v>22.3333333333333</v>
      </c>
      <c r="N5347" s="217">
        <v>44.776119402985103</v>
      </c>
      <c r="O5347" s="217">
        <v>44.776119402985103</v>
      </c>
      <c r="P5347" s="217">
        <v>0</v>
      </c>
      <c r="Q5347" s="217">
        <v>44.776119402985103</v>
      </c>
      <c r="R5347" s="217">
        <v>44.776119402985103</v>
      </c>
      <c r="S5347" s="217">
        <v>0</v>
      </c>
      <c r="T5347" s="217">
        <v>44.776119402985103</v>
      </c>
      <c r="U5347" s="217">
        <v>44.776119402985103</v>
      </c>
      <c r="V5347" s="217">
        <v>0</v>
      </c>
      <c r="W5347" s="217">
        <v>44.776119402985103</v>
      </c>
      <c r="X5347" s="217">
        <v>44.776119402985103</v>
      </c>
      <c r="Y5347" s="217">
        <v>0</v>
      </c>
    </row>
    <row r="5348" spans="2:25">
      <c r="B5348" s="217" t="s">
        <v>5516</v>
      </c>
      <c r="C5348" s="217" t="s">
        <v>169</v>
      </c>
      <c r="D5348" s="217" t="s">
        <v>27</v>
      </c>
      <c r="E5348" s="217" t="s">
        <v>87</v>
      </c>
      <c r="F5348" s="217" t="s">
        <v>5</v>
      </c>
      <c r="G5348" s="217" t="s">
        <v>10</v>
      </c>
      <c r="H5348" s="217" t="s">
        <v>174</v>
      </c>
      <c r="I5348" s="217">
        <v>1</v>
      </c>
      <c r="J5348" s="217">
        <v>1</v>
      </c>
      <c r="K5348" s="217">
        <v>0</v>
      </c>
      <c r="L5348" s="217">
        <v>3</v>
      </c>
      <c r="M5348" s="217">
        <v>78.6666666666667</v>
      </c>
      <c r="N5348" s="217">
        <v>12.7118644067797</v>
      </c>
      <c r="O5348" s="217">
        <v>12.7118644067797</v>
      </c>
      <c r="P5348" s="217">
        <v>0</v>
      </c>
      <c r="Q5348" s="217">
        <v>12.7118644067797</v>
      </c>
      <c r="R5348" s="217">
        <v>12.7118644067797</v>
      </c>
      <c r="S5348" s="217">
        <v>0</v>
      </c>
      <c r="T5348" s="217">
        <v>12.7118644067797</v>
      </c>
      <c r="U5348" s="217">
        <v>12.7118644067797</v>
      </c>
      <c r="V5348" s="217">
        <v>0</v>
      </c>
      <c r="W5348" s="217">
        <v>12.7118644067797</v>
      </c>
      <c r="X5348" s="217">
        <v>12.7118644067797</v>
      </c>
      <c r="Y5348" s="217">
        <v>0</v>
      </c>
    </row>
    <row r="5349" spans="2:25">
      <c r="B5349" s="217" t="s">
        <v>5517</v>
      </c>
      <c r="C5349" s="217" t="s">
        <v>169</v>
      </c>
      <c r="D5349" s="217" t="s">
        <v>27</v>
      </c>
      <c r="E5349" s="217" t="s">
        <v>87</v>
      </c>
      <c r="F5349" s="217" t="s">
        <v>5</v>
      </c>
      <c r="G5349" s="217" t="s">
        <v>10</v>
      </c>
      <c r="H5349" s="217" t="s">
        <v>176</v>
      </c>
      <c r="I5349" s="217">
        <v>0</v>
      </c>
      <c r="J5349" s="217">
        <v>0</v>
      </c>
      <c r="K5349" s="217">
        <v>0</v>
      </c>
      <c r="L5349" s="217">
        <v>6</v>
      </c>
      <c r="M5349" s="217">
        <v>145.666666666667</v>
      </c>
      <c r="N5349" s="217">
        <v>0</v>
      </c>
      <c r="O5349" s="217">
        <v>0</v>
      </c>
      <c r="P5349" s="217">
        <v>0</v>
      </c>
      <c r="Q5349" s="217">
        <v>0</v>
      </c>
      <c r="R5349" s="217">
        <v>0</v>
      </c>
      <c r="S5349" s="217">
        <v>0</v>
      </c>
      <c r="T5349" s="217">
        <v>0</v>
      </c>
      <c r="U5349" s="217">
        <v>0</v>
      </c>
      <c r="V5349" s="217">
        <v>0</v>
      </c>
      <c r="W5349" s="217">
        <v>0</v>
      </c>
      <c r="X5349" s="217">
        <v>0</v>
      </c>
      <c r="Y5349" s="217">
        <v>0</v>
      </c>
    </row>
    <row r="5350" spans="2:25">
      <c r="B5350" s="217" t="s">
        <v>5518</v>
      </c>
      <c r="C5350" s="217" t="s">
        <v>169</v>
      </c>
      <c r="D5350" s="217" t="s">
        <v>27</v>
      </c>
      <c r="E5350" s="217" t="s">
        <v>87</v>
      </c>
      <c r="F5350" s="217" t="s">
        <v>5</v>
      </c>
      <c r="G5350" s="217" t="s">
        <v>10</v>
      </c>
      <c r="H5350" s="217" t="s">
        <v>178</v>
      </c>
      <c r="I5350" s="217">
        <v>0</v>
      </c>
      <c r="J5350" s="217">
        <v>0</v>
      </c>
      <c r="K5350" s="217">
        <v>0</v>
      </c>
      <c r="L5350" s="217">
        <v>2</v>
      </c>
      <c r="M5350" s="217">
        <v>101</v>
      </c>
      <c r="N5350" s="217">
        <v>0</v>
      </c>
      <c r="O5350" s="217">
        <v>0</v>
      </c>
      <c r="P5350" s="217">
        <v>0</v>
      </c>
      <c r="Q5350" s="217">
        <v>0</v>
      </c>
      <c r="R5350" s="217">
        <v>0</v>
      </c>
      <c r="S5350" s="217">
        <v>0</v>
      </c>
      <c r="T5350" s="217">
        <v>0</v>
      </c>
      <c r="U5350" s="217">
        <v>0</v>
      </c>
      <c r="V5350" s="217">
        <v>0</v>
      </c>
      <c r="W5350" s="217">
        <v>0</v>
      </c>
      <c r="X5350" s="217">
        <v>0</v>
      </c>
      <c r="Y5350" s="217">
        <v>0</v>
      </c>
    </row>
    <row r="5351" spans="2:25">
      <c r="B5351" s="217" t="s">
        <v>5519</v>
      </c>
      <c r="C5351" s="217" t="s">
        <v>169</v>
      </c>
      <c r="D5351" s="217" t="s">
        <v>27</v>
      </c>
      <c r="E5351" s="217" t="s">
        <v>87</v>
      </c>
      <c r="F5351" s="217" t="s">
        <v>5</v>
      </c>
      <c r="G5351" s="217" t="s">
        <v>10</v>
      </c>
      <c r="H5351" s="217" t="s">
        <v>5</v>
      </c>
      <c r="I5351" s="217">
        <v>3</v>
      </c>
      <c r="J5351" s="217">
        <v>3</v>
      </c>
      <c r="K5351" s="217">
        <v>0</v>
      </c>
      <c r="L5351" s="217">
        <v>13</v>
      </c>
      <c r="M5351" s="217">
        <v>370</v>
      </c>
      <c r="N5351" s="217">
        <v>8.1081081081081106</v>
      </c>
      <c r="O5351" s="217">
        <v>8.1081081081081106</v>
      </c>
      <c r="P5351" s="217">
        <v>0</v>
      </c>
      <c r="Q5351" s="217">
        <v>8.1081081081081106</v>
      </c>
      <c r="R5351" s="217">
        <v>8.1081081081081106</v>
      </c>
      <c r="S5351" s="217">
        <v>0</v>
      </c>
      <c r="T5351" s="217">
        <v>8.1081081081081106</v>
      </c>
      <c r="U5351" s="217">
        <v>8.1081081081081106</v>
      </c>
      <c r="V5351" s="217">
        <v>0</v>
      </c>
      <c r="W5351" s="217">
        <v>8.1081081081081106</v>
      </c>
      <c r="X5351" s="217">
        <v>8.1081081081081106</v>
      </c>
      <c r="Y5351" s="217">
        <v>0</v>
      </c>
    </row>
    <row r="5352" spans="2:25">
      <c r="B5352" s="217" t="s">
        <v>5520</v>
      </c>
      <c r="C5352" s="217" t="s">
        <v>169</v>
      </c>
      <c r="D5352" s="217" t="s">
        <v>27</v>
      </c>
      <c r="E5352" s="217" t="s">
        <v>87</v>
      </c>
      <c r="F5352" s="217" t="s">
        <v>12</v>
      </c>
      <c r="G5352" s="217" t="s">
        <v>49</v>
      </c>
      <c r="H5352" s="217" t="s">
        <v>170</v>
      </c>
      <c r="I5352" s="217">
        <v>0</v>
      </c>
      <c r="J5352" s="217">
        <v>0</v>
      </c>
      <c r="K5352" s="217">
        <v>0</v>
      </c>
      <c r="L5352" s="217">
        <v>1</v>
      </c>
      <c r="M5352" s="217">
        <v>53.488372093023301</v>
      </c>
      <c r="N5352" s="217">
        <v>0</v>
      </c>
      <c r="O5352" s="217">
        <v>0</v>
      </c>
      <c r="P5352" s="217">
        <v>0</v>
      </c>
      <c r="Q5352" s="217">
        <v>0</v>
      </c>
      <c r="R5352" s="217">
        <v>0</v>
      </c>
      <c r="S5352" s="217">
        <v>0</v>
      </c>
      <c r="T5352" s="217">
        <v>0</v>
      </c>
      <c r="U5352" s="217">
        <v>0</v>
      </c>
      <c r="V5352" s="217">
        <v>0</v>
      </c>
      <c r="W5352" s="217">
        <v>0</v>
      </c>
      <c r="X5352" s="217">
        <v>0</v>
      </c>
      <c r="Y5352" s="217">
        <v>0</v>
      </c>
    </row>
    <row r="5353" spans="2:25">
      <c r="B5353" s="217" t="s">
        <v>5521</v>
      </c>
      <c r="C5353" s="217" t="s">
        <v>169</v>
      </c>
      <c r="D5353" s="217" t="s">
        <v>27</v>
      </c>
      <c r="E5353" s="217" t="s">
        <v>87</v>
      </c>
      <c r="F5353" s="217" t="s">
        <v>12</v>
      </c>
      <c r="G5353" s="217" t="s">
        <v>49</v>
      </c>
      <c r="H5353" s="217" t="s">
        <v>172</v>
      </c>
      <c r="I5353" s="217">
        <v>1</v>
      </c>
      <c r="J5353" s="217">
        <v>1</v>
      </c>
      <c r="K5353" s="217">
        <v>0</v>
      </c>
      <c r="L5353" s="217">
        <v>1</v>
      </c>
      <c r="M5353" s="217">
        <v>44.573643410852704</v>
      </c>
      <c r="N5353" s="217">
        <v>22.434782608695699</v>
      </c>
      <c r="O5353" s="217">
        <v>22.434782608695699</v>
      </c>
      <c r="P5353" s="217">
        <v>0</v>
      </c>
      <c r="Q5353" s="217">
        <v>22.434782608695699</v>
      </c>
      <c r="R5353" s="217">
        <v>22.434782608695699</v>
      </c>
      <c r="S5353" s="217">
        <v>0</v>
      </c>
      <c r="T5353" s="217">
        <v>22.434782608695699</v>
      </c>
      <c r="U5353" s="217">
        <v>22.434782608695699</v>
      </c>
      <c r="V5353" s="217">
        <v>0</v>
      </c>
      <c r="W5353" s="217">
        <v>22.434782608695699</v>
      </c>
      <c r="X5353" s="217">
        <v>22.434782608695699</v>
      </c>
      <c r="Y5353" s="217">
        <v>0</v>
      </c>
    </row>
    <row r="5354" spans="2:25">
      <c r="B5354" s="217" t="s">
        <v>5522</v>
      </c>
      <c r="C5354" s="217" t="s">
        <v>169</v>
      </c>
      <c r="D5354" s="217" t="s">
        <v>27</v>
      </c>
      <c r="E5354" s="217" t="s">
        <v>87</v>
      </c>
      <c r="F5354" s="217" t="s">
        <v>12</v>
      </c>
      <c r="G5354" s="217" t="s">
        <v>49</v>
      </c>
      <c r="H5354" s="217" t="s">
        <v>174</v>
      </c>
      <c r="I5354" s="217">
        <v>2</v>
      </c>
      <c r="J5354" s="217">
        <v>2</v>
      </c>
      <c r="K5354" s="217">
        <v>0</v>
      </c>
      <c r="L5354" s="217">
        <v>3</v>
      </c>
      <c r="M5354" s="217">
        <v>178.29457364341101</v>
      </c>
      <c r="N5354" s="217">
        <v>11.2173913043478</v>
      </c>
      <c r="O5354" s="217">
        <v>11.2173913043478</v>
      </c>
      <c r="P5354" s="217">
        <v>0</v>
      </c>
      <c r="Q5354" s="217">
        <v>11.2173913043478</v>
      </c>
      <c r="R5354" s="217">
        <v>11.2173913043478</v>
      </c>
      <c r="S5354" s="217">
        <v>0</v>
      </c>
      <c r="T5354" s="217">
        <v>11.2173913043478</v>
      </c>
      <c r="U5354" s="217">
        <v>11.2173913043478</v>
      </c>
      <c r="V5354" s="217">
        <v>0</v>
      </c>
      <c r="W5354" s="217">
        <v>11.2173913043478</v>
      </c>
      <c r="X5354" s="217">
        <v>11.2173913043478</v>
      </c>
      <c r="Y5354" s="217">
        <v>0</v>
      </c>
    </row>
    <row r="5355" spans="2:25">
      <c r="B5355" s="217" t="s">
        <v>5523</v>
      </c>
      <c r="C5355" s="217" t="s">
        <v>169</v>
      </c>
      <c r="D5355" s="217" t="s">
        <v>27</v>
      </c>
      <c r="E5355" s="217" t="s">
        <v>87</v>
      </c>
      <c r="F5355" s="217" t="s">
        <v>12</v>
      </c>
      <c r="G5355" s="217" t="s">
        <v>49</v>
      </c>
      <c r="H5355" s="217" t="s">
        <v>176</v>
      </c>
      <c r="I5355" s="217">
        <v>1</v>
      </c>
      <c r="J5355" s="217">
        <v>1</v>
      </c>
      <c r="K5355" s="217">
        <v>0</v>
      </c>
      <c r="L5355" s="217">
        <v>1</v>
      </c>
      <c r="M5355" s="217">
        <v>173.83720930232599</v>
      </c>
      <c r="N5355" s="217">
        <v>5.7525083612040104</v>
      </c>
      <c r="O5355" s="217">
        <v>5.7525083612040104</v>
      </c>
      <c r="P5355" s="217">
        <v>0</v>
      </c>
      <c r="Q5355" s="217">
        <v>5.7525083612040104</v>
      </c>
      <c r="R5355" s="217">
        <v>5.7525083612040104</v>
      </c>
      <c r="S5355" s="217">
        <v>0</v>
      </c>
      <c r="T5355" s="217">
        <v>5.7525083612040104</v>
      </c>
      <c r="U5355" s="217">
        <v>5.7525083612040104</v>
      </c>
      <c r="V5355" s="217">
        <v>0</v>
      </c>
      <c r="W5355" s="217">
        <v>5.7525083612040104</v>
      </c>
      <c r="X5355" s="217">
        <v>5.7525083612040104</v>
      </c>
      <c r="Y5355" s="217">
        <v>0</v>
      </c>
    </row>
    <row r="5356" spans="2:25">
      <c r="B5356" s="217" t="s">
        <v>5524</v>
      </c>
      <c r="C5356" s="217" t="s">
        <v>169</v>
      </c>
      <c r="D5356" s="217" t="s">
        <v>27</v>
      </c>
      <c r="E5356" s="217" t="s">
        <v>87</v>
      </c>
      <c r="F5356" s="217" t="s">
        <v>12</v>
      </c>
      <c r="G5356" s="217" t="s">
        <v>49</v>
      </c>
      <c r="H5356" s="217" t="s">
        <v>178</v>
      </c>
      <c r="I5356" s="217">
        <v>5</v>
      </c>
      <c r="J5356" s="217">
        <v>5</v>
      </c>
      <c r="K5356" s="217">
        <v>0</v>
      </c>
      <c r="L5356" s="217">
        <v>3</v>
      </c>
      <c r="M5356" s="217">
        <v>124.806201550388</v>
      </c>
      <c r="N5356" s="217">
        <v>40.062111801242203</v>
      </c>
      <c r="O5356" s="217">
        <v>40.062111801242203</v>
      </c>
      <c r="P5356" s="217">
        <v>0</v>
      </c>
      <c r="Q5356" s="217">
        <v>40.062111801242203</v>
      </c>
      <c r="R5356" s="217">
        <v>40.062111801242203</v>
      </c>
      <c r="S5356" s="217">
        <v>0</v>
      </c>
      <c r="T5356" s="217">
        <v>40.062111801242203</v>
      </c>
      <c r="U5356" s="217">
        <v>40.062111801242203</v>
      </c>
      <c r="V5356" s="217">
        <v>0</v>
      </c>
      <c r="W5356" s="217">
        <v>40.062111801242203</v>
      </c>
      <c r="X5356" s="217">
        <v>40.062111801242203</v>
      </c>
      <c r="Y5356" s="217">
        <v>0</v>
      </c>
    </row>
    <row r="5357" spans="2:25">
      <c r="B5357" s="217" t="s">
        <v>5525</v>
      </c>
      <c r="C5357" s="217" t="s">
        <v>169</v>
      </c>
      <c r="D5357" s="217" t="s">
        <v>27</v>
      </c>
      <c r="E5357" s="217" t="s">
        <v>87</v>
      </c>
      <c r="F5357" s="217" t="s">
        <v>12</v>
      </c>
      <c r="G5357" s="217" t="s">
        <v>49</v>
      </c>
      <c r="H5357" s="217" t="s">
        <v>5</v>
      </c>
      <c r="I5357" s="217">
        <v>9</v>
      </c>
      <c r="J5357" s="217">
        <v>9</v>
      </c>
      <c r="K5357" s="217">
        <v>0</v>
      </c>
      <c r="L5357" s="217">
        <v>9</v>
      </c>
      <c r="M5357" s="217">
        <v>575</v>
      </c>
      <c r="N5357" s="217">
        <v>15.6521739130435</v>
      </c>
      <c r="O5357" s="217">
        <v>15.6521739130435</v>
      </c>
      <c r="P5357" s="217">
        <v>0</v>
      </c>
      <c r="Q5357" s="217">
        <v>15.6521739130435</v>
      </c>
      <c r="R5357" s="217">
        <v>15.6521739130435</v>
      </c>
      <c r="S5357" s="217">
        <v>0</v>
      </c>
      <c r="T5357" s="217">
        <v>15.6521739130435</v>
      </c>
      <c r="U5357" s="217">
        <v>15.6521739130435</v>
      </c>
      <c r="V5357" s="217">
        <v>0</v>
      </c>
      <c r="W5357" s="217">
        <v>15.6521739130435</v>
      </c>
      <c r="X5357" s="217">
        <v>15.6521739130435</v>
      </c>
      <c r="Y5357" s="217">
        <v>0</v>
      </c>
    </row>
    <row r="5358" spans="2:25">
      <c r="B5358" s="217" t="s">
        <v>5526</v>
      </c>
      <c r="C5358" s="217" t="s">
        <v>169</v>
      </c>
      <c r="D5358" s="217" t="s">
        <v>27</v>
      </c>
      <c r="E5358" s="217" t="s">
        <v>87</v>
      </c>
      <c r="F5358" s="217" t="s">
        <v>9</v>
      </c>
      <c r="G5358" s="217" t="s">
        <v>49</v>
      </c>
      <c r="H5358" s="217" t="s">
        <v>170</v>
      </c>
      <c r="I5358" s="217">
        <v>0</v>
      </c>
      <c r="J5358" s="217">
        <v>0</v>
      </c>
      <c r="K5358" s="217">
        <v>0</v>
      </c>
      <c r="L5358" s="217">
        <v>1</v>
      </c>
      <c r="M5358" s="217">
        <v>58.791946308724803</v>
      </c>
      <c r="N5358" s="217">
        <v>0</v>
      </c>
      <c r="O5358" s="217">
        <v>0</v>
      </c>
      <c r="P5358" s="217">
        <v>0</v>
      </c>
      <c r="Q5358" s="217">
        <v>0</v>
      </c>
      <c r="R5358" s="217">
        <v>0</v>
      </c>
      <c r="S5358" s="217">
        <v>0</v>
      </c>
      <c r="T5358" s="217">
        <v>0</v>
      </c>
      <c r="U5358" s="217">
        <v>0</v>
      </c>
      <c r="V5358" s="217">
        <v>0</v>
      </c>
      <c r="W5358" s="217">
        <v>0</v>
      </c>
      <c r="X5358" s="217">
        <v>0</v>
      </c>
      <c r="Y5358" s="217">
        <v>0</v>
      </c>
    </row>
    <row r="5359" spans="2:25">
      <c r="B5359" s="217" t="s">
        <v>5527</v>
      </c>
      <c r="C5359" s="217" t="s">
        <v>169</v>
      </c>
      <c r="D5359" s="217" t="s">
        <v>27</v>
      </c>
      <c r="E5359" s="217" t="s">
        <v>87</v>
      </c>
      <c r="F5359" s="217" t="s">
        <v>9</v>
      </c>
      <c r="G5359" s="217" t="s">
        <v>49</v>
      </c>
      <c r="H5359" s="217" t="s">
        <v>172</v>
      </c>
      <c r="I5359" s="217">
        <v>0</v>
      </c>
      <c r="J5359" s="217">
        <v>0</v>
      </c>
      <c r="K5359" s="217">
        <v>0</v>
      </c>
      <c r="L5359" s="217">
        <v>5</v>
      </c>
      <c r="M5359" s="217">
        <v>39.194630872483202</v>
      </c>
      <c r="N5359" s="217">
        <v>0</v>
      </c>
      <c r="O5359" s="217">
        <v>0</v>
      </c>
      <c r="P5359" s="217">
        <v>0</v>
      </c>
      <c r="Q5359" s="217">
        <v>0</v>
      </c>
      <c r="R5359" s="217">
        <v>0</v>
      </c>
      <c r="S5359" s="217">
        <v>0</v>
      </c>
      <c r="T5359" s="217">
        <v>0</v>
      </c>
      <c r="U5359" s="217">
        <v>0</v>
      </c>
      <c r="V5359" s="217">
        <v>0</v>
      </c>
      <c r="W5359" s="217">
        <v>0</v>
      </c>
      <c r="X5359" s="217">
        <v>0</v>
      </c>
      <c r="Y5359" s="217">
        <v>0</v>
      </c>
    </row>
    <row r="5360" spans="2:25">
      <c r="B5360" s="217" t="s">
        <v>5528</v>
      </c>
      <c r="C5360" s="217" t="s">
        <v>169</v>
      </c>
      <c r="D5360" s="217" t="s">
        <v>27</v>
      </c>
      <c r="E5360" s="217" t="s">
        <v>87</v>
      </c>
      <c r="F5360" s="217" t="s">
        <v>9</v>
      </c>
      <c r="G5360" s="217" t="s">
        <v>49</v>
      </c>
      <c r="H5360" s="217" t="s">
        <v>174</v>
      </c>
      <c r="I5360" s="217">
        <v>3</v>
      </c>
      <c r="J5360" s="217">
        <v>3</v>
      </c>
      <c r="K5360" s="217">
        <v>0</v>
      </c>
      <c r="L5360" s="217">
        <v>6</v>
      </c>
      <c r="M5360" s="217">
        <v>191.07382550335601</v>
      </c>
      <c r="N5360" s="217">
        <v>15.7007376185458</v>
      </c>
      <c r="O5360" s="217">
        <v>15.7007376185458</v>
      </c>
      <c r="P5360" s="217">
        <v>0</v>
      </c>
      <c r="Q5360" s="217">
        <v>15.7007376185458</v>
      </c>
      <c r="R5360" s="217">
        <v>15.7007376185458</v>
      </c>
      <c r="S5360" s="217">
        <v>0</v>
      </c>
      <c r="T5360" s="217">
        <v>15.7007376185458</v>
      </c>
      <c r="U5360" s="217">
        <v>15.7007376185458</v>
      </c>
      <c r="V5360" s="217">
        <v>0</v>
      </c>
      <c r="W5360" s="217">
        <v>15.7007376185458</v>
      </c>
      <c r="X5360" s="217">
        <v>15.7007376185458</v>
      </c>
      <c r="Y5360" s="217">
        <v>0</v>
      </c>
    </row>
    <row r="5361" spans="2:25">
      <c r="B5361" s="217" t="s">
        <v>5529</v>
      </c>
      <c r="C5361" s="217" t="s">
        <v>169</v>
      </c>
      <c r="D5361" s="217" t="s">
        <v>27</v>
      </c>
      <c r="E5361" s="217" t="s">
        <v>87</v>
      </c>
      <c r="F5361" s="217" t="s">
        <v>9</v>
      </c>
      <c r="G5361" s="217" t="s">
        <v>49</v>
      </c>
      <c r="H5361" s="217" t="s">
        <v>176</v>
      </c>
      <c r="I5361" s="217">
        <v>0</v>
      </c>
      <c r="J5361" s="217">
        <v>0</v>
      </c>
      <c r="K5361" s="217">
        <v>0</v>
      </c>
      <c r="L5361" s="217">
        <v>4</v>
      </c>
      <c r="M5361" s="217">
        <v>244.96644295301999</v>
      </c>
      <c r="N5361" s="217">
        <v>0</v>
      </c>
      <c r="O5361" s="217">
        <v>0</v>
      </c>
      <c r="P5361" s="217">
        <v>0</v>
      </c>
      <c r="Q5361" s="217">
        <v>0</v>
      </c>
      <c r="R5361" s="217">
        <v>0</v>
      </c>
      <c r="S5361" s="217">
        <v>0</v>
      </c>
      <c r="T5361" s="217">
        <v>0</v>
      </c>
      <c r="U5361" s="217">
        <v>0</v>
      </c>
      <c r="V5361" s="217">
        <v>0</v>
      </c>
      <c r="W5361" s="217">
        <v>0</v>
      </c>
      <c r="X5361" s="217">
        <v>0</v>
      </c>
      <c r="Y5361" s="217">
        <v>0</v>
      </c>
    </row>
    <row r="5362" spans="2:25">
      <c r="B5362" s="217" t="s">
        <v>5530</v>
      </c>
      <c r="C5362" s="217" t="s">
        <v>169</v>
      </c>
      <c r="D5362" s="217" t="s">
        <v>27</v>
      </c>
      <c r="E5362" s="217" t="s">
        <v>87</v>
      </c>
      <c r="F5362" s="217" t="s">
        <v>9</v>
      </c>
      <c r="G5362" s="217" t="s">
        <v>49</v>
      </c>
      <c r="H5362" s="217" t="s">
        <v>178</v>
      </c>
      <c r="I5362" s="217">
        <v>0</v>
      </c>
      <c r="J5362" s="217">
        <v>0</v>
      </c>
      <c r="K5362" s="217">
        <v>0</v>
      </c>
      <c r="L5362" s="217">
        <v>16</v>
      </c>
      <c r="M5362" s="217">
        <v>195.97315436241601</v>
      </c>
      <c r="N5362" s="217">
        <v>0</v>
      </c>
      <c r="O5362" s="217">
        <v>0</v>
      </c>
      <c r="P5362" s="217">
        <v>0</v>
      </c>
      <c r="Q5362" s="217">
        <v>0</v>
      </c>
      <c r="R5362" s="217">
        <v>0</v>
      </c>
      <c r="S5362" s="217">
        <v>0</v>
      </c>
      <c r="T5362" s="217">
        <v>0</v>
      </c>
      <c r="U5362" s="217">
        <v>0</v>
      </c>
      <c r="V5362" s="217">
        <v>0</v>
      </c>
      <c r="W5362" s="217">
        <v>0</v>
      </c>
      <c r="X5362" s="217">
        <v>0</v>
      </c>
      <c r="Y5362" s="217">
        <v>0</v>
      </c>
    </row>
    <row r="5363" spans="2:25">
      <c r="B5363" s="217" t="s">
        <v>5531</v>
      </c>
      <c r="C5363" s="217" t="s">
        <v>169</v>
      </c>
      <c r="D5363" s="217" t="s">
        <v>27</v>
      </c>
      <c r="E5363" s="217" t="s">
        <v>87</v>
      </c>
      <c r="F5363" s="217" t="s">
        <v>9</v>
      </c>
      <c r="G5363" s="217" t="s">
        <v>49</v>
      </c>
      <c r="H5363" s="217" t="s">
        <v>5</v>
      </c>
      <c r="I5363" s="217">
        <v>3</v>
      </c>
      <c r="J5363" s="217">
        <v>3</v>
      </c>
      <c r="K5363" s="217">
        <v>0</v>
      </c>
      <c r="L5363" s="217">
        <v>32</v>
      </c>
      <c r="M5363" s="217">
        <v>730</v>
      </c>
      <c r="N5363" s="217">
        <v>4.10958904109589</v>
      </c>
      <c r="O5363" s="217">
        <v>4.10958904109589</v>
      </c>
      <c r="P5363" s="217">
        <v>0</v>
      </c>
      <c r="Q5363" s="217">
        <v>4.10958904109589</v>
      </c>
      <c r="R5363" s="217">
        <v>4.10958904109589</v>
      </c>
      <c r="S5363" s="217">
        <v>0</v>
      </c>
      <c r="T5363" s="217">
        <v>4.10958904109589</v>
      </c>
      <c r="U5363" s="217">
        <v>4.10958904109589</v>
      </c>
      <c r="V5363" s="217">
        <v>0</v>
      </c>
      <c r="W5363" s="217">
        <v>4.10958904109589</v>
      </c>
      <c r="X5363" s="217">
        <v>4.10958904109589</v>
      </c>
      <c r="Y5363" s="217">
        <v>0</v>
      </c>
    </row>
    <row r="5364" spans="2:25">
      <c r="B5364" s="217" t="s">
        <v>5532</v>
      </c>
      <c r="C5364" s="217" t="s">
        <v>169</v>
      </c>
      <c r="D5364" s="217" t="s">
        <v>27</v>
      </c>
      <c r="E5364" s="217" t="s">
        <v>87</v>
      </c>
      <c r="F5364" s="217" t="s">
        <v>5</v>
      </c>
      <c r="G5364" s="217" t="s">
        <v>49</v>
      </c>
      <c r="H5364" s="217" t="s">
        <v>170</v>
      </c>
      <c r="I5364" s="217">
        <v>0</v>
      </c>
      <c r="J5364" s="217">
        <v>0</v>
      </c>
      <c r="K5364" s="217">
        <v>0</v>
      </c>
      <c r="L5364" s="217">
        <v>2</v>
      </c>
      <c r="M5364" s="217">
        <v>112.280318401748</v>
      </c>
      <c r="N5364" s="217">
        <v>0</v>
      </c>
      <c r="O5364" s="217">
        <v>0</v>
      </c>
      <c r="P5364" s="217">
        <v>0</v>
      </c>
      <c r="Q5364" s="217">
        <v>0</v>
      </c>
      <c r="R5364" s="217">
        <v>0</v>
      </c>
      <c r="S5364" s="217">
        <v>0</v>
      </c>
      <c r="T5364" s="217">
        <v>0</v>
      </c>
      <c r="U5364" s="217">
        <v>0</v>
      </c>
      <c r="V5364" s="217">
        <v>0</v>
      </c>
      <c r="W5364" s="217">
        <v>0</v>
      </c>
      <c r="X5364" s="217">
        <v>0</v>
      </c>
      <c r="Y5364" s="217">
        <v>0</v>
      </c>
    </row>
    <row r="5365" spans="2:25">
      <c r="B5365" s="217" t="s">
        <v>5533</v>
      </c>
      <c r="C5365" s="217" t="s">
        <v>169</v>
      </c>
      <c r="D5365" s="217" t="s">
        <v>27</v>
      </c>
      <c r="E5365" s="217" t="s">
        <v>87</v>
      </c>
      <c r="F5365" s="217" t="s">
        <v>5</v>
      </c>
      <c r="G5365" s="217" t="s">
        <v>49</v>
      </c>
      <c r="H5365" s="217" t="s">
        <v>172</v>
      </c>
      <c r="I5365" s="217">
        <v>1</v>
      </c>
      <c r="J5365" s="217">
        <v>1</v>
      </c>
      <c r="K5365" s="217">
        <v>0</v>
      </c>
      <c r="L5365" s="217">
        <v>6</v>
      </c>
      <c r="M5365" s="217">
        <v>83.768274283335899</v>
      </c>
      <c r="N5365" s="217">
        <v>11.9376936979461</v>
      </c>
      <c r="O5365" s="217">
        <v>11.9376936979461</v>
      </c>
      <c r="P5365" s="217">
        <v>0</v>
      </c>
      <c r="Q5365" s="217">
        <v>11.9376936979461</v>
      </c>
      <c r="R5365" s="217">
        <v>11.9376936979461</v>
      </c>
      <c r="S5365" s="217">
        <v>0</v>
      </c>
      <c r="T5365" s="217">
        <v>11.9376936979461</v>
      </c>
      <c r="U5365" s="217">
        <v>11.9376936979461</v>
      </c>
      <c r="V5365" s="217">
        <v>0</v>
      </c>
      <c r="W5365" s="217">
        <v>11.9376936979461</v>
      </c>
      <c r="X5365" s="217">
        <v>11.9376936979461</v>
      </c>
      <c r="Y5365" s="217">
        <v>0</v>
      </c>
    </row>
    <row r="5366" spans="2:25">
      <c r="B5366" s="217" t="s">
        <v>5534</v>
      </c>
      <c r="C5366" s="217" t="s">
        <v>169</v>
      </c>
      <c r="D5366" s="217" t="s">
        <v>27</v>
      </c>
      <c r="E5366" s="217" t="s">
        <v>87</v>
      </c>
      <c r="F5366" s="217" t="s">
        <v>5</v>
      </c>
      <c r="G5366" s="217" t="s">
        <v>49</v>
      </c>
      <c r="H5366" s="217" t="s">
        <v>174</v>
      </c>
      <c r="I5366" s="217">
        <v>5</v>
      </c>
      <c r="J5366" s="217">
        <v>5</v>
      </c>
      <c r="K5366" s="217">
        <v>0</v>
      </c>
      <c r="L5366" s="217">
        <v>9</v>
      </c>
      <c r="M5366" s="217">
        <v>369.36839914676699</v>
      </c>
      <c r="N5366" s="217">
        <v>13.5366209224988</v>
      </c>
      <c r="O5366" s="217">
        <v>13.5366209224988</v>
      </c>
      <c r="P5366" s="217">
        <v>0</v>
      </c>
      <c r="Q5366" s="217">
        <v>13.5366209224988</v>
      </c>
      <c r="R5366" s="217">
        <v>13.5366209224988</v>
      </c>
      <c r="S5366" s="217">
        <v>0</v>
      </c>
      <c r="T5366" s="217">
        <v>13.5366209224988</v>
      </c>
      <c r="U5366" s="217">
        <v>13.5366209224988</v>
      </c>
      <c r="V5366" s="217">
        <v>0</v>
      </c>
      <c r="W5366" s="217">
        <v>13.5366209224988</v>
      </c>
      <c r="X5366" s="217">
        <v>13.5366209224988</v>
      </c>
      <c r="Y5366" s="217">
        <v>0</v>
      </c>
    </row>
    <row r="5367" spans="2:25">
      <c r="B5367" s="217" t="s">
        <v>5535</v>
      </c>
      <c r="C5367" s="217" t="s">
        <v>169</v>
      </c>
      <c r="D5367" s="217" t="s">
        <v>27</v>
      </c>
      <c r="E5367" s="217" t="s">
        <v>87</v>
      </c>
      <c r="F5367" s="217" t="s">
        <v>5</v>
      </c>
      <c r="G5367" s="217" t="s">
        <v>49</v>
      </c>
      <c r="H5367" s="217" t="s">
        <v>176</v>
      </c>
      <c r="I5367" s="217">
        <v>1</v>
      </c>
      <c r="J5367" s="217">
        <v>1</v>
      </c>
      <c r="K5367" s="217">
        <v>0</v>
      </c>
      <c r="L5367" s="217">
        <v>5</v>
      </c>
      <c r="M5367" s="217">
        <v>418.80365225534598</v>
      </c>
      <c r="N5367" s="217">
        <v>2.3877537710447099</v>
      </c>
      <c r="O5367" s="217">
        <v>2.3877537710447099</v>
      </c>
      <c r="P5367" s="217">
        <v>0</v>
      </c>
      <c r="Q5367" s="217">
        <v>2.3877537710447099</v>
      </c>
      <c r="R5367" s="217">
        <v>2.3877537710447099</v>
      </c>
      <c r="S5367" s="217">
        <v>0</v>
      </c>
      <c r="T5367" s="217">
        <v>2.3877537710447099</v>
      </c>
      <c r="U5367" s="217">
        <v>2.3877537710447099</v>
      </c>
      <c r="V5367" s="217">
        <v>0</v>
      </c>
      <c r="W5367" s="217">
        <v>2.3877537710447099</v>
      </c>
      <c r="X5367" s="217">
        <v>2.3877537710447099</v>
      </c>
      <c r="Y5367" s="217">
        <v>0</v>
      </c>
    </row>
    <row r="5368" spans="2:25">
      <c r="B5368" s="217" t="s">
        <v>5536</v>
      </c>
      <c r="C5368" s="217" t="s">
        <v>169</v>
      </c>
      <c r="D5368" s="217" t="s">
        <v>27</v>
      </c>
      <c r="E5368" s="217" t="s">
        <v>87</v>
      </c>
      <c r="F5368" s="217" t="s">
        <v>5</v>
      </c>
      <c r="G5368" s="217" t="s">
        <v>49</v>
      </c>
      <c r="H5368" s="217" t="s">
        <v>178</v>
      </c>
      <c r="I5368" s="217">
        <v>5</v>
      </c>
      <c r="J5368" s="217">
        <v>5</v>
      </c>
      <c r="K5368" s="217">
        <v>0</v>
      </c>
      <c r="L5368" s="217">
        <v>19</v>
      </c>
      <c r="M5368" s="217">
        <v>320.77935591280402</v>
      </c>
      <c r="N5368" s="217">
        <v>15.587037968113901</v>
      </c>
      <c r="O5368" s="217">
        <v>15.587037968113901</v>
      </c>
      <c r="P5368" s="217">
        <v>0</v>
      </c>
      <c r="Q5368" s="217">
        <v>15.587037968113901</v>
      </c>
      <c r="R5368" s="217">
        <v>15.587037968113901</v>
      </c>
      <c r="S5368" s="217">
        <v>0</v>
      </c>
      <c r="T5368" s="217">
        <v>15.587037968113901</v>
      </c>
      <c r="U5368" s="217">
        <v>15.587037968113901</v>
      </c>
      <c r="V5368" s="217">
        <v>0</v>
      </c>
      <c r="W5368" s="217">
        <v>15.587037968113901</v>
      </c>
      <c r="X5368" s="217">
        <v>15.587037968113901</v>
      </c>
      <c r="Y5368" s="217">
        <v>0</v>
      </c>
    </row>
    <row r="5369" spans="2:25">
      <c r="B5369" s="217" t="s">
        <v>5537</v>
      </c>
      <c r="C5369" s="217" t="s">
        <v>169</v>
      </c>
      <c r="D5369" s="217" t="s">
        <v>27</v>
      </c>
      <c r="E5369" s="217" t="s">
        <v>87</v>
      </c>
      <c r="F5369" s="217" t="s">
        <v>5</v>
      </c>
      <c r="G5369" s="217" t="s">
        <v>49</v>
      </c>
      <c r="H5369" s="217" t="s">
        <v>5</v>
      </c>
      <c r="I5369" s="217">
        <v>12</v>
      </c>
      <c r="J5369" s="217">
        <v>12</v>
      </c>
      <c r="K5369" s="217">
        <v>0</v>
      </c>
      <c r="L5369" s="217">
        <v>41</v>
      </c>
      <c r="M5369" s="217">
        <v>1305</v>
      </c>
      <c r="N5369" s="217">
        <v>9.1954022988505706</v>
      </c>
      <c r="O5369" s="217">
        <v>9.1954022988505706</v>
      </c>
      <c r="P5369" s="217">
        <v>0</v>
      </c>
      <c r="Q5369" s="217">
        <v>9.1954022988505706</v>
      </c>
      <c r="R5369" s="217">
        <v>9.1954022988505706</v>
      </c>
      <c r="S5369" s="217">
        <v>0</v>
      </c>
      <c r="T5369" s="217">
        <v>9.1954022988505706</v>
      </c>
      <c r="U5369" s="217">
        <v>9.1954022988505706</v>
      </c>
      <c r="V5369" s="217">
        <v>0</v>
      </c>
      <c r="W5369" s="217">
        <v>9.1954022988505706</v>
      </c>
      <c r="X5369" s="217">
        <v>9.1954022988505706</v>
      </c>
      <c r="Y5369" s="217">
        <v>0</v>
      </c>
    </row>
    <row r="5370" spans="2:25">
      <c r="B5370" s="217" t="s">
        <v>5538</v>
      </c>
      <c r="C5370" s="217" t="s">
        <v>169</v>
      </c>
      <c r="D5370" s="217" t="s">
        <v>27</v>
      </c>
      <c r="E5370" s="217" t="s">
        <v>87</v>
      </c>
      <c r="F5370" s="217" t="s">
        <v>12</v>
      </c>
      <c r="G5370" s="217" t="s">
        <v>13</v>
      </c>
      <c r="H5370" s="217" t="s">
        <v>170</v>
      </c>
      <c r="I5370" s="217">
        <v>0</v>
      </c>
      <c r="J5370" s="217">
        <v>0</v>
      </c>
      <c r="K5370" s="217">
        <v>0</v>
      </c>
      <c r="L5370" s="217">
        <v>0</v>
      </c>
      <c r="M5370" s="217">
        <v>0</v>
      </c>
    </row>
    <row r="5371" spans="2:25">
      <c r="B5371" s="217" t="s">
        <v>5539</v>
      </c>
      <c r="C5371" s="217" t="s">
        <v>169</v>
      </c>
      <c r="D5371" s="217" t="s">
        <v>27</v>
      </c>
      <c r="E5371" s="217" t="s">
        <v>87</v>
      </c>
      <c r="F5371" s="217" t="s">
        <v>12</v>
      </c>
      <c r="G5371" s="217" t="s">
        <v>13</v>
      </c>
      <c r="H5371" s="217" t="s">
        <v>172</v>
      </c>
      <c r="I5371" s="217">
        <v>0</v>
      </c>
      <c r="J5371" s="217">
        <v>0</v>
      </c>
      <c r="K5371" s="217">
        <v>0</v>
      </c>
      <c r="L5371" s="217">
        <v>0</v>
      </c>
      <c r="M5371" s="217">
        <v>0</v>
      </c>
    </row>
    <row r="5372" spans="2:25">
      <c r="B5372" s="217" t="s">
        <v>5540</v>
      </c>
      <c r="C5372" s="217" t="s">
        <v>169</v>
      </c>
      <c r="D5372" s="217" t="s">
        <v>27</v>
      </c>
      <c r="E5372" s="217" t="s">
        <v>87</v>
      </c>
      <c r="F5372" s="217" t="s">
        <v>12</v>
      </c>
      <c r="G5372" s="217" t="s">
        <v>13</v>
      </c>
      <c r="H5372" s="217" t="s">
        <v>174</v>
      </c>
      <c r="I5372" s="217">
        <v>0</v>
      </c>
      <c r="J5372" s="217">
        <v>0</v>
      </c>
      <c r="K5372" s="217">
        <v>0</v>
      </c>
      <c r="L5372" s="217">
        <v>1</v>
      </c>
      <c r="M5372" s="217">
        <v>0</v>
      </c>
    </row>
    <row r="5373" spans="2:25">
      <c r="B5373" s="217" t="s">
        <v>5541</v>
      </c>
      <c r="C5373" s="217" t="s">
        <v>169</v>
      </c>
      <c r="D5373" s="217" t="s">
        <v>27</v>
      </c>
      <c r="E5373" s="217" t="s">
        <v>87</v>
      </c>
      <c r="F5373" s="217" t="s">
        <v>12</v>
      </c>
      <c r="G5373" s="217" t="s">
        <v>13</v>
      </c>
      <c r="H5373" s="217" t="s">
        <v>176</v>
      </c>
      <c r="I5373" s="217">
        <v>0</v>
      </c>
      <c r="J5373" s="217">
        <v>0</v>
      </c>
      <c r="K5373" s="217">
        <v>0</v>
      </c>
      <c r="L5373" s="217">
        <v>0</v>
      </c>
      <c r="M5373" s="217">
        <v>10</v>
      </c>
      <c r="N5373" s="217">
        <v>0</v>
      </c>
      <c r="O5373" s="217">
        <v>0</v>
      </c>
      <c r="P5373" s="217">
        <v>0</v>
      </c>
      <c r="Q5373" s="217">
        <v>0</v>
      </c>
      <c r="R5373" s="217">
        <v>0</v>
      </c>
      <c r="S5373" s="217">
        <v>0</v>
      </c>
      <c r="T5373" s="217">
        <v>0</v>
      </c>
      <c r="U5373" s="217">
        <v>0</v>
      </c>
      <c r="V5373" s="217">
        <v>0</v>
      </c>
      <c r="W5373" s="217">
        <v>0</v>
      </c>
      <c r="X5373" s="217">
        <v>0</v>
      </c>
      <c r="Y5373" s="217">
        <v>0</v>
      </c>
    </row>
    <row r="5374" spans="2:25">
      <c r="B5374" s="217" t="s">
        <v>5542</v>
      </c>
      <c r="C5374" s="217" t="s">
        <v>169</v>
      </c>
      <c r="D5374" s="217" t="s">
        <v>27</v>
      </c>
      <c r="E5374" s="217" t="s">
        <v>87</v>
      </c>
      <c r="F5374" s="217" t="s">
        <v>12</v>
      </c>
      <c r="G5374" s="217" t="s">
        <v>13</v>
      </c>
      <c r="H5374" s="217" t="s">
        <v>178</v>
      </c>
      <c r="I5374" s="217">
        <v>0</v>
      </c>
      <c r="J5374" s="217">
        <v>0</v>
      </c>
      <c r="K5374" s="217">
        <v>0</v>
      </c>
      <c r="L5374" s="217">
        <v>0</v>
      </c>
      <c r="M5374" s="217">
        <v>0</v>
      </c>
    </row>
    <row r="5375" spans="2:25">
      <c r="B5375" s="217" t="s">
        <v>5543</v>
      </c>
      <c r="C5375" s="217" t="s">
        <v>169</v>
      </c>
      <c r="D5375" s="217" t="s">
        <v>27</v>
      </c>
      <c r="E5375" s="217" t="s">
        <v>87</v>
      </c>
      <c r="F5375" s="217" t="s">
        <v>12</v>
      </c>
      <c r="G5375" s="217" t="s">
        <v>13</v>
      </c>
      <c r="H5375" s="217" t="s">
        <v>5</v>
      </c>
      <c r="I5375" s="217">
        <v>0</v>
      </c>
      <c r="J5375" s="217">
        <v>0</v>
      </c>
      <c r="K5375" s="217">
        <v>0</v>
      </c>
      <c r="L5375" s="217">
        <v>1</v>
      </c>
      <c r="M5375" s="217">
        <v>10</v>
      </c>
      <c r="N5375" s="217">
        <v>0</v>
      </c>
      <c r="O5375" s="217">
        <v>0</v>
      </c>
      <c r="P5375" s="217">
        <v>0</v>
      </c>
      <c r="Q5375" s="217">
        <v>0</v>
      </c>
      <c r="R5375" s="217">
        <v>0</v>
      </c>
      <c r="S5375" s="217">
        <v>0</v>
      </c>
      <c r="T5375" s="217">
        <v>0</v>
      </c>
      <c r="U5375" s="217">
        <v>0</v>
      </c>
      <c r="V5375" s="217">
        <v>0</v>
      </c>
      <c r="W5375" s="217">
        <v>0</v>
      </c>
      <c r="X5375" s="217">
        <v>0</v>
      </c>
      <c r="Y5375" s="217">
        <v>0</v>
      </c>
    </row>
    <row r="5376" spans="2:25">
      <c r="B5376" s="217" t="s">
        <v>5544</v>
      </c>
      <c r="C5376" s="217" t="s">
        <v>169</v>
      </c>
      <c r="D5376" s="217" t="s">
        <v>27</v>
      </c>
      <c r="E5376" s="217" t="s">
        <v>87</v>
      </c>
      <c r="F5376" s="217" t="s">
        <v>9</v>
      </c>
      <c r="G5376" s="217" t="s">
        <v>13</v>
      </c>
      <c r="H5376" s="217" t="s">
        <v>170</v>
      </c>
      <c r="I5376" s="217">
        <v>0</v>
      </c>
      <c r="J5376" s="217">
        <v>0</v>
      </c>
      <c r="K5376" s="217">
        <v>0</v>
      </c>
      <c r="L5376" s="217">
        <v>0</v>
      </c>
      <c r="M5376" s="217">
        <v>0</v>
      </c>
    </row>
    <row r="5377" spans="2:25">
      <c r="B5377" s="217" t="s">
        <v>5545</v>
      </c>
      <c r="C5377" s="217" t="s">
        <v>169</v>
      </c>
      <c r="D5377" s="217" t="s">
        <v>27</v>
      </c>
      <c r="E5377" s="217" t="s">
        <v>87</v>
      </c>
      <c r="F5377" s="217" t="s">
        <v>9</v>
      </c>
      <c r="G5377" s="217" t="s">
        <v>13</v>
      </c>
      <c r="H5377" s="217" t="s">
        <v>172</v>
      </c>
      <c r="I5377" s="217">
        <v>0</v>
      </c>
      <c r="J5377" s="217">
        <v>0</v>
      </c>
      <c r="K5377" s="217">
        <v>0</v>
      </c>
      <c r="L5377" s="217">
        <v>0</v>
      </c>
      <c r="M5377" s="217">
        <v>0</v>
      </c>
    </row>
    <row r="5378" spans="2:25">
      <c r="B5378" s="217" t="s">
        <v>5546</v>
      </c>
      <c r="C5378" s="217" t="s">
        <v>169</v>
      </c>
      <c r="D5378" s="217" t="s">
        <v>27</v>
      </c>
      <c r="E5378" s="217" t="s">
        <v>87</v>
      </c>
      <c r="F5378" s="217" t="s">
        <v>9</v>
      </c>
      <c r="G5378" s="217" t="s">
        <v>13</v>
      </c>
      <c r="H5378" s="217" t="s">
        <v>174</v>
      </c>
      <c r="I5378" s="217">
        <v>0</v>
      </c>
      <c r="J5378" s="217">
        <v>0</v>
      </c>
      <c r="K5378" s="217">
        <v>0</v>
      </c>
      <c r="L5378" s="217">
        <v>0</v>
      </c>
      <c r="M5378" s="217">
        <v>0</v>
      </c>
    </row>
    <row r="5379" spans="2:25">
      <c r="B5379" s="217" t="s">
        <v>5547</v>
      </c>
      <c r="C5379" s="217" t="s">
        <v>169</v>
      </c>
      <c r="D5379" s="217" t="s">
        <v>27</v>
      </c>
      <c r="E5379" s="217" t="s">
        <v>87</v>
      </c>
      <c r="F5379" s="217" t="s">
        <v>9</v>
      </c>
      <c r="G5379" s="217" t="s">
        <v>13</v>
      </c>
      <c r="H5379" s="217" t="s">
        <v>176</v>
      </c>
      <c r="I5379" s="217">
        <v>0</v>
      </c>
      <c r="J5379" s="217">
        <v>0</v>
      </c>
      <c r="K5379" s="217">
        <v>0</v>
      </c>
      <c r="L5379" s="217">
        <v>0</v>
      </c>
      <c r="M5379" s="217">
        <v>15</v>
      </c>
      <c r="N5379" s="217">
        <v>0</v>
      </c>
      <c r="O5379" s="217">
        <v>0</v>
      </c>
      <c r="P5379" s="217">
        <v>0</v>
      </c>
      <c r="Q5379" s="217">
        <v>0</v>
      </c>
      <c r="R5379" s="217">
        <v>0</v>
      </c>
      <c r="S5379" s="217">
        <v>0</v>
      </c>
      <c r="T5379" s="217">
        <v>0</v>
      </c>
      <c r="U5379" s="217">
        <v>0</v>
      </c>
      <c r="V5379" s="217">
        <v>0</v>
      </c>
      <c r="W5379" s="217">
        <v>0</v>
      </c>
      <c r="X5379" s="217">
        <v>0</v>
      </c>
      <c r="Y5379" s="217">
        <v>0</v>
      </c>
    </row>
    <row r="5380" spans="2:25">
      <c r="B5380" s="217" t="s">
        <v>5548</v>
      </c>
      <c r="C5380" s="217" t="s">
        <v>169</v>
      </c>
      <c r="D5380" s="217" t="s">
        <v>27</v>
      </c>
      <c r="E5380" s="217" t="s">
        <v>87</v>
      </c>
      <c r="F5380" s="217" t="s">
        <v>9</v>
      </c>
      <c r="G5380" s="217" t="s">
        <v>13</v>
      </c>
      <c r="H5380" s="217" t="s">
        <v>178</v>
      </c>
      <c r="I5380" s="217">
        <v>0</v>
      </c>
      <c r="J5380" s="217">
        <v>0</v>
      </c>
      <c r="K5380" s="217">
        <v>0</v>
      </c>
      <c r="L5380" s="217">
        <v>0</v>
      </c>
      <c r="M5380" s="217">
        <v>0</v>
      </c>
    </row>
    <row r="5381" spans="2:25">
      <c r="B5381" s="217" t="s">
        <v>5549</v>
      </c>
      <c r="C5381" s="217" t="s">
        <v>169</v>
      </c>
      <c r="D5381" s="217" t="s">
        <v>27</v>
      </c>
      <c r="E5381" s="217" t="s">
        <v>87</v>
      </c>
      <c r="F5381" s="217" t="s">
        <v>9</v>
      </c>
      <c r="G5381" s="217" t="s">
        <v>13</v>
      </c>
      <c r="H5381" s="217" t="s">
        <v>5</v>
      </c>
      <c r="I5381" s="217">
        <v>0</v>
      </c>
      <c r="J5381" s="217">
        <v>0</v>
      </c>
      <c r="K5381" s="217">
        <v>0</v>
      </c>
      <c r="L5381" s="217">
        <v>0</v>
      </c>
      <c r="M5381" s="217">
        <v>15</v>
      </c>
      <c r="N5381" s="217">
        <v>0</v>
      </c>
      <c r="O5381" s="217">
        <v>0</v>
      </c>
      <c r="P5381" s="217">
        <v>0</v>
      </c>
      <c r="Q5381" s="217">
        <v>0</v>
      </c>
      <c r="R5381" s="217">
        <v>0</v>
      </c>
      <c r="S5381" s="217">
        <v>0</v>
      </c>
      <c r="T5381" s="217">
        <v>0</v>
      </c>
      <c r="U5381" s="217">
        <v>0</v>
      </c>
      <c r="V5381" s="217">
        <v>0</v>
      </c>
      <c r="W5381" s="217">
        <v>0</v>
      </c>
      <c r="X5381" s="217">
        <v>0</v>
      </c>
      <c r="Y5381" s="217">
        <v>0</v>
      </c>
    </row>
    <row r="5382" spans="2:25">
      <c r="B5382" s="217" t="s">
        <v>5550</v>
      </c>
      <c r="C5382" s="217" t="s">
        <v>169</v>
      </c>
      <c r="D5382" s="217" t="s">
        <v>27</v>
      </c>
      <c r="E5382" s="217" t="s">
        <v>87</v>
      </c>
      <c r="F5382" s="217" t="s">
        <v>5</v>
      </c>
      <c r="G5382" s="217" t="s">
        <v>13</v>
      </c>
      <c r="H5382" s="217" t="s">
        <v>170</v>
      </c>
      <c r="I5382" s="217">
        <v>0</v>
      </c>
      <c r="J5382" s="217">
        <v>0</v>
      </c>
      <c r="K5382" s="217">
        <v>0</v>
      </c>
      <c r="L5382" s="217">
        <v>0</v>
      </c>
      <c r="M5382" s="217">
        <v>0</v>
      </c>
    </row>
    <row r="5383" spans="2:25">
      <c r="B5383" s="217" t="s">
        <v>5551</v>
      </c>
      <c r="C5383" s="217" t="s">
        <v>169</v>
      </c>
      <c r="D5383" s="217" t="s">
        <v>27</v>
      </c>
      <c r="E5383" s="217" t="s">
        <v>87</v>
      </c>
      <c r="F5383" s="217" t="s">
        <v>5</v>
      </c>
      <c r="G5383" s="217" t="s">
        <v>13</v>
      </c>
      <c r="H5383" s="217" t="s">
        <v>172</v>
      </c>
      <c r="I5383" s="217">
        <v>0</v>
      </c>
      <c r="J5383" s="217">
        <v>0</v>
      </c>
      <c r="K5383" s="217">
        <v>0</v>
      </c>
      <c r="L5383" s="217">
        <v>0</v>
      </c>
      <c r="M5383" s="217">
        <v>0</v>
      </c>
    </row>
    <row r="5384" spans="2:25">
      <c r="B5384" s="217" t="s">
        <v>5552</v>
      </c>
      <c r="C5384" s="217" t="s">
        <v>169</v>
      </c>
      <c r="D5384" s="217" t="s">
        <v>27</v>
      </c>
      <c r="E5384" s="217" t="s">
        <v>87</v>
      </c>
      <c r="F5384" s="217" t="s">
        <v>5</v>
      </c>
      <c r="G5384" s="217" t="s">
        <v>13</v>
      </c>
      <c r="H5384" s="217" t="s">
        <v>174</v>
      </c>
      <c r="I5384" s="217">
        <v>0</v>
      </c>
      <c r="J5384" s="217">
        <v>0</v>
      </c>
      <c r="K5384" s="217">
        <v>0</v>
      </c>
      <c r="L5384" s="217">
        <v>1</v>
      </c>
      <c r="M5384" s="217">
        <v>0</v>
      </c>
    </row>
    <row r="5385" spans="2:25">
      <c r="B5385" s="217" t="s">
        <v>5553</v>
      </c>
      <c r="C5385" s="217" t="s">
        <v>169</v>
      </c>
      <c r="D5385" s="217" t="s">
        <v>27</v>
      </c>
      <c r="E5385" s="217" t="s">
        <v>87</v>
      </c>
      <c r="F5385" s="217" t="s">
        <v>5</v>
      </c>
      <c r="G5385" s="217" t="s">
        <v>13</v>
      </c>
      <c r="H5385" s="217" t="s">
        <v>176</v>
      </c>
      <c r="I5385" s="217">
        <v>0</v>
      </c>
      <c r="J5385" s="217">
        <v>0</v>
      </c>
      <c r="K5385" s="217">
        <v>0</v>
      </c>
      <c r="L5385" s="217">
        <v>0</v>
      </c>
      <c r="M5385" s="217">
        <v>25</v>
      </c>
      <c r="N5385" s="217">
        <v>0</v>
      </c>
      <c r="O5385" s="217">
        <v>0</v>
      </c>
      <c r="P5385" s="217">
        <v>0</v>
      </c>
      <c r="Q5385" s="217">
        <v>0</v>
      </c>
      <c r="R5385" s="217">
        <v>0</v>
      </c>
      <c r="S5385" s="217">
        <v>0</v>
      </c>
      <c r="T5385" s="217">
        <v>0</v>
      </c>
      <c r="U5385" s="217">
        <v>0</v>
      </c>
      <c r="V5385" s="217">
        <v>0</v>
      </c>
      <c r="W5385" s="217">
        <v>0</v>
      </c>
      <c r="X5385" s="217">
        <v>0</v>
      </c>
      <c r="Y5385" s="217">
        <v>0</v>
      </c>
    </row>
    <row r="5386" spans="2:25">
      <c r="B5386" s="217" t="s">
        <v>5554</v>
      </c>
      <c r="C5386" s="217" t="s">
        <v>169</v>
      </c>
      <c r="D5386" s="217" t="s">
        <v>27</v>
      </c>
      <c r="E5386" s="217" t="s">
        <v>87</v>
      </c>
      <c r="F5386" s="217" t="s">
        <v>5</v>
      </c>
      <c r="G5386" s="217" t="s">
        <v>13</v>
      </c>
      <c r="H5386" s="217" t="s">
        <v>178</v>
      </c>
      <c r="I5386" s="217">
        <v>0</v>
      </c>
      <c r="J5386" s="217">
        <v>0</v>
      </c>
      <c r="K5386" s="217">
        <v>0</v>
      </c>
      <c r="L5386" s="217">
        <v>0</v>
      </c>
      <c r="M5386" s="217">
        <v>0</v>
      </c>
    </row>
    <row r="5387" spans="2:25">
      <c r="B5387" s="217" t="s">
        <v>5555</v>
      </c>
      <c r="C5387" s="217" t="s">
        <v>169</v>
      </c>
      <c r="D5387" s="217" t="s">
        <v>27</v>
      </c>
      <c r="E5387" s="217" t="s">
        <v>87</v>
      </c>
      <c r="F5387" s="217" t="s">
        <v>5</v>
      </c>
      <c r="G5387" s="217" t="s">
        <v>13</v>
      </c>
      <c r="H5387" s="217" t="s">
        <v>5</v>
      </c>
      <c r="I5387" s="217">
        <v>0</v>
      </c>
      <c r="J5387" s="217">
        <v>0</v>
      </c>
      <c r="K5387" s="217">
        <v>0</v>
      </c>
      <c r="L5387" s="217">
        <v>1</v>
      </c>
      <c r="M5387" s="217">
        <v>25</v>
      </c>
      <c r="N5387" s="217">
        <v>0</v>
      </c>
      <c r="O5387" s="217">
        <v>0</v>
      </c>
      <c r="P5387" s="217">
        <v>0</v>
      </c>
      <c r="Q5387" s="217">
        <v>0</v>
      </c>
      <c r="R5387" s="217">
        <v>0</v>
      </c>
      <c r="S5387" s="217">
        <v>0</v>
      </c>
      <c r="T5387" s="217">
        <v>0</v>
      </c>
      <c r="U5387" s="217">
        <v>0</v>
      </c>
      <c r="V5387" s="217">
        <v>0</v>
      </c>
      <c r="W5387" s="217">
        <v>0</v>
      </c>
      <c r="X5387" s="217">
        <v>0</v>
      </c>
      <c r="Y5387" s="217">
        <v>0</v>
      </c>
    </row>
    <row r="5388" spans="2:25">
      <c r="B5388" s="217" t="s">
        <v>5556</v>
      </c>
      <c r="C5388" s="217" t="s">
        <v>169</v>
      </c>
      <c r="D5388" s="217" t="s">
        <v>27</v>
      </c>
      <c r="E5388" s="217" t="s">
        <v>87</v>
      </c>
      <c r="F5388" s="217" t="s">
        <v>12</v>
      </c>
      <c r="G5388" s="217" t="s">
        <v>5</v>
      </c>
      <c r="H5388" s="217" t="s">
        <v>170</v>
      </c>
      <c r="I5388" s="217">
        <v>0</v>
      </c>
      <c r="J5388" s="217">
        <v>0</v>
      </c>
      <c r="K5388" s="217">
        <v>0</v>
      </c>
      <c r="L5388" s="217">
        <v>1</v>
      </c>
      <c r="M5388" s="217">
        <v>64.155038759689901</v>
      </c>
      <c r="N5388" s="217">
        <v>0</v>
      </c>
      <c r="O5388" s="217">
        <v>0</v>
      </c>
      <c r="P5388" s="217">
        <v>0</v>
      </c>
      <c r="Q5388" s="217">
        <v>0</v>
      </c>
      <c r="R5388" s="217">
        <v>0</v>
      </c>
      <c r="S5388" s="217">
        <v>0</v>
      </c>
      <c r="T5388" s="217">
        <v>0</v>
      </c>
      <c r="U5388" s="217">
        <v>0</v>
      </c>
      <c r="V5388" s="217">
        <v>0</v>
      </c>
      <c r="W5388" s="217">
        <v>0</v>
      </c>
      <c r="X5388" s="217">
        <v>0</v>
      </c>
      <c r="Y5388" s="217">
        <v>0</v>
      </c>
    </row>
    <row r="5389" spans="2:25">
      <c r="B5389" s="217" t="s">
        <v>5557</v>
      </c>
      <c r="C5389" s="217" t="s">
        <v>169</v>
      </c>
      <c r="D5389" s="217" t="s">
        <v>27</v>
      </c>
      <c r="E5389" s="217" t="s">
        <v>87</v>
      </c>
      <c r="F5389" s="217" t="s">
        <v>12</v>
      </c>
      <c r="G5389" s="217" t="s">
        <v>5</v>
      </c>
      <c r="H5389" s="217" t="s">
        <v>172</v>
      </c>
      <c r="I5389" s="217">
        <v>2</v>
      </c>
      <c r="J5389" s="217">
        <v>2</v>
      </c>
      <c r="K5389" s="217">
        <v>0</v>
      </c>
      <c r="L5389" s="217">
        <v>1</v>
      </c>
      <c r="M5389" s="217">
        <v>55.240310077519403</v>
      </c>
      <c r="N5389" s="217">
        <v>36.205444849845598</v>
      </c>
      <c r="O5389" s="217">
        <v>36.205444849845598</v>
      </c>
      <c r="P5389" s="217">
        <v>0</v>
      </c>
      <c r="Q5389" s="217">
        <v>36.205444849845598</v>
      </c>
      <c r="R5389" s="217">
        <v>36.205444849845598</v>
      </c>
      <c r="S5389" s="217">
        <v>0</v>
      </c>
      <c r="T5389" s="217">
        <v>36.205444849845598</v>
      </c>
      <c r="U5389" s="217">
        <v>36.205444849845598</v>
      </c>
      <c r="V5389" s="217">
        <v>0</v>
      </c>
      <c r="W5389" s="217">
        <v>36.205444849845598</v>
      </c>
      <c r="X5389" s="217">
        <v>36.205444849845598</v>
      </c>
      <c r="Y5389" s="217">
        <v>0</v>
      </c>
    </row>
    <row r="5390" spans="2:25">
      <c r="B5390" s="217" t="s">
        <v>5558</v>
      </c>
      <c r="C5390" s="217" t="s">
        <v>169</v>
      </c>
      <c r="D5390" s="217" t="s">
        <v>27</v>
      </c>
      <c r="E5390" s="217" t="s">
        <v>87</v>
      </c>
      <c r="F5390" s="217" t="s">
        <v>12</v>
      </c>
      <c r="G5390" s="217" t="s">
        <v>5</v>
      </c>
      <c r="H5390" s="217" t="s">
        <v>174</v>
      </c>
      <c r="I5390" s="217">
        <v>3</v>
      </c>
      <c r="J5390" s="217">
        <v>3</v>
      </c>
      <c r="K5390" s="217">
        <v>0</v>
      </c>
      <c r="L5390" s="217">
        <v>4</v>
      </c>
      <c r="M5390" s="217">
        <v>210.29457364341101</v>
      </c>
      <c r="N5390" s="217">
        <v>14.2657033323503</v>
      </c>
      <c r="O5390" s="217">
        <v>14.2657033323503</v>
      </c>
      <c r="P5390" s="217">
        <v>0</v>
      </c>
      <c r="Q5390" s="217">
        <v>14.2657033323503</v>
      </c>
      <c r="R5390" s="217">
        <v>14.2657033323503</v>
      </c>
      <c r="S5390" s="217">
        <v>0</v>
      </c>
      <c r="T5390" s="217">
        <v>14.2657033323503</v>
      </c>
      <c r="U5390" s="217">
        <v>14.2657033323503</v>
      </c>
      <c r="V5390" s="217">
        <v>0</v>
      </c>
      <c r="W5390" s="217">
        <v>14.2657033323503</v>
      </c>
      <c r="X5390" s="217">
        <v>14.2657033323503</v>
      </c>
      <c r="Y5390" s="217">
        <v>0</v>
      </c>
    </row>
    <row r="5391" spans="2:25">
      <c r="B5391" s="217" t="s">
        <v>5559</v>
      </c>
      <c r="C5391" s="217" t="s">
        <v>169</v>
      </c>
      <c r="D5391" s="217" t="s">
        <v>27</v>
      </c>
      <c r="E5391" s="217" t="s">
        <v>87</v>
      </c>
      <c r="F5391" s="217" t="s">
        <v>12</v>
      </c>
      <c r="G5391" s="217" t="s">
        <v>5</v>
      </c>
      <c r="H5391" s="217" t="s">
        <v>176</v>
      </c>
      <c r="I5391" s="217">
        <v>1</v>
      </c>
      <c r="J5391" s="217">
        <v>1</v>
      </c>
      <c r="K5391" s="217">
        <v>0</v>
      </c>
      <c r="L5391" s="217">
        <v>1</v>
      </c>
      <c r="M5391" s="217">
        <v>247.83720930232599</v>
      </c>
      <c r="N5391" s="217">
        <v>4.0349066341371902</v>
      </c>
      <c r="O5391" s="217">
        <v>4.0349066341371902</v>
      </c>
      <c r="P5391" s="217">
        <v>0</v>
      </c>
      <c r="Q5391" s="217">
        <v>4.0349066341371902</v>
      </c>
      <c r="R5391" s="217">
        <v>4.0349066341371902</v>
      </c>
      <c r="S5391" s="217">
        <v>0</v>
      </c>
      <c r="T5391" s="217">
        <v>4.0349066341371902</v>
      </c>
      <c r="U5391" s="217">
        <v>4.0349066341371902</v>
      </c>
      <c r="V5391" s="217">
        <v>0</v>
      </c>
      <c r="W5391" s="217">
        <v>4.0349066341371902</v>
      </c>
      <c r="X5391" s="217">
        <v>4.0349066341371902</v>
      </c>
      <c r="Y5391" s="217">
        <v>0</v>
      </c>
    </row>
    <row r="5392" spans="2:25">
      <c r="B5392" s="217" t="s">
        <v>5560</v>
      </c>
      <c r="C5392" s="217" t="s">
        <v>169</v>
      </c>
      <c r="D5392" s="217" t="s">
        <v>27</v>
      </c>
      <c r="E5392" s="217" t="s">
        <v>87</v>
      </c>
      <c r="F5392" s="217" t="s">
        <v>12</v>
      </c>
      <c r="G5392" s="217" t="s">
        <v>5</v>
      </c>
      <c r="H5392" s="217" t="s">
        <v>178</v>
      </c>
      <c r="I5392" s="217">
        <v>5</v>
      </c>
      <c r="J5392" s="217">
        <v>5</v>
      </c>
      <c r="K5392" s="217">
        <v>0</v>
      </c>
      <c r="L5392" s="217">
        <v>3</v>
      </c>
      <c r="M5392" s="217">
        <v>167.47286821705401</v>
      </c>
      <c r="N5392" s="217">
        <v>29.855582299574198</v>
      </c>
      <c r="O5392" s="217">
        <v>29.855582299574198</v>
      </c>
      <c r="P5392" s="217">
        <v>0</v>
      </c>
      <c r="Q5392" s="217">
        <v>29.855582299574198</v>
      </c>
      <c r="R5392" s="217">
        <v>29.855582299574198</v>
      </c>
      <c r="S5392" s="217">
        <v>0</v>
      </c>
      <c r="T5392" s="217">
        <v>29.855582299574198</v>
      </c>
      <c r="U5392" s="217">
        <v>29.855582299574198</v>
      </c>
      <c r="V5392" s="217">
        <v>0</v>
      </c>
      <c r="W5392" s="217">
        <v>29.855582299574198</v>
      </c>
      <c r="X5392" s="217">
        <v>29.855582299574198</v>
      </c>
      <c r="Y5392" s="217">
        <v>0</v>
      </c>
    </row>
    <row r="5393" spans="2:25">
      <c r="B5393" s="217" t="s">
        <v>5561</v>
      </c>
      <c r="C5393" s="217" t="s">
        <v>169</v>
      </c>
      <c r="D5393" s="217" t="s">
        <v>27</v>
      </c>
      <c r="E5393" s="217" t="s">
        <v>87</v>
      </c>
      <c r="F5393" s="217" t="s">
        <v>12</v>
      </c>
      <c r="G5393" s="217" t="s">
        <v>5</v>
      </c>
      <c r="H5393" s="217" t="s">
        <v>5</v>
      </c>
      <c r="I5393" s="217">
        <v>11</v>
      </c>
      <c r="J5393" s="217">
        <v>11</v>
      </c>
      <c r="K5393" s="217">
        <v>0</v>
      </c>
      <c r="L5393" s="217">
        <v>10</v>
      </c>
      <c r="M5393" s="217">
        <v>745</v>
      </c>
      <c r="N5393" s="217">
        <v>14.7651006711409</v>
      </c>
      <c r="O5393" s="217">
        <v>14.7651006711409</v>
      </c>
      <c r="P5393" s="217">
        <v>0</v>
      </c>
      <c r="Q5393" s="217">
        <v>14.7651006711409</v>
      </c>
      <c r="R5393" s="217">
        <v>14.7651006711409</v>
      </c>
      <c r="S5393" s="217">
        <v>0</v>
      </c>
      <c r="T5393" s="217">
        <v>14.7651006711409</v>
      </c>
      <c r="U5393" s="217">
        <v>14.7651006711409</v>
      </c>
      <c r="V5393" s="217">
        <v>0</v>
      </c>
      <c r="W5393" s="217">
        <v>14.7651006711409</v>
      </c>
      <c r="X5393" s="217">
        <v>14.7651006711409</v>
      </c>
      <c r="Y5393" s="217">
        <v>0</v>
      </c>
    </row>
    <row r="5394" spans="2:25">
      <c r="B5394" s="217" t="s">
        <v>5562</v>
      </c>
      <c r="C5394" s="217" t="s">
        <v>169</v>
      </c>
      <c r="D5394" s="217" t="s">
        <v>27</v>
      </c>
      <c r="E5394" s="217" t="s">
        <v>87</v>
      </c>
      <c r="F5394" s="217" t="s">
        <v>9</v>
      </c>
      <c r="G5394" s="217" t="s">
        <v>5</v>
      </c>
      <c r="H5394" s="217" t="s">
        <v>170</v>
      </c>
      <c r="I5394" s="217">
        <v>1</v>
      </c>
      <c r="J5394" s="217">
        <v>1</v>
      </c>
      <c r="K5394" s="217">
        <v>0</v>
      </c>
      <c r="L5394" s="217">
        <v>2</v>
      </c>
      <c r="M5394" s="217">
        <v>70.458612975391503</v>
      </c>
      <c r="N5394" s="217">
        <v>14.192729004603899</v>
      </c>
      <c r="O5394" s="217">
        <v>14.192729004603899</v>
      </c>
      <c r="P5394" s="217">
        <v>0</v>
      </c>
      <c r="Q5394" s="217">
        <v>14.192729004603899</v>
      </c>
      <c r="R5394" s="217">
        <v>14.192729004603899</v>
      </c>
      <c r="S5394" s="217">
        <v>0</v>
      </c>
      <c r="T5394" s="217">
        <v>14.192729004603899</v>
      </c>
      <c r="U5394" s="217">
        <v>14.192729004603899</v>
      </c>
      <c r="V5394" s="217">
        <v>0</v>
      </c>
      <c r="W5394" s="217">
        <v>14.192729004603899</v>
      </c>
      <c r="X5394" s="217">
        <v>14.192729004603899</v>
      </c>
      <c r="Y5394" s="217">
        <v>0</v>
      </c>
    </row>
    <row r="5395" spans="2:25">
      <c r="B5395" s="217" t="s">
        <v>5563</v>
      </c>
      <c r="C5395" s="217" t="s">
        <v>169</v>
      </c>
      <c r="D5395" s="217" t="s">
        <v>27</v>
      </c>
      <c r="E5395" s="217" t="s">
        <v>87</v>
      </c>
      <c r="F5395" s="217" t="s">
        <v>9</v>
      </c>
      <c r="G5395" s="217" t="s">
        <v>5</v>
      </c>
      <c r="H5395" s="217" t="s">
        <v>172</v>
      </c>
      <c r="I5395" s="217">
        <v>0</v>
      </c>
      <c r="J5395" s="217">
        <v>0</v>
      </c>
      <c r="K5395" s="217">
        <v>0</v>
      </c>
      <c r="L5395" s="217">
        <v>6</v>
      </c>
      <c r="M5395" s="217">
        <v>50.861297539149902</v>
      </c>
      <c r="N5395" s="217">
        <v>0</v>
      </c>
      <c r="O5395" s="217">
        <v>0</v>
      </c>
      <c r="P5395" s="217">
        <v>0</v>
      </c>
      <c r="Q5395" s="217">
        <v>0</v>
      </c>
      <c r="R5395" s="217">
        <v>0</v>
      </c>
      <c r="S5395" s="217">
        <v>0</v>
      </c>
      <c r="T5395" s="217">
        <v>0</v>
      </c>
      <c r="U5395" s="217">
        <v>0</v>
      </c>
      <c r="V5395" s="217">
        <v>0</v>
      </c>
      <c r="W5395" s="217">
        <v>0</v>
      </c>
      <c r="X5395" s="217">
        <v>0</v>
      </c>
      <c r="Y5395" s="217">
        <v>0</v>
      </c>
    </row>
    <row r="5396" spans="2:25">
      <c r="B5396" s="217" t="s">
        <v>5564</v>
      </c>
      <c r="C5396" s="217" t="s">
        <v>169</v>
      </c>
      <c r="D5396" s="217" t="s">
        <v>27</v>
      </c>
      <c r="E5396" s="217" t="s">
        <v>87</v>
      </c>
      <c r="F5396" s="217" t="s">
        <v>9</v>
      </c>
      <c r="G5396" s="217" t="s">
        <v>5</v>
      </c>
      <c r="H5396" s="217" t="s">
        <v>174</v>
      </c>
      <c r="I5396" s="217">
        <v>3</v>
      </c>
      <c r="J5396" s="217">
        <v>3</v>
      </c>
      <c r="K5396" s="217">
        <v>0</v>
      </c>
      <c r="L5396" s="217">
        <v>9</v>
      </c>
      <c r="M5396" s="217">
        <v>237.74049217002201</v>
      </c>
      <c r="N5396" s="217">
        <v>12.6188011668392</v>
      </c>
      <c r="O5396" s="217">
        <v>12.6188011668392</v>
      </c>
      <c r="P5396" s="217">
        <v>0</v>
      </c>
      <c r="Q5396" s="217">
        <v>12.6188011668392</v>
      </c>
      <c r="R5396" s="217">
        <v>12.6188011668392</v>
      </c>
      <c r="S5396" s="217">
        <v>0</v>
      </c>
      <c r="T5396" s="217">
        <v>12.6188011668392</v>
      </c>
      <c r="U5396" s="217">
        <v>12.6188011668392</v>
      </c>
      <c r="V5396" s="217">
        <v>0</v>
      </c>
      <c r="W5396" s="217">
        <v>12.6188011668392</v>
      </c>
      <c r="X5396" s="217">
        <v>12.6188011668392</v>
      </c>
      <c r="Y5396" s="217">
        <v>0</v>
      </c>
    </row>
    <row r="5397" spans="2:25">
      <c r="B5397" s="217" t="s">
        <v>5565</v>
      </c>
      <c r="C5397" s="217" t="s">
        <v>169</v>
      </c>
      <c r="D5397" s="217" t="s">
        <v>27</v>
      </c>
      <c r="E5397" s="217" t="s">
        <v>87</v>
      </c>
      <c r="F5397" s="217" t="s">
        <v>9</v>
      </c>
      <c r="G5397" s="217" t="s">
        <v>5</v>
      </c>
      <c r="H5397" s="217" t="s">
        <v>176</v>
      </c>
      <c r="I5397" s="217">
        <v>0</v>
      </c>
      <c r="J5397" s="217">
        <v>0</v>
      </c>
      <c r="K5397" s="217">
        <v>0</v>
      </c>
      <c r="L5397" s="217">
        <v>10</v>
      </c>
      <c r="M5397" s="217">
        <v>341.63310961968699</v>
      </c>
      <c r="N5397" s="217">
        <v>0</v>
      </c>
      <c r="O5397" s="217">
        <v>0</v>
      </c>
      <c r="P5397" s="217">
        <v>0</v>
      </c>
      <c r="Q5397" s="217">
        <v>0</v>
      </c>
      <c r="R5397" s="217">
        <v>0</v>
      </c>
      <c r="S5397" s="217">
        <v>0</v>
      </c>
      <c r="T5397" s="217">
        <v>0</v>
      </c>
      <c r="U5397" s="217">
        <v>0</v>
      </c>
      <c r="V5397" s="217">
        <v>0</v>
      </c>
      <c r="W5397" s="217">
        <v>0</v>
      </c>
      <c r="X5397" s="217">
        <v>0</v>
      </c>
      <c r="Y5397" s="217">
        <v>0</v>
      </c>
    </row>
    <row r="5398" spans="2:25">
      <c r="B5398" s="217" t="s">
        <v>5566</v>
      </c>
      <c r="C5398" s="217" t="s">
        <v>169</v>
      </c>
      <c r="D5398" s="217" t="s">
        <v>27</v>
      </c>
      <c r="E5398" s="217" t="s">
        <v>87</v>
      </c>
      <c r="F5398" s="217" t="s">
        <v>9</v>
      </c>
      <c r="G5398" s="217" t="s">
        <v>5</v>
      </c>
      <c r="H5398" s="217" t="s">
        <v>178</v>
      </c>
      <c r="I5398" s="217">
        <v>0</v>
      </c>
      <c r="J5398" s="217">
        <v>0</v>
      </c>
      <c r="K5398" s="217">
        <v>0</v>
      </c>
      <c r="L5398" s="217">
        <v>18</v>
      </c>
      <c r="M5398" s="217">
        <v>254.30648769574901</v>
      </c>
      <c r="N5398" s="217">
        <v>0</v>
      </c>
      <c r="O5398" s="217">
        <v>0</v>
      </c>
      <c r="P5398" s="217">
        <v>0</v>
      </c>
      <c r="Q5398" s="217">
        <v>0</v>
      </c>
      <c r="R5398" s="217">
        <v>0</v>
      </c>
      <c r="S5398" s="217">
        <v>0</v>
      </c>
      <c r="T5398" s="217">
        <v>0</v>
      </c>
      <c r="U5398" s="217">
        <v>0</v>
      </c>
      <c r="V5398" s="217">
        <v>0</v>
      </c>
      <c r="W5398" s="217">
        <v>0</v>
      </c>
      <c r="X5398" s="217">
        <v>0</v>
      </c>
      <c r="Y5398" s="217">
        <v>0</v>
      </c>
    </row>
    <row r="5399" spans="2:25">
      <c r="B5399" s="217" t="s">
        <v>5567</v>
      </c>
      <c r="C5399" s="217" t="s">
        <v>169</v>
      </c>
      <c r="D5399" s="217" t="s">
        <v>27</v>
      </c>
      <c r="E5399" s="217" t="s">
        <v>87</v>
      </c>
      <c r="F5399" s="217" t="s">
        <v>9</v>
      </c>
      <c r="G5399" s="217" t="s">
        <v>5</v>
      </c>
      <c r="H5399" s="217" t="s">
        <v>5</v>
      </c>
      <c r="I5399" s="217">
        <v>4</v>
      </c>
      <c r="J5399" s="217">
        <v>4</v>
      </c>
      <c r="K5399" s="217">
        <v>0</v>
      </c>
      <c r="L5399" s="217">
        <v>45</v>
      </c>
      <c r="M5399" s="217">
        <v>955</v>
      </c>
      <c r="N5399" s="217">
        <v>4.1884816753926701</v>
      </c>
      <c r="O5399" s="217">
        <v>4.1884816753926701</v>
      </c>
      <c r="P5399" s="217">
        <v>0</v>
      </c>
      <c r="Q5399" s="217">
        <v>4.1884816753926701</v>
      </c>
      <c r="R5399" s="217">
        <v>4.1884816753926701</v>
      </c>
      <c r="S5399" s="217">
        <v>0</v>
      </c>
      <c r="T5399" s="217">
        <v>4.1884816753926701</v>
      </c>
      <c r="U5399" s="217">
        <v>4.1884816753926701</v>
      </c>
      <c r="V5399" s="217">
        <v>0</v>
      </c>
      <c r="W5399" s="217">
        <v>4.1884816753926701</v>
      </c>
      <c r="X5399" s="217">
        <v>4.1884816753926701</v>
      </c>
      <c r="Y5399" s="217">
        <v>0</v>
      </c>
    </row>
    <row r="5400" spans="2:25">
      <c r="B5400" s="217" t="s">
        <v>5568</v>
      </c>
      <c r="C5400" s="217" t="s">
        <v>169</v>
      </c>
      <c r="D5400" s="217" t="s">
        <v>27</v>
      </c>
      <c r="E5400" s="217" t="s">
        <v>87</v>
      </c>
      <c r="F5400" s="217" t="s">
        <v>5</v>
      </c>
      <c r="G5400" s="217" t="s">
        <v>5</v>
      </c>
      <c r="H5400" s="217" t="s">
        <v>170</v>
      </c>
      <c r="I5400" s="217">
        <v>1</v>
      </c>
      <c r="J5400" s="217">
        <v>1</v>
      </c>
      <c r="K5400" s="217">
        <v>0</v>
      </c>
      <c r="L5400" s="217">
        <v>3</v>
      </c>
      <c r="M5400" s="217">
        <v>134.61365173508099</v>
      </c>
      <c r="N5400" s="217">
        <v>7.4286670565032402</v>
      </c>
      <c r="O5400" s="217">
        <v>7.4286670565032402</v>
      </c>
      <c r="P5400" s="217">
        <v>0</v>
      </c>
      <c r="Q5400" s="217">
        <v>7.4286670565032402</v>
      </c>
      <c r="R5400" s="217">
        <v>7.4286670565032402</v>
      </c>
      <c r="S5400" s="217">
        <v>0</v>
      </c>
      <c r="T5400" s="217">
        <v>7.4286670565032402</v>
      </c>
      <c r="U5400" s="217">
        <v>7.4286670565032402</v>
      </c>
      <c r="V5400" s="217">
        <v>0</v>
      </c>
      <c r="W5400" s="217">
        <v>7.4286670565032402</v>
      </c>
      <c r="X5400" s="217">
        <v>7.4286670565032402</v>
      </c>
      <c r="Y5400" s="217">
        <v>0</v>
      </c>
    </row>
    <row r="5401" spans="2:25">
      <c r="B5401" s="217" t="s">
        <v>5569</v>
      </c>
      <c r="C5401" s="217" t="s">
        <v>169</v>
      </c>
      <c r="D5401" s="217" t="s">
        <v>27</v>
      </c>
      <c r="E5401" s="217" t="s">
        <v>87</v>
      </c>
      <c r="F5401" s="217" t="s">
        <v>5</v>
      </c>
      <c r="G5401" s="217" t="s">
        <v>5</v>
      </c>
      <c r="H5401" s="217" t="s">
        <v>172</v>
      </c>
      <c r="I5401" s="217">
        <v>2</v>
      </c>
      <c r="J5401" s="217">
        <v>2</v>
      </c>
      <c r="K5401" s="217">
        <v>0</v>
      </c>
      <c r="L5401" s="217">
        <v>7</v>
      </c>
      <c r="M5401" s="217">
        <v>106.101607616669</v>
      </c>
      <c r="N5401" s="217">
        <v>18.8498557649167</v>
      </c>
      <c r="O5401" s="217">
        <v>18.8498557649167</v>
      </c>
      <c r="P5401" s="217">
        <v>0</v>
      </c>
      <c r="Q5401" s="217">
        <v>18.8498557649167</v>
      </c>
      <c r="R5401" s="217">
        <v>18.8498557649167</v>
      </c>
      <c r="S5401" s="217">
        <v>0</v>
      </c>
      <c r="T5401" s="217">
        <v>18.8498557649167</v>
      </c>
      <c r="U5401" s="217">
        <v>18.8498557649167</v>
      </c>
      <c r="V5401" s="217">
        <v>0</v>
      </c>
      <c r="W5401" s="217">
        <v>18.8498557649167</v>
      </c>
      <c r="X5401" s="217">
        <v>18.8498557649167</v>
      </c>
      <c r="Y5401" s="217">
        <v>0</v>
      </c>
    </row>
    <row r="5402" spans="2:25">
      <c r="B5402" s="217" t="s">
        <v>5570</v>
      </c>
      <c r="C5402" s="217" t="s">
        <v>169</v>
      </c>
      <c r="D5402" s="217" t="s">
        <v>27</v>
      </c>
      <c r="E5402" s="217" t="s">
        <v>87</v>
      </c>
      <c r="F5402" s="217" t="s">
        <v>5</v>
      </c>
      <c r="G5402" s="217" t="s">
        <v>5</v>
      </c>
      <c r="H5402" s="217" t="s">
        <v>174</v>
      </c>
      <c r="I5402" s="217">
        <v>6</v>
      </c>
      <c r="J5402" s="217">
        <v>6</v>
      </c>
      <c r="K5402" s="217">
        <v>0</v>
      </c>
      <c r="L5402" s="217">
        <v>13</v>
      </c>
      <c r="M5402" s="217">
        <v>448.03506581343299</v>
      </c>
      <c r="N5402" s="217">
        <v>13.3918089404602</v>
      </c>
      <c r="O5402" s="217">
        <v>13.3918089404602</v>
      </c>
      <c r="P5402" s="217">
        <v>0</v>
      </c>
      <c r="Q5402" s="217">
        <v>13.3918089404602</v>
      </c>
      <c r="R5402" s="217">
        <v>13.3918089404602</v>
      </c>
      <c r="S5402" s="217">
        <v>0</v>
      </c>
      <c r="T5402" s="217">
        <v>13.3918089404602</v>
      </c>
      <c r="U5402" s="217">
        <v>13.3918089404602</v>
      </c>
      <c r="V5402" s="217">
        <v>0</v>
      </c>
      <c r="W5402" s="217">
        <v>13.3918089404602</v>
      </c>
      <c r="X5402" s="217">
        <v>13.3918089404602</v>
      </c>
      <c r="Y5402" s="217">
        <v>0</v>
      </c>
    </row>
    <row r="5403" spans="2:25">
      <c r="B5403" s="217" t="s">
        <v>5571</v>
      </c>
      <c r="C5403" s="217" t="s">
        <v>169</v>
      </c>
      <c r="D5403" s="217" t="s">
        <v>27</v>
      </c>
      <c r="E5403" s="217" t="s">
        <v>87</v>
      </c>
      <c r="F5403" s="217" t="s">
        <v>5</v>
      </c>
      <c r="G5403" s="217" t="s">
        <v>5</v>
      </c>
      <c r="H5403" s="217" t="s">
        <v>176</v>
      </c>
      <c r="I5403" s="217">
        <v>1</v>
      </c>
      <c r="J5403" s="217">
        <v>1</v>
      </c>
      <c r="K5403" s="217">
        <v>0</v>
      </c>
      <c r="L5403" s="217">
        <v>11</v>
      </c>
      <c r="M5403" s="217">
        <v>589.47031892201198</v>
      </c>
      <c r="N5403" s="217">
        <v>1.69643825634637</v>
      </c>
      <c r="O5403" s="217">
        <v>1.69643825634637</v>
      </c>
      <c r="P5403" s="217">
        <v>0</v>
      </c>
      <c r="Q5403" s="217">
        <v>1.69643825634637</v>
      </c>
      <c r="R5403" s="217">
        <v>1.69643825634637</v>
      </c>
      <c r="S5403" s="217">
        <v>0</v>
      </c>
      <c r="T5403" s="217">
        <v>1.69643825634637</v>
      </c>
      <c r="U5403" s="217">
        <v>1.69643825634637</v>
      </c>
      <c r="V5403" s="217">
        <v>0</v>
      </c>
      <c r="W5403" s="217">
        <v>1.69643825634637</v>
      </c>
      <c r="X5403" s="217">
        <v>1.69643825634637</v>
      </c>
      <c r="Y5403" s="217">
        <v>0</v>
      </c>
    </row>
    <row r="5404" spans="2:25">
      <c r="B5404" s="217" t="s">
        <v>5572</v>
      </c>
      <c r="C5404" s="217" t="s">
        <v>169</v>
      </c>
      <c r="D5404" s="217" t="s">
        <v>27</v>
      </c>
      <c r="E5404" s="217" t="s">
        <v>87</v>
      </c>
      <c r="F5404" s="217" t="s">
        <v>5</v>
      </c>
      <c r="G5404" s="217" t="s">
        <v>5</v>
      </c>
      <c r="H5404" s="217" t="s">
        <v>178</v>
      </c>
      <c r="I5404" s="217">
        <v>5</v>
      </c>
      <c r="J5404" s="217">
        <v>5</v>
      </c>
      <c r="K5404" s="217">
        <v>0</v>
      </c>
      <c r="L5404" s="217">
        <v>21</v>
      </c>
      <c r="M5404" s="217">
        <v>421.77935591280402</v>
      </c>
      <c r="N5404" s="217">
        <v>11.854539417129899</v>
      </c>
      <c r="O5404" s="217">
        <v>11.854539417129899</v>
      </c>
      <c r="P5404" s="217">
        <v>0</v>
      </c>
      <c r="Q5404" s="217">
        <v>11.854539417129899</v>
      </c>
      <c r="R5404" s="217">
        <v>11.854539417129899</v>
      </c>
      <c r="S5404" s="217">
        <v>0</v>
      </c>
      <c r="T5404" s="217">
        <v>11.854539417129899</v>
      </c>
      <c r="U5404" s="217">
        <v>11.854539417129899</v>
      </c>
      <c r="V5404" s="217">
        <v>0</v>
      </c>
      <c r="W5404" s="217">
        <v>11.854539417129899</v>
      </c>
      <c r="X5404" s="217">
        <v>11.854539417129899</v>
      </c>
      <c r="Y5404" s="217">
        <v>0</v>
      </c>
    </row>
    <row r="5405" spans="2:25">
      <c r="B5405" s="217" t="s">
        <v>5573</v>
      </c>
      <c r="C5405" s="217" t="s">
        <v>169</v>
      </c>
      <c r="D5405" s="217" t="s">
        <v>27</v>
      </c>
      <c r="E5405" s="217" t="s">
        <v>87</v>
      </c>
      <c r="F5405" s="217" t="s">
        <v>5</v>
      </c>
      <c r="G5405" s="217" t="s">
        <v>5</v>
      </c>
      <c r="H5405" s="217" t="s">
        <v>5</v>
      </c>
      <c r="I5405" s="217">
        <v>15</v>
      </c>
      <c r="J5405" s="217">
        <v>15</v>
      </c>
      <c r="K5405" s="217">
        <v>0</v>
      </c>
      <c r="L5405" s="217">
        <v>55</v>
      </c>
      <c r="M5405" s="217">
        <v>1700</v>
      </c>
      <c r="N5405" s="217">
        <v>8.8235294117647101</v>
      </c>
      <c r="O5405" s="217">
        <v>8.8235294117647101</v>
      </c>
      <c r="P5405" s="217">
        <v>0</v>
      </c>
      <c r="Q5405" s="217">
        <v>8.8235294117647101</v>
      </c>
      <c r="R5405" s="217">
        <v>8.8235294117647101</v>
      </c>
      <c r="S5405" s="217">
        <v>0</v>
      </c>
      <c r="T5405" s="217">
        <v>8.8235294117647101</v>
      </c>
      <c r="U5405" s="217">
        <v>8.8235294117647101</v>
      </c>
      <c r="V5405" s="217">
        <v>0</v>
      </c>
      <c r="W5405" s="217">
        <v>8.8235294117647101</v>
      </c>
      <c r="X5405" s="217">
        <v>8.8235294117647101</v>
      </c>
      <c r="Y5405" s="217">
        <v>0</v>
      </c>
    </row>
    <row r="5406" spans="2:25">
      <c r="B5406" s="217" t="s">
        <v>5574</v>
      </c>
      <c r="C5406" s="217" t="s">
        <v>169</v>
      </c>
      <c r="D5406" s="217" t="s">
        <v>27</v>
      </c>
      <c r="E5406" s="217" t="s">
        <v>88</v>
      </c>
      <c r="F5406" s="217" t="s">
        <v>12</v>
      </c>
      <c r="G5406" s="217" t="s">
        <v>10</v>
      </c>
      <c r="H5406" s="217" t="s">
        <v>170</v>
      </c>
      <c r="I5406" s="217">
        <v>0</v>
      </c>
      <c r="J5406" s="217">
        <v>0</v>
      </c>
      <c r="K5406" s="217">
        <v>0</v>
      </c>
      <c r="L5406" s="217">
        <v>0</v>
      </c>
      <c r="M5406" s="217">
        <v>0</v>
      </c>
    </row>
    <row r="5407" spans="2:25">
      <c r="B5407" s="217" t="s">
        <v>5575</v>
      </c>
      <c r="C5407" s="217" t="s">
        <v>169</v>
      </c>
      <c r="D5407" s="217" t="s">
        <v>27</v>
      </c>
      <c r="E5407" s="217" t="s">
        <v>88</v>
      </c>
      <c r="F5407" s="217" t="s">
        <v>12</v>
      </c>
      <c r="G5407" s="217" t="s">
        <v>10</v>
      </c>
      <c r="H5407" s="217" t="s">
        <v>172</v>
      </c>
      <c r="I5407" s="217">
        <v>0</v>
      </c>
      <c r="J5407" s="217">
        <v>0</v>
      </c>
      <c r="K5407" s="217">
        <v>0</v>
      </c>
      <c r="L5407" s="217">
        <v>0</v>
      </c>
      <c r="M5407" s="217">
        <v>0</v>
      </c>
    </row>
    <row r="5408" spans="2:25">
      <c r="B5408" s="217" t="s">
        <v>5576</v>
      </c>
      <c r="C5408" s="217" t="s">
        <v>169</v>
      </c>
      <c r="D5408" s="217" t="s">
        <v>27</v>
      </c>
      <c r="E5408" s="217" t="s">
        <v>88</v>
      </c>
      <c r="F5408" s="217" t="s">
        <v>12</v>
      </c>
      <c r="G5408" s="217" t="s">
        <v>10</v>
      </c>
      <c r="H5408" s="217" t="s">
        <v>174</v>
      </c>
      <c r="I5408" s="217">
        <v>0</v>
      </c>
      <c r="J5408" s="217">
        <v>0</v>
      </c>
      <c r="K5408" s="217">
        <v>0</v>
      </c>
      <c r="L5408" s="217">
        <v>2</v>
      </c>
      <c r="M5408" s="217">
        <v>30</v>
      </c>
      <c r="N5408" s="217">
        <v>0</v>
      </c>
      <c r="O5408" s="217">
        <v>0</v>
      </c>
      <c r="P5408" s="217">
        <v>0</v>
      </c>
      <c r="Q5408" s="217">
        <v>0</v>
      </c>
      <c r="R5408" s="217">
        <v>0</v>
      </c>
      <c r="S5408" s="217">
        <v>0</v>
      </c>
      <c r="T5408" s="217">
        <v>0</v>
      </c>
      <c r="U5408" s="217">
        <v>0</v>
      </c>
      <c r="V5408" s="217">
        <v>0</v>
      </c>
      <c r="W5408" s="217">
        <v>0</v>
      </c>
      <c r="X5408" s="217">
        <v>0</v>
      </c>
      <c r="Y5408" s="217">
        <v>0</v>
      </c>
    </row>
    <row r="5409" spans="2:25">
      <c r="B5409" s="217" t="s">
        <v>5577</v>
      </c>
      <c r="C5409" s="217" t="s">
        <v>169</v>
      </c>
      <c r="D5409" s="217" t="s">
        <v>27</v>
      </c>
      <c r="E5409" s="217" t="s">
        <v>88</v>
      </c>
      <c r="F5409" s="217" t="s">
        <v>12</v>
      </c>
      <c r="G5409" s="217" t="s">
        <v>10</v>
      </c>
      <c r="H5409" s="217" t="s">
        <v>176</v>
      </c>
      <c r="I5409" s="217">
        <v>0</v>
      </c>
      <c r="J5409" s="217">
        <v>0</v>
      </c>
      <c r="K5409" s="217">
        <v>0</v>
      </c>
      <c r="L5409" s="217">
        <v>2</v>
      </c>
      <c r="M5409" s="217">
        <v>50</v>
      </c>
      <c r="N5409" s="217">
        <v>0</v>
      </c>
      <c r="O5409" s="217">
        <v>0</v>
      </c>
      <c r="P5409" s="217">
        <v>0</v>
      </c>
      <c r="Q5409" s="217">
        <v>0</v>
      </c>
      <c r="R5409" s="217">
        <v>0</v>
      </c>
      <c r="S5409" s="217">
        <v>0</v>
      </c>
      <c r="T5409" s="217">
        <v>0</v>
      </c>
      <c r="U5409" s="217">
        <v>0</v>
      </c>
      <c r="V5409" s="217">
        <v>0</v>
      </c>
      <c r="W5409" s="217">
        <v>0</v>
      </c>
      <c r="X5409" s="217">
        <v>0</v>
      </c>
      <c r="Y5409" s="217">
        <v>0</v>
      </c>
    </row>
    <row r="5410" spans="2:25">
      <c r="B5410" s="217" t="s">
        <v>5578</v>
      </c>
      <c r="C5410" s="217" t="s">
        <v>169</v>
      </c>
      <c r="D5410" s="217" t="s">
        <v>27</v>
      </c>
      <c r="E5410" s="217" t="s">
        <v>88</v>
      </c>
      <c r="F5410" s="217" t="s">
        <v>12</v>
      </c>
      <c r="G5410" s="217" t="s">
        <v>10</v>
      </c>
      <c r="H5410" s="217" t="s">
        <v>178</v>
      </c>
      <c r="I5410" s="217">
        <v>0</v>
      </c>
      <c r="J5410" s="217">
        <v>0</v>
      </c>
      <c r="K5410" s="217">
        <v>0</v>
      </c>
      <c r="L5410" s="217">
        <v>3</v>
      </c>
      <c r="M5410" s="217">
        <v>30</v>
      </c>
      <c r="N5410" s="217">
        <v>0</v>
      </c>
      <c r="O5410" s="217">
        <v>0</v>
      </c>
      <c r="P5410" s="217">
        <v>0</v>
      </c>
      <c r="Q5410" s="217">
        <v>0</v>
      </c>
      <c r="R5410" s="217">
        <v>0</v>
      </c>
      <c r="S5410" s="217">
        <v>0</v>
      </c>
      <c r="T5410" s="217">
        <v>0</v>
      </c>
      <c r="U5410" s="217">
        <v>0</v>
      </c>
      <c r="V5410" s="217">
        <v>0</v>
      </c>
      <c r="W5410" s="217">
        <v>0</v>
      </c>
      <c r="X5410" s="217">
        <v>0</v>
      </c>
      <c r="Y5410" s="217">
        <v>0</v>
      </c>
    </row>
    <row r="5411" spans="2:25">
      <c r="B5411" s="217" t="s">
        <v>5579</v>
      </c>
      <c r="C5411" s="217" t="s">
        <v>169</v>
      </c>
      <c r="D5411" s="217" t="s">
        <v>27</v>
      </c>
      <c r="E5411" s="217" t="s">
        <v>88</v>
      </c>
      <c r="F5411" s="217" t="s">
        <v>12</v>
      </c>
      <c r="G5411" s="217" t="s">
        <v>10</v>
      </c>
      <c r="H5411" s="217" t="s">
        <v>5</v>
      </c>
      <c r="I5411" s="217">
        <v>0</v>
      </c>
      <c r="J5411" s="217">
        <v>0</v>
      </c>
      <c r="K5411" s="217">
        <v>0</v>
      </c>
      <c r="L5411" s="217">
        <v>7</v>
      </c>
      <c r="M5411" s="217">
        <v>110</v>
      </c>
      <c r="N5411" s="217">
        <v>0</v>
      </c>
      <c r="O5411" s="217">
        <v>0</v>
      </c>
      <c r="P5411" s="217">
        <v>0</v>
      </c>
      <c r="Q5411" s="217">
        <v>0</v>
      </c>
      <c r="R5411" s="217">
        <v>0</v>
      </c>
      <c r="S5411" s="217">
        <v>0</v>
      </c>
      <c r="T5411" s="217">
        <v>0</v>
      </c>
      <c r="U5411" s="217">
        <v>0</v>
      </c>
      <c r="V5411" s="217">
        <v>0</v>
      </c>
      <c r="W5411" s="217">
        <v>0</v>
      </c>
      <c r="X5411" s="217">
        <v>0</v>
      </c>
      <c r="Y5411" s="217">
        <v>0</v>
      </c>
    </row>
    <row r="5412" spans="2:25">
      <c r="B5412" s="217" t="s">
        <v>5580</v>
      </c>
      <c r="C5412" s="217" t="s">
        <v>169</v>
      </c>
      <c r="D5412" s="217" t="s">
        <v>27</v>
      </c>
      <c r="E5412" s="217" t="s">
        <v>88</v>
      </c>
      <c r="F5412" s="217" t="s">
        <v>9</v>
      </c>
      <c r="G5412" s="217" t="s">
        <v>10</v>
      </c>
      <c r="H5412" s="217" t="s">
        <v>170</v>
      </c>
      <c r="I5412" s="217">
        <v>0</v>
      </c>
      <c r="J5412" s="217">
        <v>0</v>
      </c>
      <c r="K5412" s="217">
        <v>0</v>
      </c>
      <c r="L5412" s="217">
        <v>0</v>
      </c>
      <c r="M5412" s="217">
        <v>9.2307692307692299</v>
      </c>
      <c r="N5412" s="217">
        <v>0</v>
      </c>
      <c r="O5412" s="217">
        <v>0</v>
      </c>
      <c r="P5412" s="217">
        <v>0</v>
      </c>
      <c r="Q5412" s="217">
        <v>0</v>
      </c>
      <c r="R5412" s="217">
        <v>0</v>
      </c>
      <c r="S5412" s="217">
        <v>0</v>
      </c>
      <c r="T5412" s="217">
        <v>0</v>
      </c>
      <c r="U5412" s="217">
        <v>0</v>
      </c>
      <c r="V5412" s="217">
        <v>0</v>
      </c>
      <c r="W5412" s="217">
        <v>0</v>
      </c>
      <c r="X5412" s="217">
        <v>0</v>
      </c>
      <c r="Y5412" s="217">
        <v>0</v>
      </c>
    </row>
    <row r="5413" spans="2:25">
      <c r="B5413" s="217" t="s">
        <v>5581</v>
      </c>
      <c r="C5413" s="217" t="s">
        <v>169</v>
      </c>
      <c r="D5413" s="217" t="s">
        <v>27</v>
      </c>
      <c r="E5413" s="217" t="s">
        <v>88</v>
      </c>
      <c r="F5413" s="217" t="s">
        <v>9</v>
      </c>
      <c r="G5413" s="217" t="s">
        <v>10</v>
      </c>
      <c r="H5413" s="217" t="s">
        <v>172</v>
      </c>
      <c r="I5413" s="217">
        <v>0</v>
      </c>
      <c r="J5413" s="217">
        <v>0</v>
      </c>
      <c r="K5413" s="217">
        <v>0</v>
      </c>
      <c r="L5413" s="217">
        <v>0</v>
      </c>
      <c r="M5413" s="217">
        <v>9.2307692307692299</v>
      </c>
      <c r="N5413" s="217">
        <v>0</v>
      </c>
      <c r="O5413" s="217">
        <v>0</v>
      </c>
      <c r="P5413" s="217">
        <v>0</v>
      </c>
      <c r="Q5413" s="217">
        <v>0</v>
      </c>
      <c r="R5413" s="217">
        <v>0</v>
      </c>
      <c r="S5413" s="217">
        <v>0</v>
      </c>
      <c r="T5413" s="217">
        <v>0</v>
      </c>
      <c r="U5413" s="217">
        <v>0</v>
      </c>
      <c r="V5413" s="217">
        <v>0</v>
      </c>
      <c r="W5413" s="217">
        <v>0</v>
      </c>
      <c r="X5413" s="217">
        <v>0</v>
      </c>
      <c r="Y5413" s="217">
        <v>0</v>
      </c>
    </row>
    <row r="5414" spans="2:25">
      <c r="B5414" s="217" t="s">
        <v>5582</v>
      </c>
      <c r="C5414" s="217" t="s">
        <v>169</v>
      </c>
      <c r="D5414" s="217" t="s">
        <v>27</v>
      </c>
      <c r="E5414" s="217" t="s">
        <v>88</v>
      </c>
      <c r="F5414" s="217" t="s">
        <v>9</v>
      </c>
      <c r="G5414" s="217" t="s">
        <v>10</v>
      </c>
      <c r="H5414" s="217" t="s">
        <v>174</v>
      </c>
      <c r="I5414" s="217">
        <v>0</v>
      </c>
      <c r="J5414" s="217">
        <v>0</v>
      </c>
      <c r="K5414" s="217">
        <v>0</v>
      </c>
      <c r="L5414" s="217">
        <v>0</v>
      </c>
      <c r="M5414" s="217">
        <v>27.692307692307701</v>
      </c>
      <c r="N5414" s="217">
        <v>0</v>
      </c>
      <c r="O5414" s="217">
        <v>0</v>
      </c>
      <c r="P5414" s="217">
        <v>0</v>
      </c>
      <c r="Q5414" s="217">
        <v>0</v>
      </c>
      <c r="R5414" s="217">
        <v>0</v>
      </c>
      <c r="S5414" s="217">
        <v>0</v>
      </c>
      <c r="T5414" s="217">
        <v>0</v>
      </c>
      <c r="U5414" s="217">
        <v>0</v>
      </c>
      <c r="V5414" s="217">
        <v>0</v>
      </c>
      <c r="W5414" s="217">
        <v>0</v>
      </c>
      <c r="X5414" s="217">
        <v>0</v>
      </c>
      <c r="Y5414" s="217">
        <v>0</v>
      </c>
    </row>
    <row r="5415" spans="2:25">
      <c r="B5415" s="217" t="s">
        <v>5583</v>
      </c>
      <c r="C5415" s="217" t="s">
        <v>169</v>
      </c>
      <c r="D5415" s="217" t="s">
        <v>27</v>
      </c>
      <c r="E5415" s="217" t="s">
        <v>88</v>
      </c>
      <c r="F5415" s="217" t="s">
        <v>9</v>
      </c>
      <c r="G5415" s="217" t="s">
        <v>10</v>
      </c>
      <c r="H5415" s="217" t="s">
        <v>176</v>
      </c>
      <c r="I5415" s="217">
        <v>0</v>
      </c>
      <c r="J5415" s="217">
        <v>0</v>
      </c>
      <c r="K5415" s="217">
        <v>0</v>
      </c>
      <c r="L5415" s="217">
        <v>2</v>
      </c>
      <c r="M5415" s="217">
        <v>36.923076923076898</v>
      </c>
      <c r="N5415" s="217">
        <v>0</v>
      </c>
      <c r="O5415" s="217">
        <v>0</v>
      </c>
      <c r="P5415" s="217">
        <v>0</v>
      </c>
      <c r="Q5415" s="217">
        <v>0</v>
      </c>
      <c r="R5415" s="217">
        <v>0</v>
      </c>
      <c r="S5415" s="217">
        <v>0</v>
      </c>
      <c r="T5415" s="217">
        <v>0</v>
      </c>
      <c r="U5415" s="217">
        <v>0</v>
      </c>
      <c r="V5415" s="217">
        <v>0</v>
      </c>
      <c r="W5415" s="217">
        <v>0</v>
      </c>
      <c r="X5415" s="217">
        <v>0</v>
      </c>
      <c r="Y5415" s="217">
        <v>0</v>
      </c>
    </row>
    <row r="5416" spans="2:25">
      <c r="B5416" s="217" t="s">
        <v>5584</v>
      </c>
      <c r="C5416" s="217" t="s">
        <v>169</v>
      </c>
      <c r="D5416" s="217" t="s">
        <v>27</v>
      </c>
      <c r="E5416" s="217" t="s">
        <v>88</v>
      </c>
      <c r="F5416" s="217" t="s">
        <v>9</v>
      </c>
      <c r="G5416" s="217" t="s">
        <v>10</v>
      </c>
      <c r="H5416" s="217" t="s">
        <v>178</v>
      </c>
      <c r="I5416" s="217">
        <v>0</v>
      </c>
      <c r="J5416" s="217">
        <v>0</v>
      </c>
      <c r="K5416" s="217">
        <v>0</v>
      </c>
      <c r="L5416" s="217">
        <v>2</v>
      </c>
      <c r="M5416" s="217">
        <v>36.923076923076898</v>
      </c>
      <c r="N5416" s="217">
        <v>0</v>
      </c>
      <c r="O5416" s="217">
        <v>0</v>
      </c>
      <c r="P5416" s="217">
        <v>0</v>
      </c>
      <c r="Q5416" s="217">
        <v>0</v>
      </c>
      <c r="R5416" s="217">
        <v>0</v>
      </c>
      <c r="S5416" s="217">
        <v>0</v>
      </c>
      <c r="T5416" s="217">
        <v>0</v>
      </c>
      <c r="U5416" s="217">
        <v>0</v>
      </c>
      <c r="V5416" s="217">
        <v>0</v>
      </c>
      <c r="W5416" s="217">
        <v>0</v>
      </c>
      <c r="X5416" s="217">
        <v>0</v>
      </c>
      <c r="Y5416" s="217">
        <v>0</v>
      </c>
    </row>
    <row r="5417" spans="2:25">
      <c r="B5417" s="217" t="s">
        <v>5585</v>
      </c>
      <c r="C5417" s="217" t="s">
        <v>169</v>
      </c>
      <c r="D5417" s="217" t="s">
        <v>27</v>
      </c>
      <c r="E5417" s="217" t="s">
        <v>88</v>
      </c>
      <c r="F5417" s="217" t="s">
        <v>9</v>
      </c>
      <c r="G5417" s="217" t="s">
        <v>10</v>
      </c>
      <c r="H5417" s="217" t="s">
        <v>5</v>
      </c>
      <c r="I5417" s="217">
        <v>0</v>
      </c>
      <c r="J5417" s="217">
        <v>0</v>
      </c>
      <c r="K5417" s="217">
        <v>0</v>
      </c>
      <c r="L5417" s="217">
        <v>4</v>
      </c>
      <c r="M5417" s="217">
        <v>120</v>
      </c>
      <c r="N5417" s="217">
        <v>0</v>
      </c>
      <c r="O5417" s="217">
        <v>0</v>
      </c>
      <c r="P5417" s="217">
        <v>0</v>
      </c>
      <c r="Q5417" s="217">
        <v>0</v>
      </c>
      <c r="R5417" s="217">
        <v>0</v>
      </c>
      <c r="S5417" s="217">
        <v>0</v>
      </c>
      <c r="T5417" s="217">
        <v>0</v>
      </c>
      <c r="U5417" s="217">
        <v>0</v>
      </c>
      <c r="V5417" s="217">
        <v>0</v>
      </c>
      <c r="W5417" s="217">
        <v>0</v>
      </c>
      <c r="X5417" s="217">
        <v>0</v>
      </c>
      <c r="Y5417" s="217">
        <v>0</v>
      </c>
    </row>
    <row r="5418" spans="2:25">
      <c r="B5418" s="217" t="s">
        <v>5586</v>
      </c>
      <c r="C5418" s="217" t="s">
        <v>169</v>
      </c>
      <c r="D5418" s="217" t="s">
        <v>27</v>
      </c>
      <c r="E5418" s="217" t="s">
        <v>88</v>
      </c>
      <c r="F5418" s="217" t="s">
        <v>5</v>
      </c>
      <c r="G5418" s="217" t="s">
        <v>10</v>
      </c>
      <c r="H5418" s="217" t="s">
        <v>170</v>
      </c>
      <c r="I5418" s="217">
        <v>0</v>
      </c>
      <c r="J5418" s="217">
        <v>0</v>
      </c>
      <c r="K5418" s="217">
        <v>0</v>
      </c>
      <c r="L5418" s="217">
        <v>0</v>
      </c>
      <c r="M5418" s="217">
        <v>9.2307692307692299</v>
      </c>
      <c r="N5418" s="217">
        <v>0</v>
      </c>
      <c r="O5418" s="217">
        <v>0</v>
      </c>
      <c r="P5418" s="217">
        <v>0</v>
      </c>
      <c r="Q5418" s="217">
        <v>0</v>
      </c>
      <c r="R5418" s="217">
        <v>0</v>
      </c>
      <c r="S5418" s="217">
        <v>0</v>
      </c>
      <c r="T5418" s="217">
        <v>0</v>
      </c>
      <c r="U5418" s="217">
        <v>0</v>
      </c>
      <c r="V5418" s="217">
        <v>0</v>
      </c>
      <c r="W5418" s="217">
        <v>0</v>
      </c>
      <c r="X5418" s="217">
        <v>0</v>
      </c>
      <c r="Y5418" s="217">
        <v>0</v>
      </c>
    </row>
    <row r="5419" spans="2:25">
      <c r="B5419" s="217" t="s">
        <v>5587</v>
      </c>
      <c r="C5419" s="217" t="s">
        <v>169</v>
      </c>
      <c r="D5419" s="217" t="s">
        <v>27</v>
      </c>
      <c r="E5419" s="217" t="s">
        <v>88</v>
      </c>
      <c r="F5419" s="217" t="s">
        <v>5</v>
      </c>
      <c r="G5419" s="217" t="s">
        <v>10</v>
      </c>
      <c r="H5419" s="217" t="s">
        <v>172</v>
      </c>
      <c r="I5419" s="217">
        <v>0</v>
      </c>
      <c r="J5419" s="217">
        <v>0</v>
      </c>
      <c r="K5419" s="217">
        <v>0</v>
      </c>
      <c r="L5419" s="217">
        <v>0</v>
      </c>
      <c r="M5419" s="217">
        <v>9.2307692307692299</v>
      </c>
      <c r="N5419" s="217">
        <v>0</v>
      </c>
      <c r="O5419" s="217">
        <v>0</v>
      </c>
      <c r="P5419" s="217">
        <v>0</v>
      </c>
      <c r="Q5419" s="217">
        <v>0</v>
      </c>
      <c r="R5419" s="217">
        <v>0</v>
      </c>
      <c r="S5419" s="217">
        <v>0</v>
      </c>
      <c r="T5419" s="217">
        <v>0</v>
      </c>
      <c r="U5419" s="217">
        <v>0</v>
      </c>
      <c r="V5419" s="217">
        <v>0</v>
      </c>
      <c r="W5419" s="217">
        <v>0</v>
      </c>
      <c r="X5419" s="217">
        <v>0</v>
      </c>
      <c r="Y5419" s="217">
        <v>0</v>
      </c>
    </row>
    <row r="5420" spans="2:25">
      <c r="B5420" s="217" t="s">
        <v>5588</v>
      </c>
      <c r="C5420" s="217" t="s">
        <v>169</v>
      </c>
      <c r="D5420" s="217" t="s">
        <v>27</v>
      </c>
      <c r="E5420" s="217" t="s">
        <v>88</v>
      </c>
      <c r="F5420" s="217" t="s">
        <v>5</v>
      </c>
      <c r="G5420" s="217" t="s">
        <v>10</v>
      </c>
      <c r="H5420" s="217" t="s">
        <v>174</v>
      </c>
      <c r="I5420" s="217">
        <v>0</v>
      </c>
      <c r="J5420" s="217">
        <v>0</v>
      </c>
      <c r="K5420" s="217">
        <v>0</v>
      </c>
      <c r="L5420" s="217">
        <v>2</v>
      </c>
      <c r="M5420" s="217">
        <v>57.692307692307701</v>
      </c>
      <c r="N5420" s="217">
        <v>0</v>
      </c>
      <c r="O5420" s="217">
        <v>0</v>
      </c>
      <c r="P5420" s="217">
        <v>0</v>
      </c>
      <c r="Q5420" s="217">
        <v>0</v>
      </c>
      <c r="R5420" s="217">
        <v>0</v>
      </c>
      <c r="S5420" s="217">
        <v>0</v>
      </c>
      <c r="T5420" s="217">
        <v>0</v>
      </c>
      <c r="U5420" s="217">
        <v>0</v>
      </c>
      <c r="V5420" s="217">
        <v>0</v>
      </c>
      <c r="W5420" s="217">
        <v>0</v>
      </c>
      <c r="X5420" s="217">
        <v>0</v>
      </c>
      <c r="Y5420" s="217">
        <v>0</v>
      </c>
    </row>
    <row r="5421" spans="2:25">
      <c r="B5421" s="217" t="s">
        <v>5589</v>
      </c>
      <c r="C5421" s="217" t="s">
        <v>169</v>
      </c>
      <c r="D5421" s="217" t="s">
        <v>27</v>
      </c>
      <c r="E5421" s="217" t="s">
        <v>88</v>
      </c>
      <c r="F5421" s="217" t="s">
        <v>5</v>
      </c>
      <c r="G5421" s="217" t="s">
        <v>10</v>
      </c>
      <c r="H5421" s="217" t="s">
        <v>176</v>
      </c>
      <c r="I5421" s="217">
        <v>0</v>
      </c>
      <c r="J5421" s="217">
        <v>0</v>
      </c>
      <c r="K5421" s="217">
        <v>0</v>
      </c>
      <c r="L5421" s="217">
        <v>4</v>
      </c>
      <c r="M5421" s="217">
        <v>86.923076923076906</v>
      </c>
      <c r="N5421" s="217">
        <v>0</v>
      </c>
      <c r="O5421" s="217">
        <v>0</v>
      </c>
      <c r="P5421" s="217">
        <v>0</v>
      </c>
      <c r="Q5421" s="217">
        <v>0</v>
      </c>
      <c r="R5421" s="217">
        <v>0</v>
      </c>
      <c r="S5421" s="217">
        <v>0</v>
      </c>
      <c r="T5421" s="217">
        <v>0</v>
      </c>
      <c r="U5421" s="217">
        <v>0</v>
      </c>
      <c r="V5421" s="217">
        <v>0</v>
      </c>
      <c r="W5421" s="217">
        <v>0</v>
      </c>
      <c r="X5421" s="217">
        <v>0</v>
      </c>
      <c r="Y5421" s="217">
        <v>0</v>
      </c>
    </row>
    <row r="5422" spans="2:25">
      <c r="B5422" s="217" t="s">
        <v>5590</v>
      </c>
      <c r="C5422" s="217" t="s">
        <v>169</v>
      </c>
      <c r="D5422" s="217" t="s">
        <v>27</v>
      </c>
      <c r="E5422" s="217" t="s">
        <v>88</v>
      </c>
      <c r="F5422" s="217" t="s">
        <v>5</v>
      </c>
      <c r="G5422" s="217" t="s">
        <v>10</v>
      </c>
      <c r="H5422" s="217" t="s">
        <v>178</v>
      </c>
      <c r="I5422" s="217">
        <v>0</v>
      </c>
      <c r="J5422" s="217">
        <v>0</v>
      </c>
      <c r="K5422" s="217">
        <v>0</v>
      </c>
      <c r="L5422" s="217">
        <v>5</v>
      </c>
      <c r="M5422" s="217">
        <v>66.923076923076906</v>
      </c>
      <c r="N5422" s="217">
        <v>0</v>
      </c>
      <c r="O5422" s="217">
        <v>0</v>
      </c>
      <c r="P5422" s="217">
        <v>0</v>
      </c>
      <c r="Q5422" s="217">
        <v>0</v>
      </c>
      <c r="R5422" s="217">
        <v>0</v>
      </c>
      <c r="S5422" s="217">
        <v>0</v>
      </c>
      <c r="T5422" s="217">
        <v>0</v>
      </c>
      <c r="U5422" s="217">
        <v>0</v>
      </c>
      <c r="V5422" s="217">
        <v>0</v>
      </c>
      <c r="W5422" s="217">
        <v>0</v>
      </c>
      <c r="X5422" s="217">
        <v>0</v>
      </c>
      <c r="Y5422" s="217">
        <v>0</v>
      </c>
    </row>
    <row r="5423" spans="2:25">
      <c r="B5423" s="217" t="s">
        <v>5591</v>
      </c>
      <c r="C5423" s="217" t="s">
        <v>169</v>
      </c>
      <c r="D5423" s="217" t="s">
        <v>27</v>
      </c>
      <c r="E5423" s="217" t="s">
        <v>88</v>
      </c>
      <c r="F5423" s="217" t="s">
        <v>5</v>
      </c>
      <c r="G5423" s="217" t="s">
        <v>10</v>
      </c>
      <c r="H5423" s="217" t="s">
        <v>5</v>
      </c>
      <c r="I5423" s="217">
        <v>0</v>
      </c>
      <c r="J5423" s="217">
        <v>0</v>
      </c>
      <c r="K5423" s="217">
        <v>0</v>
      </c>
      <c r="L5423" s="217">
        <v>11</v>
      </c>
      <c r="M5423" s="217">
        <v>230</v>
      </c>
      <c r="N5423" s="217">
        <v>0</v>
      </c>
      <c r="O5423" s="217">
        <v>0</v>
      </c>
      <c r="P5423" s="217">
        <v>0</v>
      </c>
      <c r="Q5423" s="217">
        <v>0</v>
      </c>
      <c r="R5423" s="217">
        <v>0</v>
      </c>
      <c r="S5423" s="217">
        <v>0</v>
      </c>
      <c r="T5423" s="217">
        <v>0</v>
      </c>
      <c r="U5423" s="217">
        <v>0</v>
      </c>
      <c r="V5423" s="217">
        <v>0</v>
      </c>
      <c r="W5423" s="217">
        <v>0</v>
      </c>
      <c r="X5423" s="217">
        <v>0</v>
      </c>
      <c r="Y5423" s="217">
        <v>0</v>
      </c>
    </row>
    <row r="5424" spans="2:25">
      <c r="B5424" s="217" t="s">
        <v>5592</v>
      </c>
      <c r="C5424" s="217" t="s">
        <v>169</v>
      </c>
      <c r="D5424" s="217" t="s">
        <v>27</v>
      </c>
      <c r="E5424" s="217" t="s">
        <v>88</v>
      </c>
      <c r="F5424" s="217" t="s">
        <v>12</v>
      </c>
      <c r="G5424" s="217" t="s">
        <v>49</v>
      </c>
      <c r="H5424" s="217" t="s">
        <v>170</v>
      </c>
      <c r="I5424" s="217">
        <v>0</v>
      </c>
      <c r="J5424" s="217">
        <v>0</v>
      </c>
      <c r="K5424" s="217">
        <v>0</v>
      </c>
      <c r="L5424" s="217">
        <v>0</v>
      </c>
      <c r="M5424" s="217">
        <v>26.694915254237301</v>
      </c>
      <c r="N5424" s="217">
        <v>0</v>
      </c>
      <c r="O5424" s="217">
        <v>0</v>
      </c>
      <c r="P5424" s="217">
        <v>0</v>
      </c>
      <c r="Q5424" s="217">
        <v>0</v>
      </c>
      <c r="R5424" s="217">
        <v>0</v>
      </c>
      <c r="S5424" s="217">
        <v>0</v>
      </c>
      <c r="T5424" s="217">
        <v>0</v>
      </c>
      <c r="U5424" s="217">
        <v>0</v>
      </c>
      <c r="V5424" s="217">
        <v>0</v>
      </c>
      <c r="W5424" s="217">
        <v>0</v>
      </c>
      <c r="X5424" s="217">
        <v>0</v>
      </c>
      <c r="Y5424" s="217">
        <v>0</v>
      </c>
    </row>
    <row r="5425" spans="2:25">
      <c r="B5425" s="217" t="s">
        <v>5593</v>
      </c>
      <c r="C5425" s="217" t="s">
        <v>169</v>
      </c>
      <c r="D5425" s="217" t="s">
        <v>27</v>
      </c>
      <c r="E5425" s="217" t="s">
        <v>88</v>
      </c>
      <c r="F5425" s="217" t="s">
        <v>12</v>
      </c>
      <c r="G5425" s="217" t="s">
        <v>49</v>
      </c>
      <c r="H5425" s="217" t="s">
        <v>172</v>
      </c>
      <c r="I5425" s="217">
        <v>0</v>
      </c>
      <c r="J5425" s="217">
        <v>0</v>
      </c>
      <c r="K5425" s="217">
        <v>0</v>
      </c>
      <c r="L5425" s="217">
        <v>3</v>
      </c>
      <c r="M5425" s="217">
        <v>17.796610169491501</v>
      </c>
      <c r="N5425" s="217">
        <v>0</v>
      </c>
      <c r="O5425" s="217">
        <v>0</v>
      </c>
      <c r="P5425" s="217">
        <v>0</v>
      </c>
      <c r="Q5425" s="217">
        <v>0</v>
      </c>
      <c r="R5425" s="217">
        <v>0</v>
      </c>
      <c r="S5425" s="217">
        <v>0</v>
      </c>
      <c r="T5425" s="217">
        <v>0</v>
      </c>
      <c r="U5425" s="217">
        <v>0</v>
      </c>
      <c r="V5425" s="217">
        <v>0</v>
      </c>
      <c r="W5425" s="217">
        <v>0</v>
      </c>
      <c r="X5425" s="217">
        <v>0</v>
      </c>
      <c r="Y5425" s="217">
        <v>0</v>
      </c>
    </row>
    <row r="5426" spans="2:25">
      <c r="B5426" s="217" t="s">
        <v>5594</v>
      </c>
      <c r="C5426" s="217" t="s">
        <v>169</v>
      </c>
      <c r="D5426" s="217" t="s">
        <v>27</v>
      </c>
      <c r="E5426" s="217" t="s">
        <v>88</v>
      </c>
      <c r="F5426" s="217" t="s">
        <v>12</v>
      </c>
      <c r="G5426" s="217" t="s">
        <v>49</v>
      </c>
      <c r="H5426" s="217" t="s">
        <v>174</v>
      </c>
      <c r="I5426" s="217">
        <v>3</v>
      </c>
      <c r="J5426" s="217">
        <v>3</v>
      </c>
      <c r="K5426" s="217">
        <v>0</v>
      </c>
      <c r="L5426" s="217">
        <v>9</v>
      </c>
      <c r="M5426" s="217">
        <v>169.06779661016901</v>
      </c>
      <c r="N5426" s="217">
        <v>17.7443609022556</v>
      </c>
      <c r="O5426" s="217">
        <v>17.7443609022556</v>
      </c>
      <c r="P5426" s="217">
        <v>0</v>
      </c>
      <c r="Q5426" s="217">
        <v>17.7443609022556</v>
      </c>
      <c r="R5426" s="217">
        <v>17.7443609022556</v>
      </c>
      <c r="S5426" s="217">
        <v>0</v>
      </c>
      <c r="T5426" s="217">
        <v>17.7443609022556</v>
      </c>
      <c r="U5426" s="217">
        <v>17.7443609022556</v>
      </c>
      <c r="V5426" s="217">
        <v>0</v>
      </c>
      <c r="W5426" s="217">
        <v>17.7443609022556</v>
      </c>
      <c r="X5426" s="217">
        <v>17.7443609022556</v>
      </c>
      <c r="Y5426" s="217">
        <v>0</v>
      </c>
    </row>
    <row r="5427" spans="2:25">
      <c r="B5427" s="217" t="s">
        <v>5595</v>
      </c>
      <c r="C5427" s="217" t="s">
        <v>169</v>
      </c>
      <c r="D5427" s="217" t="s">
        <v>27</v>
      </c>
      <c r="E5427" s="217" t="s">
        <v>88</v>
      </c>
      <c r="F5427" s="217" t="s">
        <v>12</v>
      </c>
      <c r="G5427" s="217" t="s">
        <v>49</v>
      </c>
      <c r="H5427" s="217" t="s">
        <v>176</v>
      </c>
      <c r="I5427" s="217">
        <v>0</v>
      </c>
      <c r="J5427" s="217">
        <v>0</v>
      </c>
      <c r="K5427" s="217">
        <v>0</v>
      </c>
      <c r="L5427" s="217">
        <v>7</v>
      </c>
      <c r="M5427" s="217">
        <v>164.61864406779699</v>
      </c>
      <c r="N5427" s="217">
        <v>0</v>
      </c>
      <c r="O5427" s="217">
        <v>0</v>
      </c>
      <c r="P5427" s="217">
        <v>0</v>
      </c>
      <c r="Q5427" s="217">
        <v>0</v>
      </c>
      <c r="R5427" s="217">
        <v>0</v>
      </c>
      <c r="S5427" s="217">
        <v>0</v>
      </c>
      <c r="T5427" s="217">
        <v>0</v>
      </c>
      <c r="U5427" s="217">
        <v>0</v>
      </c>
      <c r="V5427" s="217">
        <v>0</v>
      </c>
      <c r="W5427" s="217">
        <v>0</v>
      </c>
      <c r="X5427" s="217">
        <v>0</v>
      </c>
      <c r="Y5427" s="217">
        <v>0</v>
      </c>
    </row>
    <row r="5428" spans="2:25">
      <c r="B5428" s="217" t="s">
        <v>5596</v>
      </c>
      <c r="C5428" s="217" t="s">
        <v>169</v>
      </c>
      <c r="D5428" s="217" t="s">
        <v>27</v>
      </c>
      <c r="E5428" s="217" t="s">
        <v>88</v>
      </c>
      <c r="F5428" s="217" t="s">
        <v>12</v>
      </c>
      <c r="G5428" s="217" t="s">
        <v>49</v>
      </c>
      <c r="H5428" s="217" t="s">
        <v>178</v>
      </c>
      <c r="I5428" s="217">
        <v>4</v>
      </c>
      <c r="J5428" s="217">
        <v>4</v>
      </c>
      <c r="K5428" s="217">
        <v>0</v>
      </c>
      <c r="L5428" s="217">
        <v>4</v>
      </c>
      <c r="M5428" s="217">
        <v>146.82203389830499</v>
      </c>
      <c r="N5428" s="217">
        <v>27.2438672438672</v>
      </c>
      <c r="O5428" s="217">
        <v>27.2438672438672</v>
      </c>
      <c r="P5428" s="217">
        <v>0</v>
      </c>
      <c r="Q5428" s="217">
        <v>27.2438672438672</v>
      </c>
      <c r="R5428" s="217">
        <v>27.2438672438672</v>
      </c>
      <c r="S5428" s="217">
        <v>0</v>
      </c>
      <c r="T5428" s="217">
        <v>27.2438672438672</v>
      </c>
      <c r="U5428" s="217">
        <v>27.2438672438672</v>
      </c>
      <c r="V5428" s="217">
        <v>0</v>
      </c>
      <c r="W5428" s="217">
        <v>27.2438672438672</v>
      </c>
      <c r="X5428" s="217">
        <v>27.2438672438672</v>
      </c>
      <c r="Y5428" s="217">
        <v>0</v>
      </c>
    </row>
    <row r="5429" spans="2:25">
      <c r="B5429" s="217" t="s">
        <v>5597</v>
      </c>
      <c r="C5429" s="217" t="s">
        <v>169</v>
      </c>
      <c r="D5429" s="217" t="s">
        <v>27</v>
      </c>
      <c r="E5429" s="217" t="s">
        <v>88</v>
      </c>
      <c r="F5429" s="217" t="s">
        <v>12</v>
      </c>
      <c r="G5429" s="217" t="s">
        <v>49</v>
      </c>
      <c r="H5429" s="217" t="s">
        <v>5</v>
      </c>
      <c r="I5429" s="217">
        <v>7</v>
      </c>
      <c r="J5429" s="217">
        <v>7</v>
      </c>
      <c r="K5429" s="217">
        <v>0</v>
      </c>
      <c r="L5429" s="217">
        <v>23</v>
      </c>
      <c r="M5429" s="217">
        <v>525</v>
      </c>
      <c r="N5429" s="217">
        <v>13.3333333333333</v>
      </c>
      <c r="O5429" s="217">
        <v>13.3333333333333</v>
      </c>
      <c r="P5429" s="217">
        <v>0</v>
      </c>
      <c r="Q5429" s="217">
        <v>13.3333333333333</v>
      </c>
      <c r="R5429" s="217">
        <v>13.3333333333333</v>
      </c>
      <c r="S5429" s="217">
        <v>0</v>
      </c>
      <c r="T5429" s="217">
        <v>13.3333333333333</v>
      </c>
      <c r="U5429" s="217">
        <v>13.3333333333333</v>
      </c>
      <c r="V5429" s="217">
        <v>0</v>
      </c>
      <c r="W5429" s="217">
        <v>13.3333333333333</v>
      </c>
      <c r="X5429" s="217">
        <v>13.3333333333333</v>
      </c>
      <c r="Y5429" s="217">
        <v>0</v>
      </c>
    </row>
    <row r="5430" spans="2:25">
      <c r="B5430" s="217" t="s">
        <v>5598</v>
      </c>
      <c r="C5430" s="217" t="s">
        <v>169</v>
      </c>
      <c r="D5430" s="217" t="s">
        <v>27</v>
      </c>
      <c r="E5430" s="217" t="s">
        <v>88</v>
      </c>
      <c r="F5430" s="217" t="s">
        <v>9</v>
      </c>
      <c r="G5430" s="217" t="s">
        <v>49</v>
      </c>
      <c r="H5430" s="217" t="s">
        <v>170</v>
      </c>
      <c r="I5430" s="217">
        <v>0</v>
      </c>
      <c r="J5430" s="217">
        <v>0</v>
      </c>
      <c r="K5430" s="217">
        <v>0</v>
      </c>
      <c r="L5430" s="217">
        <v>2</v>
      </c>
      <c r="M5430" s="217">
        <v>38.688524590163901</v>
      </c>
      <c r="N5430" s="217">
        <v>0</v>
      </c>
      <c r="O5430" s="217">
        <v>0</v>
      </c>
      <c r="P5430" s="217">
        <v>0</v>
      </c>
      <c r="Q5430" s="217">
        <v>0</v>
      </c>
      <c r="R5430" s="217">
        <v>0</v>
      </c>
      <c r="S5430" s="217">
        <v>0</v>
      </c>
      <c r="T5430" s="217">
        <v>0</v>
      </c>
      <c r="U5430" s="217">
        <v>0</v>
      </c>
      <c r="V5430" s="217">
        <v>0</v>
      </c>
      <c r="W5430" s="217">
        <v>0</v>
      </c>
      <c r="X5430" s="217">
        <v>0</v>
      </c>
      <c r="Y5430" s="217">
        <v>0</v>
      </c>
    </row>
    <row r="5431" spans="2:25">
      <c r="B5431" s="217" t="s">
        <v>5599</v>
      </c>
      <c r="C5431" s="217" t="s">
        <v>169</v>
      </c>
      <c r="D5431" s="217" t="s">
        <v>27</v>
      </c>
      <c r="E5431" s="217" t="s">
        <v>88</v>
      </c>
      <c r="F5431" s="217" t="s">
        <v>9</v>
      </c>
      <c r="G5431" s="217" t="s">
        <v>49</v>
      </c>
      <c r="H5431" s="217" t="s">
        <v>172</v>
      </c>
      <c r="I5431" s="217">
        <v>0</v>
      </c>
      <c r="J5431" s="217">
        <v>0</v>
      </c>
      <c r="K5431" s="217">
        <v>0</v>
      </c>
      <c r="L5431" s="217">
        <v>5</v>
      </c>
      <c r="M5431" s="217">
        <v>38.688524590163901</v>
      </c>
      <c r="N5431" s="217">
        <v>0</v>
      </c>
      <c r="O5431" s="217">
        <v>0</v>
      </c>
      <c r="P5431" s="217">
        <v>0</v>
      </c>
      <c r="Q5431" s="217">
        <v>0</v>
      </c>
      <c r="R5431" s="217">
        <v>0</v>
      </c>
      <c r="S5431" s="217">
        <v>0</v>
      </c>
      <c r="T5431" s="217">
        <v>0</v>
      </c>
      <c r="U5431" s="217">
        <v>0</v>
      </c>
      <c r="V5431" s="217">
        <v>0</v>
      </c>
      <c r="W5431" s="217">
        <v>0</v>
      </c>
      <c r="X5431" s="217">
        <v>0</v>
      </c>
      <c r="Y5431" s="217">
        <v>0</v>
      </c>
    </row>
    <row r="5432" spans="2:25">
      <c r="B5432" s="217" t="s">
        <v>5600</v>
      </c>
      <c r="C5432" s="217" t="s">
        <v>169</v>
      </c>
      <c r="D5432" s="217" t="s">
        <v>27</v>
      </c>
      <c r="E5432" s="217" t="s">
        <v>88</v>
      </c>
      <c r="F5432" s="217" t="s">
        <v>9</v>
      </c>
      <c r="G5432" s="217" t="s">
        <v>49</v>
      </c>
      <c r="H5432" s="217" t="s">
        <v>174</v>
      </c>
      <c r="I5432" s="217">
        <v>1</v>
      </c>
      <c r="J5432" s="217">
        <v>1</v>
      </c>
      <c r="K5432" s="217">
        <v>0</v>
      </c>
      <c r="L5432" s="217">
        <v>6</v>
      </c>
      <c r="M5432" s="217">
        <v>188.606557377049</v>
      </c>
      <c r="N5432" s="217">
        <v>5.3020425901781802</v>
      </c>
      <c r="O5432" s="217">
        <v>5.3020425901781802</v>
      </c>
      <c r="P5432" s="217">
        <v>0</v>
      </c>
      <c r="Q5432" s="217">
        <v>5.3020425901781802</v>
      </c>
      <c r="R5432" s="217">
        <v>5.3020425901781802</v>
      </c>
      <c r="S5432" s="217">
        <v>0</v>
      </c>
      <c r="T5432" s="217">
        <v>5.3020425901781802</v>
      </c>
      <c r="U5432" s="217">
        <v>5.3020425901781802</v>
      </c>
      <c r="V5432" s="217">
        <v>0</v>
      </c>
      <c r="W5432" s="217">
        <v>5.3020425901781802</v>
      </c>
      <c r="X5432" s="217">
        <v>5.3020425901781802</v>
      </c>
      <c r="Y5432" s="217">
        <v>0</v>
      </c>
    </row>
    <row r="5433" spans="2:25">
      <c r="B5433" s="217" t="s">
        <v>5601</v>
      </c>
      <c r="C5433" s="217" t="s">
        <v>169</v>
      </c>
      <c r="D5433" s="217" t="s">
        <v>27</v>
      </c>
      <c r="E5433" s="217" t="s">
        <v>88</v>
      </c>
      <c r="F5433" s="217" t="s">
        <v>9</v>
      </c>
      <c r="G5433" s="217" t="s">
        <v>49</v>
      </c>
      <c r="H5433" s="217" t="s">
        <v>176</v>
      </c>
      <c r="I5433" s="217">
        <v>1</v>
      </c>
      <c r="J5433" s="217">
        <v>1</v>
      </c>
      <c r="K5433" s="217">
        <v>0</v>
      </c>
      <c r="L5433" s="217">
        <v>11</v>
      </c>
      <c r="M5433" s="217">
        <v>183.77049180327899</v>
      </c>
      <c r="N5433" s="217">
        <v>5.4415700267618199</v>
      </c>
      <c r="O5433" s="217">
        <v>5.4415700267618199</v>
      </c>
      <c r="P5433" s="217">
        <v>0</v>
      </c>
      <c r="Q5433" s="217">
        <v>5.4415700267618199</v>
      </c>
      <c r="R5433" s="217">
        <v>5.4415700267618199</v>
      </c>
      <c r="S5433" s="217">
        <v>0</v>
      </c>
      <c r="T5433" s="217">
        <v>5.4415700267618199</v>
      </c>
      <c r="U5433" s="217">
        <v>5.4415700267618199</v>
      </c>
      <c r="V5433" s="217">
        <v>0</v>
      </c>
      <c r="W5433" s="217">
        <v>5.4415700267618199</v>
      </c>
      <c r="X5433" s="217">
        <v>5.4415700267618199</v>
      </c>
      <c r="Y5433" s="217">
        <v>0</v>
      </c>
    </row>
    <row r="5434" spans="2:25">
      <c r="B5434" s="217" t="s">
        <v>5602</v>
      </c>
      <c r="C5434" s="217" t="s">
        <v>169</v>
      </c>
      <c r="D5434" s="217" t="s">
        <v>27</v>
      </c>
      <c r="E5434" s="217" t="s">
        <v>88</v>
      </c>
      <c r="F5434" s="217" t="s">
        <v>9</v>
      </c>
      <c r="G5434" s="217" t="s">
        <v>49</v>
      </c>
      <c r="H5434" s="217" t="s">
        <v>178</v>
      </c>
      <c r="I5434" s="217">
        <v>0</v>
      </c>
      <c r="J5434" s="217">
        <v>0</v>
      </c>
      <c r="K5434" s="217">
        <v>0</v>
      </c>
      <c r="L5434" s="217">
        <v>9</v>
      </c>
      <c r="M5434" s="217">
        <v>140.245901639344</v>
      </c>
      <c r="N5434" s="217">
        <v>0</v>
      </c>
      <c r="O5434" s="217">
        <v>0</v>
      </c>
      <c r="P5434" s="217">
        <v>0</v>
      </c>
      <c r="Q5434" s="217">
        <v>0</v>
      </c>
      <c r="R5434" s="217">
        <v>0</v>
      </c>
      <c r="S5434" s="217">
        <v>0</v>
      </c>
      <c r="T5434" s="217">
        <v>0</v>
      </c>
      <c r="U5434" s="217">
        <v>0</v>
      </c>
      <c r="V5434" s="217">
        <v>0</v>
      </c>
      <c r="W5434" s="217">
        <v>0</v>
      </c>
      <c r="X5434" s="217">
        <v>0</v>
      </c>
      <c r="Y5434" s="217">
        <v>0</v>
      </c>
    </row>
    <row r="5435" spans="2:25">
      <c r="B5435" s="217" t="s">
        <v>5603</v>
      </c>
      <c r="C5435" s="217" t="s">
        <v>169</v>
      </c>
      <c r="D5435" s="217" t="s">
        <v>27</v>
      </c>
      <c r="E5435" s="217" t="s">
        <v>88</v>
      </c>
      <c r="F5435" s="217" t="s">
        <v>9</v>
      </c>
      <c r="G5435" s="217" t="s">
        <v>49</v>
      </c>
      <c r="H5435" s="217" t="s">
        <v>5</v>
      </c>
      <c r="I5435" s="217">
        <v>2</v>
      </c>
      <c r="J5435" s="217">
        <v>2</v>
      </c>
      <c r="K5435" s="217">
        <v>0</v>
      </c>
      <c r="L5435" s="217">
        <v>33</v>
      </c>
      <c r="M5435" s="217">
        <v>590</v>
      </c>
      <c r="N5435" s="217">
        <v>3.3898305084745801</v>
      </c>
      <c r="O5435" s="217">
        <v>3.3898305084745801</v>
      </c>
      <c r="P5435" s="217">
        <v>0</v>
      </c>
      <c r="Q5435" s="217">
        <v>3.3898305084745801</v>
      </c>
      <c r="R5435" s="217">
        <v>3.3898305084745801</v>
      </c>
      <c r="S5435" s="217">
        <v>0</v>
      </c>
      <c r="T5435" s="217">
        <v>3.3898305084745801</v>
      </c>
      <c r="U5435" s="217">
        <v>3.3898305084745801</v>
      </c>
      <c r="V5435" s="217">
        <v>0</v>
      </c>
      <c r="W5435" s="217">
        <v>3.3898305084745801</v>
      </c>
      <c r="X5435" s="217">
        <v>3.3898305084745801</v>
      </c>
      <c r="Y5435" s="217">
        <v>0</v>
      </c>
    </row>
    <row r="5436" spans="2:25">
      <c r="B5436" s="217" t="s">
        <v>5604</v>
      </c>
      <c r="C5436" s="217" t="s">
        <v>169</v>
      </c>
      <c r="D5436" s="217" t="s">
        <v>27</v>
      </c>
      <c r="E5436" s="217" t="s">
        <v>88</v>
      </c>
      <c r="F5436" s="217" t="s">
        <v>5</v>
      </c>
      <c r="G5436" s="217" t="s">
        <v>49</v>
      </c>
      <c r="H5436" s="217" t="s">
        <v>170</v>
      </c>
      <c r="I5436" s="217">
        <v>0</v>
      </c>
      <c r="J5436" s="217">
        <v>0</v>
      </c>
      <c r="K5436" s="217">
        <v>0</v>
      </c>
      <c r="L5436" s="217">
        <v>2</v>
      </c>
      <c r="M5436" s="217">
        <v>65.383439844401195</v>
      </c>
      <c r="N5436" s="217">
        <v>0</v>
      </c>
      <c r="O5436" s="217">
        <v>0</v>
      </c>
      <c r="P5436" s="217">
        <v>0</v>
      </c>
      <c r="Q5436" s="217">
        <v>0</v>
      </c>
      <c r="R5436" s="217">
        <v>0</v>
      </c>
      <c r="S5436" s="217">
        <v>0</v>
      </c>
      <c r="T5436" s="217">
        <v>0</v>
      </c>
      <c r="U5436" s="217">
        <v>0</v>
      </c>
      <c r="V5436" s="217">
        <v>0</v>
      </c>
      <c r="W5436" s="217">
        <v>0</v>
      </c>
      <c r="X5436" s="217">
        <v>0</v>
      </c>
      <c r="Y5436" s="217">
        <v>0</v>
      </c>
    </row>
    <row r="5437" spans="2:25">
      <c r="B5437" s="217" t="s">
        <v>5605</v>
      </c>
      <c r="C5437" s="217" t="s">
        <v>169</v>
      </c>
      <c r="D5437" s="217" t="s">
        <v>27</v>
      </c>
      <c r="E5437" s="217" t="s">
        <v>88</v>
      </c>
      <c r="F5437" s="217" t="s">
        <v>5</v>
      </c>
      <c r="G5437" s="217" t="s">
        <v>49</v>
      </c>
      <c r="H5437" s="217" t="s">
        <v>172</v>
      </c>
      <c r="I5437" s="217">
        <v>0</v>
      </c>
      <c r="J5437" s="217">
        <v>0</v>
      </c>
      <c r="K5437" s="217">
        <v>0</v>
      </c>
      <c r="L5437" s="217">
        <v>8</v>
      </c>
      <c r="M5437" s="217">
        <v>56.485134759655502</v>
      </c>
      <c r="N5437" s="217">
        <v>0</v>
      </c>
      <c r="O5437" s="217">
        <v>0</v>
      </c>
      <c r="P5437" s="217">
        <v>0</v>
      </c>
      <c r="Q5437" s="217">
        <v>0</v>
      </c>
      <c r="R5437" s="217">
        <v>0</v>
      </c>
      <c r="S5437" s="217">
        <v>0</v>
      </c>
      <c r="T5437" s="217">
        <v>0</v>
      </c>
      <c r="U5437" s="217">
        <v>0</v>
      </c>
      <c r="V5437" s="217">
        <v>0</v>
      </c>
      <c r="W5437" s="217">
        <v>0</v>
      </c>
      <c r="X5437" s="217">
        <v>0</v>
      </c>
      <c r="Y5437" s="217">
        <v>0</v>
      </c>
    </row>
    <row r="5438" spans="2:25">
      <c r="B5438" s="217" t="s">
        <v>5606</v>
      </c>
      <c r="C5438" s="217" t="s">
        <v>169</v>
      </c>
      <c r="D5438" s="217" t="s">
        <v>27</v>
      </c>
      <c r="E5438" s="217" t="s">
        <v>88</v>
      </c>
      <c r="F5438" s="217" t="s">
        <v>5</v>
      </c>
      <c r="G5438" s="217" t="s">
        <v>49</v>
      </c>
      <c r="H5438" s="217" t="s">
        <v>174</v>
      </c>
      <c r="I5438" s="217">
        <v>4</v>
      </c>
      <c r="J5438" s="217">
        <v>4</v>
      </c>
      <c r="K5438" s="217">
        <v>0</v>
      </c>
      <c r="L5438" s="217">
        <v>15</v>
      </c>
      <c r="M5438" s="217">
        <v>357.67435398721898</v>
      </c>
      <c r="N5438" s="217">
        <v>11.1833570268864</v>
      </c>
      <c r="O5438" s="217">
        <v>11.1833570268864</v>
      </c>
      <c r="P5438" s="217">
        <v>0</v>
      </c>
      <c r="Q5438" s="217">
        <v>11.1833570268864</v>
      </c>
      <c r="R5438" s="217">
        <v>11.1833570268864</v>
      </c>
      <c r="S5438" s="217">
        <v>0</v>
      </c>
      <c r="T5438" s="217">
        <v>11.1833570268864</v>
      </c>
      <c r="U5438" s="217">
        <v>11.1833570268864</v>
      </c>
      <c r="V5438" s="217">
        <v>0</v>
      </c>
      <c r="W5438" s="217">
        <v>11.1833570268864</v>
      </c>
      <c r="X5438" s="217">
        <v>11.1833570268864</v>
      </c>
      <c r="Y5438" s="217">
        <v>0</v>
      </c>
    </row>
    <row r="5439" spans="2:25">
      <c r="B5439" s="217" t="s">
        <v>5607</v>
      </c>
      <c r="C5439" s="217" t="s">
        <v>169</v>
      </c>
      <c r="D5439" s="217" t="s">
        <v>27</v>
      </c>
      <c r="E5439" s="217" t="s">
        <v>88</v>
      </c>
      <c r="F5439" s="217" t="s">
        <v>5</v>
      </c>
      <c r="G5439" s="217" t="s">
        <v>49</v>
      </c>
      <c r="H5439" s="217" t="s">
        <v>176</v>
      </c>
      <c r="I5439" s="217">
        <v>1</v>
      </c>
      <c r="J5439" s="217">
        <v>1</v>
      </c>
      <c r="K5439" s="217">
        <v>0</v>
      </c>
      <c r="L5439" s="217">
        <v>18</v>
      </c>
      <c r="M5439" s="217">
        <v>348.38913587107498</v>
      </c>
      <c r="N5439" s="217">
        <v>2.8703535702963499</v>
      </c>
      <c r="O5439" s="217">
        <v>2.8703535702963499</v>
      </c>
      <c r="P5439" s="217">
        <v>0</v>
      </c>
      <c r="Q5439" s="217">
        <v>2.8703535702963499</v>
      </c>
      <c r="R5439" s="217">
        <v>2.8703535702963499</v>
      </c>
      <c r="S5439" s="217">
        <v>0</v>
      </c>
      <c r="T5439" s="217">
        <v>2.8703535702963499</v>
      </c>
      <c r="U5439" s="217">
        <v>2.8703535702963499</v>
      </c>
      <c r="V5439" s="217">
        <v>0</v>
      </c>
      <c r="W5439" s="217">
        <v>2.8703535702963499</v>
      </c>
      <c r="X5439" s="217">
        <v>2.8703535702963499</v>
      </c>
      <c r="Y5439" s="217">
        <v>0</v>
      </c>
    </row>
    <row r="5440" spans="2:25">
      <c r="B5440" s="217" t="s">
        <v>5608</v>
      </c>
      <c r="C5440" s="217" t="s">
        <v>169</v>
      </c>
      <c r="D5440" s="217" t="s">
        <v>27</v>
      </c>
      <c r="E5440" s="217" t="s">
        <v>88</v>
      </c>
      <c r="F5440" s="217" t="s">
        <v>5</v>
      </c>
      <c r="G5440" s="217" t="s">
        <v>49</v>
      </c>
      <c r="H5440" s="217" t="s">
        <v>178</v>
      </c>
      <c r="I5440" s="217">
        <v>4</v>
      </c>
      <c r="J5440" s="217">
        <v>4</v>
      </c>
      <c r="K5440" s="217">
        <v>0</v>
      </c>
      <c r="L5440" s="217">
        <v>13</v>
      </c>
      <c r="M5440" s="217">
        <v>287.06793553764902</v>
      </c>
      <c r="N5440" s="217">
        <v>13.933983927910299</v>
      </c>
      <c r="O5440" s="217">
        <v>13.933983927910299</v>
      </c>
      <c r="P5440" s="217">
        <v>0</v>
      </c>
      <c r="Q5440" s="217">
        <v>13.933983927910299</v>
      </c>
      <c r="R5440" s="217">
        <v>13.933983927910299</v>
      </c>
      <c r="S5440" s="217">
        <v>0</v>
      </c>
      <c r="T5440" s="217">
        <v>13.933983927910299</v>
      </c>
      <c r="U5440" s="217">
        <v>13.933983927910299</v>
      </c>
      <c r="V5440" s="217">
        <v>0</v>
      </c>
      <c r="W5440" s="217">
        <v>13.933983927910299</v>
      </c>
      <c r="X5440" s="217">
        <v>13.933983927910299</v>
      </c>
      <c r="Y5440" s="217">
        <v>0</v>
      </c>
    </row>
    <row r="5441" spans="2:25">
      <c r="B5441" s="217" t="s">
        <v>5609</v>
      </c>
      <c r="C5441" s="217" t="s">
        <v>169</v>
      </c>
      <c r="D5441" s="217" t="s">
        <v>27</v>
      </c>
      <c r="E5441" s="217" t="s">
        <v>88</v>
      </c>
      <c r="F5441" s="217" t="s">
        <v>5</v>
      </c>
      <c r="G5441" s="217" t="s">
        <v>49</v>
      </c>
      <c r="H5441" s="217" t="s">
        <v>5</v>
      </c>
      <c r="I5441" s="217">
        <v>9</v>
      </c>
      <c r="J5441" s="217">
        <v>9</v>
      </c>
      <c r="K5441" s="217">
        <v>0</v>
      </c>
      <c r="L5441" s="217">
        <v>56</v>
      </c>
      <c r="M5441" s="217">
        <v>1115</v>
      </c>
      <c r="N5441" s="217">
        <v>8.0717488789237706</v>
      </c>
      <c r="O5441" s="217">
        <v>8.0717488789237706</v>
      </c>
      <c r="P5441" s="217">
        <v>0</v>
      </c>
      <c r="Q5441" s="217">
        <v>8.0717488789237706</v>
      </c>
      <c r="R5441" s="217">
        <v>8.0717488789237706</v>
      </c>
      <c r="S5441" s="217">
        <v>0</v>
      </c>
      <c r="T5441" s="217">
        <v>8.0717488789237706</v>
      </c>
      <c r="U5441" s="217">
        <v>8.0717488789237706</v>
      </c>
      <c r="V5441" s="217">
        <v>0</v>
      </c>
      <c r="W5441" s="217">
        <v>8.0717488789237706</v>
      </c>
      <c r="X5441" s="217">
        <v>8.0717488789237706</v>
      </c>
      <c r="Y5441" s="217">
        <v>0</v>
      </c>
    </row>
    <row r="5442" spans="2:25">
      <c r="B5442" s="217" t="s">
        <v>5610</v>
      </c>
      <c r="C5442" s="217" t="s">
        <v>169</v>
      </c>
      <c r="D5442" s="217" t="s">
        <v>27</v>
      </c>
      <c r="E5442" s="217" t="s">
        <v>88</v>
      </c>
      <c r="F5442" s="217" t="s">
        <v>12</v>
      </c>
      <c r="G5442" s="217" t="s">
        <v>13</v>
      </c>
      <c r="H5442" s="217" t="s">
        <v>170</v>
      </c>
      <c r="I5442" s="217">
        <v>0</v>
      </c>
      <c r="J5442" s="217">
        <v>0</v>
      </c>
      <c r="K5442" s="217">
        <v>0</v>
      </c>
      <c r="L5442" s="217">
        <v>0</v>
      </c>
      <c r="M5442" s="217">
        <v>0</v>
      </c>
    </row>
    <row r="5443" spans="2:25">
      <c r="B5443" s="217" t="s">
        <v>5611</v>
      </c>
      <c r="C5443" s="217" t="s">
        <v>169</v>
      </c>
      <c r="D5443" s="217" t="s">
        <v>27</v>
      </c>
      <c r="E5443" s="217" t="s">
        <v>88</v>
      </c>
      <c r="F5443" s="217" t="s">
        <v>12</v>
      </c>
      <c r="G5443" s="217" t="s">
        <v>13</v>
      </c>
      <c r="H5443" s="217" t="s">
        <v>172</v>
      </c>
      <c r="I5443" s="217">
        <v>0</v>
      </c>
      <c r="J5443" s="217">
        <v>0</v>
      </c>
      <c r="K5443" s="217">
        <v>0</v>
      </c>
      <c r="L5443" s="217">
        <v>0</v>
      </c>
      <c r="M5443" s="217">
        <v>0</v>
      </c>
    </row>
    <row r="5444" spans="2:25">
      <c r="B5444" s="217" t="s">
        <v>5612</v>
      </c>
      <c r="C5444" s="217" t="s">
        <v>169</v>
      </c>
      <c r="D5444" s="217" t="s">
        <v>27</v>
      </c>
      <c r="E5444" s="217" t="s">
        <v>88</v>
      </c>
      <c r="F5444" s="217" t="s">
        <v>12</v>
      </c>
      <c r="G5444" s="217" t="s">
        <v>13</v>
      </c>
      <c r="H5444" s="217" t="s">
        <v>174</v>
      </c>
      <c r="I5444" s="217">
        <v>0</v>
      </c>
      <c r="J5444" s="217">
        <v>0</v>
      </c>
      <c r="K5444" s="217">
        <v>0</v>
      </c>
      <c r="L5444" s="217">
        <v>0</v>
      </c>
      <c r="M5444" s="217">
        <v>10</v>
      </c>
      <c r="N5444" s="217">
        <v>0</v>
      </c>
      <c r="O5444" s="217">
        <v>0</v>
      </c>
      <c r="P5444" s="217">
        <v>0</v>
      </c>
      <c r="Q5444" s="217">
        <v>0</v>
      </c>
      <c r="R5444" s="217">
        <v>0</v>
      </c>
      <c r="S5444" s="217">
        <v>0</v>
      </c>
      <c r="T5444" s="217">
        <v>0</v>
      </c>
      <c r="U5444" s="217">
        <v>0</v>
      </c>
      <c r="V5444" s="217">
        <v>0</v>
      </c>
      <c r="W5444" s="217">
        <v>0</v>
      </c>
      <c r="X5444" s="217">
        <v>0</v>
      </c>
      <c r="Y5444" s="217">
        <v>0</v>
      </c>
    </row>
    <row r="5445" spans="2:25">
      <c r="B5445" s="217" t="s">
        <v>5613</v>
      </c>
      <c r="C5445" s="217" t="s">
        <v>169</v>
      </c>
      <c r="D5445" s="217" t="s">
        <v>27</v>
      </c>
      <c r="E5445" s="217" t="s">
        <v>88</v>
      </c>
      <c r="F5445" s="217" t="s">
        <v>12</v>
      </c>
      <c r="G5445" s="217" t="s">
        <v>13</v>
      </c>
      <c r="H5445" s="217" t="s">
        <v>176</v>
      </c>
      <c r="I5445" s="217">
        <v>0</v>
      </c>
      <c r="J5445" s="217">
        <v>0</v>
      </c>
      <c r="K5445" s="217">
        <v>0</v>
      </c>
      <c r="L5445" s="217">
        <v>0</v>
      </c>
      <c r="M5445" s="217">
        <v>0</v>
      </c>
    </row>
    <row r="5446" spans="2:25">
      <c r="B5446" s="217" t="s">
        <v>5614</v>
      </c>
      <c r="C5446" s="217" t="s">
        <v>169</v>
      </c>
      <c r="D5446" s="217" t="s">
        <v>27</v>
      </c>
      <c r="E5446" s="217" t="s">
        <v>88</v>
      </c>
      <c r="F5446" s="217" t="s">
        <v>12</v>
      </c>
      <c r="G5446" s="217" t="s">
        <v>13</v>
      </c>
      <c r="H5446" s="217" t="s">
        <v>178</v>
      </c>
      <c r="I5446" s="217">
        <v>0</v>
      </c>
      <c r="J5446" s="217">
        <v>0</v>
      </c>
      <c r="K5446" s="217">
        <v>0</v>
      </c>
      <c r="L5446" s="217">
        <v>0</v>
      </c>
      <c r="M5446" s="217">
        <v>0</v>
      </c>
    </row>
    <row r="5447" spans="2:25">
      <c r="B5447" s="217" t="s">
        <v>5615</v>
      </c>
      <c r="C5447" s="217" t="s">
        <v>169</v>
      </c>
      <c r="D5447" s="217" t="s">
        <v>27</v>
      </c>
      <c r="E5447" s="217" t="s">
        <v>88</v>
      </c>
      <c r="F5447" s="217" t="s">
        <v>12</v>
      </c>
      <c r="G5447" s="217" t="s">
        <v>13</v>
      </c>
      <c r="H5447" s="217" t="s">
        <v>5</v>
      </c>
      <c r="I5447" s="217">
        <v>0</v>
      </c>
      <c r="J5447" s="217">
        <v>0</v>
      </c>
      <c r="K5447" s="217">
        <v>0</v>
      </c>
      <c r="L5447" s="217">
        <v>0</v>
      </c>
      <c r="M5447" s="217">
        <v>10</v>
      </c>
      <c r="N5447" s="217">
        <v>0</v>
      </c>
      <c r="O5447" s="217">
        <v>0</v>
      </c>
      <c r="P5447" s="217">
        <v>0</v>
      </c>
      <c r="Q5447" s="217">
        <v>0</v>
      </c>
      <c r="R5447" s="217">
        <v>0</v>
      </c>
      <c r="S5447" s="217">
        <v>0</v>
      </c>
      <c r="T5447" s="217">
        <v>0</v>
      </c>
      <c r="U5447" s="217">
        <v>0</v>
      </c>
      <c r="V5447" s="217">
        <v>0</v>
      </c>
      <c r="W5447" s="217">
        <v>0</v>
      </c>
      <c r="X5447" s="217">
        <v>0</v>
      </c>
      <c r="Y5447" s="217">
        <v>0</v>
      </c>
    </row>
    <row r="5448" spans="2:25">
      <c r="B5448" s="217" t="s">
        <v>5616</v>
      </c>
      <c r="C5448" s="217" t="s">
        <v>169</v>
      </c>
      <c r="D5448" s="217" t="s">
        <v>27</v>
      </c>
      <c r="E5448" s="217" t="s">
        <v>88</v>
      </c>
      <c r="F5448" s="217" t="s">
        <v>9</v>
      </c>
      <c r="G5448" s="217" t="s">
        <v>13</v>
      </c>
      <c r="H5448" s="217" t="s">
        <v>170</v>
      </c>
      <c r="I5448" s="217">
        <v>0</v>
      </c>
      <c r="J5448" s="217">
        <v>0</v>
      </c>
      <c r="K5448" s="217">
        <v>0</v>
      </c>
      <c r="L5448" s="217">
        <v>1</v>
      </c>
      <c r="M5448" s="217">
        <v>0</v>
      </c>
    </row>
    <row r="5449" spans="2:25">
      <c r="B5449" s="217" t="s">
        <v>5617</v>
      </c>
      <c r="C5449" s="217" t="s">
        <v>169</v>
      </c>
      <c r="D5449" s="217" t="s">
        <v>27</v>
      </c>
      <c r="E5449" s="217" t="s">
        <v>88</v>
      </c>
      <c r="F5449" s="217" t="s">
        <v>9</v>
      </c>
      <c r="G5449" s="217" t="s">
        <v>13</v>
      </c>
      <c r="H5449" s="217" t="s">
        <v>172</v>
      </c>
      <c r="I5449" s="217">
        <v>0</v>
      </c>
      <c r="J5449" s="217">
        <v>0</v>
      </c>
      <c r="K5449" s="217">
        <v>0</v>
      </c>
      <c r="L5449" s="217">
        <v>0</v>
      </c>
      <c r="M5449" s="217">
        <v>0</v>
      </c>
    </row>
    <row r="5450" spans="2:25">
      <c r="B5450" s="217" t="s">
        <v>5618</v>
      </c>
      <c r="C5450" s="217" t="s">
        <v>169</v>
      </c>
      <c r="D5450" s="217" t="s">
        <v>27</v>
      </c>
      <c r="E5450" s="217" t="s">
        <v>88</v>
      </c>
      <c r="F5450" s="217" t="s">
        <v>9</v>
      </c>
      <c r="G5450" s="217" t="s">
        <v>13</v>
      </c>
      <c r="H5450" s="217" t="s">
        <v>174</v>
      </c>
      <c r="I5450" s="217">
        <v>0</v>
      </c>
      <c r="J5450" s="217">
        <v>0</v>
      </c>
      <c r="K5450" s="217">
        <v>0</v>
      </c>
      <c r="L5450" s="217">
        <v>0</v>
      </c>
      <c r="M5450" s="217">
        <v>2.5</v>
      </c>
      <c r="N5450" s="217">
        <v>0</v>
      </c>
      <c r="O5450" s="217">
        <v>0</v>
      </c>
      <c r="P5450" s="217">
        <v>0</v>
      </c>
      <c r="Q5450" s="217">
        <v>0</v>
      </c>
      <c r="R5450" s="217">
        <v>0</v>
      </c>
      <c r="S5450" s="217">
        <v>0</v>
      </c>
      <c r="T5450" s="217">
        <v>0</v>
      </c>
      <c r="U5450" s="217">
        <v>0</v>
      </c>
      <c r="V5450" s="217">
        <v>0</v>
      </c>
      <c r="W5450" s="217">
        <v>0</v>
      </c>
      <c r="X5450" s="217">
        <v>0</v>
      </c>
      <c r="Y5450" s="217">
        <v>0</v>
      </c>
    </row>
    <row r="5451" spans="2:25">
      <c r="B5451" s="217" t="s">
        <v>5619</v>
      </c>
      <c r="C5451" s="217" t="s">
        <v>169</v>
      </c>
      <c r="D5451" s="217" t="s">
        <v>27</v>
      </c>
      <c r="E5451" s="217" t="s">
        <v>88</v>
      </c>
      <c r="F5451" s="217" t="s">
        <v>9</v>
      </c>
      <c r="G5451" s="217" t="s">
        <v>13</v>
      </c>
      <c r="H5451" s="217" t="s">
        <v>176</v>
      </c>
      <c r="I5451" s="217">
        <v>0</v>
      </c>
      <c r="J5451" s="217">
        <v>0</v>
      </c>
      <c r="K5451" s="217">
        <v>0</v>
      </c>
      <c r="L5451" s="217">
        <v>0</v>
      </c>
      <c r="M5451" s="217">
        <v>2.5</v>
      </c>
      <c r="N5451" s="217">
        <v>0</v>
      </c>
      <c r="O5451" s="217">
        <v>0</v>
      </c>
      <c r="P5451" s="217">
        <v>0</v>
      </c>
      <c r="Q5451" s="217">
        <v>0</v>
      </c>
      <c r="R5451" s="217">
        <v>0</v>
      </c>
      <c r="S5451" s="217">
        <v>0</v>
      </c>
      <c r="T5451" s="217">
        <v>0</v>
      </c>
      <c r="U5451" s="217">
        <v>0</v>
      </c>
      <c r="V5451" s="217">
        <v>0</v>
      </c>
      <c r="W5451" s="217">
        <v>0</v>
      </c>
      <c r="X5451" s="217">
        <v>0</v>
      </c>
      <c r="Y5451" s="217">
        <v>0</v>
      </c>
    </row>
    <row r="5452" spans="2:25">
      <c r="B5452" s="217" t="s">
        <v>5620</v>
      </c>
      <c r="C5452" s="217" t="s">
        <v>169</v>
      </c>
      <c r="D5452" s="217" t="s">
        <v>27</v>
      </c>
      <c r="E5452" s="217" t="s">
        <v>88</v>
      </c>
      <c r="F5452" s="217" t="s">
        <v>9</v>
      </c>
      <c r="G5452" s="217" t="s">
        <v>13</v>
      </c>
      <c r="H5452" s="217" t="s">
        <v>178</v>
      </c>
      <c r="I5452" s="217">
        <v>0</v>
      </c>
      <c r="J5452" s="217">
        <v>0</v>
      </c>
      <c r="K5452" s="217">
        <v>0</v>
      </c>
      <c r="L5452" s="217">
        <v>0</v>
      </c>
      <c r="M5452" s="217">
        <v>0</v>
      </c>
    </row>
    <row r="5453" spans="2:25">
      <c r="B5453" s="217" t="s">
        <v>5621</v>
      </c>
      <c r="C5453" s="217" t="s">
        <v>169</v>
      </c>
      <c r="D5453" s="217" t="s">
        <v>27</v>
      </c>
      <c r="E5453" s="217" t="s">
        <v>88</v>
      </c>
      <c r="F5453" s="217" t="s">
        <v>9</v>
      </c>
      <c r="G5453" s="217" t="s">
        <v>13</v>
      </c>
      <c r="H5453" s="217" t="s">
        <v>5</v>
      </c>
      <c r="I5453" s="217">
        <v>0</v>
      </c>
      <c r="J5453" s="217">
        <v>0</v>
      </c>
      <c r="K5453" s="217">
        <v>0</v>
      </c>
      <c r="L5453" s="217">
        <v>1</v>
      </c>
      <c r="M5453" s="217">
        <v>5</v>
      </c>
      <c r="N5453" s="217">
        <v>0</v>
      </c>
      <c r="O5453" s="217">
        <v>0</v>
      </c>
      <c r="P5453" s="217">
        <v>0</v>
      </c>
      <c r="Q5453" s="217">
        <v>0</v>
      </c>
      <c r="R5453" s="217">
        <v>0</v>
      </c>
      <c r="S5453" s="217">
        <v>0</v>
      </c>
      <c r="T5453" s="217">
        <v>0</v>
      </c>
      <c r="U5453" s="217">
        <v>0</v>
      </c>
      <c r="V5453" s="217">
        <v>0</v>
      </c>
      <c r="W5453" s="217">
        <v>0</v>
      </c>
      <c r="X5453" s="217">
        <v>0</v>
      </c>
      <c r="Y5453" s="217">
        <v>0</v>
      </c>
    </row>
    <row r="5454" spans="2:25">
      <c r="B5454" s="217" t="s">
        <v>5622</v>
      </c>
      <c r="C5454" s="217" t="s">
        <v>169</v>
      </c>
      <c r="D5454" s="217" t="s">
        <v>27</v>
      </c>
      <c r="E5454" s="217" t="s">
        <v>88</v>
      </c>
      <c r="F5454" s="217" t="s">
        <v>5</v>
      </c>
      <c r="G5454" s="217" t="s">
        <v>13</v>
      </c>
      <c r="H5454" s="217" t="s">
        <v>170</v>
      </c>
      <c r="I5454" s="217">
        <v>0</v>
      </c>
      <c r="J5454" s="217">
        <v>0</v>
      </c>
      <c r="K5454" s="217">
        <v>0</v>
      </c>
      <c r="L5454" s="217">
        <v>1</v>
      </c>
      <c r="M5454" s="217">
        <v>0</v>
      </c>
    </row>
    <row r="5455" spans="2:25">
      <c r="B5455" s="217" t="s">
        <v>5623</v>
      </c>
      <c r="C5455" s="217" t="s">
        <v>169</v>
      </c>
      <c r="D5455" s="217" t="s">
        <v>27</v>
      </c>
      <c r="E5455" s="217" t="s">
        <v>88</v>
      </c>
      <c r="F5455" s="217" t="s">
        <v>5</v>
      </c>
      <c r="G5455" s="217" t="s">
        <v>13</v>
      </c>
      <c r="H5455" s="217" t="s">
        <v>172</v>
      </c>
      <c r="I5455" s="217">
        <v>0</v>
      </c>
      <c r="J5455" s="217">
        <v>0</v>
      </c>
      <c r="K5455" s="217">
        <v>0</v>
      </c>
      <c r="L5455" s="217">
        <v>0</v>
      </c>
      <c r="M5455" s="217">
        <v>0</v>
      </c>
    </row>
    <row r="5456" spans="2:25">
      <c r="B5456" s="217" t="s">
        <v>5624</v>
      </c>
      <c r="C5456" s="217" t="s">
        <v>169</v>
      </c>
      <c r="D5456" s="217" t="s">
        <v>27</v>
      </c>
      <c r="E5456" s="217" t="s">
        <v>88</v>
      </c>
      <c r="F5456" s="217" t="s">
        <v>5</v>
      </c>
      <c r="G5456" s="217" t="s">
        <v>13</v>
      </c>
      <c r="H5456" s="217" t="s">
        <v>174</v>
      </c>
      <c r="I5456" s="217">
        <v>0</v>
      </c>
      <c r="J5456" s="217">
        <v>0</v>
      </c>
      <c r="K5456" s="217">
        <v>0</v>
      </c>
      <c r="L5456" s="217">
        <v>0</v>
      </c>
      <c r="M5456" s="217">
        <v>12.5</v>
      </c>
      <c r="N5456" s="217">
        <v>0</v>
      </c>
      <c r="O5456" s="217">
        <v>0</v>
      </c>
      <c r="P5456" s="217">
        <v>0</v>
      </c>
      <c r="Q5456" s="217">
        <v>0</v>
      </c>
      <c r="R5456" s="217">
        <v>0</v>
      </c>
      <c r="S5456" s="217">
        <v>0</v>
      </c>
      <c r="T5456" s="217">
        <v>0</v>
      </c>
      <c r="U5456" s="217">
        <v>0</v>
      </c>
      <c r="V5456" s="217">
        <v>0</v>
      </c>
      <c r="W5456" s="217">
        <v>0</v>
      </c>
      <c r="X5456" s="217">
        <v>0</v>
      </c>
      <c r="Y5456" s="217">
        <v>0</v>
      </c>
    </row>
    <row r="5457" spans="2:25">
      <c r="B5457" s="217" t="s">
        <v>5625</v>
      </c>
      <c r="C5457" s="217" t="s">
        <v>169</v>
      </c>
      <c r="D5457" s="217" t="s">
        <v>27</v>
      </c>
      <c r="E5457" s="217" t="s">
        <v>88</v>
      </c>
      <c r="F5457" s="217" t="s">
        <v>5</v>
      </c>
      <c r="G5457" s="217" t="s">
        <v>13</v>
      </c>
      <c r="H5457" s="217" t="s">
        <v>176</v>
      </c>
      <c r="I5457" s="217">
        <v>0</v>
      </c>
      <c r="J5457" s="217">
        <v>0</v>
      </c>
      <c r="K5457" s="217">
        <v>0</v>
      </c>
      <c r="L5457" s="217">
        <v>0</v>
      </c>
      <c r="M5457" s="217">
        <v>2.5</v>
      </c>
      <c r="N5457" s="217">
        <v>0</v>
      </c>
      <c r="O5457" s="217">
        <v>0</v>
      </c>
      <c r="P5457" s="217">
        <v>0</v>
      </c>
      <c r="Q5457" s="217">
        <v>0</v>
      </c>
      <c r="R5457" s="217">
        <v>0</v>
      </c>
      <c r="S5457" s="217">
        <v>0</v>
      </c>
      <c r="T5457" s="217">
        <v>0</v>
      </c>
      <c r="U5457" s="217">
        <v>0</v>
      </c>
      <c r="V5457" s="217">
        <v>0</v>
      </c>
      <c r="W5457" s="217">
        <v>0</v>
      </c>
      <c r="X5457" s="217">
        <v>0</v>
      </c>
      <c r="Y5457" s="217">
        <v>0</v>
      </c>
    </row>
    <row r="5458" spans="2:25">
      <c r="B5458" s="217" t="s">
        <v>5626</v>
      </c>
      <c r="C5458" s="217" t="s">
        <v>169</v>
      </c>
      <c r="D5458" s="217" t="s">
        <v>27</v>
      </c>
      <c r="E5458" s="217" t="s">
        <v>88</v>
      </c>
      <c r="F5458" s="217" t="s">
        <v>5</v>
      </c>
      <c r="G5458" s="217" t="s">
        <v>13</v>
      </c>
      <c r="H5458" s="217" t="s">
        <v>178</v>
      </c>
      <c r="I5458" s="217">
        <v>0</v>
      </c>
      <c r="J5458" s="217">
        <v>0</v>
      </c>
      <c r="K5458" s="217">
        <v>0</v>
      </c>
      <c r="L5458" s="217">
        <v>0</v>
      </c>
      <c r="M5458" s="217">
        <v>0</v>
      </c>
    </row>
    <row r="5459" spans="2:25">
      <c r="B5459" s="217" t="s">
        <v>5627</v>
      </c>
      <c r="C5459" s="217" t="s">
        <v>169</v>
      </c>
      <c r="D5459" s="217" t="s">
        <v>27</v>
      </c>
      <c r="E5459" s="217" t="s">
        <v>88</v>
      </c>
      <c r="F5459" s="217" t="s">
        <v>5</v>
      </c>
      <c r="G5459" s="217" t="s">
        <v>13</v>
      </c>
      <c r="H5459" s="217" t="s">
        <v>5</v>
      </c>
      <c r="I5459" s="217">
        <v>0</v>
      </c>
      <c r="J5459" s="217">
        <v>0</v>
      </c>
      <c r="K5459" s="217">
        <v>0</v>
      </c>
      <c r="L5459" s="217">
        <v>1</v>
      </c>
      <c r="M5459" s="217">
        <v>15</v>
      </c>
      <c r="N5459" s="217">
        <v>0</v>
      </c>
      <c r="O5459" s="217">
        <v>0</v>
      </c>
      <c r="P5459" s="217">
        <v>0</v>
      </c>
      <c r="Q5459" s="217">
        <v>0</v>
      </c>
      <c r="R5459" s="217">
        <v>0</v>
      </c>
      <c r="S5459" s="217">
        <v>0</v>
      </c>
      <c r="T5459" s="217">
        <v>0</v>
      </c>
      <c r="U5459" s="217">
        <v>0</v>
      </c>
      <c r="V5459" s="217">
        <v>0</v>
      </c>
      <c r="W5459" s="217">
        <v>0</v>
      </c>
      <c r="X5459" s="217">
        <v>0</v>
      </c>
      <c r="Y5459" s="217">
        <v>0</v>
      </c>
    </row>
    <row r="5460" spans="2:25">
      <c r="B5460" s="217" t="s">
        <v>5628</v>
      </c>
      <c r="C5460" s="217" t="s">
        <v>169</v>
      </c>
      <c r="D5460" s="217" t="s">
        <v>27</v>
      </c>
      <c r="E5460" s="217" t="s">
        <v>88</v>
      </c>
      <c r="F5460" s="217" t="s">
        <v>12</v>
      </c>
      <c r="G5460" s="217" t="s">
        <v>5</v>
      </c>
      <c r="H5460" s="217" t="s">
        <v>170</v>
      </c>
      <c r="I5460" s="217">
        <v>0</v>
      </c>
      <c r="J5460" s="217">
        <v>0</v>
      </c>
      <c r="K5460" s="217">
        <v>0</v>
      </c>
      <c r="L5460" s="217">
        <v>0</v>
      </c>
      <c r="M5460" s="217">
        <v>26.694915254237301</v>
      </c>
      <c r="N5460" s="217">
        <v>0</v>
      </c>
      <c r="O5460" s="217">
        <v>0</v>
      </c>
      <c r="P5460" s="217">
        <v>0</v>
      </c>
      <c r="Q5460" s="217">
        <v>0</v>
      </c>
      <c r="R5460" s="217">
        <v>0</v>
      </c>
      <c r="S5460" s="217">
        <v>0</v>
      </c>
      <c r="T5460" s="217">
        <v>0</v>
      </c>
      <c r="U5460" s="217">
        <v>0</v>
      </c>
      <c r="V5460" s="217">
        <v>0</v>
      </c>
      <c r="W5460" s="217">
        <v>0</v>
      </c>
      <c r="X5460" s="217">
        <v>0</v>
      </c>
      <c r="Y5460" s="217">
        <v>0</v>
      </c>
    </row>
    <row r="5461" spans="2:25">
      <c r="B5461" s="217" t="s">
        <v>5629</v>
      </c>
      <c r="C5461" s="217" t="s">
        <v>169</v>
      </c>
      <c r="D5461" s="217" t="s">
        <v>27</v>
      </c>
      <c r="E5461" s="217" t="s">
        <v>88</v>
      </c>
      <c r="F5461" s="217" t="s">
        <v>12</v>
      </c>
      <c r="G5461" s="217" t="s">
        <v>5</v>
      </c>
      <c r="H5461" s="217" t="s">
        <v>172</v>
      </c>
      <c r="I5461" s="217">
        <v>0</v>
      </c>
      <c r="J5461" s="217">
        <v>0</v>
      </c>
      <c r="K5461" s="217">
        <v>0</v>
      </c>
      <c r="L5461" s="217">
        <v>3</v>
      </c>
      <c r="M5461" s="217">
        <v>17.796610169491501</v>
      </c>
      <c r="N5461" s="217">
        <v>0</v>
      </c>
      <c r="O5461" s="217">
        <v>0</v>
      </c>
      <c r="P5461" s="217">
        <v>0</v>
      </c>
      <c r="Q5461" s="217">
        <v>0</v>
      </c>
      <c r="R5461" s="217">
        <v>0</v>
      </c>
      <c r="S5461" s="217">
        <v>0</v>
      </c>
      <c r="T5461" s="217">
        <v>0</v>
      </c>
      <c r="U5461" s="217">
        <v>0</v>
      </c>
      <c r="V5461" s="217">
        <v>0</v>
      </c>
      <c r="W5461" s="217">
        <v>0</v>
      </c>
      <c r="X5461" s="217">
        <v>0</v>
      </c>
      <c r="Y5461" s="217">
        <v>0</v>
      </c>
    </row>
    <row r="5462" spans="2:25">
      <c r="B5462" s="217" t="s">
        <v>5630</v>
      </c>
      <c r="C5462" s="217" t="s">
        <v>169</v>
      </c>
      <c r="D5462" s="217" t="s">
        <v>27</v>
      </c>
      <c r="E5462" s="217" t="s">
        <v>88</v>
      </c>
      <c r="F5462" s="217" t="s">
        <v>12</v>
      </c>
      <c r="G5462" s="217" t="s">
        <v>5</v>
      </c>
      <c r="H5462" s="217" t="s">
        <v>174</v>
      </c>
      <c r="I5462" s="217">
        <v>3</v>
      </c>
      <c r="J5462" s="217">
        <v>3</v>
      </c>
      <c r="K5462" s="217">
        <v>0</v>
      </c>
      <c r="L5462" s="217">
        <v>11</v>
      </c>
      <c r="M5462" s="217">
        <v>209.06779661016901</v>
      </c>
      <c r="N5462" s="217">
        <v>14.349412241589</v>
      </c>
      <c r="O5462" s="217">
        <v>14.349412241589</v>
      </c>
      <c r="P5462" s="217">
        <v>0</v>
      </c>
      <c r="Q5462" s="217">
        <v>14.349412241589</v>
      </c>
      <c r="R5462" s="217">
        <v>14.349412241589</v>
      </c>
      <c r="S5462" s="217">
        <v>0</v>
      </c>
      <c r="T5462" s="217">
        <v>14.349412241589</v>
      </c>
      <c r="U5462" s="217">
        <v>14.349412241589</v>
      </c>
      <c r="V5462" s="217">
        <v>0</v>
      </c>
      <c r="W5462" s="217">
        <v>14.349412241589</v>
      </c>
      <c r="X5462" s="217">
        <v>14.349412241589</v>
      </c>
      <c r="Y5462" s="217">
        <v>0</v>
      </c>
    </row>
    <row r="5463" spans="2:25">
      <c r="B5463" s="217" t="s">
        <v>5631</v>
      </c>
      <c r="C5463" s="217" t="s">
        <v>169</v>
      </c>
      <c r="D5463" s="217" t="s">
        <v>27</v>
      </c>
      <c r="E5463" s="217" t="s">
        <v>88</v>
      </c>
      <c r="F5463" s="217" t="s">
        <v>12</v>
      </c>
      <c r="G5463" s="217" t="s">
        <v>5</v>
      </c>
      <c r="H5463" s="217" t="s">
        <v>176</v>
      </c>
      <c r="I5463" s="217">
        <v>0</v>
      </c>
      <c r="J5463" s="217">
        <v>0</v>
      </c>
      <c r="K5463" s="217">
        <v>0</v>
      </c>
      <c r="L5463" s="217">
        <v>9</v>
      </c>
      <c r="M5463" s="217">
        <v>214.61864406779699</v>
      </c>
      <c r="N5463" s="217">
        <v>0</v>
      </c>
      <c r="O5463" s="217">
        <v>0</v>
      </c>
      <c r="P5463" s="217">
        <v>0</v>
      </c>
      <c r="Q5463" s="217">
        <v>0</v>
      </c>
      <c r="R5463" s="217">
        <v>0</v>
      </c>
      <c r="S5463" s="217">
        <v>0</v>
      </c>
      <c r="T5463" s="217">
        <v>0</v>
      </c>
      <c r="U5463" s="217">
        <v>0</v>
      </c>
      <c r="V5463" s="217">
        <v>0</v>
      </c>
      <c r="W5463" s="217">
        <v>0</v>
      </c>
      <c r="X5463" s="217">
        <v>0</v>
      </c>
      <c r="Y5463" s="217">
        <v>0</v>
      </c>
    </row>
    <row r="5464" spans="2:25">
      <c r="B5464" s="217" t="s">
        <v>5632</v>
      </c>
      <c r="C5464" s="217" t="s">
        <v>169</v>
      </c>
      <c r="D5464" s="217" t="s">
        <v>27</v>
      </c>
      <c r="E5464" s="217" t="s">
        <v>88</v>
      </c>
      <c r="F5464" s="217" t="s">
        <v>12</v>
      </c>
      <c r="G5464" s="217" t="s">
        <v>5</v>
      </c>
      <c r="H5464" s="217" t="s">
        <v>178</v>
      </c>
      <c r="I5464" s="217">
        <v>4</v>
      </c>
      <c r="J5464" s="217">
        <v>4</v>
      </c>
      <c r="K5464" s="217">
        <v>0</v>
      </c>
      <c r="L5464" s="217">
        <v>7</v>
      </c>
      <c r="M5464" s="217">
        <v>176.82203389830499</v>
      </c>
      <c r="N5464" s="217">
        <v>22.6216151449796</v>
      </c>
      <c r="O5464" s="217">
        <v>22.6216151449796</v>
      </c>
      <c r="P5464" s="217">
        <v>0</v>
      </c>
      <c r="Q5464" s="217">
        <v>22.6216151449796</v>
      </c>
      <c r="R5464" s="217">
        <v>22.6216151449796</v>
      </c>
      <c r="S5464" s="217">
        <v>0</v>
      </c>
      <c r="T5464" s="217">
        <v>22.6216151449796</v>
      </c>
      <c r="U5464" s="217">
        <v>22.6216151449796</v>
      </c>
      <c r="V5464" s="217">
        <v>0</v>
      </c>
      <c r="W5464" s="217">
        <v>22.6216151449796</v>
      </c>
      <c r="X5464" s="217">
        <v>22.6216151449796</v>
      </c>
      <c r="Y5464" s="217">
        <v>0</v>
      </c>
    </row>
    <row r="5465" spans="2:25">
      <c r="B5465" s="217" t="s">
        <v>5633</v>
      </c>
      <c r="C5465" s="217" t="s">
        <v>169</v>
      </c>
      <c r="D5465" s="217" t="s">
        <v>27</v>
      </c>
      <c r="E5465" s="217" t="s">
        <v>88</v>
      </c>
      <c r="F5465" s="217" t="s">
        <v>12</v>
      </c>
      <c r="G5465" s="217" t="s">
        <v>5</v>
      </c>
      <c r="H5465" s="217" t="s">
        <v>5</v>
      </c>
      <c r="I5465" s="217">
        <v>7</v>
      </c>
      <c r="J5465" s="217">
        <v>7</v>
      </c>
      <c r="K5465" s="217">
        <v>0</v>
      </c>
      <c r="L5465" s="217">
        <v>30</v>
      </c>
      <c r="M5465" s="217">
        <v>645</v>
      </c>
      <c r="N5465" s="217">
        <v>10.8527131782946</v>
      </c>
      <c r="O5465" s="217">
        <v>10.8527131782946</v>
      </c>
      <c r="P5465" s="217">
        <v>0</v>
      </c>
      <c r="Q5465" s="217">
        <v>10.8527131782946</v>
      </c>
      <c r="R5465" s="217">
        <v>10.8527131782946</v>
      </c>
      <c r="S5465" s="217">
        <v>0</v>
      </c>
      <c r="T5465" s="217">
        <v>10.8527131782946</v>
      </c>
      <c r="U5465" s="217">
        <v>10.8527131782946</v>
      </c>
      <c r="V5465" s="217">
        <v>0</v>
      </c>
      <c r="W5465" s="217">
        <v>10.8527131782946</v>
      </c>
      <c r="X5465" s="217">
        <v>10.8527131782946</v>
      </c>
      <c r="Y5465" s="217">
        <v>0</v>
      </c>
    </row>
    <row r="5466" spans="2:25">
      <c r="B5466" s="217" t="s">
        <v>5634</v>
      </c>
      <c r="C5466" s="217" t="s">
        <v>169</v>
      </c>
      <c r="D5466" s="217" t="s">
        <v>27</v>
      </c>
      <c r="E5466" s="217" t="s">
        <v>88</v>
      </c>
      <c r="F5466" s="217" t="s">
        <v>9</v>
      </c>
      <c r="G5466" s="217" t="s">
        <v>5</v>
      </c>
      <c r="H5466" s="217" t="s">
        <v>170</v>
      </c>
      <c r="I5466" s="217">
        <v>0</v>
      </c>
      <c r="J5466" s="217">
        <v>0</v>
      </c>
      <c r="K5466" s="217">
        <v>0</v>
      </c>
      <c r="L5466" s="217">
        <v>3</v>
      </c>
      <c r="M5466" s="217">
        <v>47.919293820933198</v>
      </c>
      <c r="N5466" s="217">
        <v>0</v>
      </c>
      <c r="O5466" s="217">
        <v>0</v>
      </c>
      <c r="P5466" s="217">
        <v>0</v>
      </c>
      <c r="Q5466" s="217">
        <v>0</v>
      </c>
      <c r="R5466" s="217">
        <v>0</v>
      </c>
      <c r="S5466" s="217">
        <v>0</v>
      </c>
      <c r="T5466" s="217">
        <v>0</v>
      </c>
      <c r="U5466" s="217">
        <v>0</v>
      </c>
      <c r="V5466" s="217">
        <v>0</v>
      </c>
      <c r="W5466" s="217">
        <v>0</v>
      </c>
      <c r="X5466" s="217">
        <v>0</v>
      </c>
      <c r="Y5466" s="217">
        <v>0</v>
      </c>
    </row>
    <row r="5467" spans="2:25">
      <c r="B5467" s="217" t="s">
        <v>5635</v>
      </c>
      <c r="C5467" s="217" t="s">
        <v>169</v>
      </c>
      <c r="D5467" s="217" t="s">
        <v>27</v>
      </c>
      <c r="E5467" s="217" t="s">
        <v>88</v>
      </c>
      <c r="F5467" s="217" t="s">
        <v>9</v>
      </c>
      <c r="G5467" s="217" t="s">
        <v>5</v>
      </c>
      <c r="H5467" s="217" t="s">
        <v>172</v>
      </c>
      <c r="I5467" s="217">
        <v>0</v>
      </c>
      <c r="J5467" s="217">
        <v>0</v>
      </c>
      <c r="K5467" s="217">
        <v>0</v>
      </c>
      <c r="L5467" s="217">
        <v>5</v>
      </c>
      <c r="M5467" s="217">
        <v>47.919293820933198</v>
      </c>
      <c r="N5467" s="217">
        <v>0</v>
      </c>
      <c r="O5467" s="217">
        <v>0</v>
      </c>
      <c r="P5467" s="217">
        <v>0</v>
      </c>
      <c r="Q5467" s="217">
        <v>0</v>
      </c>
      <c r="R5467" s="217">
        <v>0</v>
      </c>
      <c r="S5467" s="217">
        <v>0</v>
      </c>
      <c r="T5467" s="217">
        <v>0</v>
      </c>
      <c r="U5467" s="217">
        <v>0</v>
      </c>
      <c r="V5467" s="217">
        <v>0</v>
      </c>
      <c r="W5467" s="217">
        <v>0</v>
      </c>
      <c r="X5467" s="217">
        <v>0</v>
      </c>
      <c r="Y5467" s="217">
        <v>0</v>
      </c>
    </row>
    <row r="5468" spans="2:25">
      <c r="B5468" s="217" t="s">
        <v>5636</v>
      </c>
      <c r="C5468" s="217" t="s">
        <v>169</v>
      </c>
      <c r="D5468" s="217" t="s">
        <v>27</v>
      </c>
      <c r="E5468" s="217" t="s">
        <v>88</v>
      </c>
      <c r="F5468" s="217" t="s">
        <v>9</v>
      </c>
      <c r="G5468" s="217" t="s">
        <v>5</v>
      </c>
      <c r="H5468" s="217" t="s">
        <v>174</v>
      </c>
      <c r="I5468" s="217">
        <v>1</v>
      </c>
      <c r="J5468" s="217">
        <v>1</v>
      </c>
      <c r="K5468" s="217">
        <v>0</v>
      </c>
      <c r="L5468" s="217">
        <v>6</v>
      </c>
      <c r="M5468" s="217">
        <v>218.79886506935699</v>
      </c>
      <c r="N5468" s="217">
        <v>4.5704076192671801</v>
      </c>
      <c r="O5468" s="217">
        <v>4.5704076192671801</v>
      </c>
      <c r="P5468" s="217">
        <v>0</v>
      </c>
      <c r="Q5468" s="217">
        <v>4.5704076192671801</v>
      </c>
      <c r="R5468" s="217">
        <v>4.5704076192671801</v>
      </c>
      <c r="S5468" s="217">
        <v>0</v>
      </c>
      <c r="T5468" s="217">
        <v>4.5704076192671801</v>
      </c>
      <c r="U5468" s="217">
        <v>4.5704076192671801</v>
      </c>
      <c r="V5468" s="217">
        <v>0</v>
      </c>
      <c r="W5468" s="217">
        <v>4.5704076192671801</v>
      </c>
      <c r="X5468" s="217">
        <v>4.5704076192671801</v>
      </c>
      <c r="Y5468" s="217">
        <v>0</v>
      </c>
    </row>
    <row r="5469" spans="2:25">
      <c r="B5469" s="217" t="s">
        <v>5637</v>
      </c>
      <c r="C5469" s="217" t="s">
        <v>169</v>
      </c>
      <c r="D5469" s="217" t="s">
        <v>27</v>
      </c>
      <c r="E5469" s="217" t="s">
        <v>88</v>
      </c>
      <c r="F5469" s="217" t="s">
        <v>9</v>
      </c>
      <c r="G5469" s="217" t="s">
        <v>5</v>
      </c>
      <c r="H5469" s="217" t="s">
        <v>176</v>
      </c>
      <c r="I5469" s="217">
        <v>1</v>
      </c>
      <c r="J5469" s="217">
        <v>1</v>
      </c>
      <c r="K5469" s="217">
        <v>0</v>
      </c>
      <c r="L5469" s="217">
        <v>13</v>
      </c>
      <c r="M5469" s="217">
        <v>223.19356872635601</v>
      </c>
      <c r="N5469" s="217">
        <v>4.4804158368292404</v>
      </c>
      <c r="O5469" s="217">
        <v>4.4804158368292404</v>
      </c>
      <c r="P5469" s="217">
        <v>0</v>
      </c>
      <c r="Q5469" s="217">
        <v>4.4804158368292404</v>
      </c>
      <c r="R5469" s="217">
        <v>4.4804158368292404</v>
      </c>
      <c r="S5469" s="217">
        <v>0</v>
      </c>
      <c r="T5469" s="217">
        <v>4.4804158368292404</v>
      </c>
      <c r="U5469" s="217">
        <v>4.4804158368292404</v>
      </c>
      <c r="V5469" s="217">
        <v>0</v>
      </c>
      <c r="W5469" s="217">
        <v>4.4804158368292404</v>
      </c>
      <c r="X5469" s="217">
        <v>4.4804158368292404</v>
      </c>
      <c r="Y5469" s="217">
        <v>0</v>
      </c>
    </row>
    <row r="5470" spans="2:25">
      <c r="B5470" s="217" t="s">
        <v>5638</v>
      </c>
      <c r="C5470" s="217" t="s">
        <v>169</v>
      </c>
      <c r="D5470" s="217" t="s">
        <v>27</v>
      </c>
      <c r="E5470" s="217" t="s">
        <v>88</v>
      </c>
      <c r="F5470" s="217" t="s">
        <v>9</v>
      </c>
      <c r="G5470" s="217" t="s">
        <v>5</v>
      </c>
      <c r="H5470" s="217" t="s">
        <v>178</v>
      </c>
      <c r="I5470" s="217">
        <v>0</v>
      </c>
      <c r="J5470" s="217">
        <v>0</v>
      </c>
      <c r="K5470" s="217">
        <v>0</v>
      </c>
      <c r="L5470" s="217">
        <v>11</v>
      </c>
      <c r="M5470" s="217">
        <v>177.16897856242099</v>
      </c>
      <c r="N5470" s="217">
        <v>0</v>
      </c>
      <c r="O5470" s="217">
        <v>0</v>
      </c>
      <c r="P5470" s="217">
        <v>0</v>
      </c>
      <c r="Q5470" s="217">
        <v>0</v>
      </c>
      <c r="R5470" s="217">
        <v>0</v>
      </c>
      <c r="S5470" s="217">
        <v>0</v>
      </c>
      <c r="T5470" s="217">
        <v>0</v>
      </c>
      <c r="U5470" s="217">
        <v>0</v>
      </c>
      <c r="V5470" s="217">
        <v>0</v>
      </c>
      <c r="W5470" s="217">
        <v>0</v>
      </c>
      <c r="X5470" s="217">
        <v>0</v>
      </c>
      <c r="Y5470" s="217">
        <v>0</v>
      </c>
    </row>
    <row r="5471" spans="2:25">
      <c r="B5471" s="217" t="s">
        <v>5639</v>
      </c>
      <c r="C5471" s="217" t="s">
        <v>169</v>
      </c>
      <c r="D5471" s="217" t="s">
        <v>27</v>
      </c>
      <c r="E5471" s="217" t="s">
        <v>88</v>
      </c>
      <c r="F5471" s="217" t="s">
        <v>9</v>
      </c>
      <c r="G5471" s="217" t="s">
        <v>5</v>
      </c>
      <c r="H5471" s="217" t="s">
        <v>5</v>
      </c>
      <c r="I5471" s="217">
        <v>2</v>
      </c>
      <c r="J5471" s="217">
        <v>2</v>
      </c>
      <c r="K5471" s="217">
        <v>0</v>
      </c>
      <c r="L5471" s="217">
        <v>38</v>
      </c>
      <c r="M5471" s="217">
        <v>715</v>
      </c>
      <c r="N5471" s="217">
        <v>2.7972027972028002</v>
      </c>
      <c r="O5471" s="217">
        <v>2.7972027972028002</v>
      </c>
      <c r="P5471" s="217">
        <v>0</v>
      </c>
      <c r="Q5471" s="217">
        <v>2.7972027972028002</v>
      </c>
      <c r="R5471" s="217">
        <v>2.7972027972028002</v>
      </c>
      <c r="S5471" s="217">
        <v>0</v>
      </c>
      <c r="T5471" s="217">
        <v>2.7972027972028002</v>
      </c>
      <c r="U5471" s="217">
        <v>2.7972027972028002</v>
      </c>
      <c r="V5471" s="217">
        <v>0</v>
      </c>
      <c r="W5471" s="217">
        <v>2.7972027972028002</v>
      </c>
      <c r="X5471" s="217">
        <v>2.7972027972028002</v>
      </c>
      <c r="Y5471" s="217">
        <v>0</v>
      </c>
    </row>
    <row r="5472" spans="2:25">
      <c r="B5472" s="217" t="s">
        <v>5640</v>
      </c>
      <c r="C5472" s="217" t="s">
        <v>169</v>
      </c>
      <c r="D5472" s="217" t="s">
        <v>27</v>
      </c>
      <c r="E5472" s="217" t="s">
        <v>88</v>
      </c>
      <c r="F5472" s="217" t="s">
        <v>5</v>
      </c>
      <c r="G5472" s="217" t="s">
        <v>5</v>
      </c>
      <c r="H5472" s="217" t="s">
        <v>170</v>
      </c>
      <c r="I5472" s="217">
        <v>0</v>
      </c>
      <c r="J5472" s="217">
        <v>0</v>
      </c>
      <c r="K5472" s="217">
        <v>0</v>
      </c>
      <c r="L5472" s="217">
        <v>3</v>
      </c>
      <c r="M5472" s="217">
        <v>74.614209075170507</v>
      </c>
      <c r="N5472" s="217">
        <v>0</v>
      </c>
      <c r="O5472" s="217">
        <v>0</v>
      </c>
      <c r="P5472" s="217">
        <v>0</v>
      </c>
      <c r="Q5472" s="217">
        <v>0</v>
      </c>
      <c r="R5472" s="217">
        <v>0</v>
      </c>
      <c r="S5472" s="217">
        <v>0</v>
      </c>
      <c r="T5472" s="217">
        <v>0</v>
      </c>
      <c r="U5472" s="217">
        <v>0</v>
      </c>
      <c r="V5472" s="217">
        <v>0</v>
      </c>
      <c r="W5472" s="217">
        <v>0</v>
      </c>
      <c r="X5472" s="217">
        <v>0</v>
      </c>
      <c r="Y5472" s="217">
        <v>0</v>
      </c>
    </row>
    <row r="5473" spans="2:25">
      <c r="B5473" s="217" t="s">
        <v>5641</v>
      </c>
      <c r="C5473" s="217" t="s">
        <v>169</v>
      </c>
      <c r="D5473" s="217" t="s">
        <v>27</v>
      </c>
      <c r="E5473" s="217" t="s">
        <v>88</v>
      </c>
      <c r="F5473" s="217" t="s">
        <v>5</v>
      </c>
      <c r="G5473" s="217" t="s">
        <v>5</v>
      </c>
      <c r="H5473" s="217" t="s">
        <v>172</v>
      </c>
      <c r="I5473" s="217">
        <v>0</v>
      </c>
      <c r="J5473" s="217">
        <v>0</v>
      </c>
      <c r="K5473" s="217">
        <v>0</v>
      </c>
      <c r="L5473" s="217">
        <v>8</v>
      </c>
      <c r="M5473" s="217">
        <v>65.715903990424707</v>
      </c>
      <c r="N5473" s="217">
        <v>0</v>
      </c>
      <c r="O5473" s="217">
        <v>0</v>
      </c>
      <c r="P5473" s="217">
        <v>0</v>
      </c>
      <c r="Q5473" s="217">
        <v>0</v>
      </c>
      <c r="R5473" s="217">
        <v>0</v>
      </c>
      <c r="S5473" s="217">
        <v>0</v>
      </c>
      <c r="T5473" s="217">
        <v>0</v>
      </c>
      <c r="U5473" s="217">
        <v>0</v>
      </c>
      <c r="V5473" s="217">
        <v>0</v>
      </c>
      <c r="W5473" s="217">
        <v>0</v>
      </c>
      <c r="X5473" s="217">
        <v>0</v>
      </c>
      <c r="Y5473" s="217">
        <v>0</v>
      </c>
    </row>
    <row r="5474" spans="2:25">
      <c r="B5474" s="217" t="s">
        <v>5642</v>
      </c>
      <c r="C5474" s="217" t="s">
        <v>169</v>
      </c>
      <c r="D5474" s="217" t="s">
        <v>27</v>
      </c>
      <c r="E5474" s="217" t="s">
        <v>88</v>
      </c>
      <c r="F5474" s="217" t="s">
        <v>5</v>
      </c>
      <c r="G5474" s="217" t="s">
        <v>5</v>
      </c>
      <c r="H5474" s="217" t="s">
        <v>174</v>
      </c>
      <c r="I5474" s="217">
        <v>4</v>
      </c>
      <c r="J5474" s="217">
        <v>4</v>
      </c>
      <c r="K5474" s="217">
        <v>0</v>
      </c>
      <c r="L5474" s="217">
        <v>17</v>
      </c>
      <c r="M5474" s="217">
        <v>427.86666167952598</v>
      </c>
      <c r="N5474" s="217">
        <v>9.3487068711981394</v>
      </c>
      <c r="O5474" s="217">
        <v>9.3487068711981394</v>
      </c>
      <c r="P5474" s="217">
        <v>0</v>
      </c>
      <c r="Q5474" s="217">
        <v>9.3487068711981394</v>
      </c>
      <c r="R5474" s="217">
        <v>9.3487068711981394</v>
      </c>
      <c r="S5474" s="217">
        <v>0</v>
      </c>
      <c r="T5474" s="217">
        <v>9.3487068711981394</v>
      </c>
      <c r="U5474" s="217">
        <v>9.3487068711981394</v>
      </c>
      <c r="V5474" s="217">
        <v>0</v>
      </c>
      <c r="W5474" s="217">
        <v>9.3487068711981394</v>
      </c>
      <c r="X5474" s="217">
        <v>9.3487068711981394</v>
      </c>
      <c r="Y5474" s="217">
        <v>0</v>
      </c>
    </row>
    <row r="5475" spans="2:25">
      <c r="B5475" s="217" t="s">
        <v>5643</v>
      </c>
      <c r="C5475" s="217" t="s">
        <v>169</v>
      </c>
      <c r="D5475" s="217" t="s">
        <v>27</v>
      </c>
      <c r="E5475" s="217" t="s">
        <v>88</v>
      </c>
      <c r="F5475" s="217" t="s">
        <v>5</v>
      </c>
      <c r="G5475" s="217" t="s">
        <v>5</v>
      </c>
      <c r="H5475" s="217" t="s">
        <v>176</v>
      </c>
      <c r="I5475" s="217">
        <v>1</v>
      </c>
      <c r="J5475" s="217">
        <v>1</v>
      </c>
      <c r="K5475" s="217">
        <v>0</v>
      </c>
      <c r="L5475" s="217">
        <v>22</v>
      </c>
      <c r="M5475" s="217">
        <v>437.812212794152</v>
      </c>
      <c r="N5475" s="217">
        <v>2.2840842963651502</v>
      </c>
      <c r="O5475" s="217">
        <v>2.2840842963651502</v>
      </c>
      <c r="P5475" s="217">
        <v>0</v>
      </c>
      <c r="Q5475" s="217">
        <v>2.2840842963651502</v>
      </c>
      <c r="R5475" s="217">
        <v>2.2840842963651502</v>
      </c>
      <c r="S5475" s="217">
        <v>0</v>
      </c>
      <c r="T5475" s="217">
        <v>2.2840842963651502</v>
      </c>
      <c r="U5475" s="217">
        <v>2.2840842963651502</v>
      </c>
      <c r="V5475" s="217">
        <v>0</v>
      </c>
      <c r="W5475" s="217">
        <v>2.2840842963651502</v>
      </c>
      <c r="X5475" s="217">
        <v>2.2840842963651502</v>
      </c>
      <c r="Y5475" s="217">
        <v>0</v>
      </c>
    </row>
    <row r="5476" spans="2:25">
      <c r="B5476" s="217" t="s">
        <v>5644</v>
      </c>
      <c r="C5476" s="217" t="s">
        <v>169</v>
      </c>
      <c r="D5476" s="217" t="s">
        <v>27</v>
      </c>
      <c r="E5476" s="217" t="s">
        <v>88</v>
      </c>
      <c r="F5476" s="217" t="s">
        <v>5</v>
      </c>
      <c r="G5476" s="217" t="s">
        <v>5</v>
      </c>
      <c r="H5476" s="217" t="s">
        <v>178</v>
      </c>
      <c r="I5476" s="217">
        <v>4</v>
      </c>
      <c r="J5476" s="217">
        <v>4</v>
      </c>
      <c r="K5476" s="217">
        <v>0</v>
      </c>
      <c r="L5476" s="217">
        <v>18</v>
      </c>
      <c r="M5476" s="217">
        <v>353.99101246072598</v>
      </c>
      <c r="N5476" s="217">
        <v>11.2997219115663</v>
      </c>
      <c r="O5476" s="217">
        <v>11.2997219115663</v>
      </c>
      <c r="P5476" s="217">
        <v>0</v>
      </c>
      <c r="Q5476" s="217">
        <v>11.2997219115663</v>
      </c>
      <c r="R5476" s="217">
        <v>11.2997219115663</v>
      </c>
      <c r="S5476" s="217">
        <v>0</v>
      </c>
      <c r="T5476" s="217">
        <v>11.2997219115663</v>
      </c>
      <c r="U5476" s="217">
        <v>11.2997219115663</v>
      </c>
      <c r="V5476" s="217">
        <v>0</v>
      </c>
      <c r="W5476" s="217">
        <v>11.2997219115663</v>
      </c>
      <c r="X5476" s="217">
        <v>11.2997219115663</v>
      </c>
      <c r="Y5476" s="217">
        <v>0</v>
      </c>
    </row>
    <row r="5477" spans="2:25">
      <c r="B5477" s="217" t="s">
        <v>5645</v>
      </c>
      <c r="C5477" s="217" t="s">
        <v>169</v>
      </c>
      <c r="D5477" s="217" t="s">
        <v>27</v>
      </c>
      <c r="E5477" s="217" t="s">
        <v>88</v>
      </c>
      <c r="F5477" s="217" t="s">
        <v>5</v>
      </c>
      <c r="G5477" s="217" t="s">
        <v>5</v>
      </c>
      <c r="H5477" s="217" t="s">
        <v>5</v>
      </c>
      <c r="I5477" s="217">
        <v>9</v>
      </c>
      <c r="J5477" s="217">
        <v>9</v>
      </c>
      <c r="K5477" s="217">
        <v>0</v>
      </c>
      <c r="L5477" s="217">
        <v>68</v>
      </c>
      <c r="M5477" s="217">
        <v>1360</v>
      </c>
      <c r="N5477" s="217">
        <v>6.6176470588235299</v>
      </c>
      <c r="O5477" s="217">
        <v>6.6176470588235299</v>
      </c>
      <c r="P5477" s="217">
        <v>0</v>
      </c>
      <c r="Q5477" s="217">
        <v>6.6176470588235299</v>
      </c>
      <c r="R5477" s="217">
        <v>6.6176470588235299</v>
      </c>
      <c r="S5477" s="217">
        <v>0</v>
      </c>
      <c r="T5477" s="217">
        <v>6.6176470588235299</v>
      </c>
      <c r="U5477" s="217">
        <v>6.6176470588235299</v>
      </c>
      <c r="V5477" s="217">
        <v>0</v>
      </c>
      <c r="W5477" s="217">
        <v>6.6176470588235299</v>
      </c>
      <c r="X5477" s="217">
        <v>6.6176470588235299</v>
      </c>
      <c r="Y5477" s="217">
        <v>0</v>
      </c>
    </row>
    <row r="5478" spans="2:25">
      <c r="B5478" s="217" t="s">
        <v>5646</v>
      </c>
      <c r="C5478" s="217" t="s">
        <v>169</v>
      </c>
      <c r="D5478" s="217" t="s">
        <v>28</v>
      </c>
      <c r="E5478" s="217" t="s">
        <v>86</v>
      </c>
      <c r="F5478" s="217" t="s">
        <v>12</v>
      </c>
      <c r="G5478" s="217" t="s">
        <v>10</v>
      </c>
      <c r="H5478" s="217" t="s">
        <v>170</v>
      </c>
      <c r="I5478" s="217">
        <v>0</v>
      </c>
      <c r="J5478" s="217">
        <v>0</v>
      </c>
      <c r="K5478" s="217">
        <v>0</v>
      </c>
      <c r="L5478" s="217">
        <v>0</v>
      </c>
      <c r="M5478" s="217">
        <v>11.136363636363599</v>
      </c>
      <c r="N5478" s="217">
        <v>0</v>
      </c>
      <c r="O5478" s="217">
        <v>0</v>
      </c>
      <c r="P5478" s="217">
        <v>0</v>
      </c>
      <c r="Q5478" s="217">
        <v>0</v>
      </c>
      <c r="R5478" s="217">
        <v>0</v>
      </c>
      <c r="S5478" s="217">
        <v>0</v>
      </c>
      <c r="T5478" s="217">
        <v>0</v>
      </c>
      <c r="U5478" s="217">
        <v>0</v>
      </c>
      <c r="V5478" s="217">
        <v>0</v>
      </c>
      <c r="W5478" s="217">
        <v>0</v>
      </c>
      <c r="X5478" s="217">
        <v>0</v>
      </c>
      <c r="Y5478" s="217">
        <v>0</v>
      </c>
    </row>
    <row r="5479" spans="2:25">
      <c r="B5479" s="217" t="s">
        <v>5647</v>
      </c>
      <c r="C5479" s="217" t="s">
        <v>169</v>
      </c>
      <c r="D5479" s="217" t="s">
        <v>28</v>
      </c>
      <c r="E5479" s="217" t="s">
        <v>86</v>
      </c>
      <c r="F5479" s="217" t="s">
        <v>12</v>
      </c>
      <c r="G5479" s="217" t="s">
        <v>10</v>
      </c>
      <c r="H5479" s="217" t="s">
        <v>172</v>
      </c>
      <c r="I5479" s="217">
        <v>0</v>
      </c>
      <c r="J5479" s="217">
        <v>0</v>
      </c>
      <c r="K5479" s="217">
        <v>0</v>
      </c>
      <c r="L5479" s="217">
        <v>0</v>
      </c>
      <c r="M5479" s="217">
        <v>55.681818181818201</v>
      </c>
      <c r="N5479" s="217">
        <v>0</v>
      </c>
      <c r="O5479" s="217">
        <v>0</v>
      </c>
      <c r="P5479" s="217">
        <v>0</v>
      </c>
      <c r="Q5479" s="217">
        <v>0</v>
      </c>
      <c r="R5479" s="217">
        <v>0</v>
      </c>
      <c r="S5479" s="217">
        <v>0</v>
      </c>
      <c r="T5479" s="217">
        <v>0</v>
      </c>
      <c r="U5479" s="217">
        <v>0</v>
      </c>
      <c r="V5479" s="217">
        <v>0</v>
      </c>
      <c r="W5479" s="217">
        <v>0</v>
      </c>
      <c r="X5479" s="217">
        <v>0</v>
      </c>
      <c r="Y5479" s="217">
        <v>0</v>
      </c>
    </row>
    <row r="5480" spans="2:25">
      <c r="B5480" s="217" t="s">
        <v>5648</v>
      </c>
      <c r="C5480" s="217" t="s">
        <v>169</v>
      </c>
      <c r="D5480" s="217" t="s">
        <v>28</v>
      </c>
      <c r="E5480" s="217" t="s">
        <v>86</v>
      </c>
      <c r="F5480" s="217" t="s">
        <v>12</v>
      </c>
      <c r="G5480" s="217" t="s">
        <v>10</v>
      </c>
      <c r="H5480" s="217" t="s">
        <v>174</v>
      </c>
      <c r="I5480" s="217">
        <v>2</v>
      </c>
      <c r="J5480" s="217">
        <v>2</v>
      </c>
      <c r="K5480" s="217">
        <v>0</v>
      </c>
      <c r="L5480" s="217">
        <v>3</v>
      </c>
      <c r="M5480" s="217">
        <v>144.772727272727</v>
      </c>
      <c r="N5480" s="217">
        <v>13.814756671899501</v>
      </c>
      <c r="O5480" s="217">
        <v>13.814756671899501</v>
      </c>
      <c r="P5480" s="217">
        <v>0</v>
      </c>
      <c r="Q5480" s="217">
        <v>13.814756671899501</v>
      </c>
      <c r="R5480" s="217">
        <v>13.814756671899501</v>
      </c>
      <c r="S5480" s="217">
        <v>0</v>
      </c>
      <c r="T5480" s="217">
        <v>13.814756671899501</v>
      </c>
      <c r="U5480" s="217">
        <v>13.814756671899501</v>
      </c>
      <c r="V5480" s="217">
        <v>0</v>
      </c>
      <c r="W5480" s="217">
        <v>13.814756671899501</v>
      </c>
      <c r="X5480" s="217">
        <v>13.814756671899501</v>
      </c>
      <c r="Y5480" s="217">
        <v>0</v>
      </c>
    </row>
    <row r="5481" spans="2:25">
      <c r="B5481" s="217" t="s">
        <v>5649</v>
      </c>
      <c r="C5481" s="217" t="s">
        <v>169</v>
      </c>
      <c r="D5481" s="217" t="s">
        <v>28</v>
      </c>
      <c r="E5481" s="217" t="s">
        <v>86</v>
      </c>
      <c r="F5481" s="217" t="s">
        <v>12</v>
      </c>
      <c r="G5481" s="217" t="s">
        <v>10</v>
      </c>
      <c r="H5481" s="217" t="s">
        <v>176</v>
      </c>
      <c r="I5481" s="217">
        <v>4</v>
      </c>
      <c r="J5481" s="217">
        <v>4</v>
      </c>
      <c r="K5481" s="217">
        <v>0</v>
      </c>
      <c r="L5481" s="217">
        <v>3</v>
      </c>
      <c r="M5481" s="217">
        <v>189.31818181818201</v>
      </c>
      <c r="N5481" s="217">
        <v>21.1284513805522</v>
      </c>
      <c r="O5481" s="217">
        <v>21.1284513805522</v>
      </c>
      <c r="P5481" s="217">
        <v>0</v>
      </c>
      <c r="Q5481" s="217">
        <v>21.1284513805522</v>
      </c>
      <c r="R5481" s="217">
        <v>21.1284513805522</v>
      </c>
      <c r="S5481" s="217">
        <v>0</v>
      </c>
      <c r="T5481" s="217">
        <v>21.1284513805522</v>
      </c>
      <c r="U5481" s="217">
        <v>21.1284513805522</v>
      </c>
      <c r="V5481" s="217">
        <v>0</v>
      </c>
      <c r="W5481" s="217">
        <v>21.1284513805522</v>
      </c>
      <c r="X5481" s="217">
        <v>21.1284513805522</v>
      </c>
      <c r="Y5481" s="217">
        <v>0</v>
      </c>
    </row>
    <row r="5482" spans="2:25">
      <c r="B5482" s="217" t="s">
        <v>5650</v>
      </c>
      <c r="C5482" s="217" t="s">
        <v>169</v>
      </c>
      <c r="D5482" s="217" t="s">
        <v>28</v>
      </c>
      <c r="E5482" s="217" t="s">
        <v>86</v>
      </c>
      <c r="F5482" s="217" t="s">
        <v>12</v>
      </c>
      <c r="G5482" s="217" t="s">
        <v>10</v>
      </c>
      <c r="H5482" s="217" t="s">
        <v>178</v>
      </c>
      <c r="I5482" s="217">
        <v>3</v>
      </c>
      <c r="J5482" s="217">
        <v>3</v>
      </c>
      <c r="K5482" s="217">
        <v>0</v>
      </c>
      <c r="L5482" s="217">
        <v>9</v>
      </c>
      <c r="M5482" s="217">
        <v>579.09090909090901</v>
      </c>
      <c r="N5482" s="217">
        <v>5.1805337519623196</v>
      </c>
      <c r="O5482" s="217">
        <v>5.1805337519623196</v>
      </c>
      <c r="P5482" s="217">
        <v>0</v>
      </c>
      <c r="Q5482" s="217">
        <v>5.1805337519623196</v>
      </c>
      <c r="R5482" s="217">
        <v>5.1805337519623196</v>
      </c>
      <c r="S5482" s="217">
        <v>0</v>
      </c>
      <c r="T5482" s="217">
        <v>5.1805337519623196</v>
      </c>
      <c r="U5482" s="217">
        <v>5.1805337519623196</v>
      </c>
      <c r="V5482" s="217">
        <v>0</v>
      </c>
      <c r="W5482" s="217">
        <v>5.1805337519623196</v>
      </c>
      <c r="X5482" s="217">
        <v>5.1805337519623196</v>
      </c>
      <c r="Y5482" s="217">
        <v>0</v>
      </c>
    </row>
    <row r="5483" spans="2:25">
      <c r="B5483" s="217" t="s">
        <v>5651</v>
      </c>
      <c r="C5483" s="217" t="s">
        <v>169</v>
      </c>
      <c r="D5483" s="217" t="s">
        <v>28</v>
      </c>
      <c r="E5483" s="217" t="s">
        <v>86</v>
      </c>
      <c r="F5483" s="217" t="s">
        <v>12</v>
      </c>
      <c r="G5483" s="217" t="s">
        <v>10</v>
      </c>
      <c r="H5483" s="217" t="s">
        <v>5</v>
      </c>
      <c r="I5483" s="217">
        <v>9</v>
      </c>
      <c r="J5483" s="217">
        <v>9</v>
      </c>
      <c r="K5483" s="217">
        <v>0</v>
      </c>
      <c r="L5483" s="217">
        <v>15</v>
      </c>
      <c r="M5483" s="217">
        <v>980</v>
      </c>
      <c r="N5483" s="217">
        <v>9.1836734693877595</v>
      </c>
      <c r="O5483" s="217">
        <v>9.1836734693877595</v>
      </c>
      <c r="P5483" s="217">
        <v>0</v>
      </c>
      <c r="Q5483" s="217">
        <v>9.1836734693877595</v>
      </c>
      <c r="R5483" s="217">
        <v>9.1836734693877595</v>
      </c>
      <c r="S5483" s="217">
        <v>0</v>
      </c>
      <c r="T5483" s="217">
        <v>9.1836734693877595</v>
      </c>
      <c r="U5483" s="217">
        <v>9.1836734693877595</v>
      </c>
      <c r="V5483" s="217">
        <v>0</v>
      </c>
      <c r="W5483" s="217">
        <v>9.1836734693877595</v>
      </c>
      <c r="X5483" s="217">
        <v>9.1836734693877595</v>
      </c>
      <c r="Y5483" s="217">
        <v>0</v>
      </c>
    </row>
    <row r="5484" spans="2:25">
      <c r="B5484" s="217" t="s">
        <v>5652</v>
      </c>
      <c r="C5484" s="217" t="s">
        <v>169</v>
      </c>
      <c r="D5484" s="217" t="s">
        <v>28</v>
      </c>
      <c r="E5484" s="217" t="s">
        <v>86</v>
      </c>
      <c r="F5484" s="217" t="s">
        <v>9</v>
      </c>
      <c r="G5484" s="217" t="s">
        <v>10</v>
      </c>
      <c r="H5484" s="217" t="s">
        <v>170</v>
      </c>
      <c r="I5484" s="217">
        <v>0</v>
      </c>
      <c r="J5484" s="217">
        <v>0</v>
      </c>
      <c r="K5484" s="217">
        <v>0</v>
      </c>
      <c r="L5484" s="217">
        <v>1</v>
      </c>
      <c r="M5484" s="217">
        <v>23.1111111111111</v>
      </c>
      <c r="N5484" s="217">
        <v>0</v>
      </c>
      <c r="O5484" s="217">
        <v>0</v>
      </c>
      <c r="P5484" s="217">
        <v>0</v>
      </c>
      <c r="Q5484" s="217">
        <v>0</v>
      </c>
      <c r="R5484" s="217">
        <v>0</v>
      </c>
      <c r="S5484" s="217">
        <v>0</v>
      </c>
      <c r="T5484" s="217">
        <v>0</v>
      </c>
      <c r="U5484" s="217">
        <v>0</v>
      </c>
      <c r="V5484" s="217">
        <v>0</v>
      </c>
      <c r="W5484" s="217">
        <v>0</v>
      </c>
      <c r="X5484" s="217">
        <v>0</v>
      </c>
      <c r="Y5484" s="217">
        <v>0</v>
      </c>
    </row>
    <row r="5485" spans="2:25">
      <c r="B5485" s="217" t="s">
        <v>5653</v>
      </c>
      <c r="C5485" s="217" t="s">
        <v>169</v>
      </c>
      <c r="D5485" s="217" t="s">
        <v>28</v>
      </c>
      <c r="E5485" s="217" t="s">
        <v>86</v>
      </c>
      <c r="F5485" s="217" t="s">
        <v>9</v>
      </c>
      <c r="G5485" s="217" t="s">
        <v>10</v>
      </c>
      <c r="H5485" s="217" t="s">
        <v>172</v>
      </c>
      <c r="I5485" s="217">
        <v>1</v>
      </c>
      <c r="J5485" s="217">
        <v>1</v>
      </c>
      <c r="K5485" s="217">
        <v>0</v>
      </c>
      <c r="L5485" s="217">
        <v>1</v>
      </c>
      <c r="M5485" s="217">
        <v>57.7777777777778</v>
      </c>
      <c r="N5485" s="217">
        <v>17.307692307692299</v>
      </c>
      <c r="O5485" s="217">
        <v>17.307692307692299</v>
      </c>
      <c r="P5485" s="217">
        <v>0</v>
      </c>
      <c r="Q5485" s="217">
        <v>17.307692307692299</v>
      </c>
      <c r="R5485" s="217">
        <v>17.307692307692299</v>
      </c>
      <c r="S5485" s="217">
        <v>0</v>
      </c>
      <c r="T5485" s="217">
        <v>17.307692307692299</v>
      </c>
      <c r="U5485" s="217">
        <v>17.307692307692299</v>
      </c>
      <c r="V5485" s="217">
        <v>0</v>
      </c>
      <c r="W5485" s="217">
        <v>17.307692307692299</v>
      </c>
      <c r="X5485" s="217">
        <v>17.307692307692299</v>
      </c>
      <c r="Y5485" s="217">
        <v>0</v>
      </c>
    </row>
    <row r="5486" spans="2:25">
      <c r="B5486" s="217" t="s">
        <v>5654</v>
      </c>
      <c r="C5486" s="217" t="s">
        <v>169</v>
      </c>
      <c r="D5486" s="217" t="s">
        <v>28</v>
      </c>
      <c r="E5486" s="217" t="s">
        <v>86</v>
      </c>
      <c r="F5486" s="217" t="s">
        <v>9</v>
      </c>
      <c r="G5486" s="217" t="s">
        <v>10</v>
      </c>
      <c r="H5486" s="217" t="s">
        <v>174</v>
      </c>
      <c r="I5486" s="217">
        <v>0</v>
      </c>
      <c r="J5486" s="217">
        <v>0</v>
      </c>
      <c r="K5486" s="217">
        <v>0</v>
      </c>
      <c r="L5486" s="217">
        <v>2</v>
      </c>
      <c r="M5486" s="217">
        <v>115.555555555556</v>
      </c>
      <c r="N5486" s="217">
        <v>0</v>
      </c>
      <c r="O5486" s="217">
        <v>0</v>
      </c>
      <c r="P5486" s="217">
        <v>0</v>
      </c>
      <c r="Q5486" s="217">
        <v>0</v>
      </c>
      <c r="R5486" s="217">
        <v>0</v>
      </c>
      <c r="S5486" s="217">
        <v>0</v>
      </c>
      <c r="T5486" s="217">
        <v>0</v>
      </c>
      <c r="U5486" s="217">
        <v>0</v>
      </c>
      <c r="V5486" s="217">
        <v>0</v>
      </c>
      <c r="W5486" s="217">
        <v>0</v>
      </c>
      <c r="X5486" s="217">
        <v>0</v>
      </c>
      <c r="Y5486" s="217">
        <v>0</v>
      </c>
    </row>
    <row r="5487" spans="2:25">
      <c r="B5487" s="217" t="s">
        <v>5655</v>
      </c>
      <c r="C5487" s="217" t="s">
        <v>169</v>
      </c>
      <c r="D5487" s="217" t="s">
        <v>28</v>
      </c>
      <c r="E5487" s="217" t="s">
        <v>86</v>
      </c>
      <c r="F5487" s="217" t="s">
        <v>9</v>
      </c>
      <c r="G5487" s="217" t="s">
        <v>10</v>
      </c>
      <c r="H5487" s="217" t="s">
        <v>176</v>
      </c>
      <c r="I5487" s="217">
        <v>2</v>
      </c>
      <c r="J5487" s="217">
        <v>2</v>
      </c>
      <c r="K5487" s="217">
        <v>0</v>
      </c>
      <c r="L5487" s="217">
        <v>2</v>
      </c>
      <c r="M5487" s="217">
        <v>254.222222222222</v>
      </c>
      <c r="N5487" s="217">
        <v>7.8671328671328702</v>
      </c>
      <c r="O5487" s="217">
        <v>7.8671328671328702</v>
      </c>
      <c r="P5487" s="217">
        <v>0</v>
      </c>
      <c r="Q5487" s="217">
        <v>7.8671328671328702</v>
      </c>
      <c r="R5487" s="217">
        <v>7.8671328671328702</v>
      </c>
      <c r="S5487" s="217">
        <v>0</v>
      </c>
      <c r="T5487" s="217">
        <v>7.8671328671328702</v>
      </c>
      <c r="U5487" s="217">
        <v>7.8671328671328702</v>
      </c>
      <c r="V5487" s="217">
        <v>0</v>
      </c>
      <c r="W5487" s="217">
        <v>7.8671328671328702</v>
      </c>
      <c r="X5487" s="217">
        <v>7.8671328671328702</v>
      </c>
      <c r="Y5487" s="217">
        <v>0</v>
      </c>
    </row>
    <row r="5488" spans="2:25">
      <c r="B5488" s="217" t="s">
        <v>5656</v>
      </c>
      <c r="C5488" s="217" t="s">
        <v>169</v>
      </c>
      <c r="D5488" s="217" t="s">
        <v>28</v>
      </c>
      <c r="E5488" s="217" t="s">
        <v>86</v>
      </c>
      <c r="F5488" s="217" t="s">
        <v>9</v>
      </c>
      <c r="G5488" s="217" t="s">
        <v>10</v>
      </c>
      <c r="H5488" s="217" t="s">
        <v>178</v>
      </c>
      <c r="I5488" s="217">
        <v>1</v>
      </c>
      <c r="J5488" s="217">
        <v>1</v>
      </c>
      <c r="K5488" s="217">
        <v>0</v>
      </c>
      <c r="L5488" s="217">
        <v>9</v>
      </c>
      <c r="M5488" s="217">
        <v>589.33333333333303</v>
      </c>
      <c r="N5488" s="217">
        <v>1.6968325791855201</v>
      </c>
      <c r="O5488" s="217">
        <v>1.6968325791855201</v>
      </c>
      <c r="P5488" s="217">
        <v>0</v>
      </c>
      <c r="Q5488" s="217">
        <v>1.6968325791855201</v>
      </c>
      <c r="R5488" s="217">
        <v>1.6968325791855201</v>
      </c>
      <c r="S5488" s="217">
        <v>0</v>
      </c>
      <c r="T5488" s="217">
        <v>1.6968325791855201</v>
      </c>
      <c r="U5488" s="217">
        <v>1.6968325791855201</v>
      </c>
      <c r="V5488" s="217">
        <v>0</v>
      </c>
      <c r="W5488" s="217">
        <v>1.6968325791855201</v>
      </c>
      <c r="X5488" s="217">
        <v>1.6968325791855201</v>
      </c>
      <c r="Y5488" s="217">
        <v>0</v>
      </c>
    </row>
    <row r="5489" spans="2:25">
      <c r="B5489" s="217" t="s">
        <v>5657</v>
      </c>
      <c r="C5489" s="217" t="s">
        <v>169</v>
      </c>
      <c r="D5489" s="217" t="s">
        <v>28</v>
      </c>
      <c r="E5489" s="217" t="s">
        <v>86</v>
      </c>
      <c r="F5489" s="217" t="s">
        <v>9</v>
      </c>
      <c r="G5489" s="217" t="s">
        <v>10</v>
      </c>
      <c r="H5489" s="217" t="s">
        <v>5</v>
      </c>
      <c r="I5489" s="217">
        <v>4</v>
      </c>
      <c r="J5489" s="217">
        <v>4</v>
      </c>
      <c r="K5489" s="217">
        <v>0</v>
      </c>
      <c r="L5489" s="217">
        <v>15</v>
      </c>
      <c r="M5489" s="217">
        <v>1040</v>
      </c>
      <c r="N5489" s="217">
        <v>3.8461538461538498</v>
      </c>
      <c r="O5489" s="217">
        <v>3.8461538461538498</v>
      </c>
      <c r="P5489" s="217">
        <v>0</v>
      </c>
      <c r="Q5489" s="217">
        <v>3.8461538461538498</v>
      </c>
      <c r="R5489" s="217">
        <v>3.8461538461538498</v>
      </c>
      <c r="S5489" s="217">
        <v>0</v>
      </c>
      <c r="T5489" s="217">
        <v>3.8461538461538498</v>
      </c>
      <c r="U5489" s="217">
        <v>3.8461538461538498</v>
      </c>
      <c r="V5489" s="217">
        <v>0</v>
      </c>
      <c r="W5489" s="217">
        <v>3.8461538461538498</v>
      </c>
      <c r="X5489" s="217">
        <v>3.8461538461538498</v>
      </c>
      <c r="Y5489" s="217">
        <v>0</v>
      </c>
    </row>
    <row r="5490" spans="2:25">
      <c r="B5490" s="217" t="s">
        <v>5658</v>
      </c>
      <c r="C5490" s="217" t="s">
        <v>169</v>
      </c>
      <c r="D5490" s="217" t="s">
        <v>28</v>
      </c>
      <c r="E5490" s="217" t="s">
        <v>86</v>
      </c>
      <c r="F5490" s="217" t="s">
        <v>5</v>
      </c>
      <c r="G5490" s="217" t="s">
        <v>10</v>
      </c>
      <c r="H5490" s="217" t="s">
        <v>170</v>
      </c>
      <c r="I5490" s="217">
        <v>0</v>
      </c>
      <c r="J5490" s="217">
        <v>0</v>
      </c>
      <c r="K5490" s="217">
        <v>0</v>
      </c>
      <c r="L5490" s="217">
        <v>1</v>
      </c>
      <c r="M5490" s="217">
        <v>34.247474747474698</v>
      </c>
      <c r="N5490" s="217">
        <v>0</v>
      </c>
      <c r="O5490" s="217">
        <v>0</v>
      </c>
      <c r="P5490" s="217">
        <v>0</v>
      </c>
      <c r="Q5490" s="217">
        <v>0</v>
      </c>
      <c r="R5490" s="217">
        <v>0</v>
      </c>
      <c r="S5490" s="217">
        <v>0</v>
      </c>
      <c r="T5490" s="217">
        <v>0</v>
      </c>
      <c r="U5490" s="217">
        <v>0</v>
      </c>
      <c r="V5490" s="217">
        <v>0</v>
      </c>
      <c r="W5490" s="217">
        <v>0</v>
      </c>
      <c r="X5490" s="217">
        <v>0</v>
      </c>
      <c r="Y5490" s="217">
        <v>0</v>
      </c>
    </row>
    <row r="5491" spans="2:25">
      <c r="B5491" s="217" t="s">
        <v>5659</v>
      </c>
      <c r="C5491" s="217" t="s">
        <v>169</v>
      </c>
      <c r="D5491" s="217" t="s">
        <v>28</v>
      </c>
      <c r="E5491" s="217" t="s">
        <v>86</v>
      </c>
      <c r="F5491" s="217" t="s">
        <v>5</v>
      </c>
      <c r="G5491" s="217" t="s">
        <v>10</v>
      </c>
      <c r="H5491" s="217" t="s">
        <v>172</v>
      </c>
      <c r="I5491" s="217">
        <v>1</v>
      </c>
      <c r="J5491" s="217">
        <v>1</v>
      </c>
      <c r="K5491" s="217">
        <v>0</v>
      </c>
      <c r="L5491" s="217">
        <v>1</v>
      </c>
      <c r="M5491" s="217">
        <v>113.459595959596</v>
      </c>
      <c r="N5491" s="217">
        <v>8.8137102158913905</v>
      </c>
      <c r="O5491" s="217">
        <v>8.8137102158913905</v>
      </c>
      <c r="P5491" s="217">
        <v>0</v>
      </c>
      <c r="Q5491" s="217">
        <v>8.8137102158913905</v>
      </c>
      <c r="R5491" s="217">
        <v>8.8137102158913905</v>
      </c>
      <c r="S5491" s="217">
        <v>0</v>
      </c>
      <c r="T5491" s="217">
        <v>8.8137102158913905</v>
      </c>
      <c r="U5491" s="217">
        <v>8.8137102158913905</v>
      </c>
      <c r="V5491" s="217">
        <v>0</v>
      </c>
      <c r="W5491" s="217">
        <v>8.8137102158913905</v>
      </c>
      <c r="X5491" s="217">
        <v>8.8137102158913905</v>
      </c>
      <c r="Y5491" s="217">
        <v>0</v>
      </c>
    </row>
    <row r="5492" spans="2:25">
      <c r="B5492" s="217" t="s">
        <v>5660</v>
      </c>
      <c r="C5492" s="217" t="s">
        <v>169</v>
      </c>
      <c r="D5492" s="217" t="s">
        <v>28</v>
      </c>
      <c r="E5492" s="217" t="s">
        <v>86</v>
      </c>
      <c r="F5492" s="217" t="s">
        <v>5</v>
      </c>
      <c r="G5492" s="217" t="s">
        <v>10</v>
      </c>
      <c r="H5492" s="217" t="s">
        <v>174</v>
      </c>
      <c r="I5492" s="217">
        <v>2</v>
      </c>
      <c r="J5492" s="217">
        <v>2</v>
      </c>
      <c r="K5492" s="217">
        <v>0</v>
      </c>
      <c r="L5492" s="217">
        <v>5</v>
      </c>
      <c r="M5492" s="217">
        <v>260.32828282828302</v>
      </c>
      <c r="N5492" s="217">
        <v>7.68260743040062</v>
      </c>
      <c r="O5492" s="217">
        <v>7.68260743040062</v>
      </c>
      <c r="P5492" s="217">
        <v>0</v>
      </c>
      <c r="Q5492" s="217">
        <v>7.68260743040062</v>
      </c>
      <c r="R5492" s="217">
        <v>7.68260743040062</v>
      </c>
      <c r="S5492" s="217">
        <v>0</v>
      </c>
      <c r="T5492" s="217">
        <v>7.68260743040062</v>
      </c>
      <c r="U5492" s="217">
        <v>7.68260743040062</v>
      </c>
      <c r="V5492" s="217">
        <v>0</v>
      </c>
      <c r="W5492" s="217">
        <v>7.68260743040062</v>
      </c>
      <c r="X5492" s="217">
        <v>7.68260743040062</v>
      </c>
      <c r="Y5492" s="217">
        <v>0</v>
      </c>
    </row>
    <row r="5493" spans="2:25">
      <c r="B5493" s="217" t="s">
        <v>5661</v>
      </c>
      <c r="C5493" s="217" t="s">
        <v>169</v>
      </c>
      <c r="D5493" s="217" t="s">
        <v>28</v>
      </c>
      <c r="E5493" s="217" t="s">
        <v>86</v>
      </c>
      <c r="F5493" s="217" t="s">
        <v>5</v>
      </c>
      <c r="G5493" s="217" t="s">
        <v>10</v>
      </c>
      <c r="H5493" s="217" t="s">
        <v>176</v>
      </c>
      <c r="I5493" s="217">
        <v>6</v>
      </c>
      <c r="J5493" s="217">
        <v>6</v>
      </c>
      <c r="K5493" s="217">
        <v>0</v>
      </c>
      <c r="L5493" s="217">
        <v>5</v>
      </c>
      <c r="M5493" s="217">
        <v>443.54040404040398</v>
      </c>
      <c r="N5493" s="217">
        <v>13.5275161977204</v>
      </c>
      <c r="O5493" s="217">
        <v>13.5275161977204</v>
      </c>
      <c r="P5493" s="217">
        <v>0</v>
      </c>
      <c r="Q5493" s="217">
        <v>13.5275161977204</v>
      </c>
      <c r="R5493" s="217">
        <v>13.5275161977204</v>
      </c>
      <c r="S5493" s="217">
        <v>0</v>
      </c>
      <c r="T5493" s="217">
        <v>13.5275161977204</v>
      </c>
      <c r="U5493" s="217">
        <v>13.5275161977204</v>
      </c>
      <c r="V5493" s="217">
        <v>0</v>
      </c>
      <c r="W5493" s="217">
        <v>13.5275161977204</v>
      </c>
      <c r="X5493" s="217">
        <v>13.5275161977204</v>
      </c>
      <c r="Y5493" s="217">
        <v>0</v>
      </c>
    </row>
    <row r="5494" spans="2:25">
      <c r="B5494" s="217" t="s">
        <v>5662</v>
      </c>
      <c r="C5494" s="217" t="s">
        <v>169</v>
      </c>
      <c r="D5494" s="217" t="s">
        <v>28</v>
      </c>
      <c r="E5494" s="217" t="s">
        <v>86</v>
      </c>
      <c r="F5494" s="217" t="s">
        <v>5</v>
      </c>
      <c r="G5494" s="217" t="s">
        <v>10</v>
      </c>
      <c r="H5494" s="217" t="s">
        <v>178</v>
      </c>
      <c r="I5494" s="217">
        <v>4</v>
      </c>
      <c r="J5494" s="217">
        <v>4</v>
      </c>
      <c r="K5494" s="217">
        <v>0</v>
      </c>
      <c r="L5494" s="217">
        <v>18</v>
      </c>
      <c r="M5494" s="217">
        <v>1168.42424242424</v>
      </c>
      <c r="N5494" s="217">
        <v>3.4234140774936499</v>
      </c>
      <c r="O5494" s="217">
        <v>3.4234140774936499</v>
      </c>
      <c r="P5494" s="217">
        <v>0</v>
      </c>
      <c r="Q5494" s="217">
        <v>3.4234140774936499</v>
      </c>
      <c r="R5494" s="217">
        <v>3.4234140774936499</v>
      </c>
      <c r="S5494" s="217">
        <v>0</v>
      </c>
      <c r="T5494" s="217">
        <v>3.4234140774936499</v>
      </c>
      <c r="U5494" s="217">
        <v>3.4234140774936499</v>
      </c>
      <c r="V5494" s="217">
        <v>0</v>
      </c>
      <c r="W5494" s="217">
        <v>3.4234140774936499</v>
      </c>
      <c r="X5494" s="217">
        <v>3.4234140774936499</v>
      </c>
      <c r="Y5494" s="217">
        <v>0</v>
      </c>
    </row>
    <row r="5495" spans="2:25">
      <c r="B5495" s="217" t="s">
        <v>5663</v>
      </c>
      <c r="C5495" s="217" t="s">
        <v>169</v>
      </c>
      <c r="D5495" s="217" t="s">
        <v>28</v>
      </c>
      <c r="E5495" s="217" t="s">
        <v>86</v>
      </c>
      <c r="F5495" s="217" t="s">
        <v>5</v>
      </c>
      <c r="G5495" s="217" t="s">
        <v>10</v>
      </c>
      <c r="H5495" s="217" t="s">
        <v>5</v>
      </c>
      <c r="I5495" s="217">
        <v>13</v>
      </c>
      <c r="J5495" s="217">
        <v>13</v>
      </c>
      <c r="K5495" s="217">
        <v>0</v>
      </c>
      <c r="L5495" s="217">
        <v>30</v>
      </c>
      <c r="M5495" s="217">
        <v>2020</v>
      </c>
      <c r="N5495" s="217">
        <v>6.4356435643564396</v>
      </c>
      <c r="O5495" s="217">
        <v>6.4356435643564396</v>
      </c>
      <c r="P5495" s="217">
        <v>0</v>
      </c>
      <c r="Q5495" s="217">
        <v>6.4356435643564396</v>
      </c>
      <c r="R5495" s="217">
        <v>6.4356435643564396</v>
      </c>
      <c r="S5495" s="217">
        <v>0</v>
      </c>
      <c r="T5495" s="217">
        <v>6.4356435643564396</v>
      </c>
      <c r="U5495" s="217">
        <v>6.4356435643564396</v>
      </c>
      <c r="V5495" s="217">
        <v>0</v>
      </c>
      <c r="W5495" s="217">
        <v>6.4356435643564396</v>
      </c>
      <c r="X5495" s="217">
        <v>6.4356435643564396</v>
      </c>
      <c r="Y5495" s="217">
        <v>0</v>
      </c>
    </row>
    <row r="5496" spans="2:25">
      <c r="B5496" s="217" t="s">
        <v>5664</v>
      </c>
      <c r="C5496" s="217" t="s">
        <v>169</v>
      </c>
      <c r="D5496" s="217" t="s">
        <v>28</v>
      </c>
      <c r="E5496" s="217" t="s">
        <v>86</v>
      </c>
      <c r="F5496" s="217" t="s">
        <v>12</v>
      </c>
      <c r="G5496" s="217" t="s">
        <v>49</v>
      </c>
      <c r="H5496" s="217" t="s">
        <v>170</v>
      </c>
      <c r="I5496" s="217">
        <v>0</v>
      </c>
      <c r="J5496" s="217">
        <v>0</v>
      </c>
      <c r="K5496" s="217">
        <v>0</v>
      </c>
      <c r="L5496" s="217">
        <v>3</v>
      </c>
      <c r="M5496" s="217">
        <v>100</v>
      </c>
      <c r="N5496" s="217">
        <v>0</v>
      </c>
      <c r="O5496" s="217">
        <v>0</v>
      </c>
      <c r="P5496" s="217">
        <v>0</v>
      </c>
      <c r="Q5496" s="217">
        <v>0</v>
      </c>
      <c r="R5496" s="217">
        <v>0</v>
      </c>
      <c r="S5496" s="217">
        <v>0</v>
      </c>
      <c r="T5496" s="217">
        <v>0</v>
      </c>
      <c r="U5496" s="217">
        <v>0</v>
      </c>
      <c r="V5496" s="217">
        <v>0</v>
      </c>
      <c r="W5496" s="217">
        <v>0</v>
      </c>
      <c r="X5496" s="217">
        <v>0</v>
      </c>
      <c r="Y5496" s="217">
        <v>0</v>
      </c>
    </row>
    <row r="5497" spans="2:25">
      <c r="B5497" s="217" t="s">
        <v>5665</v>
      </c>
      <c r="C5497" s="217" t="s">
        <v>169</v>
      </c>
      <c r="D5497" s="217" t="s">
        <v>28</v>
      </c>
      <c r="E5497" s="217" t="s">
        <v>86</v>
      </c>
      <c r="F5497" s="217" t="s">
        <v>12</v>
      </c>
      <c r="G5497" s="217" t="s">
        <v>49</v>
      </c>
      <c r="H5497" s="217" t="s">
        <v>172</v>
      </c>
      <c r="I5497" s="217">
        <v>0</v>
      </c>
      <c r="J5497" s="217">
        <v>0</v>
      </c>
      <c r="K5497" s="217">
        <v>0</v>
      </c>
      <c r="L5497" s="217">
        <v>1</v>
      </c>
      <c r="M5497" s="217">
        <v>170</v>
      </c>
      <c r="N5497" s="217">
        <v>0</v>
      </c>
      <c r="O5497" s="217">
        <v>0</v>
      </c>
      <c r="P5497" s="217">
        <v>0</v>
      </c>
      <c r="Q5497" s="217">
        <v>0</v>
      </c>
      <c r="R5497" s="217">
        <v>0</v>
      </c>
      <c r="S5497" s="217">
        <v>0</v>
      </c>
      <c r="T5497" s="217">
        <v>0</v>
      </c>
      <c r="U5497" s="217">
        <v>0</v>
      </c>
      <c r="V5497" s="217">
        <v>0</v>
      </c>
      <c r="W5497" s="217">
        <v>0</v>
      </c>
      <c r="X5497" s="217">
        <v>0</v>
      </c>
      <c r="Y5497" s="217">
        <v>0</v>
      </c>
    </row>
    <row r="5498" spans="2:25">
      <c r="B5498" s="217" t="s">
        <v>5666</v>
      </c>
      <c r="C5498" s="217" t="s">
        <v>169</v>
      </c>
      <c r="D5498" s="217" t="s">
        <v>28</v>
      </c>
      <c r="E5498" s="217" t="s">
        <v>86</v>
      </c>
      <c r="F5498" s="217" t="s">
        <v>12</v>
      </c>
      <c r="G5498" s="217" t="s">
        <v>49</v>
      </c>
      <c r="H5498" s="217" t="s">
        <v>174</v>
      </c>
      <c r="I5498" s="217">
        <v>6</v>
      </c>
      <c r="J5498" s="217">
        <v>6</v>
      </c>
      <c r="K5498" s="217">
        <v>0</v>
      </c>
      <c r="L5498" s="217">
        <v>4</v>
      </c>
      <c r="M5498" s="217">
        <v>280</v>
      </c>
      <c r="N5498" s="217">
        <v>21.428571428571399</v>
      </c>
      <c r="O5498" s="217">
        <v>21.428571428571399</v>
      </c>
      <c r="P5498" s="217">
        <v>0</v>
      </c>
      <c r="Q5498" s="217">
        <v>21.428571428571399</v>
      </c>
      <c r="R5498" s="217">
        <v>21.428571428571399</v>
      </c>
      <c r="S5498" s="217">
        <v>0</v>
      </c>
      <c r="T5498" s="217">
        <v>21.428571428571399</v>
      </c>
      <c r="U5498" s="217">
        <v>21.428571428571399</v>
      </c>
      <c r="V5498" s="217">
        <v>0</v>
      </c>
      <c r="W5498" s="217">
        <v>21.428571428571399</v>
      </c>
      <c r="X5498" s="217">
        <v>21.428571428571399</v>
      </c>
      <c r="Y5498" s="217">
        <v>0</v>
      </c>
    </row>
    <row r="5499" spans="2:25">
      <c r="B5499" s="217" t="s">
        <v>5667</v>
      </c>
      <c r="C5499" s="217" t="s">
        <v>169</v>
      </c>
      <c r="D5499" s="217" t="s">
        <v>28</v>
      </c>
      <c r="E5499" s="217" t="s">
        <v>86</v>
      </c>
      <c r="F5499" s="217" t="s">
        <v>12</v>
      </c>
      <c r="G5499" s="217" t="s">
        <v>49</v>
      </c>
      <c r="H5499" s="217" t="s">
        <v>176</v>
      </c>
      <c r="I5499" s="217">
        <v>1</v>
      </c>
      <c r="J5499" s="217">
        <v>1</v>
      </c>
      <c r="K5499" s="217">
        <v>0</v>
      </c>
      <c r="L5499" s="217">
        <v>5</v>
      </c>
      <c r="M5499" s="217">
        <v>320</v>
      </c>
      <c r="N5499" s="217">
        <v>3.125</v>
      </c>
      <c r="O5499" s="217">
        <v>3.125</v>
      </c>
      <c r="P5499" s="217">
        <v>0</v>
      </c>
      <c r="Q5499" s="217">
        <v>3.125</v>
      </c>
      <c r="R5499" s="217">
        <v>3.125</v>
      </c>
      <c r="S5499" s="217">
        <v>0</v>
      </c>
      <c r="T5499" s="217">
        <v>3.125</v>
      </c>
      <c r="U5499" s="217">
        <v>3.125</v>
      </c>
      <c r="V5499" s="217">
        <v>0</v>
      </c>
      <c r="W5499" s="217">
        <v>3.125</v>
      </c>
      <c r="X5499" s="217">
        <v>3.125</v>
      </c>
      <c r="Y5499" s="217">
        <v>0</v>
      </c>
    </row>
    <row r="5500" spans="2:25">
      <c r="B5500" s="217" t="s">
        <v>5668</v>
      </c>
      <c r="C5500" s="217" t="s">
        <v>169</v>
      </c>
      <c r="D5500" s="217" t="s">
        <v>28</v>
      </c>
      <c r="E5500" s="217" t="s">
        <v>86</v>
      </c>
      <c r="F5500" s="217" t="s">
        <v>12</v>
      </c>
      <c r="G5500" s="217" t="s">
        <v>49</v>
      </c>
      <c r="H5500" s="217" t="s">
        <v>178</v>
      </c>
      <c r="I5500" s="217">
        <v>5</v>
      </c>
      <c r="J5500" s="217">
        <v>5</v>
      </c>
      <c r="K5500" s="217">
        <v>0</v>
      </c>
      <c r="L5500" s="217">
        <v>12</v>
      </c>
      <c r="M5500" s="217">
        <v>370</v>
      </c>
      <c r="N5500" s="217">
        <v>13.5135135135135</v>
      </c>
      <c r="O5500" s="217">
        <v>13.5135135135135</v>
      </c>
      <c r="P5500" s="217">
        <v>0</v>
      </c>
      <c r="Q5500" s="217">
        <v>13.5135135135135</v>
      </c>
      <c r="R5500" s="217">
        <v>13.5135135135135</v>
      </c>
      <c r="S5500" s="217">
        <v>0</v>
      </c>
      <c r="T5500" s="217">
        <v>13.5135135135135</v>
      </c>
      <c r="U5500" s="217">
        <v>13.5135135135135</v>
      </c>
      <c r="V5500" s="217">
        <v>0</v>
      </c>
      <c r="W5500" s="217">
        <v>13.5135135135135</v>
      </c>
      <c r="X5500" s="217">
        <v>13.5135135135135</v>
      </c>
      <c r="Y5500" s="217">
        <v>0</v>
      </c>
    </row>
    <row r="5501" spans="2:25">
      <c r="B5501" s="217" t="s">
        <v>5669</v>
      </c>
      <c r="C5501" s="217" t="s">
        <v>169</v>
      </c>
      <c r="D5501" s="217" t="s">
        <v>28</v>
      </c>
      <c r="E5501" s="217" t="s">
        <v>86</v>
      </c>
      <c r="F5501" s="217" t="s">
        <v>12</v>
      </c>
      <c r="G5501" s="217" t="s">
        <v>49</v>
      </c>
      <c r="H5501" s="217" t="s">
        <v>5</v>
      </c>
      <c r="I5501" s="217">
        <v>12</v>
      </c>
      <c r="J5501" s="217">
        <v>12</v>
      </c>
      <c r="K5501" s="217">
        <v>0</v>
      </c>
      <c r="L5501" s="217">
        <v>25</v>
      </c>
      <c r="M5501" s="217">
        <v>1240</v>
      </c>
      <c r="N5501" s="217">
        <v>9.67741935483871</v>
      </c>
      <c r="O5501" s="217">
        <v>9.67741935483871</v>
      </c>
      <c r="P5501" s="217">
        <v>0</v>
      </c>
      <c r="Q5501" s="217">
        <v>9.67741935483871</v>
      </c>
      <c r="R5501" s="217">
        <v>9.67741935483871</v>
      </c>
      <c r="S5501" s="217">
        <v>0</v>
      </c>
      <c r="T5501" s="217">
        <v>9.67741935483871</v>
      </c>
      <c r="U5501" s="217">
        <v>9.67741935483871</v>
      </c>
      <c r="V5501" s="217">
        <v>0</v>
      </c>
      <c r="W5501" s="217">
        <v>9.67741935483871</v>
      </c>
      <c r="X5501" s="217">
        <v>9.67741935483871</v>
      </c>
      <c r="Y5501" s="217">
        <v>0</v>
      </c>
    </row>
    <row r="5502" spans="2:25">
      <c r="B5502" s="217" t="s">
        <v>5670</v>
      </c>
      <c r="C5502" s="217" t="s">
        <v>169</v>
      </c>
      <c r="D5502" s="217" t="s">
        <v>28</v>
      </c>
      <c r="E5502" s="217" t="s">
        <v>86</v>
      </c>
      <c r="F5502" s="217" t="s">
        <v>9</v>
      </c>
      <c r="G5502" s="217" t="s">
        <v>49</v>
      </c>
      <c r="H5502" s="217" t="s">
        <v>170</v>
      </c>
      <c r="I5502" s="217">
        <v>0</v>
      </c>
      <c r="J5502" s="217">
        <v>0</v>
      </c>
      <c r="K5502" s="217">
        <v>0</v>
      </c>
      <c r="L5502" s="217">
        <v>5</v>
      </c>
      <c r="M5502" s="217">
        <v>114.50819672131099</v>
      </c>
      <c r="N5502" s="217">
        <v>0</v>
      </c>
      <c r="O5502" s="217">
        <v>0</v>
      </c>
      <c r="P5502" s="217">
        <v>0</v>
      </c>
      <c r="Q5502" s="217">
        <v>0</v>
      </c>
      <c r="R5502" s="217">
        <v>0</v>
      </c>
      <c r="S5502" s="217">
        <v>0</v>
      </c>
      <c r="T5502" s="217">
        <v>0</v>
      </c>
      <c r="U5502" s="217">
        <v>0</v>
      </c>
      <c r="V5502" s="217">
        <v>0</v>
      </c>
      <c r="W5502" s="217">
        <v>0</v>
      </c>
      <c r="X5502" s="217">
        <v>0</v>
      </c>
      <c r="Y5502" s="217">
        <v>0</v>
      </c>
    </row>
    <row r="5503" spans="2:25">
      <c r="B5503" s="217" t="s">
        <v>5671</v>
      </c>
      <c r="C5503" s="217" t="s">
        <v>169</v>
      </c>
      <c r="D5503" s="217" t="s">
        <v>28</v>
      </c>
      <c r="E5503" s="217" t="s">
        <v>86</v>
      </c>
      <c r="F5503" s="217" t="s">
        <v>9</v>
      </c>
      <c r="G5503" s="217" t="s">
        <v>49</v>
      </c>
      <c r="H5503" s="217" t="s">
        <v>172</v>
      </c>
      <c r="I5503" s="217">
        <v>0</v>
      </c>
      <c r="J5503" s="217">
        <v>0</v>
      </c>
      <c r="K5503" s="217">
        <v>0</v>
      </c>
      <c r="L5503" s="217">
        <v>1</v>
      </c>
      <c r="M5503" s="217">
        <v>166.55737704917999</v>
      </c>
      <c r="N5503" s="217">
        <v>0</v>
      </c>
      <c r="O5503" s="217">
        <v>0</v>
      </c>
      <c r="P5503" s="217">
        <v>0</v>
      </c>
      <c r="Q5503" s="217">
        <v>0</v>
      </c>
      <c r="R5503" s="217">
        <v>0</v>
      </c>
      <c r="S5503" s="217">
        <v>0</v>
      </c>
      <c r="T5503" s="217">
        <v>0</v>
      </c>
      <c r="U5503" s="217">
        <v>0</v>
      </c>
      <c r="V5503" s="217">
        <v>0</v>
      </c>
      <c r="W5503" s="217">
        <v>0</v>
      </c>
      <c r="X5503" s="217">
        <v>0</v>
      </c>
      <c r="Y5503" s="217">
        <v>0</v>
      </c>
    </row>
    <row r="5504" spans="2:25">
      <c r="B5504" s="217" t="s">
        <v>5672</v>
      </c>
      <c r="C5504" s="217" t="s">
        <v>169</v>
      </c>
      <c r="D5504" s="217" t="s">
        <v>28</v>
      </c>
      <c r="E5504" s="217" t="s">
        <v>86</v>
      </c>
      <c r="F5504" s="217" t="s">
        <v>9</v>
      </c>
      <c r="G5504" s="217" t="s">
        <v>49</v>
      </c>
      <c r="H5504" s="217" t="s">
        <v>174</v>
      </c>
      <c r="I5504" s="217">
        <v>0</v>
      </c>
      <c r="J5504" s="217">
        <v>0</v>
      </c>
      <c r="K5504" s="217">
        <v>0</v>
      </c>
      <c r="L5504" s="217">
        <v>14</v>
      </c>
      <c r="M5504" s="217">
        <v>291.47540983606598</v>
      </c>
      <c r="N5504" s="217">
        <v>0</v>
      </c>
      <c r="O5504" s="217">
        <v>0</v>
      </c>
      <c r="P5504" s="217">
        <v>0</v>
      </c>
      <c r="Q5504" s="217">
        <v>0</v>
      </c>
      <c r="R5504" s="217">
        <v>0</v>
      </c>
      <c r="S5504" s="217">
        <v>0</v>
      </c>
      <c r="T5504" s="217">
        <v>0</v>
      </c>
      <c r="U5504" s="217">
        <v>0</v>
      </c>
      <c r="V5504" s="217">
        <v>0</v>
      </c>
      <c r="W5504" s="217">
        <v>0</v>
      </c>
      <c r="X5504" s="217">
        <v>0</v>
      </c>
      <c r="Y5504" s="217">
        <v>0</v>
      </c>
    </row>
    <row r="5505" spans="2:25">
      <c r="B5505" s="217" t="s">
        <v>5673</v>
      </c>
      <c r="C5505" s="217" t="s">
        <v>169</v>
      </c>
      <c r="D5505" s="217" t="s">
        <v>28</v>
      </c>
      <c r="E5505" s="217" t="s">
        <v>86</v>
      </c>
      <c r="F5505" s="217" t="s">
        <v>9</v>
      </c>
      <c r="G5505" s="217" t="s">
        <v>49</v>
      </c>
      <c r="H5505" s="217" t="s">
        <v>176</v>
      </c>
      <c r="I5505" s="217">
        <v>0</v>
      </c>
      <c r="J5505" s="217">
        <v>0</v>
      </c>
      <c r="K5505" s="217">
        <v>0</v>
      </c>
      <c r="L5505" s="217">
        <v>3</v>
      </c>
      <c r="M5505" s="217">
        <v>333.114754098361</v>
      </c>
      <c r="N5505" s="217">
        <v>0</v>
      </c>
      <c r="O5505" s="217">
        <v>0</v>
      </c>
      <c r="P5505" s="217">
        <v>0</v>
      </c>
      <c r="Q5505" s="217">
        <v>0</v>
      </c>
      <c r="R5505" s="217">
        <v>0</v>
      </c>
      <c r="S5505" s="217">
        <v>0</v>
      </c>
      <c r="T5505" s="217">
        <v>0</v>
      </c>
      <c r="U5505" s="217">
        <v>0</v>
      </c>
      <c r="V5505" s="217">
        <v>0</v>
      </c>
      <c r="W5505" s="217">
        <v>0</v>
      </c>
      <c r="X5505" s="217">
        <v>0</v>
      </c>
      <c r="Y5505" s="217">
        <v>0</v>
      </c>
    </row>
    <row r="5506" spans="2:25">
      <c r="B5506" s="217" t="s">
        <v>5674</v>
      </c>
      <c r="C5506" s="217" t="s">
        <v>169</v>
      </c>
      <c r="D5506" s="217" t="s">
        <v>28</v>
      </c>
      <c r="E5506" s="217" t="s">
        <v>86</v>
      </c>
      <c r="F5506" s="217" t="s">
        <v>9</v>
      </c>
      <c r="G5506" s="217" t="s">
        <v>49</v>
      </c>
      <c r="H5506" s="217" t="s">
        <v>178</v>
      </c>
      <c r="I5506" s="217">
        <v>0</v>
      </c>
      <c r="J5506" s="217">
        <v>0</v>
      </c>
      <c r="K5506" s="217">
        <v>0</v>
      </c>
      <c r="L5506" s="217">
        <v>10</v>
      </c>
      <c r="M5506" s="217">
        <v>364.34426229508199</v>
      </c>
      <c r="N5506" s="217">
        <v>0</v>
      </c>
      <c r="O5506" s="217">
        <v>0</v>
      </c>
      <c r="P5506" s="217">
        <v>0</v>
      </c>
      <c r="Q5506" s="217">
        <v>0</v>
      </c>
      <c r="R5506" s="217">
        <v>0</v>
      </c>
      <c r="S5506" s="217">
        <v>0</v>
      </c>
      <c r="T5506" s="217">
        <v>0</v>
      </c>
      <c r="U5506" s="217">
        <v>0</v>
      </c>
      <c r="V5506" s="217">
        <v>0</v>
      </c>
      <c r="W5506" s="217">
        <v>0</v>
      </c>
      <c r="X5506" s="217">
        <v>0</v>
      </c>
      <c r="Y5506" s="217">
        <v>0</v>
      </c>
    </row>
    <row r="5507" spans="2:25">
      <c r="B5507" s="217" t="s">
        <v>5675</v>
      </c>
      <c r="C5507" s="217" t="s">
        <v>169</v>
      </c>
      <c r="D5507" s="217" t="s">
        <v>28</v>
      </c>
      <c r="E5507" s="217" t="s">
        <v>86</v>
      </c>
      <c r="F5507" s="217" t="s">
        <v>9</v>
      </c>
      <c r="G5507" s="217" t="s">
        <v>49</v>
      </c>
      <c r="H5507" s="217" t="s">
        <v>5</v>
      </c>
      <c r="I5507" s="217">
        <v>0</v>
      </c>
      <c r="J5507" s="217">
        <v>0</v>
      </c>
      <c r="K5507" s="217">
        <v>0</v>
      </c>
      <c r="L5507" s="217">
        <v>33</v>
      </c>
      <c r="M5507" s="217">
        <v>1270</v>
      </c>
      <c r="N5507" s="217">
        <v>0</v>
      </c>
      <c r="O5507" s="217">
        <v>0</v>
      </c>
      <c r="P5507" s="217">
        <v>0</v>
      </c>
      <c r="Q5507" s="217">
        <v>0</v>
      </c>
      <c r="R5507" s="217">
        <v>0</v>
      </c>
      <c r="S5507" s="217">
        <v>0</v>
      </c>
      <c r="T5507" s="217">
        <v>0</v>
      </c>
      <c r="U5507" s="217">
        <v>0</v>
      </c>
      <c r="V5507" s="217">
        <v>0</v>
      </c>
      <c r="W5507" s="217">
        <v>0</v>
      </c>
      <c r="X5507" s="217">
        <v>0</v>
      </c>
      <c r="Y5507" s="217">
        <v>0</v>
      </c>
    </row>
    <row r="5508" spans="2:25">
      <c r="B5508" s="217" t="s">
        <v>5676</v>
      </c>
      <c r="C5508" s="217" t="s">
        <v>169</v>
      </c>
      <c r="D5508" s="217" t="s">
        <v>28</v>
      </c>
      <c r="E5508" s="217" t="s">
        <v>86</v>
      </c>
      <c r="F5508" s="217" t="s">
        <v>5</v>
      </c>
      <c r="G5508" s="217" t="s">
        <v>49</v>
      </c>
      <c r="H5508" s="217" t="s">
        <v>170</v>
      </c>
      <c r="I5508" s="217">
        <v>0</v>
      </c>
      <c r="J5508" s="217">
        <v>0</v>
      </c>
      <c r="K5508" s="217">
        <v>0</v>
      </c>
      <c r="L5508" s="217">
        <v>8</v>
      </c>
      <c r="M5508" s="217">
        <v>214.50819672131101</v>
      </c>
      <c r="N5508" s="217">
        <v>0</v>
      </c>
      <c r="O5508" s="217">
        <v>0</v>
      </c>
      <c r="P5508" s="217">
        <v>0</v>
      </c>
      <c r="Q5508" s="217">
        <v>0</v>
      </c>
      <c r="R5508" s="217">
        <v>0</v>
      </c>
      <c r="S5508" s="217">
        <v>0</v>
      </c>
      <c r="T5508" s="217">
        <v>0</v>
      </c>
      <c r="U5508" s="217">
        <v>0</v>
      </c>
      <c r="V5508" s="217">
        <v>0</v>
      </c>
      <c r="W5508" s="217">
        <v>0</v>
      </c>
      <c r="X5508" s="217">
        <v>0</v>
      </c>
      <c r="Y5508" s="217">
        <v>0</v>
      </c>
    </row>
    <row r="5509" spans="2:25">
      <c r="B5509" s="217" t="s">
        <v>5677</v>
      </c>
      <c r="C5509" s="217" t="s">
        <v>169</v>
      </c>
      <c r="D5509" s="217" t="s">
        <v>28</v>
      </c>
      <c r="E5509" s="217" t="s">
        <v>86</v>
      </c>
      <c r="F5509" s="217" t="s">
        <v>5</v>
      </c>
      <c r="G5509" s="217" t="s">
        <v>49</v>
      </c>
      <c r="H5509" s="217" t="s">
        <v>172</v>
      </c>
      <c r="I5509" s="217">
        <v>0</v>
      </c>
      <c r="J5509" s="217">
        <v>0</v>
      </c>
      <c r="K5509" s="217">
        <v>0</v>
      </c>
      <c r="L5509" s="217">
        <v>2</v>
      </c>
      <c r="M5509" s="217">
        <v>336.55737704917999</v>
      </c>
      <c r="N5509" s="217">
        <v>0</v>
      </c>
      <c r="O5509" s="217">
        <v>0</v>
      </c>
      <c r="P5509" s="217">
        <v>0</v>
      </c>
      <c r="Q5509" s="217">
        <v>0</v>
      </c>
      <c r="R5509" s="217">
        <v>0</v>
      </c>
      <c r="S5509" s="217">
        <v>0</v>
      </c>
      <c r="T5509" s="217">
        <v>0</v>
      </c>
      <c r="U5509" s="217">
        <v>0</v>
      </c>
      <c r="V5509" s="217">
        <v>0</v>
      </c>
      <c r="W5509" s="217">
        <v>0</v>
      </c>
      <c r="X5509" s="217">
        <v>0</v>
      </c>
      <c r="Y5509" s="217">
        <v>0</v>
      </c>
    </row>
    <row r="5510" spans="2:25">
      <c r="B5510" s="217" t="s">
        <v>5678</v>
      </c>
      <c r="C5510" s="217" t="s">
        <v>169</v>
      </c>
      <c r="D5510" s="217" t="s">
        <v>28</v>
      </c>
      <c r="E5510" s="217" t="s">
        <v>86</v>
      </c>
      <c r="F5510" s="217" t="s">
        <v>5</v>
      </c>
      <c r="G5510" s="217" t="s">
        <v>49</v>
      </c>
      <c r="H5510" s="217" t="s">
        <v>174</v>
      </c>
      <c r="I5510" s="217">
        <v>6</v>
      </c>
      <c r="J5510" s="217">
        <v>6</v>
      </c>
      <c r="K5510" s="217">
        <v>0</v>
      </c>
      <c r="L5510" s="217">
        <v>18</v>
      </c>
      <c r="M5510" s="217">
        <v>571.47540983606598</v>
      </c>
      <c r="N5510" s="217">
        <v>10.4991394148021</v>
      </c>
      <c r="O5510" s="217">
        <v>10.4991394148021</v>
      </c>
      <c r="P5510" s="217">
        <v>0</v>
      </c>
      <c r="Q5510" s="217">
        <v>10.4991394148021</v>
      </c>
      <c r="R5510" s="217">
        <v>10.4991394148021</v>
      </c>
      <c r="S5510" s="217">
        <v>0</v>
      </c>
      <c r="T5510" s="217">
        <v>10.4991394148021</v>
      </c>
      <c r="U5510" s="217">
        <v>10.4991394148021</v>
      </c>
      <c r="V5510" s="217">
        <v>0</v>
      </c>
      <c r="W5510" s="217">
        <v>10.4991394148021</v>
      </c>
      <c r="X5510" s="217">
        <v>10.4991394148021</v>
      </c>
      <c r="Y5510" s="217">
        <v>0</v>
      </c>
    </row>
    <row r="5511" spans="2:25">
      <c r="B5511" s="217" t="s">
        <v>5679</v>
      </c>
      <c r="C5511" s="217" t="s">
        <v>169</v>
      </c>
      <c r="D5511" s="217" t="s">
        <v>28</v>
      </c>
      <c r="E5511" s="217" t="s">
        <v>86</v>
      </c>
      <c r="F5511" s="217" t="s">
        <v>5</v>
      </c>
      <c r="G5511" s="217" t="s">
        <v>49</v>
      </c>
      <c r="H5511" s="217" t="s">
        <v>176</v>
      </c>
      <c r="I5511" s="217">
        <v>1</v>
      </c>
      <c r="J5511" s="217">
        <v>1</v>
      </c>
      <c r="K5511" s="217">
        <v>0</v>
      </c>
      <c r="L5511" s="217">
        <v>8</v>
      </c>
      <c r="M5511" s="217">
        <v>653.114754098361</v>
      </c>
      <c r="N5511" s="217">
        <v>1.53112449799197</v>
      </c>
      <c r="O5511" s="217">
        <v>1.53112449799197</v>
      </c>
      <c r="P5511" s="217">
        <v>0</v>
      </c>
      <c r="Q5511" s="217">
        <v>1.53112449799197</v>
      </c>
      <c r="R5511" s="217">
        <v>1.53112449799197</v>
      </c>
      <c r="S5511" s="217">
        <v>0</v>
      </c>
      <c r="T5511" s="217">
        <v>1.53112449799197</v>
      </c>
      <c r="U5511" s="217">
        <v>1.53112449799197</v>
      </c>
      <c r="V5511" s="217">
        <v>0</v>
      </c>
      <c r="W5511" s="217">
        <v>1.53112449799197</v>
      </c>
      <c r="X5511" s="217">
        <v>1.53112449799197</v>
      </c>
      <c r="Y5511" s="217">
        <v>0</v>
      </c>
    </row>
    <row r="5512" spans="2:25">
      <c r="B5512" s="217" t="s">
        <v>5680</v>
      </c>
      <c r="C5512" s="217" t="s">
        <v>169</v>
      </c>
      <c r="D5512" s="217" t="s">
        <v>28</v>
      </c>
      <c r="E5512" s="217" t="s">
        <v>86</v>
      </c>
      <c r="F5512" s="217" t="s">
        <v>5</v>
      </c>
      <c r="G5512" s="217" t="s">
        <v>49</v>
      </c>
      <c r="H5512" s="217" t="s">
        <v>178</v>
      </c>
      <c r="I5512" s="217">
        <v>5</v>
      </c>
      <c r="J5512" s="217">
        <v>5</v>
      </c>
      <c r="K5512" s="217">
        <v>0</v>
      </c>
      <c r="L5512" s="217">
        <v>22</v>
      </c>
      <c r="M5512" s="217">
        <v>734.34426229508199</v>
      </c>
      <c r="N5512" s="217">
        <v>6.8087956245116601</v>
      </c>
      <c r="O5512" s="217">
        <v>6.8087956245116601</v>
      </c>
      <c r="P5512" s="217">
        <v>0</v>
      </c>
      <c r="Q5512" s="217">
        <v>6.8087956245116601</v>
      </c>
      <c r="R5512" s="217">
        <v>6.8087956245116601</v>
      </c>
      <c r="S5512" s="217">
        <v>0</v>
      </c>
      <c r="T5512" s="217">
        <v>6.8087956245116601</v>
      </c>
      <c r="U5512" s="217">
        <v>6.8087956245116601</v>
      </c>
      <c r="V5512" s="217">
        <v>0</v>
      </c>
      <c r="W5512" s="217">
        <v>6.8087956245116601</v>
      </c>
      <c r="X5512" s="217">
        <v>6.8087956245116601</v>
      </c>
      <c r="Y5512" s="217">
        <v>0</v>
      </c>
    </row>
    <row r="5513" spans="2:25">
      <c r="B5513" s="217" t="s">
        <v>5681</v>
      </c>
      <c r="C5513" s="217" t="s">
        <v>169</v>
      </c>
      <c r="D5513" s="217" t="s">
        <v>28</v>
      </c>
      <c r="E5513" s="217" t="s">
        <v>86</v>
      </c>
      <c r="F5513" s="217" t="s">
        <v>5</v>
      </c>
      <c r="G5513" s="217" t="s">
        <v>49</v>
      </c>
      <c r="H5513" s="217" t="s">
        <v>5</v>
      </c>
      <c r="I5513" s="217">
        <v>12</v>
      </c>
      <c r="J5513" s="217">
        <v>12</v>
      </c>
      <c r="K5513" s="217">
        <v>0</v>
      </c>
      <c r="L5513" s="217">
        <v>58</v>
      </c>
      <c r="M5513" s="217">
        <v>2510</v>
      </c>
      <c r="N5513" s="217">
        <v>4.7808764940239001</v>
      </c>
      <c r="O5513" s="217">
        <v>4.7808764940239001</v>
      </c>
      <c r="P5513" s="217">
        <v>0</v>
      </c>
      <c r="Q5513" s="217">
        <v>4.7808764940239001</v>
      </c>
      <c r="R5513" s="217">
        <v>4.7808764940239001</v>
      </c>
      <c r="S5513" s="217">
        <v>0</v>
      </c>
      <c r="T5513" s="217">
        <v>4.7808764940239001</v>
      </c>
      <c r="U5513" s="217">
        <v>4.7808764940239001</v>
      </c>
      <c r="V5513" s="217">
        <v>0</v>
      </c>
      <c r="W5513" s="217">
        <v>4.7808764940239001</v>
      </c>
      <c r="X5513" s="217">
        <v>4.7808764940239001</v>
      </c>
      <c r="Y5513" s="217">
        <v>0</v>
      </c>
    </row>
    <row r="5514" spans="2:25">
      <c r="B5514" s="217" t="s">
        <v>5682</v>
      </c>
      <c r="C5514" s="217" t="s">
        <v>169</v>
      </c>
      <c r="D5514" s="217" t="s">
        <v>28</v>
      </c>
      <c r="E5514" s="217" t="s">
        <v>86</v>
      </c>
      <c r="F5514" s="217" t="s">
        <v>12</v>
      </c>
      <c r="G5514" s="217" t="s">
        <v>13</v>
      </c>
      <c r="H5514" s="217" t="s">
        <v>170</v>
      </c>
      <c r="I5514" s="217">
        <v>0</v>
      </c>
      <c r="J5514" s="217">
        <v>0</v>
      </c>
      <c r="K5514" s="217">
        <v>0</v>
      </c>
      <c r="L5514" s="217">
        <v>0</v>
      </c>
      <c r="M5514" s="217">
        <v>0</v>
      </c>
    </row>
    <row r="5515" spans="2:25">
      <c r="B5515" s="217" t="s">
        <v>5683</v>
      </c>
      <c r="C5515" s="217" t="s">
        <v>169</v>
      </c>
      <c r="D5515" s="217" t="s">
        <v>28</v>
      </c>
      <c r="E5515" s="217" t="s">
        <v>86</v>
      </c>
      <c r="F5515" s="217" t="s">
        <v>12</v>
      </c>
      <c r="G5515" s="217" t="s">
        <v>13</v>
      </c>
      <c r="H5515" s="217" t="s">
        <v>172</v>
      </c>
      <c r="I5515" s="217">
        <v>0</v>
      </c>
      <c r="J5515" s="217">
        <v>0</v>
      </c>
      <c r="K5515" s="217">
        <v>0</v>
      </c>
      <c r="L5515" s="217">
        <v>0</v>
      </c>
      <c r="M5515" s="217">
        <v>0</v>
      </c>
    </row>
    <row r="5516" spans="2:25">
      <c r="B5516" s="217" t="s">
        <v>5684</v>
      </c>
      <c r="C5516" s="217" t="s">
        <v>169</v>
      </c>
      <c r="D5516" s="217" t="s">
        <v>28</v>
      </c>
      <c r="E5516" s="217" t="s">
        <v>86</v>
      </c>
      <c r="F5516" s="217" t="s">
        <v>12</v>
      </c>
      <c r="G5516" s="217" t="s">
        <v>13</v>
      </c>
      <c r="H5516" s="217" t="s">
        <v>174</v>
      </c>
      <c r="I5516" s="217">
        <v>0</v>
      </c>
      <c r="J5516" s="217">
        <v>0</v>
      </c>
      <c r="K5516" s="217">
        <v>0</v>
      </c>
      <c r="L5516" s="217">
        <v>0</v>
      </c>
      <c r="M5516" s="217">
        <v>19.411764705882401</v>
      </c>
      <c r="N5516" s="217">
        <v>0</v>
      </c>
      <c r="O5516" s="217">
        <v>0</v>
      </c>
      <c r="P5516" s="217">
        <v>0</v>
      </c>
      <c r="Q5516" s="217">
        <v>0</v>
      </c>
      <c r="R5516" s="217">
        <v>0</v>
      </c>
      <c r="S5516" s="217">
        <v>0</v>
      </c>
      <c r="T5516" s="217">
        <v>0</v>
      </c>
      <c r="U5516" s="217">
        <v>0</v>
      </c>
      <c r="V5516" s="217">
        <v>0</v>
      </c>
      <c r="W5516" s="217">
        <v>0</v>
      </c>
      <c r="X5516" s="217">
        <v>0</v>
      </c>
      <c r="Y5516" s="217">
        <v>0</v>
      </c>
    </row>
    <row r="5517" spans="2:25">
      <c r="B5517" s="217" t="s">
        <v>5685</v>
      </c>
      <c r="C5517" s="217" t="s">
        <v>169</v>
      </c>
      <c r="D5517" s="217" t="s">
        <v>28</v>
      </c>
      <c r="E5517" s="217" t="s">
        <v>86</v>
      </c>
      <c r="F5517" s="217" t="s">
        <v>12</v>
      </c>
      <c r="G5517" s="217" t="s">
        <v>13</v>
      </c>
      <c r="H5517" s="217" t="s">
        <v>176</v>
      </c>
      <c r="I5517" s="217">
        <v>0</v>
      </c>
      <c r="J5517" s="217">
        <v>0</v>
      </c>
      <c r="K5517" s="217">
        <v>0</v>
      </c>
      <c r="L5517" s="217">
        <v>0</v>
      </c>
      <c r="M5517" s="217">
        <v>25.882352941176499</v>
      </c>
      <c r="N5517" s="217">
        <v>0</v>
      </c>
      <c r="O5517" s="217">
        <v>0</v>
      </c>
      <c r="P5517" s="217">
        <v>0</v>
      </c>
      <c r="Q5517" s="217">
        <v>0</v>
      </c>
      <c r="R5517" s="217">
        <v>0</v>
      </c>
      <c r="S5517" s="217">
        <v>0</v>
      </c>
      <c r="T5517" s="217">
        <v>0</v>
      </c>
      <c r="U5517" s="217">
        <v>0</v>
      </c>
      <c r="V5517" s="217">
        <v>0</v>
      </c>
      <c r="W5517" s="217">
        <v>0</v>
      </c>
      <c r="X5517" s="217">
        <v>0</v>
      </c>
      <c r="Y5517" s="217">
        <v>0</v>
      </c>
    </row>
    <row r="5518" spans="2:25">
      <c r="B5518" s="217" t="s">
        <v>5686</v>
      </c>
      <c r="C5518" s="217" t="s">
        <v>169</v>
      </c>
      <c r="D5518" s="217" t="s">
        <v>28</v>
      </c>
      <c r="E5518" s="217" t="s">
        <v>86</v>
      </c>
      <c r="F5518" s="217" t="s">
        <v>12</v>
      </c>
      <c r="G5518" s="217" t="s">
        <v>13</v>
      </c>
      <c r="H5518" s="217" t="s">
        <v>178</v>
      </c>
      <c r="I5518" s="217">
        <v>0</v>
      </c>
      <c r="J5518" s="217">
        <v>0</v>
      </c>
      <c r="K5518" s="217">
        <v>0</v>
      </c>
      <c r="L5518" s="217">
        <v>0</v>
      </c>
      <c r="M5518" s="217">
        <v>64.705882352941202</v>
      </c>
      <c r="N5518" s="217">
        <v>0</v>
      </c>
      <c r="O5518" s="217">
        <v>0</v>
      </c>
      <c r="P5518" s="217">
        <v>0</v>
      </c>
      <c r="Q5518" s="217">
        <v>0</v>
      </c>
      <c r="R5518" s="217">
        <v>0</v>
      </c>
      <c r="S5518" s="217">
        <v>0</v>
      </c>
      <c r="T5518" s="217">
        <v>0</v>
      </c>
      <c r="U5518" s="217">
        <v>0</v>
      </c>
      <c r="V5518" s="217">
        <v>0</v>
      </c>
      <c r="W5518" s="217">
        <v>0</v>
      </c>
      <c r="X5518" s="217">
        <v>0</v>
      </c>
      <c r="Y5518" s="217">
        <v>0</v>
      </c>
    </row>
    <row r="5519" spans="2:25">
      <c r="B5519" s="217" t="s">
        <v>5687</v>
      </c>
      <c r="C5519" s="217" t="s">
        <v>169</v>
      </c>
      <c r="D5519" s="217" t="s">
        <v>28</v>
      </c>
      <c r="E5519" s="217" t="s">
        <v>86</v>
      </c>
      <c r="F5519" s="217" t="s">
        <v>12</v>
      </c>
      <c r="G5519" s="217" t="s">
        <v>13</v>
      </c>
      <c r="H5519" s="217" t="s">
        <v>5</v>
      </c>
      <c r="I5519" s="217">
        <v>0</v>
      </c>
      <c r="J5519" s="217">
        <v>0</v>
      </c>
      <c r="K5519" s="217">
        <v>0</v>
      </c>
      <c r="L5519" s="217">
        <v>0</v>
      </c>
      <c r="M5519" s="217">
        <v>110</v>
      </c>
      <c r="N5519" s="217">
        <v>0</v>
      </c>
      <c r="O5519" s="217">
        <v>0</v>
      </c>
      <c r="P5519" s="217">
        <v>0</v>
      </c>
      <c r="Q5519" s="217">
        <v>0</v>
      </c>
      <c r="R5519" s="217">
        <v>0</v>
      </c>
      <c r="S5519" s="217">
        <v>0</v>
      </c>
      <c r="T5519" s="217">
        <v>0</v>
      </c>
      <c r="U5519" s="217">
        <v>0</v>
      </c>
      <c r="V5519" s="217">
        <v>0</v>
      </c>
      <c r="W5519" s="217">
        <v>0</v>
      </c>
      <c r="X5519" s="217">
        <v>0</v>
      </c>
      <c r="Y5519" s="217">
        <v>0</v>
      </c>
    </row>
    <row r="5520" spans="2:25">
      <c r="B5520" s="217" t="s">
        <v>5688</v>
      </c>
      <c r="C5520" s="217" t="s">
        <v>169</v>
      </c>
      <c r="D5520" s="217" t="s">
        <v>28</v>
      </c>
      <c r="E5520" s="217" t="s">
        <v>86</v>
      </c>
      <c r="F5520" s="217" t="s">
        <v>9</v>
      </c>
      <c r="G5520" s="217" t="s">
        <v>13</v>
      </c>
      <c r="H5520" s="217" t="s">
        <v>170</v>
      </c>
      <c r="I5520" s="217">
        <v>0</v>
      </c>
      <c r="J5520" s="217">
        <v>0</v>
      </c>
      <c r="K5520" s="217">
        <v>0</v>
      </c>
      <c r="L5520" s="217">
        <v>0</v>
      </c>
      <c r="M5520" s="217">
        <v>6.5</v>
      </c>
      <c r="N5520" s="217">
        <v>0</v>
      </c>
      <c r="O5520" s="217">
        <v>0</v>
      </c>
      <c r="P5520" s="217">
        <v>0</v>
      </c>
      <c r="Q5520" s="217">
        <v>0</v>
      </c>
      <c r="R5520" s="217">
        <v>0</v>
      </c>
      <c r="S5520" s="217">
        <v>0</v>
      </c>
      <c r="T5520" s="217">
        <v>0</v>
      </c>
      <c r="U5520" s="217">
        <v>0</v>
      </c>
      <c r="V5520" s="217">
        <v>0</v>
      </c>
      <c r="W5520" s="217">
        <v>0</v>
      </c>
      <c r="X5520" s="217">
        <v>0</v>
      </c>
      <c r="Y5520" s="217">
        <v>0</v>
      </c>
    </row>
    <row r="5521" spans="2:25">
      <c r="B5521" s="217" t="s">
        <v>5689</v>
      </c>
      <c r="C5521" s="217" t="s">
        <v>169</v>
      </c>
      <c r="D5521" s="217" t="s">
        <v>28</v>
      </c>
      <c r="E5521" s="217" t="s">
        <v>86</v>
      </c>
      <c r="F5521" s="217" t="s">
        <v>9</v>
      </c>
      <c r="G5521" s="217" t="s">
        <v>13</v>
      </c>
      <c r="H5521" s="217" t="s">
        <v>172</v>
      </c>
      <c r="I5521" s="217">
        <v>0</v>
      </c>
      <c r="J5521" s="217">
        <v>0</v>
      </c>
      <c r="K5521" s="217">
        <v>0</v>
      </c>
      <c r="L5521" s="217">
        <v>0</v>
      </c>
      <c r="M5521" s="217">
        <v>0</v>
      </c>
    </row>
    <row r="5522" spans="2:25">
      <c r="B5522" s="217" t="s">
        <v>5690</v>
      </c>
      <c r="C5522" s="217" t="s">
        <v>169</v>
      </c>
      <c r="D5522" s="217" t="s">
        <v>28</v>
      </c>
      <c r="E5522" s="217" t="s">
        <v>86</v>
      </c>
      <c r="F5522" s="217" t="s">
        <v>9</v>
      </c>
      <c r="G5522" s="217" t="s">
        <v>13</v>
      </c>
      <c r="H5522" s="217" t="s">
        <v>174</v>
      </c>
      <c r="I5522" s="217">
        <v>0</v>
      </c>
      <c r="J5522" s="217">
        <v>0</v>
      </c>
      <c r="K5522" s="217">
        <v>0</v>
      </c>
      <c r="L5522" s="217">
        <v>0</v>
      </c>
      <c r="M5522" s="217">
        <v>19.5</v>
      </c>
      <c r="N5522" s="217">
        <v>0</v>
      </c>
      <c r="O5522" s="217">
        <v>0</v>
      </c>
      <c r="P5522" s="217">
        <v>0</v>
      </c>
      <c r="Q5522" s="217">
        <v>0</v>
      </c>
      <c r="R5522" s="217">
        <v>0</v>
      </c>
      <c r="S5522" s="217">
        <v>0</v>
      </c>
      <c r="T5522" s="217">
        <v>0</v>
      </c>
      <c r="U5522" s="217">
        <v>0</v>
      </c>
      <c r="V5522" s="217">
        <v>0</v>
      </c>
      <c r="W5522" s="217">
        <v>0</v>
      </c>
      <c r="X5522" s="217">
        <v>0</v>
      </c>
      <c r="Y5522" s="217">
        <v>0</v>
      </c>
    </row>
    <row r="5523" spans="2:25">
      <c r="B5523" s="217" t="s">
        <v>5691</v>
      </c>
      <c r="C5523" s="217" t="s">
        <v>169</v>
      </c>
      <c r="D5523" s="217" t="s">
        <v>28</v>
      </c>
      <c r="E5523" s="217" t="s">
        <v>86</v>
      </c>
      <c r="F5523" s="217" t="s">
        <v>9</v>
      </c>
      <c r="G5523" s="217" t="s">
        <v>13</v>
      </c>
      <c r="H5523" s="217" t="s">
        <v>176</v>
      </c>
      <c r="I5523" s="217">
        <v>0</v>
      </c>
      <c r="J5523" s="217">
        <v>0</v>
      </c>
      <c r="K5523" s="217">
        <v>0</v>
      </c>
      <c r="L5523" s="217">
        <v>0</v>
      </c>
      <c r="M5523" s="217">
        <v>19.5</v>
      </c>
      <c r="N5523" s="217">
        <v>0</v>
      </c>
      <c r="O5523" s="217">
        <v>0</v>
      </c>
      <c r="P5523" s="217">
        <v>0</v>
      </c>
      <c r="Q5523" s="217">
        <v>0</v>
      </c>
      <c r="R5523" s="217">
        <v>0</v>
      </c>
      <c r="S5523" s="217">
        <v>0</v>
      </c>
      <c r="T5523" s="217">
        <v>0</v>
      </c>
      <c r="U5523" s="217">
        <v>0</v>
      </c>
      <c r="V5523" s="217">
        <v>0</v>
      </c>
      <c r="W5523" s="217">
        <v>0</v>
      </c>
      <c r="X5523" s="217">
        <v>0</v>
      </c>
      <c r="Y5523" s="217">
        <v>0</v>
      </c>
    </row>
    <row r="5524" spans="2:25">
      <c r="B5524" s="217" t="s">
        <v>5692</v>
      </c>
      <c r="C5524" s="217" t="s">
        <v>169</v>
      </c>
      <c r="D5524" s="217" t="s">
        <v>28</v>
      </c>
      <c r="E5524" s="217" t="s">
        <v>86</v>
      </c>
      <c r="F5524" s="217" t="s">
        <v>9</v>
      </c>
      <c r="G5524" s="217" t="s">
        <v>13</v>
      </c>
      <c r="H5524" s="217" t="s">
        <v>178</v>
      </c>
      <c r="I5524" s="217">
        <v>0</v>
      </c>
      <c r="J5524" s="217">
        <v>0</v>
      </c>
      <c r="K5524" s="217">
        <v>0</v>
      </c>
      <c r="L5524" s="217">
        <v>3</v>
      </c>
      <c r="M5524" s="217">
        <v>84.5</v>
      </c>
      <c r="N5524" s="217">
        <v>0</v>
      </c>
      <c r="O5524" s="217">
        <v>0</v>
      </c>
      <c r="P5524" s="217">
        <v>0</v>
      </c>
      <c r="Q5524" s="217">
        <v>0</v>
      </c>
      <c r="R5524" s="217">
        <v>0</v>
      </c>
      <c r="S5524" s="217">
        <v>0</v>
      </c>
      <c r="T5524" s="217">
        <v>0</v>
      </c>
      <c r="U5524" s="217">
        <v>0</v>
      </c>
      <c r="V5524" s="217">
        <v>0</v>
      </c>
      <c r="W5524" s="217">
        <v>0</v>
      </c>
      <c r="X5524" s="217">
        <v>0</v>
      </c>
      <c r="Y5524" s="217">
        <v>0</v>
      </c>
    </row>
    <row r="5525" spans="2:25">
      <c r="B5525" s="217" t="s">
        <v>5693</v>
      </c>
      <c r="C5525" s="217" t="s">
        <v>169</v>
      </c>
      <c r="D5525" s="217" t="s">
        <v>28</v>
      </c>
      <c r="E5525" s="217" t="s">
        <v>86</v>
      </c>
      <c r="F5525" s="217" t="s">
        <v>9</v>
      </c>
      <c r="G5525" s="217" t="s">
        <v>13</v>
      </c>
      <c r="H5525" s="217" t="s">
        <v>5</v>
      </c>
      <c r="I5525" s="217">
        <v>0</v>
      </c>
      <c r="J5525" s="217">
        <v>0</v>
      </c>
      <c r="K5525" s="217">
        <v>0</v>
      </c>
      <c r="L5525" s="217">
        <v>3</v>
      </c>
      <c r="M5525" s="217">
        <v>130</v>
      </c>
      <c r="N5525" s="217">
        <v>0</v>
      </c>
      <c r="O5525" s="217">
        <v>0</v>
      </c>
      <c r="P5525" s="217">
        <v>0</v>
      </c>
      <c r="Q5525" s="217">
        <v>0</v>
      </c>
      <c r="R5525" s="217">
        <v>0</v>
      </c>
      <c r="S5525" s="217">
        <v>0</v>
      </c>
      <c r="T5525" s="217">
        <v>0</v>
      </c>
      <c r="U5525" s="217">
        <v>0</v>
      </c>
      <c r="V5525" s="217">
        <v>0</v>
      </c>
      <c r="W5525" s="217">
        <v>0</v>
      </c>
      <c r="X5525" s="217">
        <v>0</v>
      </c>
      <c r="Y5525" s="217">
        <v>0</v>
      </c>
    </row>
    <row r="5526" spans="2:25">
      <c r="B5526" s="217" t="s">
        <v>5694</v>
      </c>
      <c r="C5526" s="217" t="s">
        <v>169</v>
      </c>
      <c r="D5526" s="217" t="s">
        <v>28</v>
      </c>
      <c r="E5526" s="217" t="s">
        <v>86</v>
      </c>
      <c r="F5526" s="217" t="s">
        <v>5</v>
      </c>
      <c r="G5526" s="217" t="s">
        <v>13</v>
      </c>
      <c r="H5526" s="217" t="s">
        <v>170</v>
      </c>
      <c r="I5526" s="217">
        <v>0</v>
      </c>
      <c r="J5526" s="217">
        <v>0</v>
      </c>
      <c r="K5526" s="217">
        <v>0</v>
      </c>
      <c r="L5526" s="217">
        <v>0</v>
      </c>
      <c r="M5526" s="217">
        <v>6.5</v>
      </c>
      <c r="N5526" s="217">
        <v>0</v>
      </c>
      <c r="O5526" s="217">
        <v>0</v>
      </c>
      <c r="P5526" s="217">
        <v>0</v>
      </c>
      <c r="Q5526" s="217">
        <v>0</v>
      </c>
      <c r="R5526" s="217">
        <v>0</v>
      </c>
      <c r="S5526" s="217">
        <v>0</v>
      </c>
      <c r="T5526" s="217">
        <v>0</v>
      </c>
      <c r="U5526" s="217">
        <v>0</v>
      </c>
      <c r="V5526" s="217">
        <v>0</v>
      </c>
      <c r="W5526" s="217">
        <v>0</v>
      </c>
      <c r="X5526" s="217">
        <v>0</v>
      </c>
      <c r="Y5526" s="217">
        <v>0</v>
      </c>
    </row>
    <row r="5527" spans="2:25">
      <c r="B5527" s="217" t="s">
        <v>5695</v>
      </c>
      <c r="C5527" s="217" t="s">
        <v>169</v>
      </c>
      <c r="D5527" s="217" t="s">
        <v>28</v>
      </c>
      <c r="E5527" s="217" t="s">
        <v>86</v>
      </c>
      <c r="F5527" s="217" t="s">
        <v>5</v>
      </c>
      <c r="G5527" s="217" t="s">
        <v>13</v>
      </c>
      <c r="H5527" s="217" t="s">
        <v>172</v>
      </c>
      <c r="I5527" s="217">
        <v>0</v>
      </c>
      <c r="J5527" s="217">
        <v>0</v>
      </c>
      <c r="K5527" s="217">
        <v>0</v>
      </c>
      <c r="L5527" s="217">
        <v>0</v>
      </c>
      <c r="M5527" s="217">
        <v>0</v>
      </c>
    </row>
    <row r="5528" spans="2:25">
      <c r="B5528" s="217" t="s">
        <v>5696</v>
      </c>
      <c r="C5528" s="217" t="s">
        <v>169</v>
      </c>
      <c r="D5528" s="217" t="s">
        <v>28</v>
      </c>
      <c r="E5528" s="217" t="s">
        <v>86</v>
      </c>
      <c r="F5528" s="217" t="s">
        <v>5</v>
      </c>
      <c r="G5528" s="217" t="s">
        <v>13</v>
      </c>
      <c r="H5528" s="217" t="s">
        <v>174</v>
      </c>
      <c r="I5528" s="217">
        <v>0</v>
      </c>
      <c r="J5528" s="217">
        <v>0</v>
      </c>
      <c r="K5528" s="217">
        <v>0</v>
      </c>
      <c r="L5528" s="217">
        <v>0</v>
      </c>
      <c r="M5528" s="217">
        <v>38.911764705882398</v>
      </c>
      <c r="N5528" s="217">
        <v>0</v>
      </c>
      <c r="O5528" s="217">
        <v>0</v>
      </c>
      <c r="P5528" s="217">
        <v>0</v>
      </c>
      <c r="Q5528" s="217">
        <v>0</v>
      </c>
      <c r="R5528" s="217">
        <v>0</v>
      </c>
      <c r="S5528" s="217">
        <v>0</v>
      </c>
      <c r="T5528" s="217">
        <v>0</v>
      </c>
      <c r="U5528" s="217">
        <v>0</v>
      </c>
      <c r="V5528" s="217">
        <v>0</v>
      </c>
      <c r="W5528" s="217">
        <v>0</v>
      </c>
      <c r="X5528" s="217">
        <v>0</v>
      </c>
      <c r="Y5528" s="217">
        <v>0</v>
      </c>
    </row>
    <row r="5529" spans="2:25">
      <c r="B5529" s="217" t="s">
        <v>5697</v>
      </c>
      <c r="C5529" s="217" t="s">
        <v>169</v>
      </c>
      <c r="D5529" s="217" t="s">
        <v>28</v>
      </c>
      <c r="E5529" s="217" t="s">
        <v>86</v>
      </c>
      <c r="F5529" s="217" t="s">
        <v>5</v>
      </c>
      <c r="G5529" s="217" t="s">
        <v>13</v>
      </c>
      <c r="H5529" s="217" t="s">
        <v>176</v>
      </c>
      <c r="I5529" s="217">
        <v>0</v>
      </c>
      <c r="J5529" s="217">
        <v>0</v>
      </c>
      <c r="K5529" s="217">
        <v>0</v>
      </c>
      <c r="L5529" s="217">
        <v>0</v>
      </c>
      <c r="M5529" s="217">
        <v>45.382352941176499</v>
      </c>
      <c r="N5529" s="217">
        <v>0</v>
      </c>
      <c r="O5529" s="217">
        <v>0</v>
      </c>
      <c r="P5529" s="217">
        <v>0</v>
      </c>
      <c r="Q5529" s="217">
        <v>0</v>
      </c>
      <c r="R5529" s="217">
        <v>0</v>
      </c>
      <c r="S5529" s="217">
        <v>0</v>
      </c>
      <c r="T5529" s="217">
        <v>0</v>
      </c>
      <c r="U5529" s="217">
        <v>0</v>
      </c>
      <c r="V5529" s="217">
        <v>0</v>
      </c>
      <c r="W5529" s="217">
        <v>0</v>
      </c>
      <c r="X5529" s="217">
        <v>0</v>
      </c>
      <c r="Y5529" s="217">
        <v>0</v>
      </c>
    </row>
    <row r="5530" spans="2:25">
      <c r="B5530" s="217" t="s">
        <v>5698</v>
      </c>
      <c r="C5530" s="217" t="s">
        <v>169</v>
      </c>
      <c r="D5530" s="217" t="s">
        <v>28</v>
      </c>
      <c r="E5530" s="217" t="s">
        <v>86</v>
      </c>
      <c r="F5530" s="217" t="s">
        <v>5</v>
      </c>
      <c r="G5530" s="217" t="s">
        <v>13</v>
      </c>
      <c r="H5530" s="217" t="s">
        <v>178</v>
      </c>
      <c r="I5530" s="217">
        <v>0</v>
      </c>
      <c r="J5530" s="217">
        <v>0</v>
      </c>
      <c r="K5530" s="217">
        <v>0</v>
      </c>
      <c r="L5530" s="217">
        <v>3</v>
      </c>
      <c r="M5530" s="217">
        <v>149.20588235294099</v>
      </c>
      <c r="N5530" s="217">
        <v>0</v>
      </c>
      <c r="O5530" s="217">
        <v>0</v>
      </c>
      <c r="P5530" s="217">
        <v>0</v>
      </c>
      <c r="Q5530" s="217">
        <v>0</v>
      </c>
      <c r="R5530" s="217">
        <v>0</v>
      </c>
      <c r="S5530" s="217">
        <v>0</v>
      </c>
      <c r="T5530" s="217">
        <v>0</v>
      </c>
      <c r="U5530" s="217">
        <v>0</v>
      </c>
      <c r="V5530" s="217">
        <v>0</v>
      </c>
      <c r="W5530" s="217">
        <v>0</v>
      </c>
      <c r="X5530" s="217">
        <v>0</v>
      </c>
      <c r="Y5530" s="217">
        <v>0</v>
      </c>
    </row>
    <row r="5531" spans="2:25">
      <c r="B5531" s="217" t="s">
        <v>5699</v>
      </c>
      <c r="C5531" s="217" t="s">
        <v>169</v>
      </c>
      <c r="D5531" s="217" t="s">
        <v>28</v>
      </c>
      <c r="E5531" s="217" t="s">
        <v>86</v>
      </c>
      <c r="F5531" s="217" t="s">
        <v>5</v>
      </c>
      <c r="G5531" s="217" t="s">
        <v>13</v>
      </c>
      <c r="H5531" s="217" t="s">
        <v>5</v>
      </c>
      <c r="I5531" s="217">
        <v>0</v>
      </c>
      <c r="J5531" s="217">
        <v>0</v>
      </c>
      <c r="K5531" s="217">
        <v>0</v>
      </c>
      <c r="L5531" s="217">
        <v>3</v>
      </c>
      <c r="M5531" s="217">
        <v>240</v>
      </c>
      <c r="N5531" s="217">
        <v>0</v>
      </c>
      <c r="O5531" s="217">
        <v>0</v>
      </c>
      <c r="P5531" s="217">
        <v>0</v>
      </c>
      <c r="Q5531" s="217">
        <v>0</v>
      </c>
      <c r="R5531" s="217">
        <v>0</v>
      </c>
      <c r="S5531" s="217">
        <v>0</v>
      </c>
      <c r="T5531" s="217">
        <v>0</v>
      </c>
      <c r="U5531" s="217">
        <v>0</v>
      </c>
      <c r="V5531" s="217">
        <v>0</v>
      </c>
      <c r="W5531" s="217">
        <v>0</v>
      </c>
      <c r="X5531" s="217">
        <v>0</v>
      </c>
      <c r="Y5531" s="217">
        <v>0</v>
      </c>
    </row>
    <row r="5532" spans="2:25">
      <c r="B5532" s="217" t="s">
        <v>5700</v>
      </c>
      <c r="C5532" s="217" t="s">
        <v>169</v>
      </c>
      <c r="D5532" s="217" t="s">
        <v>28</v>
      </c>
      <c r="E5532" s="217" t="s">
        <v>86</v>
      </c>
      <c r="F5532" s="217" t="s">
        <v>12</v>
      </c>
      <c r="G5532" s="217" t="s">
        <v>5</v>
      </c>
      <c r="H5532" s="217" t="s">
        <v>170</v>
      </c>
      <c r="I5532" s="217">
        <v>0</v>
      </c>
      <c r="J5532" s="217">
        <v>0</v>
      </c>
      <c r="K5532" s="217">
        <v>0</v>
      </c>
      <c r="L5532" s="217">
        <v>3</v>
      </c>
      <c r="M5532" s="217">
        <v>111.136363636364</v>
      </c>
      <c r="N5532" s="217">
        <v>0</v>
      </c>
      <c r="O5532" s="217">
        <v>0</v>
      </c>
      <c r="P5532" s="217">
        <v>0</v>
      </c>
      <c r="Q5532" s="217">
        <v>0</v>
      </c>
      <c r="R5532" s="217">
        <v>0</v>
      </c>
      <c r="S5532" s="217">
        <v>0</v>
      </c>
      <c r="T5532" s="217">
        <v>0</v>
      </c>
      <c r="U5532" s="217">
        <v>0</v>
      </c>
      <c r="V5532" s="217">
        <v>0</v>
      </c>
      <c r="W5532" s="217">
        <v>0</v>
      </c>
      <c r="X5532" s="217">
        <v>0</v>
      </c>
      <c r="Y5532" s="217">
        <v>0</v>
      </c>
    </row>
    <row r="5533" spans="2:25">
      <c r="B5533" s="217" t="s">
        <v>5701</v>
      </c>
      <c r="C5533" s="217" t="s">
        <v>169</v>
      </c>
      <c r="D5533" s="217" t="s">
        <v>28</v>
      </c>
      <c r="E5533" s="217" t="s">
        <v>86</v>
      </c>
      <c r="F5533" s="217" t="s">
        <v>12</v>
      </c>
      <c r="G5533" s="217" t="s">
        <v>5</v>
      </c>
      <c r="H5533" s="217" t="s">
        <v>172</v>
      </c>
      <c r="I5533" s="217">
        <v>0</v>
      </c>
      <c r="J5533" s="217">
        <v>0</v>
      </c>
      <c r="K5533" s="217">
        <v>0</v>
      </c>
      <c r="L5533" s="217">
        <v>1</v>
      </c>
      <c r="M5533" s="217">
        <v>225.68181818181799</v>
      </c>
      <c r="N5533" s="217">
        <v>0</v>
      </c>
      <c r="O5533" s="217">
        <v>0</v>
      </c>
      <c r="P5533" s="217">
        <v>0</v>
      </c>
      <c r="Q5533" s="217">
        <v>0</v>
      </c>
      <c r="R5533" s="217">
        <v>0</v>
      </c>
      <c r="S5533" s="217">
        <v>0</v>
      </c>
      <c r="T5533" s="217">
        <v>0</v>
      </c>
      <c r="U5533" s="217">
        <v>0</v>
      </c>
      <c r="V5533" s="217">
        <v>0</v>
      </c>
      <c r="W5533" s="217">
        <v>0</v>
      </c>
      <c r="X5533" s="217">
        <v>0</v>
      </c>
      <c r="Y5533" s="217">
        <v>0</v>
      </c>
    </row>
    <row r="5534" spans="2:25">
      <c r="B5534" s="217" t="s">
        <v>5702</v>
      </c>
      <c r="C5534" s="217" t="s">
        <v>169</v>
      </c>
      <c r="D5534" s="217" t="s">
        <v>28</v>
      </c>
      <c r="E5534" s="217" t="s">
        <v>86</v>
      </c>
      <c r="F5534" s="217" t="s">
        <v>12</v>
      </c>
      <c r="G5534" s="217" t="s">
        <v>5</v>
      </c>
      <c r="H5534" s="217" t="s">
        <v>174</v>
      </c>
      <c r="I5534" s="217">
        <v>8</v>
      </c>
      <c r="J5534" s="217">
        <v>8</v>
      </c>
      <c r="K5534" s="217">
        <v>0</v>
      </c>
      <c r="L5534" s="217">
        <v>7</v>
      </c>
      <c r="M5534" s="217">
        <v>444.18449197861003</v>
      </c>
      <c r="N5534" s="217">
        <v>18.010534236267901</v>
      </c>
      <c r="O5534" s="217">
        <v>18.010534236267901</v>
      </c>
      <c r="P5534" s="217">
        <v>0</v>
      </c>
      <c r="Q5534" s="217">
        <v>18.010534236267901</v>
      </c>
      <c r="R5534" s="217">
        <v>18.010534236267901</v>
      </c>
      <c r="S5534" s="217">
        <v>0</v>
      </c>
      <c r="T5534" s="217">
        <v>18.010534236267901</v>
      </c>
      <c r="U5534" s="217">
        <v>18.010534236267901</v>
      </c>
      <c r="V5534" s="217">
        <v>0</v>
      </c>
      <c r="W5534" s="217">
        <v>18.010534236267901</v>
      </c>
      <c r="X5534" s="217">
        <v>18.010534236267901</v>
      </c>
      <c r="Y5534" s="217">
        <v>0</v>
      </c>
    </row>
    <row r="5535" spans="2:25">
      <c r="B5535" s="217" t="s">
        <v>5703</v>
      </c>
      <c r="C5535" s="217" t="s">
        <v>169</v>
      </c>
      <c r="D5535" s="217" t="s">
        <v>28</v>
      </c>
      <c r="E5535" s="217" t="s">
        <v>86</v>
      </c>
      <c r="F5535" s="217" t="s">
        <v>12</v>
      </c>
      <c r="G5535" s="217" t="s">
        <v>5</v>
      </c>
      <c r="H5535" s="217" t="s">
        <v>176</v>
      </c>
      <c r="I5535" s="217">
        <v>5</v>
      </c>
      <c r="J5535" s="217">
        <v>5</v>
      </c>
      <c r="K5535" s="217">
        <v>0</v>
      </c>
      <c r="L5535" s="217">
        <v>8</v>
      </c>
      <c r="M5535" s="217">
        <v>535.20053475935799</v>
      </c>
      <c r="N5535" s="217">
        <v>9.3422926085979103</v>
      </c>
      <c r="O5535" s="217">
        <v>9.3422926085979103</v>
      </c>
      <c r="P5535" s="217">
        <v>0</v>
      </c>
      <c r="Q5535" s="217">
        <v>9.3422926085979103</v>
      </c>
      <c r="R5535" s="217">
        <v>9.3422926085979103</v>
      </c>
      <c r="S5535" s="217">
        <v>0</v>
      </c>
      <c r="T5535" s="217">
        <v>9.3422926085979103</v>
      </c>
      <c r="U5535" s="217">
        <v>9.3422926085979103</v>
      </c>
      <c r="V5535" s="217">
        <v>0</v>
      </c>
      <c r="W5535" s="217">
        <v>9.3422926085979103</v>
      </c>
      <c r="X5535" s="217">
        <v>9.3422926085979103</v>
      </c>
      <c r="Y5535" s="217">
        <v>0</v>
      </c>
    </row>
    <row r="5536" spans="2:25">
      <c r="B5536" s="217" t="s">
        <v>5704</v>
      </c>
      <c r="C5536" s="217" t="s">
        <v>169</v>
      </c>
      <c r="D5536" s="217" t="s">
        <v>28</v>
      </c>
      <c r="E5536" s="217" t="s">
        <v>86</v>
      </c>
      <c r="F5536" s="217" t="s">
        <v>12</v>
      </c>
      <c r="G5536" s="217" t="s">
        <v>5</v>
      </c>
      <c r="H5536" s="217" t="s">
        <v>178</v>
      </c>
      <c r="I5536" s="217">
        <v>8</v>
      </c>
      <c r="J5536" s="217">
        <v>8</v>
      </c>
      <c r="K5536" s="217">
        <v>0</v>
      </c>
      <c r="L5536" s="217">
        <v>21</v>
      </c>
      <c r="M5536" s="217">
        <v>1013.79679144385</v>
      </c>
      <c r="N5536" s="217">
        <v>7.89112775609241</v>
      </c>
      <c r="O5536" s="217">
        <v>7.89112775609241</v>
      </c>
      <c r="P5536" s="217">
        <v>0</v>
      </c>
      <c r="Q5536" s="217">
        <v>7.89112775609241</v>
      </c>
      <c r="R5536" s="217">
        <v>7.89112775609241</v>
      </c>
      <c r="S5536" s="217">
        <v>0</v>
      </c>
      <c r="T5536" s="217">
        <v>7.89112775609241</v>
      </c>
      <c r="U5536" s="217">
        <v>7.89112775609241</v>
      </c>
      <c r="V5536" s="217">
        <v>0</v>
      </c>
      <c r="W5536" s="217">
        <v>7.89112775609241</v>
      </c>
      <c r="X5536" s="217">
        <v>7.89112775609241</v>
      </c>
      <c r="Y5536" s="217">
        <v>0</v>
      </c>
    </row>
    <row r="5537" spans="2:25">
      <c r="B5537" s="217" t="s">
        <v>5705</v>
      </c>
      <c r="C5537" s="217" t="s">
        <v>169</v>
      </c>
      <c r="D5537" s="217" t="s">
        <v>28</v>
      </c>
      <c r="E5537" s="217" t="s">
        <v>86</v>
      </c>
      <c r="F5537" s="217" t="s">
        <v>12</v>
      </c>
      <c r="G5537" s="217" t="s">
        <v>5</v>
      </c>
      <c r="H5537" s="217" t="s">
        <v>5</v>
      </c>
      <c r="I5537" s="217">
        <v>21</v>
      </c>
      <c r="J5537" s="217">
        <v>21</v>
      </c>
      <c r="K5537" s="217">
        <v>0</v>
      </c>
      <c r="L5537" s="217">
        <v>40</v>
      </c>
      <c r="M5537" s="217">
        <v>2330</v>
      </c>
      <c r="N5537" s="217">
        <v>9.0128755364806903</v>
      </c>
      <c r="O5537" s="217">
        <v>9.0128755364806903</v>
      </c>
      <c r="P5537" s="217">
        <v>0</v>
      </c>
      <c r="Q5537" s="217">
        <v>9.0128755364806903</v>
      </c>
      <c r="R5537" s="217">
        <v>9.0128755364806903</v>
      </c>
      <c r="S5537" s="217">
        <v>0</v>
      </c>
      <c r="T5537" s="217">
        <v>9.0128755364806903</v>
      </c>
      <c r="U5537" s="217">
        <v>9.0128755364806903</v>
      </c>
      <c r="V5537" s="217">
        <v>0</v>
      </c>
      <c r="W5537" s="217">
        <v>9.0128755364806903</v>
      </c>
      <c r="X5537" s="217">
        <v>9.0128755364806903</v>
      </c>
      <c r="Y5537" s="217">
        <v>0</v>
      </c>
    </row>
    <row r="5538" spans="2:25">
      <c r="B5538" s="217" t="s">
        <v>5706</v>
      </c>
      <c r="C5538" s="217" t="s">
        <v>169</v>
      </c>
      <c r="D5538" s="217" t="s">
        <v>28</v>
      </c>
      <c r="E5538" s="217" t="s">
        <v>86</v>
      </c>
      <c r="F5538" s="217" t="s">
        <v>9</v>
      </c>
      <c r="G5538" s="217" t="s">
        <v>5</v>
      </c>
      <c r="H5538" s="217" t="s">
        <v>170</v>
      </c>
      <c r="I5538" s="217">
        <v>0</v>
      </c>
      <c r="J5538" s="217">
        <v>0</v>
      </c>
      <c r="K5538" s="217">
        <v>0</v>
      </c>
      <c r="L5538" s="217">
        <v>6</v>
      </c>
      <c r="M5538" s="217">
        <v>144.119307832423</v>
      </c>
      <c r="N5538" s="217">
        <v>0</v>
      </c>
      <c r="O5538" s="217">
        <v>0</v>
      </c>
      <c r="P5538" s="217">
        <v>0</v>
      </c>
      <c r="Q5538" s="217">
        <v>0</v>
      </c>
      <c r="R5538" s="217">
        <v>0</v>
      </c>
      <c r="S5538" s="217">
        <v>0</v>
      </c>
      <c r="T5538" s="217">
        <v>0</v>
      </c>
      <c r="U5538" s="217">
        <v>0</v>
      </c>
      <c r="V5538" s="217">
        <v>0</v>
      </c>
      <c r="W5538" s="217">
        <v>0</v>
      </c>
      <c r="X5538" s="217">
        <v>0</v>
      </c>
      <c r="Y5538" s="217">
        <v>0</v>
      </c>
    </row>
    <row r="5539" spans="2:25">
      <c r="B5539" s="217" t="s">
        <v>5707</v>
      </c>
      <c r="C5539" s="217" t="s">
        <v>169</v>
      </c>
      <c r="D5539" s="217" t="s">
        <v>28</v>
      </c>
      <c r="E5539" s="217" t="s">
        <v>86</v>
      </c>
      <c r="F5539" s="217" t="s">
        <v>9</v>
      </c>
      <c r="G5539" s="217" t="s">
        <v>5</v>
      </c>
      <c r="H5539" s="217" t="s">
        <v>172</v>
      </c>
      <c r="I5539" s="217">
        <v>1</v>
      </c>
      <c r="J5539" s="217">
        <v>1</v>
      </c>
      <c r="K5539" s="217">
        <v>0</v>
      </c>
      <c r="L5539" s="217">
        <v>2</v>
      </c>
      <c r="M5539" s="217">
        <v>224.33515482695799</v>
      </c>
      <c r="N5539" s="217">
        <v>4.4576161091263398</v>
      </c>
      <c r="O5539" s="217">
        <v>4.4576161091263398</v>
      </c>
      <c r="P5539" s="217">
        <v>0</v>
      </c>
      <c r="Q5539" s="217">
        <v>4.4576161091263398</v>
      </c>
      <c r="R5539" s="217">
        <v>4.4576161091263398</v>
      </c>
      <c r="S5539" s="217">
        <v>0</v>
      </c>
      <c r="T5539" s="217">
        <v>4.4576161091263398</v>
      </c>
      <c r="U5539" s="217">
        <v>4.4576161091263398</v>
      </c>
      <c r="V5539" s="217">
        <v>0</v>
      </c>
      <c r="W5539" s="217">
        <v>4.4576161091263398</v>
      </c>
      <c r="X5539" s="217">
        <v>4.4576161091263398</v>
      </c>
      <c r="Y5539" s="217">
        <v>0</v>
      </c>
    </row>
    <row r="5540" spans="2:25">
      <c r="B5540" s="217" t="s">
        <v>5708</v>
      </c>
      <c r="C5540" s="217" t="s">
        <v>169</v>
      </c>
      <c r="D5540" s="217" t="s">
        <v>28</v>
      </c>
      <c r="E5540" s="217" t="s">
        <v>86</v>
      </c>
      <c r="F5540" s="217" t="s">
        <v>9</v>
      </c>
      <c r="G5540" s="217" t="s">
        <v>5</v>
      </c>
      <c r="H5540" s="217" t="s">
        <v>174</v>
      </c>
      <c r="I5540" s="217">
        <v>0</v>
      </c>
      <c r="J5540" s="217">
        <v>0</v>
      </c>
      <c r="K5540" s="217">
        <v>0</v>
      </c>
      <c r="L5540" s="217">
        <v>16</v>
      </c>
      <c r="M5540" s="217">
        <v>426.53096539162101</v>
      </c>
      <c r="N5540" s="217">
        <v>0</v>
      </c>
      <c r="O5540" s="217">
        <v>0</v>
      </c>
      <c r="P5540" s="217">
        <v>0</v>
      </c>
      <c r="Q5540" s="217">
        <v>0</v>
      </c>
      <c r="R5540" s="217">
        <v>0</v>
      </c>
      <c r="S5540" s="217">
        <v>0</v>
      </c>
      <c r="T5540" s="217">
        <v>0</v>
      </c>
      <c r="U5540" s="217">
        <v>0</v>
      </c>
      <c r="V5540" s="217">
        <v>0</v>
      </c>
      <c r="W5540" s="217">
        <v>0</v>
      </c>
      <c r="X5540" s="217">
        <v>0</v>
      </c>
      <c r="Y5540" s="217">
        <v>0</v>
      </c>
    </row>
    <row r="5541" spans="2:25">
      <c r="B5541" s="217" t="s">
        <v>5709</v>
      </c>
      <c r="C5541" s="217" t="s">
        <v>169</v>
      </c>
      <c r="D5541" s="217" t="s">
        <v>28</v>
      </c>
      <c r="E5541" s="217" t="s">
        <v>86</v>
      </c>
      <c r="F5541" s="217" t="s">
        <v>9</v>
      </c>
      <c r="G5541" s="217" t="s">
        <v>5</v>
      </c>
      <c r="H5541" s="217" t="s">
        <v>176</v>
      </c>
      <c r="I5541" s="217">
        <v>2</v>
      </c>
      <c r="J5541" s="217">
        <v>2</v>
      </c>
      <c r="K5541" s="217">
        <v>0</v>
      </c>
      <c r="L5541" s="217">
        <v>5</v>
      </c>
      <c r="M5541" s="217">
        <v>606.83697632058295</v>
      </c>
      <c r="N5541" s="217">
        <v>3.2957780722699899</v>
      </c>
      <c r="O5541" s="217">
        <v>3.2957780722699899</v>
      </c>
      <c r="P5541" s="217">
        <v>0</v>
      </c>
      <c r="Q5541" s="217">
        <v>3.2957780722699899</v>
      </c>
      <c r="R5541" s="217">
        <v>3.2957780722699899</v>
      </c>
      <c r="S5541" s="217">
        <v>0</v>
      </c>
      <c r="T5541" s="217">
        <v>3.2957780722699899</v>
      </c>
      <c r="U5541" s="217">
        <v>3.2957780722699899</v>
      </c>
      <c r="V5541" s="217">
        <v>0</v>
      </c>
      <c r="W5541" s="217">
        <v>3.2957780722699899</v>
      </c>
      <c r="X5541" s="217">
        <v>3.2957780722699899</v>
      </c>
      <c r="Y5541" s="217">
        <v>0</v>
      </c>
    </row>
    <row r="5542" spans="2:25">
      <c r="B5542" s="217" t="s">
        <v>5710</v>
      </c>
      <c r="C5542" s="217" t="s">
        <v>169</v>
      </c>
      <c r="D5542" s="217" t="s">
        <v>28</v>
      </c>
      <c r="E5542" s="217" t="s">
        <v>86</v>
      </c>
      <c r="F5542" s="217" t="s">
        <v>9</v>
      </c>
      <c r="G5542" s="217" t="s">
        <v>5</v>
      </c>
      <c r="H5542" s="217" t="s">
        <v>178</v>
      </c>
      <c r="I5542" s="217">
        <v>1</v>
      </c>
      <c r="J5542" s="217">
        <v>1</v>
      </c>
      <c r="K5542" s="217">
        <v>0</v>
      </c>
      <c r="L5542" s="217">
        <v>22</v>
      </c>
      <c r="M5542" s="217">
        <v>1038.17759562842</v>
      </c>
      <c r="N5542" s="217">
        <v>0.963226334502715</v>
      </c>
      <c r="O5542" s="217">
        <v>0.963226334502715</v>
      </c>
      <c r="P5542" s="217">
        <v>0</v>
      </c>
      <c r="Q5542" s="217">
        <v>0.963226334502715</v>
      </c>
      <c r="R5542" s="217">
        <v>0.963226334502715</v>
      </c>
      <c r="S5542" s="217">
        <v>0</v>
      </c>
      <c r="T5542" s="217">
        <v>0.963226334502715</v>
      </c>
      <c r="U5542" s="217">
        <v>0.963226334502715</v>
      </c>
      <c r="V5542" s="217">
        <v>0</v>
      </c>
      <c r="W5542" s="217">
        <v>0.963226334502715</v>
      </c>
      <c r="X5542" s="217">
        <v>0.963226334502715</v>
      </c>
      <c r="Y5542" s="217">
        <v>0</v>
      </c>
    </row>
    <row r="5543" spans="2:25">
      <c r="B5543" s="217" t="s">
        <v>5711</v>
      </c>
      <c r="C5543" s="217" t="s">
        <v>169</v>
      </c>
      <c r="D5543" s="217" t="s">
        <v>28</v>
      </c>
      <c r="E5543" s="217" t="s">
        <v>86</v>
      </c>
      <c r="F5543" s="217" t="s">
        <v>9</v>
      </c>
      <c r="G5543" s="217" t="s">
        <v>5</v>
      </c>
      <c r="H5543" s="217" t="s">
        <v>5</v>
      </c>
      <c r="I5543" s="217">
        <v>4</v>
      </c>
      <c r="J5543" s="217">
        <v>4</v>
      </c>
      <c r="K5543" s="217">
        <v>0</v>
      </c>
      <c r="L5543" s="217">
        <v>51</v>
      </c>
      <c r="M5543" s="217">
        <v>2440</v>
      </c>
      <c r="N5543" s="217">
        <v>1.63934426229508</v>
      </c>
      <c r="O5543" s="217">
        <v>1.63934426229508</v>
      </c>
      <c r="P5543" s="217">
        <v>0</v>
      </c>
      <c r="Q5543" s="217">
        <v>1.63934426229508</v>
      </c>
      <c r="R5543" s="217">
        <v>1.63934426229508</v>
      </c>
      <c r="S5543" s="217">
        <v>0</v>
      </c>
      <c r="T5543" s="217">
        <v>1.63934426229508</v>
      </c>
      <c r="U5543" s="217">
        <v>1.63934426229508</v>
      </c>
      <c r="V5543" s="217">
        <v>0</v>
      </c>
      <c r="W5543" s="217">
        <v>1.63934426229508</v>
      </c>
      <c r="X5543" s="217">
        <v>1.63934426229508</v>
      </c>
      <c r="Y5543" s="217">
        <v>0</v>
      </c>
    </row>
    <row r="5544" spans="2:25">
      <c r="B5544" s="217" t="s">
        <v>5712</v>
      </c>
      <c r="C5544" s="217" t="s">
        <v>169</v>
      </c>
      <c r="D5544" s="217" t="s">
        <v>28</v>
      </c>
      <c r="E5544" s="217" t="s">
        <v>86</v>
      </c>
      <c r="F5544" s="217" t="s">
        <v>5</v>
      </c>
      <c r="G5544" s="217" t="s">
        <v>5</v>
      </c>
      <c r="H5544" s="217" t="s">
        <v>170</v>
      </c>
      <c r="I5544" s="217">
        <v>0</v>
      </c>
      <c r="J5544" s="217">
        <v>0</v>
      </c>
      <c r="K5544" s="217">
        <v>0</v>
      </c>
      <c r="L5544" s="217">
        <v>9</v>
      </c>
      <c r="M5544" s="217">
        <v>255.25567146878601</v>
      </c>
      <c r="N5544" s="217">
        <v>0</v>
      </c>
      <c r="O5544" s="217">
        <v>0</v>
      </c>
      <c r="P5544" s="217">
        <v>0</v>
      </c>
      <c r="Q5544" s="217">
        <v>0</v>
      </c>
      <c r="R5544" s="217">
        <v>0</v>
      </c>
      <c r="S5544" s="217">
        <v>0</v>
      </c>
      <c r="T5544" s="217">
        <v>0</v>
      </c>
      <c r="U5544" s="217">
        <v>0</v>
      </c>
      <c r="V5544" s="217">
        <v>0</v>
      </c>
      <c r="W5544" s="217">
        <v>0</v>
      </c>
      <c r="X5544" s="217">
        <v>0</v>
      </c>
      <c r="Y5544" s="217">
        <v>0</v>
      </c>
    </row>
    <row r="5545" spans="2:25">
      <c r="B5545" s="217" t="s">
        <v>5713</v>
      </c>
      <c r="C5545" s="217" t="s">
        <v>169</v>
      </c>
      <c r="D5545" s="217" t="s">
        <v>28</v>
      </c>
      <c r="E5545" s="217" t="s">
        <v>86</v>
      </c>
      <c r="F5545" s="217" t="s">
        <v>5</v>
      </c>
      <c r="G5545" s="217" t="s">
        <v>5</v>
      </c>
      <c r="H5545" s="217" t="s">
        <v>172</v>
      </c>
      <c r="I5545" s="217">
        <v>1</v>
      </c>
      <c r="J5545" s="217">
        <v>1</v>
      </c>
      <c r="K5545" s="217">
        <v>0</v>
      </c>
      <c r="L5545" s="217">
        <v>3</v>
      </c>
      <c r="M5545" s="217">
        <v>450.01697300877601</v>
      </c>
      <c r="N5545" s="217">
        <v>2.2221384080562201</v>
      </c>
      <c r="O5545" s="217">
        <v>2.2221384080562201</v>
      </c>
      <c r="P5545" s="217">
        <v>0</v>
      </c>
      <c r="Q5545" s="217">
        <v>2.2221384080562201</v>
      </c>
      <c r="R5545" s="217">
        <v>2.2221384080562201</v>
      </c>
      <c r="S5545" s="217">
        <v>0</v>
      </c>
      <c r="T5545" s="217">
        <v>2.2221384080562201</v>
      </c>
      <c r="U5545" s="217">
        <v>2.2221384080562201</v>
      </c>
      <c r="V5545" s="217">
        <v>0</v>
      </c>
      <c r="W5545" s="217">
        <v>2.2221384080562201</v>
      </c>
      <c r="X5545" s="217">
        <v>2.2221384080562201</v>
      </c>
      <c r="Y5545" s="217">
        <v>0</v>
      </c>
    </row>
    <row r="5546" spans="2:25">
      <c r="B5546" s="217" t="s">
        <v>5714</v>
      </c>
      <c r="C5546" s="217" t="s">
        <v>169</v>
      </c>
      <c r="D5546" s="217" t="s">
        <v>28</v>
      </c>
      <c r="E5546" s="217" t="s">
        <v>86</v>
      </c>
      <c r="F5546" s="217" t="s">
        <v>5</v>
      </c>
      <c r="G5546" s="217" t="s">
        <v>5</v>
      </c>
      <c r="H5546" s="217" t="s">
        <v>174</v>
      </c>
      <c r="I5546" s="217">
        <v>8</v>
      </c>
      <c r="J5546" s="217">
        <v>8</v>
      </c>
      <c r="K5546" s="217">
        <v>0</v>
      </c>
      <c r="L5546" s="217">
        <v>23</v>
      </c>
      <c r="M5546" s="217">
        <v>870.71545737023098</v>
      </c>
      <c r="N5546" s="217">
        <v>9.1878465373313993</v>
      </c>
      <c r="O5546" s="217">
        <v>9.1878465373313993</v>
      </c>
      <c r="P5546" s="217">
        <v>0</v>
      </c>
      <c r="Q5546" s="217">
        <v>9.1878465373313993</v>
      </c>
      <c r="R5546" s="217">
        <v>9.1878465373313993</v>
      </c>
      <c r="S5546" s="217">
        <v>0</v>
      </c>
      <c r="T5546" s="217">
        <v>9.1878465373313993</v>
      </c>
      <c r="U5546" s="217">
        <v>9.1878465373313993</v>
      </c>
      <c r="V5546" s="217">
        <v>0</v>
      </c>
      <c r="W5546" s="217">
        <v>9.1878465373313993</v>
      </c>
      <c r="X5546" s="217">
        <v>9.1878465373313993</v>
      </c>
      <c r="Y5546" s="217">
        <v>0</v>
      </c>
    </row>
    <row r="5547" spans="2:25">
      <c r="B5547" s="217" t="s">
        <v>5715</v>
      </c>
      <c r="C5547" s="217" t="s">
        <v>169</v>
      </c>
      <c r="D5547" s="217" t="s">
        <v>28</v>
      </c>
      <c r="E5547" s="217" t="s">
        <v>86</v>
      </c>
      <c r="F5547" s="217" t="s">
        <v>5</v>
      </c>
      <c r="G5547" s="217" t="s">
        <v>5</v>
      </c>
      <c r="H5547" s="217" t="s">
        <v>176</v>
      </c>
      <c r="I5547" s="217">
        <v>7</v>
      </c>
      <c r="J5547" s="217">
        <v>7</v>
      </c>
      <c r="K5547" s="217">
        <v>0</v>
      </c>
      <c r="L5547" s="217">
        <v>13</v>
      </c>
      <c r="M5547" s="217">
        <v>1142.03751107994</v>
      </c>
      <c r="N5547" s="217">
        <v>6.1293958666739501</v>
      </c>
      <c r="O5547" s="217">
        <v>6.1293958666739501</v>
      </c>
      <c r="P5547" s="217">
        <v>0</v>
      </c>
      <c r="Q5547" s="217">
        <v>6.1293958666739501</v>
      </c>
      <c r="R5547" s="217">
        <v>6.1293958666739501</v>
      </c>
      <c r="S5547" s="217">
        <v>0</v>
      </c>
      <c r="T5547" s="217">
        <v>6.1293958666739501</v>
      </c>
      <c r="U5547" s="217">
        <v>6.1293958666739501</v>
      </c>
      <c r="V5547" s="217">
        <v>0</v>
      </c>
      <c r="W5547" s="217">
        <v>6.1293958666739501</v>
      </c>
      <c r="X5547" s="217">
        <v>6.1293958666739501</v>
      </c>
      <c r="Y5547" s="217">
        <v>0</v>
      </c>
    </row>
    <row r="5548" spans="2:25">
      <c r="B5548" s="217" t="s">
        <v>5716</v>
      </c>
      <c r="C5548" s="217" t="s">
        <v>169</v>
      </c>
      <c r="D5548" s="217" t="s">
        <v>28</v>
      </c>
      <c r="E5548" s="217" t="s">
        <v>86</v>
      </c>
      <c r="F5548" s="217" t="s">
        <v>5</v>
      </c>
      <c r="G5548" s="217" t="s">
        <v>5</v>
      </c>
      <c r="H5548" s="217" t="s">
        <v>178</v>
      </c>
      <c r="I5548" s="217">
        <v>9</v>
      </c>
      <c r="J5548" s="217">
        <v>9</v>
      </c>
      <c r="K5548" s="217">
        <v>0</v>
      </c>
      <c r="L5548" s="217">
        <v>43</v>
      </c>
      <c r="M5548" s="217">
        <v>2051.97438707227</v>
      </c>
      <c r="N5548" s="217">
        <v>4.3860196582868198</v>
      </c>
      <c r="O5548" s="217">
        <v>4.3860196582868198</v>
      </c>
      <c r="P5548" s="217">
        <v>0</v>
      </c>
      <c r="Q5548" s="217">
        <v>4.3860196582868198</v>
      </c>
      <c r="R5548" s="217">
        <v>4.3860196582868198</v>
      </c>
      <c r="S5548" s="217">
        <v>0</v>
      </c>
      <c r="T5548" s="217">
        <v>4.3860196582868198</v>
      </c>
      <c r="U5548" s="217">
        <v>4.3860196582868198</v>
      </c>
      <c r="V5548" s="217">
        <v>0</v>
      </c>
      <c r="W5548" s="217">
        <v>4.3860196582868198</v>
      </c>
      <c r="X5548" s="217">
        <v>4.3860196582868198</v>
      </c>
      <c r="Y5548" s="217">
        <v>0</v>
      </c>
    </row>
    <row r="5549" spans="2:25">
      <c r="B5549" s="217" t="s">
        <v>5717</v>
      </c>
      <c r="C5549" s="217" t="s">
        <v>169</v>
      </c>
      <c r="D5549" s="217" t="s">
        <v>28</v>
      </c>
      <c r="E5549" s="217" t="s">
        <v>86</v>
      </c>
      <c r="F5549" s="217" t="s">
        <v>5</v>
      </c>
      <c r="G5549" s="217" t="s">
        <v>5</v>
      </c>
      <c r="H5549" s="217" t="s">
        <v>5</v>
      </c>
      <c r="I5549" s="217">
        <v>25</v>
      </c>
      <c r="J5549" s="217">
        <v>25</v>
      </c>
      <c r="K5549" s="217">
        <v>0</v>
      </c>
      <c r="L5549" s="217">
        <v>91</v>
      </c>
      <c r="M5549" s="217">
        <v>4770</v>
      </c>
      <c r="N5549" s="217">
        <v>5.24109014675052</v>
      </c>
      <c r="O5549" s="217">
        <v>5.24109014675052</v>
      </c>
      <c r="P5549" s="217">
        <v>0</v>
      </c>
      <c r="Q5549" s="217">
        <v>5.24109014675052</v>
      </c>
      <c r="R5549" s="217">
        <v>5.24109014675052</v>
      </c>
      <c r="S5549" s="217">
        <v>0</v>
      </c>
      <c r="T5549" s="217">
        <v>5.24109014675052</v>
      </c>
      <c r="U5549" s="217">
        <v>5.24109014675052</v>
      </c>
      <c r="V5549" s="217">
        <v>0</v>
      </c>
      <c r="W5549" s="217">
        <v>5.24109014675052</v>
      </c>
      <c r="X5549" s="217">
        <v>5.24109014675052</v>
      </c>
      <c r="Y5549" s="217">
        <v>0</v>
      </c>
    </row>
    <row r="5550" spans="2:25">
      <c r="B5550" s="217" t="s">
        <v>5718</v>
      </c>
      <c r="C5550" s="217" t="s">
        <v>169</v>
      </c>
      <c r="D5550" s="217" t="s">
        <v>28</v>
      </c>
      <c r="E5550" s="217" t="s">
        <v>103</v>
      </c>
      <c r="F5550" s="217" t="s">
        <v>12</v>
      </c>
      <c r="G5550" s="217" t="s">
        <v>10</v>
      </c>
      <c r="H5550" s="217" t="s">
        <v>170</v>
      </c>
      <c r="I5550" s="217">
        <v>0</v>
      </c>
      <c r="J5550" s="217">
        <v>0</v>
      </c>
      <c r="K5550" s="217">
        <v>0</v>
      </c>
      <c r="L5550" s="217">
        <v>0</v>
      </c>
      <c r="M5550" s="217">
        <v>21.785714285714299</v>
      </c>
      <c r="N5550" s="217">
        <v>0</v>
      </c>
      <c r="O5550" s="217">
        <v>0</v>
      </c>
      <c r="P5550" s="217">
        <v>0</v>
      </c>
      <c r="Q5550" s="217">
        <v>0</v>
      </c>
      <c r="R5550" s="217">
        <v>0</v>
      </c>
      <c r="S5550" s="217">
        <v>0</v>
      </c>
      <c r="T5550" s="217">
        <v>0</v>
      </c>
      <c r="U5550" s="217">
        <v>0</v>
      </c>
      <c r="V5550" s="217">
        <v>0</v>
      </c>
      <c r="W5550" s="217">
        <v>0</v>
      </c>
      <c r="X5550" s="217">
        <v>0</v>
      </c>
      <c r="Y5550" s="217">
        <v>0</v>
      </c>
    </row>
    <row r="5551" spans="2:25">
      <c r="B5551" s="217" t="s">
        <v>5719</v>
      </c>
      <c r="C5551" s="217" t="s">
        <v>169</v>
      </c>
      <c r="D5551" s="217" t="s">
        <v>28</v>
      </c>
      <c r="E5551" s="217" t="s">
        <v>103</v>
      </c>
      <c r="F5551" s="217" t="s">
        <v>12</v>
      </c>
      <c r="G5551" s="217" t="s">
        <v>10</v>
      </c>
      <c r="H5551" s="217" t="s">
        <v>172</v>
      </c>
      <c r="I5551" s="217">
        <v>0</v>
      </c>
      <c r="J5551" s="217">
        <v>0</v>
      </c>
      <c r="K5551" s="217">
        <v>0</v>
      </c>
      <c r="L5551" s="217">
        <v>0</v>
      </c>
      <c r="M5551" s="217">
        <v>127.06300456300499</v>
      </c>
      <c r="N5551" s="217">
        <v>0</v>
      </c>
      <c r="O5551" s="217">
        <v>0</v>
      </c>
      <c r="P5551" s="217">
        <v>0</v>
      </c>
      <c r="Q5551" s="217">
        <v>0</v>
      </c>
      <c r="R5551" s="217">
        <v>0</v>
      </c>
      <c r="S5551" s="217">
        <v>0</v>
      </c>
      <c r="T5551" s="217">
        <v>0</v>
      </c>
      <c r="U5551" s="217">
        <v>0</v>
      </c>
      <c r="V5551" s="217">
        <v>0</v>
      </c>
      <c r="W5551" s="217">
        <v>0</v>
      </c>
      <c r="X5551" s="217">
        <v>0</v>
      </c>
      <c r="Y5551" s="217">
        <v>0</v>
      </c>
    </row>
    <row r="5552" spans="2:25">
      <c r="B5552" s="217" t="s">
        <v>5720</v>
      </c>
      <c r="C5552" s="217" t="s">
        <v>169</v>
      </c>
      <c r="D5552" s="217" t="s">
        <v>28</v>
      </c>
      <c r="E5552" s="217" t="s">
        <v>103</v>
      </c>
      <c r="F5552" s="217" t="s">
        <v>12</v>
      </c>
      <c r="G5552" s="217" t="s">
        <v>10</v>
      </c>
      <c r="H5552" s="217" t="s">
        <v>174</v>
      </c>
      <c r="I5552" s="217">
        <v>3</v>
      </c>
      <c r="J5552" s="217">
        <v>2</v>
      </c>
      <c r="K5552" s="217">
        <v>1</v>
      </c>
      <c r="L5552" s="217">
        <v>7</v>
      </c>
      <c r="M5552" s="217">
        <v>328.02299052299099</v>
      </c>
      <c r="N5552" s="217">
        <v>9.1457004133060504</v>
      </c>
      <c r="O5552" s="217">
        <v>6.0971336088707</v>
      </c>
      <c r="P5552" s="217">
        <v>3.04856680443535</v>
      </c>
      <c r="Q5552" s="217">
        <v>9.0239191737049502</v>
      </c>
      <c r="R5552" s="217">
        <v>4.46069207593386</v>
      </c>
      <c r="S5552" s="217">
        <v>4.5632270977710903</v>
      </c>
      <c r="T5552" s="217">
        <v>8.9693244050526495</v>
      </c>
      <c r="U5552" s="217">
        <v>5.1138266215765098</v>
      </c>
      <c r="V5552" s="217">
        <v>3.8554977834761299</v>
      </c>
      <c r="W5552" s="217">
        <v>8.9323233164931004</v>
      </c>
      <c r="X5552" s="217">
        <v>4.6977820236589896</v>
      </c>
      <c r="Y5552" s="217">
        <v>4.23454129283411</v>
      </c>
    </row>
    <row r="5553" spans="2:25">
      <c r="B5553" s="217" t="s">
        <v>5721</v>
      </c>
      <c r="C5553" s="217" t="s">
        <v>169</v>
      </c>
      <c r="D5553" s="217" t="s">
        <v>28</v>
      </c>
      <c r="E5553" s="217" t="s">
        <v>103</v>
      </c>
      <c r="F5553" s="217" t="s">
        <v>12</v>
      </c>
      <c r="G5553" s="217" t="s">
        <v>10</v>
      </c>
      <c r="H5553" s="217" t="s">
        <v>176</v>
      </c>
      <c r="I5553" s="217">
        <v>6</v>
      </c>
      <c r="J5553" s="217">
        <v>6</v>
      </c>
      <c r="K5553" s="217">
        <v>0</v>
      </c>
      <c r="L5553" s="217">
        <v>11</v>
      </c>
      <c r="M5553" s="217">
        <v>533.46525096525102</v>
      </c>
      <c r="N5553" s="217">
        <v>11.247218050554601</v>
      </c>
      <c r="O5553" s="217">
        <v>11.247218050554601</v>
      </c>
      <c r="P5553" s="217">
        <v>0</v>
      </c>
      <c r="Q5553" s="217">
        <v>10.4330401174707</v>
      </c>
      <c r="R5553" s="217">
        <v>10.4330401174707</v>
      </c>
      <c r="S5553" s="217">
        <v>0</v>
      </c>
      <c r="T5553" s="217">
        <v>11.5097800182527</v>
      </c>
      <c r="U5553" s="217">
        <v>11.5097800182527</v>
      </c>
      <c r="V5553" s="217">
        <v>0</v>
      </c>
      <c r="W5553" s="217">
        <v>10.884764749865999</v>
      </c>
      <c r="X5553" s="217">
        <v>10.884764749865999</v>
      </c>
      <c r="Y5553" s="217">
        <v>0</v>
      </c>
    </row>
    <row r="5554" spans="2:25">
      <c r="B5554" s="217" t="s">
        <v>5722</v>
      </c>
      <c r="C5554" s="217" t="s">
        <v>169</v>
      </c>
      <c r="D5554" s="217" t="s">
        <v>28</v>
      </c>
      <c r="E5554" s="217" t="s">
        <v>103</v>
      </c>
      <c r="F5554" s="217" t="s">
        <v>12</v>
      </c>
      <c r="G5554" s="217" t="s">
        <v>10</v>
      </c>
      <c r="H5554" s="217" t="s">
        <v>178</v>
      </c>
      <c r="I5554" s="217">
        <v>17</v>
      </c>
      <c r="J5554" s="217">
        <v>17</v>
      </c>
      <c r="K5554" s="217">
        <v>0</v>
      </c>
      <c r="L5554" s="217">
        <v>25</v>
      </c>
      <c r="M5554" s="217">
        <v>1499.6630396630401</v>
      </c>
      <c r="N5554" s="217">
        <v>11.3358798279244</v>
      </c>
      <c r="O5554" s="217">
        <v>11.3358798279244</v>
      </c>
      <c r="P5554" s="217">
        <v>0</v>
      </c>
      <c r="Q5554" s="217">
        <v>11.7791518940265</v>
      </c>
      <c r="R5554" s="217">
        <v>11.7791518940265</v>
      </c>
      <c r="S5554" s="217">
        <v>0</v>
      </c>
      <c r="T5554" s="217">
        <v>11.540968566262</v>
      </c>
      <c r="U5554" s="217">
        <v>11.540968566262</v>
      </c>
      <c r="V5554" s="217">
        <v>0</v>
      </c>
      <c r="W5554" s="217">
        <v>11.733744891986801</v>
      </c>
      <c r="X5554" s="217">
        <v>11.733744891986801</v>
      </c>
      <c r="Y5554" s="217">
        <v>0</v>
      </c>
    </row>
    <row r="5555" spans="2:25">
      <c r="B5555" s="217" t="s">
        <v>5723</v>
      </c>
      <c r="C5555" s="217" t="s">
        <v>169</v>
      </c>
      <c r="D5555" s="217" t="s">
        <v>28</v>
      </c>
      <c r="E5555" s="217" t="s">
        <v>103</v>
      </c>
      <c r="F5555" s="217" t="s">
        <v>12</v>
      </c>
      <c r="G5555" s="217" t="s">
        <v>10</v>
      </c>
      <c r="H5555" s="217" t="s">
        <v>5</v>
      </c>
      <c r="I5555" s="217">
        <v>26</v>
      </c>
      <c r="J5555" s="217">
        <v>25</v>
      </c>
      <c r="K5555" s="217">
        <v>1</v>
      </c>
      <c r="L5555" s="217">
        <v>43</v>
      </c>
      <c r="M5555" s="217">
        <v>2510</v>
      </c>
      <c r="N5555" s="217">
        <v>10.3585657370518</v>
      </c>
      <c r="O5555" s="217">
        <v>9.9601593625498008</v>
      </c>
      <c r="P5555" s="217">
        <v>0.39840637450199201</v>
      </c>
      <c r="Q5555" s="217">
        <v>10.309826671768599</v>
      </c>
      <c r="R5555" s="217">
        <v>9.8165048233608694</v>
      </c>
      <c r="S5555" s="217">
        <v>0.493321848407685</v>
      </c>
      <c r="T5555" s="217">
        <v>10.379450764952599</v>
      </c>
      <c r="U5555" s="217">
        <v>9.9626401937659992</v>
      </c>
      <c r="V5555" s="217">
        <v>0.41681057118660902</v>
      </c>
      <c r="W5555" s="217">
        <v>10.362448864715001</v>
      </c>
      <c r="X5555" s="217">
        <v>9.9046606168409994</v>
      </c>
      <c r="Y5555" s="217">
        <v>0.457788247873958</v>
      </c>
    </row>
    <row r="5556" spans="2:25">
      <c r="B5556" s="217" t="s">
        <v>5724</v>
      </c>
      <c r="C5556" s="217" t="s">
        <v>169</v>
      </c>
      <c r="D5556" s="217" t="s">
        <v>28</v>
      </c>
      <c r="E5556" s="217" t="s">
        <v>103</v>
      </c>
      <c r="F5556" s="217" t="s">
        <v>9</v>
      </c>
      <c r="G5556" s="217" t="s">
        <v>10</v>
      </c>
      <c r="H5556" s="217" t="s">
        <v>170</v>
      </c>
      <c r="I5556" s="217">
        <v>0</v>
      </c>
      <c r="J5556" s="217">
        <v>0</v>
      </c>
      <c r="K5556" s="217">
        <v>0</v>
      </c>
      <c r="L5556" s="217">
        <v>2</v>
      </c>
      <c r="M5556" s="217">
        <v>53.531989321550199</v>
      </c>
      <c r="N5556" s="217">
        <v>0</v>
      </c>
      <c r="O5556" s="217">
        <v>0</v>
      </c>
      <c r="P5556" s="217">
        <v>0</v>
      </c>
      <c r="Q5556" s="217">
        <v>0</v>
      </c>
      <c r="R5556" s="217">
        <v>0</v>
      </c>
      <c r="S5556" s="217">
        <v>0</v>
      </c>
      <c r="T5556" s="217">
        <v>0</v>
      </c>
      <c r="U5556" s="217">
        <v>0</v>
      </c>
      <c r="V5556" s="217">
        <v>0</v>
      </c>
      <c r="W5556" s="217">
        <v>0</v>
      </c>
      <c r="X5556" s="217">
        <v>0</v>
      </c>
      <c r="Y5556" s="217">
        <v>0</v>
      </c>
    </row>
    <row r="5557" spans="2:25">
      <c r="B5557" s="217" t="s">
        <v>5725</v>
      </c>
      <c r="C5557" s="217" t="s">
        <v>169</v>
      </c>
      <c r="D5557" s="217" t="s">
        <v>28</v>
      </c>
      <c r="E5557" s="217" t="s">
        <v>103</v>
      </c>
      <c r="F5557" s="217" t="s">
        <v>9</v>
      </c>
      <c r="G5557" s="217" t="s">
        <v>10</v>
      </c>
      <c r="H5557" s="217" t="s">
        <v>172</v>
      </c>
      <c r="I5557" s="217">
        <v>1</v>
      </c>
      <c r="J5557" s="217">
        <v>1</v>
      </c>
      <c r="K5557" s="217">
        <v>0</v>
      </c>
      <c r="L5557" s="217">
        <v>3</v>
      </c>
      <c r="M5557" s="217">
        <v>129.746294762036</v>
      </c>
      <c r="N5557" s="217">
        <v>7.7073491912356298</v>
      </c>
      <c r="O5557" s="217">
        <v>7.7073491912356298</v>
      </c>
      <c r="P5557" s="217">
        <v>0</v>
      </c>
      <c r="Q5557" s="217">
        <v>5.58853751558759</v>
      </c>
      <c r="R5557" s="217">
        <v>5.58853751558759</v>
      </c>
      <c r="S5557" s="217">
        <v>0</v>
      </c>
      <c r="T5557" s="217">
        <v>6.4068111935092098</v>
      </c>
      <c r="U5557" s="217">
        <v>6.4068111935092098</v>
      </c>
      <c r="V5557" s="217">
        <v>0</v>
      </c>
      <c r="W5557" s="217">
        <v>5.8855735012318604</v>
      </c>
      <c r="X5557" s="217">
        <v>5.8855735012318604</v>
      </c>
      <c r="Y5557" s="217">
        <v>0</v>
      </c>
    </row>
    <row r="5558" spans="2:25">
      <c r="B5558" s="217" t="s">
        <v>5726</v>
      </c>
      <c r="C5558" s="217" t="s">
        <v>169</v>
      </c>
      <c r="D5558" s="217" t="s">
        <v>28</v>
      </c>
      <c r="E5558" s="217" t="s">
        <v>103</v>
      </c>
      <c r="F5558" s="217" t="s">
        <v>9</v>
      </c>
      <c r="G5558" s="217" t="s">
        <v>10</v>
      </c>
      <c r="H5558" s="217" t="s">
        <v>174</v>
      </c>
      <c r="I5558" s="217">
        <v>2</v>
      </c>
      <c r="J5558" s="217">
        <v>2</v>
      </c>
      <c r="K5558" s="217">
        <v>0</v>
      </c>
      <c r="L5558" s="217">
        <v>13</v>
      </c>
      <c r="M5558" s="217">
        <v>329.98140476847999</v>
      </c>
      <c r="N5558" s="217">
        <v>6.06094759007172</v>
      </c>
      <c r="O5558" s="217">
        <v>6.06094759007172</v>
      </c>
      <c r="P5558" s="217">
        <v>0</v>
      </c>
      <c r="Q5558" s="217">
        <v>6.5410667395124502</v>
      </c>
      <c r="R5558" s="217">
        <v>6.5410667395124502</v>
      </c>
      <c r="S5558" s="217">
        <v>0</v>
      </c>
      <c r="T5558" s="217">
        <v>5.9869671846056498</v>
      </c>
      <c r="U5558" s="217">
        <v>5.9869671846056498</v>
      </c>
      <c r="V5558" s="217">
        <v>0</v>
      </c>
      <c r="W5558" s="217">
        <v>6.3219636283518499</v>
      </c>
      <c r="X5558" s="217">
        <v>6.3219636283518499</v>
      </c>
      <c r="Y5558" s="217">
        <v>0</v>
      </c>
    </row>
    <row r="5559" spans="2:25">
      <c r="B5559" s="217" t="s">
        <v>5727</v>
      </c>
      <c r="C5559" s="217" t="s">
        <v>169</v>
      </c>
      <c r="D5559" s="217" t="s">
        <v>28</v>
      </c>
      <c r="E5559" s="217" t="s">
        <v>103</v>
      </c>
      <c r="F5559" s="217" t="s">
        <v>9</v>
      </c>
      <c r="G5559" s="217" t="s">
        <v>10</v>
      </c>
      <c r="H5559" s="217" t="s">
        <v>176</v>
      </c>
      <c r="I5559" s="217">
        <v>5</v>
      </c>
      <c r="J5559" s="217">
        <v>5</v>
      </c>
      <c r="K5559" s="217">
        <v>0</v>
      </c>
      <c r="L5559" s="217">
        <v>11</v>
      </c>
      <c r="M5559" s="217">
        <v>628.15097118659696</v>
      </c>
      <c r="N5559" s="217">
        <v>7.9598698869395097</v>
      </c>
      <c r="O5559" s="217">
        <v>7.9598698869395097</v>
      </c>
      <c r="P5559" s="217">
        <v>0</v>
      </c>
      <c r="Q5559" s="217">
        <v>7.9201591147628498</v>
      </c>
      <c r="R5559" s="217">
        <v>7.9201591147628498</v>
      </c>
      <c r="S5559" s="217">
        <v>0</v>
      </c>
      <c r="T5559" s="217">
        <v>7.7902063028331598</v>
      </c>
      <c r="U5559" s="217">
        <v>7.7902063028331598</v>
      </c>
      <c r="V5559" s="217">
        <v>0</v>
      </c>
      <c r="W5559" s="217">
        <v>7.8496967621193896</v>
      </c>
      <c r="X5559" s="217">
        <v>7.8496967621193896</v>
      </c>
      <c r="Y5559" s="217">
        <v>0</v>
      </c>
    </row>
    <row r="5560" spans="2:25">
      <c r="B5560" s="217" t="s">
        <v>5728</v>
      </c>
      <c r="C5560" s="217" t="s">
        <v>169</v>
      </c>
      <c r="D5560" s="217" t="s">
        <v>28</v>
      </c>
      <c r="E5560" s="217" t="s">
        <v>103</v>
      </c>
      <c r="F5560" s="217" t="s">
        <v>9</v>
      </c>
      <c r="G5560" s="217" t="s">
        <v>10</v>
      </c>
      <c r="H5560" s="217" t="s">
        <v>178</v>
      </c>
      <c r="I5560" s="217">
        <v>9</v>
      </c>
      <c r="J5560" s="217">
        <v>9</v>
      </c>
      <c r="K5560" s="217">
        <v>0</v>
      </c>
      <c r="L5560" s="217">
        <v>43</v>
      </c>
      <c r="M5560" s="217">
        <v>1508.5893399613401</v>
      </c>
      <c r="N5560" s="217">
        <v>5.9658382580316101</v>
      </c>
      <c r="O5560" s="217">
        <v>5.9658382580316101</v>
      </c>
      <c r="P5560" s="217">
        <v>0</v>
      </c>
      <c r="Q5560" s="217">
        <v>6.1946636724494804</v>
      </c>
      <c r="R5560" s="217">
        <v>6.1946636724494804</v>
      </c>
      <c r="S5560" s="217">
        <v>0</v>
      </c>
      <c r="T5560" s="217">
        <v>6.3965984984563997</v>
      </c>
      <c r="U5560" s="217">
        <v>6.3965984984563997</v>
      </c>
      <c r="V5560" s="217">
        <v>0</v>
      </c>
      <c r="W5560" s="217">
        <v>6.3631499009095904</v>
      </c>
      <c r="X5560" s="217">
        <v>6.3631499009095904</v>
      </c>
      <c r="Y5560" s="217">
        <v>0</v>
      </c>
    </row>
    <row r="5561" spans="2:25">
      <c r="B5561" s="217" t="s">
        <v>5729</v>
      </c>
      <c r="C5561" s="217" t="s">
        <v>169</v>
      </c>
      <c r="D5561" s="217" t="s">
        <v>28</v>
      </c>
      <c r="E5561" s="217" t="s">
        <v>103</v>
      </c>
      <c r="F5561" s="217" t="s">
        <v>9</v>
      </c>
      <c r="G5561" s="217" t="s">
        <v>10</v>
      </c>
      <c r="H5561" s="217" t="s">
        <v>5</v>
      </c>
      <c r="I5561" s="217">
        <v>17</v>
      </c>
      <c r="J5561" s="217">
        <v>17</v>
      </c>
      <c r="K5561" s="217">
        <v>0</v>
      </c>
      <c r="L5561" s="217">
        <v>72</v>
      </c>
      <c r="M5561" s="217">
        <v>2650</v>
      </c>
      <c r="N5561" s="217">
        <v>6.4150943396226401</v>
      </c>
      <c r="O5561" s="217">
        <v>6.4150943396226401</v>
      </c>
      <c r="P5561" s="217">
        <v>0</v>
      </c>
      <c r="Q5561" s="217">
        <v>6.5579466099881403</v>
      </c>
      <c r="R5561" s="217">
        <v>6.5579466099881403</v>
      </c>
      <c r="S5561" s="217">
        <v>0</v>
      </c>
      <c r="T5561" s="217">
        <v>6.6194095996731201</v>
      </c>
      <c r="U5561" s="217">
        <v>6.6194095996731201</v>
      </c>
      <c r="V5561" s="217">
        <v>0</v>
      </c>
      <c r="W5561" s="217">
        <v>6.6265241548900802</v>
      </c>
      <c r="X5561" s="217">
        <v>6.6265241548900802</v>
      </c>
      <c r="Y5561" s="217">
        <v>0</v>
      </c>
    </row>
    <row r="5562" spans="2:25">
      <c r="B5562" s="217" t="s">
        <v>5730</v>
      </c>
      <c r="C5562" s="217" t="s">
        <v>169</v>
      </c>
      <c r="D5562" s="217" t="s">
        <v>28</v>
      </c>
      <c r="E5562" s="217" t="s">
        <v>103</v>
      </c>
      <c r="F5562" s="217" t="s">
        <v>5</v>
      </c>
      <c r="G5562" s="217" t="s">
        <v>10</v>
      </c>
      <c r="H5562" s="217" t="s">
        <v>170</v>
      </c>
      <c r="I5562" s="217">
        <v>0</v>
      </c>
      <c r="J5562" s="217">
        <v>0</v>
      </c>
      <c r="K5562" s="217">
        <v>0</v>
      </c>
      <c r="L5562" s="217">
        <v>2</v>
      </c>
      <c r="M5562" s="217">
        <v>75.317703607264505</v>
      </c>
      <c r="N5562" s="217">
        <v>0</v>
      </c>
      <c r="O5562" s="217">
        <v>0</v>
      </c>
      <c r="P5562" s="217">
        <v>0</v>
      </c>
      <c r="Q5562" s="217">
        <v>0</v>
      </c>
      <c r="R5562" s="217">
        <v>0</v>
      </c>
      <c r="S5562" s="217">
        <v>0</v>
      </c>
      <c r="T5562" s="217">
        <v>0</v>
      </c>
      <c r="U5562" s="217">
        <v>0</v>
      </c>
      <c r="V5562" s="217">
        <v>0</v>
      </c>
      <c r="W5562" s="217">
        <v>0</v>
      </c>
      <c r="X5562" s="217">
        <v>0</v>
      </c>
      <c r="Y5562" s="217">
        <v>0</v>
      </c>
    </row>
    <row r="5563" spans="2:25">
      <c r="B5563" s="217" t="s">
        <v>5731</v>
      </c>
      <c r="C5563" s="217" t="s">
        <v>169</v>
      </c>
      <c r="D5563" s="217" t="s">
        <v>28</v>
      </c>
      <c r="E5563" s="217" t="s">
        <v>103</v>
      </c>
      <c r="F5563" s="217" t="s">
        <v>5</v>
      </c>
      <c r="G5563" s="217" t="s">
        <v>10</v>
      </c>
      <c r="H5563" s="217" t="s">
        <v>172</v>
      </c>
      <c r="I5563" s="217">
        <v>1</v>
      </c>
      <c r="J5563" s="217">
        <v>1</v>
      </c>
      <c r="K5563" s="217">
        <v>0</v>
      </c>
      <c r="L5563" s="217">
        <v>3</v>
      </c>
      <c r="M5563" s="217">
        <v>256.80929932504102</v>
      </c>
      <c r="N5563" s="217">
        <v>3.8939399882646399</v>
      </c>
      <c r="O5563" s="217">
        <v>3.8939399882646399</v>
      </c>
      <c r="P5563" s="217">
        <v>0</v>
      </c>
      <c r="Q5563" s="217">
        <v>2.8458877889304302</v>
      </c>
      <c r="R5563" s="217">
        <v>2.8458877889304302</v>
      </c>
      <c r="S5563" s="217">
        <v>0</v>
      </c>
      <c r="T5563" s="217">
        <v>3.2625826865677898</v>
      </c>
      <c r="U5563" s="217">
        <v>3.2625826865677898</v>
      </c>
      <c r="V5563" s="217">
        <v>0</v>
      </c>
      <c r="W5563" s="217">
        <v>2.9971493814419099</v>
      </c>
      <c r="X5563" s="217">
        <v>2.9971493814419099</v>
      </c>
      <c r="Y5563" s="217">
        <v>0</v>
      </c>
    </row>
    <row r="5564" spans="2:25">
      <c r="B5564" s="217" t="s">
        <v>5732</v>
      </c>
      <c r="C5564" s="217" t="s">
        <v>169</v>
      </c>
      <c r="D5564" s="217" t="s">
        <v>28</v>
      </c>
      <c r="E5564" s="217" t="s">
        <v>103</v>
      </c>
      <c r="F5564" s="217" t="s">
        <v>5</v>
      </c>
      <c r="G5564" s="217" t="s">
        <v>10</v>
      </c>
      <c r="H5564" s="217" t="s">
        <v>174</v>
      </c>
      <c r="I5564" s="217">
        <v>5</v>
      </c>
      <c r="J5564" s="217">
        <v>4</v>
      </c>
      <c r="K5564" s="217">
        <v>1</v>
      </c>
      <c r="L5564" s="217">
        <v>20</v>
      </c>
      <c r="M5564" s="217">
        <v>658.00439529147104</v>
      </c>
      <c r="N5564" s="217">
        <v>7.5987334367047703</v>
      </c>
      <c r="O5564" s="217">
        <v>6.0789867493638203</v>
      </c>
      <c r="P5564" s="217">
        <v>1.51974668734095</v>
      </c>
      <c r="Q5564" s="217">
        <v>8.1158819747281292</v>
      </c>
      <c r="R5564" s="217">
        <v>6.0029741213374797</v>
      </c>
      <c r="S5564" s="217">
        <v>2.11290785339065</v>
      </c>
      <c r="T5564" s="217">
        <v>7.8540803992943298</v>
      </c>
      <c r="U5564" s="217">
        <v>6.0688719555997199</v>
      </c>
      <c r="V5564" s="217">
        <v>1.7852084436946101</v>
      </c>
      <c r="W5564" s="217">
        <v>7.9781339691939701</v>
      </c>
      <c r="X5564" s="217">
        <v>6.0174172743123</v>
      </c>
      <c r="Y5564" s="217">
        <v>1.9607166948816701</v>
      </c>
    </row>
    <row r="5565" spans="2:25">
      <c r="B5565" s="217" t="s">
        <v>5733</v>
      </c>
      <c r="C5565" s="217" t="s">
        <v>169</v>
      </c>
      <c r="D5565" s="217" t="s">
        <v>28</v>
      </c>
      <c r="E5565" s="217" t="s">
        <v>103</v>
      </c>
      <c r="F5565" s="217" t="s">
        <v>5</v>
      </c>
      <c r="G5565" s="217" t="s">
        <v>10</v>
      </c>
      <c r="H5565" s="217" t="s">
        <v>176</v>
      </c>
      <c r="I5565" s="217">
        <v>11</v>
      </c>
      <c r="J5565" s="217">
        <v>11</v>
      </c>
      <c r="K5565" s="217">
        <v>0</v>
      </c>
      <c r="L5565" s="217">
        <v>22</v>
      </c>
      <c r="M5565" s="217">
        <v>1161.61622215185</v>
      </c>
      <c r="N5565" s="217">
        <v>9.4695647239007492</v>
      </c>
      <c r="O5565" s="217">
        <v>9.4695647239007492</v>
      </c>
      <c r="P5565" s="217">
        <v>0</v>
      </c>
      <c r="Q5565" s="217">
        <v>9.0602156245678103</v>
      </c>
      <c r="R5565" s="217">
        <v>9.0602156245678103</v>
      </c>
      <c r="S5565" s="217">
        <v>0</v>
      </c>
      <c r="T5565" s="217">
        <v>9.4603784211231901</v>
      </c>
      <c r="U5565" s="217">
        <v>9.4603784211231901</v>
      </c>
      <c r="V5565" s="217">
        <v>0</v>
      </c>
      <c r="W5565" s="217">
        <v>9.2217533631980206</v>
      </c>
      <c r="X5565" s="217">
        <v>9.2217533631980206</v>
      </c>
      <c r="Y5565" s="217">
        <v>0</v>
      </c>
    </row>
    <row r="5566" spans="2:25">
      <c r="B5566" s="217" t="s">
        <v>5734</v>
      </c>
      <c r="C5566" s="217" t="s">
        <v>169</v>
      </c>
      <c r="D5566" s="217" t="s">
        <v>28</v>
      </c>
      <c r="E5566" s="217" t="s">
        <v>103</v>
      </c>
      <c r="F5566" s="217" t="s">
        <v>5</v>
      </c>
      <c r="G5566" s="217" t="s">
        <v>10</v>
      </c>
      <c r="H5566" s="217" t="s">
        <v>178</v>
      </c>
      <c r="I5566" s="217">
        <v>26</v>
      </c>
      <c r="J5566" s="217">
        <v>26</v>
      </c>
      <c r="K5566" s="217">
        <v>0</v>
      </c>
      <c r="L5566" s="217">
        <v>68</v>
      </c>
      <c r="M5566" s="217">
        <v>3008.25237962438</v>
      </c>
      <c r="N5566" s="217">
        <v>8.6428918584438996</v>
      </c>
      <c r="O5566" s="217">
        <v>8.6428918584438996</v>
      </c>
      <c r="P5566" s="217">
        <v>0</v>
      </c>
      <c r="Q5566" s="217">
        <v>8.9533770683115907</v>
      </c>
      <c r="R5566" s="217">
        <v>8.9533770683115907</v>
      </c>
      <c r="S5566" s="217">
        <v>0</v>
      </c>
      <c r="T5566" s="217">
        <v>8.9397114237665907</v>
      </c>
      <c r="U5566" s="217">
        <v>8.9397114237665907</v>
      </c>
      <c r="V5566" s="217">
        <v>0</v>
      </c>
      <c r="W5566" s="217">
        <v>9.0171224243128698</v>
      </c>
      <c r="X5566" s="217">
        <v>9.0171224243128698</v>
      </c>
      <c r="Y5566" s="217">
        <v>0</v>
      </c>
    </row>
    <row r="5567" spans="2:25">
      <c r="B5567" s="217" t="s">
        <v>5735</v>
      </c>
      <c r="C5567" s="217" t="s">
        <v>169</v>
      </c>
      <c r="D5567" s="217" t="s">
        <v>28</v>
      </c>
      <c r="E5567" s="217" t="s">
        <v>103</v>
      </c>
      <c r="F5567" s="217" t="s">
        <v>5</v>
      </c>
      <c r="G5567" s="217" t="s">
        <v>10</v>
      </c>
      <c r="H5567" s="217" t="s">
        <v>5</v>
      </c>
      <c r="I5567" s="217">
        <v>43</v>
      </c>
      <c r="J5567" s="217">
        <v>42</v>
      </c>
      <c r="K5567" s="217">
        <v>1</v>
      </c>
      <c r="L5567" s="217">
        <v>115</v>
      </c>
      <c r="M5567" s="217">
        <v>5160</v>
      </c>
      <c r="N5567" s="217">
        <v>8.3333333333333304</v>
      </c>
      <c r="O5567" s="217">
        <v>8.1395348837209305</v>
      </c>
      <c r="P5567" s="217">
        <v>0.193798449612403</v>
      </c>
      <c r="Q5567" s="217">
        <v>8.3648285812118903</v>
      </c>
      <c r="R5567" s="217">
        <v>8.1313229062989194</v>
      </c>
      <c r="S5567" s="217">
        <v>0.233505674912971</v>
      </c>
      <c r="T5567" s="217">
        <v>8.4333651287902605</v>
      </c>
      <c r="U5567" s="217">
        <v>8.2360747917619292</v>
      </c>
      <c r="V5567" s="217">
        <v>0.19729033702832799</v>
      </c>
      <c r="W5567" s="217">
        <v>8.4271985657032804</v>
      </c>
      <c r="X5567" s="217">
        <v>8.2105121283762799</v>
      </c>
      <c r="Y5567" s="217">
        <v>0.21668643732700699</v>
      </c>
    </row>
    <row r="5568" spans="2:25">
      <c r="B5568" s="217" t="s">
        <v>5736</v>
      </c>
      <c r="C5568" s="217" t="s">
        <v>169</v>
      </c>
      <c r="D5568" s="217" t="s">
        <v>28</v>
      </c>
      <c r="E5568" s="217" t="s">
        <v>103</v>
      </c>
      <c r="F5568" s="217" t="s">
        <v>12</v>
      </c>
      <c r="G5568" s="217" t="s">
        <v>49</v>
      </c>
      <c r="H5568" s="217" t="s">
        <v>170</v>
      </c>
      <c r="I5568" s="217">
        <v>12</v>
      </c>
      <c r="J5568" s="217">
        <v>12</v>
      </c>
      <c r="K5568" s="217">
        <v>0</v>
      </c>
      <c r="L5568" s="217">
        <v>9</v>
      </c>
      <c r="M5568" s="217">
        <v>218.06031933766999</v>
      </c>
      <c r="N5568" s="217">
        <v>55.030644898844699</v>
      </c>
      <c r="O5568" s="217">
        <v>55.030644898844699</v>
      </c>
      <c r="P5568" s="217">
        <v>0</v>
      </c>
      <c r="Q5568" s="217">
        <v>111.138057198602</v>
      </c>
      <c r="R5568" s="217">
        <v>111.138057198602</v>
      </c>
      <c r="S5568" s="217">
        <v>0</v>
      </c>
      <c r="T5568" s="217">
        <v>94.604416444880798</v>
      </c>
      <c r="U5568" s="217">
        <v>94.604416444880798</v>
      </c>
      <c r="V5568" s="217">
        <v>0</v>
      </c>
      <c r="W5568" s="217">
        <v>103.517853159757</v>
      </c>
      <c r="X5568" s="217">
        <v>103.517853159757</v>
      </c>
      <c r="Y5568" s="217">
        <v>0</v>
      </c>
    </row>
    <row r="5569" spans="2:25">
      <c r="B5569" s="217" t="s">
        <v>5737</v>
      </c>
      <c r="C5569" s="217" t="s">
        <v>169</v>
      </c>
      <c r="D5569" s="217" t="s">
        <v>28</v>
      </c>
      <c r="E5569" s="217" t="s">
        <v>103</v>
      </c>
      <c r="F5569" s="217" t="s">
        <v>12</v>
      </c>
      <c r="G5569" s="217" t="s">
        <v>49</v>
      </c>
      <c r="H5569" s="217" t="s">
        <v>172</v>
      </c>
      <c r="I5569" s="217">
        <v>0</v>
      </c>
      <c r="J5569" s="217">
        <v>0</v>
      </c>
      <c r="K5569" s="217">
        <v>0</v>
      </c>
      <c r="L5569" s="217">
        <v>3</v>
      </c>
      <c r="M5569" s="217">
        <v>404.84624482554699</v>
      </c>
      <c r="N5569" s="217">
        <v>0</v>
      </c>
      <c r="O5569" s="217">
        <v>0</v>
      </c>
      <c r="P5569" s="217">
        <v>0</v>
      </c>
      <c r="Q5569" s="217">
        <v>0</v>
      </c>
      <c r="R5569" s="217">
        <v>0</v>
      </c>
      <c r="S5569" s="217">
        <v>0</v>
      </c>
      <c r="T5569" s="217">
        <v>0</v>
      </c>
      <c r="U5569" s="217">
        <v>0</v>
      </c>
      <c r="V5569" s="217">
        <v>0</v>
      </c>
      <c r="W5569" s="217">
        <v>0</v>
      </c>
      <c r="X5569" s="217">
        <v>0</v>
      </c>
      <c r="Y5569" s="217">
        <v>0</v>
      </c>
    </row>
    <row r="5570" spans="2:25">
      <c r="B5570" s="217" t="s">
        <v>5738</v>
      </c>
      <c r="C5570" s="217" t="s">
        <v>169</v>
      </c>
      <c r="D5570" s="217" t="s">
        <v>28</v>
      </c>
      <c r="E5570" s="217" t="s">
        <v>103</v>
      </c>
      <c r="F5570" s="217" t="s">
        <v>12</v>
      </c>
      <c r="G5570" s="217" t="s">
        <v>49</v>
      </c>
      <c r="H5570" s="217" t="s">
        <v>174</v>
      </c>
      <c r="I5570" s="217">
        <v>17</v>
      </c>
      <c r="J5570" s="217">
        <v>17</v>
      </c>
      <c r="K5570" s="217">
        <v>0</v>
      </c>
      <c r="L5570" s="217">
        <v>18</v>
      </c>
      <c r="M5570" s="217">
        <v>709.91425192194004</v>
      </c>
      <c r="N5570" s="217">
        <v>23.946554043641399</v>
      </c>
      <c r="O5570" s="217">
        <v>23.946554043641399</v>
      </c>
      <c r="P5570" s="217">
        <v>0</v>
      </c>
      <c r="Q5570" s="217">
        <v>23.231614070215201</v>
      </c>
      <c r="R5570" s="217">
        <v>23.231614070215201</v>
      </c>
      <c r="S5570" s="217">
        <v>0</v>
      </c>
      <c r="T5570" s="217">
        <v>23.381613980115901</v>
      </c>
      <c r="U5570" s="217">
        <v>23.381613980115901</v>
      </c>
      <c r="V5570" s="217">
        <v>0</v>
      </c>
      <c r="W5570" s="217">
        <v>23.336958112173502</v>
      </c>
      <c r="X5570" s="217">
        <v>23.336958112173502</v>
      </c>
      <c r="Y5570" s="217">
        <v>0</v>
      </c>
    </row>
    <row r="5571" spans="2:25">
      <c r="B5571" s="217" t="s">
        <v>5739</v>
      </c>
      <c r="C5571" s="217" t="s">
        <v>169</v>
      </c>
      <c r="D5571" s="217" t="s">
        <v>28</v>
      </c>
      <c r="E5571" s="217" t="s">
        <v>103</v>
      </c>
      <c r="F5571" s="217" t="s">
        <v>12</v>
      </c>
      <c r="G5571" s="217" t="s">
        <v>49</v>
      </c>
      <c r="H5571" s="217" t="s">
        <v>176</v>
      </c>
      <c r="I5571" s="217">
        <v>4</v>
      </c>
      <c r="J5571" s="217">
        <v>4</v>
      </c>
      <c r="K5571" s="217">
        <v>0</v>
      </c>
      <c r="L5571" s="217">
        <v>9</v>
      </c>
      <c r="M5571" s="217">
        <v>834.63630987581303</v>
      </c>
      <c r="N5571" s="217">
        <v>4.7925065716289801</v>
      </c>
      <c r="O5571" s="217">
        <v>4.7925065716289801</v>
      </c>
      <c r="P5571" s="217">
        <v>0</v>
      </c>
      <c r="Q5571" s="217">
        <v>5.4589701727557696</v>
      </c>
      <c r="R5571" s="217">
        <v>5.4589701727557696</v>
      </c>
      <c r="S5571" s="217">
        <v>0</v>
      </c>
      <c r="T5571" s="217">
        <v>5.1040790929393403</v>
      </c>
      <c r="U5571" s="217">
        <v>5.1040790929393403</v>
      </c>
      <c r="V5571" s="217">
        <v>0</v>
      </c>
      <c r="W5571" s="217">
        <v>5.2947396965912601</v>
      </c>
      <c r="X5571" s="217">
        <v>5.2947396965912601</v>
      </c>
      <c r="Y5571" s="217">
        <v>0</v>
      </c>
    </row>
    <row r="5572" spans="2:25">
      <c r="B5572" s="217" t="s">
        <v>5740</v>
      </c>
      <c r="C5572" s="217" t="s">
        <v>169</v>
      </c>
      <c r="D5572" s="217" t="s">
        <v>28</v>
      </c>
      <c r="E5572" s="217" t="s">
        <v>103</v>
      </c>
      <c r="F5572" s="217" t="s">
        <v>12</v>
      </c>
      <c r="G5572" s="217" t="s">
        <v>49</v>
      </c>
      <c r="H5572" s="217" t="s">
        <v>178</v>
      </c>
      <c r="I5572" s="217">
        <v>24</v>
      </c>
      <c r="J5572" s="217">
        <v>24</v>
      </c>
      <c r="K5572" s="217">
        <v>0</v>
      </c>
      <c r="L5572" s="217">
        <v>41</v>
      </c>
      <c r="M5572" s="217">
        <v>1042.54287403903</v>
      </c>
      <c r="N5572" s="217">
        <v>23.020635983073699</v>
      </c>
      <c r="O5572" s="217">
        <v>23.020635983073699</v>
      </c>
      <c r="P5572" s="217">
        <v>0</v>
      </c>
      <c r="Q5572" s="217">
        <v>23.0344972489304</v>
      </c>
      <c r="R5572" s="217">
        <v>23.0344972489304</v>
      </c>
      <c r="S5572" s="217">
        <v>0</v>
      </c>
      <c r="T5572" s="217">
        <v>22.928610270152799</v>
      </c>
      <c r="U5572" s="217">
        <v>22.928610270152799</v>
      </c>
      <c r="V5572" s="217">
        <v>0</v>
      </c>
      <c r="W5572" s="217">
        <v>23.099159186400101</v>
      </c>
      <c r="X5572" s="217">
        <v>23.099159186400101</v>
      </c>
      <c r="Y5572" s="217">
        <v>0</v>
      </c>
    </row>
    <row r="5573" spans="2:25">
      <c r="B5573" s="217" t="s">
        <v>5741</v>
      </c>
      <c r="C5573" s="217" t="s">
        <v>169</v>
      </c>
      <c r="D5573" s="217" t="s">
        <v>28</v>
      </c>
      <c r="E5573" s="217" t="s">
        <v>103</v>
      </c>
      <c r="F5573" s="217" t="s">
        <v>12</v>
      </c>
      <c r="G5573" s="217" t="s">
        <v>49</v>
      </c>
      <c r="H5573" s="217" t="s">
        <v>5</v>
      </c>
      <c r="I5573" s="217">
        <v>57</v>
      </c>
      <c r="J5573" s="217">
        <v>57</v>
      </c>
      <c r="K5573" s="217">
        <v>0</v>
      </c>
      <c r="L5573" s="217">
        <v>80</v>
      </c>
      <c r="M5573" s="217">
        <v>3210</v>
      </c>
      <c r="N5573" s="217">
        <v>17.757009345794401</v>
      </c>
      <c r="O5573" s="217">
        <v>17.757009345794401</v>
      </c>
      <c r="P5573" s="217">
        <v>0</v>
      </c>
      <c r="Q5573" s="217">
        <v>19.182103956413101</v>
      </c>
      <c r="R5573" s="217">
        <v>19.182103956413101</v>
      </c>
      <c r="S5573" s="217">
        <v>0</v>
      </c>
      <c r="T5573" s="217">
        <v>18.284241541553001</v>
      </c>
      <c r="U5573" s="217">
        <v>18.284241541553001</v>
      </c>
      <c r="V5573" s="217">
        <v>0</v>
      </c>
      <c r="W5573" s="217">
        <v>18.812972714744401</v>
      </c>
      <c r="X5573" s="217">
        <v>18.812972714744401</v>
      </c>
      <c r="Y5573" s="217">
        <v>0</v>
      </c>
    </row>
    <row r="5574" spans="2:25">
      <c r="B5574" s="217" t="s">
        <v>5742</v>
      </c>
      <c r="C5574" s="217" t="s">
        <v>169</v>
      </c>
      <c r="D5574" s="217" t="s">
        <v>28</v>
      </c>
      <c r="E5574" s="217" t="s">
        <v>103</v>
      </c>
      <c r="F5574" s="217" t="s">
        <v>9</v>
      </c>
      <c r="G5574" s="217" t="s">
        <v>49</v>
      </c>
      <c r="H5574" s="217" t="s">
        <v>170</v>
      </c>
      <c r="I5574" s="217">
        <v>0</v>
      </c>
      <c r="J5574" s="217">
        <v>0</v>
      </c>
      <c r="K5574" s="217">
        <v>0</v>
      </c>
      <c r="L5574" s="217">
        <v>11</v>
      </c>
      <c r="M5574" s="217">
        <v>250.59842228522101</v>
      </c>
      <c r="N5574" s="217">
        <v>0</v>
      </c>
      <c r="O5574" s="217">
        <v>0</v>
      </c>
      <c r="P5574" s="217">
        <v>0</v>
      </c>
      <c r="Q5574" s="217">
        <v>0</v>
      </c>
      <c r="R5574" s="217">
        <v>0</v>
      </c>
      <c r="S5574" s="217">
        <v>0</v>
      </c>
      <c r="T5574" s="217">
        <v>0</v>
      </c>
      <c r="U5574" s="217">
        <v>0</v>
      </c>
      <c r="V5574" s="217">
        <v>0</v>
      </c>
      <c r="W5574" s="217">
        <v>0</v>
      </c>
      <c r="X5574" s="217">
        <v>0</v>
      </c>
      <c r="Y5574" s="217">
        <v>0</v>
      </c>
    </row>
    <row r="5575" spans="2:25">
      <c r="B5575" s="217" t="s">
        <v>5743</v>
      </c>
      <c r="C5575" s="217" t="s">
        <v>169</v>
      </c>
      <c r="D5575" s="217" t="s">
        <v>28</v>
      </c>
      <c r="E5575" s="217" t="s">
        <v>103</v>
      </c>
      <c r="F5575" s="217" t="s">
        <v>9</v>
      </c>
      <c r="G5575" s="217" t="s">
        <v>49</v>
      </c>
      <c r="H5575" s="217" t="s">
        <v>172</v>
      </c>
      <c r="I5575" s="217">
        <v>0</v>
      </c>
      <c r="J5575" s="217">
        <v>0</v>
      </c>
      <c r="K5575" s="217">
        <v>0</v>
      </c>
      <c r="L5575" s="217">
        <v>4</v>
      </c>
      <c r="M5575" s="217">
        <v>420.89739375761798</v>
      </c>
      <c r="N5575" s="217">
        <v>0</v>
      </c>
      <c r="O5575" s="217">
        <v>0</v>
      </c>
      <c r="P5575" s="217">
        <v>0</v>
      </c>
      <c r="Q5575" s="217">
        <v>0</v>
      </c>
      <c r="R5575" s="217">
        <v>0</v>
      </c>
      <c r="S5575" s="217">
        <v>0</v>
      </c>
      <c r="T5575" s="217">
        <v>0</v>
      </c>
      <c r="U5575" s="217">
        <v>0</v>
      </c>
      <c r="V5575" s="217">
        <v>0</v>
      </c>
      <c r="W5575" s="217">
        <v>0</v>
      </c>
      <c r="X5575" s="217">
        <v>0</v>
      </c>
      <c r="Y5575" s="217">
        <v>0</v>
      </c>
    </row>
    <row r="5576" spans="2:25">
      <c r="B5576" s="217" t="s">
        <v>5744</v>
      </c>
      <c r="C5576" s="217" t="s">
        <v>169</v>
      </c>
      <c r="D5576" s="217" t="s">
        <v>28</v>
      </c>
      <c r="E5576" s="217" t="s">
        <v>103</v>
      </c>
      <c r="F5576" s="217" t="s">
        <v>9</v>
      </c>
      <c r="G5576" s="217" t="s">
        <v>49</v>
      </c>
      <c r="H5576" s="217" t="s">
        <v>174</v>
      </c>
      <c r="I5576" s="217">
        <v>0</v>
      </c>
      <c r="J5576" s="217">
        <v>0</v>
      </c>
      <c r="K5576" s="217">
        <v>0</v>
      </c>
      <c r="L5576" s="217">
        <v>28</v>
      </c>
      <c r="M5576" s="217">
        <v>722.69512579262403</v>
      </c>
      <c r="N5576" s="217">
        <v>0</v>
      </c>
      <c r="O5576" s="217">
        <v>0</v>
      </c>
      <c r="P5576" s="217">
        <v>0</v>
      </c>
      <c r="Q5576" s="217">
        <v>0</v>
      </c>
      <c r="R5576" s="217">
        <v>0</v>
      </c>
      <c r="S5576" s="217">
        <v>0</v>
      </c>
      <c r="T5576" s="217">
        <v>0</v>
      </c>
      <c r="U5576" s="217">
        <v>0</v>
      </c>
      <c r="V5576" s="217">
        <v>0</v>
      </c>
      <c r="W5576" s="217">
        <v>0</v>
      </c>
      <c r="X5576" s="217">
        <v>0</v>
      </c>
      <c r="Y5576" s="217">
        <v>0</v>
      </c>
    </row>
    <row r="5577" spans="2:25">
      <c r="B5577" s="217" t="s">
        <v>5745</v>
      </c>
      <c r="C5577" s="217" t="s">
        <v>169</v>
      </c>
      <c r="D5577" s="217" t="s">
        <v>28</v>
      </c>
      <c r="E5577" s="217" t="s">
        <v>103</v>
      </c>
      <c r="F5577" s="217" t="s">
        <v>9</v>
      </c>
      <c r="G5577" s="217" t="s">
        <v>49</v>
      </c>
      <c r="H5577" s="217" t="s">
        <v>176</v>
      </c>
      <c r="I5577" s="217">
        <v>0</v>
      </c>
      <c r="J5577" s="217">
        <v>0</v>
      </c>
      <c r="K5577" s="217">
        <v>0</v>
      </c>
      <c r="L5577" s="217">
        <v>13</v>
      </c>
      <c r="M5577" s="217">
        <v>934.58091951189499</v>
      </c>
      <c r="N5577" s="217">
        <v>0</v>
      </c>
      <c r="O5577" s="217">
        <v>0</v>
      </c>
      <c r="P5577" s="217">
        <v>0</v>
      </c>
      <c r="Q5577" s="217">
        <v>0</v>
      </c>
      <c r="R5577" s="217">
        <v>0</v>
      </c>
      <c r="S5577" s="217">
        <v>0</v>
      </c>
      <c r="T5577" s="217">
        <v>0</v>
      </c>
      <c r="U5577" s="217">
        <v>0</v>
      </c>
      <c r="V5577" s="217">
        <v>0</v>
      </c>
      <c r="W5577" s="217">
        <v>0</v>
      </c>
      <c r="X5577" s="217">
        <v>0</v>
      </c>
      <c r="Y5577" s="217">
        <v>0</v>
      </c>
    </row>
    <row r="5578" spans="2:25">
      <c r="B5578" s="217" t="s">
        <v>5746</v>
      </c>
      <c r="C5578" s="217" t="s">
        <v>169</v>
      </c>
      <c r="D5578" s="217" t="s">
        <v>28</v>
      </c>
      <c r="E5578" s="217" t="s">
        <v>103</v>
      </c>
      <c r="F5578" s="217" t="s">
        <v>9</v>
      </c>
      <c r="G5578" s="217" t="s">
        <v>49</v>
      </c>
      <c r="H5578" s="217" t="s">
        <v>178</v>
      </c>
      <c r="I5578" s="217">
        <v>10</v>
      </c>
      <c r="J5578" s="217">
        <v>10</v>
      </c>
      <c r="K5578" s="217">
        <v>0</v>
      </c>
      <c r="L5578" s="217">
        <v>54</v>
      </c>
      <c r="M5578" s="217">
        <v>1091.2281386526399</v>
      </c>
      <c r="N5578" s="217">
        <v>9.1639865632013198</v>
      </c>
      <c r="O5578" s="217">
        <v>9.1639865632013198</v>
      </c>
      <c r="P5578" s="217">
        <v>0</v>
      </c>
      <c r="Q5578" s="217">
        <v>9.2331405171645802</v>
      </c>
      <c r="R5578" s="217">
        <v>9.2331405171645802</v>
      </c>
      <c r="S5578" s="217">
        <v>0</v>
      </c>
      <c r="T5578" s="217">
        <v>8.7426649935605898</v>
      </c>
      <c r="U5578" s="217">
        <v>8.7426649935605898</v>
      </c>
      <c r="V5578" s="217">
        <v>0</v>
      </c>
      <c r="W5578" s="217">
        <v>9.0835440735882003</v>
      </c>
      <c r="X5578" s="217">
        <v>9.0835440735882003</v>
      </c>
      <c r="Y5578" s="217">
        <v>0</v>
      </c>
    </row>
    <row r="5579" spans="2:25">
      <c r="B5579" s="217" t="s">
        <v>5747</v>
      </c>
      <c r="C5579" s="217" t="s">
        <v>169</v>
      </c>
      <c r="D5579" s="217" t="s">
        <v>28</v>
      </c>
      <c r="E5579" s="217" t="s">
        <v>103</v>
      </c>
      <c r="F5579" s="217" t="s">
        <v>9</v>
      </c>
      <c r="G5579" s="217" t="s">
        <v>49</v>
      </c>
      <c r="H5579" s="217" t="s">
        <v>5</v>
      </c>
      <c r="I5579" s="217">
        <v>10</v>
      </c>
      <c r="J5579" s="217">
        <v>10</v>
      </c>
      <c r="K5579" s="217">
        <v>0</v>
      </c>
      <c r="L5579" s="217">
        <v>110</v>
      </c>
      <c r="M5579" s="217">
        <v>3420</v>
      </c>
      <c r="N5579" s="217">
        <v>2.9239766081871301</v>
      </c>
      <c r="O5579" s="217">
        <v>2.9239766081871301</v>
      </c>
      <c r="P5579" s="217">
        <v>0</v>
      </c>
      <c r="Q5579" s="217">
        <v>3.1139384332063602</v>
      </c>
      <c r="R5579" s="217">
        <v>3.1139384332063602</v>
      </c>
      <c r="S5579" s="217">
        <v>0</v>
      </c>
      <c r="T5579" s="217">
        <v>2.9149384957984199</v>
      </c>
      <c r="U5579" s="217">
        <v>2.9149384957984199</v>
      </c>
      <c r="V5579" s="217">
        <v>0</v>
      </c>
      <c r="W5579" s="217">
        <v>3.0450998977696901</v>
      </c>
      <c r="X5579" s="217">
        <v>3.0450998977696901</v>
      </c>
      <c r="Y5579" s="217">
        <v>0</v>
      </c>
    </row>
    <row r="5580" spans="2:25">
      <c r="B5580" s="217" t="s">
        <v>5748</v>
      </c>
      <c r="C5580" s="217" t="s">
        <v>169</v>
      </c>
      <c r="D5580" s="217" t="s">
        <v>28</v>
      </c>
      <c r="E5580" s="217" t="s">
        <v>103</v>
      </c>
      <c r="F5580" s="217" t="s">
        <v>5</v>
      </c>
      <c r="G5580" s="217" t="s">
        <v>49</v>
      </c>
      <c r="H5580" s="217" t="s">
        <v>170</v>
      </c>
      <c r="I5580" s="217">
        <v>12</v>
      </c>
      <c r="J5580" s="217">
        <v>12</v>
      </c>
      <c r="K5580" s="217">
        <v>0</v>
      </c>
      <c r="L5580" s="217">
        <v>20</v>
      </c>
      <c r="M5580" s="217">
        <v>468.658741622891</v>
      </c>
      <c r="N5580" s="217">
        <v>25.6049848946504</v>
      </c>
      <c r="O5580" s="217">
        <v>25.6049848946504</v>
      </c>
      <c r="P5580" s="217">
        <v>0</v>
      </c>
      <c r="Q5580" s="217">
        <v>47.310843367150703</v>
      </c>
      <c r="R5580" s="217">
        <v>47.310843367150703</v>
      </c>
      <c r="S5580" s="217">
        <v>0</v>
      </c>
      <c r="T5580" s="217">
        <v>40.314352926666203</v>
      </c>
      <c r="U5580" s="217">
        <v>40.314352926666203</v>
      </c>
      <c r="V5580" s="217">
        <v>0</v>
      </c>
      <c r="W5580" s="217">
        <v>44.089842726439201</v>
      </c>
      <c r="X5580" s="217">
        <v>44.089842726439201</v>
      </c>
      <c r="Y5580" s="217">
        <v>0</v>
      </c>
    </row>
    <row r="5581" spans="2:25">
      <c r="B5581" s="217" t="s">
        <v>5749</v>
      </c>
      <c r="C5581" s="217" t="s">
        <v>169</v>
      </c>
      <c r="D5581" s="217" t="s">
        <v>28</v>
      </c>
      <c r="E5581" s="217" t="s">
        <v>103</v>
      </c>
      <c r="F5581" s="217" t="s">
        <v>5</v>
      </c>
      <c r="G5581" s="217" t="s">
        <v>49</v>
      </c>
      <c r="H5581" s="217" t="s">
        <v>172</v>
      </c>
      <c r="I5581" s="217">
        <v>0</v>
      </c>
      <c r="J5581" s="217">
        <v>0</v>
      </c>
      <c r="K5581" s="217">
        <v>0</v>
      </c>
      <c r="L5581" s="217">
        <v>7</v>
      </c>
      <c r="M5581" s="217">
        <v>825.74363858316497</v>
      </c>
      <c r="N5581" s="217">
        <v>0</v>
      </c>
      <c r="O5581" s="217">
        <v>0</v>
      </c>
      <c r="P5581" s="217">
        <v>0</v>
      </c>
      <c r="Q5581" s="217">
        <v>0</v>
      </c>
      <c r="R5581" s="217">
        <v>0</v>
      </c>
      <c r="S5581" s="217">
        <v>0</v>
      </c>
      <c r="T5581" s="217">
        <v>0</v>
      </c>
      <c r="U5581" s="217">
        <v>0</v>
      </c>
      <c r="V5581" s="217">
        <v>0</v>
      </c>
      <c r="W5581" s="217">
        <v>0</v>
      </c>
      <c r="X5581" s="217">
        <v>0</v>
      </c>
      <c r="Y5581" s="217">
        <v>0</v>
      </c>
    </row>
    <row r="5582" spans="2:25">
      <c r="B5582" s="217" t="s">
        <v>5750</v>
      </c>
      <c r="C5582" s="217" t="s">
        <v>169</v>
      </c>
      <c r="D5582" s="217" t="s">
        <v>28</v>
      </c>
      <c r="E5582" s="217" t="s">
        <v>103</v>
      </c>
      <c r="F5582" s="217" t="s">
        <v>5</v>
      </c>
      <c r="G5582" s="217" t="s">
        <v>49</v>
      </c>
      <c r="H5582" s="217" t="s">
        <v>174</v>
      </c>
      <c r="I5582" s="217">
        <v>17</v>
      </c>
      <c r="J5582" s="217">
        <v>17</v>
      </c>
      <c r="K5582" s="217">
        <v>0</v>
      </c>
      <c r="L5582" s="217">
        <v>46</v>
      </c>
      <c r="M5582" s="217">
        <v>1432.60937771456</v>
      </c>
      <c r="N5582" s="217">
        <v>11.866458690309599</v>
      </c>
      <c r="O5582" s="217">
        <v>11.866458690309599</v>
      </c>
      <c r="P5582" s="217">
        <v>0</v>
      </c>
      <c r="Q5582" s="217">
        <v>11.496669584044501</v>
      </c>
      <c r="R5582" s="217">
        <v>11.496669584044501</v>
      </c>
      <c r="S5582" s="217">
        <v>0</v>
      </c>
      <c r="T5582" s="217">
        <v>11.609165480336699</v>
      </c>
      <c r="U5582" s="217">
        <v>11.609165480336699</v>
      </c>
      <c r="V5582" s="217">
        <v>0</v>
      </c>
      <c r="W5582" s="217">
        <v>11.5711061402273</v>
      </c>
      <c r="X5582" s="217">
        <v>11.5711061402273</v>
      </c>
      <c r="Y5582" s="217">
        <v>0</v>
      </c>
    </row>
    <row r="5583" spans="2:25">
      <c r="B5583" s="217" t="s">
        <v>5751</v>
      </c>
      <c r="C5583" s="217" t="s">
        <v>169</v>
      </c>
      <c r="D5583" s="217" t="s">
        <v>28</v>
      </c>
      <c r="E5583" s="217" t="s">
        <v>103</v>
      </c>
      <c r="F5583" s="217" t="s">
        <v>5</v>
      </c>
      <c r="G5583" s="217" t="s">
        <v>49</v>
      </c>
      <c r="H5583" s="217" t="s">
        <v>176</v>
      </c>
      <c r="I5583" s="217">
        <v>4</v>
      </c>
      <c r="J5583" s="217">
        <v>4</v>
      </c>
      <c r="K5583" s="217">
        <v>0</v>
      </c>
      <c r="L5583" s="217">
        <v>22</v>
      </c>
      <c r="M5583" s="217">
        <v>1769.2172293877099</v>
      </c>
      <c r="N5583" s="217">
        <v>2.2608868676823399</v>
      </c>
      <c r="O5583" s="217">
        <v>2.2608868676823399</v>
      </c>
      <c r="P5583" s="217">
        <v>0</v>
      </c>
      <c r="Q5583" s="217">
        <v>2.5163482925653202</v>
      </c>
      <c r="R5583" s="217">
        <v>2.5163482925653202</v>
      </c>
      <c r="S5583" s="217">
        <v>0</v>
      </c>
      <c r="T5583" s="217">
        <v>2.3630946397350501</v>
      </c>
      <c r="U5583" s="217">
        <v>2.3630946397350501</v>
      </c>
      <c r="V5583" s="217">
        <v>0</v>
      </c>
      <c r="W5583" s="217">
        <v>2.4451362833414301</v>
      </c>
      <c r="X5583" s="217">
        <v>2.4451362833414301</v>
      </c>
      <c r="Y5583" s="217">
        <v>0</v>
      </c>
    </row>
    <row r="5584" spans="2:25">
      <c r="B5584" s="217" t="s">
        <v>5752</v>
      </c>
      <c r="C5584" s="217" t="s">
        <v>169</v>
      </c>
      <c r="D5584" s="217" t="s">
        <v>28</v>
      </c>
      <c r="E5584" s="217" t="s">
        <v>103</v>
      </c>
      <c r="F5584" s="217" t="s">
        <v>5</v>
      </c>
      <c r="G5584" s="217" t="s">
        <v>49</v>
      </c>
      <c r="H5584" s="217" t="s">
        <v>178</v>
      </c>
      <c r="I5584" s="217">
        <v>34</v>
      </c>
      <c r="J5584" s="217">
        <v>34</v>
      </c>
      <c r="K5584" s="217">
        <v>0</v>
      </c>
      <c r="L5584" s="217">
        <v>95</v>
      </c>
      <c r="M5584" s="217">
        <v>2133.77101269167</v>
      </c>
      <c r="N5584" s="217">
        <v>15.934230898146</v>
      </c>
      <c r="O5584" s="217">
        <v>15.934230898146</v>
      </c>
      <c r="P5584" s="217">
        <v>0</v>
      </c>
      <c r="Q5584" s="217">
        <v>15.992837423890199</v>
      </c>
      <c r="R5584" s="217">
        <v>15.992837423890199</v>
      </c>
      <c r="S5584" s="217">
        <v>0</v>
      </c>
      <c r="T5584" s="217">
        <v>15.7055694932479</v>
      </c>
      <c r="U5584" s="217">
        <v>15.7055694932479</v>
      </c>
      <c r="V5584" s="217">
        <v>0</v>
      </c>
      <c r="W5584" s="217">
        <v>15.9538587569594</v>
      </c>
      <c r="X5584" s="217">
        <v>15.9538587569594</v>
      </c>
      <c r="Y5584" s="217">
        <v>0</v>
      </c>
    </row>
    <row r="5585" spans="2:25">
      <c r="B5585" s="217" t="s">
        <v>5753</v>
      </c>
      <c r="C5585" s="217" t="s">
        <v>169</v>
      </c>
      <c r="D5585" s="217" t="s">
        <v>28</v>
      </c>
      <c r="E5585" s="217" t="s">
        <v>103</v>
      </c>
      <c r="F5585" s="217" t="s">
        <v>5</v>
      </c>
      <c r="G5585" s="217" t="s">
        <v>49</v>
      </c>
      <c r="H5585" s="217" t="s">
        <v>5</v>
      </c>
      <c r="I5585" s="217">
        <v>67</v>
      </c>
      <c r="J5585" s="217">
        <v>67</v>
      </c>
      <c r="K5585" s="217">
        <v>0</v>
      </c>
      <c r="L5585" s="217">
        <v>190</v>
      </c>
      <c r="M5585" s="217">
        <v>6630</v>
      </c>
      <c r="N5585" s="217">
        <v>10.105580693816</v>
      </c>
      <c r="O5585" s="217">
        <v>10.105580693816</v>
      </c>
      <c r="P5585" s="217">
        <v>0</v>
      </c>
      <c r="Q5585" s="217">
        <v>10.773654260762299</v>
      </c>
      <c r="R5585" s="217">
        <v>10.773654260762299</v>
      </c>
      <c r="S5585" s="217">
        <v>0</v>
      </c>
      <c r="T5585" s="217">
        <v>10.2687524992505</v>
      </c>
      <c r="U5585" s="217">
        <v>10.2687524992505</v>
      </c>
      <c r="V5585" s="217">
        <v>0</v>
      </c>
      <c r="W5585" s="217">
        <v>10.5744234353637</v>
      </c>
      <c r="X5585" s="217">
        <v>10.5744234353637</v>
      </c>
      <c r="Y5585" s="217">
        <v>0</v>
      </c>
    </row>
    <row r="5586" spans="2:25">
      <c r="B5586" s="217" t="s">
        <v>5754</v>
      </c>
      <c r="C5586" s="217" t="s">
        <v>169</v>
      </c>
      <c r="D5586" s="217" t="s">
        <v>28</v>
      </c>
      <c r="E5586" s="217" t="s">
        <v>103</v>
      </c>
      <c r="F5586" s="217" t="s">
        <v>12</v>
      </c>
      <c r="G5586" s="217" t="s">
        <v>13</v>
      </c>
      <c r="H5586" s="217" t="s">
        <v>170</v>
      </c>
      <c r="I5586" s="217">
        <v>1</v>
      </c>
      <c r="J5586" s="217">
        <v>1</v>
      </c>
      <c r="K5586" s="217">
        <v>0</v>
      </c>
      <c r="L5586" s="217">
        <v>0</v>
      </c>
      <c r="M5586" s="217">
        <v>0</v>
      </c>
    </row>
    <row r="5587" spans="2:25">
      <c r="B5587" s="217" t="s">
        <v>5755</v>
      </c>
      <c r="C5587" s="217" t="s">
        <v>169</v>
      </c>
      <c r="D5587" s="217" t="s">
        <v>28</v>
      </c>
      <c r="E5587" s="217" t="s">
        <v>103</v>
      </c>
      <c r="F5587" s="217" t="s">
        <v>12</v>
      </c>
      <c r="G5587" s="217" t="s">
        <v>13</v>
      </c>
      <c r="H5587" s="217" t="s">
        <v>172</v>
      </c>
      <c r="I5587" s="217">
        <v>0</v>
      </c>
      <c r="J5587" s="217">
        <v>0</v>
      </c>
      <c r="K5587" s="217">
        <v>0</v>
      </c>
      <c r="L5587" s="217">
        <v>0</v>
      </c>
      <c r="M5587" s="217">
        <v>0</v>
      </c>
    </row>
    <row r="5588" spans="2:25">
      <c r="B5588" s="217" t="s">
        <v>5756</v>
      </c>
      <c r="C5588" s="217" t="s">
        <v>169</v>
      </c>
      <c r="D5588" s="217" t="s">
        <v>28</v>
      </c>
      <c r="E5588" s="217" t="s">
        <v>103</v>
      </c>
      <c r="F5588" s="217" t="s">
        <v>12</v>
      </c>
      <c r="G5588" s="217" t="s">
        <v>13</v>
      </c>
      <c r="H5588" s="217" t="s">
        <v>174</v>
      </c>
      <c r="I5588" s="217">
        <v>0</v>
      </c>
      <c r="J5588" s="217">
        <v>0</v>
      </c>
      <c r="K5588" s="217">
        <v>0</v>
      </c>
      <c r="L5588" s="217">
        <v>0</v>
      </c>
      <c r="M5588" s="217">
        <v>54.1553544494721</v>
      </c>
      <c r="N5588" s="217">
        <v>0</v>
      </c>
      <c r="O5588" s="217">
        <v>0</v>
      </c>
      <c r="P5588" s="217">
        <v>0</v>
      </c>
      <c r="Q5588" s="217">
        <v>0</v>
      </c>
      <c r="R5588" s="217">
        <v>0</v>
      </c>
      <c r="S5588" s="217">
        <v>0</v>
      </c>
      <c r="T5588" s="217">
        <v>0</v>
      </c>
      <c r="U5588" s="217">
        <v>0</v>
      </c>
      <c r="V5588" s="217">
        <v>0</v>
      </c>
      <c r="W5588" s="217">
        <v>0</v>
      </c>
      <c r="X5588" s="217">
        <v>0</v>
      </c>
      <c r="Y5588" s="217">
        <v>0</v>
      </c>
    </row>
    <row r="5589" spans="2:25">
      <c r="B5589" s="217" t="s">
        <v>5757</v>
      </c>
      <c r="C5589" s="217" t="s">
        <v>169</v>
      </c>
      <c r="D5589" s="217" t="s">
        <v>28</v>
      </c>
      <c r="E5589" s="217" t="s">
        <v>103</v>
      </c>
      <c r="F5589" s="217" t="s">
        <v>12</v>
      </c>
      <c r="G5589" s="217" t="s">
        <v>13</v>
      </c>
      <c r="H5589" s="217" t="s">
        <v>176</v>
      </c>
      <c r="I5589" s="217">
        <v>0</v>
      </c>
      <c r="J5589" s="217">
        <v>0</v>
      </c>
      <c r="K5589" s="217">
        <v>0</v>
      </c>
      <c r="L5589" s="217">
        <v>1</v>
      </c>
      <c r="M5589" s="217">
        <v>58.7669683257919</v>
      </c>
      <c r="N5589" s="217">
        <v>0</v>
      </c>
      <c r="O5589" s="217">
        <v>0</v>
      </c>
      <c r="P5589" s="217">
        <v>0</v>
      </c>
      <c r="Q5589" s="217">
        <v>0</v>
      </c>
      <c r="R5589" s="217">
        <v>0</v>
      </c>
      <c r="S5589" s="217">
        <v>0</v>
      </c>
      <c r="T5589" s="217">
        <v>0</v>
      </c>
      <c r="U5589" s="217">
        <v>0</v>
      </c>
      <c r="V5589" s="217">
        <v>0</v>
      </c>
      <c r="W5589" s="217">
        <v>0</v>
      </c>
      <c r="X5589" s="217">
        <v>0</v>
      </c>
      <c r="Y5589" s="217">
        <v>0</v>
      </c>
    </row>
    <row r="5590" spans="2:25">
      <c r="B5590" s="217" t="s">
        <v>5758</v>
      </c>
      <c r="C5590" s="217" t="s">
        <v>169</v>
      </c>
      <c r="D5590" s="217" t="s">
        <v>28</v>
      </c>
      <c r="E5590" s="217" t="s">
        <v>103</v>
      </c>
      <c r="F5590" s="217" t="s">
        <v>12</v>
      </c>
      <c r="G5590" s="217" t="s">
        <v>13</v>
      </c>
      <c r="H5590" s="217" t="s">
        <v>178</v>
      </c>
      <c r="I5590" s="217">
        <v>1</v>
      </c>
      <c r="J5590" s="217">
        <v>1</v>
      </c>
      <c r="K5590" s="217">
        <v>0</v>
      </c>
      <c r="L5590" s="217">
        <v>1</v>
      </c>
      <c r="M5590" s="217">
        <v>167.07767722473599</v>
      </c>
      <c r="N5590" s="217">
        <v>5.9852400189577697</v>
      </c>
      <c r="O5590" s="217">
        <v>5.9852400189577697</v>
      </c>
      <c r="P5590" s="217">
        <v>0</v>
      </c>
      <c r="Q5590" s="217">
        <v>8.5777594865989304</v>
      </c>
      <c r="R5590" s="217">
        <v>8.5777594865989304</v>
      </c>
      <c r="S5590" s="217">
        <v>0</v>
      </c>
      <c r="T5590" s="217">
        <v>7.2474001357345097</v>
      </c>
      <c r="U5590" s="217">
        <v>7.2474001357345097</v>
      </c>
      <c r="V5590" s="217">
        <v>0</v>
      </c>
      <c r="W5590" s="217">
        <v>7.9599099426247397</v>
      </c>
      <c r="X5590" s="217">
        <v>7.9599099426247397</v>
      </c>
      <c r="Y5590" s="217">
        <v>0</v>
      </c>
    </row>
    <row r="5591" spans="2:25">
      <c r="B5591" s="217" t="s">
        <v>5759</v>
      </c>
      <c r="C5591" s="217" t="s">
        <v>169</v>
      </c>
      <c r="D5591" s="217" t="s">
        <v>28</v>
      </c>
      <c r="E5591" s="217" t="s">
        <v>103</v>
      </c>
      <c r="F5591" s="217" t="s">
        <v>12</v>
      </c>
      <c r="G5591" s="217" t="s">
        <v>13</v>
      </c>
      <c r="H5591" s="217" t="s">
        <v>5</v>
      </c>
      <c r="I5591" s="217">
        <v>2</v>
      </c>
      <c r="J5591" s="217">
        <v>2</v>
      </c>
      <c r="K5591" s="217">
        <v>0</v>
      </c>
      <c r="L5591" s="217">
        <v>2</v>
      </c>
      <c r="M5591" s="217">
        <v>280</v>
      </c>
      <c r="N5591" s="217">
        <v>7.1428571428571397</v>
      </c>
      <c r="O5591" s="217">
        <v>7.1428571428571397</v>
      </c>
      <c r="P5591" s="217">
        <v>0</v>
      </c>
      <c r="Q5591" s="217">
        <v>8.2721751233708698</v>
      </c>
      <c r="R5591" s="217">
        <v>8.2721751233708698</v>
      </c>
      <c r="S5591" s="217">
        <v>0</v>
      </c>
      <c r="T5591" s="217">
        <v>7.56658188972599</v>
      </c>
      <c r="U5591" s="217">
        <v>7.56658188972599</v>
      </c>
      <c r="V5591" s="217">
        <v>0</v>
      </c>
      <c r="W5591" s="217">
        <v>7.9924306614698102</v>
      </c>
      <c r="X5591" s="217">
        <v>7.9924306614698102</v>
      </c>
      <c r="Y5591" s="217">
        <v>0</v>
      </c>
    </row>
    <row r="5592" spans="2:25">
      <c r="B5592" s="217" t="s">
        <v>5760</v>
      </c>
      <c r="C5592" s="217" t="s">
        <v>169</v>
      </c>
      <c r="D5592" s="217" t="s">
        <v>28</v>
      </c>
      <c r="E5592" s="217" t="s">
        <v>103</v>
      </c>
      <c r="F5592" s="217" t="s">
        <v>9</v>
      </c>
      <c r="G5592" s="217" t="s">
        <v>13</v>
      </c>
      <c r="H5592" s="217" t="s">
        <v>170</v>
      </c>
      <c r="I5592" s="217">
        <v>0</v>
      </c>
      <c r="J5592" s="217">
        <v>0</v>
      </c>
      <c r="K5592" s="217">
        <v>0</v>
      </c>
      <c r="L5592" s="217">
        <v>0</v>
      </c>
      <c r="M5592" s="217">
        <v>13.1666666666667</v>
      </c>
      <c r="N5592" s="217">
        <v>0</v>
      </c>
      <c r="O5592" s="217">
        <v>0</v>
      </c>
      <c r="P5592" s="217">
        <v>0</v>
      </c>
      <c r="Q5592" s="217">
        <v>0</v>
      </c>
      <c r="R5592" s="217">
        <v>0</v>
      </c>
      <c r="S5592" s="217">
        <v>0</v>
      </c>
      <c r="T5592" s="217">
        <v>0</v>
      </c>
      <c r="U5592" s="217">
        <v>0</v>
      </c>
      <c r="V5592" s="217">
        <v>0</v>
      </c>
      <c r="W5592" s="217">
        <v>0</v>
      </c>
      <c r="X5592" s="217">
        <v>0</v>
      </c>
      <c r="Y5592" s="217">
        <v>0</v>
      </c>
    </row>
    <row r="5593" spans="2:25">
      <c r="B5593" s="217" t="s">
        <v>5761</v>
      </c>
      <c r="C5593" s="217" t="s">
        <v>169</v>
      </c>
      <c r="D5593" s="217" t="s">
        <v>28</v>
      </c>
      <c r="E5593" s="217" t="s">
        <v>103</v>
      </c>
      <c r="F5593" s="217" t="s">
        <v>9</v>
      </c>
      <c r="G5593" s="217" t="s">
        <v>13</v>
      </c>
      <c r="H5593" s="217" t="s">
        <v>172</v>
      </c>
      <c r="I5593" s="217">
        <v>0</v>
      </c>
      <c r="J5593" s="217">
        <v>0</v>
      </c>
      <c r="K5593" s="217">
        <v>0</v>
      </c>
      <c r="L5593" s="217">
        <v>0</v>
      </c>
      <c r="M5593" s="217">
        <v>5.2941176470588198</v>
      </c>
      <c r="N5593" s="217">
        <v>0</v>
      </c>
      <c r="O5593" s="217">
        <v>0</v>
      </c>
      <c r="P5593" s="217">
        <v>0</v>
      </c>
      <c r="Q5593" s="217">
        <v>0</v>
      </c>
      <c r="R5593" s="217">
        <v>0</v>
      </c>
      <c r="S5593" s="217">
        <v>0</v>
      </c>
      <c r="T5593" s="217">
        <v>0</v>
      </c>
      <c r="U5593" s="217">
        <v>0</v>
      </c>
      <c r="V5593" s="217">
        <v>0</v>
      </c>
      <c r="W5593" s="217">
        <v>0</v>
      </c>
      <c r="X5593" s="217">
        <v>0</v>
      </c>
      <c r="Y5593" s="217">
        <v>0</v>
      </c>
    </row>
    <row r="5594" spans="2:25">
      <c r="B5594" s="217" t="s">
        <v>5762</v>
      </c>
      <c r="C5594" s="217" t="s">
        <v>169</v>
      </c>
      <c r="D5594" s="217" t="s">
        <v>28</v>
      </c>
      <c r="E5594" s="217" t="s">
        <v>103</v>
      </c>
      <c r="F5594" s="217" t="s">
        <v>9</v>
      </c>
      <c r="G5594" s="217" t="s">
        <v>13</v>
      </c>
      <c r="H5594" s="217" t="s">
        <v>174</v>
      </c>
      <c r="I5594" s="217">
        <v>1</v>
      </c>
      <c r="J5594" s="217">
        <v>1</v>
      </c>
      <c r="K5594" s="217">
        <v>0</v>
      </c>
      <c r="L5594" s="217">
        <v>0</v>
      </c>
      <c r="M5594" s="217">
        <v>38.127450980392197</v>
      </c>
      <c r="N5594" s="217">
        <v>26.227822062226799</v>
      </c>
      <c r="O5594" s="217">
        <v>26.227822062226799</v>
      </c>
      <c r="P5594" s="217">
        <v>0</v>
      </c>
      <c r="Q5594" s="217">
        <v>66.159941225341797</v>
      </c>
      <c r="R5594" s="217">
        <v>66.159941225341797</v>
      </c>
      <c r="S5594" s="217">
        <v>0</v>
      </c>
      <c r="T5594" s="217">
        <v>55.898928824693002</v>
      </c>
      <c r="U5594" s="217">
        <v>55.898928824693002</v>
      </c>
      <c r="V5594" s="217">
        <v>0</v>
      </c>
      <c r="W5594" s="217">
        <v>61.394490575985301</v>
      </c>
      <c r="X5594" s="217">
        <v>61.394490575985301</v>
      </c>
      <c r="Y5594" s="217">
        <v>0</v>
      </c>
    </row>
    <row r="5595" spans="2:25">
      <c r="B5595" s="217" t="s">
        <v>5763</v>
      </c>
      <c r="C5595" s="217" t="s">
        <v>169</v>
      </c>
      <c r="D5595" s="217" t="s">
        <v>28</v>
      </c>
      <c r="E5595" s="217" t="s">
        <v>103</v>
      </c>
      <c r="F5595" s="217" t="s">
        <v>9</v>
      </c>
      <c r="G5595" s="217" t="s">
        <v>13</v>
      </c>
      <c r="H5595" s="217" t="s">
        <v>176</v>
      </c>
      <c r="I5595" s="217">
        <v>0</v>
      </c>
      <c r="J5595" s="217">
        <v>0</v>
      </c>
      <c r="K5595" s="217">
        <v>0</v>
      </c>
      <c r="L5595" s="217">
        <v>2</v>
      </c>
      <c r="M5595" s="217">
        <v>67.343137254902004</v>
      </c>
      <c r="N5595" s="217">
        <v>0</v>
      </c>
      <c r="O5595" s="217">
        <v>0</v>
      </c>
      <c r="P5595" s="217">
        <v>0</v>
      </c>
      <c r="Q5595" s="217">
        <v>0</v>
      </c>
      <c r="R5595" s="217">
        <v>0</v>
      </c>
      <c r="S5595" s="217">
        <v>0</v>
      </c>
      <c r="T5595" s="217">
        <v>0</v>
      </c>
      <c r="U5595" s="217">
        <v>0</v>
      </c>
      <c r="V5595" s="217">
        <v>0</v>
      </c>
      <c r="W5595" s="217">
        <v>0</v>
      </c>
      <c r="X5595" s="217">
        <v>0</v>
      </c>
      <c r="Y5595" s="217">
        <v>0</v>
      </c>
    </row>
    <row r="5596" spans="2:25">
      <c r="B5596" s="217" t="s">
        <v>5764</v>
      </c>
      <c r="C5596" s="217" t="s">
        <v>169</v>
      </c>
      <c r="D5596" s="217" t="s">
        <v>28</v>
      </c>
      <c r="E5596" s="217" t="s">
        <v>103</v>
      </c>
      <c r="F5596" s="217" t="s">
        <v>9</v>
      </c>
      <c r="G5596" s="217" t="s">
        <v>13</v>
      </c>
      <c r="H5596" s="217" t="s">
        <v>178</v>
      </c>
      <c r="I5596" s="217">
        <v>0</v>
      </c>
      <c r="J5596" s="217">
        <v>0</v>
      </c>
      <c r="K5596" s="217">
        <v>0</v>
      </c>
      <c r="L5596" s="217">
        <v>5</v>
      </c>
      <c r="M5596" s="217">
        <v>196.06862745097999</v>
      </c>
      <c r="N5596" s="217">
        <v>0</v>
      </c>
      <c r="O5596" s="217">
        <v>0</v>
      </c>
      <c r="P5596" s="217">
        <v>0</v>
      </c>
      <c r="Q5596" s="217">
        <v>0</v>
      </c>
      <c r="R5596" s="217">
        <v>0</v>
      </c>
      <c r="S5596" s="217">
        <v>0</v>
      </c>
      <c r="T5596" s="217">
        <v>0</v>
      </c>
      <c r="U5596" s="217">
        <v>0</v>
      </c>
      <c r="V5596" s="217">
        <v>0</v>
      </c>
      <c r="W5596" s="217">
        <v>0</v>
      </c>
      <c r="X5596" s="217">
        <v>0</v>
      </c>
      <c r="Y5596" s="217">
        <v>0</v>
      </c>
    </row>
    <row r="5597" spans="2:25">
      <c r="B5597" s="217" t="s">
        <v>5765</v>
      </c>
      <c r="C5597" s="217" t="s">
        <v>169</v>
      </c>
      <c r="D5597" s="217" t="s">
        <v>28</v>
      </c>
      <c r="E5597" s="217" t="s">
        <v>103</v>
      </c>
      <c r="F5597" s="217" t="s">
        <v>9</v>
      </c>
      <c r="G5597" s="217" t="s">
        <v>13</v>
      </c>
      <c r="H5597" s="217" t="s">
        <v>5</v>
      </c>
      <c r="I5597" s="217">
        <v>1</v>
      </c>
      <c r="J5597" s="217">
        <v>1</v>
      </c>
      <c r="K5597" s="217">
        <v>0</v>
      </c>
      <c r="L5597" s="217">
        <v>7</v>
      </c>
      <c r="M5597" s="217">
        <v>320</v>
      </c>
      <c r="N5597" s="217">
        <v>3.125</v>
      </c>
      <c r="O5597" s="217">
        <v>3.125</v>
      </c>
      <c r="P5597" s="217">
        <v>0</v>
      </c>
      <c r="Q5597" s="217">
        <v>3.8917612485495199</v>
      </c>
      <c r="R5597" s="217">
        <v>3.8917612485495199</v>
      </c>
      <c r="S5597" s="217">
        <v>0</v>
      </c>
      <c r="T5597" s="217">
        <v>3.2881722838054701</v>
      </c>
      <c r="U5597" s="217">
        <v>3.2881722838054701</v>
      </c>
      <c r="V5597" s="217">
        <v>0</v>
      </c>
      <c r="W5597" s="217">
        <v>3.6114406221167799</v>
      </c>
      <c r="X5597" s="217">
        <v>3.6114406221167799</v>
      </c>
      <c r="Y5597" s="217">
        <v>0</v>
      </c>
    </row>
    <row r="5598" spans="2:25">
      <c r="B5598" s="217" t="s">
        <v>5766</v>
      </c>
      <c r="C5598" s="217" t="s">
        <v>169</v>
      </c>
      <c r="D5598" s="217" t="s">
        <v>28</v>
      </c>
      <c r="E5598" s="217" t="s">
        <v>103</v>
      </c>
      <c r="F5598" s="217" t="s">
        <v>5</v>
      </c>
      <c r="G5598" s="217" t="s">
        <v>13</v>
      </c>
      <c r="H5598" s="217" t="s">
        <v>170</v>
      </c>
      <c r="I5598" s="217">
        <v>1</v>
      </c>
      <c r="J5598" s="217">
        <v>1</v>
      </c>
      <c r="K5598" s="217">
        <v>0</v>
      </c>
      <c r="L5598" s="217">
        <v>0</v>
      </c>
      <c r="M5598" s="217">
        <v>13.1666666666667</v>
      </c>
      <c r="N5598" s="217">
        <v>75.949367088607602</v>
      </c>
      <c r="O5598" s="217">
        <v>75.949367088607602</v>
      </c>
      <c r="P5598" s="217">
        <v>0</v>
      </c>
      <c r="Q5598" s="217">
        <v>49.027231342822397</v>
      </c>
      <c r="R5598" s="217">
        <v>49.027231342822397</v>
      </c>
      <c r="S5598" s="217">
        <v>0</v>
      </c>
      <c r="T5598" s="217">
        <v>50.083977158213003</v>
      </c>
      <c r="U5598" s="217">
        <v>50.083977158213003</v>
      </c>
      <c r="V5598" s="217">
        <v>0</v>
      </c>
      <c r="W5598" s="217">
        <v>50.237247924080698</v>
      </c>
      <c r="X5598" s="217">
        <v>50.237247924080698</v>
      </c>
      <c r="Y5598" s="217">
        <v>0</v>
      </c>
    </row>
    <row r="5599" spans="2:25">
      <c r="B5599" s="217" t="s">
        <v>5767</v>
      </c>
      <c r="C5599" s="217" t="s">
        <v>169</v>
      </c>
      <c r="D5599" s="217" t="s">
        <v>28</v>
      </c>
      <c r="E5599" s="217" t="s">
        <v>103</v>
      </c>
      <c r="F5599" s="217" t="s">
        <v>5</v>
      </c>
      <c r="G5599" s="217" t="s">
        <v>13</v>
      </c>
      <c r="H5599" s="217" t="s">
        <v>172</v>
      </c>
      <c r="I5599" s="217">
        <v>0</v>
      </c>
      <c r="J5599" s="217">
        <v>0</v>
      </c>
      <c r="K5599" s="217">
        <v>0</v>
      </c>
      <c r="L5599" s="217">
        <v>0</v>
      </c>
      <c r="M5599" s="217">
        <v>5.2941176470588198</v>
      </c>
      <c r="N5599" s="217">
        <v>0</v>
      </c>
      <c r="O5599" s="217">
        <v>0</v>
      </c>
      <c r="P5599" s="217">
        <v>0</v>
      </c>
      <c r="Q5599" s="217">
        <v>0</v>
      </c>
      <c r="R5599" s="217">
        <v>0</v>
      </c>
      <c r="S5599" s="217">
        <v>0</v>
      </c>
      <c r="T5599" s="217">
        <v>0</v>
      </c>
      <c r="U5599" s="217">
        <v>0</v>
      </c>
      <c r="V5599" s="217">
        <v>0</v>
      </c>
      <c r="W5599" s="217">
        <v>0</v>
      </c>
      <c r="X5599" s="217">
        <v>0</v>
      </c>
      <c r="Y5599" s="217">
        <v>0</v>
      </c>
    </row>
    <row r="5600" spans="2:25">
      <c r="B5600" s="217" t="s">
        <v>5768</v>
      </c>
      <c r="C5600" s="217" t="s">
        <v>169</v>
      </c>
      <c r="D5600" s="217" t="s">
        <v>28</v>
      </c>
      <c r="E5600" s="217" t="s">
        <v>103</v>
      </c>
      <c r="F5600" s="217" t="s">
        <v>5</v>
      </c>
      <c r="G5600" s="217" t="s">
        <v>13</v>
      </c>
      <c r="H5600" s="217" t="s">
        <v>174</v>
      </c>
      <c r="I5600" s="217">
        <v>1</v>
      </c>
      <c r="J5600" s="217">
        <v>1</v>
      </c>
      <c r="K5600" s="217">
        <v>0</v>
      </c>
      <c r="L5600" s="217">
        <v>0</v>
      </c>
      <c r="M5600" s="217">
        <v>92.282805429864297</v>
      </c>
      <c r="N5600" s="217">
        <v>10.8362548726372</v>
      </c>
      <c r="O5600" s="217">
        <v>10.8362548726372</v>
      </c>
      <c r="P5600" s="217">
        <v>0</v>
      </c>
      <c r="Q5600" s="217">
        <v>20.6510799200489</v>
      </c>
      <c r="R5600" s="217">
        <v>20.6510799200489</v>
      </c>
      <c r="S5600" s="217">
        <v>0</v>
      </c>
      <c r="T5600" s="217">
        <v>17.448220557996699</v>
      </c>
      <c r="U5600" s="217">
        <v>17.448220557996699</v>
      </c>
      <c r="V5600" s="217">
        <v>0</v>
      </c>
      <c r="W5600" s="217">
        <v>19.163598214469399</v>
      </c>
      <c r="X5600" s="217">
        <v>19.163598214469399</v>
      </c>
      <c r="Y5600" s="217">
        <v>0</v>
      </c>
    </row>
    <row r="5601" spans="2:25">
      <c r="B5601" s="217" t="s">
        <v>5769</v>
      </c>
      <c r="C5601" s="217" t="s">
        <v>169</v>
      </c>
      <c r="D5601" s="217" t="s">
        <v>28</v>
      </c>
      <c r="E5601" s="217" t="s">
        <v>103</v>
      </c>
      <c r="F5601" s="217" t="s">
        <v>5</v>
      </c>
      <c r="G5601" s="217" t="s">
        <v>13</v>
      </c>
      <c r="H5601" s="217" t="s">
        <v>176</v>
      </c>
      <c r="I5601" s="217">
        <v>0</v>
      </c>
      <c r="J5601" s="217">
        <v>0</v>
      </c>
      <c r="K5601" s="217">
        <v>0</v>
      </c>
      <c r="L5601" s="217">
        <v>3</v>
      </c>
      <c r="M5601" s="217">
        <v>126.110105580694</v>
      </c>
      <c r="N5601" s="217">
        <v>0</v>
      </c>
      <c r="O5601" s="217">
        <v>0</v>
      </c>
      <c r="P5601" s="217">
        <v>0</v>
      </c>
      <c r="Q5601" s="217">
        <v>0</v>
      </c>
      <c r="R5601" s="217">
        <v>0</v>
      </c>
      <c r="S5601" s="217">
        <v>0</v>
      </c>
      <c r="T5601" s="217">
        <v>0</v>
      </c>
      <c r="U5601" s="217">
        <v>0</v>
      </c>
      <c r="V5601" s="217">
        <v>0</v>
      </c>
      <c r="W5601" s="217">
        <v>0</v>
      </c>
      <c r="X5601" s="217">
        <v>0</v>
      </c>
      <c r="Y5601" s="217">
        <v>0</v>
      </c>
    </row>
    <row r="5602" spans="2:25">
      <c r="B5602" s="217" t="s">
        <v>5770</v>
      </c>
      <c r="C5602" s="217" t="s">
        <v>169</v>
      </c>
      <c r="D5602" s="217" t="s">
        <v>28</v>
      </c>
      <c r="E5602" s="217" t="s">
        <v>103</v>
      </c>
      <c r="F5602" s="217" t="s">
        <v>5</v>
      </c>
      <c r="G5602" s="217" t="s">
        <v>13</v>
      </c>
      <c r="H5602" s="217" t="s">
        <v>178</v>
      </c>
      <c r="I5602" s="217">
        <v>1</v>
      </c>
      <c r="J5602" s="217">
        <v>1</v>
      </c>
      <c r="K5602" s="217">
        <v>0</v>
      </c>
      <c r="L5602" s="217">
        <v>6</v>
      </c>
      <c r="M5602" s="217">
        <v>363.14630467571601</v>
      </c>
      <c r="N5602" s="217">
        <v>2.7537110721613498</v>
      </c>
      <c r="O5602" s="217">
        <v>2.7537110721613498</v>
      </c>
      <c r="P5602" s="217">
        <v>0</v>
      </c>
      <c r="Q5602" s="217">
        <v>3.53551392990446</v>
      </c>
      <c r="R5602" s="217">
        <v>3.53551392990446</v>
      </c>
      <c r="S5602" s="217">
        <v>0</v>
      </c>
      <c r="T5602" s="217">
        <v>2.98717680013204</v>
      </c>
      <c r="U5602" s="217">
        <v>2.98717680013204</v>
      </c>
      <c r="V5602" s="217">
        <v>0</v>
      </c>
      <c r="W5602" s="217">
        <v>3.2808535290481999</v>
      </c>
      <c r="X5602" s="217">
        <v>3.2808535290481999</v>
      </c>
      <c r="Y5602" s="217">
        <v>0</v>
      </c>
    </row>
    <row r="5603" spans="2:25">
      <c r="B5603" s="217" t="s">
        <v>5771</v>
      </c>
      <c r="C5603" s="217" t="s">
        <v>169</v>
      </c>
      <c r="D5603" s="217" t="s">
        <v>28</v>
      </c>
      <c r="E5603" s="217" t="s">
        <v>103</v>
      </c>
      <c r="F5603" s="217" t="s">
        <v>5</v>
      </c>
      <c r="G5603" s="217" t="s">
        <v>13</v>
      </c>
      <c r="H5603" s="217" t="s">
        <v>5</v>
      </c>
      <c r="I5603" s="217">
        <v>3</v>
      </c>
      <c r="J5603" s="217">
        <v>3</v>
      </c>
      <c r="K5603" s="217">
        <v>0</v>
      </c>
      <c r="L5603" s="217">
        <v>9</v>
      </c>
      <c r="M5603" s="217">
        <v>600</v>
      </c>
      <c r="N5603" s="217">
        <v>5</v>
      </c>
      <c r="O5603" s="217">
        <v>5</v>
      </c>
      <c r="P5603" s="217">
        <v>0</v>
      </c>
      <c r="Q5603" s="217">
        <v>6.0124724493789499</v>
      </c>
      <c r="R5603" s="217">
        <v>6.0124724493789499</v>
      </c>
      <c r="S5603" s="217">
        <v>0</v>
      </c>
      <c r="T5603" s="217">
        <v>5.3686597245549201</v>
      </c>
      <c r="U5603" s="217">
        <v>5.3686597245549201</v>
      </c>
      <c r="V5603" s="217">
        <v>0</v>
      </c>
      <c r="W5603" s="217">
        <v>5.7374456306840704</v>
      </c>
      <c r="X5603" s="217">
        <v>5.7374456306840704</v>
      </c>
      <c r="Y5603" s="217">
        <v>0</v>
      </c>
    </row>
    <row r="5604" spans="2:25">
      <c r="B5604" s="217" t="s">
        <v>5772</v>
      </c>
      <c r="C5604" s="217" t="s">
        <v>169</v>
      </c>
      <c r="D5604" s="217" t="s">
        <v>28</v>
      </c>
      <c r="E5604" s="217" t="s">
        <v>103</v>
      </c>
      <c r="F5604" s="217" t="s">
        <v>12</v>
      </c>
      <c r="G5604" s="217" t="s">
        <v>5</v>
      </c>
      <c r="H5604" s="217" t="s">
        <v>170</v>
      </c>
      <c r="I5604" s="217">
        <v>13</v>
      </c>
      <c r="J5604" s="217">
        <v>13</v>
      </c>
      <c r="K5604" s="217">
        <v>0</v>
      </c>
      <c r="L5604" s="217">
        <v>9</v>
      </c>
      <c r="M5604" s="217">
        <v>239.84603362338399</v>
      </c>
      <c r="N5604" s="217">
        <v>54.201438329445601</v>
      </c>
      <c r="O5604" s="217">
        <v>54.201438329445601</v>
      </c>
      <c r="P5604" s="217">
        <v>0</v>
      </c>
      <c r="Q5604" s="217">
        <v>114.204802864537</v>
      </c>
      <c r="R5604" s="217">
        <v>114.204802864537</v>
      </c>
      <c r="S5604" s="217">
        <v>0</v>
      </c>
      <c r="T5604" s="217">
        <v>97.737263552007306</v>
      </c>
      <c r="U5604" s="217">
        <v>97.737263552007306</v>
      </c>
      <c r="V5604" s="217">
        <v>0</v>
      </c>
      <c r="W5604" s="217">
        <v>106.66028764198199</v>
      </c>
      <c r="X5604" s="217">
        <v>106.66028764198199</v>
      </c>
      <c r="Y5604" s="217">
        <v>0</v>
      </c>
    </row>
    <row r="5605" spans="2:25">
      <c r="B5605" s="217" t="s">
        <v>5773</v>
      </c>
      <c r="C5605" s="217" t="s">
        <v>169</v>
      </c>
      <c r="D5605" s="217" t="s">
        <v>28</v>
      </c>
      <c r="E5605" s="217" t="s">
        <v>103</v>
      </c>
      <c r="F5605" s="217" t="s">
        <v>12</v>
      </c>
      <c r="G5605" s="217" t="s">
        <v>5</v>
      </c>
      <c r="H5605" s="217" t="s">
        <v>172</v>
      </c>
      <c r="I5605" s="217">
        <v>0</v>
      </c>
      <c r="J5605" s="217">
        <v>0</v>
      </c>
      <c r="K5605" s="217">
        <v>0</v>
      </c>
      <c r="L5605" s="217">
        <v>3</v>
      </c>
      <c r="M5605" s="217">
        <v>531.90924938855198</v>
      </c>
      <c r="N5605" s="217">
        <v>0</v>
      </c>
      <c r="O5605" s="217">
        <v>0</v>
      </c>
      <c r="P5605" s="217">
        <v>0</v>
      </c>
      <c r="Q5605" s="217">
        <v>0</v>
      </c>
      <c r="R5605" s="217">
        <v>0</v>
      </c>
      <c r="S5605" s="217">
        <v>0</v>
      </c>
      <c r="T5605" s="217">
        <v>0</v>
      </c>
      <c r="U5605" s="217">
        <v>0</v>
      </c>
      <c r="V5605" s="217">
        <v>0</v>
      </c>
      <c r="W5605" s="217">
        <v>0</v>
      </c>
      <c r="X5605" s="217">
        <v>0</v>
      </c>
      <c r="Y5605" s="217">
        <v>0</v>
      </c>
    </row>
    <row r="5606" spans="2:25">
      <c r="B5606" s="217" t="s">
        <v>5774</v>
      </c>
      <c r="C5606" s="217" t="s">
        <v>169</v>
      </c>
      <c r="D5606" s="217" t="s">
        <v>28</v>
      </c>
      <c r="E5606" s="217" t="s">
        <v>103</v>
      </c>
      <c r="F5606" s="217" t="s">
        <v>12</v>
      </c>
      <c r="G5606" s="217" t="s">
        <v>5</v>
      </c>
      <c r="H5606" s="217" t="s">
        <v>174</v>
      </c>
      <c r="I5606" s="217">
        <v>20</v>
      </c>
      <c r="J5606" s="217">
        <v>19</v>
      </c>
      <c r="K5606" s="217">
        <v>1</v>
      </c>
      <c r="L5606" s="217">
        <v>25</v>
      </c>
      <c r="M5606" s="217">
        <v>1092.0925968944</v>
      </c>
      <c r="N5606" s="217">
        <v>18.3134654120669</v>
      </c>
      <c r="O5606" s="217">
        <v>17.397792141463601</v>
      </c>
      <c r="P5606" s="217">
        <v>0.91567327060334702</v>
      </c>
      <c r="Q5606" s="217">
        <v>18.052957004637001</v>
      </c>
      <c r="R5606" s="217">
        <v>16.601002397072701</v>
      </c>
      <c r="S5606" s="217">
        <v>1.4519546075643499</v>
      </c>
      <c r="T5606" s="217">
        <v>18.1422881978378</v>
      </c>
      <c r="U5606" s="217">
        <v>16.915523092522999</v>
      </c>
      <c r="V5606" s="217">
        <v>1.2267651053147599</v>
      </c>
      <c r="W5606" s="217">
        <v>18.102409616603801</v>
      </c>
      <c r="X5606" s="217">
        <v>16.755038203935101</v>
      </c>
      <c r="Y5606" s="217">
        <v>1.34737141266871</v>
      </c>
    </row>
    <row r="5607" spans="2:25">
      <c r="B5607" s="217" t="s">
        <v>5775</v>
      </c>
      <c r="C5607" s="217" t="s">
        <v>169</v>
      </c>
      <c r="D5607" s="217" t="s">
        <v>28</v>
      </c>
      <c r="E5607" s="217" t="s">
        <v>103</v>
      </c>
      <c r="F5607" s="217" t="s">
        <v>12</v>
      </c>
      <c r="G5607" s="217" t="s">
        <v>5</v>
      </c>
      <c r="H5607" s="217" t="s">
        <v>176</v>
      </c>
      <c r="I5607" s="217">
        <v>10</v>
      </c>
      <c r="J5607" s="217">
        <v>10</v>
      </c>
      <c r="K5607" s="217">
        <v>0</v>
      </c>
      <c r="L5607" s="217">
        <v>21</v>
      </c>
      <c r="M5607" s="217">
        <v>1426.8685291668601</v>
      </c>
      <c r="N5607" s="217">
        <v>7.0083541654948203</v>
      </c>
      <c r="O5607" s="217">
        <v>7.0083541654948203</v>
      </c>
      <c r="P5607" s="217">
        <v>0</v>
      </c>
      <c r="Q5607" s="217">
        <v>6.76934799475025</v>
      </c>
      <c r="R5607" s="217">
        <v>6.76934799475025</v>
      </c>
      <c r="S5607" s="217">
        <v>0</v>
      </c>
      <c r="T5607" s="217">
        <v>6.9724555036204503</v>
      </c>
      <c r="U5607" s="217">
        <v>6.9724555036204503</v>
      </c>
      <c r="V5607" s="217">
        <v>0</v>
      </c>
      <c r="W5607" s="217">
        <v>6.8474034000516699</v>
      </c>
      <c r="X5607" s="217">
        <v>6.8474034000516699</v>
      </c>
      <c r="Y5607" s="217">
        <v>0</v>
      </c>
    </row>
    <row r="5608" spans="2:25">
      <c r="B5608" s="217" t="s">
        <v>5776</v>
      </c>
      <c r="C5608" s="217" t="s">
        <v>169</v>
      </c>
      <c r="D5608" s="217" t="s">
        <v>28</v>
      </c>
      <c r="E5608" s="217" t="s">
        <v>103</v>
      </c>
      <c r="F5608" s="217" t="s">
        <v>12</v>
      </c>
      <c r="G5608" s="217" t="s">
        <v>5</v>
      </c>
      <c r="H5608" s="217" t="s">
        <v>178</v>
      </c>
      <c r="I5608" s="217">
        <v>42</v>
      </c>
      <c r="J5608" s="217">
        <v>42</v>
      </c>
      <c r="K5608" s="217">
        <v>0</v>
      </c>
      <c r="L5608" s="217">
        <v>67</v>
      </c>
      <c r="M5608" s="217">
        <v>2709.2835909268101</v>
      </c>
      <c r="N5608" s="217">
        <v>15.502253119848699</v>
      </c>
      <c r="O5608" s="217">
        <v>15.502253119848699</v>
      </c>
      <c r="P5608" s="217">
        <v>0</v>
      </c>
      <c r="Q5608" s="217">
        <v>15.8462397901011</v>
      </c>
      <c r="R5608" s="217">
        <v>15.8462397901011</v>
      </c>
      <c r="S5608" s="217">
        <v>0</v>
      </c>
      <c r="T5608" s="217">
        <v>15.584519720607499</v>
      </c>
      <c r="U5608" s="217">
        <v>15.584519720607499</v>
      </c>
      <c r="V5608" s="217">
        <v>0</v>
      </c>
      <c r="W5608" s="217">
        <v>15.8054189941366</v>
      </c>
      <c r="X5608" s="217">
        <v>15.8054189941366</v>
      </c>
      <c r="Y5608" s="217">
        <v>0</v>
      </c>
    </row>
    <row r="5609" spans="2:25">
      <c r="B5609" s="217" t="s">
        <v>5777</v>
      </c>
      <c r="C5609" s="217" t="s">
        <v>169</v>
      </c>
      <c r="D5609" s="217" t="s">
        <v>28</v>
      </c>
      <c r="E5609" s="217" t="s">
        <v>103</v>
      </c>
      <c r="F5609" s="217" t="s">
        <v>12</v>
      </c>
      <c r="G5609" s="217" t="s">
        <v>5</v>
      </c>
      <c r="H5609" s="217" t="s">
        <v>5</v>
      </c>
      <c r="I5609" s="217">
        <v>85</v>
      </c>
      <c r="J5609" s="217">
        <v>84</v>
      </c>
      <c r="K5609" s="217">
        <v>1</v>
      </c>
      <c r="L5609" s="217">
        <v>125</v>
      </c>
      <c r="M5609" s="217">
        <v>6000</v>
      </c>
      <c r="N5609" s="217">
        <v>14.1666666666667</v>
      </c>
      <c r="O5609" s="217">
        <v>14</v>
      </c>
      <c r="P5609" s="217">
        <v>0.16666666666666699</v>
      </c>
      <c r="Q5609" s="217">
        <v>14.8125270121706</v>
      </c>
      <c r="R5609" s="217">
        <v>14.590844409405101</v>
      </c>
      <c r="S5609" s="217">
        <v>0.22168260276547899</v>
      </c>
      <c r="T5609" s="217">
        <v>14.359548209644901</v>
      </c>
      <c r="U5609" s="217">
        <v>14.1722472567699</v>
      </c>
      <c r="V5609" s="217">
        <v>0.18730095287499501</v>
      </c>
      <c r="W5609" s="217">
        <v>14.6392349781894</v>
      </c>
      <c r="X5609" s="217">
        <v>14.4335200060435</v>
      </c>
      <c r="Y5609" s="217">
        <v>0.20571497214589299</v>
      </c>
    </row>
    <row r="5610" spans="2:25">
      <c r="B5610" s="217" t="s">
        <v>5778</v>
      </c>
      <c r="C5610" s="217" t="s">
        <v>169</v>
      </c>
      <c r="D5610" s="217" t="s">
        <v>28</v>
      </c>
      <c r="E5610" s="217" t="s">
        <v>103</v>
      </c>
      <c r="F5610" s="217" t="s">
        <v>9</v>
      </c>
      <c r="G5610" s="217" t="s">
        <v>5</v>
      </c>
      <c r="H5610" s="217" t="s">
        <v>170</v>
      </c>
      <c r="I5610" s="217">
        <v>0</v>
      </c>
      <c r="J5610" s="217">
        <v>0</v>
      </c>
      <c r="K5610" s="217">
        <v>0</v>
      </c>
      <c r="L5610" s="217">
        <v>13</v>
      </c>
      <c r="M5610" s="217">
        <v>317.29707827343799</v>
      </c>
      <c r="N5610" s="217">
        <v>0</v>
      </c>
      <c r="O5610" s="217">
        <v>0</v>
      </c>
      <c r="P5610" s="217">
        <v>0</v>
      </c>
      <c r="Q5610" s="217">
        <v>0</v>
      </c>
      <c r="R5610" s="217">
        <v>0</v>
      </c>
      <c r="S5610" s="217">
        <v>0</v>
      </c>
      <c r="T5610" s="217">
        <v>0</v>
      </c>
      <c r="U5610" s="217">
        <v>0</v>
      </c>
      <c r="V5610" s="217">
        <v>0</v>
      </c>
      <c r="W5610" s="217">
        <v>0</v>
      </c>
      <c r="X5610" s="217">
        <v>0</v>
      </c>
      <c r="Y5610" s="217">
        <v>0</v>
      </c>
    </row>
    <row r="5611" spans="2:25">
      <c r="B5611" s="217" t="s">
        <v>5779</v>
      </c>
      <c r="C5611" s="217" t="s">
        <v>169</v>
      </c>
      <c r="D5611" s="217" t="s">
        <v>28</v>
      </c>
      <c r="E5611" s="217" t="s">
        <v>103</v>
      </c>
      <c r="F5611" s="217" t="s">
        <v>9</v>
      </c>
      <c r="G5611" s="217" t="s">
        <v>5</v>
      </c>
      <c r="H5611" s="217" t="s">
        <v>172</v>
      </c>
      <c r="I5611" s="217">
        <v>1</v>
      </c>
      <c r="J5611" s="217">
        <v>1</v>
      </c>
      <c r="K5611" s="217">
        <v>0</v>
      </c>
      <c r="L5611" s="217">
        <v>7</v>
      </c>
      <c r="M5611" s="217">
        <v>555.93780616671302</v>
      </c>
      <c r="N5611" s="217">
        <v>1.7987623595797</v>
      </c>
      <c r="O5611" s="217">
        <v>1.7987623595797</v>
      </c>
      <c r="P5611" s="217">
        <v>0</v>
      </c>
      <c r="Q5611" s="217">
        <v>1.4393342805654299</v>
      </c>
      <c r="R5611" s="217">
        <v>1.4393342805654299</v>
      </c>
      <c r="S5611" s="217">
        <v>0</v>
      </c>
      <c r="T5611" s="217">
        <v>1.6500816097605699</v>
      </c>
      <c r="U5611" s="217">
        <v>1.6500816097605699</v>
      </c>
      <c r="V5611" s="217">
        <v>0</v>
      </c>
      <c r="W5611" s="217">
        <v>1.5158362411422099</v>
      </c>
      <c r="X5611" s="217">
        <v>1.5158362411422099</v>
      </c>
      <c r="Y5611" s="217">
        <v>0</v>
      </c>
    </row>
    <row r="5612" spans="2:25">
      <c r="B5612" s="217" t="s">
        <v>5780</v>
      </c>
      <c r="C5612" s="217" t="s">
        <v>169</v>
      </c>
      <c r="D5612" s="217" t="s">
        <v>28</v>
      </c>
      <c r="E5612" s="217" t="s">
        <v>103</v>
      </c>
      <c r="F5612" s="217" t="s">
        <v>9</v>
      </c>
      <c r="G5612" s="217" t="s">
        <v>5</v>
      </c>
      <c r="H5612" s="217" t="s">
        <v>174</v>
      </c>
      <c r="I5612" s="217">
        <v>3</v>
      </c>
      <c r="J5612" s="217">
        <v>3</v>
      </c>
      <c r="K5612" s="217">
        <v>0</v>
      </c>
      <c r="L5612" s="217">
        <v>41</v>
      </c>
      <c r="M5612" s="217">
        <v>1090.8039815415</v>
      </c>
      <c r="N5612" s="217">
        <v>2.7502649887292101</v>
      </c>
      <c r="O5612" s="217">
        <v>2.7502649887292101</v>
      </c>
      <c r="P5612" s="217">
        <v>0</v>
      </c>
      <c r="Q5612" s="217">
        <v>3.39568653463148</v>
      </c>
      <c r="R5612" s="217">
        <v>3.39568653463148</v>
      </c>
      <c r="S5612" s="217">
        <v>0</v>
      </c>
      <c r="T5612" s="217">
        <v>3.0168936541326499</v>
      </c>
      <c r="U5612" s="217">
        <v>3.0168936541326499</v>
      </c>
      <c r="V5612" s="217">
        <v>0</v>
      </c>
      <c r="W5612" s="217">
        <v>3.2320456191679998</v>
      </c>
      <c r="X5612" s="217">
        <v>3.2320456191679998</v>
      </c>
      <c r="Y5612" s="217">
        <v>0</v>
      </c>
    </row>
    <row r="5613" spans="2:25">
      <c r="B5613" s="217" t="s">
        <v>5781</v>
      </c>
      <c r="C5613" s="217" t="s">
        <v>169</v>
      </c>
      <c r="D5613" s="217" t="s">
        <v>28</v>
      </c>
      <c r="E5613" s="217" t="s">
        <v>103</v>
      </c>
      <c r="F5613" s="217" t="s">
        <v>9</v>
      </c>
      <c r="G5613" s="217" t="s">
        <v>5</v>
      </c>
      <c r="H5613" s="217" t="s">
        <v>176</v>
      </c>
      <c r="I5613" s="217">
        <v>5</v>
      </c>
      <c r="J5613" s="217">
        <v>5</v>
      </c>
      <c r="K5613" s="217">
        <v>0</v>
      </c>
      <c r="L5613" s="217">
        <v>26</v>
      </c>
      <c r="M5613" s="217">
        <v>1630.07502795339</v>
      </c>
      <c r="N5613" s="217">
        <v>3.0673434745378798</v>
      </c>
      <c r="O5613" s="217">
        <v>3.0673434745378798</v>
      </c>
      <c r="P5613" s="217">
        <v>0</v>
      </c>
      <c r="Q5613" s="217">
        <v>3.1364456229422601</v>
      </c>
      <c r="R5613" s="217">
        <v>3.1364456229422601</v>
      </c>
      <c r="S5613" s="217">
        <v>0</v>
      </c>
      <c r="T5613" s="217">
        <v>3.07605811341227</v>
      </c>
      <c r="U5613" s="217">
        <v>3.07605811341227</v>
      </c>
      <c r="V5613" s="217">
        <v>0</v>
      </c>
      <c r="W5613" s="217">
        <v>3.1013330087567401</v>
      </c>
      <c r="X5613" s="217">
        <v>3.1013330087567401</v>
      </c>
      <c r="Y5613" s="217">
        <v>0</v>
      </c>
    </row>
    <row r="5614" spans="2:25">
      <c r="B5614" s="217" t="s">
        <v>5782</v>
      </c>
      <c r="C5614" s="217" t="s">
        <v>169</v>
      </c>
      <c r="D5614" s="217" t="s">
        <v>28</v>
      </c>
      <c r="E5614" s="217" t="s">
        <v>103</v>
      </c>
      <c r="F5614" s="217" t="s">
        <v>9</v>
      </c>
      <c r="G5614" s="217" t="s">
        <v>5</v>
      </c>
      <c r="H5614" s="217" t="s">
        <v>178</v>
      </c>
      <c r="I5614" s="217">
        <v>19</v>
      </c>
      <c r="J5614" s="217">
        <v>19</v>
      </c>
      <c r="K5614" s="217">
        <v>0</v>
      </c>
      <c r="L5614" s="217">
        <v>102</v>
      </c>
      <c r="M5614" s="217">
        <v>2795.8861060649601</v>
      </c>
      <c r="N5614" s="217">
        <v>6.7956988515320296</v>
      </c>
      <c r="O5614" s="217">
        <v>6.7956988515320296</v>
      </c>
      <c r="P5614" s="217">
        <v>0</v>
      </c>
      <c r="Q5614" s="217">
        <v>7.0895766306093897</v>
      </c>
      <c r="R5614" s="217">
        <v>7.0895766306093897</v>
      </c>
      <c r="S5614" s="217">
        <v>0</v>
      </c>
      <c r="T5614" s="217">
        <v>6.9978521543738097</v>
      </c>
      <c r="U5614" s="217">
        <v>6.9978521543738097</v>
      </c>
      <c r="V5614" s="217">
        <v>0</v>
      </c>
      <c r="W5614" s="217">
        <v>7.1182686467290797</v>
      </c>
      <c r="X5614" s="217">
        <v>7.1182686467290797</v>
      </c>
      <c r="Y5614" s="217">
        <v>0</v>
      </c>
    </row>
    <row r="5615" spans="2:25">
      <c r="B5615" s="217" t="s">
        <v>5783</v>
      </c>
      <c r="C5615" s="217" t="s">
        <v>169</v>
      </c>
      <c r="D5615" s="217" t="s">
        <v>28</v>
      </c>
      <c r="E5615" s="217" t="s">
        <v>103</v>
      </c>
      <c r="F5615" s="217" t="s">
        <v>9</v>
      </c>
      <c r="G5615" s="217" t="s">
        <v>5</v>
      </c>
      <c r="H5615" s="217" t="s">
        <v>5</v>
      </c>
      <c r="I5615" s="217">
        <v>28</v>
      </c>
      <c r="J5615" s="217">
        <v>28</v>
      </c>
      <c r="K5615" s="217">
        <v>0</v>
      </c>
      <c r="L5615" s="217">
        <v>189</v>
      </c>
      <c r="M5615" s="217">
        <v>6390</v>
      </c>
      <c r="N5615" s="217">
        <v>4.3818466353677596</v>
      </c>
      <c r="O5615" s="217">
        <v>4.3818466353677596</v>
      </c>
      <c r="P5615" s="217">
        <v>0</v>
      </c>
      <c r="Q5615" s="217">
        <v>4.52116209255506</v>
      </c>
      <c r="R5615" s="217">
        <v>4.52116209255506</v>
      </c>
      <c r="S5615" s="217">
        <v>0</v>
      </c>
      <c r="T5615" s="217">
        <v>4.4112380684976404</v>
      </c>
      <c r="U5615" s="217">
        <v>4.4112380684976404</v>
      </c>
      <c r="V5615" s="217">
        <v>0</v>
      </c>
      <c r="W5615" s="217">
        <v>4.4981002440562801</v>
      </c>
      <c r="X5615" s="217">
        <v>4.4981002440562801</v>
      </c>
      <c r="Y5615" s="217">
        <v>0</v>
      </c>
    </row>
    <row r="5616" spans="2:25">
      <c r="B5616" s="217" t="s">
        <v>5784</v>
      </c>
      <c r="C5616" s="217" t="s">
        <v>169</v>
      </c>
      <c r="D5616" s="217" t="s">
        <v>28</v>
      </c>
      <c r="E5616" s="217" t="s">
        <v>103</v>
      </c>
      <c r="F5616" s="217" t="s">
        <v>5</v>
      </c>
      <c r="G5616" s="217" t="s">
        <v>5</v>
      </c>
      <c r="H5616" s="217" t="s">
        <v>170</v>
      </c>
      <c r="I5616" s="217">
        <v>13</v>
      </c>
      <c r="J5616" s="217">
        <v>13</v>
      </c>
      <c r="K5616" s="217">
        <v>0</v>
      </c>
      <c r="L5616" s="217">
        <v>22</v>
      </c>
      <c r="M5616" s="217">
        <v>557.14311189682201</v>
      </c>
      <c r="N5616" s="217">
        <v>23.333322664155101</v>
      </c>
      <c r="O5616" s="217">
        <v>23.333322664155101</v>
      </c>
      <c r="P5616" s="217">
        <v>0</v>
      </c>
      <c r="Q5616" s="217">
        <v>43.2970589880332</v>
      </c>
      <c r="R5616" s="217">
        <v>43.2970589880332</v>
      </c>
      <c r="S5616" s="217">
        <v>0</v>
      </c>
      <c r="T5616" s="217">
        <v>37.142884423929097</v>
      </c>
      <c r="U5616" s="217">
        <v>37.142884423929097</v>
      </c>
      <c r="V5616" s="217">
        <v>0</v>
      </c>
      <c r="W5616" s="217">
        <v>40.485503252801699</v>
      </c>
      <c r="X5616" s="217">
        <v>40.485503252801699</v>
      </c>
      <c r="Y5616" s="217">
        <v>0</v>
      </c>
    </row>
    <row r="5617" spans="2:25">
      <c r="B5617" s="217" t="s">
        <v>5785</v>
      </c>
      <c r="C5617" s="217" t="s">
        <v>169</v>
      </c>
      <c r="D5617" s="217" t="s">
        <v>28</v>
      </c>
      <c r="E5617" s="217" t="s">
        <v>103</v>
      </c>
      <c r="F5617" s="217" t="s">
        <v>5</v>
      </c>
      <c r="G5617" s="217" t="s">
        <v>5</v>
      </c>
      <c r="H5617" s="217" t="s">
        <v>172</v>
      </c>
      <c r="I5617" s="217">
        <v>1</v>
      </c>
      <c r="J5617" s="217">
        <v>1</v>
      </c>
      <c r="K5617" s="217">
        <v>0</v>
      </c>
      <c r="L5617" s="217">
        <v>10</v>
      </c>
      <c r="M5617" s="217">
        <v>1087.8470555552601</v>
      </c>
      <c r="N5617" s="217">
        <v>0.91924686921138499</v>
      </c>
      <c r="O5617" s="217">
        <v>0.91924686921138499</v>
      </c>
      <c r="P5617" s="217">
        <v>0</v>
      </c>
      <c r="Q5617" s="217">
        <v>0.71751355625445901</v>
      </c>
      <c r="R5617" s="217">
        <v>0.71751355625445901</v>
      </c>
      <c r="S5617" s="217">
        <v>0</v>
      </c>
      <c r="T5617" s="217">
        <v>0.82257189307287604</v>
      </c>
      <c r="U5617" s="217">
        <v>0.82257189307287604</v>
      </c>
      <c r="V5617" s="217">
        <v>0</v>
      </c>
      <c r="W5617" s="217">
        <v>0.75565007154145802</v>
      </c>
      <c r="X5617" s="217">
        <v>0.75565007154145802</v>
      </c>
      <c r="Y5617" s="217">
        <v>0</v>
      </c>
    </row>
    <row r="5618" spans="2:25">
      <c r="B5618" s="217" t="s">
        <v>5786</v>
      </c>
      <c r="C5618" s="217" t="s">
        <v>169</v>
      </c>
      <c r="D5618" s="217" t="s">
        <v>28</v>
      </c>
      <c r="E5618" s="217" t="s">
        <v>103</v>
      </c>
      <c r="F5618" s="217" t="s">
        <v>5</v>
      </c>
      <c r="G5618" s="217" t="s">
        <v>5</v>
      </c>
      <c r="H5618" s="217" t="s">
        <v>174</v>
      </c>
      <c r="I5618" s="217">
        <v>23</v>
      </c>
      <c r="J5618" s="217">
        <v>22</v>
      </c>
      <c r="K5618" s="217">
        <v>1</v>
      </c>
      <c r="L5618" s="217">
        <v>66</v>
      </c>
      <c r="M5618" s="217">
        <v>2182.8965784359002</v>
      </c>
      <c r="N5618" s="217">
        <v>10.5364588625999</v>
      </c>
      <c r="O5618" s="217">
        <v>10.078351955530399</v>
      </c>
      <c r="P5618" s="217">
        <v>0.45810690706956197</v>
      </c>
      <c r="Q5618" s="217">
        <v>10.7373730704817</v>
      </c>
      <c r="R5618" s="217">
        <v>10.057278336502099</v>
      </c>
      <c r="S5618" s="217">
        <v>0.680094733979558</v>
      </c>
      <c r="T5618" s="217">
        <v>10.618422185740901</v>
      </c>
      <c r="U5618" s="217">
        <v>10.0438060898879</v>
      </c>
      <c r="V5618" s="217">
        <v>0.57461609585303097</v>
      </c>
      <c r="W5618" s="217">
        <v>10.692209135603701</v>
      </c>
      <c r="X5618" s="217">
        <v>10.061101112187099</v>
      </c>
      <c r="Y5618" s="217">
        <v>0.63110802341661998</v>
      </c>
    </row>
    <row r="5619" spans="2:25">
      <c r="B5619" s="217" t="s">
        <v>5787</v>
      </c>
      <c r="C5619" s="217" t="s">
        <v>169</v>
      </c>
      <c r="D5619" s="217" t="s">
        <v>28</v>
      </c>
      <c r="E5619" s="217" t="s">
        <v>103</v>
      </c>
      <c r="F5619" s="217" t="s">
        <v>5</v>
      </c>
      <c r="G5619" s="217" t="s">
        <v>5</v>
      </c>
      <c r="H5619" s="217" t="s">
        <v>176</v>
      </c>
      <c r="I5619" s="217">
        <v>15</v>
      </c>
      <c r="J5619" s="217">
        <v>15</v>
      </c>
      <c r="K5619" s="217">
        <v>0</v>
      </c>
      <c r="L5619" s="217">
        <v>47</v>
      </c>
      <c r="M5619" s="217">
        <v>3056.9435571202498</v>
      </c>
      <c r="N5619" s="217">
        <v>4.9068619422370201</v>
      </c>
      <c r="O5619" s="217">
        <v>4.9068619422370201</v>
      </c>
      <c r="P5619" s="217">
        <v>0</v>
      </c>
      <c r="Q5619" s="217">
        <v>4.8463800194293896</v>
      </c>
      <c r="R5619" s="217">
        <v>4.8463800194293896</v>
      </c>
      <c r="S5619" s="217">
        <v>0</v>
      </c>
      <c r="T5619" s="217">
        <v>4.9107562430887999</v>
      </c>
      <c r="U5619" s="217">
        <v>4.9107562430887999</v>
      </c>
      <c r="V5619" s="217">
        <v>0</v>
      </c>
      <c r="W5619" s="217">
        <v>4.8650986379219603</v>
      </c>
      <c r="X5619" s="217">
        <v>4.8650986379219603</v>
      </c>
      <c r="Y5619" s="217">
        <v>0</v>
      </c>
    </row>
    <row r="5620" spans="2:25">
      <c r="B5620" s="217" t="s">
        <v>5788</v>
      </c>
      <c r="C5620" s="217" t="s">
        <v>169</v>
      </c>
      <c r="D5620" s="217" t="s">
        <v>28</v>
      </c>
      <c r="E5620" s="217" t="s">
        <v>103</v>
      </c>
      <c r="F5620" s="217" t="s">
        <v>5</v>
      </c>
      <c r="G5620" s="217" t="s">
        <v>5</v>
      </c>
      <c r="H5620" s="217" t="s">
        <v>178</v>
      </c>
      <c r="I5620" s="217">
        <v>61</v>
      </c>
      <c r="J5620" s="217">
        <v>61</v>
      </c>
      <c r="K5620" s="217">
        <v>0</v>
      </c>
      <c r="L5620" s="217">
        <v>169</v>
      </c>
      <c r="M5620" s="217">
        <v>5505.1696969917602</v>
      </c>
      <c r="N5620" s="217">
        <v>11.080494036965399</v>
      </c>
      <c r="O5620" s="217">
        <v>11.080494036965399</v>
      </c>
      <c r="P5620" s="217">
        <v>0</v>
      </c>
      <c r="Q5620" s="217">
        <v>11.3863192711911</v>
      </c>
      <c r="R5620" s="217">
        <v>11.3863192711911</v>
      </c>
      <c r="S5620" s="217">
        <v>0</v>
      </c>
      <c r="T5620" s="217">
        <v>11.2190225337828</v>
      </c>
      <c r="U5620" s="217">
        <v>11.2190225337828</v>
      </c>
      <c r="V5620" s="217">
        <v>0</v>
      </c>
      <c r="W5620" s="217">
        <v>11.384894319047399</v>
      </c>
      <c r="X5620" s="217">
        <v>11.384894319047399</v>
      </c>
      <c r="Y5620" s="217">
        <v>0</v>
      </c>
    </row>
    <row r="5621" spans="2:25">
      <c r="B5621" s="217" t="s">
        <v>5789</v>
      </c>
      <c r="C5621" s="217" t="s">
        <v>169</v>
      </c>
      <c r="D5621" s="217" t="s">
        <v>28</v>
      </c>
      <c r="E5621" s="217" t="s">
        <v>103</v>
      </c>
      <c r="F5621" s="217" t="s">
        <v>5</v>
      </c>
      <c r="G5621" s="217" t="s">
        <v>5</v>
      </c>
      <c r="H5621" s="217" t="s">
        <v>5</v>
      </c>
      <c r="I5621" s="217">
        <v>113</v>
      </c>
      <c r="J5621" s="217">
        <v>112</v>
      </c>
      <c r="K5621" s="217">
        <v>1</v>
      </c>
      <c r="L5621" s="217">
        <v>314</v>
      </c>
      <c r="M5621" s="217">
        <v>12390</v>
      </c>
      <c r="N5621" s="217">
        <v>9.1202582728006494</v>
      </c>
      <c r="O5621" s="217">
        <v>9.0395480225988702</v>
      </c>
      <c r="P5621" s="217">
        <v>8.0710250201775594E-2</v>
      </c>
      <c r="Q5621" s="217">
        <v>9.4559163864771207</v>
      </c>
      <c r="R5621" s="217">
        <v>9.3525952913828796</v>
      </c>
      <c r="S5621" s="217">
        <v>0.103321095094235</v>
      </c>
      <c r="T5621" s="217">
        <v>9.1957382341715608</v>
      </c>
      <c r="U5621" s="217">
        <v>9.1084416248669893</v>
      </c>
      <c r="V5621" s="217">
        <v>8.7296609304570005E-2</v>
      </c>
      <c r="W5621" s="217">
        <v>9.3677642070871094</v>
      </c>
      <c r="X5621" s="217">
        <v>9.2718852525176398</v>
      </c>
      <c r="Y5621" s="217">
        <v>9.5878954569472E-2</v>
      </c>
    </row>
    <row r="5622" spans="2:25">
      <c r="B5622" s="217" t="s">
        <v>5790</v>
      </c>
      <c r="C5622" s="217" t="s">
        <v>169</v>
      </c>
      <c r="D5622" s="217" t="s">
        <v>28</v>
      </c>
      <c r="E5622" s="217" t="s">
        <v>87</v>
      </c>
      <c r="F5622" s="217" t="s">
        <v>12</v>
      </c>
      <c r="G5622" s="217" t="s">
        <v>10</v>
      </c>
      <c r="H5622" s="217" t="s">
        <v>170</v>
      </c>
      <c r="I5622" s="217">
        <v>0</v>
      </c>
      <c r="J5622" s="217">
        <v>0</v>
      </c>
      <c r="K5622" s="217">
        <v>0</v>
      </c>
      <c r="L5622" s="217">
        <v>0</v>
      </c>
      <c r="M5622" s="217">
        <v>10.6493506493506</v>
      </c>
      <c r="N5622" s="217">
        <v>0</v>
      </c>
      <c r="O5622" s="217">
        <v>0</v>
      </c>
      <c r="P5622" s="217">
        <v>0</v>
      </c>
      <c r="Q5622" s="217">
        <v>0</v>
      </c>
      <c r="R5622" s="217">
        <v>0</v>
      </c>
      <c r="S5622" s="217">
        <v>0</v>
      </c>
      <c r="T5622" s="217">
        <v>0</v>
      </c>
      <c r="U5622" s="217">
        <v>0</v>
      </c>
      <c r="V5622" s="217">
        <v>0</v>
      </c>
      <c r="W5622" s="217">
        <v>0</v>
      </c>
      <c r="X5622" s="217">
        <v>0</v>
      </c>
      <c r="Y5622" s="217">
        <v>0</v>
      </c>
    </row>
    <row r="5623" spans="2:25">
      <c r="B5623" s="217" t="s">
        <v>5791</v>
      </c>
      <c r="C5623" s="217" t="s">
        <v>169</v>
      </c>
      <c r="D5623" s="217" t="s">
        <v>28</v>
      </c>
      <c r="E5623" s="217" t="s">
        <v>87</v>
      </c>
      <c r="F5623" s="217" t="s">
        <v>12</v>
      </c>
      <c r="G5623" s="217" t="s">
        <v>10</v>
      </c>
      <c r="H5623" s="217" t="s">
        <v>172</v>
      </c>
      <c r="I5623" s="217">
        <v>0</v>
      </c>
      <c r="J5623" s="217">
        <v>0</v>
      </c>
      <c r="K5623" s="217">
        <v>0</v>
      </c>
      <c r="L5623" s="217">
        <v>0</v>
      </c>
      <c r="M5623" s="217">
        <v>42.597402597402599</v>
      </c>
      <c r="N5623" s="217">
        <v>0</v>
      </c>
      <c r="O5623" s="217">
        <v>0</v>
      </c>
      <c r="P5623" s="217">
        <v>0</v>
      </c>
      <c r="Q5623" s="217">
        <v>0</v>
      </c>
      <c r="R5623" s="217">
        <v>0</v>
      </c>
      <c r="S5623" s="217">
        <v>0</v>
      </c>
      <c r="T5623" s="217">
        <v>0</v>
      </c>
      <c r="U5623" s="217">
        <v>0</v>
      </c>
      <c r="V5623" s="217">
        <v>0</v>
      </c>
      <c r="W5623" s="217">
        <v>0</v>
      </c>
      <c r="X5623" s="217">
        <v>0</v>
      </c>
      <c r="Y5623" s="217">
        <v>0</v>
      </c>
    </row>
    <row r="5624" spans="2:25">
      <c r="B5624" s="217" t="s">
        <v>5792</v>
      </c>
      <c r="C5624" s="217" t="s">
        <v>169</v>
      </c>
      <c r="D5624" s="217" t="s">
        <v>28</v>
      </c>
      <c r="E5624" s="217" t="s">
        <v>87</v>
      </c>
      <c r="F5624" s="217" t="s">
        <v>12</v>
      </c>
      <c r="G5624" s="217" t="s">
        <v>10</v>
      </c>
      <c r="H5624" s="217" t="s">
        <v>174</v>
      </c>
      <c r="I5624" s="217">
        <v>0</v>
      </c>
      <c r="J5624" s="217">
        <v>0</v>
      </c>
      <c r="K5624" s="217">
        <v>0</v>
      </c>
      <c r="L5624" s="217">
        <v>3</v>
      </c>
      <c r="M5624" s="217">
        <v>106.493506493506</v>
      </c>
      <c r="N5624" s="217">
        <v>0</v>
      </c>
      <c r="O5624" s="217">
        <v>0</v>
      </c>
      <c r="P5624" s="217">
        <v>0</v>
      </c>
      <c r="Q5624" s="217">
        <v>0</v>
      </c>
      <c r="R5624" s="217">
        <v>0</v>
      </c>
      <c r="S5624" s="217">
        <v>0</v>
      </c>
      <c r="T5624" s="217">
        <v>0</v>
      </c>
      <c r="U5624" s="217">
        <v>0</v>
      </c>
      <c r="V5624" s="217">
        <v>0</v>
      </c>
      <c r="W5624" s="217">
        <v>0</v>
      </c>
      <c r="X5624" s="217">
        <v>0</v>
      </c>
      <c r="Y5624" s="217">
        <v>0</v>
      </c>
    </row>
    <row r="5625" spans="2:25">
      <c r="B5625" s="217" t="s">
        <v>5793</v>
      </c>
      <c r="C5625" s="217" t="s">
        <v>169</v>
      </c>
      <c r="D5625" s="217" t="s">
        <v>28</v>
      </c>
      <c r="E5625" s="217" t="s">
        <v>87</v>
      </c>
      <c r="F5625" s="217" t="s">
        <v>12</v>
      </c>
      <c r="G5625" s="217" t="s">
        <v>10</v>
      </c>
      <c r="H5625" s="217" t="s">
        <v>176</v>
      </c>
      <c r="I5625" s="217">
        <v>2</v>
      </c>
      <c r="J5625" s="217">
        <v>2</v>
      </c>
      <c r="K5625" s="217">
        <v>0</v>
      </c>
      <c r="L5625" s="217">
        <v>4</v>
      </c>
      <c r="M5625" s="217">
        <v>181.03896103896099</v>
      </c>
      <c r="N5625" s="217">
        <v>11.047345767575299</v>
      </c>
      <c r="O5625" s="217">
        <v>11.047345767575299</v>
      </c>
      <c r="P5625" s="217">
        <v>0</v>
      </c>
      <c r="Q5625" s="217">
        <v>11.047345767575299</v>
      </c>
      <c r="R5625" s="217">
        <v>11.047345767575299</v>
      </c>
      <c r="S5625" s="217">
        <v>0</v>
      </c>
      <c r="T5625" s="217">
        <v>11.047345767575299</v>
      </c>
      <c r="U5625" s="217">
        <v>11.047345767575299</v>
      </c>
      <c r="V5625" s="217">
        <v>0</v>
      </c>
      <c r="W5625" s="217">
        <v>11.047345767575299</v>
      </c>
      <c r="X5625" s="217">
        <v>11.047345767575299</v>
      </c>
      <c r="Y5625" s="217">
        <v>0</v>
      </c>
    </row>
    <row r="5626" spans="2:25">
      <c r="B5626" s="217" t="s">
        <v>5794</v>
      </c>
      <c r="C5626" s="217" t="s">
        <v>169</v>
      </c>
      <c r="D5626" s="217" t="s">
        <v>28</v>
      </c>
      <c r="E5626" s="217" t="s">
        <v>87</v>
      </c>
      <c r="F5626" s="217" t="s">
        <v>12</v>
      </c>
      <c r="G5626" s="217" t="s">
        <v>10</v>
      </c>
      <c r="H5626" s="217" t="s">
        <v>178</v>
      </c>
      <c r="I5626" s="217">
        <v>9</v>
      </c>
      <c r="J5626" s="217">
        <v>9</v>
      </c>
      <c r="K5626" s="217">
        <v>0</v>
      </c>
      <c r="L5626" s="217">
        <v>11</v>
      </c>
      <c r="M5626" s="217">
        <v>479.22077922077898</v>
      </c>
      <c r="N5626" s="217">
        <v>18.780487804878</v>
      </c>
      <c r="O5626" s="217">
        <v>18.780487804878</v>
      </c>
      <c r="P5626" s="217">
        <v>0</v>
      </c>
      <c r="Q5626" s="217">
        <v>18.780487804878</v>
      </c>
      <c r="R5626" s="217">
        <v>18.780487804878</v>
      </c>
      <c r="S5626" s="217">
        <v>0</v>
      </c>
      <c r="T5626" s="217">
        <v>18.780487804878</v>
      </c>
      <c r="U5626" s="217">
        <v>18.780487804878</v>
      </c>
      <c r="V5626" s="217">
        <v>0</v>
      </c>
      <c r="W5626" s="217">
        <v>18.780487804878</v>
      </c>
      <c r="X5626" s="217">
        <v>18.780487804878</v>
      </c>
      <c r="Y5626" s="217">
        <v>0</v>
      </c>
    </row>
    <row r="5627" spans="2:25">
      <c r="B5627" s="217" t="s">
        <v>5795</v>
      </c>
      <c r="C5627" s="217" t="s">
        <v>169</v>
      </c>
      <c r="D5627" s="217" t="s">
        <v>28</v>
      </c>
      <c r="E5627" s="217" t="s">
        <v>87</v>
      </c>
      <c r="F5627" s="217" t="s">
        <v>12</v>
      </c>
      <c r="G5627" s="217" t="s">
        <v>10</v>
      </c>
      <c r="H5627" s="217" t="s">
        <v>5</v>
      </c>
      <c r="I5627" s="217">
        <v>11</v>
      </c>
      <c r="J5627" s="217">
        <v>11</v>
      </c>
      <c r="K5627" s="217">
        <v>0</v>
      </c>
      <c r="L5627" s="217">
        <v>18</v>
      </c>
      <c r="M5627" s="217">
        <v>820</v>
      </c>
      <c r="N5627" s="217">
        <v>13.4146341463415</v>
      </c>
      <c r="O5627" s="217">
        <v>13.4146341463415</v>
      </c>
      <c r="P5627" s="217">
        <v>0</v>
      </c>
      <c r="Q5627" s="217">
        <v>13.4146341463415</v>
      </c>
      <c r="R5627" s="217">
        <v>13.4146341463415</v>
      </c>
      <c r="S5627" s="217">
        <v>0</v>
      </c>
      <c r="T5627" s="217">
        <v>13.4146341463415</v>
      </c>
      <c r="U5627" s="217">
        <v>13.4146341463415</v>
      </c>
      <c r="V5627" s="217">
        <v>0</v>
      </c>
      <c r="W5627" s="217">
        <v>13.4146341463415</v>
      </c>
      <c r="X5627" s="217">
        <v>13.4146341463415</v>
      </c>
      <c r="Y5627" s="217">
        <v>0</v>
      </c>
    </row>
    <row r="5628" spans="2:25">
      <c r="B5628" s="217" t="s">
        <v>5796</v>
      </c>
      <c r="C5628" s="217" t="s">
        <v>169</v>
      </c>
      <c r="D5628" s="217" t="s">
        <v>28</v>
      </c>
      <c r="E5628" s="217" t="s">
        <v>87</v>
      </c>
      <c r="F5628" s="217" t="s">
        <v>9</v>
      </c>
      <c r="G5628" s="217" t="s">
        <v>10</v>
      </c>
      <c r="H5628" s="217" t="s">
        <v>170</v>
      </c>
      <c r="I5628" s="217">
        <v>0</v>
      </c>
      <c r="J5628" s="217">
        <v>0</v>
      </c>
      <c r="K5628" s="217">
        <v>0</v>
      </c>
      <c r="L5628" s="217">
        <v>0</v>
      </c>
      <c r="M5628" s="217">
        <v>19.294117647058801</v>
      </c>
      <c r="N5628" s="217">
        <v>0</v>
      </c>
      <c r="O5628" s="217">
        <v>0</v>
      </c>
      <c r="P5628" s="217">
        <v>0</v>
      </c>
      <c r="Q5628" s="217">
        <v>0</v>
      </c>
      <c r="R5628" s="217">
        <v>0</v>
      </c>
      <c r="S5628" s="217">
        <v>0</v>
      </c>
      <c r="T5628" s="217">
        <v>0</v>
      </c>
      <c r="U5628" s="217">
        <v>0</v>
      </c>
      <c r="V5628" s="217">
        <v>0</v>
      </c>
      <c r="W5628" s="217">
        <v>0</v>
      </c>
      <c r="X5628" s="217">
        <v>0</v>
      </c>
      <c r="Y5628" s="217">
        <v>0</v>
      </c>
    </row>
    <row r="5629" spans="2:25">
      <c r="B5629" s="217" t="s">
        <v>5797</v>
      </c>
      <c r="C5629" s="217" t="s">
        <v>169</v>
      </c>
      <c r="D5629" s="217" t="s">
        <v>28</v>
      </c>
      <c r="E5629" s="217" t="s">
        <v>87</v>
      </c>
      <c r="F5629" s="217" t="s">
        <v>9</v>
      </c>
      <c r="G5629" s="217" t="s">
        <v>10</v>
      </c>
      <c r="H5629" s="217" t="s">
        <v>172</v>
      </c>
      <c r="I5629" s="217">
        <v>0</v>
      </c>
      <c r="J5629" s="217">
        <v>0</v>
      </c>
      <c r="K5629" s="217">
        <v>0</v>
      </c>
      <c r="L5629" s="217">
        <v>1</v>
      </c>
      <c r="M5629" s="217">
        <v>38.588235294117602</v>
      </c>
      <c r="N5629" s="217">
        <v>0</v>
      </c>
      <c r="O5629" s="217">
        <v>0</v>
      </c>
      <c r="P5629" s="217">
        <v>0</v>
      </c>
      <c r="Q5629" s="217">
        <v>0</v>
      </c>
      <c r="R5629" s="217">
        <v>0</v>
      </c>
      <c r="S5629" s="217">
        <v>0</v>
      </c>
      <c r="T5629" s="217">
        <v>0</v>
      </c>
      <c r="U5629" s="217">
        <v>0</v>
      </c>
      <c r="V5629" s="217">
        <v>0</v>
      </c>
      <c r="W5629" s="217">
        <v>0</v>
      </c>
      <c r="X5629" s="217">
        <v>0</v>
      </c>
      <c r="Y5629" s="217">
        <v>0</v>
      </c>
    </row>
    <row r="5630" spans="2:25">
      <c r="B5630" s="217" t="s">
        <v>5798</v>
      </c>
      <c r="C5630" s="217" t="s">
        <v>169</v>
      </c>
      <c r="D5630" s="217" t="s">
        <v>28</v>
      </c>
      <c r="E5630" s="217" t="s">
        <v>87</v>
      </c>
      <c r="F5630" s="217" t="s">
        <v>9</v>
      </c>
      <c r="G5630" s="217" t="s">
        <v>10</v>
      </c>
      <c r="H5630" s="217" t="s">
        <v>174</v>
      </c>
      <c r="I5630" s="217">
        <v>1</v>
      </c>
      <c r="J5630" s="217">
        <v>1</v>
      </c>
      <c r="K5630" s="217">
        <v>0</v>
      </c>
      <c r="L5630" s="217">
        <v>7</v>
      </c>
      <c r="M5630" s="217">
        <v>125.41176470588201</v>
      </c>
      <c r="N5630" s="217">
        <v>7.9737335834896799</v>
      </c>
      <c r="O5630" s="217">
        <v>7.9737335834896799</v>
      </c>
      <c r="P5630" s="217">
        <v>0</v>
      </c>
      <c r="Q5630" s="217">
        <v>7.9737335834896799</v>
      </c>
      <c r="R5630" s="217">
        <v>7.9737335834896799</v>
      </c>
      <c r="S5630" s="217">
        <v>0</v>
      </c>
      <c r="T5630" s="217">
        <v>7.9737335834896799</v>
      </c>
      <c r="U5630" s="217">
        <v>7.9737335834896799</v>
      </c>
      <c r="V5630" s="217">
        <v>0</v>
      </c>
      <c r="W5630" s="217">
        <v>7.9737335834896799</v>
      </c>
      <c r="X5630" s="217">
        <v>7.9737335834896799</v>
      </c>
      <c r="Y5630" s="217">
        <v>0</v>
      </c>
    </row>
    <row r="5631" spans="2:25">
      <c r="B5631" s="217" t="s">
        <v>5799</v>
      </c>
      <c r="C5631" s="217" t="s">
        <v>169</v>
      </c>
      <c r="D5631" s="217" t="s">
        <v>28</v>
      </c>
      <c r="E5631" s="217" t="s">
        <v>87</v>
      </c>
      <c r="F5631" s="217" t="s">
        <v>9</v>
      </c>
      <c r="G5631" s="217" t="s">
        <v>10</v>
      </c>
      <c r="H5631" s="217" t="s">
        <v>176</v>
      </c>
      <c r="I5631" s="217">
        <v>1</v>
      </c>
      <c r="J5631" s="217">
        <v>1</v>
      </c>
      <c r="K5631" s="217">
        <v>0</v>
      </c>
      <c r="L5631" s="217">
        <v>4</v>
      </c>
      <c r="M5631" s="217">
        <v>173.64705882352899</v>
      </c>
      <c r="N5631" s="217">
        <v>5.7588075880758796</v>
      </c>
      <c r="O5631" s="217">
        <v>5.7588075880758796</v>
      </c>
      <c r="P5631" s="217">
        <v>0</v>
      </c>
      <c r="Q5631" s="217">
        <v>5.7588075880758796</v>
      </c>
      <c r="R5631" s="217">
        <v>5.7588075880758796</v>
      </c>
      <c r="S5631" s="217">
        <v>0</v>
      </c>
      <c r="T5631" s="217">
        <v>5.7588075880758796</v>
      </c>
      <c r="U5631" s="217">
        <v>5.7588075880758796</v>
      </c>
      <c r="V5631" s="217">
        <v>0</v>
      </c>
      <c r="W5631" s="217">
        <v>5.7588075880758796</v>
      </c>
      <c r="X5631" s="217">
        <v>5.7588075880758796</v>
      </c>
      <c r="Y5631" s="217">
        <v>0</v>
      </c>
    </row>
    <row r="5632" spans="2:25">
      <c r="B5632" s="217" t="s">
        <v>5800</v>
      </c>
      <c r="C5632" s="217" t="s">
        <v>169</v>
      </c>
      <c r="D5632" s="217" t="s">
        <v>28</v>
      </c>
      <c r="E5632" s="217" t="s">
        <v>87</v>
      </c>
      <c r="F5632" s="217" t="s">
        <v>9</v>
      </c>
      <c r="G5632" s="217" t="s">
        <v>10</v>
      </c>
      <c r="H5632" s="217" t="s">
        <v>178</v>
      </c>
      <c r="I5632" s="217">
        <v>8</v>
      </c>
      <c r="J5632" s="217">
        <v>8</v>
      </c>
      <c r="K5632" s="217">
        <v>0</v>
      </c>
      <c r="L5632" s="217">
        <v>20</v>
      </c>
      <c r="M5632" s="217">
        <v>463.058823529412</v>
      </c>
      <c r="N5632" s="217">
        <v>17.2764227642276</v>
      </c>
      <c r="O5632" s="217">
        <v>17.2764227642276</v>
      </c>
      <c r="P5632" s="217">
        <v>0</v>
      </c>
      <c r="Q5632" s="217">
        <v>17.2764227642276</v>
      </c>
      <c r="R5632" s="217">
        <v>17.2764227642276</v>
      </c>
      <c r="S5632" s="217">
        <v>0</v>
      </c>
      <c r="T5632" s="217">
        <v>17.2764227642276</v>
      </c>
      <c r="U5632" s="217">
        <v>17.2764227642276</v>
      </c>
      <c r="V5632" s="217">
        <v>0</v>
      </c>
      <c r="W5632" s="217">
        <v>17.2764227642276</v>
      </c>
      <c r="X5632" s="217">
        <v>17.2764227642276</v>
      </c>
      <c r="Y5632" s="217">
        <v>0</v>
      </c>
    </row>
    <row r="5633" spans="2:25">
      <c r="B5633" s="217" t="s">
        <v>5801</v>
      </c>
      <c r="C5633" s="217" t="s">
        <v>169</v>
      </c>
      <c r="D5633" s="217" t="s">
        <v>28</v>
      </c>
      <c r="E5633" s="217" t="s">
        <v>87</v>
      </c>
      <c r="F5633" s="217" t="s">
        <v>9</v>
      </c>
      <c r="G5633" s="217" t="s">
        <v>10</v>
      </c>
      <c r="H5633" s="217" t="s">
        <v>5</v>
      </c>
      <c r="I5633" s="217">
        <v>10</v>
      </c>
      <c r="J5633" s="217">
        <v>10</v>
      </c>
      <c r="K5633" s="217">
        <v>0</v>
      </c>
      <c r="L5633" s="217">
        <v>32</v>
      </c>
      <c r="M5633" s="217">
        <v>820</v>
      </c>
      <c r="N5633" s="217">
        <v>12.1951219512195</v>
      </c>
      <c r="O5633" s="217">
        <v>12.1951219512195</v>
      </c>
      <c r="P5633" s="217">
        <v>0</v>
      </c>
      <c r="Q5633" s="217">
        <v>12.1951219512195</v>
      </c>
      <c r="R5633" s="217">
        <v>12.1951219512195</v>
      </c>
      <c r="S5633" s="217">
        <v>0</v>
      </c>
      <c r="T5633" s="217">
        <v>12.1951219512195</v>
      </c>
      <c r="U5633" s="217">
        <v>12.1951219512195</v>
      </c>
      <c r="V5633" s="217">
        <v>0</v>
      </c>
      <c r="W5633" s="217">
        <v>12.1951219512195</v>
      </c>
      <c r="X5633" s="217">
        <v>12.1951219512195</v>
      </c>
      <c r="Y5633" s="217">
        <v>0</v>
      </c>
    </row>
    <row r="5634" spans="2:25">
      <c r="B5634" s="217" t="s">
        <v>5802</v>
      </c>
      <c r="C5634" s="217" t="s">
        <v>169</v>
      </c>
      <c r="D5634" s="217" t="s">
        <v>28</v>
      </c>
      <c r="E5634" s="217" t="s">
        <v>87</v>
      </c>
      <c r="F5634" s="217" t="s">
        <v>5</v>
      </c>
      <c r="G5634" s="217" t="s">
        <v>10</v>
      </c>
      <c r="H5634" s="217" t="s">
        <v>170</v>
      </c>
      <c r="I5634" s="217">
        <v>0</v>
      </c>
      <c r="J5634" s="217">
        <v>0</v>
      </c>
      <c r="K5634" s="217">
        <v>0</v>
      </c>
      <c r="L5634" s="217">
        <v>0</v>
      </c>
      <c r="M5634" s="217">
        <v>29.943468296409499</v>
      </c>
      <c r="N5634" s="217">
        <v>0</v>
      </c>
      <c r="O5634" s="217">
        <v>0</v>
      </c>
      <c r="P5634" s="217">
        <v>0</v>
      </c>
      <c r="Q5634" s="217">
        <v>0</v>
      </c>
      <c r="R5634" s="217">
        <v>0</v>
      </c>
      <c r="S5634" s="217">
        <v>0</v>
      </c>
      <c r="T5634" s="217">
        <v>0</v>
      </c>
      <c r="U5634" s="217">
        <v>0</v>
      </c>
      <c r="V5634" s="217">
        <v>0</v>
      </c>
      <c r="W5634" s="217">
        <v>0</v>
      </c>
      <c r="X5634" s="217">
        <v>0</v>
      </c>
      <c r="Y5634" s="217">
        <v>0</v>
      </c>
    </row>
    <row r="5635" spans="2:25">
      <c r="B5635" s="217" t="s">
        <v>5803</v>
      </c>
      <c r="C5635" s="217" t="s">
        <v>169</v>
      </c>
      <c r="D5635" s="217" t="s">
        <v>28</v>
      </c>
      <c r="E5635" s="217" t="s">
        <v>87</v>
      </c>
      <c r="F5635" s="217" t="s">
        <v>5</v>
      </c>
      <c r="G5635" s="217" t="s">
        <v>10</v>
      </c>
      <c r="H5635" s="217" t="s">
        <v>172</v>
      </c>
      <c r="I5635" s="217">
        <v>0</v>
      </c>
      <c r="J5635" s="217">
        <v>0</v>
      </c>
      <c r="K5635" s="217">
        <v>0</v>
      </c>
      <c r="L5635" s="217">
        <v>1</v>
      </c>
      <c r="M5635" s="217">
        <v>81.185637891520201</v>
      </c>
      <c r="N5635" s="217">
        <v>0</v>
      </c>
      <c r="O5635" s="217">
        <v>0</v>
      </c>
      <c r="P5635" s="217">
        <v>0</v>
      </c>
      <c r="Q5635" s="217">
        <v>0</v>
      </c>
      <c r="R5635" s="217">
        <v>0</v>
      </c>
      <c r="S5635" s="217">
        <v>0</v>
      </c>
      <c r="T5635" s="217">
        <v>0</v>
      </c>
      <c r="U5635" s="217">
        <v>0</v>
      </c>
      <c r="V5635" s="217">
        <v>0</v>
      </c>
      <c r="W5635" s="217">
        <v>0</v>
      </c>
      <c r="X5635" s="217">
        <v>0</v>
      </c>
      <c r="Y5635" s="217">
        <v>0</v>
      </c>
    </row>
    <row r="5636" spans="2:25">
      <c r="B5636" s="217" t="s">
        <v>5804</v>
      </c>
      <c r="C5636" s="217" t="s">
        <v>169</v>
      </c>
      <c r="D5636" s="217" t="s">
        <v>28</v>
      </c>
      <c r="E5636" s="217" t="s">
        <v>87</v>
      </c>
      <c r="F5636" s="217" t="s">
        <v>5</v>
      </c>
      <c r="G5636" s="217" t="s">
        <v>10</v>
      </c>
      <c r="H5636" s="217" t="s">
        <v>174</v>
      </c>
      <c r="I5636" s="217">
        <v>1</v>
      </c>
      <c r="J5636" s="217">
        <v>1</v>
      </c>
      <c r="K5636" s="217">
        <v>0</v>
      </c>
      <c r="L5636" s="217">
        <v>10</v>
      </c>
      <c r="M5636" s="217">
        <v>231.90527119938901</v>
      </c>
      <c r="N5636" s="217">
        <v>4.3121055197585996</v>
      </c>
      <c r="O5636" s="217">
        <v>4.3121055197585996</v>
      </c>
      <c r="P5636" s="217">
        <v>0</v>
      </c>
      <c r="Q5636" s="217">
        <v>4.3121055197585996</v>
      </c>
      <c r="R5636" s="217">
        <v>4.3121055197585996</v>
      </c>
      <c r="S5636" s="217">
        <v>0</v>
      </c>
      <c r="T5636" s="217">
        <v>4.3121055197585996</v>
      </c>
      <c r="U5636" s="217">
        <v>4.3121055197585996</v>
      </c>
      <c r="V5636" s="217">
        <v>0</v>
      </c>
      <c r="W5636" s="217">
        <v>4.3121055197585996</v>
      </c>
      <c r="X5636" s="217">
        <v>4.3121055197585996</v>
      </c>
      <c r="Y5636" s="217">
        <v>0</v>
      </c>
    </row>
    <row r="5637" spans="2:25">
      <c r="B5637" s="217" t="s">
        <v>5805</v>
      </c>
      <c r="C5637" s="217" t="s">
        <v>169</v>
      </c>
      <c r="D5637" s="217" t="s">
        <v>28</v>
      </c>
      <c r="E5637" s="217" t="s">
        <v>87</v>
      </c>
      <c r="F5637" s="217" t="s">
        <v>5</v>
      </c>
      <c r="G5637" s="217" t="s">
        <v>10</v>
      </c>
      <c r="H5637" s="217" t="s">
        <v>176</v>
      </c>
      <c r="I5637" s="217">
        <v>3</v>
      </c>
      <c r="J5637" s="217">
        <v>3</v>
      </c>
      <c r="K5637" s="217">
        <v>0</v>
      </c>
      <c r="L5637" s="217">
        <v>8</v>
      </c>
      <c r="M5637" s="217">
        <v>354.68601986249001</v>
      </c>
      <c r="N5637" s="217">
        <v>8.4581850763756705</v>
      </c>
      <c r="O5637" s="217">
        <v>8.4581850763756705</v>
      </c>
      <c r="P5637" s="217">
        <v>0</v>
      </c>
      <c r="Q5637" s="217">
        <v>8.4581850763756705</v>
      </c>
      <c r="R5637" s="217">
        <v>8.4581850763756705</v>
      </c>
      <c r="S5637" s="217">
        <v>0</v>
      </c>
      <c r="T5637" s="217">
        <v>8.4581850763756705</v>
      </c>
      <c r="U5637" s="217">
        <v>8.4581850763756705</v>
      </c>
      <c r="V5637" s="217">
        <v>0</v>
      </c>
      <c r="W5637" s="217">
        <v>8.4581850763756705</v>
      </c>
      <c r="X5637" s="217">
        <v>8.4581850763756705</v>
      </c>
      <c r="Y5637" s="217">
        <v>0</v>
      </c>
    </row>
    <row r="5638" spans="2:25">
      <c r="B5638" s="217" t="s">
        <v>5806</v>
      </c>
      <c r="C5638" s="217" t="s">
        <v>169</v>
      </c>
      <c r="D5638" s="217" t="s">
        <v>28</v>
      </c>
      <c r="E5638" s="217" t="s">
        <v>87</v>
      </c>
      <c r="F5638" s="217" t="s">
        <v>5</v>
      </c>
      <c r="G5638" s="217" t="s">
        <v>10</v>
      </c>
      <c r="H5638" s="217" t="s">
        <v>178</v>
      </c>
      <c r="I5638" s="217">
        <v>17</v>
      </c>
      <c r="J5638" s="217">
        <v>17</v>
      </c>
      <c r="K5638" s="217">
        <v>0</v>
      </c>
      <c r="L5638" s="217">
        <v>31</v>
      </c>
      <c r="M5638" s="217">
        <v>942.27960275019097</v>
      </c>
      <c r="N5638" s="217">
        <v>18.041354127143201</v>
      </c>
      <c r="O5638" s="217">
        <v>18.041354127143201</v>
      </c>
      <c r="P5638" s="217">
        <v>0</v>
      </c>
      <c r="Q5638" s="217">
        <v>18.041354127143201</v>
      </c>
      <c r="R5638" s="217">
        <v>18.041354127143201</v>
      </c>
      <c r="S5638" s="217">
        <v>0</v>
      </c>
      <c r="T5638" s="217">
        <v>18.041354127143201</v>
      </c>
      <c r="U5638" s="217">
        <v>18.041354127143201</v>
      </c>
      <c r="V5638" s="217">
        <v>0</v>
      </c>
      <c r="W5638" s="217">
        <v>18.041354127143201</v>
      </c>
      <c r="X5638" s="217">
        <v>18.041354127143201</v>
      </c>
      <c r="Y5638" s="217">
        <v>0</v>
      </c>
    </row>
    <row r="5639" spans="2:25">
      <c r="B5639" s="217" t="s">
        <v>5807</v>
      </c>
      <c r="C5639" s="217" t="s">
        <v>169</v>
      </c>
      <c r="D5639" s="217" t="s">
        <v>28</v>
      </c>
      <c r="E5639" s="217" t="s">
        <v>87</v>
      </c>
      <c r="F5639" s="217" t="s">
        <v>5</v>
      </c>
      <c r="G5639" s="217" t="s">
        <v>10</v>
      </c>
      <c r="H5639" s="217" t="s">
        <v>5</v>
      </c>
      <c r="I5639" s="217">
        <v>21</v>
      </c>
      <c r="J5639" s="217">
        <v>21</v>
      </c>
      <c r="K5639" s="217">
        <v>0</v>
      </c>
      <c r="L5639" s="217">
        <v>50</v>
      </c>
      <c r="M5639" s="217">
        <v>1640</v>
      </c>
      <c r="N5639" s="217">
        <v>12.8048780487805</v>
      </c>
      <c r="O5639" s="217">
        <v>12.8048780487805</v>
      </c>
      <c r="P5639" s="217">
        <v>0</v>
      </c>
      <c r="Q5639" s="217">
        <v>12.8048780487805</v>
      </c>
      <c r="R5639" s="217">
        <v>12.8048780487805</v>
      </c>
      <c r="S5639" s="217">
        <v>0</v>
      </c>
      <c r="T5639" s="217">
        <v>12.8048780487805</v>
      </c>
      <c r="U5639" s="217">
        <v>12.8048780487805</v>
      </c>
      <c r="V5639" s="217">
        <v>0</v>
      </c>
      <c r="W5639" s="217">
        <v>12.8048780487805</v>
      </c>
      <c r="X5639" s="217">
        <v>12.8048780487805</v>
      </c>
      <c r="Y5639" s="217">
        <v>0</v>
      </c>
    </row>
    <row r="5640" spans="2:25">
      <c r="B5640" s="217" t="s">
        <v>5808</v>
      </c>
      <c r="C5640" s="217" t="s">
        <v>169</v>
      </c>
      <c r="D5640" s="217" t="s">
        <v>28</v>
      </c>
      <c r="E5640" s="217" t="s">
        <v>87</v>
      </c>
      <c r="F5640" s="217" t="s">
        <v>12</v>
      </c>
      <c r="G5640" s="217" t="s">
        <v>49</v>
      </c>
      <c r="H5640" s="217" t="s">
        <v>170</v>
      </c>
      <c r="I5640" s="217">
        <v>1</v>
      </c>
      <c r="J5640" s="217">
        <v>1</v>
      </c>
      <c r="K5640" s="217">
        <v>0</v>
      </c>
      <c r="L5640" s="217">
        <v>2</v>
      </c>
      <c r="M5640" s="217">
        <v>82.105263157894697</v>
      </c>
      <c r="N5640" s="217">
        <v>12.1794871794872</v>
      </c>
      <c r="O5640" s="217">
        <v>12.1794871794872</v>
      </c>
      <c r="P5640" s="217">
        <v>0</v>
      </c>
      <c r="Q5640" s="217">
        <v>12.1794871794872</v>
      </c>
      <c r="R5640" s="217">
        <v>12.1794871794872</v>
      </c>
      <c r="S5640" s="217">
        <v>0</v>
      </c>
      <c r="T5640" s="217">
        <v>12.1794871794872</v>
      </c>
      <c r="U5640" s="217">
        <v>12.1794871794872</v>
      </c>
      <c r="V5640" s="217">
        <v>0</v>
      </c>
      <c r="W5640" s="217">
        <v>12.1794871794872</v>
      </c>
      <c r="X5640" s="217">
        <v>12.1794871794872</v>
      </c>
      <c r="Y5640" s="217">
        <v>0</v>
      </c>
    </row>
    <row r="5641" spans="2:25">
      <c r="B5641" s="217" t="s">
        <v>5809</v>
      </c>
      <c r="C5641" s="217" t="s">
        <v>169</v>
      </c>
      <c r="D5641" s="217" t="s">
        <v>28</v>
      </c>
      <c r="E5641" s="217" t="s">
        <v>87</v>
      </c>
      <c r="F5641" s="217" t="s">
        <v>12</v>
      </c>
      <c r="G5641" s="217" t="s">
        <v>49</v>
      </c>
      <c r="H5641" s="217" t="s">
        <v>172</v>
      </c>
      <c r="I5641" s="217">
        <v>0</v>
      </c>
      <c r="J5641" s="217">
        <v>0</v>
      </c>
      <c r="K5641" s="217">
        <v>0</v>
      </c>
      <c r="L5641" s="217">
        <v>2</v>
      </c>
      <c r="M5641" s="217">
        <v>153.947368421053</v>
      </c>
      <c r="N5641" s="217">
        <v>0</v>
      </c>
      <c r="O5641" s="217">
        <v>0</v>
      </c>
      <c r="P5641" s="217">
        <v>0</v>
      </c>
      <c r="Q5641" s="217">
        <v>0</v>
      </c>
      <c r="R5641" s="217">
        <v>0</v>
      </c>
      <c r="S5641" s="217">
        <v>0</v>
      </c>
      <c r="T5641" s="217">
        <v>0</v>
      </c>
      <c r="U5641" s="217">
        <v>0</v>
      </c>
      <c r="V5641" s="217">
        <v>0</v>
      </c>
      <c r="W5641" s="217">
        <v>0</v>
      </c>
      <c r="X5641" s="217">
        <v>0</v>
      </c>
      <c r="Y5641" s="217">
        <v>0</v>
      </c>
    </row>
    <row r="5642" spans="2:25">
      <c r="B5642" s="217" t="s">
        <v>5810</v>
      </c>
      <c r="C5642" s="217" t="s">
        <v>169</v>
      </c>
      <c r="D5642" s="217" t="s">
        <v>28</v>
      </c>
      <c r="E5642" s="217" t="s">
        <v>87</v>
      </c>
      <c r="F5642" s="217" t="s">
        <v>12</v>
      </c>
      <c r="G5642" s="217" t="s">
        <v>49</v>
      </c>
      <c r="H5642" s="217" t="s">
        <v>174</v>
      </c>
      <c r="I5642" s="217">
        <v>8</v>
      </c>
      <c r="J5642" s="217">
        <v>8</v>
      </c>
      <c r="K5642" s="217">
        <v>0</v>
      </c>
      <c r="L5642" s="217">
        <v>10</v>
      </c>
      <c r="M5642" s="217">
        <v>277.10526315789502</v>
      </c>
      <c r="N5642" s="217">
        <v>28.869895536562201</v>
      </c>
      <c r="O5642" s="217">
        <v>28.869895536562201</v>
      </c>
      <c r="P5642" s="217">
        <v>0</v>
      </c>
      <c r="Q5642" s="217">
        <v>28.869895536562201</v>
      </c>
      <c r="R5642" s="217">
        <v>28.869895536562201</v>
      </c>
      <c r="S5642" s="217">
        <v>0</v>
      </c>
      <c r="T5642" s="217">
        <v>28.869895536562201</v>
      </c>
      <c r="U5642" s="217">
        <v>28.869895536562201</v>
      </c>
      <c r="V5642" s="217">
        <v>0</v>
      </c>
      <c r="W5642" s="217">
        <v>28.869895536562201</v>
      </c>
      <c r="X5642" s="217">
        <v>28.869895536562201</v>
      </c>
      <c r="Y5642" s="217">
        <v>0</v>
      </c>
    </row>
    <row r="5643" spans="2:25">
      <c r="B5643" s="217" t="s">
        <v>5811</v>
      </c>
      <c r="C5643" s="217" t="s">
        <v>169</v>
      </c>
      <c r="D5643" s="217" t="s">
        <v>28</v>
      </c>
      <c r="E5643" s="217" t="s">
        <v>87</v>
      </c>
      <c r="F5643" s="217" t="s">
        <v>12</v>
      </c>
      <c r="G5643" s="217" t="s">
        <v>49</v>
      </c>
      <c r="H5643" s="217" t="s">
        <v>176</v>
      </c>
      <c r="I5643" s="217">
        <v>1</v>
      </c>
      <c r="J5643" s="217">
        <v>1</v>
      </c>
      <c r="K5643" s="217">
        <v>0</v>
      </c>
      <c r="L5643" s="217">
        <v>2</v>
      </c>
      <c r="M5643" s="217">
        <v>307.89473684210498</v>
      </c>
      <c r="N5643" s="217">
        <v>3.2478632478632501</v>
      </c>
      <c r="O5643" s="217">
        <v>3.2478632478632501</v>
      </c>
      <c r="P5643" s="217">
        <v>0</v>
      </c>
      <c r="Q5643" s="217">
        <v>3.2478632478632501</v>
      </c>
      <c r="R5643" s="217">
        <v>3.2478632478632501</v>
      </c>
      <c r="S5643" s="217">
        <v>0</v>
      </c>
      <c r="T5643" s="217">
        <v>3.2478632478632501</v>
      </c>
      <c r="U5643" s="217">
        <v>3.2478632478632501</v>
      </c>
      <c r="V5643" s="217">
        <v>0</v>
      </c>
      <c r="W5643" s="217">
        <v>3.2478632478632501</v>
      </c>
      <c r="X5643" s="217">
        <v>3.2478632478632501</v>
      </c>
      <c r="Y5643" s="217">
        <v>0</v>
      </c>
    </row>
    <row r="5644" spans="2:25">
      <c r="B5644" s="217" t="s">
        <v>5812</v>
      </c>
      <c r="C5644" s="217" t="s">
        <v>169</v>
      </c>
      <c r="D5644" s="217" t="s">
        <v>28</v>
      </c>
      <c r="E5644" s="217" t="s">
        <v>87</v>
      </c>
      <c r="F5644" s="217" t="s">
        <v>12</v>
      </c>
      <c r="G5644" s="217" t="s">
        <v>49</v>
      </c>
      <c r="H5644" s="217" t="s">
        <v>178</v>
      </c>
      <c r="I5644" s="217">
        <v>13</v>
      </c>
      <c r="J5644" s="217">
        <v>13</v>
      </c>
      <c r="K5644" s="217">
        <v>0</v>
      </c>
      <c r="L5644" s="217">
        <v>17</v>
      </c>
      <c r="M5644" s="217">
        <v>348.947368421053</v>
      </c>
      <c r="N5644" s="217">
        <v>37.254901960784302</v>
      </c>
      <c r="O5644" s="217">
        <v>37.254901960784302</v>
      </c>
      <c r="P5644" s="217">
        <v>0</v>
      </c>
      <c r="Q5644" s="217">
        <v>37.254901960784302</v>
      </c>
      <c r="R5644" s="217">
        <v>37.254901960784302</v>
      </c>
      <c r="S5644" s="217">
        <v>0</v>
      </c>
      <c r="T5644" s="217">
        <v>37.254901960784302</v>
      </c>
      <c r="U5644" s="217">
        <v>37.254901960784302</v>
      </c>
      <c r="V5644" s="217">
        <v>0</v>
      </c>
      <c r="W5644" s="217">
        <v>37.254901960784302</v>
      </c>
      <c r="X5644" s="217">
        <v>37.254901960784302</v>
      </c>
      <c r="Y5644" s="217">
        <v>0</v>
      </c>
    </row>
    <row r="5645" spans="2:25">
      <c r="B5645" s="217" t="s">
        <v>5813</v>
      </c>
      <c r="C5645" s="217" t="s">
        <v>169</v>
      </c>
      <c r="D5645" s="217" t="s">
        <v>28</v>
      </c>
      <c r="E5645" s="217" t="s">
        <v>87</v>
      </c>
      <c r="F5645" s="217" t="s">
        <v>12</v>
      </c>
      <c r="G5645" s="217" t="s">
        <v>49</v>
      </c>
      <c r="H5645" s="217" t="s">
        <v>5</v>
      </c>
      <c r="I5645" s="217">
        <v>23</v>
      </c>
      <c r="J5645" s="217">
        <v>23</v>
      </c>
      <c r="K5645" s="217">
        <v>0</v>
      </c>
      <c r="L5645" s="217">
        <v>33</v>
      </c>
      <c r="M5645" s="217">
        <v>1170</v>
      </c>
      <c r="N5645" s="217">
        <v>19.658119658119698</v>
      </c>
      <c r="O5645" s="217">
        <v>19.658119658119698</v>
      </c>
      <c r="P5645" s="217">
        <v>0</v>
      </c>
      <c r="Q5645" s="217">
        <v>19.658119658119698</v>
      </c>
      <c r="R5645" s="217">
        <v>19.658119658119698</v>
      </c>
      <c r="S5645" s="217">
        <v>0</v>
      </c>
      <c r="T5645" s="217">
        <v>19.658119658119698</v>
      </c>
      <c r="U5645" s="217">
        <v>19.658119658119698</v>
      </c>
      <c r="V5645" s="217">
        <v>0</v>
      </c>
      <c r="W5645" s="217">
        <v>19.658119658119698</v>
      </c>
      <c r="X5645" s="217">
        <v>19.658119658119698</v>
      </c>
      <c r="Y5645" s="217">
        <v>0</v>
      </c>
    </row>
    <row r="5646" spans="2:25">
      <c r="B5646" s="217" t="s">
        <v>5814</v>
      </c>
      <c r="C5646" s="217" t="s">
        <v>169</v>
      </c>
      <c r="D5646" s="217" t="s">
        <v>28</v>
      </c>
      <c r="E5646" s="217" t="s">
        <v>87</v>
      </c>
      <c r="F5646" s="217" t="s">
        <v>9</v>
      </c>
      <c r="G5646" s="217" t="s">
        <v>49</v>
      </c>
      <c r="H5646" s="217" t="s">
        <v>170</v>
      </c>
      <c r="I5646" s="217">
        <v>0</v>
      </c>
      <c r="J5646" s="217">
        <v>0</v>
      </c>
      <c r="K5646" s="217">
        <v>0</v>
      </c>
      <c r="L5646" s="217">
        <v>4</v>
      </c>
      <c r="M5646" s="217">
        <v>87.142857142857096</v>
      </c>
      <c r="N5646" s="217">
        <v>0</v>
      </c>
      <c r="O5646" s="217">
        <v>0</v>
      </c>
      <c r="P5646" s="217">
        <v>0</v>
      </c>
      <c r="Q5646" s="217">
        <v>0</v>
      </c>
      <c r="R5646" s="217">
        <v>0</v>
      </c>
      <c r="S5646" s="217">
        <v>0</v>
      </c>
      <c r="T5646" s="217">
        <v>0</v>
      </c>
      <c r="U5646" s="217">
        <v>0</v>
      </c>
      <c r="V5646" s="217">
        <v>0</v>
      </c>
      <c r="W5646" s="217">
        <v>0</v>
      </c>
      <c r="X5646" s="217">
        <v>0</v>
      </c>
      <c r="Y5646" s="217">
        <v>0</v>
      </c>
    </row>
    <row r="5647" spans="2:25">
      <c r="B5647" s="217" t="s">
        <v>5815</v>
      </c>
      <c r="C5647" s="217" t="s">
        <v>169</v>
      </c>
      <c r="D5647" s="217" t="s">
        <v>28</v>
      </c>
      <c r="E5647" s="217" t="s">
        <v>87</v>
      </c>
      <c r="F5647" s="217" t="s">
        <v>9</v>
      </c>
      <c r="G5647" s="217" t="s">
        <v>49</v>
      </c>
      <c r="H5647" s="217" t="s">
        <v>172</v>
      </c>
      <c r="I5647" s="217">
        <v>0</v>
      </c>
      <c r="J5647" s="217">
        <v>0</v>
      </c>
      <c r="K5647" s="217">
        <v>0</v>
      </c>
      <c r="L5647" s="217">
        <v>3</v>
      </c>
      <c r="M5647" s="217">
        <v>164.60317460317501</v>
      </c>
      <c r="N5647" s="217">
        <v>0</v>
      </c>
      <c r="O5647" s="217">
        <v>0</v>
      </c>
      <c r="P5647" s="217">
        <v>0</v>
      </c>
      <c r="Q5647" s="217">
        <v>0</v>
      </c>
      <c r="R5647" s="217">
        <v>0</v>
      </c>
      <c r="S5647" s="217">
        <v>0</v>
      </c>
      <c r="T5647" s="217">
        <v>0</v>
      </c>
      <c r="U5647" s="217">
        <v>0</v>
      </c>
      <c r="V5647" s="217">
        <v>0</v>
      </c>
      <c r="W5647" s="217">
        <v>0</v>
      </c>
      <c r="X5647" s="217">
        <v>0</v>
      </c>
      <c r="Y5647" s="217">
        <v>0</v>
      </c>
    </row>
    <row r="5648" spans="2:25">
      <c r="B5648" s="217" t="s">
        <v>5816</v>
      </c>
      <c r="C5648" s="217" t="s">
        <v>169</v>
      </c>
      <c r="D5648" s="217" t="s">
        <v>28</v>
      </c>
      <c r="E5648" s="217" t="s">
        <v>87</v>
      </c>
      <c r="F5648" s="217" t="s">
        <v>9</v>
      </c>
      <c r="G5648" s="217" t="s">
        <v>49</v>
      </c>
      <c r="H5648" s="217" t="s">
        <v>174</v>
      </c>
      <c r="I5648" s="217">
        <v>0</v>
      </c>
      <c r="J5648" s="217">
        <v>0</v>
      </c>
      <c r="K5648" s="217">
        <v>0</v>
      </c>
      <c r="L5648" s="217">
        <v>7</v>
      </c>
      <c r="M5648" s="217">
        <v>251.746031746032</v>
      </c>
      <c r="N5648" s="217">
        <v>0</v>
      </c>
      <c r="O5648" s="217">
        <v>0</v>
      </c>
      <c r="P5648" s="217">
        <v>0</v>
      </c>
      <c r="Q5648" s="217">
        <v>0</v>
      </c>
      <c r="R5648" s="217">
        <v>0</v>
      </c>
      <c r="S5648" s="217">
        <v>0</v>
      </c>
      <c r="T5648" s="217">
        <v>0</v>
      </c>
      <c r="U5648" s="217">
        <v>0</v>
      </c>
      <c r="V5648" s="217">
        <v>0</v>
      </c>
      <c r="W5648" s="217">
        <v>0</v>
      </c>
      <c r="X5648" s="217">
        <v>0</v>
      </c>
      <c r="Y5648" s="217">
        <v>0</v>
      </c>
    </row>
    <row r="5649" spans="2:25">
      <c r="B5649" s="217" t="s">
        <v>5817</v>
      </c>
      <c r="C5649" s="217" t="s">
        <v>169</v>
      </c>
      <c r="D5649" s="217" t="s">
        <v>28</v>
      </c>
      <c r="E5649" s="217" t="s">
        <v>87</v>
      </c>
      <c r="F5649" s="217" t="s">
        <v>9</v>
      </c>
      <c r="G5649" s="217" t="s">
        <v>49</v>
      </c>
      <c r="H5649" s="217" t="s">
        <v>176</v>
      </c>
      <c r="I5649" s="217">
        <v>0</v>
      </c>
      <c r="J5649" s="217">
        <v>0</v>
      </c>
      <c r="K5649" s="217">
        <v>0</v>
      </c>
      <c r="L5649" s="217">
        <v>3</v>
      </c>
      <c r="M5649" s="217">
        <v>348.57142857142901</v>
      </c>
      <c r="N5649" s="217">
        <v>0</v>
      </c>
      <c r="O5649" s="217">
        <v>0</v>
      </c>
      <c r="P5649" s="217">
        <v>0</v>
      </c>
      <c r="Q5649" s="217">
        <v>0</v>
      </c>
      <c r="R5649" s="217">
        <v>0</v>
      </c>
      <c r="S5649" s="217">
        <v>0</v>
      </c>
      <c r="T5649" s="217">
        <v>0</v>
      </c>
      <c r="U5649" s="217">
        <v>0</v>
      </c>
      <c r="V5649" s="217">
        <v>0</v>
      </c>
      <c r="W5649" s="217">
        <v>0</v>
      </c>
      <c r="X5649" s="217">
        <v>0</v>
      </c>
      <c r="Y5649" s="217">
        <v>0</v>
      </c>
    </row>
    <row r="5650" spans="2:25">
      <c r="B5650" s="217" t="s">
        <v>5818</v>
      </c>
      <c r="C5650" s="217" t="s">
        <v>169</v>
      </c>
      <c r="D5650" s="217" t="s">
        <v>28</v>
      </c>
      <c r="E5650" s="217" t="s">
        <v>87</v>
      </c>
      <c r="F5650" s="217" t="s">
        <v>9</v>
      </c>
      <c r="G5650" s="217" t="s">
        <v>49</v>
      </c>
      <c r="H5650" s="217" t="s">
        <v>178</v>
      </c>
      <c r="I5650" s="217">
        <v>6</v>
      </c>
      <c r="J5650" s="217">
        <v>6</v>
      </c>
      <c r="K5650" s="217">
        <v>0</v>
      </c>
      <c r="L5650" s="217">
        <v>13</v>
      </c>
      <c r="M5650" s="217">
        <v>367.93650793650801</v>
      </c>
      <c r="N5650" s="217">
        <v>16.3071613459879</v>
      </c>
      <c r="O5650" s="217">
        <v>16.3071613459879</v>
      </c>
      <c r="P5650" s="217">
        <v>0</v>
      </c>
      <c r="Q5650" s="217">
        <v>16.3071613459879</v>
      </c>
      <c r="R5650" s="217">
        <v>16.3071613459879</v>
      </c>
      <c r="S5650" s="217">
        <v>0</v>
      </c>
      <c r="T5650" s="217">
        <v>16.3071613459879</v>
      </c>
      <c r="U5650" s="217">
        <v>16.3071613459879</v>
      </c>
      <c r="V5650" s="217">
        <v>0</v>
      </c>
      <c r="W5650" s="217">
        <v>16.3071613459879</v>
      </c>
      <c r="X5650" s="217">
        <v>16.3071613459879</v>
      </c>
      <c r="Y5650" s="217">
        <v>0</v>
      </c>
    </row>
    <row r="5651" spans="2:25">
      <c r="B5651" s="217" t="s">
        <v>5819</v>
      </c>
      <c r="C5651" s="217" t="s">
        <v>169</v>
      </c>
      <c r="D5651" s="217" t="s">
        <v>28</v>
      </c>
      <c r="E5651" s="217" t="s">
        <v>87</v>
      </c>
      <c r="F5651" s="217" t="s">
        <v>9</v>
      </c>
      <c r="G5651" s="217" t="s">
        <v>49</v>
      </c>
      <c r="H5651" s="217" t="s">
        <v>5</v>
      </c>
      <c r="I5651" s="217">
        <v>6</v>
      </c>
      <c r="J5651" s="217">
        <v>6</v>
      </c>
      <c r="K5651" s="217">
        <v>0</v>
      </c>
      <c r="L5651" s="217">
        <v>30</v>
      </c>
      <c r="M5651" s="217">
        <v>1220</v>
      </c>
      <c r="N5651" s="217">
        <v>4.9180327868852496</v>
      </c>
      <c r="O5651" s="217">
        <v>4.9180327868852496</v>
      </c>
      <c r="P5651" s="217">
        <v>0</v>
      </c>
      <c r="Q5651" s="217">
        <v>4.9180327868852496</v>
      </c>
      <c r="R5651" s="217">
        <v>4.9180327868852496</v>
      </c>
      <c r="S5651" s="217">
        <v>0</v>
      </c>
      <c r="T5651" s="217">
        <v>4.9180327868852496</v>
      </c>
      <c r="U5651" s="217">
        <v>4.9180327868852496</v>
      </c>
      <c r="V5651" s="217">
        <v>0</v>
      </c>
      <c r="W5651" s="217">
        <v>4.9180327868852496</v>
      </c>
      <c r="X5651" s="217">
        <v>4.9180327868852496</v>
      </c>
      <c r="Y5651" s="217">
        <v>0</v>
      </c>
    </row>
    <row r="5652" spans="2:25">
      <c r="B5652" s="217" t="s">
        <v>5820</v>
      </c>
      <c r="C5652" s="217" t="s">
        <v>169</v>
      </c>
      <c r="D5652" s="217" t="s">
        <v>28</v>
      </c>
      <c r="E5652" s="217" t="s">
        <v>87</v>
      </c>
      <c r="F5652" s="217" t="s">
        <v>5</v>
      </c>
      <c r="G5652" s="217" t="s">
        <v>49</v>
      </c>
      <c r="H5652" s="217" t="s">
        <v>170</v>
      </c>
      <c r="I5652" s="217">
        <v>1</v>
      </c>
      <c r="J5652" s="217">
        <v>1</v>
      </c>
      <c r="K5652" s="217">
        <v>0</v>
      </c>
      <c r="L5652" s="217">
        <v>6</v>
      </c>
      <c r="M5652" s="217">
        <v>169.24812030075199</v>
      </c>
      <c r="N5652" s="217">
        <v>5.9084851177254603</v>
      </c>
      <c r="O5652" s="217">
        <v>5.9084851177254603</v>
      </c>
      <c r="P5652" s="217">
        <v>0</v>
      </c>
      <c r="Q5652" s="217">
        <v>5.9084851177254603</v>
      </c>
      <c r="R5652" s="217">
        <v>5.9084851177254603</v>
      </c>
      <c r="S5652" s="217">
        <v>0</v>
      </c>
      <c r="T5652" s="217">
        <v>5.9084851177254603</v>
      </c>
      <c r="U5652" s="217">
        <v>5.9084851177254603</v>
      </c>
      <c r="V5652" s="217">
        <v>0</v>
      </c>
      <c r="W5652" s="217">
        <v>5.9084851177254603</v>
      </c>
      <c r="X5652" s="217">
        <v>5.9084851177254603</v>
      </c>
      <c r="Y5652" s="217">
        <v>0</v>
      </c>
    </row>
    <row r="5653" spans="2:25">
      <c r="B5653" s="217" t="s">
        <v>5821</v>
      </c>
      <c r="C5653" s="217" t="s">
        <v>169</v>
      </c>
      <c r="D5653" s="217" t="s">
        <v>28</v>
      </c>
      <c r="E5653" s="217" t="s">
        <v>87</v>
      </c>
      <c r="F5653" s="217" t="s">
        <v>5</v>
      </c>
      <c r="G5653" s="217" t="s">
        <v>49</v>
      </c>
      <c r="H5653" s="217" t="s">
        <v>172</v>
      </c>
      <c r="I5653" s="217">
        <v>0</v>
      </c>
      <c r="J5653" s="217">
        <v>0</v>
      </c>
      <c r="K5653" s="217">
        <v>0</v>
      </c>
      <c r="L5653" s="217">
        <v>5</v>
      </c>
      <c r="M5653" s="217">
        <v>318.55054302422701</v>
      </c>
      <c r="N5653" s="217">
        <v>0</v>
      </c>
      <c r="O5653" s="217">
        <v>0</v>
      </c>
      <c r="P5653" s="217">
        <v>0</v>
      </c>
      <c r="Q5653" s="217">
        <v>0</v>
      </c>
      <c r="R5653" s="217">
        <v>0</v>
      </c>
      <c r="S5653" s="217">
        <v>0</v>
      </c>
      <c r="T5653" s="217">
        <v>0</v>
      </c>
      <c r="U5653" s="217">
        <v>0</v>
      </c>
      <c r="V5653" s="217">
        <v>0</v>
      </c>
      <c r="W5653" s="217">
        <v>0</v>
      </c>
      <c r="X5653" s="217">
        <v>0</v>
      </c>
      <c r="Y5653" s="217">
        <v>0</v>
      </c>
    </row>
    <row r="5654" spans="2:25">
      <c r="B5654" s="217" t="s">
        <v>5822</v>
      </c>
      <c r="C5654" s="217" t="s">
        <v>169</v>
      </c>
      <c r="D5654" s="217" t="s">
        <v>28</v>
      </c>
      <c r="E5654" s="217" t="s">
        <v>87</v>
      </c>
      <c r="F5654" s="217" t="s">
        <v>5</v>
      </c>
      <c r="G5654" s="217" t="s">
        <v>49</v>
      </c>
      <c r="H5654" s="217" t="s">
        <v>174</v>
      </c>
      <c r="I5654" s="217">
        <v>8</v>
      </c>
      <c r="J5654" s="217">
        <v>8</v>
      </c>
      <c r="K5654" s="217">
        <v>0</v>
      </c>
      <c r="L5654" s="217">
        <v>17</v>
      </c>
      <c r="M5654" s="217">
        <v>528.85129490392603</v>
      </c>
      <c r="N5654" s="217">
        <v>15.1271256723562</v>
      </c>
      <c r="O5654" s="217">
        <v>15.1271256723562</v>
      </c>
      <c r="P5654" s="217">
        <v>0</v>
      </c>
      <c r="Q5654" s="217">
        <v>15.1271256723562</v>
      </c>
      <c r="R5654" s="217">
        <v>15.1271256723562</v>
      </c>
      <c r="S5654" s="217">
        <v>0</v>
      </c>
      <c r="T5654" s="217">
        <v>15.1271256723562</v>
      </c>
      <c r="U5654" s="217">
        <v>15.1271256723562</v>
      </c>
      <c r="V5654" s="217">
        <v>0</v>
      </c>
      <c r="W5654" s="217">
        <v>15.1271256723562</v>
      </c>
      <c r="X5654" s="217">
        <v>15.1271256723562</v>
      </c>
      <c r="Y5654" s="217">
        <v>0</v>
      </c>
    </row>
    <row r="5655" spans="2:25">
      <c r="B5655" s="217" t="s">
        <v>5823</v>
      </c>
      <c r="C5655" s="217" t="s">
        <v>169</v>
      </c>
      <c r="D5655" s="217" t="s">
        <v>28</v>
      </c>
      <c r="E5655" s="217" t="s">
        <v>87</v>
      </c>
      <c r="F5655" s="217" t="s">
        <v>5</v>
      </c>
      <c r="G5655" s="217" t="s">
        <v>49</v>
      </c>
      <c r="H5655" s="217" t="s">
        <v>176</v>
      </c>
      <c r="I5655" s="217">
        <v>1</v>
      </c>
      <c r="J5655" s="217">
        <v>1</v>
      </c>
      <c r="K5655" s="217">
        <v>0</v>
      </c>
      <c r="L5655" s="217">
        <v>5</v>
      </c>
      <c r="M5655" s="217">
        <v>656.46616541353399</v>
      </c>
      <c r="N5655" s="217">
        <v>1.5233077539800699</v>
      </c>
      <c r="O5655" s="217">
        <v>1.5233077539800699</v>
      </c>
      <c r="P5655" s="217">
        <v>0</v>
      </c>
      <c r="Q5655" s="217">
        <v>1.5233077539800699</v>
      </c>
      <c r="R5655" s="217">
        <v>1.5233077539800699</v>
      </c>
      <c r="S5655" s="217">
        <v>0</v>
      </c>
      <c r="T5655" s="217">
        <v>1.5233077539800699</v>
      </c>
      <c r="U5655" s="217">
        <v>1.5233077539800699</v>
      </c>
      <c r="V5655" s="217">
        <v>0</v>
      </c>
      <c r="W5655" s="217">
        <v>1.5233077539800699</v>
      </c>
      <c r="X5655" s="217">
        <v>1.5233077539800699</v>
      </c>
      <c r="Y5655" s="217">
        <v>0</v>
      </c>
    </row>
    <row r="5656" spans="2:25">
      <c r="B5656" s="217" t="s">
        <v>5824</v>
      </c>
      <c r="C5656" s="217" t="s">
        <v>169</v>
      </c>
      <c r="D5656" s="217" t="s">
        <v>28</v>
      </c>
      <c r="E5656" s="217" t="s">
        <v>87</v>
      </c>
      <c r="F5656" s="217" t="s">
        <v>5</v>
      </c>
      <c r="G5656" s="217" t="s">
        <v>49</v>
      </c>
      <c r="H5656" s="217" t="s">
        <v>178</v>
      </c>
      <c r="I5656" s="217">
        <v>19</v>
      </c>
      <c r="J5656" s="217">
        <v>19</v>
      </c>
      <c r="K5656" s="217">
        <v>0</v>
      </c>
      <c r="L5656" s="217">
        <v>30</v>
      </c>
      <c r="M5656" s="217">
        <v>716.88387635755998</v>
      </c>
      <c r="N5656" s="217">
        <v>26.503595110184001</v>
      </c>
      <c r="O5656" s="217">
        <v>26.503595110184001</v>
      </c>
      <c r="P5656" s="217">
        <v>0</v>
      </c>
      <c r="Q5656" s="217">
        <v>26.503595110184001</v>
      </c>
      <c r="R5656" s="217">
        <v>26.503595110184001</v>
      </c>
      <c r="S5656" s="217">
        <v>0</v>
      </c>
      <c r="T5656" s="217">
        <v>26.503595110184001</v>
      </c>
      <c r="U5656" s="217">
        <v>26.503595110184001</v>
      </c>
      <c r="V5656" s="217">
        <v>0</v>
      </c>
      <c r="W5656" s="217">
        <v>26.503595110184001</v>
      </c>
      <c r="X5656" s="217">
        <v>26.503595110184001</v>
      </c>
      <c r="Y5656" s="217">
        <v>0</v>
      </c>
    </row>
    <row r="5657" spans="2:25">
      <c r="B5657" s="217" t="s">
        <v>5825</v>
      </c>
      <c r="C5657" s="217" t="s">
        <v>169</v>
      </c>
      <c r="D5657" s="217" t="s">
        <v>28</v>
      </c>
      <c r="E5657" s="217" t="s">
        <v>87</v>
      </c>
      <c r="F5657" s="217" t="s">
        <v>5</v>
      </c>
      <c r="G5657" s="217" t="s">
        <v>49</v>
      </c>
      <c r="H5657" s="217" t="s">
        <v>5</v>
      </c>
      <c r="I5657" s="217">
        <v>29</v>
      </c>
      <c r="J5657" s="217">
        <v>29</v>
      </c>
      <c r="K5657" s="217">
        <v>0</v>
      </c>
      <c r="L5657" s="217">
        <v>63</v>
      </c>
      <c r="M5657" s="217">
        <v>2390</v>
      </c>
      <c r="N5657" s="217">
        <v>12.1338912133891</v>
      </c>
      <c r="O5657" s="217">
        <v>12.1338912133891</v>
      </c>
      <c r="P5657" s="217">
        <v>0</v>
      </c>
      <c r="Q5657" s="217">
        <v>12.1338912133891</v>
      </c>
      <c r="R5657" s="217">
        <v>12.1338912133891</v>
      </c>
      <c r="S5657" s="217">
        <v>0</v>
      </c>
      <c r="T5657" s="217">
        <v>12.1338912133891</v>
      </c>
      <c r="U5657" s="217">
        <v>12.1338912133891</v>
      </c>
      <c r="V5657" s="217">
        <v>0</v>
      </c>
      <c r="W5657" s="217">
        <v>12.1338912133891</v>
      </c>
      <c r="X5657" s="217">
        <v>12.1338912133891</v>
      </c>
      <c r="Y5657" s="217">
        <v>0</v>
      </c>
    </row>
    <row r="5658" spans="2:25">
      <c r="B5658" s="217" t="s">
        <v>5826</v>
      </c>
      <c r="C5658" s="217" t="s">
        <v>169</v>
      </c>
      <c r="D5658" s="217" t="s">
        <v>28</v>
      </c>
      <c r="E5658" s="217" t="s">
        <v>87</v>
      </c>
      <c r="F5658" s="217" t="s">
        <v>12</v>
      </c>
      <c r="G5658" s="217" t="s">
        <v>13</v>
      </c>
      <c r="H5658" s="217" t="s">
        <v>170</v>
      </c>
      <c r="I5658" s="217">
        <v>1</v>
      </c>
      <c r="J5658" s="217">
        <v>1</v>
      </c>
      <c r="K5658" s="217">
        <v>0</v>
      </c>
      <c r="L5658" s="217">
        <v>0</v>
      </c>
      <c r="M5658" s="217">
        <v>0</v>
      </c>
    </row>
    <row r="5659" spans="2:25">
      <c r="B5659" s="217" t="s">
        <v>5827</v>
      </c>
      <c r="C5659" s="217" t="s">
        <v>169</v>
      </c>
      <c r="D5659" s="217" t="s">
        <v>28</v>
      </c>
      <c r="E5659" s="217" t="s">
        <v>87</v>
      </c>
      <c r="F5659" s="217" t="s">
        <v>12</v>
      </c>
      <c r="G5659" s="217" t="s">
        <v>13</v>
      </c>
      <c r="H5659" s="217" t="s">
        <v>172</v>
      </c>
      <c r="I5659" s="217">
        <v>0</v>
      </c>
      <c r="J5659" s="217">
        <v>0</v>
      </c>
      <c r="K5659" s="217">
        <v>0</v>
      </c>
      <c r="L5659" s="217">
        <v>0</v>
      </c>
      <c r="M5659" s="217">
        <v>0</v>
      </c>
    </row>
    <row r="5660" spans="2:25">
      <c r="B5660" s="217" t="s">
        <v>5828</v>
      </c>
      <c r="C5660" s="217" t="s">
        <v>169</v>
      </c>
      <c r="D5660" s="217" t="s">
        <v>28</v>
      </c>
      <c r="E5660" s="217" t="s">
        <v>87</v>
      </c>
      <c r="F5660" s="217" t="s">
        <v>12</v>
      </c>
      <c r="G5660" s="217" t="s">
        <v>13</v>
      </c>
      <c r="H5660" s="217" t="s">
        <v>174</v>
      </c>
      <c r="I5660" s="217">
        <v>0</v>
      </c>
      <c r="J5660" s="217">
        <v>0</v>
      </c>
      <c r="K5660" s="217">
        <v>0</v>
      </c>
      <c r="L5660" s="217">
        <v>0</v>
      </c>
      <c r="M5660" s="217">
        <v>23.076923076923102</v>
      </c>
      <c r="N5660" s="217">
        <v>0</v>
      </c>
      <c r="O5660" s="217">
        <v>0</v>
      </c>
      <c r="P5660" s="217">
        <v>0</v>
      </c>
      <c r="Q5660" s="217">
        <v>0</v>
      </c>
      <c r="R5660" s="217">
        <v>0</v>
      </c>
      <c r="S5660" s="217">
        <v>0</v>
      </c>
      <c r="T5660" s="217">
        <v>0</v>
      </c>
      <c r="U5660" s="217">
        <v>0</v>
      </c>
      <c r="V5660" s="217">
        <v>0</v>
      </c>
      <c r="W5660" s="217">
        <v>0</v>
      </c>
      <c r="X5660" s="217">
        <v>0</v>
      </c>
      <c r="Y5660" s="217">
        <v>0</v>
      </c>
    </row>
    <row r="5661" spans="2:25">
      <c r="B5661" s="217" t="s">
        <v>5829</v>
      </c>
      <c r="C5661" s="217" t="s">
        <v>169</v>
      </c>
      <c r="D5661" s="217" t="s">
        <v>28</v>
      </c>
      <c r="E5661" s="217" t="s">
        <v>87</v>
      </c>
      <c r="F5661" s="217" t="s">
        <v>12</v>
      </c>
      <c r="G5661" s="217" t="s">
        <v>13</v>
      </c>
      <c r="H5661" s="217" t="s">
        <v>176</v>
      </c>
      <c r="I5661" s="217">
        <v>0</v>
      </c>
      <c r="J5661" s="217">
        <v>0</v>
      </c>
      <c r="K5661" s="217">
        <v>0</v>
      </c>
      <c r="L5661" s="217">
        <v>0</v>
      </c>
      <c r="M5661" s="217">
        <v>15.384615384615399</v>
      </c>
      <c r="N5661" s="217">
        <v>0</v>
      </c>
      <c r="O5661" s="217">
        <v>0</v>
      </c>
      <c r="P5661" s="217">
        <v>0</v>
      </c>
      <c r="Q5661" s="217">
        <v>0</v>
      </c>
      <c r="R5661" s="217">
        <v>0</v>
      </c>
      <c r="S5661" s="217">
        <v>0</v>
      </c>
      <c r="T5661" s="217">
        <v>0</v>
      </c>
      <c r="U5661" s="217">
        <v>0</v>
      </c>
      <c r="V5661" s="217">
        <v>0</v>
      </c>
      <c r="W5661" s="217">
        <v>0</v>
      </c>
      <c r="X5661" s="217">
        <v>0</v>
      </c>
      <c r="Y5661" s="217">
        <v>0</v>
      </c>
    </row>
    <row r="5662" spans="2:25">
      <c r="B5662" s="217" t="s">
        <v>5830</v>
      </c>
      <c r="C5662" s="217" t="s">
        <v>169</v>
      </c>
      <c r="D5662" s="217" t="s">
        <v>28</v>
      </c>
      <c r="E5662" s="217" t="s">
        <v>87</v>
      </c>
      <c r="F5662" s="217" t="s">
        <v>12</v>
      </c>
      <c r="G5662" s="217" t="s">
        <v>13</v>
      </c>
      <c r="H5662" s="217" t="s">
        <v>178</v>
      </c>
      <c r="I5662" s="217">
        <v>0</v>
      </c>
      <c r="J5662" s="217">
        <v>0</v>
      </c>
      <c r="K5662" s="217">
        <v>0</v>
      </c>
      <c r="L5662" s="217">
        <v>1</v>
      </c>
      <c r="M5662" s="217">
        <v>61.538461538461497</v>
      </c>
      <c r="N5662" s="217">
        <v>0</v>
      </c>
      <c r="O5662" s="217">
        <v>0</v>
      </c>
      <c r="P5662" s="217">
        <v>0</v>
      </c>
      <c r="Q5662" s="217">
        <v>0</v>
      </c>
      <c r="R5662" s="217">
        <v>0</v>
      </c>
      <c r="S5662" s="217">
        <v>0</v>
      </c>
      <c r="T5662" s="217">
        <v>0</v>
      </c>
      <c r="U5662" s="217">
        <v>0</v>
      </c>
      <c r="V5662" s="217">
        <v>0</v>
      </c>
      <c r="W5662" s="217">
        <v>0</v>
      </c>
      <c r="X5662" s="217">
        <v>0</v>
      </c>
      <c r="Y5662" s="217">
        <v>0</v>
      </c>
    </row>
    <row r="5663" spans="2:25">
      <c r="B5663" s="217" t="s">
        <v>5831</v>
      </c>
      <c r="C5663" s="217" t="s">
        <v>169</v>
      </c>
      <c r="D5663" s="217" t="s">
        <v>28</v>
      </c>
      <c r="E5663" s="217" t="s">
        <v>87</v>
      </c>
      <c r="F5663" s="217" t="s">
        <v>12</v>
      </c>
      <c r="G5663" s="217" t="s">
        <v>13</v>
      </c>
      <c r="H5663" s="217" t="s">
        <v>5</v>
      </c>
      <c r="I5663" s="217">
        <v>1</v>
      </c>
      <c r="J5663" s="217">
        <v>1</v>
      </c>
      <c r="K5663" s="217">
        <v>0</v>
      </c>
      <c r="L5663" s="217">
        <v>1</v>
      </c>
      <c r="M5663" s="217">
        <v>100</v>
      </c>
      <c r="N5663" s="217">
        <v>10</v>
      </c>
      <c r="O5663" s="217">
        <v>10</v>
      </c>
      <c r="P5663" s="217">
        <v>0</v>
      </c>
      <c r="Q5663" s="217">
        <v>10</v>
      </c>
      <c r="R5663" s="217">
        <v>10</v>
      </c>
      <c r="S5663" s="217">
        <v>0</v>
      </c>
      <c r="T5663" s="217">
        <v>10</v>
      </c>
      <c r="U5663" s="217">
        <v>10</v>
      </c>
      <c r="V5663" s="217">
        <v>0</v>
      </c>
      <c r="W5663" s="217">
        <v>10</v>
      </c>
      <c r="X5663" s="217">
        <v>10</v>
      </c>
      <c r="Y5663" s="217">
        <v>0</v>
      </c>
    </row>
    <row r="5664" spans="2:25">
      <c r="B5664" s="217" t="s">
        <v>5832</v>
      </c>
      <c r="C5664" s="217" t="s">
        <v>169</v>
      </c>
      <c r="D5664" s="217" t="s">
        <v>28</v>
      </c>
      <c r="E5664" s="217" t="s">
        <v>87</v>
      </c>
      <c r="F5664" s="217" t="s">
        <v>9</v>
      </c>
      <c r="G5664" s="217" t="s">
        <v>13</v>
      </c>
      <c r="H5664" s="217" t="s">
        <v>170</v>
      </c>
      <c r="I5664" s="217">
        <v>0</v>
      </c>
      <c r="J5664" s="217">
        <v>0</v>
      </c>
      <c r="K5664" s="217">
        <v>0</v>
      </c>
      <c r="L5664" s="217">
        <v>0</v>
      </c>
      <c r="M5664" s="217">
        <v>6.6666666666666696</v>
      </c>
      <c r="N5664" s="217">
        <v>0</v>
      </c>
      <c r="O5664" s="217">
        <v>0</v>
      </c>
      <c r="P5664" s="217">
        <v>0</v>
      </c>
      <c r="Q5664" s="217">
        <v>0</v>
      </c>
      <c r="R5664" s="217">
        <v>0</v>
      </c>
      <c r="S5664" s="217">
        <v>0</v>
      </c>
      <c r="T5664" s="217">
        <v>0</v>
      </c>
      <c r="U5664" s="217">
        <v>0</v>
      </c>
      <c r="V5664" s="217">
        <v>0</v>
      </c>
      <c r="W5664" s="217">
        <v>0</v>
      </c>
      <c r="X5664" s="217">
        <v>0</v>
      </c>
      <c r="Y5664" s="217">
        <v>0</v>
      </c>
    </row>
    <row r="5665" spans="2:25">
      <c r="B5665" s="217" t="s">
        <v>5833</v>
      </c>
      <c r="C5665" s="217" t="s">
        <v>169</v>
      </c>
      <c r="D5665" s="217" t="s">
        <v>28</v>
      </c>
      <c r="E5665" s="217" t="s">
        <v>87</v>
      </c>
      <c r="F5665" s="217" t="s">
        <v>9</v>
      </c>
      <c r="G5665" s="217" t="s">
        <v>13</v>
      </c>
      <c r="H5665" s="217" t="s">
        <v>172</v>
      </c>
      <c r="I5665" s="217">
        <v>0</v>
      </c>
      <c r="J5665" s="217">
        <v>0</v>
      </c>
      <c r="K5665" s="217">
        <v>0</v>
      </c>
      <c r="L5665" s="217">
        <v>0</v>
      </c>
      <c r="M5665" s="217">
        <v>0</v>
      </c>
    </row>
    <row r="5666" spans="2:25">
      <c r="B5666" s="217" t="s">
        <v>5834</v>
      </c>
      <c r="C5666" s="217" t="s">
        <v>169</v>
      </c>
      <c r="D5666" s="217" t="s">
        <v>28</v>
      </c>
      <c r="E5666" s="217" t="s">
        <v>87</v>
      </c>
      <c r="F5666" s="217" t="s">
        <v>9</v>
      </c>
      <c r="G5666" s="217" t="s">
        <v>13</v>
      </c>
      <c r="H5666" s="217" t="s">
        <v>174</v>
      </c>
      <c r="I5666" s="217">
        <v>0</v>
      </c>
      <c r="J5666" s="217">
        <v>0</v>
      </c>
      <c r="K5666" s="217">
        <v>0</v>
      </c>
      <c r="L5666" s="217">
        <v>0</v>
      </c>
      <c r="M5666" s="217">
        <v>13.3333333333333</v>
      </c>
      <c r="N5666" s="217">
        <v>0</v>
      </c>
      <c r="O5666" s="217">
        <v>0</v>
      </c>
      <c r="P5666" s="217">
        <v>0</v>
      </c>
      <c r="Q5666" s="217">
        <v>0</v>
      </c>
      <c r="R5666" s="217">
        <v>0</v>
      </c>
      <c r="S5666" s="217">
        <v>0</v>
      </c>
      <c r="T5666" s="217">
        <v>0</v>
      </c>
      <c r="U5666" s="217">
        <v>0</v>
      </c>
      <c r="V5666" s="217">
        <v>0</v>
      </c>
      <c r="W5666" s="217">
        <v>0</v>
      </c>
      <c r="X5666" s="217">
        <v>0</v>
      </c>
      <c r="Y5666" s="217">
        <v>0</v>
      </c>
    </row>
    <row r="5667" spans="2:25">
      <c r="B5667" s="217" t="s">
        <v>5835</v>
      </c>
      <c r="C5667" s="217" t="s">
        <v>169</v>
      </c>
      <c r="D5667" s="217" t="s">
        <v>28</v>
      </c>
      <c r="E5667" s="217" t="s">
        <v>87</v>
      </c>
      <c r="F5667" s="217" t="s">
        <v>9</v>
      </c>
      <c r="G5667" s="217" t="s">
        <v>13</v>
      </c>
      <c r="H5667" s="217" t="s">
        <v>176</v>
      </c>
      <c r="I5667" s="217">
        <v>0</v>
      </c>
      <c r="J5667" s="217">
        <v>0</v>
      </c>
      <c r="K5667" s="217">
        <v>0</v>
      </c>
      <c r="L5667" s="217">
        <v>0</v>
      </c>
      <c r="M5667" s="217">
        <v>26.6666666666667</v>
      </c>
      <c r="N5667" s="217">
        <v>0</v>
      </c>
      <c r="O5667" s="217">
        <v>0</v>
      </c>
      <c r="P5667" s="217">
        <v>0</v>
      </c>
      <c r="Q5667" s="217">
        <v>0</v>
      </c>
      <c r="R5667" s="217">
        <v>0</v>
      </c>
      <c r="S5667" s="217">
        <v>0</v>
      </c>
      <c r="T5667" s="217">
        <v>0</v>
      </c>
      <c r="U5667" s="217">
        <v>0</v>
      </c>
      <c r="V5667" s="217">
        <v>0</v>
      </c>
      <c r="W5667" s="217">
        <v>0</v>
      </c>
      <c r="X5667" s="217">
        <v>0</v>
      </c>
      <c r="Y5667" s="217">
        <v>0</v>
      </c>
    </row>
    <row r="5668" spans="2:25">
      <c r="B5668" s="217" t="s">
        <v>5836</v>
      </c>
      <c r="C5668" s="217" t="s">
        <v>169</v>
      </c>
      <c r="D5668" s="217" t="s">
        <v>28</v>
      </c>
      <c r="E5668" s="217" t="s">
        <v>87</v>
      </c>
      <c r="F5668" s="217" t="s">
        <v>9</v>
      </c>
      <c r="G5668" s="217" t="s">
        <v>13</v>
      </c>
      <c r="H5668" s="217" t="s">
        <v>178</v>
      </c>
      <c r="I5668" s="217">
        <v>0</v>
      </c>
      <c r="J5668" s="217">
        <v>0</v>
      </c>
      <c r="K5668" s="217">
        <v>0</v>
      </c>
      <c r="L5668" s="217">
        <v>0</v>
      </c>
      <c r="M5668" s="217">
        <v>53.3333333333333</v>
      </c>
      <c r="N5668" s="217">
        <v>0</v>
      </c>
      <c r="O5668" s="217">
        <v>0</v>
      </c>
      <c r="P5668" s="217">
        <v>0</v>
      </c>
      <c r="Q5668" s="217">
        <v>0</v>
      </c>
      <c r="R5668" s="217">
        <v>0</v>
      </c>
      <c r="S5668" s="217">
        <v>0</v>
      </c>
      <c r="T5668" s="217">
        <v>0</v>
      </c>
      <c r="U5668" s="217">
        <v>0</v>
      </c>
      <c r="V5668" s="217">
        <v>0</v>
      </c>
      <c r="W5668" s="217">
        <v>0</v>
      </c>
      <c r="X5668" s="217">
        <v>0</v>
      </c>
      <c r="Y5668" s="217">
        <v>0</v>
      </c>
    </row>
    <row r="5669" spans="2:25">
      <c r="B5669" s="217" t="s">
        <v>5837</v>
      </c>
      <c r="C5669" s="217" t="s">
        <v>169</v>
      </c>
      <c r="D5669" s="217" t="s">
        <v>28</v>
      </c>
      <c r="E5669" s="217" t="s">
        <v>87</v>
      </c>
      <c r="F5669" s="217" t="s">
        <v>9</v>
      </c>
      <c r="G5669" s="217" t="s">
        <v>13</v>
      </c>
      <c r="H5669" s="217" t="s">
        <v>5</v>
      </c>
      <c r="I5669" s="217">
        <v>0</v>
      </c>
      <c r="J5669" s="217">
        <v>0</v>
      </c>
      <c r="K5669" s="217">
        <v>0</v>
      </c>
      <c r="L5669" s="217">
        <v>0</v>
      </c>
      <c r="M5669" s="217">
        <v>100</v>
      </c>
      <c r="N5669" s="217">
        <v>0</v>
      </c>
      <c r="O5669" s="217">
        <v>0</v>
      </c>
      <c r="P5669" s="217">
        <v>0</v>
      </c>
      <c r="Q5669" s="217">
        <v>0</v>
      </c>
      <c r="R5669" s="217">
        <v>0</v>
      </c>
      <c r="S5669" s="217">
        <v>0</v>
      </c>
      <c r="T5669" s="217">
        <v>0</v>
      </c>
      <c r="U5669" s="217">
        <v>0</v>
      </c>
      <c r="V5669" s="217">
        <v>0</v>
      </c>
      <c r="W5669" s="217">
        <v>0</v>
      </c>
      <c r="X5669" s="217">
        <v>0</v>
      </c>
      <c r="Y5669" s="217">
        <v>0</v>
      </c>
    </row>
    <row r="5670" spans="2:25">
      <c r="B5670" s="217" t="s">
        <v>5838</v>
      </c>
      <c r="C5670" s="217" t="s">
        <v>169</v>
      </c>
      <c r="D5670" s="217" t="s">
        <v>28</v>
      </c>
      <c r="E5670" s="217" t="s">
        <v>87</v>
      </c>
      <c r="F5670" s="217" t="s">
        <v>5</v>
      </c>
      <c r="G5670" s="217" t="s">
        <v>13</v>
      </c>
      <c r="H5670" s="217" t="s">
        <v>170</v>
      </c>
      <c r="I5670" s="217">
        <v>1</v>
      </c>
      <c r="J5670" s="217">
        <v>1</v>
      </c>
      <c r="K5670" s="217">
        <v>0</v>
      </c>
      <c r="L5670" s="217">
        <v>0</v>
      </c>
      <c r="M5670" s="217">
        <v>6.6666666666666696</v>
      </c>
      <c r="N5670" s="217">
        <v>150</v>
      </c>
      <c r="O5670" s="217">
        <v>150</v>
      </c>
      <c r="P5670" s="217">
        <v>0</v>
      </c>
      <c r="Q5670" s="217">
        <v>150</v>
      </c>
      <c r="R5670" s="217">
        <v>150</v>
      </c>
      <c r="S5670" s="217">
        <v>0</v>
      </c>
      <c r="T5670" s="217">
        <v>150</v>
      </c>
      <c r="U5670" s="217">
        <v>150</v>
      </c>
      <c r="V5670" s="217">
        <v>0</v>
      </c>
      <c r="W5670" s="217">
        <v>150</v>
      </c>
      <c r="X5670" s="217">
        <v>150</v>
      </c>
      <c r="Y5670" s="217">
        <v>0</v>
      </c>
    </row>
    <row r="5671" spans="2:25">
      <c r="B5671" s="217" t="s">
        <v>5839</v>
      </c>
      <c r="C5671" s="217" t="s">
        <v>169</v>
      </c>
      <c r="D5671" s="217" t="s">
        <v>28</v>
      </c>
      <c r="E5671" s="217" t="s">
        <v>87</v>
      </c>
      <c r="F5671" s="217" t="s">
        <v>5</v>
      </c>
      <c r="G5671" s="217" t="s">
        <v>13</v>
      </c>
      <c r="H5671" s="217" t="s">
        <v>172</v>
      </c>
      <c r="I5671" s="217">
        <v>0</v>
      </c>
      <c r="J5671" s="217">
        <v>0</v>
      </c>
      <c r="K5671" s="217">
        <v>0</v>
      </c>
      <c r="L5671" s="217">
        <v>0</v>
      </c>
      <c r="M5671" s="217">
        <v>0</v>
      </c>
    </row>
    <row r="5672" spans="2:25">
      <c r="B5672" s="217" t="s">
        <v>5840</v>
      </c>
      <c r="C5672" s="217" t="s">
        <v>169</v>
      </c>
      <c r="D5672" s="217" t="s">
        <v>28</v>
      </c>
      <c r="E5672" s="217" t="s">
        <v>87</v>
      </c>
      <c r="F5672" s="217" t="s">
        <v>5</v>
      </c>
      <c r="G5672" s="217" t="s">
        <v>13</v>
      </c>
      <c r="H5672" s="217" t="s">
        <v>174</v>
      </c>
      <c r="I5672" s="217">
        <v>0</v>
      </c>
      <c r="J5672" s="217">
        <v>0</v>
      </c>
      <c r="K5672" s="217">
        <v>0</v>
      </c>
      <c r="L5672" s="217">
        <v>0</v>
      </c>
      <c r="M5672" s="217">
        <v>36.410256410256402</v>
      </c>
      <c r="N5672" s="217">
        <v>0</v>
      </c>
      <c r="O5672" s="217">
        <v>0</v>
      </c>
      <c r="P5672" s="217">
        <v>0</v>
      </c>
      <c r="Q5672" s="217">
        <v>0</v>
      </c>
      <c r="R5672" s="217">
        <v>0</v>
      </c>
      <c r="S5672" s="217">
        <v>0</v>
      </c>
      <c r="T5672" s="217">
        <v>0</v>
      </c>
      <c r="U5672" s="217">
        <v>0</v>
      </c>
      <c r="V5672" s="217">
        <v>0</v>
      </c>
      <c r="W5672" s="217">
        <v>0</v>
      </c>
      <c r="X5672" s="217">
        <v>0</v>
      </c>
      <c r="Y5672" s="217">
        <v>0</v>
      </c>
    </row>
    <row r="5673" spans="2:25">
      <c r="B5673" s="217" t="s">
        <v>5841</v>
      </c>
      <c r="C5673" s="217" t="s">
        <v>169</v>
      </c>
      <c r="D5673" s="217" t="s">
        <v>28</v>
      </c>
      <c r="E5673" s="217" t="s">
        <v>87</v>
      </c>
      <c r="F5673" s="217" t="s">
        <v>5</v>
      </c>
      <c r="G5673" s="217" t="s">
        <v>13</v>
      </c>
      <c r="H5673" s="217" t="s">
        <v>176</v>
      </c>
      <c r="I5673" s="217">
        <v>0</v>
      </c>
      <c r="J5673" s="217">
        <v>0</v>
      </c>
      <c r="K5673" s="217">
        <v>0</v>
      </c>
      <c r="L5673" s="217">
        <v>0</v>
      </c>
      <c r="M5673" s="217">
        <v>42.051282051282101</v>
      </c>
      <c r="N5673" s="217">
        <v>0</v>
      </c>
      <c r="O5673" s="217">
        <v>0</v>
      </c>
      <c r="P5673" s="217">
        <v>0</v>
      </c>
      <c r="Q5673" s="217">
        <v>0</v>
      </c>
      <c r="R5673" s="217">
        <v>0</v>
      </c>
      <c r="S5673" s="217">
        <v>0</v>
      </c>
      <c r="T5673" s="217">
        <v>0</v>
      </c>
      <c r="U5673" s="217">
        <v>0</v>
      </c>
      <c r="V5673" s="217">
        <v>0</v>
      </c>
      <c r="W5673" s="217">
        <v>0</v>
      </c>
      <c r="X5673" s="217">
        <v>0</v>
      </c>
      <c r="Y5673" s="217">
        <v>0</v>
      </c>
    </row>
    <row r="5674" spans="2:25">
      <c r="B5674" s="217" t="s">
        <v>5842</v>
      </c>
      <c r="C5674" s="217" t="s">
        <v>169</v>
      </c>
      <c r="D5674" s="217" t="s">
        <v>28</v>
      </c>
      <c r="E5674" s="217" t="s">
        <v>87</v>
      </c>
      <c r="F5674" s="217" t="s">
        <v>5</v>
      </c>
      <c r="G5674" s="217" t="s">
        <v>13</v>
      </c>
      <c r="H5674" s="217" t="s">
        <v>178</v>
      </c>
      <c r="I5674" s="217">
        <v>0</v>
      </c>
      <c r="J5674" s="217">
        <v>0</v>
      </c>
      <c r="K5674" s="217">
        <v>0</v>
      </c>
      <c r="L5674" s="217">
        <v>1</v>
      </c>
      <c r="M5674" s="217">
        <v>114.871794871795</v>
      </c>
      <c r="N5674" s="217">
        <v>0</v>
      </c>
      <c r="O5674" s="217">
        <v>0</v>
      </c>
      <c r="P5674" s="217">
        <v>0</v>
      </c>
      <c r="Q5674" s="217">
        <v>0</v>
      </c>
      <c r="R5674" s="217">
        <v>0</v>
      </c>
      <c r="S5674" s="217">
        <v>0</v>
      </c>
      <c r="T5674" s="217">
        <v>0</v>
      </c>
      <c r="U5674" s="217">
        <v>0</v>
      </c>
      <c r="V5674" s="217">
        <v>0</v>
      </c>
      <c r="W5674" s="217">
        <v>0</v>
      </c>
      <c r="X5674" s="217">
        <v>0</v>
      </c>
      <c r="Y5674" s="217">
        <v>0</v>
      </c>
    </row>
    <row r="5675" spans="2:25">
      <c r="B5675" s="217" t="s">
        <v>5843</v>
      </c>
      <c r="C5675" s="217" t="s">
        <v>169</v>
      </c>
      <c r="D5675" s="217" t="s">
        <v>28</v>
      </c>
      <c r="E5675" s="217" t="s">
        <v>87</v>
      </c>
      <c r="F5675" s="217" t="s">
        <v>5</v>
      </c>
      <c r="G5675" s="217" t="s">
        <v>13</v>
      </c>
      <c r="H5675" s="217" t="s">
        <v>5</v>
      </c>
      <c r="I5675" s="217">
        <v>1</v>
      </c>
      <c r="J5675" s="217">
        <v>1</v>
      </c>
      <c r="K5675" s="217">
        <v>0</v>
      </c>
      <c r="L5675" s="217">
        <v>1</v>
      </c>
      <c r="M5675" s="217">
        <v>200</v>
      </c>
      <c r="N5675" s="217">
        <v>5</v>
      </c>
      <c r="O5675" s="217">
        <v>5</v>
      </c>
      <c r="P5675" s="217">
        <v>0</v>
      </c>
      <c r="Q5675" s="217">
        <v>5</v>
      </c>
      <c r="R5675" s="217">
        <v>5</v>
      </c>
      <c r="S5675" s="217">
        <v>0</v>
      </c>
      <c r="T5675" s="217">
        <v>5</v>
      </c>
      <c r="U5675" s="217">
        <v>5</v>
      </c>
      <c r="V5675" s="217">
        <v>0</v>
      </c>
      <c r="W5675" s="217">
        <v>5</v>
      </c>
      <c r="X5675" s="217">
        <v>5</v>
      </c>
      <c r="Y5675" s="217">
        <v>0</v>
      </c>
    </row>
    <row r="5676" spans="2:25">
      <c r="B5676" s="217" t="s">
        <v>5844</v>
      </c>
      <c r="C5676" s="217" t="s">
        <v>169</v>
      </c>
      <c r="D5676" s="217" t="s">
        <v>28</v>
      </c>
      <c r="E5676" s="217" t="s">
        <v>87</v>
      </c>
      <c r="F5676" s="217" t="s">
        <v>12</v>
      </c>
      <c r="G5676" s="217" t="s">
        <v>5</v>
      </c>
      <c r="H5676" s="217" t="s">
        <v>170</v>
      </c>
      <c r="I5676" s="217">
        <v>2</v>
      </c>
      <c r="J5676" s="217">
        <v>2</v>
      </c>
      <c r="K5676" s="217">
        <v>0</v>
      </c>
      <c r="L5676" s="217">
        <v>2</v>
      </c>
      <c r="M5676" s="217">
        <v>92.754613807245406</v>
      </c>
      <c r="N5676" s="217">
        <v>21.562269712601299</v>
      </c>
      <c r="O5676" s="217">
        <v>21.562269712601299</v>
      </c>
      <c r="P5676" s="217">
        <v>0</v>
      </c>
      <c r="Q5676" s="217">
        <v>21.562269712601299</v>
      </c>
      <c r="R5676" s="217">
        <v>21.562269712601299</v>
      </c>
      <c r="S5676" s="217">
        <v>0</v>
      </c>
      <c r="T5676" s="217">
        <v>21.562269712601299</v>
      </c>
      <c r="U5676" s="217">
        <v>21.562269712601299</v>
      </c>
      <c r="V5676" s="217">
        <v>0</v>
      </c>
      <c r="W5676" s="217">
        <v>21.562269712601299</v>
      </c>
      <c r="X5676" s="217">
        <v>21.562269712601299</v>
      </c>
      <c r="Y5676" s="217">
        <v>0</v>
      </c>
    </row>
    <row r="5677" spans="2:25">
      <c r="B5677" s="217" t="s">
        <v>5845</v>
      </c>
      <c r="C5677" s="217" t="s">
        <v>169</v>
      </c>
      <c r="D5677" s="217" t="s">
        <v>28</v>
      </c>
      <c r="E5677" s="217" t="s">
        <v>87</v>
      </c>
      <c r="F5677" s="217" t="s">
        <v>12</v>
      </c>
      <c r="G5677" s="217" t="s">
        <v>5</v>
      </c>
      <c r="H5677" s="217" t="s">
        <v>172</v>
      </c>
      <c r="I5677" s="217">
        <v>0</v>
      </c>
      <c r="J5677" s="217">
        <v>0</v>
      </c>
      <c r="K5677" s="217">
        <v>0</v>
      </c>
      <c r="L5677" s="217">
        <v>2</v>
      </c>
      <c r="M5677" s="217">
        <v>196.54477101845501</v>
      </c>
      <c r="N5677" s="217">
        <v>0</v>
      </c>
      <c r="O5677" s="217">
        <v>0</v>
      </c>
      <c r="P5677" s="217">
        <v>0</v>
      </c>
      <c r="Q5677" s="217">
        <v>0</v>
      </c>
      <c r="R5677" s="217">
        <v>0</v>
      </c>
      <c r="S5677" s="217">
        <v>0</v>
      </c>
      <c r="T5677" s="217">
        <v>0</v>
      </c>
      <c r="U5677" s="217">
        <v>0</v>
      </c>
      <c r="V5677" s="217">
        <v>0</v>
      </c>
      <c r="W5677" s="217">
        <v>0</v>
      </c>
      <c r="X5677" s="217">
        <v>0</v>
      </c>
      <c r="Y5677" s="217">
        <v>0</v>
      </c>
    </row>
    <row r="5678" spans="2:25">
      <c r="B5678" s="217" t="s">
        <v>5846</v>
      </c>
      <c r="C5678" s="217" t="s">
        <v>169</v>
      </c>
      <c r="D5678" s="217" t="s">
        <v>28</v>
      </c>
      <c r="E5678" s="217" t="s">
        <v>87</v>
      </c>
      <c r="F5678" s="217" t="s">
        <v>12</v>
      </c>
      <c r="G5678" s="217" t="s">
        <v>5</v>
      </c>
      <c r="H5678" s="217" t="s">
        <v>174</v>
      </c>
      <c r="I5678" s="217">
        <v>8</v>
      </c>
      <c r="J5678" s="217">
        <v>8</v>
      </c>
      <c r="K5678" s="217">
        <v>0</v>
      </c>
      <c r="L5678" s="217">
        <v>13</v>
      </c>
      <c r="M5678" s="217">
        <v>406.67569272832401</v>
      </c>
      <c r="N5678" s="217">
        <v>19.671694529685901</v>
      </c>
      <c r="O5678" s="217">
        <v>19.671694529685901</v>
      </c>
      <c r="P5678" s="217">
        <v>0</v>
      </c>
      <c r="Q5678" s="217">
        <v>19.671694529685901</v>
      </c>
      <c r="R5678" s="217">
        <v>19.671694529685901</v>
      </c>
      <c r="S5678" s="217">
        <v>0</v>
      </c>
      <c r="T5678" s="217">
        <v>19.671694529685901</v>
      </c>
      <c r="U5678" s="217">
        <v>19.671694529685901</v>
      </c>
      <c r="V5678" s="217">
        <v>0</v>
      </c>
      <c r="W5678" s="217">
        <v>19.671694529685901</v>
      </c>
      <c r="X5678" s="217">
        <v>19.671694529685901</v>
      </c>
      <c r="Y5678" s="217">
        <v>0</v>
      </c>
    </row>
    <row r="5679" spans="2:25">
      <c r="B5679" s="217" t="s">
        <v>5847</v>
      </c>
      <c r="C5679" s="217" t="s">
        <v>169</v>
      </c>
      <c r="D5679" s="217" t="s">
        <v>28</v>
      </c>
      <c r="E5679" s="217" t="s">
        <v>87</v>
      </c>
      <c r="F5679" s="217" t="s">
        <v>12</v>
      </c>
      <c r="G5679" s="217" t="s">
        <v>5</v>
      </c>
      <c r="H5679" s="217" t="s">
        <v>176</v>
      </c>
      <c r="I5679" s="217">
        <v>3</v>
      </c>
      <c r="J5679" s="217">
        <v>3</v>
      </c>
      <c r="K5679" s="217">
        <v>0</v>
      </c>
      <c r="L5679" s="217">
        <v>6</v>
      </c>
      <c r="M5679" s="217">
        <v>504.31831326568198</v>
      </c>
      <c r="N5679" s="217">
        <v>5.9486239565120798</v>
      </c>
      <c r="O5679" s="217">
        <v>5.9486239565120798</v>
      </c>
      <c r="P5679" s="217">
        <v>0</v>
      </c>
      <c r="Q5679" s="217">
        <v>5.9486239565120798</v>
      </c>
      <c r="R5679" s="217">
        <v>5.9486239565120798</v>
      </c>
      <c r="S5679" s="217">
        <v>0</v>
      </c>
      <c r="T5679" s="217">
        <v>5.9486239565120798</v>
      </c>
      <c r="U5679" s="217">
        <v>5.9486239565120798</v>
      </c>
      <c r="V5679" s="217">
        <v>0</v>
      </c>
      <c r="W5679" s="217">
        <v>5.9486239565120798</v>
      </c>
      <c r="X5679" s="217">
        <v>5.9486239565120798</v>
      </c>
      <c r="Y5679" s="217">
        <v>0</v>
      </c>
    </row>
    <row r="5680" spans="2:25">
      <c r="B5680" s="217" t="s">
        <v>5848</v>
      </c>
      <c r="C5680" s="217" t="s">
        <v>169</v>
      </c>
      <c r="D5680" s="217" t="s">
        <v>28</v>
      </c>
      <c r="E5680" s="217" t="s">
        <v>87</v>
      </c>
      <c r="F5680" s="217" t="s">
        <v>12</v>
      </c>
      <c r="G5680" s="217" t="s">
        <v>5</v>
      </c>
      <c r="H5680" s="217" t="s">
        <v>178</v>
      </c>
      <c r="I5680" s="217">
        <v>22</v>
      </c>
      <c r="J5680" s="217">
        <v>22</v>
      </c>
      <c r="K5680" s="217">
        <v>0</v>
      </c>
      <c r="L5680" s="217">
        <v>29</v>
      </c>
      <c r="M5680" s="217">
        <v>889.70660918029296</v>
      </c>
      <c r="N5680" s="217">
        <v>24.727252526840399</v>
      </c>
      <c r="O5680" s="217">
        <v>24.727252526840399</v>
      </c>
      <c r="P5680" s="217">
        <v>0</v>
      </c>
      <c r="Q5680" s="217">
        <v>24.727252526840399</v>
      </c>
      <c r="R5680" s="217">
        <v>24.727252526840399</v>
      </c>
      <c r="S5680" s="217">
        <v>0</v>
      </c>
      <c r="T5680" s="217">
        <v>24.727252526840399</v>
      </c>
      <c r="U5680" s="217">
        <v>24.727252526840399</v>
      </c>
      <c r="V5680" s="217">
        <v>0</v>
      </c>
      <c r="W5680" s="217">
        <v>24.727252526840399</v>
      </c>
      <c r="X5680" s="217">
        <v>24.727252526840399</v>
      </c>
      <c r="Y5680" s="217">
        <v>0</v>
      </c>
    </row>
    <row r="5681" spans="2:25">
      <c r="B5681" s="217" t="s">
        <v>5849</v>
      </c>
      <c r="C5681" s="217" t="s">
        <v>169</v>
      </c>
      <c r="D5681" s="217" t="s">
        <v>28</v>
      </c>
      <c r="E5681" s="217" t="s">
        <v>87</v>
      </c>
      <c r="F5681" s="217" t="s">
        <v>12</v>
      </c>
      <c r="G5681" s="217" t="s">
        <v>5</v>
      </c>
      <c r="H5681" s="217" t="s">
        <v>5</v>
      </c>
      <c r="I5681" s="217">
        <v>35</v>
      </c>
      <c r="J5681" s="217">
        <v>35</v>
      </c>
      <c r="K5681" s="217">
        <v>0</v>
      </c>
      <c r="L5681" s="217">
        <v>52</v>
      </c>
      <c r="M5681" s="217">
        <v>2090</v>
      </c>
      <c r="N5681" s="217">
        <v>16.746411483253599</v>
      </c>
      <c r="O5681" s="217">
        <v>16.746411483253599</v>
      </c>
      <c r="P5681" s="217">
        <v>0</v>
      </c>
      <c r="Q5681" s="217">
        <v>16.746411483253599</v>
      </c>
      <c r="R5681" s="217">
        <v>16.746411483253599</v>
      </c>
      <c r="S5681" s="217">
        <v>0</v>
      </c>
      <c r="T5681" s="217">
        <v>16.746411483253599</v>
      </c>
      <c r="U5681" s="217">
        <v>16.746411483253599</v>
      </c>
      <c r="V5681" s="217">
        <v>0</v>
      </c>
      <c r="W5681" s="217">
        <v>16.746411483253599</v>
      </c>
      <c r="X5681" s="217">
        <v>16.746411483253599</v>
      </c>
      <c r="Y5681" s="217">
        <v>0</v>
      </c>
    </row>
    <row r="5682" spans="2:25">
      <c r="B5682" s="217" t="s">
        <v>5850</v>
      </c>
      <c r="C5682" s="217" t="s">
        <v>169</v>
      </c>
      <c r="D5682" s="217" t="s">
        <v>28</v>
      </c>
      <c r="E5682" s="217" t="s">
        <v>87</v>
      </c>
      <c r="F5682" s="217" t="s">
        <v>9</v>
      </c>
      <c r="G5682" s="217" t="s">
        <v>5</v>
      </c>
      <c r="H5682" s="217" t="s">
        <v>170</v>
      </c>
      <c r="I5682" s="217">
        <v>0</v>
      </c>
      <c r="J5682" s="217">
        <v>0</v>
      </c>
      <c r="K5682" s="217">
        <v>0</v>
      </c>
      <c r="L5682" s="217">
        <v>4</v>
      </c>
      <c r="M5682" s="217">
        <v>113.10364145658301</v>
      </c>
      <c r="N5682" s="217">
        <v>0</v>
      </c>
      <c r="O5682" s="217">
        <v>0</v>
      </c>
      <c r="P5682" s="217">
        <v>0</v>
      </c>
      <c r="Q5682" s="217">
        <v>0</v>
      </c>
      <c r="R5682" s="217">
        <v>0</v>
      </c>
      <c r="S5682" s="217">
        <v>0</v>
      </c>
      <c r="T5682" s="217">
        <v>0</v>
      </c>
      <c r="U5682" s="217">
        <v>0</v>
      </c>
      <c r="V5682" s="217">
        <v>0</v>
      </c>
      <c r="W5682" s="217">
        <v>0</v>
      </c>
      <c r="X5682" s="217">
        <v>0</v>
      </c>
      <c r="Y5682" s="217">
        <v>0</v>
      </c>
    </row>
    <row r="5683" spans="2:25">
      <c r="B5683" s="217" t="s">
        <v>5851</v>
      </c>
      <c r="C5683" s="217" t="s">
        <v>169</v>
      </c>
      <c r="D5683" s="217" t="s">
        <v>28</v>
      </c>
      <c r="E5683" s="217" t="s">
        <v>87</v>
      </c>
      <c r="F5683" s="217" t="s">
        <v>9</v>
      </c>
      <c r="G5683" s="217" t="s">
        <v>5</v>
      </c>
      <c r="H5683" s="217" t="s">
        <v>172</v>
      </c>
      <c r="I5683" s="217">
        <v>0</v>
      </c>
      <c r="J5683" s="217">
        <v>0</v>
      </c>
      <c r="K5683" s="217">
        <v>0</v>
      </c>
      <c r="L5683" s="217">
        <v>4</v>
      </c>
      <c r="M5683" s="217">
        <v>203.191409897292</v>
      </c>
      <c r="N5683" s="217">
        <v>0</v>
      </c>
      <c r="O5683" s="217">
        <v>0</v>
      </c>
      <c r="P5683" s="217">
        <v>0</v>
      </c>
      <c r="Q5683" s="217">
        <v>0</v>
      </c>
      <c r="R5683" s="217">
        <v>0</v>
      </c>
      <c r="S5683" s="217">
        <v>0</v>
      </c>
      <c r="T5683" s="217">
        <v>0</v>
      </c>
      <c r="U5683" s="217">
        <v>0</v>
      </c>
      <c r="V5683" s="217">
        <v>0</v>
      </c>
      <c r="W5683" s="217">
        <v>0</v>
      </c>
      <c r="X5683" s="217">
        <v>0</v>
      </c>
      <c r="Y5683" s="217">
        <v>0</v>
      </c>
    </row>
    <row r="5684" spans="2:25">
      <c r="B5684" s="217" t="s">
        <v>5852</v>
      </c>
      <c r="C5684" s="217" t="s">
        <v>169</v>
      </c>
      <c r="D5684" s="217" t="s">
        <v>28</v>
      </c>
      <c r="E5684" s="217" t="s">
        <v>87</v>
      </c>
      <c r="F5684" s="217" t="s">
        <v>9</v>
      </c>
      <c r="G5684" s="217" t="s">
        <v>5</v>
      </c>
      <c r="H5684" s="217" t="s">
        <v>174</v>
      </c>
      <c r="I5684" s="217">
        <v>1</v>
      </c>
      <c r="J5684" s="217">
        <v>1</v>
      </c>
      <c r="K5684" s="217">
        <v>0</v>
      </c>
      <c r="L5684" s="217">
        <v>14</v>
      </c>
      <c r="M5684" s="217">
        <v>390.49112978524698</v>
      </c>
      <c r="N5684" s="217">
        <v>2.5608776326109002</v>
      </c>
      <c r="O5684" s="217">
        <v>2.5608776326109002</v>
      </c>
      <c r="P5684" s="217">
        <v>0</v>
      </c>
      <c r="Q5684" s="217">
        <v>2.5608776326109002</v>
      </c>
      <c r="R5684" s="217">
        <v>2.5608776326109002</v>
      </c>
      <c r="S5684" s="217">
        <v>0</v>
      </c>
      <c r="T5684" s="217">
        <v>2.5608776326109002</v>
      </c>
      <c r="U5684" s="217">
        <v>2.5608776326109002</v>
      </c>
      <c r="V5684" s="217">
        <v>0</v>
      </c>
      <c r="W5684" s="217">
        <v>2.5608776326109002</v>
      </c>
      <c r="X5684" s="217">
        <v>2.5608776326109002</v>
      </c>
      <c r="Y5684" s="217">
        <v>0</v>
      </c>
    </row>
    <row r="5685" spans="2:25">
      <c r="B5685" s="217" t="s">
        <v>5853</v>
      </c>
      <c r="C5685" s="217" t="s">
        <v>169</v>
      </c>
      <c r="D5685" s="217" t="s">
        <v>28</v>
      </c>
      <c r="E5685" s="217" t="s">
        <v>87</v>
      </c>
      <c r="F5685" s="217" t="s">
        <v>9</v>
      </c>
      <c r="G5685" s="217" t="s">
        <v>5</v>
      </c>
      <c r="H5685" s="217" t="s">
        <v>176</v>
      </c>
      <c r="I5685" s="217">
        <v>1</v>
      </c>
      <c r="J5685" s="217">
        <v>1</v>
      </c>
      <c r="K5685" s="217">
        <v>0</v>
      </c>
      <c r="L5685" s="217">
        <v>7</v>
      </c>
      <c r="M5685" s="217">
        <v>548.88515406162503</v>
      </c>
      <c r="N5685" s="217">
        <v>1.82187474483547</v>
      </c>
      <c r="O5685" s="217">
        <v>1.82187474483547</v>
      </c>
      <c r="P5685" s="217">
        <v>0</v>
      </c>
      <c r="Q5685" s="217">
        <v>1.82187474483547</v>
      </c>
      <c r="R5685" s="217">
        <v>1.82187474483547</v>
      </c>
      <c r="S5685" s="217">
        <v>0</v>
      </c>
      <c r="T5685" s="217">
        <v>1.82187474483547</v>
      </c>
      <c r="U5685" s="217">
        <v>1.82187474483547</v>
      </c>
      <c r="V5685" s="217">
        <v>0</v>
      </c>
      <c r="W5685" s="217">
        <v>1.82187474483547</v>
      </c>
      <c r="X5685" s="217">
        <v>1.82187474483547</v>
      </c>
      <c r="Y5685" s="217">
        <v>0</v>
      </c>
    </row>
    <row r="5686" spans="2:25">
      <c r="B5686" s="217" t="s">
        <v>5854</v>
      </c>
      <c r="C5686" s="217" t="s">
        <v>169</v>
      </c>
      <c r="D5686" s="217" t="s">
        <v>28</v>
      </c>
      <c r="E5686" s="217" t="s">
        <v>87</v>
      </c>
      <c r="F5686" s="217" t="s">
        <v>9</v>
      </c>
      <c r="G5686" s="217" t="s">
        <v>5</v>
      </c>
      <c r="H5686" s="217" t="s">
        <v>178</v>
      </c>
      <c r="I5686" s="217">
        <v>14</v>
      </c>
      <c r="J5686" s="217">
        <v>14</v>
      </c>
      <c r="K5686" s="217">
        <v>0</v>
      </c>
      <c r="L5686" s="217">
        <v>33</v>
      </c>
      <c r="M5686" s="217">
        <v>884.32866479925303</v>
      </c>
      <c r="N5686" s="217">
        <v>15.8312181401222</v>
      </c>
      <c r="O5686" s="217">
        <v>15.8312181401222</v>
      </c>
      <c r="P5686" s="217">
        <v>0</v>
      </c>
      <c r="Q5686" s="217">
        <v>15.8312181401222</v>
      </c>
      <c r="R5686" s="217">
        <v>15.8312181401222</v>
      </c>
      <c r="S5686" s="217">
        <v>0</v>
      </c>
      <c r="T5686" s="217">
        <v>15.8312181401222</v>
      </c>
      <c r="U5686" s="217">
        <v>15.8312181401222</v>
      </c>
      <c r="V5686" s="217">
        <v>0</v>
      </c>
      <c r="W5686" s="217">
        <v>15.8312181401222</v>
      </c>
      <c r="X5686" s="217">
        <v>15.8312181401222</v>
      </c>
      <c r="Y5686" s="217">
        <v>0</v>
      </c>
    </row>
    <row r="5687" spans="2:25">
      <c r="B5687" s="217" t="s">
        <v>5855</v>
      </c>
      <c r="C5687" s="217" t="s">
        <v>169</v>
      </c>
      <c r="D5687" s="217" t="s">
        <v>28</v>
      </c>
      <c r="E5687" s="217" t="s">
        <v>87</v>
      </c>
      <c r="F5687" s="217" t="s">
        <v>9</v>
      </c>
      <c r="G5687" s="217" t="s">
        <v>5</v>
      </c>
      <c r="H5687" s="217" t="s">
        <v>5</v>
      </c>
      <c r="I5687" s="217">
        <v>16</v>
      </c>
      <c r="J5687" s="217">
        <v>16</v>
      </c>
      <c r="K5687" s="217">
        <v>0</v>
      </c>
      <c r="L5687" s="217">
        <v>62</v>
      </c>
      <c r="M5687" s="217">
        <v>2140</v>
      </c>
      <c r="N5687" s="217">
        <v>7.4766355140186898</v>
      </c>
      <c r="O5687" s="217">
        <v>7.4766355140186898</v>
      </c>
      <c r="P5687" s="217">
        <v>0</v>
      </c>
      <c r="Q5687" s="217">
        <v>7.4766355140186898</v>
      </c>
      <c r="R5687" s="217">
        <v>7.4766355140186898</v>
      </c>
      <c r="S5687" s="217">
        <v>0</v>
      </c>
      <c r="T5687" s="217">
        <v>7.4766355140186898</v>
      </c>
      <c r="U5687" s="217">
        <v>7.4766355140186898</v>
      </c>
      <c r="V5687" s="217">
        <v>0</v>
      </c>
      <c r="W5687" s="217">
        <v>7.4766355140186898</v>
      </c>
      <c r="X5687" s="217">
        <v>7.4766355140186898</v>
      </c>
      <c r="Y5687" s="217">
        <v>0</v>
      </c>
    </row>
    <row r="5688" spans="2:25">
      <c r="B5688" s="217" t="s">
        <v>5856</v>
      </c>
      <c r="C5688" s="217" t="s">
        <v>169</v>
      </c>
      <c r="D5688" s="217" t="s">
        <v>28</v>
      </c>
      <c r="E5688" s="217" t="s">
        <v>87</v>
      </c>
      <c r="F5688" s="217" t="s">
        <v>5</v>
      </c>
      <c r="G5688" s="217" t="s">
        <v>5</v>
      </c>
      <c r="H5688" s="217" t="s">
        <v>170</v>
      </c>
      <c r="I5688" s="217">
        <v>2</v>
      </c>
      <c r="J5688" s="217">
        <v>2</v>
      </c>
      <c r="K5688" s="217">
        <v>0</v>
      </c>
      <c r="L5688" s="217">
        <v>6</v>
      </c>
      <c r="M5688" s="217">
        <v>205.858255263828</v>
      </c>
      <c r="N5688" s="217">
        <v>9.7154228643238003</v>
      </c>
      <c r="O5688" s="217">
        <v>9.7154228643238003</v>
      </c>
      <c r="P5688" s="217">
        <v>0</v>
      </c>
      <c r="Q5688" s="217">
        <v>9.7154228643238003</v>
      </c>
      <c r="R5688" s="217">
        <v>9.7154228643238003</v>
      </c>
      <c r="S5688" s="217">
        <v>0</v>
      </c>
      <c r="T5688" s="217">
        <v>9.7154228643238003</v>
      </c>
      <c r="U5688" s="217">
        <v>9.7154228643238003</v>
      </c>
      <c r="V5688" s="217">
        <v>0</v>
      </c>
      <c r="W5688" s="217">
        <v>9.7154228643238003</v>
      </c>
      <c r="X5688" s="217">
        <v>9.7154228643238003</v>
      </c>
      <c r="Y5688" s="217">
        <v>0</v>
      </c>
    </row>
    <row r="5689" spans="2:25">
      <c r="B5689" s="217" t="s">
        <v>5857</v>
      </c>
      <c r="C5689" s="217" t="s">
        <v>169</v>
      </c>
      <c r="D5689" s="217" t="s">
        <v>28</v>
      </c>
      <c r="E5689" s="217" t="s">
        <v>87</v>
      </c>
      <c r="F5689" s="217" t="s">
        <v>5</v>
      </c>
      <c r="G5689" s="217" t="s">
        <v>5</v>
      </c>
      <c r="H5689" s="217" t="s">
        <v>172</v>
      </c>
      <c r="I5689" s="217">
        <v>0</v>
      </c>
      <c r="J5689" s="217">
        <v>0</v>
      </c>
      <c r="K5689" s="217">
        <v>0</v>
      </c>
      <c r="L5689" s="217">
        <v>6</v>
      </c>
      <c r="M5689" s="217">
        <v>399.73618091574701</v>
      </c>
      <c r="N5689" s="217">
        <v>0</v>
      </c>
      <c r="O5689" s="217">
        <v>0</v>
      </c>
      <c r="P5689" s="217">
        <v>0</v>
      </c>
      <c r="Q5689" s="217">
        <v>0</v>
      </c>
      <c r="R5689" s="217">
        <v>0</v>
      </c>
      <c r="S5689" s="217">
        <v>0</v>
      </c>
      <c r="T5689" s="217">
        <v>0</v>
      </c>
      <c r="U5689" s="217">
        <v>0</v>
      </c>
      <c r="V5689" s="217">
        <v>0</v>
      </c>
      <c r="W5689" s="217">
        <v>0</v>
      </c>
      <c r="X5689" s="217">
        <v>0</v>
      </c>
      <c r="Y5689" s="217">
        <v>0</v>
      </c>
    </row>
    <row r="5690" spans="2:25">
      <c r="B5690" s="217" t="s">
        <v>5858</v>
      </c>
      <c r="C5690" s="217" t="s">
        <v>169</v>
      </c>
      <c r="D5690" s="217" t="s">
        <v>28</v>
      </c>
      <c r="E5690" s="217" t="s">
        <v>87</v>
      </c>
      <c r="F5690" s="217" t="s">
        <v>5</v>
      </c>
      <c r="G5690" s="217" t="s">
        <v>5</v>
      </c>
      <c r="H5690" s="217" t="s">
        <v>174</v>
      </c>
      <c r="I5690" s="217">
        <v>9</v>
      </c>
      <c r="J5690" s="217">
        <v>9</v>
      </c>
      <c r="K5690" s="217">
        <v>0</v>
      </c>
      <c r="L5690" s="217">
        <v>27</v>
      </c>
      <c r="M5690" s="217">
        <v>797.16682251357201</v>
      </c>
      <c r="N5690" s="217">
        <v>11.289983157630401</v>
      </c>
      <c r="O5690" s="217">
        <v>11.289983157630401</v>
      </c>
      <c r="P5690" s="217">
        <v>0</v>
      </c>
      <c r="Q5690" s="217">
        <v>11.289983157630401</v>
      </c>
      <c r="R5690" s="217">
        <v>11.289983157630401</v>
      </c>
      <c r="S5690" s="217">
        <v>0</v>
      </c>
      <c r="T5690" s="217">
        <v>11.289983157630401</v>
      </c>
      <c r="U5690" s="217">
        <v>11.289983157630401</v>
      </c>
      <c r="V5690" s="217">
        <v>0</v>
      </c>
      <c r="W5690" s="217">
        <v>11.289983157630401</v>
      </c>
      <c r="X5690" s="217">
        <v>11.289983157630401</v>
      </c>
      <c r="Y5690" s="217">
        <v>0</v>
      </c>
    </row>
    <row r="5691" spans="2:25">
      <c r="B5691" s="217" t="s">
        <v>5859</v>
      </c>
      <c r="C5691" s="217" t="s">
        <v>169</v>
      </c>
      <c r="D5691" s="217" t="s">
        <v>28</v>
      </c>
      <c r="E5691" s="217" t="s">
        <v>87</v>
      </c>
      <c r="F5691" s="217" t="s">
        <v>5</v>
      </c>
      <c r="G5691" s="217" t="s">
        <v>5</v>
      </c>
      <c r="H5691" s="217" t="s">
        <v>176</v>
      </c>
      <c r="I5691" s="217">
        <v>4</v>
      </c>
      <c r="J5691" s="217">
        <v>4</v>
      </c>
      <c r="K5691" s="217">
        <v>0</v>
      </c>
      <c r="L5691" s="217">
        <v>13</v>
      </c>
      <c r="M5691" s="217">
        <v>1053.2034673273099</v>
      </c>
      <c r="N5691" s="217">
        <v>3.7979366039790201</v>
      </c>
      <c r="O5691" s="217">
        <v>3.7979366039790201</v>
      </c>
      <c r="P5691" s="217">
        <v>0</v>
      </c>
      <c r="Q5691" s="217">
        <v>3.7979366039790201</v>
      </c>
      <c r="R5691" s="217">
        <v>3.7979366039790201</v>
      </c>
      <c r="S5691" s="217">
        <v>0</v>
      </c>
      <c r="T5691" s="217">
        <v>3.7979366039790201</v>
      </c>
      <c r="U5691" s="217">
        <v>3.7979366039790201</v>
      </c>
      <c r="V5691" s="217">
        <v>0</v>
      </c>
      <c r="W5691" s="217">
        <v>3.7979366039790201</v>
      </c>
      <c r="X5691" s="217">
        <v>3.7979366039790201</v>
      </c>
      <c r="Y5691" s="217">
        <v>0</v>
      </c>
    </row>
    <row r="5692" spans="2:25">
      <c r="B5692" s="217" t="s">
        <v>5860</v>
      </c>
      <c r="C5692" s="217" t="s">
        <v>169</v>
      </c>
      <c r="D5692" s="217" t="s">
        <v>28</v>
      </c>
      <c r="E5692" s="217" t="s">
        <v>87</v>
      </c>
      <c r="F5692" s="217" t="s">
        <v>5</v>
      </c>
      <c r="G5692" s="217" t="s">
        <v>5</v>
      </c>
      <c r="H5692" s="217" t="s">
        <v>178</v>
      </c>
      <c r="I5692" s="217">
        <v>36</v>
      </c>
      <c r="J5692" s="217">
        <v>36</v>
      </c>
      <c r="K5692" s="217">
        <v>0</v>
      </c>
      <c r="L5692" s="217">
        <v>62</v>
      </c>
      <c r="M5692" s="217">
        <v>1774.0352739795501</v>
      </c>
      <c r="N5692" s="217">
        <v>20.292719388405501</v>
      </c>
      <c r="O5692" s="217">
        <v>20.292719388405501</v>
      </c>
      <c r="P5692" s="217">
        <v>0</v>
      </c>
      <c r="Q5692" s="217">
        <v>20.292719388405501</v>
      </c>
      <c r="R5692" s="217">
        <v>20.292719388405501</v>
      </c>
      <c r="S5692" s="217">
        <v>0</v>
      </c>
      <c r="T5692" s="217">
        <v>20.292719388405501</v>
      </c>
      <c r="U5692" s="217">
        <v>20.292719388405501</v>
      </c>
      <c r="V5692" s="217">
        <v>0</v>
      </c>
      <c r="W5692" s="217">
        <v>20.292719388405501</v>
      </c>
      <c r="X5692" s="217">
        <v>20.292719388405501</v>
      </c>
      <c r="Y5692" s="217">
        <v>0</v>
      </c>
    </row>
    <row r="5693" spans="2:25">
      <c r="B5693" s="217" t="s">
        <v>5861</v>
      </c>
      <c r="C5693" s="217" t="s">
        <v>169</v>
      </c>
      <c r="D5693" s="217" t="s">
        <v>28</v>
      </c>
      <c r="E5693" s="217" t="s">
        <v>87</v>
      </c>
      <c r="F5693" s="217" t="s">
        <v>5</v>
      </c>
      <c r="G5693" s="217" t="s">
        <v>5</v>
      </c>
      <c r="H5693" s="217" t="s">
        <v>5</v>
      </c>
      <c r="I5693" s="217">
        <v>51</v>
      </c>
      <c r="J5693" s="217">
        <v>51</v>
      </c>
      <c r="K5693" s="217">
        <v>0</v>
      </c>
      <c r="L5693" s="217">
        <v>114</v>
      </c>
      <c r="M5693" s="217">
        <v>4230</v>
      </c>
      <c r="N5693" s="217">
        <v>12.056737588652499</v>
      </c>
      <c r="O5693" s="217">
        <v>12.056737588652499</v>
      </c>
      <c r="P5693" s="217">
        <v>0</v>
      </c>
      <c r="Q5693" s="217">
        <v>12.056737588652499</v>
      </c>
      <c r="R5693" s="217">
        <v>12.056737588652499</v>
      </c>
      <c r="S5693" s="217">
        <v>0</v>
      </c>
      <c r="T5693" s="217">
        <v>12.056737588652499</v>
      </c>
      <c r="U5693" s="217">
        <v>12.056737588652499</v>
      </c>
      <c r="V5693" s="217">
        <v>0</v>
      </c>
      <c r="W5693" s="217">
        <v>12.056737588652499</v>
      </c>
      <c r="X5693" s="217">
        <v>12.056737588652499</v>
      </c>
      <c r="Y5693" s="217">
        <v>0</v>
      </c>
    </row>
    <row r="5694" spans="2:25">
      <c r="B5694" s="217" t="s">
        <v>5862</v>
      </c>
      <c r="C5694" s="217" t="s">
        <v>169</v>
      </c>
      <c r="D5694" s="217" t="s">
        <v>28</v>
      </c>
      <c r="E5694" s="217" t="s">
        <v>88</v>
      </c>
      <c r="F5694" s="217" t="s">
        <v>12</v>
      </c>
      <c r="G5694" s="217" t="s">
        <v>10</v>
      </c>
      <c r="H5694" s="217" t="s">
        <v>170</v>
      </c>
      <c r="I5694" s="217">
        <v>0</v>
      </c>
      <c r="J5694" s="217">
        <v>0</v>
      </c>
      <c r="K5694" s="217">
        <v>0</v>
      </c>
      <c r="L5694" s="217">
        <v>0</v>
      </c>
      <c r="M5694" s="217">
        <v>0</v>
      </c>
    </row>
    <row r="5695" spans="2:25">
      <c r="B5695" s="217" t="s">
        <v>5863</v>
      </c>
      <c r="C5695" s="217" t="s">
        <v>169</v>
      </c>
      <c r="D5695" s="217" t="s">
        <v>28</v>
      </c>
      <c r="E5695" s="217" t="s">
        <v>88</v>
      </c>
      <c r="F5695" s="217" t="s">
        <v>12</v>
      </c>
      <c r="G5695" s="217" t="s">
        <v>10</v>
      </c>
      <c r="H5695" s="217" t="s">
        <v>172</v>
      </c>
      <c r="I5695" s="217">
        <v>0</v>
      </c>
      <c r="J5695" s="217">
        <v>0</v>
      </c>
      <c r="K5695" s="217">
        <v>0</v>
      </c>
      <c r="L5695" s="217">
        <v>0</v>
      </c>
      <c r="M5695" s="217">
        <v>28.7837837837838</v>
      </c>
      <c r="N5695" s="217">
        <v>0</v>
      </c>
      <c r="O5695" s="217">
        <v>0</v>
      </c>
      <c r="P5695" s="217">
        <v>0</v>
      </c>
      <c r="Q5695" s="217">
        <v>0</v>
      </c>
      <c r="R5695" s="217">
        <v>0</v>
      </c>
      <c r="S5695" s="217">
        <v>0</v>
      </c>
      <c r="T5695" s="217">
        <v>0</v>
      </c>
      <c r="U5695" s="217">
        <v>0</v>
      </c>
      <c r="V5695" s="217">
        <v>0</v>
      </c>
      <c r="W5695" s="217">
        <v>0</v>
      </c>
      <c r="X5695" s="217">
        <v>0</v>
      </c>
      <c r="Y5695" s="217">
        <v>0</v>
      </c>
    </row>
    <row r="5696" spans="2:25">
      <c r="B5696" s="217" t="s">
        <v>5864</v>
      </c>
      <c r="C5696" s="217" t="s">
        <v>169</v>
      </c>
      <c r="D5696" s="217" t="s">
        <v>28</v>
      </c>
      <c r="E5696" s="217" t="s">
        <v>88</v>
      </c>
      <c r="F5696" s="217" t="s">
        <v>12</v>
      </c>
      <c r="G5696" s="217" t="s">
        <v>10</v>
      </c>
      <c r="H5696" s="217" t="s">
        <v>174</v>
      </c>
      <c r="I5696" s="217">
        <v>1</v>
      </c>
      <c r="J5696" s="217">
        <v>0</v>
      </c>
      <c r="K5696" s="217">
        <v>1</v>
      </c>
      <c r="L5696" s="217">
        <v>1</v>
      </c>
      <c r="M5696" s="217">
        <v>76.756756756756801</v>
      </c>
      <c r="N5696" s="217">
        <v>13.028169014084501</v>
      </c>
      <c r="O5696" s="217">
        <v>0</v>
      </c>
      <c r="P5696" s="217">
        <v>13.028169014084501</v>
      </c>
      <c r="Q5696" s="217">
        <v>13.028169014084501</v>
      </c>
      <c r="R5696" s="217">
        <v>0</v>
      </c>
      <c r="S5696" s="217">
        <v>13.028169014084501</v>
      </c>
      <c r="T5696" s="217">
        <v>13.028169014084501</v>
      </c>
      <c r="U5696" s="217">
        <v>0</v>
      </c>
      <c r="V5696" s="217">
        <v>13.028169014084501</v>
      </c>
      <c r="W5696" s="217">
        <v>13.028169014084501</v>
      </c>
      <c r="X5696" s="217">
        <v>0</v>
      </c>
      <c r="Y5696" s="217">
        <v>13.028169014084501</v>
      </c>
    </row>
    <row r="5697" spans="2:25">
      <c r="B5697" s="217" t="s">
        <v>5865</v>
      </c>
      <c r="C5697" s="217" t="s">
        <v>169</v>
      </c>
      <c r="D5697" s="217" t="s">
        <v>28</v>
      </c>
      <c r="E5697" s="217" t="s">
        <v>88</v>
      </c>
      <c r="F5697" s="217" t="s">
        <v>12</v>
      </c>
      <c r="G5697" s="217" t="s">
        <v>10</v>
      </c>
      <c r="H5697" s="217" t="s">
        <v>176</v>
      </c>
      <c r="I5697" s="217">
        <v>0</v>
      </c>
      <c r="J5697" s="217">
        <v>0</v>
      </c>
      <c r="K5697" s="217">
        <v>0</v>
      </c>
      <c r="L5697" s="217">
        <v>4</v>
      </c>
      <c r="M5697" s="217">
        <v>163.10810810810801</v>
      </c>
      <c r="N5697" s="217">
        <v>0</v>
      </c>
      <c r="O5697" s="217">
        <v>0</v>
      </c>
      <c r="P5697" s="217">
        <v>0</v>
      </c>
      <c r="Q5697" s="217">
        <v>0</v>
      </c>
      <c r="R5697" s="217">
        <v>0</v>
      </c>
      <c r="S5697" s="217">
        <v>0</v>
      </c>
      <c r="T5697" s="217">
        <v>0</v>
      </c>
      <c r="U5697" s="217">
        <v>0</v>
      </c>
      <c r="V5697" s="217">
        <v>0</v>
      </c>
      <c r="W5697" s="217">
        <v>0</v>
      </c>
      <c r="X5697" s="217">
        <v>0</v>
      </c>
      <c r="Y5697" s="217">
        <v>0</v>
      </c>
    </row>
    <row r="5698" spans="2:25">
      <c r="B5698" s="217" t="s">
        <v>5866</v>
      </c>
      <c r="C5698" s="217" t="s">
        <v>169</v>
      </c>
      <c r="D5698" s="217" t="s">
        <v>28</v>
      </c>
      <c r="E5698" s="217" t="s">
        <v>88</v>
      </c>
      <c r="F5698" s="217" t="s">
        <v>12</v>
      </c>
      <c r="G5698" s="217" t="s">
        <v>10</v>
      </c>
      <c r="H5698" s="217" t="s">
        <v>178</v>
      </c>
      <c r="I5698" s="217">
        <v>5</v>
      </c>
      <c r="J5698" s="217">
        <v>5</v>
      </c>
      <c r="K5698" s="217">
        <v>0</v>
      </c>
      <c r="L5698" s="217">
        <v>5</v>
      </c>
      <c r="M5698" s="217">
        <v>441.35135135135101</v>
      </c>
      <c r="N5698" s="217">
        <v>11.328842620943</v>
      </c>
      <c r="O5698" s="217">
        <v>11.328842620943</v>
      </c>
      <c r="P5698" s="217">
        <v>0</v>
      </c>
      <c r="Q5698" s="217">
        <v>11.328842620943</v>
      </c>
      <c r="R5698" s="217">
        <v>11.328842620943</v>
      </c>
      <c r="S5698" s="217">
        <v>0</v>
      </c>
      <c r="T5698" s="217">
        <v>11.328842620943</v>
      </c>
      <c r="U5698" s="217">
        <v>11.328842620943</v>
      </c>
      <c r="V5698" s="217">
        <v>0</v>
      </c>
      <c r="W5698" s="217">
        <v>11.328842620943</v>
      </c>
      <c r="X5698" s="217">
        <v>11.328842620943</v>
      </c>
      <c r="Y5698" s="217">
        <v>0</v>
      </c>
    </row>
    <row r="5699" spans="2:25">
      <c r="B5699" s="217" t="s">
        <v>5867</v>
      </c>
      <c r="C5699" s="217" t="s">
        <v>169</v>
      </c>
      <c r="D5699" s="217" t="s">
        <v>28</v>
      </c>
      <c r="E5699" s="217" t="s">
        <v>88</v>
      </c>
      <c r="F5699" s="217" t="s">
        <v>12</v>
      </c>
      <c r="G5699" s="217" t="s">
        <v>10</v>
      </c>
      <c r="H5699" s="217" t="s">
        <v>5</v>
      </c>
      <c r="I5699" s="217">
        <v>6</v>
      </c>
      <c r="J5699" s="217">
        <v>5</v>
      </c>
      <c r="K5699" s="217">
        <v>1</v>
      </c>
      <c r="L5699" s="217">
        <v>10</v>
      </c>
      <c r="M5699" s="217">
        <v>710</v>
      </c>
      <c r="N5699" s="217">
        <v>8.4507042253521103</v>
      </c>
      <c r="O5699" s="217">
        <v>7.0422535211267601</v>
      </c>
      <c r="P5699" s="217">
        <v>1.40845070422535</v>
      </c>
      <c r="Q5699" s="217">
        <v>8.4507042253521103</v>
      </c>
      <c r="R5699" s="217">
        <v>7.0422535211267601</v>
      </c>
      <c r="S5699" s="217">
        <v>1.40845070422535</v>
      </c>
      <c r="T5699" s="217">
        <v>8.4507042253521103</v>
      </c>
      <c r="U5699" s="217">
        <v>7.0422535211267601</v>
      </c>
      <c r="V5699" s="217">
        <v>1.40845070422535</v>
      </c>
      <c r="W5699" s="217">
        <v>8.4507042253521103</v>
      </c>
      <c r="X5699" s="217">
        <v>7.0422535211267601</v>
      </c>
      <c r="Y5699" s="217">
        <v>1.40845070422535</v>
      </c>
    </row>
    <row r="5700" spans="2:25">
      <c r="B5700" s="217" t="s">
        <v>5868</v>
      </c>
      <c r="C5700" s="217" t="s">
        <v>169</v>
      </c>
      <c r="D5700" s="217" t="s">
        <v>28</v>
      </c>
      <c r="E5700" s="217" t="s">
        <v>88</v>
      </c>
      <c r="F5700" s="217" t="s">
        <v>9</v>
      </c>
      <c r="G5700" s="217" t="s">
        <v>10</v>
      </c>
      <c r="H5700" s="217" t="s">
        <v>170</v>
      </c>
      <c r="I5700" s="217">
        <v>0</v>
      </c>
      <c r="J5700" s="217">
        <v>0</v>
      </c>
      <c r="K5700" s="217">
        <v>0</v>
      </c>
      <c r="L5700" s="217">
        <v>1</v>
      </c>
      <c r="M5700" s="217">
        <v>11.1267605633803</v>
      </c>
      <c r="N5700" s="217">
        <v>0</v>
      </c>
      <c r="O5700" s="217">
        <v>0</v>
      </c>
      <c r="P5700" s="217">
        <v>0</v>
      </c>
      <c r="Q5700" s="217">
        <v>0</v>
      </c>
      <c r="R5700" s="217">
        <v>0</v>
      </c>
      <c r="S5700" s="217">
        <v>0</v>
      </c>
      <c r="T5700" s="217">
        <v>0</v>
      </c>
      <c r="U5700" s="217">
        <v>0</v>
      </c>
      <c r="V5700" s="217">
        <v>0</v>
      </c>
      <c r="W5700" s="217">
        <v>0</v>
      </c>
      <c r="X5700" s="217">
        <v>0</v>
      </c>
      <c r="Y5700" s="217">
        <v>0</v>
      </c>
    </row>
    <row r="5701" spans="2:25">
      <c r="B5701" s="217" t="s">
        <v>5869</v>
      </c>
      <c r="C5701" s="217" t="s">
        <v>169</v>
      </c>
      <c r="D5701" s="217" t="s">
        <v>28</v>
      </c>
      <c r="E5701" s="217" t="s">
        <v>88</v>
      </c>
      <c r="F5701" s="217" t="s">
        <v>9</v>
      </c>
      <c r="G5701" s="217" t="s">
        <v>10</v>
      </c>
      <c r="H5701" s="217" t="s">
        <v>172</v>
      </c>
      <c r="I5701" s="217">
        <v>0</v>
      </c>
      <c r="J5701" s="217">
        <v>0</v>
      </c>
      <c r="K5701" s="217">
        <v>0</v>
      </c>
      <c r="L5701" s="217">
        <v>1</v>
      </c>
      <c r="M5701" s="217">
        <v>33.380281690140798</v>
      </c>
      <c r="N5701" s="217">
        <v>0</v>
      </c>
      <c r="O5701" s="217">
        <v>0</v>
      </c>
      <c r="P5701" s="217">
        <v>0</v>
      </c>
      <c r="Q5701" s="217">
        <v>0</v>
      </c>
      <c r="R5701" s="217">
        <v>0</v>
      </c>
      <c r="S5701" s="217">
        <v>0</v>
      </c>
      <c r="T5701" s="217">
        <v>0</v>
      </c>
      <c r="U5701" s="217">
        <v>0</v>
      </c>
      <c r="V5701" s="217">
        <v>0</v>
      </c>
      <c r="W5701" s="217">
        <v>0</v>
      </c>
      <c r="X5701" s="217">
        <v>0</v>
      </c>
      <c r="Y5701" s="217">
        <v>0</v>
      </c>
    </row>
    <row r="5702" spans="2:25">
      <c r="B5702" s="217" t="s">
        <v>5870</v>
      </c>
      <c r="C5702" s="217" t="s">
        <v>169</v>
      </c>
      <c r="D5702" s="217" t="s">
        <v>28</v>
      </c>
      <c r="E5702" s="217" t="s">
        <v>88</v>
      </c>
      <c r="F5702" s="217" t="s">
        <v>9</v>
      </c>
      <c r="G5702" s="217" t="s">
        <v>10</v>
      </c>
      <c r="H5702" s="217" t="s">
        <v>174</v>
      </c>
      <c r="I5702" s="217">
        <v>1</v>
      </c>
      <c r="J5702" s="217">
        <v>1</v>
      </c>
      <c r="K5702" s="217">
        <v>0</v>
      </c>
      <c r="L5702" s="217">
        <v>4</v>
      </c>
      <c r="M5702" s="217">
        <v>89.014084507042298</v>
      </c>
      <c r="N5702" s="217">
        <v>11.2341772151899</v>
      </c>
      <c r="O5702" s="217">
        <v>11.2341772151899</v>
      </c>
      <c r="P5702" s="217">
        <v>0</v>
      </c>
      <c r="Q5702" s="217">
        <v>11.2341772151899</v>
      </c>
      <c r="R5702" s="217">
        <v>11.2341772151899</v>
      </c>
      <c r="S5702" s="217">
        <v>0</v>
      </c>
      <c r="T5702" s="217">
        <v>11.2341772151899</v>
      </c>
      <c r="U5702" s="217">
        <v>11.2341772151899</v>
      </c>
      <c r="V5702" s="217">
        <v>0</v>
      </c>
      <c r="W5702" s="217">
        <v>11.2341772151899</v>
      </c>
      <c r="X5702" s="217">
        <v>11.2341772151899</v>
      </c>
      <c r="Y5702" s="217">
        <v>0</v>
      </c>
    </row>
    <row r="5703" spans="2:25">
      <c r="B5703" s="217" t="s">
        <v>5871</v>
      </c>
      <c r="C5703" s="217" t="s">
        <v>169</v>
      </c>
      <c r="D5703" s="217" t="s">
        <v>28</v>
      </c>
      <c r="E5703" s="217" t="s">
        <v>88</v>
      </c>
      <c r="F5703" s="217" t="s">
        <v>9</v>
      </c>
      <c r="G5703" s="217" t="s">
        <v>10</v>
      </c>
      <c r="H5703" s="217" t="s">
        <v>176</v>
      </c>
      <c r="I5703" s="217">
        <v>2</v>
      </c>
      <c r="J5703" s="217">
        <v>2</v>
      </c>
      <c r="K5703" s="217">
        <v>0</v>
      </c>
      <c r="L5703" s="217">
        <v>5</v>
      </c>
      <c r="M5703" s="217">
        <v>200.281690140845</v>
      </c>
      <c r="N5703" s="217">
        <v>9.9859353023910007</v>
      </c>
      <c r="O5703" s="217">
        <v>9.9859353023910007</v>
      </c>
      <c r="P5703" s="217">
        <v>0</v>
      </c>
      <c r="Q5703" s="217">
        <v>9.9859353023910007</v>
      </c>
      <c r="R5703" s="217">
        <v>9.9859353023910007</v>
      </c>
      <c r="S5703" s="217">
        <v>0</v>
      </c>
      <c r="T5703" s="217">
        <v>9.9859353023910007</v>
      </c>
      <c r="U5703" s="217">
        <v>9.9859353023910007</v>
      </c>
      <c r="V5703" s="217">
        <v>0</v>
      </c>
      <c r="W5703" s="217">
        <v>9.9859353023910007</v>
      </c>
      <c r="X5703" s="217">
        <v>9.9859353023910007</v>
      </c>
      <c r="Y5703" s="217">
        <v>0</v>
      </c>
    </row>
    <row r="5704" spans="2:25">
      <c r="B5704" s="217" t="s">
        <v>5872</v>
      </c>
      <c r="C5704" s="217" t="s">
        <v>169</v>
      </c>
      <c r="D5704" s="217" t="s">
        <v>28</v>
      </c>
      <c r="E5704" s="217" t="s">
        <v>88</v>
      </c>
      <c r="F5704" s="217" t="s">
        <v>9</v>
      </c>
      <c r="G5704" s="217" t="s">
        <v>10</v>
      </c>
      <c r="H5704" s="217" t="s">
        <v>178</v>
      </c>
      <c r="I5704" s="217">
        <v>0</v>
      </c>
      <c r="J5704" s="217">
        <v>0</v>
      </c>
      <c r="K5704" s="217">
        <v>0</v>
      </c>
      <c r="L5704" s="217">
        <v>14</v>
      </c>
      <c r="M5704" s="217">
        <v>456.19718309859201</v>
      </c>
      <c r="N5704" s="217">
        <v>0</v>
      </c>
      <c r="O5704" s="217">
        <v>0</v>
      </c>
      <c r="P5704" s="217">
        <v>0</v>
      </c>
      <c r="Q5704" s="217">
        <v>0</v>
      </c>
      <c r="R5704" s="217">
        <v>0</v>
      </c>
      <c r="S5704" s="217">
        <v>0</v>
      </c>
      <c r="T5704" s="217">
        <v>0</v>
      </c>
      <c r="U5704" s="217">
        <v>0</v>
      </c>
      <c r="V5704" s="217">
        <v>0</v>
      </c>
      <c r="W5704" s="217">
        <v>0</v>
      </c>
      <c r="X5704" s="217">
        <v>0</v>
      </c>
      <c r="Y5704" s="217">
        <v>0</v>
      </c>
    </row>
    <row r="5705" spans="2:25">
      <c r="B5705" s="217" t="s">
        <v>5873</v>
      </c>
      <c r="C5705" s="217" t="s">
        <v>169</v>
      </c>
      <c r="D5705" s="217" t="s">
        <v>28</v>
      </c>
      <c r="E5705" s="217" t="s">
        <v>88</v>
      </c>
      <c r="F5705" s="217" t="s">
        <v>9</v>
      </c>
      <c r="G5705" s="217" t="s">
        <v>10</v>
      </c>
      <c r="H5705" s="217" t="s">
        <v>5</v>
      </c>
      <c r="I5705" s="217">
        <v>3</v>
      </c>
      <c r="J5705" s="217">
        <v>3</v>
      </c>
      <c r="K5705" s="217">
        <v>0</v>
      </c>
      <c r="L5705" s="217">
        <v>25</v>
      </c>
      <c r="M5705" s="217">
        <v>790</v>
      </c>
      <c r="N5705" s="217">
        <v>3.79746835443038</v>
      </c>
      <c r="O5705" s="217">
        <v>3.79746835443038</v>
      </c>
      <c r="P5705" s="217">
        <v>0</v>
      </c>
      <c r="Q5705" s="217">
        <v>3.79746835443038</v>
      </c>
      <c r="R5705" s="217">
        <v>3.79746835443038</v>
      </c>
      <c r="S5705" s="217">
        <v>0</v>
      </c>
      <c r="T5705" s="217">
        <v>3.79746835443038</v>
      </c>
      <c r="U5705" s="217">
        <v>3.79746835443038</v>
      </c>
      <c r="V5705" s="217">
        <v>0</v>
      </c>
      <c r="W5705" s="217">
        <v>3.79746835443038</v>
      </c>
      <c r="X5705" s="217">
        <v>3.79746835443038</v>
      </c>
      <c r="Y5705" s="217">
        <v>0</v>
      </c>
    </row>
    <row r="5706" spans="2:25">
      <c r="B5706" s="217" t="s">
        <v>5874</v>
      </c>
      <c r="C5706" s="217" t="s">
        <v>169</v>
      </c>
      <c r="D5706" s="217" t="s">
        <v>28</v>
      </c>
      <c r="E5706" s="217" t="s">
        <v>88</v>
      </c>
      <c r="F5706" s="217" t="s">
        <v>5</v>
      </c>
      <c r="G5706" s="217" t="s">
        <v>10</v>
      </c>
      <c r="H5706" s="217" t="s">
        <v>170</v>
      </c>
      <c r="I5706" s="217">
        <v>0</v>
      </c>
      <c r="J5706" s="217">
        <v>0</v>
      </c>
      <c r="K5706" s="217">
        <v>0</v>
      </c>
      <c r="L5706" s="217">
        <v>1</v>
      </c>
      <c r="M5706" s="217">
        <v>11.1267605633803</v>
      </c>
      <c r="N5706" s="217">
        <v>0</v>
      </c>
      <c r="O5706" s="217">
        <v>0</v>
      </c>
      <c r="P5706" s="217">
        <v>0</v>
      </c>
      <c r="Q5706" s="217">
        <v>0</v>
      </c>
      <c r="R5706" s="217">
        <v>0</v>
      </c>
      <c r="S5706" s="217">
        <v>0</v>
      </c>
      <c r="T5706" s="217">
        <v>0</v>
      </c>
      <c r="U5706" s="217">
        <v>0</v>
      </c>
      <c r="V5706" s="217">
        <v>0</v>
      </c>
      <c r="W5706" s="217">
        <v>0</v>
      </c>
      <c r="X5706" s="217">
        <v>0</v>
      </c>
      <c r="Y5706" s="217">
        <v>0</v>
      </c>
    </row>
    <row r="5707" spans="2:25">
      <c r="B5707" s="217" t="s">
        <v>5875</v>
      </c>
      <c r="C5707" s="217" t="s">
        <v>169</v>
      </c>
      <c r="D5707" s="217" t="s">
        <v>28</v>
      </c>
      <c r="E5707" s="217" t="s">
        <v>88</v>
      </c>
      <c r="F5707" s="217" t="s">
        <v>5</v>
      </c>
      <c r="G5707" s="217" t="s">
        <v>10</v>
      </c>
      <c r="H5707" s="217" t="s">
        <v>172</v>
      </c>
      <c r="I5707" s="217">
        <v>0</v>
      </c>
      <c r="J5707" s="217">
        <v>0</v>
      </c>
      <c r="K5707" s="217">
        <v>0</v>
      </c>
      <c r="L5707" s="217">
        <v>1</v>
      </c>
      <c r="M5707" s="217">
        <v>62.164065473924602</v>
      </c>
      <c r="N5707" s="217">
        <v>0</v>
      </c>
      <c r="O5707" s="217">
        <v>0</v>
      </c>
      <c r="P5707" s="217">
        <v>0</v>
      </c>
      <c r="Q5707" s="217">
        <v>0</v>
      </c>
      <c r="R5707" s="217">
        <v>0</v>
      </c>
      <c r="S5707" s="217">
        <v>0</v>
      </c>
      <c r="T5707" s="217">
        <v>0</v>
      </c>
      <c r="U5707" s="217">
        <v>0</v>
      </c>
      <c r="V5707" s="217">
        <v>0</v>
      </c>
      <c r="W5707" s="217">
        <v>0</v>
      </c>
      <c r="X5707" s="217">
        <v>0</v>
      </c>
      <c r="Y5707" s="217">
        <v>0</v>
      </c>
    </row>
    <row r="5708" spans="2:25">
      <c r="B5708" s="217" t="s">
        <v>5876</v>
      </c>
      <c r="C5708" s="217" t="s">
        <v>169</v>
      </c>
      <c r="D5708" s="217" t="s">
        <v>28</v>
      </c>
      <c r="E5708" s="217" t="s">
        <v>88</v>
      </c>
      <c r="F5708" s="217" t="s">
        <v>5</v>
      </c>
      <c r="G5708" s="217" t="s">
        <v>10</v>
      </c>
      <c r="H5708" s="217" t="s">
        <v>174</v>
      </c>
      <c r="I5708" s="217">
        <v>2</v>
      </c>
      <c r="J5708" s="217">
        <v>1</v>
      </c>
      <c r="K5708" s="217">
        <v>1</v>
      </c>
      <c r="L5708" s="217">
        <v>5</v>
      </c>
      <c r="M5708" s="217">
        <v>165.77084126379901</v>
      </c>
      <c r="N5708" s="217">
        <v>12.0648479838339</v>
      </c>
      <c r="O5708" s="217">
        <v>6.0324239919169704</v>
      </c>
      <c r="P5708" s="217">
        <v>6.0324239919169704</v>
      </c>
      <c r="Q5708" s="217">
        <v>12.0648479838339</v>
      </c>
      <c r="R5708" s="217">
        <v>6.0324239919169704</v>
      </c>
      <c r="S5708" s="217">
        <v>6.0324239919169704</v>
      </c>
      <c r="T5708" s="217">
        <v>12.0648479838339</v>
      </c>
      <c r="U5708" s="217">
        <v>6.0324239919169704</v>
      </c>
      <c r="V5708" s="217">
        <v>6.0324239919169704</v>
      </c>
      <c r="W5708" s="217">
        <v>12.0648479838339</v>
      </c>
      <c r="X5708" s="217">
        <v>6.0324239919169704</v>
      </c>
      <c r="Y5708" s="217">
        <v>6.0324239919169704</v>
      </c>
    </row>
    <row r="5709" spans="2:25">
      <c r="B5709" s="217" t="s">
        <v>5877</v>
      </c>
      <c r="C5709" s="217" t="s">
        <v>169</v>
      </c>
      <c r="D5709" s="217" t="s">
        <v>28</v>
      </c>
      <c r="E5709" s="217" t="s">
        <v>88</v>
      </c>
      <c r="F5709" s="217" t="s">
        <v>5</v>
      </c>
      <c r="G5709" s="217" t="s">
        <v>10</v>
      </c>
      <c r="H5709" s="217" t="s">
        <v>176</v>
      </c>
      <c r="I5709" s="217">
        <v>2</v>
      </c>
      <c r="J5709" s="217">
        <v>2</v>
      </c>
      <c r="K5709" s="217">
        <v>0</v>
      </c>
      <c r="L5709" s="217">
        <v>9</v>
      </c>
      <c r="M5709" s="217">
        <v>363.38979824895301</v>
      </c>
      <c r="N5709" s="217">
        <v>5.5037318318711499</v>
      </c>
      <c r="O5709" s="217">
        <v>5.5037318318711499</v>
      </c>
      <c r="P5709" s="217">
        <v>0</v>
      </c>
      <c r="Q5709" s="217">
        <v>5.5037318318711499</v>
      </c>
      <c r="R5709" s="217">
        <v>5.5037318318711499</v>
      </c>
      <c r="S5709" s="217">
        <v>0</v>
      </c>
      <c r="T5709" s="217">
        <v>5.5037318318711499</v>
      </c>
      <c r="U5709" s="217">
        <v>5.5037318318711499</v>
      </c>
      <c r="V5709" s="217">
        <v>0</v>
      </c>
      <c r="W5709" s="217">
        <v>5.5037318318711499</v>
      </c>
      <c r="X5709" s="217">
        <v>5.5037318318711499</v>
      </c>
      <c r="Y5709" s="217">
        <v>0</v>
      </c>
    </row>
    <row r="5710" spans="2:25">
      <c r="B5710" s="217" t="s">
        <v>5878</v>
      </c>
      <c r="C5710" s="217" t="s">
        <v>169</v>
      </c>
      <c r="D5710" s="217" t="s">
        <v>28</v>
      </c>
      <c r="E5710" s="217" t="s">
        <v>88</v>
      </c>
      <c r="F5710" s="217" t="s">
        <v>5</v>
      </c>
      <c r="G5710" s="217" t="s">
        <v>10</v>
      </c>
      <c r="H5710" s="217" t="s">
        <v>178</v>
      </c>
      <c r="I5710" s="217">
        <v>5</v>
      </c>
      <c r="J5710" s="217">
        <v>5</v>
      </c>
      <c r="K5710" s="217">
        <v>0</v>
      </c>
      <c r="L5710" s="217">
        <v>19</v>
      </c>
      <c r="M5710" s="217">
        <v>897.54853444994296</v>
      </c>
      <c r="N5710" s="217">
        <v>5.5707293902097703</v>
      </c>
      <c r="O5710" s="217">
        <v>5.5707293902097703</v>
      </c>
      <c r="P5710" s="217">
        <v>0</v>
      </c>
      <c r="Q5710" s="217">
        <v>5.5707293902097703</v>
      </c>
      <c r="R5710" s="217">
        <v>5.5707293902097703</v>
      </c>
      <c r="S5710" s="217">
        <v>0</v>
      </c>
      <c r="T5710" s="217">
        <v>5.5707293902097703</v>
      </c>
      <c r="U5710" s="217">
        <v>5.5707293902097703</v>
      </c>
      <c r="V5710" s="217">
        <v>0</v>
      </c>
      <c r="W5710" s="217">
        <v>5.5707293902097703</v>
      </c>
      <c r="X5710" s="217">
        <v>5.5707293902097703</v>
      </c>
      <c r="Y5710" s="217">
        <v>0</v>
      </c>
    </row>
    <row r="5711" spans="2:25">
      <c r="B5711" s="217" t="s">
        <v>5879</v>
      </c>
      <c r="C5711" s="217" t="s">
        <v>169</v>
      </c>
      <c r="D5711" s="217" t="s">
        <v>28</v>
      </c>
      <c r="E5711" s="217" t="s">
        <v>88</v>
      </c>
      <c r="F5711" s="217" t="s">
        <v>5</v>
      </c>
      <c r="G5711" s="217" t="s">
        <v>10</v>
      </c>
      <c r="H5711" s="217" t="s">
        <v>5</v>
      </c>
      <c r="I5711" s="217">
        <v>9</v>
      </c>
      <c r="J5711" s="217">
        <v>8</v>
      </c>
      <c r="K5711" s="217">
        <v>1</v>
      </c>
      <c r="L5711" s="217">
        <v>35</v>
      </c>
      <c r="M5711" s="217">
        <v>1500</v>
      </c>
      <c r="N5711" s="217">
        <v>6</v>
      </c>
      <c r="O5711" s="217">
        <v>5.3333333333333304</v>
      </c>
      <c r="P5711" s="217">
        <v>0.66666666666666696</v>
      </c>
      <c r="Q5711" s="217">
        <v>6</v>
      </c>
      <c r="R5711" s="217">
        <v>5.3333333333333304</v>
      </c>
      <c r="S5711" s="217">
        <v>0.66666666666666696</v>
      </c>
      <c r="T5711" s="217">
        <v>6</v>
      </c>
      <c r="U5711" s="217">
        <v>5.3333333333333304</v>
      </c>
      <c r="V5711" s="217">
        <v>0.66666666666666696</v>
      </c>
      <c r="W5711" s="217">
        <v>6</v>
      </c>
      <c r="X5711" s="217">
        <v>5.3333333333333304</v>
      </c>
      <c r="Y5711" s="217">
        <v>0.66666666666666696</v>
      </c>
    </row>
    <row r="5712" spans="2:25">
      <c r="B5712" s="217" t="s">
        <v>5880</v>
      </c>
      <c r="C5712" s="217" t="s">
        <v>169</v>
      </c>
      <c r="D5712" s="217" t="s">
        <v>28</v>
      </c>
      <c r="E5712" s="217" t="s">
        <v>88</v>
      </c>
      <c r="F5712" s="217" t="s">
        <v>12</v>
      </c>
      <c r="G5712" s="217" t="s">
        <v>49</v>
      </c>
      <c r="H5712" s="217" t="s">
        <v>170</v>
      </c>
      <c r="I5712" s="217">
        <v>11</v>
      </c>
      <c r="J5712" s="217">
        <v>11</v>
      </c>
      <c r="K5712" s="217">
        <v>0</v>
      </c>
      <c r="L5712" s="217">
        <v>4</v>
      </c>
      <c r="M5712" s="217">
        <v>35.955056179775298</v>
      </c>
      <c r="N5712" s="217">
        <v>305.9375</v>
      </c>
      <c r="O5712" s="217">
        <v>305.9375</v>
      </c>
      <c r="P5712" s="217">
        <v>0</v>
      </c>
      <c r="Q5712" s="217">
        <v>305.9375</v>
      </c>
      <c r="R5712" s="217">
        <v>305.9375</v>
      </c>
      <c r="S5712" s="217">
        <v>0</v>
      </c>
      <c r="T5712" s="217">
        <v>305.9375</v>
      </c>
      <c r="U5712" s="217">
        <v>305.9375</v>
      </c>
      <c r="V5712" s="217">
        <v>0</v>
      </c>
      <c r="W5712" s="217">
        <v>305.9375</v>
      </c>
      <c r="X5712" s="217">
        <v>305.9375</v>
      </c>
      <c r="Y5712" s="217">
        <v>0</v>
      </c>
    </row>
    <row r="5713" spans="2:25">
      <c r="B5713" s="217" t="s">
        <v>5881</v>
      </c>
      <c r="C5713" s="217" t="s">
        <v>169</v>
      </c>
      <c r="D5713" s="217" t="s">
        <v>28</v>
      </c>
      <c r="E5713" s="217" t="s">
        <v>88</v>
      </c>
      <c r="F5713" s="217" t="s">
        <v>12</v>
      </c>
      <c r="G5713" s="217" t="s">
        <v>49</v>
      </c>
      <c r="H5713" s="217" t="s">
        <v>172</v>
      </c>
      <c r="I5713" s="217">
        <v>0</v>
      </c>
      <c r="J5713" s="217">
        <v>0</v>
      </c>
      <c r="K5713" s="217">
        <v>0</v>
      </c>
      <c r="L5713" s="217">
        <v>0</v>
      </c>
      <c r="M5713" s="217">
        <v>80.898876404494402</v>
      </c>
      <c r="N5713" s="217">
        <v>0</v>
      </c>
      <c r="O5713" s="217">
        <v>0</v>
      </c>
      <c r="P5713" s="217">
        <v>0</v>
      </c>
      <c r="Q5713" s="217">
        <v>0</v>
      </c>
      <c r="R5713" s="217">
        <v>0</v>
      </c>
      <c r="S5713" s="217">
        <v>0</v>
      </c>
      <c r="T5713" s="217">
        <v>0</v>
      </c>
      <c r="U5713" s="217">
        <v>0</v>
      </c>
      <c r="V5713" s="217">
        <v>0</v>
      </c>
      <c r="W5713" s="217">
        <v>0</v>
      </c>
      <c r="X5713" s="217">
        <v>0</v>
      </c>
      <c r="Y5713" s="217">
        <v>0</v>
      </c>
    </row>
    <row r="5714" spans="2:25">
      <c r="B5714" s="217" t="s">
        <v>5882</v>
      </c>
      <c r="C5714" s="217" t="s">
        <v>169</v>
      </c>
      <c r="D5714" s="217" t="s">
        <v>28</v>
      </c>
      <c r="E5714" s="217" t="s">
        <v>88</v>
      </c>
      <c r="F5714" s="217" t="s">
        <v>12</v>
      </c>
      <c r="G5714" s="217" t="s">
        <v>49</v>
      </c>
      <c r="H5714" s="217" t="s">
        <v>174</v>
      </c>
      <c r="I5714" s="217">
        <v>3</v>
      </c>
      <c r="J5714" s="217">
        <v>3</v>
      </c>
      <c r="K5714" s="217">
        <v>0</v>
      </c>
      <c r="L5714" s="217">
        <v>4</v>
      </c>
      <c r="M5714" s="217">
        <v>152.80898876404501</v>
      </c>
      <c r="N5714" s="217">
        <v>19.632352941176499</v>
      </c>
      <c r="O5714" s="217">
        <v>19.632352941176499</v>
      </c>
      <c r="P5714" s="217">
        <v>0</v>
      </c>
      <c r="Q5714" s="217">
        <v>19.632352941176499</v>
      </c>
      <c r="R5714" s="217">
        <v>19.632352941176499</v>
      </c>
      <c r="S5714" s="217">
        <v>0</v>
      </c>
      <c r="T5714" s="217">
        <v>19.632352941176499</v>
      </c>
      <c r="U5714" s="217">
        <v>19.632352941176499</v>
      </c>
      <c r="V5714" s="217">
        <v>0</v>
      </c>
      <c r="W5714" s="217">
        <v>19.632352941176499</v>
      </c>
      <c r="X5714" s="217">
        <v>19.632352941176499</v>
      </c>
      <c r="Y5714" s="217">
        <v>0</v>
      </c>
    </row>
    <row r="5715" spans="2:25">
      <c r="B5715" s="217" t="s">
        <v>5883</v>
      </c>
      <c r="C5715" s="217" t="s">
        <v>169</v>
      </c>
      <c r="D5715" s="217" t="s">
        <v>28</v>
      </c>
      <c r="E5715" s="217" t="s">
        <v>88</v>
      </c>
      <c r="F5715" s="217" t="s">
        <v>12</v>
      </c>
      <c r="G5715" s="217" t="s">
        <v>49</v>
      </c>
      <c r="H5715" s="217" t="s">
        <v>176</v>
      </c>
      <c r="I5715" s="217">
        <v>2</v>
      </c>
      <c r="J5715" s="217">
        <v>2</v>
      </c>
      <c r="K5715" s="217">
        <v>0</v>
      </c>
      <c r="L5715" s="217">
        <v>2</v>
      </c>
      <c r="M5715" s="217">
        <v>206.74157303370799</v>
      </c>
      <c r="N5715" s="217">
        <v>9.6739130434782599</v>
      </c>
      <c r="O5715" s="217">
        <v>9.6739130434782599</v>
      </c>
      <c r="P5715" s="217">
        <v>0</v>
      </c>
      <c r="Q5715" s="217">
        <v>9.6739130434782599</v>
      </c>
      <c r="R5715" s="217">
        <v>9.6739130434782599</v>
      </c>
      <c r="S5715" s="217">
        <v>0</v>
      </c>
      <c r="T5715" s="217">
        <v>9.6739130434782599</v>
      </c>
      <c r="U5715" s="217">
        <v>9.6739130434782599</v>
      </c>
      <c r="V5715" s="217">
        <v>0</v>
      </c>
      <c r="W5715" s="217">
        <v>9.6739130434782599</v>
      </c>
      <c r="X5715" s="217">
        <v>9.6739130434782599</v>
      </c>
      <c r="Y5715" s="217">
        <v>0</v>
      </c>
    </row>
    <row r="5716" spans="2:25">
      <c r="B5716" s="217" t="s">
        <v>5884</v>
      </c>
      <c r="C5716" s="217" t="s">
        <v>169</v>
      </c>
      <c r="D5716" s="217" t="s">
        <v>28</v>
      </c>
      <c r="E5716" s="217" t="s">
        <v>88</v>
      </c>
      <c r="F5716" s="217" t="s">
        <v>12</v>
      </c>
      <c r="G5716" s="217" t="s">
        <v>49</v>
      </c>
      <c r="H5716" s="217" t="s">
        <v>178</v>
      </c>
      <c r="I5716" s="217">
        <v>6</v>
      </c>
      <c r="J5716" s="217">
        <v>6</v>
      </c>
      <c r="K5716" s="217">
        <v>0</v>
      </c>
      <c r="L5716" s="217">
        <v>12</v>
      </c>
      <c r="M5716" s="217">
        <v>323.59550561797698</v>
      </c>
      <c r="N5716" s="217">
        <v>18.5416666666667</v>
      </c>
      <c r="O5716" s="217">
        <v>18.5416666666667</v>
      </c>
      <c r="P5716" s="217">
        <v>0</v>
      </c>
      <c r="Q5716" s="217">
        <v>18.5416666666667</v>
      </c>
      <c r="R5716" s="217">
        <v>18.5416666666667</v>
      </c>
      <c r="S5716" s="217">
        <v>0</v>
      </c>
      <c r="T5716" s="217">
        <v>18.5416666666667</v>
      </c>
      <c r="U5716" s="217">
        <v>18.5416666666667</v>
      </c>
      <c r="V5716" s="217">
        <v>0</v>
      </c>
      <c r="W5716" s="217">
        <v>18.5416666666667</v>
      </c>
      <c r="X5716" s="217">
        <v>18.5416666666667</v>
      </c>
      <c r="Y5716" s="217">
        <v>0</v>
      </c>
    </row>
    <row r="5717" spans="2:25">
      <c r="B5717" s="217" t="s">
        <v>5885</v>
      </c>
      <c r="C5717" s="217" t="s">
        <v>169</v>
      </c>
      <c r="D5717" s="217" t="s">
        <v>28</v>
      </c>
      <c r="E5717" s="217" t="s">
        <v>88</v>
      </c>
      <c r="F5717" s="217" t="s">
        <v>12</v>
      </c>
      <c r="G5717" s="217" t="s">
        <v>49</v>
      </c>
      <c r="H5717" s="217" t="s">
        <v>5</v>
      </c>
      <c r="I5717" s="217">
        <v>22</v>
      </c>
      <c r="J5717" s="217">
        <v>22</v>
      </c>
      <c r="K5717" s="217">
        <v>0</v>
      </c>
      <c r="L5717" s="217">
        <v>22</v>
      </c>
      <c r="M5717" s="217">
        <v>800</v>
      </c>
      <c r="N5717" s="217">
        <v>27.5</v>
      </c>
      <c r="O5717" s="217">
        <v>27.5</v>
      </c>
      <c r="P5717" s="217">
        <v>0</v>
      </c>
      <c r="Q5717" s="217">
        <v>27.5</v>
      </c>
      <c r="R5717" s="217">
        <v>27.5</v>
      </c>
      <c r="S5717" s="217">
        <v>0</v>
      </c>
      <c r="T5717" s="217">
        <v>27.5</v>
      </c>
      <c r="U5717" s="217">
        <v>27.5</v>
      </c>
      <c r="V5717" s="217">
        <v>0</v>
      </c>
      <c r="W5717" s="217">
        <v>27.5</v>
      </c>
      <c r="X5717" s="217">
        <v>27.5</v>
      </c>
      <c r="Y5717" s="217">
        <v>0</v>
      </c>
    </row>
    <row r="5718" spans="2:25">
      <c r="B5718" s="217" t="s">
        <v>5886</v>
      </c>
      <c r="C5718" s="217" t="s">
        <v>169</v>
      </c>
      <c r="D5718" s="217" t="s">
        <v>28</v>
      </c>
      <c r="E5718" s="217" t="s">
        <v>88</v>
      </c>
      <c r="F5718" s="217" t="s">
        <v>9</v>
      </c>
      <c r="G5718" s="217" t="s">
        <v>49</v>
      </c>
      <c r="H5718" s="217" t="s">
        <v>170</v>
      </c>
      <c r="I5718" s="217">
        <v>0</v>
      </c>
      <c r="J5718" s="217">
        <v>0</v>
      </c>
      <c r="K5718" s="217">
        <v>0</v>
      </c>
      <c r="L5718" s="217">
        <v>2</v>
      </c>
      <c r="M5718" s="217">
        <v>48.947368421052602</v>
      </c>
      <c r="N5718" s="217">
        <v>0</v>
      </c>
      <c r="O5718" s="217">
        <v>0</v>
      </c>
      <c r="P5718" s="217">
        <v>0</v>
      </c>
      <c r="Q5718" s="217">
        <v>0</v>
      </c>
      <c r="R5718" s="217">
        <v>0</v>
      </c>
      <c r="S5718" s="217">
        <v>0</v>
      </c>
      <c r="T5718" s="217">
        <v>0</v>
      </c>
      <c r="U5718" s="217">
        <v>0</v>
      </c>
      <c r="V5718" s="217">
        <v>0</v>
      </c>
      <c r="W5718" s="217">
        <v>0</v>
      </c>
      <c r="X5718" s="217">
        <v>0</v>
      </c>
      <c r="Y5718" s="217">
        <v>0</v>
      </c>
    </row>
    <row r="5719" spans="2:25">
      <c r="B5719" s="217" t="s">
        <v>5887</v>
      </c>
      <c r="C5719" s="217" t="s">
        <v>169</v>
      </c>
      <c r="D5719" s="217" t="s">
        <v>28</v>
      </c>
      <c r="E5719" s="217" t="s">
        <v>88</v>
      </c>
      <c r="F5719" s="217" t="s">
        <v>9</v>
      </c>
      <c r="G5719" s="217" t="s">
        <v>49</v>
      </c>
      <c r="H5719" s="217" t="s">
        <v>172</v>
      </c>
      <c r="I5719" s="217">
        <v>0</v>
      </c>
      <c r="J5719" s="217">
        <v>0</v>
      </c>
      <c r="K5719" s="217">
        <v>0</v>
      </c>
      <c r="L5719" s="217">
        <v>0</v>
      </c>
      <c r="M5719" s="217">
        <v>89.736842105263193</v>
      </c>
      <c r="N5719" s="217">
        <v>0</v>
      </c>
      <c r="O5719" s="217">
        <v>0</v>
      </c>
      <c r="P5719" s="217">
        <v>0</v>
      </c>
      <c r="Q5719" s="217">
        <v>0</v>
      </c>
      <c r="R5719" s="217">
        <v>0</v>
      </c>
      <c r="S5719" s="217">
        <v>0</v>
      </c>
      <c r="T5719" s="217">
        <v>0</v>
      </c>
      <c r="U5719" s="217">
        <v>0</v>
      </c>
      <c r="V5719" s="217">
        <v>0</v>
      </c>
      <c r="W5719" s="217">
        <v>0</v>
      </c>
      <c r="X5719" s="217">
        <v>0</v>
      </c>
      <c r="Y5719" s="217">
        <v>0</v>
      </c>
    </row>
    <row r="5720" spans="2:25">
      <c r="B5720" s="217" t="s">
        <v>5888</v>
      </c>
      <c r="C5720" s="217" t="s">
        <v>169</v>
      </c>
      <c r="D5720" s="217" t="s">
        <v>28</v>
      </c>
      <c r="E5720" s="217" t="s">
        <v>88</v>
      </c>
      <c r="F5720" s="217" t="s">
        <v>9</v>
      </c>
      <c r="G5720" s="217" t="s">
        <v>49</v>
      </c>
      <c r="H5720" s="217" t="s">
        <v>174</v>
      </c>
      <c r="I5720" s="217">
        <v>0</v>
      </c>
      <c r="J5720" s="217">
        <v>0</v>
      </c>
      <c r="K5720" s="217">
        <v>0</v>
      </c>
      <c r="L5720" s="217">
        <v>7</v>
      </c>
      <c r="M5720" s="217">
        <v>179.47368421052599</v>
      </c>
      <c r="N5720" s="217">
        <v>0</v>
      </c>
      <c r="O5720" s="217">
        <v>0</v>
      </c>
      <c r="P5720" s="217">
        <v>0</v>
      </c>
      <c r="Q5720" s="217">
        <v>0</v>
      </c>
      <c r="R5720" s="217">
        <v>0</v>
      </c>
      <c r="S5720" s="217">
        <v>0</v>
      </c>
      <c r="T5720" s="217">
        <v>0</v>
      </c>
      <c r="U5720" s="217">
        <v>0</v>
      </c>
      <c r="V5720" s="217">
        <v>0</v>
      </c>
      <c r="W5720" s="217">
        <v>0</v>
      </c>
      <c r="X5720" s="217">
        <v>0</v>
      </c>
      <c r="Y5720" s="217">
        <v>0</v>
      </c>
    </row>
    <row r="5721" spans="2:25">
      <c r="B5721" s="217" t="s">
        <v>5889</v>
      </c>
      <c r="C5721" s="217" t="s">
        <v>169</v>
      </c>
      <c r="D5721" s="217" t="s">
        <v>28</v>
      </c>
      <c r="E5721" s="217" t="s">
        <v>88</v>
      </c>
      <c r="F5721" s="217" t="s">
        <v>9</v>
      </c>
      <c r="G5721" s="217" t="s">
        <v>49</v>
      </c>
      <c r="H5721" s="217" t="s">
        <v>176</v>
      </c>
      <c r="I5721" s="217">
        <v>0</v>
      </c>
      <c r="J5721" s="217">
        <v>0</v>
      </c>
      <c r="K5721" s="217">
        <v>0</v>
      </c>
      <c r="L5721" s="217">
        <v>7</v>
      </c>
      <c r="M5721" s="217">
        <v>252.894736842105</v>
      </c>
      <c r="N5721" s="217">
        <v>0</v>
      </c>
      <c r="O5721" s="217">
        <v>0</v>
      </c>
      <c r="P5721" s="217">
        <v>0</v>
      </c>
      <c r="Q5721" s="217">
        <v>0</v>
      </c>
      <c r="R5721" s="217">
        <v>0</v>
      </c>
      <c r="S5721" s="217">
        <v>0</v>
      </c>
      <c r="T5721" s="217">
        <v>0</v>
      </c>
      <c r="U5721" s="217">
        <v>0</v>
      </c>
      <c r="V5721" s="217">
        <v>0</v>
      </c>
      <c r="W5721" s="217">
        <v>0</v>
      </c>
      <c r="X5721" s="217">
        <v>0</v>
      </c>
      <c r="Y5721" s="217">
        <v>0</v>
      </c>
    </row>
    <row r="5722" spans="2:25">
      <c r="B5722" s="217" t="s">
        <v>5890</v>
      </c>
      <c r="C5722" s="217" t="s">
        <v>169</v>
      </c>
      <c r="D5722" s="217" t="s">
        <v>28</v>
      </c>
      <c r="E5722" s="217" t="s">
        <v>88</v>
      </c>
      <c r="F5722" s="217" t="s">
        <v>9</v>
      </c>
      <c r="G5722" s="217" t="s">
        <v>49</v>
      </c>
      <c r="H5722" s="217" t="s">
        <v>178</v>
      </c>
      <c r="I5722" s="217">
        <v>4</v>
      </c>
      <c r="J5722" s="217">
        <v>4</v>
      </c>
      <c r="K5722" s="217">
        <v>0</v>
      </c>
      <c r="L5722" s="217">
        <v>31</v>
      </c>
      <c r="M5722" s="217">
        <v>358.947368421053</v>
      </c>
      <c r="N5722" s="217">
        <v>11.1436950146628</v>
      </c>
      <c r="O5722" s="217">
        <v>11.1436950146628</v>
      </c>
      <c r="P5722" s="217">
        <v>0</v>
      </c>
      <c r="Q5722" s="217">
        <v>11.1436950146628</v>
      </c>
      <c r="R5722" s="217">
        <v>11.1436950146628</v>
      </c>
      <c r="S5722" s="217">
        <v>0</v>
      </c>
      <c r="T5722" s="217">
        <v>11.1436950146628</v>
      </c>
      <c r="U5722" s="217">
        <v>11.1436950146628</v>
      </c>
      <c r="V5722" s="217">
        <v>0</v>
      </c>
      <c r="W5722" s="217">
        <v>11.1436950146628</v>
      </c>
      <c r="X5722" s="217">
        <v>11.1436950146628</v>
      </c>
      <c r="Y5722" s="217">
        <v>0</v>
      </c>
    </row>
    <row r="5723" spans="2:25">
      <c r="B5723" s="217" t="s">
        <v>5891</v>
      </c>
      <c r="C5723" s="217" t="s">
        <v>169</v>
      </c>
      <c r="D5723" s="217" t="s">
        <v>28</v>
      </c>
      <c r="E5723" s="217" t="s">
        <v>88</v>
      </c>
      <c r="F5723" s="217" t="s">
        <v>9</v>
      </c>
      <c r="G5723" s="217" t="s">
        <v>49</v>
      </c>
      <c r="H5723" s="217" t="s">
        <v>5</v>
      </c>
      <c r="I5723" s="217">
        <v>4</v>
      </c>
      <c r="J5723" s="217">
        <v>4</v>
      </c>
      <c r="K5723" s="217">
        <v>0</v>
      </c>
      <c r="L5723" s="217">
        <v>47</v>
      </c>
      <c r="M5723" s="217">
        <v>930</v>
      </c>
      <c r="N5723" s="217">
        <v>4.3010752688171996</v>
      </c>
      <c r="O5723" s="217">
        <v>4.3010752688171996</v>
      </c>
      <c r="P5723" s="217">
        <v>0</v>
      </c>
      <c r="Q5723" s="217">
        <v>4.3010752688171996</v>
      </c>
      <c r="R5723" s="217">
        <v>4.3010752688171996</v>
      </c>
      <c r="S5723" s="217">
        <v>0</v>
      </c>
      <c r="T5723" s="217">
        <v>4.3010752688171996</v>
      </c>
      <c r="U5723" s="217">
        <v>4.3010752688171996</v>
      </c>
      <c r="V5723" s="217">
        <v>0</v>
      </c>
      <c r="W5723" s="217">
        <v>4.3010752688171996</v>
      </c>
      <c r="X5723" s="217">
        <v>4.3010752688171996</v>
      </c>
      <c r="Y5723" s="217">
        <v>0</v>
      </c>
    </row>
    <row r="5724" spans="2:25">
      <c r="B5724" s="217" t="s">
        <v>5892</v>
      </c>
      <c r="C5724" s="217" t="s">
        <v>169</v>
      </c>
      <c r="D5724" s="217" t="s">
        <v>28</v>
      </c>
      <c r="E5724" s="217" t="s">
        <v>88</v>
      </c>
      <c r="F5724" s="217" t="s">
        <v>5</v>
      </c>
      <c r="G5724" s="217" t="s">
        <v>49</v>
      </c>
      <c r="H5724" s="217" t="s">
        <v>170</v>
      </c>
      <c r="I5724" s="217">
        <v>11</v>
      </c>
      <c r="J5724" s="217">
        <v>11</v>
      </c>
      <c r="K5724" s="217">
        <v>0</v>
      </c>
      <c r="L5724" s="217">
        <v>6</v>
      </c>
      <c r="M5724" s="217">
        <v>84.902424600827899</v>
      </c>
      <c r="N5724" s="217">
        <v>129.56049313923501</v>
      </c>
      <c r="O5724" s="217">
        <v>129.56049313923501</v>
      </c>
      <c r="P5724" s="217">
        <v>0</v>
      </c>
      <c r="Q5724" s="217">
        <v>129.56049313923501</v>
      </c>
      <c r="R5724" s="217">
        <v>129.56049313923501</v>
      </c>
      <c r="S5724" s="217">
        <v>0</v>
      </c>
      <c r="T5724" s="217">
        <v>129.56049313923501</v>
      </c>
      <c r="U5724" s="217">
        <v>129.56049313923501</v>
      </c>
      <c r="V5724" s="217">
        <v>0</v>
      </c>
      <c r="W5724" s="217">
        <v>129.56049313923501</v>
      </c>
      <c r="X5724" s="217">
        <v>129.56049313923501</v>
      </c>
      <c r="Y5724" s="217">
        <v>0</v>
      </c>
    </row>
    <row r="5725" spans="2:25">
      <c r="B5725" s="217" t="s">
        <v>5893</v>
      </c>
      <c r="C5725" s="217" t="s">
        <v>169</v>
      </c>
      <c r="D5725" s="217" t="s">
        <v>28</v>
      </c>
      <c r="E5725" s="217" t="s">
        <v>88</v>
      </c>
      <c r="F5725" s="217" t="s">
        <v>5</v>
      </c>
      <c r="G5725" s="217" t="s">
        <v>49</v>
      </c>
      <c r="H5725" s="217" t="s">
        <v>172</v>
      </c>
      <c r="I5725" s="217">
        <v>0</v>
      </c>
      <c r="J5725" s="217">
        <v>0</v>
      </c>
      <c r="K5725" s="217">
        <v>0</v>
      </c>
      <c r="L5725" s="217">
        <v>0</v>
      </c>
      <c r="M5725" s="217">
        <v>170.63571850975799</v>
      </c>
      <c r="N5725" s="217">
        <v>0</v>
      </c>
      <c r="O5725" s="217">
        <v>0</v>
      </c>
      <c r="P5725" s="217">
        <v>0</v>
      </c>
      <c r="Q5725" s="217">
        <v>0</v>
      </c>
      <c r="R5725" s="217">
        <v>0</v>
      </c>
      <c r="S5725" s="217">
        <v>0</v>
      </c>
      <c r="T5725" s="217">
        <v>0</v>
      </c>
      <c r="U5725" s="217">
        <v>0</v>
      </c>
      <c r="V5725" s="217">
        <v>0</v>
      </c>
      <c r="W5725" s="217">
        <v>0</v>
      </c>
      <c r="X5725" s="217">
        <v>0</v>
      </c>
      <c r="Y5725" s="217">
        <v>0</v>
      </c>
    </row>
    <row r="5726" spans="2:25">
      <c r="B5726" s="217" t="s">
        <v>5894</v>
      </c>
      <c r="C5726" s="217" t="s">
        <v>169</v>
      </c>
      <c r="D5726" s="217" t="s">
        <v>28</v>
      </c>
      <c r="E5726" s="217" t="s">
        <v>88</v>
      </c>
      <c r="F5726" s="217" t="s">
        <v>5</v>
      </c>
      <c r="G5726" s="217" t="s">
        <v>49</v>
      </c>
      <c r="H5726" s="217" t="s">
        <v>174</v>
      </c>
      <c r="I5726" s="217">
        <v>3</v>
      </c>
      <c r="J5726" s="217">
        <v>3</v>
      </c>
      <c r="K5726" s="217">
        <v>0</v>
      </c>
      <c r="L5726" s="217">
        <v>11</v>
      </c>
      <c r="M5726" s="217">
        <v>332.28267297457103</v>
      </c>
      <c r="N5726" s="217">
        <v>9.0284575272740195</v>
      </c>
      <c r="O5726" s="217">
        <v>9.0284575272740195</v>
      </c>
      <c r="P5726" s="217">
        <v>0</v>
      </c>
      <c r="Q5726" s="217">
        <v>9.0284575272740195</v>
      </c>
      <c r="R5726" s="217">
        <v>9.0284575272740195</v>
      </c>
      <c r="S5726" s="217">
        <v>0</v>
      </c>
      <c r="T5726" s="217">
        <v>9.0284575272740195</v>
      </c>
      <c r="U5726" s="217">
        <v>9.0284575272740195</v>
      </c>
      <c r="V5726" s="217">
        <v>0</v>
      </c>
      <c r="W5726" s="217">
        <v>9.0284575272740195</v>
      </c>
      <c r="X5726" s="217">
        <v>9.0284575272740195</v>
      </c>
      <c r="Y5726" s="217">
        <v>0</v>
      </c>
    </row>
    <row r="5727" spans="2:25">
      <c r="B5727" s="217" t="s">
        <v>5895</v>
      </c>
      <c r="C5727" s="217" t="s">
        <v>169</v>
      </c>
      <c r="D5727" s="217" t="s">
        <v>28</v>
      </c>
      <c r="E5727" s="217" t="s">
        <v>88</v>
      </c>
      <c r="F5727" s="217" t="s">
        <v>5</v>
      </c>
      <c r="G5727" s="217" t="s">
        <v>49</v>
      </c>
      <c r="H5727" s="217" t="s">
        <v>176</v>
      </c>
      <c r="I5727" s="217">
        <v>2</v>
      </c>
      <c r="J5727" s="217">
        <v>2</v>
      </c>
      <c r="K5727" s="217">
        <v>0</v>
      </c>
      <c r="L5727" s="217">
        <v>9</v>
      </c>
      <c r="M5727" s="217">
        <v>459.63630987581303</v>
      </c>
      <c r="N5727" s="217">
        <v>4.3512663317229396</v>
      </c>
      <c r="O5727" s="217">
        <v>4.3512663317229396</v>
      </c>
      <c r="P5727" s="217">
        <v>0</v>
      </c>
      <c r="Q5727" s="217">
        <v>4.3512663317229396</v>
      </c>
      <c r="R5727" s="217">
        <v>4.3512663317229396</v>
      </c>
      <c r="S5727" s="217">
        <v>0</v>
      </c>
      <c r="T5727" s="217">
        <v>4.3512663317229396</v>
      </c>
      <c r="U5727" s="217">
        <v>4.3512663317229396</v>
      </c>
      <c r="V5727" s="217">
        <v>0</v>
      </c>
      <c r="W5727" s="217">
        <v>4.3512663317229396</v>
      </c>
      <c r="X5727" s="217">
        <v>4.3512663317229396</v>
      </c>
      <c r="Y5727" s="217">
        <v>0</v>
      </c>
    </row>
    <row r="5728" spans="2:25">
      <c r="B5728" s="217" t="s">
        <v>5896</v>
      </c>
      <c r="C5728" s="217" t="s">
        <v>169</v>
      </c>
      <c r="D5728" s="217" t="s">
        <v>28</v>
      </c>
      <c r="E5728" s="217" t="s">
        <v>88</v>
      </c>
      <c r="F5728" s="217" t="s">
        <v>5</v>
      </c>
      <c r="G5728" s="217" t="s">
        <v>49</v>
      </c>
      <c r="H5728" s="217" t="s">
        <v>178</v>
      </c>
      <c r="I5728" s="217">
        <v>10</v>
      </c>
      <c r="J5728" s="217">
        <v>10</v>
      </c>
      <c r="K5728" s="217">
        <v>0</v>
      </c>
      <c r="L5728" s="217">
        <v>43</v>
      </c>
      <c r="M5728" s="217">
        <v>682.54287403903004</v>
      </c>
      <c r="N5728" s="217">
        <v>14.6510942833873</v>
      </c>
      <c r="O5728" s="217">
        <v>14.6510942833873</v>
      </c>
      <c r="P5728" s="217">
        <v>0</v>
      </c>
      <c r="Q5728" s="217">
        <v>14.6510942833873</v>
      </c>
      <c r="R5728" s="217">
        <v>14.6510942833873</v>
      </c>
      <c r="S5728" s="217">
        <v>0</v>
      </c>
      <c r="T5728" s="217">
        <v>14.6510942833873</v>
      </c>
      <c r="U5728" s="217">
        <v>14.6510942833873</v>
      </c>
      <c r="V5728" s="217">
        <v>0</v>
      </c>
      <c r="W5728" s="217">
        <v>14.6510942833873</v>
      </c>
      <c r="X5728" s="217">
        <v>14.6510942833873</v>
      </c>
      <c r="Y5728" s="217">
        <v>0</v>
      </c>
    </row>
    <row r="5729" spans="2:25">
      <c r="B5729" s="217" t="s">
        <v>5897</v>
      </c>
      <c r="C5729" s="217" t="s">
        <v>169</v>
      </c>
      <c r="D5729" s="217" t="s">
        <v>28</v>
      </c>
      <c r="E5729" s="217" t="s">
        <v>88</v>
      </c>
      <c r="F5729" s="217" t="s">
        <v>5</v>
      </c>
      <c r="G5729" s="217" t="s">
        <v>49</v>
      </c>
      <c r="H5729" s="217" t="s">
        <v>5</v>
      </c>
      <c r="I5729" s="217">
        <v>26</v>
      </c>
      <c r="J5729" s="217">
        <v>26</v>
      </c>
      <c r="K5729" s="217">
        <v>0</v>
      </c>
      <c r="L5729" s="217">
        <v>69</v>
      </c>
      <c r="M5729" s="217">
        <v>1730</v>
      </c>
      <c r="N5729" s="217">
        <v>15.028901734104</v>
      </c>
      <c r="O5729" s="217">
        <v>15.028901734104</v>
      </c>
      <c r="P5729" s="217">
        <v>0</v>
      </c>
      <c r="Q5729" s="217">
        <v>15.028901734104</v>
      </c>
      <c r="R5729" s="217">
        <v>15.028901734104</v>
      </c>
      <c r="S5729" s="217">
        <v>0</v>
      </c>
      <c r="T5729" s="217">
        <v>15.028901734104</v>
      </c>
      <c r="U5729" s="217">
        <v>15.028901734104</v>
      </c>
      <c r="V5729" s="217">
        <v>0</v>
      </c>
      <c r="W5729" s="217">
        <v>15.028901734104</v>
      </c>
      <c r="X5729" s="217">
        <v>15.028901734104</v>
      </c>
      <c r="Y5729" s="217">
        <v>0</v>
      </c>
    </row>
    <row r="5730" spans="2:25">
      <c r="B5730" s="217" t="s">
        <v>5898</v>
      </c>
      <c r="C5730" s="217" t="s">
        <v>169</v>
      </c>
      <c r="D5730" s="217" t="s">
        <v>28</v>
      </c>
      <c r="E5730" s="217" t="s">
        <v>88</v>
      </c>
      <c r="F5730" s="217" t="s">
        <v>12</v>
      </c>
      <c r="G5730" s="217" t="s">
        <v>13</v>
      </c>
      <c r="H5730" s="217" t="s">
        <v>170</v>
      </c>
      <c r="I5730" s="217">
        <v>0</v>
      </c>
      <c r="J5730" s="217">
        <v>0</v>
      </c>
      <c r="K5730" s="217">
        <v>0</v>
      </c>
      <c r="L5730" s="217">
        <v>0</v>
      </c>
      <c r="M5730" s="217">
        <v>0</v>
      </c>
    </row>
    <row r="5731" spans="2:25">
      <c r="B5731" s="217" t="s">
        <v>5899</v>
      </c>
      <c r="C5731" s="217" t="s">
        <v>169</v>
      </c>
      <c r="D5731" s="217" t="s">
        <v>28</v>
      </c>
      <c r="E5731" s="217" t="s">
        <v>88</v>
      </c>
      <c r="F5731" s="217" t="s">
        <v>12</v>
      </c>
      <c r="G5731" s="217" t="s">
        <v>13</v>
      </c>
      <c r="H5731" s="217" t="s">
        <v>172</v>
      </c>
      <c r="I5731" s="217">
        <v>0</v>
      </c>
      <c r="J5731" s="217">
        <v>0</v>
      </c>
      <c r="K5731" s="217">
        <v>0</v>
      </c>
      <c r="L5731" s="217">
        <v>0</v>
      </c>
      <c r="M5731" s="217">
        <v>0</v>
      </c>
    </row>
    <row r="5732" spans="2:25">
      <c r="B5732" s="217" t="s">
        <v>5900</v>
      </c>
      <c r="C5732" s="217" t="s">
        <v>169</v>
      </c>
      <c r="D5732" s="217" t="s">
        <v>28</v>
      </c>
      <c r="E5732" s="217" t="s">
        <v>88</v>
      </c>
      <c r="F5732" s="217" t="s">
        <v>12</v>
      </c>
      <c r="G5732" s="217" t="s">
        <v>13</v>
      </c>
      <c r="H5732" s="217" t="s">
        <v>174</v>
      </c>
      <c r="I5732" s="217">
        <v>0</v>
      </c>
      <c r="J5732" s="217">
        <v>0</v>
      </c>
      <c r="K5732" s="217">
        <v>0</v>
      </c>
      <c r="L5732" s="217">
        <v>0</v>
      </c>
      <c r="M5732" s="217">
        <v>11.6666666666667</v>
      </c>
      <c r="N5732" s="217">
        <v>0</v>
      </c>
      <c r="O5732" s="217">
        <v>0</v>
      </c>
      <c r="P5732" s="217">
        <v>0</v>
      </c>
      <c r="Q5732" s="217">
        <v>0</v>
      </c>
      <c r="R5732" s="217">
        <v>0</v>
      </c>
      <c r="S5732" s="217">
        <v>0</v>
      </c>
      <c r="T5732" s="217">
        <v>0</v>
      </c>
      <c r="U5732" s="217">
        <v>0</v>
      </c>
      <c r="V5732" s="217">
        <v>0</v>
      </c>
      <c r="W5732" s="217">
        <v>0</v>
      </c>
      <c r="X5732" s="217">
        <v>0</v>
      </c>
      <c r="Y5732" s="217">
        <v>0</v>
      </c>
    </row>
    <row r="5733" spans="2:25">
      <c r="B5733" s="217" t="s">
        <v>5901</v>
      </c>
      <c r="C5733" s="217" t="s">
        <v>169</v>
      </c>
      <c r="D5733" s="217" t="s">
        <v>28</v>
      </c>
      <c r="E5733" s="217" t="s">
        <v>88</v>
      </c>
      <c r="F5733" s="217" t="s">
        <v>12</v>
      </c>
      <c r="G5733" s="217" t="s">
        <v>13</v>
      </c>
      <c r="H5733" s="217" t="s">
        <v>176</v>
      </c>
      <c r="I5733" s="217">
        <v>0</v>
      </c>
      <c r="J5733" s="217">
        <v>0</v>
      </c>
      <c r="K5733" s="217">
        <v>0</v>
      </c>
      <c r="L5733" s="217">
        <v>1</v>
      </c>
      <c r="M5733" s="217">
        <v>17.5</v>
      </c>
      <c r="N5733" s="217">
        <v>0</v>
      </c>
      <c r="O5733" s="217">
        <v>0</v>
      </c>
      <c r="P5733" s="217">
        <v>0</v>
      </c>
      <c r="Q5733" s="217">
        <v>0</v>
      </c>
      <c r="R5733" s="217">
        <v>0</v>
      </c>
      <c r="S5733" s="217">
        <v>0</v>
      </c>
      <c r="T5733" s="217">
        <v>0</v>
      </c>
      <c r="U5733" s="217">
        <v>0</v>
      </c>
      <c r="V5733" s="217">
        <v>0</v>
      </c>
      <c r="W5733" s="217">
        <v>0</v>
      </c>
      <c r="X5733" s="217">
        <v>0</v>
      </c>
      <c r="Y5733" s="217">
        <v>0</v>
      </c>
    </row>
    <row r="5734" spans="2:25">
      <c r="B5734" s="217" t="s">
        <v>5902</v>
      </c>
      <c r="C5734" s="217" t="s">
        <v>169</v>
      </c>
      <c r="D5734" s="217" t="s">
        <v>28</v>
      </c>
      <c r="E5734" s="217" t="s">
        <v>88</v>
      </c>
      <c r="F5734" s="217" t="s">
        <v>12</v>
      </c>
      <c r="G5734" s="217" t="s">
        <v>13</v>
      </c>
      <c r="H5734" s="217" t="s">
        <v>178</v>
      </c>
      <c r="I5734" s="217">
        <v>1</v>
      </c>
      <c r="J5734" s="217">
        <v>1</v>
      </c>
      <c r="K5734" s="217">
        <v>0</v>
      </c>
      <c r="L5734" s="217">
        <v>0</v>
      </c>
      <c r="M5734" s="217">
        <v>40.8333333333333</v>
      </c>
      <c r="N5734" s="217">
        <v>24.4897959183673</v>
      </c>
      <c r="O5734" s="217">
        <v>24.4897959183673</v>
      </c>
      <c r="P5734" s="217">
        <v>0</v>
      </c>
      <c r="Q5734" s="217">
        <v>24.4897959183673</v>
      </c>
      <c r="R5734" s="217">
        <v>24.4897959183673</v>
      </c>
      <c r="S5734" s="217">
        <v>0</v>
      </c>
      <c r="T5734" s="217">
        <v>24.4897959183673</v>
      </c>
      <c r="U5734" s="217">
        <v>24.4897959183673</v>
      </c>
      <c r="V5734" s="217">
        <v>0</v>
      </c>
      <c r="W5734" s="217">
        <v>24.4897959183673</v>
      </c>
      <c r="X5734" s="217">
        <v>24.4897959183673</v>
      </c>
      <c r="Y5734" s="217">
        <v>0</v>
      </c>
    </row>
    <row r="5735" spans="2:25">
      <c r="B5735" s="217" t="s">
        <v>5903</v>
      </c>
      <c r="C5735" s="217" t="s">
        <v>169</v>
      </c>
      <c r="D5735" s="217" t="s">
        <v>28</v>
      </c>
      <c r="E5735" s="217" t="s">
        <v>88</v>
      </c>
      <c r="F5735" s="217" t="s">
        <v>12</v>
      </c>
      <c r="G5735" s="217" t="s">
        <v>13</v>
      </c>
      <c r="H5735" s="217" t="s">
        <v>5</v>
      </c>
      <c r="I5735" s="217">
        <v>1</v>
      </c>
      <c r="J5735" s="217">
        <v>1</v>
      </c>
      <c r="K5735" s="217">
        <v>0</v>
      </c>
      <c r="L5735" s="217">
        <v>1</v>
      </c>
      <c r="M5735" s="217">
        <v>70</v>
      </c>
      <c r="N5735" s="217">
        <v>14.285714285714301</v>
      </c>
      <c r="O5735" s="217">
        <v>14.285714285714301</v>
      </c>
      <c r="P5735" s="217">
        <v>0</v>
      </c>
      <c r="Q5735" s="217">
        <v>14.285714285714301</v>
      </c>
      <c r="R5735" s="217">
        <v>14.285714285714301</v>
      </c>
      <c r="S5735" s="217">
        <v>0</v>
      </c>
      <c r="T5735" s="217">
        <v>14.285714285714301</v>
      </c>
      <c r="U5735" s="217">
        <v>14.285714285714301</v>
      </c>
      <c r="V5735" s="217">
        <v>0</v>
      </c>
      <c r="W5735" s="217">
        <v>14.285714285714301</v>
      </c>
      <c r="X5735" s="217">
        <v>14.285714285714301</v>
      </c>
      <c r="Y5735" s="217">
        <v>0</v>
      </c>
    </row>
    <row r="5736" spans="2:25">
      <c r="B5736" s="217" t="s">
        <v>5904</v>
      </c>
      <c r="C5736" s="217" t="s">
        <v>169</v>
      </c>
      <c r="D5736" s="217" t="s">
        <v>28</v>
      </c>
      <c r="E5736" s="217" t="s">
        <v>88</v>
      </c>
      <c r="F5736" s="217" t="s">
        <v>9</v>
      </c>
      <c r="G5736" s="217" t="s">
        <v>13</v>
      </c>
      <c r="H5736" s="217" t="s">
        <v>170</v>
      </c>
      <c r="I5736" s="217">
        <v>0</v>
      </c>
      <c r="J5736" s="217">
        <v>0</v>
      </c>
      <c r="K5736" s="217">
        <v>0</v>
      </c>
      <c r="L5736" s="217">
        <v>0</v>
      </c>
      <c r="M5736" s="217">
        <v>0</v>
      </c>
    </row>
    <row r="5737" spans="2:25">
      <c r="B5737" s="217" t="s">
        <v>5905</v>
      </c>
      <c r="C5737" s="217" t="s">
        <v>169</v>
      </c>
      <c r="D5737" s="217" t="s">
        <v>28</v>
      </c>
      <c r="E5737" s="217" t="s">
        <v>88</v>
      </c>
      <c r="F5737" s="217" t="s">
        <v>9</v>
      </c>
      <c r="G5737" s="217" t="s">
        <v>13</v>
      </c>
      <c r="H5737" s="217" t="s">
        <v>172</v>
      </c>
      <c r="I5737" s="217">
        <v>0</v>
      </c>
      <c r="J5737" s="217">
        <v>0</v>
      </c>
      <c r="K5737" s="217">
        <v>0</v>
      </c>
      <c r="L5737" s="217">
        <v>0</v>
      </c>
      <c r="M5737" s="217">
        <v>5.2941176470588198</v>
      </c>
      <c r="N5737" s="217">
        <v>0</v>
      </c>
      <c r="O5737" s="217">
        <v>0</v>
      </c>
      <c r="P5737" s="217">
        <v>0</v>
      </c>
      <c r="Q5737" s="217">
        <v>0</v>
      </c>
      <c r="R5737" s="217">
        <v>0</v>
      </c>
      <c r="S5737" s="217">
        <v>0</v>
      </c>
      <c r="T5737" s="217">
        <v>0</v>
      </c>
      <c r="U5737" s="217">
        <v>0</v>
      </c>
      <c r="V5737" s="217">
        <v>0</v>
      </c>
      <c r="W5737" s="217">
        <v>0</v>
      </c>
      <c r="X5737" s="217">
        <v>0</v>
      </c>
      <c r="Y5737" s="217">
        <v>0</v>
      </c>
    </row>
    <row r="5738" spans="2:25">
      <c r="B5738" s="217" t="s">
        <v>5906</v>
      </c>
      <c r="C5738" s="217" t="s">
        <v>169</v>
      </c>
      <c r="D5738" s="217" t="s">
        <v>28</v>
      </c>
      <c r="E5738" s="217" t="s">
        <v>88</v>
      </c>
      <c r="F5738" s="217" t="s">
        <v>9</v>
      </c>
      <c r="G5738" s="217" t="s">
        <v>13</v>
      </c>
      <c r="H5738" s="217" t="s">
        <v>174</v>
      </c>
      <c r="I5738" s="217">
        <v>1</v>
      </c>
      <c r="J5738" s="217">
        <v>1</v>
      </c>
      <c r="K5738" s="217">
        <v>0</v>
      </c>
      <c r="L5738" s="217">
        <v>0</v>
      </c>
      <c r="M5738" s="217">
        <v>5.2941176470588198</v>
      </c>
      <c r="N5738" s="217">
        <v>188.888888888889</v>
      </c>
      <c r="O5738" s="217">
        <v>188.888888888889</v>
      </c>
      <c r="P5738" s="217">
        <v>0</v>
      </c>
      <c r="Q5738" s="217">
        <v>188.888888888889</v>
      </c>
      <c r="R5738" s="217">
        <v>188.888888888889</v>
      </c>
      <c r="S5738" s="217">
        <v>0</v>
      </c>
      <c r="T5738" s="217">
        <v>188.888888888889</v>
      </c>
      <c r="U5738" s="217">
        <v>188.888888888889</v>
      </c>
      <c r="V5738" s="217">
        <v>0</v>
      </c>
      <c r="W5738" s="217">
        <v>188.888888888889</v>
      </c>
      <c r="X5738" s="217">
        <v>188.888888888889</v>
      </c>
      <c r="Y5738" s="217">
        <v>0</v>
      </c>
    </row>
    <row r="5739" spans="2:25">
      <c r="B5739" s="217" t="s">
        <v>5907</v>
      </c>
      <c r="C5739" s="217" t="s">
        <v>169</v>
      </c>
      <c r="D5739" s="217" t="s">
        <v>28</v>
      </c>
      <c r="E5739" s="217" t="s">
        <v>88</v>
      </c>
      <c r="F5739" s="217" t="s">
        <v>9</v>
      </c>
      <c r="G5739" s="217" t="s">
        <v>13</v>
      </c>
      <c r="H5739" s="217" t="s">
        <v>176</v>
      </c>
      <c r="I5739" s="217">
        <v>0</v>
      </c>
      <c r="J5739" s="217">
        <v>0</v>
      </c>
      <c r="K5739" s="217">
        <v>0</v>
      </c>
      <c r="L5739" s="217">
        <v>2</v>
      </c>
      <c r="M5739" s="217">
        <v>21.176470588235301</v>
      </c>
      <c r="N5739" s="217">
        <v>0</v>
      </c>
      <c r="O5739" s="217">
        <v>0</v>
      </c>
      <c r="P5739" s="217">
        <v>0</v>
      </c>
      <c r="Q5739" s="217">
        <v>0</v>
      </c>
      <c r="R5739" s="217">
        <v>0</v>
      </c>
      <c r="S5739" s="217">
        <v>0</v>
      </c>
      <c r="T5739" s="217">
        <v>0</v>
      </c>
      <c r="U5739" s="217">
        <v>0</v>
      </c>
      <c r="V5739" s="217">
        <v>0</v>
      </c>
      <c r="W5739" s="217">
        <v>0</v>
      </c>
      <c r="X5739" s="217">
        <v>0</v>
      </c>
      <c r="Y5739" s="217">
        <v>0</v>
      </c>
    </row>
    <row r="5740" spans="2:25">
      <c r="B5740" s="217" t="s">
        <v>5908</v>
      </c>
      <c r="C5740" s="217" t="s">
        <v>169</v>
      </c>
      <c r="D5740" s="217" t="s">
        <v>28</v>
      </c>
      <c r="E5740" s="217" t="s">
        <v>88</v>
      </c>
      <c r="F5740" s="217" t="s">
        <v>9</v>
      </c>
      <c r="G5740" s="217" t="s">
        <v>13</v>
      </c>
      <c r="H5740" s="217" t="s">
        <v>178</v>
      </c>
      <c r="I5740" s="217">
        <v>0</v>
      </c>
      <c r="J5740" s="217">
        <v>0</v>
      </c>
      <c r="K5740" s="217">
        <v>0</v>
      </c>
      <c r="L5740" s="217">
        <v>2</v>
      </c>
      <c r="M5740" s="217">
        <v>58.235294117647101</v>
      </c>
      <c r="N5740" s="217">
        <v>0</v>
      </c>
      <c r="O5740" s="217">
        <v>0</v>
      </c>
      <c r="P5740" s="217">
        <v>0</v>
      </c>
      <c r="Q5740" s="217">
        <v>0</v>
      </c>
      <c r="R5740" s="217">
        <v>0</v>
      </c>
      <c r="S5740" s="217">
        <v>0</v>
      </c>
      <c r="T5740" s="217">
        <v>0</v>
      </c>
      <c r="U5740" s="217">
        <v>0</v>
      </c>
      <c r="V5740" s="217">
        <v>0</v>
      </c>
      <c r="W5740" s="217">
        <v>0</v>
      </c>
      <c r="X5740" s="217">
        <v>0</v>
      </c>
      <c r="Y5740" s="217">
        <v>0</v>
      </c>
    </row>
    <row r="5741" spans="2:25">
      <c r="B5741" s="217" t="s">
        <v>5909</v>
      </c>
      <c r="C5741" s="217" t="s">
        <v>169</v>
      </c>
      <c r="D5741" s="217" t="s">
        <v>28</v>
      </c>
      <c r="E5741" s="217" t="s">
        <v>88</v>
      </c>
      <c r="F5741" s="217" t="s">
        <v>9</v>
      </c>
      <c r="G5741" s="217" t="s">
        <v>13</v>
      </c>
      <c r="H5741" s="217" t="s">
        <v>5</v>
      </c>
      <c r="I5741" s="217">
        <v>1</v>
      </c>
      <c r="J5741" s="217">
        <v>1</v>
      </c>
      <c r="K5741" s="217">
        <v>0</v>
      </c>
      <c r="L5741" s="217">
        <v>4</v>
      </c>
      <c r="M5741" s="217">
        <v>90</v>
      </c>
      <c r="N5741" s="217">
        <v>11.1111111111111</v>
      </c>
      <c r="O5741" s="217">
        <v>11.1111111111111</v>
      </c>
      <c r="P5741" s="217">
        <v>0</v>
      </c>
      <c r="Q5741" s="217">
        <v>11.1111111111111</v>
      </c>
      <c r="R5741" s="217">
        <v>11.1111111111111</v>
      </c>
      <c r="S5741" s="217">
        <v>0</v>
      </c>
      <c r="T5741" s="217">
        <v>11.1111111111111</v>
      </c>
      <c r="U5741" s="217">
        <v>11.1111111111111</v>
      </c>
      <c r="V5741" s="217">
        <v>0</v>
      </c>
      <c r="W5741" s="217">
        <v>11.1111111111111</v>
      </c>
      <c r="X5741" s="217">
        <v>11.1111111111111</v>
      </c>
      <c r="Y5741" s="217">
        <v>0</v>
      </c>
    </row>
    <row r="5742" spans="2:25">
      <c r="B5742" s="217" t="s">
        <v>5910</v>
      </c>
      <c r="C5742" s="217" t="s">
        <v>169</v>
      </c>
      <c r="D5742" s="217" t="s">
        <v>28</v>
      </c>
      <c r="E5742" s="217" t="s">
        <v>88</v>
      </c>
      <c r="F5742" s="217" t="s">
        <v>5</v>
      </c>
      <c r="G5742" s="217" t="s">
        <v>13</v>
      </c>
      <c r="H5742" s="217" t="s">
        <v>170</v>
      </c>
      <c r="I5742" s="217">
        <v>0</v>
      </c>
      <c r="J5742" s="217">
        <v>0</v>
      </c>
      <c r="K5742" s="217">
        <v>0</v>
      </c>
      <c r="L5742" s="217">
        <v>0</v>
      </c>
      <c r="M5742" s="217">
        <v>0</v>
      </c>
    </row>
    <row r="5743" spans="2:25">
      <c r="B5743" s="217" t="s">
        <v>5911</v>
      </c>
      <c r="C5743" s="217" t="s">
        <v>169</v>
      </c>
      <c r="D5743" s="217" t="s">
        <v>28</v>
      </c>
      <c r="E5743" s="217" t="s">
        <v>88</v>
      </c>
      <c r="F5743" s="217" t="s">
        <v>5</v>
      </c>
      <c r="G5743" s="217" t="s">
        <v>13</v>
      </c>
      <c r="H5743" s="217" t="s">
        <v>172</v>
      </c>
      <c r="I5743" s="217">
        <v>0</v>
      </c>
      <c r="J5743" s="217">
        <v>0</v>
      </c>
      <c r="K5743" s="217">
        <v>0</v>
      </c>
      <c r="L5743" s="217">
        <v>0</v>
      </c>
      <c r="M5743" s="217">
        <v>5.2941176470588198</v>
      </c>
      <c r="N5743" s="217">
        <v>0</v>
      </c>
      <c r="O5743" s="217">
        <v>0</v>
      </c>
      <c r="P5743" s="217">
        <v>0</v>
      </c>
      <c r="Q5743" s="217">
        <v>0</v>
      </c>
      <c r="R5743" s="217">
        <v>0</v>
      </c>
      <c r="S5743" s="217">
        <v>0</v>
      </c>
      <c r="T5743" s="217">
        <v>0</v>
      </c>
      <c r="U5743" s="217">
        <v>0</v>
      </c>
      <c r="V5743" s="217">
        <v>0</v>
      </c>
      <c r="W5743" s="217">
        <v>0</v>
      </c>
      <c r="X5743" s="217">
        <v>0</v>
      </c>
      <c r="Y5743" s="217">
        <v>0</v>
      </c>
    </row>
    <row r="5744" spans="2:25">
      <c r="B5744" s="217" t="s">
        <v>5912</v>
      </c>
      <c r="C5744" s="217" t="s">
        <v>169</v>
      </c>
      <c r="D5744" s="217" t="s">
        <v>28</v>
      </c>
      <c r="E5744" s="217" t="s">
        <v>88</v>
      </c>
      <c r="F5744" s="217" t="s">
        <v>5</v>
      </c>
      <c r="G5744" s="217" t="s">
        <v>13</v>
      </c>
      <c r="H5744" s="217" t="s">
        <v>174</v>
      </c>
      <c r="I5744" s="217">
        <v>1</v>
      </c>
      <c r="J5744" s="217">
        <v>1</v>
      </c>
      <c r="K5744" s="217">
        <v>0</v>
      </c>
      <c r="L5744" s="217">
        <v>0</v>
      </c>
      <c r="M5744" s="217">
        <v>16.960784313725501</v>
      </c>
      <c r="N5744" s="217">
        <v>58.959537572254298</v>
      </c>
      <c r="O5744" s="217">
        <v>58.959537572254298</v>
      </c>
      <c r="P5744" s="217">
        <v>0</v>
      </c>
      <c r="Q5744" s="217">
        <v>58.959537572254298</v>
      </c>
      <c r="R5744" s="217">
        <v>58.959537572254298</v>
      </c>
      <c r="S5744" s="217">
        <v>0</v>
      </c>
      <c r="T5744" s="217">
        <v>58.959537572254298</v>
      </c>
      <c r="U5744" s="217">
        <v>58.959537572254298</v>
      </c>
      <c r="V5744" s="217">
        <v>0</v>
      </c>
      <c r="W5744" s="217">
        <v>58.959537572254298</v>
      </c>
      <c r="X5744" s="217">
        <v>58.959537572254298</v>
      </c>
      <c r="Y5744" s="217">
        <v>0</v>
      </c>
    </row>
    <row r="5745" spans="2:25">
      <c r="B5745" s="217" t="s">
        <v>5913</v>
      </c>
      <c r="C5745" s="217" t="s">
        <v>169</v>
      </c>
      <c r="D5745" s="217" t="s">
        <v>28</v>
      </c>
      <c r="E5745" s="217" t="s">
        <v>88</v>
      </c>
      <c r="F5745" s="217" t="s">
        <v>5</v>
      </c>
      <c r="G5745" s="217" t="s">
        <v>13</v>
      </c>
      <c r="H5745" s="217" t="s">
        <v>176</v>
      </c>
      <c r="I5745" s="217">
        <v>0</v>
      </c>
      <c r="J5745" s="217">
        <v>0</v>
      </c>
      <c r="K5745" s="217">
        <v>0</v>
      </c>
      <c r="L5745" s="217">
        <v>3</v>
      </c>
      <c r="M5745" s="217">
        <v>38.676470588235297</v>
      </c>
      <c r="N5745" s="217">
        <v>0</v>
      </c>
      <c r="O5745" s="217">
        <v>0</v>
      </c>
      <c r="P5745" s="217">
        <v>0</v>
      </c>
      <c r="Q5745" s="217">
        <v>0</v>
      </c>
      <c r="R5745" s="217">
        <v>0</v>
      </c>
      <c r="S5745" s="217">
        <v>0</v>
      </c>
      <c r="T5745" s="217">
        <v>0</v>
      </c>
      <c r="U5745" s="217">
        <v>0</v>
      </c>
      <c r="V5745" s="217">
        <v>0</v>
      </c>
      <c r="W5745" s="217">
        <v>0</v>
      </c>
      <c r="X5745" s="217">
        <v>0</v>
      </c>
      <c r="Y5745" s="217">
        <v>0</v>
      </c>
    </row>
    <row r="5746" spans="2:25">
      <c r="B5746" s="217" t="s">
        <v>5914</v>
      </c>
      <c r="C5746" s="217" t="s">
        <v>169</v>
      </c>
      <c r="D5746" s="217" t="s">
        <v>28</v>
      </c>
      <c r="E5746" s="217" t="s">
        <v>88</v>
      </c>
      <c r="F5746" s="217" t="s">
        <v>5</v>
      </c>
      <c r="G5746" s="217" t="s">
        <v>13</v>
      </c>
      <c r="H5746" s="217" t="s">
        <v>178</v>
      </c>
      <c r="I5746" s="217">
        <v>1</v>
      </c>
      <c r="J5746" s="217">
        <v>1</v>
      </c>
      <c r="K5746" s="217">
        <v>0</v>
      </c>
      <c r="L5746" s="217">
        <v>2</v>
      </c>
      <c r="M5746" s="217">
        <v>99.068627450980401</v>
      </c>
      <c r="N5746" s="217">
        <v>10.094012864918399</v>
      </c>
      <c r="O5746" s="217">
        <v>10.094012864918399</v>
      </c>
      <c r="P5746" s="217">
        <v>0</v>
      </c>
      <c r="Q5746" s="217">
        <v>10.094012864918399</v>
      </c>
      <c r="R5746" s="217">
        <v>10.094012864918399</v>
      </c>
      <c r="S5746" s="217">
        <v>0</v>
      </c>
      <c r="T5746" s="217">
        <v>10.094012864918399</v>
      </c>
      <c r="U5746" s="217">
        <v>10.094012864918399</v>
      </c>
      <c r="V5746" s="217">
        <v>0</v>
      </c>
      <c r="W5746" s="217">
        <v>10.094012864918399</v>
      </c>
      <c r="X5746" s="217">
        <v>10.094012864918399</v>
      </c>
      <c r="Y5746" s="217">
        <v>0</v>
      </c>
    </row>
    <row r="5747" spans="2:25">
      <c r="B5747" s="217" t="s">
        <v>5915</v>
      </c>
      <c r="C5747" s="217" t="s">
        <v>169</v>
      </c>
      <c r="D5747" s="217" t="s">
        <v>28</v>
      </c>
      <c r="E5747" s="217" t="s">
        <v>88</v>
      </c>
      <c r="F5747" s="217" t="s">
        <v>5</v>
      </c>
      <c r="G5747" s="217" t="s">
        <v>13</v>
      </c>
      <c r="H5747" s="217" t="s">
        <v>5</v>
      </c>
      <c r="I5747" s="217">
        <v>2</v>
      </c>
      <c r="J5747" s="217">
        <v>2</v>
      </c>
      <c r="K5747" s="217">
        <v>0</v>
      </c>
      <c r="L5747" s="217">
        <v>5</v>
      </c>
      <c r="M5747" s="217">
        <v>160</v>
      </c>
      <c r="N5747" s="217">
        <v>12.5</v>
      </c>
      <c r="O5747" s="217">
        <v>12.5</v>
      </c>
      <c r="P5747" s="217">
        <v>0</v>
      </c>
      <c r="Q5747" s="217">
        <v>12.5</v>
      </c>
      <c r="R5747" s="217">
        <v>12.5</v>
      </c>
      <c r="S5747" s="217">
        <v>0</v>
      </c>
      <c r="T5747" s="217">
        <v>12.5</v>
      </c>
      <c r="U5747" s="217">
        <v>12.5</v>
      </c>
      <c r="V5747" s="217">
        <v>0</v>
      </c>
      <c r="W5747" s="217">
        <v>12.5</v>
      </c>
      <c r="X5747" s="217">
        <v>12.5</v>
      </c>
      <c r="Y5747" s="217">
        <v>0</v>
      </c>
    </row>
    <row r="5748" spans="2:25">
      <c r="B5748" s="217" t="s">
        <v>5916</v>
      </c>
      <c r="C5748" s="217" t="s">
        <v>169</v>
      </c>
      <c r="D5748" s="217" t="s">
        <v>28</v>
      </c>
      <c r="E5748" s="217" t="s">
        <v>88</v>
      </c>
      <c r="F5748" s="217" t="s">
        <v>12</v>
      </c>
      <c r="G5748" s="217" t="s">
        <v>5</v>
      </c>
      <c r="H5748" s="217" t="s">
        <v>170</v>
      </c>
      <c r="I5748" s="217">
        <v>11</v>
      </c>
      <c r="J5748" s="217">
        <v>11</v>
      </c>
      <c r="K5748" s="217">
        <v>0</v>
      </c>
      <c r="L5748" s="217">
        <v>4</v>
      </c>
      <c r="M5748" s="217">
        <v>35.955056179775298</v>
      </c>
      <c r="N5748" s="217">
        <v>305.9375</v>
      </c>
      <c r="O5748" s="217">
        <v>305.9375</v>
      </c>
      <c r="P5748" s="217">
        <v>0</v>
      </c>
      <c r="Q5748" s="217">
        <v>305.9375</v>
      </c>
      <c r="R5748" s="217">
        <v>305.9375</v>
      </c>
      <c r="S5748" s="217">
        <v>0</v>
      </c>
      <c r="T5748" s="217">
        <v>305.9375</v>
      </c>
      <c r="U5748" s="217">
        <v>305.9375</v>
      </c>
      <c r="V5748" s="217">
        <v>0</v>
      </c>
      <c r="W5748" s="217">
        <v>305.9375</v>
      </c>
      <c r="X5748" s="217">
        <v>305.9375</v>
      </c>
      <c r="Y5748" s="217">
        <v>0</v>
      </c>
    </row>
    <row r="5749" spans="2:25">
      <c r="B5749" s="217" t="s">
        <v>5917</v>
      </c>
      <c r="C5749" s="217" t="s">
        <v>169</v>
      </c>
      <c r="D5749" s="217" t="s">
        <v>28</v>
      </c>
      <c r="E5749" s="217" t="s">
        <v>88</v>
      </c>
      <c r="F5749" s="217" t="s">
        <v>12</v>
      </c>
      <c r="G5749" s="217" t="s">
        <v>5</v>
      </c>
      <c r="H5749" s="217" t="s">
        <v>172</v>
      </c>
      <c r="I5749" s="217">
        <v>0</v>
      </c>
      <c r="J5749" s="217">
        <v>0</v>
      </c>
      <c r="K5749" s="217">
        <v>0</v>
      </c>
      <c r="L5749" s="217">
        <v>0</v>
      </c>
      <c r="M5749" s="217">
        <v>109.68266018827801</v>
      </c>
      <c r="N5749" s="217">
        <v>0</v>
      </c>
      <c r="O5749" s="217">
        <v>0</v>
      </c>
      <c r="P5749" s="217">
        <v>0</v>
      </c>
      <c r="Q5749" s="217">
        <v>0</v>
      </c>
      <c r="R5749" s="217">
        <v>0</v>
      </c>
      <c r="S5749" s="217">
        <v>0</v>
      </c>
      <c r="T5749" s="217">
        <v>0</v>
      </c>
      <c r="U5749" s="217">
        <v>0</v>
      </c>
      <c r="V5749" s="217">
        <v>0</v>
      </c>
      <c r="W5749" s="217">
        <v>0</v>
      </c>
      <c r="X5749" s="217">
        <v>0</v>
      </c>
      <c r="Y5749" s="217">
        <v>0</v>
      </c>
    </row>
    <row r="5750" spans="2:25">
      <c r="B5750" s="217" t="s">
        <v>5918</v>
      </c>
      <c r="C5750" s="217" t="s">
        <v>169</v>
      </c>
      <c r="D5750" s="217" t="s">
        <v>28</v>
      </c>
      <c r="E5750" s="217" t="s">
        <v>88</v>
      </c>
      <c r="F5750" s="217" t="s">
        <v>12</v>
      </c>
      <c r="G5750" s="217" t="s">
        <v>5</v>
      </c>
      <c r="H5750" s="217" t="s">
        <v>174</v>
      </c>
      <c r="I5750" s="217">
        <v>4</v>
      </c>
      <c r="J5750" s="217">
        <v>3</v>
      </c>
      <c r="K5750" s="217">
        <v>1</v>
      </c>
      <c r="L5750" s="217">
        <v>5</v>
      </c>
      <c r="M5750" s="217">
        <v>241.23241218746799</v>
      </c>
      <c r="N5750" s="217">
        <v>16.581519720871899</v>
      </c>
      <c r="O5750" s="217">
        <v>12.4361397906539</v>
      </c>
      <c r="P5750" s="217">
        <v>4.1453799302179704</v>
      </c>
      <c r="Q5750" s="217">
        <v>16.581519720871899</v>
      </c>
      <c r="R5750" s="217">
        <v>12.4361397906539</v>
      </c>
      <c r="S5750" s="217">
        <v>4.1453799302179704</v>
      </c>
      <c r="T5750" s="217">
        <v>16.581519720871899</v>
      </c>
      <c r="U5750" s="217">
        <v>12.4361397906539</v>
      </c>
      <c r="V5750" s="217">
        <v>4.1453799302179704</v>
      </c>
      <c r="W5750" s="217">
        <v>16.581519720871899</v>
      </c>
      <c r="X5750" s="217">
        <v>12.4361397906539</v>
      </c>
      <c r="Y5750" s="217">
        <v>4.1453799302179704</v>
      </c>
    </row>
    <row r="5751" spans="2:25">
      <c r="B5751" s="217" t="s">
        <v>5919</v>
      </c>
      <c r="C5751" s="217" t="s">
        <v>169</v>
      </c>
      <c r="D5751" s="217" t="s">
        <v>28</v>
      </c>
      <c r="E5751" s="217" t="s">
        <v>88</v>
      </c>
      <c r="F5751" s="217" t="s">
        <v>12</v>
      </c>
      <c r="G5751" s="217" t="s">
        <v>5</v>
      </c>
      <c r="H5751" s="217" t="s">
        <v>176</v>
      </c>
      <c r="I5751" s="217">
        <v>2</v>
      </c>
      <c r="J5751" s="217">
        <v>2</v>
      </c>
      <c r="K5751" s="217">
        <v>0</v>
      </c>
      <c r="L5751" s="217">
        <v>7</v>
      </c>
      <c r="M5751" s="217">
        <v>387.34968114181601</v>
      </c>
      <c r="N5751" s="217">
        <v>5.1632932654145201</v>
      </c>
      <c r="O5751" s="217">
        <v>5.1632932654145201</v>
      </c>
      <c r="P5751" s="217">
        <v>0</v>
      </c>
      <c r="Q5751" s="217">
        <v>5.1632932654145201</v>
      </c>
      <c r="R5751" s="217">
        <v>5.1632932654145201</v>
      </c>
      <c r="S5751" s="217">
        <v>0</v>
      </c>
      <c r="T5751" s="217">
        <v>5.1632932654145201</v>
      </c>
      <c r="U5751" s="217">
        <v>5.1632932654145201</v>
      </c>
      <c r="V5751" s="217">
        <v>0</v>
      </c>
      <c r="W5751" s="217">
        <v>5.1632932654145201</v>
      </c>
      <c r="X5751" s="217">
        <v>5.1632932654145201</v>
      </c>
      <c r="Y5751" s="217">
        <v>0</v>
      </c>
    </row>
    <row r="5752" spans="2:25">
      <c r="B5752" s="217" t="s">
        <v>5920</v>
      </c>
      <c r="C5752" s="217" t="s">
        <v>169</v>
      </c>
      <c r="D5752" s="217" t="s">
        <v>28</v>
      </c>
      <c r="E5752" s="217" t="s">
        <v>88</v>
      </c>
      <c r="F5752" s="217" t="s">
        <v>12</v>
      </c>
      <c r="G5752" s="217" t="s">
        <v>5</v>
      </c>
      <c r="H5752" s="217" t="s">
        <v>178</v>
      </c>
      <c r="I5752" s="217">
        <v>12</v>
      </c>
      <c r="J5752" s="217">
        <v>12</v>
      </c>
      <c r="K5752" s="217">
        <v>0</v>
      </c>
      <c r="L5752" s="217">
        <v>17</v>
      </c>
      <c r="M5752" s="217">
        <v>805.78019030266205</v>
      </c>
      <c r="N5752" s="217">
        <v>14.892398875545201</v>
      </c>
      <c r="O5752" s="217">
        <v>14.892398875545201</v>
      </c>
      <c r="P5752" s="217">
        <v>0</v>
      </c>
      <c r="Q5752" s="217">
        <v>14.892398875545201</v>
      </c>
      <c r="R5752" s="217">
        <v>14.892398875545201</v>
      </c>
      <c r="S5752" s="217">
        <v>0</v>
      </c>
      <c r="T5752" s="217">
        <v>14.892398875545201</v>
      </c>
      <c r="U5752" s="217">
        <v>14.892398875545201</v>
      </c>
      <c r="V5752" s="217">
        <v>0</v>
      </c>
      <c r="W5752" s="217">
        <v>14.892398875545201</v>
      </c>
      <c r="X5752" s="217">
        <v>14.892398875545201</v>
      </c>
      <c r="Y5752" s="217">
        <v>0</v>
      </c>
    </row>
    <row r="5753" spans="2:25">
      <c r="B5753" s="217" t="s">
        <v>5921</v>
      </c>
      <c r="C5753" s="217" t="s">
        <v>169</v>
      </c>
      <c r="D5753" s="217" t="s">
        <v>28</v>
      </c>
      <c r="E5753" s="217" t="s">
        <v>88</v>
      </c>
      <c r="F5753" s="217" t="s">
        <v>12</v>
      </c>
      <c r="G5753" s="217" t="s">
        <v>5</v>
      </c>
      <c r="H5753" s="217" t="s">
        <v>5</v>
      </c>
      <c r="I5753" s="217">
        <v>29</v>
      </c>
      <c r="J5753" s="217">
        <v>28</v>
      </c>
      <c r="K5753" s="217">
        <v>1</v>
      </c>
      <c r="L5753" s="217">
        <v>33</v>
      </c>
      <c r="M5753" s="217">
        <v>1580</v>
      </c>
      <c r="N5753" s="217">
        <v>18.354430379746798</v>
      </c>
      <c r="O5753" s="217">
        <v>17.721518987341799</v>
      </c>
      <c r="P5753" s="217">
        <v>0.632911392405063</v>
      </c>
      <c r="Q5753" s="217">
        <v>18.354430379746798</v>
      </c>
      <c r="R5753" s="217">
        <v>17.721518987341799</v>
      </c>
      <c r="S5753" s="217">
        <v>0.632911392405063</v>
      </c>
      <c r="T5753" s="217">
        <v>18.354430379746798</v>
      </c>
      <c r="U5753" s="217">
        <v>17.721518987341799</v>
      </c>
      <c r="V5753" s="217">
        <v>0.632911392405063</v>
      </c>
      <c r="W5753" s="217">
        <v>18.354430379746798</v>
      </c>
      <c r="X5753" s="217">
        <v>17.721518987341799</v>
      </c>
      <c r="Y5753" s="217">
        <v>0.632911392405063</v>
      </c>
    </row>
    <row r="5754" spans="2:25">
      <c r="B5754" s="217" t="s">
        <v>5922</v>
      </c>
      <c r="C5754" s="217" t="s">
        <v>169</v>
      </c>
      <c r="D5754" s="217" t="s">
        <v>28</v>
      </c>
      <c r="E5754" s="217" t="s">
        <v>88</v>
      </c>
      <c r="F5754" s="217" t="s">
        <v>9</v>
      </c>
      <c r="G5754" s="217" t="s">
        <v>5</v>
      </c>
      <c r="H5754" s="217" t="s">
        <v>170</v>
      </c>
      <c r="I5754" s="217">
        <v>0</v>
      </c>
      <c r="J5754" s="217">
        <v>0</v>
      </c>
      <c r="K5754" s="217">
        <v>0</v>
      </c>
      <c r="L5754" s="217">
        <v>3</v>
      </c>
      <c r="M5754" s="217">
        <v>60.074128984432903</v>
      </c>
      <c r="N5754" s="217">
        <v>0</v>
      </c>
      <c r="O5754" s="217">
        <v>0</v>
      </c>
      <c r="P5754" s="217">
        <v>0</v>
      </c>
      <c r="Q5754" s="217">
        <v>0</v>
      </c>
      <c r="R5754" s="217">
        <v>0</v>
      </c>
      <c r="S5754" s="217">
        <v>0</v>
      </c>
      <c r="T5754" s="217">
        <v>0</v>
      </c>
      <c r="U5754" s="217">
        <v>0</v>
      </c>
      <c r="V5754" s="217">
        <v>0</v>
      </c>
      <c r="W5754" s="217">
        <v>0</v>
      </c>
      <c r="X5754" s="217">
        <v>0</v>
      </c>
      <c r="Y5754" s="217">
        <v>0</v>
      </c>
    </row>
    <row r="5755" spans="2:25">
      <c r="B5755" s="217" t="s">
        <v>5923</v>
      </c>
      <c r="C5755" s="217" t="s">
        <v>169</v>
      </c>
      <c r="D5755" s="217" t="s">
        <v>28</v>
      </c>
      <c r="E5755" s="217" t="s">
        <v>88</v>
      </c>
      <c r="F5755" s="217" t="s">
        <v>9</v>
      </c>
      <c r="G5755" s="217" t="s">
        <v>5</v>
      </c>
      <c r="H5755" s="217" t="s">
        <v>172</v>
      </c>
      <c r="I5755" s="217">
        <v>0</v>
      </c>
      <c r="J5755" s="217">
        <v>0</v>
      </c>
      <c r="K5755" s="217">
        <v>0</v>
      </c>
      <c r="L5755" s="217">
        <v>1</v>
      </c>
      <c r="M5755" s="217">
        <v>128.41124144246299</v>
      </c>
      <c r="N5755" s="217">
        <v>0</v>
      </c>
      <c r="O5755" s="217">
        <v>0</v>
      </c>
      <c r="P5755" s="217">
        <v>0</v>
      </c>
      <c r="Q5755" s="217">
        <v>0</v>
      </c>
      <c r="R5755" s="217">
        <v>0</v>
      </c>
      <c r="S5755" s="217">
        <v>0</v>
      </c>
      <c r="T5755" s="217">
        <v>0</v>
      </c>
      <c r="U5755" s="217">
        <v>0</v>
      </c>
      <c r="V5755" s="217">
        <v>0</v>
      </c>
      <c r="W5755" s="217">
        <v>0</v>
      </c>
      <c r="X5755" s="217">
        <v>0</v>
      </c>
      <c r="Y5755" s="217">
        <v>0</v>
      </c>
    </row>
    <row r="5756" spans="2:25">
      <c r="B5756" s="217" t="s">
        <v>5924</v>
      </c>
      <c r="C5756" s="217" t="s">
        <v>169</v>
      </c>
      <c r="D5756" s="217" t="s">
        <v>28</v>
      </c>
      <c r="E5756" s="217" t="s">
        <v>88</v>
      </c>
      <c r="F5756" s="217" t="s">
        <v>9</v>
      </c>
      <c r="G5756" s="217" t="s">
        <v>5</v>
      </c>
      <c r="H5756" s="217" t="s">
        <v>174</v>
      </c>
      <c r="I5756" s="217">
        <v>2</v>
      </c>
      <c r="J5756" s="217">
        <v>2</v>
      </c>
      <c r="K5756" s="217">
        <v>0</v>
      </c>
      <c r="L5756" s="217">
        <v>11</v>
      </c>
      <c r="M5756" s="217">
        <v>273.78188636462698</v>
      </c>
      <c r="N5756" s="217">
        <v>7.3050851776817902</v>
      </c>
      <c r="O5756" s="217">
        <v>7.3050851776817902</v>
      </c>
      <c r="P5756" s="217">
        <v>0</v>
      </c>
      <c r="Q5756" s="217">
        <v>7.3050851776817902</v>
      </c>
      <c r="R5756" s="217">
        <v>7.3050851776817902</v>
      </c>
      <c r="S5756" s="217">
        <v>0</v>
      </c>
      <c r="T5756" s="217">
        <v>7.3050851776817902</v>
      </c>
      <c r="U5756" s="217">
        <v>7.3050851776817902</v>
      </c>
      <c r="V5756" s="217">
        <v>0</v>
      </c>
      <c r="W5756" s="217">
        <v>7.3050851776817902</v>
      </c>
      <c r="X5756" s="217">
        <v>7.3050851776817902</v>
      </c>
      <c r="Y5756" s="217">
        <v>0</v>
      </c>
    </row>
    <row r="5757" spans="2:25">
      <c r="B5757" s="217" t="s">
        <v>5925</v>
      </c>
      <c r="C5757" s="217" t="s">
        <v>169</v>
      </c>
      <c r="D5757" s="217" t="s">
        <v>28</v>
      </c>
      <c r="E5757" s="217" t="s">
        <v>88</v>
      </c>
      <c r="F5757" s="217" t="s">
        <v>9</v>
      </c>
      <c r="G5757" s="217" t="s">
        <v>5</v>
      </c>
      <c r="H5757" s="217" t="s">
        <v>176</v>
      </c>
      <c r="I5757" s="217">
        <v>2</v>
      </c>
      <c r="J5757" s="217">
        <v>2</v>
      </c>
      <c r="K5757" s="217">
        <v>0</v>
      </c>
      <c r="L5757" s="217">
        <v>14</v>
      </c>
      <c r="M5757" s="217">
        <v>474.35289757118602</v>
      </c>
      <c r="N5757" s="217">
        <v>4.2162702288539604</v>
      </c>
      <c r="O5757" s="217">
        <v>4.2162702288539604</v>
      </c>
      <c r="P5757" s="217">
        <v>0</v>
      </c>
      <c r="Q5757" s="217">
        <v>4.2162702288539604</v>
      </c>
      <c r="R5757" s="217">
        <v>4.2162702288539604</v>
      </c>
      <c r="S5757" s="217">
        <v>0</v>
      </c>
      <c r="T5757" s="217">
        <v>4.2162702288539604</v>
      </c>
      <c r="U5757" s="217">
        <v>4.2162702288539604</v>
      </c>
      <c r="V5757" s="217">
        <v>0</v>
      </c>
      <c r="W5757" s="217">
        <v>4.2162702288539604</v>
      </c>
      <c r="X5757" s="217">
        <v>4.2162702288539604</v>
      </c>
      <c r="Y5757" s="217">
        <v>0</v>
      </c>
    </row>
    <row r="5758" spans="2:25">
      <c r="B5758" s="217" t="s">
        <v>5926</v>
      </c>
      <c r="C5758" s="217" t="s">
        <v>169</v>
      </c>
      <c r="D5758" s="217" t="s">
        <v>28</v>
      </c>
      <c r="E5758" s="217" t="s">
        <v>88</v>
      </c>
      <c r="F5758" s="217" t="s">
        <v>9</v>
      </c>
      <c r="G5758" s="217" t="s">
        <v>5</v>
      </c>
      <c r="H5758" s="217" t="s">
        <v>178</v>
      </c>
      <c r="I5758" s="217">
        <v>4</v>
      </c>
      <c r="J5758" s="217">
        <v>4</v>
      </c>
      <c r="K5758" s="217">
        <v>0</v>
      </c>
      <c r="L5758" s="217">
        <v>47</v>
      </c>
      <c r="M5758" s="217">
        <v>873.37984563729106</v>
      </c>
      <c r="N5758" s="217">
        <v>4.5799087533114102</v>
      </c>
      <c r="O5758" s="217">
        <v>4.5799087533114102</v>
      </c>
      <c r="P5758" s="217">
        <v>0</v>
      </c>
      <c r="Q5758" s="217">
        <v>4.5799087533114102</v>
      </c>
      <c r="R5758" s="217">
        <v>4.5799087533114102</v>
      </c>
      <c r="S5758" s="217">
        <v>0</v>
      </c>
      <c r="T5758" s="217">
        <v>4.5799087533114102</v>
      </c>
      <c r="U5758" s="217">
        <v>4.5799087533114102</v>
      </c>
      <c r="V5758" s="217">
        <v>0</v>
      </c>
      <c r="W5758" s="217">
        <v>4.5799087533114102</v>
      </c>
      <c r="X5758" s="217">
        <v>4.5799087533114102</v>
      </c>
      <c r="Y5758" s="217">
        <v>0</v>
      </c>
    </row>
    <row r="5759" spans="2:25">
      <c r="B5759" s="217" t="s">
        <v>5927</v>
      </c>
      <c r="C5759" s="217" t="s">
        <v>169</v>
      </c>
      <c r="D5759" s="217" t="s">
        <v>28</v>
      </c>
      <c r="E5759" s="217" t="s">
        <v>88</v>
      </c>
      <c r="F5759" s="217" t="s">
        <v>9</v>
      </c>
      <c r="G5759" s="217" t="s">
        <v>5</v>
      </c>
      <c r="H5759" s="217" t="s">
        <v>5</v>
      </c>
      <c r="I5759" s="217">
        <v>8</v>
      </c>
      <c r="J5759" s="217">
        <v>8</v>
      </c>
      <c r="K5759" s="217">
        <v>0</v>
      </c>
      <c r="L5759" s="217">
        <v>76</v>
      </c>
      <c r="M5759" s="217">
        <v>1810</v>
      </c>
      <c r="N5759" s="217">
        <v>4.4198895027624303</v>
      </c>
      <c r="O5759" s="217">
        <v>4.4198895027624303</v>
      </c>
      <c r="P5759" s="217">
        <v>0</v>
      </c>
      <c r="Q5759" s="217">
        <v>4.4198895027624303</v>
      </c>
      <c r="R5759" s="217">
        <v>4.4198895027624303</v>
      </c>
      <c r="S5759" s="217">
        <v>0</v>
      </c>
      <c r="T5759" s="217">
        <v>4.4198895027624303</v>
      </c>
      <c r="U5759" s="217">
        <v>4.4198895027624303</v>
      </c>
      <c r="V5759" s="217">
        <v>0</v>
      </c>
      <c r="W5759" s="217">
        <v>4.4198895027624303</v>
      </c>
      <c r="X5759" s="217">
        <v>4.4198895027624303</v>
      </c>
      <c r="Y5759" s="217">
        <v>0</v>
      </c>
    </row>
    <row r="5760" spans="2:25">
      <c r="B5760" s="217" t="s">
        <v>5928</v>
      </c>
      <c r="C5760" s="217" t="s">
        <v>169</v>
      </c>
      <c r="D5760" s="217" t="s">
        <v>28</v>
      </c>
      <c r="E5760" s="217" t="s">
        <v>88</v>
      </c>
      <c r="F5760" s="217" t="s">
        <v>5</v>
      </c>
      <c r="G5760" s="217" t="s">
        <v>5</v>
      </c>
      <c r="H5760" s="217" t="s">
        <v>170</v>
      </c>
      <c r="I5760" s="217">
        <v>11</v>
      </c>
      <c r="J5760" s="217">
        <v>11</v>
      </c>
      <c r="K5760" s="217">
        <v>0</v>
      </c>
      <c r="L5760" s="217">
        <v>7</v>
      </c>
      <c r="M5760" s="217">
        <v>96.029185164208201</v>
      </c>
      <c r="N5760" s="217">
        <v>114.548509197388</v>
      </c>
      <c r="O5760" s="217">
        <v>114.548509197388</v>
      </c>
      <c r="P5760" s="217">
        <v>0</v>
      </c>
      <c r="Q5760" s="217">
        <v>114.548509197388</v>
      </c>
      <c r="R5760" s="217">
        <v>114.548509197388</v>
      </c>
      <c r="S5760" s="217">
        <v>0</v>
      </c>
      <c r="T5760" s="217">
        <v>114.548509197388</v>
      </c>
      <c r="U5760" s="217">
        <v>114.548509197388</v>
      </c>
      <c r="V5760" s="217">
        <v>0</v>
      </c>
      <c r="W5760" s="217">
        <v>114.548509197388</v>
      </c>
      <c r="X5760" s="217">
        <v>114.548509197388</v>
      </c>
      <c r="Y5760" s="217">
        <v>0</v>
      </c>
    </row>
    <row r="5761" spans="2:25">
      <c r="B5761" s="217" t="s">
        <v>5929</v>
      </c>
      <c r="C5761" s="217" t="s">
        <v>169</v>
      </c>
      <c r="D5761" s="217" t="s">
        <v>28</v>
      </c>
      <c r="E5761" s="217" t="s">
        <v>88</v>
      </c>
      <c r="F5761" s="217" t="s">
        <v>5</v>
      </c>
      <c r="G5761" s="217" t="s">
        <v>5</v>
      </c>
      <c r="H5761" s="217" t="s">
        <v>172</v>
      </c>
      <c r="I5761" s="217">
        <v>0</v>
      </c>
      <c r="J5761" s="217">
        <v>0</v>
      </c>
      <c r="K5761" s="217">
        <v>0</v>
      </c>
      <c r="L5761" s="217">
        <v>1</v>
      </c>
      <c r="M5761" s="217">
        <v>238.09390163074099</v>
      </c>
      <c r="N5761" s="217">
        <v>0</v>
      </c>
      <c r="O5761" s="217">
        <v>0</v>
      </c>
      <c r="P5761" s="217">
        <v>0</v>
      </c>
      <c r="Q5761" s="217">
        <v>0</v>
      </c>
      <c r="R5761" s="217">
        <v>0</v>
      </c>
      <c r="S5761" s="217">
        <v>0</v>
      </c>
      <c r="T5761" s="217">
        <v>0</v>
      </c>
      <c r="U5761" s="217">
        <v>0</v>
      </c>
      <c r="V5761" s="217">
        <v>0</v>
      </c>
      <c r="W5761" s="217">
        <v>0</v>
      </c>
      <c r="X5761" s="217">
        <v>0</v>
      </c>
      <c r="Y5761" s="217">
        <v>0</v>
      </c>
    </row>
    <row r="5762" spans="2:25">
      <c r="B5762" s="217" t="s">
        <v>5930</v>
      </c>
      <c r="C5762" s="217" t="s">
        <v>169</v>
      </c>
      <c r="D5762" s="217" t="s">
        <v>28</v>
      </c>
      <c r="E5762" s="217" t="s">
        <v>88</v>
      </c>
      <c r="F5762" s="217" t="s">
        <v>5</v>
      </c>
      <c r="G5762" s="217" t="s">
        <v>5</v>
      </c>
      <c r="H5762" s="217" t="s">
        <v>174</v>
      </c>
      <c r="I5762" s="217">
        <v>6</v>
      </c>
      <c r="J5762" s="217">
        <v>5</v>
      </c>
      <c r="K5762" s="217">
        <v>1</v>
      </c>
      <c r="L5762" s="217">
        <v>16</v>
      </c>
      <c r="M5762" s="217">
        <v>515.01429855209597</v>
      </c>
      <c r="N5762" s="217">
        <v>11.6501619797126</v>
      </c>
      <c r="O5762" s="217">
        <v>9.7084683164272008</v>
      </c>
      <c r="P5762" s="217">
        <v>1.94169366328544</v>
      </c>
      <c r="Q5762" s="217">
        <v>11.6501619797126</v>
      </c>
      <c r="R5762" s="217">
        <v>9.7084683164272008</v>
      </c>
      <c r="S5762" s="217">
        <v>1.94169366328544</v>
      </c>
      <c r="T5762" s="217">
        <v>11.6501619797126</v>
      </c>
      <c r="U5762" s="217">
        <v>9.7084683164272008</v>
      </c>
      <c r="V5762" s="217">
        <v>1.94169366328544</v>
      </c>
      <c r="W5762" s="217">
        <v>11.6501619797126</v>
      </c>
      <c r="X5762" s="217">
        <v>9.7084683164272008</v>
      </c>
      <c r="Y5762" s="217">
        <v>1.94169366328544</v>
      </c>
    </row>
    <row r="5763" spans="2:25">
      <c r="B5763" s="217" t="s">
        <v>5931</v>
      </c>
      <c r="C5763" s="217" t="s">
        <v>169</v>
      </c>
      <c r="D5763" s="217" t="s">
        <v>28</v>
      </c>
      <c r="E5763" s="217" t="s">
        <v>88</v>
      </c>
      <c r="F5763" s="217" t="s">
        <v>5</v>
      </c>
      <c r="G5763" s="217" t="s">
        <v>5</v>
      </c>
      <c r="H5763" s="217" t="s">
        <v>176</v>
      </c>
      <c r="I5763" s="217">
        <v>4</v>
      </c>
      <c r="J5763" s="217">
        <v>4</v>
      </c>
      <c r="K5763" s="217">
        <v>0</v>
      </c>
      <c r="L5763" s="217">
        <v>21</v>
      </c>
      <c r="M5763" s="217">
        <v>861.70257871300203</v>
      </c>
      <c r="N5763" s="217">
        <v>4.6419728788257899</v>
      </c>
      <c r="O5763" s="217">
        <v>4.6419728788257899</v>
      </c>
      <c r="P5763" s="217">
        <v>0</v>
      </c>
      <c r="Q5763" s="217">
        <v>4.6419728788257899</v>
      </c>
      <c r="R5763" s="217">
        <v>4.6419728788257899</v>
      </c>
      <c r="S5763" s="217">
        <v>0</v>
      </c>
      <c r="T5763" s="217">
        <v>4.6419728788257899</v>
      </c>
      <c r="U5763" s="217">
        <v>4.6419728788257899</v>
      </c>
      <c r="V5763" s="217">
        <v>0</v>
      </c>
      <c r="W5763" s="217">
        <v>4.6419728788257899</v>
      </c>
      <c r="X5763" s="217">
        <v>4.6419728788257899</v>
      </c>
      <c r="Y5763" s="217">
        <v>0</v>
      </c>
    </row>
    <row r="5764" spans="2:25">
      <c r="B5764" s="217" t="s">
        <v>5932</v>
      </c>
      <c r="C5764" s="217" t="s">
        <v>169</v>
      </c>
      <c r="D5764" s="217" t="s">
        <v>28</v>
      </c>
      <c r="E5764" s="217" t="s">
        <v>88</v>
      </c>
      <c r="F5764" s="217" t="s">
        <v>5</v>
      </c>
      <c r="G5764" s="217" t="s">
        <v>5</v>
      </c>
      <c r="H5764" s="217" t="s">
        <v>178</v>
      </c>
      <c r="I5764" s="217">
        <v>16</v>
      </c>
      <c r="J5764" s="217">
        <v>16</v>
      </c>
      <c r="K5764" s="217">
        <v>0</v>
      </c>
      <c r="L5764" s="217">
        <v>64</v>
      </c>
      <c r="M5764" s="217">
        <v>1679.1600359399499</v>
      </c>
      <c r="N5764" s="217">
        <v>9.5285736067697595</v>
      </c>
      <c r="O5764" s="217">
        <v>9.5285736067697595</v>
      </c>
      <c r="P5764" s="217">
        <v>0</v>
      </c>
      <c r="Q5764" s="217">
        <v>9.5285736067697595</v>
      </c>
      <c r="R5764" s="217">
        <v>9.5285736067697595</v>
      </c>
      <c r="S5764" s="217">
        <v>0</v>
      </c>
      <c r="T5764" s="217">
        <v>9.5285736067697595</v>
      </c>
      <c r="U5764" s="217">
        <v>9.5285736067697595</v>
      </c>
      <c r="V5764" s="217">
        <v>0</v>
      </c>
      <c r="W5764" s="217">
        <v>9.5285736067697595</v>
      </c>
      <c r="X5764" s="217">
        <v>9.5285736067697595</v>
      </c>
      <c r="Y5764" s="217">
        <v>0</v>
      </c>
    </row>
    <row r="5765" spans="2:25">
      <c r="B5765" s="217" t="s">
        <v>5933</v>
      </c>
      <c r="C5765" s="217" t="s">
        <v>169</v>
      </c>
      <c r="D5765" s="217" t="s">
        <v>28</v>
      </c>
      <c r="E5765" s="217" t="s">
        <v>88</v>
      </c>
      <c r="F5765" s="217" t="s">
        <v>5</v>
      </c>
      <c r="G5765" s="217" t="s">
        <v>5</v>
      </c>
      <c r="H5765" s="217" t="s">
        <v>5</v>
      </c>
      <c r="I5765" s="217">
        <v>37</v>
      </c>
      <c r="J5765" s="217">
        <v>36</v>
      </c>
      <c r="K5765" s="217">
        <v>1</v>
      </c>
      <c r="L5765" s="217">
        <v>109</v>
      </c>
      <c r="M5765" s="217">
        <v>3390</v>
      </c>
      <c r="N5765" s="217">
        <v>10.914454277286101</v>
      </c>
      <c r="O5765" s="217">
        <v>10.6194690265487</v>
      </c>
      <c r="P5765" s="217">
        <v>0.29498525073746301</v>
      </c>
      <c r="Q5765" s="217">
        <v>10.914454277286101</v>
      </c>
      <c r="R5765" s="217">
        <v>10.6194690265487</v>
      </c>
      <c r="S5765" s="217">
        <v>0.29498525073746301</v>
      </c>
      <c r="T5765" s="217">
        <v>10.914454277286101</v>
      </c>
      <c r="U5765" s="217">
        <v>10.6194690265487</v>
      </c>
      <c r="V5765" s="217">
        <v>0.29498525073746301</v>
      </c>
      <c r="W5765" s="217">
        <v>10.914454277286101</v>
      </c>
      <c r="X5765" s="217">
        <v>10.6194690265487</v>
      </c>
      <c r="Y5765" s="217">
        <v>0.29498525073746301</v>
      </c>
    </row>
    <row r="5766" spans="2:25">
      <c r="B5766" s="217" t="s">
        <v>5934</v>
      </c>
      <c r="C5766" s="217" t="s">
        <v>5935</v>
      </c>
      <c r="D5766" s="217" t="s">
        <v>8</v>
      </c>
      <c r="E5766" s="217" t="s">
        <v>86</v>
      </c>
      <c r="F5766" s="217" t="s">
        <v>12</v>
      </c>
      <c r="G5766" s="217" t="s">
        <v>10</v>
      </c>
      <c r="H5766" s="217" t="s">
        <v>170</v>
      </c>
      <c r="I5766" s="217">
        <v>2</v>
      </c>
      <c r="J5766" s="217">
        <v>2</v>
      </c>
      <c r="K5766" s="217">
        <v>0</v>
      </c>
      <c r="L5766" s="217">
        <v>2</v>
      </c>
      <c r="M5766" s="217">
        <v>193.80952380952399</v>
      </c>
      <c r="N5766" s="217">
        <v>10.3194103194103</v>
      </c>
      <c r="O5766" s="217">
        <v>10.3194103194103</v>
      </c>
      <c r="P5766" s="217">
        <v>0</v>
      </c>
      <c r="Q5766" s="217">
        <v>10.3194103194103</v>
      </c>
      <c r="R5766" s="217">
        <v>10.3194103194103</v>
      </c>
      <c r="S5766" s="217">
        <v>0</v>
      </c>
      <c r="T5766" s="217">
        <v>10.3194103194103</v>
      </c>
      <c r="U5766" s="217">
        <v>10.3194103194103</v>
      </c>
      <c r="V5766" s="217">
        <v>0</v>
      </c>
      <c r="W5766" s="217">
        <v>10.3194103194103</v>
      </c>
      <c r="X5766" s="217">
        <v>10.3194103194103</v>
      </c>
      <c r="Y5766" s="217">
        <v>0</v>
      </c>
    </row>
    <row r="5767" spans="2:25">
      <c r="B5767" s="217" t="s">
        <v>5936</v>
      </c>
      <c r="C5767" s="217" t="s">
        <v>5935</v>
      </c>
      <c r="D5767" s="217" t="s">
        <v>8</v>
      </c>
      <c r="E5767" s="217" t="s">
        <v>86</v>
      </c>
      <c r="F5767" s="217" t="s">
        <v>12</v>
      </c>
      <c r="G5767" s="217" t="s">
        <v>10</v>
      </c>
      <c r="H5767" s="217" t="s">
        <v>172</v>
      </c>
      <c r="I5767" s="217">
        <v>1</v>
      </c>
      <c r="J5767" s="217">
        <v>1</v>
      </c>
      <c r="K5767" s="217">
        <v>0</v>
      </c>
      <c r="L5767" s="217">
        <v>5</v>
      </c>
      <c r="M5767" s="217">
        <v>229.04761904761901</v>
      </c>
      <c r="N5767" s="217">
        <v>4.3659043659043704</v>
      </c>
      <c r="O5767" s="217">
        <v>4.3659043659043704</v>
      </c>
      <c r="P5767" s="217">
        <v>0</v>
      </c>
      <c r="Q5767" s="217">
        <v>4.3659043659043704</v>
      </c>
      <c r="R5767" s="217">
        <v>4.3659043659043704</v>
      </c>
      <c r="S5767" s="217">
        <v>0</v>
      </c>
      <c r="T5767" s="217">
        <v>4.3659043659043704</v>
      </c>
      <c r="U5767" s="217">
        <v>4.3659043659043704</v>
      </c>
      <c r="V5767" s="217">
        <v>0</v>
      </c>
      <c r="W5767" s="217">
        <v>4.3659043659043704</v>
      </c>
      <c r="X5767" s="217">
        <v>4.3659043659043704</v>
      </c>
      <c r="Y5767" s="217">
        <v>0</v>
      </c>
    </row>
    <row r="5768" spans="2:25">
      <c r="B5768" s="217" t="s">
        <v>5937</v>
      </c>
      <c r="C5768" s="217" t="s">
        <v>5935</v>
      </c>
      <c r="D5768" s="217" t="s">
        <v>8</v>
      </c>
      <c r="E5768" s="217" t="s">
        <v>86</v>
      </c>
      <c r="F5768" s="217" t="s">
        <v>12</v>
      </c>
      <c r="G5768" s="217" t="s">
        <v>10</v>
      </c>
      <c r="H5768" s="217" t="s">
        <v>174</v>
      </c>
      <c r="I5768" s="217">
        <v>3</v>
      </c>
      <c r="J5768" s="217">
        <v>3</v>
      </c>
      <c r="K5768" s="217">
        <v>0</v>
      </c>
      <c r="L5768" s="217">
        <v>4</v>
      </c>
      <c r="M5768" s="217">
        <v>237.857142857143</v>
      </c>
      <c r="N5768" s="217">
        <v>12.612612612612599</v>
      </c>
      <c r="O5768" s="217">
        <v>12.612612612612599</v>
      </c>
      <c r="P5768" s="217">
        <v>0</v>
      </c>
      <c r="Q5768" s="217">
        <v>12.612612612612599</v>
      </c>
      <c r="R5768" s="217">
        <v>12.612612612612599</v>
      </c>
      <c r="S5768" s="217">
        <v>0</v>
      </c>
      <c r="T5768" s="217">
        <v>12.612612612612599</v>
      </c>
      <c r="U5768" s="217">
        <v>12.612612612612599</v>
      </c>
      <c r="V5768" s="217">
        <v>0</v>
      </c>
      <c r="W5768" s="217">
        <v>12.612612612612599</v>
      </c>
      <c r="X5768" s="217">
        <v>12.612612612612599</v>
      </c>
      <c r="Y5768" s="217">
        <v>0</v>
      </c>
    </row>
    <row r="5769" spans="2:25">
      <c r="B5769" s="217" t="s">
        <v>5938</v>
      </c>
      <c r="C5769" s="217" t="s">
        <v>5935</v>
      </c>
      <c r="D5769" s="217" t="s">
        <v>8</v>
      </c>
      <c r="E5769" s="217" t="s">
        <v>86</v>
      </c>
      <c r="F5769" s="217" t="s">
        <v>12</v>
      </c>
      <c r="G5769" s="217" t="s">
        <v>10</v>
      </c>
      <c r="H5769" s="217" t="s">
        <v>176</v>
      </c>
      <c r="I5769" s="217">
        <v>9</v>
      </c>
      <c r="J5769" s="217">
        <v>8</v>
      </c>
      <c r="K5769" s="217">
        <v>1</v>
      </c>
      <c r="L5769" s="217">
        <v>5</v>
      </c>
      <c r="M5769" s="217">
        <v>264.28571428571399</v>
      </c>
      <c r="N5769" s="217">
        <v>34.054054054054099</v>
      </c>
      <c r="O5769" s="217">
        <v>30.270270270270299</v>
      </c>
      <c r="P5769" s="217">
        <v>3.7837837837837802</v>
      </c>
      <c r="Q5769" s="217">
        <v>34.054054054054099</v>
      </c>
      <c r="R5769" s="217">
        <v>30.270270270270299</v>
      </c>
      <c r="S5769" s="217">
        <v>3.7837837837837802</v>
      </c>
      <c r="T5769" s="217">
        <v>34.054054054054099</v>
      </c>
      <c r="U5769" s="217">
        <v>30.270270270270299</v>
      </c>
      <c r="V5769" s="217">
        <v>3.7837837837837802</v>
      </c>
      <c r="W5769" s="217">
        <v>34.054054054054099</v>
      </c>
      <c r="X5769" s="217">
        <v>30.270270270270299</v>
      </c>
      <c r="Y5769" s="217">
        <v>3.7837837837837802</v>
      </c>
    </row>
    <row r="5770" spans="2:25">
      <c r="B5770" s="217" t="s">
        <v>5939</v>
      </c>
      <c r="C5770" s="217" t="s">
        <v>5935</v>
      </c>
      <c r="D5770" s="217" t="s">
        <v>8</v>
      </c>
      <c r="E5770" s="217" t="s">
        <v>86</v>
      </c>
      <c r="F5770" s="217" t="s">
        <v>12</v>
      </c>
      <c r="G5770" s="217" t="s">
        <v>10</v>
      </c>
      <c r="H5770" s="217" t="s">
        <v>178</v>
      </c>
      <c r="I5770" s="217">
        <v>4</v>
      </c>
      <c r="J5770" s="217">
        <v>4</v>
      </c>
      <c r="K5770" s="217">
        <v>0</v>
      </c>
      <c r="L5770" s="217">
        <v>8</v>
      </c>
      <c r="M5770" s="217">
        <v>555</v>
      </c>
      <c r="N5770" s="217">
        <v>7.20720720720721</v>
      </c>
      <c r="O5770" s="217">
        <v>7.20720720720721</v>
      </c>
      <c r="P5770" s="217">
        <v>0</v>
      </c>
      <c r="Q5770" s="217">
        <v>7.20720720720721</v>
      </c>
      <c r="R5770" s="217">
        <v>7.20720720720721</v>
      </c>
      <c r="S5770" s="217">
        <v>0</v>
      </c>
      <c r="T5770" s="217">
        <v>7.20720720720721</v>
      </c>
      <c r="U5770" s="217">
        <v>7.20720720720721</v>
      </c>
      <c r="V5770" s="217">
        <v>0</v>
      </c>
      <c r="W5770" s="217">
        <v>7.20720720720721</v>
      </c>
      <c r="X5770" s="217">
        <v>7.20720720720721</v>
      </c>
      <c r="Y5770" s="217">
        <v>0</v>
      </c>
    </row>
    <row r="5771" spans="2:25">
      <c r="B5771" s="217" t="s">
        <v>5940</v>
      </c>
      <c r="C5771" s="217" t="s">
        <v>5935</v>
      </c>
      <c r="D5771" s="217" t="s">
        <v>8</v>
      </c>
      <c r="E5771" s="217" t="s">
        <v>86</v>
      </c>
      <c r="F5771" s="217" t="s">
        <v>12</v>
      </c>
      <c r="G5771" s="217" t="s">
        <v>10</v>
      </c>
      <c r="H5771" s="217" t="s">
        <v>5</v>
      </c>
      <c r="I5771" s="217">
        <v>19</v>
      </c>
      <c r="J5771" s="217">
        <v>18</v>
      </c>
      <c r="K5771" s="217">
        <v>1</v>
      </c>
      <c r="L5771" s="217">
        <v>24</v>
      </c>
      <c r="M5771" s="217">
        <v>1480</v>
      </c>
      <c r="N5771" s="217">
        <v>12.8378378378378</v>
      </c>
      <c r="O5771" s="217">
        <v>12.1621621621622</v>
      </c>
      <c r="P5771" s="217">
        <v>0.67567567567567599</v>
      </c>
      <c r="Q5771" s="217">
        <v>12.8378378378378</v>
      </c>
      <c r="R5771" s="217">
        <v>12.1621621621622</v>
      </c>
      <c r="S5771" s="217">
        <v>0.67567567567567599</v>
      </c>
      <c r="T5771" s="217">
        <v>12.8378378378378</v>
      </c>
      <c r="U5771" s="217">
        <v>12.1621621621622</v>
      </c>
      <c r="V5771" s="217">
        <v>0.67567567567567599</v>
      </c>
      <c r="W5771" s="217">
        <v>12.8378378378378</v>
      </c>
      <c r="X5771" s="217">
        <v>12.1621621621622</v>
      </c>
      <c r="Y5771" s="217">
        <v>0.67567567567567599</v>
      </c>
    </row>
    <row r="5772" spans="2:25">
      <c r="B5772" s="217" t="s">
        <v>5941</v>
      </c>
      <c r="C5772" s="217" t="s">
        <v>5935</v>
      </c>
      <c r="D5772" s="217" t="s">
        <v>8</v>
      </c>
      <c r="E5772" s="217" t="s">
        <v>86</v>
      </c>
      <c r="F5772" s="217" t="s">
        <v>9</v>
      </c>
      <c r="G5772" s="217" t="s">
        <v>10</v>
      </c>
      <c r="H5772" s="217" t="s">
        <v>170</v>
      </c>
      <c r="I5772" s="217">
        <v>0</v>
      </c>
      <c r="J5772" s="217">
        <v>0</v>
      </c>
      <c r="K5772" s="217">
        <v>0</v>
      </c>
      <c r="L5772" s="217">
        <v>4</v>
      </c>
      <c r="M5772" s="217">
        <v>208.60465116279099</v>
      </c>
      <c r="N5772" s="217">
        <v>0</v>
      </c>
      <c r="O5772" s="217">
        <v>0</v>
      </c>
      <c r="P5772" s="217">
        <v>0</v>
      </c>
      <c r="Q5772" s="217">
        <v>0</v>
      </c>
      <c r="R5772" s="217">
        <v>0</v>
      </c>
      <c r="S5772" s="217">
        <v>0</v>
      </c>
      <c r="T5772" s="217">
        <v>0</v>
      </c>
      <c r="U5772" s="217">
        <v>0</v>
      </c>
      <c r="V5772" s="217">
        <v>0</v>
      </c>
      <c r="W5772" s="217">
        <v>0</v>
      </c>
      <c r="X5772" s="217">
        <v>0</v>
      </c>
      <c r="Y5772" s="217">
        <v>0</v>
      </c>
    </row>
    <row r="5773" spans="2:25">
      <c r="B5773" s="217" t="s">
        <v>5942</v>
      </c>
      <c r="C5773" s="217" t="s">
        <v>5935</v>
      </c>
      <c r="D5773" s="217" t="s">
        <v>8</v>
      </c>
      <c r="E5773" s="217" t="s">
        <v>86</v>
      </c>
      <c r="F5773" s="217" t="s">
        <v>9</v>
      </c>
      <c r="G5773" s="217" t="s">
        <v>10</v>
      </c>
      <c r="H5773" s="217" t="s">
        <v>172</v>
      </c>
      <c r="I5773" s="217">
        <v>0</v>
      </c>
      <c r="J5773" s="217">
        <v>0</v>
      </c>
      <c r="K5773" s="217">
        <v>0</v>
      </c>
      <c r="L5773" s="217">
        <v>13</v>
      </c>
      <c r="M5773" s="217">
        <v>244.88372093023301</v>
      </c>
      <c r="N5773" s="217">
        <v>0</v>
      </c>
      <c r="O5773" s="217">
        <v>0</v>
      </c>
      <c r="P5773" s="217">
        <v>0</v>
      </c>
      <c r="Q5773" s="217">
        <v>0</v>
      </c>
      <c r="R5773" s="217">
        <v>0</v>
      </c>
      <c r="S5773" s="217">
        <v>0</v>
      </c>
      <c r="T5773" s="217">
        <v>0</v>
      </c>
      <c r="U5773" s="217">
        <v>0</v>
      </c>
      <c r="V5773" s="217">
        <v>0</v>
      </c>
      <c r="W5773" s="217">
        <v>0</v>
      </c>
      <c r="X5773" s="217">
        <v>0</v>
      </c>
      <c r="Y5773" s="217">
        <v>0</v>
      </c>
    </row>
    <row r="5774" spans="2:25">
      <c r="B5774" s="217" t="s">
        <v>5943</v>
      </c>
      <c r="C5774" s="217" t="s">
        <v>5935</v>
      </c>
      <c r="D5774" s="217" t="s">
        <v>8</v>
      </c>
      <c r="E5774" s="217" t="s">
        <v>86</v>
      </c>
      <c r="F5774" s="217" t="s">
        <v>9</v>
      </c>
      <c r="G5774" s="217" t="s">
        <v>10</v>
      </c>
      <c r="H5774" s="217" t="s">
        <v>174</v>
      </c>
      <c r="I5774" s="217">
        <v>0</v>
      </c>
      <c r="J5774" s="217">
        <v>0</v>
      </c>
      <c r="K5774" s="217">
        <v>0</v>
      </c>
      <c r="L5774" s="217">
        <v>20</v>
      </c>
      <c r="M5774" s="217">
        <v>281.16279069767398</v>
      </c>
      <c r="N5774" s="217">
        <v>0</v>
      </c>
      <c r="O5774" s="217">
        <v>0</v>
      </c>
      <c r="P5774" s="217">
        <v>0</v>
      </c>
      <c r="Q5774" s="217">
        <v>0</v>
      </c>
      <c r="R5774" s="217">
        <v>0</v>
      </c>
      <c r="S5774" s="217">
        <v>0</v>
      </c>
      <c r="T5774" s="217">
        <v>0</v>
      </c>
      <c r="U5774" s="217">
        <v>0</v>
      </c>
      <c r="V5774" s="217">
        <v>0</v>
      </c>
      <c r="W5774" s="217">
        <v>0</v>
      </c>
      <c r="X5774" s="217">
        <v>0</v>
      </c>
      <c r="Y5774" s="217">
        <v>0</v>
      </c>
    </row>
    <row r="5775" spans="2:25">
      <c r="B5775" s="217" t="s">
        <v>5944</v>
      </c>
      <c r="C5775" s="217" t="s">
        <v>5935</v>
      </c>
      <c r="D5775" s="217" t="s">
        <v>8</v>
      </c>
      <c r="E5775" s="217" t="s">
        <v>86</v>
      </c>
      <c r="F5775" s="217" t="s">
        <v>9</v>
      </c>
      <c r="G5775" s="217" t="s">
        <v>10</v>
      </c>
      <c r="H5775" s="217" t="s">
        <v>176</v>
      </c>
      <c r="I5775" s="217">
        <v>1</v>
      </c>
      <c r="J5775" s="217">
        <v>1</v>
      </c>
      <c r="K5775" s="217">
        <v>0</v>
      </c>
      <c r="L5775" s="217">
        <v>14</v>
      </c>
      <c r="M5775" s="217">
        <v>281.16279069767398</v>
      </c>
      <c r="N5775" s="217">
        <v>3.5566583953680699</v>
      </c>
      <c r="O5775" s="217">
        <v>3.5566583953680699</v>
      </c>
      <c r="P5775" s="217">
        <v>0</v>
      </c>
      <c r="Q5775" s="217">
        <v>3.5566583953680699</v>
      </c>
      <c r="R5775" s="217">
        <v>3.5566583953680699</v>
      </c>
      <c r="S5775" s="217">
        <v>0</v>
      </c>
      <c r="T5775" s="217">
        <v>3.5566583953680699</v>
      </c>
      <c r="U5775" s="217">
        <v>3.5566583953680699</v>
      </c>
      <c r="V5775" s="217">
        <v>0</v>
      </c>
      <c r="W5775" s="217">
        <v>3.5566583953680699</v>
      </c>
      <c r="X5775" s="217">
        <v>3.5566583953680699</v>
      </c>
      <c r="Y5775" s="217">
        <v>0</v>
      </c>
    </row>
    <row r="5776" spans="2:25">
      <c r="B5776" s="217" t="s">
        <v>5945</v>
      </c>
      <c r="C5776" s="217" t="s">
        <v>5935</v>
      </c>
      <c r="D5776" s="217" t="s">
        <v>8</v>
      </c>
      <c r="E5776" s="217" t="s">
        <v>86</v>
      </c>
      <c r="F5776" s="217" t="s">
        <v>9</v>
      </c>
      <c r="G5776" s="217" t="s">
        <v>10</v>
      </c>
      <c r="H5776" s="217" t="s">
        <v>178</v>
      </c>
      <c r="I5776" s="217">
        <v>0</v>
      </c>
      <c r="J5776" s="217">
        <v>0</v>
      </c>
      <c r="K5776" s="217">
        <v>0</v>
      </c>
      <c r="L5776" s="217">
        <v>13</v>
      </c>
      <c r="M5776" s="217">
        <v>544.18604651162798</v>
      </c>
      <c r="N5776" s="217">
        <v>0</v>
      </c>
      <c r="O5776" s="217">
        <v>0</v>
      </c>
      <c r="P5776" s="217">
        <v>0</v>
      </c>
      <c r="Q5776" s="217">
        <v>0</v>
      </c>
      <c r="R5776" s="217">
        <v>0</v>
      </c>
      <c r="S5776" s="217">
        <v>0</v>
      </c>
      <c r="T5776" s="217">
        <v>0</v>
      </c>
      <c r="U5776" s="217">
        <v>0</v>
      </c>
      <c r="V5776" s="217">
        <v>0</v>
      </c>
      <c r="W5776" s="217">
        <v>0</v>
      </c>
      <c r="X5776" s="217">
        <v>0</v>
      </c>
      <c r="Y5776" s="217">
        <v>0</v>
      </c>
    </row>
    <row r="5777" spans="2:25">
      <c r="B5777" s="217" t="s">
        <v>5946</v>
      </c>
      <c r="C5777" s="217" t="s">
        <v>5935</v>
      </c>
      <c r="D5777" s="217" t="s">
        <v>8</v>
      </c>
      <c r="E5777" s="217" t="s">
        <v>86</v>
      </c>
      <c r="F5777" s="217" t="s">
        <v>9</v>
      </c>
      <c r="G5777" s="217" t="s">
        <v>10</v>
      </c>
      <c r="H5777" s="217" t="s">
        <v>5</v>
      </c>
      <c r="I5777" s="217">
        <v>1</v>
      </c>
      <c r="J5777" s="217">
        <v>1</v>
      </c>
      <c r="K5777" s="217">
        <v>0</v>
      </c>
      <c r="L5777" s="217">
        <v>64</v>
      </c>
      <c r="M5777" s="217">
        <v>1560</v>
      </c>
      <c r="N5777" s="217">
        <v>0.64102564102564097</v>
      </c>
      <c r="O5777" s="217">
        <v>0.64102564102564097</v>
      </c>
      <c r="P5777" s="217">
        <v>0</v>
      </c>
      <c r="Q5777" s="217">
        <v>0.64102564102564097</v>
      </c>
      <c r="R5777" s="217">
        <v>0.64102564102564097</v>
      </c>
      <c r="S5777" s="217">
        <v>0</v>
      </c>
      <c r="T5777" s="217">
        <v>0.64102564102564097</v>
      </c>
      <c r="U5777" s="217">
        <v>0.64102564102564097</v>
      </c>
      <c r="V5777" s="217">
        <v>0</v>
      </c>
      <c r="W5777" s="217">
        <v>0.64102564102564097</v>
      </c>
      <c r="X5777" s="217">
        <v>0.64102564102564097</v>
      </c>
      <c r="Y5777" s="217">
        <v>0</v>
      </c>
    </row>
    <row r="5778" spans="2:25">
      <c r="B5778" s="217" t="s">
        <v>5947</v>
      </c>
      <c r="C5778" s="217" t="s">
        <v>5935</v>
      </c>
      <c r="D5778" s="217" t="s">
        <v>8</v>
      </c>
      <c r="E5778" s="217" t="s">
        <v>86</v>
      </c>
      <c r="F5778" s="217" t="s">
        <v>5</v>
      </c>
      <c r="G5778" s="217" t="s">
        <v>10</v>
      </c>
      <c r="H5778" s="217" t="s">
        <v>170</v>
      </c>
      <c r="I5778" s="217">
        <v>2</v>
      </c>
      <c r="J5778" s="217">
        <v>2</v>
      </c>
      <c r="K5778" s="217">
        <v>0</v>
      </c>
      <c r="L5778" s="217">
        <v>6</v>
      </c>
      <c r="M5778" s="217">
        <v>402.41417497231498</v>
      </c>
      <c r="N5778" s="217">
        <v>4.9700038527161601</v>
      </c>
      <c r="O5778" s="217">
        <v>4.9700038527161601</v>
      </c>
      <c r="P5778" s="217">
        <v>0</v>
      </c>
      <c r="Q5778" s="217">
        <v>4.9700038527161601</v>
      </c>
      <c r="R5778" s="217">
        <v>4.9700038527161601</v>
      </c>
      <c r="S5778" s="217">
        <v>0</v>
      </c>
      <c r="T5778" s="217">
        <v>4.9700038527161601</v>
      </c>
      <c r="U5778" s="217">
        <v>4.9700038527161601</v>
      </c>
      <c r="V5778" s="217">
        <v>0</v>
      </c>
      <c r="W5778" s="217">
        <v>4.9700038527161601</v>
      </c>
      <c r="X5778" s="217">
        <v>4.9700038527161601</v>
      </c>
      <c r="Y5778" s="217">
        <v>0</v>
      </c>
    </row>
    <row r="5779" spans="2:25">
      <c r="B5779" s="217" t="s">
        <v>5948</v>
      </c>
      <c r="C5779" s="217" t="s">
        <v>5935</v>
      </c>
      <c r="D5779" s="217" t="s">
        <v>8</v>
      </c>
      <c r="E5779" s="217" t="s">
        <v>86</v>
      </c>
      <c r="F5779" s="217" t="s">
        <v>5</v>
      </c>
      <c r="G5779" s="217" t="s">
        <v>10</v>
      </c>
      <c r="H5779" s="217" t="s">
        <v>172</v>
      </c>
      <c r="I5779" s="217">
        <v>1</v>
      </c>
      <c r="J5779" s="217">
        <v>1</v>
      </c>
      <c r="K5779" s="217">
        <v>0</v>
      </c>
      <c r="L5779" s="217">
        <v>18</v>
      </c>
      <c r="M5779" s="217">
        <v>473.93133997785202</v>
      </c>
      <c r="N5779" s="217">
        <v>2.1100102813346999</v>
      </c>
      <c r="O5779" s="217">
        <v>2.1100102813346999</v>
      </c>
      <c r="P5779" s="217">
        <v>0</v>
      </c>
      <c r="Q5779" s="217">
        <v>2.1100102813346999</v>
      </c>
      <c r="R5779" s="217">
        <v>2.1100102813346999</v>
      </c>
      <c r="S5779" s="217">
        <v>0</v>
      </c>
      <c r="T5779" s="217">
        <v>2.1100102813346999</v>
      </c>
      <c r="U5779" s="217">
        <v>2.1100102813346999</v>
      </c>
      <c r="V5779" s="217">
        <v>0</v>
      </c>
      <c r="W5779" s="217">
        <v>2.1100102813346999</v>
      </c>
      <c r="X5779" s="217">
        <v>2.1100102813346999</v>
      </c>
      <c r="Y5779" s="217">
        <v>0</v>
      </c>
    </row>
    <row r="5780" spans="2:25">
      <c r="B5780" s="217" t="s">
        <v>5949</v>
      </c>
      <c r="C5780" s="217" t="s">
        <v>5935</v>
      </c>
      <c r="D5780" s="217" t="s">
        <v>8</v>
      </c>
      <c r="E5780" s="217" t="s">
        <v>86</v>
      </c>
      <c r="F5780" s="217" t="s">
        <v>5</v>
      </c>
      <c r="G5780" s="217" t="s">
        <v>10</v>
      </c>
      <c r="H5780" s="217" t="s">
        <v>174</v>
      </c>
      <c r="I5780" s="217">
        <v>3</v>
      </c>
      <c r="J5780" s="217">
        <v>3</v>
      </c>
      <c r="K5780" s="217">
        <v>0</v>
      </c>
      <c r="L5780" s="217">
        <v>24</v>
      </c>
      <c r="M5780" s="217">
        <v>519.01993355481704</v>
      </c>
      <c r="N5780" s="217">
        <v>5.7801248199712001</v>
      </c>
      <c r="O5780" s="217">
        <v>5.7801248199712001</v>
      </c>
      <c r="P5780" s="217">
        <v>0</v>
      </c>
      <c r="Q5780" s="217">
        <v>5.7801248199712001</v>
      </c>
      <c r="R5780" s="217">
        <v>5.7801248199712001</v>
      </c>
      <c r="S5780" s="217">
        <v>0</v>
      </c>
      <c r="T5780" s="217">
        <v>5.7801248199712001</v>
      </c>
      <c r="U5780" s="217">
        <v>5.7801248199712001</v>
      </c>
      <c r="V5780" s="217">
        <v>0</v>
      </c>
      <c r="W5780" s="217">
        <v>5.7801248199712001</v>
      </c>
      <c r="X5780" s="217">
        <v>5.7801248199712001</v>
      </c>
      <c r="Y5780" s="217">
        <v>0</v>
      </c>
    </row>
    <row r="5781" spans="2:25">
      <c r="B5781" s="217" t="s">
        <v>5950</v>
      </c>
      <c r="C5781" s="217" t="s">
        <v>5935</v>
      </c>
      <c r="D5781" s="217" t="s">
        <v>8</v>
      </c>
      <c r="E5781" s="217" t="s">
        <v>86</v>
      </c>
      <c r="F5781" s="217" t="s">
        <v>5</v>
      </c>
      <c r="G5781" s="217" t="s">
        <v>10</v>
      </c>
      <c r="H5781" s="217" t="s">
        <v>176</v>
      </c>
      <c r="I5781" s="217">
        <v>10</v>
      </c>
      <c r="J5781" s="217">
        <v>9</v>
      </c>
      <c r="K5781" s="217">
        <v>1</v>
      </c>
      <c r="L5781" s="217">
        <v>19</v>
      </c>
      <c r="M5781" s="217">
        <v>545.44850498338894</v>
      </c>
      <c r="N5781" s="217">
        <v>18.3335363625289</v>
      </c>
      <c r="O5781" s="217">
        <v>16.500182726276002</v>
      </c>
      <c r="P5781" s="217">
        <v>1.8333536362528899</v>
      </c>
      <c r="Q5781" s="217">
        <v>18.3335363625289</v>
      </c>
      <c r="R5781" s="217">
        <v>16.500182726276002</v>
      </c>
      <c r="S5781" s="217">
        <v>1.8333536362528899</v>
      </c>
      <c r="T5781" s="217">
        <v>18.3335363625289</v>
      </c>
      <c r="U5781" s="217">
        <v>16.500182726276002</v>
      </c>
      <c r="V5781" s="217">
        <v>1.8333536362528899</v>
      </c>
      <c r="W5781" s="217">
        <v>18.3335363625289</v>
      </c>
      <c r="X5781" s="217">
        <v>16.500182726276002</v>
      </c>
      <c r="Y5781" s="217">
        <v>1.8333536362528899</v>
      </c>
    </row>
    <row r="5782" spans="2:25">
      <c r="B5782" s="217" t="s">
        <v>5951</v>
      </c>
      <c r="C5782" s="217" t="s">
        <v>5935</v>
      </c>
      <c r="D5782" s="217" t="s">
        <v>8</v>
      </c>
      <c r="E5782" s="217" t="s">
        <v>86</v>
      </c>
      <c r="F5782" s="217" t="s">
        <v>5</v>
      </c>
      <c r="G5782" s="217" t="s">
        <v>10</v>
      </c>
      <c r="H5782" s="217" t="s">
        <v>178</v>
      </c>
      <c r="I5782" s="217">
        <v>4</v>
      </c>
      <c r="J5782" s="217">
        <v>4</v>
      </c>
      <c r="K5782" s="217">
        <v>0</v>
      </c>
      <c r="L5782" s="217">
        <v>21</v>
      </c>
      <c r="M5782" s="217">
        <v>1099.1860465116299</v>
      </c>
      <c r="N5782" s="217">
        <v>3.6390563842166501</v>
      </c>
      <c r="O5782" s="217">
        <v>3.6390563842166501</v>
      </c>
      <c r="P5782" s="217">
        <v>0</v>
      </c>
      <c r="Q5782" s="217">
        <v>3.6390563842166501</v>
      </c>
      <c r="R5782" s="217">
        <v>3.6390563842166501</v>
      </c>
      <c r="S5782" s="217">
        <v>0</v>
      </c>
      <c r="T5782" s="217">
        <v>3.6390563842166501</v>
      </c>
      <c r="U5782" s="217">
        <v>3.6390563842166501</v>
      </c>
      <c r="V5782" s="217">
        <v>0</v>
      </c>
      <c r="W5782" s="217">
        <v>3.6390563842166501</v>
      </c>
      <c r="X5782" s="217">
        <v>3.6390563842166501</v>
      </c>
      <c r="Y5782" s="217">
        <v>0</v>
      </c>
    </row>
    <row r="5783" spans="2:25">
      <c r="B5783" s="217" t="s">
        <v>5952</v>
      </c>
      <c r="C5783" s="217" t="s">
        <v>5935</v>
      </c>
      <c r="D5783" s="217" t="s">
        <v>8</v>
      </c>
      <c r="E5783" s="217" t="s">
        <v>86</v>
      </c>
      <c r="F5783" s="217" t="s">
        <v>5</v>
      </c>
      <c r="G5783" s="217" t="s">
        <v>10</v>
      </c>
      <c r="H5783" s="217" t="s">
        <v>5</v>
      </c>
      <c r="I5783" s="217">
        <v>20</v>
      </c>
      <c r="J5783" s="217">
        <v>19</v>
      </c>
      <c r="K5783" s="217">
        <v>1</v>
      </c>
      <c r="L5783" s="217">
        <v>88</v>
      </c>
      <c r="M5783" s="217">
        <v>3040</v>
      </c>
      <c r="N5783" s="217">
        <v>6.5789473684210504</v>
      </c>
      <c r="O5783" s="217">
        <v>6.25</v>
      </c>
      <c r="P5783" s="217">
        <v>0.32894736842105299</v>
      </c>
      <c r="Q5783" s="217">
        <v>6.5789473684210504</v>
      </c>
      <c r="R5783" s="217">
        <v>6.25</v>
      </c>
      <c r="S5783" s="217">
        <v>0.32894736842105299</v>
      </c>
      <c r="T5783" s="217">
        <v>6.5789473684210504</v>
      </c>
      <c r="U5783" s="217">
        <v>6.25</v>
      </c>
      <c r="V5783" s="217">
        <v>0.32894736842105299</v>
      </c>
      <c r="W5783" s="217">
        <v>6.5789473684210504</v>
      </c>
      <c r="X5783" s="217">
        <v>6.25</v>
      </c>
      <c r="Y5783" s="217">
        <v>0.32894736842105299</v>
      </c>
    </row>
    <row r="5784" spans="2:25">
      <c r="B5784" s="217" t="s">
        <v>5953</v>
      </c>
      <c r="C5784" s="217" t="s">
        <v>5935</v>
      </c>
      <c r="D5784" s="217" t="s">
        <v>8</v>
      </c>
      <c r="E5784" s="217" t="s">
        <v>86</v>
      </c>
      <c r="F5784" s="217" t="s">
        <v>12</v>
      </c>
      <c r="G5784" s="217" t="s">
        <v>49</v>
      </c>
      <c r="H5784" s="217" t="s">
        <v>170</v>
      </c>
      <c r="I5784" s="217">
        <v>4</v>
      </c>
      <c r="J5784" s="217">
        <v>4</v>
      </c>
      <c r="K5784" s="217">
        <v>0</v>
      </c>
      <c r="L5784" s="217">
        <v>37</v>
      </c>
      <c r="M5784" s="217">
        <v>2802.2381477397998</v>
      </c>
      <c r="N5784" s="217">
        <v>1.42743042850454</v>
      </c>
      <c r="O5784" s="217">
        <v>1.42743042850454</v>
      </c>
      <c r="P5784" s="217">
        <v>0</v>
      </c>
      <c r="Q5784" s="217">
        <v>1.42743042850454</v>
      </c>
      <c r="R5784" s="217">
        <v>1.42743042850454</v>
      </c>
      <c r="S5784" s="217">
        <v>0</v>
      </c>
      <c r="T5784" s="217">
        <v>1.42743042850454</v>
      </c>
      <c r="U5784" s="217">
        <v>1.42743042850454</v>
      </c>
      <c r="V5784" s="217">
        <v>0</v>
      </c>
      <c r="W5784" s="217">
        <v>1.42743042850454</v>
      </c>
      <c r="X5784" s="217">
        <v>1.42743042850454</v>
      </c>
      <c r="Y5784" s="217">
        <v>0</v>
      </c>
    </row>
    <row r="5785" spans="2:25">
      <c r="B5785" s="217" t="s">
        <v>5954</v>
      </c>
      <c r="C5785" s="217" t="s">
        <v>5935</v>
      </c>
      <c r="D5785" s="217" t="s">
        <v>8</v>
      </c>
      <c r="E5785" s="217" t="s">
        <v>86</v>
      </c>
      <c r="F5785" s="217" t="s">
        <v>12</v>
      </c>
      <c r="G5785" s="217" t="s">
        <v>49</v>
      </c>
      <c r="H5785" s="217" t="s">
        <v>172</v>
      </c>
      <c r="I5785" s="217">
        <v>9</v>
      </c>
      <c r="J5785" s="217">
        <v>8</v>
      </c>
      <c r="K5785" s="217">
        <v>1</v>
      </c>
      <c r="L5785" s="217">
        <v>55</v>
      </c>
      <c r="M5785" s="217">
        <v>2227.42006615215</v>
      </c>
      <c r="N5785" s="217">
        <v>4.0405490355249496</v>
      </c>
      <c r="O5785" s="217">
        <v>3.5915991426888501</v>
      </c>
      <c r="P5785" s="217">
        <v>0.44894989283610598</v>
      </c>
      <c r="Q5785" s="217">
        <v>4.0405490355249496</v>
      </c>
      <c r="R5785" s="217">
        <v>3.5915991426888501</v>
      </c>
      <c r="S5785" s="217">
        <v>0.44894989283610598</v>
      </c>
      <c r="T5785" s="217">
        <v>4.0405490355249496</v>
      </c>
      <c r="U5785" s="217">
        <v>3.5915991426888501</v>
      </c>
      <c r="V5785" s="217">
        <v>0.44894989283610598</v>
      </c>
      <c r="W5785" s="217">
        <v>4.0405490355249496</v>
      </c>
      <c r="X5785" s="217">
        <v>3.5915991426888501</v>
      </c>
      <c r="Y5785" s="217">
        <v>0.44894989283610598</v>
      </c>
    </row>
    <row r="5786" spans="2:25">
      <c r="B5786" s="217" t="s">
        <v>5955</v>
      </c>
      <c r="C5786" s="217" t="s">
        <v>5935</v>
      </c>
      <c r="D5786" s="217" t="s">
        <v>8</v>
      </c>
      <c r="E5786" s="217" t="s">
        <v>86</v>
      </c>
      <c r="F5786" s="217" t="s">
        <v>12</v>
      </c>
      <c r="G5786" s="217" t="s">
        <v>49</v>
      </c>
      <c r="H5786" s="217" t="s">
        <v>174</v>
      </c>
      <c r="I5786" s="217">
        <v>17</v>
      </c>
      <c r="J5786" s="217">
        <v>17</v>
      </c>
      <c r="K5786" s="217">
        <v>0</v>
      </c>
      <c r="L5786" s="217">
        <v>39</v>
      </c>
      <c r="M5786" s="217">
        <v>2165.8324145534698</v>
      </c>
      <c r="N5786" s="217">
        <v>7.8491760884947599</v>
      </c>
      <c r="O5786" s="217">
        <v>7.8491760884947599</v>
      </c>
      <c r="P5786" s="217">
        <v>0</v>
      </c>
      <c r="Q5786" s="217">
        <v>7.8491760884947599</v>
      </c>
      <c r="R5786" s="217">
        <v>7.8491760884947599</v>
      </c>
      <c r="S5786" s="217">
        <v>0</v>
      </c>
      <c r="T5786" s="217">
        <v>7.8491760884947599</v>
      </c>
      <c r="U5786" s="217">
        <v>7.8491760884947599</v>
      </c>
      <c r="V5786" s="217">
        <v>0</v>
      </c>
      <c r="W5786" s="217">
        <v>7.8491760884947599</v>
      </c>
      <c r="X5786" s="217">
        <v>7.8491760884947599</v>
      </c>
      <c r="Y5786" s="217">
        <v>0</v>
      </c>
    </row>
    <row r="5787" spans="2:25">
      <c r="B5787" s="217" t="s">
        <v>5956</v>
      </c>
      <c r="C5787" s="217" t="s">
        <v>5935</v>
      </c>
      <c r="D5787" s="217" t="s">
        <v>8</v>
      </c>
      <c r="E5787" s="217" t="s">
        <v>86</v>
      </c>
      <c r="F5787" s="217" t="s">
        <v>12</v>
      </c>
      <c r="G5787" s="217" t="s">
        <v>49</v>
      </c>
      <c r="H5787" s="217" t="s">
        <v>176</v>
      </c>
      <c r="I5787" s="217">
        <v>4</v>
      </c>
      <c r="J5787" s="217">
        <v>4</v>
      </c>
      <c r="K5787" s="217">
        <v>0</v>
      </c>
      <c r="L5787" s="217">
        <v>19</v>
      </c>
      <c r="M5787" s="217">
        <v>1313.8699007717801</v>
      </c>
      <c r="N5787" s="217">
        <v>3.04444146079484</v>
      </c>
      <c r="O5787" s="217">
        <v>3.04444146079484</v>
      </c>
      <c r="P5787" s="217">
        <v>0</v>
      </c>
      <c r="Q5787" s="217">
        <v>3.04444146079484</v>
      </c>
      <c r="R5787" s="217">
        <v>3.04444146079484</v>
      </c>
      <c r="S5787" s="217">
        <v>0</v>
      </c>
      <c r="T5787" s="217">
        <v>3.04444146079484</v>
      </c>
      <c r="U5787" s="217">
        <v>3.04444146079484</v>
      </c>
      <c r="V5787" s="217">
        <v>0</v>
      </c>
      <c r="W5787" s="217">
        <v>3.04444146079484</v>
      </c>
      <c r="X5787" s="217">
        <v>3.04444146079484</v>
      </c>
      <c r="Y5787" s="217">
        <v>0</v>
      </c>
    </row>
    <row r="5788" spans="2:25">
      <c r="B5788" s="217" t="s">
        <v>5957</v>
      </c>
      <c r="C5788" s="217" t="s">
        <v>5935</v>
      </c>
      <c r="D5788" s="217" t="s">
        <v>8</v>
      </c>
      <c r="E5788" s="217" t="s">
        <v>86</v>
      </c>
      <c r="F5788" s="217" t="s">
        <v>12</v>
      </c>
      <c r="G5788" s="217" t="s">
        <v>49</v>
      </c>
      <c r="H5788" s="217" t="s">
        <v>178</v>
      </c>
      <c r="I5788" s="217">
        <v>11</v>
      </c>
      <c r="J5788" s="217">
        <v>11</v>
      </c>
      <c r="K5788" s="217">
        <v>0</v>
      </c>
      <c r="L5788" s="217">
        <v>6</v>
      </c>
      <c r="M5788" s="217">
        <v>800.6394707828</v>
      </c>
      <c r="N5788" s="217">
        <v>13.7390178743562</v>
      </c>
      <c r="O5788" s="217">
        <v>13.7390178743562</v>
      </c>
      <c r="P5788" s="217">
        <v>0</v>
      </c>
      <c r="Q5788" s="217">
        <v>13.7390178743562</v>
      </c>
      <c r="R5788" s="217">
        <v>13.7390178743562</v>
      </c>
      <c r="S5788" s="217">
        <v>0</v>
      </c>
      <c r="T5788" s="217">
        <v>13.7390178743562</v>
      </c>
      <c r="U5788" s="217">
        <v>13.7390178743562</v>
      </c>
      <c r="V5788" s="217">
        <v>0</v>
      </c>
      <c r="W5788" s="217">
        <v>13.7390178743562</v>
      </c>
      <c r="X5788" s="217">
        <v>13.7390178743562</v>
      </c>
      <c r="Y5788" s="217">
        <v>0</v>
      </c>
    </row>
    <row r="5789" spans="2:25">
      <c r="B5789" s="217" t="s">
        <v>5958</v>
      </c>
      <c r="C5789" s="217" t="s">
        <v>5935</v>
      </c>
      <c r="D5789" s="217" t="s">
        <v>8</v>
      </c>
      <c r="E5789" s="217" t="s">
        <v>86</v>
      </c>
      <c r="F5789" s="217" t="s">
        <v>12</v>
      </c>
      <c r="G5789" s="217" t="s">
        <v>49</v>
      </c>
      <c r="H5789" s="217" t="s">
        <v>5</v>
      </c>
      <c r="I5789" s="217">
        <v>45</v>
      </c>
      <c r="J5789" s="217">
        <v>44</v>
      </c>
      <c r="K5789" s="217">
        <v>1</v>
      </c>
      <c r="L5789" s="217">
        <v>156</v>
      </c>
      <c r="M5789" s="217">
        <v>9310</v>
      </c>
      <c r="N5789" s="217">
        <v>4.8335123523093504</v>
      </c>
      <c r="O5789" s="217">
        <v>4.7261009667024698</v>
      </c>
      <c r="P5789" s="217">
        <v>0.10741138560687399</v>
      </c>
      <c r="Q5789" s="217">
        <v>4.8335123523093504</v>
      </c>
      <c r="R5789" s="217">
        <v>4.7261009667024698</v>
      </c>
      <c r="S5789" s="217">
        <v>0.10741138560687399</v>
      </c>
      <c r="T5789" s="217">
        <v>4.8335123523093504</v>
      </c>
      <c r="U5789" s="217">
        <v>4.7261009667024698</v>
      </c>
      <c r="V5789" s="217">
        <v>0.10741138560687399</v>
      </c>
      <c r="W5789" s="217">
        <v>4.8335123523093504</v>
      </c>
      <c r="X5789" s="217">
        <v>4.7261009667024698</v>
      </c>
      <c r="Y5789" s="217">
        <v>0.10741138560687399</v>
      </c>
    </row>
    <row r="5790" spans="2:25">
      <c r="B5790" s="217" t="s">
        <v>5959</v>
      </c>
      <c r="C5790" s="217" t="s">
        <v>5935</v>
      </c>
      <c r="D5790" s="217" t="s">
        <v>8</v>
      </c>
      <c r="E5790" s="217" t="s">
        <v>86</v>
      </c>
      <c r="F5790" s="217" t="s">
        <v>9</v>
      </c>
      <c r="G5790" s="217" t="s">
        <v>49</v>
      </c>
      <c r="H5790" s="217" t="s">
        <v>170</v>
      </c>
      <c r="I5790" s="217">
        <v>2</v>
      </c>
      <c r="J5790" s="217">
        <v>2</v>
      </c>
      <c r="K5790" s="217">
        <v>0</v>
      </c>
      <c r="L5790" s="217">
        <v>62</v>
      </c>
      <c r="M5790" s="217">
        <v>2850.2531645569602</v>
      </c>
      <c r="N5790" s="217">
        <v>0.70169205489185904</v>
      </c>
      <c r="O5790" s="217">
        <v>0.70169205489185904</v>
      </c>
      <c r="P5790" s="217">
        <v>0</v>
      </c>
      <c r="Q5790" s="217">
        <v>0.70169205489185904</v>
      </c>
      <c r="R5790" s="217">
        <v>0.70169205489185904</v>
      </c>
      <c r="S5790" s="217">
        <v>0</v>
      </c>
      <c r="T5790" s="217">
        <v>0.70169205489185904</v>
      </c>
      <c r="U5790" s="217">
        <v>0.70169205489185904</v>
      </c>
      <c r="V5790" s="217">
        <v>0</v>
      </c>
      <c r="W5790" s="217">
        <v>0.70169205489185904</v>
      </c>
      <c r="X5790" s="217">
        <v>0.70169205489185904</v>
      </c>
      <c r="Y5790" s="217">
        <v>0</v>
      </c>
    </row>
    <row r="5791" spans="2:25">
      <c r="B5791" s="217" t="s">
        <v>5960</v>
      </c>
      <c r="C5791" s="217" t="s">
        <v>5935</v>
      </c>
      <c r="D5791" s="217" t="s">
        <v>8</v>
      </c>
      <c r="E5791" s="217" t="s">
        <v>86</v>
      </c>
      <c r="F5791" s="217" t="s">
        <v>9</v>
      </c>
      <c r="G5791" s="217" t="s">
        <v>49</v>
      </c>
      <c r="H5791" s="217" t="s">
        <v>172</v>
      </c>
      <c r="I5791" s="217">
        <v>1</v>
      </c>
      <c r="J5791" s="217">
        <v>1</v>
      </c>
      <c r="K5791" s="217">
        <v>0</v>
      </c>
      <c r="L5791" s="217">
        <v>82</v>
      </c>
      <c r="M5791" s="217">
        <v>2551.35021097046</v>
      </c>
      <c r="N5791" s="217">
        <v>0.39194932773248198</v>
      </c>
      <c r="O5791" s="217">
        <v>0.39194932773248198</v>
      </c>
      <c r="P5791" s="217">
        <v>0</v>
      </c>
      <c r="Q5791" s="217">
        <v>0.39194932773248198</v>
      </c>
      <c r="R5791" s="217">
        <v>0.39194932773248198</v>
      </c>
      <c r="S5791" s="217">
        <v>0</v>
      </c>
      <c r="T5791" s="217">
        <v>0.39194932773248198</v>
      </c>
      <c r="U5791" s="217">
        <v>0.39194932773248198</v>
      </c>
      <c r="V5791" s="217">
        <v>0</v>
      </c>
      <c r="W5791" s="217">
        <v>0.39194932773248198</v>
      </c>
      <c r="X5791" s="217">
        <v>0.39194932773248198</v>
      </c>
      <c r="Y5791" s="217">
        <v>0</v>
      </c>
    </row>
    <row r="5792" spans="2:25">
      <c r="B5792" s="217" t="s">
        <v>5961</v>
      </c>
      <c r="C5792" s="217" t="s">
        <v>5935</v>
      </c>
      <c r="D5792" s="217" t="s">
        <v>8</v>
      </c>
      <c r="E5792" s="217" t="s">
        <v>86</v>
      </c>
      <c r="F5792" s="217" t="s">
        <v>9</v>
      </c>
      <c r="G5792" s="217" t="s">
        <v>49</v>
      </c>
      <c r="H5792" s="217" t="s">
        <v>174</v>
      </c>
      <c r="I5792" s="217">
        <v>3</v>
      </c>
      <c r="J5792" s="217">
        <v>3</v>
      </c>
      <c r="K5792" s="217">
        <v>0</v>
      </c>
      <c r="L5792" s="217">
        <v>67</v>
      </c>
      <c r="M5792" s="217">
        <v>2433.9240506329102</v>
      </c>
      <c r="N5792" s="217">
        <v>1.2325774911587299</v>
      </c>
      <c r="O5792" s="217">
        <v>1.2325774911587299</v>
      </c>
      <c r="P5792" s="217">
        <v>0</v>
      </c>
      <c r="Q5792" s="217">
        <v>1.2325774911587299</v>
      </c>
      <c r="R5792" s="217">
        <v>1.2325774911587299</v>
      </c>
      <c r="S5792" s="217">
        <v>0</v>
      </c>
      <c r="T5792" s="217">
        <v>1.2325774911587299</v>
      </c>
      <c r="U5792" s="217">
        <v>1.2325774911587299</v>
      </c>
      <c r="V5792" s="217">
        <v>0</v>
      </c>
      <c r="W5792" s="217">
        <v>1.2325774911587299</v>
      </c>
      <c r="X5792" s="217">
        <v>1.2325774911587299</v>
      </c>
      <c r="Y5792" s="217">
        <v>0</v>
      </c>
    </row>
    <row r="5793" spans="2:25">
      <c r="B5793" s="217" t="s">
        <v>5962</v>
      </c>
      <c r="C5793" s="217" t="s">
        <v>5935</v>
      </c>
      <c r="D5793" s="217" t="s">
        <v>8</v>
      </c>
      <c r="E5793" s="217" t="s">
        <v>86</v>
      </c>
      <c r="F5793" s="217" t="s">
        <v>9</v>
      </c>
      <c r="G5793" s="217" t="s">
        <v>49</v>
      </c>
      <c r="H5793" s="217" t="s">
        <v>176</v>
      </c>
      <c r="I5793" s="217">
        <v>0</v>
      </c>
      <c r="J5793" s="217">
        <v>0</v>
      </c>
      <c r="K5793" s="217">
        <v>0</v>
      </c>
      <c r="L5793" s="217">
        <v>29</v>
      </c>
      <c r="M5793" s="217">
        <v>1366.4135021096999</v>
      </c>
      <c r="N5793" s="217">
        <v>0</v>
      </c>
      <c r="O5793" s="217">
        <v>0</v>
      </c>
      <c r="P5793" s="217">
        <v>0</v>
      </c>
      <c r="Q5793" s="217">
        <v>0</v>
      </c>
      <c r="R5793" s="217">
        <v>0</v>
      </c>
      <c r="S5793" s="217">
        <v>0</v>
      </c>
      <c r="T5793" s="217">
        <v>0</v>
      </c>
      <c r="U5793" s="217">
        <v>0</v>
      </c>
      <c r="V5793" s="217">
        <v>0</v>
      </c>
      <c r="W5793" s="217">
        <v>0</v>
      </c>
      <c r="X5793" s="217">
        <v>0</v>
      </c>
      <c r="Y5793" s="217">
        <v>0</v>
      </c>
    </row>
    <row r="5794" spans="2:25">
      <c r="B5794" s="217" t="s">
        <v>5963</v>
      </c>
      <c r="C5794" s="217" t="s">
        <v>5935</v>
      </c>
      <c r="D5794" s="217" t="s">
        <v>8</v>
      </c>
      <c r="E5794" s="217" t="s">
        <v>86</v>
      </c>
      <c r="F5794" s="217" t="s">
        <v>9</v>
      </c>
      <c r="G5794" s="217" t="s">
        <v>49</v>
      </c>
      <c r="H5794" s="217" t="s">
        <v>178</v>
      </c>
      <c r="I5794" s="217">
        <v>0</v>
      </c>
      <c r="J5794" s="217">
        <v>0</v>
      </c>
      <c r="K5794" s="217">
        <v>0</v>
      </c>
      <c r="L5794" s="217">
        <v>31</v>
      </c>
      <c r="M5794" s="217">
        <v>918.05907172995796</v>
      </c>
      <c r="N5794" s="217">
        <v>0</v>
      </c>
      <c r="O5794" s="217">
        <v>0</v>
      </c>
      <c r="P5794" s="217">
        <v>0</v>
      </c>
      <c r="Q5794" s="217">
        <v>0</v>
      </c>
      <c r="R5794" s="217">
        <v>0</v>
      </c>
      <c r="S5794" s="217">
        <v>0</v>
      </c>
      <c r="T5794" s="217">
        <v>0</v>
      </c>
      <c r="U5794" s="217">
        <v>0</v>
      </c>
      <c r="V5794" s="217">
        <v>0</v>
      </c>
      <c r="W5794" s="217">
        <v>0</v>
      </c>
      <c r="X5794" s="217">
        <v>0</v>
      </c>
      <c r="Y5794" s="217">
        <v>0</v>
      </c>
    </row>
    <row r="5795" spans="2:25">
      <c r="B5795" s="217" t="s">
        <v>5964</v>
      </c>
      <c r="C5795" s="217" t="s">
        <v>5935</v>
      </c>
      <c r="D5795" s="217" t="s">
        <v>8</v>
      </c>
      <c r="E5795" s="217" t="s">
        <v>86</v>
      </c>
      <c r="F5795" s="217" t="s">
        <v>9</v>
      </c>
      <c r="G5795" s="217" t="s">
        <v>49</v>
      </c>
      <c r="H5795" s="217" t="s">
        <v>5</v>
      </c>
      <c r="I5795" s="217">
        <v>6</v>
      </c>
      <c r="J5795" s="217">
        <v>6</v>
      </c>
      <c r="K5795" s="217">
        <v>0</v>
      </c>
      <c r="L5795" s="217">
        <v>271</v>
      </c>
      <c r="M5795" s="217">
        <v>10120</v>
      </c>
      <c r="N5795" s="217">
        <v>0.59288537549407105</v>
      </c>
      <c r="O5795" s="217">
        <v>0.59288537549407105</v>
      </c>
      <c r="P5795" s="217">
        <v>0</v>
      </c>
      <c r="Q5795" s="217">
        <v>0.59288537549407105</v>
      </c>
      <c r="R5795" s="217">
        <v>0.59288537549407105</v>
      </c>
      <c r="S5795" s="217">
        <v>0</v>
      </c>
      <c r="T5795" s="217">
        <v>0.59288537549407105</v>
      </c>
      <c r="U5795" s="217">
        <v>0.59288537549407105</v>
      </c>
      <c r="V5795" s="217">
        <v>0</v>
      </c>
      <c r="W5795" s="217">
        <v>0.59288537549407105</v>
      </c>
      <c r="X5795" s="217">
        <v>0.59288537549407105</v>
      </c>
      <c r="Y5795" s="217">
        <v>0</v>
      </c>
    </row>
    <row r="5796" spans="2:25">
      <c r="B5796" s="217" t="s">
        <v>5965</v>
      </c>
      <c r="C5796" s="217" t="s">
        <v>5935</v>
      </c>
      <c r="D5796" s="217" t="s">
        <v>8</v>
      </c>
      <c r="E5796" s="217" t="s">
        <v>86</v>
      </c>
      <c r="F5796" s="217" t="s">
        <v>5</v>
      </c>
      <c r="G5796" s="217" t="s">
        <v>49</v>
      </c>
      <c r="H5796" s="217" t="s">
        <v>170</v>
      </c>
      <c r="I5796" s="217">
        <v>6</v>
      </c>
      <c r="J5796" s="217">
        <v>6</v>
      </c>
      <c r="K5796" s="217">
        <v>0</v>
      </c>
      <c r="L5796" s="217">
        <v>99</v>
      </c>
      <c r="M5796" s="217">
        <v>5652.49131229676</v>
      </c>
      <c r="N5796" s="217">
        <v>1.0614788539253901</v>
      </c>
      <c r="O5796" s="217">
        <v>1.0614788539253901</v>
      </c>
      <c r="P5796" s="217">
        <v>0</v>
      </c>
      <c r="Q5796" s="217">
        <v>1.0614788539253901</v>
      </c>
      <c r="R5796" s="217">
        <v>1.0614788539253901</v>
      </c>
      <c r="S5796" s="217">
        <v>0</v>
      </c>
      <c r="T5796" s="217">
        <v>1.0614788539253901</v>
      </c>
      <c r="U5796" s="217">
        <v>1.0614788539253901</v>
      </c>
      <c r="V5796" s="217">
        <v>0</v>
      </c>
      <c r="W5796" s="217">
        <v>1.0614788539253901</v>
      </c>
      <c r="X5796" s="217">
        <v>1.0614788539253901</v>
      </c>
      <c r="Y5796" s="217">
        <v>0</v>
      </c>
    </row>
    <row r="5797" spans="2:25">
      <c r="B5797" s="217" t="s">
        <v>5966</v>
      </c>
      <c r="C5797" s="217" t="s">
        <v>5935</v>
      </c>
      <c r="D5797" s="217" t="s">
        <v>8</v>
      </c>
      <c r="E5797" s="217" t="s">
        <v>86</v>
      </c>
      <c r="F5797" s="217" t="s">
        <v>5</v>
      </c>
      <c r="G5797" s="217" t="s">
        <v>49</v>
      </c>
      <c r="H5797" s="217" t="s">
        <v>172</v>
      </c>
      <c r="I5797" s="217">
        <v>10</v>
      </c>
      <c r="J5797" s="217">
        <v>9</v>
      </c>
      <c r="K5797" s="217">
        <v>1</v>
      </c>
      <c r="L5797" s="217">
        <v>137</v>
      </c>
      <c r="M5797" s="217">
        <v>4778.7702771226104</v>
      </c>
      <c r="N5797" s="217">
        <v>2.09258855732676</v>
      </c>
      <c r="O5797" s="217">
        <v>1.88332970159408</v>
      </c>
      <c r="P5797" s="217">
        <v>0.209258855732676</v>
      </c>
      <c r="Q5797" s="217">
        <v>2.09258855732676</v>
      </c>
      <c r="R5797" s="217">
        <v>1.88332970159408</v>
      </c>
      <c r="S5797" s="217">
        <v>0.209258855732676</v>
      </c>
      <c r="T5797" s="217">
        <v>2.09258855732676</v>
      </c>
      <c r="U5797" s="217">
        <v>1.88332970159408</v>
      </c>
      <c r="V5797" s="217">
        <v>0.209258855732676</v>
      </c>
      <c r="W5797" s="217">
        <v>2.09258855732676</v>
      </c>
      <c r="X5797" s="217">
        <v>1.88332970159408</v>
      </c>
      <c r="Y5797" s="217">
        <v>0.209258855732676</v>
      </c>
    </row>
    <row r="5798" spans="2:25">
      <c r="B5798" s="217" t="s">
        <v>5967</v>
      </c>
      <c r="C5798" s="217" t="s">
        <v>5935</v>
      </c>
      <c r="D5798" s="217" t="s">
        <v>8</v>
      </c>
      <c r="E5798" s="217" t="s">
        <v>86</v>
      </c>
      <c r="F5798" s="217" t="s">
        <v>5</v>
      </c>
      <c r="G5798" s="217" t="s">
        <v>49</v>
      </c>
      <c r="H5798" s="217" t="s">
        <v>174</v>
      </c>
      <c r="I5798" s="217">
        <v>31</v>
      </c>
      <c r="J5798" s="217">
        <v>31</v>
      </c>
      <c r="K5798" s="217">
        <v>0</v>
      </c>
      <c r="L5798" s="217">
        <v>109</v>
      </c>
      <c r="M5798" s="217">
        <v>4599.7564651863804</v>
      </c>
      <c r="N5798" s="217">
        <v>6.7394872390801401</v>
      </c>
      <c r="O5798" s="217">
        <v>6.7394872390801401</v>
      </c>
      <c r="P5798" s="217">
        <v>0</v>
      </c>
      <c r="Q5798" s="217">
        <v>6.7394872390801401</v>
      </c>
      <c r="R5798" s="217">
        <v>6.7394872390801401</v>
      </c>
      <c r="S5798" s="217">
        <v>0</v>
      </c>
      <c r="T5798" s="217">
        <v>6.7394872390801401</v>
      </c>
      <c r="U5798" s="217">
        <v>6.7394872390801401</v>
      </c>
      <c r="V5798" s="217">
        <v>0</v>
      </c>
      <c r="W5798" s="217">
        <v>6.7394872390801401</v>
      </c>
      <c r="X5798" s="217">
        <v>6.7394872390801401</v>
      </c>
      <c r="Y5798" s="217">
        <v>0</v>
      </c>
    </row>
    <row r="5799" spans="2:25">
      <c r="B5799" s="217" t="s">
        <v>5968</v>
      </c>
      <c r="C5799" s="217" t="s">
        <v>5935</v>
      </c>
      <c r="D5799" s="217" t="s">
        <v>8</v>
      </c>
      <c r="E5799" s="217" t="s">
        <v>86</v>
      </c>
      <c r="F5799" s="217" t="s">
        <v>5</v>
      </c>
      <c r="G5799" s="217" t="s">
        <v>49</v>
      </c>
      <c r="H5799" s="217" t="s">
        <v>176</v>
      </c>
      <c r="I5799" s="217">
        <v>4</v>
      </c>
      <c r="J5799" s="217">
        <v>4</v>
      </c>
      <c r="K5799" s="217">
        <v>0</v>
      </c>
      <c r="L5799" s="217">
        <v>48</v>
      </c>
      <c r="M5799" s="217">
        <v>2680.28340288148</v>
      </c>
      <c r="N5799" s="217">
        <v>1.4923794982648999</v>
      </c>
      <c r="O5799" s="217">
        <v>1.4923794982648999</v>
      </c>
      <c r="P5799" s="217">
        <v>0</v>
      </c>
      <c r="Q5799" s="217">
        <v>1.4923794982648999</v>
      </c>
      <c r="R5799" s="217">
        <v>1.4923794982648999</v>
      </c>
      <c r="S5799" s="217">
        <v>0</v>
      </c>
      <c r="T5799" s="217">
        <v>1.4923794982648999</v>
      </c>
      <c r="U5799" s="217">
        <v>1.4923794982648999</v>
      </c>
      <c r="V5799" s="217">
        <v>0</v>
      </c>
      <c r="W5799" s="217">
        <v>1.4923794982648999</v>
      </c>
      <c r="X5799" s="217">
        <v>1.4923794982648999</v>
      </c>
      <c r="Y5799" s="217">
        <v>0</v>
      </c>
    </row>
    <row r="5800" spans="2:25">
      <c r="B5800" s="217" t="s">
        <v>5969</v>
      </c>
      <c r="C5800" s="217" t="s">
        <v>5935</v>
      </c>
      <c r="D5800" s="217" t="s">
        <v>8</v>
      </c>
      <c r="E5800" s="217" t="s">
        <v>86</v>
      </c>
      <c r="F5800" s="217" t="s">
        <v>5</v>
      </c>
      <c r="G5800" s="217" t="s">
        <v>49</v>
      </c>
      <c r="H5800" s="217" t="s">
        <v>178</v>
      </c>
      <c r="I5800" s="217">
        <v>11</v>
      </c>
      <c r="J5800" s="217">
        <v>11</v>
      </c>
      <c r="K5800" s="217">
        <v>0</v>
      </c>
      <c r="L5800" s="217">
        <v>37</v>
      </c>
      <c r="M5800" s="217">
        <v>1718.69854251276</v>
      </c>
      <c r="N5800" s="217">
        <v>6.4001916147074098</v>
      </c>
      <c r="O5800" s="217">
        <v>6.4001916147074098</v>
      </c>
      <c r="P5800" s="217">
        <v>0</v>
      </c>
      <c r="Q5800" s="217">
        <v>6.4001916147074098</v>
      </c>
      <c r="R5800" s="217">
        <v>6.4001916147074098</v>
      </c>
      <c r="S5800" s="217">
        <v>0</v>
      </c>
      <c r="T5800" s="217">
        <v>6.4001916147074098</v>
      </c>
      <c r="U5800" s="217">
        <v>6.4001916147074098</v>
      </c>
      <c r="V5800" s="217">
        <v>0</v>
      </c>
      <c r="W5800" s="217">
        <v>6.4001916147074098</v>
      </c>
      <c r="X5800" s="217">
        <v>6.4001916147074098</v>
      </c>
      <c r="Y5800" s="217">
        <v>0</v>
      </c>
    </row>
    <row r="5801" spans="2:25">
      <c r="B5801" s="217" t="s">
        <v>5970</v>
      </c>
      <c r="C5801" s="217" t="s">
        <v>5935</v>
      </c>
      <c r="D5801" s="217" t="s">
        <v>8</v>
      </c>
      <c r="E5801" s="217" t="s">
        <v>86</v>
      </c>
      <c r="F5801" s="217" t="s">
        <v>5</v>
      </c>
      <c r="G5801" s="217" t="s">
        <v>49</v>
      </c>
      <c r="H5801" s="217" t="s">
        <v>5</v>
      </c>
      <c r="I5801" s="217">
        <v>62</v>
      </c>
      <c r="J5801" s="217">
        <v>61</v>
      </c>
      <c r="K5801" s="217">
        <v>1</v>
      </c>
      <c r="L5801" s="217">
        <v>430</v>
      </c>
      <c r="M5801" s="217">
        <v>19430</v>
      </c>
      <c r="N5801" s="217">
        <v>3.1909418425115801</v>
      </c>
      <c r="O5801" s="217">
        <v>3.1394750386001</v>
      </c>
      <c r="P5801" s="217">
        <v>5.1466803911477101E-2</v>
      </c>
      <c r="Q5801" s="217">
        <v>3.1909418425115801</v>
      </c>
      <c r="R5801" s="217">
        <v>3.1394750386001</v>
      </c>
      <c r="S5801" s="217">
        <v>5.1466803911477101E-2</v>
      </c>
      <c r="T5801" s="217">
        <v>3.1909418425115801</v>
      </c>
      <c r="U5801" s="217">
        <v>3.1394750386001</v>
      </c>
      <c r="V5801" s="217">
        <v>5.1466803911477101E-2</v>
      </c>
      <c r="W5801" s="217">
        <v>3.1909418425115801</v>
      </c>
      <c r="X5801" s="217">
        <v>3.1394750386001</v>
      </c>
      <c r="Y5801" s="217">
        <v>5.1466803911477101E-2</v>
      </c>
    </row>
    <row r="5802" spans="2:25">
      <c r="B5802" s="217" t="s">
        <v>5971</v>
      </c>
      <c r="C5802" s="217" t="s">
        <v>5935</v>
      </c>
      <c r="D5802" s="217" t="s">
        <v>8</v>
      </c>
      <c r="E5802" s="217" t="s">
        <v>86</v>
      </c>
      <c r="F5802" s="217" t="s">
        <v>12</v>
      </c>
      <c r="G5802" s="217" t="s">
        <v>13</v>
      </c>
      <c r="H5802" s="217" t="s">
        <v>170</v>
      </c>
      <c r="I5802" s="217">
        <v>0</v>
      </c>
      <c r="J5802" s="217">
        <v>0</v>
      </c>
      <c r="K5802" s="217">
        <v>0</v>
      </c>
      <c r="L5802" s="217">
        <v>3</v>
      </c>
      <c r="M5802" s="217">
        <v>100</v>
      </c>
      <c r="N5802" s="217">
        <v>0</v>
      </c>
      <c r="O5802" s="217">
        <v>0</v>
      </c>
      <c r="P5802" s="217">
        <v>0</v>
      </c>
      <c r="Q5802" s="217">
        <v>0</v>
      </c>
      <c r="R5802" s="217">
        <v>0</v>
      </c>
      <c r="S5802" s="217">
        <v>0</v>
      </c>
      <c r="T5802" s="217">
        <v>0</v>
      </c>
      <c r="U5802" s="217">
        <v>0</v>
      </c>
      <c r="V5802" s="217">
        <v>0</v>
      </c>
      <c r="W5802" s="217">
        <v>0</v>
      </c>
      <c r="X5802" s="217">
        <v>0</v>
      </c>
      <c r="Y5802" s="217">
        <v>0</v>
      </c>
    </row>
    <row r="5803" spans="2:25">
      <c r="B5803" s="217" t="s">
        <v>5972</v>
      </c>
      <c r="C5803" s="217" t="s">
        <v>5935</v>
      </c>
      <c r="D5803" s="217" t="s">
        <v>8</v>
      </c>
      <c r="E5803" s="217" t="s">
        <v>86</v>
      </c>
      <c r="F5803" s="217" t="s">
        <v>12</v>
      </c>
      <c r="G5803" s="217" t="s">
        <v>13</v>
      </c>
      <c r="H5803" s="217" t="s">
        <v>172</v>
      </c>
      <c r="I5803" s="217">
        <v>1</v>
      </c>
      <c r="J5803" s="217">
        <v>1</v>
      </c>
      <c r="K5803" s="217">
        <v>0</v>
      </c>
      <c r="L5803" s="217">
        <v>6</v>
      </c>
      <c r="M5803" s="217">
        <v>190</v>
      </c>
      <c r="N5803" s="217">
        <v>5.2631578947368398</v>
      </c>
      <c r="O5803" s="217">
        <v>5.2631578947368398</v>
      </c>
      <c r="P5803" s="217">
        <v>0</v>
      </c>
      <c r="Q5803" s="217">
        <v>5.2631578947368398</v>
      </c>
      <c r="R5803" s="217">
        <v>5.2631578947368398</v>
      </c>
      <c r="S5803" s="217">
        <v>0</v>
      </c>
      <c r="T5803" s="217">
        <v>5.2631578947368398</v>
      </c>
      <c r="U5803" s="217">
        <v>5.2631578947368398</v>
      </c>
      <c r="V5803" s="217">
        <v>0</v>
      </c>
      <c r="W5803" s="217">
        <v>5.2631578947368398</v>
      </c>
      <c r="X5803" s="217">
        <v>5.2631578947368398</v>
      </c>
      <c r="Y5803" s="217">
        <v>0</v>
      </c>
    </row>
    <row r="5804" spans="2:25">
      <c r="B5804" s="217" t="s">
        <v>5973</v>
      </c>
      <c r="C5804" s="217" t="s">
        <v>5935</v>
      </c>
      <c r="D5804" s="217" t="s">
        <v>8</v>
      </c>
      <c r="E5804" s="217" t="s">
        <v>86</v>
      </c>
      <c r="F5804" s="217" t="s">
        <v>12</v>
      </c>
      <c r="G5804" s="217" t="s">
        <v>13</v>
      </c>
      <c r="H5804" s="217" t="s">
        <v>174</v>
      </c>
      <c r="I5804" s="217">
        <v>1</v>
      </c>
      <c r="J5804" s="217">
        <v>1</v>
      </c>
      <c r="K5804" s="217">
        <v>0</v>
      </c>
      <c r="L5804" s="217">
        <v>8</v>
      </c>
      <c r="M5804" s="217">
        <v>320</v>
      </c>
      <c r="N5804" s="217">
        <v>3.125</v>
      </c>
      <c r="O5804" s="217">
        <v>3.125</v>
      </c>
      <c r="P5804" s="217">
        <v>0</v>
      </c>
      <c r="Q5804" s="217">
        <v>3.125</v>
      </c>
      <c r="R5804" s="217">
        <v>3.125</v>
      </c>
      <c r="S5804" s="217">
        <v>0</v>
      </c>
      <c r="T5804" s="217">
        <v>3.125</v>
      </c>
      <c r="U5804" s="217">
        <v>3.125</v>
      </c>
      <c r="V5804" s="217">
        <v>0</v>
      </c>
      <c r="W5804" s="217">
        <v>3.125</v>
      </c>
      <c r="X5804" s="217">
        <v>3.125</v>
      </c>
      <c r="Y5804" s="217">
        <v>0</v>
      </c>
    </row>
    <row r="5805" spans="2:25">
      <c r="B5805" s="217" t="s">
        <v>5974</v>
      </c>
      <c r="C5805" s="217" t="s">
        <v>5935</v>
      </c>
      <c r="D5805" s="217" t="s">
        <v>8</v>
      </c>
      <c r="E5805" s="217" t="s">
        <v>86</v>
      </c>
      <c r="F5805" s="217" t="s">
        <v>12</v>
      </c>
      <c r="G5805" s="217" t="s">
        <v>13</v>
      </c>
      <c r="H5805" s="217" t="s">
        <v>176</v>
      </c>
      <c r="I5805" s="217">
        <v>1</v>
      </c>
      <c r="J5805" s="217">
        <v>1</v>
      </c>
      <c r="K5805" s="217">
        <v>0</v>
      </c>
      <c r="L5805" s="217">
        <v>2</v>
      </c>
      <c r="M5805" s="217">
        <v>400</v>
      </c>
      <c r="N5805" s="217">
        <v>2.5</v>
      </c>
      <c r="O5805" s="217">
        <v>2.5</v>
      </c>
      <c r="P5805" s="217">
        <v>0</v>
      </c>
      <c r="Q5805" s="217">
        <v>2.5</v>
      </c>
      <c r="R5805" s="217">
        <v>2.5</v>
      </c>
      <c r="S5805" s="217">
        <v>0</v>
      </c>
      <c r="T5805" s="217">
        <v>2.5</v>
      </c>
      <c r="U5805" s="217">
        <v>2.5</v>
      </c>
      <c r="V5805" s="217">
        <v>0</v>
      </c>
      <c r="W5805" s="217">
        <v>2.5</v>
      </c>
      <c r="X5805" s="217">
        <v>2.5</v>
      </c>
      <c r="Y5805" s="217">
        <v>0</v>
      </c>
    </row>
    <row r="5806" spans="2:25">
      <c r="B5806" s="217" t="s">
        <v>5975</v>
      </c>
      <c r="C5806" s="217" t="s">
        <v>5935</v>
      </c>
      <c r="D5806" s="217" t="s">
        <v>8</v>
      </c>
      <c r="E5806" s="217" t="s">
        <v>86</v>
      </c>
      <c r="F5806" s="217" t="s">
        <v>12</v>
      </c>
      <c r="G5806" s="217" t="s">
        <v>13</v>
      </c>
      <c r="H5806" s="217" t="s">
        <v>178</v>
      </c>
      <c r="I5806" s="217">
        <v>3</v>
      </c>
      <c r="J5806" s="217">
        <v>3</v>
      </c>
      <c r="K5806" s="217">
        <v>0</v>
      </c>
      <c r="L5806" s="217">
        <v>20</v>
      </c>
      <c r="M5806" s="217">
        <v>1320</v>
      </c>
      <c r="N5806" s="217">
        <v>2.2727272727272698</v>
      </c>
      <c r="O5806" s="217">
        <v>2.2727272727272698</v>
      </c>
      <c r="P5806" s="217">
        <v>0</v>
      </c>
      <c r="Q5806" s="217">
        <v>2.2727272727272698</v>
      </c>
      <c r="R5806" s="217">
        <v>2.2727272727272698</v>
      </c>
      <c r="S5806" s="217">
        <v>0</v>
      </c>
      <c r="T5806" s="217">
        <v>2.2727272727272698</v>
      </c>
      <c r="U5806" s="217">
        <v>2.2727272727272698</v>
      </c>
      <c r="V5806" s="217">
        <v>0</v>
      </c>
      <c r="W5806" s="217">
        <v>2.2727272727272698</v>
      </c>
      <c r="X5806" s="217">
        <v>2.2727272727272698</v>
      </c>
      <c r="Y5806" s="217">
        <v>0</v>
      </c>
    </row>
    <row r="5807" spans="2:25">
      <c r="B5807" s="217" t="s">
        <v>5976</v>
      </c>
      <c r="C5807" s="217" t="s">
        <v>5935</v>
      </c>
      <c r="D5807" s="217" t="s">
        <v>8</v>
      </c>
      <c r="E5807" s="217" t="s">
        <v>86</v>
      </c>
      <c r="F5807" s="217" t="s">
        <v>12</v>
      </c>
      <c r="G5807" s="217" t="s">
        <v>13</v>
      </c>
      <c r="H5807" s="217" t="s">
        <v>5</v>
      </c>
      <c r="I5807" s="217">
        <v>6</v>
      </c>
      <c r="J5807" s="217">
        <v>6</v>
      </c>
      <c r="K5807" s="217">
        <v>0</v>
      </c>
      <c r="L5807" s="217">
        <v>39</v>
      </c>
      <c r="M5807" s="217">
        <v>2330</v>
      </c>
      <c r="N5807" s="217">
        <v>2.57510729613734</v>
      </c>
      <c r="O5807" s="217">
        <v>2.57510729613734</v>
      </c>
      <c r="P5807" s="217">
        <v>0</v>
      </c>
      <c r="Q5807" s="217">
        <v>2.57510729613734</v>
      </c>
      <c r="R5807" s="217">
        <v>2.57510729613734</v>
      </c>
      <c r="S5807" s="217">
        <v>0</v>
      </c>
      <c r="T5807" s="217">
        <v>2.57510729613734</v>
      </c>
      <c r="U5807" s="217">
        <v>2.57510729613734</v>
      </c>
      <c r="V5807" s="217">
        <v>0</v>
      </c>
      <c r="W5807" s="217">
        <v>2.57510729613734</v>
      </c>
      <c r="X5807" s="217">
        <v>2.57510729613734</v>
      </c>
      <c r="Y5807" s="217">
        <v>0</v>
      </c>
    </row>
    <row r="5808" spans="2:25">
      <c r="B5808" s="217" t="s">
        <v>5977</v>
      </c>
      <c r="C5808" s="217" t="s">
        <v>5935</v>
      </c>
      <c r="D5808" s="217" t="s">
        <v>8</v>
      </c>
      <c r="E5808" s="217" t="s">
        <v>86</v>
      </c>
      <c r="F5808" s="217" t="s">
        <v>9</v>
      </c>
      <c r="G5808" s="217" t="s">
        <v>13</v>
      </c>
      <c r="H5808" s="217" t="s">
        <v>170</v>
      </c>
      <c r="I5808" s="217">
        <v>0</v>
      </c>
      <c r="J5808" s="217">
        <v>0</v>
      </c>
      <c r="K5808" s="217">
        <v>0</v>
      </c>
      <c r="L5808" s="217">
        <v>2</v>
      </c>
      <c r="M5808" s="217">
        <v>112.301255230126</v>
      </c>
      <c r="N5808" s="217">
        <v>0</v>
      </c>
      <c r="O5808" s="217">
        <v>0</v>
      </c>
      <c r="P5808" s="217">
        <v>0</v>
      </c>
      <c r="Q5808" s="217">
        <v>0</v>
      </c>
      <c r="R5808" s="217">
        <v>0</v>
      </c>
      <c r="S5808" s="217">
        <v>0</v>
      </c>
      <c r="T5808" s="217">
        <v>0</v>
      </c>
      <c r="U5808" s="217">
        <v>0</v>
      </c>
      <c r="V5808" s="217">
        <v>0</v>
      </c>
      <c r="W5808" s="217">
        <v>0</v>
      </c>
      <c r="X5808" s="217">
        <v>0</v>
      </c>
      <c r="Y5808" s="217">
        <v>0</v>
      </c>
    </row>
    <row r="5809" spans="2:25">
      <c r="B5809" s="217" t="s">
        <v>5978</v>
      </c>
      <c r="C5809" s="217" t="s">
        <v>5935</v>
      </c>
      <c r="D5809" s="217" t="s">
        <v>8</v>
      </c>
      <c r="E5809" s="217" t="s">
        <v>86</v>
      </c>
      <c r="F5809" s="217" t="s">
        <v>9</v>
      </c>
      <c r="G5809" s="217" t="s">
        <v>13</v>
      </c>
      <c r="H5809" s="217" t="s">
        <v>172</v>
      </c>
      <c r="I5809" s="217">
        <v>0</v>
      </c>
      <c r="J5809" s="217">
        <v>0</v>
      </c>
      <c r="K5809" s="217">
        <v>0</v>
      </c>
      <c r="L5809" s="217">
        <v>8</v>
      </c>
      <c r="M5809" s="217">
        <v>183.76569037656901</v>
      </c>
      <c r="N5809" s="217">
        <v>0</v>
      </c>
      <c r="O5809" s="217">
        <v>0</v>
      </c>
      <c r="P5809" s="217">
        <v>0</v>
      </c>
      <c r="Q5809" s="217">
        <v>0</v>
      </c>
      <c r="R5809" s="217">
        <v>0</v>
      </c>
      <c r="S5809" s="217">
        <v>0</v>
      </c>
      <c r="T5809" s="217">
        <v>0</v>
      </c>
      <c r="U5809" s="217">
        <v>0</v>
      </c>
      <c r="V5809" s="217">
        <v>0</v>
      </c>
      <c r="W5809" s="217">
        <v>0</v>
      </c>
      <c r="X5809" s="217">
        <v>0</v>
      </c>
      <c r="Y5809" s="217">
        <v>0</v>
      </c>
    </row>
    <row r="5810" spans="2:25">
      <c r="B5810" s="217" t="s">
        <v>5979</v>
      </c>
      <c r="C5810" s="217" t="s">
        <v>5935</v>
      </c>
      <c r="D5810" s="217" t="s">
        <v>8</v>
      </c>
      <c r="E5810" s="217" t="s">
        <v>86</v>
      </c>
      <c r="F5810" s="217" t="s">
        <v>9</v>
      </c>
      <c r="G5810" s="217" t="s">
        <v>13</v>
      </c>
      <c r="H5810" s="217" t="s">
        <v>174</v>
      </c>
      <c r="I5810" s="217">
        <v>1</v>
      </c>
      <c r="J5810" s="217">
        <v>1</v>
      </c>
      <c r="K5810" s="217">
        <v>0</v>
      </c>
      <c r="L5810" s="217">
        <v>11</v>
      </c>
      <c r="M5810" s="217">
        <v>357.322175732218</v>
      </c>
      <c r="N5810" s="217">
        <v>2.7985948477751799</v>
      </c>
      <c r="O5810" s="217">
        <v>2.7985948477751799</v>
      </c>
      <c r="P5810" s="217">
        <v>0</v>
      </c>
      <c r="Q5810" s="217">
        <v>2.7985948477751799</v>
      </c>
      <c r="R5810" s="217">
        <v>2.7985948477751799</v>
      </c>
      <c r="S5810" s="217">
        <v>0</v>
      </c>
      <c r="T5810" s="217">
        <v>2.7985948477751799</v>
      </c>
      <c r="U5810" s="217">
        <v>2.7985948477751799</v>
      </c>
      <c r="V5810" s="217">
        <v>0</v>
      </c>
      <c r="W5810" s="217">
        <v>2.7985948477751799</v>
      </c>
      <c r="X5810" s="217">
        <v>2.7985948477751799</v>
      </c>
      <c r="Y5810" s="217">
        <v>0</v>
      </c>
    </row>
    <row r="5811" spans="2:25">
      <c r="B5811" s="217" t="s">
        <v>5980</v>
      </c>
      <c r="C5811" s="217" t="s">
        <v>5935</v>
      </c>
      <c r="D5811" s="217" t="s">
        <v>8</v>
      </c>
      <c r="E5811" s="217" t="s">
        <v>86</v>
      </c>
      <c r="F5811" s="217" t="s">
        <v>9</v>
      </c>
      <c r="G5811" s="217" t="s">
        <v>13</v>
      </c>
      <c r="H5811" s="217" t="s">
        <v>176</v>
      </c>
      <c r="I5811" s="217">
        <v>0</v>
      </c>
      <c r="J5811" s="217">
        <v>0</v>
      </c>
      <c r="K5811" s="217">
        <v>0</v>
      </c>
      <c r="L5811" s="217">
        <v>18</v>
      </c>
      <c r="M5811" s="217">
        <v>428.78661087866101</v>
      </c>
      <c r="N5811" s="217">
        <v>0</v>
      </c>
      <c r="O5811" s="217">
        <v>0</v>
      </c>
      <c r="P5811" s="217">
        <v>0</v>
      </c>
      <c r="Q5811" s="217">
        <v>0</v>
      </c>
      <c r="R5811" s="217">
        <v>0</v>
      </c>
      <c r="S5811" s="217">
        <v>0</v>
      </c>
      <c r="T5811" s="217">
        <v>0</v>
      </c>
      <c r="U5811" s="217">
        <v>0</v>
      </c>
      <c r="V5811" s="217">
        <v>0</v>
      </c>
      <c r="W5811" s="217">
        <v>0</v>
      </c>
      <c r="X5811" s="217">
        <v>0</v>
      </c>
      <c r="Y5811" s="217">
        <v>0</v>
      </c>
    </row>
    <row r="5812" spans="2:25">
      <c r="B5812" s="217" t="s">
        <v>5981</v>
      </c>
      <c r="C5812" s="217" t="s">
        <v>5935</v>
      </c>
      <c r="D5812" s="217" t="s">
        <v>8</v>
      </c>
      <c r="E5812" s="217" t="s">
        <v>86</v>
      </c>
      <c r="F5812" s="217" t="s">
        <v>9</v>
      </c>
      <c r="G5812" s="217" t="s">
        <v>13</v>
      </c>
      <c r="H5812" s="217" t="s">
        <v>178</v>
      </c>
      <c r="I5812" s="217">
        <v>0</v>
      </c>
      <c r="J5812" s="217">
        <v>0</v>
      </c>
      <c r="K5812" s="217">
        <v>0</v>
      </c>
      <c r="L5812" s="217">
        <v>35</v>
      </c>
      <c r="M5812" s="217">
        <v>1357.8242677824301</v>
      </c>
      <c r="N5812" s="217">
        <v>0</v>
      </c>
      <c r="O5812" s="217">
        <v>0</v>
      </c>
      <c r="P5812" s="217">
        <v>0</v>
      </c>
      <c r="Q5812" s="217">
        <v>0</v>
      </c>
      <c r="R5812" s="217">
        <v>0</v>
      </c>
      <c r="S5812" s="217">
        <v>0</v>
      </c>
      <c r="T5812" s="217">
        <v>0</v>
      </c>
      <c r="U5812" s="217">
        <v>0</v>
      </c>
      <c r="V5812" s="217">
        <v>0</v>
      </c>
      <c r="W5812" s="217">
        <v>0</v>
      </c>
      <c r="X5812" s="217">
        <v>0</v>
      </c>
      <c r="Y5812" s="217">
        <v>0</v>
      </c>
    </row>
    <row r="5813" spans="2:25">
      <c r="B5813" s="217" t="s">
        <v>5982</v>
      </c>
      <c r="C5813" s="217" t="s">
        <v>5935</v>
      </c>
      <c r="D5813" s="217" t="s">
        <v>8</v>
      </c>
      <c r="E5813" s="217" t="s">
        <v>86</v>
      </c>
      <c r="F5813" s="217" t="s">
        <v>9</v>
      </c>
      <c r="G5813" s="217" t="s">
        <v>13</v>
      </c>
      <c r="H5813" s="217" t="s">
        <v>5</v>
      </c>
      <c r="I5813" s="217">
        <v>1</v>
      </c>
      <c r="J5813" s="217">
        <v>1</v>
      </c>
      <c r="K5813" s="217">
        <v>0</v>
      </c>
      <c r="L5813" s="217">
        <v>74</v>
      </c>
      <c r="M5813" s="217">
        <v>2440</v>
      </c>
      <c r="N5813" s="217">
        <v>0.409836065573771</v>
      </c>
      <c r="O5813" s="217">
        <v>0.409836065573771</v>
      </c>
      <c r="P5813" s="217">
        <v>0</v>
      </c>
      <c r="Q5813" s="217">
        <v>0.409836065573771</v>
      </c>
      <c r="R5813" s="217">
        <v>0.409836065573771</v>
      </c>
      <c r="S5813" s="217">
        <v>0</v>
      </c>
      <c r="T5813" s="217">
        <v>0.409836065573771</v>
      </c>
      <c r="U5813" s="217">
        <v>0.409836065573771</v>
      </c>
      <c r="V5813" s="217">
        <v>0</v>
      </c>
      <c r="W5813" s="217">
        <v>0.409836065573771</v>
      </c>
      <c r="X5813" s="217">
        <v>0.409836065573771</v>
      </c>
      <c r="Y5813" s="217">
        <v>0</v>
      </c>
    </row>
    <row r="5814" spans="2:25">
      <c r="B5814" s="217" t="s">
        <v>5983</v>
      </c>
      <c r="C5814" s="217" t="s">
        <v>5935</v>
      </c>
      <c r="D5814" s="217" t="s">
        <v>8</v>
      </c>
      <c r="E5814" s="217" t="s">
        <v>86</v>
      </c>
      <c r="F5814" s="217" t="s">
        <v>5</v>
      </c>
      <c r="G5814" s="217" t="s">
        <v>13</v>
      </c>
      <c r="H5814" s="217" t="s">
        <v>170</v>
      </c>
      <c r="I5814" s="217">
        <v>0</v>
      </c>
      <c r="J5814" s="217">
        <v>0</v>
      </c>
      <c r="K5814" s="217">
        <v>0</v>
      </c>
      <c r="L5814" s="217">
        <v>5</v>
      </c>
      <c r="M5814" s="217">
        <v>212.301255230126</v>
      </c>
      <c r="N5814" s="217">
        <v>0</v>
      </c>
      <c r="O5814" s="217">
        <v>0</v>
      </c>
      <c r="P5814" s="217">
        <v>0</v>
      </c>
      <c r="Q5814" s="217">
        <v>0</v>
      </c>
      <c r="R5814" s="217">
        <v>0</v>
      </c>
      <c r="S5814" s="217">
        <v>0</v>
      </c>
      <c r="T5814" s="217">
        <v>0</v>
      </c>
      <c r="U5814" s="217">
        <v>0</v>
      </c>
      <c r="V5814" s="217">
        <v>0</v>
      </c>
      <c r="W5814" s="217">
        <v>0</v>
      </c>
      <c r="X5814" s="217">
        <v>0</v>
      </c>
      <c r="Y5814" s="217">
        <v>0</v>
      </c>
    </row>
    <row r="5815" spans="2:25">
      <c r="B5815" s="217" t="s">
        <v>5984</v>
      </c>
      <c r="C5815" s="217" t="s">
        <v>5935</v>
      </c>
      <c r="D5815" s="217" t="s">
        <v>8</v>
      </c>
      <c r="E5815" s="217" t="s">
        <v>86</v>
      </c>
      <c r="F5815" s="217" t="s">
        <v>5</v>
      </c>
      <c r="G5815" s="217" t="s">
        <v>13</v>
      </c>
      <c r="H5815" s="217" t="s">
        <v>172</v>
      </c>
      <c r="I5815" s="217">
        <v>1</v>
      </c>
      <c r="J5815" s="217">
        <v>1</v>
      </c>
      <c r="K5815" s="217">
        <v>0</v>
      </c>
      <c r="L5815" s="217">
        <v>14</v>
      </c>
      <c r="M5815" s="217">
        <v>373.76569037656901</v>
      </c>
      <c r="N5815" s="217">
        <v>2.6754729654091598</v>
      </c>
      <c r="O5815" s="217">
        <v>2.6754729654091598</v>
      </c>
      <c r="P5815" s="217">
        <v>0</v>
      </c>
      <c r="Q5815" s="217">
        <v>2.6754729654091598</v>
      </c>
      <c r="R5815" s="217">
        <v>2.6754729654091598</v>
      </c>
      <c r="S5815" s="217">
        <v>0</v>
      </c>
      <c r="T5815" s="217">
        <v>2.6754729654091598</v>
      </c>
      <c r="U5815" s="217">
        <v>2.6754729654091598</v>
      </c>
      <c r="V5815" s="217">
        <v>0</v>
      </c>
      <c r="W5815" s="217">
        <v>2.6754729654091598</v>
      </c>
      <c r="X5815" s="217">
        <v>2.6754729654091598</v>
      </c>
      <c r="Y5815" s="217">
        <v>0</v>
      </c>
    </row>
    <row r="5816" spans="2:25">
      <c r="B5816" s="217" t="s">
        <v>5985</v>
      </c>
      <c r="C5816" s="217" t="s">
        <v>5935</v>
      </c>
      <c r="D5816" s="217" t="s">
        <v>8</v>
      </c>
      <c r="E5816" s="217" t="s">
        <v>86</v>
      </c>
      <c r="F5816" s="217" t="s">
        <v>5</v>
      </c>
      <c r="G5816" s="217" t="s">
        <v>13</v>
      </c>
      <c r="H5816" s="217" t="s">
        <v>174</v>
      </c>
      <c r="I5816" s="217">
        <v>2</v>
      </c>
      <c r="J5816" s="217">
        <v>2</v>
      </c>
      <c r="K5816" s="217">
        <v>0</v>
      </c>
      <c r="L5816" s="217">
        <v>19</v>
      </c>
      <c r="M5816" s="217">
        <v>677.32217573221806</v>
      </c>
      <c r="N5816" s="217">
        <v>2.9528045465777102</v>
      </c>
      <c r="O5816" s="217">
        <v>2.9528045465777102</v>
      </c>
      <c r="P5816" s="217">
        <v>0</v>
      </c>
      <c r="Q5816" s="217">
        <v>2.9528045465777102</v>
      </c>
      <c r="R5816" s="217">
        <v>2.9528045465777102</v>
      </c>
      <c r="S5816" s="217">
        <v>0</v>
      </c>
      <c r="T5816" s="217">
        <v>2.9528045465777102</v>
      </c>
      <c r="U5816" s="217">
        <v>2.9528045465777102</v>
      </c>
      <c r="V5816" s="217">
        <v>0</v>
      </c>
      <c r="W5816" s="217">
        <v>2.9528045465777102</v>
      </c>
      <c r="X5816" s="217">
        <v>2.9528045465777102</v>
      </c>
      <c r="Y5816" s="217">
        <v>0</v>
      </c>
    </row>
    <row r="5817" spans="2:25">
      <c r="B5817" s="217" t="s">
        <v>5986</v>
      </c>
      <c r="C5817" s="217" t="s">
        <v>5935</v>
      </c>
      <c r="D5817" s="217" t="s">
        <v>8</v>
      </c>
      <c r="E5817" s="217" t="s">
        <v>86</v>
      </c>
      <c r="F5817" s="217" t="s">
        <v>5</v>
      </c>
      <c r="G5817" s="217" t="s">
        <v>13</v>
      </c>
      <c r="H5817" s="217" t="s">
        <v>176</v>
      </c>
      <c r="I5817" s="217">
        <v>1</v>
      </c>
      <c r="J5817" s="217">
        <v>1</v>
      </c>
      <c r="K5817" s="217">
        <v>0</v>
      </c>
      <c r="L5817" s="217">
        <v>20</v>
      </c>
      <c r="M5817" s="217">
        <v>828.78661087866101</v>
      </c>
      <c r="N5817" s="217">
        <v>1.2065831987075899</v>
      </c>
      <c r="O5817" s="217">
        <v>1.2065831987075899</v>
      </c>
      <c r="P5817" s="217">
        <v>0</v>
      </c>
      <c r="Q5817" s="217">
        <v>1.2065831987075899</v>
      </c>
      <c r="R5817" s="217">
        <v>1.2065831987075899</v>
      </c>
      <c r="S5817" s="217">
        <v>0</v>
      </c>
      <c r="T5817" s="217">
        <v>1.2065831987075899</v>
      </c>
      <c r="U5817" s="217">
        <v>1.2065831987075899</v>
      </c>
      <c r="V5817" s="217">
        <v>0</v>
      </c>
      <c r="W5817" s="217">
        <v>1.2065831987075899</v>
      </c>
      <c r="X5817" s="217">
        <v>1.2065831987075899</v>
      </c>
      <c r="Y5817" s="217">
        <v>0</v>
      </c>
    </row>
    <row r="5818" spans="2:25">
      <c r="B5818" s="217" t="s">
        <v>5987</v>
      </c>
      <c r="C5818" s="217" t="s">
        <v>5935</v>
      </c>
      <c r="D5818" s="217" t="s">
        <v>8</v>
      </c>
      <c r="E5818" s="217" t="s">
        <v>86</v>
      </c>
      <c r="F5818" s="217" t="s">
        <v>5</v>
      </c>
      <c r="G5818" s="217" t="s">
        <v>13</v>
      </c>
      <c r="H5818" s="217" t="s">
        <v>178</v>
      </c>
      <c r="I5818" s="217">
        <v>3</v>
      </c>
      <c r="J5818" s="217">
        <v>3</v>
      </c>
      <c r="K5818" s="217">
        <v>0</v>
      </c>
      <c r="L5818" s="217">
        <v>55</v>
      </c>
      <c r="M5818" s="217">
        <v>2677.8242677824301</v>
      </c>
      <c r="N5818" s="217">
        <v>1.1203125</v>
      </c>
      <c r="O5818" s="217">
        <v>1.1203125</v>
      </c>
      <c r="P5818" s="217">
        <v>0</v>
      </c>
      <c r="Q5818" s="217">
        <v>1.1203125</v>
      </c>
      <c r="R5818" s="217">
        <v>1.1203125</v>
      </c>
      <c r="S5818" s="217">
        <v>0</v>
      </c>
      <c r="T5818" s="217">
        <v>1.1203125</v>
      </c>
      <c r="U5818" s="217">
        <v>1.1203125</v>
      </c>
      <c r="V5818" s="217">
        <v>0</v>
      </c>
      <c r="W5818" s="217">
        <v>1.1203125</v>
      </c>
      <c r="X5818" s="217">
        <v>1.1203125</v>
      </c>
      <c r="Y5818" s="217">
        <v>0</v>
      </c>
    </row>
    <row r="5819" spans="2:25">
      <c r="B5819" s="217" t="s">
        <v>5988</v>
      </c>
      <c r="C5819" s="217" t="s">
        <v>5935</v>
      </c>
      <c r="D5819" s="217" t="s">
        <v>8</v>
      </c>
      <c r="E5819" s="217" t="s">
        <v>86</v>
      </c>
      <c r="F5819" s="217" t="s">
        <v>5</v>
      </c>
      <c r="G5819" s="217" t="s">
        <v>13</v>
      </c>
      <c r="H5819" s="217" t="s">
        <v>5</v>
      </c>
      <c r="I5819" s="217">
        <v>7</v>
      </c>
      <c r="J5819" s="217">
        <v>7</v>
      </c>
      <c r="K5819" s="217">
        <v>0</v>
      </c>
      <c r="L5819" s="217">
        <v>113</v>
      </c>
      <c r="M5819" s="217">
        <v>4770</v>
      </c>
      <c r="N5819" s="217">
        <v>1.4675052410901499</v>
      </c>
      <c r="O5819" s="217">
        <v>1.4675052410901499</v>
      </c>
      <c r="P5819" s="217">
        <v>0</v>
      </c>
      <c r="Q5819" s="217">
        <v>1.4675052410901499</v>
      </c>
      <c r="R5819" s="217">
        <v>1.4675052410901499</v>
      </c>
      <c r="S5819" s="217">
        <v>0</v>
      </c>
      <c r="T5819" s="217">
        <v>1.4675052410901499</v>
      </c>
      <c r="U5819" s="217">
        <v>1.4675052410901499</v>
      </c>
      <c r="V5819" s="217">
        <v>0</v>
      </c>
      <c r="W5819" s="217">
        <v>1.4675052410901499</v>
      </c>
      <c r="X5819" s="217">
        <v>1.4675052410901499</v>
      </c>
      <c r="Y5819" s="217">
        <v>0</v>
      </c>
    </row>
    <row r="5820" spans="2:25">
      <c r="B5820" s="217" t="s">
        <v>5989</v>
      </c>
      <c r="C5820" s="217" t="s">
        <v>5935</v>
      </c>
      <c r="D5820" s="217" t="s">
        <v>8</v>
      </c>
      <c r="E5820" s="217" t="s">
        <v>86</v>
      </c>
      <c r="F5820" s="217" t="s">
        <v>12</v>
      </c>
      <c r="G5820" s="217" t="s">
        <v>5</v>
      </c>
      <c r="H5820" s="217" t="s">
        <v>170</v>
      </c>
      <c r="I5820" s="217">
        <v>6</v>
      </c>
      <c r="J5820" s="217">
        <v>6</v>
      </c>
      <c r="K5820" s="217">
        <v>0</v>
      </c>
      <c r="L5820" s="217">
        <v>42</v>
      </c>
      <c r="M5820" s="217">
        <v>3096.0476715493301</v>
      </c>
      <c r="N5820" s="217">
        <v>1.9379546559105401</v>
      </c>
      <c r="O5820" s="217">
        <v>1.9379546559105401</v>
      </c>
      <c r="P5820" s="217">
        <v>0</v>
      </c>
      <c r="Q5820" s="217">
        <v>1.9379546559105401</v>
      </c>
      <c r="R5820" s="217">
        <v>1.9379546559105401</v>
      </c>
      <c r="S5820" s="217">
        <v>0</v>
      </c>
      <c r="T5820" s="217">
        <v>1.9379546559105401</v>
      </c>
      <c r="U5820" s="217">
        <v>1.9379546559105401</v>
      </c>
      <c r="V5820" s="217">
        <v>0</v>
      </c>
      <c r="W5820" s="217">
        <v>1.9379546559105401</v>
      </c>
      <c r="X5820" s="217">
        <v>1.9379546559105401</v>
      </c>
      <c r="Y5820" s="217">
        <v>0</v>
      </c>
    </row>
    <row r="5821" spans="2:25">
      <c r="B5821" s="217" t="s">
        <v>5990</v>
      </c>
      <c r="C5821" s="217" t="s">
        <v>5935</v>
      </c>
      <c r="D5821" s="217" t="s">
        <v>8</v>
      </c>
      <c r="E5821" s="217" t="s">
        <v>86</v>
      </c>
      <c r="F5821" s="217" t="s">
        <v>12</v>
      </c>
      <c r="G5821" s="217" t="s">
        <v>5</v>
      </c>
      <c r="H5821" s="217" t="s">
        <v>172</v>
      </c>
      <c r="I5821" s="217">
        <v>11</v>
      </c>
      <c r="J5821" s="217">
        <v>10</v>
      </c>
      <c r="K5821" s="217">
        <v>1</v>
      </c>
      <c r="L5821" s="217">
        <v>66</v>
      </c>
      <c r="M5821" s="217">
        <v>2646.4676851997701</v>
      </c>
      <c r="N5821" s="217">
        <v>4.1564837770424798</v>
      </c>
      <c r="O5821" s="217">
        <v>3.7786216154931598</v>
      </c>
      <c r="P5821" s="217">
        <v>0.37786216154931601</v>
      </c>
      <c r="Q5821" s="217">
        <v>4.1564837770424798</v>
      </c>
      <c r="R5821" s="217">
        <v>3.7786216154931598</v>
      </c>
      <c r="S5821" s="217">
        <v>0.37786216154931601</v>
      </c>
      <c r="T5821" s="217">
        <v>4.1564837770424798</v>
      </c>
      <c r="U5821" s="217">
        <v>3.7786216154931598</v>
      </c>
      <c r="V5821" s="217">
        <v>0.37786216154931601</v>
      </c>
      <c r="W5821" s="217">
        <v>4.1564837770424798</v>
      </c>
      <c r="X5821" s="217">
        <v>3.7786216154931598</v>
      </c>
      <c r="Y5821" s="217">
        <v>0.37786216154931601</v>
      </c>
    </row>
    <row r="5822" spans="2:25">
      <c r="B5822" s="217" t="s">
        <v>5991</v>
      </c>
      <c r="C5822" s="217" t="s">
        <v>5935</v>
      </c>
      <c r="D5822" s="217" t="s">
        <v>8</v>
      </c>
      <c r="E5822" s="217" t="s">
        <v>86</v>
      </c>
      <c r="F5822" s="217" t="s">
        <v>12</v>
      </c>
      <c r="G5822" s="217" t="s">
        <v>5</v>
      </c>
      <c r="H5822" s="217" t="s">
        <v>174</v>
      </c>
      <c r="I5822" s="217">
        <v>21</v>
      </c>
      <c r="J5822" s="217">
        <v>21</v>
      </c>
      <c r="K5822" s="217">
        <v>0</v>
      </c>
      <c r="L5822" s="217">
        <v>51</v>
      </c>
      <c r="M5822" s="217">
        <v>2723.6895574106202</v>
      </c>
      <c r="N5822" s="217">
        <v>7.7101297917243103</v>
      </c>
      <c r="O5822" s="217">
        <v>7.7101297917243103</v>
      </c>
      <c r="P5822" s="217">
        <v>0</v>
      </c>
      <c r="Q5822" s="217">
        <v>7.7101297917243103</v>
      </c>
      <c r="R5822" s="217">
        <v>7.7101297917243103</v>
      </c>
      <c r="S5822" s="217">
        <v>0</v>
      </c>
      <c r="T5822" s="217">
        <v>7.7101297917243103</v>
      </c>
      <c r="U5822" s="217">
        <v>7.7101297917243103</v>
      </c>
      <c r="V5822" s="217">
        <v>0</v>
      </c>
      <c r="W5822" s="217">
        <v>7.7101297917243103</v>
      </c>
      <c r="X5822" s="217">
        <v>7.7101297917243103</v>
      </c>
      <c r="Y5822" s="217">
        <v>0</v>
      </c>
    </row>
    <row r="5823" spans="2:25">
      <c r="B5823" s="217" t="s">
        <v>5992</v>
      </c>
      <c r="C5823" s="217" t="s">
        <v>5935</v>
      </c>
      <c r="D5823" s="217" t="s">
        <v>8</v>
      </c>
      <c r="E5823" s="217" t="s">
        <v>86</v>
      </c>
      <c r="F5823" s="217" t="s">
        <v>12</v>
      </c>
      <c r="G5823" s="217" t="s">
        <v>5</v>
      </c>
      <c r="H5823" s="217" t="s">
        <v>176</v>
      </c>
      <c r="I5823" s="217">
        <v>14</v>
      </c>
      <c r="J5823" s="217">
        <v>13</v>
      </c>
      <c r="K5823" s="217">
        <v>1</v>
      </c>
      <c r="L5823" s="217">
        <v>26</v>
      </c>
      <c r="M5823" s="217">
        <v>1978.15561505749</v>
      </c>
      <c r="N5823" s="217">
        <v>7.0772996287216401</v>
      </c>
      <c r="O5823" s="217">
        <v>6.5717782266700997</v>
      </c>
      <c r="P5823" s="217">
        <v>0.50552140205154605</v>
      </c>
      <c r="Q5823" s="217">
        <v>7.0772996287216401</v>
      </c>
      <c r="R5823" s="217">
        <v>6.5717782266700997</v>
      </c>
      <c r="S5823" s="217">
        <v>0.50552140205154605</v>
      </c>
      <c r="T5823" s="217">
        <v>7.0772996287216401</v>
      </c>
      <c r="U5823" s="217">
        <v>6.5717782266700997</v>
      </c>
      <c r="V5823" s="217">
        <v>0.50552140205154605</v>
      </c>
      <c r="W5823" s="217">
        <v>7.0772996287216401</v>
      </c>
      <c r="X5823" s="217">
        <v>6.5717782266700997</v>
      </c>
      <c r="Y5823" s="217">
        <v>0.50552140205154605</v>
      </c>
    </row>
    <row r="5824" spans="2:25">
      <c r="B5824" s="217" t="s">
        <v>5993</v>
      </c>
      <c r="C5824" s="217" t="s">
        <v>5935</v>
      </c>
      <c r="D5824" s="217" t="s">
        <v>8</v>
      </c>
      <c r="E5824" s="217" t="s">
        <v>86</v>
      </c>
      <c r="F5824" s="217" t="s">
        <v>12</v>
      </c>
      <c r="G5824" s="217" t="s">
        <v>5</v>
      </c>
      <c r="H5824" s="217" t="s">
        <v>178</v>
      </c>
      <c r="I5824" s="217">
        <v>18</v>
      </c>
      <c r="J5824" s="217">
        <v>18</v>
      </c>
      <c r="K5824" s="217">
        <v>0</v>
      </c>
      <c r="L5824" s="217">
        <v>34</v>
      </c>
      <c r="M5824" s="217">
        <v>2675.6394707827999</v>
      </c>
      <c r="N5824" s="217">
        <v>6.7273637560496198</v>
      </c>
      <c r="O5824" s="217">
        <v>6.7273637560496198</v>
      </c>
      <c r="P5824" s="217">
        <v>0</v>
      </c>
      <c r="Q5824" s="217">
        <v>6.7273637560496198</v>
      </c>
      <c r="R5824" s="217">
        <v>6.7273637560496198</v>
      </c>
      <c r="S5824" s="217">
        <v>0</v>
      </c>
      <c r="T5824" s="217">
        <v>6.7273637560496198</v>
      </c>
      <c r="U5824" s="217">
        <v>6.7273637560496198</v>
      </c>
      <c r="V5824" s="217">
        <v>0</v>
      </c>
      <c r="W5824" s="217">
        <v>6.7273637560496198</v>
      </c>
      <c r="X5824" s="217">
        <v>6.7273637560496198</v>
      </c>
      <c r="Y5824" s="217">
        <v>0</v>
      </c>
    </row>
    <row r="5825" spans="2:25">
      <c r="B5825" s="217" t="s">
        <v>5994</v>
      </c>
      <c r="C5825" s="217" t="s">
        <v>5935</v>
      </c>
      <c r="D5825" s="217" t="s">
        <v>8</v>
      </c>
      <c r="E5825" s="217" t="s">
        <v>86</v>
      </c>
      <c r="F5825" s="217" t="s">
        <v>12</v>
      </c>
      <c r="G5825" s="217" t="s">
        <v>5</v>
      </c>
      <c r="H5825" s="217" t="s">
        <v>5</v>
      </c>
      <c r="I5825" s="217">
        <v>70</v>
      </c>
      <c r="J5825" s="217">
        <v>68</v>
      </c>
      <c r="K5825" s="217">
        <v>2</v>
      </c>
      <c r="L5825" s="217">
        <v>219</v>
      </c>
      <c r="M5825" s="217">
        <v>13120</v>
      </c>
      <c r="N5825" s="217">
        <v>5.3353658536585398</v>
      </c>
      <c r="O5825" s="217">
        <v>5.1829268292682897</v>
      </c>
      <c r="P5825" s="217">
        <v>0.15243902439024401</v>
      </c>
      <c r="Q5825" s="217">
        <v>5.3353658536585398</v>
      </c>
      <c r="R5825" s="217">
        <v>5.1829268292682897</v>
      </c>
      <c r="S5825" s="217">
        <v>0.15243902439024401</v>
      </c>
      <c r="T5825" s="217">
        <v>5.3353658536585398</v>
      </c>
      <c r="U5825" s="217">
        <v>5.1829268292682897</v>
      </c>
      <c r="V5825" s="217">
        <v>0.15243902439024401</v>
      </c>
      <c r="W5825" s="217">
        <v>5.3353658536585398</v>
      </c>
      <c r="X5825" s="217">
        <v>5.1829268292682897</v>
      </c>
      <c r="Y5825" s="217">
        <v>0.15243902439024401</v>
      </c>
    </row>
    <row r="5826" spans="2:25">
      <c r="B5826" s="217" t="s">
        <v>5995</v>
      </c>
      <c r="C5826" s="217" t="s">
        <v>5935</v>
      </c>
      <c r="D5826" s="217" t="s">
        <v>8</v>
      </c>
      <c r="E5826" s="217" t="s">
        <v>86</v>
      </c>
      <c r="F5826" s="217" t="s">
        <v>9</v>
      </c>
      <c r="G5826" s="217" t="s">
        <v>5</v>
      </c>
      <c r="H5826" s="217" t="s">
        <v>170</v>
      </c>
      <c r="I5826" s="217">
        <v>2</v>
      </c>
      <c r="J5826" s="217">
        <v>2</v>
      </c>
      <c r="K5826" s="217">
        <v>0</v>
      </c>
      <c r="L5826" s="217">
        <v>68</v>
      </c>
      <c r="M5826" s="217">
        <v>3171.1590709498801</v>
      </c>
      <c r="N5826" s="217">
        <v>0.63068422468032403</v>
      </c>
      <c r="O5826" s="217">
        <v>0.63068422468032403</v>
      </c>
      <c r="P5826" s="217">
        <v>0</v>
      </c>
      <c r="Q5826" s="217">
        <v>0.63068422468032403</v>
      </c>
      <c r="R5826" s="217">
        <v>0.63068422468032403</v>
      </c>
      <c r="S5826" s="217">
        <v>0</v>
      </c>
      <c r="T5826" s="217">
        <v>0.63068422468032403</v>
      </c>
      <c r="U5826" s="217">
        <v>0.63068422468032403</v>
      </c>
      <c r="V5826" s="217">
        <v>0</v>
      </c>
      <c r="W5826" s="217">
        <v>0.63068422468032403</v>
      </c>
      <c r="X5826" s="217">
        <v>0.63068422468032403</v>
      </c>
      <c r="Y5826" s="217">
        <v>0</v>
      </c>
    </row>
    <row r="5827" spans="2:25">
      <c r="B5827" s="217" t="s">
        <v>5996</v>
      </c>
      <c r="C5827" s="217" t="s">
        <v>5935</v>
      </c>
      <c r="D5827" s="217" t="s">
        <v>8</v>
      </c>
      <c r="E5827" s="217" t="s">
        <v>86</v>
      </c>
      <c r="F5827" s="217" t="s">
        <v>9</v>
      </c>
      <c r="G5827" s="217" t="s">
        <v>5</v>
      </c>
      <c r="H5827" s="217" t="s">
        <v>172</v>
      </c>
      <c r="I5827" s="217">
        <v>1</v>
      </c>
      <c r="J5827" s="217">
        <v>1</v>
      </c>
      <c r="K5827" s="217">
        <v>0</v>
      </c>
      <c r="L5827" s="217">
        <v>103</v>
      </c>
      <c r="M5827" s="217">
        <v>2979.9996222772702</v>
      </c>
      <c r="N5827" s="217">
        <v>0.33557051233309099</v>
      </c>
      <c r="O5827" s="217">
        <v>0.33557051233309099</v>
      </c>
      <c r="P5827" s="217">
        <v>0</v>
      </c>
      <c r="Q5827" s="217">
        <v>0.33557051233309099</v>
      </c>
      <c r="R5827" s="217">
        <v>0.33557051233309099</v>
      </c>
      <c r="S5827" s="217">
        <v>0</v>
      </c>
      <c r="T5827" s="217">
        <v>0.33557051233309099</v>
      </c>
      <c r="U5827" s="217">
        <v>0.33557051233309099</v>
      </c>
      <c r="V5827" s="217">
        <v>0</v>
      </c>
      <c r="W5827" s="217">
        <v>0.33557051233309099</v>
      </c>
      <c r="X5827" s="217">
        <v>0.33557051233309099</v>
      </c>
      <c r="Y5827" s="217">
        <v>0</v>
      </c>
    </row>
    <row r="5828" spans="2:25">
      <c r="B5828" s="217" t="s">
        <v>5997</v>
      </c>
      <c r="C5828" s="217" t="s">
        <v>5935</v>
      </c>
      <c r="D5828" s="217" t="s">
        <v>8</v>
      </c>
      <c r="E5828" s="217" t="s">
        <v>86</v>
      </c>
      <c r="F5828" s="217" t="s">
        <v>9</v>
      </c>
      <c r="G5828" s="217" t="s">
        <v>5</v>
      </c>
      <c r="H5828" s="217" t="s">
        <v>174</v>
      </c>
      <c r="I5828" s="217">
        <v>4</v>
      </c>
      <c r="J5828" s="217">
        <v>4</v>
      </c>
      <c r="K5828" s="217">
        <v>0</v>
      </c>
      <c r="L5828" s="217">
        <v>98</v>
      </c>
      <c r="M5828" s="217">
        <v>3072.4090170628001</v>
      </c>
      <c r="N5828" s="217">
        <v>1.30190999238245</v>
      </c>
      <c r="O5828" s="217">
        <v>1.30190999238245</v>
      </c>
      <c r="P5828" s="217">
        <v>0</v>
      </c>
      <c r="Q5828" s="217">
        <v>1.30190999238245</v>
      </c>
      <c r="R5828" s="217">
        <v>1.30190999238245</v>
      </c>
      <c r="S5828" s="217">
        <v>0</v>
      </c>
      <c r="T5828" s="217">
        <v>1.30190999238245</v>
      </c>
      <c r="U5828" s="217">
        <v>1.30190999238245</v>
      </c>
      <c r="V5828" s="217">
        <v>0</v>
      </c>
      <c r="W5828" s="217">
        <v>1.30190999238245</v>
      </c>
      <c r="X5828" s="217">
        <v>1.30190999238245</v>
      </c>
      <c r="Y5828" s="217">
        <v>0</v>
      </c>
    </row>
    <row r="5829" spans="2:25">
      <c r="B5829" s="217" t="s">
        <v>5998</v>
      </c>
      <c r="C5829" s="217" t="s">
        <v>5935</v>
      </c>
      <c r="D5829" s="217" t="s">
        <v>8</v>
      </c>
      <c r="E5829" s="217" t="s">
        <v>86</v>
      </c>
      <c r="F5829" s="217" t="s">
        <v>9</v>
      </c>
      <c r="G5829" s="217" t="s">
        <v>5</v>
      </c>
      <c r="H5829" s="217" t="s">
        <v>176</v>
      </c>
      <c r="I5829" s="217">
        <v>1</v>
      </c>
      <c r="J5829" s="217">
        <v>1</v>
      </c>
      <c r="K5829" s="217">
        <v>0</v>
      </c>
      <c r="L5829" s="217">
        <v>61</v>
      </c>
      <c r="M5829" s="217">
        <v>2076.3629036860402</v>
      </c>
      <c r="N5829" s="217">
        <v>0.48161137835046097</v>
      </c>
      <c r="O5829" s="217">
        <v>0.48161137835046097</v>
      </c>
      <c r="P5829" s="217">
        <v>0</v>
      </c>
      <c r="Q5829" s="217">
        <v>0.48161137835046097</v>
      </c>
      <c r="R5829" s="217">
        <v>0.48161137835046097</v>
      </c>
      <c r="S5829" s="217">
        <v>0</v>
      </c>
      <c r="T5829" s="217">
        <v>0.48161137835046097</v>
      </c>
      <c r="U5829" s="217">
        <v>0.48161137835046097</v>
      </c>
      <c r="V5829" s="217">
        <v>0</v>
      </c>
      <c r="W5829" s="217">
        <v>0.48161137835046097</v>
      </c>
      <c r="X5829" s="217">
        <v>0.48161137835046097</v>
      </c>
      <c r="Y5829" s="217">
        <v>0</v>
      </c>
    </row>
    <row r="5830" spans="2:25">
      <c r="B5830" s="217" t="s">
        <v>5999</v>
      </c>
      <c r="C5830" s="217" t="s">
        <v>5935</v>
      </c>
      <c r="D5830" s="217" t="s">
        <v>8</v>
      </c>
      <c r="E5830" s="217" t="s">
        <v>86</v>
      </c>
      <c r="F5830" s="217" t="s">
        <v>9</v>
      </c>
      <c r="G5830" s="217" t="s">
        <v>5</v>
      </c>
      <c r="H5830" s="217" t="s">
        <v>178</v>
      </c>
      <c r="I5830" s="217">
        <v>0</v>
      </c>
      <c r="J5830" s="217">
        <v>0</v>
      </c>
      <c r="K5830" s="217">
        <v>0</v>
      </c>
      <c r="L5830" s="217">
        <v>79</v>
      </c>
      <c r="M5830" s="217">
        <v>2820.0693860240099</v>
      </c>
      <c r="N5830" s="217">
        <v>0</v>
      </c>
      <c r="O5830" s="217">
        <v>0</v>
      </c>
      <c r="P5830" s="217">
        <v>0</v>
      </c>
      <c r="Q5830" s="217">
        <v>0</v>
      </c>
      <c r="R5830" s="217">
        <v>0</v>
      </c>
      <c r="S5830" s="217">
        <v>0</v>
      </c>
      <c r="T5830" s="217">
        <v>0</v>
      </c>
      <c r="U5830" s="217">
        <v>0</v>
      </c>
      <c r="V5830" s="217">
        <v>0</v>
      </c>
      <c r="W5830" s="217">
        <v>0</v>
      </c>
      <c r="X5830" s="217">
        <v>0</v>
      </c>
      <c r="Y5830" s="217">
        <v>0</v>
      </c>
    </row>
    <row r="5831" spans="2:25">
      <c r="B5831" s="217" t="s">
        <v>6000</v>
      </c>
      <c r="C5831" s="217" t="s">
        <v>5935</v>
      </c>
      <c r="D5831" s="217" t="s">
        <v>8</v>
      </c>
      <c r="E5831" s="217" t="s">
        <v>86</v>
      </c>
      <c r="F5831" s="217" t="s">
        <v>9</v>
      </c>
      <c r="G5831" s="217" t="s">
        <v>5</v>
      </c>
      <c r="H5831" s="217" t="s">
        <v>5</v>
      </c>
      <c r="I5831" s="217">
        <v>8</v>
      </c>
      <c r="J5831" s="217">
        <v>8</v>
      </c>
      <c r="K5831" s="217">
        <v>0</v>
      </c>
      <c r="L5831" s="217">
        <v>409</v>
      </c>
      <c r="M5831" s="217">
        <v>14120</v>
      </c>
      <c r="N5831" s="217">
        <v>0.56657223796033995</v>
      </c>
      <c r="O5831" s="217">
        <v>0.56657223796033995</v>
      </c>
      <c r="P5831" s="217">
        <v>0</v>
      </c>
      <c r="Q5831" s="217">
        <v>0.56657223796033995</v>
      </c>
      <c r="R5831" s="217">
        <v>0.56657223796033995</v>
      </c>
      <c r="S5831" s="217">
        <v>0</v>
      </c>
      <c r="T5831" s="217">
        <v>0.56657223796033995</v>
      </c>
      <c r="U5831" s="217">
        <v>0.56657223796033995</v>
      </c>
      <c r="V5831" s="217">
        <v>0</v>
      </c>
      <c r="W5831" s="217">
        <v>0.56657223796033995</v>
      </c>
      <c r="X5831" s="217">
        <v>0.56657223796033995</v>
      </c>
      <c r="Y5831" s="217">
        <v>0</v>
      </c>
    </row>
    <row r="5832" spans="2:25">
      <c r="B5832" s="217" t="s">
        <v>6001</v>
      </c>
      <c r="C5832" s="217" t="s">
        <v>5935</v>
      </c>
      <c r="D5832" s="217" t="s">
        <v>8</v>
      </c>
      <c r="E5832" s="217" t="s">
        <v>86</v>
      </c>
      <c r="F5832" s="217" t="s">
        <v>5</v>
      </c>
      <c r="G5832" s="217" t="s">
        <v>5</v>
      </c>
      <c r="H5832" s="217" t="s">
        <v>170</v>
      </c>
      <c r="I5832" s="217">
        <v>8</v>
      </c>
      <c r="J5832" s="217">
        <v>8</v>
      </c>
      <c r="K5832" s="217">
        <v>0</v>
      </c>
      <c r="L5832" s="217">
        <v>110</v>
      </c>
      <c r="M5832" s="217">
        <v>6267.2067424992001</v>
      </c>
      <c r="N5832" s="217">
        <v>1.2764857341868701</v>
      </c>
      <c r="O5832" s="217">
        <v>1.2764857341868701</v>
      </c>
      <c r="P5832" s="217">
        <v>0</v>
      </c>
      <c r="Q5832" s="217">
        <v>1.2764857341868701</v>
      </c>
      <c r="R5832" s="217">
        <v>1.2764857341868701</v>
      </c>
      <c r="S5832" s="217">
        <v>0</v>
      </c>
      <c r="T5832" s="217">
        <v>1.2764857341868701</v>
      </c>
      <c r="U5832" s="217">
        <v>1.2764857341868701</v>
      </c>
      <c r="V5832" s="217">
        <v>0</v>
      </c>
      <c r="W5832" s="217">
        <v>1.2764857341868701</v>
      </c>
      <c r="X5832" s="217">
        <v>1.2764857341868701</v>
      </c>
      <c r="Y5832" s="217">
        <v>0</v>
      </c>
    </row>
    <row r="5833" spans="2:25">
      <c r="B5833" s="217" t="s">
        <v>6002</v>
      </c>
      <c r="C5833" s="217" t="s">
        <v>5935</v>
      </c>
      <c r="D5833" s="217" t="s">
        <v>8</v>
      </c>
      <c r="E5833" s="217" t="s">
        <v>86</v>
      </c>
      <c r="F5833" s="217" t="s">
        <v>5</v>
      </c>
      <c r="G5833" s="217" t="s">
        <v>5</v>
      </c>
      <c r="H5833" s="217" t="s">
        <v>172</v>
      </c>
      <c r="I5833" s="217">
        <v>12</v>
      </c>
      <c r="J5833" s="217">
        <v>11</v>
      </c>
      <c r="K5833" s="217">
        <v>1</v>
      </c>
      <c r="L5833" s="217">
        <v>169</v>
      </c>
      <c r="M5833" s="217">
        <v>5626.4673074770299</v>
      </c>
      <c r="N5833" s="217">
        <v>2.1327769885116301</v>
      </c>
      <c r="O5833" s="217">
        <v>1.9550455728023299</v>
      </c>
      <c r="P5833" s="217">
        <v>0.17773141570930201</v>
      </c>
      <c r="Q5833" s="217">
        <v>2.1327769885116301</v>
      </c>
      <c r="R5833" s="217">
        <v>1.9550455728023299</v>
      </c>
      <c r="S5833" s="217">
        <v>0.17773141570930201</v>
      </c>
      <c r="T5833" s="217">
        <v>2.1327769885116301</v>
      </c>
      <c r="U5833" s="217">
        <v>1.9550455728023299</v>
      </c>
      <c r="V5833" s="217">
        <v>0.17773141570930201</v>
      </c>
      <c r="W5833" s="217">
        <v>2.1327769885116301</v>
      </c>
      <c r="X5833" s="217">
        <v>1.9550455728023299</v>
      </c>
      <c r="Y5833" s="217">
        <v>0.17773141570930201</v>
      </c>
    </row>
    <row r="5834" spans="2:25">
      <c r="B5834" s="217" t="s">
        <v>6003</v>
      </c>
      <c r="C5834" s="217" t="s">
        <v>5935</v>
      </c>
      <c r="D5834" s="217" t="s">
        <v>8</v>
      </c>
      <c r="E5834" s="217" t="s">
        <v>86</v>
      </c>
      <c r="F5834" s="217" t="s">
        <v>5</v>
      </c>
      <c r="G5834" s="217" t="s">
        <v>5</v>
      </c>
      <c r="H5834" s="217" t="s">
        <v>174</v>
      </c>
      <c r="I5834" s="217">
        <v>36</v>
      </c>
      <c r="J5834" s="217">
        <v>36</v>
      </c>
      <c r="K5834" s="217">
        <v>0</v>
      </c>
      <c r="L5834" s="217">
        <v>152</v>
      </c>
      <c r="M5834" s="217">
        <v>5796.0985744734198</v>
      </c>
      <c r="N5834" s="217">
        <v>6.2110744904421598</v>
      </c>
      <c r="O5834" s="217">
        <v>6.2110744904421598</v>
      </c>
      <c r="P5834" s="217">
        <v>0</v>
      </c>
      <c r="Q5834" s="217">
        <v>6.2110744904421598</v>
      </c>
      <c r="R5834" s="217">
        <v>6.2110744904421598</v>
      </c>
      <c r="S5834" s="217">
        <v>0</v>
      </c>
      <c r="T5834" s="217">
        <v>6.2110744904421598</v>
      </c>
      <c r="U5834" s="217">
        <v>6.2110744904421598</v>
      </c>
      <c r="V5834" s="217">
        <v>0</v>
      </c>
      <c r="W5834" s="217">
        <v>6.2110744904421598</v>
      </c>
      <c r="X5834" s="217">
        <v>6.2110744904421598</v>
      </c>
      <c r="Y5834" s="217">
        <v>0</v>
      </c>
    </row>
    <row r="5835" spans="2:25">
      <c r="B5835" s="217" t="s">
        <v>6004</v>
      </c>
      <c r="C5835" s="217" t="s">
        <v>5935</v>
      </c>
      <c r="D5835" s="217" t="s">
        <v>8</v>
      </c>
      <c r="E5835" s="217" t="s">
        <v>86</v>
      </c>
      <c r="F5835" s="217" t="s">
        <v>5</v>
      </c>
      <c r="G5835" s="217" t="s">
        <v>5</v>
      </c>
      <c r="H5835" s="217" t="s">
        <v>176</v>
      </c>
      <c r="I5835" s="217">
        <v>15</v>
      </c>
      <c r="J5835" s="217">
        <v>14</v>
      </c>
      <c r="K5835" s="217">
        <v>1</v>
      </c>
      <c r="L5835" s="217">
        <v>87</v>
      </c>
      <c r="M5835" s="217">
        <v>4054.51851874353</v>
      </c>
      <c r="N5835" s="217">
        <v>3.6995761471200299</v>
      </c>
      <c r="O5835" s="217">
        <v>3.45293773731203</v>
      </c>
      <c r="P5835" s="217">
        <v>0.246638409808002</v>
      </c>
      <c r="Q5835" s="217">
        <v>3.6995761471200299</v>
      </c>
      <c r="R5835" s="217">
        <v>3.45293773731203</v>
      </c>
      <c r="S5835" s="217">
        <v>0.246638409808002</v>
      </c>
      <c r="T5835" s="217">
        <v>3.6995761471200299</v>
      </c>
      <c r="U5835" s="217">
        <v>3.45293773731203</v>
      </c>
      <c r="V5835" s="217">
        <v>0.246638409808002</v>
      </c>
      <c r="W5835" s="217">
        <v>3.6995761471200299</v>
      </c>
      <c r="X5835" s="217">
        <v>3.45293773731203</v>
      </c>
      <c r="Y5835" s="217">
        <v>0.246638409808002</v>
      </c>
    </row>
    <row r="5836" spans="2:25">
      <c r="B5836" s="217" t="s">
        <v>6005</v>
      </c>
      <c r="C5836" s="217" t="s">
        <v>5935</v>
      </c>
      <c r="D5836" s="217" t="s">
        <v>8</v>
      </c>
      <c r="E5836" s="217" t="s">
        <v>86</v>
      </c>
      <c r="F5836" s="217" t="s">
        <v>5</v>
      </c>
      <c r="G5836" s="217" t="s">
        <v>5</v>
      </c>
      <c r="H5836" s="217" t="s">
        <v>178</v>
      </c>
      <c r="I5836" s="217">
        <v>18</v>
      </c>
      <c r="J5836" s="217">
        <v>18</v>
      </c>
      <c r="K5836" s="217">
        <v>0</v>
      </c>
      <c r="L5836" s="217">
        <v>113</v>
      </c>
      <c r="M5836" s="217">
        <v>5495.7088568068102</v>
      </c>
      <c r="N5836" s="217">
        <v>3.2752826739913199</v>
      </c>
      <c r="O5836" s="217">
        <v>3.2752826739913199</v>
      </c>
      <c r="P5836" s="217">
        <v>0</v>
      </c>
      <c r="Q5836" s="217">
        <v>3.2752826739913199</v>
      </c>
      <c r="R5836" s="217">
        <v>3.2752826739913199</v>
      </c>
      <c r="S5836" s="217">
        <v>0</v>
      </c>
      <c r="T5836" s="217">
        <v>3.2752826739913199</v>
      </c>
      <c r="U5836" s="217">
        <v>3.2752826739913199</v>
      </c>
      <c r="V5836" s="217">
        <v>0</v>
      </c>
      <c r="W5836" s="217">
        <v>3.2752826739913199</v>
      </c>
      <c r="X5836" s="217">
        <v>3.2752826739913199</v>
      </c>
      <c r="Y5836" s="217">
        <v>0</v>
      </c>
    </row>
    <row r="5837" spans="2:25">
      <c r="B5837" s="217" t="s">
        <v>6006</v>
      </c>
      <c r="C5837" s="217" t="s">
        <v>5935</v>
      </c>
      <c r="D5837" s="217" t="s">
        <v>8</v>
      </c>
      <c r="E5837" s="217" t="s">
        <v>86</v>
      </c>
      <c r="F5837" s="217" t="s">
        <v>5</v>
      </c>
      <c r="G5837" s="217" t="s">
        <v>5</v>
      </c>
      <c r="H5837" s="217" t="s">
        <v>5</v>
      </c>
      <c r="I5837" s="217">
        <v>89</v>
      </c>
      <c r="J5837" s="217">
        <v>87</v>
      </c>
      <c r="K5837" s="217">
        <v>2</v>
      </c>
      <c r="L5837" s="217">
        <v>631</v>
      </c>
      <c r="M5837" s="217">
        <v>27240</v>
      </c>
      <c r="N5837" s="217">
        <v>3.2672540381791499</v>
      </c>
      <c r="O5837" s="217">
        <v>3.1938325991189398</v>
      </c>
      <c r="P5837" s="217">
        <v>7.3421439060205596E-2</v>
      </c>
      <c r="Q5837" s="217">
        <v>3.2672540381791499</v>
      </c>
      <c r="R5837" s="217">
        <v>3.1938325991189398</v>
      </c>
      <c r="S5837" s="217">
        <v>7.3421439060205596E-2</v>
      </c>
      <c r="T5837" s="217">
        <v>3.2672540381791499</v>
      </c>
      <c r="U5837" s="217">
        <v>3.1938325991189398</v>
      </c>
      <c r="V5837" s="217">
        <v>7.3421439060205596E-2</v>
      </c>
      <c r="W5837" s="217">
        <v>3.2672540381791499</v>
      </c>
      <c r="X5837" s="217">
        <v>3.1938325991189398</v>
      </c>
      <c r="Y5837" s="217">
        <v>7.3421439060205596E-2</v>
      </c>
    </row>
    <row r="5838" spans="2:25">
      <c r="B5838" s="217" t="s">
        <v>6007</v>
      </c>
      <c r="C5838" s="217" t="s">
        <v>5935</v>
      </c>
      <c r="D5838" s="217" t="s">
        <v>8</v>
      </c>
      <c r="E5838" s="217" t="s">
        <v>103</v>
      </c>
      <c r="F5838" s="217" t="s">
        <v>12</v>
      </c>
      <c r="G5838" s="217" t="s">
        <v>10</v>
      </c>
      <c r="H5838" s="217" t="s">
        <v>170</v>
      </c>
      <c r="I5838" s="217">
        <v>3</v>
      </c>
      <c r="J5838" s="217">
        <v>3</v>
      </c>
      <c r="K5838" s="217">
        <v>0</v>
      </c>
      <c r="L5838" s="217">
        <v>11</v>
      </c>
      <c r="M5838" s="217">
        <v>653.55783616888698</v>
      </c>
      <c r="N5838" s="217">
        <v>4.5902593985955402</v>
      </c>
      <c r="O5838" s="217">
        <v>4.5902593985955402</v>
      </c>
      <c r="P5838" s="217">
        <v>0</v>
      </c>
      <c r="Q5838" s="217">
        <v>4.8337804529697497</v>
      </c>
      <c r="R5838" s="217">
        <v>4.8337804529697497</v>
      </c>
      <c r="S5838" s="217">
        <v>0</v>
      </c>
      <c r="T5838" s="217">
        <v>5.0887552809899503</v>
      </c>
      <c r="U5838" s="217">
        <v>5.0887552809899503</v>
      </c>
      <c r="V5838" s="217">
        <v>0</v>
      </c>
      <c r="W5838" s="217">
        <v>4.90271579162187</v>
      </c>
      <c r="X5838" s="217">
        <v>4.90271579162187</v>
      </c>
      <c r="Y5838" s="217">
        <v>0</v>
      </c>
    </row>
    <row r="5839" spans="2:25">
      <c r="B5839" s="217" t="s">
        <v>6008</v>
      </c>
      <c r="C5839" s="217" t="s">
        <v>5935</v>
      </c>
      <c r="D5839" s="217" t="s">
        <v>8</v>
      </c>
      <c r="E5839" s="217" t="s">
        <v>103</v>
      </c>
      <c r="F5839" s="217" t="s">
        <v>12</v>
      </c>
      <c r="G5839" s="217" t="s">
        <v>10</v>
      </c>
      <c r="H5839" s="217" t="s">
        <v>172</v>
      </c>
      <c r="I5839" s="217">
        <v>15</v>
      </c>
      <c r="J5839" s="217">
        <v>14</v>
      </c>
      <c r="K5839" s="217">
        <v>1</v>
      </c>
      <c r="L5839" s="217">
        <v>18</v>
      </c>
      <c r="M5839" s="217">
        <v>875.75401124696896</v>
      </c>
      <c r="N5839" s="217">
        <v>17.128097396484399</v>
      </c>
      <c r="O5839" s="217">
        <v>15.986224236718799</v>
      </c>
      <c r="P5839" s="217">
        <v>1.14187315976563</v>
      </c>
      <c r="Q5839" s="217">
        <v>16.425528177775199</v>
      </c>
      <c r="R5839" s="217">
        <v>15.501397580293601</v>
      </c>
      <c r="S5839" s="217">
        <v>0.92413059748165705</v>
      </c>
      <c r="T5839" s="217">
        <v>15.812871509317899</v>
      </c>
      <c r="U5839" s="217">
        <v>15.0320680573106</v>
      </c>
      <c r="V5839" s="217">
        <v>0.78080345200731904</v>
      </c>
      <c r="W5839" s="217">
        <v>16.2454467542582</v>
      </c>
      <c r="X5839" s="217">
        <v>15.3878805864646</v>
      </c>
      <c r="Y5839" s="217">
        <v>0.85756616779361605</v>
      </c>
    </row>
    <row r="5840" spans="2:25">
      <c r="B5840" s="217" t="s">
        <v>6009</v>
      </c>
      <c r="C5840" s="217" t="s">
        <v>5935</v>
      </c>
      <c r="D5840" s="217" t="s">
        <v>8</v>
      </c>
      <c r="E5840" s="217" t="s">
        <v>103</v>
      </c>
      <c r="F5840" s="217" t="s">
        <v>12</v>
      </c>
      <c r="G5840" s="217" t="s">
        <v>10</v>
      </c>
      <c r="H5840" s="217" t="s">
        <v>174</v>
      </c>
      <c r="I5840" s="217">
        <v>27</v>
      </c>
      <c r="J5840" s="217">
        <v>27</v>
      </c>
      <c r="K5840" s="217">
        <v>0</v>
      </c>
      <c r="L5840" s="217">
        <v>32</v>
      </c>
      <c r="M5840" s="217">
        <v>973.76096817591895</v>
      </c>
      <c r="N5840" s="217">
        <v>27.727543906978799</v>
      </c>
      <c r="O5840" s="217">
        <v>27.727543906978799</v>
      </c>
      <c r="P5840" s="217">
        <v>0</v>
      </c>
      <c r="Q5840" s="217">
        <v>25.9383089559574</v>
      </c>
      <c r="R5840" s="217">
        <v>25.9383089559574</v>
      </c>
      <c r="S5840" s="217">
        <v>0</v>
      </c>
      <c r="T5840" s="217">
        <v>24.883709992819298</v>
      </c>
      <c r="U5840" s="217">
        <v>24.883709992819298</v>
      </c>
      <c r="V5840" s="217">
        <v>0</v>
      </c>
      <c r="W5840" s="217">
        <v>25.5325843689442</v>
      </c>
      <c r="X5840" s="217">
        <v>25.5325843689442</v>
      </c>
      <c r="Y5840" s="217">
        <v>0</v>
      </c>
    </row>
    <row r="5841" spans="2:25">
      <c r="B5841" s="217" t="s">
        <v>6010</v>
      </c>
      <c r="C5841" s="217" t="s">
        <v>5935</v>
      </c>
      <c r="D5841" s="217" t="s">
        <v>8</v>
      </c>
      <c r="E5841" s="217" t="s">
        <v>103</v>
      </c>
      <c r="F5841" s="217" t="s">
        <v>12</v>
      </c>
      <c r="G5841" s="217" t="s">
        <v>10</v>
      </c>
      <c r="H5841" s="217" t="s">
        <v>176</v>
      </c>
      <c r="I5841" s="217">
        <v>40</v>
      </c>
      <c r="J5841" s="217">
        <v>39</v>
      </c>
      <c r="K5841" s="217">
        <v>1</v>
      </c>
      <c r="L5841" s="217">
        <v>45</v>
      </c>
      <c r="M5841" s="217">
        <v>1041.9505196861601</v>
      </c>
      <c r="N5841" s="217">
        <v>38.389538892929401</v>
      </c>
      <c r="O5841" s="217">
        <v>37.429800420606199</v>
      </c>
      <c r="P5841" s="217">
        <v>0.95973847232323495</v>
      </c>
      <c r="Q5841" s="217">
        <v>37.992511463451102</v>
      </c>
      <c r="R5841" s="217">
        <v>36.7707531116951</v>
      </c>
      <c r="S5841" s="217">
        <v>1.2217583517560899</v>
      </c>
      <c r="T5841" s="217">
        <v>37.724591976792198</v>
      </c>
      <c r="U5841" s="217">
        <v>36.323943763916901</v>
      </c>
      <c r="V5841" s="217">
        <v>1.40064821287529</v>
      </c>
      <c r="W5841" s="217">
        <v>37.896561452273701</v>
      </c>
      <c r="X5841" s="217">
        <v>36.609865503656003</v>
      </c>
      <c r="Y5841" s="217">
        <v>1.2866959486176599</v>
      </c>
    </row>
    <row r="5842" spans="2:25">
      <c r="B5842" s="217" t="s">
        <v>6011</v>
      </c>
      <c r="C5842" s="217" t="s">
        <v>5935</v>
      </c>
      <c r="D5842" s="217" t="s">
        <v>8</v>
      </c>
      <c r="E5842" s="217" t="s">
        <v>103</v>
      </c>
      <c r="F5842" s="217" t="s">
        <v>12</v>
      </c>
      <c r="G5842" s="217" t="s">
        <v>10</v>
      </c>
      <c r="H5842" s="217" t="s">
        <v>178</v>
      </c>
      <c r="I5842" s="217">
        <v>22</v>
      </c>
      <c r="J5842" s="217">
        <v>22</v>
      </c>
      <c r="K5842" s="217">
        <v>0</v>
      </c>
      <c r="L5842" s="217">
        <v>33</v>
      </c>
      <c r="M5842" s="217">
        <v>1744.9766647220599</v>
      </c>
      <c r="N5842" s="217">
        <v>12.607618454029099</v>
      </c>
      <c r="O5842" s="217">
        <v>12.607618454029099</v>
      </c>
      <c r="P5842" s="217">
        <v>0</v>
      </c>
      <c r="Q5842" s="217">
        <v>12.483739533505901</v>
      </c>
      <c r="R5842" s="217">
        <v>12.483739533505901</v>
      </c>
      <c r="S5842" s="217">
        <v>0</v>
      </c>
      <c r="T5842" s="217">
        <v>12.312806537294399</v>
      </c>
      <c r="U5842" s="217">
        <v>12.312806537294399</v>
      </c>
      <c r="V5842" s="217">
        <v>0</v>
      </c>
      <c r="W5842" s="217">
        <v>12.458121411391501</v>
      </c>
      <c r="X5842" s="217">
        <v>12.458121411391501</v>
      </c>
      <c r="Y5842" s="217">
        <v>0</v>
      </c>
    </row>
    <row r="5843" spans="2:25">
      <c r="B5843" s="217" t="s">
        <v>6012</v>
      </c>
      <c r="C5843" s="217" t="s">
        <v>5935</v>
      </c>
      <c r="D5843" s="217" t="s">
        <v>8</v>
      </c>
      <c r="E5843" s="217" t="s">
        <v>103</v>
      </c>
      <c r="F5843" s="217" t="s">
        <v>12</v>
      </c>
      <c r="G5843" s="217" t="s">
        <v>10</v>
      </c>
      <c r="H5843" s="217" t="s">
        <v>5</v>
      </c>
      <c r="I5843" s="217">
        <v>107</v>
      </c>
      <c r="J5843" s="217">
        <v>105</v>
      </c>
      <c r="K5843" s="217">
        <v>2</v>
      </c>
      <c r="L5843" s="217">
        <v>139</v>
      </c>
      <c r="M5843" s="217">
        <v>5290</v>
      </c>
      <c r="N5843" s="217">
        <v>20.226843100189001</v>
      </c>
      <c r="O5843" s="217">
        <v>19.848771266540599</v>
      </c>
      <c r="P5843" s="217">
        <v>0.37807183364839297</v>
      </c>
      <c r="Q5843" s="217">
        <v>19.7995767866894</v>
      </c>
      <c r="R5843" s="217">
        <v>19.4121986416407</v>
      </c>
      <c r="S5843" s="217">
        <v>0.38737814504865897</v>
      </c>
      <c r="T5843" s="217">
        <v>19.3391058180279</v>
      </c>
      <c r="U5843" s="217">
        <v>18.946026053389399</v>
      </c>
      <c r="V5843" s="217">
        <v>0.39307976463852701</v>
      </c>
      <c r="W5843" s="217">
        <v>19.6371509029237</v>
      </c>
      <c r="X5843" s="217">
        <v>19.250364611758599</v>
      </c>
      <c r="Y5843" s="217">
        <v>0.38678629116506302</v>
      </c>
    </row>
    <row r="5844" spans="2:25">
      <c r="B5844" s="217" t="s">
        <v>6013</v>
      </c>
      <c r="C5844" s="217" t="s">
        <v>5935</v>
      </c>
      <c r="D5844" s="217" t="s">
        <v>8</v>
      </c>
      <c r="E5844" s="217" t="s">
        <v>103</v>
      </c>
      <c r="F5844" s="217" t="s">
        <v>9</v>
      </c>
      <c r="G5844" s="217" t="s">
        <v>10</v>
      </c>
      <c r="H5844" s="217" t="s">
        <v>170</v>
      </c>
      <c r="I5844" s="217">
        <v>0</v>
      </c>
      <c r="J5844" s="217">
        <v>0</v>
      </c>
      <c r="K5844" s="217">
        <v>0</v>
      </c>
      <c r="L5844" s="217">
        <v>15</v>
      </c>
      <c r="M5844" s="217">
        <v>629.744487557296</v>
      </c>
      <c r="N5844" s="217">
        <v>0</v>
      </c>
      <c r="O5844" s="217">
        <v>0</v>
      </c>
      <c r="P5844" s="217">
        <v>0</v>
      </c>
      <c r="Q5844" s="217">
        <v>0</v>
      </c>
      <c r="R5844" s="217">
        <v>0</v>
      </c>
      <c r="S5844" s="217">
        <v>0</v>
      </c>
      <c r="T5844" s="217">
        <v>0</v>
      </c>
      <c r="U5844" s="217">
        <v>0</v>
      </c>
      <c r="V5844" s="217">
        <v>0</v>
      </c>
      <c r="W5844" s="217">
        <v>0</v>
      </c>
      <c r="X5844" s="217">
        <v>0</v>
      </c>
      <c r="Y5844" s="217">
        <v>0</v>
      </c>
    </row>
    <row r="5845" spans="2:25">
      <c r="B5845" s="217" t="s">
        <v>6014</v>
      </c>
      <c r="C5845" s="217" t="s">
        <v>5935</v>
      </c>
      <c r="D5845" s="217" t="s">
        <v>8</v>
      </c>
      <c r="E5845" s="217" t="s">
        <v>103</v>
      </c>
      <c r="F5845" s="217" t="s">
        <v>9</v>
      </c>
      <c r="G5845" s="217" t="s">
        <v>10</v>
      </c>
      <c r="H5845" s="217" t="s">
        <v>172</v>
      </c>
      <c r="I5845" s="217">
        <v>10</v>
      </c>
      <c r="J5845" s="217">
        <v>10</v>
      </c>
      <c r="K5845" s="217">
        <v>0</v>
      </c>
      <c r="L5845" s="217">
        <v>39</v>
      </c>
      <c r="M5845" s="217">
        <v>879.41785685655896</v>
      </c>
      <c r="N5845" s="217">
        <v>11.3711586841602</v>
      </c>
      <c r="O5845" s="217">
        <v>11.3711586841602</v>
      </c>
      <c r="P5845" s="217">
        <v>0</v>
      </c>
      <c r="Q5845" s="217">
        <v>11.622561205651399</v>
      </c>
      <c r="R5845" s="217">
        <v>11.622561205651399</v>
      </c>
      <c r="S5845" s="217">
        <v>0</v>
      </c>
      <c r="T5845" s="217">
        <v>11.534115806452199</v>
      </c>
      <c r="U5845" s="217">
        <v>11.534115806452199</v>
      </c>
      <c r="V5845" s="217">
        <v>0</v>
      </c>
      <c r="W5845" s="217">
        <v>11.723840581422699</v>
      </c>
      <c r="X5845" s="217">
        <v>11.723840581422699</v>
      </c>
      <c r="Y5845" s="217">
        <v>0</v>
      </c>
    </row>
    <row r="5846" spans="2:25">
      <c r="B5846" s="217" t="s">
        <v>6015</v>
      </c>
      <c r="C5846" s="217" t="s">
        <v>5935</v>
      </c>
      <c r="D5846" s="217" t="s">
        <v>8</v>
      </c>
      <c r="E5846" s="217" t="s">
        <v>103</v>
      </c>
      <c r="F5846" s="217" t="s">
        <v>9</v>
      </c>
      <c r="G5846" s="217" t="s">
        <v>10</v>
      </c>
      <c r="H5846" s="217" t="s">
        <v>174</v>
      </c>
      <c r="I5846" s="217">
        <v>5</v>
      </c>
      <c r="J5846" s="217">
        <v>4</v>
      </c>
      <c r="K5846" s="217">
        <v>1</v>
      </c>
      <c r="L5846" s="217">
        <v>71</v>
      </c>
      <c r="M5846" s="217">
        <v>1066.5074940984</v>
      </c>
      <c r="N5846" s="217">
        <v>4.68819959322167</v>
      </c>
      <c r="O5846" s="217">
        <v>3.75055967457733</v>
      </c>
      <c r="P5846" s="217">
        <v>0.93763991864433305</v>
      </c>
      <c r="Q5846" s="217">
        <v>4.4729666870227902</v>
      </c>
      <c r="R5846" s="217">
        <v>3.6920404113110701</v>
      </c>
      <c r="S5846" s="217">
        <v>0.78092627571171702</v>
      </c>
      <c r="T5846" s="217">
        <v>4.2934795872830902</v>
      </c>
      <c r="U5846" s="217">
        <v>3.6336703206052499</v>
      </c>
      <c r="V5846" s="217">
        <v>0.65980926667784201</v>
      </c>
      <c r="W5846" s="217">
        <v>4.4323153784589797</v>
      </c>
      <c r="X5846" s="217">
        <v>3.70763863318464</v>
      </c>
      <c r="Y5846" s="217">
        <v>0.72467674527434001</v>
      </c>
    </row>
    <row r="5847" spans="2:25">
      <c r="B5847" s="217" t="s">
        <v>6016</v>
      </c>
      <c r="C5847" s="217" t="s">
        <v>5935</v>
      </c>
      <c r="D5847" s="217" t="s">
        <v>8</v>
      </c>
      <c r="E5847" s="217" t="s">
        <v>103</v>
      </c>
      <c r="F5847" s="217" t="s">
        <v>9</v>
      </c>
      <c r="G5847" s="217" t="s">
        <v>10</v>
      </c>
      <c r="H5847" s="217" t="s">
        <v>176</v>
      </c>
      <c r="I5847" s="217">
        <v>11</v>
      </c>
      <c r="J5847" s="217">
        <v>11</v>
      </c>
      <c r="K5847" s="217">
        <v>0</v>
      </c>
      <c r="L5847" s="217">
        <v>76</v>
      </c>
      <c r="M5847" s="217">
        <v>1129.8981922514099</v>
      </c>
      <c r="N5847" s="217">
        <v>9.7353903877672607</v>
      </c>
      <c r="O5847" s="217">
        <v>9.7353903877672607</v>
      </c>
      <c r="P5847" s="217">
        <v>0</v>
      </c>
      <c r="Q5847" s="217">
        <v>9.82827775804288</v>
      </c>
      <c r="R5847" s="217">
        <v>9.82827775804288</v>
      </c>
      <c r="S5847" s="217">
        <v>0</v>
      </c>
      <c r="T5847" s="217">
        <v>9.7089718979371291</v>
      </c>
      <c r="U5847" s="217">
        <v>9.7089718979371291</v>
      </c>
      <c r="V5847" s="217">
        <v>0</v>
      </c>
      <c r="W5847" s="217">
        <v>9.8437408692953596</v>
      </c>
      <c r="X5847" s="217">
        <v>9.8437408692953596</v>
      </c>
      <c r="Y5847" s="217">
        <v>0</v>
      </c>
    </row>
    <row r="5848" spans="2:25">
      <c r="B5848" s="217" t="s">
        <v>6017</v>
      </c>
      <c r="C5848" s="217" t="s">
        <v>5935</v>
      </c>
      <c r="D5848" s="217" t="s">
        <v>8</v>
      </c>
      <c r="E5848" s="217" t="s">
        <v>103</v>
      </c>
      <c r="F5848" s="217" t="s">
        <v>9</v>
      </c>
      <c r="G5848" s="217" t="s">
        <v>10</v>
      </c>
      <c r="H5848" s="217" t="s">
        <v>178</v>
      </c>
      <c r="I5848" s="217">
        <v>1</v>
      </c>
      <c r="J5848" s="217">
        <v>1</v>
      </c>
      <c r="K5848" s="217">
        <v>0</v>
      </c>
      <c r="L5848" s="217">
        <v>62</v>
      </c>
      <c r="M5848" s="217">
        <v>1824.4319692363299</v>
      </c>
      <c r="N5848" s="217">
        <v>0.54811580637812496</v>
      </c>
      <c r="O5848" s="217">
        <v>0.54811580637812496</v>
      </c>
      <c r="P5848" s="217">
        <v>0</v>
      </c>
      <c r="Q5848" s="217">
        <v>0.559663830926731</v>
      </c>
      <c r="R5848" s="217">
        <v>0.559663830926731</v>
      </c>
      <c r="S5848" s="217">
        <v>0</v>
      </c>
      <c r="T5848" s="217">
        <v>0.472863307785787</v>
      </c>
      <c r="U5848" s="217">
        <v>0.472863307785787</v>
      </c>
      <c r="V5848" s="217">
        <v>0</v>
      </c>
      <c r="W5848" s="217">
        <v>0.51935166744660999</v>
      </c>
      <c r="X5848" s="217">
        <v>0.51935166744660999</v>
      </c>
      <c r="Y5848" s="217">
        <v>0</v>
      </c>
    </row>
    <row r="5849" spans="2:25">
      <c r="B5849" s="217" t="s">
        <v>6018</v>
      </c>
      <c r="C5849" s="217" t="s">
        <v>5935</v>
      </c>
      <c r="D5849" s="217" t="s">
        <v>8</v>
      </c>
      <c r="E5849" s="217" t="s">
        <v>103</v>
      </c>
      <c r="F5849" s="217" t="s">
        <v>9</v>
      </c>
      <c r="G5849" s="217" t="s">
        <v>10</v>
      </c>
      <c r="H5849" s="217" t="s">
        <v>5</v>
      </c>
      <c r="I5849" s="217">
        <v>27</v>
      </c>
      <c r="J5849" s="217">
        <v>26</v>
      </c>
      <c r="K5849" s="217">
        <v>1</v>
      </c>
      <c r="L5849" s="217">
        <v>263</v>
      </c>
      <c r="M5849" s="217">
        <v>5530</v>
      </c>
      <c r="N5849" s="217">
        <v>4.8824593128390603</v>
      </c>
      <c r="O5849" s="217">
        <v>4.7016274864376104</v>
      </c>
      <c r="P5849" s="217">
        <v>0.18083182640144699</v>
      </c>
      <c r="Q5849" s="217">
        <v>4.7571492535110096</v>
      </c>
      <c r="R5849" s="217">
        <v>4.5964802111397001</v>
      </c>
      <c r="S5849" s="217">
        <v>0.16066904237130999</v>
      </c>
      <c r="T5849" s="217">
        <v>4.6300939480685797</v>
      </c>
      <c r="U5849" s="217">
        <v>4.4943437161683502</v>
      </c>
      <c r="V5849" s="217">
        <v>0.135750231900226</v>
      </c>
      <c r="W5849" s="217">
        <v>4.7406066078077203</v>
      </c>
      <c r="X5849" s="217">
        <v>4.5915104353350102</v>
      </c>
      <c r="Y5849" s="217">
        <v>0.14909617247271101</v>
      </c>
    </row>
    <row r="5850" spans="2:25">
      <c r="B5850" s="217" t="s">
        <v>6019</v>
      </c>
      <c r="C5850" s="217" t="s">
        <v>5935</v>
      </c>
      <c r="D5850" s="217" t="s">
        <v>8</v>
      </c>
      <c r="E5850" s="217" t="s">
        <v>103</v>
      </c>
      <c r="F5850" s="217" t="s">
        <v>5</v>
      </c>
      <c r="G5850" s="217" t="s">
        <v>10</v>
      </c>
      <c r="H5850" s="217" t="s">
        <v>170</v>
      </c>
      <c r="I5850" s="217">
        <v>3</v>
      </c>
      <c r="J5850" s="217">
        <v>3</v>
      </c>
      <c r="K5850" s="217">
        <v>0</v>
      </c>
      <c r="L5850" s="217">
        <v>26</v>
      </c>
      <c r="M5850" s="217">
        <v>1283.30232372618</v>
      </c>
      <c r="N5850" s="217">
        <v>2.3377188247343201</v>
      </c>
      <c r="O5850" s="217">
        <v>2.3377188247343201</v>
      </c>
      <c r="P5850" s="217">
        <v>0</v>
      </c>
      <c r="Q5850" s="217">
        <v>2.3792050391500399</v>
      </c>
      <c r="R5850" s="217">
        <v>2.3792050391500399</v>
      </c>
      <c r="S5850" s="217">
        <v>0</v>
      </c>
      <c r="T5850" s="217">
        <v>2.4940684780030198</v>
      </c>
      <c r="U5850" s="217">
        <v>2.4940684780030198</v>
      </c>
      <c r="V5850" s="217">
        <v>0</v>
      </c>
      <c r="W5850" s="217">
        <v>2.4087194479113498</v>
      </c>
      <c r="X5850" s="217">
        <v>2.4087194479113498</v>
      </c>
      <c r="Y5850" s="217">
        <v>0</v>
      </c>
    </row>
    <row r="5851" spans="2:25">
      <c r="B5851" s="217" t="s">
        <v>6020</v>
      </c>
      <c r="C5851" s="217" t="s">
        <v>5935</v>
      </c>
      <c r="D5851" s="217" t="s">
        <v>8</v>
      </c>
      <c r="E5851" s="217" t="s">
        <v>103</v>
      </c>
      <c r="F5851" s="217" t="s">
        <v>5</v>
      </c>
      <c r="G5851" s="217" t="s">
        <v>10</v>
      </c>
      <c r="H5851" s="217" t="s">
        <v>172</v>
      </c>
      <c r="I5851" s="217">
        <v>25</v>
      </c>
      <c r="J5851" s="217">
        <v>24</v>
      </c>
      <c r="K5851" s="217">
        <v>1</v>
      </c>
      <c r="L5851" s="217">
        <v>57</v>
      </c>
      <c r="M5851" s="217">
        <v>1755.17186810353</v>
      </c>
      <c r="N5851" s="217">
        <v>14.2436193596315</v>
      </c>
      <c r="O5851" s="217">
        <v>13.6738745852462</v>
      </c>
      <c r="P5851" s="217">
        <v>0.56974477438526006</v>
      </c>
      <c r="Q5851" s="217">
        <v>14.045026702664</v>
      </c>
      <c r="R5851" s="217">
        <v>13.574303451993099</v>
      </c>
      <c r="S5851" s="217">
        <v>0.47072325067091098</v>
      </c>
      <c r="T5851" s="217">
        <v>13.684456782484901</v>
      </c>
      <c r="U5851" s="217">
        <v>13.286739901271799</v>
      </c>
      <c r="V5851" s="217">
        <v>0.39771688121304699</v>
      </c>
      <c r="W5851" s="217">
        <v>14.0013503898537</v>
      </c>
      <c r="X5851" s="217">
        <v>13.564532979772</v>
      </c>
      <c r="Y5851" s="217">
        <v>0.43681741008171698</v>
      </c>
    </row>
    <row r="5852" spans="2:25">
      <c r="B5852" s="217" t="s">
        <v>6021</v>
      </c>
      <c r="C5852" s="217" t="s">
        <v>5935</v>
      </c>
      <c r="D5852" s="217" t="s">
        <v>8</v>
      </c>
      <c r="E5852" s="217" t="s">
        <v>103</v>
      </c>
      <c r="F5852" s="217" t="s">
        <v>5</v>
      </c>
      <c r="G5852" s="217" t="s">
        <v>10</v>
      </c>
      <c r="H5852" s="217" t="s">
        <v>174</v>
      </c>
      <c r="I5852" s="217">
        <v>32</v>
      </c>
      <c r="J5852" s="217">
        <v>31</v>
      </c>
      <c r="K5852" s="217">
        <v>1</v>
      </c>
      <c r="L5852" s="217">
        <v>103</v>
      </c>
      <c r="M5852" s="217">
        <v>2040.26846227432</v>
      </c>
      <c r="N5852" s="217">
        <v>15.684210480972199</v>
      </c>
      <c r="O5852" s="217">
        <v>15.194078903441801</v>
      </c>
      <c r="P5852" s="217">
        <v>0.490131577530381</v>
      </c>
      <c r="Q5852" s="217">
        <v>14.7608024259229</v>
      </c>
      <c r="R5852" s="217">
        <v>14.365405695681901</v>
      </c>
      <c r="S5852" s="217">
        <v>0.39539673024097899</v>
      </c>
      <c r="T5852" s="217">
        <v>14.124620767129199</v>
      </c>
      <c r="U5852" s="217">
        <v>13.7905477121672</v>
      </c>
      <c r="V5852" s="217">
        <v>0.33407305496200801</v>
      </c>
      <c r="W5852" s="217">
        <v>14.528184394838</v>
      </c>
      <c r="X5852" s="217">
        <v>14.161267792752801</v>
      </c>
      <c r="Y5852" s="217">
        <v>0.36691660208514298</v>
      </c>
    </row>
    <row r="5853" spans="2:25">
      <c r="B5853" s="217" t="s">
        <v>6022</v>
      </c>
      <c r="C5853" s="217" t="s">
        <v>5935</v>
      </c>
      <c r="D5853" s="217" t="s">
        <v>8</v>
      </c>
      <c r="E5853" s="217" t="s">
        <v>103</v>
      </c>
      <c r="F5853" s="217" t="s">
        <v>5</v>
      </c>
      <c r="G5853" s="217" t="s">
        <v>10</v>
      </c>
      <c r="H5853" s="217" t="s">
        <v>176</v>
      </c>
      <c r="I5853" s="217">
        <v>51</v>
      </c>
      <c r="J5853" s="217">
        <v>50</v>
      </c>
      <c r="K5853" s="217">
        <v>1</v>
      </c>
      <c r="L5853" s="217">
        <v>121</v>
      </c>
      <c r="M5853" s="217">
        <v>2171.84871193758</v>
      </c>
      <c r="N5853" s="217">
        <v>23.482298614852098</v>
      </c>
      <c r="O5853" s="217">
        <v>23.021861387109901</v>
      </c>
      <c r="P5853" s="217">
        <v>0.46043722774219698</v>
      </c>
      <c r="Q5853" s="217">
        <v>23.321399630162801</v>
      </c>
      <c r="R5853" s="217">
        <v>22.729422063576202</v>
      </c>
      <c r="S5853" s="217">
        <v>0.59197756658665301</v>
      </c>
      <c r="T5853" s="217">
        <v>23.194298942456399</v>
      </c>
      <c r="U5853" s="217">
        <v>22.515644018993001</v>
      </c>
      <c r="V5853" s="217">
        <v>0.67865492346344902</v>
      </c>
      <c r="W5853" s="217">
        <v>23.316060298814101</v>
      </c>
      <c r="X5853" s="217">
        <v>22.6926185719744</v>
      </c>
      <c r="Y5853" s="217">
        <v>0.62344172683965504</v>
      </c>
    </row>
    <row r="5854" spans="2:25">
      <c r="B5854" s="217" t="s">
        <v>6023</v>
      </c>
      <c r="C5854" s="217" t="s">
        <v>5935</v>
      </c>
      <c r="D5854" s="217" t="s">
        <v>8</v>
      </c>
      <c r="E5854" s="217" t="s">
        <v>103</v>
      </c>
      <c r="F5854" s="217" t="s">
        <v>5</v>
      </c>
      <c r="G5854" s="217" t="s">
        <v>10</v>
      </c>
      <c r="H5854" s="217" t="s">
        <v>178</v>
      </c>
      <c r="I5854" s="217">
        <v>24</v>
      </c>
      <c r="J5854" s="217">
        <v>24</v>
      </c>
      <c r="K5854" s="217">
        <v>0</v>
      </c>
      <c r="L5854" s="217">
        <v>95</v>
      </c>
      <c r="M5854" s="217">
        <v>3569.4086339583901</v>
      </c>
      <c r="N5854" s="217">
        <v>6.7238028651778601</v>
      </c>
      <c r="O5854" s="217">
        <v>6.7238028651778601</v>
      </c>
      <c r="P5854" s="217">
        <v>0</v>
      </c>
      <c r="Q5854" s="217">
        <v>6.6081511800875097</v>
      </c>
      <c r="R5854" s="217">
        <v>6.6081511800875097</v>
      </c>
      <c r="S5854" s="217">
        <v>0</v>
      </c>
      <c r="T5854" s="217">
        <v>6.4911357823564497</v>
      </c>
      <c r="U5854" s="217">
        <v>6.4911357823564497</v>
      </c>
      <c r="V5854" s="217">
        <v>0</v>
      </c>
      <c r="W5854" s="217">
        <v>6.5823311558415698</v>
      </c>
      <c r="X5854" s="217">
        <v>6.5823311558415698</v>
      </c>
      <c r="Y5854" s="217">
        <v>0</v>
      </c>
    </row>
    <row r="5855" spans="2:25">
      <c r="B5855" s="217" t="s">
        <v>6024</v>
      </c>
      <c r="C5855" s="217" t="s">
        <v>5935</v>
      </c>
      <c r="D5855" s="217" t="s">
        <v>8</v>
      </c>
      <c r="E5855" s="217" t="s">
        <v>103</v>
      </c>
      <c r="F5855" s="217" t="s">
        <v>5</v>
      </c>
      <c r="G5855" s="217" t="s">
        <v>10</v>
      </c>
      <c r="H5855" s="217" t="s">
        <v>5</v>
      </c>
      <c r="I5855" s="217">
        <v>135</v>
      </c>
      <c r="J5855" s="217">
        <v>132</v>
      </c>
      <c r="K5855" s="217">
        <v>3</v>
      </c>
      <c r="L5855" s="217">
        <v>402</v>
      </c>
      <c r="M5855" s="217">
        <v>10820</v>
      </c>
      <c r="N5855" s="217">
        <v>12.4768946395564</v>
      </c>
      <c r="O5855" s="217">
        <v>12.1996303142329</v>
      </c>
      <c r="P5855" s="217">
        <v>0.277264325323475</v>
      </c>
      <c r="Q5855" s="217">
        <v>12.202370948527999</v>
      </c>
      <c r="R5855" s="217">
        <v>11.931328518993199</v>
      </c>
      <c r="S5855" s="217">
        <v>0.27104242953478902</v>
      </c>
      <c r="T5855" s="217">
        <v>11.915373974452899</v>
      </c>
      <c r="U5855" s="217">
        <v>11.65434332773</v>
      </c>
      <c r="V5855" s="217">
        <v>0.26103064672291498</v>
      </c>
      <c r="W5855" s="217">
        <v>12.1176792345463</v>
      </c>
      <c r="X5855" s="217">
        <v>11.8528637872336</v>
      </c>
      <c r="Y5855" s="217">
        <v>0.26481544731272</v>
      </c>
    </row>
    <row r="5856" spans="2:25">
      <c r="B5856" s="217" t="s">
        <v>6025</v>
      </c>
      <c r="C5856" s="217" t="s">
        <v>5935</v>
      </c>
      <c r="D5856" s="217" t="s">
        <v>8</v>
      </c>
      <c r="E5856" s="217" t="s">
        <v>103</v>
      </c>
      <c r="F5856" s="217" t="s">
        <v>12</v>
      </c>
      <c r="G5856" s="217" t="s">
        <v>49</v>
      </c>
      <c r="H5856" s="217" t="s">
        <v>170</v>
      </c>
      <c r="I5856" s="217">
        <v>30</v>
      </c>
      <c r="J5856" s="217">
        <v>29</v>
      </c>
      <c r="K5856" s="217">
        <v>1</v>
      </c>
      <c r="L5856" s="217">
        <v>112</v>
      </c>
      <c r="M5856" s="217">
        <v>6560.0693078456497</v>
      </c>
      <c r="N5856" s="217">
        <v>4.5731224156612003</v>
      </c>
      <c r="O5856" s="217">
        <v>4.4206850018058299</v>
      </c>
      <c r="P5856" s="217">
        <v>0.15243741385537299</v>
      </c>
      <c r="Q5856" s="217">
        <v>5.0000077240457497</v>
      </c>
      <c r="R5856" s="217">
        <v>4.8060443423965298</v>
      </c>
      <c r="S5856" s="217">
        <v>0.193963381649217</v>
      </c>
      <c r="T5856" s="217">
        <v>4.9254876718070104</v>
      </c>
      <c r="U5856" s="217">
        <v>4.7616068541309904</v>
      </c>
      <c r="V5856" s="217">
        <v>0.163880817676019</v>
      </c>
      <c r="W5856" s="217">
        <v>5.0052256113680098</v>
      </c>
      <c r="X5856" s="217">
        <v>4.8252332657552897</v>
      </c>
      <c r="Y5856" s="217">
        <v>0.17999234561272201</v>
      </c>
    </row>
    <row r="5857" spans="2:25">
      <c r="B5857" s="217" t="s">
        <v>6026</v>
      </c>
      <c r="C5857" s="217" t="s">
        <v>5935</v>
      </c>
      <c r="D5857" s="217" t="s">
        <v>8</v>
      </c>
      <c r="E5857" s="217" t="s">
        <v>103</v>
      </c>
      <c r="F5857" s="217" t="s">
        <v>12</v>
      </c>
      <c r="G5857" s="217" t="s">
        <v>49</v>
      </c>
      <c r="H5857" s="217" t="s">
        <v>172</v>
      </c>
      <c r="I5857" s="217">
        <v>65</v>
      </c>
      <c r="J5857" s="217">
        <v>64</v>
      </c>
      <c r="K5857" s="217">
        <v>1</v>
      </c>
      <c r="L5857" s="217">
        <v>189</v>
      </c>
      <c r="M5857" s="217">
        <v>6678.3171250966598</v>
      </c>
      <c r="N5857" s="217">
        <v>9.7329909290672099</v>
      </c>
      <c r="O5857" s="217">
        <v>9.58325260708156</v>
      </c>
      <c r="P5857" s="217">
        <v>0.14973832198564899</v>
      </c>
      <c r="Q5857" s="217">
        <v>10.2927607840332</v>
      </c>
      <c r="R5857" s="217">
        <v>10.1477978811731</v>
      </c>
      <c r="S5857" s="217">
        <v>0.144962902860164</v>
      </c>
      <c r="T5857" s="217">
        <v>10.2177740622756</v>
      </c>
      <c r="U5857" s="217">
        <v>10.0515856907925</v>
      </c>
      <c r="V5857" s="217">
        <v>0.16618837148316701</v>
      </c>
      <c r="W5857" s="217">
        <v>10.332237345742101</v>
      </c>
      <c r="X5857" s="217">
        <v>10.1795695292774</v>
      </c>
      <c r="Y5857" s="217">
        <v>0.15266781646463101</v>
      </c>
    </row>
    <row r="5858" spans="2:25">
      <c r="B5858" s="217" t="s">
        <v>6027</v>
      </c>
      <c r="C5858" s="217" t="s">
        <v>5935</v>
      </c>
      <c r="D5858" s="217" t="s">
        <v>8</v>
      </c>
      <c r="E5858" s="217" t="s">
        <v>103</v>
      </c>
      <c r="F5858" s="217" t="s">
        <v>12</v>
      </c>
      <c r="G5858" s="217" t="s">
        <v>49</v>
      </c>
      <c r="H5858" s="217" t="s">
        <v>174</v>
      </c>
      <c r="I5858" s="217">
        <v>74</v>
      </c>
      <c r="J5858" s="217">
        <v>72</v>
      </c>
      <c r="K5858" s="217">
        <v>2</v>
      </c>
      <c r="L5858" s="217">
        <v>127</v>
      </c>
      <c r="M5858" s="217">
        <v>7765.9340311056503</v>
      </c>
      <c r="N5858" s="217">
        <v>9.5287958542527704</v>
      </c>
      <c r="O5858" s="217">
        <v>9.2712608311648506</v>
      </c>
      <c r="P5858" s="217">
        <v>0.25753502308791298</v>
      </c>
      <c r="Q5858" s="217">
        <v>10.1373021936624</v>
      </c>
      <c r="R5858" s="217">
        <v>9.83693307155764</v>
      </c>
      <c r="S5858" s="217">
        <v>0.30036912210473299</v>
      </c>
      <c r="T5858" s="217">
        <v>10.310842535036</v>
      </c>
      <c r="U5858" s="217">
        <v>10.0039991780181</v>
      </c>
      <c r="V5858" s="217">
        <v>0.30684335701792198</v>
      </c>
      <c r="W5858" s="217">
        <v>10.2617818892332</v>
      </c>
      <c r="X5858" s="217">
        <v>9.9539995070220399</v>
      </c>
      <c r="Y5858" s="217">
        <v>0.30778238221120902</v>
      </c>
    </row>
    <row r="5859" spans="2:25">
      <c r="B5859" s="217" t="s">
        <v>6028</v>
      </c>
      <c r="C5859" s="217" t="s">
        <v>5935</v>
      </c>
      <c r="D5859" s="217" t="s">
        <v>8</v>
      </c>
      <c r="E5859" s="217" t="s">
        <v>103</v>
      </c>
      <c r="F5859" s="217" t="s">
        <v>12</v>
      </c>
      <c r="G5859" s="217" t="s">
        <v>49</v>
      </c>
      <c r="H5859" s="217" t="s">
        <v>176</v>
      </c>
      <c r="I5859" s="217">
        <v>61</v>
      </c>
      <c r="J5859" s="217">
        <v>61</v>
      </c>
      <c r="K5859" s="217">
        <v>0</v>
      </c>
      <c r="L5859" s="217">
        <v>113</v>
      </c>
      <c r="M5859" s="217">
        <v>5747.4363028119997</v>
      </c>
      <c r="N5859" s="217">
        <v>10.6134277591132</v>
      </c>
      <c r="O5859" s="217">
        <v>10.6134277591132</v>
      </c>
      <c r="P5859" s="217">
        <v>0</v>
      </c>
      <c r="Q5859" s="217">
        <v>10.381089306823499</v>
      </c>
      <c r="R5859" s="217">
        <v>10.381089306823499</v>
      </c>
      <c r="S5859" s="217">
        <v>0</v>
      </c>
      <c r="T5859" s="217">
        <v>10.117304945114499</v>
      </c>
      <c r="U5859" s="217">
        <v>10.117304945114499</v>
      </c>
      <c r="V5859" s="217">
        <v>0</v>
      </c>
      <c r="W5859" s="217">
        <v>10.331172444299099</v>
      </c>
      <c r="X5859" s="217">
        <v>10.331172444299099</v>
      </c>
      <c r="Y5859" s="217">
        <v>0</v>
      </c>
    </row>
    <row r="5860" spans="2:25">
      <c r="B5860" s="217" t="s">
        <v>6029</v>
      </c>
      <c r="C5860" s="217" t="s">
        <v>5935</v>
      </c>
      <c r="D5860" s="217" t="s">
        <v>8</v>
      </c>
      <c r="E5860" s="217" t="s">
        <v>103</v>
      </c>
      <c r="F5860" s="217" t="s">
        <v>12</v>
      </c>
      <c r="G5860" s="217" t="s">
        <v>49</v>
      </c>
      <c r="H5860" s="217" t="s">
        <v>178</v>
      </c>
      <c r="I5860" s="217">
        <v>27</v>
      </c>
      <c r="J5860" s="217">
        <v>26</v>
      </c>
      <c r="K5860" s="217">
        <v>1</v>
      </c>
      <c r="L5860" s="217">
        <v>50</v>
      </c>
      <c r="M5860" s="217">
        <v>3798.24323314003</v>
      </c>
      <c r="N5860" s="217">
        <v>7.1085494905703897</v>
      </c>
      <c r="O5860" s="217">
        <v>6.8452698798085203</v>
      </c>
      <c r="P5860" s="217">
        <v>0.26327961076186601</v>
      </c>
      <c r="Q5860" s="217">
        <v>8.2119846772461802</v>
      </c>
      <c r="R5860" s="217">
        <v>8.0210758370402608</v>
      </c>
      <c r="S5860" s="217">
        <v>0.190908840205923</v>
      </c>
      <c r="T5860" s="217">
        <v>8.6731321317012</v>
      </c>
      <c r="U5860" s="217">
        <v>8.5118321143035498</v>
      </c>
      <c r="V5860" s="217">
        <v>0.16130001739765701</v>
      </c>
      <c r="W5860" s="217">
        <v>8.3932601790466794</v>
      </c>
      <c r="X5860" s="217">
        <v>8.2161023585617201</v>
      </c>
      <c r="Y5860" s="217">
        <v>0.17715782048496301</v>
      </c>
    </row>
    <row r="5861" spans="2:25">
      <c r="B5861" s="217" t="s">
        <v>6030</v>
      </c>
      <c r="C5861" s="217" t="s">
        <v>5935</v>
      </c>
      <c r="D5861" s="217" t="s">
        <v>8</v>
      </c>
      <c r="E5861" s="217" t="s">
        <v>103</v>
      </c>
      <c r="F5861" s="217" t="s">
        <v>12</v>
      </c>
      <c r="G5861" s="217" t="s">
        <v>49</v>
      </c>
      <c r="H5861" s="217" t="s">
        <v>5</v>
      </c>
      <c r="I5861" s="217">
        <v>257</v>
      </c>
      <c r="J5861" s="217">
        <v>252</v>
      </c>
      <c r="K5861" s="217">
        <v>5</v>
      </c>
      <c r="L5861" s="217">
        <v>591</v>
      </c>
      <c r="M5861" s="217">
        <v>30550</v>
      </c>
      <c r="N5861" s="217">
        <v>8.4124386252045795</v>
      </c>
      <c r="O5861" s="217">
        <v>8.2487725040916509</v>
      </c>
      <c r="P5861" s="217">
        <v>0.16366612111293</v>
      </c>
      <c r="Q5861" s="217">
        <v>8.7052188962941806</v>
      </c>
      <c r="R5861" s="217">
        <v>8.5398623168072199</v>
      </c>
      <c r="S5861" s="217">
        <v>0.16535657948695501</v>
      </c>
      <c r="T5861" s="217">
        <v>8.6805454478344206</v>
      </c>
      <c r="U5861" s="217">
        <v>8.5172254756449703</v>
      </c>
      <c r="V5861" s="217">
        <v>0.16331997218944999</v>
      </c>
      <c r="W5861" s="217">
        <v>8.7415791694384897</v>
      </c>
      <c r="X5861" s="217">
        <v>8.5765912282390708</v>
      </c>
      <c r="Y5861" s="217">
        <v>0.16498794119942201</v>
      </c>
    </row>
    <row r="5862" spans="2:25">
      <c r="B5862" s="217" t="s">
        <v>6031</v>
      </c>
      <c r="C5862" s="217" t="s">
        <v>5935</v>
      </c>
      <c r="D5862" s="217" t="s">
        <v>8</v>
      </c>
      <c r="E5862" s="217" t="s">
        <v>103</v>
      </c>
      <c r="F5862" s="217" t="s">
        <v>9</v>
      </c>
      <c r="G5862" s="217" t="s">
        <v>49</v>
      </c>
      <c r="H5862" s="217" t="s">
        <v>170</v>
      </c>
      <c r="I5862" s="217">
        <v>10</v>
      </c>
      <c r="J5862" s="217">
        <v>10</v>
      </c>
      <c r="K5862" s="217">
        <v>0</v>
      </c>
      <c r="L5862" s="217">
        <v>148</v>
      </c>
      <c r="M5862" s="217">
        <v>6639.80175344291</v>
      </c>
      <c r="N5862" s="217">
        <v>1.5060690621997499</v>
      </c>
      <c r="O5862" s="217">
        <v>1.5060690621997499</v>
      </c>
      <c r="P5862" s="217">
        <v>0</v>
      </c>
      <c r="Q5862" s="217">
        <v>1.7522255352335601</v>
      </c>
      <c r="R5862" s="217">
        <v>1.7522255352335601</v>
      </c>
      <c r="S5862" s="217">
        <v>0</v>
      </c>
      <c r="T5862" s="217">
        <v>1.6292224057751901</v>
      </c>
      <c r="U5862" s="217">
        <v>1.6292224057751901</v>
      </c>
      <c r="V5862" s="217">
        <v>0</v>
      </c>
      <c r="W5862" s="217">
        <v>1.69841599750247</v>
      </c>
      <c r="X5862" s="217">
        <v>1.69841599750247</v>
      </c>
      <c r="Y5862" s="217">
        <v>0</v>
      </c>
    </row>
    <row r="5863" spans="2:25">
      <c r="B5863" s="217" t="s">
        <v>6032</v>
      </c>
      <c r="C5863" s="217" t="s">
        <v>5935</v>
      </c>
      <c r="D5863" s="217" t="s">
        <v>8</v>
      </c>
      <c r="E5863" s="217" t="s">
        <v>103</v>
      </c>
      <c r="F5863" s="217" t="s">
        <v>9</v>
      </c>
      <c r="G5863" s="217" t="s">
        <v>49</v>
      </c>
      <c r="H5863" s="217" t="s">
        <v>172</v>
      </c>
      <c r="I5863" s="217">
        <v>22</v>
      </c>
      <c r="J5863" s="217">
        <v>21</v>
      </c>
      <c r="K5863" s="217">
        <v>1</v>
      </c>
      <c r="L5863" s="217">
        <v>231</v>
      </c>
      <c r="M5863" s="217">
        <v>6892.5220302848702</v>
      </c>
      <c r="N5863" s="217">
        <v>3.19186502463609</v>
      </c>
      <c r="O5863" s="217">
        <v>3.0467802507889998</v>
      </c>
      <c r="P5863" s="217">
        <v>0.14508477384709501</v>
      </c>
      <c r="Q5863" s="217">
        <v>3.5675316186190398</v>
      </c>
      <c r="R5863" s="217">
        <v>3.39952111685548</v>
      </c>
      <c r="S5863" s="217">
        <v>0.168010501763564</v>
      </c>
      <c r="T5863" s="217">
        <v>3.5569267725682399</v>
      </c>
      <c r="U5863" s="217">
        <v>3.38529492834218</v>
      </c>
      <c r="V5863" s="217">
        <v>0.17163184422605901</v>
      </c>
      <c r="W5863" s="217">
        <v>3.6026278349460399</v>
      </c>
      <c r="X5863" s="217">
        <v>3.4304707500001999</v>
      </c>
      <c r="Y5863" s="217">
        <v>0.17215708494583501</v>
      </c>
    </row>
    <row r="5864" spans="2:25">
      <c r="B5864" s="217" t="s">
        <v>6033</v>
      </c>
      <c r="C5864" s="217" t="s">
        <v>5935</v>
      </c>
      <c r="D5864" s="217" t="s">
        <v>8</v>
      </c>
      <c r="E5864" s="217" t="s">
        <v>103</v>
      </c>
      <c r="F5864" s="217" t="s">
        <v>9</v>
      </c>
      <c r="G5864" s="217" t="s">
        <v>49</v>
      </c>
      <c r="H5864" s="217" t="s">
        <v>174</v>
      </c>
      <c r="I5864" s="217">
        <v>20</v>
      </c>
      <c r="J5864" s="217">
        <v>20</v>
      </c>
      <c r="K5864" s="217">
        <v>0</v>
      </c>
      <c r="L5864" s="217">
        <v>223</v>
      </c>
      <c r="M5864" s="217">
        <v>7916.7049660145303</v>
      </c>
      <c r="N5864" s="217">
        <v>2.5263035676910599</v>
      </c>
      <c r="O5864" s="217">
        <v>2.5263035676910599</v>
      </c>
      <c r="P5864" s="217">
        <v>0</v>
      </c>
      <c r="Q5864" s="217">
        <v>2.5363796180506801</v>
      </c>
      <c r="R5864" s="217">
        <v>2.5363796180506801</v>
      </c>
      <c r="S5864" s="217">
        <v>0</v>
      </c>
      <c r="T5864" s="217">
        <v>2.46877493509685</v>
      </c>
      <c r="U5864" s="217">
        <v>2.46877493509685</v>
      </c>
      <c r="V5864" s="217">
        <v>0</v>
      </c>
      <c r="W5864" s="217">
        <v>2.5161612440391901</v>
      </c>
      <c r="X5864" s="217">
        <v>2.5161612440391901</v>
      </c>
      <c r="Y5864" s="217">
        <v>0</v>
      </c>
    </row>
    <row r="5865" spans="2:25">
      <c r="B5865" s="217" t="s">
        <v>6034</v>
      </c>
      <c r="C5865" s="217" t="s">
        <v>5935</v>
      </c>
      <c r="D5865" s="217" t="s">
        <v>8</v>
      </c>
      <c r="E5865" s="217" t="s">
        <v>103</v>
      </c>
      <c r="F5865" s="217" t="s">
        <v>9</v>
      </c>
      <c r="G5865" s="217" t="s">
        <v>49</v>
      </c>
      <c r="H5865" s="217" t="s">
        <v>176</v>
      </c>
      <c r="I5865" s="217">
        <v>38</v>
      </c>
      <c r="J5865" s="217">
        <v>38</v>
      </c>
      <c r="K5865" s="217">
        <v>0</v>
      </c>
      <c r="L5865" s="217">
        <v>147</v>
      </c>
      <c r="M5865" s="217">
        <v>6044.7481916686502</v>
      </c>
      <c r="N5865" s="217">
        <v>6.2864487973832501</v>
      </c>
      <c r="O5865" s="217">
        <v>6.2864487973832501</v>
      </c>
      <c r="P5865" s="217">
        <v>0</v>
      </c>
      <c r="Q5865" s="217">
        <v>6.4632700578742099</v>
      </c>
      <c r="R5865" s="217">
        <v>6.4632700578742099</v>
      </c>
      <c r="S5865" s="217">
        <v>0</v>
      </c>
      <c r="T5865" s="217">
        <v>6.3200098919587404</v>
      </c>
      <c r="U5865" s="217">
        <v>6.3200098919587404</v>
      </c>
      <c r="V5865" s="217">
        <v>0</v>
      </c>
      <c r="W5865" s="217">
        <v>6.4680873862726704</v>
      </c>
      <c r="X5865" s="217">
        <v>6.4680873862726704</v>
      </c>
      <c r="Y5865" s="217">
        <v>0</v>
      </c>
    </row>
    <row r="5866" spans="2:25">
      <c r="B5866" s="217" t="s">
        <v>6035</v>
      </c>
      <c r="C5866" s="217" t="s">
        <v>5935</v>
      </c>
      <c r="D5866" s="217" t="s">
        <v>8</v>
      </c>
      <c r="E5866" s="217" t="s">
        <v>103</v>
      </c>
      <c r="F5866" s="217" t="s">
        <v>9</v>
      </c>
      <c r="G5866" s="217" t="s">
        <v>49</v>
      </c>
      <c r="H5866" s="217" t="s">
        <v>178</v>
      </c>
      <c r="I5866" s="217">
        <v>10</v>
      </c>
      <c r="J5866" s="217">
        <v>9</v>
      </c>
      <c r="K5866" s="217">
        <v>1</v>
      </c>
      <c r="L5866" s="217">
        <v>97</v>
      </c>
      <c r="M5866" s="217">
        <v>4196.2230585890402</v>
      </c>
      <c r="N5866" s="217">
        <v>2.38309543138597</v>
      </c>
      <c r="O5866" s="217">
        <v>2.14478588824737</v>
      </c>
      <c r="P5866" s="217">
        <v>0.23830954313859701</v>
      </c>
      <c r="Q5866" s="217">
        <v>1.8959051405003999</v>
      </c>
      <c r="R5866" s="217">
        <v>1.72623627432942</v>
      </c>
      <c r="S5866" s="217">
        <v>0.16966886617098501</v>
      </c>
      <c r="T5866" s="217">
        <v>1.6969962435102399</v>
      </c>
      <c r="U5866" s="217">
        <v>1.55364200681957</v>
      </c>
      <c r="V5866" s="217">
        <v>0.14335423669066699</v>
      </c>
      <c r="W5866" s="217">
        <v>1.8114279643546001</v>
      </c>
      <c r="X5866" s="217">
        <v>1.6539802186002199</v>
      </c>
      <c r="Y5866" s="217">
        <v>0.157447745754385</v>
      </c>
    </row>
    <row r="5867" spans="2:25">
      <c r="B5867" s="217" t="s">
        <v>6036</v>
      </c>
      <c r="C5867" s="217" t="s">
        <v>5935</v>
      </c>
      <c r="D5867" s="217" t="s">
        <v>8</v>
      </c>
      <c r="E5867" s="217" t="s">
        <v>103</v>
      </c>
      <c r="F5867" s="217" t="s">
        <v>9</v>
      </c>
      <c r="G5867" s="217" t="s">
        <v>49</v>
      </c>
      <c r="H5867" s="217" t="s">
        <v>5</v>
      </c>
      <c r="I5867" s="217">
        <v>100</v>
      </c>
      <c r="J5867" s="217">
        <v>98</v>
      </c>
      <c r="K5867" s="217">
        <v>2</v>
      </c>
      <c r="L5867" s="217">
        <v>846</v>
      </c>
      <c r="M5867" s="217">
        <v>31690</v>
      </c>
      <c r="N5867" s="217">
        <v>3.1555695803092498</v>
      </c>
      <c r="O5867" s="217">
        <v>3.09245818870306</v>
      </c>
      <c r="P5867" s="217">
        <v>6.3111391606184897E-2</v>
      </c>
      <c r="Q5867" s="217">
        <v>3.2460380541956</v>
      </c>
      <c r="R5867" s="217">
        <v>3.1821481928891502</v>
      </c>
      <c r="S5867" s="217">
        <v>6.3889861306456602E-2</v>
      </c>
      <c r="T5867" s="217">
        <v>3.1403192079842999</v>
      </c>
      <c r="U5867" s="217">
        <v>3.0800419712823599</v>
      </c>
      <c r="V5867" s="217">
        <v>6.0277236701934703E-2</v>
      </c>
      <c r="W5867" s="217">
        <v>3.2223331695107502</v>
      </c>
      <c r="X5867" s="217">
        <v>3.1595982012251098</v>
      </c>
      <c r="Y5867" s="217">
        <v>6.2734968285640805E-2</v>
      </c>
    </row>
    <row r="5868" spans="2:25">
      <c r="B5868" s="217" t="s">
        <v>6037</v>
      </c>
      <c r="C5868" s="217" t="s">
        <v>5935</v>
      </c>
      <c r="D5868" s="217" t="s">
        <v>8</v>
      </c>
      <c r="E5868" s="217" t="s">
        <v>103</v>
      </c>
      <c r="F5868" s="217" t="s">
        <v>5</v>
      </c>
      <c r="G5868" s="217" t="s">
        <v>49</v>
      </c>
      <c r="H5868" s="217" t="s">
        <v>170</v>
      </c>
      <c r="I5868" s="217">
        <v>40</v>
      </c>
      <c r="J5868" s="217">
        <v>39</v>
      </c>
      <c r="K5868" s="217">
        <v>1</v>
      </c>
      <c r="L5868" s="217">
        <v>260</v>
      </c>
      <c r="M5868" s="217">
        <v>13199.871061288601</v>
      </c>
      <c r="N5868" s="217">
        <v>3.0303326308473202</v>
      </c>
      <c r="O5868" s="217">
        <v>2.9545743150761399</v>
      </c>
      <c r="P5868" s="217">
        <v>7.5758315771182999E-2</v>
      </c>
      <c r="Q5868" s="217">
        <v>3.31539506852969</v>
      </c>
      <c r="R5868" s="217">
        <v>3.2136378526736999</v>
      </c>
      <c r="S5868" s="217">
        <v>0.101757215855991</v>
      </c>
      <c r="T5868" s="217">
        <v>3.2139501255594598</v>
      </c>
      <c r="U5868" s="217">
        <v>3.1279748471480202</v>
      </c>
      <c r="V5868" s="217">
        <v>8.5975278411435499E-2</v>
      </c>
      <c r="W5868" s="217">
        <v>3.28888778433745</v>
      </c>
      <c r="X5868" s="217">
        <v>3.1944600639646201</v>
      </c>
      <c r="Y5868" s="217">
        <v>9.4427720372825402E-2</v>
      </c>
    </row>
    <row r="5869" spans="2:25">
      <c r="B5869" s="217" t="s">
        <v>6038</v>
      </c>
      <c r="C5869" s="217" t="s">
        <v>5935</v>
      </c>
      <c r="D5869" s="217" t="s">
        <v>8</v>
      </c>
      <c r="E5869" s="217" t="s">
        <v>103</v>
      </c>
      <c r="F5869" s="217" t="s">
        <v>5</v>
      </c>
      <c r="G5869" s="217" t="s">
        <v>49</v>
      </c>
      <c r="H5869" s="217" t="s">
        <v>172</v>
      </c>
      <c r="I5869" s="217">
        <v>90</v>
      </c>
      <c r="J5869" s="217">
        <v>88</v>
      </c>
      <c r="K5869" s="217">
        <v>2</v>
      </c>
      <c r="L5869" s="217">
        <v>420</v>
      </c>
      <c r="M5869" s="217">
        <v>13570.8391553815</v>
      </c>
      <c r="N5869" s="217">
        <v>6.6318669737022402</v>
      </c>
      <c r="O5869" s="217">
        <v>6.4844921520644201</v>
      </c>
      <c r="P5869" s="217">
        <v>0.147374821637828</v>
      </c>
      <c r="Q5869" s="217">
        <v>7.1547820726655704</v>
      </c>
      <c r="R5869" s="217">
        <v>7.0020813730272096</v>
      </c>
      <c r="S5869" s="217">
        <v>0.152700699638361</v>
      </c>
      <c r="T5869" s="217">
        <v>7.1060402393287196</v>
      </c>
      <c r="U5869" s="217">
        <v>6.9416112256774296</v>
      </c>
      <c r="V5869" s="217">
        <v>0.16442901365128801</v>
      </c>
      <c r="W5869" s="217">
        <v>7.1932992946250502</v>
      </c>
      <c r="X5869" s="217">
        <v>7.0349061672090096</v>
      </c>
      <c r="Y5869" s="217">
        <v>0.158393127416041</v>
      </c>
    </row>
    <row r="5870" spans="2:25">
      <c r="B5870" s="217" t="s">
        <v>6039</v>
      </c>
      <c r="C5870" s="217" t="s">
        <v>5935</v>
      </c>
      <c r="D5870" s="217" t="s">
        <v>8</v>
      </c>
      <c r="E5870" s="217" t="s">
        <v>103</v>
      </c>
      <c r="F5870" s="217" t="s">
        <v>5</v>
      </c>
      <c r="G5870" s="217" t="s">
        <v>49</v>
      </c>
      <c r="H5870" s="217" t="s">
        <v>174</v>
      </c>
      <c r="I5870" s="217">
        <v>107</v>
      </c>
      <c r="J5870" s="217">
        <v>105</v>
      </c>
      <c r="K5870" s="217">
        <v>2</v>
      </c>
      <c r="L5870" s="217">
        <v>353</v>
      </c>
      <c r="M5870" s="217">
        <v>15682.638997120201</v>
      </c>
      <c r="N5870" s="217">
        <v>6.8228312862170997</v>
      </c>
      <c r="O5870" s="217">
        <v>6.6953017294653803</v>
      </c>
      <c r="P5870" s="217">
        <v>0.12752955675172201</v>
      </c>
      <c r="Q5870" s="217">
        <v>7.1755992661734496</v>
      </c>
      <c r="R5870" s="217">
        <v>7.02773782243949</v>
      </c>
      <c r="S5870" s="217">
        <v>0.14786144373396001</v>
      </c>
      <c r="T5870" s="217">
        <v>7.3326495078427198</v>
      </c>
      <c r="U5870" s="217">
        <v>7.1816010197327298</v>
      </c>
      <c r="V5870" s="217">
        <v>0.15104848810999</v>
      </c>
      <c r="W5870" s="217">
        <v>7.2671968509782703</v>
      </c>
      <c r="X5870" s="217">
        <v>7.1156861128879596</v>
      </c>
      <c r="Y5870" s="217">
        <v>0.15151073809031099</v>
      </c>
    </row>
    <row r="5871" spans="2:25">
      <c r="B5871" s="217" t="s">
        <v>6040</v>
      </c>
      <c r="C5871" s="217" t="s">
        <v>5935</v>
      </c>
      <c r="D5871" s="217" t="s">
        <v>8</v>
      </c>
      <c r="E5871" s="217" t="s">
        <v>103</v>
      </c>
      <c r="F5871" s="217" t="s">
        <v>5</v>
      </c>
      <c r="G5871" s="217" t="s">
        <v>49</v>
      </c>
      <c r="H5871" s="217" t="s">
        <v>176</v>
      </c>
      <c r="I5871" s="217">
        <v>103</v>
      </c>
      <c r="J5871" s="217">
        <v>103</v>
      </c>
      <c r="K5871" s="217">
        <v>0</v>
      </c>
      <c r="L5871" s="217">
        <v>260</v>
      </c>
      <c r="M5871" s="217">
        <v>11792.1844944807</v>
      </c>
      <c r="N5871" s="217">
        <v>8.7345987546420503</v>
      </c>
      <c r="O5871" s="217">
        <v>8.7345987546420503</v>
      </c>
      <c r="P5871" s="217">
        <v>0</v>
      </c>
      <c r="Q5871" s="217">
        <v>8.6963244970975797</v>
      </c>
      <c r="R5871" s="217">
        <v>8.6963244970975797</v>
      </c>
      <c r="S5871" s="217">
        <v>0</v>
      </c>
      <c r="T5871" s="217">
        <v>8.4828426162914496</v>
      </c>
      <c r="U5871" s="217">
        <v>8.4828426162914496</v>
      </c>
      <c r="V5871" s="217">
        <v>0</v>
      </c>
      <c r="W5871" s="217">
        <v>8.6722375264960192</v>
      </c>
      <c r="X5871" s="217">
        <v>8.6722375264960192</v>
      </c>
      <c r="Y5871" s="217">
        <v>0</v>
      </c>
    </row>
    <row r="5872" spans="2:25">
      <c r="B5872" s="217" t="s">
        <v>6041</v>
      </c>
      <c r="C5872" s="217" t="s">
        <v>5935</v>
      </c>
      <c r="D5872" s="217" t="s">
        <v>8</v>
      </c>
      <c r="E5872" s="217" t="s">
        <v>103</v>
      </c>
      <c r="F5872" s="217" t="s">
        <v>5</v>
      </c>
      <c r="G5872" s="217" t="s">
        <v>49</v>
      </c>
      <c r="H5872" s="217" t="s">
        <v>178</v>
      </c>
      <c r="I5872" s="217">
        <v>41</v>
      </c>
      <c r="J5872" s="217">
        <v>39</v>
      </c>
      <c r="K5872" s="217">
        <v>2</v>
      </c>
      <c r="L5872" s="217">
        <v>147</v>
      </c>
      <c r="M5872" s="217">
        <v>7994.4662917290698</v>
      </c>
      <c r="N5872" s="217">
        <v>5.1285474857049396</v>
      </c>
      <c r="O5872" s="217">
        <v>4.8783744376217699</v>
      </c>
      <c r="P5872" s="217">
        <v>0.25017304808316798</v>
      </c>
      <c r="Q5872" s="217">
        <v>5.2384229461047704</v>
      </c>
      <c r="R5872" s="217">
        <v>5.0587596674998601</v>
      </c>
      <c r="S5872" s="217">
        <v>0.17966327860490899</v>
      </c>
      <c r="T5872" s="217">
        <v>5.2920060604518104</v>
      </c>
      <c r="U5872" s="217">
        <v>5.1402074851033204</v>
      </c>
      <c r="V5872" s="217">
        <v>0.151798575348491</v>
      </c>
      <c r="W5872" s="217">
        <v>5.2527943398379398</v>
      </c>
      <c r="X5872" s="217">
        <v>5.0860720716365497</v>
      </c>
      <c r="Y5872" s="217">
        <v>0.16672226820139099</v>
      </c>
    </row>
    <row r="5873" spans="2:25">
      <c r="B5873" s="217" t="s">
        <v>6042</v>
      </c>
      <c r="C5873" s="217" t="s">
        <v>5935</v>
      </c>
      <c r="D5873" s="217" t="s">
        <v>8</v>
      </c>
      <c r="E5873" s="217" t="s">
        <v>103</v>
      </c>
      <c r="F5873" s="217" t="s">
        <v>5</v>
      </c>
      <c r="G5873" s="217" t="s">
        <v>49</v>
      </c>
      <c r="H5873" s="217" t="s">
        <v>5</v>
      </c>
      <c r="I5873" s="217">
        <v>381</v>
      </c>
      <c r="J5873" s="217">
        <v>374</v>
      </c>
      <c r="K5873" s="217">
        <v>7</v>
      </c>
      <c r="L5873" s="217">
        <v>1440</v>
      </c>
      <c r="M5873" s="217">
        <v>62240</v>
      </c>
      <c r="N5873" s="217">
        <v>6.1214652956298199</v>
      </c>
      <c r="O5873" s="217">
        <v>6.0089974293059099</v>
      </c>
      <c r="P5873" s="217">
        <v>0.112467866323907</v>
      </c>
      <c r="Q5873" s="217">
        <v>6.3116398733536796</v>
      </c>
      <c r="R5873" s="217">
        <v>6.1981274259676304</v>
      </c>
      <c r="S5873" s="217">
        <v>0.113512447386045</v>
      </c>
      <c r="T5873" s="217">
        <v>6.2577644298882902</v>
      </c>
      <c r="U5873" s="217">
        <v>6.1471967719557803</v>
      </c>
      <c r="V5873" s="217">
        <v>0.11056765793250301</v>
      </c>
      <c r="W5873" s="217">
        <v>6.3223397921437297</v>
      </c>
      <c r="X5873" s="217">
        <v>6.20964037153718</v>
      </c>
      <c r="Y5873" s="217">
        <v>0.112699420606553</v>
      </c>
    </row>
    <row r="5874" spans="2:25">
      <c r="B5874" s="217" t="s">
        <v>6043</v>
      </c>
      <c r="C5874" s="217" t="s">
        <v>5935</v>
      </c>
      <c r="D5874" s="217" t="s">
        <v>8</v>
      </c>
      <c r="E5874" s="217" t="s">
        <v>103</v>
      </c>
      <c r="F5874" s="217" t="s">
        <v>12</v>
      </c>
      <c r="G5874" s="217" t="s">
        <v>13</v>
      </c>
      <c r="H5874" s="217" t="s">
        <v>170</v>
      </c>
      <c r="I5874" s="217">
        <v>0</v>
      </c>
      <c r="J5874" s="217">
        <v>0</v>
      </c>
      <c r="K5874" s="217">
        <v>0</v>
      </c>
      <c r="L5874" s="217">
        <v>5</v>
      </c>
      <c r="M5874" s="217">
        <v>301.13941058351099</v>
      </c>
      <c r="N5874" s="217">
        <v>0</v>
      </c>
      <c r="O5874" s="217">
        <v>0</v>
      </c>
      <c r="P5874" s="217">
        <v>0</v>
      </c>
      <c r="Q5874" s="217">
        <v>0</v>
      </c>
      <c r="R5874" s="217">
        <v>0</v>
      </c>
      <c r="S5874" s="217">
        <v>0</v>
      </c>
      <c r="T5874" s="217">
        <v>0</v>
      </c>
      <c r="U5874" s="217">
        <v>0</v>
      </c>
      <c r="V5874" s="217">
        <v>0</v>
      </c>
      <c r="W5874" s="217">
        <v>0</v>
      </c>
      <c r="X5874" s="217">
        <v>0</v>
      </c>
      <c r="Y5874" s="217">
        <v>0</v>
      </c>
    </row>
    <row r="5875" spans="2:25">
      <c r="B5875" s="217" t="s">
        <v>6044</v>
      </c>
      <c r="C5875" s="217" t="s">
        <v>5935</v>
      </c>
      <c r="D5875" s="217" t="s">
        <v>8</v>
      </c>
      <c r="E5875" s="217" t="s">
        <v>103</v>
      </c>
      <c r="F5875" s="217" t="s">
        <v>12</v>
      </c>
      <c r="G5875" s="217" t="s">
        <v>13</v>
      </c>
      <c r="H5875" s="217" t="s">
        <v>172</v>
      </c>
      <c r="I5875" s="217">
        <v>6</v>
      </c>
      <c r="J5875" s="217">
        <v>5</v>
      </c>
      <c r="K5875" s="217">
        <v>1</v>
      </c>
      <c r="L5875" s="217">
        <v>24</v>
      </c>
      <c r="M5875" s="217">
        <v>592.27882116702096</v>
      </c>
      <c r="N5875" s="217">
        <v>10.130363919104299</v>
      </c>
      <c r="O5875" s="217">
        <v>8.4419699325868898</v>
      </c>
      <c r="P5875" s="217">
        <v>1.68839398651738</v>
      </c>
      <c r="Q5875" s="217">
        <v>10.0099655626444</v>
      </c>
      <c r="R5875" s="217">
        <v>8.3633994484982708</v>
      </c>
      <c r="S5875" s="217">
        <v>1.6465661141460799</v>
      </c>
      <c r="T5875" s="217">
        <v>9.2744721912090906</v>
      </c>
      <c r="U5875" s="217">
        <v>7.8832786635983396</v>
      </c>
      <c r="V5875" s="217">
        <v>1.3911935276107501</v>
      </c>
      <c r="W5875" s="217">
        <v>9.6684443034931</v>
      </c>
      <c r="X5875" s="217">
        <v>8.1404791042290299</v>
      </c>
      <c r="Y5875" s="217">
        <v>1.5279651992640599</v>
      </c>
    </row>
    <row r="5876" spans="2:25">
      <c r="B5876" s="217" t="s">
        <v>6045</v>
      </c>
      <c r="C5876" s="217" t="s">
        <v>5935</v>
      </c>
      <c r="D5876" s="217" t="s">
        <v>8</v>
      </c>
      <c r="E5876" s="217" t="s">
        <v>103</v>
      </c>
      <c r="F5876" s="217" t="s">
        <v>12</v>
      </c>
      <c r="G5876" s="217" t="s">
        <v>13</v>
      </c>
      <c r="H5876" s="217" t="s">
        <v>174</v>
      </c>
      <c r="I5876" s="217">
        <v>4</v>
      </c>
      <c r="J5876" s="217">
        <v>4</v>
      </c>
      <c r="K5876" s="217">
        <v>0</v>
      </c>
      <c r="L5876" s="217">
        <v>20</v>
      </c>
      <c r="M5876" s="217">
        <v>1096.12390739428</v>
      </c>
      <c r="N5876" s="217">
        <v>3.6492224765983301</v>
      </c>
      <c r="O5876" s="217">
        <v>3.6492224765983301</v>
      </c>
      <c r="P5876" s="217">
        <v>0</v>
      </c>
      <c r="Q5876" s="217">
        <v>3.58764155446275</v>
      </c>
      <c r="R5876" s="217">
        <v>3.58764155446275</v>
      </c>
      <c r="S5876" s="217">
        <v>0</v>
      </c>
      <c r="T5876" s="217">
        <v>3.5001021307647799</v>
      </c>
      <c r="U5876" s="217">
        <v>3.5001021307647799</v>
      </c>
      <c r="V5876" s="217">
        <v>0</v>
      </c>
      <c r="W5876" s="217">
        <v>3.5456752007185601</v>
      </c>
      <c r="X5876" s="217">
        <v>3.5456752007185601</v>
      </c>
      <c r="Y5876" s="217">
        <v>0</v>
      </c>
    </row>
    <row r="5877" spans="2:25">
      <c r="B5877" s="217" t="s">
        <v>6046</v>
      </c>
      <c r="C5877" s="217" t="s">
        <v>5935</v>
      </c>
      <c r="D5877" s="217" t="s">
        <v>8</v>
      </c>
      <c r="E5877" s="217" t="s">
        <v>103</v>
      </c>
      <c r="F5877" s="217" t="s">
        <v>12</v>
      </c>
      <c r="G5877" s="217" t="s">
        <v>13</v>
      </c>
      <c r="H5877" s="217" t="s">
        <v>176</v>
      </c>
      <c r="I5877" s="217">
        <v>10</v>
      </c>
      <c r="J5877" s="217">
        <v>10</v>
      </c>
      <c r="K5877" s="217">
        <v>0</v>
      </c>
      <c r="L5877" s="217">
        <v>40</v>
      </c>
      <c r="M5877" s="217">
        <v>1348.4471710370899</v>
      </c>
      <c r="N5877" s="217">
        <v>7.4159375426691803</v>
      </c>
      <c r="O5877" s="217">
        <v>7.4159375426691803</v>
      </c>
      <c r="P5877" s="217">
        <v>0</v>
      </c>
      <c r="Q5877" s="217">
        <v>7.3557508804151297</v>
      </c>
      <c r="R5877" s="217">
        <v>7.3557508804151297</v>
      </c>
      <c r="S5877" s="217">
        <v>0</v>
      </c>
      <c r="T5877" s="217">
        <v>7.25288755129157</v>
      </c>
      <c r="U5877" s="217">
        <v>7.25288755129157</v>
      </c>
      <c r="V5877" s="217">
        <v>0</v>
      </c>
      <c r="W5877" s="217">
        <v>7.3619791588433197</v>
      </c>
      <c r="X5877" s="217">
        <v>7.3619791588433197</v>
      </c>
      <c r="Y5877" s="217">
        <v>0</v>
      </c>
    </row>
    <row r="5878" spans="2:25">
      <c r="B5878" s="217" t="s">
        <v>6047</v>
      </c>
      <c r="C5878" s="217" t="s">
        <v>5935</v>
      </c>
      <c r="D5878" s="217" t="s">
        <v>8</v>
      </c>
      <c r="E5878" s="217" t="s">
        <v>103</v>
      </c>
      <c r="F5878" s="217" t="s">
        <v>12</v>
      </c>
      <c r="G5878" s="217" t="s">
        <v>13</v>
      </c>
      <c r="H5878" s="217" t="s">
        <v>178</v>
      </c>
      <c r="I5878" s="217">
        <v>15</v>
      </c>
      <c r="J5878" s="217">
        <v>15</v>
      </c>
      <c r="K5878" s="217">
        <v>0</v>
      </c>
      <c r="L5878" s="217">
        <v>55</v>
      </c>
      <c r="M5878" s="217">
        <v>3982.0106898181002</v>
      </c>
      <c r="N5878" s="217">
        <v>3.7669411682782901</v>
      </c>
      <c r="O5878" s="217">
        <v>3.7669411682782901</v>
      </c>
      <c r="P5878" s="217">
        <v>0</v>
      </c>
      <c r="Q5878" s="217">
        <v>3.7812662633709899</v>
      </c>
      <c r="R5878" s="217">
        <v>3.7812662633709899</v>
      </c>
      <c r="S5878" s="217">
        <v>0</v>
      </c>
      <c r="T5878" s="217">
        <v>3.8192112940045102</v>
      </c>
      <c r="U5878" s="217">
        <v>3.8192112940045102</v>
      </c>
      <c r="V5878" s="217">
        <v>0</v>
      </c>
      <c r="W5878" s="217">
        <v>3.8214702979729802</v>
      </c>
      <c r="X5878" s="217">
        <v>3.8214702979729802</v>
      </c>
      <c r="Y5878" s="217">
        <v>0</v>
      </c>
    </row>
    <row r="5879" spans="2:25">
      <c r="B5879" s="217" t="s">
        <v>6048</v>
      </c>
      <c r="C5879" s="217" t="s">
        <v>5935</v>
      </c>
      <c r="D5879" s="217" t="s">
        <v>8</v>
      </c>
      <c r="E5879" s="217" t="s">
        <v>103</v>
      </c>
      <c r="F5879" s="217" t="s">
        <v>12</v>
      </c>
      <c r="G5879" s="217" t="s">
        <v>13</v>
      </c>
      <c r="H5879" s="217" t="s">
        <v>5</v>
      </c>
      <c r="I5879" s="217">
        <v>35</v>
      </c>
      <c r="J5879" s="217">
        <v>34</v>
      </c>
      <c r="K5879" s="217">
        <v>1</v>
      </c>
      <c r="L5879" s="217">
        <v>144</v>
      </c>
      <c r="M5879" s="217">
        <v>7320</v>
      </c>
      <c r="N5879" s="217">
        <v>4.7814207650273204</v>
      </c>
      <c r="O5879" s="217">
        <v>4.6448087431694001</v>
      </c>
      <c r="P5879" s="217">
        <v>0.13661202185792401</v>
      </c>
      <c r="Q5879" s="217">
        <v>4.7840376013084001</v>
      </c>
      <c r="R5879" s="217">
        <v>4.6508594597230504</v>
      </c>
      <c r="S5879" s="217">
        <v>0.13317814158534499</v>
      </c>
      <c r="T5879" s="217">
        <v>4.7086696657664202</v>
      </c>
      <c r="U5879" s="217">
        <v>4.5961466598567302</v>
      </c>
      <c r="V5879" s="217">
        <v>0.112523005909693</v>
      </c>
      <c r="W5879" s="217">
        <v>4.7712272848256703</v>
      </c>
      <c r="X5879" s="217">
        <v>4.6476418642969604</v>
      </c>
      <c r="Y5879" s="217">
        <v>0.12358542052871101</v>
      </c>
    </row>
    <row r="5880" spans="2:25">
      <c r="B5880" s="217" t="s">
        <v>6049</v>
      </c>
      <c r="C5880" s="217" t="s">
        <v>5935</v>
      </c>
      <c r="D5880" s="217" t="s">
        <v>8</v>
      </c>
      <c r="E5880" s="217" t="s">
        <v>103</v>
      </c>
      <c r="F5880" s="217" t="s">
        <v>9</v>
      </c>
      <c r="G5880" s="217" t="s">
        <v>13</v>
      </c>
      <c r="H5880" s="217" t="s">
        <v>170</v>
      </c>
      <c r="I5880" s="217">
        <v>0</v>
      </c>
      <c r="J5880" s="217">
        <v>0</v>
      </c>
      <c r="K5880" s="217">
        <v>0</v>
      </c>
      <c r="L5880" s="217">
        <v>10</v>
      </c>
      <c r="M5880" s="217">
        <v>330.55543830099202</v>
      </c>
      <c r="N5880" s="217">
        <v>0</v>
      </c>
      <c r="O5880" s="217">
        <v>0</v>
      </c>
      <c r="P5880" s="217">
        <v>0</v>
      </c>
      <c r="Q5880" s="217">
        <v>0</v>
      </c>
      <c r="R5880" s="217">
        <v>0</v>
      </c>
      <c r="S5880" s="217">
        <v>0</v>
      </c>
      <c r="T5880" s="217">
        <v>0</v>
      </c>
      <c r="U5880" s="217">
        <v>0</v>
      </c>
      <c r="V5880" s="217">
        <v>0</v>
      </c>
      <c r="W5880" s="217">
        <v>0</v>
      </c>
      <c r="X5880" s="217">
        <v>0</v>
      </c>
      <c r="Y5880" s="217">
        <v>0</v>
      </c>
    </row>
    <row r="5881" spans="2:25">
      <c r="B5881" s="217" t="s">
        <v>6050</v>
      </c>
      <c r="C5881" s="217" t="s">
        <v>5935</v>
      </c>
      <c r="D5881" s="217" t="s">
        <v>8</v>
      </c>
      <c r="E5881" s="217" t="s">
        <v>103</v>
      </c>
      <c r="F5881" s="217" t="s">
        <v>9</v>
      </c>
      <c r="G5881" s="217" t="s">
        <v>13</v>
      </c>
      <c r="H5881" s="217" t="s">
        <v>172</v>
      </c>
      <c r="I5881" s="217">
        <v>1</v>
      </c>
      <c r="J5881" s="217">
        <v>1</v>
      </c>
      <c r="K5881" s="217">
        <v>0</v>
      </c>
      <c r="L5881" s="217">
        <v>39</v>
      </c>
      <c r="M5881" s="217">
        <v>630.43030651830099</v>
      </c>
      <c r="N5881" s="217">
        <v>1.5862181587093001</v>
      </c>
      <c r="O5881" s="217">
        <v>1.5862181587093001</v>
      </c>
      <c r="P5881" s="217">
        <v>0</v>
      </c>
      <c r="Q5881" s="217">
        <v>1.53398826817897</v>
      </c>
      <c r="R5881" s="217">
        <v>1.53398826817897</v>
      </c>
      <c r="S5881" s="217">
        <v>0</v>
      </c>
      <c r="T5881" s="217">
        <v>1.5670522540263701</v>
      </c>
      <c r="U5881" s="217">
        <v>1.5670522540263701</v>
      </c>
      <c r="V5881" s="217">
        <v>0</v>
      </c>
      <c r="W5881" s="217">
        <v>1.57184786557237</v>
      </c>
      <c r="X5881" s="217">
        <v>1.57184786557237</v>
      </c>
      <c r="Y5881" s="217">
        <v>0</v>
      </c>
    </row>
    <row r="5882" spans="2:25">
      <c r="B5882" s="217" t="s">
        <v>6051</v>
      </c>
      <c r="C5882" s="217" t="s">
        <v>5935</v>
      </c>
      <c r="D5882" s="217" t="s">
        <v>8</v>
      </c>
      <c r="E5882" s="217" t="s">
        <v>103</v>
      </c>
      <c r="F5882" s="217" t="s">
        <v>9</v>
      </c>
      <c r="G5882" s="217" t="s">
        <v>13</v>
      </c>
      <c r="H5882" s="217" t="s">
        <v>174</v>
      </c>
      <c r="I5882" s="217">
        <v>5</v>
      </c>
      <c r="J5882" s="217">
        <v>4</v>
      </c>
      <c r="K5882" s="217">
        <v>1</v>
      </c>
      <c r="L5882" s="217">
        <v>33</v>
      </c>
      <c r="M5882" s="217">
        <v>1152.38738242513</v>
      </c>
      <c r="N5882" s="217">
        <v>4.3388187655073001</v>
      </c>
      <c r="O5882" s="217">
        <v>3.4710550124058401</v>
      </c>
      <c r="P5882" s="217">
        <v>0.86776375310146103</v>
      </c>
      <c r="Q5882" s="217">
        <v>4.3318958698891104</v>
      </c>
      <c r="R5882" s="217">
        <v>3.4197947374583699</v>
      </c>
      <c r="S5882" s="217">
        <v>0.91210113243073998</v>
      </c>
      <c r="T5882" s="217">
        <v>4.25474927689406</v>
      </c>
      <c r="U5882" s="217">
        <v>3.3229884772027098</v>
      </c>
      <c r="V5882" s="217">
        <v>0.93176079969135694</v>
      </c>
      <c r="W5882" s="217">
        <v>4.3094095670115697</v>
      </c>
      <c r="X5882" s="217">
        <v>3.3747973226171899</v>
      </c>
      <c r="Y5882" s="217">
        <v>0.93461224439438195</v>
      </c>
    </row>
    <row r="5883" spans="2:25">
      <c r="B5883" s="217" t="s">
        <v>6052</v>
      </c>
      <c r="C5883" s="217" t="s">
        <v>5935</v>
      </c>
      <c r="D5883" s="217" t="s">
        <v>8</v>
      </c>
      <c r="E5883" s="217" t="s">
        <v>103</v>
      </c>
      <c r="F5883" s="217" t="s">
        <v>9</v>
      </c>
      <c r="G5883" s="217" t="s">
        <v>13</v>
      </c>
      <c r="H5883" s="217" t="s">
        <v>176</v>
      </c>
      <c r="I5883" s="217">
        <v>4</v>
      </c>
      <c r="J5883" s="217">
        <v>3</v>
      </c>
      <c r="K5883" s="217">
        <v>1</v>
      </c>
      <c r="L5883" s="217">
        <v>54</v>
      </c>
      <c r="M5883" s="217">
        <v>1352.1133825321999</v>
      </c>
      <c r="N5883" s="217">
        <v>2.95833178761155</v>
      </c>
      <c r="O5883" s="217">
        <v>2.2187488407086602</v>
      </c>
      <c r="P5883" s="217">
        <v>0.73958294690288795</v>
      </c>
      <c r="Q5883" s="217">
        <v>2.9683284597280402</v>
      </c>
      <c r="R5883" s="217">
        <v>2.21837863972944</v>
      </c>
      <c r="S5883" s="217">
        <v>0.74994981999860899</v>
      </c>
      <c r="T5883" s="217">
        <v>2.9053904967617399</v>
      </c>
      <c r="U5883" s="217">
        <v>2.13927606145996</v>
      </c>
      <c r="V5883" s="217">
        <v>0.76611443530178203</v>
      </c>
      <c r="W5883" s="217">
        <v>2.97210436897385</v>
      </c>
      <c r="X5883" s="217">
        <v>2.2036454124718099</v>
      </c>
      <c r="Y5883" s="217">
        <v>0.76845895650204699</v>
      </c>
    </row>
    <row r="5884" spans="2:25">
      <c r="B5884" s="217" t="s">
        <v>6053</v>
      </c>
      <c r="C5884" s="217" t="s">
        <v>5935</v>
      </c>
      <c r="D5884" s="217" t="s">
        <v>8</v>
      </c>
      <c r="E5884" s="217" t="s">
        <v>103</v>
      </c>
      <c r="F5884" s="217" t="s">
        <v>9</v>
      </c>
      <c r="G5884" s="217" t="s">
        <v>13</v>
      </c>
      <c r="H5884" s="217" t="s">
        <v>178</v>
      </c>
      <c r="I5884" s="217">
        <v>10</v>
      </c>
      <c r="J5884" s="217">
        <v>9</v>
      </c>
      <c r="K5884" s="217">
        <v>1</v>
      </c>
      <c r="L5884" s="217">
        <v>124</v>
      </c>
      <c r="M5884" s="217">
        <v>4034.5134902233699</v>
      </c>
      <c r="N5884" s="217">
        <v>2.4786135984505901</v>
      </c>
      <c r="O5884" s="217">
        <v>2.2307522386055298</v>
      </c>
      <c r="P5884" s="217">
        <v>0.247861359845059</v>
      </c>
      <c r="Q5884" s="217">
        <v>2.5507149251934398</v>
      </c>
      <c r="R5884" s="217">
        <v>2.2874554443755302</v>
      </c>
      <c r="S5884" s="217">
        <v>0.26325948081791201</v>
      </c>
      <c r="T5884" s="217">
        <v>2.3266676659223</v>
      </c>
      <c r="U5884" s="217">
        <v>2.1042381608756799</v>
      </c>
      <c r="V5884" s="217">
        <v>0.22242950504661799</v>
      </c>
      <c r="W5884" s="217">
        <v>2.4609093005112701</v>
      </c>
      <c r="X5884" s="217">
        <v>2.2166122014696699</v>
      </c>
      <c r="Y5884" s="217">
        <v>0.24429709904160499</v>
      </c>
    </row>
    <row r="5885" spans="2:25">
      <c r="B5885" s="217" t="s">
        <v>6054</v>
      </c>
      <c r="C5885" s="217" t="s">
        <v>5935</v>
      </c>
      <c r="D5885" s="217" t="s">
        <v>8</v>
      </c>
      <c r="E5885" s="217" t="s">
        <v>103</v>
      </c>
      <c r="F5885" s="217" t="s">
        <v>9</v>
      </c>
      <c r="G5885" s="217" t="s">
        <v>13</v>
      </c>
      <c r="H5885" s="217" t="s">
        <v>5</v>
      </c>
      <c r="I5885" s="217">
        <v>20</v>
      </c>
      <c r="J5885" s="217">
        <v>17</v>
      </c>
      <c r="K5885" s="217">
        <v>3</v>
      </c>
      <c r="L5885" s="217">
        <v>260</v>
      </c>
      <c r="M5885" s="217">
        <v>7500</v>
      </c>
      <c r="N5885" s="217">
        <v>2.6666666666666701</v>
      </c>
      <c r="O5885" s="217">
        <v>2.2666666666666702</v>
      </c>
      <c r="P5885" s="217">
        <v>0.4</v>
      </c>
      <c r="Q5885" s="217">
        <v>2.6734178788849299</v>
      </c>
      <c r="R5885" s="217">
        <v>2.2729728152545299</v>
      </c>
      <c r="S5885" s="217">
        <v>0.4004450636304</v>
      </c>
      <c r="T5885" s="217">
        <v>2.5333910431245399</v>
      </c>
      <c r="U5885" s="217">
        <v>2.1481118240627399</v>
      </c>
      <c r="V5885" s="217">
        <v>0.38527921906179602</v>
      </c>
      <c r="W5885" s="217">
        <v>2.62591263846278</v>
      </c>
      <c r="X5885" s="217">
        <v>2.2286126256780001</v>
      </c>
      <c r="Y5885" s="217">
        <v>0.39730001278478</v>
      </c>
    </row>
    <row r="5886" spans="2:25">
      <c r="B5886" s="217" t="s">
        <v>6055</v>
      </c>
      <c r="C5886" s="217" t="s">
        <v>5935</v>
      </c>
      <c r="D5886" s="217" t="s">
        <v>8</v>
      </c>
      <c r="E5886" s="217" t="s">
        <v>103</v>
      </c>
      <c r="F5886" s="217" t="s">
        <v>5</v>
      </c>
      <c r="G5886" s="217" t="s">
        <v>13</v>
      </c>
      <c r="H5886" s="217" t="s">
        <v>170</v>
      </c>
      <c r="I5886" s="217">
        <v>0</v>
      </c>
      <c r="J5886" s="217">
        <v>0</v>
      </c>
      <c r="K5886" s="217">
        <v>0</v>
      </c>
      <c r="L5886" s="217">
        <v>15</v>
      </c>
      <c r="M5886" s="217">
        <v>631.69484888450199</v>
      </c>
      <c r="N5886" s="217">
        <v>0</v>
      </c>
      <c r="O5886" s="217">
        <v>0</v>
      </c>
      <c r="P5886" s="217">
        <v>0</v>
      </c>
      <c r="Q5886" s="217">
        <v>0</v>
      </c>
      <c r="R5886" s="217">
        <v>0</v>
      </c>
      <c r="S5886" s="217">
        <v>0</v>
      </c>
      <c r="T5886" s="217">
        <v>0</v>
      </c>
      <c r="U5886" s="217">
        <v>0</v>
      </c>
      <c r="V5886" s="217">
        <v>0</v>
      </c>
      <c r="W5886" s="217">
        <v>0</v>
      </c>
      <c r="X5886" s="217">
        <v>0</v>
      </c>
      <c r="Y5886" s="217">
        <v>0</v>
      </c>
    </row>
    <row r="5887" spans="2:25">
      <c r="B5887" s="217" t="s">
        <v>6056</v>
      </c>
      <c r="C5887" s="217" t="s">
        <v>5935</v>
      </c>
      <c r="D5887" s="217" t="s">
        <v>8</v>
      </c>
      <c r="E5887" s="217" t="s">
        <v>103</v>
      </c>
      <c r="F5887" s="217" t="s">
        <v>5</v>
      </c>
      <c r="G5887" s="217" t="s">
        <v>13</v>
      </c>
      <c r="H5887" s="217" t="s">
        <v>172</v>
      </c>
      <c r="I5887" s="217">
        <v>7</v>
      </c>
      <c r="J5887" s="217">
        <v>6</v>
      </c>
      <c r="K5887" s="217">
        <v>1</v>
      </c>
      <c r="L5887" s="217">
        <v>63</v>
      </c>
      <c r="M5887" s="217">
        <v>1222.70912768532</v>
      </c>
      <c r="N5887" s="217">
        <v>5.72499202099808</v>
      </c>
      <c r="O5887" s="217">
        <v>4.9071360179983596</v>
      </c>
      <c r="P5887" s="217">
        <v>0.81785600299972605</v>
      </c>
      <c r="Q5887" s="217">
        <v>5.6265814845095203</v>
      </c>
      <c r="R5887" s="217">
        <v>4.84180160547995</v>
      </c>
      <c r="S5887" s="217">
        <v>0.78477987902956903</v>
      </c>
      <c r="T5887" s="217">
        <v>5.3012087167533997</v>
      </c>
      <c r="U5887" s="217">
        <v>4.6381435176549202</v>
      </c>
      <c r="V5887" s="217">
        <v>0.66306519909848205</v>
      </c>
      <c r="W5887" s="217">
        <v>5.4864602657257402</v>
      </c>
      <c r="X5887" s="217">
        <v>4.75820748927302</v>
      </c>
      <c r="Y5887" s="217">
        <v>0.72825277645271702</v>
      </c>
    </row>
    <row r="5888" spans="2:25">
      <c r="B5888" s="217" t="s">
        <v>6057</v>
      </c>
      <c r="C5888" s="217" t="s">
        <v>5935</v>
      </c>
      <c r="D5888" s="217" t="s">
        <v>8</v>
      </c>
      <c r="E5888" s="217" t="s">
        <v>103</v>
      </c>
      <c r="F5888" s="217" t="s">
        <v>5</v>
      </c>
      <c r="G5888" s="217" t="s">
        <v>13</v>
      </c>
      <c r="H5888" s="217" t="s">
        <v>174</v>
      </c>
      <c r="I5888" s="217">
        <v>9</v>
      </c>
      <c r="J5888" s="217">
        <v>8</v>
      </c>
      <c r="K5888" s="217">
        <v>1</v>
      </c>
      <c r="L5888" s="217">
        <v>53</v>
      </c>
      <c r="M5888" s="217">
        <v>2248.5112898194102</v>
      </c>
      <c r="N5888" s="217">
        <v>4.0026483481534196</v>
      </c>
      <c r="O5888" s="217">
        <v>3.5579096428030401</v>
      </c>
      <c r="P5888" s="217">
        <v>0.44473870535038001</v>
      </c>
      <c r="Q5888" s="217">
        <v>3.9614084953140898</v>
      </c>
      <c r="R5888" s="217">
        <v>3.5004285883361499</v>
      </c>
      <c r="S5888" s="217">
        <v>0.460979906977941</v>
      </c>
      <c r="T5888" s="217">
        <v>3.8787873784290001</v>
      </c>
      <c r="U5888" s="217">
        <v>3.4078713895158601</v>
      </c>
      <c r="V5888" s="217">
        <v>0.47091598891313702</v>
      </c>
      <c r="W5888" s="217">
        <v>3.9291668612964101</v>
      </c>
      <c r="X5888" s="217">
        <v>3.45680973974215</v>
      </c>
      <c r="Y5888" s="217">
        <v>0.47235712155426202</v>
      </c>
    </row>
    <row r="5889" spans="2:25">
      <c r="B5889" s="217" t="s">
        <v>6058</v>
      </c>
      <c r="C5889" s="217" t="s">
        <v>5935</v>
      </c>
      <c r="D5889" s="217" t="s">
        <v>8</v>
      </c>
      <c r="E5889" s="217" t="s">
        <v>103</v>
      </c>
      <c r="F5889" s="217" t="s">
        <v>5</v>
      </c>
      <c r="G5889" s="217" t="s">
        <v>13</v>
      </c>
      <c r="H5889" s="217" t="s">
        <v>176</v>
      </c>
      <c r="I5889" s="217">
        <v>14</v>
      </c>
      <c r="J5889" s="217">
        <v>13</v>
      </c>
      <c r="K5889" s="217">
        <v>1</v>
      </c>
      <c r="L5889" s="217">
        <v>94</v>
      </c>
      <c r="M5889" s="217">
        <v>2700.5605535692898</v>
      </c>
      <c r="N5889" s="217">
        <v>5.1841088997232001</v>
      </c>
      <c r="O5889" s="217">
        <v>4.8138154068858299</v>
      </c>
      <c r="P5889" s="217">
        <v>0.37029349283737201</v>
      </c>
      <c r="Q5889" s="217">
        <v>5.1648489737207601</v>
      </c>
      <c r="R5889" s="217">
        <v>4.7899416616412598</v>
      </c>
      <c r="S5889" s="217">
        <v>0.37490731207949402</v>
      </c>
      <c r="T5889" s="217">
        <v>5.0773214954625301</v>
      </c>
      <c r="U5889" s="217">
        <v>4.6943333327547601</v>
      </c>
      <c r="V5889" s="217">
        <v>0.38298816270776997</v>
      </c>
      <c r="W5889" s="217">
        <v>5.1679134134360698</v>
      </c>
      <c r="X5889" s="217">
        <v>4.7837532014553101</v>
      </c>
      <c r="Y5889" s="217">
        <v>0.38416021198075601</v>
      </c>
    </row>
    <row r="5890" spans="2:25">
      <c r="B5890" s="217" t="s">
        <v>6059</v>
      </c>
      <c r="C5890" s="217" t="s">
        <v>5935</v>
      </c>
      <c r="D5890" s="217" t="s">
        <v>8</v>
      </c>
      <c r="E5890" s="217" t="s">
        <v>103</v>
      </c>
      <c r="F5890" s="217" t="s">
        <v>5</v>
      </c>
      <c r="G5890" s="217" t="s">
        <v>13</v>
      </c>
      <c r="H5890" s="217" t="s">
        <v>178</v>
      </c>
      <c r="I5890" s="217">
        <v>25</v>
      </c>
      <c r="J5890" s="217">
        <v>24</v>
      </c>
      <c r="K5890" s="217">
        <v>1</v>
      </c>
      <c r="L5890" s="217">
        <v>179</v>
      </c>
      <c r="M5890" s="217">
        <v>8016.5241800414697</v>
      </c>
      <c r="N5890" s="217">
        <v>3.1185585471371602</v>
      </c>
      <c r="O5890" s="217">
        <v>2.9938162052516701</v>
      </c>
      <c r="P5890" s="217">
        <v>0.124742341885486</v>
      </c>
      <c r="Q5890" s="217">
        <v>3.1401667878501498</v>
      </c>
      <c r="R5890" s="217">
        <v>3.01060856488143</v>
      </c>
      <c r="S5890" s="217">
        <v>0.12955822296872199</v>
      </c>
      <c r="T5890" s="217">
        <v>3.0470437133682702</v>
      </c>
      <c r="U5890" s="217">
        <v>2.93757919828179</v>
      </c>
      <c r="V5890" s="217">
        <v>0.109464515086484</v>
      </c>
      <c r="W5890" s="217">
        <v>3.1152007230323102</v>
      </c>
      <c r="X5890" s="217">
        <v>2.99497448111347</v>
      </c>
      <c r="Y5890" s="217">
        <v>0.120226241918846</v>
      </c>
    </row>
    <row r="5891" spans="2:25">
      <c r="B5891" s="217" t="s">
        <v>6060</v>
      </c>
      <c r="C5891" s="217" t="s">
        <v>5935</v>
      </c>
      <c r="D5891" s="217" t="s">
        <v>8</v>
      </c>
      <c r="E5891" s="217" t="s">
        <v>103</v>
      </c>
      <c r="F5891" s="217" t="s">
        <v>5</v>
      </c>
      <c r="G5891" s="217" t="s">
        <v>13</v>
      </c>
      <c r="H5891" s="217" t="s">
        <v>5</v>
      </c>
      <c r="I5891" s="217">
        <v>55</v>
      </c>
      <c r="J5891" s="217">
        <v>51</v>
      </c>
      <c r="K5891" s="217">
        <v>4</v>
      </c>
      <c r="L5891" s="217">
        <v>404</v>
      </c>
      <c r="M5891" s="217">
        <v>14820</v>
      </c>
      <c r="N5891" s="217">
        <v>3.7112010796221302</v>
      </c>
      <c r="O5891" s="217">
        <v>3.4412955465586998</v>
      </c>
      <c r="P5891" s="217">
        <v>0.26990553306342802</v>
      </c>
      <c r="Q5891" s="217">
        <v>3.71113176782664</v>
      </c>
      <c r="R5891" s="217">
        <v>3.4415680346212598</v>
      </c>
      <c r="S5891" s="217">
        <v>0.26956373320537602</v>
      </c>
      <c r="T5891" s="217">
        <v>3.6018530962844602</v>
      </c>
      <c r="U5891" s="217">
        <v>3.3501397545176701</v>
      </c>
      <c r="V5891" s="217">
        <v>0.251713341766792</v>
      </c>
      <c r="W5891" s="217">
        <v>3.6802032148014598</v>
      </c>
      <c r="X5891" s="217">
        <v>3.41694001736139</v>
      </c>
      <c r="Y5891" s="217">
        <v>0.26326319744006998</v>
      </c>
    </row>
    <row r="5892" spans="2:25">
      <c r="B5892" s="217" t="s">
        <v>6061</v>
      </c>
      <c r="C5892" s="217" t="s">
        <v>5935</v>
      </c>
      <c r="D5892" s="217" t="s">
        <v>8</v>
      </c>
      <c r="E5892" s="217" t="s">
        <v>103</v>
      </c>
      <c r="F5892" s="217" t="s">
        <v>12</v>
      </c>
      <c r="G5892" s="217" t="s">
        <v>5</v>
      </c>
      <c r="H5892" s="217" t="s">
        <v>170</v>
      </c>
      <c r="I5892" s="217">
        <v>33</v>
      </c>
      <c r="J5892" s="217">
        <v>32</v>
      </c>
      <c r="K5892" s="217">
        <v>1</v>
      </c>
      <c r="L5892" s="217">
        <v>128</v>
      </c>
      <c r="M5892" s="217">
        <v>7514.7665545980499</v>
      </c>
      <c r="N5892" s="217">
        <v>4.3913539775641297</v>
      </c>
      <c r="O5892" s="217">
        <v>4.2582826449106701</v>
      </c>
      <c r="P5892" s="217">
        <v>0.133071332653458</v>
      </c>
      <c r="Q5892" s="217">
        <v>4.6635724819485898</v>
      </c>
      <c r="R5892" s="217">
        <v>4.5003120039266902</v>
      </c>
      <c r="S5892" s="217">
        <v>0.163260478021898</v>
      </c>
      <c r="T5892" s="217">
        <v>4.6115099135497601</v>
      </c>
      <c r="U5892" s="217">
        <v>4.4735701622167303</v>
      </c>
      <c r="V5892" s="217">
        <v>0.13793975133302899</v>
      </c>
      <c r="W5892" s="217">
        <v>4.6701761940831199</v>
      </c>
      <c r="X5892" s="217">
        <v>4.5186752451145198</v>
      </c>
      <c r="Y5892" s="217">
        <v>0.151500948968603</v>
      </c>
    </row>
    <row r="5893" spans="2:25">
      <c r="B5893" s="217" t="s">
        <v>6062</v>
      </c>
      <c r="C5893" s="217" t="s">
        <v>5935</v>
      </c>
      <c r="D5893" s="217" t="s">
        <v>8</v>
      </c>
      <c r="E5893" s="217" t="s">
        <v>103</v>
      </c>
      <c r="F5893" s="217" t="s">
        <v>12</v>
      </c>
      <c r="G5893" s="217" t="s">
        <v>5</v>
      </c>
      <c r="H5893" s="217" t="s">
        <v>172</v>
      </c>
      <c r="I5893" s="217">
        <v>86</v>
      </c>
      <c r="J5893" s="217">
        <v>83</v>
      </c>
      <c r="K5893" s="217">
        <v>3</v>
      </c>
      <c r="L5893" s="217">
        <v>231</v>
      </c>
      <c r="M5893" s="217">
        <v>8146.3499575106498</v>
      </c>
      <c r="N5893" s="217">
        <v>10.5568752200132</v>
      </c>
      <c r="O5893" s="217">
        <v>10.188612130943</v>
      </c>
      <c r="P5893" s="217">
        <v>0.36826308907022898</v>
      </c>
      <c r="Q5893" s="217">
        <v>10.934991010079999</v>
      </c>
      <c r="R5893" s="217">
        <v>10.5905067486449</v>
      </c>
      <c r="S5893" s="217">
        <v>0.34448426143515498</v>
      </c>
      <c r="T5893" s="217">
        <v>10.7487713237658</v>
      </c>
      <c r="U5893" s="217">
        <v>10.4209270448497</v>
      </c>
      <c r="V5893" s="217">
        <v>0.32784427891618501</v>
      </c>
      <c r="W5893" s="217">
        <v>10.9203495755199</v>
      </c>
      <c r="X5893" s="217">
        <v>10.5854051280131</v>
      </c>
      <c r="Y5893" s="217">
        <v>0.33494444750681002</v>
      </c>
    </row>
    <row r="5894" spans="2:25">
      <c r="B5894" s="217" t="s">
        <v>6063</v>
      </c>
      <c r="C5894" s="217" t="s">
        <v>5935</v>
      </c>
      <c r="D5894" s="217" t="s">
        <v>8</v>
      </c>
      <c r="E5894" s="217" t="s">
        <v>103</v>
      </c>
      <c r="F5894" s="217" t="s">
        <v>12</v>
      </c>
      <c r="G5894" s="217" t="s">
        <v>5</v>
      </c>
      <c r="H5894" s="217" t="s">
        <v>174</v>
      </c>
      <c r="I5894" s="217">
        <v>105</v>
      </c>
      <c r="J5894" s="217">
        <v>103</v>
      </c>
      <c r="K5894" s="217">
        <v>2</v>
      </c>
      <c r="L5894" s="217">
        <v>179</v>
      </c>
      <c r="M5894" s="217">
        <v>9835.8189066758496</v>
      </c>
      <c r="N5894" s="217">
        <v>10.6752677124559</v>
      </c>
      <c r="O5894" s="217">
        <v>10.471929279837701</v>
      </c>
      <c r="P5894" s="217">
        <v>0.203338432618208</v>
      </c>
      <c r="Q5894" s="217">
        <v>10.949579513804</v>
      </c>
      <c r="R5894" s="217">
        <v>10.718229470713499</v>
      </c>
      <c r="S5894" s="217">
        <v>0.23135004309049101</v>
      </c>
      <c r="T5894" s="217">
        <v>10.9623874297023</v>
      </c>
      <c r="U5894" s="217">
        <v>10.7260508070471</v>
      </c>
      <c r="V5894" s="217">
        <v>0.23633662265515701</v>
      </c>
      <c r="W5894" s="217">
        <v>10.9983161519879</v>
      </c>
      <c r="X5894" s="217">
        <v>10.761256274167801</v>
      </c>
      <c r="Y5894" s="217">
        <v>0.23705987782002799</v>
      </c>
    </row>
    <row r="5895" spans="2:25">
      <c r="B5895" s="217" t="s">
        <v>6064</v>
      </c>
      <c r="C5895" s="217" t="s">
        <v>5935</v>
      </c>
      <c r="D5895" s="217" t="s">
        <v>8</v>
      </c>
      <c r="E5895" s="217" t="s">
        <v>103</v>
      </c>
      <c r="F5895" s="217" t="s">
        <v>12</v>
      </c>
      <c r="G5895" s="217" t="s">
        <v>5</v>
      </c>
      <c r="H5895" s="217" t="s">
        <v>176</v>
      </c>
      <c r="I5895" s="217">
        <v>111</v>
      </c>
      <c r="J5895" s="217">
        <v>110</v>
      </c>
      <c r="K5895" s="217">
        <v>1</v>
      </c>
      <c r="L5895" s="217">
        <v>198</v>
      </c>
      <c r="M5895" s="217">
        <v>8137.8339935352597</v>
      </c>
      <c r="N5895" s="217">
        <v>13.639993158889601</v>
      </c>
      <c r="O5895" s="217">
        <v>13.5171103376383</v>
      </c>
      <c r="P5895" s="217">
        <v>0.122882821251257</v>
      </c>
      <c r="Q5895" s="217">
        <v>13.461067455986701</v>
      </c>
      <c r="R5895" s="217">
        <v>13.2978379930362</v>
      </c>
      <c r="S5895" s="217">
        <v>0.16322946295052199</v>
      </c>
      <c r="T5895" s="217">
        <v>13.250618883078101</v>
      </c>
      <c r="U5895" s="217">
        <v>13.0634893617275</v>
      </c>
      <c r="V5895" s="217">
        <v>0.187129521350623</v>
      </c>
      <c r="W5895" s="217">
        <v>13.4280771062217</v>
      </c>
      <c r="X5895" s="217">
        <v>13.256171844946699</v>
      </c>
      <c r="Y5895" s="217">
        <v>0.17190526127494199</v>
      </c>
    </row>
    <row r="5896" spans="2:25">
      <c r="B5896" s="217" t="s">
        <v>6065</v>
      </c>
      <c r="C5896" s="217" t="s">
        <v>5935</v>
      </c>
      <c r="D5896" s="217" t="s">
        <v>8</v>
      </c>
      <c r="E5896" s="217" t="s">
        <v>103</v>
      </c>
      <c r="F5896" s="217" t="s">
        <v>12</v>
      </c>
      <c r="G5896" s="217" t="s">
        <v>5</v>
      </c>
      <c r="H5896" s="217" t="s">
        <v>178</v>
      </c>
      <c r="I5896" s="217">
        <v>64</v>
      </c>
      <c r="J5896" s="217">
        <v>63</v>
      </c>
      <c r="K5896" s="217">
        <v>1</v>
      </c>
      <c r="L5896" s="217">
        <v>138</v>
      </c>
      <c r="M5896" s="217">
        <v>9525.2305876801893</v>
      </c>
      <c r="N5896" s="217">
        <v>6.7189974469255196</v>
      </c>
      <c r="O5896" s="217">
        <v>6.6140131118173002</v>
      </c>
      <c r="P5896" s="217">
        <v>0.10498433510821099</v>
      </c>
      <c r="Q5896" s="217">
        <v>6.8326014342565999</v>
      </c>
      <c r="R5896" s="217">
        <v>6.7404407884509903</v>
      </c>
      <c r="S5896" s="217">
        <v>9.2160645805603805E-2</v>
      </c>
      <c r="T5896" s="217">
        <v>6.9580686595134296</v>
      </c>
      <c r="U5896" s="217">
        <v>6.8802015803577996</v>
      </c>
      <c r="V5896" s="217">
        <v>7.7867079155625102E-2</v>
      </c>
      <c r="W5896" s="217">
        <v>6.9026465273583604</v>
      </c>
      <c r="X5896" s="217">
        <v>6.8171241433357297</v>
      </c>
      <c r="Y5896" s="217">
        <v>8.5522384022638301E-2</v>
      </c>
    </row>
    <row r="5897" spans="2:25">
      <c r="B5897" s="217" t="s">
        <v>6066</v>
      </c>
      <c r="C5897" s="217" t="s">
        <v>5935</v>
      </c>
      <c r="D5897" s="217" t="s">
        <v>8</v>
      </c>
      <c r="E5897" s="217" t="s">
        <v>103</v>
      </c>
      <c r="F5897" s="217" t="s">
        <v>12</v>
      </c>
      <c r="G5897" s="217" t="s">
        <v>5</v>
      </c>
      <c r="H5897" s="217" t="s">
        <v>5</v>
      </c>
      <c r="I5897" s="217">
        <v>399</v>
      </c>
      <c r="J5897" s="217">
        <v>391</v>
      </c>
      <c r="K5897" s="217">
        <v>8</v>
      </c>
      <c r="L5897" s="217">
        <v>874</v>
      </c>
      <c r="M5897" s="217">
        <v>43160</v>
      </c>
      <c r="N5897" s="217">
        <v>9.2446709916589391</v>
      </c>
      <c r="O5897" s="217">
        <v>9.0593141797961092</v>
      </c>
      <c r="P5897" s="217">
        <v>0.18535681186283601</v>
      </c>
      <c r="Q5897" s="217">
        <v>9.3715178222513007</v>
      </c>
      <c r="R5897" s="217">
        <v>9.1898981175116905</v>
      </c>
      <c r="S5897" s="217">
        <v>0.18161970473960501</v>
      </c>
      <c r="T5897" s="217">
        <v>9.2802334017103192</v>
      </c>
      <c r="U5897" s="217">
        <v>9.1029754452688394</v>
      </c>
      <c r="V5897" s="217">
        <v>0.17725795644148801</v>
      </c>
      <c r="W5897" s="217">
        <v>9.3735286344812305</v>
      </c>
      <c r="X5897" s="217">
        <v>9.1939210062825492</v>
      </c>
      <c r="Y5897" s="217">
        <v>0.17960762819866999</v>
      </c>
    </row>
    <row r="5898" spans="2:25">
      <c r="B5898" s="217" t="s">
        <v>6067</v>
      </c>
      <c r="C5898" s="217" t="s">
        <v>5935</v>
      </c>
      <c r="D5898" s="217" t="s">
        <v>8</v>
      </c>
      <c r="E5898" s="217" t="s">
        <v>103</v>
      </c>
      <c r="F5898" s="217" t="s">
        <v>9</v>
      </c>
      <c r="G5898" s="217" t="s">
        <v>5</v>
      </c>
      <c r="H5898" s="217" t="s">
        <v>170</v>
      </c>
      <c r="I5898" s="217">
        <v>10</v>
      </c>
      <c r="J5898" s="217">
        <v>10</v>
      </c>
      <c r="K5898" s="217">
        <v>0</v>
      </c>
      <c r="L5898" s="217">
        <v>173</v>
      </c>
      <c r="M5898" s="217">
        <v>7600.1016793012004</v>
      </c>
      <c r="N5898" s="217">
        <v>1.31577187016259</v>
      </c>
      <c r="O5898" s="217">
        <v>1.31577187016259</v>
      </c>
      <c r="P5898" s="217">
        <v>0</v>
      </c>
      <c r="Q5898" s="217">
        <v>1.49224257922621</v>
      </c>
      <c r="R5898" s="217">
        <v>1.49224257922621</v>
      </c>
      <c r="S5898" s="217">
        <v>0</v>
      </c>
      <c r="T5898" s="217">
        <v>1.39256357322767</v>
      </c>
      <c r="U5898" s="217">
        <v>1.39256357322767</v>
      </c>
      <c r="V5898" s="217">
        <v>0</v>
      </c>
      <c r="W5898" s="217">
        <v>1.4487682798624999</v>
      </c>
      <c r="X5898" s="217">
        <v>1.4487682798624999</v>
      </c>
      <c r="Y5898" s="217">
        <v>0</v>
      </c>
    </row>
    <row r="5899" spans="2:25">
      <c r="B5899" s="217" t="s">
        <v>6068</v>
      </c>
      <c r="C5899" s="217" t="s">
        <v>5935</v>
      </c>
      <c r="D5899" s="217" t="s">
        <v>8</v>
      </c>
      <c r="E5899" s="217" t="s">
        <v>103</v>
      </c>
      <c r="F5899" s="217" t="s">
        <v>9</v>
      </c>
      <c r="G5899" s="217" t="s">
        <v>5</v>
      </c>
      <c r="H5899" s="217" t="s">
        <v>172</v>
      </c>
      <c r="I5899" s="217">
        <v>33</v>
      </c>
      <c r="J5899" s="217">
        <v>32</v>
      </c>
      <c r="K5899" s="217">
        <v>1</v>
      </c>
      <c r="L5899" s="217">
        <v>309</v>
      </c>
      <c r="M5899" s="217">
        <v>8402.3701936597299</v>
      </c>
      <c r="N5899" s="217">
        <v>3.9274632323271299</v>
      </c>
      <c r="O5899" s="217">
        <v>3.8084491949838899</v>
      </c>
      <c r="P5899" s="217">
        <v>0.119014037343247</v>
      </c>
      <c r="Q5899" s="217">
        <v>4.31028591197264</v>
      </c>
      <c r="R5899" s="217">
        <v>4.1756661700064699</v>
      </c>
      <c r="S5899" s="217">
        <v>0.13461974196616899</v>
      </c>
      <c r="T5899" s="217">
        <v>4.2927454203194797</v>
      </c>
      <c r="U5899" s="217">
        <v>4.1552240490935102</v>
      </c>
      <c r="V5899" s="217">
        <v>0.13752137122597699</v>
      </c>
      <c r="W5899" s="217">
        <v>4.3518780411917497</v>
      </c>
      <c r="X5899" s="217">
        <v>4.2139358166891903</v>
      </c>
      <c r="Y5899" s="217">
        <v>0.137942224502553</v>
      </c>
    </row>
    <row r="5900" spans="2:25">
      <c r="B5900" s="217" t="s">
        <v>6069</v>
      </c>
      <c r="C5900" s="217" t="s">
        <v>5935</v>
      </c>
      <c r="D5900" s="217" t="s">
        <v>8</v>
      </c>
      <c r="E5900" s="217" t="s">
        <v>103</v>
      </c>
      <c r="F5900" s="217" t="s">
        <v>9</v>
      </c>
      <c r="G5900" s="217" t="s">
        <v>5</v>
      </c>
      <c r="H5900" s="217" t="s">
        <v>174</v>
      </c>
      <c r="I5900" s="217">
        <v>30</v>
      </c>
      <c r="J5900" s="217">
        <v>28</v>
      </c>
      <c r="K5900" s="217">
        <v>2</v>
      </c>
      <c r="L5900" s="217">
        <v>327</v>
      </c>
      <c r="M5900" s="217">
        <v>10135.5998425381</v>
      </c>
      <c r="N5900" s="217">
        <v>2.9598642868765501</v>
      </c>
      <c r="O5900" s="217">
        <v>2.7625400010847798</v>
      </c>
      <c r="P5900" s="217">
        <v>0.19732428579177</v>
      </c>
      <c r="Q5900" s="217">
        <v>2.9699834575883499</v>
      </c>
      <c r="R5900" s="217">
        <v>2.7738599597726701</v>
      </c>
      <c r="S5900" s="217">
        <v>0.19612349781567801</v>
      </c>
      <c r="T5900" s="217">
        <v>2.8914182835747502</v>
      </c>
      <c r="U5900" s="217">
        <v>2.7060730103622599</v>
      </c>
      <c r="V5900" s="217">
        <v>0.18534527321249</v>
      </c>
      <c r="W5900" s="217">
        <v>2.9484564160807998</v>
      </c>
      <c r="X5900" s="217">
        <v>2.7557075739474102</v>
      </c>
      <c r="Y5900" s="217">
        <v>0.192748842133389</v>
      </c>
    </row>
    <row r="5901" spans="2:25">
      <c r="B5901" s="217" t="s">
        <v>6070</v>
      </c>
      <c r="C5901" s="217" t="s">
        <v>5935</v>
      </c>
      <c r="D5901" s="217" t="s">
        <v>8</v>
      </c>
      <c r="E5901" s="217" t="s">
        <v>103</v>
      </c>
      <c r="F5901" s="217" t="s">
        <v>9</v>
      </c>
      <c r="G5901" s="217" t="s">
        <v>5</v>
      </c>
      <c r="H5901" s="217" t="s">
        <v>176</v>
      </c>
      <c r="I5901" s="217">
        <v>53</v>
      </c>
      <c r="J5901" s="217">
        <v>52</v>
      </c>
      <c r="K5901" s="217">
        <v>1</v>
      </c>
      <c r="L5901" s="217">
        <v>277</v>
      </c>
      <c r="M5901" s="217">
        <v>8526.7597664522691</v>
      </c>
      <c r="N5901" s="217">
        <v>6.2157257213371402</v>
      </c>
      <c r="O5901" s="217">
        <v>6.0984478775383204</v>
      </c>
      <c r="P5901" s="217">
        <v>0.11727784379881399</v>
      </c>
      <c r="Q5901" s="217">
        <v>6.3285871881025599</v>
      </c>
      <c r="R5901" s="217">
        <v>6.1910182633598003</v>
      </c>
      <c r="S5901" s="217">
        <v>0.137568924742762</v>
      </c>
      <c r="T5901" s="217">
        <v>6.19589267048881</v>
      </c>
      <c r="U5901" s="217">
        <v>6.0553585490264297</v>
      </c>
      <c r="V5901" s="217">
        <v>0.14053412146238001</v>
      </c>
      <c r="W5901" s="217">
        <v>6.3312509198816</v>
      </c>
      <c r="X5901" s="217">
        <v>6.1902867252970504</v>
      </c>
      <c r="Y5901" s="217">
        <v>0.14096419458454901</v>
      </c>
    </row>
    <row r="5902" spans="2:25">
      <c r="B5902" s="217" t="s">
        <v>6071</v>
      </c>
      <c r="C5902" s="217" t="s">
        <v>5935</v>
      </c>
      <c r="D5902" s="217" t="s">
        <v>8</v>
      </c>
      <c r="E5902" s="217" t="s">
        <v>103</v>
      </c>
      <c r="F5902" s="217" t="s">
        <v>9</v>
      </c>
      <c r="G5902" s="217" t="s">
        <v>5</v>
      </c>
      <c r="H5902" s="217" t="s">
        <v>178</v>
      </c>
      <c r="I5902" s="217">
        <v>21</v>
      </c>
      <c r="J5902" s="217">
        <v>19</v>
      </c>
      <c r="K5902" s="217">
        <v>2</v>
      </c>
      <c r="L5902" s="217">
        <v>283</v>
      </c>
      <c r="M5902" s="217">
        <v>10055.1685180487</v>
      </c>
      <c r="N5902" s="217">
        <v>2.08847817540856</v>
      </c>
      <c r="O5902" s="217">
        <v>1.8895754920363099</v>
      </c>
      <c r="P5902" s="217">
        <v>0.19890268337224401</v>
      </c>
      <c r="Q5902" s="217">
        <v>1.9168062173343701</v>
      </c>
      <c r="R5902" s="217">
        <v>1.7425773466263399</v>
      </c>
      <c r="S5902" s="217">
        <v>0.174228870708032</v>
      </c>
      <c r="T5902" s="217">
        <v>1.7272923081542499</v>
      </c>
      <c r="U5902" s="217">
        <v>1.58008529644087</v>
      </c>
      <c r="V5902" s="217">
        <v>0.147207011713373</v>
      </c>
      <c r="W5902" s="217">
        <v>1.8377417300594501</v>
      </c>
      <c r="X5902" s="217">
        <v>1.6760624334543399</v>
      </c>
      <c r="Y5902" s="217">
        <v>0.16167929660511299</v>
      </c>
    </row>
    <row r="5903" spans="2:25">
      <c r="B5903" s="217" t="s">
        <v>6072</v>
      </c>
      <c r="C5903" s="217" t="s">
        <v>5935</v>
      </c>
      <c r="D5903" s="217" t="s">
        <v>8</v>
      </c>
      <c r="E5903" s="217" t="s">
        <v>103</v>
      </c>
      <c r="F5903" s="217" t="s">
        <v>9</v>
      </c>
      <c r="G5903" s="217" t="s">
        <v>5</v>
      </c>
      <c r="H5903" s="217" t="s">
        <v>5</v>
      </c>
      <c r="I5903" s="217">
        <v>147</v>
      </c>
      <c r="J5903" s="217">
        <v>141</v>
      </c>
      <c r="K5903" s="217">
        <v>6</v>
      </c>
      <c r="L5903" s="217">
        <v>1369</v>
      </c>
      <c r="M5903" s="217">
        <v>44720</v>
      </c>
      <c r="N5903" s="217">
        <v>3.2871198568872999</v>
      </c>
      <c r="O5903" s="217">
        <v>3.1529516994633302</v>
      </c>
      <c r="P5903" s="217">
        <v>0.13416815742397101</v>
      </c>
      <c r="Q5903" s="217">
        <v>3.33820142998586</v>
      </c>
      <c r="R5903" s="217">
        <v>3.2039727910051199</v>
      </c>
      <c r="S5903" s="217">
        <v>0.134228638980741</v>
      </c>
      <c r="T5903" s="217">
        <v>3.2241141827750699</v>
      </c>
      <c r="U5903" s="217">
        <v>3.09779663505685</v>
      </c>
      <c r="V5903" s="217">
        <v>0.12631754771821899</v>
      </c>
      <c r="W5903" s="217">
        <v>3.3114410903280498</v>
      </c>
      <c r="X5903" s="217">
        <v>3.1798146525538602</v>
      </c>
      <c r="Y5903" s="217">
        <v>0.131626437774194</v>
      </c>
    </row>
    <row r="5904" spans="2:25">
      <c r="B5904" s="217" t="s">
        <v>6073</v>
      </c>
      <c r="C5904" s="217" t="s">
        <v>5935</v>
      </c>
      <c r="D5904" s="217" t="s">
        <v>8</v>
      </c>
      <c r="E5904" s="217" t="s">
        <v>103</v>
      </c>
      <c r="F5904" s="217" t="s">
        <v>5</v>
      </c>
      <c r="G5904" s="217" t="s">
        <v>5</v>
      </c>
      <c r="H5904" s="217" t="s">
        <v>170</v>
      </c>
      <c r="I5904" s="217">
        <v>43</v>
      </c>
      <c r="J5904" s="217">
        <v>42</v>
      </c>
      <c r="K5904" s="217">
        <v>1</v>
      </c>
      <c r="L5904" s="217">
        <v>301</v>
      </c>
      <c r="M5904" s="217">
        <v>15114.8682338992</v>
      </c>
      <c r="N5904" s="217">
        <v>2.84488090366284</v>
      </c>
      <c r="O5904" s="217">
        <v>2.7787208826474199</v>
      </c>
      <c r="P5904" s="217">
        <v>6.6160021015414794E-2</v>
      </c>
      <c r="Q5904" s="217">
        <v>3.0379339753244001</v>
      </c>
      <c r="R5904" s="217">
        <v>2.9527639356809101</v>
      </c>
      <c r="S5904" s="217">
        <v>8.5170039643485601E-2</v>
      </c>
      <c r="T5904" s="217">
        <v>2.9592932918171599</v>
      </c>
      <c r="U5904" s="217">
        <v>2.8873326174898999</v>
      </c>
      <c r="V5904" s="217">
        <v>7.1960674327259999E-2</v>
      </c>
      <c r="W5904" s="217">
        <v>3.0175682780990098</v>
      </c>
      <c r="X5904" s="217">
        <v>2.9385329721509899</v>
      </c>
      <c r="Y5904" s="217">
        <v>7.9035305948025394E-2</v>
      </c>
    </row>
    <row r="5905" spans="2:25">
      <c r="B5905" s="217" t="s">
        <v>6074</v>
      </c>
      <c r="C5905" s="217" t="s">
        <v>5935</v>
      </c>
      <c r="D5905" s="217" t="s">
        <v>8</v>
      </c>
      <c r="E5905" s="217" t="s">
        <v>103</v>
      </c>
      <c r="F5905" s="217" t="s">
        <v>5</v>
      </c>
      <c r="G5905" s="217" t="s">
        <v>5</v>
      </c>
      <c r="H5905" s="217" t="s">
        <v>172</v>
      </c>
      <c r="I5905" s="217">
        <v>122</v>
      </c>
      <c r="J5905" s="217">
        <v>118</v>
      </c>
      <c r="K5905" s="217">
        <v>4</v>
      </c>
      <c r="L5905" s="217">
        <v>540</v>
      </c>
      <c r="M5905" s="217">
        <v>16548.720151170401</v>
      </c>
      <c r="N5905" s="217">
        <v>7.3721713150954304</v>
      </c>
      <c r="O5905" s="217">
        <v>7.1304607801742703</v>
      </c>
      <c r="P5905" s="217">
        <v>0.24171053492116201</v>
      </c>
      <c r="Q5905" s="217">
        <v>7.8022021334335001</v>
      </c>
      <c r="R5905" s="217">
        <v>7.5623906283449003</v>
      </c>
      <c r="S5905" s="217">
        <v>0.2398115050886</v>
      </c>
      <c r="T5905" s="217">
        <v>7.6937796590893299</v>
      </c>
      <c r="U5905" s="217">
        <v>7.4617768720530302</v>
      </c>
      <c r="V5905" s="217">
        <v>0.23200278703630001</v>
      </c>
      <c r="W5905" s="217">
        <v>7.8158672108415104</v>
      </c>
      <c r="X5905" s="217">
        <v>7.5795311466255901</v>
      </c>
      <c r="Y5905" s="217">
        <v>0.23633606421591599</v>
      </c>
    </row>
    <row r="5906" spans="2:25">
      <c r="B5906" s="217" t="s">
        <v>6075</v>
      </c>
      <c r="C5906" s="217" t="s">
        <v>5935</v>
      </c>
      <c r="D5906" s="217" t="s">
        <v>8</v>
      </c>
      <c r="E5906" s="217" t="s">
        <v>103</v>
      </c>
      <c r="F5906" s="217" t="s">
        <v>5</v>
      </c>
      <c r="G5906" s="217" t="s">
        <v>5</v>
      </c>
      <c r="H5906" s="217" t="s">
        <v>174</v>
      </c>
      <c r="I5906" s="217">
        <v>148</v>
      </c>
      <c r="J5906" s="217">
        <v>144</v>
      </c>
      <c r="K5906" s="217">
        <v>4</v>
      </c>
      <c r="L5906" s="217">
        <v>509</v>
      </c>
      <c r="M5906" s="217">
        <v>19971.418749213899</v>
      </c>
      <c r="N5906" s="217">
        <v>7.4105901968444403</v>
      </c>
      <c r="O5906" s="217">
        <v>7.2103039753081104</v>
      </c>
      <c r="P5906" s="217">
        <v>0.20028622153633599</v>
      </c>
      <c r="Q5906" s="217">
        <v>7.6027738589171596</v>
      </c>
      <c r="R5906" s="217">
        <v>7.3910526754061801</v>
      </c>
      <c r="S5906" s="217">
        <v>0.21172118351097499</v>
      </c>
      <c r="T5906" s="217">
        <v>7.6492094651899096</v>
      </c>
      <c r="U5906" s="217">
        <v>7.4402819195698102</v>
      </c>
      <c r="V5906" s="217">
        <v>0.20892754562009999</v>
      </c>
      <c r="W5906" s="217">
        <v>7.6461213189572401</v>
      </c>
      <c r="X5906" s="217">
        <v>7.43320256395958</v>
      </c>
      <c r="Y5906" s="217">
        <v>0.21291875499766</v>
      </c>
    </row>
    <row r="5907" spans="2:25">
      <c r="B5907" s="217" t="s">
        <v>6076</v>
      </c>
      <c r="C5907" s="217" t="s">
        <v>5935</v>
      </c>
      <c r="D5907" s="217" t="s">
        <v>8</v>
      </c>
      <c r="E5907" s="217" t="s">
        <v>103</v>
      </c>
      <c r="F5907" s="217" t="s">
        <v>5</v>
      </c>
      <c r="G5907" s="217" t="s">
        <v>5</v>
      </c>
      <c r="H5907" s="217" t="s">
        <v>176</v>
      </c>
      <c r="I5907" s="217">
        <v>168</v>
      </c>
      <c r="J5907" s="217">
        <v>166</v>
      </c>
      <c r="K5907" s="217">
        <v>2</v>
      </c>
      <c r="L5907" s="217">
        <v>475</v>
      </c>
      <c r="M5907" s="217">
        <v>16664.5937599875</v>
      </c>
      <c r="N5907" s="217">
        <v>10.0812538499064</v>
      </c>
      <c r="O5907" s="217">
        <v>9.9612389231217797</v>
      </c>
      <c r="P5907" s="217">
        <v>0.1200149267846</v>
      </c>
      <c r="Q5907" s="217">
        <v>10.0437930932315</v>
      </c>
      <c r="R5907" s="217">
        <v>9.8954431855445293</v>
      </c>
      <c r="S5907" s="217">
        <v>0.14834990768694201</v>
      </c>
      <c r="T5907" s="217">
        <v>9.86582018774061</v>
      </c>
      <c r="U5907" s="217">
        <v>9.7043286637700596</v>
      </c>
      <c r="V5907" s="217">
        <v>0.161491523970545</v>
      </c>
      <c r="W5907" s="217">
        <v>10.028072793326199</v>
      </c>
      <c r="X5907" s="217">
        <v>9.8737942106451904</v>
      </c>
      <c r="Y5907" s="217">
        <v>0.15427858268099201</v>
      </c>
    </row>
    <row r="5908" spans="2:25">
      <c r="B5908" s="217" t="s">
        <v>6077</v>
      </c>
      <c r="C5908" s="217" t="s">
        <v>5935</v>
      </c>
      <c r="D5908" s="217" t="s">
        <v>8</v>
      </c>
      <c r="E5908" s="217" t="s">
        <v>103</v>
      </c>
      <c r="F5908" s="217" t="s">
        <v>5</v>
      </c>
      <c r="G5908" s="217" t="s">
        <v>5</v>
      </c>
      <c r="H5908" s="217" t="s">
        <v>178</v>
      </c>
      <c r="I5908" s="217">
        <v>90</v>
      </c>
      <c r="J5908" s="217">
        <v>87</v>
      </c>
      <c r="K5908" s="217">
        <v>3</v>
      </c>
      <c r="L5908" s="217">
        <v>421</v>
      </c>
      <c r="M5908" s="217">
        <v>19580.399105728899</v>
      </c>
      <c r="N5908" s="217">
        <v>4.5964333777888804</v>
      </c>
      <c r="O5908" s="217">
        <v>4.4432189318625896</v>
      </c>
      <c r="P5908" s="217">
        <v>0.15321444592629599</v>
      </c>
      <c r="Q5908" s="217">
        <v>4.5409530677122998</v>
      </c>
      <c r="R5908" s="217">
        <v>4.4066032868735103</v>
      </c>
      <c r="S5908" s="217">
        <v>0.13434978083878299</v>
      </c>
      <c r="T5908" s="217">
        <v>4.47818100723177</v>
      </c>
      <c r="U5908" s="217">
        <v>4.3646680763308696</v>
      </c>
      <c r="V5908" s="217">
        <v>0.113512930900906</v>
      </c>
      <c r="W5908" s="217">
        <v>4.5228892688629703</v>
      </c>
      <c r="X5908" s="217">
        <v>4.3982166013722601</v>
      </c>
      <c r="Y5908" s="217">
        <v>0.124672667490716</v>
      </c>
    </row>
    <row r="5909" spans="2:25">
      <c r="B5909" s="217" t="s">
        <v>6078</v>
      </c>
      <c r="C5909" s="217" t="s">
        <v>5935</v>
      </c>
      <c r="D5909" s="217" t="s">
        <v>8</v>
      </c>
      <c r="E5909" s="217" t="s">
        <v>103</v>
      </c>
      <c r="F5909" s="217" t="s">
        <v>5</v>
      </c>
      <c r="G5909" s="217" t="s">
        <v>5</v>
      </c>
      <c r="H5909" s="217" t="s">
        <v>5</v>
      </c>
      <c r="I5909" s="217">
        <v>571</v>
      </c>
      <c r="J5909" s="217">
        <v>557</v>
      </c>
      <c r="K5909" s="217">
        <v>14</v>
      </c>
      <c r="L5909" s="217">
        <v>2246</v>
      </c>
      <c r="M5909" s="217">
        <v>87880</v>
      </c>
      <c r="N5909" s="217">
        <v>6.4974965862539804</v>
      </c>
      <c r="O5909" s="217">
        <v>6.3381884387801604</v>
      </c>
      <c r="P5909" s="217">
        <v>0.15930814747382799</v>
      </c>
      <c r="Q5909" s="217">
        <v>6.5883874594840197</v>
      </c>
      <c r="R5909" s="217">
        <v>6.4311436615297604</v>
      </c>
      <c r="S5909" s="217">
        <v>0.15724379795426099</v>
      </c>
      <c r="T5909" s="217">
        <v>6.49276385766722</v>
      </c>
      <c r="U5909" s="217">
        <v>6.3417829043802403</v>
      </c>
      <c r="V5909" s="217">
        <v>0.150980953286979</v>
      </c>
      <c r="W5909" s="217">
        <v>6.5788131332435302</v>
      </c>
      <c r="X5909" s="217">
        <v>6.4239184117300701</v>
      </c>
      <c r="Y5909" s="217">
        <v>0.15489472151346101</v>
      </c>
    </row>
    <row r="5910" spans="2:25">
      <c r="B5910" s="217" t="s">
        <v>6079</v>
      </c>
      <c r="C5910" s="217" t="s">
        <v>5935</v>
      </c>
      <c r="D5910" s="217" t="s">
        <v>8</v>
      </c>
      <c r="E5910" s="217" t="s">
        <v>87</v>
      </c>
      <c r="F5910" s="217" t="s">
        <v>12</v>
      </c>
      <c r="G5910" s="217" t="s">
        <v>10</v>
      </c>
      <c r="H5910" s="217" t="s">
        <v>170</v>
      </c>
      <c r="I5910" s="217">
        <v>0</v>
      </c>
      <c r="J5910" s="217">
        <v>0</v>
      </c>
      <c r="K5910" s="217">
        <v>0</v>
      </c>
      <c r="L5910" s="217">
        <v>5</v>
      </c>
      <c r="M5910" s="217">
        <v>226.50887573964499</v>
      </c>
      <c r="N5910" s="217">
        <v>0</v>
      </c>
      <c r="O5910" s="217">
        <v>0</v>
      </c>
      <c r="P5910" s="217">
        <v>0</v>
      </c>
      <c r="Q5910" s="217">
        <v>0</v>
      </c>
      <c r="R5910" s="217">
        <v>0</v>
      </c>
      <c r="S5910" s="217">
        <v>0</v>
      </c>
      <c r="T5910" s="217">
        <v>0</v>
      </c>
      <c r="U5910" s="217">
        <v>0</v>
      </c>
      <c r="V5910" s="217">
        <v>0</v>
      </c>
      <c r="W5910" s="217">
        <v>0</v>
      </c>
      <c r="X5910" s="217">
        <v>0</v>
      </c>
      <c r="Y5910" s="217">
        <v>0</v>
      </c>
    </row>
    <row r="5911" spans="2:25">
      <c r="B5911" s="217" t="s">
        <v>6080</v>
      </c>
      <c r="C5911" s="217" t="s">
        <v>5935</v>
      </c>
      <c r="D5911" s="217" t="s">
        <v>8</v>
      </c>
      <c r="E5911" s="217" t="s">
        <v>87</v>
      </c>
      <c r="F5911" s="217" t="s">
        <v>12</v>
      </c>
      <c r="G5911" s="217" t="s">
        <v>10</v>
      </c>
      <c r="H5911" s="217" t="s">
        <v>172</v>
      </c>
      <c r="I5911" s="217">
        <v>7</v>
      </c>
      <c r="J5911" s="217">
        <v>7</v>
      </c>
      <c r="K5911" s="217">
        <v>0</v>
      </c>
      <c r="L5911" s="217">
        <v>9</v>
      </c>
      <c r="M5911" s="217">
        <v>267.69230769230802</v>
      </c>
      <c r="N5911" s="217">
        <v>26.149425287356301</v>
      </c>
      <c r="O5911" s="217">
        <v>26.149425287356301</v>
      </c>
      <c r="P5911" s="217">
        <v>0</v>
      </c>
      <c r="Q5911" s="217">
        <v>26.149425287356301</v>
      </c>
      <c r="R5911" s="217">
        <v>26.149425287356301</v>
      </c>
      <c r="S5911" s="217">
        <v>0</v>
      </c>
      <c r="T5911" s="217">
        <v>26.149425287356301</v>
      </c>
      <c r="U5911" s="217">
        <v>26.149425287356301</v>
      </c>
      <c r="V5911" s="217">
        <v>0</v>
      </c>
      <c r="W5911" s="217">
        <v>26.149425287356301</v>
      </c>
      <c r="X5911" s="217">
        <v>26.149425287356301</v>
      </c>
      <c r="Y5911" s="217">
        <v>0</v>
      </c>
    </row>
    <row r="5912" spans="2:25">
      <c r="B5912" s="217" t="s">
        <v>6081</v>
      </c>
      <c r="C5912" s="217" t="s">
        <v>5935</v>
      </c>
      <c r="D5912" s="217" t="s">
        <v>8</v>
      </c>
      <c r="E5912" s="217" t="s">
        <v>87</v>
      </c>
      <c r="F5912" s="217" t="s">
        <v>12</v>
      </c>
      <c r="G5912" s="217" t="s">
        <v>10</v>
      </c>
      <c r="H5912" s="217" t="s">
        <v>174</v>
      </c>
      <c r="I5912" s="217">
        <v>9</v>
      </c>
      <c r="J5912" s="217">
        <v>9</v>
      </c>
      <c r="K5912" s="217">
        <v>0</v>
      </c>
      <c r="L5912" s="217">
        <v>9</v>
      </c>
      <c r="M5912" s="217">
        <v>298.57988165680501</v>
      </c>
      <c r="N5912" s="217">
        <v>30.142687277051099</v>
      </c>
      <c r="O5912" s="217">
        <v>30.142687277051099</v>
      </c>
      <c r="P5912" s="217">
        <v>0</v>
      </c>
      <c r="Q5912" s="217">
        <v>30.142687277051099</v>
      </c>
      <c r="R5912" s="217">
        <v>30.142687277051099</v>
      </c>
      <c r="S5912" s="217">
        <v>0</v>
      </c>
      <c r="T5912" s="217">
        <v>30.142687277051099</v>
      </c>
      <c r="U5912" s="217">
        <v>30.142687277051099</v>
      </c>
      <c r="V5912" s="217">
        <v>0</v>
      </c>
      <c r="W5912" s="217">
        <v>30.142687277051099</v>
      </c>
      <c r="X5912" s="217">
        <v>30.142687277051099</v>
      </c>
      <c r="Y5912" s="217">
        <v>0</v>
      </c>
    </row>
    <row r="5913" spans="2:25">
      <c r="B5913" s="217" t="s">
        <v>6082</v>
      </c>
      <c r="C5913" s="217" t="s">
        <v>5935</v>
      </c>
      <c r="D5913" s="217" t="s">
        <v>8</v>
      </c>
      <c r="E5913" s="217" t="s">
        <v>87</v>
      </c>
      <c r="F5913" s="217" t="s">
        <v>12</v>
      </c>
      <c r="G5913" s="217" t="s">
        <v>10</v>
      </c>
      <c r="H5913" s="217" t="s">
        <v>176</v>
      </c>
      <c r="I5913" s="217">
        <v>14</v>
      </c>
      <c r="J5913" s="217">
        <v>14</v>
      </c>
      <c r="K5913" s="217">
        <v>0</v>
      </c>
      <c r="L5913" s="217">
        <v>16</v>
      </c>
      <c r="M5913" s="217">
        <v>350.059171597633</v>
      </c>
      <c r="N5913" s="217">
        <v>39.993238674780301</v>
      </c>
      <c r="O5913" s="217">
        <v>39.993238674780301</v>
      </c>
      <c r="P5913" s="217">
        <v>0</v>
      </c>
      <c r="Q5913" s="217">
        <v>39.993238674780301</v>
      </c>
      <c r="R5913" s="217">
        <v>39.993238674780301</v>
      </c>
      <c r="S5913" s="217">
        <v>0</v>
      </c>
      <c r="T5913" s="217">
        <v>39.993238674780301</v>
      </c>
      <c r="U5913" s="217">
        <v>39.993238674780301</v>
      </c>
      <c r="V5913" s="217">
        <v>0</v>
      </c>
      <c r="W5913" s="217">
        <v>39.993238674780301</v>
      </c>
      <c r="X5913" s="217">
        <v>39.993238674780301</v>
      </c>
      <c r="Y5913" s="217">
        <v>0</v>
      </c>
    </row>
    <row r="5914" spans="2:25">
      <c r="B5914" s="217" t="s">
        <v>6083</v>
      </c>
      <c r="C5914" s="217" t="s">
        <v>5935</v>
      </c>
      <c r="D5914" s="217" t="s">
        <v>8</v>
      </c>
      <c r="E5914" s="217" t="s">
        <v>87</v>
      </c>
      <c r="F5914" s="217" t="s">
        <v>12</v>
      </c>
      <c r="G5914" s="217" t="s">
        <v>10</v>
      </c>
      <c r="H5914" s="217" t="s">
        <v>178</v>
      </c>
      <c r="I5914" s="217">
        <v>11</v>
      </c>
      <c r="J5914" s="217">
        <v>11</v>
      </c>
      <c r="K5914" s="217">
        <v>0</v>
      </c>
      <c r="L5914" s="217">
        <v>12</v>
      </c>
      <c r="M5914" s="217">
        <v>597.15976331360901</v>
      </c>
      <c r="N5914" s="217">
        <v>18.420531113753501</v>
      </c>
      <c r="O5914" s="217">
        <v>18.420531113753501</v>
      </c>
      <c r="P5914" s="217">
        <v>0</v>
      </c>
      <c r="Q5914" s="217">
        <v>18.420531113753501</v>
      </c>
      <c r="R5914" s="217">
        <v>18.420531113753501</v>
      </c>
      <c r="S5914" s="217">
        <v>0</v>
      </c>
      <c r="T5914" s="217">
        <v>18.420531113753501</v>
      </c>
      <c r="U5914" s="217">
        <v>18.420531113753501</v>
      </c>
      <c r="V5914" s="217">
        <v>0</v>
      </c>
      <c r="W5914" s="217">
        <v>18.420531113753501</v>
      </c>
      <c r="X5914" s="217">
        <v>18.420531113753501</v>
      </c>
      <c r="Y5914" s="217">
        <v>0</v>
      </c>
    </row>
    <row r="5915" spans="2:25">
      <c r="B5915" s="217" t="s">
        <v>6084</v>
      </c>
      <c r="C5915" s="217" t="s">
        <v>5935</v>
      </c>
      <c r="D5915" s="217" t="s">
        <v>8</v>
      </c>
      <c r="E5915" s="217" t="s">
        <v>87</v>
      </c>
      <c r="F5915" s="217" t="s">
        <v>12</v>
      </c>
      <c r="G5915" s="217" t="s">
        <v>10</v>
      </c>
      <c r="H5915" s="217" t="s">
        <v>5</v>
      </c>
      <c r="I5915" s="217">
        <v>41</v>
      </c>
      <c r="J5915" s="217">
        <v>41</v>
      </c>
      <c r="K5915" s="217">
        <v>0</v>
      </c>
      <c r="L5915" s="217">
        <v>51</v>
      </c>
      <c r="M5915" s="217">
        <v>1740</v>
      </c>
      <c r="N5915" s="217">
        <v>23.5632183908046</v>
      </c>
      <c r="O5915" s="217">
        <v>23.5632183908046</v>
      </c>
      <c r="P5915" s="217">
        <v>0</v>
      </c>
      <c r="Q5915" s="217">
        <v>23.5632183908046</v>
      </c>
      <c r="R5915" s="217">
        <v>23.5632183908046</v>
      </c>
      <c r="S5915" s="217">
        <v>0</v>
      </c>
      <c r="T5915" s="217">
        <v>23.5632183908046</v>
      </c>
      <c r="U5915" s="217">
        <v>23.5632183908046</v>
      </c>
      <c r="V5915" s="217">
        <v>0</v>
      </c>
      <c r="W5915" s="217">
        <v>23.5632183908046</v>
      </c>
      <c r="X5915" s="217">
        <v>23.5632183908046</v>
      </c>
      <c r="Y5915" s="217">
        <v>0</v>
      </c>
    </row>
    <row r="5916" spans="2:25">
      <c r="B5916" s="217" t="s">
        <v>6085</v>
      </c>
      <c r="C5916" s="217" t="s">
        <v>5935</v>
      </c>
      <c r="D5916" s="217" t="s">
        <v>8</v>
      </c>
      <c r="E5916" s="217" t="s">
        <v>87</v>
      </c>
      <c r="F5916" s="217" t="s">
        <v>9</v>
      </c>
      <c r="G5916" s="217" t="s">
        <v>10</v>
      </c>
      <c r="H5916" s="217" t="s">
        <v>170</v>
      </c>
      <c r="I5916" s="217">
        <v>0</v>
      </c>
      <c r="J5916" s="217">
        <v>0</v>
      </c>
      <c r="K5916" s="217">
        <v>0</v>
      </c>
      <c r="L5916" s="217">
        <v>8</v>
      </c>
      <c r="M5916" s="217">
        <v>202.09677419354799</v>
      </c>
      <c r="N5916" s="217">
        <v>0</v>
      </c>
      <c r="O5916" s="217">
        <v>0</v>
      </c>
      <c r="P5916" s="217">
        <v>0</v>
      </c>
      <c r="Q5916" s="217">
        <v>0</v>
      </c>
      <c r="R5916" s="217">
        <v>0</v>
      </c>
      <c r="S5916" s="217">
        <v>0</v>
      </c>
      <c r="T5916" s="217">
        <v>0</v>
      </c>
      <c r="U5916" s="217">
        <v>0</v>
      </c>
      <c r="V5916" s="217">
        <v>0</v>
      </c>
      <c r="W5916" s="217">
        <v>0</v>
      </c>
      <c r="X5916" s="217">
        <v>0</v>
      </c>
      <c r="Y5916" s="217">
        <v>0</v>
      </c>
    </row>
    <row r="5917" spans="2:25">
      <c r="B5917" s="217" t="s">
        <v>6086</v>
      </c>
      <c r="C5917" s="217" t="s">
        <v>5935</v>
      </c>
      <c r="D5917" s="217" t="s">
        <v>8</v>
      </c>
      <c r="E5917" s="217" t="s">
        <v>87</v>
      </c>
      <c r="F5917" s="217" t="s">
        <v>9</v>
      </c>
      <c r="G5917" s="217" t="s">
        <v>10</v>
      </c>
      <c r="H5917" s="217" t="s">
        <v>172</v>
      </c>
      <c r="I5917" s="217">
        <v>8</v>
      </c>
      <c r="J5917" s="217">
        <v>8</v>
      </c>
      <c r="K5917" s="217">
        <v>0</v>
      </c>
      <c r="L5917" s="217">
        <v>11</v>
      </c>
      <c r="M5917" s="217">
        <v>269.462365591398</v>
      </c>
      <c r="N5917" s="217">
        <v>29.688747007182801</v>
      </c>
      <c r="O5917" s="217">
        <v>29.688747007182801</v>
      </c>
      <c r="P5917" s="217">
        <v>0</v>
      </c>
      <c r="Q5917" s="217">
        <v>29.688747007182801</v>
      </c>
      <c r="R5917" s="217">
        <v>29.688747007182801</v>
      </c>
      <c r="S5917" s="217">
        <v>0</v>
      </c>
      <c r="T5917" s="217">
        <v>29.688747007182801</v>
      </c>
      <c r="U5917" s="217">
        <v>29.688747007182801</v>
      </c>
      <c r="V5917" s="217">
        <v>0</v>
      </c>
      <c r="W5917" s="217">
        <v>29.688747007182801</v>
      </c>
      <c r="X5917" s="217">
        <v>29.688747007182801</v>
      </c>
      <c r="Y5917" s="217">
        <v>0</v>
      </c>
    </row>
    <row r="5918" spans="2:25">
      <c r="B5918" s="217" t="s">
        <v>6087</v>
      </c>
      <c r="C5918" s="217" t="s">
        <v>5935</v>
      </c>
      <c r="D5918" s="217" t="s">
        <v>8</v>
      </c>
      <c r="E5918" s="217" t="s">
        <v>87</v>
      </c>
      <c r="F5918" s="217" t="s">
        <v>9</v>
      </c>
      <c r="G5918" s="217" t="s">
        <v>10</v>
      </c>
      <c r="H5918" s="217" t="s">
        <v>174</v>
      </c>
      <c r="I5918" s="217">
        <v>3</v>
      </c>
      <c r="J5918" s="217">
        <v>3</v>
      </c>
      <c r="K5918" s="217">
        <v>0</v>
      </c>
      <c r="L5918" s="217">
        <v>22</v>
      </c>
      <c r="M5918" s="217">
        <v>336.82795698924701</v>
      </c>
      <c r="N5918" s="217">
        <v>8.9066241021548294</v>
      </c>
      <c r="O5918" s="217">
        <v>8.9066241021548294</v>
      </c>
      <c r="P5918" s="217">
        <v>0</v>
      </c>
      <c r="Q5918" s="217">
        <v>8.9066241021548294</v>
      </c>
      <c r="R5918" s="217">
        <v>8.9066241021548294</v>
      </c>
      <c r="S5918" s="217">
        <v>0</v>
      </c>
      <c r="T5918" s="217">
        <v>8.9066241021548294</v>
      </c>
      <c r="U5918" s="217">
        <v>8.9066241021548294</v>
      </c>
      <c r="V5918" s="217">
        <v>0</v>
      </c>
      <c r="W5918" s="217">
        <v>8.9066241021548294</v>
      </c>
      <c r="X5918" s="217">
        <v>8.9066241021548294</v>
      </c>
      <c r="Y5918" s="217">
        <v>0</v>
      </c>
    </row>
    <row r="5919" spans="2:25">
      <c r="B5919" s="217" t="s">
        <v>6088</v>
      </c>
      <c r="C5919" s="217" t="s">
        <v>5935</v>
      </c>
      <c r="D5919" s="217" t="s">
        <v>8</v>
      </c>
      <c r="E5919" s="217" t="s">
        <v>87</v>
      </c>
      <c r="F5919" s="217" t="s">
        <v>9</v>
      </c>
      <c r="G5919" s="217" t="s">
        <v>10</v>
      </c>
      <c r="H5919" s="217" t="s">
        <v>176</v>
      </c>
      <c r="I5919" s="217">
        <v>6</v>
      </c>
      <c r="J5919" s="217">
        <v>6</v>
      </c>
      <c r="K5919" s="217">
        <v>0</v>
      </c>
      <c r="L5919" s="217">
        <v>23</v>
      </c>
      <c r="M5919" s="217">
        <v>327.20430107526897</v>
      </c>
      <c r="N5919" s="217">
        <v>18.337167269142299</v>
      </c>
      <c r="O5919" s="217">
        <v>18.337167269142299</v>
      </c>
      <c r="P5919" s="217">
        <v>0</v>
      </c>
      <c r="Q5919" s="217">
        <v>18.337167269142299</v>
      </c>
      <c r="R5919" s="217">
        <v>18.337167269142299</v>
      </c>
      <c r="S5919" s="217">
        <v>0</v>
      </c>
      <c r="T5919" s="217">
        <v>18.337167269142299</v>
      </c>
      <c r="U5919" s="217">
        <v>18.337167269142299</v>
      </c>
      <c r="V5919" s="217">
        <v>0</v>
      </c>
      <c r="W5919" s="217">
        <v>18.337167269142299</v>
      </c>
      <c r="X5919" s="217">
        <v>18.337167269142299</v>
      </c>
      <c r="Y5919" s="217">
        <v>0</v>
      </c>
    </row>
    <row r="5920" spans="2:25">
      <c r="B5920" s="217" t="s">
        <v>6089</v>
      </c>
      <c r="C5920" s="217" t="s">
        <v>5935</v>
      </c>
      <c r="D5920" s="217" t="s">
        <v>8</v>
      </c>
      <c r="E5920" s="217" t="s">
        <v>87</v>
      </c>
      <c r="F5920" s="217" t="s">
        <v>9</v>
      </c>
      <c r="G5920" s="217" t="s">
        <v>10</v>
      </c>
      <c r="H5920" s="217" t="s">
        <v>178</v>
      </c>
      <c r="I5920" s="217">
        <v>0</v>
      </c>
      <c r="J5920" s="217">
        <v>0</v>
      </c>
      <c r="K5920" s="217">
        <v>0</v>
      </c>
      <c r="L5920" s="217">
        <v>22</v>
      </c>
      <c r="M5920" s="217">
        <v>654.40860215053794</v>
      </c>
      <c r="N5920" s="217">
        <v>0</v>
      </c>
      <c r="O5920" s="217">
        <v>0</v>
      </c>
      <c r="P5920" s="217">
        <v>0</v>
      </c>
      <c r="Q5920" s="217">
        <v>0</v>
      </c>
      <c r="R5920" s="217">
        <v>0</v>
      </c>
      <c r="S5920" s="217">
        <v>0</v>
      </c>
      <c r="T5920" s="217">
        <v>0</v>
      </c>
      <c r="U5920" s="217">
        <v>0</v>
      </c>
      <c r="V5920" s="217">
        <v>0</v>
      </c>
      <c r="W5920" s="217">
        <v>0</v>
      </c>
      <c r="X5920" s="217">
        <v>0</v>
      </c>
      <c r="Y5920" s="217">
        <v>0</v>
      </c>
    </row>
    <row r="5921" spans="2:25">
      <c r="B5921" s="217" t="s">
        <v>6090</v>
      </c>
      <c r="C5921" s="217" t="s">
        <v>5935</v>
      </c>
      <c r="D5921" s="217" t="s">
        <v>8</v>
      </c>
      <c r="E5921" s="217" t="s">
        <v>87</v>
      </c>
      <c r="F5921" s="217" t="s">
        <v>9</v>
      </c>
      <c r="G5921" s="217" t="s">
        <v>10</v>
      </c>
      <c r="H5921" s="217" t="s">
        <v>5</v>
      </c>
      <c r="I5921" s="217">
        <v>17</v>
      </c>
      <c r="J5921" s="217">
        <v>17</v>
      </c>
      <c r="K5921" s="217">
        <v>0</v>
      </c>
      <c r="L5921" s="217">
        <v>86</v>
      </c>
      <c r="M5921" s="217">
        <v>1790</v>
      </c>
      <c r="N5921" s="217">
        <v>9.4972067039106207</v>
      </c>
      <c r="O5921" s="217">
        <v>9.4972067039106207</v>
      </c>
      <c r="P5921" s="217">
        <v>0</v>
      </c>
      <c r="Q5921" s="217">
        <v>9.4972067039106207</v>
      </c>
      <c r="R5921" s="217">
        <v>9.4972067039106207</v>
      </c>
      <c r="S5921" s="217">
        <v>0</v>
      </c>
      <c r="T5921" s="217">
        <v>9.4972067039106207</v>
      </c>
      <c r="U5921" s="217">
        <v>9.4972067039106207</v>
      </c>
      <c r="V5921" s="217">
        <v>0</v>
      </c>
      <c r="W5921" s="217">
        <v>9.4972067039106207</v>
      </c>
      <c r="X5921" s="217">
        <v>9.4972067039106207</v>
      </c>
      <c r="Y5921" s="217">
        <v>0</v>
      </c>
    </row>
    <row r="5922" spans="2:25">
      <c r="B5922" s="217" t="s">
        <v>6091</v>
      </c>
      <c r="C5922" s="217" t="s">
        <v>5935</v>
      </c>
      <c r="D5922" s="217" t="s">
        <v>8</v>
      </c>
      <c r="E5922" s="217" t="s">
        <v>87</v>
      </c>
      <c r="F5922" s="217" t="s">
        <v>5</v>
      </c>
      <c r="G5922" s="217" t="s">
        <v>10</v>
      </c>
      <c r="H5922" s="217" t="s">
        <v>170</v>
      </c>
      <c r="I5922" s="217">
        <v>0</v>
      </c>
      <c r="J5922" s="217">
        <v>0</v>
      </c>
      <c r="K5922" s="217">
        <v>0</v>
      </c>
      <c r="L5922" s="217">
        <v>13</v>
      </c>
      <c r="M5922" s="217">
        <v>428.60564993319298</v>
      </c>
      <c r="N5922" s="217">
        <v>0</v>
      </c>
      <c r="O5922" s="217">
        <v>0</v>
      </c>
      <c r="P5922" s="217">
        <v>0</v>
      </c>
      <c r="Q5922" s="217">
        <v>0</v>
      </c>
      <c r="R5922" s="217">
        <v>0</v>
      </c>
      <c r="S5922" s="217">
        <v>0</v>
      </c>
      <c r="T5922" s="217">
        <v>0</v>
      </c>
      <c r="U5922" s="217">
        <v>0</v>
      </c>
      <c r="V5922" s="217">
        <v>0</v>
      </c>
      <c r="W5922" s="217">
        <v>0</v>
      </c>
      <c r="X5922" s="217">
        <v>0</v>
      </c>
      <c r="Y5922" s="217">
        <v>0</v>
      </c>
    </row>
    <row r="5923" spans="2:25">
      <c r="B5923" s="217" t="s">
        <v>6092</v>
      </c>
      <c r="C5923" s="217" t="s">
        <v>5935</v>
      </c>
      <c r="D5923" s="217" t="s">
        <v>8</v>
      </c>
      <c r="E5923" s="217" t="s">
        <v>87</v>
      </c>
      <c r="F5923" s="217" t="s">
        <v>5</v>
      </c>
      <c r="G5923" s="217" t="s">
        <v>10</v>
      </c>
      <c r="H5923" s="217" t="s">
        <v>172</v>
      </c>
      <c r="I5923" s="217">
        <v>15</v>
      </c>
      <c r="J5923" s="217">
        <v>15</v>
      </c>
      <c r="K5923" s="217">
        <v>0</v>
      </c>
      <c r="L5923" s="217">
        <v>20</v>
      </c>
      <c r="M5923" s="217">
        <v>537.15467328370596</v>
      </c>
      <c r="N5923" s="217">
        <v>27.9249176187983</v>
      </c>
      <c r="O5923" s="217">
        <v>27.9249176187983</v>
      </c>
      <c r="P5923" s="217">
        <v>0</v>
      </c>
      <c r="Q5923" s="217">
        <v>27.9249176187983</v>
      </c>
      <c r="R5923" s="217">
        <v>27.9249176187983</v>
      </c>
      <c r="S5923" s="217">
        <v>0</v>
      </c>
      <c r="T5923" s="217">
        <v>27.9249176187983</v>
      </c>
      <c r="U5923" s="217">
        <v>27.9249176187983</v>
      </c>
      <c r="V5923" s="217">
        <v>0</v>
      </c>
      <c r="W5923" s="217">
        <v>27.9249176187983</v>
      </c>
      <c r="X5923" s="217">
        <v>27.9249176187983</v>
      </c>
      <c r="Y5923" s="217">
        <v>0</v>
      </c>
    </row>
    <row r="5924" spans="2:25">
      <c r="B5924" s="217" t="s">
        <v>6093</v>
      </c>
      <c r="C5924" s="217" t="s">
        <v>5935</v>
      </c>
      <c r="D5924" s="217" t="s">
        <v>8</v>
      </c>
      <c r="E5924" s="217" t="s">
        <v>87</v>
      </c>
      <c r="F5924" s="217" t="s">
        <v>5</v>
      </c>
      <c r="G5924" s="217" t="s">
        <v>10</v>
      </c>
      <c r="H5924" s="217" t="s">
        <v>174</v>
      </c>
      <c r="I5924" s="217">
        <v>12</v>
      </c>
      <c r="J5924" s="217">
        <v>12</v>
      </c>
      <c r="K5924" s="217">
        <v>0</v>
      </c>
      <c r="L5924" s="217">
        <v>31</v>
      </c>
      <c r="M5924" s="217">
        <v>635.40783864605203</v>
      </c>
      <c r="N5924" s="217">
        <v>18.885508283262599</v>
      </c>
      <c r="O5924" s="217">
        <v>18.885508283262599</v>
      </c>
      <c r="P5924" s="217">
        <v>0</v>
      </c>
      <c r="Q5924" s="217">
        <v>18.885508283262599</v>
      </c>
      <c r="R5924" s="217">
        <v>18.885508283262599</v>
      </c>
      <c r="S5924" s="217">
        <v>0</v>
      </c>
      <c r="T5924" s="217">
        <v>18.885508283262599</v>
      </c>
      <c r="U5924" s="217">
        <v>18.885508283262599</v>
      </c>
      <c r="V5924" s="217">
        <v>0</v>
      </c>
      <c r="W5924" s="217">
        <v>18.885508283262599</v>
      </c>
      <c r="X5924" s="217">
        <v>18.885508283262599</v>
      </c>
      <c r="Y5924" s="217">
        <v>0</v>
      </c>
    </row>
    <row r="5925" spans="2:25">
      <c r="B5925" s="217" t="s">
        <v>6094</v>
      </c>
      <c r="C5925" s="217" t="s">
        <v>5935</v>
      </c>
      <c r="D5925" s="217" t="s">
        <v>8</v>
      </c>
      <c r="E5925" s="217" t="s">
        <v>87</v>
      </c>
      <c r="F5925" s="217" t="s">
        <v>5</v>
      </c>
      <c r="G5925" s="217" t="s">
        <v>10</v>
      </c>
      <c r="H5925" s="217" t="s">
        <v>176</v>
      </c>
      <c r="I5925" s="217">
        <v>20</v>
      </c>
      <c r="J5925" s="217">
        <v>20</v>
      </c>
      <c r="K5925" s="217">
        <v>0</v>
      </c>
      <c r="L5925" s="217">
        <v>39</v>
      </c>
      <c r="M5925" s="217">
        <v>677.26347267290203</v>
      </c>
      <c r="N5925" s="217">
        <v>29.530604863521699</v>
      </c>
      <c r="O5925" s="217">
        <v>29.530604863521699</v>
      </c>
      <c r="P5925" s="217">
        <v>0</v>
      </c>
      <c r="Q5925" s="217">
        <v>29.530604863521699</v>
      </c>
      <c r="R5925" s="217">
        <v>29.530604863521699</v>
      </c>
      <c r="S5925" s="217">
        <v>0</v>
      </c>
      <c r="T5925" s="217">
        <v>29.530604863521699</v>
      </c>
      <c r="U5925" s="217">
        <v>29.530604863521699</v>
      </c>
      <c r="V5925" s="217">
        <v>0</v>
      </c>
      <c r="W5925" s="217">
        <v>29.530604863521699</v>
      </c>
      <c r="X5925" s="217">
        <v>29.530604863521699</v>
      </c>
      <c r="Y5925" s="217">
        <v>0</v>
      </c>
    </row>
    <row r="5926" spans="2:25">
      <c r="B5926" s="217" t="s">
        <v>6095</v>
      </c>
      <c r="C5926" s="217" t="s">
        <v>5935</v>
      </c>
      <c r="D5926" s="217" t="s">
        <v>8</v>
      </c>
      <c r="E5926" s="217" t="s">
        <v>87</v>
      </c>
      <c r="F5926" s="217" t="s">
        <v>5</v>
      </c>
      <c r="G5926" s="217" t="s">
        <v>10</v>
      </c>
      <c r="H5926" s="217" t="s">
        <v>178</v>
      </c>
      <c r="I5926" s="217">
        <v>12</v>
      </c>
      <c r="J5926" s="217">
        <v>12</v>
      </c>
      <c r="K5926" s="217">
        <v>0</v>
      </c>
      <c r="L5926" s="217">
        <v>34</v>
      </c>
      <c r="M5926" s="217">
        <v>1251.56836546415</v>
      </c>
      <c r="N5926" s="217">
        <v>9.5879700471254505</v>
      </c>
      <c r="O5926" s="217">
        <v>9.5879700471254505</v>
      </c>
      <c r="P5926" s="217">
        <v>0</v>
      </c>
      <c r="Q5926" s="217">
        <v>9.5879700471254505</v>
      </c>
      <c r="R5926" s="217">
        <v>9.5879700471254505</v>
      </c>
      <c r="S5926" s="217">
        <v>0</v>
      </c>
      <c r="T5926" s="217">
        <v>9.5879700471254505</v>
      </c>
      <c r="U5926" s="217">
        <v>9.5879700471254505</v>
      </c>
      <c r="V5926" s="217">
        <v>0</v>
      </c>
      <c r="W5926" s="217">
        <v>9.5879700471254505</v>
      </c>
      <c r="X5926" s="217">
        <v>9.5879700471254505</v>
      </c>
      <c r="Y5926" s="217">
        <v>0</v>
      </c>
    </row>
    <row r="5927" spans="2:25">
      <c r="B5927" s="217" t="s">
        <v>6096</v>
      </c>
      <c r="C5927" s="217" t="s">
        <v>5935</v>
      </c>
      <c r="D5927" s="217" t="s">
        <v>8</v>
      </c>
      <c r="E5927" s="217" t="s">
        <v>87</v>
      </c>
      <c r="F5927" s="217" t="s">
        <v>5</v>
      </c>
      <c r="G5927" s="217" t="s">
        <v>10</v>
      </c>
      <c r="H5927" s="217" t="s">
        <v>5</v>
      </c>
      <c r="I5927" s="217">
        <v>59</v>
      </c>
      <c r="J5927" s="217">
        <v>59</v>
      </c>
      <c r="K5927" s="217">
        <v>0</v>
      </c>
      <c r="L5927" s="217">
        <v>137</v>
      </c>
      <c r="M5927" s="217">
        <v>3530</v>
      </c>
      <c r="N5927" s="217">
        <v>16.713881019830001</v>
      </c>
      <c r="O5927" s="217">
        <v>16.713881019830001</v>
      </c>
      <c r="P5927" s="217">
        <v>0</v>
      </c>
      <c r="Q5927" s="217">
        <v>16.713881019830001</v>
      </c>
      <c r="R5927" s="217">
        <v>16.713881019830001</v>
      </c>
      <c r="S5927" s="217">
        <v>0</v>
      </c>
      <c r="T5927" s="217">
        <v>16.713881019830001</v>
      </c>
      <c r="U5927" s="217">
        <v>16.713881019830001</v>
      </c>
      <c r="V5927" s="217">
        <v>0</v>
      </c>
      <c r="W5927" s="217">
        <v>16.713881019830001</v>
      </c>
      <c r="X5927" s="217">
        <v>16.713881019830001</v>
      </c>
      <c r="Y5927" s="217">
        <v>0</v>
      </c>
    </row>
    <row r="5928" spans="2:25">
      <c r="B5928" s="217" t="s">
        <v>6097</v>
      </c>
      <c r="C5928" s="217" t="s">
        <v>5935</v>
      </c>
      <c r="D5928" s="217" t="s">
        <v>8</v>
      </c>
      <c r="E5928" s="217" t="s">
        <v>87</v>
      </c>
      <c r="F5928" s="217" t="s">
        <v>12</v>
      </c>
      <c r="G5928" s="217" t="s">
        <v>49</v>
      </c>
      <c r="H5928" s="217" t="s">
        <v>170</v>
      </c>
      <c r="I5928" s="217">
        <v>19</v>
      </c>
      <c r="J5928" s="217">
        <v>19</v>
      </c>
      <c r="K5928" s="217">
        <v>0</v>
      </c>
      <c r="L5928" s="217">
        <v>42</v>
      </c>
      <c r="M5928" s="217">
        <v>1952.0340586565801</v>
      </c>
      <c r="N5928" s="217">
        <v>9.7334367275723306</v>
      </c>
      <c r="O5928" s="217">
        <v>9.7334367275723306</v>
      </c>
      <c r="P5928" s="217">
        <v>0</v>
      </c>
      <c r="Q5928" s="217">
        <v>9.7334367275723306</v>
      </c>
      <c r="R5928" s="217">
        <v>9.7334367275723306</v>
      </c>
      <c r="S5928" s="217">
        <v>0</v>
      </c>
      <c r="T5928" s="217">
        <v>9.7334367275723306</v>
      </c>
      <c r="U5928" s="217">
        <v>9.7334367275723306</v>
      </c>
      <c r="V5928" s="217">
        <v>0</v>
      </c>
      <c r="W5928" s="217">
        <v>9.7334367275723306</v>
      </c>
      <c r="X5928" s="217">
        <v>9.7334367275723306</v>
      </c>
      <c r="Y5928" s="217">
        <v>0</v>
      </c>
    </row>
    <row r="5929" spans="2:25">
      <c r="B5929" s="217" t="s">
        <v>6098</v>
      </c>
      <c r="C5929" s="217" t="s">
        <v>5935</v>
      </c>
      <c r="D5929" s="217" t="s">
        <v>8</v>
      </c>
      <c r="E5929" s="217" t="s">
        <v>87</v>
      </c>
      <c r="F5929" s="217" t="s">
        <v>12</v>
      </c>
      <c r="G5929" s="217" t="s">
        <v>49</v>
      </c>
      <c r="H5929" s="217" t="s">
        <v>172</v>
      </c>
      <c r="I5929" s="217">
        <v>37</v>
      </c>
      <c r="J5929" s="217">
        <v>37</v>
      </c>
      <c r="K5929" s="217">
        <v>0</v>
      </c>
      <c r="L5929" s="217">
        <v>53</v>
      </c>
      <c r="M5929" s="217">
        <v>1893.88836329234</v>
      </c>
      <c r="N5929" s="217">
        <v>19.536526395715899</v>
      </c>
      <c r="O5929" s="217">
        <v>19.536526395715899</v>
      </c>
      <c r="P5929" s="217">
        <v>0</v>
      </c>
      <c r="Q5929" s="217">
        <v>19.536526395715899</v>
      </c>
      <c r="R5929" s="217">
        <v>19.536526395715899</v>
      </c>
      <c r="S5929" s="217">
        <v>0</v>
      </c>
      <c r="T5929" s="217">
        <v>19.536526395715899</v>
      </c>
      <c r="U5929" s="217">
        <v>19.536526395715899</v>
      </c>
      <c r="V5929" s="217">
        <v>0</v>
      </c>
      <c r="W5929" s="217">
        <v>19.536526395715899</v>
      </c>
      <c r="X5929" s="217">
        <v>19.536526395715899</v>
      </c>
      <c r="Y5929" s="217">
        <v>0</v>
      </c>
    </row>
    <row r="5930" spans="2:25">
      <c r="B5930" s="217" t="s">
        <v>6099</v>
      </c>
      <c r="C5930" s="217" t="s">
        <v>5935</v>
      </c>
      <c r="D5930" s="217" t="s">
        <v>8</v>
      </c>
      <c r="E5930" s="217" t="s">
        <v>87</v>
      </c>
      <c r="F5930" s="217" t="s">
        <v>12</v>
      </c>
      <c r="G5930" s="217" t="s">
        <v>49</v>
      </c>
      <c r="H5930" s="217" t="s">
        <v>174</v>
      </c>
      <c r="I5930" s="217">
        <v>37</v>
      </c>
      <c r="J5930" s="217">
        <v>35</v>
      </c>
      <c r="K5930" s="217">
        <v>2</v>
      </c>
      <c r="L5930" s="217">
        <v>35</v>
      </c>
      <c r="M5930" s="217">
        <v>2176.3103122043499</v>
      </c>
      <c r="N5930" s="217">
        <v>17.001251977951298</v>
      </c>
      <c r="O5930" s="217">
        <v>16.082265384548499</v>
      </c>
      <c r="P5930" s="217">
        <v>0.918986593402772</v>
      </c>
      <c r="Q5930" s="217">
        <v>17.001251977951298</v>
      </c>
      <c r="R5930" s="217">
        <v>16.082265384548499</v>
      </c>
      <c r="S5930" s="217">
        <v>0.918986593402772</v>
      </c>
      <c r="T5930" s="217">
        <v>17.001251977951298</v>
      </c>
      <c r="U5930" s="217">
        <v>16.082265384548499</v>
      </c>
      <c r="V5930" s="217">
        <v>0.918986593402772</v>
      </c>
      <c r="W5930" s="217">
        <v>17.001251977951298</v>
      </c>
      <c r="X5930" s="217">
        <v>16.082265384548499</v>
      </c>
      <c r="Y5930" s="217">
        <v>0.918986593402772</v>
      </c>
    </row>
    <row r="5931" spans="2:25">
      <c r="B5931" s="217" t="s">
        <v>6100</v>
      </c>
      <c r="C5931" s="217" t="s">
        <v>5935</v>
      </c>
      <c r="D5931" s="217" t="s">
        <v>8</v>
      </c>
      <c r="E5931" s="217" t="s">
        <v>87</v>
      </c>
      <c r="F5931" s="217" t="s">
        <v>12</v>
      </c>
      <c r="G5931" s="217" t="s">
        <v>49</v>
      </c>
      <c r="H5931" s="217" t="s">
        <v>176</v>
      </c>
      <c r="I5931" s="217">
        <v>29</v>
      </c>
      <c r="J5931" s="217">
        <v>29</v>
      </c>
      <c r="K5931" s="217">
        <v>0</v>
      </c>
      <c r="L5931" s="217">
        <v>31</v>
      </c>
      <c r="M5931" s="217">
        <v>1594.85335856197</v>
      </c>
      <c r="N5931" s="217">
        <v>18.1834899392559</v>
      </c>
      <c r="O5931" s="217">
        <v>18.1834899392559</v>
      </c>
      <c r="P5931" s="217">
        <v>0</v>
      </c>
      <c r="Q5931" s="217">
        <v>18.1834899392559</v>
      </c>
      <c r="R5931" s="217">
        <v>18.1834899392559</v>
      </c>
      <c r="S5931" s="217">
        <v>0</v>
      </c>
      <c r="T5931" s="217">
        <v>18.1834899392559</v>
      </c>
      <c r="U5931" s="217">
        <v>18.1834899392559</v>
      </c>
      <c r="V5931" s="217">
        <v>0</v>
      </c>
      <c r="W5931" s="217">
        <v>18.1834899392559</v>
      </c>
      <c r="X5931" s="217">
        <v>18.1834899392559</v>
      </c>
      <c r="Y5931" s="217">
        <v>0</v>
      </c>
    </row>
    <row r="5932" spans="2:25">
      <c r="B5932" s="217" t="s">
        <v>6101</v>
      </c>
      <c r="C5932" s="217" t="s">
        <v>5935</v>
      </c>
      <c r="D5932" s="217" t="s">
        <v>8</v>
      </c>
      <c r="E5932" s="217" t="s">
        <v>87</v>
      </c>
      <c r="F5932" s="217" t="s">
        <v>12</v>
      </c>
      <c r="G5932" s="217" t="s">
        <v>49</v>
      </c>
      <c r="H5932" s="217" t="s">
        <v>178</v>
      </c>
      <c r="I5932" s="217">
        <v>8</v>
      </c>
      <c r="J5932" s="217">
        <v>8</v>
      </c>
      <c r="K5932" s="217">
        <v>0</v>
      </c>
      <c r="L5932" s="217">
        <v>17</v>
      </c>
      <c r="M5932" s="217">
        <v>1162.9139072847699</v>
      </c>
      <c r="N5932" s="217">
        <v>6.8792710706150304</v>
      </c>
      <c r="O5932" s="217">
        <v>6.8792710706150304</v>
      </c>
      <c r="P5932" s="217">
        <v>0</v>
      </c>
      <c r="Q5932" s="217">
        <v>6.8792710706150304</v>
      </c>
      <c r="R5932" s="217">
        <v>6.8792710706150304</v>
      </c>
      <c r="S5932" s="217">
        <v>0</v>
      </c>
      <c r="T5932" s="217">
        <v>6.8792710706150304</v>
      </c>
      <c r="U5932" s="217">
        <v>6.8792710706150304</v>
      </c>
      <c r="V5932" s="217">
        <v>0</v>
      </c>
      <c r="W5932" s="217">
        <v>6.8792710706150304</v>
      </c>
      <c r="X5932" s="217">
        <v>6.8792710706150304</v>
      </c>
      <c r="Y5932" s="217">
        <v>0</v>
      </c>
    </row>
    <row r="5933" spans="2:25">
      <c r="B5933" s="217" t="s">
        <v>6102</v>
      </c>
      <c r="C5933" s="217" t="s">
        <v>5935</v>
      </c>
      <c r="D5933" s="217" t="s">
        <v>8</v>
      </c>
      <c r="E5933" s="217" t="s">
        <v>87</v>
      </c>
      <c r="F5933" s="217" t="s">
        <v>12</v>
      </c>
      <c r="G5933" s="217" t="s">
        <v>49</v>
      </c>
      <c r="H5933" s="217" t="s">
        <v>5</v>
      </c>
      <c r="I5933" s="217">
        <v>130</v>
      </c>
      <c r="J5933" s="217">
        <v>128</v>
      </c>
      <c r="K5933" s="217">
        <v>2</v>
      </c>
      <c r="L5933" s="217">
        <v>178</v>
      </c>
      <c r="M5933" s="217">
        <v>8780</v>
      </c>
      <c r="N5933" s="217">
        <v>14.8063781321185</v>
      </c>
      <c r="O5933" s="217">
        <v>14.5785876993166</v>
      </c>
      <c r="P5933" s="217">
        <v>0.22779043280182201</v>
      </c>
      <c r="Q5933" s="217">
        <v>14.8063781321185</v>
      </c>
      <c r="R5933" s="217">
        <v>14.5785876993166</v>
      </c>
      <c r="S5933" s="217">
        <v>0.22779043280182201</v>
      </c>
      <c r="T5933" s="217">
        <v>14.8063781321185</v>
      </c>
      <c r="U5933" s="217">
        <v>14.5785876993166</v>
      </c>
      <c r="V5933" s="217">
        <v>0.22779043280182201</v>
      </c>
      <c r="W5933" s="217">
        <v>14.8063781321185</v>
      </c>
      <c r="X5933" s="217">
        <v>14.5785876993166</v>
      </c>
      <c r="Y5933" s="217">
        <v>0.22779043280182201</v>
      </c>
    </row>
    <row r="5934" spans="2:25">
      <c r="B5934" s="217" t="s">
        <v>6103</v>
      </c>
      <c r="C5934" s="217" t="s">
        <v>5935</v>
      </c>
      <c r="D5934" s="217" t="s">
        <v>8</v>
      </c>
      <c r="E5934" s="217" t="s">
        <v>87</v>
      </c>
      <c r="F5934" s="217" t="s">
        <v>9</v>
      </c>
      <c r="G5934" s="217" t="s">
        <v>49</v>
      </c>
      <c r="H5934" s="217" t="s">
        <v>170</v>
      </c>
      <c r="I5934" s="217">
        <v>3</v>
      </c>
      <c r="J5934" s="217">
        <v>3</v>
      </c>
      <c r="K5934" s="217">
        <v>0</v>
      </c>
      <c r="L5934" s="217">
        <v>48</v>
      </c>
      <c r="M5934" s="217">
        <v>2153.2456935630098</v>
      </c>
      <c r="N5934" s="217">
        <v>1.39324555900347</v>
      </c>
      <c r="O5934" s="217">
        <v>1.39324555900347</v>
      </c>
      <c r="P5934" s="217">
        <v>0</v>
      </c>
      <c r="Q5934" s="217">
        <v>1.39324555900347</v>
      </c>
      <c r="R5934" s="217">
        <v>1.39324555900347</v>
      </c>
      <c r="S5934" s="217">
        <v>0</v>
      </c>
      <c r="T5934" s="217">
        <v>1.39324555900347</v>
      </c>
      <c r="U5934" s="217">
        <v>1.39324555900347</v>
      </c>
      <c r="V5934" s="217">
        <v>0</v>
      </c>
      <c r="W5934" s="217">
        <v>1.39324555900347</v>
      </c>
      <c r="X5934" s="217">
        <v>1.39324555900347</v>
      </c>
      <c r="Y5934" s="217">
        <v>0</v>
      </c>
    </row>
    <row r="5935" spans="2:25">
      <c r="B5935" s="217" t="s">
        <v>6104</v>
      </c>
      <c r="C5935" s="217" t="s">
        <v>5935</v>
      </c>
      <c r="D5935" s="217" t="s">
        <v>8</v>
      </c>
      <c r="E5935" s="217" t="s">
        <v>87</v>
      </c>
      <c r="F5935" s="217" t="s">
        <v>9</v>
      </c>
      <c r="G5935" s="217" t="s">
        <v>49</v>
      </c>
      <c r="H5935" s="217" t="s">
        <v>172</v>
      </c>
      <c r="I5935" s="217">
        <v>17</v>
      </c>
      <c r="J5935" s="217">
        <v>16</v>
      </c>
      <c r="K5935" s="217">
        <v>1</v>
      </c>
      <c r="L5935" s="217">
        <v>64</v>
      </c>
      <c r="M5935" s="217">
        <v>1945.40344514959</v>
      </c>
      <c r="N5935" s="217">
        <v>8.7385472881656092</v>
      </c>
      <c r="O5935" s="217">
        <v>8.2245150947441008</v>
      </c>
      <c r="P5935" s="217">
        <v>0.51403219342150597</v>
      </c>
      <c r="Q5935" s="217">
        <v>8.7385472881656092</v>
      </c>
      <c r="R5935" s="217">
        <v>8.2245150947441008</v>
      </c>
      <c r="S5935" s="217">
        <v>0.51403219342150597</v>
      </c>
      <c r="T5935" s="217">
        <v>8.7385472881656092</v>
      </c>
      <c r="U5935" s="217">
        <v>8.2245150947441008</v>
      </c>
      <c r="V5935" s="217">
        <v>0.51403219342150597</v>
      </c>
      <c r="W5935" s="217">
        <v>8.7385472881656092</v>
      </c>
      <c r="X5935" s="217">
        <v>8.2245150947441008</v>
      </c>
      <c r="Y5935" s="217">
        <v>0.51403219342150597</v>
      </c>
    </row>
    <row r="5936" spans="2:25">
      <c r="B5936" s="217" t="s">
        <v>6105</v>
      </c>
      <c r="C5936" s="217" t="s">
        <v>5935</v>
      </c>
      <c r="D5936" s="217" t="s">
        <v>8</v>
      </c>
      <c r="E5936" s="217" t="s">
        <v>87</v>
      </c>
      <c r="F5936" s="217" t="s">
        <v>9</v>
      </c>
      <c r="G5936" s="217" t="s">
        <v>49</v>
      </c>
      <c r="H5936" s="217" t="s">
        <v>174</v>
      </c>
      <c r="I5936" s="217">
        <v>8</v>
      </c>
      <c r="J5936" s="217">
        <v>8</v>
      </c>
      <c r="K5936" s="217">
        <v>0</v>
      </c>
      <c r="L5936" s="217">
        <v>54</v>
      </c>
      <c r="M5936" s="217">
        <v>2244.6962828649098</v>
      </c>
      <c r="N5936" s="217">
        <v>3.5639565410557799</v>
      </c>
      <c r="O5936" s="217">
        <v>3.5639565410557799</v>
      </c>
      <c r="P5936" s="217">
        <v>0</v>
      </c>
      <c r="Q5936" s="217">
        <v>3.5639565410557799</v>
      </c>
      <c r="R5936" s="217">
        <v>3.5639565410557799</v>
      </c>
      <c r="S5936" s="217">
        <v>0</v>
      </c>
      <c r="T5936" s="217">
        <v>3.5639565410557799</v>
      </c>
      <c r="U5936" s="217">
        <v>3.5639565410557799</v>
      </c>
      <c r="V5936" s="217">
        <v>0</v>
      </c>
      <c r="W5936" s="217">
        <v>3.5639565410557799</v>
      </c>
      <c r="X5936" s="217">
        <v>3.5639565410557799</v>
      </c>
      <c r="Y5936" s="217">
        <v>0</v>
      </c>
    </row>
    <row r="5937" spans="2:25">
      <c r="B5937" s="217" t="s">
        <v>6106</v>
      </c>
      <c r="C5937" s="217" t="s">
        <v>5935</v>
      </c>
      <c r="D5937" s="217" t="s">
        <v>8</v>
      </c>
      <c r="E5937" s="217" t="s">
        <v>87</v>
      </c>
      <c r="F5937" s="217" t="s">
        <v>9</v>
      </c>
      <c r="G5937" s="217" t="s">
        <v>49</v>
      </c>
      <c r="H5937" s="217" t="s">
        <v>176</v>
      </c>
      <c r="I5937" s="217">
        <v>24</v>
      </c>
      <c r="J5937" s="217">
        <v>24</v>
      </c>
      <c r="K5937" s="217">
        <v>0</v>
      </c>
      <c r="L5937" s="217">
        <v>34</v>
      </c>
      <c r="M5937" s="217">
        <v>1612.8558476881201</v>
      </c>
      <c r="N5937" s="217">
        <v>14.880437104408101</v>
      </c>
      <c r="O5937" s="217">
        <v>14.880437104408101</v>
      </c>
      <c r="P5937" s="217">
        <v>0</v>
      </c>
      <c r="Q5937" s="217">
        <v>14.880437104408101</v>
      </c>
      <c r="R5937" s="217">
        <v>14.880437104408101</v>
      </c>
      <c r="S5937" s="217">
        <v>0</v>
      </c>
      <c r="T5937" s="217">
        <v>14.880437104408101</v>
      </c>
      <c r="U5937" s="217">
        <v>14.880437104408101</v>
      </c>
      <c r="V5937" s="217">
        <v>0</v>
      </c>
      <c r="W5937" s="217">
        <v>14.880437104408101</v>
      </c>
      <c r="X5937" s="217">
        <v>14.880437104408101</v>
      </c>
      <c r="Y5937" s="217">
        <v>0</v>
      </c>
    </row>
    <row r="5938" spans="2:25">
      <c r="B5938" s="217" t="s">
        <v>6107</v>
      </c>
      <c r="C5938" s="217" t="s">
        <v>5935</v>
      </c>
      <c r="D5938" s="217" t="s">
        <v>8</v>
      </c>
      <c r="E5938" s="217" t="s">
        <v>87</v>
      </c>
      <c r="F5938" s="217" t="s">
        <v>9</v>
      </c>
      <c r="G5938" s="217" t="s">
        <v>49</v>
      </c>
      <c r="H5938" s="217" t="s">
        <v>178</v>
      </c>
      <c r="I5938" s="217">
        <v>2</v>
      </c>
      <c r="J5938" s="217">
        <v>2</v>
      </c>
      <c r="K5938" s="217">
        <v>0</v>
      </c>
      <c r="L5938" s="217">
        <v>25</v>
      </c>
      <c r="M5938" s="217">
        <v>1213.7987307343601</v>
      </c>
      <c r="N5938" s="217">
        <v>1.6477196337072899</v>
      </c>
      <c r="O5938" s="217">
        <v>1.6477196337072899</v>
      </c>
      <c r="P5938" s="217">
        <v>0</v>
      </c>
      <c r="Q5938" s="217">
        <v>1.6477196337072899</v>
      </c>
      <c r="R5938" s="217">
        <v>1.6477196337072899</v>
      </c>
      <c r="S5938" s="217">
        <v>0</v>
      </c>
      <c r="T5938" s="217">
        <v>1.6477196337072899</v>
      </c>
      <c r="U5938" s="217">
        <v>1.6477196337072899</v>
      </c>
      <c r="V5938" s="217">
        <v>0</v>
      </c>
      <c r="W5938" s="217">
        <v>1.6477196337072899</v>
      </c>
      <c r="X5938" s="217">
        <v>1.6477196337072899</v>
      </c>
      <c r="Y5938" s="217">
        <v>0</v>
      </c>
    </row>
    <row r="5939" spans="2:25">
      <c r="B5939" s="217" t="s">
        <v>6108</v>
      </c>
      <c r="C5939" s="217" t="s">
        <v>5935</v>
      </c>
      <c r="D5939" s="217" t="s">
        <v>8</v>
      </c>
      <c r="E5939" s="217" t="s">
        <v>87</v>
      </c>
      <c r="F5939" s="217" t="s">
        <v>9</v>
      </c>
      <c r="G5939" s="217" t="s">
        <v>49</v>
      </c>
      <c r="H5939" s="217" t="s">
        <v>5</v>
      </c>
      <c r="I5939" s="217">
        <v>54</v>
      </c>
      <c r="J5939" s="217">
        <v>53</v>
      </c>
      <c r="K5939" s="217">
        <v>1</v>
      </c>
      <c r="L5939" s="217">
        <v>225</v>
      </c>
      <c r="M5939" s="217">
        <v>9170</v>
      </c>
      <c r="N5939" s="217">
        <v>5.8887677208287901</v>
      </c>
      <c r="O5939" s="217">
        <v>5.7797164667393703</v>
      </c>
      <c r="P5939" s="217">
        <v>0.109051254089422</v>
      </c>
      <c r="Q5939" s="217">
        <v>5.8887677208287901</v>
      </c>
      <c r="R5939" s="217">
        <v>5.7797164667393703</v>
      </c>
      <c r="S5939" s="217">
        <v>0.109051254089422</v>
      </c>
      <c r="T5939" s="217">
        <v>5.8887677208287901</v>
      </c>
      <c r="U5939" s="217">
        <v>5.7797164667393703</v>
      </c>
      <c r="V5939" s="217">
        <v>0.109051254089422</v>
      </c>
      <c r="W5939" s="217">
        <v>5.8887677208287901</v>
      </c>
      <c r="X5939" s="217">
        <v>5.7797164667393703</v>
      </c>
      <c r="Y5939" s="217">
        <v>0.109051254089422</v>
      </c>
    </row>
    <row r="5940" spans="2:25">
      <c r="B5940" s="217" t="s">
        <v>6109</v>
      </c>
      <c r="C5940" s="217" t="s">
        <v>5935</v>
      </c>
      <c r="D5940" s="217" t="s">
        <v>8</v>
      </c>
      <c r="E5940" s="217" t="s">
        <v>87</v>
      </c>
      <c r="F5940" s="217" t="s">
        <v>5</v>
      </c>
      <c r="G5940" s="217" t="s">
        <v>49</v>
      </c>
      <c r="H5940" s="217" t="s">
        <v>170</v>
      </c>
      <c r="I5940" s="217">
        <v>22</v>
      </c>
      <c r="J5940" s="217">
        <v>22</v>
      </c>
      <c r="K5940" s="217">
        <v>0</v>
      </c>
      <c r="L5940" s="217">
        <v>90</v>
      </c>
      <c r="M5940" s="217">
        <v>4105.2797522195897</v>
      </c>
      <c r="N5940" s="217">
        <v>5.35895269697646</v>
      </c>
      <c r="O5940" s="217">
        <v>5.35895269697646</v>
      </c>
      <c r="P5940" s="217">
        <v>0</v>
      </c>
      <c r="Q5940" s="217">
        <v>5.35895269697646</v>
      </c>
      <c r="R5940" s="217">
        <v>5.35895269697646</v>
      </c>
      <c r="S5940" s="217">
        <v>0</v>
      </c>
      <c r="T5940" s="217">
        <v>5.35895269697646</v>
      </c>
      <c r="U5940" s="217">
        <v>5.35895269697646</v>
      </c>
      <c r="V5940" s="217">
        <v>0</v>
      </c>
      <c r="W5940" s="217">
        <v>5.35895269697646</v>
      </c>
      <c r="X5940" s="217">
        <v>5.35895269697646</v>
      </c>
      <c r="Y5940" s="217">
        <v>0</v>
      </c>
    </row>
    <row r="5941" spans="2:25">
      <c r="B5941" s="217" t="s">
        <v>6110</v>
      </c>
      <c r="C5941" s="217" t="s">
        <v>5935</v>
      </c>
      <c r="D5941" s="217" t="s">
        <v>8</v>
      </c>
      <c r="E5941" s="217" t="s">
        <v>87</v>
      </c>
      <c r="F5941" s="217" t="s">
        <v>5</v>
      </c>
      <c r="G5941" s="217" t="s">
        <v>49</v>
      </c>
      <c r="H5941" s="217" t="s">
        <v>172</v>
      </c>
      <c r="I5941" s="217">
        <v>57</v>
      </c>
      <c r="J5941" s="217">
        <v>56</v>
      </c>
      <c r="K5941" s="217">
        <v>1</v>
      </c>
      <c r="L5941" s="217">
        <v>117</v>
      </c>
      <c r="M5941" s="217">
        <v>3839.2918084419298</v>
      </c>
      <c r="N5941" s="217">
        <v>14.846488061852201</v>
      </c>
      <c r="O5941" s="217">
        <v>14.5860233590127</v>
      </c>
      <c r="P5941" s="217">
        <v>0.26046470283951201</v>
      </c>
      <c r="Q5941" s="217">
        <v>14.846488061852201</v>
      </c>
      <c r="R5941" s="217">
        <v>14.5860233590127</v>
      </c>
      <c r="S5941" s="217">
        <v>0.26046470283951201</v>
      </c>
      <c r="T5941" s="217">
        <v>14.846488061852201</v>
      </c>
      <c r="U5941" s="217">
        <v>14.5860233590127</v>
      </c>
      <c r="V5941" s="217">
        <v>0.26046470283951201</v>
      </c>
      <c r="W5941" s="217">
        <v>14.846488061852201</v>
      </c>
      <c r="X5941" s="217">
        <v>14.5860233590127</v>
      </c>
      <c r="Y5941" s="217">
        <v>0.26046470283951201</v>
      </c>
    </row>
    <row r="5942" spans="2:25">
      <c r="B5942" s="217" t="s">
        <v>6111</v>
      </c>
      <c r="C5942" s="217" t="s">
        <v>5935</v>
      </c>
      <c r="D5942" s="217" t="s">
        <v>8</v>
      </c>
      <c r="E5942" s="217" t="s">
        <v>87</v>
      </c>
      <c r="F5942" s="217" t="s">
        <v>5</v>
      </c>
      <c r="G5942" s="217" t="s">
        <v>49</v>
      </c>
      <c r="H5942" s="217" t="s">
        <v>174</v>
      </c>
      <c r="I5942" s="217">
        <v>47</v>
      </c>
      <c r="J5942" s="217">
        <v>45</v>
      </c>
      <c r="K5942" s="217">
        <v>2</v>
      </c>
      <c r="L5942" s="217">
        <v>89</v>
      </c>
      <c r="M5942" s="217">
        <v>4421.0065950692697</v>
      </c>
      <c r="N5942" s="217">
        <v>10.631063082425401</v>
      </c>
      <c r="O5942" s="217">
        <v>10.1786774193434</v>
      </c>
      <c r="P5942" s="217">
        <v>0.45238566308193101</v>
      </c>
      <c r="Q5942" s="217">
        <v>10.631063082425401</v>
      </c>
      <c r="R5942" s="217">
        <v>10.1786774193434</v>
      </c>
      <c r="S5942" s="217">
        <v>0.45238566308193101</v>
      </c>
      <c r="T5942" s="217">
        <v>10.631063082425401</v>
      </c>
      <c r="U5942" s="217">
        <v>10.1786774193434</v>
      </c>
      <c r="V5942" s="217">
        <v>0.45238566308193101</v>
      </c>
      <c r="W5942" s="217">
        <v>10.631063082425401</v>
      </c>
      <c r="X5942" s="217">
        <v>10.1786774193434</v>
      </c>
      <c r="Y5942" s="217">
        <v>0.45238566308193101</v>
      </c>
    </row>
    <row r="5943" spans="2:25">
      <c r="B5943" s="217" t="s">
        <v>6112</v>
      </c>
      <c r="C5943" s="217" t="s">
        <v>5935</v>
      </c>
      <c r="D5943" s="217" t="s">
        <v>8</v>
      </c>
      <c r="E5943" s="217" t="s">
        <v>87</v>
      </c>
      <c r="F5943" s="217" t="s">
        <v>5</v>
      </c>
      <c r="G5943" s="217" t="s">
        <v>49</v>
      </c>
      <c r="H5943" s="217" t="s">
        <v>176</v>
      </c>
      <c r="I5943" s="217">
        <v>55</v>
      </c>
      <c r="J5943" s="217">
        <v>55</v>
      </c>
      <c r="K5943" s="217">
        <v>0</v>
      </c>
      <c r="L5943" s="217">
        <v>65</v>
      </c>
      <c r="M5943" s="217">
        <v>3207.7092062500901</v>
      </c>
      <c r="N5943" s="217">
        <v>17.146192645154599</v>
      </c>
      <c r="O5943" s="217">
        <v>17.146192645154599</v>
      </c>
      <c r="P5943" s="217">
        <v>0</v>
      </c>
      <c r="Q5943" s="217">
        <v>17.146192645154599</v>
      </c>
      <c r="R5943" s="217">
        <v>17.146192645154599</v>
      </c>
      <c r="S5943" s="217">
        <v>0</v>
      </c>
      <c r="T5943" s="217">
        <v>17.146192645154599</v>
      </c>
      <c r="U5943" s="217">
        <v>17.146192645154599</v>
      </c>
      <c r="V5943" s="217">
        <v>0</v>
      </c>
      <c r="W5943" s="217">
        <v>17.146192645154599</v>
      </c>
      <c r="X5943" s="217">
        <v>17.146192645154599</v>
      </c>
      <c r="Y5943" s="217">
        <v>0</v>
      </c>
    </row>
    <row r="5944" spans="2:25">
      <c r="B5944" s="217" t="s">
        <v>6113</v>
      </c>
      <c r="C5944" s="217" t="s">
        <v>5935</v>
      </c>
      <c r="D5944" s="217" t="s">
        <v>8</v>
      </c>
      <c r="E5944" s="217" t="s">
        <v>87</v>
      </c>
      <c r="F5944" s="217" t="s">
        <v>5</v>
      </c>
      <c r="G5944" s="217" t="s">
        <v>49</v>
      </c>
      <c r="H5944" s="217" t="s">
        <v>178</v>
      </c>
      <c r="I5944" s="217">
        <v>10</v>
      </c>
      <c r="J5944" s="217">
        <v>10</v>
      </c>
      <c r="K5944" s="217">
        <v>0</v>
      </c>
      <c r="L5944" s="217">
        <v>42</v>
      </c>
      <c r="M5944" s="217">
        <v>2376.7126380191298</v>
      </c>
      <c r="N5944" s="217">
        <v>4.2074922479204302</v>
      </c>
      <c r="O5944" s="217">
        <v>4.2074922479204302</v>
      </c>
      <c r="P5944" s="217">
        <v>0</v>
      </c>
      <c r="Q5944" s="217">
        <v>4.2074922479204302</v>
      </c>
      <c r="R5944" s="217">
        <v>4.2074922479204302</v>
      </c>
      <c r="S5944" s="217">
        <v>0</v>
      </c>
      <c r="T5944" s="217">
        <v>4.2074922479204302</v>
      </c>
      <c r="U5944" s="217">
        <v>4.2074922479204302</v>
      </c>
      <c r="V5944" s="217">
        <v>0</v>
      </c>
      <c r="W5944" s="217">
        <v>4.2074922479204302</v>
      </c>
      <c r="X5944" s="217">
        <v>4.2074922479204302</v>
      </c>
      <c r="Y5944" s="217">
        <v>0</v>
      </c>
    </row>
    <row r="5945" spans="2:25">
      <c r="B5945" s="217" t="s">
        <v>6114</v>
      </c>
      <c r="C5945" s="217" t="s">
        <v>5935</v>
      </c>
      <c r="D5945" s="217" t="s">
        <v>8</v>
      </c>
      <c r="E5945" s="217" t="s">
        <v>87</v>
      </c>
      <c r="F5945" s="217" t="s">
        <v>5</v>
      </c>
      <c r="G5945" s="217" t="s">
        <v>49</v>
      </c>
      <c r="H5945" s="217" t="s">
        <v>5</v>
      </c>
      <c r="I5945" s="217">
        <v>191</v>
      </c>
      <c r="J5945" s="217">
        <v>188</v>
      </c>
      <c r="K5945" s="217">
        <v>3</v>
      </c>
      <c r="L5945" s="217">
        <v>403</v>
      </c>
      <c r="M5945" s="217">
        <v>17950</v>
      </c>
      <c r="N5945" s="217">
        <v>10.640668523676901</v>
      </c>
      <c r="O5945" s="217">
        <v>10.4735376044568</v>
      </c>
      <c r="P5945" s="217">
        <v>0.16713091922005599</v>
      </c>
      <c r="Q5945" s="217">
        <v>10.640668523676901</v>
      </c>
      <c r="R5945" s="217">
        <v>10.4735376044568</v>
      </c>
      <c r="S5945" s="217">
        <v>0.16713091922005599</v>
      </c>
      <c r="T5945" s="217">
        <v>10.640668523676901</v>
      </c>
      <c r="U5945" s="217">
        <v>10.4735376044568</v>
      </c>
      <c r="V5945" s="217">
        <v>0.16713091922005599</v>
      </c>
      <c r="W5945" s="217">
        <v>10.640668523676901</v>
      </c>
      <c r="X5945" s="217">
        <v>10.4735376044568</v>
      </c>
      <c r="Y5945" s="217">
        <v>0.16713091922005599</v>
      </c>
    </row>
    <row r="5946" spans="2:25">
      <c r="B5946" s="217" t="s">
        <v>6115</v>
      </c>
      <c r="C5946" s="217" t="s">
        <v>5935</v>
      </c>
      <c r="D5946" s="217" t="s">
        <v>8</v>
      </c>
      <c r="E5946" s="217" t="s">
        <v>87</v>
      </c>
      <c r="F5946" s="217" t="s">
        <v>12</v>
      </c>
      <c r="G5946" s="217" t="s">
        <v>13</v>
      </c>
      <c r="H5946" s="217" t="s">
        <v>170</v>
      </c>
      <c r="I5946" s="217">
        <v>0</v>
      </c>
      <c r="J5946" s="217">
        <v>0</v>
      </c>
      <c r="K5946" s="217">
        <v>0</v>
      </c>
      <c r="L5946" s="217">
        <v>0</v>
      </c>
      <c r="M5946" s="217">
        <v>94.779116465863495</v>
      </c>
      <c r="N5946" s="217">
        <v>0</v>
      </c>
      <c r="O5946" s="217">
        <v>0</v>
      </c>
      <c r="P5946" s="217">
        <v>0</v>
      </c>
      <c r="Q5946" s="217">
        <v>0</v>
      </c>
      <c r="R5946" s="217">
        <v>0</v>
      </c>
      <c r="S5946" s="217">
        <v>0</v>
      </c>
      <c r="T5946" s="217">
        <v>0</v>
      </c>
      <c r="U5946" s="217">
        <v>0</v>
      </c>
      <c r="V5946" s="217">
        <v>0</v>
      </c>
      <c r="W5946" s="217">
        <v>0</v>
      </c>
      <c r="X5946" s="217">
        <v>0</v>
      </c>
      <c r="Y5946" s="217">
        <v>0</v>
      </c>
    </row>
    <row r="5947" spans="2:25">
      <c r="B5947" s="217" t="s">
        <v>6116</v>
      </c>
      <c r="C5947" s="217" t="s">
        <v>5935</v>
      </c>
      <c r="D5947" s="217" t="s">
        <v>8</v>
      </c>
      <c r="E5947" s="217" t="s">
        <v>87</v>
      </c>
      <c r="F5947" s="217" t="s">
        <v>12</v>
      </c>
      <c r="G5947" s="217" t="s">
        <v>13</v>
      </c>
      <c r="H5947" s="217" t="s">
        <v>172</v>
      </c>
      <c r="I5947" s="217">
        <v>1</v>
      </c>
      <c r="J5947" s="217">
        <v>1</v>
      </c>
      <c r="K5947" s="217">
        <v>0</v>
      </c>
      <c r="L5947" s="217">
        <v>8</v>
      </c>
      <c r="M5947" s="217">
        <v>189.55823293172699</v>
      </c>
      <c r="N5947" s="217">
        <v>5.2754237288135597</v>
      </c>
      <c r="O5947" s="217">
        <v>5.2754237288135597</v>
      </c>
      <c r="P5947" s="217">
        <v>0</v>
      </c>
      <c r="Q5947" s="217">
        <v>5.2754237288135597</v>
      </c>
      <c r="R5947" s="217">
        <v>5.2754237288135597</v>
      </c>
      <c r="S5947" s="217">
        <v>0</v>
      </c>
      <c r="T5947" s="217">
        <v>5.2754237288135597</v>
      </c>
      <c r="U5947" s="217">
        <v>5.2754237288135597</v>
      </c>
      <c r="V5947" s="217">
        <v>0</v>
      </c>
      <c r="W5947" s="217">
        <v>5.2754237288135597</v>
      </c>
      <c r="X5947" s="217">
        <v>5.2754237288135597</v>
      </c>
      <c r="Y5947" s="217">
        <v>0</v>
      </c>
    </row>
    <row r="5948" spans="2:25">
      <c r="B5948" s="217" t="s">
        <v>6117</v>
      </c>
      <c r="C5948" s="217" t="s">
        <v>5935</v>
      </c>
      <c r="D5948" s="217" t="s">
        <v>8</v>
      </c>
      <c r="E5948" s="217" t="s">
        <v>87</v>
      </c>
      <c r="F5948" s="217" t="s">
        <v>12</v>
      </c>
      <c r="G5948" s="217" t="s">
        <v>13</v>
      </c>
      <c r="H5948" s="217" t="s">
        <v>174</v>
      </c>
      <c r="I5948" s="217">
        <v>1</v>
      </c>
      <c r="J5948" s="217">
        <v>1</v>
      </c>
      <c r="K5948" s="217">
        <v>0</v>
      </c>
      <c r="L5948" s="217">
        <v>6</v>
      </c>
      <c r="M5948" s="217">
        <v>350.68273092369498</v>
      </c>
      <c r="N5948" s="217">
        <v>2.85158039395328</v>
      </c>
      <c r="O5948" s="217">
        <v>2.85158039395328</v>
      </c>
      <c r="P5948" s="217">
        <v>0</v>
      </c>
      <c r="Q5948" s="217">
        <v>2.85158039395328</v>
      </c>
      <c r="R5948" s="217">
        <v>2.85158039395328</v>
      </c>
      <c r="S5948" s="217">
        <v>0</v>
      </c>
      <c r="T5948" s="217">
        <v>2.85158039395328</v>
      </c>
      <c r="U5948" s="217">
        <v>2.85158039395328</v>
      </c>
      <c r="V5948" s="217">
        <v>0</v>
      </c>
      <c r="W5948" s="217">
        <v>2.85158039395328</v>
      </c>
      <c r="X5948" s="217">
        <v>2.85158039395328</v>
      </c>
      <c r="Y5948" s="217">
        <v>0</v>
      </c>
    </row>
    <row r="5949" spans="2:25">
      <c r="B5949" s="217" t="s">
        <v>6118</v>
      </c>
      <c r="C5949" s="217" t="s">
        <v>5935</v>
      </c>
      <c r="D5949" s="217" t="s">
        <v>8</v>
      </c>
      <c r="E5949" s="217" t="s">
        <v>87</v>
      </c>
      <c r="F5949" s="217" t="s">
        <v>12</v>
      </c>
      <c r="G5949" s="217" t="s">
        <v>13</v>
      </c>
      <c r="H5949" s="217" t="s">
        <v>176</v>
      </c>
      <c r="I5949" s="217">
        <v>6</v>
      </c>
      <c r="J5949" s="217">
        <v>6</v>
      </c>
      <c r="K5949" s="217">
        <v>0</v>
      </c>
      <c r="L5949" s="217">
        <v>24</v>
      </c>
      <c r="M5949" s="217">
        <v>435.98393574297199</v>
      </c>
      <c r="N5949" s="217">
        <v>13.761974944731</v>
      </c>
      <c r="O5949" s="217">
        <v>13.761974944731</v>
      </c>
      <c r="P5949" s="217">
        <v>0</v>
      </c>
      <c r="Q5949" s="217">
        <v>13.761974944731</v>
      </c>
      <c r="R5949" s="217">
        <v>13.761974944731</v>
      </c>
      <c r="S5949" s="217">
        <v>0</v>
      </c>
      <c r="T5949" s="217">
        <v>13.761974944731</v>
      </c>
      <c r="U5949" s="217">
        <v>13.761974944731</v>
      </c>
      <c r="V5949" s="217">
        <v>0</v>
      </c>
      <c r="W5949" s="217">
        <v>13.761974944731</v>
      </c>
      <c r="X5949" s="217">
        <v>13.761974944731</v>
      </c>
      <c r="Y5949" s="217">
        <v>0</v>
      </c>
    </row>
    <row r="5950" spans="2:25">
      <c r="B5950" s="217" t="s">
        <v>6119</v>
      </c>
      <c r="C5950" s="217" t="s">
        <v>5935</v>
      </c>
      <c r="D5950" s="217" t="s">
        <v>8</v>
      </c>
      <c r="E5950" s="217" t="s">
        <v>87</v>
      </c>
      <c r="F5950" s="217" t="s">
        <v>12</v>
      </c>
      <c r="G5950" s="217" t="s">
        <v>13</v>
      </c>
      <c r="H5950" s="217" t="s">
        <v>178</v>
      </c>
      <c r="I5950" s="217">
        <v>9</v>
      </c>
      <c r="J5950" s="217">
        <v>9</v>
      </c>
      <c r="K5950" s="217">
        <v>0</v>
      </c>
      <c r="L5950" s="217">
        <v>19</v>
      </c>
      <c r="M5950" s="217">
        <v>1288.99598393574</v>
      </c>
      <c r="N5950" s="217">
        <v>6.9821784646061804</v>
      </c>
      <c r="O5950" s="217">
        <v>6.9821784646061804</v>
      </c>
      <c r="P5950" s="217">
        <v>0</v>
      </c>
      <c r="Q5950" s="217">
        <v>6.9821784646061804</v>
      </c>
      <c r="R5950" s="217">
        <v>6.9821784646061804</v>
      </c>
      <c r="S5950" s="217">
        <v>0</v>
      </c>
      <c r="T5950" s="217">
        <v>6.9821784646061804</v>
      </c>
      <c r="U5950" s="217">
        <v>6.9821784646061804</v>
      </c>
      <c r="V5950" s="217">
        <v>0</v>
      </c>
      <c r="W5950" s="217">
        <v>6.9821784646061804</v>
      </c>
      <c r="X5950" s="217">
        <v>6.9821784646061804</v>
      </c>
      <c r="Y5950" s="217">
        <v>0</v>
      </c>
    </row>
    <row r="5951" spans="2:25">
      <c r="B5951" s="217" t="s">
        <v>6120</v>
      </c>
      <c r="C5951" s="217" t="s">
        <v>5935</v>
      </c>
      <c r="D5951" s="217" t="s">
        <v>8</v>
      </c>
      <c r="E5951" s="217" t="s">
        <v>87</v>
      </c>
      <c r="F5951" s="217" t="s">
        <v>12</v>
      </c>
      <c r="G5951" s="217" t="s">
        <v>13</v>
      </c>
      <c r="H5951" s="217" t="s">
        <v>5</v>
      </c>
      <c r="I5951" s="217">
        <v>17</v>
      </c>
      <c r="J5951" s="217">
        <v>17</v>
      </c>
      <c r="K5951" s="217">
        <v>0</v>
      </c>
      <c r="L5951" s="217">
        <v>57</v>
      </c>
      <c r="M5951" s="217">
        <v>2360</v>
      </c>
      <c r="N5951" s="217">
        <v>7.2033898305084696</v>
      </c>
      <c r="O5951" s="217">
        <v>7.2033898305084696</v>
      </c>
      <c r="P5951" s="217">
        <v>0</v>
      </c>
      <c r="Q5951" s="217">
        <v>7.2033898305084696</v>
      </c>
      <c r="R5951" s="217">
        <v>7.2033898305084696</v>
      </c>
      <c r="S5951" s="217">
        <v>0</v>
      </c>
      <c r="T5951" s="217">
        <v>7.2033898305084696</v>
      </c>
      <c r="U5951" s="217">
        <v>7.2033898305084696</v>
      </c>
      <c r="V5951" s="217">
        <v>0</v>
      </c>
      <c r="W5951" s="217">
        <v>7.2033898305084696</v>
      </c>
      <c r="X5951" s="217">
        <v>7.2033898305084696</v>
      </c>
      <c r="Y5951" s="217">
        <v>0</v>
      </c>
    </row>
    <row r="5952" spans="2:25">
      <c r="B5952" s="217" t="s">
        <v>6121</v>
      </c>
      <c r="C5952" s="217" t="s">
        <v>5935</v>
      </c>
      <c r="D5952" s="217" t="s">
        <v>8</v>
      </c>
      <c r="E5952" s="217" t="s">
        <v>87</v>
      </c>
      <c r="F5952" s="217" t="s">
        <v>9</v>
      </c>
      <c r="G5952" s="217" t="s">
        <v>13</v>
      </c>
      <c r="H5952" s="217" t="s">
        <v>170</v>
      </c>
      <c r="I5952" s="217">
        <v>0</v>
      </c>
      <c r="J5952" s="217">
        <v>0</v>
      </c>
      <c r="K5952" s="217">
        <v>0</v>
      </c>
      <c r="L5952" s="217">
        <v>4</v>
      </c>
      <c r="M5952" s="217">
        <v>106.53543307086601</v>
      </c>
      <c r="N5952" s="217">
        <v>0</v>
      </c>
      <c r="O5952" s="217">
        <v>0</v>
      </c>
      <c r="P5952" s="217">
        <v>0</v>
      </c>
      <c r="Q5952" s="217">
        <v>0</v>
      </c>
      <c r="R5952" s="217">
        <v>0</v>
      </c>
      <c r="S5952" s="217">
        <v>0</v>
      </c>
      <c r="T5952" s="217">
        <v>0</v>
      </c>
      <c r="U5952" s="217">
        <v>0</v>
      </c>
      <c r="V5952" s="217">
        <v>0</v>
      </c>
      <c r="W5952" s="217">
        <v>0</v>
      </c>
      <c r="X5952" s="217">
        <v>0</v>
      </c>
      <c r="Y5952" s="217">
        <v>0</v>
      </c>
    </row>
    <row r="5953" spans="2:25">
      <c r="B5953" s="217" t="s">
        <v>6122</v>
      </c>
      <c r="C5953" s="217" t="s">
        <v>5935</v>
      </c>
      <c r="D5953" s="217" t="s">
        <v>8</v>
      </c>
      <c r="E5953" s="217" t="s">
        <v>87</v>
      </c>
      <c r="F5953" s="217" t="s">
        <v>9</v>
      </c>
      <c r="G5953" s="217" t="s">
        <v>13</v>
      </c>
      <c r="H5953" s="217" t="s">
        <v>172</v>
      </c>
      <c r="I5953" s="217">
        <v>1</v>
      </c>
      <c r="J5953" s="217">
        <v>1</v>
      </c>
      <c r="K5953" s="217">
        <v>0</v>
      </c>
      <c r="L5953" s="217">
        <v>12</v>
      </c>
      <c r="M5953" s="217">
        <v>213.07086614173201</v>
      </c>
      <c r="N5953" s="217">
        <v>4.6932742054693302</v>
      </c>
      <c r="O5953" s="217">
        <v>4.6932742054693302</v>
      </c>
      <c r="P5953" s="217">
        <v>0</v>
      </c>
      <c r="Q5953" s="217">
        <v>4.6932742054693302</v>
      </c>
      <c r="R5953" s="217">
        <v>4.6932742054693302</v>
      </c>
      <c r="S5953" s="217">
        <v>0</v>
      </c>
      <c r="T5953" s="217">
        <v>4.6932742054693302</v>
      </c>
      <c r="U5953" s="217">
        <v>4.6932742054693302</v>
      </c>
      <c r="V5953" s="217">
        <v>0</v>
      </c>
      <c r="W5953" s="217">
        <v>4.6932742054693302</v>
      </c>
      <c r="X5953" s="217">
        <v>4.6932742054693302</v>
      </c>
      <c r="Y5953" s="217">
        <v>0</v>
      </c>
    </row>
    <row r="5954" spans="2:25">
      <c r="B5954" s="217" t="s">
        <v>6123</v>
      </c>
      <c r="C5954" s="217" t="s">
        <v>5935</v>
      </c>
      <c r="D5954" s="217" t="s">
        <v>8</v>
      </c>
      <c r="E5954" s="217" t="s">
        <v>87</v>
      </c>
      <c r="F5954" s="217" t="s">
        <v>9</v>
      </c>
      <c r="G5954" s="217" t="s">
        <v>13</v>
      </c>
      <c r="H5954" s="217" t="s">
        <v>174</v>
      </c>
      <c r="I5954" s="217">
        <v>2</v>
      </c>
      <c r="J5954" s="217">
        <v>1</v>
      </c>
      <c r="K5954" s="217">
        <v>1</v>
      </c>
      <c r="L5954" s="217">
        <v>4</v>
      </c>
      <c r="M5954" s="217">
        <v>358.34645669291302</v>
      </c>
      <c r="N5954" s="217">
        <v>5.5811909470446102</v>
      </c>
      <c r="O5954" s="217">
        <v>2.7905954735223002</v>
      </c>
      <c r="P5954" s="217">
        <v>2.7905954735223002</v>
      </c>
      <c r="Q5954" s="217">
        <v>5.5811909470446102</v>
      </c>
      <c r="R5954" s="217">
        <v>2.7905954735223002</v>
      </c>
      <c r="S5954" s="217">
        <v>2.7905954735223002</v>
      </c>
      <c r="T5954" s="217">
        <v>5.5811909470446102</v>
      </c>
      <c r="U5954" s="217">
        <v>2.7905954735223002</v>
      </c>
      <c r="V5954" s="217">
        <v>2.7905954735223002</v>
      </c>
      <c r="W5954" s="217">
        <v>5.5811909470446102</v>
      </c>
      <c r="X5954" s="217">
        <v>2.7905954735223002</v>
      </c>
      <c r="Y5954" s="217">
        <v>2.7905954735223002</v>
      </c>
    </row>
    <row r="5955" spans="2:25">
      <c r="B5955" s="217" t="s">
        <v>6124</v>
      </c>
      <c r="C5955" s="217" t="s">
        <v>5935</v>
      </c>
      <c r="D5955" s="217" t="s">
        <v>8</v>
      </c>
      <c r="E5955" s="217" t="s">
        <v>87</v>
      </c>
      <c r="F5955" s="217" t="s">
        <v>9</v>
      </c>
      <c r="G5955" s="217" t="s">
        <v>13</v>
      </c>
      <c r="H5955" s="217" t="s">
        <v>176</v>
      </c>
      <c r="I5955" s="217">
        <v>3</v>
      </c>
      <c r="J5955" s="217">
        <v>2</v>
      </c>
      <c r="K5955" s="217">
        <v>1</v>
      </c>
      <c r="L5955" s="217">
        <v>22</v>
      </c>
      <c r="M5955" s="217">
        <v>435.82677165354301</v>
      </c>
      <c r="N5955" s="217">
        <v>6.8834688346883501</v>
      </c>
      <c r="O5955" s="217">
        <v>4.5889792231255599</v>
      </c>
      <c r="P5955" s="217">
        <v>2.29448961156278</v>
      </c>
      <c r="Q5955" s="217">
        <v>6.8834688346883501</v>
      </c>
      <c r="R5955" s="217">
        <v>4.5889792231255599</v>
      </c>
      <c r="S5955" s="217">
        <v>2.29448961156278</v>
      </c>
      <c r="T5955" s="217">
        <v>6.8834688346883501</v>
      </c>
      <c r="U5955" s="217">
        <v>4.5889792231255599</v>
      </c>
      <c r="V5955" s="217">
        <v>2.29448961156278</v>
      </c>
      <c r="W5955" s="217">
        <v>6.8834688346883501</v>
      </c>
      <c r="X5955" s="217">
        <v>4.5889792231255599</v>
      </c>
      <c r="Y5955" s="217">
        <v>2.29448961156278</v>
      </c>
    </row>
    <row r="5956" spans="2:25">
      <c r="B5956" s="217" t="s">
        <v>6125</v>
      </c>
      <c r="C5956" s="217" t="s">
        <v>5935</v>
      </c>
      <c r="D5956" s="217" t="s">
        <v>8</v>
      </c>
      <c r="E5956" s="217" t="s">
        <v>87</v>
      </c>
      <c r="F5956" s="217" t="s">
        <v>9</v>
      </c>
      <c r="G5956" s="217" t="s">
        <v>13</v>
      </c>
      <c r="H5956" s="217" t="s">
        <v>178</v>
      </c>
      <c r="I5956" s="217">
        <v>4</v>
      </c>
      <c r="J5956" s="217">
        <v>4</v>
      </c>
      <c r="K5956" s="217">
        <v>0</v>
      </c>
      <c r="L5956" s="217">
        <v>38</v>
      </c>
      <c r="M5956" s="217">
        <v>1346.2204724409501</v>
      </c>
      <c r="N5956" s="217">
        <v>2.9712815113762598</v>
      </c>
      <c r="O5956" s="217">
        <v>2.9712815113762598</v>
      </c>
      <c r="P5956" s="217">
        <v>0</v>
      </c>
      <c r="Q5956" s="217">
        <v>2.9712815113762598</v>
      </c>
      <c r="R5956" s="217">
        <v>2.9712815113762598</v>
      </c>
      <c r="S5956" s="217">
        <v>0</v>
      </c>
      <c r="T5956" s="217">
        <v>2.9712815113762598</v>
      </c>
      <c r="U5956" s="217">
        <v>2.9712815113762598</v>
      </c>
      <c r="V5956" s="217">
        <v>0</v>
      </c>
      <c r="W5956" s="217">
        <v>2.9712815113762598</v>
      </c>
      <c r="X5956" s="217">
        <v>2.9712815113762598</v>
      </c>
      <c r="Y5956" s="217">
        <v>0</v>
      </c>
    </row>
    <row r="5957" spans="2:25">
      <c r="B5957" s="217" t="s">
        <v>6126</v>
      </c>
      <c r="C5957" s="217" t="s">
        <v>5935</v>
      </c>
      <c r="D5957" s="217" t="s">
        <v>8</v>
      </c>
      <c r="E5957" s="217" t="s">
        <v>87</v>
      </c>
      <c r="F5957" s="217" t="s">
        <v>9</v>
      </c>
      <c r="G5957" s="217" t="s">
        <v>13</v>
      </c>
      <c r="H5957" s="217" t="s">
        <v>5</v>
      </c>
      <c r="I5957" s="217">
        <v>10</v>
      </c>
      <c r="J5957" s="217">
        <v>8</v>
      </c>
      <c r="K5957" s="217">
        <v>2</v>
      </c>
      <c r="L5957" s="217">
        <v>80</v>
      </c>
      <c r="M5957" s="217">
        <v>2460</v>
      </c>
      <c r="N5957" s="217">
        <v>4.0650406504065</v>
      </c>
      <c r="O5957" s="217">
        <v>3.2520325203252001</v>
      </c>
      <c r="P5957" s="217">
        <v>0.81300813008130102</v>
      </c>
      <c r="Q5957" s="217">
        <v>4.0650406504065</v>
      </c>
      <c r="R5957" s="217">
        <v>3.2520325203252001</v>
      </c>
      <c r="S5957" s="217">
        <v>0.81300813008130102</v>
      </c>
      <c r="T5957" s="217">
        <v>4.0650406504065</v>
      </c>
      <c r="U5957" s="217">
        <v>3.2520325203252001</v>
      </c>
      <c r="V5957" s="217">
        <v>0.81300813008130102</v>
      </c>
      <c r="W5957" s="217">
        <v>4.0650406504065</v>
      </c>
      <c r="X5957" s="217">
        <v>3.2520325203252001</v>
      </c>
      <c r="Y5957" s="217">
        <v>0.81300813008130102</v>
      </c>
    </row>
    <row r="5958" spans="2:25">
      <c r="B5958" s="217" t="s">
        <v>6127</v>
      </c>
      <c r="C5958" s="217" t="s">
        <v>5935</v>
      </c>
      <c r="D5958" s="217" t="s">
        <v>8</v>
      </c>
      <c r="E5958" s="217" t="s">
        <v>87</v>
      </c>
      <c r="F5958" s="217" t="s">
        <v>5</v>
      </c>
      <c r="G5958" s="217" t="s">
        <v>13</v>
      </c>
      <c r="H5958" s="217" t="s">
        <v>170</v>
      </c>
      <c r="I5958" s="217">
        <v>0</v>
      </c>
      <c r="J5958" s="217">
        <v>0</v>
      </c>
      <c r="K5958" s="217">
        <v>0</v>
      </c>
      <c r="L5958" s="217">
        <v>4</v>
      </c>
      <c r="M5958" s="217">
        <v>201.31454953673</v>
      </c>
      <c r="N5958" s="217">
        <v>0</v>
      </c>
      <c r="O5958" s="217">
        <v>0</v>
      </c>
      <c r="P5958" s="217">
        <v>0</v>
      </c>
      <c r="Q5958" s="217">
        <v>0</v>
      </c>
      <c r="R5958" s="217">
        <v>0</v>
      </c>
      <c r="S5958" s="217">
        <v>0</v>
      </c>
      <c r="T5958" s="217">
        <v>0</v>
      </c>
      <c r="U5958" s="217">
        <v>0</v>
      </c>
      <c r="V5958" s="217">
        <v>0</v>
      </c>
      <c r="W5958" s="217">
        <v>0</v>
      </c>
      <c r="X5958" s="217">
        <v>0</v>
      </c>
      <c r="Y5958" s="217">
        <v>0</v>
      </c>
    </row>
    <row r="5959" spans="2:25">
      <c r="B5959" s="217" t="s">
        <v>6128</v>
      </c>
      <c r="C5959" s="217" t="s">
        <v>5935</v>
      </c>
      <c r="D5959" s="217" t="s">
        <v>8</v>
      </c>
      <c r="E5959" s="217" t="s">
        <v>87</v>
      </c>
      <c r="F5959" s="217" t="s">
        <v>5</v>
      </c>
      <c r="G5959" s="217" t="s">
        <v>13</v>
      </c>
      <c r="H5959" s="217" t="s">
        <v>172</v>
      </c>
      <c r="I5959" s="217">
        <v>2</v>
      </c>
      <c r="J5959" s="217">
        <v>2</v>
      </c>
      <c r="K5959" s="217">
        <v>0</v>
      </c>
      <c r="L5959" s="217">
        <v>20</v>
      </c>
      <c r="M5959" s="217">
        <v>402.62909907345897</v>
      </c>
      <c r="N5959" s="217">
        <v>4.96735085616627</v>
      </c>
      <c r="O5959" s="217">
        <v>4.96735085616627</v>
      </c>
      <c r="P5959" s="217">
        <v>0</v>
      </c>
      <c r="Q5959" s="217">
        <v>4.96735085616627</v>
      </c>
      <c r="R5959" s="217">
        <v>4.96735085616627</v>
      </c>
      <c r="S5959" s="217">
        <v>0</v>
      </c>
      <c r="T5959" s="217">
        <v>4.96735085616627</v>
      </c>
      <c r="U5959" s="217">
        <v>4.96735085616627</v>
      </c>
      <c r="V5959" s="217">
        <v>0</v>
      </c>
      <c r="W5959" s="217">
        <v>4.96735085616627</v>
      </c>
      <c r="X5959" s="217">
        <v>4.96735085616627</v>
      </c>
      <c r="Y5959" s="217">
        <v>0</v>
      </c>
    </row>
    <row r="5960" spans="2:25">
      <c r="B5960" s="217" t="s">
        <v>6129</v>
      </c>
      <c r="C5960" s="217" t="s">
        <v>5935</v>
      </c>
      <c r="D5960" s="217" t="s">
        <v>8</v>
      </c>
      <c r="E5960" s="217" t="s">
        <v>87</v>
      </c>
      <c r="F5960" s="217" t="s">
        <v>5</v>
      </c>
      <c r="G5960" s="217" t="s">
        <v>13</v>
      </c>
      <c r="H5960" s="217" t="s">
        <v>174</v>
      </c>
      <c r="I5960" s="217">
        <v>3</v>
      </c>
      <c r="J5960" s="217">
        <v>2</v>
      </c>
      <c r="K5960" s="217">
        <v>1</v>
      </c>
      <c r="L5960" s="217">
        <v>10</v>
      </c>
      <c r="M5960" s="217">
        <v>709.02918761660806</v>
      </c>
      <c r="N5960" s="217">
        <v>4.2311375221159198</v>
      </c>
      <c r="O5960" s="217">
        <v>2.82075834807728</v>
      </c>
      <c r="P5960" s="217">
        <v>1.41037917403864</v>
      </c>
      <c r="Q5960" s="217">
        <v>4.2311375221159198</v>
      </c>
      <c r="R5960" s="217">
        <v>2.82075834807728</v>
      </c>
      <c r="S5960" s="217">
        <v>1.41037917403864</v>
      </c>
      <c r="T5960" s="217">
        <v>4.2311375221159198</v>
      </c>
      <c r="U5960" s="217">
        <v>2.82075834807728</v>
      </c>
      <c r="V5960" s="217">
        <v>1.41037917403864</v>
      </c>
      <c r="W5960" s="217">
        <v>4.2311375221159198</v>
      </c>
      <c r="X5960" s="217">
        <v>2.82075834807728</v>
      </c>
      <c r="Y5960" s="217">
        <v>1.41037917403864</v>
      </c>
    </row>
    <row r="5961" spans="2:25">
      <c r="B5961" s="217" t="s">
        <v>6130</v>
      </c>
      <c r="C5961" s="217" t="s">
        <v>5935</v>
      </c>
      <c r="D5961" s="217" t="s">
        <v>8</v>
      </c>
      <c r="E5961" s="217" t="s">
        <v>87</v>
      </c>
      <c r="F5961" s="217" t="s">
        <v>5</v>
      </c>
      <c r="G5961" s="217" t="s">
        <v>13</v>
      </c>
      <c r="H5961" s="217" t="s">
        <v>176</v>
      </c>
      <c r="I5961" s="217">
        <v>9</v>
      </c>
      <c r="J5961" s="217">
        <v>8</v>
      </c>
      <c r="K5961" s="217">
        <v>1</v>
      </c>
      <c r="L5961" s="217">
        <v>46</v>
      </c>
      <c r="M5961" s="217">
        <v>871.810707396515</v>
      </c>
      <c r="N5961" s="217">
        <v>10.3233418947981</v>
      </c>
      <c r="O5961" s="217">
        <v>9.1763039064871901</v>
      </c>
      <c r="P5961" s="217">
        <v>1.1470379883109001</v>
      </c>
      <c r="Q5961" s="217">
        <v>10.3233418947981</v>
      </c>
      <c r="R5961" s="217">
        <v>9.1763039064871901</v>
      </c>
      <c r="S5961" s="217">
        <v>1.1470379883109001</v>
      </c>
      <c r="T5961" s="217">
        <v>10.3233418947981</v>
      </c>
      <c r="U5961" s="217">
        <v>9.1763039064871901</v>
      </c>
      <c r="V5961" s="217">
        <v>1.1470379883109001</v>
      </c>
      <c r="W5961" s="217">
        <v>10.3233418947981</v>
      </c>
      <c r="X5961" s="217">
        <v>9.1763039064871901</v>
      </c>
      <c r="Y5961" s="217">
        <v>1.1470379883109001</v>
      </c>
    </row>
    <row r="5962" spans="2:25">
      <c r="B5962" s="217" t="s">
        <v>6131</v>
      </c>
      <c r="C5962" s="217" t="s">
        <v>5935</v>
      </c>
      <c r="D5962" s="217" t="s">
        <v>8</v>
      </c>
      <c r="E5962" s="217" t="s">
        <v>87</v>
      </c>
      <c r="F5962" s="217" t="s">
        <v>5</v>
      </c>
      <c r="G5962" s="217" t="s">
        <v>13</v>
      </c>
      <c r="H5962" s="217" t="s">
        <v>178</v>
      </c>
      <c r="I5962" s="217">
        <v>13</v>
      </c>
      <c r="J5962" s="217">
        <v>13</v>
      </c>
      <c r="K5962" s="217">
        <v>0</v>
      </c>
      <c r="L5962" s="217">
        <v>57</v>
      </c>
      <c r="M5962" s="217">
        <v>2635.2164563766901</v>
      </c>
      <c r="N5962" s="217">
        <v>4.9331810935464704</v>
      </c>
      <c r="O5962" s="217">
        <v>4.9331810935464704</v>
      </c>
      <c r="P5962" s="217">
        <v>0</v>
      </c>
      <c r="Q5962" s="217">
        <v>4.9331810935464704</v>
      </c>
      <c r="R5962" s="217">
        <v>4.9331810935464704</v>
      </c>
      <c r="S5962" s="217">
        <v>0</v>
      </c>
      <c r="T5962" s="217">
        <v>4.9331810935464704</v>
      </c>
      <c r="U5962" s="217">
        <v>4.9331810935464704</v>
      </c>
      <c r="V5962" s="217">
        <v>0</v>
      </c>
      <c r="W5962" s="217">
        <v>4.9331810935464704</v>
      </c>
      <c r="X5962" s="217">
        <v>4.9331810935464704</v>
      </c>
      <c r="Y5962" s="217">
        <v>0</v>
      </c>
    </row>
    <row r="5963" spans="2:25">
      <c r="B5963" s="217" t="s">
        <v>6132</v>
      </c>
      <c r="C5963" s="217" t="s">
        <v>5935</v>
      </c>
      <c r="D5963" s="217" t="s">
        <v>8</v>
      </c>
      <c r="E5963" s="217" t="s">
        <v>87</v>
      </c>
      <c r="F5963" s="217" t="s">
        <v>5</v>
      </c>
      <c r="G5963" s="217" t="s">
        <v>13</v>
      </c>
      <c r="H5963" s="217" t="s">
        <v>5</v>
      </c>
      <c r="I5963" s="217">
        <v>27</v>
      </c>
      <c r="J5963" s="217">
        <v>25</v>
      </c>
      <c r="K5963" s="217">
        <v>2</v>
      </c>
      <c r="L5963" s="217">
        <v>137</v>
      </c>
      <c r="M5963" s="217">
        <v>4820</v>
      </c>
      <c r="N5963" s="217">
        <v>5.6016597510373396</v>
      </c>
      <c r="O5963" s="217">
        <v>5.1867219917012504</v>
      </c>
      <c r="P5963" s="217">
        <v>0.4149377593361</v>
      </c>
      <c r="Q5963" s="217">
        <v>5.6016597510373396</v>
      </c>
      <c r="R5963" s="217">
        <v>5.1867219917012504</v>
      </c>
      <c r="S5963" s="217">
        <v>0.4149377593361</v>
      </c>
      <c r="T5963" s="217">
        <v>5.6016597510373396</v>
      </c>
      <c r="U5963" s="217">
        <v>5.1867219917012504</v>
      </c>
      <c r="V5963" s="217">
        <v>0.4149377593361</v>
      </c>
      <c r="W5963" s="217">
        <v>5.6016597510373396</v>
      </c>
      <c r="X5963" s="217">
        <v>5.1867219917012504</v>
      </c>
      <c r="Y5963" s="217">
        <v>0.4149377593361</v>
      </c>
    </row>
    <row r="5964" spans="2:25">
      <c r="B5964" s="217" t="s">
        <v>6133</v>
      </c>
      <c r="C5964" s="217" t="s">
        <v>5935</v>
      </c>
      <c r="D5964" s="217" t="s">
        <v>8</v>
      </c>
      <c r="E5964" s="217" t="s">
        <v>87</v>
      </c>
      <c r="F5964" s="217" t="s">
        <v>12</v>
      </c>
      <c r="G5964" s="217" t="s">
        <v>5</v>
      </c>
      <c r="H5964" s="217" t="s">
        <v>170</v>
      </c>
      <c r="I5964" s="217">
        <v>19</v>
      </c>
      <c r="J5964" s="217">
        <v>19</v>
      </c>
      <c r="K5964" s="217">
        <v>0</v>
      </c>
      <c r="L5964" s="217">
        <v>47</v>
      </c>
      <c r="M5964" s="217">
        <v>2273.3220508620798</v>
      </c>
      <c r="N5964" s="217">
        <v>8.3578127405199201</v>
      </c>
      <c r="O5964" s="217">
        <v>8.3578127405199201</v>
      </c>
      <c r="P5964" s="217">
        <v>0</v>
      </c>
      <c r="Q5964" s="217">
        <v>8.3578127405199201</v>
      </c>
      <c r="R5964" s="217">
        <v>8.3578127405199201</v>
      </c>
      <c r="S5964" s="217">
        <v>0</v>
      </c>
      <c r="T5964" s="217">
        <v>8.3578127405199201</v>
      </c>
      <c r="U5964" s="217">
        <v>8.3578127405199201</v>
      </c>
      <c r="V5964" s="217">
        <v>0</v>
      </c>
      <c r="W5964" s="217">
        <v>8.3578127405199201</v>
      </c>
      <c r="X5964" s="217">
        <v>8.3578127405199201</v>
      </c>
      <c r="Y5964" s="217">
        <v>0</v>
      </c>
    </row>
    <row r="5965" spans="2:25">
      <c r="B5965" s="217" t="s">
        <v>6134</v>
      </c>
      <c r="C5965" s="217" t="s">
        <v>5935</v>
      </c>
      <c r="D5965" s="217" t="s">
        <v>8</v>
      </c>
      <c r="E5965" s="217" t="s">
        <v>87</v>
      </c>
      <c r="F5965" s="217" t="s">
        <v>12</v>
      </c>
      <c r="G5965" s="217" t="s">
        <v>5</v>
      </c>
      <c r="H5965" s="217" t="s">
        <v>172</v>
      </c>
      <c r="I5965" s="217">
        <v>45</v>
      </c>
      <c r="J5965" s="217">
        <v>45</v>
      </c>
      <c r="K5965" s="217">
        <v>0</v>
      </c>
      <c r="L5965" s="217">
        <v>70</v>
      </c>
      <c r="M5965" s="217">
        <v>2351.1389039163701</v>
      </c>
      <c r="N5965" s="217">
        <v>19.1396603259135</v>
      </c>
      <c r="O5965" s="217">
        <v>19.1396603259135</v>
      </c>
      <c r="P5965" s="217">
        <v>0</v>
      </c>
      <c r="Q5965" s="217">
        <v>19.1396603259135</v>
      </c>
      <c r="R5965" s="217">
        <v>19.1396603259135</v>
      </c>
      <c r="S5965" s="217">
        <v>0</v>
      </c>
      <c r="T5965" s="217">
        <v>19.1396603259135</v>
      </c>
      <c r="U5965" s="217">
        <v>19.1396603259135</v>
      </c>
      <c r="V5965" s="217">
        <v>0</v>
      </c>
      <c r="W5965" s="217">
        <v>19.1396603259135</v>
      </c>
      <c r="X5965" s="217">
        <v>19.1396603259135</v>
      </c>
      <c r="Y5965" s="217">
        <v>0</v>
      </c>
    </row>
    <row r="5966" spans="2:25">
      <c r="B5966" s="217" t="s">
        <v>6135</v>
      </c>
      <c r="C5966" s="217" t="s">
        <v>5935</v>
      </c>
      <c r="D5966" s="217" t="s">
        <v>8</v>
      </c>
      <c r="E5966" s="217" t="s">
        <v>87</v>
      </c>
      <c r="F5966" s="217" t="s">
        <v>12</v>
      </c>
      <c r="G5966" s="217" t="s">
        <v>5</v>
      </c>
      <c r="H5966" s="217" t="s">
        <v>174</v>
      </c>
      <c r="I5966" s="217">
        <v>47</v>
      </c>
      <c r="J5966" s="217">
        <v>45</v>
      </c>
      <c r="K5966" s="217">
        <v>2</v>
      </c>
      <c r="L5966" s="217">
        <v>50</v>
      </c>
      <c r="M5966" s="217">
        <v>2825.5729247848499</v>
      </c>
      <c r="N5966" s="217">
        <v>16.633794720969298</v>
      </c>
      <c r="O5966" s="217">
        <v>15.9259736690131</v>
      </c>
      <c r="P5966" s="217">
        <v>0.70782105195613998</v>
      </c>
      <c r="Q5966" s="217">
        <v>16.633794720969298</v>
      </c>
      <c r="R5966" s="217">
        <v>15.9259736690131</v>
      </c>
      <c r="S5966" s="217">
        <v>0.70782105195613998</v>
      </c>
      <c r="T5966" s="217">
        <v>16.633794720969298</v>
      </c>
      <c r="U5966" s="217">
        <v>15.9259736690131</v>
      </c>
      <c r="V5966" s="217">
        <v>0.70782105195613998</v>
      </c>
      <c r="W5966" s="217">
        <v>16.633794720969298</v>
      </c>
      <c r="X5966" s="217">
        <v>15.9259736690131</v>
      </c>
      <c r="Y5966" s="217">
        <v>0.70782105195613998</v>
      </c>
    </row>
    <row r="5967" spans="2:25">
      <c r="B5967" s="217" t="s">
        <v>6136</v>
      </c>
      <c r="C5967" s="217" t="s">
        <v>5935</v>
      </c>
      <c r="D5967" s="217" t="s">
        <v>8</v>
      </c>
      <c r="E5967" s="217" t="s">
        <v>87</v>
      </c>
      <c r="F5967" s="217" t="s">
        <v>12</v>
      </c>
      <c r="G5967" s="217" t="s">
        <v>5</v>
      </c>
      <c r="H5967" s="217" t="s">
        <v>176</v>
      </c>
      <c r="I5967" s="217">
        <v>49</v>
      </c>
      <c r="J5967" s="217">
        <v>49</v>
      </c>
      <c r="K5967" s="217">
        <v>0</v>
      </c>
      <c r="L5967" s="217">
        <v>71</v>
      </c>
      <c r="M5967" s="217">
        <v>2380.8964659025701</v>
      </c>
      <c r="N5967" s="217">
        <v>20.580483318674901</v>
      </c>
      <c r="O5967" s="217">
        <v>20.580483318674901</v>
      </c>
      <c r="P5967" s="217">
        <v>0</v>
      </c>
      <c r="Q5967" s="217">
        <v>20.580483318674901</v>
      </c>
      <c r="R5967" s="217">
        <v>20.580483318674901</v>
      </c>
      <c r="S5967" s="217">
        <v>0</v>
      </c>
      <c r="T5967" s="217">
        <v>20.580483318674901</v>
      </c>
      <c r="U5967" s="217">
        <v>20.580483318674901</v>
      </c>
      <c r="V5967" s="217">
        <v>0</v>
      </c>
      <c r="W5967" s="217">
        <v>20.580483318674901</v>
      </c>
      <c r="X5967" s="217">
        <v>20.580483318674901</v>
      </c>
      <c r="Y5967" s="217">
        <v>0</v>
      </c>
    </row>
    <row r="5968" spans="2:25">
      <c r="B5968" s="217" t="s">
        <v>6137</v>
      </c>
      <c r="C5968" s="217" t="s">
        <v>5935</v>
      </c>
      <c r="D5968" s="217" t="s">
        <v>8</v>
      </c>
      <c r="E5968" s="217" t="s">
        <v>87</v>
      </c>
      <c r="F5968" s="217" t="s">
        <v>12</v>
      </c>
      <c r="G5968" s="217" t="s">
        <v>5</v>
      </c>
      <c r="H5968" s="217" t="s">
        <v>178</v>
      </c>
      <c r="I5968" s="217">
        <v>28</v>
      </c>
      <c r="J5968" s="217">
        <v>28</v>
      </c>
      <c r="K5968" s="217">
        <v>0</v>
      </c>
      <c r="L5968" s="217">
        <v>48</v>
      </c>
      <c r="M5968" s="217">
        <v>3049.0696545341202</v>
      </c>
      <c r="N5968" s="217">
        <v>9.1831290106352892</v>
      </c>
      <c r="O5968" s="217">
        <v>9.1831290106352892</v>
      </c>
      <c r="P5968" s="217">
        <v>0</v>
      </c>
      <c r="Q5968" s="217">
        <v>9.1831290106352892</v>
      </c>
      <c r="R5968" s="217">
        <v>9.1831290106352892</v>
      </c>
      <c r="S5968" s="217">
        <v>0</v>
      </c>
      <c r="T5968" s="217">
        <v>9.1831290106352892</v>
      </c>
      <c r="U5968" s="217">
        <v>9.1831290106352892</v>
      </c>
      <c r="V5968" s="217">
        <v>0</v>
      </c>
      <c r="W5968" s="217">
        <v>9.1831290106352892</v>
      </c>
      <c r="X5968" s="217">
        <v>9.1831290106352892</v>
      </c>
      <c r="Y5968" s="217">
        <v>0</v>
      </c>
    </row>
    <row r="5969" spans="2:25">
      <c r="B5969" s="217" t="s">
        <v>6138</v>
      </c>
      <c r="C5969" s="217" t="s">
        <v>5935</v>
      </c>
      <c r="D5969" s="217" t="s">
        <v>8</v>
      </c>
      <c r="E5969" s="217" t="s">
        <v>87</v>
      </c>
      <c r="F5969" s="217" t="s">
        <v>12</v>
      </c>
      <c r="G5969" s="217" t="s">
        <v>5</v>
      </c>
      <c r="H5969" s="217" t="s">
        <v>5</v>
      </c>
      <c r="I5969" s="217">
        <v>188</v>
      </c>
      <c r="J5969" s="217">
        <v>186</v>
      </c>
      <c r="K5969" s="217">
        <v>2</v>
      </c>
      <c r="L5969" s="217">
        <v>286</v>
      </c>
      <c r="M5969" s="217">
        <v>12880</v>
      </c>
      <c r="N5969" s="217">
        <v>14.596273291925501</v>
      </c>
      <c r="O5969" s="217">
        <v>14.440993788819901</v>
      </c>
      <c r="P5969" s="217">
        <v>0.15527950310558999</v>
      </c>
      <c r="Q5969" s="217">
        <v>14.596273291925501</v>
      </c>
      <c r="R5969" s="217">
        <v>14.440993788819901</v>
      </c>
      <c r="S5969" s="217">
        <v>0.15527950310558999</v>
      </c>
      <c r="T5969" s="217">
        <v>14.596273291925501</v>
      </c>
      <c r="U5969" s="217">
        <v>14.440993788819901</v>
      </c>
      <c r="V5969" s="217">
        <v>0.15527950310558999</v>
      </c>
      <c r="W5969" s="217">
        <v>14.596273291925501</v>
      </c>
      <c r="X5969" s="217">
        <v>14.440993788819901</v>
      </c>
      <c r="Y5969" s="217">
        <v>0.15527950310558999</v>
      </c>
    </row>
    <row r="5970" spans="2:25">
      <c r="B5970" s="217" t="s">
        <v>6139</v>
      </c>
      <c r="C5970" s="217" t="s">
        <v>5935</v>
      </c>
      <c r="D5970" s="217" t="s">
        <v>8</v>
      </c>
      <c r="E5970" s="217" t="s">
        <v>87</v>
      </c>
      <c r="F5970" s="217" t="s">
        <v>9</v>
      </c>
      <c r="G5970" s="217" t="s">
        <v>5</v>
      </c>
      <c r="H5970" s="217" t="s">
        <v>170</v>
      </c>
      <c r="I5970" s="217">
        <v>3</v>
      </c>
      <c r="J5970" s="217">
        <v>3</v>
      </c>
      <c r="K5970" s="217">
        <v>0</v>
      </c>
      <c r="L5970" s="217">
        <v>60</v>
      </c>
      <c r="M5970" s="217">
        <v>2461.87790082742</v>
      </c>
      <c r="N5970" s="217">
        <v>1.21858196094604</v>
      </c>
      <c r="O5970" s="217">
        <v>1.21858196094604</v>
      </c>
      <c r="P5970" s="217">
        <v>0</v>
      </c>
      <c r="Q5970" s="217">
        <v>1.21858196094604</v>
      </c>
      <c r="R5970" s="217">
        <v>1.21858196094604</v>
      </c>
      <c r="S5970" s="217">
        <v>0</v>
      </c>
      <c r="T5970" s="217">
        <v>1.21858196094604</v>
      </c>
      <c r="U5970" s="217">
        <v>1.21858196094604</v>
      </c>
      <c r="V5970" s="217">
        <v>0</v>
      </c>
      <c r="W5970" s="217">
        <v>1.21858196094604</v>
      </c>
      <c r="X5970" s="217">
        <v>1.21858196094604</v>
      </c>
      <c r="Y5970" s="217">
        <v>0</v>
      </c>
    </row>
    <row r="5971" spans="2:25">
      <c r="B5971" s="217" t="s">
        <v>6140</v>
      </c>
      <c r="C5971" s="217" t="s">
        <v>5935</v>
      </c>
      <c r="D5971" s="217" t="s">
        <v>8</v>
      </c>
      <c r="E5971" s="217" t="s">
        <v>87</v>
      </c>
      <c r="F5971" s="217" t="s">
        <v>9</v>
      </c>
      <c r="G5971" s="217" t="s">
        <v>5</v>
      </c>
      <c r="H5971" s="217" t="s">
        <v>172</v>
      </c>
      <c r="I5971" s="217">
        <v>26</v>
      </c>
      <c r="J5971" s="217">
        <v>25</v>
      </c>
      <c r="K5971" s="217">
        <v>1</v>
      </c>
      <c r="L5971" s="217">
        <v>87</v>
      </c>
      <c r="M5971" s="217">
        <v>2427.9366768827199</v>
      </c>
      <c r="N5971" s="217">
        <v>10.7086812632123</v>
      </c>
      <c r="O5971" s="217">
        <v>10.296808906934899</v>
      </c>
      <c r="P5971" s="217">
        <v>0.41187235627739699</v>
      </c>
      <c r="Q5971" s="217">
        <v>10.7086812632123</v>
      </c>
      <c r="R5971" s="217">
        <v>10.296808906934899</v>
      </c>
      <c r="S5971" s="217">
        <v>0.41187235627739699</v>
      </c>
      <c r="T5971" s="217">
        <v>10.7086812632123</v>
      </c>
      <c r="U5971" s="217">
        <v>10.296808906934899</v>
      </c>
      <c r="V5971" s="217">
        <v>0.41187235627739699</v>
      </c>
      <c r="W5971" s="217">
        <v>10.7086812632123</v>
      </c>
      <c r="X5971" s="217">
        <v>10.296808906934899</v>
      </c>
      <c r="Y5971" s="217">
        <v>0.41187235627739699</v>
      </c>
    </row>
    <row r="5972" spans="2:25">
      <c r="B5972" s="217" t="s">
        <v>6141</v>
      </c>
      <c r="C5972" s="217" t="s">
        <v>5935</v>
      </c>
      <c r="D5972" s="217" t="s">
        <v>8</v>
      </c>
      <c r="E5972" s="217" t="s">
        <v>87</v>
      </c>
      <c r="F5972" s="217" t="s">
        <v>9</v>
      </c>
      <c r="G5972" s="217" t="s">
        <v>5</v>
      </c>
      <c r="H5972" s="217" t="s">
        <v>174</v>
      </c>
      <c r="I5972" s="217">
        <v>13</v>
      </c>
      <c r="J5972" s="217">
        <v>12</v>
      </c>
      <c r="K5972" s="217">
        <v>1</v>
      </c>
      <c r="L5972" s="217">
        <v>80</v>
      </c>
      <c r="M5972" s="217">
        <v>2939.8706965470701</v>
      </c>
      <c r="N5972" s="217">
        <v>4.4219631888125903</v>
      </c>
      <c r="O5972" s="217">
        <v>4.08181217428855</v>
      </c>
      <c r="P5972" s="217">
        <v>0.340151014524046</v>
      </c>
      <c r="Q5972" s="217">
        <v>4.4219631888125903</v>
      </c>
      <c r="R5972" s="217">
        <v>4.08181217428855</v>
      </c>
      <c r="S5972" s="217">
        <v>0.340151014524046</v>
      </c>
      <c r="T5972" s="217">
        <v>4.4219631888125903</v>
      </c>
      <c r="U5972" s="217">
        <v>4.08181217428855</v>
      </c>
      <c r="V5972" s="217">
        <v>0.340151014524046</v>
      </c>
      <c r="W5972" s="217">
        <v>4.4219631888125903</v>
      </c>
      <c r="X5972" s="217">
        <v>4.08181217428855</v>
      </c>
      <c r="Y5972" s="217">
        <v>0.340151014524046</v>
      </c>
    </row>
    <row r="5973" spans="2:25">
      <c r="B5973" s="217" t="s">
        <v>6142</v>
      </c>
      <c r="C5973" s="217" t="s">
        <v>5935</v>
      </c>
      <c r="D5973" s="217" t="s">
        <v>8</v>
      </c>
      <c r="E5973" s="217" t="s">
        <v>87</v>
      </c>
      <c r="F5973" s="217" t="s">
        <v>9</v>
      </c>
      <c r="G5973" s="217" t="s">
        <v>5</v>
      </c>
      <c r="H5973" s="217" t="s">
        <v>176</v>
      </c>
      <c r="I5973" s="217">
        <v>33</v>
      </c>
      <c r="J5973" s="217">
        <v>32</v>
      </c>
      <c r="K5973" s="217">
        <v>1</v>
      </c>
      <c r="L5973" s="217">
        <v>79</v>
      </c>
      <c r="M5973" s="217">
        <v>2375.88692041694</v>
      </c>
      <c r="N5973" s="217">
        <v>13.8895499261425</v>
      </c>
      <c r="O5973" s="217">
        <v>13.468654473835199</v>
      </c>
      <c r="P5973" s="217">
        <v>0.42089545230734898</v>
      </c>
      <c r="Q5973" s="217">
        <v>13.8895499261425</v>
      </c>
      <c r="R5973" s="217">
        <v>13.468654473835199</v>
      </c>
      <c r="S5973" s="217">
        <v>0.42089545230734898</v>
      </c>
      <c r="T5973" s="217">
        <v>13.8895499261425</v>
      </c>
      <c r="U5973" s="217">
        <v>13.468654473835199</v>
      </c>
      <c r="V5973" s="217">
        <v>0.42089545230734898</v>
      </c>
      <c r="W5973" s="217">
        <v>13.8895499261425</v>
      </c>
      <c r="X5973" s="217">
        <v>13.468654473835199</v>
      </c>
      <c r="Y5973" s="217">
        <v>0.42089545230734898</v>
      </c>
    </row>
    <row r="5974" spans="2:25">
      <c r="B5974" s="217" t="s">
        <v>6143</v>
      </c>
      <c r="C5974" s="217" t="s">
        <v>5935</v>
      </c>
      <c r="D5974" s="217" t="s">
        <v>8</v>
      </c>
      <c r="E5974" s="217" t="s">
        <v>87</v>
      </c>
      <c r="F5974" s="217" t="s">
        <v>9</v>
      </c>
      <c r="G5974" s="217" t="s">
        <v>5</v>
      </c>
      <c r="H5974" s="217" t="s">
        <v>178</v>
      </c>
      <c r="I5974" s="217">
        <v>6</v>
      </c>
      <c r="J5974" s="217">
        <v>6</v>
      </c>
      <c r="K5974" s="217">
        <v>0</v>
      </c>
      <c r="L5974" s="217">
        <v>85</v>
      </c>
      <c r="M5974" s="217">
        <v>3214.4278053258399</v>
      </c>
      <c r="N5974" s="217">
        <v>1.8665841522584099</v>
      </c>
      <c r="O5974" s="217">
        <v>1.8665841522584099</v>
      </c>
      <c r="P5974" s="217">
        <v>0</v>
      </c>
      <c r="Q5974" s="217">
        <v>1.8665841522584099</v>
      </c>
      <c r="R5974" s="217">
        <v>1.8665841522584099</v>
      </c>
      <c r="S5974" s="217">
        <v>0</v>
      </c>
      <c r="T5974" s="217">
        <v>1.8665841522584099</v>
      </c>
      <c r="U5974" s="217">
        <v>1.8665841522584099</v>
      </c>
      <c r="V5974" s="217">
        <v>0</v>
      </c>
      <c r="W5974" s="217">
        <v>1.8665841522584099</v>
      </c>
      <c r="X5974" s="217">
        <v>1.8665841522584099</v>
      </c>
      <c r="Y5974" s="217">
        <v>0</v>
      </c>
    </row>
    <row r="5975" spans="2:25">
      <c r="B5975" s="217" t="s">
        <v>6144</v>
      </c>
      <c r="C5975" s="217" t="s">
        <v>5935</v>
      </c>
      <c r="D5975" s="217" t="s">
        <v>8</v>
      </c>
      <c r="E5975" s="217" t="s">
        <v>87</v>
      </c>
      <c r="F5975" s="217" t="s">
        <v>9</v>
      </c>
      <c r="G5975" s="217" t="s">
        <v>5</v>
      </c>
      <c r="H5975" s="217" t="s">
        <v>5</v>
      </c>
      <c r="I5975" s="217">
        <v>81</v>
      </c>
      <c r="J5975" s="217">
        <v>78</v>
      </c>
      <c r="K5975" s="217">
        <v>3</v>
      </c>
      <c r="L5975" s="217">
        <v>391</v>
      </c>
      <c r="M5975" s="217">
        <v>13420</v>
      </c>
      <c r="N5975" s="217">
        <v>6.0357675111773501</v>
      </c>
      <c r="O5975" s="217">
        <v>5.8122205663189304</v>
      </c>
      <c r="P5975" s="217">
        <v>0.22354694485842</v>
      </c>
      <c r="Q5975" s="217">
        <v>6.0357675111773501</v>
      </c>
      <c r="R5975" s="217">
        <v>5.8122205663189304</v>
      </c>
      <c r="S5975" s="217">
        <v>0.22354694485842</v>
      </c>
      <c r="T5975" s="217">
        <v>6.0357675111773501</v>
      </c>
      <c r="U5975" s="217">
        <v>5.8122205663189304</v>
      </c>
      <c r="V5975" s="217">
        <v>0.22354694485842</v>
      </c>
      <c r="W5975" s="217">
        <v>6.0357675111773501</v>
      </c>
      <c r="X5975" s="217">
        <v>5.8122205663189304</v>
      </c>
      <c r="Y5975" s="217">
        <v>0.22354694485842</v>
      </c>
    </row>
    <row r="5976" spans="2:25">
      <c r="B5976" s="217" t="s">
        <v>6145</v>
      </c>
      <c r="C5976" s="217" t="s">
        <v>5935</v>
      </c>
      <c r="D5976" s="217" t="s">
        <v>8</v>
      </c>
      <c r="E5976" s="217" t="s">
        <v>87</v>
      </c>
      <c r="F5976" s="217" t="s">
        <v>5</v>
      </c>
      <c r="G5976" s="217" t="s">
        <v>5</v>
      </c>
      <c r="H5976" s="217" t="s">
        <v>170</v>
      </c>
      <c r="I5976" s="217">
        <v>22</v>
      </c>
      <c r="J5976" s="217">
        <v>22</v>
      </c>
      <c r="K5976" s="217">
        <v>0</v>
      </c>
      <c r="L5976" s="217">
        <v>107</v>
      </c>
      <c r="M5976" s="217">
        <v>4735.1999516895103</v>
      </c>
      <c r="N5976" s="217">
        <v>4.64605512427209</v>
      </c>
      <c r="O5976" s="217">
        <v>4.64605512427209</v>
      </c>
      <c r="P5976" s="217">
        <v>0</v>
      </c>
      <c r="Q5976" s="217">
        <v>4.64605512427209</v>
      </c>
      <c r="R5976" s="217">
        <v>4.64605512427209</v>
      </c>
      <c r="S5976" s="217">
        <v>0</v>
      </c>
      <c r="T5976" s="217">
        <v>4.64605512427209</v>
      </c>
      <c r="U5976" s="217">
        <v>4.64605512427209</v>
      </c>
      <c r="V5976" s="217">
        <v>0</v>
      </c>
      <c r="W5976" s="217">
        <v>4.64605512427209</v>
      </c>
      <c r="X5976" s="217">
        <v>4.64605512427209</v>
      </c>
      <c r="Y5976" s="217">
        <v>0</v>
      </c>
    </row>
    <row r="5977" spans="2:25">
      <c r="B5977" s="217" t="s">
        <v>6146</v>
      </c>
      <c r="C5977" s="217" t="s">
        <v>5935</v>
      </c>
      <c r="D5977" s="217" t="s">
        <v>8</v>
      </c>
      <c r="E5977" s="217" t="s">
        <v>87</v>
      </c>
      <c r="F5977" s="217" t="s">
        <v>5</v>
      </c>
      <c r="G5977" s="217" t="s">
        <v>5</v>
      </c>
      <c r="H5977" s="217" t="s">
        <v>172</v>
      </c>
      <c r="I5977" s="217">
        <v>74</v>
      </c>
      <c r="J5977" s="217">
        <v>73</v>
      </c>
      <c r="K5977" s="217">
        <v>1</v>
      </c>
      <c r="L5977" s="217">
        <v>157</v>
      </c>
      <c r="M5977" s="217">
        <v>4779.0755807990899</v>
      </c>
      <c r="N5977" s="217">
        <v>15.4841660795887</v>
      </c>
      <c r="O5977" s="217">
        <v>15.274920592026699</v>
      </c>
      <c r="P5977" s="217">
        <v>0.209245487562009</v>
      </c>
      <c r="Q5977" s="217">
        <v>15.4841660795887</v>
      </c>
      <c r="R5977" s="217">
        <v>15.274920592026699</v>
      </c>
      <c r="S5977" s="217">
        <v>0.209245487562009</v>
      </c>
      <c r="T5977" s="217">
        <v>15.4841660795887</v>
      </c>
      <c r="U5977" s="217">
        <v>15.274920592026699</v>
      </c>
      <c r="V5977" s="217">
        <v>0.209245487562009</v>
      </c>
      <c r="W5977" s="217">
        <v>15.4841660795887</v>
      </c>
      <c r="X5977" s="217">
        <v>15.274920592026699</v>
      </c>
      <c r="Y5977" s="217">
        <v>0.209245487562009</v>
      </c>
    </row>
    <row r="5978" spans="2:25">
      <c r="B5978" s="217" t="s">
        <v>6147</v>
      </c>
      <c r="C5978" s="217" t="s">
        <v>5935</v>
      </c>
      <c r="D5978" s="217" t="s">
        <v>8</v>
      </c>
      <c r="E5978" s="217" t="s">
        <v>87</v>
      </c>
      <c r="F5978" s="217" t="s">
        <v>5</v>
      </c>
      <c r="G5978" s="217" t="s">
        <v>5</v>
      </c>
      <c r="H5978" s="217" t="s">
        <v>174</v>
      </c>
      <c r="I5978" s="217">
        <v>62</v>
      </c>
      <c r="J5978" s="217">
        <v>59</v>
      </c>
      <c r="K5978" s="217">
        <v>3</v>
      </c>
      <c r="L5978" s="217">
        <v>130</v>
      </c>
      <c r="M5978" s="217">
        <v>5765.4436213319304</v>
      </c>
      <c r="N5978" s="217">
        <v>10.753725831365699</v>
      </c>
      <c r="O5978" s="217">
        <v>10.233384258880299</v>
      </c>
      <c r="P5978" s="217">
        <v>0.520341572485439</v>
      </c>
      <c r="Q5978" s="217">
        <v>10.753725831365699</v>
      </c>
      <c r="R5978" s="217">
        <v>10.233384258880299</v>
      </c>
      <c r="S5978" s="217">
        <v>0.520341572485439</v>
      </c>
      <c r="T5978" s="217">
        <v>10.753725831365699</v>
      </c>
      <c r="U5978" s="217">
        <v>10.233384258880299</v>
      </c>
      <c r="V5978" s="217">
        <v>0.520341572485439</v>
      </c>
      <c r="W5978" s="217">
        <v>10.753725831365699</v>
      </c>
      <c r="X5978" s="217">
        <v>10.233384258880299</v>
      </c>
      <c r="Y5978" s="217">
        <v>0.520341572485439</v>
      </c>
    </row>
    <row r="5979" spans="2:25">
      <c r="B5979" s="217" t="s">
        <v>6148</v>
      </c>
      <c r="C5979" s="217" t="s">
        <v>5935</v>
      </c>
      <c r="D5979" s="217" t="s">
        <v>8</v>
      </c>
      <c r="E5979" s="217" t="s">
        <v>87</v>
      </c>
      <c r="F5979" s="217" t="s">
        <v>5</v>
      </c>
      <c r="G5979" s="217" t="s">
        <v>5</v>
      </c>
      <c r="H5979" s="217" t="s">
        <v>176</v>
      </c>
      <c r="I5979" s="217">
        <v>84</v>
      </c>
      <c r="J5979" s="217">
        <v>83</v>
      </c>
      <c r="K5979" s="217">
        <v>1</v>
      </c>
      <c r="L5979" s="217">
        <v>150</v>
      </c>
      <c r="M5979" s="217">
        <v>4756.7833863195101</v>
      </c>
      <c r="N5979" s="217">
        <v>17.6589920494559</v>
      </c>
      <c r="O5979" s="217">
        <v>17.448765953629</v>
      </c>
      <c r="P5979" s="217">
        <v>0.210226095826856</v>
      </c>
      <c r="Q5979" s="217">
        <v>17.6589920494559</v>
      </c>
      <c r="R5979" s="217">
        <v>17.448765953629</v>
      </c>
      <c r="S5979" s="217">
        <v>0.210226095826856</v>
      </c>
      <c r="T5979" s="217">
        <v>17.6589920494559</v>
      </c>
      <c r="U5979" s="217">
        <v>17.448765953629</v>
      </c>
      <c r="V5979" s="217">
        <v>0.210226095826856</v>
      </c>
      <c r="W5979" s="217">
        <v>17.6589920494559</v>
      </c>
      <c r="X5979" s="217">
        <v>17.448765953629</v>
      </c>
      <c r="Y5979" s="217">
        <v>0.210226095826856</v>
      </c>
    </row>
    <row r="5980" spans="2:25">
      <c r="B5980" s="217" t="s">
        <v>6149</v>
      </c>
      <c r="C5980" s="217" t="s">
        <v>5935</v>
      </c>
      <c r="D5980" s="217" t="s">
        <v>8</v>
      </c>
      <c r="E5980" s="217" t="s">
        <v>87</v>
      </c>
      <c r="F5980" s="217" t="s">
        <v>5</v>
      </c>
      <c r="G5980" s="217" t="s">
        <v>5</v>
      </c>
      <c r="H5980" s="217" t="s">
        <v>178</v>
      </c>
      <c r="I5980" s="217">
        <v>35</v>
      </c>
      <c r="J5980" s="217">
        <v>35</v>
      </c>
      <c r="K5980" s="217">
        <v>0</v>
      </c>
      <c r="L5980" s="217">
        <v>133</v>
      </c>
      <c r="M5980" s="217">
        <v>6263.4974598599601</v>
      </c>
      <c r="N5980" s="217">
        <v>5.5879323372125196</v>
      </c>
      <c r="O5980" s="217">
        <v>5.5879323372125196</v>
      </c>
      <c r="P5980" s="217">
        <v>0</v>
      </c>
      <c r="Q5980" s="217">
        <v>5.5879323372125196</v>
      </c>
      <c r="R5980" s="217">
        <v>5.5879323372125196</v>
      </c>
      <c r="S5980" s="217">
        <v>0</v>
      </c>
      <c r="T5980" s="217">
        <v>5.5879323372125196</v>
      </c>
      <c r="U5980" s="217">
        <v>5.5879323372125196</v>
      </c>
      <c r="V5980" s="217">
        <v>0</v>
      </c>
      <c r="W5980" s="217">
        <v>5.5879323372125196</v>
      </c>
      <c r="X5980" s="217">
        <v>5.5879323372125196</v>
      </c>
      <c r="Y5980" s="217">
        <v>0</v>
      </c>
    </row>
    <row r="5981" spans="2:25">
      <c r="B5981" s="217" t="s">
        <v>6150</v>
      </c>
      <c r="C5981" s="217" t="s">
        <v>5935</v>
      </c>
      <c r="D5981" s="217" t="s">
        <v>8</v>
      </c>
      <c r="E5981" s="217" t="s">
        <v>87</v>
      </c>
      <c r="F5981" s="217" t="s">
        <v>5</v>
      </c>
      <c r="G5981" s="217" t="s">
        <v>5</v>
      </c>
      <c r="H5981" s="217" t="s">
        <v>5</v>
      </c>
      <c r="I5981" s="217">
        <v>277</v>
      </c>
      <c r="J5981" s="217">
        <v>272</v>
      </c>
      <c r="K5981" s="217">
        <v>5</v>
      </c>
      <c r="L5981" s="217">
        <v>677</v>
      </c>
      <c r="M5981" s="217">
        <v>26300</v>
      </c>
      <c r="N5981" s="217">
        <v>10.532319391634999</v>
      </c>
      <c r="O5981" s="217">
        <v>10.3422053231939</v>
      </c>
      <c r="P5981" s="217">
        <v>0.19011406844106499</v>
      </c>
      <c r="Q5981" s="217">
        <v>10.532319391634999</v>
      </c>
      <c r="R5981" s="217">
        <v>10.3422053231939</v>
      </c>
      <c r="S5981" s="217">
        <v>0.19011406844106499</v>
      </c>
      <c r="T5981" s="217">
        <v>10.532319391634999</v>
      </c>
      <c r="U5981" s="217">
        <v>10.3422053231939</v>
      </c>
      <c r="V5981" s="217">
        <v>0.19011406844106499</v>
      </c>
      <c r="W5981" s="217">
        <v>10.532319391634999</v>
      </c>
      <c r="X5981" s="217">
        <v>10.3422053231939</v>
      </c>
      <c r="Y5981" s="217">
        <v>0.19011406844106499</v>
      </c>
    </row>
    <row r="5982" spans="2:25">
      <c r="B5982" s="217" t="s">
        <v>6151</v>
      </c>
      <c r="C5982" s="217" t="s">
        <v>5935</v>
      </c>
      <c r="D5982" s="217" t="s">
        <v>8</v>
      </c>
      <c r="E5982" s="217" t="s">
        <v>88</v>
      </c>
      <c r="F5982" s="217" t="s">
        <v>12</v>
      </c>
      <c r="G5982" s="217" t="s">
        <v>10</v>
      </c>
      <c r="H5982" s="217" t="s">
        <v>170</v>
      </c>
      <c r="I5982" s="217">
        <v>1</v>
      </c>
      <c r="J5982" s="217">
        <v>1</v>
      </c>
      <c r="K5982" s="217">
        <v>0</v>
      </c>
      <c r="L5982" s="217">
        <v>4</v>
      </c>
      <c r="M5982" s="217">
        <v>233.23943661971799</v>
      </c>
      <c r="N5982" s="217">
        <v>4.28743961352657</v>
      </c>
      <c r="O5982" s="217">
        <v>4.28743961352657</v>
      </c>
      <c r="P5982" s="217">
        <v>0</v>
      </c>
      <c r="Q5982" s="217">
        <v>4.28743961352657</v>
      </c>
      <c r="R5982" s="217">
        <v>4.28743961352657</v>
      </c>
      <c r="S5982" s="217">
        <v>0</v>
      </c>
      <c r="T5982" s="217">
        <v>4.28743961352657</v>
      </c>
      <c r="U5982" s="217">
        <v>4.28743961352657</v>
      </c>
      <c r="V5982" s="217">
        <v>0</v>
      </c>
      <c r="W5982" s="217">
        <v>4.28743961352657</v>
      </c>
      <c r="X5982" s="217">
        <v>4.28743961352657</v>
      </c>
      <c r="Y5982" s="217">
        <v>0</v>
      </c>
    </row>
    <row r="5983" spans="2:25">
      <c r="B5983" s="217" t="s">
        <v>6152</v>
      </c>
      <c r="C5983" s="217" t="s">
        <v>5935</v>
      </c>
      <c r="D5983" s="217" t="s">
        <v>8</v>
      </c>
      <c r="E5983" s="217" t="s">
        <v>88</v>
      </c>
      <c r="F5983" s="217" t="s">
        <v>12</v>
      </c>
      <c r="G5983" s="217" t="s">
        <v>10</v>
      </c>
      <c r="H5983" s="217" t="s">
        <v>172</v>
      </c>
      <c r="I5983" s="217">
        <v>7</v>
      </c>
      <c r="J5983" s="217">
        <v>6</v>
      </c>
      <c r="K5983" s="217">
        <v>1</v>
      </c>
      <c r="L5983" s="217">
        <v>4</v>
      </c>
      <c r="M5983" s="217">
        <v>379.01408450704201</v>
      </c>
      <c r="N5983" s="217">
        <v>18.468970642883701</v>
      </c>
      <c r="O5983" s="217">
        <v>15.8305462653289</v>
      </c>
      <c r="P5983" s="217">
        <v>2.6384243775548102</v>
      </c>
      <c r="Q5983" s="217">
        <v>18.468970642883701</v>
      </c>
      <c r="R5983" s="217">
        <v>15.8305462653289</v>
      </c>
      <c r="S5983" s="217">
        <v>2.6384243775548102</v>
      </c>
      <c r="T5983" s="217">
        <v>18.468970642883701</v>
      </c>
      <c r="U5983" s="217">
        <v>15.8305462653289</v>
      </c>
      <c r="V5983" s="217">
        <v>2.6384243775548102</v>
      </c>
      <c r="W5983" s="217">
        <v>18.468970642883701</v>
      </c>
      <c r="X5983" s="217">
        <v>15.8305462653289</v>
      </c>
      <c r="Y5983" s="217">
        <v>2.6384243775548102</v>
      </c>
    </row>
    <row r="5984" spans="2:25">
      <c r="B5984" s="217" t="s">
        <v>6153</v>
      </c>
      <c r="C5984" s="217" t="s">
        <v>5935</v>
      </c>
      <c r="D5984" s="217" t="s">
        <v>8</v>
      </c>
      <c r="E5984" s="217" t="s">
        <v>88</v>
      </c>
      <c r="F5984" s="217" t="s">
        <v>12</v>
      </c>
      <c r="G5984" s="217" t="s">
        <v>10</v>
      </c>
      <c r="H5984" s="217" t="s">
        <v>174</v>
      </c>
      <c r="I5984" s="217">
        <v>15</v>
      </c>
      <c r="J5984" s="217">
        <v>15</v>
      </c>
      <c r="K5984" s="217">
        <v>0</v>
      </c>
      <c r="L5984" s="217">
        <v>19</v>
      </c>
      <c r="M5984" s="217">
        <v>437.32394366197201</v>
      </c>
      <c r="N5984" s="217">
        <v>34.299516908212603</v>
      </c>
      <c r="O5984" s="217">
        <v>34.299516908212603</v>
      </c>
      <c r="P5984" s="217">
        <v>0</v>
      </c>
      <c r="Q5984" s="217">
        <v>34.299516908212603</v>
      </c>
      <c r="R5984" s="217">
        <v>34.299516908212603</v>
      </c>
      <c r="S5984" s="217">
        <v>0</v>
      </c>
      <c r="T5984" s="217">
        <v>34.299516908212603</v>
      </c>
      <c r="U5984" s="217">
        <v>34.299516908212603</v>
      </c>
      <c r="V5984" s="217">
        <v>0</v>
      </c>
      <c r="W5984" s="217">
        <v>34.299516908212603</v>
      </c>
      <c r="X5984" s="217">
        <v>34.299516908212603</v>
      </c>
      <c r="Y5984" s="217">
        <v>0</v>
      </c>
    </row>
    <row r="5985" spans="2:25">
      <c r="B5985" s="217" t="s">
        <v>6154</v>
      </c>
      <c r="C5985" s="217" t="s">
        <v>5935</v>
      </c>
      <c r="D5985" s="217" t="s">
        <v>8</v>
      </c>
      <c r="E5985" s="217" t="s">
        <v>88</v>
      </c>
      <c r="F5985" s="217" t="s">
        <v>12</v>
      </c>
      <c r="G5985" s="217" t="s">
        <v>10</v>
      </c>
      <c r="H5985" s="217" t="s">
        <v>176</v>
      </c>
      <c r="I5985" s="217">
        <v>17</v>
      </c>
      <c r="J5985" s="217">
        <v>17</v>
      </c>
      <c r="K5985" s="217">
        <v>0</v>
      </c>
      <c r="L5985" s="217">
        <v>24</v>
      </c>
      <c r="M5985" s="217">
        <v>427.60563380281701</v>
      </c>
      <c r="N5985" s="217">
        <v>39.756258234519102</v>
      </c>
      <c r="O5985" s="217">
        <v>39.756258234519102</v>
      </c>
      <c r="P5985" s="217">
        <v>0</v>
      </c>
      <c r="Q5985" s="217">
        <v>39.756258234519102</v>
      </c>
      <c r="R5985" s="217">
        <v>39.756258234519102</v>
      </c>
      <c r="S5985" s="217">
        <v>0</v>
      </c>
      <c r="T5985" s="217">
        <v>39.756258234519102</v>
      </c>
      <c r="U5985" s="217">
        <v>39.756258234519102</v>
      </c>
      <c r="V5985" s="217">
        <v>0</v>
      </c>
      <c r="W5985" s="217">
        <v>39.756258234519102</v>
      </c>
      <c r="X5985" s="217">
        <v>39.756258234519102</v>
      </c>
      <c r="Y5985" s="217">
        <v>0</v>
      </c>
    </row>
    <row r="5986" spans="2:25">
      <c r="B5986" s="217" t="s">
        <v>6155</v>
      </c>
      <c r="C5986" s="217" t="s">
        <v>5935</v>
      </c>
      <c r="D5986" s="217" t="s">
        <v>8</v>
      </c>
      <c r="E5986" s="217" t="s">
        <v>88</v>
      </c>
      <c r="F5986" s="217" t="s">
        <v>12</v>
      </c>
      <c r="G5986" s="217" t="s">
        <v>10</v>
      </c>
      <c r="H5986" s="217" t="s">
        <v>178</v>
      </c>
      <c r="I5986" s="217">
        <v>7</v>
      </c>
      <c r="J5986" s="217">
        <v>7</v>
      </c>
      <c r="K5986" s="217">
        <v>0</v>
      </c>
      <c r="L5986" s="217">
        <v>13</v>
      </c>
      <c r="M5986" s="217">
        <v>592.81690140845103</v>
      </c>
      <c r="N5986" s="217">
        <v>11.808030411023999</v>
      </c>
      <c r="O5986" s="217">
        <v>11.808030411023999</v>
      </c>
      <c r="P5986" s="217">
        <v>0</v>
      </c>
      <c r="Q5986" s="217">
        <v>11.808030411023999</v>
      </c>
      <c r="R5986" s="217">
        <v>11.808030411023999</v>
      </c>
      <c r="S5986" s="217">
        <v>0</v>
      </c>
      <c r="T5986" s="217">
        <v>11.808030411023999</v>
      </c>
      <c r="U5986" s="217">
        <v>11.808030411023999</v>
      </c>
      <c r="V5986" s="217">
        <v>0</v>
      </c>
      <c r="W5986" s="217">
        <v>11.808030411023999</v>
      </c>
      <c r="X5986" s="217">
        <v>11.808030411023999</v>
      </c>
      <c r="Y5986" s="217">
        <v>0</v>
      </c>
    </row>
    <row r="5987" spans="2:25">
      <c r="B5987" s="217" t="s">
        <v>6156</v>
      </c>
      <c r="C5987" s="217" t="s">
        <v>5935</v>
      </c>
      <c r="D5987" s="217" t="s">
        <v>8</v>
      </c>
      <c r="E5987" s="217" t="s">
        <v>88</v>
      </c>
      <c r="F5987" s="217" t="s">
        <v>12</v>
      </c>
      <c r="G5987" s="217" t="s">
        <v>10</v>
      </c>
      <c r="H5987" s="217" t="s">
        <v>5</v>
      </c>
      <c r="I5987" s="217">
        <v>47</v>
      </c>
      <c r="J5987" s="217">
        <v>46</v>
      </c>
      <c r="K5987" s="217">
        <v>1</v>
      </c>
      <c r="L5987" s="217">
        <v>64</v>
      </c>
      <c r="M5987" s="217">
        <v>2070</v>
      </c>
      <c r="N5987" s="217">
        <v>22.705314009661802</v>
      </c>
      <c r="O5987" s="217">
        <v>22.2222222222222</v>
      </c>
      <c r="P5987" s="217">
        <v>0.48309178743961401</v>
      </c>
      <c r="Q5987" s="217">
        <v>22.705314009661802</v>
      </c>
      <c r="R5987" s="217">
        <v>22.2222222222222</v>
      </c>
      <c r="S5987" s="217">
        <v>0.48309178743961401</v>
      </c>
      <c r="T5987" s="217">
        <v>22.705314009661802</v>
      </c>
      <c r="U5987" s="217">
        <v>22.2222222222222</v>
      </c>
      <c r="V5987" s="217">
        <v>0.48309178743961401</v>
      </c>
      <c r="W5987" s="217">
        <v>22.705314009661802</v>
      </c>
      <c r="X5987" s="217">
        <v>22.2222222222222</v>
      </c>
      <c r="Y5987" s="217">
        <v>0.48309178743961401</v>
      </c>
    </row>
    <row r="5988" spans="2:25">
      <c r="B5988" s="217" t="s">
        <v>6157</v>
      </c>
      <c r="C5988" s="217" t="s">
        <v>5935</v>
      </c>
      <c r="D5988" s="217" t="s">
        <v>8</v>
      </c>
      <c r="E5988" s="217" t="s">
        <v>88</v>
      </c>
      <c r="F5988" s="217" t="s">
        <v>9</v>
      </c>
      <c r="G5988" s="217" t="s">
        <v>10</v>
      </c>
      <c r="H5988" s="217" t="s">
        <v>170</v>
      </c>
      <c r="I5988" s="217">
        <v>0</v>
      </c>
      <c r="J5988" s="217">
        <v>0</v>
      </c>
      <c r="K5988" s="217">
        <v>0</v>
      </c>
      <c r="L5988" s="217">
        <v>3</v>
      </c>
      <c r="M5988" s="217">
        <v>219.043062200957</v>
      </c>
      <c r="N5988" s="217">
        <v>0</v>
      </c>
      <c r="O5988" s="217">
        <v>0</v>
      </c>
      <c r="P5988" s="217">
        <v>0</v>
      </c>
      <c r="Q5988" s="217">
        <v>0</v>
      </c>
      <c r="R5988" s="217">
        <v>0</v>
      </c>
      <c r="S5988" s="217">
        <v>0</v>
      </c>
      <c r="T5988" s="217">
        <v>0</v>
      </c>
      <c r="U5988" s="217">
        <v>0</v>
      </c>
      <c r="V5988" s="217">
        <v>0</v>
      </c>
      <c r="W5988" s="217">
        <v>0</v>
      </c>
      <c r="X5988" s="217">
        <v>0</v>
      </c>
      <c r="Y5988" s="217">
        <v>0</v>
      </c>
    </row>
    <row r="5989" spans="2:25">
      <c r="B5989" s="217" t="s">
        <v>6158</v>
      </c>
      <c r="C5989" s="217" t="s">
        <v>5935</v>
      </c>
      <c r="D5989" s="217" t="s">
        <v>8</v>
      </c>
      <c r="E5989" s="217" t="s">
        <v>88</v>
      </c>
      <c r="F5989" s="217" t="s">
        <v>9</v>
      </c>
      <c r="G5989" s="217" t="s">
        <v>10</v>
      </c>
      <c r="H5989" s="217" t="s">
        <v>172</v>
      </c>
      <c r="I5989" s="217">
        <v>2</v>
      </c>
      <c r="J5989" s="217">
        <v>2</v>
      </c>
      <c r="K5989" s="217">
        <v>0</v>
      </c>
      <c r="L5989" s="217">
        <v>15</v>
      </c>
      <c r="M5989" s="217">
        <v>365.07177033492798</v>
      </c>
      <c r="N5989" s="217">
        <v>5.4783748361729998</v>
      </c>
      <c r="O5989" s="217">
        <v>5.4783748361729998</v>
      </c>
      <c r="P5989" s="217">
        <v>0</v>
      </c>
      <c r="Q5989" s="217">
        <v>5.4783748361729998</v>
      </c>
      <c r="R5989" s="217">
        <v>5.4783748361729998</v>
      </c>
      <c r="S5989" s="217">
        <v>0</v>
      </c>
      <c r="T5989" s="217">
        <v>5.4783748361729998</v>
      </c>
      <c r="U5989" s="217">
        <v>5.4783748361729998</v>
      </c>
      <c r="V5989" s="217">
        <v>0</v>
      </c>
      <c r="W5989" s="217">
        <v>5.4783748361729998</v>
      </c>
      <c r="X5989" s="217">
        <v>5.4783748361729998</v>
      </c>
      <c r="Y5989" s="217">
        <v>0</v>
      </c>
    </row>
    <row r="5990" spans="2:25">
      <c r="B5990" s="217" t="s">
        <v>6159</v>
      </c>
      <c r="C5990" s="217" t="s">
        <v>5935</v>
      </c>
      <c r="D5990" s="217" t="s">
        <v>8</v>
      </c>
      <c r="E5990" s="217" t="s">
        <v>88</v>
      </c>
      <c r="F5990" s="217" t="s">
        <v>9</v>
      </c>
      <c r="G5990" s="217" t="s">
        <v>10</v>
      </c>
      <c r="H5990" s="217" t="s">
        <v>174</v>
      </c>
      <c r="I5990" s="217">
        <v>2</v>
      </c>
      <c r="J5990" s="217">
        <v>1</v>
      </c>
      <c r="K5990" s="217">
        <v>1</v>
      </c>
      <c r="L5990" s="217">
        <v>29</v>
      </c>
      <c r="M5990" s="217">
        <v>448.51674641148298</v>
      </c>
      <c r="N5990" s="217">
        <v>4.4591423085129103</v>
      </c>
      <c r="O5990" s="217">
        <v>2.2295711542564498</v>
      </c>
      <c r="P5990" s="217">
        <v>2.2295711542564498</v>
      </c>
      <c r="Q5990" s="217">
        <v>4.4591423085129103</v>
      </c>
      <c r="R5990" s="217">
        <v>2.2295711542564498</v>
      </c>
      <c r="S5990" s="217">
        <v>2.2295711542564498</v>
      </c>
      <c r="T5990" s="217">
        <v>4.4591423085129103</v>
      </c>
      <c r="U5990" s="217">
        <v>2.2295711542564498</v>
      </c>
      <c r="V5990" s="217">
        <v>2.2295711542564498</v>
      </c>
      <c r="W5990" s="217">
        <v>4.4591423085129103</v>
      </c>
      <c r="X5990" s="217">
        <v>2.2295711542564498</v>
      </c>
      <c r="Y5990" s="217">
        <v>2.2295711542564498</v>
      </c>
    </row>
    <row r="5991" spans="2:25">
      <c r="B5991" s="217" t="s">
        <v>6160</v>
      </c>
      <c r="C5991" s="217" t="s">
        <v>5935</v>
      </c>
      <c r="D5991" s="217" t="s">
        <v>8</v>
      </c>
      <c r="E5991" s="217" t="s">
        <v>88</v>
      </c>
      <c r="F5991" s="217" t="s">
        <v>9</v>
      </c>
      <c r="G5991" s="217" t="s">
        <v>10</v>
      </c>
      <c r="H5991" s="217" t="s">
        <v>176</v>
      </c>
      <c r="I5991" s="217">
        <v>4</v>
      </c>
      <c r="J5991" s="217">
        <v>4</v>
      </c>
      <c r="K5991" s="217">
        <v>0</v>
      </c>
      <c r="L5991" s="217">
        <v>39</v>
      </c>
      <c r="M5991" s="217">
        <v>521.53110047846906</v>
      </c>
      <c r="N5991" s="217">
        <v>7.6697247706422003</v>
      </c>
      <c r="O5991" s="217">
        <v>7.6697247706422003</v>
      </c>
      <c r="P5991" s="217">
        <v>0</v>
      </c>
      <c r="Q5991" s="217">
        <v>7.6697247706422003</v>
      </c>
      <c r="R5991" s="217">
        <v>7.6697247706422003</v>
      </c>
      <c r="S5991" s="217">
        <v>0</v>
      </c>
      <c r="T5991" s="217">
        <v>7.6697247706422003</v>
      </c>
      <c r="U5991" s="217">
        <v>7.6697247706422003</v>
      </c>
      <c r="V5991" s="217">
        <v>0</v>
      </c>
      <c r="W5991" s="217">
        <v>7.6697247706422003</v>
      </c>
      <c r="X5991" s="217">
        <v>7.6697247706422003</v>
      </c>
      <c r="Y5991" s="217">
        <v>0</v>
      </c>
    </row>
    <row r="5992" spans="2:25">
      <c r="B5992" s="217" t="s">
        <v>6161</v>
      </c>
      <c r="C5992" s="217" t="s">
        <v>5935</v>
      </c>
      <c r="D5992" s="217" t="s">
        <v>8</v>
      </c>
      <c r="E5992" s="217" t="s">
        <v>88</v>
      </c>
      <c r="F5992" s="217" t="s">
        <v>9</v>
      </c>
      <c r="G5992" s="217" t="s">
        <v>10</v>
      </c>
      <c r="H5992" s="217" t="s">
        <v>178</v>
      </c>
      <c r="I5992" s="217">
        <v>1</v>
      </c>
      <c r="J5992" s="217">
        <v>1</v>
      </c>
      <c r="K5992" s="217">
        <v>0</v>
      </c>
      <c r="L5992" s="217">
        <v>27</v>
      </c>
      <c r="M5992" s="217">
        <v>625.83732057416296</v>
      </c>
      <c r="N5992" s="217">
        <v>1.59785932721713</v>
      </c>
      <c r="O5992" s="217">
        <v>1.59785932721713</v>
      </c>
      <c r="P5992" s="217">
        <v>0</v>
      </c>
      <c r="Q5992" s="217">
        <v>1.59785932721713</v>
      </c>
      <c r="R5992" s="217">
        <v>1.59785932721713</v>
      </c>
      <c r="S5992" s="217">
        <v>0</v>
      </c>
      <c r="T5992" s="217">
        <v>1.59785932721713</v>
      </c>
      <c r="U5992" s="217">
        <v>1.59785932721713</v>
      </c>
      <c r="V5992" s="217">
        <v>0</v>
      </c>
      <c r="W5992" s="217">
        <v>1.59785932721713</v>
      </c>
      <c r="X5992" s="217">
        <v>1.59785932721713</v>
      </c>
      <c r="Y5992" s="217">
        <v>0</v>
      </c>
    </row>
    <row r="5993" spans="2:25">
      <c r="B5993" s="217" t="s">
        <v>6162</v>
      </c>
      <c r="C5993" s="217" t="s">
        <v>5935</v>
      </c>
      <c r="D5993" s="217" t="s">
        <v>8</v>
      </c>
      <c r="E5993" s="217" t="s">
        <v>88</v>
      </c>
      <c r="F5993" s="217" t="s">
        <v>9</v>
      </c>
      <c r="G5993" s="217" t="s">
        <v>10</v>
      </c>
      <c r="H5993" s="217" t="s">
        <v>5</v>
      </c>
      <c r="I5993" s="217">
        <v>9</v>
      </c>
      <c r="J5993" s="217">
        <v>8</v>
      </c>
      <c r="K5993" s="217">
        <v>1</v>
      </c>
      <c r="L5993" s="217">
        <v>113</v>
      </c>
      <c r="M5993" s="217">
        <v>2180</v>
      </c>
      <c r="N5993" s="217">
        <v>4.1284403669724803</v>
      </c>
      <c r="O5993" s="217">
        <v>3.6697247706421998</v>
      </c>
      <c r="P5993" s="217">
        <v>0.45871559633027498</v>
      </c>
      <c r="Q5993" s="217">
        <v>4.1284403669724803</v>
      </c>
      <c r="R5993" s="217">
        <v>3.6697247706421998</v>
      </c>
      <c r="S5993" s="217">
        <v>0.45871559633027498</v>
      </c>
      <c r="T5993" s="217">
        <v>4.1284403669724803</v>
      </c>
      <c r="U5993" s="217">
        <v>3.6697247706421998</v>
      </c>
      <c r="V5993" s="217">
        <v>0.45871559633027498</v>
      </c>
      <c r="W5993" s="217">
        <v>4.1284403669724803</v>
      </c>
      <c r="X5993" s="217">
        <v>3.6697247706421998</v>
      </c>
      <c r="Y5993" s="217">
        <v>0.45871559633027498</v>
      </c>
    </row>
    <row r="5994" spans="2:25">
      <c r="B5994" s="217" t="s">
        <v>6163</v>
      </c>
      <c r="C5994" s="217" t="s">
        <v>5935</v>
      </c>
      <c r="D5994" s="217" t="s">
        <v>8</v>
      </c>
      <c r="E5994" s="217" t="s">
        <v>88</v>
      </c>
      <c r="F5994" s="217" t="s">
        <v>5</v>
      </c>
      <c r="G5994" s="217" t="s">
        <v>10</v>
      </c>
      <c r="H5994" s="217" t="s">
        <v>170</v>
      </c>
      <c r="I5994" s="217">
        <v>1</v>
      </c>
      <c r="J5994" s="217">
        <v>1</v>
      </c>
      <c r="K5994" s="217">
        <v>0</v>
      </c>
      <c r="L5994" s="217">
        <v>7</v>
      </c>
      <c r="M5994" s="217">
        <v>452.28249882067502</v>
      </c>
      <c r="N5994" s="217">
        <v>2.2110075066081398</v>
      </c>
      <c r="O5994" s="217">
        <v>2.2110075066081398</v>
      </c>
      <c r="P5994" s="217">
        <v>0</v>
      </c>
      <c r="Q5994" s="217">
        <v>2.2110075066081398</v>
      </c>
      <c r="R5994" s="217">
        <v>2.2110075066081398</v>
      </c>
      <c r="S5994" s="217">
        <v>0</v>
      </c>
      <c r="T5994" s="217">
        <v>2.2110075066081398</v>
      </c>
      <c r="U5994" s="217">
        <v>2.2110075066081398</v>
      </c>
      <c r="V5994" s="217">
        <v>0</v>
      </c>
      <c r="W5994" s="217">
        <v>2.2110075066081398</v>
      </c>
      <c r="X5994" s="217">
        <v>2.2110075066081398</v>
      </c>
      <c r="Y5994" s="217">
        <v>0</v>
      </c>
    </row>
    <row r="5995" spans="2:25">
      <c r="B5995" s="217" t="s">
        <v>6164</v>
      </c>
      <c r="C5995" s="217" t="s">
        <v>5935</v>
      </c>
      <c r="D5995" s="217" t="s">
        <v>8</v>
      </c>
      <c r="E5995" s="217" t="s">
        <v>88</v>
      </c>
      <c r="F5995" s="217" t="s">
        <v>5</v>
      </c>
      <c r="G5995" s="217" t="s">
        <v>10</v>
      </c>
      <c r="H5995" s="217" t="s">
        <v>172</v>
      </c>
      <c r="I5995" s="217">
        <v>9</v>
      </c>
      <c r="J5995" s="217">
        <v>8</v>
      </c>
      <c r="K5995" s="217">
        <v>1</v>
      </c>
      <c r="L5995" s="217">
        <v>19</v>
      </c>
      <c r="M5995" s="217">
        <v>744.08585484197101</v>
      </c>
      <c r="N5995" s="217">
        <v>12.0953784317153</v>
      </c>
      <c r="O5995" s="217">
        <v>10.751447494858001</v>
      </c>
      <c r="P5995" s="217">
        <v>1.3439309368572501</v>
      </c>
      <c r="Q5995" s="217">
        <v>12.0953784317153</v>
      </c>
      <c r="R5995" s="217">
        <v>10.751447494858001</v>
      </c>
      <c r="S5995" s="217">
        <v>1.3439309368572501</v>
      </c>
      <c r="T5995" s="217">
        <v>12.0953784317153</v>
      </c>
      <c r="U5995" s="217">
        <v>10.751447494858001</v>
      </c>
      <c r="V5995" s="217">
        <v>1.3439309368572501</v>
      </c>
      <c r="W5995" s="217">
        <v>12.0953784317153</v>
      </c>
      <c r="X5995" s="217">
        <v>10.751447494858001</v>
      </c>
      <c r="Y5995" s="217">
        <v>1.3439309368572501</v>
      </c>
    </row>
    <row r="5996" spans="2:25">
      <c r="B5996" s="217" t="s">
        <v>6165</v>
      </c>
      <c r="C5996" s="217" t="s">
        <v>5935</v>
      </c>
      <c r="D5996" s="217" t="s">
        <v>8</v>
      </c>
      <c r="E5996" s="217" t="s">
        <v>88</v>
      </c>
      <c r="F5996" s="217" t="s">
        <v>5</v>
      </c>
      <c r="G5996" s="217" t="s">
        <v>10</v>
      </c>
      <c r="H5996" s="217" t="s">
        <v>174</v>
      </c>
      <c r="I5996" s="217">
        <v>17</v>
      </c>
      <c r="J5996" s="217">
        <v>16</v>
      </c>
      <c r="K5996" s="217">
        <v>1</v>
      </c>
      <c r="L5996" s="217">
        <v>48</v>
      </c>
      <c r="M5996" s="217">
        <v>885.84069007345499</v>
      </c>
      <c r="N5996" s="217">
        <v>19.190809578402099</v>
      </c>
      <c r="O5996" s="217">
        <v>18.061938426731398</v>
      </c>
      <c r="P5996" s="217">
        <v>1.1288711516707099</v>
      </c>
      <c r="Q5996" s="217">
        <v>19.190809578402099</v>
      </c>
      <c r="R5996" s="217">
        <v>18.061938426731398</v>
      </c>
      <c r="S5996" s="217">
        <v>1.1288711516707099</v>
      </c>
      <c r="T5996" s="217">
        <v>19.190809578402099</v>
      </c>
      <c r="U5996" s="217">
        <v>18.061938426731398</v>
      </c>
      <c r="V5996" s="217">
        <v>1.1288711516707099</v>
      </c>
      <c r="W5996" s="217">
        <v>19.190809578402099</v>
      </c>
      <c r="X5996" s="217">
        <v>18.061938426731398</v>
      </c>
      <c r="Y5996" s="217">
        <v>1.1288711516707099</v>
      </c>
    </row>
    <row r="5997" spans="2:25">
      <c r="B5997" s="217" t="s">
        <v>6166</v>
      </c>
      <c r="C5997" s="217" t="s">
        <v>5935</v>
      </c>
      <c r="D5997" s="217" t="s">
        <v>8</v>
      </c>
      <c r="E5997" s="217" t="s">
        <v>88</v>
      </c>
      <c r="F5997" s="217" t="s">
        <v>5</v>
      </c>
      <c r="G5997" s="217" t="s">
        <v>10</v>
      </c>
      <c r="H5997" s="217" t="s">
        <v>176</v>
      </c>
      <c r="I5997" s="217">
        <v>21</v>
      </c>
      <c r="J5997" s="217">
        <v>21</v>
      </c>
      <c r="K5997" s="217">
        <v>0</v>
      </c>
      <c r="L5997" s="217">
        <v>63</v>
      </c>
      <c r="M5997" s="217">
        <v>949.13673428128595</v>
      </c>
      <c r="N5997" s="217">
        <v>22.125368496986699</v>
      </c>
      <c r="O5997" s="217">
        <v>22.125368496986699</v>
      </c>
      <c r="P5997" s="217">
        <v>0</v>
      </c>
      <c r="Q5997" s="217">
        <v>22.125368496986699</v>
      </c>
      <c r="R5997" s="217">
        <v>22.125368496986699</v>
      </c>
      <c r="S5997" s="217">
        <v>0</v>
      </c>
      <c r="T5997" s="217">
        <v>22.125368496986699</v>
      </c>
      <c r="U5997" s="217">
        <v>22.125368496986699</v>
      </c>
      <c r="V5997" s="217">
        <v>0</v>
      </c>
      <c r="W5997" s="217">
        <v>22.125368496986699</v>
      </c>
      <c r="X5997" s="217">
        <v>22.125368496986699</v>
      </c>
      <c r="Y5997" s="217">
        <v>0</v>
      </c>
    </row>
    <row r="5998" spans="2:25">
      <c r="B5998" s="217" t="s">
        <v>6167</v>
      </c>
      <c r="C5998" s="217" t="s">
        <v>5935</v>
      </c>
      <c r="D5998" s="217" t="s">
        <v>8</v>
      </c>
      <c r="E5998" s="217" t="s">
        <v>88</v>
      </c>
      <c r="F5998" s="217" t="s">
        <v>5</v>
      </c>
      <c r="G5998" s="217" t="s">
        <v>10</v>
      </c>
      <c r="H5998" s="217" t="s">
        <v>178</v>
      </c>
      <c r="I5998" s="217">
        <v>8</v>
      </c>
      <c r="J5998" s="217">
        <v>8</v>
      </c>
      <c r="K5998" s="217">
        <v>0</v>
      </c>
      <c r="L5998" s="217">
        <v>40</v>
      </c>
      <c r="M5998" s="217">
        <v>1218.6542219826099</v>
      </c>
      <c r="N5998" s="217">
        <v>6.56461845837197</v>
      </c>
      <c r="O5998" s="217">
        <v>6.56461845837197</v>
      </c>
      <c r="P5998" s="217">
        <v>0</v>
      </c>
      <c r="Q5998" s="217">
        <v>6.56461845837197</v>
      </c>
      <c r="R5998" s="217">
        <v>6.56461845837197</v>
      </c>
      <c r="S5998" s="217">
        <v>0</v>
      </c>
      <c r="T5998" s="217">
        <v>6.56461845837197</v>
      </c>
      <c r="U5998" s="217">
        <v>6.56461845837197</v>
      </c>
      <c r="V5998" s="217">
        <v>0</v>
      </c>
      <c r="W5998" s="217">
        <v>6.56461845837197</v>
      </c>
      <c r="X5998" s="217">
        <v>6.56461845837197</v>
      </c>
      <c r="Y5998" s="217">
        <v>0</v>
      </c>
    </row>
    <row r="5999" spans="2:25">
      <c r="B5999" s="217" t="s">
        <v>6168</v>
      </c>
      <c r="C5999" s="217" t="s">
        <v>5935</v>
      </c>
      <c r="D5999" s="217" t="s">
        <v>8</v>
      </c>
      <c r="E5999" s="217" t="s">
        <v>88</v>
      </c>
      <c r="F5999" s="217" t="s">
        <v>5</v>
      </c>
      <c r="G5999" s="217" t="s">
        <v>10</v>
      </c>
      <c r="H5999" s="217" t="s">
        <v>5</v>
      </c>
      <c r="I5999" s="217">
        <v>56</v>
      </c>
      <c r="J5999" s="217">
        <v>54</v>
      </c>
      <c r="K5999" s="217">
        <v>2</v>
      </c>
      <c r="L5999" s="217">
        <v>177</v>
      </c>
      <c r="M5999" s="217">
        <v>4250</v>
      </c>
      <c r="N5999" s="217">
        <v>13.176470588235301</v>
      </c>
      <c r="O5999" s="217">
        <v>12.705882352941201</v>
      </c>
      <c r="P5999" s="217">
        <v>0.47058823529411797</v>
      </c>
      <c r="Q5999" s="217">
        <v>13.176470588235301</v>
      </c>
      <c r="R5999" s="217">
        <v>12.705882352941201</v>
      </c>
      <c r="S5999" s="217">
        <v>0.47058823529411797</v>
      </c>
      <c r="T5999" s="217">
        <v>13.176470588235301</v>
      </c>
      <c r="U5999" s="217">
        <v>12.705882352941201</v>
      </c>
      <c r="V5999" s="217">
        <v>0.47058823529411797</v>
      </c>
      <c r="W5999" s="217">
        <v>13.176470588235301</v>
      </c>
      <c r="X5999" s="217">
        <v>12.705882352941201</v>
      </c>
      <c r="Y5999" s="217">
        <v>0.47058823529411797</v>
      </c>
    </row>
    <row r="6000" spans="2:25">
      <c r="B6000" s="217" t="s">
        <v>6169</v>
      </c>
      <c r="C6000" s="217" t="s">
        <v>5935</v>
      </c>
      <c r="D6000" s="217" t="s">
        <v>8</v>
      </c>
      <c r="E6000" s="217" t="s">
        <v>88</v>
      </c>
      <c r="F6000" s="217" t="s">
        <v>12</v>
      </c>
      <c r="G6000" s="217" t="s">
        <v>49</v>
      </c>
      <c r="H6000" s="217" t="s">
        <v>170</v>
      </c>
      <c r="I6000" s="217">
        <v>7</v>
      </c>
      <c r="J6000" s="217">
        <v>6</v>
      </c>
      <c r="K6000" s="217">
        <v>1</v>
      </c>
      <c r="L6000" s="217">
        <v>33</v>
      </c>
      <c r="M6000" s="217">
        <v>1805.79710144928</v>
      </c>
      <c r="N6000" s="217">
        <v>3.8764044943820202</v>
      </c>
      <c r="O6000" s="217">
        <v>3.3226324237560201</v>
      </c>
      <c r="P6000" s="217">
        <v>0.55377207062600298</v>
      </c>
      <c r="Q6000" s="217">
        <v>3.8764044943820202</v>
      </c>
      <c r="R6000" s="217">
        <v>3.3226324237560201</v>
      </c>
      <c r="S6000" s="217">
        <v>0.55377207062600298</v>
      </c>
      <c r="T6000" s="217">
        <v>3.8764044943820202</v>
      </c>
      <c r="U6000" s="217">
        <v>3.3226324237560201</v>
      </c>
      <c r="V6000" s="217">
        <v>0.55377207062600298</v>
      </c>
      <c r="W6000" s="217">
        <v>3.8764044943820202</v>
      </c>
      <c r="X6000" s="217">
        <v>3.3226324237560201</v>
      </c>
      <c r="Y6000" s="217">
        <v>0.55377207062600298</v>
      </c>
    </row>
    <row r="6001" spans="2:25">
      <c r="B6001" s="217" t="s">
        <v>6170</v>
      </c>
      <c r="C6001" s="217" t="s">
        <v>5935</v>
      </c>
      <c r="D6001" s="217" t="s">
        <v>8</v>
      </c>
      <c r="E6001" s="217" t="s">
        <v>88</v>
      </c>
      <c r="F6001" s="217" t="s">
        <v>12</v>
      </c>
      <c r="G6001" s="217" t="s">
        <v>49</v>
      </c>
      <c r="H6001" s="217" t="s">
        <v>172</v>
      </c>
      <c r="I6001" s="217">
        <v>19</v>
      </c>
      <c r="J6001" s="217">
        <v>19</v>
      </c>
      <c r="K6001" s="217">
        <v>0</v>
      </c>
      <c r="L6001" s="217">
        <v>81</v>
      </c>
      <c r="M6001" s="217">
        <v>2557.00869565217</v>
      </c>
      <c r="N6001" s="217">
        <v>7.4305574448404403</v>
      </c>
      <c r="O6001" s="217">
        <v>7.4305574448404403</v>
      </c>
      <c r="P6001" s="217">
        <v>0</v>
      </c>
      <c r="Q6001" s="217">
        <v>7.4305574448404403</v>
      </c>
      <c r="R6001" s="217">
        <v>7.4305574448404403</v>
      </c>
      <c r="S6001" s="217">
        <v>0</v>
      </c>
      <c r="T6001" s="217">
        <v>7.4305574448404403</v>
      </c>
      <c r="U6001" s="217">
        <v>7.4305574448404403</v>
      </c>
      <c r="V6001" s="217">
        <v>0</v>
      </c>
      <c r="W6001" s="217">
        <v>7.4305574448404403</v>
      </c>
      <c r="X6001" s="217">
        <v>7.4305574448404403</v>
      </c>
      <c r="Y6001" s="217">
        <v>0</v>
      </c>
    </row>
    <row r="6002" spans="2:25">
      <c r="B6002" s="217" t="s">
        <v>6171</v>
      </c>
      <c r="C6002" s="217" t="s">
        <v>5935</v>
      </c>
      <c r="D6002" s="217" t="s">
        <v>8</v>
      </c>
      <c r="E6002" s="217" t="s">
        <v>88</v>
      </c>
      <c r="F6002" s="217" t="s">
        <v>12</v>
      </c>
      <c r="G6002" s="217" t="s">
        <v>49</v>
      </c>
      <c r="H6002" s="217" t="s">
        <v>174</v>
      </c>
      <c r="I6002" s="217">
        <v>20</v>
      </c>
      <c r="J6002" s="217">
        <v>20</v>
      </c>
      <c r="K6002" s="217">
        <v>0</v>
      </c>
      <c r="L6002" s="217">
        <v>53</v>
      </c>
      <c r="M6002" s="217">
        <v>3423.7913043478302</v>
      </c>
      <c r="N6002" s="217">
        <v>5.8414775382489799</v>
      </c>
      <c r="O6002" s="217">
        <v>5.8414775382489799</v>
      </c>
      <c r="P6002" s="217">
        <v>0</v>
      </c>
      <c r="Q6002" s="217">
        <v>5.8414775382489799</v>
      </c>
      <c r="R6002" s="217">
        <v>5.8414775382489799</v>
      </c>
      <c r="S6002" s="217">
        <v>0</v>
      </c>
      <c r="T6002" s="217">
        <v>5.8414775382489799</v>
      </c>
      <c r="U6002" s="217">
        <v>5.8414775382489799</v>
      </c>
      <c r="V6002" s="217">
        <v>0</v>
      </c>
      <c r="W6002" s="217">
        <v>5.8414775382489799</v>
      </c>
      <c r="X6002" s="217">
        <v>5.8414775382489799</v>
      </c>
      <c r="Y6002" s="217">
        <v>0</v>
      </c>
    </row>
    <row r="6003" spans="2:25">
      <c r="B6003" s="217" t="s">
        <v>6172</v>
      </c>
      <c r="C6003" s="217" t="s">
        <v>5935</v>
      </c>
      <c r="D6003" s="217" t="s">
        <v>8</v>
      </c>
      <c r="E6003" s="217" t="s">
        <v>88</v>
      </c>
      <c r="F6003" s="217" t="s">
        <v>12</v>
      </c>
      <c r="G6003" s="217" t="s">
        <v>49</v>
      </c>
      <c r="H6003" s="217" t="s">
        <v>176</v>
      </c>
      <c r="I6003" s="217">
        <v>28</v>
      </c>
      <c r="J6003" s="217">
        <v>28</v>
      </c>
      <c r="K6003" s="217">
        <v>0</v>
      </c>
      <c r="L6003" s="217">
        <v>63</v>
      </c>
      <c r="M6003" s="217">
        <v>2838.7130434782598</v>
      </c>
      <c r="N6003" s="217">
        <v>9.8636246676387405</v>
      </c>
      <c r="O6003" s="217">
        <v>9.8636246676387405</v>
      </c>
      <c r="P6003" s="217">
        <v>0</v>
      </c>
      <c r="Q6003" s="217">
        <v>9.8636246676387405</v>
      </c>
      <c r="R6003" s="217">
        <v>9.8636246676387405</v>
      </c>
      <c r="S6003" s="217">
        <v>0</v>
      </c>
      <c r="T6003" s="217">
        <v>9.8636246676387405</v>
      </c>
      <c r="U6003" s="217">
        <v>9.8636246676387405</v>
      </c>
      <c r="V6003" s="217">
        <v>0</v>
      </c>
      <c r="W6003" s="217">
        <v>9.8636246676387405</v>
      </c>
      <c r="X6003" s="217">
        <v>9.8636246676387405</v>
      </c>
      <c r="Y6003" s="217">
        <v>0</v>
      </c>
    </row>
    <row r="6004" spans="2:25">
      <c r="B6004" s="217" t="s">
        <v>6173</v>
      </c>
      <c r="C6004" s="217" t="s">
        <v>5935</v>
      </c>
      <c r="D6004" s="217" t="s">
        <v>8</v>
      </c>
      <c r="E6004" s="217" t="s">
        <v>88</v>
      </c>
      <c r="F6004" s="217" t="s">
        <v>12</v>
      </c>
      <c r="G6004" s="217" t="s">
        <v>49</v>
      </c>
      <c r="H6004" s="217" t="s">
        <v>178</v>
      </c>
      <c r="I6004" s="217">
        <v>8</v>
      </c>
      <c r="J6004" s="217">
        <v>7</v>
      </c>
      <c r="K6004" s="217">
        <v>1</v>
      </c>
      <c r="L6004" s="217">
        <v>27</v>
      </c>
      <c r="M6004" s="217">
        <v>1834.68985507246</v>
      </c>
      <c r="N6004" s="217">
        <v>4.3604100049291601</v>
      </c>
      <c r="O6004" s="217">
        <v>3.8153587543130101</v>
      </c>
      <c r="P6004" s="217">
        <v>0.54505125061614501</v>
      </c>
      <c r="Q6004" s="217">
        <v>4.3604100049291601</v>
      </c>
      <c r="R6004" s="217">
        <v>3.8153587543130101</v>
      </c>
      <c r="S6004" s="217">
        <v>0.54505125061614501</v>
      </c>
      <c r="T6004" s="217">
        <v>4.3604100049291601</v>
      </c>
      <c r="U6004" s="217">
        <v>3.8153587543130101</v>
      </c>
      <c r="V6004" s="217">
        <v>0.54505125061614501</v>
      </c>
      <c r="W6004" s="217">
        <v>4.3604100049291601</v>
      </c>
      <c r="X6004" s="217">
        <v>3.8153587543130101</v>
      </c>
      <c r="Y6004" s="217">
        <v>0.54505125061614501</v>
      </c>
    </row>
    <row r="6005" spans="2:25">
      <c r="B6005" s="217" t="s">
        <v>6174</v>
      </c>
      <c r="C6005" s="217" t="s">
        <v>5935</v>
      </c>
      <c r="D6005" s="217" t="s">
        <v>8</v>
      </c>
      <c r="E6005" s="217" t="s">
        <v>88</v>
      </c>
      <c r="F6005" s="217" t="s">
        <v>12</v>
      </c>
      <c r="G6005" s="217" t="s">
        <v>49</v>
      </c>
      <c r="H6005" s="217" t="s">
        <v>5</v>
      </c>
      <c r="I6005" s="217">
        <v>82</v>
      </c>
      <c r="J6005" s="217">
        <v>80</v>
      </c>
      <c r="K6005" s="217">
        <v>2</v>
      </c>
      <c r="L6005" s="217">
        <v>257</v>
      </c>
      <c r="M6005" s="217">
        <v>12460</v>
      </c>
      <c r="N6005" s="217">
        <v>6.58105939004815</v>
      </c>
      <c r="O6005" s="217">
        <v>6.4205457463884397</v>
      </c>
      <c r="P6005" s="217">
        <v>0.16051364365971099</v>
      </c>
      <c r="Q6005" s="217">
        <v>6.58105939004815</v>
      </c>
      <c r="R6005" s="217">
        <v>6.4205457463884397</v>
      </c>
      <c r="S6005" s="217">
        <v>0.16051364365971099</v>
      </c>
      <c r="T6005" s="217">
        <v>6.58105939004815</v>
      </c>
      <c r="U6005" s="217">
        <v>6.4205457463884397</v>
      </c>
      <c r="V6005" s="217">
        <v>0.16051364365971099</v>
      </c>
      <c r="W6005" s="217">
        <v>6.58105939004815</v>
      </c>
      <c r="X6005" s="217">
        <v>6.4205457463884397</v>
      </c>
      <c r="Y6005" s="217">
        <v>0.16051364365971099</v>
      </c>
    </row>
    <row r="6006" spans="2:25">
      <c r="B6006" s="217" t="s">
        <v>6175</v>
      </c>
      <c r="C6006" s="217" t="s">
        <v>5935</v>
      </c>
      <c r="D6006" s="217" t="s">
        <v>8</v>
      </c>
      <c r="E6006" s="217" t="s">
        <v>88</v>
      </c>
      <c r="F6006" s="217" t="s">
        <v>9</v>
      </c>
      <c r="G6006" s="217" t="s">
        <v>49</v>
      </c>
      <c r="H6006" s="217" t="s">
        <v>170</v>
      </c>
      <c r="I6006" s="217">
        <v>5</v>
      </c>
      <c r="J6006" s="217">
        <v>5</v>
      </c>
      <c r="K6006" s="217">
        <v>0</v>
      </c>
      <c r="L6006" s="217">
        <v>38</v>
      </c>
      <c r="M6006" s="217">
        <v>1636.30289532294</v>
      </c>
      <c r="N6006" s="217">
        <v>3.0556689805362698</v>
      </c>
      <c r="O6006" s="217">
        <v>3.0556689805362698</v>
      </c>
      <c r="P6006" s="217">
        <v>0</v>
      </c>
      <c r="Q6006" s="217">
        <v>3.0556689805362698</v>
      </c>
      <c r="R6006" s="217">
        <v>3.0556689805362698</v>
      </c>
      <c r="S6006" s="217">
        <v>0</v>
      </c>
      <c r="T6006" s="217">
        <v>3.0556689805362698</v>
      </c>
      <c r="U6006" s="217">
        <v>3.0556689805362698</v>
      </c>
      <c r="V6006" s="217">
        <v>0</v>
      </c>
      <c r="W6006" s="217">
        <v>3.0556689805362698</v>
      </c>
      <c r="X6006" s="217">
        <v>3.0556689805362698</v>
      </c>
      <c r="Y6006" s="217">
        <v>0</v>
      </c>
    </row>
    <row r="6007" spans="2:25">
      <c r="B6007" s="217" t="s">
        <v>6176</v>
      </c>
      <c r="C6007" s="217" t="s">
        <v>5935</v>
      </c>
      <c r="D6007" s="217" t="s">
        <v>8</v>
      </c>
      <c r="E6007" s="217" t="s">
        <v>88</v>
      </c>
      <c r="F6007" s="217" t="s">
        <v>9</v>
      </c>
      <c r="G6007" s="217" t="s">
        <v>49</v>
      </c>
      <c r="H6007" s="217" t="s">
        <v>172</v>
      </c>
      <c r="I6007" s="217">
        <v>4</v>
      </c>
      <c r="J6007" s="217">
        <v>4</v>
      </c>
      <c r="K6007" s="217">
        <v>0</v>
      </c>
      <c r="L6007" s="217">
        <v>85</v>
      </c>
      <c r="M6007" s="217">
        <v>2395.7683741648102</v>
      </c>
      <c r="N6007" s="217">
        <v>1.66961048619504</v>
      </c>
      <c r="O6007" s="217">
        <v>1.66961048619504</v>
      </c>
      <c r="P6007" s="217">
        <v>0</v>
      </c>
      <c r="Q6007" s="217">
        <v>1.66961048619504</v>
      </c>
      <c r="R6007" s="217">
        <v>1.66961048619504</v>
      </c>
      <c r="S6007" s="217">
        <v>0</v>
      </c>
      <c r="T6007" s="217">
        <v>1.66961048619504</v>
      </c>
      <c r="U6007" s="217">
        <v>1.66961048619504</v>
      </c>
      <c r="V6007" s="217">
        <v>0</v>
      </c>
      <c r="W6007" s="217">
        <v>1.66961048619504</v>
      </c>
      <c r="X6007" s="217">
        <v>1.66961048619504</v>
      </c>
      <c r="Y6007" s="217">
        <v>0</v>
      </c>
    </row>
    <row r="6008" spans="2:25">
      <c r="B6008" s="217" t="s">
        <v>6177</v>
      </c>
      <c r="C6008" s="217" t="s">
        <v>5935</v>
      </c>
      <c r="D6008" s="217" t="s">
        <v>8</v>
      </c>
      <c r="E6008" s="217" t="s">
        <v>88</v>
      </c>
      <c r="F6008" s="217" t="s">
        <v>9</v>
      </c>
      <c r="G6008" s="217" t="s">
        <v>49</v>
      </c>
      <c r="H6008" s="217" t="s">
        <v>174</v>
      </c>
      <c r="I6008" s="217">
        <v>9</v>
      </c>
      <c r="J6008" s="217">
        <v>9</v>
      </c>
      <c r="K6008" s="217">
        <v>0</v>
      </c>
      <c r="L6008" s="217">
        <v>102</v>
      </c>
      <c r="M6008" s="217">
        <v>3238.0846325166999</v>
      </c>
      <c r="N6008" s="217">
        <v>2.7794208680101802</v>
      </c>
      <c r="O6008" s="217">
        <v>2.7794208680101802</v>
      </c>
      <c r="P6008" s="217">
        <v>0</v>
      </c>
      <c r="Q6008" s="217">
        <v>2.7794208680101802</v>
      </c>
      <c r="R6008" s="217">
        <v>2.7794208680101802</v>
      </c>
      <c r="S6008" s="217">
        <v>0</v>
      </c>
      <c r="T6008" s="217">
        <v>2.7794208680101802</v>
      </c>
      <c r="U6008" s="217">
        <v>2.7794208680101802</v>
      </c>
      <c r="V6008" s="217">
        <v>0</v>
      </c>
      <c r="W6008" s="217">
        <v>2.7794208680101802</v>
      </c>
      <c r="X6008" s="217">
        <v>2.7794208680101802</v>
      </c>
      <c r="Y6008" s="217">
        <v>0</v>
      </c>
    </row>
    <row r="6009" spans="2:25">
      <c r="B6009" s="217" t="s">
        <v>6178</v>
      </c>
      <c r="C6009" s="217" t="s">
        <v>5935</v>
      </c>
      <c r="D6009" s="217" t="s">
        <v>8</v>
      </c>
      <c r="E6009" s="217" t="s">
        <v>88</v>
      </c>
      <c r="F6009" s="217" t="s">
        <v>9</v>
      </c>
      <c r="G6009" s="217" t="s">
        <v>49</v>
      </c>
      <c r="H6009" s="217" t="s">
        <v>176</v>
      </c>
      <c r="I6009" s="217">
        <v>14</v>
      </c>
      <c r="J6009" s="217">
        <v>14</v>
      </c>
      <c r="K6009" s="217">
        <v>0</v>
      </c>
      <c r="L6009" s="217">
        <v>84</v>
      </c>
      <c r="M6009" s="217">
        <v>3065.4788418708199</v>
      </c>
      <c r="N6009" s="217">
        <v>4.5669863411798897</v>
      </c>
      <c r="O6009" s="217">
        <v>4.5669863411798897</v>
      </c>
      <c r="P6009" s="217">
        <v>0</v>
      </c>
      <c r="Q6009" s="217">
        <v>4.5669863411798897</v>
      </c>
      <c r="R6009" s="217">
        <v>4.5669863411798897</v>
      </c>
      <c r="S6009" s="217">
        <v>0</v>
      </c>
      <c r="T6009" s="217">
        <v>4.5669863411798897</v>
      </c>
      <c r="U6009" s="217">
        <v>4.5669863411798897</v>
      </c>
      <c r="V6009" s="217">
        <v>0</v>
      </c>
      <c r="W6009" s="217">
        <v>4.5669863411798897</v>
      </c>
      <c r="X6009" s="217">
        <v>4.5669863411798897</v>
      </c>
      <c r="Y6009" s="217">
        <v>0</v>
      </c>
    </row>
    <row r="6010" spans="2:25">
      <c r="B6010" s="217" t="s">
        <v>6179</v>
      </c>
      <c r="C6010" s="217" t="s">
        <v>5935</v>
      </c>
      <c r="D6010" s="217" t="s">
        <v>8</v>
      </c>
      <c r="E6010" s="217" t="s">
        <v>88</v>
      </c>
      <c r="F6010" s="217" t="s">
        <v>9</v>
      </c>
      <c r="G6010" s="217" t="s">
        <v>49</v>
      </c>
      <c r="H6010" s="217" t="s">
        <v>178</v>
      </c>
      <c r="I6010" s="217">
        <v>8</v>
      </c>
      <c r="J6010" s="217">
        <v>7</v>
      </c>
      <c r="K6010" s="217">
        <v>1</v>
      </c>
      <c r="L6010" s="217">
        <v>41</v>
      </c>
      <c r="M6010" s="217">
        <v>2064.36525612472</v>
      </c>
      <c r="N6010" s="217">
        <v>3.8752832020714201</v>
      </c>
      <c r="O6010" s="217">
        <v>3.3908728018124901</v>
      </c>
      <c r="P6010" s="217">
        <v>0.48441040025892801</v>
      </c>
      <c r="Q6010" s="217">
        <v>3.8752832020714201</v>
      </c>
      <c r="R6010" s="217">
        <v>3.3908728018124901</v>
      </c>
      <c r="S6010" s="217">
        <v>0.48441040025892801</v>
      </c>
      <c r="T6010" s="217">
        <v>3.8752832020714201</v>
      </c>
      <c r="U6010" s="217">
        <v>3.3908728018124901</v>
      </c>
      <c r="V6010" s="217">
        <v>0.48441040025892801</v>
      </c>
      <c r="W6010" s="217">
        <v>3.8752832020714201</v>
      </c>
      <c r="X6010" s="217">
        <v>3.3908728018124901</v>
      </c>
      <c r="Y6010" s="217">
        <v>0.48441040025892801</v>
      </c>
    </row>
    <row r="6011" spans="2:25">
      <c r="B6011" s="217" t="s">
        <v>6180</v>
      </c>
      <c r="C6011" s="217" t="s">
        <v>5935</v>
      </c>
      <c r="D6011" s="217" t="s">
        <v>8</v>
      </c>
      <c r="E6011" s="217" t="s">
        <v>88</v>
      </c>
      <c r="F6011" s="217" t="s">
        <v>9</v>
      </c>
      <c r="G6011" s="217" t="s">
        <v>49</v>
      </c>
      <c r="H6011" s="217" t="s">
        <v>5</v>
      </c>
      <c r="I6011" s="217">
        <v>40</v>
      </c>
      <c r="J6011" s="217">
        <v>39</v>
      </c>
      <c r="K6011" s="217">
        <v>1</v>
      </c>
      <c r="L6011" s="217">
        <v>350</v>
      </c>
      <c r="M6011" s="217">
        <v>12400</v>
      </c>
      <c r="N6011" s="217">
        <v>3.2258064516128999</v>
      </c>
      <c r="O6011" s="217">
        <v>3.1451612903225801</v>
      </c>
      <c r="P6011" s="217">
        <v>8.0645161290322606E-2</v>
      </c>
      <c r="Q6011" s="217">
        <v>3.2258064516128999</v>
      </c>
      <c r="R6011" s="217">
        <v>3.1451612903225801</v>
      </c>
      <c r="S6011" s="217">
        <v>8.0645161290322606E-2</v>
      </c>
      <c r="T6011" s="217">
        <v>3.2258064516128999</v>
      </c>
      <c r="U6011" s="217">
        <v>3.1451612903225801</v>
      </c>
      <c r="V6011" s="217">
        <v>8.0645161290322606E-2</v>
      </c>
      <c r="W6011" s="217">
        <v>3.2258064516128999</v>
      </c>
      <c r="X6011" s="217">
        <v>3.1451612903225801</v>
      </c>
      <c r="Y6011" s="217">
        <v>8.0645161290322606E-2</v>
      </c>
    </row>
    <row r="6012" spans="2:25">
      <c r="B6012" s="217" t="s">
        <v>6181</v>
      </c>
      <c r="C6012" s="217" t="s">
        <v>5935</v>
      </c>
      <c r="D6012" s="217" t="s">
        <v>8</v>
      </c>
      <c r="E6012" s="217" t="s">
        <v>88</v>
      </c>
      <c r="F6012" s="217" t="s">
        <v>5</v>
      </c>
      <c r="G6012" s="217" t="s">
        <v>49</v>
      </c>
      <c r="H6012" s="217" t="s">
        <v>170</v>
      </c>
      <c r="I6012" s="217">
        <v>12</v>
      </c>
      <c r="J6012" s="217">
        <v>11</v>
      </c>
      <c r="K6012" s="217">
        <v>1</v>
      </c>
      <c r="L6012" s="217">
        <v>71</v>
      </c>
      <c r="M6012" s="217">
        <v>3442.09999677222</v>
      </c>
      <c r="N6012" s="217">
        <v>3.48624386602738</v>
      </c>
      <c r="O6012" s="217">
        <v>3.1957235438584299</v>
      </c>
      <c r="P6012" s="217">
        <v>0.29052032216894802</v>
      </c>
      <c r="Q6012" s="217">
        <v>3.48624386602738</v>
      </c>
      <c r="R6012" s="217">
        <v>3.1957235438584299</v>
      </c>
      <c r="S6012" s="217">
        <v>0.29052032216894802</v>
      </c>
      <c r="T6012" s="217">
        <v>3.48624386602738</v>
      </c>
      <c r="U6012" s="217">
        <v>3.1957235438584299</v>
      </c>
      <c r="V6012" s="217">
        <v>0.29052032216894802</v>
      </c>
      <c r="W6012" s="217">
        <v>3.48624386602738</v>
      </c>
      <c r="X6012" s="217">
        <v>3.1957235438584299</v>
      </c>
      <c r="Y6012" s="217">
        <v>0.29052032216894802</v>
      </c>
    </row>
    <row r="6013" spans="2:25">
      <c r="B6013" s="217" t="s">
        <v>6182</v>
      </c>
      <c r="C6013" s="217" t="s">
        <v>5935</v>
      </c>
      <c r="D6013" s="217" t="s">
        <v>8</v>
      </c>
      <c r="E6013" s="217" t="s">
        <v>88</v>
      </c>
      <c r="F6013" s="217" t="s">
        <v>5</v>
      </c>
      <c r="G6013" s="217" t="s">
        <v>49</v>
      </c>
      <c r="H6013" s="217" t="s">
        <v>172</v>
      </c>
      <c r="I6013" s="217">
        <v>23</v>
      </c>
      <c r="J6013" s="217">
        <v>23</v>
      </c>
      <c r="K6013" s="217">
        <v>0</v>
      </c>
      <c r="L6013" s="217">
        <v>166</v>
      </c>
      <c r="M6013" s="217">
        <v>4952.7770698169797</v>
      </c>
      <c r="N6013" s="217">
        <v>4.6438593289743801</v>
      </c>
      <c r="O6013" s="217">
        <v>4.6438593289743801</v>
      </c>
      <c r="P6013" s="217">
        <v>0</v>
      </c>
      <c r="Q6013" s="217">
        <v>4.6438593289743801</v>
      </c>
      <c r="R6013" s="217">
        <v>4.6438593289743801</v>
      </c>
      <c r="S6013" s="217">
        <v>0</v>
      </c>
      <c r="T6013" s="217">
        <v>4.6438593289743801</v>
      </c>
      <c r="U6013" s="217">
        <v>4.6438593289743801</v>
      </c>
      <c r="V6013" s="217">
        <v>0</v>
      </c>
      <c r="W6013" s="217">
        <v>4.6438593289743801</v>
      </c>
      <c r="X6013" s="217">
        <v>4.6438593289743801</v>
      </c>
      <c r="Y6013" s="217">
        <v>0</v>
      </c>
    </row>
    <row r="6014" spans="2:25">
      <c r="B6014" s="217" t="s">
        <v>6183</v>
      </c>
      <c r="C6014" s="217" t="s">
        <v>5935</v>
      </c>
      <c r="D6014" s="217" t="s">
        <v>8</v>
      </c>
      <c r="E6014" s="217" t="s">
        <v>88</v>
      </c>
      <c r="F6014" s="217" t="s">
        <v>5</v>
      </c>
      <c r="G6014" s="217" t="s">
        <v>49</v>
      </c>
      <c r="H6014" s="217" t="s">
        <v>174</v>
      </c>
      <c r="I6014" s="217">
        <v>29</v>
      </c>
      <c r="J6014" s="217">
        <v>29</v>
      </c>
      <c r="K6014" s="217">
        <v>0</v>
      </c>
      <c r="L6014" s="217">
        <v>155</v>
      </c>
      <c r="M6014" s="217">
        <v>6661.8759368645296</v>
      </c>
      <c r="N6014" s="217">
        <v>4.3531281991494302</v>
      </c>
      <c r="O6014" s="217">
        <v>4.3531281991494302</v>
      </c>
      <c r="P6014" s="217">
        <v>0</v>
      </c>
      <c r="Q6014" s="217">
        <v>4.3531281991494302</v>
      </c>
      <c r="R6014" s="217">
        <v>4.3531281991494302</v>
      </c>
      <c r="S6014" s="217">
        <v>0</v>
      </c>
      <c r="T6014" s="217">
        <v>4.3531281991494302</v>
      </c>
      <c r="U6014" s="217">
        <v>4.3531281991494302</v>
      </c>
      <c r="V6014" s="217">
        <v>0</v>
      </c>
      <c r="W6014" s="217">
        <v>4.3531281991494302</v>
      </c>
      <c r="X6014" s="217">
        <v>4.3531281991494302</v>
      </c>
      <c r="Y6014" s="217">
        <v>0</v>
      </c>
    </row>
    <row r="6015" spans="2:25">
      <c r="B6015" s="217" t="s">
        <v>6184</v>
      </c>
      <c r="C6015" s="217" t="s">
        <v>5935</v>
      </c>
      <c r="D6015" s="217" t="s">
        <v>8</v>
      </c>
      <c r="E6015" s="217" t="s">
        <v>88</v>
      </c>
      <c r="F6015" s="217" t="s">
        <v>5</v>
      </c>
      <c r="G6015" s="217" t="s">
        <v>49</v>
      </c>
      <c r="H6015" s="217" t="s">
        <v>176</v>
      </c>
      <c r="I6015" s="217">
        <v>44</v>
      </c>
      <c r="J6015" s="217">
        <v>44</v>
      </c>
      <c r="K6015" s="217">
        <v>0</v>
      </c>
      <c r="L6015" s="217">
        <v>147</v>
      </c>
      <c r="M6015" s="217">
        <v>5904.1918853490797</v>
      </c>
      <c r="N6015" s="217">
        <v>7.4523323181930303</v>
      </c>
      <c r="O6015" s="217">
        <v>7.4523323181930303</v>
      </c>
      <c r="P6015" s="217">
        <v>0</v>
      </c>
      <c r="Q6015" s="217">
        <v>7.4523323181930303</v>
      </c>
      <c r="R6015" s="217">
        <v>7.4523323181930303</v>
      </c>
      <c r="S6015" s="217">
        <v>0</v>
      </c>
      <c r="T6015" s="217">
        <v>7.4523323181930303</v>
      </c>
      <c r="U6015" s="217">
        <v>7.4523323181930303</v>
      </c>
      <c r="V6015" s="217">
        <v>0</v>
      </c>
      <c r="W6015" s="217">
        <v>7.4523323181930303</v>
      </c>
      <c r="X6015" s="217">
        <v>7.4523323181930303</v>
      </c>
      <c r="Y6015" s="217">
        <v>0</v>
      </c>
    </row>
    <row r="6016" spans="2:25">
      <c r="B6016" s="217" t="s">
        <v>6185</v>
      </c>
      <c r="C6016" s="217" t="s">
        <v>5935</v>
      </c>
      <c r="D6016" s="217" t="s">
        <v>8</v>
      </c>
      <c r="E6016" s="217" t="s">
        <v>88</v>
      </c>
      <c r="F6016" s="217" t="s">
        <v>5</v>
      </c>
      <c r="G6016" s="217" t="s">
        <v>49</v>
      </c>
      <c r="H6016" s="217" t="s">
        <v>178</v>
      </c>
      <c r="I6016" s="217">
        <v>20</v>
      </c>
      <c r="J6016" s="217">
        <v>18</v>
      </c>
      <c r="K6016" s="217">
        <v>2</v>
      </c>
      <c r="L6016" s="217">
        <v>68</v>
      </c>
      <c r="M6016" s="217">
        <v>3899.0551111971899</v>
      </c>
      <c r="N6016" s="217">
        <v>5.1294478866340301</v>
      </c>
      <c r="O6016" s="217">
        <v>4.6165030979706199</v>
      </c>
      <c r="P6016" s="217">
        <v>0.51294478866340298</v>
      </c>
      <c r="Q6016" s="217">
        <v>5.1294478866340301</v>
      </c>
      <c r="R6016" s="217">
        <v>4.6165030979706199</v>
      </c>
      <c r="S6016" s="217">
        <v>0.51294478866340298</v>
      </c>
      <c r="T6016" s="217">
        <v>5.1294478866340301</v>
      </c>
      <c r="U6016" s="217">
        <v>4.6165030979706199</v>
      </c>
      <c r="V6016" s="217">
        <v>0.51294478866340298</v>
      </c>
      <c r="W6016" s="217">
        <v>5.1294478866340301</v>
      </c>
      <c r="X6016" s="217">
        <v>4.6165030979706199</v>
      </c>
      <c r="Y6016" s="217">
        <v>0.51294478866340298</v>
      </c>
    </row>
    <row r="6017" spans="2:25">
      <c r="B6017" s="217" t="s">
        <v>6186</v>
      </c>
      <c r="C6017" s="217" t="s">
        <v>5935</v>
      </c>
      <c r="D6017" s="217" t="s">
        <v>8</v>
      </c>
      <c r="E6017" s="217" t="s">
        <v>88</v>
      </c>
      <c r="F6017" s="217" t="s">
        <v>5</v>
      </c>
      <c r="G6017" s="217" t="s">
        <v>49</v>
      </c>
      <c r="H6017" s="217" t="s">
        <v>5</v>
      </c>
      <c r="I6017" s="217">
        <v>128</v>
      </c>
      <c r="J6017" s="217">
        <v>125</v>
      </c>
      <c r="K6017" s="217">
        <v>3</v>
      </c>
      <c r="L6017" s="217">
        <v>607</v>
      </c>
      <c r="M6017" s="217">
        <v>24860</v>
      </c>
      <c r="N6017" s="217">
        <v>5.14883346741754</v>
      </c>
      <c r="O6017" s="217">
        <v>5.0281576830249399</v>
      </c>
      <c r="P6017" s="217">
        <v>0.120675784392599</v>
      </c>
      <c r="Q6017" s="217">
        <v>5.14883346741754</v>
      </c>
      <c r="R6017" s="217">
        <v>5.0281576830249399</v>
      </c>
      <c r="S6017" s="217">
        <v>0.120675784392599</v>
      </c>
      <c r="T6017" s="217">
        <v>5.14883346741754</v>
      </c>
      <c r="U6017" s="217">
        <v>5.0281576830249399</v>
      </c>
      <c r="V6017" s="217">
        <v>0.120675784392599</v>
      </c>
      <c r="W6017" s="217">
        <v>5.14883346741754</v>
      </c>
      <c r="X6017" s="217">
        <v>5.0281576830249399</v>
      </c>
      <c r="Y6017" s="217">
        <v>0.120675784392599</v>
      </c>
    </row>
    <row r="6018" spans="2:25">
      <c r="B6018" s="217" t="s">
        <v>6187</v>
      </c>
      <c r="C6018" s="217" t="s">
        <v>5935</v>
      </c>
      <c r="D6018" s="217" t="s">
        <v>8</v>
      </c>
      <c r="E6018" s="217" t="s">
        <v>88</v>
      </c>
      <c r="F6018" s="217" t="s">
        <v>12</v>
      </c>
      <c r="G6018" s="217" t="s">
        <v>13</v>
      </c>
      <c r="H6018" s="217" t="s">
        <v>170</v>
      </c>
      <c r="I6018" s="217">
        <v>0</v>
      </c>
      <c r="J6018" s="217">
        <v>0</v>
      </c>
      <c r="K6018" s="217">
        <v>0</v>
      </c>
      <c r="L6018" s="217">
        <v>2</v>
      </c>
      <c r="M6018" s="217">
        <v>106.360294117647</v>
      </c>
      <c r="N6018" s="217">
        <v>0</v>
      </c>
      <c r="O6018" s="217">
        <v>0</v>
      </c>
      <c r="P6018" s="217">
        <v>0</v>
      </c>
      <c r="Q6018" s="217">
        <v>0</v>
      </c>
      <c r="R6018" s="217">
        <v>0</v>
      </c>
      <c r="S6018" s="217">
        <v>0</v>
      </c>
      <c r="T6018" s="217">
        <v>0</v>
      </c>
      <c r="U6018" s="217">
        <v>0</v>
      </c>
      <c r="V6018" s="217">
        <v>0</v>
      </c>
      <c r="W6018" s="217">
        <v>0</v>
      </c>
      <c r="X6018" s="217">
        <v>0</v>
      </c>
      <c r="Y6018" s="217">
        <v>0</v>
      </c>
    </row>
    <row r="6019" spans="2:25">
      <c r="B6019" s="217" t="s">
        <v>6188</v>
      </c>
      <c r="C6019" s="217" t="s">
        <v>5935</v>
      </c>
      <c r="D6019" s="217" t="s">
        <v>8</v>
      </c>
      <c r="E6019" s="217" t="s">
        <v>88</v>
      </c>
      <c r="F6019" s="217" t="s">
        <v>12</v>
      </c>
      <c r="G6019" s="217" t="s">
        <v>13</v>
      </c>
      <c r="H6019" s="217" t="s">
        <v>172</v>
      </c>
      <c r="I6019" s="217">
        <v>4</v>
      </c>
      <c r="J6019" s="217">
        <v>3</v>
      </c>
      <c r="K6019" s="217">
        <v>1</v>
      </c>
      <c r="L6019" s="217">
        <v>10</v>
      </c>
      <c r="M6019" s="217">
        <v>212.720588235294</v>
      </c>
      <c r="N6019" s="217">
        <v>18.804009678534399</v>
      </c>
      <c r="O6019" s="217">
        <v>14.103007258900799</v>
      </c>
      <c r="P6019" s="217">
        <v>4.7010024196335998</v>
      </c>
      <c r="Q6019" s="217">
        <v>18.804009678534399</v>
      </c>
      <c r="R6019" s="217">
        <v>14.103007258900799</v>
      </c>
      <c r="S6019" s="217">
        <v>4.7010024196335998</v>
      </c>
      <c r="T6019" s="217">
        <v>18.804009678534399</v>
      </c>
      <c r="U6019" s="217">
        <v>14.103007258900799</v>
      </c>
      <c r="V6019" s="217">
        <v>4.7010024196335998</v>
      </c>
      <c r="W6019" s="217">
        <v>18.804009678534399</v>
      </c>
      <c r="X6019" s="217">
        <v>14.103007258900799</v>
      </c>
      <c r="Y6019" s="217">
        <v>4.7010024196335998</v>
      </c>
    </row>
    <row r="6020" spans="2:25">
      <c r="B6020" s="217" t="s">
        <v>6189</v>
      </c>
      <c r="C6020" s="217" t="s">
        <v>5935</v>
      </c>
      <c r="D6020" s="217" t="s">
        <v>8</v>
      </c>
      <c r="E6020" s="217" t="s">
        <v>88</v>
      </c>
      <c r="F6020" s="217" t="s">
        <v>12</v>
      </c>
      <c r="G6020" s="217" t="s">
        <v>13</v>
      </c>
      <c r="H6020" s="217" t="s">
        <v>174</v>
      </c>
      <c r="I6020" s="217">
        <v>2</v>
      </c>
      <c r="J6020" s="217">
        <v>2</v>
      </c>
      <c r="K6020" s="217">
        <v>0</v>
      </c>
      <c r="L6020" s="217">
        <v>6</v>
      </c>
      <c r="M6020" s="217">
        <v>425.441176470588</v>
      </c>
      <c r="N6020" s="217">
        <v>4.7010024196335998</v>
      </c>
      <c r="O6020" s="217">
        <v>4.7010024196335998</v>
      </c>
      <c r="P6020" s="217">
        <v>0</v>
      </c>
      <c r="Q6020" s="217">
        <v>4.7010024196335998</v>
      </c>
      <c r="R6020" s="217">
        <v>4.7010024196335998</v>
      </c>
      <c r="S6020" s="217">
        <v>0</v>
      </c>
      <c r="T6020" s="217">
        <v>4.7010024196335998</v>
      </c>
      <c r="U6020" s="217">
        <v>4.7010024196335998</v>
      </c>
      <c r="V6020" s="217">
        <v>0</v>
      </c>
      <c r="W6020" s="217">
        <v>4.7010024196335998</v>
      </c>
      <c r="X6020" s="217">
        <v>4.7010024196335998</v>
      </c>
      <c r="Y6020" s="217">
        <v>0</v>
      </c>
    </row>
    <row r="6021" spans="2:25">
      <c r="B6021" s="217" t="s">
        <v>6190</v>
      </c>
      <c r="C6021" s="217" t="s">
        <v>5935</v>
      </c>
      <c r="D6021" s="217" t="s">
        <v>8</v>
      </c>
      <c r="E6021" s="217" t="s">
        <v>88</v>
      </c>
      <c r="F6021" s="217" t="s">
        <v>12</v>
      </c>
      <c r="G6021" s="217" t="s">
        <v>13</v>
      </c>
      <c r="H6021" s="217" t="s">
        <v>176</v>
      </c>
      <c r="I6021" s="217">
        <v>3</v>
      </c>
      <c r="J6021" s="217">
        <v>3</v>
      </c>
      <c r="K6021" s="217">
        <v>0</v>
      </c>
      <c r="L6021" s="217">
        <v>14</v>
      </c>
      <c r="M6021" s="217">
        <v>512.46323529411802</v>
      </c>
      <c r="N6021" s="217">
        <v>5.85407848482674</v>
      </c>
      <c r="O6021" s="217">
        <v>5.85407848482674</v>
      </c>
      <c r="P6021" s="217">
        <v>0</v>
      </c>
      <c r="Q6021" s="217">
        <v>5.85407848482674</v>
      </c>
      <c r="R6021" s="217">
        <v>5.85407848482674</v>
      </c>
      <c r="S6021" s="217">
        <v>0</v>
      </c>
      <c r="T6021" s="217">
        <v>5.85407848482674</v>
      </c>
      <c r="U6021" s="217">
        <v>5.85407848482674</v>
      </c>
      <c r="V6021" s="217">
        <v>0</v>
      </c>
      <c r="W6021" s="217">
        <v>5.85407848482674</v>
      </c>
      <c r="X6021" s="217">
        <v>5.85407848482674</v>
      </c>
      <c r="Y6021" s="217">
        <v>0</v>
      </c>
    </row>
    <row r="6022" spans="2:25">
      <c r="B6022" s="217" t="s">
        <v>6191</v>
      </c>
      <c r="C6022" s="217" t="s">
        <v>5935</v>
      </c>
      <c r="D6022" s="217" t="s">
        <v>8</v>
      </c>
      <c r="E6022" s="217" t="s">
        <v>88</v>
      </c>
      <c r="F6022" s="217" t="s">
        <v>12</v>
      </c>
      <c r="G6022" s="217" t="s">
        <v>13</v>
      </c>
      <c r="H6022" s="217" t="s">
        <v>178</v>
      </c>
      <c r="I6022" s="217">
        <v>3</v>
      </c>
      <c r="J6022" s="217">
        <v>3</v>
      </c>
      <c r="K6022" s="217">
        <v>0</v>
      </c>
      <c r="L6022" s="217">
        <v>16</v>
      </c>
      <c r="M6022" s="217">
        <v>1373.01470588235</v>
      </c>
      <c r="N6022" s="217">
        <v>2.18497295560435</v>
      </c>
      <c r="O6022" s="217">
        <v>2.18497295560435</v>
      </c>
      <c r="P6022" s="217">
        <v>0</v>
      </c>
      <c r="Q6022" s="217">
        <v>2.18497295560435</v>
      </c>
      <c r="R6022" s="217">
        <v>2.18497295560435</v>
      </c>
      <c r="S6022" s="217">
        <v>0</v>
      </c>
      <c r="T6022" s="217">
        <v>2.18497295560435</v>
      </c>
      <c r="U6022" s="217">
        <v>2.18497295560435</v>
      </c>
      <c r="V6022" s="217">
        <v>0</v>
      </c>
      <c r="W6022" s="217">
        <v>2.18497295560435</v>
      </c>
      <c r="X6022" s="217">
        <v>2.18497295560435</v>
      </c>
      <c r="Y6022" s="217">
        <v>0</v>
      </c>
    </row>
    <row r="6023" spans="2:25">
      <c r="B6023" s="217" t="s">
        <v>6192</v>
      </c>
      <c r="C6023" s="217" t="s">
        <v>5935</v>
      </c>
      <c r="D6023" s="217" t="s">
        <v>8</v>
      </c>
      <c r="E6023" s="217" t="s">
        <v>88</v>
      </c>
      <c r="F6023" s="217" t="s">
        <v>12</v>
      </c>
      <c r="G6023" s="217" t="s">
        <v>13</v>
      </c>
      <c r="H6023" s="217" t="s">
        <v>5</v>
      </c>
      <c r="I6023" s="217">
        <v>12</v>
      </c>
      <c r="J6023" s="217">
        <v>11</v>
      </c>
      <c r="K6023" s="217">
        <v>1</v>
      </c>
      <c r="L6023" s="217">
        <v>48</v>
      </c>
      <c r="M6023" s="217">
        <v>2630</v>
      </c>
      <c r="N6023" s="217">
        <v>4.5627376425855504</v>
      </c>
      <c r="O6023" s="217">
        <v>4.1825095057034201</v>
      </c>
      <c r="P6023" s="217">
        <v>0.38022813688212898</v>
      </c>
      <c r="Q6023" s="217">
        <v>4.5627376425855504</v>
      </c>
      <c r="R6023" s="217">
        <v>4.1825095057034201</v>
      </c>
      <c r="S6023" s="217">
        <v>0.38022813688212898</v>
      </c>
      <c r="T6023" s="217">
        <v>4.5627376425855504</v>
      </c>
      <c r="U6023" s="217">
        <v>4.1825095057034201</v>
      </c>
      <c r="V6023" s="217">
        <v>0.38022813688212898</v>
      </c>
      <c r="W6023" s="217">
        <v>4.5627376425855504</v>
      </c>
      <c r="X6023" s="217">
        <v>4.1825095057034201</v>
      </c>
      <c r="Y6023" s="217">
        <v>0.38022813688212898</v>
      </c>
    </row>
    <row r="6024" spans="2:25">
      <c r="B6024" s="217" t="s">
        <v>6193</v>
      </c>
      <c r="C6024" s="217" t="s">
        <v>5935</v>
      </c>
      <c r="D6024" s="217" t="s">
        <v>8</v>
      </c>
      <c r="E6024" s="217" t="s">
        <v>88</v>
      </c>
      <c r="F6024" s="217" t="s">
        <v>9</v>
      </c>
      <c r="G6024" s="217" t="s">
        <v>13</v>
      </c>
      <c r="H6024" s="217" t="s">
        <v>170</v>
      </c>
      <c r="I6024" s="217">
        <v>0</v>
      </c>
      <c r="J6024" s="217">
        <v>0</v>
      </c>
      <c r="K6024" s="217">
        <v>0</v>
      </c>
      <c r="L6024" s="217">
        <v>4</v>
      </c>
      <c r="M6024" s="217">
        <v>111.71875</v>
      </c>
      <c r="N6024" s="217">
        <v>0</v>
      </c>
      <c r="O6024" s="217">
        <v>0</v>
      </c>
      <c r="P6024" s="217">
        <v>0</v>
      </c>
      <c r="Q6024" s="217">
        <v>0</v>
      </c>
      <c r="R6024" s="217">
        <v>0</v>
      </c>
      <c r="S6024" s="217">
        <v>0</v>
      </c>
      <c r="T6024" s="217">
        <v>0</v>
      </c>
      <c r="U6024" s="217">
        <v>0</v>
      </c>
      <c r="V6024" s="217">
        <v>0</v>
      </c>
      <c r="W6024" s="217">
        <v>0</v>
      </c>
      <c r="X6024" s="217">
        <v>0</v>
      </c>
      <c r="Y6024" s="217">
        <v>0</v>
      </c>
    </row>
    <row r="6025" spans="2:25">
      <c r="B6025" s="217" t="s">
        <v>6194</v>
      </c>
      <c r="C6025" s="217" t="s">
        <v>5935</v>
      </c>
      <c r="D6025" s="217" t="s">
        <v>8</v>
      </c>
      <c r="E6025" s="217" t="s">
        <v>88</v>
      </c>
      <c r="F6025" s="217" t="s">
        <v>9</v>
      </c>
      <c r="G6025" s="217" t="s">
        <v>13</v>
      </c>
      <c r="H6025" s="217" t="s">
        <v>172</v>
      </c>
      <c r="I6025" s="217">
        <v>0</v>
      </c>
      <c r="J6025" s="217">
        <v>0</v>
      </c>
      <c r="K6025" s="217">
        <v>0</v>
      </c>
      <c r="L6025" s="217">
        <v>19</v>
      </c>
      <c r="M6025" s="217">
        <v>233.59375</v>
      </c>
      <c r="N6025" s="217">
        <v>0</v>
      </c>
      <c r="O6025" s="217">
        <v>0</v>
      </c>
      <c r="P6025" s="217">
        <v>0</v>
      </c>
      <c r="Q6025" s="217">
        <v>0</v>
      </c>
      <c r="R6025" s="217">
        <v>0</v>
      </c>
      <c r="S6025" s="217">
        <v>0</v>
      </c>
      <c r="T6025" s="217">
        <v>0</v>
      </c>
      <c r="U6025" s="217">
        <v>0</v>
      </c>
      <c r="V6025" s="217">
        <v>0</v>
      </c>
      <c r="W6025" s="217">
        <v>0</v>
      </c>
      <c r="X6025" s="217">
        <v>0</v>
      </c>
      <c r="Y6025" s="217">
        <v>0</v>
      </c>
    </row>
    <row r="6026" spans="2:25">
      <c r="B6026" s="217" t="s">
        <v>6195</v>
      </c>
      <c r="C6026" s="217" t="s">
        <v>5935</v>
      </c>
      <c r="D6026" s="217" t="s">
        <v>8</v>
      </c>
      <c r="E6026" s="217" t="s">
        <v>88</v>
      </c>
      <c r="F6026" s="217" t="s">
        <v>9</v>
      </c>
      <c r="G6026" s="217" t="s">
        <v>13</v>
      </c>
      <c r="H6026" s="217" t="s">
        <v>174</v>
      </c>
      <c r="I6026" s="217">
        <v>2</v>
      </c>
      <c r="J6026" s="217">
        <v>2</v>
      </c>
      <c r="K6026" s="217">
        <v>0</v>
      </c>
      <c r="L6026" s="217">
        <v>18</v>
      </c>
      <c r="M6026" s="217">
        <v>436.71875</v>
      </c>
      <c r="N6026" s="217">
        <v>4.5796064400715597</v>
      </c>
      <c r="O6026" s="217">
        <v>4.5796064400715597</v>
      </c>
      <c r="P6026" s="217">
        <v>0</v>
      </c>
      <c r="Q6026" s="217">
        <v>4.5796064400715597</v>
      </c>
      <c r="R6026" s="217">
        <v>4.5796064400715597</v>
      </c>
      <c r="S6026" s="217">
        <v>0</v>
      </c>
      <c r="T6026" s="217">
        <v>4.5796064400715597</v>
      </c>
      <c r="U6026" s="217">
        <v>4.5796064400715597</v>
      </c>
      <c r="V6026" s="217">
        <v>0</v>
      </c>
      <c r="W6026" s="217">
        <v>4.5796064400715597</v>
      </c>
      <c r="X6026" s="217">
        <v>4.5796064400715597</v>
      </c>
      <c r="Y6026" s="217">
        <v>0</v>
      </c>
    </row>
    <row r="6027" spans="2:25">
      <c r="B6027" s="217" t="s">
        <v>6196</v>
      </c>
      <c r="C6027" s="217" t="s">
        <v>5935</v>
      </c>
      <c r="D6027" s="217" t="s">
        <v>8</v>
      </c>
      <c r="E6027" s="217" t="s">
        <v>88</v>
      </c>
      <c r="F6027" s="217" t="s">
        <v>9</v>
      </c>
      <c r="G6027" s="217" t="s">
        <v>13</v>
      </c>
      <c r="H6027" s="217" t="s">
        <v>176</v>
      </c>
      <c r="I6027" s="217">
        <v>1</v>
      </c>
      <c r="J6027" s="217">
        <v>1</v>
      </c>
      <c r="K6027" s="217">
        <v>0</v>
      </c>
      <c r="L6027" s="217">
        <v>14</v>
      </c>
      <c r="M6027" s="217">
        <v>487.5</v>
      </c>
      <c r="N6027" s="217">
        <v>2.0512820512820502</v>
      </c>
      <c r="O6027" s="217">
        <v>2.0512820512820502</v>
      </c>
      <c r="P6027" s="217">
        <v>0</v>
      </c>
      <c r="Q6027" s="217">
        <v>2.0512820512820502</v>
      </c>
      <c r="R6027" s="217">
        <v>2.0512820512820502</v>
      </c>
      <c r="S6027" s="217">
        <v>0</v>
      </c>
      <c r="T6027" s="217">
        <v>2.0512820512820502</v>
      </c>
      <c r="U6027" s="217">
        <v>2.0512820512820502</v>
      </c>
      <c r="V6027" s="217">
        <v>0</v>
      </c>
      <c r="W6027" s="217">
        <v>2.0512820512820502</v>
      </c>
      <c r="X6027" s="217">
        <v>2.0512820512820502</v>
      </c>
      <c r="Y6027" s="217">
        <v>0</v>
      </c>
    </row>
    <row r="6028" spans="2:25">
      <c r="B6028" s="217" t="s">
        <v>6197</v>
      </c>
      <c r="C6028" s="217" t="s">
        <v>5935</v>
      </c>
      <c r="D6028" s="217" t="s">
        <v>8</v>
      </c>
      <c r="E6028" s="217" t="s">
        <v>88</v>
      </c>
      <c r="F6028" s="217" t="s">
        <v>9</v>
      </c>
      <c r="G6028" s="217" t="s">
        <v>13</v>
      </c>
      <c r="H6028" s="217" t="s">
        <v>178</v>
      </c>
      <c r="I6028" s="217">
        <v>6</v>
      </c>
      <c r="J6028" s="217">
        <v>5</v>
      </c>
      <c r="K6028" s="217">
        <v>1</v>
      </c>
      <c r="L6028" s="217">
        <v>51</v>
      </c>
      <c r="M6028" s="217">
        <v>1330.46875</v>
      </c>
      <c r="N6028" s="217">
        <v>4.5096887844979401</v>
      </c>
      <c r="O6028" s="217">
        <v>3.75807398708162</v>
      </c>
      <c r="P6028" s="217">
        <v>0.75161479741632398</v>
      </c>
      <c r="Q6028" s="217">
        <v>4.5096887844979401</v>
      </c>
      <c r="R6028" s="217">
        <v>3.75807398708162</v>
      </c>
      <c r="S6028" s="217">
        <v>0.75161479741632398</v>
      </c>
      <c r="T6028" s="217">
        <v>4.5096887844979401</v>
      </c>
      <c r="U6028" s="217">
        <v>3.75807398708162</v>
      </c>
      <c r="V6028" s="217">
        <v>0.75161479741632398</v>
      </c>
      <c r="W6028" s="217">
        <v>4.5096887844979401</v>
      </c>
      <c r="X6028" s="217">
        <v>3.75807398708162</v>
      </c>
      <c r="Y6028" s="217">
        <v>0.75161479741632398</v>
      </c>
    </row>
    <row r="6029" spans="2:25">
      <c r="B6029" s="217" t="s">
        <v>6198</v>
      </c>
      <c r="C6029" s="217" t="s">
        <v>5935</v>
      </c>
      <c r="D6029" s="217" t="s">
        <v>8</v>
      </c>
      <c r="E6029" s="217" t="s">
        <v>88</v>
      </c>
      <c r="F6029" s="217" t="s">
        <v>9</v>
      </c>
      <c r="G6029" s="217" t="s">
        <v>13</v>
      </c>
      <c r="H6029" s="217" t="s">
        <v>5</v>
      </c>
      <c r="I6029" s="217">
        <v>9</v>
      </c>
      <c r="J6029" s="217">
        <v>8</v>
      </c>
      <c r="K6029" s="217">
        <v>1</v>
      </c>
      <c r="L6029" s="217">
        <v>106</v>
      </c>
      <c r="M6029" s="217">
        <v>2600</v>
      </c>
      <c r="N6029" s="217">
        <v>3.4615384615384599</v>
      </c>
      <c r="O6029" s="217">
        <v>3.0769230769230802</v>
      </c>
      <c r="P6029" s="217">
        <v>0.38461538461538503</v>
      </c>
      <c r="Q6029" s="217">
        <v>3.4615384615384599</v>
      </c>
      <c r="R6029" s="217">
        <v>3.0769230769230802</v>
      </c>
      <c r="S6029" s="217">
        <v>0.38461538461538503</v>
      </c>
      <c r="T6029" s="217">
        <v>3.4615384615384599</v>
      </c>
      <c r="U6029" s="217">
        <v>3.0769230769230802</v>
      </c>
      <c r="V6029" s="217">
        <v>0.38461538461538503</v>
      </c>
      <c r="W6029" s="217">
        <v>3.4615384615384599</v>
      </c>
      <c r="X6029" s="217">
        <v>3.0769230769230802</v>
      </c>
      <c r="Y6029" s="217">
        <v>0.38461538461538503</v>
      </c>
    </row>
    <row r="6030" spans="2:25">
      <c r="B6030" s="217" t="s">
        <v>6199</v>
      </c>
      <c r="C6030" s="217" t="s">
        <v>5935</v>
      </c>
      <c r="D6030" s="217" t="s">
        <v>8</v>
      </c>
      <c r="E6030" s="217" t="s">
        <v>88</v>
      </c>
      <c r="F6030" s="217" t="s">
        <v>5</v>
      </c>
      <c r="G6030" s="217" t="s">
        <v>13</v>
      </c>
      <c r="H6030" s="217" t="s">
        <v>170</v>
      </c>
      <c r="I6030" s="217">
        <v>0</v>
      </c>
      <c r="J6030" s="217">
        <v>0</v>
      </c>
      <c r="K6030" s="217">
        <v>0</v>
      </c>
      <c r="L6030" s="217">
        <v>6</v>
      </c>
      <c r="M6030" s="217">
        <v>218.07904411764699</v>
      </c>
      <c r="N6030" s="217">
        <v>0</v>
      </c>
      <c r="O6030" s="217">
        <v>0</v>
      </c>
      <c r="P6030" s="217">
        <v>0</v>
      </c>
      <c r="Q6030" s="217">
        <v>0</v>
      </c>
      <c r="R6030" s="217">
        <v>0</v>
      </c>
      <c r="S6030" s="217">
        <v>0</v>
      </c>
      <c r="T6030" s="217">
        <v>0</v>
      </c>
      <c r="U6030" s="217">
        <v>0</v>
      </c>
      <c r="V6030" s="217">
        <v>0</v>
      </c>
      <c r="W6030" s="217">
        <v>0</v>
      </c>
      <c r="X6030" s="217">
        <v>0</v>
      </c>
      <c r="Y6030" s="217">
        <v>0</v>
      </c>
    </row>
    <row r="6031" spans="2:25">
      <c r="B6031" s="217" t="s">
        <v>6200</v>
      </c>
      <c r="C6031" s="217" t="s">
        <v>5935</v>
      </c>
      <c r="D6031" s="217" t="s">
        <v>8</v>
      </c>
      <c r="E6031" s="217" t="s">
        <v>88</v>
      </c>
      <c r="F6031" s="217" t="s">
        <v>5</v>
      </c>
      <c r="G6031" s="217" t="s">
        <v>13</v>
      </c>
      <c r="H6031" s="217" t="s">
        <v>172</v>
      </c>
      <c r="I6031" s="217">
        <v>4</v>
      </c>
      <c r="J6031" s="217">
        <v>3</v>
      </c>
      <c r="K6031" s="217">
        <v>1</v>
      </c>
      <c r="L6031" s="217">
        <v>29</v>
      </c>
      <c r="M6031" s="217">
        <v>446.31433823529397</v>
      </c>
      <c r="N6031" s="217">
        <v>8.9622932926954793</v>
      </c>
      <c r="O6031" s="217">
        <v>6.7217199695216099</v>
      </c>
      <c r="P6031" s="217">
        <v>2.2405733231738698</v>
      </c>
      <c r="Q6031" s="217">
        <v>8.9622932926954793</v>
      </c>
      <c r="R6031" s="217">
        <v>6.7217199695216099</v>
      </c>
      <c r="S6031" s="217">
        <v>2.2405733231738698</v>
      </c>
      <c r="T6031" s="217">
        <v>8.9622932926954793</v>
      </c>
      <c r="U6031" s="217">
        <v>6.7217199695216099</v>
      </c>
      <c r="V6031" s="217">
        <v>2.2405733231738698</v>
      </c>
      <c r="W6031" s="217">
        <v>8.9622932926954793</v>
      </c>
      <c r="X6031" s="217">
        <v>6.7217199695216099</v>
      </c>
      <c r="Y6031" s="217">
        <v>2.2405733231738698</v>
      </c>
    </row>
    <row r="6032" spans="2:25">
      <c r="B6032" s="217" t="s">
        <v>6201</v>
      </c>
      <c r="C6032" s="217" t="s">
        <v>5935</v>
      </c>
      <c r="D6032" s="217" t="s">
        <v>8</v>
      </c>
      <c r="E6032" s="217" t="s">
        <v>88</v>
      </c>
      <c r="F6032" s="217" t="s">
        <v>5</v>
      </c>
      <c r="G6032" s="217" t="s">
        <v>13</v>
      </c>
      <c r="H6032" s="217" t="s">
        <v>174</v>
      </c>
      <c r="I6032" s="217">
        <v>4</v>
      </c>
      <c r="J6032" s="217">
        <v>4</v>
      </c>
      <c r="K6032" s="217">
        <v>0</v>
      </c>
      <c r="L6032" s="217">
        <v>24</v>
      </c>
      <c r="M6032" s="217">
        <v>862.15992647058795</v>
      </c>
      <c r="N6032" s="217">
        <v>4.6395104634180102</v>
      </c>
      <c r="O6032" s="217">
        <v>4.6395104634180102</v>
      </c>
      <c r="P6032" s="217">
        <v>0</v>
      </c>
      <c r="Q6032" s="217">
        <v>4.6395104634180102</v>
      </c>
      <c r="R6032" s="217">
        <v>4.6395104634180102</v>
      </c>
      <c r="S6032" s="217">
        <v>0</v>
      </c>
      <c r="T6032" s="217">
        <v>4.6395104634180102</v>
      </c>
      <c r="U6032" s="217">
        <v>4.6395104634180102</v>
      </c>
      <c r="V6032" s="217">
        <v>0</v>
      </c>
      <c r="W6032" s="217">
        <v>4.6395104634180102</v>
      </c>
      <c r="X6032" s="217">
        <v>4.6395104634180102</v>
      </c>
      <c r="Y6032" s="217">
        <v>0</v>
      </c>
    </row>
    <row r="6033" spans="2:25">
      <c r="B6033" s="217" t="s">
        <v>6202</v>
      </c>
      <c r="C6033" s="217" t="s">
        <v>5935</v>
      </c>
      <c r="D6033" s="217" t="s">
        <v>8</v>
      </c>
      <c r="E6033" s="217" t="s">
        <v>88</v>
      </c>
      <c r="F6033" s="217" t="s">
        <v>5</v>
      </c>
      <c r="G6033" s="217" t="s">
        <v>13</v>
      </c>
      <c r="H6033" s="217" t="s">
        <v>176</v>
      </c>
      <c r="I6033" s="217">
        <v>4</v>
      </c>
      <c r="J6033" s="217">
        <v>4</v>
      </c>
      <c r="K6033" s="217">
        <v>0</v>
      </c>
      <c r="L6033" s="217">
        <v>28</v>
      </c>
      <c r="M6033" s="217">
        <v>999.96323529411802</v>
      </c>
      <c r="N6033" s="217">
        <v>4.0001470642303003</v>
      </c>
      <c r="O6033" s="217">
        <v>4.0001470642303003</v>
      </c>
      <c r="P6033" s="217">
        <v>0</v>
      </c>
      <c r="Q6033" s="217">
        <v>4.0001470642303003</v>
      </c>
      <c r="R6033" s="217">
        <v>4.0001470642303003</v>
      </c>
      <c r="S6033" s="217">
        <v>0</v>
      </c>
      <c r="T6033" s="217">
        <v>4.0001470642303003</v>
      </c>
      <c r="U6033" s="217">
        <v>4.0001470642303003</v>
      </c>
      <c r="V6033" s="217">
        <v>0</v>
      </c>
      <c r="W6033" s="217">
        <v>4.0001470642303003</v>
      </c>
      <c r="X6033" s="217">
        <v>4.0001470642303003</v>
      </c>
      <c r="Y6033" s="217">
        <v>0</v>
      </c>
    </row>
    <row r="6034" spans="2:25">
      <c r="B6034" s="217" t="s">
        <v>6203</v>
      </c>
      <c r="C6034" s="217" t="s">
        <v>5935</v>
      </c>
      <c r="D6034" s="217" t="s">
        <v>8</v>
      </c>
      <c r="E6034" s="217" t="s">
        <v>88</v>
      </c>
      <c r="F6034" s="217" t="s">
        <v>5</v>
      </c>
      <c r="G6034" s="217" t="s">
        <v>13</v>
      </c>
      <c r="H6034" s="217" t="s">
        <v>178</v>
      </c>
      <c r="I6034" s="217">
        <v>9</v>
      </c>
      <c r="J6034" s="217">
        <v>8</v>
      </c>
      <c r="K6034" s="217">
        <v>1</v>
      </c>
      <c r="L6034" s="217">
        <v>67</v>
      </c>
      <c r="M6034" s="217">
        <v>2703.48345588235</v>
      </c>
      <c r="N6034" s="217">
        <v>3.32903831181856</v>
      </c>
      <c r="O6034" s="217">
        <v>2.95914516606094</v>
      </c>
      <c r="P6034" s="217">
        <v>0.369893145757618</v>
      </c>
      <c r="Q6034" s="217">
        <v>3.32903831181856</v>
      </c>
      <c r="R6034" s="217">
        <v>2.95914516606094</v>
      </c>
      <c r="S6034" s="217">
        <v>0.369893145757618</v>
      </c>
      <c r="T6034" s="217">
        <v>3.32903831181856</v>
      </c>
      <c r="U6034" s="217">
        <v>2.95914516606094</v>
      </c>
      <c r="V6034" s="217">
        <v>0.369893145757618</v>
      </c>
      <c r="W6034" s="217">
        <v>3.32903831181856</v>
      </c>
      <c r="X6034" s="217">
        <v>2.95914516606094</v>
      </c>
      <c r="Y6034" s="217">
        <v>0.369893145757618</v>
      </c>
    </row>
    <row r="6035" spans="2:25">
      <c r="B6035" s="217" t="s">
        <v>6204</v>
      </c>
      <c r="C6035" s="217" t="s">
        <v>5935</v>
      </c>
      <c r="D6035" s="217" t="s">
        <v>8</v>
      </c>
      <c r="E6035" s="217" t="s">
        <v>88</v>
      </c>
      <c r="F6035" s="217" t="s">
        <v>5</v>
      </c>
      <c r="G6035" s="217" t="s">
        <v>13</v>
      </c>
      <c r="H6035" s="217" t="s">
        <v>5</v>
      </c>
      <c r="I6035" s="217">
        <v>21</v>
      </c>
      <c r="J6035" s="217">
        <v>19</v>
      </c>
      <c r="K6035" s="217">
        <v>2</v>
      </c>
      <c r="L6035" s="217">
        <v>154</v>
      </c>
      <c r="M6035" s="217">
        <v>5230</v>
      </c>
      <c r="N6035" s="217">
        <v>4.0152963671128097</v>
      </c>
      <c r="O6035" s="217">
        <v>3.6328871892925401</v>
      </c>
      <c r="P6035" s="217">
        <v>0.38240917782026801</v>
      </c>
      <c r="Q6035" s="217">
        <v>4.0152963671128097</v>
      </c>
      <c r="R6035" s="217">
        <v>3.6328871892925401</v>
      </c>
      <c r="S6035" s="217">
        <v>0.38240917782026801</v>
      </c>
      <c r="T6035" s="217">
        <v>4.0152963671128097</v>
      </c>
      <c r="U6035" s="217">
        <v>3.6328871892925401</v>
      </c>
      <c r="V6035" s="217">
        <v>0.38240917782026801</v>
      </c>
      <c r="W6035" s="217">
        <v>4.0152963671128097</v>
      </c>
      <c r="X6035" s="217">
        <v>3.6328871892925401</v>
      </c>
      <c r="Y6035" s="217">
        <v>0.38240917782026801</v>
      </c>
    </row>
    <row r="6036" spans="2:25">
      <c r="B6036" s="217" t="s">
        <v>6205</v>
      </c>
      <c r="C6036" s="217" t="s">
        <v>5935</v>
      </c>
      <c r="D6036" s="217" t="s">
        <v>8</v>
      </c>
      <c r="E6036" s="217" t="s">
        <v>88</v>
      </c>
      <c r="F6036" s="217" t="s">
        <v>12</v>
      </c>
      <c r="G6036" s="217" t="s">
        <v>5</v>
      </c>
      <c r="H6036" s="217" t="s">
        <v>170</v>
      </c>
      <c r="I6036" s="217">
        <v>8</v>
      </c>
      <c r="J6036" s="217">
        <v>7</v>
      </c>
      <c r="K6036" s="217">
        <v>1</v>
      </c>
      <c r="L6036" s="217">
        <v>39</v>
      </c>
      <c r="M6036" s="217">
        <v>2145.39683218664</v>
      </c>
      <c r="N6036" s="217">
        <v>3.7289138680447298</v>
      </c>
      <c r="O6036" s="217">
        <v>3.2627996345391401</v>
      </c>
      <c r="P6036" s="217">
        <v>0.466114233505591</v>
      </c>
      <c r="Q6036" s="217">
        <v>3.7289138680447298</v>
      </c>
      <c r="R6036" s="217">
        <v>3.2627996345391401</v>
      </c>
      <c r="S6036" s="217">
        <v>0.466114233505591</v>
      </c>
      <c r="T6036" s="217">
        <v>3.7289138680447298</v>
      </c>
      <c r="U6036" s="217">
        <v>3.2627996345391401</v>
      </c>
      <c r="V6036" s="217">
        <v>0.466114233505591</v>
      </c>
      <c r="W6036" s="217">
        <v>3.7289138680447298</v>
      </c>
      <c r="X6036" s="217">
        <v>3.2627996345391401</v>
      </c>
      <c r="Y6036" s="217">
        <v>0.466114233505591</v>
      </c>
    </row>
    <row r="6037" spans="2:25">
      <c r="B6037" s="217" t="s">
        <v>6206</v>
      </c>
      <c r="C6037" s="217" t="s">
        <v>5935</v>
      </c>
      <c r="D6037" s="217" t="s">
        <v>8</v>
      </c>
      <c r="E6037" s="217" t="s">
        <v>88</v>
      </c>
      <c r="F6037" s="217" t="s">
        <v>12</v>
      </c>
      <c r="G6037" s="217" t="s">
        <v>5</v>
      </c>
      <c r="H6037" s="217" t="s">
        <v>172</v>
      </c>
      <c r="I6037" s="217">
        <v>30</v>
      </c>
      <c r="J6037" s="217">
        <v>28</v>
      </c>
      <c r="K6037" s="217">
        <v>2</v>
      </c>
      <c r="L6037" s="217">
        <v>95</v>
      </c>
      <c r="M6037" s="217">
        <v>3148.7433683945101</v>
      </c>
      <c r="N6037" s="217">
        <v>9.5276103797866796</v>
      </c>
      <c r="O6037" s="217">
        <v>8.8924363544675593</v>
      </c>
      <c r="P6037" s="217">
        <v>0.63517402531911205</v>
      </c>
      <c r="Q6037" s="217">
        <v>9.5276103797866796</v>
      </c>
      <c r="R6037" s="217">
        <v>8.8924363544675593</v>
      </c>
      <c r="S6037" s="217">
        <v>0.63517402531911205</v>
      </c>
      <c r="T6037" s="217">
        <v>9.5276103797866796</v>
      </c>
      <c r="U6037" s="217">
        <v>8.8924363544675593</v>
      </c>
      <c r="V6037" s="217">
        <v>0.63517402531911205</v>
      </c>
      <c r="W6037" s="217">
        <v>9.5276103797866796</v>
      </c>
      <c r="X6037" s="217">
        <v>8.8924363544675593</v>
      </c>
      <c r="Y6037" s="217">
        <v>0.63517402531911205</v>
      </c>
    </row>
    <row r="6038" spans="2:25">
      <c r="B6038" s="217" t="s">
        <v>6207</v>
      </c>
      <c r="C6038" s="217" t="s">
        <v>5935</v>
      </c>
      <c r="D6038" s="217" t="s">
        <v>8</v>
      </c>
      <c r="E6038" s="217" t="s">
        <v>88</v>
      </c>
      <c r="F6038" s="217" t="s">
        <v>12</v>
      </c>
      <c r="G6038" s="217" t="s">
        <v>5</v>
      </c>
      <c r="H6038" s="217" t="s">
        <v>174</v>
      </c>
      <c r="I6038" s="217">
        <v>37</v>
      </c>
      <c r="J6038" s="217">
        <v>37</v>
      </c>
      <c r="K6038" s="217">
        <v>0</v>
      </c>
      <c r="L6038" s="217">
        <v>78</v>
      </c>
      <c r="M6038" s="217">
        <v>4286.55642448039</v>
      </c>
      <c r="N6038" s="217">
        <v>8.6316372248582098</v>
      </c>
      <c r="O6038" s="217">
        <v>8.6316372248582098</v>
      </c>
      <c r="P6038" s="217">
        <v>0</v>
      </c>
      <c r="Q6038" s="217">
        <v>8.6316372248582098</v>
      </c>
      <c r="R6038" s="217">
        <v>8.6316372248582098</v>
      </c>
      <c r="S6038" s="217">
        <v>0</v>
      </c>
      <c r="T6038" s="217">
        <v>8.6316372248582098</v>
      </c>
      <c r="U6038" s="217">
        <v>8.6316372248582098</v>
      </c>
      <c r="V6038" s="217">
        <v>0</v>
      </c>
      <c r="W6038" s="217">
        <v>8.6316372248582098</v>
      </c>
      <c r="X6038" s="217">
        <v>8.6316372248582098</v>
      </c>
      <c r="Y6038" s="217">
        <v>0</v>
      </c>
    </row>
    <row r="6039" spans="2:25">
      <c r="B6039" s="217" t="s">
        <v>6208</v>
      </c>
      <c r="C6039" s="217" t="s">
        <v>5935</v>
      </c>
      <c r="D6039" s="217" t="s">
        <v>8</v>
      </c>
      <c r="E6039" s="217" t="s">
        <v>88</v>
      </c>
      <c r="F6039" s="217" t="s">
        <v>12</v>
      </c>
      <c r="G6039" s="217" t="s">
        <v>5</v>
      </c>
      <c r="H6039" s="217" t="s">
        <v>176</v>
      </c>
      <c r="I6039" s="217">
        <v>48</v>
      </c>
      <c r="J6039" s="217">
        <v>48</v>
      </c>
      <c r="K6039" s="217">
        <v>0</v>
      </c>
      <c r="L6039" s="217">
        <v>101</v>
      </c>
      <c r="M6039" s="217">
        <v>3778.7819125751998</v>
      </c>
      <c r="N6039" s="217">
        <v>12.702506021917699</v>
      </c>
      <c r="O6039" s="217">
        <v>12.702506021917699</v>
      </c>
      <c r="P6039" s="217">
        <v>0</v>
      </c>
      <c r="Q6039" s="217">
        <v>12.702506021917699</v>
      </c>
      <c r="R6039" s="217">
        <v>12.702506021917699</v>
      </c>
      <c r="S6039" s="217">
        <v>0</v>
      </c>
      <c r="T6039" s="217">
        <v>12.702506021917699</v>
      </c>
      <c r="U6039" s="217">
        <v>12.702506021917699</v>
      </c>
      <c r="V6039" s="217">
        <v>0</v>
      </c>
      <c r="W6039" s="217">
        <v>12.702506021917699</v>
      </c>
      <c r="X6039" s="217">
        <v>12.702506021917699</v>
      </c>
      <c r="Y6039" s="217">
        <v>0</v>
      </c>
    </row>
    <row r="6040" spans="2:25">
      <c r="B6040" s="217" t="s">
        <v>6209</v>
      </c>
      <c r="C6040" s="217" t="s">
        <v>5935</v>
      </c>
      <c r="D6040" s="217" t="s">
        <v>8</v>
      </c>
      <c r="E6040" s="217" t="s">
        <v>88</v>
      </c>
      <c r="F6040" s="217" t="s">
        <v>12</v>
      </c>
      <c r="G6040" s="217" t="s">
        <v>5</v>
      </c>
      <c r="H6040" s="217" t="s">
        <v>178</v>
      </c>
      <c r="I6040" s="217">
        <v>18</v>
      </c>
      <c r="J6040" s="217">
        <v>17</v>
      </c>
      <c r="K6040" s="217">
        <v>1</v>
      </c>
      <c r="L6040" s="217">
        <v>56</v>
      </c>
      <c r="M6040" s="217">
        <v>3800.5214623632701</v>
      </c>
      <c r="N6040" s="217">
        <v>4.7361921721150102</v>
      </c>
      <c r="O6040" s="217">
        <v>4.4730703847752897</v>
      </c>
      <c r="P6040" s="217">
        <v>0.26312178733972302</v>
      </c>
      <c r="Q6040" s="217">
        <v>4.7361921721150102</v>
      </c>
      <c r="R6040" s="217">
        <v>4.4730703847752897</v>
      </c>
      <c r="S6040" s="217">
        <v>0.26312178733972302</v>
      </c>
      <c r="T6040" s="217">
        <v>4.7361921721150102</v>
      </c>
      <c r="U6040" s="217">
        <v>4.4730703847752897</v>
      </c>
      <c r="V6040" s="217">
        <v>0.26312178733972302</v>
      </c>
      <c r="W6040" s="217">
        <v>4.7361921721150102</v>
      </c>
      <c r="X6040" s="217">
        <v>4.4730703847752897</v>
      </c>
      <c r="Y6040" s="217">
        <v>0.26312178733972302</v>
      </c>
    </row>
    <row r="6041" spans="2:25">
      <c r="B6041" s="217" t="s">
        <v>6210</v>
      </c>
      <c r="C6041" s="217" t="s">
        <v>5935</v>
      </c>
      <c r="D6041" s="217" t="s">
        <v>8</v>
      </c>
      <c r="E6041" s="217" t="s">
        <v>88</v>
      </c>
      <c r="F6041" s="217" t="s">
        <v>12</v>
      </c>
      <c r="G6041" s="217" t="s">
        <v>5</v>
      </c>
      <c r="H6041" s="217" t="s">
        <v>5</v>
      </c>
      <c r="I6041" s="217">
        <v>141</v>
      </c>
      <c r="J6041" s="217">
        <v>137</v>
      </c>
      <c r="K6041" s="217">
        <v>4</v>
      </c>
      <c r="L6041" s="217">
        <v>369</v>
      </c>
      <c r="M6041" s="217">
        <v>17160</v>
      </c>
      <c r="N6041" s="217">
        <v>8.2167832167832202</v>
      </c>
      <c r="O6041" s="217">
        <v>7.9836829836829803</v>
      </c>
      <c r="P6041" s="217">
        <v>0.23310023310023301</v>
      </c>
      <c r="Q6041" s="217">
        <v>8.2167832167832202</v>
      </c>
      <c r="R6041" s="217">
        <v>7.9836829836829803</v>
      </c>
      <c r="S6041" s="217">
        <v>0.23310023310023301</v>
      </c>
      <c r="T6041" s="217">
        <v>8.2167832167832202</v>
      </c>
      <c r="U6041" s="217">
        <v>7.9836829836829803</v>
      </c>
      <c r="V6041" s="217">
        <v>0.23310023310023301</v>
      </c>
      <c r="W6041" s="217">
        <v>8.2167832167832202</v>
      </c>
      <c r="X6041" s="217">
        <v>7.9836829836829803</v>
      </c>
      <c r="Y6041" s="217">
        <v>0.23310023310023301</v>
      </c>
    </row>
    <row r="6042" spans="2:25">
      <c r="B6042" s="217" t="s">
        <v>6211</v>
      </c>
      <c r="C6042" s="217" t="s">
        <v>5935</v>
      </c>
      <c r="D6042" s="217" t="s">
        <v>8</v>
      </c>
      <c r="E6042" s="217" t="s">
        <v>88</v>
      </c>
      <c r="F6042" s="217" t="s">
        <v>9</v>
      </c>
      <c r="G6042" s="217" t="s">
        <v>5</v>
      </c>
      <c r="H6042" s="217" t="s">
        <v>170</v>
      </c>
      <c r="I6042" s="217">
        <v>5</v>
      </c>
      <c r="J6042" s="217">
        <v>5</v>
      </c>
      <c r="K6042" s="217">
        <v>0</v>
      </c>
      <c r="L6042" s="217">
        <v>45</v>
      </c>
      <c r="M6042" s="217">
        <v>1967.0647075239001</v>
      </c>
      <c r="N6042" s="217">
        <v>2.54185842533564</v>
      </c>
      <c r="O6042" s="217">
        <v>2.54185842533564</v>
      </c>
      <c r="P6042" s="217">
        <v>0</v>
      </c>
      <c r="Q6042" s="217">
        <v>2.54185842533564</v>
      </c>
      <c r="R6042" s="217">
        <v>2.54185842533564</v>
      </c>
      <c r="S6042" s="217">
        <v>0</v>
      </c>
      <c r="T6042" s="217">
        <v>2.54185842533564</v>
      </c>
      <c r="U6042" s="217">
        <v>2.54185842533564</v>
      </c>
      <c r="V6042" s="217">
        <v>0</v>
      </c>
      <c r="W6042" s="217">
        <v>2.54185842533564</v>
      </c>
      <c r="X6042" s="217">
        <v>2.54185842533564</v>
      </c>
      <c r="Y6042" s="217">
        <v>0</v>
      </c>
    </row>
    <row r="6043" spans="2:25">
      <c r="B6043" s="217" t="s">
        <v>6212</v>
      </c>
      <c r="C6043" s="217" t="s">
        <v>5935</v>
      </c>
      <c r="D6043" s="217" t="s">
        <v>8</v>
      </c>
      <c r="E6043" s="217" t="s">
        <v>88</v>
      </c>
      <c r="F6043" s="217" t="s">
        <v>9</v>
      </c>
      <c r="G6043" s="217" t="s">
        <v>5</v>
      </c>
      <c r="H6043" s="217" t="s">
        <v>172</v>
      </c>
      <c r="I6043" s="217">
        <v>6</v>
      </c>
      <c r="J6043" s="217">
        <v>6</v>
      </c>
      <c r="K6043" s="217">
        <v>0</v>
      </c>
      <c r="L6043" s="217">
        <v>119</v>
      </c>
      <c r="M6043" s="217">
        <v>2994.4338944997398</v>
      </c>
      <c r="N6043" s="217">
        <v>2.0037176345822698</v>
      </c>
      <c r="O6043" s="217">
        <v>2.0037176345822698</v>
      </c>
      <c r="P6043" s="217">
        <v>0</v>
      </c>
      <c r="Q6043" s="217">
        <v>2.0037176345822698</v>
      </c>
      <c r="R6043" s="217">
        <v>2.0037176345822698</v>
      </c>
      <c r="S6043" s="217">
        <v>0</v>
      </c>
      <c r="T6043" s="217">
        <v>2.0037176345822698</v>
      </c>
      <c r="U6043" s="217">
        <v>2.0037176345822698</v>
      </c>
      <c r="V6043" s="217">
        <v>0</v>
      </c>
      <c r="W6043" s="217">
        <v>2.0037176345822698</v>
      </c>
      <c r="X6043" s="217">
        <v>2.0037176345822698</v>
      </c>
      <c r="Y6043" s="217">
        <v>0</v>
      </c>
    </row>
    <row r="6044" spans="2:25">
      <c r="B6044" s="217" t="s">
        <v>6213</v>
      </c>
      <c r="C6044" s="217" t="s">
        <v>5935</v>
      </c>
      <c r="D6044" s="217" t="s">
        <v>8</v>
      </c>
      <c r="E6044" s="217" t="s">
        <v>88</v>
      </c>
      <c r="F6044" s="217" t="s">
        <v>9</v>
      </c>
      <c r="G6044" s="217" t="s">
        <v>5</v>
      </c>
      <c r="H6044" s="217" t="s">
        <v>174</v>
      </c>
      <c r="I6044" s="217">
        <v>13</v>
      </c>
      <c r="J6044" s="217">
        <v>12</v>
      </c>
      <c r="K6044" s="217">
        <v>1</v>
      </c>
      <c r="L6044" s="217">
        <v>149</v>
      </c>
      <c r="M6044" s="217">
        <v>4123.3201289281897</v>
      </c>
      <c r="N6044" s="217">
        <v>3.1527991020622501</v>
      </c>
      <c r="O6044" s="217">
        <v>2.9102760942113099</v>
      </c>
      <c r="P6044" s="217">
        <v>0.242523007850942</v>
      </c>
      <c r="Q6044" s="217">
        <v>3.1527991020622501</v>
      </c>
      <c r="R6044" s="217">
        <v>2.9102760942113099</v>
      </c>
      <c r="S6044" s="217">
        <v>0.242523007850942</v>
      </c>
      <c r="T6044" s="217">
        <v>3.1527991020622501</v>
      </c>
      <c r="U6044" s="217">
        <v>2.9102760942113099</v>
      </c>
      <c r="V6044" s="217">
        <v>0.242523007850942</v>
      </c>
      <c r="W6044" s="217">
        <v>3.1527991020622501</v>
      </c>
      <c r="X6044" s="217">
        <v>2.9102760942113099</v>
      </c>
      <c r="Y6044" s="217">
        <v>0.242523007850942</v>
      </c>
    </row>
    <row r="6045" spans="2:25">
      <c r="B6045" s="217" t="s">
        <v>6214</v>
      </c>
      <c r="C6045" s="217" t="s">
        <v>5935</v>
      </c>
      <c r="D6045" s="217" t="s">
        <v>8</v>
      </c>
      <c r="E6045" s="217" t="s">
        <v>88</v>
      </c>
      <c r="F6045" s="217" t="s">
        <v>9</v>
      </c>
      <c r="G6045" s="217" t="s">
        <v>5</v>
      </c>
      <c r="H6045" s="217" t="s">
        <v>176</v>
      </c>
      <c r="I6045" s="217">
        <v>19</v>
      </c>
      <c r="J6045" s="217">
        <v>19</v>
      </c>
      <c r="K6045" s="217">
        <v>0</v>
      </c>
      <c r="L6045" s="217">
        <v>137</v>
      </c>
      <c r="M6045" s="217">
        <v>4074.5099423492902</v>
      </c>
      <c r="N6045" s="217">
        <v>4.6631374739129798</v>
      </c>
      <c r="O6045" s="217">
        <v>4.6631374739129798</v>
      </c>
      <c r="P6045" s="217">
        <v>0</v>
      </c>
      <c r="Q6045" s="217">
        <v>4.6631374739129798</v>
      </c>
      <c r="R6045" s="217">
        <v>4.6631374739129798</v>
      </c>
      <c r="S6045" s="217">
        <v>0</v>
      </c>
      <c r="T6045" s="217">
        <v>4.6631374739129798</v>
      </c>
      <c r="U6045" s="217">
        <v>4.6631374739129798</v>
      </c>
      <c r="V6045" s="217">
        <v>0</v>
      </c>
      <c r="W6045" s="217">
        <v>4.6631374739129798</v>
      </c>
      <c r="X6045" s="217">
        <v>4.6631374739129798</v>
      </c>
      <c r="Y6045" s="217">
        <v>0</v>
      </c>
    </row>
    <row r="6046" spans="2:25">
      <c r="B6046" s="217" t="s">
        <v>6215</v>
      </c>
      <c r="C6046" s="217" t="s">
        <v>5935</v>
      </c>
      <c r="D6046" s="217" t="s">
        <v>8</v>
      </c>
      <c r="E6046" s="217" t="s">
        <v>88</v>
      </c>
      <c r="F6046" s="217" t="s">
        <v>9</v>
      </c>
      <c r="G6046" s="217" t="s">
        <v>5</v>
      </c>
      <c r="H6046" s="217" t="s">
        <v>178</v>
      </c>
      <c r="I6046" s="217">
        <v>15</v>
      </c>
      <c r="J6046" s="217">
        <v>13</v>
      </c>
      <c r="K6046" s="217">
        <v>2</v>
      </c>
      <c r="L6046" s="217">
        <v>119</v>
      </c>
      <c r="M6046" s="217">
        <v>4020.67132669888</v>
      </c>
      <c r="N6046" s="217">
        <v>3.7307202656416898</v>
      </c>
      <c r="O6046" s="217">
        <v>3.23329089688947</v>
      </c>
      <c r="P6046" s="217">
        <v>0.49742936875222599</v>
      </c>
      <c r="Q6046" s="217">
        <v>3.7307202656416898</v>
      </c>
      <c r="R6046" s="217">
        <v>3.23329089688947</v>
      </c>
      <c r="S6046" s="217">
        <v>0.49742936875222599</v>
      </c>
      <c r="T6046" s="217">
        <v>3.7307202656416898</v>
      </c>
      <c r="U6046" s="217">
        <v>3.23329089688947</v>
      </c>
      <c r="V6046" s="217">
        <v>0.49742936875222599</v>
      </c>
      <c r="W6046" s="217">
        <v>3.7307202656416898</v>
      </c>
      <c r="X6046" s="217">
        <v>3.23329089688947</v>
      </c>
      <c r="Y6046" s="217">
        <v>0.49742936875222599</v>
      </c>
    </row>
    <row r="6047" spans="2:25">
      <c r="B6047" s="217" t="s">
        <v>6216</v>
      </c>
      <c r="C6047" s="217" t="s">
        <v>5935</v>
      </c>
      <c r="D6047" s="217" t="s">
        <v>8</v>
      </c>
      <c r="E6047" s="217" t="s">
        <v>88</v>
      </c>
      <c r="F6047" s="217" t="s">
        <v>9</v>
      </c>
      <c r="G6047" s="217" t="s">
        <v>5</v>
      </c>
      <c r="H6047" s="217" t="s">
        <v>5</v>
      </c>
      <c r="I6047" s="217">
        <v>58</v>
      </c>
      <c r="J6047" s="217">
        <v>55</v>
      </c>
      <c r="K6047" s="217">
        <v>3</v>
      </c>
      <c r="L6047" s="217">
        <v>569</v>
      </c>
      <c r="M6047" s="217">
        <v>17180</v>
      </c>
      <c r="N6047" s="217">
        <v>3.3760186263096599</v>
      </c>
      <c r="O6047" s="217">
        <v>3.2013969732246799</v>
      </c>
      <c r="P6047" s="217">
        <v>0.17462165308498301</v>
      </c>
      <c r="Q6047" s="217">
        <v>3.3760186263096599</v>
      </c>
      <c r="R6047" s="217">
        <v>3.2013969732246799</v>
      </c>
      <c r="S6047" s="217">
        <v>0.17462165308498301</v>
      </c>
      <c r="T6047" s="217">
        <v>3.3760186263096599</v>
      </c>
      <c r="U6047" s="217">
        <v>3.2013969732246799</v>
      </c>
      <c r="V6047" s="217">
        <v>0.17462165308498301</v>
      </c>
      <c r="W6047" s="217">
        <v>3.3760186263096599</v>
      </c>
      <c r="X6047" s="217">
        <v>3.2013969732246799</v>
      </c>
      <c r="Y6047" s="217">
        <v>0.17462165308498301</v>
      </c>
    </row>
    <row r="6048" spans="2:25">
      <c r="B6048" s="217" t="s">
        <v>6217</v>
      </c>
      <c r="C6048" s="217" t="s">
        <v>5935</v>
      </c>
      <c r="D6048" s="217" t="s">
        <v>8</v>
      </c>
      <c r="E6048" s="217" t="s">
        <v>88</v>
      </c>
      <c r="F6048" s="217" t="s">
        <v>5</v>
      </c>
      <c r="G6048" s="217" t="s">
        <v>5</v>
      </c>
      <c r="H6048" s="217" t="s">
        <v>170</v>
      </c>
      <c r="I6048" s="217">
        <v>13</v>
      </c>
      <c r="J6048" s="217">
        <v>12</v>
      </c>
      <c r="K6048" s="217">
        <v>1</v>
      </c>
      <c r="L6048" s="217">
        <v>84</v>
      </c>
      <c r="M6048" s="217">
        <v>4112.4615397105399</v>
      </c>
      <c r="N6048" s="217">
        <v>3.1611237878993101</v>
      </c>
      <c r="O6048" s="217">
        <v>2.91796041959936</v>
      </c>
      <c r="P6048" s="217">
        <v>0.243163368299947</v>
      </c>
      <c r="Q6048" s="217">
        <v>3.1611237878993101</v>
      </c>
      <c r="R6048" s="217">
        <v>2.91796041959936</v>
      </c>
      <c r="S6048" s="217">
        <v>0.243163368299947</v>
      </c>
      <c r="T6048" s="217">
        <v>3.1611237878993101</v>
      </c>
      <c r="U6048" s="217">
        <v>2.91796041959936</v>
      </c>
      <c r="V6048" s="217">
        <v>0.243163368299947</v>
      </c>
      <c r="W6048" s="217">
        <v>3.1611237878993101</v>
      </c>
      <c r="X6048" s="217">
        <v>2.91796041959936</v>
      </c>
      <c r="Y6048" s="217">
        <v>0.243163368299947</v>
      </c>
    </row>
    <row r="6049" spans="2:25">
      <c r="B6049" s="217" t="s">
        <v>6218</v>
      </c>
      <c r="C6049" s="217" t="s">
        <v>5935</v>
      </c>
      <c r="D6049" s="217" t="s">
        <v>8</v>
      </c>
      <c r="E6049" s="217" t="s">
        <v>88</v>
      </c>
      <c r="F6049" s="217" t="s">
        <v>5</v>
      </c>
      <c r="G6049" s="217" t="s">
        <v>5</v>
      </c>
      <c r="H6049" s="217" t="s">
        <v>172</v>
      </c>
      <c r="I6049" s="217">
        <v>36</v>
      </c>
      <c r="J6049" s="217">
        <v>34</v>
      </c>
      <c r="K6049" s="217">
        <v>2</v>
      </c>
      <c r="L6049" s="217">
        <v>214</v>
      </c>
      <c r="M6049" s="217">
        <v>6143.1772628942499</v>
      </c>
      <c r="N6049" s="217">
        <v>5.86015972832912</v>
      </c>
      <c r="O6049" s="217">
        <v>5.5345952989775</v>
      </c>
      <c r="P6049" s="217">
        <v>0.325564429351618</v>
      </c>
      <c r="Q6049" s="217">
        <v>5.86015972832912</v>
      </c>
      <c r="R6049" s="217">
        <v>5.5345952989775</v>
      </c>
      <c r="S6049" s="217">
        <v>0.325564429351618</v>
      </c>
      <c r="T6049" s="217">
        <v>5.86015972832912</v>
      </c>
      <c r="U6049" s="217">
        <v>5.5345952989775</v>
      </c>
      <c r="V6049" s="217">
        <v>0.325564429351618</v>
      </c>
      <c r="W6049" s="217">
        <v>5.86015972832912</v>
      </c>
      <c r="X6049" s="217">
        <v>5.5345952989775</v>
      </c>
      <c r="Y6049" s="217">
        <v>0.325564429351618</v>
      </c>
    </row>
    <row r="6050" spans="2:25">
      <c r="B6050" s="217" t="s">
        <v>6219</v>
      </c>
      <c r="C6050" s="217" t="s">
        <v>5935</v>
      </c>
      <c r="D6050" s="217" t="s">
        <v>8</v>
      </c>
      <c r="E6050" s="217" t="s">
        <v>88</v>
      </c>
      <c r="F6050" s="217" t="s">
        <v>5</v>
      </c>
      <c r="G6050" s="217" t="s">
        <v>5</v>
      </c>
      <c r="H6050" s="217" t="s">
        <v>174</v>
      </c>
      <c r="I6050" s="217">
        <v>50</v>
      </c>
      <c r="J6050" s="217">
        <v>49</v>
      </c>
      <c r="K6050" s="217">
        <v>1</v>
      </c>
      <c r="L6050" s="217">
        <v>227</v>
      </c>
      <c r="M6050" s="217">
        <v>8409.8765534085705</v>
      </c>
      <c r="N6050" s="217">
        <v>5.9453904801652202</v>
      </c>
      <c r="O6050" s="217">
        <v>5.8264826705619104</v>
      </c>
      <c r="P6050" s="217">
        <v>0.11890780960330399</v>
      </c>
      <c r="Q6050" s="217">
        <v>5.9453904801652202</v>
      </c>
      <c r="R6050" s="217">
        <v>5.8264826705619104</v>
      </c>
      <c r="S6050" s="217">
        <v>0.11890780960330399</v>
      </c>
      <c r="T6050" s="217">
        <v>5.9453904801652202</v>
      </c>
      <c r="U6050" s="217">
        <v>5.8264826705619104</v>
      </c>
      <c r="V6050" s="217">
        <v>0.11890780960330399</v>
      </c>
      <c r="W6050" s="217">
        <v>5.9453904801652202</v>
      </c>
      <c r="X6050" s="217">
        <v>5.8264826705619104</v>
      </c>
      <c r="Y6050" s="217">
        <v>0.11890780960330399</v>
      </c>
    </row>
    <row r="6051" spans="2:25">
      <c r="B6051" s="217" t="s">
        <v>6220</v>
      </c>
      <c r="C6051" s="217" t="s">
        <v>5935</v>
      </c>
      <c r="D6051" s="217" t="s">
        <v>8</v>
      </c>
      <c r="E6051" s="217" t="s">
        <v>88</v>
      </c>
      <c r="F6051" s="217" t="s">
        <v>5</v>
      </c>
      <c r="G6051" s="217" t="s">
        <v>5</v>
      </c>
      <c r="H6051" s="217" t="s">
        <v>176</v>
      </c>
      <c r="I6051" s="217">
        <v>69</v>
      </c>
      <c r="J6051" s="217">
        <v>69</v>
      </c>
      <c r="K6051" s="217">
        <v>0</v>
      </c>
      <c r="L6051" s="217">
        <v>238</v>
      </c>
      <c r="M6051" s="217">
        <v>7853.2918549244896</v>
      </c>
      <c r="N6051" s="217">
        <v>8.7861245035396003</v>
      </c>
      <c r="O6051" s="217">
        <v>8.7861245035396003</v>
      </c>
      <c r="P6051" s="217">
        <v>0</v>
      </c>
      <c r="Q6051" s="217">
        <v>8.7861245035396003</v>
      </c>
      <c r="R6051" s="217">
        <v>8.7861245035396003</v>
      </c>
      <c r="S6051" s="217">
        <v>0</v>
      </c>
      <c r="T6051" s="217">
        <v>8.7861245035396003</v>
      </c>
      <c r="U6051" s="217">
        <v>8.7861245035396003</v>
      </c>
      <c r="V6051" s="217">
        <v>0</v>
      </c>
      <c r="W6051" s="217">
        <v>8.7861245035396003</v>
      </c>
      <c r="X6051" s="217">
        <v>8.7861245035396003</v>
      </c>
      <c r="Y6051" s="217">
        <v>0</v>
      </c>
    </row>
    <row r="6052" spans="2:25">
      <c r="B6052" s="217" t="s">
        <v>6221</v>
      </c>
      <c r="C6052" s="217" t="s">
        <v>5935</v>
      </c>
      <c r="D6052" s="217" t="s">
        <v>8</v>
      </c>
      <c r="E6052" s="217" t="s">
        <v>88</v>
      </c>
      <c r="F6052" s="217" t="s">
        <v>5</v>
      </c>
      <c r="G6052" s="217" t="s">
        <v>5</v>
      </c>
      <c r="H6052" s="217" t="s">
        <v>178</v>
      </c>
      <c r="I6052" s="217">
        <v>37</v>
      </c>
      <c r="J6052" s="217">
        <v>34</v>
      </c>
      <c r="K6052" s="217">
        <v>3</v>
      </c>
      <c r="L6052" s="217">
        <v>175</v>
      </c>
      <c r="M6052" s="217">
        <v>7821.19278906215</v>
      </c>
      <c r="N6052" s="217">
        <v>4.7307362186166904</v>
      </c>
      <c r="O6052" s="217">
        <v>4.3471630117018201</v>
      </c>
      <c r="P6052" s="217">
        <v>0.38357320691486702</v>
      </c>
      <c r="Q6052" s="217">
        <v>4.7307362186166904</v>
      </c>
      <c r="R6052" s="217">
        <v>4.3471630117018201</v>
      </c>
      <c r="S6052" s="217">
        <v>0.38357320691486702</v>
      </c>
      <c r="T6052" s="217">
        <v>4.7307362186166904</v>
      </c>
      <c r="U6052" s="217">
        <v>4.3471630117018201</v>
      </c>
      <c r="V6052" s="217">
        <v>0.38357320691486702</v>
      </c>
      <c r="W6052" s="217">
        <v>4.7307362186166904</v>
      </c>
      <c r="X6052" s="217">
        <v>4.3471630117018201</v>
      </c>
      <c r="Y6052" s="217">
        <v>0.38357320691486702</v>
      </c>
    </row>
    <row r="6053" spans="2:25">
      <c r="B6053" s="217" t="s">
        <v>6222</v>
      </c>
      <c r="C6053" s="217" t="s">
        <v>5935</v>
      </c>
      <c r="D6053" s="217" t="s">
        <v>8</v>
      </c>
      <c r="E6053" s="217" t="s">
        <v>88</v>
      </c>
      <c r="F6053" s="217" t="s">
        <v>5</v>
      </c>
      <c r="G6053" s="217" t="s">
        <v>5</v>
      </c>
      <c r="H6053" s="217" t="s">
        <v>5</v>
      </c>
      <c r="I6053" s="217">
        <v>205</v>
      </c>
      <c r="J6053" s="217">
        <v>198</v>
      </c>
      <c r="K6053" s="217">
        <v>7</v>
      </c>
      <c r="L6053" s="217">
        <v>938</v>
      </c>
      <c r="M6053" s="217">
        <v>34340</v>
      </c>
      <c r="N6053" s="217">
        <v>5.9697146185206797</v>
      </c>
      <c r="O6053" s="217">
        <v>5.7658707047175302</v>
      </c>
      <c r="P6053" s="217">
        <v>0.20384391380314501</v>
      </c>
      <c r="Q6053" s="217">
        <v>5.9697146185206797</v>
      </c>
      <c r="R6053" s="217">
        <v>5.7658707047175302</v>
      </c>
      <c r="S6053" s="217">
        <v>0.20384391380314501</v>
      </c>
      <c r="T6053" s="217">
        <v>5.9697146185206797</v>
      </c>
      <c r="U6053" s="217">
        <v>5.7658707047175302</v>
      </c>
      <c r="V6053" s="217">
        <v>0.20384391380314501</v>
      </c>
      <c r="W6053" s="217">
        <v>5.9697146185206797</v>
      </c>
      <c r="X6053" s="217">
        <v>5.7658707047175302</v>
      </c>
      <c r="Y6053" s="217">
        <v>0.20384391380314501</v>
      </c>
    </row>
    <row r="6054" spans="2:25">
      <c r="B6054" s="217" t="s">
        <v>6223</v>
      </c>
      <c r="C6054" s="217" t="s">
        <v>5935</v>
      </c>
      <c r="D6054" s="217" t="s">
        <v>11</v>
      </c>
      <c r="E6054" s="217" t="s">
        <v>86</v>
      </c>
      <c r="F6054" s="217" t="s">
        <v>12</v>
      </c>
      <c r="G6054" s="217" t="s">
        <v>10</v>
      </c>
      <c r="H6054" s="217" t="s">
        <v>170</v>
      </c>
      <c r="I6054" s="217">
        <v>2</v>
      </c>
      <c r="J6054" s="217">
        <v>2</v>
      </c>
      <c r="K6054" s="217">
        <v>0</v>
      </c>
      <c r="L6054" s="217">
        <v>2</v>
      </c>
      <c r="M6054" s="217">
        <v>272.590361445783</v>
      </c>
      <c r="N6054" s="217">
        <v>7.3370165745856299</v>
      </c>
      <c r="O6054" s="217">
        <v>7.3370165745856299</v>
      </c>
      <c r="P6054" s="217">
        <v>0</v>
      </c>
      <c r="Q6054" s="217">
        <v>7.3370165745856299</v>
      </c>
      <c r="R6054" s="217">
        <v>7.3370165745856299</v>
      </c>
      <c r="S6054" s="217">
        <v>0</v>
      </c>
      <c r="T6054" s="217">
        <v>7.3370165745856299</v>
      </c>
      <c r="U6054" s="217">
        <v>7.3370165745856299</v>
      </c>
      <c r="V6054" s="217">
        <v>0</v>
      </c>
      <c r="W6054" s="217">
        <v>7.3370165745856299</v>
      </c>
      <c r="X6054" s="217">
        <v>7.3370165745856299</v>
      </c>
      <c r="Y6054" s="217">
        <v>0</v>
      </c>
    </row>
    <row r="6055" spans="2:25">
      <c r="B6055" s="217" t="s">
        <v>6224</v>
      </c>
      <c r="C6055" s="217" t="s">
        <v>5935</v>
      </c>
      <c r="D6055" s="217" t="s">
        <v>11</v>
      </c>
      <c r="E6055" s="217" t="s">
        <v>86</v>
      </c>
      <c r="F6055" s="217" t="s">
        <v>12</v>
      </c>
      <c r="G6055" s="217" t="s">
        <v>10</v>
      </c>
      <c r="H6055" s="217" t="s">
        <v>172</v>
      </c>
      <c r="I6055" s="217">
        <v>4</v>
      </c>
      <c r="J6055" s="217">
        <v>4</v>
      </c>
      <c r="K6055" s="217">
        <v>0</v>
      </c>
      <c r="L6055" s="217">
        <v>7</v>
      </c>
      <c r="M6055" s="217">
        <v>370.72289156626499</v>
      </c>
      <c r="N6055" s="217">
        <v>10.789730256743599</v>
      </c>
      <c r="O6055" s="217">
        <v>10.789730256743599</v>
      </c>
      <c r="P6055" s="217">
        <v>0</v>
      </c>
      <c r="Q6055" s="217">
        <v>10.789730256743599</v>
      </c>
      <c r="R6055" s="217">
        <v>10.789730256743599</v>
      </c>
      <c r="S6055" s="217">
        <v>0</v>
      </c>
      <c r="T6055" s="217">
        <v>10.789730256743599</v>
      </c>
      <c r="U6055" s="217">
        <v>10.789730256743599</v>
      </c>
      <c r="V6055" s="217">
        <v>0</v>
      </c>
      <c r="W6055" s="217">
        <v>10.789730256743599</v>
      </c>
      <c r="X6055" s="217">
        <v>10.789730256743599</v>
      </c>
      <c r="Y6055" s="217">
        <v>0</v>
      </c>
    </row>
    <row r="6056" spans="2:25">
      <c r="B6056" s="217" t="s">
        <v>6225</v>
      </c>
      <c r="C6056" s="217" t="s">
        <v>5935</v>
      </c>
      <c r="D6056" s="217" t="s">
        <v>11</v>
      </c>
      <c r="E6056" s="217" t="s">
        <v>86</v>
      </c>
      <c r="F6056" s="217" t="s">
        <v>12</v>
      </c>
      <c r="G6056" s="217" t="s">
        <v>10</v>
      </c>
      <c r="H6056" s="217" t="s">
        <v>174</v>
      </c>
      <c r="I6056" s="217">
        <v>2</v>
      </c>
      <c r="J6056" s="217">
        <v>2</v>
      </c>
      <c r="K6056" s="217">
        <v>0</v>
      </c>
      <c r="L6056" s="217">
        <v>7</v>
      </c>
      <c r="M6056" s="217">
        <v>479.75903614457798</v>
      </c>
      <c r="N6056" s="217">
        <v>4.1687594173782001</v>
      </c>
      <c r="O6056" s="217">
        <v>4.1687594173782001</v>
      </c>
      <c r="P6056" s="217">
        <v>0</v>
      </c>
      <c r="Q6056" s="217">
        <v>4.1687594173782001</v>
      </c>
      <c r="R6056" s="217">
        <v>4.1687594173782001</v>
      </c>
      <c r="S6056" s="217">
        <v>0</v>
      </c>
      <c r="T6056" s="217">
        <v>4.1687594173782001</v>
      </c>
      <c r="U6056" s="217">
        <v>4.1687594173782001</v>
      </c>
      <c r="V6056" s="217">
        <v>0</v>
      </c>
      <c r="W6056" s="217">
        <v>4.1687594173782001</v>
      </c>
      <c r="X6056" s="217">
        <v>4.1687594173782001</v>
      </c>
      <c r="Y6056" s="217">
        <v>0</v>
      </c>
    </row>
    <row r="6057" spans="2:25">
      <c r="B6057" s="217" t="s">
        <v>6226</v>
      </c>
      <c r="C6057" s="217" t="s">
        <v>5935</v>
      </c>
      <c r="D6057" s="217" t="s">
        <v>11</v>
      </c>
      <c r="E6057" s="217" t="s">
        <v>86</v>
      </c>
      <c r="F6057" s="217" t="s">
        <v>12</v>
      </c>
      <c r="G6057" s="217" t="s">
        <v>10</v>
      </c>
      <c r="H6057" s="217" t="s">
        <v>176</v>
      </c>
      <c r="I6057" s="217">
        <v>7</v>
      </c>
      <c r="J6057" s="217">
        <v>7</v>
      </c>
      <c r="K6057" s="217">
        <v>0</v>
      </c>
      <c r="L6057" s="217">
        <v>12</v>
      </c>
      <c r="M6057" s="217">
        <v>861.38554216867499</v>
      </c>
      <c r="N6057" s="217">
        <v>8.12644240856004</v>
      </c>
      <c r="O6057" s="217">
        <v>8.12644240856004</v>
      </c>
      <c r="P6057" s="217">
        <v>0</v>
      </c>
      <c r="Q6057" s="217">
        <v>8.12644240856004</v>
      </c>
      <c r="R6057" s="217">
        <v>8.12644240856004</v>
      </c>
      <c r="S6057" s="217">
        <v>0</v>
      </c>
      <c r="T6057" s="217">
        <v>8.12644240856004</v>
      </c>
      <c r="U6057" s="217">
        <v>8.12644240856004</v>
      </c>
      <c r="V6057" s="217">
        <v>0</v>
      </c>
      <c r="W6057" s="217">
        <v>8.12644240856004</v>
      </c>
      <c r="X6057" s="217">
        <v>8.12644240856004</v>
      </c>
      <c r="Y6057" s="217">
        <v>0</v>
      </c>
    </row>
    <row r="6058" spans="2:25">
      <c r="B6058" s="217" t="s">
        <v>6227</v>
      </c>
      <c r="C6058" s="217" t="s">
        <v>5935</v>
      </c>
      <c r="D6058" s="217" t="s">
        <v>11</v>
      </c>
      <c r="E6058" s="217" t="s">
        <v>86</v>
      </c>
      <c r="F6058" s="217" t="s">
        <v>12</v>
      </c>
      <c r="G6058" s="217" t="s">
        <v>10</v>
      </c>
      <c r="H6058" s="217" t="s">
        <v>178</v>
      </c>
      <c r="I6058" s="217">
        <v>2</v>
      </c>
      <c r="J6058" s="217">
        <v>2</v>
      </c>
      <c r="K6058" s="217">
        <v>0</v>
      </c>
      <c r="L6058" s="217">
        <v>28</v>
      </c>
      <c r="M6058" s="217">
        <v>1635.5421686747</v>
      </c>
      <c r="N6058" s="217">
        <v>1.2228360957642701</v>
      </c>
      <c r="O6058" s="217">
        <v>1.2228360957642701</v>
      </c>
      <c r="P6058" s="217">
        <v>0</v>
      </c>
      <c r="Q6058" s="217">
        <v>1.2228360957642701</v>
      </c>
      <c r="R6058" s="217">
        <v>1.2228360957642701</v>
      </c>
      <c r="S6058" s="217">
        <v>0</v>
      </c>
      <c r="T6058" s="217">
        <v>1.2228360957642701</v>
      </c>
      <c r="U6058" s="217">
        <v>1.2228360957642701</v>
      </c>
      <c r="V6058" s="217">
        <v>0</v>
      </c>
      <c r="W6058" s="217">
        <v>1.2228360957642701</v>
      </c>
      <c r="X6058" s="217">
        <v>1.2228360957642701</v>
      </c>
      <c r="Y6058" s="217">
        <v>0</v>
      </c>
    </row>
    <row r="6059" spans="2:25">
      <c r="B6059" s="217" t="s">
        <v>6228</v>
      </c>
      <c r="C6059" s="217" t="s">
        <v>5935</v>
      </c>
      <c r="D6059" s="217" t="s">
        <v>11</v>
      </c>
      <c r="E6059" s="217" t="s">
        <v>86</v>
      </c>
      <c r="F6059" s="217" t="s">
        <v>12</v>
      </c>
      <c r="G6059" s="217" t="s">
        <v>10</v>
      </c>
      <c r="H6059" s="217" t="s">
        <v>5</v>
      </c>
      <c r="I6059" s="217">
        <v>17</v>
      </c>
      <c r="J6059" s="217">
        <v>17</v>
      </c>
      <c r="K6059" s="217">
        <v>0</v>
      </c>
      <c r="L6059" s="217">
        <v>56</v>
      </c>
      <c r="M6059" s="217">
        <v>3620</v>
      </c>
      <c r="N6059" s="217">
        <v>4.6961325966850804</v>
      </c>
      <c r="O6059" s="217">
        <v>4.6961325966850804</v>
      </c>
      <c r="P6059" s="217">
        <v>0</v>
      </c>
      <c r="Q6059" s="217">
        <v>4.6961325966850804</v>
      </c>
      <c r="R6059" s="217">
        <v>4.6961325966850804</v>
      </c>
      <c r="S6059" s="217">
        <v>0</v>
      </c>
      <c r="T6059" s="217">
        <v>4.6961325966850804</v>
      </c>
      <c r="U6059" s="217">
        <v>4.6961325966850804</v>
      </c>
      <c r="V6059" s="217">
        <v>0</v>
      </c>
      <c r="W6059" s="217">
        <v>4.6961325966850804</v>
      </c>
      <c r="X6059" s="217">
        <v>4.6961325966850804</v>
      </c>
      <c r="Y6059" s="217">
        <v>0</v>
      </c>
    </row>
    <row r="6060" spans="2:25">
      <c r="B6060" s="217" t="s">
        <v>6229</v>
      </c>
      <c r="C6060" s="217" t="s">
        <v>5935</v>
      </c>
      <c r="D6060" s="217" t="s">
        <v>11</v>
      </c>
      <c r="E6060" s="217" t="s">
        <v>86</v>
      </c>
      <c r="F6060" s="217" t="s">
        <v>9</v>
      </c>
      <c r="G6060" s="217" t="s">
        <v>10</v>
      </c>
      <c r="H6060" s="217" t="s">
        <v>170</v>
      </c>
      <c r="I6060" s="217">
        <v>0</v>
      </c>
      <c r="J6060" s="217">
        <v>0</v>
      </c>
      <c r="K6060" s="217">
        <v>0</v>
      </c>
      <c r="L6060" s="217">
        <v>3</v>
      </c>
      <c r="M6060" s="217">
        <v>269.65517241379303</v>
      </c>
      <c r="N6060" s="217">
        <v>0</v>
      </c>
      <c r="O6060" s="217">
        <v>0</v>
      </c>
      <c r="P6060" s="217">
        <v>0</v>
      </c>
      <c r="Q6060" s="217">
        <v>0</v>
      </c>
      <c r="R6060" s="217">
        <v>0</v>
      </c>
      <c r="S6060" s="217">
        <v>0</v>
      </c>
      <c r="T6060" s="217">
        <v>0</v>
      </c>
      <c r="U6060" s="217">
        <v>0</v>
      </c>
      <c r="V6060" s="217">
        <v>0</v>
      </c>
      <c r="W6060" s="217">
        <v>0</v>
      </c>
      <c r="X6060" s="217">
        <v>0</v>
      </c>
      <c r="Y6060" s="217">
        <v>0</v>
      </c>
    </row>
    <row r="6061" spans="2:25">
      <c r="B6061" s="217" t="s">
        <v>6230</v>
      </c>
      <c r="C6061" s="217" t="s">
        <v>5935</v>
      </c>
      <c r="D6061" s="217" t="s">
        <v>11</v>
      </c>
      <c r="E6061" s="217" t="s">
        <v>86</v>
      </c>
      <c r="F6061" s="217" t="s">
        <v>9</v>
      </c>
      <c r="G6061" s="217" t="s">
        <v>10</v>
      </c>
      <c r="H6061" s="217" t="s">
        <v>172</v>
      </c>
      <c r="I6061" s="217">
        <v>0</v>
      </c>
      <c r="J6061" s="217">
        <v>0</v>
      </c>
      <c r="K6061" s="217">
        <v>0</v>
      </c>
      <c r="L6061" s="217">
        <v>9</v>
      </c>
      <c r="M6061" s="217">
        <v>359.54022988505699</v>
      </c>
      <c r="N6061" s="217">
        <v>0</v>
      </c>
      <c r="O6061" s="217">
        <v>0</v>
      </c>
      <c r="P6061" s="217">
        <v>0</v>
      </c>
      <c r="Q6061" s="217">
        <v>0</v>
      </c>
      <c r="R6061" s="217">
        <v>0</v>
      </c>
      <c r="S6061" s="217">
        <v>0</v>
      </c>
      <c r="T6061" s="217">
        <v>0</v>
      </c>
      <c r="U6061" s="217">
        <v>0</v>
      </c>
      <c r="V6061" s="217">
        <v>0</v>
      </c>
      <c r="W6061" s="217">
        <v>0</v>
      </c>
      <c r="X6061" s="217">
        <v>0</v>
      </c>
      <c r="Y6061" s="217">
        <v>0</v>
      </c>
    </row>
    <row r="6062" spans="2:25">
      <c r="B6062" s="217" t="s">
        <v>6231</v>
      </c>
      <c r="C6062" s="217" t="s">
        <v>5935</v>
      </c>
      <c r="D6062" s="217" t="s">
        <v>11</v>
      </c>
      <c r="E6062" s="217" t="s">
        <v>86</v>
      </c>
      <c r="F6062" s="217" t="s">
        <v>9</v>
      </c>
      <c r="G6062" s="217" t="s">
        <v>10</v>
      </c>
      <c r="H6062" s="217" t="s">
        <v>174</v>
      </c>
      <c r="I6062" s="217">
        <v>0</v>
      </c>
      <c r="J6062" s="217">
        <v>0</v>
      </c>
      <c r="K6062" s="217">
        <v>0</v>
      </c>
      <c r="L6062" s="217">
        <v>12</v>
      </c>
      <c r="M6062" s="217">
        <v>528.07471264367803</v>
      </c>
      <c r="N6062" s="217">
        <v>0</v>
      </c>
      <c r="O6062" s="217">
        <v>0</v>
      </c>
      <c r="P6062" s="217">
        <v>0</v>
      </c>
      <c r="Q6062" s="217">
        <v>0</v>
      </c>
      <c r="R6062" s="217">
        <v>0</v>
      </c>
      <c r="S6062" s="217">
        <v>0</v>
      </c>
      <c r="T6062" s="217">
        <v>0</v>
      </c>
      <c r="U6062" s="217">
        <v>0</v>
      </c>
      <c r="V6062" s="217">
        <v>0</v>
      </c>
      <c r="W6062" s="217">
        <v>0</v>
      </c>
      <c r="X6062" s="217">
        <v>0</v>
      </c>
      <c r="Y6062" s="217">
        <v>0</v>
      </c>
    </row>
    <row r="6063" spans="2:25">
      <c r="B6063" s="217" t="s">
        <v>6232</v>
      </c>
      <c r="C6063" s="217" t="s">
        <v>5935</v>
      </c>
      <c r="D6063" s="217" t="s">
        <v>11</v>
      </c>
      <c r="E6063" s="217" t="s">
        <v>86</v>
      </c>
      <c r="F6063" s="217" t="s">
        <v>9</v>
      </c>
      <c r="G6063" s="217" t="s">
        <v>10</v>
      </c>
      <c r="H6063" s="217" t="s">
        <v>176</v>
      </c>
      <c r="I6063" s="217">
        <v>0</v>
      </c>
      <c r="J6063" s="217">
        <v>0</v>
      </c>
      <c r="K6063" s="217">
        <v>0</v>
      </c>
      <c r="L6063" s="217">
        <v>15</v>
      </c>
      <c r="M6063" s="217">
        <v>955.02873563218395</v>
      </c>
      <c r="N6063" s="217">
        <v>0</v>
      </c>
      <c r="O6063" s="217">
        <v>0</v>
      </c>
      <c r="P6063" s="217">
        <v>0</v>
      </c>
      <c r="Q6063" s="217">
        <v>0</v>
      </c>
      <c r="R6063" s="217">
        <v>0</v>
      </c>
      <c r="S6063" s="217">
        <v>0</v>
      </c>
      <c r="T6063" s="217">
        <v>0</v>
      </c>
      <c r="U6063" s="217">
        <v>0</v>
      </c>
      <c r="V6063" s="217">
        <v>0</v>
      </c>
      <c r="W6063" s="217">
        <v>0</v>
      </c>
      <c r="X6063" s="217">
        <v>0</v>
      </c>
      <c r="Y6063" s="217">
        <v>0</v>
      </c>
    </row>
    <row r="6064" spans="2:25">
      <c r="B6064" s="217" t="s">
        <v>6233</v>
      </c>
      <c r="C6064" s="217" t="s">
        <v>5935</v>
      </c>
      <c r="D6064" s="217" t="s">
        <v>11</v>
      </c>
      <c r="E6064" s="217" t="s">
        <v>86</v>
      </c>
      <c r="F6064" s="217" t="s">
        <v>9</v>
      </c>
      <c r="G6064" s="217" t="s">
        <v>10</v>
      </c>
      <c r="H6064" s="217" t="s">
        <v>178</v>
      </c>
      <c r="I6064" s="217">
        <v>0</v>
      </c>
      <c r="J6064" s="217">
        <v>0</v>
      </c>
      <c r="K6064" s="217">
        <v>0</v>
      </c>
      <c r="L6064" s="217">
        <v>46</v>
      </c>
      <c r="M6064" s="217">
        <v>1797.7011494252899</v>
      </c>
      <c r="N6064" s="217">
        <v>0</v>
      </c>
      <c r="O6064" s="217">
        <v>0</v>
      </c>
      <c r="P6064" s="217">
        <v>0</v>
      </c>
      <c r="Q6064" s="217">
        <v>0</v>
      </c>
      <c r="R6064" s="217">
        <v>0</v>
      </c>
      <c r="S6064" s="217">
        <v>0</v>
      </c>
      <c r="T6064" s="217">
        <v>0</v>
      </c>
      <c r="U6064" s="217">
        <v>0</v>
      </c>
      <c r="V6064" s="217">
        <v>0</v>
      </c>
      <c r="W6064" s="217">
        <v>0</v>
      </c>
      <c r="X6064" s="217">
        <v>0</v>
      </c>
      <c r="Y6064" s="217">
        <v>0</v>
      </c>
    </row>
    <row r="6065" spans="2:25">
      <c r="B6065" s="217" t="s">
        <v>6234</v>
      </c>
      <c r="C6065" s="217" t="s">
        <v>5935</v>
      </c>
      <c r="D6065" s="217" t="s">
        <v>11</v>
      </c>
      <c r="E6065" s="217" t="s">
        <v>86</v>
      </c>
      <c r="F6065" s="217" t="s">
        <v>9</v>
      </c>
      <c r="G6065" s="217" t="s">
        <v>10</v>
      </c>
      <c r="H6065" s="217" t="s">
        <v>5</v>
      </c>
      <c r="I6065" s="217">
        <v>0</v>
      </c>
      <c r="J6065" s="217">
        <v>0</v>
      </c>
      <c r="K6065" s="217">
        <v>0</v>
      </c>
      <c r="L6065" s="217">
        <v>85</v>
      </c>
      <c r="M6065" s="217">
        <v>3910</v>
      </c>
      <c r="N6065" s="217">
        <v>0</v>
      </c>
      <c r="O6065" s="217">
        <v>0</v>
      </c>
      <c r="P6065" s="217">
        <v>0</v>
      </c>
      <c r="Q6065" s="217">
        <v>0</v>
      </c>
      <c r="R6065" s="217">
        <v>0</v>
      </c>
      <c r="S6065" s="217">
        <v>0</v>
      </c>
      <c r="T6065" s="217">
        <v>0</v>
      </c>
      <c r="U6065" s="217">
        <v>0</v>
      </c>
      <c r="V6065" s="217">
        <v>0</v>
      </c>
      <c r="W6065" s="217">
        <v>0</v>
      </c>
      <c r="X6065" s="217">
        <v>0</v>
      </c>
      <c r="Y6065" s="217">
        <v>0</v>
      </c>
    </row>
    <row r="6066" spans="2:25">
      <c r="B6066" s="217" t="s">
        <v>6235</v>
      </c>
      <c r="C6066" s="217" t="s">
        <v>5935</v>
      </c>
      <c r="D6066" s="217" t="s">
        <v>11</v>
      </c>
      <c r="E6066" s="217" t="s">
        <v>86</v>
      </c>
      <c r="F6066" s="217" t="s">
        <v>5</v>
      </c>
      <c r="G6066" s="217" t="s">
        <v>10</v>
      </c>
      <c r="H6066" s="217" t="s">
        <v>170</v>
      </c>
      <c r="I6066" s="217">
        <v>2</v>
      </c>
      <c r="J6066" s="217">
        <v>2</v>
      </c>
      <c r="K6066" s="217">
        <v>0</v>
      </c>
      <c r="L6066" s="217">
        <v>5</v>
      </c>
      <c r="M6066" s="217">
        <v>542.24553385957597</v>
      </c>
      <c r="N6066" s="217">
        <v>3.6883660170780401</v>
      </c>
      <c r="O6066" s="217">
        <v>3.6883660170780401</v>
      </c>
      <c r="P6066" s="217">
        <v>0</v>
      </c>
      <c r="Q6066" s="217">
        <v>3.6883660170780401</v>
      </c>
      <c r="R6066" s="217">
        <v>3.6883660170780401</v>
      </c>
      <c r="S6066" s="217">
        <v>0</v>
      </c>
      <c r="T6066" s="217">
        <v>3.6883660170780401</v>
      </c>
      <c r="U6066" s="217">
        <v>3.6883660170780401</v>
      </c>
      <c r="V6066" s="217">
        <v>0</v>
      </c>
      <c r="W6066" s="217">
        <v>3.6883660170780401</v>
      </c>
      <c r="X6066" s="217">
        <v>3.6883660170780401</v>
      </c>
      <c r="Y6066" s="217">
        <v>0</v>
      </c>
    </row>
    <row r="6067" spans="2:25">
      <c r="B6067" s="217" t="s">
        <v>6236</v>
      </c>
      <c r="C6067" s="217" t="s">
        <v>5935</v>
      </c>
      <c r="D6067" s="217" t="s">
        <v>11</v>
      </c>
      <c r="E6067" s="217" t="s">
        <v>86</v>
      </c>
      <c r="F6067" s="217" t="s">
        <v>5</v>
      </c>
      <c r="G6067" s="217" t="s">
        <v>10</v>
      </c>
      <c r="H6067" s="217" t="s">
        <v>172</v>
      </c>
      <c r="I6067" s="217">
        <v>4</v>
      </c>
      <c r="J6067" s="217">
        <v>4</v>
      </c>
      <c r="K6067" s="217">
        <v>0</v>
      </c>
      <c r="L6067" s="217">
        <v>16</v>
      </c>
      <c r="M6067" s="217">
        <v>730.26312145132204</v>
      </c>
      <c r="N6067" s="217">
        <v>5.47747775082824</v>
      </c>
      <c r="O6067" s="217">
        <v>5.47747775082824</v>
      </c>
      <c r="P6067" s="217">
        <v>0</v>
      </c>
      <c r="Q6067" s="217">
        <v>5.47747775082824</v>
      </c>
      <c r="R6067" s="217">
        <v>5.47747775082824</v>
      </c>
      <c r="S6067" s="217">
        <v>0</v>
      </c>
      <c r="T6067" s="217">
        <v>5.47747775082824</v>
      </c>
      <c r="U6067" s="217">
        <v>5.47747775082824</v>
      </c>
      <c r="V6067" s="217">
        <v>0</v>
      </c>
      <c r="W6067" s="217">
        <v>5.47747775082824</v>
      </c>
      <c r="X6067" s="217">
        <v>5.47747775082824</v>
      </c>
      <c r="Y6067" s="217">
        <v>0</v>
      </c>
    </row>
    <row r="6068" spans="2:25">
      <c r="B6068" s="217" t="s">
        <v>6237</v>
      </c>
      <c r="C6068" s="217" t="s">
        <v>5935</v>
      </c>
      <c r="D6068" s="217" t="s">
        <v>11</v>
      </c>
      <c r="E6068" s="217" t="s">
        <v>86</v>
      </c>
      <c r="F6068" s="217" t="s">
        <v>5</v>
      </c>
      <c r="G6068" s="217" t="s">
        <v>10</v>
      </c>
      <c r="H6068" s="217" t="s">
        <v>174</v>
      </c>
      <c r="I6068" s="217">
        <v>2</v>
      </c>
      <c r="J6068" s="217">
        <v>2</v>
      </c>
      <c r="K6068" s="217">
        <v>0</v>
      </c>
      <c r="L6068" s="217">
        <v>19</v>
      </c>
      <c r="M6068" s="217">
        <v>1007.83374878826</v>
      </c>
      <c r="N6068" s="217">
        <v>1.9844542836600301</v>
      </c>
      <c r="O6068" s="217">
        <v>1.9844542836600301</v>
      </c>
      <c r="P6068" s="217">
        <v>0</v>
      </c>
      <c r="Q6068" s="217">
        <v>1.9844542836600301</v>
      </c>
      <c r="R6068" s="217">
        <v>1.9844542836600301</v>
      </c>
      <c r="S6068" s="217">
        <v>0</v>
      </c>
      <c r="T6068" s="217">
        <v>1.9844542836600301</v>
      </c>
      <c r="U6068" s="217">
        <v>1.9844542836600301</v>
      </c>
      <c r="V6068" s="217">
        <v>0</v>
      </c>
      <c r="W6068" s="217">
        <v>1.9844542836600301</v>
      </c>
      <c r="X6068" s="217">
        <v>1.9844542836600301</v>
      </c>
      <c r="Y6068" s="217">
        <v>0</v>
      </c>
    </row>
    <row r="6069" spans="2:25">
      <c r="B6069" s="217" t="s">
        <v>6238</v>
      </c>
      <c r="C6069" s="217" t="s">
        <v>5935</v>
      </c>
      <c r="D6069" s="217" t="s">
        <v>11</v>
      </c>
      <c r="E6069" s="217" t="s">
        <v>86</v>
      </c>
      <c r="F6069" s="217" t="s">
        <v>5</v>
      </c>
      <c r="G6069" s="217" t="s">
        <v>10</v>
      </c>
      <c r="H6069" s="217" t="s">
        <v>176</v>
      </c>
      <c r="I6069" s="217">
        <v>7</v>
      </c>
      <c r="J6069" s="217">
        <v>7</v>
      </c>
      <c r="K6069" s="217">
        <v>0</v>
      </c>
      <c r="L6069" s="217">
        <v>27</v>
      </c>
      <c r="M6069" s="217">
        <v>1816.41427780086</v>
      </c>
      <c r="N6069" s="217">
        <v>3.8537464088175599</v>
      </c>
      <c r="O6069" s="217">
        <v>3.8537464088175599</v>
      </c>
      <c r="P6069" s="217">
        <v>0</v>
      </c>
      <c r="Q6069" s="217">
        <v>3.8537464088175599</v>
      </c>
      <c r="R6069" s="217">
        <v>3.8537464088175599</v>
      </c>
      <c r="S6069" s="217">
        <v>0</v>
      </c>
      <c r="T6069" s="217">
        <v>3.8537464088175599</v>
      </c>
      <c r="U6069" s="217">
        <v>3.8537464088175599</v>
      </c>
      <c r="V6069" s="217">
        <v>0</v>
      </c>
      <c r="W6069" s="217">
        <v>3.8537464088175599</v>
      </c>
      <c r="X6069" s="217">
        <v>3.8537464088175599</v>
      </c>
      <c r="Y6069" s="217">
        <v>0</v>
      </c>
    </row>
    <row r="6070" spans="2:25">
      <c r="B6070" s="217" t="s">
        <v>6239</v>
      </c>
      <c r="C6070" s="217" t="s">
        <v>5935</v>
      </c>
      <c r="D6070" s="217" t="s">
        <v>11</v>
      </c>
      <c r="E6070" s="217" t="s">
        <v>86</v>
      </c>
      <c r="F6070" s="217" t="s">
        <v>5</v>
      </c>
      <c r="G6070" s="217" t="s">
        <v>10</v>
      </c>
      <c r="H6070" s="217" t="s">
        <v>178</v>
      </c>
      <c r="I6070" s="217">
        <v>2</v>
      </c>
      <c r="J6070" s="217">
        <v>2</v>
      </c>
      <c r="K6070" s="217">
        <v>0</v>
      </c>
      <c r="L6070" s="217">
        <v>74</v>
      </c>
      <c r="M6070" s="217">
        <v>3433.2433180999901</v>
      </c>
      <c r="N6070" s="217">
        <v>0.58253954488341797</v>
      </c>
      <c r="O6070" s="217">
        <v>0.58253954488341797</v>
      </c>
      <c r="P6070" s="217">
        <v>0</v>
      </c>
      <c r="Q6070" s="217">
        <v>0.58253954488341797</v>
      </c>
      <c r="R6070" s="217">
        <v>0.58253954488341797</v>
      </c>
      <c r="S6070" s="217">
        <v>0</v>
      </c>
      <c r="T6070" s="217">
        <v>0.58253954488341797</v>
      </c>
      <c r="U6070" s="217">
        <v>0.58253954488341797</v>
      </c>
      <c r="V6070" s="217">
        <v>0</v>
      </c>
      <c r="W6070" s="217">
        <v>0.58253954488341797</v>
      </c>
      <c r="X6070" s="217">
        <v>0.58253954488341797</v>
      </c>
      <c r="Y6070" s="217">
        <v>0</v>
      </c>
    </row>
    <row r="6071" spans="2:25">
      <c r="B6071" s="217" t="s">
        <v>6240</v>
      </c>
      <c r="C6071" s="217" t="s">
        <v>5935</v>
      </c>
      <c r="D6071" s="217" t="s">
        <v>11</v>
      </c>
      <c r="E6071" s="217" t="s">
        <v>86</v>
      </c>
      <c r="F6071" s="217" t="s">
        <v>5</v>
      </c>
      <c r="G6071" s="217" t="s">
        <v>10</v>
      </c>
      <c r="H6071" s="217" t="s">
        <v>5</v>
      </c>
      <c r="I6071" s="217">
        <v>17</v>
      </c>
      <c r="J6071" s="217">
        <v>17</v>
      </c>
      <c r="K6071" s="217">
        <v>0</v>
      </c>
      <c r="L6071" s="217">
        <v>141</v>
      </c>
      <c r="M6071" s="217">
        <v>7530</v>
      </c>
      <c r="N6071" s="217">
        <v>2.2576361221779599</v>
      </c>
      <c r="O6071" s="217">
        <v>2.2576361221779599</v>
      </c>
      <c r="P6071" s="217">
        <v>0</v>
      </c>
      <c r="Q6071" s="217">
        <v>2.2576361221779599</v>
      </c>
      <c r="R6071" s="217">
        <v>2.2576361221779599</v>
      </c>
      <c r="S6071" s="217">
        <v>0</v>
      </c>
      <c r="T6071" s="217">
        <v>2.2576361221779599</v>
      </c>
      <c r="U6071" s="217">
        <v>2.2576361221779599</v>
      </c>
      <c r="V6071" s="217">
        <v>0</v>
      </c>
      <c r="W6071" s="217">
        <v>2.2576361221779599</v>
      </c>
      <c r="X6071" s="217">
        <v>2.2576361221779599</v>
      </c>
      <c r="Y6071" s="217">
        <v>0</v>
      </c>
    </row>
    <row r="6072" spans="2:25">
      <c r="B6072" s="217" t="s">
        <v>6241</v>
      </c>
      <c r="C6072" s="217" t="s">
        <v>5935</v>
      </c>
      <c r="D6072" s="217" t="s">
        <v>11</v>
      </c>
      <c r="E6072" s="217" t="s">
        <v>86</v>
      </c>
      <c r="F6072" s="217" t="s">
        <v>12</v>
      </c>
      <c r="G6072" s="217" t="s">
        <v>49</v>
      </c>
      <c r="H6072" s="217" t="s">
        <v>170</v>
      </c>
      <c r="I6072" s="217">
        <v>9</v>
      </c>
      <c r="J6072" s="217">
        <v>9</v>
      </c>
      <c r="K6072" s="217">
        <v>0</v>
      </c>
      <c r="L6072" s="217">
        <v>7</v>
      </c>
      <c r="M6072" s="217">
        <v>1246.5189873417701</v>
      </c>
      <c r="N6072" s="217">
        <v>7.2201066260472198</v>
      </c>
      <c r="O6072" s="217">
        <v>7.2201066260472198</v>
      </c>
      <c r="P6072" s="217">
        <v>0</v>
      </c>
      <c r="Q6072" s="217">
        <v>7.2201066260472198</v>
      </c>
      <c r="R6072" s="217">
        <v>7.2201066260472198</v>
      </c>
      <c r="S6072" s="217">
        <v>0</v>
      </c>
      <c r="T6072" s="217">
        <v>7.2201066260472198</v>
      </c>
      <c r="U6072" s="217">
        <v>7.2201066260472198</v>
      </c>
      <c r="V6072" s="217">
        <v>0</v>
      </c>
      <c r="W6072" s="217">
        <v>7.2201066260472198</v>
      </c>
      <c r="X6072" s="217">
        <v>7.2201066260472198</v>
      </c>
      <c r="Y6072" s="217">
        <v>0</v>
      </c>
    </row>
    <row r="6073" spans="2:25">
      <c r="B6073" s="217" t="s">
        <v>6242</v>
      </c>
      <c r="C6073" s="217" t="s">
        <v>5935</v>
      </c>
      <c r="D6073" s="217" t="s">
        <v>11</v>
      </c>
      <c r="E6073" s="217" t="s">
        <v>86</v>
      </c>
      <c r="F6073" s="217" t="s">
        <v>12</v>
      </c>
      <c r="G6073" s="217" t="s">
        <v>49</v>
      </c>
      <c r="H6073" s="217" t="s">
        <v>172</v>
      </c>
      <c r="I6073" s="217">
        <v>9</v>
      </c>
      <c r="J6073" s="217">
        <v>8</v>
      </c>
      <c r="K6073" s="217">
        <v>1</v>
      </c>
      <c r="L6073" s="217">
        <v>22</v>
      </c>
      <c r="M6073" s="217">
        <v>1203.9029535865</v>
      </c>
      <c r="N6073" s="217">
        <v>7.47568562165951</v>
      </c>
      <c r="O6073" s="217">
        <v>6.6450538859195696</v>
      </c>
      <c r="P6073" s="217">
        <v>0.83063173573994598</v>
      </c>
      <c r="Q6073" s="217">
        <v>7.47568562165951</v>
      </c>
      <c r="R6073" s="217">
        <v>6.6450538859195696</v>
      </c>
      <c r="S6073" s="217">
        <v>0.83063173573994598</v>
      </c>
      <c r="T6073" s="217">
        <v>7.47568562165951</v>
      </c>
      <c r="U6073" s="217">
        <v>6.6450538859195696</v>
      </c>
      <c r="V6073" s="217">
        <v>0.83063173573994598</v>
      </c>
      <c r="W6073" s="217">
        <v>7.47568562165951</v>
      </c>
      <c r="X6073" s="217">
        <v>6.6450538859195696</v>
      </c>
      <c r="Y6073" s="217">
        <v>0.83063173573994598</v>
      </c>
    </row>
    <row r="6074" spans="2:25">
      <c r="B6074" s="217" t="s">
        <v>6243</v>
      </c>
      <c r="C6074" s="217" t="s">
        <v>5935</v>
      </c>
      <c r="D6074" s="217" t="s">
        <v>11</v>
      </c>
      <c r="E6074" s="217" t="s">
        <v>86</v>
      </c>
      <c r="F6074" s="217" t="s">
        <v>12</v>
      </c>
      <c r="G6074" s="217" t="s">
        <v>49</v>
      </c>
      <c r="H6074" s="217" t="s">
        <v>174</v>
      </c>
      <c r="I6074" s="217">
        <v>8</v>
      </c>
      <c r="J6074" s="217">
        <v>8</v>
      </c>
      <c r="K6074" s="217">
        <v>0</v>
      </c>
      <c r="L6074" s="217">
        <v>11</v>
      </c>
      <c r="M6074" s="217">
        <v>1171.9409282700401</v>
      </c>
      <c r="N6074" s="217">
        <v>6.8262826282628302</v>
      </c>
      <c r="O6074" s="217">
        <v>6.8262826282628302</v>
      </c>
      <c r="P6074" s="217">
        <v>0</v>
      </c>
      <c r="Q6074" s="217">
        <v>6.8262826282628302</v>
      </c>
      <c r="R6074" s="217">
        <v>6.8262826282628302</v>
      </c>
      <c r="S6074" s="217">
        <v>0</v>
      </c>
      <c r="T6074" s="217">
        <v>6.8262826282628302</v>
      </c>
      <c r="U6074" s="217">
        <v>6.8262826282628302</v>
      </c>
      <c r="V6074" s="217">
        <v>0</v>
      </c>
      <c r="W6074" s="217">
        <v>6.8262826282628302</v>
      </c>
      <c r="X6074" s="217">
        <v>6.8262826282628302</v>
      </c>
      <c r="Y6074" s="217">
        <v>0</v>
      </c>
    </row>
    <row r="6075" spans="2:25">
      <c r="B6075" s="217" t="s">
        <v>6244</v>
      </c>
      <c r="C6075" s="217" t="s">
        <v>5935</v>
      </c>
      <c r="D6075" s="217" t="s">
        <v>11</v>
      </c>
      <c r="E6075" s="217" t="s">
        <v>86</v>
      </c>
      <c r="F6075" s="217" t="s">
        <v>12</v>
      </c>
      <c r="G6075" s="217" t="s">
        <v>49</v>
      </c>
      <c r="H6075" s="217" t="s">
        <v>176</v>
      </c>
      <c r="I6075" s="217">
        <v>2</v>
      </c>
      <c r="J6075" s="217">
        <v>2</v>
      </c>
      <c r="K6075" s="217">
        <v>0</v>
      </c>
      <c r="L6075" s="217">
        <v>9</v>
      </c>
      <c r="M6075" s="217">
        <v>980.16877637130801</v>
      </c>
      <c r="N6075" s="217">
        <v>2.0404649160568198</v>
      </c>
      <c r="O6075" s="217">
        <v>2.0404649160568198</v>
      </c>
      <c r="P6075" s="217">
        <v>0</v>
      </c>
      <c r="Q6075" s="217">
        <v>2.0404649160568198</v>
      </c>
      <c r="R6075" s="217">
        <v>2.0404649160568198</v>
      </c>
      <c r="S6075" s="217">
        <v>0</v>
      </c>
      <c r="T6075" s="217">
        <v>2.0404649160568198</v>
      </c>
      <c r="U6075" s="217">
        <v>2.0404649160568198</v>
      </c>
      <c r="V6075" s="217">
        <v>0</v>
      </c>
      <c r="W6075" s="217">
        <v>2.0404649160568198</v>
      </c>
      <c r="X6075" s="217">
        <v>2.0404649160568198</v>
      </c>
      <c r="Y6075" s="217">
        <v>0</v>
      </c>
    </row>
    <row r="6076" spans="2:25">
      <c r="B6076" s="217" t="s">
        <v>6245</v>
      </c>
      <c r="C6076" s="217" t="s">
        <v>5935</v>
      </c>
      <c r="D6076" s="217" t="s">
        <v>11</v>
      </c>
      <c r="E6076" s="217" t="s">
        <v>86</v>
      </c>
      <c r="F6076" s="217" t="s">
        <v>12</v>
      </c>
      <c r="G6076" s="217" t="s">
        <v>49</v>
      </c>
      <c r="H6076" s="217" t="s">
        <v>178</v>
      </c>
      <c r="I6076" s="217">
        <v>1</v>
      </c>
      <c r="J6076" s="217">
        <v>1</v>
      </c>
      <c r="K6076" s="217">
        <v>0</v>
      </c>
      <c r="L6076" s="217">
        <v>2</v>
      </c>
      <c r="M6076" s="217">
        <v>447.46835443037997</v>
      </c>
      <c r="N6076" s="217">
        <v>2.2347949080622298</v>
      </c>
      <c r="O6076" s="217">
        <v>2.2347949080622298</v>
      </c>
      <c r="P6076" s="217">
        <v>0</v>
      </c>
      <c r="Q6076" s="217">
        <v>2.2347949080622298</v>
      </c>
      <c r="R6076" s="217">
        <v>2.2347949080622298</v>
      </c>
      <c r="S6076" s="217">
        <v>0</v>
      </c>
      <c r="T6076" s="217">
        <v>2.2347949080622298</v>
      </c>
      <c r="U6076" s="217">
        <v>2.2347949080622298</v>
      </c>
      <c r="V6076" s="217">
        <v>0</v>
      </c>
      <c r="W6076" s="217">
        <v>2.2347949080622298</v>
      </c>
      <c r="X6076" s="217">
        <v>2.2347949080622298</v>
      </c>
      <c r="Y6076" s="217">
        <v>0</v>
      </c>
    </row>
    <row r="6077" spans="2:25">
      <c r="B6077" s="217" t="s">
        <v>6246</v>
      </c>
      <c r="C6077" s="217" t="s">
        <v>5935</v>
      </c>
      <c r="D6077" s="217" t="s">
        <v>11</v>
      </c>
      <c r="E6077" s="217" t="s">
        <v>86</v>
      </c>
      <c r="F6077" s="217" t="s">
        <v>12</v>
      </c>
      <c r="G6077" s="217" t="s">
        <v>49</v>
      </c>
      <c r="H6077" s="217" t="s">
        <v>5</v>
      </c>
      <c r="I6077" s="217">
        <v>29</v>
      </c>
      <c r="J6077" s="217">
        <v>28</v>
      </c>
      <c r="K6077" s="217">
        <v>1</v>
      </c>
      <c r="L6077" s="217">
        <v>51</v>
      </c>
      <c r="M6077" s="217">
        <v>5050</v>
      </c>
      <c r="N6077" s="217">
        <v>5.7425742574257397</v>
      </c>
      <c r="O6077" s="217">
        <v>5.5445544554455397</v>
      </c>
      <c r="P6077" s="217">
        <v>0.198019801980198</v>
      </c>
      <c r="Q6077" s="217">
        <v>5.7425742574257397</v>
      </c>
      <c r="R6077" s="217">
        <v>5.5445544554455397</v>
      </c>
      <c r="S6077" s="217">
        <v>0.198019801980198</v>
      </c>
      <c r="T6077" s="217">
        <v>5.7425742574257397</v>
      </c>
      <c r="U6077" s="217">
        <v>5.5445544554455397</v>
      </c>
      <c r="V6077" s="217">
        <v>0.198019801980198</v>
      </c>
      <c r="W6077" s="217">
        <v>5.7425742574257397</v>
      </c>
      <c r="X6077" s="217">
        <v>5.5445544554455397</v>
      </c>
      <c r="Y6077" s="217">
        <v>0.198019801980198</v>
      </c>
    </row>
    <row r="6078" spans="2:25">
      <c r="B6078" s="217" t="s">
        <v>6247</v>
      </c>
      <c r="C6078" s="217" t="s">
        <v>5935</v>
      </c>
      <c r="D6078" s="217" t="s">
        <v>11</v>
      </c>
      <c r="E6078" s="217" t="s">
        <v>86</v>
      </c>
      <c r="F6078" s="217" t="s">
        <v>9</v>
      </c>
      <c r="G6078" s="217" t="s">
        <v>49</v>
      </c>
      <c r="H6078" s="217" t="s">
        <v>170</v>
      </c>
      <c r="I6078" s="217">
        <v>0</v>
      </c>
      <c r="J6078" s="217">
        <v>0</v>
      </c>
      <c r="K6078" s="217">
        <v>0</v>
      </c>
      <c r="L6078" s="217">
        <v>26</v>
      </c>
      <c r="M6078" s="217">
        <v>1250.1992031872501</v>
      </c>
      <c r="N6078" s="217">
        <v>0</v>
      </c>
      <c r="O6078" s="217">
        <v>0</v>
      </c>
      <c r="P6078" s="217">
        <v>0</v>
      </c>
      <c r="Q6078" s="217">
        <v>0</v>
      </c>
      <c r="R6078" s="217">
        <v>0</v>
      </c>
      <c r="S6078" s="217">
        <v>0</v>
      </c>
      <c r="T6078" s="217">
        <v>0</v>
      </c>
      <c r="U6078" s="217">
        <v>0</v>
      </c>
      <c r="V6078" s="217">
        <v>0</v>
      </c>
      <c r="W6078" s="217">
        <v>0</v>
      </c>
      <c r="X6078" s="217">
        <v>0</v>
      </c>
      <c r="Y6078" s="217">
        <v>0</v>
      </c>
    </row>
    <row r="6079" spans="2:25">
      <c r="B6079" s="217" t="s">
        <v>6248</v>
      </c>
      <c r="C6079" s="217" t="s">
        <v>5935</v>
      </c>
      <c r="D6079" s="217" t="s">
        <v>11</v>
      </c>
      <c r="E6079" s="217" t="s">
        <v>86</v>
      </c>
      <c r="F6079" s="217" t="s">
        <v>9</v>
      </c>
      <c r="G6079" s="217" t="s">
        <v>49</v>
      </c>
      <c r="H6079" s="217" t="s">
        <v>172</v>
      </c>
      <c r="I6079" s="217">
        <v>1</v>
      </c>
      <c r="J6079" s="217">
        <v>1</v>
      </c>
      <c r="K6079" s="217">
        <v>0</v>
      </c>
      <c r="L6079" s="217">
        <v>40</v>
      </c>
      <c r="M6079" s="217">
        <v>1281.4541832669299</v>
      </c>
      <c r="N6079" s="217">
        <v>0.78036344416981496</v>
      </c>
      <c r="O6079" s="217">
        <v>0.78036344416981496</v>
      </c>
      <c r="P6079" s="217">
        <v>0</v>
      </c>
      <c r="Q6079" s="217">
        <v>0.78036344416981496</v>
      </c>
      <c r="R6079" s="217">
        <v>0.78036344416981496</v>
      </c>
      <c r="S6079" s="217">
        <v>0</v>
      </c>
      <c r="T6079" s="217">
        <v>0.78036344416981496</v>
      </c>
      <c r="U6079" s="217">
        <v>0.78036344416981496</v>
      </c>
      <c r="V6079" s="217">
        <v>0</v>
      </c>
      <c r="W6079" s="217">
        <v>0.78036344416981496</v>
      </c>
      <c r="X6079" s="217">
        <v>0.78036344416981496</v>
      </c>
      <c r="Y6079" s="217">
        <v>0</v>
      </c>
    </row>
    <row r="6080" spans="2:25">
      <c r="B6080" s="217" t="s">
        <v>6249</v>
      </c>
      <c r="C6080" s="217" t="s">
        <v>5935</v>
      </c>
      <c r="D6080" s="217" t="s">
        <v>11</v>
      </c>
      <c r="E6080" s="217" t="s">
        <v>86</v>
      </c>
      <c r="F6080" s="217" t="s">
        <v>9</v>
      </c>
      <c r="G6080" s="217" t="s">
        <v>49</v>
      </c>
      <c r="H6080" s="217" t="s">
        <v>174</v>
      </c>
      <c r="I6080" s="217">
        <v>0</v>
      </c>
      <c r="J6080" s="217">
        <v>0</v>
      </c>
      <c r="K6080" s="217">
        <v>0</v>
      </c>
      <c r="L6080" s="217">
        <v>22</v>
      </c>
      <c r="M6080" s="217">
        <v>1198.1075697211199</v>
      </c>
      <c r="N6080" s="217">
        <v>0</v>
      </c>
      <c r="O6080" s="217">
        <v>0</v>
      </c>
      <c r="P6080" s="217">
        <v>0</v>
      </c>
      <c r="Q6080" s="217">
        <v>0</v>
      </c>
      <c r="R6080" s="217">
        <v>0</v>
      </c>
      <c r="S6080" s="217">
        <v>0</v>
      </c>
      <c r="T6080" s="217">
        <v>0</v>
      </c>
      <c r="U6080" s="217">
        <v>0</v>
      </c>
      <c r="V6080" s="217">
        <v>0</v>
      </c>
      <c r="W6080" s="217">
        <v>0</v>
      </c>
      <c r="X6080" s="217">
        <v>0</v>
      </c>
      <c r="Y6080" s="217">
        <v>0</v>
      </c>
    </row>
    <row r="6081" spans="2:25">
      <c r="B6081" s="217" t="s">
        <v>6250</v>
      </c>
      <c r="C6081" s="217" t="s">
        <v>5935</v>
      </c>
      <c r="D6081" s="217" t="s">
        <v>11</v>
      </c>
      <c r="E6081" s="217" t="s">
        <v>86</v>
      </c>
      <c r="F6081" s="217" t="s">
        <v>9</v>
      </c>
      <c r="G6081" s="217" t="s">
        <v>49</v>
      </c>
      <c r="H6081" s="217" t="s">
        <v>176</v>
      </c>
      <c r="I6081" s="217">
        <v>0</v>
      </c>
      <c r="J6081" s="217">
        <v>0</v>
      </c>
      <c r="K6081" s="217">
        <v>0</v>
      </c>
      <c r="L6081" s="217">
        <v>19</v>
      </c>
      <c r="M6081" s="217">
        <v>1031.41434262948</v>
      </c>
      <c r="N6081" s="217">
        <v>0</v>
      </c>
      <c r="O6081" s="217">
        <v>0</v>
      </c>
      <c r="P6081" s="217">
        <v>0</v>
      </c>
      <c r="Q6081" s="217">
        <v>0</v>
      </c>
      <c r="R6081" s="217">
        <v>0</v>
      </c>
      <c r="S6081" s="217">
        <v>0</v>
      </c>
      <c r="T6081" s="217">
        <v>0</v>
      </c>
      <c r="U6081" s="217">
        <v>0</v>
      </c>
      <c r="V6081" s="217">
        <v>0</v>
      </c>
      <c r="W6081" s="217">
        <v>0</v>
      </c>
      <c r="X6081" s="217">
        <v>0</v>
      </c>
      <c r="Y6081" s="217">
        <v>0</v>
      </c>
    </row>
    <row r="6082" spans="2:25">
      <c r="B6082" s="217" t="s">
        <v>6251</v>
      </c>
      <c r="C6082" s="217" t="s">
        <v>5935</v>
      </c>
      <c r="D6082" s="217" t="s">
        <v>11</v>
      </c>
      <c r="E6082" s="217" t="s">
        <v>86</v>
      </c>
      <c r="F6082" s="217" t="s">
        <v>9</v>
      </c>
      <c r="G6082" s="217" t="s">
        <v>49</v>
      </c>
      <c r="H6082" s="217" t="s">
        <v>178</v>
      </c>
      <c r="I6082" s="217">
        <v>1</v>
      </c>
      <c r="J6082" s="217">
        <v>1</v>
      </c>
      <c r="K6082" s="217">
        <v>0</v>
      </c>
      <c r="L6082" s="217">
        <v>16</v>
      </c>
      <c r="M6082" s="217">
        <v>468.82470119521901</v>
      </c>
      <c r="N6082" s="217">
        <v>2.1329934140641602</v>
      </c>
      <c r="O6082" s="217">
        <v>2.1329934140641602</v>
      </c>
      <c r="P6082" s="217">
        <v>0</v>
      </c>
      <c r="Q6082" s="217">
        <v>2.1329934140641602</v>
      </c>
      <c r="R6082" s="217">
        <v>2.1329934140641602</v>
      </c>
      <c r="S6082" s="217">
        <v>0</v>
      </c>
      <c r="T6082" s="217">
        <v>2.1329934140641602</v>
      </c>
      <c r="U6082" s="217">
        <v>2.1329934140641602</v>
      </c>
      <c r="V6082" s="217">
        <v>0</v>
      </c>
      <c r="W6082" s="217">
        <v>2.1329934140641602</v>
      </c>
      <c r="X6082" s="217">
        <v>2.1329934140641602</v>
      </c>
      <c r="Y6082" s="217">
        <v>0</v>
      </c>
    </row>
    <row r="6083" spans="2:25">
      <c r="B6083" s="217" t="s">
        <v>6252</v>
      </c>
      <c r="C6083" s="217" t="s">
        <v>5935</v>
      </c>
      <c r="D6083" s="217" t="s">
        <v>11</v>
      </c>
      <c r="E6083" s="217" t="s">
        <v>86</v>
      </c>
      <c r="F6083" s="217" t="s">
        <v>9</v>
      </c>
      <c r="G6083" s="217" t="s">
        <v>49</v>
      </c>
      <c r="H6083" s="217" t="s">
        <v>5</v>
      </c>
      <c r="I6083" s="217">
        <v>2</v>
      </c>
      <c r="J6083" s="217">
        <v>2</v>
      </c>
      <c r="K6083" s="217">
        <v>0</v>
      </c>
      <c r="L6083" s="217">
        <v>123</v>
      </c>
      <c r="M6083" s="217">
        <v>5230</v>
      </c>
      <c r="N6083" s="217">
        <v>0.38240917782026801</v>
      </c>
      <c r="O6083" s="217">
        <v>0.38240917782026801</v>
      </c>
      <c r="P6083" s="217">
        <v>0</v>
      </c>
      <c r="Q6083" s="217">
        <v>0.38240917782026801</v>
      </c>
      <c r="R6083" s="217">
        <v>0.38240917782026801</v>
      </c>
      <c r="S6083" s="217">
        <v>0</v>
      </c>
      <c r="T6083" s="217">
        <v>0.38240917782026801</v>
      </c>
      <c r="U6083" s="217">
        <v>0.38240917782026801</v>
      </c>
      <c r="V6083" s="217">
        <v>0</v>
      </c>
      <c r="W6083" s="217">
        <v>0.38240917782026801</v>
      </c>
      <c r="X6083" s="217">
        <v>0.38240917782026801</v>
      </c>
      <c r="Y6083" s="217">
        <v>0</v>
      </c>
    </row>
    <row r="6084" spans="2:25">
      <c r="B6084" s="217" t="s">
        <v>6253</v>
      </c>
      <c r="C6084" s="217" t="s">
        <v>5935</v>
      </c>
      <c r="D6084" s="217" t="s">
        <v>11</v>
      </c>
      <c r="E6084" s="217" t="s">
        <v>86</v>
      </c>
      <c r="F6084" s="217" t="s">
        <v>5</v>
      </c>
      <c r="G6084" s="217" t="s">
        <v>49</v>
      </c>
      <c r="H6084" s="217" t="s">
        <v>170</v>
      </c>
      <c r="I6084" s="217">
        <v>9</v>
      </c>
      <c r="J6084" s="217">
        <v>9</v>
      </c>
      <c r="K6084" s="217">
        <v>0</v>
      </c>
      <c r="L6084" s="217">
        <v>33</v>
      </c>
      <c r="M6084" s="217">
        <v>2496.7181905290199</v>
      </c>
      <c r="N6084" s="217">
        <v>3.6047320174701101</v>
      </c>
      <c r="O6084" s="217">
        <v>3.6047320174701101</v>
      </c>
      <c r="P6084" s="217">
        <v>0</v>
      </c>
      <c r="Q6084" s="217">
        <v>3.6047320174701101</v>
      </c>
      <c r="R6084" s="217">
        <v>3.6047320174701101</v>
      </c>
      <c r="S6084" s="217">
        <v>0</v>
      </c>
      <c r="T6084" s="217">
        <v>3.6047320174701101</v>
      </c>
      <c r="U6084" s="217">
        <v>3.6047320174701101</v>
      </c>
      <c r="V6084" s="217">
        <v>0</v>
      </c>
      <c r="W6084" s="217">
        <v>3.6047320174701101</v>
      </c>
      <c r="X6084" s="217">
        <v>3.6047320174701101</v>
      </c>
      <c r="Y6084" s="217">
        <v>0</v>
      </c>
    </row>
    <row r="6085" spans="2:25">
      <c r="B6085" s="217" t="s">
        <v>6254</v>
      </c>
      <c r="C6085" s="217" t="s">
        <v>5935</v>
      </c>
      <c r="D6085" s="217" t="s">
        <v>11</v>
      </c>
      <c r="E6085" s="217" t="s">
        <v>86</v>
      </c>
      <c r="F6085" s="217" t="s">
        <v>5</v>
      </c>
      <c r="G6085" s="217" t="s">
        <v>49</v>
      </c>
      <c r="H6085" s="217" t="s">
        <v>172</v>
      </c>
      <c r="I6085" s="217">
        <v>10</v>
      </c>
      <c r="J6085" s="217">
        <v>9</v>
      </c>
      <c r="K6085" s="217">
        <v>1</v>
      </c>
      <c r="L6085" s="217">
        <v>62</v>
      </c>
      <c r="M6085" s="217">
        <v>2485.3571368534299</v>
      </c>
      <c r="N6085" s="217">
        <v>4.0235666141166497</v>
      </c>
      <c r="O6085" s="217">
        <v>3.6212099527049801</v>
      </c>
      <c r="P6085" s="217">
        <v>0.40235666141166498</v>
      </c>
      <c r="Q6085" s="217">
        <v>4.0235666141166497</v>
      </c>
      <c r="R6085" s="217">
        <v>3.6212099527049801</v>
      </c>
      <c r="S6085" s="217">
        <v>0.40235666141166498</v>
      </c>
      <c r="T6085" s="217">
        <v>4.0235666141166497</v>
      </c>
      <c r="U6085" s="217">
        <v>3.6212099527049801</v>
      </c>
      <c r="V6085" s="217">
        <v>0.40235666141166498</v>
      </c>
      <c r="W6085" s="217">
        <v>4.0235666141166497</v>
      </c>
      <c r="X6085" s="217">
        <v>3.6212099527049801</v>
      </c>
      <c r="Y6085" s="217">
        <v>0.40235666141166498</v>
      </c>
    </row>
    <row r="6086" spans="2:25">
      <c r="B6086" s="217" t="s">
        <v>6255</v>
      </c>
      <c r="C6086" s="217" t="s">
        <v>5935</v>
      </c>
      <c r="D6086" s="217" t="s">
        <v>11</v>
      </c>
      <c r="E6086" s="217" t="s">
        <v>86</v>
      </c>
      <c r="F6086" s="217" t="s">
        <v>5</v>
      </c>
      <c r="G6086" s="217" t="s">
        <v>49</v>
      </c>
      <c r="H6086" s="217" t="s">
        <v>174</v>
      </c>
      <c r="I6086" s="217">
        <v>8</v>
      </c>
      <c r="J6086" s="217">
        <v>8</v>
      </c>
      <c r="K6086" s="217">
        <v>0</v>
      </c>
      <c r="L6086" s="217">
        <v>33</v>
      </c>
      <c r="M6086" s="217">
        <v>2370.0484979911598</v>
      </c>
      <c r="N6086" s="217">
        <v>3.3754583531859201</v>
      </c>
      <c r="O6086" s="217">
        <v>3.3754583531859201</v>
      </c>
      <c r="P6086" s="217">
        <v>0</v>
      </c>
      <c r="Q6086" s="217">
        <v>3.3754583531859201</v>
      </c>
      <c r="R6086" s="217">
        <v>3.3754583531859201</v>
      </c>
      <c r="S6086" s="217">
        <v>0</v>
      </c>
      <c r="T6086" s="217">
        <v>3.3754583531859201</v>
      </c>
      <c r="U6086" s="217">
        <v>3.3754583531859201</v>
      </c>
      <c r="V6086" s="217">
        <v>0</v>
      </c>
      <c r="W6086" s="217">
        <v>3.3754583531859201</v>
      </c>
      <c r="X6086" s="217">
        <v>3.3754583531859201</v>
      </c>
      <c r="Y6086" s="217">
        <v>0</v>
      </c>
    </row>
    <row r="6087" spans="2:25">
      <c r="B6087" s="217" t="s">
        <v>6256</v>
      </c>
      <c r="C6087" s="217" t="s">
        <v>5935</v>
      </c>
      <c r="D6087" s="217" t="s">
        <v>11</v>
      </c>
      <c r="E6087" s="217" t="s">
        <v>86</v>
      </c>
      <c r="F6087" s="217" t="s">
        <v>5</v>
      </c>
      <c r="G6087" s="217" t="s">
        <v>49</v>
      </c>
      <c r="H6087" s="217" t="s">
        <v>176</v>
      </c>
      <c r="I6087" s="217">
        <v>2</v>
      </c>
      <c r="J6087" s="217">
        <v>2</v>
      </c>
      <c r="K6087" s="217">
        <v>0</v>
      </c>
      <c r="L6087" s="217">
        <v>28</v>
      </c>
      <c r="M6087" s="217">
        <v>2011.58311900079</v>
      </c>
      <c r="N6087" s="217">
        <v>0.99424178951822595</v>
      </c>
      <c r="O6087" s="217">
        <v>0.99424178951822595</v>
      </c>
      <c r="P6087" s="217">
        <v>0</v>
      </c>
      <c r="Q6087" s="217">
        <v>0.99424178951822595</v>
      </c>
      <c r="R6087" s="217">
        <v>0.99424178951822595</v>
      </c>
      <c r="S6087" s="217">
        <v>0</v>
      </c>
      <c r="T6087" s="217">
        <v>0.99424178951822595</v>
      </c>
      <c r="U6087" s="217">
        <v>0.99424178951822595</v>
      </c>
      <c r="V6087" s="217">
        <v>0</v>
      </c>
      <c r="W6087" s="217">
        <v>0.99424178951822595</v>
      </c>
      <c r="X6087" s="217">
        <v>0.99424178951822595</v>
      </c>
      <c r="Y6087" s="217">
        <v>0</v>
      </c>
    </row>
    <row r="6088" spans="2:25">
      <c r="B6088" s="217" t="s">
        <v>6257</v>
      </c>
      <c r="C6088" s="217" t="s">
        <v>5935</v>
      </c>
      <c r="D6088" s="217" t="s">
        <v>11</v>
      </c>
      <c r="E6088" s="217" t="s">
        <v>86</v>
      </c>
      <c r="F6088" s="217" t="s">
        <v>5</v>
      </c>
      <c r="G6088" s="217" t="s">
        <v>49</v>
      </c>
      <c r="H6088" s="217" t="s">
        <v>178</v>
      </c>
      <c r="I6088" s="217">
        <v>2</v>
      </c>
      <c r="J6088" s="217">
        <v>2</v>
      </c>
      <c r="K6088" s="217">
        <v>0</v>
      </c>
      <c r="L6088" s="217">
        <v>18</v>
      </c>
      <c r="M6088" s="217">
        <v>916.29305562559898</v>
      </c>
      <c r="N6088" s="217">
        <v>2.18270780043673</v>
      </c>
      <c r="O6088" s="217">
        <v>2.18270780043673</v>
      </c>
      <c r="P6088" s="217">
        <v>0</v>
      </c>
      <c r="Q6088" s="217">
        <v>2.18270780043673</v>
      </c>
      <c r="R6088" s="217">
        <v>2.18270780043673</v>
      </c>
      <c r="S6088" s="217">
        <v>0</v>
      </c>
      <c r="T6088" s="217">
        <v>2.18270780043673</v>
      </c>
      <c r="U6088" s="217">
        <v>2.18270780043673</v>
      </c>
      <c r="V6088" s="217">
        <v>0</v>
      </c>
      <c r="W6088" s="217">
        <v>2.18270780043673</v>
      </c>
      <c r="X6088" s="217">
        <v>2.18270780043673</v>
      </c>
      <c r="Y6088" s="217">
        <v>0</v>
      </c>
    </row>
    <row r="6089" spans="2:25">
      <c r="B6089" s="217" t="s">
        <v>6258</v>
      </c>
      <c r="C6089" s="217" t="s">
        <v>5935</v>
      </c>
      <c r="D6089" s="217" t="s">
        <v>11</v>
      </c>
      <c r="E6089" s="217" t="s">
        <v>86</v>
      </c>
      <c r="F6089" s="217" t="s">
        <v>5</v>
      </c>
      <c r="G6089" s="217" t="s">
        <v>49</v>
      </c>
      <c r="H6089" s="217" t="s">
        <v>5</v>
      </c>
      <c r="I6089" s="217">
        <v>31</v>
      </c>
      <c r="J6089" s="217">
        <v>30</v>
      </c>
      <c r="K6089" s="217">
        <v>1</v>
      </c>
      <c r="L6089" s="217">
        <v>174</v>
      </c>
      <c r="M6089" s="217">
        <v>10280</v>
      </c>
      <c r="N6089" s="217">
        <v>3.0155642023346299</v>
      </c>
      <c r="O6089" s="217">
        <v>2.9182879377431901</v>
      </c>
      <c r="P6089" s="217">
        <v>9.7276264591439704E-2</v>
      </c>
      <c r="Q6089" s="217">
        <v>3.0155642023346299</v>
      </c>
      <c r="R6089" s="217">
        <v>2.9182879377431901</v>
      </c>
      <c r="S6089" s="217">
        <v>9.7276264591439704E-2</v>
      </c>
      <c r="T6089" s="217">
        <v>3.0155642023346299</v>
      </c>
      <c r="U6089" s="217">
        <v>2.9182879377431901</v>
      </c>
      <c r="V6089" s="217">
        <v>9.7276264591439704E-2</v>
      </c>
      <c r="W6089" s="217">
        <v>3.0155642023346299</v>
      </c>
      <c r="X6089" s="217">
        <v>2.9182879377431901</v>
      </c>
      <c r="Y6089" s="217">
        <v>9.7276264591439704E-2</v>
      </c>
    </row>
    <row r="6090" spans="2:25">
      <c r="B6090" s="217" t="s">
        <v>6259</v>
      </c>
      <c r="C6090" s="217" t="s">
        <v>5935</v>
      </c>
      <c r="D6090" s="217" t="s">
        <v>11</v>
      </c>
      <c r="E6090" s="217" t="s">
        <v>86</v>
      </c>
      <c r="F6090" s="217" t="s">
        <v>12</v>
      </c>
      <c r="G6090" s="217" t="s">
        <v>13</v>
      </c>
      <c r="H6090" s="217" t="s">
        <v>170</v>
      </c>
      <c r="I6090" s="217">
        <v>0</v>
      </c>
      <c r="J6090" s="217">
        <v>0</v>
      </c>
      <c r="K6090" s="217">
        <v>0</v>
      </c>
      <c r="L6090" s="217">
        <v>3</v>
      </c>
      <c r="M6090" s="217">
        <v>30.476190476190499</v>
      </c>
      <c r="N6090" s="217">
        <v>0</v>
      </c>
      <c r="O6090" s="217">
        <v>0</v>
      </c>
      <c r="P6090" s="217">
        <v>0</v>
      </c>
      <c r="Q6090" s="217">
        <v>0</v>
      </c>
      <c r="R6090" s="217">
        <v>0</v>
      </c>
      <c r="S6090" s="217">
        <v>0</v>
      </c>
      <c r="T6090" s="217">
        <v>0</v>
      </c>
      <c r="U6090" s="217">
        <v>0</v>
      </c>
      <c r="V6090" s="217">
        <v>0</v>
      </c>
      <c r="W6090" s="217">
        <v>0</v>
      </c>
      <c r="X6090" s="217">
        <v>0</v>
      </c>
      <c r="Y6090" s="217">
        <v>0</v>
      </c>
    </row>
    <row r="6091" spans="2:25">
      <c r="B6091" s="217" t="s">
        <v>6260</v>
      </c>
      <c r="C6091" s="217" t="s">
        <v>5935</v>
      </c>
      <c r="D6091" s="217" t="s">
        <v>11</v>
      </c>
      <c r="E6091" s="217" t="s">
        <v>86</v>
      </c>
      <c r="F6091" s="217" t="s">
        <v>12</v>
      </c>
      <c r="G6091" s="217" t="s">
        <v>13</v>
      </c>
      <c r="H6091" s="217" t="s">
        <v>172</v>
      </c>
      <c r="I6091" s="217">
        <v>0</v>
      </c>
      <c r="J6091" s="217">
        <v>0</v>
      </c>
      <c r="K6091" s="217">
        <v>0</v>
      </c>
      <c r="L6091" s="217">
        <v>0</v>
      </c>
      <c r="M6091" s="217">
        <v>45.714285714285701</v>
      </c>
      <c r="N6091" s="217">
        <v>0</v>
      </c>
      <c r="O6091" s="217">
        <v>0</v>
      </c>
      <c r="P6091" s="217">
        <v>0</v>
      </c>
      <c r="Q6091" s="217">
        <v>0</v>
      </c>
      <c r="R6091" s="217">
        <v>0</v>
      </c>
      <c r="S6091" s="217">
        <v>0</v>
      </c>
      <c r="T6091" s="217">
        <v>0</v>
      </c>
      <c r="U6091" s="217">
        <v>0</v>
      </c>
      <c r="V6091" s="217">
        <v>0</v>
      </c>
      <c r="W6091" s="217">
        <v>0</v>
      </c>
      <c r="X6091" s="217">
        <v>0</v>
      </c>
      <c r="Y6091" s="217">
        <v>0</v>
      </c>
    </row>
    <row r="6092" spans="2:25">
      <c r="B6092" s="217" t="s">
        <v>6261</v>
      </c>
      <c r="C6092" s="217" t="s">
        <v>5935</v>
      </c>
      <c r="D6092" s="217" t="s">
        <v>11</v>
      </c>
      <c r="E6092" s="217" t="s">
        <v>86</v>
      </c>
      <c r="F6092" s="217" t="s">
        <v>12</v>
      </c>
      <c r="G6092" s="217" t="s">
        <v>13</v>
      </c>
      <c r="H6092" s="217" t="s">
        <v>174</v>
      </c>
      <c r="I6092" s="217">
        <v>0</v>
      </c>
      <c r="J6092" s="217">
        <v>0</v>
      </c>
      <c r="K6092" s="217">
        <v>0</v>
      </c>
      <c r="L6092" s="217">
        <v>1</v>
      </c>
      <c r="M6092" s="217">
        <v>45.714285714285701</v>
      </c>
      <c r="N6092" s="217">
        <v>0</v>
      </c>
      <c r="O6092" s="217">
        <v>0</v>
      </c>
      <c r="P6092" s="217">
        <v>0</v>
      </c>
      <c r="Q6092" s="217">
        <v>0</v>
      </c>
      <c r="R6092" s="217">
        <v>0</v>
      </c>
      <c r="S6092" s="217">
        <v>0</v>
      </c>
      <c r="T6092" s="217">
        <v>0</v>
      </c>
      <c r="U6092" s="217">
        <v>0</v>
      </c>
      <c r="V6092" s="217">
        <v>0</v>
      </c>
      <c r="W6092" s="217">
        <v>0</v>
      </c>
      <c r="X6092" s="217">
        <v>0</v>
      </c>
      <c r="Y6092" s="217">
        <v>0</v>
      </c>
    </row>
    <row r="6093" spans="2:25">
      <c r="B6093" s="217" t="s">
        <v>6262</v>
      </c>
      <c r="C6093" s="217" t="s">
        <v>5935</v>
      </c>
      <c r="D6093" s="217" t="s">
        <v>11</v>
      </c>
      <c r="E6093" s="217" t="s">
        <v>86</v>
      </c>
      <c r="F6093" s="217" t="s">
        <v>12</v>
      </c>
      <c r="G6093" s="217" t="s">
        <v>13</v>
      </c>
      <c r="H6093" s="217" t="s">
        <v>176</v>
      </c>
      <c r="I6093" s="217">
        <v>0</v>
      </c>
      <c r="J6093" s="217">
        <v>0</v>
      </c>
      <c r="K6093" s="217">
        <v>0</v>
      </c>
      <c r="L6093" s="217">
        <v>0</v>
      </c>
      <c r="M6093" s="217">
        <v>76.190476190476204</v>
      </c>
      <c r="N6093" s="217">
        <v>0</v>
      </c>
      <c r="O6093" s="217">
        <v>0</v>
      </c>
      <c r="P6093" s="217">
        <v>0</v>
      </c>
      <c r="Q6093" s="217">
        <v>0</v>
      </c>
      <c r="R6093" s="217">
        <v>0</v>
      </c>
      <c r="S6093" s="217">
        <v>0</v>
      </c>
      <c r="T6093" s="217">
        <v>0</v>
      </c>
      <c r="U6093" s="217">
        <v>0</v>
      </c>
      <c r="V6093" s="217">
        <v>0</v>
      </c>
      <c r="W6093" s="217">
        <v>0</v>
      </c>
      <c r="X6093" s="217">
        <v>0</v>
      </c>
      <c r="Y6093" s="217">
        <v>0</v>
      </c>
    </row>
    <row r="6094" spans="2:25">
      <c r="B6094" s="217" t="s">
        <v>6263</v>
      </c>
      <c r="C6094" s="217" t="s">
        <v>5935</v>
      </c>
      <c r="D6094" s="217" t="s">
        <v>11</v>
      </c>
      <c r="E6094" s="217" t="s">
        <v>86</v>
      </c>
      <c r="F6094" s="217" t="s">
        <v>12</v>
      </c>
      <c r="G6094" s="217" t="s">
        <v>13</v>
      </c>
      <c r="H6094" s="217" t="s">
        <v>178</v>
      </c>
      <c r="I6094" s="217">
        <v>0</v>
      </c>
      <c r="J6094" s="217">
        <v>0</v>
      </c>
      <c r="K6094" s="217">
        <v>0</v>
      </c>
      <c r="L6094" s="217">
        <v>1</v>
      </c>
      <c r="M6094" s="217">
        <v>121.904761904762</v>
      </c>
      <c r="N6094" s="217">
        <v>0</v>
      </c>
      <c r="O6094" s="217">
        <v>0</v>
      </c>
      <c r="P6094" s="217">
        <v>0</v>
      </c>
      <c r="Q6094" s="217">
        <v>0</v>
      </c>
      <c r="R6094" s="217">
        <v>0</v>
      </c>
      <c r="S6094" s="217">
        <v>0</v>
      </c>
      <c r="T6094" s="217">
        <v>0</v>
      </c>
      <c r="U6094" s="217">
        <v>0</v>
      </c>
      <c r="V6094" s="217">
        <v>0</v>
      </c>
      <c r="W6094" s="217">
        <v>0</v>
      </c>
      <c r="X6094" s="217">
        <v>0</v>
      </c>
      <c r="Y6094" s="217">
        <v>0</v>
      </c>
    </row>
    <row r="6095" spans="2:25">
      <c r="B6095" s="217" t="s">
        <v>6264</v>
      </c>
      <c r="C6095" s="217" t="s">
        <v>5935</v>
      </c>
      <c r="D6095" s="217" t="s">
        <v>11</v>
      </c>
      <c r="E6095" s="217" t="s">
        <v>86</v>
      </c>
      <c r="F6095" s="217" t="s">
        <v>12</v>
      </c>
      <c r="G6095" s="217" t="s">
        <v>13</v>
      </c>
      <c r="H6095" s="217" t="s">
        <v>5</v>
      </c>
      <c r="I6095" s="217">
        <v>0</v>
      </c>
      <c r="J6095" s="217">
        <v>0</v>
      </c>
      <c r="K6095" s="217">
        <v>0</v>
      </c>
      <c r="L6095" s="217">
        <v>5</v>
      </c>
      <c r="M6095" s="217">
        <v>320</v>
      </c>
      <c r="N6095" s="217">
        <v>0</v>
      </c>
      <c r="O6095" s="217">
        <v>0</v>
      </c>
      <c r="P6095" s="217">
        <v>0</v>
      </c>
      <c r="Q6095" s="217">
        <v>0</v>
      </c>
      <c r="R6095" s="217">
        <v>0</v>
      </c>
      <c r="S6095" s="217">
        <v>0</v>
      </c>
      <c r="T6095" s="217">
        <v>0</v>
      </c>
      <c r="U6095" s="217">
        <v>0</v>
      </c>
      <c r="V6095" s="217">
        <v>0</v>
      </c>
      <c r="W6095" s="217">
        <v>0</v>
      </c>
      <c r="X6095" s="217">
        <v>0</v>
      </c>
      <c r="Y6095" s="217">
        <v>0</v>
      </c>
    </row>
    <row r="6096" spans="2:25">
      <c r="B6096" s="217" t="s">
        <v>6265</v>
      </c>
      <c r="C6096" s="217" t="s">
        <v>5935</v>
      </c>
      <c r="D6096" s="217" t="s">
        <v>11</v>
      </c>
      <c r="E6096" s="217" t="s">
        <v>86</v>
      </c>
      <c r="F6096" s="217" t="s">
        <v>9</v>
      </c>
      <c r="G6096" s="217" t="s">
        <v>13</v>
      </c>
      <c r="H6096" s="217" t="s">
        <v>170</v>
      </c>
      <c r="I6096" s="217">
        <v>0</v>
      </c>
      <c r="J6096" s="217">
        <v>0</v>
      </c>
      <c r="K6096" s="217">
        <v>0</v>
      </c>
      <c r="L6096" s="217">
        <v>0</v>
      </c>
      <c r="M6096" s="217">
        <v>37.200000000000003</v>
      </c>
      <c r="N6096" s="217">
        <v>0</v>
      </c>
      <c r="O6096" s="217">
        <v>0</v>
      </c>
      <c r="P6096" s="217">
        <v>0</v>
      </c>
      <c r="Q6096" s="217">
        <v>0</v>
      </c>
      <c r="R6096" s="217">
        <v>0</v>
      </c>
      <c r="S6096" s="217">
        <v>0</v>
      </c>
      <c r="T6096" s="217">
        <v>0</v>
      </c>
      <c r="U6096" s="217">
        <v>0</v>
      </c>
      <c r="V6096" s="217">
        <v>0</v>
      </c>
      <c r="W6096" s="217">
        <v>0</v>
      </c>
      <c r="X6096" s="217">
        <v>0</v>
      </c>
      <c r="Y6096" s="217">
        <v>0</v>
      </c>
    </row>
    <row r="6097" spans="2:25">
      <c r="B6097" s="217" t="s">
        <v>6266</v>
      </c>
      <c r="C6097" s="217" t="s">
        <v>5935</v>
      </c>
      <c r="D6097" s="217" t="s">
        <v>11</v>
      </c>
      <c r="E6097" s="217" t="s">
        <v>86</v>
      </c>
      <c r="F6097" s="217" t="s">
        <v>9</v>
      </c>
      <c r="G6097" s="217" t="s">
        <v>13</v>
      </c>
      <c r="H6097" s="217" t="s">
        <v>172</v>
      </c>
      <c r="I6097" s="217">
        <v>0</v>
      </c>
      <c r="J6097" s="217">
        <v>0</v>
      </c>
      <c r="K6097" s="217">
        <v>0</v>
      </c>
      <c r="L6097" s="217">
        <v>2</v>
      </c>
      <c r="M6097" s="217">
        <v>24.8</v>
      </c>
      <c r="N6097" s="217">
        <v>0</v>
      </c>
      <c r="O6097" s="217">
        <v>0</v>
      </c>
      <c r="P6097" s="217">
        <v>0</v>
      </c>
      <c r="Q6097" s="217">
        <v>0</v>
      </c>
      <c r="R6097" s="217">
        <v>0</v>
      </c>
      <c r="S6097" s="217">
        <v>0</v>
      </c>
      <c r="T6097" s="217">
        <v>0</v>
      </c>
      <c r="U6097" s="217">
        <v>0</v>
      </c>
      <c r="V6097" s="217">
        <v>0</v>
      </c>
      <c r="W6097" s="217">
        <v>0</v>
      </c>
      <c r="X6097" s="217">
        <v>0</v>
      </c>
      <c r="Y6097" s="217">
        <v>0</v>
      </c>
    </row>
    <row r="6098" spans="2:25">
      <c r="B6098" s="217" t="s">
        <v>6267</v>
      </c>
      <c r="C6098" s="217" t="s">
        <v>5935</v>
      </c>
      <c r="D6098" s="217" t="s">
        <v>11</v>
      </c>
      <c r="E6098" s="217" t="s">
        <v>86</v>
      </c>
      <c r="F6098" s="217" t="s">
        <v>9</v>
      </c>
      <c r="G6098" s="217" t="s">
        <v>13</v>
      </c>
      <c r="H6098" s="217" t="s">
        <v>174</v>
      </c>
      <c r="I6098" s="217">
        <v>0</v>
      </c>
      <c r="J6098" s="217">
        <v>0</v>
      </c>
      <c r="K6098" s="217">
        <v>0</v>
      </c>
      <c r="L6098" s="217">
        <v>1</v>
      </c>
      <c r="M6098" s="217">
        <v>49.6</v>
      </c>
      <c r="N6098" s="217">
        <v>0</v>
      </c>
      <c r="O6098" s="217">
        <v>0</v>
      </c>
      <c r="P6098" s="217">
        <v>0</v>
      </c>
      <c r="Q6098" s="217">
        <v>0</v>
      </c>
      <c r="R6098" s="217">
        <v>0</v>
      </c>
      <c r="S6098" s="217">
        <v>0</v>
      </c>
      <c r="T6098" s="217">
        <v>0</v>
      </c>
      <c r="U6098" s="217">
        <v>0</v>
      </c>
      <c r="V6098" s="217">
        <v>0</v>
      </c>
      <c r="W6098" s="217">
        <v>0</v>
      </c>
      <c r="X6098" s="217">
        <v>0</v>
      </c>
      <c r="Y6098" s="217">
        <v>0</v>
      </c>
    </row>
    <row r="6099" spans="2:25">
      <c r="B6099" s="217" t="s">
        <v>6268</v>
      </c>
      <c r="C6099" s="217" t="s">
        <v>5935</v>
      </c>
      <c r="D6099" s="217" t="s">
        <v>11</v>
      </c>
      <c r="E6099" s="217" t="s">
        <v>86</v>
      </c>
      <c r="F6099" s="217" t="s">
        <v>9</v>
      </c>
      <c r="G6099" s="217" t="s">
        <v>13</v>
      </c>
      <c r="H6099" s="217" t="s">
        <v>176</v>
      </c>
      <c r="I6099" s="217">
        <v>0</v>
      </c>
      <c r="J6099" s="217">
        <v>0</v>
      </c>
      <c r="K6099" s="217">
        <v>0</v>
      </c>
      <c r="L6099" s="217">
        <v>2</v>
      </c>
      <c r="M6099" s="217">
        <v>74.400000000000006</v>
      </c>
      <c r="N6099" s="217">
        <v>0</v>
      </c>
      <c r="O6099" s="217">
        <v>0</v>
      </c>
      <c r="P6099" s="217">
        <v>0</v>
      </c>
      <c r="Q6099" s="217">
        <v>0</v>
      </c>
      <c r="R6099" s="217">
        <v>0</v>
      </c>
      <c r="S6099" s="217">
        <v>0</v>
      </c>
      <c r="T6099" s="217">
        <v>0</v>
      </c>
      <c r="U6099" s="217">
        <v>0</v>
      </c>
      <c r="V6099" s="217">
        <v>0</v>
      </c>
      <c r="W6099" s="217">
        <v>0</v>
      </c>
      <c r="X6099" s="217">
        <v>0</v>
      </c>
      <c r="Y6099" s="217">
        <v>0</v>
      </c>
    </row>
    <row r="6100" spans="2:25">
      <c r="B6100" s="217" t="s">
        <v>6269</v>
      </c>
      <c r="C6100" s="217" t="s">
        <v>5935</v>
      </c>
      <c r="D6100" s="217" t="s">
        <v>11</v>
      </c>
      <c r="E6100" s="217" t="s">
        <v>86</v>
      </c>
      <c r="F6100" s="217" t="s">
        <v>9</v>
      </c>
      <c r="G6100" s="217" t="s">
        <v>13</v>
      </c>
      <c r="H6100" s="217" t="s">
        <v>178</v>
      </c>
      <c r="I6100" s="217">
        <v>0</v>
      </c>
      <c r="J6100" s="217">
        <v>0</v>
      </c>
      <c r="K6100" s="217">
        <v>0</v>
      </c>
      <c r="L6100" s="217">
        <v>2</v>
      </c>
      <c r="M6100" s="217">
        <v>124</v>
      </c>
      <c r="N6100" s="217">
        <v>0</v>
      </c>
      <c r="O6100" s="217">
        <v>0</v>
      </c>
      <c r="P6100" s="217">
        <v>0</v>
      </c>
      <c r="Q6100" s="217">
        <v>0</v>
      </c>
      <c r="R6100" s="217">
        <v>0</v>
      </c>
      <c r="S6100" s="217">
        <v>0</v>
      </c>
      <c r="T6100" s="217">
        <v>0</v>
      </c>
      <c r="U6100" s="217">
        <v>0</v>
      </c>
      <c r="V6100" s="217">
        <v>0</v>
      </c>
      <c r="W6100" s="217">
        <v>0</v>
      </c>
      <c r="X6100" s="217">
        <v>0</v>
      </c>
      <c r="Y6100" s="217">
        <v>0</v>
      </c>
    </row>
    <row r="6101" spans="2:25">
      <c r="B6101" s="217" t="s">
        <v>6270</v>
      </c>
      <c r="C6101" s="217" t="s">
        <v>5935</v>
      </c>
      <c r="D6101" s="217" t="s">
        <v>11</v>
      </c>
      <c r="E6101" s="217" t="s">
        <v>86</v>
      </c>
      <c r="F6101" s="217" t="s">
        <v>9</v>
      </c>
      <c r="G6101" s="217" t="s">
        <v>13</v>
      </c>
      <c r="H6101" s="217" t="s">
        <v>5</v>
      </c>
      <c r="I6101" s="217">
        <v>0</v>
      </c>
      <c r="J6101" s="217">
        <v>0</v>
      </c>
      <c r="K6101" s="217">
        <v>0</v>
      </c>
      <c r="L6101" s="217">
        <v>7</v>
      </c>
      <c r="M6101" s="217">
        <v>310</v>
      </c>
      <c r="N6101" s="217">
        <v>0</v>
      </c>
      <c r="O6101" s="217">
        <v>0</v>
      </c>
      <c r="P6101" s="217">
        <v>0</v>
      </c>
      <c r="Q6101" s="217">
        <v>0</v>
      </c>
      <c r="R6101" s="217">
        <v>0</v>
      </c>
      <c r="S6101" s="217">
        <v>0</v>
      </c>
      <c r="T6101" s="217">
        <v>0</v>
      </c>
      <c r="U6101" s="217">
        <v>0</v>
      </c>
      <c r="V6101" s="217">
        <v>0</v>
      </c>
      <c r="W6101" s="217">
        <v>0</v>
      </c>
      <c r="X6101" s="217">
        <v>0</v>
      </c>
      <c r="Y6101" s="217">
        <v>0</v>
      </c>
    </row>
    <row r="6102" spans="2:25">
      <c r="B6102" s="217" t="s">
        <v>6271</v>
      </c>
      <c r="C6102" s="217" t="s">
        <v>5935</v>
      </c>
      <c r="D6102" s="217" t="s">
        <v>11</v>
      </c>
      <c r="E6102" s="217" t="s">
        <v>86</v>
      </c>
      <c r="F6102" s="217" t="s">
        <v>5</v>
      </c>
      <c r="G6102" s="217" t="s">
        <v>13</v>
      </c>
      <c r="H6102" s="217" t="s">
        <v>170</v>
      </c>
      <c r="I6102" s="217">
        <v>0</v>
      </c>
      <c r="J6102" s="217">
        <v>0</v>
      </c>
      <c r="K6102" s="217">
        <v>0</v>
      </c>
      <c r="L6102" s="217">
        <v>3</v>
      </c>
      <c r="M6102" s="217">
        <v>67.676190476190499</v>
      </c>
      <c r="N6102" s="217">
        <v>0</v>
      </c>
      <c r="O6102" s="217">
        <v>0</v>
      </c>
      <c r="P6102" s="217">
        <v>0</v>
      </c>
      <c r="Q6102" s="217">
        <v>0</v>
      </c>
      <c r="R6102" s="217">
        <v>0</v>
      </c>
      <c r="S6102" s="217">
        <v>0</v>
      </c>
      <c r="T6102" s="217">
        <v>0</v>
      </c>
      <c r="U6102" s="217">
        <v>0</v>
      </c>
      <c r="V6102" s="217">
        <v>0</v>
      </c>
      <c r="W6102" s="217">
        <v>0</v>
      </c>
      <c r="X6102" s="217">
        <v>0</v>
      </c>
      <c r="Y6102" s="217">
        <v>0</v>
      </c>
    </row>
    <row r="6103" spans="2:25">
      <c r="B6103" s="217" t="s">
        <v>6272</v>
      </c>
      <c r="C6103" s="217" t="s">
        <v>5935</v>
      </c>
      <c r="D6103" s="217" t="s">
        <v>11</v>
      </c>
      <c r="E6103" s="217" t="s">
        <v>86</v>
      </c>
      <c r="F6103" s="217" t="s">
        <v>5</v>
      </c>
      <c r="G6103" s="217" t="s">
        <v>13</v>
      </c>
      <c r="H6103" s="217" t="s">
        <v>172</v>
      </c>
      <c r="I6103" s="217">
        <v>0</v>
      </c>
      <c r="J6103" s="217">
        <v>0</v>
      </c>
      <c r="K6103" s="217">
        <v>0</v>
      </c>
      <c r="L6103" s="217">
        <v>2</v>
      </c>
      <c r="M6103" s="217">
        <v>70.514285714285705</v>
      </c>
      <c r="N6103" s="217">
        <v>0</v>
      </c>
      <c r="O6103" s="217">
        <v>0</v>
      </c>
      <c r="P6103" s="217">
        <v>0</v>
      </c>
      <c r="Q6103" s="217">
        <v>0</v>
      </c>
      <c r="R6103" s="217">
        <v>0</v>
      </c>
      <c r="S6103" s="217">
        <v>0</v>
      </c>
      <c r="T6103" s="217">
        <v>0</v>
      </c>
      <c r="U6103" s="217">
        <v>0</v>
      </c>
      <c r="V6103" s="217">
        <v>0</v>
      </c>
      <c r="W6103" s="217">
        <v>0</v>
      </c>
      <c r="X6103" s="217">
        <v>0</v>
      </c>
      <c r="Y6103" s="217">
        <v>0</v>
      </c>
    </row>
    <row r="6104" spans="2:25">
      <c r="B6104" s="217" t="s">
        <v>6273</v>
      </c>
      <c r="C6104" s="217" t="s">
        <v>5935</v>
      </c>
      <c r="D6104" s="217" t="s">
        <v>11</v>
      </c>
      <c r="E6104" s="217" t="s">
        <v>86</v>
      </c>
      <c r="F6104" s="217" t="s">
        <v>5</v>
      </c>
      <c r="G6104" s="217" t="s">
        <v>13</v>
      </c>
      <c r="H6104" s="217" t="s">
        <v>174</v>
      </c>
      <c r="I6104" s="217">
        <v>0</v>
      </c>
      <c r="J6104" s="217">
        <v>0</v>
      </c>
      <c r="K6104" s="217">
        <v>0</v>
      </c>
      <c r="L6104" s="217">
        <v>2</v>
      </c>
      <c r="M6104" s="217">
        <v>95.314285714285703</v>
      </c>
      <c r="N6104" s="217">
        <v>0</v>
      </c>
      <c r="O6104" s="217">
        <v>0</v>
      </c>
      <c r="P6104" s="217">
        <v>0</v>
      </c>
      <c r="Q6104" s="217">
        <v>0</v>
      </c>
      <c r="R6104" s="217">
        <v>0</v>
      </c>
      <c r="S6104" s="217">
        <v>0</v>
      </c>
      <c r="T6104" s="217">
        <v>0</v>
      </c>
      <c r="U6104" s="217">
        <v>0</v>
      </c>
      <c r="V6104" s="217">
        <v>0</v>
      </c>
      <c r="W6104" s="217">
        <v>0</v>
      </c>
      <c r="X6104" s="217">
        <v>0</v>
      </c>
      <c r="Y6104" s="217">
        <v>0</v>
      </c>
    </row>
    <row r="6105" spans="2:25">
      <c r="B6105" s="217" t="s">
        <v>6274</v>
      </c>
      <c r="C6105" s="217" t="s">
        <v>5935</v>
      </c>
      <c r="D6105" s="217" t="s">
        <v>11</v>
      </c>
      <c r="E6105" s="217" t="s">
        <v>86</v>
      </c>
      <c r="F6105" s="217" t="s">
        <v>5</v>
      </c>
      <c r="G6105" s="217" t="s">
        <v>13</v>
      </c>
      <c r="H6105" s="217" t="s">
        <v>176</v>
      </c>
      <c r="I6105" s="217">
        <v>0</v>
      </c>
      <c r="J6105" s="217">
        <v>0</v>
      </c>
      <c r="K6105" s="217">
        <v>0</v>
      </c>
      <c r="L6105" s="217">
        <v>2</v>
      </c>
      <c r="M6105" s="217">
        <v>150.59047619047601</v>
      </c>
      <c r="N6105" s="217">
        <v>0</v>
      </c>
      <c r="O6105" s="217">
        <v>0</v>
      </c>
      <c r="P6105" s="217">
        <v>0</v>
      </c>
      <c r="Q6105" s="217">
        <v>0</v>
      </c>
      <c r="R6105" s="217">
        <v>0</v>
      </c>
      <c r="S6105" s="217">
        <v>0</v>
      </c>
      <c r="T6105" s="217">
        <v>0</v>
      </c>
      <c r="U6105" s="217">
        <v>0</v>
      </c>
      <c r="V6105" s="217">
        <v>0</v>
      </c>
      <c r="W6105" s="217">
        <v>0</v>
      </c>
      <c r="X6105" s="217">
        <v>0</v>
      </c>
      <c r="Y6105" s="217">
        <v>0</v>
      </c>
    </row>
    <row r="6106" spans="2:25">
      <c r="B6106" s="217" t="s">
        <v>6275</v>
      </c>
      <c r="C6106" s="217" t="s">
        <v>5935</v>
      </c>
      <c r="D6106" s="217" t="s">
        <v>11</v>
      </c>
      <c r="E6106" s="217" t="s">
        <v>86</v>
      </c>
      <c r="F6106" s="217" t="s">
        <v>5</v>
      </c>
      <c r="G6106" s="217" t="s">
        <v>13</v>
      </c>
      <c r="H6106" s="217" t="s">
        <v>178</v>
      </c>
      <c r="I6106" s="217">
        <v>0</v>
      </c>
      <c r="J6106" s="217">
        <v>0</v>
      </c>
      <c r="K6106" s="217">
        <v>0</v>
      </c>
      <c r="L6106" s="217">
        <v>3</v>
      </c>
      <c r="M6106" s="217">
        <v>245.90476190476201</v>
      </c>
      <c r="N6106" s="217">
        <v>0</v>
      </c>
      <c r="O6106" s="217">
        <v>0</v>
      </c>
      <c r="P6106" s="217">
        <v>0</v>
      </c>
      <c r="Q6106" s="217">
        <v>0</v>
      </c>
      <c r="R6106" s="217">
        <v>0</v>
      </c>
      <c r="S6106" s="217">
        <v>0</v>
      </c>
      <c r="T6106" s="217">
        <v>0</v>
      </c>
      <c r="U6106" s="217">
        <v>0</v>
      </c>
      <c r="V6106" s="217">
        <v>0</v>
      </c>
      <c r="W6106" s="217">
        <v>0</v>
      </c>
      <c r="X6106" s="217">
        <v>0</v>
      </c>
      <c r="Y6106" s="217">
        <v>0</v>
      </c>
    </row>
    <row r="6107" spans="2:25">
      <c r="B6107" s="217" t="s">
        <v>6276</v>
      </c>
      <c r="C6107" s="217" t="s">
        <v>5935</v>
      </c>
      <c r="D6107" s="217" t="s">
        <v>11</v>
      </c>
      <c r="E6107" s="217" t="s">
        <v>86</v>
      </c>
      <c r="F6107" s="217" t="s">
        <v>5</v>
      </c>
      <c r="G6107" s="217" t="s">
        <v>13</v>
      </c>
      <c r="H6107" s="217" t="s">
        <v>5</v>
      </c>
      <c r="I6107" s="217">
        <v>0</v>
      </c>
      <c r="J6107" s="217">
        <v>0</v>
      </c>
      <c r="K6107" s="217">
        <v>0</v>
      </c>
      <c r="L6107" s="217">
        <v>12</v>
      </c>
      <c r="M6107" s="217">
        <v>630</v>
      </c>
      <c r="N6107" s="217">
        <v>0</v>
      </c>
      <c r="O6107" s="217">
        <v>0</v>
      </c>
      <c r="P6107" s="217">
        <v>0</v>
      </c>
      <c r="Q6107" s="217">
        <v>0</v>
      </c>
      <c r="R6107" s="217">
        <v>0</v>
      </c>
      <c r="S6107" s="217">
        <v>0</v>
      </c>
      <c r="T6107" s="217">
        <v>0</v>
      </c>
      <c r="U6107" s="217">
        <v>0</v>
      </c>
      <c r="V6107" s="217">
        <v>0</v>
      </c>
      <c r="W6107" s="217">
        <v>0</v>
      </c>
      <c r="X6107" s="217">
        <v>0</v>
      </c>
      <c r="Y6107" s="217">
        <v>0</v>
      </c>
    </row>
    <row r="6108" spans="2:25">
      <c r="B6108" s="217" t="s">
        <v>6277</v>
      </c>
      <c r="C6108" s="217" t="s">
        <v>5935</v>
      </c>
      <c r="D6108" s="217" t="s">
        <v>11</v>
      </c>
      <c r="E6108" s="217" t="s">
        <v>86</v>
      </c>
      <c r="F6108" s="217" t="s">
        <v>12</v>
      </c>
      <c r="G6108" s="217" t="s">
        <v>5</v>
      </c>
      <c r="H6108" s="217" t="s">
        <v>170</v>
      </c>
      <c r="I6108" s="217">
        <v>11</v>
      </c>
      <c r="J6108" s="217">
        <v>11</v>
      </c>
      <c r="K6108" s="217">
        <v>0</v>
      </c>
      <c r="L6108" s="217">
        <v>12</v>
      </c>
      <c r="M6108" s="217">
        <v>1549.58553926375</v>
      </c>
      <c r="N6108" s="217">
        <v>7.0986723361050696</v>
      </c>
      <c r="O6108" s="217">
        <v>7.0986723361050696</v>
      </c>
      <c r="P6108" s="217">
        <v>0</v>
      </c>
      <c r="Q6108" s="217">
        <v>7.0986723361050696</v>
      </c>
      <c r="R6108" s="217">
        <v>7.0986723361050696</v>
      </c>
      <c r="S6108" s="217">
        <v>0</v>
      </c>
      <c r="T6108" s="217">
        <v>7.0986723361050696</v>
      </c>
      <c r="U6108" s="217">
        <v>7.0986723361050696</v>
      </c>
      <c r="V6108" s="217">
        <v>0</v>
      </c>
      <c r="W6108" s="217">
        <v>7.0986723361050696</v>
      </c>
      <c r="X6108" s="217">
        <v>7.0986723361050696</v>
      </c>
      <c r="Y6108" s="217">
        <v>0</v>
      </c>
    </row>
    <row r="6109" spans="2:25">
      <c r="B6109" s="217" t="s">
        <v>6278</v>
      </c>
      <c r="C6109" s="217" t="s">
        <v>5935</v>
      </c>
      <c r="D6109" s="217" t="s">
        <v>11</v>
      </c>
      <c r="E6109" s="217" t="s">
        <v>86</v>
      </c>
      <c r="F6109" s="217" t="s">
        <v>12</v>
      </c>
      <c r="G6109" s="217" t="s">
        <v>5</v>
      </c>
      <c r="H6109" s="217" t="s">
        <v>172</v>
      </c>
      <c r="I6109" s="217">
        <v>13</v>
      </c>
      <c r="J6109" s="217">
        <v>12</v>
      </c>
      <c r="K6109" s="217">
        <v>1</v>
      </c>
      <c r="L6109" s="217">
        <v>29</v>
      </c>
      <c r="M6109" s="217">
        <v>1620.34013086705</v>
      </c>
      <c r="N6109" s="217">
        <v>8.0230068689613105</v>
      </c>
      <c r="O6109" s="217">
        <v>7.4058524944258304</v>
      </c>
      <c r="P6109" s="217">
        <v>0.61715437453548505</v>
      </c>
      <c r="Q6109" s="217">
        <v>8.0230068689613105</v>
      </c>
      <c r="R6109" s="217">
        <v>7.4058524944258304</v>
      </c>
      <c r="S6109" s="217">
        <v>0.61715437453548505</v>
      </c>
      <c r="T6109" s="217">
        <v>8.0230068689613105</v>
      </c>
      <c r="U6109" s="217">
        <v>7.4058524944258304</v>
      </c>
      <c r="V6109" s="217">
        <v>0.61715437453548505</v>
      </c>
      <c r="W6109" s="217">
        <v>8.0230068689613105</v>
      </c>
      <c r="X6109" s="217">
        <v>7.4058524944258304</v>
      </c>
      <c r="Y6109" s="217">
        <v>0.61715437453548505</v>
      </c>
    </row>
    <row r="6110" spans="2:25">
      <c r="B6110" s="217" t="s">
        <v>6279</v>
      </c>
      <c r="C6110" s="217" t="s">
        <v>5935</v>
      </c>
      <c r="D6110" s="217" t="s">
        <v>11</v>
      </c>
      <c r="E6110" s="217" t="s">
        <v>86</v>
      </c>
      <c r="F6110" s="217" t="s">
        <v>12</v>
      </c>
      <c r="G6110" s="217" t="s">
        <v>5</v>
      </c>
      <c r="H6110" s="217" t="s">
        <v>174</v>
      </c>
      <c r="I6110" s="217">
        <v>10</v>
      </c>
      <c r="J6110" s="217">
        <v>10</v>
      </c>
      <c r="K6110" s="217">
        <v>0</v>
      </c>
      <c r="L6110" s="217">
        <v>19</v>
      </c>
      <c r="M6110" s="217">
        <v>1697.41425012891</v>
      </c>
      <c r="N6110" s="217">
        <v>5.8913138022969802</v>
      </c>
      <c r="O6110" s="217">
        <v>5.8913138022969802</v>
      </c>
      <c r="P6110" s="217">
        <v>0</v>
      </c>
      <c r="Q6110" s="217">
        <v>5.8913138022969802</v>
      </c>
      <c r="R6110" s="217">
        <v>5.8913138022969802</v>
      </c>
      <c r="S6110" s="217">
        <v>0</v>
      </c>
      <c r="T6110" s="217">
        <v>5.8913138022969802</v>
      </c>
      <c r="U6110" s="217">
        <v>5.8913138022969802</v>
      </c>
      <c r="V6110" s="217">
        <v>0</v>
      </c>
      <c r="W6110" s="217">
        <v>5.8913138022969802</v>
      </c>
      <c r="X6110" s="217">
        <v>5.8913138022969802</v>
      </c>
      <c r="Y6110" s="217">
        <v>0</v>
      </c>
    </row>
    <row r="6111" spans="2:25">
      <c r="B6111" s="217" t="s">
        <v>6280</v>
      </c>
      <c r="C6111" s="217" t="s">
        <v>5935</v>
      </c>
      <c r="D6111" s="217" t="s">
        <v>11</v>
      </c>
      <c r="E6111" s="217" t="s">
        <v>86</v>
      </c>
      <c r="F6111" s="217" t="s">
        <v>12</v>
      </c>
      <c r="G6111" s="217" t="s">
        <v>5</v>
      </c>
      <c r="H6111" s="217" t="s">
        <v>176</v>
      </c>
      <c r="I6111" s="217">
        <v>9</v>
      </c>
      <c r="J6111" s="217">
        <v>9</v>
      </c>
      <c r="K6111" s="217">
        <v>0</v>
      </c>
      <c r="L6111" s="217">
        <v>21</v>
      </c>
      <c r="M6111" s="217">
        <v>1917.7447947304599</v>
      </c>
      <c r="N6111" s="217">
        <v>4.69301234696609</v>
      </c>
      <c r="O6111" s="217">
        <v>4.69301234696609</v>
      </c>
      <c r="P6111" s="217">
        <v>0</v>
      </c>
      <c r="Q6111" s="217">
        <v>4.69301234696609</v>
      </c>
      <c r="R6111" s="217">
        <v>4.69301234696609</v>
      </c>
      <c r="S6111" s="217">
        <v>0</v>
      </c>
      <c r="T6111" s="217">
        <v>4.69301234696609</v>
      </c>
      <c r="U6111" s="217">
        <v>4.69301234696609</v>
      </c>
      <c r="V6111" s="217">
        <v>0</v>
      </c>
      <c r="W6111" s="217">
        <v>4.69301234696609</v>
      </c>
      <c r="X6111" s="217">
        <v>4.69301234696609</v>
      </c>
      <c r="Y6111" s="217">
        <v>0</v>
      </c>
    </row>
    <row r="6112" spans="2:25">
      <c r="B6112" s="217" t="s">
        <v>6281</v>
      </c>
      <c r="C6112" s="217" t="s">
        <v>5935</v>
      </c>
      <c r="D6112" s="217" t="s">
        <v>11</v>
      </c>
      <c r="E6112" s="217" t="s">
        <v>86</v>
      </c>
      <c r="F6112" s="217" t="s">
        <v>12</v>
      </c>
      <c r="G6112" s="217" t="s">
        <v>5</v>
      </c>
      <c r="H6112" s="217" t="s">
        <v>178</v>
      </c>
      <c r="I6112" s="217">
        <v>3</v>
      </c>
      <c r="J6112" s="217">
        <v>3</v>
      </c>
      <c r="K6112" s="217">
        <v>0</v>
      </c>
      <c r="L6112" s="217">
        <v>31</v>
      </c>
      <c r="M6112" s="217">
        <v>2204.9152850098399</v>
      </c>
      <c r="N6112" s="217">
        <v>1.3605964911194399</v>
      </c>
      <c r="O6112" s="217">
        <v>1.3605964911194399</v>
      </c>
      <c r="P6112" s="217">
        <v>0</v>
      </c>
      <c r="Q6112" s="217">
        <v>1.3605964911194399</v>
      </c>
      <c r="R6112" s="217">
        <v>1.3605964911194399</v>
      </c>
      <c r="S6112" s="217">
        <v>0</v>
      </c>
      <c r="T6112" s="217">
        <v>1.3605964911194399</v>
      </c>
      <c r="U6112" s="217">
        <v>1.3605964911194399</v>
      </c>
      <c r="V6112" s="217">
        <v>0</v>
      </c>
      <c r="W6112" s="217">
        <v>1.3605964911194399</v>
      </c>
      <c r="X6112" s="217">
        <v>1.3605964911194399</v>
      </c>
      <c r="Y6112" s="217">
        <v>0</v>
      </c>
    </row>
    <row r="6113" spans="2:25">
      <c r="B6113" s="217" t="s">
        <v>6282</v>
      </c>
      <c r="C6113" s="217" t="s">
        <v>5935</v>
      </c>
      <c r="D6113" s="217" t="s">
        <v>11</v>
      </c>
      <c r="E6113" s="217" t="s">
        <v>86</v>
      </c>
      <c r="F6113" s="217" t="s">
        <v>12</v>
      </c>
      <c r="G6113" s="217" t="s">
        <v>5</v>
      </c>
      <c r="H6113" s="217" t="s">
        <v>5</v>
      </c>
      <c r="I6113" s="217">
        <v>46</v>
      </c>
      <c r="J6113" s="217">
        <v>45</v>
      </c>
      <c r="K6113" s="217">
        <v>1</v>
      </c>
      <c r="L6113" s="217">
        <v>112</v>
      </c>
      <c r="M6113" s="217">
        <v>8990</v>
      </c>
      <c r="N6113" s="217">
        <v>5.1167964404894297</v>
      </c>
      <c r="O6113" s="217">
        <v>5.0055617352614004</v>
      </c>
      <c r="P6113" s="217">
        <v>0.111234705228031</v>
      </c>
      <c r="Q6113" s="217">
        <v>5.1167964404894297</v>
      </c>
      <c r="R6113" s="217">
        <v>5.0055617352614004</v>
      </c>
      <c r="S6113" s="217">
        <v>0.111234705228031</v>
      </c>
      <c r="T6113" s="217">
        <v>5.1167964404894297</v>
      </c>
      <c r="U6113" s="217">
        <v>5.0055617352614004</v>
      </c>
      <c r="V6113" s="217">
        <v>0.111234705228031</v>
      </c>
      <c r="W6113" s="217">
        <v>5.1167964404894297</v>
      </c>
      <c r="X6113" s="217">
        <v>5.0055617352614004</v>
      </c>
      <c r="Y6113" s="217">
        <v>0.111234705228031</v>
      </c>
    </row>
    <row r="6114" spans="2:25">
      <c r="B6114" s="217" t="s">
        <v>6283</v>
      </c>
      <c r="C6114" s="217" t="s">
        <v>5935</v>
      </c>
      <c r="D6114" s="217" t="s">
        <v>11</v>
      </c>
      <c r="E6114" s="217" t="s">
        <v>86</v>
      </c>
      <c r="F6114" s="217" t="s">
        <v>9</v>
      </c>
      <c r="G6114" s="217" t="s">
        <v>5</v>
      </c>
      <c r="H6114" s="217" t="s">
        <v>170</v>
      </c>
      <c r="I6114" s="217">
        <v>0</v>
      </c>
      <c r="J6114" s="217">
        <v>0</v>
      </c>
      <c r="K6114" s="217">
        <v>0</v>
      </c>
      <c r="L6114" s="217">
        <v>29</v>
      </c>
      <c r="M6114" s="217">
        <v>1557.05437560104</v>
      </c>
      <c r="N6114" s="217">
        <v>0</v>
      </c>
      <c r="O6114" s="217">
        <v>0</v>
      </c>
      <c r="P6114" s="217">
        <v>0</v>
      </c>
      <c r="Q6114" s="217">
        <v>0</v>
      </c>
      <c r="R6114" s="217">
        <v>0</v>
      </c>
      <c r="S6114" s="217">
        <v>0</v>
      </c>
      <c r="T6114" s="217">
        <v>0</v>
      </c>
      <c r="U6114" s="217">
        <v>0</v>
      </c>
      <c r="V6114" s="217">
        <v>0</v>
      </c>
      <c r="W6114" s="217">
        <v>0</v>
      </c>
      <c r="X6114" s="217">
        <v>0</v>
      </c>
      <c r="Y6114" s="217">
        <v>0</v>
      </c>
    </row>
    <row r="6115" spans="2:25">
      <c r="B6115" s="217" t="s">
        <v>6284</v>
      </c>
      <c r="C6115" s="217" t="s">
        <v>5935</v>
      </c>
      <c r="D6115" s="217" t="s">
        <v>11</v>
      </c>
      <c r="E6115" s="217" t="s">
        <v>86</v>
      </c>
      <c r="F6115" s="217" t="s">
        <v>9</v>
      </c>
      <c r="G6115" s="217" t="s">
        <v>5</v>
      </c>
      <c r="H6115" s="217" t="s">
        <v>172</v>
      </c>
      <c r="I6115" s="217">
        <v>1</v>
      </c>
      <c r="J6115" s="217">
        <v>1</v>
      </c>
      <c r="K6115" s="217">
        <v>0</v>
      </c>
      <c r="L6115" s="217">
        <v>51</v>
      </c>
      <c r="M6115" s="217">
        <v>1665.7944131519901</v>
      </c>
      <c r="N6115" s="217">
        <v>0.60031417568979395</v>
      </c>
      <c r="O6115" s="217">
        <v>0.60031417568979395</v>
      </c>
      <c r="P6115" s="217">
        <v>0</v>
      </c>
      <c r="Q6115" s="217">
        <v>0.60031417568979395</v>
      </c>
      <c r="R6115" s="217">
        <v>0.60031417568979395</v>
      </c>
      <c r="S6115" s="217">
        <v>0</v>
      </c>
      <c r="T6115" s="217">
        <v>0.60031417568979395</v>
      </c>
      <c r="U6115" s="217">
        <v>0.60031417568979395</v>
      </c>
      <c r="V6115" s="217">
        <v>0</v>
      </c>
      <c r="W6115" s="217">
        <v>0.60031417568979395</v>
      </c>
      <c r="X6115" s="217">
        <v>0.60031417568979395</v>
      </c>
      <c r="Y6115" s="217">
        <v>0</v>
      </c>
    </row>
    <row r="6116" spans="2:25">
      <c r="B6116" s="217" t="s">
        <v>6285</v>
      </c>
      <c r="C6116" s="217" t="s">
        <v>5935</v>
      </c>
      <c r="D6116" s="217" t="s">
        <v>11</v>
      </c>
      <c r="E6116" s="217" t="s">
        <v>86</v>
      </c>
      <c r="F6116" s="217" t="s">
        <v>9</v>
      </c>
      <c r="G6116" s="217" t="s">
        <v>5</v>
      </c>
      <c r="H6116" s="217" t="s">
        <v>174</v>
      </c>
      <c r="I6116" s="217">
        <v>0</v>
      </c>
      <c r="J6116" s="217">
        <v>0</v>
      </c>
      <c r="K6116" s="217">
        <v>0</v>
      </c>
      <c r="L6116" s="217">
        <v>35</v>
      </c>
      <c r="M6116" s="217">
        <v>1775.78228236479</v>
      </c>
      <c r="N6116" s="217">
        <v>0</v>
      </c>
      <c r="O6116" s="217">
        <v>0</v>
      </c>
      <c r="P6116" s="217">
        <v>0</v>
      </c>
      <c r="Q6116" s="217">
        <v>0</v>
      </c>
      <c r="R6116" s="217">
        <v>0</v>
      </c>
      <c r="S6116" s="217">
        <v>0</v>
      </c>
      <c r="T6116" s="217">
        <v>0</v>
      </c>
      <c r="U6116" s="217">
        <v>0</v>
      </c>
      <c r="V6116" s="217">
        <v>0</v>
      </c>
      <c r="W6116" s="217">
        <v>0</v>
      </c>
      <c r="X6116" s="217">
        <v>0</v>
      </c>
      <c r="Y6116" s="217">
        <v>0</v>
      </c>
    </row>
    <row r="6117" spans="2:25">
      <c r="B6117" s="217" t="s">
        <v>6286</v>
      </c>
      <c r="C6117" s="217" t="s">
        <v>5935</v>
      </c>
      <c r="D6117" s="217" t="s">
        <v>11</v>
      </c>
      <c r="E6117" s="217" t="s">
        <v>86</v>
      </c>
      <c r="F6117" s="217" t="s">
        <v>9</v>
      </c>
      <c r="G6117" s="217" t="s">
        <v>5</v>
      </c>
      <c r="H6117" s="217" t="s">
        <v>176</v>
      </c>
      <c r="I6117" s="217">
        <v>0</v>
      </c>
      <c r="J6117" s="217">
        <v>0</v>
      </c>
      <c r="K6117" s="217">
        <v>0</v>
      </c>
      <c r="L6117" s="217">
        <v>36</v>
      </c>
      <c r="M6117" s="217">
        <v>2060.8430782616701</v>
      </c>
      <c r="N6117" s="217">
        <v>0</v>
      </c>
      <c r="O6117" s="217">
        <v>0</v>
      </c>
      <c r="P6117" s="217">
        <v>0</v>
      </c>
      <c r="Q6117" s="217">
        <v>0</v>
      </c>
      <c r="R6117" s="217">
        <v>0</v>
      </c>
      <c r="S6117" s="217">
        <v>0</v>
      </c>
      <c r="T6117" s="217">
        <v>0</v>
      </c>
      <c r="U6117" s="217">
        <v>0</v>
      </c>
      <c r="V6117" s="217">
        <v>0</v>
      </c>
      <c r="W6117" s="217">
        <v>0</v>
      </c>
      <c r="X6117" s="217">
        <v>0</v>
      </c>
      <c r="Y6117" s="217">
        <v>0</v>
      </c>
    </row>
    <row r="6118" spans="2:25">
      <c r="B6118" s="217" t="s">
        <v>6287</v>
      </c>
      <c r="C6118" s="217" t="s">
        <v>5935</v>
      </c>
      <c r="D6118" s="217" t="s">
        <v>11</v>
      </c>
      <c r="E6118" s="217" t="s">
        <v>86</v>
      </c>
      <c r="F6118" s="217" t="s">
        <v>9</v>
      </c>
      <c r="G6118" s="217" t="s">
        <v>5</v>
      </c>
      <c r="H6118" s="217" t="s">
        <v>178</v>
      </c>
      <c r="I6118" s="217">
        <v>1</v>
      </c>
      <c r="J6118" s="217">
        <v>1</v>
      </c>
      <c r="K6118" s="217">
        <v>0</v>
      </c>
      <c r="L6118" s="217">
        <v>64</v>
      </c>
      <c r="M6118" s="217">
        <v>2390.52585062051</v>
      </c>
      <c r="N6118" s="217">
        <v>0.41831800302031102</v>
      </c>
      <c r="O6118" s="217">
        <v>0.41831800302031102</v>
      </c>
      <c r="P6118" s="217">
        <v>0</v>
      </c>
      <c r="Q6118" s="217">
        <v>0.41831800302031102</v>
      </c>
      <c r="R6118" s="217">
        <v>0.41831800302031102</v>
      </c>
      <c r="S6118" s="217">
        <v>0</v>
      </c>
      <c r="T6118" s="217">
        <v>0.41831800302031102</v>
      </c>
      <c r="U6118" s="217">
        <v>0.41831800302031102</v>
      </c>
      <c r="V6118" s="217">
        <v>0</v>
      </c>
      <c r="W6118" s="217">
        <v>0.41831800302031102</v>
      </c>
      <c r="X6118" s="217">
        <v>0.41831800302031102</v>
      </c>
      <c r="Y6118" s="217">
        <v>0</v>
      </c>
    </row>
    <row r="6119" spans="2:25">
      <c r="B6119" s="217" t="s">
        <v>6288</v>
      </c>
      <c r="C6119" s="217" t="s">
        <v>5935</v>
      </c>
      <c r="D6119" s="217" t="s">
        <v>11</v>
      </c>
      <c r="E6119" s="217" t="s">
        <v>86</v>
      </c>
      <c r="F6119" s="217" t="s">
        <v>9</v>
      </c>
      <c r="G6119" s="217" t="s">
        <v>5</v>
      </c>
      <c r="H6119" s="217" t="s">
        <v>5</v>
      </c>
      <c r="I6119" s="217">
        <v>2</v>
      </c>
      <c r="J6119" s="217">
        <v>2</v>
      </c>
      <c r="K6119" s="217">
        <v>0</v>
      </c>
      <c r="L6119" s="217">
        <v>215</v>
      </c>
      <c r="M6119" s="217">
        <v>9450</v>
      </c>
      <c r="N6119" s="217">
        <v>0.21164021164021199</v>
      </c>
      <c r="O6119" s="217">
        <v>0.21164021164021199</v>
      </c>
      <c r="P6119" s="217">
        <v>0</v>
      </c>
      <c r="Q6119" s="217">
        <v>0.21164021164021199</v>
      </c>
      <c r="R6119" s="217">
        <v>0.21164021164021199</v>
      </c>
      <c r="S6119" s="217">
        <v>0</v>
      </c>
      <c r="T6119" s="217">
        <v>0.21164021164021199</v>
      </c>
      <c r="U6119" s="217">
        <v>0.21164021164021199</v>
      </c>
      <c r="V6119" s="217">
        <v>0</v>
      </c>
      <c r="W6119" s="217">
        <v>0.21164021164021199</v>
      </c>
      <c r="X6119" s="217">
        <v>0.21164021164021199</v>
      </c>
      <c r="Y6119" s="217">
        <v>0</v>
      </c>
    </row>
    <row r="6120" spans="2:25">
      <c r="B6120" s="217" t="s">
        <v>6289</v>
      </c>
      <c r="C6120" s="217" t="s">
        <v>5935</v>
      </c>
      <c r="D6120" s="217" t="s">
        <v>11</v>
      </c>
      <c r="E6120" s="217" t="s">
        <v>86</v>
      </c>
      <c r="F6120" s="217" t="s">
        <v>5</v>
      </c>
      <c r="G6120" s="217" t="s">
        <v>5</v>
      </c>
      <c r="H6120" s="217" t="s">
        <v>170</v>
      </c>
      <c r="I6120" s="217">
        <v>11</v>
      </c>
      <c r="J6120" s="217">
        <v>11</v>
      </c>
      <c r="K6120" s="217">
        <v>0</v>
      </c>
      <c r="L6120" s="217">
        <v>41</v>
      </c>
      <c r="M6120" s="217">
        <v>3106.6399148647902</v>
      </c>
      <c r="N6120" s="217">
        <v>3.5408030223801301</v>
      </c>
      <c r="O6120" s="217">
        <v>3.5408030223801301</v>
      </c>
      <c r="P6120" s="217">
        <v>0</v>
      </c>
      <c r="Q6120" s="217">
        <v>3.5408030223801301</v>
      </c>
      <c r="R6120" s="217">
        <v>3.5408030223801301</v>
      </c>
      <c r="S6120" s="217">
        <v>0</v>
      </c>
      <c r="T6120" s="217">
        <v>3.5408030223801301</v>
      </c>
      <c r="U6120" s="217">
        <v>3.5408030223801301</v>
      </c>
      <c r="V6120" s="217">
        <v>0</v>
      </c>
      <c r="W6120" s="217">
        <v>3.5408030223801301</v>
      </c>
      <c r="X6120" s="217">
        <v>3.5408030223801301</v>
      </c>
      <c r="Y6120" s="217">
        <v>0</v>
      </c>
    </row>
    <row r="6121" spans="2:25">
      <c r="B6121" s="217" t="s">
        <v>6290</v>
      </c>
      <c r="C6121" s="217" t="s">
        <v>5935</v>
      </c>
      <c r="D6121" s="217" t="s">
        <v>11</v>
      </c>
      <c r="E6121" s="217" t="s">
        <v>86</v>
      </c>
      <c r="F6121" s="217" t="s">
        <v>5</v>
      </c>
      <c r="G6121" s="217" t="s">
        <v>5</v>
      </c>
      <c r="H6121" s="217" t="s">
        <v>172</v>
      </c>
      <c r="I6121" s="217">
        <v>14</v>
      </c>
      <c r="J6121" s="217">
        <v>13</v>
      </c>
      <c r="K6121" s="217">
        <v>1</v>
      </c>
      <c r="L6121" s="217">
        <v>80</v>
      </c>
      <c r="M6121" s="217">
        <v>3286.1345440190398</v>
      </c>
      <c r="N6121" s="217">
        <v>4.2603246496650096</v>
      </c>
      <c r="O6121" s="217">
        <v>3.9560157461175098</v>
      </c>
      <c r="P6121" s="217">
        <v>0.30430890354750101</v>
      </c>
      <c r="Q6121" s="217">
        <v>4.2603246496650096</v>
      </c>
      <c r="R6121" s="217">
        <v>3.9560157461175098</v>
      </c>
      <c r="S6121" s="217">
        <v>0.30430890354750101</v>
      </c>
      <c r="T6121" s="217">
        <v>4.2603246496650096</v>
      </c>
      <c r="U6121" s="217">
        <v>3.9560157461175098</v>
      </c>
      <c r="V6121" s="217">
        <v>0.30430890354750101</v>
      </c>
      <c r="W6121" s="217">
        <v>4.2603246496650096</v>
      </c>
      <c r="X6121" s="217">
        <v>3.9560157461175098</v>
      </c>
      <c r="Y6121" s="217">
        <v>0.30430890354750101</v>
      </c>
    </row>
    <row r="6122" spans="2:25">
      <c r="B6122" s="217" t="s">
        <v>6291</v>
      </c>
      <c r="C6122" s="217" t="s">
        <v>5935</v>
      </c>
      <c r="D6122" s="217" t="s">
        <v>11</v>
      </c>
      <c r="E6122" s="217" t="s">
        <v>86</v>
      </c>
      <c r="F6122" s="217" t="s">
        <v>5</v>
      </c>
      <c r="G6122" s="217" t="s">
        <v>5</v>
      </c>
      <c r="H6122" s="217" t="s">
        <v>174</v>
      </c>
      <c r="I6122" s="217">
        <v>10</v>
      </c>
      <c r="J6122" s="217">
        <v>10</v>
      </c>
      <c r="K6122" s="217">
        <v>0</v>
      </c>
      <c r="L6122" s="217">
        <v>54</v>
      </c>
      <c r="M6122" s="217">
        <v>3473.1965324937</v>
      </c>
      <c r="N6122" s="217">
        <v>2.8791920947877299</v>
      </c>
      <c r="O6122" s="217">
        <v>2.8791920947877299</v>
      </c>
      <c r="P6122" s="217">
        <v>0</v>
      </c>
      <c r="Q6122" s="217">
        <v>2.8791920947877299</v>
      </c>
      <c r="R6122" s="217">
        <v>2.8791920947877299</v>
      </c>
      <c r="S6122" s="217">
        <v>0</v>
      </c>
      <c r="T6122" s="217">
        <v>2.8791920947877299</v>
      </c>
      <c r="U6122" s="217">
        <v>2.8791920947877299</v>
      </c>
      <c r="V6122" s="217">
        <v>0</v>
      </c>
      <c r="W6122" s="217">
        <v>2.8791920947877299</v>
      </c>
      <c r="X6122" s="217">
        <v>2.8791920947877299</v>
      </c>
      <c r="Y6122" s="217">
        <v>0</v>
      </c>
    </row>
    <row r="6123" spans="2:25">
      <c r="B6123" s="217" t="s">
        <v>6292</v>
      </c>
      <c r="C6123" s="217" t="s">
        <v>5935</v>
      </c>
      <c r="D6123" s="217" t="s">
        <v>11</v>
      </c>
      <c r="E6123" s="217" t="s">
        <v>86</v>
      </c>
      <c r="F6123" s="217" t="s">
        <v>5</v>
      </c>
      <c r="G6123" s="217" t="s">
        <v>5</v>
      </c>
      <c r="H6123" s="217" t="s">
        <v>176</v>
      </c>
      <c r="I6123" s="217">
        <v>9</v>
      </c>
      <c r="J6123" s="217">
        <v>9</v>
      </c>
      <c r="K6123" s="217">
        <v>0</v>
      </c>
      <c r="L6123" s="217">
        <v>57</v>
      </c>
      <c r="M6123" s="217">
        <v>3978.5878729921301</v>
      </c>
      <c r="N6123" s="217">
        <v>2.2621091420638901</v>
      </c>
      <c r="O6123" s="217">
        <v>2.2621091420638901</v>
      </c>
      <c r="P6123" s="217">
        <v>0</v>
      </c>
      <c r="Q6123" s="217">
        <v>2.2621091420638901</v>
      </c>
      <c r="R6123" s="217">
        <v>2.2621091420638901</v>
      </c>
      <c r="S6123" s="217">
        <v>0</v>
      </c>
      <c r="T6123" s="217">
        <v>2.2621091420638901</v>
      </c>
      <c r="U6123" s="217">
        <v>2.2621091420638901</v>
      </c>
      <c r="V6123" s="217">
        <v>0</v>
      </c>
      <c r="W6123" s="217">
        <v>2.2621091420638901</v>
      </c>
      <c r="X6123" s="217">
        <v>2.2621091420638901</v>
      </c>
      <c r="Y6123" s="217">
        <v>0</v>
      </c>
    </row>
    <row r="6124" spans="2:25">
      <c r="B6124" s="217" t="s">
        <v>6293</v>
      </c>
      <c r="C6124" s="217" t="s">
        <v>5935</v>
      </c>
      <c r="D6124" s="217" t="s">
        <v>11</v>
      </c>
      <c r="E6124" s="217" t="s">
        <v>86</v>
      </c>
      <c r="F6124" s="217" t="s">
        <v>5</v>
      </c>
      <c r="G6124" s="217" t="s">
        <v>5</v>
      </c>
      <c r="H6124" s="217" t="s">
        <v>178</v>
      </c>
      <c r="I6124" s="217">
        <v>4</v>
      </c>
      <c r="J6124" s="217">
        <v>4</v>
      </c>
      <c r="K6124" s="217">
        <v>0</v>
      </c>
      <c r="L6124" s="217">
        <v>95</v>
      </c>
      <c r="M6124" s="217">
        <v>4595.4411356303499</v>
      </c>
      <c r="N6124" s="217">
        <v>0.87042786142691597</v>
      </c>
      <c r="O6124" s="217">
        <v>0.87042786142691597</v>
      </c>
      <c r="P6124" s="217">
        <v>0</v>
      </c>
      <c r="Q6124" s="217">
        <v>0.87042786142691597</v>
      </c>
      <c r="R6124" s="217">
        <v>0.87042786142691597</v>
      </c>
      <c r="S6124" s="217">
        <v>0</v>
      </c>
      <c r="T6124" s="217">
        <v>0.87042786142691597</v>
      </c>
      <c r="U6124" s="217">
        <v>0.87042786142691597</v>
      </c>
      <c r="V6124" s="217">
        <v>0</v>
      </c>
      <c r="W6124" s="217">
        <v>0.87042786142691597</v>
      </c>
      <c r="X6124" s="217">
        <v>0.87042786142691597</v>
      </c>
      <c r="Y6124" s="217">
        <v>0</v>
      </c>
    </row>
    <row r="6125" spans="2:25">
      <c r="B6125" s="217" t="s">
        <v>6294</v>
      </c>
      <c r="C6125" s="217" t="s">
        <v>5935</v>
      </c>
      <c r="D6125" s="217" t="s">
        <v>11</v>
      </c>
      <c r="E6125" s="217" t="s">
        <v>86</v>
      </c>
      <c r="F6125" s="217" t="s">
        <v>5</v>
      </c>
      <c r="G6125" s="217" t="s">
        <v>5</v>
      </c>
      <c r="H6125" s="217" t="s">
        <v>5</v>
      </c>
      <c r="I6125" s="217">
        <v>48</v>
      </c>
      <c r="J6125" s="217">
        <v>47</v>
      </c>
      <c r="K6125" s="217">
        <v>1</v>
      </c>
      <c r="L6125" s="217">
        <v>327</v>
      </c>
      <c r="M6125" s="217">
        <v>18440</v>
      </c>
      <c r="N6125" s="217">
        <v>2.6030368763557501</v>
      </c>
      <c r="O6125" s="217">
        <v>2.5488069414316699</v>
      </c>
      <c r="P6125" s="217">
        <v>5.4229934924078099E-2</v>
      </c>
      <c r="Q6125" s="217">
        <v>2.6030368763557501</v>
      </c>
      <c r="R6125" s="217">
        <v>2.5488069414316699</v>
      </c>
      <c r="S6125" s="217">
        <v>5.4229934924078099E-2</v>
      </c>
      <c r="T6125" s="217">
        <v>2.6030368763557501</v>
      </c>
      <c r="U6125" s="217">
        <v>2.5488069414316699</v>
      </c>
      <c r="V6125" s="217">
        <v>5.4229934924078099E-2</v>
      </c>
      <c r="W6125" s="217">
        <v>2.6030368763557501</v>
      </c>
      <c r="X6125" s="217">
        <v>2.5488069414316699</v>
      </c>
      <c r="Y6125" s="217">
        <v>5.4229934924078099E-2</v>
      </c>
    </row>
    <row r="6126" spans="2:25">
      <c r="B6126" s="217" t="s">
        <v>6295</v>
      </c>
      <c r="C6126" s="217" t="s">
        <v>5935</v>
      </c>
      <c r="D6126" s="217" t="s">
        <v>11</v>
      </c>
      <c r="E6126" s="217" t="s">
        <v>103</v>
      </c>
      <c r="F6126" s="217" t="s">
        <v>12</v>
      </c>
      <c r="G6126" s="217" t="s">
        <v>10</v>
      </c>
      <c r="H6126" s="217" t="s">
        <v>170</v>
      </c>
      <c r="I6126" s="217">
        <v>19</v>
      </c>
      <c r="J6126" s="217">
        <v>18</v>
      </c>
      <c r="K6126" s="217">
        <v>1</v>
      </c>
      <c r="L6126" s="217">
        <v>11</v>
      </c>
      <c r="M6126" s="217">
        <v>653.54239246613997</v>
      </c>
      <c r="N6126" s="217">
        <v>29.072329842756702</v>
      </c>
      <c r="O6126" s="217">
        <v>27.542207219453701</v>
      </c>
      <c r="P6126" s="217">
        <v>1.5301226233029901</v>
      </c>
      <c r="Q6126" s="217">
        <v>27.443538226859101</v>
      </c>
      <c r="R6126" s="217">
        <v>24.8267308286608</v>
      </c>
      <c r="S6126" s="217">
        <v>2.61680739819825</v>
      </c>
      <c r="T6126" s="217">
        <v>27.406370393813901</v>
      </c>
      <c r="U6126" s="217">
        <v>25.195414220174101</v>
      </c>
      <c r="V6126" s="217">
        <v>2.2109561736397798</v>
      </c>
      <c r="W6126" s="217">
        <v>27.682165461072099</v>
      </c>
      <c r="X6126" s="217">
        <v>25.2538447254075</v>
      </c>
      <c r="Y6126" s="217">
        <v>2.4283207356646401</v>
      </c>
    </row>
    <row r="6127" spans="2:25">
      <c r="B6127" s="217" t="s">
        <v>6296</v>
      </c>
      <c r="C6127" s="217" t="s">
        <v>5935</v>
      </c>
      <c r="D6127" s="217" t="s">
        <v>11</v>
      </c>
      <c r="E6127" s="217" t="s">
        <v>103</v>
      </c>
      <c r="F6127" s="217" t="s">
        <v>12</v>
      </c>
      <c r="G6127" s="217" t="s">
        <v>10</v>
      </c>
      <c r="H6127" s="217" t="s">
        <v>172</v>
      </c>
      <c r="I6127" s="217">
        <v>9</v>
      </c>
      <c r="J6127" s="217">
        <v>9</v>
      </c>
      <c r="K6127" s="217">
        <v>0</v>
      </c>
      <c r="L6127" s="217">
        <v>20</v>
      </c>
      <c r="M6127" s="217">
        <v>872.15226709395495</v>
      </c>
      <c r="N6127" s="217">
        <v>10.319298979739299</v>
      </c>
      <c r="O6127" s="217">
        <v>10.319298979739299</v>
      </c>
      <c r="P6127" s="217">
        <v>0</v>
      </c>
      <c r="Q6127" s="217">
        <v>9.7126231436933903</v>
      </c>
      <c r="R6127" s="217">
        <v>9.7126231436933903</v>
      </c>
      <c r="S6127" s="217">
        <v>0</v>
      </c>
      <c r="T6127" s="217">
        <v>10.074506334045701</v>
      </c>
      <c r="U6127" s="217">
        <v>10.074506334045701</v>
      </c>
      <c r="V6127" s="217">
        <v>0</v>
      </c>
      <c r="W6127" s="217">
        <v>9.8968702114734004</v>
      </c>
      <c r="X6127" s="217">
        <v>9.8968702114734004</v>
      </c>
      <c r="Y6127" s="217">
        <v>0</v>
      </c>
    </row>
    <row r="6128" spans="2:25">
      <c r="B6128" s="217" t="s">
        <v>6297</v>
      </c>
      <c r="C6128" s="217" t="s">
        <v>5935</v>
      </c>
      <c r="D6128" s="217" t="s">
        <v>11</v>
      </c>
      <c r="E6128" s="217" t="s">
        <v>103</v>
      </c>
      <c r="F6128" s="217" t="s">
        <v>12</v>
      </c>
      <c r="G6128" s="217" t="s">
        <v>10</v>
      </c>
      <c r="H6128" s="217" t="s">
        <v>174</v>
      </c>
      <c r="I6128" s="217">
        <v>10</v>
      </c>
      <c r="J6128" s="217">
        <v>10</v>
      </c>
      <c r="K6128" s="217">
        <v>0</v>
      </c>
      <c r="L6128" s="217">
        <v>28</v>
      </c>
      <c r="M6128" s="217">
        <v>1291.94109311947</v>
      </c>
      <c r="N6128" s="217">
        <v>7.7402909879229904</v>
      </c>
      <c r="O6128" s="217">
        <v>7.7402909879229904</v>
      </c>
      <c r="P6128" s="217">
        <v>0</v>
      </c>
      <c r="Q6128" s="217">
        <v>7.6509286141266797</v>
      </c>
      <c r="R6128" s="217">
        <v>7.6509286141266797</v>
      </c>
      <c r="S6128" s="217">
        <v>0</v>
      </c>
      <c r="T6128" s="217">
        <v>7.6449293744907498</v>
      </c>
      <c r="U6128" s="217">
        <v>7.6449293744907498</v>
      </c>
      <c r="V6128" s="217">
        <v>0</v>
      </c>
      <c r="W6128" s="217">
        <v>7.6924951575974596</v>
      </c>
      <c r="X6128" s="217">
        <v>7.6924951575974596</v>
      </c>
      <c r="Y6128" s="217">
        <v>0</v>
      </c>
    </row>
    <row r="6129" spans="2:25">
      <c r="B6129" s="217" t="s">
        <v>6298</v>
      </c>
      <c r="C6129" s="217" t="s">
        <v>5935</v>
      </c>
      <c r="D6129" s="217" t="s">
        <v>11</v>
      </c>
      <c r="E6129" s="217" t="s">
        <v>103</v>
      </c>
      <c r="F6129" s="217" t="s">
        <v>12</v>
      </c>
      <c r="G6129" s="217" t="s">
        <v>10</v>
      </c>
      <c r="H6129" s="217" t="s">
        <v>176</v>
      </c>
      <c r="I6129" s="217">
        <v>26</v>
      </c>
      <c r="J6129" s="217">
        <v>25</v>
      </c>
      <c r="K6129" s="217">
        <v>1</v>
      </c>
      <c r="L6129" s="217">
        <v>33</v>
      </c>
      <c r="M6129" s="217">
        <v>2271.5393931333701</v>
      </c>
      <c r="N6129" s="217">
        <v>11.4459824375467</v>
      </c>
      <c r="O6129" s="217">
        <v>11.005752343794899</v>
      </c>
      <c r="P6129" s="217">
        <v>0.440230093751795</v>
      </c>
      <c r="Q6129" s="217">
        <v>11.4645355318348</v>
      </c>
      <c r="R6129" s="217">
        <v>11.030516936051001</v>
      </c>
      <c r="S6129" s="217">
        <v>0.43401859578386998</v>
      </c>
      <c r="T6129" s="217">
        <v>11.4743117324638</v>
      </c>
      <c r="U6129" s="217">
        <v>11.030938185924301</v>
      </c>
      <c r="V6129" s="217">
        <v>0.44337354653948502</v>
      </c>
      <c r="W6129" s="217">
        <v>11.5128829394581</v>
      </c>
      <c r="X6129" s="217">
        <v>11.0681525477378</v>
      </c>
      <c r="Y6129" s="217">
        <v>0.44473039172030898</v>
      </c>
    </row>
    <row r="6130" spans="2:25">
      <c r="B6130" s="217" t="s">
        <v>6299</v>
      </c>
      <c r="C6130" s="217" t="s">
        <v>5935</v>
      </c>
      <c r="D6130" s="217" t="s">
        <v>11</v>
      </c>
      <c r="E6130" s="217" t="s">
        <v>103</v>
      </c>
      <c r="F6130" s="217" t="s">
        <v>12</v>
      </c>
      <c r="G6130" s="217" t="s">
        <v>10</v>
      </c>
      <c r="H6130" s="217" t="s">
        <v>178</v>
      </c>
      <c r="I6130" s="217">
        <v>19</v>
      </c>
      <c r="J6130" s="217">
        <v>19</v>
      </c>
      <c r="K6130" s="217">
        <v>0</v>
      </c>
      <c r="L6130" s="217">
        <v>98</v>
      </c>
      <c r="M6130" s="217">
        <v>4610.8248541870698</v>
      </c>
      <c r="N6130" s="217">
        <v>4.1207377423469502</v>
      </c>
      <c r="O6130" s="217">
        <v>4.1207377423469502</v>
      </c>
      <c r="P6130" s="217">
        <v>0</v>
      </c>
      <c r="Q6130" s="217">
        <v>4.1699308333185297</v>
      </c>
      <c r="R6130" s="217">
        <v>4.1699308333185297</v>
      </c>
      <c r="S6130" s="217">
        <v>0</v>
      </c>
      <c r="T6130" s="217">
        <v>4.0391239001849097</v>
      </c>
      <c r="U6130" s="217">
        <v>4.0391239001849097</v>
      </c>
      <c r="V6130" s="217">
        <v>0</v>
      </c>
      <c r="W6130" s="217">
        <v>4.1362769847106797</v>
      </c>
      <c r="X6130" s="217">
        <v>4.1362769847106797</v>
      </c>
      <c r="Y6130" s="217">
        <v>0</v>
      </c>
    </row>
    <row r="6131" spans="2:25">
      <c r="B6131" s="217" t="s">
        <v>6300</v>
      </c>
      <c r="C6131" s="217" t="s">
        <v>5935</v>
      </c>
      <c r="D6131" s="217" t="s">
        <v>11</v>
      </c>
      <c r="E6131" s="217" t="s">
        <v>103</v>
      </c>
      <c r="F6131" s="217" t="s">
        <v>12</v>
      </c>
      <c r="G6131" s="217" t="s">
        <v>10</v>
      </c>
      <c r="H6131" s="217" t="s">
        <v>5</v>
      </c>
      <c r="I6131" s="217">
        <v>83</v>
      </c>
      <c r="J6131" s="217">
        <v>81</v>
      </c>
      <c r="K6131" s="217">
        <v>2</v>
      </c>
      <c r="L6131" s="217">
        <v>190</v>
      </c>
      <c r="M6131" s="217">
        <v>9700</v>
      </c>
      <c r="N6131" s="217">
        <v>8.5567010309278295</v>
      </c>
      <c r="O6131" s="217">
        <v>8.3505154639175299</v>
      </c>
      <c r="P6131" s="217">
        <v>0.20618556701030899</v>
      </c>
      <c r="Q6131" s="217">
        <v>8.4910622411005594</v>
      </c>
      <c r="R6131" s="217">
        <v>8.2655428940289095</v>
      </c>
      <c r="S6131" s="217">
        <v>0.22551934707165699</v>
      </c>
      <c r="T6131" s="217">
        <v>8.4809359644458198</v>
      </c>
      <c r="U6131" s="217">
        <v>8.2730548308004899</v>
      </c>
      <c r="V6131" s="217">
        <v>0.20788113364532601</v>
      </c>
      <c r="W6131" s="217">
        <v>8.5343977627390597</v>
      </c>
      <c r="X6131" s="217">
        <v>8.3156300896416102</v>
      </c>
      <c r="Y6131" s="217">
        <v>0.21876767309744799</v>
      </c>
    </row>
    <row r="6132" spans="2:25">
      <c r="B6132" s="217" t="s">
        <v>6301</v>
      </c>
      <c r="C6132" s="217" t="s">
        <v>5935</v>
      </c>
      <c r="D6132" s="217" t="s">
        <v>11</v>
      </c>
      <c r="E6132" s="217" t="s">
        <v>103</v>
      </c>
      <c r="F6132" s="217" t="s">
        <v>9</v>
      </c>
      <c r="G6132" s="217" t="s">
        <v>10</v>
      </c>
      <c r="H6132" s="217" t="s">
        <v>170</v>
      </c>
      <c r="I6132" s="217">
        <v>0</v>
      </c>
      <c r="J6132" s="217">
        <v>0</v>
      </c>
      <c r="K6132" s="217">
        <v>0</v>
      </c>
      <c r="L6132" s="217">
        <v>19</v>
      </c>
      <c r="M6132" s="217">
        <v>700.77003158059995</v>
      </c>
      <c r="N6132" s="217">
        <v>0</v>
      </c>
      <c r="O6132" s="217">
        <v>0</v>
      </c>
      <c r="P6132" s="217">
        <v>0</v>
      </c>
      <c r="Q6132" s="217">
        <v>0</v>
      </c>
      <c r="R6132" s="217">
        <v>0</v>
      </c>
      <c r="S6132" s="217">
        <v>0</v>
      </c>
      <c r="T6132" s="217">
        <v>0</v>
      </c>
      <c r="U6132" s="217">
        <v>0</v>
      </c>
      <c r="V6132" s="217">
        <v>0</v>
      </c>
      <c r="W6132" s="217">
        <v>0</v>
      </c>
      <c r="X6132" s="217">
        <v>0</v>
      </c>
      <c r="Y6132" s="217">
        <v>0</v>
      </c>
    </row>
    <row r="6133" spans="2:25">
      <c r="B6133" s="217" t="s">
        <v>6302</v>
      </c>
      <c r="C6133" s="217" t="s">
        <v>5935</v>
      </c>
      <c r="D6133" s="217" t="s">
        <v>11</v>
      </c>
      <c r="E6133" s="217" t="s">
        <v>103</v>
      </c>
      <c r="F6133" s="217" t="s">
        <v>9</v>
      </c>
      <c r="G6133" s="217" t="s">
        <v>10</v>
      </c>
      <c r="H6133" s="217" t="s">
        <v>172</v>
      </c>
      <c r="I6133" s="217">
        <v>3</v>
      </c>
      <c r="J6133" s="217">
        <v>3</v>
      </c>
      <c r="K6133" s="217">
        <v>0</v>
      </c>
      <c r="L6133" s="217">
        <v>40</v>
      </c>
      <c r="M6133" s="217">
        <v>909.64648726404198</v>
      </c>
      <c r="N6133" s="217">
        <v>3.2979844829865099</v>
      </c>
      <c r="O6133" s="217">
        <v>3.2979844829865099</v>
      </c>
      <c r="P6133" s="217">
        <v>0</v>
      </c>
      <c r="Q6133" s="217">
        <v>3.5740711437659298</v>
      </c>
      <c r="R6133" s="217">
        <v>3.5740711437659298</v>
      </c>
      <c r="S6133" s="217">
        <v>0</v>
      </c>
      <c r="T6133" s="217">
        <v>3.3681680400117799</v>
      </c>
      <c r="U6133" s="217">
        <v>3.3681680400117799</v>
      </c>
      <c r="V6133" s="217">
        <v>0</v>
      </c>
      <c r="W6133" s="217">
        <v>3.5073799180116598</v>
      </c>
      <c r="X6133" s="217">
        <v>3.5073799180116598</v>
      </c>
      <c r="Y6133" s="217">
        <v>0</v>
      </c>
    </row>
    <row r="6134" spans="2:25">
      <c r="B6134" s="217" t="s">
        <v>6303</v>
      </c>
      <c r="C6134" s="217" t="s">
        <v>5935</v>
      </c>
      <c r="D6134" s="217" t="s">
        <v>11</v>
      </c>
      <c r="E6134" s="217" t="s">
        <v>103</v>
      </c>
      <c r="F6134" s="217" t="s">
        <v>9</v>
      </c>
      <c r="G6134" s="217" t="s">
        <v>10</v>
      </c>
      <c r="H6134" s="217" t="s">
        <v>174</v>
      </c>
      <c r="I6134" s="217">
        <v>6</v>
      </c>
      <c r="J6134" s="217">
        <v>4</v>
      </c>
      <c r="K6134" s="217">
        <v>2</v>
      </c>
      <c r="L6134" s="217">
        <v>55</v>
      </c>
      <c r="M6134" s="217">
        <v>1389.99240534059</v>
      </c>
      <c r="N6134" s="217">
        <v>4.3165703473968398</v>
      </c>
      <c r="O6134" s="217">
        <v>2.87771356493122</v>
      </c>
      <c r="P6134" s="217">
        <v>1.43885678246561</v>
      </c>
      <c r="Q6134" s="217">
        <v>5.0670810567477398</v>
      </c>
      <c r="R6134" s="217">
        <v>3.2070292684350701</v>
      </c>
      <c r="S6134" s="217">
        <v>1.8600517883126699</v>
      </c>
      <c r="T6134" s="217">
        <v>4.5191482796239804</v>
      </c>
      <c r="U6134" s="217">
        <v>2.9475794329862102</v>
      </c>
      <c r="V6134" s="217">
        <v>1.57156884663777</v>
      </c>
      <c r="W6134" s="217">
        <v>4.8323688805554799</v>
      </c>
      <c r="X6134" s="217">
        <v>3.10629521916194</v>
      </c>
      <c r="Y6134" s="217">
        <v>1.7260736613935399</v>
      </c>
    </row>
    <row r="6135" spans="2:25">
      <c r="B6135" s="217" t="s">
        <v>6304</v>
      </c>
      <c r="C6135" s="217" t="s">
        <v>5935</v>
      </c>
      <c r="D6135" s="217" t="s">
        <v>11</v>
      </c>
      <c r="E6135" s="217" t="s">
        <v>103</v>
      </c>
      <c r="F6135" s="217" t="s">
        <v>9</v>
      </c>
      <c r="G6135" s="217" t="s">
        <v>10</v>
      </c>
      <c r="H6135" s="217" t="s">
        <v>176</v>
      </c>
      <c r="I6135" s="217">
        <v>10</v>
      </c>
      <c r="J6135" s="217">
        <v>9</v>
      </c>
      <c r="K6135" s="217">
        <v>1</v>
      </c>
      <c r="L6135" s="217">
        <v>78</v>
      </c>
      <c r="M6135" s="217">
        <v>2548.0359881199602</v>
      </c>
      <c r="N6135" s="217">
        <v>3.9245913506027099</v>
      </c>
      <c r="O6135" s="217">
        <v>3.5321322155424402</v>
      </c>
      <c r="P6135" s="217">
        <v>0.39245913506027102</v>
      </c>
      <c r="Q6135" s="217">
        <v>4.2938708892994697</v>
      </c>
      <c r="R6135" s="217">
        <v>3.8133575106520299</v>
      </c>
      <c r="S6135" s="217">
        <v>0.48051337864743998</v>
      </c>
      <c r="T6135" s="217">
        <v>3.96201275248769</v>
      </c>
      <c r="U6135" s="217">
        <v>3.5560241337729299</v>
      </c>
      <c r="V6135" s="217">
        <v>0.405988618714757</v>
      </c>
      <c r="W6135" s="217">
        <v>4.1674941368971803</v>
      </c>
      <c r="X6135" s="217">
        <v>3.72159177437051</v>
      </c>
      <c r="Y6135" s="217">
        <v>0.44590236252666399</v>
      </c>
    </row>
    <row r="6136" spans="2:25">
      <c r="B6136" s="217" t="s">
        <v>6305</v>
      </c>
      <c r="C6136" s="217" t="s">
        <v>5935</v>
      </c>
      <c r="D6136" s="217" t="s">
        <v>11</v>
      </c>
      <c r="E6136" s="217" t="s">
        <v>103</v>
      </c>
      <c r="F6136" s="217" t="s">
        <v>9</v>
      </c>
      <c r="G6136" s="217" t="s">
        <v>10</v>
      </c>
      <c r="H6136" s="217" t="s">
        <v>178</v>
      </c>
      <c r="I6136" s="217">
        <v>11</v>
      </c>
      <c r="J6136" s="217">
        <v>9</v>
      </c>
      <c r="K6136" s="217">
        <v>2</v>
      </c>
      <c r="L6136" s="217">
        <v>190</v>
      </c>
      <c r="M6136" s="217">
        <v>4781.55508769481</v>
      </c>
      <c r="N6136" s="217">
        <v>2.3005068012932002</v>
      </c>
      <c r="O6136" s="217">
        <v>1.8822328374217101</v>
      </c>
      <c r="P6136" s="217">
        <v>0.41827396387149002</v>
      </c>
      <c r="Q6136" s="217">
        <v>2.5244511255953301</v>
      </c>
      <c r="R6136" s="217">
        <v>2.0316168910851302</v>
      </c>
      <c r="S6136" s="217">
        <v>0.49283423451019498</v>
      </c>
      <c r="T6136" s="217">
        <v>2.3176888188363698</v>
      </c>
      <c r="U6136" s="217">
        <v>1.9012902355391801</v>
      </c>
      <c r="V6136" s="217">
        <v>0.41639858329718699</v>
      </c>
      <c r="W6136" s="217">
        <v>2.4437702213678199</v>
      </c>
      <c r="X6136" s="217">
        <v>1.9864344649302199</v>
      </c>
      <c r="Y6136" s="217">
        <v>0.45733575643760399</v>
      </c>
    </row>
    <row r="6137" spans="2:25">
      <c r="B6137" s="217" t="s">
        <v>6306</v>
      </c>
      <c r="C6137" s="217" t="s">
        <v>5935</v>
      </c>
      <c r="D6137" s="217" t="s">
        <v>11</v>
      </c>
      <c r="E6137" s="217" t="s">
        <v>103</v>
      </c>
      <c r="F6137" s="217" t="s">
        <v>9</v>
      </c>
      <c r="G6137" s="217" t="s">
        <v>10</v>
      </c>
      <c r="H6137" s="217" t="s">
        <v>5</v>
      </c>
      <c r="I6137" s="217">
        <v>30</v>
      </c>
      <c r="J6137" s="217">
        <v>25</v>
      </c>
      <c r="K6137" s="217">
        <v>5</v>
      </c>
      <c r="L6137" s="217">
        <v>382</v>
      </c>
      <c r="M6137" s="217">
        <v>10330</v>
      </c>
      <c r="N6137" s="217">
        <v>2.9041626331074499</v>
      </c>
      <c r="O6137" s="217">
        <v>2.42013552758955</v>
      </c>
      <c r="P6137" s="217">
        <v>0.48402710551790901</v>
      </c>
      <c r="Q6137" s="217">
        <v>3.22107536253829</v>
      </c>
      <c r="R6137" s="217">
        <v>2.62539762041337</v>
      </c>
      <c r="S6137" s="217">
        <v>0.59567774212492597</v>
      </c>
      <c r="T6137" s="217">
        <v>2.9537817930271699</v>
      </c>
      <c r="U6137" s="217">
        <v>2.4504901169345001</v>
      </c>
      <c r="V6137" s="217">
        <v>0.503291676092674</v>
      </c>
      <c r="W6137" s="217">
        <v>3.1162280158651301</v>
      </c>
      <c r="X6137" s="217">
        <v>2.56345649207175</v>
      </c>
      <c r="Y6137" s="217">
        <v>0.55277152379338501</v>
      </c>
    </row>
    <row r="6138" spans="2:25">
      <c r="B6138" s="217" t="s">
        <v>6307</v>
      </c>
      <c r="C6138" s="217" t="s">
        <v>5935</v>
      </c>
      <c r="D6138" s="217" t="s">
        <v>11</v>
      </c>
      <c r="E6138" s="217" t="s">
        <v>103</v>
      </c>
      <c r="F6138" s="217" t="s">
        <v>5</v>
      </c>
      <c r="G6138" s="217" t="s">
        <v>10</v>
      </c>
      <c r="H6138" s="217" t="s">
        <v>170</v>
      </c>
      <c r="I6138" s="217">
        <v>19</v>
      </c>
      <c r="J6138" s="217">
        <v>18</v>
      </c>
      <c r="K6138" s="217">
        <v>1</v>
      </c>
      <c r="L6138" s="217">
        <v>30</v>
      </c>
      <c r="M6138" s="217">
        <v>1354.31242404674</v>
      </c>
      <c r="N6138" s="217">
        <v>14.0292591743545</v>
      </c>
      <c r="O6138" s="217">
        <v>13.290877112546401</v>
      </c>
      <c r="P6138" s="217">
        <v>0.73838206180813104</v>
      </c>
      <c r="Q6138" s="217">
        <v>13.458178783169201</v>
      </c>
      <c r="R6138" s="217">
        <v>12.391064844280899</v>
      </c>
      <c r="S6138" s="217">
        <v>1.06711393888827</v>
      </c>
      <c r="T6138" s="217">
        <v>13.5199608534147</v>
      </c>
      <c r="U6138" s="217">
        <v>12.6183499237045</v>
      </c>
      <c r="V6138" s="217">
        <v>0.90161092971020895</v>
      </c>
      <c r="W6138" s="217">
        <v>13.617839552083799</v>
      </c>
      <c r="X6138" s="217">
        <v>12.627589025085401</v>
      </c>
      <c r="Y6138" s="217">
        <v>0.99025052699840699</v>
      </c>
    </row>
    <row r="6139" spans="2:25">
      <c r="B6139" s="217" t="s">
        <v>6308</v>
      </c>
      <c r="C6139" s="217" t="s">
        <v>5935</v>
      </c>
      <c r="D6139" s="217" t="s">
        <v>11</v>
      </c>
      <c r="E6139" s="217" t="s">
        <v>103</v>
      </c>
      <c r="F6139" s="217" t="s">
        <v>5</v>
      </c>
      <c r="G6139" s="217" t="s">
        <v>10</v>
      </c>
      <c r="H6139" s="217" t="s">
        <v>172</v>
      </c>
      <c r="I6139" s="217">
        <v>12</v>
      </c>
      <c r="J6139" s="217">
        <v>12</v>
      </c>
      <c r="K6139" s="217">
        <v>0</v>
      </c>
      <c r="L6139" s="217">
        <v>60</v>
      </c>
      <c r="M6139" s="217">
        <v>1781.798754358</v>
      </c>
      <c r="N6139" s="217">
        <v>6.7347673078398502</v>
      </c>
      <c r="O6139" s="217">
        <v>6.7347673078398502</v>
      </c>
      <c r="P6139" s="217">
        <v>0</v>
      </c>
      <c r="Q6139" s="217">
        <v>6.5639091292356699</v>
      </c>
      <c r="R6139" s="217">
        <v>6.5639091292356699</v>
      </c>
      <c r="S6139" s="217">
        <v>0</v>
      </c>
      <c r="T6139" s="217">
        <v>6.64351792548673</v>
      </c>
      <c r="U6139" s="217">
        <v>6.64351792548673</v>
      </c>
      <c r="V6139" s="217">
        <v>0</v>
      </c>
      <c r="W6139" s="217">
        <v>6.6214860291949504</v>
      </c>
      <c r="X6139" s="217">
        <v>6.6214860291949504</v>
      </c>
      <c r="Y6139" s="217">
        <v>0</v>
      </c>
    </row>
    <row r="6140" spans="2:25">
      <c r="B6140" s="217" t="s">
        <v>6309</v>
      </c>
      <c r="C6140" s="217" t="s">
        <v>5935</v>
      </c>
      <c r="D6140" s="217" t="s">
        <v>11</v>
      </c>
      <c r="E6140" s="217" t="s">
        <v>103</v>
      </c>
      <c r="F6140" s="217" t="s">
        <v>5</v>
      </c>
      <c r="G6140" s="217" t="s">
        <v>10</v>
      </c>
      <c r="H6140" s="217" t="s">
        <v>174</v>
      </c>
      <c r="I6140" s="217">
        <v>16</v>
      </c>
      <c r="J6140" s="217">
        <v>14</v>
      </c>
      <c r="K6140" s="217">
        <v>2</v>
      </c>
      <c r="L6140" s="217">
        <v>83</v>
      </c>
      <c r="M6140" s="217">
        <v>2681.93349846006</v>
      </c>
      <c r="N6140" s="217">
        <v>5.9658451669987498</v>
      </c>
      <c r="O6140" s="217">
        <v>5.2201145211239099</v>
      </c>
      <c r="P6140" s="217">
        <v>0.74573064587484394</v>
      </c>
      <c r="Q6140" s="217">
        <v>6.27858871934205</v>
      </c>
      <c r="R6140" s="217">
        <v>5.3340575666108503</v>
      </c>
      <c r="S6140" s="217">
        <v>0.94453115273119803</v>
      </c>
      <c r="T6140" s="217">
        <v>5.9933794412190204</v>
      </c>
      <c r="U6140" s="217">
        <v>5.1953394384415903</v>
      </c>
      <c r="V6140" s="217">
        <v>0.79804000277743203</v>
      </c>
      <c r="W6140" s="217">
        <v>6.1777542387204898</v>
      </c>
      <c r="X6140" s="217">
        <v>5.3012569522799096</v>
      </c>
      <c r="Y6140" s="217">
        <v>0.87649728644057601</v>
      </c>
    </row>
    <row r="6141" spans="2:25">
      <c r="B6141" s="217" t="s">
        <v>6310</v>
      </c>
      <c r="C6141" s="217" t="s">
        <v>5935</v>
      </c>
      <c r="D6141" s="217" t="s">
        <v>11</v>
      </c>
      <c r="E6141" s="217" t="s">
        <v>103</v>
      </c>
      <c r="F6141" s="217" t="s">
        <v>5</v>
      </c>
      <c r="G6141" s="217" t="s">
        <v>10</v>
      </c>
      <c r="H6141" s="217" t="s">
        <v>176</v>
      </c>
      <c r="I6141" s="217">
        <v>36</v>
      </c>
      <c r="J6141" s="217">
        <v>34</v>
      </c>
      <c r="K6141" s="217">
        <v>2</v>
      </c>
      <c r="L6141" s="217">
        <v>111</v>
      </c>
      <c r="M6141" s="217">
        <v>4819.5753812533303</v>
      </c>
      <c r="N6141" s="217">
        <v>7.4695376982854098</v>
      </c>
      <c r="O6141" s="217">
        <v>7.0545633817139999</v>
      </c>
      <c r="P6141" s="217">
        <v>0.41497431657141198</v>
      </c>
      <c r="Q6141" s="217">
        <v>7.6622016164400897</v>
      </c>
      <c r="R6141" s="217">
        <v>7.2073778126562997</v>
      </c>
      <c r="S6141" s="217">
        <v>0.45482380378378501</v>
      </c>
      <c r="T6141" s="217">
        <v>7.4916809739681698</v>
      </c>
      <c r="U6141" s="217">
        <v>7.0716947133495998</v>
      </c>
      <c r="V6141" s="217">
        <v>0.41998626061857097</v>
      </c>
      <c r="W6141" s="217">
        <v>7.61790015482564</v>
      </c>
      <c r="X6141" s="217">
        <v>7.1762906702110199</v>
      </c>
      <c r="Y6141" s="217">
        <v>0.44160948461462102</v>
      </c>
    </row>
    <row r="6142" spans="2:25">
      <c r="B6142" s="217" t="s">
        <v>6311</v>
      </c>
      <c r="C6142" s="217" t="s">
        <v>5935</v>
      </c>
      <c r="D6142" s="217" t="s">
        <v>11</v>
      </c>
      <c r="E6142" s="217" t="s">
        <v>103</v>
      </c>
      <c r="F6142" s="217" t="s">
        <v>5</v>
      </c>
      <c r="G6142" s="217" t="s">
        <v>10</v>
      </c>
      <c r="H6142" s="217" t="s">
        <v>178</v>
      </c>
      <c r="I6142" s="217">
        <v>30</v>
      </c>
      <c r="J6142" s="217">
        <v>28</v>
      </c>
      <c r="K6142" s="217">
        <v>2</v>
      </c>
      <c r="L6142" s="217">
        <v>288</v>
      </c>
      <c r="M6142" s="217">
        <v>9392.3799418818799</v>
      </c>
      <c r="N6142" s="217">
        <v>3.1940786239093701</v>
      </c>
      <c r="O6142" s="217">
        <v>2.9811400489820801</v>
      </c>
      <c r="P6142" s="217">
        <v>0.21293857492729101</v>
      </c>
      <c r="Q6142" s="217">
        <v>3.3446341010818901</v>
      </c>
      <c r="R6142" s="217">
        <v>3.0941278135125199</v>
      </c>
      <c r="S6142" s="217">
        <v>0.25050628756936599</v>
      </c>
      <c r="T6142" s="217">
        <v>3.1747031725173001</v>
      </c>
      <c r="U6142" s="217">
        <v>2.9630489164882099</v>
      </c>
      <c r="V6142" s="217">
        <v>0.21165425602908999</v>
      </c>
      <c r="W6142" s="217">
        <v>3.2871781815779402</v>
      </c>
      <c r="X6142" s="217">
        <v>3.0547156728973599</v>
      </c>
      <c r="Y6142" s="217">
        <v>0.232462508680577</v>
      </c>
    </row>
    <row r="6143" spans="2:25">
      <c r="B6143" s="217" t="s">
        <v>6312</v>
      </c>
      <c r="C6143" s="217" t="s">
        <v>5935</v>
      </c>
      <c r="D6143" s="217" t="s">
        <v>11</v>
      </c>
      <c r="E6143" s="217" t="s">
        <v>103</v>
      </c>
      <c r="F6143" s="217" t="s">
        <v>5</v>
      </c>
      <c r="G6143" s="217" t="s">
        <v>10</v>
      </c>
      <c r="H6143" s="217" t="s">
        <v>5</v>
      </c>
      <c r="I6143" s="217">
        <v>113</v>
      </c>
      <c r="J6143" s="217">
        <v>106</v>
      </c>
      <c r="K6143" s="217">
        <v>7</v>
      </c>
      <c r="L6143" s="217">
        <v>572</v>
      </c>
      <c r="M6143" s="217">
        <v>20030</v>
      </c>
      <c r="N6143" s="217">
        <v>5.64153769345981</v>
      </c>
      <c r="O6143" s="217">
        <v>5.2920619071392903</v>
      </c>
      <c r="P6143" s="217">
        <v>0.34947578632051901</v>
      </c>
      <c r="Q6143" s="217">
        <v>5.7840576853782704</v>
      </c>
      <c r="R6143" s="217">
        <v>5.3667212158435502</v>
      </c>
      <c r="S6143" s="217">
        <v>0.41733646953471498</v>
      </c>
      <c r="T6143" s="217">
        <v>5.6409136896928596</v>
      </c>
      <c r="U6143" s="217">
        <v>5.2798253244317097</v>
      </c>
      <c r="V6143" s="217">
        <v>0.36108836526115001</v>
      </c>
      <c r="W6143" s="217">
        <v>5.7511114893287996</v>
      </c>
      <c r="X6143" s="217">
        <v>5.3591938345043904</v>
      </c>
      <c r="Y6143" s="217">
        <v>0.39191765482441299</v>
      </c>
    </row>
    <row r="6144" spans="2:25">
      <c r="B6144" s="217" t="s">
        <v>6313</v>
      </c>
      <c r="C6144" s="217" t="s">
        <v>5935</v>
      </c>
      <c r="D6144" s="217" t="s">
        <v>11</v>
      </c>
      <c r="E6144" s="217" t="s">
        <v>103</v>
      </c>
      <c r="F6144" s="217" t="s">
        <v>12</v>
      </c>
      <c r="G6144" s="217" t="s">
        <v>49</v>
      </c>
      <c r="H6144" s="217" t="s">
        <v>170</v>
      </c>
      <c r="I6144" s="217">
        <v>26</v>
      </c>
      <c r="J6144" s="217">
        <v>26</v>
      </c>
      <c r="K6144" s="217">
        <v>0</v>
      </c>
      <c r="L6144" s="217">
        <v>22</v>
      </c>
      <c r="M6144" s="217">
        <v>2689.5841745817202</v>
      </c>
      <c r="N6144" s="217">
        <v>9.6669218408245197</v>
      </c>
      <c r="O6144" s="217">
        <v>9.6669218408245197</v>
      </c>
      <c r="P6144" s="217">
        <v>0</v>
      </c>
      <c r="Q6144" s="217">
        <v>8.7972141324284898</v>
      </c>
      <c r="R6144" s="217">
        <v>8.7972141324284898</v>
      </c>
      <c r="S6144" s="217">
        <v>0</v>
      </c>
      <c r="T6144" s="217">
        <v>8.98822973506336</v>
      </c>
      <c r="U6144" s="217">
        <v>8.98822973506336</v>
      </c>
      <c r="V6144" s="217">
        <v>0</v>
      </c>
      <c r="W6144" s="217">
        <v>8.9221029748583298</v>
      </c>
      <c r="X6144" s="217">
        <v>8.9221029748583298</v>
      </c>
      <c r="Y6144" s="217">
        <v>0</v>
      </c>
    </row>
    <row r="6145" spans="2:25">
      <c r="B6145" s="217" t="s">
        <v>6314</v>
      </c>
      <c r="C6145" s="217" t="s">
        <v>5935</v>
      </c>
      <c r="D6145" s="217" t="s">
        <v>11</v>
      </c>
      <c r="E6145" s="217" t="s">
        <v>103</v>
      </c>
      <c r="F6145" s="217" t="s">
        <v>12</v>
      </c>
      <c r="G6145" s="217" t="s">
        <v>49</v>
      </c>
      <c r="H6145" s="217" t="s">
        <v>172</v>
      </c>
      <c r="I6145" s="217">
        <v>46</v>
      </c>
      <c r="J6145" s="217">
        <v>45</v>
      </c>
      <c r="K6145" s="217">
        <v>1</v>
      </c>
      <c r="L6145" s="217">
        <v>61</v>
      </c>
      <c r="M6145" s="217">
        <v>2711.42375802478</v>
      </c>
      <c r="N6145" s="217">
        <v>16.9652566714655</v>
      </c>
      <c r="O6145" s="217">
        <v>16.596446743824998</v>
      </c>
      <c r="P6145" s="217">
        <v>0.36880992764055498</v>
      </c>
      <c r="Q6145" s="217">
        <v>18.038143028966999</v>
      </c>
      <c r="R6145" s="217">
        <v>17.769937624439599</v>
      </c>
      <c r="S6145" s="217">
        <v>0.268205404527396</v>
      </c>
      <c r="T6145" s="217">
        <v>17.569531517742401</v>
      </c>
      <c r="U6145" s="217">
        <v>17.262055477169501</v>
      </c>
      <c r="V6145" s="217">
        <v>0.30747604057286498</v>
      </c>
      <c r="W6145" s="217">
        <v>17.917638323642301</v>
      </c>
      <c r="X6145" s="217">
        <v>17.635177551504601</v>
      </c>
      <c r="Y6145" s="217">
        <v>0.28246077213774401</v>
      </c>
    </row>
    <row r="6146" spans="2:25">
      <c r="B6146" s="217" t="s">
        <v>6315</v>
      </c>
      <c r="C6146" s="217" t="s">
        <v>5935</v>
      </c>
      <c r="D6146" s="217" t="s">
        <v>11</v>
      </c>
      <c r="E6146" s="217" t="s">
        <v>103</v>
      </c>
      <c r="F6146" s="217" t="s">
        <v>12</v>
      </c>
      <c r="G6146" s="217" t="s">
        <v>49</v>
      </c>
      <c r="H6146" s="217" t="s">
        <v>174</v>
      </c>
      <c r="I6146" s="217">
        <v>20</v>
      </c>
      <c r="J6146" s="217">
        <v>20</v>
      </c>
      <c r="K6146" s="217">
        <v>0</v>
      </c>
      <c r="L6146" s="217">
        <v>42</v>
      </c>
      <c r="M6146" s="217">
        <v>2853.2204012242701</v>
      </c>
      <c r="N6146" s="217">
        <v>7.0096232283416704</v>
      </c>
      <c r="O6146" s="217">
        <v>7.0096232283416704</v>
      </c>
      <c r="P6146" s="217">
        <v>0</v>
      </c>
      <c r="Q6146" s="217">
        <v>6.2695640577662797</v>
      </c>
      <c r="R6146" s="217">
        <v>6.2695640577662797</v>
      </c>
      <c r="S6146" s="217">
        <v>0</v>
      </c>
      <c r="T6146" s="217">
        <v>6.5869325364129203</v>
      </c>
      <c r="U6146" s="217">
        <v>6.5869325364129203</v>
      </c>
      <c r="V6146" s="217">
        <v>0</v>
      </c>
      <c r="W6146" s="217">
        <v>6.4361433267465902</v>
      </c>
      <c r="X6146" s="217">
        <v>6.4361433267465902</v>
      </c>
      <c r="Y6146" s="217">
        <v>0</v>
      </c>
    </row>
    <row r="6147" spans="2:25">
      <c r="B6147" s="217" t="s">
        <v>6316</v>
      </c>
      <c r="C6147" s="217" t="s">
        <v>5935</v>
      </c>
      <c r="D6147" s="217" t="s">
        <v>11</v>
      </c>
      <c r="E6147" s="217" t="s">
        <v>103</v>
      </c>
      <c r="F6147" s="217" t="s">
        <v>12</v>
      </c>
      <c r="G6147" s="217" t="s">
        <v>49</v>
      </c>
      <c r="H6147" s="217" t="s">
        <v>176</v>
      </c>
      <c r="I6147" s="217">
        <v>27</v>
      </c>
      <c r="J6147" s="217">
        <v>27</v>
      </c>
      <c r="K6147" s="217">
        <v>0</v>
      </c>
      <c r="L6147" s="217">
        <v>40</v>
      </c>
      <c r="M6147" s="217">
        <v>2548.5182909344098</v>
      </c>
      <c r="N6147" s="217">
        <v>10.594391296324799</v>
      </c>
      <c r="O6147" s="217">
        <v>10.594391296324799</v>
      </c>
      <c r="P6147" s="217">
        <v>0</v>
      </c>
      <c r="Q6147" s="217">
        <v>11.9943313198455</v>
      </c>
      <c r="R6147" s="217">
        <v>11.9943313198455</v>
      </c>
      <c r="S6147" s="217">
        <v>0</v>
      </c>
      <c r="T6147" s="217">
        <v>10.990072493390601</v>
      </c>
      <c r="U6147" s="217">
        <v>10.990072493390601</v>
      </c>
      <c r="V6147" s="217">
        <v>0</v>
      </c>
      <c r="W6147" s="217">
        <v>11.572736714547901</v>
      </c>
      <c r="X6147" s="217">
        <v>11.572736714547901</v>
      </c>
      <c r="Y6147" s="217">
        <v>0</v>
      </c>
    </row>
    <row r="6148" spans="2:25">
      <c r="B6148" s="217" t="s">
        <v>6317</v>
      </c>
      <c r="C6148" s="217" t="s">
        <v>5935</v>
      </c>
      <c r="D6148" s="217" t="s">
        <v>11</v>
      </c>
      <c r="E6148" s="217" t="s">
        <v>103</v>
      </c>
      <c r="F6148" s="217" t="s">
        <v>12</v>
      </c>
      <c r="G6148" s="217" t="s">
        <v>49</v>
      </c>
      <c r="H6148" s="217" t="s">
        <v>178</v>
      </c>
      <c r="I6148" s="217">
        <v>8</v>
      </c>
      <c r="J6148" s="217">
        <v>8</v>
      </c>
      <c r="K6148" s="217">
        <v>0</v>
      </c>
      <c r="L6148" s="217">
        <v>22</v>
      </c>
      <c r="M6148" s="217">
        <v>1367.2533752348199</v>
      </c>
      <c r="N6148" s="217">
        <v>5.8511466454606804</v>
      </c>
      <c r="O6148" s="217">
        <v>5.8511466454606804</v>
      </c>
      <c r="P6148" s="217">
        <v>0</v>
      </c>
      <c r="Q6148" s="217">
        <v>5.6293204977706397</v>
      </c>
      <c r="R6148" s="217">
        <v>5.6293204977706397</v>
      </c>
      <c r="S6148" s="217">
        <v>0</v>
      </c>
      <c r="T6148" s="217">
        <v>5.7012722224972503</v>
      </c>
      <c r="U6148" s="217">
        <v>5.7012722224972503</v>
      </c>
      <c r="V6148" s="217">
        <v>0</v>
      </c>
      <c r="W6148" s="217">
        <v>5.7124340350883402</v>
      </c>
      <c r="X6148" s="217">
        <v>5.7124340350883402</v>
      </c>
      <c r="Y6148" s="217">
        <v>0</v>
      </c>
    </row>
    <row r="6149" spans="2:25">
      <c r="B6149" s="217" t="s">
        <v>6318</v>
      </c>
      <c r="C6149" s="217" t="s">
        <v>5935</v>
      </c>
      <c r="D6149" s="217" t="s">
        <v>11</v>
      </c>
      <c r="E6149" s="217" t="s">
        <v>103</v>
      </c>
      <c r="F6149" s="217" t="s">
        <v>12</v>
      </c>
      <c r="G6149" s="217" t="s">
        <v>49</v>
      </c>
      <c r="H6149" s="217" t="s">
        <v>5</v>
      </c>
      <c r="I6149" s="217">
        <v>127</v>
      </c>
      <c r="J6149" s="217">
        <v>126</v>
      </c>
      <c r="K6149" s="217">
        <v>1</v>
      </c>
      <c r="L6149" s="217">
        <v>187</v>
      </c>
      <c r="M6149" s="217">
        <v>12170</v>
      </c>
      <c r="N6149" s="217">
        <v>10.435497124075599</v>
      </c>
      <c r="O6149" s="217">
        <v>10.3533278553821</v>
      </c>
      <c r="P6149" s="217">
        <v>8.2169268693508601E-2</v>
      </c>
      <c r="Q6149" s="217">
        <v>10.7070889173001</v>
      </c>
      <c r="R6149" s="217">
        <v>10.643149654195501</v>
      </c>
      <c r="S6149" s="217">
        <v>6.3939263104632493E-2</v>
      </c>
      <c r="T6149" s="217">
        <v>10.519292856771299</v>
      </c>
      <c r="U6149" s="217">
        <v>10.4459916065926</v>
      </c>
      <c r="V6149" s="217">
        <v>7.3301250178763197E-2</v>
      </c>
      <c r="W6149" s="217">
        <v>10.6682199214276</v>
      </c>
      <c r="X6149" s="217">
        <v>10.600882226804</v>
      </c>
      <c r="Y6149" s="217">
        <v>6.7337694623554906E-2</v>
      </c>
    </row>
    <row r="6150" spans="2:25">
      <c r="B6150" s="217" t="s">
        <v>6319</v>
      </c>
      <c r="C6150" s="217" t="s">
        <v>5935</v>
      </c>
      <c r="D6150" s="217" t="s">
        <v>11</v>
      </c>
      <c r="E6150" s="217" t="s">
        <v>103</v>
      </c>
      <c r="F6150" s="217" t="s">
        <v>9</v>
      </c>
      <c r="G6150" s="217" t="s">
        <v>49</v>
      </c>
      <c r="H6150" s="217" t="s">
        <v>170</v>
      </c>
      <c r="I6150" s="217">
        <v>3</v>
      </c>
      <c r="J6150" s="217">
        <v>3</v>
      </c>
      <c r="K6150" s="217">
        <v>0</v>
      </c>
      <c r="L6150" s="217">
        <v>53</v>
      </c>
      <c r="M6150" s="217">
        <v>2952.95782387691</v>
      </c>
      <c r="N6150" s="217">
        <v>1.0159305276027699</v>
      </c>
      <c r="O6150" s="217">
        <v>1.0159305276027699</v>
      </c>
      <c r="P6150" s="217">
        <v>0</v>
      </c>
      <c r="Q6150" s="217">
        <v>1.1733992879412101</v>
      </c>
      <c r="R6150" s="217">
        <v>1.1733992879412101</v>
      </c>
      <c r="S6150" s="217">
        <v>0</v>
      </c>
      <c r="T6150" s="217">
        <v>1.09684319114869</v>
      </c>
      <c r="U6150" s="217">
        <v>1.09684319114869</v>
      </c>
      <c r="V6150" s="217">
        <v>0</v>
      </c>
      <c r="W6150" s="217">
        <v>1.1466006668326401</v>
      </c>
      <c r="X6150" s="217">
        <v>1.1466006668326401</v>
      </c>
      <c r="Y6150" s="217">
        <v>0</v>
      </c>
    </row>
    <row r="6151" spans="2:25">
      <c r="B6151" s="217" t="s">
        <v>6320</v>
      </c>
      <c r="C6151" s="217" t="s">
        <v>5935</v>
      </c>
      <c r="D6151" s="217" t="s">
        <v>11</v>
      </c>
      <c r="E6151" s="217" t="s">
        <v>103</v>
      </c>
      <c r="F6151" s="217" t="s">
        <v>9</v>
      </c>
      <c r="G6151" s="217" t="s">
        <v>49</v>
      </c>
      <c r="H6151" s="217" t="s">
        <v>172</v>
      </c>
      <c r="I6151" s="217">
        <v>4</v>
      </c>
      <c r="J6151" s="217">
        <v>4</v>
      </c>
      <c r="K6151" s="217">
        <v>0</v>
      </c>
      <c r="L6151" s="217">
        <v>100</v>
      </c>
      <c r="M6151" s="217">
        <v>3084.2363149283701</v>
      </c>
      <c r="N6151" s="217">
        <v>1.2969174834752899</v>
      </c>
      <c r="O6151" s="217">
        <v>1.2969174834752899</v>
      </c>
      <c r="P6151" s="217">
        <v>0</v>
      </c>
      <c r="Q6151" s="217">
        <v>1.5289767988835601</v>
      </c>
      <c r="R6151" s="217">
        <v>1.5289767988835601</v>
      </c>
      <c r="S6151" s="217">
        <v>0</v>
      </c>
      <c r="T6151" s="217">
        <v>1.4210377948394599</v>
      </c>
      <c r="U6151" s="217">
        <v>1.4210377948394599</v>
      </c>
      <c r="V6151" s="217">
        <v>0</v>
      </c>
      <c r="W6151" s="217">
        <v>1.4795256422540499</v>
      </c>
      <c r="X6151" s="217">
        <v>1.4795256422540499</v>
      </c>
      <c r="Y6151" s="217">
        <v>0</v>
      </c>
    </row>
    <row r="6152" spans="2:25">
      <c r="B6152" s="217" t="s">
        <v>6321</v>
      </c>
      <c r="C6152" s="217" t="s">
        <v>5935</v>
      </c>
      <c r="D6152" s="217" t="s">
        <v>11</v>
      </c>
      <c r="E6152" s="217" t="s">
        <v>103</v>
      </c>
      <c r="F6152" s="217" t="s">
        <v>9</v>
      </c>
      <c r="G6152" s="217" t="s">
        <v>49</v>
      </c>
      <c r="H6152" s="217" t="s">
        <v>174</v>
      </c>
      <c r="I6152" s="217">
        <v>7</v>
      </c>
      <c r="J6152" s="217">
        <v>7</v>
      </c>
      <c r="K6152" s="217">
        <v>0</v>
      </c>
      <c r="L6152" s="217">
        <v>92</v>
      </c>
      <c r="M6152" s="217">
        <v>3330.40772646093</v>
      </c>
      <c r="N6152" s="217">
        <v>2.1018447514348599</v>
      </c>
      <c r="O6152" s="217">
        <v>2.1018447514348599</v>
      </c>
      <c r="P6152" s="217">
        <v>0</v>
      </c>
      <c r="Q6152" s="217">
        <v>2.2771030283129701</v>
      </c>
      <c r="R6152" s="217">
        <v>2.2771030283129701</v>
      </c>
      <c r="S6152" s="217">
        <v>0</v>
      </c>
      <c r="T6152" s="217">
        <v>2.0748961438812299</v>
      </c>
      <c r="U6152" s="217">
        <v>2.0748961438812299</v>
      </c>
      <c r="V6152" s="217">
        <v>0</v>
      </c>
      <c r="W6152" s="217">
        <v>2.1957301968240501</v>
      </c>
      <c r="X6152" s="217">
        <v>2.1957301968240501</v>
      </c>
      <c r="Y6152" s="217">
        <v>0</v>
      </c>
    </row>
    <row r="6153" spans="2:25">
      <c r="B6153" s="217" t="s">
        <v>6322</v>
      </c>
      <c r="C6153" s="217" t="s">
        <v>5935</v>
      </c>
      <c r="D6153" s="217" t="s">
        <v>11</v>
      </c>
      <c r="E6153" s="217" t="s">
        <v>103</v>
      </c>
      <c r="F6153" s="217" t="s">
        <v>9</v>
      </c>
      <c r="G6153" s="217" t="s">
        <v>49</v>
      </c>
      <c r="H6153" s="217" t="s">
        <v>176</v>
      </c>
      <c r="I6153" s="217">
        <v>6</v>
      </c>
      <c r="J6153" s="217">
        <v>5</v>
      </c>
      <c r="K6153" s="217">
        <v>1</v>
      </c>
      <c r="L6153" s="217">
        <v>78</v>
      </c>
      <c r="M6153" s="217">
        <v>3080.8853457642799</v>
      </c>
      <c r="N6153" s="217">
        <v>1.9474921415849</v>
      </c>
      <c r="O6153" s="217">
        <v>1.6229101179874099</v>
      </c>
      <c r="P6153" s="217">
        <v>0.324582023597483</v>
      </c>
      <c r="Q6153" s="217">
        <v>1.98218244990254</v>
      </c>
      <c r="R6153" s="217">
        <v>1.6512887398809399</v>
      </c>
      <c r="S6153" s="217">
        <v>0.33089371002160101</v>
      </c>
      <c r="T6153" s="217">
        <v>1.8495514967817499</v>
      </c>
      <c r="U6153" s="217">
        <v>1.5699774282069801</v>
      </c>
      <c r="V6153" s="217">
        <v>0.27957406857476502</v>
      </c>
      <c r="W6153" s="217">
        <v>1.9351017643592701</v>
      </c>
      <c r="X6153" s="217">
        <v>1.6280420786140699</v>
      </c>
      <c r="Y6153" s="217">
        <v>0.30705968574519499</v>
      </c>
    </row>
    <row r="6154" spans="2:25">
      <c r="B6154" s="217" t="s">
        <v>6323</v>
      </c>
      <c r="C6154" s="217" t="s">
        <v>5935</v>
      </c>
      <c r="D6154" s="217" t="s">
        <v>11</v>
      </c>
      <c r="E6154" s="217" t="s">
        <v>103</v>
      </c>
      <c r="F6154" s="217" t="s">
        <v>9</v>
      </c>
      <c r="G6154" s="217" t="s">
        <v>49</v>
      </c>
      <c r="H6154" s="217" t="s">
        <v>178</v>
      </c>
      <c r="I6154" s="217">
        <v>3</v>
      </c>
      <c r="J6154" s="217">
        <v>3</v>
      </c>
      <c r="K6154" s="217">
        <v>0</v>
      </c>
      <c r="L6154" s="217">
        <v>50</v>
      </c>
      <c r="M6154" s="217">
        <v>1671.51278896951</v>
      </c>
      <c r="N6154" s="217">
        <v>1.7947813620077</v>
      </c>
      <c r="O6154" s="217">
        <v>1.7947813620077</v>
      </c>
      <c r="P6154" s="217">
        <v>0</v>
      </c>
      <c r="Q6154" s="217">
        <v>1.8296401176172199</v>
      </c>
      <c r="R6154" s="217">
        <v>1.8296401176172199</v>
      </c>
      <c r="S6154" s="217">
        <v>0</v>
      </c>
      <c r="T6154" s="217">
        <v>1.8642380725769401</v>
      </c>
      <c r="U6154" s="217">
        <v>1.8642380725769401</v>
      </c>
      <c r="V6154" s="217">
        <v>0</v>
      </c>
      <c r="W6154" s="217">
        <v>1.84467423602293</v>
      </c>
      <c r="X6154" s="217">
        <v>1.84467423602293</v>
      </c>
      <c r="Y6154" s="217">
        <v>0</v>
      </c>
    </row>
    <row r="6155" spans="2:25">
      <c r="B6155" s="217" t="s">
        <v>6324</v>
      </c>
      <c r="C6155" s="217" t="s">
        <v>5935</v>
      </c>
      <c r="D6155" s="217" t="s">
        <v>11</v>
      </c>
      <c r="E6155" s="217" t="s">
        <v>103</v>
      </c>
      <c r="F6155" s="217" t="s">
        <v>9</v>
      </c>
      <c r="G6155" s="217" t="s">
        <v>49</v>
      </c>
      <c r="H6155" s="217" t="s">
        <v>5</v>
      </c>
      <c r="I6155" s="217">
        <v>23</v>
      </c>
      <c r="J6155" s="217">
        <v>22</v>
      </c>
      <c r="K6155" s="217">
        <v>1</v>
      </c>
      <c r="L6155" s="217">
        <v>373</v>
      </c>
      <c r="M6155" s="217">
        <v>14120</v>
      </c>
      <c r="N6155" s="217">
        <v>1.62889518413598</v>
      </c>
      <c r="O6155" s="217">
        <v>1.5580736543909299</v>
      </c>
      <c r="P6155" s="217">
        <v>7.0821529745042494E-2</v>
      </c>
      <c r="Q6155" s="217">
        <v>1.7501029863784801</v>
      </c>
      <c r="R6155" s="217">
        <v>1.6636194030773801</v>
      </c>
      <c r="S6155" s="217">
        <v>8.6483583301100397E-2</v>
      </c>
      <c r="T6155" s="217">
        <v>1.6351942990914501</v>
      </c>
      <c r="U6155" s="217">
        <v>1.5621238038957701</v>
      </c>
      <c r="V6155" s="217">
        <v>7.3070495195677196E-2</v>
      </c>
      <c r="W6155" s="217">
        <v>1.70480999822777</v>
      </c>
      <c r="X6155" s="217">
        <v>1.6245557621807301</v>
      </c>
      <c r="Y6155" s="217">
        <v>8.0254236047039504E-2</v>
      </c>
    </row>
    <row r="6156" spans="2:25">
      <c r="B6156" s="217" t="s">
        <v>6325</v>
      </c>
      <c r="C6156" s="217" t="s">
        <v>5935</v>
      </c>
      <c r="D6156" s="217" t="s">
        <v>11</v>
      </c>
      <c r="E6156" s="217" t="s">
        <v>103</v>
      </c>
      <c r="F6156" s="217" t="s">
        <v>5</v>
      </c>
      <c r="G6156" s="217" t="s">
        <v>49</v>
      </c>
      <c r="H6156" s="217" t="s">
        <v>170</v>
      </c>
      <c r="I6156" s="217">
        <v>29</v>
      </c>
      <c r="J6156" s="217">
        <v>29</v>
      </c>
      <c r="K6156" s="217">
        <v>0</v>
      </c>
      <c r="L6156" s="217">
        <v>75</v>
      </c>
      <c r="M6156" s="217">
        <v>5642.5419984586197</v>
      </c>
      <c r="N6156" s="217">
        <v>5.13952754058755</v>
      </c>
      <c r="O6156" s="217">
        <v>5.13952754058755</v>
      </c>
      <c r="P6156" s="217">
        <v>0</v>
      </c>
      <c r="Q6156" s="217">
        <v>4.81143739122217</v>
      </c>
      <c r="R6156" s="217">
        <v>4.81143739122217</v>
      </c>
      <c r="S6156" s="217">
        <v>0</v>
      </c>
      <c r="T6156" s="217">
        <v>4.8810783819586598</v>
      </c>
      <c r="U6156" s="217">
        <v>4.8810783819586598</v>
      </c>
      <c r="V6156" s="217">
        <v>0</v>
      </c>
      <c r="W6156" s="217">
        <v>4.8651063611909304</v>
      </c>
      <c r="X6156" s="217">
        <v>4.8651063611909304</v>
      </c>
      <c r="Y6156" s="217">
        <v>0</v>
      </c>
    </row>
    <row r="6157" spans="2:25">
      <c r="B6157" s="217" t="s">
        <v>6326</v>
      </c>
      <c r="C6157" s="217" t="s">
        <v>5935</v>
      </c>
      <c r="D6157" s="217" t="s">
        <v>11</v>
      </c>
      <c r="E6157" s="217" t="s">
        <v>103</v>
      </c>
      <c r="F6157" s="217" t="s">
        <v>5</v>
      </c>
      <c r="G6157" s="217" t="s">
        <v>49</v>
      </c>
      <c r="H6157" s="217" t="s">
        <v>172</v>
      </c>
      <c r="I6157" s="217">
        <v>50</v>
      </c>
      <c r="J6157" s="217">
        <v>49</v>
      </c>
      <c r="K6157" s="217">
        <v>1</v>
      </c>
      <c r="L6157" s="217">
        <v>161</v>
      </c>
      <c r="M6157" s="217">
        <v>5795.6600729531501</v>
      </c>
      <c r="N6157" s="217">
        <v>8.6271450310443605</v>
      </c>
      <c r="O6157" s="217">
        <v>8.4546021304234795</v>
      </c>
      <c r="P6157" s="217">
        <v>0.17254290062088701</v>
      </c>
      <c r="Q6157" s="217">
        <v>9.1026138472434397</v>
      </c>
      <c r="R6157" s="217">
        <v>8.9726955856421302</v>
      </c>
      <c r="S6157" s="217">
        <v>0.12991826160130501</v>
      </c>
      <c r="T6157" s="217">
        <v>8.8679541714633192</v>
      </c>
      <c r="U6157" s="217">
        <v>8.7190132776522198</v>
      </c>
      <c r="V6157" s="217">
        <v>0.14894089381110301</v>
      </c>
      <c r="W6157" s="217">
        <v>9.0395636008679592</v>
      </c>
      <c r="X6157" s="217">
        <v>8.9027400623887001</v>
      </c>
      <c r="Y6157" s="217">
        <v>0.13682353847925299</v>
      </c>
    </row>
    <row r="6158" spans="2:25">
      <c r="B6158" s="217" t="s">
        <v>6327</v>
      </c>
      <c r="C6158" s="217" t="s">
        <v>5935</v>
      </c>
      <c r="D6158" s="217" t="s">
        <v>11</v>
      </c>
      <c r="E6158" s="217" t="s">
        <v>103</v>
      </c>
      <c r="F6158" s="217" t="s">
        <v>5</v>
      </c>
      <c r="G6158" s="217" t="s">
        <v>49</v>
      </c>
      <c r="H6158" s="217" t="s">
        <v>174</v>
      </c>
      <c r="I6158" s="217">
        <v>27</v>
      </c>
      <c r="J6158" s="217">
        <v>27</v>
      </c>
      <c r="K6158" s="217">
        <v>0</v>
      </c>
      <c r="L6158" s="217">
        <v>134</v>
      </c>
      <c r="M6158" s="217">
        <v>6183.6281276851996</v>
      </c>
      <c r="N6158" s="217">
        <v>4.3663686500027703</v>
      </c>
      <c r="O6158" s="217">
        <v>4.3663686500027703</v>
      </c>
      <c r="P6158" s="217">
        <v>0</v>
      </c>
      <c r="Q6158" s="217">
        <v>4.2663393234966396</v>
      </c>
      <c r="R6158" s="217">
        <v>4.2663393234966396</v>
      </c>
      <c r="S6158" s="217">
        <v>0</v>
      </c>
      <c r="T6158" s="217">
        <v>4.3069249189717898</v>
      </c>
      <c r="U6158" s="217">
        <v>4.3069249189717898</v>
      </c>
      <c r="V6158" s="217">
        <v>0</v>
      </c>
      <c r="W6158" s="217">
        <v>4.3000334458943597</v>
      </c>
      <c r="X6158" s="217">
        <v>4.3000334458943597</v>
      </c>
      <c r="Y6158" s="217">
        <v>0</v>
      </c>
    </row>
    <row r="6159" spans="2:25">
      <c r="B6159" s="217" t="s">
        <v>6328</v>
      </c>
      <c r="C6159" s="217" t="s">
        <v>5935</v>
      </c>
      <c r="D6159" s="217" t="s">
        <v>11</v>
      </c>
      <c r="E6159" s="217" t="s">
        <v>103</v>
      </c>
      <c r="F6159" s="217" t="s">
        <v>5</v>
      </c>
      <c r="G6159" s="217" t="s">
        <v>49</v>
      </c>
      <c r="H6159" s="217" t="s">
        <v>176</v>
      </c>
      <c r="I6159" s="217">
        <v>33</v>
      </c>
      <c r="J6159" s="217">
        <v>32</v>
      </c>
      <c r="K6159" s="217">
        <v>1</v>
      </c>
      <c r="L6159" s="217">
        <v>118</v>
      </c>
      <c r="M6159" s="217">
        <v>5629.4036366986902</v>
      </c>
      <c r="N6159" s="217">
        <v>5.8620774294579698</v>
      </c>
      <c r="O6159" s="217">
        <v>5.6844387194743904</v>
      </c>
      <c r="P6159" s="217">
        <v>0.177638709983575</v>
      </c>
      <c r="Q6159" s="217">
        <v>6.1997971148854001</v>
      </c>
      <c r="R6159" s="217">
        <v>5.9994802949171602</v>
      </c>
      <c r="S6159" s="217">
        <v>0.200316819968234</v>
      </c>
      <c r="T6159" s="217">
        <v>5.7365740538421601</v>
      </c>
      <c r="U6159" s="217">
        <v>5.5673251782475699</v>
      </c>
      <c r="V6159" s="217">
        <v>0.16924887559458901</v>
      </c>
      <c r="W6159" s="217">
        <v>6.0132445881334204</v>
      </c>
      <c r="X6159" s="217">
        <v>5.8273564375701898</v>
      </c>
      <c r="Y6159" s="217">
        <v>0.18588815056323499</v>
      </c>
    </row>
    <row r="6160" spans="2:25">
      <c r="B6160" s="217" t="s">
        <v>6329</v>
      </c>
      <c r="C6160" s="217" t="s">
        <v>5935</v>
      </c>
      <c r="D6160" s="217" t="s">
        <v>11</v>
      </c>
      <c r="E6160" s="217" t="s">
        <v>103</v>
      </c>
      <c r="F6160" s="217" t="s">
        <v>5</v>
      </c>
      <c r="G6160" s="217" t="s">
        <v>49</v>
      </c>
      <c r="H6160" s="217" t="s">
        <v>178</v>
      </c>
      <c r="I6160" s="217">
        <v>11</v>
      </c>
      <c r="J6160" s="217">
        <v>11</v>
      </c>
      <c r="K6160" s="217">
        <v>0</v>
      </c>
      <c r="L6160" s="217">
        <v>72</v>
      </c>
      <c r="M6160" s="217">
        <v>3038.7661642043299</v>
      </c>
      <c r="N6160" s="217">
        <v>3.6198902467640899</v>
      </c>
      <c r="O6160" s="217">
        <v>3.6198902467640899</v>
      </c>
      <c r="P6160" s="217">
        <v>0</v>
      </c>
      <c r="Q6160" s="217">
        <v>3.62068698557428</v>
      </c>
      <c r="R6160" s="217">
        <v>3.62068698557428</v>
      </c>
      <c r="S6160" s="217">
        <v>0</v>
      </c>
      <c r="T6160" s="217">
        <v>3.676707050189</v>
      </c>
      <c r="U6160" s="217">
        <v>3.676707050189</v>
      </c>
      <c r="V6160" s="217">
        <v>0</v>
      </c>
      <c r="W6160" s="217">
        <v>3.6698777466500601</v>
      </c>
      <c r="X6160" s="217">
        <v>3.6698777466500601</v>
      </c>
      <c r="Y6160" s="217">
        <v>0</v>
      </c>
    </row>
    <row r="6161" spans="2:25">
      <c r="B6161" s="217" t="s">
        <v>6330</v>
      </c>
      <c r="C6161" s="217" t="s">
        <v>5935</v>
      </c>
      <c r="D6161" s="217" t="s">
        <v>11</v>
      </c>
      <c r="E6161" s="217" t="s">
        <v>103</v>
      </c>
      <c r="F6161" s="217" t="s">
        <v>5</v>
      </c>
      <c r="G6161" s="217" t="s">
        <v>49</v>
      </c>
      <c r="H6161" s="217" t="s">
        <v>5</v>
      </c>
      <c r="I6161" s="217">
        <v>150</v>
      </c>
      <c r="J6161" s="217">
        <v>148</v>
      </c>
      <c r="K6161" s="217">
        <v>2</v>
      </c>
      <c r="L6161" s="217">
        <v>560</v>
      </c>
      <c r="M6161" s="217">
        <v>26290</v>
      </c>
      <c r="N6161" s="217">
        <v>5.7055914796500602</v>
      </c>
      <c r="O6161" s="217">
        <v>5.6295169265880602</v>
      </c>
      <c r="P6161" s="217">
        <v>7.6074553062000796E-2</v>
      </c>
      <c r="Q6161" s="217">
        <v>5.8376554935376204</v>
      </c>
      <c r="R6161" s="217">
        <v>5.7548126734835998</v>
      </c>
      <c r="S6161" s="217">
        <v>8.2842820054021493E-2</v>
      </c>
      <c r="T6161" s="217">
        <v>5.7216424449260099</v>
      </c>
      <c r="U6161" s="217">
        <v>5.6421775409274098</v>
      </c>
      <c r="V6161" s="217">
        <v>7.9464903998605604E-2</v>
      </c>
      <c r="W6161" s="217">
        <v>5.8104907949861397</v>
      </c>
      <c r="X6161" s="217">
        <v>5.7296831898601503</v>
      </c>
      <c r="Y6161" s="217">
        <v>8.0807605125985005E-2</v>
      </c>
    </row>
    <row r="6162" spans="2:25">
      <c r="B6162" s="217" t="s">
        <v>6331</v>
      </c>
      <c r="C6162" s="217" t="s">
        <v>5935</v>
      </c>
      <c r="D6162" s="217" t="s">
        <v>11</v>
      </c>
      <c r="E6162" s="217" t="s">
        <v>103</v>
      </c>
      <c r="F6162" s="217" t="s">
        <v>12</v>
      </c>
      <c r="G6162" s="217" t="s">
        <v>13</v>
      </c>
      <c r="H6162" s="217" t="s">
        <v>170</v>
      </c>
      <c r="I6162" s="217">
        <v>0</v>
      </c>
      <c r="J6162" s="217">
        <v>0</v>
      </c>
      <c r="K6162" s="217">
        <v>0</v>
      </c>
      <c r="L6162" s="217">
        <v>3</v>
      </c>
      <c r="M6162" s="217">
        <v>69.268760135633201</v>
      </c>
      <c r="N6162" s="217">
        <v>0</v>
      </c>
      <c r="O6162" s="217">
        <v>0</v>
      </c>
      <c r="P6162" s="217">
        <v>0</v>
      </c>
      <c r="Q6162" s="217">
        <v>0</v>
      </c>
      <c r="R6162" s="217">
        <v>0</v>
      </c>
      <c r="S6162" s="217">
        <v>0</v>
      </c>
      <c r="T6162" s="217">
        <v>0</v>
      </c>
      <c r="U6162" s="217">
        <v>0</v>
      </c>
      <c r="V6162" s="217">
        <v>0</v>
      </c>
      <c r="W6162" s="217">
        <v>0</v>
      </c>
      <c r="X6162" s="217">
        <v>0</v>
      </c>
      <c r="Y6162" s="217">
        <v>0</v>
      </c>
    </row>
    <row r="6163" spans="2:25">
      <c r="B6163" s="217" t="s">
        <v>6332</v>
      </c>
      <c r="C6163" s="217" t="s">
        <v>5935</v>
      </c>
      <c r="D6163" s="217" t="s">
        <v>11</v>
      </c>
      <c r="E6163" s="217" t="s">
        <v>103</v>
      </c>
      <c r="F6163" s="217" t="s">
        <v>12</v>
      </c>
      <c r="G6163" s="217" t="s">
        <v>13</v>
      </c>
      <c r="H6163" s="217" t="s">
        <v>172</v>
      </c>
      <c r="I6163" s="217">
        <v>0</v>
      </c>
      <c r="J6163" s="217">
        <v>0</v>
      </c>
      <c r="K6163" s="217">
        <v>0</v>
      </c>
      <c r="L6163" s="217">
        <v>0</v>
      </c>
      <c r="M6163" s="217">
        <v>110.66784608580301</v>
      </c>
      <c r="N6163" s="217">
        <v>0</v>
      </c>
      <c r="O6163" s="217">
        <v>0</v>
      </c>
      <c r="P6163" s="217">
        <v>0</v>
      </c>
      <c r="Q6163" s="217">
        <v>0</v>
      </c>
      <c r="R6163" s="217">
        <v>0</v>
      </c>
      <c r="S6163" s="217">
        <v>0</v>
      </c>
      <c r="T6163" s="217">
        <v>0</v>
      </c>
      <c r="U6163" s="217">
        <v>0</v>
      </c>
      <c r="V6163" s="217">
        <v>0</v>
      </c>
      <c r="W6163" s="217">
        <v>0</v>
      </c>
      <c r="X6163" s="217">
        <v>0</v>
      </c>
      <c r="Y6163" s="217">
        <v>0</v>
      </c>
    </row>
    <row r="6164" spans="2:25">
      <c r="B6164" s="217" t="s">
        <v>6333</v>
      </c>
      <c r="C6164" s="217" t="s">
        <v>5935</v>
      </c>
      <c r="D6164" s="217" t="s">
        <v>11</v>
      </c>
      <c r="E6164" s="217" t="s">
        <v>103</v>
      </c>
      <c r="F6164" s="217" t="s">
        <v>12</v>
      </c>
      <c r="G6164" s="217" t="s">
        <v>13</v>
      </c>
      <c r="H6164" s="217" t="s">
        <v>174</v>
      </c>
      <c r="I6164" s="217">
        <v>0</v>
      </c>
      <c r="J6164" s="217">
        <v>0</v>
      </c>
      <c r="K6164" s="217">
        <v>0</v>
      </c>
      <c r="L6164" s="217">
        <v>1</v>
      </c>
      <c r="M6164" s="217">
        <v>110.66784608580301</v>
      </c>
      <c r="N6164" s="217">
        <v>0</v>
      </c>
      <c r="O6164" s="217">
        <v>0</v>
      </c>
      <c r="P6164" s="217">
        <v>0</v>
      </c>
      <c r="Q6164" s="217">
        <v>0</v>
      </c>
      <c r="R6164" s="217">
        <v>0</v>
      </c>
      <c r="S6164" s="217">
        <v>0</v>
      </c>
      <c r="T6164" s="217">
        <v>0</v>
      </c>
      <c r="U6164" s="217">
        <v>0</v>
      </c>
      <c r="V6164" s="217">
        <v>0</v>
      </c>
      <c r="W6164" s="217">
        <v>0</v>
      </c>
      <c r="X6164" s="217">
        <v>0</v>
      </c>
      <c r="Y6164" s="217">
        <v>0</v>
      </c>
    </row>
    <row r="6165" spans="2:25">
      <c r="B6165" s="217" t="s">
        <v>6334</v>
      </c>
      <c r="C6165" s="217" t="s">
        <v>5935</v>
      </c>
      <c r="D6165" s="217" t="s">
        <v>11</v>
      </c>
      <c r="E6165" s="217" t="s">
        <v>103</v>
      </c>
      <c r="F6165" s="217" t="s">
        <v>12</v>
      </c>
      <c r="G6165" s="217" t="s">
        <v>13</v>
      </c>
      <c r="H6165" s="217" t="s">
        <v>176</v>
      </c>
      <c r="I6165" s="217">
        <v>0</v>
      </c>
      <c r="J6165" s="217">
        <v>0</v>
      </c>
      <c r="K6165" s="217">
        <v>0</v>
      </c>
      <c r="L6165" s="217">
        <v>2</v>
      </c>
      <c r="M6165" s="217">
        <v>206.99542975084799</v>
      </c>
      <c r="N6165" s="217">
        <v>0</v>
      </c>
      <c r="O6165" s="217">
        <v>0</v>
      </c>
      <c r="P6165" s="217">
        <v>0</v>
      </c>
      <c r="Q6165" s="217">
        <v>0</v>
      </c>
      <c r="R6165" s="217">
        <v>0</v>
      </c>
      <c r="S6165" s="217">
        <v>0</v>
      </c>
      <c r="T6165" s="217">
        <v>0</v>
      </c>
      <c r="U6165" s="217">
        <v>0</v>
      </c>
      <c r="V6165" s="217">
        <v>0</v>
      </c>
      <c r="W6165" s="217">
        <v>0</v>
      </c>
      <c r="X6165" s="217">
        <v>0</v>
      </c>
      <c r="Y6165" s="217">
        <v>0</v>
      </c>
    </row>
    <row r="6166" spans="2:25">
      <c r="B6166" s="217" t="s">
        <v>6335</v>
      </c>
      <c r="C6166" s="217" t="s">
        <v>5935</v>
      </c>
      <c r="D6166" s="217" t="s">
        <v>11</v>
      </c>
      <c r="E6166" s="217" t="s">
        <v>103</v>
      </c>
      <c r="F6166" s="217" t="s">
        <v>12</v>
      </c>
      <c r="G6166" s="217" t="s">
        <v>13</v>
      </c>
      <c r="H6166" s="217" t="s">
        <v>178</v>
      </c>
      <c r="I6166" s="217">
        <v>0</v>
      </c>
      <c r="J6166" s="217">
        <v>0</v>
      </c>
      <c r="K6166" s="217">
        <v>0</v>
      </c>
      <c r="L6166" s="217">
        <v>1</v>
      </c>
      <c r="M6166" s="217">
        <v>292.400117941914</v>
      </c>
      <c r="N6166" s="217">
        <v>0</v>
      </c>
      <c r="O6166" s="217">
        <v>0</v>
      </c>
      <c r="P6166" s="217">
        <v>0</v>
      </c>
      <c r="Q6166" s="217">
        <v>0</v>
      </c>
      <c r="R6166" s="217">
        <v>0</v>
      </c>
      <c r="S6166" s="217">
        <v>0</v>
      </c>
      <c r="T6166" s="217">
        <v>0</v>
      </c>
      <c r="U6166" s="217">
        <v>0</v>
      </c>
      <c r="V6166" s="217">
        <v>0</v>
      </c>
      <c r="W6166" s="217">
        <v>0</v>
      </c>
      <c r="X6166" s="217">
        <v>0</v>
      </c>
      <c r="Y6166" s="217">
        <v>0</v>
      </c>
    </row>
    <row r="6167" spans="2:25">
      <c r="B6167" s="217" t="s">
        <v>6336</v>
      </c>
      <c r="C6167" s="217" t="s">
        <v>5935</v>
      </c>
      <c r="D6167" s="217" t="s">
        <v>11</v>
      </c>
      <c r="E6167" s="217" t="s">
        <v>103</v>
      </c>
      <c r="F6167" s="217" t="s">
        <v>12</v>
      </c>
      <c r="G6167" s="217" t="s">
        <v>13</v>
      </c>
      <c r="H6167" s="217" t="s">
        <v>5</v>
      </c>
      <c r="I6167" s="217">
        <v>0</v>
      </c>
      <c r="J6167" s="217">
        <v>0</v>
      </c>
      <c r="K6167" s="217">
        <v>0</v>
      </c>
      <c r="L6167" s="217">
        <v>7</v>
      </c>
      <c r="M6167" s="217">
        <v>790</v>
      </c>
      <c r="N6167" s="217">
        <v>0</v>
      </c>
      <c r="O6167" s="217">
        <v>0</v>
      </c>
      <c r="P6167" s="217">
        <v>0</v>
      </c>
      <c r="Q6167" s="217">
        <v>0</v>
      </c>
      <c r="R6167" s="217">
        <v>0</v>
      </c>
      <c r="S6167" s="217">
        <v>0</v>
      </c>
      <c r="T6167" s="217">
        <v>0</v>
      </c>
      <c r="U6167" s="217">
        <v>0</v>
      </c>
      <c r="V6167" s="217">
        <v>0</v>
      </c>
      <c r="W6167" s="217">
        <v>0</v>
      </c>
      <c r="X6167" s="217">
        <v>0</v>
      </c>
      <c r="Y6167" s="217">
        <v>0</v>
      </c>
    </row>
    <row r="6168" spans="2:25">
      <c r="B6168" s="217" t="s">
        <v>6337</v>
      </c>
      <c r="C6168" s="217" t="s">
        <v>5935</v>
      </c>
      <c r="D6168" s="217" t="s">
        <v>11</v>
      </c>
      <c r="E6168" s="217" t="s">
        <v>103</v>
      </c>
      <c r="F6168" s="217" t="s">
        <v>9</v>
      </c>
      <c r="G6168" s="217" t="s">
        <v>13</v>
      </c>
      <c r="H6168" s="217" t="s">
        <v>170</v>
      </c>
      <c r="I6168" s="217">
        <v>0</v>
      </c>
      <c r="J6168" s="217">
        <v>0</v>
      </c>
      <c r="K6168" s="217">
        <v>0</v>
      </c>
      <c r="L6168" s="217">
        <v>1</v>
      </c>
      <c r="M6168" s="217">
        <v>75.688612836438907</v>
      </c>
      <c r="N6168" s="217">
        <v>0</v>
      </c>
      <c r="O6168" s="217">
        <v>0</v>
      </c>
      <c r="P6168" s="217">
        <v>0</v>
      </c>
      <c r="Q6168" s="217">
        <v>0</v>
      </c>
      <c r="R6168" s="217">
        <v>0</v>
      </c>
      <c r="S6168" s="217">
        <v>0</v>
      </c>
      <c r="T6168" s="217">
        <v>0</v>
      </c>
      <c r="U6168" s="217">
        <v>0</v>
      </c>
      <c r="V6168" s="217">
        <v>0</v>
      </c>
      <c r="W6168" s="217">
        <v>0</v>
      </c>
      <c r="X6168" s="217">
        <v>0</v>
      </c>
      <c r="Y6168" s="217">
        <v>0</v>
      </c>
    </row>
    <row r="6169" spans="2:25">
      <c r="B6169" s="217" t="s">
        <v>6338</v>
      </c>
      <c r="C6169" s="217" t="s">
        <v>5935</v>
      </c>
      <c r="D6169" s="217" t="s">
        <v>11</v>
      </c>
      <c r="E6169" s="217" t="s">
        <v>103</v>
      </c>
      <c r="F6169" s="217" t="s">
        <v>9</v>
      </c>
      <c r="G6169" s="217" t="s">
        <v>13</v>
      </c>
      <c r="H6169" s="217" t="s">
        <v>172</v>
      </c>
      <c r="I6169" s="217">
        <v>0</v>
      </c>
      <c r="J6169" s="217">
        <v>0</v>
      </c>
      <c r="K6169" s="217">
        <v>0</v>
      </c>
      <c r="L6169" s="217">
        <v>4</v>
      </c>
      <c r="M6169" s="217">
        <v>85.027743271221496</v>
      </c>
      <c r="N6169" s="217">
        <v>0</v>
      </c>
      <c r="O6169" s="217">
        <v>0</v>
      </c>
      <c r="P6169" s="217">
        <v>0</v>
      </c>
      <c r="Q6169" s="217">
        <v>0</v>
      </c>
      <c r="R6169" s="217">
        <v>0</v>
      </c>
      <c r="S6169" s="217">
        <v>0</v>
      </c>
      <c r="T6169" s="217">
        <v>0</v>
      </c>
      <c r="U6169" s="217">
        <v>0</v>
      </c>
      <c r="V6169" s="217">
        <v>0</v>
      </c>
      <c r="W6169" s="217">
        <v>0</v>
      </c>
      <c r="X6169" s="217">
        <v>0</v>
      </c>
      <c r="Y6169" s="217">
        <v>0</v>
      </c>
    </row>
    <row r="6170" spans="2:25">
      <c r="B6170" s="217" t="s">
        <v>6339</v>
      </c>
      <c r="C6170" s="217" t="s">
        <v>5935</v>
      </c>
      <c r="D6170" s="217" t="s">
        <v>11</v>
      </c>
      <c r="E6170" s="217" t="s">
        <v>103</v>
      </c>
      <c r="F6170" s="217" t="s">
        <v>9</v>
      </c>
      <c r="G6170" s="217" t="s">
        <v>13</v>
      </c>
      <c r="H6170" s="217" t="s">
        <v>174</v>
      </c>
      <c r="I6170" s="217">
        <v>0</v>
      </c>
      <c r="J6170" s="217">
        <v>0</v>
      </c>
      <c r="K6170" s="217">
        <v>0</v>
      </c>
      <c r="L6170" s="217">
        <v>3</v>
      </c>
      <c r="M6170" s="217">
        <v>134.506832298137</v>
      </c>
      <c r="N6170" s="217">
        <v>0</v>
      </c>
      <c r="O6170" s="217">
        <v>0</v>
      </c>
      <c r="P6170" s="217">
        <v>0</v>
      </c>
      <c r="Q6170" s="217">
        <v>0</v>
      </c>
      <c r="R6170" s="217">
        <v>0</v>
      </c>
      <c r="S6170" s="217">
        <v>0</v>
      </c>
      <c r="T6170" s="217">
        <v>0</v>
      </c>
      <c r="U6170" s="217">
        <v>0</v>
      </c>
      <c r="V6170" s="217">
        <v>0</v>
      </c>
      <c r="W6170" s="217">
        <v>0</v>
      </c>
      <c r="X6170" s="217">
        <v>0</v>
      </c>
      <c r="Y6170" s="217">
        <v>0</v>
      </c>
    </row>
    <row r="6171" spans="2:25">
      <c r="B6171" s="217" t="s">
        <v>6340</v>
      </c>
      <c r="C6171" s="217" t="s">
        <v>5935</v>
      </c>
      <c r="D6171" s="217" t="s">
        <v>11</v>
      </c>
      <c r="E6171" s="217" t="s">
        <v>103</v>
      </c>
      <c r="F6171" s="217" t="s">
        <v>9</v>
      </c>
      <c r="G6171" s="217" t="s">
        <v>13</v>
      </c>
      <c r="H6171" s="217" t="s">
        <v>176</v>
      </c>
      <c r="I6171" s="217">
        <v>0</v>
      </c>
      <c r="J6171" s="217">
        <v>0</v>
      </c>
      <c r="K6171" s="217">
        <v>0</v>
      </c>
      <c r="L6171" s="217">
        <v>10</v>
      </c>
      <c r="M6171" s="217">
        <v>211.604968944099</v>
      </c>
      <c r="N6171" s="217">
        <v>0</v>
      </c>
      <c r="O6171" s="217">
        <v>0</v>
      </c>
      <c r="P6171" s="217">
        <v>0</v>
      </c>
      <c r="Q6171" s="217">
        <v>0</v>
      </c>
      <c r="R6171" s="217">
        <v>0</v>
      </c>
      <c r="S6171" s="217">
        <v>0</v>
      </c>
      <c r="T6171" s="217">
        <v>0</v>
      </c>
      <c r="U6171" s="217">
        <v>0</v>
      </c>
      <c r="V6171" s="217">
        <v>0</v>
      </c>
      <c r="W6171" s="217">
        <v>0</v>
      </c>
      <c r="X6171" s="217">
        <v>0</v>
      </c>
      <c r="Y6171" s="217">
        <v>0</v>
      </c>
    </row>
    <row r="6172" spans="2:25">
      <c r="B6172" s="217" t="s">
        <v>6341</v>
      </c>
      <c r="C6172" s="217" t="s">
        <v>5935</v>
      </c>
      <c r="D6172" s="217" t="s">
        <v>11</v>
      </c>
      <c r="E6172" s="217" t="s">
        <v>103</v>
      </c>
      <c r="F6172" s="217" t="s">
        <v>9</v>
      </c>
      <c r="G6172" s="217" t="s">
        <v>13</v>
      </c>
      <c r="H6172" s="217" t="s">
        <v>178</v>
      </c>
      <c r="I6172" s="217">
        <v>1</v>
      </c>
      <c r="J6172" s="217">
        <v>1</v>
      </c>
      <c r="K6172" s="217">
        <v>0</v>
      </c>
      <c r="L6172" s="217">
        <v>4</v>
      </c>
      <c r="M6172" s="217">
        <v>343.171842650104</v>
      </c>
      <c r="N6172" s="217">
        <v>2.9139919880303098</v>
      </c>
      <c r="O6172" s="217">
        <v>2.9139919880303098</v>
      </c>
      <c r="P6172" s="217">
        <v>0</v>
      </c>
      <c r="Q6172" s="217">
        <v>3.2223783137990001</v>
      </c>
      <c r="R6172" s="217">
        <v>3.2223783137990001</v>
      </c>
      <c r="S6172" s="217">
        <v>0</v>
      </c>
      <c r="T6172" s="217">
        <v>2.7226066509909299</v>
      </c>
      <c r="U6172" s="217">
        <v>2.7226066509909299</v>
      </c>
      <c r="V6172" s="217">
        <v>0</v>
      </c>
      <c r="W6172" s="217">
        <v>2.9902728351126902</v>
      </c>
      <c r="X6172" s="217">
        <v>2.9902728351126902</v>
      </c>
      <c r="Y6172" s="217">
        <v>0</v>
      </c>
    </row>
    <row r="6173" spans="2:25">
      <c r="B6173" s="217" t="s">
        <v>6342</v>
      </c>
      <c r="C6173" s="217" t="s">
        <v>5935</v>
      </c>
      <c r="D6173" s="217" t="s">
        <v>11</v>
      </c>
      <c r="E6173" s="217" t="s">
        <v>103</v>
      </c>
      <c r="F6173" s="217" t="s">
        <v>9</v>
      </c>
      <c r="G6173" s="217" t="s">
        <v>13</v>
      </c>
      <c r="H6173" s="217" t="s">
        <v>5</v>
      </c>
      <c r="I6173" s="217">
        <v>1</v>
      </c>
      <c r="J6173" s="217">
        <v>1</v>
      </c>
      <c r="K6173" s="217">
        <v>0</v>
      </c>
      <c r="L6173" s="217">
        <v>22</v>
      </c>
      <c r="M6173" s="217">
        <v>850</v>
      </c>
      <c r="N6173" s="217">
        <v>1.1764705882352899</v>
      </c>
      <c r="O6173" s="217">
        <v>1.1764705882352899</v>
      </c>
      <c r="P6173" s="217">
        <v>0</v>
      </c>
      <c r="Q6173" s="217">
        <v>1.4010340494778299</v>
      </c>
      <c r="R6173" s="217">
        <v>1.4010340494778299</v>
      </c>
      <c r="S6173" s="217">
        <v>0</v>
      </c>
      <c r="T6173" s="217">
        <v>1.1837420221699699</v>
      </c>
      <c r="U6173" s="217">
        <v>1.1837420221699699</v>
      </c>
      <c r="V6173" s="217">
        <v>0</v>
      </c>
      <c r="W6173" s="217">
        <v>1.3001186239620399</v>
      </c>
      <c r="X6173" s="217">
        <v>1.3001186239620399</v>
      </c>
      <c r="Y6173" s="217">
        <v>0</v>
      </c>
    </row>
    <row r="6174" spans="2:25">
      <c r="B6174" s="217" t="s">
        <v>6343</v>
      </c>
      <c r="C6174" s="217" t="s">
        <v>5935</v>
      </c>
      <c r="D6174" s="217" t="s">
        <v>11</v>
      </c>
      <c r="E6174" s="217" t="s">
        <v>103</v>
      </c>
      <c r="F6174" s="217" t="s">
        <v>5</v>
      </c>
      <c r="G6174" s="217" t="s">
        <v>13</v>
      </c>
      <c r="H6174" s="217" t="s">
        <v>170</v>
      </c>
      <c r="I6174" s="217">
        <v>0</v>
      </c>
      <c r="J6174" s="217">
        <v>0</v>
      </c>
      <c r="K6174" s="217">
        <v>0</v>
      </c>
      <c r="L6174" s="217">
        <v>4</v>
      </c>
      <c r="M6174" s="217">
        <v>144.95737297207199</v>
      </c>
      <c r="N6174" s="217">
        <v>0</v>
      </c>
      <c r="O6174" s="217">
        <v>0</v>
      </c>
      <c r="P6174" s="217">
        <v>0</v>
      </c>
      <c r="Q6174" s="217">
        <v>0</v>
      </c>
      <c r="R6174" s="217">
        <v>0</v>
      </c>
      <c r="S6174" s="217">
        <v>0</v>
      </c>
      <c r="T6174" s="217">
        <v>0</v>
      </c>
      <c r="U6174" s="217">
        <v>0</v>
      </c>
      <c r="V6174" s="217">
        <v>0</v>
      </c>
      <c r="W6174" s="217">
        <v>0</v>
      </c>
      <c r="X6174" s="217">
        <v>0</v>
      </c>
      <c r="Y6174" s="217">
        <v>0</v>
      </c>
    </row>
    <row r="6175" spans="2:25">
      <c r="B6175" s="217" t="s">
        <v>6344</v>
      </c>
      <c r="C6175" s="217" t="s">
        <v>5935</v>
      </c>
      <c r="D6175" s="217" t="s">
        <v>11</v>
      </c>
      <c r="E6175" s="217" t="s">
        <v>103</v>
      </c>
      <c r="F6175" s="217" t="s">
        <v>5</v>
      </c>
      <c r="G6175" s="217" t="s">
        <v>13</v>
      </c>
      <c r="H6175" s="217" t="s">
        <v>172</v>
      </c>
      <c r="I6175" s="217">
        <v>0</v>
      </c>
      <c r="J6175" s="217">
        <v>0</v>
      </c>
      <c r="K6175" s="217">
        <v>0</v>
      </c>
      <c r="L6175" s="217">
        <v>4</v>
      </c>
      <c r="M6175" s="217">
        <v>195.69558935702401</v>
      </c>
      <c r="N6175" s="217">
        <v>0</v>
      </c>
      <c r="O6175" s="217">
        <v>0</v>
      </c>
      <c r="P6175" s="217">
        <v>0</v>
      </c>
      <c r="Q6175" s="217">
        <v>0</v>
      </c>
      <c r="R6175" s="217">
        <v>0</v>
      </c>
      <c r="S6175" s="217">
        <v>0</v>
      </c>
      <c r="T6175" s="217">
        <v>0</v>
      </c>
      <c r="U6175" s="217">
        <v>0</v>
      </c>
      <c r="V6175" s="217">
        <v>0</v>
      </c>
      <c r="W6175" s="217">
        <v>0</v>
      </c>
      <c r="X6175" s="217">
        <v>0</v>
      </c>
      <c r="Y6175" s="217">
        <v>0</v>
      </c>
    </row>
    <row r="6176" spans="2:25">
      <c r="B6176" s="217" t="s">
        <v>6345</v>
      </c>
      <c r="C6176" s="217" t="s">
        <v>5935</v>
      </c>
      <c r="D6176" s="217" t="s">
        <v>11</v>
      </c>
      <c r="E6176" s="217" t="s">
        <v>103</v>
      </c>
      <c r="F6176" s="217" t="s">
        <v>5</v>
      </c>
      <c r="G6176" s="217" t="s">
        <v>13</v>
      </c>
      <c r="H6176" s="217" t="s">
        <v>174</v>
      </c>
      <c r="I6176" s="217">
        <v>0</v>
      </c>
      <c r="J6176" s="217">
        <v>0</v>
      </c>
      <c r="K6176" s="217">
        <v>0</v>
      </c>
      <c r="L6176" s="217">
        <v>4</v>
      </c>
      <c r="M6176" s="217">
        <v>245.17467838393901</v>
      </c>
      <c r="N6176" s="217">
        <v>0</v>
      </c>
      <c r="O6176" s="217">
        <v>0</v>
      </c>
      <c r="P6176" s="217">
        <v>0</v>
      </c>
      <c r="Q6176" s="217">
        <v>0</v>
      </c>
      <c r="R6176" s="217">
        <v>0</v>
      </c>
      <c r="S6176" s="217">
        <v>0</v>
      </c>
      <c r="T6176" s="217">
        <v>0</v>
      </c>
      <c r="U6176" s="217">
        <v>0</v>
      </c>
      <c r="V6176" s="217">
        <v>0</v>
      </c>
      <c r="W6176" s="217">
        <v>0</v>
      </c>
      <c r="X6176" s="217">
        <v>0</v>
      </c>
      <c r="Y6176" s="217">
        <v>0</v>
      </c>
    </row>
    <row r="6177" spans="2:25">
      <c r="B6177" s="217" t="s">
        <v>6346</v>
      </c>
      <c r="C6177" s="217" t="s">
        <v>5935</v>
      </c>
      <c r="D6177" s="217" t="s">
        <v>11</v>
      </c>
      <c r="E6177" s="217" t="s">
        <v>103</v>
      </c>
      <c r="F6177" s="217" t="s">
        <v>5</v>
      </c>
      <c r="G6177" s="217" t="s">
        <v>13</v>
      </c>
      <c r="H6177" s="217" t="s">
        <v>176</v>
      </c>
      <c r="I6177" s="217">
        <v>0</v>
      </c>
      <c r="J6177" s="217">
        <v>0</v>
      </c>
      <c r="K6177" s="217">
        <v>0</v>
      </c>
      <c r="L6177" s="217">
        <v>12</v>
      </c>
      <c r="M6177" s="217">
        <v>418.60039869494699</v>
      </c>
      <c r="N6177" s="217">
        <v>0</v>
      </c>
      <c r="O6177" s="217">
        <v>0</v>
      </c>
      <c r="P6177" s="217">
        <v>0</v>
      </c>
      <c r="Q6177" s="217">
        <v>0</v>
      </c>
      <c r="R6177" s="217">
        <v>0</v>
      </c>
      <c r="S6177" s="217">
        <v>0</v>
      </c>
      <c r="T6177" s="217">
        <v>0</v>
      </c>
      <c r="U6177" s="217">
        <v>0</v>
      </c>
      <c r="V6177" s="217">
        <v>0</v>
      </c>
      <c r="W6177" s="217">
        <v>0</v>
      </c>
      <c r="X6177" s="217">
        <v>0</v>
      </c>
      <c r="Y6177" s="217">
        <v>0</v>
      </c>
    </row>
    <row r="6178" spans="2:25">
      <c r="B6178" s="217" t="s">
        <v>6347</v>
      </c>
      <c r="C6178" s="217" t="s">
        <v>5935</v>
      </c>
      <c r="D6178" s="217" t="s">
        <v>11</v>
      </c>
      <c r="E6178" s="217" t="s">
        <v>103</v>
      </c>
      <c r="F6178" s="217" t="s">
        <v>5</v>
      </c>
      <c r="G6178" s="217" t="s">
        <v>13</v>
      </c>
      <c r="H6178" s="217" t="s">
        <v>178</v>
      </c>
      <c r="I6178" s="217">
        <v>1</v>
      </c>
      <c r="J6178" s="217">
        <v>1</v>
      </c>
      <c r="K6178" s="217">
        <v>0</v>
      </c>
      <c r="L6178" s="217">
        <v>5</v>
      </c>
      <c r="M6178" s="217">
        <v>635.57196059201704</v>
      </c>
      <c r="N6178" s="217">
        <v>1.5733859609988601</v>
      </c>
      <c r="O6178" s="217">
        <v>1.5733859609988601</v>
      </c>
      <c r="P6178" s="217">
        <v>0</v>
      </c>
      <c r="Q6178" s="217">
        <v>1.72200526010886</v>
      </c>
      <c r="R6178" s="217">
        <v>1.72200526010886</v>
      </c>
      <c r="S6178" s="217">
        <v>0</v>
      </c>
      <c r="T6178" s="217">
        <v>1.4549325118460299</v>
      </c>
      <c r="U6178" s="217">
        <v>1.4549325118460299</v>
      </c>
      <c r="V6178" s="217">
        <v>0</v>
      </c>
      <c r="W6178" s="217">
        <v>1.5979705204613299</v>
      </c>
      <c r="X6178" s="217">
        <v>1.5979705204613299</v>
      </c>
      <c r="Y6178" s="217">
        <v>0</v>
      </c>
    </row>
    <row r="6179" spans="2:25">
      <c r="B6179" s="217" t="s">
        <v>6348</v>
      </c>
      <c r="C6179" s="217" t="s">
        <v>5935</v>
      </c>
      <c r="D6179" s="217" t="s">
        <v>11</v>
      </c>
      <c r="E6179" s="217" t="s">
        <v>103</v>
      </c>
      <c r="F6179" s="217" t="s">
        <v>5</v>
      </c>
      <c r="G6179" s="217" t="s">
        <v>13</v>
      </c>
      <c r="H6179" s="217" t="s">
        <v>5</v>
      </c>
      <c r="I6179" s="217">
        <v>1</v>
      </c>
      <c r="J6179" s="217">
        <v>1</v>
      </c>
      <c r="K6179" s="217">
        <v>0</v>
      </c>
      <c r="L6179" s="217">
        <v>29</v>
      </c>
      <c r="M6179" s="217">
        <v>1640</v>
      </c>
      <c r="N6179" s="217">
        <v>0.60975609756097604</v>
      </c>
      <c r="O6179" s="217">
        <v>0.60975609756097604</v>
      </c>
      <c r="P6179" s="217">
        <v>0</v>
      </c>
      <c r="Q6179" s="217">
        <v>0.72970523410303401</v>
      </c>
      <c r="R6179" s="217">
        <v>0.72970523410303401</v>
      </c>
      <c r="S6179" s="217">
        <v>0</v>
      </c>
      <c r="T6179" s="217">
        <v>0.61653230321352603</v>
      </c>
      <c r="U6179" s="217">
        <v>0.61653230321352603</v>
      </c>
      <c r="V6179" s="217">
        <v>0</v>
      </c>
      <c r="W6179" s="217">
        <v>0.67714511664689603</v>
      </c>
      <c r="X6179" s="217">
        <v>0.67714511664689603</v>
      </c>
      <c r="Y6179" s="217">
        <v>0</v>
      </c>
    </row>
    <row r="6180" spans="2:25">
      <c r="B6180" s="217" t="s">
        <v>6349</v>
      </c>
      <c r="C6180" s="217" t="s">
        <v>5935</v>
      </c>
      <c r="D6180" s="217" t="s">
        <v>11</v>
      </c>
      <c r="E6180" s="217" t="s">
        <v>103</v>
      </c>
      <c r="F6180" s="217" t="s">
        <v>12</v>
      </c>
      <c r="G6180" s="217" t="s">
        <v>5</v>
      </c>
      <c r="H6180" s="217" t="s">
        <v>170</v>
      </c>
      <c r="I6180" s="217">
        <v>45</v>
      </c>
      <c r="J6180" s="217">
        <v>44</v>
      </c>
      <c r="K6180" s="217">
        <v>1</v>
      </c>
      <c r="L6180" s="217">
        <v>36</v>
      </c>
      <c r="M6180" s="217">
        <v>3412.3953271834898</v>
      </c>
      <c r="N6180" s="217">
        <v>13.1872176829939</v>
      </c>
      <c r="O6180" s="217">
        <v>12.894168401149599</v>
      </c>
      <c r="P6180" s="217">
        <v>0.29304928184431001</v>
      </c>
      <c r="Q6180" s="217">
        <v>12.3419449636725</v>
      </c>
      <c r="R6180" s="217">
        <v>11.732292734189601</v>
      </c>
      <c r="S6180" s="217">
        <v>0.60965222948291697</v>
      </c>
      <c r="T6180" s="217">
        <v>12.463396825167001</v>
      </c>
      <c r="U6180" s="217">
        <v>11.948298021381699</v>
      </c>
      <c r="V6180" s="217">
        <v>0.51509880378532602</v>
      </c>
      <c r="W6180" s="217">
        <v>12.4759705555122</v>
      </c>
      <c r="X6180" s="217">
        <v>11.910231116141601</v>
      </c>
      <c r="Y6180" s="217">
        <v>0.56573943937061</v>
      </c>
    </row>
    <row r="6181" spans="2:25">
      <c r="B6181" s="217" t="s">
        <v>6350</v>
      </c>
      <c r="C6181" s="217" t="s">
        <v>5935</v>
      </c>
      <c r="D6181" s="217" t="s">
        <v>11</v>
      </c>
      <c r="E6181" s="217" t="s">
        <v>103</v>
      </c>
      <c r="F6181" s="217" t="s">
        <v>12</v>
      </c>
      <c r="G6181" s="217" t="s">
        <v>5</v>
      </c>
      <c r="H6181" s="217" t="s">
        <v>172</v>
      </c>
      <c r="I6181" s="217">
        <v>55</v>
      </c>
      <c r="J6181" s="217">
        <v>54</v>
      </c>
      <c r="K6181" s="217">
        <v>1</v>
      </c>
      <c r="L6181" s="217">
        <v>81</v>
      </c>
      <c r="M6181" s="217">
        <v>3694.24387120454</v>
      </c>
      <c r="N6181" s="217">
        <v>14.888026323521199</v>
      </c>
      <c r="O6181" s="217">
        <v>14.6173349358208</v>
      </c>
      <c r="P6181" s="217">
        <v>0.27069138770038498</v>
      </c>
      <c r="Q6181" s="217">
        <v>15.360908847068799</v>
      </c>
      <c r="R6181" s="217">
        <v>15.1616338476243</v>
      </c>
      <c r="S6181" s="217">
        <v>0.19927499944447699</v>
      </c>
      <c r="T6181" s="217">
        <v>15.142929675643501</v>
      </c>
      <c r="U6181" s="217">
        <v>14.9144768302494</v>
      </c>
      <c r="V6181" s="217">
        <v>0.228452845394056</v>
      </c>
      <c r="W6181" s="217">
        <v>15.3360851316201</v>
      </c>
      <c r="X6181" s="217">
        <v>15.1262184799394</v>
      </c>
      <c r="Y6181" s="217">
        <v>0.209866651680711</v>
      </c>
    </row>
    <row r="6182" spans="2:25">
      <c r="B6182" s="217" t="s">
        <v>6351</v>
      </c>
      <c r="C6182" s="217" t="s">
        <v>5935</v>
      </c>
      <c r="D6182" s="217" t="s">
        <v>11</v>
      </c>
      <c r="E6182" s="217" t="s">
        <v>103</v>
      </c>
      <c r="F6182" s="217" t="s">
        <v>12</v>
      </c>
      <c r="G6182" s="217" t="s">
        <v>5</v>
      </c>
      <c r="H6182" s="217" t="s">
        <v>174</v>
      </c>
      <c r="I6182" s="217">
        <v>30</v>
      </c>
      <c r="J6182" s="217">
        <v>30</v>
      </c>
      <c r="K6182" s="217">
        <v>0</v>
      </c>
      <c r="L6182" s="217">
        <v>71</v>
      </c>
      <c r="M6182" s="217">
        <v>4255.82934042954</v>
      </c>
      <c r="N6182" s="217">
        <v>7.0491548415736203</v>
      </c>
      <c r="O6182" s="217">
        <v>7.0491548415736203</v>
      </c>
      <c r="P6182" s="217">
        <v>0</v>
      </c>
      <c r="Q6182" s="217">
        <v>6.5978673000115604</v>
      </c>
      <c r="R6182" s="217">
        <v>6.5978673000115604</v>
      </c>
      <c r="S6182" s="217">
        <v>0</v>
      </c>
      <c r="T6182" s="217">
        <v>6.8020756423024604</v>
      </c>
      <c r="U6182" s="217">
        <v>6.8020756423024604</v>
      </c>
      <c r="V6182" s="217">
        <v>0</v>
      </c>
      <c r="W6182" s="217">
        <v>6.71876589066735</v>
      </c>
      <c r="X6182" s="217">
        <v>6.71876589066735</v>
      </c>
      <c r="Y6182" s="217">
        <v>0</v>
      </c>
    </row>
    <row r="6183" spans="2:25">
      <c r="B6183" s="217" t="s">
        <v>6352</v>
      </c>
      <c r="C6183" s="217" t="s">
        <v>5935</v>
      </c>
      <c r="D6183" s="217" t="s">
        <v>11</v>
      </c>
      <c r="E6183" s="217" t="s">
        <v>103</v>
      </c>
      <c r="F6183" s="217" t="s">
        <v>12</v>
      </c>
      <c r="G6183" s="217" t="s">
        <v>5</v>
      </c>
      <c r="H6183" s="217" t="s">
        <v>176</v>
      </c>
      <c r="I6183" s="217">
        <v>53</v>
      </c>
      <c r="J6183" s="217">
        <v>52</v>
      </c>
      <c r="K6183" s="217">
        <v>1</v>
      </c>
      <c r="L6183" s="217">
        <v>75</v>
      </c>
      <c r="M6183" s="217">
        <v>5027.0531138186298</v>
      </c>
      <c r="N6183" s="217">
        <v>10.542956042042</v>
      </c>
      <c r="O6183" s="217">
        <v>10.344032343135501</v>
      </c>
      <c r="P6183" s="217">
        <v>0.19892369890645201</v>
      </c>
      <c r="Q6183" s="217">
        <v>11.1507326426863</v>
      </c>
      <c r="R6183" s="217">
        <v>10.9578542317534</v>
      </c>
      <c r="S6183" s="217">
        <v>0.19287841093295299</v>
      </c>
      <c r="T6183" s="217">
        <v>10.661865226646499</v>
      </c>
      <c r="U6183" s="217">
        <v>10.4648294638083</v>
      </c>
      <c r="V6183" s="217">
        <v>0.197035762838211</v>
      </c>
      <c r="W6183" s="217">
        <v>10.9662686909457</v>
      </c>
      <c r="X6183" s="217">
        <v>10.7686299443992</v>
      </c>
      <c r="Y6183" s="217">
        <v>0.197638746546516</v>
      </c>
    </row>
    <row r="6184" spans="2:25">
      <c r="B6184" s="217" t="s">
        <v>6353</v>
      </c>
      <c r="C6184" s="217" t="s">
        <v>5935</v>
      </c>
      <c r="D6184" s="217" t="s">
        <v>11</v>
      </c>
      <c r="E6184" s="217" t="s">
        <v>103</v>
      </c>
      <c r="F6184" s="217" t="s">
        <v>12</v>
      </c>
      <c r="G6184" s="217" t="s">
        <v>5</v>
      </c>
      <c r="H6184" s="217" t="s">
        <v>178</v>
      </c>
      <c r="I6184" s="217">
        <v>27</v>
      </c>
      <c r="J6184" s="217">
        <v>27</v>
      </c>
      <c r="K6184" s="217">
        <v>0</v>
      </c>
      <c r="L6184" s="217">
        <v>121</v>
      </c>
      <c r="M6184" s="217">
        <v>6270.4783473637999</v>
      </c>
      <c r="N6184" s="217">
        <v>4.3058915929996298</v>
      </c>
      <c r="O6184" s="217">
        <v>4.3058915929996298</v>
      </c>
      <c r="P6184" s="217">
        <v>0</v>
      </c>
      <c r="Q6184" s="217">
        <v>4.3024351107659804</v>
      </c>
      <c r="R6184" s="217">
        <v>4.3024351107659804</v>
      </c>
      <c r="S6184" s="217">
        <v>0</v>
      </c>
      <c r="T6184" s="217">
        <v>4.2236581835109197</v>
      </c>
      <c r="U6184" s="217">
        <v>4.2236581835109197</v>
      </c>
      <c r="V6184" s="217">
        <v>0</v>
      </c>
      <c r="W6184" s="217">
        <v>4.2971984594130799</v>
      </c>
      <c r="X6184" s="217">
        <v>4.2971984594130799</v>
      </c>
      <c r="Y6184" s="217">
        <v>0</v>
      </c>
    </row>
    <row r="6185" spans="2:25">
      <c r="B6185" s="217" t="s">
        <v>6354</v>
      </c>
      <c r="C6185" s="217" t="s">
        <v>5935</v>
      </c>
      <c r="D6185" s="217" t="s">
        <v>11</v>
      </c>
      <c r="E6185" s="217" t="s">
        <v>103</v>
      </c>
      <c r="F6185" s="217" t="s">
        <v>12</v>
      </c>
      <c r="G6185" s="217" t="s">
        <v>5</v>
      </c>
      <c r="H6185" s="217" t="s">
        <v>5</v>
      </c>
      <c r="I6185" s="217">
        <v>210</v>
      </c>
      <c r="J6185" s="217">
        <v>207</v>
      </c>
      <c r="K6185" s="217">
        <v>3</v>
      </c>
      <c r="L6185" s="217">
        <v>384</v>
      </c>
      <c r="M6185" s="217">
        <v>22660</v>
      </c>
      <c r="N6185" s="217">
        <v>9.2674315975286792</v>
      </c>
      <c r="O6185" s="217">
        <v>9.1350397175639895</v>
      </c>
      <c r="P6185" s="217">
        <v>0.13239187996469601</v>
      </c>
      <c r="Q6185" s="217">
        <v>9.3226962255787402</v>
      </c>
      <c r="R6185" s="217">
        <v>9.1845419681515708</v>
      </c>
      <c r="S6185" s="217">
        <v>0.13815425742717399</v>
      </c>
      <c r="T6185" s="217">
        <v>9.2340977419949404</v>
      </c>
      <c r="U6185" s="217">
        <v>9.0992600698142301</v>
      </c>
      <c r="V6185" s="217">
        <v>0.134837672180705</v>
      </c>
      <c r="W6185" s="217">
        <v>9.3283638909245195</v>
      </c>
      <c r="X6185" s="217">
        <v>9.1916786377541904</v>
      </c>
      <c r="Y6185" s="217">
        <v>0.13668525317032901</v>
      </c>
    </row>
    <row r="6186" spans="2:25">
      <c r="B6186" s="217" t="s">
        <v>6355</v>
      </c>
      <c r="C6186" s="217" t="s">
        <v>5935</v>
      </c>
      <c r="D6186" s="217" t="s">
        <v>11</v>
      </c>
      <c r="E6186" s="217" t="s">
        <v>103</v>
      </c>
      <c r="F6186" s="217" t="s">
        <v>9</v>
      </c>
      <c r="G6186" s="217" t="s">
        <v>5</v>
      </c>
      <c r="H6186" s="217" t="s">
        <v>170</v>
      </c>
      <c r="I6186" s="217">
        <v>3</v>
      </c>
      <c r="J6186" s="217">
        <v>3</v>
      </c>
      <c r="K6186" s="217">
        <v>0</v>
      </c>
      <c r="L6186" s="217">
        <v>73</v>
      </c>
      <c r="M6186" s="217">
        <v>3729.4164682939499</v>
      </c>
      <c r="N6186" s="217">
        <v>0.80441538924516398</v>
      </c>
      <c r="O6186" s="217">
        <v>0.80441538924516398</v>
      </c>
      <c r="P6186" s="217">
        <v>0</v>
      </c>
      <c r="Q6186" s="217">
        <v>0.91175111234876605</v>
      </c>
      <c r="R6186" s="217">
        <v>0.91175111234876605</v>
      </c>
      <c r="S6186" s="217">
        <v>0</v>
      </c>
      <c r="T6186" s="217">
        <v>0.85527577745332495</v>
      </c>
      <c r="U6186" s="217">
        <v>0.85527577745332495</v>
      </c>
      <c r="V6186" s="217">
        <v>0</v>
      </c>
      <c r="W6186" s="217">
        <v>0.89257604296354798</v>
      </c>
      <c r="X6186" s="217">
        <v>0.89257604296354798</v>
      </c>
      <c r="Y6186" s="217">
        <v>0</v>
      </c>
    </row>
    <row r="6187" spans="2:25">
      <c r="B6187" s="217" t="s">
        <v>6356</v>
      </c>
      <c r="C6187" s="217" t="s">
        <v>5935</v>
      </c>
      <c r="D6187" s="217" t="s">
        <v>11</v>
      </c>
      <c r="E6187" s="217" t="s">
        <v>103</v>
      </c>
      <c r="F6187" s="217" t="s">
        <v>9</v>
      </c>
      <c r="G6187" s="217" t="s">
        <v>5</v>
      </c>
      <c r="H6187" s="217" t="s">
        <v>172</v>
      </c>
      <c r="I6187" s="217">
        <v>7</v>
      </c>
      <c r="J6187" s="217">
        <v>7</v>
      </c>
      <c r="K6187" s="217">
        <v>0</v>
      </c>
      <c r="L6187" s="217">
        <v>144</v>
      </c>
      <c r="M6187" s="217">
        <v>4078.9105454636401</v>
      </c>
      <c r="N6187" s="217">
        <v>1.7161445248621701</v>
      </c>
      <c r="O6187" s="217">
        <v>1.7161445248621701</v>
      </c>
      <c r="P6187" s="217">
        <v>0</v>
      </c>
      <c r="Q6187" s="217">
        <v>1.95706575706009</v>
      </c>
      <c r="R6187" s="217">
        <v>1.95706575706009</v>
      </c>
      <c r="S6187" s="217">
        <v>0</v>
      </c>
      <c r="T6187" s="217">
        <v>1.83194418715329</v>
      </c>
      <c r="U6187" s="217">
        <v>1.83194418715329</v>
      </c>
      <c r="V6187" s="217">
        <v>0</v>
      </c>
      <c r="W6187" s="217">
        <v>1.9060405784326999</v>
      </c>
      <c r="X6187" s="217">
        <v>1.9060405784326999</v>
      </c>
      <c r="Y6187" s="217">
        <v>0</v>
      </c>
    </row>
    <row r="6188" spans="2:25">
      <c r="B6188" s="217" t="s">
        <v>6357</v>
      </c>
      <c r="C6188" s="217" t="s">
        <v>5935</v>
      </c>
      <c r="D6188" s="217" t="s">
        <v>11</v>
      </c>
      <c r="E6188" s="217" t="s">
        <v>103</v>
      </c>
      <c r="F6188" s="217" t="s">
        <v>9</v>
      </c>
      <c r="G6188" s="217" t="s">
        <v>5</v>
      </c>
      <c r="H6188" s="217" t="s">
        <v>174</v>
      </c>
      <c r="I6188" s="217">
        <v>13</v>
      </c>
      <c r="J6188" s="217">
        <v>11</v>
      </c>
      <c r="K6188" s="217">
        <v>2</v>
      </c>
      <c r="L6188" s="217">
        <v>150</v>
      </c>
      <c r="M6188" s="217">
        <v>4854.9069640996604</v>
      </c>
      <c r="N6188" s="217">
        <v>2.6777032178228102</v>
      </c>
      <c r="O6188" s="217">
        <v>2.2657488766193001</v>
      </c>
      <c r="P6188" s="217">
        <v>0.41195434120350899</v>
      </c>
      <c r="Q6188" s="217">
        <v>2.97055085342976</v>
      </c>
      <c r="R6188" s="217">
        <v>2.47195377587455</v>
      </c>
      <c r="S6188" s="217">
        <v>0.49859707755520799</v>
      </c>
      <c r="T6188" s="217">
        <v>2.6822735819245098</v>
      </c>
      <c r="U6188" s="217">
        <v>2.2610059381772301</v>
      </c>
      <c r="V6188" s="217">
        <v>0.42126764374728398</v>
      </c>
      <c r="W6188" s="217">
        <v>2.8509887478031999</v>
      </c>
      <c r="X6188" s="217">
        <v>2.3883052415571</v>
      </c>
      <c r="Y6188" s="217">
        <v>0.4626835062461</v>
      </c>
    </row>
    <row r="6189" spans="2:25">
      <c r="B6189" s="217" t="s">
        <v>6358</v>
      </c>
      <c r="C6189" s="217" t="s">
        <v>5935</v>
      </c>
      <c r="D6189" s="217" t="s">
        <v>11</v>
      </c>
      <c r="E6189" s="217" t="s">
        <v>103</v>
      </c>
      <c r="F6189" s="217" t="s">
        <v>9</v>
      </c>
      <c r="G6189" s="217" t="s">
        <v>5</v>
      </c>
      <c r="H6189" s="217" t="s">
        <v>176</v>
      </c>
      <c r="I6189" s="217">
        <v>16</v>
      </c>
      <c r="J6189" s="217">
        <v>14</v>
      </c>
      <c r="K6189" s="217">
        <v>2</v>
      </c>
      <c r="L6189" s="217">
        <v>166</v>
      </c>
      <c r="M6189" s="217">
        <v>5840.5263028283298</v>
      </c>
      <c r="N6189" s="217">
        <v>2.73947914458528</v>
      </c>
      <c r="O6189" s="217">
        <v>2.3970442515121202</v>
      </c>
      <c r="P6189" s="217">
        <v>0.34243489307316</v>
      </c>
      <c r="Q6189" s="217">
        <v>2.8706752081088198</v>
      </c>
      <c r="R6189" s="217">
        <v>2.4903307188899402</v>
      </c>
      <c r="S6189" s="217">
        <v>0.38034448921888098</v>
      </c>
      <c r="T6189" s="217">
        <v>2.6638016655043399</v>
      </c>
      <c r="U6189" s="217">
        <v>2.3424463387319698</v>
      </c>
      <c r="V6189" s="217">
        <v>0.32135532677237</v>
      </c>
      <c r="W6189" s="217">
        <v>2.7943928324984402</v>
      </c>
      <c r="X6189" s="217">
        <v>2.4414442698713499</v>
      </c>
      <c r="Y6189" s="217">
        <v>0.35294856262708102</v>
      </c>
    </row>
    <row r="6190" spans="2:25">
      <c r="B6190" s="217" t="s">
        <v>6359</v>
      </c>
      <c r="C6190" s="217" t="s">
        <v>5935</v>
      </c>
      <c r="D6190" s="217" t="s">
        <v>11</v>
      </c>
      <c r="E6190" s="217" t="s">
        <v>103</v>
      </c>
      <c r="F6190" s="217" t="s">
        <v>9</v>
      </c>
      <c r="G6190" s="217" t="s">
        <v>5</v>
      </c>
      <c r="H6190" s="217" t="s">
        <v>178</v>
      </c>
      <c r="I6190" s="217">
        <v>15</v>
      </c>
      <c r="J6190" s="217">
        <v>13</v>
      </c>
      <c r="K6190" s="217">
        <v>2</v>
      </c>
      <c r="L6190" s="217">
        <v>244</v>
      </c>
      <c r="M6190" s="217">
        <v>6796.2397193144297</v>
      </c>
      <c r="N6190" s="217">
        <v>2.2071028420865</v>
      </c>
      <c r="O6190" s="217">
        <v>1.91282246314163</v>
      </c>
      <c r="P6190" s="217">
        <v>0.29428037894486597</v>
      </c>
      <c r="Q6190" s="217">
        <v>2.2959146294145198</v>
      </c>
      <c r="R6190" s="217">
        <v>1.9791159177336399</v>
      </c>
      <c r="S6190" s="217">
        <v>0.31679871168087997</v>
      </c>
      <c r="T6190" s="217">
        <v>2.1384194348747401</v>
      </c>
      <c r="U6190" s="217">
        <v>1.8707543144404899</v>
      </c>
      <c r="V6190" s="217">
        <v>0.267665120434249</v>
      </c>
      <c r="W6190" s="217">
        <v>2.2338744196797302</v>
      </c>
      <c r="X6190" s="217">
        <v>1.9398944801793301</v>
      </c>
      <c r="Y6190" s="217">
        <v>0.29397993950040102</v>
      </c>
    </row>
    <row r="6191" spans="2:25">
      <c r="B6191" s="217" t="s">
        <v>6360</v>
      </c>
      <c r="C6191" s="217" t="s">
        <v>5935</v>
      </c>
      <c r="D6191" s="217" t="s">
        <v>11</v>
      </c>
      <c r="E6191" s="217" t="s">
        <v>103</v>
      </c>
      <c r="F6191" s="217" t="s">
        <v>9</v>
      </c>
      <c r="G6191" s="217" t="s">
        <v>5</v>
      </c>
      <c r="H6191" s="217" t="s">
        <v>5</v>
      </c>
      <c r="I6191" s="217">
        <v>54</v>
      </c>
      <c r="J6191" s="217">
        <v>48</v>
      </c>
      <c r="K6191" s="217">
        <v>6</v>
      </c>
      <c r="L6191" s="217">
        <v>777</v>
      </c>
      <c r="M6191" s="217">
        <v>25300</v>
      </c>
      <c r="N6191" s="217">
        <v>2.1343873517786598</v>
      </c>
      <c r="O6191" s="217">
        <v>1.89723320158103</v>
      </c>
      <c r="P6191" s="217">
        <v>0.23715415019762801</v>
      </c>
      <c r="Q6191" s="217">
        <v>2.3340032805572202</v>
      </c>
      <c r="R6191" s="217">
        <v>2.04373379516817</v>
      </c>
      <c r="S6191" s="217">
        <v>0.29026948538905201</v>
      </c>
      <c r="T6191" s="217">
        <v>2.1535577900526</v>
      </c>
      <c r="U6191" s="217">
        <v>1.90830737109473</v>
      </c>
      <c r="V6191" s="217">
        <v>0.24525041895786701</v>
      </c>
      <c r="W6191" s="217">
        <v>2.2625510939614699</v>
      </c>
      <c r="X6191" s="217">
        <v>1.99318950059917</v>
      </c>
      <c r="Y6191" s="217">
        <v>0.26936159336230098</v>
      </c>
    </row>
    <row r="6192" spans="2:25">
      <c r="B6192" s="217" t="s">
        <v>6361</v>
      </c>
      <c r="C6192" s="217" t="s">
        <v>5935</v>
      </c>
      <c r="D6192" s="217" t="s">
        <v>11</v>
      </c>
      <c r="E6192" s="217" t="s">
        <v>103</v>
      </c>
      <c r="F6192" s="217" t="s">
        <v>5</v>
      </c>
      <c r="G6192" s="217" t="s">
        <v>5</v>
      </c>
      <c r="H6192" s="217" t="s">
        <v>170</v>
      </c>
      <c r="I6192" s="217">
        <v>48</v>
      </c>
      <c r="J6192" s="217">
        <v>47</v>
      </c>
      <c r="K6192" s="217">
        <v>1</v>
      </c>
      <c r="L6192" s="217">
        <v>109</v>
      </c>
      <c r="M6192" s="217">
        <v>7141.8117954774398</v>
      </c>
      <c r="N6192" s="217">
        <v>6.7209836067643298</v>
      </c>
      <c r="O6192" s="217">
        <v>6.5809631149567398</v>
      </c>
      <c r="P6192" s="217">
        <v>0.14002049180758999</v>
      </c>
      <c r="Q6192" s="217">
        <v>6.3556781646441296</v>
      </c>
      <c r="R6192" s="217">
        <v>6.1031980279195102</v>
      </c>
      <c r="S6192" s="217">
        <v>0.252480136724616</v>
      </c>
      <c r="T6192" s="217">
        <v>6.4124283733514602</v>
      </c>
      <c r="U6192" s="217">
        <v>6.1991064004018801</v>
      </c>
      <c r="V6192" s="217">
        <v>0.213321972949578</v>
      </c>
      <c r="W6192" s="217">
        <v>6.4230033197900704</v>
      </c>
      <c r="X6192" s="217">
        <v>6.1887091368196403</v>
      </c>
      <c r="Y6192" s="217">
        <v>0.23429418297042701</v>
      </c>
    </row>
    <row r="6193" spans="2:25">
      <c r="B6193" s="217" t="s">
        <v>6362</v>
      </c>
      <c r="C6193" s="217" t="s">
        <v>5935</v>
      </c>
      <c r="D6193" s="217" t="s">
        <v>11</v>
      </c>
      <c r="E6193" s="217" t="s">
        <v>103</v>
      </c>
      <c r="F6193" s="217" t="s">
        <v>5</v>
      </c>
      <c r="G6193" s="217" t="s">
        <v>5</v>
      </c>
      <c r="H6193" s="217" t="s">
        <v>172</v>
      </c>
      <c r="I6193" s="217">
        <v>62</v>
      </c>
      <c r="J6193" s="217">
        <v>61</v>
      </c>
      <c r="K6193" s="217">
        <v>1</v>
      </c>
      <c r="L6193" s="217">
        <v>225</v>
      </c>
      <c r="M6193" s="217">
        <v>7773.1544166681697</v>
      </c>
      <c r="N6193" s="217">
        <v>7.97616986317058</v>
      </c>
      <c r="O6193" s="217">
        <v>7.8475219621517001</v>
      </c>
      <c r="P6193" s="217">
        <v>0.12864790101887999</v>
      </c>
      <c r="Q6193" s="217">
        <v>8.2379835555388592</v>
      </c>
      <c r="R6193" s="217">
        <v>8.1397242559413705</v>
      </c>
      <c r="S6193" s="217">
        <v>9.8259299597479699E-2</v>
      </c>
      <c r="T6193" s="217">
        <v>8.0921248854784</v>
      </c>
      <c r="U6193" s="217">
        <v>7.9794784589720704</v>
      </c>
      <c r="V6193" s="217">
        <v>0.11264642650633</v>
      </c>
      <c r="W6193" s="217">
        <v>8.2093631713586408</v>
      </c>
      <c r="X6193" s="217">
        <v>8.1058812982661799</v>
      </c>
      <c r="Y6193" s="217">
        <v>0.10348187309246799</v>
      </c>
    </row>
    <row r="6194" spans="2:25">
      <c r="B6194" s="217" t="s">
        <v>6363</v>
      </c>
      <c r="C6194" s="217" t="s">
        <v>5935</v>
      </c>
      <c r="D6194" s="217" t="s">
        <v>11</v>
      </c>
      <c r="E6194" s="217" t="s">
        <v>103</v>
      </c>
      <c r="F6194" s="217" t="s">
        <v>5</v>
      </c>
      <c r="G6194" s="217" t="s">
        <v>5</v>
      </c>
      <c r="H6194" s="217" t="s">
        <v>174</v>
      </c>
      <c r="I6194" s="217">
        <v>43</v>
      </c>
      <c r="J6194" s="217">
        <v>41</v>
      </c>
      <c r="K6194" s="217">
        <v>2</v>
      </c>
      <c r="L6194" s="217">
        <v>221</v>
      </c>
      <c r="M6194" s="217">
        <v>9110.7363045292004</v>
      </c>
      <c r="N6194" s="217">
        <v>4.7197063511347004</v>
      </c>
      <c r="O6194" s="217">
        <v>4.5001851255005301</v>
      </c>
      <c r="P6194" s="217">
        <v>0.21952122563417201</v>
      </c>
      <c r="Q6194" s="217">
        <v>4.7590199963688997</v>
      </c>
      <c r="R6194" s="217">
        <v>4.4745387313100098</v>
      </c>
      <c r="S6194" s="217">
        <v>0.28448126505888899</v>
      </c>
      <c r="T6194" s="217">
        <v>4.7012890919387198</v>
      </c>
      <c r="U6194" s="217">
        <v>4.46092917485048</v>
      </c>
      <c r="V6194" s="217">
        <v>0.24035991708823201</v>
      </c>
      <c r="W6194" s="217">
        <v>4.7516265386240697</v>
      </c>
      <c r="X6194" s="217">
        <v>4.4876362444487103</v>
      </c>
      <c r="Y6194" s="217">
        <v>0.26399029417535702</v>
      </c>
    </row>
    <row r="6195" spans="2:25">
      <c r="B6195" s="217" t="s">
        <v>6364</v>
      </c>
      <c r="C6195" s="217" t="s">
        <v>5935</v>
      </c>
      <c r="D6195" s="217" t="s">
        <v>11</v>
      </c>
      <c r="E6195" s="217" t="s">
        <v>103</v>
      </c>
      <c r="F6195" s="217" t="s">
        <v>5</v>
      </c>
      <c r="G6195" s="217" t="s">
        <v>5</v>
      </c>
      <c r="H6195" s="217" t="s">
        <v>176</v>
      </c>
      <c r="I6195" s="217">
        <v>69</v>
      </c>
      <c r="J6195" s="217">
        <v>66</v>
      </c>
      <c r="K6195" s="217">
        <v>3</v>
      </c>
      <c r="L6195" s="217">
        <v>241</v>
      </c>
      <c r="M6195" s="217">
        <v>10867.579416647</v>
      </c>
      <c r="N6195" s="217">
        <v>6.3491599513232702</v>
      </c>
      <c r="O6195" s="217">
        <v>6.0731095186570396</v>
      </c>
      <c r="P6195" s="217">
        <v>0.27605043266622897</v>
      </c>
      <c r="Q6195" s="217">
        <v>6.6389120042579099</v>
      </c>
      <c r="R6195" s="217">
        <v>6.3338204063441799</v>
      </c>
      <c r="S6195" s="217">
        <v>0.30509159791372598</v>
      </c>
      <c r="T6195" s="217">
        <v>6.3222254161834499</v>
      </c>
      <c r="U6195" s="217">
        <v>6.0485569562144503</v>
      </c>
      <c r="V6195" s="217">
        <v>0.27366845996900302</v>
      </c>
      <c r="W6195" s="217">
        <v>6.52190940666204</v>
      </c>
      <c r="X6195" s="217">
        <v>6.2300914186450402</v>
      </c>
      <c r="Y6195" s="217">
        <v>0.29181798801700798</v>
      </c>
    </row>
    <row r="6196" spans="2:25">
      <c r="B6196" s="217" t="s">
        <v>6365</v>
      </c>
      <c r="C6196" s="217" t="s">
        <v>5935</v>
      </c>
      <c r="D6196" s="217" t="s">
        <v>11</v>
      </c>
      <c r="E6196" s="217" t="s">
        <v>103</v>
      </c>
      <c r="F6196" s="217" t="s">
        <v>5</v>
      </c>
      <c r="G6196" s="217" t="s">
        <v>5</v>
      </c>
      <c r="H6196" s="217" t="s">
        <v>178</v>
      </c>
      <c r="I6196" s="217">
        <v>42</v>
      </c>
      <c r="J6196" s="217">
        <v>40</v>
      </c>
      <c r="K6196" s="217">
        <v>2</v>
      </c>
      <c r="L6196" s="217">
        <v>365</v>
      </c>
      <c r="M6196" s="217">
        <v>13066.718066678201</v>
      </c>
      <c r="N6196" s="217">
        <v>3.2142730703821698</v>
      </c>
      <c r="O6196" s="217">
        <v>3.0612124479830198</v>
      </c>
      <c r="P6196" s="217">
        <v>0.153060622399151</v>
      </c>
      <c r="Q6196" s="217">
        <v>3.2843226485804999</v>
      </c>
      <c r="R6196" s="217">
        <v>3.1144803407925301</v>
      </c>
      <c r="S6196" s="217">
        <v>0.16984230778797799</v>
      </c>
      <c r="T6196" s="217">
        <v>3.1651903179961001</v>
      </c>
      <c r="U6196" s="217">
        <v>3.0216895394490799</v>
      </c>
      <c r="V6196" s="217">
        <v>0.14350077854702201</v>
      </c>
      <c r="W6196" s="217">
        <v>3.2501925923106501</v>
      </c>
      <c r="X6196" s="217">
        <v>3.0925838978080802</v>
      </c>
      <c r="Y6196" s="217">
        <v>0.15760869450256601</v>
      </c>
    </row>
    <row r="6197" spans="2:25">
      <c r="B6197" s="217" t="s">
        <v>6366</v>
      </c>
      <c r="C6197" s="217" t="s">
        <v>5935</v>
      </c>
      <c r="D6197" s="217" t="s">
        <v>11</v>
      </c>
      <c r="E6197" s="217" t="s">
        <v>103</v>
      </c>
      <c r="F6197" s="217" t="s">
        <v>5</v>
      </c>
      <c r="G6197" s="217" t="s">
        <v>5</v>
      </c>
      <c r="H6197" s="217" t="s">
        <v>5</v>
      </c>
      <c r="I6197" s="217">
        <v>264</v>
      </c>
      <c r="J6197" s="217">
        <v>255</v>
      </c>
      <c r="K6197" s="217">
        <v>9</v>
      </c>
      <c r="L6197" s="217">
        <v>1161</v>
      </c>
      <c r="M6197" s="217">
        <v>47960</v>
      </c>
      <c r="N6197" s="217">
        <v>5.5045871559632999</v>
      </c>
      <c r="O6197" s="217">
        <v>5.3169307756463704</v>
      </c>
      <c r="P6197" s="217">
        <v>0.18765638031693099</v>
      </c>
      <c r="Q6197" s="217">
        <v>5.6434273089809102</v>
      </c>
      <c r="R6197" s="217">
        <v>5.4172644112801001</v>
      </c>
      <c r="S6197" s="217">
        <v>0.22616289770081599</v>
      </c>
      <c r="T6197" s="217">
        <v>5.5172768778915398</v>
      </c>
      <c r="U6197" s="217">
        <v>5.3174200804856104</v>
      </c>
      <c r="V6197" s="217">
        <v>0.19985679740593101</v>
      </c>
      <c r="W6197" s="217">
        <v>5.6135244231338399</v>
      </c>
      <c r="X6197" s="217">
        <v>5.3995488144098198</v>
      </c>
      <c r="Y6197" s="217">
        <v>0.213975608724013</v>
      </c>
    </row>
    <row r="6198" spans="2:25">
      <c r="B6198" s="217" t="s">
        <v>6367</v>
      </c>
      <c r="C6198" s="217" t="s">
        <v>5935</v>
      </c>
      <c r="D6198" s="217" t="s">
        <v>11</v>
      </c>
      <c r="E6198" s="217" t="s">
        <v>87</v>
      </c>
      <c r="F6198" s="217" t="s">
        <v>12</v>
      </c>
      <c r="G6198" s="217" t="s">
        <v>10</v>
      </c>
      <c r="H6198" s="217" t="s">
        <v>170</v>
      </c>
      <c r="I6198" s="217">
        <v>15</v>
      </c>
      <c r="J6198" s="217">
        <v>15</v>
      </c>
      <c r="K6198" s="217">
        <v>0</v>
      </c>
      <c r="L6198" s="217">
        <v>1</v>
      </c>
      <c r="M6198" s="217">
        <v>247.102473498233</v>
      </c>
      <c r="N6198" s="217">
        <v>60.703560703560697</v>
      </c>
      <c r="O6198" s="217">
        <v>60.703560703560697</v>
      </c>
      <c r="P6198" s="217">
        <v>0</v>
      </c>
      <c r="Q6198" s="217">
        <v>60.703560703560697</v>
      </c>
      <c r="R6198" s="217">
        <v>60.703560703560697</v>
      </c>
      <c r="S6198" s="217">
        <v>0</v>
      </c>
      <c r="T6198" s="217">
        <v>60.703560703560697</v>
      </c>
      <c r="U6198" s="217">
        <v>60.703560703560697</v>
      </c>
      <c r="V6198" s="217">
        <v>0</v>
      </c>
      <c r="W6198" s="217">
        <v>60.703560703560697</v>
      </c>
      <c r="X6198" s="217">
        <v>60.703560703560697</v>
      </c>
      <c r="Y6198" s="217">
        <v>0</v>
      </c>
    </row>
    <row r="6199" spans="2:25">
      <c r="B6199" s="217" t="s">
        <v>6368</v>
      </c>
      <c r="C6199" s="217" t="s">
        <v>5935</v>
      </c>
      <c r="D6199" s="217" t="s">
        <v>11</v>
      </c>
      <c r="E6199" s="217" t="s">
        <v>87</v>
      </c>
      <c r="F6199" s="217" t="s">
        <v>12</v>
      </c>
      <c r="G6199" s="217" t="s">
        <v>10</v>
      </c>
      <c r="H6199" s="217" t="s">
        <v>172</v>
      </c>
      <c r="I6199" s="217">
        <v>4</v>
      </c>
      <c r="J6199" s="217">
        <v>4</v>
      </c>
      <c r="K6199" s="217">
        <v>0</v>
      </c>
      <c r="L6199" s="217">
        <v>8</v>
      </c>
      <c r="M6199" s="217">
        <v>282.40282685512398</v>
      </c>
      <c r="N6199" s="217">
        <v>14.1641641641642</v>
      </c>
      <c r="O6199" s="217">
        <v>14.1641641641642</v>
      </c>
      <c r="P6199" s="217">
        <v>0</v>
      </c>
      <c r="Q6199" s="217">
        <v>14.1641641641642</v>
      </c>
      <c r="R6199" s="217">
        <v>14.1641641641642</v>
      </c>
      <c r="S6199" s="217">
        <v>0</v>
      </c>
      <c r="T6199" s="217">
        <v>14.1641641641642</v>
      </c>
      <c r="U6199" s="217">
        <v>14.1641641641642</v>
      </c>
      <c r="V6199" s="217">
        <v>0</v>
      </c>
      <c r="W6199" s="217">
        <v>14.1641641641642</v>
      </c>
      <c r="X6199" s="217">
        <v>14.1641641641642</v>
      </c>
      <c r="Y6199" s="217">
        <v>0</v>
      </c>
    </row>
    <row r="6200" spans="2:25">
      <c r="B6200" s="217" t="s">
        <v>6369</v>
      </c>
      <c r="C6200" s="217" t="s">
        <v>5935</v>
      </c>
      <c r="D6200" s="217" t="s">
        <v>11</v>
      </c>
      <c r="E6200" s="217" t="s">
        <v>87</v>
      </c>
      <c r="F6200" s="217" t="s">
        <v>12</v>
      </c>
      <c r="G6200" s="217" t="s">
        <v>10</v>
      </c>
      <c r="H6200" s="217" t="s">
        <v>174</v>
      </c>
      <c r="I6200" s="217">
        <v>6</v>
      </c>
      <c r="J6200" s="217">
        <v>6</v>
      </c>
      <c r="K6200" s="217">
        <v>0</v>
      </c>
      <c r="L6200" s="217">
        <v>10</v>
      </c>
      <c r="M6200" s="217">
        <v>447.137809187279</v>
      </c>
      <c r="N6200" s="217">
        <v>13.4186818397345</v>
      </c>
      <c r="O6200" s="217">
        <v>13.4186818397345</v>
      </c>
      <c r="P6200" s="217">
        <v>0</v>
      </c>
      <c r="Q6200" s="217">
        <v>13.4186818397345</v>
      </c>
      <c r="R6200" s="217">
        <v>13.4186818397345</v>
      </c>
      <c r="S6200" s="217">
        <v>0</v>
      </c>
      <c r="T6200" s="217">
        <v>13.4186818397345</v>
      </c>
      <c r="U6200" s="217">
        <v>13.4186818397345</v>
      </c>
      <c r="V6200" s="217">
        <v>0</v>
      </c>
      <c r="W6200" s="217">
        <v>13.4186818397345</v>
      </c>
      <c r="X6200" s="217">
        <v>13.4186818397345</v>
      </c>
      <c r="Y6200" s="217">
        <v>0</v>
      </c>
    </row>
    <row r="6201" spans="2:25">
      <c r="B6201" s="217" t="s">
        <v>6370</v>
      </c>
      <c r="C6201" s="217" t="s">
        <v>5935</v>
      </c>
      <c r="D6201" s="217" t="s">
        <v>11</v>
      </c>
      <c r="E6201" s="217" t="s">
        <v>87</v>
      </c>
      <c r="F6201" s="217" t="s">
        <v>12</v>
      </c>
      <c r="G6201" s="217" t="s">
        <v>10</v>
      </c>
      <c r="H6201" s="217" t="s">
        <v>176</v>
      </c>
      <c r="I6201" s="217">
        <v>13</v>
      </c>
      <c r="J6201" s="217">
        <v>12</v>
      </c>
      <c r="K6201" s="217">
        <v>1</v>
      </c>
      <c r="L6201" s="217">
        <v>8</v>
      </c>
      <c r="M6201" s="217">
        <v>753.07420494699602</v>
      </c>
      <c r="N6201" s="217">
        <v>17.262575075075102</v>
      </c>
      <c r="O6201" s="217">
        <v>15.934684684684701</v>
      </c>
      <c r="P6201" s="217">
        <v>1.32789039039039</v>
      </c>
      <c r="Q6201" s="217">
        <v>17.262575075075102</v>
      </c>
      <c r="R6201" s="217">
        <v>15.934684684684701</v>
      </c>
      <c r="S6201" s="217">
        <v>1.32789039039039</v>
      </c>
      <c r="T6201" s="217">
        <v>17.262575075075102</v>
      </c>
      <c r="U6201" s="217">
        <v>15.934684684684701</v>
      </c>
      <c r="V6201" s="217">
        <v>1.32789039039039</v>
      </c>
      <c r="W6201" s="217">
        <v>17.262575075075102</v>
      </c>
      <c r="X6201" s="217">
        <v>15.934684684684701</v>
      </c>
      <c r="Y6201" s="217">
        <v>1.32789039039039</v>
      </c>
    </row>
    <row r="6202" spans="2:25">
      <c r="B6202" s="217" t="s">
        <v>6371</v>
      </c>
      <c r="C6202" s="217" t="s">
        <v>5935</v>
      </c>
      <c r="D6202" s="217" t="s">
        <v>11</v>
      </c>
      <c r="E6202" s="217" t="s">
        <v>87</v>
      </c>
      <c r="F6202" s="217" t="s">
        <v>12</v>
      </c>
      <c r="G6202" s="217" t="s">
        <v>10</v>
      </c>
      <c r="H6202" s="217" t="s">
        <v>178</v>
      </c>
      <c r="I6202" s="217">
        <v>11</v>
      </c>
      <c r="J6202" s="217">
        <v>11</v>
      </c>
      <c r="K6202" s="217">
        <v>0</v>
      </c>
      <c r="L6202" s="217">
        <v>26</v>
      </c>
      <c r="M6202" s="217">
        <v>1600.2826855123701</v>
      </c>
      <c r="N6202" s="217">
        <v>6.87378555025614</v>
      </c>
      <c r="O6202" s="217">
        <v>6.87378555025614</v>
      </c>
      <c r="P6202" s="217">
        <v>0</v>
      </c>
      <c r="Q6202" s="217">
        <v>6.87378555025614</v>
      </c>
      <c r="R6202" s="217">
        <v>6.87378555025614</v>
      </c>
      <c r="S6202" s="217">
        <v>0</v>
      </c>
      <c r="T6202" s="217">
        <v>6.87378555025614</v>
      </c>
      <c r="U6202" s="217">
        <v>6.87378555025614</v>
      </c>
      <c r="V6202" s="217">
        <v>0</v>
      </c>
      <c r="W6202" s="217">
        <v>6.87378555025614</v>
      </c>
      <c r="X6202" s="217">
        <v>6.87378555025614</v>
      </c>
      <c r="Y6202" s="217">
        <v>0</v>
      </c>
    </row>
    <row r="6203" spans="2:25">
      <c r="B6203" s="217" t="s">
        <v>6372</v>
      </c>
      <c r="C6203" s="217" t="s">
        <v>5935</v>
      </c>
      <c r="D6203" s="217" t="s">
        <v>11</v>
      </c>
      <c r="E6203" s="217" t="s">
        <v>87</v>
      </c>
      <c r="F6203" s="217" t="s">
        <v>12</v>
      </c>
      <c r="G6203" s="217" t="s">
        <v>10</v>
      </c>
      <c r="H6203" s="217" t="s">
        <v>5</v>
      </c>
      <c r="I6203" s="217">
        <v>49</v>
      </c>
      <c r="J6203" s="217">
        <v>48</v>
      </c>
      <c r="K6203" s="217">
        <v>1</v>
      </c>
      <c r="L6203" s="217">
        <v>53</v>
      </c>
      <c r="M6203" s="217">
        <v>3330</v>
      </c>
      <c r="N6203" s="217">
        <v>14.714714714714701</v>
      </c>
      <c r="O6203" s="217">
        <v>14.4144144144144</v>
      </c>
      <c r="P6203" s="217">
        <v>0.30030030030030003</v>
      </c>
      <c r="Q6203" s="217">
        <v>14.714714714714701</v>
      </c>
      <c r="R6203" s="217">
        <v>14.4144144144144</v>
      </c>
      <c r="S6203" s="217">
        <v>0.30030030030030003</v>
      </c>
      <c r="T6203" s="217">
        <v>14.714714714714701</v>
      </c>
      <c r="U6203" s="217">
        <v>14.4144144144144</v>
      </c>
      <c r="V6203" s="217">
        <v>0.30030030030030003</v>
      </c>
      <c r="W6203" s="217">
        <v>14.714714714714701</v>
      </c>
      <c r="X6203" s="217">
        <v>14.4144144144144</v>
      </c>
      <c r="Y6203" s="217">
        <v>0.30030030030030003</v>
      </c>
    </row>
    <row r="6204" spans="2:25">
      <c r="B6204" s="217" t="s">
        <v>6373</v>
      </c>
      <c r="C6204" s="217" t="s">
        <v>5935</v>
      </c>
      <c r="D6204" s="217" t="s">
        <v>11</v>
      </c>
      <c r="E6204" s="217" t="s">
        <v>87</v>
      </c>
      <c r="F6204" s="217" t="s">
        <v>9</v>
      </c>
      <c r="G6204" s="217" t="s">
        <v>10</v>
      </c>
      <c r="H6204" s="217" t="s">
        <v>170</v>
      </c>
      <c r="I6204" s="217">
        <v>0</v>
      </c>
      <c r="J6204" s="217">
        <v>0</v>
      </c>
      <c r="K6204" s="217">
        <v>0</v>
      </c>
      <c r="L6204" s="217">
        <v>8</v>
      </c>
      <c r="M6204" s="217">
        <v>236.734693877551</v>
      </c>
      <c r="N6204" s="217">
        <v>0</v>
      </c>
      <c r="O6204" s="217">
        <v>0</v>
      </c>
      <c r="P6204" s="217">
        <v>0</v>
      </c>
      <c r="Q6204" s="217">
        <v>0</v>
      </c>
      <c r="R6204" s="217">
        <v>0</v>
      </c>
      <c r="S6204" s="217">
        <v>0</v>
      </c>
      <c r="T6204" s="217">
        <v>0</v>
      </c>
      <c r="U6204" s="217">
        <v>0</v>
      </c>
      <c r="V6204" s="217">
        <v>0</v>
      </c>
      <c r="W6204" s="217">
        <v>0</v>
      </c>
      <c r="X6204" s="217">
        <v>0</v>
      </c>
      <c r="Y6204" s="217">
        <v>0</v>
      </c>
    </row>
    <row r="6205" spans="2:25">
      <c r="B6205" s="217" t="s">
        <v>6374</v>
      </c>
      <c r="C6205" s="217" t="s">
        <v>5935</v>
      </c>
      <c r="D6205" s="217" t="s">
        <v>11</v>
      </c>
      <c r="E6205" s="217" t="s">
        <v>87</v>
      </c>
      <c r="F6205" s="217" t="s">
        <v>9</v>
      </c>
      <c r="G6205" s="217" t="s">
        <v>10</v>
      </c>
      <c r="H6205" s="217" t="s">
        <v>172</v>
      </c>
      <c r="I6205" s="217">
        <v>2</v>
      </c>
      <c r="J6205" s="217">
        <v>2</v>
      </c>
      <c r="K6205" s="217">
        <v>0</v>
      </c>
      <c r="L6205" s="217">
        <v>14</v>
      </c>
      <c r="M6205" s="217">
        <v>331.42857142857099</v>
      </c>
      <c r="N6205" s="217">
        <v>6.0344827586206904</v>
      </c>
      <c r="O6205" s="217">
        <v>6.0344827586206904</v>
      </c>
      <c r="P6205" s="217">
        <v>0</v>
      </c>
      <c r="Q6205" s="217">
        <v>6.0344827586206904</v>
      </c>
      <c r="R6205" s="217">
        <v>6.0344827586206904</v>
      </c>
      <c r="S6205" s="217">
        <v>0</v>
      </c>
      <c r="T6205" s="217">
        <v>6.0344827586206904</v>
      </c>
      <c r="U6205" s="217">
        <v>6.0344827586206904</v>
      </c>
      <c r="V6205" s="217">
        <v>0</v>
      </c>
      <c r="W6205" s="217">
        <v>6.0344827586206904</v>
      </c>
      <c r="X6205" s="217">
        <v>6.0344827586206904</v>
      </c>
      <c r="Y6205" s="217">
        <v>0</v>
      </c>
    </row>
    <row r="6206" spans="2:25">
      <c r="B6206" s="217" t="s">
        <v>6375</v>
      </c>
      <c r="C6206" s="217" t="s">
        <v>5935</v>
      </c>
      <c r="D6206" s="217" t="s">
        <v>11</v>
      </c>
      <c r="E6206" s="217" t="s">
        <v>87</v>
      </c>
      <c r="F6206" s="217" t="s">
        <v>9</v>
      </c>
      <c r="G6206" s="217" t="s">
        <v>10</v>
      </c>
      <c r="H6206" s="217" t="s">
        <v>174</v>
      </c>
      <c r="I6206" s="217">
        <v>2</v>
      </c>
      <c r="J6206" s="217">
        <v>2</v>
      </c>
      <c r="K6206" s="217">
        <v>0</v>
      </c>
      <c r="L6206" s="217">
        <v>27</v>
      </c>
      <c r="M6206" s="217">
        <v>485.30612244897998</v>
      </c>
      <c r="N6206" s="217">
        <v>4.1211101766190099</v>
      </c>
      <c r="O6206" s="217">
        <v>4.1211101766190099</v>
      </c>
      <c r="P6206" s="217">
        <v>0</v>
      </c>
      <c r="Q6206" s="217">
        <v>4.1211101766190099</v>
      </c>
      <c r="R6206" s="217">
        <v>4.1211101766190099</v>
      </c>
      <c r="S6206" s="217">
        <v>0</v>
      </c>
      <c r="T6206" s="217">
        <v>4.1211101766190099</v>
      </c>
      <c r="U6206" s="217">
        <v>4.1211101766190099</v>
      </c>
      <c r="V6206" s="217">
        <v>0</v>
      </c>
      <c r="W6206" s="217">
        <v>4.1211101766190099</v>
      </c>
      <c r="X6206" s="217">
        <v>4.1211101766190099</v>
      </c>
      <c r="Y6206" s="217">
        <v>0</v>
      </c>
    </row>
    <row r="6207" spans="2:25">
      <c r="B6207" s="217" t="s">
        <v>6376</v>
      </c>
      <c r="C6207" s="217" t="s">
        <v>5935</v>
      </c>
      <c r="D6207" s="217" t="s">
        <v>11</v>
      </c>
      <c r="E6207" s="217" t="s">
        <v>87</v>
      </c>
      <c r="F6207" s="217" t="s">
        <v>9</v>
      </c>
      <c r="G6207" s="217" t="s">
        <v>10</v>
      </c>
      <c r="H6207" s="217" t="s">
        <v>176</v>
      </c>
      <c r="I6207" s="217">
        <v>5</v>
      </c>
      <c r="J6207" s="217">
        <v>5</v>
      </c>
      <c r="K6207" s="217">
        <v>0</v>
      </c>
      <c r="L6207" s="217">
        <v>30</v>
      </c>
      <c r="M6207" s="217">
        <v>864.08163265306098</v>
      </c>
      <c r="N6207" s="217">
        <v>5.7864903164855903</v>
      </c>
      <c r="O6207" s="217">
        <v>5.7864903164855903</v>
      </c>
      <c r="P6207" s="217">
        <v>0</v>
      </c>
      <c r="Q6207" s="217">
        <v>5.7864903164855903</v>
      </c>
      <c r="R6207" s="217">
        <v>5.7864903164855903</v>
      </c>
      <c r="S6207" s="217">
        <v>0</v>
      </c>
      <c r="T6207" s="217">
        <v>5.7864903164855903</v>
      </c>
      <c r="U6207" s="217">
        <v>5.7864903164855903</v>
      </c>
      <c r="V6207" s="217">
        <v>0</v>
      </c>
      <c r="W6207" s="217">
        <v>5.7864903164855903</v>
      </c>
      <c r="X6207" s="217">
        <v>5.7864903164855903</v>
      </c>
      <c r="Y6207" s="217">
        <v>0</v>
      </c>
    </row>
    <row r="6208" spans="2:25">
      <c r="B6208" s="217" t="s">
        <v>6377</v>
      </c>
      <c r="C6208" s="217" t="s">
        <v>5935</v>
      </c>
      <c r="D6208" s="217" t="s">
        <v>11</v>
      </c>
      <c r="E6208" s="217" t="s">
        <v>87</v>
      </c>
      <c r="F6208" s="217" t="s">
        <v>9</v>
      </c>
      <c r="G6208" s="217" t="s">
        <v>10</v>
      </c>
      <c r="H6208" s="217" t="s">
        <v>178</v>
      </c>
      <c r="I6208" s="217">
        <v>5</v>
      </c>
      <c r="J6208" s="217">
        <v>5</v>
      </c>
      <c r="K6208" s="217">
        <v>0</v>
      </c>
      <c r="L6208" s="217">
        <v>55</v>
      </c>
      <c r="M6208" s="217">
        <v>1562.44897959184</v>
      </c>
      <c r="N6208" s="217">
        <v>3.2001044932079399</v>
      </c>
      <c r="O6208" s="217">
        <v>3.2001044932079399</v>
      </c>
      <c r="P6208" s="217">
        <v>0</v>
      </c>
      <c r="Q6208" s="217">
        <v>3.2001044932079399</v>
      </c>
      <c r="R6208" s="217">
        <v>3.2001044932079399</v>
      </c>
      <c r="S6208" s="217">
        <v>0</v>
      </c>
      <c r="T6208" s="217">
        <v>3.2001044932079399</v>
      </c>
      <c r="U6208" s="217">
        <v>3.2001044932079399</v>
      </c>
      <c r="V6208" s="217">
        <v>0</v>
      </c>
      <c r="W6208" s="217">
        <v>3.2001044932079399</v>
      </c>
      <c r="X6208" s="217">
        <v>3.2001044932079399</v>
      </c>
      <c r="Y6208" s="217">
        <v>0</v>
      </c>
    </row>
    <row r="6209" spans="2:25">
      <c r="B6209" s="217" t="s">
        <v>6378</v>
      </c>
      <c r="C6209" s="217" t="s">
        <v>5935</v>
      </c>
      <c r="D6209" s="217" t="s">
        <v>11</v>
      </c>
      <c r="E6209" s="217" t="s">
        <v>87</v>
      </c>
      <c r="F6209" s="217" t="s">
        <v>9</v>
      </c>
      <c r="G6209" s="217" t="s">
        <v>10</v>
      </c>
      <c r="H6209" s="217" t="s">
        <v>5</v>
      </c>
      <c r="I6209" s="217">
        <v>14</v>
      </c>
      <c r="J6209" s="217">
        <v>14</v>
      </c>
      <c r="K6209" s="217">
        <v>0</v>
      </c>
      <c r="L6209" s="217">
        <v>134</v>
      </c>
      <c r="M6209" s="217">
        <v>3480</v>
      </c>
      <c r="N6209" s="217">
        <v>4.0229885057471302</v>
      </c>
      <c r="O6209" s="217">
        <v>4.0229885057471302</v>
      </c>
      <c r="P6209" s="217">
        <v>0</v>
      </c>
      <c r="Q6209" s="217">
        <v>4.0229885057471302</v>
      </c>
      <c r="R6209" s="217">
        <v>4.0229885057471302</v>
      </c>
      <c r="S6209" s="217">
        <v>0</v>
      </c>
      <c r="T6209" s="217">
        <v>4.0229885057471302</v>
      </c>
      <c r="U6209" s="217">
        <v>4.0229885057471302</v>
      </c>
      <c r="V6209" s="217">
        <v>0</v>
      </c>
      <c r="W6209" s="217">
        <v>4.0229885057471302</v>
      </c>
      <c r="X6209" s="217">
        <v>4.0229885057471302</v>
      </c>
      <c r="Y6209" s="217">
        <v>0</v>
      </c>
    </row>
    <row r="6210" spans="2:25">
      <c r="B6210" s="217" t="s">
        <v>6379</v>
      </c>
      <c r="C6210" s="217" t="s">
        <v>5935</v>
      </c>
      <c r="D6210" s="217" t="s">
        <v>11</v>
      </c>
      <c r="E6210" s="217" t="s">
        <v>87</v>
      </c>
      <c r="F6210" s="217" t="s">
        <v>5</v>
      </c>
      <c r="G6210" s="217" t="s">
        <v>10</v>
      </c>
      <c r="H6210" s="217" t="s">
        <v>170</v>
      </c>
      <c r="I6210" s="217">
        <v>15</v>
      </c>
      <c r="J6210" s="217">
        <v>15</v>
      </c>
      <c r="K6210" s="217">
        <v>0</v>
      </c>
      <c r="L6210" s="217">
        <v>9</v>
      </c>
      <c r="M6210" s="217">
        <v>483.83716737578402</v>
      </c>
      <c r="N6210" s="217">
        <v>31.002165628069399</v>
      </c>
      <c r="O6210" s="217">
        <v>31.002165628069399</v>
      </c>
      <c r="P6210" s="217">
        <v>0</v>
      </c>
      <c r="Q6210" s="217">
        <v>31.002165628069399</v>
      </c>
      <c r="R6210" s="217">
        <v>31.002165628069399</v>
      </c>
      <c r="S6210" s="217">
        <v>0</v>
      </c>
      <c r="T6210" s="217">
        <v>31.002165628069399</v>
      </c>
      <c r="U6210" s="217">
        <v>31.002165628069399</v>
      </c>
      <c r="V6210" s="217">
        <v>0</v>
      </c>
      <c r="W6210" s="217">
        <v>31.002165628069399</v>
      </c>
      <c r="X6210" s="217">
        <v>31.002165628069399</v>
      </c>
      <c r="Y6210" s="217">
        <v>0</v>
      </c>
    </row>
    <row r="6211" spans="2:25">
      <c r="B6211" s="217" t="s">
        <v>6380</v>
      </c>
      <c r="C6211" s="217" t="s">
        <v>5935</v>
      </c>
      <c r="D6211" s="217" t="s">
        <v>11</v>
      </c>
      <c r="E6211" s="217" t="s">
        <v>87</v>
      </c>
      <c r="F6211" s="217" t="s">
        <v>5</v>
      </c>
      <c r="G6211" s="217" t="s">
        <v>10</v>
      </c>
      <c r="H6211" s="217" t="s">
        <v>172</v>
      </c>
      <c r="I6211" s="217">
        <v>6</v>
      </c>
      <c r="J6211" s="217">
        <v>6</v>
      </c>
      <c r="K6211" s="217">
        <v>0</v>
      </c>
      <c r="L6211" s="217">
        <v>22</v>
      </c>
      <c r="M6211" s="217">
        <v>613.83139828369497</v>
      </c>
      <c r="N6211" s="217">
        <v>9.7746710526315805</v>
      </c>
      <c r="O6211" s="217">
        <v>9.7746710526315805</v>
      </c>
      <c r="P6211" s="217">
        <v>0</v>
      </c>
      <c r="Q6211" s="217">
        <v>9.7746710526315805</v>
      </c>
      <c r="R6211" s="217">
        <v>9.7746710526315805</v>
      </c>
      <c r="S6211" s="217">
        <v>0</v>
      </c>
      <c r="T6211" s="217">
        <v>9.7746710526315805</v>
      </c>
      <c r="U6211" s="217">
        <v>9.7746710526315805</v>
      </c>
      <c r="V6211" s="217">
        <v>0</v>
      </c>
      <c r="W6211" s="217">
        <v>9.7746710526315805</v>
      </c>
      <c r="X6211" s="217">
        <v>9.7746710526315805</v>
      </c>
      <c r="Y6211" s="217">
        <v>0</v>
      </c>
    </row>
    <row r="6212" spans="2:25">
      <c r="B6212" s="217" t="s">
        <v>6381</v>
      </c>
      <c r="C6212" s="217" t="s">
        <v>5935</v>
      </c>
      <c r="D6212" s="217" t="s">
        <v>11</v>
      </c>
      <c r="E6212" s="217" t="s">
        <v>87</v>
      </c>
      <c r="F6212" s="217" t="s">
        <v>5</v>
      </c>
      <c r="G6212" s="217" t="s">
        <v>10</v>
      </c>
      <c r="H6212" s="217" t="s">
        <v>174</v>
      </c>
      <c r="I6212" s="217">
        <v>8</v>
      </c>
      <c r="J6212" s="217">
        <v>8</v>
      </c>
      <c r="K6212" s="217">
        <v>0</v>
      </c>
      <c r="L6212" s="217">
        <v>37</v>
      </c>
      <c r="M6212" s="217">
        <v>932.44393163625898</v>
      </c>
      <c r="N6212" s="217">
        <v>8.5796043371332207</v>
      </c>
      <c r="O6212" s="217">
        <v>8.5796043371332207</v>
      </c>
      <c r="P6212" s="217">
        <v>0</v>
      </c>
      <c r="Q6212" s="217">
        <v>8.5796043371332207</v>
      </c>
      <c r="R6212" s="217">
        <v>8.5796043371332207</v>
      </c>
      <c r="S6212" s="217">
        <v>0</v>
      </c>
      <c r="T6212" s="217">
        <v>8.5796043371332207</v>
      </c>
      <c r="U6212" s="217">
        <v>8.5796043371332207</v>
      </c>
      <c r="V6212" s="217">
        <v>0</v>
      </c>
      <c r="W6212" s="217">
        <v>8.5796043371332207</v>
      </c>
      <c r="X6212" s="217">
        <v>8.5796043371332207</v>
      </c>
      <c r="Y6212" s="217">
        <v>0</v>
      </c>
    </row>
    <row r="6213" spans="2:25">
      <c r="B6213" s="217" t="s">
        <v>6382</v>
      </c>
      <c r="C6213" s="217" t="s">
        <v>5935</v>
      </c>
      <c r="D6213" s="217" t="s">
        <v>11</v>
      </c>
      <c r="E6213" s="217" t="s">
        <v>87</v>
      </c>
      <c r="F6213" s="217" t="s">
        <v>5</v>
      </c>
      <c r="G6213" s="217" t="s">
        <v>10</v>
      </c>
      <c r="H6213" s="217" t="s">
        <v>176</v>
      </c>
      <c r="I6213" s="217">
        <v>18</v>
      </c>
      <c r="J6213" s="217">
        <v>17</v>
      </c>
      <c r="K6213" s="217">
        <v>1</v>
      </c>
      <c r="L6213" s="217">
        <v>38</v>
      </c>
      <c r="M6213" s="217">
        <v>1617.1558376000601</v>
      </c>
      <c r="N6213" s="217">
        <v>11.1306527061195</v>
      </c>
      <c r="O6213" s="217">
        <v>10.512283111335099</v>
      </c>
      <c r="P6213" s="217">
        <v>0.618369594784416</v>
      </c>
      <c r="Q6213" s="217">
        <v>11.1306527061195</v>
      </c>
      <c r="R6213" s="217">
        <v>10.512283111335099</v>
      </c>
      <c r="S6213" s="217">
        <v>0.618369594784416</v>
      </c>
      <c r="T6213" s="217">
        <v>11.1306527061195</v>
      </c>
      <c r="U6213" s="217">
        <v>10.512283111335099</v>
      </c>
      <c r="V6213" s="217">
        <v>0.618369594784416</v>
      </c>
      <c r="W6213" s="217">
        <v>11.1306527061195</v>
      </c>
      <c r="X6213" s="217">
        <v>10.512283111335099</v>
      </c>
      <c r="Y6213" s="217">
        <v>0.618369594784416</v>
      </c>
    </row>
    <row r="6214" spans="2:25">
      <c r="B6214" s="217" t="s">
        <v>6383</v>
      </c>
      <c r="C6214" s="217" t="s">
        <v>5935</v>
      </c>
      <c r="D6214" s="217" t="s">
        <v>11</v>
      </c>
      <c r="E6214" s="217" t="s">
        <v>87</v>
      </c>
      <c r="F6214" s="217" t="s">
        <v>5</v>
      </c>
      <c r="G6214" s="217" t="s">
        <v>10</v>
      </c>
      <c r="H6214" s="217" t="s">
        <v>178</v>
      </c>
      <c r="I6214" s="217">
        <v>16</v>
      </c>
      <c r="J6214" s="217">
        <v>16</v>
      </c>
      <c r="K6214" s="217">
        <v>0</v>
      </c>
      <c r="L6214" s="217">
        <v>81</v>
      </c>
      <c r="M6214" s="217">
        <v>3162.7316651042001</v>
      </c>
      <c r="N6214" s="217">
        <v>5.05891795264675</v>
      </c>
      <c r="O6214" s="217">
        <v>5.05891795264675</v>
      </c>
      <c r="P6214" s="217">
        <v>0</v>
      </c>
      <c r="Q6214" s="217">
        <v>5.05891795264675</v>
      </c>
      <c r="R6214" s="217">
        <v>5.05891795264675</v>
      </c>
      <c r="S6214" s="217">
        <v>0</v>
      </c>
      <c r="T6214" s="217">
        <v>5.05891795264675</v>
      </c>
      <c r="U6214" s="217">
        <v>5.05891795264675</v>
      </c>
      <c r="V6214" s="217">
        <v>0</v>
      </c>
      <c r="W6214" s="217">
        <v>5.05891795264675</v>
      </c>
      <c r="X6214" s="217">
        <v>5.05891795264675</v>
      </c>
      <c r="Y6214" s="217">
        <v>0</v>
      </c>
    </row>
    <row r="6215" spans="2:25">
      <c r="B6215" s="217" t="s">
        <v>6384</v>
      </c>
      <c r="C6215" s="217" t="s">
        <v>5935</v>
      </c>
      <c r="D6215" s="217" t="s">
        <v>11</v>
      </c>
      <c r="E6215" s="217" t="s">
        <v>87</v>
      </c>
      <c r="F6215" s="217" t="s">
        <v>5</v>
      </c>
      <c r="G6215" s="217" t="s">
        <v>10</v>
      </c>
      <c r="H6215" s="217" t="s">
        <v>5</v>
      </c>
      <c r="I6215" s="217">
        <v>63</v>
      </c>
      <c r="J6215" s="217">
        <v>62</v>
      </c>
      <c r="K6215" s="217">
        <v>1</v>
      </c>
      <c r="L6215" s="217">
        <v>187</v>
      </c>
      <c r="M6215" s="217">
        <v>6810</v>
      </c>
      <c r="N6215" s="217">
        <v>9.2511013215858995</v>
      </c>
      <c r="O6215" s="217">
        <v>9.1042584434654898</v>
      </c>
      <c r="P6215" s="217">
        <v>0.146842878120411</v>
      </c>
      <c r="Q6215" s="217">
        <v>9.2511013215858995</v>
      </c>
      <c r="R6215" s="217">
        <v>9.1042584434654898</v>
      </c>
      <c r="S6215" s="217">
        <v>0.146842878120411</v>
      </c>
      <c r="T6215" s="217">
        <v>9.2511013215858995</v>
      </c>
      <c r="U6215" s="217">
        <v>9.1042584434654898</v>
      </c>
      <c r="V6215" s="217">
        <v>0.146842878120411</v>
      </c>
      <c r="W6215" s="217">
        <v>9.2511013215858995</v>
      </c>
      <c r="X6215" s="217">
        <v>9.1042584434654898</v>
      </c>
      <c r="Y6215" s="217">
        <v>0.146842878120411</v>
      </c>
    </row>
    <row r="6216" spans="2:25">
      <c r="B6216" s="217" t="s">
        <v>6385</v>
      </c>
      <c r="C6216" s="217" t="s">
        <v>5935</v>
      </c>
      <c r="D6216" s="217" t="s">
        <v>11</v>
      </c>
      <c r="E6216" s="217" t="s">
        <v>87</v>
      </c>
      <c r="F6216" s="217" t="s">
        <v>12</v>
      </c>
      <c r="G6216" s="217" t="s">
        <v>49</v>
      </c>
      <c r="H6216" s="217" t="s">
        <v>170</v>
      </c>
      <c r="I6216" s="217">
        <v>15</v>
      </c>
      <c r="J6216" s="217">
        <v>15</v>
      </c>
      <c r="K6216" s="217">
        <v>0</v>
      </c>
      <c r="L6216" s="217">
        <v>11</v>
      </c>
      <c r="M6216" s="217">
        <v>1015.92233009709</v>
      </c>
      <c r="N6216" s="217">
        <v>14.7649082568807</v>
      </c>
      <c r="O6216" s="217">
        <v>14.7649082568807</v>
      </c>
      <c r="P6216" s="217">
        <v>0</v>
      </c>
      <c r="Q6216" s="217">
        <v>14.7649082568807</v>
      </c>
      <c r="R6216" s="217">
        <v>14.7649082568807</v>
      </c>
      <c r="S6216" s="217">
        <v>0</v>
      </c>
      <c r="T6216" s="217">
        <v>14.7649082568807</v>
      </c>
      <c r="U6216" s="217">
        <v>14.7649082568807</v>
      </c>
      <c r="V6216" s="217">
        <v>0</v>
      </c>
      <c r="W6216" s="217">
        <v>14.7649082568807</v>
      </c>
      <c r="X6216" s="217">
        <v>14.7649082568807</v>
      </c>
      <c r="Y6216" s="217">
        <v>0</v>
      </c>
    </row>
    <row r="6217" spans="2:25">
      <c r="B6217" s="217" t="s">
        <v>6386</v>
      </c>
      <c r="C6217" s="217" t="s">
        <v>5935</v>
      </c>
      <c r="D6217" s="217" t="s">
        <v>11</v>
      </c>
      <c r="E6217" s="217" t="s">
        <v>87</v>
      </c>
      <c r="F6217" s="217" t="s">
        <v>12</v>
      </c>
      <c r="G6217" s="217" t="s">
        <v>49</v>
      </c>
      <c r="H6217" s="217" t="s">
        <v>172</v>
      </c>
      <c r="I6217" s="217">
        <v>27</v>
      </c>
      <c r="J6217" s="217">
        <v>27</v>
      </c>
      <c r="K6217" s="217">
        <v>0</v>
      </c>
      <c r="L6217" s="217">
        <v>22</v>
      </c>
      <c r="M6217" s="217">
        <v>973.59223300970905</v>
      </c>
      <c r="N6217" s="217">
        <v>27.732349421619499</v>
      </c>
      <c r="O6217" s="217">
        <v>27.732349421619499</v>
      </c>
      <c r="P6217" s="217">
        <v>0</v>
      </c>
      <c r="Q6217" s="217">
        <v>27.732349421619499</v>
      </c>
      <c r="R6217" s="217">
        <v>27.732349421619499</v>
      </c>
      <c r="S6217" s="217">
        <v>0</v>
      </c>
      <c r="T6217" s="217">
        <v>27.732349421619499</v>
      </c>
      <c r="U6217" s="217">
        <v>27.732349421619499</v>
      </c>
      <c r="V6217" s="217">
        <v>0</v>
      </c>
      <c r="W6217" s="217">
        <v>27.732349421619499</v>
      </c>
      <c r="X6217" s="217">
        <v>27.732349421619499</v>
      </c>
      <c r="Y6217" s="217">
        <v>0</v>
      </c>
    </row>
    <row r="6218" spans="2:25">
      <c r="B6218" s="217" t="s">
        <v>6387</v>
      </c>
      <c r="C6218" s="217" t="s">
        <v>5935</v>
      </c>
      <c r="D6218" s="217" t="s">
        <v>11</v>
      </c>
      <c r="E6218" s="217" t="s">
        <v>87</v>
      </c>
      <c r="F6218" s="217" t="s">
        <v>12</v>
      </c>
      <c r="G6218" s="217" t="s">
        <v>49</v>
      </c>
      <c r="H6218" s="217" t="s">
        <v>174</v>
      </c>
      <c r="I6218" s="217">
        <v>11</v>
      </c>
      <c r="J6218" s="217">
        <v>11</v>
      </c>
      <c r="K6218" s="217">
        <v>0</v>
      </c>
      <c r="L6218" s="217">
        <v>14</v>
      </c>
      <c r="M6218" s="217">
        <v>1015.92233009709</v>
      </c>
      <c r="N6218" s="217">
        <v>10.8275993883792</v>
      </c>
      <c r="O6218" s="217">
        <v>10.8275993883792</v>
      </c>
      <c r="P6218" s="217">
        <v>0</v>
      </c>
      <c r="Q6218" s="217">
        <v>10.8275993883792</v>
      </c>
      <c r="R6218" s="217">
        <v>10.8275993883792</v>
      </c>
      <c r="S6218" s="217">
        <v>0</v>
      </c>
      <c r="T6218" s="217">
        <v>10.8275993883792</v>
      </c>
      <c r="U6218" s="217">
        <v>10.8275993883792</v>
      </c>
      <c r="V6218" s="217">
        <v>0</v>
      </c>
      <c r="W6218" s="217">
        <v>10.8275993883792</v>
      </c>
      <c r="X6218" s="217">
        <v>10.8275993883792</v>
      </c>
      <c r="Y6218" s="217">
        <v>0</v>
      </c>
    </row>
    <row r="6219" spans="2:25">
      <c r="B6219" s="217" t="s">
        <v>6388</v>
      </c>
      <c r="C6219" s="217" t="s">
        <v>5935</v>
      </c>
      <c r="D6219" s="217" t="s">
        <v>11</v>
      </c>
      <c r="E6219" s="217" t="s">
        <v>87</v>
      </c>
      <c r="F6219" s="217" t="s">
        <v>12</v>
      </c>
      <c r="G6219" s="217" t="s">
        <v>49</v>
      </c>
      <c r="H6219" s="217" t="s">
        <v>176</v>
      </c>
      <c r="I6219" s="217">
        <v>10</v>
      </c>
      <c r="J6219" s="217">
        <v>10</v>
      </c>
      <c r="K6219" s="217">
        <v>0</v>
      </c>
      <c r="L6219" s="217">
        <v>11</v>
      </c>
      <c r="M6219" s="217">
        <v>878.34951456310705</v>
      </c>
      <c r="N6219" s="217">
        <v>11.384989499281501</v>
      </c>
      <c r="O6219" s="217">
        <v>11.384989499281501</v>
      </c>
      <c r="P6219" s="217">
        <v>0</v>
      </c>
      <c r="Q6219" s="217">
        <v>11.384989499281501</v>
      </c>
      <c r="R6219" s="217">
        <v>11.384989499281501</v>
      </c>
      <c r="S6219" s="217">
        <v>0</v>
      </c>
      <c r="T6219" s="217">
        <v>11.384989499281501</v>
      </c>
      <c r="U6219" s="217">
        <v>11.384989499281501</v>
      </c>
      <c r="V6219" s="217">
        <v>0</v>
      </c>
      <c r="W6219" s="217">
        <v>11.384989499281501</v>
      </c>
      <c r="X6219" s="217">
        <v>11.384989499281501</v>
      </c>
      <c r="Y6219" s="217">
        <v>0</v>
      </c>
    </row>
    <row r="6220" spans="2:25">
      <c r="B6220" s="217" t="s">
        <v>6389</v>
      </c>
      <c r="C6220" s="217" t="s">
        <v>5935</v>
      </c>
      <c r="D6220" s="217" t="s">
        <v>11</v>
      </c>
      <c r="E6220" s="217" t="s">
        <v>87</v>
      </c>
      <c r="F6220" s="217" t="s">
        <v>12</v>
      </c>
      <c r="G6220" s="217" t="s">
        <v>49</v>
      </c>
      <c r="H6220" s="217" t="s">
        <v>178</v>
      </c>
      <c r="I6220" s="217">
        <v>6</v>
      </c>
      <c r="J6220" s="217">
        <v>6</v>
      </c>
      <c r="K6220" s="217">
        <v>0</v>
      </c>
      <c r="L6220" s="217">
        <v>7</v>
      </c>
      <c r="M6220" s="217">
        <v>476.21359223300999</v>
      </c>
      <c r="N6220" s="217">
        <v>12.5993883792049</v>
      </c>
      <c r="O6220" s="217">
        <v>12.5993883792049</v>
      </c>
      <c r="P6220" s="217">
        <v>0</v>
      </c>
      <c r="Q6220" s="217">
        <v>12.5993883792049</v>
      </c>
      <c r="R6220" s="217">
        <v>12.5993883792049</v>
      </c>
      <c r="S6220" s="217">
        <v>0</v>
      </c>
      <c r="T6220" s="217">
        <v>12.5993883792049</v>
      </c>
      <c r="U6220" s="217">
        <v>12.5993883792049</v>
      </c>
      <c r="V6220" s="217">
        <v>0</v>
      </c>
      <c r="W6220" s="217">
        <v>12.5993883792049</v>
      </c>
      <c r="X6220" s="217">
        <v>12.5993883792049</v>
      </c>
      <c r="Y6220" s="217">
        <v>0</v>
      </c>
    </row>
    <row r="6221" spans="2:25">
      <c r="B6221" s="217" t="s">
        <v>6390</v>
      </c>
      <c r="C6221" s="217" t="s">
        <v>5935</v>
      </c>
      <c r="D6221" s="217" t="s">
        <v>11</v>
      </c>
      <c r="E6221" s="217" t="s">
        <v>87</v>
      </c>
      <c r="F6221" s="217" t="s">
        <v>12</v>
      </c>
      <c r="G6221" s="217" t="s">
        <v>49</v>
      </c>
      <c r="H6221" s="217" t="s">
        <v>5</v>
      </c>
      <c r="I6221" s="217">
        <v>69</v>
      </c>
      <c r="J6221" s="217">
        <v>69</v>
      </c>
      <c r="K6221" s="217">
        <v>0</v>
      </c>
      <c r="L6221" s="217">
        <v>65</v>
      </c>
      <c r="M6221" s="217">
        <v>4360</v>
      </c>
      <c r="N6221" s="217">
        <v>15.825688073394501</v>
      </c>
      <c r="O6221" s="217">
        <v>15.825688073394501</v>
      </c>
      <c r="P6221" s="217">
        <v>0</v>
      </c>
      <c r="Q6221" s="217">
        <v>15.825688073394501</v>
      </c>
      <c r="R6221" s="217">
        <v>15.825688073394501</v>
      </c>
      <c r="S6221" s="217">
        <v>0</v>
      </c>
      <c r="T6221" s="217">
        <v>15.825688073394501</v>
      </c>
      <c r="U6221" s="217">
        <v>15.825688073394501</v>
      </c>
      <c r="V6221" s="217">
        <v>0</v>
      </c>
      <c r="W6221" s="217">
        <v>15.825688073394501</v>
      </c>
      <c r="X6221" s="217">
        <v>15.825688073394501</v>
      </c>
      <c r="Y6221" s="217">
        <v>0</v>
      </c>
    </row>
    <row r="6222" spans="2:25">
      <c r="B6222" s="217" t="s">
        <v>6391</v>
      </c>
      <c r="C6222" s="217" t="s">
        <v>5935</v>
      </c>
      <c r="D6222" s="217" t="s">
        <v>11</v>
      </c>
      <c r="E6222" s="217" t="s">
        <v>87</v>
      </c>
      <c r="F6222" s="217" t="s">
        <v>9</v>
      </c>
      <c r="G6222" s="217" t="s">
        <v>49</v>
      </c>
      <c r="H6222" s="217" t="s">
        <v>170</v>
      </c>
      <c r="I6222" s="217">
        <v>2</v>
      </c>
      <c r="J6222" s="217">
        <v>2</v>
      </c>
      <c r="K6222" s="217">
        <v>0</v>
      </c>
      <c r="L6222" s="217">
        <v>13</v>
      </c>
      <c r="M6222" s="217">
        <v>1095.2586206896599</v>
      </c>
      <c r="N6222" s="217">
        <v>1.82605273514364</v>
      </c>
      <c r="O6222" s="217">
        <v>1.82605273514364</v>
      </c>
      <c r="P6222" s="217">
        <v>0</v>
      </c>
      <c r="Q6222" s="217">
        <v>1.82605273514364</v>
      </c>
      <c r="R6222" s="217">
        <v>1.82605273514364</v>
      </c>
      <c r="S6222" s="217">
        <v>0</v>
      </c>
      <c r="T6222" s="217">
        <v>1.82605273514364</v>
      </c>
      <c r="U6222" s="217">
        <v>1.82605273514364</v>
      </c>
      <c r="V6222" s="217">
        <v>0</v>
      </c>
      <c r="W6222" s="217">
        <v>1.82605273514364</v>
      </c>
      <c r="X6222" s="217">
        <v>1.82605273514364</v>
      </c>
      <c r="Y6222" s="217">
        <v>0</v>
      </c>
    </row>
    <row r="6223" spans="2:25">
      <c r="B6223" s="217" t="s">
        <v>6392</v>
      </c>
      <c r="C6223" s="217" t="s">
        <v>5935</v>
      </c>
      <c r="D6223" s="217" t="s">
        <v>11</v>
      </c>
      <c r="E6223" s="217" t="s">
        <v>87</v>
      </c>
      <c r="F6223" s="217" t="s">
        <v>9</v>
      </c>
      <c r="G6223" s="217" t="s">
        <v>49</v>
      </c>
      <c r="H6223" s="217" t="s">
        <v>172</v>
      </c>
      <c r="I6223" s="217">
        <v>1</v>
      </c>
      <c r="J6223" s="217">
        <v>1</v>
      </c>
      <c r="K6223" s="217">
        <v>0</v>
      </c>
      <c r="L6223" s="217">
        <v>32</v>
      </c>
      <c r="M6223" s="217">
        <v>1084.8275862068999</v>
      </c>
      <c r="N6223" s="217">
        <v>0.921805467260013</v>
      </c>
      <c r="O6223" s="217">
        <v>0.921805467260013</v>
      </c>
      <c r="P6223" s="217">
        <v>0</v>
      </c>
      <c r="Q6223" s="217">
        <v>0.921805467260013</v>
      </c>
      <c r="R6223" s="217">
        <v>0.921805467260013</v>
      </c>
      <c r="S6223" s="217">
        <v>0</v>
      </c>
      <c r="T6223" s="217">
        <v>0.921805467260013</v>
      </c>
      <c r="U6223" s="217">
        <v>0.921805467260013</v>
      </c>
      <c r="V6223" s="217">
        <v>0</v>
      </c>
      <c r="W6223" s="217">
        <v>0.921805467260013</v>
      </c>
      <c r="X6223" s="217">
        <v>0.921805467260013</v>
      </c>
      <c r="Y6223" s="217">
        <v>0</v>
      </c>
    </row>
    <row r="6224" spans="2:25">
      <c r="B6224" s="217" t="s">
        <v>6393</v>
      </c>
      <c r="C6224" s="217" t="s">
        <v>5935</v>
      </c>
      <c r="D6224" s="217" t="s">
        <v>11</v>
      </c>
      <c r="E6224" s="217" t="s">
        <v>87</v>
      </c>
      <c r="F6224" s="217" t="s">
        <v>9</v>
      </c>
      <c r="G6224" s="217" t="s">
        <v>49</v>
      </c>
      <c r="H6224" s="217" t="s">
        <v>174</v>
      </c>
      <c r="I6224" s="217">
        <v>3</v>
      </c>
      <c r="J6224" s="217">
        <v>3</v>
      </c>
      <c r="K6224" s="217">
        <v>0</v>
      </c>
      <c r="L6224" s="217">
        <v>35</v>
      </c>
      <c r="M6224" s="217">
        <v>1147.41379310345</v>
      </c>
      <c r="N6224" s="217">
        <v>2.6145755071374901</v>
      </c>
      <c r="O6224" s="217">
        <v>2.6145755071374901</v>
      </c>
      <c r="P6224" s="217">
        <v>0</v>
      </c>
      <c r="Q6224" s="217">
        <v>2.6145755071374901</v>
      </c>
      <c r="R6224" s="217">
        <v>2.6145755071374901</v>
      </c>
      <c r="S6224" s="217">
        <v>0</v>
      </c>
      <c r="T6224" s="217">
        <v>2.6145755071374901</v>
      </c>
      <c r="U6224" s="217">
        <v>2.6145755071374901</v>
      </c>
      <c r="V6224" s="217">
        <v>0</v>
      </c>
      <c r="W6224" s="217">
        <v>2.6145755071374901</v>
      </c>
      <c r="X6224" s="217">
        <v>2.6145755071374901</v>
      </c>
      <c r="Y6224" s="217">
        <v>0</v>
      </c>
    </row>
    <row r="6225" spans="2:25">
      <c r="B6225" s="217" t="s">
        <v>6394</v>
      </c>
      <c r="C6225" s="217" t="s">
        <v>5935</v>
      </c>
      <c r="D6225" s="217" t="s">
        <v>11</v>
      </c>
      <c r="E6225" s="217" t="s">
        <v>87</v>
      </c>
      <c r="F6225" s="217" t="s">
        <v>9</v>
      </c>
      <c r="G6225" s="217" t="s">
        <v>49</v>
      </c>
      <c r="H6225" s="217" t="s">
        <v>176</v>
      </c>
      <c r="I6225" s="217">
        <v>3</v>
      </c>
      <c r="J6225" s="217">
        <v>3</v>
      </c>
      <c r="K6225" s="217">
        <v>0</v>
      </c>
      <c r="L6225" s="217">
        <v>31</v>
      </c>
      <c r="M6225" s="217">
        <v>990.94827586206895</v>
      </c>
      <c r="N6225" s="217">
        <v>3.0274032187907798</v>
      </c>
      <c r="O6225" s="217">
        <v>3.0274032187907798</v>
      </c>
      <c r="P6225" s="217">
        <v>0</v>
      </c>
      <c r="Q6225" s="217">
        <v>3.0274032187907798</v>
      </c>
      <c r="R6225" s="217">
        <v>3.0274032187907798</v>
      </c>
      <c r="S6225" s="217">
        <v>0</v>
      </c>
      <c r="T6225" s="217">
        <v>3.0274032187907798</v>
      </c>
      <c r="U6225" s="217">
        <v>3.0274032187907798</v>
      </c>
      <c r="V6225" s="217">
        <v>0</v>
      </c>
      <c r="W6225" s="217">
        <v>3.0274032187907798</v>
      </c>
      <c r="X6225" s="217">
        <v>3.0274032187907798</v>
      </c>
      <c r="Y6225" s="217">
        <v>0</v>
      </c>
    </row>
    <row r="6226" spans="2:25">
      <c r="B6226" s="217" t="s">
        <v>6395</v>
      </c>
      <c r="C6226" s="217" t="s">
        <v>5935</v>
      </c>
      <c r="D6226" s="217" t="s">
        <v>11</v>
      </c>
      <c r="E6226" s="217" t="s">
        <v>87</v>
      </c>
      <c r="F6226" s="217" t="s">
        <v>9</v>
      </c>
      <c r="G6226" s="217" t="s">
        <v>49</v>
      </c>
      <c r="H6226" s="217" t="s">
        <v>178</v>
      </c>
      <c r="I6226" s="217">
        <v>1</v>
      </c>
      <c r="J6226" s="217">
        <v>1</v>
      </c>
      <c r="K6226" s="217">
        <v>0</v>
      </c>
      <c r="L6226" s="217">
        <v>18</v>
      </c>
      <c r="M6226" s="217">
        <v>521.55172413793105</v>
      </c>
      <c r="N6226" s="217">
        <v>1.9173553719008301</v>
      </c>
      <c r="O6226" s="217">
        <v>1.9173553719008301</v>
      </c>
      <c r="P6226" s="217">
        <v>0</v>
      </c>
      <c r="Q6226" s="217">
        <v>1.9173553719008301</v>
      </c>
      <c r="R6226" s="217">
        <v>1.9173553719008301</v>
      </c>
      <c r="S6226" s="217">
        <v>0</v>
      </c>
      <c r="T6226" s="217">
        <v>1.9173553719008301</v>
      </c>
      <c r="U6226" s="217">
        <v>1.9173553719008301</v>
      </c>
      <c r="V6226" s="217">
        <v>0</v>
      </c>
      <c r="W6226" s="217">
        <v>1.9173553719008301</v>
      </c>
      <c r="X6226" s="217">
        <v>1.9173553719008301</v>
      </c>
      <c r="Y6226" s="217">
        <v>0</v>
      </c>
    </row>
    <row r="6227" spans="2:25">
      <c r="B6227" s="217" t="s">
        <v>6396</v>
      </c>
      <c r="C6227" s="217" t="s">
        <v>5935</v>
      </c>
      <c r="D6227" s="217" t="s">
        <v>11</v>
      </c>
      <c r="E6227" s="217" t="s">
        <v>87</v>
      </c>
      <c r="F6227" s="217" t="s">
        <v>9</v>
      </c>
      <c r="G6227" s="217" t="s">
        <v>49</v>
      </c>
      <c r="H6227" s="217" t="s">
        <v>5</v>
      </c>
      <c r="I6227" s="217">
        <v>10</v>
      </c>
      <c r="J6227" s="217">
        <v>10</v>
      </c>
      <c r="K6227" s="217">
        <v>0</v>
      </c>
      <c r="L6227" s="217">
        <v>129</v>
      </c>
      <c r="M6227" s="217">
        <v>4840</v>
      </c>
      <c r="N6227" s="217">
        <v>2.06611570247934</v>
      </c>
      <c r="O6227" s="217">
        <v>2.06611570247934</v>
      </c>
      <c r="P6227" s="217">
        <v>0</v>
      </c>
      <c r="Q6227" s="217">
        <v>2.06611570247934</v>
      </c>
      <c r="R6227" s="217">
        <v>2.06611570247934</v>
      </c>
      <c r="S6227" s="217">
        <v>0</v>
      </c>
      <c r="T6227" s="217">
        <v>2.06611570247934</v>
      </c>
      <c r="U6227" s="217">
        <v>2.06611570247934</v>
      </c>
      <c r="V6227" s="217">
        <v>0</v>
      </c>
      <c r="W6227" s="217">
        <v>2.06611570247934</v>
      </c>
      <c r="X6227" s="217">
        <v>2.06611570247934</v>
      </c>
      <c r="Y6227" s="217">
        <v>0</v>
      </c>
    </row>
    <row r="6228" spans="2:25">
      <c r="B6228" s="217" t="s">
        <v>6397</v>
      </c>
      <c r="C6228" s="217" t="s">
        <v>5935</v>
      </c>
      <c r="D6228" s="217" t="s">
        <v>11</v>
      </c>
      <c r="E6228" s="217" t="s">
        <v>87</v>
      </c>
      <c r="F6228" s="217" t="s">
        <v>5</v>
      </c>
      <c r="G6228" s="217" t="s">
        <v>49</v>
      </c>
      <c r="H6228" s="217" t="s">
        <v>170</v>
      </c>
      <c r="I6228" s="217">
        <v>17</v>
      </c>
      <c r="J6228" s="217">
        <v>17</v>
      </c>
      <c r="K6228" s="217">
        <v>0</v>
      </c>
      <c r="L6228" s="217">
        <v>24</v>
      </c>
      <c r="M6228" s="217">
        <v>2111.1809507867401</v>
      </c>
      <c r="N6228" s="217">
        <v>8.0523651909917309</v>
      </c>
      <c r="O6228" s="217">
        <v>8.0523651909917309</v>
      </c>
      <c r="P6228" s="217">
        <v>0</v>
      </c>
      <c r="Q6228" s="217">
        <v>8.0523651909917309</v>
      </c>
      <c r="R6228" s="217">
        <v>8.0523651909917309</v>
      </c>
      <c r="S6228" s="217">
        <v>0</v>
      </c>
      <c r="T6228" s="217">
        <v>8.0523651909917309</v>
      </c>
      <c r="U6228" s="217">
        <v>8.0523651909917309</v>
      </c>
      <c r="V6228" s="217">
        <v>0</v>
      </c>
      <c r="W6228" s="217">
        <v>8.0523651909917309</v>
      </c>
      <c r="X6228" s="217">
        <v>8.0523651909917309</v>
      </c>
      <c r="Y6228" s="217">
        <v>0</v>
      </c>
    </row>
    <row r="6229" spans="2:25">
      <c r="B6229" s="217" t="s">
        <v>6398</v>
      </c>
      <c r="C6229" s="217" t="s">
        <v>5935</v>
      </c>
      <c r="D6229" s="217" t="s">
        <v>11</v>
      </c>
      <c r="E6229" s="217" t="s">
        <v>87</v>
      </c>
      <c r="F6229" s="217" t="s">
        <v>5</v>
      </c>
      <c r="G6229" s="217" t="s">
        <v>49</v>
      </c>
      <c r="H6229" s="217" t="s">
        <v>172</v>
      </c>
      <c r="I6229" s="217">
        <v>28</v>
      </c>
      <c r="J6229" s="217">
        <v>28</v>
      </c>
      <c r="K6229" s="217">
        <v>0</v>
      </c>
      <c r="L6229" s="217">
        <v>54</v>
      </c>
      <c r="M6229" s="217">
        <v>2058.41981921661</v>
      </c>
      <c r="N6229" s="217">
        <v>13.6026673172318</v>
      </c>
      <c r="O6229" s="217">
        <v>13.6026673172318</v>
      </c>
      <c r="P6229" s="217">
        <v>0</v>
      </c>
      <c r="Q6229" s="217">
        <v>13.6026673172318</v>
      </c>
      <c r="R6229" s="217">
        <v>13.6026673172318</v>
      </c>
      <c r="S6229" s="217">
        <v>0</v>
      </c>
      <c r="T6229" s="217">
        <v>13.6026673172318</v>
      </c>
      <c r="U6229" s="217">
        <v>13.6026673172318</v>
      </c>
      <c r="V6229" s="217">
        <v>0</v>
      </c>
      <c r="W6229" s="217">
        <v>13.6026673172318</v>
      </c>
      <c r="X6229" s="217">
        <v>13.6026673172318</v>
      </c>
      <c r="Y6229" s="217">
        <v>0</v>
      </c>
    </row>
    <row r="6230" spans="2:25">
      <c r="B6230" s="217" t="s">
        <v>6399</v>
      </c>
      <c r="C6230" s="217" t="s">
        <v>5935</v>
      </c>
      <c r="D6230" s="217" t="s">
        <v>11</v>
      </c>
      <c r="E6230" s="217" t="s">
        <v>87</v>
      </c>
      <c r="F6230" s="217" t="s">
        <v>5</v>
      </c>
      <c r="G6230" s="217" t="s">
        <v>49</v>
      </c>
      <c r="H6230" s="217" t="s">
        <v>174</v>
      </c>
      <c r="I6230" s="217">
        <v>14</v>
      </c>
      <c r="J6230" s="217">
        <v>14</v>
      </c>
      <c r="K6230" s="217">
        <v>0</v>
      </c>
      <c r="L6230" s="217">
        <v>49</v>
      </c>
      <c r="M6230" s="217">
        <v>2163.33612320054</v>
      </c>
      <c r="N6230" s="217">
        <v>6.4714862613618198</v>
      </c>
      <c r="O6230" s="217">
        <v>6.4714862613618198</v>
      </c>
      <c r="P6230" s="217">
        <v>0</v>
      </c>
      <c r="Q6230" s="217">
        <v>6.4714862613618198</v>
      </c>
      <c r="R6230" s="217">
        <v>6.4714862613618198</v>
      </c>
      <c r="S6230" s="217">
        <v>0</v>
      </c>
      <c r="T6230" s="217">
        <v>6.4714862613618198</v>
      </c>
      <c r="U6230" s="217">
        <v>6.4714862613618198</v>
      </c>
      <c r="V6230" s="217">
        <v>0</v>
      </c>
      <c r="W6230" s="217">
        <v>6.4714862613618198</v>
      </c>
      <c r="X6230" s="217">
        <v>6.4714862613618198</v>
      </c>
      <c r="Y6230" s="217">
        <v>0</v>
      </c>
    </row>
    <row r="6231" spans="2:25">
      <c r="B6231" s="217" t="s">
        <v>6400</v>
      </c>
      <c r="C6231" s="217" t="s">
        <v>5935</v>
      </c>
      <c r="D6231" s="217" t="s">
        <v>11</v>
      </c>
      <c r="E6231" s="217" t="s">
        <v>87</v>
      </c>
      <c r="F6231" s="217" t="s">
        <v>5</v>
      </c>
      <c r="G6231" s="217" t="s">
        <v>49</v>
      </c>
      <c r="H6231" s="217" t="s">
        <v>176</v>
      </c>
      <c r="I6231" s="217">
        <v>13</v>
      </c>
      <c r="J6231" s="217">
        <v>13</v>
      </c>
      <c r="K6231" s="217">
        <v>0</v>
      </c>
      <c r="L6231" s="217">
        <v>42</v>
      </c>
      <c r="M6231" s="217">
        <v>1869.29779042518</v>
      </c>
      <c r="N6231" s="217">
        <v>6.9544831575728399</v>
      </c>
      <c r="O6231" s="217">
        <v>6.9544831575728399</v>
      </c>
      <c r="P6231" s="217">
        <v>0</v>
      </c>
      <c r="Q6231" s="217">
        <v>6.9544831575728399</v>
      </c>
      <c r="R6231" s="217">
        <v>6.9544831575728399</v>
      </c>
      <c r="S6231" s="217">
        <v>0</v>
      </c>
      <c r="T6231" s="217">
        <v>6.9544831575728399</v>
      </c>
      <c r="U6231" s="217">
        <v>6.9544831575728399</v>
      </c>
      <c r="V6231" s="217">
        <v>0</v>
      </c>
      <c r="W6231" s="217">
        <v>6.9544831575728399</v>
      </c>
      <c r="X6231" s="217">
        <v>6.9544831575728399</v>
      </c>
      <c r="Y6231" s="217">
        <v>0</v>
      </c>
    </row>
    <row r="6232" spans="2:25">
      <c r="B6232" s="217" t="s">
        <v>6401</v>
      </c>
      <c r="C6232" s="217" t="s">
        <v>5935</v>
      </c>
      <c r="D6232" s="217" t="s">
        <v>11</v>
      </c>
      <c r="E6232" s="217" t="s">
        <v>87</v>
      </c>
      <c r="F6232" s="217" t="s">
        <v>5</v>
      </c>
      <c r="G6232" s="217" t="s">
        <v>49</v>
      </c>
      <c r="H6232" s="217" t="s">
        <v>178</v>
      </c>
      <c r="I6232" s="217">
        <v>7</v>
      </c>
      <c r="J6232" s="217">
        <v>7</v>
      </c>
      <c r="K6232" s="217">
        <v>0</v>
      </c>
      <c r="L6232" s="217">
        <v>25</v>
      </c>
      <c r="M6232" s="217">
        <v>997.76531637094104</v>
      </c>
      <c r="N6232" s="217">
        <v>7.0156778203719403</v>
      </c>
      <c r="O6232" s="217">
        <v>7.0156778203719403</v>
      </c>
      <c r="P6232" s="217">
        <v>0</v>
      </c>
      <c r="Q6232" s="217">
        <v>7.0156778203719403</v>
      </c>
      <c r="R6232" s="217">
        <v>7.0156778203719403</v>
      </c>
      <c r="S6232" s="217">
        <v>0</v>
      </c>
      <c r="T6232" s="217">
        <v>7.0156778203719403</v>
      </c>
      <c r="U6232" s="217">
        <v>7.0156778203719403</v>
      </c>
      <c r="V6232" s="217">
        <v>0</v>
      </c>
      <c r="W6232" s="217">
        <v>7.0156778203719403</v>
      </c>
      <c r="X6232" s="217">
        <v>7.0156778203719403</v>
      </c>
      <c r="Y6232" s="217">
        <v>0</v>
      </c>
    </row>
    <row r="6233" spans="2:25">
      <c r="B6233" s="217" t="s">
        <v>6402</v>
      </c>
      <c r="C6233" s="217" t="s">
        <v>5935</v>
      </c>
      <c r="D6233" s="217" t="s">
        <v>11</v>
      </c>
      <c r="E6233" s="217" t="s">
        <v>87</v>
      </c>
      <c r="F6233" s="217" t="s">
        <v>5</v>
      </c>
      <c r="G6233" s="217" t="s">
        <v>49</v>
      </c>
      <c r="H6233" s="217" t="s">
        <v>5</v>
      </c>
      <c r="I6233" s="217">
        <v>79</v>
      </c>
      <c r="J6233" s="217">
        <v>79</v>
      </c>
      <c r="K6233" s="217">
        <v>0</v>
      </c>
      <c r="L6233" s="217">
        <v>194</v>
      </c>
      <c r="M6233" s="217">
        <v>9200</v>
      </c>
      <c r="N6233" s="217">
        <v>8.5869565217391308</v>
      </c>
      <c r="O6233" s="217">
        <v>8.5869565217391308</v>
      </c>
      <c r="P6233" s="217">
        <v>0</v>
      </c>
      <c r="Q6233" s="217">
        <v>8.5869565217391308</v>
      </c>
      <c r="R6233" s="217">
        <v>8.5869565217391308</v>
      </c>
      <c r="S6233" s="217">
        <v>0</v>
      </c>
      <c r="T6233" s="217">
        <v>8.5869565217391308</v>
      </c>
      <c r="U6233" s="217">
        <v>8.5869565217391308</v>
      </c>
      <c r="V6233" s="217">
        <v>0</v>
      </c>
      <c r="W6233" s="217">
        <v>8.5869565217391308</v>
      </c>
      <c r="X6233" s="217">
        <v>8.5869565217391308</v>
      </c>
      <c r="Y6233" s="217">
        <v>0</v>
      </c>
    </row>
    <row r="6234" spans="2:25">
      <c r="B6234" s="217" t="s">
        <v>6403</v>
      </c>
      <c r="C6234" s="217" t="s">
        <v>5935</v>
      </c>
      <c r="D6234" s="217" t="s">
        <v>11</v>
      </c>
      <c r="E6234" s="217" t="s">
        <v>87</v>
      </c>
      <c r="F6234" s="217" t="s">
        <v>12</v>
      </c>
      <c r="G6234" s="217" t="s">
        <v>13</v>
      </c>
      <c r="H6234" s="217" t="s">
        <v>170</v>
      </c>
      <c r="I6234" s="217">
        <v>0</v>
      </c>
      <c r="J6234" s="217">
        <v>0</v>
      </c>
      <c r="K6234" s="217">
        <v>0</v>
      </c>
      <c r="L6234" s="217">
        <v>0</v>
      </c>
      <c r="M6234" s="217">
        <v>25.2631578947368</v>
      </c>
      <c r="N6234" s="217">
        <v>0</v>
      </c>
      <c r="O6234" s="217">
        <v>0</v>
      </c>
      <c r="P6234" s="217">
        <v>0</v>
      </c>
      <c r="Q6234" s="217">
        <v>0</v>
      </c>
      <c r="R6234" s="217">
        <v>0</v>
      </c>
      <c r="S6234" s="217">
        <v>0</v>
      </c>
      <c r="T6234" s="217">
        <v>0</v>
      </c>
      <c r="U6234" s="217">
        <v>0</v>
      </c>
      <c r="V6234" s="217">
        <v>0</v>
      </c>
      <c r="W6234" s="217">
        <v>0</v>
      </c>
      <c r="X6234" s="217">
        <v>0</v>
      </c>
      <c r="Y6234" s="217">
        <v>0</v>
      </c>
    </row>
    <row r="6235" spans="2:25">
      <c r="B6235" s="217" t="s">
        <v>6404</v>
      </c>
      <c r="C6235" s="217" t="s">
        <v>5935</v>
      </c>
      <c r="D6235" s="217" t="s">
        <v>11</v>
      </c>
      <c r="E6235" s="217" t="s">
        <v>87</v>
      </c>
      <c r="F6235" s="217" t="s">
        <v>12</v>
      </c>
      <c r="G6235" s="217" t="s">
        <v>13</v>
      </c>
      <c r="H6235" s="217" t="s">
        <v>172</v>
      </c>
      <c r="I6235" s="217">
        <v>0</v>
      </c>
      <c r="J6235" s="217">
        <v>0</v>
      </c>
      <c r="K6235" s="217">
        <v>0</v>
      </c>
      <c r="L6235" s="217">
        <v>0</v>
      </c>
      <c r="M6235" s="217">
        <v>37.894736842105303</v>
      </c>
      <c r="N6235" s="217">
        <v>0</v>
      </c>
      <c r="O6235" s="217">
        <v>0</v>
      </c>
      <c r="P6235" s="217">
        <v>0</v>
      </c>
      <c r="Q6235" s="217">
        <v>0</v>
      </c>
      <c r="R6235" s="217">
        <v>0</v>
      </c>
      <c r="S6235" s="217">
        <v>0</v>
      </c>
      <c r="T6235" s="217">
        <v>0</v>
      </c>
      <c r="U6235" s="217">
        <v>0</v>
      </c>
      <c r="V6235" s="217">
        <v>0</v>
      </c>
      <c r="W6235" s="217">
        <v>0</v>
      </c>
      <c r="X6235" s="217">
        <v>0</v>
      </c>
      <c r="Y6235" s="217">
        <v>0</v>
      </c>
    </row>
    <row r="6236" spans="2:25">
      <c r="B6236" s="217" t="s">
        <v>6405</v>
      </c>
      <c r="C6236" s="217" t="s">
        <v>5935</v>
      </c>
      <c r="D6236" s="217" t="s">
        <v>11</v>
      </c>
      <c r="E6236" s="217" t="s">
        <v>87</v>
      </c>
      <c r="F6236" s="217" t="s">
        <v>12</v>
      </c>
      <c r="G6236" s="217" t="s">
        <v>13</v>
      </c>
      <c r="H6236" s="217" t="s">
        <v>174</v>
      </c>
      <c r="I6236" s="217">
        <v>0</v>
      </c>
      <c r="J6236" s="217">
        <v>0</v>
      </c>
      <c r="K6236" s="217">
        <v>0</v>
      </c>
      <c r="L6236" s="217">
        <v>0</v>
      </c>
      <c r="M6236" s="217">
        <v>37.894736842105303</v>
      </c>
      <c r="N6236" s="217">
        <v>0</v>
      </c>
      <c r="O6236" s="217">
        <v>0</v>
      </c>
      <c r="P6236" s="217">
        <v>0</v>
      </c>
      <c r="Q6236" s="217">
        <v>0</v>
      </c>
      <c r="R6236" s="217">
        <v>0</v>
      </c>
      <c r="S6236" s="217">
        <v>0</v>
      </c>
      <c r="T6236" s="217">
        <v>0</v>
      </c>
      <c r="U6236" s="217">
        <v>0</v>
      </c>
      <c r="V6236" s="217">
        <v>0</v>
      </c>
      <c r="W6236" s="217">
        <v>0</v>
      </c>
      <c r="X6236" s="217">
        <v>0</v>
      </c>
      <c r="Y6236" s="217">
        <v>0</v>
      </c>
    </row>
    <row r="6237" spans="2:25">
      <c r="B6237" s="217" t="s">
        <v>6406</v>
      </c>
      <c r="C6237" s="217" t="s">
        <v>5935</v>
      </c>
      <c r="D6237" s="217" t="s">
        <v>11</v>
      </c>
      <c r="E6237" s="217" t="s">
        <v>87</v>
      </c>
      <c r="F6237" s="217" t="s">
        <v>12</v>
      </c>
      <c r="G6237" s="217" t="s">
        <v>13</v>
      </c>
      <c r="H6237" s="217" t="s">
        <v>176</v>
      </c>
      <c r="I6237" s="217">
        <v>0</v>
      </c>
      <c r="J6237" s="217">
        <v>0</v>
      </c>
      <c r="K6237" s="217">
        <v>0</v>
      </c>
      <c r="L6237" s="217">
        <v>0</v>
      </c>
      <c r="M6237" s="217">
        <v>63.157894736842103</v>
      </c>
      <c r="N6237" s="217">
        <v>0</v>
      </c>
      <c r="O6237" s="217">
        <v>0</v>
      </c>
      <c r="P6237" s="217">
        <v>0</v>
      </c>
      <c r="Q6237" s="217">
        <v>0</v>
      </c>
      <c r="R6237" s="217">
        <v>0</v>
      </c>
      <c r="S6237" s="217">
        <v>0</v>
      </c>
      <c r="T6237" s="217">
        <v>0</v>
      </c>
      <c r="U6237" s="217">
        <v>0</v>
      </c>
      <c r="V6237" s="217">
        <v>0</v>
      </c>
      <c r="W6237" s="217">
        <v>0</v>
      </c>
      <c r="X6237" s="217">
        <v>0</v>
      </c>
      <c r="Y6237" s="217">
        <v>0</v>
      </c>
    </row>
    <row r="6238" spans="2:25">
      <c r="B6238" s="217" t="s">
        <v>6407</v>
      </c>
      <c r="C6238" s="217" t="s">
        <v>5935</v>
      </c>
      <c r="D6238" s="217" t="s">
        <v>11</v>
      </c>
      <c r="E6238" s="217" t="s">
        <v>87</v>
      </c>
      <c r="F6238" s="217" t="s">
        <v>12</v>
      </c>
      <c r="G6238" s="217" t="s">
        <v>13</v>
      </c>
      <c r="H6238" s="217" t="s">
        <v>178</v>
      </c>
      <c r="I6238" s="217">
        <v>0</v>
      </c>
      <c r="J6238" s="217">
        <v>0</v>
      </c>
      <c r="K6238" s="217">
        <v>0</v>
      </c>
      <c r="L6238" s="217">
        <v>0</v>
      </c>
      <c r="M6238" s="217">
        <v>75.789473684210506</v>
      </c>
      <c r="N6238" s="217">
        <v>0</v>
      </c>
      <c r="O6238" s="217">
        <v>0</v>
      </c>
      <c r="P6238" s="217">
        <v>0</v>
      </c>
      <c r="Q6238" s="217">
        <v>0</v>
      </c>
      <c r="R6238" s="217">
        <v>0</v>
      </c>
      <c r="S6238" s="217">
        <v>0</v>
      </c>
      <c r="T6238" s="217">
        <v>0</v>
      </c>
      <c r="U6238" s="217">
        <v>0</v>
      </c>
      <c r="V6238" s="217">
        <v>0</v>
      </c>
      <c r="W6238" s="217">
        <v>0</v>
      </c>
      <c r="X6238" s="217">
        <v>0</v>
      </c>
      <c r="Y6238" s="217">
        <v>0</v>
      </c>
    </row>
    <row r="6239" spans="2:25">
      <c r="B6239" s="217" t="s">
        <v>6408</v>
      </c>
      <c r="C6239" s="217" t="s">
        <v>5935</v>
      </c>
      <c r="D6239" s="217" t="s">
        <v>11</v>
      </c>
      <c r="E6239" s="217" t="s">
        <v>87</v>
      </c>
      <c r="F6239" s="217" t="s">
        <v>12</v>
      </c>
      <c r="G6239" s="217" t="s">
        <v>13</v>
      </c>
      <c r="H6239" s="217" t="s">
        <v>5</v>
      </c>
      <c r="I6239" s="217">
        <v>0</v>
      </c>
      <c r="J6239" s="217">
        <v>0</v>
      </c>
      <c r="K6239" s="217">
        <v>0</v>
      </c>
      <c r="L6239" s="217">
        <v>0</v>
      </c>
      <c r="M6239" s="217">
        <v>240</v>
      </c>
      <c r="N6239" s="217">
        <v>0</v>
      </c>
      <c r="O6239" s="217">
        <v>0</v>
      </c>
      <c r="P6239" s="217">
        <v>0</v>
      </c>
      <c r="Q6239" s="217">
        <v>0</v>
      </c>
      <c r="R6239" s="217">
        <v>0</v>
      </c>
      <c r="S6239" s="217">
        <v>0</v>
      </c>
      <c r="T6239" s="217">
        <v>0</v>
      </c>
      <c r="U6239" s="217">
        <v>0</v>
      </c>
      <c r="V6239" s="217">
        <v>0</v>
      </c>
      <c r="W6239" s="217">
        <v>0</v>
      </c>
      <c r="X6239" s="217">
        <v>0</v>
      </c>
      <c r="Y6239" s="217">
        <v>0</v>
      </c>
    </row>
    <row r="6240" spans="2:25">
      <c r="B6240" s="217" t="s">
        <v>6409</v>
      </c>
      <c r="C6240" s="217" t="s">
        <v>5935</v>
      </c>
      <c r="D6240" s="217" t="s">
        <v>11</v>
      </c>
      <c r="E6240" s="217" t="s">
        <v>87</v>
      </c>
      <c r="F6240" s="217" t="s">
        <v>9</v>
      </c>
      <c r="G6240" s="217" t="s">
        <v>13</v>
      </c>
      <c r="H6240" s="217" t="s">
        <v>170</v>
      </c>
      <c r="I6240" s="217">
        <v>0</v>
      </c>
      <c r="J6240" s="217">
        <v>0</v>
      </c>
      <c r="K6240" s="217">
        <v>0</v>
      </c>
      <c r="L6240" s="217">
        <v>0</v>
      </c>
      <c r="M6240" s="217">
        <v>27.619047619047599</v>
      </c>
      <c r="N6240" s="217">
        <v>0</v>
      </c>
      <c r="O6240" s="217">
        <v>0</v>
      </c>
      <c r="P6240" s="217">
        <v>0</v>
      </c>
      <c r="Q6240" s="217">
        <v>0</v>
      </c>
      <c r="R6240" s="217">
        <v>0</v>
      </c>
      <c r="S6240" s="217">
        <v>0</v>
      </c>
      <c r="T6240" s="217">
        <v>0</v>
      </c>
      <c r="U6240" s="217">
        <v>0</v>
      </c>
      <c r="V6240" s="217">
        <v>0</v>
      </c>
      <c r="W6240" s="217">
        <v>0</v>
      </c>
      <c r="X6240" s="217">
        <v>0</v>
      </c>
      <c r="Y6240" s="217">
        <v>0</v>
      </c>
    </row>
    <row r="6241" spans="2:25">
      <c r="B6241" s="217" t="s">
        <v>6410</v>
      </c>
      <c r="C6241" s="217" t="s">
        <v>5935</v>
      </c>
      <c r="D6241" s="217" t="s">
        <v>11</v>
      </c>
      <c r="E6241" s="217" t="s">
        <v>87</v>
      </c>
      <c r="F6241" s="217" t="s">
        <v>9</v>
      </c>
      <c r="G6241" s="217" t="s">
        <v>13</v>
      </c>
      <c r="H6241" s="217" t="s">
        <v>172</v>
      </c>
      <c r="I6241" s="217">
        <v>0</v>
      </c>
      <c r="J6241" s="217">
        <v>0</v>
      </c>
      <c r="K6241" s="217">
        <v>0</v>
      </c>
      <c r="L6241" s="217">
        <v>1</v>
      </c>
      <c r="M6241" s="217">
        <v>27.619047619047599</v>
      </c>
      <c r="N6241" s="217">
        <v>0</v>
      </c>
      <c r="O6241" s="217">
        <v>0</v>
      </c>
      <c r="P6241" s="217">
        <v>0</v>
      </c>
      <c r="Q6241" s="217">
        <v>0</v>
      </c>
      <c r="R6241" s="217">
        <v>0</v>
      </c>
      <c r="S6241" s="217">
        <v>0</v>
      </c>
      <c r="T6241" s="217">
        <v>0</v>
      </c>
      <c r="U6241" s="217">
        <v>0</v>
      </c>
      <c r="V6241" s="217">
        <v>0</v>
      </c>
      <c r="W6241" s="217">
        <v>0</v>
      </c>
      <c r="X6241" s="217">
        <v>0</v>
      </c>
      <c r="Y6241" s="217">
        <v>0</v>
      </c>
    </row>
    <row r="6242" spans="2:25">
      <c r="B6242" s="217" t="s">
        <v>6411</v>
      </c>
      <c r="C6242" s="217" t="s">
        <v>5935</v>
      </c>
      <c r="D6242" s="217" t="s">
        <v>11</v>
      </c>
      <c r="E6242" s="217" t="s">
        <v>87</v>
      </c>
      <c r="F6242" s="217" t="s">
        <v>9</v>
      </c>
      <c r="G6242" s="217" t="s">
        <v>13</v>
      </c>
      <c r="H6242" s="217" t="s">
        <v>174</v>
      </c>
      <c r="I6242" s="217">
        <v>0</v>
      </c>
      <c r="J6242" s="217">
        <v>0</v>
      </c>
      <c r="K6242" s="217">
        <v>0</v>
      </c>
      <c r="L6242" s="217">
        <v>1</v>
      </c>
      <c r="M6242" s="217">
        <v>41.428571428571402</v>
      </c>
      <c r="N6242" s="217">
        <v>0</v>
      </c>
      <c r="O6242" s="217">
        <v>0</v>
      </c>
      <c r="P6242" s="217">
        <v>0</v>
      </c>
      <c r="Q6242" s="217">
        <v>0</v>
      </c>
      <c r="R6242" s="217">
        <v>0</v>
      </c>
      <c r="S6242" s="217">
        <v>0</v>
      </c>
      <c r="T6242" s="217">
        <v>0</v>
      </c>
      <c r="U6242" s="217">
        <v>0</v>
      </c>
      <c r="V6242" s="217">
        <v>0</v>
      </c>
      <c r="W6242" s="217">
        <v>0</v>
      </c>
      <c r="X6242" s="217">
        <v>0</v>
      </c>
      <c r="Y6242" s="217">
        <v>0</v>
      </c>
    </row>
    <row r="6243" spans="2:25">
      <c r="B6243" s="217" t="s">
        <v>6412</v>
      </c>
      <c r="C6243" s="217" t="s">
        <v>5935</v>
      </c>
      <c r="D6243" s="217" t="s">
        <v>11</v>
      </c>
      <c r="E6243" s="217" t="s">
        <v>87</v>
      </c>
      <c r="F6243" s="217" t="s">
        <v>9</v>
      </c>
      <c r="G6243" s="217" t="s">
        <v>13</v>
      </c>
      <c r="H6243" s="217" t="s">
        <v>176</v>
      </c>
      <c r="I6243" s="217">
        <v>0</v>
      </c>
      <c r="J6243" s="217">
        <v>0</v>
      </c>
      <c r="K6243" s="217">
        <v>0</v>
      </c>
      <c r="L6243" s="217">
        <v>4</v>
      </c>
      <c r="M6243" s="217">
        <v>82.857142857142804</v>
      </c>
      <c r="N6243" s="217">
        <v>0</v>
      </c>
      <c r="O6243" s="217">
        <v>0</v>
      </c>
      <c r="P6243" s="217">
        <v>0</v>
      </c>
      <c r="Q6243" s="217">
        <v>0</v>
      </c>
      <c r="R6243" s="217">
        <v>0</v>
      </c>
      <c r="S6243" s="217">
        <v>0</v>
      </c>
      <c r="T6243" s="217">
        <v>0</v>
      </c>
      <c r="U6243" s="217">
        <v>0</v>
      </c>
      <c r="V6243" s="217">
        <v>0</v>
      </c>
      <c r="W6243" s="217">
        <v>0</v>
      </c>
      <c r="X6243" s="217">
        <v>0</v>
      </c>
      <c r="Y6243" s="217">
        <v>0</v>
      </c>
    </row>
    <row r="6244" spans="2:25">
      <c r="B6244" s="217" t="s">
        <v>6413</v>
      </c>
      <c r="C6244" s="217" t="s">
        <v>5935</v>
      </c>
      <c r="D6244" s="217" t="s">
        <v>11</v>
      </c>
      <c r="E6244" s="217" t="s">
        <v>87</v>
      </c>
      <c r="F6244" s="217" t="s">
        <v>9</v>
      </c>
      <c r="G6244" s="217" t="s">
        <v>13</v>
      </c>
      <c r="H6244" s="217" t="s">
        <v>178</v>
      </c>
      <c r="I6244" s="217">
        <v>0</v>
      </c>
      <c r="J6244" s="217">
        <v>0</v>
      </c>
      <c r="K6244" s="217">
        <v>0</v>
      </c>
      <c r="L6244" s="217">
        <v>1</v>
      </c>
      <c r="M6244" s="217">
        <v>110.47619047619</v>
      </c>
      <c r="N6244" s="217">
        <v>0</v>
      </c>
      <c r="O6244" s="217">
        <v>0</v>
      </c>
      <c r="P6244" s="217">
        <v>0</v>
      </c>
      <c r="Q6244" s="217">
        <v>0</v>
      </c>
      <c r="R6244" s="217">
        <v>0</v>
      </c>
      <c r="S6244" s="217">
        <v>0</v>
      </c>
      <c r="T6244" s="217">
        <v>0</v>
      </c>
      <c r="U6244" s="217">
        <v>0</v>
      </c>
      <c r="V6244" s="217">
        <v>0</v>
      </c>
      <c r="W6244" s="217">
        <v>0</v>
      </c>
      <c r="X6244" s="217">
        <v>0</v>
      </c>
      <c r="Y6244" s="217">
        <v>0</v>
      </c>
    </row>
    <row r="6245" spans="2:25">
      <c r="B6245" s="217" t="s">
        <v>6414</v>
      </c>
      <c r="C6245" s="217" t="s">
        <v>5935</v>
      </c>
      <c r="D6245" s="217" t="s">
        <v>11</v>
      </c>
      <c r="E6245" s="217" t="s">
        <v>87</v>
      </c>
      <c r="F6245" s="217" t="s">
        <v>9</v>
      </c>
      <c r="G6245" s="217" t="s">
        <v>13</v>
      </c>
      <c r="H6245" s="217" t="s">
        <v>5</v>
      </c>
      <c r="I6245" s="217">
        <v>0</v>
      </c>
      <c r="J6245" s="217">
        <v>0</v>
      </c>
      <c r="K6245" s="217">
        <v>0</v>
      </c>
      <c r="L6245" s="217">
        <v>7</v>
      </c>
      <c r="M6245" s="217">
        <v>290</v>
      </c>
      <c r="N6245" s="217">
        <v>0</v>
      </c>
      <c r="O6245" s="217">
        <v>0</v>
      </c>
      <c r="P6245" s="217">
        <v>0</v>
      </c>
      <c r="Q6245" s="217">
        <v>0</v>
      </c>
      <c r="R6245" s="217">
        <v>0</v>
      </c>
      <c r="S6245" s="217">
        <v>0</v>
      </c>
      <c r="T6245" s="217">
        <v>0</v>
      </c>
      <c r="U6245" s="217">
        <v>0</v>
      </c>
      <c r="V6245" s="217">
        <v>0</v>
      </c>
      <c r="W6245" s="217">
        <v>0</v>
      </c>
      <c r="X6245" s="217">
        <v>0</v>
      </c>
      <c r="Y6245" s="217">
        <v>0</v>
      </c>
    </row>
    <row r="6246" spans="2:25">
      <c r="B6246" s="217" t="s">
        <v>6415</v>
      </c>
      <c r="C6246" s="217" t="s">
        <v>5935</v>
      </c>
      <c r="D6246" s="217" t="s">
        <v>11</v>
      </c>
      <c r="E6246" s="217" t="s">
        <v>87</v>
      </c>
      <c r="F6246" s="217" t="s">
        <v>5</v>
      </c>
      <c r="G6246" s="217" t="s">
        <v>13</v>
      </c>
      <c r="H6246" s="217" t="s">
        <v>170</v>
      </c>
      <c r="I6246" s="217">
        <v>0</v>
      </c>
      <c r="J6246" s="217">
        <v>0</v>
      </c>
      <c r="K6246" s="217">
        <v>0</v>
      </c>
      <c r="L6246" s="217">
        <v>0</v>
      </c>
      <c r="M6246" s="217">
        <v>52.882205513784498</v>
      </c>
      <c r="N6246" s="217">
        <v>0</v>
      </c>
      <c r="O6246" s="217">
        <v>0</v>
      </c>
      <c r="P6246" s="217">
        <v>0</v>
      </c>
      <c r="Q6246" s="217">
        <v>0</v>
      </c>
      <c r="R6246" s="217">
        <v>0</v>
      </c>
      <c r="S6246" s="217">
        <v>0</v>
      </c>
      <c r="T6246" s="217">
        <v>0</v>
      </c>
      <c r="U6246" s="217">
        <v>0</v>
      </c>
      <c r="V6246" s="217">
        <v>0</v>
      </c>
      <c r="W6246" s="217">
        <v>0</v>
      </c>
      <c r="X6246" s="217">
        <v>0</v>
      </c>
      <c r="Y6246" s="217">
        <v>0</v>
      </c>
    </row>
    <row r="6247" spans="2:25">
      <c r="B6247" s="217" t="s">
        <v>6416</v>
      </c>
      <c r="C6247" s="217" t="s">
        <v>5935</v>
      </c>
      <c r="D6247" s="217" t="s">
        <v>11</v>
      </c>
      <c r="E6247" s="217" t="s">
        <v>87</v>
      </c>
      <c r="F6247" s="217" t="s">
        <v>5</v>
      </c>
      <c r="G6247" s="217" t="s">
        <v>13</v>
      </c>
      <c r="H6247" s="217" t="s">
        <v>172</v>
      </c>
      <c r="I6247" s="217">
        <v>0</v>
      </c>
      <c r="J6247" s="217">
        <v>0</v>
      </c>
      <c r="K6247" s="217">
        <v>0</v>
      </c>
      <c r="L6247" s="217">
        <v>1</v>
      </c>
      <c r="M6247" s="217">
        <v>65.513784461152895</v>
      </c>
      <c r="N6247" s="217">
        <v>0</v>
      </c>
      <c r="O6247" s="217">
        <v>0</v>
      </c>
      <c r="P6247" s="217">
        <v>0</v>
      </c>
      <c r="Q6247" s="217">
        <v>0</v>
      </c>
      <c r="R6247" s="217">
        <v>0</v>
      </c>
      <c r="S6247" s="217">
        <v>0</v>
      </c>
      <c r="T6247" s="217">
        <v>0</v>
      </c>
      <c r="U6247" s="217">
        <v>0</v>
      </c>
      <c r="V6247" s="217">
        <v>0</v>
      </c>
      <c r="W6247" s="217">
        <v>0</v>
      </c>
      <c r="X6247" s="217">
        <v>0</v>
      </c>
      <c r="Y6247" s="217">
        <v>0</v>
      </c>
    </row>
    <row r="6248" spans="2:25">
      <c r="B6248" s="217" t="s">
        <v>6417</v>
      </c>
      <c r="C6248" s="217" t="s">
        <v>5935</v>
      </c>
      <c r="D6248" s="217" t="s">
        <v>11</v>
      </c>
      <c r="E6248" s="217" t="s">
        <v>87</v>
      </c>
      <c r="F6248" s="217" t="s">
        <v>5</v>
      </c>
      <c r="G6248" s="217" t="s">
        <v>13</v>
      </c>
      <c r="H6248" s="217" t="s">
        <v>174</v>
      </c>
      <c r="I6248" s="217">
        <v>0</v>
      </c>
      <c r="J6248" s="217">
        <v>0</v>
      </c>
      <c r="K6248" s="217">
        <v>0</v>
      </c>
      <c r="L6248" s="217">
        <v>1</v>
      </c>
      <c r="M6248" s="217">
        <v>79.323308270676705</v>
      </c>
      <c r="N6248" s="217">
        <v>0</v>
      </c>
      <c r="O6248" s="217">
        <v>0</v>
      </c>
      <c r="P6248" s="217">
        <v>0</v>
      </c>
      <c r="Q6248" s="217">
        <v>0</v>
      </c>
      <c r="R6248" s="217">
        <v>0</v>
      </c>
      <c r="S6248" s="217">
        <v>0</v>
      </c>
      <c r="T6248" s="217">
        <v>0</v>
      </c>
      <c r="U6248" s="217">
        <v>0</v>
      </c>
      <c r="V6248" s="217">
        <v>0</v>
      </c>
      <c r="W6248" s="217">
        <v>0</v>
      </c>
      <c r="X6248" s="217">
        <v>0</v>
      </c>
      <c r="Y6248" s="217">
        <v>0</v>
      </c>
    </row>
    <row r="6249" spans="2:25">
      <c r="B6249" s="217" t="s">
        <v>6418</v>
      </c>
      <c r="C6249" s="217" t="s">
        <v>5935</v>
      </c>
      <c r="D6249" s="217" t="s">
        <v>11</v>
      </c>
      <c r="E6249" s="217" t="s">
        <v>87</v>
      </c>
      <c r="F6249" s="217" t="s">
        <v>5</v>
      </c>
      <c r="G6249" s="217" t="s">
        <v>13</v>
      </c>
      <c r="H6249" s="217" t="s">
        <v>176</v>
      </c>
      <c r="I6249" s="217">
        <v>0</v>
      </c>
      <c r="J6249" s="217">
        <v>0</v>
      </c>
      <c r="K6249" s="217">
        <v>0</v>
      </c>
      <c r="L6249" s="217">
        <v>4</v>
      </c>
      <c r="M6249" s="217">
        <v>146.015037593985</v>
      </c>
      <c r="N6249" s="217">
        <v>0</v>
      </c>
      <c r="O6249" s="217">
        <v>0</v>
      </c>
      <c r="P6249" s="217">
        <v>0</v>
      </c>
      <c r="Q6249" s="217">
        <v>0</v>
      </c>
      <c r="R6249" s="217">
        <v>0</v>
      </c>
      <c r="S6249" s="217">
        <v>0</v>
      </c>
      <c r="T6249" s="217">
        <v>0</v>
      </c>
      <c r="U6249" s="217">
        <v>0</v>
      </c>
      <c r="V6249" s="217">
        <v>0</v>
      </c>
      <c r="W6249" s="217">
        <v>0</v>
      </c>
      <c r="X6249" s="217">
        <v>0</v>
      </c>
      <c r="Y6249" s="217">
        <v>0</v>
      </c>
    </row>
    <row r="6250" spans="2:25">
      <c r="B6250" s="217" t="s">
        <v>6419</v>
      </c>
      <c r="C6250" s="217" t="s">
        <v>5935</v>
      </c>
      <c r="D6250" s="217" t="s">
        <v>11</v>
      </c>
      <c r="E6250" s="217" t="s">
        <v>87</v>
      </c>
      <c r="F6250" s="217" t="s">
        <v>5</v>
      </c>
      <c r="G6250" s="217" t="s">
        <v>13</v>
      </c>
      <c r="H6250" s="217" t="s">
        <v>178</v>
      </c>
      <c r="I6250" s="217">
        <v>0</v>
      </c>
      <c r="J6250" s="217">
        <v>0</v>
      </c>
      <c r="K6250" s="217">
        <v>0</v>
      </c>
      <c r="L6250" s="217">
        <v>1</v>
      </c>
      <c r="M6250" s="217">
        <v>186.265664160401</v>
      </c>
      <c r="N6250" s="217">
        <v>0</v>
      </c>
      <c r="O6250" s="217">
        <v>0</v>
      </c>
      <c r="P6250" s="217">
        <v>0</v>
      </c>
      <c r="Q6250" s="217">
        <v>0</v>
      </c>
      <c r="R6250" s="217">
        <v>0</v>
      </c>
      <c r="S6250" s="217">
        <v>0</v>
      </c>
      <c r="T6250" s="217">
        <v>0</v>
      </c>
      <c r="U6250" s="217">
        <v>0</v>
      </c>
      <c r="V6250" s="217">
        <v>0</v>
      </c>
      <c r="W6250" s="217">
        <v>0</v>
      </c>
      <c r="X6250" s="217">
        <v>0</v>
      </c>
      <c r="Y6250" s="217">
        <v>0</v>
      </c>
    </row>
    <row r="6251" spans="2:25">
      <c r="B6251" s="217" t="s">
        <v>6420</v>
      </c>
      <c r="C6251" s="217" t="s">
        <v>5935</v>
      </c>
      <c r="D6251" s="217" t="s">
        <v>11</v>
      </c>
      <c r="E6251" s="217" t="s">
        <v>87</v>
      </c>
      <c r="F6251" s="217" t="s">
        <v>5</v>
      </c>
      <c r="G6251" s="217" t="s">
        <v>13</v>
      </c>
      <c r="H6251" s="217" t="s">
        <v>5</v>
      </c>
      <c r="I6251" s="217">
        <v>0</v>
      </c>
      <c r="J6251" s="217">
        <v>0</v>
      </c>
      <c r="K6251" s="217">
        <v>0</v>
      </c>
      <c r="L6251" s="217">
        <v>7</v>
      </c>
      <c r="M6251" s="217">
        <v>530</v>
      </c>
      <c r="N6251" s="217">
        <v>0</v>
      </c>
      <c r="O6251" s="217">
        <v>0</v>
      </c>
      <c r="P6251" s="217">
        <v>0</v>
      </c>
      <c r="Q6251" s="217">
        <v>0</v>
      </c>
      <c r="R6251" s="217">
        <v>0</v>
      </c>
      <c r="S6251" s="217">
        <v>0</v>
      </c>
      <c r="T6251" s="217">
        <v>0</v>
      </c>
      <c r="U6251" s="217">
        <v>0</v>
      </c>
      <c r="V6251" s="217">
        <v>0</v>
      </c>
      <c r="W6251" s="217">
        <v>0</v>
      </c>
      <c r="X6251" s="217">
        <v>0</v>
      </c>
      <c r="Y6251" s="217">
        <v>0</v>
      </c>
    </row>
    <row r="6252" spans="2:25">
      <c r="B6252" s="217" t="s">
        <v>6421</v>
      </c>
      <c r="C6252" s="217" t="s">
        <v>5935</v>
      </c>
      <c r="D6252" s="217" t="s">
        <v>11</v>
      </c>
      <c r="E6252" s="217" t="s">
        <v>87</v>
      </c>
      <c r="F6252" s="217" t="s">
        <v>12</v>
      </c>
      <c r="G6252" s="217" t="s">
        <v>5</v>
      </c>
      <c r="H6252" s="217" t="s">
        <v>170</v>
      </c>
      <c r="I6252" s="217">
        <v>30</v>
      </c>
      <c r="J6252" s="217">
        <v>30</v>
      </c>
      <c r="K6252" s="217">
        <v>0</v>
      </c>
      <c r="L6252" s="217">
        <v>12</v>
      </c>
      <c r="M6252" s="217">
        <v>1288.2879614900601</v>
      </c>
      <c r="N6252" s="217">
        <v>23.2867191938217</v>
      </c>
      <c r="O6252" s="217">
        <v>23.2867191938217</v>
      </c>
      <c r="P6252" s="217">
        <v>0</v>
      </c>
      <c r="Q6252" s="217">
        <v>23.2867191938217</v>
      </c>
      <c r="R6252" s="217">
        <v>23.2867191938217</v>
      </c>
      <c r="S6252" s="217">
        <v>0</v>
      </c>
      <c r="T6252" s="217">
        <v>23.2867191938217</v>
      </c>
      <c r="U6252" s="217">
        <v>23.2867191938217</v>
      </c>
      <c r="V6252" s="217">
        <v>0</v>
      </c>
      <c r="W6252" s="217">
        <v>23.2867191938217</v>
      </c>
      <c r="X6252" s="217">
        <v>23.2867191938217</v>
      </c>
      <c r="Y6252" s="217">
        <v>0</v>
      </c>
    </row>
    <row r="6253" spans="2:25">
      <c r="B6253" s="217" t="s">
        <v>6422</v>
      </c>
      <c r="C6253" s="217" t="s">
        <v>5935</v>
      </c>
      <c r="D6253" s="217" t="s">
        <v>11</v>
      </c>
      <c r="E6253" s="217" t="s">
        <v>87</v>
      </c>
      <c r="F6253" s="217" t="s">
        <v>12</v>
      </c>
      <c r="G6253" s="217" t="s">
        <v>5</v>
      </c>
      <c r="H6253" s="217" t="s">
        <v>172</v>
      </c>
      <c r="I6253" s="217">
        <v>31</v>
      </c>
      <c r="J6253" s="217">
        <v>31</v>
      </c>
      <c r="K6253" s="217">
        <v>0</v>
      </c>
      <c r="L6253" s="217">
        <v>30</v>
      </c>
      <c r="M6253" s="217">
        <v>1293.8897967069399</v>
      </c>
      <c r="N6253" s="217">
        <v>23.9587637825862</v>
      </c>
      <c r="O6253" s="217">
        <v>23.9587637825862</v>
      </c>
      <c r="P6253" s="217">
        <v>0</v>
      </c>
      <c r="Q6253" s="217">
        <v>23.9587637825862</v>
      </c>
      <c r="R6253" s="217">
        <v>23.9587637825862</v>
      </c>
      <c r="S6253" s="217">
        <v>0</v>
      </c>
      <c r="T6253" s="217">
        <v>23.9587637825862</v>
      </c>
      <c r="U6253" s="217">
        <v>23.9587637825862</v>
      </c>
      <c r="V6253" s="217">
        <v>0</v>
      </c>
      <c r="W6253" s="217">
        <v>23.9587637825862</v>
      </c>
      <c r="X6253" s="217">
        <v>23.9587637825862</v>
      </c>
      <c r="Y6253" s="217">
        <v>0</v>
      </c>
    </row>
    <row r="6254" spans="2:25">
      <c r="B6254" s="217" t="s">
        <v>6423</v>
      </c>
      <c r="C6254" s="217" t="s">
        <v>5935</v>
      </c>
      <c r="D6254" s="217" t="s">
        <v>11</v>
      </c>
      <c r="E6254" s="217" t="s">
        <v>87</v>
      </c>
      <c r="F6254" s="217" t="s">
        <v>12</v>
      </c>
      <c r="G6254" s="217" t="s">
        <v>5</v>
      </c>
      <c r="H6254" s="217" t="s">
        <v>174</v>
      </c>
      <c r="I6254" s="217">
        <v>17</v>
      </c>
      <c r="J6254" s="217">
        <v>17</v>
      </c>
      <c r="K6254" s="217">
        <v>0</v>
      </c>
      <c r="L6254" s="217">
        <v>24</v>
      </c>
      <c r="M6254" s="217">
        <v>1500.95487612647</v>
      </c>
      <c r="N6254" s="217">
        <v>11.3261233035013</v>
      </c>
      <c r="O6254" s="217">
        <v>11.3261233035013</v>
      </c>
      <c r="P6254" s="217">
        <v>0</v>
      </c>
      <c r="Q6254" s="217">
        <v>11.3261233035013</v>
      </c>
      <c r="R6254" s="217">
        <v>11.3261233035013</v>
      </c>
      <c r="S6254" s="217">
        <v>0</v>
      </c>
      <c r="T6254" s="217">
        <v>11.3261233035013</v>
      </c>
      <c r="U6254" s="217">
        <v>11.3261233035013</v>
      </c>
      <c r="V6254" s="217">
        <v>0</v>
      </c>
      <c r="W6254" s="217">
        <v>11.3261233035013</v>
      </c>
      <c r="X6254" s="217">
        <v>11.3261233035013</v>
      </c>
      <c r="Y6254" s="217">
        <v>0</v>
      </c>
    </row>
    <row r="6255" spans="2:25">
      <c r="B6255" s="217" t="s">
        <v>6424</v>
      </c>
      <c r="C6255" s="217" t="s">
        <v>5935</v>
      </c>
      <c r="D6255" s="217" t="s">
        <v>11</v>
      </c>
      <c r="E6255" s="217" t="s">
        <v>87</v>
      </c>
      <c r="F6255" s="217" t="s">
        <v>12</v>
      </c>
      <c r="G6255" s="217" t="s">
        <v>5</v>
      </c>
      <c r="H6255" s="217" t="s">
        <v>176</v>
      </c>
      <c r="I6255" s="217">
        <v>23</v>
      </c>
      <c r="J6255" s="217">
        <v>22</v>
      </c>
      <c r="K6255" s="217">
        <v>1</v>
      </c>
      <c r="L6255" s="217">
        <v>19</v>
      </c>
      <c r="M6255" s="217">
        <v>1694.58161424695</v>
      </c>
      <c r="N6255" s="217">
        <v>13.572671747781801</v>
      </c>
      <c r="O6255" s="217">
        <v>12.982555584834801</v>
      </c>
      <c r="P6255" s="217">
        <v>0.59011616294703495</v>
      </c>
      <c r="Q6255" s="217">
        <v>13.572671747781801</v>
      </c>
      <c r="R6255" s="217">
        <v>12.982555584834801</v>
      </c>
      <c r="S6255" s="217">
        <v>0.59011616294703495</v>
      </c>
      <c r="T6255" s="217">
        <v>13.572671747781801</v>
      </c>
      <c r="U6255" s="217">
        <v>12.982555584834801</v>
      </c>
      <c r="V6255" s="217">
        <v>0.59011616294703495</v>
      </c>
      <c r="W6255" s="217">
        <v>13.572671747781801</v>
      </c>
      <c r="X6255" s="217">
        <v>12.982555584834801</v>
      </c>
      <c r="Y6255" s="217">
        <v>0.59011616294703495</v>
      </c>
    </row>
    <row r="6256" spans="2:25">
      <c r="B6256" s="217" t="s">
        <v>6425</v>
      </c>
      <c r="C6256" s="217" t="s">
        <v>5935</v>
      </c>
      <c r="D6256" s="217" t="s">
        <v>11</v>
      </c>
      <c r="E6256" s="217" t="s">
        <v>87</v>
      </c>
      <c r="F6256" s="217" t="s">
        <v>12</v>
      </c>
      <c r="G6256" s="217" t="s">
        <v>5</v>
      </c>
      <c r="H6256" s="217" t="s">
        <v>178</v>
      </c>
      <c r="I6256" s="217">
        <v>17</v>
      </c>
      <c r="J6256" s="217">
        <v>17</v>
      </c>
      <c r="K6256" s="217">
        <v>0</v>
      </c>
      <c r="L6256" s="217">
        <v>33</v>
      </c>
      <c r="M6256" s="217">
        <v>2152.2857514295902</v>
      </c>
      <c r="N6256" s="217">
        <v>7.8985794468547201</v>
      </c>
      <c r="O6256" s="217">
        <v>7.8985794468547201</v>
      </c>
      <c r="P6256" s="217">
        <v>0</v>
      </c>
      <c r="Q6256" s="217">
        <v>7.8985794468547201</v>
      </c>
      <c r="R6256" s="217">
        <v>7.8985794468547201</v>
      </c>
      <c r="S6256" s="217">
        <v>0</v>
      </c>
      <c r="T6256" s="217">
        <v>7.8985794468547201</v>
      </c>
      <c r="U6256" s="217">
        <v>7.8985794468547201</v>
      </c>
      <c r="V6256" s="217">
        <v>0</v>
      </c>
      <c r="W6256" s="217">
        <v>7.8985794468547201</v>
      </c>
      <c r="X6256" s="217">
        <v>7.8985794468547201</v>
      </c>
      <c r="Y6256" s="217">
        <v>0</v>
      </c>
    </row>
    <row r="6257" spans="2:25">
      <c r="B6257" s="217" t="s">
        <v>6426</v>
      </c>
      <c r="C6257" s="217" t="s">
        <v>5935</v>
      </c>
      <c r="D6257" s="217" t="s">
        <v>11</v>
      </c>
      <c r="E6257" s="217" t="s">
        <v>87</v>
      </c>
      <c r="F6257" s="217" t="s">
        <v>12</v>
      </c>
      <c r="G6257" s="217" t="s">
        <v>5</v>
      </c>
      <c r="H6257" s="217" t="s">
        <v>5</v>
      </c>
      <c r="I6257" s="217">
        <v>118</v>
      </c>
      <c r="J6257" s="217">
        <v>117</v>
      </c>
      <c r="K6257" s="217">
        <v>1</v>
      </c>
      <c r="L6257" s="217">
        <v>118</v>
      </c>
      <c r="M6257" s="217">
        <v>7930</v>
      </c>
      <c r="N6257" s="217">
        <v>14.880201765447699</v>
      </c>
      <c r="O6257" s="217">
        <v>14.7540983606557</v>
      </c>
      <c r="P6257" s="217">
        <v>0.126103404791929</v>
      </c>
      <c r="Q6257" s="217">
        <v>14.880201765447699</v>
      </c>
      <c r="R6257" s="217">
        <v>14.7540983606557</v>
      </c>
      <c r="S6257" s="217">
        <v>0.126103404791929</v>
      </c>
      <c r="T6257" s="217">
        <v>14.880201765447699</v>
      </c>
      <c r="U6257" s="217">
        <v>14.7540983606557</v>
      </c>
      <c r="V6257" s="217">
        <v>0.126103404791929</v>
      </c>
      <c r="W6257" s="217">
        <v>14.880201765447699</v>
      </c>
      <c r="X6257" s="217">
        <v>14.7540983606557</v>
      </c>
      <c r="Y6257" s="217">
        <v>0.126103404791929</v>
      </c>
    </row>
    <row r="6258" spans="2:25">
      <c r="B6258" s="217" t="s">
        <v>6427</v>
      </c>
      <c r="C6258" s="217" t="s">
        <v>5935</v>
      </c>
      <c r="D6258" s="217" t="s">
        <v>11</v>
      </c>
      <c r="E6258" s="217" t="s">
        <v>87</v>
      </c>
      <c r="F6258" s="217" t="s">
        <v>9</v>
      </c>
      <c r="G6258" s="217" t="s">
        <v>5</v>
      </c>
      <c r="H6258" s="217" t="s">
        <v>170</v>
      </c>
      <c r="I6258" s="217">
        <v>2</v>
      </c>
      <c r="J6258" s="217">
        <v>2</v>
      </c>
      <c r="K6258" s="217">
        <v>0</v>
      </c>
      <c r="L6258" s="217">
        <v>21</v>
      </c>
      <c r="M6258" s="217">
        <v>1359.61236218625</v>
      </c>
      <c r="N6258" s="217">
        <v>1.4710075133356399</v>
      </c>
      <c r="O6258" s="217">
        <v>1.4710075133356399</v>
      </c>
      <c r="P6258" s="217">
        <v>0</v>
      </c>
      <c r="Q6258" s="217">
        <v>1.4710075133356399</v>
      </c>
      <c r="R6258" s="217">
        <v>1.4710075133356399</v>
      </c>
      <c r="S6258" s="217">
        <v>0</v>
      </c>
      <c r="T6258" s="217">
        <v>1.4710075133356399</v>
      </c>
      <c r="U6258" s="217">
        <v>1.4710075133356399</v>
      </c>
      <c r="V6258" s="217">
        <v>0</v>
      </c>
      <c r="W6258" s="217">
        <v>1.4710075133356399</v>
      </c>
      <c r="X6258" s="217">
        <v>1.4710075133356399</v>
      </c>
      <c r="Y6258" s="217">
        <v>0</v>
      </c>
    </row>
    <row r="6259" spans="2:25">
      <c r="B6259" s="217" t="s">
        <v>6428</v>
      </c>
      <c r="C6259" s="217" t="s">
        <v>5935</v>
      </c>
      <c r="D6259" s="217" t="s">
        <v>11</v>
      </c>
      <c r="E6259" s="217" t="s">
        <v>87</v>
      </c>
      <c r="F6259" s="217" t="s">
        <v>9</v>
      </c>
      <c r="G6259" s="217" t="s">
        <v>5</v>
      </c>
      <c r="H6259" s="217" t="s">
        <v>172</v>
      </c>
      <c r="I6259" s="217">
        <v>3</v>
      </c>
      <c r="J6259" s="217">
        <v>3</v>
      </c>
      <c r="K6259" s="217">
        <v>0</v>
      </c>
      <c r="L6259" s="217">
        <v>47</v>
      </c>
      <c r="M6259" s="217">
        <v>1443.8752052545201</v>
      </c>
      <c r="N6259" s="217">
        <v>2.0777418914615802</v>
      </c>
      <c r="O6259" s="217">
        <v>2.0777418914615802</v>
      </c>
      <c r="P6259" s="217">
        <v>0</v>
      </c>
      <c r="Q6259" s="217">
        <v>2.0777418914615802</v>
      </c>
      <c r="R6259" s="217">
        <v>2.0777418914615802</v>
      </c>
      <c r="S6259" s="217">
        <v>0</v>
      </c>
      <c r="T6259" s="217">
        <v>2.0777418914615802</v>
      </c>
      <c r="U6259" s="217">
        <v>2.0777418914615802</v>
      </c>
      <c r="V6259" s="217">
        <v>0</v>
      </c>
      <c r="W6259" s="217">
        <v>2.0777418914615802</v>
      </c>
      <c r="X6259" s="217">
        <v>2.0777418914615802</v>
      </c>
      <c r="Y6259" s="217">
        <v>0</v>
      </c>
    </row>
    <row r="6260" spans="2:25">
      <c r="B6260" s="217" t="s">
        <v>6429</v>
      </c>
      <c r="C6260" s="217" t="s">
        <v>5935</v>
      </c>
      <c r="D6260" s="217" t="s">
        <v>11</v>
      </c>
      <c r="E6260" s="217" t="s">
        <v>87</v>
      </c>
      <c r="F6260" s="217" t="s">
        <v>9</v>
      </c>
      <c r="G6260" s="217" t="s">
        <v>5</v>
      </c>
      <c r="H6260" s="217" t="s">
        <v>174</v>
      </c>
      <c r="I6260" s="217">
        <v>5</v>
      </c>
      <c r="J6260" s="217">
        <v>5</v>
      </c>
      <c r="K6260" s="217">
        <v>0</v>
      </c>
      <c r="L6260" s="217">
        <v>63</v>
      </c>
      <c r="M6260" s="217">
        <v>1674.1484869809999</v>
      </c>
      <c r="N6260" s="217">
        <v>2.9865929091012302</v>
      </c>
      <c r="O6260" s="217">
        <v>2.9865929091012302</v>
      </c>
      <c r="P6260" s="217">
        <v>0</v>
      </c>
      <c r="Q6260" s="217">
        <v>2.9865929091012302</v>
      </c>
      <c r="R6260" s="217">
        <v>2.9865929091012302</v>
      </c>
      <c r="S6260" s="217">
        <v>0</v>
      </c>
      <c r="T6260" s="217">
        <v>2.9865929091012302</v>
      </c>
      <c r="U6260" s="217">
        <v>2.9865929091012302</v>
      </c>
      <c r="V6260" s="217">
        <v>0</v>
      </c>
      <c r="W6260" s="217">
        <v>2.9865929091012302</v>
      </c>
      <c r="X6260" s="217">
        <v>2.9865929091012302</v>
      </c>
      <c r="Y6260" s="217">
        <v>0</v>
      </c>
    </row>
    <row r="6261" spans="2:25">
      <c r="B6261" s="217" t="s">
        <v>6430</v>
      </c>
      <c r="C6261" s="217" t="s">
        <v>5935</v>
      </c>
      <c r="D6261" s="217" t="s">
        <v>11</v>
      </c>
      <c r="E6261" s="217" t="s">
        <v>87</v>
      </c>
      <c r="F6261" s="217" t="s">
        <v>9</v>
      </c>
      <c r="G6261" s="217" t="s">
        <v>5</v>
      </c>
      <c r="H6261" s="217" t="s">
        <v>176</v>
      </c>
      <c r="I6261" s="217">
        <v>8</v>
      </c>
      <c r="J6261" s="217">
        <v>8</v>
      </c>
      <c r="K6261" s="217">
        <v>0</v>
      </c>
      <c r="L6261" s="217">
        <v>65</v>
      </c>
      <c r="M6261" s="217">
        <v>1937.88705137227</v>
      </c>
      <c r="N6261" s="217">
        <v>4.12820757243564</v>
      </c>
      <c r="O6261" s="217">
        <v>4.12820757243564</v>
      </c>
      <c r="P6261" s="217">
        <v>0</v>
      </c>
      <c r="Q6261" s="217">
        <v>4.12820757243564</v>
      </c>
      <c r="R6261" s="217">
        <v>4.12820757243564</v>
      </c>
      <c r="S6261" s="217">
        <v>0</v>
      </c>
      <c r="T6261" s="217">
        <v>4.12820757243564</v>
      </c>
      <c r="U6261" s="217">
        <v>4.12820757243564</v>
      </c>
      <c r="V6261" s="217">
        <v>0</v>
      </c>
      <c r="W6261" s="217">
        <v>4.12820757243564</v>
      </c>
      <c r="X6261" s="217">
        <v>4.12820757243564</v>
      </c>
      <c r="Y6261" s="217">
        <v>0</v>
      </c>
    </row>
    <row r="6262" spans="2:25">
      <c r="B6262" s="217" t="s">
        <v>6431</v>
      </c>
      <c r="C6262" s="217" t="s">
        <v>5935</v>
      </c>
      <c r="D6262" s="217" t="s">
        <v>11</v>
      </c>
      <c r="E6262" s="217" t="s">
        <v>87</v>
      </c>
      <c r="F6262" s="217" t="s">
        <v>9</v>
      </c>
      <c r="G6262" s="217" t="s">
        <v>5</v>
      </c>
      <c r="H6262" s="217" t="s">
        <v>178</v>
      </c>
      <c r="I6262" s="217">
        <v>6</v>
      </c>
      <c r="J6262" s="217">
        <v>6</v>
      </c>
      <c r="K6262" s="217">
        <v>0</v>
      </c>
      <c r="L6262" s="217">
        <v>74</v>
      </c>
      <c r="M6262" s="217">
        <v>2194.47689420596</v>
      </c>
      <c r="N6262" s="217">
        <v>2.7341367848719198</v>
      </c>
      <c r="O6262" s="217">
        <v>2.7341367848719198</v>
      </c>
      <c r="P6262" s="217">
        <v>0</v>
      </c>
      <c r="Q6262" s="217">
        <v>2.7341367848719198</v>
      </c>
      <c r="R6262" s="217">
        <v>2.7341367848719198</v>
      </c>
      <c r="S6262" s="217">
        <v>0</v>
      </c>
      <c r="T6262" s="217">
        <v>2.7341367848719198</v>
      </c>
      <c r="U6262" s="217">
        <v>2.7341367848719198</v>
      </c>
      <c r="V6262" s="217">
        <v>0</v>
      </c>
      <c r="W6262" s="217">
        <v>2.7341367848719198</v>
      </c>
      <c r="X6262" s="217">
        <v>2.7341367848719198</v>
      </c>
      <c r="Y6262" s="217">
        <v>0</v>
      </c>
    </row>
    <row r="6263" spans="2:25">
      <c r="B6263" s="217" t="s">
        <v>6432</v>
      </c>
      <c r="C6263" s="217" t="s">
        <v>5935</v>
      </c>
      <c r="D6263" s="217" t="s">
        <v>11</v>
      </c>
      <c r="E6263" s="217" t="s">
        <v>87</v>
      </c>
      <c r="F6263" s="217" t="s">
        <v>9</v>
      </c>
      <c r="G6263" s="217" t="s">
        <v>5</v>
      </c>
      <c r="H6263" s="217" t="s">
        <v>5</v>
      </c>
      <c r="I6263" s="217">
        <v>24</v>
      </c>
      <c r="J6263" s="217">
        <v>24</v>
      </c>
      <c r="K6263" s="217">
        <v>0</v>
      </c>
      <c r="L6263" s="217">
        <v>270</v>
      </c>
      <c r="M6263" s="217">
        <v>8610</v>
      </c>
      <c r="N6263" s="217">
        <v>2.7874564459930302</v>
      </c>
      <c r="O6263" s="217">
        <v>2.7874564459930302</v>
      </c>
      <c r="P6263" s="217">
        <v>0</v>
      </c>
      <c r="Q6263" s="217">
        <v>2.7874564459930302</v>
      </c>
      <c r="R6263" s="217">
        <v>2.7874564459930302</v>
      </c>
      <c r="S6263" s="217">
        <v>0</v>
      </c>
      <c r="T6263" s="217">
        <v>2.7874564459930302</v>
      </c>
      <c r="U6263" s="217">
        <v>2.7874564459930302</v>
      </c>
      <c r="V6263" s="217">
        <v>0</v>
      </c>
      <c r="W6263" s="217">
        <v>2.7874564459930302</v>
      </c>
      <c r="X6263" s="217">
        <v>2.7874564459930302</v>
      </c>
      <c r="Y6263" s="217">
        <v>0</v>
      </c>
    </row>
    <row r="6264" spans="2:25">
      <c r="B6264" s="217" t="s">
        <v>6433</v>
      </c>
      <c r="C6264" s="217" t="s">
        <v>5935</v>
      </c>
      <c r="D6264" s="217" t="s">
        <v>11</v>
      </c>
      <c r="E6264" s="217" t="s">
        <v>87</v>
      </c>
      <c r="F6264" s="217" t="s">
        <v>5</v>
      </c>
      <c r="G6264" s="217" t="s">
        <v>5</v>
      </c>
      <c r="H6264" s="217" t="s">
        <v>170</v>
      </c>
      <c r="I6264" s="217">
        <v>32</v>
      </c>
      <c r="J6264" s="217">
        <v>32</v>
      </c>
      <c r="K6264" s="217">
        <v>0</v>
      </c>
      <c r="L6264" s="217">
        <v>33</v>
      </c>
      <c r="M6264" s="217">
        <v>2647.9003236763101</v>
      </c>
      <c r="N6264" s="217">
        <v>12.085047051760499</v>
      </c>
      <c r="O6264" s="217">
        <v>12.085047051760499</v>
      </c>
      <c r="P6264" s="217">
        <v>0</v>
      </c>
      <c r="Q6264" s="217">
        <v>12.085047051760499</v>
      </c>
      <c r="R6264" s="217">
        <v>12.085047051760499</v>
      </c>
      <c r="S6264" s="217">
        <v>0</v>
      </c>
      <c r="T6264" s="217">
        <v>12.085047051760499</v>
      </c>
      <c r="U6264" s="217">
        <v>12.085047051760499</v>
      </c>
      <c r="V6264" s="217">
        <v>0</v>
      </c>
      <c r="W6264" s="217">
        <v>12.085047051760499</v>
      </c>
      <c r="X6264" s="217">
        <v>12.085047051760499</v>
      </c>
      <c r="Y6264" s="217">
        <v>0</v>
      </c>
    </row>
    <row r="6265" spans="2:25">
      <c r="B6265" s="217" t="s">
        <v>6434</v>
      </c>
      <c r="C6265" s="217" t="s">
        <v>5935</v>
      </c>
      <c r="D6265" s="217" t="s">
        <v>11</v>
      </c>
      <c r="E6265" s="217" t="s">
        <v>87</v>
      </c>
      <c r="F6265" s="217" t="s">
        <v>5</v>
      </c>
      <c r="G6265" s="217" t="s">
        <v>5</v>
      </c>
      <c r="H6265" s="217" t="s">
        <v>172</v>
      </c>
      <c r="I6265" s="217">
        <v>34</v>
      </c>
      <c r="J6265" s="217">
        <v>34</v>
      </c>
      <c r="K6265" s="217">
        <v>0</v>
      </c>
      <c r="L6265" s="217">
        <v>77</v>
      </c>
      <c r="M6265" s="217">
        <v>2737.7650019614498</v>
      </c>
      <c r="N6265" s="217">
        <v>12.418889121469901</v>
      </c>
      <c r="O6265" s="217">
        <v>12.418889121469901</v>
      </c>
      <c r="P6265" s="217">
        <v>0</v>
      </c>
      <c r="Q6265" s="217">
        <v>12.418889121469901</v>
      </c>
      <c r="R6265" s="217">
        <v>12.418889121469901</v>
      </c>
      <c r="S6265" s="217">
        <v>0</v>
      </c>
      <c r="T6265" s="217">
        <v>12.418889121469901</v>
      </c>
      <c r="U6265" s="217">
        <v>12.418889121469901</v>
      </c>
      <c r="V6265" s="217">
        <v>0</v>
      </c>
      <c r="W6265" s="217">
        <v>12.418889121469901</v>
      </c>
      <c r="X6265" s="217">
        <v>12.418889121469901</v>
      </c>
      <c r="Y6265" s="217">
        <v>0</v>
      </c>
    </row>
    <row r="6266" spans="2:25">
      <c r="B6266" s="217" t="s">
        <v>6435</v>
      </c>
      <c r="C6266" s="217" t="s">
        <v>5935</v>
      </c>
      <c r="D6266" s="217" t="s">
        <v>11</v>
      </c>
      <c r="E6266" s="217" t="s">
        <v>87</v>
      </c>
      <c r="F6266" s="217" t="s">
        <v>5</v>
      </c>
      <c r="G6266" s="217" t="s">
        <v>5</v>
      </c>
      <c r="H6266" s="217" t="s">
        <v>174</v>
      </c>
      <c r="I6266" s="217">
        <v>22</v>
      </c>
      <c r="J6266" s="217">
        <v>22</v>
      </c>
      <c r="K6266" s="217">
        <v>0</v>
      </c>
      <c r="L6266" s="217">
        <v>87</v>
      </c>
      <c r="M6266" s="217">
        <v>3175.1033631074702</v>
      </c>
      <c r="N6266" s="217">
        <v>6.9289082855144004</v>
      </c>
      <c r="O6266" s="217">
        <v>6.9289082855144004</v>
      </c>
      <c r="P6266" s="217">
        <v>0</v>
      </c>
      <c r="Q6266" s="217">
        <v>6.9289082855144004</v>
      </c>
      <c r="R6266" s="217">
        <v>6.9289082855144004</v>
      </c>
      <c r="S6266" s="217">
        <v>0</v>
      </c>
      <c r="T6266" s="217">
        <v>6.9289082855144004</v>
      </c>
      <c r="U6266" s="217">
        <v>6.9289082855144004</v>
      </c>
      <c r="V6266" s="217">
        <v>0</v>
      </c>
      <c r="W6266" s="217">
        <v>6.9289082855144004</v>
      </c>
      <c r="X6266" s="217">
        <v>6.9289082855144004</v>
      </c>
      <c r="Y6266" s="217">
        <v>0</v>
      </c>
    </row>
    <row r="6267" spans="2:25">
      <c r="B6267" s="217" t="s">
        <v>6436</v>
      </c>
      <c r="C6267" s="217" t="s">
        <v>5935</v>
      </c>
      <c r="D6267" s="217" t="s">
        <v>11</v>
      </c>
      <c r="E6267" s="217" t="s">
        <v>87</v>
      </c>
      <c r="F6267" s="217" t="s">
        <v>5</v>
      </c>
      <c r="G6267" s="217" t="s">
        <v>5</v>
      </c>
      <c r="H6267" s="217" t="s">
        <v>176</v>
      </c>
      <c r="I6267" s="217">
        <v>31</v>
      </c>
      <c r="J6267" s="217">
        <v>30</v>
      </c>
      <c r="K6267" s="217">
        <v>1</v>
      </c>
      <c r="L6267" s="217">
        <v>84</v>
      </c>
      <c r="M6267" s="217">
        <v>3632.4686656192198</v>
      </c>
      <c r="N6267" s="217">
        <v>8.5341410631867092</v>
      </c>
      <c r="O6267" s="217">
        <v>8.2588461901806909</v>
      </c>
      <c r="P6267" s="217">
        <v>0.27529487300602301</v>
      </c>
      <c r="Q6267" s="217">
        <v>8.5341410631867092</v>
      </c>
      <c r="R6267" s="217">
        <v>8.2588461901806909</v>
      </c>
      <c r="S6267" s="217">
        <v>0.27529487300602301</v>
      </c>
      <c r="T6267" s="217">
        <v>8.5341410631867092</v>
      </c>
      <c r="U6267" s="217">
        <v>8.2588461901806909</v>
      </c>
      <c r="V6267" s="217">
        <v>0.27529487300602301</v>
      </c>
      <c r="W6267" s="217">
        <v>8.5341410631867092</v>
      </c>
      <c r="X6267" s="217">
        <v>8.2588461901806909</v>
      </c>
      <c r="Y6267" s="217">
        <v>0.27529487300602301</v>
      </c>
    </row>
    <row r="6268" spans="2:25">
      <c r="B6268" s="217" t="s">
        <v>6437</v>
      </c>
      <c r="C6268" s="217" t="s">
        <v>5935</v>
      </c>
      <c r="D6268" s="217" t="s">
        <v>11</v>
      </c>
      <c r="E6268" s="217" t="s">
        <v>87</v>
      </c>
      <c r="F6268" s="217" t="s">
        <v>5</v>
      </c>
      <c r="G6268" s="217" t="s">
        <v>5</v>
      </c>
      <c r="H6268" s="217" t="s">
        <v>178</v>
      </c>
      <c r="I6268" s="217">
        <v>23</v>
      </c>
      <c r="J6268" s="217">
        <v>23</v>
      </c>
      <c r="K6268" s="217">
        <v>0</v>
      </c>
      <c r="L6268" s="217">
        <v>107</v>
      </c>
      <c r="M6268" s="217">
        <v>4346.7626456355501</v>
      </c>
      <c r="N6268" s="217">
        <v>5.2912942056069303</v>
      </c>
      <c r="O6268" s="217">
        <v>5.2912942056069303</v>
      </c>
      <c r="P6268" s="217">
        <v>0</v>
      </c>
      <c r="Q6268" s="217">
        <v>5.2912942056069303</v>
      </c>
      <c r="R6268" s="217">
        <v>5.2912942056069303</v>
      </c>
      <c r="S6268" s="217">
        <v>0</v>
      </c>
      <c r="T6268" s="217">
        <v>5.2912942056069303</v>
      </c>
      <c r="U6268" s="217">
        <v>5.2912942056069303</v>
      </c>
      <c r="V6268" s="217">
        <v>0</v>
      </c>
      <c r="W6268" s="217">
        <v>5.2912942056069303</v>
      </c>
      <c r="X6268" s="217">
        <v>5.2912942056069303</v>
      </c>
      <c r="Y6268" s="217">
        <v>0</v>
      </c>
    </row>
    <row r="6269" spans="2:25">
      <c r="B6269" s="217" t="s">
        <v>6438</v>
      </c>
      <c r="C6269" s="217" t="s">
        <v>5935</v>
      </c>
      <c r="D6269" s="217" t="s">
        <v>11</v>
      </c>
      <c r="E6269" s="217" t="s">
        <v>87</v>
      </c>
      <c r="F6269" s="217" t="s">
        <v>5</v>
      </c>
      <c r="G6269" s="217" t="s">
        <v>5</v>
      </c>
      <c r="H6269" s="217" t="s">
        <v>5</v>
      </c>
      <c r="I6269" s="217">
        <v>142</v>
      </c>
      <c r="J6269" s="217">
        <v>141</v>
      </c>
      <c r="K6269" s="217">
        <v>1</v>
      </c>
      <c r="L6269" s="217">
        <v>388</v>
      </c>
      <c r="M6269" s="217">
        <v>16540</v>
      </c>
      <c r="N6269" s="217">
        <v>8.5852478839177806</v>
      </c>
      <c r="O6269" s="217">
        <v>8.5247883917775091</v>
      </c>
      <c r="P6269" s="217">
        <v>6.0459492140265997E-2</v>
      </c>
      <c r="Q6269" s="217">
        <v>8.5852478839177806</v>
      </c>
      <c r="R6269" s="217">
        <v>8.5247883917775091</v>
      </c>
      <c r="S6269" s="217">
        <v>6.0459492140265997E-2</v>
      </c>
      <c r="T6269" s="217">
        <v>8.5852478839177806</v>
      </c>
      <c r="U6269" s="217">
        <v>8.5247883917775091</v>
      </c>
      <c r="V6269" s="217">
        <v>6.0459492140265997E-2</v>
      </c>
      <c r="W6269" s="217">
        <v>8.5852478839177806</v>
      </c>
      <c r="X6269" s="217">
        <v>8.5247883917775091</v>
      </c>
      <c r="Y6269" s="217">
        <v>6.0459492140265997E-2</v>
      </c>
    </row>
    <row r="6270" spans="2:25">
      <c r="B6270" s="217" t="s">
        <v>6439</v>
      </c>
      <c r="C6270" s="217" t="s">
        <v>5935</v>
      </c>
      <c r="D6270" s="217" t="s">
        <v>11</v>
      </c>
      <c r="E6270" s="217" t="s">
        <v>88</v>
      </c>
      <c r="F6270" s="217" t="s">
        <v>12</v>
      </c>
      <c r="G6270" s="217" t="s">
        <v>10</v>
      </c>
      <c r="H6270" s="217" t="s">
        <v>170</v>
      </c>
      <c r="I6270" s="217">
        <v>2</v>
      </c>
      <c r="J6270" s="217">
        <v>1</v>
      </c>
      <c r="K6270" s="217">
        <v>1</v>
      </c>
      <c r="L6270" s="217">
        <v>8</v>
      </c>
      <c r="M6270" s="217">
        <v>133.849557522124</v>
      </c>
      <c r="N6270" s="217">
        <v>14.9421487603306</v>
      </c>
      <c r="O6270" s="217">
        <v>7.4710743801652901</v>
      </c>
      <c r="P6270" s="217">
        <v>7.4710743801652901</v>
      </c>
      <c r="Q6270" s="217">
        <v>14.9421487603306</v>
      </c>
      <c r="R6270" s="217">
        <v>7.4710743801652901</v>
      </c>
      <c r="S6270" s="217">
        <v>7.4710743801652901</v>
      </c>
      <c r="T6270" s="217">
        <v>14.9421487603306</v>
      </c>
      <c r="U6270" s="217">
        <v>7.4710743801652901</v>
      </c>
      <c r="V6270" s="217">
        <v>7.4710743801652901</v>
      </c>
      <c r="W6270" s="217">
        <v>14.9421487603306</v>
      </c>
      <c r="X6270" s="217">
        <v>7.4710743801652901</v>
      </c>
      <c r="Y6270" s="217">
        <v>7.4710743801652901</v>
      </c>
    </row>
    <row r="6271" spans="2:25">
      <c r="B6271" s="217" t="s">
        <v>6440</v>
      </c>
      <c r="C6271" s="217" t="s">
        <v>5935</v>
      </c>
      <c r="D6271" s="217" t="s">
        <v>11</v>
      </c>
      <c r="E6271" s="217" t="s">
        <v>88</v>
      </c>
      <c r="F6271" s="217" t="s">
        <v>12</v>
      </c>
      <c r="G6271" s="217" t="s">
        <v>10</v>
      </c>
      <c r="H6271" s="217" t="s">
        <v>172</v>
      </c>
      <c r="I6271" s="217">
        <v>1</v>
      </c>
      <c r="J6271" s="217">
        <v>1</v>
      </c>
      <c r="K6271" s="217">
        <v>0</v>
      </c>
      <c r="L6271" s="217">
        <v>5</v>
      </c>
      <c r="M6271" s="217">
        <v>219.02654867256601</v>
      </c>
      <c r="N6271" s="217">
        <v>4.5656565656565702</v>
      </c>
      <c r="O6271" s="217">
        <v>4.5656565656565702</v>
      </c>
      <c r="P6271" s="217">
        <v>0</v>
      </c>
      <c r="Q6271" s="217">
        <v>4.5656565656565702</v>
      </c>
      <c r="R6271" s="217">
        <v>4.5656565656565702</v>
      </c>
      <c r="S6271" s="217">
        <v>0</v>
      </c>
      <c r="T6271" s="217">
        <v>4.5656565656565702</v>
      </c>
      <c r="U6271" s="217">
        <v>4.5656565656565702</v>
      </c>
      <c r="V6271" s="217">
        <v>0</v>
      </c>
      <c r="W6271" s="217">
        <v>4.5656565656565702</v>
      </c>
      <c r="X6271" s="217">
        <v>4.5656565656565702</v>
      </c>
      <c r="Y6271" s="217">
        <v>0</v>
      </c>
    </row>
    <row r="6272" spans="2:25">
      <c r="B6272" s="217" t="s">
        <v>6441</v>
      </c>
      <c r="C6272" s="217" t="s">
        <v>5935</v>
      </c>
      <c r="D6272" s="217" t="s">
        <v>11</v>
      </c>
      <c r="E6272" s="217" t="s">
        <v>88</v>
      </c>
      <c r="F6272" s="217" t="s">
        <v>12</v>
      </c>
      <c r="G6272" s="217" t="s">
        <v>10</v>
      </c>
      <c r="H6272" s="217" t="s">
        <v>174</v>
      </c>
      <c r="I6272" s="217">
        <v>2</v>
      </c>
      <c r="J6272" s="217">
        <v>2</v>
      </c>
      <c r="K6272" s="217">
        <v>0</v>
      </c>
      <c r="L6272" s="217">
        <v>11</v>
      </c>
      <c r="M6272" s="217">
        <v>365.04424778761103</v>
      </c>
      <c r="N6272" s="217">
        <v>5.4787878787878803</v>
      </c>
      <c r="O6272" s="217">
        <v>5.4787878787878803</v>
      </c>
      <c r="P6272" s="217">
        <v>0</v>
      </c>
      <c r="Q6272" s="217">
        <v>5.4787878787878803</v>
      </c>
      <c r="R6272" s="217">
        <v>5.4787878787878803</v>
      </c>
      <c r="S6272" s="217">
        <v>0</v>
      </c>
      <c r="T6272" s="217">
        <v>5.4787878787878803</v>
      </c>
      <c r="U6272" s="217">
        <v>5.4787878787878803</v>
      </c>
      <c r="V6272" s="217">
        <v>0</v>
      </c>
      <c r="W6272" s="217">
        <v>5.4787878787878803</v>
      </c>
      <c r="X6272" s="217">
        <v>5.4787878787878803</v>
      </c>
      <c r="Y6272" s="217">
        <v>0</v>
      </c>
    </row>
    <row r="6273" spans="2:25">
      <c r="B6273" s="217" t="s">
        <v>6442</v>
      </c>
      <c r="C6273" s="217" t="s">
        <v>5935</v>
      </c>
      <c r="D6273" s="217" t="s">
        <v>11</v>
      </c>
      <c r="E6273" s="217" t="s">
        <v>88</v>
      </c>
      <c r="F6273" s="217" t="s">
        <v>12</v>
      </c>
      <c r="G6273" s="217" t="s">
        <v>10</v>
      </c>
      <c r="H6273" s="217" t="s">
        <v>176</v>
      </c>
      <c r="I6273" s="217">
        <v>6</v>
      </c>
      <c r="J6273" s="217">
        <v>6</v>
      </c>
      <c r="K6273" s="217">
        <v>0</v>
      </c>
      <c r="L6273" s="217">
        <v>13</v>
      </c>
      <c r="M6273" s="217">
        <v>657.07964601769902</v>
      </c>
      <c r="N6273" s="217">
        <v>9.1313131313131297</v>
      </c>
      <c r="O6273" s="217">
        <v>9.1313131313131297</v>
      </c>
      <c r="P6273" s="217">
        <v>0</v>
      </c>
      <c r="Q6273" s="217">
        <v>9.1313131313131297</v>
      </c>
      <c r="R6273" s="217">
        <v>9.1313131313131297</v>
      </c>
      <c r="S6273" s="217">
        <v>0</v>
      </c>
      <c r="T6273" s="217">
        <v>9.1313131313131297</v>
      </c>
      <c r="U6273" s="217">
        <v>9.1313131313131297</v>
      </c>
      <c r="V6273" s="217">
        <v>0</v>
      </c>
      <c r="W6273" s="217">
        <v>9.1313131313131297</v>
      </c>
      <c r="X6273" s="217">
        <v>9.1313131313131297</v>
      </c>
      <c r="Y6273" s="217">
        <v>0</v>
      </c>
    </row>
    <row r="6274" spans="2:25">
      <c r="B6274" s="217" t="s">
        <v>6443</v>
      </c>
      <c r="C6274" s="217" t="s">
        <v>5935</v>
      </c>
      <c r="D6274" s="217" t="s">
        <v>11</v>
      </c>
      <c r="E6274" s="217" t="s">
        <v>88</v>
      </c>
      <c r="F6274" s="217" t="s">
        <v>12</v>
      </c>
      <c r="G6274" s="217" t="s">
        <v>10</v>
      </c>
      <c r="H6274" s="217" t="s">
        <v>178</v>
      </c>
      <c r="I6274" s="217">
        <v>6</v>
      </c>
      <c r="J6274" s="217">
        <v>6</v>
      </c>
      <c r="K6274" s="217">
        <v>0</v>
      </c>
      <c r="L6274" s="217">
        <v>44</v>
      </c>
      <c r="M6274" s="217">
        <v>1375</v>
      </c>
      <c r="N6274" s="217">
        <v>4.3636363636363598</v>
      </c>
      <c r="O6274" s="217">
        <v>4.3636363636363598</v>
      </c>
      <c r="P6274" s="217">
        <v>0</v>
      </c>
      <c r="Q6274" s="217">
        <v>4.3636363636363598</v>
      </c>
      <c r="R6274" s="217">
        <v>4.3636363636363598</v>
      </c>
      <c r="S6274" s="217">
        <v>0</v>
      </c>
      <c r="T6274" s="217">
        <v>4.3636363636363598</v>
      </c>
      <c r="U6274" s="217">
        <v>4.3636363636363598</v>
      </c>
      <c r="V6274" s="217">
        <v>0</v>
      </c>
      <c r="W6274" s="217">
        <v>4.3636363636363598</v>
      </c>
      <c r="X6274" s="217">
        <v>4.3636363636363598</v>
      </c>
      <c r="Y6274" s="217">
        <v>0</v>
      </c>
    </row>
    <row r="6275" spans="2:25">
      <c r="B6275" s="217" t="s">
        <v>6444</v>
      </c>
      <c r="C6275" s="217" t="s">
        <v>5935</v>
      </c>
      <c r="D6275" s="217" t="s">
        <v>11</v>
      </c>
      <c r="E6275" s="217" t="s">
        <v>88</v>
      </c>
      <c r="F6275" s="217" t="s">
        <v>12</v>
      </c>
      <c r="G6275" s="217" t="s">
        <v>10</v>
      </c>
      <c r="H6275" s="217" t="s">
        <v>5</v>
      </c>
      <c r="I6275" s="217">
        <v>17</v>
      </c>
      <c r="J6275" s="217">
        <v>16</v>
      </c>
      <c r="K6275" s="217">
        <v>1</v>
      </c>
      <c r="L6275" s="217">
        <v>81</v>
      </c>
      <c r="M6275" s="217">
        <v>2750</v>
      </c>
      <c r="N6275" s="217">
        <v>6.1818181818181799</v>
      </c>
      <c r="O6275" s="217">
        <v>5.8181818181818201</v>
      </c>
      <c r="P6275" s="217">
        <v>0.36363636363636398</v>
      </c>
      <c r="Q6275" s="217">
        <v>6.1818181818181799</v>
      </c>
      <c r="R6275" s="217">
        <v>5.8181818181818201</v>
      </c>
      <c r="S6275" s="217">
        <v>0.36363636363636398</v>
      </c>
      <c r="T6275" s="217">
        <v>6.1818181818181799</v>
      </c>
      <c r="U6275" s="217">
        <v>5.8181818181818201</v>
      </c>
      <c r="V6275" s="217">
        <v>0.36363636363636398</v>
      </c>
      <c r="W6275" s="217">
        <v>6.1818181818181799</v>
      </c>
      <c r="X6275" s="217">
        <v>5.8181818181818201</v>
      </c>
      <c r="Y6275" s="217">
        <v>0.36363636363636398</v>
      </c>
    </row>
    <row r="6276" spans="2:25">
      <c r="B6276" s="217" t="s">
        <v>6445</v>
      </c>
      <c r="C6276" s="217" t="s">
        <v>5935</v>
      </c>
      <c r="D6276" s="217" t="s">
        <v>11</v>
      </c>
      <c r="E6276" s="217" t="s">
        <v>88</v>
      </c>
      <c r="F6276" s="217" t="s">
        <v>9</v>
      </c>
      <c r="G6276" s="217" t="s">
        <v>10</v>
      </c>
      <c r="H6276" s="217" t="s">
        <v>170</v>
      </c>
      <c r="I6276" s="217">
        <v>0</v>
      </c>
      <c r="J6276" s="217">
        <v>0</v>
      </c>
      <c r="K6276" s="217">
        <v>0</v>
      </c>
      <c r="L6276" s="217">
        <v>8</v>
      </c>
      <c r="M6276" s="217">
        <v>194.38016528925601</v>
      </c>
      <c r="N6276" s="217">
        <v>0</v>
      </c>
      <c r="O6276" s="217">
        <v>0</v>
      </c>
      <c r="P6276" s="217">
        <v>0</v>
      </c>
      <c r="Q6276" s="217">
        <v>0</v>
      </c>
      <c r="R6276" s="217">
        <v>0</v>
      </c>
      <c r="S6276" s="217">
        <v>0</v>
      </c>
      <c r="T6276" s="217">
        <v>0</v>
      </c>
      <c r="U6276" s="217">
        <v>0</v>
      </c>
      <c r="V6276" s="217">
        <v>0</v>
      </c>
      <c r="W6276" s="217">
        <v>0</v>
      </c>
      <c r="X6276" s="217">
        <v>0</v>
      </c>
      <c r="Y6276" s="217">
        <v>0</v>
      </c>
    </row>
    <row r="6277" spans="2:25">
      <c r="B6277" s="217" t="s">
        <v>6446</v>
      </c>
      <c r="C6277" s="217" t="s">
        <v>5935</v>
      </c>
      <c r="D6277" s="217" t="s">
        <v>11</v>
      </c>
      <c r="E6277" s="217" t="s">
        <v>88</v>
      </c>
      <c r="F6277" s="217" t="s">
        <v>9</v>
      </c>
      <c r="G6277" s="217" t="s">
        <v>10</v>
      </c>
      <c r="H6277" s="217" t="s">
        <v>172</v>
      </c>
      <c r="I6277" s="217">
        <v>1</v>
      </c>
      <c r="J6277" s="217">
        <v>1</v>
      </c>
      <c r="K6277" s="217">
        <v>0</v>
      </c>
      <c r="L6277" s="217">
        <v>17</v>
      </c>
      <c r="M6277" s="217">
        <v>218.67768595041301</v>
      </c>
      <c r="N6277" s="217">
        <v>4.5729402872260003</v>
      </c>
      <c r="O6277" s="217">
        <v>4.5729402872260003</v>
      </c>
      <c r="P6277" s="217">
        <v>0</v>
      </c>
      <c r="Q6277" s="217">
        <v>4.5729402872260003</v>
      </c>
      <c r="R6277" s="217">
        <v>4.5729402872260003</v>
      </c>
      <c r="S6277" s="217">
        <v>0</v>
      </c>
      <c r="T6277" s="217">
        <v>4.5729402872260003</v>
      </c>
      <c r="U6277" s="217">
        <v>4.5729402872260003</v>
      </c>
      <c r="V6277" s="217">
        <v>0</v>
      </c>
      <c r="W6277" s="217">
        <v>4.5729402872260003</v>
      </c>
      <c r="X6277" s="217">
        <v>4.5729402872260003</v>
      </c>
      <c r="Y6277" s="217">
        <v>0</v>
      </c>
    </row>
    <row r="6278" spans="2:25">
      <c r="B6278" s="217" t="s">
        <v>6447</v>
      </c>
      <c r="C6278" s="217" t="s">
        <v>5935</v>
      </c>
      <c r="D6278" s="217" t="s">
        <v>11</v>
      </c>
      <c r="E6278" s="217" t="s">
        <v>88</v>
      </c>
      <c r="F6278" s="217" t="s">
        <v>9</v>
      </c>
      <c r="G6278" s="217" t="s">
        <v>10</v>
      </c>
      <c r="H6278" s="217" t="s">
        <v>174</v>
      </c>
      <c r="I6278" s="217">
        <v>4</v>
      </c>
      <c r="J6278" s="217">
        <v>2</v>
      </c>
      <c r="K6278" s="217">
        <v>2</v>
      </c>
      <c r="L6278" s="217">
        <v>16</v>
      </c>
      <c r="M6278" s="217">
        <v>376.61157024793403</v>
      </c>
      <c r="N6278" s="217">
        <v>10.621022602589401</v>
      </c>
      <c r="O6278" s="217">
        <v>5.3105113012947101</v>
      </c>
      <c r="P6278" s="217">
        <v>5.3105113012947101</v>
      </c>
      <c r="Q6278" s="217">
        <v>10.621022602589401</v>
      </c>
      <c r="R6278" s="217">
        <v>5.3105113012947101</v>
      </c>
      <c r="S6278" s="217">
        <v>5.3105113012947101</v>
      </c>
      <c r="T6278" s="217">
        <v>10.621022602589401</v>
      </c>
      <c r="U6278" s="217">
        <v>5.3105113012947101</v>
      </c>
      <c r="V6278" s="217">
        <v>5.3105113012947101</v>
      </c>
      <c r="W6278" s="217">
        <v>10.621022602589401</v>
      </c>
      <c r="X6278" s="217">
        <v>5.3105113012947101</v>
      </c>
      <c r="Y6278" s="217">
        <v>5.3105113012947101</v>
      </c>
    </row>
    <row r="6279" spans="2:25">
      <c r="B6279" s="217" t="s">
        <v>6448</v>
      </c>
      <c r="C6279" s="217" t="s">
        <v>5935</v>
      </c>
      <c r="D6279" s="217" t="s">
        <v>11</v>
      </c>
      <c r="E6279" s="217" t="s">
        <v>88</v>
      </c>
      <c r="F6279" s="217" t="s">
        <v>9</v>
      </c>
      <c r="G6279" s="217" t="s">
        <v>10</v>
      </c>
      <c r="H6279" s="217" t="s">
        <v>176</v>
      </c>
      <c r="I6279" s="217">
        <v>5</v>
      </c>
      <c r="J6279" s="217">
        <v>4</v>
      </c>
      <c r="K6279" s="217">
        <v>1</v>
      </c>
      <c r="L6279" s="217">
        <v>33</v>
      </c>
      <c r="M6279" s="217">
        <v>728.92561983471103</v>
      </c>
      <c r="N6279" s="217">
        <v>6.8594104308389996</v>
      </c>
      <c r="O6279" s="217">
        <v>5.4875283446712002</v>
      </c>
      <c r="P6279" s="217">
        <v>1.3718820861678001</v>
      </c>
      <c r="Q6279" s="217">
        <v>6.8594104308389996</v>
      </c>
      <c r="R6279" s="217">
        <v>5.4875283446712002</v>
      </c>
      <c r="S6279" s="217">
        <v>1.3718820861678001</v>
      </c>
      <c r="T6279" s="217">
        <v>6.8594104308389996</v>
      </c>
      <c r="U6279" s="217">
        <v>5.4875283446712002</v>
      </c>
      <c r="V6279" s="217">
        <v>1.3718820861678001</v>
      </c>
      <c r="W6279" s="217">
        <v>6.8594104308389996</v>
      </c>
      <c r="X6279" s="217">
        <v>5.4875283446712002</v>
      </c>
      <c r="Y6279" s="217">
        <v>1.3718820861678001</v>
      </c>
    </row>
    <row r="6280" spans="2:25">
      <c r="B6280" s="217" t="s">
        <v>6449</v>
      </c>
      <c r="C6280" s="217" t="s">
        <v>5935</v>
      </c>
      <c r="D6280" s="217" t="s">
        <v>11</v>
      </c>
      <c r="E6280" s="217" t="s">
        <v>88</v>
      </c>
      <c r="F6280" s="217" t="s">
        <v>9</v>
      </c>
      <c r="G6280" s="217" t="s">
        <v>10</v>
      </c>
      <c r="H6280" s="217" t="s">
        <v>178</v>
      </c>
      <c r="I6280" s="217">
        <v>6</v>
      </c>
      <c r="J6280" s="217">
        <v>4</v>
      </c>
      <c r="K6280" s="217">
        <v>2</v>
      </c>
      <c r="L6280" s="217">
        <v>89</v>
      </c>
      <c r="M6280" s="217">
        <v>1421.40495867769</v>
      </c>
      <c r="N6280" s="217">
        <v>4.2211756497470798</v>
      </c>
      <c r="O6280" s="217">
        <v>2.8141170998313898</v>
      </c>
      <c r="P6280" s="217">
        <v>1.40705854991569</v>
      </c>
      <c r="Q6280" s="217">
        <v>4.2211756497470798</v>
      </c>
      <c r="R6280" s="217">
        <v>2.8141170998313898</v>
      </c>
      <c r="S6280" s="217">
        <v>1.40705854991569</v>
      </c>
      <c r="T6280" s="217">
        <v>4.2211756497470798</v>
      </c>
      <c r="U6280" s="217">
        <v>2.8141170998313898</v>
      </c>
      <c r="V6280" s="217">
        <v>1.40705854991569</v>
      </c>
      <c r="W6280" s="217">
        <v>4.2211756497470798</v>
      </c>
      <c r="X6280" s="217">
        <v>2.8141170998313898</v>
      </c>
      <c r="Y6280" s="217">
        <v>1.40705854991569</v>
      </c>
    </row>
    <row r="6281" spans="2:25">
      <c r="B6281" s="217" t="s">
        <v>6450</v>
      </c>
      <c r="C6281" s="217" t="s">
        <v>5935</v>
      </c>
      <c r="D6281" s="217" t="s">
        <v>11</v>
      </c>
      <c r="E6281" s="217" t="s">
        <v>88</v>
      </c>
      <c r="F6281" s="217" t="s">
        <v>9</v>
      </c>
      <c r="G6281" s="217" t="s">
        <v>10</v>
      </c>
      <c r="H6281" s="217" t="s">
        <v>5</v>
      </c>
      <c r="I6281" s="217">
        <v>16</v>
      </c>
      <c r="J6281" s="217">
        <v>11</v>
      </c>
      <c r="K6281" s="217">
        <v>5</v>
      </c>
      <c r="L6281" s="217">
        <v>163</v>
      </c>
      <c r="M6281" s="217">
        <v>2940</v>
      </c>
      <c r="N6281" s="217">
        <v>5.4421768707483</v>
      </c>
      <c r="O6281" s="217">
        <v>3.7414965986394599</v>
      </c>
      <c r="P6281" s="217">
        <v>1.7006802721088401</v>
      </c>
      <c r="Q6281" s="217">
        <v>5.4421768707483</v>
      </c>
      <c r="R6281" s="217">
        <v>3.7414965986394599</v>
      </c>
      <c r="S6281" s="217">
        <v>1.7006802721088401</v>
      </c>
      <c r="T6281" s="217">
        <v>5.4421768707483</v>
      </c>
      <c r="U6281" s="217">
        <v>3.7414965986394599</v>
      </c>
      <c r="V6281" s="217">
        <v>1.7006802721088401</v>
      </c>
      <c r="W6281" s="217">
        <v>5.4421768707483</v>
      </c>
      <c r="X6281" s="217">
        <v>3.7414965986394599</v>
      </c>
      <c r="Y6281" s="217">
        <v>1.7006802721088401</v>
      </c>
    </row>
    <row r="6282" spans="2:25">
      <c r="B6282" s="217" t="s">
        <v>6451</v>
      </c>
      <c r="C6282" s="217" t="s">
        <v>5935</v>
      </c>
      <c r="D6282" s="217" t="s">
        <v>11</v>
      </c>
      <c r="E6282" s="217" t="s">
        <v>88</v>
      </c>
      <c r="F6282" s="217" t="s">
        <v>5</v>
      </c>
      <c r="G6282" s="217" t="s">
        <v>10</v>
      </c>
      <c r="H6282" s="217" t="s">
        <v>170</v>
      </c>
      <c r="I6282" s="217">
        <v>2</v>
      </c>
      <c r="J6282" s="217">
        <v>1</v>
      </c>
      <c r="K6282" s="217">
        <v>1</v>
      </c>
      <c r="L6282" s="217">
        <v>16</v>
      </c>
      <c r="M6282" s="217">
        <v>328.22972281137999</v>
      </c>
      <c r="N6282" s="217">
        <v>6.0932933887566199</v>
      </c>
      <c r="O6282" s="217">
        <v>3.0466466943783099</v>
      </c>
      <c r="P6282" s="217">
        <v>3.0466466943783099</v>
      </c>
      <c r="Q6282" s="217">
        <v>6.0932933887566199</v>
      </c>
      <c r="R6282" s="217">
        <v>3.0466466943783099</v>
      </c>
      <c r="S6282" s="217">
        <v>3.0466466943783099</v>
      </c>
      <c r="T6282" s="217">
        <v>6.0932933887566199</v>
      </c>
      <c r="U6282" s="217">
        <v>3.0466466943783099</v>
      </c>
      <c r="V6282" s="217">
        <v>3.0466466943783099</v>
      </c>
      <c r="W6282" s="217">
        <v>6.0932933887566199</v>
      </c>
      <c r="X6282" s="217">
        <v>3.0466466943783099</v>
      </c>
      <c r="Y6282" s="217">
        <v>3.0466466943783099</v>
      </c>
    </row>
    <row r="6283" spans="2:25">
      <c r="B6283" s="217" t="s">
        <v>6452</v>
      </c>
      <c r="C6283" s="217" t="s">
        <v>5935</v>
      </c>
      <c r="D6283" s="217" t="s">
        <v>11</v>
      </c>
      <c r="E6283" s="217" t="s">
        <v>88</v>
      </c>
      <c r="F6283" s="217" t="s">
        <v>5</v>
      </c>
      <c r="G6283" s="217" t="s">
        <v>10</v>
      </c>
      <c r="H6283" s="217" t="s">
        <v>172</v>
      </c>
      <c r="I6283" s="217">
        <v>2</v>
      </c>
      <c r="J6283" s="217">
        <v>2</v>
      </c>
      <c r="K6283" s="217">
        <v>0</v>
      </c>
      <c r="L6283" s="217">
        <v>22</v>
      </c>
      <c r="M6283" s="217">
        <v>437.70423462297998</v>
      </c>
      <c r="N6283" s="217">
        <v>4.5692955237746702</v>
      </c>
      <c r="O6283" s="217">
        <v>4.5692955237746702</v>
      </c>
      <c r="P6283" s="217">
        <v>0</v>
      </c>
      <c r="Q6283" s="217">
        <v>4.5692955237746702</v>
      </c>
      <c r="R6283" s="217">
        <v>4.5692955237746702</v>
      </c>
      <c r="S6283" s="217">
        <v>0</v>
      </c>
      <c r="T6283" s="217">
        <v>4.5692955237746702</v>
      </c>
      <c r="U6283" s="217">
        <v>4.5692955237746702</v>
      </c>
      <c r="V6283" s="217">
        <v>0</v>
      </c>
      <c r="W6283" s="217">
        <v>4.5692955237746702</v>
      </c>
      <c r="X6283" s="217">
        <v>4.5692955237746702</v>
      </c>
      <c r="Y6283" s="217">
        <v>0</v>
      </c>
    </row>
    <row r="6284" spans="2:25">
      <c r="B6284" s="217" t="s">
        <v>6453</v>
      </c>
      <c r="C6284" s="217" t="s">
        <v>5935</v>
      </c>
      <c r="D6284" s="217" t="s">
        <v>11</v>
      </c>
      <c r="E6284" s="217" t="s">
        <v>88</v>
      </c>
      <c r="F6284" s="217" t="s">
        <v>5</v>
      </c>
      <c r="G6284" s="217" t="s">
        <v>10</v>
      </c>
      <c r="H6284" s="217" t="s">
        <v>174</v>
      </c>
      <c r="I6284" s="217">
        <v>6</v>
      </c>
      <c r="J6284" s="217">
        <v>4</v>
      </c>
      <c r="K6284" s="217">
        <v>2</v>
      </c>
      <c r="L6284" s="217">
        <v>27</v>
      </c>
      <c r="M6284" s="217">
        <v>741.65581803554403</v>
      </c>
      <c r="N6284" s="217">
        <v>8.0900059759424003</v>
      </c>
      <c r="O6284" s="217">
        <v>5.3933373172949297</v>
      </c>
      <c r="P6284" s="217">
        <v>2.69666865864746</v>
      </c>
      <c r="Q6284" s="217">
        <v>8.0900059759424003</v>
      </c>
      <c r="R6284" s="217">
        <v>5.3933373172949297</v>
      </c>
      <c r="S6284" s="217">
        <v>2.69666865864746</v>
      </c>
      <c r="T6284" s="217">
        <v>8.0900059759424003</v>
      </c>
      <c r="U6284" s="217">
        <v>5.3933373172949297</v>
      </c>
      <c r="V6284" s="217">
        <v>2.69666865864746</v>
      </c>
      <c r="W6284" s="217">
        <v>8.0900059759424003</v>
      </c>
      <c r="X6284" s="217">
        <v>5.3933373172949297</v>
      </c>
      <c r="Y6284" s="217">
        <v>2.69666865864746</v>
      </c>
    </row>
    <row r="6285" spans="2:25">
      <c r="B6285" s="217" t="s">
        <v>6454</v>
      </c>
      <c r="C6285" s="217" t="s">
        <v>5935</v>
      </c>
      <c r="D6285" s="217" t="s">
        <v>11</v>
      </c>
      <c r="E6285" s="217" t="s">
        <v>88</v>
      </c>
      <c r="F6285" s="217" t="s">
        <v>5</v>
      </c>
      <c r="G6285" s="217" t="s">
        <v>10</v>
      </c>
      <c r="H6285" s="217" t="s">
        <v>176</v>
      </c>
      <c r="I6285" s="217">
        <v>11</v>
      </c>
      <c r="J6285" s="217">
        <v>10</v>
      </c>
      <c r="K6285" s="217">
        <v>1</v>
      </c>
      <c r="L6285" s="217">
        <v>46</v>
      </c>
      <c r="M6285" s="217">
        <v>1386.00526585241</v>
      </c>
      <c r="N6285" s="217">
        <v>7.9364777833184297</v>
      </c>
      <c r="O6285" s="217">
        <v>7.2149798030167496</v>
      </c>
      <c r="P6285" s="217">
        <v>0.721497980301675</v>
      </c>
      <c r="Q6285" s="217">
        <v>7.9364777833184297</v>
      </c>
      <c r="R6285" s="217">
        <v>7.2149798030167496</v>
      </c>
      <c r="S6285" s="217">
        <v>0.721497980301675</v>
      </c>
      <c r="T6285" s="217">
        <v>7.9364777833184297</v>
      </c>
      <c r="U6285" s="217">
        <v>7.2149798030167496</v>
      </c>
      <c r="V6285" s="217">
        <v>0.721497980301675</v>
      </c>
      <c r="W6285" s="217">
        <v>7.9364777833184297</v>
      </c>
      <c r="X6285" s="217">
        <v>7.2149798030167496</v>
      </c>
      <c r="Y6285" s="217">
        <v>0.721497980301675</v>
      </c>
    </row>
    <row r="6286" spans="2:25">
      <c r="B6286" s="217" t="s">
        <v>6455</v>
      </c>
      <c r="C6286" s="217" t="s">
        <v>5935</v>
      </c>
      <c r="D6286" s="217" t="s">
        <v>11</v>
      </c>
      <c r="E6286" s="217" t="s">
        <v>88</v>
      </c>
      <c r="F6286" s="217" t="s">
        <v>5</v>
      </c>
      <c r="G6286" s="217" t="s">
        <v>10</v>
      </c>
      <c r="H6286" s="217" t="s">
        <v>178</v>
      </c>
      <c r="I6286" s="217">
        <v>12</v>
      </c>
      <c r="J6286" s="217">
        <v>10</v>
      </c>
      <c r="K6286" s="217">
        <v>2</v>
      </c>
      <c r="L6286" s="217">
        <v>133</v>
      </c>
      <c r="M6286" s="217">
        <v>2796.40495867769</v>
      </c>
      <c r="N6286" s="217">
        <v>4.2912239741107996</v>
      </c>
      <c r="O6286" s="217">
        <v>3.5760199784256601</v>
      </c>
      <c r="P6286" s="217">
        <v>0.71520399568513304</v>
      </c>
      <c r="Q6286" s="217">
        <v>4.2912239741107996</v>
      </c>
      <c r="R6286" s="217">
        <v>3.5760199784256601</v>
      </c>
      <c r="S6286" s="217">
        <v>0.71520399568513304</v>
      </c>
      <c r="T6286" s="217">
        <v>4.2912239741107996</v>
      </c>
      <c r="U6286" s="217">
        <v>3.5760199784256601</v>
      </c>
      <c r="V6286" s="217">
        <v>0.71520399568513304</v>
      </c>
      <c r="W6286" s="217">
        <v>4.2912239741107996</v>
      </c>
      <c r="X6286" s="217">
        <v>3.5760199784256601</v>
      </c>
      <c r="Y6286" s="217">
        <v>0.71520399568513304</v>
      </c>
    </row>
    <row r="6287" spans="2:25">
      <c r="B6287" s="217" t="s">
        <v>6456</v>
      </c>
      <c r="C6287" s="217" t="s">
        <v>5935</v>
      </c>
      <c r="D6287" s="217" t="s">
        <v>11</v>
      </c>
      <c r="E6287" s="217" t="s">
        <v>88</v>
      </c>
      <c r="F6287" s="217" t="s">
        <v>5</v>
      </c>
      <c r="G6287" s="217" t="s">
        <v>10</v>
      </c>
      <c r="H6287" s="217" t="s">
        <v>5</v>
      </c>
      <c r="I6287" s="217">
        <v>33</v>
      </c>
      <c r="J6287" s="217">
        <v>27</v>
      </c>
      <c r="K6287" s="217">
        <v>6</v>
      </c>
      <c r="L6287" s="217">
        <v>244</v>
      </c>
      <c r="M6287" s="217">
        <v>5690</v>
      </c>
      <c r="N6287" s="217">
        <v>5.79964850615114</v>
      </c>
      <c r="O6287" s="217">
        <v>4.74516695957821</v>
      </c>
      <c r="P6287" s="217">
        <v>1.05448154657293</v>
      </c>
      <c r="Q6287" s="217">
        <v>5.79964850615114</v>
      </c>
      <c r="R6287" s="217">
        <v>4.74516695957821</v>
      </c>
      <c r="S6287" s="217">
        <v>1.05448154657293</v>
      </c>
      <c r="T6287" s="217">
        <v>5.79964850615114</v>
      </c>
      <c r="U6287" s="217">
        <v>4.74516695957821</v>
      </c>
      <c r="V6287" s="217">
        <v>1.05448154657293</v>
      </c>
      <c r="W6287" s="217">
        <v>5.79964850615114</v>
      </c>
      <c r="X6287" s="217">
        <v>4.74516695957821</v>
      </c>
      <c r="Y6287" s="217">
        <v>1.05448154657293</v>
      </c>
    </row>
    <row r="6288" spans="2:25">
      <c r="B6288" s="217" t="s">
        <v>6457</v>
      </c>
      <c r="C6288" s="217" t="s">
        <v>5935</v>
      </c>
      <c r="D6288" s="217" t="s">
        <v>11</v>
      </c>
      <c r="E6288" s="217" t="s">
        <v>88</v>
      </c>
      <c r="F6288" s="217" t="s">
        <v>12</v>
      </c>
      <c r="G6288" s="217" t="s">
        <v>49</v>
      </c>
      <c r="H6288" s="217" t="s">
        <v>170</v>
      </c>
      <c r="I6288" s="217">
        <v>2</v>
      </c>
      <c r="J6288" s="217">
        <v>2</v>
      </c>
      <c r="K6288" s="217">
        <v>0</v>
      </c>
      <c r="L6288" s="217">
        <v>4</v>
      </c>
      <c r="M6288" s="217">
        <v>427.142857142857</v>
      </c>
      <c r="N6288" s="217">
        <v>4.6822742474916401</v>
      </c>
      <c r="O6288" s="217">
        <v>4.6822742474916401</v>
      </c>
      <c r="P6288" s="217">
        <v>0</v>
      </c>
      <c r="Q6288" s="217">
        <v>4.6822742474916401</v>
      </c>
      <c r="R6288" s="217">
        <v>4.6822742474916401</v>
      </c>
      <c r="S6288" s="217">
        <v>0</v>
      </c>
      <c r="T6288" s="217">
        <v>4.6822742474916401</v>
      </c>
      <c r="U6288" s="217">
        <v>4.6822742474916401</v>
      </c>
      <c r="V6288" s="217">
        <v>0</v>
      </c>
      <c r="W6288" s="217">
        <v>4.6822742474916401</v>
      </c>
      <c r="X6288" s="217">
        <v>4.6822742474916401</v>
      </c>
      <c r="Y6288" s="217">
        <v>0</v>
      </c>
    </row>
    <row r="6289" spans="2:25">
      <c r="B6289" s="217" t="s">
        <v>6458</v>
      </c>
      <c r="C6289" s="217" t="s">
        <v>5935</v>
      </c>
      <c r="D6289" s="217" t="s">
        <v>11</v>
      </c>
      <c r="E6289" s="217" t="s">
        <v>88</v>
      </c>
      <c r="F6289" s="217" t="s">
        <v>12</v>
      </c>
      <c r="G6289" s="217" t="s">
        <v>49</v>
      </c>
      <c r="H6289" s="217" t="s">
        <v>172</v>
      </c>
      <c r="I6289" s="217">
        <v>10</v>
      </c>
      <c r="J6289" s="217">
        <v>10</v>
      </c>
      <c r="K6289" s="217">
        <v>0</v>
      </c>
      <c r="L6289" s="217">
        <v>17</v>
      </c>
      <c r="M6289" s="217">
        <v>533.92857142857099</v>
      </c>
      <c r="N6289" s="217">
        <v>18.7290969899666</v>
      </c>
      <c r="O6289" s="217">
        <v>18.7290969899666</v>
      </c>
      <c r="P6289" s="217">
        <v>0</v>
      </c>
      <c r="Q6289" s="217">
        <v>18.7290969899666</v>
      </c>
      <c r="R6289" s="217">
        <v>18.7290969899666</v>
      </c>
      <c r="S6289" s="217">
        <v>0</v>
      </c>
      <c r="T6289" s="217">
        <v>18.7290969899666</v>
      </c>
      <c r="U6289" s="217">
        <v>18.7290969899666</v>
      </c>
      <c r="V6289" s="217">
        <v>0</v>
      </c>
      <c r="W6289" s="217">
        <v>18.7290969899666</v>
      </c>
      <c r="X6289" s="217">
        <v>18.7290969899666</v>
      </c>
      <c r="Y6289" s="217">
        <v>0</v>
      </c>
    </row>
    <row r="6290" spans="2:25">
      <c r="B6290" s="217" t="s">
        <v>6459</v>
      </c>
      <c r="C6290" s="217" t="s">
        <v>5935</v>
      </c>
      <c r="D6290" s="217" t="s">
        <v>11</v>
      </c>
      <c r="E6290" s="217" t="s">
        <v>88</v>
      </c>
      <c r="F6290" s="217" t="s">
        <v>12</v>
      </c>
      <c r="G6290" s="217" t="s">
        <v>49</v>
      </c>
      <c r="H6290" s="217" t="s">
        <v>174</v>
      </c>
      <c r="I6290" s="217">
        <v>1</v>
      </c>
      <c r="J6290" s="217">
        <v>1</v>
      </c>
      <c r="K6290" s="217">
        <v>0</v>
      </c>
      <c r="L6290" s="217">
        <v>17</v>
      </c>
      <c r="M6290" s="217">
        <v>665.357142857143</v>
      </c>
      <c r="N6290" s="217">
        <v>1.5029522275899101</v>
      </c>
      <c r="O6290" s="217">
        <v>1.5029522275899101</v>
      </c>
      <c r="P6290" s="217">
        <v>0</v>
      </c>
      <c r="Q6290" s="217">
        <v>1.5029522275899101</v>
      </c>
      <c r="R6290" s="217">
        <v>1.5029522275899101</v>
      </c>
      <c r="S6290" s="217">
        <v>0</v>
      </c>
      <c r="T6290" s="217">
        <v>1.5029522275899101</v>
      </c>
      <c r="U6290" s="217">
        <v>1.5029522275899101</v>
      </c>
      <c r="V6290" s="217">
        <v>0</v>
      </c>
      <c r="W6290" s="217">
        <v>1.5029522275899101</v>
      </c>
      <c r="X6290" s="217">
        <v>1.5029522275899101</v>
      </c>
      <c r="Y6290" s="217">
        <v>0</v>
      </c>
    </row>
    <row r="6291" spans="2:25">
      <c r="B6291" s="217" t="s">
        <v>6460</v>
      </c>
      <c r="C6291" s="217" t="s">
        <v>5935</v>
      </c>
      <c r="D6291" s="217" t="s">
        <v>11</v>
      </c>
      <c r="E6291" s="217" t="s">
        <v>88</v>
      </c>
      <c r="F6291" s="217" t="s">
        <v>12</v>
      </c>
      <c r="G6291" s="217" t="s">
        <v>49</v>
      </c>
      <c r="H6291" s="217" t="s">
        <v>176</v>
      </c>
      <c r="I6291" s="217">
        <v>15</v>
      </c>
      <c r="J6291" s="217">
        <v>15</v>
      </c>
      <c r="K6291" s="217">
        <v>0</v>
      </c>
      <c r="L6291" s="217">
        <v>20</v>
      </c>
      <c r="M6291" s="217">
        <v>690</v>
      </c>
      <c r="N6291" s="217">
        <v>21.739130434782599</v>
      </c>
      <c r="O6291" s="217">
        <v>21.739130434782599</v>
      </c>
      <c r="P6291" s="217">
        <v>0</v>
      </c>
      <c r="Q6291" s="217">
        <v>21.739130434782599</v>
      </c>
      <c r="R6291" s="217">
        <v>21.739130434782599</v>
      </c>
      <c r="S6291" s="217">
        <v>0</v>
      </c>
      <c r="T6291" s="217">
        <v>21.739130434782599</v>
      </c>
      <c r="U6291" s="217">
        <v>21.739130434782599</v>
      </c>
      <c r="V6291" s="217">
        <v>0</v>
      </c>
      <c r="W6291" s="217">
        <v>21.739130434782599</v>
      </c>
      <c r="X6291" s="217">
        <v>21.739130434782599</v>
      </c>
      <c r="Y6291" s="217">
        <v>0</v>
      </c>
    </row>
    <row r="6292" spans="2:25">
      <c r="B6292" s="217" t="s">
        <v>6461</v>
      </c>
      <c r="C6292" s="217" t="s">
        <v>5935</v>
      </c>
      <c r="D6292" s="217" t="s">
        <v>11</v>
      </c>
      <c r="E6292" s="217" t="s">
        <v>88</v>
      </c>
      <c r="F6292" s="217" t="s">
        <v>12</v>
      </c>
      <c r="G6292" s="217" t="s">
        <v>49</v>
      </c>
      <c r="H6292" s="217" t="s">
        <v>178</v>
      </c>
      <c r="I6292" s="217">
        <v>1</v>
      </c>
      <c r="J6292" s="217">
        <v>1</v>
      </c>
      <c r="K6292" s="217">
        <v>0</v>
      </c>
      <c r="L6292" s="217">
        <v>13</v>
      </c>
      <c r="M6292" s="217">
        <v>443.57142857142901</v>
      </c>
      <c r="N6292" s="217">
        <v>2.2544283413848598</v>
      </c>
      <c r="O6292" s="217">
        <v>2.2544283413848598</v>
      </c>
      <c r="P6292" s="217">
        <v>0</v>
      </c>
      <c r="Q6292" s="217">
        <v>2.2544283413848598</v>
      </c>
      <c r="R6292" s="217">
        <v>2.2544283413848598</v>
      </c>
      <c r="S6292" s="217">
        <v>0</v>
      </c>
      <c r="T6292" s="217">
        <v>2.2544283413848598</v>
      </c>
      <c r="U6292" s="217">
        <v>2.2544283413848598</v>
      </c>
      <c r="V6292" s="217">
        <v>0</v>
      </c>
      <c r="W6292" s="217">
        <v>2.2544283413848598</v>
      </c>
      <c r="X6292" s="217">
        <v>2.2544283413848598</v>
      </c>
      <c r="Y6292" s="217">
        <v>0</v>
      </c>
    </row>
    <row r="6293" spans="2:25">
      <c r="B6293" s="217" t="s">
        <v>6462</v>
      </c>
      <c r="C6293" s="217" t="s">
        <v>5935</v>
      </c>
      <c r="D6293" s="217" t="s">
        <v>11</v>
      </c>
      <c r="E6293" s="217" t="s">
        <v>88</v>
      </c>
      <c r="F6293" s="217" t="s">
        <v>12</v>
      </c>
      <c r="G6293" s="217" t="s">
        <v>49</v>
      </c>
      <c r="H6293" s="217" t="s">
        <v>5</v>
      </c>
      <c r="I6293" s="217">
        <v>29</v>
      </c>
      <c r="J6293" s="217">
        <v>29</v>
      </c>
      <c r="K6293" s="217">
        <v>0</v>
      </c>
      <c r="L6293" s="217">
        <v>71</v>
      </c>
      <c r="M6293" s="217">
        <v>2760</v>
      </c>
      <c r="N6293" s="217">
        <v>10.507246376811599</v>
      </c>
      <c r="O6293" s="217">
        <v>10.507246376811599</v>
      </c>
      <c r="P6293" s="217">
        <v>0</v>
      </c>
      <c r="Q6293" s="217">
        <v>10.507246376811599</v>
      </c>
      <c r="R6293" s="217">
        <v>10.507246376811599</v>
      </c>
      <c r="S6293" s="217">
        <v>0</v>
      </c>
      <c r="T6293" s="217">
        <v>10.507246376811599</v>
      </c>
      <c r="U6293" s="217">
        <v>10.507246376811599</v>
      </c>
      <c r="V6293" s="217">
        <v>0</v>
      </c>
      <c r="W6293" s="217">
        <v>10.507246376811599</v>
      </c>
      <c r="X6293" s="217">
        <v>10.507246376811599</v>
      </c>
      <c r="Y6293" s="217">
        <v>0</v>
      </c>
    </row>
    <row r="6294" spans="2:25">
      <c r="B6294" s="217" t="s">
        <v>6463</v>
      </c>
      <c r="C6294" s="217" t="s">
        <v>5935</v>
      </c>
      <c r="D6294" s="217" t="s">
        <v>11</v>
      </c>
      <c r="E6294" s="217" t="s">
        <v>88</v>
      </c>
      <c r="F6294" s="217" t="s">
        <v>9</v>
      </c>
      <c r="G6294" s="217" t="s">
        <v>49</v>
      </c>
      <c r="H6294" s="217" t="s">
        <v>170</v>
      </c>
      <c r="I6294" s="217">
        <v>1</v>
      </c>
      <c r="J6294" s="217">
        <v>1</v>
      </c>
      <c r="K6294" s="217">
        <v>0</v>
      </c>
      <c r="L6294" s="217">
        <v>14</v>
      </c>
      <c r="M6294" s="217">
        <v>607.5</v>
      </c>
      <c r="N6294" s="217">
        <v>1.6460905349794199</v>
      </c>
      <c r="O6294" s="217">
        <v>1.6460905349794199</v>
      </c>
      <c r="P6294" s="217">
        <v>0</v>
      </c>
      <c r="Q6294" s="217">
        <v>1.6460905349794199</v>
      </c>
      <c r="R6294" s="217">
        <v>1.6460905349794199</v>
      </c>
      <c r="S6294" s="217">
        <v>0</v>
      </c>
      <c r="T6294" s="217">
        <v>1.6460905349794199</v>
      </c>
      <c r="U6294" s="217">
        <v>1.6460905349794199</v>
      </c>
      <c r="V6294" s="217">
        <v>0</v>
      </c>
      <c r="W6294" s="217">
        <v>1.6460905349794199</v>
      </c>
      <c r="X6294" s="217">
        <v>1.6460905349794199</v>
      </c>
      <c r="Y6294" s="217">
        <v>0</v>
      </c>
    </row>
    <row r="6295" spans="2:25">
      <c r="B6295" s="217" t="s">
        <v>6464</v>
      </c>
      <c r="C6295" s="217" t="s">
        <v>5935</v>
      </c>
      <c r="D6295" s="217" t="s">
        <v>11</v>
      </c>
      <c r="E6295" s="217" t="s">
        <v>88</v>
      </c>
      <c r="F6295" s="217" t="s">
        <v>9</v>
      </c>
      <c r="G6295" s="217" t="s">
        <v>49</v>
      </c>
      <c r="H6295" s="217" t="s">
        <v>172</v>
      </c>
      <c r="I6295" s="217">
        <v>2</v>
      </c>
      <c r="J6295" s="217">
        <v>2</v>
      </c>
      <c r="K6295" s="217">
        <v>0</v>
      </c>
      <c r="L6295" s="217">
        <v>28</v>
      </c>
      <c r="M6295" s="217">
        <v>717.95454545454504</v>
      </c>
      <c r="N6295" s="217">
        <v>2.7856916745805602</v>
      </c>
      <c r="O6295" s="217">
        <v>2.7856916745805602</v>
      </c>
      <c r="P6295" s="217">
        <v>0</v>
      </c>
      <c r="Q6295" s="217">
        <v>2.7856916745805602</v>
      </c>
      <c r="R6295" s="217">
        <v>2.7856916745805602</v>
      </c>
      <c r="S6295" s="217">
        <v>0</v>
      </c>
      <c r="T6295" s="217">
        <v>2.7856916745805602</v>
      </c>
      <c r="U6295" s="217">
        <v>2.7856916745805602</v>
      </c>
      <c r="V6295" s="217">
        <v>0</v>
      </c>
      <c r="W6295" s="217">
        <v>2.7856916745805602</v>
      </c>
      <c r="X6295" s="217">
        <v>2.7856916745805602</v>
      </c>
      <c r="Y6295" s="217">
        <v>0</v>
      </c>
    </row>
    <row r="6296" spans="2:25">
      <c r="B6296" s="217" t="s">
        <v>6465</v>
      </c>
      <c r="C6296" s="217" t="s">
        <v>5935</v>
      </c>
      <c r="D6296" s="217" t="s">
        <v>11</v>
      </c>
      <c r="E6296" s="217" t="s">
        <v>88</v>
      </c>
      <c r="F6296" s="217" t="s">
        <v>9</v>
      </c>
      <c r="G6296" s="217" t="s">
        <v>49</v>
      </c>
      <c r="H6296" s="217" t="s">
        <v>174</v>
      </c>
      <c r="I6296" s="217">
        <v>4</v>
      </c>
      <c r="J6296" s="217">
        <v>4</v>
      </c>
      <c r="K6296" s="217">
        <v>0</v>
      </c>
      <c r="L6296" s="217">
        <v>35</v>
      </c>
      <c r="M6296" s="217">
        <v>984.88636363636397</v>
      </c>
      <c r="N6296" s="217">
        <v>4.0613822545286702</v>
      </c>
      <c r="O6296" s="217">
        <v>4.0613822545286702</v>
      </c>
      <c r="P6296" s="217">
        <v>0</v>
      </c>
      <c r="Q6296" s="217">
        <v>4.0613822545286702</v>
      </c>
      <c r="R6296" s="217">
        <v>4.0613822545286702</v>
      </c>
      <c r="S6296" s="217">
        <v>0</v>
      </c>
      <c r="T6296" s="217">
        <v>4.0613822545286702</v>
      </c>
      <c r="U6296" s="217">
        <v>4.0613822545286702</v>
      </c>
      <c r="V6296" s="217">
        <v>0</v>
      </c>
      <c r="W6296" s="217">
        <v>4.0613822545286702</v>
      </c>
      <c r="X6296" s="217">
        <v>4.0613822545286702</v>
      </c>
      <c r="Y6296" s="217">
        <v>0</v>
      </c>
    </row>
    <row r="6297" spans="2:25">
      <c r="B6297" s="217" t="s">
        <v>6466</v>
      </c>
      <c r="C6297" s="217" t="s">
        <v>5935</v>
      </c>
      <c r="D6297" s="217" t="s">
        <v>11</v>
      </c>
      <c r="E6297" s="217" t="s">
        <v>88</v>
      </c>
      <c r="F6297" s="217" t="s">
        <v>9</v>
      </c>
      <c r="G6297" s="217" t="s">
        <v>49</v>
      </c>
      <c r="H6297" s="217" t="s">
        <v>176</v>
      </c>
      <c r="I6297" s="217">
        <v>3</v>
      </c>
      <c r="J6297" s="217">
        <v>2</v>
      </c>
      <c r="K6297" s="217">
        <v>1</v>
      </c>
      <c r="L6297" s="217">
        <v>28</v>
      </c>
      <c r="M6297" s="217">
        <v>1058.52272727273</v>
      </c>
      <c r="N6297" s="217">
        <v>2.8341384863124</v>
      </c>
      <c r="O6297" s="217">
        <v>1.8894256575416</v>
      </c>
      <c r="P6297" s="217">
        <v>0.94471282877079998</v>
      </c>
      <c r="Q6297" s="217">
        <v>2.8341384863124</v>
      </c>
      <c r="R6297" s="217">
        <v>1.8894256575416</v>
      </c>
      <c r="S6297" s="217">
        <v>0.94471282877079998</v>
      </c>
      <c r="T6297" s="217">
        <v>2.8341384863124</v>
      </c>
      <c r="U6297" s="217">
        <v>1.8894256575416</v>
      </c>
      <c r="V6297" s="217">
        <v>0.94471282877079998</v>
      </c>
      <c r="W6297" s="217">
        <v>2.8341384863124</v>
      </c>
      <c r="X6297" s="217">
        <v>1.8894256575416</v>
      </c>
      <c r="Y6297" s="217">
        <v>0.94471282877079998</v>
      </c>
    </row>
    <row r="6298" spans="2:25">
      <c r="B6298" s="217" t="s">
        <v>6467</v>
      </c>
      <c r="C6298" s="217" t="s">
        <v>5935</v>
      </c>
      <c r="D6298" s="217" t="s">
        <v>11</v>
      </c>
      <c r="E6298" s="217" t="s">
        <v>88</v>
      </c>
      <c r="F6298" s="217" t="s">
        <v>9</v>
      </c>
      <c r="G6298" s="217" t="s">
        <v>49</v>
      </c>
      <c r="H6298" s="217" t="s">
        <v>178</v>
      </c>
      <c r="I6298" s="217">
        <v>1</v>
      </c>
      <c r="J6298" s="217">
        <v>1</v>
      </c>
      <c r="K6298" s="217">
        <v>0</v>
      </c>
      <c r="L6298" s="217">
        <v>16</v>
      </c>
      <c r="M6298" s="217">
        <v>681.13636363636397</v>
      </c>
      <c r="N6298" s="217">
        <v>1.4681348014681299</v>
      </c>
      <c r="O6298" s="217">
        <v>1.4681348014681299</v>
      </c>
      <c r="P6298" s="217">
        <v>0</v>
      </c>
      <c r="Q6298" s="217">
        <v>1.4681348014681299</v>
      </c>
      <c r="R6298" s="217">
        <v>1.4681348014681299</v>
      </c>
      <c r="S6298" s="217">
        <v>0</v>
      </c>
      <c r="T6298" s="217">
        <v>1.4681348014681299</v>
      </c>
      <c r="U6298" s="217">
        <v>1.4681348014681299</v>
      </c>
      <c r="V6298" s="217">
        <v>0</v>
      </c>
      <c r="W6298" s="217">
        <v>1.4681348014681299</v>
      </c>
      <c r="X6298" s="217">
        <v>1.4681348014681299</v>
      </c>
      <c r="Y6298" s="217">
        <v>0</v>
      </c>
    </row>
    <row r="6299" spans="2:25">
      <c r="B6299" s="217" t="s">
        <v>6468</v>
      </c>
      <c r="C6299" s="217" t="s">
        <v>5935</v>
      </c>
      <c r="D6299" s="217" t="s">
        <v>11</v>
      </c>
      <c r="E6299" s="217" t="s">
        <v>88</v>
      </c>
      <c r="F6299" s="217" t="s">
        <v>9</v>
      </c>
      <c r="G6299" s="217" t="s">
        <v>49</v>
      </c>
      <c r="H6299" s="217" t="s">
        <v>5</v>
      </c>
      <c r="I6299" s="217">
        <v>11</v>
      </c>
      <c r="J6299" s="217">
        <v>10</v>
      </c>
      <c r="K6299" s="217">
        <v>1</v>
      </c>
      <c r="L6299" s="217">
        <v>121</v>
      </c>
      <c r="M6299" s="217">
        <v>4050</v>
      </c>
      <c r="N6299" s="217">
        <v>2.7160493827160499</v>
      </c>
      <c r="O6299" s="217">
        <v>2.4691358024691401</v>
      </c>
      <c r="P6299" s="217">
        <v>0.24691358024691401</v>
      </c>
      <c r="Q6299" s="217">
        <v>2.7160493827160499</v>
      </c>
      <c r="R6299" s="217">
        <v>2.4691358024691401</v>
      </c>
      <c r="S6299" s="217">
        <v>0.24691358024691401</v>
      </c>
      <c r="T6299" s="217">
        <v>2.7160493827160499</v>
      </c>
      <c r="U6299" s="217">
        <v>2.4691358024691401</v>
      </c>
      <c r="V6299" s="217">
        <v>0.24691358024691401</v>
      </c>
      <c r="W6299" s="217">
        <v>2.7160493827160499</v>
      </c>
      <c r="X6299" s="217">
        <v>2.4691358024691401</v>
      </c>
      <c r="Y6299" s="217">
        <v>0.24691358024691401</v>
      </c>
    </row>
    <row r="6300" spans="2:25">
      <c r="B6300" s="217" t="s">
        <v>6469</v>
      </c>
      <c r="C6300" s="217" t="s">
        <v>5935</v>
      </c>
      <c r="D6300" s="217" t="s">
        <v>11</v>
      </c>
      <c r="E6300" s="217" t="s">
        <v>88</v>
      </c>
      <c r="F6300" s="217" t="s">
        <v>5</v>
      </c>
      <c r="G6300" s="217" t="s">
        <v>49</v>
      </c>
      <c r="H6300" s="217" t="s">
        <v>170</v>
      </c>
      <c r="I6300" s="217">
        <v>3</v>
      </c>
      <c r="J6300" s="217">
        <v>3</v>
      </c>
      <c r="K6300" s="217">
        <v>0</v>
      </c>
      <c r="L6300" s="217">
        <v>18</v>
      </c>
      <c r="M6300" s="217">
        <v>1034.6428571428601</v>
      </c>
      <c r="N6300" s="217">
        <v>2.8995512599240598</v>
      </c>
      <c r="O6300" s="217">
        <v>2.8995512599240598</v>
      </c>
      <c r="P6300" s="217">
        <v>0</v>
      </c>
      <c r="Q6300" s="217">
        <v>2.8995512599240598</v>
      </c>
      <c r="R6300" s="217">
        <v>2.8995512599240598</v>
      </c>
      <c r="S6300" s="217">
        <v>0</v>
      </c>
      <c r="T6300" s="217">
        <v>2.8995512599240598</v>
      </c>
      <c r="U6300" s="217">
        <v>2.8995512599240598</v>
      </c>
      <c r="V6300" s="217">
        <v>0</v>
      </c>
      <c r="W6300" s="217">
        <v>2.8995512599240598</v>
      </c>
      <c r="X6300" s="217">
        <v>2.8995512599240598</v>
      </c>
      <c r="Y6300" s="217">
        <v>0</v>
      </c>
    </row>
    <row r="6301" spans="2:25">
      <c r="B6301" s="217" t="s">
        <v>6470</v>
      </c>
      <c r="C6301" s="217" t="s">
        <v>5935</v>
      </c>
      <c r="D6301" s="217" t="s">
        <v>11</v>
      </c>
      <c r="E6301" s="217" t="s">
        <v>88</v>
      </c>
      <c r="F6301" s="217" t="s">
        <v>5</v>
      </c>
      <c r="G6301" s="217" t="s">
        <v>49</v>
      </c>
      <c r="H6301" s="217" t="s">
        <v>172</v>
      </c>
      <c r="I6301" s="217">
        <v>12</v>
      </c>
      <c r="J6301" s="217">
        <v>12</v>
      </c>
      <c r="K6301" s="217">
        <v>0</v>
      </c>
      <c r="L6301" s="217">
        <v>45</v>
      </c>
      <c r="M6301" s="217">
        <v>1251.88311688312</v>
      </c>
      <c r="N6301" s="217">
        <v>9.5855594169822105</v>
      </c>
      <c r="O6301" s="217">
        <v>9.5855594169822105</v>
      </c>
      <c r="P6301" s="217">
        <v>0</v>
      </c>
      <c r="Q6301" s="217">
        <v>9.5855594169822105</v>
      </c>
      <c r="R6301" s="217">
        <v>9.5855594169822105</v>
      </c>
      <c r="S6301" s="217">
        <v>0</v>
      </c>
      <c r="T6301" s="217">
        <v>9.5855594169822105</v>
      </c>
      <c r="U6301" s="217">
        <v>9.5855594169822105</v>
      </c>
      <c r="V6301" s="217">
        <v>0</v>
      </c>
      <c r="W6301" s="217">
        <v>9.5855594169822105</v>
      </c>
      <c r="X6301" s="217">
        <v>9.5855594169822105</v>
      </c>
      <c r="Y6301" s="217">
        <v>0</v>
      </c>
    </row>
    <row r="6302" spans="2:25">
      <c r="B6302" s="217" t="s">
        <v>6471</v>
      </c>
      <c r="C6302" s="217" t="s">
        <v>5935</v>
      </c>
      <c r="D6302" s="217" t="s">
        <v>11</v>
      </c>
      <c r="E6302" s="217" t="s">
        <v>88</v>
      </c>
      <c r="F6302" s="217" t="s">
        <v>5</v>
      </c>
      <c r="G6302" s="217" t="s">
        <v>49</v>
      </c>
      <c r="H6302" s="217" t="s">
        <v>174</v>
      </c>
      <c r="I6302" s="217">
        <v>5</v>
      </c>
      <c r="J6302" s="217">
        <v>5</v>
      </c>
      <c r="K6302" s="217">
        <v>0</v>
      </c>
      <c r="L6302" s="217">
        <v>52</v>
      </c>
      <c r="M6302" s="217">
        <v>1650.24350649351</v>
      </c>
      <c r="N6302" s="217">
        <v>3.0298558851015698</v>
      </c>
      <c r="O6302" s="217">
        <v>3.0298558851015698</v>
      </c>
      <c r="P6302" s="217">
        <v>0</v>
      </c>
      <c r="Q6302" s="217">
        <v>3.0298558851015698</v>
      </c>
      <c r="R6302" s="217">
        <v>3.0298558851015698</v>
      </c>
      <c r="S6302" s="217">
        <v>0</v>
      </c>
      <c r="T6302" s="217">
        <v>3.0298558851015698</v>
      </c>
      <c r="U6302" s="217">
        <v>3.0298558851015698</v>
      </c>
      <c r="V6302" s="217">
        <v>0</v>
      </c>
      <c r="W6302" s="217">
        <v>3.0298558851015698</v>
      </c>
      <c r="X6302" s="217">
        <v>3.0298558851015698</v>
      </c>
      <c r="Y6302" s="217">
        <v>0</v>
      </c>
    </row>
    <row r="6303" spans="2:25">
      <c r="B6303" s="217" t="s">
        <v>6472</v>
      </c>
      <c r="C6303" s="217" t="s">
        <v>5935</v>
      </c>
      <c r="D6303" s="217" t="s">
        <v>11</v>
      </c>
      <c r="E6303" s="217" t="s">
        <v>88</v>
      </c>
      <c r="F6303" s="217" t="s">
        <v>5</v>
      </c>
      <c r="G6303" s="217" t="s">
        <v>49</v>
      </c>
      <c r="H6303" s="217" t="s">
        <v>176</v>
      </c>
      <c r="I6303" s="217">
        <v>18</v>
      </c>
      <c r="J6303" s="217">
        <v>17</v>
      </c>
      <c r="K6303" s="217">
        <v>1</v>
      </c>
      <c r="L6303" s="217">
        <v>48</v>
      </c>
      <c r="M6303" s="217">
        <v>1748.52272727273</v>
      </c>
      <c r="N6303" s="217">
        <v>10.2944043673231</v>
      </c>
      <c r="O6303" s="217">
        <v>9.7224930135828895</v>
      </c>
      <c r="P6303" s="217">
        <v>0.57191135374016999</v>
      </c>
      <c r="Q6303" s="217">
        <v>10.2944043673231</v>
      </c>
      <c r="R6303" s="217">
        <v>9.7224930135828895</v>
      </c>
      <c r="S6303" s="217">
        <v>0.57191135374016999</v>
      </c>
      <c r="T6303" s="217">
        <v>10.2944043673231</v>
      </c>
      <c r="U6303" s="217">
        <v>9.7224930135828895</v>
      </c>
      <c r="V6303" s="217">
        <v>0.57191135374016999</v>
      </c>
      <c r="W6303" s="217">
        <v>10.2944043673231</v>
      </c>
      <c r="X6303" s="217">
        <v>9.7224930135828895</v>
      </c>
      <c r="Y6303" s="217">
        <v>0.57191135374016999</v>
      </c>
    </row>
    <row r="6304" spans="2:25">
      <c r="B6304" s="217" t="s">
        <v>6473</v>
      </c>
      <c r="C6304" s="217" t="s">
        <v>5935</v>
      </c>
      <c r="D6304" s="217" t="s">
        <v>11</v>
      </c>
      <c r="E6304" s="217" t="s">
        <v>88</v>
      </c>
      <c r="F6304" s="217" t="s">
        <v>5</v>
      </c>
      <c r="G6304" s="217" t="s">
        <v>49</v>
      </c>
      <c r="H6304" s="217" t="s">
        <v>178</v>
      </c>
      <c r="I6304" s="217">
        <v>2</v>
      </c>
      <c r="J6304" s="217">
        <v>2</v>
      </c>
      <c r="K6304" s="217">
        <v>0</v>
      </c>
      <c r="L6304" s="217">
        <v>29</v>
      </c>
      <c r="M6304" s="217">
        <v>1124.7077922077899</v>
      </c>
      <c r="N6304" s="217">
        <v>1.7782396582084801</v>
      </c>
      <c r="O6304" s="217">
        <v>1.7782396582084801</v>
      </c>
      <c r="P6304" s="217">
        <v>0</v>
      </c>
      <c r="Q6304" s="217">
        <v>1.7782396582084801</v>
      </c>
      <c r="R6304" s="217">
        <v>1.7782396582084801</v>
      </c>
      <c r="S6304" s="217">
        <v>0</v>
      </c>
      <c r="T6304" s="217">
        <v>1.7782396582084801</v>
      </c>
      <c r="U6304" s="217">
        <v>1.7782396582084801</v>
      </c>
      <c r="V6304" s="217">
        <v>0</v>
      </c>
      <c r="W6304" s="217">
        <v>1.7782396582084801</v>
      </c>
      <c r="X6304" s="217">
        <v>1.7782396582084801</v>
      </c>
      <c r="Y6304" s="217">
        <v>0</v>
      </c>
    </row>
    <row r="6305" spans="2:25">
      <c r="B6305" s="217" t="s">
        <v>6474</v>
      </c>
      <c r="C6305" s="217" t="s">
        <v>5935</v>
      </c>
      <c r="D6305" s="217" t="s">
        <v>11</v>
      </c>
      <c r="E6305" s="217" t="s">
        <v>88</v>
      </c>
      <c r="F6305" s="217" t="s">
        <v>5</v>
      </c>
      <c r="G6305" s="217" t="s">
        <v>49</v>
      </c>
      <c r="H6305" s="217" t="s">
        <v>5</v>
      </c>
      <c r="I6305" s="217">
        <v>40</v>
      </c>
      <c r="J6305" s="217">
        <v>39</v>
      </c>
      <c r="K6305" s="217">
        <v>1</v>
      </c>
      <c r="L6305" s="217">
        <v>192</v>
      </c>
      <c r="M6305" s="217">
        <v>6810</v>
      </c>
      <c r="N6305" s="217">
        <v>5.8737151248164503</v>
      </c>
      <c r="O6305" s="217">
        <v>5.7268722466960398</v>
      </c>
      <c r="P6305" s="217">
        <v>0.146842878120411</v>
      </c>
      <c r="Q6305" s="217">
        <v>5.8737151248164503</v>
      </c>
      <c r="R6305" s="217">
        <v>5.7268722466960398</v>
      </c>
      <c r="S6305" s="217">
        <v>0.146842878120411</v>
      </c>
      <c r="T6305" s="217">
        <v>5.8737151248164503</v>
      </c>
      <c r="U6305" s="217">
        <v>5.7268722466960398</v>
      </c>
      <c r="V6305" s="217">
        <v>0.146842878120411</v>
      </c>
      <c r="W6305" s="217">
        <v>5.8737151248164503</v>
      </c>
      <c r="X6305" s="217">
        <v>5.7268722466960398</v>
      </c>
      <c r="Y6305" s="217">
        <v>0.146842878120411</v>
      </c>
    </row>
    <row r="6306" spans="2:25">
      <c r="B6306" s="217" t="s">
        <v>6475</v>
      </c>
      <c r="C6306" s="217" t="s">
        <v>5935</v>
      </c>
      <c r="D6306" s="217" t="s">
        <v>11</v>
      </c>
      <c r="E6306" s="217" t="s">
        <v>88</v>
      </c>
      <c r="F6306" s="217" t="s">
        <v>12</v>
      </c>
      <c r="G6306" s="217" t="s">
        <v>13</v>
      </c>
      <c r="H6306" s="217" t="s">
        <v>170</v>
      </c>
      <c r="I6306" s="217">
        <v>0</v>
      </c>
      <c r="J6306" s="217">
        <v>0</v>
      </c>
      <c r="K6306" s="217">
        <v>0</v>
      </c>
      <c r="L6306" s="217">
        <v>0</v>
      </c>
      <c r="M6306" s="217">
        <v>13.5294117647059</v>
      </c>
      <c r="N6306" s="217">
        <v>0</v>
      </c>
      <c r="O6306" s="217">
        <v>0</v>
      </c>
      <c r="P6306" s="217">
        <v>0</v>
      </c>
      <c r="Q6306" s="217">
        <v>0</v>
      </c>
      <c r="R6306" s="217">
        <v>0</v>
      </c>
      <c r="S6306" s="217">
        <v>0</v>
      </c>
      <c r="T6306" s="217">
        <v>0</v>
      </c>
      <c r="U6306" s="217">
        <v>0</v>
      </c>
      <c r="V6306" s="217">
        <v>0</v>
      </c>
      <c r="W6306" s="217">
        <v>0</v>
      </c>
      <c r="X6306" s="217">
        <v>0</v>
      </c>
      <c r="Y6306" s="217">
        <v>0</v>
      </c>
    </row>
    <row r="6307" spans="2:25">
      <c r="B6307" s="217" t="s">
        <v>6476</v>
      </c>
      <c r="C6307" s="217" t="s">
        <v>5935</v>
      </c>
      <c r="D6307" s="217" t="s">
        <v>11</v>
      </c>
      <c r="E6307" s="217" t="s">
        <v>88</v>
      </c>
      <c r="F6307" s="217" t="s">
        <v>12</v>
      </c>
      <c r="G6307" s="217" t="s">
        <v>13</v>
      </c>
      <c r="H6307" s="217" t="s">
        <v>172</v>
      </c>
      <c r="I6307" s="217">
        <v>0</v>
      </c>
      <c r="J6307" s="217">
        <v>0</v>
      </c>
      <c r="K6307" s="217">
        <v>0</v>
      </c>
      <c r="L6307" s="217">
        <v>0</v>
      </c>
      <c r="M6307" s="217">
        <v>27.0588235294118</v>
      </c>
      <c r="N6307" s="217">
        <v>0</v>
      </c>
      <c r="O6307" s="217">
        <v>0</v>
      </c>
      <c r="P6307" s="217">
        <v>0</v>
      </c>
      <c r="Q6307" s="217">
        <v>0</v>
      </c>
      <c r="R6307" s="217">
        <v>0</v>
      </c>
      <c r="S6307" s="217">
        <v>0</v>
      </c>
      <c r="T6307" s="217">
        <v>0</v>
      </c>
      <c r="U6307" s="217">
        <v>0</v>
      </c>
      <c r="V6307" s="217">
        <v>0</v>
      </c>
      <c r="W6307" s="217">
        <v>0</v>
      </c>
      <c r="X6307" s="217">
        <v>0</v>
      </c>
      <c r="Y6307" s="217">
        <v>0</v>
      </c>
    </row>
    <row r="6308" spans="2:25">
      <c r="B6308" s="217" t="s">
        <v>6477</v>
      </c>
      <c r="C6308" s="217" t="s">
        <v>5935</v>
      </c>
      <c r="D6308" s="217" t="s">
        <v>11</v>
      </c>
      <c r="E6308" s="217" t="s">
        <v>88</v>
      </c>
      <c r="F6308" s="217" t="s">
        <v>12</v>
      </c>
      <c r="G6308" s="217" t="s">
        <v>13</v>
      </c>
      <c r="H6308" s="217" t="s">
        <v>174</v>
      </c>
      <c r="I6308" s="217">
        <v>0</v>
      </c>
      <c r="J6308" s="217">
        <v>0</v>
      </c>
      <c r="K6308" s="217">
        <v>0</v>
      </c>
      <c r="L6308" s="217">
        <v>0</v>
      </c>
      <c r="M6308" s="217">
        <v>27.0588235294118</v>
      </c>
      <c r="N6308" s="217">
        <v>0</v>
      </c>
      <c r="O6308" s="217">
        <v>0</v>
      </c>
      <c r="P6308" s="217">
        <v>0</v>
      </c>
      <c r="Q6308" s="217">
        <v>0</v>
      </c>
      <c r="R6308" s="217">
        <v>0</v>
      </c>
      <c r="S6308" s="217">
        <v>0</v>
      </c>
      <c r="T6308" s="217">
        <v>0</v>
      </c>
      <c r="U6308" s="217">
        <v>0</v>
      </c>
      <c r="V6308" s="217">
        <v>0</v>
      </c>
      <c r="W6308" s="217">
        <v>0</v>
      </c>
      <c r="X6308" s="217">
        <v>0</v>
      </c>
      <c r="Y6308" s="217">
        <v>0</v>
      </c>
    </row>
    <row r="6309" spans="2:25">
      <c r="B6309" s="217" t="s">
        <v>6478</v>
      </c>
      <c r="C6309" s="217" t="s">
        <v>5935</v>
      </c>
      <c r="D6309" s="217" t="s">
        <v>11</v>
      </c>
      <c r="E6309" s="217" t="s">
        <v>88</v>
      </c>
      <c r="F6309" s="217" t="s">
        <v>12</v>
      </c>
      <c r="G6309" s="217" t="s">
        <v>13</v>
      </c>
      <c r="H6309" s="217" t="s">
        <v>176</v>
      </c>
      <c r="I6309" s="217">
        <v>0</v>
      </c>
      <c r="J6309" s="217">
        <v>0</v>
      </c>
      <c r="K6309" s="217">
        <v>0</v>
      </c>
      <c r="L6309" s="217">
        <v>2</v>
      </c>
      <c r="M6309" s="217">
        <v>67.647058823529406</v>
      </c>
      <c r="N6309" s="217">
        <v>0</v>
      </c>
      <c r="O6309" s="217">
        <v>0</v>
      </c>
      <c r="P6309" s="217">
        <v>0</v>
      </c>
      <c r="Q6309" s="217">
        <v>0</v>
      </c>
      <c r="R6309" s="217">
        <v>0</v>
      </c>
      <c r="S6309" s="217">
        <v>0</v>
      </c>
      <c r="T6309" s="217">
        <v>0</v>
      </c>
      <c r="U6309" s="217">
        <v>0</v>
      </c>
      <c r="V6309" s="217">
        <v>0</v>
      </c>
      <c r="W6309" s="217">
        <v>0</v>
      </c>
      <c r="X6309" s="217">
        <v>0</v>
      </c>
      <c r="Y6309" s="217">
        <v>0</v>
      </c>
    </row>
    <row r="6310" spans="2:25">
      <c r="B6310" s="217" t="s">
        <v>6479</v>
      </c>
      <c r="C6310" s="217" t="s">
        <v>5935</v>
      </c>
      <c r="D6310" s="217" t="s">
        <v>11</v>
      </c>
      <c r="E6310" s="217" t="s">
        <v>88</v>
      </c>
      <c r="F6310" s="217" t="s">
        <v>12</v>
      </c>
      <c r="G6310" s="217" t="s">
        <v>13</v>
      </c>
      <c r="H6310" s="217" t="s">
        <v>178</v>
      </c>
      <c r="I6310" s="217">
        <v>0</v>
      </c>
      <c r="J6310" s="217">
        <v>0</v>
      </c>
      <c r="K6310" s="217">
        <v>0</v>
      </c>
      <c r="L6310" s="217">
        <v>0</v>
      </c>
      <c r="M6310" s="217">
        <v>94.705882352941202</v>
      </c>
      <c r="N6310" s="217">
        <v>0</v>
      </c>
      <c r="O6310" s="217">
        <v>0</v>
      </c>
      <c r="P6310" s="217">
        <v>0</v>
      </c>
      <c r="Q6310" s="217">
        <v>0</v>
      </c>
      <c r="R6310" s="217">
        <v>0</v>
      </c>
      <c r="S6310" s="217">
        <v>0</v>
      </c>
      <c r="T6310" s="217">
        <v>0</v>
      </c>
      <c r="U6310" s="217">
        <v>0</v>
      </c>
      <c r="V6310" s="217">
        <v>0</v>
      </c>
      <c r="W6310" s="217">
        <v>0</v>
      </c>
      <c r="X6310" s="217">
        <v>0</v>
      </c>
      <c r="Y6310" s="217">
        <v>0</v>
      </c>
    </row>
    <row r="6311" spans="2:25">
      <c r="B6311" s="217" t="s">
        <v>6480</v>
      </c>
      <c r="C6311" s="217" t="s">
        <v>5935</v>
      </c>
      <c r="D6311" s="217" t="s">
        <v>11</v>
      </c>
      <c r="E6311" s="217" t="s">
        <v>88</v>
      </c>
      <c r="F6311" s="217" t="s">
        <v>12</v>
      </c>
      <c r="G6311" s="217" t="s">
        <v>13</v>
      </c>
      <c r="H6311" s="217" t="s">
        <v>5</v>
      </c>
      <c r="I6311" s="217">
        <v>0</v>
      </c>
      <c r="J6311" s="217">
        <v>0</v>
      </c>
      <c r="K6311" s="217">
        <v>0</v>
      </c>
      <c r="L6311" s="217">
        <v>2</v>
      </c>
      <c r="M6311" s="217">
        <v>230</v>
      </c>
      <c r="N6311" s="217">
        <v>0</v>
      </c>
      <c r="O6311" s="217">
        <v>0</v>
      </c>
      <c r="P6311" s="217">
        <v>0</v>
      </c>
      <c r="Q6311" s="217">
        <v>0</v>
      </c>
      <c r="R6311" s="217">
        <v>0</v>
      </c>
      <c r="S6311" s="217">
        <v>0</v>
      </c>
      <c r="T6311" s="217">
        <v>0</v>
      </c>
      <c r="U6311" s="217">
        <v>0</v>
      </c>
      <c r="V6311" s="217">
        <v>0</v>
      </c>
      <c r="W6311" s="217">
        <v>0</v>
      </c>
      <c r="X6311" s="217">
        <v>0</v>
      </c>
      <c r="Y6311" s="217">
        <v>0</v>
      </c>
    </row>
    <row r="6312" spans="2:25">
      <c r="B6312" s="217" t="s">
        <v>6481</v>
      </c>
      <c r="C6312" s="217" t="s">
        <v>5935</v>
      </c>
      <c r="D6312" s="217" t="s">
        <v>11</v>
      </c>
      <c r="E6312" s="217" t="s">
        <v>88</v>
      </c>
      <c r="F6312" s="217" t="s">
        <v>9</v>
      </c>
      <c r="G6312" s="217" t="s">
        <v>13</v>
      </c>
      <c r="H6312" s="217" t="s">
        <v>170</v>
      </c>
      <c r="I6312" s="217">
        <v>0</v>
      </c>
      <c r="J6312" s="217">
        <v>0</v>
      </c>
      <c r="K6312" s="217">
        <v>0</v>
      </c>
      <c r="L6312" s="217">
        <v>1</v>
      </c>
      <c r="M6312" s="217">
        <v>10.869565217391299</v>
      </c>
      <c r="N6312" s="217">
        <v>0</v>
      </c>
      <c r="O6312" s="217">
        <v>0</v>
      </c>
      <c r="P6312" s="217">
        <v>0</v>
      </c>
      <c r="Q6312" s="217">
        <v>0</v>
      </c>
      <c r="R6312" s="217">
        <v>0</v>
      </c>
      <c r="S6312" s="217">
        <v>0</v>
      </c>
      <c r="T6312" s="217">
        <v>0</v>
      </c>
      <c r="U6312" s="217">
        <v>0</v>
      </c>
      <c r="V6312" s="217">
        <v>0</v>
      </c>
      <c r="W6312" s="217">
        <v>0</v>
      </c>
      <c r="X6312" s="217">
        <v>0</v>
      </c>
      <c r="Y6312" s="217">
        <v>0</v>
      </c>
    </row>
    <row r="6313" spans="2:25">
      <c r="B6313" s="217" t="s">
        <v>6482</v>
      </c>
      <c r="C6313" s="217" t="s">
        <v>5935</v>
      </c>
      <c r="D6313" s="217" t="s">
        <v>11</v>
      </c>
      <c r="E6313" s="217" t="s">
        <v>88</v>
      </c>
      <c r="F6313" s="217" t="s">
        <v>9</v>
      </c>
      <c r="G6313" s="217" t="s">
        <v>13</v>
      </c>
      <c r="H6313" s="217" t="s">
        <v>172</v>
      </c>
      <c r="I6313" s="217">
        <v>0</v>
      </c>
      <c r="J6313" s="217">
        <v>0</v>
      </c>
      <c r="K6313" s="217">
        <v>0</v>
      </c>
      <c r="L6313" s="217">
        <v>1</v>
      </c>
      <c r="M6313" s="217">
        <v>32.6086956521739</v>
      </c>
      <c r="N6313" s="217">
        <v>0</v>
      </c>
      <c r="O6313" s="217">
        <v>0</v>
      </c>
      <c r="P6313" s="217">
        <v>0</v>
      </c>
      <c r="Q6313" s="217">
        <v>0</v>
      </c>
      <c r="R6313" s="217">
        <v>0</v>
      </c>
      <c r="S6313" s="217">
        <v>0</v>
      </c>
      <c r="T6313" s="217">
        <v>0</v>
      </c>
      <c r="U6313" s="217">
        <v>0</v>
      </c>
      <c r="V6313" s="217">
        <v>0</v>
      </c>
      <c r="W6313" s="217">
        <v>0</v>
      </c>
      <c r="X6313" s="217">
        <v>0</v>
      </c>
      <c r="Y6313" s="217">
        <v>0</v>
      </c>
    </row>
    <row r="6314" spans="2:25">
      <c r="B6314" s="217" t="s">
        <v>6483</v>
      </c>
      <c r="C6314" s="217" t="s">
        <v>5935</v>
      </c>
      <c r="D6314" s="217" t="s">
        <v>11</v>
      </c>
      <c r="E6314" s="217" t="s">
        <v>88</v>
      </c>
      <c r="F6314" s="217" t="s">
        <v>9</v>
      </c>
      <c r="G6314" s="217" t="s">
        <v>13</v>
      </c>
      <c r="H6314" s="217" t="s">
        <v>174</v>
      </c>
      <c r="I6314" s="217">
        <v>0</v>
      </c>
      <c r="J6314" s="217">
        <v>0</v>
      </c>
      <c r="K6314" s="217">
        <v>0</v>
      </c>
      <c r="L6314" s="217">
        <v>1</v>
      </c>
      <c r="M6314" s="217">
        <v>43.478260869565197</v>
      </c>
      <c r="N6314" s="217">
        <v>0</v>
      </c>
      <c r="O6314" s="217">
        <v>0</v>
      </c>
      <c r="P6314" s="217">
        <v>0</v>
      </c>
      <c r="Q6314" s="217">
        <v>0</v>
      </c>
      <c r="R6314" s="217">
        <v>0</v>
      </c>
      <c r="S6314" s="217">
        <v>0</v>
      </c>
      <c r="T6314" s="217">
        <v>0</v>
      </c>
      <c r="U6314" s="217">
        <v>0</v>
      </c>
      <c r="V6314" s="217">
        <v>0</v>
      </c>
      <c r="W6314" s="217">
        <v>0</v>
      </c>
      <c r="X6314" s="217">
        <v>0</v>
      </c>
      <c r="Y6314" s="217">
        <v>0</v>
      </c>
    </row>
    <row r="6315" spans="2:25">
      <c r="B6315" s="217" t="s">
        <v>6484</v>
      </c>
      <c r="C6315" s="217" t="s">
        <v>5935</v>
      </c>
      <c r="D6315" s="217" t="s">
        <v>11</v>
      </c>
      <c r="E6315" s="217" t="s">
        <v>88</v>
      </c>
      <c r="F6315" s="217" t="s">
        <v>9</v>
      </c>
      <c r="G6315" s="217" t="s">
        <v>13</v>
      </c>
      <c r="H6315" s="217" t="s">
        <v>176</v>
      </c>
      <c r="I6315" s="217">
        <v>0</v>
      </c>
      <c r="J6315" s="217">
        <v>0</v>
      </c>
      <c r="K6315" s="217">
        <v>0</v>
      </c>
      <c r="L6315" s="217">
        <v>4</v>
      </c>
      <c r="M6315" s="217">
        <v>54.347826086956502</v>
      </c>
      <c r="N6315" s="217">
        <v>0</v>
      </c>
      <c r="O6315" s="217">
        <v>0</v>
      </c>
      <c r="P6315" s="217">
        <v>0</v>
      </c>
      <c r="Q6315" s="217">
        <v>0</v>
      </c>
      <c r="R6315" s="217">
        <v>0</v>
      </c>
      <c r="S6315" s="217">
        <v>0</v>
      </c>
      <c r="T6315" s="217">
        <v>0</v>
      </c>
      <c r="U6315" s="217">
        <v>0</v>
      </c>
      <c r="V6315" s="217">
        <v>0</v>
      </c>
      <c r="W6315" s="217">
        <v>0</v>
      </c>
      <c r="X6315" s="217">
        <v>0</v>
      </c>
      <c r="Y6315" s="217">
        <v>0</v>
      </c>
    </row>
    <row r="6316" spans="2:25">
      <c r="B6316" s="217" t="s">
        <v>6485</v>
      </c>
      <c r="C6316" s="217" t="s">
        <v>5935</v>
      </c>
      <c r="D6316" s="217" t="s">
        <v>11</v>
      </c>
      <c r="E6316" s="217" t="s">
        <v>88</v>
      </c>
      <c r="F6316" s="217" t="s">
        <v>9</v>
      </c>
      <c r="G6316" s="217" t="s">
        <v>13</v>
      </c>
      <c r="H6316" s="217" t="s">
        <v>178</v>
      </c>
      <c r="I6316" s="217">
        <v>1</v>
      </c>
      <c r="J6316" s="217">
        <v>1</v>
      </c>
      <c r="K6316" s="217">
        <v>0</v>
      </c>
      <c r="L6316" s="217">
        <v>1</v>
      </c>
      <c r="M6316" s="217">
        <v>108.695652173913</v>
      </c>
      <c r="N6316" s="217">
        <v>9.1999999999999993</v>
      </c>
      <c r="O6316" s="217">
        <v>9.1999999999999993</v>
      </c>
      <c r="P6316" s="217">
        <v>0</v>
      </c>
      <c r="Q6316" s="217">
        <v>9.1999999999999993</v>
      </c>
      <c r="R6316" s="217">
        <v>9.1999999999999993</v>
      </c>
      <c r="S6316" s="217">
        <v>0</v>
      </c>
      <c r="T6316" s="217">
        <v>9.1999999999999993</v>
      </c>
      <c r="U6316" s="217">
        <v>9.1999999999999993</v>
      </c>
      <c r="V6316" s="217">
        <v>0</v>
      </c>
      <c r="W6316" s="217">
        <v>9.1999999999999993</v>
      </c>
      <c r="X6316" s="217">
        <v>9.1999999999999993</v>
      </c>
      <c r="Y6316" s="217">
        <v>0</v>
      </c>
    </row>
    <row r="6317" spans="2:25">
      <c r="B6317" s="217" t="s">
        <v>6486</v>
      </c>
      <c r="C6317" s="217" t="s">
        <v>5935</v>
      </c>
      <c r="D6317" s="217" t="s">
        <v>11</v>
      </c>
      <c r="E6317" s="217" t="s">
        <v>88</v>
      </c>
      <c r="F6317" s="217" t="s">
        <v>9</v>
      </c>
      <c r="G6317" s="217" t="s">
        <v>13</v>
      </c>
      <c r="H6317" s="217" t="s">
        <v>5</v>
      </c>
      <c r="I6317" s="217">
        <v>1</v>
      </c>
      <c r="J6317" s="217">
        <v>1</v>
      </c>
      <c r="K6317" s="217">
        <v>0</v>
      </c>
      <c r="L6317" s="217">
        <v>8</v>
      </c>
      <c r="M6317" s="217">
        <v>250</v>
      </c>
      <c r="N6317" s="217">
        <v>4</v>
      </c>
      <c r="O6317" s="217">
        <v>4</v>
      </c>
      <c r="P6317" s="217">
        <v>0</v>
      </c>
      <c r="Q6317" s="217">
        <v>4</v>
      </c>
      <c r="R6317" s="217">
        <v>4</v>
      </c>
      <c r="S6317" s="217">
        <v>0</v>
      </c>
      <c r="T6317" s="217">
        <v>4</v>
      </c>
      <c r="U6317" s="217">
        <v>4</v>
      </c>
      <c r="V6317" s="217">
        <v>0</v>
      </c>
      <c r="W6317" s="217">
        <v>4</v>
      </c>
      <c r="X6317" s="217">
        <v>4</v>
      </c>
      <c r="Y6317" s="217">
        <v>0</v>
      </c>
    </row>
    <row r="6318" spans="2:25">
      <c r="B6318" s="217" t="s">
        <v>6487</v>
      </c>
      <c r="C6318" s="217" t="s">
        <v>5935</v>
      </c>
      <c r="D6318" s="217" t="s">
        <v>11</v>
      </c>
      <c r="E6318" s="217" t="s">
        <v>88</v>
      </c>
      <c r="F6318" s="217" t="s">
        <v>5</v>
      </c>
      <c r="G6318" s="217" t="s">
        <v>13</v>
      </c>
      <c r="H6318" s="217" t="s">
        <v>170</v>
      </c>
      <c r="I6318" s="217">
        <v>0</v>
      </c>
      <c r="J6318" s="217">
        <v>0</v>
      </c>
      <c r="K6318" s="217">
        <v>0</v>
      </c>
      <c r="L6318" s="217">
        <v>1</v>
      </c>
      <c r="M6318" s="217">
        <v>24.398976982097199</v>
      </c>
      <c r="N6318" s="217">
        <v>0</v>
      </c>
      <c r="O6318" s="217">
        <v>0</v>
      </c>
      <c r="P6318" s="217">
        <v>0</v>
      </c>
      <c r="Q6318" s="217">
        <v>0</v>
      </c>
      <c r="R6318" s="217">
        <v>0</v>
      </c>
      <c r="S6318" s="217">
        <v>0</v>
      </c>
      <c r="T6318" s="217">
        <v>0</v>
      </c>
      <c r="U6318" s="217">
        <v>0</v>
      </c>
      <c r="V6318" s="217">
        <v>0</v>
      </c>
      <c r="W6318" s="217">
        <v>0</v>
      </c>
      <c r="X6318" s="217">
        <v>0</v>
      </c>
      <c r="Y6318" s="217">
        <v>0</v>
      </c>
    </row>
    <row r="6319" spans="2:25">
      <c r="B6319" s="217" t="s">
        <v>6488</v>
      </c>
      <c r="C6319" s="217" t="s">
        <v>5935</v>
      </c>
      <c r="D6319" s="217" t="s">
        <v>11</v>
      </c>
      <c r="E6319" s="217" t="s">
        <v>88</v>
      </c>
      <c r="F6319" s="217" t="s">
        <v>5</v>
      </c>
      <c r="G6319" s="217" t="s">
        <v>13</v>
      </c>
      <c r="H6319" s="217" t="s">
        <v>172</v>
      </c>
      <c r="I6319" s="217">
        <v>0</v>
      </c>
      <c r="J6319" s="217">
        <v>0</v>
      </c>
      <c r="K6319" s="217">
        <v>0</v>
      </c>
      <c r="L6319" s="217">
        <v>1</v>
      </c>
      <c r="M6319" s="217">
        <v>59.667519181585703</v>
      </c>
      <c r="N6319" s="217">
        <v>0</v>
      </c>
      <c r="O6319" s="217">
        <v>0</v>
      </c>
      <c r="P6319" s="217">
        <v>0</v>
      </c>
      <c r="Q6319" s="217">
        <v>0</v>
      </c>
      <c r="R6319" s="217">
        <v>0</v>
      </c>
      <c r="S6319" s="217">
        <v>0</v>
      </c>
      <c r="T6319" s="217">
        <v>0</v>
      </c>
      <c r="U6319" s="217">
        <v>0</v>
      </c>
      <c r="V6319" s="217">
        <v>0</v>
      </c>
      <c r="W6319" s="217">
        <v>0</v>
      </c>
      <c r="X6319" s="217">
        <v>0</v>
      </c>
      <c r="Y6319" s="217">
        <v>0</v>
      </c>
    </row>
    <row r="6320" spans="2:25">
      <c r="B6320" s="217" t="s">
        <v>6489</v>
      </c>
      <c r="C6320" s="217" t="s">
        <v>5935</v>
      </c>
      <c r="D6320" s="217" t="s">
        <v>11</v>
      </c>
      <c r="E6320" s="217" t="s">
        <v>88</v>
      </c>
      <c r="F6320" s="217" t="s">
        <v>5</v>
      </c>
      <c r="G6320" s="217" t="s">
        <v>13</v>
      </c>
      <c r="H6320" s="217" t="s">
        <v>174</v>
      </c>
      <c r="I6320" s="217">
        <v>0</v>
      </c>
      <c r="J6320" s="217">
        <v>0</v>
      </c>
      <c r="K6320" s="217">
        <v>0</v>
      </c>
      <c r="L6320" s="217">
        <v>1</v>
      </c>
      <c r="M6320" s="217">
        <v>70.537084398977001</v>
      </c>
      <c r="N6320" s="217">
        <v>0</v>
      </c>
      <c r="O6320" s="217">
        <v>0</v>
      </c>
      <c r="P6320" s="217">
        <v>0</v>
      </c>
      <c r="Q6320" s="217">
        <v>0</v>
      </c>
      <c r="R6320" s="217">
        <v>0</v>
      </c>
      <c r="S6320" s="217">
        <v>0</v>
      </c>
      <c r="T6320" s="217">
        <v>0</v>
      </c>
      <c r="U6320" s="217">
        <v>0</v>
      </c>
      <c r="V6320" s="217">
        <v>0</v>
      </c>
      <c r="W6320" s="217">
        <v>0</v>
      </c>
      <c r="X6320" s="217">
        <v>0</v>
      </c>
      <c r="Y6320" s="217">
        <v>0</v>
      </c>
    </row>
    <row r="6321" spans="2:25">
      <c r="B6321" s="217" t="s">
        <v>6490</v>
      </c>
      <c r="C6321" s="217" t="s">
        <v>5935</v>
      </c>
      <c r="D6321" s="217" t="s">
        <v>11</v>
      </c>
      <c r="E6321" s="217" t="s">
        <v>88</v>
      </c>
      <c r="F6321" s="217" t="s">
        <v>5</v>
      </c>
      <c r="G6321" s="217" t="s">
        <v>13</v>
      </c>
      <c r="H6321" s="217" t="s">
        <v>176</v>
      </c>
      <c r="I6321" s="217">
        <v>0</v>
      </c>
      <c r="J6321" s="217">
        <v>0</v>
      </c>
      <c r="K6321" s="217">
        <v>0</v>
      </c>
      <c r="L6321" s="217">
        <v>6</v>
      </c>
      <c r="M6321" s="217">
        <v>121.99488491048599</v>
      </c>
      <c r="N6321" s="217">
        <v>0</v>
      </c>
      <c r="O6321" s="217">
        <v>0</v>
      </c>
      <c r="P6321" s="217">
        <v>0</v>
      </c>
      <c r="Q6321" s="217">
        <v>0</v>
      </c>
      <c r="R6321" s="217">
        <v>0</v>
      </c>
      <c r="S6321" s="217">
        <v>0</v>
      </c>
      <c r="T6321" s="217">
        <v>0</v>
      </c>
      <c r="U6321" s="217">
        <v>0</v>
      </c>
      <c r="V6321" s="217">
        <v>0</v>
      </c>
      <c r="W6321" s="217">
        <v>0</v>
      </c>
      <c r="X6321" s="217">
        <v>0</v>
      </c>
      <c r="Y6321" s="217">
        <v>0</v>
      </c>
    </row>
    <row r="6322" spans="2:25">
      <c r="B6322" s="217" t="s">
        <v>6491</v>
      </c>
      <c r="C6322" s="217" t="s">
        <v>5935</v>
      </c>
      <c r="D6322" s="217" t="s">
        <v>11</v>
      </c>
      <c r="E6322" s="217" t="s">
        <v>88</v>
      </c>
      <c r="F6322" s="217" t="s">
        <v>5</v>
      </c>
      <c r="G6322" s="217" t="s">
        <v>13</v>
      </c>
      <c r="H6322" s="217" t="s">
        <v>178</v>
      </c>
      <c r="I6322" s="217">
        <v>1</v>
      </c>
      <c r="J6322" s="217">
        <v>1</v>
      </c>
      <c r="K6322" s="217">
        <v>0</v>
      </c>
      <c r="L6322" s="217">
        <v>1</v>
      </c>
      <c r="M6322" s="217">
        <v>203.40153452685399</v>
      </c>
      <c r="N6322" s="217">
        <v>4.91638375455803</v>
      </c>
      <c r="O6322" s="217">
        <v>4.91638375455803</v>
      </c>
      <c r="P6322" s="217">
        <v>0</v>
      </c>
      <c r="Q6322" s="217">
        <v>4.91638375455803</v>
      </c>
      <c r="R6322" s="217">
        <v>4.91638375455803</v>
      </c>
      <c r="S6322" s="217">
        <v>0</v>
      </c>
      <c r="T6322" s="217">
        <v>4.91638375455803</v>
      </c>
      <c r="U6322" s="217">
        <v>4.91638375455803</v>
      </c>
      <c r="V6322" s="217">
        <v>0</v>
      </c>
      <c r="W6322" s="217">
        <v>4.91638375455803</v>
      </c>
      <c r="X6322" s="217">
        <v>4.91638375455803</v>
      </c>
      <c r="Y6322" s="217">
        <v>0</v>
      </c>
    </row>
    <row r="6323" spans="2:25">
      <c r="B6323" s="217" t="s">
        <v>6492</v>
      </c>
      <c r="C6323" s="217" t="s">
        <v>5935</v>
      </c>
      <c r="D6323" s="217" t="s">
        <v>11</v>
      </c>
      <c r="E6323" s="217" t="s">
        <v>88</v>
      </c>
      <c r="F6323" s="217" t="s">
        <v>5</v>
      </c>
      <c r="G6323" s="217" t="s">
        <v>13</v>
      </c>
      <c r="H6323" s="217" t="s">
        <v>5</v>
      </c>
      <c r="I6323" s="217">
        <v>1</v>
      </c>
      <c r="J6323" s="217">
        <v>1</v>
      </c>
      <c r="K6323" s="217">
        <v>0</v>
      </c>
      <c r="L6323" s="217">
        <v>10</v>
      </c>
      <c r="M6323" s="217">
        <v>480</v>
      </c>
      <c r="N6323" s="217">
        <v>2.0833333333333299</v>
      </c>
      <c r="O6323" s="217">
        <v>2.0833333333333299</v>
      </c>
      <c r="P6323" s="217">
        <v>0</v>
      </c>
      <c r="Q6323" s="217">
        <v>2.0833333333333299</v>
      </c>
      <c r="R6323" s="217">
        <v>2.0833333333333299</v>
      </c>
      <c r="S6323" s="217">
        <v>0</v>
      </c>
      <c r="T6323" s="217">
        <v>2.0833333333333299</v>
      </c>
      <c r="U6323" s="217">
        <v>2.0833333333333299</v>
      </c>
      <c r="V6323" s="217">
        <v>0</v>
      </c>
      <c r="W6323" s="217">
        <v>2.0833333333333299</v>
      </c>
      <c r="X6323" s="217">
        <v>2.0833333333333299</v>
      </c>
      <c r="Y6323" s="217">
        <v>0</v>
      </c>
    </row>
    <row r="6324" spans="2:25">
      <c r="B6324" s="217" t="s">
        <v>6493</v>
      </c>
      <c r="C6324" s="217" t="s">
        <v>5935</v>
      </c>
      <c r="D6324" s="217" t="s">
        <v>11</v>
      </c>
      <c r="E6324" s="217" t="s">
        <v>88</v>
      </c>
      <c r="F6324" s="217" t="s">
        <v>12</v>
      </c>
      <c r="G6324" s="217" t="s">
        <v>5</v>
      </c>
      <c r="H6324" s="217" t="s">
        <v>170</v>
      </c>
      <c r="I6324" s="217">
        <v>4</v>
      </c>
      <c r="J6324" s="217">
        <v>3</v>
      </c>
      <c r="K6324" s="217">
        <v>1</v>
      </c>
      <c r="L6324" s="217">
        <v>12</v>
      </c>
      <c r="M6324" s="217">
        <v>574.52182642968705</v>
      </c>
      <c r="N6324" s="217">
        <v>6.96231164072152</v>
      </c>
      <c r="O6324" s="217">
        <v>5.22173373054114</v>
      </c>
      <c r="P6324" s="217">
        <v>1.74057791018038</v>
      </c>
      <c r="Q6324" s="217">
        <v>6.96231164072152</v>
      </c>
      <c r="R6324" s="217">
        <v>5.22173373054114</v>
      </c>
      <c r="S6324" s="217">
        <v>1.74057791018038</v>
      </c>
      <c r="T6324" s="217">
        <v>6.96231164072152</v>
      </c>
      <c r="U6324" s="217">
        <v>5.22173373054114</v>
      </c>
      <c r="V6324" s="217">
        <v>1.74057791018038</v>
      </c>
      <c r="W6324" s="217">
        <v>6.96231164072152</v>
      </c>
      <c r="X6324" s="217">
        <v>5.22173373054114</v>
      </c>
      <c r="Y6324" s="217">
        <v>1.74057791018038</v>
      </c>
    </row>
    <row r="6325" spans="2:25">
      <c r="B6325" s="217" t="s">
        <v>6494</v>
      </c>
      <c r="C6325" s="217" t="s">
        <v>5935</v>
      </c>
      <c r="D6325" s="217" t="s">
        <v>11</v>
      </c>
      <c r="E6325" s="217" t="s">
        <v>88</v>
      </c>
      <c r="F6325" s="217" t="s">
        <v>12</v>
      </c>
      <c r="G6325" s="217" t="s">
        <v>5</v>
      </c>
      <c r="H6325" s="217" t="s">
        <v>172</v>
      </c>
      <c r="I6325" s="217">
        <v>11</v>
      </c>
      <c r="J6325" s="217">
        <v>11</v>
      </c>
      <c r="K6325" s="217">
        <v>0</v>
      </c>
      <c r="L6325" s="217">
        <v>22</v>
      </c>
      <c r="M6325" s="217">
        <v>780.01394363054999</v>
      </c>
      <c r="N6325" s="217">
        <v>14.102312003296801</v>
      </c>
      <c r="O6325" s="217">
        <v>14.102312003296801</v>
      </c>
      <c r="P6325" s="217">
        <v>0</v>
      </c>
      <c r="Q6325" s="217">
        <v>14.102312003296801</v>
      </c>
      <c r="R6325" s="217">
        <v>14.102312003296801</v>
      </c>
      <c r="S6325" s="217">
        <v>0</v>
      </c>
      <c r="T6325" s="217">
        <v>14.102312003296801</v>
      </c>
      <c r="U6325" s="217">
        <v>14.102312003296801</v>
      </c>
      <c r="V6325" s="217">
        <v>0</v>
      </c>
      <c r="W6325" s="217">
        <v>14.102312003296801</v>
      </c>
      <c r="X6325" s="217">
        <v>14.102312003296801</v>
      </c>
      <c r="Y6325" s="217">
        <v>0</v>
      </c>
    </row>
    <row r="6326" spans="2:25">
      <c r="B6326" s="217" t="s">
        <v>6495</v>
      </c>
      <c r="C6326" s="217" t="s">
        <v>5935</v>
      </c>
      <c r="D6326" s="217" t="s">
        <v>11</v>
      </c>
      <c r="E6326" s="217" t="s">
        <v>88</v>
      </c>
      <c r="F6326" s="217" t="s">
        <v>12</v>
      </c>
      <c r="G6326" s="217" t="s">
        <v>5</v>
      </c>
      <c r="H6326" s="217" t="s">
        <v>174</v>
      </c>
      <c r="I6326" s="217">
        <v>3</v>
      </c>
      <c r="J6326" s="217">
        <v>3</v>
      </c>
      <c r="K6326" s="217">
        <v>0</v>
      </c>
      <c r="L6326" s="217">
        <v>28</v>
      </c>
      <c r="M6326" s="217">
        <v>1057.46021417417</v>
      </c>
      <c r="N6326" s="217">
        <v>2.83698616722226</v>
      </c>
      <c r="O6326" s="217">
        <v>2.83698616722226</v>
      </c>
      <c r="P6326" s="217">
        <v>0</v>
      </c>
      <c r="Q6326" s="217">
        <v>2.83698616722226</v>
      </c>
      <c r="R6326" s="217">
        <v>2.83698616722226</v>
      </c>
      <c r="S6326" s="217">
        <v>0</v>
      </c>
      <c r="T6326" s="217">
        <v>2.83698616722226</v>
      </c>
      <c r="U6326" s="217">
        <v>2.83698616722226</v>
      </c>
      <c r="V6326" s="217">
        <v>0</v>
      </c>
      <c r="W6326" s="217">
        <v>2.83698616722226</v>
      </c>
      <c r="X6326" s="217">
        <v>2.83698616722226</v>
      </c>
      <c r="Y6326" s="217">
        <v>0</v>
      </c>
    </row>
    <row r="6327" spans="2:25">
      <c r="B6327" s="217" t="s">
        <v>6496</v>
      </c>
      <c r="C6327" s="217" t="s">
        <v>5935</v>
      </c>
      <c r="D6327" s="217" t="s">
        <v>11</v>
      </c>
      <c r="E6327" s="217" t="s">
        <v>88</v>
      </c>
      <c r="F6327" s="217" t="s">
        <v>12</v>
      </c>
      <c r="G6327" s="217" t="s">
        <v>5</v>
      </c>
      <c r="H6327" s="217" t="s">
        <v>176</v>
      </c>
      <c r="I6327" s="217">
        <v>21</v>
      </c>
      <c r="J6327" s="217">
        <v>21</v>
      </c>
      <c r="K6327" s="217">
        <v>0</v>
      </c>
      <c r="L6327" s="217">
        <v>35</v>
      </c>
      <c r="M6327" s="217">
        <v>1414.72670484123</v>
      </c>
      <c r="N6327" s="217">
        <v>14.8438563633085</v>
      </c>
      <c r="O6327" s="217">
        <v>14.8438563633085</v>
      </c>
      <c r="P6327" s="217">
        <v>0</v>
      </c>
      <c r="Q6327" s="217">
        <v>14.8438563633085</v>
      </c>
      <c r="R6327" s="217">
        <v>14.8438563633085</v>
      </c>
      <c r="S6327" s="217">
        <v>0</v>
      </c>
      <c r="T6327" s="217">
        <v>14.8438563633085</v>
      </c>
      <c r="U6327" s="217">
        <v>14.8438563633085</v>
      </c>
      <c r="V6327" s="217">
        <v>0</v>
      </c>
      <c r="W6327" s="217">
        <v>14.8438563633085</v>
      </c>
      <c r="X6327" s="217">
        <v>14.8438563633085</v>
      </c>
      <c r="Y6327" s="217">
        <v>0</v>
      </c>
    </row>
    <row r="6328" spans="2:25">
      <c r="B6328" s="217" t="s">
        <v>6497</v>
      </c>
      <c r="C6328" s="217" t="s">
        <v>5935</v>
      </c>
      <c r="D6328" s="217" t="s">
        <v>11</v>
      </c>
      <c r="E6328" s="217" t="s">
        <v>88</v>
      </c>
      <c r="F6328" s="217" t="s">
        <v>12</v>
      </c>
      <c r="G6328" s="217" t="s">
        <v>5</v>
      </c>
      <c r="H6328" s="217" t="s">
        <v>178</v>
      </c>
      <c r="I6328" s="217">
        <v>7</v>
      </c>
      <c r="J6328" s="217">
        <v>7</v>
      </c>
      <c r="K6328" s="217">
        <v>0</v>
      </c>
      <c r="L6328" s="217">
        <v>57</v>
      </c>
      <c r="M6328" s="217">
        <v>1913.2773109243701</v>
      </c>
      <c r="N6328" s="217">
        <v>3.65864371047084</v>
      </c>
      <c r="O6328" s="217">
        <v>3.65864371047084</v>
      </c>
      <c r="P6328" s="217">
        <v>0</v>
      </c>
      <c r="Q6328" s="217">
        <v>3.65864371047084</v>
      </c>
      <c r="R6328" s="217">
        <v>3.65864371047084</v>
      </c>
      <c r="S6328" s="217">
        <v>0</v>
      </c>
      <c r="T6328" s="217">
        <v>3.65864371047084</v>
      </c>
      <c r="U6328" s="217">
        <v>3.65864371047084</v>
      </c>
      <c r="V6328" s="217">
        <v>0</v>
      </c>
      <c r="W6328" s="217">
        <v>3.65864371047084</v>
      </c>
      <c r="X6328" s="217">
        <v>3.65864371047084</v>
      </c>
      <c r="Y6328" s="217">
        <v>0</v>
      </c>
    </row>
    <row r="6329" spans="2:25">
      <c r="B6329" s="217" t="s">
        <v>6498</v>
      </c>
      <c r="C6329" s="217" t="s">
        <v>5935</v>
      </c>
      <c r="D6329" s="217" t="s">
        <v>11</v>
      </c>
      <c r="E6329" s="217" t="s">
        <v>88</v>
      </c>
      <c r="F6329" s="217" t="s">
        <v>12</v>
      </c>
      <c r="G6329" s="217" t="s">
        <v>5</v>
      </c>
      <c r="H6329" s="217" t="s">
        <v>5</v>
      </c>
      <c r="I6329" s="217">
        <v>46</v>
      </c>
      <c r="J6329" s="217">
        <v>45</v>
      </c>
      <c r="K6329" s="217">
        <v>1</v>
      </c>
      <c r="L6329" s="217">
        <v>154</v>
      </c>
      <c r="M6329" s="217">
        <v>5740</v>
      </c>
      <c r="N6329" s="217">
        <v>8.0139372822299695</v>
      </c>
      <c r="O6329" s="217">
        <v>7.8397212543553998</v>
      </c>
      <c r="P6329" s="217">
        <v>0.174216027874564</v>
      </c>
      <c r="Q6329" s="217">
        <v>8.0139372822299695</v>
      </c>
      <c r="R6329" s="217">
        <v>7.8397212543553998</v>
      </c>
      <c r="S6329" s="217">
        <v>0.174216027874564</v>
      </c>
      <c r="T6329" s="217">
        <v>8.0139372822299695</v>
      </c>
      <c r="U6329" s="217">
        <v>7.8397212543553998</v>
      </c>
      <c r="V6329" s="217">
        <v>0.174216027874564</v>
      </c>
      <c r="W6329" s="217">
        <v>8.0139372822299695</v>
      </c>
      <c r="X6329" s="217">
        <v>7.8397212543553998</v>
      </c>
      <c r="Y6329" s="217">
        <v>0.174216027874564</v>
      </c>
    </row>
    <row r="6330" spans="2:25">
      <c r="B6330" s="217" t="s">
        <v>6499</v>
      </c>
      <c r="C6330" s="217" t="s">
        <v>5935</v>
      </c>
      <c r="D6330" s="217" t="s">
        <v>11</v>
      </c>
      <c r="E6330" s="217" t="s">
        <v>88</v>
      </c>
      <c r="F6330" s="217" t="s">
        <v>9</v>
      </c>
      <c r="G6330" s="217" t="s">
        <v>5</v>
      </c>
      <c r="H6330" s="217" t="s">
        <v>170</v>
      </c>
      <c r="I6330" s="217">
        <v>1</v>
      </c>
      <c r="J6330" s="217">
        <v>1</v>
      </c>
      <c r="K6330" s="217">
        <v>0</v>
      </c>
      <c r="L6330" s="217">
        <v>23</v>
      </c>
      <c r="M6330" s="217">
        <v>812.74973050664698</v>
      </c>
      <c r="N6330" s="217">
        <v>1.23039105700672</v>
      </c>
      <c r="O6330" s="217">
        <v>1.23039105700672</v>
      </c>
      <c r="P6330" s="217">
        <v>0</v>
      </c>
      <c r="Q6330" s="217">
        <v>1.23039105700672</v>
      </c>
      <c r="R6330" s="217">
        <v>1.23039105700672</v>
      </c>
      <c r="S6330" s="217">
        <v>0</v>
      </c>
      <c r="T6330" s="217">
        <v>1.23039105700672</v>
      </c>
      <c r="U6330" s="217">
        <v>1.23039105700672</v>
      </c>
      <c r="V6330" s="217">
        <v>0</v>
      </c>
      <c r="W6330" s="217">
        <v>1.23039105700672</v>
      </c>
      <c r="X6330" s="217">
        <v>1.23039105700672</v>
      </c>
      <c r="Y6330" s="217">
        <v>0</v>
      </c>
    </row>
    <row r="6331" spans="2:25">
      <c r="B6331" s="217" t="s">
        <v>6500</v>
      </c>
      <c r="C6331" s="217" t="s">
        <v>5935</v>
      </c>
      <c r="D6331" s="217" t="s">
        <v>11</v>
      </c>
      <c r="E6331" s="217" t="s">
        <v>88</v>
      </c>
      <c r="F6331" s="217" t="s">
        <v>9</v>
      </c>
      <c r="G6331" s="217" t="s">
        <v>5</v>
      </c>
      <c r="H6331" s="217" t="s">
        <v>172</v>
      </c>
      <c r="I6331" s="217">
        <v>3</v>
      </c>
      <c r="J6331" s="217">
        <v>3</v>
      </c>
      <c r="K6331" s="217">
        <v>0</v>
      </c>
      <c r="L6331" s="217">
        <v>46</v>
      </c>
      <c r="M6331" s="217">
        <v>969.24092705713304</v>
      </c>
      <c r="N6331" s="217">
        <v>3.0952056565634098</v>
      </c>
      <c r="O6331" s="217">
        <v>3.0952056565634098</v>
      </c>
      <c r="P6331" s="217">
        <v>0</v>
      </c>
      <c r="Q6331" s="217">
        <v>3.0952056565634098</v>
      </c>
      <c r="R6331" s="217">
        <v>3.0952056565634098</v>
      </c>
      <c r="S6331" s="217">
        <v>0</v>
      </c>
      <c r="T6331" s="217">
        <v>3.0952056565634098</v>
      </c>
      <c r="U6331" s="217">
        <v>3.0952056565634098</v>
      </c>
      <c r="V6331" s="217">
        <v>0</v>
      </c>
      <c r="W6331" s="217">
        <v>3.0952056565634098</v>
      </c>
      <c r="X6331" s="217">
        <v>3.0952056565634098</v>
      </c>
      <c r="Y6331" s="217">
        <v>0</v>
      </c>
    </row>
    <row r="6332" spans="2:25">
      <c r="B6332" s="217" t="s">
        <v>6501</v>
      </c>
      <c r="C6332" s="217" t="s">
        <v>5935</v>
      </c>
      <c r="D6332" s="217" t="s">
        <v>11</v>
      </c>
      <c r="E6332" s="217" t="s">
        <v>88</v>
      </c>
      <c r="F6332" s="217" t="s">
        <v>9</v>
      </c>
      <c r="G6332" s="217" t="s">
        <v>5</v>
      </c>
      <c r="H6332" s="217" t="s">
        <v>174</v>
      </c>
      <c r="I6332" s="217">
        <v>8</v>
      </c>
      <c r="J6332" s="217">
        <v>6</v>
      </c>
      <c r="K6332" s="217">
        <v>2</v>
      </c>
      <c r="L6332" s="217">
        <v>52</v>
      </c>
      <c r="M6332" s="217">
        <v>1404.97619475386</v>
      </c>
      <c r="N6332" s="217">
        <v>5.69404665351039</v>
      </c>
      <c r="O6332" s="217">
        <v>4.2705349901327896</v>
      </c>
      <c r="P6332" s="217">
        <v>1.4235116633775999</v>
      </c>
      <c r="Q6332" s="217">
        <v>5.69404665351039</v>
      </c>
      <c r="R6332" s="217">
        <v>4.2705349901327896</v>
      </c>
      <c r="S6332" s="217">
        <v>1.4235116633775999</v>
      </c>
      <c r="T6332" s="217">
        <v>5.69404665351039</v>
      </c>
      <c r="U6332" s="217">
        <v>4.2705349901327896</v>
      </c>
      <c r="V6332" s="217">
        <v>1.4235116633775999</v>
      </c>
      <c r="W6332" s="217">
        <v>5.69404665351039</v>
      </c>
      <c r="X6332" s="217">
        <v>4.2705349901327896</v>
      </c>
      <c r="Y6332" s="217">
        <v>1.4235116633775999</v>
      </c>
    </row>
    <row r="6333" spans="2:25">
      <c r="B6333" s="217" t="s">
        <v>6502</v>
      </c>
      <c r="C6333" s="217" t="s">
        <v>5935</v>
      </c>
      <c r="D6333" s="217" t="s">
        <v>11</v>
      </c>
      <c r="E6333" s="217" t="s">
        <v>88</v>
      </c>
      <c r="F6333" s="217" t="s">
        <v>9</v>
      </c>
      <c r="G6333" s="217" t="s">
        <v>5</v>
      </c>
      <c r="H6333" s="217" t="s">
        <v>176</v>
      </c>
      <c r="I6333" s="217">
        <v>8</v>
      </c>
      <c r="J6333" s="217">
        <v>6</v>
      </c>
      <c r="K6333" s="217">
        <v>2</v>
      </c>
      <c r="L6333" s="217">
        <v>65</v>
      </c>
      <c r="M6333" s="217">
        <v>1841.7961731943899</v>
      </c>
      <c r="N6333" s="217">
        <v>4.34358596050554</v>
      </c>
      <c r="O6333" s="217">
        <v>3.2576894703791499</v>
      </c>
      <c r="P6333" s="217">
        <v>1.0858964901263799</v>
      </c>
      <c r="Q6333" s="217">
        <v>4.34358596050554</v>
      </c>
      <c r="R6333" s="217">
        <v>3.2576894703791499</v>
      </c>
      <c r="S6333" s="217">
        <v>1.0858964901263799</v>
      </c>
      <c r="T6333" s="217">
        <v>4.34358596050554</v>
      </c>
      <c r="U6333" s="217">
        <v>3.2576894703791499</v>
      </c>
      <c r="V6333" s="217">
        <v>1.0858964901263799</v>
      </c>
      <c r="W6333" s="217">
        <v>4.34358596050554</v>
      </c>
      <c r="X6333" s="217">
        <v>3.2576894703791499</v>
      </c>
      <c r="Y6333" s="217">
        <v>1.0858964901263799</v>
      </c>
    </row>
    <row r="6334" spans="2:25">
      <c r="B6334" s="217" t="s">
        <v>6503</v>
      </c>
      <c r="C6334" s="217" t="s">
        <v>5935</v>
      </c>
      <c r="D6334" s="217" t="s">
        <v>11</v>
      </c>
      <c r="E6334" s="217" t="s">
        <v>88</v>
      </c>
      <c r="F6334" s="217" t="s">
        <v>9</v>
      </c>
      <c r="G6334" s="217" t="s">
        <v>5</v>
      </c>
      <c r="H6334" s="217" t="s">
        <v>178</v>
      </c>
      <c r="I6334" s="217">
        <v>8</v>
      </c>
      <c r="J6334" s="217">
        <v>6</v>
      </c>
      <c r="K6334" s="217">
        <v>2</v>
      </c>
      <c r="L6334" s="217">
        <v>106</v>
      </c>
      <c r="M6334" s="217">
        <v>2211.2369744879602</v>
      </c>
      <c r="N6334" s="217">
        <v>3.61788451093194</v>
      </c>
      <c r="O6334" s="217">
        <v>2.71341338319895</v>
      </c>
      <c r="P6334" s="217">
        <v>0.90447112773298399</v>
      </c>
      <c r="Q6334" s="217">
        <v>3.61788451093194</v>
      </c>
      <c r="R6334" s="217">
        <v>2.71341338319895</v>
      </c>
      <c r="S6334" s="217">
        <v>0.90447112773298399</v>
      </c>
      <c r="T6334" s="217">
        <v>3.61788451093194</v>
      </c>
      <c r="U6334" s="217">
        <v>2.71341338319895</v>
      </c>
      <c r="V6334" s="217">
        <v>0.90447112773298399</v>
      </c>
      <c r="W6334" s="217">
        <v>3.61788451093194</v>
      </c>
      <c r="X6334" s="217">
        <v>2.71341338319895</v>
      </c>
      <c r="Y6334" s="217">
        <v>0.90447112773298399</v>
      </c>
    </row>
    <row r="6335" spans="2:25">
      <c r="B6335" s="217" t="s">
        <v>6504</v>
      </c>
      <c r="C6335" s="217" t="s">
        <v>5935</v>
      </c>
      <c r="D6335" s="217" t="s">
        <v>11</v>
      </c>
      <c r="E6335" s="217" t="s">
        <v>88</v>
      </c>
      <c r="F6335" s="217" t="s">
        <v>9</v>
      </c>
      <c r="G6335" s="217" t="s">
        <v>5</v>
      </c>
      <c r="H6335" s="217" t="s">
        <v>5</v>
      </c>
      <c r="I6335" s="217">
        <v>28</v>
      </c>
      <c r="J6335" s="217">
        <v>22</v>
      </c>
      <c r="K6335" s="217">
        <v>6</v>
      </c>
      <c r="L6335" s="217">
        <v>292</v>
      </c>
      <c r="M6335" s="217">
        <v>7240</v>
      </c>
      <c r="N6335" s="217">
        <v>3.8674033149171301</v>
      </c>
      <c r="O6335" s="217">
        <v>3.03867403314917</v>
      </c>
      <c r="P6335" s="217">
        <v>0.82872928176795602</v>
      </c>
      <c r="Q6335" s="217">
        <v>3.8674033149171301</v>
      </c>
      <c r="R6335" s="217">
        <v>3.03867403314917</v>
      </c>
      <c r="S6335" s="217">
        <v>0.82872928176795602</v>
      </c>
      <c r="T6335" s="217">
        <v>3.8674033149171301</v>
      </c>
      <c r="U6335" s="217">
        <v>3.03867403314917</v>
      </c>
      <c r="V6335" s="217">
        <v>0.82872928176795602</v>
      </c>
      <c r="W6335" s="217">
        <v>3.8674033149171301</v>
      </c>
      <c r="X6335" s="217">
        <v>3.03867403314917</v>
      </c>
      <c r="Y6335" s="217">
        <v>0.82872928176795602</v>
      </c>
    </row>
    <row r="6336" spans="2:25">
      <c r="B6336" s="217" t="s">
        <v>6505</v>
      </c>
      <c r="C6336" s="217" t="s">
        <v>5935</v>
      </c>
      <c r="D6336" s="217" t="s">
        <v>11</v>
      </c>
      <c r="E6336" s="217" t="s">
        <v>88</v>
      </c>
      <c r="F6336" s="217" t="s">
        <v>5</v>
      </c>
      <c r="G6336" s="217" t="s">
        <v>5</v>
      </c>
      <c r="H6336" s="217" t="s">
        <v>170</v>
      </c>
      <c r="I6336" s="217">
        <v>5</v>
      </c>
      <c r="J6336" s="217">
        <v>4</v>
      </c>
      <c r="K6336" s="217">
        <v>1</v>
      </c>
      <c r="L6336" s="217">
        <v>35</v>
      </c>
      <c r="M6336" s="217">
        <v>1387.2715569363299</v>
      </c>
      <c r="N6336" s="217">
        <v>3.6041970117530902</v>
      </c>
      <c r="O6336" s="217">
        <v>2.8833576094024802</v>
      </c>
      <c r="P6336" s="217">
        <v>0.72083940235061905</v>
      </c>
      <c r="Q6336" s="217">
        <v>3.6041970117530902</v>
      </c>
      <c r="R6336" s="217">
        <v>2.8833576094024802</v>
      </c>
      <c r="S6336" s="217">
        <v>0.72083940235061905</v>
      </c>
      <c r="T6336" s="217">
        <v>3.6041970117530902</v>
      </c>
      <c r="U6336" s="217">
        <v>2.8833576094024802</v>
      </c>
      <c r="V6336" s="217">
        <v>0.72083940235061905</v>
      </c>
      <c r="W6336" s="217">
        <v>3.6041970117530902</v>
      </c>
      <c r="X6336" s="217">
        <v>2.8833576094024802</v>
      </c>
      <c r="Y6336" s="217">
        <v>0.72083940235061905</v>
      </c>
    </row>
    <row r="6337" spans="2:25">
      <c r="B6337" s="217" t="s">
        <v>6506</v>
      </c>
      <c r="C6337" s="217" t="s">
        <v>5935</v>
      </c>
      <c r="D6337" s="217" t="s">
        <v>11</v>
      </c>
      <c r="E6337" s="217" t="s">
        <v>88</v>
      </c>
      <c r="F6337" s="217" t="s">
        <v>5</v>
      </c>
      <c r="G6337" s="217" t="s">
        <v>5</v>
      </c>
      <c r="H6337" s="217" t="s">
        <v>172</v>
      </c>
      <c r="I6337" s="217">
        <v>14</v>
      </c>
      <c r="J6337" s="217">
        <v>14</v>
      </c>
      <c r="K6337" s="217">
        <v>0</v>
      </c>
      <c r="L6337" s="217">
        <v>68</v>
      </c>
      <c r="M6337" s="217">
        <v>1749.2548706876801</v>
      </c>
      <c r="N6337" s="217">
        <v>8.0034077564101302</v>
      </c>
      <c r="O6337" s="217">
        <v>8.0034077564101302</v>
      </c>
      <c r="P6337" s="217">
        <v>0</v>
      </c>
      <c r="Q6337" s="217">
        <v>8.0034077564101302</v>
      </c>
      <c r="R6337" s="217">
        <v>8.0034077564101302</v>
      </c>
      <c r="S6337" s="217">
        <v>0</v>
      </c>
      <c r="T6337" s="217">
        <v>8.0034077564101302</v>
      </c>
      <c r="U6337" s="217">
        <v>8.0034077564101302</v>
      </c>
      <c r="V6337" s="217">
        <v>0</v>
      </c>
      <c r="W6337" s="217">
        <v>8.0034077564101302</v>
      </c>
      <c r="X6337" s="217">
        <v>8.0034077564101302</v>
      </c>
      <c r="Y6337" s="217">
        <v>0</v>
      </c>
    </row>
    <row r="6338" spans="2:25">
      <c r="B6338" s="217" t="s">
        <v>6507</v>
      </c>
      <c r="C6338" s="217" t="s">
        <v>5935</v>
      </c>
      <c r="D6338" s="217" t="s">
        <v>11</v>
      </c>
      <c r="E6338" s="217" t="s">
        <v>88</v>
      </c>
      <c r="F6338" s="217" t="s">
        <v>5</v>
      </c>
      <c r="G6338" s="217" t="s">
        <v>5</v>
      </c>
      <c r="H6338" s="217" t="s">
        <v>174</v>
      </c>
      <c r="I6338" s="217">
        <v>11</v>
      </c>
      <c r="J6338" s="217">
        <v>9</v>
      </c>
      <c r="K6338" s="217">
        <v>2</v>
      </c>
      <c r="L6338" s="217">
        <v>80</v>
      </c>
      <c r="M6338" s="217">
        <v>2462.4364089280298</v>
      </c>
      <c r="N6338" s="217">
        <v>4.46712043410235</v>
      </c>
      <c r="O6338" s="217">
        <v>3.6549167188110099</v>
      </c>
      <c r="P6338" s="217">
        <v>0.81220371529133595</v>
      </c>
      <c r="Q6338" s="217">
        <v>4.46712043410235</v>
      </c>
      <c r="R6338" s="217">
        <v>3.6549167188110099</v>
      </c>
      <c r="S6338" s="217">
        <v>0.81220371529133595</v>
      </c>
      <c r="T6338" s="217">
        <v>4.46712043410235</v>
      </c>
      <c r="U6338" s="217">
        <v>3.6549167188110099</v>
      </c>
      <c r="V6338" s="217">
        <v>0.81220371529133595</v>
      </c>
      <c r="W6338" s="217">
        <v>4.46712043410235</v>
      </c>
      <c r="X6338" s="217">
        <v>3.6549167188110099</v>
      </c>
      <c r="Y6338" s="217">
        <v>0.81220371529133595</v>
      </c>
    </row>
    <row r="6339" spans="2:25">
      <c r="B6339" s="217" t="s">
        <v>6508</v>
      </c>
      <c r="C6339" s="217" t="s">
        <v>5935</v>
      </c>
      <c r="D6339" s="217" t="s">
        <v>11</v>
      </c>
      <c r="E6339" s="217" t="s">
        <v>88</v>
      </c>
      <c r="F6339" s="217" t="s">
        <v>5</v>
      </c>
      <c r="G6339" s="217" t="s">
        <v>5</v>
      </c>
      <c r="H6339" s="217" t="s">
        <v>176</v>
      </c>
      <c r="I6339" s="217">
        <v>29</v>
      </c>
      <c r="J6339" s="217">
        <v>27</v>
      </c>
      <c r="K6339" s="217">
        <v>2</v>
      </c>
      <c r="L6339" s="217">
        <v>100</v>
      </c>
      <c r="M6339" s="217">
        <v>3256.5228780356201</v>
      </c>
      <c r="N6339" s="217">
        <v>8.9052038281681494</v>
      </c>
      <c r="O6339" s="217">
        <v>8.2910518400186195</v>
      </c>
      <c r="P6339" s="217">
        <v>0.61415198814952798</v>
      </c>
      <c r="Q6339" s="217">
        <v>8.9052038281681494</v>
      </c>
      <c r="R6339" s="217">
        <v>8.2910518400186195</v>
      </c>
      <c r="S6339" s="217">
        <v>0.61415198814952798</v>
      </c>
      <c r="T6339" s="217">
        <v>8.9052038281681494</v>
      </c>
      <c r="U6339" s="217">
        <v>8.2910518400186195</v>
      </c>
      <c r="V6339" s="217">
        <v>0.61415198814952798</v>
      </c>
      <c r="W6339" s="217">
        <v>8.9052038281681494</v>
      </c>
      <c r="X6339" s="217">
        <v>8.2910518400186195</v>
      </c>
      <c r="Y6339" s="217">
        <v>0.61415198814952798</v>
      </c>
    </row>
    <row r="6340" spans="2:25">
      <c r="B6340" s="217" t="s">
        <v>6509</v>
      </c>
      <c r="C6340" s="217" t="s">
        <v>5935</v>
      </c>
      <c r="D6340" s="217" t="s">
        <v>11</v>
      </c>
      <c r="E6340" s="217" t="s">
        <v>88</v>
      </c>
      <c r="F6340" s="217" t="s">
        <v>5</v>
      </c>
      <c r="G6340" s="217" t="s">
        <v>5</v>
      </c>
      <c r="H6340" s="217" t="s">
        <v>178</v>
      </c>
      <c r="I6340" s="217">
        <v>15</v>
      </c>
      <c r="J6340" s="217">
        <v>13</v>
      </c>
      <c r="K6340" s="217">
        <v>2</v>
      </c>
      <c r="L6340" s="217">
        <v>163</v>
      </c>
      <c r="M6340" s="217">
        <v>4124.5142854123296</v>
      </c>
      <c r="N6340" s="217">
        <v>3.63679186493603</v>
      </c>
      <c r="O6340" s="217">
        <v>3.15188628294456</v>
      </c>
      <c r="P6340" s="217">
        <v>0.48490558199146999</v>
      </c>
      <c r="Q6340" s="217">
        <v>3.63679186493603</v>
      </c>
      <c r="R6340" s="217">
        <v>3.15188628294456</v>
      </c>
      <c r="S6340" s="217">
        <v>0.48490558199146999</v>
      </c>
      <c r="T6340" s="217">
        <v>3.63679186493603</v>
      </c>
      <c r="U6340" s="217">
        <v>3.15188628294456</v>
      </c>
      <c r="V6340" s="217">
        <v>0.48490558199146999</v>
      </c>
      <c r="W6340" s="217">
        <v>3.63679186493603</v>
      </c>
      <c r="X6340" s="217">
        <v>3.15188628294456</v>
      </c>
      <c r="Y6340" s="217">
        <v>0.48490558199146999</v>
      </c>
    </row>
    <row r="6341" spans="2:25">
      <c r="B6341" s="217" t="s">
        <v>6510</v>
      </c>
      <c r="C6341" s="217" t="s">
        <v>5935</v>
      </c>
      <c r="D6341" s="217" t="s">
        <v>11</v>
      </c>
      <c r="E6341" s="217" t="s">
        <v>88</v>
      </c>
      <c r="F6341" s="217" t="s">
        <v>5</v>
      </c>
      <c r="G6341" s="217" t="s">
        <v>5</v>
      </c>
      <c r="H6341" s="217" t="s">
        <v>5</v>
      </c>
      <c r="I6341" s="217">
        <v>74</v>
      </c>
      <c r="J6341" s="217">
        <v>67</v>
      </c>
      <c r="K6341" s="217">
        <v>7</v>
      </c>
      <c r="L6341" s="217">
        <v>446</v>
      </c>
      <c r="M6341" s="217">
        <v>12980</v>
      </c>
      <c r="N6341" s="217">
        <v>5.7010785824345103</v>
      </c>
      <c r="O6341" s="217">
        <v>5.1617873651771999</v>
      </c>
      <c r="P6341" s="217">
        <v>0.53929121725731899</v>
      </c>
      <c r="Q6341" s="217">
        <v>5.7010785824345103</v>
      </c>
      <c r="R6341" s="217">
        <v>5.1617873651771999</v>
      </c>
      <c r="S6341" s="217">
        <v>0.53929121725731899</v>
      </c>
      <c r="T6341" s="217">
        <v>5.7010785824345103</v>
      </c>
      <c r="U6341" s="217">
        <v>5.1617873651771999</v>
      </c>
      <c r="V6341" s="217">
        <v>0.53929121725731899</v>
      </c>
      <c r="W6341" s="217">
        <v>5.7010785824345103</v>
      </c>
      <c r="X6341" s="217">
        <v>5.1617873651771999</v>
      </c>
      <c r="Y6341" s="217">
        <v>0.53929121725731899</v>
      </c>
    </row>
    <row r="6342" spans="2:25">
      <c r="B6342" s="217" t="s">
        <v>6511</v>
      </c>
      <c r="C6342" s="217" t="s">
        <v>5935</v>
      </c>
      <c r="D6342" s="217" t="s">
        <v>14</v>
      </c>
      <c r="E6342" s="217" t="s">
        <v>86</v>
      </c>
      <c r="F6342" s="217" t="s">
        <v>12</v>
      </c>
      <c r="G6342" s="217" t="s">
        <v>10</v>
      </c>
      <c r="H6342" s="217" t="s">
        <v>170</v>
      </c>
      <c r="I6342" s="217">
        <v>1</v>
      </c>
      <c r="J6342" s="217">
        <v>1</v>
      </c>
      <c r="K6342" s="217">
        <v>0</v>
      </c>
      <c r="L6342" s="217">
        <v>8</v>
      </c>
      <c r="M6342" s="217">
        <v>629.88461538461502</v>
      </c>
      <c r="N6342" s="217">
        <v>1.5875923551322</v>
      </c>
      <c r="O6342" s="217">
        <v>1.5875923551322</v>
      </c>
      <c r="P6342" s="217">
        <v>0</v>
      </c>
      <c r="Q6342" s="217">
        <v>1.5875923551322</v>
      </c>
      <c r="R6342" s="217">
        <v>1.5875923551322</v>
      </c>
      <c r="S6342" s="217">
        <v>0</v>
      </c>
      <c r="T6342" s="217">
        <v>1.5875923551322</v>
      </c>
      <c r="U6342" s="217">
        <v>1.5875923551322</v>
      </c>
      <c r="V6342" s="217">
        <v>0</v>
      </c>
      <c r="W6342" s="217">
        <v>1.5875923551322</v>
      </c>
      <c r="X6342" s="217">
        <v>1.5875923551322</v>
      </c>
      <c r="Y6342" s="217">
        <v>0</v>
      </c>
    </row>
    <row r="6343" spans="2:25">
      <c r="B6343" s="217" t="s">
        <v>6512</v>
      </c>
      <c r="C6343" s="217" t="s">
        <v>5935</v>
      </c>
      <c r="D6343" s="217" t="s">
        <v>14</v>
      </c>
      <c r="E6343" s="217" t="s">
        <v>86</v>
      </c>
      <c r="F6343" s="217" t="s">
        <v>12</v>
      </c>
      <c r="G6343" s="217" t="s">
        <v>10</v>
      </c>
      <c r="H6343" s="217" t="s">
        <v>172</v>
      </c>
      <c r="I6343" s="217">
        <v>3</v>
      </c>
      <c r="J6343" s="217">
        <v>3</v>
      </c>
      <c r="K6343" s="217">
        <v>0</v>
      </c>
      <c r="L6343" s="217">
        <v>4</v>
      </c>
      <c r="M6343" s="217">
        <v>594.23076923076906</v>
      </c>
      <c r="N6343" s="217">
        <v>5.0485436893203897</v>
      </c>
      <c r="O6343" s="217">
        <v>5.0485436893203897</v>
      </c>
      <c r="P6343" s="217">
        <v>0</v>
      </c>
      <c r="Q6343" s="217">
        <v>5.0485436893203897</v>
      </c>
      <c r="R6343" s="217">
        <v>5.0485436893203897</v>
      </c>
      <c r="S6343" s="217">
        <v>0</v>
      </c>
      <c r="T6343" s="217">
        <v>5.0485436893203897</v>
      </c>
      <c r="U6343" s="217">
        <v>5.0485436893203897</v>
      </c>
      <c r="V6343" s="217">
        <v>0</v>
      </c>
      <c r="W6343" s="217">
        <v>5.0485436893203897</v>
      </c>
      <c r="X6343" s="217">
        <v>5.0485436893203897</v>
      </c>
      <c r="Y6343" s="217">
        <v>0</v>
      </c>
    </row>
    <row r="6344" spans="2:25">
      <c r="B6344" s="217" t="s">
        <v>6513</v>
      </c>
      <c r="C6344" s="217" t="s">
        <v>5935</v>
      </c>
      <c r="D6344" s="217" t="s">
        <v>14</v>
      </c>
      <c r="E6344" s="217" t="s">
        <v>86</v>
      </c>
      <c r="F6344" s="217" t="s">
        <v>12</v>
      </c>
      <c r="G6344" s="217" t="s">
        <v>10</v>
      </c>
      <c r="H6344" s="217" t="s">
        <v>174</v>
      </c>
      <c r="I6344" s="217">
        <v>2</v>
      </c>
      <c r="J6344" s="217">
        <v>2</v>
      </c>
      <c r="K6344" s="217">
        <v>0</v>
      </c>
      <c r="L6344" s="217">
        <v>1</v>
      </c>
      <c r="M6344" s="217">
        <v>594.23076923076906</v>
      </c>
      <c r="N6344" s="217">
        <v>3.3656957928802602</v>
      </c>
      <c r="O6344" s="217">
        <v>3.3656957928802602</v>
      </c>
      <c r="P6344" s="217">
        <v>0</v>
      </c>
      <c r="Q6344" s="217">
        <v>3.3656957928802602</v>
      </c>
      <c r="R6344" s="217">
        <v>3.3656957928802602</v>
      </c>
      <c r="S6344" s="217">
        <v>0</v>
      </c>
      <c r="T6344" s="217">
        <v>3.3656957928802602</v>
      </c>
      <c r="U6344" s="217">
        <v>3.3656957928802602</v>
      </c>
      <c r="V6344" s="217">
        <v>0</v>
      </c>
      <c r="W6344" s="217">
        <v>3.3656957928802602</v>
      </c>
      <c r="X6344" s="217">
        <v>3.3656957928802602</v>
      </c>
      <c r="Y6344" s="217">
        <v>0</v>
      </c>
    </row>
    <row r="6345" spans="2:25">
      <c r="B6345" s="217" t="s">
        <v>6514</v>
      </c>
      <c r="C6345" s="217" t="s">
        <v>5935</v>
      </c>
      <c r="D6345" s="217" t="s">
        <v>14</v>
      </c>
      <c r="E6345" s="217" t="s">
        <v>86</v>
      </c>
      <c r="F6345" s="217" t="s">
        <v>12</v>
      </c>
      <c r="G6345" s="217" t="s">
        <v>10</v>
      </c>
      <c r="H6345" s="217" t="s">
        <v>176</v>
      </c>
      <c r="I6345" s="217">
        <v>4</v>
      </c>
      <c r="J6345" s="217">
        <v>4</v>
      </c>
      <c r="K6345" s="217">
        <v>0</v>
      </c>
      <c r="L6345" s="217">
        <v>16</v>
      </c>
      <c r="M6345" s="217">
        <v>677.42307692307702</v>
      </c>
      <c r="N6345" s="217">
        <v>5.9047294611934404</v>
      </c>
      <c r="O6345" s="217">
        <v>5.9047294611934404</v>
      </c>
      <c r="P6345" s="217">
        <v>0</v>
      </c>
      <c r="Q6345" s="217">
        <v>5.9047294611934404</v>
      </c>
      <c r="R6345" s="217">
        <v>5.9047294611934404</v>
      </c>
      <c r="S6345" s="217">
        <v>0</v>
      </c>
      <c r="T6345" s="217">
        <v>5.9047294611934404</v>
      </c>
      <c r="U6345" s="217">
        <v>5.9047294611934404</v>
      </c>
      <c r="V6345" s="217">
        <v>0</v>
      </c>
      <c r="W6345" s="217">
        <v>5.9047294611934404</v>
      </c>
      <c r="X6345" s="217">
        <v>5.9047294611934404</v>
      </c>
      <c r="Y6345" s="217">
        <v>0</v>
      </c>
    </row>
    <row r="6346" spans="2:25">
      <c r="B6346" s="217" t="s">
        <v>6515</v>
      </c>
      <c r="C6346" s="217" t="s">
        <v>5935</v>
      </c>
      <c r="D6346" s="217" t="s">
        <v>14</v>
      </c>
      <c r="E6346" s="217" t="s">
        <v>86</v>
      </c>
      <c r="F6346" s="217" t="s">
        <v>12</v>
      </c>
      <c r="G6346" s="217" t="s">
        <v>10</v>
      </c>
      <c r="H6346" s="217" t="s">
        <v>178</v>
      </c>
      <c r="I6346" s="217">
        <v>0</v>
      </c>
      <c r="J6346" s="217">
        <v>0</v>
      </c>
      <c r="K6346" s="217">
        <v>0</v>
      </c>
      <c r="L6346" s="217">
        <v>3</v>
      </c>
      <c r="M6346" s="217">
        <v>594.23076923076906</v>
      </c>
      <c r="N6346" s="217">
        <v>0</v>
      </c>
      <c r="O6346" s="217">
        <v>0</v>
      </c>
      <c r="P6346" s="217">
        <v>0</v>
      </c>
      <c r="Q6346" s="217">
        <v>0</v>
      </c>
      <c r="R6346" s="217">
        <v>0</v>
      </c>
      <c r="S6346" s="217">
        <v>0</v>
      </c>
      <c r="T6346" s="217">
        <v>0</v>
      </c>
      <c r="U6346" s="217">
        <v>0</v>
      </c>
      <c r="V6346" s="217">
        <v>0</v>
      </c>
      <c r="W6346" s="217">
        <v>0</v>
      </c>
      <c r="X6346" s="217">
        <v>0</v>
      </c>
      <c r="Y6346" s="217">
        <v>0</v>
      </c>
    </row>
    <row r="6347" spans="2:25">
      <c r="B6347" s="217" t="s">
        <v>6516</v>
      </c>
      <c r="C6347" s="217" t="s">
        <v>5935</v>
      </c>
      <c r="D6347" s="217" t="s">
        <v>14</v>
      </c>
      <c r="E6347" s="217" t="s">
        <v>86</v>
      </c>
      <c r="F6347" s="217" t="s">
        <v>12</v>
      </c>
      <c r="G6347" s="217" t="s">
        <v>10</v>
      </c>
      <c r="H6347" s="217" t="s">
        <v>5</v>
      </c>
      <c r="I6347" s="217">
        <v>10</v>
      </c>
      <c r="J6347" s="217">
        <v>10</v>
      </c>
      <c r="K6347" s="217">
        <v>0</v>
      </c>
      <c r="L6347" s="217">
        <v>32</v>
      </c>
      <c r="M6347" s="217">
        <v>3090</v>
      </c>
      <c r="N6347" s="217">
        <v>3.2362459546925599</v>
      </c>
      <c r="O6347" s="217">
        <v>3.2362459546925599</v>
      </c>
      <c r="P6347" s="217">
        <v>0</v>
      </c>
      <c r="Q6347" s="217">
        <v>3.2362459546925599</v>
      </c>
      <c r="R6347" s="217">
        <v>3.2362459546925599</v>
      </c>
      <c r="S6347" s="217">
        <v>0</v>
      </c>
      <c r="T6347" s="217">
        <v>3.2362459546925599</v>
      </c>
      <c r="U6347" s="217">
        <v>3.2362459546925599</v>
      </c>
      <c r="V6347" s="217">
        <v>0</v>
      </c>
      <c r="W6347" s="217">
        <v>3.2362459546925599</v>
      </c>
      <c r="X6347" s="217">
        <v>3.2362459546925599</v>
      </c>
      <c r="Y6347" s="217">
        <v>0</v>
      </c>
    </row>
    <row r="6348" spans="2:25">
      <c r="B6348" s="217" t="s">
        <v>6517</v>
      </c>
      <c r="C6348" s="217" t="s">
        <v>5935</v>
      </c>
      <c r="D6348" s="217" t="s">
        <v>14</v>
      </c>
      <c r="E6348" s="217" t="s">
        <v>86</v>
      </c>
      <c r="F6348" s="217" t="s">
        <v>9</v>
      </c>
      <c r="G6348" s="217" t="s">
        <v>10</v>
      </c>
      <c r="H6348" s="217" t="s">
        <v>170</v>
      </c>
      <c r="I6348" s="217">
        <v>0</v>
      </c>
      <c r="J6348" s="217">
        <v>0</v>
      </c>
      <c r="K6348" s="217">
        <v>0</v>
      </c>
      <c r="L6348" s="217">
        <v>14</v>
      </c>
      <c r="M6348" s="217">
        <v>678.25174825174804</v>
      </c>
      <c r="N6348" s="217">
        <v>0</v>
      </c>
      <c r="O6348" s="217">
        <v>0</v>
      </c>
      <c r="P6348" s="217">
        <v>0</v>
      </c>
      <c r="Q6348" s="217">
        <v>0</v>
      </c>
      <c r="R6348" s="217">
        <v>0</v>
      </c>
      <c r="S6348" s="217">
        <v>0</v>
      </c>
      <c r="T6348" s="217">
        <v>0</v>
      </c>
      <c r="U6348" s="217">
        <v>0</v>
      </c>
      <c r="V6348" s="217">
        <v>0</v>
      </c>
      <c r="W6348" s="217">
        <v>0</v>
      </c>
      <c r="X6348" s="217">
        <v>0</v>
      </c>
      <c r="Y6348" s="217">
        <v>0</v>
      </c>
    </row>
    <row r="6349" spans="2:25">
      <c r="B6349" s="217" t="s">
        <v>6518</v>
      </c>
      <c r="C6349" s="217" t="s">
        <v>5935</v>
      </c>
      <c r="D6349" s="217" t="s">
        <v>14</v>
      </c>
      <c r="E6349" s="217" t="s">
        <v>86</v>
      </c>
      <c r="F6349" s="217" t="s">
        <v>9</v>
      </c>
      <c r="G6349" s="217" t="s">
        <v>10</v>
      </c>
      <c r="H6349" s="217" t="s">
        <v>172</v>
      </c>
      <c r="I6349" s="217">
        <v>1</v>
      </c>
      <c r="J6349" s="217">
        <v>1</v>
      </c>
      <c r="K6349" s="217">
        <v>0</v>
      </c>
      <c r="L6349" s="217">
        <v>4</v>
      </c>
      <c r="M6349" s="217">
        <v>611.538461538462</v>
      </c>
      <c r="N6349" s="217">
        <v>1.6352201257861601</v>
      </c>
      <c r="O6349" s="217">
        <v>1.6352201257861601</v>
      </c>
      <c r="P6349" s="217">
        <v>0</v>
      </c>
      <c r="Q6349" s="217">
        <v>1.6352201257861601</v>
      </c>
      <c r="R6349" s="217">
        <v>1.6352201257861601</v>
      </c>
      <c r="S6349" s="217">
        <v>0</v>
      </c>
      <c r="T6349" s="217">
        <v>1.6352201257861601</v>
      </c>
      <c r="U6349" s="217">
        <v>1.6352201257861601</v>
      </c>
      <c r="V6349" s="217">
        <v>0</v>
      </c>
      <c r="W6349" s="217">
        <v>1.6352201257861601</v>
      </c>
      <c r="X6349" s="217">
        <v>1.6352201257861601</v>
      </c>
      <c r="Y6349" s="217">
        <v>0</v>
      </c>
    </row>
    <row r="6350" spans="2:25">
      <c r="B6350" s="217" t="s">
        <v>6519</v>
      </c>
      <c r="C6350" s="217" t="s">
        <v>5935</v>
      </c>
      <c r="D6350" s="217" t="s">
        <v>14</v>
      </c>
      <c r="E6350" s="217" t="s">
        <v>86</v>
      </c>
      <c r="F6350" s="217" t="s">
        <v>9</v>
      </c>
      <c r="G6350" s="217" t="s">
        <v>10</v>
      </c>
      <c r="H6350" s="217" t="s">
        <v>174</v>
      </c>
      <c r="I6350" s="217">
        <v>0</v>
      </c>
      <c r="J6350" s="217">
        <v>0</v>
      </c>
      <c r="K6350" s="217">
        <v>0</v>
      </c>
      <c r="L6350" s="217">
        <v>11</v>
      </c>
      <c r="M6350" s="217">
        <v>611.538461538462</v>
      </c>
      <c r="N6350" s="217">
        <v>0</v>
      </c>
      <c r="O6350" s="217">
        <v>0</v>
      </c>
      <c r="P6350" s="217">
        <v>0</v>
      </c>
      <c r="Q6350" s="217">
        <v>0</v>
      </c>
      <c r="R6350" s="217">
        <v>0</v>
      </c>
      <c r="S6350" s="217">
        <v>0</v>
      </c>
      <c r="T6350" s="217">
        <v>0</v>
      </c>
      <c r="U6350" s="217">
        <v>0</v>
      </c>
      <c r="V6350" s="217">
        <v>0</v>
      </c>
      <c r="W6350" s="217">
        <v>0</v>
      </c>
      <c r="X6350" s="217">
        <v>0</v>
      </c>
      <c r="Y6350" s="217">
        <v>0</v>
      </c>
    </row>
    <row r="6351" spans="2:25">
      <c r="B6351" s="217" t="s">
        <v>6520</v>
      </c>
      <c r="C6351" s="217" t="s">
        <v>5935</v>
      </c>
      <c r="D6351" s="217" t="s">
        <v>14</v>
      </c>
      <c r="E6351" s="217" t="s">
        <v>86</v>
      </c>
      <c r="F6351" s="217" t="s">
        <v>9</v>
      </c>
      <c r="G6351" s="217" t="s">
        <v>10</v>
      </c>
      <c r="H6351" s="217" t="s">
        <v>176</v>
      </c>
      <c r="I6351" s="217">
        <v>0</v>
      </c>
      <c r="J6351" s="217">
        <v>0</v>
      </c>
      <c r="K6351" s="217">
        <v>0</v>
      </c>
      <c r="L6351" s="217">
        <v>16</v>
      </c>
      <c r="M6351" s="217">
        <v>689.37062937062899</v>
      </c>
      <c r="N6351" s="217">
        <v>0</v>
      </c>
      <c r="O6351" s="217">
        <v>0</v>
      </c>
      <c r="P6351" s="217">
        <v>0</v>
      </c>
      <c r="Q6351" s="217">
        <v>0</v>
      </c>
      <c r="R6351" s="217">
        <v>0</v>
      </c>
      <c r="S6351" s="217">
        <v>0</v>
      </c>
      <c r="T6351" s="217">
        <v>0</v>
      </c>
      <c r="U6351" s="217">
        <v>0</v>
      </c>
      <c r="V6351" s="217">
        <v>0</v>
      </c>
      <c r="W6351" s="217">
        <v>0</v>
      </c>
      <c r="X6351" s="217">
        <v>0</v>
      </c>
      <c r="Y6351" s="217">
        <v>0</v>
      </c>
    </row>
    <row r="6352" spans="2:25">
      <c r="B6352" s="217" t="s">
        <v>6521</v>
      </c>
      <c r="C6352" s="217" t="s">
        <v>5935</v>
      </c>
      <c r="D6352" s="217" t="s">
        <v>14</v>
      </c>
      <c r="E6352" s="217" t="s">
        <v>86</v>
      </c>
      <c r="F6352" s="217" t="s">
        <v>9</v>
      </c>
      <c r="G6352" s="217" t="s">
        <v>10</v>
      </c>
      <c r="H6352" s="217" t="s">
        <v>178</v>
      </c>
      <c r="I6352" s="217">
        <v>1</v>
      </c>
      <c r="J6352" s="217">
        <v>1</v>
      </c>
      <c r="K6352" s="217">
        <v>0</v>
      </c>
      <c r="L6352" s="217">
        <v>5</v>
      </c>
      <c r="M6352" s="217">
        <v>589.30069930069897</v>
      </c>
      <c r="N6352" s="217">
        <v>1.6969265456271501</v>
      </c>
      <c r="O6352" s="217">
        <v>1.6969265456271501</v>
      </c>
      <c r="P6352" s="217">
        <v>0</v>
      </c>
      <c r="Q6352" s="217">
        <v>1.6969265456271501</v>
      </c>
      <c r="R6352" s="217">
        <v>1.6969265456271501</v>
      </c>
      <c r="S6352" s="217">
        <v>0</v>
      </c>
      <c r="T6352" s="217">
        <v>1.6969265456271501</v>
      </c>
      <c r="U6352" s="217">
        <v>1.6969265456271501</v>
      </c>
      <c r="V6352" s="217">
        <v>0</v>
      </c>
      <c r="W6352" s="217">
        <v>1.6969265456271501</v>
      </c>
      <c r="X6352" s="217">
        <v>1.6969265456271501</v>
      </c>
      <c r="Y6352" s="217">
        <v>0</v>
      </c>
    </row>
    <row r="6353" spans="2:25">
      <c r="B6353" s="217" t="s">
        <v>6522</v>
      </c>
      <c r="C6353" s="217" t="s">
        <v>5935</v>
      </c>
      <c r="D6353" s="217" t="s">
        <v>14</v>
      </c>
      <c r="E6353" s="217" t="s">
        <v>86</v>
      </c>
      <c r="F6353" s="217" t="s">
        <v>9</v>
      </c>
      <c r="G6353" s="217" t="s">
        <v>10</v>
      </c>
      <c r="H6353" s="217" t="s">
        <v>5</v>
      </c>
      <c r="I6353" s="217">
        <v>2</v>
      </c>
      <c r="J6353" s="217">
        <v>2</v>
      </c>
      <c r="K6353" s="217">
        <v>0</v>
      </c>
      <c r="L6353" s="217">
        <v>50</v>
      </c>
      <c r="M6353" s="217">
        <v>3180</v>
      </c>
      <c r="N6353" s="217">
        <v>0.62893081761006298</v>
      </c>
      <c r="O6353" s="217">
        <v>0.62893081761006298</v>
      </c>
      <c r="P6353" s="217">
        <v>0</v>
      </c>
      <c r="Q6353" s="217">
        <v>0.62893081761006298</v>
      </c>
      <c r="R6353" s="217">
        <v>0.62893081761006298</v>
      </c>
      <c r="S6353" s="217">
        <v>0</v>
      </c>
      <c r="T6353" s="217">
        <v>0.62893081761006298</v>
      </c>
      <c r="U6353" s="217">
        <v>0.62893081761006298</v>
      </c>
      <c r="V6353" s="217">
        <v>0</v>
      </c>
      <c r="W6353" s="217">
        <v>0.62893081761006298</v>
      </c>
      <c r="X6353" s="217">
        <v>0.62893081761006298</v>
      </c>
      <c r="Y6353" s="217">
        <v>0</v>
      </c>
    </row>
    <row r="6354" spans="2:25">
      <c r="B6354" s="217" t="s">
        <v>6523</v>
      </c>
      <c r="C6354" s="217" t="s">
        <v>5935</v>
      </c>
      <c r="D6354" s="217" t="s">
        <v>14</v>
      </c>
      <c r="E6354" s="217" t="s">
        <v>86</v>
      </c>
      <c r="F6354" s="217" t="s">
        <v>5</v>
      </c>
      <c r="G6354" s="217" t="s">
        <v>10</v>
      </c>
      <c r="H6354" s="217" t="s">
        <v>170</v>
      </c>
      <c r="I6354" s="217">
        <v>1</v>
      </c>
      <c r="J6354" s="217">
        <v>1</v>
      </c>
      <c r="K6354" s="217">
        <v>0</v>
      </c>
      <c r="L6354" s="217">
        <v>22</v>
      </c>
      <c r="M6354" s="217">
        <v>1308.1363636363601</v>
      </c>
      <c r="N6354" s="217">
        <v>0.76444629764758998</v>
      </c>
      <c r="O6354" s="217">
        <v>0.76444629764758998</v>
      </c>
      <c r="P6354" s="217">
        <v>0</v>
      </c>
      <c r="Q6354" s="217">
        <v>0.76444629764758998</v>
      </c>
      <c r="R6354" s="217">
        <v>0.76444629764758998</v>
      </c>
      <c r="S6354" s="217">
        <v>0</v>
      </c>
      <c r="T6354" s="217">
        <v>0.76444629764758998</v>
      </c>
      <c r="U6354" s="217">
        <v>0.76444629764758998</v>
      </c>
      <c r="V6354" s="217">
        <v>0</v>
      </c>
      <c r="W6354" s="217">
        <v>0.76444629764758998</v>
      </c>
      <c r="X6354" s="217">
        <v>0.76444629764758998</v>
      </c>
      <c r="Y6354" s="217">
        <v>0</v>
      </c>
    </row>
    <row r="6355" spans="2:25">
      <c r="B6355" s="217" t="s">
        <v>6524</v>
      </c>
      <c r="C6355" s="217" t="s">
        <v>5935</v>
      </c>
      <c r="D6355" s="217" t="s">
        <v>14</v>
      </c>
      <c r="E6355" s="217" t="s">
        <v>86</v>
      </c>
      <c r="F6355" s="217" t="s">
        <v>5</v>
      </c>
      <c r="G6355" s="217" t="s">
        <v>10</v>
      </c>
      <c r="H6355" s="217" t="s">
        <v>172</v>
      </c>
      <c r="I6355" s="217">
        <v>4</v>
      </c>
      <c r="J6355" s="217">
        <v>4</v>
      </c>
      <c r="K6355" s="217">
        <v>0</v>
      </c>
      <c r="L6355" s="217">
        <v>8</v>
      </c>
      <c r="M6355" s="217">
        <v>1205.76923076923</v>
      </c>
      <c r="N6355" s="217">
        <v>3.31738437001595</v>
      </c>
      <c r="O6355" s="217">
        <v>3.31738437001595</v>
      </c>
      <c r="P6355" s="217">
        <v>0</v>
      </c>
      <c r="Q6355" s="217">
        <v>3.31738437001595</v>
      </c>
      <c r="R6355" s="217">
        <v>3.31738437001595</v>
      </c>
      <c r="S6355" s="217">
        <v>0</v>
      </c>
      <c r="T6355" s="217">
        <v>3.31738437001595</v>
      </c>
      <c r="U6355" s="217">
        <v>3.31738437001595</v>
      </c>
      <c r="V6355" s="217">
        <v>0</v>
      </c>
      <c r="W6355" s="217">
        <v>3.31738437001595</v>
      </c>
      <c r="X6355" s="217">
        <v>3.31738437001595</v>
      </c>
      <c r="Y6355" s="217">
        <v>0</v>
      </c>
    </row>
    <row r="6356" spans="2:25">
      <c r="B6356" s="217" t="s">
        <v>6525</v>
      </c>
      <c r="C6356" s="217" t="s">
        <v>5935</v>
      </c>
      <c r="D6356" s="217" t="s">
        <v>14</v>
      </c>
      <c r="E6356" s="217" t="s">
        <v>86</v>
      </c>
      <c r="F6356" s="217" t="s">
        <v>5</v>
      </c>
      <c r="G6356" s="217" t="s">
        <v>10</v>
      </c>
      <c r="H6356" s="217" t="s">
        <v>174</v>
      </c>
      <c r="I6356" s="217">
        <v>2</v>
      </c>
      <c r="J6356" s="217">
        <v>2</v>
      </c>
      <c r="K6356" s="217">
        <v>0</v>
      </c>
      <c r="L6356" s="217">
        <v>12</v>
      </c>
      <c r="M6356" s="217">
        <v>1205.76923076923</v>
      </c>
      <c r="N6356" s="217">
        <v>1.6586921850079701</v>
      </c>
      <c r="O6356" s="217">
        <v>1.6586921850079701</v>
      </c>
      <c r="P6356" s="217">
        <v>0</v>
      </c>
      <c r="Q6356" s="217">
        <v>1.6586921850079701</v>
      </c>
      <c r="R6356" s="217">
        <v>1.6586921850079701</v>
      </c>
      <c r="S6356" s="217">
        <v>0</v>
      </c>
      <c r="T6356" s="217">
        <v>1.6586921850079701</v>
      </c>
      <c r="U6356" s="217">
        <v>1.6586921850079701</v>
      </c>
      <c r="V6356" s="217">
        <v>0</v>
      </c>
      <c r="W6356" s="217">
        <v>1.6586921850079701</v>
      </c>
      <c r="X6356" s="217">
        <v>1.6586921850079701</v>
      </c>
      <c r="Y6356" s="217">
        <v>0</v>
      </c>
    </row>
    <row r="6357" spans="2:25">
      <c r="B6357" s="217" t="s">
        <v>6526</v>
      </c>
      <c r="C6357" s="217" t="s">
        <v>5935</v>
      </c>
      <c r="D6357" s="217" t="s">
        <v>14</v>
      </c>
      <c r="E6357" s="217" t="s">
        <v>86</v>
      </c>
      <c r="F6357" s="217" t="s">
        <v>5</v>
      </c>
      <c r="G6357" s="217" t="s">
        <v>10</v>
      </c>
      <c r="H6357" s="217" t="s">
        <v>176</v>
      </c>
      <c r="I6357" s="217">
        <v>4</v>
      </c>
      <c r="J6357" s="217">
        <v>4</v>
      </c>
      <c r="K6357" s="217">
        <v>0</v>
      </c>
      <c r="L6357" s="217">
        <v>32</v>
      </c>
      <c r="M6357" s="217">
        <v>1366.7937062937101</v>
      </c>
      <c r="N6357" s="217">
        <v>2.9265572277521499</v>
      </c>
      <c r="O6357" s="217">
        <v>2.9265572277521499</v>
      </c>
      <c r="P6357" s="217">
        <v>0</v>
      </c>
      <c r="Q6357" s="217">
        <v>2.9265572277521499</v>
      </c>
      <c r="R6357" s="217">
        <v>2.9265572277521499</v>
      </c>
      <c r="S6357" s="217">
        <v>0</v>
      </c>
      <c r="T6357" s="217">
        <v>2.9265572277521499</v>
      </c>
      <c r="U6357" s="217">
        <v>2.9265572277521499</v>
      </c>
      <c r="V6357" s="217">
        <v>0</v>
      </c>
      <c r="W6357" s="217">
        <v>2.9265572277521499</v>
      </c>
      <c r="X6357" s="217">
        <v>2.9265572277521499</v>
      </c>
      <c r="Y6357" s="217">
        <v>0</v>
      </c>
    </row>
    <row r="6358" spans="2:25">
      <c r="B6358" s="217" t="s">
        <v>6527</v>
      </c>
      <c r="C6358" s="217" t="s">
        <v>5935</v>
      </c>
      <c r="D6358" s="217" t="s">
        <v>14</v>
      </c>
      <c r="E6358" s="217" t="s">
        <v>86</v>
      </c>
      <c r="F6358" s="217" t="s">
        <v>5</v>
      </c>
      <c r="G6358" s="217" t="s">
        <v>10</v>
      </c>
      <c r="H6358" s="217" t="s">
        <v>178</v>
      </c>
      <c r="I6358" s="217">
        <v>1</v>
      </c>
      <c r="J6358" s="217">
        <v>1</v>
      </c>
      <c r="K6358" s="217">
        <v>0</v>
      </c>
      <c r="L6358" s="217">
        <v>8</v>
      </c>
      <c r="M6358" s="217">
        <v>1183.53146853147</v>
      </c>
      <c r="N6358" s="217">
        <v>0.84492894915654804</v>
      </c>
      <c r="O6358" s="217">
        <v>0.84492894915654804</v>
      </c>
      <c r="P6358" s="217">
        <v>0</v>
      </c>
      <c r="Q6358" s="217">
        <v>0.84492894915654804</v>
      </c>
      <c r="R6358" s="217">
        <v>0.84492894915654804</v>
      </c>
      <c r="S6358" s="217">
        <v>0</v>
      </c>
      <c r="T6358" s="217">
        <v>0.84492894915654804</v>
      </c>
      <c r="U6358" s="217">
        <v>0.84492894915654804</v>
      </c>
      <c r="V6358" s="217">
        <v>0</v>
      </c>
      <c r="W6358" s="217">
        <v>0.84492894915654804</v>
      </c>
      <c r="X6358" s="217">
        <v>0.84492894915654804</v>
      </c>
      <c r="Y6358" s="217">
        <v>0</v>
      </c>
    </row>
    <row r="6359" spans="2:25">
      <c r="B6359" s="217" t="s">
        <v>6528</v>
      </c>
      <c r="C6359" s="217" t="s">
        <v>5935</v>
      </c>
      <c r="D6359" s="217" t="s">
        <v>14</v>
      </c>
      <c r="E6359" s="217" t="s">
        <v>86</v>
      </c>
      <c r="F6359" s="217" t="s">
        <v>5</v>
      </c>
      <c r="G6359" s="217" t="s">
        <v>10</v>
      </c>
      <c r="H6359" s="217" t="s">
        <v>5</v>
      </c>
      <c r="I6359" s="217">
        <v>12</v>
      </c>
      <c r="J6359" s="217">
        <v>12</v>
      </c>
      <c r="K6359" s="217">
        <v>0</v>
      </c>
      <c r="L6359" s="217">
        <v>82</v>
      </c>
      <c r="M6359" s="217">
        <v>6270</v>
      </c>
      <c r="N6359" s="217">
        <v>1.91387559808612</v>
      </c>
      <c r="O6359" s="217">
        <v>1.91387559808612</v>
      </c>
      <c r="P6359" s="217">
        <v>0</v>
      </c>
      <c r="Q6359" s="217">
        <v>1.91387559808612</v>
      </c>
      <c r="R6359" s="217">
        <v>1.91387559808612</v>
      </c>
      <c r="S6359" s="217">
        <v>0</v>
      </c>
      <c r="T6359" s="217">
        <v>1.91387559808612</v>
      </c>
      <c r="U6359" s="217">
        <v>1.91387559808612</v>
      </c>
      <c r="V6359" s="217">
        <v>0</v>
      </c>
      <c r="W6359" s="217">
        <v>1.91387559808612</v>
      </c>
      <c r="X6359" s="217">
        <v>1.91387559808612</v>
      </c>
      <c r="Y6359" s="217">
        <v>0</v>
      </c>
    </row>
    <row r="6360" spans="2:25">
      <c r="B6360" s="217" t="s">
        <v>6529</v>
      </c>
      <c r="C6360" s="217" t="s">
        <v>5935</v>
      </c>
      <c r="D6360" s="217" t="s">
        <v>14</v>
      </c>
      <c r="E6360" s="217" t="s">
        <v>86</v>
      </c>
      <c r="F6360" s="217" t="s">
        <v>12</v>
      </c>
      <c r="G6360" s="217" t="s">
        <v>49</v>
      </c>
      <c r="H6360" s="217" t="s">
        <v>170</v>
      </c>
      <c r="I6360" s="217">
        <v>16</v>
      </c>
      <c r="J6360" s="217">
        <v>14</v>
      </c>
      <c r="K6360" s="217">
        <v>2</v>
      </c>
      <c r="L6360" s="217">
        <v>43</v>
      </c>
      <c r="M6360" s="217">
        <v>5186.6565118050303</v>
      </c>
      <c r="N6360" s="217">
        <v>3.08483894462326</v>
      </c>
      <c r="O6360" s="217">
        <v>2.69923407654536</v>
      </c>
      <c r="P6360" s="217">
        <v>0.385604868077908</v>
      </c>
      <c r="Q6360" s="217">
        <v>3.08483894462326</v>
      </c>
      <c r="R6360" s="217">
        <v>2.69923407654536</v>
      </c>
      <c r="S6360" s="217">
        <v>0.385604868077908</v>
      </c>
      <c r="T6360" s="217">
        <v>3.08483894462326</v>
      </c>
      <c r="U6360" s="217">
        <v>2.69923407654536</v>
      </c>
      <c r="V6360" s="217">
        <v>0.385604868077908</v>
      </c>
      <c r="W6360" s="217">
        <v>3.08483894462326</v>
      </c>
      <c r="X6360" s="217">
        <v>2.69923407654536</v>
      </c>
      <c r="Y6360" s="217">
        <v>0.385604868077908</v>
      </c>
    </row>
    <row r="6361" spans="2:25">
      <c r="B6361" s="217" t="s">
        <v>6530</v>
      </c>
      <c r="C6361" s="217" t="s">
        <v>5935</v>
      </c>
      <c r="D6361" s="217" t="s">
        <v>14</v>
      </c>
      <c r="E6361" s="217" t="s">
        <v>86</v>
      </c>
      <c r="F6361" s="217" t="s">
        <v>12</v>
      </c>
      <c r="G6361" s="217" t="s">
        <v>49</v>
      </c>
      <c r="H6361" s="217" t="s">
        <v>172</v>
      </c>
      <c r="I6361" s="217">
        <v>7</v>
      </c>
      <c r="J6361" s="217">
        <v>7</v>
      </c>
      <c r="K6361" s="217">
        <v>0</v>
      </c>
      <c r="L6361" s="217">
        <v>25</v>
      </c>
      <c r="M6361" s="217">
        <v>3314.85910129474</v>
      </c>
      <c r="N6361" s="217">
        <v>2.1117036308619799</v>
      </c>
      <c r="O6361" s="217">
        <v>2.1117036308619799</v>
      </c>
      <c r="P6361" s="217">
        <v>0</v>
      </c>
      <c r="Q6361" s="217">
        <v>2.1117036308619799</v>
      </c>
      <c r="R6361" s="217">
        <v>2.1117036308619799</v>
      </c>
      <c r="S6361" s="217">
        <v>0</v>
      </c>
      <c r="T6361" s="217">
        <v>2.1117036308619799</v>
      </c>
      <c r="U6361" s="217">
        <v>2.1117036308619799</v>
      </c>
      <c r="V6361" s="217">
        <v>0</v>
      </c>
      <c r="W6361" s="217">
        <v>2.1117036308619799</v>
      </c>
      <c r="X6361" s="217">
        <v>2.1117036308619799</v>
      </c>
      <c r="Y6361" s="217">
        <v>0</v>
      </c>
    </row>
    <row r="6362" spans="2:25">
      <c r="B6362" s="217" t="s">
        <v>6531</v>
      </c>
      <c r="C6362" s="217" t="s">
        <v>5935</v>
      </c>
      <c r="D6362" s="217" t="s">
        <v>14</v>
      </c>
      <c r="E6362" s="217" t="s">
        <v>86</v>
      </c>
      <c r="F6362" s="217" t="s">
        <v>12</v>
      </c>
      <c r="G6362" s="217" t="s">
        <v>49</v>
      </c>
      <c r="H6362" s="217" t="s">
        <v>174</v>
      </c>
      <c r="I6362" s="217">
        <v>4</v>
      </c>
      <c r="J6362" s="217">
        <v>4</v>
      </c>
      <c r="K6362" s="217">
        <v>0</v>
      </c>
      <c r="L6362" s="217">
        <v>20</v>
      </c>
      <c r="M6362" s="217">
        <v>2436.4737242955098</v>
      </c>
      <c r="N6362" s="217">
        <v>1.6417168632329799</v>
      </c>
      <c r="O6362" s="217">
        <v>1.6417168632329799</v>
      </c>
      <c r="P6362" s="217">
        <v>0</v>
      </c>
      <c r="Q6362" s="217">
        <v>1.6417168632329799</v>
      </c>
      <c r="R6362" s="217">
        <v>1.6417168632329799</v>
      </c>
      <c r="S6362" s="217">
        <v>0</v>
      </c>
      <c r="T6362" s="217">
        <v>1.6417168632329799</v>
      </c>
      <c r="U6362" s="217">
        <v>1.6417168632329799</v>
      </c>
      <c r="V6362" s="217">
        <v>0</v>
      </c>
      <c r="W6362" s="217">
        <v>1.6417168632329799</v>
      </c>
      <c r="X6362" s="217">
        <v>1.6417168632329799</v>
      </c>
      <c r="Y6362" s="217">
        <v>0</v>
      </c>
    </row>
    <row r="6363" spans="2:25">
      <c r="B6363" s="217" t="s">
        <v>6532</v>
      </c>
      <c r="C6363" s="217" t="s">
        <v>5935</v>
      </c>
      <c r="D6363" s="217" t="s">
        <v>14</v>
      </c>
      <c r="E6363" s="217" t="s">
        <v>86</v>
      </c>
      <c r="F6363" s="217" t="s">
        <v>12</v>
      </c>
      <c r="G6363" s="217" t="s">
        <v>49</v>
      </c>
      <c r="H6363" s="217" t="s">
        <v>176</v>
      </c>
      <c r="I6363" s="217">
        <v>9</v>
      </c>
      <c r="J6363" s="217">
        <v>8</v>
      </c>
      <c r="K6363" s="217">
        <v>1</v>
      </c>
      <c r="L6363" s="217">
        <v>16</v>
      </c>
      <c r="M6363" s="217">
        <v>1819.51256664128</v>
      </c>
      <c r="N6363" s="217">
        <v>4.9463796870683403</v>
      </c>
      <c r="O6363" s="217">
        <v>4.3967819440607396</v>
      </c>
      <c r="P6363" s="217">
        <v>0.54959774300759301</v>
      </c>
      <c r="Q6363" s="217">
        <v>4.9463796870683403</v>
      </c>
      <c r="R6363" s="217">
        <v>4.3967819440607396</v>
      </c>
      <c r="S6363" s="217">
        <v>0.54959774300759301</v>
      </c>
      <c r="T6363" s="217">
        <v>4.9463796870683403</v>
      </c>
      <c r="U6363" s="217">
        <v>4.3967819440607396</v>
      </c>
      <c r="V6363" s="217">
        <v>0.54959774300759301</v>
      </c>
      <c r="W6363" s="217">
        <v>4.9463796870683403</v>
      </c>
      <c r="X6363" s="217">
        <v>4.3967819440607396</v>
      </c>
      <c r="Y6363" s="217">
        <v>0.54959774300759301</v>
      </c>
    </row>
    <row r="6364" spans="2:25">
      <c r="B6364" s="217" t="s">
        <v>6533</v>
      </c>
      <c r="C6364" s="217" t="s">
        <v>5935</v>
      </c>
      <c r="D6364" s="217" t="s">
        <v>14</v>
      </c>
      <c r="E6364" s="217" t="s">
        <v>86</v>
      </c>
      <c r="F6364" s="217" t="s">
        <v>12</v>
      </c>
      <c r="G6364" s="217" t="s">
        <v>49</v>
      </c>
      <c r="H6364" s="217" t="s">
        <v>178</v>
      </c>
      <c r="I6364" s="217">
        <v>1</v>
      </c>
      <c r="J6364" s="217">
        <v>1</v>
      </c>
      <c r="K6364" s="217">
        <v>0</v>
      </c>
      <c r="L6364" s="217">
        <v>6</v>
      </c>
      <c r="M6364" s="217">
        <v>972.49809596344198</v>
      </c>
      <c r="N6364" s="217">
        <v>1.0282796482077501</v>
      </c>
      <c r="O6364" s="217">
        <v>1.0282796482077501</v>
      </c>
      <c r="P6364" s="217">
        <v>0</v>
      </c>
      <c r="Q6364" s="217">
        <v>1.0282796482077501</v>
      </c>
      <c r="R6364" s="217">
        <v>1.0282796482077501</v>
      </c>
      <c r="S6364" s="217">
        <v>0</v>
      </c>
      <c r="T6364" s="217">
        <v>1.0282796482077501</v>
      </c>
      <c r="U6364" s="217">
        <v>1.0282796482077501</v>
      </c>
      <c r="V6364" s="217">
        <v>0</v>
      </c>
      <c r="W6364" s="217">
        <v>1.0282796482077501</v>
      </c>
      <c r="X6364" s="217">
        <v>1.0282796482077501</v>
      </c>
      <c r="Y6364" s="217">
        <v>0</v>
      </c>
    </row>
    <row r="6365" spans="2:25">
      <c r="B6365" s="217" t="s">
        <v>6534</v>
      </c>
      <c r="C6365" s="217" t="s">
        <v>5935</v>
      </c>
      <c r="D6365" s="217" t="s">
        <v>14</v>
      </c>
      <c r="E6365" s="217" t="s">
        <v>86</v>
      </c>
      <c r="F6365" s="217" t="s">
        <v>12</v>
      </c>
      <c r="G6365" s="217" t="s">
        <v>49</v>
      </c>
      <c r="H6365" s="217" t="s">
        <v>5</v>
      </c>
      <c r="I6365" s="217">
        <v>37</v>
      </c>
      <c r="J6365" s="217">
        <v>34</v>
      </c>
      <c r="K6365" s="217">
        <v>3</v>
      </c>
      <c r="L6365" s="217">
        <v>110</v>
      </c>
      <c r="M6365" s="217">
        <v>13730</v>
      </c>
      <c r="N6365" s="217">
        <v>2.6948288419519302</v>
      </c>
      <c r="O6365" s="217">
        <v>2.47632920611799</v>
      </c>
      <c r="P6365" s="217">
        <v>0.21849963583394</v>
      </c>
      <c r="Q6365" s="217">
        <v>2.6948288419519302</v>
      </c>
      <c r="R6365" s="217">
        <v>2.47632920611799</v>
      </c>
      <c r="S6365" s="217">
        <v>0.21849963583394</v>
      </c>
      <c r="T6365" s="217">
        <v>2.6948288419519302</v>
      </c>
      <c r="U6365" s="217">
        <v>2.47632920611799</v>
      </c>
      <c r="V6365" s="217">
        <v>0.21849963583394</v>
      </c>
      <c r="W6365" s="217">
        <v>2.6948288419519302</v>
      </c>
      <c r="X6365" s="217">
        <v>2.47632920611799</v>
      </c>
      <c r="Y6365" s="217">
        <v>0.21849963583394</v>
      </c>
    </row>
    <row r="6366" spans="2:25">
      <c r="B6366" s="217" t="s">
        <v>6535</v>
      </c>
      <c r="C6366" s="217" t="s">
        <v>5935</v>
      </c>
      <c r="D6366" s="217" t="s">
        <v>14</v>
      </c>
      <c r="E6366" s="217" t="s">
        <v>86</v>
      </c>
      <c r="F6366" s="217" t="s">
        <v>9</v>
      </c>
      <c r="G6366" s="217" t="s">
        <v>49</v>
      </c>
      <c r="H6366" s="217" t="s">
        <v>170</v>
      </c>
      <c r="I6366" s="217">
        <v>0</v>
      </c>
      <c r="J6366" s="217">
        <v>0</v>
      </c>
      <c r="K6366" s="217">
        <v>0</v>
      </c>
      <c r="L6366" s="217">
        <v>109</v>
      </c>
      <c r="M6366" s="217">
        <v>5314.0859431900899</v>
      </c>
      <c r="N6366" s="217">
        <v>0</v>
      </c>
      <c r="O6366" s="217">
        <v>0</v>
      </c>
      <c r="P6366" s="217">
        <v>0</v>
      </c>
      <c r="Q6366" s="217">
        <v>0</v>
      </c>
      <c r="R6366" s="217">
        <v>0</v>
      </c>
      <c r="S6366" s="217">
        <v>0</v>
      </c>
      <c r="T6366" s="217">
        <v>0</v>
      </c>
      <c r="U6366" s="217">
        <v>0</v>
      </c>
      <c r="V6366" s="217">
        <v>0</v>
      </c>
      <c r="W6366" s="217">
        <v>0</v>
      </c>
      <c r="X6366" s="217">
        <v>0</v>
      </c>
      <c r="Y6366" s="217">
        <v>0</v>
      </c>
    </row>
    <row r="6367" spans="2:25">
      <c r="B6367" s="217" t="s">
        <v>6536</v>
      </c>
      <c r="C6367" s="217" t="s">
        <v>5935</v>
      </c>
      <c r="D6367" s="217" t="s">
        <v>14</v>
      </c>
      <c r="E6367" s="217" t="s">
        <v>86</v>
      </c>
      <c r="F6367" s="217" t="s">
        <v>9</v>
      </c>
      <c r="G6367" s="217" t="s">
        <v>49</v>
      </c>
      <c r="H6367" s="217" t="s">
        <v>172</v>
      </c>
      <c r="I6367" s="217">
        <v>0</v>
      </c>
      <c r="J6367" s="217">
        <v>0</v>
      </c>
      <c r="K6367" s="217">
        <v>0</v>
      </c>
      <c r="L6367" s="217">
        <v>54</v>
      </c>
      <c r="M6367" s="217">
        <v>3336.7516387472701</v>
      </c>
      <c r="N6367" s="217">
        <v>0</v>
      </c>
      <c r="O6367" s="217">
        <v>0</v>
      </c>
      <c r="P6367" s="217">
        <v>0</v>
      </c>
      <c r="Q6367" s="217">
        <v>0</v>
      </c>
      <c r="R6367" s="217">
        <v>0</v>
      </c>
      <c r="S6367" s="217">
        <v>0</v>
      </c>
      <c r="T6367" s="217">
        <v>0</v>
      </c>
      <c r="U6367" s="217">
        <v>0</v>
      </c>
      <c r="V6367" s="217">
        <v>0</v>
      </c>
      <c r="W6367" s="217">
        <v>0</v>
      </c>
      <c r="X6367" s="217">
        <v>0</v>
      </c>
      <c r="Y6367" s="217">
        <v>0</v>
      </c>
    </row>
    <row r="6368" spans="2:25">
      <c r="B6368" s="217" t="s">
        <v>6537</v>
      </c>
      <c r="C6368" s="217" t="s">
        <v>5935</v>
      </c>
      <c r="D6368" s="217" t="s">
        <v>14</v>
      </c>
      <c r="E6368" s="217" t="s">
        <v>86</v>
      </c>
      <c r="F6368" s="217" t="s">
        <v>9</v>
      </c>
      <c r="G6368" s="217" t="s">
        <v>49</v>
      </c>
      <c r="H6368" s="217" t="s">
        <v>174</v>
      </c>
      <c r="I6368" s="217">
        <v>0</v>
      </c>
      <c r="J6368" s="217">
        <v>0</v>
      </c>
      <c r="K6368" s="217">
        <v>0</v>
      </c>
      <c r="L6368" s="217">
        <v>30</v>
      </c>
      <c r="M6368" s="217">
        <v>2554.0568099053198</v>
      </c>
      <c r="N6368" s="217">
        <v>0</v>
      </c>
      <c r="O6368" s="217">
        <v>0</v>
      </c>
      <c r="P6368" s="217">
        <v>0</v>
      </c>
      <c r="Q6368" s="217">
        <v>0</v>
      </c>
      <c r="R6368" s="217">
        <v>0</v>
      </c>
      <c r="S6368" s="217">
        <v>0</v>
      </c>
      <c r="T6368" s="217">
        <v>0</v>
      </c>
      <c r="U6368" s="217">
        <v>0</v>
      </c>
      <c r="V6368" s="217">
        <v>0</v>
      </c>
      <c r="W6368" s="217">
        <v>0</v>
      </c>
      <c r="X6368" s="217">
        <v>0</v>
      </c>
      <c r="Y6368" s="217">
        <v>0</v>
      </c>
    </row>
    <row r="6369" spans="2:25">
      <c r="B6369" s="217" t="s">
        <v>6538</v>
      </c>
      <c r="C6369" s="217" t="s">
        <v>5935</v>
      </c>
      <c r="D6369" s="217" t="s">
        <v>14</v>
      </c>
      <c r="E6369" s="217" t="s">
        <v>86</v>
      </c>
      <c r="F6369" s="217" t="s">
        <v>9</v>
      </c>
      <c r="G6369" s="217" t="s">
        <v>49</v>
      </c>
      <c r="H6369" s="217" t="s">
        <v>176</v>
      </c>
      <c r="I6369" s="217">
        <v>2</v>
      </c>
      <c r="J6369" s="217">
        <v>2</v>
      </c>
      <c r="K6369" s="217">
        <v>0</v>
      </c>
      <c r="L6369" s="217">
        <v>29</v>
      </c>
      <c r="M6369" s="217">
        <v>2018.52876911872</v>
      </c>
      <c r="N6369" s="217">
        <v>0.99082065640966399</v>
      </c>
      <c r="O6369" s="217">
        <v>0.99082065640966399</v>
      </c>
      <c r="P6369" s="217">
        <v>0</v>
      </c>
      <c r="Q6369" s="217">
        <v>0.99082065640966399</v>
      </c>
      <c r="R6369" s="217">
        <v>0.99082065640966399</v>
      </c>
      <c r="S6369" s="217">
        <v>0</v>
      </c>
      <c r="T6369" s="217">
        <v>0.99082065640966399</v>
      </c>
      <c r="U6369" s="217">
        <v>0.99082065640966399</v>
      </c>
      <c r="V6369" s="217">
        <v>0</v>
      </c>
      <c r="W6369" s="217">
        <v>0.99082065640966399</v>
      </c>
      <c r="X6369" s="217">
        <v>0.99082065640966399</v>
      </c>
      <c r="Y6369" s="217">
        <v>0</v>
      </c>
    </row>
    <row r="6370" spans="2:25">
      <c r="B6370" s="217" t="s">
        <v>6539</v>
      </c>
      <c r="C6370" s="217" t="s">
        <v>5935</v>
      </c>
      <c r="D6370" s="217" t="s">
        <v>14</v>
      </c>
      <c r="E6370" s="217" t="s">
        <v>86</v>
      </c>
      <c r="F6370" s="217" t="s">
        <v>9</v>
      </c>
      <c r="G6370" s="217" t="s">
        <v>49</v>
      </c>
      <c r="H6370" s="217" t="s">
        <v>178</v>
      </c>
      <c r="I6370" s="217">
        <v>1</v>
      </c>
      <c r="J6370" s="217">
        <v>1</v>
      </c>
      <c r="K6370" s="217">
        <v>0</v>
      </c>
      <c r="L6370" s="217">
        <v>8</v>
      </c>
      <c r="M6370" s="217">
        <v>916.57683903860197</v>
      </c>
      <c r="N6370" s="217">
        <v>1.09101600368705</v>
      </c>
      <c r="O6370" s="217">
        <v>1.09101600368705</v>
      </c>
      <c r="P6370" s="217">
        <v>0</v>
      </c>
      <c r="Q6370" s="217">
        <v>1.09101600368705</v>
      </c>
      <c r="R6370" s="217">
        <v>1.09101600368705</v>
      </c>
      <c r="S6370" s="217">
        <v>0</v>
      </c>
      <c r="T6370" s="217">
        <v>1.09101600368705</v>
      </c>
      <c r="U6370" s="217">
        <v>1.09101600368705</v>
      </c>
      <c r="V6370" s="217">
        <v>0</v>
      </c>
      <c r="W6370" s="217">
        <v>1.09101600368705</v>
      </c>
      <c r="X6370" s="217">
        <v>1.09101600368705</v>
      </c>
      <c r="Y6370" s="217">
        <v>0</v>
      </c>
    </row>
    <row r="6371" spans="2:25">
      <c r="B6371" s="217" t="s">
        <v>6540</v>
      </c>
      <c r="C6371" s="217" t="s">
        <v>5935</v>
      </c>
      <c r="D6371" s="217" t="s">
        <v>14</v>
      </c>
      <c r="E6371" s="217" t="s">
        <v>86</v>
      </c>
      <c r="F6371" s="217" t="s">
        <v>9</v>
      </c>
      <c r="G6371" s="217" t="s">
        <v>49</v>
      </c>
      <c r="H6371" s="217" t="s">
        <v>5</v>
      </c>
      <c r="I6371" s="217">
        <v>3</v>
      </c>
      <c r="J6371" s="217">
        <v>3</v>
      </c>
      <c r="K6371" s="217">
        <v>0</v>
      </c>
      <c r="L6371" s="217">
        <v>230</v>
      </c>
      <c r="M6371" s="217">
        <v>14140</v>
      </c>
      <c r="N6371" s="217">
        <v>0.212164073550212</v>
      </c>
      <c r="O6371" s="217">
        <v>0.212164073550212</v>
      </c>
      <c r="P6371" s="217">
        <v>0</v>
      </c>
      <c r="Q6371" s="217">
        <v>0.212164073550212</v>
      </c>
      <c r="R6371" s="217">
        <v>0.212164073550212</v>
      </c>
      <c r="S6371" s="217">
        <v>0</v>
      </c>
      <c r="T6371" s="217">
        <v>0.212164073550212</v>
      </c>
      <c r="U6371" s="217">
        <v>0.212164073550212</v>
      </c>
      <c r="V6371" s="217">
        <v>0</v>
      </c>
      <c r="W6371" s="217">
        <v>0.212164073550212</v>
      </c>
      <c r="X6371" s="217">
        <v>0.212164073550212</v>
      </c>
      <c r="Y6371" s="217">
        <v>0</v>
      </c>
    </row>
    <row r="6372" spans="2:25">
      <c r="B6372" s="217" t="s">
        <v>6541</v>
      </c>
      <c r="C6372" s="217" t="s">
        <v>5935</v>
      </c>
      <c r="D6372" s="217" t="s">
        <v>14</v>
      </c>
      <c r="E6372" s="217" t="s">
        <v>86</v>
      </c>
      <c r="F6372" s="217" t="s">
        <v>5</v>
      </c>
      <c r="G6372" s="217" t="s">
        <v>49</v>
      </c>
      <c r="H6372" s="217" t="s">
        <v>170</v>
      </c>
      <c r="I6372" s="217">
        <v>16</v>
      </c>
      <c r="J6372" s="217">
        <v>14</v>
      </c>
      <c r="K6372" s="217">
        <v>2</v>
      </c>
      <c r="L6372" s="217">
        <v>152</v>
      </c>
      <c r="M6372" s="217">
        <v>10500.742454995099</v>
      </c>
      <c r="N6372" s="217">
        <v>1.52370178285717</v>
      </c>
      <c r="O6372" s="217">
        <v>1.3332390600000199</v>
      </c>
      <c r="P6372" s="217">
        <v>0.19046272285714599</v>
      </c>
      <c r="Q6372" s="217">
        <v>1.52370178285717</v>
      </c>
      <c r="R6372" s="217">
        <v>1.3332390600000199</v>
      </c>
      <c r="S6372" s="217">
        <v>0.19046272285714599</v>
      </c>
      <c r="T6372" s="217">
        <v>1.52370178285717</v>
      </c>
      <c r="U6372" s="217">
        <v>1.3332390600000199</v>
      </c>
      <c r="V6372" s="217">
        <v>0.19046272285714599</v>
      </c>
      <c r="W6372" s="217">
        <v>1.52370178285717</v>
      </c>
      <c r="X6372" s="217">
        <v>1.3332390600000199</v>
      </c>
      <c r="Y6372" s="217">
        <v>0.19046272285714599</v>
      </c>
    </row>
    <row r="6373" spans="2:25">
      <c r="B6373" s="217" t="s">
        <v>6542</v>
      </c>
      <c r="C6373" s="217" t="s">
        <v>5935</v>
      </c>
      <c r="D6373" s="217" t="s">
        <v>14</v>
      </c>
      <c r="E6373" s="217" t="s">
        <v>86</v>
      </c>
      <c r="F6373" s="217" t="s">
        <v>5</v>
      </c>
      <c r="G6373" s="217" t="s">
        <v>49</v>
      </c>
      <c r="H6373" s="217" t="s">
        <v>172</v>
      </c>
      <c r="I6373" s="217">
        <v>7</v>
      </c>
      <c r="J6373" s="217">
        <v>7</v>
      </c>
      <c r="K6373" s="217">
        <v>0</v>
      </c>
      <c r="L6373" s="217">
        <v>79</v>
      </c>
      <c r="M6373" s="217">
        <v>6651.6107400420096</v>
      </c>
      <c r="N6373" s="217">
        <v>1.0523766759020801</v>
      </c>
      <c r="O6373" s="217">
        <v>1.0523766759020801</v>
      </c>
      <c r="P6373" s="217">
        <v>0</v>
      </c>
      <c r="Q6373" s="217">
        <v>1.0523766759020801</v>
      </c>
      <c r="R6373" s="217">
        <v>1.0523766759020801</v>
      </c>
      <c r="S6373" s="217">
        <v>0</v>
      </c>
      <c r="T6373" s="217">
        <v>1.0523766759020801</v>
      </c>
      <c r="U6373" s="217">
        <v>1.0523766759020801</v>
      </c>
      <c r="V6373" s="217">
        <v>0</v>
      </c>
      <c r="W6373" s="217">
        <v>1.0523766759020801</v>
      </c>
      <c r="X6373" s="217">
        <v>1.0523766759020801</v>
      </c>
      <c r="Y6373" s="217">
        <v>0</v>
      </c>
    </row>
    <row r="6374" spans="2:25">
      <c r="B6374" s="217" t="s">
        <v>6543</v>
      </c>
      <c r="C6374" s="217" t="s">
        <v>5935</v>
      </c>
      <c r="D6374" s="217" t="s">
        <v>14</v>
      </c>
      <c r="E6374" s="217" t="s">
        <v>86</v>
      </c>
      <c r="F6374" s="217" t="s">
        <v>5</v>
      </c>
      <c r="G6374" s="217" t="s">
        <v>49</v>
      </c>
      <c r="H6374" s="217" t="s">
        <v>174</v>
      </c>
      <c r="I6374" s="217">
        <v>4</v>
      </c>
      <c r="J6374" s="217">
        <v>4</v>
      </c>
      <c r="K6374" s="217">
        <v>0</v>
      </c>
      <c r="L6374" s="217">
        <v>50</v>
      </c>
      <c r="M6374" s="217">
        <v>4990.5305342008196</v>
      </c>
      <c r="N6374" s="217">
        <v>0.80151798943768104</v>
      </c>
      <c r="O6374" s="217">
        <v>0.80151798943768104</v>
      </c>
      <c r="P6374" s="217">
        <v>0</v>
      </c>
      <c r="Q6374" s="217">
        <v>0.80151798943768104</v>
      </c>
      <c r="R6374" s="217">
        <v>0.80151798943768104</v>
      </c>
      <c r="S6374" s="217">
        <v>0</v>
      </c>
      <c r="T6374" s="217">
        <v>0.80151798943768104</v>
      </c>
      <c r="U6374" s="217">
        <v>0.80151798943768104</v>
      </c>
      <c r="V6374" s="217">
        <v>0</v>
      </c>
      <c r="W6374" s="217">
        <v>0.80151798943768104</v>
      </c>
      <c r="X6374" s="217">
        <v>0.80151798943768104</v>
      </c>
      <c r="Y6374" s="217">
        <v>0</v>
      </c>
    </row>
    <row r="6375" spans="2:25">
      <c r="B6375" s="217" t="s">
        <v>6544</v>
      </c>
      <c r="C6375" s="217" t="s">
        <v>5935</v>
      </c>
      <c r="D6375" s="217" t="s">
        <v>14</v>
      </c>
      <c r="E6375" s="217" t="s">
        <v>86</v>
      </c>
      <c r="F6375" s="217" t="s">
        <v>5</v>
      </c>
      <c r="G6375" s="217" t="s">
        <v>49</v>
      </c>
      <c r="H6375" s="217" t="s">
        <v>176</v>
      </c>
      <c r="I6375" s="217">
        <v>11</v>
      </c>
      <c r="J6375" s="217">
        <v>10</v>
      </c>
      <c r="K6375" s="217">
        <v>1</v>
      </c>
      <c r="L6375" s="217">
        <v>45</v>
      </c>
      <c r="M6375" s="217">
        <v>3838.04133576</v>
      </c>
      <c r="N6375" s="217">
        <v>2.86604521361201</v>
      </c>
      <c r="O6375" s="217">
        <v>2.6054956487381902</v>
      </c>
      <c r="P6375" s="217">
        <v>0.26054956487381897</v>
      </c>
      <c r="Q6375" s="217">
        <v>2.86604521361201</v>
      </c>
      <c r="R6375" s="217">
        <v>2.6054956487381902</v>
      </c>
      <c r="S6375" s="217">
        <v>0.26054956487381897</v>
      </c>
      <c r="T6375" s="217">
        <v>2.86604521361201</v>
      </c>
      <c r="U6375" s="217">
        <v>2.6054956487381902</v>
      </c>
      <c r="V6375" s="217">
        <v>0.26054956487381897</v>
      </c>
      <c r="W6375" s="217">
        <v>2.86604521361201</v>
      </c>
      <c r="X6375" s="217">
        <v>2.6054956487381902</v>
      </c>
      <c r="Y6375" s="217">
        <v>0.26054956487381897</v>
      </c>
    </row>
    <row r="6376" spans="2:25">
      <c r="B6376" s="217" t="s">
        <v>6545</v>
      </c>
      <c r="C6376" s="217" t="s">
        <v>5935</v>
      </c>
      <c r="D6376" s="217" t="s">
        <v>14</v>
      </c>
      <c r="E6376" s="217" t="s">
        <v>86</v>
      </c>
      <c r="F6376" s="217" t="s">
        <v>5</v>
      </c>
      <c r="G6376" s="217" t="s">
        <v>49</v>
      </c>
      <c r="H6376" s="217" t="s">
        <v>178</v>
      </c>
      <c r="I6376" s="217">
        <v>2</v>
      </c>
      <c r="J6376" s="217">
        <v>2</v>
      </c>
      <c r="K6376" s="217">
        <v>0</v>
      </c>
      <c r="L6376" s="217">
        <v>14</v>
      </c>
      <c r="M6376" s="217">
        <v>1889.0749350020401</v>
      </c>
      <c r="N6376" s="217">
        <v>1.0587192508580101</v>
      </c>
      <c r="O6376" s="217">
        <v>1.0587192508580101</v>
      </c>
      <c r="P6376" s="217">
        <v>0</v>
      </c>
      <c r="Q6376" s="217">
        <v>1.0587192508580101</v>
      </c>
      <c r="R6376" s="217">
        <v>1.0587192508580101</v>
      </c>
      <c r="S6376" s="217">
        <v>0</v>
      </c>
      <c r="T6376" s="217">
        <v>1.0587192508580101</v>
      </c>
      <c r="U6376" s="217">
        <v>1.0587192508580101</v>
      </c>
      <c r="V6376" s="217">
        <v>0</v>
      </c>
      <c r="W6376" s="217">
        <v>1.0587192508580101</v>
      </c>
      <c r="X6376" s="217">
        <v>1.0587192508580101</v>
      </c>
      <c r="Y6376" s="217">
        <v>0</v>
      </c>
    </row>
    <row r="6377" spans="2:25">
      <c r="B6377" s="217" t="s">
        <v>6546</v>
      </c>
      <c r="C6377" s="217" t="s">
        <v>5935</v>
      </c>
      <c r="D6377" s="217" t="s">
        <v>14</v>
      </c>
      <c r="E6377" s="217" t="s">
        <v>86</v>
      </c>
      <c r="F6377" s="217" t="s">
        <v>5</v>
      </c>
      <c r="G6377" s="217" t="s">
        <v>49</v>
      </c>
      <c r="H6377" s="217" t="s">
        <v>5</v>
      </c>
      <c r="I6377" s="217">
        <v>40</v>
      </c>
      <c r="J6377" s="217">
        <v>37</v>
      </c>
      <c r="K6377" s="217">
        <v>3</v>
      </c>
      <c r="L6377" s="217">
        <v>340</v>
      </c>
      <c r="M6377" s="217">
        <v>27870</v>
      </c>
      <c r="N6377" s="217">
        <v>1.4352350197344801</v>
      </c>
      <c r="O6377" s="217">
        <v>1.3275923932544</v>
      </c>
      <c r="P6377" s="217">
        <v>0.107642626480086</v>
      </c>
      <c r="Q6377" s="217">
        <v>1.4352350197344801</v>
      </c>
      <c r="R6377" s="217">
        <v>1.3275923932544</v>
      </c>
      <c r="S6377" s="217">
        <v>0.107642626480086</v>
      </c>
      <c r="T6377" s="217">
        <v>1.4352350197344801</v>
      </c>
      <c r="U6377" s="217">
        <v>1.3275923932544</v>
      </c>
      <c r="V6377" s="217">
        <v>0.107642626480086</v>
      </c>
      <c r="W6377" s="217">
        <v>1.4352350197344801</v>
      </c>
      <c r="X6377" s="217">
        <v>1.3275923932544</v>
      </c>
      <c r="Y6377" s="217">
        <v>0.107642626480086</v>
      </c>
    </row>
    <row r="6378" spans="2:25">
      <c r="B6378" s="217" t="s">
        <v>6547</v>
      </c>
      <c r="C6378" s="217" t="s">
        <v>5935</v>
      </c>
      <c r="D6378" s="217" t="s">
        <v>14</v>
      </c>
      <c r="E6378" s="217" t="s">
        <v>86</v>
      </c>
      <c r="F6378" s="217" t="s">
        <v>12</v>
      </c>
      <c r="G6378" s="217" t="s">
        <v>13</v>
      </c>
      <c r="H6378" s="217" t="s">
        <v>170</v>
      </c>
      <c r="I6378" s="217">
        <v>0</v>
      </c>
      <c r="J6378" s="217">
        <v>0</v>
      </c>
      <c r="K6378" s="217">
        <v>0</v>
      </c>
      <c r="L6378" s="217">
        <v>1</v>
      </c>
      <c r="M6378" s="217">
        <v>74.571428571428598</v>
      </c>
      <c r="N6378" s="217">
        <v>0</v>
      </c>
      <c r="O6378" s="217">
        <v>0</v>
      </c>
      <c r="P6378" s="217">
        <v>0</v>
      </c>
      <c r="Q6378" s="217">
        <v>0</v>
      </c>
      <c r="R6378" s="217">
        <v>0</v>
      </c>
      <c r="S6378" s="217">
        <v>0</v>
      </c>
      <c r="T6378" s="217">
        <v>0</v>
      </c>
      <c r="U6378" s="217">
        <v>0</v>
      </c>
      <c r="V6378" s="217">
        <v>0</v>
      </c>
      <c r="W6378" s="217">
        <v>0</v>
      </c>
      <c r="X6378" s="217">
        <v>0</v>
      </c>
      <c r="Y6378" s="217">
        <v>0</v>
      </c>
    </row>
    <row r="6379" spans="2:25">
      <c r="B6379" s="217" t="s">
        <v>6548</v>
      </c>
      <c r="C6379" s="217" t="s">
        <v>5935</v>
      </c>
      <c r="D6379" s="217" t="s">
        <v>14</v>
      </c>
      <c r="E6379" s="217" t="s">
        <v>86</v>
      </c>
      <c r="F6379" s="217" t="s">
        <v>12</v>
      </c>
      <c r="G6379" s="217" t="s">
        <v>13</v>
      </c>
      <c r="H6379" s="217" t="s">
        <v>172</v>
      </c>
      <c r="I6379" s="217">
        <v>0</v>
      </c>
      <c r="J6379" s="217">
        <v>0</v>
      </c>
      <c r="K6379" s="217">
        <v>0</v>
      </c>
      <c r="L6379" s="217">
        <v>1</v>
      </c>
      <c r="M6379" s="217">
        <v>124.28571428571399</v>
      </c>
      <c r="N6379" s="217">
        <v>0</v>
      </c>
      <c r="O6379" s="217">
        <v>0</v>
      </c>
      <c r="P6379" s="217">
        <v>0</v>
      </c>
      <c r="Q6379" s="217">
        <v>0</v>
      </c>
      <c r="R6379" s="217">
        <v>0</v>
      </c>
      <c r="S6379" s="217">
        <v>0</v>
      </c>
      <c r="T6379" s="217">
        <v>0</v>
      </c>
      <c r="U6379" s="217">
        <v>0</v>
      </c>
      <c r="V6379" s="217">
        <v>0</v>
      </c>
      <c r="W6379" s="217">
        <v>0</v>
      </c>
      <c r="X6379" s="217">
        <v>0</v>
      </c>
      <c r="Y6379" s="217">
        <v>0</v>
      </c>
    </row>
    <row r="6380" spans="2:25">
      <c r="B6380" s="217" t="s">
        <v>6549</v>
      </c>
      <c r="C6380" s="217" t="s">
        <v>5935</v>
      </c>
      <c r="D6380" s="217" t="s">
        <v>14</v>
      </c>
      <c r="E6380" s="217" t="s">
        <v>86</v>
      </c>
      <c r="F6380" s="217" t="s">
        <v>12</v>
      </c>
      <c r="G6380" s="217" t="s">
        <v>13</v>
      </c>
      <c r="H6380" s="217" t="s">
        <v>174</v>
      </c>
      <c r="I6380" s="217">
        <v>1</v>
      </c>
      <c r="J6380" s="217">
        <v>1</v>
      </c>
      <c r="K6380" s="217">
        <v>0</v>
      </c>
      <c r="L6380" s="217">
        <v>0</v>
      </c>
      <c r="M6380" s="217">
        <v>161.57142857142901</v>
      </c>
      <c r="N6380" s="217">
        <v>6.18921308576481</v>
      </c>
      <c r="O6380" s="217">
        <v>6.18921308576481</v>
      </c>
      <c r="P6380" s="217">
        <v>0</v>
      </c>
      <c r="Q6380" s="217">
        <v>6.18921308576481</v>
      </c>
      <c r="R6380" s="217">
        <v>6.18921308576481</v>
      </c>
      <c r="S6380" s="217">
        <v>0</v>
      </c>
      <c r="T6380" s="217">
        <v>6.18921308576481</v>
      </c>
      <c r="U6380" s="217">
        <v>6.18921308576481</v>
      </c>
      <c r="V6380" s="217">
        <v>0</v>
      </c>
      <c r="W6380" s="217">
        <v>6.18921308576481</v>
      </c>
      <c r="X6380" s="217">
        <v>6.18921308576481</v>
      </c>
      <c r="Y6380" s="217">
        <v>0</v>
      </c>
    </row>
    <row r="6381" spans="2:25">
      <c r="B6381" s="217" t="s">
        <v>6550</v>
      </c>
      <c r="C6381" s="217" t="s">
        <v>5935</v>
      </c>
      <c r="D6381" s="217" t="s">
        <v>14</v>
      </c>
      <c r="E6381" s="217" t="s">
        <v>86</v>
      </c>
      <c r="F6381" s="217" t="s">
        <v>12</v>
      </c>
      <c r="G6381" s="217" t="s">
        <v>13</v>
      </c>
      <c r="H6381" s="217" t="s">
        <v>176</v>
      </c>
      <c r="I6381" s="217">
        <v>1</v>
      </c>
      <c r="J6381" s="217">
        <v>1</v>
      </c>
      <c r="K6381" s="217">
        <v>0</v>
      </c>
      <c r="L6381" s="217">
        <v>3</v>
      </c>
      <c r="M6381" s="217">
        <v>211.28571428571399</v>
      </c>
      <c r="N6381" s="217">
        <v>4.7329276538201501</v>
      </c>
      <c r="O6381" s="217">
        <v>4.7329276538201501</v>
      </c>
      <c r="P6381" s="217">
        <v>0</v>
      </c>
      <c r="Q6381" s="217">
        <v>4.7329276538201501</v>
      </c>
      <c r="R6381" s="217">
        <v>4.7329276538201501</v>
      </c>
      <c r="S6381" s="217">
        <v>0</v>
      </c>
      <c r="T6381" s="217">
        <v>4.7329276538201501</v>
      </c>
      <c r="U6381" s="217">
        <v>4.7329276538201501</v>
      </c>
      <c r="V6381" s="217">
        <v>0</v>
      </c>
      <c r="W6381" s="217">
        <v>4.7329276538201501</v>
      </c>
      <c r="X6381" s="217">
        <v>4.7329276538201501</v>
      </c>
      <c r="Y6381" s="217">
        <v>0</v>
      </c>
    </row>
    <row r="6382" spans="2:25">
      <c r="B6382" s="217" t="s">
        <v>6551</v>
      </c>
      <c r="C6382" s="217" t="s">
        <v>5935</v>
      </c>
      <c r="D6382" s="217" t="s">
        <v>14</v>
      </c>
      <c r="E6382" s="217" t="s">
        <v>86</v>
      </c>
      <c r="F6382" s="217" t="s">
        <v>12</v>
      </c>
      <c r="G6382" s="217" t="s">
        <v>13</v>
      </c>
      <c r="H6382" s="217" t="s">
        <v>178</v>
      </c>
      <c r="I6382" s="217">
        <v>0</v>
      </c>
      <c r="J6382" s="217">
        <v>0</v>
      </c>
      <c r="K6382" s="217">
        <v>0</v>
      </c>
      <c r="L6382" s="217">
        <v>0</v>
      </c>
      <c r="M6382" s="217">
        <v>298.28571428571399</v>
      </c>
      <c r="N6382" s="217">
        <v>0</v>
      </c>
      <c r="O6382" s="217">
        <v>0</v>
      </c>
      <c r="P6382" s="217">
        <v>0</v>
      </c>
      <c r="Q6382" s="217">
        <v>0</v>
      </c>
      <c r="R6382" s="217">
        <v>0</v>
      </c>
      <c r="S6382" s="217">
        <v>0</v>
      </c>
      <c r="T6382" s="217">
        <v>0</v>
      </c>
      <c r="U6382" s="217">
        <v>0</v>
      </c>
      <c r="V6382" s="217">
        <v>0</v>
      </c>
      <c r="W6382" s="217">
        <v>0</v>
      </c>
      <c r="X6382" s="217">
        <v>0</v>
      </c>
      <c r="Y6382" s="217">
        <v>0</v>
      </c>
    </row>
    <row r="6383" spans="2:25">
      <c r="B6383" s="217" t="s">
        <v>6552</v>
      </c>
      <c r="C6383" s="217" t="s">
        <v>5935</v>
      </c>
      <c r="D6383" s="217" t="s">
        <v>14</v>
      </c>
      <c r="E6383" s="217" t="s">
        <v>86</v>
      </c>
      <c r="F6383" s="217" t="s">
        <v>12</v>
      </c>
      <c r="G6383" s="217" t="s">
        <v>13</v>
      </c>
      <c r="H6383" s="217" t="s">
        <v>5</v>
      </c>
      <c r="I6383" s="217">
        <v>2</v>
      </c>
      <c r="J6383" s="217">
        <v>2</v>
      </c>
      <c r="K6383" s="217">
        <v>0</v>
      </c>
      <c r="L6383" s="217">
        <v>5</v>
      </c>
      <c r="M6383" s="217">
        <v>870</v>
      </c>
      <c r="N6383" s="217">
        <v>2.29885057471264</v>
      </c>
      <c r="O6383" s="217">
        <v>2.29885057471264</v>
      </c>
      <c r="P6383" s="217">
        <v>0</v>
      </c>
      <c r="Q6383" s="217">
        <v>2.29885057471264</v>
      </c>
      <c r="R6383" s="217">
        <v>2.29885057471264</v>
      </c>
      <c r="S6383" s="217">
        <v>0</v>
      </c>
      <c r="T6383" s="217">
        <v>2.29885057471264</v>
      </c>
      <c r="U6383" s="217">
        <v>2.29885057471264</v>
      </c>
      <c r="V6383" s="217">
        <v>0</v>
      </c>
      <c r="W6383" s="217">
        <v>2.29885057471264</v>
      </c>
      <c r="X6383" s="217">
        <v>2.29885057471264</v>
      </c>
      <c r="Y6383" s="217">
        <v>0</v>
      </c>
    </row>
    <row r="6384" spans="2:25">
      <c r="B6384" s="217" t="s">
        <v>6553</v>
      </c>
      <c r="C6384" s="217" t="s">
        <v>5935</v>
      </c>
      <c r="D6384" s="217" t="s">
        <v>14</v>
      </c>
      <c r="E6384" s="217" t="s">
        <v>86</v>
      </c>
      <c r="F6384" s="217" t="s">
        <v>9</v>
      </c>
      <c r="G6384" s="217" t="s">
        <v>13</v>
      </c>
      <c r="H6384" s="217" t="s">
        <v>170</v>
      </c>
      <c r="I6384" s="217">
        <v>0</v>
      </c>
      <c r="J6384" s="217">
        <v>0</v>
      </c>
      <c r="K6384" s="217">
        <v>0</v>
      </c>
      <c r="L6384" s="217">
        <v>7</v>
      </c>
      <c r="M6384" s="217">
        <v>102.4</v>
      </c>
      <c r="N6384" s="217">
        <v>0</v>
      </c>
      <c r="O6384" s="217">
        <v>0</v>
      </c>
      <c r="P6384" s="217">
        <v>0</v>
      </c>
      <c r="Q6384" s="217">
        <v>0</v>
      </c>
      <c r="R6384" s="217">
        <v>0</v>
      </c>
      <c r="S6384" s="217">
        <v>0</v>
      </c>
      <c r="T6384" s="217">
        <v>0</v>
      </c>
      <c r="U6384" s="217">
        <v>0</v>
      </c>
      <c r="V6384" s="217">
        <v>0</v>
      </c>
      <c r="W6384" s="217">
        <v>0</v>
      </c>
      <c r="X6384" s="217">
        <v>0</v>
      </c>
      <c r="Y6384" s="217">
        <v>0</v>
      </c>
    </row>
    <row r="6385" spans="2:25">
      <c r="B6385" s="217" t="s">
        <v>6554</v>
      </c>
      <c r="C6385" s="217" t="s">
        <v>5935</v>
      </c>
      <c r="D6385" s="217" t="s">
        <v>14</v>
      </c>
      <c r="E6385" s="217" t="s">
        <v>86</v>
      </c>
      <c r="F6385" s="217" t="s">
        <v>9</v>
      </c>
      <c r="G6385" s="217" t="s">
        <v>13</v>
      </c>
      <c r="H6385" s="217" t="s">
        <v>172</v>
      </c>
      <c r="I6385" s="217">
        <v>0</v>
      </c>
      <c r="J6385" s="217">
        <v>0</v>
      </c>
      <c r="K6385" s="217">
        <v>0</v>
      </c>
      <c r="L6385" s="217">
        <v>7</v>
      </c>
      <c r="M6385" s="217">
        <v>115.2</v>
      </c>
      <c r="N6385" s="217">
        <v>0</v>
      </c>
      <c r="O6385" s="217">
        <v>0</v>
      </c>
      <c r="P6385" s="217">
        <v>0</v>
      </c>
      <c r="Q6385" s="217">
        <v>0</v>
      </c>
      <c r="R6385" s="217">
        <v>0</v>
      </c>
      <c r="S6385" s="217">
        <v>0</v>
      </c>
      <c r="T6385" s="217">
        <v>0</v>
      </c>
      <c r="U6385" s="217">
        <v>0</v>
      </c>
      <c r="V6385" s="217">
        <v>0</v>
      </c>
      <c r="W6385" s="217">
        <v>0</v>
      </c>
      <c r="X6385" s="217">
        <v>0</v>
      </c>
      <c r="Y6385" s="217">
        <v>0</v>
      </c>
    </row>
    <row r="6386" spans="2:25">
      <c r="B6386" s="217" t="s">
        <v>6555</v>
      </c>
      <c r="C6386" s="217" t="s">
        <v>5935</v>
      </c>
      <c r="D6386" s="217" t="s">
        <v>14</v>
      </c>
      <c r="E6386" s="217" t="s">
        <v>86</v>
      </c>
      <c r="F6386" s="217" t="s">
        <v>9</v>
      </c>
      <c r="G6386" s="217" t="s">
        <v>13</v>
      </c>
      <c r="H6386" s="217" t="s">
        <v>174</v>
      </c>
      <c r="I6386" s="217">
        <v>0</v>
      </c>
      <c r="J6386" s="217">
        <v>0</v>
      </c>
      <c r="K6386" s="217">
        <v>0</v>
      </c>
      <c r="L6386" s="217">
        <v>1</v>
      </c>
      <c r="M6386" s="217">
        <v>179.2</v>
      </c>
      <c r="N6386" s="217">
        <v>0</v>
      </c>
      <c r="O6386" s="217">
        <v>0</v>
      </c>
      <c r="P6386" s="217">
        <v>0</v>
      </c>
      <c r="Q6386" s="217">
        <v>0</v>
      </c>
      <c r="R6386" s="217">
        <v>0</v>
      </c>
      <c r="S6386" s="217">
        <v>0</v>
      </c>
      <c r="T6386" s="217">
        <v>0</v>
      </c>
      <c r="U6386" s="217">
        <v>0</v>
      </c>
      <c r="V6386" s="217">
        <v>0</v>
      </c>
      <c r="W6386" s="217">
        <v>0</v>
      </c>
      <c r="X6386" s="217">
        <v>0</v>
      </c>
      <c r="Y6386" s="217">
        <v>0</v>
      </c>
    </row>
    <row r="6387" spans="2:25">
      <c r="B6387" s="217" t="s">
        <v>6556</v>
      </c>
      <c r="C6387" s="217" t="s">
        <v>5935</v>
      </c>
      <c r="D6387" s="217" t="s">
        <v>14</v>
      </c>
      <c r="E6387" s="217" t="s">
        <v>86</v>
      </c>
      <c r="F6387" s="217" t="s">
        <v>9</v>
      </c>
      <c r="G6387" s="217" t="s">
        <v>13</v>
      </c>
      <c r="H6387" s="217" t="s">
        <v>176</v>
      </c>
      <c r="I6387" s="217">
        <v>0</v>
      </c>
      <c r="J6387" s="217">
        <v>0</v>
      </c>
      <c r="K6387" s="217">
        <v>0</v>
      </c>
      <c r="L6387" s="217">
        <v>2</v>
      </c>
      <c r="M6387" s="217">
        <v>243.2</v>
      </c>
      <c r="N6387" s="217">
        <v>0</v>
      </c>
      <c r="O6387" s="217">
        <v>0</v>
      </c>
      <c r="P6387" s="217">
        <v>0</v>
      </c>
      <c r="Q6387" s="217">
        <v>0</v>
      </c>
      <c r="R6387" s="217">
        <v>0</v>
      </c>
      <c r="S6387" s="217">
        <v>0</v>
      </c>
      <c r="T6387" s="217">
        <v>0</v>
      </c>
      <c r="U6387" s="217">
        <v>0</v>
      </c>
      <c r="V6387" s="217">
        <v>0</v>
      </c>
      <c r="W6387" s="217">
        <v>0</v>
      </c>
      <c r="X6387" s="217">
        <v>0</v>
      </c>
      <c r="Y6387" s="217">
        <v>0</v>
      </c>
    </row>
    <row r="6388" spans="2:25">
      <c r="B6388" s="217" t="s">
        <v>6557</v>
      </c>
      <c r="C6388" s="217" t="s">
        <v>5935</v>
      </c>
      <c r="D6388" s="217" t="s">
        <v>14</v>
      </c>
      <c r="E6388" s="217" t="s">
        <v>86</v>
      </c>
      <c r="F6388" s="217" t="s">
        <v>9</v>
      </c>
      <c r="G6388" s="217" t="s">
        <v>13</v>
      </c>
      <c r="H6388" s="217" t="s">
        <v>178</v>
      </c>
      <c r="I6388" s="217">
        <v>0</v>
      </c>
      <c r="J6388" s="217">
        <v>0</v>
      </c>
      <c r="K6388" s="217">
        <v>0</v>
      </c>
      <c r="L6388" s="217">
        <v>1</v>
      </c>
      <c r="M6388" s="217">
        <v>320</v>
      </c>
      <c r="N6388" s="217">
        <v>0</v>
      </c>
      <c r="O6388" s="217">
        <v>0</v>
      </c>
      <c r="P6388" s="217">
        <v>0</v>
      </c>
      <c r="Q6388" s="217">
        <v>0</v>
      </c>
      <c r="R6388" s="217">
        <v>0</v>
      </c>
      <c r="S6388" s="217">
        <v>0</v>
      </c>
      <c r="T6388" s="217">
        <v>0</v>
      </c>
      <c r="U6388" s="217">
        <v>0</v>
      </c>
      <c r="V6388" s="217">
        <v>0</v>
      </c>
      <c r="W6388" s="217">
        <v>0</v>
      </c>
      <c r="X6388" s="217">
        <v>0</v>
      </c>
      <c r="Y6388" s="217">
        <v>0</v>
      </c>
    </row>
    <row r="6389" spans="2:25">
      <c r="B6389" s="217" t="s">
        <v>6558</v>
      </c>
      <c r="C6389" s="217" t="s">
        <v>5935</v>
      </c>
      <c r="D6389" s="217" t="s">
        <v>14</v>
      </c>
      <c r="E6389" s="217" t="s">
        <v>86</v>
      </c>
      <c r="F6389" s="217" t="s">
        <v>9</v>
      </c>
      <c r="G6389" s="217" t="s">
        <v>13</v>
      </c>
      <c r="H6389" s="217" t="s">
        <v>5</v>
      </c>
      <c r="I6389" s="217">
        <v>0</v>
      </c>
      <c r="J6389" s="217">
        <v>0</v>
      </c>
      <c r="K6389" s="217">
        <v>0</v>
      </c>
      <c r="L6389" s="217">
        <v>18</v>
      </c>
      <c r="M6389" s="217">
        <v>960</v>
      </c>
      <c r="N6389" s="217">
        <v>0</v>
      </c>
      <c r="O6389" s="217">
        <v>0</v>
      </c>
      <c r="P6389" s="217">
        <v>0</v>
      </c>
      <c r="Q6389" s="217">
        <v>0</v>
      </c>
      <c r="R6389" s="217">
        <v>0</v>
      </c>
      <c r="S6389" s="217">
        <v>0</v>
      </c>
      <c r="T6389" s="217">
        <v>0</v>
      </c>
      <c r="U6389" s="217">
        <v>0</v>
      </c>
      <c r="V6389" s="217">
        <v>0</v>
      </c>
      <c r="W6389" s="217">
        <v>0</v>
      </c>
      <c r="X6389" s="217">
        <v>0</v>
      </c>
      <c r="Y6389" s="217">
        <v>0</v>
      </c>
    </row>
    <row r="6390" spans="2:25">
      <c r="B6390" s="217" t="s">
        <v>6559</v>
      </c>
      <c r="C6390" s="217" t="s">
        <v>5935</v>
      </c>
      <c r="D6390" s="217" t="s">
        <v>14</v>
      </c>
      <c r="E6390" s="217" t="s">
        <v>86</v>
      </c>
      <c r="F6390" s="217" t="s">
        <v>5</v>
      </c>
      <c r="G6390" s="217" t="s">
        <v>13</v>
      </c>
      <c r="H6390" s="217" t="s">
        <v>170</v>
      </c>
      <c r="I6390" s="217">
        <v>0</v>
      </c>
      <c r="J6390" s="217">
        <v>0</v>
      </c>
      <c r="K6390" s="217">
        <v>0</v>
      </c>
      <c r="L6390" s="217">
        <v>8</v>
      </c>
      <c r="M6390" s="217">
        <v>176.97142857142899</v>
      </c>
      <c r="N6390" s="217">
        <v>0</v>
      </c>
      <c r="O6390" s="217">
        <v>0</v>
      </c>
      <c r="P6390" s="217">
        <v>0</v>
      </c>
      <c r="Q6390" s="217">
        <v>0</v>
      </c>
      <c r="R6390" s="217">
        <v>0</v>
      </c>
      <c r="S6390" s="217">
        <v>0</v>
      </c>
      <c r="T6390" s="217">
        <v>0</v>
      </c>
      <c r="U6390" s="217">
        <v>0</v>
      </c>
      <c r="V6390" s="217">
        <v>0</v>
      </c>
      <c r="W6390" s="217">
        <v>0</v>
      </c>
      <c r="X6390" s="217">
        <v>0</v>
      </c>
      <c r="Y6390" s="217">
        <v>0</v>
      </c>
    </row>
    <row r="6391" spans="2:25">
      <c r="B6391" s="217" t="s">
        <v>6560</v>
      </c>
      <c r="C6391" s="217" t="s">
        <v>5935</v>
      </c>
      <c r="D6391" s="217" t="s">
        <v>14</v>
      </c>
      <c r="E6391" s="217" t="s">
        <v>86</v>
      </c>
      <c r="F6391" s="217" t="s">
        <v>5</v>
      </c>
      <c r="G6391" s="217" t="s">
        <v>13</v>
      </c>
      <c r="H6391" s="217" t="s">
        <v>172</v>
      </c>
      <c r="I6391" s="217">
        <v>0</v>
      </c>
      <c r="J6391" s="217">
        <v>0</v>
      </c>
      <c r="K6391" s="217">
        <v>0</v>
      </c>
      <c r="L6391" s="217">
        <v>8</v>
      </c>
      <c r="M6391" s="217">
        <v>239.48571428571401</v>
      </c>
      <c r="N6391" s="217">
        <v>0</v>
      </c>
      <c r="O6391" s="217">
        <v>0</v>
      </c>
      <c r="P6391" s="217">
        <v>0</v>
      </c>
      <c r="Q6391" s="217">
        <v>0</v>
      </c>
      <c r="R6391" s="217">
        <v>0</v>
      </c>
      <c r="S6391" s="217">
        <v>0</v>
      </c>
      <c r="T6391" s="217">
        <v>0</v>
      </c>
      <c r="U6391" s="217">
        <v>0</v>
      </c>
      <c r="V6391" s="217">
        <v>0</v>
      </c>
      <c r="W6391" s="217">
        <v>0</v>
      </c>
      <c r="X6391" s="217">
        <v>0</v>
      </c>
      <c r="Y6391" s="217">
        <v>0</v>
      </c>
    </row>
    <row r="6392" spans="2:25">
      <c r="B6392" s="217" t="s">
        <v>6561</v>
      </c>
      <c r="C6392" s="217" t="s">
        <v>5935</v>
      </c>
      <c r="D6392" s="217" t="s">
        <v>14</v>
      </c>
      <c r="E6392" s="217" t="s">
        <v>86</v>
      </c>
      <c r="F6392" s="217" t="s">
        <v>5</v>
      </c>
      <c r="G6392" s="217" t="s">
        <v>13</v>
      </c>
      <c r="H6392" s="217" t="s">
        <v>174</v>
      </c>
      <c r="I6392" s="217">
        <v>1</v>
      </c>
      <c r="J6392" s="217">
        <v>1</v>
      </c>
      <c r="K6392" s="217">
        <v>0</v>
      </c>
      <c r="L6392" s="217">
        <v>1</v>
      </c>
      <c r="M6392" s="217">
        <v>340.771428571429</v>
      </c>
      <c r="N6392" s="217">
        <v>2.93451831977865</v>
      </c>
      <c r="O6392" s="217">
        <v>2.93451831977865</v>
      </c>
      <c r="P6392" s="217">
        <v>0</v>
      </c>
      <c r="Q6392" s="217">
        <v>2.93451831977865</v>
      </c>
      <c r="R6392" s="217">
        <v>2.93451831977865</v>
      </c>
      <c r="S6392" s="217">
        <v>0</v>
      </c>
      <c r="T6392" s="217">
        <v>2.93451831977865</v>
      </c>
      <c r="U6392" s="217">
        <v>2.93451831977865</v>
      </c>
      <c r="V6392" s="217">
        <v>0</v>
      </c>
      <c r="W6392" s="217">
        <v>2.93451831977865</v>
      </c>
      <c r="X6392" s="217">
        <v>2.93451831977865</v>
      </c>
      <c r="Y6392" s="217">
        <v>0</v>
      </c>
    </row>
    <row r="6393" spans="2:25">
      <c r="B6393" s="217" t="s">
        <v>6562</v>
      </c>
      <c r="C6393" s="217" t="s">
        <v>5935</v>
      </c>
      <c r="D6393" s="217" t="s">
        <v>14</v>
      </c>
      <c r="E6393" s="217" t="s">
        <v>86</v>
      </c>
      <c r="F6393" s="217" t="s">
        <v>5</v>
      </c>
      <c r="G6393" s="217" t="s">
        <v>13</v>
      </c>
      <c r="H6393" s="217" t="s">
        <v>176</v>
      </c>
      <c r="I6393" s="217">
        <v>1</v>
      </c>
      <c r="J6393" s="217">
        <v>1</v>
      </c>
      <c r="K6393" s="217">
        <v>0</v>
      </c>
      <c r="L6393" s="217">
        <v>5</v>
      </c>
      <c r="M6393" s="217">
        <v>454.48571428571398</v>
      </c>
      <c r="N6393" s="217">
        <v>2.2002891808637699</v>
      </c>
      <c r="O6393" s="217">
        <v>2.2002891808637699</v>
      </c>
      <c r="P6393" s="217">
        <v>0</v>
      </c>
      <c r="Q6393" s="217">
        <v>2.2002891808637699</v>
      </c>
      <c r="R6393" s="217">
        <v>2.2002891808637699</v>
      </c>
      <c r="S6393" s="217">
        <v>0</v>
      </c>
      <c r="T6393" s="217">
        <v>2.2002891808637699</v>
      </c>
      <c r="U6393" s="217">
        <v>2.2002891808637699</v>
      </c>
      <c r="V6393" s="217">
        <v>0</v>
      </c>
      <c r="W6393" s="217">
        <v>2.2002891808637699</v>
      </c>
      <c r="X6393" s="217">
        <v>2.2002891808637699</v>
      </c>
      <c r="Y6393" s="217">
        <v>0</v>
      </c>
    </row>
    <row r="6394" spans="2:25">
      <c r="B6394" s="217" t="s">
        <v>6563</v>
      </c>
      <c r="C6394" s="217" t="s">
        <v>5935</v>
      </c>
      <c r="D6394" s="217" t="s">
        <v>14</v>
      </c>
      <c r="E6394" s="217" t="s">
        <v>86</v>
      </c>
      <c r="F6394" s="217" t="s">
        <v>5</v>
      </c>
      <c r="G6394" s="217" t="s">
        <v>13</v>
      </c>
      <c r="H6394" s="217" t="s">
        <v>178</v>
      </c>
      <c r="I6394" s="217">
        <v>0</v>
      </c>
      <c r="J6394" s="217">
        <v>0</v>
      </c>
      <c r="K6394" s="217">
        <v>0</v>
      </c>
      <c r="L6394" s="217">
        <v>1</v>
      </c>
      <c r="M6394" s="217">
        <v>618.28571428571399</v>
      </c>
      <c r="N6394" s="217">
        <v>0</v>
      </c>
      <c r="O6394" s="217">
        <v>0</v>
      </c>
      <c r="P6394" s="217">
        <v>0</v>
      </c>
      <c r="Q6394" s="217">
        <v>0</v>
      </c>
      <c r="R6394" s="217">
        <v>0</v>
      </c>
      <c r="S6394" s="217">
        <v>0</v>
      </c>
      <c r="T6394" s="217">
        <v>0</v>
      </c>
      <c r="U6394" s="217">
        <v>0</v>
      </c>
      <c r="V6394" s="217">
        <v>0</v>
      </c>
      <c r="W6394" s="217">
        <v>0</v>
      </c>
      <c r="X6394" s="217">
        <v>0</v>
      </c>
      <c r="Y6394" s="217">
        <v>0</v>
      </c>
    </row>
    <row r="6395" spans="2:25">
      <c r="B6395" s="217" t="s">
        <v>6564</v>
      </c>
      <c r="C6395" s="217" t="s">
        <v>5935</v>
      </c>
      <c r="D6395" s="217" t="s">
        <v>14</v>
      </c>
      <c r="E6395" s="217" t="s">
        <v>86</v>
      </c>
      <c r="F6395" s="217" t="s">
        <v>5</v>
      </c>
      <c r="G6395" s="217" t="s">
        <v>13</v>
      </c>
      <c r="H6395" s="217" t="s">
        <v>5</v>
      </c>
      <c r="I6395" s="217">
        <v>2</v>
      </c>
      <c r="J6395" s="217">
        <v>2</v>
      </c>
      <c r="K6395" s="217">
        <v>0</v>
      </c>
      <c r="L6395" s="217">
        <v>23</v>
      </c>
      <c r="M6395" s="217">
        <v>1830</v>
      </c>
      <c r="N6395" s="217">
        <v>1.0928961748633901</v>
      </c>
      <c r="O6395" s="217">
        <v>1.0928961748633901</v>
      </c>
      <c r="P6395" s="217">
        <v>0</v>
      </c>
      <c r="Q6395" s="217">
        <v>1.0928961748633901</v>
      </c>
      <c r="R6395" s="217">
        <v>1.0928961748633901</v>
      </c>
      <c r="S6395" s="217">
        <v>0</v>
      </c>
      <c r="T6395" s="217">
        <v>1.0928961748633901</v>
      </c>
      <c r="U6395" s="217">
        <v>1.0928961748633901</v>
      </c>
      <c r="V6395" s="217">
        <v>0</v>
      </c>
      <c r="W6395" s="217">
        <v>1.0928961748633901</v>
      </c>
      <c r="X6395" s="217">
        <v>1.0928961748633901</v>
      </c>
      <c r="Y6395" s="217">
        <v>0</v>
      </c>
    </row>
    <row r="6396" spans="2:25">
      <c r="B6396" s="217" t="s">
        <v>6565</v>
      </c>
      <c r="C6396" s="217" t="s">
        <v>5935</v>
      </c>
      <c r="D6396" s="217" t="s">
        <v>14</v>
      </c>
      <c r="E6396" s="217" t="s">
        <v>86</v>
      </c>
      <c r="F6396" s="217" t="s">
        <v>12</v>
      </c>
      <c r="G6396" s="217" t="s">
        <v>5</v>
      </c>
      <c r="H6396" s="217" t="s">
        <v>170</v>
      </c>
      <c r="I6396" s="217">
        <v>17</v>
      </c>
      <c r="J6396" s="217">
        <v>15</v>
      </c>
      <c r="K6396" s="217">
        <v>2</v>
      </c>
      <c r="L6396" s="217">
        <v>52</v>
      </c>
      <c r="M6396" s="217">
        <v>5891.1125557610703</v>
      </c>
      <c r="N6396" s="217">
        <v>2.88570280046258</v>
      </c>
      <c r="O6396" s="217">
        <v>2.54620835334934</v>
      </c>
      <c r="P6396" s="217">
        <v>0.339494447113245</v>
      </c>
      <c r="Q6396" s="217">
        <v>2.88570280046258</v>
      </c>
      <c r="R6396" s="217">
        <v>2.54620835334934</v>
      </c>
      <c r="S6396" s="217">
        <v>0.339494447113245</v>
      </c>
      <c r="T6396" s="217">
        <v>2.88570280046258</v>
      </c>
      <c r="U6396" s="217">
        <v>2.54620835334934</v>
      </c>
      <c r="V6396" s="217">
        <v>0.339494447113245</v>
      </c>
      <c r="W6396" s="217">
        <v>2.88570280046258</v>
      </c>
      <c r="X6396" s="217">
        <v>2.54620835334934</v>
      </c>
      <c r="Y6396" s="217">
        <v>0.339494447113245</v>
      </c>
    </row>
    <row r="6397" spans="2:25">
      <c r="B6397" s="217" t="s">
        <v>6566</v>
      </c>
      <c r="C6397" s="217" t="s">
        <v>5935</v>
      </c>
      <c r="D6397" s="217" t="s">
        <v>14</v>
      </c>
      <c r="E6397" s="217" t="s">
        <v>86</v>
      </c>
      <c r="F6397" s="217" t="s">
        <v>12</v>
      </c>
      <c r="G6397" s="217" t="s">
        <v>5</v>
      </c>
      <c r="H6397" s="217" t="s">
        <v>172</v>
      </c>
      <c r="I6397" s="217">
        <v>10</v>
      </c>
      <c r="J6397" s="217">
        <v>10</v>
      </c>
      <c r="K6397" s="217">
        <v>0</v>
      </c>
      <c r="L6397" s="217">
        <v>30</v>
      </c>
      <c r="M6397" s="217">
        <v>4033.3755848112301</v>
      </c>
      <c r="N6397" s="217">
        <v>2.4793128707521599</v>
      </c>
      <c r="O6397" s="217">
        <v>2.4793128707521599</v>
      </c>
      <c r="P6397" s="217">
        <v>0</v>
      </c>
      <c r="Q6397" s="217">
        <v>2.4793128707521599</v>
      </c>
      <c r="R6397" s="217">
        <v>2.4793128707521599</v>
      </c>
      <c r="S6397" s="217">
        <v>0</v>
      </c>
      <c r="T6397" s="217">
        <v>2.4793128707521599</v>
      </c>
      <c r="U6397" s="217">
        <v>2.4793128707521599</v>
      </c>
      <c r="V6397" s="217">
        <v>0</v>
      </c>
      <c r="W6397" s="217">
        <v>2.4793128707521599</v>
      </c>
      <c r="X6397" s="217">
        <v>2.4793128707521599</v>
      </c>
      <c r="Y6397" s="217">
        <v>0</v>
      </c>
    </row>
    <row r="6398" spans="2:25">
      <c r="B6398" s="217" t="s">
        <v>6567</v>
      </c>
      <c r="C6398" s="217" t="s">
        <v>5935</v>
      </c>
      <c r="D6398" s="217" t="s">
        <v>14</v>
      </c>
      <c r="E6398" s="217" t="s">
        <v>86</v>
      </c>
      <c r="F6398" s="217" t="s">
        <v>12</v>
      </c>
      <c r="G6398" s="217" t="s">
        <v>5</v>
      </c>
      <c r="H6398" s="217" t="s">
        <v>174</v>
      </c>
      <c r="I6398" s="217">
        <v>7</v>
      </c>
      <c r="J6398" s="217">
        <v>7</v>
      </c>
      <c r="K6398" s="217">
        <v>0</v>
      </c>
      <c r="L6398" s="217">
        <v>21</v>
      </c>
      <c r="M6398" s="217">
        <v>3192.2759220977</v>
      </c>
      <c r="N6398" s="217">
        <v>2.1927929072622798</v>
      </c>
      <c r="O6398" s="217">
        <v>2.1927929072622798</v>
      </c>
      <c r="P6398" s="217">
        <v>0</v>
      </c>
      <c r="Q6398" s="217">
        <v>2.1927929072622798</v>
      </c>
      <c r="R6398" s="217">
        <v>2.1927929072622798</v>
      </c>
      <c r="S6398" s="217">
        <v>0</v>
      </c>
      <c r="T6398" s="217">
        <v>2.1927929072622798</v>
      </c>
      <c r="U6398" s="217">
        <v>2.1927929072622798</v>
      </c>
      <c r="V6398" s="217">
        <v>0</v>
      </c>
      <c r="W6398" s="217">
        <v>2.1927929072622798</v>
      </c>
      <c r="X6398" s="217">
        <v>2.1927929072622798</v>
      </c>
      <c r="Y6398" s="217">
        <v>0</v>
      </c>
    </row>
    <row r="6399" spans="2:25">
      <c r="B6399" s="217" t="s">
        <v>6568</v>
      </c>
      <c r="C6399" s="217" t="s">
        <v>5935</v>
      </c>
      <c r="D6399" s="217" t="s">
        <v>14</v>
      </c>
      <c r="E6399" s="217" t="s">
        <v>86</v>
      </c>
      <c r="F6399" s="217" t="s">
        <v>12</v>
      </c>
      <c r="G6399" s="217" t="s">
        <v>5</v>
      </c>
      <c r="H6399" s="217" t="s">
        <v>176</v>
      </c>
      <c r="I6399" s="217">
        <v>14</v>
      </c>
      <c r="J6399" s="217">
        <v>13</v>
      </c>
      <c r="K6399" s="217">
        <v>1</v>
      </c>
      <c r="L6399" s="217">
        <v>35</v>
      </c>
      <c r="M6399" s="217">
        <v>2708.22135785007</v>
      </c>
      <c r="N6399" s="217">
        <v>5.1694444988477404</v>
      </c>
      <c r="O6399" s="217">
        <v>4.8001984632157599</v>
      </c>
      <c r="P6399" s="217">
        <v>0.369246035631981</v>
      </c>
      <c r="Q6399" s="217">
        <v>5.1694444988477404</v>
      </c>
      <c r="R6399" s="217">
        <v>4.8001984632157599</v>
      </c>
      <c r="S6399" s="217">
        <v>0.369246035631981</v>
      </c>
      <c r="T6399" s="217">
        <v>5.1694444988477404</v>
      </c>
      <c r="U6399" s="217">
        <v>4.8001984632157599</v>
      </c>
      <c r="V6399" s="217">
        <v>0.369246035631981</v>
      </c>
      <c r="W6399" s="217">
        <v>5.1694444988477404</v>
      </c>
      <c r="X6399" s="217">
        <v>4.8001984632157599</v>
      </c>
      <c r="Y6399" s="217">
        <v>0.369246035631981</v>
      </c>
    </row>
    <row r="6400" spans="2:25">
      <c r="B6400" s="217" t="s">
        <v>6569</v>
      </c>
      <c r="C6400" s="217" t="s">
        <v>5935</v>
      </c>
      <c r="D6400" s="217" t="s">
        <v>14</v>
      </c>
      <c r="E6400" s="217" t="s">
        <v>86</v>
      </c>
      <c r="F6400" s="217" t="s">
        <v>12</v>
      </c>
      <c r="G6400" s="217" t="s">
        <v>5</v>
      </c>
      <c r="H6400" s="217" t="s">
        <v>178</v>
      </c>
      <c r="I6400" s="217">
        <v>1</v>
      </c>
      <c r="J6400" s="217">
        <v>1</v>
      </c>
      <c r="K6400" s="217">
        <v>0</v>
      </c>
      <c r="L6400" s="217">
        <v>9</v>
      </c>
      <c r="M6400" s="217">
        <v>1865.01457947993</v>
      </c>
      <c r="N6400" s="217">
        <v>0.53618883787967897</v>
      </c>
      <c r="O6400" s="217">
        <v>0.53618883787967897</v>
      </c>
      <c r="P6400" s="217">
        <v>0</v>
      </c>
      <c r="Q6400" s="217">
        <v>0.53618883787967897</v>
      </c>
      <c r="R6400" s="217">
        <v>0.53618883787967897</v>
      </c>
      <c r="S6400" s="217">
        <v>0</v>
      </c>
      <c r="T6400" s="217">
        <v>0.53618883787967897</v>
      </c>
      <c r="U6400" s="217">
        <v>0.53618883787967897</v>
      </c>
      <c r="V6400" s="217">
        <v>0</v>
      </c>
      <c r="W6400" s="217">
        <v>0.53618883787967897</v>
      </c>
      <c r="X6400" s="217">
        <v>0.53618883787967897</v>
      </c>
      <c r="Y6400" s="217">
        <v>0</v>
      </c>
    </row>
    <row r="6401" spans="2:25">
      <c r="B6401" s="217" t="s">
        <v>6570</v>
      </c>
      <c r="C6401" s="217" t="s">
        <v>5935</v>
      </c>
      <c r="D6401" s="217" t="s">
        <v>14</v>
      </c>
      <c r="E6401" s="217" t="s">
        <v>86</v>
      </c>
      <c r="F6401" s="217" t="s">
        <v>12</v>
      </c>
      <c r="G6401" s="217" t="s">
        <v>5</v>
      </c>
      <c r="H6401" s="217" t="s">
        <v>5</v>
      </c>
      <c r="I6401" s="217">
        <v>49</v>
      </c>
      <c r="J6401" s="217">
        <v>46</v>
      </c>
      <c r="K6401" s="217">
        <v>3</v>
      </c>
      <c r="L6401" s="217">
        <v>147</v>
      </c>
      <c r="M6401" s="217">
        <v>17690</v>
      </c>
      <c r="N6401" s="217">
        <v>2.7699265121537602</v>
      </c>
      <c r="O6401" s="217">
        <v>2.6003391746749598</v>
      </c>
      <c r="P6401" s="217">
        <v>0.169587337478802</v>
      </c>
      <c r="Q6401" s="217">
        <v>2.7699265121537602</v>
      </c>
      <c r="R6401" s="217">
        <v>2.6003391746749598</v>
      </c>
      <c r="S6401" s="217">
        <v>0.169587337478802</v>
      </c>
      <c r="T6401" s="217">
        <v>2.7699265121537602</v>
      </c>
      <c r="U6401" s="217">
        <v>2.6003391746749598</v>
      </c>
      <c r="V6401" s="217">
        <v>0.169587337478802</v>
      </c>
      <c r="W6401" s="217">
        <v>2.7699265121537602</v>
      </c>
      <c r="X6401" s="217">
        <v>2.6003391746749598</v>
      </c>
      <c r="Y6401" s="217">
        <v>0.169587337478802</v>
      </c>
    </row>
    <row r="6402" spans="2:25">
      <c r="B6402" s="217" t="s">
        <v>6571</v>
      </c>
      <c r="C6402" s="217" t="s">
        <v>5935</v>
      </c>
      <c r="D6402" s="217" t="s">
        <v>14</v>
      </c>
      <c r="E6402" s="217" t="s">
        <v>86</v>
      </c>
      <c r="F6402" s="217" t="s">
        <v>9</v>
      </c>
      <c r="G6402" s="217" t="s">
        <v>5</v>
      </c>
      <c r="H6402" s="217" t="s">
        <v>170</v>
      </c>
      <c r="I6402" s="217">
        <v>0</v>
      </c>
      <c r="J6402" s="217">
        <v>0</v>
      </c>
      <c r="K6402" s="217">
        <v>0</v>
      </c>
      <c r="L6402" s="217">
        <v>130</v>
      </c>
      <c r="M6402" s="217">
        <v>6094.7376914418401</v>
      </c>
      <c r="N6402" s="217">
        <v>0</v>
      </c>
      <c r="O6402" s="217">
        <v>0</v>
      </c>
      <c r="P6402" s="217">
        <v>0</v>
      </c>
      <c r="Q6402" s="217">
        <v>0</v>
      </c>
      <c r="R6402" s="217">
        <v>0</v>
      </c>
      <c r="S6402" s="217">
        <v>0</v>
      </c>
      <c r="T6402" s="217">
        <v>0</v>
      </c>
      <c r="U6402" s="217">
        <v>0</v>
      </c>
      <c r="V6402" s="217">
        <v>0</v>
      </c>
      <c r="W6402" s="217">
        <v>0</v>
      </c>
      <c r="X6402" s="217">
        <v>0</v>
      </c>
      <c r="Y6402" s="217">
        <v>0</v>
      </c>
    </row>
    <row r="6403" spans="2:25">
      <c r="B6403" s="217" t="s">
        <v>6572</v>
      </c>
      <c r="C6403" s="217" t="s">
        <v>5935</v>
      </c>
      <c r="D6403" s="217" t="s">
        <v>14</v>
      </c>
      <c r="E6403" s="217" t="s">
        <v>86</v>
      </c>
      <c r="F6403" s="217" t="s">
        <v>9</v>
      </c>
      <c r="G6403" s="217" t="s">
        <v>5</v>
      </c>
      <c r="H6403" s="217" t="s">
        <v>172</v>
      </c>
      <c r="I6403" s="217">
        <v>1</v>
      </c>
      <c r="J6403" s="217">
        <v>1</v>
      </c>
      <c r="K6403" s="217">
        <v>0</v>
      </c>
      <c r="L6403" s="217">
        <v>65</v>
      </c>
      <c r="M6403" s="217">
        <v>4063.49010028573</v>
      </c>
      <c r="N6403" s="217">
        <v>0.246093868896022</v>
      </c>
      <c r="O6403" s="217">
        <v>0.246093868896022</v>
      </c>
      <c r="P6403" s="217">
        <v>0</v>
      </c>
      <c r="Q6403" s="217">
        <v>0.246093868896022</v>
      </c>
      <c r="R6403" s="217">
        <v>0.246093868896022</v>
      </c>
      <c r="S6403" s="217">
        <v>0</v>
      </c>
      <c r="T6403" s="217">
        <v>0.246093868896022</v>
      </c>
      <c r="U6403" s="217">
        <v>0.246093868896022</v>
      </c>
      <c r="V6403" s="217">
        <v>0</v>
      </c>
      <c r="W6403" s="217">
        <v>0.246093868896022</v>
      </c>
      <c r="X6403" s="217">
        <v>0.246093868896022</v>
      </c>
      <c r="Y6403" s="217">
        <v>0</v>
      </c>
    </row>
    <row r="6404" spans="2:25">
      <c r="B6404" s="217" t="s">
        <v>6573</v>
      </c>
      <c r="C6404" s="217" t="s">
        <v>5935</v>
      </c>
      <c r="D6404" s="217" t="s">
        <v>14</v>
      </c>
      <c r="E6404" s="217" t="s">
        <v>86</v>
      </c>
      <c r="F6404" s="217" t="s">
        <v>9</v>
      </c>
      <c r="G6404" s="217" t="s">
        <v>5</v>
      </c>
      <c r="H6404" s="217" t="s">
        <v>174</v>
      </c>
      <c r="I6404" s="217">
        <v>0</v>
      </c>
      <c r="J6404" s="217">
        <v>0</v>
      </c>
      <c r="K6404" s="217">
        <v>0</v>
      </c>
      <c r="L6404" s="217">
        <v>42</v>
      </c>
      <c r="M6404" s="217">
        <v>3344.7952714437802</v>
      </c>
      <c r="N6404" s="217">
        <v>0</v>
      </c>
      <c r="O6404" s="217">
        <v>0</v>
      </c>
      <c r="P6404" s="217">
        <v>0</v>
      </c>
      <c r="Q6404" s="217">
        <v>0</v>
      </c>
      <c r="R6404" s="217">
        <v>0</v>
      </c>
      <c r="S6404" s="217">
        <v>0</v>
      </c>
      <c r="T6404" s="217">
        <v>0</v>
      </c>
      <c r="U6404" s="217">
        <v>0</v>
      </c>
      <c r="V6404" s="217">
        <v>0</v>
      </c>
      <c r="W6404" s="217">
        <v>0</v>
      </c>
      <c r="X6404" s="217">
        <v>0</v>
      </c>
      <c r="Y6404" s="217">
        <v>0</v>
      </c>
    </row>
    <row r="6405" spans="2:25">
      <c r="B6405" s="217" t="s">
        <v>6574</v>
      </c>
      <c r="C6405" s="217" t="s">
        <v>5935</v>
      </c>
      <c r="D6405" s="217" t="s">
        <v>14</v>
      </c>
      <c r="E6405" s="217" t="s">
        <v>86</v>
      </c>
      <c r="F6405" s="217" t="s">
        <v>9</v>
      </c>
      <c r="G6405" s="217" t="s">
        <v>5</v>
      </c>
      <c r="H6405" s="217" t="s">
        <v>176</v>
      </c>
      <c r="I6405" s="217">
        <v>2</v>
      </c>
      <c r="J6405" s="217">
        <v>2</v>
      </c>
      <c r="K6405" s="217">
        <v>0</v>
      </c>
      <c r="L6405" s="217">
        <v>47</v>
      </c>
      <c r="M6405" s="217">
        <v>2951.0993984893498</v>
      </c>
      <c r="N6405" s="217">
        <v>0.67771353314083205</v>
      </c>
      <c r="O6405" s="217">
        <v>0.67771353314083205</v>
      </c>
      <c r="P6405" s="217">
        <v>0</v>
      </c>
      <c r="Q6405" s="217">
        <v>0.67771353314083205</v>
      </c>
      <c r="R6405" s="217">
        <v>0.67771353314083205</v>
      </c>
      <c r="S6405" s="217">
        <v>0</v>
      </c>
      <c r="T6405" s="217">
        <v>0.67771353314083205</v>
      </c>
      <c r="U6405" s="217">
        <v>0.67771353314083205</v>
      </c>
      <c r="V6405" s="217">
        <v>0</v>
      </c>
      <c r="W6405" s="217">
        <v>0.67771353314083205</v>
      </c>
      <c r="X6405" s="217">
        <v>0.67771353314083205</v>
      </c>
      <c r="Y6405" s="217">
        <v>0</v>
      </c>
    </row>
    <row r="6406" spans="2:25">
      <c r="B6406" s="217" t="s">
        <v>6575</v>
      </c>
      <c r="C6406" s="217" t="s">
        <v>5935</v>
      </c>
      <c r="D6406" s="217" t="s">
        <v>14</v>
      </c>
      <c r="E6406" s="217" t="s">
        <v>86</v>
      </c>
      <c r="F6406" s="217" t="s">
        <v>9</v>
      </c>
      <c r="G6406" s="217" t="s">
        <v>5</v>
      </c>
      <c r="H6406" s="217" t="s">
        <v>178</v>
      </c>
      <c r="I6406" s="217">
        <v>2</v>
      </c>
      <c r="J6406" s="217">
        <v>2</v>
      </c>
      <c r="K6406" s="217">
        <v>0</v>
      </c>
      <c r="L6406" s="217">
        <v>14</v>
      </c>
      <c r="M6406" s="217">
        <v>1825.8775383392999</v>
      </c>
      <c r="N6406" s="217">
        <v>1.09536371306647</v>
      </c>
      <c r="O6406" s="217">
        <v>1.09536371306647</v>
      </c>
      <c r="P6406" s="217">
        <v>0</v>
      </c>
      <c r="Q6406" s="217">
        <v>1.09536371306647</v>
      </c>
      <c r="R6406" s="217">
        <v>1.09536371306647</v>
      </c>
      <c r="S6406" s="217">
        <v>0</v>
      </c>
      <c r="T6406" s="217">
        <v>1.09536371306647</v>
      </c>
      <c r="U6406" s="217">
        <v>1.09536371306647</v>
      </c>
      <c r="V6406" s="217">
        <v>0</v>
      </c>
      <c r="W6406" s="217">
        <v>1.09536371306647</v>
      </c>
      <c r="X6406" s="217">
        <v>1.09536371306647</v>
      </c>
      <c r="Y6406" s="217">
        <v>0</v>
      </c>
    </row>
    <row r="6407" spans="2:25">
      <c r="B6407" s="217" t="s">
        <v>6576</v>
      </c>
      <c r="C6407" s="217" t="s">
        <v>5935</v>
      </c>
      <c r="D6407" s="217" t="s">
        <v>14</v>
      </c>
      <c r="E6407" s="217" t="s">
        <v>86</v>
      </c>
      <c r="F6407" s="217" t="s">
        <v>9</v>
      </c>
      <c r="G6407" s="217" t="s">
        <v>5</v>
      </c>
      <c r="H6407" s="217" t="s">
        <v>5</v>
      </c>
      <c r="I6407" s="217">
        <v>5</v>
      </c>
      <c r="J6407" s="217">
        <v>5</v>
      </c>
      <c r="K6407" s="217">
        <v>0</v>
      </c>
      <c r="L6407" s="217">
        <v>298</v>
      </c>
      <c r="M6407" s="217">
        <v>18280</v>
      </c>
      <c r="N6407" s="217">
        <v>0.27352297592997799</v>
      </c>
      <c r="O6407" s="217">
        <v>0.27352297592997799</v>
      </c>
      <c r="P6407" s="217">
        <v>0</v>
      </c>
      <c r="Q6407" s="217">
        <v>0.27352297592997799</v>
      </c>
      <c r="R6407" s="217">
        <v>0.27352297592997799</v>
      </c>
      <c r="S6407" s="217">
        <v>0</v>
      </c>
      <c r="T6407" s="217">
        <v>0.27352297592997799</v>
      </c>
      <c r="U6407" s="217">
        <v>0.27352297592997799</v>
      </c>
      <c r="V6407" s="217">
        <v>0</v>
      </c>
      <c r="W6407" s="217">
        <v>0.27352297592997799</v>
      </c>
      <c r="X6407" s="217">
        <v>0.27352297592997799</v>
      </c>
      <c r="Y6407" s="217">
        <v>0</v>
      </c>
    </row>
    <row r="6408" spans="2:25">
      <c r="B6408" s="217" t="s">
        <v>6577</v>
      </c>
      <c r="C6408" s="217" t="s">
        <v>5935</v>
      </c>
      <c r="D6408" s="217" t="s">
        <v>14</v>
      </c>
      <c r="E6408" s="217" t="s">
        <v>86</v>
      </c>
      <c r="F6408" s="217" t="s">
        <v>5</v>
      </c>
      <c r="G6408" s="217" t="s">
        <v>5</v>
      </c>
      <c r="H6408" s="217" t="s">
        <v>170</v>
      </c>
      <c r="I6408" s="217">
        <v>17</v>
      </c>
      <c r="J6408" s="217">
        <v>15</v>
      </c>
      <c r="K6408" s="217">
        <v>2</v>
      </c>
      <c r="L6408" s="217">
        <v>182</v>
      </c>
      <c r="M6408" s="217">
        <v>11985.850247202899</v>
      </c>
      <c r="N6408" s="217">
        <v>1.41833909563214</v>
      </c>
      <c r="O6408" s="217">
        <v>1.2514756726165901</v>
      </c>
      <c r="P6408" s="217">
        <v>0.16686342301554499</v>
      </c>
      <c r="Q6408" s="217">
        <v>1.41833909563214</v>
      </c>
      <c r="R6408" s="217">
        <v>1.2514756726165901</v>
      </c>
      <c r="S6408" s="217">
        <v>0.16686342301554499</v>
      </c>
      <c r="T6408" s="217">
        <v>1.41833909563214</v>
      </c>
      <c r="U6408" s="217">
        <v>1.2514756726165901</v>
      </c>
      <c r="V6408" s="217">
        <v>0.16686342301554499</v>
      </c>
      <c r="W6408" s="217">
        <v>1.41833909563214</v>
      </c>
      <c r="X6408" s="217">
        <v>1.2514756726165901</v>
      </c>
      <c r="Y6408" s="217">
        <v>0.16686342301554499</v>
      </c>
    </row>
    <row r="6409" spans="2:25">
      <c r="B6409" s="217" t="s">
        <v>6578</v>
      </c>
      <c r="C6409" s="217" t="s">
        <v>5935</v>
      </c>
      <c r="D6409" s="217" t="s">
        <v>14</v>
      </c>
      <c r="E6409" s="217" t="s">
        <v>86</v>
      </c>
      <c r="F6409" s="217" t="s">
        <v>5</v>
      </c>
      <c r="G6409" s="217" t="s">
        <v>5</v>
      </c>
      <c r="H6409" s="217" t="s">
        <v>172</v>
      </c>
      <c r="I6409" s="217">
        <v>11</v>
      </c>
      <c r="J6409" s="217">
        <v>11</v>
      </c>
      <c r="K6409" s="217">
        <v>0</v>
      </c>
      <c r="L6409" s="217">
        <v>95</v>
      </c>
      <c r="M6409" s="217">
        <v>8096.8656850969601</v>
      </c>
      <c r="N6409" s="217">
        <v>1.3585503857679799</v>
      </c>
      <c r="O6409" s="217">
        <v>1.3585503857679799</v>
      </c>
      <c r="P6409" s="217">
        <v>0</v>
      </c>
      <c r="Q6409" s="217">
        <v>1.3585503857679799</v>
      </c>
      <c r="R6409" s="217">
        <v>1.3585503857679799</v>
      </c>
      <c r="S6409" s="217">
        <v>0</v>
      </c>
      <c r="T6409" s="217">
        <v>1.3585503857679799</v>
      </c>
      <c r="U6409" s="217">
        <v>1.3585503857679799</v>
      </c>
      <c r="V6409" s="217">
        <v>0</v>
      </c>
      <c r="W6409" s="217">
        <v>1.3585503857679799</v>
      </c>
      <c r="X6409" s="217">
        <v>1.3585503857679799</v>
      </c>
      <c r="Y6409" s="217">
        <v>0</v>
      </c>
    </row>
    <row r="6410" spans="2:25">
      <c r="B6410" s="217" t="s">
        <v>6579</v>
      </c>
      <c r="C6410" s="217" t="s">
        <v>5935</v>
      </c>
      <c r="D6410" s="217" t="s">
        <v>14</v>
      </c>
      <c r="E6410" s="217" t="s">
        <v>86</v>
      </c>
      <c r="F6410" s="217" t="s">
        <v>5</v>
      </c>
      <c r="G6410" s="217" t="s">
        <v>5</v>
      </c>
      <c r="H6410" s="217" t="s">
        <v>174</v>
      </c>
      <c r="I6410" s="217">
        <v>7</v>
      </c>
      <c r="J6410" s="217">
        <v>7</v>
      </c>
      <c r="K6410" s="217">
        <v>0</v>
      </c>
      <c r="L6410" s="217">
        <v>63</v>
      </c>
      <c r="M6410" s="217">
        <v>6537.0711935414802</v>
      </c>
      <c r="N6410" s="217">
        <v>1.0708159346521899</v>
      </c>
      <c r="O6410" s="217">
        <v>1.0708159346521899</v>
      </c>
      <c r="P6410" s="217">
        <v>0</v>
      </c>
      <c r="Q6410" s="217">
        <v>1.0708159346521899</v>
      </c>
      <c r="R6410" s="217">
        <v>1.0708159346521899</v>
      </c>
      <c r="S6410" s="217">
        <v>0</v>
      </c>
      <c r="T6410" s="217">
        <v>1.0708159346521899</v>
      </c>
      <c r="U6410" s="217">
        <v>1.0708159346521899</v>
      </c>
      <c r="V6410" s="217">
        <v>0</v>
      </c>
      <c r="W6410" s="217">
        <v>1.0708159346521899</v>
      </c>
      <c r="X6410" s="217">
        <v>1.0708159346521899</v>
      </c>
      <c r="Y6410" s="217">
        <v>0</v>
      </c>
    </row>
    <row r="6411" spans="2:25">
      <c r="B6411" s="217" t="s">
        <v>6580</v>
      </c>
      <c r="C6411" s="217" t="s">
        <v>5935</v>
      </c>
      <c r="D6411" s="217" t="s">
        <v>14</v>
      </c>
      <c r="E6411" s="217" t="s">
        <v>86</v>
      </c>
      <c r="F6411" s="217" t="s">
        <v>5</v>
      </c>
      <c r="G6411" s="217" t="s">
        <v>5</v>
      </c>
      <c r="H6411" s="217" t="s">
        <v>176</v>
      </c>
      <c r="I6411" s="217">
        <v>16</v>
      </c>
      <c r="J6411" s="217">
        <v>15</v>
      </c>
      <c r="K6411" s="217">
        <v>1</v>
      </c>
      <c r="L6411" s="217">
        <v>82</v>
      </c>
      <c r="M6411" s="217">
        <v>5659.3207563394199</v>
      </c>
      <c r="N6411" s="217">
        <v>2.8271944088126202</v>
      </c>
      <c r="O6411" s="217">
        <v>2.6504947582618299</v>
      </c>
      <c r="P6411" s="217">
        <v>0.17669965055078901</v>
      </c>
      <c r="Q6411" s="217">
        <v>2.8271944088126202</v>
      </c>
      <c r="R6411" s="217">
        <v>2.6504947582618299</v>
      </c>
      <c r="S6411" s="217">
        <v>0.17669965055078901</v>
      </c>
      <c r="T6411" s="217">
        <v>2.8271944088126202</v>
      </c>
      <c r="U6411" s="217">
        <v>2.6504947582618299</v>
      </c>
      <c r="V6411" s="217">
        <v>0.17669965055078901</v>
      </c>
      <c r="W6411" s="217">
        <v>2.8271944088126202</v>
      </c>
      <c r="X6411" s="217">
        <v>2.6504947582618299</v>
      </c>
      <c r="Y6411" s="217">
        <v>0.17669965055078901</v>
      </c>
    </row>
    <row r="6412" spans="2:25">
      <c r="B6412" s="217" t="s">
        <v>6581</v>
      </c>
      <c r="C6412" s="217" t="s">
        <v>5935</v>
      </c>
      <c r="D6412" s="217" t="s">
        <v>14</v>
      </c>
      <c r="E6412" s="217" t="s">
        <v>86</v>
      </c>
      <c r="F6412" s="217" t="s">
        <v>5</v>
      </c>
      <c r="G6412" s="217" t="s">
        <v>5</v>
      </c>
      <c r="H6412" s="217" t="s">
        <v>178</v>
      </c>
      <c r="I6412" s="217">
        <v>3</v>
      </c>
      <c r="J6412" s="217">
        <v>3</v>
      </c>
      <c r="K6412" s="217">
        <v>0</v>
      </c>
      <c r="L6412" s="217">
        <v>23</v>
      </c>
      <c r="M6412" s="217">
        <v>3690.89211781923</v>
      </c>
      <c r="N6412" s="217">
        <v>0.81281161958549997</v>
      </c>
      <c r="O6412" s="217">
        <v>0.81281161958549997</v>
      </c>
      <c r="P6412" s="217">
        <v>0</v>
      </c>
      <c r="Q6412" s="217">
        <v>0.81281161958549997</v>
      </c>
      <c r="R6412" s="217">
        <v>0.81281161958549997</v>
      </c>
      <c r="S6412" s="217">
        <v>0</v>
      </c>
      <c r="T6412" s="217">
        <v>0.81281161958549997</v>
      </c>
      <c r="U6412" s="217">
        <v>0.81281161958549997</v>
      </c>
      <c r="V6412" s="217">
        <v>0</v>
      </c>
      <c r="W6412" s="217">
        <v>0.81281161958549997</v>
      </c>
      <c r="X6412" s="217">
        <v>0.81281161958549997</v>
      </c>
      <c r="Y6412" s="217">
        <v>0</v>
      </c>
    </row>
    <row r="6413" spans="2:25">
      <c r="B6413" s="217" t="s">
        <v>6582</v>
      </c>
      <c r="C6413" s="217" t="s">
        <v>5935</v>
      </c>
      <c r="D6413" s="217" t="s">
        <v>14</v>
      </c>
      <c r="E6413" s="217" t="s">
        <v>86</v>
      </c>
      <c r="F6413" s="217" t="s">
        <v>5</v>
      </c>
      <c r="G6413" s="217" t="s">
        <v>5</v>
      </c>
      <c r="H6413" s="217" t="s">
        <v>5</v>
      </c>
      <c r="I6413" s="217">
        <v>54</v>
      </c>
      <c r="J6413" s="217">
        <v>51</v>
      </c>
      <c r="K6413" s="217">
        <v>3</v>
      </c>
      <c r="L6413" s="217">
        <v>445</v>
      </c>
      <c r="M6413" s="217">
        <v>35970</v>
      </c>
      <c r="N6413" s="217">
        <v>1.5012510425354499</v>
      </c>
      <c r="O6413" s="217">
        <v>1.4178482068390299</v>
      </c>
      <c r="P6413" s="217">
        <v>8.3402835696413699E-2</v>
      </c>
      <c r="Q6413" s="217">
        <v>1.5012510425354499</v>
      </c>
      <c r="R6413" s="217">
        <v>1.4178482068390299</v>
      </c>
      <c r="S6413" s="217">
        <v>8.3402835696413699E-2</v>
      </c>
      <c r="T6413" s="217">
        <v>1.5012510425354499</v>
      </c>
      <c r="U6413" s="217">
        <v>1.4178482068390299</v>
      </c>
      <c r="V6413" s="217">
        <v>8.3402835696413699E-2</v>
      </c>
      <c r="W6413" s="217">
        <v>1.5012510425354499</v>
      </c>
      <c r="X6413" s="217">
        <v>1.4178482068390299</v>
      </c>
      <c r="Y6413" s="217">
        <v>8.3402835696413699E-2</v>
      </c>
    </row>
    <row r="6414" spans="2:25">
      <c r="B6414" s="217" t="s">
        <v>6583</v>
      </c>
      <c r="C6414" s="217" t="s">
        <v>5935</v>
      </c>
      <c r="D6414" s="217" t="s">
        <v>14</v>
      </c>
      <c r="E6414" s="217" t="s">
        <v>103</v>
      </c>
      <c r="F6414" s="217" t="s">
        <v>12</v>
      </c>
      <c r="G6414" s="217" t="s">
        <v>10</v>
      </c>
      <c r="H6414" s="217" t="s">
        <v>170</v>
      </c>
      <c r="I6414" s="217">
        <v>4</v>
      </c>
      <c r="J6414" s="217">
        <v>4</v>
      </c>
      <c r="K6414" s="217">
        <v>0</v>
      </c>
      <c r="L6414" s="217">
        <v>13</v>
      </c>
      <c r="M6414" s="217">
        <v>1420.7825745682901</v>
      </c>
      <c r="N6414" s="217">
        <v>2.8153498442331499</v>
      </c>
      <c r="O6414" s="217">
        <v>2.8153498442331499</v>
      </c>
      <c r="P6414" s="217">
        <v>0</v>
      </c>
      <c r="Q6414" s="217">
        <v>3.4520175301950902</v>
      </c>
      <c r="R6414" s="217">
        <v>3.4520175301950902</v>
      </c>
      <c r="S6414" s="217">
        <v>0</v>
      </c>
      <c r="T6414" s="217">
        <v>3.19125438436535</v>
      </c>
      <c r="U6414" s="217">
        <v>3.19125438436535</v>
      </c>
      <c r="V6414" s="217">
        <v>0</v>
      </c>
      <c r="W6414" s="217">
        <v>3.3332715056972799</v>
      </c>
      <c r="X6414" s="217">
        <v>3.3332715056972799</v>
      </c>
      <c r="Y6414" s="217">
        <v>0</v>
      </c>
    </row>
    <row r="6415" spans="2:25">
      <c r="B6415" s="217" t="s">
        <v>6584</v>
      </c>
      <c r="C6415" s="217" t="s">
        <v>5935</v>
      </c>
      <c r="D6415" s="217" t="s">
        <v>14</v>
      </c>
      <c r="E6415" s="217" t="s">
        <v>103</v>
      </c>
      <c r="F6415" s="217" t="s">
        <v>12</v>
      </c>
      <c r="G6415" s="217" t="s">
        <v>10</v>
      </c>
      <c r="H6415" s="217" t="s">
        <v>172</v>
      </c>
      <c r="I6415" s="217">
        <v>10</v>
      </c>
      <c r="J6415" s="217">
        <v>10</v>
      </c>
      <c r="K6415" s="217">
        <v>0</v>
      </c>
      <c r="L6415" s="217">
        <v>16</v>
      </c>
      <c r="M6415" s="217">
        <v>1528.67974882261</v>
      </c>
      <c r="N6415" s="217">
        <v>6.5415925132141197</v>
      </c>
      <c r="O6415" s="217">
        <v>6.5415925132141197</v>
      </c>
      <c r="P6415" s="217">
        <v>0</v>
      </c>
      <c r="Q6415" s="217">
        <v>6.67333330111979</v>
      </c>
      <c r="R6415" s="217">
        <v>6.67333330111979</v>
      </c>
      <c r="S6415" s="217">
        <v>0</v>
      </c>
      <c r="T6415" s="217">
        <v>6.57877388562778</v>
      </c>
      <c r="U6415" s="217">
        <v>6.57877388562778</v>
      </c>
      <c r="V6415" s="217">
        <v>0</v>
      </c>
      <c r="W6415" s="217">
        <v>6.6424923794818804</v>
      </c>
      <c r="X6415" s="217">
        <v>6.6424923794818804</v>
      </c>
      <c r="Y6415" s="217">
        <v>0</v>
      </c>
    </row>
    <row r="6416" spans="2:25">
      <c r="B6416" s="217" t="s">
        <v>6585</v>
      </c>
      <c r="C6416" s="217" t="s">
        <v>5935</v>
      </c>
      <c r="D6416" s="217" t="s">
        <v>14</v>
      </c>
      <c r="E6416" s="217" t="s">
        <v>103</v>
      </c>
      <c r="F6416" s="217" t="s">
        <v>12</v>
      </c>
      <c r="G6416" s="217" t="s">
        <v>10</v>
      </c>
      <c r="H6416" s="217" t="s">
        <v>174</v>
      </c>
      <c r="I6416" s="217">
        <v>11</v>
      </c>
      <c r="J6416" s="217">
        <v>11</v>
      </c>
      <c r="K6416" s="217">
        <v>0</v>
      </c>
      <c r="L6416" s="217">
        <v>20</v>
      </c>
      <c r="M6416" s="217">
        <v>1641.04709576138</v>
      </c>
      <c r="N6416" s="217">
        <v>6.7030373646262902</v>
      </c>
      <c r="O6416" s="217">
        <v>6.7030373646262902</v>
      </c>
      <c r="P6416" s="217">
        <v>0</v>
      </c>
      <c r="Q6416" s="217">
        <v>6.7223722966163404</v>
      </c>
      <c r="R6416" s="217">
        <v>6.7223722966163404</v>
      </c>
      <c r="S6416" s="217">
        <v>0</v>
      </c>
      <c r="T6416" s="217">
        <v>6.7603297019119504</v>
      </c>
      <c r="U6416" s="217">
        <v>6.7603297019119504</v>
      </c>
      <c r="V6416" s="217">
        <v>0</v>
      </c>
      <c r="W6416" s="217">
        <v>6.7863874416253198</v>
      </c>
      <c r="X6416" s="217">
        <v>6.7863874416253198</v>
      </c>
      <c r="Y6416" s="217">
        <v>0</v>
      </c>
    </row>
    <row r="6417" spans="2:25">
      <c r="B6417" s="217" t="s">
        <v>6586</v>
      </c>
      <c r="C6417" s="217" t="s">
        <v>5935</v>
      </c>
      <c r="D6417" s="217" t="s">
        <v>14</v>
      </c>
      <c r="E6417" s="217" t="s">
        <v>103</v>
      </c>
      <c r="F6417" s="217" t="s">
        <v>12</v>
      </c>
      <c r="G6417" s="217" t="s">
        <v>10</v>
      </c>
      <c r="H6417" s="217" t="s">
        <v>176</v>
      </c>
      <c r="I6417" s="217">
        <v>13</v>
      </c>
      <c r="J6417" s="217">
        <v>13</v>
      </c>
      <c r="K6417" s="217">
        <v>0</v>
      </c>
      <c r="L6417" s="217">
        <v>40</v>
      </c>
      <c r="M6417" s="217">
        <v>2028.4434850863399</v>
      </c>
      <c r="N6417" s="217">
        <v>6.4088549153966898</v>
      </c>
      <c r="O6417" s="217">
        <v>6.4088549153966898</v>
      </c>
      <c r="P6417" s="217">
        <v>0</v>
      </c>
      <c r="Q6417" s="217">
        <v>6.3184139747280899</v>
      </c>
      <c r="R6417" s="217">
        <v>6.3184139747280899</v>
      </c>
      <c r="S6417" s="217">
        <v>0</v>
      </c>
      <c r="T6417" s="217">
        <v>6.6016823560750302</v>
      </c>
      <c r="U6417" s="217">
        <v>6.6016823560750302</v>
      </c>
      <c r="V6417" s="217">
        <v>0</v>
      </c>
      <c r="W6417" s="217">
        <v>6.4788234060967396</v>
      </c>
      <c r="X6417" s="217">
        <v>6.4788234060967396</v>
      </c>
      <c r="Y6417" s="217">
        <v>0</v>
      </c>
    </row>
    <row r="6418" spans="2:25">
      <c r="B6418" s="217" t="s">
        <v>6587</v>
      </c>
      <c r="C6418" s="217" t="s">
        <v>5935</v>
      </c>
      <c r="D6418" s="217" t="s">
        <v>14</v>
      </c>
      <c r="E6418" s="217" t="s">
        <v>103</v>
      </c>
      <c r="F6418" s="217" t="s">
        <v>12</v>
      </c>
      <c r="G6418" s="217" t="s">
        <v>10</v>
      </c>
      <c r="H6418" s="217" t="s">
        <v>178</v>
      </c>
      <c r="I6418" s="217">
        <v>1</v>
      </c>
      <c r="J6418" s="217">
        <v>1</v>
      </c>
      <c r="K6418" s="217">
        <v>0</v>
      </c>
      <c r="L6418" s="217">
        <v>10</v>
      </c>
      <c r="M6418" s="217">
        <v>1651.04709576138</v>
      </c>
      <c r="N6418" s="217">
        <v>0.60567624180268997</v>
      </c>
      <c r="O6418" s="217">
        <v>0.60567624180268997</v>
      </c>
      <c r="P6418" s="217">
        <v>0</v>
      </c>
      <c r="Q6418" s="217">
        <v>0.60886413620192104</v>
      </c>
      <c r="R6418" s="217">
        <v>0.60886413620192104</v>
      </c>
      <c r="S6418" s="217">
        <v>0</v>
      </c>
      <c r="T6418" s="217">
        <v>0.62198775363757997</v>
      </c>
      <c r="U6418" s="217">
        <v>0.62198775363757997</v>
      </c>
      <c r="V6418" s="217">
        <v>0</v>
      </c>
      <c r="W6418" s="217">
        <v>0.62389120749187799</v>
      </c>
      <c r="X6418" s="217">
        <v>0.62389120749187799</v>
      </c>
      <c r="Y6418" s="217">
        <v>0</v>
      </c>
    </row>
    <row r="6419" spans="2:25">
      <c r="B6419" s="217" t="s">
        <v>6588</v>
      </c>
      <c r="C6419" s="217" t="s">
        <v>5935</v>
      </c>
      <c r="D6419" s="217" t="s">
        <v>14</v>
      </c>
      <c r="E6419" s="217" t="s">
        <v>103</v>
      </c>
      <c r="F6419" s="217" t="s">
        <v>12</v>
      </c>
      <c r="G6419" s="217" t="s">
        <v>10</v>
      </c>
      <c r="H6419" s="217" t="s">
        <v>5</v>
      </c>
      <c r="I6419" s="217">
        <v>39</v>
      </c>
      <c r="J6419" s="217">
        <v>39</v>
      </c>
      <c r="K6419" s="217">
        <v>0</v>
      </c>
      <c r="L6419" s="217">
        <v>99</v>
      </c>
      <c r="M6419" s="217">
        <v>8270</v>
      </c>
      <c r="N6419" s="217">
        <v>4.7158403869407497</v>
      </c>
      <c r="O6419" s="217">
        <v>4.7158403869407497</v>
      </c>
      <c r="P6419" s="217">
        <v>0</v>
      </c>
      <c r="Q6419" s="217">
        <v>4.6983916495826001</v>
      </c>
      <c r="R6419" s="217">
        <v>4.6983916495826001</v>
      </c>
      <c r="S6419" s="217">
        <v>0</v>
      </c>
      <c r="T6419" s="217">
        <v>4.7272810908356098</v>
      </c>
      <c r="U6419" s="217">
        <v>4.7272810908356098</v>
      </c>
      <c r="V6419" s="217">
        <v>0</v>
      </c>
      <c r="W6419" s="217">
        <v>4.7330404617100701</v>
      </c>
      <c r="X6419" s="217">
        <v>4.7330404617100701</v>
      </c>
      <c r="Y6419" s="217">
        <v>0</v>
      </c>
    </row>
    <row r="6420" spans="2:25">
      <c r="B6420" s="217" t="s">
        <v>6589</v>
      </c>
      <c r="C6420" s="217" t="s">
        <v>5935</v>
      </c>
      <c r="D6420" s="217" t="s">
        <v>14</v>
      </c>
      <c r="E6420" s="217" t="s">
        <v>103</v>
      </c>
      <c r="F6420" s="217" t="s">
        <v>9</v>
      </c>
      <c r="G6420" s="217" t="s">
        <v>10</v>
      </c>
      <c r="H6420" s="217" t="s">
        <v>170</v>
      </c>
      <c r="I6420" s="217">
        <v>1</v>
      </c>
      <c r="J6420" s="217">
        <v>1</v>
      </c>
      <c r="K6420" s="217">
        <v>0</v>
      </c>
      <c r="L6420" s="217">
        <v>34</v>
      </c>
      <c r="M6420" s="217">
        <v>1630.14831454566</v>
      </c>
      <c r="N6420" s="217">
        <v>0.61344111519000899</v>
      </c>
      <c r="O6420" s="217">
        <v>0.61344111519000899</v>
      </c>
      <c r="P6420" s="217">
        <v>0</v>
      </c>
      <c r="Q6420" s="217">
        <v>0.57860966719907503</v>
      </c>
      <c r="R6420" s="217">
        <v>0.57860966719907503</v>
      </c>
      <c r="S6420" s="217">
        <v>0</v>
      </c>
      <c r="T6420" s="217">
        <v>0.591081171867198</v>
      </c>
      <c r="U6420" s="217">
        <v>0.591081171867198</v>
      </c>
      <c r="V6420" s="217">
        <v>0</v>
      </c>
      <c r="W6420" s="217">
        <v>0.59289004306797899</v>
      </c>
      <c r="X6420" s="217">
        <v>0.59289004306797899</v>
      </c>
      <c r="Y6420" s="217">
        <v>0</v>
      </c>
    </row>
    <row r="6421" spans="2:25">
      <c r="B6421" s="217" t="s">
        <v>6590</v>
      </c>
      <c r="C6421" s="217" t="s">
        <v>5935</v>
      </c>
      <c r="D6421" s="217" t="s">
        <v>14</v>
      </c>
      <c r="E6421" s="217" t="s">
        <v>103</v>
      </c>
      <c r="F6421" s="217" t="s">
        <v>9</v>
      </c>
      <c r="G6421" s="217" t="s">
        <v>10</v>
      </c>
      <c r="H6421" s="217" t="s">
        <v>172</v>
      </c>
      <c r="I6421" s="217">
        <v>1</v>
      </c>
      <c r="J6421" s="217">
        <v>1</v>
      </c>
      <c r="K6421" s="217">
        <v>0</v>
      </c>
      <c r="L6421" s="217">
        <v>31</v>
      </c>
      <c r="M6421" s="217">
        <v>1698.0599679749</v>
      </c>
      <c r="N6421" s="217">
        <v>0.58890735242560199</v>
      </c>
      <c r="O6421" s="217">
        <v>0.58890735242560199</v>
      </c>
      <c r="P6421" s="217">
        <v>0</v>
      </c>
      <c r="Q6421" s="217">
        <v>0.52800158777599004</v>
      </c>
      <c r="R6421" s="217">
        <v>0.52800158777599004</v>
      </c>
      <c r="S6421" s="217">
        <v>0</v>
      </c>
      <c r="T6421" s="217">
        <v>0.60531158166488097</v>
      </c>
      <c r="U6421" s="217">
        <v>0.60531158166488097</v>
      </c>
      <c r="V6421" s="217">
        <v>0</v>
      </c>
      <c r="W6421" s="217">
        <v>0.556065365036022</v>
      </c>
      <c r="X6421" s="217">
        <v>0.556065365036022</v>
      </c>
      <c r="Y6421" s="217">
        <v>0</v>
      </c>
    </row>
    <row r="6422" spans="2:25">
      <c r="B6422" s="217" t="s">
        <v>6591</v>
      </c>
      <c r="C6422" s="217" t="s">
        <v>5935</v>
      </c>
      <c r="D6422" s="217" t="s">
        <v>14</v>
      </c>
      <c r="E6422" s="217" t="s">
        <v>103</v>
      </c>
      <c r="F6422" s="217" t="s">
        <v>9</v>
      </c>
      <c r="G6422" s="217" t="s">
        <v>10</v>
      </c>
      <c r="H6422" s="217" t="s">
        <v>174</v>
      </c>
      <c r="I6422" s="217">
        <v>2</v>
      </c>
      <c r="J6422" s="217">
        <v>2</v>
      </c>
      <c r="K6422" s="217">
        <v>0</v>
      </c>
      <c r="L6422" s="217">
        <v>25</v>
      </c>
      <c r="M6422" s="217">
        <v>1734.34514304039</v>
      </c>
      <c r="N6422" s="217">
        <v>1.15317300482296</v>
      </c>
      <c r="O6422" s="217">
        <v>1.15317300482296</v>
      </c>
      <c r="P6422" s="217">
        <v>0</v>
      </c>
      <c r="Q6422" s="217">
        <v>1.20607498133976</v>
      </c>
      <c r="R6422" s="217">
        <v>1.20607498133976</v>
      </c>
      <c r="S6422" s="217">
        <v>0</v>
      </c>
      <c r="T6422" s="217">
        <v>1.12548912434371</v>
      </c>
      <c r="U6422" s="217">
        <v>1.12548912434371</v>
      </c>
      <c r="V6422" s="217">
        <v>0</v>
      </c>
      <c r="W6422" s="217">
        <v>1.1774910537833301</v>
      </c>
      <c r="X6422" s="217">
        <v>1.1774910537833301</v>
      </c>
      <c r="Y6422" s="217">
        <v>0</v>
      </c>
    </row>
    <row r="6423" spans="2:25">
      <c r="B6423" s="217" t="s">
        <v>6592</v>
      </c>
      <c r="C6423" s="217" t="s">
        <v>5935</v>
      </c>
      <c r="D6423" s="217" t="s">
        <v>14</v>
      </c>
      <c r="E6423" s="217" t="s">
        <v>103</v>
      </c>
      <c r="F6423" s="217" t="s">
        <v>9</v>
      </c>
      <c r="G6423" s="217" t="s">
        <v>10</v>
      </c>
      <c r="H6423" s="217" t="s">
        <v>176</v>
      </c>
      <c r="I6423" s="217">
        <v>3</v>
      </c>
      <c r="J6423" s="217">
        <v>3</v>
      </c>
      <c r="K6423" s="217">
        <v>0</v>
      </c>
      <c r="L6423" s="217">
        <v>46</v>
      </c>
      <c r="M6423" s="217">
        <v>2110.7018594768201</v>
      </c>
      <c r="N6423" s="217">
        <v>1.4213281646246401</v>
      </c>
      <c r="O6423" s="217">
        <v>1.4213281646246401</v>
      </c>
      <c r="P6423" s="217">
        <v>0</v>
      </c>
      <c r="Q6423" s="217">
        <v>1.42440280338977</v>
      </c>
      <c r="R6423" s="217">
        <v>1.42440280338977</v>
      </c>
      <c r="S6423" s="217">
        <v>0</v>
      </c>
      <c r="T6423" s="217">
        <v>1.28866176672887</v>
      </c>
      <c r="U6423" s="217">
        <v>1.28866176672887</v>
      </c>
      <c r="V6423" s="217">
        <v>0</v>
      </c>
      <c r="W6423" s="217">
        <v>1.36843513886227</v>
      </c>
      <c r="X6423" s="217">
        <v>1.36843513886227</v>
      </c>
      <c r="Y6423" s="217">
        <v>0</v>
      </c>
    </row>
    <row r="6424" spans="2:25">
      <c r="B6424" s="217" t="s">
        <v>6593</v>
      </c>
      <c r="C6424" s="217" t="s">
        <v>5935</v>
      </c>
      <c r="D6424" s="217" t="s">
        <v>14</v>
      </c>
      <c r="E6424" s="217" t="s">
        <v>103</v>
      </c>
      <c r="F6424" s="217" t="s">
        <v>9</v>
      </c>
      <c r="G6424" s="217" t="s">
        <v>10</v>
      </c>
      <c r="H6424" s="217" t="s">
        <v>178</v>
      </c>
      <c r="I6424" s="217">
        <v>4</v>
      </c>
      <c r="J6424" s="217">
        <v>3</v>
      </c>
      <c r="K6424" s="217">
        <v>1</v>
      </c>
      <c r="L6424" s="217">
        <v>22</v>
      </c>
      <c r="M6424" s="217">
        <v>1726.7447149622301</v>
      </c>
      <c r="N6424" s="217">
        <v>2.3164976069363501</v>
      </c>
      <c r="O6424" s="217">
        <v>1.7373732052022599</v>
      </c>
      <c r="P6424" s="217">
        <v>0.57912440173408797</v>
      </c>
      <c r="Q6424" s="217">
        <v>2.4585553396840201</v>
      </c>
      <c r="R6424" s="217">
        <v>1.82167895178733</v>
      </c>
      <c r="S6424" s="217">
        <v>0.63687638789668999</v>
      </c>
      <c r="T6424" s="217">
        <v>2.2424555008081701</v>
      </c>
      <c r="U6424" s="217">
        <v>1.70435484325305</v>
      </c>
      <c r="V6424" s="217">
        <v>0.53810065755512204</v>
      </c>
      <c r="W6424" s="217">
        <v>2.35005695029932</v>
      </c>
      <c r="X6424" s="217">
        <v>1.7590542881050899</v>
      </c>
      <c r="Y6424" s="217">
        <v>0.59100266219423103</v>
      </c>
    </row>
    <row r="6425" spans="2:25">
      <c r="B6425" s="217" t="s">
        <v>6594</v>
      </c>
      <c r="C6425" s="217" t="s">
        <v>5935</v>
      </c>
      <c r="D6425" s="217" t="s">
        <v>14</v>
      </c>
      <c r="E6425" s="217" t="s">
        <v>103</v>
      </c>
      <c r="F6425" s="217" t="s">
        <v>9</v>
      </c>
      <c r="G6425" s="217" t="s">
        <v>10</v>
      </c>
      <c r="H6425" s="217" t="s">
        <v>5</v>
      </c>
      <c r="I6425" s="217">
        <v>11</v>
      </c>
      <c r="J6425" s="217">
        <v>10</v>
      </c>
      <c r="K6425" s="217">
        <v>1</v>
      </c>
      <c r="L6425" s="217">
        <v>158</v>
      </c>
      <c r="M6425" s="217">
        <v>8900</v>
      </c>
      <c r="N6425" s="217">
        <v>1.2359550561797801</v>
      </c>
      <c r="O6425" s="217">
        <v>1.1235955056179801</v>
      </c>
      <c r="P6425" s="217">
        <v>0.112359550561798</v>
      </c>
      <c r="Q6425" s="217">
        <v>1.2957741590299401</v>
      </c>
      <c r="R6425" s="217">
        <v>1.1688689009250699</v>
      </c>
      <c r="S6425" s="217">
        <v>0.12690525810487499</v>
      </c>
      <c r="T6425" s="217">
        <v>1.21455545339035</v>
      </c>
      <c r="U6425" s="217">
        <v>1.1073324441358201</v>
      </c>
      <c r="V6425" s="217">
        <v>0.10722300925452601</v>
      </c>
      <c r="W6425" s="217">
        <v>1.25989836727154</v>
      </c>
      <c r="X6425" s="217">
        <v>1.14213399915904</v>
      </c>
      <c r="Y6425" s="217">
        <v>0.117764368112504</v>
      </c>
    </row>
    <row r="6426" spans="2:25">
      <c r="B6426" s="217" t="s">
        <v>6595</v>
      </c>
      <c r="C6426" s="217" t="s">
        <v>5935</v>
      </c>
      <c r="D6426" s="217" t="s">
        <v>14</v>
      </c>
      <c r="E6426" s="217" t="s">
        <v>103</v>
      </c>
      <c r="F6426" s="217" t="s">
        <v>5</v>
      </c>
      <c r="G6426" s="217" t="s">
        <v>10</v>
      </c>
      <c r="H6426" s="217" t="s">
        <v>170</v>
      </c>
      <c r="I6426" s="217">
        <v>5</v>
      </c>
      <c r="J6426" s="217">
        <v>5</v>
      </c>
      <c r="K6426" s="217">
        <v>0</v>
      </c>
      <c r="L6426" s="217">
        <v>47</v>
      </c>
      <c r="M6426" s="217">
        <v>3050.9308891139399</v>
      </c>
      <c r="N6426" s="217">
        <v>1.6388440714407999</v>
      </c>
      <c r="O6426" s="217">
        <v>1.6388440714407999</v>
      </c>
      <c r="P6426" s="217">
        <v>0</v>
      </c>
      <c r="Q6426" s="217">
        <v>1.8769427345566601</v>
      </c>
      <c r="R6426" s="217">
        <v>1.8769427345566601</v>
      </c>
      <c r="S6426" s="217">
        <v>0</v>
      </c>
      <c r="T6426" s="217">
        <v>1.77068319435574</v>
      </c>
      <c r="U6426" s="217">
        <v>1.77068319435574</v>
      </c>
      <c r="V6426" s="217">
        <v>0</v>
      </c>
      <c r="W6426" s="217">
        <v>1.8330979129398499</v>
      </c>
      <c r="X6426" s="217">
        <v>1.8330979129398499</v>
      </c>
      <c r="Y6426" s="217">
        <v>0</v>
      </c>
    </row>
    <row r="6427" spans="2:25">
      <c r="B6427" s="217" t="s">
        <v>6596</v>
      </c>
      <c r="C6427" s="217" t="s">
        <v>5935</v>
      </c>
      <c r="D6427" s="217" t="s">
        <v>14</v>
      </c>
      <c r="E6427" s="217" t="s">
        <v>103</v>
      </c>
      <c r="F6427" s="217" t="s">
        <v>5</v>
      </c>
      <c r="G6427" s="217" t="s">
        <v>10</v>
      </c>
      <c r="H6427" s="217" t="s">
        <v>172</v>
      </c>
      <c r="I6427" s="217">
        <v>11</v>
      </c>
      <c r="J6427" s="217">
        <v>11</v>
      </c>
      <c r="K6427" s="217">
        <v>0</v>
      </c>
      <c r="L6427" s="217">
        <v>47</v>
      </c>
      <c r="M6427" s="217">
        <v>3226.73971679751</v>
      </c>
      <c r="N6427" s="217">
        <v>3.4090137307131001</v>
      </c>
      <c r="O6427" s="217">
        <v>3.4090137307131001</v>
      </c>
      <c r="P6427" s="217">
        <v>0</v>
      </c>
      <c r="Q6427" s="217">
        <v>3.4009581159961702</v>
      </c>
      <c r="R6427" s="217">
        <v>3.4009581159961702</v>
      </c>
      <c r="S6427" s="217">
        <v>0</v>
      </c>
      <c r="T6427" s="217">
        <v>3.4060455820642401</v>
      </c>
      <c r="U6427" s="217">
        <v>3.4060455820642401</v>
      </c>
      <c r="V6427" s="217">
        <v>0</v>
      </c>
      <c r="W6427" s="217">
        <v>3.4048197984655699</v>
      </c>
      <c r="X6427" s="217">
        <v>3.4048197984655699</v>
      </c>
      <c r="Y6427" s="217">
        <v>0</v>
      </c>
    </row>
    <row r="6428" spans="2:25">
      <c r="B6428" s="217" t="s">
        <v>6597</v>
      </c>
      <c r="C6428" s="217" t="s">
        <v>5935</v>
      </c>
      <c r="D6428" s="217" t="s">
        <v>14</v>
      </c>
      <c r="E6428" s="217" t="s">
        <v>103</v>
      </c>
      <c r="F6428" s="217" t="s">
        <v>5</v>
      </c>
      <c r="G6428" s="217" t="s">
        <v>10</v>
      </c>
      <c r="H6428" s="217" t="s">
        <v>174</v>
      </c>
      <c r="I6428" s="217">
        <v>13</v>
      </c>
      <c r="J6428" s="217">
        <v>13</v>
      </c>
      <c r="K6428" s="217">
        <v>0</v>
      </c>
      <c r="L6428" s="217">
        <v>45</v>
      </c>
      <c r="M6428" s="217">
        <v>3375.39223880177</v>
      </c>
      <c r="N6428" s="217">
        <v>3.8514042458706501</v>
      </c>
      <c r="O6428" s="217">
        <v>3.8514042458706501</v>
      </c>
      <c r="P6428" s="217">
        <v>0</v>
      </c>
      <c r="Q6428" s="217">
        <v>3.92224086515226</v>
      </c>
      <c r="R6428" s="217">
        <v>3.92224086515226</v>
      </c>
      <c r="S6428" s="217">
        <v>0</v>
      </c>
      <c r="T6428" s="217">
        <v>3.9034467294446502</v>
      </c>
      <c r="U6428" s="217">
        <v>3.9034467294446502</v>
      </c>
      <c r="V6428" s="217">
        <v>0</v>
      </c>
      <c r="W6428" s="217">
        <v>3.9411065333719102</v>
      </c>
      <c r="X6428" s="217">
        <v>3.9411065333719102</v>
      </c>
      <c r="Y6428" s="217">
        <v>0</v>
      </c>
    </row>
    <row r="6429" spans="2:25">
      <c r="B6429" s="217" t="s">
        <v>6598</v>
      </c>
      <c r="C6429" s="217" t="s">
        <v>5935</v>
      </c>
      <c r="D6429" s="217" t="s">
        <v>14</v>
      </c>
      <c r="E6429" s="217" t="s">
        <v>103</v>
      </c>
      <c r="F6429" s="217" t="s">
        <v>5</v>
      </c>
      <c r="G6429" s="217" t="s">
        <v>10</v>
      </c>
      <c r="H6429" s="217" t="s">
        <v>176</v>
      </c>
      <c r="I6429" s="217">
        <v>16</v>
      </c>
      <c r="J6429" s="217">
        <v>16</v>
      </c>
      <c r="K6429" s="217">
        <v>0</v>
      </c>
      <c r="L6429" s="217">
        <v>86</v>
      </c>
      <c r="M6429" s="217">
        <v>4139.1453445631696</v>
      </c>
      <c r="N6429" s="217">
        <v>3.8655322942491601</v>
      </c>
      <c r="O6429" s="217">
        <v>3.8655322942491601</v>
      </c>
      <c r="P6429" s="217">
        <v>0</v>
      </c>
      <c r="Q6429" s="217">
        <v>3.8639377371299899</v>
      </c>
      <c r="R6429" s="217">
        <v>3.8639377371299899</v>
      </c>
      <c r="S6429" s="217">
        <v>0</v>
      </c>
      <c r="T6429" s="217">
        <v>3.9348177267679199</v>
      </c>
      <c r="U6429" s="217">
        <v>3.9348177267679199</v>
      </c>
      <c r="V6429" s="217">
        <v>0</v>
      </c>
      <c r="W6429" s="217">
        <v>3.9148160709954198</v>
      </c>
      <c r="X6429" s="217">
        <v>3.9148160709954198</v>
      </c>
      <c r="Y6429" s="217">
        <v>0</v>
      </c>
    </row>
    <row r="6430" spans="2:25">
      <c r="B6430" s="217" t="s">
        <v>6599</v>
      </c>
      <c r="C6430" s="217" t="s">
        <v>5935</v>
      </c>
      <c r="D6430" s="217" t="s">
        <v>14</v>
      </c>
      <c r="E6430" s="217" t="s">
        <v>103</v>
      </c>
      <c r="F6430" s="217" t="s">
        <v>5</v>
      </c>
      <c r="G6430" s="217" t="s">
        <v>10</v>
      </c>
      <c r="H6430" s="217" t="s">
        <v>178</v>
      </c>
      <c r="I6430" s="217">
        <v>5</v>
      </c>
      <c r="J6430" s="217">
        <v>4</v>
      </c>
      <c r="K6430" s="217">
        <v>1</v>
      </c>
      <c r="L6430" s="217">
        <v>32</v>
      </c>
      <c r="M6430" s="217">
        <v>3377.7918107236101</v>
      </c>
      <c r="N6430" s="217">
        <v>1.480257008181</v>
      </c>
      <c r="O6430" s="217">
        <v>1.1842056065447999</v>
      </c>
      <c r="P6430" s="217">
        <v>0.29605140163619897</v>
      </c>
      <c r="Q6430" s="217">
        <v>1.54560230092739</v>
      </c>
      <c r="R6430" s="217">
        <v>1.2182466075485701</v>
      </c>
      <c r="S6430" s="217">
        <v>0.32735569337881998</v>
      </c>
      <c r="T6430" s="217">
        <v>1.43950224433865</v>
      </c>
      <c r="U6430" s="217">
        <v>1.16291746712105</v>
      </c>
      <c r="V6430" s="217">
        <v>0.276584777217601</v>
      </c>
      <c r="W6430" s="217">
        <v>1.49654043825484</v>
      </c>
      <c r="X6430" s="217">
        <v>1.19276392848305</v>
      </c>
      <c r="Y6430" s="217">
        <v>0.30377650977178999</v>
      </c>
    </row>
    <row r="6431" spans="2:25">
      <c r="B6431" s="217" t="s">
        <v>6600</v>
      </c>
      <c r="C6431" s="217" t="s">
        <v>5935</v>
      </c>
      <c r="D6431" s="217" t="s">
        <v>14</v>
      </c>
      <c r="E6431" s="217" t="s">
        <v>103</v>
      </c>
      <c r="F6431" s="217" t="s">
        <v>5</v>
      </c>
      <c r="G6431" s="217" t="s">
        <v>10</v>
      </c>
      <c r="H6431" s="217" t="s">
        <v>5</v>
      </c>
      <c r="I6431" s="217">
        <v>50</v>
      </c>
      <c r="J6431" s="217">
        <v>49</v>
      </c>
      <c r="K6431" s="217">
        <v>1</v>
      </c>
      <c r="L6431" s="217">
        <v>257</v>
      </c>
      <c r="M6431" s="217">
        <v>17170</v>
      </c>
      <c r="N6431" s="217">
        <v>2.9120559114734998</v>
      </c>
      <c r="O6431" s="217">
        <v>2.8538147932440299</v>
      </c>
      <c r="P6431" s="217">
        <v>5.824111822947E-2</v>
      </c>
      <c r="Q6431" s="217">
        <v>2.9371842390588201</v>
      </c>
      <c r="R6431" s="217">
        <v>2.8698268328339198</v>
      </c>
      <c r="S6431" s="217">
        <v>6.73574062248955E-2</v>
      </c>
      <c r="T6431" s="217">
        <v>2.9110773073257401</v>
      </c>
      <c r="U6431" s="217">
        <v>2.8541666331829498</v>
      </c>
      <c r="V6431" s="217">
        <v>5.6910674142786999E-2</v>
      </c>
      <c r="W6431" s="217">
        <v>2.9360718572181401</v>
      </c>
      <c r="X6431" s="217">
        <v>2.87356615414304</v>
      </c>
      <c r="Y6431" s="217">
        <v>6.2505703075098104E-2</v>
      </c>
    </row>
    <row r="6432" spans="2:25">
      <c r="B6432" s="217" t="s">
        <v>6601</v>
      </c>
      <c r="C6432" s="217" t="s">
        <v>5935</v>
      </c>
      <c r="D6432" s="217" t="s">
        <v>14</v>
      </c>
      <c r="E6432" s="217" t="s">
        <v>103</v>
      </c>
      <c r="F6432" s="217" t="s">
        <v>12</v>
      </c>
      <c r="G6432" s="217" t="s">
        <v>49</v>
      </c>
      <c r="H6432" s="217" t="s">
        <v>170</v>
      </c>
      <c r="I6432" s="217">
        <v>56</v>
      </c>
      <c r="J6432" s="217">
        <v>53</v>
      </c>
      <c r="K6432" s="217">
        <v>3</v>
      </c>
      <c r="L6432" s="217">
        <v>142</v>
      </c>
      <c r="M6432" s="217">
        <v>13387.6755678466</v>
      </c>
      <c r="N6432" s="217">
        <v>4.1829516794159503</v>
      </c>
      <c r="O6432" s="217">
        <v>3.9588649823043802</v>
      </c>
      <c r="P6432" s="217">
        <v>0.22408669711156901</v>
      </c>
      <c r="Q6432" s="217">
        <v>4.6016183978299399</v>
      </c>
      <c r="R6432" s="217">
        <v>4.3754396451602799</v>
      </c>
      <c r="S6432" s="217">
        <v>0.226178752669668</v>
      </c>
      <c r="T6432" s="217">
        <v>4.3582248741298502</v>
      </c>
      <c r="U6432" s="217">
        <v>4.1295838194026304</v>
      </c>
      <c r="V6432" s="217">
        <v>0.22864105472721899</v>
      </c>
      <c r="W6432" s="217">
        <v>4.4879039923272499</v>
      </c>
      <c r="X6432" s="217">
        <v>4.2624306381032699</v>
      </c>
      <c r="Y6432" s="217">
        <v>0.22547335422398401</v>
      </c>
    </row>
    <row r="6433" spans="2:25">
      <c r="B6433" s="217" t="s">
        <v>6602</v>
      </c>
      <c r="C6433" s="217" t="s">
        <v>5935</v>
      </c>
      <c r="D6433" s="217" t="s">
        <v>14</v>
      </c>
      <c r="E6433" s="217" t="s">
        <v>103</v>
      </c>
      <c r="F6433" s="217" t="s">
        <v>12</v>
      </c>
      <c r="G6433" s="217" t="s">
        <v>49</v>
      </c>
      <c r="H6433" s="217" t="s">
        <v>172</v>
      </c>
      <c r="I6433" s="217">
        <v>30</v>
      </c>
      <c r="J6433" s="217">
        <v>29</v>
      </c>
      <c r="K6433" s="217">
        <v>1</v>
      </c>
      <c r="L6433" s="217">
        <v>101</v>
      </c>
      <c r="M6433" s="217">
        <v>9455.0131880181198</v>
      </c>
      <c r="N6433" s="217">
        <v>3.1729199529851</v>
      </c>
      <c r="O6433" s="217">
        <v>3.0671559545522702</v>
      </c>
      <c r="P6433" s="217">
        <v>0.105763998432837</v>
      </c>
      <c r="Q6433" s="217">
        <v>3.1683246245657202</v>
      </c>
      <c r="R6433" s="217">
        <v>3.0495390091046102</v>
      </c>
      <c r="S6433" s="217">
        <v>0.11878561546111099</v>
      </c>
      <c r="T6433" s="217">
        <v>3.1538896269277101</v>
      </c>
      <c r="U6433" s="217">
        <v>3.05352695215685</v>
      </c>
      <c r="V6433" s="217">
        <v>0.100362674770857</v>
      </c>
      <c r="W6433" s="217">
        <v>3.1740313520890702</v>
      </c>
      <c r="X6433" s="217">
        <v>3.0638017748869002</v>
      </c>
      <c r="Y6433" s="217">
        <v>0.110229577202169</v>
      </c>
    </row>
    <row r="6434" spans="2:25">
      <c r="B6434" s="217" t="s">
        <v>6603</v>
      </c>
      <c r="C6434" s="217" t="s">
        <v>5935</v>
      </c>
      <c r="D6434" s="217" t="s">
        <v>14</v>
      </c>
      <c r="E6434" s="217" t="s">
        <v>103</v>
      </c>
      <c r="F6434" s="217" t="s">
        <v>12</v>
      </c>
      <c r="G6434" s="217" t="s">
        <v>49</v>
      </c>
      <c r="H6434" s="217" t="s">
        <v>174</v>
      </c>
      <c r="I6434" s="217">
        <v>34</v>
      </c>
      <c r="J6434" s="217">
        <v>34</v>
      </c>
      <c r="K6434" s="217">
        <v>0</v>
      </c>
      <c r="L6434" s="217">
        <v>79</v>
      </c>
      <c r="M6434" s="217">
        <v>8207.4721006524505</v>
      </c>
      <c r="N6434" s="217">
        <v>4.14256662502663</v>
      </c>
      <c r="O6434" s="217">
        <v>4.14256662502663</v>
      </c>
      <c r="P6434" s="217">
        <v>0</v>
      </c>
      <c r="Q6434" s="217">
        <v>4.2123054052068998</v>
      </c>
      <c r="R6434" s="217">
        <v>4.2123054052068998</v>
      </c>
      <c r="S6434" s="217">
        <v>0</v>
      </c>
      <c r="T6434" s="217">
        <v>4.1972397897992</v>
      </c>
      <c r="U6434" s="217">
        <v>4.1972397897992</v>
      </c>
      <c r="V6434" s="217">
        <v>0</v>
      </c>
      <c r="W6434" s="217">
        <v>4.2371670558874097</v>
      </c>
      <c r="X6434" s="217">
        <v>4.2371670558874097</v>
      </c>
      <c r="Y6434" s="217">
        <v>0</v>
      </c>
    </row>
    <row r="6435" spans="2:25">
      <c r="B6435" s="217" t="s">
        <v>6604</v>
      </c>
      <c r="C6435" s="217" t="s">
        <v>5935</v>
      </c>
      <c r="D6435" s="217" t="s">
        <v>14</v>
      </c>
      <c r="E6435" s="217" t="s">
        <v>103</v>
      </c>
      <c r="F6435" s="217" t="s">
        <v>12</v>
      </c>
      <c r="G6435" s="217" t="s">
        <v>49</v>
      </c>
      <c r="H6435" s="217" t="s">
        <v>176</v>
      </c>
      <c r="I6435" s="217">
        <v>44</v>
      </c>
      <c r="J6435" s="217">
        <v>43</v>
      </c>
      <c r="K6435" s="217">
        <v>1</v>
      </c>
      <c r="L6435" s="217">
        <v>72</v>
      </c>
      <c r="M6435" s="217">
        <v>8111.2889025550903</v>
      </c>
      <c r="N6435" s="217">
        <v>5.4245386311095096</v>
      </c>
      <c r="O6435" s="217">
        <v>5.3012536622206596</v>
      </c>
      <c r="P6435" s="217">
        <v>0.123284968888853</v>
      </c>
      <c r="Q6435" s="217">
        <v>5.4896782183463904</v>
      </c>
      <c r="R6435" s="217">
        <v>5.3122168011524202</v>
      </c>
      <c r="S6435" s="217">
        <v>0.17746141719396699</v>
      </c>
      <c r="T6435" s="217">
        <v>5.5372101795184996</v>
      </c>
      <c r="U6435" s="217">
        <v>5.3337648611461903</v>
      </c>
      <c r="V6435" s="217">
        <v>0.20344531837231</v>
      </c>
      <c r="W6435" s="217">
        <v>5.5226983486924501</v>
      </c>
      <c r="X6435" s="217">
        <v>5.3358046915210302</v>
      </c>
      <c r="Y6435" s="217">
        <v>0.18689365717142301</v>
      </c>
    </row>
    <row r="6436" spans="2:25">
      <c r="B6436" s="217" t="s">
        <v>6605</v>
      </c>
      <c r="C6436" s="217" t="s">
        <v>5935</v>
      </c>
      <c r="D6436" s="217" t="s">
        <v>14</v>
      </c>
      <c r="E6436" s="217" t="s">
        <v>103</v>
      </c>
      <c r="F6436" s="217" t="s">
        <v>12</v>
      </c>
      <c r="G6436" s="217" t="s">
        <v>49</v>
      </c>
      <c r="H6436" s="217" t="s">
        <v>178</v>
      </c>
      <c r="I6436" s="217">
        <v>7</v>
      </c>
      <c r="J6436" s="217">
        <v>6</v>
      </c>
      <c r="K6436" s="217">
        <v>1</v>
      </c>
      <c r="L6436" s="217">
        <v>24</v>
      </c>
      <c r="M6436" s="217">
        <v>4088.5502409277001</v>
      </c>
      <c r="N6436" s="217">
        <v>1.71209832031114</v>
      </c>
      <c r="O6436" s="217">
        <v>1.4675128459809701</v>
      </c>
      <c r="P6436" s="217">
        <v>0.24458547433016201</v>
      </c>
      <c r="Q6436" s="217">
        <v>1.78014412811602</v>
      </c>
      <c r="R6436" s="217">
        <v>1.5099874922972401</v>
      </c>
      <c r="S6436" s="217">
        <v>0.27015663581878602</v>
      </c>
      <c r="T6436" s="217">
        <v>1.79505530447849</v>
      </c>
      <c r="U6436" s="217">
        <v>1.5190756416075499</v>
      </c>
      <c r="V6436" s="217">
        <v>0.27597966287094</v>
      </c>
      <c r="W6436" s="217">
        <v>1.7979917048439</v>
      </c>
      <c r="X6436" s="217">
        <v>1.5211674681852501</v>
      </c>
      <c r="Y6436" s="217">
        <v>0.27682423665865102</v>
      </c>
    </row>
    <row r="6437" spans="2:25">
      <c r="B6437" s="217" t="s">
        <v>6606</v>
      </c>
      <c r="C6437" s="217" t="s">
        <v>5935</v>
      </c>
      <c r="D6437" s="217" t="s">
        <v>14</v>
      </c>
      <c r="E6437" s="217" t="s">
        <v>103</v>
      </c>
      <c r="F6437" s="217" t="s">
        <v>12</v>
      </c>
      <c r="G6437" s="217" t="s">
        <v>49</v>
      </c>
      <c r="H6437" s="217" t="s">
        <v>5</v>
      </c>
      <c r="I6437" s="217">
        <v>171</v>
      </c>
      <c r="J6437" s="217">
        <v>165</v>
      </c>
      <c r="K6437" s="217">
        <v>6</v>
      </c>
      <c r="L6437" s="217">
        <v>418</v>
      </c>
      <c r="M6437" s="217">
        <v>43250</v>
      </c>
      <c r="N6437" s="217">
        <v>3.95375722543353</v>
      </c>
      <c r="O6437" s="217">
        <v>3.8150289017341001</v>
      </c>
      <c r="P6437" s="217">
        <v>0.13872832369942201</v>
      </c>
      <c r="Q6437" s="217">
        <v>3.9419803129660802</v>
      </c>
      <c r="R6437" s="217">
        <v>3.8025170072000001</v>
      </c>
      <c r="S6437" s="217">
        <v>0.13946330576607499</v>
      </c>
      <c r="T6437" s="217">
        <v>3.8872933355874699</v>
      </c>
      <c r="U6437" s="217">
        <v>3.7441555931817598</v>
      </c>
      <c r="V6437" s="217">
        <v>0.143137742405714</v>
      </c>
      <c r="W6437" s="217">
        <v>3.9281043321953999</v>
      </c>
      <c r="X6437" s="217">
        <v>3.7876473823153098</v>
      </c>
      <c r="Y6437" s="217">
        <v>0.14045694988009799</v>
      </c>
    </row>
    <row r="6438" spans="2:25">
      <c r="B6438" s="217" t="s">
        <v>6607</v>
      </c>
      <c r="C6438" s="217" t="s">
        <v>5935</v>
      </c>
      <c r="D6438" s="217" t="s">
        <v>14</v>
      </c>
      <c r="E6438" s="217" t="s">
        <v>103</v>
      </c>
      <c r="F6438" s="217" t="s">
        <v>9</v>
      </c>
      <c r="G6438" s="217" t="s">
        <v>49</v>
      </c>
      <c r="H6438" s="217" t="s">
        <v>170</v>
      </c>
      <c r="I6438" s="217">
        <v>8</v>
      </c>
      <c r="J6438" s="217">
        <v>7</v>
      </c>
      <c r="K6438" s="217">
        <v>1</v>
      </c>
      <c r="L6438" s="217">
        <v>294</v>
      </c>
      <c r="M6438" s="217">
        <v>13978.527343948501</v>
      </c>
      <c r="N6438" s="217">
        <v>0.57230635267621999</v>
      </c>
      <c r="O6438" s="217">
        <v>0.50076805859169304</v>
      </c>
      <c r="P6438" s="217">
        <v>7.1538294084527498E-2</v>
      </c>
      <c r="Q6438" s="217">
        <v>0.61255883633306196</v>
      </c>
      <c r="R6438" s="217">
        <v>0.51992261970104403</v>
      </c>
      <c r="S6438" s="217">
        <v>9.2636216632018195E-2</v>
      </c>
      <c r="T6438" s="217">
        <v>0.57666999975802202</v>
      </c>
      <c r="U6438" s="217">
        <v>0.498401107975534</v>
      </c>
      <c r="V6438" s="217">
        <v>7.8268891782487804E-2</v>
      </c>
      <c r="W6438" s="217">
        <v>0.60080061987413003</v>
      </c>
      <c r="X6438" s="217">
        <v>0.51483692003289006</v>
      </c>
      <c r="Y6438" s="217">
        <v>8.5963699841240096E-2</v>
      </c>
    </row>
    <row r="6439" spans="2:25">
      <c r="B6439" s="217" t="s">
        <v>6608</v>
      </c>
      <c r="C6439" s="217" t="s">
        <v>5935</v>
      </c>
      <c r="D6439" s="217" t="s">
        <v>14</v>
      </c>
      <c r="E6439" s="217" t="s">
        <v>103</v>
      </c>
      <c r="F6439" s="217" t="s">
        <v>9</v>
      </c>
      <c r="G6439" s="217" t="s">
        <v>49</v>
      </c>
      <c r="H6439" s="217" t="s">
        <v>172</v>
      </c>
      <c r="I6439" s="217">
        <v>8</v>
      </c>
      <c r="J6439" s="217">
        <v>8</v>
      </c>
      <c r="K6439" s="217">
        <v>0</v>
      </c>
      <c r="L6439" s="217">
        <v>175</v>
      </c>
      <c r="M6439" s="217">
        <v>10335.111367237399</v>
      </c>
      <c r="N6439" s="217">
        <v>0.77406035752650604</v>
      </c>
      <c r="O6439" s="217">
        <v>0.77406035752650604</v>
      </c>
      <c r="P6439" s="217">
        <v>0</v>
      </c>
      <c r="Q6439" s="217">
        <v>0.77170684439182902</v>
      </c>
      <c r="R6439" s="217">
        <v>0.77170684439182902</v>
      </c>
      <c r="S6439" s="217">
        <v>0</v>
      </c>
      <c r="T6439" s="217">
        <v>0.73652098739957805</v>
      </c>
      <c r="U6439" s="217">
        <v>0.73652098739957805</v>
      </c>
      <c r="V6439" s="217">
        <v>0</v>
      </c>
      <c r="W6439" s="217">
        <v>0.76238334285099896</v>
      </c>
      <c r="X6439" s="217">
        <v>0.76238334285099896</v>
      </c>
      <c r="Y6439" s="217">
        <v>0</v>
      </c>
    </row>
    <row r="6440" spans="2:25">
      <c r="B6440" s="217" t="s">
        <v>6609</v>
      </c>
      <c r="C6440" s="217" t="s">
        <v>5935</v>
      </c>
      <c r="D6440" s="217" t="s">
        <v>14</v>
      </c>
      <c r="E6440" s="217" t="s">
        <v>103</v>
      </c>
      <c r="F6440" s="217" t="s">
        <v>9</v>
      </c>
      <c r="G6440" s="217" t="s">
        <v>49</v>
      </c>
      <c r="H6440" s="217" t="s">
        <v>174</v>
      </c>
      <c r="I6440" s="217">
        <v>8</v>
      </c>
      <c r="J6440" s="217">
        <v>7</v>
      </c>
      <c r="K6440" s="217">
        <v>1</v>
      </c>
      <c r="L6440" s="217">
        <v>130</v>
      </c>
      <c r="M6440" s="217">
        <v>9195.8680303265992</v>
      </c>
      <c r="N6440" s="217">
        <v>0.86995593821237904</v>
      </c>
      <c r="O6440" s="217">
        <v>0.76121144593583201</v>
      </c>
      <c r="P6440" s="217">
        <v>0.10874449227654701</v>
      </c>
      <c r="Q6440" s="217">
        <v>0.88050201489417701</v>
      </c>
      <c r="R6440" s="217">
        <v>0.78906886601062698</v>
      </c>
      <c r="S6440" s="217">
        <v>9.1433148883550405E-2</v>
      </c>
      <c r="T6440" s="217">
        <v>0.86717756585989303</v>
      </c>
      <c r="U6440" s="217">
        <v>0.78992515319146295</v>
      </c>
      <c r="V6440" s="217">
        <v>7.7252412668429499E-2</v>
      </c>
      <c r="W6440" s="217">
        <v>0.88454829172659999</v>
      </c>
      <c r="X6440" s="217">
        <v>0.79970100357161</v>
      </c>
      <c r="Y6440" s="217">
        <v>8.4847288154990194E-2</v>
      </c>
    </row>
    <row r="6441" spans="2:25">
      <c r="B6441" s="217" t="s">
        <v>6610</v>
      </c>
      <c r="C6441" s="217" t="s">
        <v>5935</v>
      </c>
      <c r="D6441" s="217" t="s">
        <v>14</v>
      </c>
      <c r="E6441" s="217" t="s">
        <v>103</v>
      </c>
      <c r="F6441" s="217" t="s">
        <v>9</v>
      </c>
      <c r="G6441" s="217" t="s">
        <v>49</v>
      </c>
      <c r="H6441" s="217" t="s">
        <v>176</v>
      </c>
      <c r="I6441" s="217">
        <v>10</v>
      </c>
      <c r="J6441" s="217">
        <v>9</v>
      </c>
      <c r="K6441" s="217">
        <v>1</v>
      </c>
      <c r="L6441" s="217">
        <v>141</v>
      </c>
      <c r="M6441" s="217">
        <v>9391.9497889126906</v>
      </c>
      <c r="N6441" s="217">
        <v>1.0647416377593</v>
      </c>
      <c r="O6441" s="217">
        <v>0.95826747398336898</v>
      </c>
      <c r="P6441" s="217">
        <v>0.10647416377593</v>
      </c>
      <c r="Q6441" s="217">
        <v>1.1364548768754299</v>
      </c>
      <c r="R6441" s="217">
        <v>1.05663228658026</v>
      </c>
      <c r="S6441" s="217">
        <v>7.9822590295163004E-2</v>
      </c>
      <c r="T6441" s="217">
        <v>1.1726974865184301</v>
      </c>
      <c r="U6441" s="217">
        <v>1.1052549040301201</v>
      </c>
      <c r="V6441" s="217">
        <v>6.7442582488311503E-2</v>
      </c>
      <c r="W6441" s="217">
        <v>1.15817243336405</v>
      </c>
      <c r="X6441" s="217">
        <v>1.0840994040223999</v>
      </c>
      <c r="Y6441" s="217">
        <v>7.40730293416582E-2</v>
      </c>
    </row>
    <row r="6442" spans="2:25">
      <c r="B6442" s="217" t="s">
        <v>6611</v>
      </c>
      <c r="C6442" s="217" t="s">
        <v>5935</v>
      </c>
      <c r="D6442" s="217" t="s">
        <v>14</v>
      </c>
      <c r="E6442" s="217" t="s">
        <v>103</v>
      </c>
      <c r="F6442" s="217" t="s">
        <v>9</v>
      </c>
      <c r="G6442" s="217" t="s">
        <v>49</v>
      </c>
      <c r="H6442" s="217" t="s">
        <v>178</v>
      </c>
      <c r="I6442" s="217">
        <v>2</v>
      </c>
      <c r="J6442" s="217">
        <v>2</v>
      </c>
      <c r="K6442" s="217">
        <v>0</v>
      </c>
      <c r="L6442" s="217">
        <v>34</v>
      </c>
      <c r="M6442" s="217">
        <v>4588.5434695748299</v>
      </c>
      <c r="N6442" s="217">
        <v>0.43586816018228097</v>
      </c>
      <c r="O6442" s="217">
        <v>0.43586816018228097</v>
      </c>
      <c r="P6442" s="217">
        <v>0</v>
      </c>
      <c r="Q6442" s="217">
        <v>0.59734864028113399</v>
      </c>
      <c r="R6442" s="217">
        <v>0.59734864028113399</v>
      </c>
      <c r="S6442" s="217">
        <v>0</v>
      </c>
      <c r="T6442" s="217">
        <v>0.65421196921199098</v>
      </c>
      <c r="U6442" s="217">
        <v>0.65421196921199098</v>
      </c>
      <c r="V6442" s="217">
        <v>0</v>
      </c>
      <c r="W6442" s="217">
        <v>0.62212111707087803</v>
      </c>
      <c r="X6442" s="217">
        <v>0.62212111707087803</v>
      </c>
      <c r="Y6442" s="217">
        <v>0</v>
      </c>
    </row>
    <row r="6443" spans="2:25">
      <c r="B6443" s="217" t="s">
        <v>6612</v>
      </c>
      <c r="C6443" s="217" t="s">
        <v>5935</v>
      </c>
      <c r="D6443" s="217" t="s">
        <v>14</v>
      </c>
      <c r="E6443" s="217" t="s">
        <v>103</v>
      </c>
      <c r="F6443" s="217" t="s">
        <v>9</v>
      </c>
      <c r="G6443" s="217" t="s">
        <v>49</v>
      </c>
      <c r="H6443" s="217" t="s">
        <v>5</v>
      </c>
      <c r="I6443" s="217">
        <v>36</v>
      </c>
      <c r="J6443" s="217">
        <v>33</v>
      </c>
      <c r="K6443" s="217">
        <v>3</v>
      </c>
      <c r="L6443" s="217">
        <v>774</v>
      </c>
      <c r="M6443" s="217">
        <v>47490</v>
      </c>
      <c r="N6443" s="217">
        <v>0.75805432722678501</v>
      </c>
      <c r="O6443" s="217">
        <v>0.69488313329121898</v>
      </c>
      <c r="P6443" s="217">
        <v>6.3171193935565403E-2</v>
      </c>
      <c r="Q6443" s="217">
        <v>0.75116394239628803</v>
      </c>
      <c r="R6443" s="217">
        <v>0.69252691465586602</v>
      </c>
      <c r="S6443" s="217">
        <v>5.8637027740422398E-2</v>
      </c>
      <c r="T6443" s="217">
        <v>0.74138171950836895</v>
      </c>
      <c r="U6443" s="217">
        <v>0.69183894514299604</v>
      </c>
      <c r="V6443" s="217">
        <v>4.9542774365372598E-2</v>
      </c>
      <c r="W6443" s="217">
        <v>0.75275087619801795</v>
      </c>
      <c r="X6443" s="217">
        <v>0.69833742932460696</v>
      </c>
      <c r="Y6443" s="217">
        <v>5.4413446873411299E-2</v>
      </c>
    </row>
    <row r="6444" spans="2:25">
      <c r="B6444" s="217" t="s">
        <v>6613</v>
      </c>
      <c r="C6444" s="217" t="s">
        <v>5935</v>
      </c>
      <c r="D6444" s="217" t="s">
        <v>14</v>
      </c>
      <c r="E6444" s="217" t="s">
        <v>103</v>
      </c>
      <c r="F6444" s="217" t="s">
        <v>5</v>
      </c>
      <c r="G6444" s="217" t="s">
        <v>49</v>
      </c>
      <c r="H6444" s="217" t="s">
        <v>170</v>
      </c>
      <c r="I6444" s="217">
        <v>64</v>
      </c>
      <c r="J6444" s="217">
        <v>60</v>
      </c>
      <c r="K6444" s="217">
        <v>4</v>
      </c>
      <c r="L6444" s="217">
        <v>436</v>
      </c>
      <c r="M6444" s="217">
        <v>27366.202911795201</v>
      </c>
      <c r="N6444" s="217">
        <v>2.3386510801765299</v>
      </c>
      <c r="O6444" s="217">
        <v>2.1924853876655002</v>
      </c>
      <c r="P6444" s="217">
        <v>0.14616569251103301</v>
      </c>
      <c r="Q6444" s="217">
        <v>2.5419092779038599</v>
      </c>
      <c r="R6444" s="217">
        <v>2.3834672506636898</v>
      </c>
      <c r="S6444" s="217">
        <v>0.15844202724016301</v>
      </c>
      <c r="T6444" s="217">
        <v>2.40982177288108</v>
      </c>
      <c r="U6444" s="217">
        <v>2.2574103072759999</v>
      </c>
      <c r="V6444" s="217">
        <v>0.15241146560507501</v>
      </c>
      <c r="W6444" s="217">
        <v>2.4827099475382299</v>
      </c>
      <c r="X6444" s="217">
        <v>2.3279819074953401</v>
      </c>
      <c r="Y6444" s="217">
        <v>0.15472804004289101</v>
      </c>
    </row>
    <row r="6445" spans="2:25">
      <c r="B6445" s="217" t="s">
        <v>6614</v>
      </c>
      <c r="C6445" s="217" t="s">
        <v>5935</v>
      </c>
      <c r="D6445" s="217" t="s">
        <v>14</v>
      </c>
      <c r="E6445" s="217" t="s">
        <v>103</v>
      </c>
      <c r="F6445" s="217" t="s">
        <v>5</v>
      </c>
      <c r="G6445" s="217" t="s">
        <v>49</v>
      </c>
      <c r="H6445" s="217" t="s">
        <v>172</v>
      </c>
      <c r="I6445" s="217">
        <v>38</v>
      </c>
      <c r="J6445" s="217">
        <v>37</v>
      </c>
      <c r="K6445" s="217">
        <v>1</v>
      </c>
      <c r="L6445" s="217">
        <v>276</v>
      </c>
      <c r="M6445" s="217">
        <v>19790.124555255501</v>
      </c>
      <c r="N6445" s="217">
        <v>1.9201496126970401</v>
      </c>
      <c r="O6445" s="217">
        <v>1.86961935973133</v>
      </c>
      <c r="P6445" s="217">
        <v>5.0530252965711599E-2</v>
      </c>
      <c r="Q6445" s="217">
        <v>1.9190402882581501</v>
      </c>
      <c r="R6445" s="217">
        <v>1.8654074360823201</v>
      </c>
      <c r="S6445" s="217">
        <v>5.3632852175828499E-2</v>
      </c>
      <c r="T6445" s="217">
        <v>1.89861815987807</v>
      </c>
      <c r="U6445" s="217">
        <v>1.85330344328498</v>
      </c>
      <c r="V6445" s="217">
        <v>4.5314716593090998E-2</v>
      </c>
      <c r="W6445" s="217">
        <v>1.9190225534790399</v>
      </c>
      <c r="X6445" s="217">
        <v>1.86925283517991</v>
      </c>
      <c r="Y6445" s="217">
        <v>4.9769718299127803E-2</v>
      </c>
    </row>
    <row r="6446" spans="2:25">
      <c r="B6446" s="217" t="s">
        <v>6615</v>
      </c>
      <c r="C6446" s="217" t="s">
        <v>5935</v>
      </c>
      <c r="D6446" s="217" t="s">
        <v>14</v>
      </c>
      <c r="E6446" s="217" t="s">
        <v>103</v>
      </c>
      <c r="F6446" s="217" t="s">
        <v>5</v>
      </c>
      <c r="G6446" s="217" t="s">
        <v>49</v>
      </c>
      <c r="H6446" s="217" t="s">
        <v>174</v>
      </c>
      <c r="I6446" s="217">
        <v>42</v>
      </c>
      <c r="J6446" s="217">
        <v>41</v>
      </c>
      <c r="K6446" s="217">
        <v>1</v>
      </c>
      <c r="L6446" s="217">
        <v>209</v>
      </c>
      <c r="M6446" s="217">
        <v>17403.340130978999</v>
      </c>
      <c r="N6446" s="217">
        <v>2.41332983691087</v>
      </c>
      <c r="O6446" s="217">
        <v>2.3558696026987</v>
      </c>
      <c r="P6446" s="217">
        <v>5.7460234212163501E-2</v>
      </c>
      <c r="Q6446" s="217">
        <v>2.45487843141788</v>
      </c>
      <c r="R6446" s="217">
        <v>2.4053182564320998</v>
      </c>
      <c r="S6446" s="217">
        <v>4.9560174985778499E-2</v>
      </c>
      <c r="T6446" s="217">
        <v>2.4438054477265401</v>
      </c>
      <c r="U6446" s="217">
        <v>2.4019317603749601</v>
      </c>
      <c r="V6446" s="217">
        <v>4.1873687351587502E-2</v>
      </c>
      <c r="W6446" s="217">
        <v>2.4701118714955799</v>
      </c>
      <c r="X6446" s="217">
        <v>2.4241214785212999</v>
      </c>
      <c r="Y6446" s="217">
        <v>4.5990392974277303E-2</v>
      </c>
    </row>
    <row r="6447" spans="2:25">
      <c r="B6447" s="217" t="s">
        <v>6616</v>
      </c>
      <c r="C6447" s="217" t="s">
        <v>5935</v>
      </c>
      <c r="D6447" s="217" t="s">
        <v>14</v>
      </c>
      <c r="E6447" s="217" t="s">
        <v>103</v>
      </c>
      <c r="F6447" s="217" t="s">
        <v>5</v>
      </c>
      <c r="G6447" s="217" t="s">
        <v>49</v>
      </c>
      <c r="H6447" s="217" t="s">
        <v>176</v>
      </c>
      <c r="I6447" s="217">
        <v>54</v>
      </c>
      <c r="J6447" s="217">
        <v>52</v>
      </c>
      <c r="K6447" s="217">
        <v>2</v>
      </c>
      <c r="L6447" s="217">
        <v>213</v>
      </c>
      <c r="M6447" s="217">
        <v>17503.238691467799</v>
      </c>
      <c r="N6447" s="217">
        <v>3.0851433241508102</v>
      </c>
      <c r="O6447" s="217">
        <v>2.9708787565896699</v>
      </c>
      <c r="P6447" s="217">
        <v>0.11426456756114101</v>
      </c>
      <c r="Q6447" s="217">
        <v>3.1640429837347201</v>
      </c>
      <c r="R6447" s="217">
        <v>3.0364107429902298</v>
      </c>
      <c r="S6447" s="217">
        <v>0.12763224074448701</v>
      </c>
      <c r="T6447" s="217">
        <v>3.2094720039453102</v>
      </c>
      <c r="U6447" s="217">
        <v>3.07626847600209</v>
      </c>
      <c r="V6447" s="217">
        <v>0.13320352794322199</v>
      </c>
      <c r="W6447" s="217">
        <v>3.1927522989230601</v>
      </c>
      <c r="X6447" s="217">
        <v>3.0637819408710398</v>
      </c>
      <c r="Y6447" s="217">
        <v>0.12897035805201201</v>
      </c>
    </row>
    <row r="6448" spans="2:25">
      <c r="B6448" s="217" t="s">
        <v>6617</v>
      </c>
      <c r="C6448" s="217" t="s">
        <v>5935</v>
      </c>
      <c r="D6448" s="217" t="s">
        <v>14</v>
      </c>
      <c r="E6448" s="217" t="s">
        <v>103</v>
      </c>
      <c r="F6448" s="217" t="s">
        <v>5</v>
      </c>
      <c r="G6448" s="217" t="s">
        <v>49</v>
      </c>
      <c r="H6448" s="217" t="s">
        <v>178</v>
      </c>
      <c r="I6448" s="217">
        <v>9</v>
      </c>
      <c r="J6448" s="217">
        <v>8</v>
      </c>
      <c r="K6448" s="217">
        <v>1</v>
      </c>
      <c r="L6448" s="217">
        <v>58</v>
      </c>
      <c r="M6448" s="217">
        <v>8677.0937105025296</v>
      </c>
      <c r="N6448" s="217">
        <v>1.0372136455212699</v>
      </c>
      <c r="O6448" s="217">
        <v>0.92196768490779502</v>
      </c>
      <c r="P6448" s="217">
        <v>0.115245960613474</v>
      </c>
      <c r="Q6448" s="217">
        <v>1.1493981308565</v>
      </c>
      <c r="R6448" s="217">
        <v>1.02089769275973</v>
      </c>
      <c r="S6448" s="217">
        <v>0.128500438096772</v>
      </c>
      <c r="T6448" s="217">
        <v>1.1877038324771101</v>
      </c>
      <c r="U6448" s="217">
        <v>1.05643366220262</v>
      </c>
      <c r="V6448" s="217">
        <v>0.13127017027449001</v>
      </c>
      <c r="W6448" s="217">
        <v>1.1715373350524501</v>
      </c>
      <c r="X6448" s="217">
        <v>1.0398654418982101</v>
      </c>
      <c r="Y6448" s="217">
        <v>0.13167189315424399</v>
      </c>
    </row>
    <row r="6449" spans="2:25">
      <c r="B6449" s="217" t="s">
        <v>6618</v>
      </c>
      <c r="C6449" s="217" t="s">
        <v>5935</v>
      </c>
      <c r="D6449" s="217" t="s">
        <v>14</v>
      </c>
      <c r="E6449" s="217" t="s">
        <v>103</v>
      </c>
      <c r="F6449" s="217" t="s">
        <v>5</v>
      </c>
      <c r="G6449" s="217" t="s">
        <v>49</v>
      </c>
      <c r="H6449" s="217" t="s">
        <v>5</v>
      </c>
      <c r="I6449" s="217">
        <v>207</v>
      </c>
      <c r="J6449" s="217">
        <v>198</v>
      </c>
      <c r="K6449" s="217">
        <v>9</v>
      </c>
      <c r="L6449" s="217">
        <v>1192</v>
      </c>
      <c r="M6449" s="217">
        <v>90740</v>
      </c>
      <c r="N6449" s="217">
        <v>2.2812431121886698</v>
      </c>
      <c r="O6449" s="217">
        <v>2.1820586290500299</v>
      </c>
      <c r="P6449" s="217">
        <v>9.9184483138637897E-2</v>
      </c>
      <c r="Q6449" s="217">
        <v>2.2689873158316902</v>
      </c>
      <c r="R6449" s="217">
        <v>2.1703665499463898</v>
      </c>
      <c r="S6449" s="217">
        <v>9.8620765885299805E-2</v>
      </c>
      <c r="T6449" s="217">
        <v>2.2431224565907102</v>
      </c>
      <c r="U6449" s="217">
        <v>2.14737669010889</v>
      </c>
      <c r="V6449" s="217">
        <v>9.5745766481829295E-2</v>
      </c>
      <c r="W6449" s="217">
        <v>2.2655659425541002</v>
      </c>
      <c r="X6449" s="217">
        <v>2.1686353573794399</v>
      </c>
      <c r="Y6449" s="217">
        <v>9.6930585174661493E-2</v>
      </c>
    </row>
    <row r="6450" spans="2:25">
      <c r="B6450" s="217" t="s">
        <v>6619</v>
      </c>
      <c r="C6450" s="217" t="s">
        <v>5935</v>
      </c>
      <c r="D6450" s="217" t="s">
        <v>14</v>
      </c>
      <c r="E6450" s="217" t="s">
        <v>103</v>
      </c>
      <c r="F6450" s="217" t="s">
        <v>12</v>
      </c>
      <c r="G6450" s="217" t="s">
        <v>13</v>
      </c>
      <c r="H6450" s="217" t="s">
        <v>170</v>
      </c>
      <c r="I6450" s="217">
        <v>0</v>
      </c>
      <c r="J6450" s="217">
        <v>0</v>
      </c>
      <c r="K6450" s="217">
        <v>0</v>
      </c>
      <c r="L6450" s="217">
        <v>7</v>
      </c>
      <c r="M6450" s="217">
        <v>238.37214330760699</v>
      </c>
      <c r="N6450" s="217">
        <v>0</v>
      </c>
      <c r="O6450" s="217">
        <v>0</v>
      </c>
      <c r="P6450" s="217">
        <v>0</v>
      </c>
      <c r="Q6450" s="217">
        <v>0</v>
      </c>
      <c r="R6450" s="217">
        <v>0</v>
      </c>
      <c r="S6450" s="217">
        <v>0</v>
      </c>
      <c r="T6450" s="217">
        <v>0</v>
      </c>
      <c r="U6450" s="217">
        <v>0</v>
      </c>
      <c r="V6450" s="217">
        <v>0</v>
      </c>
      <c r="W6450" s="217">
        <v>0</v>
      </c>
      <c r="X6450" s="217">
        <v>0</v>
      </c>
      <c r="Y6450" s="217">
        <v>0</v>
      </c>
    </row>
    <row r="6451" spans="2:25">
      <c r="B6451" s="217" t="s">
        <v>6620</v>
      </c>
      <c r="C6451" s="217" t="s">
        <v>5935</v>
      </c>
      <c r="D6451" s="217" t="s">
        <v>14</v>
      </c>
      <c r="E6451" s="217" t="s">
        <v>103</v>
      </c>
      <c r="F6451" s="217" t="s">
        <v>12</v>
      </c>
      <c r="G6451" s="217" t="s">
        <v>13</v>
      </c>
      <c r="H6451" s="217" t="s">
        <v>172</v>
      </c>
      <c r="I6451" s="217">
        <v>1</v>
      </c>
      <c r="J6451" s="217">
        <v>1</v>
      </c>
      <c r="K6451" s="217">
        <v>0</v>
      </c>
      <c r="L6451" s="217">
        <v>4</v>
      </c>
      <c r="M6451" s="217">
        <v>320.54386017598102</v>
      </c>
      <c r="N6451" s="217">
        <v>3.1196978767616801</v>
      </c>
      <c r="O6451" s="217">
        <v>3.1196978767616801</v>
      </c>
      <c r="P6451" s="217">
        <v>0</v>
      </c>
      <c r="Q6451" s="217">
        <v>3.1085442972789301</v>
      </c>
      <c r="R6451" s="217">
        <v>3.1085442972789301</v>
      </c>
      <c r="S6451" s="217">
        <v>0</v>
      </c>
      <c r="T6451" s="217">
        <v>2.6264276116896199</v>
      </c>
      <c r="U6451" s="217">
        <v>2.6264276116896199</v>
      </c>
      <c r="V6451" s="217">
        <v>0</v>
      </c>
      <c r="W6451" s="217">
        <v>2.8846381969157799</v>
      </c>
      <c r="X6451" s="217">
        <v>2.8846381969157799</v>
      </c>
      <c r="Y6451" s="217">
        <v>0</v>
      </c>
    </row>
    <row r="6452" spans="2:25">
      <c r="B6452" s="217" t="s">
        <v>6621</v>
      </c>
      <c r="C6452" s="217" t="s">
        <v>5935</v>
      </c>
      <c r="D6452" s="217" t="s">
        <v>14</v>
      </c>
      <c r="E6452" s="217" t="s">
        <v>103</v>
      </c>
      <c r="F6452" s="217" t="s">
        <v>12</v>
      </c>
      <c r="G6452" s="217" t="s">
        <v>13</v>
      </c>
      <c r="H6452" s="217" t="s">
        <v>174</v>
      </c>
      <c r="I6452" s="217">
        <v>1</v>
      </c>
      <c r="J6452" s="217">
        <v>1</v>
      </c>
      <c r="K6452" s="217">
        <v>0</v>
      </c>
      <c r="L6452" s="217">
        <v>2</v>
      </c>
      <c r="M6452" s="217">
        <v>439.393585392955</v>
      </c>
      <c r="N6452" s="217">
        <v>2.2758639025321399</v>
      </c>
      <c r="O6452" s="217">
        <v>2.2758639025321399</v>
      </c>
      <c r="P6452" s="217">
        <v>0</v>
      </c>
      <c r="Q6452" s="217">
        <v>1.99845530570182</v>
      </c>
      <c r="R6452" s="217">
        <v>1.99845530570182</v>
      </c>
      <c r="S6452" s="217">
        <v>0</v>
      </c>
      <c r="T6452" s="217">
        <v>2.2910691368870699</v>
      </c>
      <c r="U6452" s="217">
        <v>2.2910691368870699</v>
      </c>
      <c r="V6452" s="217">
        <v>0</v>
      </c>
      <c r="W6452" s="217">
        <v>2.1046750706831698</v>
      </c>
      <c r="X6452" s="217">
        <v>2.1046750706831698</v>
      </c>
      <c r="Y6452" s="217">
        <v>0</v>
      </c>
    </row>
    <row r="6453" spans="2:25">
      <c r="B6453" s="217" t="s">
        <v>6622</v>
      </c>
      <c r="C6453" s="217" t="s">
        <v>5935</v>
      </c>
      <c r="D6453" s="217" t="s">
        <v>14</v>
      </c>
      <c r="E6453" s="217" t="s">
        <v>103</v>
      </c>
      <c r="F6453" s="217" t="s">
        <v>12</v>
      </c>
      <c r="G6453" s="217" t="s">
        <v>13</v>
      </c>
      <c r="H6453" s="217" t="s">
        <v>176</v>
      </c>
      <c r="I6453" s="217">
        <v>1</v>
      </c>
      <c r="J6453" s="217">
        <v>1</v>
      </c>
      <c r="K6453" s="217">
        <v>0</v>
      </c>
      <c r="L6453" s="217">
        <v>12</v>
      </c>
      <c r="M6453" s="217">
        <v>651.56320009609897</v>
      </c>
      <c r="N6453" s="217">
        <v>1.5347705331616499</v>
      </c>
      <c r="O6453" s="217">
        <v>1.5347705331616499</v>
      </c>
      <c r="P6453" s="217">
        <v>0</v>
      </c>
      <c r="Q6453" s="217">
        <v>1.52823052788963</v>
      </c>
      <c r="R6453" s="217">
        <v>1.52823052788963</v>
      </c>
      <c r="S6453" s="217">
        <v>0</v>
      </c>
      <c r="T6453" s="217">
        <v>1.75199404585482</v>
      </c>
      <c r="U6453" s="217">
        <v>1.75199404585482</v>
      </c>
      <c r="V6453" s="217">
        <v>0</v>
      </c>
      <c r="W6453" s="217">
        <v>1.6094574069930101</v>
      </c>
      <c r="X6453" s="217">
        <v>1.6094574069930101</v>
      </c>
      <c r="Y6453" s="217">
        <v>0</v>
      </c>
    </row>
    <row r="6454" spans="2:25">
      <c r="B6454" s="217" t="s">
        <v>6623</v>
      </c>
      <c r="C6454" s="217" t="s">
        <v>5935</v>
      </c>
      <c r="D6454" s="217" t="s">
        <v>14</v>
      </c>
      <c r="E6454" s="217" t="s">
        <v>103</v>
      </c>
      <c r="F6454" s="217" t="s">
        <v>12</v>
      </c>
      <c r="G6454" s="217" t="s">
        <v>13</v>
      </c>
      <c r="H6454" s="217" t="s">
        <v>178</v>
      </c>
      <c r="I6454" s="217">
        <v>1</v>
      </c>
      <c r="J6454" s="217">
        <v>1</v>
      </c>
      <c r="K6454" s="217">
        <v>0</v>
      </c>
      <c r="L6454" s="217">
        <v>1</v>
      </c>
      <c r="M6454" s="217">
        <v>820.12721102735804</v>
      </c>
      <c r="N6454" s="217">
        <v>1.2193230349561499</v>
      </c>
      <c r="O6454" s="217">
        <v>1.2193230349561499</v>
      </c>
      <c r="P6454" s="217">
        <v>0</v>
      </c>
      <c r="Q6454" s="217">
        <v>1.24425170453375</v>
      </c>
      <c r="R6454" s="217">
        <v>1.24425170453375</v>
      </c>
      <c r="S6454" s="217">
        <v>0</v>
      </c>
      <c r="T6454" s="217">
        <v>1.2710706324243399</v>
      </c>
      <c r="U6454" s="217">
        <v>1.2710706324243399</v>
      </c>
      <c r="V6454" s="217">
        <v>0</v>
      </c>
      <c r="W6454" s="217">
        <v>1.27496045867932</v>
      </c>
      <c r="X6454" s="217">
        <v>1.27496045867932</v>
      </c>
      <c r="Y6454" s="217">
        <v>0</v>
      </c>
    </row>
    <row r="6455" spans="2:25">
      <c r="B6455" s="217" t="s">
        <v>6624</v>
      </c>
      <c r="C6455" s="217" t="s">
        <v>5935</v>
      </c>
      <c r="D6455" s="217" t="s">
        <v>14</v>
      </c>
      <c r="E6455" s="217" t="s">
        <v>103</v>
      </c>
      <c r="F6455" s="217" t="s">
        <v>12</v>
      </c>
      <c r="G6455" s="217" t="s">
        <v>13</v>
      </c>
      <c r="H6455" s="217" t="s">
        <v>5</v>
      </c>
      <c r="I6455" s="217">
        <v>4</v>
      </c>
      <c r="J6455" s="217">
        <v>4</v>
      </c>
      <c r="K6455" s="217">
        <v>0</v>
      </c>
      <c r="L6455" s="217">
        <v>26</v>
      </c>
      <c r="M6455" s="217">
        <v>2470</v>
      </c>
      <c r="N6455" s="217">
        <v>1.6194331983805701</v>
      </c>
      <c r="O6455" s="217">
        <v>1.6194331983805701</v>
      </c>
      <c r="P6455" s="217">
        <v>0</v>
      </c>
      <c r="Q6455" s="217">
        <v>1.5886668009126801</v>
      </c>
      <c r="R6455" s="217">
        <v>1.5886668009126801</v>
      </c>
      <c r="S6455" s="217">
        <v>0</v>
      </c>
      <c r="T6455" s="217">
        <v>1.63825439480461</v>
      </c>
      <c r="U6455" s="217">
        <v>1.63825439480461</v>
      </c>
      <c r="V6455" s="217">
        <v>0</v>
      </c>
      <c r="W6455" s="217">
        <v>1.60666725751399</v>
      </c>
      <c r="X6455" s="217">
        <v>1.60666725751399</v>
      </c>
      <c r="Y6455" s="217">
        <v>0</v>
      </c>
    </row>
    <row r="6456" spans="2:25">
      <c r="B6456" s="217" t="s">
        <v>6625</v>
      </c>
      <c r="C6456" s="217" t="s">
        <v>5935</v>
      </c>
      <c r="D6456" s="217" t="s">
        <v>14</v>
      </c>
      <c r="E6456" s="217" t="s">
        <v>103</v>
      </c>
      <c r="F6456" s="217" t="s">
        <v>9</v>
      </c>
      <c r="G6456" s="217" t="s">
        <v>13</v>
      </c>
      <c r="H6456" s="217" t="s">
        <v>170</v>
      </c>
      <c r="I6456" s="217">
        <v>0</v>
      </c>
      <c r="J6456" s="217">
        <v>0</v>
      </c>
      <c r="K6456" s="217">
        <v>0</v>
      </c>
      <c r="L6456" s="217">
        <v>8</v>
      </c>
      <c r="M6456" s="217">
        <v>284.377081741788</v>
      </c>
      <c r="N6456" s="217">
        <v>0</v>
      </c>
      <c r="O6456" s="217">
        <v>0</v>
      </c>
      <c r="P6456" s="217">
        <v>0</v>
      </c>
      <c r="Q6456" s="217">
        <v>0</v>
      </c>
      <c r="R6456" s="217">
        <v>0</v>
      </c>
      <c r="S6456" s="217">
        <v>0</v>
      </c>
      <c r="T6456" s="217">
        <v>0</v>
      </c>
      <c r="U6456" s="217">
        <v>0</v>
      </c>
      <c r="V6456" s="217">
        <v>0</v>
      </c>
      <c r="W6456" s="217">
        <v>0</v>
      </c>
      <c r="X6456" s="217">
        <v>0</v>
      </c>
      <c r="Y6456" s="217">
        <v>0</v>
      </c>
    </row>
    <row r="6457" spans="2:25">
      <c r="B6457" s="217" t="s">
        <v>6626</v>
      </c>
      <c r="C6457" s="217" t="s">
        <v>5935</v>
      </c>
      <c r="D6457" s="217" t="s">
        <v>14</v>
      </c>
      <c r="E6457" s="217" t="s">
        <v>103</v>
      </c>
      <c r="F6457" s="217" t="s">
        <v>9</v>
      </c>
      <c r="G6457" s="217" t="s">
        <v>13</v>
      </c>
      <c r="H6457" s="217" t="s">
        <v>172</v>
      </c>
      <c r="I6457" s="217">
        <v>0</v>
      </c>
      <c r="J6457" s="217">
        <v>0</v>
      </c>
      <c r="K6457" s="217">
        <v>0</v>
      </c>
      <c r="L6457" s="217">
        <v>12</v>
      </c>
      <c r="M6457" s="217">
        <v>364.78899923605798</v>
      </c>
      <c r="N6457" s="217">
        <v>0</v>
      </c>
      <c r="O6457" s="217">
        <v>0</v>
      </c>
      <c r="P6457" s="217">
        <v>0</v>
      </c>
      <c r="Q6457" s="217">
        <v>0</v>
      </c>
      <c r="R6457" s="217">
        <v>0</v>
      </c>
      <c r="S6457" s="217">
        <v>0</v>
      </c>
      <c r="T6457" s="217">
        <v>0</v>
      </c>
      <c r="U6457" s="217">
        <v>0</v>
      </c>
      <c r="V6457" s="217">
        <v>0</v>
      </c>
      <c r="W6457" s="217">
        <v>0</v>
      </c>
      <c r="X6457" s="217">
        <v>0</v>
      </c>
      <c r="Y6457" s="217">
        <v>0</v>
      </c>
    </row>
    <row r="6458" spans="2:25">
      <c r="B6458" s="217" t="s">
        <v>6627</v>
      </c>
      <c r="C6458" s="217" t="s">
        <v>5935</v>
      </c>
      <c r="D6458" s="217" t="s">
        <v>14</v>
      </c>
      <c r="E6458" s="217" t="s">
        <v>103</v>
      </c>
      <c r="F6458" s="217" t="s">
        <v>9</v>
      </c>
      <c r="G6458" s="217" t="s">
        <v>13</v>
      </c>
      <c r="H6458" s="217" t="s">
        <v>174</v>
      </c>
      <c r="I6458" s="217">
        <v>0</v>
      </c>
      <c r="J6458" s="217">
        <v>0</v>
      </c>
      <c r="K6458" s="217">
        <v>0</v>
      </c>
      <c r="L6458" s="217">
        <v>3</v>
      </c>
      <c r="M6458" s="217">
        <v>508.71871657754002</v>
      </c>
      <c r="N6458" s="217">
        <v>0</v>
      </c>
      <c r="O6458" s="217">
        <v>0</v>
      </c>
      <c r="P6458" s="217">
        <v>0</v>
      </c>
      <c r="Q6458" s="217">
        <v>0</v>
      </c>
      <c r="R6458" s="217">
        <v>0</v>
      </c>
      <c r="S6458" s="217">
        <v>0</v>
      </c>
      <c r="T6458" s="217">
        <v>0</v>
      </c>
      <c r="U6458" s="217">
        <v>0</v>
      </c>
      <c r="V6458" s="217">
        <v>0</v>
      </c>
      <c r="W6458" s="217">
        <v>0</v>
      </c>
      <c r="X6458" s="217">
        <v>0</v>
      </c>
      <c r="Y6458" s="217">
        <v>0</v>
      </c>
    </row>
    <row r="6459" spans="2:25">
      <c r="B6459" s="217" t="s">
        <v>6628</v>
      </c>
      <c r="C6459" s="217" t="s">
        <v>5935</v>
      </c>
      <c r="D6459" s="217" t="s">
        <v>14</v>
      </c>
      <c r="E6459" s="217" t="s">
        <v>103</v>
      </c>
      <c r="F6459" s="217" t="s">
        <v>9</v>
      </c>
      <c r="G6459" s="217" t="s">
        <v>13</v>
      </c>
      <c r="H6459" s="217" t="s">
        <v>176</v>
      </c>
      <c r="I6459" s="217">
        <v>0</v>
      </c>
      <c r="J6459" s="217">
        <v>0</v>
      </c>
      <c r="K6459" s="217">
        <v>0</v>
      </c>
      <c r="L6459" s="217">
        <v>17</v>
      </c>
      <c r="M6459" s="217">
        <v>810.61940412528702</v>
      </c>
      <c r="N6459" s="217">
        <v>0</v>
      </c>
      <c r="O6459" s="217">
        <v>0</v>
      </c>
      <c r="P6459" s="217">
        <v>0</v>
      </c>
      <c r="Q6459" s="217">
        <v>0</v>
      </c>
      <c r="R6459" s="217">
        <v>0</v>
      </c>
      <c r="S6459" s="217">
        <v>0</v>
      </c>
      <c r="T6459" s="217">
        <v>0</v>
      </c>
      <c r="U6459" s="217">
        <v>0</v>
      </c>
      <c r="V6459" s="217">
        <v>0</v>
      </c>
      <c r="W6459" s="217">
        <v>0</v>
      </c>
      <c r="X6459" s="217">
        <v>0</v>
      </c>
      <c r="Y6459" s="217">
        <v>0</v>
      </c>
    </row>
    <row r="6460" spans="2:25">
      <c r="B6460" s="217" t="s">
        <v>6629</v>
      </c>
      <c r="C6460" s="217" t="s">
        <v>5935</v>
      </c>
      <c r="D6460" s="217" t="s">
        <v>14</v>
      </c>
      <c r="E6460" s="217" t="s">
        <v>103</v>
      </c>
      <c r="F6460" s="217" t="s">
        <v>9</v>
      </c>
      <c r="G6460" s="217" t="s">
        <v>13</v>
      </c>
      <c r="H6460" s="217" t="s">
        <v>178</v>
      </c>
      <c r="I6460" s="217">
        <v>0</v>
      </c>
      <c r="J6460" s="217">
        <v>0</v>
      </c>
      <c r="K6460" s="217">
        <v>0</v>
      </c>
      <c r="L6460" s="217">
        <v>9</v>
      </c>
      <c r="M6460" s="217">
        <v>831.49579831932795</v>
      </c>
      <c r="N6460" s="217">
        <v>0</v>
      </c>
      <c r="O6460" s="217">
        <v>0</v>
      </c>
      <c r="P6460" s="217">
        <v>0</v>
      </c>
      <c r="Q6460" s="217">
        <v>0</v>
      </c>
      <c r="R6460" s="217">
        <v>0</v>
      </c>
      <c r="S6460" s="217">
        <v>0</v>
      </c>
      <c r="T6460" s="217">
        <v>0</v>
      </c>
      <c r="U6460" s="217">
        <v>0</v>
      </c>
      <c r="V6460" s="217">
        <v>0</v>
      </c>
      <c r="W6460" s="217">
        <v>0</v>
      </c>
      <c r="X6460" s="217">
        <v>0</v>
      </c>
      <c r="Y6460" s="217">
        <v>0</v>
      </c>
    </row>
    <row r="6461" spans="2:25">
      <c r="B6461" s="217" t="s">
        <v>6630</v>
      </c>
      <c r="C6461" s="217" t="s">
        <v>5935</v>
      </c>
      <c r="D6461" s="217" t="s">
        <v>14</v>
      </c>
      <c r="E6461" s="217" t="s">
        <v>103</v>
      </c>
      <c r="F6461" s="217" t="s">
        <v>9</v>
      </c>
      <c r="G6461" s="217" t="s">
        <v>13</v>
      </c>
      <c r="H6461" s="217" t="s">
        <v>5</v>
      </c>
      <c r="I6461" s="217">
        <v>0</v>
      </c>
      <c r="J6461" s="217">
        <v>0</v>
      </c>
      <c r="K6461" s="217">
        <v>0</v>
      </c>
      <c r="L6461" s="217">
        <v>49</v>
      </c>
      <c r="M6461" s="217">
        <v>2800</v>
      </c>
      <c r="N6461" s="217">
        <v>0</v>
      </c>
      <c r="O6461" s="217">
        <v>0</v>
      </c>
      <c r="P6461" s="217">
        <v>0</v>
      </c>
      <c r="Q6461" s="217">
        <v>0</v>
      </c>
      <c r="R6461" s="217">
        <v>0</v>
      </c>
      <c r="S6461" s="217">
        <v>0</v>
      </c>
      <c r="T6461" s="217">
        <v>0</v>
      </c>
      <c r="U6461" s="217">
        <v>0</v>
      </c>
      <c r="V6461" s="217">
        <v>0</v>
      </c>
      <c r="W6461" s="217">
        <v>0</v>
      </c>
      <c r="X6461" s="217">
        <v>0</v>
      </c>
      <c r="Y6461" s="217">
        <v>0</v>
      </c>
    </row>
    <row r="6462" spans="2:25">
      <c r="B6462" s="217" t="s">
        <v>6631</v>
      </c>
      <c r="C6462" s="217" t="s">
        <v>5935</v>
      </c>
      <c r="D6462" s="217" t="s">
        <v>14</v>
      </c>
      <c r="E6462" s="217" t="s">
        <v>103</v>
      </c>
      <c r="F6462" s="217" t="s">
        <v>5</v>
      </c>
      <c r="G6462" s="217" t="s">
        <v>13</v>
      </c>
      <c r="H6462" s="217" t="s">
        <v>170</v>
      </c>
      <c r="I6462" s="217">
        <v>0</v>
      </c>
      <c r="J6462" s="217">
        <v>0</v>
      </c>
      <c r="K6462" s="217">
        <v>0</v>
      </c>
      <c r="L6462" s="217">
        <v>15</v>
      </c>
      <c r="M6462" s="217">
        <v>522.749225049394</v>
      </c>
      <c r="N6462" s="217">
        <v>0</v>
      </c>
      <c r="O6462" s="217">
        <v>0</v>
      </c>
      <c r="P6462" s="217">
        <v>0</v>
      </c>
      <c r="Q6462" s="217">
        <v>0</v>
      </c>
      <c r="R6462" s="217">
        <v>0</v>
      </c>
      <c r="S6462" s="217">
        <v>0</v>
      </c>
      <c r="T6462" s="217">
        <v>0</v>
      </c>
      <c r="U6462" s="217">
        <v>0</v>
      </c>
      <c r="V6462" s="217">
        <v>0</v>
      </c>
      <c r="W6462" s="217">
        <v>0</v>
      </c>
      <c r="X6462" s="217">
        <v>0</v>
      </c>
      <c r="Y6462" s="217">
        <v>0</v>
      </c>
    </row>
    <row r="6463" spans="2:25">
      <c r="B6463" s="217" t="s">
        <v>6632</v>
      </c>
      <c r="C6463" s="217" t="s">
        <v>5935</v>
      </c>
      <c r="D6463" s="217" t="s">
        <v>14</v>
      </c>
      <c r="E6463" s="217" t="s">
        <v>103</v>
      </c>
      <c r="F6463" s="217" t="s">
        <v>5</v>
      </c>
      <c r="G6463" s="217" t="s">
        <v>13</v>
      </c>
      <c r="H6463" s="217" t="s">
        <v>172</v>
      </c>
      <c r="I6463" s="217">
        <v>1</v>
      </c>
      <c r="J6463" s="217">
        <v>1</v>
      </c>
      <c r="K6463" s="217">
        <v>0</v>
      </c>
      <c r="L6463" s="217">
        <v>16</v>
      </c>
      <c r="M6463" s="217">
        <v>685.33285941203906</v>
      </c>
      <c r="N6463" s="217">
        <v>1.4591449778986501</v>
      </c>
      <c r="O6463" s="217">
        <v>1.4591449778986501</v>
      </c>
      <c r="P6463" s="217">
        <v>0</v>
      </c>
      <c r="Q6463" s="217">
        <v>1.42740135740213</v>
      </c>
      <c r="R6463" s="217">
        <v>1.42740135740213</v>
      </c>
      <c r="S6463" s="217">
        <v>0</v>
      </c>
      <c r="T6463" s="217">
        <v>1.20601991785218</v>
      </c>
      <c r="U6463" s="217">
        <v>1.20601991785218</v>
      </c>
      <c r="V6463" s="217">
        <v>0</v>
      </c>
      <c r="W6463" s="217">
        <v>1.3245867145904699</v>
      </c>
      <c r="X6463" s="217">
        <v>1.3245867145904699</v>
      </c>
      <c r="Y6463" s="217">
        <v>0</v>
      </c>
    </row>
    <row r="6464" spans="2:25">
      <c r="B6464" s="217" t="s">
        <v>6633</v>
      </c>
      <c r="C6464" s="217" t="s">
        <v>5935</v>
      </c>
      <c r="D6464" s="217" t="s">
        <v>14</v>
      </c>
      <c r="E6464" s="217" t="s">
        <v>103</v>
      </c>
      <c r="F6464" s="217" t="s">
        <v>5</v>
      </c>
      <c r="G6464" s="217" t="s">
        <v>13</v>
      </c>
      <c r="H6464" s="217" t="s">
        <v>174</v>
      </c>
      <c r="I6464" s="217">
        <v>1</v>
      </c>
      <c r="J6464" s="217">
        <v>1</v>
      </c>
      <c r="K6464" s="217">
        <v>0</v>
      </c>
      <c r="L6464" s="217">
        <v>5</v>
      </c>
      <c r="M6464" s="217">
        <v>948.11230197049497</v>
      </c>
      <c r="N6464" s="217">
        <v>1.05472737556687</v>
      </c>
      <c r="O6464" s="217">
        <v>1.05472737556687</v>
      </c>
      <c r="P6464" s="217">
        <v>0</v>
      </c>
      <c r="Q6464" s="217">
        <v>0.94753624161514105</v>
      </c>
      <c r="R6464" s="217">
        <v>0.94753624161514105</v>
      </c>
      <c r="S6464" s="217">
        <v>0</v>
      </c>
      <c r="T6464" s="217">
        <v>1.0862745006369099</v>
      </c>
      <c r="U6464" s="217">
        <v>1.0862745006369099</v>
      </c>
      <c r="V6464" s="217">
        <v>0</v>
      </c>
      <c r="W6464" s="217">
        <v>0.99789867734663595</v>
      </c>
      <c r="X6464" s="217">
        <v>0.99789867734663595</v>
      </c>
      <c r="Y6464" s="217">
        <v>0</v>
      </c>
    </row>
    <row r="6465" spans="2:25">
      <c r="B6465" s="217" t="s">
        <v>6634</v>
      </c>
      <c r="C6465" s="217" t="s">
        <v>5935</v>
      </c>
      <c r="D6465" s="217" t="s">
        <v>14</v>
      </c>
      <c r="E6465" s="217" t="s">
        <v>103</v>
      </c>
      <c r="F6465" s="217" t="s">
        <v>5</v>
      </c>
      <c r="G6465" s="217" t="s">
        <v>13</v>
      </c>
      <c r="H6465" s="217" t="s">
        <v>176</v>
      </c>
      <c r="I6465" s="217">
        <v>1</v>
      </c>
      <c r="J6465" s="217">
        <v>1</v>
      </c>
      <c r="K6465" s="217">
        <v>0</v>
      </c>
      <c r="L6465" s="217">
        <v>29</v>
      </c>
      <c r="M6465" s="217">
        <v>1462.18260422139</v>
      </c>
      <c r="N6465" s="217">
        <v>0.68390910759911605</v>
      </c>
      <c r="O6465" s="217">
        <v>0.68390910759911605</v>
      </c>
      <c r="P6465" s="217">
        <v>0</v>
      </c>
      <c r="Q6465" s="217">
        <v>0.71045858764970105</v>
      </c>
      <c r="R6465" s="217">
        <v>0.71045858764970105</v>
      </c>
      <c r="S6465" s="217">
        <v>0</v>
      </c>
      <c r="T6465" s="217">
        <v>0.81448393594621205</v>
      </c>
      <c r="U6465" s="217">
        <v>0.81448393594621205</v>
      </c>
      <c r="V6465" s="217">
        <v>0</v>
      </c>
      <c r="W6465" s="217">
        <v>0.74822012476980704</v>
      </c>
      <c r="X6465" s="217">
        <v>0.74822012476980704</v>
      </c>
      <c r="Y6465" s="217">
        <v>0</v>
      </c>
    </row>
    <row r="6466" spans="2:25">
      <c r="B6466" s="217" t="s">
        <v>6635</v>
      </c>
      <c r="C6466" s="217" t="s">
        <v>5935</v>
      </c>
      <c r="D6466" s="217" t="s">
        <v>14</v>
      </c>
      <c r="E6466" s="217" t="s">
        <v>103</v>
      </c>
      <c r="F6466" s="217" t="s">
        <v>5</v>
      </c>
      <c r="G6466" s="217" t="s">
        <v>13</v>
      </c>
      <c r="H6466" s="217" t="s">
        <v>178</v>
      </c>
      <c r="I6466" s="217">
        <v>1</v>
      </c>
      <c r="J6466" s="217">
        <v>1</v>
      </c>
      <c r="K6466" s="217">
        <v>0</v>
      </c>
      <c r="L6466" s="217">
        <v>10</v>
      </c>
      <c r="M6466" s="217">
        <v>1651.62300934669</v>
      </c>
      <c r="N6466" s="217">
        <v>0.60546504519548805</v>
      </c>
      <c r="O6466" s="217">
        <v>0.60546504519548805</v>
      </c>
      <c r="P6466" s="217">
        <v>0</v>
      </c>
      <c r="Q6466" s="217">
        <v>0.62876050040425802</v>
      </c>
      <c r="R6466" s="217">
        <v>0.62876050040425802</v>
      </c>
      <c r="S6466" s="217">
        <v>0</v>
      </c>
      <c r="T6466" s="217">
        <v>0.64231296929728998</v>
      </c>
      <c r="U6466" s="217">
        <v>0.64231296929728998</v>
      </c>
      <c r="V6466" s="217">
        <v>0</v>
      </c>
      <c r="W6466" s="217">
        <v>0.64427862391014001</v>
      </c>
      <c r="X6466" s="217">
        <v>0.64427862391014001</v>
      </c>
      <c r="Y6466" s="217">
        <v>0</v>
      </c>
    </row>
    <row r="6467" spans="2:25">
      <c r="B6467" s="217" t="s">
        <v>6636</v>
      </c>
      <c r="C6467" s="217" t="s">
        <v>5935</v>
      </c>
      <c r="D6467" s="217" t="s">
        <v>14</v>
      </c>
      <c r="E6467" s="217" t="s">
        <v>103</v>
      </c>
      <c r="F6467" s="217" t="s">
        <v>5</v>
      </c>
      <c r="G6467" s="217" t="s">
        <v>13</v>
      </c>
      <c r="H6467" s="217" t="s">
        <v>5</v>
      </c>
      <c r="I6467" s="217">
        <v>4</v>
      </c>
      <c r="J6467" s="217">
        <v>4</v>
      </c>
      <c r="K6467" s="217">
        <v>0</v>
      </c>
      <c r="L6467" s="217">
        <v>75</v>
      </c>
      <c r="M6467" s="217">
        <v>5270</v>
      </c>
      <c r="N6467" s="217">
        <v>0.75901328273244795</v>
      </c>
      <c r="O6467" s="217">
        <v>0.75901328273244795</v>
      </c>
      <c r="P6467" s="217">
        <v>0</v>
      </c>
      <c r="Q6467" s="217">
        <v>0.74645047709613899</v>
      </c>
      <c r="R6467" s="217">
        <v>0.74645047709613899</v>
      </c>
      <c r="S6467" s="217">
        <v>0</v>
      </c>
      <c r="T6467" s="217">
        <v>0.77104444277220496</v>
      </c>
      <c r="U6467" s="217">
        <v>0.77104444277220496</v>
      </c>
      <c r="V6467" s="217">
        <v>0</v>
      </c>
      <c r="W6467" s="217">
        <v>0.75545266809158096</v>
      </c>
      <c r="X6467" s="217">
        <v>0.75545266809158096</v>
      </c>
      <c r="Y6467" s="217">
        <v>0</v>
      </c>
    </row>
    <row r="6468" spans="2:25">
      <c r="B6468" s="217" t="s">
        <v>6637</v>
      </c>
      <c r="C6468" s="217" t="s">
        <v>5935</v>
      </c>
      <c r="D6468" s="217" t="s">
        <v>14</v>
      </c>
      <c r="E6468" s="217" t="s">
        <v>103</v>
      </c>
      <c r="F6468" s="217" t="s">
        <v>12</v>
      </c>
      <c r="G6468" s="217" t="s">
        <v>5</v>
      </c>
      <c r="H6468" s="217" t="s">
        <v>170</v>
      </c>
      <c r="I6468" s="217">
        <v>60</v>
      </c>
      <c r="J6468" s="217">
        <v>57</v>
      </c>
      <c r="K6468" s="217">
        <v>3</v>
      </c>
      <c r="L6468" s="217">
        <v>162</v>
      </c>
      <c r="M6468" s="217">
        <v>15046.830285722501</v>
      </c>
      <c r="N6468" s="217">
        <v>3.9875507904765901</v>
      </c>
      <c r="O6468" s="217">
        <v>3.7881732509527599</v>
      </c>
      <c r="P6468" s="217">
        <v>0.19937753952383</v>
      </c>
      <c r="Q6468" s="217">
        <v>4.42227470175719</v>
      </c>
      <c r="R6468" s="217">
        <v>4.2207567861008801</v>
      </c>
      <c r="S6468" s="217">
        <v>0.201517915656305</v>
      </c>
      <c r="T6468" s="217">
        <v>4.17940148066877</v>
      </c>
      <c r="U6468" s="217">
        <v>3.9760856798349802</v>
      </c>
      <c r="V6468" s="217">
        <v>0.203315800833795</v>
      </c>
      <c r="W6468" s="217">
        <v>4.3091000768281997</v>
      </c>
      <c r="X6468" s="217">
        <v>4.1083750338984704</v>
      </c>
      <c r="Y6468" s="217">
        <v>0.20072504292973201</v>
      </c>
    </row>
    <row r="6469" spans="2:25">
      <c r="B6469" s="217" t="s">
        <v>6638</v>
      </c>
      <c r="C6469" s="217" t="s">
        <v>5935</v>
      </c>
      <c r="D6469" s="217" t="s">
        <v>14</v>
      </c>
      <c r="E6469" s="217" t="s">
        <v>103</v>
      </c>
      <c r="F6469" s="217" t="s">
        <v>12</v>
      </c>
      <c r="G6469" s="217" t="s">
        <v>5</v>
      </c>
      <c r="H6469" s="217" t="s">
        <v>172</v>
      </c>
      <c r="I6469" s="217">
        <v>41</v>
      </c>
      <c r="J6469" s="217">
        <v>40</v>
      </c>
      <c r="K6469" s="217">
        <v>1</v>
      </c>
      <c r="L6469" s="217">
        <v>121</v>
      </c>
      <c r="M6469" s="217">
        <v>11304.2367970167</v>
      </c>
      <c r="N6469" s="217">
        <v>3.62695870019463</v>
      </c>
      <c r="O6469" s="217">
        <v>3.5384962928728099</v>
      </c>
      <c r="P6469" s="217">
        <v>8.8462407321820202E-2</v>
      </c>
      <c r="Q6469" s="217">
        <v>3.6466363447205898</v>
      </c>
      <c r="R6469" s="217">
        <v>3.5460260027428299</v>
      </c>
      <c r="S6469" s="217">
        <v>0.10061034197776</v>
      </c>
      <c r="T6469" s="217">
        <v>3.61192685193314</v>
      </c>
      <c r="U6469" s="217">
        <v>3.5269205740997398</v>
      </c>
      <c r="V6469" s="217">
        <v>8.5006277833400201E-2</v>
      </c>
      <c r="W6469" s="217">
        <v>3.6426692502093299</v>
      </c>
      <c r="X6469" s="217">
        <v>3.5493057952545901</v>
      </c>
      <c r="Y6469" s="217">
        <v>9.3363454954736996E-2</v>
      </c>
    </row>
    <row r="6470" spans="2:25">
      <c r="B6470" s="217" t="s">
        <v>6639</v>
      </c>
      <c r="C6470" s="217" t="s">
        <v>5935</v>
      </c>
      <c r="D6470" s="217" t="s">
        <v>14</v>
      </c>
      <c r="E6470" s="217" t="s">
        <v>103</v>
      </c>
      <c r="F6470" s="217" t="s">
        <v>12</v>
      </c>
      <c r="G6470" s="217" t="s">
        <v>5</v>
      </c>
      <c r="H6470" s="217" t="s">
        <v>174</v>
      </c>
      <c r="I6470" s="217">
        <v>46</v>
      </c>
      <c r="J6470" s="217">
        <v>46</v>
      </c>
      <c r="K6470" s="217">
        <v>0</v>
      </c>
      <c r="L6470" s="217">
        <v>101</v>
      </c>
      <c r="M6470" s="217">
        <v>10287.912781806799</v>
      </c>
      <c r="N6470" s="217">
        <v>4.4712665217522796</v>
      </c>
      <c r="O6470" s="217">
        <v>4.4712665217522796</v>
      </c>
      <c r="P6470" s="217">
        <v>0</v>
      </c>
      <c r="Q6470" s="217">
        <v>4.5553261187824097</v>
      </c>
      <c r="R6470" s="217">
        <v>4.5553261187824097</v>
      </c>
      <c r="S6470" s="217">
        <v>0</v>
      </c>
      <c r="T6470" s="217">
        <v>4.5670988716369498</v>
      </c>
      <c r="U6470" s="217">
        <v>4.5670988716369498</v>
      </c>
      <c r="V6470" s="217">
        <v>0</v>
      </c>
      <c r="W6470" s="217">
        <v>4.5922011970495804</v>
      </c>
      <c r="X6470" s="217">
        <v>4.5922011970495804</v>
      </c>
      <c r="Y6470" s="217">
        <v>0</v>
      </c>
    </row>
    <row r="6471" spans="2:25">
      <c r="B6471" s="217" t="s">
        <v>6640</v>
      </c>
      <c r="C6471" s="217" t="s">
        <v>5935</v>
      </c>
      <c r="D6471" s="217" t="s">
        <v>14</v>
      </c>
      <c r="E6471" s="217" t="s">
        <v>103</v>
      </c>
      <c r="F6471" s="217" t="s">
        <v>12</v>
      </c>
      <c r="G6471" s="217" t="s">
        <v>5</v>
      </c>
      <c r="H6471" s="217" t="s">
        <v>176</v>
      </c>
      <c r="I6471" s="217">
        <v>58</v>
      </c>
      <c r="J6471" s="217">
        <v>57</v>
      </c>
      <c r="K6471" s="217">
        <v>1</v>
      </c>
      <c r="L6471" s="217">
        <v>124</v>
      </c>
      <c r="M6471" s="217">
        <v>10791.295587737501</v>
      </c>
      <c r="N6471" s="217">
        <v>5.3747021873728604</v>
      </c>
      <c r="O6471" s="217">
        <v>5.2820349082802203</v>
      </c>
      <c r="P6471" s="217">
        <v>9.2667279092635502E-2</v>
      </c>
      <c r="Q6471" s="217">
        <v>5.48362837317271</v>
      </c>
      <c r="R6471" s="217">
        <v>5.3644013100884997</v>
      </c>
      <c r="S6471" s="217">
        <v>0.11922706308420999</v>
      </c>
      <c r="T6471" s="217">
        <v>5.5800282128714196</v>
      </c>
      <c r="U6471" s="217">
        <v>5.4433439228927698</v>
      </c>
      <c r="V6471" s="217">
        <v>0.13668428997865101</v>
      </c>
      <c r="W6471" s="217">
        <v>5.5404511918244204</v>
      </c>
      <c r="X6471" s="217">
        <v>5.4148870990432796</v>
      </c>
      <c r="Y6471" s="217">
        <v>0.12556409278114</v>
      </c>
    </row>
    <row r="6472" spans="2:25">
      <c r="B6472" s="217" t="s">
        <v>6641</v>
      </c>
      <c r="C6472" s="217" t="s">
        <v>5935</v>
      </c>
      <c r="D6472" s="217" t="s">
        <v>14</v>
      </c>
      <c r="E6472" s="217" t="s">
        <v>103</v>
      </c>
      <c r="F6472" s="217" t="s">
        <v>12</v>
      </c>
      <c r="G6472" s="217" t="s">
        <v>5</v>
      </c>
      <c r="H6472" s="217" t="s">
        <v>178</v>
      </c>
      <c r="I6472" s="217">
        <v>9</v>
      </c>
      <c r="J6472" s="217">
        <v>8</v>
      </c>
      <c r="K6472" s="217">
        <v>1</v>
      </c>
      <c r="L6472" s="217">
        <v>35</v>
      </c>
      <c r="M6472" s="217">
        <v>6559.7245477164397</v>
      </c>
      <c r="N6472" s="217">
        <v>1.3720088297203099</v>
      </c>
      <c r="O6472" s="217">
        <v>1.2195634041958301</v>
      </c>
      <c r="P6472" s="217">
        <v>0.15244542552447901</v>
      </c>
      <c r="Q6472" s="217">
        <v>1.4099789272309999</v>
      </c>
      <c r="R6472" s="217">
        <v>1.2473152707901201</v>
      </c>
      <c r="S6472" s="217">
        <v>0.16266365644088601</v>
      </c>
      <c r="T6472" s="217">
        <v>1.4159068129678301</v>
      </c>
      <c r="U6472" s="217">
        <v>1.2497370613722301</v>
      </c>
      <c r="V6472" s="217">
        <v>0.16616975159559899</v>
      </c>
      <c r="W6472" s="217">
        <v>1.4244788399753601</v>
      </c>
      <c r="X6472" s="217">
        <v>1.25780056316799</v>
      </c>
      <c r="Y6472" s="217">
        <v>0.16667827680737801</v>
      </c>
    </row>
    <row r="6473" spans="2:25">
      <c r="B6473" s="217" t="s">
        <v>6642</v>
      </c>
      <c r="C6473" s="217" t="s">
        <v>5935</v>
      </c>
      <c r="D6473" s="217" t="s">
        <v>14</v>
      </c>
      <c r="E6473" s="217" t="s">
        <v>103</v>
      </c>
      <c r="F6473" s="217" t="s">
        <v>12</v>
      </c>
      <c r="G6473" s="217" t="s">
        <v>5</v>
      </c>
      <c r="H6473" s="217" t="s">
        <v>5</v>
      </c>
      <c r="I6473" s="217">
        <v>214</v>
      </c>
      <c r="J6473" s="217">
        <v>208</v>
      </c>
      <c r="K6473" s="217">
        <v>6</v>
      </c>
      <c r="L6473" s="217">
        <v>543</v>
      </c>
      <c r="M6473" s="217">
        <v>53990</v>
      </c>
      <c r="N6473" s="217">
        <v>3.9636969809223901</v>
      </c>
      <c r="O6473" s="217">
        <v>3.8525652898684899</v>
      </c>
      <c r="P6473" s="217">
        <v>0.111131691053899</v>
      </c>
      <c r="Q6473" s="217">
        <v>3.9625596994125001</v>
      </c>
      <c r="R6473" s="217">
        <v>3.8515115237169701</v>
      </c>
      <c r="S6473" s="217">
        <v>0.11104817569553201</v>
      </c>
      <c r="T6473" s="217">
        <v>3.9247743183454902</v>
      </c>
      <c r="U6473" s="217">
        <v>3.8112057975451399</v>
      </c>
      <c r="V6473" s="217">
        <v>0.113568520800348</v>
      </c>
      <c r="W6473" s="217">
        <v>3.95723464014229</v>
      </c>
      <c r="X6473" s="217">
        <v>3.8455606443569899</v>
      </c>
      <c r="Y6473" s="217">
        <v>0.11167399578529801</v>
      </c>
    </row>
    <row r="6474" spans="2:25">
      <c r="B6474" s="217" t="s">
        <v>6643</v>
      </c>
      <c r="C6474" s="217" t="s">
        <v>5935</v>
      </c>
      <c r="D6474" s="217" t="s">
        <v>14</v>
      </c>
      <c r="E6474" s="217" t="s">
        <v>103</v>
      </c>
      <c r="F6474" s="217" t="s">
        <v>9</v>
      </c>
      <c r="G6474" s="217" t="s">
        <v>5</v>
      </c>
      <c r="H6474" s="217" t="s">
        <v>170</v>
      </c>
      <c r="I6474" s="217">
        <v>9</v>
      </c>
      <c r="J6474" s="217">
        <v>8</v>
      </c>
      <c r="K6474" s="217">
        <v>1</v>
      </c>
      <c r="L6474" s="217">
        <v>336</v>
      </c>
      <c r="M6474" s="217">
        <v>15893.052740236</v>
      </c>
      <c r="N6474" s="217">
        <v>0.56628516541790397</v>
      </c>
      <c r="O6474" s="217">
        <v>0.50336459148258095</v>
      </c>
      <c r="P6474" s="217">
        <v>6.2920573935322605E-2</v>
      </c>
      <c r="Q6474" s="217">
        <v>0.60073499331583702</v>
      </c>
      <c r="R6474" s="217">
        <v>0.51844692716883201</v>
      </c>
      <c r="S6474" s="217">
        <v>8.2288066147004804E-2</v>
      </c>
      <c r="T6474" s="217">
        <v>0.57007525209692</v>
      </c>
      <c r="U6474" s="217">
        <v>0.50054957436081104</v>
      </c>
      <c r="V6474" s="217">
        <v>6.9525677736109501E-2</v>
      </c>
      <c r="W6474" s="217">
        <v>0.59168725949824497</v>
      </c>
      <c r="X6474" s="217">
        <v>0.51532634067017302</v>
      </c>
      <c r="Y6474" s="217">
        <v>7.6360918828072E-2</v>
      </c>
    </row>
    <row r="6475" spans="2:25">
      <c r="B6475" s="217" t="s">
        <v>6644</v>
      </c>
      <c r="C6475" s="217" t="s">
        <v>5935</v>
      </c>
      <c r="D6475" s="217" t="s">
        <v>14</v>
      </c>
      <c r="E6475" s="217" t="s">
        <v>103</v>
      </c>
      <c r="F6475" s="217" t="s">
        <v>9</v>
      </c>
      <c r="G6475" s="217" t="s">
        <v>5</v>
      </c>
      <c r="H6475" s="217" t="s">
        <v>172</v>
      </c>
      <c r="I6475" s="217">
        <v>9</v>
      </c>
      <c r="J6475" s="217">
        <v>9</v>
      </c>
      <c r="K6475" s="217">
        <v>0</v>
      </c>
      <c r="L6475" s="217">
        <v>218</v>
      </c>
      <c r="M6475" s="217">
        <v>12397.9603344483</v>
      </c>
      <c r="N6475" s="217">
        <v>0.72592585854570602</v>
      </c>
      <c r="O6475" s="217">
        <v>0.72592585854570602</v>
      </c>
      <c r="P6475" s="217">
        <v>0</v>
      </c>
      <c r="Q6475" s="217">
        <v>0.72542168140411201</v>
      </c>
      <c r="R6475" s="217">
        <v>0.72542168140411201</v>
      </c>
      <c r="S6475" s="217">
        <v>0</v>
      </c>
      <c r="T6475" s="217">
        <v>0.70692928632163499</v>
      </c>
      <c r="U6475" s="217">
        <v>0.70692928632163499</v>
      </c>
      <c r="V6475" s="217">
        <v>0</v>
      </c>
      <c r="W6475" s="217">
        <v>0.72147146570734999</v>
      </c>
      <c r="X6475" s="217">
        <v>0.72147146570734999</v>
      </c>
      <c r="Y6475" s="217">
        <v>0</v>
      </c>
    </row>
    <row r="6476" spans="2:25">
      <c r="B6476" s="217" t="s">
        <v>6645</v>
      </c>
      <c r="C6476" s="217" t="s">
        <v>5935</v>
      </c>
      <c r="D6476" s="217" t="s">
        <v>14</v>
      </c>
      <c r="E6476" s="217" t="s">
        <v>103</v>
      </c>
      <c r="F6476" s="217" t="s">
        <v>9</v>
      </c>
      <c r="G6476" s="217" t="s">
        <v>5</v>
      </c>
      <c r="H6476" s="217" t="s">
        <v>174</v>
      </c>
      <c r="I6476" s="217">
        <v>10</v>
      </c>
      <c r="J6476" s="217">
        <v>9</v>
      </c>
      <c r="K6476" s="217">
        <v>1</v>
      </c>
      <c r="L6476" s="217">
        <v>158</v>
      </c>
      <c r="M6476" s="217">
        <v>11438.931889944501</v>
      </c>
      <c r="N6476" s="217">
        <v>0.87420749561334199</v>
      </c>
      <c r="O6476" s="217">
        <v>0.78678674605200805</v>
      </c>
      <c r="P6476" s="217">
        <v>8.7420749561334193E-2</v>
      </c>
      <c r="Q6476" s="217">
        <v>0.88011027181562895</v>
      </c>
      <c r="R6476" s="217">
        <v>0.80358715717430496</v>
      </c>
      <c r="S6476" s="217">
        <v>7.6523114641324205E-2</v>
      </c>
      <c r="T6476" s="217">
        <v>0.85852736534179397</v>
      </c>
      <c r="U6476" s="217">
        <v>0.79387252950677101</v>
      </c>
      <c r="V6476" s="217">
        <v>6.4654835835022406E-2</v>
      </c>
      <c r="W6476" s="217">
        <v>0.87963024052651695</v>
      </c>
      <c r="X6476" s="217">
        <v>0.80861902809677699</v>
      </c>
      <c r="Y6476" s="217">
        <v>7.1011212429739401E-2</v>
      </c>
    </row>
    <row r="6477" spans="2:25">
      <c r="B6477" s="217" t="s">
        <v>6646</v>
      </c>
      <c r="C6477" s="217" t="s">
        <v>5935</v>
      </c>
      <c r="D6477" s="217" t="s">
        <v>14</v>
      </c>
      <c r="E6477" s="217" t="s">
        <v>103</v>
      </c>
      <c r="F6477" s="217" t="s">
        <v>9</v>
      </c>
      <c r="G6477" s="217" t="s">
        <v>5</v>
      </c>
      <c r="H6477" s="217" t="s">
        <v>176</v>
      </c>
      <c r="I6477" s="217">
        <v>13</v>
      </c>
      <c r="J6477" s="217">
        <v>12</v>
      </c>
      <c r="K6477" s="217">
        <v>1</v>
      </c>
      <c r="L6477" s="217">
        <v>204</v>
      </c>
      <c r="M6477" s="217">
        <v>12313.2710525148</v>
      </c>
      <c r="N6477" s="217">
        <v>1.05577144729101</v>
      </c>
      <c r="O6477" s="217">
        <v>0.97455825903785198</v>
      </c>
      <c r="P6477" s="217">
        <v>8.1213188253154295E-2</v>
      </c>
      <c r="Q6477" s="217">
        <v>1.05869924613888</v>
      </c>
      <c r="R6477" s="217">
        <v>0.99419514310185897</v>
      </c>
      <c r="S6477" s="217">
        <v>6.4504103037018201E-2</v>
      </c>
      <c r="T6477" s="217">
        <v>1.06326483018059</v>
      </c>
      <c r="U6477" s="217">
        <v>1.0087649289142699</v>
      </c>
      <c r="V6477" s="217">
        <v>5.4499901266324299E-2</v>
      </c>
      <c r="W6477" s="217">
        <v>1.0661059319092401</v>
      </c>
      <c r="X6477" s="217">
        <v>1.00624801074618</v>
      </c>
      <c r="Y6477" s="217">
        <v>5.9857921163050998E-2</v>
      </c>
    </row>
    <row r="6478" spans="2:25">
      <c r="B6478" s="217" t="s">
        <v>6647</v>
      </c>
      <c r="C6478" s="217" t="s">
        <v>5935</v>
      </c>
      <c r="D6478" s="217" t="s">
        <v>14</v>
      </c>
      <c r="E6478" s="217" t="s">
        <v>103</v>
      </c>
      <c r="F6478" s="217" t="s">
        <v>9</v>
      </c>
      <c r="G6478" s="217" t="s">
        <v>5</v>
      </c>
      <c r="H6478" s="217" t="s">
        <v>178</v>
      </c>
      <c r="I6478" s="217">
        <v>6</v>
      </c>
      <c r="J6478" s="217">
        <v>5</v>
      </c>
      <c r="K6478" s="217">
        <v>1</v>
      </c>
      <c r="L6478" s="217">
        <v>65</v>
      </c>
      <c r="M6478" s="217">
        <v>7146.7839828563901</v>
      </c>
      <c r="N6478" s="217">
        <v>0.83953845735266697</v>
      </c>
      <c r="O6478" s="217">
        <v>0.69961538112722299</v>
      </c>
      <c r="P6478" s="217">
        <v>0.139923076225445</v>
      </c>
      <c r="Q6478" s="217">
        <v>0.83809857456343295</v>
      </c>
      <c r="R6478" s="217">
        <v>0.72664259220210403</v>
      </c>
      <c r="S6478" s="217">
        <v>0.111455982361329</v>
      </c>
      <c r="T6478" s="217">
        <v>0.84126085365601799</v>
      </c>
      <c r="U6478" s="217">
        <v>0.74709102959463103</v>
      </c>
      <c r="V6478" s="217">
        <v>9.4169824061387103E-2</v>
      </c>
      <c r="W6478" s="217">
        <v>0.836516209149191</v>
      </c>
      <c r="X6478" s="217">
        <v>0.73308831710477096</v>
      </c>
      <c r="Y6478" s="217">
        <v>0.103427892044419</v>
      </c>
    </row>
    <row r="6479" spans="2:25">
      <c r="B6479" s="217" t="s">
        <v>6648</v>
      </c>
      <c r="C6479" s="217" t="s">
        <v>5935</v>
      </c>
      <c r="D6479" s="217" t="s">
        <v>14</v>
      </c>
      <c r="E6479" s="217" t="s">
        <v>103</v>
      </c>
      <c r="F6479" s="217" t="s">
        <v>9</v>
      </c>
      <c r="G6479" s="217" t="s">
        <v>5</v>
      </c>
      <c r="H6479" s="217" t="s">
        <v>5</v>
      </c>
      <c r="I6479" s="217">
        <v>47</v>
      </c>
      <c r="J6479" s="217">
        <v>43</v>
      </c>
      <c r="K6479" s="217">
        <v>4</v>
      </c>
      <c r="L6479" s="217">
        <v>981</v>
      </c>
      <c r="M6479" s="217">
        <v>59190</v>
      </c>
      <c r="N6479" s="217">
        <v>0.79405304950160505</v>
      </c>
      <c r="O6479" s="217">
        <v>0.726474066565298</v>
      </c>
      <c r="P6479" s="217">
        <v>6.7578982936306806E-2</v>
      </c>
      <c r="Q6479" s="217">
        <v>0.78807137987308196</v>
      </c>
      <c r="R6479" s="217">
        <v>0.72326869488335899</v>
      </c>
      <c r="S6479" s="217">
        <v>6.4802684989723705E-2</v>
      </c>
      <c r="T6479" s="217">
        <v>0.77029652439237295</v>
      </c>
      <c r="U6479" s="217">
        <v>0.715544349453891</v>
      </c>
      <c r="V6479" s="217">
        <v>5.4752174938481502E-2</v>
      </c>
      <c r="W6479" s="217">
        <v>0.78496764339242597</v>
      </c>
      <c r="X6479" s="217">
        <v>0.72483264690944604</v>
      </c>
      <c r="Y6479" s="217">
        <v>6.0134996482980603E-2</v>
      </c>
    </row>
    <row r="6480" spans="2:25">
      <c r="B6480" s="217" t="s">
        <v>6649</v>
      </c>
      <c r="C6480" s="217" t="s">
        <v>5935</v>
      </c>
      <c r="D6480" s="217" t="s">
        <v>14</v>
      </c>
      <c r="E6480" s="217" t="s">
        <v>103</v>
      </c>
      <c r="F6480" s="217" t="s">
        <v>5</v>
      </c>
      <c r="G6480" s="217" t="s">
        <v>5</v>
      </c>
      <c r="H6480" s="217" t="s">
        <v>170</v>
      </c>
      <c r="I6480" s="217">
        <v>69</v>
      </c>
      <c r="J6480" s="217">
        <v>65</v>
      </c>
      <c r="K6480" s="217">
        <v>4</v>
      </c>
      <c r="L6480" s="217">
        <v>498</v>
      </c>
      <c r="M6480" s="217">
        <v>30939.883025958501</v>
      </c>
      <c r="N6480" s="217">
        <v>2.2301312497564698</v>
      </c>
      <c r="O6480" s="217">
        <v>2.1008482787561</v>
      </c>
      <c r="P6480" s="217">
        <v>0.129282971000375</v>
      </c>
      <c r="Q6480" s="217">
        <v>2.4343110081188901</v>
      </c>
      <c r="R6480" s="217">
        <v>2.2936042394841998</v>
      </c>
      <c r="S6480" s="217">
        <v>0.14070676863468601</v>
      </c>
      <c r="T6480" s="217">
        <v>2.3062273777379398</v>
      </c>
      <c r="U6480" s="217">
        <v>2.1710980915357201</v>
      </c>
      <c r="V6480" s="217">
        <v>0.13512928620221301</v>
      </c>
      <c r="W6480" s="217">
        <v>2.3772748865898299</v>
      </c>
      <c r="X6480" s="217">
        <v>2.2399585277424401</v>
      </c>
      <c r="Y6480" s="217">
        <v>0.13731635884739599</v>
      </c>
    </row>
    <row r="6481" spans="2:25">
      <c r="B6481" s="217" t="s">
        <v>6650</v>
      </c>
      <c r="C6481" s="217" t="s">
        <v>5935</v>
      </c>
      <c r="D6481" s="217" t="s">
        <v>14</v>
      </c>
      <c r="E6481" s="217" t="s">
        <v>103</v>
      </c>
      <c r="F6481" s="217" t="s">
        <v>5</v>
      </c>
      <c r="G6481" s="217" t="s">
        <v>5</v>
      </c>
      <c r="H6481" s="217" t="s">
        <v>172</v>
      </c>
      <c r="I6481" s="217">
        <v>50</v>
      </c>
      <c r="J6481" s="217">
        <v>49</v>
      </c>
      <c r="K6481" s="217">
        <v>1</v>
      </c>
      <c r="L6481" s="217">
        <v>339</v>
      </c>
      <c r="M6481" s="217">
        <v>23702.197131465</v>
      </c>
      <c r="N6481" s="217">
        <v>2.1095090772671101</v>
      </c>
      <c r="O6481" s="217">
        <v>2.0673188957217699</v>
      </c>
      <c r="P6481" s="217">
        <v>4.2190181545342299E-2</v>
      </c>
      <c r="Q6481" s="217">
        <v>2.1130950596294902</v>
      </c>
      <c r="R6481" s="217">
        <v>2.06757793744895</v>
      </c>
      <c r="S6481" s="217">
        <v>4.5517122180543997E-2</v>
      </c>
      <c r="T6481" s="217">
        <v>2.0928078847057101</v>
      </c>
      <c r="U6481" s="217">
        <v>2.0543501967762601</v>
      </c>
      <c r="V6481" s="217">
        <v>3.8457687929452103E-2</v>
      </c>
      <c r="W6481" s="217">
        <v>2.1117070962836499</v>
      </c>
      <c r="X6481" s="217">
        <v>2.0694685380714901</v>
      </c>
      <c r="Y6481" s="217">
        <v>4.22385582121554E-2</v>
      </c>
    </row>
    <row r="6482" spans="2:25">
      <c r="B6482" s="217" t="s">
        <v>6651</v>
      </c>
      <c r="C6482" s="217" t="s">
        <v>5935</v>
      </c>
      <c r="D6482" s="217" t="s">
        <v>14</v>
      </c>
      <c r="E6482" s="217" t="s">
        <v>103</v>
      </c>
      <c r="F6482" s="217" t="s">
        <v>5</v>
      </c>
      <c r="G6482" s="217" t="s">
        <v>5</v>
      </c>
      <c r="H6482" s="217" t="s">
        <v>174</v>
      </c>
      <c r="I6482" s="217">
        <v>56</v>
      </c>
      <c r="J6482" s="217">
        <v>55</v>
      </c>
      <c r="K6482" s="217">
        <v>1</v>
      </c>
      <c r="L6482" s="217">
        <v>259</v>
      </c>
      <c r="M6482" s="217">
        <v>21726.8446717513</v>
      </c>
      <c r="N6482" s="217">
        <v>2.5774566369874101</v>
      </c>
      <c r="O6482" s="217">
        <v>2.5314306256126402</v>
      </c>
      <c r="P6482" s="217">
        <v>4.6026011374775203E-2</v>
      </c>
      <c r="Q6482" s="217">
        <v>2.6271307097115799</v>
      </c>
      <c r="R6482" s="217">
        <v>2.5857789288753601</v>
      </c>
      <c r="S6482" s="217">
        <v>4.1351780836222998E-2</v>
      </c>
      <c r="T6482" s="217">
        <v>2.6246639566438899</v>
      </c>
      <c r="U6482" s="217">
        <v>2.5897255904523999</v>
      </c>
      <c r="V6482" s="217">
        <v>3.4938366191488303E-2</v>
      </c>
      <c r="W6482" s="217">
        <v>2.6458258425464001</v>
      </c>
      <c r="X6482" s="217">
        <v>2.6074525992842501</v>
      </c>
      <c r="Y6482" s="217">
        <v>3.8373243262151802E-2</v>
      </c>
    </row>
    <row r="6483" spans="2:25">
      <c r="B6483" s="217" t="s">
        <v>6652</v>
      </c>
      <c r="C6483" s="217" t="s">
        <v>5935</v>
      </c>
      <c r="D6483" s="217" t="s">
        <v>14</v>
      </c>
      <c r="E6483" s="217" t="s">
        <v>103</v>
      </c>
      <c r="F6483" s="217" t="s">
        <v>5</v>
      </c>
      <c r="G6483" s="217" t="s">
        <v>5</v>
      </c>
      <c r="H6483" s="217" t="s">
        <v>176</v>
      </c>
      <c r="I6483" s="217">
        <v>71</v>
      </c>
      <c r="J6483" s="217">
        <v>69</v>
      </c>
      <c r="K6483" s="217">
        <v>2</v>
      </c>
      <c r="L6483" s="217">
        <v>328</v>
      </c>
      <c r="M6483" s="217">
        <v>23104.566640252298</v>
      </c>
      <c r="N6483" s="217">
        <v>3.07298557490817</v>
      </c>
      <c r="O6483" s="217">
        <v>2.9864226009671002</v>
      </c>
      <c r="P6483" s="217">
        <v>8.6562973941075302E-2</v>
      </c>
      <c r="Q6483" s="217">
        <v>3.14088893427266</v>
      </c>
      <c r="R6483" s="217">
        <v>3.0488039571207199</v>
      </c>
      <c r="S6483" s="217">
        <v>9.2084977151935504E-2</v>
      </c>
      <c r="T6483" s="217">
        <v>3.19262895081043</v>
      </c>
      <c r="U6483" s="217">
        <v>3.09762288194562</v>
      </c>
      <c r="V6483" s="217">
        <v>9.5006068864815302E-2</v>
      </c>
      <c r="W6483" s="217">
        <v>3.17325551118223</v>
      </c>
      <c r="X6483" s="217">
        <v>3.0806611741342298</v>
      </c>
      <c r="Y6483" s="217">
        <v>9.2594337047999506E-2</v>
      </c>
    </row>
    <row r="6484" spans="2:25">
      <c r="B6484" s="217" t="s">
        <v>6653</v>
      </c>
      <c r="C6484" s="217" t="s">
        <v>5935</v>
      </c>
      <c r="D6484" s="217" t="s">
        <v>14</v>
      </c>
      <c r="E6484" s="217" t="s">
        <v>103</v>
      </c>
      <c r="F6484" s="217" t="s">
        <v>5</v>
      </c>
      <c r="G6484" s="217" t="s">
        <v>5</v>
      </c>
      <c r="H6484" s="217" t="s">
        <v>178</v>
      </c>
      <c r="I6484" s="217">
        <v>15</v>
      </c>
      <c r="J6484" s="217">
        <v>13</v>
      </c>
      <c r="K6484" s="217">
        <v>2</v>
      </c>
      <c r="L6484" s="217">
        <v>100</v>
      </c>
      <c r="M6484" s="217">
        <v>13706.508530572801</v>
      </c>
      <c r="N6484" s="217">
        <v>1.09437060258942</v>
      </c>
      <c r="O6484" s="217">
        <v>0.94845452224416305</v>
      </c>
      <c r="P6484" s="217">
        <v>0.14591608034525599</v>
      </c>
      <c r="Q6484" s="217">
        <v>1.10930034780866</v>
      </c>
      <c r="R6484" s="217">
        <v>0.97115051096013505</v>
      </c>
      <c r="S6484" s="217">
        <v>0.138149836848527</v>
      </c>
      <c r="T6484" s="217">
        <v>1.1128989098036399</v>
      </c>
      <c r="U6484" s="217">
        <v>0.982387910770122</v>
      </c>
      <c r="V6484" s="217">
        <v>0.13051099903351901</v>
      </c>
      <c r="W6484" s="217">
        <v>1.1150892814689499</v>
      </c>
      <c r="X6484" s="217">
        <v>0.97934208935989098</v>
      </c>
      <c r="Y6484" s="217">
        <v>0.135747192109057</v>
      </c>
    </row>
    <row r="6485" spans="2:25">
      <c r="B6485" s="217" t="s">
        <v>6654</v>
      </c>
      <c r="C6485" s="217" t="s">
        <v>5935</v>
      </c>
      <c r="D6485" s="217" t="s">
        <v>14</v>
      </c>
      <c r="E6485" s="217" t="s">
        <v>103</v>
      </c>
      <c r="F6485" s="217" t="s">
        <v>5</v>
      </c>
      <c r="G6485" s="217" t="s">
        <v>5</v>
      </c>
      <c r="H6485" s="217" t="s">
        <v>5</v>
      </c>
      <c r="I6485" s="217">
        <v>261</v>
      </c>
      <c r="J6485" s="217">
        <v>251</v>
      </c>
      <c r="K6485" s="217">
        <v>10</v>
      </c>
      <c r="L6485" s="217">
        <v>1524</v>
      </c>
      <c r="M6485" s="217">
        <v>113180</v>
      </c>
      <c r="N6485" s="217">
        <v>2.3060611415444399</v>
      </c>
      <c r="O6485" s="217">
        <v>2.2177063085350799</v>
      </c>
      <c r="P6485" s="217">
        <v>8.8354833009365599E-2</v>
      </c>
      <c r="Q6485" s="217">
        <v>2.3012379527959799</v>
      </c>
      <c r="R6485" s="217">
        <v>2.2130495834658301</v>
      </c>
      <c r="S6485" s="217">
        <v>8.81883693301449E-2</v>
      </c>
      <c r="T6485" s="217">
        <v>2.27854055508607</v>
      </c>
      <c r="U6485" s="217">
        <v>2.1943556743904198</v>
      </c>
      <c r="V6485" s="217">
        <v>8.4184880695651804E-2</v>
      </c>
      <c r="W6485" s="217">
        <v>2.2991157673905902</v>
      </c>
      <c r="X6485" s="217">
        <v>2.2130575517518398</v>
      </c>
      <c r="Y6485" s="217">
        <v>8.6058215638747895E-2</v>
      </c>
    </row>
    <row r="6486" spans="2:25">
      <c r="B6486" s="217" t="s">
        <v>6655</v>
      </c>
      <c r="C6486" s="217" t="s">
        <v>5935</v>
      </c>
      <c r="D6486" s="217" t="s">
        <v>14</v>
      </c>
      <c r="E6486" s="217" t="s">
        <v>87</v>
      </c>
      <c r="F6486" s="217" t="s">
        <v>12</v>
      </c>
      <c r="G6486" s="217" t="s">
        <v>10</v>
      </c>
      <c r="H6486" s="217" t="s">
        <v>170</v>
      </c>
      <c r="I6486" s="217">
        <v>1</v>
      </c>
      <c r="J6486" s="217">
        <v>1</v>
      </c>
      <c r="K6486" s="217">
        <v>0</v>
      </c>
      <c r="L6486" s="217">
        <v>1</v>
      </c>
      <c r="M6486" s="217">
        <v>480.89795918367298</v>
      </c>
      <c r="N6486" s="217">
        <v>2.0794432184688501</v>
      </c>
      <c r="O6486" s="217">
        <v>2.0794432184688501</v>
      </c>
      <c r="P6486" s="217">
        <v>0</v>
      </c>
      <c r="Q6486" s="217">
        <v>2.0794432184688501</v>
      </c>
      <c r="R6486" s="217">
        <v>2.0794432184688501</v>
      </c>
      <c r="S6486" s="217">
        <v>0</v>
      </c>
      <c r="T6486" s="217">
        <v>2.0794432184688501</v>
      </c>
      <c r="U6486" s="217">
        <v>2.0794432184688501</v>
      </c>
      <c r="V6486" s="217">
        <v>0</v>
      </c>
      <c r="W6486" s="217">
        <v>2.0794432184688501</v>
      </c>
      <c r="X6486" s="217">
        <v>2.0794432184688501</v>
      </c>
      <c r="Y6486" s="217">
        <v>0</v>
      </c>
    </row>
    <row r="6487" spans="2:25">
      <c r="B6487" s="217" t="s">
        <v>6656</v>
      </c>
      <c r="C6487" s="217" t="s">
        <v>5935</v>
      </c>
      <c r="D6487" s="217" t="s">
        <v>14</v>
      </c>
      <c r="E6487" s="217" t="s">
        <v>87</v>
      </c>
      <c r="F6487" s="217" t="s">
        <v>12</v>
      </c>
      <c r="G6487" s="217" t="s">
        <v>10</v>
      </c>
      <c r="H6487" s="217" t="s">
        <v>172</v>
      </c>
      <c r="I6487" s="217">
        <v>4</v>
      </c>
      <c r="J6487" s="217">
        <v>4</v>
      </c>
      <c r="K6487" s="217">
        <v>0</v>
      </c>
      <c r="L6487" s="217">
        <v>8</v>
      </c>
      <c r="M6487" s="217">
        <v>514.44897959183697</v>
      </c>
      <c r="N6487" s="217">
        <v>7.7753094255791799</v>
      </c>
      <c r="O6487" s="217">
        <v>7.7753094255791799</v>
      </c>
      <c r="P6487" s="217">
        <v>0</v>
      </c>
      <c r="Q6487" s="217">
        <v>7.7753094255791799</v>
      </c>
      <c r="R6487" s="217">
        <v>7.7753094255791799</v>
      </c>
      <c r="S6487" s="217">
        <v>0</v>
      </c>
      <c r="T6487" s="217">
        <v>7.7753094255791799</v>
      </c>
      <c r="U6487" s="217">
        <v>7.7753094255791799</v>
      </c>
      <c r="V6487" s="217">
        <v>0</v>
      </c>
      <c r="W6487" s="217">
        <v>7.7753094255791799</v>
      </c>
      <c r="X6487" s="217">
        <v>7.7753094255791799</v>
      </c>
      <c r="Y6487" s="217">
        <v>0</v>
      </c>
    </row>
    <row r="6488" spans="2:25">
      <c r="B6488" s="217" t="s">
        <v>6657</v>
      </c>
      <c r="C6488" s="217" t="s">
        <v>5935</v>
      </c>
      <c r="D6488" s="217" t="s">
        <v>14</v>
      </c>
      <c r="E6488" s="217" t="s">
        <v>87</v>
      </c>
      <c r="F6488" s="217" t="s">
        <v>12</v>
      </c>
      <c r="G6488" s="217" t="s">
        <v>10</v>
      </c>
      <c r="H6488" s="217" t="s">
        <v>174</v>
      </c>
      <c r="I6488" s="217">
        <v>7</v>
      </c>
      <c r="J6488" s="217">
        <v>7</v>
      </c>
      <c r="K6488" s="217">
        <v>0</v>
      </c>
      <c r="L6488" s="217">
        <v>12</v>
      </c>
      <c r="M6488" s="217">
        <v>536.81632653061195</v>
      </c>
      <c r="N6488" s="217">
        <v>13.0398418491484</v>
      </c>
      <c r="O6488" s="217">
        <v>13.0398418491484</v>
      </c>
      <c r="P6488" s="217">
        <v>0</v>
      </c>
      <c r="Q6488" s="217">
        <v>13.0398418491484</v>
      </c>
      <c r="R6488" s="217">
        <v>13.0398418491484</v>
      </c>
      <c r="S6488" s="217">
        <v>0</v>
      </c>
      <c r="T6488" s="217">
        <v>13.0398418491484</v>
      </c>
      <c r="U6488" s="217">
        <v>13.0398418491484</v>
      </c>
      <c r="V6488" s="217">
        <v>0</v>
      </c>
      <c r="W6488" s="217">
        <v>13.0398418491484</v>
      </c>
      <c r="X6488" s="217">
        <v>13.0398418491484</v>
      </c>
      <c r="Y6488" s="217">
        <v>0</v>
      </c>
    </row>
    <row r="6489" spans="2:25">
      <c r="B6489" s="217" t="s">
        <v>6658</v>
      </c>
      <c r="C6489" s="217" t="s">
        <v>5935</v>
      </c>
      <c r="D6489" s="217" t="s">
        <v>14</v>
      </c>
      <c r="E6489" s="217" t="s">
        <v>87</v>
      </c>
      <c r="F6489" s="217" t="s">
        <v>12</v>
      </c>
      <c r="G6489" s="217" t="s">
        <v>10</v>
      </c>
      <c r="H6489" s="217" t="s">
        <v>176</v>
      </c>
      <c r="I6489" s="217">
        <v>8</v>
      </c>
      <c r="J6489" s="217">
        <v>8</v>
      </c>
      <c r="K6489" s="217">
        <v>0</v>
      </c>
      <c r="L6489" s="217">
        <v>8</v>
      </c>
      <c r="M6489" s="217">
        <v>671.02040816326496</v>
      </c>
      <c r="N6489" s="217">
        <v>11.922141119221401</v>
      </c>
      <c r="O6489" s="217">
        <v>11.922141119221401</v>
      </c>
      <c r="P6489" s="217">
        <v>0</v>
      </c>
      <c r="Q6489" s="217">
        <v>11.922141119221401</v>
      </c>
      <c r="R6489" s="217">
        <v>11.922141119221401</v>
      </c>
      <c r="S6489" s="217">
        <v>0</v>
      </c>
      <c r="T6489" s="217">
        <v>11.922141119221401</v>
      </c>
      <c r="U6489" s="217">
        <v>11.922141119221401</v>
      </c>
      <c r="V6489" s="217">
        <v>0</v>
      </c>
      <c r="W6489" s="217">
        <v>11.922141119221401</v>
      </c>
      <c r="X6489" s="217">
        <v>11.922141119221401</v>
      </c>
      <c r="Y6489" s="217">
        <v>0</v>
      </c>
    </row>
    <row r="6490" spans="2:25">
      <c r="B6490" s="217" t="s">
        <v>6659</v>
      </c>
      <c r="C6490" s="217" t="s">
        <v>5935</v>
      </c>
      <c r="D6490" s="217" t="s">
        <v>14</v>
      </c>
      <c r="E6490" s="217" t="s">
        <v>87</v>
      </c>
      <c r="F6490" s="217" t="s">
        <v>12</v>
      </c>
      <c r="G6490" s="217" t="s">
        <v>10</v>
      </c>
      <c r="H6490" s="217" t="s">
        <v>178</v>
      </c>
      <c r="I6490" s="217">
        <v>1</v>
      </c>
      <c r="J6490" s="217">
        <v>1</v>
      </c>
      <c r="K6490" s="217">
        <v>0</v>
      </c>
      <c r="L6490" s="217">
        <v>2</v>
      </c>
      <c r="M6490" s="217">
        <v>536.81632653061195</v>
      </c>
      <c r="N6490" s="217">
        <v>1.8628345498783501</v>
      </c>
      <c r="O6490" s="217">
        <v>1.8628345498783501</v>
      </c>
      <c r="P6490" s="217">
        <v>0</v>
      </c>
      <c r="Q6490" s="217">
        <v>1.8628345498783501</v>
      </c>
      <c r="R6490" s="217">
        <v>1.8628345498783501</v>
      </c>
      <c r="S6490" s="217">
        <v>0</v>
      </c>
      <c r="T6490" s="217">
        <v>1.8628345498783501</v>
      </c>
      <c r="U6490" s="217">
        <v>1.8628345498783501</v>
      </c>
      <c r="V6490" s="217">
        <v>0</v>
      </c>
      <c r="W6490" s="217">
        <v>1.8628345498783501</v>
      </c>
      <c r="X6490" s="217">
        <v>1.8628345498783501</v>
      </c>
      <c r="Y6490" s="217">
        <v>0</v>
      </c>
    </row>
    <row r="6491" spans="2:25">
      <c r="B6491" s="217" t="s">
        <v>6660</v>
      </c>
      <c r="C6491" s="217" t="s">
        <v>5935</v>
      </c>
      <c r="D6491" s="217" t="s">
        <v>14</v>
      </c>
      <c r="E6491" s="217" t="s">
        <v>87</v>
      </c>
      <c r="F6491" s="217" t="s">
        <v>12</v>
      </c>
      <c r="G6491" s="217" t="s">
        <v>10</v>
      </c>
      <c r="H6491" s="217" t="s">
        <v>5</v>
      </c>
      <c r="I6491" s="217">
        <v>21</v>
      </c>
      <c r="J6491" s="217">
        <v>21</v>
      </c>
      <c r="K6491" s="217">
        <v>0</v>
      </c>
      <c r="L6491" s="217">
        <v>31</v>
      </c>
      <c r="M6491" s="217">
        <v>2740</v>
      </c>
      <c r="N6491" s="217">
        <v>7.6642335766423404</v>
      </c>
      <c r="O6491" s="217">
        <v>7.6642335766423404</v>
      </c>
      <c r="P6491" s="217">
        <v>0</v>
      </c>
      <c r="Q6491" s="217">
        <v>7.6642335766423404</v>
      </c>
      <c r="R6491" s="217">
        <v>7.6642335766423404</v>
      </c>
      <c r="S6491" s="217">
        <v>0</v>
      </c>
      <c r="T6491" s="217">
        <v>7.6642335766423404</v>
      </c>
      <c r="U6491" s="217">
        <v>7.6642335766423404</v>
      </c>
      <c r="V6491" s="217">
        <v>0</v>
      </c>
      <c r="W6491" s="217">
        <v>7.6642335766423404</v>
      </c>
      <c r="X6491" s="217">
        <v>7.6642335766423404</v>
      </c>
      <c r="Y6491" s="217">
        <v>0</v>
      </c>
    </row>
    <row r="6492" spans="2:25">
      <c r="B6492" s="217" t="s">
        <v>6661</v>
      </c>
      <c r="C6492" s="217" t="s">
        <v>5935</v>
      </c>
      <c r="D6492" s="217" t="s">
        <v>14</v>
      </c>
      <c r="E6492" s="217" t="s">
        <v>87</v>
      </c>
      <c r="F6492" s="217" t="s">
        <v>9</v>
      </c>
      <c r="G6492" s="217" t="s">
        <v>10</v>
      </c>
      <c r="H6492" s="217" t="s">
        <v>170</v>
      </c>
      <c r="I6492" s="217">
        <v>1</v>
      </c>
      <c r="J6492" s="217">
        <v>1</v>
      </c>
      <c r="K6492" s="217">
        <v>0</v>
      </c>
      <c r="L6492" s="217">
        <v>13</v>
      </c>
      <c r="M6492" s="217">
        <v>564.88549618320599</v>
      </c>
      <c r="N6492" s="217">
        <v>1.77027027027027</v>
      </c>
      <c r="O6492" s="217">
        <v>1.77027027027027</v>
      </c>
      <c r="P6492" s="217">
        <v>0</v>
      </c>
      <c r="Q6492" s="217">
        <v>1.77027027027027</v>
      </c>
      <c r="R6492" s="217">
        <v>1.77027027027027</v>
      </c>
      <c r="S6492" s="217">
        <v>0</v>
      </c>
      <c r="T6492" s="217">
        <v>1.77027027027027</v>
      </c>
      <c r="U6492" s="217">
        <v>1.77027027027027</v>
      </c>
      <c r="V6492" s="217">
        <v>0</v>
      </c>
      <c r="W6492" s="217">
        <v>1.77027027027027</v>
      </c>
      <c r="X6492" s="217">
        <v>1.77027027027027</v>
      </c>
      <c r="Y6492" s="217">
        <v>0</v>
      </c>
    </row>
    <row r="6493" spans="2:25">
      <c r="B6493" s="217" t="s">
        <v>6662</v>
      </c>
      <c r="C6493" s="217" t="s">
        <v>5935</v>
      </c>
      <c r="D6493" s="217" t="s">
        <v>14</v>
      </c>
      <c r="E6493" s="217" t="s">
        <v>87</v>
      </c>
      <c r="F6493" s="217" t="s">
        <v>9</v>
      </c>
      <c r="G6493" s="217" t="s">
        <v>10</v>
      </c>
      <c r="H6493" s="217" t="s">
        <v>172</v>
      </c>
      <c r="I6493" s="217">
        <v>0</v>
      </c>
      <c r="J6493" s="217">
        <v>0</v>
      </c>
      <c r="K6493" s="217">
        <v>0</v>
      </c>
      <c r="L6493" s="217">
        <v>8</v>
      </c>
      <c r="M6493" s="217">
        <v>587.48091603053399</v>
      </c>
      <c r="N6493" s="217">
        <v>0</v>
      </c>
      <c r="O6493" s="217">
        <v>0</v>
      </c>
      <c r="P6493" s="217">
        <v>0</v>
      </c>
      <c r="Q6493" s="217">
        <v>0</v>
      </c>
      <c r="R6493" s="217">
        <v>0</v>
      </c>
      <c r="S6493" s="217">
        <v>0</v>
      </c>
      <c r="T6493" s="217">
        <v>0</v>
      </c>
      <c r="U6493" s="217">
        <v>0</v>
      </c>
      <c r="V6493" s="217">
        <v>0</v>
      </c>
      <c r="W6493" s="217">
        <v>0</v>
      </c>
      <c r="X6493" s="217">
        <v>0</v>
      </c>
      <c r="Y6493" s="217">
        <v>0</v>
      </c>
    </row>
    <row r="6494" spans="2:25">
      <c r="B6494" s="217" t="s">
        <v>6663</v>
      </c>
      <c r="C6494" s="217" t="s">
        <v>5935</v>
      </c>
      <c r="D6494" s="217" t="s">
        <v>14</v>
      </c>
      <c r="E6494" s="217" t="s">
        <v>87</v>
      </c>
      <c r="F6494" s="217" t="s">
        <v>9</v>
      </c>
      <c r="G6494" s="217" t="s">
        <v>10</v>
      </c>
      <c r="H6494" s="217" t="s">
        <v>174</v>
      </c>
      <c r="I6494" s="217">
        <v>1</v>
      </c>
      <c r="J6494" s="217">
        <v>1</v>
      </c>
      <c r="K6494" s="217">
        <v>0</v>
      </c>
      <c r="L6494" s="217">
        <v>9</v>
      </c>
      <c r="M6494" s="217">
        <v>542.29007633587798</v>
      </c>
      <c r="N6494" s="217">
        <v>1.8440315315315301</v>
      </c>
      <c r="O6494" s="217">
        <v>1.8440315315315301</v>
      </c>
      <c r="P6494" s="217">
        <v>0</v>
      </c>
      <c r="Q6494" s="217">
        <v>1.8440315315315301</v>
      </c>
      <c r="R6494" s="217">
        <v>1.8440315315315301</v>
      </c>
      <c r="S6494" s="217">
        <v>0</v>
      </c>
      <c r="T6494" s="217">
        <v>1.8440315315315301</v>
      </c>
      <c r="U6494" s="217">
        <v>1.8440315315315301</v>
      </c>
      <c r="V6494" s="217">
        <v>0</v>
      </c>
      <c r="W6494" s="217">
        <v>1.8440315315315301</v>
      </c>
      <c r="X6494" s="217">
        <v>1.8440315315315301</v>
      </c>
      <c r="Y6494" s="217">
        <v>0</v>
      </c>
    </row>
    <row r="6495" spans="2:25">
      <c r="B6495" s="217" t="s">
        <v>6664</v>
      </c>
      <c r="C6495" s="217" t="s">
        <v>5935</v>
      </c>
      <c r="D6495" s="217" t="s">
        <v>14</v>
      </c>
      <c r="E6495" s="217" t="s">
        <v>87</v>
      </c>
      <c r="F6495" s="217" t="s">
        <v>9</v>
      </c>
      <c r="G6495" s="217" t="s">
        <v>10</v>
      </c>
      <c r="H6495" s="217" t="s">
        <v>176</v>
      </c>
      <c r="I6495" s="217">
        <v>1</v>
      </c>
      <c r="J6495" s="217">
        <v>1</v>
      </c>
      <c r="K6495" s="217">
        <v>0</v>
      </c>
      <c r="L6495" s="217">
        <v>13</v>
      </c>
      <c r="M6495" s="217">
        <v>677.86259541984703</v>
      </c>
      <c r="N6495" s="217">
        <v>1.47522522522523</v>
      </c>
      <c r="O6495" s="217">
        <v>1.47522522522523</v>
      </c>
      <c r="P6495" s="217">
        <v>0</v>
      </c>
      <c r="Q6495" s="217">
        <v>1.47522522522523</v>
      </c>
      <c r="R6495" s="217">
        <v>1.47522522522523</v>
      </c>
      <c r="S6495" s="217">
        <v>0</v>
      </c>
      <c r="T6495" s="217">
        <v>1.47522522522523</v>
      </c>
      <c r="U6495" s="217">
        <v>1.47522522522523</v>
      </c>
      <c r="V6495" s="217">
        <v>0</v>
      </c>
      <c r="W6495" s="217">
        <v>1.47522522522523</v>
      </c>
      <c r="X6495" s="217">
        <v>1.47522522522523</v>
      </c>
      <c r="Y6495" s="217">
        <v>0</v>
      </c>
    </row>
    <row r="6496" spans="2:25">
      <c r="B6496" s="217" t="s">
        <v>6665</v>
      </c>
      <c r="C6496" s="217" t="s">
        <v>5935</v>
      </c>
      <c r="D6496" s="217" t="s">
        <v>14</v>
      </c>
      <c r="E6496" s="217" t="s">
        <v>87</v>
      </c>
      <c r="F6496" s="217" t="s">
        <v>9</v>
      </c>
      <c r="G6496" s="217" t="s">
        <v>10</v>
      </c>
      <c r="H6496" s="217" t="s">
        <v>178</v>
      </c>
      <c r="I6496" s="217">
        <v>0</v>
      </c>
      <c r="J6496" s="217">
        <v>0</v>
      </c>
      <c r="K6496" s="217">
        <v>0</v>
      </c>
      <c r="L6496" s="217">
        <v>6</v>
      </c>
      <c r="M6496" s="217">
        <v>587.48091603053399</v>
      </c>
      <c r="N6496" s="217">
        <v>0</v>
      </c>
      <c r="O6496" s="217">
        <v>0</v>
      </c>
      <c r="P6496" s="217">
        <v>0</v>
      </c>
      <c r="Q6496" s="217">
        <v>0</v>
      </c>
      <c r="R6496" s="217">
        <v>0</v>
      </c>
      <c r="S6496" s="217">
        <v>0</v>
      </c>
      <c r="T6496" s="217">
        <v>0</v>
      </c>
      <c r="U6496" s="217">
        <v>0</v>
      </c>
      <c r="V6496" s="217">
        <v>0</v>
      </c>
      <c r="W6496" s="217">
        <v>0</v>
      </c>
      <c r="X6496" s="217">
        <v>0</v>
      </c>
      <c r="Y6496" s="217">
        <v>0</v>
      </c>
    </row>
    <row r="6497" spans="2:25">
      <c r="B6497" s="217" t="s">
        <v>6666</v>
      </c>
      <c r="C6497" s="217" t="s">
        <v>5935</v>
      </c>
      <c r="D6497" s="217" t="s">
        <v>14</v>
      </c>
      <c r="E6497" s="217" t="s">
        <v>87</v>
      </c>
      <c r="F6497" s="217" t="s">
        <v>9</v>
      </c>
      <c r="G6497" s="217" t="s">
        <v>10</v>
      </c>
      <c r="H6497" s="217" t="s">
        <v>5</v>
      </c>
      <c r="I6497" s="217">
        <v>3</v>
      </c>
      <c r="J6497" s="217">
        <v>3</v>
      </c>
      <c r="K6497" s="217">
        <v>0</v>
      </c>
      <c r="L6497" s="217">
        <v>49</v>
      </c>
      <c r="M6497" s="217">
        <v>2960</v>
      </c>
      <c r="N6497" s="217">
        <v>1.01351351351351</v>
      </c>
      <c r="O6497" s="217">
        <v>1.01351351351351</v>
      </c>
      <c r="P6497" s="217">
        <v>0</v>
      </c>
      <c r="Q6497" s="217">
        <v>1.01351351351351</v>
      </c>
      <c r="R6497" s="217">
        <v>1.01351351351351</v>
      </c>
      <c r="S6497" s="217">
        <v>0</v>
      </c>
      <c r="T6497" s="217">
        <v>1.01351351351351</v>
      </c>
      <c r="U6497" s="217">
        <v>1.01351351351351</v>
      </c>
      <c r="V6497" s="217">
        <v>0</v>
      </c>
      <c r="W6497" s="217">
        <v>1.01351351351351</v>
      </c>
      <c r="X6497" s="217">
        <v>1.01351351351351</v>
      </c>
      <c r="Y6497" s="217">
        <v>0</v>
      </c>
    </row>
    <row r="6498" spans="2:25">
      <c r="B6498" s="217" t="s">
        <v>6667</v>
      </c>
      <c r="C6498" s="217" t="s">
        <v>5935</v>
      </c>
      <c r="D6498" s="217" t="s">
        <v>14</v>
      </c>
      <c r="E6498" s="217" t="s">
        <v>87</v>
      </c>
      <c r="F6498" s="217" t="s">
        <v>5</v>
      </c>
      <c r="G6498" s="217" t="s">
        <v>10</v>
      </c>
      <c r="H6498" s="217" t="s">
        <v>170</v>
      </c>
      <c r="I6498" s="217">
        <v>2</v>
      </c>
      <c r="J6498" s="217">
        <v>2</v>
      </c>
      <c r="K6498" s="217">
        <v>0</v>
      </c>
      <c r="L6498" s="217">
        <v>14</v>
      </c>
      <c r="M6498" s="217">
        <v>1045.7834553668799</v>
      </c>
      <c r="N6498" s="217">
        <v>1.9124418059361701</v>
      </c>
      <c r="O6498" s="217">
        <v>1.9124418059361701</v>
      </c>
      <c r="P6498" s="217">
        <v>0</v>
      </c>
      <c r="Q6498" s="217">
        <v>1.9124418059361701</v>
      </c>
      <c r="R6498" s="217">
        <v>1.9124418059361701</v>
      </c>
      <c r="S6498" s="217">
        <v>0</v>
      </c>
      <c r="T6498" s="217">
        <v>1.9124418059361701</v>
      </c>
      <c r="U6498" s="217">
        <v>1.9124418059361701</v>
      </c>
      <c r="V6498" s="217">
        <v>0</v>
      </c>
      <c r="W6498" s="217">
        <v>1.9124418059361701</v>
      </c>
      <c r="X6498" s="217">
        <v>1.9124418059361701</v>
      </c>
      <c r="Y6498" s="217">
        <v>0</v>
      </c>
    </row>
    <row r="6499" spans="2:25">
      <c r="B6499" s="217" t="s">
        <v>6668</v>
      </c>
      <c r="C6499" s="217" t="s">
        <v>5935</v>
      </c>
      <c r="D6499" s="217" t="s">
        <v>14</v>
      </c>
      <c r="E6499" s="217" t="s">
        <v>87</v>
      </c>
      <c r="F6499" s="217" t="s">
        <v>5</v>
      </c>
      <c r="G6499" s="217" t="s">
        <v>10</v>
      </c>
      <c r="H6499" s="217" t="s">
        <v>172</v>
      </c>
      <c r="I6499" s="217">
        <v>4</v>
      </c>
      <c r="J6499" s="217">
        <v>4</v>
      </c>
      <c r="K6499" s="217">
        <v>0</v>
      </c>
      <c r="L6499" s="217">
        <v>16</v>
      </c>
      <c r="M6499" s="217">
        <v>1101.9298956223699</v>
      </c>
      <c r="N6499" s="217">
        <v>3.6299949896003101</v>
      </c>
      <c r="O6499" s="217">
        <v>3.6299949896003101</v>
      </c>
      <c r="P6499" s="217">
        <v>0</v>
      </c>
      <c r="Q6499" s="217">
        <v>3.6299949896003101</v>
      </c>
      <c r="R6499" s="217">
        <v>3.6299949896003101</v>
      </c>
      <c r="S6499" s="217">
        <v>0</v>
      </c>
      <c r="T6499" s="217">
        <v>3.6299949896003101</v>
      </c>
      <c r="U6499" s="217">
        <v>3.6299949896003101</v>
      </c>
      <c r="V6499" s="217">
        <v>0</v>
      </c>
      <c r="W6499" s="217">
        <v>3.6299949896003101</v>
      </c>
      <c r="X6499" s="217">
        <v>3.6299949896003101</v>
      </c>
      <c r="Y6499" s="217">
        <v>0</v>
      </c>
    </row>
    <row r="6500" spans="2:25">
      <c r="B6500" s="217" t="s">
        <v>6669</v>
      </c>
      <c r="C6500" s="217" t="s">
        <v>5935</v>
      </c>
      <c r="D6500" s="217" t="s">
        <v>14</v>
      </c>
      <c r="E6500" s="217" t="s">
        <v>87</v>
      </c>
      <c r="F6500" s="217" t="s">
        <v>5</v>
      </c>
      <c r="G6500" s="217" t="s">
        <v>10</v>
      </c>
      <c r="H6500" s="217" t="s">
        <v>174</v>
      </c>
      <c r="I6500" s="217">
        <v>8</v>
      </c>
      <c r="J6500" s="217">
        <v>8</v>
      </c>
      <c r="K6500" s="217">
        <v>0</v>
      </c>
      <c r="L6500" s="217">
        <v>21</v>
      </c>
      <c r="M6500" s="217">
        <v>1079.10640286649</v>
      </c>
      <c r="N6500" s="217">
        <v>7.4135414068058099</v>
      </c>
      <c r="O6500" s="217">
        <v>7.4135414068058099</v>
      </c>
      <c r="P6500" s="217">
        <v>0</v>
      </c>
      <c r="Q6500" s="217">
        <v>7.4135414068058099</v>
      </c>
      <c r="R6500" s="217">
        <v>7.4135414068058099</v>
      </c>
      <c r="S6500" s="217">
        <v>0</v>
      </c>
      <c r="T6500" s="217">
        <v>7.4135414068058099</v>
      </c>
      <c r="U6500" s="217">
        <v>7.4135414068058099</v>
      </c>
      <c r="V6500" s="217">
        <v>0</v>
      </c>
      <c r="W6500" s="217">
        <v>7.4135414068058099</v>
      </c>
      <c r="X6500" s="217">
        <v>7.4135414068058099</v>
      </c>
      <c r="Y6500" s="217">
        <v>0</v>
      </c>
    </row>
    <row r="6501" spans="2:25">
      <c r="B6501" s="217" t="s">
        <v>6670</v>
      </c>
      <c r="C6501" s="217" t="s">
        <v>5935</v>
      </c>
      <c r="D6501" s="217" t="s">
        <v>14</v>
      </c>
      <c r="E6501" s="217" t="s">
        <v>87</v>
      </c>
      <c r="F6501" s="217" t="s">
        <v>5</v>
      </c>
      <c r="G6501" s="217" t="s">
        <v>10</v>
      </c>
      <c r="H6501" s="217" t="s">
        <v>176</v>
      </c>
      <c r="I6501" s="217">
        <v>9</v>
      </c>
      <c r="J6501" s="217">
        <v>9</v>
      </c>
      <c r="K6501" s="217">
        <v>0</v>
      </c>
      <c r="L6501" s="217">
        <v>21</v>
      </c>
      <c r="M6501" s="217">
        <v>1348.8830035831099</v>
      </c>
      <c r="N6501" s="217">
        <v>6.6721872661252304</v>
      </c>
      <c r="O6501" s="217">
        <v>6.6721872661252304</v>
      </c>
      <c r="P6501" s="217">
        <v>0</v>
      </c>
      <c r="Q6501" s="217">
        <v>6.6721872661252304</v>
      </c>
      <c r="R6501" s="217">
        <v>6.6721872661252304</v>
      </c>
      <c r="S6501" s="217">
        <v>0</v>
      </c>
      <c r="T6501" s="217">
        <v>6.6721872661252304</v>
      </c>
      <c r="U6501" s="217">
        <v>6.6721872661252304</v>
      </c>
      <c r="V6501" s="217">
        <v>0</v>
      </c>
      <c r="W6501" s="217">
        <v>6.6721872661252304</v>
      </c>
      <c r="X6501" s="217">
        <v>6.6721872661252304</v>
      </c>
      <c r="Y6501" s="217">
        <v>0</v>
      </c>
    </row>
    <row r="6502" spans="2:25">
      <c r="B6502" s="217" t="s">
        <v>6671</v>
      </c>
      <c r="C6502" s="217" t="s">
        <v>5935</v>
      </c>
      <c r="D6502" s="217" t="s">
        <v>14</v>
      </c>
      <c r="E6502" s="217" t="s">
        <v>87</v>
      </c>
      <c r="F6502" s="217" t="s">
        <v>5</v>
      </c>
      <c r="G6502" s="217" t="s">
        <v>10</v>
      </c>
      <c r="H6502" s="217" t="s">
        <v>178</v>
      </c>
      <c r="I6502" s="217">
        <v>1</v>
      </c>
      <c r="J6502" s="217">
        <v>1</v>
      </c>
      <c r="K6502" s="217">
        <v>0</v>
      </c>
      <c r="L6502" s="217">
        <v>8</v>
      </c>
      <c r="M6502" s="217">
        <v>1124.2972425611499</v>
      </c>
      <c r="N6502" s="217">
        <v>0.88944450110186402</v>
      </c>
      <c r="O6502" s="217">
        <v>0.88944450110186402</v>
      </c>
      <c r="P6502" s="217">
        <v>0</v>
      </c>
      <c r="Q6502" s="217">
        <v>0.88944450110186402</v>
      </c>
      <c r="R6502" s="217">
        <v>0.88944450110186402</v>
      </c>
      <c r="S6502" s="217">
        <v>0</v>
      </c>
      <c r="T6502" s="217">
        <v>0.88944450110186402</v>
      </c>
      <c r="U6502" s="217">
        <v>0.88944450110186402</v>
      </c>
      <c r="V6502" s="217">
        <v>0</v>
      </c>
      <c r="W6502" s="217">
        <v>0.88944450110186402</v>
      </c>
      <c r="X6502" s="217">
        <v>0.88944450110186402</v>
      </c>
      <c r="Y6502" s="217">
        <v>0</v>
      </c>
    </row>
    <row r="6503" spans="2:25">
      <c r="B6503" s="217" t="s">
        <v>6672</v>
      </c>
      <c r="C6503" s="217" t="s">
        <v>5935</v>
      </c>
      <c r="D6503" s="217" t="s">
        <v>14</v>
      </c>
      <c r="E6503" s="217" t="s">
        <v>87</v>
      </c>
      <c r="F6503" s="217" t="s">
        <v>5</v>
      </c>
      <c r="G6503" s="217" t="s">
        <v>10</v>
      </c>
      <c r="H6503" s="217" t="s">
        <v>5</v>
      </c>
      <c r="I6503" s="217">
        <v>24</v>
      </c>
      <c r="J6503" s="217">
        <v>24</v>
      </c>
      <c r="K6503" s="217">
        <v>0</v>
      </c>
      <c r="L6503" s="217">
        <v>80</v>
      </c>
      <c r="M6503" s="217">
        <v>5700</v>
      </c>
      <c r="N6503" s="217">
        <v>4.2105263157894699</v>
      </c>
      <c r="O6503" s="217">
        <v>4.2105263157894699</v>
      </c>
      <c r="P6503" s="217">
        <v>0</v>
      </c>
      <c r="Q6503" s="217">
        <v>4.2105263157894699</v>
      </c>
      <c r="R6503" s="217">
        <v>4.2105263157894699</v>
      </c>
      <c r="S6503" s="217">
        <v>0</v>
      </c>
      <c r="T6503" s="217">
        <v>4.2105263157894699</v>
      </c>
      <c r="U6503" s="217">
        <v>4.2105263157894699</v>
      </c>
      <c r="V6503" s="217">
        <v>0</v>
      </c>
      <c r="W6503" s="217">
        <v>4.2105263157894699</v>
      </c>
      <c r="X6503" s="217">
        <v>4.2105263157894699</v>
      </c>
      <c r="Y6503" s="217">
        <v>0</v>
      </c>
    </row>
    <row r="6504" spans="2:25">
      <c r="B6504" s="217" t="s">
        <v>6673</v>
      </c>
      <c r="C6504" s="217" t="s">
        <v>5935</v>
      </c>
      <c r="D6504" s="217" t="s">
        <v>14</v>
      </c>
      <c r="E6504" s="217" t="s">
        <v>87</v>
      </c>
      <c r="F6504" s="217" t="s">
        <v>12</v>
      </c>
      <c r="G6504" s="217" t="s">
        <v>49</v>
      </c>
      <c r="H6504" s="217" t="s">
        <v>170</v>
      </c>
      <c r="I6504" s="217">
        <v>14</v>
      </c>
      <c r="J6504" s="217">
        <v>14</v>
      </c>
      <c r="K6504" s="217">
        <v>0</v>
      </c>
      <c r="L6504" s="217">
        <v>44</v>
      </c>
      <c r="M6504" s="217">
        <v>4755.95047341588</v>
      </c>
      <c r="N6504" s="217">
        <v>2.9436807801626999</v>
      </c>
      <c r="O6504" s="217">
        <v>2.9436807801626999</v>
      </c>
      <c r="P6504" s="217">
        <v>0</v>
      </c>
      <c r="Q6504" s="217">
        <v>2.9436807801626999</v>
      </c>
      <c r="R6504" s="217">
        <v>2.9436807801626999</v>
      </c>
      <c r="S6504" s="217">
        <v>0</v>
      </c>
      <c r="T6504" s="217">
        <v>2.9436807801626999</v>
      </c>
      <c r="U6504" s="217">
        <v>2.9436807801626999</v>
      </c>
      <c r="V6504" s="217">
        <v>0</v>
      </c>
      <c r="W6504" s="217">
        <v>2.9436807801626999</v>
      </c>
      <c r="X6504" s="217">
        <v>2.9436807801626999</v>
      </c>
      <c r="Y6504" s="217">
        <v>0</v>
      </c>
    </row>
    <row r="6505" spans="2:25">
      <c r="B6505" s="217" t="s">
        <v>6674</v>
      </c>
      <c r="C6505" s="217" t="s">
        <v>5935</v>
      </c>
      <c r="D6505" s="217" t="s">
        <v>14</v>
      </c>
      <c r="E6505" s="217" t="s">
        <v>87</v>
      </c>
      <c r="F6505" s="217" t="s">
        <v>12</v>
      </c>
      <c r="G6505" s="217" t="s">
        <v>49</v>
      </c>
      <c r="H6505" s="217" t="s">
        <v>172</v>
      </c>
      <c r="I6505" s="217">
        <v>15</v>
      </c>
      <c r="J6505" s="217">
        <v>15</v>
      </c>
      <c r="K6505" s="217">
        <v>0</v>
      </c>
      <c r="L6505" s="217">
        <v>35</v>
      </c>
      <c r="M6505" s="217">
        <v>3191.4930808448698</v>
      </c>
      <c r="N6505" s="217">
        <v>4.69999452294884</v>
      </c>
      <c r="O6505" s="217">
        <v>4.69999452294884</v>
      </c>
      <c r="P6505" s="217">
        <v>0</v>
      </c>
      <c r="Q6505" s="217">
        <v>4.69999452294884</v>
      </c>
      <c r="R6505" s="217">
        <v>4.69999452294884</v>
      </c>
      <c r="S6505" s="217">
        <v>0</v>
      </c>
      <c r="T6505" s="217">
        <v>4.69999452294884</v>
      </c>
      <c r="U6505" s="217">
        <v>4.69999452294884</v>
      </c>
      <c r="V6505" s="217">
        <v>0</v>
      </c>
      <c r="W6505" s="217">
        <v>4.69999452294884</v>
      </c>
      <c r="X6505" s="217">
        <v>4.69999452294884</v>
      </c>
      <c r="Y6505" s="217">
        <v>0</v>
      </c>
    </row>
    <row r="6506" spans="2:25">
      <c r="B6506" s="217" t="s">
        <v>6675</v>
      </c>
      <c r="C6506" s="217" t="s">
        <v>5935</v>
      </c>
      <c r="D6506" s="217" t="s">
        <v>14</v>
      </c>
      <c r="E6506" s="217" t="s">
        <v>87</v>
      </c>
      <c r="F6506" s="217" t="s">
        <v>12</v>
      </c>
      <c r="G6506" s="217" t="s">
        <v>49</v>
      </c>
      <c r="H6506" s="217" t="s">
        <v>174</v>
      </c>
      <c r="I6506" s="217">
        <v>21</v>
      </c>
      <c r="J6506" s="217">
        <v>21</v>
      </c>
      <c r="K6506" s="217">
        <v>0</v>
      </c>
      <c r="L6506" s="217">
        <v>26</v>
      </c>
      <c r="M6506" s="217">
        <v>2534.4209759650398</v>
      </c>
      <c r="N6506" s="217">
        <v>8.2859162700875899</v>
      </c>
      <c r="O6506" s="217">
        <v>8.2859162700875899</v>
      </c>
      <c r="P6506" s="217">
        <v>0</v>
      </c>
      <c r="Q6506" s="217">
        <v>8.2859162700875899</v>
      </c>
      <c r="R6506" s="217">
        <v>8.2859162700875899</v>
      </c>
      <c r="S6506" s="217">
        <v>0</v>
      </c>
      <c r="T6506" s="217">
        <v>8.2859162700875899</v>
      </c>
      <c r="U6506" s="217">
        <v>8.2859162700875899</v>
      </c>
      <c r="V6506" s="217">
        <v>0</v>
      </c>
      <c r="W6506" s="217">
        <v>8.2859162700875899</v>
      </c>
      <c r="X6506" s="217">
        <v>8.2859162700875899</v>
      </c>
      <c r="Y6506" s="217">
        <v>0</v>
      </c>
    </row>
    <row r="6507" spans="2:25">
      <c r="B6507" s="217" t="s">
        <v>6676</v>
      </c>
      <c r="C6507" s="217" t="s">
        <v>5935</v>
      </c>
      <c r="D6507" s="217" t="s">
        <v>14</v>
      </c>
      <c r="E6507" s="217" t="s">
        <v>87</v>
      </c>
      <c r="F6507" s="217" t="s">
        <v>12</v>
      </c>
      <c r="G6507" s="217" t="s">
        <v>49</v>
      </c>
      <c r="H6507" s="217" t="s">
        <v>176</v>
      </c>
      <c r="I6507" s="217">
        <v>19</v>
      </c>
      <c r="J6507" s="217">
        <v>19</v>
      </c>
      <c r="K6507" s="217">
        <v>0</v>
      </c>
      <c r="L6507" s="217">
        <v>21</v>
      </c>
      <c r="M6507" s="217">
        <v>2628.2884195193001</v>
      </c>
      <c r="N6507" s="217">
        <v>7.2290391948213202</v>
      </c>
      <c r="O6507" s="217">
        <v>7.2290391948213202</v>
      </c>
      <c r="P6507" s="217">
        <v>0</v>
      </c>
      <c r="Q6507" s="217">
        <v>7.2290391948213202</v>
      </c>
      <c r="R6507" s="217">
        <v>7.2290391948213202</v>
      </c>
      <c r="S6507" s="217">
        <v>0</v>
      </c>
      <c r="T6507" s="217">
        <v>7.2290391948213202</v>
      </c>
      <c r="U6507" s="217">
        <v>7.2290391948213202</v>
      </c>
      <c r="V6507" s="217">
        <v>0</v>
      </c>
      <c r="W6507" s="217">
        <v>7.2290391948213202</v>
      </c>
      <c r="X6507" s="217">
        <v>7.2290391948213202</v>
      </c>
      <c r="Y6507" s="217">
        <v>0</v>
      </c>
    </row>
    <row r="6508" spans="2:25">
      <c r="B6508" s="217" t="s">
        <v>6677</v>
      </c>
      <c r="C6508" s="217" t="s">
        <v>5935</v>
      </c>
      <c r="D6508" s="217" t="s">
        <v>14</v>
      </c>
      <c r="E6508" s="217" t="s">
        <v>87</v>
      </c>
      <c r="F6508" s="217" t="s">
        <v>12</v>
      </c>
      <c r="G6508" s="217" t="s">
        <v>49</v>
      </c>
      <c r="H6508" s="217" t="s">
        <v>178</v>
      </c>
      <c r="I6508" s="217">
        <v>4</v>
      </c>
      <c r="J6508" s="217">
        <v>3</v>
      </c>
      <c r="K6508" s="217">
        <v>1</v>
      </c>
      <c r="L6508" s="217">
        <v>1</v>
      </c>
      <c r="M6508" s="217">
        <v>1209.8470502549201</v>
      </c>
      <c r="N6508" s="217">
        <v>3.3062030437295298</v>
      </c>
      <c r="O6508" s="217">
        <v>2.4796522827971499</v>
      </c>
      <c r="P6508" s="217">
        <v>0.826550760932383</v>
      </c>
      <c r="Q6508" s="217">
        <v>3.3062030437295298</v>
      </c>
      <c r="R6508" s="217">
        <v>2.4796522827971499</v>
      </c>
      <c r="S6508" s="217">
        <v>0.826550760932383</v>
      </c>
      <c r="T6508" s="217">
        <v>3.3062030437295298</v>
      </c>
      <c r="U6508" s="217">
        <v>2.4796522827971499</v>
      </c>
      <c r="V6508" s="217">
        <v>0.826550760932383</v>
      </c>
      <c r="W6508" s="217">
        <v>3.3062030437295298</v>
      </c>
      <c r="X6508" s="217">
        <v>2.4796522827971499</v>
      </c>
      <c r="Y6508" s="217">
        <v>0.826550760932383</v>
      </c>
    </row>
    <row r="6509" spans="2:25">
      <c r="B6509" s="217" t="s">
        <v>6678</v>
      </c>
      <c r="C6509" s="217" t="s">
        <v>5935</v>
      </c>
      <c r="D6509" s="217" t="s">
        <v>14</v>
      </c>
      <c r="E6509" s="217" t="s">
        <v>87</v>
      </c>
      <c r="F6509" s="217" t="s">
        <v>12</v>
      </c>
      <c r="G6509" s="217" t="s">
        <v>49</v>
      </c>
      <c r="H6509" s="217" t="s">
        <v>5</v>
      </c>
      <c r="I6509" s="217">
        <v>73</v>
      </c>
      <c r="J6509" s="217">
        <v>72</v>
      </c>
      <c r="K6509" s="217">
        <v>1</v>
      </c>
      <c r="L6509" s="217">
        <v>127</v>
      </c>
      <c r="M6509" s="217">
        <v>14320</v>
      </c>
      <c r="N6509" s="217">
        <v>5.0977653631284898</v>
      </c>
      <c r="O6509" s="217">
        <v>5.0279329608938497</v>
      </c>
      <c r="P6509" s="217">
        <v>6.9832402234636895E-2</v>
      </c>
      <c r="Q6509" s="217">
        <v>5.0977653631284898</v>
      </c>
      <c r="R6509" s="217">
        <v>5.0279329608938497</v>
      </c>
      <c r="S6509" s="217">
        <v>6.9832402234636895E-2</v>
      </c>
      <c r="T6509" s="217">
        <v>5.0977653631284898</v>
      </c>
      <c r="U6509" s="217">
        <v>5.0279329608938497</v>
      </c>
      <c r="V6509" s="217">
        <v>6.9832402234636895E-2</v>
      </c>
      <c r="W6509" s="217">
        <v>5.0977653631284898</v>
      </c>
      <c r="X6509" s="217">
        <v>5.0279329608938497</v>
      </c>
      <c r="Y6509" s="217">
        <v>6.9832402234636895E-2</v>
      </c>
    </row>
    <row r="6510" spans="2:25">
      <c r="B6510" s="217" t="s">
        <v>6679</v>
      </c>
      <c r="C6510" s="217" t="s">
        <v>5935</v>
      </c>
      <c r="D6510" s="217" t="s">
        <v>14</v>
      </c>
      <c r="E6510" s="217" t="s">
        <v>87</v>
      </c>
      <c r="F6510" s="217" t="s">
        <v>9</v>
      </c>
      <c r="G6510" s="217" t="s">
        <v>49</v>
      </c>
      <c r="H6510" s="217" t="s">
        <v>170</v>
      </c>
      <c r="I6510" s="217">
        <v>5</v>
      </c>
      <c r="J6510" s="217">
        <v>5</v>
      </c>
      <c r="K6510" s="217">
        <v>0</v>
      </c>
      <c r="L6510" s="217">
        <v>104</v>
      </c>
      <c r="M6510" s="217">
        <v>4883.4308510638302</v>
      </c>
      <c r="N6510" s="217">
        <v>1.0238703388030499</v>
      </c>
      <c r="O6510" s="217">
        <v>1.0238703388030499</v>
      </c>
      <c r="P6510" s="217">
        <v>0</v>
      </c>
      <c r="Q6510" s="217">
        <v>1.0238703388030499</v>
      </c>
      <c r="R6510" s="217">
        <v>1.0238703388030499</v>
      </c>
      <c r="S6510" s="217">
        <v>0</v>
      </c>
      <c r="T6510" s="217">
        <v>1.0238703388030499</v>
      </c>
      <c r="U6510" s="217">
        <v>1.0238703388030499</v>
      </c>
      <c r="V6510" s="217">
        <v>0</v>
      </c>
      <c r="W6510" s="217">
        <v>1.0238703388030499</v>
      </c>
      <c r="X6510" s="217">
        <v>1.0238703388030499</v>
      </c>
      <c r="Y6510" s="217">
        <v>0</v>
      </c>
    </row>
    <row r="6511" spans="2:25">
      <c r="B6511" s="217" t="s">
        <v>6680</v>
      </c>
      <c r="C6511" s="217" t="s">
        <v>5935</v>
      </c>
      <c r="D6511" s="217" t="s">
        <v>14</v>
      </c>
      <c r="E6511" s="217" t="s">
        <v>87</v>
      </c>
      <c r="F6511" s="217" t="s">
        <v>9</v>
      </c>
      <c r="G6511" s="217" t="s">
        <v>49</v>
      </c>
      <c r="H6511" s="217" t="s">
        <v>172</v>
      </c>
      <c r="I6511" s="217">
        <v>5</v>
      </c>
      <c r="J6511" s="217">
        <v>5</v>
      </c>
      <c r="K6511" s="217">
        <v>0</v>
      </c>
      <c r="L6511" s="217">
        <v>50</v>
      </c>
      <c r="M6511" s="217">
        <v>3416.3497340425502</v>
      </c>
      <c r="N6511" s="217">
        <v>1.4635503942049599</v>
      </c>
      <c r="O6511" s="217">
        <v>1.4635503942049599</v>
      </c>
      <c r="P6511" s="217">
        <v>0</v>
      </c>
      <c r="Q6511" s="217">
        <v>1.4635503942049599</v>
      </c>
      <c r="R6511" s="217">
        <v>1.4635503942049599</v>
      </c>
      <c r="S6511" s="217">
        <v>0</v>
      </c>
      <c r="T6511" s="217">
        <v>1.4635503942049599</v>
      </c>
      <c r="U6511" s="217">
        <v>1.4635503942049599</v>
      </c>
      <c r="V6511" s="217">
        <v>0</v>
      </c>
      <c r="W6511" s="217">
        <v>1.4635503942049599</v>
      </c>
      <c r="X6511" s="217">
        <v>1.4635503942049599</v>
      </c>
      <c r="Y6511" s="217">
        <v>0</v>
      </c>
    </row>
    <row r="6512" spans="2:25">
      <c r="B6512" s="217" t="s">
        <v>6681</v>
      </c>
      <c r="C6512" s="217" t="s">
        <v>5935</v>
      </c>
      <c r="D6512" s="217" t="s">
        <v>14</v>
      </c>
      <c r="E6512" s="217" t="s">
        <v>87</v>
      </c>
      <c r="F6512" s="217" t="s">
        <v>9</v>
      </c>
      <c r="G6512" s="217" t="s">
        <v>49</v>
      </c>
      <c r="H6512" s="217" t="s">
        <v>174</v>
      </c>
      <c r="I6512" s="217">
        <v>6</v>
      </c>
      <c r="J6512" s="217">
        <v>6</v>
      </c>
      <c r="K6512" s="217">
        <v>0</v>
      </c>
      <c r="L6512" s="217">
        <v>39</v>
      </c>
      <c r="M6512" s="217">
        <v>2811.0505319148901</v>
      </c>
      <c r="N6512" s="217">
        <v>2.13443334862884</v>
      </c>
      <c r="O6512" s="217">
        <v>2.13443334862884</v>
      </c>
      <c r="P6512" s="217">
        <v>0</v>
      </c>
      <c r="Q6512" s="217">
        <v>2.13443334862884</v>
      </c>
      <c r="R6512" s="217">
        <v>2.13443334862884</v>
      </c>
      <c r="S6512" s="217">
        <v>0</v>
      </c>
      <c r="T6512" s="217">
        <v>2.13443334862884</v>
      </c>
      <c r="U6512" s="217">
        <v>2.13443334862884</v>
      </c>
      <c r="V6512" s="217">
        <v>0</v>
      </c>
      <c r="W6512" s="217">
        <v>2.13443334862884</v>
      </c>
      <c r="X6512" s="217">
        <v>2.13443334862884</v>
      </c>
      <c r="Y6512" s="217">
        <v>0</v>
      </c>
    </row>
    <row r="6513" spans="2:25">
      <c r="B6513" s="217" t="s">
        <v>6682</v>
      </c>
      <c r="C6513" s="217" t="s">
        <v>5935</v>
      </c>
      <c r="D6513" s="217" t="s">
        <v>14</v>
      </c>
      <c r="E6513" s="217" t="s">
        <v>87</v>
      </c>
      <c r="F6513" s="217" t="s">
        <v>9</v>
      </c>
      <c r="G6513" s="217" t="s">
        <v>49</v>
      </c>
      <c r="H6513" s="217" t="s">
        <v>176</v>
      </c>
      <c r="I6513" s="217">
        <v>6</v>
      </c>
      <c r="J6513" s="217">
        <v>6</v>
      </c>
      <c r="K6513" s="217">
        <v>0</v>
      </c>
      <c r="L6513" s="217">
        <v>37</v>
      </c>
      <c r="M6513" s="217">
        <v>2985.4587765957399</v>
      </c>
      <c r="N6513" s="217">
        <v>2.0097413660629</v>
      </c>
      <c r="O6513" s="217">
        <v>2.0097413660629</v>
      </c>
      <c r="P6513" s="217">
        <v>0</v>
      </c>
      <c r="Q6513" s="217">
        <v>2.0097413660629</v>
      </c>
      <c r="R6513" s="217">
        <v>2.0097413660629</v>
      </c>
      <c r="S6513" s="217">
        <v>0</v>
      </c>
      <c r="T6513" s="217">
        <v>2.0097413660629</v>
      </c>
      <c r="U6513" s="217">
        <v>2.0097413660629</v>
      </c>
      <c r="V6513" s="217">
        <v>0</v>
      </c>
      <c r="W6513" s="217">
        <v>2.0097413660629</v>
      </c>
      <c r="X6513" s="217">
        <v>2.0097413660629</v>
      </c>
      <c r="Y6513" s="217">
        <v>0</v>
      </c>
    </row>
    <row r="6514" spans="2:25">
      <c r="B6514" s="217" t="s">
        <v>6683</v>
      </c>
      <c r="C6514" s="217" t="s">
        <v>5935</v>
      </c>
      <c r="D6514" s="217" t="s">
        <v>14</v>
      </c>
      <c r="E6514" s="217" t="s">
        <v>87</v>
      </c>
      <c r="F6514" s="217" t="s">
        <v>9</v>
      </c>
      <c r="G6514" s="217" t="s">
        <v>49</v>
      </c>
      <c r="H6514" s="217" t="s">
        <v>178</v>
      </c>
      <c r="I6514" s="217">
        <v>1</v>
      </c>
      <c r="J6514" s="217">
        <v>1</v>
      </c>
      <c r="K6514" s="217">
        <v>0</v>
      </c>
      <c r="L6514" s="217">
        <v>6</v>
      </c>
      <c r="M6514" s="217">
        <v>1333.71010638298</v>
      </c>
      <c r="N6514" s="217">
        <v>0.74978812503115799</v>
      </c>
      <c r="O6514" s="217">
        <v>0.74978812503115799</v>
      </c>
      <c r="P6514" s="217">
        <v>0</v>
      </c>
      <c r="Q6514" s="217">
        <v>0.74978812503115799</v>
      </c>
      <c r="R6514" s="217">
        <v>0.74978812503115799</v>
      </c>
      <c r="S6514" s="217">
        <v>0</v>
      </c>
      <c r="T6514" s="217">
        <v>0.74978812503115799</v>
      </c>
      <c r="U6514" s="217">
        <v>0.74978812503115799</v>
      </c>
      <c r="V6514" s="217">
        <v>0</v>
      </c>
      <c r="W6514" s="217">
        <v>0.74978812503115799</v>
      </c>
      <c r="X6514" s="217">
        <v>0.74978812503115799</v>
      </c>
      <c r="Y6514" s="217">
        <v>0</v>
      </c>
    </row>
    <row r="6515" spans="2:25">
      <c r="B6515" s="217" t="s">
        <v>6684</v>
      </c>
      <c r="C6515" s="217" t="s">
        <v>5935</v>
      </c>
      <c r="D6515" s="217" t="s">
        <v>14</v>
      </c>
      <c r="E6515" s="217" t="s">
        <v>87</v>
      </c>
      <c r="F6515" s="217" t="s">
        <v>9</v>
      </c>
      <c r="G6515" s="217" t="s">
        <v>49</v>
      </c>
      <c r="H6515" s="217" t="s">
        <v>5</v>
      </c>
      <c r="I6515" s="217">
        <v>23</v>
      </c>
      <c r="J6515" s="217">
        <v>23</v>
      </c>
      <c r="K6515" s="217">
        <v>0</v>
      </c>
      <c r="L6515" s="217">
        <v>236</v>
      </c>
      <c r="M6515" s="217">
        <v>15430</v>
      </c>
      <c r="N6515" s="217">
        <v>1.4906027219701901</v>
      </c>
      <c r="O6515" s="217">
        <v>1.4906027219701901</v>
      </c>
      <c r="P6515" s="217">
        <v>0</v>
      </c>
      <c r="Q6515" s="217">
        <v>1.4906027219701901</v>
      </c>
      <c r="R6515" s="217">
        <v>1.4906027219701901</v>
      </c>
      <c r="S6515" s="217">
        <v>0</v>
      </c>
      <c r="T6515" s="217">
        <v>1.4906027219701901</v>
      </c>
      <c r="U6515" s="217">
        <v>1.4906027219701901</v>
      </c>
      <c r="V6515" s="217">
        <v>0</v>
      </c>
      <c r="W6515" s="217">
        <v>1.4906027219701901</v>
      </c>
      <c r="X6515" s="217">
        <v>1.4906027219701901</v>
      </c>
      <c r="Y6515" s="217">
        <v>0</v>
      </c>
    </row>
    <row r="6516" spans="2:25">
      <c r="B6516" s="217" t="s">
        <v>6685</v>
      </c>
      <c r="C6516" s="217" t="s">
        <v>5935</v>
      </c>
      <c r="D6516" s="217" t="s">
        <v>14</v>
      </c>
      <c r="E6516" s="217" t="s">
        <v>87</v>
      </c>
      <c r="F6516" s="217" t="s">
        <v>5</v>
      </c>
      <c r="G6516" s="217" t="s">
        <v>49</v>
      </c>
      <c r="H6516" s="217" t="s">
        <v>170</v>
      </c>
      <c r="I6516" s="217">
        <v>19</v>
      </c>
      <c r="J6516" s="217">
        <v>19</v>
      </c>
      <c r="K6516" s="217">
        <v>0</v>
      </c>
      <c r="L6516" s="217">
        <v>148</v>
      </c>
      <c r="M6516" s="217">
        <v>9639.3813244797093</v>
      </c>
      <c r="N6516" s="217">
        <v>1.97108085679197</v>
      </c>
      <c r="O6516" s="217">
        <v>1.97108085679197</v>
      </c>
      <c r="P6516" s="217">
        <v>0</v>
      </c>
      <c r="Q6516" s="217">
        <v>1.97108085679197</v>
      </c>
      <c r="R6516" s="217">
        <v>1.97108085679197</v>
      </c>
      <c r="S6516" s="217">
        <v>0</v>
      </c>
      <c r="T6516" s="217">
        <v>1.97108085679197</v>
      </c>
      <c r="U6516" s="217">
        <v>1.97108085679197</v>
      </c>
      <c r="V6516" s="217">
        <v>0</v>
      </c>
      <c r="W6516" s="217">
        <v>1.97108085679197</v>
      </c>
      <c r="X6516" s="217">
        <v>1.97108085679197</v>
      </c>
      <c r="Y6516" s="217">
        <v>0</v>
      </c>
    </row>
    <row r="6517" spans="2:25">
      <c r="B6517" s="217" t="s">
        <v>6686</v>
      </c>
      <c r="C6517" s="217" t="s">
        <v>5935</v>
      </c>
      <c r="D6517" s="217" t="s">
        <v>14</v>
      </c>
      <c r="E6517" s="217" t="s">
        <v>87</v>
      </c>
      <c r="F6517" s="217" t="s">
        <v>5</v>
      </c>
      <c r="G6517" s="217" t="s">
        <v>49</v>
      </c>
      <c r="H6517" s="217" t="s">
        <v>172</v>
      </c>
      <c r="I6517" s="217">
        <v>20</v>
      </c>
      <c r="J6517" s="217">
        <v>20</v>
      </c>
      <c r="K6517" s="217">
        <v>0</v>
      </c>
      <c r="L6517" s="217">
        <v>85</v>
      </c>
      <c r="M6517" s="217">
        <v>6607.84281488742</v>
      </c>
      <c r="N6517" s="217">
        <v>3.0267063791136399</v>
      </c>
      <c r="O6517" s="217">
        <v>3.0267063791136399</v>
      </c>
      <c r="P6517" s="217">
        <v>0</v>
      </c>
      <c r="Q6517" s="217">
        <v>3.0267063791136399</v>
      </c>
      <c r="R6517" s="217">
        <v>3.0267063791136399</v>
      </c>
      <c r="S6517" s="217">
        <v>0</v>
      </c>
      <c r="T6517" s="217">
        <v>3.0267063791136399</v>
      </c>
      <c r="U6517" s="217">
        <v>3.0267063791136399</v>
      </c>
      <c r="V6517" s="217">
        <v>0</v>
      </c>
      <c r="W6517" s="217">
        <v>3.0267063791136399</v>
      </c>
      <c r="X6517" s="217">
        <v>3.0267063791136399</v>
      </c>
      <c r="Y6517" s="217">
        <v>0</v>
      </c>
    </row>
    <row r="6518" spans="2:25">
      <c r="B6518" s="217" t="s">
        <v>6687</v>
      </c>
      <c r="C6518" s="217" t="s">
        <v>5935</v>
      </c>
      <c r="D6518" s="217" t="s">
        <v>14</v>
      </c>
      <c r="E6518" s="217" t="s">
        <v>87</v>
      </c>
      <c r="F6518" s="217" t="s">
        <v>5</v>
      </c>
      <c r="G6518" s="217" t="s">
        <v>49</v>
      </c>
      <c r="H6518" s="217" t="s">
        <v>174</v>
      </c>
      <c r="I6518" s="217">
        <v>27</v>
      </c>
      <c r="J6518" s="217">
        <v>27</v>
      </c>
      <c r="K6518" s="217">
        <v>0</v>
      </c>
      <c r="L6518" s="217">
        <v>65</v>
      </c>
      <c r="M6518" s="217">
        <v>5345.47150787993</v>
      </c>
      <c r="N6518" s="217">
        <v>5.0510043800997604</v>
      </c>
      <c r="O6518" s="217">
        <v>5.0510043800997604</v>
      </c>
      <c r="P6518" s="217">
        <v>0</v>
      </c>
      <c r="Q6518" s="217">
        <v>5.0510043800997604</v>
      </c>
      <c r="R6518" s="217">
        <v>5.0510043800997604</v>
      </c>
      <c r="S6518" s="217">
        <v>0</v>
      </c>
      <c r="T6518" s="217">
        <v>5.0510043800997604</v>
      </c>
      <c r="U6518" s="217">
        <v>5.0510043800997604</v>
      </c>
      <c r="V6518" s="217">
        <v>0</v>
      </c>
      <c r="W6518" s="217">
        <v>5.0510043800997604</v>
      </c>
      <c r="X6518" s="217">
        <v>5.0510043800997604</v>
      </c>
      <c r="Y6518" s="217">
        <v>0</v>
      </c>
    </row>
    <row r="6519" spans="2:25">
      <c r="B6519" s="217" t="s">
        <v>6688</v>
      </c>
      <c r="C6519" s="217" t="s">
        <v>5935</v>
      </c>
      <c r="D6519" s="217" t="s">
        <v>14</v>
      </c>
      <c r="E6519" s="217" t="s">
        <v>87</v>
      </c>
      <c r="F6519" s="217" t="s">
        <v>5</v>
      </c>
      <c r="G6519" s="217" t="s">
        <v>49</v>
      </c>
      <c r="H6519" s="217" t="s">
        <v>176</v>
      </c>
      <c r="I6519" s="217">
        <v>25</v>
      </c>
      <c r="J6519" s="217">
        <v>25</v>
      </c>
      <c r="K6519" s="217">
        <v>0</v>
      </c>
      <c r="L6519" s="217">
        <v>58</v>
      </c>
      <c r="M6519" s="217">
        <v>5613.7471961150404</v>
      </c>
      <c r="N6519" s="217">
        <v>4.4533533710426196</v>
      </c>
      <c r="O6519" s="217">
        <v>4.4533533710426196</v>
      </c>
      <c r="P6519" s="217">
        <v>0</v>
      </c>
      <c r="Q6519" s="217">
        <v>4.4533533710426196</v>
      </c>
      <c r="R6519" s="217">
        <v>4.4533533710426196</v>
      </c>
      <c r="S6519" s="217">
        <v>0</v>
      </c>
      <c r="T6519" s="217">
        <v>4.4533533710426196</v>
      </c>
      <c r="U6519" s="217">
        <v>4.4533533710426196</v>
      </c>
      <c r="V6519" s="217">
        <v>0</v>
      </c>
      <c r="W6519" s="217">
        <v>4.4533533710426196</v>
      </c>
      <c r="X6519" s="217">
        <v>4.4533533710426196</v>
      </c>
      <c r="Y6519" s="217">
        <v>0</v>
      </c>
    </row>
    <row r="6520" spans="2:25">
      <c r="B6520" s="217" t="s">
        <v>6689</v>
      </c>
      <c r="C6520" s="217" t="s">
        <v>5935</v>
      </c>
      <c r="D6520" s="217" t="s">
        <v>14</v>
      </c>
      <c r="E6520" s="217" t="s">
        <v>87</v>
      </c>
      <c r="F6520" s="217" t="s">
        <v>5</v>
      </c>
      <c r="G6520" s="217" t="s">
        <v>49</v>
      </c>
      <c r="H6520" s="217" t="s">
        <v>178</v>
      </c>
      <c r="I6520" s="217">
        <v>5</v>
      </c>
      <c r="J6520" s="217">
        <v>4</v>
      </c>
      <c r="K6520" s="217">
        <v>1</v>
      </c>
      <c r="L6520" s="217">
        <v>7</v>
      </c>
      <c r="M6520" s="217">
        <v>2543.5571566378899</v>
      </c>
      <c r="N6520" s="217">
        <v>1.9657509904786501</v>
      </c>
      <c r="O6520" s="217">
        <v>1.5726007923829199</v>
      </c>
      <c r="P6520" s="217">
        <v>0.39315019809572999</v>
      </c>
      <c r="Q6520" s="217">
        <v>1.9657509904786501</v>
      </c>
      <c r="R6520" s="217">
        <v>1.5726007923829199</v>
      </c>
      <c r="S6520" s="217">
        <v>0.39315019809572999</v>
      </c>
      <c r="T6520" s="217">
        <v>1.9657509904786501</v>
      </c>
      <c r="U6520" s="217">
        <v>1.5726007923829199</v>
      </c>
      <c r="V6520" s="217">
        <v>0.39315019809572999</v>
      </c>
      <c r="W6520" s="217">
        <v>1.9657509904786501</v>
      </c>
      <c r="X6520" s="217">
        <v>1.5726007923829199</v>
      </c>
      <c r="Y6520" s="217">
        <v>0.39315019809572999</v>
      </c>
    </row>
    <row r="6521" spans="2:25">
      <c r="B6521" s="217" t="s">
        <v>6690</v>
      </c>
      <c r="C6521" s="217" t="s">
        <v>5935</v>
      </c>
      <c r="D6521" s="217" t="s">
        <v>14</v>
      </c>
      <c r="E6521" s="217" t="s">
        <v>87</v>
      </c>
      <c r="F6521" s="217" t="s">
        <v>5</v>
      </c>
      <c r="G6521" s="217" t="s">
        <v>49</v>
      </c>
      <c r="H6521" s="217" t="s">
        <v>5</v>
      </c>
      <c r="I6521" s="217">
        <v>96</v>
      </c>
      <c r="J6521" s="217">
        <v>95</v>
      </c>
      <c r="K6521" s="217">
        <v>1</v>
      </c>
      <c r="L6521" s="217">
        <v>363</v>
      </c>
      <c r="M6521" s="217">
        <v>29750</v>
      </c>
      <c r="N6521" s="217">
        <v>3.2268907563025202</v>
      </c>
      <c r="O6521" s="217">
        <v>3.1932773109243699</v>
      </c>
      <c r="P6521" s="217">
        <v>3.3613445378151301E-2</v>
      </c>
      <c r="Q6521" s="217">
        <v>3.2268907563025202</v>
      </c>
      <c r="R6521" s="217">
        <v>3.1932773109243699</v>
      </c>
      <c r="S6521" s="217">
        <v>3.3613445378151301E-2</v>
      </c>
      <c r="T6521" s="217">
        <v>3.2268907563025202</v>
      </c>
      <c r="U6521" s="217">
        <v>3.1932773109243699</v>
      </c>
      <c r="V6521" s="217">
        <v>3.3613445378151301E-2</v>
      </c>
      <c r="W6521" s="217">
        <v>3.2268907563025202</v>
      </c>
      <c r="X6521" s="217">
        <v>3.1932773109243699</v>
      </c>
      <c r="Y6521" s="217">
        <v>3.3613445378151301E-2</v>
      </c>
    </row>
    <row r="6522" spans="2:25">
      <c r="B6522" s="217" t="s">
        <v>6691</v>
      </c>
      <c r="C6522" s="217" t="s">
        <v>5935</v>
      </c>
      <c r="D6522" s="217" t="s">
        <v>14</v>
      </c>
      <c r="E6522" s="217" t="s">
        <v>87</v>
      </c>
      <c r="F6522" s="217" t="s">
        <v>12</v>
      </c>
      <c r="G6522" s="217" t="s">
        <v>13</v>
      </c>
      <c r="H6522" s="217" t="s">
        <v>170</v>
      </c>
      <c r="I6522" s="217">
        <v>0</v>
      </c>
      <c r="J6522" s="217">
        <v>0</v>
      </c>
      <c r="K6522" s="217">
        <v>0</v>
      </c>
      <c r="L6522" s="217">
        <v>2</v>
      </c>
      <c r="M6522" s="217">
        <v>107.462686567164</v>
      </c>
      <c r="N6522" s="217">
        <v>0</v>
      </c>
      <c r="O6522" s="217">
        <v>0</v>
      </c>
      <c r="P6522" s="217">
        <v>0</v>
      </c>
      <c r="Q6522" s="217">
        <v>0</v>
      </c>
      <c r="R6522" s="217">
        <v>0</v>
      </c>
      <c r="S6522" s="217">
        <v>0</v>
      </c>
      <c r="T6522" s="217">
        <v>0</v>
      </c>
      <c r="U6522" s="217">
        <v>0</v>
      </c>
      <c r="V6522" s="217">
        <v>0</v>
      </c>
      <c r="W6522" s="217">
        <v>0</v>
      </c>
      <c r="X6522" s="217">
        <v>0</v>
      </c>
      <c r="Y6522" s="217">
        <v>0</v>
      </c>
    </row>
    <row r="6523" spans="2:25">
      <c r="B6523" s="217" t="s">
        <v>6692</v>
      </c>
      <c r="C6523" s="217" t="s">
        <v>5935</v>
      </c>
      <c r="D6523" s="217" t="s">
        <v>14</v>
      </c>
      <c r="E6523" s="217" t="s">
        <v>87</v>
      </c>
      <c r="F6523" s="217" t="s">
        <v>12</v>
      </c>
      <c r="G6523" s="217" t="s">
        <v>13</v>
      </c>
      <c r="H6523" s="217" t="s">
        <v>172</v>
      </c>
      <c r="I6523" s="217">
        <v>0</v>
      </c>
      <c r="J6523" s="217">
        <v>0</v>
      </c>
      <c r="K6523" s="217">
        <v>0</v>
      </c>
      <c r="L6523" s="217">
        <v>2</v>
      </c>
      <c r="M6523" s="217">
        <v>83.582089552238799</v>
      </c>
      <c r="N6523" s="217">
        <v>0</v>
      </c>
      <c r="O6523" s="217">
        <v>0</v>
      </c>
      <c r="P6523" s="217">
        <v>0</v>
      </c>
      <c r="Q6523" s="217">
        <v>0</v>
      </c>
      <c r="R6523" s="217">
        <v>0</v>
      </c>
      <c r="S6523" s="217">
        <v>0</v>
      </c>
      <c r="T6523" s="217">
        <v>0</v>
      </c>
      <c r="U6523" s="217">
        <v>0</v>
      </c>
      <c r="V6523" s="217">
        <v>0</v>
      </c>
      <c r="W6523" s="217">
        <v>0</v>
      </c>
      <c r="X6523" s="217">
        <v>0</v>
      </c>
      <c r="Y6523" s="217">
        <v>0</v>
      </c>
    </row>
    <row r="6524" spans="2:25">
      <c r="B6524" s="217" t="s">
        <v>6693</v>
      </c>
      <c r="C6524" s="217" t="s">
        <v>5935</v>
      </c>
      <c r="D6524" s="217" t="s">
        <v>14</v>
      </c>
      <c r="E6524" s="217" t="s">
        <v>87</v>
      </c>
      <c r="F6524" s="217" t="s">
        <v>12</v>
      </c>
      <c r="G6524" s="217" t="s">
        <v>13</v>
      </c>
      <c r="H6524" s="217" t="s">
        <v>174</v>
      </c>
      <c r="I6524" s="217">
        <v>0</v>
      </c>
      <c r="J6524" s="217">
        <v>0</v>
      </c>
      <c r="K6524" s="217">
        <v>0</v>
      </c>
      <c r="L6524" s="217">
        <v>1</v>
      </c>
      <c r="M6524" s="217">
        <v>131.34328358209001</v>
      </c>
      <c r="N6524" s="217">
        <v>0</v>
      </c>
      <c r="O6524" s="217">
        <v>0</v>
      </c>
      <c r="P6524" s="217">
        <v>0</v>
      </c>
      <c r="Q6524" s="217">
        <v>0</v>
      </c>
      <c r="R6524" s="217">
        <v>0</v>
      </c>
      <c r="S6524" s="217">
        <v>0</v>
      </c>
      <c r="T6524" s="217">
        <v>0</v>
      </c>
      <c r="U6524" s="217">
        <v>0</v>
      </c>
      <c r="V6524" s="217">
        <v>0</v>
      </c>
      <c r="W6524" s="217">
        <v>0</v>
      </c>
      <c r="X6524" s="217">
        <v>0</v>
      </c>
      <c r="Y6524" s="217">
        <v>0</v>
      </c>
    </row>
    <row r="6525" spans="2:25">
      <c r="B6525" s="217" t="s">
        <v>6694</v>
      </c>
      <c r="C6525" s="217" t="s">
        <v>5935</v>
      </c>
      <c r="D6525" s="217" t="s">
        <v>14</v>
      </c>
      <c r="E6525" s="217" t="s">
        <v>87</v>
      </c>
      <c r="F6525" s="217" t="s">
        <v>12</v>
      </c>
      <c r="G6525" s="217" t="s">
        <v>13</v>
      </c>
      <c r="H6525" s="217" t="s">
        <v>176</v>
      </c>
      <c r="I6525" s="217">
        <v>0</v>
      </c>
      <c r="J6525" s="217">
        <v>0</v>
      </c>
      <c r="K6525" s="217">
        <v>0</v>
      </c>
      <c r="L6525" s="217">
        <v>4</v>
      </c>
      <c r="M6525" s="217">
        <v>214.925373134328</v>
      </c>
      <c r="N6525" s="217">
        <v>0</v>
      </c>
      <c r="O6525" s="217">
        <v>0</v>
      </c>
      <c r="P6525" s="217">
        <v>0</v>
      </c>
      <c r="Q6525" s="217">
        <v>0</v>
      </c>
      <c r="R6525" s="217">
        <v>0</v>
      </c>
      <c r="S6525" s="217">
        <v>0</v>
      </c>
      <c r="T6525" s="217">
        <v>0</v>
      </c>
      <c r="U6525" s="217">
        <v>0</v>
      </c>
      <c r="V6525" s="217">
        <v>0</v>
      </c>
      <c r="W6525" s="217">
        <v>0</v>
      </c>
      <c r="X6525" s="217">
        <v>0</v>
      </c>
      <c r="Y6525" s="217">
        <v>0</v>
      </c>
    </row>
    <row r="6526" spans="2:25">
      <c r="B6526" s="217" t="s">
        <v>6695</v>
      </c>
      <c r="C6526" s="217" t="s">
        <v>5935</v>
      </c>
      <c r="D6526" s="217" t="s">
        <v>14</v>
      </c>
      <c r="E6526" s="217" t="s">
        <v>87</v>
      </c>
      <c r="F6526" s="217" t="s">
        <v>12</v>
      </c>
      <c r="G6526" s="217" t="s">
        <v>13</v>
      </c>
      <c r="H6526" s="217" t="s">
        <v>178</v>
      </c>
      <c r="I6526" s="217">
        <v>1</v>
      </c>
      <c r="J6526" s="217">
        <v>1</v>
      </c>
      <c r="K6526" s="217">
        <v>0</v>
      </c>
      <c r="L6526" s="217">
        <v>0</v>
      </c>
      <c r="M6526" s="217">
        <v>262.686567164179</v>
      </c>
      <c r="N6526" s="217">
        <v>3.8068181818181799</v>
      </c>
      <c r="O6526" s="217">
        <v>3.8068181818181799</v>
      </c>
      <c r="P6526" s="217">
        <v>0</v>
      </c>
      <c r="Q6526" s="217">
        <v>3.8068181818181799</v>
      </c>
      <c r="R6526" s="217">
        <v>3.8068181818181799</v>
      </c>
      <c r="S6526" s="217">
        <v>0</v>
      </c>
      <c r="T6526" s="217">
        <v>3.8068181818181799</v>
      </c>
      <c r="U6526" s="217">
        <v>3.8068181818181799</v>
      </c>
      <c r="V6526" s="217">
        <v>0</v>
      </c>
      <c r="W6526" s="217">
        <v>3.8068181818181799</v>
      </c>
      <c r="X6526" s="217">
        <v>3.8068181818181799</v>
      </c>
      <c r="Y6526" s="217">
        <v>0</v>
      </c>
    </row>
    <row r="6527" spans="2:25">
      <c r="B6527" s="217" t="s">
        <v>6696</v>
      </c>
      <c r="C6527" s="217" t="s">
        <v>5935</v>
      </c>
      <c r="D6527" s="217" t="s">
        <v>14</v>
      </c>
      <c r="E6527" s="217" t="s">
        <v>87</v>
      </c>
      <c r="F6527" s="217" t="s">
        <v>12</v>
      </c>
      <c r="G6527" s="217" t="s">
        <v>13</v>
      </c>
      <c r="H6527" s="217" t="s">
        <v>5</v>
      </c>
      <c r="I6527" s="217">
        <v>1</v>
      </c>
      <c r="J6527" s="217">
        <v>1</v>
      </c>
      <c r="K6527" s="217">
        <v>0</v>
      </c>
      <c r="L6527" s="217">
        <v>9</v>
      </c>
      <c r="M6527" s="217">
        <v>800</v>
      </c>
      <c r="N6527" s="217">
        <v>1.25</v>
      </c>
      <c r="O6527" s="217">
        <v>1.25</v>
      </c>
      <c r="P6527" s="217">
        <v>0</v>
      </c>
      <c r="Q6527" s="217">
        <v>1.25</v>
      </c>
      <c r="R6527" s="217">
        <v>1.25</v>
      </c>
      <c r="S6527" s="217">
        <v>0</v>
      </c>
      <c r="T6527" s="217">
        <v>1.25</v>
      </c>
      <c r="U6527" s="217">
        <v>1.25</v>
      </c>
      <c r="V6527" s="217">
        <v>0</v>
      </c>
      <c r="W6527" s="217">
        <v>1.25</v>
      </c>
      <c r="X6527" s="217">
        <v>1.25</v>
      </c>
      <c r="Y6527" s="217">
        <v>0</v>
      </c>
    </row>
    <row r="6528" spans="2:25">
      <c r="B6528" s="217" t="s">
        <v>6697</v>
      </c>
      <c r="C6528" s="217" t="s">
        <v>5935</v>
      </c>
      <c r="D6528" s="217" t="s">
        <v>14</v>
      </c>
      <c r="E6528" s="217" t="s">
        <v>87</v>
      </c>
      <c r="F6528" s="217" t="s">
        <v>9</v>
      </c>
      <c r="G6528" s="217" t="s">
        <v>13</v>
      </c>
      <c r="H6528" s="217" t="s">
        <v>170</v>
      </c>
      <c r="I6528" s="217">
        <v>0</v>
      </c>
      <c r="J6528" s="217">
        <v>0</v>
      </c>
      <c r="K6528" s="217">
        <v>0</v>
      </c>
      <c r="L6528" s="217">
        <v>1</v>
      </c>
      <c r="M6528" s="217">
        <v>93.506493506493499</v>
      </c>
      <c r="N6528" s="217">
        <v>0</v>
      </c>
      <c r="O6528" s="217">
        <v>0</v>
      </c>
      <c r="P6528" s="217">
        <v>0</v>
      </c>
      <c r="Q6528" s="217">
        <v>0</v>
      </c>
      <c r="R6528" s="217">
        <v>0</v>
      </c>
      <c r="S6528" s="217">
        <v>0</v>
      </c>
      <c r="T6528" s="217">
        <v>0</v>
      </c>
      <c r="U6528" s="217">
        <v>0</v>
      </c>
      <c r="V6528" s="217">
        <v>0</v>
      </c>
      <c r="W6528" s="217">
        <v>0</v>
      </c>
      <c r="X6528" s="217">
        <v>0</v>
      </c>
      <c r="Y6528" s="217">
        <v>0</v>
      </c>
    </row>
    <row r="6529" spans="2:25">
      <c r="B6529" s="217" t="s">
        <v>6698</v>
      </c>
      <c r="C6529" s="217" t="s">
        <v>5935</v>
      </c>
      <c r="D6529" s="217" t="s">
        <v>14</v>
      </c>
      <c r="E6529" s="217" t="s">
        <v>87</v>
      </c>
      <c r="F6529" s="217" t="s">
        <v>9</v>
      </c>
      <c r="G6529" s="217" t="s">
        <v>13</v>
      </c>
      <c r="H6529" s="217" t="s">
        <v>172</v>
      </c>
      <c r="I6529" s="217">
        <v>0</v>
      </c>
      <c r="J6529" s="217">
        <v>0</v>
      </c>
      <c r="K6529" s="217">
        <v>0</v>
      </c>
      <c r="L6529" s="217">
        <v>1</v>
      </c>
      <c r="M6529" s="217">
        <v>116.883116883117</v>
      </c>
      <c r="N6529" s="217">
        <v>0</v>
      </c>
      <c r="O6529" s="217">
        <v>0</v>
      </c>
      <c r="P6529" s="217">
        <v>0</v>
      </c>
      <c r="Q6529" s="217">
        <v>0</v>
      </c>
      <c r="R6529" s="217">
        <v>0</v>
      </c>
      <c r="S6529" s="217">
        <v>0</v>
      </c>
      <c r="T6529" s="217">
        <v>0</v>
      </c>
      <c r="U6529" s="217">
        <v>0</v>
      </c>
      <c r="V6529" s="217">
        <v>0</v>
      </c>
      <c r="W6529" s="217">
        <v>0</v>
      </c>
      <c r="X6529" s="217">
        <v>0</v>
      </c>
      <c r="Y6529" s="217">
        <v>0</v>
      </c>
    </row>
    <row r="6530" spans="2:25">
      <c r="B6530" s="217" t="s">
        <v>6699</v>
      </c>
      <c r="C6530" s="217" t="s">
        <v>5935</v>
      </c>
      <c r="D6530" s="217" t="s">
        <v>14</v>
      </c>
      <c r="E6530" s="217" t="s">
        <v>87</v>
      </c>
      <c r="F6530" s="217" t="s">
        <v>9</v>
      </c>
      <c r="G6530" s="217" t="s">
        <v>13</v>
      </c>
      <c r="H6530" s="217" t="s">
        <v>174</v>
      </c>
      <c r="I6530" s="217">
        <v>0</v>
      </c>
      <c r="J6530" s="217">
        <v>0</v>
      </c>
      <c r="K6530" s="217">
        <v>0</v>
      </c>
      <c r="L6530" s="217">
        <v>1</v>
      </c>
      <c r="M6530" s="217">
        <v>163.636363636364</v>
      </c>
      <c r="N6530" s="217">
        <v>0</v>
      </c>
      <c r="O6530" s="217">
        <v>0</v>
      </c>
      <c r="P6530" s="217">
        <v>0</v>
      </c>
      <c r="Q6530" s="217">
        <v>0</v>
      </c>
      <c r="R6530" s="217">
        <v>0</v>
      </c>
      <c r="S6530" s="217">
        <v>0</v>
      </c>
      <c r="T6530" s="217">
        <v>0</v>
      </c>
      <c r="U6530" s="217">
        <v>0</v>
      </c>
      <c r="V6530" s="217">
        <v>0</v>
      </c>
      <c r="W6530" s="217">
        <v>0</v>
      </c>
      <c r="X6530" s="217">
        <v>0</v>
      </c>
      <c r="Y6530" s="217">
        <v>0</v>
      </c>
    </row>
    <row r="6531" spans="2:25">
      <c r="B6531" s="217" t="s">
        <v>6700</v>
      </c>
      <c r="C6531" s="217" t="s">
        <v>5935</v>
      </c>
      <c r="D6531" s="217" t="s">
        <v>14</v>
      </c>
      <c r="E6531" s="217" t="s">
        <v>87</v>
      </c>
      <c r="F6531" s="217" t="s">
        <v>9</v>
      </c>
      <c r="G6531" s="217" t="s">
        <v>13</v>
      </c>
      <c r="H6531" s="217" t="s">
        <v>176</v>
      </c>
      <c r="I6531" s="217">
        <v>0</v>
      </c>
      <c r="J6531" s="217">
        <v>0</v>
      </c>
      <c r="K6531" s="217">
        <v>0</v>
      </c>
      <c r="L6531" s="217">
        <v>7</v>
      </c>
      <c r="M6531" s="217">
        <v>268.83116883116901</v>
      </c>
      <c r="N6531" s="217">
        <v>0</v>
      </c>
      <c r="O6531" s="217">
        <v>0</v>
      </c>
      <c r="P6531" s="217">
        <v>0</v>
      </c>
      <c r="Q6531" s="217">
        <v>0</v>
      </c>
      <c r="R6531" s="217">
        <v>0</v>
      </c>
      <c r="S6531" s="217">
        <v>0</v>
      </c>
      <c r="T6531" s="217">
        <v>0</v>
      </c>
      <c r="U6531" s="217">
        <v>0</v>
      </c>
      <c r="V6531" s="217">
        <v>0</v>
      </c>
      <c r="W6531" s="217">
        <v>0</v>
      </c>
      <c r="X6531" s="217">
        <v>0</v>
      </c>
      <c r="Y6531" s="217">
        <v>0</v>
      </c>
    </row>
    <row r="6532" spans="2:25">
      <c r="B6532" s="217" t="s">
        <v>6701</v>
      </c>
      <c r="C6532" s="217" t="s">
        <v>5935</v>
      </c>
      <c r="D6532" s="217" t="s">
        <v>14</v>
      </c>
      <c r="E6532" s="217" t="s">
        <v>87</v>
      </c>
      <c r="F6532" s="217" t="s">
        <v>9</v>
      </c>
      <c r="G6532" s="217" t="s">
        <v>13</v>
      </c>
      <c r="H6532" s="217" t="s">
        <v>178</v>
      </c>
      <c r="I6532" s="217">
        <v>0</v>
      </c>
      <c r="J6532" s="217">
        <v>0</v>
      </c>
      <c r="K6532" s="217">
        <v>0</v>
      </c>
      <c r="L6532" s="217">
        <v>3</v>
      </c>
      <c r="M6532" s="217">
        <v>257.142857142857</v>
      </c>
      <c r="N6532" s="217">
        <v>0</v>
      </c>
      <c r="O6532" s="217">
        <v>0</v>
      </c>
      <c r="P6532" s="217">
        <v>0</v>
      </c>
      <c r="Q6532" s="217">
        <v>0</v>
      </c>
      <c r="R6532" s="217">
        <v>0</v>
      </c>
      <c r="S6532" s="217">
        <v>0</v>
      </c>
      <c r="T6532" s="217">
        <v>0</v>
      </c>
      <c r="U6532" s="217">
        <v>0</v>
      </c>
      <c r="V6532" s="217">
        <v>0</v>
      </c>
      <c r="W6532" s="217">
        <v>0</v>
      </c>
      <c r="X6532" s="217">
        <v>0</v>
      </c>
      <c r="Y6532" s="217">
        <v>0</v>
      </c>
    </row>
    <row r="6533" spans="2:25">
      <c r="B6533" s="217" t="s">
        <v>6702</v>
      </c>
      <c r="C6533" s="217" t="s">
        <v>5935</v>
      </c>
      <c r="D6533" s="217" t="s">
        <v>14</v>
      </c>
      <c r="E6533" s="217" t="s">
        <v>87</v>
      </c>
      <c r="F6533" s="217" t="s">
        <v>9</v>
      </c>
      <c r="G6533" s="217" t="s">
        <v>13</v>
      </c>
      <c r="H6533" s="217" t="s">
        <v>5</v>
      </c>
      <c r="I6533" s="217">
        <v>0</v>
      </c>
      <c r="J6533" s="217">
        <v>0</v>
      </c>
      <c r="K6533" s="217">
        <v>0</v>
      </c>
      <c r="L6533" s="217">
        <v>13</v>
      </c>
      <c r="M6533" s="217">
        <v>900</v>
      </c>
      <c r="N6533" s="217">
        <v>0</v>
      </c>
      <c r="O6533" s="217">
        <v>0</v>
      </c>
      <c r="P6533" s="217">
        <v>0</v>
      </c>
      <c r="Q6533" s="217">
        <v>0</v>
      </c>
      <c r="R6533" s="217">
        <v>0</v>
      </c>
      <c r="S6533" s="217">
        <v>0</v>
      </c>
      <c r="T6533" s="217">
        <v>0</v>
      </c>
      <c r="U6533" s="217">
        <v>0</v>
      </c>
      <c r="V6533" s="217">
        <v>0</v>
      </c>
      <c r="W6533" s="217">
        <v>0</v>
      </c>
      <c r="X6533" s="217">
        <v>0</v>
      </c>
      <c r="Y6533" s="217">
        <v>0</v>
      </c>
    </row>
    <row r="6534" spans="2:25">
      <c r="B6534" s="217" t="s">
        <v>6703</v>
      </c>
      <c r="C6534" s="217" t="s">
        <v>5935</v>
      </c>
      <c r="D6534" s="217" t="s">
        <v>14</v>
      </c>
      <c r="E6534" s="217" t="s">
        <v>87</v>
      </c>
      <c r="F6534" s="217" t="s">
        <v>5</v>
      </c>
      <c r="G6534" s="217" t="s">
        <v>13</v>
      </c>
      <c r="H6534" s="217" t="s">
        <v>170</v>
      </c>
      <c r="I6534" s="217">
        <v>0</v>
      </c>
      <c r="J6534" s="217">
        <v>0</v>
      </c>
      <c r="K6534" s="217">
        <v>0</v>
      </c>
      <c r="L6534" s="217">
        <v>3</v>
      </c>
      <c r="M6534" s="217">
        <v>200.96918007365801</v>
      </c>
      <c r="N6534" s="217">
        <v>0</v>
      </c>
      <c r="O6534" s="217">
        <v>0</v>
      </c>
      <c r="P6534" s="217">
        <v>0</v>
      </c>
      <c r="Q6534" s="217">
        <v>0</v>
      </c>
      <c r="R6534" s="217">
        <v>0</v>
      </c>
      <c r="S6534" s="217">
        <v>0</v>
      </c>
      <c r="T6534" s="217">
        <v>0</v>
      </c>
      <c r="U6534" s="217">
        <v>0</v>
      </c>
      <c r="V6534" s="217">
        <v>0</v>
      </c>
      <c r="W6534" s="217">
        <v>0</v>
      </c>
      <c r="X6534" s="217">
        <v>0</v>
      </c>
      <c r="Y6534" s="217">
        <v>0</v>
      </c>
    </row>
    <row r="6535" spans="2:25">
      <c r="B6535" s="217" t="s">
        <v>6704</v>
      </c>
      <c r="C6535" s="217" t="s">
        <v>5935</v>
      </c>
      <c r="D6535" s="217" t="s">
        <v>14</v>
      </c>
      <c r="E6535" s="217" t="s">
        <v>87</v>
      </c>
      <c r="F6535" s="217" t="s">
        <v>5</v>
      </c>
      <c r="G6535" s="217" t="s">
        <v>13</v>
      </c>
      <c r="H6535" s="217" t="s">
        <v>172</v>
      </c>
      <c r="I6535" s="217">
        <v>0</v>
      </c>
      <c r="J6535" s="217">
        <v>0</v>
      </c>
      <c r="K6535" s="217">
        <v>0</v>
      </c>
      <c r="L6535" s="217">
        <v>3</v>
      </c>
      <c r="M6535" s="217">
        <v>200.46520643535601</v>
      </c>
      <c r="N6535" s="217">
        <v>0</v>
      </c>
      <c r="O6535" s="217">
        <v>0</v>
      </c>
      <c r="P6535" s="217">
        <v>0</v>
      </c>
      <c r="Q6535" s="217">
        <v>0</v>
      </c>
      <c r="R6535" s="217">
        <v>0</v>
      </c>
      <c r="S6535" s="217">
        <v>0</v>
      </c>
      <c r="T6535" s="217">
        <v>0</v>
      </c>
      <c r="U6535" s="217">
        <v>0</v>
      </c>
      <c r="V6535" s="217">
        <v>0</v>
      </c>
      <c r="W6535" s="217">
        <v>0</v>
      </c>
      <c r="X6535" s="217">
        <v>0</v>
      </c>
      <c r="Y6535" s="217">
        <v>0</v>
      </c>
    </row>
    <row r="6536" spans="2:25">
      <c r="B6536" s="217" t="s">
        <v>6705</v>
      </c>
      <c r="C6536" s="217" t="s">
        <v>5935</v>
      </c>
      <c r="D6536" s="217" t="s">
        <v>14</v>
      </c>
      <c r="E6536" s="217" t="s">
        <v>87</v>
      </c>
      <c r="F6536" s="217" t="s">
        <v>5</v>
      </c>
      <c r="G6536" s="217" t="s">
        <v>13</v>
      </c>
      <c r="H6536" s="217" t="s">
        <v>174</v>
      </c>
      <c r="I6536" s="217">
        <v>0</v>
      </c>
      <c r="J6536" s="217">
        <v>0</v>
      </c>
      <c r="K6536" s="217">
        <v>0</v>
      </c>
      <c r="L6536" s="217">
        <v>2</v>
      </c>
      <c r="M6536" s="217">
        <v>294.97964721845301</v>
      </c>
      <c r="N6536" s="217">
        <v>0</v>
      </c>
      <c r="O6536" s="217">
        <v>0</v>
      </c>
      <c r="P6536" s="217">
        <v>0</v>
      </c>
      <c r="Q6536" s="217">
        <v>0</v>
      </c>
      <c r="R6536" s="217">
        <v>0</v>
      </c>
      <c r="S6536" s="217">
        <v>0</v>
      </c>
      <c r="T6536" s="217">
        <v>0</v>
      </c>
      <c r="U6536" s="217">
        <v>0</v>
      </c>
      <c r="V6536" s="217">
        <v>0</v>
      </c>
      <c r="W6536" s="217">
        <v>0</v>
      </c>
      <c r="X6536" s="217">
        <v>0</v>
      </c>
      <c r="Y6536" s="217">
        <v>0</v>
      </c>
    </row>
    <row r="6537" spans="2:25">
      <c r="B6537" s="217" t="s">
        <v>6706</v>
      </c>
      <c r="C6537" s="217" t="s">
        <v>5935</v>
      </c>
      <c r="D6537" s="217" t="s">
        <v>14</v>
      </c>
      <c r="E6537" s="217" t="s">
        <v>87</v>
      </c>
      <c r="F6537" s="217" t="s">
        <v>5</v>
      </c>
      <c r="G6537" s="217" t="s">
        <v>13</v>
      </c>
      <c r="H6537" s="217" t="s">
        <v>176</v>
      </c>
      <c r="I6537" s="217">
        <v>0</v>
      </c>
      <c r="J6537" s="217">
        <v>0</v>
      </c>
      <c r="K6537" s="217">
        <v>0</v>
      </c>
      <c r="L6537" s="217">
        <v>11</v>
      </c>
      <c r="M6537" s="217">
        <v>483.75654196549698</v>
      </c>
      <c r="N6537" s="217">
        <v>0</v>
      </c>
      <c r="O6537" s="217">
        <v>0</v>
      </c>
      <c r="P6537" s="217">
        <v>0</v>
      </c>
      <c r="Q6537" s="217">
        <v>0</v>
      </c>
      <c r="R6537" s="217">
        <v>0</v>
      </c>
      <c r="S6537" s="217">
        <v>0</v>
      </c>
      <c r="T6537" s="217">
        <v>0</v>
      </c>
      <c r="U6537" s="217">
        <v>0</v>
      </c>
      <c r="V6537" s="217">
        <v>0</v>
      </c>
      <c r="W6537" s="217">
        <v>0</v>
      </c>
      <c r="X6537" s="217">
        <v>0</v>
      </c>
      <c r="Y6537" s="217">
        <v>0</v>
      </c>
    </row>
    <row r="6538" spans="2:25">
      <c r="B6538" s="217" t="s">
        <v>6707</v>
      </c>
      <c r="C6538" s="217" t="s">
        <v>5935</v>
      </c>
      <c r="D6538" s="217" t="s">
        <v>14</v>
      </c>
      <c r="E6538" s="217" t="s">
        <v>87</v>
      </c>
      <c r="F6538" s="217" t="s">
        <v>5</v>
      </c>
      <c r="G6538" s="217" t="s">
        <v>13</v>
      </c>
      <c r="H6538" s="217" t="s">
        <v>178</v>
      </c>
      <c r="I6538" s="217">
        <v>1</v>
      </c>
      <c r="J6538" s="217">
        <v>1</v>
      </c>
      <c r="K6538" s="217">
        <v>0</v>
      </c>
      <c r="L6538" s="217">
        <v>3</v>
      </c>
      <c r="M6538" s="217">
        <v>519.82942430703599</v>
      </c>
      <c r="N6538" s="217">
        <v>1.9237079573420801</v>
      </c>
      <c r="O6538" s="217">
        <v>1.9237079573420801</v>
      </c>
      <c r="P6538" s="217">
        <v>0</v>
      </c>
      <c r="Q6538" s="217">
        <v>1.9237079573420801</v>
      </c>
      <c r="R6538" s="217">
        <v>1.9237079573420801</v>
      </c>
      <c r="S6538" s="217">
        <v>0</v>
      </c>
      <c r="T6538" s="217">
        <v>1.9237079573420801</v>
      </c>
      <c r="U6538" s="217">
        <v>1.9237079573420801</v>
      </c>
      <c r="V6538" s="217">
        <v>0</v>
      </c>
      <c r="W6538" s="217">
        <v>1.9237079573420801</v>
      </c>
      <c r="X6538" s="217">
        <v>1.9237079573420801</v>
      </c>
      <c r="Y6538" s="217">
        <v>0</v>
      </c>
    </row>
    <row r="6539" spans="2:25">
      <c r="B6539" s="217" t="s">
        <v>6708</v>
      </c>
      <c r="C6539" s="217" t="s">
        <v>5935</v>
      </c>
      <c r="D6539" s="217" t="s">
        <v>14</v>
      </c>
      <c r="E6539" s="217" t="s">
        <v>87</v>
      </c>
      <c r="F6539" s="217" t="s">
        <v>5</v>
      </c>
      <c r="G6539" s="217" t="s">
        <v>13</v>
      </c>
      <c r="H6539" s="217" t="s">
        <v>5</v>
      </c>
      <c r="I6539" s="217">
        <v>1</v>
      </c>
      <c r="J6539" s="217">
        <v>1</v>
      </c>
      <c r="K6539" s="217">
        <v>0</v>
      </c>
      <c r="L6539" s="217">
        <v>22</v>
      </c>
      <c r="M6539" s="217">
        <v>1700</v>
      </c>
      <c r="N6539" s="217">
        <v>0.58823529411764697</v>
      </c>
      <c r="O6539" s="217">
        <v>0.58823529411764697</v>
      </c>
      <c r="P6539" s="217">
        <v>0</v>
      </c>
      <c r="Q6539" s="217">
        <v>0.58823529411764697</v>
      </c>
      <c r="R6539" s="217">
        <v>0.58823529411764697</v>
      </c>
      <c r="S6539" s="217">
        <v>0</v>
      </c>
      <c r="T6539" s="217">
        <v>0.58823529411764697</v>
      </c>
      <c r="U6539" s="217">
        <v>0.58823529411764697</v>
      </c>
      <c r="V6539" s="217">
        <v>0</v>
      </c>
      <c r="W6539" s="217">
        <v>0.58823529411764697</v>
      </c>
      <c r="X6539" s="217">
        <v>0.58823529411764697</v>
      </c>
      <c r="Y6539" s="217">
        <v>0</v>
      </c>
    </row>
    <row r="6540" spans="2:25">
      <c r="B6540" s="217" t="s">
        <v>6709</v>
      </c>
      <c r="C6540" s="217" t="s">
        <v>5935</v>
      </c>
      <c r="D6540" s="217" t="s">
        <v>14</v>
      </c>
      <c r="E6540" s="217" t="s">
        <v>87</v>
      </c>
      <c r="F6540" s="217" t="s">
        <v>12</v>
      </c>
      <c r="G6540" s="217" t="s">
        <v>5</v>
      </c>
      <c r="H6540" s="217" t="s">
        <v>170</v>
      </c>
      <c r="I6540" s="217">
        <v>15</v>
      </c>
      <c r="J6540" s="217">
        <v>15</v>
      </c>
      <c r="K6540" s="217">
        <v>0</v>
      </c>
      <c r="L6540" s="217">
        <v>47</v>
      </c>
      <c r="M6540" s="217">
        <v>5344.3111191667203</v>
      </c>
      <c r="N6540" s="217">
        <v>2.80672282461332</v>
      </c>
      <c r="O6540" s="217">
        <v>2.80672282461332</v>
      </c>
      <c r="P6540" s="217">
        <v>0</v>
      </c>
      <c r="Q6540" s="217">
        <v>2.80672282461332</v>
      </c>
      <c r="R6540" s="217">
        <v>2.80672282461332</v>
      </c>
      <c r="S6540" s="217">
        <v>0</v>
      </c>
      <c r="T6540" s="217">
        <v>2.80672282461332</v>
      </c>
      <c r="U6540" s="217">
        <v>2.80672282461332</v>
      </c>
      <c r="V6540" s="217">
        <v>0</v>
      </c>
      <c r="W6540" s="217">
        <v>2.80672282461332</v>
      </c>
      <c r="X6540" s="217">
        <v>2.80672282461332</v>
      </c>
      <c r="Y6540" s="217">
        <v>0</v>
      </c>
    </row>
    <row r="6541" spans="2:25">
      <c r="B6541" s="217" t="s">
        <v>6710</v>
      </c>
      <c r="C6541" s="217" t="s">
        <v>5935</v>
      </c>
      <c r="D6541" s="217" t="s">
        <v>14</v>
      </c>
      <c r="E6541" s="217" t="s">
        <v>87</v>
      </c>
      <c r="F6541" s="217" t="s">
        <v>12</v>
      </c>
      <c r="G6541" s="217" t="s">
        <v>5</v>
      </c>
      <c r="H6541" s="217" t="s">
        <v>172</v>
      </c>
      <c r="I6541" s="217">
        <v>19</v>
      </c>
      <c r="J6541" s="217">
        <v>19</v>
      </c>
      <c r="K6541" s="217">
        <v>0</v>
      </c>
      <c r="L6541" s="217">
        <v>45</v>
      </c>
      <c r="M6541" s="217">
        <v>3789.5241499889398</v>
      </c>
      <c r="N6541" s="217">
        <v>5.01382211802383</v>
      </c>
      <c r="O6541" s="217">
        <v>5.01382211802383</v>
      </c>
      <c r="P6541" s="217">
        <v>0</v>
      </c>
      <c r="Q6541" s="217">
        <v>5.01382211802383</v>
      </c>
      <c r="R6541" s="217">
        <v>5.01382211802383</v>
      </c>
      <c r="S6541" s="217">
        <v>0</v>
      </c>
      <c r="T6541" s="217">
        <v>5.01382211802383</v>
      </c>
      <c r="U6541" s="217">
        <v>5.01382211802383</v>
      </c>
      <c r="V6541" s="217">
        <v>0</v>
      </c>
      <c r="W6541" s="217">
        <v>5.01382211802383</v>
      </c>
      <c r="X6541" s="217">
        <v>5.01382211802383</v>
      </c>
      <c r="Y6541" s="217">
        <v>0</v>
      </c>
    </row>
    <row r="6542" spans="2:25">
      <c r="B6542" s="217" t="s">
        <v>6711</v>
      </c>
      <c r="C6542" s="217" t="s">
        <v>5935</v>
      </c>
      <c r="D6542" s="217" t="s">
        <v>14</v>
      </c>
      <c r="E6542" s="217" t="s">
        <v>87</v>
      </c>
      <c r="F6542" s="217" t="s">
        <v>12</v>
      </c>
      <c r="G6542" s="217" t="s">
        <v>5</v>
      </c>
      <c r="H6542" s="217" t="s">
        <v>174</v>
      </c>
      <c r="I6542" s="217">
        <v>28</v>
      </c>
      <c r="J6542" s="217">
        <v>28</v>
      </c>
      <c r="K6542" s="217">
        <v>0</v>
      </c>
      <c r="L6542" s="217">
        <v>39</v>
      </c>
      <c r="M6542" s="217">
        <v>3202.58058607774</v>
      </c>
      <c r="N6542" s="217">
        <v>8.74294939578464</v>
      </c>
      <c r="O6542" s="217">
        <v>8.74294939578464</v>
      </c>
      <c r="P6542" s="217">
        <v>0</v>
      </c>
      <c r="Q6542" s="217">
        <v>8.74294939578464</v>
      </c>
      <c r="R6542" s="217">
        <v>8.74294939578464</v>
      </c>
      <c r="S6542" s="217">
        <v>0</v>
      </c>
      <c r="T6542" s="217">
        <v>8.74294939578464</v>
      </c>
      <c r="U6542" s="217">
        <v>8.74294939578464</v>
      </c>
      <c r="V6542" s="217">
        <v>0</v>
      </c>
      <c r="W6542" s="217">
        <v>8.74294939578464</v>
      </c>
      <c r="X6542" s="217">
        <v>8.74294939578464</v>
      </c>
      <c r="Y6542" s="217">
        <v>0</v>
      </c>
    </row>
    <row r="6543" spans="2:25">
      <c r="B6543" s="217" t="s">
        <v>6712</v>
      </c>
      <c r="C6543" s="217" t="s">
        <v>5935</v>
      </c>
      <c r="D6543" s="217" t="s">
        <v>14</v>
      </c>
      <c r="E6543" s="217" t="s">
        <v>87</v>
      </c>
      <c r="F6543" s="217" t="s">
        <v>12</v>
      </c>
      <c r="G6543" s="217" t="s">
        <v>5</v>
      </c>
      <c r="H6543" s="217" t="s">
        <v>176</v>
      </c>
      <c r="I6543" s="217">
        <v>27</v>
      </c>
      <c r="J6543" s="217">
        <v>27</v>
      </c>
      <c r="K6543" s="217">
        <v>0</v>
      </c>
      <c r="L6543" s="217">
        <v>33</v>
      </c>
      <c r="M6543" s="217">
        <v>3514.2342008168898</v>
      </c>
      <c r="N6543" s="217">
        <v>7.6830394495972296</v>
      </c>
      <c r="O6543" s="217">
        <v>7.6830394495972296</v>
      </c>
      <c r="P6543" s="217">
        <v>0</v>
      </c>
      <c r="Q6543" s="217">
        <v>7.6830394495972296</v>
      </c>
      <c r="R6543" s="217">
        <v>7.6830394495972296</v>
      </c>
      <c r="S6543" s="217">
        <v>0</v>
      </c>
      <c r="T6543" s="217">
        <v>7.6830394495972296</v>
      </c>
      <c r="U6543" s="217">
        <v>7.6830394495972296</v>
      </c>
      <c r="V6543" s="217">
        <v>0</v>
      </c>
      <c r="W6543" s="217">
        <v>7.6830394495972296</v>
      </c>
      <c r="X6543" s="217">
        <v>7.6830394495972296</v>
      </c>
      <c r="Y6543" s="217">
        <v>0</v>
      </c>
    </row>
    <row r="6544" spans="2:25">
      <c r="B6544" s="217" t="s">
        <v>6713</v>
      </c>
      <c r="C6544" s="217" t="s">
        <v>5935</v>
      </c>
      <c r="D6544" s="217" t="s">
        <v>14</v>
      </c>
      <c r="E6544" s="217" t="s">
        <v>87</v>
      </c>
      <c r="F6544" s="217" t="s">
        <v>12</v>
      </c>
      <c r="G6544" s="217" t="s">
        <v>5</v>
      </c>
      <c r="H6544" s="217" t="s">
        <v>178</v>
      </c>
      <c r="I6544" s="217">
        <v>6</v>
      </c>
      <c r="J6544" s="217">
        <v>5</v>
      </c>
      <c r="K6544" s="217">
        <v>1</v>
      </c>
      <c r="L6544" s="217">
        <v>3</v>
      </c>
      <c r="M6544" s="217">
        <v>2009.34994394971</v>
      </c>
      <c r="N6544" s="217">
        <v>2.98604034507101</v>
      </c>
      <c r="O6544" s="217">
        <v>2.4883669542258402</v>
      </c>
      <c r="P6544" s="217">
        <v>0.49767339084516798</v>
      </c>
      <c r="Q6544" s="217">
        <v>2.98604034507101</v>
      </c>
      <c r="R6544" s="217">
        <v>2.4883669542258402</v>
      </c>
      <c r="S6544" s="217">
        <v>0.49767339084516798</v>
      </c>
      <c r="T6544" s="217">
        <v>2.98604034507101</v>
      </c>
      <c r="U6544" s="217">
        <v>2.4883669542258402</v>
      </c>
      <c r="V6544" s="217">
        <v>0.49767339084516798</v>
      </c>
      <c r="W6544" s="217">
        <v>2.98604034507101</v>
      </c>
      <c r="X6544" s="217">
        <v>2.4883669542258402</v>
      </c>
      <c r="Y6544" s="217">
        <v>0.49767339084516798</v>
      </c>
    </row>
    <row r="6545" spans="2:25">
      <c r="B6545" s="217" t="s">
        <v>6714</v>
      </c>
      <c r="C6545" s="217" t="s">
        <v>5935</v>
      </c>
      <c r="D6545" s="217" t="s">
        <v>14</v>
      </c>
      <c r="E6545" s="217" t="s">
        <v>87</v>
      </c>
      <c r="F6545" s="217" t="s">
        <v>12</v>
      </c>
      <c r="G6545" s="217" t="s">
        <v>5</v>
      </c>
      <c r="H6545" s="217" t="s">
        <v>5</v>
      </c>
      <c r="I6545" s="217">
        <v>95</v>
      </c>
      <c r="J6545" s="217">
        <v>94</v>
      </c>
      <c r="K6545" s="217">
        <v>1</v>
      </c>
      <c r="L6545" s="217">
        <v>167</v>
      </c>
      <c r="M6545" s="217">
        <v>17860</v>
      </c>
      <c r="N6545" s="217">
        <v>5.31914893617021</v>
      </c>
      <c r="O6545" s="217">
        <v>5.2631578947368398</v>
      </c>
      <c r="P6545" s="217">
        <v>5.5991041433370699E-2</v>
      </c>
      <c r="Q6545" s="217">
        <v>5.31914893617021</v>
      </c>
      <c r="R6545" s="217">
        <v>5.2631578947368398</v>
      </c>
      <c r="S6545" s="217">
        <v>5.5991041433370699E-2</v>
      </c>
      <c r="T6545" s="217">
        <v>5.31914893617021</v>
      </c>
      <c r="U6545" s="217">
        <v>5.2631578947368398</v>
      </c>
      <c r="V6545" s="217">
        <v>5.5991041433370699E-2</v>
      </c>
      <c r="W6545" s="217">
        <v>5.31914893617021</v>
      </c>
      <c r="X6545" s="217">
        <v>5.2631578947368398</v>
      </c>
      <c r="Y6545" s="217">
        <v>5.5991041433370699E-2</v>
      </c>
    </row>
    <row r="6546" spans="2:25">
      <c r="B6546" s="217" t="s">
        <v>6715</v>
      </c>
      <c r="C6546" s="217" t="s">
        <v>5935</v>
      </c>
      <c r="D6546" s="217" t="s">
        <v>14</v>
      </c>
      <c r="E6546" s="217" t="s">
        <v>87</v>
      </c>
      <c r="F6546" s="217" t="s">
        <v>9</v>
      </c>
      <c r="G6546" s="217" t="s">
        <v>5</v>
      </c>
      <c r="H6546" s="217" t="s">
        <v>170</v>
      </c>
      <c r="I6546" s="217">
        <v>6</v>
      </c>
      <c r="J6546" s="217">
        <v>6</v>
      </c>
      <c r="K6546" s="217">
        <v>0</v>
      </c>
      <c r="L6546" s="217">
        <v>118</v>
      </c>
      <c r="M6546" s="217">
        <v>5541.8228407535298</v>
      </c>
      <c r="N6546" s="217">
        <v>1.0826762551623099</v>
      </c>
      <c r="O6546" s="217">
        <v>1.0826762551623099</v>
      </c>
      <c r="P6546" s="217">
        <v>0</v>
      </c>
      <c r="Q6546" s="217">
        <v>1.0826762551623099</v>
      </c>
      <c r="R6546" s="217">
        <v>1.0826762551623099</v>
      </c>
      <c r="S6546" s="217">
        <v>0</v>
      </c>
      <c r="T6546" s="217">
        <v>1.0826762551623099</v>
      </c>
      <c r="U6546" s="217">
        <v>1.0826762551623099</v>
      </c>
      <c r="V6546" s="217">
        <v>0</v>
      </c>
      <c r="W6546" s="217">
        <v>1.0826762551623099</v>
      </c>
      <c r="X6546" s="217">
        <v>1.0826762551623099</v>
      </c>
      <c r="Y6546" s="217">
        <v>0</v>
      </c>
    </row>
    <row r="6547" spans="2:25">
      <c r="B6547" s="217" t="s">
        <v>6716</v>
      </c>
      <c r="C6547" s="217" t="s">
        <v>5935</v>
      </c>
      <c r="D6547" s="217" t="s">
        <v>14</v>
      </c>
      <c r="E6547" s="217" t="s">
        <v>87</v>
      </c>
      <c r="F6547" s="217" t="s">
        <v>9</v>
      </c>
      <c r="G6547" s="217" t="s">
        <v>5</v>
      </c>
      <c r="H6547" s="217" t="s">
        <v>172</v>
      </c>
      <c r="I6547" s="217">
        <v>5</v>
      </c>
      <c r="J6547" s="217">
        <v>5</v>
      </c>
      <c r="K6547" s="217">
        <v>0</v>
      </c>
      <c r="L6547" s="217">
        <v>59</v>
      </c>
      <c r="M6547" s="217">
        <v>4120.7137669561998</v>
      </c>
      <c r="N6547" s="217">
        <v>1.2133820213611399</v>
      </c>
      <c r="O6547" s="217">
        <v>1.2133820213611399</v>
      </c>
      <c r="P6547" s="217">
        <v>0</v>
      </c>
      <c r="Q6547" s="217">
        <v>1.2133820213611399</v>
      </c>
      <c r="R6547" s="217">
        <v>1.2133820213611399</v>
      </c>
      <c r="S6547" s="217">
        <v>0</v>
      </c>
      <c r="T6547" s="217">
        <v>1.2133820213611399</v>
      </c>
      <c r="U6547" s="217">
        <v>1.2133820213611399</v>
      </c>
      <c r="V6547" s="217">
        <v>0</v>
      </c>
      <c r="W6547" s="217">
        <v>1.2133820213611399</v>
      </c>
      <c r="X6547" s="217">
        <v>1.2133820213611399</v>
      </c>
      <c r="Y6547" s="217">
        <v>0</v>
      </c>
    </row>
    <row r="6548" spans="2:25">
      <c r="B6548" s="217" t="s">
        <v>6717</v>
      </c>
      <c r="C6548" s="217" t="s">
        <v>5935</v>
      </c>
      <c r="D6548" s="217" t="s">
        <v>14</v>
      </c>
      <c r="E6548" s="217" t="s">
        <v>87</v>
      </c>
      <c r="F6548" s="217" t="s">
        <v>9</v>
      </c>
      <c r="G6548" s="217" t="s">
        <v>5</v>
      </c>
      <c r="H6548" s="217" t="s">
        <v>174</v>
      </c>
      <c r="I6548" s="217">
        <v>7</v>
      </c>
      <c r="J6548" s="217">
        <v>7</v>
      </c>
      <c r="K6548" s="217">
        <v>0</v>
      </c>
      <c r="L6548" s="217">
        <v>49</v>
      </c>
      <c r="M6548" s="217">
        <v>3516.9769718871298</v>
      </c>
      <c r="N6548" s="217">
        <v>1.99034570199189</v>
      </c>
      <c r="O6548" s="217">
        <v>1.99034570199189</v>
      </c>
      <c r="P6548" s="217">
        <v>0</v>
      </c>
      <c r="Q6548" s="217">
        <v>1.99034570199189</v>
      </c>
      <c r="R6548" s="217">
        <v>1.99034570199189</v>
      </c>
      <c r="S6548" s="217">
        <v>0</v>
      </c>
      <c r="T6548" s="217">
        <v>1.99034570199189</v>
      </c>
      <c r="U6548" s="217">
        <v>1.99034570199189</v>
      </c>
      <c r="V6548" s="217">
        <v>0</v>
      </c>
      <c r="W6548" s="217">
        <v>1.99034570199189</v>
      </c>
      <c r="X6548" s="217">
        <v>1.99034570199189</v>
      </c>
      <c r="Y6548" s="217">
        <v>0</v>
      </c>
    </row>
    <row r="6549" spans="2:25">
      <c r="B6549" s="217" t="s">
        <v>6718</v>
      </c>
      <c r="C6549" s="217" t="s">
        <v>5935</v>
      </c>
      <c r="D6549" s="217" t="s">
        <v>14</v>
      </c>
      <c r="E6549" s="217" t="s">
        <v>87</v>
      </c>
      <c r="F6549" s="217" t="s">
        <v>9</v>
      </c>
      <c r="G6549" s="217" t="s">
        <v>5</v>
      </c>
      <c r="H6549" s="217" t="s">
        <v>176</v>
      </c>
      <c r="I6549" s="217">
        <v>7</v>
      </c>
      <c r="J6549" s="217">
        <v>7</v>
      </c>
      <c r="K6549" s="217">
        <v>0</v>
      </c>
      <c r="L6549" s="217">
        <v>57</v>
      </c>
      <c r="M6549" s="217">
        <v>3932.1525408467601</v>
      </c>
      <c r="N6549" s="217">
        <v>1.7801954342525601</v>
      </c>
      <c r="O6549" s="217">
        <v>1.7801954342525601</v>
      </c>
      <c r="P6549" s="217">
        <v>0</v>
      </c>
      <c r="Q6549" s="217">
        <v>1.7801954342525601</v>
      </c>
      <c r="R6549" s="217">
        <v>1.7801954342525601</v>
      </c>
      <c r="S6549" s="217">
        <v>0</v>
      </c>
      <c r="T6549" s="217">
        <v>1.7801954342525601</v>
      </c>
      <c r="U6549" s="217">
        <v>1.7801954342525601</v>
      </c>
      <c r="V6549" s="217">
        <v>0</v>
      </c>
      <c r="W6549" s="217">
        <v>1.7801954342525601</v>
      </c>
      <c r="X6549" s="217">
        <v>1.7801954342525601</v>
      </c>
      <c r="Y6549" s="217">
        <v>0</v>
      </c>
    </row>
    <row r="6550" spans="2:25">
      <c r="B6550" s="217" t="s">
        <v>6719</v>
      </c>
      <c r="C6550" s="217" t="s">
        <v>5935</v>
      </c>
      <c r="D6550" s="217" t="s">
        <v>14</v>
      </c>
      <c r="E6550" s="217" t="s">
        <v>87</v>
      </c>
      <c r="F6550" s="217" t="s">
        <v>9</v>
      </c>
      <c r="G6550" s="217" t="s">
        <v>5</v>
      </c>
      <c r="H6550" s="217" t="s">
        <v>178</v>
      </c>
      <c r="I6550" s="217">
        <v>1</v>
      </c>
      <c r="J6550" s="217">
        <v>1</v>
      </c>
      <c r="K6550" s="217">
        <v>0</v>
      </c>
      <c r="L6550" s="217">
        <v>15</v>
      </c>
      <c r="M6550" s="217">
        <v>2178.33387955637</v>
      </c>
      <c r="N6550" s="217">
        <v>0.45906644953970799</v>
      </c>
      <c r="O6550" s="217">
        <v>0.45906644953970799</v>
      </c>
      <c r="P6550" s="217">
        <v>0</v>
      </c>
      <c r="Q6550" s="217">
        <v>0.45906644953970799</v>
      </c>
      <c r="R6550" s="217">
        <v>0.45906644953970799</v>
      </c>
      <c r="S6550" s="217">
        <v>0</v>
      </c>
      <c r="T6550" s="217">
        <v>0.45906644953970799</v>
      </c>
      <c r="U6550" s="217">
        <v>0.45906644953970799</v>
      </c>
      <c r="V6550" s="217">
        <v>0</v>
      </c>
      <c r="W6550" s="217">
        <v>0.45906644953970799</v>
      </c>
      <c r="X6550" s="217">
        <v>0.45906644953970799</v>
      </c>
      <c r="Y6550" s="217">
        <v>0</v>
      </c>
    </row>
    <row r="6551" spans="2:25">
      <c r="B6551" s="217" t="s">
        <v>6720</v>
      </c>
      <c r="C6551" s="217" t="s">
        <v>5935</v>
      </c>
      <c r="D6551" s="217" t="s">
        <v>14</v>
      </c>
      <c r="E6551" s="217" t="s">
        <v>87</v>
      </c>
      <c r="F6551" s="217" t="s">
        <v>9</v>
      </c>
      <c r="G6551" s="217" t="s">
        <v>5</v>
      </c>
      <c r="H6551" s="217" t="s">
        <v>5</v>
      </c>
      <c r="I6551" s="217">
        <v>26</v>
      </c>
      <c r="J6551" s="217">
        <v>26</v>
      </c>
      <c r="K6551" s="217">
        <v>0</v>
      </c>
      <c r="L6551" s="217">
        <v>298</v>
      </c>
      <c r="M6551" s="217">
        <v>19290</v>
      </c>
      <c r="N6551" s="217">
        <v>1.3478486262312099</v>
      </c>
      <c r="O6551" s="217">
        <v>1.3478486262312099</v>
      </c>
      <c r="P6551" s="217">
        <v>0</v>
      </c>
      <c r="Q6551" s="217">
        <v>1.3478486262312099</v>
      </c>
      <c r="R6551" s="217">
        <v>1.3478486262312099</v>
      </c>
      <c r="S6551" s="217">
        <v>0</v>
      </c>
      <c r="T6551" s="217">
        <v>1.3478486262312099</v>
      </c>
      <c r="U6551" s="217">
        <v>1.3478486262312099</v>
      </c>
      <c r="V6551" s="217">
        <v>0</v>
      </c>
      <c r="W6551" s="217">
        <v>1.3478486262312099</v>
      </c>
      <c r="X6551" s="217">
        <v>1.3478486262312099</v>
      </c>
      <c r="Y6551" s="217">
        <v>0</v>
      </c>
    </row>
    <row r="6552" spans="2:25">
      <c r="B6552" s="217" t="s">
        <v>6721</v>
      </c>
      <c r="C6552" s="217" t="s">
        <v>5935</v>
      </c>
      <c r="D6552" s="217" t="s">
        <v>14</v>
      </c>
      <c r="E6552" s="217" t="s">
        <v>87</v>
      </c>
      <c r="F6552" s="217" t="s">
        <v>5</v>
      </c>
      <c r="G6552" s="217" t="s">
        <v>5</v>
      </c>
      <c r="H6552" s="217" t="s">
        <v>170</v>
      </c>
      <c r="I6552" s="217">
        <v>21</v>
      </c>
      <c r="J6552" s="217">
        <v>21</v>
      </c>
      <c r="K6552" s="217">
        <v>0</v>
      </c>
      <c r="L6552" s="217">
        <v>165</v>
      </c>
      <c r="M6552" s="217">
        <v>10886.1339599202</v>
      </c>
      <c r="N6552" s="217">
        <v>1.92905948772229</v>
      </c>
      <c r="O6552" s="217">
        <v>1.92905948772229</v>
      </c>
      <c r="P6552" s="217">
        <v>0</v>
      </c>
      <c r="Q6552" s="217">
        <v>1.92905948772229</v>
      </c>
      <c r="R6552" s="217">
        <v>1.92905948772229</v>
      </c>
      <c r="S6552" s="217">
        <v>0</v>
      </c>
      <c r="T6552" s="217">
        <v>1.92905948772229</v>
      </c>
      <c r="U6552" s="217">
        <v>1.92905948772229</v>
      </c>
      <c r="V6552" s="217">
        <v>0</v>
      </c>
      <c r="W6552" s="217">
        <v>1.92905948772229</v>
      </c>
      <c r="X6552" s="217">
        <v>1.92905948772229</v>
      </c>
      <c r="Y6552" s="217">
        <v>0</v>
      </c>
    </row>
    <row r="6553" spans="2:25">
      <c r="B6553" s="217" t="s">
        <v>6722</v>
      </c>
      <c r="C6553" s="217" t="s">
        <v>5935</v>
      </c>
      <c r="D6553" s="217" t="s">
        <v>14</v>
      </c>
      <c r="E6553" s="217" t="s">
        <v>87</v>
      </c>
      <c r="F6553" s="217" t="s">
        <v>5</v>
      </c>
      <c r="G6553" s="217" t="s">
        <v>5</v>
      </c>
      <c r="H6553" s="217" t="s">
        <v>172</v>
      </c>
      <c r="I6553" s="217">
        <v>24</v>
      </c>
      <c r="J6553" s="217">
        <v>24</v>
      </c>
      <c r="K6553" s="217">
        <v>0</v>
      </c>
      <c r="L6553" s="217">
        <v>104</v>
      </c>
      <c r="M6553" s="217">
        <v>7910.2379169451497</v>
      </c>
      <c r="N6553" s="217">
        <v>3.0340427496608799</v>
      </c>
      <c r="O6553" s="217">
        <v>3.0340427496608799</v>
      </c>
      <c r="P6553" s="217">
        <v>0</v>
      </c>
      <c r="Q6553" s="217">
        <v>3.0340427496608799</v>
      </c>
      <c r="R6553" s="217">
        <v>3.0340427496608799</v>
      </c>
      <c r="S6553" s="217">
        <v>0</v>
      </c>
      <c r="T6553" s="217">
        <v>3.0340427496608799</v>
      </c>
      <c r="U6553" s="217">
        <v>3.0340427496608799</v>
      </c>
      <c r="V6553" s="217">
        <v>0</v>
      </c>
      <c r="W6553" s="217">
        <v>3.0340427496608799</v>
      </c>
      <c r="X6553" s="217">
        <v>3.0340427496608799</v>
      </c>
      <c r="Y6553" s="217">
        <v>0</v>
      </c>
    </row>
    <row r="6554" spans="2:25">
      <c r="B6554" s="217" t="s">
        <v>6723</v>
      </c>
      <c r="C6554" s="217" t="s">
        <v>5935</v>
      </c>
      <c r="D6554" s="217" t="s">
        <v>14</v>
      </c>
      <c r="E6554" s="217" t="s">
        <v>87</v>
      </c>
      <c r="F6554" s="217" t="s">
        <v>5</v>
      </c>
      <c r="G6554" s="217" t="s">
        <v>5</v>
      </c>
      <c r="H6554" s="217" t="s">
        <v>174</v>
      </c>
      <c r="I6554" s="217">
        <v>35</v>
      </c>
      <c r="J6554" s="217">
        <v>35</v>
      </c>
      <c r="K6554" s="217">
        <v>0</v>
      </c>
      <c r="L6554" s="217">
        <v>88</v>
      </c>
      <c r="M6554" s="217">
        <v>6719.5575579648803</v>
      </c>
      <c r="N6554" s="217">
        <v>5.2086762704359204</v>
      </c>
      <c r="O6554" s="217">
        <v>5.2086762704359204</v>
      </c>
      <c r="P6554" s="217">
        <v>0</v>
      </c>
      <c r="Q6554" s="217">
        <v>5.2086762704359204</v>
      </c>
      <c r="R6554" s="217">
        <v>5.2086762704359204</v>
      </c>
      <c r="S6554" s="217">
        <v>0</v>
      </c>
      <c r="T6554" s="217">
        <v>5.2086762704359204</v>
      </c>
      <c r="U6554" s="217">
        <v>5.2086762704359204</v>
      </c>
      <c r="V6554" s="217">
        <v>0</v>
      </c>
      <c r="W6554" s="217">
        <v>5.2086762704359204</v>
      </c>
      <c r="X6554" s="217">
        <v>5.2086762704359204</v>
      </c>
      <c r="Y6554" s="217">
        <v>0</v>
      </c>
    </row>
    <row r="6555" spans="2:25">
      <c r="B6555" s="217" t="s">
        <v>6724</v>
      </c>
      <c r="C6555" s="217" t="s">
        <v>5935</v>
      </c>
      <c r="D6555" s="217" t="s">
        <v>14</v>
      </c>
      <c r="E6555" s="217" t="s">
        <v>87</v>
      </c>
      <c r="F6555" s="217" t="s">
        <v>5</v>
      </c>
      <c r="G6555" s="217" t="s">
        <v>5</v>
      </c>
      <c r="H6555" s="217" t="s">
        <v>176</v>
      </c>
      <c r="I6555" s="217">
        <v>34</v>
      </c>
      <c r="J6555" s="217">
        <v>34</v>
      </c>
      <c r="K6555" s="217">
        <v>0</v>
      </c>
      <c r="L6555" s="217">
        <v>90</v>
      </c>
      <c r="M6555" s="217">
        <v>7446.3867416636504</v>
      </c>
      <c r="N6555" s="217">
        <v>4.5659728912231898</v>
      </c>
      <c r="O6555" s="217">
        <v>4.5659728912231898</v>
      </c>
      <c r="P6555" s="217">
        <v>0</v>
      </c>
      <c r="Q6555" s="217">
        <v>4.5659728912231898</v>
      </c>
      <c r="R6555" s="217">
        <v>4.5659728912231898</v>
      </c>
      <c r="S6555" s="217">
        <v>0</v>
      </c>
      <c r="T6555" s="217">
        <v>4.5659728912231898</v>
      </c>
      <c r="U6555" s="217">
        <v>4.5659728912231898</v>
      </c>
      <c r="V6555" s="217">
        <v>0</v>
      </c>
      <c r="W6555" s="217">
        <v>4.5659728912231898</v>
      </c>
      <c r="X6555" s="217">
        <v>4.5659728912231898</v>
      </c>
      <c r="Y6555" s="217">
        <v>0</v>
      </c>
    </row>
    <row r="6556" spans="2:25">
      <c r="B6556" s="217" t="s">
        <v>6725</v>
      </c>
      <c r="C6556" s="217" t="s">
        <v>5935</v>
      </c>
      <c r="D6556" s="217" t="s">
        <v>14</v>
      </c>
      <c r="E6556" s="217" t="s">
        <v>87</v>
      </c>
      <c r="F6556" s="217" t="s">
        <v>5</v>
      </c>
      <c r="G6556" s="217" t="s">
        <v>5</v>
      </c>
      <c r="H6556" s="217" t="s">
        <v>178</v>
      </c>
      <c r="I6556" s="217">
        <v>7</v>
      </c>
      <c r="J6556" s="217">
        <v>6</v>
      </c>
      <c r="K6556" s="217">
        <v>1</v>
      </c>
      <c r="L6556" s="217">
        <v>18</v>
      </c>
      <c r="M6556" s="217">
        <v>4187.6838235060804</v>
      </c>
      <c r="N6556" s="217">
        <v>1.6715684122826999</v>
      </c>
      <c r="O6556" s="217">
        <v>1.43277292481374</v>
      </c>
      <c r="P6556" s="217">
        <v>0.23879548746895701</v>
      </c>
      <c r="Q6556" s="217">
        <v>1.6715684122826999</v>
      </c>
      <c r="R6556" s="217">
        <v>1.43277292481374</v>
      </c>
      <c r="S6556" s="217">
        <v>0.23879548746895701</v>
      </c>
      <c r="T6556" s="217">
        <v>1.6715684122826999</v>
      </c>
      <c r="U6556" s="217">
        <v>1.43277292481374</v>
      </c>
      <c r="V6556" s="217">
        <v>0.23879548746895701</v>
      </c>
      <c r="W6556" s="217">
        <v>1.6715684122826999</v>
      </c>
      <c r="X6556" s="217">
        <v>1.43277292481374</v>
      </c>
      <c r="Y6556" s="217">
        <v>0.23879548746895701</v>
      </c>
    </row>
    <row r="6557" spans="2:25">
      <c r="B6557" s="217" t="s">
        <v>6726</v>
      </c>
      <c r="C6557" s="217" t="s">
        <v>5935</v>
      </c>
      <c r="D6557" s="217" t="s">
        <v>14</v>
      </c>
      <c r="E6557" s="217" t="s">
        <v>87</v>
      </c>
      <c r="F6557" s="217" t="s">
        <v>5</v>
      </c>
      <c r="G6557" s="217" t="s">
        <v>5</v>
      </c>
      <c r="H6557" s="217" t="s">
        <v>5</v>
      </c>
      <c r="I6557" s="217">
        <v>121</v>
      </c>
      <c r="J6557" s="217">
        <v>120</v>
      </c>
      <c r="K6557" s="217">
        <v>1</v>
      </c>
      <c r="L6557" s="217">
        <v>465</v>
      </c>
      <c r="M6557" s="217">
        <v>37150</v>
      </c>
      <c r="N6557" s="217">
        <v>3.2570659488559901</v>
      </c>
      <c r="O6557" s="217">
        <v>3.2301480484522198</v>
      </c>
      <c r="P6557" s="217">
        <v>2.6917900403768499E-2</v>
      </c>
      <c r="Q6557" s="217">
        <v>3.2570659488559901</v>
      </c>
      <c r="R6557" s="217">
        <v>3.2301480484522198</v>
      </c>
      <c r="S6557" s="217">
        <v>2.6917900403768499E-2</v>
      </c>
      <c r="T6557" s="217">
        <v>3.2570659488559901</v>
      </c>
      <c r="U6557" s="217">
        <v>3.2301480484522198</v>
      </c>
      <c r="V6557" s="217">
        <v>2.6917900403768499E-2</v>
      </c>
      <c r="W6557" s="217">
        <v>3.2570659488559901</v>
      </c>
      <c r="X6557" s="217">
        <v>3.2301480484522198</v>
      </c>
      <c r="Y6557" s="217">
        <v>2.6917900403768499E-2</v>
      </c>
    </row>
    <row r="6558" spans="2:25">
      <c r="B6558" s="217" t="s">
        <v>6727</v>
      </c>
      <c r="C6558" s="217" t="s">
        <v>5935</v>
      </c>
      <c r="D6558" s="217" t="s">
        <v>14</v>
      </c>
      <c r="E6558" s="217" t="s">
        <v>88</v>
      </c>
      <c r="F6558" s="217" t="s">
        <v>12</v>
      </c>
      <c r="G6558" s="217" t="s">
        <v>10</v>
      </c>
      <c r="H6558" s="217" t="s">
        <v>170</v>
      </c>
      <c r="I6558" s="217">
        <v>2</v>
      </c>
      <c r="J6558" s="217">
        <v>2</v>
      </c>
      <c r="K6558" s="217">
        <v>0</v>
      </c>
      <c r="L6558" s="217">
        <v>4</v>
      </c>
      <c r="M6558" s="217">
        <v>310</v>
      </c>
      <c r="N6558" s="217">
        <v>6.4516129032258096</v>
      </c>
      <c r="O6558" s="217">
        <v>6.4516129032258096</v>
      </c>
      <c r="P6558" s="217">
        <v>0</v>
      </c>
      <c r="Q6558" s="217">
        <v>6.4516129032258096</v>
      </c>
      <c r="R6558" s="217">
        <v>6.4516129032258096</v>
      </c>
      <c r="S6558" s="217">
        <v>0</v>
      </c>
      <c r="T6558" s="217">
        <v>6.4516129032258096</v>
      </c>
      <c r="U6558" s="217">
        <v>6.4516129032258096</v>
      </c>
      <c r="V6558" s="217">
        <v>0</v>
      </c>
      <c r="W6558" s="217">
        <v>6.4516129032258096</v>
      </c>
      <c r="X6558" s="217">
        <v>6.4516129032258096</v>
      </c>
      <c r="Y6558" s="217">
        <v>0</v>
      </c>
    </row>
    <row r="6559" spans="2:25">
      <c r="B6559" s="217" t="s">
        <v>6728</v>
      </c>
      <c r="C6559" s="217" t="s">
        <v>5935</v>
      </c>
      <c r="D6559" s="217" t="s">
        <v>14</v>
      </c>
      <c r="E6559" s="217" t="s">
        <v>88</v>
      </c>
      <c r="F6559" s="217" t="s">
        <v>12</v>
      </c>
      <c r="G6559" s="217" t="s">
        <v>10</v>
      </c>
      <c r="H6559" s="217" t="s">
        <v>172</v>
      </c>
      <c r="I6559" s="217">
        <v>3</v>
      </c>
      <c r="J6559" s="217">
        <v>3</v>
      </c>
      <c r="K6559" s="217">
        <v>0</v>
      </c>
      <c r="L6559" s="217">
        <v>4</v>
      </c>
      <c r="M6559" s="217">
        <v>420</v>
      </c>
      <c r="N6559" s="217">
        <v>7.1428571428571397</v>
      </c>
      <c r="O6559" s="217">
        <v>7.1428571428571397</v>
      </c>
      <c r="P6559" s="217">
        <v>0</v>
      </c>
      <c r="Q6559" s="217">
        <v>7.1428571428571397</v>
      </c>
      <c r="R6559" s="217">
        <v>7.1428571428571397</v>
      </c>
      <c r="S6559" s="217">
        <v>0</v>
      </c>
      <c r="T6559" s="217">
        <v>7.1428571428571397</v>
      </c>
      <c r="U6559" s="217">
        <v>7.1428571428571397</v>
      </c>
      <c r="V6559" s="217">
        <v>0</v>
      </c>
      <c r="W6559" s="217">
        <v>7.1428571428571397</v>
      </c>
      <c r="X6559" s="217">
        <v>7.1428571428571397</v>
      </c>
      <c r="Y6559" s="217">
        <v>0</v>
      </c>
    </row>
    <row r="6560" spans="2:25">
      <c r="B6560" s="217" t="s">
        <v>6729</v>
      </c>
      <c r="C6560" s="217" t="s">
        <v>5935</v>
      </c>
      <c r="D6560" s="217" t="s">
        <v>14</v>
      </c>
      <c r="E6560" s="217" t="s">
        <v>88</v>
      </c>
      <c r="F6560" s="217" t="s">
        <v>12</v>
      </c>
      <c r="G6560" s="217" t="s">
        <v>10</v>
      </c>
      <c r="H6560" s="217" t="s">
        <v>174</v>
      </c>
      <c r="I6560" s="217">
        <v>2</v>
      </c>
      <c r="J6560" s="217">
        <v>2</v>
      </c>
      <c r="K6560" s="217">
        <v>0</v>
      </c>
      <c r="L6560" s="217">
        <v>7</v>
      </c>
      <c r="M6560" s="217">
        <v>510</v>
      </c>
      <c r="N6560" s="217">
        <v>3.9215686274509798</v>
      </c>
      <c r="O6560" s="217">
        <v>3.9215686274509798</v>
      </c>
      <c r="P6560" s="217">
        <v>0</v>
      </c>
      <c r="Q6560" s="217">
        <v>3.9215686274509798</v>
      </c>
      <c r="R6560" s="217">
        <v>3.9215686274509798</v>
      </c>
      <c r="S6560" s="217">
        <v>0</v>
      </c>
      <c r="T6560" s="217">
        <v>3.9215686274509798</v>
      </c>
      <c r="U6560" s="217">
        <v>3.9215686274509798</v>
      </c>
      <c r="V6560" s="217">
        <v>0</v>
      </c>
      <c r="W6560" s="217">
        <v>3.9215686274509798</v>
      </c>
      <c r="X6560" s="217">
        <v>3.9215686274509798</v>
      </c>
      <c r="Y6560" s="217">
        <v>0</v>
      </c>
    </row>
    <row r="6561" spans="2:25">
      <c r="B6561" s="217" t="s">
        <v>6730</v>
      </c>
      <c r="C6561" s="217" t="s">
        <v>5935</v>
      </c>
      <c r="D6561" s="217" t="s">
        <v>14</v>
      </c>
      <c r="E6561" s="217" t="s">
        <v>88</v>
      </c>
      <c r="F6561" s="217" t="s">
        <v>12</v>
      </c>
      <c r="G6561" s="217" t="s">
        <v>10</v>
      </c>
      <c r="H6561" s="217" t="s">
        <v>176</v>
      </c>
      <c r="I6561" s="217">
        <v>1</v>
      </c>
      <c r="J6561" s="217">
        <v>1</v>
      </c>
      <c r="K6561" s="217">
        <v>0</v>
      </c>
      <c r="L6561" s="217">
        <v>16</v>
      </c>
      <c r="M6561" s="217">
        <v>680</v>
      </c>
      <c r="N6561" s="217">
        <v>1.47058823529412</v>
      </c>
      <c r="O6561" s="217">
        <v>1.47058823529412</v>
      </c>
      <c r="P6561" s="217">
        <v>0</v>
      </c>
      <c r="Q6561" s="217">
        <v>1.47058823529412</v>
      </c>
      <c r="R6561" s="217">
        <v>1.47058823529412</v>
      </c>
      <c r="S6561" s="217">
        <v>0</v>
      </c>
      <c r="T6561" s="217">
        <v>1.47058823529412</v>
      </c>
      <c r="U6561" s="217">
        <v>1.47058823529412</v>
      </c>
      <c r="V6561" s="217">
        <v>0</v>
      </c>
      <c r="W6561" s="217">
        <v>1.47058823529412</v>
      </c>
      <c r="X6561" s="217">
        <v>1.47058823529412</v>
      </c>
      <c r="Y6561" s="217">
        <v>0</v>
      </c>
    </row>
    <row r="6562" spans="2:25">
      <c r="B6562" s="217" t="s">
        <v>6731</v>
      </c>
      <c r="C6562" s="217" t="s">
        <v>5935</v>
      </c>
      <c r="D6562" s="217" t="s">
        <v>14</v>
      </c>
      <c r="E6562" s="217" t="s">
        <v>88</v>
      </c>
      <c r="F6562" s="217" t="s">
        <v>12</v>
      </c>
      <c r="G6562" s="217" t="s">
        <v>10</v>
      </c>
      <c r="H6562" s="217" t="s">
        <v>178</v>
      </c>
      <c r="I6562" s="217">
        <v>0</v>
      </c>
      <c r="J6562" s="217">
        <v>0</v>
      </c>
      <c r="K6562" s="217">
        <v>0</v>
      </c>
      <c r="L6562" s="217">
        <v>5</v>
      </c>
      <c r="M6562" s="217">
        <v>520</v>
      </c>
      <c r="N6562" s="217">
        <v>0</v>
      </c>
      <c r="O6562" s="217">
        <v>0</v>
      </c>
      <c r="P6562" s="217">
        <v>0</v>
      </c>
      <c r="Q6562" s="217">
        <v>0</v>
      </c>
      <c r="R6562" s="217">
        <v>0</v>
      </c>
      <c r="S6562" s="217">
        <v>0</v>
      </c>
      <c r="T6562" s="217">
        <v>0</v>
      </c>
      <c r="U6562" s="217">
        <v>0</v>
      </c>
      <c r="V6562" s="217">
        <v>0</v>
      </c>
      <c r="W6562" s="217">
        <v>0</v>
      </c>
      <c r="X6562" s="217">
        <v>0</v>
      </c>
      <c r="Y6562" s="217">
        <v>0</v>
      </c>
    </row>
    <row r="6563" spans="2:25">
      <c r="B6563" s="217" t="s">
        <v>6732</v>
      </c>
      <c r="C6563" s="217" t="s">
        <v>5935</v>
      </c>
      <c r="D6563" s="217" t="s">
        <v>14</v>
      </c>
      <c r="E6563" s="217" t="s">
        <v>88</v>
      </c>
      <c r="F6563" s="217" t="s">
        <v>12</v>
      </c>
      <c r="G6563" s="217" t="s">
        <v>10</v>
      </c>
      <c r="H6563" s="217" t="s">
        <v>5</v>
      </c>
      <c r="I6563" s="217">
        <v>8</v>
      </c>
      <c r="J6563" s="217">
        <v>8</v>
      </c>
      <c r="K6563" s="217">
        <v>0</v>
      </c>
      <c r="L6563" s="217">
        <v>36</v>
      </c>
      <c r="M6563" s="217">
        <v>2440</v>
      </c>
      <c r="N6563" s="217">
        <v>3.27868852459016</v>
      </c>
      <c r="O6563" s="217">
        <v>3.27868852459016</v>
      </c>
      <c r="P6563" s="217">
        <v>0</v>
      </c>
      <c r="Q6563" s="217">
        <v>3.27868852459016</v>
      </c>
      <c r="R6563" s="217">
        <v>3.27868852459016</v>
      </c>
      <c r="S6563" s="217">
        <v>0</v>
      </c>
      <c r="T6563" s="217">
        <v>3.27868852459016</v>
      </c>
      <c r="U6563" s="217">
        <v>3.27868852459016</v>
      </c>
      <c r="V6563" s="217">
        <v>0</v>
      </c>
      <c r="W6563" s="217">
        <v>3.27868852459016</v>
      </c>
      <c r="X6563" s="217">
        <v>3.27868852459016</v>
      </c>
      <c r="Y6563" s="217">
        <v>0</v>
      </c>
    </row>
    <row r="6564" spans="2:25">
      <c r="B6564" s="217" t="s">
        <v>6733</v>
      </c>
      <c r="C6564" s="217" t="s">
        <v>5935</v>
      </c>
      <c r="D6564" s="217" t="s">
        <v>14</v>
      </c>
      <c r="E6564" s="217" t="s">
        <v>88</v>
      </c>
      <c r="F6564" s="217" t="s">
        <v>9</v>
      </c>
      <c r="G6564" s="217" t="s">
        <v>10</v>
      </c>
      <c r="H6564" s="217" t="s">
        <v>170</v>
      </c>
      <c r="I6564" s="217">
        <v>0</v>
      </c>
      <c r="J6564" s="217">
        <v>0</v>
      </c>
      <c r="K6564" s="217">
        <v>0</v>
      </c>
      <c r="L6564" s="217">
        <v>7</v>
      </c>
      <c r="M6564" s="217">
        <v>387.01107011070098</v>
      </c>
      <c r="N6564" s="217">
        <v>0</v>
      </c>
      <c r="O6564" s="217">
        <v>0</v>
      </c>
      <c r="P6564" s="217">
        <v>0</v>
      </c>
      <c r="Q6564" s="217">
        <v>0</v>
      </c>
      <c r="R6564" s="217">
        <v>0</v>
      </c>
      <c r="S6564" s="217">
        <v>0</v>
      </c>
      <c r="T6564" s="217">
        <v>0</v>
      </c>
      <c r="U6564" s="217">
        <v>0</v>
      </c>
      <c r="V6564" s="217">
        <v>0</v>
      </c>
      <c r="W6564" s="217">
        <v>0</v>
      </c>
      <c r="X6564" s="217">
        <v>0</v>
      </c>
      <c r="Y6564" s="217">
        <v>0</v>
      </c>
    </row>
    <row r="6565" spans="2:25">
      <c r="B6565" s="217" t="s">
        <v>6734</v>
      </c>
      <c r="C6565" s="217" t="s">
        <v>5935</v>
      </c>
      <c r="D6565" s="217" t="s">
        <v>14</v>
      </c>
      <c r="E6565" s="217" t="s">
        <v>88</v>
      </c>
      <c r="F6565" s="217" t="s">
        <v>9</v>
      </c>
      <c r="G6565" s="217" t="s">
        <v>10</v>
      </c>
      <c r="H6565" s="217" t="s">
        <v>172</v>
      </c>
      <c r="I6565" s="217">
        <v>0</v>
      </c>
      <c r="J6565" s="217">
        <v>0</v>
      </c>
      <c r="K6565" s="217">
        <v>0</v>
      </c>
      <c r="L6565" s="217">
        <v>19</v>
      </c>
      <c r="M6565" s="217">
        <v>499.04059040590403</v>
      </c>
      <c r="N6565" s="217">
        <v>0</v>
      </c>
      <c r="O6565" s="217">
        <v>0</v>
      </c>
      <c r="P6565" s="217">
        <v>0</v>
      </c>
      <c r="Q6565" s="217">
        <v>0</v>
      </c>
      <c r="R6565" s="217">
        <v>0</v>
      </c>
      <c r="S6565" s="217">
        <v>0</v>
      </c>
      <c r="T6565" s="217">
        <v>0</v>
      </c>
      <c r="U6565" s="217">
        <v>0</v>
      </c>
      <c r="V6565" s="217">
        <v>0</v>
      </c>
      <c r="W6565" s="217">
        <v>0</v>
      </c>
      <c r="X6565" s="217">
        <v>0</v>
      </c>
      <c r="Y6565" s="217">
        <v>0</v>
      </c>
    </row>
    <row r="6566" spans="2:25">
      <c r="B6566" s="217" t="s">
        <v>6735</v>
      </c>
      <c r="C6566" s="217" t="s">
        <v>5935</v>
      </c>
      <c r="D6566" s="217" t="s">
        <v>14</v>
      </c>
      <c r="E6566" s="217" t="s">
        <v>88</v>
      </c>
      <c r="F6566" s="217" t="s">
        <v>9</v>
      </c>
      <c r="G6566" s="217" t="s">
        <v>10</v>
      </c>
      <c r="H6566" s="217" t="s">
        <v>174</v>
      </c>
      <c r="I6566" s="217">
        <v>1</v>
      </c>
      <c r="J6566" s="217">
        <v>1</v>
      </c>
      <c r="K6566" s="217">
        <v>0</v>
      </c>
      <c r="L6566" s="217">
        <v>5</v>
      </c>
      <c r="M6566" s="217">
        <v>580.51660516605205</v>
      </c>
      <c r="N6566" s="217">
        <v>1.7226036104754601</v>
      </c>
      <c r="O6566" s="217">
        <v>1.7226036104754601</v>
      </c>
      <c r="P6566" s="217">
        <v>0</v>
      </c>
      <c r="Q6566" s="217">
        <v>1.7226036104754601</v>
      </c>
      <c r="R6566" s="217">
        <v>1.7226036104754601</v>
      </c>
      <c r="S6566" s="217">
        <v>0</v>
      </c>
      <c r="T6566" s="217">
        <v>1.7226036104754601</v>
      </c>
      <c r="U6566" s="217">
        <v>1.7226036104754601</v>
      </c>
      <c r="V6566" s="217">
        <v>0</v>
      </c>
      <c r="W6566" s="217">
        <v>1.7226036104754601</v>
      </c>
      <c r="X6566" s="217">
        <v>1.7226036104754601</v>
      </c>
      <c r="Y6566" s="217">
        <v>0</v>
      </c>
    </row>
    <row r="6567" spans="2:25">
      <c r="B6567" s="217" t="s">
        <v>6736</v>
      </c>
      <c r="C6567" s="217" t="s">
        <v>5935</v>
      </c>
      <c r="D6567" s="217" t="s">
        <v>14</v>
      </c>
      <c r="E6567" s="217" t="s">
        <v>88</v>
      </c>
      <c r="F6567" s="217" t="s">
        <v>9</v>
      </c>
      <c r="G6567" s="217" t="s">
        <v>10</v>
      </c>
      <c r="H6567" s="217" t="s">
        <v>176</v>
      </c>
      <c r="I6567" s="217">
        <v>2</v>
      </c>
      <c r="J6567" s="217">
        <v>2</v>
      </c>
      <c r="K6567" s="217">
        <v>0</v>
      </c>
      <c r="L6567" s="217">
        <v>17</v>
      </c>
      <c r="M6567" s="217">
        <v>743.46863468634695</v>
      </c>
      <c r="N6567" s="217">
        <v>2.69009330950963</v>
      </c>
      <c r="O6567" s="217">
        <v>2.69009330950963</v>
      </c>
      <c r="P6567" s="217">
        <v>0</v>
      </c>
      <c r="Q6567" s="217">
        <v>2.69009330950963</v>
      </c>
      <c r="R6567" s="217">
        <v>2.69009330950963</v>
      </c>
      <c r="S6567" s="217">
        <v>0</v>
      </c>
      <c r="T6567" s="217">
        <v>2.69009330950963</v>
      </c>
      <c r="U6567" s="217">
        <v>2.69009330950963</v>
      </c>
      <c r="V6567" s="217">
        <v>0</v>
      </c>
      <c r="W6567" s="217">
        <v>2.69009330950963</v>
      </c>
      <c r="X6567" s="217">
        <v>2.69009330950963</v>
      </c>
      <c r="Y6567" s="217">
        <v>0</v>
      </c>
    </row>
    <row r="6568" spans="2:25">
      <c r="B6568" s="217" t="s">
        <v>6737</v>
      </c>
      <c r="C6568" s="217" t="s">
        <v>5935</v>
      </c>
      <c r="D6568" s="217" t="s">
        <v>14</v>
      </c>
      <c r="E6568" s="217" t="s">
        <v>88</v>
      </c>
      <c r="F6568" s="217" t="s">
        <v>9</v>
      </c>
      <c r="G6568" s="217" t="s">
        <v>10</v>
      </c>
      <c r="H6568" s="217" t="s">
        <v>178</v>
      </c>
      <c r="I6568" s="217">
        <v>3</v>
      </c>
      <c r="J6568" s="217">
        <v>2</v>
      </c>
      <c r="K6568" s="217">
        <v>1</v>
      </c>
      <c r="L6568" s="217">
        <v>11</v>
      </c>
      <c r="M6568" s="217">
        <v>549.963099630996</v>
      </c>
      <c r="N6568" s="217">
        <v>5.4549114331722999</v>
      </c>
      <c r="O6568" s="217">
        <v>3.63660762211487</v>
      </c>
      <c r="P6568" s="217">
        <v>1.8183038110574301</v>
      </c>
      <c r="Q6568" s="217">
        <v>5.4549114331722999</v>
      </c>
      <c r="R6568" s="217">
        <v>3.63660762211487</v>
      </c>
      <c r="S6568" s="217">
        <v>1.8183038110574301</v>
      </c>
      <c r="T6568" s="217">
        <v>5.4549114331722999</v>
      </c>
      <c r="U6568" s="217">
        <v>3.63660762211487</v>
      </c>
      <c r="V6568" s="217">
        <v>1.8183038110574301</v>
      </c>
      <c r="W6568" s="217">
        <v>5.4549114331722999</v>
      </c>
      <c r="X6568" s="217">
        <v>3.63660762211487</v>
      </c>
      <c r="Y6568" s="217">
        <v>1.8183038110574301</v>
      </c>
    </row>
    <row r="6569" spans="2:25">
      <c r="B6569" s="217" t="s">
        <v>6738</v>
      </c>
      <c r="C6569" s="217" t="s">
        <v>5935</v>
      </c>
      <c r="D6569" s="217" t="s">
        <v>14</v>
      </c>
      <c r="E6569" s="217" t="s">
        <v>88</v>
      </c>
      <c r="F6569" s="217" t="s">
        <v>9</v>
      </c>
      <c r="G6569" s="217" t="s">
        <v>10</v>
      </c>
      <c r="H6569" s="217" t="s">
        <v>5</v>
      </c>
      <c r="I6569" s="217">
        <v>6</v>
      </c>
      <c r="J6569" s="217">
        <v>5</v>
      </c>
      <c r="K6569" s="217">
        <v>1</v>
      </c>
      <c r="L6569" s="217">
        <v>59</v>
      </c>
      <c r="M6569" s="217">
        <v>2760</v>
      </c>
      <c r="N6569" s="217">
        <v>2.1739130434782599</v>
      </c>
      <c r="O6569" s="217">
        <v>1.8115942028985501</v>
      </c>
      <c r="P6569" s="217">
        <v>0.36231884057970998</v>
      </c>
      <c r="Q6569" s="217">
        <v>2.1739130434782599</v>
      </c>
      <c r="R6569" s="217">
        <v>1.8115942028985501</v>
      </c>
      <c r="S6569" s="217">
        <v>0.36231884057970998</v>
      </c>
      <c r="T6569" s="217">
        <v>2.1739130434782599</v>
      </c>
      <c r="U6569" s="217">
        <v>1.8115942028985501</v>
      </c>
      <c r="V6569" s="217">
        <v>0.36231884057970998</v>
      </c>
      <c r="W6569" s="217">
        <v>2.1739130434782599</v>
      </c>
      <c r="X6569" s="217">
        <v>1.8115942028985501</v>
      </c>
      <c r="Y6569" s="217">
        <v>0.36231884057970998</v>
      </c>
    </row>
    <row r="6570" spans="2:25">
      <c r="B6570" s="217" t="s">
        <v>6739</v>
      </c>
      <c r="C6570" s="217" t="s">
        <v>5935</v>
      </c>
      <c r="D6570" s="217" t="s">
        <v>14</v>
      </c>
      <c r="E6570" s="217" t="s">
        <v>88</v>
      </c>
      <c r="F6570" s="217" t="s">
        <v>5</v>
      </c>
      <c r="G6570" s="217" t="s">
        <v>10</v>
      </c>
      <c r="H6570" s="217" t="s">
        <v>170</v>
      </c>
      <c r="I6570" s="217">
        <v>2</v>
      </c>
      <c r="J6570" s="217">
        <v>2</v>
      </c>
      <c r="K6570" s="217">
        <v>0</v>
      </c>
      <c r="L6570" s="217">
        <v>11</v>
      </c>
      <c r="M6570" s="217">
        <v>697.01107011070098</v>
      </c>
      <c r="N6570" s="217">
        <v>2.8693948859124401</v>
      </c>
      <c r="O6570" s="217">
        <v>2.8693948859124401</v>
      </c>
      <c r="P6570" s="217">
        <v>0</v>
      </c>
      <c r="Q6570" s="217">
        <v>2.8693948859124401</v>
      </c>
      <c r="R6570" s="217">
        <v>2.8693948859124401</v>
      </c>
      <c r="S6570" s="217">
        <v>0</v>
      </c>
      <c r="T6570" s="217">
        <v>2.8693948859124401</v>
      </c>
      <c r="U6570" s="217">
        <v>2.8693948859124401</v>
      </c>
      <c r="V6570" s="217">
        <v>0</v>
      </c>
      <c r="W6570" s="217">
        <v>2.8693948859124401</v>
      </c>
      <c r="X6570" s="217">
        <v>2.8693948859124401</v>
      </c>
      <c r="Y6570" s="217">
        <v>0</v>
      </c>
    </row>
    <row r="6571" spans="2:25">
      <c r="B6571" s="217" t="s">
        <v>6740</v>
      </c>
      <c r="C6571" s="217" t="s">
        <v>5935</v>
      </c>
      <c r="D6571" s="217" t="s">
        <v>14</v>
      </c>
      <c r="E6571" s="217" t="s">
        <v>88</v>
      </c>
      <c r="F6571" s="217" t="s">
        <v>5</v>
      </c>
      <c r="G6571" s="217" t="s">
        <v>10</v>
      </c>
      <c r="H6571" s="217" t="s">
        <v>172</v>
      </c>
      <c r="I6571" s="217">
        <v>3</v>
      </c>
      <c r="J6571" s="217">
        <v>3</v>
      </c>
      <c r="K6571" s="217">
        <v>0</v>
      </c>
      <c r="L6571" s="217">
        <v>23</v>
      </c>
      <c r="M6571" s="217">
        <v>919.04059040590403</v>
      </c>
      <c r="N6571" s="217">
        <v>3.2642736689954202</v>
      </c>
      <c r="O6571" s="217">
        <v>3.2642736689954202</v>
      </c>
      <c r="P6571" s="217">
        <v>0</v>
      </c>
      <c r="Q6571" s="217">
        <v>3.2642736689954202</v>
      </c>
      <c r="R6571" s="217">
        <v>3.2642736689954202</v>
      </c>
      <c r="S6571" s="217">
        <v>0</v>
      </c>
      <c r="T6571" s="217">
        <v>3.2642736689954202</v>
      </c>
      <c r="U6571" s="217">
        <v>3.2642736689954202</v>
      </c>
      <c r="V6571" s="217">
        <v>0</v>
      </c>
      <c r="W6571" s="217">
        <v>3.2642736689954202</v>
      </c>
      <c r="X6571" s="217">
        <v>3.2642736689954202</v>
      </c>
      <c r="Y6571" s="217">
        <v>0</v>
      </c>
    </row>
    <row r="6572" spans="2:25">
      <c r="B6572" s="217" t="s">
        <v>6741</v>
      </c>
      <c r="C6572" s="217" t="s">
        <v>5935</v>
      </c>
      <c r="D6572" s="217" t="s">
        <v>14</v>
      </c>
      <c r="E6572" s="217" t="s">
        <v>88</v>
      </c>
      <c r="F6572" s="217" t="s">
        <v>5</v>
      </c>
      <c r="G6572" s="217" t="s">
        <v>10</v>
      </c>
      <c r="H6572" s="217" t="s">
        <v>174</v>
      </c>
      <c r="I6572" s="217">
        <v>3</v>
      </c>
      <c r="J6572" s="217">
        <v>3</v>
      </c>
      <c r="K6572" s="217">
        <v>0</v>
      </c>
      <c r="L6572" s="217">
        <v>12</v>
      </c>
      <c r="M6572" s="217">
        <v>1090.5166051660501</v>
      </c>
      <c r="N6572" s="217">
        <v>2.7509897472337799</v>
      </c>
      <c r="O6572" s="217">
        <v>2.7509897472337799</v>
      </c>
      <c r="P6572" s="217">
        <v>0</v>
      </c>
      <c r="Q6572" s="217">
        <v>2.7509897472337799</v>
      </c>
      <c r="R6572" s="217">
        <v>2.7509897472337799</v>
      </c>
      <c r="S6572" s="217">
        <v>0</v>
      </c>
      <c r="T6572" s="217">
        <v>2.7509897472337799</v>
      </c>
      <c r="U6572" s="217">
        <v>2.7509897472337799</v>
      </c>
      <c r="V6572" s="217">
        <v>0</v>
      </c>
      <c r="W6572" s="217">
        <v>2.7509897472337799</v>
      </c>
      <c r="X6572" s="217">
        <v>2.7509897472337799</v>
      </c>
      <c r="Y6572" s="217">
        <v>0</v>
      </c>
    </row>
    <row r="6573" spans="2:25">
      <c r="B6573" s="217" t="s">
        <v>6742</v>
      </c>
      <c r="C6573" s="217" t="s">
        <v>5935</v>
      </c>
      <c r="D6573" s="217" t="s">
        <v>14</v>
      </c>
      <c r="E6573" s="217" t="s">
        <v>88</v>
      </c>
      <c r="F6573" s="217" t="s">
        <v>5</v>
      </c>
      <c r="G6573" s="217" t="s">
        <v>10</v>
      </c>
      <c r="H6573" s="217" t="s">
        <v>176</v>
      </c>
      <c r="I6573" s="217">
        <v>3</v>
      </c>
      <c r="J6573" s="217">
        <v>3</v>
      </c>
      <c r="K6573" s="217">
        <v>0</v>
      </c>
      <c r="L6573" s="217">
        <v>33</v>
      </c>
      <c r="M6573" s="217">
        <v>1423.46863468635</v>
      </c>
      <c r="N6573" s="217">
        <v>2.1075279966818701</v>
      </c>
      <c r="O6573" s="217">
        <v>2.1075279966818701</v>
      </c>
      <c r="P6573" s="217">
        <v>0</v>
      </c>
      <c r="Q6573" s="217">
        <v>2.1075279966818701</v>
      </c>
      <c r="R6573" s="217">
        <v>2.1075279966818701</v>
      </c>
      <c r="S6573" s="217">
        <v>0</v>
      </c>
      <c r="T6573" s="217">
        <v>2.1075279966818701</v>
      </c>
      <c r="U6573" s="217">
        <v>2.1075279966818701</v>
      </c>
      <c r="V6573" s="217">
        <v>0</v>
      </c>
      <c r="W6573" s="217">
        <v>2.1075279966818701</v>
      </c>
      <c r="X6573" s="217">
        <v>2.1075279966818701</v>
      </c>
      <c r="Y6573" s="217">
        <v>0</v>
      </c>
    </row>
    <row r="6574" spans="2:25">
      <c r="B6574" s="217" t="s">
        <v>6743</v>
      </c>
      <c r="C6574" s="217" t="s">
        <v>5935</v>
      </c>
      <c r="D6574" s="217" t="s">
        <v>14</v>
      </c>
      <c r="E6574" s="217" t="s">
        <v>88</v>
      </c>
      <c r="F6574" s="217" t="s">
        <v>5</v>
      </c>
      <c r="G6574" s="217" t="s">
        <v>10</v>
      </c>
      <c r="H6574" s="217" t="s">
        <v>178</v>
      </c>
      <c r="I6574" s="217">
        <v>3</v>
      </c>
      <c r="J6574" s="217">
        <v>2</v>
      </c>
      <c r="K6574" s="217">
        <v>1</v>
      </c>
      <c r="L6574" s="217">
        <v>16</v>
      </c>
      <c r="M6574" s="217">
        <v>1069.963099631</v>
      </c>
      <c r="N6574" s="217">
        <v>2.8038350117257602</v>
      </c>
      <c r="O6574" s="217">
        <v>1.8692233411504999</v>
      </c>
      <c r="P6574" s="217">
        <v>0.93461167057525196</v>
      </c>
      <c r="Q6574" s="217">
        <v>2.8038350117257602</v>
      </c>
      <c r="R6574" s="217">
        <v>1.8692233411504999</v>
      </c>
      <c r="S6574" s="217">
        <v>0.93461167057525196</v>
      </c>
      <c r="T6574" s="217">
        <v>2.8038350117257602</v>
      </c>
      <c r="U6574" s="217">
        <v>1.8692233411504999</v>
      </c>
      <c r="V6574" s="217">
        <v>0.93461167057525196</v>
      </c>
      <c r="W6574" s="217">
        <v>2.8038350117257602</v>
      </c>
      <c r="X6574" s="217">
        <v>1.8692233411504999</v>
      </c>
      <c r="Y6574" s="217">
        <v>0.93461167057525196</v>
      </c>
    </row>
    <row r="6575" spans="2:25">
      <c r="B6575" s="217" t="s">
        <v>6744</v>
      </c>
      <c r="C6575" s="217" t="s">
        <v>5935</v>
      </c>
      <c r="D6575" s="217" t="s">
        <v>14</v>
      </c>
      <c r="E6575" s="217" t="s">
        <v>88</v>
      </c>
      <c r="F6575" s="217" t="s">
        <v>5</v>
      </c>
      <c r="G6575" s="217" t="s">
        <v>10</v>
      </c>
      <c r="H6575" s="217" t="s">
        <v>5</v>
      </c>
      <c r="I6575" s="217">
        <v>14</v>
      </c>
      <c r="J6575" s="217">
        <v>13</v>
      </c>
      <c r="K6575" s="217">
        <v>1</v>
      </c>
      <c r="L6575" s="217">
        <v>95</v>
      </c>
      <c r="M6575" s="217">
        <v>5200</v>
      </c>
      <c r="N6575" s="217">
        <v>2.6923076923076898</v>
      </c>
      <c r="O6575" s="217">
        <v>2.5</v>
      </c>
      <c r="P6575" s="217">
        <v>0.19230769230769201</v>
      </c>
      <c r="Q6575" s="217">
        <v>2.6923076923076898</v>
      </c>
      <c r="R6575" s="217">
        <v>2.5</v>
      </c>
      <c r="S6575" s="217">
        <v>0.19230769230769201</v>
      </c>
      <c r="T6575" s="217">
        <v>2.6923076923076898</v>
      </c>
      <c r="U6575" s="217">
        <v>2.5</v>
      </c>
      <c r="V6575" s="217">
        <v>0.19230769230769201</v>
      </c>
      <c r="W6575" s="217">
        <v>2.6923076923076898</v>
      </c>
      <c r="X6575" s="217">
        <v>2.5</v>
      </c>
      <c r="Y6575" s="217">
        <v>0.19230769230769201</v>
      </c>
    </row>
    <row r="6576" spans="2:25">
      <c r="B6576" s="217" t="s">
        <v>6745</v>
      </c>
      <c r="C6576" s="217" t="s">
        <v>5935</v>
      </c>
      <c r="D6576" s="217" t="s">
        <v>14</v>
      </c>
      <c r="E6576" s="217" t="s">
        <v>88</v>
      </c>
      <c r="F6576" s="217" t="s">
        <v>12</v>
      </c>
      <c r="G6576" s="217" t="s">
        <v>49</v>
      </c>
      <c r="H6576" s="217" t="s">
        <v>170</v>
      </c>
      <c r="I6576" s="217">
        <v>26</v>
      </c>
      <c r="J6576" s="217">
        <v>25</v>
      </c>
      <c r="K6576" s="217">
        <v>1</v>
      </c>
      <c r="L6576" s="217">
        <v>55</v>
      </c>
      <c r="M6576" s="217">
        <v>3445.06858262573</v>
      </c>
      <c r="N6576" s="217">
        <v>7.54701956620658</v>
      </c>
      <c r="O6576" s="217">
        <v>7.2567495828909498</v>
      </c>
      <c r="P6576" s="217">
        <v>0.29026998331563802</v>
      </c>
      <c r="Q6576" s="217">
        <v>7.54701956620658</v>
      </c>
      <c r="R6576" s="217">
        <v>7.2567495828909498</v>
      </c>
      <c r="S6576" s="217">
        <v>0.29026998331563802</v>
      </c>
      <c r="T6576" s="217">
        <v>7.54701956620658</v>
      </c>
      <c r="U6576" s="217">
        <v>7.2567495828909498</v>
      </c>
      <c r="V6576" s="217">
        <v>0.29026998331563802</v>
      </c>
      <c r="W6576" s="217">
        <v>7.54701956620658</v>
      </c>
      <c r="X6576" s="217">
        <v>7.2567495828909498</v>
      </c>
      <c r="Y6576" s="217">
        <v>0.29026998331563802</v>
      </c>
    </row>
    <row r="6577" spans="2:25">
      <c r="B6577" s="217" t="s">
        <v>6746</v>
      </c>
      <c r="C6577" s="217" t="s">
        <v>5935</v>
      </c>
      <c r="D6577" s="217" t="s">
        <v>14</v>
      </c>
      <c r="E6577" s="217" t="s">
        <v>88</v>
      </c>
      <c r="F6577" s="217" t="s">
        <v>12</v>
      </c>
      <c r="G6577" s="217" t="s">
        <v>49</v>
      </c>
      <c r="H6577" s="217" t="s">
        <v>172</v>
      </c>
      <c r="I6577" s="217">
        <v>8</v>
      </c>
      <c r="J6577" s="217">
        <v>7</v>
      </c>
      <c r="K6577" s="217">
        <v>1</v>
      </c>
      <c r="L6577" s="217">
        <v>41</v>
      </c>
      <c r="M6577" s="217">
        <v>2948.66100587851</v>
      </c>
      <c r="N6577" s="217">
        <v>2.7130958709906099</v>
      </c>
      <c r="O6577" s="217">
        <v>2.37395888711678</v>
      </c>
      <c r="P6577" s="217">
        <v>0.33913698387382601</v>
      </c>
      <c r="Q6577" s="217">
        <v>2.7130958709906099</v>
      </c>
      <c r="R6577" s="217">
        <v>2.37395888711678</v>
      </c>
      <c r="S6577" s="217">
        <v>0.33913698387382601</v>
      </c>
      <c r="T6577" s="217">
        <v>2.7130958709906099</v>
      </c>
      <c r="U6577" s="217">
        <v>2.37395888711678</v>
      </c>
      <c r="V6577" s="217">
        <v>0.33913698387382601</v>
      </c>
      <c r="W6577" s="217">
        <v>2.7130958709906099</v>
      </c>
      <c r="X6577" s="217">
        <v>2.37395888711678</v>
      </c>
      <c r="Y6577" s="217">
        <v>0.33913698387382601</v>
      </c>
    </row>
    <row r="6578" spans="2:25">
      <c r="B6578" s="217" t="s">
        <v>6747</v>
      </c>
      <c r="C6578" s="217" t="s">
        <v>5935</v>
      </c>
      <c r="D6578" s="217" t="s">
        <v>14</v>
      </c>
      <c r="E6578" s="217" t="s">
        <v>88</v>
      </c>
      <c r="F6578" s="217" t="s">
        <v>12</v>
      </c>
      <c r="G6578" s="217" t="s">
        <v>49</v>
      </c>
      <c r="H6578" s="217" t="s">
        <v>174</v>
      </c>
      <c r="I6578" s="217">
        <v>9</v>
      </c>
      <c r="J6578" s="217">
        <v>9</v>
      </c>
      <c r="K6578" s="217">
        <v>0</v>
      </c>
      <c r="L6578" s="217">
        <v>33</v>
      </c>
      <c r="M6578" s="217">
        <v>3236.5774003919</v>
      </c>
      <c r="N6578" s="217">
        <v>2.7807152082660598</v>
      </c>
      <c r="O6578" s="217">
        <v>2.7807152082660598</v>
      </c>
      <c r="P6578" s="217">
        <v>0</v>
      </c>
      <c r="Q6578" s="217">
        <v>2.7807152082660598</v>
      </c>
      <c r="R6578" s="217">
        <v>2.7807152082660598</v>
      </c>
      <c r="S6578" s="217">
        <v>0</v>
      </c>
      <c r="T6578" s="217">
        <v>2.7807152082660598</v>
      </c>
      <c r="U6578" s="217">
        <v>2.7807152082660598</v>
      </c>
      <c r="V6578" s="217">
        <v>0</v>
      </c>
      <c r="W6578" s="217">
        <v>2.7807152082660598</v>
      </c>
      <c r="X6578" s="217">
        <v>2.7807152082660598</v>
      </c>
      <c r="Y6578" s="217">
        <v>0</v>
      </c>
    </row>
    <row r="6579" spans="2:25">
      <c r="B6579" s="217" t="s">
        <v>6748</v>
      </c>
      <c r="C6579" s="217" t="s">
        <v>5935</v>
      </c>
      <c r="D6579" s="217" t="s">
        <v>14</v>
      </c>
      <c r="E6579" s="217" t="s">
        <v>88</v>
      </c>
      <c r="F6579" s="217" t="s">
        <v>12</v>
      </c>
      <c r="G6579" s="217" t="s">
        <v>49</v>
      </c>
      <c r="H6579" s="217" t="s">
        <v>176</v>
      </c>
      <c r="I6579" s="217">
        <v>16</v>
      </c>
      <c r="J6579" s="217">
        <v>16</v>
      </c>
      <c r="K6579" s="217">
        <v>0</v>
      </c>
      <c r="L6579" s="217">
        <v>35</v>
      </c>
      <c r="M6579" s="217">
        <v>3663.4879163945102</v>
      </c>
      <c r="N6579" s="217">
        <v>4.3674226215946401</v>
      </c>
      <c r="O6579" s="217">
        <v>4.3674226215946401</v>
      </c>
      <c r="P6579" s="217">
        <v>0</v>
      </c>
      <c r="Q6579" s="217">
        <v>4.3674226215946401</v>
      </c>
      <c r="R6579" s="217">
        <v>4.3674226215946401</v>
      </c>
      <c r="S6579" s="217">
        <v>0</v>
      </c>
      <c r="T6579" s="217">
        <v>4.3674226215946401</v>
      </c>
      <c r="U6579" s="217">
        <v>4.3674226215946401</v>
      </c>
      <c r="V6579" s="217">
        <v>0</v>
      </c>
      <c r="W6579" s="217">
        <v>4.3674226215946401</v>
      </c>
      <c r="X6579" s="217">
        <v>4.3674226215946401</v>
      </c>
      <c r="Y6579" s="217">
        <v>0</v>
      </c>
    </row>
    <row r="6580" spans="2:25">
      <c r="B6580" s="217" t="s">
        <v>6749</v>
      </c>
      <c r="C6580" s="217" t="s">
        <v>5935</v>
      </c>
      <c r="D6580" s="217" t="s">
        <v>14</v>
      </c>
      <c r="E6580" s="217" t="s">
        <v>88</v>
      </c>
      <c r="F6580" s="217" t="s">
        <v>12</v>
      </c>
      <c r="G6580" s="217" t="s">
        <v>49</v>
      </c>
      <c r="H6580" s="217" t="s">
        <v>178</v>
      </c>
      <c r="I6580" s="217">
        <v>2</v>
      </c>
      <c r="J6580" s="217">
        <v>2</v>
      </c>
      <c r="K6580" s="217">
        <v>0</v>
      </c>
      <c r="L6580" s="217">
        <v>17</v>
      </c>
      <c r="M6580" s="217">
        <v>1906.2050947093401</v>
      </c>
      <c r="N6580" s="217">
        <v>1.0492050438596501</v>
      </c>
      <c r="O6580" s="217">
        <v>1.0492050438596501</v>
      </c>
      <c r="P6580" s="217">
        <v>0</v>
      </c>
      <c r="Q6580" s="217">
        <v>1.0492050438596501</v>
      </c>
      <c r="R6580" s="217">
        <v>1.0492050438596501</v>
      </c>
      <c r="S6580" s="217">
        <v>0</v>
      </c>
      <c r="T6580" s="217">
        <v>1.0492050438596501</v>
      </c>
      <c r="U6580" s="217">
        <v>1.0492050438596501</v>
      </c>
      <c r="V6580" s="217">
        <v>0</v>
      </c>
      <c r="W6580" s="217">
        <v>1.0492050438596501</v>
      </c>
      <c r="X6580" s="217">
        <v>1.0492050438596501</v>
      </c>
      <c r="Y6580" s="217">
        <v>0</v>
      </c>
    </row>
    <row r="6581" spans="2:25">
      <c r="B6581" s="217" t="s">
        <v>6750</v>
      </c>
      <c r="C6581" s="217" t="s">
        <v>5935</v>
      </c>
      <c r="D6581" s="217" t="s">
        <v>14</v>
      </c>
      <c r="E6581" s="217" t="s">
        <v>88</v>
      </c>
      <c r="F6581" s="217" t="s">
        <v>12</v>
      </c>
      <c r="G6581" s="217" t="s">
        <v>49</v>
      </c>
      <c r="H6581" s="217" t="s">
        <v>5</v>
      </c>
      <c r="I6581" s="217">
        <v>61</v>
      </c>
      <c r="J6581" s="217">
        <v>59</v>
      </c>
      <c r="K6581" s="217">
        <v>2</v>
      </c>
      <c r="L6581" s="217">
        <v>181</v>
      </c>
      <c r="M6581" s="217">
        <v>15200</v>
      </c>
      <c r="N6581" s="217">
        <v>4.0131578947368398</v>
      </c>
      <c r="O6581" s="217">
        <v>3.8815789473684199</v>
      </c>
      <c r="P6581" s="217">
        <v>0.13157894736842099</v>
      </c>
      <c r="Q6581" s="217">
        <v>4.0131578947368398</v>
      </c>
      <c r="R6581" s="217">
        <v>3.8815789473684199</v>
      </c>
      <c r="S6581" s="217">
        <v>0.13157894736842099</v>
      </c>
      <c r="T6581" s="217">
        <v>4.0131578947368398</v>
      </c>
      <c r="U6581" s="217">
        <v>3.8815789473684199</v>
      </c>
      <c r="V6581" s="217">
        <v>0.13157894736842099</v>
      </c>
      <c r="W6581" s="217">
        <v>4.0131578947368398</v>
      </c>
      <c r="X6581" s="217">
        <v>3.8815789473684199</v>
      </c>
      <c r="Y6581" s="217">
        <v>0.13157894736842099</v>
      </c>
    </row>
    <row r="6582" spans="2:25">
      <c r="B6582" s="217" t="s">
        <v>6751</v>
      </c>
      <c r="C6582" s="217" t="s">
        <v>5935</v>
      </c>
      <c r="D6582" s="217" t="s">
        <v>14</v>
      </c>
      <c r="E6582" s="217" t="s">
        <v>88</v>
      </c>
      <c r="F6582" s="217" t="s">
        <v>9</v>
      </c>
      <c r="G6582" s="217" t="s">
        <v>49</v>
      </c>
      <c r="H6582" s="217" t="s">
        <v>170</v>
      </c>
      <c r="I6582" s="217">
        <v>3</v>
      </c>
      <c r="J6582" s="217">
        <v>2</v>
      </c>
      <c r="K6582" s="217">
        <v>1</v>
      </c>
      <c r="L6582" s="217">
        <v>81</v>
      </c>
      <c r="M6582" s="217">
        <v>3781.0105496946098</v>
      </c>
      <c r="N6582" s="217">
        <v>0.79343867481203001</v>
      </c>
      <c r="O6582" s="217">
        <v>0.52895911654135297</v>
      </c>
      <c r="P6582" s="217">
        <v>0.26447955827067698</v>
      </c>
      <c r="Q6582" s="217">
        <v>0.79343867481203001</v>
      </c>
      <c r="R6582" s="217">
        <v>0.52895911654135297</v>
      </c>
      <c r="S6582" s="217">
        <v>0.26447955827067698</v>
      </c>
      <c r="T6582" s="217">
        <v>0.79343867481203001</v>
      </c>
      <c r="U6582" s="217">
        <v>0.52895911654135297</v>
      </c>
      <c r="V6582" s="217">
        <v>0.26447955827067698</v>
      </c>
      <c r="W6582" s="217">
        <v>0.79343867481203001</v>
      </c>
      <c r="X6582" s="217">
        <v>0.52895911654135297</v>
      </c>
      <c r="Y6582" s="217">
        <v>0.26447955827067698</v>
      </c>
    </row>
    <row r="6583" spans="2:25">
      <c r="B6583" s="217" t="s">
        <v>6752</v>
      </c>
      <c r="C6583" s="217" t="s">
        <v>5935</v>
      </c>
      <c r="D6583" s="217" t="s">
        <v>14</v>
      </c>
      <c r="E6583" s="217" t="s">
        <v>88</v>
      </c>
      <c r="F6583" s="217" t="s">
        <v>9</v>
      </c>
      <c r="G6583" s="217" t="s">
        <v>49</v>
      </c>
      <c r="H6583" s="217" t="s">
        <v>172</v>
      </c>
      <c r="I6583" s="217">
        <v>3</v>
      </c>
      <c r="J6583" s="217">
        <v>3</v>
      </c>
      <c r="K6583" s="217">
        <v>0</v>
      </c>
      <c r="L6583" s="217">
        <v>71</v>
      </c>
      <c r="M6583" s="217">
        <v>3582.0099944475301</v>
      </c>
      <c r="N6583" s="217">
        <v>0.83751860119047605</v>
      </c>
      <c r="O6583" s="217">
        <v>0.83751860119047605</v>
      </c>
      <c r="P6583" s="217">
        <v>0</v>
      </c>
      <c r="Q6583" s="217">
        <v>0.83751860119047605</v>
      </c>
      <c r="R6583" s="217">
        <v>0.83751860119047605</v>
      </c>
      <c r="S6583" s="217">
        <v>0</v>
      </c>
      <c r="T6583" s="217">
        <v>0.83751860119047605</v>
      </c>
      <c r="U6583" s="217">
        <v>0.83751860119047605</v>
      </c>
      <c r="V6583" s="217">
        <v>0</v>
      </c>
      <c r="W6583" s="217">
        <v>0.83751860119047605</v>
      </c>
      <c r="X6583" s="217">
        <v>0.83751860119047605</v>
      </c>
      <c r="Y6583" s="217">
        <v>0</v>
      </c>
    </row>
    <row r="6584" spans="2:25">
      <c r="B6584" s="217" t="s">
        <v>6753</v>
      </c>
      <c r="C6584" s="217" t="s">
        <v>5935</v>
      </c>
      <c r="D6584" s="217" t="s">
        <v>14</v>
      </c>
      <c r="E6584" s="217" t="s">
        <v>88</v>
      </c>
      <c r="F6584" s="217" t="s">
        <v>9</v>
      </c>
      <c r="G6584" s="217" t="s">
        <v>49</v>
      </c>
      <c r="H6584" s="217" t="s">
        <v>174</v>
      </c>
      <c r="I6584" s="217">
        <v>2</v>
      </c>
      <c r="J6584" s="217">
        <v>1</v>
      </c>
      <c r="K6584" s="217">
        <v>1</v>
      </c>
      <c r="L6584" s="217">
        <v>61</v>
      </c>
      <c r="M6584" s="217">
        <v>3830.7606885063901</v>
      </c>
      <c r="N6584" s="217">
        <v>0.52208951762523204</v>
      </c>
      <c r="O6584" s="217">
        <v>0.26104475881261602</v>
      </c>
      <c r="P6584" s="217">
        <v>0.26104475881261602</v>
      </c>
      <c r="Q6584" s="217">
        <v>0.52208951762523204</v>
      </c>
      <c r="R6584" s="217">
        <v>0.26104475881261602</v>
      </c>
      <c r="S6584" s="217">
        <v>0.26104475881261602</v>
      </c>
      <c r="T6584" s="217">
        <v>0.52208951762523204</v>
      </c>
      <c r="U6584" s="217">
        <v>0.26104475881261602</v>
      </c>
      <c r="V6584" s="217">
        <v>0.26104475881261602</v>
      </c>
      <c r="W6584" s="217">
        <v>0.52208951762523204</v>
      </c>
      <c r="X6584" s="217">
        <v>0.26104475881261602</v>
      </c>
      <c r="Y6584" s="217">
        <v>0.26104475881261602</v>
      </c>
    </row>
    <row r="6585" spans="2:25">
      <c r="B6585" s="217" t="s">
        <v>6754</v>
      </c>
      <c r="C6585" s="217" t="s">
        <v>5935</v>
      </c>
      <c r="D6585" s="217" t="s">
        <v>14</v>
      </c>
      <c r="E6585" s="217" t="s">
        <v>88</v>
      </c>
      <c r="F6585" s="217" t="s">
        <v>9</v>
      </c>
      <c r="G6585" s="217" t="s">
        <v>49</v>
      </c>
      <c r="H6585" s="217" t="s">
        <v>176</v>
      </c>
      <c r="I6585" s="217">
        <v>2</v>
      </c>
      <c r="J6585" s="217">
        <v>1</v>
      </c>
      <c r="K6585" s="217">
        <v>1</v>
      </c>
      <c r="L6585" s="217">
        <v>75</v>
      </c>
      <c r="M6585" s="217">
        <v>4387.9622431982198</v>
      </c>
      <c r="N6585" s="217">
        <v>0.45579243602202801</v>
      </c>
      <c r="O6585" s="217">
        <v>0.22789621801101401</v>
      </c>
      <c r="P6585" s="217">
        <v>0.22789621801101401</v>
      </c>
      <c r="Q6585" s="217">
        <v>0.45579243602202801</v>
      </c>
      <c r="R6585" s="217">
        <v>0.22789621801101401</v>
      </c>
      <c r="S6585" s="217">
        <v>0.22789621801101401</v>
      </c>
      <c r="T6585" s="217">
        <v>0.45579243602202801</v>
      </c>
      <c r="U6585" s="217">
        <v>0.22789621801101401</v>
      </c>
      <c r="V6585" s="217">
        <v>0.22789621801101401</v>
      </c>
      <c r="W6585" s="217">
        <v>0.45579243602202801</v>
      </c>
      <c r="X6585" s="217">
        <v>0.22789621801101401</v>
      </c>
      <c r="Y6585" s="217">
        <v>0.22789621801101401</v>
      </c>
    </row>
    <row r="6586" spans="2:25">
      <c r="B6586" s="217" t="s">
        <v>6755</v>
      </c>
      <c r="C6586" s="217" t="s">
        <v>5935</v>
      </c>
      <c r="D6586" s="217" t="s">
        <v>14</v>
      </c>
      <c r="E6586" s="217" t="s">
        <v>88</v>
      </c>
      <c r="F6586" s="217" t="s">
        <v>9</v>
      </c>
      <c r="G6586" s="217" t="s">
        <v>49</v>
      </c>
      <c r="H6586" s="217" t="s">
        <v>178</v>
      </c>
      <c r="I6586" s="217">
        <v>0</v>
      </c>
      <c r="J6586" s="217">
        <v>0</v>
      </c>
      <c r="K6586" s="217">
        <v>0</v>
      </c>
      <c r="L6586" s="217">
        <v>20</v>
      </c>
      <c r="M6586" s="217">
        <v>2338.2565241532502</v>
      </c>
      <c r="N6586" s="217">
        <v>0</v>
      </c>
      <c r="O6586" s="217">
        <v>0</v>
      </c>
      <c r="P6586" s="217">
        <v>0</v>
      </c>
      <c r="Q6586" s="217">
        <v>0</v>
      </c>
      <c r="R6586" s="217">
        <v>0</v>
      </c>
      <c r="S6586" s="217">
        <v>0</v>
      </c>
      <c r="T6586" s="217">
        <v>0</v>
      </c>
      <c r="U6586" s="217">
        <v>0</v>
      </c>
      <c r="V6586" s="217">
        <v>0</v>
      </c>
      <c r="W6586" s="217">
        <v>0</v>
      </c>
      <c r="X6586" s="217">
        <v>0</v>
      </c>
      <c r="Y6586" s="217">
        <v>0</v>
      </c>
    </row>
    <row r="6587" spans="2:25">
      <c r="B6587" s="217" t="s">
        <v>6756</v>
      </c>
      <c r="C6587" s="217" t="s">
        <v>5935</v>
      </c>
      <c r="D6587" s="217" t="s">
        <v>14</v>
      </c>
      <c r="E6587" s="217" t="s">
        <v>88</v>
      </c>
      <c r="F6587" s="217" t="s">
        <v>9</v>
      </c>
      <c r="G6587" s="217" t="s">
        <v>49</v>
      </c>
      <c r="H6587" s="217" t="s">
        <v>5</v>
      </c>
      <c r="I6587" s="217">
        <v>10</v>
      </c>
      <c r="J6587" s="217">
        <v>7</v>
      </c>
      <c r="K6587" s="217">
        <v>3</v>
      </c>
      <c r="L6587" s="217">
        <v>308</v>
      </c>
      <c r="M6587" s="217">
        <v>17920</v>
      </c>
      <c r="N6587" s="217">
        <v>0.55803571428571397</v>
      </c>
      <c r="O6587" s="217">
        <v>0.390625</v>
      </c>
      <c r="P6587" s="217">
        <v>0.167410714285714</v>
      </c>
      <c r="Q6587" s="217">
        <v>0.55803571428571397</v>
      </c>
      <c r="R6587" s="217">
        <v>0.390625</v>
      </c>
      <c r="S6587" s="217">
        <v>0.167410714285714</v>
      </c>
      <c r="T6587" s="217">
        <v>0.55803571428571397</v>
      </c>
      <c r="U6587" s="217">
        <v>0.390625</v>
      </c>
      <c r="V6587" s="217">
        <v>0.167410714285714</v>
      </c>
      <c r="W6587" s="217">
        <v>0.55803571428571397</v>
      </c>
      <c r="X6587" s="217">
        <v>0.390625</v>
      </c>
      <c r="Y6587" s="217">
        <v>0.167410714285714</v>
      </c>
    </row>
    <row r="6588" spans="2:25">
      <c r="B6588" s="217" t="s">
        <v>6757</v>
      </c>
      <c r="C6588" s="217" t="s">
        <v>5935</v>
      </c>
      <c r="D6588" s="217" t="s">
        <v>14</v>
      </c>
      <c r="E6588" s="217" t="s">
        <v>88</v>
      </c>
      <c r="F6588" s="217" t="s">
        <v>5</v>
      </c>
      <c r="G6588" s="217" t="s">
        <v>49</v>
      </c>
      <c r="H6588" s="217" t="s">
        <v>170</v>
      </c>
      <c r="I6588" s="217">
        <v>29</v>
      </c>
      <c r="J6588" s="217">
        <v>27</v>
      </c>
      <c r="K6588" s="217">
        <v>2</v>
      </c>
      <c r="L6588" s="217">
        <v>136</v>
      </c>
      <c r="M6588" s="217">
        <v>7226.0791323203503</v>
      </c>
      <c r="N6588" s="217">
        <v>4.0132414092022097</v>
      </c>
      <c r="O6588" s="217">
        <v>3.7364661396020602</v>
      </c>
      <c r="P6588" s="217">
        <v>0.27677526960015197</v>
      </c>
      <c r="Q6588" s="217">
        <v>4.0132414092022097</v>
      </c>
      <c r="R6588" s="217">
        <v>3.7364661396020602</v>
      </c>
      <c r="S6588" s="217">
        <v>0.27677526960015197</v>
      </c>
      <c r="T6588" s="217">
        <v>4.0132414092022097</v>
      </c>
      <c r="U6588" s="217">
        <v>3.7364661396020602</v>
      </c>
      <c r="V6588" s="217">
        <v>0.27677526960015197</v>
      </c>
      <c r="W6588" s="217">
        <v>4.0132414092022097</v>
      </c>
      <c r="X6588" s="217">
        <v>3.7364661396020602</v>
      </c>
      <c r="Y6588" s="217">
        <v>0.27677526960015197</v>
      </c>
    </row>
    <row r="6589" spans="2:25">
      <c r="B6589" s="217" t="s">
        <v>6758</v>
      </c>
      <c r="C6589" s="217" t="s">
        <v>5935</v>
      </c>
      <c r="D6589" s="217" t="s">
        <v>14</v>
      </c>
      <c r="E6589" s="217" t="s">
        <v>88</v>
      </c>
      <c r="F6589" s="217" t="s">
        <v>5</v>
      </c>
      <c r="G6589" s="217" t="s">
        <v>49</v>
      </c>
      <c r="H6589" s="217" t="s">
        <v>172</v>
      </c>
      <c r="I6589" s="217">
        <v>11</v>
      </c>
      <c r="J6589" s="217">
        <v>10</v>
      </c>
      <c r="K6589" s="217">
        <v>1</v>
      </c>
      <c r="L6589" s="217">
        <v>112</v>
      </c>
      <c r="M6589" s="217">
        <v>6530.6710003260396</v>
      </c>
      <c r="N6589" s="217">
        <v>1.6843598459409199</v>
      </c>
      <c r="O6589" s="217">
        <v>1.53123622358265</v>
      </c>
      <c r="P6589" s="217">
        <v>0.15312362235826499</v>
      </c>
      <c r="Q6589" s="217">
        <v>1.6843598459409199</v>
      </c>
      <c r="R6589" s="217">
        <v>1.53123622358265</v>
      </c>
      <c r="S6589" s="217">
        <v>0.15312362235826499</v>
      </c>
      <c r="T6589" s="217">
        <v>1.6843598459409199</v>
      </c>
      <c r="U6589" s="217">
        <v>1.53123622358265</v>
      </c>
      <c r="V6589" s="217">
        <v>0.15312362235826499</v>
      </c>
      <c r="W6589" s="217">
        <v>1.6843598459409199</v>
      </c>
      <c r="X6589" s="217">
        <v>1.53123622358265</v>
      </c>
      <c r="Y6589" s="217">
        <v>0.15312362235826499</v>
      </c>
    </row>
    <row r="6590" spans="2:25">
      <c r="B6590" s="217" t="s">
        <v>6759</v>
      </c>
      <c r="C6590" s="217" t="s">
        <v>5935</v>
      </c>
      <c r="D6590" s="217" t="s">
        <v>14</v>
      </c>
      <c r="E6590" s="217" t="s">
        <v>88</v>
      </c>
      <c r="F6590" s="217" t="s">
        <v>5</v>
      </c>
      <c r="G6590" s="217" t="s">
        <v>49</v>
      </c>
      <c r="H6590" s="217" t="s">
        <v>174</v>
      </c>
      <c r="I6590" s="217">
        <v>11</v>
      </c>
      <c r="J6590" s="217">
        <v>10</v>
      </c>
      <c r="K6590" s="217">
        <v>1</v>
      </c>
      <c r="L6590" s="217">
        <v>94</v>
      </c>
      <c r="M6590" s="217">
        <v>7067.3380888982902</v>
      </c>
      <c r="N6590" s="217">
        <v>1.55645589069516</v>
      </c>
      <c r="O6590" s="217">
        <v>1.41495990063196</v>
      </c>
      <c r="P6590" s="217">
        <v>0.14149599006319599</v>
      </c>
      <c r="Q6590" s="217">
        <v>1.55645589069516</v>
      </c>
      <c r="R6590" s="217">
        <v>1.41495990063196</v>
      </c>
      <c r="S6590" s="217">
        <v>0.14149599006319599</v>
      </c>
      <c r="T6590" s="217">
        <v>1.55645589069516</v>
      </c>
      <c r="U6590" s="217">
        <v>1.41495990063196</v>
      </c>
      <c r="V6590" s="217">
        <v>0.14149599006319599</v>
      </c>
      <c r="W6590" s="217">
        <v>1.55645589069516</v>
      </c>
      <c r="X6590" s="217">
        <v>1.41495990063196</v>
      </c>
      <c r="Y6590" s="217">
        <v>0.14149599006319599</v>
      </c>
    </row>
    <row r="6591" spans="2:25">
      <c r="B6591" s="217" t="s">
        <v>6760</v>
      </c>
      <c r="C6591" s="217" t="s">
        <v>5935</v>
      </c>
      <c r="D6591" s="217" t="s">
        <v>14</v>
      </c>
      <c r="E6591" s="217" t="s">
        <v>88</v>
      </c>
      <c r="F6591" s="217" t="s">
        <v>5</v>
      </c>
      <c r="G6591" s="217" t="s">
        <v>49</v>
      </c>
      <c r="H6591" s="217" t="s">
        <v>176</v>
      </c>
      <c r="I6591" s="217">
        <v>18</v>
      </c>
      <c r="J6591" s="217">
        <v>17</v>
      </c>
      <c r="K6591" s="217">
        <v>1</v>
      </c>
      <c r="L6591" s="217">
        <v>110</v>
      </c>
      <c r="M6591" s="217">
        <v>8051.4501595927404</v>
      </c>
      <c r="N6591" s="217">
        <v>2.2356221107019199</v>
      </c>
      <c r="O6591" s="217">
        <v>2.1114208823295901</v>
      </c>
      <c r="P6591" s="217">
        <v>0.124201228372329</v>
      </c>
      <c r="Q6591" s="217">
        <v>2.2356221107019199</v>
      </c>
      <c r="R6591" s="217">
        <v>2.1114208823295901</v>
      </c>
      <c r="S6591" s="217">
        <v>0.124201228372329</v>
      </c>
      <c r="T6591" s="217">
        <v>2.2356221107019199</v>
      </c>
      <c r="U6591" s="217">
        <v>2.1114208823295901</v>
      </c>
      <c r="V6591" s="217">
        <v>0.124201228372329</v>
      </c>
      <c r="W6591" s="217">
        <v>2.2356221107019199</v>
      </c>
      <c r="X6591" s="217">
        <v>2.1114208823295901</v>
      </c>
      <c r="Y6591" s="217">
        <v>0.124201228372329</v>
      </c>
    </row>
    <row r="6592" spans="2:25">
      <c r="B6592" s="217" t="s">
        <v>6761</v>
      </c>
      <c r="C6592" s="217" t="s">
        <v>5935</v>
      </c>
      <c r="D6592" s="217" t="s">
        <v>14</v>
      </c>
      <c r="E6592" s="217" t="s">
        <v>88</v>
      </c>
      <c r="F6592" s="217" t="s">
        <v>5</v>
      </c>
      <c r="G6592" s="217" t="s">
        <v>49</v>
      </c>
      <c r="H6592" s="217" t="s">
        <v>178</v>
      </c>
      <c r="I6592" s="217">
        <v>2</v>
      </c>
      <c r="J6592" s="217">
        <v>2</v>
      </c>
      <c r="K6592" s="217">
        <v>0</v>
      </c>
      <c r="L6592" s="217">
        <v>37</v>
      </c>
      <c r="M6592" s="217">
        <v>4244.4616188625896</v>
      </c>
      <c r="N6592" s="217">
        <v>0.47120228184227297</v>
      </c>
      <c r="O6592" s="217">
        <v>0.47120228184227297</v>
      </c>
      <c r="P6592" s="217">
        <v>0</v>
      </c>
      <c r="Q6592" s="217">
        <v>0.47120228184227297</v>
      </c>
      <c r="R6592" s="217">
        <v>0.47120228184227297</v>
      </c>
      <c r="S6592" s="217">
        <v>0</v>
      </c>
      <c r="T6592" s="217">
        <v>0.47120228184227297</v>
      </c>
      <c r="U6592" s="217">
        <v>0.47120228184227297</v>
      </c>
      <c r="V6592" s="217">
        <v>0</v>
      </c>
      <c r="W6592" s="217">
        <v>0.47120228184227297</v>
      </c>
      <c r="X6592" s="217">
        <v>0.47120228184227297</v>
      </c>
      <c r="Y6592" s="217">
        <v>0</v>
      </c>
    </row>
    <row r="6593" spans="2:25">
      <c r="B6593" s="217" t="s">
        <v>6762</v>
      </c>
      <c r="C6593" s="217" t="s">
        <v>5935</v>
      </c>
      <c r="D6593" s="217" t="s">
        <v>14</v>
      </c>
      <c r="E6593" s="217" t="s">
        <v>88</v>
      </c>
      <c r="F6593" s="217" t="s">
        <v>5</v>
      </c>
      <c r="G6593" s="217" t="s">
        <v>49</v>
      </c>
      <c r="H6593" s="217" t="s">
        <v>5</v>
      </c>
      <c r="I6593" s="217">
        <v>71</v>
      </c>
      <c r="J6593" s="217">
        <v>66</v>
      </c>
      <c r="K6593" s="217">
        <v>5</v>
      </c>
      <c r="L6593" s="217">
        <v>489</v>
      </c>
      <c r="M6593" s="217">
        <v>33120</v>
      </c>
      <c r="N6593" s="217">
        <v>2.1437198067632801</v>
      </c>
      <c r="O6593" s="217">
        <v>1.99275362318841</v>
      </c>
      <c r="P6593" s="217">
        <v>0.15096618357487901</v>
      </c>
      <c r="Q6593" s="217">
        <v>2.1437198067632801</v>
      </c>
      <c r="R6593" s="217">
        <v>1.99275362318841</v>
      </c>
      <c r="S6593" s="217">
        <v>0.15096618357487901</v>
      </c>
      <c r="T6593" s="217">
        <v>2.1437198067632801</v>
      </c>
      <c r="U6593" s="217">
        <v>1.99275362318841</v>
      </c>
      <c r="V6593" s="217">
        <v>0.15096618357487901</v>
      </c>
      <c r="W6593" s="217">
        <v>2.1437198067632801</v>
      </c>
      <c r="X6593" s="217">
        <v>1.99275362318841</v>
      </c>
      <c r="Y6593" s="217">
        <v>0.15096618357487901</v>
      </c>
    </row>
    <row r="6594" spans="2:25">
      <c r="B6594" s="217" t="s">
        <v>6763</v>
      </c>
      <c r="C6594" s="217" t="s">
        <v>5935</v>
      </c>
      <c r="D6594" s="217" t="s">
        <v>14</v>
      </c>
      <c r="E6594" s="217" t="s">
        <v>88</v>
      </c>
      <c r="F6594" s="217" t="s">
        <v>12</v>
      </c>
      <c r="G6594" s="217" t="s">
        <v>13</v>
      </c>
      <c r="H6594" s="217" t="s">
        <v>170</v>
      </c>
      <c r="I6594" s="217">
        <v>0</v>
      </c>
      <c r="J6594" s="217">
        <v>0</v>
      </c>
      <c r="K6594" s="217">
        <v>0</v>
      </c>
      <c r="L6594" s="217">
        <v>4</v>
      </c>
      <c r="M6594" s="217">
        <v>56.338028169014102</v>
      </c>
      <c r="N6594" s="217">
        <v>0</v>
      </c>
      <c r="O6594" s="217">
        <v>0</v>
      </c>
      <c r="P6594" s="217">
        <v>0</v>
      </c>
      <c r="Q6594" s="217">
        <v>0</v>
      </c>
      <c r="R6594" s="217">
        <v>0</v>
      </c>
      <c r="S6594" s="217">
        <v>0</v>
      </c>
      <c r="T6594" s="217">
        <v>0</v>
      </c>
      <c r="U6594" s="217">
        <v>0</v>
      </c>
      <c r="V6594" s="217">
        <v>0</v>
      </c>
      <c r="W6594" s="217">
        <v>0</v>
      </c>
      <c r="X6594" s="217">
        <v>0</v>
      </c>
      <c r="Y6594" s="217">
        <v>0</v>
      </c>
    </row>
    <row r="6595" spans="2:25">
      <c r="B6595" s="217" t="s">
        <v>6764</v>
      </c>
      <c r="C6595" s="217" t="s">
        <v>5935</v>
      </c>
      <c r="D6595" s="217" t="s">
        <v>14</v>
      </c>
      <c r="E6595" s="217" t="s">
        <v>88</v>
      </c>
      <c r="F6595" s="217" t="s">
        <v>12</v>
      </c>
      <c r="G6595" s="217" t="s">
        <v>13</v>
      </c>
      <c r="H6595" s="217" t="s">
        <v>172</v>
      </c>
      <c r="I6595" s="217">
        <v>1</v>
      </c>
      <c r="J6595" s="217">
        <v>1</v>
      </c>
      <c r="K6595" s="217">
        <v>0</v>
      </c>
      <c r="L6595" s="217">
        <v>1</v>
      </c>
      <c r="M6595" s="217">
        <v>112.676056338028</v>
      </c>
      <c r="N6595" s="217">
        <v>8.875</v>
      </c>
      <c r="O6595" s="217">
        <v>8.875</v>
      </c>
      <c r="P6595" s="217">
        <v>0</v>
      </c>
      <c r="Q6595" s="217">
        <v>8.875</v>
      </c>
      <c r="R6595" s="217">
        <v>8.875</v>
      </c>
      <c r="S6595" s="217">
        <v>0</v>
      </c>
      <c r="T6595" s="217">
        <v>8.875</v>
      </c>
      <c r="U6595" s="217">
        <v>8.875</v>
      </c>
      <c r="V6595" s="217">
        <v>0</v>
      </c>
      <c r="W6595" s="217">
        <v>8.875</v>
      </c>
      <c r="X6595" s="217">
        <v>8.875</v>
      </c>
      <c r="Y6595" s="217">
        <v>0</v>
      </c>
    </row>
    <row r="6596" spans="2:25">
      <c r="B6596" s="217" t="s">
        <v>6765</v>
      </c>
      <c r="C6596" s="217" t="s">
        <v>5935</v>
      </c>
      <c r="D6596" s="217" t="s">
        <v>14</v>
      </c>
      <c r="E6596" s="217" t="s">
        <v>88</v>
      </c>
      <c r="F6596" s="217" t="s">
        <v>12</v>
      </c>
      <c r="G6596" s="217" t="s">
        <v>13</v>
      </c>
      <c r="H6596" s="217" t="s">
        <v>174</v>
      </c>
      <c r="I6596" s="217">
        <v>0</v>
      </c>
      <c r="J6596" s="217">
        <v>0</v>
      </c>
      <c r="K6596" s="217">
        <v>0</v>
      </c>
      <c r="L6596" s="217">
        <v>1</v>
      </c>
      <c r="M6596" s="217">
        <v>146.47887323943701</v>
      </c>
      <c r="N6596" s="217">
        <v>0</v>
      </c>
      <c r="O6596" s="217">
        <v>0</v>
      </c>
      <c r="P6596" s="217">
        <v>0</v>
      </c>
      <c r="Q6596" s="217">
        <v>0</v>
      </c>
      <c r="R6596" s="217">
        <v>0</v>
      </c>
      <c r="S6596" s="217">
        <v>0</v>
      </c>
      <c r="T6596" s="217">
        <v>0</v>
      </c>
      <c r="U6596" s="217">
        <v>0</v>
      </c>
      <c r="V6596" s="217">
        <v>0</v>
      </c>
      <c r="W6596" s="217">
        <v>0</v>
      </c>
      <c r="X6596" s="217">
        <v>0</v>
      </c>
      <c r="Y6596" s="217">
        <v>0</v>
      </c>
    </row>
    <row r="6597" spans="2:25">
      <c r="B6597" s="217" t="s">
        <v>6766</v>
      </c>
      <c r="C6597" s="217" t="s">
        <v>5935</v>
      </c>
      <c r="D6597" s="217" t="s">
        <v>14</v>
      </c>
      <c r="E6597" s="217" t="s">
        <v>88</v>
      </c>
      <c r="F6597" s="217" t="s">
        <v>12</v>
      </c>
      <c r="G6597" s="217" t="s">
        <v>13</v>
      </c>
      <c r="H6597" s="217" t="s">
        <v>176</v>
      </c>
      <c r="I6597" s="217">
        <v>0</v>
      </c>
      <c r="J6597" s="217">
        <v>0</v>
      </c>
      <c r="K6597" s="217">
        <v>0</v>
      </c>
      <c r="L6597" s="217">
        <v>5</v>
      </c>
      <c r="M6597" s="217">
        <v>225.35211267605601</v>
      </c>
      <c r="N6597" s="217">
        <v>0</v>
      </c>
      <c r="O6597" s="217">
        <v>0</v>
      </c>
      <c r="P6597" s="217">
        <v>0</v>
      </c>
      <c r="Q6597" s="217">
        <v>0</v>
      </c>
      <c r="R6597" s="217">
        <v>0</v>
      </c>
      <c r="S6597" s="217">
        <v>0</v>
      </c>
      <c r="T6597" s="217">
        <v>0</v>
      </c>
      <c r="U6597" s="217">
        <v>0</v>
      </c>
      <c r="V6597" s="217">
        <v>0</v>
      </c>
      <c r="W6597" s="217">
        <v>0</v>
      </c>
      <c r="X6597" s="217">
        <v>0</v>
      </c>
      <c r="Y6597" s="217">
        <v>0</v>
      </c>
    </row>
    <row r="6598" spans="2:25">
      <c r="B6598" s="217" t="s">
        <v>6767</v>
      </c>
      <c r="C6598" s="217" t="s">
        <v>5935</v>
      </c>
      <c r="D6598" s="217" t="s">
        <v>14</v>
      </c>
      <c r="E6598" s="217" t="s">
        <v>88</v>
      </c>
      <c r="F6598" s="217" t="s">
        <v>12</v>
      </c>
      <c r="G6598" s="217" t="s">
        <v>13</v>
      </c>
      <c r="H6598" s="217" t="s">
        <v>178</v>
      </c>
      <c r="I6598" s="217">
        <v>0</v>
      </c>
      <c r="J6598" s="217">
        <v>0</v>
      </c>
      <c r="K6598" s="217">
        <v>0</v>
      </c>
      <c r="L6598" s="217">
        <v>1</v>
      </c>
      <c r="M6598" s="217">
        <v>259.154929577465</v>
      </c>
      <c r="N6598" s="217">
        <v>0</v>
      </c>
      <c r="O6598" s="217">
        <v>0</v>
      </c>
      <c r="P6598" s="217">
        <v>0</v>
      </c>
      <c r="Q6598" s="217">
        <v>0</v>
      </c>
      <c r="R6598" s="217">
        <v>0</v>
      </c>
      <c r="S6598" s="217">
        <v>0</v>
      </c>
      <c r="T6598" s="217">
        <v>0</v>
      </c>
      <c r="U6598" s="217">
        <v>0</v>
      </c>
      <c r="V6598" s="217">
        <v>0</v>
      </c>
      <c r="W6598" s="217">
        <v>0</v>
      </c>
      <c r="X6598" s="217">
        <v>0</v>
      </c>
      <c r="Y6598" s="217">
        <v>0</v>
      </c>
    </row>
    <row r="6599" spans="2:25">
      <c r="B6599" s="217" t="s">
        <v>6768</v>
      </c>
      <c r="C6599" s="217" t="s">
        <v>5935</v>
      </c>
      <c r="D6599" s="217" t="s">
        <v>14</v>
      </c>
      <c r="E6599" s="217" t="s">
        <v>88</v>
      </c>
      <c r="F6599" s="217" t="s">
        <v>12</v>
      </c>
      <c r="G6599" s="217" t="s">
        <v>13</v>
      </c>
      <c r="H6599" s="217" t="s">
        <v>5</v>
      </c>
      <c r="I6599" s="217">
        <v>1</v>
      </c>
      <c r="J6599" s="217">
        <v>1</v>
      </c>
      <c r="K6599" s="217">
        <v>0</v>
      </c>
      <c r="L6599" s="217">
        <v>12</v>
      </c>
      <c r="M6599" s="217">
        <v>800</v>
      </c>
      <c r="N6599" s="217">
        <v>1.25</v>
      </c>
      <c r="O6599" s="217">
        <v>1.25</v>
      </c>
      <c r="P6599" s="217">
        <v>0</v>
      </c>
      <c r="Q6599" s="217">
        <v>1.25</v>
      </c>
      <c r="R6599" s="217">
        <v>1.25</v>
      </c>
      <c r="S6599" s="217">
        <v>0</v>
      </c>
      <c r="T6599" s="217">
        <v>1.25</v>
      </c>
      <c r="U6599" s="217">
        <v>1.25</v>
      </c>
      <c r="V6599" s="217">
        <v>0</v>
      </c>
      <c r="W6599" s="217">
        <v>1.25</v>
      </c>
      <c r="X6599" s="217">
        <v>1.25</v>
      </c>
      <c r="Y6599" s="217">
        <v>0</v>
      </c>
    </row>
    <row r="6600" spans="2:25">
      <c r="B6600" s="217" t="s">
        <v>6769</v>
      </c>
      <c r="C6600" s="217" t="s">
        <v>5935</v>
      </c>
      <c r="D6600" s="217" t="s">
        <v>14</v>
      </c>
      <c r="E6600" s="217" t="s">
        <v>88</v>
      </c>
      <c r="F6600" s="217" t="s">
        <v>9</v>
      </c>
      <c r="G6600" s="217" t="s">
        <v>13</v>
      </c>
      <c r="H6600" s="217" t="s">
        <v>170</v>
      </c>
      <c r="I6600" s="217">
        <v>0</v>
      </c>
      <c r="J6600" s="217">
        <v>0</v>
      </c>
      <c r="K6600" s="217">
        <v>0</v>
      </c>
      <c r="L6600" s="217">
        <v>0</v>
      </c>
      <c r="M6600" s="217">
        <v>88.470588235294102</v>
      </c>
      <c r="N6600" s="217">
        <v>0</v>
      </c>
      <c r="O6600" s="217">
        <v>0</v>
      </c>
      <c r="P6600" s="217">
        <v>0</v>
      </c>
      <c r="Q6600" s="217">
        <v>0</v>
      </c>
      <c r="R6600" s="217">
        <v>0</v>
      </c>
      <c r="S6600" s="217">
        <v>0</v>
      </c>
      <c r="T6600" s="217">
        <v>0</v>
      </c>
      <c r="U6600" s="217">
        <v>0</v>
      </c>
      <c r="V6600" s="217">
        <v>0</v>
      </c>
      <c r="W6600" s="217">
        <v>0</v>
      </c>
      <c r="X6600" s="217">
        <v>0</v>
      </c>
      <c r="Y6600" s="217">
        <v>0</v>
      </c>
    </row>
    <row r="6601" spans="2:25">
      <c r="B6601" s="217" t="s">
        <v>6770</v>
      </c>
      <c r="C6601" s="217" t="s">
        <v>5935</v>
      </c>
      <c r="D6601" s="217" t="s">
        <v>14</v>
      </c>
      <c r="E6601" s="217" t="s">
        <v>88</v>
      </c>
      <c r="F6601" s="217" t="s">
        <v>9</v>
      </c>
      <c r="G6601" s="217" t="s">
        <v>13</v>
      </c>
      <c r="H6601" s="217" t="s">
        <v>172</v>
      </c>
      <c r="I6601" s="217">
        <v>0</v>
      </c>
      <c r="J6601" s="217">
        <v>0</v>
      </c>
      <c r="K6601" s="217">
        <v>0</v>
      </c>
      <c r="L6601" s="217">
        <v>4</v>
      </c>
      <c r="M6601" s="217">
        <v>132.70588235294099</v>
      </c>
      <c r="N6601" s="217">
        <v>0</v>
      </c>
      <c r="O6601" s="217">
        <v>0</v>
      </c>
      <c r="P6601" s="217">
        <v>0</v>
      </c>
      <c r="Q6601" s="217">
        <v>0</v>
      </c>
      <c r="R6601" s="217">
        <v>0</v>
      </c>
      <c r="S6601" s="217">
        <v>0</v>
      </c>
      <c r="T6601" s="217">
        <v>0</v>
      </c>
      <c r="U6601" s="217">
        <v>0</v>
      </c>
      <c r="V6601" s="217">
        <v>0</v>
      </c>
      <c r="W6601" s="217">
        <v>0</v>
      </c>
      <c r="X6601" s="217">
        <v>0</v>
      </c>
      <c r="Y6601" s="217">
        <v>0</v>
      </c>
    </row>
    <row r="6602" spans="2:25">
      <c r="B6602" s="217" t="s">
        <v>6771</v>
      </c>
      <c r="C6602" s="217" t="s">
        <v>5935</v>
      </c>
      <c r="D6602" s="217" t="s">
        <v>14</v>
      </c>
      <c r="E6602" s="217" t="s">
        <v>88</v>
      </c>
      <c r="F6602" s="217" t="s">
        <v>9</v>
      </c>
      <c r="G6602" s="217" t="s">
        <v>13</v>
      </c>
      <c r="H6602" s="217" t="s">
        <v>174</v>
      </c>
      <c r="I6602" s="217">
        <v>0</v>
      </c>
      <c r="J6602" s="217">
        <v>0</v>
      </c>
      <c r="K6602" s="217">
        <v>0</v>
      </c>
      <c r="L6602" s="217">
        <v>1</v>
      </c>
      <c r="M6602" s="217">
        <v>165.88235294117601</v>
      </c>
      <c r="N6602" s="217">
        <v>0</v>
      </c>
      <c r="O6602" s="217">
        <v>0</v>
      </c>
      <c r="P6602" s="217">
        <v>0</v>
      </c>
      <c r="Q6602" s="217">
        <v>0</v>
      </c>
      <c r="R6602" s="217">
        <v>0</v>
      </c>
      <c r="S6602" s="217">
        <v>0</v>
      </c>
      <c r="T6602" s="217">
        <v>0</v>
      </c>
      <c r="U6602" s="217">
        <v>0</v>
      </c>
      <c r="V6602" s="217">
        <v>0</v>
      </c>
      <c r="W6602" s="217">
        <v>0</v>
      </c>
      <c r="X6602" s="217">
        <v>0</v>
      </c>
      <c r="Y6602" s="217">
        <v>0</v>
      </c>
    </row>
    <row r="6603" spans="2:25">
      <c r="B6603" s="217" t="s">
        <v>6772</v>
      </c>
      <c r="C6603" s="217" t="s">
        <v>5935</v>
      </c>
      <c r="D6603" s="217" t="s">
        <v>14</v>
      </c>
      <c r="E6603" s="217" t="s">
        <v>88</v>
      </c>
      <c r="F6603" s="217" t="s">
        <v>9</v>
      </c>
      <c r="G6603" s="217" t="s">
        <v>13</v>
      </c>
      <c r="H6603" s="217" t="s">
        <v>176</v>
      </c>
      <c r="I6603" s="217">
        <v>0</v>
      </c>
      <c r="J6603" s="217">
        <v>0</v>
      </c>
      <c r="K6603" s="217">
        <v>0</v>
      </c>
      <c r="L6603" s="217">
        <v>8</v>
      </c>
      <c r="M6603" s="217">
        <v>298.58823529411802</v>
      </c>
      <c r="N6603" s="217">
        <v>0</v>
      </c>
      <c r="O6603" s="217">
        <v>0</v>
      </c>
      <c r="P6603" s="217">
        <v>0</v>
      </c>
      <c r="Q6603" s="217">
        <v>0</v>
      </c>
      <c r="R6603" s="217">
        <v>0</v>
      </c>
      <c r="S6603" s="217">
        <v>0</v>
      </c>
      <c r="T6603" s="217">
        <v>0</v>
      </c>
      <c r="U6603" s="217">
        <v>0</v>
      </c>
      <c r="V6603" s="217">
        <v>0</v>
      </c>
      <c r="W6603" s="217">
        <v>0</v>
      </c>
      <c r="X6603" s="217">
        <v>0</v>
      </c>
      <c r="Y6603" s="217">
        <v>0</v>
      </c>
    </row>
    <row r="6604" spans="2:25">
      <c r="B6604" s="217" t="s">
        <v>6773</v>
      </c>
      <c r="C6604" s="217" t="s">
        <v>5935</v>
      </c>
      <c r="D6604" s="217" t="s">
        <v>14</v>
      </c>
      <c r="E6604" s="217" t="s">
        <v>88</v>
      </c>
      <c r="F6604" s="217" t="s">
        <v>9</v>
      </c>
      <c r="G6604" s="217" t="s">
        <v>13</v>
      </c>
      <c r="H6604" s="217" t="s">
        <v>178</v>
      </c>
      <c r="I6604" s="217">
        <v>0</v>
      </c>
      <c r="J6604" s="217">
        <v>0</v>
      </c>
      <c r="K6604" s="217">
        <v>0</v>
      </c>
      <c r="L6604" s="217">
        <v>5</v>
      </c>
      <c r="M6604" s="217">
        <v>254.35294117647101</v>
      </c>
      <c r="N6604" s="217">
        <v>0</v>
      </c>
      <c r="O6604" s="217">
        <v>0</v>
      </c>
      <c r="P6604" s="217">
        <v>0</v>
      </c>
      <c r="Q6604" s="217">
        <v>0</v>
      </c>
      <c r="R6604" s="217">
        <v>0</v>
      </c>
      <c r="S6604" s="217">
        <v>0</v>
      </c>
      <c r="T6604" s="217">
        <v>0</v>
      </c>
      <c r="U6604" s="217">
        <v>0</v>
      </c>
      <c r="V6604" s="217">
        <v>0</v>
      </c>
      <c r="W6604" s="217">
        <v>0</v>
      </c>
      <c r="X6604" s="217">
        <v>0</v>
      </c>
      <c r="Y6604" s="217">
        <v>0</v>
      </c>
    </row>
    <row r="6605" spans="2:25">
      <c r="B6605" s="217" t="s">
        <v>6774</v>
      </c>
      <c r="C6605" s="217" t="s">
        <v>5935</v>
      </c>
      <c r="D6605" s="217" t="s">
        <v>14</v>
      </c>
      <c r="E6605" s="217" t="s">
        <v>88</v>
      </c>
      <c r="F6605" s="217" t="s">
        <v>9</v>
      </c>
      <c r="G6605" s="217" t="s">
        <v>13</v>
      </c>
      <c r="H6605" s="217" t="s">
        <v>5</v>
      </c>
      <c r="I6605" s="217">
        <v>0</v>
      </c>
      <c r="J6605" s="217">
        <v>0</v>
      </c>
      <c r="K6605" s="217">
        <v>0</v>
      </c>
      <c r="L6605" s="217">
        <v>18</v>
      </c>
      <c r="M6605" s="217">
        <v>940</v>
      </c>
      <c r="N6605" s="217">
        <v>0</v>
      </c>
      <c r="O6605" s="217">
        <v>0</v>
      </c>
      <c r="P6605" s="217">
        <v>0</v>
      </c>
      <c r="Q6605" s="217">
        <v>0</v>
      </c>
      <c r="R6605" s="217">
        <v>0</v>
      </c>
      <c r="S6605" s="217">
        <v>0</v>
      </c>
      <c r="T6605" s="217">
        <v>0</v>
      </c>
      <c r="U6605" s="217">
        <v>0</v>
      </c>
      <c r="V6605" s="217">
        <v>0</v>
      </c>
      <c r="W6605" s="217">
        <v>0</v>
      </c>
      <c r="X6605" s="217">
        <v>0</v>
      </c>
      <c r="Y6605" s="217">
        <v>0</v>
      </c>
    </row>
    <row r="6606" spans="2:25">
      <c r="B6606" s="217" t="s">
        <v>6775</v>
      </c>
      <c r="C6606" s="217" t="s">
        <v>5935</v>
      </c>
      <c r="D6606" s="217" t="s">
        <v>14</v>
      </c>
      <c r="E6606" s="217" t="s">
        <v>88</v>
      </c>
      <c r="F6606" s="217" t="s">
        <v>5</v>
      </c>
      <c r="G6606" s="217" t="s">
        <v>13</v>
      </c>
      <c r="H6606" s="217" t="s">
        <v>170</v>
      </c>
      <c r="I6606" s="217">
        <v>0</v>
      </c>
      <c r="J6606" s="217">
        <v>0</v>
      </c>
      <c r="K6606" s="217">
        <v>0</v>
      </c>
      <c r="L6606" s="217">
        <v>4</v>
      </c>
      <c r="M6606" s="217">
        <v>144.808616404308</v>
      </c>
      <c r="N6606" s="217">
        <v>0</v>
      </c>
      <c r="O6606" s="217">
        <v>0</v>
      </c>
      <c r="P6606" s="217">
        <v>0</v>
      </c>
      <c r="Q6606" s="217">
        <v>0</v>
      </c>
      <c r="R6606" s="217">
        <v>0</v>
      </c>
      <c r="S6606" s="217">
        <v>0</v>
      </c>
      <c r="T6606" s="217">
        <v>0</v>
      </c>
      <c r="U6606" s="217">
        <v>0</v>
      </c>
      <c r="V6606" s="217">
        <v>0</v>
      </c>
      <c r="W6606" s="217">
        <v>0</v>
      </c>
      <c r="X6606" s="217">
        <v>0</v>
      </c>
      <c r="Y6606" s="217">
        <v>0</v>
      </c>
    </row>
    <row r="6607" spans="2:25">
      <c r="B6607" s="217" t="s">
        <v>6776</v>
      </c>
      <c r="C6607" s="217" t="s">
        <v>5935</v>
      </c>
      <c r="D6607" s="217" t="s">
        <v>14</v>
      </c>
      <c r="E6607" s="217" t="s">
        <v>88</v>
      </c>
      <c r="F6607" s="217" t="s">
        <v>5</v>
      </c>
      <c r="G6607" s="217" t="s">
        <v>13</v>
      </c>
      <c r="H6607" s="217" t="s">
        <v>172</v>
      </c>
      <c r="I6607" s="217">
        <v>1</v>
      </c>
      <c r="J6607" s="217">
        <v>1</v>
      </c>
      <c r="K6607" s="217">
        <v>0</v>
      </c>
      <c r="L6607" s="217">
        <v>5</v>
      </c>
      <c r="M6607" s="217">
        <v>245.38193869096901</v>
      </c>
      <c r="N6607" s="217">
        <v>4.0752795635027796</v>
      </c>
      <c r="O6607" s="217">
        <v>4.0752795635027796</v>
      </c>
      <c r="P6607" s="217">
        <v>0</v>
      </c>
      <c r="Q6607" s="217">
        <v>4.0752795635027796</v>
      </c>
      <c r="R6607" s="217">
        <v>4.0752795635027796</v>
      </c>
      <c r="S6607" s="217">
        <v>0</v>
      </c>
      <c r="T6607" s="217">
        <v>4.0752795635027796</v>
      </c>
      <c r="U6607" s="217">
        <v>4.0752795635027796</v>
      </c>
      <c r="V6607" s="217">
        <v>0</v>
      </c>
      <c r="W6607" s="217">
        <v>4.0752795635027796</v>
      </c>
      <c r="X6607" s="217">
        <v>4.0752795635027796</v>
      </c>
      <c r="Y6607" s="217">
        <v>0</v>
      </c>
    </row>
    <row r="6608" spans="2:25">
      <c r="B6608" s="217" t="s">
        <v>6777</v>
      </c>
      <c r="C6608" s="217" t="s">
        <v>5935</v>
      </c>
      <c r="D6608" s="217" t="s">
        <v>14</v>
      </c>
      <c r="E6608" s="217" t="s">
        <v>88</v>
      </c>
      <c r="F6608" s="217" t="s">
        <v>5</v>
      </c>
      <c r="G6608" s="217" t="s">
        <v>13</v>
      </c>
      <c r="H6608" s="217" t="s">
        <v>174</v>
      </c>
      <c r="I6608" s="217">
        <v>0</v>
      </c>
      <c r="J6608" s="217">
        <v>0</v>
      </c>
      <c r="K6608" s="217">
        <v>0</v>
      </c>
      <c r="L6608" s="217">
        <v>2</v>
      </c>
      <c r="M6608" s="217">
        <v>312.36122618061302</v>
      </c>
      <c r="N6608" s="217">
        <v>0</v>
      </c>
      <c r="O6608" s="217">
        <v>0</v>
      </c>
      <c r="P6608" s="217">
        <v>0</v>
      </c>
      <c r="Q6608" s="217">
        <v>0</v>
      </c>
      <c r="R6608" s="217">
        <v>0</v>
      </c>
      <c r="S6608" s="217">
        <v>0</v>
      </c>
      <c r="T6608" s="217">
        <v>0</v>
      </c>
      <c r="U6608" s="217">
        <v>0</v>
      </c>
      <c r="V6608" s="217">
        <v>0</v>
      </c>
      <c r="W6608" s="217">
        <v>0</v>
      </c>
      <c r="X6608" s="217">
        <v>0</v>
      </c>
      <c r="Y6608" s="217">
        <v>0</v>
      </c>
    </row>
    <row r="6609" spans="2:25">
      <c r="B6609" s="217" t="s">
        <v>6778</v>
      </c>
      <c r="C6609" s="217" t="s">
        <v>5935</v>
      </c>
      <c r="D6609" s="217" t="s">
        <v>14</v>
      </c>
      <c r="E6609" s="217" t="s">
        <v>88</v>
      </c>
      <c r="F6609" s="217" t="s">
        <v>5</v>
      </c>
      <c r="G6609" s="217" t="s">
        <v>13</v>
      </c>
      <c r="H6609" s="217" t="s">
        <v>176</v>
      </c>
      <c r="I6609" s="217">
        <v>0</v>
      </c>
      <c r="J6609" s="217">
        <v>0</v>
      </c>
      <c r="K6609" s="217">
        <v>0</v>
      </c>
      <c r="L6609" s="217">
        <v>13</v>
      </c>
      <c r="M6609" s="217">
        <v>523.940347970174</v>
      </c>
      <c r="N6609" s="217">
        <v>0</v>
      </c>
      <c r="O6609" s="217">
        <v>0</v>
      </c>
      <c r="P6609" s="217">
        <v>0</v>
      </c>
      <c r="Q6609" s="217">
        <v>0</v>
      </c>
      <c r="R6609" s="217">
        <v>0</v>
      </c>
      <c r="S6609" s="217">
        <v>0</v>
      </c>
      <c r="T6609" s="217">
        <v>0</v>
      </c>
      <c r="U6609" s="217">
        <v>0</v>
      </c>
      <c r="V6609" s="217">
        <v>0</v>
      </c>
      <c r="W6609" s="217">
        <v>0</v>
      </c>
      <c r="X6609" s="217">
        <v>0</v>
      </c>
      <c r="Y6609" s="217">
        <v>0</v>
      </c>
    </row>
    <row r="6610" spans="2:25">
      <c r="B6610" s="217" t="s">
        <v>6779</v>
      </c>
      <c r="C6610" s="217" t="s">
        <v>5935</v>
      </c>
      <c r="D6610" s="217" t="s">
        <v>14</v>
      </c>
      <c r="E6610" s="217" t="s">
        <v>88</v>
      </c>
      <c r="F6610" s="217" t="s">
        <v>5</v>
      </c>
      <c r="G6610" s="217" t="s">
        <v>13</v>
      </c>
      <c r="H6610" s="217" t="s">
        <v>178</v>
      </c>
      <c r="I6610" s="217">
        <v>0</v>
      </c>
      <c r="J6610" s="217">
        <v>0</v>
      </c>
      <c r="K6610" s="217">
        <v>0</v>
      </c>
      <c r="L6610" s="217">
        <v>6</v>
      </c>
      <c r="M6610" s="217">
        <v>513.50787075393498</v>
      </c>
      <c r="N6610" s="217">
        <v>0</v>
      </c>
      <c r="O6610" s="217">
        <v>0</v>
      </c>
      <c r="P6610" s="217">
        <v>0</v>
      </c>
      <c r="Q6610" s="217">
        <v>0</v>
      </c>
      <c r="R6610" s="217">
        <v>0</v>
      </c>
      <c r="S6610" s="217">
        <v>0</v>
      </c>
      <c r="T6610" s="217">
        <v>0</v>
      </c>
      <c r="U6610" s="217">
        <v>0</v>
      </c>
      <c r="V6610" s="217">
        <v>0</v>
      </c>
      <c r="W6610" s="217">
        <v>0</v>
      </c>
      <c r="X6610" s="217">
        <v>0</v>
      </c>
      <c r="Y6610" s="217">
        <v>0</v>
      </c>
    </row>
    <row r="6611" spans="2:25">
      <c r="B6611" s="217" t="s">
        <v>6780</v>
      </c>
      <c r="C6611" s="217" t="s">
        <v>5935</v>
      </c>
      <c r="D6611" s="217" t="s">
        <v>14</v>
      </c>
      <c r="E6611" s="217" t="s">
        <v>88</v>
      </c>
      <c r="F6611" s="217" t="s">
        <v>5</v>
      </c>
      <c r="G6611" s="217" t="s">
        <v>13</v>
      </c>
      <c r="H6611" s="217" t="s">
        <v>5</v>
      </c>
      <c r="I6611" s="217">
        <v>1</v>
      </c>
      <c r="J6611" s="217">
        <v>1</v>
      </c>
      <c r="K6611" s="217">
        <v>0</v>
      </c>
      <c r="L6611" s="217">
        <v>30</v>
      </c>
      <c r="M6611" s="217">
        <v>1740</v>
      </c>
      <c r="N6611" s="217">
        <v>0.57471264367816099</v>
      </c>
      <c r="O6611" s="217">
        <v>0.57471264367816099</v>
      </c>
      <c r="P6611" s="217">
        <v>0</v>
      </c>
      <c r="Q6611" s="217">
        <v>0.57471264367816099</v>
      </c>
      <c r="R6611" s="217">
        <v>0.57471264367816099</v>
      </c>
      <c r="S6611" s="217">
        <v>0</v>
      </c>
      <c r="T6611" s="217">
        <v>0.57471264367816099</v>
      </c>
      <c r="U6611" s="217">
        <v>0.57471264367816099</v>
      </c>
      <c r="V6611" s="217">
        <v>0</v>
      </c>
      <c r="W6611" s="217">
        <v>0.57471264367816099</v>
      </c>
      <c r="X6611" s="217">
        <v>0.57471264367816099</v>
      </c>
      <c r="Y6611" s="217">
        <v>0</v>
      </c>
    </row>
    <row r="6612" spans="2:25">
      <c r="B6612" s="217" t="s">
        <v>6781</v>
      </c>
      <c r="C6612" s="217" t="s">
        <v>5935</v>
      </c>
      <c r="D6612" s="217" t="s">
        <v>14</v>
      </c>
      <c r="E6612" s="217" t="s">
        <v>88</v>
      </c>
      <c r="F6612" s="217" t="s">
        <v>12</v>
      </c>
      <c r="G6612" s="217" t="s">
        <v>5</v>
      </c>
      <c r="H6612" s="217" t="s">
        <v>170</v>
      </c>
      <c r="I6612" s="217">
        <v>28</v>
      </c>
      <c r="J6612" s="217">
        <v>27</v>
      </c>
      <c r="K6612" s="217">
        <v>1</v>
      </c>
      <c r="L6612" s="217">
        <v>63</v>
      </c>
      <c r="M6612" s="217">
        <v>3811.4066107947501</v>
      </c>
      <c r="N6612" s="217">
        <v>7.3463691647849396</v>
      </c>
      <c r="O6612" s="217">
        <v>7.0839988374711904</v>
      </c>
      <c r="P6612" s="217">
        <v>0.26237032731374799</v>
      </c>
      <c r="Q6612" s="217">
        <v>7.3463691647849396</v>
      </c>
      <c r="R6612" s="217">
        <v>7.0839988374711904</v>
      </c>
      <c r="S6612" s="217">
        <v>0.26237032731374799</v>
      </c>
      <c r="T6612" s="217">
        <v>7.3463691647849396</v>
      </c>
      <c r="U6612" s="217">
        <v>7.0839988374711904</v>
      </c>
      <c r="V6612" s="217">
        <v>0.26237032731374799</v>
      </c>
      <c r="W6612" s="217">
        <v>7.3463691647849396</v>
      </c>
      <c r="X6612" s="217">
        <v>7.0839988374711904</v>
      </c>
      <c r="Y6612" s="217">
        <v>0.26237032731374799</v>
      </c>
    </row>
    <row r="6613" spans="2:25">
      <c r="B6613" s="217" t="s">
        <v>6782</v>
      </c>
      <c r="C6613" s="217" t="s">
        <v>5935</v>
      </c>
      <c r="D6613" s="217" t="s">
        <v>14</v>
      </c>
      <c r="E6613" s="217" t="s">
        <v>88</v>
      </c>
      <c r="F6613" s="217" t="s">
        <v>12</v>
      </c>
      <c r="G6613" s="217" t="s">
        <v>5</v>
      </c>
      <c r="H6613" s="217" t="s">
        <v>172</v>
      </c>
      <c r="I6613" s="217">
        <v>12</v>
      </c>
      <c r="J6613" s="217">
        <v>11</v>
      </c>
      <c r="K6613" s="217">
        <v>1</v>
      </c>
      <c r="L6613" s="217">
        <v>46</v>
      </c>
      <c r="M6613" s="217">
        <v>3481.3370622165398</v>
      </c>
      <c r="N6613" s="217">
        <v>3.4469514975259798</v>
      </c>
      <c r="O6613" s="217">
        <v>3.15970553939882</v>
      </c>
      <c r="P6613" s="217">
        <v>0.28724595812716502</v>
      </c>
      <c r="Q6613" s="217">
        <v>3.4469514975259798</v>
      </c>
      <c r="R6613" s="217">
        <v>3.15970553939882</v>
      </c>
      <c r="S6613" s="217">
        <v>0.28724595812716502</v>
      </c>
      <c r="T6613" s="217">
        <v>3.4469514975259798</v>
      </c>
      <c r="U6613" s="217">
        <v>3.15970553939882</v>
      </c>
      <c r="V6613" s="217">
        <v>0.28724595812716502</v>
      </c>
      <c r="W6613" s="217">
        <v>3.4469514975259798</v>
      </c>
      <c r="X6613" s="217">
        <v>3.15970553939882</v>
      </c>
      <c r="Y6613" s="217">
        <v>0.28724595812716502</v>
      </c>
    </row>
    <row r="6614" spans="2:25">
      <c r="B6614" s="217" t="s">
        <v>6783</v>
      </c>
      <c r="C6614" s="217" t="s">
        <v>5935</v>
      </c>
      <c r="D6614" s="217" t="s">
        <v>14</v>
      </c>
      <c r="E6614" s="217" t="s">
        <v>88</v>
      </c>
      <c r="F6614" s="217" t="s">
        <v>12</v>
      </c>
      <c r="G6614" s="217" t="s">
        <v>5</v>
      </c>
      <c r="H6614" s="217" t="s">
        <v>174</v>
      </c>
      <c r="I6614" s="217">
        <v>11</v>
      </c>
      <c r="J6614" s="217">
        <v>11</v>
      </c>
      <c r="K6614" s="217">
        <v>0</v>
      </c>
      <c r="L6614" s="217">
        <v>41</v>
      </c>
      <c r="M6614" s="217">
        <v>3893.05627363134</v>
      </c>
      <c r="N6614" s="217">
        <v>2.8255435387630499</v>
      </c>
      <c r="O6614" s="217">
        <v>2.8255435387630499</v>
      </c>
      <c r="P6614" s="217">
        <v>0</v>
      </c>
      <c r="Q6614" s="217">
        <v>2.8255435387630499</v>
      </c>
      <c r="R6614" s="217">
        <v>2.8255435387630499</v>
      </c>
      <c r="S6614" s="217">
        <v>0</v>
      </c>
      <c r="T6614" s="217">
        <v>2.8255435387630499</v>
      </c>
      <c r="U6614" s="217">
        <v>2.8255435387630499</v>
      </c>
      <c r="V6614" s="217">
        <v>0</v>
      </c>
      <c r="W6614" s="217">
        <v>2.8255435387630499</v>
      </c>
      <c r="X6614" s="217">
        <v>2.8255435387630499</v>
      </c>
      <c r="Y6614" s="217">
        <v>0</v>
      </c>
    </row>
    <row r="6615" spans="2:25">
      <c r="B6615" s="217" t="s">
        <v>6784</v>
      </c>
      <c r="C6615" s="217" t="s">
        <v>5935</v>
      </c>
      <c r="D6615" s="217" t="s">
        <v>14</v>
      </c>
      <c r="E6615" s="217" t="s">
        <v>88</v>
      </c>
      <c r="F6615" s="217" t="s">
        <v>12</v>
      </c>
      <c r="G6615" s="217" t="s">
        <v>5</v>
      </c>
      <c r="H6615" s="217" t="s">
        <v>176</v>
      </c>
      <c r="I6615" s="217">
        <v>17</v>
      </c>
      <c r="J6615" s="217">
        <v>17</v>
      </c>
      <c r="K6615" s="217">
        <v>0</v>
      </c>
      <c r="L6615" s="217">
        <v>56</v>
      </c>
      <c r="M6615" s="217">
        <v>4568.8400290705704</v>
      </c>
      <c r="N6615" s="217">
        <v>3.72085691156455</v>
      </c>
      <c r="O6615" s="217">
        <v>3.72085691156455</v>
      </c>
      <c r="P6615" s="217">
        <v>0</v>
      </c>
      <c r="Q6615" s="217">
        <v>3.72085691156455</v>
      </c>
      <c r="R6615" s="217">
        <v>3.72085691156455</v>
      </c>
      <c r="S6615" s="217">
        <v>0</v>
      </c>
      <c r="T6615" s="217">
        <v>3.72085691156455</v>
      </c>
      <c r="U6615" s="217">
        <v>3.72085691156455</v>
      </c>
      <c r="V6615" s="217">
        <v>0</v>
      </c>
      <c r="W6615" s="217">
        <v>3.72085691156455</v>
      </c>
      <c r="X6615" s="217">
        <v>3.72085691156455</v>
      </c>
      <c r="Y6615" s="217">
        <v>0</v>
      </c>
    </row>
    <row r="6616" spans="2:25">
      <c r="B6616" s="217" t="s">
        <v>6785</v>
      </c>
      <c r="C6616" s="217" t="s">
        <v>5935</v>
      </c>
      <c r="D6616" s="217" t="s">
        <v>14</v>
      </c>
      <c r="E6616" s="217" t="s">
        <v>88</v>
      </c>
      <c r="F6616" s="217" t="s">
        <v>12</v>
      </c>
      <c r="G6616" s="217" t="s">
        <v>5</v>
      </c>
      <c r="H6616" s="217" t="s">
        <v>178</v>
      </c>
      <c r="I6616" s="217">
        <v>2</v>
      </c>
      <c r="J6616" s="217">
        <v>2</v>
      </c>
      <c r="K6616" s="217">
        <v>0</v>
      </c>
      <c r="L6616" s="217">
        <v>23</v>
      </c>
      <c r="M6616" s="217">
        <v>2685.3600242868101</v>
      </c>
      <c r="N6616" s="217">
        <v>0.744779091783484</v>
      </c>
      <c r="O6616" s="217">
        <v>0.744779091783484</v>
      </c>
      <c r="P6616" s="217">
        <v>0</v>
      </c>
      <c r="Q6616" s="217">
        <v>0.744779091783484</v>
      </c>
      <c r="R6616" s="217">
        <v>0.744779091783484</v>
      </c>
      <c r="S6616" s="217">
        <v>0</v>
      </c>
      <c r="T6616" s="217">
        <v>0.744779091783484</v>
      </c>
      <c r="U6616" s="217">
        <v>0.744779091783484</v>
      </c>
      <c r="V6616" s="217">
        <v>0</v>
      </c>
      <c r="W6616" s="217">
        <v>0.744779091783484</v>
      </c>
      <c r="X6616" s="217">
        <v>0.744779091783484</v>
      </c>
      <c r="Y6616" s="217">
        <v>0</v>
      </c>
    </row>
    <row r="6617" spans="2:25">
      <c r="B6617" s="217" t="s">
        <v>6786</v>
      </c>
      <c r="C6617" s="217" t="s">
        <v>5935</v>
      </c>
      <c r="D6617" s="217" t="s">
        <v>14</v>
      </c>
      <c r="E6617" s="217" t="s">
        <v>88</v>
      </c>
      <c r="F6617" s="217" t="s">
        <v>12</v>
      </c>
      <c r="G6617" s="217" t="s">
        <v>5</v>
      </c>
      <c r="H6617" s="217" t="s">
        <v>5</v>
      </c>
      <c r="I6617" s="217">
        <v>70</v>
      </c>
      <c r="J6617" s="217">
        <v>68</v>
      </c>
      <c r="K6617" s="217">
        <v>2</v>
      </c>
      <c r="L6617" s="217">
        <v>229</v>
      </c>
      <c r="M6617" s="217">
        <v>18440</v>
      </c>
      <c r="N6617" s="217">
        <v>3.79609544468547</v>
      </c>
      <c r="O6617" s="217">
        <v>3.68763557483731</v>
      </c>
      <c r="P6617" s="217">
        <v>0.108459869848156</v>
      </c>
      <c r="Q6617" s="217">
        <v>3.79609544468547</v>
      </c>
      <c r="R6617" s="217">
        <v>3.68763557483731</v>
      </c>
      <c r="S6617" s="217">
        <v>0.108459869848156</v>
      </c>
      <c r="T6617" s="217">
        <v>3.79609544468547</v>
      </c>
      <c r="U6617" s="217">
        <v>3.68763557483731</v>
      </c>
      <c r="V6617" s="217">
        <v>0.108459869848156</v>
      </c>
      <c r="W6617" s="217">
        <v>3.79609544468547</v>
      </c>
      <c r="X6617" s="217">
        <v>3.68763557483731</v>
      </c>
      <c r="Y6617" s="217">
        <v>0.108459869848156</v>
      </c>
    </row>
    <row r="6618" spans="2:25">
      <c r="B6618" s="217" t="s">
        <v>6787</v>
      </c>
      <c r="C6618" s="217" t="s">
        <v>5935</v>
      </c>
      <c r="D6618" s="217" t="s">
        <v>14</v>
      </c>
      <c r="E6618" s="217" t="s">
        <v>88</v>
      </c>
      <c r="F6618" s="217" t="s">
        <v>9</v>
      </c>
      <c r="G6618" s="217" t="s">
        <v>5</v>
      </c>
      <c r="H6618" s="217" t="s">
        <v>170</v>
      </c>
      <c r="I6618" s="217">
        <v>3</v>
      </c>
      <c r="J6618" s="217">
        <v>2</v>
      </c>
      <c r="K6618" s="217">
        <v>1</v>
      </c>
      <c r="L6618" s="217">
        <v>88</v>
      </c>
      <c r="M6618" s="217">
        <v>4256.4922080406104</v>
      </c>
      <c r="N6618" s="217">
        <v>0.70480570699340905</v>
      </c>
      <c r="O6618" s="217">
        <v>0.46987047132894</v>
      </c>
      <c r="P6618" s="217">
        <v>0.23493523566447</v>
      </c>
      <c r="Q6618" s="217">
        <v>0.70480570699340905</v>
      </c>
      <c r="R6618" s="217">
        <v>0.46987047132894</v>
      </c>
      <c r="S6618" s="217">
        <v>0.23493523566447</v>
      </c>
      <c r="T6618" s="217">
        <v>0.70480570699340905</v>
      </c>
      <c r="U6618" s="217">
        <v>0.46987047132894</v>
      </c>
      <c r="V6618" s="217">
        <v>0.23493523566447</v>
      </c>
      <c r="W6618" s="217">
        <v>0.70480570699340905</v>
      </c>
      <c r="X6618" s="217">
        <v>0.46987047132894</v>
      </c>
      <c r="Y6618" s="217">
        <v>0.23493523566447</v>
      </c>
    </row>
    <row r="6619" spans="2:25">
      <c r="B6619" s="217" t="s">
        <v>6788</v>
      </c>
      <c r="C6619" s="217" t="s">
        <v>5935</v>
      </c>
      <c r="D6619" s="217" t="s">
        <v>14</v>
      </c>
      <c r="E6619" s="217" t="s">
        <v>88</v>
      </c>
      <c r="F6619" s="217" t="s">
        <v>9</v>
      </c>
      <c r="G6619" s="217" t="s">
        <v>5</v>
      </c>
      <c r="H6619" s="217" t="s">
        <v>172</v>
      </c>
      <c r="I6619" s="217">
        <v>3</v>
      </c>
      <c r="J6619" s="217">
        <v>3</v>
      </c>
      <c r="K6619" s="217">
        <v>0</v>
      </c>
      <c r="L6619" s="217">
        <v>94</v>
      </c>
      <c r="M6619" s="217">
        <v>4213.75646720637</v>
      </c>
      <c r="N6619" s="217">
        <v>0.71195381682533099</v>
      </c>
      <c r="O6619" s="217">
        <v>0.71195381682533099</v>
      </c>
      <c r="P6619" s="217">
        <v>0</v>
      </c>
      <c r="Q6619" s="217">
        <v>0.71195381682533099</v>
      </c>
      <c r="R6619" s="217">
        <v>0.71195381682533099</v>
      </c>
      <c r="S6619" s="217">
        <v>0</v>
      </c>
      <c r="T6619" s="217">
        <v>0.71195381682533099</v>
      </c>
      <c r="U6619" s="217">
        <v>0.71195381682533099</v>
      </c>
      <c r="V6619" s="217">
        <v>0</v>
      </c>
      <c r="W6619" s="217">
        <v>0.71195381682533099</v>
      </c>
      <c r="X6619" s="217">
        <v>0.71195381682533099</v>
      </c>
      <c r="Y6619" s="217">
        <v>0</v>
      </c>
    </row>
    <row r="6620" spans="2:25">
      <c r="B6620" s="217" t="s">
        <v>6789</v>
      </c>
      <c r="C6620" s="217" t="s">
        <v>5935</v>
      </c>
      <c r="D6620" s="217" t="s">
        <v>14</v>
      </c>
      <c r="E6620" s="217" t="s">
        <v>88</v>
      </c>
      <c r="F6620" s="217" t="s">
        <v>9</v>
      </c>
      <c r="G6620" s="217" t="s">
        <v>5</v>
      </c>
      <c r="H6620" s="217" t="s">
        <v>174</v>
      </c>
      <c r="I6620" s="217">
        <v>3</v>
      </c>
      <c r="J6620" s="217">
        <v>2</v>
      </c>
      <c r="K6620" s="217">
        <v>1</v>
      </c>
      <c r="L6620" s="217">
        <v>67</v>
      </c>
      <c r="M6620" s="217">
        <v>4577.1596466136098</v>
      </c>
      <c r="N6620" s="217">
        <v>0.65542830742631697</v>
      </c>
      <c r="O6620" s="217">
        <v>0.436952204950878</v>
      </c>
      <c r="P6620" s="217">
        <v>0.218476102475439</v>
      </c>
      <c r="Q6620" s="217">
        <v>0.65542830742631697</v>
      </c>
      <c r="R6620" s="217">
        <v>0.436952204950878</v>
      </c>
      <c r="S6620" s="217">
        <v>0.218476102475439</v>
      </c>
      <c r="T6620" s="217">
        <v>0.65542830742631697</v>
      </c>
      <c r="U6620" s="217">
        <v>0.436952204950878</v>
      </c>
      <c r="V6620" s="217">
        <v>0.218476102475439</v>
      </c>
      <c r="W6620" s="217">
        <v>0.65542830742631697</v>
      </c>
      <c r="X6620" s="217">
        <v>0.436952204950878</v>
      </c>
      <c r="Y6620" s="217">
        <v>0.218476102475439</v>
      </c>
    </row>
    <row r="6621" spans="2:25">
      <c r="B6621" s="217" t="s">
        <v>6790</v>
      </c>
      <c r="C6621" s="217" t="s">
        <v>5935</v>
      </c>
      <c r="D6621" s="217" t="s">
        <v>14</v>
      </c>
      <c r="E6621" s="217" t="s">
        <v>88</v>
      </c>
      <c r="F6621" s="217" t="s">
        <v>9</v>
      </c>
      <c r="G6621" s="217" t="s">
        <v>5</v>
      </c>
      <c r="H6621" s="217" t="s">
        <v>176</v>
      </c>
      <c r="I6621" s="217">
        <v>4</v>
      </c>
      <c r="J6621" s="217">
        <v>3</v>
      </c>
      <c r="K6621" s="217">
        <v>1</v>
      </c>
      <c r="L6621" s="217">
        <v>100</v>
      </c>
      <c r="M6621" s="217">
        <v>5430.0191131786896</v>
      </c>
      <c r="N6621" s="217">
        <v>0.73664565752484701</v>
      </c>
      <c r="O6621" s="217">
        <v>0.55248424314363498</v>
      </c>
      <c r="P6621" s="217">
        <v>0.184161414381212</v>
      </c>
      <c r="Q6621" s="217">
        <v>0.73664565752484701</v>
      </c>
      <c r="R6621" s="217">
        <v>0.55248424314363498</v>
      </c>
      <c r="S6621" s="217">
        <v>0.184161414381212</v>
      </c>
      <c r="T6621" s="217">
        <v>0.73664565752484701</v>
      </c>
      <c r="U6621" s="217">
        <v>0.55248424314363498</v>
      </c>
      <c r="V6621" s="217">
        <v>0.184161414381212</v>
      </c>
      <c r="W6621" s="217">
        <v>0.73664565752484701</v>
      </c>
      <c r="X6621" s="217">
        <v>0.55248424314363498</v>
      </c>
      <c r="Y6621" s="217">
        <v>0.184161414381212</v>
      </c>
    </row>
    <row r="6622" spans="2:25">
      <c r="B6622" s="217" t="s">
        <v>6791</v>
      </c>
      <c r="C6622" s="217" t="s">
        <v>5935</v>
      </c>
      <c r="D6622" s="217" t="s">
        <v>14</v>
      </c>
      <c r="E6622" s="217" t="s">
        <v>88</v>
      </c>
      <c r="F6622" s="217" t="s">
        <v>9</v>
      </c>
      <c r="G6622" s="217" t="s">
        <v>5</v>
      </c>
      <c r="H6622" s="217" t="s">
        <v>178</v>
      </c>
      <c r="I6622" s="217">
        <v>3</v>
      </c>
      <c r="J6622" s="217">
        <v>2</v>
      </c>
      <c r="K6622" s="217">
        <v>1</v>
      </c>
      <c r="L6622" s="217">
        <v>36</v>
      </c>
      <c r="M6622" s="217">
        <v>3142.5725649607198</v>
      </c>
      <c r="N6622" s="217">
        <v>0.95463189408881699</v>
      </c>
      <c r="O6622" s="217">
        <v>0.63642126272587796</v>
      </c>
      <c r="P6622" s="217">
        <v>0.31821063136293898</v>
      </c>
      <c r="Q6622" s="217">
        <v>0.95463189408881699</v>
      </c>
      <c r="R6622" s="217">
        <v>0.63642126272587796</v>
      </c>
      <c r="S6622" s="217">
        <v>0.31821063136293898</v>
      </c>
      <c r="T6622" s="217">
        <v>0.95463189408881699</v>
      </c>
      <c r="U6622" s="217">
        <v>0.63642126272587796</v>
      </c>
      <c r="V6622" s="217">
        <v>0.31821063136293898</v>
      </c>
      <c r="W6622" s="217">
        <v>0.95463189408881699</v>
      </c>
      <c r="X6622" s="217">
        <v>0.63642126272587796</v>
      </c>
      <c r="Y6622" s="217">
        <v>0.31821063136293898</v>
      </c>
    </row>
    <row r="6623" spans="2:25">
      <c r="B6623" s="217" t="s">
        <v>6792</v>
      </c>
      <c r="C6623" s="217" t="s">
        <v>5935</v>
      </c>
      <c r="D6623" s="217" t="s">
        <v>14</v>
      </c>
      <c r="E6623" s="217" t="s">
        <v>88</v>
      </c>
      <c r="F6623" s="217" t="s">
        <v>9</v>
      </c>
      <c r="G6623" s="217" t="s">
        <v>5</v>
      </c>
      <c r="H6623" s="217" t="s">
        <v>5</v>
      </c>
      <c r="I6623" s="217">
        <v>16</v>
      </c>
      <c r="J6623" s="217">
        <v>12</v>
      </c>
      <c r="K6623" s="217">
        <v>4</v>
      </c>
      <c r="L6623" s="217">
        <v>385</v>
      </c>
      <c r="M6623" s="217">
        <v>21620</v>
      </c>
      <c r="N6623" s="217">
        <v>0.74005550416281196</v>
      </c>
      <c r="O6623" s="217">
        <v>0.555041628122109</v>
      </c>
      <c r="P6623" s="217">
        <v>0.18501387604070299</v>
      </c>
      <c r="Q6623" s="217">
        <v>0.74005550416281196</v>
      </c>
      <c r="R6623" s="217">
        <v>0.555041628122109</v>
      </c>
      <c r="S6623" s="217">
        <v>0.18501387604070299</v>
      </c>
      <c r="T6623" s="217">
        <v>0.74005550416281196</v>
      </c>
      <c r="U6623" s="217">
        <v>0.555041628122109</v>
      </c>
      <c r="V6623" s="217">
        <v>0.18501387604070299</v>
      </c>
      <c r="W6623" s="217">
        <v>0.74005550416281196</v>
      </c>
      <c r="X6623" s="217">
        <v>0.555041628122109</v>
      </c>
      <c r="Y6623" s="217">
        <v>0.18501387604070299</v>
      </c>
    </row>
    <row r="6624" spans="2:25">
      <c r="B6624" s="217" t="s">
        <v>6793</v>
      </c>
      <c r="C6624" s="217" t="s">
        <v>5935</v>
      </c>
      <c r="D6624" s="217" t="s">
        <v>14</v>
      </c>
      <c r="E6624" s="217" t="s">
        <v>88</v>
      </c>
      <c r="F6624" s="217" t="s">
        <v>5</v>
      </c>
      <c r="G6624" s="217" t="s">
        <v>5</v>
      </c>
      <c r="H6624" s="217" t="s">
        <v>170</v>
      </c>
      <c r="I6624" s="217">
        <v>31</v>
      </c>
      <c r="J6624" s="217">
        <v>29</v>
      </c>
      <c r="K6624" s="217">
        <v>2</v>
      </c>
      <c r="L6624" s="217">
        <v>151</v>
      </c>
      <c r="M6624" s="217">
        <v>8067.8988188353596</v>
      </c>
      <c r="N6624" s="217">
        <v>3.8423882966438798</v>
      </c>
      <c r="O6624" s="217">
        <v>3.5944922775055699</v>
      </c>
      <c r="P6624" s="217">
        <v>0.24789601913831499</v>
      </c>
      <c r="Q6624" s="217">
        <v>3.8423882966438798</v>
      </c>
      <c r="R6624" s="217">
        <v>3.5944922775055699</v>
      </c>
      <c r="S6624" s="217">
        <v>0.24789601913831499</v>
      </c>
      <c r="T6624" s="217">
        <v>3.8423882966438798</v>
      </c>
      <c r="U6624" s="217">
        <v>3.5944922775055699</v>
      </c>
      <c r="V6624" s="217">
        <v>0.24789601913831499</v>
      </c>
      <c r="W6624" s="217">
        <v>3.8423882966438798</v>
      </c>
      <c r="X6624" s="217">
        <v>3.5944922775055699</v>
      </c>
      <c r="Y6624" s="217">
        <v>0.24789601913831499</v>
      </c>
    </row>
    <row r="6625" spans="2:25">
      <c r="B6625" s="217" t="s">
        <v>6794</v>
      </c>
      <c r="C6625" s="217" t="s">
        <v>5935</v>
      </c>
      <c r="D6625" s="217" t="s">
        <v>14</v>
      </c>
      <c r="E6625" s="217" t="s">
        <v>88</v>
      </c>
      <c r="F6625" s="217" t="s">
        <v>5</v>
      </c>
      <c r="G6625" s="217" t="s">
        <v>5</v>
      </c>
      <c r="H6625" s="217" t="s">
        <v>172</v>
      </c>
      <c r="I6625" s="217">
        <v>15</v>
      </c>
      <c r="J6625" s="217">
        <v>14</v>
      </c>
      <c r="K6625" s="217">
        <v>1</v>
      </c>
      <c r="L6625" s="217">
        <v>140</v>
      </c>
      <c r="M6625" s="217">
        <v>7695.0935294229103</v>
      </c>
      <c r="N6625" s="217">
        <v>1.94929404595878</v>
      </c>
      <c r="O6625" s="217">
        <v>1.8193411095615299</v>
      </c>
      <c r="P6625" s="217">
        <v>0.129952936397252</v>
      </c>
      <c r="Q6625" s="217">
        <v>1.94929404595878</v>
      </c>
      <c r="R6625" s="217">
        <v>1.8193411095615299</v>
      </c>
      <c r="S6625" s="217">
        <v>0.129952936397252</v>
      </c>
      <c r="T6625" s="217">
        <v>1.94929404595878</v>
      </c>
      <c r="U6625" s="217">
        <v>1.8193411095615299</v>
      </c>
      <c r="V6625" s="217">
        <v>0.129952936397252</v>
      </c>
      <c r="W6625" s="217">
        <v>1.94929404595878</v>
      </c>
      <c r="X6625" s="217">
        <v>1.8193411095615299</v>
      </c>
      <c r="Y6625" s="217">
        <v>0.129952936397252</v>
      </c>
    </row>
    <row r="6626" spans="2:25">
      <c r="B6626" s="217" t="s">
        <v>6795</v>
      </c>
      <c r="C6626" s="217" t="s">
        <v>5935</v>
      </c>
      <c r="D6626" s="217" t="s">
        <v>14</v>
      </c>
      <c r="E6626" s="217" t="s">
        <v>88</v>
      </c>
      <c r="F6626" s="217" t="s">
        <v>5</v>
      </c>
      <c r="G6626" s="217" t="s">
        <v>5</v>
      </c>
      <c r="H6626" s="217" t="s">
        <v>174</v>
      </c>
      <c r="I6626" s="217">
        <v>14</v>
      </c>
      <c r="J6626" s="217">
        <v>13</v>
      </c>
      <c r="K6626" s="217">
        <v>1</v>
      </c>
      <c r="L6626" s="217">
        <v>108</v>
      </c>
      <c r="M6626" s="217">
        <v>8470.2159202449493</v>
      </c>
      <c r="N6626" s="217">
        <v>1.6528504269340001</v>
      </c>
      <c r="O6626" s="217">
        <v>1.534789682153</v>
      </c>
      <c r="P6626" s="217">
        <v>0.118060744781</v>
      </c>
      <c r="Q6626" s="217">
        <v>1.6528504269340001</v>
      </c>
      <c r="R6626" s="217">
        <v>1.534789682153</v>
      </c>
      <c r="S6626" s="217">
        <v>0.118060744781</v>
      </c>
      <c r="T6626" s="217">
        <v>1.6528504269340001</v>
      </c>
      <c r="U6626" s="217">
        <v>1.534789682153</v>
      </c>
      <c r="V6626" s="217">
        <v>0.118060744781</v>
      </c>
      <c r="W6626" s="217">
        <v>1.6528504269340001</v>
      </c>
      <c r="X6626" s="217">
        <v>1.534789682153</v>
      </c>
      <c r="Y6626" s="217">
        <v>0.118060744781</v>
      </c>
    </row>
    <row r="6627" spans="2:25">
      <c r="B6627" s="217" t="s">
        <v>6796</v>
      </c>
      <c r="C6627" s="217" t="s">
        <v>5935</v>
      </c>
      <c r="D6627" s="217" t="s">
        <v>14</v>
      </c>
      <c r="E6627" s="217" t="s">
        <v>88</v>
      </c>
      <c r="F6627" s="217" t="s">
        <v>5</v>
      </c>
      <c r="G6627" s="217" t="s">
        <v>5</v>
      </c>
      <c r="H6627" s="217" t="s">
        <v>176</v>
      </c>
      <c r="I6627" s="217">
        <v>21</v>
      </c>
      <c r="J6627" s="217">
        <v>20</v>
      </c>
      <c r="K6627" s="217">
        <v>1</v>
      </c>
      <c r="L6627" s="217">
        <v>156</v>
      </c>
      <c r="M6627" s="217">
        <v>9998.8591422492591</v>
      </c>
      <c r="N6627" s="217">
        <v>2.1002396074634602</v>
      </c>
      <c r="O6627" s="217">
        <v>2.0002281975842502</v>
      </c>
      <c r="P6627" s="217">
        <v>0.100011409879212</v>
      </c>
      <c r="Q6627" s="217">
        <v>2.1002396074634602</v>
      </c>
      <c r="R6627" s="217">
        <v>2.0002281975842502</v>
      </c>
      <c r="S6627" s="217">
        <v>0.100011409879212</v>
      </c>
      <c r="T6627" s="217">
        <v>2.1002396074634602</v>
      </c>
      <c r="U6627" s="217">
        <v>2.0002281975842502</v>
      </c>
      <c r="V6627" s="217">
        <v>0.100011409879212</v>
      </c>
      <c r="W6627" s="217">
        <v>2.1002396074634602</v>
      </c>
      <c r="X6627" s="217">
        <v>2.0002281975842502</v>
      </c>
      <c r="Y6627" s="217">
        <v>0.100011409879212</v>
      </c>
    </row>
    <row r="6628" spans="2:25">
      <c r="B6628" s="217" t="s">
        <v>6797</v>
      </c>
      <c r="C6628" s="217" t="s">
        <v>5935</v>
      </c>
      <c r="D6628" s="217" t="s">
        <v>14</v>
      </c>
      <c r="E6628" s="217" t="s">
        <v>88</v>
      </c>
      <c r="F6628" s="217" t="s">
        <v>5</v>
      </c>
      <c r="G6628" s="217" t="s">
        <v>5</v>
      </c>
      <c r="H6628" s="217" t="s">
        <v>178</v>
      </c>
      <c r="I6628" s="217">
        <v>5</v>
      </c>
      <c r="J6628" s="217">
        <v>4</v>
      </c>
      <c r="K6628" s="217">
        <v>1</v>
      </c>
      <c r="L6628" s="217">
        <v>59</v>
      </c>
      <c r="M6628" s="217">
        <v>5827.9325892475199</v>
      </c>
      <c r="N6628" s="217">
        <v>0.85793717127493097</v>
      </c>
      <c r="O6628" s="217">
        <v>0.68634973701994495</v>
      </c>
      <c r="P6628" s="217">
        <v>0.17158743425498599</v>
      </c>
      <c r="Q6628" s="217">
        <v>0.85793717127493097</v>
      </c>
      <c r="R6628" s="217">
        <v>0.68634973701994495</v>
      </c>
      <c r="S6628" s="217">
        <v>0.17158743425498599</v>
      </c>
      <c r="T6628" s="217">
        <v>0.85793717127493097</v>
      </c>
      <c r="U6628" s="217">
        <v>0.68634973701994495</v>
      </c>
      <c r="V6628" s="217">
        <v>0.17158743425498599</v>
      </c>
      <c r="W6628" s="217">
        <v>0.85793717127493097</v>
      </c>
      <c r="X6628" s="217">
        <v>0.68634973701994495</v>
      </c>
      <c r="Y6628" s="217">
        <v>0.17158743425498599</v>
      </c>
    </row>
    <row r="6629" spans="2:25">
      <c r="B6629" s="217" t="s">
        <v>6798</v>
      </c>
      <c r="C6629" s="217" t="s">
        <v>5935</v>
      </c>
      <c r="D6629" s="217" t="s">
        <v>14</v>
      </c>
      <c r="E6629" s="217" t="s">
        <v>88</v>
      </c>
      <c r="F6629" s="217" t="s">
        <v>5</v>
      </c>
      <c r="G6629" s="217" t="s">
        <v>5</v>
      </c>
      <c r="H6629" s="217" t="s">
        <v>5</v>
      </c>
      <c r="I6629" s="217">
        <v>86</v>
      </c>
      <c r="J6629" s="217">
        <v>80</v>
      </c>
      <c r="K6629" s="217">
        <v>6</v>
      </c>
      <c r="L6629" s="217">
        <v>614</v>
      </c>
      <c r="M6629" s="217">
        <v>40060</v>
      </c>
      <c r="N6629" s="217">
        <v>2.1467798302546202</v>
      </c>
      <c r="O6629" s="217">
        <v>1.9970044932601101</v>
      </c>
      <c r="P6629" s="217">
        <v>0.14977533699450801</v>
      </c>
      <c r="Q6629" s="217">
        <v>2.1467798302546202</v>
      </c>
      <c r="R6629" s="217">
        <v>1.9970044932601101</v>
      </c>
      <c r="S6629" s="217">
        <v>0.14977533699450801</v>
      </c>
      <c r="T6629" s="217">
        <v>2.1467798302546202</v>
      </c>
      <c r="U6629" s="217">
        <v>1.9970044932601101</v>
      </c>
      <c r="V6629" s="217">
        <v>0.14977533699450801</v>
      </c>
      <c r="W6629" s="217">
        <v>2.1467798302546202</v>
      </c>
      <c r="X6629" s="217">
        <v>1.9970044932601101</v>
      </c>
      <c r="Y6629" s="217">
        <v>0.14977533699450801</v>
      </c>
    </row>
    <row r="6630" spans="2:25">
      <c r="B6630" s="217" t="s">
        <v>6799</v>
      </c>
      <c r="C6630" s="217" t="s">
        <v>5935</v>
      </c>
      <c r="D6630" s="217" t="s">
        <v>155</v>
      </c>
      <c r="E6630" s="217" t="s">
        <v>86</v>
      </c>
      <c r="F6630" s="217" t="s">
        <v>12</v>
      </c>
      <c r="G6630" s="217" t="s">
        <v>10</v>
      </c>
      <c r="H6630" s="217" t="s">
        <v>170</v>
      </c>
      <c r="I6630" s="217">
        <v>4</v>
      </c>
      <c r="J6630" s="217">
        <v>4</v>
      </c>
      <c r="K6630" s="217">
        <v>0</v>
      </c>
      <c r="L6630" s="217">
        <v>7</v>
      </c>
      <c r="M6630" s="217">
        <v>564.65777777777805</v>
      </c>
      <c r="N6630" s="217">
        <v>7.0839367797997603</v>
      </c>
      <c r="O6630" s="217">
        <v>7.0839367797997603</v>
      </c>
      <c r="P6630" s="217">
        <v>0</v>
      </c>
      <c r="Q6630" s="217">
        <v>7.0839367797997603</v>
      </c>
      <c r="R6630" s="217">
        <v>7.0839367797997603</v>
      </c>
      <c r="S6630" s="217">
        <v>0</v>
      </c>
      <c r="T6630" s="217">
        <v>7.0839367797997603</v>
      </c>
      <c r="U6630" s="217">
        <v>7.0839367797997603</v>
      </c>
      <c r="V6630" s="217">
        <v>0</v>
      </c>
      <c r="W6630" s="217">
        <v>7.0839367797997603</v>
      </c>
      <c r="X6630" s="217">
        <v>7.0839367797997603</v>
      </c>
      <c r="Y6630" s="217">
        <v>0</v>
      </c>
    </row>
    <row r="6631" spans="2:25">
      <c r="B6631" s="217" t="s">
        <v>6800</v>
      </c>
      <c r="C6631" s="217" t="s">
        <v>5935</v>
      </c>
      <c r="D6631" s="217" t="s">
        <v>155</v>
      </c>
      <c r="E6631" s="217" t="s">
        <v>86</v>
      </c>
      <c r="F6631" s="217" t="s">
        <v>12</v>
      </c>
      <c r="G6631" s="217" t="s">
        <v>10</v>
      </c>
      <c r="H6631" s="217" t="s">
        <v>172</v>
      </c>
      <c r="I6631" s="217">
        <v>7</v>
      </c>
      <c r="J6631" s="217">
        <v>7</v>
      </c>
      <c r="K6631" s="217">
        <v>0</v>
      </c>
      <c r="L6631" s="217">
        <v>5</v>
      </c>
      <c r="M6631" s="217">
        <v>462.60148148148102</v>
      </c>
      <c r="N6631" s="217">
        <v>15.131814921090401</v>
      </c>
      <c r="O6631" s="217">
        <v>15.131814921090401</v>
      </c>
      <c r="P6631" s="217">
        <v>0</v>
      </c>
      <c r="Q6631" s="217">
        <v>15.131814921090401</v>
      </c>
      <c r="R6631" s="217">
        <v>15.131814921090401</v>
      </c>
      <c r="S6631" s="217">
        <v>0</v>
      </c>
      <c r="T6631" s="217">
        <v>15.131814921090401</v>
      </c>
      <c r="U6631" s="217">
        <v>15.131814921090401</v>
      </c>
      <c r="V6631" s="217">
        <v>0</v>
      </c>
      <c r="W6631" s="217">
        <v>15.131814921090401</v>
      </c>
      <c r="X6631" s="217">
        <v>15.131814921090401</v>
      </c>
      <c r="Y6631" s="217">
        <v>0</v>
      </c>
    </row>
    <row r="6632" spans="2:25">
      <c r="B6632" s="217" t="s">
        <v>6801</v>
      </c>
      <c r="C6632" s="217" t="s">
        <v>5935</v>
      </c>
      <c r="D6632" s="217" t="s">
        <v>155</v>
      </c>
      <c r="E6632" s="217" t="s">
        <v>86</v>
      </c>
      <c r="F6632" s="217" t="s">
        <v>12</v>
      </c>
      <c r="G6632" s="217" t="s">
        <v>10</v>
      </c>
      <c r="H6632" s="217" t="s">
        <v>174</v>
      </c>
      <c r="I6632" s="217">
        <v>3</v>
      </c>
      <c r="J6632" s="217">
        <v>3</v>
      </c>
      <c r="K6632" s="217">
        <v>0</v>
      </c>
      <c r="L6632" s="217">
        <v>8</v>
      </c>
      <c r="M6632" s="217">
        <v>594.59209876543196</v>
      </c>
      <c r="N6632" s="217">
        <v>5.0454757239946204</v>
      </c>
      <c r="O6632" s="217">
        <v>5.0454757239946204</v>
      </c>
      <c r="P6632" s="217">
        <v>0</v>
      </c>
      <c r="Q6632" s="217">
        <v>5.0454757239946204</v>
      </c>
      <c r="R6632" s="217">
        <v>5.0454757239946204</v>
      </c>
      <c r="S6632" s="217">
        <v>0</v>
      </c>
      <c r="T6632" s="217">
        <v>5.0454757239946204</v>
      </c>
      <c r="U6632" s="217">
        <v>5.0454757239946204</v>
      </c>
      <c r="V6632" s="217">
        <v>0</v>
      </c>
      <c r="W6632" s="217">
        <v>5.0454757239946204</v>
      </c>
      <c r="X6632" s="217">
        <v>5.0454757239946204</v>
      </c>
      <c r="Y6632" s="217">
        <v>0</v>
      </c>
    </row>
    <row r="6633" spans="2:25">
      <c r="B6633" s="217" t="s">
        <v>6802</v>
      </c>
      <c r="C6633" s="217" t="s">
        <v>5935</v>
      </c>
      <c r="D6633" s="217" t="s">
        <v>155</v>
      </c>
      <c r="E6633" s="217" t="s">
        <v>86</v>
      </c>
      <c r="F6633" s="217" t="s">
        <v>12</v>
      </c>
      <c r="G6633" s="217" t="s">
        <v>10</v>
      </c>
      <c r="H6633" s="217" t="s">
        <v>176</v>
      </c>
      <c r="I6633" s="217">
        <v>3</v>
      </c>
      <c r="J6633" s="217">
        <v>1</v>
      </c>
      <c r="K6633" s="217">
        <v>2</v>
      </c>
      <c r="L6633" s="217">
        <v>4</v>
      </c>
      <c r="M6633" s="217">
        <v>602.42765432098804</v>
      </c>
      <c r="N6633" s="217">
        <v>4.9798510717131403</v>
      </c>
      <c r="O6633" s="217">
        <v>1.6599503572377099</v>
      </c>
      <c r="P6633" s="217">
        <v>3.3199007144754198</v>
      </c>
      <c r="Q6633" s="217">
        <v>4.9798510717131403</v>
      </c>
      <c r="R6633" s="217">
        <v>1.6599503572377099</v>
      </c>
      <c r="S6633" s="217">
        <v>3.3199007144754198</v>
      </c>
      <c r="T6633" s="217">
        <v>4.9798510717131403</v>
      </c>
      <c r="U6633" s="217">
        <v>1.6599503572377099</v>
      </c>
      <c r="V6633" s="217">
        <v>3.3199007144754198</v>
      </c>
      <c r="W6633" s="217">
        <v>4.9798510717131403</v>
      </c>
      <c r="X6633" s="217">
        <v>1.6599503572377099</v>
      </c>
      <c r="Y6633" s="217">
        <v>3.3199007144754198</v>
      </c>
    </row>
    <row r="6634" spans="2:25">
      <c r="B6634" s="217" t="s">
        <v>6803</v>
      </c>
      <c r="C6634" s="217" t="s">
        <v>5935</v>
      </c>
      <c r="D6634" s="217" t="s">
        <v>155</v>
      </c>
      <c r="E6634" s="217" t="s">
        <v>86</v>
      </c>
      <c r="F6634" s="217" t="s">
        <v>12</v>
      </c>
      <c r="G6634" s="217" t="s">
        <v>10</v>
      </c>
      <c r="H6634" s="217" t="s">
        <v>178</v>
      </c>
      <c r="I6634" s="217">
        <v>4</v>
      </c>
      <c r="J6634" s="217">
        <v>4</v>
      </c>
      <c r="K6634" s="217">
        <v>0</v>
      </c>
      <c r="L6634" s="217">
        <v>14</v>
      </c>
      <c r="M6634" s="217">
        <v>1055.72098765432</v>
      </c>
      <c r="N6634" s="217">
        <v>3.7888798714587399</v>
      </c>
      <c r="O6634" s="217">
        <v>3.7888798714587399</v>
      </c>
      <c r="P6634" s="217">
        <v>0</v>
      </c>
      <c r="Q6634" s="217">
        <v>3.7888798714587399</v>
      </c>
      <c r="R6634" s="217">
        <v>3.7888798714587399</v>
      </c>
      <c r="S6634" s="217">
        <v>0</v>
      </c>
      <c r="T6634" s="217">
        <v>3.7888798714587399</v>
      </c>
      <c r="U6634" s="217">
        <v>3.7888798714587399</v>
      </c>
      <c r="V6634" s="217">
        <v>0</v>
      </c>
      <c r="W6634" s="217">
        <v>3.7888798714587399</v>
      </c>
      <c r="X6634" s="217">
        <v>3.7888798714587399</v>
      </c>
      <c r="Y6634" s="217">
        <v>0</v>
      </c>
    </row>
    <row r="6635" spans="2:25">
      <c r="B6635" s="217" t="s">
        <v>6804</v>
      </c>
      <c r="C6635" s="217" t="s">
        <v>5935</v>
      </c>
      <c r="D6635" s="217" t="s">
        <v>155</v>
      </c>
      <c r="E6635" s="217" t="s">
        <v>86</v>
      </c>
      <c r="F6635" s="217" t="s">
        <v>12</v>
      </c>
      <c r="G6635" s="217" t="s">
        <v>10</v>
      </c>
      <c r="H6635" s="217" t="s">
        <v>5</v>
      </c>
      <c r="I6635" s="217">
        <v>21</v>
      </c>
      <c r="J6635" s="217">
        <v>19</v>
      </c>
      <c r="K6635" s="217">
        <v>2</v>
      </c>
      <c r="L6635" s="217">
        <v>38</v>
      </c>
      <c r="M6635" s="217">
        <v>3280</v>
      </c>
      <c r="N6635" s="217">
        <v>6.4024390243902403</v>
      </c>
      <c r="O6635" s="217">
        <v>5.7926829268292703</v>
      </c>
      <c r="P6635" s="217">
        <v>0.60975609756097604</v>
      </c>
      <c r="Q6635" s="217">
        <v>6.4024390243902403</v>
      </c>
      <c r="R6635" s="217">
        <v>5.7926829268292703</v>
      </c>
      <c r="S6635" s="217">
        <v>0.60975609756097604</v>
      </c>
      <c r="T6635" s="217">
        <v>6.4024390243902403</v>
      </c>
      <c r="U6635" s="217">
        <v>5.7926829268292703</v>
      </c>
      <c r="V6635" s="217">
        <v>0.60975609756097604</v>
      </c>
      <c r="W6635" s="217">
        <v>6.4024390243902403</v>
      </c>
      <c r="X6635" s="217">
        <v>5.7926829268292703</v>
      </c>
      <c r="Y6635" s="217">
        <v>0.60975609756097604</v>
      </c>
    </row>
    <row r="6636" spans="2:25">
      <c r="B6636" s="217" t="s">
        <v>6805</v>
      </c>
      <c r="C6636" s="217" t="s">
        <v>5935</v>
      </c>
      <c r="D6636" s="217" t="s">
        <v>155</v>
      </c>
      <c r="E6636" s="217" t="s">
        <v>86</v>
      </c>
      <c r="F6636" s="217" t="s">
        <v>9</v>
      </c>
      <c r="G6636" s="217" t="s">
        <v>10</v>
      </c>
      <c r="H6636" s="217" t="s">
        <v>170</v>
      </c>
      <c r="I6636" s="217">
        <v>0</v>
      </c>
      <c r="J6636" s="217">
        <v>0</v>
      </c>
      <c r="K6636" s="217">
        <v>0</v>
      </c>
      <c r="L6636" s="217">
        <v>15</v>
      </c>
      <c r="M6636" s="217">
        <v>562.94127405441304</v>
      </c>
      <c r="N6636" s="217">
        <v>0</v>
      </c>
      <c r="O6636" s="217">
        <v>0</v>
      </c>
      <c r="P6636" s="217">
        <v>0</v>
      </c>
      <c r="Q6636" s="217">
        <v>0</v>
      </c>
      <c r="R6636" s="217">
        <v>0</v>
      </c>
      <c r="S6636" s="217">
        <v>0</v>
      </c>
      <c r="T6636" s="217">
        <v>0</v>
      </c>
      <c r="U6636" s="217">
        <v>0</v>
      </c>
      <c r="V6636" s="217">
        <v>0</v>
      </c>
      <c r="W6636" s="217">
        <v>0</v>
      </c>
      <c r="X6636" s="217">
        <v>0</v>
      </c>
      <c r="Y6636" s="217">
        <v>0</v>
      </c>
    </row>
    <row r="6637" spans="2:25">
      <c r="B6637" s="217" t="s">
        <v>6806</v>
      </c>
      <c r="C6637" s="217" t="s">
        <v>5935</v>
      </c>
      <c r="D6637" s="217" t="s">
        <v>155</v>
      </c>
      <c r="E6637" s="217" t="s">
        <v>86</v>
      </c>
      <c r="F6637" s="217" t="s">
        <v>9</v>
      </c>
      <c r="G6637" s="217" t="s">
        <v>10</v>
      </c>
      <c r="H6637" s="217" t="s">
        <v>172</v>
      </c>
      <c r="I6637" s="217">
        <v>0</v>
      </c>
      <c r="J6637" s="217">
        <v>0</v>
      </c>
      <c r="K6637" s="217">
        <v>0</v>
      </c>
      <c r="L6637" s="217">
        <v>21</v>
      </c>
      <c r="M6637" s="217">
        <v>508.96483078964798</v>
      </c>
      <c r="N6637" s="217">
        <v>0</v>
      </c>
      <c r="O6637" s="217">
        <v>0</v>
      </c>
      <c r="P6637" s="217">
        <v>0</v>
      </c>
      <c r="Q6637" s="217">
        <v>0</v>
      </c>
      <c r="R6637" s="217">
        <v>0</v>
      </c>
      <c r="S6637" s="217">
        <v>0</v>
      </c>
      <c r="T6637" s="217">
        <v>0</v>
      </c>
      <c r="U6637" s="217">
        <v>0</v>
      </c>
      <c r="V6637" s="217">
        <v>0</v>
      </c>
      <c r="W6637" s="217">
        <v>0</v>
      </c>
      <c r="X6637" s="217">
        <v>0</v>
      </c>
      <c r="Y6637" s="217">
        <v>0</v>
      </c>
    </row>
    <row r="6638" spans="2:25">
      <c r="B6638" s="217" t="s">
        <v>6807</v>
      </c>
      <c r="C6638" s="217" t="s">
        <v>5935</v>
      </c>
      <c r="D6638" s="217" t="s">
        <v>155</v>
      </c>
      <c r="E6638" s="217" t="s">
        <v>86</v>
      </c>
      <c r="F6638" s="217" t="s">
        <v>9</v>
      </c>
      <c r="G6638" s="217" t="s">
        <v>10</v>
      </c>
      <c r="H6638" s="217" t="s">
        <v>174</v>
      </c>
      <c r="I6638" s="217">
        <v>0</v>
      </c>
      <c r="J6638" s="217">
        <v>0</v>
      </c>
      <c r="K6638" s="217">
        <v>0</v>
      </c>
      <c r="L6638" s="217">
        <v>16</v>
      </c>
      <c r="M6638" s="217">
        <v>618.90054744525503</v>
      </c>
      <c r="N6638" s="217">
        <v>0</v>
      </c>
      <c r="O6638" s="217">
        <v>0</v>
      </c>
      <c r="P6638" s="217">
        <v>0</v>
      </c>
      <c r="Q6638" s="217">
        <v>0</v>
      </c>
      <c r="R6638" s="217">
        <v>0</v>
      </c>
      <c r="S6638" s="217">
        <v>0</v>
      </c>
      <c r="T6638" s="217">
        <v>0</v>
      </c>
      <c r="U6638" s="217">
        <v>0</v>
      </c>
      <c r="V6638" s="217">
        <v>0</v>
      </c>
      <c r="W6638" s="217">
        <v>0</v>
      </c>
      <c r="X6638" s="217">
        <v>0</v>
      </c>
      <c r="Y6638" s="217">
        <v>0</v>
      </c>
    </row>
    <row r="6639" spans="2:25">
      <c r="B6639" s="217" t="s">
        <v>6808</v>
      </c>
      <c r="C6639" s="217" t="s">
        <v>5935</v>
      </c>
      <c r="D6639" s="217" t="s">
        <v>155</v>
      </c>
      <c r="E6639" s="217" t="s">
        <v>86</v>
      </c>
      <c r="F6639" s="217" t="s">
        <v>9</v>
      </c>
      <c r="G6639" s="217" t="s">
        <v>10</v>
      </c>
      <c r="H6639" s="217" t="s">
        <v>176</v>
      </c>
      <c r="I6639" s="217">
        <v>1</v>
      </c>
      <c r="J6639" s="217">
        <v>1</v>
      </c>
      <c r="K6639" s="217">
        <v>0</v>
      </c>
      <c r="L6639" s="217">
        <v>16</v>
      </c>
      <c r="M6639" s="217">
        <v>665.25423025879195</v>
      </c>
      <c r="N6639" s="217">
        <v>1.5031847292590499</v>
      </c>
      <c r="O6639" s="217">
        <v>1.5031847292590499</v>
      </c>
      <c r="P6639" s="217">
        <v>0</v>
      </c>
      <c r="Q6639" s="217">
        <v>1.5031847292590499</v>
      </c>
      <c r="R6639" s="217">
        <v>1.5031847292590499</v>
      </c>
      <c r="S6639" s="217">
        <v>0</v>
      </c>
      <c r="T6639" s="217">
        <v>1.5031847292590499</v>
      </c>
      <c r="U6639" s="217">
        <v>1.5031847292590499</v>
      </c>
      <c r="V6639" s="217">
        <v>0</v>
      </c>
      <c r="W6639" s="217">
        <v>1.5031847292590499</v>
      </c>
      <c r="X6639" s="217">
        <v>1.5031847292590499</v>
      </c>
      <c r="Y6639" s="217">
        <v>0</v>
      </c>
    </row>
    <row r="6640" spans="2:25">
      <c r="B6640" s="217" t="s">
        <v>6809</v>
      </c>
      <c r="C6640" s="217" t="s">
        <v>5935</v>
      </c>
      <c r="D6640" s="217" t="s">
        <v>155</v>
      </c>
      <c r="E6640" s="217" t="s">
        <v>86</v>
      </c>
      <c r="F6640" s="217" t="s">
        <v>9</v>
      </c>
      <c r="G6640" s="217" t="s">
        <v>10</v>
      </c>
      <c r="H6640" s="217" t="s">
        <v>178</v>
      </c>
      <c r="I6640" s="217">
        <v>2</v>
      </c>
      <c r="J6640" s="217">
        <v>2</v>
      </c>
      <c r="K6640" s="217">
        <v>0</v>
      </c>
      <c r="L6640" s="217">
        <v>16</v>
      </c>
      <c r="M6640" s="217">
        <v>1043.9391174518901</v>
      </c>
      <c r="N6640" s="217">
        <v>1.9158205364329299</v>
      </c>
      <c r="O6640" s="217">
        <v>1.9158205364329299</v>
      </c>
      <c r="P6640" s="217">
        <v>0</v>
      </c>
      <c r="Q6640" s="217">
        <v>1.9158205364329299</v>
      </c>
      <c r="R6640" s="217">
        <v>1.9158205364329299</v>
      </c>
      <c r="S6640" s="217">
        <v>0</v>
      </c>
      <c r="T6640" s="217">
        <v>1.9158205364329299</v>
      </c>
      <c r="U6640" s="217">
        <v>1.9158205364329299</v>
      </c>
      <c r="V6640" s="217">
        <v>0</v>
      </c>
      <c r="W6640" s="217">
        <v>1.9158205364329299</v>
      </c>
      <c r="X6640" s="217">
        <v>1.9158205364329299</v>
      </c>
      <c r="Y6640" s="217">
        <v>0</v>
      </c>
    </row>
    <row r="6641" spans="2:25">
      <c r="B6641" s="217" t="s">
        <v>6810</v>
      </c>
      <c r="C6641" s="217" t="s">
        <v>5935</v>
      </c>
      <c r="D6641" s="217" t="s">
        <v>155</v>
      </c>
      <c r="E6641" s="217" t="s">
        <v>86</v>
      </c>
      <c r="F6641" s="217" t="s">
        <v>9</v>
      </c>
      <c r="G6641" s="217" t="s">
        <v>10</v>
      </c>
      <c r="H6641" s="217" t="s">
        <v>5</v>
      </c>
      <c r="I6641" s="217">
        <v>3</v>
      </c>
      <c r="J6641" s="217">
        <v>3</v>
      </c>
      <c r="K6641" s="217">
        <v>0</v>
      </c>
      <c r="L6641" s="217">
        <v>84</v>
      </c>
      <c r="M6641" s="217">
        <v>3400</v>
      </c>
      <c r="N6641" s="217">
        <v>0.88235294117647001</v>
      </c>
      <c r="O6641" s="217">
        <v>0.88235294117647001</v>
      </c>
      <c r="P6641" s="217">
        <v>0</v>
      </c>
      <c r="Q6641" s="217">
        <v>0.88235294117647001</v>
      </c>
      <c r="R6641" s="217">
        <v>0.88235294117647001</v>
      </c>
      <c r="S6641" s="217">
        <v>0</v>
      </c>
      <c r="T6641" s="217">
        <v>0.88235294117647001</v>
      </c>
      <c r="U6641" s="217">
        <v>0.88235294117647001</v>
      </c>
      <c r="V6641" s="217">
        <v>0</v>
      </c>
      <c r="W6641" s="217">
        <v>0.88235294117647001</v>
      </c>
      <c r="X6641" s="217">
        <v>0.88235294117647001</v>
      </c>
      <c r="Y6641" s="217">
        <v>0</v>
      </c>
    </row>
    <row r="6642" spans="2:25">
      <c r="B6642" s="217" t="s">
        <v>6811</v>
      </c>
      <c r="C6642" s="217" t="s">
        <v>5935</v>
      </c>
      <c r="D6642" s="217" t="s">
        <v>155</v>
      </c>
      <c r="E6642" s="217" t="s">
        <v>86</v>
      </c>
      <c r="F6642" s="217" t="s">
        <v>5</v>
      </c>
      <c r="G6642" s="217" t="s">
        <v>10</v>
      </c>
      <c r="H6642" s="217" t="s">
        <v>170</v>
      </c>
      <c r="I6642" s="217">
        <v>4</v>
      </c>
      <c r="J6642" s="217">
        <v>4</v>
      </c>
      <c r="K6642" s="217">
        <v>0</v>
      </c>
      <c r="L6642" s="217">
        <v>22</v>
      </c>
      <c r="M6642" s="217">
        <v>1127.5990518321901</v>
      </c>
      <c r="N6642" s="217">
        <v>3.5473602017495098</v>
      </c>
      <c r="O6642" s="217">
        <v>3.5473602017495098</v>
      </c>
      <c r="P6642" s="217">
        <v>0</v>
      </c>
      <c r="Q6642" s="217">
        <v>3.5473602017495098</v>
      </c>
      <c r="R6642" s="217">
        <v>3.5473602017495098</v>
      </c>
      <c r="S6642" s="217">
        <v>0</v>
      </c>
      <c r="T6642" s="217">
        <v>3.5473602017495098</v>
      </c>
      <c r="U6642" s="217">
        <v>3.5473602017495098</v>
      </c>
      <c r="V6642" s="217">
        <v>0</v>
      </c>
      <c r="W6642" s="217">
        <v>3.5473602017495098</v>
      </c>
      <c r="X6642" s="217">
        <v>3.5473602017495098</v>
      </c>
      <c r="Y6642" s="217">
        <v>0</v>
      </c>
    </row>
    <row r="6643" spans="2:25">
      <c r="B6643" s="217" t="s">
        <v>6812</v>
      </c>
      <c r="C6643" s="217" t="s">
        <v>5935</v>
      </c>
      <c r="D6643" s="217" t="s">
        <v>155</v>
      </c>
      <c r="E6643" s="217" t="s">
        <v>86</v>
      </c>
      <c r="F6643" s="217" t="s">
        <v>5</v>
      </c>
      <c r="G6643" s="217" t="s">
        <v>10</v>
      </c>
      <c r="H6643" s="217" t="s">
        <v>172</v>
      </c>
      <c r="I6643" s="217">
        <v>7</v>
      </c>
      <c r="J6643" s="217">
        <v>7</v>
      </c>
      <c r="K6643" s="217">
        <v>0</v>
      </c>
      <c r="L6643" s="217">
        <v>26</v>
      </c>
      <c r="M6643" s="217">
        <v>971.56631227112996</v>
      </c>
      <c r="N6643" s="217">
        <v>7.2048607610085096</v>
      </c>
      <c r="O6643" s="217">
        <v>7.2048607610085096</v>
      </c>
      <c r="P6643" s="217">
        <v>0</v>
      </c>
      <c r="Q6643" s="217">
        <v>7.2048607610085096</v>
      </c>
      <c r="R6643" s="217">
        <v>7.2048607610085096</v>
      </c>
      <c r="S6643" s="217">
        <v>0</v>
      </c>
      <c r="T6643" s="217">
        <v>7.2048607610085096</v>
      </c>
      <c r="U6643" s="217">
        <v>7.2048607610085096</v>
      </c>
      <c r="V6643" s="217">
        <v>0</v>
      </c>
      <c r="W6643" s="217">
        <v>7.2048607610085096</v>
      </c>
      <c r="X6643" s="217">
        <v>7.2048607610085096</v>
      </c>
      <c r="Y6643" s="217">
        <v>0</v>
      </c>
    </row>
    <row r="6644" spans="2:25">
      <c r="B6644" s="217" t="s">
        <v>6813</v>
      </c>
      <c r="C6644" s="217" t="s">
        <v>5935</v>
      </c>
      <c r="D6644" s="217" t="s">
        <v>155</v>
      </c>
      <c r="E6644" s="217" t="s">
        <v>86</v>
      </c>
      <c r="F6644" s="217" t="s">
        <v>5</v>
      </c>
      <c r="G6644" s="217" t="s">
        <v>10</v>
      </c>
      <c r="H6644" s="217" t="s">
        <v>174</v>
      </c>
      <c r="I6644" s="217">
        <v>3</v>
      </c>
      <c r="J6644" s="217">
        <v>3</v>
      </c>
      <c r="K6644" s="217">
        <v>0</v>
      </c>
      <c r="L6644" s="217">
        <v>24</v>
      </c>
      <c r="M6644" s="217">
        <v>1213.4926462106901</v>
      </c>
      <c r="N6644" s="217">
        <v>2.4722028677865899</v>
      </c>
      <c r="O6644" s="217">
        <v>2.4722028677865899</v>
      </c>
      <c r="P6644" s="217">
        <v>0</v>
      </c>
      <c r="Q6644" s="217">
        <v>2.4722028677865899</v>
      </c>
      <c r="R6644" s="217">
        <v>2.4722028677865899</v>
      </c>
      <c r="S6644" s="217">
        <v>0</v>
      </c>
      <c r="T6644" s="217">
        <v>2.4722028677865899</v>
      </c>
      <c r="U6644" s="217">
        <v>2.4722028677865899</v>
      </c>
      <c r="V6644" s="217">
        <v>0</v>
      </c>
      <c r="W6644" s="217">
        <v>2.4722028677865899</v>
      </c>
      <c r="X6644" s="217">
        <v>2.4722028677865899</v>
      </c>
      <c r="Y6644" s="217">
        <v>0</v>
      </c>
    </row>
    <row r="6645" spans="2:25">
      <c r="B6645" s="217" t="s">
        <v>6814</v>
      </c>
      <c r="C6645" s="217" t="s">
        <v>5935</v>
      </c>
      <c r="D6645" s="217" t="s">
        <v>155</v>
      </c>
      <c r="E6645" s="217" t="s">
        <v>86</v>
      </c>
      <c r="F6645" s="217" t="s">
        <v>5</v>
      </c>
      <c r="G6645" s="217" t="s">
        <v>10</v>
      </c>
      <c r="H6645" s="217" t="s">
        <v>176</v>
      </c>
      <c r="I6645" s="217">
        <v>4</v>
      </c>
      <c r="J6645" s="217">
        <v>2</v>
      </c>
      <c r="K6645" s="217">
        <v>2</v>
      </c>
      <c r="L6645" s="217">
        <v>20</v>
      </c>
      <c r="M6645" s="217">
        <v>1267.68188457978</v>
      </c>
      <c r="N6645" s="217">
        <v>3.1553657496067702</v>
      </c>
      <c r="O6645" s="217">
        <v>1.57768287480338</v>
      </c>
      <c r="P6645" s="217">
        <v>1.57768287480338</v>
      </c>
      <c r="Q6645" s="217">
        <v>3.1553657496067702</v>
      </c>
      <c r="R6645" s="217">
        <v>1.57768287480338</v>
      </c>
      <c r="S6645" s="217">
        <v>1.57768287480338</v>
      </c>
      <c r="T6645" s="217">
        <v>3.1553657496067702</v>
      </c>
      <c r="U6645" s="217">
        <v>1.57768287480338</v>
      </c>
      <c r="V6645" s="217">
        <v>1.57768287480338</v>
      </c>
      <c r="W6645" s="217">
        <v>3.1553657496067702</v>
      </c>
      <c r="X6645" s="217">
        <v>1.57768287480338</v>
      </c>
      <c r="Y6645" s="217">
        <v>1.57768287480338</v>
      </c>
    </row>
    <row r="6646" spans="2:25">
      <c r="B6646" s="217" t="s">
        <v>6815</v>
      </c>
      <c r="C6646" s="217" t="s">
        <v>5935</v>
      </c>
      <c r="D6646" s="217" t="s">
        <v>155</v>
      </c>
      <c r="E6646" s="217" t="s">
        <v>86</v>
      </c>
      <c r="F6646" s="217" t="s">
        <v>5</v>
      </c>
      <c r="G6646" s="217" t="s">
        <v>10</v>
      </c>
      <c r="H6646" s="217" t="s">
        <v>178</v>
      </c>
      <c r="I6646" s="217">
        <v>6</v>
      </c>
      <c r="J6646" s="217">
        <v>6</v>
      </c>
      <c r="K6646" s="217">
        <v>0</v>
      </c>
      <c r="L6646" s="217">
        <v>30</v>
      </c>
      <c r="M6646" s="217">
        <v>2099.6601051062098</v>
      </c>
      <c r="N6646" s="217">
        <v>2.8576053740357601</v>
      </c>
      <c r="O6646" s="217">
        <v>2.8576053740357601</v>
      </c>
      <c r="P6646" s="217">
        <v>0</v>
      </c>
      <c r="Q6646" s="217">
        <v>2.8576053740357601</v>
      </c>
      <c r="R6646" s="217">
        <v>2.8576053740357601</v>
      </c>
      <c r="S6646" s="217">
        <v>0</v>
      </c>
      <c r="T6646" s="217">
        <v>2.8576053740357601</v>
      </c>
      <c r="U6646" s="217">
        <v>2.8576053740357601</v>
      </c>
      <c r="V6646" s="217">
        <v>0</v>
      </c>
      <c r="W6646" s="217">
        <v>2.8576053740357601</v>
      </c>
      <c r="X6646" s="217">
        <v>2.8576053740357601</v>
      </c>
      <c r="Y6646" s="217">
        <v>0</v>
      </c>
    </row>
    <row r="6647" spans="2:25">
      <c r="B6647" s="217" t="s">
        <v>6816</v>
      </c>
      <c r="C6647" s="217" t="s">
        <v>5935</v>
      </c>
      <c r="D6647" s="217" t="s">
        <v>155</v>
      </c>
      <c r="E6647" s="217" t="s">
        <v>86</v>
      </c>
      <c r="F6647" s="217" t="s">
        <v>5</v>
      </c>
      <c r="G6647" s="217" t="s">
        <v>10</v>
      </c>
      <c r="H6647" s="217" t="s">
        <v>5</v>
      </c>
      <c r="I6647" s="217">
        <v>24</v>
      </c>
      <c r="J6647" s="217">
        <v>22</v>
      </c>
      <c r="K6647" s="217">
        <v>2</v>
      </c>
      <c r="L6647" s="217">
        <v>122</v>
      </c>
      <c r="M6647" s="217">
        <v>6680</v>
      </c>
      <c r="N6647" s="217">
        <v>3.59281437125748</v>
      </c>
      <c r="O6647" s="217">
        <v>3.2934131736526902</v>
      </c>
      <c r="P6647" s="217">
        <v>0.29940119760479</v>
      </c>
      <c r="Q6647" s="217">
        <v>3.59281437125748</v>
      </c>
      <c r="R6647" s="217">
        <v>3.2934131736526902</v>
      </c>
      <c r="S6647" s="217">
        <v>0.29940119760479</v>
      </c>
      <c r="T6647" s="217">
        <v>3.59281437125748</v>
      </c>
      <c r="U6647" s="217">
        <v>3.2934131736526902</v>
      </c>
      <c r="V6647" s="217">
        <v>0.29940119760479</v>
      </c>
      <c r="W6647" s="217">
        <v>3.59281437125748</v>
      </c>
      <c r="X6647" s="217">
        <v>3.2934131736526902</v>
      </c>
      <c r="Y6647" s="217">
        <v>0.29940119760479</v>
      </c>
    </row>
    <row r="6648" spans="2:25">
      <c r="B6648" s="217" t="s">
        <v>6817</v>
      </c>
      <c r="C6648" s="217" t="s">
        <v>5935</v>
      </c>
      <c r="D6648" s="217" t="s">
        <v>155</v>
      </c>
      <c r="E6648" s="217" t="s">
        <v>86</v>
      </c>
      <c r="F6648" s="217" t="s">
        <v>12</v>
      </c>
      <c r="G6648" s="217" t="s">
        <v>49</v>
      </c>
      <c r="H6648" s="217" t="s">
        <v>170</v>
      </c>
      <c r="I6648" s="217">
        <v>29</v>
      </c>
      <c r="J6648" s="217">
        <v>29</v>
      </c>
      <c r="K6648" s="217">
        <v>0</v>
      </c>
      <c r="L6648" s="217">
        <v>72</v>
      </c>
      <c r="M6648" s="217">
        <v>4017.8309711501902</v>
      </c>
      <c r="N6648" s="217">
        <v>7.2178247935846196</v>
      </c>
      <c r="O6648" s="217">
        <v>7.2178247935846196</v>
      </c>
      <c r="P6648" s="217">
        <v>0</v>
      </c>
      <c r="Q6648" s="217">
        <v>7.2178247935846196</v>
      </c>
      <c r="R6648" s="217">
        <v>7.2178247935846196</v>
      </c>
      <c r="S6648" s="217">
        <v>0</v>
      </c>
      <c r="T6648" s="217">
        <v>7.2178247935846196</v>
      </c>
      <c r="U6648" s="217">
        <v>7.2178247935846196</v>
      </c>
      <c r="V6648" s="217">
        <v>0</v>
      </c>
      <c r="W6648" s="217">
        <v>7.2178247935846196</v>
      </c>
      <c r="X6648" s="217">
        <v>7.2178247935846196</v>
      </c>
      <c r="Y6648" s="217">
        <v>0</v>
      </c>
    </row>
    <row r="6649" spans="2:25">
      <c r="B6649" s="217" t="s">
        <v>6818</v>
      </c>
      <c r="C6649" s="217" t="s">
        <v>5935</v>
      </c>
      <c r="D6649" s="217" t="s">
        <v>155</v>
      </c>
      <c r="E6649" s="217" t="s">
        <v>86</v>
      </c>
      <c r="F6649" s="217" t="s">
        <v>12</v>
      </c>
      <c r="G6649" s="217" t="s">
        <v>49</v>
      </c>
      <c r="H6649" s="217" t="s">
        <v>172</v>
      </c>
      <c r="I6649" s="217">
        <v>14</v>
      </c>
      <c r="J6649" s="217">
        <v>14</v>
      </c>
      <c r="K6649" s="217">
        <v>0</v>
      </c>
      <c r="L6649" s="217">
        <v>33</v>
      </c>
      <c r="M6649" s="217">
        <v>2108.6976987985199</v>
      </c>
      <c r="N6649" s="217">
        <v>6.6391688139920699</v>
      </c>
      <c r="O6649" s="217">
        <v>6.6391688139920699</v>
      </c>
      <c r="P6649" s="217">
        <v>0</v>
      </c>
      <c r="Q6649" s="217">
        <v>6.6391688139920699</v>
      </c>
      <c r="R6649" s="217">
        <v>6.6391688139920699</v>
      </c>
      <c r="S6649" s="217">
        <v>0</v>
      </c>
      <c r="T6649" s="217">
        <v>6.6391688139920699</v>
      </c>
      <c r="U6649" s="217">
        <v>6.6391688139920699</v>
      </c>
      <c r="V6649" s="217">
        <v>0</v>
      </c>
      <c r="W6649" s="217">
        <v>6.6391688139920699</v>
      </c>
      <c r="X6649" s="217">
        <v>6.6391688139920699</v>
      </c>
      <c r="Y6649" s="217">
        <v>0</v>
      </c>
    </row>
    <row r="6650" spans="2:25">
      <c r="B6650" s="217" t="s">
        <v>6819</v>
      </c>
      <c r="C6650" s="217" t="s">
        <v>5935</v>
      </c>
      <c r="D6650" s="217" t="s">
        <v>155</v>
      </c>
      <c r="E6650" s="217" t="s">
        <v>86</v>
      </c>
      <c r="F6650" s="217" t="s">
        <v>12</v>
      </c>
      <c r="G6650" s="217" t="s">
        <v>49</v>
      </c>
      <c r="H6650" s="217" t="s">
        <v>174</v>
      </c>
      <c r="I6650" s="217">
        <v>9</v>
      </c>
      <c r="J6650" s="217">
        <v>9</v>
      </c>
      <c r="K6650" s="217">
        <v>0</v>
      </c>
      <c r="L6650" s="217">
        <v>30</v>
      </c>
      <c r="M6650" s="217">
        <v>1558.1851444546101</v>
      </c>
      <c r="N6650" s="217">
        <v>5.77595033044045</v>
      </c>
      <c r="O6650" s="217">
        <v>5.77595033044045</v>
      </c>
      <c r="P6650" s="217">
        <v>0</v>
      </c>
      <c r="Q6650" s="217">
        <v>5.77595033044045</v>
      </c>
      <c r="R6650" s="217">
        <v>5.77595033044045</v>
      </c>
      <c r="S6650" s="217">
        <v>0</v>
      </c>
      <c r="T6650" s="217">
        <v>5.77595033044045</v>
      </c>
      <c r="U6650" s="217">
        <v>5.77595033044045</v>
      </c>
      <c r="V6650" s="217">
        <v>0</v>
      </c>
      <c r="W6650" s="217">
        <v>5.77595033044045</v>
      </c>
      <c r="X6650" s="217">
        <v>5.77595033044045</v>
      </c>
      <c r="Y6650" s="217">
        <v>0</v>
      </c>
    </row>
    <row r="6651" spans="2:25">
      <c r="B6651" s="217" t="s">
        <v>6820</v>
      </c>
      <c r="C6651" s="217" t="s">
        <v>5935</v>
      </c>
      <c r="D6651" s="217" t="s">
        <v>155</v>
      </c>
      <c r="E6651" s="217" t="s">
        <v>86</v>
      </c>
      <c r="F6651" s="217" t="s">
        <v>12</v>
      </c>
      <c r="G6651" s="217" t="s">
        <v>49</v>
      </c>
      <c r="H6651" s="217" t="s">
        <v>176</v>
      </c>
      <c r="I6651" s="217">
        <v>7</v>
      </c>
      <c r="J6651" s="217">
        <v>7</v>
      </c>
      <c r="K6651" s="217">
        <v>0</v>
      </c>
      <c r="L6651" s="217">
        <v>32</v>
      </c>
      <c r="M6651" s="217">
        <v>1117.2640471957</v>
      </c>
      <c r="N6651" s="217">
        <v>6.2653049810112504</v>
      </c>
      <c r="O6651" s="217">
        <v>6.2653049810112504</v>
      </c>
      <c r="P6651" s="217">
        <v>0</v>
      </c>
      <c r="Q6651" s="217">
        <v>6.2653049810112504</v>
      </c>
      <c r="R6651" s="217">
        <v>6.2653049810112504</v>
      </c>
      <c r="S6651" s="217">
        <v>0</v>
      </c>
      <c r="T6651" s="217">
        <v>6.2653049810112504</v>
      </c>
      <c r="U6651" s="217">
        <v>6.2653049810112504</v>
      </c>
      <c r="V6651" s="217">
        <v>0</v>
      </c>
      <c r="W6651" s="217">
        <v>6.2653049810112504</v>
      </c>
      <c r="X6651" s="217">
        <v>6.2653049810112504</v>
      </c>
      <c r="Y6651" s="217">
        <v>0</v>
      </c>
    </row>
    <row r="6652" spans="2:25">
      <c r="B6652" s="217" t="s">
        <v>6821</v>
      </c>
      <c r="C6652" s="217" t="s">
        <v>5935</v>
      </c>
      <c r="D6652" s="217" t="s">
        <v>155</v>
      </c>
      <c r="E6652" s="217" t="s">
        <v>86</v>
      </c>
      <c r="F6652" s="217" t="s">
        <v>12</v>
      </c>
      <c r="G6652" s="217" t="s">
        <v>49</v>
      </c>
      <c r="H6652" s="217" t="s">
        <v>178</v>
      </c>
      <c r="I6652" s="217">
        <v>1</v>
      </c>
      <c r="J6652" s="217">
        <v>1</v>
      </c>
      <c r="K6652" s="217">
        <v>0</v>
      </c>
      <c r="L6652" s="217">
        <v>3</v>
      </c>
      <c r="M6652" s="217">
        <v>698.02213840097897</v>
      </c>
      <c r="N6652" s="217">
        <v>1.4326193181935301</v>
      </c>
      <c r="O6652" s="217">
        <v>1.4326193181935301</v>
      </c>
      <c r="P6652" s="217">
        <v>0</v>
      </c>
      <c r="Q6652" s="217">
        <v>1.4326193181935301</v>
      </c>
      <c r="R6652" s="217">
        <v>1.4326193181935301</v>
      </c>
      <c r="S6652" s="217">
        <v>0</v>
      </c>
      <c r="T6652" s="217">
        <v>1.4326193181935301</v>
      </c>
      <c r="U6652" s="217">
        <v>1.4326193181935301</v>
      </c>
      <c r="V6652" s="217">
        <v>0</v>
      </c>
      <c r="W6652" s="217">
        <v>1.4326193181935301</v>
      </c>
      <c r="X6652" s="217">
        <v>1.4326193181935301</v>
      </c>
      <c r="Y6652" s="217">
        <v>0</v>
      </c>
    </row>
    <row r="6653" spans="2:25">
      <c r="B6653" s="217" t="s">
        <v>6822</v>
      </c>
      <c r="C6653" s="217" t="s">
        <v>5935</v>
      </c>
      <c r="D6653" s="217" t="s">
        <v>155</v>
      </c>
      <c r="E6653" s="217" t="s">
        <v>86</v>
      </c>
      <c r="F6653" s="217" t="s">
        <v>12</v>
      </c>
      <c r="G6653" s="217" t="s">
        <v>49</v>
      </c>
      <c r="H6653" s="217" t="s">
        <v>5</v>
      </c>
      <c r="I6653" s="217">
        <v>60</v>
      </c>
      <c r="J6653" s="217">
        <v>60</v>
      </c>
      <c r="K6653" s="217">
        <v>0</v>
      </c>
      <c r="L6653" s="217">
        <v>170</v>
      </c>
      <c r="M6653" s="217">
        <v>9500</v>
      </c>
      <c r="N6653" s="217">
        <v>6.3157894736842097</v>
      </c>
      <c r="O6653" s="217">
        <v>6.3157894736842097</v>
      </c>
      <c r="P6653" s="217">
        <v>0</v>
      </c>
      <c r="Q6653" s="217">
        <v>6.3157894736842097</v>
      </c>
      <c r="R6653" s="217">
        <v>6.3157894736842097</v>
      </c>
      <c r="S6653" s="217">
        <v>0</v>
      </c>
      <c r="T6653" s="217">
        <v>6.3157894736842097</v>
      </c>
      <c r="U6653" s="217">
        <v>6.3157894736842097</v>
      </c>
      <c r="V6653" s="217">
        <v>0</v>
      </c>
      <c r="W6653" s="217">
        <v>6.3157894736842097</v>
      </c>
      <c r="X6653" s="217">
        <v>6.3157894736842097</v>
      </c>
      <c r="Y6653" s="217">
        <v>0</v>
      </c>
    </row>
    <row r="6654" spans="2:25">
      <c r="B6654" s="217" t="s">
        <v>6823</v>
      </c>
      <c r="C6654" s="217" t="s">
        <v>5935</v>
      </c>
      <c r="D6654" s="217" t="s">
        <v>155</v>
      </c>
      <c r="E6654" s="217" t="s">
        <v>86</v>
      </c>
      <c r="F6654" s="217" t="s">
        <v>9</v>
      </c>
      <c r="G6654" s="217" t="s">
        <v>49</v>
      </c>
      <c r="H6654" s="217" t="s">
        <v>170</v>
      </c>
      <c r="I6654" s="217">
        <v>4</v>
      </c>
      <c r="J6654" s="217">
        <v>4</v>
      </c>
      <c r="K6654" s="217">
        <v>0</v>
      </c>
      <c r="L6654" s="217">
        <v>87</v>
      </c>
      <c r="M6654" s="217">
        <v>4172.2171879567404</v>
      </c>
      <c r="N6654" s="217">
        <v>0.95872286120342698</v>
      </c>
      <c r="O6654" s="217">
        <v>0.95872286120342698</v>
      </c>
      <c r="P6654" s="217">
        <v>0</v>
      </c>
      <c r="Q6654" s="217">
        <v>0.95872286120342698</v>
      </c>
      <c r="R6654" s="217">
        <v>0.95872286120342698</v>
      </c>
      <c r="S6654" s="217">
        <v>0</v>
      </c>
      <c r="T6654" s="217">
        <v>0.95872286120342698</v>
      </c>
      <c r="U6654" s="217">
        <v>0.95872286120342698</v>
      </c>
      <c r="V6654" s="217">
        <v>0</v>
      </c>
      <c r="W6654" s="217">
        <v>0.95872286120342698</v>
      </c>
      <c r="X6654" s="217">
        <v>0.95872286120342698</v>
      </c>
      <c r="Y6654" s="217">
        <v>0</v>
      </c>
    </row>
    <row r="6655" spans="2:25">
      <c r="B6655" s="217" t="s">
        <v>6824</v>
      </c>
      <c r="C6655" s="217" t="s">
        <v>5935</v>
      </c>
      <c r="D6655" s="217" t="s">
        <v>155</v>
      </c>
      <c r="E6655" s="217" t="s">
        <v>86</v>
      </c>
      <c r="F6655" s="217" t="s">
        <v>9</v>
      </c>
      <c r="G6655" s="217" t="s">
        <v>49</v>
      </c>
      <c r="H6655" s="217" t="s">
        <v>172</v>
      </c>
      <c r="I6655" s="217">
        <v>1</v>
      </c>
      <c r="J6655" s="217">
        <v>1</v>
      </c>
      <c r="K6655" s="217">
        <v>0</v>
      </c>
      <c r="L6655" s="217">
        <v>47</v>
      </c>
      <c r="M6655" s="217">
        <v>2169.1335866705599</v>
      </c>
      <c r="N6655" s="217">
        <v>0.46101356142611499</v>
      </c>
      <c r="O6655" s="217">
        <v>0.46101356142611499</v>
      </c>
      <c r="P6655" s="217">
        <v>0</v>
      </c>
      <c r="Q6655" s="217">
        <v>0.46101356142611499</v>
      </c>
      <c r="R6655" s="217">
        <v>0.46101356142611499</v>
      </c>
      <c r="S6655" s="217">
        <v>0</v>
      </c>
      <c r="T6655" s="217">
        <v>0.46101356142611499</v>
      </c>
      <c r="U6655" s="217">
        <v>0.46101356142611499</v>
      </c>
      <c r="V6655" s="217">
        <v>0</v>
      </c>
      <c r="W6655" s="217">
        <v>0.46101356142611499</v>
      </c>
      <c r="X6655" s="217">
        <v>0.46101356142611499</v>
      </c>
      <c r="Y6655" s="217">
        <v>0</v>
      </c>
    </row>
    <row r="6656" spans="2:25">
      <c r="B6656" s="217" t="s">
        <v>6825</v>
      </c>
      <c r="C6656" s="217" t="s">
        <v>5935</v>
      </c>
      <c r="D6656" s="217" t="s">
        <v>155</v>
      </c>
      <c r="E6656" s="217" t="s">
        <v>86</v>
      </c>
      <c r="F6656" s="217" t="s">
        <v>9</v>
      </c>
      <c r="G6656" s="217" t="s">
        <v>49</v>
      </c>
      <c r="H6656" s="217" t="s">
        <v>174</v>
      </c>
      <c r="I6656" s="217">
        <v>1</v>
      </c>
      <c r="J6656" s="217">
        <v>1</v>
      </c>
      <c r="K6656" s="217">
        <v>0</v>
      </c>
      <c r="L6656" s="217">
        <v>36</v>
      </c>
      <c r="M6656" s="217">
        <v>1622.4305758550099</v>
      </c>
      <c r="N6656" s="217">
        <v>0.616359192733412</v>
      </c>
      <c r="O6656" s="217">
        <v>0.616359192733412</v>
      </c>
      <c r="P6656" s="217">
        <v>0</v>
      </c>
      <c r="Q6656" s="217">
        <v>0.616359192733412</v>
      </c>
      <c r="R6656" s="217">
        <v>0.616359192733412</v>
      </c>
      <c r="S6656" s="217">
        <v>0</v>
      </c>
      <c r="T6656" s="217">
        <v>0.616359192733412</v>
      </c>
      <c r="U6656" s="217">
        <v>0.616359192733412</v>
      </c>
      <c r="V6656" s="217">
        <v>0</v>
      </c>
      <c r="W6656" s="217">
        <v>0.616359192733412</v>
      </c>
      <c r="X6656" s="217">
        <v>0.616359192733412</v>
      </c>
      <c r="Y6656" s="217">
        <v>0</v>
      </c>
    </row>
    <row r="6657" spans="2:25">
      <c r="B6657" s="217" t="s">
        <v>6826</v>
      </c>
      <c r="C6657" s="217" t="s">
        <v>5935</v>
      </c>
      <c r="D6657" s="217" t="s">
        <v>155</v>
      </c>
      <c r="E6657" s="217" t="s">
        <v>86</v>
      </c>
      <c r="F6657" s="217" t="s">
        <v>9</v>
      </c>
      <c r="G6657" s="217" t="s">
        <v>49</v>
      </c>
      <c r="H6657" s="217" t="s">
        <v>176</v>
      </c>
      <c r="I6657" s="217">
        <v>0</v>
      </c>
      <c r="J6657" s="217">
        <v>0</v>
      </c>
      <c r="K6657" s="217">
        <v>0</v>
      </c>
      <c r="L6657" s="217">
        <v>43</v>
      </c>
      <c r="M6657" s="217">
        <v>1107.6699795381501</v>
      </c>
      <c r="N6657" s="217">
        <v>0</v>
      </c>
      <c r="O6657" s="217">
        <v>0</v>
      </c>
      <c r="P6657" s="217">
        <v>0</v>
      </c>
      <c r="Q6657" s="217">
        <v>0</v>
      </c>
      <c r="R6657" s="217">
        <v>0</v>
      </c>
      <c r="S6657" s="217">
        <v>0</v>
      </c>
      <c r="T6657" s="217">
        <v>0</v>
      </c>
      <c r="U6657" s="217">
        <v>0</v>
      </c>
      <c r="V6657" s="217">
        <v>0</v>
      </c>
      <c r="W6657" s="217">
        <v>0</v>
      </c>
      <c r="X6657" s="217">
        <v>0</v>
      </c>
      <c r="Y6657" s="217">
        <v>0</v>
      </c>
    </row>
    <row r="6658" spans="2:25">
      <c r="B6658" s="217" t="s">
        <v>6827</v>
      </c>
      <c r="C6658" s="217" t="s">
        <v>5935</v>
      </c>
      <c r="D6658" s="217" t="s">
        <v>155</v>
      </c>
      <c r="E6658" s="217" t="s">
        <v>86</v>
      </c>
      <c r="F6658" s="217" t="s">
        <v>9</v>
      </c>
      <c r="G6658" s="217" t="s">
        <v>49</v>
      </c>
      <c r="H6658" s="217" t="s">
        <v>178</v>
      </c>
      <c r="I6658" s="217">
        <v>0</v>
      </c>
      <c r="J6658" s="217">
        <v>0</v>
      </c>
      <c r="K6658" s="217">
        <v>0</v>
      </c>
      <c r="L6658" s="217">
        <v>18</v>
      </c>
      <c r="M6658" s="217">
        <v>728.54866997953798</v>
      </c>
      <c r="N6658" s="217">
        <v>0</v>
      </c>
      <c r="O6658" s="217">
        <v>0</v>
      </c>
      <c r="P6658" s="217">
        <v>0</v>
      </c>
      <c r="Q6658" s="217">
        <v>0</v>
      </c>
      <c r="R6658" s="217">
        <v>0</v>
      </c>
      <c r="S6658" s="217">
        <v>0</v>
      </c>
      <c r="T6658" s="217">
        <v>0</v>
      </c>
      <c r="U6658" s="217">
        <v>0</v>
      </c>
      <c r="V6658" s="217">
        <v>0</v>
      </c>
      <c r="W6658" s="217">
        <v>0</v>
      </c>
      <c r="X6658" s="217">
        <v>0</v>
      </c>
      <c r="Y6658" s="217">
        <v>0</v>
      </c>
    </row>
    <row r="6659" spans="2:25">
      <c r="B6659" s="217" t="s">
        <v>6828</v>
      </c>
      <c r="C6659" s="217" t="s">
        <v>5935</v>
      </c>
      <c r="D6659" s="217" t="s">
        <v>155</v>
      </c>
      <c r="E6659" s="217" t="s">
        <v>86</v>
      </c>
      <c r="F6659" s="217" t="s">
        <v>9</v>
      </c>
      <c r="G6659" s="217" t="s">
        <v>49</v>
      </c>
      <c r="H6659" s="217" t="s">
        <v>5</v>
      </c>
      <c r="I6659" s="217">
        <v>6</v>
      </c>
      <c r="J6659" s="217">
        <v>6</v>
      </c>
      <c r="K6659" s="217">
        <v>0</v>
      </c>
      <c r="L6659" s="217">
        <v>231</v>
      </c>
      <c r="M6659" s="217">
        <v>9800</v>
      </c>
      <c r="N6659" s="217">
        <v>0.61224489795918402</v>
      </c>
      <c r="O6659" s="217">
        <v>0.61224489795918402</v>
      </c>
      <c r="P6659" s="217">
        <v>0</v>
      </c>
      <c r="Q6659" s="217">
        <v>0.61224489795918402</v>
      </c>
      <c r="R6659" s="217">
        <v>0.61224489795918402</v>
      </c>
      <c r="S6659" s="217">
        <v>0</v>
      </c>
      <c r="T6659" s="217">
        <v>0.61224489795918402</v>
      </c>
      <c r="U6659" s="217">
        <v>0.61224489795918402</v>
      </c>
      <c r="V6659" s="217">
        <v>0</v>
      </c>
      <c r="W6659" s="217">
        <v>0.61224489795918402</v>
      </c>
      <c r="X6659" s="217">
        <v>0.61224489795918402</v>
      </c>
      <c r="Y6659" s="217">
        <v>0</v>
      </c>
    </row>
    <row r="6660" spans="2:25">
      <c r="B6660" s="217" t="s">
        <v>6829</v>
      </c>
      <c r="C6660" s="217" t="s">
        <v>5935</v>
      </c>
      <c r="D6660" s="217" t="s">
        <v>155</v>
      </c>
      <c r="E6660" s="217" t="s">
        <v>86</v>
      </c>
      <c r="F6660" s="217" t="s">
        <v>5</v>
      </c>
      <c r="G6660" s="217" t="s">
        <v>49</v>
      </c>
      <c r="H6660" s="217" t="s">
        <v>170</v>
      </c>
      <c r="I6660" s="217">
        <v>33</v>
      </c>
      <c r="J6660" s="217">
        <v>33</v>
      </c>
      <c r="K6660" s="217">
        <v>0</v>
      </c>
      <c r="L6660" s="217">
        <v>159</v>
      </c>
      <c r="M6660" s="217">
        <v>8190.0481591069301</v>
      </c>
      <c r="N6660" s="217">
        <v>4.0292803361974903</v>
      </c>
      <c r="O6660" s="217">
        <v>4.0292803361974903</v>
      </c>
      <c r="P6660" s="217">
        <v>0</v>
      </c>
      <c r="Q6660" s="217">
        <v>4.0292803361974903</v>
      </c>
      <c r="R6660" s="217">
        <v>4.0292803361974903</v>
      </c>
      <c r="S6660" s="217">
        <v>0</v>
      </c>
      <c r="T6660" s="217">
        <v>4.0292803361974903</v>
      </c>
      <c r="U6660" s="217">
        <v>4.0292803361974903</v>
      </c>
      <c r="V6660" s="217">
        <v>0</v>
      </c>
      <c r="W6660" s="217">
        <v>4.0292803361974903</v>
      </c>
      <c r="X6660" s="217">
        <v>4.0292803361974903</v>
      </c>
      <c r="Y6660" s="217">
        <v>0</v>
      </c>
    </row>
    <row r="6661" spans="2:25">
      <c r="B6661" s="217" t="s">
        <v>6830</v>
      </c>
      <c r="C6661" s="217" t="s">
        <v>5935</v>
      </c>
      <c r="D6661" s="217" t="s">
        <v>155</v>
      </c>
      <c r="E6661" s="217" t="s">
        <v>86</v>
      </c>
      <c r="F6661" s="217" t="s">
        <v>5</v>
      </c>
      <c r="G6661" s="217" t="s">
        <v>49</v>
      </c>
      <c r="H6661" s="217" t="s">
        <v>172</v>
      </c>
      <c r="I6661" s="217">
        <v>15</v>
      </c>
      <c r="J6661" s="217">
        <v>15</v>
      </c>
      <c r="K6661" s="217">
        <v>0</v>
      </c>
      <c r="L6661" s="217">
        <v>80</v>
      </c>
      <c r="M6661" s="217">
        <v>4277.8312854690903</v>
      </c>
      <c r="N6661" s="217">
        <v>3.5064496467992798</v>
      </c>
      <c r="O6661" s="217">
        <v>3.5064496467992798</v>
      </c>
      <c r="P6661" s="217">
        <v>0</v>
      </c>
      <c r="Q6661" s="217">
        <v>3.5064496467992798</v>
      </c>
      <c r="R6661" s="217">
        <v>3.5064496467992798</v>
      </c>
      <c r="S6661" s="217">
        <v>0</v>
      </c>
      <c r="T6661" s="217">
        <v>3.5064496467992798</v>
      </c>
      <c r="U6661" s="217">
        <v>3.5064496467992798</v>
      </c>
      <c r="V6661" s="217">
        <v>0</v>
      </c>
      <c r="W6661" s="217">
        <v>3.5064496467992798</v>
      </c>
      <c r="X6661" s="217">
        <v>3.5064496467992798</v>
      </c>
      <c r="Y6661" s="217">
        <v>0</v>
      </c>
    </row>
    <row r="6662" spans="2:25">
      <c r="B6662" s="217" t="s">
        <v>6831</v>
      </c>
      <c r="C6662" s="217" t="s">
        <v>5935</v>
      </c>
      <c r="D6662" s="217" t="s">
        <v>155</v>
      </c>
      <c r="E6662" s="217" t="s">
        <v>86</v>
      </c>
      <c r="F6662" s="217" t="s">
        <v>5</v>
      </c>
      <c r="G6662" s="217" t="s">
        <v>49</v>
      </c>
      <c r="H6662" s="217" t="s">
        <v>174</v>
      </c>
      <c r="I6662" s="217">
        <v>10</v>
      </c>
      <c r="J6662" s="217">
        <v>10</v>
      </c>
      <c r="K6662" s="217">
        <v>0</v>
      </c>
      <c r="L6662" s="217">
        <v>67</v>
      </c>
      <c r="M6662" s="217">
        <v>3180.61572030962</v>
      </c>
      <c r="N6662" s="217">
        <v>3.1440453293824899</v>
      </c>
      <c r="O6662" s="217">
        <v>3.1440453293824899</v>
      </c>
      <c r="P6662" s="217">
        <v>0</v>
      </c>
      <c r="Q6662" s="217">
        <v>3.1440453293824899</v>
      </c>
      <c r="R6662" s="217">
        <v>3.1440453293824899</v>
      </c>
      <c r="S6662" s="217">
        <v>0</v>
      </c>
      <c r="T6662" s="217">
        <v>3.1440453293824899</v>
      </c>
      <c r="U6662" s="217">
        <v>3.1440453293824899</v>
      </c>
      <c r="V6662" s="217">
        <v>0</v>
      </c>
      <c r="W6662" s="217">
        <v>3.1440453293824899</v>
      </c>
      <c r="X6662" s="217">
        <v>3.1440453293824899</v>
      </c>
      <c r="Y6662" s="217">
        <v>0</v>
      </c>
    </row>
    <row r="6663" spans="2:25">
      <c r="B6663" s="217" t="s">
        <v>6832</v>
      </c>
      <c r="C6663" s="217" t="s">
        <v>5935</v>
      </c>
      <c r="D6663" s="217" t="s">
        <v>155</v>
      </c>
      <c r="E6663" s="217" t="s">
        <v>86</v>
      </c>
      <c r="F6663" s="217" t="s">
        <v>5</v>
      </c>
      <c r="G6663" s="217" t="s">
        <v>49</v>
      </c>
      <c r="H6663" s="217" t="s">
        <v>176</v>
      </c>
      <c r="I6663" s="217">
        <v>7</v>
      </c>
      <c r="J6663" s="217">
        <v>7</v>
      </c>
      <c r="K6663" s="217">
        <v>0</v>
      </c>
      <c r="L6663" s="217">
        <v>75</v>
      </c>
      <c r="M6663" s="217">
        <v>2224.9340267338498</v>
      </c>
      <c r="N6663" s="217">
        <v>3.1461607022460099</v>
      </c>
      <c r="O6663" s="217">
        <v>3.1461607022460099</v>
      </c>
      <c r="P6663" s="217">
        <v>0</v>
      </c>
      <c r="Q6663" s="217">
        <v>3.1461607022460099</v>
      </c>
      <c r="R6663" s="217">
        <v>3.1461607022460099</v>
      </c>
      <c r="S6663" s="217">
        <v>0</v>
      </c>
      <c r="T6663" s="217">
        <v>3.1461607022460099</v>
      </c>
      <c r="U6663" s="217">
        <v>3.1461607022460099</v>
      </c>
      <c r="V6663" s="217">
        <v>0</v>
      </c>
      <c r="W6663" s="217">
        <v>3.1461607022460099</v>
      </c>
      <c r="X6663" s="217">
        <v>3.1461607022460099</v>
      </c>
      <c r="Y6663" s="217">
        <v>0</v>
      </c>
    </row>
    <row r="6664" spans="2:25">
      <c r="B6664" s="217" t="s">
        <v>6833</v>
      </c>
      <c r="C6664" s="217" t="s">
        <v>5935</v>
      </c>
      <c r="D6664" s="217" t="s">
        <v>155</v>
      </c>
      <c r="E6664" s="217" t="s">
        <v>86</v>
      </c>
      <c r="F6664" s="217" t="s">
        <v>5</v>
      </c>
      <c r="G6664" s="217" t="s">
        <v>49</v>
      </c>
      <c r="H6664" s="217" t="s">
        <v>178</v>
      </c>
      <c r="I6664" s="217">
        <v>1</v>
      </c>
      <c r="J6664" s="217">
        <v>1</v>
      </c>
      <c r="K6664" s="217">
        <v>0</v>
      </c>
      <c r="L6664" s="217">
        <v>21</v>
      </c>
      <c r="M6664" s="217">
        <v>1426.57080838052</v>
      </c>
      <c r="N6664" s="217">
        <v>0.70098167866986405</v>
      </c>
      <c r="O6664" s="217">
        <v>0.70098167866986405</v>
      </c>
      <c r="P6664" s="217">
        <v>0</v>
      </c>
      <c r="Q6664" s="217">
        <v>0.70098167866986405</v>
      </c>
      <c r="R6664" s="217">
        <v>0.70098167866986405</v>
      </c>
      <c r="S6664" s="217">
        <v>0</v>
      </c>
      <c r="T6664" s="217">
        <v>0.70098167866986405</v>
      </c>
      <c r="U6664" s="217">
        <v>0.70098167866986405</v>
      </c>
      <c r="V6664" s="217">
        <v>0</v>
      </c>
      <c r="W6664" s="217">
        <v>0.70098167866986405</v>
      </c>
      <c r="X6664" s="217">
        <v>0.70098167866986405</v>
      </c>
      <c r="Y6664" s="217">
        <v>0</v>
      </c>
    </row>
    <row r="6665" spans="2:25">
      <c r="B6665" s="217" t="s">
        <v>6834</v>
      </c>
      <c r="C6665" s="217" t="s">
        <v>5935</v>
      </c>
      <c r="D6665" s="217" t="s">
        <v>155</v>
      </c>
      <c r="E6665" s="217" t="s">
        <v>86</v>
      </c>
      <c r="F6665" s="217" t="s">
        <v>5</v>
      </c>
      <c r="G6665" s="217" t="s">
        <v>49</v>
      </c>
      <c r="H6665" s="217" t="s">
        <v>5</v>
      </c>
      <c r="I6665" s="217">
        <v>66</v>
      </c>
      <c r="J6665" s="217">
        <v>66</v>
      </c>
      <c r="K6665" s="217">
        <v>0</v>
      </c>
      <c r="L6665" s="217">
        <v>402</v>
      </c>
      <c r="M6665" s="217">
        <v>19300</v>
      </c>
      <c r="N6665" s="217">
        <v>3.4196891191709802</v>
      </c>
      <c r="O6665" s="217">
        <v>3.4196891191709802</v>
      </c>
      <c r="P6665" s="217">
        <v>0</v>
      </c>
      <c r="Q6665" s="217">
        <v>3.4196891191709802</v>
      </c>
      <c r="R6665" s="217">
        <v>3.4196891191709802</v>
      </c>
      <c r="S6665" s="217">
        <v>0</v>
      </c>
      <c r="T6665" s="217">
        <v>3.4196891191709802</v>
      </c>
      <c r="U6665" s="217">
        <v>3.4196891191709802</v>
      </c>
      <c r="V6665" s="217">
        <v>0</v>
      </c>
      <c r="W6665" s="217">
        <v>3.4196891191709802</v>
      </c>
      <c r="X6665" s="217">
        <v>3.4196891191709802</v>
      </c>
      <c r="Y6665" s="217">
        <v>0</v>
      </c>
    </row>
    <row r="6666" spans="2:25">
      <c r="B6666" s="217" t="s">
        <v>6835</v>
      </c>
      <c r="C6666" s="217" t="s">
        <v>5935</v>
      </c>
      <c r="D6666" s="217" t="s">
        <v>155</v>
      </c>
      <c r="E6666" s="217" t="s">
        <v>86</v>
      </c>
      <c r="F6666" s="217" t="s">
        <v>12</v>
      </c>
      <c r="G6666" s="217" t="s">
        <v>13</v>
      </c>
      <c r="H6666" s="217" t="s">
        <v>170</v>
      </c>
      <c r="I6666" s="217">
        <v>0</v>
      </c>
      <c r="J6666" s="217">
        <v>0</v>
      </c>
      <c r="K6666" s="217">
        <v>0</v>
      </c>
      <c r="L6666" s="217">
        <v>4</v>
      </c>
      <c r="M6666" s="217">
        <v>173.42441209406499</v>
      </c>
      <c r="N6666" s="217">
        <v>0</v>
      </c>
      <c r="O6666" s="217">
        <v>0</v>
      </c>
      <c r="P6666" s="217">
        <v>0</v>
      </c>
      <c r="Q6666" s="217">
        <v>0</v>
      </c>
      <c r="R6666" s="217">
        <v>0</v>
      </c>
      <c r="S6666" s="217">
        <v>0</v>
      </c>
      <c r="T6666" s="217">
        <v>0</v>
      </c>
      <c r="U6666" s="217">
        <v>0</v>
      </c>
      <c r="V6666" s="217">
        <v>0</v>
      </c>
      <c r="W6666" s="217">
        <v>0</v>
      </c>
      <c r="X6666" s="217">
        <v>0</v>
      </c>
      <c r="Y6666" s="217">
        <v>0</v>
      </c>
    </row>
    <row r="6667" spans="2:25">
      <c r="B6667" s="217" t="s">
        <v>6836</v>
      </c>
      <c r="C6667" s="217" t="s">
        <v>5935</v>
      </c>
      <c r="D6667" s="217" t="s">
        <v>155</v>
      </c>
      <c r="E6667" s="217" t="s">
        <v>86</v>
      </c>
      <c r="F6667" s="217" t="s">
        <v>12</v>
      </c>
      <c r="G6667" s="217" t="s">
        <v>13</v>
      </c>
      <c r="H6667" s="217" t="s">
        <v>172</v>
      </c>
      <c r="I6667" s="217">
        <v>1</v>
      </c>
      <c r="J6667" s="217">
        <v>1</v>
      </c>
      <c r="K6667" s="217">
        <v>0</v>
      </c>
      <c r="L6667" s="217">
        <v>0</v>
      </c>
      <c r="M6667" s="217">
        <v>197.99104143337101</v>
      </c>
      <c r="N6667" s="217">
        <v>5.0507335723900804</v>
      </c>
      <c r="O6667" s="217">
        <v>5.0507335723900804</v>
      </c>
      <c r="P6667" s="217">
        <v>0</v>
      </c>
      <c r="Q6667" s="217">
        <v>5.0507335723900804</v>
      </c>
      <c r="R6667" s="217">
        <v>5.0507335723900804</v>
      </c>
      <c r="S6667" s="217">
        <v>0</v>
      </c>
      <c r="T6667" s="217">
        <v>5.0507335723900804</v>
      </c>
      <c r="U6667" s="217">
        <v>5.0507335723900804</v>
      </c>
      <c r="V6667" s="217">
        <v>0</v>
      </c>
      <c r="W6667" s="217">
        <v>5.0507335723900804</v>
      </c>
      <c r="X6667" s="217">
        <v>5.0507335723900804</v>
      </c>
      <c r="Y6667" s="217">
        <v>0</v>
      </c>
    </row>
    <row r="6668" spans="2:25">
      <c r="B6668" s="217" t="s">
        <v>6837</v>
      </c>
      <c r="C6668" s="217" t="s">
        <v>5935</v>
      </c>
      <c r="D6668" s="217" t="s">
        <v>155</v>
      </c>
      <c r="E6668" s="217" t="s">
        <v>86</v>
      </c>
      <c r="F6668" s="217" t="s">
        <v>12</v>
      </c>
      <c r="G6668" s="217" t="s">
        <v>13</v>
      </c>
      <c r="H6668" s="217" t="s">
        <v>174</v>
      </c>
      <c r="I6668" s="217">
        <v>0</v>
      </c>
      <c r="J6668" s="217">
        <v>0</v>
      </c>
      <c r="K6668" s="217">
        <v>0</v>
      </c>
      <c r="L6668" s="217">
        <v>0</v>
      </c>
      <c r="M6668" s="217">
        <v>190.34714445688701</v>
      </c>
      <c r="N6668" s="217">
        <v>0</v>
      </c>
      <c r="O6668" s="217">
        <v>0</v>
      </c>
      <c r="P6668" s="217">
        <v>0</v>
      </c>
      <c r="Q6668" s="217">
        <v>0</v>
      </c>
      <c r="R6668" s="217">
        <v>0</v>
      </c>
      <c r="S6668" s="217">
        <v>0</v>
      </c>
      <c r="T6668" s="217">
        <v>0</v>
      </c>
      <c r="U6668" s="217">
        <v>0</v>
      </c>
      <c r="V6668" s="217">
        <v>0</v>
      </c>
      <c r="W6668" s="217">
        <v>0</v>
      </c>
      <c r="X6668" s="217">
        <v>0</v>
      </c>
      <c r="Y6668" s="217">
        <v>0</v>
      </c>
    </row>
    <row r="6669" spans="2:25">
      <c r="B6669" s="217" t="s">
        <v>6838</v>
      </c>
      <c r="C6669" s="217" t="s">
        <v>5935</v>
      </c>
      <c r="D6669" s="217" t="s">
        <v>155</v>
      </c>
      <c r="E6669" s="217" t="s">
        <v>86</v>
      </c>
      <c r="F6669" s="217" t="s">
        <v>12</v>
      </c>
      <c r="G6669" s="217" t="s">
        <v>13</v>
      </c>
      <c r="H6669" s="217" t="s">
        <v>176</v>
      </c>
      <c r="I6669" s="217">
        <v>0</v>
      </c>
      <c r="J6669" s="217">
        <v>0</v>
      </c>
      <c r="K6669" s="217">
        <v>0</v>
      </c>
      <c r="L6669" s="217">
        <v>5</v>
      </c>
      <c r="M6669" s="217">
        <v>256.40313549832001</v>
      </c>
      <c r="N6669" s="217">
        <v>0</v>
      </c>
      <c r="O6669" s="217">
        <v>0</v>
      </c>
      <c r="P6669" s="217">
        <v>0</v>
      </c>
      <c r="Q6669" s="217">
        <v>0</v>
      </c>
      <c r="R6669" s="217">
        <v>0</v>
      </c>
      <c r="S6669" s="217">
        <v>0</v>
      </c>
      <c r="T6669" s="217">
        <v>0</v>
      </c>
      <c r="U6669" s="217">
        <v>0</v>
      </c>
      <c r="V6669" s="217">
        <v>0</v>
      </c>
      <c r="W6669" s="217">
        <v>0</v>
      </c>
      <c r="X6669" s="217">
        <v>0</v>
      </c>
      <c r="Y6669" s="217">
        <v>0</v>
      </c>
    </row>
    <row r="6670" spans="2:25">
      <c r="B6670" s="217" t="s">
        <v>6839</v>
      </c>
      <c r="C6670" s="217" t="s">
        <v>5935</v>
      </c>
      <c r="D6670" s="217" t="s">
        <v>155</v>
      </c>
      <c r="E6670" s="217" t="s">
        <v>86</v>
      </c>
      <c r="F6670" s="217" t="s">
        <v>12</v>
      </c>
      <c r="G6670" s="217" t="s">
        <v>13</v>
      </c>
      <c r="H6670" s="217" t="s">
        <v>178</v>
      </c>
      <c r="I6670" s="217">
        <v>0</v>
      </c>
      <c r="J6670" s="217">
        <v>0</v>
      </c>
      <c r="K6670" s="217">
        <v>0</v>
      </c>
      <c r="L6670" s="217">
        <v>8</v>
      </c>
      <c r="M6670" s="217">
        <v>851.83426651735704</v>
      </c>
      <c r="N6670" s="217">
        <v>0</v>
      </c>
      <c r="O6670" s="217">
        <v>0</v>
      </c>
      <c r="P6670" s="217">
        <v>0</v>
      </c>
      <c r="Q6670" s="217">
        <v>0</v>
      </c>
      <c r="R6670" s="217">
        <v>0</v>
      </c>
      <c r="S6670" s="217">
        <v>0</v>
      </c>
      <c r="T6670" s="217">
        <v>0</v>
      </c>
      <c r="U6670" s="217">
        <v>0</v>
      </c>
      <c r="V6670" s="217">
        <v>0</v>
      </c>
      <c r="W6670" s="217">
        <v>0</v>
      </c>
      <c r="X6670" s="217">
        <v>0</v>
      </c>
      <c r="Y6670" s="217">
        <v>0</v>
      </c>
    </row>
    <row r="6671" spans="2:25">
      <c r="B6671" s="217" t="s">
        <v>6840</v>
      </c>
      <c r="C6671" s="217" t="s">
        <v>5935</v>
      </c>
      <c r="D6671" s="217" t="s">
        <v>155</v>
      </c>
      <c r="E6671" s="217" t="s">
        <v>86</v>
      </c>
      <c r="F6671" s="217" t="s">
        <v>12</v>
      </c>
      <c r="G6671" s="217" t="s">
        <v>13</v>
      </c>
      <c r="H6671" s="217" t="s">
        <v>5</v>
      </c>
      <c r="I6671" s="217">
        <v>1</v>
      </c>
      <c r="J6671" s="217">
        <v>1</v>
      </c>
      <c r="K6671" s="217">
        <v>0</v>
      </c>
      <c r="L6671" s="217">
        <v>17</v>
      </c>
      <c r="M6671" s="217">
        <v>1670</v>
      </c>
      <c r="N6671" s="217">
        <v>0.59880239520958101</v>
      </c>
      <c r="O6671" s="217">
        <v>0.59880239520958101</v>
      </c>
      <c r="P6671" s="217">
        <v>0</v>
      </c>
      <c r="Q6671" s="217">
        <v>0.59880239520958101</v>
      </c>
      <c r="R6671" s="217">
        <v>0.59880239520958101</v>
      </c>
      <c r="S6671" s="217">
        <v>0</v>
      </c>
      <c r="T6671" s="217">
        <v>0.59880239520958101</v>
      </c>
      <c r="U6671" s="217">
        <v>0.59880239520958101</v>
      </c>
      <c r="V6671" s="217">
        <v>0</v>
      </c>
      <c r="W6671" s="217">
        <v>0.59880239520958101</v>
      </c>
      <c r="X6671" s="217">
        <v>0.59880239520958101</v>
      </c>
      <c r="Y6671" s="217">
        <v>0</v>
      </c>
    </row>
    <row r="6672" spans="2:25">
      <c r="B6672" s="217" t="s">
        <v>6841</v>
      </c>
      <c r="C6672" s="217" t="s">
        <v>5935</v>
      </c>
      <c r="D6672" s="217" t="s">
        <v>155</v>
      </c>
      <c r="E6672" s="217" t="s">
        <v>86</v>
      </c>
      <c r="F6672" s="217" t="s">
        <v>9</v>
      </c>
      <c r="G6672" s="217" t="s">
        <v>13</v>
      </c>
      <c r="H6672" s="217" t="s">
        <v>170</v>
      </c>
      <c r="I6672" s="217">
        <v>0</v>
      </c>
      <c r="J6672" s="217">
        <v>0</v>
      </c>
      <c r="K6672" s="217">
        <v>0</v>
      </c>
      <c r="L6672" s="217">
        <v>6</v>
      </c>
      <c r="M6672" s="217">
        <v>169.96186117467599</v>
      </c>
      <c r="N6672" s="217">
        <v>0</v>
      </c>
      <c r="O6672" s="217">
        <v>0</v>
      </c>
      <c r="P6672" s="217">
        <v>0</v>
      </c>
      <c r="Q6672" s="217">
        <v>0</v>
      </c>
      <c r="R6672" s="217">
        <v>0</v>
      </c>
      <c r="S6672" s="217">
        <v>0</v>
      </c>
      <c r="T6672" s="217">
        <v>0</v>
      </c>
      <c r="U6672" s="217">
        <v>0</v>
      </c>
      <c r="V6672" s="217">
        <v>0</v>
      </c>
      <c r="W6672" s="217">
        <v>0</v>
      </c>
      <c r="X6672" s="217">
        <v>0</v>
      </c>
      <c r="Y6672" s="217">
        <v>0</v>
      </c>
    </row>
    <row r="6673" spans="2:25">
      <c r="B6673" s="217" t="s">
        <v>6842</v>
      </c>
      <c r="C6673" s="217" t="s">
        <v>5935</v>
      </c>
      <c r="D6673" s="217" t="s">
        <v>155</v>
      </c>
      <c r="E6673" s="217" t="s">
        <v>86</v>
      </c>
      <c r="F6673" s="217" t="s">
        <v>9</v>
      </c>
      <c r="G6673" s="217" t="s">
        <v>13</v>
      </c>
      <c r="H6673" s="217" t="s">
        <v>172</v>
      </c>
      <c r="I6673" s="217">
        <v>0</v>
      </c>
      <c r="J6673" s="217">
        <v>0</v>
      </c>
      <c r="K6673" s="217">
        <v>0</v>
      </c>
      <c r="L6673" s="217">
        <v>5</v>
      </c>
      <c r="M6673" s="217">
        <v>181.26620900076301</v>
      </c>
      <c r="N6673" s="217">
        <v>0</v>
      </c>
      <c r="O6673" s="217">
        <v>0</v>
      </c>
      <c r="P6673" s="217">
        <v>0</v>
      </c>
      <c r="Q6673" s="217">
        <v>0</v>
      </c>
      <c r="R6673" s="217">
        <v>0</v>
      </c>
      <c r="S6673" s="217">
        <v>0</v>
      </c>
      <c r="T6673" s="217">
        <v>0</v>
      </c>
      <c r="U6673" s="217">
        <v>0</v>
      </c>
      <c r="V6673" s="217">
        <v>0</v>
      </c>
      <c r="W6673" s="217">
        <v>0</v>
      </c>
      <c r="X6673" s="217">
        <v>0</v>
      </c>
      <c r="Y6673" s="217">
        <v>0</v>
      </c>
    </row>
    <row r="6674" spans="2:25">
      <c r="B6674" s="217" t="s">
        <v>6843</v>
      </c>
      <c r="C6674" s="217" t="s">
        <v>5935</v>
      </c>
      <c r="D6674" s="217" t="s">
        <v>155</v>
      </c>
      <c r="E6674" s="217" t="s">
        <v>86</v>
      </c>
      <c r="F6674" s="217" t="s">
        <v>9</v>
      </c>
      <c r="G6674" s="217" t="s">
        <v>13</v>
      </c>
      <c r="H6674" s="217" t="s">
        <v>174</v>
      </c>
      <c r="I6674" s="217">
        <v>0</v>
      </c>
      <c r="J6674" s="217">
        <v>0</v>
      </c>
      <c r="K6674" s="217">
        <v>0</v>
      </c>
      <c r="L6674" s="217">
        <v>2</v>
      </c>
      <c r="M6674" s="217">
        <v>192.967200610221</v>
      </c>
      <c r="N6674" s="217">
        <v>0</v>
      </c>
      <c r="O6674" s="217">
        <v>0</v>
      </c>
      <c r="P6674" s="217">
        <v>0</v>
      </c>
      <c r="Q6674" s="217">
        <v>0</v>
      </c>
      <c r="R6674" s="217">
        <v>0</v>
      </c>
      <c r="S6674" s="217">
        <v>0</v>
      </c>
      <c r="T6674" s="217">
        <v>0</v>
      </c>
      <c r="U6674" s="217">
        <v>0</v>
      </c>
      <c r="V6674" s="217">
        <v>0</v>
      </c>
      <c r="W6674" s="217">
        <v>0</v>
      </c>
      <c r="X6674" s="217">
        <v>0</v>
      </c>
      <c r="Y6674" s="217">
        <v>0</v>
      </c>
    </row>
    <row r="6675" spans="2:25">
      <c r="B6675" s="217" t="s">
        <v>6844</v>
      </c>
      <c r="C6675" s="217" t="s">
        <v>5935</v>
      </c>
      <c r="D6675" s="217" t="s">
        <v>155</v>
      </c>
      <c r="E6675" s="217" t="s">
        <v>86</v>
      </c>
      <c r="F6675" s="217" t="s">
        <v>9</v>
      </c>
      <c r="G6675" s="217" t="s">
        <v>13</v>
      </c>
      <c r="H6675" s="217" t="s">
        <v>176</v>
      </c>
      <c r="I6675" s="217">
        <v>0</v>
      </c>
      <c r="J6675" s="217">
        <v>0</v>
      </c>
      <c r="K6675" s="217">
        <v>0</v>
      </c>
      <c r="L6675" s="217">
        <v>13</v>
      </c>
      <c r="M6675" s="217">
        <v>261.289092295957</v>
      </c>
      <c r="N6675" s="217">
        <v>0</v>
      </c>
      <c r="O6675" s="217">
        <v>0</v>
      </c>
      <c r="P6675" s="217">
        <v>0</v>
      </c>
      <c r="Q6675" s="217">
        <v>0</v>
      </c>
      <c r="R6675" s="217">
        <v>0</v>
      </c>
      <c r="S6675" s="217">
        <v>0</v>
      </c>
      <c r="T6675" s="217">
        <v>0</v>
      </c>
      <c r="U6675" s="217">
        <v>0</v>
      </c>
      <c r="V6675" s="217">
        <v>0</v>
      </c>
      <c r="W6675" s="217">
        <v>0</v>
      </c>
      <c r="X6675" s="217">
        <v>0</v>
      </c>
      <c r="Y6675" s="217">
        <v>0</v>
      </c>
    </row>
    <row r="6676" spans="2:25">
      <c r="B6676" s="217" t="s">
        <v>6845</v>
      </c>
      <c r="C6676" s="217" t="s">
        <v>5935</v>
      </c>
      <c r="D6676" s="217" t="s">
        <v>155</v>
      </c>
      <c r="E6676" s="217" t="s">
        <v>86</v>
      </c>
      <c r="F6676" s="217" t="s">
        <v>9</v>
      </c>
      <c r="G6676" s="217" t="s">
        <v>13</v>
      </c>
      <c r="H6676" s="217" t="s">
        <v>178</v>
      </c>
      <c r="I6676" s="217">
        <v>0</v>
      </c>
      <c r="J6676" s="217">
        <v>0</v>
      </c>
      <c r="K6676" s="217">
        <v>0</v>
      </c>
      <c r="L6676" s="217">
        <v>20</v>
      </c>
      <c r="M6676" s="217">
        <v>884.51563691838305</v>
      </c>
      <c r="N6676" s="217">
        <v>0</v>
      </c>
      <c r="O6676" s="217">
        <v>0</v>
      </c>
      <c r="P6676" s="217">
        <v>0</v>
      </c>
      <c r="Q6676" s="217">
        <v>0</v>
      </c>
      <c r="R6676" s="217">
        <v>0</v>
      </c>
      <c r="S6676" s="217">
        <v>0</v>
      </c>
      <c r="T6676" s="217">
        <v>0</v>
      </c>
      <c r="U6676" s="217">
        <v>0</v>
      </c>
      <c r="V6676" s="217">
        <v>0</v>
      </c>
      <c r="W6676" s="217">
        <v>0</v>
      </c>
      <c r="X6676" s="217">
        <v>0</v>
      </c>
      <c r="Y6676" s="217">
        <v>0</v>
      </c>
    </row>
    <row r="6677" spans="2:25">
      <c r="B6677" s="217" t="s">
        <v>6846</v>
      </c>
      <c r="C6677" s="217" t="s">
        <v>5935</v>
      </c>
      <c r="D6677" s="217" t="s">
        <v>155</v>
      </c>
      <c r="E6677" s="217" t="s">
        <v>86</v>
      </c>
      <c r="F6677" s="217" t="s">
        <v>9</v>
      </c>
      <c r="G6677" s="217" t="s">
        <v>13</v>
      </c>
      <c r="H6677" s="217" t="s">
        <v>5</v>
      </c>
      <c r="I6677" s="217">
        <v>0</v>
      </c>
      <c r="J6677" s="217">
        <v>0</v>
      </c>
      <c r="K6677" s="217">
        <v>0</v>
      </c>
      <c r="L6677" s="217">
        <v>46</v>
      </c>
      <c r="M6677" s="217">
        <v>1690</v>
      </c>
      <c r="N6677" s="217">
        <v>0</v>
      </c>
      <c r="O6677" s="217">
        <v>0</v>
      </c>
      <c r="P6677" s="217">
        <v>0</v>
      </c>
      <c r="Q6677" s="217">
        <v>0</v>
      </c>
      <c r="R6677" s="217">
        <v>0</v>
      </c>
      <c r="S6677" s="217">
        <v>0</v>
      </c>
      <c r="T6677" s="217">
        <v>0</v>
      </c>
      <c r="U6677" s="217">
        <v>0</v>
      </c>
      <c r="V6677" s="217">
        <v>0</v>
      </c>
      <c r="W6677" s="217">
        <v>0</v>
      </c>
      <c r="X6677" s="217">
        <v>0</v>
      </c>
      <c r="Y6677" s="217">
        <v>0</v>
      </c>
    </row>
    <row r="6678" spans="2:25">
      <c r="B6678" s="217" t="s">
        <v>6847</v>
      </c>
      <c r="C6678" s="217" t="s">
        <v>5935</v>
      </c>
      <c r="D6678" s="217" t="s">
        <v>155</v>
      </c>
      <c r="E6678" s="217" t="s">
        <v>86</v>
      </c>
      <c r="F6678" s="217" t="s">
        <v>5</v>
      </c>
      <c r="G6678" s="217" t="s">
        <v>13</v>
      </c>
      <c r="H6678" s="217" t="s">
        <v>170</v>
      </c>
      <c r="I6678" s="217">
        <v>0</v>
      </c>
      <c r="J6678" s="217">
        <v>0</v>
      </c>
      <c r="K6678" s="217">
        <v>0</v>
      </c>
      <c r="L6678" s="217">
        <v>10</v>
      </c>
      <c r="M6678" s="217">
        <v>343.38627326874098</v>
      </c>
      <c r="N6678" s="217">
        <v>0</v>
      </c>
      <c r="O6678" s="217">
        <v>0</v>
      </c>
      <c r="P6678" s="217">
        <v>0</v>
      </c>
      <c r="Q6678" s="217">
        <v>0</v>
      </c>
      <c r="R6678" s="217">
        <v>0</v>
      </c>
      <c r="S6678" s="217">
        <v>0</v>
      </c>
      <c r="T6678" s="217">
        <v>0</v>
      </c>
      <c r="U6678" s="217">
        <v>0</v>
      </c>
      <c r="V6678" s="217">
        <v>0</v>
      </c>
      <c r="W6678" s="217">
        <v>0</v>
      </c>
      <c r="X6678" s="217">
        <v>0</v>
      </c>
      <c r="Y6678" s="217">
        <v>0</v>
      </c>
    </row>
    <row r="6679" spans="2:25">
      <c r="B6679" s="217" t="s">
        <v>6848</v>
      </c>
      <c r="C6679" s="217" t="s">
        <v>5935</v>
      </c>
      <c r="D6679" s="217" t="s">
        <v>155</v>
      </c>
      <c r="E6679" s="217" t="s">
        <v>86</v>
      </c>
      <c r="F6679" s="217" t="s">
        <v>5</v>
      </c>
      <c r="G6679" s="217" t="s">
        <v>13</v>
      </c>
      <c r="H6679" s="217" t="s">
        <v>172</v>
      </c>
      <c r="I6679" s="217">
        <v>1</v>
      </c>
      <c r="J6679" s="217">
        <v>1</v>
      </c>
      <c r="K6679" s="217">
        <v>0</v>
      </c>
      <c r="L6679" s="217">
        <v>5</v>
      </c>
      <c r="M6679" s="217">
        <v>379.25725043413303</v>
      </c>
      <c r="N6679" s="217">
        <v>2.6367327160002998</v>
      </c>
      <c r="O6679" s="217">
        <v>2.6367327160002998</v>
      </c>
      <c r="P6679" s="217">
        <v>0</v>
      </c>
      <c r="Q6679" s="217">
        <v>2.6367327160002998</v>
      </c>
      <c r="R6679" s="217">
        <v>2.6367327160002998</v>
      </c>
      <c r="S6679" s="217">
        <v>0</v>
      </c>
      <c r="T6679" s="217">
        <v>2.6367327160002998</v>
      </c>
      <c r="U6679" s="217">
        <v>2.6367327160002998</v>
      </c>
      <c r="V6679" s="217">
        <v>0</v>
      </c>
      <c r="W6679" s="217">
        <v>2.6367327160002998</v>
      </c>
      <c r="X6679" s="217">
        <v>2.6367327160002998</v>
      </c>
      <c r="Y6679" s="217">
        <v>0</v>
      </c>
    </row>
    <row r="6680" spans="2:25">
      <c r="B6680" s="217" t="s">
        <v>6849</v>
      </c>
      <c r="C6680" s="217" t="s">
        <v>5935</v>
      </c>
      <c r="D6680" s="217" t="s">
        <v>155</v>
      </c>
      <c r="E6680" s="217" t="s">
        <v>86</v>
      </c>
      <c r="F6680" s="217" t="s">
        <v>5</v>
      </c>
      <c r="G6680" s="217" t="s">
        <v>13</v>
      </c>
      <c r="H6680" s="217" t="s">
        <v>174</v>
      </c>
      <c r="I6680" s="217">
        <v>0</v>
      </c>
      <c r="J6680" s="217">
        <v>0</v>
      </c>
      <c r="K6680" s="217">
        <v>0</v>
      </c>
      <c r="L6680" s="217">
        <v>2</v>
      </c>
      <c r="M6680" s="217">
        <v>383.31434506710798</v>
      </c>
      <c r="N6680" s="217">
        <v>0</v>
      </c>
      <c r="O6680" s="217">
        <v>0</v>
      </c>
      <c r="P6680" s="217">
        <v>0</v>
      </c>
      <c r="Q6680" s="217">
        <v>0</v>
      </c>
      <c r="R6680" s="217">
        <v>0</v>
      </c>
      <c r="S6680" s="217">
        <v>0</v>
      </c>
      <c r="T6680" s="217">
        <v>0</v>
      </c>
      <c r="U6680" s="217">
        <v>0</v>
      </c>
      <c r="V6680" s="217">
        <v>0</v>
      </c>
      <c r="W6680" s="217">
        <v>0</v>
      </c>
      <c r="X6680" s="217">
        <v>0</v>
      </c>
      <c r="Y6680" s="217">
        <v>0</v>
      </c>
    </row>
    <row r="6681" spans="2:25">
      <c r="B6681" s="217" t="s">
        <v>6850</v>
      </c>
      <c r="C6681" s="217" t="s">
        <v>5935</v>
      </c>
      <c r="D6681" s="217" t="s">
        <v>155</v>
      </c>
      <c r="E6681" s="217" t="s">
        <v>86</v>
      </c>
      <c r="F6681" s="217" t="s">
        <v>5</v>
      </c>
      <c r="G6681" s="217" t="s">
        <v>13</v>
      </c>
      <c r="H6681" s="217" t="s">
        <v>176</v>
      </c>
      <c r="I6681" s="217">
        <v>0</v>
      </c>
      <c r="J6681" s="217">
        <v>0</v>
      </c>
      <c r="K6681" s="217">
        <v>0</v>
      </c>
      <c r="L6681" s="217">
        <v>18</v>
      </c>
      <c r="M6681" s="217">
        <v>517.69222779427798</v>
      </c>
      <c r="N6681" s="217">
        <v>0</v>
      </c>
      <c r="O6681" s="217">
        <v>0</v>
      </c>
      <c r="P6681" s="217">
        <v>0</v>
      </c>
      <c r="Q6681" s="217">
        <v>0</v>
      </c>
      <c r="R6681" s="217">
        <v>0</v>
      </c>
      <c r="S6681" s="217">
        <v>0</v>
      </c>
      <c r="T6681" s="217">
        <v>0</v>
      </c>
      <c r="U6681" s="217">
        <v>0</v>
      </c>
      <c r="V6681" s="217">
        <v>0</v>
      </c>
      <c r="W6681" s="217">
        <v>0</v>
      </c>
      <c r="X6681" s="217">
        <v>0</v>
      </c>
      <c r="Y6681" s="217">
        <v>0</v>
      </c>
    </row>
    <row r="6682" spans="2:25">
      <c r="B6682" s="217" t="s">
        <v>6851</v>
      </c>
      <c r="C6682" s="217" t="s">
        <v>5935</v>
      </c>
      <c r="D6682" s="217" t="s">
        <v>155</v>
      </c>
      <c r="E6682" s="217" t="s">
        <v>86</v>
      </c>
      <c r="F6682" s="217" t="s">
        <v>5</v>
      </c>
      <c r="G6682" s="217" t="s">
        <v>13</v>
      </c>
      <c r="H6682" s="217" t="s">
        <v>178</v>
      </c>
      <c r="I6682" s="217">
        <v>0</v>
      </c>
      <c r="J6682" s="217">
        <v>0</v>
      </c>
      <c r="K6682" s="217">
        <v>0</v>
      </c>
      <c r="L6682" s="217">
        <v>28</v>
      </c>
      <c r="M6682" s="217">
        <v>1736.3499034357401</v>
      </c>
      <c r="N6682" s="217">
        <v>0</v>
      </c>
      <c r="O6682" s="217">
        <v>0</v>
      </c>
      <c r="P6682" s="217">
        <v>0</v>
      </c>
      <c r="Q6682" s="217">
        <v>0</v>
      </c>
      <c r="R6682" s="217">
        <v>0</v>
      </c>
      <c r="S6682" s="217">
        <v>0</v>
      </c>
      <c r="T6682" s="217">
        <v>0</v>
      </c>
      <c r="U6682" s="217">
        <v>0</v>
      </c>
      <c r="V6682" s="217">
        <v>0</v>
      </c>
      <c r="W6682" s="217">
        <v>0</v>
      </c>
      <c r="X6682" s="217">
        <v>0</v>
      </c>
      <c r="Y6682" s="217">
        <v>0</v>
      </c>
    </row>
    <row r="6683" spans="2:25">
      <c r="B6683" s="217" t="s">
        <v>6852</v>
      </c>
      <c r="C6683" s="217" t="s">
        <v>5935</v>
      </c>
      <c r="D6683" s="217" t="s">
        <v>155</v>
      </c>
      <c r="E6683" s="217" t="s">
        <v>86</v>
      </c>
      <c r="F6683" s="217" t="s">
        <v>5</v>
      </c>
      <c r="G6683" s="217" t="s">
        <v>13</v>
      </c>
      <c r="H6683" s="217" t="s">
        <v>5</v>
      </c>
      <c r="I6683" s="217">
        <v>1</v>
      </c>
      <c r="J6683" s="217">
        <v>1</v>
      </c>
      <c r="K6683" s="217">
        <v>0</v>
      </c>
      <c r="L6683" s="217">
        <v>63</v>
      </c>
      <c r="M6683" s="217">
        <v>3360</v>
      </c>
      <c r="N6683" s="217">
        <v>0.297619047619048</v>
      </c>
      <c r="O6683" s="217">
        <v>0.297619047619048</v>
      </c>
      <c r="P6683" s="217">
        <v>0</v>
      </c>
      <c r="Q6683" s="217">
        <v>0.297619047619048</v>
      </c>
      <c r="R6683" s="217">
        <v>0.297619047619048</v>
      </c>
      <c r="S6683" s="217">
        <v>0</v>
      </c>
      <c r="T6683" s="217">
        <v>0.297619047619048</v>
      </c>
      <c r="U6683" s="217">
        <v>0.297619047619048</v>
      </c>
      <c r="V6683" s="217">
        <v>0</v>
      </c>
      <c r="W6683" s="217">
        <v>0.297619047619048</v>
      </c>
      <c r="X6683" s="217">
        <v>0.297619047619048</v>
      </c>
      <c r="Y6683" s="217">
        <v>0</v>
      </c>
    </row>
    <row r="6684" spans="2:25">
      <c r="B6684" s="217" t="s">
        <v>6853</v>
      </c>
      <c r="C6684" s="217" t="s">
        <v>5935</v>
      </c>
      <c r="D6684" s="217" t="s">
        <v>155</v>
      </c>
      <c r="E6684" s="217" t="s">
        <v>86</v>
      </c>
      <c r="F6684" s="217" t="s">
        <v>12</v>
      </c>
      <c r="G6684" s="217" t="s">
        <v>5</v>
      </c>
      <c r="H6684" s="217" t="s">
        <v>170</v>
      </c>
      <c r="I6684" s="217">
        <v>33</v>
      </c>
      <c r="J6684" s="217">
        <v>33</v>
      </c>
      <c r="K6684" s="217">
        <v>0</v>
      </c>
      <c r="L6684" s="217">
        <v>83</v>
      </c>
      <c r="M6684" s="217">
        <v>4755.9131610220302</v>
      </c>
      <c r="N6684" s="217">
        <v>6.9387305618735002</v>
      </c>
      <c r="O6684" s="217">
        <v>6.9387305618735002</v>
      </c>
      <c r="P6684" s="217">
        <v>0</v>
      </c>
      <c r="Q6684" s="217">
        <v>6.9387305618735002</v>
      </c>
      <c r="R6684" s="217">
        <v>6.9387305618735002</v>
      </c>
      <c r="S6684" s="217">
        <v>0</v>
      </c>
      <c r="T6684" s="217">
        <v>6.9387305618735002</v>
      </c>
      <c r="U6684" s="217">
        <v>6.9387305618735002</v>
      </c>
      <c r="V6684" s="217">
        <v>0</v>
      </c>
      <c r="W6684" s="217">
        <v>6.9387305618735002</v>
      </c>
      <c r="X6684" s="217">
        <v>6.9387305618735002</v>
      </c>
      <c r="Y6684" s="217">
        <v>0</v>
      </c>
    </row>
    <row r="6685" spans="2:25">
      <c r="B6685" s="217" t="s">
        <v>6854</v>
      </c>
      <c r="C6685" s="217" t="s">
        <v>5935</v>
      </c>
      <c r="D6685" s="217" t="s">
        <v>155</v>
      </c>
      <c r="E6685" s="217" t="s">
        <v>86</v>
      </c>
      <c r="F6685" s="217" t="s">
        <v>12</v>
      </c>
      <c r="G6685" s="217" t="s">
        <v>5</v>
      </c>
      <c r="H6685" s="217" t="s">
        <v>172</v>
      </c>
      <c r="I6685" s="217">
        <v>22</v>
      </c>
      <c r="J6685" s="217">
        <v>22</v>
      </c>
      <c r="K6685" s="217">
        <v>0</v>
      </c>
      <c r="L6685" s="217">
        <v>38</v>
      </c>
      <c r="M6685" s="217">
        <v>2769.2902217133801</v>
      </c>
      <c r="N6685" s="217">
        <v>7.94427388920922</v>
      </c>
      <c r="O6685" s="217">
        <v>7.94427388920922</v>
      </c>
      <c r="P6685" s="217">
        <v>0</v>
      </c>
      <c r="Q6685" s="217">
        <v>7.94427388920922</v>
      </c>
      <c r="R6685" s="217">
        <v>7.94427388920922</v>
      </c>
      <c r="S6685" s="217">
        <v>0</v>
      </c>
      <c r="T6685" s="217">
        <v>7.94427388920922</v>
      </c>
      <c r="U6685" s="217">
        <v>7.94427388920922</v>
      </c>
      <c r="V6685" s="217">
        <v>0</v>
      </c>
      <c r="W6685" s="217">
        <v>7.94427388920922</v>
      </c>
      <c r="X6685" s="217">
        <v>7.94427388920922</v>
      </c>
      <c r="Y6685" s="217">
        <v>0</v>
      </c>
    </row>
    <row r="6686" spans="2:25">
      <c r="B6686" s="217" t="s">
        <v>6855</v>
      </c>
      <c r="C6686" s="217" t="s">
        <v>5935</v>
      </c>
      <c r="D6686" s="217" t="s">
        <v>155</v>
      </c>
      <c r="E6686" s="217" t="s">
        <v>86</v>
      </c>
      <c r="F6686" s="217" t="s">
        <v>12</v>
      </c>
      <c r="G6686" s="217" t="s">
        <v>5</v>
      </c>
      <c r="H6686" s="217" t="s">
        <v>174</v>
      </c>
      <c r="I6686" s="217">
        <v>12</v>
      </c>
      <c r="J6686" s="217">
        <v>12</v>
      </c>
      <c r="K6686" s="217">
        <v>0</v>
      </c>
      <c r="L6686" s="217">
        <v>38</v>
      </c>
      <c r="M6686" s="217">
        <v>2343.1243876769299</v>
      </c>
      <c r="N6686" s="217">
        <v>5.1213670358735497</v>
      </c>
      <c r="O6686" s="217">
        <v>5.1213670358735497</v>
      </c>
      <c r="P6686" s="217">
        <v>0</v>
      </c>
      <c r="Q6686" s="217">
        <v>5.1213670358735497</v>
      </c>
      <c r="R6686" s="217">
        <v>5.1213670358735497</v>
      </c>
      <c r="S6686" s="217">
        <v>0</v>
      </c>
      <c r="T6686" s="217">
        <v>5.1213670358735497</v>
      </c>
      <c r="U6686" s="217">
        <v>5.1213670358735497</v>
      </c>
      <c r="V6686" s="217">
        <v>0</v>
      </c>
      <c r="W6686" s="217">
        <v>5.1213670358735497</v>
      </c>
      <c r="X6686" s="217">
        <v>5.1213670358735497</v>
      </c>
      <c r="Y6686" s="217">
        <v>0</v>
      </c>
    </row>
    <row r="6687" spans="2:25">
      <c r="B6687" s="217" t="s">
        <v>6856</v>
      </c>
      <c r="C6687" s="217" t="s">
        <v>5935</v>
      </c>
      <c r="D6687" s="217" t="s">
        <v>155</v>
      </c>
      <c r="E6687" s="217" t="s">
        <v>86</v>
      </c>
      <c r="F6687" s="217" t="s">
        <v>12</v>
      </c>
      <c r="G6687" s="217" t="s">
        <v>5</v>
      </c>
      <c r="H6687" s="217" t="s">
        <v>176</v>
      </c>
      <c r="I6687" s="217">
        <v>10</v>
      </c>
      <c r="J6687" s="217">
        <v>8</v>
      </c>
      <c r="K6687" s="217">
        <v>2</v>
      </c>
      <c r="L6687" s="217">
        <v>41</v>
      </c>
      <c r="M6687" s="217">
        <v>1976.0948370150099</v>
      </c>
      <c r="N6687" s="217">
        <v>5.0604858697498099</v>
      </c>
      <c r="O6687" s="217">
        <v>4.0483886957998498</v>
      </c>
      <c r="P6687" s="217">
        <v>1.01209717394996</v>
      </c>
      <c r="Q6687" s="217">
        <v>5.0604858697498099</v>
      </c>
      <c r="R6687" s="217">
        <v>4.0483886957998498</v>
      </c>
      <c r="S6687" s="217">
        <v>1.01209717394996</v>
      </c>
      <c r="T6687" s="217">
        <v>5.0604858697498099</v>
      </c>
      <c r="U6687" s="217">
        <v>4.0483886957998498</v>
      </c>
      <c r="V6687" s="217">
        <v>1.01209717394996</v>
      </c>
      <c r="W6687" s="217">
        <v>5.0604858697498099</v>
      </c>
      <c r="X6687" s="217">
        <v>4.0483886957998498</v>
      </c>
      <c r="Y6687" s="217">
        <v>1.01209717394996</v>
      </c>
    </row>
    <row r="6688" spans="2:25">
      <c r="B6688" s="217" t="s">
        <v>6857</v>
      </c>
      <c r="C6688" s="217" t="s">
        <v>5935</v>
      </c>
      <c r="D6688" s="217" t="s">
        <v>155</v>
      </c>
      <c r="E6688" s="217" t="s">
        <v>86</v>
      </c>
      <c r="F6688" s="217" t="s">
        <v>12</v>
      </c>
      <c r="G6688" s="217" t="s">
        <v>5</v>
      </c>
      <c r="H6688" s="217" t="s">
        <v>178</v>
      </c>
      <c r="I6688" s="217">
        <v>5</v>
      </c>
      <c r="J6688" s="217">
        <v>5</v>
      </c>
      <c r="K6688" s="217">
        <v>0</v>
      </c>
      <c r="L6688" s="217">
        <v>25</v>
      </c>
      <c r="M6688" s="217">
        <v>2605.5773925726598</v>
      </c>
      <c r="N6688" s="217">
        <v>1.9189604631406401</v>
      </c>
      <c r="O6688" s="217">
        <v>1.9189604631406401</v>
      </c>
      <c r="P6688" s="217">
        <v>0</v>
      </c>
      <c r="Q6688" s="217">
        <v>1.9189604631406401</v>
      </c>
      <c r="R6688" s="217">
        <v>1.9189604631406401</v>
      </c>
      <c r="S6688" s="217">
        <v>0</v>
      </c>
      <c r="T6688" s="217">
        <v>1.9189604631406401</v>
      </c>
      <c r="U6688" s="217">
        <v>1.9189604631406401</v>
      </c>
      <c r="V6688" s="217">
        <v>0</v>
      </c>
      <c r="W6688" s="217">
        <v>1.9189604631406401</v>
      </c>
      <c r="X6688" s="217">
        <v>1.9189604631406401</v>
      </c>
      <c r="Y6688" s="217">
        <v>0</v>
      </c>
    </row>
    <row r="6689" spans="2:25">
      <c r="B6689" s="217" t="s">
        <v>6858</v>
      </c>
      <c r="C6689" s="217" t="s">
        <v>5935</v>
      </c>
      <c r="D6689" s="217" t="s">
        <v>155</v>
      </c>
      <c r="E6689" s="217" t="s">
        <v>86</v>
      </c>
      <c r="F6689" s="217" t="s">
        <v>12</v>
      </c>
      <c r="G6689" s="217" t="s">
        <v>5</v>
      </c>
      <c r="H6689" s="217" t="s">
        <v>5</v>
      </c>
      <c r="I6689" s="217">
        <v>82</v>
      </c>
      <c r="J6689" s="217">
        <v>80</v>
      </c>
      <c r="K6689" s="217">
        <v>2</v>
      </c>
      <c r="L6689" s="217">
        <v>225</v>
      </c>
      <c r="M6689" s="217">
        <v>14450</v>
      </c>
      <c r="N6689" s="217">
        <v>5.6747404844290701</v>
      </c>
      <c r="O6689" s="217">
        <v>5.5363321799307998</v>
      </c>
      <c r="P6689" s="217">
        <v>0.13840830449826999</v>
      </c>
      <c r="Q6689" s="217">
        <v>5.6747404844290701</v>
      </c>
      <c r="R6689" s="217">
        <v>5.5363321799307998</v>
      </c>
      <c r="S6689" s="217">
        <v>0.13840830449826999</v>
      </c>
      <c r="T6689" s="217">
        <v>5.6747404844290701</v>
      </c>
      <c r="U6689" s="217">
        <v>5.5363321799307998</v>
      </c>
      <c r="V6689" s="217">
        <v>0.13840830449826999</v>
      </c>
      <c r="W6689" s="217">
        <v>5.6747404844290701</v>
      </c>
      <c r="X6689" s="217">
        <v>5.5363321799307998</v>
      </c>
      <c r="Y6689" s="217">
        <v>0.13840830449826999</v>
      </c>
    </row>
    <row r="6690" spans="2:25">
      <c r="B6690" s="217" t="s">
        <v>6859</v>
      </c>
      <c r="C6690" s="217" t="s">
        <v>5935</v>
      </c>
      <c r="D6690" s="217" t="s">
        <v>155</v>
      </c>
      <c r="E6690" s="217" t="s">
        <v>86</v>
      </c>
      <c r="F6690" s="217" t="s">
        <v>9</v>
      </c>
      <c r="G6690" s="217" t="s">
        <v>5</v>
      </c>
      <c r="H6690" s="217" t="s">
        <v>170</v>
      </c>
      <c r="I6690" s="217">
        <v>4</v>
      </c>
      <c r="J6690" s="217">
        <v>4</v>
      </c>
      <c r="K6690" s="217">
        <v>0</v>
      </c>
      <c r="L6690" s="217">
        <v>108</v>
      </c>
      <c r="M6690" s="217">
        <v>4905.1203231858299</v>
      </c>
      <c r="N6690" s="217">
        <v>0.81547438930143101</v>
      </c>
      <c r="O6690" s="217">
        <v>0.81547438930143101</v>
      </c>
      <c r="P6690" s="217">
        <v>0</v>
      </c>
      <c r="Q6690" s="217">
        <v>0.81547438930143101</v>
      </c>
      <c r="R6690" s="217">
        <v>0.81547438930143101</v>
      </c>
      <c r="S6690" s="217">
        <v>0</v>
      </c>
      <c r="T6690" s="217">
        <v>0.81547438930143101</v>
      </c>
      <c r="U6690" s="217">
        <v>0.81547438930143101</v>
      </c>
      <c r="V6690" s="217">
        <v>0</v>
      </c>
      <c r="W6690" s="217">
        <v>0.81547438930143101</v>
      </c>
      <c r="X6690" s="217">
        <v>0.81547438930143101</v>
      </c>
      <c r="Y6690" s="217">
        <v>0</v>
      </c>
    </row>
    <row r="6691" spans="2:25">
      <c r="B6691" s="217" t="s">
        <v>6860</v>
      </c>
      <c r="C6691" s="217" t="s">
        <v>5935</v>
      </c>
      <c r="D6691" s="217" t="s">
        <v>155</v>
      </c>
      <c r="E6691" s="217" t="s">
        <v>86</v>
      </c>
      <c r="F6691" s="217" t="s">
        <v>9</v>
      </c>
      <c r="G6691" s="217" t="s">
        <v>5</v>
      </c>
      <c r="H6691" s="217" t="s">
        <v>172</v>
      </c>
      <c r="I6691" s="217">
        <v>1</v>
      </c>
      <c r="J6691" s="217">
        <v>1</v>
      </c>
      <c r="K6691" s="217">
        <v>0</v>
      </c>
      <c r="L6691" s="217">
        <v>73</v>
      </c>
      <c r="M6691" s="217">
        <v>2859.3646264609802</v>
      </c>
      <c r="N6691" s="217">
        <v>0.34972804473618202</v>
      </c>
      <c r="O6691" s="217">
        <v>0.34972804473618202</v>
      </c>
      <c r="P6691" s="217">
        <v>0</v>
      </c>
      <c r="Q6691" s="217">
        <v>0.34972804473618202</v>
      </c>
      <c r="R6691" s="217">
        <v>0.34972804473618202</v>
      </c>
      <c r="S6691" s="217">
        <v>0</v>
      </c>
      <c r="T6691" s="217">
        <v>0.34972804473618202</v>
      </c>
      <c r="U6691" s="217">
        <v>0.34972804473618202</v>
      </c>
      <c r="V6691" s="217">
        <v>0</v>
      </c>
      <c r="W6691" s="217">
        <v>0.34972804473618202</v>
      </c>
      <c r="X6691" s="217">
        <v>0.34972804473618202</v>
      </c>
      <c r="Y6691" s="217">
        <v>0</v>
      </c>
    </row>
    <row r="6692" spans="2:25">
      <c r="B6692" s="217" t="s">
        <v>6861</v>
      </c>
      <c r="C6692" s="217" t="s">
        <v>5935</v>
      </c>
      <c r="D6692" s="217" t="s">
        <v>155</v>
      </c>
      <c r="E6692" s="217" t="s">
        <v>86</v>
      </c>
      <c r="F6692" s="217" t="s">
        <v>9</v>
      </c>
      <c r="G6692" s="217" t="s">
        <v>5</v>
      </c>
      <c r="H6692" s="217" t="s">
        <v>174</v>
      </c>
      <c r="I6692" s="217">
        <v>1</v>
      </c>
      <c r="J6692" s="217">
        <v>1</v>
      </c>
      <c r="K6692" s="217">
        <v>0</v>
      </c>
      <c r="L6692" s="217">
        <v>54</v>
      </c>
      <c r="M6692" s="217">
        <v>2434.2983239104901</v>
      </c>
      <c r="N6692" s="217">
        <v>0.41079599413829698</v>
      </c>
      <c r="O6692" s="217">
        <v>0.41079599413829698</v>
      </c>
      <c r="P6692" s="217">
        <v>0</v>
      </c>
      <c r="Q6692" s="217">
        <v>0.41079599413829698</v>
      </c>
      <c r="R6692" s="217">
        <v>0.41079599413829698</v>
      </c>
      <c r="S6692" s="217">
        <v>0</v>
      </c>
      <c r="T6692" s="217">
        <v>0.41079599413829698</v>
      </c>
      <c r="U6692" s="217">
        <v>0.41079599413829698</v>
      </c>
      <c r="V6692" s="217">
        <v>0</v>
      </c>
      <c r="W6692" s="217">
        <v>0.41079599413829698</v>
      </c>
      <c r="X6692" s="217">
        <v>0.41079599413829698</v>
      </c>
      <c r="Y6692" s="217">
        <v>0</v>
      </c>
    </row>
    <row r="6693" spans="2:25">
      <c r="B6693" s="217" t="s">
        <v>6862</v>
      </c>
      <c r="C6693" s="217" t="s">
        <v>5935</v>
      </c>
      <c r="D6693" s="217" t="s">
        <v>155</v>
      </c>
      <c r="E6693" s="217" t="s">
        <v>86</v>
      </c>
      <c r="F6693" s="217" t="s">
        <v>9</v>
      </c>
      <c r="G6693" s="217" t="s">
        <v>5</v>
      </c>
      <c r="H6693" s="217" t="s">
        <v>176</v>
      </c>
      <c r="I6693" s="217">
        <v>1</v>
      </c>
      <c r="J6693" s="217">
        <v>1</v>
      </c>
      <c r="K6693" s="217">
        <v>0</v>
      </c>
      <c r="L6693" s="217">
        <v>72</v>
      </c>
      <c r="M6693" s="217">
        <v>2034.2133020929</v>
      </c>
      <c r="N6693" s="217">
        <v>0.491590532306102</v>
      </c>
      <c r="O6693" s="217">
        <v>0.491590532306102</v>
      </c>
      <c r="P6693" s="217">
        <v>0</v>
      </c>
      <c r="Q6693" s="217">
        <v>0.491590532306102</v>
      </c>
      <c r="R6693" s="217">
        <v>0.491590532306102</v>
      </c>
      <c r="S6693" s="217">
        <v>0</v>
      </c>
      <c r="T6693" s="217">
        <v>0.491590532306102</v>
      </c>
      <c r="U6693" s="217">
        <v>0.491590532306102</v>
      </c>
      <c r="V6693" s="217">
        <v>0</v>
      </c>
      <c r="W6693" s="217">
        <v>0.491590532306102</v>
      </c>
      <c r="X6693" s="217">
        <v>0.491590532306102</v>
      </c>
      <c r="Y6693" s="217">
        <v>0</v>
      </c>
    </row>
    <row r="6694" spans="2:25">
      <c r="B6694" s="217" t="s">
        <v>6863</v>
      </c>
      <c r="C6694" s="217" t="s">
        <v>5935</v>
      </c>
      <c r="D6694" s="217" t="s">
        <v>155</v>
      </c>
      <c r="E6694" s="217" t="s">
        <v>86</v>
      </c>
      <c r="F6694" s="217" t="s">
        <v>9</v>
      </c>
      <c r="G6694" s="217" t="s">
        <v>5</v>
      </c>
      <c r="H6694" s="217" t="s">
        <v>178</v>
      </c>
      <c r="I6694" s="217">
        <v>2</v>
      </c>
      <c r="J6694" s="217">
        <v>2</v>
      </c>
      <c r="K6694" s="217">
        <v>0</v>
      </c>
      <c r="L6694" s="217">
        <v>54</v>
      </c>
      <c r="M6694" s="217">
        <v>2657.0034243498098</v>
      </c>
      <c r="N6694" s="217">
        <v>0.75272767120705297</v>
      </c>
      <c r="O6694" s="217">
        <v>0.75272767120705297</v>
      </c>
      <c r="P6694" s="217">
        <v>0</v>
      </c>
      <c r="Q6694" s="217">
        <v>0.75272767120705297</v>
      </c>
      <c r="R6694" s="217">
        <v>0.75272767120705297</v>
      </c>
      <c r="S6694" s="217">
        <v>0</v>
      </c>
      <c r="T6694" s="217">
        <v>0.75272767120705297</v>
      </c>
      <c r="U6694" s="217">
        <v>0.75272767120705297</v>
      </c>
      <c r="V6694" s="217">
        <v>0</v>
      </c>
      <c r="W6694" s="217">
        <v>0.75272767120705297</v>
      </c>
      <c r="X6694" s="217">
        <v>0.75272767120705297</v>
      </c>
      <c r="Y6694" s="217">
        <v>0</v>
      </c>
    </row>
    <row r="6695" spans="2:25">
      <c r="B6695" s="217" t="s">
        <v>6864</v>
      </c>
      <c r="C6695" s="217" t="s">
        <v>5935</v>
      </c>
      <c r="D6695" s="217" t="s">
        <v>155</v>
      </c>
      <c r="E6695" s="217" t="s">
        <v>86</v>
      </c>
      <c r="F6695" s="217" t="s">
        <v>9</v>
      </c>
      <c r="G6695" s="217" t="s">
        <v>5</v>
      </c>
      <c r="H6695" s="217" t="s">
        <v>5</v>
      </c>
      <c r="I6695" s="217">
        <v>9</v>
      </c>
      <c r="J6695" s="217">
        <v>9</v>
      </c>
      <c r="K6695" s="217">
        <v>0</v>
      </c>
      <c r="L6695" s="217">
        <v>361</v>
      </c>
      <c r="M6695" s="217">
        <v>14890</v>
      </c>
      <c r="N6695" s="217">
        <v>0.60443250503693802</v>
      </c>
      <c r="O6695" s="217">
        <v>0.60443250503693802</v>
      </c>
      <c r="P6695" s="217">
        <v>0</v>
      </c>
      <c r="Q6695" s="217">
        <v>0.60443250503693802</v>
      </c>
      <c r="R6695" s="217">
        <v>0.60443250503693802</v>
      </c>
      <c r="S6695" s="217">
        <v>0</v>
      </c>
      <c r="T6695" s="217">
        <v>0.60443250503693802</v>
      </c>
      <c r="U6695" s="217">
        <v>0.60443250503693802</v>
      </c>
      <c r="V6695" s="217">
        <v>0</v>
      </c>
      <c r="W6695" s="217">
        <v>0.60443250503693802</v>
      </c>
      <c r="X6695" s="217">
        <v>0.60443250503693802</v>
      </c>
      <c r="Y6695" s="217">
        <v>0</v>
      </c>
    </row>
    <row r="6696" spans="2:25">
      <c r="B6696" s="217" t="s">
        <v>6865</v>
      </c>
      <c r="C6696" s="217" t="s">
        <v>5935</v>
      </c>
      <c r="D6696" s="217" t="s">
        <v>155</v>
      </c>
      <c r="E6696" s="217" t="s">
        <v>86</v>
      </c>
      <c r="F6696" s="217" t="s">
        <v>5</v>
      </c>
      <c r="G6696" s="217" t="s">
        <v>5</v>
      </c>
      <c r="H6696" s="217" t="s">
        <v>170</v>
      </c>
      <c r="I6696" s="217">
        <v>37</v>
      </c>
      <c r="J6696" s="217">
        <v>37</v>
      </c>
      <c r="K6696" s="217">
        <v>0</v>
      </c>
      <c r="L6696" s="217">
        <v>191</v>
      </c>
      <c r="M6696" s="217">
        <v>9661.0334842078591</v>
      </c>
      <c r="N6696" s="217">
        <v>3.82981800658087</v>
      </c>
      <c r="O6696" s="217">
        <v>3.82981800658087</v>
      </c>
      <c r="P6696" s="217">
        <v>0</v>
      </c>
      <c r="Q6696" s="217">
        <v>3.82981800658087</v>
      </c>
      <c r="R6696" s="217">
        <v>3.82981800658087</v>
      </c>
      <c r="S6696" s="217">
        <v>0</v>
      </c>
      <c r="T6696" s="217">
        <v>3.82981800658087</v>
      </c>
      <c r="U6696" s="217">
        <v>3.82981800658087</v>
      </c>
      <c r="V6696" s="217">
        <v>0</v>
      </c>
      <c r="W6696" s="217">
        <v>3.82981800658087</v>
      </c>
      <c r="X6696" s="217">
        <v>3.82981800658087</v>
      </c>
      <c r="Y6696" s="217">
        <v>0</v>
      </c>
    </row>
    <row r="6697" spans="2:25">
      <c r="B6697" s="217" t="s">
        <v>6866</v>
      </c>
      <c r="C6697" s="217" t="s">
        <v>5935</v>
      </c>
      <c r="D6697" s="217" t="s">
        <v>155</v>
      </c>
      <c r="E6697" s="217" t="s">
        <v>86</v>
      </c>
      <c r="F6697" s="217" t="s">
        <v>5</v>
      </c>
      <c r="G6697" s="217" t="s">
        <v>5</v>
      </c>
      <c r="H6697" s="217" t="s">
        <v>172</v>
      </c>
      <c r="I6697" s="217">
        <v>23</v>
      </c>
      <c r="J6697" s="217">
        <v>23</v>
      </c>
      <c r="K6697" s="217">
        <v>0</v>
      </c>
      <c r="L6697" s="217">
        <v>111</v>
      </c>
      <c r="M6697" s="217">
        <v>5628.6548481743503</v>
      </c>
      <c r="N6697" s="217">
        <v>4.0862338552274204</v>
      </c>
      <c r="O6697" s="217">
        <v>4.0862338552274204</v>
      </c>
      <c r="P6697" s="217">
        <v>0</v>
      </c>
      <c r="Q6697" s="217">
        <v>4.0862338552274204</v>
      </c>
      <c r="R6697" s="217">
        <v>4.0862338552274204</v>
      </c>
      <c r="S6697" s="217">
        <v>0</v>
      </c>
      <c r="T6697" s="217">
        <v>4.0862338552274204</v>
      </c>
      <c r="U6697" s="217">
        <v>4.0862338552274204</v>
      </c>
      <c r="V6697" s="217">
        <v>0</v>
      </c>
      <c r="W6697" s="217">
        <v>4.0862338552274204</v>
      </c>
      <c r="X6697" s="217">
        <v>4.0862338552274204</v>
      </c>
      <c r="Y6697" s="217">
        <v>0</v>
      </c>
    </row>
    <row r="6698" spans="2:25">
      <c r="B6698" s="217" t="s">
        <v>6867</v>
      </c>
      <c r="C6698" s="217" t="s">
        <v>5935</v>
      </c>
      <c r="D6698" s="217" t="s">
        <v>155</v>
      </c>
      <c r="E6698" s="217" t="s">
        <v>86</v>
      </c>
      <c r="F6698" s="217" t="s">
        <v>5</v>
      </c>
      <c r="G6698" s="217" t="s">
        <v>5</v>
      </c>
      <c r="H6698" s="217" t="s">
        <v>174</v>
      </c>
      <c r="I6698" s="217">
        <v>13</v>
      </c>
      <c r="J6698" s="217">
        <v>13</v>
      </c>
      <c r="K6698" s="217">
        <v>0</v>
      </c>
      <c r="L6698" s="217">
        <v>93</v>
      </c>
      <c r="M6698" s="217">
        <v>4777.4227115874201</v>
      </c>
      <c r="N6698" s="217">
        <v>2.7211324567259001</v>
      </c>
      <c r="O6698" s="217">
        <v>2.7211324567259001</v>
      </c>
      <c r="P6698" s="217">
        <v>0</v>
      </c>
      <c r="Q6698" s="217">
        <v>2.7211324567259001</v>
      </c>
      <c r="R6698" s="217">
        <v>2.7211324567259001</v>
      </c>
      <c r="S6698" s="217">
        <v>0</v>
      </c>
      <c r="T6698" s="217">
        <v>2.7211324567259001</v>
      </c>
      <c r="U6698" s="217">
        <v>2.7211324567259001</v>
      </c>
      <c r="V6698" s="217">
        <v>0</v>
      </c>
      <c r="W6698" s="217">
        <v>2.7211324567259001</v>
      </c>
      <c r="X6698" s="217">
        <v>2.7211324567259001</v>
      </c>
      <c r="Y6698" s="217">
        <v>0</v>
      </c>
    </row>
    <row r="6699" spans="2:25">
      <c r="B6699" s="217" t="s">
        <v>6868</v>
      </c>
      <c r="C6699" s="217" t="s">
        <v>5935</v>
      </c>
      <c r="D6699" s="217" t="s">
        <v>155</v>
      </c>
      <c r="E6699" s="217" t="s">
        <v>86</v>
      </c>
      <c r="F6699" s="217" t="s">
        <v>5</v>
      </c>
      <c r="G6699" s="217" t="s">
        <v>5</v>
      </c>
      <c r="H6699" s="217" t="s">
        <v>176</v>
      </c>
      <c r="I6699" s="217">
        <v>11</v>
      </c>
      <c r="J6699" s="217">
        <v>9</v>
      </c>
      <c r="K6699" s="217">
        <v>2</v>
      </c>
      <c r="L6699" s="217">
        <v>113</v>
      </c>
      <c r="M6699" s="217">
        <v>4010.3081391078999</v>
      </c>
      <c r="N6699" s="217">
        <v>2.7429313704674501</v>
      </c>
      <c r="O6699" s="217">
        <v>2.2442165758370001</v>
      </c>
      <c r="P6699" s="217">
        <v>0.49871479463044499</v>
      </c>
      <c r="Q6699" s="217">
        <v>2.7429313704674501</v>
      </c>
      <c r="R6699" s="217">
        <v>2.2442165758370001</v>
      </c>
      <c r="S6699" s="217">
        <v>0.49871479463044499</v>
      </c>
      <c r="T6699" s="217">
        <v>2.7429313704674501</v>
      </c>
      <c r="U6699" s="217">
        <v>2.2442165758370001</v>
      </c>
      <c r="V6699" s="217">
        <v>0.49871479463044499</v>
      </c>
      <c r="W6699" s="217">
        <v>2.7429313704674501</v>
      </c>
      <c r="X6699" s="217">
        <v>2.2442165758370001</v>
      </c>
      <c r="Y6699" s="217">
        <v>0.49871479463044499</v>
      </c>
    </row>
    <row r="6700" spans="2:25">
      <c r="B6700" s="217" t="s">
        <v>6869</v>
      </c>
      <c r="C6700" s="217" t="s">
        <v>5935</v>
      </c>
      <c r="D6700" s="217" t="s">
        <v>155</v>
      </c>
      <c r="E6700" s="217" t="s">
        <v>86</v>
      </c>
      <c r="F6700" s="217" t="s">
        <v>5</v>
      </c>
      <c r="G6700" s="217" t="s">
        <v>5</v>
      </c>
      <c r="H6700" s="217" t="s">
        <v>178</v>
      </c>
      <c r="I6700" s="217">
        <v>7</v>
      </c>
      <c r="J6700" s="217">
        <v>7</v>
      </c>
      <c r="K6700" s="217">
        <v>0</v>
      </c>
      <c r="L6700" s="217">
        <v>79</v>
      </c>
      <c r="M6700" s="217">
        <v>5262.5808169224701</v>
      </c>
      <c r="N6700" s="217">
        <v>1.33014584355468</v>
      </c>
      <c r="O6700" s="217">
        <v>1.33014584355468</v>
      </c>
      <c r="P6700" s="217">
        <v>0</v>
      </c>
      <c r="Q6700" s="217">
        <v>1.33014584355468</v>
      </c>
      <c r="R6700" s="217">
        <v>1.33014584355468</v>
      </c>
      <c r="S6700" s="217">
        <v>0</v>
      </c>
      <c r="T6700" s="217">
        <v>1.33014584355468</v>
      </c>
      <c r="U6700" s="217">
        <v>1.33014584355468</v>
      </c>
      <c r="V6700" s="217">
        <v>0</v>
      </c>
      <c r="W6700" s="217">
        <v>1.33014584355468</v>
      </c>
      <c r="X6700" s="217">
        <v>1.33014584355468</v>
      </c>
      <c r="Y6700" s="217">
        <v>0</v>
      </c>
    </row>
    <row r="6701" spans="2:25">
      <c r="B6701" s="217" t="s">
        <v>6870</v>
      </c>
      <c r="C6701" s="217" t="s">
        <v>5935</v>
      </c>
      <c r="D6701" s="217" t="s">
        <v>155</v>
      </c>
      <c r="E6701" s="217" t="s">
        <v>86</v>
      </c>
      <c r="F6701" s="217" t="s">
        <v>5</v>
      </c>
      <c r="G6701" s="217" t="s">
        <v>5</v>
      </c>
      <c r="H6701" s="217" t="s">
        <v>5</v>
      </c>
      <c r="I6701" s="217">
        <v>91</v>
      </c>
      <c r="J6701" s="217">
        <v>89</v>
      </c>
      <c r="K6701" s="217">
        <v>2</v>
      </c>
      <c r="L6701" s="217">
        <v>587</v>
      </c>
      <c r="M6701" s="217">
        <v>29340</v>
      </c>
      <c r="N6701" s="217">
        <v>3.1015678254942101</v>
      </c>
      <c r="O6701" s="217">
        <v>3.0334014996591701</v>
      </c>
      <c r="P6701" s="217">
        <v>6.8166325835037497E-2</v>
      </c>
      <c r="Q6701" s="217">
        <v>3.1015678254942101</v>
      </c>
      <c r="R6701" s="217">
        <v>3.0334014996591701</v>
      </c>
      <c r="S6701" s="217">
        <v>6.8166325835037497E-2</v>
      </c>
      <c r="T6701" s="217">
        <v>3.1015678254942101</v>
      </c>
      <c r="U6701" s="217">
        <v>3.0334014996591701</v>
      </c>
      <c r="V6701" s="217">
        <v>6.8166325835037497E-2</v>
      </c>
      <c r="W6701" s="217">
        <v>3.1015678254942101</v>
      </c>
      <c r="X6701" s="217">
        <v>3.0334014996591701</v>
      </c>
      <c r="Y6701" s="217">
        <v>6.8166325835037497E-2</v>
      </c>
    </row>
    <row r="6702" spans="2:25">
      <c r="B6702" s="217" t="s">
        <v>6871</v>
      </c>
      <c r="C6702" s="217" t="s">
        <v>5935</v>
      </c>
      <c r="D6702" s="217" t="s">
        <v>155</v>
      </c>
      <c r="E6702" s="217" t="s">
        <v>103</v>
      </c>
      <c r="F6702" s="217" t="s">
        <v>12</v>
      </c>
      <c r="G6702" s="217" t="s">
        <v>10</v>
      </c>
      <c r="H6702" s="217" t="s">
        <v>170</v>
      </c>
      <c r="I6702" s="217">
        <v>19</v>
      </c>
      <c r="J6702" s="217">
        <v>19</v>
      </c>
      <c r="K6702" s="217">
        <v>0</v>
      </c>
      <c r="L6702" s="217">
        <v>29</v>
      </c>
      <c r="M6702" s="217">
        <v>1442.0321542690599</v>
      </c>
      <c r="N6702" s="217">
        <v>13.175850443938799</v>
      </c>
      <c r="O6702" s="217">
        <v>13.175850443938799</v>
      </c>
      <c r="P6702" s="217">
        <v>0</v>
      </c>
      <c r="Q6702" s="217">
        <v>13.6545223201085</v>
      </c>
      <c r="R6702" s="217">
        <v>13.6545223201085</v>
      </c>
      <c r="S6702" s="217">
        <v>0</v>
      </c>
      <c r="T6702" s="217">
        <v>13.5121344093353</v>
      </c>
      <c r="U6702" s="217">
        <v>13.5121344093353</v>
      </c>
      <c r="V6702" s="217">
        <v>0</v>
      </c>
      <c r="W6702" s="217">
        <v>13.6611994247819</v>
      </c>
      <c r="X6702" s="217">
        <v>13.6611994247819</v>
      </c>
      <c r="Y6702" s="217">
        <v>0</v>
      </c>
    </row>
    <row r="6703" spans="2:25">
      <c r="B6703" s="217" t="s">
        <v>6872</v>
      </c>
      <c r="C6703" s="217" t="s">
        <v>5935</v>
      </c>
      <c r="D6703" s="217" t="s">
        <v>155</v>
      </c>
      <c r="E6703" s="217" t="s">
        <v>103</v>
      </c>
      <c r="F6703" s="217" t="s">
        <v>12</v>
      </c>
      <c r="G6703" s="217" t="s">
        <v>10</v>
      </c>
      <c r="H6703" s="217" t="s">
        <v>172</v>
      </c>
      <c r="I6703" s="217">
        <v>26</v>
      </c>
      <c r="J6703" s="217">
        <v>26</v>
      </c>
      <c r="K6703" s="217">
        <v>0</v>
      </c>
      <c r="L6703" s="217">
        <v>37</v>
      </c>
      <c r="M6703" s="217">
        <v>1544.0263326926499</v>
      </c>
      <c r="N6703" s="217">
        <v>16.839091050123599</v>
      </c>
      <c r="O6703" s="217">
        <v>16.839091050123599</v>
      </c>
      <c r="P6703" s="217">
        <v>0</v>
      </c>
      <c r="Q6703" s="217">
        <v>16.894478132058499</v>
      </c>
      <c r="R6703" s="217">
        <v>16.894478132058499</v>
      </c>
      <c r="S6703" s="217">
        <v>0</v>
      </c>
      <c r="T6703" s="217">
        <v>16.865103844532101</v>
      </c>
      <c r="U6703" s="217">
        <v>16.865103844532101</v>
      </c>
      <c r="V6703" s="217">
        <v>0</v>
      </c>
      <c r="W6703" s="217">
        <v>16.9010999857482</v>
      </c>
      <c r="X6703" s="217">
        <v>16.9010999857482</v>
      </c>
      <c r="Y6703" s="217">
        <v>0</v>
      </c>
    </row>
    <row r="6704" spans="2:25">
      <c r="B6704" s="217" t="s">
        <v>6873</v>
      </c>
      <c r="C6704" s="217" t="s">
        <v>5935</v>
      </c>
      <c r="D6704" s="217" t="s">
        <v>155</v>
      </c>
      <c r="E6704" s="217" t="s">
        <v>103</v>
      </c>
      <c r="F6704" s="217" t="s">
        <v>12</v>
      </c>
      <c r="G6704" s="217" t="s">
        <v>10</v>
      </c>
      <c r="H6704" s="217" t="s">
        <v>174</v>
      </c>
      <c r="I6704" s="217">
        <v>18</v>
      </c>
      <c r="J6704" s="217">
        <v>18</v>
      </c>
      <c r="K6704" s="217">
        <v>0</v>
      </c>
      <c r="L6704" s="217">
        <v>33</v>
      </c>
      <c r="M6704" s="217">
        <v>1892.3025895067501</v>
      </c>
      <c r="N6704" s="217">
        <v>9.5122207726259393</v>
      </c>
      <c r="O6704" s="217">
        <v>9.5122207726259393</v>
      </c>
      <c r="P6704" s="217">
        <v>0</v>
      </c>
      <c r="Q6704" s="217">
        <v>10.018563890028201</v>
      </c>
      <c r="R6704" s="217">
        <v>10.018563890028201</v>
      </c>
      <c r="S6704" s="217">
        <v>0</v>
      </c>
      <c r="T6704" s="217">
        <v>10.1059189223482</v>
      </c>
      <c r="U6704" s="217">
        <v>10.1059189223482</v>
      </c>
      <c r="V6704" s="217">
        <v>0</v>
      </c>
      <c r="W6704" s="217">
        <v>10.1304424480634</v>
      </c>
      <c r="X6704" s="217">
        <v>10.1304424480634</v>
      </c>
      <c r="Y6704" s="217">
        <v>0</v>
      </c>
    </row>
    <row r="6705" spans="2:25">
      <c r="B6705" s="217" t="s">
        <v>6874</v>
      </c>
      <c r="C6705" s="217" t="s">
        <v>5935</v>
      </c>
      <c r="D6705" s="217" t="s">
        <v>155</v>
      </c>
      <c r="E6705" s="217" t="s">
        <v>103</v>
      </c>
      <c r="F6705" s="217" t="s">
        <v>12</v>
      </c>
      <c r="G6705" s="217" t="s">
        <v>10</v>
      </c>
      <c r="H6705" s="217" t="s">
        <v>176</v>
      </c>
      <c r="I6705" s="217">
        <v>17</v>
      </c>
      <c r="J6705" s="217">
        <v>15</v>
      </c>
      <c r="K6705" s="217">
        <v>2</v>
      </c>
      <c r="L6705" s="217">
        <v>60</v>
      </c>
      <c r="M6705" s="217">
        <v>2037.4293337213601</v>
      </c>
      <c r="N6705" s="217">
        <v>8.3438476705101401</v>
      </c>
      <c r="O6705" s="217">
        <v>7.3622185328030598</v>
      </c>
      <c r="P6705" s="217">
        <v>0.98162913770707505</v>
      </c>
      <c r="Q6705" s="217">
        <v>8.1383614396497901</v>
      </c>
      <c r="R6705" s="217">
        <v>7.0663878130660702</v>
      </c>
      <c r="S6705" s="217">
        <v>1.0719736265837101</v>
      </c>
      <c r="T6705" s="217">
        <v>7.8048377838816503</v>
      </c>
      <c r="U6705" s="217">
        <v>6.5759057760375397</v>
      </c>
      <c r="V6705" s="217">
        <v>1.2289320078441099</v>
      </c>
      <c r="W6705" s="217">
        <v>7.9964492217861904</v>
      </c>
      <c r="X6705" s="217">
        <v>6.8674991963022602</v>
      </c>
      <c r="Y6705" s="217">
        <v>1.12895002548393</v>
      </c>
    </row>
    <row r="6706" spans="2:25">
      <c r="B6706" s="217" t="s">
        <v>6875</v>
      </c>
      <c r="C6706" s="217" t="s">
        <v>5935</v>
      </c>
      <c r="D6706" s="217" t="s">
        <v>155</v>
      </c>
      <c r="E6706" s="217" t="s">
        <v>103</v>
      </c>
      <c r="F6706" s="217" t="s">
        <v>12</v>
      </c>
      <c r="G6706" s="217" t="s">
        <v>10</v>
      </c>
      <c r="H6706" s="217" t="s">
        <v>178</v>
      </c>
      <c r="I6706" s="217">
        <v>12</v>
      </c>
      <c r="J6706" s="217">
        <v>12</v>
      </c>
      <c r="K6706" s="217">
        <v>0</v>
      </c>
      <c r="L6706" s="217">
        <v>41</v>
      </c>
      <c r="M6706" s="217">
        <v>2834.2095898101802</v>
      </c>
      <c r="N6706" s="217">
        <v>4.2339846859397996</v>
      </c>
      <c r="O6706" s="217">
        <v>4.2339846859397996</v>
      </c>
      <c r="P6706" s="217">
        <v>0</v>
      </c>
      <c r="Q6706" s="217">
        <v>4.2604279470515696</v>
      </c>
      <c r="R6706" s="217">
        <v>4.2604279470515696</v>
      </c>
      <c r="S6706" s="217">
        <v>0</v>
      </c>
      <c r="T6706" s="217">
        <v>4.3698043517976801</v>
      </c>
      <c r="U6706" s="217">
        <v>4.3698043517976801</v>
      </c>
      <c r="V6706" s="217">
        <v>0</v>
      </c>
      <c r="W6706" s="217">
        <v>4.3263819317072203</v>
      </c>
      <c r="X6706" s="217">
        <v>4.3263819317072203</v>
      </c>
      <c r="Y6706" s="217">
        <v>0</v>
      </c>
    </row>
    <row r="6707" spans="2:25">
      <c r="B6707" s="217" t="s">
        <v>6876</v>
      </c>
      <c r="C6707" s="217" t="s">
        <v>5935</v>
      </c>
      <c r="D6707" s="217" t="s">
        <v>155</v>
      </c>
      <c r="E6707" s="217" t="s">
        <v>103</v>
      </c>
      <c r="F6707" s="217" t="s">
        <v>12</v>
      </c>
      <c r="G6707" s="217" t="s">
        <v>10</v>
      </c>
      <c r="H6707" s="217" t="s">
        <v>5</v>
      </c>
      <c r="I6707" s="217">
        <v>92</v>
      </c>
      <c r="J6707" s="217">
        <v>90</v>
      </c>
      <c r="K6707" s="217">
        <v>2</v>
      </c>
      <c r="L6707" s="217">
        <v>200</v>
      </c>
      <c r="M6707" s="217">
        <v>9750</v>
      </c>
      <c r="N6707" s="217">
        <v>9.4358974358974397</v>
      </c>
      <c r="O6707" s="217">
        <v>9.2307692307692299</v>
      </c>
      <c r="P6707" s="217">
        <v>0.20512820512820501</v>
      </c>
      <c r="Q6707" s="217">
        <v>9.5750275742953299</v>
      </c>
      <c r="R6707" s="217">
        <v>9.3781414287597205</v>
      </c>
      <c r="S6707" s="217">
        <v>0.19688614553560599</v>
      </c>
      <c r="T6707" s="217">
        <v>9.5076898332654807</v>
      </c>
      <c r="U6707" s="217">
        <v>9.2819756177760002</v>
      </c>
      <c r="V6707" s="217">
        <v>0.225714215489484</v>
      </c>
      <c r="W6707" s="217">
        <v>9.5790256403598892</v>
      </c>
      <c r="X6707" s="217">
        <v>9.3716748124032101</v>
      </c>
      <c r="Y6707" s="217">
        <v>0.207350827956678</v>
      </c>
    </row>
    <row r="6708" spans="2:25">
      <c r="B6708" s="217" t="s">
        <v>6877</v>
      </c>
      <c r="C6708" s="217" t="s">
        <v>5935</v>
      </c>
      <c r="D6708" s="217" t="s">
        <v>155</v>
      </c>
      <c r="E6708" s="217" t="s">
        <v>103</v>
      </c>
      <c r="F6708" s="217" t="s">
        <v>9</v>
      </c>
      <c r="G6708" s="217" t="s">
        <v>10</v>
      </c>
      <c r="H6708" s="217" t="s">
        <v>170</v>
      </c>
      <c r="I6708" s="217">
        <v>9</v>
      </c>
      <c r="J6708" s="217">
        <v>8</v>
      </c>
      <c r="K6708" s="217">
        <v>1</v>
      </c>
      <c r="L6708" s="217">
        <v>66</v>
      </c>
      <c r="M6708" s="217">
        <v>1524.2857662220499</v>
      </c>
      <c r="N6708" s="217">
        <v>5.90440467229877</v>
      </c>
      <c r="O6708" s="217">
        <v>5.2483597087100202</v>
      </c>
      <c r="P6708" s="217">
        <v>0.65604496358875297</v>
      </c>
      <c r="Q6708" s="217">
        <v>6.90202414317619</v>
      </c>
      <c r="R6708" s="217">
        <v>6.1351325717121696</v>
      </c>
      <c r="S6708" s="217">
        <v>0.76689157146402098</v>
      </c>
      <c r="T6708" s="217">
        <v>5.8315613523842798</v>
      </c>
      <c r="U6708" s="217">
        <v>5.1836100910082497</v>
      </c>
      <c r="V6708" s="217">
        <v>0.64795126137603098</v>
      </c>
      <c r="W6708" s="217">
        <v>6.4048765516608697</v>
      </c>
      <c r="X6708" s="217">
        <v>5.6932236014763298</v>
      </c>
      <c r="Y6708" s="217">
        <v>0.711652950184541</v>
      </c>
    </row>
    <row r="6709" spans="2:25">
      <c r="B6709" s="217" t="s">
        <v>6878</v>
      </c>
      <c r="C6709" s="217" t="s">
        <v>5935</v>
      </c>
      <c r="D6709" s="217" t="s">
        <v>155</v>
      </c>
      <c r="E6709" s="217" t="s">
        <v>103</v>
      </c>
      <c r="F6709" s="217" t="s">
        <v>9</v>
      </c>
      <c r="G6709" s="217" t="s">
        <v>10</v>
      </c>
      <c r="H6709" s="217" t="s">
        <v>172</v>
      </c>
      <c r="I6709" s="217">
        <v>9</v>
      </c>
      <c r="J6709" s="217">
        <v>7</v>
      </c>
      <c r="K6709" s="217">
        <v>2</v>
      </c>
      <c r="L6709" s="217">
        <v>54</v>
      </c>
      <c r="M6709" s="217">
        <v>1508.6684444233099</v>
      </c>
      <c r="N6709" s="217">
        <v>5.9655254494570302</v>
      </c>
      <c r="O6709" s="217">
        <v>4.6398531273554697</v>
      </c>
      <c r="P6709" s="217">
        <v>1.3256723221015601</v>
      </c>
      <c r="Q6709" s="217">
        <v>6.0932828931415104</v>
      </c>
      <c r="R6709" s="217">
        <v>4.7386996962038603</v>
      </c>
      <c r="S6709" s="217">
        <v>1.3545831969376501</v>
      </c>
      <c r="T6709" s="217">
        <v>5.98516884508141</v>
      </c>
      <c r="U6709" s="217">
        <v>4.7211137398992902</v>
      </c>
      <c r="V6709" s="217">
        <v>1.2640551051821201</v>
      </c>
      <c r="W6709" s="217">
        <v>6.1125761870762796</v>
      </c>
      <c r="X6709" s="217">
        <v>4.7901071867358</v>
      </c>
      <c r="Y6709" s="217">
        <v>1.32246900034048</v>
      </c>
    </row>
    <row r="6710" spans="2:25">
      <c r="B6710" s="217" t="s">
        <v>6879</v>
      </c>
      <c r="C6710" s="217" t="s">
        <v>5935</v>
      </c>
      <c r="D6710" s="217" t="s">
        <v>155</v>
      </c>
      <c r="E6710" s="217" t="s">
        <v>103</v>
      </c>
      <c r="F6710" s="217" t="s">
        <v>9</v>
      </c>
      <c r="G6710" s="217" t="s">
        <v>10</v>
      </c>
      <c r="H6710" s="217" t="s">
        <v>174</v>
      </c>
      <c r="I6710" s="217">
        <v>11</v>
      </c>
      <c r="J6710" s="217">
        <v>10</v>
      </c>
      <c r="K6710" s="217">
        <v>1</v>
      </c>
      <c r="L6710" s="217">
        <v>82</v>
      </c>
      <c r="M6710" s="217">
        <v>1878.1401967583499</v>
      </c>
      <c r="N6710" s="217">
        <v>5.8568577675861997</v>
      </c>
      <c r="O6710" s="217">
        <v>5.3244161523510902</v>
      </c>
      <c r="P6710" s="217">
        <v>0.53244161523510902</v>
      </c>
      <c r="Q6710" s="217">
        <v>5.9945310761894097</v>
      </c>
      <c r="R6710" s="217">
        <v>5.4343434229441101</v>
      </c>
      <c r="S6710" s="217">
        <v>0.56018765324529995</v>
      </c>
      <c r="T6710" s="217">
        <v>5.7575084253105997</v>
      </c>
      <c r="U6710" s="217">
        <v>5.1852463403222302</v>
      </c>
      <c r="V6710" s="217">
        <v>0.57226208498836695</v>
      </c>
      <c r="W6710" s="217">
        <v>5.94197876311864</v>
      </c>
      <c r="X6710" s="217">
        <v>5.3679653985191003</v>
      </c>
      <c r="Y6710" s="217">
        <v>0.57401336459953101</v>
      </c>
    </row>
    <row r="6711" spans="2:25">
      <c r="B6711" s="217" t="s">
        <v>6880</v>
      </c>
      <c r="C6711" s="217" t="s">
        <v>5935</v>
      </c>
      <c r="D6711" s="217" t="s">
        <v>155</v>
      </c>
      <c r="E6711" s="217" t="s">
        <v>103</v>
      </c>
      <c r="F6711" s="217" t="s">
        <v>9</v>
      </c>
      <c r="G6711" s="217" t="s">
        <v>10</v>
      </c>
      <c r="H6711" s="217" t="s">
        <v>176</v>
      </c>
      <c r="I6711" s="217">
        <v>7</v>
      </c>
      <c r="J6711" s="217">
        <v>6</v>
      </c>
      <c r="K6711" s="217">
        <v>1</v>
      </c>
      <c r="L6711" s="217">
        <v>95</v>
      </c>
      <c r="M6711" s="217">
        <v>2151.9141184080299</v>
      </c>
      <c r="N6711" s="217">
        <v>3.2529179208966501</v>
      </c>
      <c r="O6711" s="217">
        <v>2.78821536076856</v>
      </c>
      <c r="P6711" s="217">
        <v>0.46470256012809302</v>
      </c>
      <c r="Q6711" s="217">
        <v>3.30790537468248</v>
      </c>
      <c r="R6711" s="217">
        <v>2.8826878611808802</v>
      </c>
      <c r="S6711" s="217">
        <v>0.42521751350159498</v>
      </c>
      <c r="T6711" s="217">
        <v>3.2895827990398101</v>
      </c>
      <c r="U6711" s="217">
        <v>2.93031398649235</v>
      </c>
      <c r="V6711" s="217">
        <v>0.35926881254746501</v>
      </c>
      <c r="W6711" s="217">
        <v>3.3211194225166398</v>
      </c>
      <c r="X6711" s="217">
        <v>2.92653000568962</v>
      </c>
      <c r="Y6711" s="217">
        <v>0.39458941682701998</v>
      </c>
    </row>
    <row r="6712" spans="2:25">
      <c r="B6712" s="217" t="s">
        <v>6881</v>
      </c>
      <c r="C6712" s="217" t="s">
        <v>5935</v>
      </c>
      <c r="D6712" s="217" t="s">
        <v>155</v>
      </c>
      <c r="E6712" s="217" t="s">
        <v>103</v>
      </c>
      <c r="F6712" s="217" t="s">
        <v>9</v>
      </c>
      <c r="G6712" s="217" t="s">
        <v>10</v>
      </c>
      <c r="H6712" s="217" t="s">
        <v>178</v>
      </c>
      <c r="I6712" s="217">
        <v>10</v>
      </c>
      <c r="J6712" s="217">
        <v>10</v>
      </c>
      <c r="K6712" s="217">
        <v>0</v>
      </c>
      <c r="L6712" s="217">
        <v>97</v>
      </c>
      <c r="M6712" s="217">
        <v>2896.9914741882599</v>
      </c>
      <c r="N6712" s="217">
        <v>3.4518568967490699</v>
      </c>
      <c r="O6712" s="217">
        <v>3.4518568967490699</v>
      </c>
      <c r="P6712" s="217">
        <v>0</v>
      </c>
      <c r="Q6712" s="217">
        <v>3.4265674429036701</v>
      </c>
      <c r="R6712" s="217">
        <v>3.4265674429036701</v>
      </c>
      <c r="S6712" s="217">
        <v>0</v>
      </c>
      <c r="T6712" s="217">
        <v>3.4365655606483401</v>
      </c>
      <c r="U6712" s="217">
        <v>3.4365655606483401</v>
      </c>
      <c r="V6712" s="217">
        <v>0</v>
      </c>
      <c r="W6712" s="217">
        <v>3.45149980351963</v>
      </c>
      <c r="X6712" s="217">
        <v>3.45149980351963</v>
      </c>
      <c r="Y6712" s="217">
        <v>0</v>
      </c>
    </row>
    <row r="6713" spans="2:25">
      <c r="B6713" s="217" t="s">
        <v>6882</v>
      </c>
      <c r="C6713" s="217" t="s">
        <v>5935</v>
      </c>
      <c r="D6713" s="217" t="s">
        <v>155</v>
      </c>
      <c r="E6713" s="217" t="s">
        <v>103</v>
      </c>
      <c r="F6713" s="217" t="s">
        <v>9</v>
      </c>
      <c r="G6713" s="217" t="s">
        <v>10</v>
      </c>
      <c r="H6713" s="217" t="s">
        <v>5</v>
      </c>
      <c r="I6713" s="217">
        <v>46</v>
      </c>
      <c r="J6713" s="217">
        <v>41</v>
      </c>
      <c r="K6713" s="217">
        <v>5</v>
      </c>
      <c r="L6713" s="217">
        <v>394</v>
      </c>
      <c r="M6713" s="217">
        <v>9960</v>
      </c>
      <c r="N6713" s="217">
        <v>4.6184738955823299</v>
      </c>
      <c r="O6713" s="217">
        <v>4.1164658634538096</v>
      </c>
      <c r="P6713" s="217">
        <v>0.50200803212851397</v>
      </c>
      <c r="Q6713" s="217">
        <v>4.7151715772968199</v>
      </c>
      <c r="R6713" s="217">
        <v>4.1978634939660697</v>
      </c>
      <c r="S6713" s="217">
        <v>0.51730808333075395</v>
      </c>
      <c r="T6713" s="217">
        <v>4.5014595431714799</v>
      </c>
      <c r="U6713" s="217">
        <v>4.0284095379228599</v>
      </c>
      <c r="V6713" s="217">
        <v>0.47305000524862101</v>
      </c>
      <c r="W6713" s="217">
        <v>4.6475379051104797</v>
      </c>
      <c r="X6713" s="217">
        <v>4.1477967980788897</v>
      </c>
      <c r="Y6713" s="217">
        <v>0.49974110703159103</v>
      </c>
    </row>
    <row r="6714" spans="2:25">
      <c r="B6714" s="217" t="s">
        <v>6883</v>
      </c>
      <c r="C6714" s="217" t="s">
        <v>5935</v>
      </c>
      <c r="D6714" s="217" t="s">
        <v>155</v>
      </c>
      <c r="E6714" s="217" t="s">
        <v>103</v>
      </c>
      <c r="F6714" s="217" t="s">
        <v>5</v>
      </c>
      <c r="G6714" s="217" t="s">
        <v>10</v>
      </c>
      <c r="H6714" s="217" t="s">
        <v>170</v>
      </c>
      <c r="I6714" s="217">
        <v>28</v>
      </c>
      <c r="J6714" s="217">
        <v>27</v>
      </c>
      <c r="K6714" s="217">
        <v>1</v>
      </c>
      <c r="L6714" s="217">
        <v>95</v>
      </c>
      <c r="M6714" s="217">
        <v>2966.3179204911098</v>
      </c>
      <c r="N6714" s="217">
        <v>9.4393118844672799</v>
      </c>
      <c r="O6714" s="217">
        <v>9.1021936028791703</v>
      </c>
      <c r="P6714" s="217">
        <v>0.33711828158811702</v>
      </c>
      <c r="Q6714" s="217">
        <v>10.1132713317031</v>
      </c>
      <c r="R6714" s="217">
        <v>9.7175076919240801</v>
      </c>
      <c r="S6714" s="217">
        <v>0.395763639778968</v>
      </c>
      <c r="T6714" s="217">
        <v>9.4955253608910599</v>
      </c>
      <c r="U6714" s="217">
        <v>9.1611423018726796</v>
      </c>
      <c r="V6714" s="217">
        <v>0.334383059018379</v>
      </c>
      <c r="W6714" s="217">
        <v>9.8596436810579693</v>
      </c>
      <c r="X6714" s="217">
        <v>9.4923865976520307</v>
      </c>
      <c r="Y6714" s="217">
        <v>0.36725708340594099</v>
      </c>
    </row>
    <row r="6715" spans="2:25">
      <c r="B6715" s="217" t="s">
        <v>6884</v>
      </c>
      <c r="C6715" s="217" t="s">
        <v>5935</v>
      </c>
      <c r="D6715" s="217" t="s">
        <v>155</v>
      </c>
      <c r="E6715" s="217" t="s">
        <v>103</v>
      </c>
      <c r="F6715" s="217" t="s">
        <v>5</v>
      </c>
      <c r="G6715" s="217" t="s">
        <v>10</v>
      </c>
      <c r="H6715" s="217" t="s">
        <v>172</v>
      </c>
      <c r="I6715" s="217">
        <v>35</v>
      </c>
      <c r="J6715" s="217">
        <v>33</v>
      </c>
      <c r="K6715" s="217">
        <v>2</v>
      </c>
      <c r="L6715" s="217">
        <v>91</v>
      </c>
      <c r="M6715" s="217">
        <v>3052.6947771159598</v>
      </c>
      <c r="N6715" s="217">
        <v>11.4652798774289</v>
      </c>
      <c r="O6715" s="217">
        <v>10.8101210272901</v>
      </c>
      <c r="P6715" s="217">
        <v>0.65515885013879605</v>
      </c>
      <c r="Q6715" s="217">
        <v>11.552522252717701</v>
      </c>
      <c r="R6715" s="217">
        <v>10.898623664599301</v>
      </c>
      <c r="S6715" s="217">
        <v>0.65389858811838397</v>
      </c>
      <c r="T6715" s="217">
        <v>11.4368684415121</v>
      </c>
      <c r="U6715" s="217">
        <v>10.823471193691899</v>
      </c>
      <c r="V6715" s="217">
        <v>0.61339724782022098</v>
      </c>
      <c r="W6715" s="217">
        <v>11.5452038380985</v>
      </c>
      <c r="X6715" s="217">
        <v>10.9050562132206</v>
      </c>
      <c r="Y6715" s="217">
        <v>0.6401476248779</v>
      </c>
    </row>
    <row r="6716" spans="2:25">
      <c r="B6716" s="217" t="s">
        <v>6885</v>
      </c>
      <c r="C6716" s="217" t="s">
        <v>5935</v>
      </c>
      <c r="D6716" s="217" t="s">
        <v>155</v>
      </c>
      <c r="E6716" s="217" t="s">
        <v>103</v>
      </c>
      <c r="F6716" s="217" t="s">
        <v>5</v>
      </c>
      <c r="G6716" s="217" t="s">
        <v>10</v>
      </c>
      <c r="H6716" s="217" t="s">
        <v>174</v>
      </c>
      <c r="I6716" s="217">
        <v>29</v>
      </c>
      <c r="J6716" s="217">
        <v>28</v>
      </c>
      <c r="K6716" s="217">
        <v>1</v>
      </c>
      <c r="L6716" s="217">
        <v>115</v>
      </c>
      <c r="M6716" s="217">
        <v>3770.4427862651</v>
      </c>
      <c r="N6716" s="217">
        <v>7.6914043373474996</v>
      </c>
      <c r="O6716" s="217">
        <v>7.4261834981286201</v>
      </c>
      <c r="P6716" s="217">
        <v>0.26522083921887901</v>
      </c>
      <c r="Q6716" s="217">
        <v>7.9499563529767796</v>
      </c>
      <c r="R6716" s="217">
        <v>7.6621741473714904</v>
      </c>
      <c r="S6716" s="217">
        <v>0.287782205605289</v>
      </c>
      <c r="T6716" s="217">
        <v>7.8727036986245196</v>
      </c>
      <c r="U6716" s="217">
        <v>7.5787185598086904</v>
      </c>
      <c r="V6716" s="217">
        <v>0.29398513881582999</v>
      </c>
      <c r="W6716" s="217">
        <v>7.9782172248742498</v>
      </c>
      <c r="X6716" s="217">
        <v>7.6833324105546597</v>
      </c>
      <c r="Y6716" s="217">
        <v>0.29488481431958802</v>
      </c>
    </row>
    <row r="6717" spans="2:25">
      <c r="B6717" s="217" t="s">
        <v>6886</v>
      </c>
      <c r="C6717" s="217" t="s">
        <v>5935</v>
      </c>
      <c r="D6717" s="217" t="s">
        <v>155</v>
      </c>
      <c r="E6717" s="217" t="s">
        <v>103</v>
      </c>
      <c r="F6717" s="217" t="s">
        <v>5</v>
      </c>
      <c r="G6717" s="217" t="s">
        <v>10</v>
      </c>
      <c r="H6717" s="217" t="s">
        <v>176</v>
      </c>
      <c r="I6717" s="217">
        <v>24</v>
      </c>
      <c r="J6717" s="217">
        <v>21</v>
      </c>
      <c r="K6717" s="217">
        <v>3</v>
      </c>
      <c r="L6717" s="217">
        <v>155</v>
      </c>
      <c r="M6717" s="217">
        <v>4189.3434521293902</v>
      </c>
      <c r="N6717" s="217">
        <v>5.7288212996241903</v>
      </c>
      <c r="O6717" s="217">
        <v>5.0127186371711696</v>
      </c>
      <c r="P6717" s="217">
        <v>0.71610266245302401</v>
      </c>
      <c r="Q6717" s="217">
        <v>5.6542268324646603</v>
      </c>
      <c r="R6717" s="217">
        <v>4.92702541063717</v>
      </c>
      <c r="S6717" s="217">
        <v>0.72720142182749103</v>
      </c>
      <c r="T6717" s="217">
        <v>5.4801468442190204</v>
      </c>
      <c r="U6717" s="217">
        <v>4.7121317809352501</v>
      </c>
      <c r="V6717" s="217">
        <v>0.76801506328376201</v>
      </c>
      <c r="W6717" s="217">
        <v>5.5911089315398996</v>
      </c>
      <c r="X6717" s="217">
        <v>4.8525175925920401</v>
      </c>
      <c r="Y6717" s="217">
        <v>0.738591338947864</v>
      </c>
    </row>
    <row r="6718" spans="2:25">
      <c r="B6718" s="217" t="s">
        <v>6887</v>
      </c>
      <c r="C6718" s="217" t="s">
        <v>5935</v>
      </c>
      <c r="D6718" s="217" t="s">
        <v>155</v>
      </c>
      <c r="E6718" s="217" t="s">
        <v>103</v>
      </c>
      <c r="F6718" s="217" t="s">
        <v>5</v>
      </c>
      <c r="G6718" s="217" t="s">
        <v>10</v>
      </c>
      <c r="H6718" s="217" t="s">
        <v>178</v>
      </c>
      <c r="I6718" s="217">
        <v>22</v>
      </c>
      <c r="J6718" s="217">
        <v>22</v>
      </c>
      <c r="K6718" s="217">
        <v>0</v>
      </c>
      <c r="L6718" s="217">
        <v>138</v>
      </c>
      <c r="M6718" s="217">
        <v>5731.2010639984401</v>
      </c>
      <c r="N6718" s="217">
        <v>3.83863691996376</v>
      </c>
      <c r="O6718" s="217">
        <v>3.83863691996376</v>
      </c>
      <c r="P6718" s="217">
        <v>0</v>
      </c>
      <c r="Q6718" s="217">
        <v>3.8367982880804301</v>
      </c>
      <c r="R6718" s="217">
        <v>3.8367982880804301</v>
      </c>
      <c r="S6718" s="217">
        <v>0</v>
      </c>
      <c r="T6718" s="217">
        <v>3.8966157285162701</v>
      </c>
      <c r="U6718" s="217">
        <v>3.8966157285162701</v>
      </c>
      <c r="V6718" s="217">
        <v>0</v>
      </c>
      <c r="W6718" s="217">
        <v>3.8821587529413999</v>
      </c>
      <c r="X6718" s="217">
        <v>3.8821587529413999</v>
      </c>
      <c r="Y6718" s="217">
        <v>0</v>
      </c>
    </row>
    <row r="6719" spans="2:25">
      <c r="B6719" s="217" t="s">
        <v>6888</v>
      </c>
      <c r="C6719" s="217" t="s">
        <v>5935</v>
      </c>
      <c r="D6719" s="217" t="s">
        <v>155</v>
      </c>
      <c r="E6719" s="217" t="s">
        <v>103</v>
      </c>
      <c r="F6719" s="217" t="s">
        <v>5</v>
      </c>
      <c r="G6719" s="217" t="s">
        <v>10</v>
      </c>
      <c r="H6719" s="217" t="s">
        <v>5</v>
      </c>
      <c r="I6719" s="217">
        <v>138</v>
      </c>
      <c r="J6719" s="217">
        <v>131</v>
      </c>
      <c r="K6719" s="217">
        <v>7</v>
      </c>
      <c r="L6719" s="217">
        <v>594</v>
      </c>
      <c r="M6719" s="217">
        <v>19710</v>
      </c>
      <c r="N6719" s="217">
        <v>7.0015220700152199</v>
      </c>
      <c r="O6719" s="217">
        <v>6.6463723997970598</v>
      </c>
      <c r="P6719" s="217">
        <v>0.35514967021816302</v>
      </c>
      <c r="Q6719" s="217">
        <v>7.1014276767260602</v>
      </c>
      <c r="R6719" s="217">
        <v>6.7455256507019596</v>
      </c>
      <c r="S6719" s="217">
        <v>0.35590202602409898</v>
      </c>
      <c r="T6719" s="217">
        <v>6.9561107339547403</v>
      </c>
      <c r="U6719" s="217">
        <v>6.6076032448953397</v>
      </c>
      <c r="V6719" s="217">
        <v>0.34850748905939699</v>
      </c>
      <c r="W6719" s="217">
        <v>7.06706248261069</v>
      </c>
      <c r="X6719" s="217">
        <v>6.7144810073638599</v>
      </c>
      <c r="Y6719" s="217">
        <v>0.35258147524682598</v>
      </c>
    </row>
    <row r="6720" spans="2:25">
      <c r="B6720" s="217" t="s">
        <v>6889</v>
      </c>
      <c r="C6720" s="217" t="s">
        <v>5935</v>
      </c>
      <c r="D6720" s="217" t="s">
        <v>155</v>
      </c>
      <c r="E6720" s="217" t="s">
        <v>103</v>
      </c>
      <c r="F6720" s="217" t="s">
        <v>12</v>
      </c>
      <c r="G6720" s="217" t="s">
        <v>49</v>
      </c>
      <c r="H6720" s="217" t="s">
        <v>170</v>
      </c>
      <c r="I6720" s="217">
        <v>88</v>
      </c>
      <c r="J6720" s="217">
        <v>87</v>
      </c>
      <c r="K6720" s="217">
        <v>1</v>
      </c>
      <c r="L6720" s="217">
        <v>182</v>
      </c>
      <c r="M6720" s="217">
        <v>11120.2372826717</v>
      </c>
      <c r="N6720" s="217">
        <v>7.9135002035547801</v>
      </c>
      <c r="O6720" s="217">
        <v>7.8235740648780201</v>
      </c>
      <c r="P6720" s="217">
        <v>8.9926138676758902E-2</v>
      </c>
      <c r="Q6720" s="217">
        <v>7.7394355171663296</v>
      </c>
      <c r="R6720" s="217">
        <v>7.6527781757949702</v>
      </c>
      <c r="S6720" s="217">
        <v>8.6657341371363106E-2</v>
      </c>
      <c r="T6720" s="217">
        <v>7.9000384488546196</v>
      </c>
      <c r="U6720" s="217">
        <v>7.8115132723973399</v>
      </c>
      <c r="V6720" s="217">
        <v>8.8525176457271204E-2</v>
      </c>
      <c r="W6720" s="217">
        <v>7.83407933342263</v>
      </c>
      <c r="X6720" s="217">
        <v>7.7452832455409002</v>
      </c>
      <c r="Y6720" s="217">
        <v>8.8796087881723704E-2</v>
      </c>
    </row>
    <row r="6721" spans="2:25">
      <c r="B6721" s="217" t="s">
        <v>6890</v>
      </c>
      <c r="C6721" s="217" t="s">
        <v>5935</v>
      </c>
      <c r="D6721" s="217" t="s">
        <v>155</v>
      </c>
      <c r="E6721" s="217" t="s">
        <v>103</v>
      </c>
      <c r="F6721" s="217" t="s">
        <v>12</v>
      </c>
      <c r="G6721" s="217" t="s">
        <v>49</v>
      </c>
      <c r="H6721" s="217" t="s">
        <v>172</v>
      </c>
      <c r="I6721" s="217">
        <v>66</v>
      </c>
      <c r="J6721" s="217">
        <v>65</v>
      </c>
      <c r="K6721" s="217">
        <v>1</v>
      </c>
      <c r="L6721" s="217">
        <v>91</v>
      </c>
      <c r="M6721" s="217">
        <v>7742.1585366922</v>
      </c>
      <c r="N6721" s="217">
        <v>8.5247543933914596</v>
      </c>
      <c r="O6721" s="217">
        <v>8.3955914480370399</v>
      </c>
      <c r="P6721" s="217">
        <v>0.129162945354416</v>
      </c>
      <c r="Q6721" s="217">
        <v>8.9993381421491403</v>
      </c>
      <c r="R6721" s="217">
        <v>8.8536484296412699</v>
      </c>
      <c r="S6721" s="217">
        <v>0.145689712507869</v>
      </c>
      <c r="T6721" s="217">
        <v>9.1507174653927095</v>
      </c>
      <c r="U6721" s="217">
        <v>9.0018875185738008</v>
      </c>
      <c r="V6721" s="217">
        <v>0.14882994681891201</v>
      </c>
      <c r="W6721" s="217">
        <v>9.1126132618528004</v>
      </c>
      <c r="X6721" s="217">
        <v>8.9633278544010206</v>
      </c>
      <c r="Y6721" s="217">
        <v>0.14928540745177901</v>
      </c>
    </row>
    <row r="6722" spans="2:25">
      <c r="B6722" s="217" t="s">
        <v>6891</v>
      </c>
      <c r="C6722" s="217" t="s">
        <v>5935</v>
      </c>
      <c r="D6722" s="217" t="s">
        <v>155</v>
      </c>
      <c r="E6722" s="217" t="s">
        <v>103</v>
      </c>
      <c r="F6722" s="217" t="s">
        <v>12</v>
      </c>
      <c r="G6722" s="217" t="s">
        <v>49</v>
      </c>
      <c r="H6722" s="217" t="s">
        <v>174</v>
      </c>
      <c r="I6722" s="217">
        <v>73</v>
      </c>
      <c r="J6722" s="217">
        <v>73</v>
      </c>
      <c r="K6722" s="217">
        <v>0</v>
      </c>
      <c r="L6722" s="217">
        <v>120</v>
      </c>
      <c r="M6722" s="217">
        <v>8074.7988262144199</v>
      </c>
      <c r="N6722" s="217">
        <v>9.0404729047873307</v>
      </c>
      <c r="O6722" s="217">
        <v>9.0404729047873307</v>
      </c>
      <c r="P6722" s="217">
        <v>0</v>
      </c>
      <c r="Q6722" s="217">
        <v>9.1433704415649792</v>
      </c>
      <c r="R6722" s="217">
        <v>9.1433704415649792</v>
      </c>
      <c r="S6722" s="217">
        <v>0</v>
      </c>
      <c r="T6722" s="217">
        <v>9.1194746430511699</v>
      </c>
      <c r="U6722" s="217">
        <v>9.1194746430511699</v>
      </c>
      <c r="V6722" s="217">
        <v>0</v>
      </c>
      <c r="W6722" s="217">
        <v>9.1736611573763405</v>
      </c>
      <c r="X6722" s="217">
        <v>9.1736611573763405</v>
      </c>
      <c r="Y6722" s="217">
        <v>0</v>
      </c>
    </row>
    <row r="6723" spans="2:25">
      <c r="B6723" s="217" t="s">
        <v>6892</v>
      </c>
      <c r="C6723" s="217" t="s">
        <v>5935</v>
      </c>
      <c r="D6723" s="217" t="s">
        <v>155</v>
      </c>
      <c r="E6723" s="217" t="s">
        <v>103</v>
      </c>
      <c r="F6723" s="217" t="s">
        <v>12</v>
      </c>
      <c r="G6723" s="217" t="s">
        <v>49</v>
      </c>
      <c r="H6723" s="217" t="s">
        <v>176</v>
      </c>
      <c r="I6723" s="217">
        <v>57</v>
      </c>
      <c r="J6723" s="217">
        <v>53</v>
      </c>
      <c r="K6723" s="217">
        <v>4</v>
      </c>
      <c r="L6723" s="217">
        <v>110</v>
      </c>
      <c r="M6723" s="217">
        <v>6277.9649329361901</v>
      </c>
      <c r="N6723" s="217">
        <v>9.0793753404004995</v>
      </c>
      <c r="O6723" s="217">
        <v>8.4422261937057304</v>
      </c>
      <c r="P6723" s="217">
        <v>0.63714914669477196</v>
      </c>
      <c r="Q6723" s="217">
        <v>9.9049792912325607</v>
      </c>
      <c r="R6723" s="217">
        <v>9.3439608409231205</v>
      </c>
      <c r="S6723" s="217">
        <v>0.56101845030944097</v>
      </c>
      <c r="T6723" s="217">
        <v>10.1446392487256</v>
      </c>
      <c r="U6723" s="217">
        <v>9.6092686367629607</v>
      </c>
      <c r="V6723" s="217">
        <v>0.53537061196262703</v>
      </c>
      <c r="W6723" s="217">
        <v>10.083065708900399</v>
      </c>
      <c r="X6723" s="217">
        <v>9.5288626791331499</v>
      </c>
      <c r="Y6723" s="217">
        <v>0.55420302976721403</v>
      </c>
    </row>
    <row r="6724" spans="2:25">
      <c r="B6724" s="217" t="s">
        <v>6893</v>
      </c>
      <c r="C6724" s="217" t="s">
        <v>5935</v>
      </c>
      <c r="D6724" s="217" t="s">
        <v>155</v>
      </c>
      <c r="E6724" s="217" t="s">
        <v>103</v>
      </c>
      <c r="F6724" s="217" t="s">
        <v>12</v>
      </c>
      <c r="G6724" s="217" t="s">
        <v>49</v>
      </c>
      <c r="H6724" s="217" t="s">
        <v>178</v>
      </c>
      <c r="I6724" s="217">
        <v>8</v>
      </c>
      <c r="J6724" s="217">
        <v>8</v>
      </c>
      <c r="K6724" s="217">
        <v>0</v>
      </c>
      <c r="L6724" s="217">
        <v>18</v>
      </c>
      <c r="M6724" s="217">
        <v>2884.84042148548</v>
      </c>
      <c r="N6724" s="217">
        <v>2.7731169947627801</v>
      </c>
      <c r="O6724" s="217">
        <v>2.7731169947627801</v>
      </c>
      <c r="P6724" s="217">
        <v>0</v>
      </c>
      <c r="Q6724" s="217">
        <v>2.7108795485093702</v>
      </c>
      <c r="R6724" s="217">
        <v>2.7108795485093702</v>
      </c>
      <c r="S6724" s="217">
        <v>0</v>
      </c>
      <c r="T6724" s="217">
        <v>2.6802546175029098</v>
      </c>
      <c r="U6724" s="217">
        <v>2.6802546175029098</v>
      </c>
      <c r="V6724" s="217">
        <v>0</v>
      </c>
      <c r="W6724" s="217">
        <v>2.7105775162633998</v>
      </c>
      <c r="X6724" s="217">
        <v>2.7105775162633998</v>
      </c>
      <c r="Y6724" s="217">
        <v>0</v>
      </c>
    </row>
    <row r="6725" spans="2:25">
      <c r="B6725" s="217" t="s">
        <v>6894</v>
      </c>
      <c r="C6725" s="217" t="s">
        <v>5935</v>
      </c>
      <c r="D6725" s="217" t="s">
        <v>155</v>
      </c>
      <c r="E6725" s="217" t="s">
        <v>103</v>
      </c>
      <c r="F6725" s="217" t="s">
        <v>12</v>
      </c>
      <c r="G6725" s="217" t="s">
        <v>49</v>
      </c>
      <c r="H6725" s="217" t="s">
        <v>5</v>
      </c>
      <c r="I6725" s="217">
        <v>292</v>
      </c>
      <c r="J6725" s="217">
        <v>286</v>
      </c>
      <c r="K6725" s="217">
        <v>6</v>
      </c>
      <c r="L6725" s="217">
        <v>521</v>
      </c>
      <c r="M6725" s="217">
        <v>36100</v>
      </c>
      <c r="N6725" s="217">
        <v>8.0886426592797793</v>
      </c>
      <c r="O6725" s="217">
        <v>7.9224376731301902</v>
      </c>
      <c r="P6725" s="217">
        <v>0.16620498614958401</v>
      </c>
      <c r="Q6725" s="217">
        <v>8.3268169478626408</v>
      </c>
      <c r="R6725" s="217">
        <v>8.1639160015099606</v>
      </c>
      <c r="S6725" s="217">
        <v>0.16290094635268601</v>
      </c>
      <c r="T6725" s="217">
        <v>8.4453831878706698</v>
      </c>
      <c r="U6725" s="217">
        <v>8.2869597432784605</v>
      </c>
      <c r="V6725" s="217">
        <v>0.158423444592206</v>
      </c>
      <c r="W6725" s="217">
        <v>8.4176308618056606</v>
      </c>
      <c r="X6725" s="217">
        <v>8.2550830231047101</v>
      </c>
      <c r="Y6725" s="217">
        <v>0.162547838700942</v>
      </c>
    </row>
    <row r="6726" spans="2:25">
      <c r="B6726" s="217" t="s">
        <v>6895</v>
      </c>
      <c r="C6726" s="217" t="s">
        <v>5935</v>
      </c>
      <c r="D6726" s="217" t="s">
        <v>155</v>
      </c>
      <c r="E6726" s="217" t="s">
        <v>103</v>
      </c>
      <c r="F6726" s="217" t="s">
        <v>9</v>
      </c>
      <c r="G6726" s="217" t="s">
        <v>49</v>
      </c>
      <c r="H6726" s="217" t="s">
        <v>170</v>
      </c>
      <c r="I6726" s="217">
        <v>31</v>
      </c>
      <c r="J6726" s="217">
        <v>31</v>
      </c>
      <c r="K6726" s="217">
        <v>0</v>
      </c>
      <c r="L6726" s="217">
        <v>293</v>
      </c>
      <c r="M6726" s="217">
        <v>11196.5263215342</v>
      </c>
      <c r="N6726" s="217">
        <v>2.7687158597017598</v>
      </c>
      <c r="O6726" s="217">
        <v>2.7687158597017598</v>
      </c>
      <c r="P6726" s="217">
        <v>0</v>
      </c>
      <c r="Q6726" s="217">
        <v>2.7903094687514098</v>
      </c>
      <c r="R6726" s="217">
        <v>2.7903094687514098</v>
      </c>
      <c r="S6726" s="217">
        <v>0</v>
      </c>
      <c r="T6726" s="217">
        <v>2.7547955033407301</v>
      </c>
      <c r="U6726" s="217">
        <v>2.7547955033407301</v>
      </c>
      <c r="V6726" s="217">
        <v>0</v>
      </c>
      <c r="W6726" s="217">
        <v>2.7944577749388499</v>
      </c>
      <c r="X6726" s="217">
        <v>2.7944577749388499</v>
      </c>
      <c r="Y6726" s="217">
        <v>0</v>
      </c>
    </row>
    <row r="6727" spans="2:25">
      <c r="B6727" s="217" t="s">
        <v>6896</v>
      </c>
      <c r="C6727" s="217" t="s">
        <v>5935</v>
      </c>
      <c r="D6727" s="217" t="s">
        <v>155</v>
      </c>
      <c r="E6727" s="217" t="s">
        <v>103</v>
      </c>
      <c r="F6727" s="217" t="s">
        <v>9</v>
      </c>
      <c r="G6727" s="217" t="s">
        <v>49</v>
      </c>
      <c r="H6727" s="217" t="s">
        <v>172</v>
      </c>
      <c r="I6727" s="217">
        <v>15</v>
      </c>
      <c r="J6727" s="217">
        <v>14</v>
      </c>
      <c r="K6727" s="217">
        <v>1</v>
      </c>
      <c r="L6727" s="217">
        <v>180</v>
      </c>
      <c r="M6727" s="217">
        <v>7634.4487825848701</v>
      </c>
      <c r="N6727" s="217">
        <v>1.96477839162624</v>
      </c>
      <c r="O6727" s="217">
        <v>1.8337931655178199</v>
      </c>
      <c r="P6727" s="217">
        <v>0.13098522610841601</v>
      </c>
      <c r="Q6727" s="217">
        <v>1.8572794193583999</v>
      </c>
      <c r="R6727" s="217">
        <v>1.74371567074348</v>
      </c>
      <c r="S6727" s="217">
        <v>0.113563748614913</v>
      </c>
      <c r="T6727" s="217">
        <v>1.73535140625241</v>
      </c>
      <c r="U6727" s="217">
        <v>1.63940071791567</v>
      </c>
      <c r="V6727" s="217">
        <v>9.5950688336748594E-2</v>
      </c>
      <c r="W6727" s="217">
        <v>1.8085115699127301</v>
      </c>
      <c r="X6727" s="217">
        <v>1.7031277324276799</v>
      </c>
      <c r="Y6727" s="217">
        <v>0.10538383748504999</v>
      </c>
    </row>
    <row r="6728" spans="2:25">
      <c r="B6728" s="217" t="s">
        <v>6897</v>
      </c>
      <c r="C6728" s="217" t="s">
        <v>5935</v>
      </c>
      <c r="D6728" s="217" t="s">
        <v>155</v>
      </c>
      <c r="E6728" s="217" t="s">
        <v>103</v>
      </c>
      <c r="F6728" s="217" t="s">
        <v>9</v>
      </c>
      <c r="G6728" s="217" t="s">
        <v>49</v>
      </c>
      <c r="H6728" s="217" t="s">
        <v>174</v>
      </c>
      <c r="I6728" s="217">
        <v>29</v>
      </c>
      <c r="J6728" s="217">
        <v>28</v>
      </c>
      <c r="K6728" s="217">
        <v>1</v>
      </c>
      <c r="L6728" s="217">
        <v>174</v>
      </c>
      <c r="M6728" s="217">
        <v>7179.5770524291502</v>
      </c>
      <c r="N6728" s="217">
        <v>4.0392351510717601</v>
      </c>
      <c r="O6728" s="217">
        <v>3.8999511803451501</v>
      </c>
      <c r="P6728" s="217">
        <v>0.139283970726612</v>
      </c>
      <c r="Q6728" s="217">
        <v>3.7716972015858201</v>
      </c>
      <c r="R6728" s="217">
        <v>3.6719211535343499</v>
      </c>
      <c r="S6728" s="217">
        <v>9.9776048051469904E-2</v>
      </c>
      <c r="T6728" s="217">
        <v>3.6134648741869202</v>
      </c>
      <c r="U6728" s="217">
        <v>3.52916349626638</v>
      </c>
      <c r="V6728" s="217">
        <v>8.4301377920540196E-2</v>
      </c>
      <c r="W6728" s="217">
        <v>3.7257109666418899</v>
      </c>
      <c r="X6728" s="217">
        <v>3.6331217120514001</v>
      </c>
      <c r="Y6728" s="217">
        <v>9.2589254590489903E-2</v>
      </c>
    </row>
    <row r="6729" spans="2:25">
      <c r="B6729" s="217" t="s">
        <v>6898</v>
      </c>
      <c r="C6729" s="217" t="s">
        <v>5935</v>
      </c>
      <c r="D6729" s="217" t="s">
        <v>155</v>
      </c>
      <c r="E6729" s="217" t="s">
        <v>103</v>
      </c>
      <c r="F6729" s="217" t="s">
        <v>9</v>
      </c>
      <c r="G6729" s="217" t="s">
        <v>49</v>
      </c>
      <c r="H6729" s="217" t="s">
        <v>176</v>
      </c>
      <c r="I6729" s="217">
        <v>12</v>
      </c>
      <c r="J6729" s="217">
        <v>11</v>
      </c>
      <c r="K6729" s="217">
        <v>1</v>
      </c>
      <c r="L6729" s="217">
        <v>188</v>
      </c>
      <c r="M6729" s="217">
        <v>5566.7928200357801</v>
      </c>
      <c r="N6729" s="217">
        <v>2.1556397710383801</v>
      </c>
      <c r="O6729" s="217">
        <v>1.97600312345184</v>
      </c>
      <c r="P6729" s="217">
        <v>0.179636647586531</v>
      </c>
      <c r="Q6729" s="217">
        <v>1.78760863474133</v>
      </c>
      <c r="R6729" s="217">
        <v>1.6620686799166999</v>
      </c>
      <c r="S6729" s="217">
        <v>0.12553995482463701</v>
      </c>
      <c r="T6729" s="217">
        <v>1.64872786378119</v>
      </c>
      <c r="U6729" s="217">
        <v>1.5426584074088601</v>
      </c>
      <c r="V6729" s="217">
        <v>0.106069456372334</v>
      </c>
      <c r="W6729" s="217">
        <v>1.7346002129627001</v>
      </c>
      <c r="X6729" s="217">
        <v>1.61810280636526</v>
      </c>
      <c r="Y6729" s="217">
        <v>0.11649740659743101</v>
      </c>
    </row>
    <row r="6730" spans="2:25">
      <c r="B6730" s="217" t="s">
        <v>6899</v>
      </c>
      <c r="C6730" s="217" t="s">
        <v>5935</v>
      </c>
      <c r="D6730" s="217" t="s">
        <v>155</v>
      </c>
      <c r="E6730" s="217" t="s">
        <v>103</v>
      </c>
      <c r="F6730" s="217" t="s">
        <v>9</v>
      </c>
      <c r="G6730" s="217" t="s">
        <v>49</v>
      </c>
      <c r="H6730" s="217" t="s">
        <v>178</v>
      </c>
      <c r="I6730" s="217">
        <v>2</v>
      </c>
      <c r="J6730" s="217">
        <v>2</v>
      </c>
      <c r="K6730" s="217">
        <v>0</v>
      </c>
      <c r="L6730" s="217">
        <v>42</v>
      </c>
      <c r="M6730" s="217">
        <v>2702.6550234159699</v>
      </c>
      <c r="N6730" s="217">
        <v>0.74001305481901003</v>
      </c>
      <c r="O6730" s="217">
        <v>0.74001305481901003</v>
      </c>
      <c r="P6730" s="217">
        <v>0</v>
      </c>
      <c r="Q6730" s="217">
        <v>0.79382414029987303</v>
      </c>
      <c r="R6730" s="217">
        <v>0.79382414029987303</v>
      </c>
      <c r="S6730" s="217">
        <v>0</v>
      </c>
      <c r="T6730" s="217">
        <v>0.81093443422106304</v>
      </c>
      <c r="U6730" s="217">
        <v>0.81093443422106304</v>
      </c>
      <c r="V6730" s="217">
        <v>0</v>
      </c>
      <c r="W6730" s="217">
        <v>0.813416116963807</v>
      </c>
      <c r="X6730" s="217">
        <v>0.813416116963807</v>
      </c>
      <c r="Y6730" s="217">
        <v>0</v>
      </c>
    </row>
    <row r="6731" spans="2:25">
      <c r="B6731" s="217" t="s">
        <v>6900</v>
      </c>
      <c r="C6731" s="217" t="s">
        <v>5935</v>
      </c>
      <c r="D6731" s="217" t="s">
        <v>155</v>
      </c>
      <c r="E6731" s="217" t="s">
        <v>103</v>
      </c>
      <c r="F6731" s="217" t="s">
        <v>9</v>
      </c>
      <c r="G6731" s="217" t="s">
        <v>49</v>
      </c>
      <c r="H6731" s="217" t="s">
        <v>5</v>
      </c>
      <c r="I6731" s="217">
        <v>89</v>
      </c>
      <c r="J6731" s="217">
        <v>86</v>
      </c>
      <c r="K6731" s="217">
        <v>3</v>
      </c>
      <c r="L6731" s="217">
        <v>877</v>
      </c>
      <c r="M6731" s="217">
        <v>34280</v>
      </c>
      <c r="N6731" s="217">
        <v>2.5962660443407199</v>
      </c>
      <c r="O6731" s="217">
        <v>2.5087514585764299</v>
      </c>
      <c r="P6731" s="217">
        <v>8.7514585764294106E-2</v>
      </c>
      <c r="Q6731" s="217">
        <v>2.5319694347664701</v>
      </c>
      <c r="R6731" s="217">
        <v>2.45560493352313</v>
      </c>
      <c r="S6731" s="217">
        <v>7.6364501243340793E-2</v>
      </c>
      <c r="T6731" s="217">
        <v>2.4358632760016401</v>
      </c>
      <c r="U6731" s="217">
        <v>2.37134245357232</v>
      </c>
      <c r="V6731" s="217">
        <v>6.45208224293225E-2</v>
      </c>
      <c r="W6731" s="217">
        <v>2.5040805303227498</v>
      </c>
      <c r="X6731" s="217">
        <v>2.4332165064876099</v>
      </c>
      <c r="Y6731" s="217">
        <v>7.0864023835140302E-2</v>
      </c>
    </row>
    <row r="6732" spans="2:25">
      <c r="B6732" s="217" t="s">
        <v>6901</v>
      </c>
      <c r="C6732" s="217" t="s">
        <v>5935</v>
      </c>
      <c r="D6732" s="217" t="s">
        <v>155</v>
      </c>
      <c r="E6732" s="217" t="s">
        <v>103</v>
      </c>
      <c r="F6732" s="217" t="s">
        <v>5</v>
      </c>
      <c r="G6732" s="217" t="s">
        <v>49</v>
      </c>
      <c r="H6732" s="217" t="s">
        <v>170</v>
      </c>
      <c r="I6732" s="217">
        <v>125</v>
      </c>
      <c r="J6732" s="217">
        <v>124</v>
      </c>
      <c r="K6732" s="217">
        <v>1</v>
      </c>
      <c r="L6732" s="217">
        <v>475</v>
      </c>
      <c r="M6732" s="217">
        <v>22316.763604205898</v>
      </c>
      <c r="N6732" s="217">
        <v>5.6011705916193799</v>
      </c>
      <c r="O6732" s="217">
        <v>5.5563612268864304</v>
      </c>
      <c r="P6732" s="217">
        <v>4.4809364732955E-2</v>
      </c>
      <c r="Q6732" s="217">
        <v>5.5291212092540203</v>
      </c>
      <c r="R6732" s="217">
        <v>5.4859522897795001</v>
      </c>
      <c r="S6732" s="217">
        <v>4.3168919474516301E-2</v>
      </c>
      <c r="T6732" s="217">
        <v>5.5747885346967196</v>
      </c>
      <c r="U6732" s="217">
        <v>5.5306891409987902</v>
      </c>
      <c r="V6732" s="217">
        <v>4.4099393697925697E-2</v>
      </c>
      <c r="W6732" s="217">
        <v>5.5734409397154003</v>
      </c>
      <c r="X6732" s="217">
        <v>5.5292065897254696</v>
      </c>
      <c r="Y6732" s="217">
        <v>4.4234349989935598E-2</v>
      </c>
    </row>
    <row r="6733" spans="2:25">
      <c r="B6733" s="217" t="s">
        <v>6902</v>
      </c>
      <c r="C6733" s="217" t="s">
        <v>5935</v>
      </c>
      <c r="D6733" s="217" t="s">
        <v>155</v>
      </c>
      <c r="E6733" s="217" t="s">
        <v>103</v>
      </c>
      <c r="F6733" s="217" t="s">
        <v>5</v>
      </c>
      <c r="G6733" s="217" t="s">
        <v>49</v>
      </c>
      <c r="H6733" s="217" t="s">
        <v>172</v>
      </c>
      <c r="I6733" s="217">
        <v>81</v>
      </c>
      <c r="J6733" s="217">
        <v>79</v>
      </c>
      <c r="K6733" s="217">
        <v>2</v>
      </c>
      <c r="L6733" s="217">
        <v>271</v>
      </c>
      <c r="M6733" s="217">
        <v>15376.6073192771</v>
      </c>
      <c r="N6733" s="217">
        <v>5.26774198743135</v>
      </c>
      <c r="O6733" s="217">
        <v>5.1376742840379803</v>
      </c>
      <c r="P6733" s="217">
        <v>0.13006770339336701</v>
      </c>
      <c r="Q6733" s="217">
        <v>5.3659013571406202</v>
      </c>
      <c r="R6733" s="217">
        <v>5.2411239698114302</v>
      </c>
      <c r="S6733" s="217">
        <v>0.124777387329185</v>
      </c>
      <c r="T6733" s="217">
        <v>5.37445898627068</v>
      </c>
      <c r="U6733" s="217">
        <v>5.2565488272645204</v>
      </c>
      <c r="V6733" s="217">
        <v>0.11791015900615801</v>
      </c>
      <c r="W6733" s="217">
        <v>5.39453647172913</v>
      </c>
      <c r="X6733" s="217">
        <v>5.2719115351486003</v>
      </c>
      <c r="Y6733" s="217">
        <v>0.122624936580529</v>
      </c>
    </row>
    <row r="6734" spans="2:25">
      <c r="B6734" s="217" t="s">
        <v>6903</v>
      </c>
      <c r="C6734" s="217" t="s">
        <v>5935</v>
      </c>
      <c r="D6734" s="217" t="s">
        <v>155</v>
      </c>
      <c r="E6734" s="217" t="s">
        <v>103</v>
      </c>
      <c r="F6734" s="217" t="s">
        <v>5</v>
      </c>
      <c r="G6734" s="217" t="s">
        <v>49</v>
      </c>
      <c r="H6734" s="217" t="s">
        <v>174</v>
      </c>
      <c r="I6734" s="217">
        <v>105</v>
      </c>
      <c r="J6734" s="217">
        <v>104</v>
      </c>
      <c r="K6734" s="217">
        <v>1</v>
      </c>
      <c r="L6734" s="217">
        <v>295</v>
      </c>
      <c r="M6734" s="217">
        <v>15254.375878643599</v>
      </c>
      <c r="N6734" s="217">
        <v>6.8832707962180297</v>
      </c>
      <c r="O6734" s="217">
        <v>6.8177158362540498</v>
      </c>
      <c r="P6734" s="217">
        <v>6.5554959963981196E-2</v>
      </c>
      <c r="Q6734" s="217">
        <v>6.7903913948434997</v>
      </c>
      <c r="R6734" s="217">
        <v>6.7451185478879303</v>
      </c>
      <c r="S6734" s="217">
        <v>4.5272846955565701E-2</v>
      </c>
      <c r="T6734" s="217">
        <v>6.6956367756583202</v>
      </c>
      <c r="U6734" s="217">
        <v>6.6573854773229604</v>
      </c>
      <c r="V6734" s="217">
        <v>3.8251298335359299E-2</v>
      </c>
      <c r="W6734" s="217">
        <v>6.7854816069735602</v>
      </c>
      <c r="X6734" s="217">
        <v>6.7434697290262404</v>
      </c>
      <c r="Y6734" s="217">
        <v>4.2011877947328698E-2</v>
      </c>
    </row>
    <row r="6735" spans="2:25">
      <c r="B6735" s="217" t="s">
        <v>6904</v>
      </c>
      <c r="C6735" s="217" t="s">
        <v>5935</v>
      </c>
      <c r="D6735" s="217" t="s">
        <v>155</v>
      </c>
      <c r="E6735" s="217" t="s">
        <v>103</v>
      </c>
      <c r="F6735" s="217" t="s">
        <v>5</v>
      </c>
      <c r="G6735" s="217" t="s">
        <v>49</v>
      </c>
      <c r="H6735" s="217" t="s">
        <v>176</v>
      </c>
      <c r="I6735" s="217">
        <v>71</v>
      </c>
      <c r="J6735" s="217">
        <v>66</v>
      </c>
      <c r="K6735" s="217">
        <v>5</v>
      </c>
      <c r="L6735" s="217">
        <v>299</v>
      </c>
      <c r="M6735" s="217">
        <v>11844.757752972</v>
      </c>
      <c r="N6735" s="217">
        <v>5.9942129236189201</v>
      </c>
      <c r="O6735" s="217">
        <v>5.5720852529415303</v>
      </c>
      <c r="P6735" s="217">
        <v>0.42212767067738899</v>
      </c>
      <c r="Q6735" s="217">
        <v>6.2201572502921199</v>
      </c>
      <c r="R6735" s="217">
        <v>5.8629246126384</v>
      </c>
      <c r="S6735" s="217">
        <v>0.35723263765372198</v>
      </c>
      <c r="T6735" s="217">
        <v>6.2771751270686797</v>
      </c>
      <c r="U6735" s="217">
        <v>5.9428277387325297</v>
      </c>
      <c r="V6735" s="217">
        <v>0.33434738833615502</v>
      </c>
      <c r="W6735" s="217">
        <v>6.2909664750285703</v>
      </c>
      <c r="X6735" s="217">
        <v>5.9416616187719198</v>
      </c>
      <c r="Y6735" s="217">
        <v>0.34930485625665397</v>
      </c>
    </row>
    <row r="6736" spans="2:25">
      <c r="B6736" s="217" t="s">
        <v>6905</v>
      </c>
      <c r="C6736" s="217" t="s">
        <v>5935</v>
      </c>
      <c r="D6736" s="217" t="s">
        <v>155</v>
      </c>
      <c r="E6736" s="217" t="s">
        <v>103</v>
      </c>
      <c r="F6736" s="217" t="s">
        <v>5</v>
      </c>
      <c r="G6736" s="217" t="s">
        <v>49</v>
      </c>
      <c r="H6736" s="217" t="s">
        <v>178</v>
      </c>
      <c r="I6736" s="217">
        <v>10</v>
      </c>
      <c r="J6736" s="217">
        <v>10</v>
      </c>
      <c r="K6736" s="217">
        <v>0</v>
      </c>
      <c r="L6736" s="217">
        <v>60</v>
      </c>
      <c r="M6736" s="217">
        <v>5587.4954449014504</v>
      </c>
      <c r="N6736" s="217">
        <v>1.7897106312855999</v>
      </c>
      <c r="O6736" s="217">
        <v>1.7897106312855999</v>
      </c>
      <c r="P6736" s="217">
        <v>0</v>
      </c>
      <c r="Q6736" s="217">
        <v>1.7846427665707401</v>
      </c>
      <c r="R6736" s="217">
        <v>1.7846427665707401</v>
      </c>
      <c r="S6736" s="217">
        <v>0</v>
      </c>
      <c r="T6736" s="217">
        <v>1.7745086356842299</v>
      </c>
      <c r="U6736" s="217">
        <v>1.7745086356842299</v>
      </c>
      <c r="V6736" s="217">
        <v>0</v>
      </c>
      <c r="W6736" s="217">
        <v>1.79305237322676</v>
      </c>
      <c r="X6736" s="217">
        <v>1.79305237322676</v>
      </c>
      <c r="Y6736" s="217">
        <v>0</v>
      </c>
    </row>
    <row r="6737" spans="2:25">
      <c r="B6737" s="217" t="s">
        <v>6906</v>
      </c>
      <c r="C6737" s="217" t="s">
        <v>5935</v>
      </c>
      <c r="D6737" s="217" t="s">
        <v>155</v>
      </c>
      <c r="E6737" s="217" t="s">
        <v>103</v>
      </c>
      <c r="F6737" s="217" t="s">
        <v>5</v>
      </c>
      <c r="G6737" s="217" t="s">
        <v>49</v>
      </c>
      <c r="H6737" s="217" t="s">
        <v>5</v>
      </c>
      <c r="I6737" s="217">
        <v>392</v>
      </c>
      <c r="J6737" s="217">
        <v>383</v>
      </c>
      <c r="K6737" s="217">
        <v>9</v>
      </c>
      <c r="L6737" s="217">
        <v>1400</v>
      </c>
      <c r="M6737" s="217">
        <v>70380</v>
      </c>
      <c r="N6737" s="217">
        <v>5.5697641375390701</v>
      </c>
      <c r="O6737" s="217">
        <v>5.4418868996874101</v>
      </c>
      <c r="P6737" s="217">
        <v>0.127877237851662</v>
      </c>
      <c r="Q6737" s="217">
        <v>5.62547379677292</v>
      </c>
      <c r="R6737" s="217">
        <v>5.5057108154251697</v>
      </c>
      <c r="S6737" s="217">
        <v>0.119762981347753</v>
      </c>
      <c r="T6737" s="217">
        <v>5.6307666280674704</v>
      </c>
      <c r="U6737" s="217">
        <v>5.5189987518000097</v>
      </c>
      <c r="V6737" s="217">
        <v>0.111767876267458</v>
      </c>
      <c r="W6737" s="217">
        <v>5.6567823600529596</v>
      </c>
      <c r="X6737" s="217">
        <v>5.53985389521449</v>
      </c>
      <c r="Y6737" s="217">
        <v>0.116928464838471</v>
      </c>
    </row>
    <row r="6738" spans="2:25">
      <c r="B6738" s="217" t="s">
        <v>6907</v>
      </c>
      <c r="C6738" s="217" t="s">
        <v>5935</v>
      </c>
      <c r="D6738" s="217" t="s">
        <v>155</v>
      </c>
      <c r="E6738" s="217" t="s">
        <v>103</v>
      </c>
      <c r="F6738" s="217" t="s">
        <v>12</v>
      </c>
      <c r="G6738" s="217" t="s">
        <v>13</v>
      </c>
      <c r="H6738" s="217" t="s">
        <v>170</v>
      </c>
      <c r="I6738" s="217">
        <v>3</v>
      </c>
      <c r="J6738" s="217">
        <v>3</v>
      </c>
      <c r="K6738" s="217">
        <v>0</v>
      </c>
      <c r="L6738" s="217">
        <v>13</v>
      </c>
      <c r="M6738" s="217">
        <v>463.43380336871701</v>
      </c>
      <c r="N6738" s="217">
        <v>6.4734164365932996</v>
      </c>
      <c r="O6738" s="217">
        <v>6.4734164365932996</v>
      </c>
      <c r="P6738" s="217">
        <v>0</v>
      </c>
      <c r="Q6738" s="217">
        <v>6.6498867848229999</v>
      </c>
      <c r="R6738" s="217">
        <v>6.6498867848229999</v>
      </c>
      <c r="S6738" s="217">
        <v>0</v>
      </c>
      <c r="T6738" s="217">
        <v>6.7932201903654201</v>
      </c>
      <c r="U6738" s="217">
        <v>6.7932201903654201</v>
      </c>
      <c r="V6738" s="217">
        <v>0</v>
      </c>
      <c r="W6738" s="217">
        <v>6.8140093153583496</v>
      </c>
      <c r="X6738" s="217">
        <v>6.8140093153583496</v>
      </c>
      <c r="Y6738" s="217">
        <v>0</v>
      </c>
    </row>
    <row r="6739" spans="2:25">
      <c r="B6739" s="217" t="s">
        <v>6908</v>
      </c>
      <c r="C6739" s="217" t="s">
        <v>5935</v>
      </c>
      <c r="D6739" s="217" t="s">
        <v>155</v>
      </c>
      <c r="E6739" s="217" t="s">
        <v>103</v>
      </c>
      <c r="F6739" s="217" t="s">
        <v>12</v>
      </c>
      <c r="G6739" s="217" t="s">
        <v>13</v>
      </c>
      <c r="H6739" s="217" t="s">
        <v>172</v>
      </c>
      <c r="I6739" s="217">
        <v>5</v>
      </c>
      <c r="J6739" s="217">
        <v>5</v>
      </c>
      <c r="K6739" s="217">
        <v>0</v>
      </c>
      <c r="L6739" s="217">
        <v>9</v>
      </c>
      <c r="M6739" s="217">
        <v>554.09038973582699</v>
      </c>
      <c r="N6739" s="217">
        <v>9.0237984498952404</v>
      </c>
      <c r="O6739" s="217">
        <v>9.0237984498952404</v>
      </c>
      <c r="P6739" s="217">
        <v>0</v>
      </c>
      <c r="Q6739" s="217">
        <v>10.4803779737318</v>
      </c>
      <c r="R6739" s="217">
        <v>10.4803779737318</v>
      </c>
      <c r="S6739" s="217">
        <v>0</v>
      </c>
      <c r="T6739" s="217">
        <v>10.909911824916501</v>
      </c>
      <c r="U6739" s="217">
        <v>10.909911824916501</v>
      </c>
      <c r="V6739" s="217">
        <v>0</v>
      </c>
      <c r="W6739" s="217">
        <v>10.785469889246899</v>
      </c>
      <c r="X6739" s="217">
        <v>10.785469889246899</v>
      </c>
      <c r="Y6739" s="217">
        <v>0</v>
      </c>
    </row>
    <row r="6740" spans="2:25">
      <c r="B6740" s="217" t="s">
        <v>6909</v>
      </c>
      <c r="C6740" s="217" t="s">
        <v>5935</v>
      </c>
      <c r="D6740" s="217" t="s">
        <v>155</v>
      </c>
      <c r="E6740" s="217" t="s">
        <v>103</v>
      </c>
      <c r="F6740" s="217" t="s">
        <v>12</v>
      </c>
      <c r="G6740" s="217" t="s">
        <v>13</v>
      </c>
      <c r="H6740" s="217" t="s">
        <v>174</v>
      </c>
      <c r="I6740" s="217">
        <v>9</v>
      </c>
      <c r="J6740" s="217">
        <v>8</v>
      </c>
      <c r="K6740" s="217">
        <v>1</v>
      </c>
      <c r="L6740" s="217">
        <v>13</v>
      </c>
      <c r="M6740" s="217">
        <v>628.02920712230105</v>
      </c>
      <c r="N6740" s="217">
        <v>14.330543703912999</v>
      </c>
      <c r="O6740" s="217">
        <v>12.738261070144899</v>
      </c>
      <c r="P6740" s="217">
        <v>1.59228263376812</v>
      </c>
      <c r="Q6740" s="217">
        <v>14.1273300447253</v>
      </c>
      <c r="R6740" s="217">
        <v>12.675583397432501</v>
      </c>
      <c r="S6740" s="217">
        <v>1.45174664729276</v>
      </c>
      <c r="T6740" s="217">
        <v>13.4060399164847</v>
      </c>
      <c r="U6740" s="217">
        <v>12.179450518043399</v>
      </c>
      <c r="V6740" s="217">
        <v>1.2265893984413101</v>
      </c>
      <c r="W6740" s="217">
        <v>13.914407418361201</v>
      </c>
      <c r="X6740" s="217">
        <v>12.567228986742601</v>
      </c>
      <c r="Y6740" s="217">
        <v>1.34717843161858</v>
      </c>
    </row>
    <row r="6741" spans="2:25">
      <c r="B6741" s="217" t="s">
        <v>6910</v>
      </c>
      <c r="C6741" s="217" t="s">
        <v>5935</v>
      </c>
      <c r="D6741" s="217" t="s">
        <v>155</v>
      </c>
      <c r="E6741" s="217" t="s">
        <v>103</v>
      </c>
      <c r="F6741" s="217" t="s">
        <v>12</v>
      </c>
      <c r="G6741" s="217" t="s">
        <v>13</v>
      </c>
      <c r="H6741" s="217" t="s">
        <v>176</v>
      </c>
      <c r="I6741" s="217">
        <v>6</v>
      </c>
      <c r="J6741" s="217">
        <v>6</v>
      </c>
      <c r="K6741" s="217">
        <v>0</v>
      </c>
      <c r="L6741" s="217">
        <v>14</v>
      </c>
      <c r="M6741" s="217">
        <v>826.02485210949305</v>
      </c>
      <c r="N6741" s="217">
        <v>7.2637039729219604</v>
      </c>
      <c r="O6741" s="217">
        <v>7.2637039729219604</v>
      </c>
      <c r="P6741" s="217">
        <v>0</v>
      </c>
      <c r="Q6741" s="217">
        <v>7.1337482595350101</v>
      </c>
      <c r="R6741" s="217">
        <v>7.1337482595350101</v>
      </c>
      <c r="S6741" s="217">
        <v>0</v>
      </c>
      <c r="T6741" s="217">
        <v>6.6609014221876999</v>
      </c>
      <c r="U6741" s="217">
        <v>6.6609014221876999</v>
      </c>
      <c r="V6741" s="217">
        <v>0</v>
      </c>
      <c r="W6741" s="217">
        <v>6.9667624620064696</v>
      </c>
      <c r="X6741" s="217">
        <v>6.9667624620064696</v>
      </c>
      <c r="Y6741" s="217">
        <v>0</v>
      </c>
    </row>
    <row r="6742" spans="2:25">
      <c r="B6742" s="217" t="s">
        <v>6911</v>
      </c>
      <c r="C6742" s="217" t="s">
        <v>5935</v>
      </c>
      <c r="D6742" s="217" t="s">
        <v>155</v>
      </c>
      <c r="E6742" s="217" t="s">
        <v>103</v>
      </c>
      <c r="F6742" s="217" t="s">
        <v>12</v>
      </c>
      <c r="G6742" s="217" t="s">
        <v>13</v>
      </c>
      <c r="H6742" s="217" t="s">
        <v>178</v>
      </c>
      <c r="I6742" s="217">
        <v>10</v>
      </c>
      <c r="J6742" s="217">
        <v>10</v>
      </c>
      <c r="K6742" s="217">
        <v>0</v>
      </c>
      <c r="L6742" s="217">
        <v>38</v>
      </c>
      <c r="M6742" s="217">
        <v>2458.42174766366</v>
      </c>
      <c r="N6742" s="217">
        <v>4.0676503165103401</v>
      </c>
      <c r="O6742" s="217">
        <v>4.0676503165103401</v>
      </c>
      <c r="P6742" s="217">
        <v>0</v>
      </c>
      <c r="Q6742" s="217">
        <v>4.1930673295609404</v>
      </c>
      <c r="R6742" s="217">
        <v>4.1930673295609404</v>
      </c>
      <c r="S6742" s="217">
        <v>0</v>
      </c>
      <c r="T6742" s="217">
        <v>3.9784998935331299</v>
      </c>
      <c r="U6742" s="217">
        <v>3.9784998935331299</v>
      </c>
      <c r="V6742" s="217">
        <v>0</v>
      </c>
      <c r="W6742" s="217">
        <v>4.1296054164273599</v>
      </c>
      <c r="X6742" s="217">
        <v>4.1296054164273599</v>
      </c>
      <c r="Y6742" s="217">
        <v>0</v>
      </c>
    </row>
    <row r="6743" spans="2:25">
      <c r="B6743" s="217" t="s">
        <v>6912</v>
      </c>
      <c r="C6743" s="217" t="s">
        <v>5935</v>
      </c>
      <c r="D6743" s="217" t="s">
        <v>155</v>
      </c>
      <c r="E6743" s="217" t="s">
        <v>103</v>
      </c>
      <c r="F6743" s="217" t="s">
        <v>12</v>
      </c>
      <c r="G6743" s="217" t="s">
        <v>13</v>
      </c>
      <c r="H6743" s="217" t="s">
        <v>5</v>
      </c>
      <c r="I6743" s="217">
        <v>33</v>
      </c>
      <c r="J6743" s="217">
        <v>32</v>
      </c>
      <c r="K6743" s="217">
        <v>1</v>
      </c>
      <c r="L6743" s="217">
        <v>87</v>
      </c>
      <c r="M6743" s="217">
        <v>4930</v>
      </c>
      <c r="N6743" s="217">
        <v>6.6937119675456396</v>
      </c>
      <c r="O6743" s="217">
        <v>6.4908722109533503</v>
      </c>
      <c r="P6743" s="217">
        <v>0.202839756592292</v>
      </c>
      <c r="Q6743" s="217">
        <v>6.8596076140134397</v>
      </c>
      <c r="R6743" s="217">
        <v>6.65357319497258</v>
      </c>
      <c r="S6743" s="217">
        <v>0.20603441904085701</v>
      </c>
      <c r="T6743" s="217">
        <v>6.6312521684865002</v>
      </c>
      <c r="U6743" s="217">
        <v>6.4571724593438597</v>
      </c>
      <c r="V6743" s="217">
        <v>0.17407970914264301</v>
      </c>
      <c r="W6743" s="217">
        <v>6.8152299985033897</v>
      </c>
      <c r="X6743" s="217">
        <v>6.6240360832148601</v>
      </c>
      <c r="Y6743" s="217">
        <v>0.19119391528853499</v>
      </c>
    </row>
    <row r="6744" spans="2:25">
      <c r="B6744" s="217" t="s">
        <v>6913</v>
      </c>
      <c r="C6744" s="217" t="s">
        <v>5935</v>
      </c>
      <c r="D6744" s="217" t="s">
        <v>155</v>
      </c>
      <c r="E6744" s="217" t="s">
        <v>103</v>
      </c>
      <c r="F6744" s="217" t="s">
        <v>9</v>
      </c>
      <c r="G6744" s="217" t="s">
        <v>13</v>
      </c>
      <c r="H6744" s="217" t="s">
        <v>170</v>
      </c>
      <c r="I6744" s="217">
        <v>0</v>
      </c>
      <c r="J6744" s="217">
        <v>0</v>
      </c>
      <c r="K6744" s="217">
        <v>0</v>
      </c>
      <c r="L6744" s="217">
        <v>25</v>
      </c>
      <c r="M6744" s="217">
        <v>513.75379924698802</v>
      </c>
      <c r="N6744" s="217">
        <v>0</v>
      </c>
      <c r="O6744" s="217">
        <v>0</v>
      </c>
      <c r="P6744" s="217">
        <v>0</v>
      </c>
      <c r="Q6744" s="217">
        <v>0</v>
      </c>
      <c r="R6744" s="217">
        <v>0</v>
      </c>
      <c r="S6744" s="217">
        <v>0</v>
      </c>
      <c r="T6744" s="217">
        <v>0</v>
      </c>
      <c r="U6744" s="217">
        <v>0</v>
      </c>
      <c r="V6744" s="217">
        <v>0</v>
      </c>
      <c r="W6744" s="217">
        <v>0</v>
      </c>
      <c r="X6744" s="217">
        <v>0</v>
      </c>
      <c r="Y6744" s="217">
        <v>0</v>
      </c>
    </row>
    <row r="6745" spans="2:25">
      <c r="B6745" s="217" t="s">
        <v>6914</v>
      </c>
      <c r="C6745" s="217" t="s">
        <v>5935</v>
      </c>
      <c r="D6745" s="217" t="s">
        <v>155</v>
      </c>
      <c r="E6745" s="217" t="s">
        <v>103</v>
      </c>
      <c r="F6745" s="217" t="s">
        <v>9</v>
      </c>
      <c r="G6745" s="217" t="s">
        <v>13</v>
      </c>
      <c r="H6745" s="217" t="s">
        <v>172</v>
      </c>
      <c r="I6745" s="217">
        <v>2</v>
      </c>
      <c r="J6745" s="217">
        <v>2</v>
      </c>
      <c r="K6745" s="217">
        <v>0</v>
      </c>
      <c r="L6745" s="217">
        <v>27</v>
      </c>
      <c r="M6745" s="217">
        <v>547.23996525489304</v>
      </c>
      <c r="N6745" s="217">
        <v>3.6547038355805102</v>
      </c>
      <c r="O6745" s="217">
        <v>3.6547038355805102</v>
      </c>
      <c r="P6745" s="217">
        <v>0</v>
      </c>
      <c r="Q6745" s="217">
        <v>3.8805677336836899</v>
      </c>
      <c r="R6745" s="217">
        <v>3.8805677336836899</v>
      </c>
      <c r="S6745" s="217">
        <v>0</v>
      </c>
      <c r="T6745" s="217">
        <v>3.2787148163532001</v>
      </c>
      <c r="U6745" s="217">
        <v>3.2787148163532001</v>
      </c>
      <c r="V6745" s="217">
        <v>0</v>
      </c>
      <c r="W6745" s="217">
        <v>3.6010533676813301</v>
      </c>
      <c r="X6745" s="217">
        <v>3.6010533676813301</v>
      </c>
      <c r="Y6745" s="217">
        <v>0</v>
      </c>
    </row>
    <row r="6746" spans="2:25">
      <c r="B6746" s="217" t="s">
        <v>6915</v>
      </c>
      <c r="C6746" s="217" t="s">
        <v>5935</v>
      </c>
      <c r="D6746" s="217" t="s">
        <v>155</v>
      </c>
      <c r="E6746" s="217" t="s">
        <v>103</v>
      </c>
      <c r="F6746" s="217" t="s">
        <v>9</v>
      </c>
      <c r="G6746" s="217" t="s">
        <v>13</v>
      </c>
      <c r="H6746" s="217" t="s">
        <v>174</v>
      </c>
      <c r="I6746" s="217">
        <v>2</v>
      </c>
      <c r="J6746" s="217">
        <v>2</v>
      </c>
      <c r="K6746" s="217">
        <v>0</v>
      </c>
      <c r="L6746" s="217">
        <v>22</v>
      </c>
      <c r="M6746" s="217">
        <v>655.85797753838096</v>
      </c>
      <c r="N6746" s="217">
        <v>3.0494406845618598</v>
      </c>
      <c r="O6746" s="217">
        <v>3.0494406845618598</v>
      </c>
      <c r="P6746" s="217">
        <v>0</v>
      </c>
      <c r="Q6746" s="217">
        <v>2.8562871319483998</v>
      </c>
      <c r="R6746" s="217">
        <v>2.8562871319483998</v>
      </c>
      <c r="S6746" s="217">
        <v>0</v>
      </c>
      <c r="T6746" s="217">
        <v>2.4132940286003901</v>
      </c>
      <c r="U6746" s="217">
        <v>2.4132940286003901</v>
      </c>
      <c r="V6746" s="217">
        <v>0</v>
      </c>
      <c r="W6746" s="217">
        <v>2.65055092487815</v>
      </c>
      <c r="X6746" s="217">
        <v>2.65055092487815</v>
      </c>
      <c r="Y6746" s="217">
        <v>0</v>
      </c>
    </row>
    <row r="6747" spans="2:25">
      <c r="B6747" s="217" t="s">
        <v>6916</v>
      </c>
      <c r="C6747" s="217" t="s">
        <v>5935</v>
      </c>
      <c r="D6747" s="217" t="s">
        <v>155</v>
      </c>
      <c r="E6747" s="217" t="s">
        <v>103</v>
      </c>
      <c r="F6747" s="217" t="s">
        <v>9</v>
      </c>
      <c r="G6747" s="217" t="s">
        <v>13</v>
      </c>
      <c r="H6747" s="217" t="s">
        <v>176</v>
      </c>
      <c r="I6747" s="217">
        <v>5</v>
      </c>
      <c r="J6747" s="217">
        <v>5</v>
      </c>
      <c r="K6747" s="217">
        <v>0</v>
      </c>
      <c r="L6747" s="217">
        <v>45</v>
      </c>
      <c r="M6747" s="217">
        <v>838.21234349958195</v>
      </c>
      <c r="N6747" s="217">
        <v>5.9650756025910203</v>
      </c>
      <c r="O6747" s="217">
        <v>5.9650756025910203</v>
      </c>
      <c r="P6747" s="217">
        <v>0</v>
      </c>
      <c r="Q6747" s="217">
        <v>5.8550392357767702</v>
      </c>
      <c r="R6747" s="217">
        <v>5.8550392357767702</v>
      </c>
      <c r="S6747" s="217">
        <v>0</v>
      </c>
      <c r="T6747" s="217">
        <v>5.3681173657809298</v>
      </c>
      <c r="U6747" s="217">
        <v>5.3681173657809298</v>
      </c>
      <c r="V6747" s="217">
        <v>0</v>
      </c>
      <c r="W6747" s="217">
        <v>5.6638777753738596</v>
      </c>
      <c r="X6747" s="217">
        <v>5.6638777753738596</v>
      </c>
      <c r="Y6747" s="217">
        <v>0</v>
      </c>
    </row>
    <row r="6748" spans="2:25">
      <c r="B6748" s="217" t="s">
        <v>6917</v>
      </c>
      <c r="C6748" s="217" t="s">
        <v>5935</v>
      </c>
      <c r="D6748" s="217" t="s">
        <v>155</v>
      </c>
      <c r="E6748" s="217" t="s">
        <v>103</v>
      </c>
      <c r="F6748" s="217" t="s">
        <v>9</v>
      </c>
      <c r="G6748" s="217" t="s">
        <v>13</v>
      </c>
      <c r="H6748" s="217" t="s">
        <v>178</v>
      </c>
      <c r="I6748" s="217">
        <v>3</v>
      </c>
      <c r="J6748" s="217">
        <v>3</v>
      </c>
      <c r="K6748" s="217">
        <v>0</v>
      </c>
      <c r="L6748" s="217">
        <v>86</v>
      </c>
      <c r="M6748" s="217">
        <v>2534.9359144601599</v>
      </c>
      <c r="N6748" s="217">
        <v>1.18346187092421</v>
      </c>
      <c r="O6748" s="217">
        <v>1.18346187092421</v>
      </c>
      <c r="P6748" s="217">
        <v>0</v>
      </c>
      <c r="Q6748" s="217">
        <v>1.1680735212714899</v>
      </c>
      <c r="R6748" s="217">
        <v>1.1680735212714899</v>
      </c>
      <c r="S6748" s="217">
        <v>0</v>
      </c>
      <c r="T6748" s="217">
        <v>1.19325048460113</v>
      </c>
      <c r="U6748" s="217">
        <v>1.19325048460113</v>
      </c>
      <c r="V6748" s="217">
        <v>0</v>
      </c>
      <c r="W6748" s="217">
        <v>1.1969021597680001</v>
      </c>
      <c r="X6748" s="217">
        <v>1.1969021597680001</v>
      </c>
      <c r="Y6748" s="217">
        <v>0</v>
      </c>
    </row>
    <row r="6749" spans="2:25">
      <c r="B6749" s="217" t="s">
        <v>6918</v>
      </c>
      <c r="C6749" s="217" t="s">
        <v>5935</v>
      </c>
      <c r="D6749" s="217" t="s">
        <v>155</v>
      </c>
      <c r="E6749" s="217" t="s">
        <v>103</v>
      </c>
      <c r="F6749" s="217" t="s">
        <v>9</v>
      </c>
      <c r="G6749" s="217" t="s">
        <v>13</v>
      </c>
      <c r="H6749" s="217" t="s">
        <v>5</v>
      </c>
      <c r="I6749" s="217">
        <v>12</v>
      </c>
      <c r="J6749" s="217">
        <v>12</v>
      </c>
      <c r="K6749" s="217">
        <v>0</v>
      </c>
      <c r="L6749" s="217">
        <v>205</v>
      </c>
      <c r="M6749" s="217">
        <v>5090</v>
      </c>
      <c r="N6749" s="217">
        <v>2.3575638506876202</v>
      </c>
      <c r="O6749" s="217">
        <v>2.3575638506876202</v>
      </c>
      <c r="P6749" s="217">
        <v>0</v>
      </c>
      <c r="Q6749" s="217">
        <v>2.3982332165189999</v>
      </c>
      <c r="R6749" s="217">
        <v>2.3982332165189999</v>
      </c>
      <c r="S6749" s="217">
        <v>0</v>
      </c>
      <c r="T6749" s="217">
        <v>2.19811839086745</v>
      </c>
      <c r="U6749" s="217">
        <v>2.19811839086745</v>
      </c>
      <c r="V6749" s="217">
        <v>0</v>
      </c>
      <c r="W6749" s="217">
        <v>2.3195659037337402</v>
      </c>
      <c r="X6749" s="217">
        <v>2.3195659037337402</v>
      </c>
      <c r="Y6749" s="217">
        <v>0</v>
      </c>
    </row>
    <row r="6750" spans="2:25">
      <c r="B6750" s="217" t="s">
        <v>6919</v>
      </c>
      <c r="C6750" s="217" t="s">
        <v>5935</v>
      </c>
      <c r="D6750" s="217" t="s">
        <v>155</v>
      </c>
      <c r="E6750" s="217" t="s">
        <v>103</v>
      </c>
      <c r="F6750" s="217" t="s">
        <v>5</v>
      </c>
      <c r="G6750" s="217" t="s">
        <v>13</v>
      </c>
      <c r="H6750" s="217" t="s">
        <v>170</v>
      </c>
      <c r="I6750" s="217">
        <v>3</v>
      </c>
      <c r="J6750" s="217">
        <v>3</v>
      </c>
      <c r="K6750" s="217">
        <v>0</v>
      </c>
      <c r="L6750" s="217">
        <v>38</v>
      </c>
      <c r="M6750" s="217">
        <v>977.18760261570503</v>
      </c>
      <c r="N6750" s="217">
        <v>3.07003485509814</v>
      </c>
      <c r="O6750" s="217">
        <v>3.07003485509814</v>
      </c>
      <c r="P6750" s="217">
        <v>0</v>
      </c>
      <c r="Q6750" s="217">
        <v>3.1556613330019898</v>
      </c>
      <c r="R6750" s="217">
        <v>3.1556613330019898</v>
      </c>
      <c r="S6750" s="217">
        <v>0</v>
      </c>
      <c r="T6750" s="217">
        <v>3.2236792858233798</v>
      </c>
      <c r="U6750" s="217">
        <v>3.2236792858233798</v>
      </c>
      <c r="V6750" s="217">
        <v>0</v>
      </c>
      <c r="W6750" s="217">
        <v>3.2335446324089601</v>
      </c>
      <c r="X6750" s="217">
        <v>3.2335446324089601</v>
      </c>
      <c r="Y6750" s="217">
        <v>0</v>
      </c>
    </row>
    <row r="6751" spans="2:25">
      <c r="B6751" s="217" t="s">
        <v>6920</v>
      </c>
      <c r="C6751" s="217" t="s">
        <v>5935</v>
      </c>
      <c r="D6751" s="217" t="s">
        <v>155</v>
      </c>
      <c r="E6751" s="217" t="s">
        <v>103</v>
      </c>
      <c r="F6751" s="217" t="s">
        <v>5</v>
      </c>
      <c r="G6751" s="217" t="s">
        <v>13</v>
      </c>
      <c r="H6751" s="217" t="s">
        <v>172</v>
      </c>
      <c r="I6751" s="217">
        <v>7</v>
      </c>
      <c r="J6751" s="217">
        <v>7</v>
      </c>
      <c r="K6751" s="217">
        <v>0</v>
      </c>
      <c r="L6751" s="217">
        <v>36</v>
      </c>
      <c r="M6751" s="217">
        <v>1101.33035499072</v>
      </c>
      <c r="N6751" s="217">
        <v>6.3559493918234802</v>
      </c>
      <c r="O6751" s="217">
        <v>6.3559493918234802</v>
      </c>
      <c r="P6751" s="217">
        <v>0</v>
      </c>
      <c r="Q6751" s="217">
        <v>6.5766025083383797</v>
      </c>
      <c r="R6751" s="217">
        <v>6.5766025083383797</v>
      </c>
      <c r="S6751" s="217">
        <v>0</v>
      </c>
      <c r="T6751" s="217">
        <v>6.5064580794317699</v>
      </c>
      <c r="U6751" s="217">
        <v>6.5064580794317699</v>
      </c>
      <c r="V6751" s="217">
        <v>0</v>
      </c>
      <c r="W6751" s="217">
        <v>6.5889467125042698</v>
      </c>
      <c r="X6751" s="217">
        <v>6.5889467125042698</v>
      </c>
      <c r="Y6751" s="217">
        <v>0</v>
      </c>
    </row>
    <row r="6752" spans="2:25">
      <c r="B6752" s="217" t="s">
        <v>6921</v>
      </c>
      <c r="C6752" s="217" t="s">
        <v>5935</v>
      </c>
      <c r="D6752" s="217" t="s">
        <v>155</v>
      </c>
      <c r="E6752" s="217" t="s">
        <v>103</v>
      </c>
      <c r="F6752" s="217" t="s">
        <v>5</v>
      </c>
      <c r="G6752" s="217" t="s">
        <v>13</v>
      </c>
      <c r="H6752" s="217" t="s">
        <v>174</v>
      </c>
      <c r="I6752" s="217">
        <v>11</v>
      </c>
      <c r="J6752" s="217">
        <v>10</v>
      </c>
      <c r="K6752" s="217">
        <v>1</v>
      </c>
      <c r="L6752" s="217">
        <v>35</v>
      </c>
      <c r="M6752" s="217">
        <v>1283.8871846606801</v>
      </c>
      <c r="N6752" s="217">
        <v>8.5677309746706296</v>
      </c>
      <c r="O6752" s="217">
        <v>7.78884634060966</v>
      </c>
      <c r="P6752" s="217">
        <v>0.77888463406096597</v>
      </c>
      <c r="Q6752" s="217">
        <v>8.2664967019800706</v>
      </c>
      <c r="R6752" s="217">
        <v>7.5465725103547898</v>
      </c>
      <c r="S6752" s="217">
        <v>0.71992419162527999</v>
      </c>
      <c r="T6752" s="217">
        <v>7.6816346347943503</v>
      </c>
      <c r="U6752" s="217">
        <v>7.0733663926904402</v>
      </c>
      <c r="V6752" s="217">
        <v>0.60826824210390296</v>
      </c>
      <c r="W6752" s="217">
        <v>8.0527758615349505</v>
      </c>
      <c r="X6752" s="217">
        <v>7.3847072662558499</v>
      </c>
      <c r="Y6752" s="217">
        <v>0.66806859527910201</v>
      </c>
    </row>
    <row r="6753" spans="2:25">
      <c r="B6753" s="217" t="s">
        <v>6922</v>
      </c>
      <c r="C6753" s="217" t="s">
        <v>5935</v>
      </c>
      <c r="D6753" s="217" t="s">
        <v>155</v>
      </c>
      <c r="E6753" s="217" t="s">
        <v>103</v>
      </c>
      <c r="F6753" s="217" t="s">
        <v>5</v>
      </c>
      <c r="G6753" s="217" t="s">
        <v>13</v>
      </c>
      <c r="H6753" s="217" t="s">
        <v>176</v>
      </c>
      <c r="I6753" s="217">
        <v>11</v>
      </c>
      <c r="J6753" s="217">
        <v>11</v>
      </c>
      <c r="K6753" s="217">
        <v>0</v>
      </c>
      <c r="L6753" s="217">
        <v>59</v>
      </c>
      <c r="M6753" s="217">
        <v>1664.2371956090799</v>
      </c>
      <c r="N6753" s="217">
        <v>6.6096347497955303</v>
      </c>
      <c r="O6753" s="217">
        <v>6.6096347497955303</v>
      </c>
      <c r="P6753" s="217">
        <v>0</v>
      </c>
      <c r="Q6753" s="217">
        <v>6.4931159771357896</v>
      </c>
      <c r="R6753" s="217">
        <v>6.4931159771357896</v>
      </c>
      <c r="S6753" s="217">
        <v>0</v>
      </c>
      <c r="T6753" s="217">
        <v>6.0132774399512199</v>
      </c>
      <c r="U6753" s="217">
        <v>6.0132774399512199</v>
      </c>
      <c r="V6753" s="217">
        <v>0</v>
      </c>
      <c r="W6753" s="217">
        <v>6.3140509734396799</v>
      </c>
      <c r="X6753" s="217">
        <v>6.3140509734396799</v>
      </c>
      <c r="Y6753" s="217">
        <v>0</v>
      </c>
    </row>
    <row r="6754" spans="2:25">
      <c r="B6754" s="217" t="s">
        <v>6923</v>
      </c>
      <c r="C6754" s="217" t="s">
        <v>5935</v>
      </c>
      <c r="D6754" s="217" t="s">
        <v>155</v>
      </c>
      <c r="E6754" s="217" t="s">
        <v>103</v>
      </c>
      <c r="F6754" s="217" t="s">
        <v>5</v>
      </c>
      <c r="G6754" s="217" t="s">
        <v>13</v>
      </c>
      <c r="H6754" s="217" t="s">
        <v>178</v>
      </c>
      <c r="I6754" s="217">
        <v>13</v>
      </c>
      <c r="J6754" s="217">
        <v>13</v>
      </c>
      <c r="K6754" s="217">
        <v>0</v>
      </c>
      <c r="L6754" s="217">
        <v>124</v>
      </c>
      <c r="M6754" s="217">
        <v>4993.3576621238199</v>
      </c>
      <c r="N6754" s="217">
        <v>2.6034586103473201</v>
      </c>
      <c r="O6754" s="217">
        <v>2.6034586103473201</v>
      </c>
      <c r="P6754" s="217">
        <v>0</v>
      </c>
      <c r="Q6754" s="217">
        <v>2.6632398217247499</v>
      </c>
      <c r="R6754" s="217">
        <v>2.6632398217247499</v>
      </c>
      <c r="S6754" s="217">
        <v>0</v>
      </c>
      <c r="T6754" s="217">
        <v>2.5681126106104002</v>
      </c>
      <c r="U6754" s="217">
        <v>2.5681126106104002</v>
      </c>
      <c r="V6754" s="217">
        <v>0</v>
      </c>
      <c r="W6754" s="217">
        <v>2.6454634697169901</v>
      </c>
      <c r="X6754" s="217">
        <v>2.6454634697169901</v>
      </c>
      <c r="Y6754" s="217">
        <v>0</v>
      </c>
    </row>
    <row r="6755" spans="2:25">
      <c r="B6755" s="217" t="s">
        <v>6924</v>
      </c>
      <c r="C6755" s="217" t="s">
        <v>5935</v>
      </c>
      <c r="D6755" s="217" t="s">
        <v>155</v>
      </c>
      <c r="E6755" s="217" t="s">
        <v>103</v>
      </c>
      <c r="F6755" s="217" t="s">
        <v>5</v>
      </c>
      <c r="G6755" s="217" t="s">
        <v>13</v>
      </c>
      <c r="H6755" s="217" t="s">
        <v>5</v>
      </c>
      <c r="I6755" s="217">
        <v>45</v>
      </c>
      <c r="J6755" s="217">
        <v>44</v>
      </c>
      <c r="K6755" s="217">
        <v>1</v>
      </c>
      <c r="L6755" s="217">
        <v>292</v>
      </c>
      <c r="M6755" s="217">
        <v>10020</v>
      </c>
      <c r="N6755" s="217">
        <v>4.4910179640718599</v>
      </c>
      <c r="O6755" s="217">
        <v>4.39121756487026</v>
      </c>
      <c r="P6755" s="217">
        <v>9.9800399201596807E-2</v>
      </c>
      <c r="Q6755" s="217">
        <v>4.5624210424231002</v>
      </c>
      <c r="R6755" s="217">
        <v>4.4600062727244296</v>
      </c>
      <c r="S6755" s="217">
        <v>0.102414769698671</v>
      </c>
      <c r="T6755" s="217">
        <v>4.3471150505931799</v>
      </c>
      <c r="U6755" s="217">
        <v>4.2605842010193502</v>
      </c>
      <c r="V6755" s="217">
        <v>8.65308495738282E-2</v>
      </c>
      <c r="W6755" s="217">
        <v>4.4994787468062398</v>
      </c>
      <c r="X6755" s="217">
        <v>4.4044408356979003</v>
      </c>
      <c r="Y6755" s="217">
        <v>9.5037911108336301E-2</v>
      </c>
    </row>
    <row r="6756" spans="2:25">
      <c r="B6756" s="217" t="s">
        <v>6925</v>
      </c>
      <c r="C6756" s="217" t="s">
        <v>5935</v>
      </c>
      <c r="D6756" s="217" t="s">
        <v>155</v>
      </c>
      <c r="E6756" s="217" t="s">
        <v>103</v>
      </c>
      <c r="F6756" s="217" t="s">
        <v>12</v>
      </c>
      <c r="G6756" s="217" t="s">
        <v>5</v>
      </c>
      <c r="H6756" s="217" t="s">
        <v>170</v>
      </c>
      <c r="I6756" s="217">
        <v>110</v>
      </c>
      <c r="J6756" s="217">
        <v>109</v>
      </c>
      <c r="K6756" s="217">
        <v>1</v>
      </c>
      <c r="L6756" s="217">
        <v>224</v>
      </c>
      <c r="M6756" s="217">
        <v>13025.7032403095</v>
      </c>
      <c r="N6756" s="217">
        <v>8.4448415544730704</v>
      </c>
      <c r="O6756" s="217">
        <v>8.36807026761422</v>
      </c>
      <c r="P6756" s="217">
        <v>7.6771286858846099E-2</v>
      </c>
      <c r="Q6756" s="217">
        <v>8.3158475084983703</v>
      </c>
      <c r="R6756" s="217">
        <v>8.24102414488768</v>
      </c>
      <c r="S6756" s="217">
        <v>7.4823363610684396E-2</v>
      </c>
      <c r="T6756" s="217">
        <v>8.44181766146996</v>
      </c>
      <c r="U6756" s="217">
        <v>8.3653815354367698</v>
      </c>
      <c r="V6756" s="217">
        <v>7.6436126033186794E-2</v>
      </c>
      <c r="W6756" s="217">
        <v>8.4025499680021891</v>
      </c>
      <c r="X6756" s="217">
        <v>8.3258799263688097</v>
      </c>
      <c r="Y6756" s="217">
        <v>7.66700416333808E-2</v>
      </c>
    </row>
    <row r="6757" spans="2:25">
      <c r="B6757" s="217" t="s">
        <v>6926</v>
      </c>
      <c r="C6757" s="217" t="s">
        <v>5935</v>
      </c>
      <c r="D6757" s="217" t="s">
        <v>155</v>
      </c>
      <c r="E6757" s="217" t="s">
        <v>103</v>
      </c>
      <c r="F6757" s="217" t="s">
        <v>12</v>
      </c>
      <c r="G6757" s="217" t="s">
        <v>5</v>
      </c>
      <c r="H6757" s="217" t="s">
        <v>172</v>
      </c>
      <c r="I6757" s="217">
        <v>97</v>
      </c>
      <c r="J6757" s="217">
        <v>96</v>
      </c>
      <c r="K6757" s="217">
        <v>1</v>
      </c>
      <c r="L6757" s="217">
        <v>137</v>
      </c>
      <c r="M6757" s="217">
        <v>9840.2752591206809</v>
      </c>
      <c r="N6757" s="217">
        <v>9.8574478300384296</v>
      </c>
      <c r="O6757" s="217">
        <v>9.7558246565328801</v>
      </c>
      <c r="P6757" s="217">
        <v>0.101623173505551</v>
      </c>
      <c r="Q6757" s="217">
        <v>10.301895643907001</v>
      </c>
      <c r="R6757" s="217">
        <v>10.1874576316599</v>
      </c>
      <c r="S6757" s="217">
        <v>0.114438012247117</v>
      </c>
      <c r="T6757" s="217">
        <v>10.447896047179899</v>
      </c>
      <c r="U6757" s="217">
        <v>10.330991407973601</v>
      </c>
      <c r="V6757" s="217">
        <v>0.11690463920628801</v>
      </c>
      <c r="W6757" s="217">
        <v>10.412193150034801</v>
      </c>
      <c r="X6757" s="217">
        <v>10.2949307504309</v>
      </c>
      <c r="Y6757" s="217">
        <v>0.117262399603951</v>
      </c>
    </row>
    <row r="6758" spans="2:25">
      <c r="B6758" s="217" t="s">
        <v>6927</v>
      </c>
      <c r="C6758" s="217" t="s">
        <v>5935</v>
      </c>
      <c r="D6758" s="217" t="s">
        <v>155</v>
      </c>
      <c r="E6758" s="217" t="s">
        <v>103</v>
      </c>
      <c r="F6758" s="217" t="s">
        <v>12</v>
      </c>
      <c r="G6758" s="217" t="s">
        <v>5</v>
      </c>
      <c r="H6758" s="217" t="s">
        <v>174</v>
      </c>
      <c r="I6758" s="217">
        <v>100</v>
      </c>
      <c r="J6758" s="217">
        <v>99</v>
      </c>
      <c r="K6758" s="217">
        <v>1</v>
      </c>
      <c r="L6758" s="217">
        <v>166</v>
      </c>
      <c r="M6758" s="217">
        <v>10595.130622843501</v>
      </c>
      <c r="N6758" s="217">
        <v>9.4382979842076207</v>
      </c>
      <c r="O6758" s="217">
        <v>9.3439150043655399</v>
      </c>
      <c r="P6758" s="217">
        <v>9.4382979842076206E-2</v>
      </c>
      <c r="Q6758" s="217">
        <v>9.54386716247393</v>
      </c>
      <c r="R6758" s="217">
        <v>9.4766758927980099</v>
      </c>
      <c r="S6758" s="217">
        <v>6.7191269675920401E-2</v>
      </c>
      <c r="T6758" s="217">
        <v>9.49316331667813</v>
      </c>
      <c r="U6758" s="217">
        <v>9.4363930122961701</v>
      </c>
      <c r="V6758" s="217">
        <v>5.6770304381956897E-2</v>
      </c>
      <c r="W6758" s="217">
        <v>9.5730708771970594</v>
      </c>
      <c r="X6758" s="217">
        <v>9.5107193439806608</v>
      </c>
      <c r="Y6758" s="217">
        <v>6.2351533216397102E-2</v>
      </c>
    </row>
    <row r="6759" spans="2:25">
      <c r="B6759" s="217" t="s">
        <v>6928</v>
      </c>
      <c r="C6759" s="217" t="s">
        <v>5935</v>
      </c>
      <c r="D6759" s="217" t="s">
        <v>155</v>
      </c>
      <c r="E6759" s="217" t="s">
        <v>103</v>
      </c>
      <c r="F6759" s="217" t="s">
        <v>12</v>
      </c>
      <c r="G6759" s="217" t="s">
        <v>5</v>
      </c>
      <c r="H6759" s="217" t="s">
        <v>176</v>
      </c>
      <c r="I6759" s="217">
        <v>80</v>
      </c>
      <c r="J6759" s="217">
        <v>74</v>
      </c>
      <c r="K6759" s="217">
        <v>6</v>
      </c>
      <c r="L6759" s="217">
        <v>184</v>
      </c>
      <c r="M6759" s="217">
        <v>9141.4191187670494</v>
      </c>
      <c r="N6759" s="217">
        <v>8.7513764504859495</v>
      </c>
      <c r="O6759" s="217">
        <v>8.0950232166995093</v>
      </c>
      <c r="P6759" s="217">
        <v>0.65635323378644606</v>
      </c>
      <c r="Q6759" s="217">
        <v>8.9210519903556005</v>
      </c>
      <c r="R6759" s="217">
        <v>8.2005772371090799</v>
      </c>
      <c r="S6759" s="217">
        <v>0.720474753246518</v>
      </c>
      <c r="T6759" s="217">
        <v>8.9767630022652103</v>
      </c>
      <c r="U6759" s="217">
        <v>8.2283367273766306</v>
      </c>
      <c r="V6759" s="217">
        <v>0.74842627488858704</v>
      </c>
      <c r="W6759" s="217">
        <v>9.0012768992299499</v>
      </c>
      <c r="X6759" s="217">
        <v>8.2692556584755792</v>
      </c>
      <c r="Y6759" s="217">
        <v>0.73202124075437003</v>
      </c>
    </row>
    <row r="6760" spans="2:25">
      <c r="B6760" s="217" t="s">
        <v>6929</v>
      </c>
      <c r="C6760" s="217" t="s">
        <v>5935</v>
      </c>
      <c r="D6760" s="217" t="s">
        <v>155</v>
      </c>
      <c r="E6760" s="217" t="s">
        <v>103</v>
      </c>
      <c r="F6760" s="217" t="s">
        <v>12</v>
      </c>
      <c r="G6760" s="217" t="s">
        <v>5</v>
      </c>
      <c r="H6760" s="217" t="s">
        <v>178</v>
      </c>
      <c r="I6760" s="217">
        <v>30</v>
      </c>
      <c r="J6760" s="217">
        <v>30</v>
      </c>
      <c r="K6760" s="217">
        <v>0</v>
      </c>
      <c r="L6760" s="217">
        <v>97</v>
      </c>
      <c r="M6760" s="217">
        <v>8177.4717589593201</v>
      </c>
      <c r="N6760" s="217">
        <v>3.66861554332263</v>
      </c>
      <c r="O6760" s="217">
        <v>3.66861554332263</v>
      </c>
      <c r="P6760" s="217">
        <v>0</v>
      </c>
      <c r="Q6760" s="217">
        <v>3.6998377736534902</v>
      </c>
      <c r="R6760" s="217">
        <v>3.6998377736534902</v>
      </c>
      <c r="S6760" s="217">
        <v>0</v>
      </c>
      <c r="T6760" s="217">
        <v>3.6707806017996298</v>
      </c>
      <c r="U6760" s="217">
        <v>3.6707806017996298</v>
      </c>
      <c r="V6760" s="217">
        <v>0</v>
      </c>
      <c r="W6760" s="217">
        <v>3.7068678396412</v>
      </c>
      <c r="X6760" s="217">
        <v>3.7068678396412</v>
      </c>
      <c r="Y6760" s="217">
        <v>0</v>
      </c>
    </row>
    <row r="6761" spans="2:25">
      <c r="B6761" s="217" t="s">
        <v>6930</v>
      </c>
      <c r="C6761" s="217" t="s">
        <v>5935</v>
      </c>
      <c r="D6761" s="217" t="s">
        <v>155</v>
      </c>
      <c r="E6761" s="217" t="s">
        <v>103</v>
      </c>
      <c r="F6761" s="217" t="s">
        <v>12</v>
      </c>
      <c r="G6761" s="217" t="s">
        <v>5</v>
      </c>
      <c r="H6761" s="217" t="s">
        <v>5</v>
      </c>
      <c r="I6761" s="217">
        <v>417</v>
      </c>
      <c r="J6761" s="217">
        <v>408</v>
      </c>
      <c r="K6761" s="217">
        <v>9</v>
      </c>
      <c r="L6761" s="217">
        <v>808</v>
      </c>
      <c r="M6761" s="217">
        <v>50780</v>
      </c>
      <c r="N6761" s="217">
        <v>8.2118944466325292</v>
      </c>
      <c r="O6761" s="217">
        <v>8.0346593146908205</v>
      </c>
      <c r="P6761" s="217">
        <v>0.17723513194170901</v>
      </c>
      <c r="Q6761" s="217">
        <v>8.3550303681167897</v>
      </c>
      <c r="R6761" s="217">
        <v>8.1759885823694791</v>
      </c>
      <c r="S6761" s="217">
        <v>0.179041785747316</v>
      </c>
      <c r="T6761" s="217">
        <v>8.4048843650680904</v>
      </c>
      <c r="U6761" s="217">
        <v>8.2253787884101595</v>
      </c>
      <c r="V6761" s="217">
        <v>0.17950557665792999</v>
      </c>
      <c r="W6761" s="217">
        <v>8.4168465685222706</v>
      </c>
      <c r="X6761" s="217">
        <v>8.2370275045282906</v>
      </c>
      <c r="Y6761" s="217">
        <v>0.17981906399397399</v>
      </c>
    </row>
    <row r="6762" spans="2:25">
      <c r="B6762" s="217" t="s">
        <v>6931</v>
      </c>
      <c r="C6762" s="217" t="s">
        <v>5935</v>
      </c>
      <c r="D6762" s="217" t="s">
        <v>155</v>
      </c>
      <c r="E6762" s="217" t="s">
        <v>103</v>
      </c>
      <c r="F6762" s="217" t="s">
        <v>9</v>
      </c>
      <c r="G6762" s="217" t="s">
        <v>5</v>
      </c>
      <c r="H6762" s="217" t="s">
        <v>170</v>
      </c>
      <c r="I6762" s="217">
        <v>40</v>
      </c>
      <c r="J6762" s="217">
        <v>39</v>
      </c>
      <c r="K6762" s="217">
        <v>1</v>
      </c>
      <c r="L6762" s="217">
        <v>384</v>
      </c>
      <c r="M6762" s="217">
        <v>13234.5658870033</v>
      </c>
      <c r="N6762" s="217">
        <v>3.0223885196930498</v>
      </c>
      <c r="O6762" s="217">
        <v>2.9468288067007302</v>
      </c>
      <c r="P6762" s="217">
        <v>7.5559712992326403E-2</v>
      </c>
      <c r="Q6762" s="217">
        <v>3.1776568788668502</v>
      </c>
      <c r="R6762" s="217">
        <v>3.0869611291000001</v>
      </c>
      <c r="S6762" s="217">
        <v>9.0695749766852393E-2</v>
      </c>
      <c r="T6762" s="217">
        <v>3.02268747708424</v>
      </c>
      <c r="U6762" s="217">
        <v>2.94605809732631</v>
      </c>
      <c r="V6762" s="217">
        <v>7.6629379757936197E-2</v>
      </c>
      <c r="W6762" s="217">
        <v>3.1232410173283198</v>
      </c>
      <c r="X6762" s="217">
        <v>3.0390780139880098</v>
      </c>
      <c r="Y6762" s="217">
        <v>8.4163003340306797E-2</v>
      </c>
    </row>
    <row r="6763" spans="2:25">
      <c r="B6763" s="217" t="s">
        <v>6932</v>
      </c>
      <c r="C6763" s="217" t="s">
        <v>5935</v>
      </c>
      <c r="D6763" s="217" t="s">
        <v>155</v>
      </c>
      <c r="E6763" s="217" t="s">
        <v>103</v>
      </c>
      <c r="F6763" s="217" t="s">
        <v>9</v>
      </c>
      <c r="G6763" s="217" t="s">
        <v>5</v>
      </c>
      <c r="H6763" s="217" t="s">
        <v>172</v>
      </c>
      <c r="I6763" s="217">
        <v>26</v>
      </c>
      <c r="J6763" s="217">
        <v>23</v>
      </c>
      <c r="K6763" s="217">
        <v>3</v>
      </c>
      <c r="L6763" s="217">
        <v>261</v>
      </c>
      <c r="M6763" s="217">
        <v>9690.3571922630708</v>
      </c>
      <c r="N6763" s="217">
        <v>2.6830796310334999</v>
      </c>
      <c r="O6763" s="217">
        <v>2.3734935197603999</v>
      </c>
      <c r="P6763" s="217">
        <v>0.30958611127309599</v>
      </c>
      <c r="Q6763" s="217">
        <v>2.6032194558824</v>
      </c>
      <c r="R6763" s="217">
        <v>2.3107905639408401</v>
      </c>
      <c r="S6763" s="217">
        <v>0.29242889194156202</v>
      </c>
      <c r="T6763" s="217">
        <v>2.4607285247853001</v>
      </c>
      <c r="U6763" s="217">
        <v>2.1947199052392299</v>
      </c>
      <c r="V6763" s="217">
        <v>0.26600861954606903</v>
      </c>
      <c r="W6763" s="217">
        <v>2.55423522963024</v>
      </c>
      <c r="X6763" s="217">
        <v>2.2725041238075301</v>
      </c>
      <c r="Y6763" s="217">
        <v>0.28173110582271299</v>
      </c>
    </row>
    <row r="6764" spans="2:25">
      <c r="B6764" s="217" t="s">
        <v>6933</v>
      </c>
      <c r="C6764" s="217" t="s">
        <v>5935</v>
      </c>
      <c r="D6764" s="217" t="s">
        <v>155</v>
      </c>
      <c r="E6764" s="217" t="s">
        <v>103</v>
      </c>
      <c r="F6764" s="217" t="s">
        <v>9</v>
      </c>
      <c r="G6764" s="217" t="s">
        <v>5</v>
      </c>
      <c r="H6764" s="217" t="s">
        <v>174</v>
      </c>
      <c r="I6764" s="217">
        <v>42</v>
      </c>
      <c r="J6764" s="217">
        <v>40</v>
      </c>
      <c r="K6764" s="217">
        <v>2</v>
      </c>
      <c r="L6764" s="217">
        <v>278</v>
      </c>
      <c r="M6764" s="217">
        <v>9713.5752267258795</v>
      </c>
      <c r="N6764" s="217">
        <v>4.32384565102676</v>
      </c>
      <c r="O6764" s="217">
        <v>4.1179482390731099</v>
      </c>
      <c r="P6764" s="217">
        <v>0.20589741195365499</v>
      </c>
      <c r="Q6764" s="217">
        <v>4.0879019960946401</v>
      </c>
      <c r="R6764" s="217">
        <v>3.8940909966035901</v>
      </c>
      <c r="S6764" s="217">
        <v>0.19381099949104699</v>
      </c>
      <c r="T6764" s="217">
        <v>3.8993730651479699</v>
      </c>
      <c r="U6764" s="217">
        <v>3.7153466716963899</v>
      </c>
      <c r="V6764" s="217">
        <v>0.184026393451588</v>
      </c>
      <c r="W6764" s="217">
        <v>4.0320497256940699</v>
      </c>
      <c r="X6764" s="217">
        <v>3.8410991903482699</v>
      </c>
      <c r="Y6764" s="217">
        <v>0.190950535345801</v>
      </c>
    </row>
    <row r="6765" spans="2:25">
      <c r="B6765" s="217" t="s">
        <v>6934</v>
      </c>
      <c r="C6765" s="217" t="s">
        <v>5935</v>
      </c>
      <c r="D6765" s="217" t="s">
        <v>155</v>
      </c>
      <c r="E6765" s="217" t="s">
        <v>103</v>
      </c>
      <c r="F6765" s="217" t="s">
        <v>9</v>
      </c>
      <c r="G6765" s="217" t="s">
        <v>5</v>
      </c>
      <c r="H6765" s="217" t="s">
        <v>176</v>
      </c>
      <c r="I6765" s="217">
        <v>24</v>
      </c>
      <c r="J6765" s="217">
        <v>22</v>
      </c>
      <c r="K6765" s="217">
        <v>2</v>
      </c>
      <c r="L6765" s="217">
        <v>328</v>
      </c>
      <c r="M6765" s="217">
        <v>8556.9192819433902</v>
      </c>
      <c r="N6765" s="217">
        <v>2.80474773796736</v>
      </c>
      <c r="O6765" s="217">
        <v>2.57101875980341</v>
      </c>
      <c r="P6765" s="217">
        <v>0.233728978163946</v>
      </c>
      <c r="Q6765" s="217">
        <v>2.5754511146053098</v>
      </c>
      <c r="R6765" s="217">
        <v>2.3965868949930802</v>
      </c>
      <c r="S6765" s="217">
        <v>0.17886421961222801</v>
      </c>
      <c r="T6765" s="217">
        <v>2.4454087705971301</v>
      </c>
      <c r="U6765" s="217">
        <v>2.2942853249559998</v>
      </c>
      <c r="V6765" s="217">
        <v>0.15112344564112801</v>
      </c>
      <c r="W6765" s="217">
        <v>2.5310972485652399</v>
      </c>
      <c r="X6765" s="217">
        <v>2.3651164837401701</v>
      </c>
      <c r="Y6765" s="217">
        <v>0.16598076482506999</v>
      </c>
    </row>
    <row r="6766" spans="2:25">
      <c r="B6766" s="217" t="s">
        <v>6935</v>
      </c>
      <c r="C6766" s="217" t="s">
        <v>5935</v>
      </c>
      <c r="D6766" s="217" t="s">
        <v>155</v>
      </c>
      <c r="E6766" s="217" t="s">
        <v>103</v>
      </c>
      <c r="F6766" s="217" t="s">
        <v>9</v>
      </c>
      <c r="G6766" s="217" t="s">
        <v>5</v>
      </c>
      <c r="H6766" s="217" t="s">
        <v>178</v>
      </c>
      <c r="I6766" s="217">
        <v>15</v>
      </c>
      <c r="J6766" s="217">
        <v>15</v>
      </c>
      <c r="K6766" s="217">
        <v>0</v>
      </c>
      <c r="L6766" s="217">
        <v>225</v>
      </c>
      <c r="M6766" s="217">
        <v>8134.5824120643902</v>
      </c>
      <c r="N6766" s="217">
        <v>1.8439791055228001</v>
      </c>
      <c r="O6766" s="217">
        <v>1.8439791055228001</v>
      </c>
      <c r="P6766" s="217">
        <v>0</v>
      </c>
      <c r="Q6766" s="217">
        <v>1.8522222598651701</v>
      </c>
      <c r="R6766" s="217">
        <v>1.8522222598651701</v>
      </c>
      <c r="S6766" s="217">
        <v>0</v>
      </c>
      <c r="T6766" s="217">
        <v>1.87890033276863</v>
      </c>
      <c r="U6766" s="217">
        <v>1.87890033276863</v>
      </c>
      <c r="V6766" s="217">
        <v>0</v>
      </c>
      <c r="W6766" s="217">
        <v>1.88098940298335</v>
      </c>
      <c r="X6766" s="217">
        <v>1.88098940298335</v>
      </c>
      <c r="Y6766" s="217">
        <v>0</v>
      </c>
    </row>
    <row r="6767" spans="2:25">
      <c r="B6767" s="217" t="s">
        <v>6936</v>
      </c>
      <c r="C6767" s="217" t="s">
        <v>5935</v>
      </c>
      <c r="D6767" s="217" t="s">
        <v>155</v>
      </c>
      <c r="E6767" s="217" t="s">
        <v>103</v>
      </c>
      <c r="F6767" s="217" t="s">
        <v>9</v>
      </c>
      <c r="G6767" s="217" t="s">
        <v>5</v>
      </c>
      <c r="H6767" s="217" t="s">
        <v>5</v>
      </c>
      <c r="I6767" s="217">
        <v>147</v>
      </c>
      <c r="J6767" s="217">
        <v>139</v>
      </c>
      <c r="K6767" s="217">
        <v>8</v>
      </c>
      <c r="L6767" s="217">
        <v>1476</v>
      </c>
      <c r="M6767" s="217">
        <v>49330</v>
      </c>
      <c r="N6767" s="217">
        <v>2.9799310764240801</v>
      </c>
      <c r="O6767" s="217">
        <v>2.8177579566186899</v>
      </c>
      <c r="P6767" s="217">
        <v>0.16217311980539201</v>
      </c>
      <c r="Q6767" s="217">
        <v>2.9327401950579</v>
      </c>
      <c r="R6767" s="217">
        <v>2.7792568865394802</v>
      </c>
      <c r="S6767" s="217">
        <v>0.15348330851841399</v>
      </c>
      <c r="T6767" s="217">
        <v>2.8067426405292499</v>
      </c>
      <c r="U6767" s="217">
        <v>2.6696662173462999</v>
      </c>
      <c r="V6767" s="217">
        <v>0.13707642318295399</v>
      </c>
      <c r="W6767" s="217">
        <v>2.8937492538845002</v>
      </c>
      <c r="X6767" s="217">
        <v>2.7472713402723401</v>
      </c>
      <c r="Y6767" s="217">
        <v>0.14647791361215701</v>
      </c>
    </row>
    <row r="6768" spans="2:25">
      <c r="B6768" s="217" t="s">
        <v>6937</v>
      </c>
      <c r="C6768" s="217" t="s">
        <v>5935</v>
      </c>
      <c r="D6768" s="217" t="s">
        <v>155</v>
      </c>
      <c r="E6768" s="217" t="s">
        <v>103</v>
      </c>
      <c r="F6768" s="217" t="s">
        <v>5</v>
      </c>
      <c r="G6768" s="217" t="s">
        <v>5</v>
      </c>
      <c r="H6768" s="217" t="s">
        <v>170</v>
      </c>
      <c r="I6768" s="217">
        <v>156</v>
      </c>
      <c r="J6768" s="217">
        <v>154</v>
      </c>
      <c r="K6768" s="217">
        <v>2</v>
      </c>
      <c r="L6768" s="217">
        <v>608</v>
      </c>
      <c r="M6768" s="217">
        <v>26260.269127312698</v>
      </c>
      <c r="N6768" s="217">
        <v>5.94053317746648</v>
      </c>
      <c r="O6768" s="217">
        <v>5.8643724957040897</v>
      </c>
      <c r="P6768" s="217">
        <v>7.61606817623907E-2</v>
      </c>
      <c r="Q6768" s="217">
        <v>5.9554713425161196</v>
      </c>
      <c r="R6768" s="217">
        <v>5.8733635517200904</v>
      </c>
      <c r="S6768" s="217">
        <v>8.2107790796032698E-2</v>
      </c>
      <c r="T6768" s="217">
        <v>5.9274289006849701</v>
      </c>
      <c r="U6768" s="217">
        <v>5.8515210810482001</v>
      </c>
      <c r="V6768" s="217">
        <v>7.5907819636769402E-2</v>
      </c>
      <c r="W6768" s="217">
        <v>5.9674977190670804</v>
      </c>
      <c r="X6768" s="217">
        <v>5.8877266672547002</v>
      </c>
      <c r="Y6768" s="217">
        <v>7.97710518123802E-2</v>
      </c>
    </row>
    <row r="6769" spans="2:25">
      <c r="B6769" s="217" t="s">
        <v>6938</v>
      </c>
      <c r="C6769" s="217" t="s">
        <v>5935</v>
      </c>
      <c r="D6769" s="217" t="s">
        <v>155</v>
      </c>
      <c r="E6769" s="217" t="s">
        <v>103</v>
      </c>
      <c r="F6769" s="217" t="s">
        <v>5</v>
      </c>
      <c r="G6769" s="217" t="s">
        <v>5</v>
      </c>
      <c r="H6769" s="217" t="s">
        <v>172</v>
      </c>
      <c r="I6769" s="217">
        <v>123</v>
      </c>
      <c r="J6769" s="217">
        <v>119</v>
      </c>
      <c r="K6769" s="217">
        <v>4</v>
      </c>
      <c r="L6769" s="217">
        <v>398</v>
      </c>
      <c r="M6769" s="217">
        <v>19530.632451383699</v>
      </c>
      <c r="N6769" s="217">
        <v>6.2977991268933797</v>
      </c>
      <c r="O6769" s="217">
        <v>6.0929926512220502</v>
      </c>
      <c r="P6769" s="217">
        <v>0.20480647567132901</v>
      </c>
      <c r="Q6769" s="217">
        <v>6.39224706629635</v>
      </c>
      <c r="R6769" s="217">
        <v>6.1939514788228696</v>
      </c>
      <c r="S6769" s="217">
        <v>0.19829558747347201</v>
      </c>
      <c r="T6769" s="217">
        <v>6.3852760252568901</v>
      </c>
      <c r="U6769" s="217">
        <v>6.1981813850585601</v>
      </c>
      <c r="V6769" s="217">
        <v>0.187094640198326</v>
      </c>
      <c r="W6769" s="217">
        <v>6.4181324815070999</v>
      </c>
      <c r="X6769" s="217">
        <v>6.2234150010419498</v>
      </c>
      <c r="Y6769" s="217">
        <v>0.19471748046515</v>
      </c>
    </row>
    <row r="6770" spans="2:25">
      <c r="B6770" s="217" t="s">
        <v>6939</v>
      </c>
      <c r="C6770" s="217" t="s">
        <v>5935</v>
      </c>
      <c r="D6770" s="217" t="s">
        <v>155</v>
      </c>
      <c r="E6770" s="217" t="s">
        <v>103</v>
      </c>
      <c r="F6770" s="217" t="s">
        <v>5</v>
      </c>
      <c r="G6770" s="217" t="s">
        <v>5</v>
      </c>
      <c r="H6770" s="217" t="s">
        <v>174</v>
      </c>
      <c r="I6770" s="217">
        <v>145</v>
      </c>
      <c r="J6770" s="217">
        <v>142</v>
      </c>
      <c r="K6770" s="217">
        <v>3</v>
      </c>
      <c r="L6770" s="217">
        <v>445</v>
      </c>
      <c r="M6770" s="217">
        <v>20308.7058495694</v>
      </c>
      <c r="N6770" s="217">
        <v>7.1397951732643099</v>
      </c>
      <c r="O6770" s="217">
        <v>6.99207527312781</v>
      </c>
      <c r="P6770" s="217">
        <v>0.14771990013650299</v>
      </c>
      <c r="Q6770" s="217">
        <v>7.0551876399220497</v>
      </c>
      <c r="R6770" s="217">
        <v>6.9270317357632596</v>
      </c>
      <c r="S6770" s="217">
        <v>0.12815590415879199</v>
      </c>
      <c r="T6770" s="217">
        <v>6.9320426272289799</v>
      </c>
      <c r="U6770" s="217">
        <v>6.8139552782803001</v>
      </c>
      <c r="V6770" s="217">
        <v>0.118087348948682</v>
      </c>
      <c r="W6770" s="217">
        <v>7.0435927613119</v>
      </c>
      <c r="X6770" s="217">
        <v>6.9192984242675299</v>
      </c>
      <c r="Y6770" s="217">
        <v>0.12429433704437499</v>
      </c>
    </row>
    <row r="6771" spans="2:25">
      <c r="B6771" s="217" t="s">
        <v>6940</v>
      </c>
      <c r="C6771" s="217" t="s">
        <v>5935</v>
      </c>
      <c r="D6771" s="217" t="s">
        <v>155</v>
      </c>
      <c r="E6771" s="217" t="s">
        <v>103</v>
      </c>
      <c r="F6771" s="217" t="s">
        <v>5</v>
      </c>
      <c r="G6771" s="217" t="s">
        <v>5</v>
      </c>
      <c r="H6771" s="217" t="s">
        <v>176</v>
      </c>
      <c r="I6771" s="217">
        <v>106</v>
      </c>
      <c r="J6771" s="217">
        <v>98</v>
      </c>
      <c r="K6771" s="217">
        <v>8</v>
      </c>
      <c r="L6771" s="217">
        <v>513</v>
      </c>
      <c r="M6771" s="217">
        <v>17698.3384007104</v>
      </c>
      <c r="N6771" s="217">
        <v>5.98926281100744</v>
      </c>
      <c r="O6771" s="217">
        <v>5.5372429762144302</v>
      </c>
      <c r="P6771" s="217">
        <v>0.452019834793015</v>
      </c>
      <c r="Q6771" s="217">
        <v>5.9544661192792896</v>
      </c>
      <c r="R6771" s="217">
        <v>5.5033595335106602</v>
      </c>
      <c r="S6771" s="217">
        <v>0.45110658576863699</v>
      </c>
      <c r="T6771" s="217">
        <v>5.9167892698747897</v>
      </c>
      <c r="U6771" s="217">
        <v>5.4657560048501397</v>
      </c>
      <c r="V6771" s="217">
        <v>0.45103326502465402</v>
      </c>
      <c r="W6771" s="217">
        <v>5.9752042844688997</v>
      </c>
      <c r="X6771" s="217">
        <v>5.5247510417384103</v>
      </c>
      <c r="Y6771" s="217">
        <v>0.45045324273048398</v>
      </c>
    </row>
    <row r="6772" spans="2:25">
      <c r="B6772" s="217" t="s">
        <v>6941</v>
      </c>
      <c r="C6772" s="217" t="s">
        <v>5935</v>
      </c>
      <c r="D6772" s="217" t="s">
        <v>155</v>
      </c>
      <c r="E6772" s="217" t="s">
        <v>103</v>
      </c>
      <c r="F6772" s="217" t="s">
        <v>5</v>
      </c>
      <c r="G6772" s="217" t="s">
        <v>5</v>
      </c>
      <c r="H6772" s="217" t="s">
        <v>178</v>
      </c>
      <c r="I6772" s="217">
        <v>45</v>
      </c>
      <c r="J6772" s="217">
        <v>45</v>
      </c>
      <c r="K6772" s="217">
        <v>0</v>
      </c>
      <c r="L6772" s="217">
        <v>322</v>
      </c>
      <c r="M6772" s="217">
        <v>16312.054171023699</v>
      </c>
      <c r="N6772" s="217">
        <v>2.7586960862315402</v>
      </c>
      <c r="O6772" s="217">
        <v>2.7586960862315402</v>
      </c>
      <c r="P6772" s="217">
        <v>0</v>
      </c>
      <c r="Q6772" s="217">
        <v>2.7810467801353198</v>
      </c>
      <c r="R6772" s="217">
        <v>2.7810467801353198</v>
      </c>
      <c r="S6772" s="217">
        <v>0</v>
      </c>
      <c r="T6772" s="217">
        <v>2.7778712801356402</v>
      </c>
      <c r="U6772" s="217">
        <v>2.7778712801356402</v>
      </c>
      <c r="V6772" s="217">
        <v>0</v>
      </c>
      <c r="W6772" s="217">
        <v>2.7979961461363101</v>
      </c>
      <c r="X6772" s="217">
        <v>2.7979961461363101</v>
      </c>
      <c r="Y6772" s="217">
        <v>0</v>
      </c>
    </row>
    <row r="6773" spans="2:25">
      <c r="B6773" s="217" t="s">
        <v>6942</v>
      </c>
      <c r="C6773" s="217" t="s">
        <v>5935</v>
      </c>
      <c r="D6773" s="217" t="s">
        <v>155</v>
      </c>
      <c r="E6773" s="217" t="s">
        <v>103</v>
      </c>
      <c r="F6773" s="217" t="s">
        <v>5</v>
      </c>
      <c r="G6773" s="217" t="s">
        <v>5</v>
      </c>
      <c r="H6773" s="217" t="s">
        <v>5</v>
      </c>
      <c r="I6773" s="217">
        <v>575</v>
      </c>
      <c r="J6773" s="217">
        <v>558</v>
      </c>
      <c r="K6773" s="217">
        <v>17</v>
      </c>
      <c r="L6773" s="217">
        <v>2286</v>
      </c>
      <c r="M6773" s="217">
        <v>100110</v>
      </c>
      <c r="N6773" s="217">
        <v>5.7436819498551603</v>
      </c>
      <c r="O6773" s="217">
        <v>5.5738687443811799</v>
      </c>
      <c r="P6773" s="217">
        <v>0.16981320547397899</v>
      </c>
      <c r="Q6773" s="217">
        <v>5.7646132442126197</v>
      </c>
      <c r="R6773" s="217">
        <v>5.6000824766542197</v>
      </c>
      <c r="S6773" s="217">
        <v>0.16453076755839199</v>
      </c>
      <c r="T6773" s="217">
        <v>5.7210736214205697</v>
      </c>
      <c r="U6773" s="217">
        <v>5.5643421432394504</v>
      </c>
      <c r="V6773" s="217">
        <v>0.15673147818112201</v>
      </c>
      <c r="W6773" s="217">
        <v>5.7750770746446998</v>
      </c>
      <c r="X6773" s="217">
        <v>5.61357499755945</v>
      </c>
      <c r="Y6773" s="217">
        <v>0.16150207708525099</v>
      </c>
    </row>
    <row r="6774" spans="2:25">
      <c r="B6774" s="217" t="s">
        <v>6943</v>
      </c>
      <c r="C6774" s="217" t="s">
        <v>5935</v>
      </c>
      <c r="D6774" s="217" t="s">
        <v>155</v>
      </c>
      <c r="E6774" s="217" t="s">
        <v>87</v>
      </c>
      <c r="F6774" s="217" t="s">
        <v>12</v>
      </c>
      <c r="G6774" s="217" t="s">
        <v>10</v>
      </c>
      <c r="H6774" s="217" t="s">
        <v>170</v>
      </c>
      <c r="I6774" s="217">
        <v>10</v>
      </c>
      <c r="J6774" s="217">
        <v>10</v>
      </c>
      <c r="K6774" s="217">
        <v>0</v>
      </c>
      <c r="L6774" s="217">
        <v>14</v>
      </c>
      <c r="M6774" s="217">
        <v>449.079889807163</v>
      </c>
      <c r="N6774" s="217">
        <v>22.267752858615101</v>
      </c>
      <c r="O6774" s="217">
        <v>22.267752858615101</v>
      </c>
      <c r="P6774" s="217">
        <v>0</v>
      </c>
      <c r="Q6774" s="217">
        <v>22.267752858615101</v>
      </c>
      <c r="R6774" s="217">
        <v>22.267752858615101</v>
      </c>
      <c r="S6774" s="217">
        <v>0</v>
      </c>
      <c r="T6774" s="217">
        <v>22.267752858615101</v>
      </c>
      <c r="U6774" s="217">
        <v>22.267752858615101</v>
      </c>
      <c r="V6774" s="217">
        <v>0</v>
      </c>
      <c r="W6774" s="217">
        <v>22.267752858615101</v>
      </c>
      <c r="X6774" s="217">
        <v>22.267752858615101</v>
      </c>
      <c r="Y6774" s="217">
        <v>0</v>
      </c>
    </row>
    <row r="6775" spans="2:25">
      <c r="B6775" s="217" t="s">
        <v>6944</v>
      </c>
      <c r="C6775" s="217" t="s">
        <v>5935</v>
      </c>
      <c r="D6775" s="217" t="s">
        <v>155</v>
      </c>
      <c r="E6775" s="217" t="s">
        <v>87</v>
      </c>
      <c r="F6775" s="217" t="s">
        <v>12</v>
      </c>
      <c r="G6775" s="217" t="s">
        <v>10</v>
      </c>
      <c r="H6775" s="217" t="s">
        <v>172</v>
      </c>
      <c r="I6775" s="217">
        <v>9</v>
      </c>
      <c r="J6775" s="217">
        <v>9</v>
      </c>
      <c r="K6775" s="217">
        <v>0</v>
      </c>
      <c r="L6775" s="217">
        <v>8</v>
      </c>
      <c r="M6775" s="217">
        <v>464.92561983471097</v>
      </c>
      <c r="N6775" s="217">
        <v>19.3579351535836</v>
      </c>
      <c r="O6775" s="217">
        <v>19.3579351535836</v>
      </c>
      <c r="P6775" s="217">
        <v>0</v>
      </c>
      <c r="Q6775" s="217">
        <v>19.3579351535836</v>
      </c>
      <c r="R6775" s="217">
        <v>19.3579351535836</v>
      </c>
      <c r="S6775" s="217">
        <v>0</v>
      </c>
      <c r="T6775" s="217">
        <v>19.3579351535836</v>
      </c>
      <c r="U6775" s="217">
        <v>19.3579351535836</v>
      </c>
      <c r="V6775" s="217">
        <v>0</v>
      </c>
      <c r="W6775" s="217">
        <v>19.3579351535836</v>
      </c>
      <c r="X6775" s="217">
        <v>19.3579351535836</v>
      </c>
      <c r="Y6775" s="217">
        <v>0</v>
      </c>
    </row>
    <row r="6776" spans="2:25">
      <c r="B6776" s="217" t="s">
        <v>6945</v>
      </c>
      <c r="C6776" s="217" t="s">
        <v>5935</v>
      </c>
      <c r="D6776" s="217" t="s">
        <v>155</v>
      </c>
      <c r="E6776" s="217" t="s">
        <v>87</v>
      </c>
      <c r="F6776" s="217" t="s">
        <v>12</v>
      </c>
      <c r="G6776" s="217" t="s">
        <v>10</v>
      </c>
      <c r="H6776" s="217" t="s">
        <v>174</v>
      </c>
      <c r="I6776" s="217">
        <v>11</v>
      </c>
      <c r="J6776" s="217">
        <v>11</v>
      </c>
      <c r="K6776" s="217">
        <v>0</v>
      </c>
      <c r="L6776" s="217">
        <v>13</v>
      </c>
      <c r="M6776" s="217">
        <v>552.28650137741101</v>
      </c>
      <c r="N6776" s="217">
        <v>19.917198723064601</v>
      </c>
      <c r="O6776" s="217">
        <v>19.917198723064601</v>
      </c>
      <c r="P6776" s="217">
        <v>0</v>
      </c>
      <c r="Q6776" s="217">
        <v>19.917198723064601</v>
      </c>
      <c r="R6776" s="217">
        <v>19.917198723064601</v>
      </c>
      <c r="S6776" s="217">
        <v>0</v>
      </c>
      <c r="T6776" s="217">
        <v>19.917198723064601</v>
      </c>
      <c r="U6776" s="217">
        <v>19.917198723064601</v>
      </c>
      <c r="V6776" s="217">
        <v>0</v>
      </c>
      <c r="W6776" s="217">
        <v>19.917198723064601</v>
      </c>
      <c r="X6776" s="217">
        <v>19.917198723064601</v>
      </c>
      <c r="Y6776" s="217">
        <v>0</v>
      </c>
    </row>
    <row r="6777" spans="2:25">
      <c r="B6777" s="217" t="s">
        <v>6946</v>
      </c>
      <c r="C6777" s="217" t="s">
        <v>5935</v>
      </c>
      <c r="D6777" s="217" t="s">
        <v>155</v>
      </c>
      <c r="E6777" s="217" t="s">
        <v>87</v>
      </c>
      <c r="F6777" s="217" t="s">
        <v>12</v>
      </c>
      <c r="G6777" s="217" t="s">
        <v>10</v>
      </c>
      <c r="H6777" s="217" t="s">
        <v>176</v>
      </c>
      <c r="I6777" s="217">
        <v>5</v>
      </c>
      <c r="J6777" s="217">
        <v>5</v>
      </c>
      <c r="K6777" s="217">
        <v>0</v>
      </c>
      <c r="L6777" s="217">
        <v>19</v>
      </c>
      <c r="M6777" s="217">
        <v>650.39118457300299</v>
      </c>
      <c r="N6777" s="217">
        <v>7.6876810734798298</v>
      </c>
      <c r="O6777" s="217">
        <v>7.6876810734798298</v>
      </c>
      <c r="P6777" s="217">
        <v>0</v>
      </c>
      <c r="Q6777" s="217">
        <v>7.6876810734798298</v>
      </c>
      <c r="R6777" s="217">
        <v>7.6876810734798298</v>
      </c>
      <c r="S6777" s="217">
        <v>0</v>
      </c>
      <c r="T6777" s="217">
        <v>7.6876810734798298</v>
      </c>
      <c r="U6777" s="217">
        <v>7.6876810734798298</v>
      </c>
      <c r="V6777" s="217">
        <v>0</v>
      </c>
      <c r="W6777" s="217">
        <v>7.6876810734798298</v>
      </c>
      <c r="X6777" s="217">
        <v>7.6876810734798298</v>
      </c>
      <c r="Y6777" s="217">
        <v>0</v>
      </c>
    </row>
    <row r="6778" spans="2:25">
      <c r="B6778" s="217" t="s">
        <v>6947</v>
      </c>
      <c r="C6778" s="217" t="s">
        <v>5935</v>
      </c>
      <c r="D6778" s="217" t="s">
        <v>155</v>
      </c>
      <c r="E6778" s="217" t="s">
        <v>87</v>
      </c>
      <c r="F6778" s="217" t="s">
        <v>12</v>
      </c>
      <c r="G6778" s="217" t="s">
        <v>10</v>
      </c>
      <c r="H6778" s="217" t="s">
        <v>178</v>
      </c>
      <c r="I6778" s="217">
        <v>6</v>
      </c>
      <c r="J6778" s="217">
        <v>6</v>
      </c>
      <c r="K6778" s="217">
        <v>0</v>
      </c>
      <c r="L6778" s="217">
        <v>12</v>
      </c>
      <c r="M6778" s="217">
        <v>863.31680440771402</v>
      </c>
      <c r="N6778" s="217">
        <v>6.9499400097005601</v>
      </c>
      <c r="O6778" s="217">
        <v>6.9499400097005601</v>
      </c>
      <c r="P6778" s="217">
        <v>0</v>
      </c>
      <c r="Q6778" s="217">
        <v>6.9499400097005601</v>
      </c>
      <c r="R6778" s="217">
        <v>6.9499400097005601</v>
      </c>
      <c r="S6778" s="217">
        <v>0</v>
      </c>
      <c r="T6778" s="217">
        <v>6.9499400097005601</v>
      </c>
      <c r="U6778" s="217">
        <v>6.9499400097005601</v>
      </c>
      <c r="V6778" s="217">
        <v>0</v>
      </c>
      <c r="W6778" s="217">
        <v>6.9499400097005601</v>
      </c>
      <c r="X6778" s="217">
        <v>6.9499400097005601</v>
      </c>
      <c r="Y6778" s="217">
        <v>0</v>
      </c>
    </row>
    <row r="6779" spans="2:25">
      <c r="B6779" s="217" t="s">
        <v>6948</v>
      </c>
      <c r="C6779" s="217" t="s">
        <v>5935</v>
      </c>
      <c r="D6779" s="217" t="s">
        <v>155</v>
      </c>
      <c r="E6779" s="217" t="s">
        <v>87</v>
      </c>
      <c r="F6779" s="217" t="s">
        <v>12</v>
      </c>
      <c r="G6779" s="217" t="s">
        <v>10</v>
      </c>
      <c r="H6779" s="217" t="s">
        <v>5</v>
      </c>
      <c r="I6779" s="217">
        <v>41</v>
      </c>
      <c r="J6779" s="217">
        <v>41</v>
      </c>
      <c r="K6779" s="217">
        <v>0</v>
      </c>
      <c r="L6779" s="217">
        <v>66</v>
      </c>
      <c r="M6779" s="217">
        <v>2980</v>
      </c>
      <c r="N6779" s="217">
        <v>13.758389261745</v>
      </c>
      <c r="O6779" s="217">
        <v>13.758389261745</v>
      </c>
      <c r="P6779" s="217">
        <v>0</v>
      </c>
      <c r="Q6779" s="217">
        <v>13.758389261745</v>
      </c>
      <c r="R6779" s="217">
        <v>13.758389261745</v>
      </c>
      <c r="S6779" s="217">
        <v>0</v>
      </c>
      <c r="T6779" s="217">
        <v>13.758389261745</v>
      </c>
      <c r="U6779" s="217">
        <v>13.758389261745</v>
      </c>
      <c r="V6779" s="217">
        <v>0</v>
      </c>
      <c r="W6779" s="217">
        <v>13.758389261745</v>
      </c>
      <c r="X6779" s="217">
        <v>13.758389261745</v>
      </c>
      <c r="Y6779" s="217">
        <v>0</v>
      </c>
    </row>
    <row r="6780" spans="2:25">
      <c r="B6780" s="217" t="s">
        <v>6949</v>
      </c>
      <c r="C6780" s="217" t="s">
        <v>5935</v>
      </c>
      <c r="D6780" s="217" t="s">
        <v>155</v>
      </c>
      <c r="E6780" s="217" t="s">
        <v>87</v>
      </c>
      <c r="F6780" s="217" t="s">
        <v>9</v>
      </c>
      <c r="G6780" s="217" t="s">
        <v>10</v>
      </c>
      <c r="H6780" s="217" t="s">
        <v>170</v>
      </c>
      <c r="I6780" s="217">
        <v>0</v>
      </c>
      <c r="J6780" s="217">
        <v>0</v>
      </c>
      <c r="K6780" s="217">
        <v>0</v>
      </c>
      <c r="L6780" s="217">
        <v>29</v>
      </c>
      <c r="M6780" s="217">
        <v>504.61954511834301</v>
      </c>
      <c r="N6780" s="217">
        <v>0</v>
      </c>
      <c r="O6780" s="217">
        <v>0</v>
      </c>
      <c r="P6780" s="217">
        <v>0</v>
      </c>
      <c r="Q6780" s="217">
        <v>0</v>
      </c>
      <c r="R6780" s="217">
        <v>0</v>
      </c>
      <c r="S6780" s="217">
        <v>0</v>
      </c>
      <c r="T6780" s="217">
        <v>0</v>
      </c>
      <c r="U6780" s="217">
        <v>0</v>
      </c>
      <c r="V6780" s="217">
        <v>0</v>
      </c>
      <c r="W6780" s="217">
        <v>0</v>
      </c>
      <c r="X6780" s="217">
        <v>0</v>
      </c>
      <c r="Y6780" s="217">
        <v>0</v>
      </c>
    </row>
    <row r="6781" spans="2:25">
      <c r="B6781" s="217" t="s">
        <v>6950</v>
      </c>
      <c r="C6781" s="217" t="s">
        <v>5935</v>
      </c>
      <c r="D6781" s="217" t="s">
        <v>155</v>
      </c>
      <c r="E6781" s="217" t="s">
        <v>87</v>
      </c>
      <c r="F6781" s="217" t="s">
        <v>9</v>
      </c>
      <c r="G6781" s="217" t="s">
        <v>10</v>
      </c>
      <c r="H6781" s="217" t="s">
        <v>172</v>
      </c>
      <c r="I6781" s="217">
        <v>7</v>
      </c>
      <c r="J6781" s="217">
        <v>6</v>
      </c>
      <c r="K6781" s="217">
        <v>1</v>
      </c>
      <c r="L6781" s="217">
        <v>15</v>
      </c>
      <c r="M6781" s="217">
        <v>482.91512573964502</v>
      </c>
      <c r="N6781" s="217">
        <v>14.495300782469</v>
      </c>
      <c r="O6781" s="217">
        <v>12.4245435278306</v>
      </c>
      <c r="P6781" s="217">
        <v>2.0707572546384299</v>
      </c>
      <c r="Q6781" s="217">
        <v>14.495300782469</v>
      </c>
      <c r="R6781" s="217">
        <v>12.4245435278306</v>
      </c>
      <c r="S6781" s="217">
        <v>2.0707572546384299</v>
      </c>
      <c r="T6781" s="217">
        <v>14.495300782469</v>
      </c>
      <c r="U6781" s="217">
        <v>12.4245435278306</v>
      </c>
      <c r="V6781" s="217">
        <v>2.0707572546384299</v>
      </c>
      <c r="W6781" s="217">
        <v>14.495300782469</v>
      </c>
      <c r="X6781" s="217">
        <v>12.4245435278306</v>
      </c>
      <c r="Y6781" s="217">
        <v>2.0707572546384299</v>
      </c>
    </row>
    <row r="6782" spans="2:25">
      <c r="B6782" s="217" t="s">
        <v>6951</v>
      </c>
      <c r="C6782" s="217" t="s">
        <v>5935</v>
      </c>
      <c r="D6782" s="217" t="s">
        <v>155</v>
      </c>
      <c r="E6782" s="217" t="s">
        <v>87</v>
      </c>
      <c r="F6782" s="217" t="s">
        <v>9</v>
      </c>
      <c r="G6782" s="217" t="s">
        <v>10</v>
      </c>
      <c r="H6782" s="217" t="s">
        <v>174</v>
      </c>
      <c r="I6782" s="217">
        <v>7</v>
      </c>
      <c r="J6782" s="217">
        <v>6</v>
      </c>
      <c r="K6782" s="217">
        <v>1</v>
      </c>
      <c r="L6782" s="217">
        <v>18</v>
      </c>
      <c r="M6782" s="217">
        <v>583.46200073964496</v>
      </c>
      <c r="N6782" s="217">
        <v>11.997353711340599</v>
      </c>
      <c r="O6782" s="217">
        <v>10.283446038292</v>
      </c>
      <c r="P6782" s="217">
        <v>1.71390767304866</v>
      </c>
      <c r="Q6782" s="217">
        <v>11.997353711340599</v>
      </c>
      <c r="R6782" s="217">
        <v>10.283446038292</v>
      </c>
      <c r="S6782" s="217">
        <v>1.71390767304866</v>
      </c>
      <c r="T6782" s="217">
        <v>11.997353711340599</v>
      </c>
      <c r="U6782" s="217">
        <v>10.283446038292</v>
      </c>
      <c r="V6782" s="217">
        <v>1.71390767304866</v>
      </c>
      <c r="W6782" s="217">
        <v>11.997353711340599</v>
      </c>
      <c r="X6782" s="217">
        <v>10.283446038292</v>
      </c>
      <c r="Y6782" s="217">
        <v>1.71390767304866</v>
      </c>
    </row>
    <row r="6783" spans="2:25">
      <c r="B6783" s="217" t="s">
        <v>6952</v>
      </c>
      <c r="C6783" s="217" t="s">
        <v>5935</v>
      </c>
      <c r="D6783" s="217" t="s">
        <v>155</v>
      </c>
      <c r="E6783" s="217" t="s">
        <v>87</v>
      </c>
      <c r="F6783" s="217" t="s">
        <v>9</v>
      </c>
      <c r="G6783" s="217" t="s">
        <v>10</v>
      </c>
      <c r="H6783" s="217" t="s">
        <v>176</v>
      </c>
      <c r="I6783" s="217">
        <v>4</v>
      </c>
      <c r="J6783" s="217">
        <v>4</v>
      </c>
      <c r="K6783" s="217">
        <v>0</v>
      </c>
      <c r="L6783" s="217">
        <v>21</v>
      </c>
      <c r="M6783" s="217">
        <v>662.94378698224898</v>
      </c>
      <c r="N6783" s="217">
        <v>6.0336940756443198</v>
      </c>
      <c r="O6783" s="217">
        <v>6.0336940756443198</v>
      </c>
      <c r="P6783" s="217">
        <v>0</v>
      </c>
      <c r="Q6783" s="217">
        <v>6.0336940756443198</v>
      </c>
      <c r="R6783" s="217">
        <v>6.0336940756443198</v>
      </c>
      <c r="S6783" s="217">
        <v>0</v>
      </c>
      <c r="T6783" s="217">
        <v>6.0336940756443198</v>
      </c>
      <c r="U6783" s="217">
        <v>6.0336940756443198</v>
      </c>
      <c r="V6783" s="217">
        <v>0</v>
      </c>
      <c r="W6783" s="217">
        <v>6.0336940756443198</v>
      </c>
      <c r="X6783" s="217">
        <v>6.0336940756443198</v>
      </c>
      <c r="Y6783" s="217">
        <v>0</v>
      </c>
    </row>
    <row r="6784" spans="2:25">
      <c r="B6784" s="217" t="s">
        <v>6953</v>
      </c>
      <c r="C6784" s="217" t="s">
        <v>5935</v>
      </c>
      <c r="D6784" s="217" t="s">
        <v>155</v>
      </c>
      <c r="E6784" s="217" t="s">
        <v>87</v>
      </c>
      <c r="F6784" s="217" t="s">
        <v>9</v>
      </c>
      <c r="G6784" s="217" t="s">
        <v>10</v>
      </c>
      <c r="H6784" s="217" t="s">
        <v>178</v>
      </c>
      <c r="I6784" s="217">
        <v>6</v>
      </c>
      <c r="J6784" s="217">
        <v>6</v>
      </c>
      <c r="K6784" s="217">
        <v>0</v>
      </c>
      <c r="L6784" s="217">
        <v>32</v>
      </c>
      <c r="M6784" s="217">
        <v>976.05954142011797</v>
      </c>
      <c r="N6784" s="217">
        <v>6.1471659723445704</v>
      </c>
      <c r="O6784" s="217">
        <v>6.1471659723445704</v>
      </c>
      <c r="P6784" s="217">
        <v>0</v>
      </c>
      <c r="Q6784" s="217">
        <v>6.1471659723445704</v>
      </c>
      <c r="R6784" s="217">
        <v>6.1471659723445704</v>
      </c>
      <c r="S6784" s="217">
        <v>0</v>
      </c>
      <c r="T6784" s="217">
        <v>6.1471659723445704</v>
      </c>
      <c r="U6784" s="217">
        <v>6.1471659723445704</v>
      </c>
      <c r="V6784" s="217">
        <v>0</v>
      </c>
      <c r="W6784" s="217">
        <v>6.1471659723445704</v>
      </c>
      <c r="X6784" s="217">
        <v>6.1471659723445704</v>
      </c>
      <c r="Y6784" s="217">
        <v>0</v>
      </c>
    </row>
    <row r="6785" spans="2:25">
      <c r="B6785" s="217" t="s">
        <v>6954</v>
      </c>
      <c r="C6785" s="217" t="s">
        <v>5935</v>
      </c>
      <c r="D6785" s="217" t="s">
        <v>155</v>
      </c>
      <c r="E6785" s="217" t="s">
        <v>87</v>
      </c>
      <c r="F6785" s="217" t="s">
        <v>9</v>
      </c>
      <c r="G6785" s="217" t="s">
        <v>10</v>
      </c>
      <c r="H6785" s="217" t="s">
        <v>5</v>
      </c>
      <c r="I6785" s="217">
        <v>24</v>
      </c>
      <c r="J6785" s="217">
        <v>22</v>
      </c>
      <c r="K6785" s="217">
        <v>2</v>
      </c>
      <c r="L6785" s="217">
        <v>115</v>
      </c>
      <c r="M6785" s="217">
        <v>3210</v>
      </c>
      <c r="N6785" s="217">
        <v>7.4766355140186898</v>
      </c>
      <c r="O6785" s="217">
        <v>6.8535825545171303</v>
      </c>
      <c r="P6785" s="217">
        <v>0.62305295950155803</v>
      </c>
      <c r="Q6785" s="217">
        <v>7.4766355140186898</v>
      </c>
      <c r="R6785" s="217">
        <v>6.8535825545171303</v>
      </c>
      <c r="S6785" s="217">
        <v>0.62305295950155803</v>
      </c>
      <c r="T6785" s="217">
        <v>7.4766355140186898</v>
      </c>
      <c r="U6785" s="217">
        <v>6.8535825545171303</v>
      </c>
      <c r="V6785" s="217">
        <v>0.62305295950155803</v>
      </c>
      <c r="W6785" s="217">
        <v>7.4766355140186898</v>
      </c>
      <c r="X6785" s="217">
        <v>6.8535825545171303</v>
      </c>
      <c r="Y6785" s="217">
        <v>0.62305295950155803</v>
      </c>
    </row>
    <row r="6786" spans="2:25">
      <c r="B6786" s="217" t="s">
        <v>6955</v>
      </c>
      <c r="C6786" s="217" t="s">
        <v>5935</v>
      </c>
      <c r="D6786" s="217" t="s">
        <v>155</v>
      </c>
      <c r="E6786" s="217" t="s">
        <v>87</v>
      </c>
      <c r="F6786" s="217" t="s">
        <v>5</v>
      </c>
      <c r="G6786" s="217" t="s">
        <v>10</v>
      </c>
      <c r="H6786" s="217" t="s">
        <v>170</v>
      </c>
      <c r="I6786" s="217">
        <v>10</v>
      </c>
      <c r="J6786" s="217">
        <v>10</v>
      </c>
      <c r="K6786" s="217">
        <v>0</v>
      </c>
      <c r="L6786" s="217">
        <v>43</v>
      </c>
      <c r="M6786" s="217">
        <v>953.69943492550601</v>
      </c>
      <c r="N6786" s="217">
        <v>10.4854838262341</v>
      </c>
      <c r="O6786" s="217">
        <v>10.4854838262341</v>
      </c>
      <c r="P6786" s="217">
        <v>0</v>
      </c>
      <c r="Q6786" s="217">
        <v>10.4854838262341</v>
      </c>
      <c r="R6786" s="217">
        <v>10.4854838262341</v>
      </c>
      <c r="S6786" s="217">
        <v>0</v>
      </c>
      <c r="T6786" s="217">
        <v>10.4854838262341</v>
      </c>
      <c r="U6786" s="217">
        <v>10.4854838262341</v>
      </c>
      <c r="V6786" s="217">
        <v>0</v>
      </c>
      <c r="W6786" s="217">
        <v>10.4854838262341</v>
      </c>
      <c r="X6786" s="217">
        <v>10.4854838262341</v>
      </c>
      <c r="Y6786" s="217">
        <v>0</v>
      </c>
    </row>
    <row r="6787" spans="2:25">
      <c r="B6787" s="217" t="s">
        <v>6956</v>
      </c>
      <c r="C6787" s="217" t="s">
        <v>5935</v>
      </c>
      <c r="D6787" s="217" t="s">
        <v>155</v>
      </c>
      <c r="E6787" s="217" t="s">
        <v>87</v>
      </c>
      <c r="F6787" s="217" t="s">
        <v>5</v>
      </c>
      <c r="G6787" s="217" t="s">
        <v>10</v>
      </c>
      <c r="H6787" s="217" t="s">
        <v>172</v>
      </c>
      <c r="I6787" s="217">
        <v>16</v>
      </c>
      <c r="J6787" s="217">
        <v>15</v>
      </c>
      <c r="K6787" s="217">
        <v>1</v>
      </c>
      <c r="L6787" s="217">
        <v>23</v>
      </c>
      <c r="M6787" s="217">
        <v>947.84074557435599</v>
      </c>
      <c r="N6787" s="217">
        <v>16.8804728797606</v>
      </c>
      <c r="O6787" s="217">
        <v>15.8254433247756</v>
      </c>
      <c r="P6787" s="217">
        <v>1.0550295549850399</v>
      </c>
      <c r="Q6787" s="217">
        <v>16.8804728797606</v>
      </c>
      <c r="R6787" s="217">
        <v>15.8254433247756</v>
      </c>
      <c r="S6787" s="217">
        <v>1.0550295549850399</v>
      </c>
      <c r="T6787" s="217">
        <v>16.8804728797606</v>
      </c>
      <c r="U6787" s="217">
        <v>15.8254433247756</v>
      </c>
      <c r="V6787" s="217">
        <v>1.0550295549850399</v>
      </c>
      <c r="W6787" s="217">
        <v>16.8804728797606</v>
      </c>
      <c r="X6787" s="217">
        <v>15.8254433247756</v>
      </c>
      <c r="Y6787" s="217">
        <v>1.0550295549850399</v>
      </c>
    </row>
    <row r="6788" spans="2:25">
      <c r="B6788" s="217" t="s">
        <v>6957</v>
      </c>
      <c r="C6788" s="217" t="s">
        <v>5935</v>
      </c>
      <c r="D6788" s="217" t="s">
        <v>155</v>
      </c>
      <c r="E6788" s="217" t="s">
        <v>87</v>
      </c>
      <c r="F6788" s="217" t="s">
        <v>5</v>
      </c>
      <c r="G6788" s="217" t="s">
        <v>10</v>
      </c>
      <c r="H6788" s="217" t="s">
        <v>174</v>
      </c>
      <c r="I6788" s="217">
        <v>18</v>
      </c>
      <c r="J6788" s="217">
        <v>17</v>
      </c>
      <c r="K6788" s="217">
        <v>1</v>
      </c>
      <c r="L6788" s="217">
        <v>31</v>
      </c>
      <c r="M6788" s="217">
        <v>1135.7485021170601</v>
      </c>
      <c r="N6788" s="217">
        <v>15.848579123325001</v>
      </c>
      <c r="O6788" s="217">
        <v>14.9681025053625</v>
      </c>
      <c r="P6788" s="217">
        <v>0.88047661796249999</v>
      </c>
      <c r="Q6788" s="217">
        <v>15.848579123325001</v>
      </c>
      <c r="R6788" s="217">
        <v>14.9681025053625</v>
      </c>
      <c r="S6788" s="217">
        <v>0.88047661796249999</v>
      </c>
      <c r="T6788" s="217">
        <v>15.848579123325001</v>
      </c>
      <c r="U6788" s="217">
        <v>14.9681025053625</v>
      </c>
      <c r="V6788" s="217">
        <v>0.88047661796249999</v>
      </c>
      <c r="W6788" s="217">
        <v>15.848579123325001</v>
      </c>
      <c r="X6788" s="217">
        <v>14.9681025053625</v>
      </c>
      <c r="Y6788" s="217">
        <v>0.88047661796249999</v>
      </c>
    </row>
    <row r="6789" spans="2:25">
      <c r="B6789" s="217" t="s">
        <v>6958</v>
      </c>
      <c r="C6789" s="217" t="s">
        <v>5935</v>
      </c>
      <c r="D6789" s="217" t="s">
        <v>155</v>
      </c>
      <c r="E6789" s="217" t="s">
        <v>87</v>
      </c>
      <c r="F6789" s="217" t="s">
        <v>5</v>
      </c>
      <c r="G6789" s="217" t="s">
        <v>10</v>
      </c>
      <c r="H6789" s="217" t="s">
        <v>176</v>
      </c>
      <c r="I6789" s="217">
        <v>9</v>
      </c>
      <c r="J6789" s="217">
        <v>9</v>
      </c>
      <c r="K6789" s="217">
        <v>0</v>
      </c>
      <c r="L6789" s="217">
        <v>40</v>
      </c>
      <c r="M6789" s="217">
        <v>1313.3349715552499</v>
      </c>
      <c r="N6789" s="217">
        <v>6.8527833301676297</v>
      </c>
      <c r="O6789" s="217">
        <v>6.8527833301676297</v>
      </c>
      <c r="P6789" s="217">
        <v>0</v>
      </c>
      <c r="Q6789" s="217">
        <v>6.8527833301676297</v>
      </c>
      <c r="R6789" s="217">
        <v>6.8527833301676297</v>
      </c>
      <c r="S6789" s="217">
        <v>0</v>
      </c>
      <c r="T6789" s="217">
        <v>6.8527833301676297</v>
      </c>
      <c r="U6789" s="217">
        <v>6.8527833301676297</v>
      </c>
      <c r="V6789" s="217">
        <v>0</v>
      </c>
      <c r="W6789" s="217">
        <v>6.8527833301676297</v>
      </c>
      <c r="X6789" s="217">
        <v>6.8527833301676297</v>
      </c>
      <c r="Y6789" s="217">
        <v>0</v>
      </c>
    </row>
    <row r="6790" spans="2:25">
      <c r="B6790" s="217" t="s">
        <v>6959</v>
      </c>
      <c r="C6790" s="217" t="s">
        <v>5935</v>
      </c>
      <c r="D6790" s="217" t="s">
        <v>155</v>
      </c>
      <c r="E6790" s="217" t="s">
        <v>87</v>
      </c>
      <c r="F6790" s="217" t="s">
        <v>5</v>
      </c>
      <c r="G6790" s="217" t="s">
        <v>10</v>
      </c>
      <c r="H6790" s="217" t="s">
        <v>178</v>
      </c>
      <c r="I6790" s="217">
        <v>12</v>
      </c>
      <c r="J6790" s="217">
        <v>12</v>
      </c>
      <c r="K6790" s="217">
        <v>0</v>
      </c>
      <c r="L6790" s="217">
        <v>44</v>
      </c>
      <c r="M6790" s="217">
        <v>1839.3763458278299</v>
      </c>
      <c r="N6790" s="217">
        <v>6.52395037438587</v>
      </c>
      <c r="O6790" s="217">
        <v>6.52395037438587</v>
      </c>
      <c r="P6790" s="217">
        <v>0</v>
      </c>
      <c r="Q6790" s="217">
        <v>6.52395037438587</v>
      </c>
      <c r="R6790" s="217">
        <v>6.52395037438587</v>
      </c>
      <c r="S6790" s="217">
        <v>0</v>
      </c>
      <c r="T6790" s="217">
        <v>6.52395037438587</v>
      </c>
      <c r="U6790" s="217">
        <v>6.52395037438587</v>
      </c>
      <c r="V6790" s="217">
        <v>0</v>
      </c>
      <c r="W6790" s="217">
        <v>6.52395037438587</v>
      </c>
      <c r="X6790" s="217">
        <v>6.52395037438587</v>
      </c>
      <c r="Y6790" s="217">
        <v>0</v>
      </c>
    </row>
    <row r="6791" spans="2:25">
      <c r="B6791" s="217" t="s">
        <v>6960</v>
      </c>
      <c r="C6791" s="217" t="s">
        <v>5935</v>
      </c>
      <c r="D6791" s="217" t="s">
        <v>155</v>
      </c>
      <c r="E6791" s="217" t="s">
        <v>87</v>
      </c>
      <c r="F6791" s="217" t="s">
        <v>5</v>
      </c>
      <c r="G6791" s="217" t="s">
        <v>10</v>
      </c>
      <c r="H6791" s="217" t="s">
        <v>5</v>
      </c>
      <c r="I6791" s="217">
        <v>65</v>
      </c>
      <c r="J6791" s="217">
        <v>63</v>
      </c>
      <c r="K6791" s="217">
        <v>2</v>
      </c>
      <c r="L6791" s="217">
        <v>181</v>
      </c>
      <c r="M6791" s="217">
        <v>6190</v>
      </c>
      <c r="N6791" s="217">
        <v>10.500807754442601</v>
      </c>
      <c r="O6791" s="217">
        <v>10.1777059773829</v>
      </c>
      <c r="P6791" s="217">
        <v>0.323101777059774</v>
      </c>
      <c r="Q6791" s="217">
        <v>10.500807754442601</v>
      </c>
      <c r="R6791" s="217">
        <v>10.1777059773829</v>
      </c>
      <c r="S6791" s="217">
        <v>0.323101777059774</v>
      </c>
      <c r="T6791" s="217">
        <v>10.500807754442601</v>
      </c>
      <c r="U6791" s="217">
        <v>10.1777059773829</v>
      </c>
      <c r="V6791" s="217">
        <v>0.323101777059774</v>
      </c>
      <c r="W6791" s="217">
        <v>10.500807754442601</v>
      </c>
      <c r="X6791" s="217">
        <v>10.1777059773829</v>
      </c>
      <c r="Y6791" s="217">
        <v>0.323101777059774</v>
      </c>
    </row>
    <row r="6792" spans="2:25">
      <c r="B6792" s="217" t="s">
        <v>6961</v>
      </c>
      <c r="C6792" s="217" t="s">
        <v>5935</v>
      </c>
      <c r="D6792" s="217" t="s">
        <v>155</v>
      </c>
      <c r="E6792" s="217" t="s">
        <v>87</v>
      </c>
      <c r="F6792" s="217" t="s">
        <v>12</v>
      </c>
      <c r="G6792" s="217" t="s">
        <v>49</v>
      </c>
      <c r="H6792" s="217" t="s">
        <v>170</v>
      </c>
      <c r="I6792" s="217">
        <v>43</v>
      </c>
      <c r="J6792" s="217">
        <v>42</v>
      </c>
      <c r="K6792" s="217">
        <v>1</v>
      </c>
      <c r="L6792" s="217">
        <v>58</v>
      </c>
      <c r="M6792" s="217">
        <v>3771.73132454488</v>
      </c>
      <c r="N6792" s="217">
        <v>11.400599963251301</v>
      </c>
      <c r="O6792" s="217">
        <v>11.135469731547699</v>
      </c>
      <c r="P6792" s="217">
        <v>0.26513023170351802</v>
      </c>
      <c r="Q6792" s="217">
        <v>11.400599963251301</v>
      </c>
      <c r="R6792" s="217">
        <v>11.135469731547699</v>
      </c>
      <c r="S6792" s="217">
        <v>0.26513023170351802</v>
      </c>
      <c r="T6792" s="217">
        <v>11.400599963251301</v>
      </c>
      <c r="U6792" s="217">
        <v>11.135469731547699</v>
      </c>
      <c r="V6792" s="217">
        <v>0.26513023170351802</v>
      </c>
      <c r="W6792" s="217">
        <v>11.400599963251301</v>
      </c>
      <c r="X6792" s="217">
        <v>11.135469731547699</v>
      </c>
      <c r="Y6792" s="217">
        <v>0.26513023170351802</v>
      </c>
    </row>
    <row r="6793" spans="2:25">
      <c r="B6793" s="217" t="s">
        <v>6962</v>
      </c>
      <c r="C6793" s="217" t="s">
        <v>5935</v>
      </c>
      <c r="D6793" s="217" t="s">
        <v>155</v>
      </c>
      <c r="E6793" s="217" t="s">
        <v>87</v>
      </c>
      <c r="F6793" s="217" t="s">
        <v>12</v>
      </c>
      <c r="G6793" s="217" t="s">
        <v>49</v>
      </c>
      <c r="H6793" s="217" t="s">
        <v>172</v>
      </c>
      <c r="I6793" s="217">
        <v>35</v>
      </c>
      <c r="J6793" s="217">
        <v>34</v>
      </c>
      <c r="K6793" s="217">
        <v>1</v>
      </c>
      <c r="L6793" s="217">
        <v>31</v>
      </c>
      <c r="M6793" s="217">
        <v>2243.4542791378899</v>
      </c>
      <c r="N6793" s="217">
        <v>15.600941960559901</v>
      </c>
      <c r="O6793" s="217">
        <v>15.1552007616867</v>
      </c>
      <c r="P6793" s="217">
        <v>0.44574119887313901</v>
      </c>
      <c r="Q6793" s="217">
        <v>15.600941960559901</v>
      </c>
      <c r="R6793" s="217">
        <v>15.1552007616867</v>
      </c>
      <c r="S6793" s="217">
        <v>0.44574119887313901</v>
      </c>
      <c r="T6793" s="217">
        <v>15.600941960559901</v>
      </c>
      <c r="U6793" s="217">
        <v>15.1552007616867</v>
      </c>
      <c r="V6793" s="217">
        <v>0.44574119887313901</v>
      </c>
      <c r="W6793" s="217">
        <v>15.600941960559901</v>
      </c>
      <c r="X6793" s="217">
        <v>15.1552007616867</v>
      </c>
      <c r="Y6793" s="217">
        <v>0.44574119887313901</v>
      </c>
    </row>
    <row r="6794" spans="2:25">
      <c r="B6794" s="217" t="s">
        <v>6963</v>
      </c>
      <c r="C6794" s="217" t="s">
        <v>5935</v>
      </c>
      <c r="D6794" s="217" t="s">
        <v>155</v>
      </c>
      <c r="E6794" s="217" t="s">
        <v>87</v>
      </c>
      <c r="F6794" s="217" t="s">
        <v>12</v>
      </c>
      <c r="G6794" s="217" t="s">
        <v>49</v>
      </c>
      <c r="H6794" s="217" t="s">
        <v>174</v>
      </c>
      <c r="I6794" s="217">
        <v>33</v>
      </c>
      <c r="J6794" s="217">
        <v>33</v>
      </c>
      <c r="K6794" s="217">
        <v>0</v>
      </c>
      <c r="L6794" s="217">
        <v>28</v>
      </c>
      <c r="M6794" s="217">
        <v>2290.4471646788002</v>
      </c>
      <c r="N6794" s="217">
        <v>14.4076669869954</v>
      </c>
      <c r="O6794" s="217">
        <v>14.4076669869954</v>
      </c>
      <c r="P6794" s="217">
        <v>0</v>
      </c>
      <c r="Q6794" s="217">
        <v>14.4076669869954</v>
      </c>
      <c r="R6794" s="217">
        <v>14.4076669869954</v>
      </c>
      <c r="S6794" s="217">
        <v>0</v>
      </c>
      <c r="T6794" s="217">
        <v>14.4076669869954</v>
      </c>
      <c r="U6794" s="217">
        <v>14.4076669869954</v>
      </c>
      <c r="V6794" s="217">
        <v>0</v>
      </c>
      <c r="W6794" s="217">
        <v>14.4076669869954</v>
      </c>
      <c r="X6794" s="217">
        <v>14.4076669869954</v>
      </c>
      <c r="Y6794" s="217">
        <v>0</v>
      </c>
    </row>
    <row r="6795" spans="2:25">
      <c r="B6795" s="217" t="s">
        <v>6964</v>
      </c>
      <c r="C6795" s="217" t="s">
        <v>5935</v>
      </c>
      <c r="D6795" s="217" t="s">
        <v>155</v>
      </c>
      <c r="E6795" s="217" t="s">
        <v>87</v>
      </c>
      <c r="F6795" s="217" t="s">
        <v>12</v>
      </c>
      <c r="G6795" s="217" t="s">
        <v>49</v>
      </c>
      <c r="H6795" s="217" t="s">
        <v>176</v>
      </c>
      <c r="I6795" s="217">
        <v>38</v>
      </c>
      <c r="J6795" s="217">
        <v>36</v>
      </c>
      <c r="K6795" s="217">
        <v>2</v>
      </c>
      <c r="L6795" s="217">
        <v>32</v>
      </c>
      <c r="M6795" s="217">
        <v>1881.8307177233701</v>
      </c>
      <c r="N6795" s="217">
        <v>20.193102196765199</v>
      </c>
      <c r="O6795" s="217">
        <v>19.130307344303802</v>
      </c>
      <c r="P6795" s="217">
        <v>1.06279485246132</v>
      </c>
      <c r="Q6795" s="217">
        <v>20.193102196765199</v>
      </c>
      <c r="R6795" s="217">
        <v>19.130307344303802</v>
      </c>
      <c r="S6795" s="217">
        <v>1.06279485246132</v>
      </c>
      <c r="T6795" s="217">
        <v>20.193102196765199</v>
      </c>
      <c r="U6795" s="217">
        <v>19.130307344303802</v>
      </c>
      <c r="V6795" s="217">
        <v>1.06279485246132</v>
      </c>
      <c r="W6795" s="217">
        <v>20.193102196765199</v>
      </c>
      <c r="X6795" s="217">
        <v>19.130307344303802</v>
      </c>
      <c r="Y6795" s="217">
        <v>1.06279485246132</v>
      </c>
    </row>
    <row r="6796" spans="2:25">
      <c r="B6796" s="217" t="s">
        <v>6965</v>
      </c>
      <c r="C6796" s="217" t="s">
        <v>5935</v>
      </c>
      <c r="D6796" s="217" t="s">
        <v>155</v>
      </c>
      <c r="E6796" s="217" t="s">
        <v>87</v>
      </c>
      <c r="F6796" s="217" t="s">
        <v>12</v>
      </c>
      <c r="G6796" s="217" t="s">
        <v>49</v>
      </c>
      <c r="H6796" s="217" t="s">
        <v>178</v>
      </c>
      <c r="I6796" s="217">
        <v>4</v>
      </c>
      <c r="J6796" s="217">
        <v>4</v>
      </c>
      <c r="K6796" s="217">
        <v>0</v>
      </c>
      <c r="L6796" s="217">
        <v>6</v>
      </c>
      <c r="M6796" s="217">
        <v>922.53651391504502</v>
      </c>
      <c r="N6796" s="217">
        <v>4.3358717402142304</v>
      </c>
      <c r="O6796" s="217">
        <v>4.3358717402142304</v>
      </c>
      <c r="P6796" s="217">
        <v>0</v>
      </c>
      <c r="Q6796" s="217">
        <v>4.3358717402142304</v>
      </c>
      <c r="R6796" s="217">
        <v>4.3358717402142304</v>
      </c>
      <c r="S6796" s="217">
        <v>0</v>
      </c>
      <c r="T6796" s="217">
        <v>4.3358717402142304</v>
      </c>
      <c r="U6796" s="217">
        <v>4.3358717402142304</v>
      </c>
      <c r="V6796" s="217">
        <v>0</v>
      </c>
      <c r="W6796" s="217">
        <v>4.3358717402142304</v>
      </c>
      <c r="X6796" s="217">
        <v>4.3358717402142304</v>
      </c>
      <c r="Y6796" s="217">
        <v>0</v>
      </c>
    </row>
    <row r="6797" spans="2:25">
      <c r="B6797" s="217" t="s">
        <v>6966</v>
      </c>
      <c r="C6797" s="217" t="s">
        <v>5935</v>
      </c>
      <c r="D6797" s="217" t="s">
        <v>155</v>
      </c>
      <c r="E6797" s="217" t="s">
        <v>87</v>
      </c>
      <c r="F6797" s="217" t="s">
        <v>12</v>
      </c>
      <c r="G6797" s="217" t="s">
        <v>49</v>
      </c>
      <c r="H6797" s="217" t="s">
        <v>5</v>
      </c>
      <c r="I6797" s="217">
        <v>153</v>
      </c>
      <c r="J6797" s="217">
        <v>149</v>
      </c>
      <c r="K6797" s="217">
        <v>4</v>
      </c>
      <c r="L6797" s="217">
        <v>155</v>
      </c>
      <c r="M6797" s="217">
        <v>11110</v>
      </c>
      <c r="N6797" s="217">
        <v>13.771377137713801</v>
      </c>
      <c r="O6797" s="217">
        <v>13.4113411341134</v>
      </c>
      <c r="P6797" s="217">
        <v>0.36003600360035998</v>
      </c>
      <c r="Q6797" s="217">
        <v>13.771377137713801</v>
      </c>
      <c r="R6797" s="217">
        <v>13.4113411341134</v>
      </c>
      <c r="S6797" s="217">
        <v>0.36003600360035998</v>
      </c>
      <c r="T6797" s="217">
        <v>13.771377137713801</v>
      </c>
      <c r="U6797" s="217">
        <v>13.4113411341134</v>
      </c>
      <c r="V6797" s="217">
        <v>0.36003600360035998</v>
      </c>
      <c r="W6797" s="217">
        <v>13.771377137713801</v>
      </c>
      <c r="X6797" s="217">
        <v>13.4113411341134</v>
      </c>
      <c r="Y6797" s="217">
        <v>0.36003600360035998</v>
      </c>
    </row>
    <row r="6798" spans="2:25">
      <c r="B6798" s="217" t="s">
        <v>6967</v>
      </c>
      <c r="C6798" s="217" t="s">
        <v>5935</v>
      </c>
      <c r="D6798" s="217" t="s">
        <v>155</v>
      </c>
      <c r="E6798" s="217" t="s">
        <v>87</v>
      </c>
      <c r="F6798" s="217" t="s">
        <v>9</v>
      </c>
      <c r="G6798" s="217" t="s">
        <v>49</v>
      </c>
      <c r="H6798" s="217" t="s">
        <v>170</v>
      </c>
      <c r="I6798" s="217">
        <v>20</v>
      </c>
      <c r="J6798" s="217">
        <v>20</v>
      </c>
      <c r="K6798" s="217">
        <v>0</v>
      </c>
      <c r="L6798" s="217">
        <v>101</v>
      </c>
      <c r="M6798" s="217">
        <v>3799.6467162026102</v>
      </c>
      <c r="N6798" s="217">
        <v>5.2636472529709604</v>
      </c>
      <c r="O6798" s="217">
        <v>5.2636472529709604</v>
      </c>
      <c r="P6798" s="217">
        <v>0</v>
      </c>
      <c r="Q6798" s="217">
        <v>5.2636472529709604</v>
      </c>
      <c r="R6798" s="217">
        <v>5.2636472529709604</v>
      </c>
      <c r="S6798" s="217">
        <v>0</v>
      </c>
      <c r="T6798" s="217">
        <v>5.2636472529709604</v>
      </c>
      <c r="U6798" s="217">
        <v>5.2636472529709604</v>
      </c>
      <c r="V6798" s="217">
        <v>0</v>
      </c>
      <c r="W6798" s="217">
        <v>5.2636472529709604</v>
      </c>
      <c r="X6798" s="217">
        <v>5.2636472529709604</v>
      </c>
      <c r="Y6798" s="217">
        <v>0</v>
      </c>
    </row>
    <row r="6799" spans="2:25">
      <c r="B6799" s="217" t="s">
        <v>6968</v>
      </c>
      <c r="C6799" s="217" t="s">
        <v>5935</v>
      </c>
      <c r="D6799" s="217" t="s">
        <v>155</v>
      </c>
      <c r="E6799" s="217" t="s">
        <v>87</v>
      </c>
      <c r="F6799" s="217" t="s">
        <v>9</v>
      </c>
      <c r="G6799" s="217" t="s">
        <v>49</v>
      </c>
      <c r="H6799" s="217" t="s">
        <v>172</v>
      </c>
      <c r="I6799" s="217">
        <v>5</v>
      </c>
      <c r="J6799" s="217">
        <v>5</v>
      </c>
      <c r="K6799" s="217">
        <v>0</v>
      </c>
      <c r="L6799" s="217">
        <v>53</v>
      </c>
      <c r="M6799" s="217">
        <v>2381.0694164168499</v>
      </c>
      <c r="N6799" s="217">
        <v>2.0998967797941201</v>
      </c>
      <c r="O6799" s="217">
        <v>2.0998967797941201</v>
      </c>
      <c r="P6799" s="217">
        <v>0</v>
      </c>
      <c r="Q6799" s="217">
        <v>2.0998967797941201</v>
      </c>
      <c r="R6799" s="217">
        <v>2.0998967797941201</v>
      </c>
      <c r="S6799" s="217">
        <v>0</v>
      </c>
      <c r="T6799" s="217">
        <v>2.0998967797941201</v>
      </c>
      <c r="U6799" s="217">
        <v>2.0998967797941201</v>
      </c>
      <c r="V6799" s="217">
        <v>0</v>
      </c>
      <c r="W6799" s="217">
        <v>2.0998967797941201</v>
      </c>
      <c r="X6799" s="217">
        <v>2.0998967797941201</v>
      </c>
      <c r="Y6799" s="217">
        <v>0</v>
      </c>
    </row>
    <row r="6800" spans="2:25">
      <c r="B6800" s="217" t="s">
        <v>6969</v>
      </c>
      <c r="C6800" s="217" t="s">
        <v>5935</v>
      </c>
      <c r="D6800" s="217" t="s">
        <v>155</v>
      </c>
      <c r="E6800" s="217" t="s">
        <v>87</v>
      </c>
      <c r="F6800" s="217" t="s">
        <v>9</v>
      </c>
      <c r="G6800" s="217" t="s">
        <v>49</v>
      </c>
      <c r="H6800" s="217" t="s">
        <v>174</v>
      </c>
      <c r="I6800" s="217">
        <v>13</v>
      </c>
      <c r="J6800" s="217">
        <v>13</v>
      </c>
      <c r="K6800" s="217">
        <v>0</v>
      </c>
      <c r="L6800" s="217">
        <v>50</v>
      </c>
      <c r="M6800" s="217">
        <v>2046.69963878423</v>
      </c>
      <c r="N6800" s="217">
        <v>6.3516892042460098</v>
      </c>
      <c r="O6800" s="217">
        <v>6.3516892042460098</v>
      </c>
      <c r="P6800" s="217">
        <v>0</v>
      </c>
      <c r="Q6800" s="217">
        <v>6.3516892042460098</v>
      </c>
      <c r="R6800" s="217">
        <v>6.3516892042460098</v>
      </c>
      <c r="S6800" s="217">
        <v>0</v>
      </c>
      <c r="T6800" s="217">
        <v>6.3516892042460098</v>
      </c>
      <c r="U6800" s="217">
        <v>6.3516892042460098</v>
      </c>
      <c r="V6800" s="217">
        <v>0</v>
      </c>
      <c r="W6800" s="217">
        <v>6.3516892042460098</v>
      </c>
      <c r="X6800" s="217">
        <v>6.3516892042460098</v>
      </c>
      <c r="Y6800" s="217">
        <v>0</v>
      </c>
    </row>
    <row r="6801" spans="2:25">
      <c r="B6801" s="217" t="s">
        <v>6970</v>
      </c>
      <c r="C6801" s="217" t="s">
        <v>5935</v>
      </c>
      <c r="D6801" s="217" t="s">
        <v>155</v>
      </c>
      <c r="E6801" s="217" t="s">
        <v>87</v>
      </c>
      <c r="F6801" s="217" t="s">
        <v>9</v>
      </c>
      <c r="G6801" s="217" t="s">
        <v>49</v>
      </c>
      <c r="H6801" s="217" t="s">
        <v>176</v>
      </c>
      <c r="I6801" s="217">
        <v>4</v>
      </c>
      <c r="J6801" s="217">
        <v>4</v>
      </c>
      <c r="K6801" s="217">
        <v>0</v>
      </c>
      <c r="L6801" s="217">
        <v>58</v>
      </c>
      <c r="M6801" s="217">
        <v>1669.1066033664199</v>
      </c>
      <c r="N6801" s="217">
        <v>2.3964916272767698</v>
      </c>
      <c r="O6801" s="217">
        <v>2.3964916272767698</v>
      </c>
      <c r="P6801" s="217">
        <v>0</v>
      </c>
      <c r="Q6801" s="217">
        <v>2.3964916272767698</v>
      </c>
      <c r="R6801" s="217">
        <v>2.3964916272767698</v>
      </c>
      <c r="S6801" s="217">
        <v>0</v>
      </c>
      <c r="T6801" s="217">
        <v>2.3964916272767698</v>
      </c>
      <c r="U6801" s="217">
        <v>2.3964916272767698</v>
      </c>
      <c r="V6801" s="217">
        <v>0</v>
      </c>
      <c r="W6801" s="217">
        <v>2.3964916272767698</v>
      </c>
      <c r="X6801" s="217">
        <v>2.3964916272767698</v>
      </c>
      <c r="Y6801" s="217">
        <v>0</v>
      </c>
    </row>
    <row r="6802" spans="2:25">
      <c r="B6802" s="217" t="s">
        <v>6971</v>
      </c>
      <c r="C6802" s="217" t="s">
        <v>5935</v>
      </c>
      <c r="D6802" s="217" t="s">
        <v>155</v>
      </c>
      <c r="E6802" s="217" t="s">
        <v>87</v>
      </c>
      <c r="F6802" s="217" t="s">
        <v>9</v>
      </c>
      <c r="G6802" s="217" t="s">
        <v>49</v>
      </c>
      <c r="H6802" s="217" t="s">
        <v>178</v>
      </c>
      <c r="I6802" s="217">
        <v>2</v>
      </c>
      <c r="J6802" s="217">
        <v>2</v>
      </c>
      <c r="K6802" s="217">
        <v>0</v>
      </c>
      <c r="L6802" s="217">
        <v>8</v>
      </c>
      <c r="M6802" s="217">
        <v>823.47762522989103</v>
      </c>
      <c r="N6802" s="217">
        <v>2.4287241556097601</v>
      </c>
      <c r="O6802" s="217">
        <v>2.4287241556097601</v>
      </c>
      <c r="P6802" s="217">
        <v>0</v>
      </c>
      <c r="Q6802" s="217">
        <v>2.4287241556097601</v>
      </c>
      <c r="R6802" s="217">
        <v>2.4287241556097601</v>
      </c>
      <c r="S6802" s="217">
        <v>0</v>
      </c>
      <c r="T6802" s="217">
        <v>2.4287241556097601</v>
      </c>
      <c r="U6802" s="217">
        <v>2.4287241556097601</v>
      </c>
      <c r="V6802" s="217">
        <v>0</v>
      </c>
      <c r="W6802" s="217">
        <v>2.4287241556097601</v>
      </c>
      <c r="X6802" s="217">
        <v>2.4287241556097601</v>
      </c>
      <c r="Y6802" s="217">
        <v>0</v>
      </c>
    </row>
    <row r="6803" spans="2:25">
      <c r="B6803" s="217" t="s">
        <v>6972</v>
      </c>
      <c r="C6803" s="217" t="s">
        <v>5935</v>
      </c>
      <c r="D6803" s="217" t="s">
        <v>155</v>
      </c>
      <c r="E6803" s="217" t="s">
        <v>87</v>
      </c>
      <c r="F6803" s="217" t="s">
        <v>9</v>
      </c>
      <c r="G6803" s="217" t="s">
        <v>49</v>
      </c>
      <c r="H6803" s="217" t="s">
        <v>5</v>
      </c>
      <c r="I6803" s="217">
        <v>44</v>
      </c>
      <c r="J6803" s="217">
        <v>44</v>
      </c>
      <c r="K6803" s="217">
        <v>0</v>
      </c>
      <c r="L6803" s="217">
        <v>270</v>
      </c>
      <c r="M6803" s="217">
        <v>10720</v>
      </c>
      <c r="N6803" s="217">
        <v>4.1044776119403004</v>
      </c>
      <c r="O6803" s="217">
        <v>4.1044776119403004</v>
      </c>
      <c r="P6803" s="217">
        <v>0</v>
      </c>
      <c r="Q6803" s="217">
        <v>4.1044776119403004</v>
      </c>
      <c r="R6803" s="217">
        <v>4.1044776119403004</v>
      </c>
      <c r="S6803" s="217">
        <v>0</v>
      </c>
      <c r="T6803" s="217">
        <v>4.1044776119403004</v>
      </c>
      <c r="U6803" s="217">
        <v>4.1044776119403004</v>
      </c>
      <c r="V6803" s="217">
        <v>0</v>
      </c>
      <c r="W6803" s="217">
        <v>4.1044776119403004</v>
      </c>
      <c r="X6803" s="217">
        <v>4.1044776119403004</v>
      </c>
      <c r="Y6803" s="217">
        <v>0</v>
      </c>
    </row>
    <row r="6804" spans="2:25">
      <c r="B6804" s="217" t="s">
        <v>6973</v>
      </c>
      <c r="C6804" s="217" t="s">
        <v>5935</v>
      </c>
      <c r="D6804" s="217" t="s">
        <v>155</v>
      </c>
      <c r="E6804" s="217" t="s">
        <v>87</v>
      </c>
      <c r="F6804" s="217" t="s">
        <v>5</v>
      </c>
      <c r="G6804" s="217" t="s">
        <v>49</v>
      </c>
      <c r="H6804" s="217" t="s">
        <v>170</v>
      </c>
      <c r="I6804" s="217">
        <v>67</v>
      </c>
      <c r="J6804" s="217">
        <v>66</v>
      </c>
      <c r="K6804" s="217">
        <v>1</v>
      </c>
      <c r="L6804" s="217">
        <v>159</v>
      </c>
      <c r="M6804" s="217">
        <v>7571.3780407474896</v>
      </c>
      <c r="N6804" s="217">
        <v>8.8491156615639497</v>
      </c>
      <c r="O6804" s="217">
        <v>8.7170393084062798</v>
      </c>
      <c r="P6804" s="217">
        <v>0.13207635315767099</v>
      </c>
      <c r="Q6804" s="217">
        <v>8.8491156615639497</v>
      </c>
      <c r="R6804" s="217">
        <v>8.7170393084062798</v>
      </c>
      <c r="S6804" s="217">
        <v>0.13207635315767099</v>
      </c>
      <c r="T6804" s="217">
        <v>8.8491156615639497</v>
      </c>
      <c r="U6804" s="217">
        <v>8.7170393084062798</v>
      </c>
      <c r="V6804" s="217">
        <v>0.13207635315767099</v>
      </c>
      <c r="W6804" s="217">
        <v>8.8491156615639497</v>
      </c>
      <c r="X6804" s="217">
        <v>8.7170393084062798</v>
      </c>
      <c r="Y6804" s="217">
        <v>0.13207635315767099</v>
      </c>
    </row>
    <row r="6805" spans="2:25">
      <c r="B6805" s="217" t="s">
        <v>6974</v>
      </c>
      <c r="C6805" s="217" t="s">
        <v>5935</v>
      </c>
      <c r="D6805" s="217" t="s">
        <v>155</v>
      </c>
      <c r="E6805" s="217" t="s">
        <v>87</v>
      </c>
      <c r="F6805" s="217" t="s">
        <v>5</v>
      </c>
      <c r="G6805" s="217" t="s">
        <v>49</v>
      </c>
      <c r="H6805" s="217" t="s">
        <v>172</v>
      </c>
      <c r="I6805" s="217">
        <v>40</v>
      </c>
      <c r="J6805" s="217">
        <v>39</v>
      </c>
      <c r="K6805" s="217">
        <v>1</v>
      </c>
      <c r="L6805" s="217">
        <v>84</v>
      </c>
      <c r="M6805" s="217">
        <v>4624.5236955547398</v>
      </c>
      <c r="N6805" s="217">
        <v>8.6495394192594208</v>
      </c>
      <c r="O6805" s="217">
        <v>8.4333009337779306</v>
      </c>
      <c r="P6805" s="217">
        <v>0.216238485481485</v>
      </c>
      <c r="Q6805" s="217">
        <v>8.6495394192594208</v>
      </c>
      <c r="R6805" s="217">
        <v>8.4333009337779306</v>
      </c>
      <c r="S6805" s="217">
        <v>0.216238485481485</v>
      </c>
      <c r="T6805" s="217">
        <v>8.6495394192594208</v>
      </c>
      <c r="U6805" s="217">
        <v>8.4333009337779306</v>
      </c>
      <c r="V6805" s="217">
        <v>0.216238485481485</v>
      </c>
      <c r="W6805" s="217">
        <v>8.6495394192594208</v>
      </c>
      <c r="X6805" s="217">
        <v>8.4333009337779306</v>
      </c>
      <c r="Y6805" s="217">
        <v>0.216238485481485</v>
      </c>
    </row>
    <row r="6806" spans="2:25">
      <c r="B6806" s="217" t="s">
        <v>6975</v>
      </c>
      <c r="C6806" s="217" t="s">
        <v>5935</v>
      </c>
      <c r="D6806" s="217" t="s">
        <v>155</v>
      </c>
      <c r="E6806" s="217" t="s">
        <v>87</v>
      </c>
      <c r="F6806" s="217" t="s">
        <v>5</v>
      </c>
      <c r="G6806" s="217" t="s">
        <v>49</v>
      </c>
      <c r="H6806" s="217" t="s">
        <v>174</v>
      </c>
      <c r="I6806" s="217">
        <v>49</v>
      </c>
      <c r="J6806" s="217">
        <v>49</v>
      </c>
      <c r="K6806" s="217">
        <v>0</v>
      </c>
      <c r="L6806" s="217">
        <v>78</v>
      </c>
      <c r="M6806" s="217">
        <v>4337.1468034630298</v>
      </c>
      <c r="N6806" s="217">
        <v>11.2977499311011</v>
      </c>
      <c r="O6806" s="217">
        <v>11.2977499311011</v>
      </c>
      <c r="P6806" s="217">
        <v>0</v>
      </c>
      <c r="Q6806" s="217">
        <v>11.2977499311011</v>
      </c>
      <c r="R6806" s="217">
        <v>11.2977499311011</v>
      </c>
      <c r="S6806" s="217">
        <v>0</v>
      </c>
      <c r="T6806" s="217">
        <v>11.2977499311011</v>
      </c>
      <c r="U6806" s="217">
        <v>11.2977499311011</v>
      </c>
      <c r="V6806" s="217">
        <v>0</v>
      </c>
      <c r="W6806" s="217">
        <v>11.2977499311011</v>
      </c>
      <c r="X6806" s="217">
        <v>11.2977499311011</v>
      </c>
      <c r="Y6806" s="217">
        <v>0</v>
      </c>
    </row>
    <row r="6807" spans="2:25">
      <c r="B6807" s="217" t="s">
        <v>6976</v>
      </c>
      <c r="C6807" s="217" t="s">
        <v>5935</v>
      </c>
      <c r="D6807" s="217" t="s">
        <v>155</v>
      </c>
      <c r="E6807" s="217" t="s">
        <v>87</v>
      </c>
      <c r="F6807" s="217" t="s">
        <v>5</v>
      </c>
      <c r="G6807" s="217" t="s">
        <v>49</v>
      </c>
      <c r="H6807" s="217" t="s">
        <v>176</v>
      </c>
      <c r="I6807" s="217">
        <v>44</v>
      </c>
      <c r="J6807" s="217">
        <v>42</v>
      </c>
      <c r="K6807" s="217">
        <v>2</v>
      </c>
      <c r="L6807" s="217">
        <v>91</v>
      </c>
      <c r="M6807" s="217">
        <v>3550.9373210898002</v>
      </c>
      <c r="N6807" s="217">
        <v>12.391094525570599</v>
      </c>
      <c r="O6807" s="217">
        <v>11.8278629562265</v>
      </c>
      <c r="P6807" s="217">
        <v>0.563231569344117</v>
      </c>
      <c r="Q6807" s="217">
        <v>12.391094525570599</v>
      </c>
      <c r="R6807" s="217">
        <v>11.8278629562265</v>
      </c>
      <c r="S6807" s="217">
        <v>0.563231569344117</v>
      </c>
      <c r="T6807" s="217">
        <v>12.391094525570599</v>
      </c>
      <c r="U6807" s="217">
        <v>11.8278629562265</v>
      </c>
      <c r="V6807" s="217">
        <v>0.563231569344117</v>
      </c>
      <c r="W6807" s="217">
        <v>12.391094525570599</v>
      </c>
      <c r="X6807" s="217">
        <v>11.8278629562265</v>
      </c>
      <c r="Y6807" s="217">
        <v>0.563231569344117</v>
      </c>
    </row>
    <row r="6808" spans="2:25">
      <c r="B6808" s="217" t="s">
        <v>6977</v>
      </c>
      <c r="C6808" s="217" t="s">
        <v>5935</v>
      </c>
      <c r="D6808" s="217" t="s">
        <v>155</v>
      </c>
      <c r="E6808" s="217" t="s">
        <v>87</v>
      </c>
      <c r="F6808" s="217" t="s">
        <v>5</v>
      </c>
      <c r="G6808" s="217" t="s">
        <v>49</v>
      </c>
      <c r="H6808" s="217" t="s">
        <v>178</v>
      </c>
      <c r="I6808" s="217">
        <v>6</v>
      </c>
      <c r="J6808" s="217">
        <v>6</v>
      </c>
      <c r="K6808" s="217">
        <v>0</v>
      </c>
      <c r="L6808" s="217">
        <v>14</v>
      </c>
      <c r="M6808" s="217">
        <v>1746.0141391449399</v>
      </c>
      <c r="N6808" s="217">
        <v>3.43639828881245</v>
      </c>
      <c r="O6808" s="217">
        <v>3.43639828881245</v>
      </c>
      <c r="P6808" s="217">
        <v>0</v>
      </c>
      <c r="Q6808" s="217">
        <v>3.43639828881245</v>
      </c>
      <c r="R6808" s="217">
        <v>3.43639828881245</v>
      </c>
      <c r="S6808" s="217">
        <v>0</v>
      </c>
      <c r="T6808" s="217">
        <v>3.43639828881245</v>
      </c>
      <c r="U6808" s="217">
        <v>3.43639828881245</v>
      </c>
      <c r="V6808" s="217">
        <v>0</v>
      </c>
      <c r="W6808" s="217">
        <v>3.43639828881245</v>
      </c>
      <c r="X6808" s="217">
        <v>3.43639828881245</v>
      </c>
      <c r="Y6808" s="217">
        <v>0</v>
      </c>
    </row>
    <row r="6809" spans="2:25">
      <c r="B6809" s="217" t="s">
        <v>6978</v>
      </c>
      <c r="C6809" s="217" t="s">
        <v>5935</v>
      </c>
      <c r="D6809" s="217" t="s">
        <v>155</v>
      </c>
      <c r="E6809" s="217" t="s">
        <v>87</v>
      </c>
      <c r="F6809" s="217" t="s">
        <v>5</v>
      </c>
      <c r="G6809" s="217" t="s">
        <v>49</v>
      </c>
      <c r="H6809" s="217" t="s">
        <v>5</v>
      </c>
      <c r="I6809" s="217">
        <v>206</v>
      </c>
      <c r="J6809" s="217">
        <v>202</v>
      </c>
      <c r="K6809" s="217">
        <v>4</v>
      </c>
      <c r="L6809" s="217">
        <v>426</v>
      </c>
      <c r="M6809" s="217">
        <v>21830</v>
      </c>
      <c r="N6809" s="217">
        <v>9.43655519926706</v>
      </c>
      <c r="O6809" s="217">
        <v>9.2533211177279</v>
      </c>
      <c r="P6809" s="217">
        <v>0.18323408153916601</v>
      </c>
      <c r="Q6809" s="217">
        <v>9.43655519926706</v>
      </c>
      <c r="R6809" s="217">
        <v>9.2533211177279</v>
      </c>
      <c r="S6809" s="217">
        <v>0.18323408153916601</v>
      </c>
      <c r="T6809" s="217">
        <v>9.43655519926706</v>
      </c>
      <c r="U6809" s="217">
        <v>9.2533211177279</v>
      </c>
      <c r="V6809" s="217">
        <v>0.18323408153916601</v>
      </c>
      <c r="W6809" s="217">
        <v>9.43655519926706</v>
      </c>
      <c r="X6809" s="217">
        <v>9.2533211177279</v>
      </c>
      <c r="Y6809" s="217">
        <v>0.18323408153916601</v>
      </c>
    </row>
    <row r="6810" spans="2:25">
      <c r="B6810" s="217" t="s">
        <v>6979</v>
      </c>
      <c r="C6810" s="217" t="s">
        <v>5935</v>
      </c>
      <c r="D6810" s="217" t="s">
        <v>155</v>
      </c>
      <c r="E6810" s="217" t="s">
        <v>87</v>
      </c>
      <c r="F6810" s="217" t="s">
        <v>12</v>
      </c>
      <c r="G6810" s="217" t="s">
        <v>13</v>
      </c>
      <c r="H6810" s="217" t="s">
        <v>170</v>
      </c>
      <c r="I6810" s="217">
        <v>3</v>
      </c>
      <c r="J6810" s="217">
        <v>3</v>
      </c>
      <c r="K6810" s="217">
        <v>0</v>
      </c>
      <c r="L6810" s="217">
        <v>4</v>
      </c>
      <c r="M6810" s="217">
        <v>147.452830188679</v>
      </c>
      <c r="N6810" s="217">
        <v>20.345489443378099</v>
      </c>
      <c r="O6810" s="217">
        <v>20.345489443378099</v>
      </c>
      <c r="P6810" s="217">
        <v>0</v>
      </c>
      <c r="Q6810" s="217">
        <v>20.345489443378099</v>
      </c>
      <c r="R6810" s="217">
        <v>20.345489443378099</v>
      </c>
      <c r="S6810" s="217">
        <v>0</v>
      </c>
      <c r="T6810" s="217">
        <v>20.345489443378099</v>
      </c>
      <c r="U6810" s="217">
        <v>20.345489443378099</v>
      </c>
      <c r="V6810" s="217">
        <v>0</v>
      </c>
      <c r="W6810" s="217">
        <v>20.345489443378099</v>
      </c>
      <c r="X6810" s="217">
        <v>20.345489443378099</v>
      </c>
      <c r="Y6810" s="217">
        <v>0</v>
      </c>
    </row>
    <row r="6811" spans="2:25">
      <c r="B6811" s="217" t="s">
        <v>6980</v>
      </c>
      <c r="C6811" s="217" t="s">
        <v>5935</v>
      </c>
      <c r="D6811" s="217" t="s">
        <v>155</v>
      </c>
      <c r="E6811" s="217" t="s">
        <v>87</v>
      </c>
      <c r="F6811" s="217" t="s">
        <v>12</v>
      </c>
      <c r="G6811" s="217" t="s">
        <v>13</v>
      </c>
      <c r="H6811" s="217" t="s">
        <v>172</v>
      </c>
      <c r="I6811" s="217">
        <v>4</v>
      </c>
      <c r="J6811" s="217">
        <v>4</v>
      </c>
      <c r="K6811" s="217">
        <v>0</v>
      </c>
      <c r="L6811" s="217">
        <v>4</v>
      </c>
      <c r="M6811" s="217">
        <v>147.735849056604</v>
      </c>
      <c r="N6811" s="217">
        <v>27.0753512132823</v>
      </c>
      <c r="O6811" s="217">
        <v>27.0753512132823</v>
      </c>
      <c r="P6811" s="217">
        <v>0</v>
      </c>
      <c r="Q6811" s="217">
        <v>27.0753512132823</v>
      </c>
      <c r="R6811" s="217">
        <v>27.0753512132823</v>
      </c>
      <c r="S6811" s="217">
        <v>0</v>
      </c>
      <c r="T6811" s="217">
        <v>27.0753512132823</v>
      </c>
      <c r="U6811" s="217">
        <v>27.0753512132823</v>
      </c>
      <c r="V6811" s="217">
        <v>0</v>
      </c>
      <c r="W6811" s="217">
        <v>27.0753512132823</v>
      </c>
      <c r="X6811" s="217">
        <v>27.0753512132823</v>
      </c>
      <c r="Y6811" s="217">
        <v>0</v>
      </c>
    </row>
    <row r="6812" spans="2:25">
      <c r="B6812" s="217" t="s">
        <v>6981</v>
      </c>
      <c r="C6812" s="217" t="s">
        <v>5935</v>
      </c>
      <c r="D6812" s="217" t="s">
        <v>155</v>
      </c>
      <c r="E6812" s="217" t="s">
        <v>87</v>
      </c>
      <c r="F6812" s="217" t="s">
        <v>12</v>
      </c>
      <c r="G6812" s="217" t="s">
        <v>13</v>
      </c>
      <c r="H6812" s="217" t="s">
        <v>174</v>
      </c>
      <c r="I6812" s="217">
        <v>5</v>
      </c>
      <c r="J6812" s="217">
        <v>5</v>
      </c>
      <c r="K6812" s="217">
        <v>0</v>
      </c>
      <c r="L6812" s="217">
        <v>5</v>
      </c>
      <c r="M6812" s="217">
        <v>196.41509433962301</v>
      </c>
      <c r="N6812" s="217">
        <v>25.456292026897199</v>
      </c>
      <c r="O6812" s="217">
        <v>25.456292026897199</v>
      </c>
      <c r="P6812" s="217">
        <v>0</v>
      </c>
      <c r="Q6812" s="217">
        <v>25.456292026897199</v>
      </c>
      <c r="R6812" s="217">
        <v>25.456292026897199</v>
      </c>
      <c r="S6812" s="217">
        <v>0</v>
      </c>
      <c r="T6812" s="217">
        <v>25.456292026897199</v>
      </c>
      <c r="U6812" s="217">
        <v>25.456292026897199</v>
      </c>
      <c r="V6812" s="217">
        <v>0</v>
      </c>
      <c r="W6812" s="217">
        <v>25.456292026897199</v>
      </c>
      <c r="X6812" s="217">
        <v>25.456292026897199</v>
      </c>
      <c r="Y6812" s="217">
        <v>0</v>
      </c>
    </row>
    <row r="6813" spans="2:25">
      <c r="B6813" s="217" t="s">
        <v>6982</v>
      </c>
      <c r="C6813" s="217" t="s">
        <v>5935</v>
      </c>
      <c r="D6813" s="217" t="s">
        <v>155</v>
      </c>
      <c r="E6813" s="217" t="s">
        <v>87</v>
      </c>
      <c r="F6813" s="217" t="s">
        <v>12</v>
      </c>
      <c r="G6813" s="217" t="s">
        <v>13</v>
      </c>
      <c r="H6813" s="217" t="s">
        <v>176</v>
      </c>
      <c r="I6813" s="217">
        <v>3</v>
      </c>
      <c r="J6813" s="217">
        <v>3</v>
      </c>
      <c r="K6813" s="217">
        <v>0</v>
      </c>
      <c r="L6813" s="217">
        <v>3</v>
      </c>
      <c r="M6813" s="217">
        <v>273.39622641509402</v>
      </c>
      <c r="N6813" s="217">
        <v>10.973084886128399</v>
      </c>
      <c r="O6813" s="217">
        <v>10.973084886128399</v>
      </c>
      <c r="P6813" s="217">
        <v>0</v>
      </c>
      <c r="Q6813" s="217">
        <v>10.973084886128399</v>
      </c>
      <c r="R6813" s="217">
        <v>10.973084886128399</v>
      </c>
      <c r="S6813" s="217">
        <v>0</v>
      </c>
      <c r="T6813" s="217">
        <v>10.973084886128399</v>
      </c>
      <c r="U6813" s="217">
        <v>10.973084886128399</v>
      </c>
      <c r="V6813" s="217">
        <v>0</v>
      </c>
      <c r="W6813" s="217">
        <v>10.973084886128399</v>
      </c>
      <c r="X6813" s="217">
        <v>10.973084886128399</v>
      </c>
      <c r="Y6813" s="217">
        <v>0</v>
      </c>
    </row>
    <row r="6814" spans="2:25">
      <c r="B6814" s="217" t="s">
        <v>6983</v>
      </c>
      <c r="C6814" s="217" t="s">
        <v>5935</v>
      </c>
      <c r="D6814" s="217" t="s">
        <v>155</v>
      </c>
      <c r="E6814" s="217" t="s">
        <v>87</v>
      </c>
      <c r="F6814" s="217" t="s">
        <v>12</v>
      </c>
      <c r="G6814" s="217" t="s">
        <v>13</v>
      </c>
      <c r="H6814" s="217" t="s">
        <v>178</v>
      </c>
      <c r="I6814" s="217">
        <v>6</v>
      </c>
      <c r="J6814" s="217">
        <v>6</v>
      </c>
      <c r="K6814" s="217">
        <v>0</v>
      </c>
      <c r="L6814" s="217">
        <v>10</v>
      </c>
      <c r="M6814" s="217">
        <v>795</v>
      </c>
      <c r="N6814" s="217">
        <v>7.5471698113207504</v>
      </c>
      <c r="O6814" s="217">
        <v>7.5471698113207504</v>
      </c>
      <c r="P6814" s="217">
        <v>0</v>
      </c>
      <c r="Q6814" s="217">
        <v>7.5471698113207504</v>
      </c>
      <c r="R6814" s="217">
        <v>7.5471698113207504</v>
      </c>
      <c r="S6814" s="217">
        <v>0</v>
      </c>
      <c r="T6814" s="217">
        <v>7.5471698113207504</v>
      </c>
      <c r="U6814" s="217">
        <v>7.5471698113207504</v>
      </c>
      <c r="V6814" s="217">
        <v>0</v>
      </c>
      <c r="W6814" s="217">
        <v>7.5471698113207504</v>
      </c>
      <c r="X6814" s="217">
        <v>7.5471698113207504</v>
      </c>
      <c r="Y6814" s="217">
        <v>0</v>
      </c>
    </row>
    <row r="6815" spans="2:25">
      <c r="B6815" s="217" t="s">
        <v>6984</v>
      </c>
      <c r="C6815" s="217" t="s">
        <v>5935</v>
      </c>
      <c r="D6815" s="217" t="s">
        <v>155</v>
      </c>
      <c r="E6815" s="217" t="s">
        <v>87</v>
      </c>
      <c r="F6815" s="217" t="s">
        <v>12</v>
      </c>
      <c r="G6815" s="217" t="s">
        <v>13</v>
      </c>
      <c r="H6815" s="217" t="s">
        <v>5</v>
      </c>
      <c r="I6815" s="217">
        <v>21</v>
      </c>
      <c r="J6815" s="217">
        <v>21</v>
      </c>
      <c r="K6815" s="217">
        <v>0</v>
      </c>
      <c r="L6815" s="217">
        <v>26</v>
      </c>
      <c r="M6815" s="217">
        <v>1560</v>
      </c>
      <c r="N6815" s="217">
        <v>13.461538461538501</v>
      </c>
      <c r="O6815" s="217">
        <v>13.461538461538501</v>
      </c>
      <c r="P6815" s="217">
        <v>0</v>
      </c>
      <c r="Q6815" s="217">
        <v>13.461538461538501</v>
      </c>
      <c r="R6815" s="217">
        <v>13.461538461538501</v>
      </c>
      <c r="S6815" s="217">
        <v>0</v>
      </c>
      <c r="T6815" s="217">
        <v>13.461538461538501</v>
      </c>
      <c r="U6815" s="217">
        <v>13.461538461538501</v>
      </c>
      <c r="V6815" s="217">
        <v>0</v>
      </c>
      <c r="W6815" s="217">
        <v>13.461538461538501</v>
      </c>
      <c r="X6815" s="217">
        <v>13.461538461538501</v>
      </c>
      <c r="Y6815" s="217">
        <v>0</v>
      </c>
    </row>
    <row r="6816" spans="2:25">
      <c r="B6816" s="217" t="s">
        <v>6985</v>
      </c>
      <c r="C6816" s="217" t="s">
        <v>5935</v>
      </c>
      <c r="D6816" s="217" t="s">
        <v>155</v>
      </c>
      <c r="E6816" s="217" t="s">
        <v>87</v>
      </c>
      <c r="F6816" s="217" t="s">
        <v>9</v>
      </c>
      <c r="G6816" s="217" t="s">
        <v>13</v>
      </c>
      <c r="H6816" s="217" t="s">
        <v>170</v>
      </c>
      <c r="I6816" s="217">
        <v>0</v>
      </c>
      <c r="J6816" s="217">
        <v>0</v>
      </c>
      <c r="K6816" s="217">
        <v>0</v>
      </c>
      <c r="L6816" s="217">
        <v>6</v>
      </c>
      <c r="M6816" s="217">
        <v>163.272727272727</v>
      </c>
      <c r="N6816" s="217">
        <v>0</v>
      </c>
      <c r="O6816" s="217">
        <v>0</v>
      </c>
      <c r="P6816" s="217">
        <v>0</v>
      </c>
      <c r="Q6816" s="217">
        <v>0</v>
      </c>
      <c r="R6816" s="217">
        <v>0</v>
      </c>
      <c r="S6816" s="217">
        <v>0</v>
      </c>
      <c r="T6816" s="217">
        <v>0</v>
      </c>
      <c r="U6816" s="217">
        <v>0</v>
      </c>
      <c r="V6816" s="217">
        <v>0</v>
      </c>
      <c r="W6816" s="217">
        <v>0</v>
      </c>
      <c r="X6816" s="217">
        <v>0</v>
      </c>
      <c r="Y6816" s="217">
        <v>0</v>
      </c>
    </row>
    <row r="6817" spans="2:25">
      <c r="B6817" s="217" t="s">
        <v>6986</v>
      </c>
      <c r="C6817" s="217" t="s">
        <v>5935</v>
      </c>
      <c r="D6817" s="217" t="s">
        <v>155</v>
      </c>
      <c r="E6817" s="217" t="s">
        <v>87</v>
      </c>
      <c r="F6817" s="217" t="s">
        <v>9</v>
      </c>
      <c r="G6817" s="217" t="s">
        <v>13</v>
      </c>
      <c r="H6817" s="217" t="s">
        <v>172</v>
      </c>
      <c r="I6817" s="217">
        <v>0</v>
      </c>
      <c r="J6817" s="217">
        <v>0</v>
      </c>
      <c r="K6817" s="217">
        <v>0</v>
      </c>
      <c r="L6817" s="217">
        <v>9</v>
      </c>
      <c r="M6817" s="217">
        <v>185.45454545454501</v>
      </c>
      <c r="N6817" s="217">
        <v>0</v>
      </c>
      <c r="O6817" s="217">
        <v>0</v>
      </c>
      <c r="P6817" s="217">
        <v>0</v>
      </c>
      <c r="Q6817" s="217">
        <v>0</v>
      </c>
      <c r="R6817" s="217">
        <v>0</v>
      </c>
      <c r="S6817" s="217">
        <v>0</v>
      </c>
      <c r="T6817" s="217">
        <v>0</v>
      </c>
      <c r="U6817" s="217">
        <v>0</v>
      </c>
      <c r="V6817" s="217">
        <v>0</v>
      </c>
      <c r="W6817" s="217">
        <v>0</v>
      </c>
      <c r="X6817" s="217">
        <v>0</v>
      </c>
      <c r="Y6817" s="217">
        <v>0</v>
      </c>
    </row>
    <row r="6818" spans="2:25">
      <c r="B6818" s="217" t="s">
        <v>6987</v>
      </c>
      <c r="C6818" s="217" t="s">
        <v>5935</v>
      </c>
      <c r="D6818" s="217" t="s">
        <v>155</v>
      </c>
      <c r="E6818" s="217" t="s">
        <v>87</v>
      </c>
      <c r="F6818" s="217" t="s">
        <v>9</v>
      </c>
      <c r="G6818" s="217" t="s">
        <v>13</v>
      </c>
      <c r="H6818" s="217" t="s">
        <v>174</v>
      </c>
      <c r="I6818" s="217">
        <v>0</v>
      </c>
      <c r="J6818" s="217">
        <v>0</v>
      </c>
      <c r="K6818" s="217">
        <v>0</v>
      </c>
      <c r="L6818" s="217">
        <v>8</v>
      </c>
      <c r="M6818" s="217">
        <v>217.636363636364</v>
      </c>
      <c r="N6818" s="217">
        <v>0</v>
      </c>
      <c r="O6818" s="217">
        <v>0</v>
      </c>
      <c r="P6818" s="217">
        <v>0</v>
      </c>
      <c r="Q6818" s="217">
        <v>0</v>
      </c>
      <c r="R6818" s="217">
        <v>0</v>
      </c>
      <c r="S6818" s="217">
        <v>0</v>
      </c>
      <c r="T6818" s="217">
        <v>0</v>
      </c>
      <c r="U6818" s="217">
        <v>0</v>
      </c>
      <c r="V6818" s="217">
        <v>0</v>
      </c>
      <c r="W6818" s="217">
        <v>0</v>
      </c>
      <c r="X6818" s="217">
        <v>0</v>
      </c>
      <c r="Y6818" s="217">
        <v>0</v>
      </c>
    </row>
    <row r="6819" spans="2:25">
      <c r="B6819" s="217" t="s">
        <v>6988</v>
      </c>
      <c r="C6819" s="217" t="s">
        <v>5935</v>
      </c>
      <c r="D6819" s="217" t="s">
        <v>155</v>
      </c>
      <c r="E6819" s="217" t="s">
        <v>87</v>
      </c>
      <c r="F6819" s="217" t="s">
        <v>9</v>
      </c>
      <c r="G6819" s="217" t="s">
        <v>13</v>
      </c>
      <c r="H6819" s="217" t="s">
        <v>176</v>
      </c>
      <c r="I6819" s="217">
        <v>2</v>
      </c>
      <c r="J6819" s="217">
        <v>2</v>
      </c>
      <c r="K6819" s="217">
        <v>0</v>
      </c>
      <c r="L6819" s="217">
        <v>12</v>
      </c>
      <c r="M6819" s="217">
        <v>274.18181818181802</v>
      </c>
      <c r="N6819" s="217">
        <v>7.2944297082228102</v>
      </c>
      <c r="O6819" s="217">
        <v>7.2944297082228102</v>
      </c>
      <c r="P6819" s="217">
        <v>0</v>
      </c>
      <c r="Q6819" s="217">
        <v>7.2944297082228102</v>
      </c>
      <c r="R6819" s="217">
        <v>7.2944297082228102</v>
      </c>
      <c r="S6819" s="217">
        <v>0</v>
      </c>
      <c r="T6819" s="217">
        <v>7.2944297082228102</v>
      </c>
      <c r="U6819" s="217">
        <v>7.2944297082228102</v>
      </c>
      <c r="V6819" s="217">
        <v>0</v>
      </c>
      <c r="W6819" s="217">
        <v>7.2944297082228102</v>
      </c>
      <c r="X6819" s="217">
        <v>7.2944297082228102</v>
      </c>
      <c r="Y6819" s="217">
        <v>0</v>
      </c>
    </row>
    <row r="6820" spans="2:25">
      <c r="B6820" s="217" t="s">
        <v>6989</v>
      </c>
      <c r="C6820" s="217" t="s">
        <v>5935</v>
      </c>
      <c r="D6820" s="217" t="s">
        <v>155</v>
      </c>
      <c r="E6820" s="217" t="s">
        <v>87</v>
      </c>
      <c r="F6820" s="217" t="s">
        <v>9</v>
      </c>
      <c r="G6820" s="217" t="s">
        <v>13</v>
      </c>
      <c r="H6820" s="217" t="s">
        <v>178</v>
      </c>
      <c r="I6820" s="217">
        <v>3</v>
      </c>
      <c r="J6820" s="217">
        <v>3</v>
      </c>
      <c r="K6820" s="217">
        <v>0</v>
      </c>
      <c r="L6820" s="217">
        <v>29</v>
      </c>
      <c r="M6820" s="217">
        <v>839.45454545454504</v>
      </c>
      <c r="N6820" s="217">
        <v>3.57374918778428</v>
      </c>
      <c r="O6820" s="217">
        <v>3.57374918778428</v>
      </c>
      <c r="P6820" s="217">
        <v>0</v>
      </c>
      <c r="Q6820" s="217">
        <v>3.57374918778428</v>
      </c>
      <c r="R6820" s="217">
        <v>3.57374918778428</v>
      </c>
      <c r="S6820" s="217">
        <v>0</v>
      </c>
      <c r="T6820" s="217">
        <v>3.57374918778428</v>
      </c>
      <c r="U6820" s="217">
        <v>3.57374918778428</v>
      </c>
      <c r="V6820" s="217">
        <v>0</v>
      </c>
      <c r="W6820" s="217">
        <v>3.57374918778428</v>
      </c>
      <c r="X6820" s="217">
        <v>3.57374918778428</v>
      </c>
      <c r="Y6820" s="217">
        <v>0</v>
      </c>
    </row>
    <row r="6821" spans="2:25">
      <c r="B6821" s="217" t="s">
        <v>6990</v>
      </c>
      <c r="C6821" s="217" t="s">
        <v>5935</v>
      </c>
      <c r="D6821" s="217" t="s">
        <v>155</v>
      </c>
      <c r="E6821" s="217" t="s">
        <v>87</v>
      </c>
      <c r="F6821" s="217" t="s">
        <v>9</v>
      </c>
      <c r="G6821" s="217" t="s">
        <v>13</v>
      </c>
      <c r="H6821" s="217" t="s">
        <v>5</v>
      </c>
      <c r="I6821" s="217">
        <v>5</v>
      </c>
      <c r="J6821" s="217">
        <v>5</v>
      </c>
      <c r="K6821" s="217">
        <v>0</v>
      </c>
      <c r="L6821" s="217">
        <v>64</v>
      </c>
      <c r="M6821" s="217">
        <v>1680</v>
      </c>
      <c r="N6821" s="217">
        <v>2.9761904761904798</v>
      </c>
      <c r="O6821" s="217">
        <v>2.9761904761904798</v>
      </c>
      <c r="P6821" s="217">
        <v>0</v>
      </c>
      <c r="Q6821" s="217">
        <v>2.9761904761904798</v>
      </c>
      <c r="R6821" s="217">
        <v>2.9761904761904798</v>
      </c>
      <c r="S6821" s="217">
        <v>0</v>
      </c>
      <c r="T6821" s="217">
        <v>2.9761904761904798</v>
      </c>
      <c r="U6821" s="217">
        <v>2.9761904761904798</v>
      </c>
      <c r="V6821" s="217">
        <v>0</v>
      </c>
      <c r="W6821" s="217">
        <v>2.9761904761904798</v>
      </c>
      <c r="X6821" s="217">
        <v>2.9761904761904798</v>
      </c>
      <c r="Y6821" s="217">
        <v>0</v>
      </c>
    </row>
    <row r="6822" spans="2:25">
      <c r="B6822" s="217" t="s">
        <v>6991</v>
      </c>
      <c r="C6822" s="217" t="s">
        <v>5935</v>
      </c>
      <c r="D6822" s="217" t="s">
        <v>155</v>
      </c>
      <c r="E6822" s="217" t="s">
        <v>87</v>
      </c>
      <c r="F6822" s="217" t="s">
        <v>5</v>
      </c>
      <c r="G6822" s="217" t="s">
        <v>13</v>
      </c>
      <c r="H6822" s="217" t="s">
        <v>170</v>
      </c>
      <c r="I6822" s="217">
        <v>3</v>
      </c>
      <c r="J6822" s="217">
        <v>3</v>
      </c>
      <c r="K6822" s="217">
        <v>0</v>
      </c>
      <c r="L6822" s="217">
        <v>10</v>
      </c>
      <c r="M6822" s="217">
        <v>310.72555746140699</v>
      </c>
      <c r="N6822" s="217">
        <v>9.6548221668975902</v>
      </c>
      <c r="O6822" s="217">
        <v>9.6548221668975902</v>
      </c>
      <c r="P6822" s="217">
        <v>0</v>
      </c>
      <c r="Q6822" s="217">
        <v>9.6548221668975902</v>
      </c>
      <c r="R6822" s="217">
        <v>9.6548221668975902</v>
      </c>
      <c r="S6822" s="217">
        <v>0</v>
      </c>
      <c r="T6822" s="217">
        <v>9.6548221668975902</v>
      </c>
      <c r="U6822" s="217">
        <v>9.6548221668975902</v>
      </c>
      <c r="V6822" s="217">
        <v>0</v>
      </c>
      <c r="W6822" s="217">
        <v>9.6548221668975902</v>
      </c>
      <c r="X6822" s="217">
        <v>9.6548221668975902</v>
      </c>
      <c r="Y6822" s="217">
        <v>0</v>
      </c>
    </row>
    <row r="6823" spans="2:25">
      <c r="B6823" s="217" t="s">
        <v>6992</v>
      </c>
      <c r="C6823" s="217" t="s">
        <v>5935</v>
      </c>
      <c r="D6823" s="217" t="s">
        <v>155</v>
      </c>
      <c r="E6823" s="217" t="s">
        <v>87</v>
      </c>
      <c r="F6823" s="217" t="s">
        <v>5</v>
      </c>
      <c r="G6823" s="217" t="s">
        <v>13</v>
      </c>
      <c r="H6823" s="217" t="s">
        <v>172</v>
      </c>
      <c r="I6823" s="217">
        <v>4</v>
      </c>
      <c r="J6823" s="217">
        <v>4</v>
      </c>
      <c r="K6823" s="217">
        <v>0</v>
      </c>
      <c r="L6823" s="217">
        <v>13</v>
      </c>
      <c r="M6823" s="217">
        <v>333.19039451114901</v>
      </c>
      <c r="N6823" s="217">
        <v>12.005148005148</v>
      </c>
      <c r="O6823" s="217">
        <v>12.005148005148</v>
      </c>
      <c r="P6823" s="217">
        <v>0</v>
      </c>
      <c r="Q6823" s="217">
        <v>12.005148005148</v>
      </c>
      <c r="R6823" s="217">
        <v>12.005148005148</v>
      </c>
      <c r="S6823" s="217">
        <v>0</v>
      </c>
      <c r="T6823" s="217">
        <v>12.005148005148</v>
      </c>
      <c r="U6823" s="217">
        <v>12.005148005148</v>
      </c>
      <c r="V6823" s="217">
        <v>0</v>
      </c>
      <c r="W6823" s="217">
        <v>12.005148005148</v>
      </c>
      <c r="X6823" s="217">
        <v>12.005148005148</v>
      </c>
      <c r="Y6823" s="217">
        <v>0</v>
      </c>
    </row>
    <row r="6824" spans="2:25">
      <c r="B6824" s="217" t="s">
        <v>6993</v>
      </c>
      <c r="C6824" s="217" t="s">
        <v>5935</v>
      </c>
      <c r="D6824" s="217" t="s">
        <v>155</v>
      </c>
      <c r="E6824" s="217" t="s">
        <v>87</v>
      </c>
      <c r="F6824" s="217" t="s">
        <v>5</v>
      </c>
      <c r="G6824" s="217" t="s">
        <v>13</v>
      </c>
      <c r="H6824" s="217" t="s">
        <v>174</v>
      </c>
      <c r="I6824" s="217">
        <v>5</v>
      </c>
      <c r="J6824" s="217">
        <v>5</v>
      </c>
      <c r="K6824" s="217">
        <v>0</v>
      </c>
      <c r="L6824" s="217">
        <v>13</v>
      </c>
      <c r="M6824" s="217">
        <v>414.05145797598601</v>
      </c>
      <c r="N6824" s="217">
        <v>12.0757937297011</v>
      </c>
      <c r="O6824" s="217">
        <v>12.0757937297011</v>
      </c>
      <c r="P6824" s="217">
        <v>0</v>
      </c>
      <c r="Q6824" s="217">
        <v>12.0757937297011</v>
      </c>
      <c r="R6824" s="217">
        <v>12.0757937297011</v>
      </c>
      <c r="S6824" s="217">
        <v>0</v>
      </c>
      <c r="T6824" s="217">
        <v>12.0757937297011</v>
      </c>
      <c r="U6824" s="217">
        <v>12.0757937297011</v>
      </c>
      <c r="V6824" s="217">
        <v>0</v>
      </c>
      <c r="W6824" s="217">
        <v>12.0757937297011</v>
      </c>
      <c r="X6824" s="217">
        <v>12.0757937297011</v>
      </c>
      <c r="Y6824" s="217">
        <v>0</v>
      </c>
    </row>
    <row r="6825" spans="2:25">
      <c r="B6825" s="217" t="s">
        <v>6994</v>
      </c>
      <c r="C6825" s="217" t="s">
        <v>5935</v>
      </c>
      <c r="D6825" s="217" t="s">
        <v>155</v>
      </c>
      <c r="E6825" s="217" t="s">
        <v>87</v>
      </c>
      <c r="F6825" s="217" t="s">
        <v>5</v>
      </c>
      <c r="G6825" s="217" t="s">
        <v>13</v>
      </c>
      <c r="H6825" s="217" t="s">
        <v>176</v>
      </c>
      <c r="I6825" s="217">
        <v>5</v>
      </c>
      <c r="J6825" s="217">
        <v>5</v>
      </c>
      <c r="K6825" s="217">
        <v>0</v>
      </c>
      <c r="L6825" s="217">
        <v>15</v>
      </c>
      <c r="M6825" s="217">
        <v>547.57804459691295</v>
      </c>
      <c r="N6825" s="217">
        <v>9.1311184758706698</v>
      </c>
      <c r="O6825" s="217">
        <v>9.1311184758706698</v>
      </c>
      <c r="P6825" s="217">
        <v>0</v>
      </c>
      <c r="Q6825" s="217">
        <v>9.1311184758706698</v>
      </c>
      <c r="R6825" s="217">
        <v>9.1311184758706698</v>
      </c>
      <c r="S6825" s="217">
        <v>0</v>
      </c>
      <c r="T6825" s="217">
        <v>9.1311184758706698</v>
      </c>
      <c r="U6825" s="217">
        <v>9.1311184758706698</v>
      </c>
      <c r="V6825" s="217">
        <v>0</v>
      </c>
      <c r="W6825" s="217">
        <v>9.1311184758706698</v>
      </c>
      <c r="X6825" s="217">
        <v>9.1311184758706698</v>
      </c>
      <c r="Y6825" s="217">
        <v>0</v>
      </c>
    </row>
    <row r="6826" spans="2:25">
      <c r="B6826" s="217" t="s">
        <v>6995</v>
      </c>
      <c r="C6826" s="217" t="s">
        <v>5935</v>
      </c>
      <c r="D6826" s="217" t="s">
        <v>155</v>
      </c>
      <c r="E6826" s="217" t="s">
        <v>87</v>
      </c>
      <c r="F6826" s="217" t="s">
        <v>5</v>
      </c>
      <c r="G6826" s="217" t="s">
        <v>13</v>
      </c>
      <c r="H6826" s="217" t="s">
        <v>178</v>
      </c>
      <c r="I6826" s="217">
        <v>9</v>
      </c>
      <c r="J6826" s="217">
        <v>9</v>
      </c>
      <c r="K6826" s="217">
        <v>0</v>
      </c>
      <c r="L6826" s="217">
        <v>39</v>
      </c>
      <c r="M6826" s="217">
        <v>1634.45454545455</v>
      </c>
      <c r="N6826" s="217">
        <v>5.5064241615217799</v>
      </c>
      <c r="O6826" s="217">
        <v>5.5064241615217799</v>
      </c>
      <c r="P6826" s="217">
        <v>0</v>
      </c>
      <c r="Q6826" s="217">
        <v>5.5064241615217799</v>
      </c>
      <c r="R6826" s="217">
        <v>5.5064241615217799</v>
      </c>
      <c r="S6826" s="217">
        <v>0</v>
      </c>
      <c r="T6826" s="217">
        <v>5.5064241615217799</v>
      </c>
      <c r="U6826" s="217">
        <v>5.5064241615217799</v>
      </c>
      <c r="V6826" s="217">
        <v>0</v>
      </c>
      <c r="W6826" s="217">
        <v>5.5064241615217799</v>
      </c>
      <c r="X6826" s="217">
        <v>5.5064241615217799</v>
      </c>
      <c r="Y6826" s="217">
        <v>0</v>
      </c>
    </row>
    <row r="6827" spans="2:25">
      <c r="B6827" s="217" t="s">
        <v>6996</v>
      </c>
      <c r="C6827" s="217" t="s">
        <v>5935</v>
      </c>
      <c r="D6827" s="217" t="s">
        <v>155</v>
      </c>
      <c r="E6827" s="217" t="s">
        <v>87</v>
      </c>
      <c r="F6827" s="217" t="s">
        <v>5</v>
      </c>
      <c r="G6827" s="217" t="s">
        <v>13</v>
      </c>
      <c r="H6827" s="217" t="s">
        <v>5</v>
      </c>
      <c r="I6827" s="217">
        <v>26</v>
      </c>
      <c r="J6827" s="217">
        <v>26</v>
      </c>
      <c r="K6827" s="217">
        <v>0</v>
      </c>
      <c r="L6827" s="217">
        <v>90</v>
      </c>
      <c r="M6827" s="217">
        <v>3240</v>
      </c>
      <c r="N6827" s="217">
        <v>8.0246913580246897</v>
      </c>
      <c r="O6827" s="217">
        <v>8.0246913580246897</v>
      </c>
      <c r="P6827" s="217">
        <v>0</v>
      </c>
      <c r="Q6827" s="217">
        <v>8.0246913580246897</v>
      </c>
      <c r="R6827" s="217">
        <v>8.0246913580246897</v>
      </c>
      <c r="S6827" s="217">
        <v>0</v>
      </c>
      <c r="T6827" s="217">
        <v>8.0246913580246897</v>
      </c>
      <c r="U6827" s="217">
        <v>8.0246913580246897</v>
      </c>
      <c r="V6827" s="217">
        <v>0</v>
      </c>
      <c r="W6827" s="217">
        <v>8.0246913580246897</v>
      </c>
      <c r="X6827" s="217">
        <v>8.0246913580246897</v>
      </c>
      <c r="Y6827" s="217">
        <v>0</v>
      </c>
    </row>
    <row r="6828" spans="2:25">
      <c r="B6828" s="217" t="s">
        <v>6997</v>
      </c>
      <c r="C6828" s="217" t="s">
        <v>5935</v>
      </c>
      <c r="D6828" s="217" t="s">
        <v>155</v>
      </c>
      <c r="E6828" s="217" t="s">
        <v>87</v>
      </c>
      <c r="F6828" s="217" t="s">
        <v>12</v>
      </c>
      <c r="G6828" s="217" t="s">
        <v>5</v>
      </c>
      <c r="H6828" s="217" t="s">
        <v>170</v>
      </c>
      <c r="I6828" s="217">
        <v>56</v>
      </c>
      <c r="J6828" s="217">
        <v>55</v>
      </c>
      <c r="K6828" s="217">
        <v>1</v>
      </c>
      <c r="L6828" s="217">
        <v>76</v>
      </c>
      <c r="M6828" s="217">
        <v>4368.2640445407296</v>
      </c>
      <c r="N6828" s="217">
        <v>12.819737870467399</v>
      </c>
      <c r="O6828" s="217">
        <v>12.5908139799234</v>
      </c>
      <c r="P6828" s="217">
        <v>0.22892389054406101</v>
      </c>
      <c r="Q6828" s="217">
        <v>12.819737870467399</v>
      </c>
      <c r="R6828" s="217">
        <v>12.5908139799234</v>
      </c>
      <c r="S6828" s="217">
        <v>0.22892389054406101</v>
      </c>
      <c r="T6828" s="217">
        <v>12.819737870467399</v>
      </c>
      <c r="U6828" s="217">
        <v>12.5908139799234</v>
      </c>
      <c r="V6828" s="217">
        <v>0.22892389054406101</v>
      </c>
      <c r="W6828" s="217">
        <v>12.819737870467399</v>
      </c>
      <c r="X6828" s="217">
        <v>12.5908139799234</v>
      </c>
      <c r="Y6828" s="217">
        <v>0.22892389054406101</v>
      </c>
    </row>
    <row r="6829" spans="2:25">
      <c r="B6829" s="217" t="s">
        <v>6998</v>
      </c>
      <c r="C6829" s="217" t="s">
        <v>5935</v>
      </c>
      <c r="D6829" s="217" t="s">
        <v>155</v>
      </c>
      <c r="E6829" s="217" t="s">
        <v>87</v>
      </c>
      <c r="F6829" s="217" t="s">
        <v>12</v>
      </c>
      <c r="G6829" s="217" t="s">
        <v>5</v>
      </c>
      <c r="H6829" s="217" t="s">
        <v>172</v>
      </c>
      <c r="I6829" s="217">
        <v>48</v>
      </c>
      <c r="J6829" s="217">
        <v>47</v>
      </c>
      <c r="K6829" s="217">
        <v>1</v>
      </c>
      <c r="L6829" s="217">
        <v>43</v>
      </c>
      <c r="M6829" s="217">
        <v>2856.11574802921</v>
      </c>
      <c r="N6829" s="217">
        <v>16.806041573462601</v>
      </c>
      <c r="O6829" s="217">
        <v>16.455915707348801</v>
      </c>
      <c r="P6829" s="217">
        <v>0.35012586611380297</v>
      </c>
      <c r="Q6829" s="217">
        <v>16.806041573462601</v>
      </c>
      <c r="R6829" s="217">
        <v>16.455915707348801</v>
      </c>
      <c r="S6829" s="217">
        <v>0.35012586611380297</v>
      </c>
      <c r="T6829" s="217">
        <v>16.806041573462601</v>
      </c>
      <c r="U6829" s="217">
        <v>16.455915707348801</v>
      </c>
      <c r="V6829" s="217">
        <v>0.35012586611380297</v>
      </c>
      <c r="W6829" s="217">
        <v>16.806041573462601</v>
      </c>
      <c r="X6829" s="217">
        <v>16.455915707348801</v>
      </c>
      <c r="Y6829" s="217">
        <v>0.35012586611380297</v>
      </c>
    </row>
    <row r="6830" spans="2:25">
      <c r="B6830" s="217" t="s">
        <v>6999</v>
      </c>
      <c r="C6830" s="217" t="s">
        <v>5935</v>
      </c>
      <c r="D6830" s="217" t="s">
        <v>155</v>
      </c>
      <c r="E6830" s="217" t="s">
        <v>87</v>
      </c>
      <c r="F6830" s="217" t="s">
        <v>12</v>
      </c>
      <c r="G6830" s="217" t="s">
        <v>5</v>
      </c>
      <c r="H6830" s="217" t="s">
        <v>174</v>
      </c>
      <c r="I6830" s="217">
        <v>49</v>
      </c>
      <c r="J6830" s="217">
        <v>49</v>
      </c>
      <c r="K6830" s="217">
        <v>0</v>
      </c>
      <c r="L6830" s="217">
        <v>46</v>
      </c>
      <c r="M6830" s="217">
        <v>3039.1487603958399</v>
      </c>
      <c r="N6830" s="217">
        <v>16.122935684667802</v>
      </c>
      <c r="O6830" s="217">
        <v>16.122935684667802</v>
      </c>
      <c r="P6830" s="217">
        <v>0</v>
      </c>
      <c r="Q6830" s="217">
        <v>16.122935684667802</v>
      </c>
      <c r="R6830" s="217">
        <v>16.122935684667802</v>
      </c>
      <c r="S6830" s="217">
        <v>0</v>
      </c>
      <c r="T6830" s="217">
        <v>16.122935684667802</v>
      </c>
      <c r="U6830" s="217">
        <v>16.122935684667802</v>
      </c>
      <c r="V6830" s="217">
        <v>0</v>
      </c>
      <c r="W6830" s="217">
        <v>16.122935684667802</v>
      </c>
      <c r="X6830" s="217">
        <v>16.122935684667802</v>
      </c>
      <c r="Y6830" s="217">
        <v>0</v>
      </c>
    </row>
    <row r="6831" spans="2:25">
      <c r="B6831" s="217" t="s">
        <v>7000</v>
      </c>
      <c r="C6831" s="217" t="s">
        <v>5935</v>
      </c>
      <c r="D6831" s="217" t="s">
        <v>155</v>
      </c>
      <c r="E6831" s="217" t="s">
        <v>87</v>
      </c>
      <c r="F6831" s="217" t="s">
        <v>12</v>
      </c>
      <c r="G6831" s="217" t="s">
        <v>5</v>
      </c>
      <c r="H6831" s="217" t="s">
        <v>176</v>
      </c>
      <c r="I6831" s="217">
        <v>46</v>
      </c>
      <c r="J6831" s="217">
        <v>44</v>
      </c>
      <c r="K6831" s="217">
        <v>2</v>
      </c>
      <c r="L6831" s="217">
        <v>54</v>
      </c>
      <c r="M6831" s="217">
        <v>2805.61812871147</v>
      </c>
      <c r="N6831" s="217">
        <v>16.3956739262753</v>
      </c>
      <c r="O6831" s="217">
        <v>15.6828185381764</v>
      </c>
      <c r="P6831" s="217">
        <v>0.71285538809892701</v>
      </c>
      <c r="Q6831" s="217">
        <v>16.3956739262753</v>
      </c>
      <c r="R6831" s="217">
        <v>15.6828185381764</v>
      </c>
      <c r="S6831" s="217">
        <v>0.71285538809892701</v>
      </c>
      <c r="T6831" s="217">
        <v>16.3956739262753</v>
      </c>
      <c r="U6831" s="217">
        <v>15.6828185381764</v>
      </c>
      <c r="V6831" s="217">
        <v>0.71285538809892701</v>
      </c>
      <c r="W6831" s="217">
        <v>16.3956739262753</v>
      </c>
      <c r="X6831" s="217">
        <v>15.6828185381764</v>
      </c>
      <c r="Y6831" s="217">
        <v>0.71285538809892701</v>
      </c>
    </row>
    <row r="6832" spans="2:25">
      <c r="B6832" s="217" t="s">
        <v>7001</v>
      </c>
      <c r="C6832" s="217" t="s">
        <v>5935</v>
      </c>
      <c r="D6832" s="217" t="s">
        <v>155</v>
      </c>
      <c r="E6832" s="217" t="s">
        <v>87</v>
      </c>
      <c r="F6832" s="217" t="s">
        <v>12</v>
      </c>
      <c r="G6832" s="217" t="s">
        <v>5</v>
      </c>
      <c r="H6832" s="217" t="s">
        <v>178</v>
      </c>
      <c r="I6832" s="217">
        <v>16</v>
      </c>
      <c r="J6832" s="217">
        <v>16</v>
      </c>
      <c r="K6832" s="217">
        <v>0</v>
      </c>
      <c r="L6832" s="217">
        <v>28</v>
      </c>
      <c r="M6832" s="217">
        <v>2580.8533183227601</v>
      </c>
      <c r="N6832" s="217">
        <v>6.1994999430645903</v>
      </c>
      <c r="O6832" s="217">
        <v>6.1994999430645903</v>
      </c>
      <c r="P6832" s="217">
        <v>0</v>
      </c>
      <c r="Q6832" s="217">
        <v>6.1994999430645903</v>
      </c>
      <c r="R6832" s="217">
        <v>6.1994999430645903</v>
      </c>
      <c r="S6832" s="217">
        <v>0</v>
      </c>
      <c r="T6832" s="217">
        <v>6.1994999430645903</v>
      </c>
      <c r="U6832" s="217">
        <v>6.1994999430645903</v>
      </c>
      <c r="V6832" s="217">
        <v>0</v>
      </c>
      <c r="W6832" s="217">
        <v>6.1994999430645903</v>
      </c>
      <c r="X6832" s="217">
        <v>6.1994999430645903</v>
      </c>
      <c r="Y6832" s="217">
        <v>0</v>
      </c>
    </row>
    <row r="6833" spans="2:25">
      <c r="B6833" s="217" t="s">
        <v>7002</v>
      </c>
      <c r="C6833" s="217" t="s">
        <v>5935</v>
      </c>
      <c r="D6833" s="217" t="s">
        <v>155</v>
      </c>
      <c r="E6833" s="217" t="s">
        <v>87</v>
      </c>
      <c r="F6833" s="217" t="s">
        <v>12</v>
      </c>
      <c r="G6833" s="217" t="s">
        <v>5</v>
      </c>
      <c r="H6833" s="217" t="s">
        <v>5</v>
      </c>
      <c r="I6833" s="217">
        <v>215</v>
      </c>
      <c r="J6833" s="217">
        <v>211</v>
      </c>
      <c r="K6833" s="217">
        <v>4</v>
      </c>
      <c r="L6833" s="217">
        <v>247</v>
      </c>
      <c r="M6833" s="217">
        <v>15650</v>
      </c>
      <c r="N6833" s="217">
        <v>13.7380191693291</v>
      </c>
      <c r="O6833" s="217">
        <v>13.482428115016001</v>
      </c>
      <c r="P6833" s="217">
        <v>0.25559105431309898</v>
      </c>
      <c r="Q6833" s="217">
        <v>13.7380191693291</v>
      </c>
      <c r="R6833" s="217">
        <v>13.482428115016001</v>
      </c>
      <c r="S6833" s="217">
        <v>0.25559105431309898</v>
      </c>
      <c r="T6833" s="217">
        <v>13.7380191693291</v>
      </c>
      <c r="U6833" s="217">
        <v>13.482428115016001</v>
      </c>
      <c r="V6833" s="217">
        <v>0.25559105431309898</v>
      </c>
      <c r="W6833" s="217">
        <v>13.7380191693291</v>
      </c>
      <c r="X6833" s="217">
        <v>13.482428115016001</v>
      </c>
      <c r="Y6833" s="217">
        <v>0.25559105431309898</v>
      </c>
    </row>
    <row r="6834" spans="2:25">
      <c r="B6834" s="217" t="s">
        <v>7003</v>
      </c>
      <c r="C6834" s="217" t="s">
        <v>5935</v>
      </c>
      <c r="D6834" s="217" t="s">
        <v>155</v>
      </c>
      <c r="E6834" s="217" t="s">
        <v>87</v>
      </c>
      <c r="F6834" s="217" t="s">
        <v>9</v>
      </c>
      <c r="G6834" s="217" t="s">
        <v>5</v>
      </c>
      <c r="H6834" s="217" t="s">
        <v>170</v>
      </c>
      <c r="I6834" s="217">
        <v>20</v>
      </c>
      <c r="J6834" s="217">
        <v>20</v>
      </c>
      <c r="K6834" s="217">
        <v>0</v>
      </c>
      <c r="L6834" s="217">
        <v>136</v>
      </c>
      <c r="M6834" s="217">
        <v>4467.5389885936802</v>
      </c>
      <c r="N6834" s="217">
        <v>4.4767376515489001</v>
      </c>
      <c r="O6834" s="217">
        <v>4.4767376515489001</v>
      </c>
      <c r="P6834" s="217">
        <v>0</v>
      </c>
      <c r="Q6834" s="217">
        <v>4.4767376515489001</v>
      </c>
      <c r="R6834" s="217">
        <v>4.4767376515489001</v>
      </c>
      <c r="S6834" s="217">
        <v>0</v>
      </c>
      <c r="T6834" s="217">
        <v>4.4767376515489001</v>
      </c>
      <c r="U6834" s="217">
        <v>4.4767376515489001</v>
      </c>
      <c r="V6834" s="217">
        <v>0</v>
      </c>
      <c r="W6834" s="217">
        <v>4.4767376515489001</v>
      </c>
      <c r="X6834" s="217">
        <v>4.4767376515489001</v>
      </c>
      <c r="Y6834" s="217">
        <v>0</v>
      </c>
    </row>
    <row r="6835" spans="2:25">
      <c r="B6835" s="217" t="s">
        <v>7004</v>
      </c>
      <c r="C6835" s="217" t="s">
        <v>5935</v>
      </c>
      <c r="D6835" s="217" t="s">
        <v>155</v>
      </c>
      <c r="E6835" s="217" t="s">
        <v>87</v>
      </c>
      <c r="F6835" s="217" t="s">
        <v>9</v>
      </c>
      <c r="G6835" s="217" t="s">
        <v>5</v>
      </c>
      <c r="H6835" s="217" t="s">
        <v>172</v>
      </c>
      <c r="I6835" s="217">
        <v>12</v>
      </c>
      <c r="J6835" s="217">
        <v>11</v>
      </c>
      <c r="K6835" s="217">
        <v>1</v>
      </c>
      <c r="L6835" s="217">
        <v>77</v>
      </c>
      <c r="M6835" s="217">
        <v>3049.4390876110401</v>
      </c>
      <c r="N6835" s="217">
        <v>3.9351499260150602</v>
      </c>
      <c r="O6835" s="217">
        <v>3.6072207655138002</v>
      </c>
      <c r="P6835" s="217">
        <v>0.32792916050125498</v>
      </c>
      <c r="Q6835" s="217">
        <v>3.9351499260150602</v>
      </c>
      <c r="R6835" s="217">
        <v>3.6072207655138002</v>
      </c>
      <c r="S6835" s="217">
        <v>0.32792916050125498</v>
      </c>
      <c r="T6835" s="217">
        <v>3.9351499260150602</v>
      </c>
      <c r="U6835" s="217">
        <v>3.6072207655138002</v>
      </c>
      <c r="V6835" s="217">
        <v>0.32792916050125498</v>
      </c>
      <c r="W6835" s="217">
        <v>3.9351499260150602</v>
      </c>
      <c r="X6835" s="217">
        <v>3.6072207655138002</v>
      </c>
      <c r="Y6835" s="217">
        <v>0.32792916050125498</v>
      </c>
    </row>
    <row r="6836" spans="2:25">
      <c r="B6836" s="217" t="s">
        <v>7005</v>
      </c>
      <c r="C6836" s="217" t="s">
        <v>5935</v>
      </c>
      <c r="D6836" s="217" t="s">
        <v>155</v>
      </c>
      <c r="E6836" s="217" t="s">
        <v>87</v>
      </c>
      <c r="F6836" s="217" t="s">
        <v>9</v>
      </c>
      <c r="G6836" s="217" t="s">
        <v>5</v>
      </c>
      <c r="H6836" s="217" t="s">
        <v>174</v>
      </c>
      <c r="I6836" s="217">
        <v>20</v>
      </c>
      <c r="J6836" s="217">
        <v>19</v>
      </c>
      <c r="K6836" s="217">
        <v>1</v>
      </c>
      <c r="L6836" s="217">
        <v>76</v>
      </c>
      <c r="M6836" s="217">
        <v>2847.7980031602401</v>
      </c>
      <c r="N6836" s="217">
        <v>7.02297002027733</v>
      </c>
      <c r="O6836" s="217">
        <v>6.6718215192634602</v>
      </c>
      <c r="P6836" s="217">
        <v>0.35114850101386602</v>
      </c>
      <c r="Q6836" s="217">
        <v>7.02297002027733</v>
      </c>
      <c r="R6836" s="217">
        <v>6.6718215192634602</v>
      </c>
      <c r="S6836" s="217">
        <v>0.35114850101386602</v>
      </c>
      <c r="T6836" s="217">
        <v>7.02297002027733</v>
      </c>
      <c r="U6836" s="217">
        <v>6.6718215192634602</v>
      </c>
      <c r="V6836" s="217">
        <v>0.35114850101386602</v>
      </c>
      <c r="W6836" s="217">
        <v>7.02297002027733</v>
      </c>
      <c r="X6836" s="217">
        <v>6.6718215192634602</v>
      </c>
      <c r="Y6836" s="217">
        <v>0.35114850101386602</v>
      </c>
    </row>
    <row r="6837" spans="2:25">
      <c r="B6837" s="217" t="s">
        <v>7006</v>
      </c>
      <c r="C6837" s="217" t="s">
        <v>5935</v>
      </c>
      <c r="D6837" s="217" t="s">
        <v>155</v>
      </c>
      <c r="E6837" s="217" t="s">
        <v>87</v>
      </c>
      <c r="F6837" s="217" t="s">
        <v>9</v>
      </c>
      <c r="G6837" s="217" t="s">
        <v>5</v>
      </c>
      <c r="H6837" s="217" t="s">
        <v>176</v>
      </c>
      <c r="I6837" s="217">
        <v>10</v>
      </c>
      <c r="J6837" s="217">
        <v>10</v>
      </c>
      <c r="K6837" s="217">
        <v>0</v>
      </c>
      <c r="L6837" s="217">
        <v>91</v>
      </c>
      <c r="M6837" s="217">
        <v>2606.23220853049</v>
      </c>
      <c r="N6837" s="217">
        <v>3.8369566484785498</v>
      </c>
      <c r="O6837" s="217">
        <v>3.8369566484785498</v>
      </c>
      <c r="P6837" s="217">
        <v>0</v>
      </c>
      <c r="Q6837" s="217">
        <v>3.8369566484785498</v>
      </c>
      <c r="R6837" s="217">
        <v>3.8369566484785498</v>
      </c>
      <c r="S6837" s="217">
        <v>0</v>
      </c>
      <c r="T6837" s="217">
        <v>3.8369566484785498</v>
      </c>
      <c r="U6837" s="217">
        <v>3.8369566484785498</v>
      </c>
      <c r="V6837" s="217">
        <v>0</v>
      </c>
      <c r="W6837" s="217">
        <v>3.8369566484785498</v>
      </c>
      <c r="X6837" s="217">
        <v>3.8369566484785498</v>
      </c>
      <c r="Y6837" s="217">
        <v>0</v>
      </c>
    </row>
    <row r="6838" spans="2:25">
      <c r="B6838" s="217" t="s">
        <v>7007</v>
      </c>
      <c r="C6838" s="217" t="s">
        <v>5935</v>
      </c>
      <c r="D6838" s="217" t="s">
        <v>155</v>
      </c>
      <c r="E6838" s="217" t="s">
        <v>87</v>
      </c>
      <c r="F6838" s="217" t="s">
        <v>9</v>
      </c>
      <c r="G6838" s="217" t="s">
        <v>5</v>
      </c>
      <c r="H6838" s="217" t="s">
        <v>178</v>
      </c>
      <c r="I6838" s="217">
        <v>11</v>
      </c>
      <c r="J6838" s="217">
        <v>11</v>
      </c>
      <c r="K6838" s="217">
        <v>0</v>
      </c>
      <c r="L6838" s="217">
        <v>69</v>
      </c>
      <c r="M6838" s="217">
        <v>2638.9917121045501</v>
      </c>
      <c r="N6838" s="217">
        <v>4.1682586381552804</v>
      </c>
      <c r="O6838" s="217">
        <v>4.1682586381552804</v>
      </c>
      <c r="P6838" s="217">
        <v>0</v>
      </c>
      <c r="Q6838" s="217">
        <v>4.1682586381552804</v>
      </c>
      <c r="R6838" s="217">
        <v>4.1682586381552804</v>
      </c>
      <c r="S6838" s="217">
        <v>0</v>
      </c>
      <c r="T6838" s="217">
        <v>4.1682586381552804</v>
      </c>
      <c r="U6838" s="217">
        <v>4.1682586381552804</v>
      </c>
      <c r="V6838" s="217">
        <v>0</v>
      </c>
      <c r="W6838" s="217">
        <v>4.1682586381552804</v>
      </c>
      <c r="X6838" s="217">
        <v>4.1682586381552804</v>
      </c>
      <c r="Y6838" s="217">
        <v>0</v>
      </c>
    </row>
    <row r="6839" spans="2:25">
      <c r="B6839" s="217" t="s">
        <v>7008</v>
      </c>
      <c r="C6839" s="217" t="s">
        <v>5935</v>
      </c>
      <c r="D6839" s="217" t="s">
        <v>155</v>
      </c>
      <c r="E6839" s="217" t="s">
        <v>87</v>
      </c>
      <c r="F6839" s="217" t="s">
        <v>9</v>
      </c>
      <c r="G6839" s="217" t="s">
        <v>5</v>
      </c>
      <c r="H6839" s="217" t="s">
        <v>5</v>
      </c>
      <c r="I6839" s="217">
        <v>73</v>
      </c>
      <c r="J6839" s="217">
        <v>71</v>
      </c>
      <c r="K6839" s="217">
        <v>2</v>
      </c>
      <c r="L6839" s="217">
        <v>449</v>
      </c>
      <c r="M6839" s="217">
        <v>15610</v>
      </c>
      <c r="N6839" s="217">
        <v>4.6764894298526603</v>
      </c>
      <c r="O6839" s="217">
        <v>4.5483664317745003</v>
      </c>
      <c r="P6839" s="217">
        <v>0.128122998078155</v>
      </c>
      <c r="Q6839" s="217">
        <v>4.6764894298526603</v>
      </c>
      <c r="R6839" s="217">
        <v>4.5483664317745003</v>
      </c>
      <c r="S6839" s="217">
        <v>0.128122998078155</v>
      </c>
      <c r="T6839" s="217">
        <v>4.6764894298526603</v>
      </c>
      <c r="U6839" s="217">
        <v>4.5483664317745003</v>
      </c>
      <c r="V6839" s="217">
        <v>0.128122998078155</v>
      </c>
      <c r="W6839" s="217">
        <v>4.6764894298526603</v>
      </c>
      <c r="X6839" s="217">
        <v>4.5483664317745003</v>
      </c>
      <c r="Y6839" s="217">
        <v>0.128122998078155</v>
      </c>
    </row>
    <row r="6840" spans="2:25">
      <c r="B6840" s="217" t="s">
        <v>7009</v>
      </c>
      <c r="C6840" s="217" t="s">
        <v>5935</v>
      </c>
      <c r="D6840" s="217" t="s">
        <v>155</v>
      </c>
      <c r="E6840" s="217" t="s">
        <v>87</v>
      </c>
      <c r="F6840" s="217" t="s">
        <v>5</v>
      </c>
      <c r="G6840" s="217" t="s">
        <v>5</v>
      </c>
      <c r="H6840" s="217" t="s">
        <v>170</v>
      </c>
      <c r="I6840" s="217">
        <v>80</v>
      </c>
      <c r="J6840" s="217">
        <v>79</v>
      </c>
      <c r="K6840" s="217">
        <v>1</v>
      </c>
      <c r="L6840" s="217">
        <v>212</v>
      </c>
      <c r="M6840" s="217">
        <v>8835.8030331343998</v>
      </c>
      <c r="N6840" s="217">
        <v>9.0540723576565405</v>
      </c>
      <c r="O6840" s="217">
        <v>8.9408964531858306</v>
      </c>
      <c r="P6840" s="217">
        <v>0.11317590447070699</v>
      </c>
      <c r="Q6840" s="217">
        <v>9.0540723576565405</v>
      </c>
      <c r="R6840" s="217">
        <v>8.9408964531858306</v>
      </c>
      <c r="S6840" s="217">
        <v>0.11317590447070699</v>
      </c>
      <c r="T6840" s="217">
        <v>9.0540723576565405</v>
      </c>
      <c r="U6840" s="217">
        <v>8.9408964531858306</v>
      </c>
      <c r="V6840" s="217">
        <v>0.11317590447070699</v>
      </c>
      <c r="W6840" s="217">
        <v>9.0540723576565405</v>
      </c>
      <c r="X6840" s="217">
        <v>8.9408964531858306</v>
      </c>
      <c r="Y6840" s="217">
        <v>0.11317590447070699</v>
      </c>
    </row>
    <row r="6841" spans="2:25">
      <c r="B6841" s="217" t="s">
        <v>7010</v>
      </c>
      <c r="C6841" s="217" t="s">
        <v>5935</v>
      </c>
      <c r="D6841" s="217" t="s">
        <v>155</v>
      </c>
      <c r="E6841" s="217" t="s">
        <v>87</v>
      </c>
      <c r="F6841" s="217" t="s">
        <v>5</v>
      </c>
      <c r="G6841" s="217" t="s">
        <v>5</v>
      </c>
      <c r="H6841" s="217" t="s">
        <v>172</v>
      </c>
      <c r="I6841" s="217">
        <v>60</v>
      </c>
      <c r="J6841" s="217">
        <v>58</v>
      </c>
      <c r="K6841" s="217">
        <v>2</v>
      </c>
      <c r="L6841" s="217">
        <v>120</v>
      </c>
      <c r="M6841" s="217">
        <v>5905.5548356402496</v>
      </c>
      <c r="N6841" s="217">
        <v>10.1599259798415</v>
      </c>
      <c r="O6841" s="217">
        <v>9.8212617805134599</v>
      </c>
      <c r="P6841" s="217">
        <v>0.33866419932804998</v>
      </c>
      <c r="Q6841" s="217">
        <v>10.1599259798415</v>
      </c>
      <c r="R6841" s="217">
        <v>9.8212617805134599</v>
      </c>
      <c r="S6841" s="217">
        <v>0.33866419932804998</v>
      </c>
      <c r="T6841" s="217">
        <v>10.1599259798415</v>
      </c>
      <c r="U6841" s="217">
        <v>9.8212617805134599</v>
      </c>
      <c r="V6841" s="217">
        <v>0.33866419932804998</v>
      </c>
      <c r="W6841" s="217">
        <v>10.1599259798415</v>
      </c>
      <c r="X6841" s="217">
        <v>9.8212617805134599</v>
      </c>
      <c r="Y6841" s="217">
        <v>0.33866419932804998</v>
      </c>
    </row>
    <row r="6842" spans="2:25">
      <c r="B6842" s="217" t="s">
        <v>7011</v>
      </c>
      <c r="C6842" s="217" t="s">
        <v>5935</v>
      </c>
      <c r="D6842" s="217" t="s">
        <v>155</v>
      </c>
      <c r="E6842" s="217" t="s">
        <v>87</v>
      </c>
      <c r="F6842" s="217" t="s">
        <v>5</v>
      </c>
      <c r="G6842" s="217" t="s">
        <v>5</v>
      </c>
      <c r="H6842" s="217" t="s">
        <v>174</v>
      </c>
      <c r="I6842" s="217">
        <v>72</v>
      </c>
      <c r="J6842" s="217">
        <v>71</v>
      </c>
      <c r="K6842" s="217">
        <v>1</v>
      </c>
      <c r="L6842" s="217">
        <v>122</v>
      </c>
      <c r="M6842" s="217">
        <v>5886.9467635560804</v>
      </c>
      <c r="N6842" s="217">
        <v>12.230448633530299</v>
      </c>
      <c r="O6842" s="217">
        <v>12.0605812913979</v>
      </c>
      <c r="P6842" s="217">
        <v>0.16986734213236501</v>
      </c>
      <c r="Q6842" s="217">
        <v>12.230448633530299</v>
      </c>
      <c r="R6842" s="217">
        <v>12.0605812913979</v>
      </c>
      <c r="S6842" s="217">
        <v>0.16986734213236501</v>
      </c>
      <c r="T6842" s="217">
        <v>12.230448633530299</v>
      </c>
      <c r="U6842" s="217">
        <v>12.0605812913979</v>
      </c>
      <c r="V6842" s="217">
        <v>0.16986734213236501</v>
      </c>
      <c r="W6842" s="217">
        <v>12.230448633530299</v>
      </c>
      <c r="X6842" s="217">
        <v>12.0605812913979</v>
      </c>
      <c r="Y6842" s="217">
        <v>0.16986734213236501</v>
      </c>
    </row>
    <row r="6843" spans="2:25">
      <c r="B6843" s="217" t="s">
        <v>7012</v>
      </c>
      <c r="C6843" s="217" t="s">
        <v>5935</v>
      </c>
      <c r="D6843" s="217" t="s">
        <v>155</v>
      </c>
      <c r="E6843" s="217" t="s">
        <v>87</v>
      </c>
      <c r="F6843" s="217" t="s">
        <v>5</v>
      </c>
      <c r="G6843" s="217" t="s">
        <v>5</v>
      </c>
      <c r="H6843" s="217" t="s">
        <v>176</v>
      </c>
      <c r="I6843" s="217">
        <v>58</v>
      </c>
      <c r="J6843" s="217">
        <v>56</v>
      </c>
      <c r="K6843" s="217">
        <v>2</v>
      </c>
      <c r="L6843" s="217">
        <v>146</v>
      </c>
      <c r="M6843" s="217">
        <v>5411.85033724196</v>
      </c>
      <c r="N6843" s="217">
        <v>10.7172217237549</v>
      </c>
      <c r="O6843" s="217">
        <v>10.3476623539703</v>
      </c>
      <c r="P6843" s="217">
        <v>0.36955936978465298</v>
      </c>
      <c r="Q6843" s="217">
        <v>10.7172217237549</v>
      </c>
      <c r="R6843" s="217">
        <v>10.3476623539703</v>
      </c>
      <c r="S6843" s="217">
        <v>0.36955936978465298</v>
      </c>
      <c r="T6843" s="217">
        <v>10.7172217237549</v>
      </c>
      <c r="U6843" s="217">
        <v>10.3476623539703</v>
      </c>
      <c r="V6843" s="217">
        <v>0.36955936978465298</v>
      </c>
      <c r="W6843" s="217">
        <v>10.7172217237549</v>
      </c>
      <c r="X6843" s="217">
        <v>10.3476623539703</v>
      </c>
      <c r="Y6843" s="217">
        <v>0.36955936978465298</v>
      </c>
    </row>
    <row r="6844" spans="2:25">
      <c r="B6844" s="217" t="s">
        <v>7013</v>
      </c>
      <c r="C6844" s="217" t="s">
        <v>5935</v>
      </c>
      <c r="D6844" s="217" t="s">
        <v>155</v>
      </c>
      <c r="E6844" s="217" t="s">
        <v>87</v>
      </c>
      <c r="F6844" s="217" t="s">
        <v>5</v>
      </c>
      <c r="G6844" s="217" t="s">
        <v>5</v>
      </c>
      <c r="H6844" s="217" t="s">
        <v>178</v>
      </c>
      <c r="I6844" s="217">
        <v>27</v>
      </c>
      <c r="J6844" s="217">
        <v>27</v>
      </c>
      <c r="K6844" s="217">
        <v>0</v>
      </c>
      <c r="L6844" s="217">
        <v>97</v>
      </c>
      <c r="M6844" s="217">
        <v>5219.8450304273101</v>
      </c>
      <c r="N6844" s="217">
        <v>5.1725673545120001</v>
      </c>
      <c r="O6844" s="217">
        <v>5.1725673545120001</v>
      </c>
      <c r="P6844" s="217">
        <v>0</v>
      </c>
      <c r="Q6844" s="217">
        <v>5.1725673545120001</v>
      </c>
      <c r="R6844" s="217">
        <v>5.1725673545120001</v>
      </c>
      <c r="S6844" s="217">
        <v>0</v>
      </c>
      <c r="T6844" s="217">
        <v>5.1725673545120001</v>
      </c>
      <c r="U6844" s="217">
        <v>5.1725673545120001</v>
      </c>
      <c r="V6844" s="217">
        <v>0</v>
      </c>
      <c r="W6844" s="217">
        <v>5.1725673545120001</v>
      </c>
      <c r="X6844" s="217">
        <v>5.1725673545120001</v>
      </c>
      <c r="Y6844" s="217">
        <v>0</v>
      </c>
    </row>
    <row r="6845" spans="2:25">
      <c r="B6845" s="217" t="s">
        <v>7014</v>
      </c>
      <c r="C6845" s="217" t="s">
        <v>5935</v>
      </c>
      <c r="D6845" s="217" t="s">
        <v>155</v>
      </c>
      <c r="E6845" s="217" t="s">
        <v>87</v>
      </c>
      <c r="F6845" s="217" t="s">
        <v>5</v>
      </c>
      <c r="G6845" s="217" t="s">
        <v>5</v>
      </c>
      <c r="H6845" s="217" t="s">
        <v>5</v>
      </c>
      <c r="I6845" s="217">
        <v>297</v>
      </c>
      <c r="J6845" s="217">
        <v>291</v>
      </c>
      <c r="K6845" s="217">
        <v>6</v>
      </c>
      <c r="L6845" s="217">
        <v>697</v>
      </c>
      <c r="M6845" s="217">
        <v>31260</v>
      </c>
      <c r="N6845" s="217">
        <v>9.5009596928982702</v>
      </c>
      <c r="O6845" s="217">
        <v>9.3090211132437606</v>
      </c>
      <c r="P6845" s="217">
        <v>0.191938579654511</v>
      </c>
      <c r="Q6845" s="217">
        <v>9.5009596928982702</v>
      </c>
      <c r="R6845" s="217">
        <v>9.3090211132437606</v>
      </c>
      <c r="S6845" s="217">
        <v>0.191938579654511</v>
      </c>
      <c r="T6845" s="217">
        <v>9.5009596928982702</v>
      </c>
      <c r="U6845" s="217">
        <v>9.3090211132437606</v>
      </c>
      <c r="V6845" s="217">
        <v>0.191938579654511</v>
      </c>
      <c r="W6845" s="217">
        <v>9.5009596928982702</v>
      </c>
      <c r="X6845" s="217">
        <v>9.3090211132437606</v>
      </c>
      <c r="Y6845" s="217">
        <v>0.191938579654511</v>
      </c>
    </row>
    <row r="6846" spans="2:25">
      <c r="B6846" s="217" t="s">
        <v>7015</v>
      </c>
      <c r="C6846" s="217" t="s">
        <v>5935</v>
      </c>
      <c r="D6846" s="217" t="s">
        <v>155</v>
      </c>
      <c r="E6846" s="217" t="s">
        <v>88</v>
      </c>
      <c r="F6846" s="217" t="s">
        <v>12</v>
      </c>
      <c r="G6846" s="217" t="s">
        <v>10</v>
      </c>
      <c r="H6846" s="217" t="s">
        <v>170</v>
      </c>
      <c r="I6846" s="217">
        <v>5</v>
      </c>
      <c r="J6846" s="217">
        <v>5</v>
      </c>
      <c r="K6846" s="217">
        <v>0</v>
      </c>
      <c r="L6846" s="217">
        <v>8</v>
      </c>
      <c r="M6846" s="217">
        <v>428.29448668411601</v>
      </c>
      <c r="N6846" s="217">
        <v>11.6742105150835</v>
      </c>
      <c r="O6846" s="217">
        <v>11.6742105150835</v>
      </c>
      <c r="P6846" s="217">
        <v>0</v>
      </c>
      <c r="Q6846" s="217">
        <v>11.6742105150835</v>
      </c>
      <c r="R6846" s="217">
        <v>11.6742105150835</v>
      </c>
      <c r="S6846" s="217">
        <v>0</v>
      </c>
      <c r="T6846" s="217">
        <v>11.6742105150835</v>
      </c>
      <c r="U6846" s="217">
        <v>11.6742105150835</v>
      </c>
      <c r="V6846" s="217">
        <v>0</v>
      </c>
      <c r="W6846" s="217">
        <v>11.6742105150835</v>
      </c>
      <c r="X6846" s="217">
        <v>11.6742105150835</v>
      </c>
      <c r="Y6846" s="217">
        <v>0</v>
      </c>
    </row>
    <row r="6847" spans="2:25">
      <c r="B6847" s="217" t="s">
        <v>7016</v>
      </c>
      <c r="C6847" s="217" t="s">
        <v>5935</v>
      </c>
      <c r="D6847" s="217" t="s">
        <v>155</v>
      </c>
      <c r="E6847" s="217" t="s">
        <v>88</v>
      </c>
      <c r="F6847" s="217" t="s">
        <v>12</v>
      </c>
      <c r="G6847" s="217" t="s">
        <v>10</v>
      </c>
      <c r="H6847" s="217" t="s">
        <v>172</v>
      </c>
      <c r="I6847" s="217">
        <v>10</v>
      </c>
      <c r="J6847" s="217">
        <v>10</v>
      </c>
      <c r="K6847" s="217">
        <v>0</v>
      </c>
      <c r="L6847" s="217">
        <v>24</v>
      </c>
      <c r="M6847" s="217">
        <v>616.49923137645897</v>
      </c>
      <c r="N6847" s="217">
        <v>16.2206203853214</v>
      </c>
      <c r="O6847" s="217">
        <v>16.2206203853214</v>
      </c>
      <c r="P6847" s="217">
        <v>0</v>
      </c>
      <c r="Q6847" s="217">
        <v>16.2206203853214</v>
      </c>
      <c r="R6847" s="217">
        <v>16.2206203853214</v>
      </c>
      <c r="S6847" s="217">
        <v>0</v>
      </c>
      <c r="T6847" s="217">
        <v>16.2206203853214</v>
      </c>
      <c r="U6847" s="217">
        <v>16.2206203853214</v>
      </c>
      <c r="V6847" s="217">
        <v>0</v>
      </c>
      <c r="W6847" s="217">
        <v>16.2206203853214</v>
      </c>
      <c r="X6847" s="217">
        <v>16.2206203853214</v>
      </c>
      <c r="Y6847" s="217">
        <v>0</v>
      </c>
    </row>
    <row r="6848" spans="2:25">
      <c r="B6848" s="217" t="s">
        <v>7017</v>
      </c>
      <c r="C6848" s="217" t="s">
        <v>5935</v>
      </c>
      <c r="D6848" s="217" t="s">
        <v>155</v>
      </c>
      <c r="E6848" s="217" t="s">
        <v>88</v>
      </c>
      <c r="F6848" s="217" t="s">
        <v>12</v>
      </c>
      <c r="G6848" s="217" t="s">
        <v>10</v>
      </c>
      <c r="H6848" s="217" t="s">
        <v>174</v>
      </c>
      <c r="I6848" s="217">
        <v>4</v>
      </c>
      <c r="J6848" s="217">
        <v>4</v>
      </c>
      <c r="K6848" s="217">
        <v>0</v>
      </c>
      <c r="L6848" s="217">
        <v>12</v>
      </c>
      <c r="M6848" s="217">
        <v>745.42398936391203</v>
      </c>
      <c r="N6848" s="217">
        <v>5.3660736132376101</v>
      </c>
      <c r="O6848" s="217">
        <v>5.3660736132376101</v>
      </c>
      <c r="P6848" s="217">
        <v>0</v>
      </c>
      <c r="Q6848" s="217">
        <v>5.3660736132376101</v>
      </c>
      <c r="R6848" s="217">
        <v>5.3660736132376101</v>
      </c>
      <c r="S6848" s="217">
        <v>0</v>
      </c>
      <c r="T6848" s="217">
        <v>5.3660736132376101</v>
      </c>
      <c r="U6848" s="217">
        <v>5.3660736132376101</v>
      </c>
      <c r="V6848" s="217">
        <v>0</v>
      </c>
      <c r="W6848" s="217">
        <v>5.3660736132376101</v>
      </c>
      <c r="X6848" s="217">
        <v>5.3660736132376101</v>
      </c>
      <c r="Y6848" s="217">
        <v>0</v>
      </c>
    </row>
    <row r="6849" spans="2:25">
      <c r="B6849" s="217" t="s">
        <v>7018</v>
      </c>
      <c r="C6849" s="217" t="s">
        <v>5935</v>
      </c>
      <c r="D6849" s="217" t="s">
        <v>155</v>
      </c>
      <c r="E6849" s="217" t="s">
        <v>88</v>
      </c>
      <c r="F6849" s="217" t="s">
        <v>12</v>
      </c>
      <c r="G6849" s="217" t="s">
        <v>10</v>
      </c>
      <c r="H6849" s="217" t="s">
        <v>176</v>
      </c>
      <c r="I6849" s="217">
        <v>9</v>
      </c>
      <c r="J6849" s="217">
        <v>9</v>
      </c>
      <c r="K6849" s="217">
        <v>0</v>
      </c>
      <c r="L6849" s="217">
        <v>37</v>
      </c>
      <c r="M6849" s="217">
        <v>784.61049482737099</v>
      </c>
      <c r="N6849" s="217">
        <v>11.470659721394799</v>
      </c>
      <c r="O6849" s="217">
        <v>11.470659721394799</v>
      </c>
      <c r="P6849" s="217">
        <v>0</v>
      </c>
      <c r="Q6849" s="217">
        <v>11.470659721394799</v>
      </c>
      <c r="R6849" s="217">
        <v>11.470659721394799</v>
      </c>
      <c r="S6849" s="217">
        <v>0</v>
      </c>
      <c r="T6849" s="217">
        <v>11.470659721394799</v>
      </c>
      <c r="U6849" s="217">
        <v>11.470659721394799</v>
      </c>
      <c r="V6849" s="217">
        <v>0</v>
      </c>
      <c r="W6849" s="217">
        <v>11.470659721394799</v>
      </c>
      <c r="X6849" s="217">
        <v>11.470659721394799</v>
      </c>
      <c r="Y6849" s="217">
        <v>0</v>
      </c>
    </row>
    <row r="6850" spans="2:25">
      <c r="B6850" s="217" t="s">
        <v>7019</v>
      </c>
      <c r="C6850" s="217" t="s">
        <v>5935</v>
      </c>
      <c r="D6850" s="217" t="s">
        <v>155</v>
      </c>
      <c r="E6850" s="217" t="s">
        <v>88</v>
      </c>
      <c r="F6850" s="217" t="s">
        <v>12</v>
      </c>
      <c r="G6850" s="217" t="s">
        <v>10</v>
      </c>
      <c r="H6850" s="217" t="s">
        <v>178</v>
      </c>
      <c r="I6850" s="217">
        <v>2</v>
      </c>
      <c r="J6850" s="217">
        <v>2</v>
      </c>
      <c r="K6850" s="217">
        <v>0</v>
      </c>
      <c r="L6850" s="217">
        <v>15</v>
      </c>
      <c r="M6850" s="217">
        <v>915.17179774814099</v>
      </c>
      <c r="N6850" s="217">
        <v>2.1853820287307499</v>
      </c>
      <c r="O6850" s="217">
        <v>2.1853820287307499</v>
      </c>
      <c r="P6850" s="217">
        <v>0</v>
      </c>
      <c r="Q6850" s="217">
        <v>2.1853820287307499</v>
      </c>
      <c r="R6850" s="217">
        <v>2.1853820287307499</v>
      </c>
      <c r="S6850" s="217">
        <v>0</v>
      </c>
      <c r="T6850" s="217">
        <v>2.1853820287307499</v>
      </c>
      <c r="U6850" s="217">
        <v>2.1853820287307499</v>
      </c>
      <c r="V6850" s="217">
        <v>0</v>
      </c>
      <c r="W6850" s="217">
        <v>2.1853820287307499</v>
      </c>
      <c r="X6850" s="217">
        <v>2.1853820287307499</v>
      </c>
      <c r="Y6850" s="217">
        <v>0</v>
      </c>
    </row>
    <row r="6851" spans="2:25">
      <c r="B6851" s="217" t="s">
        <v>7020</v>
      </c>
      <c r="C6851" s="217" t="s">
        <v>5935</v>
      </c>
      <c r="D6851" s="217" t="s">
        <v>155</v>
      </c>
      <c r="E6851" s="217" t="s">
        <v>88</v>
      </c>
      <c r="F6851" s="217" t="s">
        <v>12</v>
      </c>
      <c r="G6851" s="217" t="s">
        <v>10</v>
      </c>
      <c r="H6851" s="217" t="s">
        <v>5</v>
      </c>
      <c r="I6851" s="217">
        <v>30</v>
      </c>
      <c r="J6851" s="217">
        <v>30</v>
      </c>
      <c r="K6851" s="217">
        <v>0</v>
      </c>
      <c r="L6851" s="217">
        <v>96</v>
      </c>
      <c r="M6851" s="217">
        <v>3490</v>
      </c>
      <c r="N6851" s="217">
        <v>8.5959885386819508</v>
      </c>
      <c r="O6851" s="217">
        <v>8.5959885386819508</v>
      </c>
      <c r="P6851" s="217">
        <v>0</v>
      </c>
      <c r="Q6851" s="217">
        <v>8.5959885386819508</v>
      </c>
      <c r="R6851" s="217">
        <v>8.5959885386819508</v>
      </c>
      <c r="S6851" s="217">
        <v>0</v>
      </c>
      <c r="T6851" s="217">
        <v>8.5959885386819508</v>
      </c>
      <c r="U6851" s="217">
        <v>8.5959885386819508</v>
      </c>
      <c r="V6851" s="217">
        <v>0</v>
      </c>
      <c r="W6851" s="217">
        <v>8.5959885386819508</v>
      </c>
      <c r="X6851" s="217">
        <v>8.5959885386819508</v>
      </c>
      <c r="Y6851" s="217">
        <v>0</v>
      </c>
    </row>
    <row r="6852" spans="2:25">
      <c r="B6852" s="217" t="s">
        <v>7021</v>
      </c>
      <c r="C6852" s="217" t="s">
        <v>5935</v>
      </c>
      <c r="D6852" s="217" t="s">
        <v>155</v>
      </c>
      <c r="E6852" s="217" t="s">
        <v>88</v>
      </c>
      <c r="F6852" s="217" t="s">
        <v>9</v>
      </c>
      <c r="G6852" s="217" t="s">
        <v>10</v>
      </c>
      <c r="H6852" s="217" t="s">
        <v>170</v>
      </c>
      <c r="I6852" s="217">
        <v>9</v>
      </c>
      <c r="J6852" s="217">
        <v>8</v>
      </c>
      <c r="K6852" s="217">
        <v>1</v>
      </c>
      <c r="L6852" s="217">
        <v>22</v>
      </c>
      <c r="M6852" s="217">
        <v>456.72494704929602</v>
      </c>
      <c r="N6852" s="217">
        <v>19.705514354197501</v>
      </c>
      <c r="O6852" s="217">
        <v>17.516012759286699</v>
      </c>
      <c r="P6852" s="217">
        <v>2.1895015949108299</v>
      </c>
      <c r="Q6852" s="217">
        <v>19.705514354197501</v>
      </c>
      <c r="R6852" s="217">
        <v>17.516012759286699</v>
      </c>
      <c r="S6852" s="217">
        <v>2.1895015949108299</v>
      </c>
      <c r="T6852" s="217">
        <v>19.705514354197501</v>
      </c>
      <c r="U6852" s="217">
        <v>17.516012759286699</v>
      </c>
      <c r="V6852" s="217">
        <v>2.1895015949108299</v>
      </c>
      <c r="W6852" s="217">
        <v>19.705514354197501</v>
      </c>
      <c r="X6852" s="217">
        <v>17.516012759286699</v>
      </c>
      <c r="Y6852" s="217">
        <v>2.1895015949108299</v>
      </c>
    </row>
    <row r="6853" spans="2:25">
      <c r="B6853" s="217" t="s">
        <v>7022</v>
      </c>
      <c r="C6853" s="217" t="s">
        <v>5935</v>
      </c>
      <c r="D6853" s="217" t="s">
        <v>155</v>
      </c>
      <c r="E6853" s="217" t="s">
        <v>88</v>
      </c>
      <c r="F6853" s="217" t="s">
        <v>9</v>
      </c>
      <c r="G6853" s="217" t="s">
        <v>10</v>
      </c>
      <c r="H6853" s="217" t="s">
        <v>172</v>
      </c>
      <c r="I6853" s="217">
        <v>2</v>
      </c>
      <c r="J6853" s="217">
        <v>1</v>
      </c>
      <c r="K6853" s="217">
        <v>1</v>
      </c>
      <c r="L6853" s="217">
        <v>18</v>
      </c>
      <c r="M6853" s="217">
        <v>516.78848789401502</v>
      </c>
      <c r="N6853" s="217">
        <v>3.87005524861878</v>
      </c>
      <c r="O6853" s="217">
        <v>1.93502762430939</v>
      </c>
      <c r="P6853" s="217">
        <v>1.93502762430939</v>
      </c>
      <c r="Q6853" s="217">
        <v>3.87005524861878</v>
      </c>
      <c r="R6853" s="217">
        <v>1.93502762430939</v>
      </c>
      <c r="S6853" s="217">
        <v>1.93502762430939</v>
      </c>
      <c r="T6853" s="217">
        <v>3.87005524861878</v>
      </c>
      <c r="U6853" s="217">
        <v>1.93502762430939</v>
      </c>
      <c r="V6853" s="217">
        <v>1.93502762430939</v>
      </c>
      <c r="W6853" s="217">
        <v>3.87005524861878</v>
      </c>
      <c r="X6853" s="217">
        <v>1.93502762430939</v>
      </c>
      <c r="Y6853" s="217">
        <v>1.93502762430939</v>
      </c>
    </row>
    <row r="6854" spans="2:25">
      <c r="B6854" s="217" t="s">
        <v>7023</v>
      </c>
      <c r="C6854" s="217" t="s">
        <v>5935</v>
      </c>
      <c r="D6854" s="217" t="s">
        <v>155</v>
      </c>
      <c r="E6854" s="217" t="s">
        <v>88</v>
      </c>
      <c r="F6854" s="217" t="s">
        <v>9</v>
      </c>
      <c r="G6854" s="217" t="s">
        <v>10</v>
      </c>
      <c r="H6854" s="217" t="s">
        <v>174</v>
      </c>
      <c r="I6854" s="217">
        <v>4</v>
      </c>
      <c r="J6854" s="217">
        <v>4</v>
      </c>
      <c r="K6854" s="217">
        <v>0</v>
      </c>
      <c r="L6854" s="217">
        <v>48</v>
      </c>
      <c r="M6854" s="217">
        <v>675.77764857344596</v>
      </c>
      <c r="N6854" s="217">
        <v>5.9191066890772799</v>
      </c>
      <c r="O6854" s="217">
        <v>5.9191066890772799</v>
      </c>
      <c r="P6854" s="217">
        <v>0</v>
      </c>
      <c r="Q6854" s="217">
        <v>5.9191066890772799</v>
      </c>
      <c r="R6854" s="217">
        <v>5.9191066890772799</v>
      </c>
      <c r="S6854" s="217">
        <v>0</v>
      </c>
      <c r="T6854" s="217">
        <v>5.9191066890772799</v>
      </c>
      <c r="U6854" s="217">
        <v>5.9191066890772799</v>
      </c>
      <c r="V6854" s="217">
        <v>0</v>
      </c>
      <c r="W6854" s="217">
        <v>5.9191066890772799</v>
      </c>
      <c r="X6854" s="217">
        <v>5.9191066890772799</v>
      </c>
      <c r="Y6854" s="217">
        <v>0</v>
      </c>
    </row>
    <row r="6855" spans="2:25">
      <c r="B6855" s="217" t="s">
        <v>7024</v>
      </c>
      <c r="C6855" s="217" t="s">
        <v>5935</v>
      </c>
      <c r="D6855" s="217" t="s">
        <v>155</v>
      </c>
      <c r="E6855" s="217" t="s">
        <v>88</v>
      </c>
      <c r="F6855" s="217" t="s">
        <v>9</v>
      </c>
      <c r="G6855" s="217" t="s">
        <v>10</v>
      </c>
      <c r="H6855" s="217" t="s">
        <v>176</v>
      </c>
      <c r="I6855" s="217">
        <v>2</v>
      </c>
      <c r="J6855" s="217">
        <v>1</v>
      </c>
      <c r="K6855" s="217">
        <v>1</v>
      </c>
      <c r="L6855" s="217">
        <v>58</v>
      </c>
      <c r="M6855" s="217">
        <v>823.71610116699196</v>
      </c>
      <c r="N6855" s="217">
        <v>2.4280210101107902</v>
      </c>
      <c r="O6855" s="217">
        <v>1.21401050505539</v>
      </c>
      <c r="P6855" s="217">
        <v>1.21401050505539</v>
      </c>
      <c r="Q6855" s="217">
        <v>2.4280210101107902</v>
      </c>
      <c r="R6855" s="217">
        <v>1.21401050505539</v>
      </c>
      <c r="S6855" s="217">
        <v>1.21401050505539</v>
      </c>
      <c r="T6855" s="217">
        <v>2.4280210101107902</v>
      </c>
      <c r="U6855" s="217">
        <v>1.21401050505539</v>
      </c>
      <c r="V6855" s="217">
        <v>1.21401050505539</v>
      </c>
      <c r="W6855" s="217">
        <v>2.4280210101107902</v>
      </c>
      <c r="X6855" s="217">
        <v>1.21401050505539</v>
      </c>
      <c r="Y6855" s="217">
        <v>1.21401050505539</v>
      </c>
    </row>
    <row r="6856" spans="2:25">
      <c r="B6856" s="217" t="s">
        <v>7025</v>
      </c>
      <c r="C6856" s="217" t="s">
        <v>5935</v>
      </c>
      <c r="D6856" s="217" t="s">
        <v>155</v>
      </c>
      <c r="E6856" s="217" t="s">
        <v>88</v>
      </c>
      <c r="F6856" s="217" t="s">
        <v>9</v>
      </c>
      <c r="G6856" s="217" t="s">
        <v>10</v>
      </c>
      <c r="H6856" s="217" t="s">
        <v>178</v>
      </c>
      <c r="I6856" s="217">
        <v>2</v>
      </c>
      <c r="J6856" s="217">
        <v>2</v>
      </c>
      <c r="K6856" s="217">
        <v>0</v>
      </c>
      <c r="L6856" s="217">
        <v>49</v>
      </c>
      <c r="M6856" s="217">
        <v>876.99281531625104</v>
      </c>
      <c r="N6856" s="217">
        <v>2.2805203931787998</v>
      </c>
      <c r="O6856" s="217">
        <v>2.2805203931787998</v>
      </c>
      <c r="P6856" s="217">
        <v>0</v>
      </c>
      <c r="Q6856" s="217">
        <v>2.2805203931787998</v>
      </c>
      <c r="R6856" s="217">
        <v>2.2805203931787998</v>
      </c>
      <c r="S6856" s="217">
        <v>0</v>
      </c>
      <c r="T6856" s="217">
        <v>2.2805203931787998</v>
      </c>
      <c r="U6856" s="217">
        <v>2.2805203931787998</v>
      </c>
      <c r="V6856" s="217">
        <v>0</v>
      </c>
      <c r="W6856" s="217">
        <v>2.2805203931787998</v>
      </c>
      <c r="X6856" s="217">
        <v>2.2805203931787998</v>
      </c>
      <c r="Y6856" s="217">
        <v>0</v>
      </c>
    </row>
    <row r="6857" spans="2:25">
      <c r="B6857" s="217" t="s">
        <v>7026</v>
      </c>
      <c r="C6857" s="217" t="s">
        <v>5935</v>
      </c>
      <c r="D6857" s="217" t="s">
        <v>155</v>
      </c>
      <c r="E6857" s="217" t="s">
        <v>88</v>
      </c>
      <c r="F6857" s="217" t="s">
        <v>9</v>
      </c>
      <c r="G6857" s="217" t="s">
        <v>10</v>
      </c>
      <c r="H6857" s="217" t="s">
        <v>5</v>
      </c>
      <c r="I6857" s="217">
        <v>19</v>
      </c>
      <c r="J6857" s="217">
        <v>16</v>
      </c>
      <c r="K6857" s="217">
        <v>3</v>
      </c>
      <c r="L6857" s="217">
        <v>195</v>
      </c>
      <c r="M6857" s="217">
        <v>3350</v>
      </c>
      <c r="N6857" s="217">
        <v>5.6716417910447801</v>
      </c>
      <c r="O6857" s="217">
        <v>4.7761194029850698</v>
      </c>
      <c r="P6857" s="217">
        <v>0.89552238805970197</v>
      </c>
      <c r="Q6857" s="217">
        <v>5.6716417910447801</v>
      </c>
      <c r="R6857" s="217">
        <v>4.7761194029850698</v>
      </c>
      <c r="S6857" s="217">
        <v>0.89552238805970197</v>
      </c>
      <c r="T6857" s="217">
        <v>5.6716417910447801</v>
      </c>
      <c r="U6857" s="217">
        <v>4.7761194029850698</v>
      </c>
      <c r="V6857" s="217">
        <v>0.89552238805970197</v>
      </c>
      <c r="W6857" s="217">
        <v>5.6716417910447801</v>
      </c>
      <c r="X6857" s="217">
        <v>4.7761194029850698</v>
      </c>
      <c r="Y6857" s="217">
        <v>0.89552238805970197</v>
      </c>
    </row>
    <row r="6858" spans="2:25">
      <c r="B6858" s="217" t="s">
        <v>7027</v>
      </c>
      <c r="C6858" s="217" t="s">
        <v>5935</v>
      </c>
      <c r="D6858" s="217" t="s">
        <v>155</v>
      </c>
      <c r="E6858" s="217" t="s">
        <v>88</v>
      </c>
      <c r="F6858" s="217" t="s">
        <v>5</v>
      </c>
      <c r="G6858" s="217" t="s">
        <v>10</v>
      </c>
      <c r="H6858" s="217" t="s">
        <v>170</v>
      </c>
      <c r="I6858" s="217">
        <v>14</v>
      </c>
      <c r="J6858" s="217">
        <v>13</v>
      </c>
      <c r="K6858" s="217">
        <v>1</v>
      </c>
      <c r="L6858" s="217">
        <v>30</v>
      </c>
      <c r="M6858" s="217">
        <v>885.01943373341305</v>
      </c>
      <c r="N6858" s="217">
        <v>15.8188616728354</v>
      </c>
      <c r="O6858" s="217">
        <v>14.688942981918601</v>
      </c>
      <c r="P6858" s="217">
        <v>1.12991869091682</v>
      </c>
      <c r="Q6858" s="217">
        <v>15.8188616728354</v>
      </c>
      <c r="R6858" s="217">
        <v>14.688942981918601</v>
      </c>
      <c r="S6858" s="217">
        <v>1.12991869091682</v>
      </c>
      <c r="T6858" s="217">
        <v>15.8188616728354</v>
      </c>
      <c r="U6858" s="217">
        <v>14.688942981918601</v>
      </c>
      <c r="V6858" s="217">
        <v>1.12991869091682</v>
      </c>
      <c r="W6858" s="217">
        <v>15.8188616728354</v>
      </c>
      <c r="X6858" s="217">
        <v>14.688942981918601</v>
      </c>
      <c r="Y6858" s="217">
        <v>1.12991869091682</v>
      </c>
    </row>
    <row r="6859" spans="2:25">
      <c r="B6859" s="217" t="s">
        <v>7028</v>
      </c>
      <c r="C6859" s="217" t="s">
        <v>5935</v>
      </c>
      <c r="D6859" s="217" t="s">
        <v>155</v>
      </c>
      <c r="E6859" s="217" t="s">
        <v>88</v>
      </c>
      <c r="F6859" s="217" t="s">
        <v>5</v>
      </c>
      <c r="G6859" s="217" t="s">
        <v>10</v>
      </c>
      <c r="H6859" s="217" t="s">
        <v>172</v>
      </c>
      <c r="I6859" s="217">
        <v>12</v>
      </c>
      <c r="J6859" s="217">
        <v>11</v>
      </c>
      <c r="K6859" s="217">
        <v>1</v>
      </c>
      <c r="L6859" s="217">
        <v>42</v>
      </c>
      <c r="M6859" s="217">
        <v>1133.28771927048</v>
      </c>
      <c r="N6859" s="217">
        <v>10.588661463414301</v>
      </c>
      <c r="O6859" s="217">
        <v>9.7062730081298092</v>
      </c>
      <c r="P6859" s="217">
        <v>0.88238845528452803</v>
      </c>
      <c r="Q6859" s="217">
        <v>10.588661463414301</v>
      </c>
      <c r="R6859" s="217">
        <v>9.7062730081298092</v>
      </c>
      <c r="S6859" s="217">
        <v>0.88238845528452803</v>
      </c>
      <c r="T6859" s="217">
        <v>10.588661463414301</v>
      </c>
      <c r="U6859" s="217">
        <v>9.7062730081298092</v>
      </c>
      <c r="V6859" s="217">
        <v>0.88238845528452803</v>
      </c>
      <c r="W6859" s="217">
        <v>10.588661463414301</v>
      </c>
      <c r="X6859" s="217">
        <v>9.7062730081298092</v>
      </c>
      <c r="Y6859" s="217">
        <v>0.88238845528452803</v>
      </c>
    </row>
    <row r="6860" spans="2:25">
      <c r="B6860" s="217" t="s">
        <v>7029</v>
      </c>
      <c r="C6860" s="217" t="s">
        <v>5935</v>
      </c>
      <c r="D6860" s="217" t="s">
        <v>155</v>
      </c>
      <c r="E6860" s="217" t="s">
        <v>88</v>
      </c>
      <c r="F6860" s="217" t="s">
        <v>5</v>
      </c>
      <c r="G6860" s="217" t="s">
        <v>10</v>
      </c>
      <c r="H6860" s="217" t="s">
        <v>174</v>
      </c>
      <c r="I6860" s="217">
        <v>8</v>
      </c>
      <c r="J6860" s="217">
        <v>8</v>
      </c>
      <c r="K6860" s="217">
        <v>0</v>
      </c>
      <c r="L6860" s="217">
        <v>60</v>
      </c>
      <c r="M6860" s="217">
        <v>1421.2016379373599</v>
      </c>
      <c r="N6860" s="217">
        <v>5.6290393892387396</v>
      </c>
      <c r="O6860" s="217">
        <v>5.6290393892387396</v>
      </c>
      <c r="P6860" s="217">
        <v>0</v>
      </c>
      <c r="Q6860" s="217">
        <v>5.6290393892387396</v>
      </c>
      <c r="R6860" s="217">
        <v>5.6290393892387396</v>
      </c>
      <c r="S6860" s="217">
        <v>0</v>
      </c>
      <c r="T6860" s="217">
        <v>5.6290393892387396</v>
      </c>
      <c r="U6860" s="217">
        <v>5.6290393892387396</v>
      </c>
      <c r="V6860" s="217">
        <v>0</v>
      </c>
      <c r="W6860" s="217">
        <v>5.6290393892387396</v>
      </c>
      <c r="X6860" s="217">
        <v>5.6290393892387396</v>
      </c>
      <c r="Y6860" s="217">
        <v>0</v>
      </c>
    </row>
    <row r="6861" spans="2:25">
      <c r="B6861" s="217" t="s">
        <v>7030</v>
      </c>
      <c r="C6861" s="217" t="s">
        <v>5935</v>
      </c>
      <c r="D6861" s="217" t="s">
        <v>155</v>
      </c>
      <c r="E6861" s="217" t="s">
        <v>88</v>
      </c>
      <c r="F6861" s="217" t="s">
        <v>5</v>
      </c>
      <c r="G6861" s="217" t="s">
        <v>10</v>
      </c>
      <c r="H6861" s="217" t="s">
        <v>176</v>
      </c>
      <c r="I6861" s="217">
        <v>11</v>
      </c>
      <c r="J6861" s="217">
        <v>10</v>
      </c>
      <c r="K6861" s="217">
        <v>1</v>
      </c>
      <c r="L6861" s="217">
        <v>95</v>
      </c>
      <c r="M6861" s="217">
        <v>1608.3265959943601</v>
      </c>
      <c r="N6861" s="217">
        <v>6.8394068887477104</v>
      </c>
      <c r="O6861" s="217">
        <v>6.2176426261342801</v>
      </c>
      <c r="P6861" s="217">
        <v>0.62176426261342799</v>
      </c>
      <c r="Q6861" s="217">
        <v>6.8394068887477104</v>
      </c>
      <c r="R6861" s="217">
        <v>6.2176426261342801</v>
      </c>
      <c r="S6861" s="217">
        <v>0.62176426261342799</v>
      </c>
      <c r="T6861" s="217">
        <v>6.8394068887477104</v>
      </c>
      <c r="U6861" s="217">
        <v>6.2176426261342801</v>
      </c>
      <c r="V6861" s="217">
        <v>0.62176426261342799</v>
      </c>
      <c r="W6861" s="217">
        <v>6.8394068887477104</v>
      </c>
      <c r="X6861" s="217">
        <v>6.2176426261342801</v>
      </c>
      <c r="Y6861" s="217">
        <v>0.62176426261342799</v>
      </c>
    </row>
    <row r="6862" spans="2:25">
      <c r="B6862" s="217" t="s">
        <v>7031</v>
      </c>
      <c r="C6862" s="217" t="s">
        <v>5935</v>
      </c>
      <c r="D6862" s="217" t="s">
        <v>155</v>
      </c>
      <c r="E6862" s="217" t="s">
        <v>88</v>
      </c>
      <c r="F6862" s="217" t="s">
        <v>5</v>
      </c>
      <c r="G6862" s="217" t="s">
        <v>10</v>
      </c>
      <c r="H6862" s="217" t="s">
        <v>178</v>
      </c>
      <c r="I6862" s="217">
        <v>4</v>
      </c>
      <c r="J6862" s="217">
        <v>4</v>
      </c>
      <c r="K6862" s="217">
        <v>0</v>
      </c>
      <c r="L6862" s="217">
        <v>64</v>
      </c>
      <c r="M6862" s="217">
        <v>1792.1646130643901</v>
      </c>
      <c r="N6862" s="217">
        <v>2.2319378314029299</v>
      </c>
      <c r="O6862" s="217">
        <v>2.2319378314029299</v>
      </c>
      <c r="P6862" s="217">
        <v>0</v>
      </c>
      <c r="Q6862" s="217">
        <v>2.2319378314029299</v>
      </c>
      <c r="R6862" s="217">
        <v>2.2319378314029299</v>
      </c>
      <c r="S6862" s="217">
        <v>0</v>
      </c>
      <c r="T6862" s="217">
        <v>2.2319378314029299</v>
      </c>
      <c r="U6862" s="217">
        <v>2.2319378314029299</v>
      </c>
      <c r="V6862" s="217">
        <v>0</v>
      </c>
      <c r="W6862" s="217">
        <v>2.2319378314029299</v>
      </c>
      <c r="X6862" s="217">
        <v>2.2319378314029299</v>
      </c>
      <c r="Y6862" s="217">
        <v>0</v>
      </c>
    </row>
    <row r="6863" spans="2:25">
      <c r="B6863" s="217" t="s">
        <v>7032</v>
      </c>
      <c r="C6863" s="217" t="s">
        <v>5935</v>
      </c>
      <c r="D6863" s="217" t="s">
        <v>155</v>
      </c>
      <c r="E6863" s="217" t="s">
        <v>88</v>
      </c>
      <c r="F6863" s="217" t="s">
        <v>5</v>
      </c>
      <c r="G6863" s="217" t="s">
        <v>10</v>
      </c>
      <c r="H6863" s="217" t="s">
        <v>5</v>
      </c>
      <c r="I6863" s="217">
        <v>49</v>
      </c>
      <c r="J6863" s="217">
        <v>46</v>
      </c>
      <c r="K6863" s="217">
        <v>3</v>
      </c>
      <c r="L6863" s="217">
        <v>291</v>
      </c>
      <c r="M6863" s="217">
        <v>6840</v>
      </c>
      <c r="N6863" s="217">
        <v>7.1637426900584797</v>
      </c>
      <c r="O6863" s="217">
        <v>6.7251461988304104</v>
      </c>
      <c r="P6863" s="217">
        <v>0.43859649122806998</v>
      </c>
      <c r="Q6863" s="217">
        <v>7.1637426900584797</v>
      </c>
      <c r="R6863" s="217">
        <v>6.7251461988304104</v>
      </c>
      <c r="S6863" s="217">
        <v>0.43859649122806998</v>
      </c>
      <c r="T6863" s="217">
        <v>7.1637426900584797</v>
      </c>
      <c r="U6863" s="217">
        <v>6.7251461988304104</v>
      </c>
      <c r="V6863" s="217">
        <v>0.43859649122806998</v>
      </c>
      <c r="W6863" s="217">
        <v>7.1637426900584797</v>
      </c>
      <c r="X6863" s="217">
        <v>6.7251461988304104</v>
      </c>
      <c r="Y6863" s="217">
        <v>0.43859649122806998</v>
      </c>
    </row>
    <row r="6864" spans="2:25">
      <c r="B6864" s="217" t="s">
        <v>7033</v>
      </c>
      <c r="C6864" s="217" t="s">
        <v>5935</v>
      </c>
      <c r="D6864" s="217" t="s">
        <v>155</v>
      </c>
      <c r="E6864" s="217" t="s">
        <v>88</v>
      </c>
      <c r="F6864" s="217" t="s">
        <v>12</v>
      </c>
      <c r="G6864" s="217" t="s">
        <v>49</v>
      </c>
      <c r="H6864" s="217" t="s">
        <v>170</v>
      </c>
      <c r="I6864" s="217">
        <v>16</v>
      </c>
      <c r="J6864" s="217">
        <v>16</v>
      </c>
      <c r="K6864" s="217">
        <v>0</v>
      </c>
      <c r="L6864" s="217">
        <v>52</v>
      </c>
      <c r="M6864" s="217">
        <v>3330.67498697663</v>
      </c>
      <c r="N6864" s="217">
        <v>4.8038310740501702</v>
      </c>
      <c r="O6864" s="217">
        <v>4.8038310740501702</v>
      </c>
      <c r="P6864" s="217">
        <v>0</v>
      </c>
      <c r="Q6864" s="217">
        <v>4.8038310740501702</v>
      </c>
      <c r="R6864" s="217">
        <v>4.8038310740501702</v>
      </c>
      <c r="S6864" s="217">
        <v>0</v>
      </c>
      <c r="T6864" s="217">
        <v>4.8038310740501702</v>
      </c>
      <c r="U6864" s="217">
        <v>4.8038310740501702</v>
      </c>
      <c r="V6864" s="217">
        <v>0</v>
      </c>
      <c r="W6864" s="217">
        <v>4.8038310740501702</v>
      </c>
      <c r="X6864" s="217">
        <v>4.8038310740501702</v>
      </c>
      <c r="Y6864" s="217">
        <v>0</v>
      </c>
    </row>
    <row r="6865" spans="2:25">
      <c r="B6865" s="217" t="s">
        <v>7034</v>
      </c>
      <c r="C6865" s="217" t="s">
        <v>5935</v>
      </c>
      <c r="D6865" s="217" t="s">
        <v>155</v>
      </c>
      <c r="E6865" s="217" t="s">
        <v>88</v>
      </c>
      <c r="F6865" s="217" t="s">
        <v>12</v>
      </c>
      <c r="G6865" s="217" t="s">
        <v>49</v>
      </c>
      <c r="H6865" s="217" t="s">
        <v>172</v>
      </c>
      <c r="I6865" s="217">
        <v>17</v>
      </c>
      <c r="J6865" s="217">
        <v>17</v>
      </c>
      <c r="K6865" s="217">
        <v>0</v>
      </c>
      <c r="L6865" s="217">
        <v>27</v>
      </c>
      <c r="M6865" s="217">
        <v>3390.0065587557801</v>
      </c>
      <c r="N6865" s="217">
        <v>5.0147395603386196</v>
      </c>
      <c r="O6865" s="217">
        <v>5.0147395603386196</v>
      </c>
      <c r="P6865" s="217">
        <v>0</v>
      </c>
      <c r="Q6865" s="217">
        <v>5.0147395603386196</v>
      </c>
      <c r="R6865" s="217">
        <v>5.0147395603386196</v>
      </c>
      <c r="S6865" s="217">
        <v>0</v>
      </c>
      <c r="T6865" s="217">
        <v>5.0147395603386196</v>
      </c>
      <c r="U6865" s="217">
        <v>5.0147395603386196</v>
      </c>
      <c r="V6865" s="217">
        <v>0</v>
      </c>
      <c r="W6865" s="217">
        <v>5.0147395603386196</v>
      </c>
      <c r="X6865" s="217">
        <v>5.0147395603386196</v>
      </c>
      <c r="Y6865" s="217">
        <v>0</v>
      </c>
    </row>
    <row r="6866" spans="2:25">
      <c r="B6866" s="217" t="s">
        <v>7035</v>
      </c>
      <c r="C6866" s="217" t="s">
        <v>5935</v>
      </c>
      <c r="D6866" s="217" t="s">
        <v>155</v>
      </c>
      <c r="E6866" s="217" t="s">
        <v>88</v>
      </c>
      <c r="F6866" s="217" t="s">
        <v>12</v>
      </c>
      <c r="G6866" s="217" t="s">
        <v>49</v>
      </c>
      <c r="H6866" s="217" t="s">
        <v>174</v>
      </c>
      <c r="I6866" s="217">
        <v>31</v>
      </c>
      <c r="J6866" s="217">
        <v>31</v>
      </c>
      <c r="K6866" s="217">
        <v>0</v>
      </c>
      <c r="L6866" s="217">
        <v>62</v>
      </c>
      <c r="M6866" s="217">
        <v>4226.1665170810102</v>
      </c>
      <c r="N6866" s="217">
        <v>7.33525285260448</v>
      </c>
      <c r="O6866" s="217">
        <v>7.33525285260448</v>
      </c>
      <c r="P6866" s="217">
        <v>0</v>
      </c>
      <c r="Q6866" s="217">
        <v>7.33525285260448</v>
      </c>
      <c r="R6866" s="217">
        <v>7.33525285260448</v>
      </c>
      <c r="S6866" s="217">
        <v>0</v>
      </c>
      <c r="T6866" s="217">
        <v>7.33525285260448</v>
      </c>
      <c r="U6866" s="217">
        <v>7.33525285260448</v>
      </c>
      <c r="V6866" s="217">
        <v>0</v>
      </c>
      <c r="W6866" s="217">
        <v>7.33525285260448</v>
      </c>
      <c r="X6866" s="217">
        <v>7.33525285260448</v>
      </c>
      <c r="Y6866" s="217">
        <v>0</v>
      </c>
    </row>
    <row r="6867" spans="2:25">
      <c r="B6867" s="217" t="s">
        <v>7036</v>
      </c>
      <c r="C6867" s="217" t="s">
        <v>5935</v>
      </c>
      <c r="D6867" s="217" t="s">
        <v>155</v>
      </c>
      <c r="E6867" s="217" t="s">
        <v>88</v>
      </c>
      <c r="F6867" s="217" t="s">
        <v>12</v>
      </c>
      <c r="G6867" s="217" t="s">
        <v>49</v>
      </c>
      <c r="H6867" s="217" t="s">
        <v>176</v>
      </c>
      <c r="I6867" s="217">
        <v>12</v>
      </c>
      <c r="J6867" s="217">
        <v>10</v>
      </c>
      <c r="K6867" s="217">
        <v>2</v>
      </c>
      <c r="L6867" s="217">
        <v>46</v>
      </c>
      <c r="M6867" s="217">
        <v>3278.8701680171198</v>
      </c>
      <c r="N6867" s="217">
        <v>3.6597972426754901</v>
      </c>
      <c r="O6867" s="217">
        <v>3.0498310355629101</v>
      </c>
      <c r="P6867" s="217">
        <v>0.60996620711258298</v>
      </c>
      <c r="Q6867" s="217">
        <v>3.6597972426754901</v>
      </c>
      <c r="R6867" s="217">
        <v>3.0498310355629101</v>
      </c>
      <c r="S6867" s="217">
        <v>0.60996620711258298</v>
      </c>
      <c r="T6867" s="217">
        <v>3.6597972426754901</v>
      </c>
      <c r="U6867" s="217">
        <v>3.0498310355629101</v>
      </c>
      <c r="V6867" s="217">
        <v>0.60996620711258298</v>
      </c>
      <c r="W6867" s="217">
        <v>3.6597972426754901</v>
      </c>
      <c r="X6867" s="217">
        <v>3.0498310355629101</v>
      </c>
      <c r="Y6867" s="217">
        <v>0.60996620711258298</v>
      </c>
    </row>
    <row r="6868" spans="2:25">
      <c r="B6868" s="217" t="s">
        <v>7037</v>
      </c>
      <c r="C6868" s="217" t="s">
        <v>5935</v>
      </c>
      <c r="D6868" s="217" t="s">
        <v>155</v>
      </c>
      <c r="E6868" s="217" t="s">
        <v>88</v>
      </c>
      <c r="F6868" s="217" t="s">
        <v>12</v>
      </c>
      <c r="G6868" s="217" t="s">
        <v>49</v>
      </c>
      <c r="H6868" s="217" t="s">
        <v>178</v>
      </c>
      <c r="I6868" s="217">
        <v>3</v>
      </c>
      <c r="J6868" s="217">
        <v>3</v>
      </c>
      <c r="K6868" s="217">
        <v>0</v>
      </c>
      <c r="L6868" s="217">
        <v>9</v>
      </c>
      <c r="M6868" s="217">
        <v>1264.2817691694499</v>
      </c>
      <c r="N6868" s="217">
        <v>2.3728887603677098</v>
      </c>
      <c r="O6868" s="217">
        <v>2.3728887603677098</v>
      </c>
      <c r="P6868" s="217">
        <v>0</v>
      </c>
      <c r="Q6868" s="217">
        <v>2.3728887603677098</v>
      </c>
      <c r="R6868" s="217">
        <v>2.3728887603677098</v>
      </c>
      <c r="S6868" s="217">
        <v>0</v>
      </c>
      <c r="T6868" s="217">
        <v>2.3728887603677098</v>
      </c>
      <c r="U6868" s="217">
        <v>2.3728887603677098</v>
      </c>
      <c r="V6868" s="217">
        <v>0</v>
      </c>
      <c r="W6868" s="217">
        <v>2.3728887603677098</v>
      </c>
      <c r="X6868" s="217">
        <v>2.3728887603677098</v>
      </c>
      <c r="Y6868" s="217">
        <v>0</v>
      </c>
    </row>
    <row r="6869" spans="2:25">
      <c r="B6869" s="217" t="s">
        <v>7038</v>
      </c>
      <c r="C6869" s="217" t="s">
        <v>5935</v>
      </c>
      <c r="D6869" s="217" t="s">
        <v>155</v>
      </c>
      <c r="E6869" s="217" t="s">
        <v>88</v>
      </c>
      <c r="F6869" s="217" t="s">
        <v>12</v>
      </c>
      <c r="G6869" s="217" t="s">
        <v>49</v>
      </c>
      <c r="H6869" s="217" t="s">
        <v>5</v>
      </c>
      <c r="I6869" s="217">
        <v>79</v>
      </c>
      <c r="J6869" s="217">
        <v>77</v>
      </c>
      <c r="K6869" s="217">
        <v>2</v>
      </c>
      <c r="L6869" s="217">
        <v>196</v>
      </c>
      <c r="M6869" s="217">
        <v>15490</v>
      </c>
      <c r="N6869" s="217">
        <v>5.1000645577792101</v>
      </c>
      <c r="O6869" s="217">
        <v>4.9709489993544196</v>
      </c>
      <c r="P6869" s="217">
        <v>0.12911555842479</v>
      </c>
      <c r="Q6869" s="217">
        <v>5.1000645577792101</v>
      </c>
      <c r="R6869" s="217">
        <v>4.9709489993544196</v>
      </c>
      <c r="S6869" s="217">
        <v>0.12911555842479</v>
      </c>
      <c r="T6869" s="217">
        <v>5.1000645577792101</v>
      </c>
      <c r="U6869" s="217">
        <v>4.9709489993544196</v>
      </c>
      <c r="V6869" s="217">
        <v>0.12911555842479</v>
      </c>
      <c r="W6869" s="217">
        <v>5.1000645577792101</v>
      </c>
      <c r="X6869" s="217">
        <v>4.9709489993544196</v>
      </c>
      <c r="Y6869" s="217">
        <v>0.12911555842479</v>
      </c>
    </row>
    <row r="6870" spans="2:25">
      <c r="B6870" s="217" t="s">
        <v>7039</v>
      </c>
      <c r="C6870" s="217" t="s">
        <v>5935</v>
      </c>
      <c r="D6870" s="217" t="s">
        <v>155</v>
      </c>
      <c r="E6870" s="217" t="s">
        <v>88</v>
      </c>
      <c r="F6870" s="217" t="s">
        <v>9</v>
      </c>
      <c r="G6870" s="217" t="s">
        <v>49</v>
      </c>
      <c r="H6870" s="217" t="s">
        <v>170</v>
      </c>
      <c r="I6870" s="217">
        <v>7</v>
      </c>
      <c r="J6870" s="217">
        <v>7</v>
      </c>
      <c r="K6870" s="217">
        <v>0</v>
      </c>
      <c r="L6870" s="217">
        <v>105</v>
      </c>
      <c r="M6870" s="217">
        <v>3224.6624173748801</v>
      </c>
      <c r="N6870" s="217">
        <v>2.17076986486496</v>
      </c>
      <c r="O6870" s="217">
        <v>2.17076986486496</v>
      </c>
      <c r="P6870" s="217">
        <v>0</v>
      </c>
      <c r="Q6870" s="217">
        <v>2.17076986486496</v>
      </c>
      <c r="R6870" s="217">
        <v>2.17076986486496</v>
      </c>
      <c r="S6870" s="217">
        <v>0</v>
      </c>
      <c r="T6870" s="217">
        <v>2.17076986486496</v>
      </c>
      <c r="U6870" s="217">
        <v>2.17076986486496</v>
      </c>
      <c r="V6870" s="217">
        <v>0</v>
      </c>
      <c r="W6870" s="217">
        <v>2.17076986486496</v>
      </c>
      <c r="X6870" s="217">
        <v>2.17076986486496</v>
      </c>
      <c r="Y6870" s="217">
        <v>0</v>
      </c>
    </row>
    <row r="6871" spans="2:25">
      <c r="B6871" s="217" t="s">
        <v>7040</v>
      </c>
      <c r="C6871" s="217" t="s">
        <v>5935</v>
      </c>
      <c r="D6871" s="217" t="s">
        <v>155</v>
      </c>
      <c r="E6871" s="217" t="s">
        <v>88</v>
      </c>
      <c r="F6871" s="217" t="s">
        <v>9</v>
      </c>
      <c r="G6871" s="217" t="s">
        <v>49</v>
      </c>
      <c r="H6871" s="217" t="s">
        <v>172</v>
      </c>
      <c r="I6871" s="217">
        <v>9</v>
      </c>
      <c r="J6871" s="217">
        <v>8</v>
      </c>
      <c r="K6871" s="217">
        <v>1</v>
      </c>
      <c r="L6871" s="217">
        <v>80</v>
      </c>
      <c r="M6871" s="217">
        <v>3084.2457794974598</v>
      </c>
      <c r="N6871" s="217">
        <v>2.9180553832082898</v>
      </c>
      <c r="O6871" s="217">
        <v>2.5938270072962601</v>
      </c>
      <c r="P6871" s="217">
        <v>0.32422837591203202</v>
      </c>
      <c r="Q6871" s="217">
        <v>2.9180553832082898</v>
      </c>
      <c r="R6871" s="217">
        <v>2.5938270072962601</v>
      </c>
      <c r="S6871" s="217">
        <v>0.32422837591203202</v>
      </c>
      <c r="T6871" s="217">
        <v>2.9180553832082898</v>
      </c>
      <c r="U6871" s="217">
        <v>2.5938270072962601</v>
      </c>
      <c r="V6871" s="217">
        <v>0.32422837591203202</v>
      </c>
      <c r="W6871" s="217">
        <v>2.9180553832082898</v>
      </c>
      <c r="X6871" s="217">
        <v>2.5938270072962601</v>
      </c>
      <c r="Y6871" s="217">
        <v>0.32422837591203202</v>
      </c>
    </row>
    <row r="6872" spans="2:25">
      <c r="B6872" s="217" t="s">
        <v>7041</v>
      </c>
      <c r="C6872" s="217" t="s">
        <v>5935</v>
      </c>
      <c r="D6872" s="217" t="s">
        <v>155</v>
      </c>
      <c r="E6872" s="217" t="s">
        <v>88</v>
      </c>
      <c r="F6872" s="217" t="s">
        <v>9</v>
      </c>
      <c r="G6872" s="217" t="s">
        <v>49</v>
      </c>
      <c r="H6872" s="217" t="s">
        <v>174</v>
      </c>
      <c r="I6872" s="217">
        <v>15</v>
      </c>
      <c r="J6872" s="217">
        <v>14</v>
      </c>
      <c r="K6872" s="217">
        <v>1</v>
      </c>
      <c r="L6872" s="217">
        <v>88</v>
      </c>
      <c r="M6872" s="217">
        <v>3510.4468377899102</v>
      </c>
      <c r="N6872" s="217">
        <v>4.2729603076523599</v>
      </c>
      <c r="O6872" s="217">
        <v>3.9880962871421999</v>
      </c>
      <c r="P6872" s="217">
        <v>0.28486402051015702</v>
      </c>
      <c r="Q6872" s="217">
        <v>4.2729603076523599</v>
      </c>
      <c r="R6872" s="217">
        <v>3.9880962871421999</v>
      </c>
      <c r="S6872" s="217">
        <v>0.28486402051015702</v>
      </c>
      <c r="T6872" s="217">
        <v>4.2729603076523599</v>
      </c>
      <c r="U6872" s="217">
        <v>3.9880962871421999</v>
      </c>
      <c r="V6872" s="217">
        <v>0.28486402051015702</v>
      </c>
      <c r="W6872" s="217">
        <v>4.2729603076523599</v>
      </c>
      <c r="X6872" s="217">
        <v>3.9880962871421999</v>
      </c>
      <c r="Y6872" s="217">
        <v>0.28486402051015702</v>
      </c>
    </row>
    <row r="6873" spans="2:25">
      <c r="B6873" s="217" t="s">
        <v>7042</v>
      </c>
      <c r="C6873" s="217" t="s">
        <v>5935</v>
      </c>
      <c r="D6873" s="217" t="s">
        <v>155</v>
      </c>
      <c r="E6873" s="217" t="s">
        <v>88</v>
      </c>
      <c r="F6873" s="217" t="s">
        <v>9</v>
      </c>
      <c r="G6873" s="217" t="s">
        <v>49</v>
      </c>
      <c r="H6873" s="217" t="s">
        <v>176</v>
      </c>
      <c r="I6873" s="217">
        <v>8</v>
      </c>
      <c r="J6873" s="217">
        <v>7</v>
      </c>
      <c r="K6873" s="217">
        <v>1</v>
      </c>
      <c r="L6873" s="217">
        <v>87</v>
      </c>
      <c r="M6873" s="217">
        <v>2790.0162371312099</v>
      </c>
      <c r="N6873" s="217">
        <v>2.86736682515722</v>
      </c>
      <c r="O6873" s="217">
        <v>2.50894597201256</v>
      </c>
      <c r="P6873" s="217">
        <v>0.358420853144652</v>
      </c>
      <c r="Q6873" s="217">
        <v>2.86736682515722</v>
      </c>
      <c r="R6873" s="217">
        <v>2.50894597201256</v>
      </c>
      <c r="S6873" s="217">
        <v>0.358420853144652</v>
      </c>
      <c r="T6873" s="217">
        <v>2.86736682515722</v>
      </c>
      <c r="U6873" s="217">
        <v>2.50894597201256</v>
      </c>
      <c r="V6873" s="217">
        <v>0.358420853144652</v>
      </c>
      <c r="W6873" s="217">
        <v>2.86736682515722</v>
      </c>
      <c r="X6873" s="217">
        <v>2.50894597201256</v>
      </c>
      <c r="Y6873" s="217">
        <v>0.358420853144652</v>
      </c>
    </row>
    <row r="6874" spans="2:25">
      <c r="B6874" s="217" t="s">
        <v>7043</v>
      </c>
      <c r="C6874" s="217" t="s">
        <v>5935</v>
      </c>
      <c r="D6874" s="217" t="s">
        <v>155</v>
      </c>
      <c r="E6874" s="217" t="s">
        <v>88</v>
      </c>
      <c r="F6874" s="217" t="s">
        <v>9</v>
      </c>
      <c r="G6874" s="217" t="s">
        <v>49</v>
      </c>
      <c r="H6874" s="217" t="s">
        <v>178</v>
      </c>
      <c r="I6874" s="217">
        <v>0</v>
      </c>
      <c r="J6874" s="217">
        <v>0</v>
      </c>
      <c r="K6874" s="217">
        <v>0</v>
      </c>
      <c r="L6874" s="217">
        <v>16</v>
      </c>
      <c r="M6874" s="217">
        <v>1150.62872820655</v>
      </c>
      <c r="N6874" s="217">
        <v>0</v>
      </c>
      <c r="O6874" s="217">
        <v>0</v>
      </c>
      <c r="P6874" s="217">
        <v>0</v>
      </c>
      <c r="Q6874" s="217">
        <v>0</v>
      </c>
      <c r="R6874" s="217">
        <v>0</v>
      </c>
      <c r="S6874" s="217">
        <v>0</v>
      </c>
      <c r="T6874" s="217">
        <v>0</v>
      </c>
      <c r="U6874" s="217">
        <v>0</v>
      </c>
      <c r="V6874" s="217">
        <v>0</v>
      </c>
      <c r="W6874" s="217">
        <v>0</v>
      </c>
      <c r="X6874" s="217">
        <v>0</v>
      </c>
      <c r="Y6874" s="217">
        <v>0</v>
      </c>
    </row>
    <row r="6875" spans="2:25">
      <c r="B6875" s="217" t="s">
        <v>7044</v>
      </c>
      <c r="C6875" s="217" t="s">
        <v>5935</v>
      </c>
      <c r="D6875" s="217" t="s">
        <v>155</v>
      </c>
      <c r="E6875" s="217" t="s">
        <v>88</v>
      </c>
      <c r="F6875" s="217" t="s">
        <v>9</v>
      </c>
      <c r="G6875" s="217" t="s">
        <v>49</v>
      </c>
      <c r="H6875" s="217" t="s">
        <v>5</v>
      </c>
      <c r="I6875" s="217">
        <v>39</v>
      </c>
      <c r="J6875" s="217">
        <v>36</v>
      </c>
      <c r="K6875" s="217">
        <v>3</v>
      </c>
      <c r="L6875" s="217">
        <v>376</v>
      </c>
      <c r="M6875" s="217">
        <v>13760</v>
      </c>
      <c r="N6875" s="217">
        <v>2.8343023255814002</v>
      </c>
      <c r="O6875" s="217">
        <v>2.6162790697674398</v>
      </c>
      <c r="P6875" s="217">
        <v>0.21802325581395299</v>
      </c>
      <c r="Q6875" s="217">
        <v>2.8343023255814002</v>
      </c>
      <c r="R6875" s="217">
        <v>2.6162790697674398</v>
      </c>
      <c r="S6875" s="217">
        <v>0.21802325581395299</v>
      </c>
      <c r="T6875" s="217">
        <v>2.8343023255814002</v>
      </c>
      <c r="U6875" s="217">
        <v>2.6162790697674398</v>
      </c>
      <c r="V6875" s="217">
        <v>0.21802325581395299</v>
      </c>
      <c r="W6875" s="217">
        <v>2.8343023255814002</v>
      </c>
      <c r="X6875" s="217">
        <v>2.6162790697674398</v>
      </c>
      <c r="Y6875" s="217">
        <v>0.21802325581395299</v>
      </c>
    </row>
    <row r="6876" spans="2:25">
      <c r="B6876" s="217" t="s">
        <v>7045</v>
      </c>
      <c r="C6876" s="217" t="s">
        <v>5935</v>
      </c>
      <c r="D6876" s="217" t="s">
        <v>155</v>
      </c>
      <c r="E6876" s="217" t="s">
        <v>88</v>
      </c>
      <c r="F6876" s="217" t="s">
        <v>5</v>
      </c>
      <c r="G6876" s="217" t="s">
        <v>49</v>
      </c>
      <c r="H6876" s="217" t="s">
        <v>170</v>
      </c>
      <c r="I6876" s="217">
        <v>25</v>
      </c>
      <c r="J6876" s="217">
        <v>25</v>
      </c>
      <c r="K6876" s="217">
        <v>0</v>
      </c>
      <c r="L6876" s="217">
        <v>157</v>
      </c>
      <c r="M6876" s="217">
        <v>6555.3374043515196</v>
      </c>
      <c r="N6876" s="217">
        <v>3.81368623122354</v>
      </c>
      <c r="O6876" s="217">
        <v>3.81368623122354</v>
      </c>
      <c r="P6876" s="217">
        <v>0</v>
      </c>
      <c r="Q6876" s="217">
        <v>3.81368623122354</v>
      </c>
      <c r="R6876" s="217">
        <v>3.81368623122354</v>
      </c>
      <c r="S6876" s="217">
        <v>0</v>
      </c>
      <c r="T6876" s="217">
        <v>3.81368623122354</v>
      </c>
      <c r="U6876" s="217">
        <v>3.81368623122354</v>
      </c>
      <c r="V6876" s="217">
        <v>0</v>
      </c>
      <c r="W6876" s="217">
        <v>3.81368623122354</v>
      </c>
      <c r="X6876" s="217">
        <v>3.81368623122354</v>
      </c>
      <c r="Y6876" s="217">
        <v>0</v>
      </c>
    </row>
    <row r="6877" spans="2:25">
      <c r="B6877" s="217" t="s">
        <v>7046</v>
      </c>
      <c r="C6877" s="217" t="s">
        <v>5935</v>
      </c>
      <c r="D6877" s="217" t="s">
        <v>155</v>
      </c>
      <c r="E6877" s="217" t="s">
        <v>88</v>
      </c>
      <c r="F6877" s="217" t="s">
        <v>5</v>
      </c>
      <c r="G6877" s="217" t="s">
        <v>49</v>
      </c>
      <c r="H6877" s="217" t="s">
        <v>172</v>
      </c>
      <c r="I6877" s="217">
        <v>26</v>
      </c>
      <c r="J6877" s="217">
        <v>25</v>
      </c>
      <c r="K6877" s="217">
        <v>1</v>
      </c>
      <c r="L6877" s="217">
        <v>107</v>
      </c>
      <c r="M6877" s="217">
        <v>6474.2523382532399</v>
      </c>
      <c r="N6877" s="217">
        <v>4.0159077282759803</v>
      </c>
      <c r="O6877" s="217">
        <v>3.8614497387269</v>
      </c>
      <c r="P6877" s="217">
        <v>0.154457989549076</v>
      </c>
      <c r="Q6877" s="217">
        <v>4.0159077282759803</v>
      </c>
      <c r="R6877" s="217">
        <v>3.8614497387269</v>
      </c>
      <c r="S6877" s="217">
        <v>0.154457989549076</v>
      </c>
      <c r="T6877" s="217">
        <v>4.0159077282759803</v>
      </c>
      <c r="U6877" s="217">
        <v>3.8614497387269</v>
      </c>
      <c r="V6877" s="217">
        <v>0.154457989549076</v>
      </c>
      <c r="W6877" s="217">
        <v>4.0159077282759803</v>
      </c>
      <c r="X6877" s="217">
        <v>3.8614497387269</v>
      </c>
      <c r="Y6877" s="217">
        <v>0.154457989549076</v>
      </c>
    </row>
    <row r="6878" spans="2:25">
      <c r="B6878" s="217" t="s">
        <v>7047</v>
      </c>
      <c r="C6878" s="217" t="s">
        <v>5935</v>
      </c>
      <c r="D6878" s="217" t="s">
        <v>155</v>
      </c>
      <c r="E6878" s="217" t="s">
        <v>88</v>
      </c>
      <c r="F6878" s="217" t="s">
        <v>5</v>
      </c>
      <c r="G6878" s="217" t="s">
        <v>49</v>
      </c>
      <c r="H6878" s="217" t="s">
        <v>174</v>
      </c>
      <c r="I6878" s="217">
        <v>46</v>
      </c>
      <c r="J6878" s="217">
        <v>45</v>
      </c>
      <c r="K6878" s="217">
        <v>1</v>
      </c>
      <c r="L6878" s="217">
        <v>150</v>
      </c>
      <c r="M6878" s="217">
        <v>7736.6133548709204</v>
      </c>
      <c r="N6878" s="217">
        <v>5.9457540256989496</v>
      </c>
      <c r="O6878" s="217">
        <v>5.8164985034011503</v>
      </c>
      <c r="P6878" s="217">
        <v>0.12925552229780299</v>
      </c>
      <c r="Q6878" s="217">
        <v>5.9457540256989496</v>
      </c>
      <c r="R6878" s="217">
        <v>5.8164985034011503</v>
      </c>
      <c r="S6878" s="217">
        <v>0.12925552229780299</v>
      </c>
      <c r="T6878" s="217">
        <v>5.9457540256989496</v>
      </c>
      <c r="U6878" s="217">
        <v>5.8164985034011503</v>
      </c>
      <c r="V6878" s="217">
        <v>0.12925552229780299</v>
      </c>
      <c r="W6878" s="217">
        <v>5.9457540256989496</v>
      </c>
      <c r="X6878" s="217">
        <v>5.8164985034011503</v>
      </c>
      <c r="Y6878" s="217">
        <v>0.12925552229780299</v>
      </c>
    </row>
    <row r="6879" spans="2:25">
      <c r="B6879" s="217" t="s">
        <v>7048</v>
      </c>
      <c r="C6879" s="217" t="s">
        <v>5935</v>
      </c>
      <c r="D6879" s="217" t="s">
        <v>155</v>
      </c>
      <c r="E6879" s="217" t="s">
        <v>88</v>
      </c>
      <c r="F6879" s="217" t="s">
        <v>5</v>
      </c>
      <c r="G6879" s="217" t="s">
        <v>49</v>
      </c>
      <c r="H6879" s="217" t="s">
        <v>176</v>
      </c>
      <c r="I6879" s="217">
        <v>20</v>
      </c>
      <c r="J6879" s="217">
        <v>17</v>
      </c>
      <c r="K6879" s="217">
        <v>3</v>
      </c>
      <c r="L6879" s="217">
        <v>133</v>
      </c>
      <c r="M6879" s="217">
        <v>6068.8864051483297</v>
      </c>
      <c r="N6879" s="217">
        <v>3.2954975039627801</v>
      </c>
      <c r="O6879" s="217">
        <v>2.8011728783683698</v>
      </c>
      <c r="P6879" s="217">
        <v>0.49432462559441798</v>
      </c>
      <c r="Q6879" s="217">
        <v>3.2954975039627801</v>
      </c>
      <c r="R6879" s="217">
        <v>2.8011728783683698</v>
      </c>
      <c r="S6879" s="217">
        <v>0.49432462559441798</v>
      </c>
      <c r="T6879" s="217">
        <v>3.2954975039627801</v>
      </c>
      <c r="U6879" s="217">
        <v>2.8011728783683698</v>
      </c>
      <c r="V6879" s="217">
        <v>0.49432462559441798</v>
      </c>
      <c r="W6879" s="217">
        <v>3.2954975039627801</v>
      </c>
      <c r="X6879" s="217">
        <v>2.8011728783683698</v>
      </c>
      <c r="Y6879" s="217">
        <v>0.49432462559441798</v>
      </c>
    </row>
    <row r="6880" spans="2:25">
      <c r="B6880" s="217" t="s">
        <v>7049</v>
      </c>
      <c r="C6880" s="217" t="s">
        <v>5935</v>
      </c>
      <c r="D6880" s="217" t="s">
        <v>155</v>
      </c>
      <c r="E6880" s="217" t="s">
        <v>88</v>
      </c>
      <c r="F6880" s="217" t="s">
        <v>5</v>
      </c>
      <c r="G6880" s="217" t="s">
        <v>49</v>
      </c>
      <c r="H6880" s="217" t="s">
        <v>178</v>
      </c>
      <c r="I6880" s="217">
        <v>3</v>
      </c>
      <c r="J6880" s="217">
        <v>3</v>
      </c>
      <c r="K6880" s="217">
        <v>0</v>
      </c>
      <c r="L6880" s="217">
        <v>25</v>
      </c>
      <c r="M6880" s="217">
        <v>2414.910497376</v>
      </c>
      <c r="N6880" s="217">
        <v>1.2422820652192901</v>
      </c>
      <c r="O6880" s="217">
        <v>1.2422820652192901</v>
      </c>
      <c r="P6880" s="217">
        <v>0</v>
      </c>
      <c r="Q6880" s="217">
        <v>1.2422820652192901</v>
      </c>
      <c r="R6880" s="217">
        <v>1.2422820652192901</v>
      </c>
      <c r="S6880" s="217">
        <v>0</v>
      </c>
      <c r="T6880" s="217">
        <v>1.2422820652192901</v>
      </c>
      <c r="U6880" s="217">
        <v>1.2422820652192901</v>
      </c>
      <c r="V6880" s="217">
        <v>0</v>
      </c>
      <c r="W6880" s="217">
        <v>1.2422820652192901</v>
      </c>
      <c r="X6880" s="217">
        <v>1.2422820652192901</v>
      </c>
      <c r="Y6880" s="217">
        <v>0</v>
      </c>
    </row>
    <row r="6881" spans="2:25">
      <c r="B6881" s="217" t="s">
        <v>7050</v>
      </c>
      <c r="C6881" s="217" t="s">
        <v>5935</v>
      </c>
      <c r="D6881" s="217" t="s">
        <v>155</v>
      </c>
      <c r="E6881" s="217" t="s">
        <v>88</v>
      </c>
      <c r="F6881" s="217" t="s">
        <v>5</v>
      </c>
      <c r="G6881" s="217" t="s">
        <v>49</v>
      </c>
      <c r="H6881" s="217" t="s">
        <v>5</v>
      </c>
      <c r="I6881" s="217">
        <v>120</v>
      </c>
      <c r="J6881" s="217">
        <v>115</v>
      </c>
      <c r="K6881" s="217">
        <v>5</v>
      </c>
      <c r="L6881" s="217">
        <v>572</v>
      </c>
      <c r="M6881" s="217">
        <v>29250</v>
      </c>
      <c r="N6881" s="217">
        <v>4.1025641025641004</v>
      </c>
      <c r="O6881" s="217">
        <v>3.9316239316239301</v>
      </c>
      <c r="P6881" s="217">
        <v>0.170940170940171</v>
      </c>
      <c r="Q6881" s="217">
        <v>4.1025641025641004</v>
      </c>
      <c r="R6881" s="217">
        <v>3.9316239316239301</v>
      </c>
      <c r="S6881" s="217">
        <v>0.170940170940171</v>
      </c>
      <c r="T6881" s="217">
        <v>4.1025641025641004</v>
      </c>
      <c r="U6881" s="217">
        <v>3.9316239316239301</v>
      </c>
      <c r="V6881" s="217">
        <v>0.170940170940171</v>
      </c>
      <c r="W6881" s="217">
        <v>4.1025641025641004</v>
      </c>
      <c r="X6881" s="217">
        <v>3.9316239316239301</v>
      </c>
      <c r="Y6881" s="217">
        <v>0.170940170940171</v>
      </c>
    </row>
    <row r="6882" spans="2:25">
      <c r="B6882" s="217" t="s">
        <v>7051</v>
      </c>
      <c r="C6882" s="217" t="s">
        <v>5935</v>
      </c>
      <c r="D6882" s="217" t="s">
        <v>155</v>
      </c>
      <c r="E6882" s="217" t="s">
        <v>88</v>
      </c>
      <c r="F6882" s="217" t="s">
        <v>12</v>
      </c>
      <c r="G6882" s="217" t="s">
        <v>13</v>
      </c>
      <c r="H6882" s="217" t="s">
        <v>170</v>
      </c>
      <c r="I6882" s="217">
        <v>0</v>
      </c>
      <c r="J6882" s="217">
        <v>0</v>
      </c>
      <c r="K6882" s="217">
        <v>0</v>
      </c>
      <c r="L6882" s="217">
        <v>5</v>
      </c>
      <c r="M6882" s="217">
        <v>142.55656108597299</v>
      </c>
      <c r="N6882" s="217">
        <v>0</v>
      </c>
      <c r="O6882" s="217">
        <v>0</v>
      </c>
      <c r="P6882" s="217">
        <v>0</v>
      </c>
      <c r="Q6882" s="217">
        <v>0</v>
      </c>
      <c r="R6882" s="217">
        <v>0</v>
      </c>
      <c r="S6882" s="217">
        <v>0</v>
      </c>
      <c r="T6882" s="217">
        <v>0</v>
      </c>
      <c r="U6882" s="217">
        <v>0</v>
      </c>
      <c r="V6882" s="217">
        <v>0</v>
      </c>
      <c r="W6882" s="217">
        <v>0</v>
      </c>
      <c r="X6882" s="217">
        <v>0</v>
      </c>
      <c r="Y6882" s="217">
        <v>0</v>
      </c>
    </row>
    <row r="6883" spans="2:25">
      <c r="B6883" s="217" t="s">
        <v>7052</v>
      </c>
      <c r="C6883" s="217" t="s">
        <v>5935</v>
      </c>
      <c r="D6883" s="217" t="s">
        <v>155</v>
      </c>
      <c r="E6883" s="217" t="s">
        <v>88</v>
      </c>
      <c r="F6883" s="217" t="s">
        <v>12</v>
      </c>
      <c r="G6883" s="217" t="s">
        <v>13</v>
      </c>
      <c r="H6883" s="217" t="s">
        <v>172</v>
      </c>
      <c r="I6883" s="217">
        <v>0</v>
      </c>
      <c r="J6883" s="217">
        <v>0</v>
      </c>
      <c r="K6883" s="217">
        <v>0</v>
      </c>
      <c r="L6883" s="217">
        <v>5</v>
      </c>
      <c r="M6883" s="217">
        <v>208.36349924585201</v>
      </c>
      <c r="N6883" s="217">
        <v>0</v>
      </c>
      <c r="O6883" s="217">
        <v>0</v>
      </c>
      <c r="P6883" s="217">
        <v>0</v>
      </c>
      <c r="Q6883" s="217">
        <v>0</v>
      </c>
      <c r="R6883" s="217">
        <v>0</v>
      </c>
      <c r="S6883" s="217">
        <v>0</v>
      </c>
      <c r="T6883" s="217">
        <v>0</v>
      </c>
      <c r="U6883" s="217">
        <v>0</v>
      </c>
      <c r="V6883" s="217">
        <v>0</v>
      </c>
      <c r="W6883" s="217">
        <v>0</v>
      </c>
      <c r="X6883" s="217">
        <v>0</v>
      </c>
      <c r="Y6883" s="217">
        <v>0</v>
      </c>
    </row>
    <row r="6884" spans="2:25">
      <c r="B6884" s="217" t="s">
        <v>7053</v>
      </c>
      <c r="C6884" s="217" t="s">
        <v>5935</v>
      </c>
      <c r="D6884" s="217" t="s">
        <v>155</v>
      </c>
      <c r="E6884" s="217" t="s">
        <v>88</v>
      </c>
      <c r="F6884" s="217" t="s">
        <v>12</v>
      </c>
      <c r="G6884" s="217" t="s">
        <v>13</v>
      </c>
      <c r="H6884" s="217" t="s">
        <v>174</v>
      </c>
      <c r="I6884" s="217">
        <v>4</v>
      </c>
      <c r="J6884" s="217">
        <v>3</v>
      </c>
      <c r="K6884" s="217">
        <v>1</v>
      </c>
      <c r="L6884" s="217">
        <v>8</v>
      </c>
      <c r="M6884" s="217">
        <v>241.26696832579199</v>
      </c>
      <c r="N6884" s="217">
        <v>16.579144786196601</v>
      </c>
      <c r="O6884" s="217">
        <v>12.434358589647401</v>
      </c>
      <c r="P6884" s="217">
        <v>4.1447861965491404</v>
      </c>
      <c r="Q6884" s="217">
        <v>16.579144786196601</v>
      </c>
      <c r="R6884" s="217">
        <v>12.434358589647401</v>
      </c>
      <c r="S6884" s="217">
        <v>4.1447861965491404</v>
      </c>
      <c r="T6884" s="217">
        <v>16.579144786196601</v>
      </c>
      <c r="U6884" s="217">
        <v>12.434358589647401</v>
      </c>
      <c r="V6884" s="217">
        <v>4.1447861965491404</v>
      </c>
      <c r="W6884" s="217">
        <v>16.579144786196601</v>
      </c>
      <c r="X6884" s="217">
        <v>12.434358589647401</v>
      </c>
      <c r="Y6884" s="217">
        <v>4.1447861965491404</v>
      </c>
    </row>
    <row r="6885" spans="2:25">
      <c r="B6885" s="217" t="s">
        <v>7054</v>
      </c>
      <c r="C6885" s="217" t="s">
        <v>5935</v>
      </c>
      <c r="D6885" s="217" t="s">
        <v>155</v>
      </c>
      <c r="E6885" s="217" t="s">
        <v>88</v>
      </c>
      <c r="F6885" s="217" t="s">
        <v>12</v>
      </c>
      <c r="G6885" s="217" t="s">
        <v>13</v>
      </c>
      <c r="H6885" s="217" t="s">
        <v>176</v>
      </c>
      <c r="I6885" s="217">
        <v>3</v>
      </c>
      <c r="J6885" s="217">
        <v>3</v>
      </c>
      <c r="K6885" s="217">
        <v>0</v>
      </c>
      <c r="L6885" s="217">
        <v>6</v>
      </c>
      <c r="M6885" s="217">
        <v>296.225490196078</v>
      </c>
      <c r="N6885" s="217">
        <v>10.127420155551899</v>
      </c>
      <c r="O6885" s="217">
        <v>10.127420155551899</v>
      </c>
      <c r="P6885" s="217">
        <v>0</v>
      </c>
      <c r="Q6885" s="217">
        <v>10.127420155551899</v>
      </c>
      <c r="R6885" s="217">
        <v>10.127420155551899</v>
      </c>
      <c r="S6885" s="217">
        <v>0</v>
      </c>
      <c r="T6885" s="217">
        <v>10.127420155551899</v>
      </c>
      <c r="U6885" s="217">
        <v>10.127420155551899</v>
      </c>
      <c r="V6885" s="217">
        <v>0</v>
      </c>
      <c r="W6885" s="217">
        <v>10.127420155551899</v>
      </c>
      <c r="X6885" s="217">
        <v>10.127420155551899</v>
      </c>
      <c r="Y6885" s="217">
        <v>0</v>
      </c>
    </row>
    <row r="6886" spans="2:25">
      <c r="B6886" s="217" t="s">
        <v>7055</v>
      </c>
      <c r="C6886" s="217" t="s">
        <v>5935</v>
      </c>
      <c r="D6886" s="217" t="s">
        <v>155</v>
      </c>
      <c r="E6886" s="217" t="s">
        <v>88</v>
      </c>
      <c r="F6886" s="217" t="s">
        <v>12</v>
      </c>
      <c r="G6886" s="217" t="s">
        <v>13</v>
      </c>
      <c r="H6886" s="217" t="s">
        <v>178</v>
      </c>
      <c r="I6886" s="217">
        <v>4</v>
      </c>
      <c r="J6886" s="217">
        <v>4</v>
      </c>
      <c r="K6886" s="217">
        <v>0</v>
      </c>
      <c r="L6886" s="217">
        <v>20</v>
      </c>
      <c r="M6886" s="217">
        <v>811.58748114630498</v>
      </c>
      <c r="N6886" s="217">
        <v>4.9286122481217998</v>
      </c>
      <c r="O6886" s="217">
        <v>4.9286122481217998</v>
      </c>
      <c r="P6886" s="217">
        <v>0</v>
      </c>
      <c r="Q6886" s="217">
        <v>4.9286122481217998</v>
      </c>
      <c r="R6886" s="217">
        <v>4.9286122481217998</v>
      </c>
      <c r="S6886" s="217">
        <v>0</v>
      </c>
      <c r="T6886" s="217">
        <v>4.9286122481217998</v>
      </c>
      <c r="U6886" s="217">
        <v>4.9286122481217998</v>
      </c>
      <c r="V6886" s="217">
        <v>0</v>
      </c>
      <c r="W6886" s="217">
        <v>4.9286122481217998</v>
      </c>
      <c r="X6886" s="217">
        <v>4.9286122481217998</v>
      </c>
      <c r="Y6886" s="217">
        <v>0</v>
      </c>
    </row>
    <row r="6887" spans="2:25">
      <c r="B6887" s="217" t="s">
        <v>7056</v>
      </c>
      <c r="C6887" s="217" t="s">
        <v>5935</v>
      </c>
      <c r="D6887" s="217" t="s">
        <v>155</v>
      </c>
      <c r="E6887" s="217" t="s">
        <v>88</v>
      </c>
      <c r="F6887" s="217" t="s">
        <v>12</v>
      </c>
      <c r="G6887" s="217" t="s">
        <v>13</v>
      </c>
      <c r="H6887" s="217" t="s">
        <v>5</v>
      </c>
      <c r="I6887" s="217">
        <v>11</v>
      </c>
      <c r="J6887" s="217">
        <v>10</v>
      </c>
      <c r="K6887" s="217">
        <v>1</v>
      </c>
      <c r="L6887" s="217">
        <v>44</v>
      </c>
      <c r="M6887" s="217">
        <v>1700</v>
      </c>
      <c r="N6887" s="217">
        <v>6.4705882352941204</v>
      </c>
      <c r="O6887" s="217">
        <v>5.8823529411764701</v>
      </c>
      <c r="P6887" s="217">
        <v>0.58823529411764697</v>
      </c>
      <c r="Q6887" s="217">
        <v>6.4705882352941204</v>
      </c>
      <c r="R6887" s="217">
        <v>5.8823529411764701</v>
      </c>
      <c r="S6887" s="217">
        <v>0.58823529411764697</v>
      </c>
      <c r="T6887" s="217">
        <v>6.4705882352941204</v>
      </c>
      <c r="U6887" s="217">
        <v>5.8823529411764701</v>
      </c>
      <c r="V6887" s="217">
        <v>0.58823529411764697</v>
      </c>
      <c r="W6887" s="217">
        <v>6.4705882352941204</v>
      </c>
      <c r="X6887" s="217">
        <v>5.8823529411764701</v>
      </c>
      <c r="Y6887" s="217">
        <v>0.58823529411764697</v>
      </c>
    </row>
    <row r="6888" spans="2:25">
      <c r="B6888" s="217" t="s">
        <v>7057</v>
      </c>
      <c r="C6888" s="217" t="s">
        <v>5935</v>
      </c>
      <c r="D6888" s="217" t="s">
        <v>155</v>
      </c>
      <c r="E6888" s="217" t="s">
        <v>88</v>
      </c>
      <c r="F6888" s="217" t="s">
        <v>9</v>
      </c>
      <c r="G6888" s="217" t="s">
        <v>13</v>
      </c>
      <c r="H6888" s="217" t="s">
        <v>170</v>
      </c>
      <c r="I6888" s="217">
        <v>0</v>
      </c>
      <c r="J6888" s="217">
        <v>0</v>
      </c>
      <c r="K6888" s="217">
        <v>0</v>
      </c>
      <c r="L6888" s="217">
        <v>13</v>
      </c>
      <c r="M6888" s="217">
        <v>180.51921079958501</v>
      </c>
      <c r="N6888" s="217">
        <v>0</v>
      </c>
      <c r="O6888" s="217">
        <v>0</v>
      </c>
      <c r="P6888" s="217">
        <v>0</v>
      </c>
      <c r="Q6888" s="217">
        <v>0</v>
      </c>
      <c r="R6888" s="217">
        <v>0</v>
      </c>
      <c r="S6888" s="217">
        <v>0</v>
      </c>
      <c r="T6888" s="217">
        <v>0</v>
      </c>
      <c r="U6888" s="217">
        <v>0</v>
      </c>
      <c r="V6888" s="217">
        <v>0</v>
      </c>
      <c r="W6888" s="217">
        <v>0</v>
      </c>
      <c r="X6888" s="217">
        <v>0</v>
      </c>
      <c r="Y6888" s="217">
        <v>0</v>
      </c>
    </row>
    <row r="6889" spans="2:25">
      <c r="B6889" s="217" t="s">
        <v>7058</v>
      </c>
      <c r="C6889" s="217" t="s">
        <v>5935</v>
      </c>
      <c r="D6889" s="217" t="s">
        <v>155</v>
      </c>
      <c r="E6889" s="217" t="s">
        <v>88</v>
      </c>
      <c r="F6889" s="217" t="s">
        <v>9</v>
      </c>
      <c r="G6889" s="217" t="s">
        <v>13</v>
      </c>
      <c r="H6889" s="217" t="s">
        <v>172</v>
      </c>
      <c r="I6889" s="217">
        <v>2</v>
      </c>
      <c r="J6889" s="217">
        <v>2</v>
      </c>
      <c r="K6889" s="217">
        <v>0</v>
      </c>
      <c r="L6889" s="217">
        <v>13</v>
      </c>
      <c r="M6889" s="217">
        <v>180.51921079958501</v>
      </c>
      <c r="N6889" s="217">
        <v>11.079153244362599</v>
      </c>
      <c r="O6889" s="217">
        <v>11.079153244362599</v>
      </c>
      <c r="P6889" s="217">
        <v>0</v>
      </c>
      <c r="Q6889" s="217">
        <v>11.079153244362599</v>
      </c>
      <c r="R6889" s="217">
        <v>11.079153244362599</v>
      </c>
      <c r="S6889" s="217">
        <v>0</v>
      </c>
      <c r="T6889" s="217">
        <v>11.079153244362599</v>
      </c>
      <c r="U6889" s="217">
        <v>11.079153244362599</v>
      </c>
      <c r="V6889" s="217">
        <v>0</v>
      </c>
      <c r="W6889" s="217">
        <v>11.079153244362599</v>
      </c>
      <c r="X6889" s="217">
        <v>11.079153244362599</v>
      </c>
      <c r="Y6889" s="217">
        <v>0</v>
      </c>
    </row>
    <row r="6890" spans="2:25">
      <c r="B6890" s="217" t="s">
        <v>7059</v>
      </c>
      <c r="C6890" s="217" t="s">
        <v>5935</v>
      </c>
      <c r="D6890" s="217" t="s">
        <v>155</v>
      </c>
      <c r="E6890" s="217" t="s">
        <v>88</v>
      </c>
      <c r="F6890" s="217" t="s">
        <v>9</v>
      </c>
      <c r="G6890" s="217" t="s">
        <v>13</v>
      </c>
      <c r="H6890" s="217" t="s">
        <v>174</v>
      </c>
      <c r="I6890" s="217">
        <v>2</v>
      </c>
      <c r="J6890" s="217">
        <v>2</v>
      </c>
      <c r="K6890" s="217">
        <v>0</v>
      </c>
      <c r="L6890" s="217">
        <v>12</v>
      </c>
      <c r="M6890" s="217">
        <v>245.254413291796</v>
      </c>
      <c r="N6890" s="217">
        <v>8.1547971885849808</v>
      </c>
      <c r="O6890" s="217">
        <v>8.1547971885849808</v>
      </c>
      <c r="P6890" s="217">
        <v>0</v>
      </c>
      <c r="Q6890" s="217">
        <v>8.1547971885849808</v>
      </c>
      <c r="R6890" s="217">
        <v>8.1547971885849808</v>
      </c>
      <c r="S6890" s="217">
        <v>0</v>
      </c>
      <c r="T6890" s="217">
        <v>8.1547971885849808</v>
      </c>
      <c r="U6890" s="217">
        <v>8.1547971885849808</v>
      </c>
      <c r="V6890" s="217">
        <v>0</v>
      </c>
      <c r="W6890" s="217">
        <v>8.1547971885849808</v>
      </c>
      <c r="X6890" s="217">
        <v>8.1547971885849808</v>
      </c>
      <c r="Y6890" s="217">
        <v>0</v>
      </c>
    </row>
    <row r="6891" spans="2:25">
      <c r="B6891" s="217" t="s">
        <v>7060</v>
      </c>
      <c r="C6891" s="217" t="s">
        <v>5935</v>
      </c>
      <c r="D6891" s="217" t="s">
        <v>155</v>
      </c>
      <c r="E6891" s="217" t="s">
        <v>88</v>
      </c>
      <c r="F6891" s="217" t="s">
        <v>9</v>
      </c>
      <c r="G6891" s="217" t="s">
        <v>13</v>
      </c>
      <c r="H6891" s="217" t="s">
        <v>176</v>
      </c>
      <c r="I6891" s="217">
        <v>3</v>
      </c>
      <c r="J6891" s="217">
        <v>3</v>
      </c>
      <c r="K6891" s="217">
        <v>0</v>
      </c>
      <c r="L6891" s="217">
        <v>20</v>
      </c>
      <c r="M6891" s="217">
        <v>302.74143302180698</v>
      </c>
      <c r="N6891" s="217">
        <v>9.9094463881457102</v>
      </c>
      <c r="O6891" s="217">
        <v>9.9094463881457102</v>
      </c>
      <c r="P6891" s="217">
        <v>0</v>
      </c>
      <c r="Q6891" s="217">
        <v>9.9094463881457102</v>
      </c>
      <c r="R6891" s="217">
        <v>9.9094463881457102</v>
      </c>
      <c r="S6891" s="217">
        <v>0</v>
      </c>
      <c r="T6891" s="217">
        <v>9.9094463881457102</v>
      </c>
      <c r="U6891" s="217">
        <v>9.9094463881457102</v>
      </c>
      <c r="V6891" s="217">
        <v>0</v>
      </c>
      <c r="W6891" s="217">
        <v>9.9094463881457102</v>
      </c>
      <c r="X6891" s="217">
        <v>9.9094463881457102</v>
      </c>
      <c r="Y6891" s="217">
        <v>0</v>
      </c>
    </row>
    <row r="6892" spans="2:25">
      <c r="B6892" s="217" t="s">
        <v>7061</v>
      </c>
      <c r="C6892" s="217" t="s">
        <v>5935</v>
      </c>
      <c r="D6892" s="217" t="s">
        <v>155</v>
      </c>
      <c r="E6892" s="217" t="s">
        <v>88</v>
      </c>
      <c r="F6892" s="217" t="s">
        <v>9</v>
      </c>
      <c r="G6892" s="217" t="s">
        <v>13</v>
      </c>
      <c r="H6892" s="217" t="s">
        <v>178</v>
      </c>
      <c r="I6892" s="217">
        <v>0</v>
      </c>
      <c r="J6892" s="217">
        <v>0</v>
      </c>
      <c r="K6892" s="217">
        <v>0</v>
      </c>
      <c r="L6892" s="217">
        <v>37</v>
      </c>
      <c r="M6892" s="217">
        <v>810.96573208722702</v>
      </c>
      <c r="N6892" s="217">
        <v>0</v>
      </c>
      <c r="O6892" s="217">
        <v>0</v>
      </c>
      <c r="P6892" s="217">
        <v>0</v>
      </c>
      <c r="Q6892" s="217">
        <v>0</v>
      </c>
      <c r="R6892" s="217">
        <v>0</v>
      </c>
      <c r="S6892" s="217">
        <v>0</v>
      </c>
      <c r="T6892" s="217">
        <v>0</v>
      </c>
      <c r="U6892" s="217">
        <v>0</v>
      </c>
      <c r="V6892" s="217">
        <v>0</v>
      </c>
      <c r="W6892" s="217">
        <v>0</v>
      </c>
      <c r="X6892" s="217">
        <v>0</v>
      </c>
      <c r="Y6892" s="217">
        <v>0</v>
      </c>
    </row>
    <row r="6893" spans="2:25">
      <c r="B6893" s="217" t="s">
        <v>7062</v>
      </c>
      <c r="C6893" s="217" t="s">
        <v>5935</v>
      </c>
      <c r="D6893" s="217" t="s">
        <v>155</v>
      </c>
      <c r="E6893" s="217" t="s">
        <v>88</v>
      </c>
      <c r="F6893" s="217" t="s">
        <v>9</v>
      </c>
      <c r="G6893" s="217" t="s">
        <v>13</v>
      </c>
      <c r="H6893" s="217" t="s">
        <v>5</v>
      </c>
      <c r="I6893" s="217">
        <v>7</v>
      </c>
      <c r="J6893" s="217">
        <v>7</v>
      </c>
      <c r="K6893" s="217">
        <v>0</v>
      </c>
      <c r="L6893" s="217">
        <v>95</v>
      </c>
      <c r="M6893" s="217">
        <v>1720</v>
      </c>
      <c r="N6893" s="217">
        <v>4.0697674418604697</v>
      </c>
      <c r="O6893" s="217">
        <v>4.0697674418604697</v>
      </c>
      <c r="P6893" s="217">
        <v>0</v>
      </c>
      <c r="Q6893" s="217">
        <v>4.0697674418604697</v>
      </c>
      <c r="R6893" s="217">
        <v>4.0697674418604697</v>
      </c>
      <c r="S6893" s="217">
        <v>0</v>
      </c>
      <c r="T6893" s="217">
        <v>4.0697674418604697</v>
      </c>
      <c r="U6893" s="217">
        <v>4.0697674418604697</v>
      </c>
      <c r="V6893" s="217">
        <v>0</v>
      </c>
      <c r="W6893" s="217">
        <v>4.0697674418604697</v>
      </c>
      <c r="X6893" s="217">
        <v>4.0697674418604697</v>
      </c>
      <c r="Y6893" s="217">
        <v>0</v>
      </c>
    </row>
    <row r="6894" spans="2:25">
      <c r="B6894" s="217" t="s">
        <v>7063</v>
      </c>
      <c r="C6894" s="217" t="s">
        <v>5935</v>
      </c>
      <c r="D6894" s="217" t="s">
        <v>155</v>
      </c>
      <c r="E6894" s="217" t="s">
        <v>88</v>
      </c>
      <c r="F6894" s="217" t="s">
        <v>5</v>
      </c>
      <c r="G6894" s="217" t="s">
        <v>13</v>
      </c>
      <c r="H6894" s="217" t="s">
        <v>170</v>
      </c>
      <c r="I6894" s="217">
        <v>0</v>
      </c>
      <c r="J6894" s="217">
        <v>0</v>
      </c>
      <c r="K6894" s="217">
        <v>0</v>
      </c>
      <c r="L6894" s="217">
        <v>18</v>
      </c>
      <c r="M6894" s="217">
        <v>323.07577188555803</v>
      </c>
      <c r="N6894" s="217">
        <v>0</v>
      </c>
      <c r="O6894" s="217">
        <v>0</v>
      </c>
      <c r="P6894" s="217">
        <v>0</v>
      </c>
      <c r="Q6894" s="217">
        <v>0</v>
      </c>
      <c r="R6894" s="217">
        <v>0</v>
      </c>
      <c r="S6894" s="217">
        <v>0</v>
      </c>
      <c r="T6894" s="217">
        <v>0</v>
      </c>
      <c r="U6894" s="217">
        <v>0</v>
      </c>
      <c r="V6894" s="217">
        <v>0</v>
      </c>
      <c r="W6894" s="217">
        <v>0</v>
      </c>
      <c r="X6894" s="217">
        <v>0</v>
      </c>
      <c r="Y6894" s="217">
        <v>0</v>
      </c>
    </row>
    <row r="6895" spans="2:25">
      <c r="B6895" s="217" t="s">
        <v>7064</v>
      </c>
      <c r="C6895" s="217" t="s">
        <v>5935</v>
      </c>
      <c r="D6895" s="217" t="s">
        <v>155</v>
      </c>
      <c r="E6895" s="217" t="s">
        <v>88</v>
      </c>
      <c r="F6895" s="217" t="s">
        <v>5</v>
      </c>
      <c r="G6895" s="217" t="s">
        <v>13</v>
      </c>
      <c r="H6895" s="217" t="s">
        <v>172</v>
      </c>
      <c r="I6895" s="217">
        <v>2</v>
      </c>
      <c r="J6895" s="217">
        <v>2</v>
      </c>
      <c r="K6895" s="217">
        <v>0</v>
      </c>
      <c r="L6895" s="217">
        <v>18</v>
      </c>
      <c r="M6895" s="217">
        <v>388.88271004543702</v>
      </c>
      <c r="N6895" s="217">
        <v>5.1429388562076204</v>
      </c>
      <c r="O6895" s="217">
        <v>5.1429388562076204</v>
      </c>
      <c r="P6895" s="217">
        <v>0</v>
      </c>
      <c r="Q6895" s="217">
        <v>5.1429388562076204</v>
      </c>
      <c r="R6895" s="217">
        <v>5.1429388562076204</v>
      </c>
      <c r="S6895" s="217">
        <v>0</v>
      </c>
      <c r="T6895" s="217">
        <v>5.1429388562076204</v>
      </c>
      <c r="U6895" s="217">
        <v>5.1429388562076204</v>
      </c>
      <c r="V6895" s="217">
        <v>0</v>
      </c>
      <c r="W6895" s="217">
        <v>5.1429388562076204</v>
      </c>
      <c r="X6895" s="217">
        <v>5.1429388562076204</v>
      </c>
      <c r="Y6895" s="217">
        <v>0</v>
      </c>
    </row>
    <row r="6896" spans="2:25">
      <c r="B6896" s="217" t="s">
        <v>7065</v>
      </c>
      <c r="C6896" s="217" t="s">
        <v>5935</v>
      </c>
      <c r="D6896" s="217" t="s">
        <v>155</v>
      </c>
      <c r="E6896" s="217" t="s">
        <v>88</v>
      </c>
      <c r="F6896" s="217" t="s">
        <v>5</v>
      </c>
      <c r="G6896" s="217" t="s">
        <v>13</v>
      </c>
      <c r="H6896" s="217" t="s">
        <v>174</v>
      </c>
      <c r="I6896" s="217">
        <v>6</v>
      </c>
      <c r="J6896" s="217">
        <v>5</v>
      </c>
      <c r="K6896" s="217">
        <v>1</v>
      </c>
      <c r="L6896" s="217">
        <v>20</v>
      </c>
      <c r="M6896" s="217">
        <v>486.52138161758802</v>
      </c>
      <c r="N6896" s="217">
        <v>12.332448740590101</v>
      </c>
      <c r="O6896" s="217">
        <v>10.2770406171584</v>
      </c>
      <c r="P6896" s="217">
        <v>2.0554081234316901</v>
      </c>
      <c r="Q6896" s="217">
        <v>12.332448740590101</v>
      </c>
      <c r="R6896" s="217">
        <v>10.2770406171584</v>
      </c>
      <c r="S6896" s="217">
        <v>2.0554081234316901</v>
      </c>
      <c r="T6896" s="217">
        <v>12.332448740590101</v>
      </c>
      <c r="U6896" s="217">
        <v>10.2770406171584</v>
      </c>
      <c r="V6896" s="217">
        <v>2.0554081234316901</v>
      </c>
      <c r="W6896" s="217">
        <v>12.332448740590101</v>
      </c>
      <c r="X6896" s="217">
        <v>10.2770406171584</v>
      </c>
      <c r="Y6896" s="217">
        <v>2.0554081234316901</v>
      </c>
    </row>
    <row r="6897" spans="2:25">
      <c r="B6897" s="217" t="s">
        <v>7066</v>
      </c>
      <c r="C6897" s="217" t="s">
        <v>5935</v>
      </c>
      <c r="D6897" s="217" t="s">
        <v>155</v>
      </c>
      <c r="E6897" s="217" t="s">
        <v>88</v>
      </c>
      <c r="F6897" s="217" t="s">
        <v>5</v>
      </c>
      <c r="G6897" s="217" t="s">
        <v>13</v>
      </c>
      <c r="H6897" s="217" t="s">
        <v>176</v>
      </c>
      <c r="I6897" s="217">
        <v>6</v>
      </c>
      <c r="J6897" s="217">
        <v>6</v>
      </c>
      <c r="K6897" s="217">
        <v>0</v>
      </c>
      <c r="L6897" s="217">
        <v>26</v>
      </c>
      <c r="M6897" s="217">
        <v>598.96692321788498</v>
      </c>
      <c r="N6897" s="217">
        <v>10.0172476432683</v>
      </c>
      <c r="O6897" s="217">
        <v>10.0172476432683</v>
      </c>
      <c r="P6897" s="217">
        <v>0</v>
      </c>
      <c r="Q6897" s="217">
        <v>10.0172476432683</v>
      </c>
      <c r="R6897" s="217">
        <v>10.0172476432683</v>
      </c>
      <c r="S6897" s="217">
        <v>0</v>
      </c>
      <c r="T6897" s="217">
        <v>10.0172476432683</v>
      </c>
      <c r="U6897" s="217">
        <v>10.0172476432683</v>
      </c>
      <c r="V6897" s="217">
        <v>0</v>
      </c>
      <c r="W6897" s="217">
        <v>10.0172476432683</v>
      </c>
      <c r="X6897" s="217">
        <v>10.0172476432683</v>
      </c>
      <c r="Y6897" s="217">
        <v>0</v>
      </c>
    </row>
    <row r="6898" spans="2:25">
      <c r="B6898" s="217" t="s">
        <v>7067</v>
      </c>
      <c r="C6898" s="217" t="s">
        <v>5935</v>
      </c>
      <c r="D6898" s="217" t="s">
        <v>155</v>
      </c>
      <c r="E6898" s="217" t="s">
        <v>88</v>
      </c>
      <c r="F6898" s="217" t="s">
        <v>5</v>
      </c>
      <c r="G6898" s="217" t="s">
        <v>13</v>
      </c>
      <c r="H6898" s="217" t="s">
        <v>178</v>
      </c>
      <c r="I6898" s="217">
        <v>4</v>
      </c>
      <c r="J6898" s="217">
        <v>4</v>
      </c>
      <c r="K6898" s="217">
        <v>0</v>
      </c>
      <c r="L6898" s="217">
        <v>57</v>
      </c>
      <c r="M6898" s="217">
        <v>1622.55321323353</v>
      </c>
      <c r="N6898" s="217">
        <v>2.4652504259188701</v>
      </c>
      <c r="O6898" s="217">
        <v>2.4652504259188701</v>
      </c>
      <c r="P6898" s="217">
        <v>0</v>
      </c>
      <c r="Q6898" s="217">
        <v>2.4652504259188701</v>
      </c>
      <c r="R6898" s="217">
        <v>2.4652504259188701</v>
      </c>
      <c r="S6898" s="217">
        <v>0</v>
      </c>
      <c r="T6898" s="217">
        <v>2.4652504259188701</v>
      </c>
      <c r="U6898" s="217">
        <v>2.4652504259188701</v>
      </c>
      <c r="V6898" s="217">
        <v>0</v>
      </c>
      <c r="W6898" s="217">
        <v>2.4652504259188701</v>
      </c>
      <c r="X6898" s="217">
        <v>2.4652504259188701</v>
      </c>
      <c r="Y6898" s="217">
        <v>0</v>
      </c>
    </row>
    <row r="6899" spans="2:25">
      <c r="B6899" s="217" t="s">
        <v>7068</v>
      </c>
      <c r="C6899" s="217" t="s">
        <v>5935</v>
      </c>
      <c r="D6899" s="217" t="s">
        <v>155</v>
      </c>
      <c r="E6899" s="217" t="s">
        <v>88</v>
      </c>
      <c r="F6899" s="217" t="s">
        <v>5</v>
      </c>
      <c r="G6899" s="217" t="s">
        <v>13</v>
      </c>
      <c r="H6899" s="217" t="s">
        <v>5</v>
      </c>
      <c r="I6899" s="217">
        <v>18</v>
      </c>
      <c r="J6899" s="217">
        <v>17</v>
      </c>
      <c r="K6899" s="217">
        <v>1</v>
      </c>
      <c r="L6899" s="217">
        <v>139</v>
      </c>
      <c r="M6899" s="217">
        <v>3420</v>
      </c>
      <c r="N6899" s="217">
        <v>5.2631578947368398</v>
      </c>
      <c r="O6899" s="217">
        <v>4.9707602339181296</v>
      </c>
      <c r="P6899" s="217">
        <v>0.29239766081871299</v>
      </c>
      <c r="Q6899" s="217">
        <v>5.2631578947368398</v>
      </c>
      <c r="R6899" s="217">
        <v>4.9707602339181296</v>
      </c>
      <c r="S6899" s="217">
        <v>0.29239766081871299</v>
      </c>
      <c r="T6899" s="217">
        <v>5.2631578947368398</v>
      </c>
      <c r="U6899" s="217">
        <v>4.9707602339181296</v>
      </c>
      <c r="V6899" s="217">
        <v>0.29239766081871299</v>
      </c>
      <c r="W6899" s="217">
        <v>5.2631578947368398</v>
      </c>
      <c r="X6899" s="217">
        <v>4.9707602339181296</v>
      </c>
      <c r="Y6899" s="217">
        <v>0.29239766081871299</v>
      </c>
    </row>
    <row r="6900" spans="2:25">
      <c r="B6900" s="217" t="s">
        <v>7069</v>
      </c>
      <c r="C6900" s="217" t="s">
        <v>5935</v>
      </c>
      <c r="D6900" s="217" t="s">
        <v>155</v>
      </c>
      <c r="E6900" s="217" t="s">
        <v>88</v>
      </c>
      <c r="F6900" s="217" t="s">
        <v>12</v>
      </c>
      <c r="G6900" s="217" t="s">
        <v>5</v>
      </c>
      <c r="H6900" s="217" t="s">
        <v>170</v>
      </c>
      <c r="I6900" s="217">
        <v>21</v>
      </c>
      <c r="J6900" s="217">
        <v>21</v>
      </c>
      <c r="K6900" s="217">
        <v>0</v>
      </c>
      <c r="L6900" s="217">
        <v>65</v>
      </c>
      <c r="M6900" s="217">
        <v>3901.5260347467201</v>
      </c>
      <c r="N6900" s="217">
        <v>5.3825092573970901</v>
      </c>
      <c r="O6900" s="217">
        <v>5.3825092573970901</v>
      </c>
      <c r="P6900" s="217">
        <v>0</v>
      </c>
      <c r="Q6900" s="217">
        <v>5.3825092573970901</v>
      </c>
      <c r="R6900" s="217">
        <v>5.3825092573970901</v>
      </c>
      <c r="S6900" s="217">
        <v>0</v>
      </c>
      <c r="T6900" s="217">
        <v>5.3825092573970901</v>
      </c>
      <c r="U6900" s="217">
        <v>5.3825092573970901</v>
      </c>
      <c r="V6900" s="217">
        <v>0</v>
      </c>
      <c r="W6900" s="217">
        <v>5.3825092573970901</v>
      </c>
      <c r="X6900" s="217">
        <v>5.3825092573970901</v>
      </c>
      <c r="Y6900" s="217">
        <v>0</v>
      </c>
    </row>
    <row r="6901" spans="2:25">
      <c r="B6901" s="217" t="s">
        <v>7070</v>
      </c>
      <c r="C6901" s="217" t="s">
        <v>5935</v>
      </c>
      <c r="D6901" s="217" t="s">
        <v>155</v>
      </c>
      <c r="E6901" s="217" t="s">
        <v>88</v>
      </c>
      <c r="F6901" s="217" t="s">
        <v>12</v>
      </c>
      <c r="G6901" s="217" t="s">
        <v>5</v>
      </c>
      <c r="H6901" s="217" t="s">
        <v>172</v>
      </c>
      <c r="I6901" s="217">
        <v>27</v>
      </c>
      <c r="J6901" s="217">
        <v>27</v>
      </c>
      <c r="K6901" s="217">
        <v>0</v>
      </c>
      <c r="L6901" s="217">
        <v>56</v>
      </c>
      <c r="M6901" s="217">
        <v>4214.8692893780899</v>
      </c>
      <c r="N6901" s="217">
        <v>6.4058926021840801</v>
      </c>
      <c r="O6901" s="217">
        <v>6.4058926021840801</v>
      </c>
      <c r="P6901" s="217">
        <v>0</v>
      </c>
      <c r="Q6901" s="217">
        <v>6.4058926021840801</v>
      </c>
      <c r="R6901" s="217">
        <v>6.4058926021840801</v>
      </c>
      <c r="S6901" s="217">
        <v>0</v>
      </c>
      <c r="T6901" s="217">
        <v>6.4058926021840801</v>
      </c>
      <c r="U6901" s="217">
        <v>6.4058926021840801</v>
      </c>
      <c r="V6901" s="217">
        <v>0</v>
      </c>
      <c r="W6901" s="217">
        <v>6.4058926021840801</v>
      </c>
      <c r="X6901" s="217">
        <v>6.4058926021840801</v>
      </c>
      <c r="Y6901" s="217">
        <v>0</v>
      </c>
    </row>
    <row r="6902" spans="2:25">
      <c r="B6902" s="217" t="s">
        <v>7071</v>
      </c>
      <c r="C6902" s="217" t="s">
        <v>5935</v>
      </c>
      <c r="D6902" s="217" t="s">
        <v>155</v>
      </c>
      <c r="E6902" s="217" t="s">
        <v>88</v>
      </c>
      <c r="F6902" s="217" t="s">
        <v>12</v>
      </c>
      <c r="G6902" s="217" t="s">
        <v>5</v>
      </c>
      <c r="H6902" s="217" t="s">
        <v>174</v>
      </c>
      <c r="I6902" s="217">
        <v>39</v>
      </c>
      <c r="J6902" s="217">
        <v>38</v>
      </c>
      <c r="K6902" s="217">
        <v>1</v>
      </c>
      <c r="L6902" s="217">
        <v>82</v>
      </c>
      <c r="M6902" s="217">
        <v>5212.8574747707098</v>
      </c>
      <c r="N6902" s="217">
        <v>7.4815013049470398</v>
      </c>
      <c r="O6902" s="217">
        <v>7.2896679381535199</v>
      </c>
      <c r="P6902" s="217">
        <v>0.19183336679351401</v>
      </c>
      <c r="Q6902" s="217">
        <v>7.4815013049470398</v>
      </c>
      <c r="R6902" s="217">
        <v>7.2896679381535199</v>
      </c>
      <c r="S6902" s="217">
        <v>0.19183336679351401</v>
      </c>
      <c r="T6902" s="217">
        <v>7.4815013049470398</v>
      </c>
      <c r="U6902" s="217">
        <v>7.2896679381535199</v>
      </c>
      <c r="V6902" s="217">
        <v>0.19183336679351401</v>
      </c>
      <c r="W6902" s="217">
        <v>7.4815013049470398</v>
      </c>
      <c r="X6902" s="217">
        <v>7.2896679381535199</v>
      </c>
      <c r="Y6902" s="217">
        <v>0.19183336679351401</v>
      </c>
    </row>
    <row r="6903" spans="2:25">
      <c r="B6903" s="217" t="s">
        <v>7072</v>
      </c>
      <c r="C6903" s="217" t="s">
        <v>5935</v>
      </c>
      <c r="D6903" s="217" t="s">
        <v>155</v>
      </c>
      <c r="E6903" s="217" t="s">
        <v>88</v>
      </c>
      <c r="F6903" s="217" t="s">
        <v>12</v>
      </c>
      <c r="G6903" s="217" t="s">
        <v>5</v>
      </c>
      <c r="H6903" s="217" t="s">
        <v>176</v>
      </c>
      <c r="I6903" s="217">
        <v>24</v>
      </c>
      <c r="J6903" s="217">
        <v>22</v>
      </c>
      <c r="K6903" s="217">
        <v>2</v>
      </c>
      <c r="L6903" s="217">
        <v>89</v>
      </c>
      <c r="M6903" s="217">
        <v>4359.7061530405699</v>
      </c>
      <c r="N6903" s="217">
        <v>5.5049581686283604</v>
      </c>
      <c r="O6903" s="217">
        <v>5.0462116545759903</v>
      </c>
      <c r="P6903" s="217">
        <v>0.458746514052363</v>
      </c>
      <c r="Q6903" s="217">
        <v>5.5049581686283604</v>
      </c>
      <c r="R6903" s="217">
        <v>5.0462116545759903</v>
      </c>
      <c r="S6903" s="217">
        <v>0.458746514052363</v>
      </c>
      <c r="T6903" s="217">
        <v>5.5049581686283604</v>
      </c>
      <c r="U6903" s="217">
        <v>5.0462116545759903</v>
      </c>
      <c r="V6903" s="217">
        <v>0.458746514052363</v>
      </c>
      <c r="W6903" s="217">
        <v>5.5049581686283604</v>
      </c>
      <c r="X6903" s="217">
        <v>5.0462116545759903</v>
      </c>
      <c r="Y6903" s="217">
        <v>0.458746514052363</v>
      </c>
    </row>
    <row r="6904" spans="2:25">
      <c r="B6904" s="217" t="s">
        <v>7073</v>
      </c>
      <c r="C6904" s="217" t="s">
        <v>5935</v>
      </c>
      <c r="D6904" s="217" t="s">
        <v>155</v>
      </c>
      <c r="E6904" s="217" t="s">
        <v>88</v>
      </c>
      <c r="F6904" s="217" t="s">
        <v>12</v>
      </c>
      <c r="G6904" s="217" t="s">
        <v>5</v>
      </c>
      <c r="H6904" s="217" t="s">
        <v>178</v>
      </c>
      <c r="I6904" s="217">
        <v>9</v>
      </c>
      <c r="J6904" s="217">
        <v>9</v>
      </c>
      <c r="K6904" s="217">
        <v>0</v>
      </c>
      <c r="L6904" s="217">
        <v>44</v>
      </c>
      <c r="M6904" s="217">
        <v>2991.0410480638998</v>
      </c>
      <c r="N6904" s="217">
        <v>3.0089857863454301</v>
      </c>
      <c r="O6904" s="217">
        <v>3.0089857863454301</v>
      </c>
      <c r="P6904" s="217">
        <v>0</v>
      </c>
      <c r="Q6904" s="217">
        <v>3.0089857863454301</v>
      </c>
      <c r="R6904" s="217">
        <v>3.0089857863454301</v>
      </c>
      <c r="S6904" s="217">
        <v>0</v>
      </c>
      <c r="T6904" s="217">
        <v>3.0089857863454301</v>
      </c>
      <c r="U6904" s="217">
        <v>3.0089857863454301</v>
      </c>
      <c r="V6904" s="217">
        <v>0</v>
      </c>
      <c r="W6904" s="217">
        <v>3.0089857863454301</v>
      </c>
      <c r="X6904" s="217">
        <v>3.0089857863454301</v>
      </c>
      <c r="Y6904" s="217">
        <v>0</v>
      </c>
    </row>
    <row r="6905" spans="2:25">
      <c r="B6905" s="217" t="s">
        <v>7074</v>
      </c>
      <c r="C6905" s="217" t="s">
        <v>5935</v>
      </c>
      <c r="D6905" s="217" t="s">
        <v>155</v>
      </c>
      <c r="E6905" s="217" t="s">
        <v>88</v>
      </c>
      <c r="F6905" s="217" t="s">
        <v>12</v>
      </c>
      <c r="G6905" s="217" t="s">
        <v>5</v>
      </c>
      <c r="H6905" s="217" t="s">
        <v>5</v>
      </c>
      <c r="I6905" s="217">
        <v>120</v>
      </c>
      <c r="J6905" s="217">
        <v>117</v>
      </c>
      <c r="K6905" s="217">
        <v>3</v>
      </c>
      <c r="L6905" s="217">
        <v>336</v>
      </c>
      <c r="M6905" s="217">
        <v>20680</v>
      </c>
      <c r="N6905" s="217">
        <v>5.8027079303675002</v>
      </c>
      <c r="O6905" s="217">
        <v>5.6576402321083199</v>
      </c>
      <c r="P6905" s="217">
        <v>0.145067698259188</v>
      </c>
      <c r="Q6905" s="217">
        <v>5.8027079303675002</v>
      </c>
      <c r="R6905" s="217">
        <v>5.6576402321083199</v>
      </c>
      <c r="S6905" s="217">
        <v>0.145067698259188</v>
      </c>
      <c r="T6905" s="217">
        <v>5.8027079303675002</v>
      </c>
      <c r="U6905" s="217">
        <v>5.6576402321083199</v>
      </c>
      <c r="V6905" s="217">
        <v>0.145067698259188</v>
      </c>
      <c r="W6905" s="217">
        <v>5.8027079303675002</v>
      </c>
      <c r="X6905" s="217">
        <v>5.6576402321083199</v>
      </c>
      <c r="Y6905" s="217">
        <v>0.145067698259188</v>
      </c>
    </row>
    <row r="6906" spans="2:25">
      <c r="B6906" s="217" t="s">
        <v>7075</v>
      </c>
      <c r="C6906" s="217" t="s">
        <v>5935</v>
      </c>
      <c r="D6906" s="217" t="s">
        <v>155</v>
      </c>
      <c r="E6906" s="217" t="s">
        <v>88</v>
      </c>
      <c r="F6906" s="217" t="s">
        <v>9</v>
      </c>
      <c r="G6906" s="217" t="s">
        <v>5</v>
      </c>
      <c r="H6906" s="217" t="s">
        <v>170</v>
      </c>
      <c r="I6906" s="217">
        <v>16</v>
      </c>
      <c r="J6906" s="217">
        <v>15</v>
      </c>
      <c r="K6906" s="217">
        <v>1</v>
      </c>
      <c r="L6906" s="217">
        <v>140</v>
      </c>
      <c r="M6906" s="217">
        <v>3861.9065752237598</v>
      </c>
      <c r="N6906" s="217">
        <v>4.1430313469126201</v>
      </c>
      <c r="O6906" s="217">
        <v>3.8840918877305799</v>
      </c>
      <c r="P6906" s="217">
        <v>0.25893945918203898</v>
      </c>
      <c r="Q6906" s="217">
        <v>4.1430313469126201</v>
      </c>
      <c r="R6906" s="217">
        <v>3.8840918877305799</v>
      </c>
      <c r="S6906" s="217">
        <v>0.25893945918203898</v>
      </c>
      <c r="T6906" s="217">
        <v>4.1430313469126201</v>
      </c>
      <c r="U6906" s="217">
        <v>3.8840918877305799</v>
      </c>
      <c r="V6906" s="217">
        <v>0.25893945918203898</v>
      </c>
      <c r="W6906" s="217">
        <v>4.1430313469126201</v>
      </c>
      <c r="X6906" s="217">
        <v>3.8840918877305799</v>
      </c>
      <c r="Y6906" s="217">
        <v>0.25893945918203898</v>
      </c>
    </row>
    <row r="6907" spans="2:25">
      <c r="B6907" s="217" t="s">
        <v>7076</v>
      </c>
      <c r="C6907" s="217" t="s">
        <v>5935</v>
      </c>
      <c r="D6907" s="217" t="s">
        <v>155</v>
      </c>
      <c r="E6907" s="217" t="s">
        <v>88</v>
      </c>
      <c r="F6907" s="217" t="s">
        <v>9</v>
      </c>
      <c r="G6907" s="217" t="s">
        <v>5</v>
      </c>
      <c r="H6907" s="217" t="s">
        <v>172</v>
      </c>
      <c r="I6907" s="217">
        <v>13</v>
      </c>
      <c r="J6907" s="217">
        <v>11</v>
      </c>
      <c r="K6907" s="217">
        <v>2</v>
      </c>
      <c r="L6907" s="217">
        <v>111</v>
      </c>
      <c r="M6907" s="217">
        <v>3781.5534781910601</v>
      </c>
      <c r="N6907" s="217">
        <v>3.4377406203491501</v>
      </c>
      <c r="O6907" s="217">
        <v>2.90885744798774</v>
      </c>
      <c r="P6907" s="217">
        <v>0.52888317236140803</v>
      </c>
      <c r="Q6907" s="217">
        <v>3.4377406203491501</v>
      </c>
      <c r="R6907" s="217">
        <v>2.90885744798774</v>
      </c>
      <c r="S6907" s="217">
        <v>0.52888317236140803</v>
      </c>
      <c r="T6907" s="217">
        <v>3.4377406203491501</v>
      </c>
      <c r="U6907" s="217">
        <v>2.90885744798774</v>
      </c>
      <c r="V6907" s="217">
        <v>0.52888317236140803</v>
      </c>
      <c r="W6907" s="217">
        <v>3.4377406203491501</v>
      </c>
      <c r="X6907" s="217">
        <v>2.90885744798774</v>
      </c>
      <c r="Y6907" s="217">
        <v>0.52888317236140803</v>
      </c>
    </row>
    <row r="6908" spans="2:25">
      <c r="B6908" s="217" t="s">
        <v>7077</v>
      </c>
      <c r="C6908" s="217" t="s">
        <v>5935</v>
      </c>
      <c r="D6908" s="217" t="s">
        <v>155</v>
      </c>
      <c r="E6908" s="217" t="s">
        <v>88</v>
      </c>
      <c r="F6908" s="217" t="s">
        <v>9</v>
      </c>
      <c r="G6908" s="217" t="s">
        <v>5</v>
      </c>
      <c r="H6908" s="217" t="s">
        <v>174</v>
      </c>
      <c r="I6908" s="217">
        <v>21</v>
      </c>
      <c r="J6908" s="217">
        <v>20</v>
      </c>
      <c r="K6908" s="217">
        <v>1</v>
      </c>
      <c r="L6908" s="217">
        <v>148</v>
      </c>
      <c r="M6908" s="217">
        <v>4431.4788996551497</v>
      </c>
      <c r="N6908" s="217">
        <v>4.7388243237791796</v>
      </c>
      <c r="O6908" s="217">
        <v>4.5131660226468302</v>
      </c>
      <c r="P6908" s="217">
        <v>0.225658301132342</v>
      </c>
      <c r="Q6908" s="217">
        <v>4.7388243237791796</v>
      </c>
      <c r="R6908" s="217">
        <v>4.5131660226468302</v>
      </c>
      <c r="S6908" s="217">
        <v>0.225658301132342</v>
      </c>
      <c r="T6908" s="217">
        <v>4.7388243237791796</v>
      </c>
      <c r="U6908" s="217">
        <v>4.5131660226468302</v>
      </c>
      <c r="V6908" s="217">
        <v>0.225658301132342</v>
      </c>
      <c r="W6908" s="217">
        <v>4.7388243237791796</v>
      </c>
      <c r="X6908" s="217">
        <v>4.5131660226468302</v>
      </c>
      <c r="Y6908" s="217">
        <v>0.225658301132342</v>
      </c>
    </row>
    <row r="6909" spans="2:25">
      <c r="B6909" s="217" t="s">
        <v>7078</v>
      </c>
      <c r="C6909" s="217" t="s">
        <v>5935</v>
      </c>
      <c r="D6909" s="217" t="s">
        <v>155</v>
      </c>
      <c r="E6909" s="217" t="s">
        <v>88</v>
      </c>
      <c r="F6909" s="217" t="s">
        <v>9</v>
      </c>
      <c r="G6909" s="217" t="s">
        <v>5</v>
      </c>
      <c r="H6909" s="217" t="s">
        <v>176</v>
      </c>
      <c r="I6909" s="217">
        <v>13</v>
      </c>
      <c r="J6909" s="217">
        <v>11</v>
      </c>
      <c r="K6909" s="217">
        <v>2</v>
      </c>
      <c r="L6909" s="217">
        <v>165</v>
      </c>
      <c r="M6909" s="217">
        <v>3916.4737713200102</v>
      </c>
      <c r="N6909" s="217">
        <v>3.31931241189405</v>
      </c>
      <c r="O6909" s="217">
        <v>2.80864896391035</v>
      </c>
      <c r="P6909" s="217">
        <v>0.5106634479837</v>
      </c>
      <c r="Q6909" s="217">
        <v>3.31931241189405</v>
      </c>
      <c r="R6909" s="217">
        <v>2.80864896391035</v>
      </c>
      <c r="S6909" s="217">
        <v>0.5106634479837</v>
      </c>
      <c r="T6909" s="217">
        <v>3.31931241189405</v>
      </c>
      <c r="U6909" s="217">
        <v>2.80864896391035</v>
      </c>
      <c r="V6909" s="217">
        <v>0.5106634479837</v>
      </c>
      <c r="W6909" s="217">
        <v>3.31931241189405</v>
      </c>
      <c r="X6909" s="217">
        <v>2.80864896391035</v>
      </c>
      <c r="Y6909" s="217">
        <v>0.5106634479837</v>
      </c>
    </row>
    <row r="6910" spans="2:25">
      <c r="B6910" s="217" t="s">
        <v>7079</v>
      </c>
      <c r="C6910" s="217" t="s">
        <v>5935</v>
      </c>
      <c r="D6910" s="217" t="s">
        <v>155</v>
      </c>
      <c r="E6910" s="217" t="s">
        <v>88</v>
      </c>
      <c r="F6910" s="217" t="s">
        <v>9</v>
      </c>
      <c r="G6910" s="217" t="s">
        <v>5</v>
      </c>
      <c r="H6910" s="217" t="s">
        <v>178</v>
      </c>
      <c r="I6910" s="217">
        <v>2</v>
      </c>
      <c r="J6910" s="217">
        <v>2</v>
      </c>
      <c r="K6910" s="217">
        <v>0</v>
      </c>
      <c r="L6910" s="217">
        <v>102</v>
      </c>
      <c r="M6910" s="217">
        <v>2838.5872756100198</v>
      </c>
      <c r="N6910" s="217">
        <v>0.70457583502349497</v>
      </c>
      <c r="O6910" s="217">
        <v>0.70457583502349497</v>
      </c>
      <c r="P6910" s="217">
        <v>0</v>
      </c>
      <c r="Q6910" s="217">
        <v>0.70457583502349497</v>
      </c>
      <c r="R6910" s="217">
        <v>0.70457583502349497</v>
      </c>
      <c r="S6910" s="217">
        <v>0</v>
      </c>
      <c r="T6910" s="217">
        <v>0.70457583502349497</v>
      </c>
      <c r="U6910" s="217">
        <v>0.70457583502349497</v>
      </c>
      <c r="V6910" s="217">
        <v>0</v>
      </c>
      <c r="W6910" s="217">
        <v>0.70457583502349497</v>
      </c>
      <c r="X6910" s="217">
        <v>0.70457583502349497</v>
      </c>
      <c r="Y6910" s="217">
        <v>0</v>
      </c>
    </row>
    <row r="6911" spans="2:25">
      <c r="B6911" s="217" t="s">
        <v>7080</v>
      </c>
      <c r="C6911" s="217" t="s">
        <v>5935</v>
      </c>
      <c r="D6911" s="217" t="s">
        <v>155</v>
      </c>
      <c r="E6911" s="217" t="s">
        <v>88</v>
      </c>
      <c r="F6911" s="217" t="s">
        <v>9</v>
      </c>
      <c r="G6911" s="217" t="s">
        <v>5</v>
      </c>
      <c r="H6911" s="217" t="s">
        <v>5</v>
      </c>
      <c r="I6911" s="217">
        <v>65</v>
      </c>
      <c r="J6911" s="217">
        <v>59</v>
      </c>
      <c r="K6911" s="217">
        <v>6</v>
      </c>
      <c r="L6911" s="217">
        <v>666</v>
      </c>
      <c r="M6911" s="217">
        <v>18830</v>
      </c>
      <c r="N6911" s="217">
        <v>3.4519383961763102</v>
      </c>
      <c r="O6911" s="217">
        <v>3.13329792883696</v>
      </c>
      <c r="P6911" s="217">
        <v>0.31864046733935197</v>
      </c>
      <c r="Q6911" s="217">
        <v>3.4519383961763102</v>
      </c>
      <c r="R6911" s="217">
        <v>3.13329792883696</v>
      </c>
      <c r="S6911" s="217">
        <v>0.31864046733935197</v>
      </c>
      <c r="T6911" s="217">
        <v>3.4519383961763102</v>
      </c>
      <c r="U6911" s="217">
        <v>3.13329792883696</v>
      </c>
      <c r="V6911" s="217">
        <v>0.31864046733935197</v>
      </c>
      <c r="W6911" s="217">
        <v>3.4519383961763102</v>
      </c>
      <c r="X6911" s="217">
        <v>3.13329792883696</v>
      </c>
      <c r="Y6911" s="217">
        <v>0.31864046733935197</v>
      </c>
    </row>
    <row r="6912" spans="2:25">
      <c r="B6912" s="217" t="s">
        <v>7081</v>
      </c>
      <c r="C6912" s="217" t="s">
        <v>5935</v>
      </c>
      <c r="D6912" s="217" t="s">
        <v>155</v>
      </c>
      <c r="E6912" s="217" t="s">
        <v>88</v>
      </c>
      <c r="F6912" s="217" t="s">
        <v>5</v>
      </c>
      <c r="G6912" s="217" t="s">
        <v>5</v>
      </c>
      <c r="H6912" s="217" t="s">
        <v>170</v>
      </c>
      <c r="I6912" s="217">
        <v>39</v>
      </c>
      <c r="J6912" s="217">
        <v>38</v>
      </c>
      <c r="K6912" s="217">
        <v>1</v>
      </c>
      <c r="L6912" s="217">
        <v>205</v>
      </c>
      <c r="M6912" s="217">
        <v>7763.4326099704804</v>
      </c>
      <c r="N6912" s="217">
        <v>5.0235510449221596</v>
      </c>
      <c r="O6912" s="217">
        <v>4.89474204377031</v>
      </c>
      <c r="P6912" s="217">
        <v>0.12880900115185001</v>
      </c>
      <c r="Q6912" s="217">
        <v>5.0235510449221596</v>
      </c>
      <c r="R6912" s="217">
        <v>4.89474204377031</v>
      </c>
      <c r="S6912" s="217">
        <v>0.12880900115185001</v>
      </c>
      <c r="T6912" s="217">
        <v>5.0235510449221596</v>
      </c>
      <c r="U6912" s="217">
        <v>4.89474204377031</v>
      </c>
      <c r="V6912" s="217">
        <v>0.12880900115185001</v>
      </c>
      <c r="W6912" s="217">
        <v>5.0235510449221596</v>
      </c>
      <c r="X6912" s="217">
        <v>4.89474204377031</v>
      </c>
      <c r="Y6912" s="217">
        <v>0.12880900115185001</v>
      </c>
    </row>
    <row r="6913" spans="2:25">
      <c r="B6913" s="217" t="s">
        <v>7082</v>
      </c>
      <c r="C6913" s="217" t="s">
        <v>5935</v>
      </c>
      <c r="D6913" s="217" t="s">
        <v>155</v>
      </c>
      <c r="E6913" s="217" t="s">
        <v>88</v>
      </c>
      <c r="F6913" s="217" t="s">
        <v>5</v>
      </c>
      <c r="G6913" s="217" t="s">
        <v>5</v>
      </c>
      <c r="H6913" s="217" t="s">
        <v>172</v>
      </c>
      <c r="I6913" s="217">
        <v>40</v>
      </c>
      <c r="J6913" s="217">
        <v>38</v>
      </c>
      <c r="K6913" s="217">
        <v>2</v>
      </c>
      <c r="L6913" s="217">
        <v>167</v>
      </c>
      <c r="M6913" s="217">
        <v>7996.42276756915</v>
      </c>
      <c r="N6913" s="217">
        <v>5.0022367704502599</v>
      </c>
      <c r="O6913" s="217">
        <v>4.7521249319277397</v>
      </c>
      <c r="P6913" s="217">
        <v>0.25011183852251301</v>
      </c>
      <c r="Q6913" s="217">
        <v>5.0022367704502599</v>
      </c>
      <c r="R6913" s="217">
        <v>4.7521249319277397</v>
      </c>
      <c r="S6913" s="217">
        <v>0.25011183852251301</v>
      </c>
      <c r="T6913" s="217">
        <v>5.0022367704502599</v>
      </c>
      <c r="U6913" s="217">
        <v>4.7521249319277397</v>
      </c>
      <c r="V6913" s="217">
        <v>0.25011183852251301</v>
      </c>
      <c r="W6913" s="217">
        <v>5.0022367704502599</v>
      </c>
      <c r="X6913" s="217">
        <v>4.7521249319277397</v>
      </c>
      <c r="Y6913" s="217">
        <v>0.25011183852251301</v>
      </c>
    </row>
    <row r="6914" spans="2:25">
      <c r="B6914" s="217" t="s">
        <v>7083</v>
      </c>
      <c r="C6914" s="217" t="s">
        <v>5935</v>
      </c>
      <c r="D6914" s="217" t="s">
        <v>155</v>
      </c>
      <c r="E6914" s="217" t="s">
        <v>88</v>
      </c>
      <c r="F6914" s="217" t="s">
        <v>5</v>
      </c>
      <c r="G6914" s="217" t="s">
        <v>5</v>
      </c>
      <c r="H6914" s="217" t="s">
        <v>174</v>
      </c>
      <c r="I6914" s="217">
        <v>60</v>
      </c>
      <c r="J6914" s="217">
        <v>58</v>
      </c>
      <c r="K6914" s="217">
        <v>2</v>
      </c>
      <c r="L6914" s="217">
        <v>230</v>
      </c>
      <c r="M6914" s="217">
        <v>9644.3363744258604</v>
      </c>
      <c r="N6914" s="217">
        <v>6.2212678685807301</v>
      </c>
      <c r="O6914" s="217">
        <v>6.0138922729613702</v>
      </c>
      <c r="P6914" s="217">
        <v>0.20737559561935801</v>
      </c>
      <c r="Q6914" s="217">
        <v>6.2212678685807301</v>
      </c>
      <c r="R6914" s="217">
        <v>6.0138922729613702</v>
      </c>
      <c r="S6914" s="217">
        <v>0.20737559561935801</v>
      </c>
      <c r="T6914" s="217">
        <v>6.2212678685807301</v>
      </c>
      <c r="U6914" s="217">
        <v>6.0138922729613702</v>
      </c>
      <c r="V6914" s="217">
        <v>0.20737559561935801</v>
      </c>
      <c r="W6914" s="217">
        <v>6.2212678685807301</v>
      </c>
      <c r="X6914" s="217">
        <v>6.0138922729613702</v>
      </c>
      <c r="Y6914" s="217">
        <v>0.20737559561935801</v>
      </c>
    </row>
    <row r="6915" spans="2:25">
      <c r="B6915" s="217" t="s">
        <v>7084</v>
      </c>
      <c r="C6915" s="217" t="s">
        <v>5935</v>
      </c>
      <c r="D6915" s="217" t="s">
        <v>155</v>
      </c>
      <c r="E6915" s="217" t="s">
        <v>88</v>
      </c>
      <c r="F6915" s="217" t="s">
        <v>5</v>
      </c>
      <c r="G6915" s="217" t="s">
        <v>5</v>
      </c>
      <c r="H6915" s="217" t="s">
        <v>176</v>
      </c>
      <c r="I6915" s="217">
        <v>37</v>
      </c>
      <c r="J6915" s="217">
        <v>33</v>
      </c>
      <c r="K6915" s="217">
        <v>4</v>
      </c>
      <c r="L6915" s="217">
        <v>254</v>
      </c>
      <c r="M6915" s="217">
        <v>8276.1799243605801</v>
      </c>
      <c r="N6915" s="217">
        <v>4.4706616262766499</v>
      </c>
      <c r="O6915" s="217">
        <v>3.9873468558683598</v>
      </c>
      <c r="P6915" s="217">
        <v>0.48331477040828602</v>
      </c>
      <c r="Q6915" s="217">
        <v>4.4706616262766499</v>
      </c>
      <c r="R6915" s="217">
        <v>3.9873468558683598</v>
      </c>
      <c r="S6915" s="217">
        <v>0.48331477040828602</v>
      </c>
      <c r="T6915" s="217">
        <v>4.4706616262766499</v>
      </c>
      <c r="U6915" s="217">
        <v>3.9873468558683598</v>
      </c>
      <c r="V6915" s="217">
        <v>0.48331477040828602</v>
      </c>
      <c r="W6915" s="217">
        <v>4.4706616262766499</v>
      </c>
      <c r="X6915" s="217">
        <v>3.9873468558683598</v>
      </c>
      <c r="Y6915" s="217">
        <v>0.48331477040828602</v>
      </c>
    </row>
    <row r="6916" spans="2:25">
      <c r="B6916" s="217" t="s">
        <v>7085</v>
      </c>
      <c r="C6916" s="217" t="s">
        <v>5935</v>
      </c>
      <c r="D6916" s="217" t="s">
        <v>155</v>
      </c>
      <c r="E6916" s="217" t="s">
        <v>88</v>
      </c>
      <c r="F6916" s="217" t="s">
        <v>5</v>
      </c>
      <c r="G6916" s="217" t="s">
        <v>5</v>
      </c>
      <c r="H6916" s="217" t="s">
        <v>178</v>
      </c>
      <c r="I6916" s="217">
        <v>11</v>
      </c>
      <c r="J6916" s="217">
        <v>11</v>
      </c>
      <c r="K6916" s="217">
        <v>0</v>
      </c>
      <c r="L6916" s="217">
        <v>146</v>
      </c>
      <c r="M6916" s="217">
        <v>5829.62832367392</v>
      </c>
      <c r="N6916" s="217">
        <v>1.8869127479927601</v>
      </c>
      <c r="O6916" s="217">
        <v>1.8869127479927601</v>
      </c>
      <c r="P6916" s="217">
        <v>0</v>
      </c>
      <c r="Q6916" s="217">
        <v>1.8869127479927601</v>
      </c>
      <c r="R6916" s="217">
        <v>1.8869127479927601</v>
      </c>
      <c r="S6916" s="217">
        <v>0</v>
      </c>
      <c r="T6916" s="217">
        <v>1.8869127479927601</v>
      </c>
      <c r="U6916" s="217">
        <v>1.8869127479927601</v>
      </c>
      <c r="V6916" s="217">
        <v>0</v>
      </c>
      <c r="W6916" s="217">
        <v>1.8869127479927601</v>
      </c>
      <c r="X6916" s="217">
        <v>1.8869127479927601</v>
      </c>
      <c r="Y6916" s="217">
        <v>0</v>
      </c>
    </row>
    <row r="6917" spans="2:25">
      <c r="B6917" s="217" t="s">
        <v>7086</v>
      </c>
      <c r="C6917" s="217" t="s">
        <v>5935</v>
      </c>
      <c r="D6917" s="217" t="s">
        <v>155</v>
      </c>
      <c r="E6917" s="217" t="s">
        <v>88</v>
      </c>
      <c r="F6917" s="217" t="s">
        <v>5</v>
      </c>
      <c r="G6917" s="217" t="s">
        <v>5</v>
      </c>
      <c r="H6917" s="217" t="s">
        <v>5</v>
      </c>
      <c r="I6917" s="217">
        <v>187</v>
      </c>
      <c r="J6917" s="217">
        <v>178</v>
      </c>
      <c r="K6917" s="217">
        <v>9</v>
      </c>
      <c r="L6917" s="217">
        <v>1002</v>
      </c>
      <c r="M6917" s="217">
        <v>39510</v>
      </c>
      <c r="N6917" s="217">
        <v>4.7329789926600903</v>
      </c>
      <c r="O6917" s="217">
        <v>4.5051885598582597</v>
      </c>
      <c r="P6917" s="217">
        <v>0.22779043280182201</v>
      </c>
      <c r="Q6917" s="217">
        <v>4.7329789926600903</v>
      </c>
      <c r="R6917" s="217">
        <v>4.5051885598582597</v>
      </c>
      <c r="S6917" s="217">
        <v>0.22779043280182201</v>
      </c>
      <c r="T6917" s="217">
        <v>4.7329789926600903</v>
      </c>
      <c r="U6917" s="217">
        <v>4.5051885598582597</v>
      </c>
      <c r="V6917" s="217">
        <v>0.22779043280182201</v>
      </c>
      <c r="W6917" s="217">
        <v>4.7329789926600903</v>
      </c>
      <c r="X6917" s="217">
        <v>4.5051885598582597</v>
      </c>
      <c r="Y6917" s="217">
        <v>0.22779043280182201</v>
      </c>
    </row>
    <row r="6918" spans="2:25">
      <c r="B6918" s="217" t="s">
        <v>7087</v>
      </c>
      <c r="C6918" s="217" t="s">
        <v>5935</v>
      </c>
      <c r="D6918" s="217" t="s">
        <v>15</v>
      </c>
      <c r="E6918" s="217" t="s">
        <v>86</v>
      </c>
      <c r="F6918" s="217" t="s">
        <v>12</v>
      </c>
      <c r="G6918" s="217" t="s">
        <v>10</v>
      </c>
      <c r="H6918" s="217" t="s">
        <v>170</v>
      </c>
      <c r="I6918" s="217">
        <v>2</v>
      </c>
      <c r="J6918" s="217">
        <v>2</v>
      </c>
      <c r="K6918" s="217">
        <v>0</v>
      </c>
      <c r="L6918" s="217">
        <v>6</v>
      </c>
      <c r="M6918" s="217">
        <v>354.87179487179498</v>
      </c>
      <c r="N6918" s="217">
        <v>5.63583815028902</v>
      </c>
      <c r="O6918" s="217">
        <v>5.63583815028902</v>
      </c>
      <c r="P6918" s="217">
        <v>0</v>
      </c>
      <c r="Q6918" s="217">
        <v>5.63583815028902</v>
      </c>
      <c r="R6918" s="217">
        <v>5.63583815028902</v>
      </c>
      <c r="S6918" s="217">
        <v>0</v>
      </c>
      <c r="T6918" s="217">
        <v>5.63583815028902</v>
      </c>
      <c r="U6918" s="217">
        <v>5.63583815028902</v>
      </c>
      <c r="V6918" s="217">
        <v>0</v>
      </c>
      <c r="W6918" s="217">
        <v>5.63583815028902</v>
      </c>
      <c r="X6918" s="217">
        <v>5.63583815028902</v>
      </c>
      <c r="Y6918" s="217">
        <v>0</v>
      </c>
    </row>
    <row r="6919" spans="2:25">
      <c r="B6919" s="217" t="s">
        <v>7088</v>
      </c>
      <c r="C6919" s="217" t="s">
        <v>5935</v>
      </c>
      <c r="D6919" s="217" t="s">
        <v>15</v>
      </c>
      <c r="E6919" s="217" t="s">
        <v>86</v>
      </c>
      <c r="F6919" s="217" t="s">
        <v>12</v>
      </c>
      <c r="G6919" s="217" t="s">
        <v>10</v>
      </c>
      <c r="H6919" s="217" t="s">
        <v>172</v>
      </c>
      <c r="I6919" s="217">
        <v>2</v>
      </c>
      <c r="J6919" s="217">
        <v>2</v>
      </c>
      <c r="K6919" s="217">
        <v>0</v>
      </c>
      <c r="L6919" s="217">
        <v>6</v>
      </c>
      <c r="M6919" s="217">
        <v>443.58974358974399</v>
      </c>
      <c r="N6919" s="217">
        <v>4.5086705202312096</v>
      </c>
      <c r="O6919" s="217">
        <v>4.5086705202312096</v>
      </c>
      <c r="P6919" s="217">
        <v>0</v>
      </c>
      <c r="Q6919" s="217">
        <v>4.5086705202312096</v>
      </c>
      <c r="R6919" s="217">
        <v>4.5086705202312096</v>
      </c>
      <c r="S6919" s="217">
        <v>0</v>
      </c>
      <c r="T6919" s="217">
        <v>4.5086705202312096</v>
      </c>
      <c r="U6919" s="217">
        <v>4.5086705202312096</v>
      </c>
      <c r="V6919" s="217">
        <v>0</v>
      </c>
      <c r="W6919" s="217">
        <v>4.5086705202312096</v>
      </c>
      <c r="X6919" s="217">
        <v>4.5086705202312096</v>
      </c>
      <c r="Y6919" s="217">
        <v>0</v>
      </c>
    </row>
    <row r="6920" spans="2:25">
      <c r="B6920" s="217" t="s">
        <v>7089</v>
      </c>
      <c r="C6920" s="217" t="s">
        <v>5935</v>
      </c>
      <c r="D6920" s="217" t="s">
        <v>15</v>
      </c>
      <c r="E6920" s="217" t="s">
        <v>86</v>
      </c>
      <c r="F6920" s="217" t="s">
        <v>12</v>
      </c>
      <c r="G6920" s="217" t="s">
        <v>10</v>
      </c>
      <c r="H6920" s="217" t="s">
        <v>174</v>
      </c>
      <c r="I6920" s="217">
        <v>0</v>
      </c>
      <c r="J6920" s="217">
        <v>0</v>
      </c>
      <c r="K6920" s="217">
        <v>0</v>
      </c>
      <c r="L6920" s="217">
        <v>7</v>
      </c>
      <c r="M6920" s="217">
        <v>499.038461538462</v>
      </c>
      <c r="N6920" s="217">
        <v>0</v>
      </c>
      <c r="O6920" s="217">
        <v>0</v>
      </c>
      <c r="P6920" s="217">
        <v>0</v>
      </c>
      <c r="Q6920" s="217">
        <v>0</v>
      </c>
      <c r="R6920" s="217">
        <v>0</v>
      </c>
      <c r="S6920" s="217">
        <v>0</v>
      </c>
      <c r="T6920" s="217">
        <v>0</v>
      </c>
      <c r="U6920" s="217">
        <v>0</v>
      </c>
      <c r="V6920" s="217">
        <v>0</v>
      </c>
      <c r="W6920" s="217">
        <v>0</v>
      </c>
      <c r="X6920" s="217">
        <v>0</v>
      </c>
      <c r="Y6920" s="217">
        <v>0</v>
      </c>
    </row>
    <row r="6921" spans="2:25">
      <c r="B6921" s="217" t="s">
        <v>7090</v>
      </c>
      <c r="C6921" s="217" t="s">
        <v>5935</v>
      </c>
      <c r="D6921" s="217" t="s">
        <v>15</v>
      </c>
      <c r="E6921" s="217" t="s">
        <v>86</v>
      </c>
      <c r="F6921" s="217" t="s">
        <v>12</v>
      </c>
      <c r="G6921" s="217" t="s">
        <v>10</v>
      </c>
      <c r="H6921" s="217" t="s">
        <v>176</v>
      </c>
      <c r="I6921" s="217">
        <v>8</v>
      </c>
      <c r="J6921" s="217">
        <v>8</v>
      </c>
      <c r="K6921" s="217">
        <v>0</v>
      </c>
      <c r="L6921" s="217">
        <v>17</v>
      </c>
      <c r="M6921" s="217">
        <v>831.73076923076906</v>
      </c>
      <c r="N6921" s="217">
        <v>9.6184971098265901</v>
      </c>
      <c r="O6921" s="217">
        <v>9.6184971098265901</v>
      </c>
      <c r="P6921" s="217">
        <v>0</v>
      </c>
      <c r="Q6921" s="217">
        <v>9.6184971098265901</v>
      </c>
      <c r="R6921" s="217">
        <v>9.6184971098265901</v>
      </c>
      <c r="S6921" s="217">
        <v>0</v>
      </c>
      <c r="T6921" s="217">
        <v>9.6184971098265901</v>
      </c>
      <c r="U6921" s="217">
        <v>9.6184971098265901</v>
      </c>
      <c r="V6921" s="217">
        <v>0</v>
      </c>
      <c r="W6921" s="217">
        <v>9.6184971098265901</v>
      </c>
      <c r="X6921" s="217">
        <v>9.6184971098265901</v>
      </c>
      <c r="Y6921" s="217">
        <v>0</v>
      </c>
    </row>
    <row r="6922" spans="2:25">
      <c r="B6922" s="217" t="s">
        <v>7091</v>
      </c>
      <c r="C6922" s="217" t="s">
        <v>5935</v>
      </c>
      <c r="D6922" s="217" t="s">
        <v>15</v>
      </c>
      <c r="E6922" s="217" t="s">
        <v>86</v>
      </c>
      <c r="F6922" s="217" t="s">
        <v>12</v>
      </c>
      <c r="G6922" s="217" t="s">
        <v>10</v>
      </c>
      <c r="H6922" s="217" t="s">
        <v>178</v>
      </c>
      <c r="I6922" s="217">
        <v>5</v>
      </c>
      <c r="J6922" s="217">
        <v>5</v>
      </c>
      <c r="K6922" s="217">
        <v>0</v>
      </c>
      <c r="L6922" s="217">
        <v>38</v>
      </c>
      <c r="M6922" s="217">
        <v>3060.76923076923</v>
      </c>
      <c r="N6922" s="217">
        <v>1.6335762754460901</v>
      </c>
      <c r="O6922" s="217">
        <v>1.6335762754460901</v>
      </c>
      <c r="P6922" s="217">
        <v>0</v>
      </c>
      <c r="Q6922" s="217">
        <v>1.6335762754460901</v>
      </c>
      <c r="R6922" s="217">
        <v>1.6335762754460901</v>
      </c>
      <c r="S6922" s="217">
        <v>0</v>
      </c>
      <c r="T6922" s="217">
        <v>1.6335762754460901</v>
      </c>
      <c r="U6922" s="217">
        <v>1.6335762754460901</v>
      </c>
      <c r="V6922" s="217">
        <v>0</v>
      </c>
      <c r="W6922" s="217">
        <v>1.6335762754460901</v>
      </c>
      <c r="X6922" s="217">
        <v>1.6335762754460901</v>
      </c>
      <c r="Y6922" s="217">
        <v>0</v>
      </c>
    </row>
    <row r="6923" spans="2:25">
      <c r="B6923" s="217" t="s">
        <v>7092</v>
      </c>
      <c r="C6923" s="217" t="s">
        <v>5935</v>
      </c>
      <c r="D6923" s="217" t="s">
        <v>15</v>
      </c>
      <c r="E6923" s="217" t="s">
        <v>86</v>
      </c>
      <c r="F6923" s="217" t="s">
        <v>12</v>
      </c>
      <c r="G6923" s="217" t="s">
        <v>10</v>
      </c>
      <c r="H6923" s="217" t="s">
        <v>5</v>
      </c>
      <c r="I6923" s="217">
        <v>17</v>
      </c>
      <c r="J6923" s="217">
        <v>17</v>
      </c>
      <c r="K6923" s="217">
        <v>0</v>
      </c>
      <c r="L6923" s="217">
        <v>74</v>
      </c>
      <c r="M6923" s="217">
        <v>5190</v>
      </c>
      <c r="N6923" s="217">
        <v>3.27552986512524</v>
      </c>
      <c r="O6923" s="217">
        <v>3.27552986512524</v>
      </c>
      <c r="P6923" s="217">
        <v>0</v>
      </c>
      <c r="Q6923" s="217">
        <v>3.27552986512524</v>
      </c>
      <c r="R6923" s="217">
        <v>3.27552986512524</v>
      </c>
      <c r="S6923" s="217">
        <v>0</v>
      </c>
      <c r="T6923" s="217">
        <v>3.27552986512524</v>
      </c>
      <c r="U6923" s="217">
        <v>3.27552986512524</v>
      </c>
      <c r="V6923" s="217">
        <v>0</v>
      </c>
      <c r="W6923" s="217">
        <v>3.27552986512524</v>
      </c>
      <c r="X6923" s="217">
        <v>3.27552986512524</v>
      </c>
      <c r="Y6923" s="217">
        <v>0</v>
      </c>
    </row>
    <row r="6924" spans="2:25">
      <c r="B6924" s="217" t="s">
        <v>7093</v>
      </c>
      <c r="C6924" s="217" t="s">
        <v>5935</v>
      </c>
      <c r="D6924" s="217" t="s">
        <v>15</v>
      </c>
      <c r="E6924" s="217" t="s">
        <v>86</v>
      </c>
      <c r="F6924" s="217" t="s">
        <v>9</v>
      </c>
      <c r="G6924" s="217" t="s">
        <v>10</v>
      </c>
      <c r="H6924" s="217" t="s">
        <v>170</v>
      </c>
      <c r="I6924" s="217">
        <v>0</v>
      </c>
      <c r="J6924" s="217">
        <v>0</v>
      </c>
      <c r="K6924" s="217">
        <v>0</v>
      </c>
      <c r="L6924" s="217">
        <v>9</v>
      </c>
      <c r="M6924" s="217">
        <v>373.78217821782198</v>
      </c>
      <c r="N6924" s="217">
        <v>0</v>
      </c>
      <c r="O6924" s="217">
        <v>0</v>
      </c>
      <c r="P6924" s="217">
        <v>0</v>
      </c>
      <c r="Q6924" s="217">
        <v>0</v>
      </c>
      <c r="R6924" s="217">
        <v>0</v>
      </c>
      <c r="S6924" s="217">
        <v>0</v>
      </c>
      <c r="T6924" s="217">
        <v>0</v>
      </c>
      <c r="U6924" s="217">
        <v>0</v>
      </c>
      <c r="V6924" s="217">
        <v>0</v>
      </c>
      <c r="W6924" s="217">
        <v>0</v>
      </c>
      <c r="X6924" s="217">
        <v>0</v>
      </c>
      <c r="Y6924" s="217">
        <v>0</v>
      </c>
    </row>
    <row r="6925" spans="2:25">
      <c r="B6925" s="217" t="s">
        <v>7094</v>
      </c>
      <c r="C6925" s="217" t="s">
        <v>5935</v>
      </c>
      <c r="D6925" s="217" t="s">
        <v>15</v>
      </c>
      <c r="E6925" s="217" t="s">
        <v>86</v>
      </c>
      <c r="F6925" s="217" t="s">
        <v>9</v>
      </c>
      <c r="G6925" s="217" t="s">
        <v>10</v>
      </c>
      <c r="H6925" s="217" t="s">
        <v>172</v>
      </c>
      <c r="I6925" s="217">
        <v>0</v>
      </c>
      <c r="J6925" s="217">
        <v>0</v>
      </c>
      <c r="K6925" s="217">
        <v>0</v>
      </c>
      <c r="L6925" s="217">
        <v>11</v>
      </c>
      <c r="M6925" s="217">
        <v>521.02970297029697</v>
      </c>
      <c r="N6925" s="217">
        <v>0</v>
      </c>
      <c r="O6925" s="217">
        <v>0</v>
      </c>
      <c r="P6925" s="217">
        <v>0</v>
      </c>
      <c r="Q6925" s="217">
        <v>0</v>
      </c>
      <c r="R6925" s="217">
        <v>0</v>
      </c>
      <c r="S6925" s="217">
        <v>0</v>
      </c>
      <c r="T6925" s="217">
        <v>0</v>
      </c>
      <c r="U6925" s="217">
        <v>0</v>
      </c>
      <c r="V6925" s="217">
        <v>0</v>
      </c>
      <c r="W6925" s="217">
        <v>0</v>
      </c>
      <c r="X6925" s="217">
        <v>0</v>
      </c>
      <c r="Y6925" s="217">
        <v>0</v>
      </c>
    </row>
    <row r="6926" spans="2:25">
      <c r="B6926" s="217" t="s">
        <v>7095</v>
      </c>
      <c r="C6926" s="217" t="s">
        <v>5935</v>
      </c>
      <c r="D6926" s="217" t="s">
        <v>15</v>
      </c>
      <c r="E6926" s="217" t="s">
        <v>86</v>
      </c>
      <c r="F6926" s="217" t="s">
        <v>9</v>
      </c>
      <c r="G6926" s="217" t="s">
        <v>10</v>
      </c>
      <c r="H6926" s="217" t="s">
        <v>174</v>
      </c>
      <c r="I6926" s="217">
        <v>0</v>
      </c>
      <c r="J6926" s="217">
        <v>0</v>
      </c>
      <c r="K6926" s="217">
        <v>0</v>
      </c>
      <c r="L6926" s="217">
        <v>4</v>
      </c>
      <c r="M6926" s="217">
        <v>566.336633663366</v>
      </c>
      <c r="N6926" s="217">
        <v>0</v>
      </c>
      <c r="O6926" s="217">
        <v>0</v>
      </c>
      <c r="P6926" s="217">
        <v>0</v>
      </c>
      <c r="Q6926" s="217">
        <v>0</v>
      </c>
      <c r="R6926" s="217">
        <v>0</v>
      </c>
      <c r="S6926" s="217">
        <v>0</v>
      </c>
      <c r="T6926" s="217">
        <v>0</v>
      </c>
      <c r="U6926" s="217">
        <v>0</v>
      </c>
      <c r="V6926" s="217">
        <v>0</v>
      </c>
      <c r="W6926" s="217">
        <v>0</v>
      </c>
      <c r="X6926" s="217">
        <v>0</v>
      </c>
      <c r="Y6926" s="217">
        <v>0</v>
      </c>
    </row>
    <row r="6927" spans="2:25">
      <c r="B6927" s="217" t="s">
        <v>7096</v>
      </c>
      <c r="C6927" s="217" t="s">
        <v>5935</v>
      </c>
      <c r="D6927" s="217" t="s">
        <v>15</v>
      </c>
      <c r="E6927" s="217" t="s">
        <v>86</v>
      </c>
      <c r="F6927" s="217" t="s">
        <v>9</v>
      </c>
      <c r="G6927" s="217" t="s">
        <v>10</v>
      </c>
      <c r="H6927" s="217" t="s">
        <v>176</v>
      </c>
      <c r="I6927" s="217">
        <v>0</v>
      </c>
      <c r="J6927" s="217">
        <v>0</v>
      </c>
      <c r="K6927" s="217">
        <v>0</v>
      </c>
      <c r="L6927" s="217">
        <v>15</v>
      </c>
      <c r="M6927" s="217">
        <v>894.81188118811895</v>
      </c>
      <c r="N6927" s="217">
        <v>0</v>
      </c>
      <c r="O6927" s="217">
        <v>0</v>
      </c>
      <c r="P6927" s="217">
        <v>0</v>
      </c>
      <c r="Q6927" s="217">
        <v>0</v>
      </c>
      <c r="R6927" s="217">
        <v>0</v>
      </c>
      <c r="S6927" s="217">
        <v>0</v>
      </c>
      <c r="T6927" s="217">
        <v>0</v>
      </c>
      <c r="U6927" s="217">
        <v>0</v>
      </c>
      <c r="V6927" s="217">
        <v>0</v>
      </c>
      <c r="W6927" s="217">
        <v>0</v>
      </c>
      <c r="X6927" s="217">
        <v>0</v>
      </c>
      <c r="Y6927" s="217">
        <v>0</v>
      </c>
    </row>
    <row r="6928" spans="2:25">
      <c r="B6928" s="217" t="s">
        <v>7097</v>
      </c>
      <c r="C6928" s="217" t="s">
        <v>5935</v>
      </c>
      <c r="D6928" s="217" t="s">
        <v>15</v>
      </c>
      <c r="E6928" s="217" t="s">
        <v>86</v>
      </c>
      <c r="F6928" s="217" t="s">
        <v>9</v>
      </c>
      <c r="G6928" s="217" t="s">
        <v>10</v>
      </c>
      <c r="H6928" s="217" t="s">
        <v>178</v>
      </c>
      <c r="I6928" s="217">
        <v>3</v>
      </c>
      <c r="J6928" s="217">
        <v>3</v>
      </c>
      <c r="K6928" s="217">
        <v>0</v>
      </c>
      <c r="L6928" s="217">
        <v>57</v>
      </c>
      <c r="M6928" s="217">
        <v>3364.0396039604002</v>
      </c>
      <c r="N6928" s="217">
        <v>0.89178498269407402</v>
      </c>
      <c r="O6928" s="217">
        <v>0.89178498269407402</v>
      </c>
      <c r="P6928" s="217">
        <v>0</v>
      </c>
      <c r="Q6928" s="217">
        <v>0.89178498269407402</v>
      </c>
      <c r="R6928" s="217">
        <v>0.89178498269407402</v>
      </c>
      <c r="S6928" s="217">
        <v>0</v>
      </c>
      <c r="T6928" s="217">
        <v>0.89178498269407402</v>
      </c>
      <c r="U6928" s="217">
        <v>0.89178498269407402</v>
      </c>
      <c r="V6928" s="217">
        <v>0</v>
      </c>
      <c r="W6928" s="217">
        <v>0.89178498269407402</v>
      </c>
      <c r="X6928" s="217">
        <v>0.89178498269407402</v>
      </c>
      <c r="Y6928" s="217">
        <v>0</v>
      </c>
    </row>
    <row r="6929" spans="2:25">
      <c r="B6929" s="217" t="s">
        <v>7098</v>
      </c>
      <c r="C6929" s="217" t="s">
        <v>5935</v>
      </c>
      <c r="D6929" s="217" t="s">
        <v>15</v>
      </c>
      <c r="E6929" s="217" t="s">
        <v>86</v>
      </c>
      <c r="F6929" s="217" t="s">
        <v>9</v>
      </c>
      <c r="G6929" s="217" t="s">
        <v>10</v>
      </c>
      <c r="H6929" s="217" t="s">
        <v>5</v>
      </c>
      <c r="I6929" s="217">
        <v>3</v>
      </c>
      <c r="J6929" s="217">
        <v>3</v>
      </c>
      <c r="K6929" s="217">
        <v>0</v>
      </c>
      <c r="L6929" s="217">
        <v>96</v>
      </c>
      <c r="M6929" s="217">
        <v>5720</v>
      </c>
      <c r="N6929" s="217">
        <v>0.52447552447552404</v>
      </c>
      <c r="O6929" s="217">
        <v>0.52447552447552404</v>
      </c>
      <c r="P6929" s="217">
        <v>0</v>
      </c>
      <c r="Q6929" s="217">
        <v>0.52447552447552404</v>
      </c>
      <c r="R6929" s="217">
        <v>0.52447552447552404</v>
      </c>
      <c r="S6929" s="217">
        <v>0</v>
      </c>
      <c r="T6929" s="217">
        <v>0.52447552447552404</v>
      </c>
      <c r="U6929" s="217">
        <v>0.52447552447552404</v>
      </c>
      <c r="V6929" s="217">
        <v>0</v>
      </c>
      <c r="W6929" s="217">
        <v>0.52447552447552404</v>
      </c>
      <c r="X6929" s="217">
        <v>0.52447552447552404</v>
      </c>
      <c r="Y6929" s="217">
        <v>0</v>
      </c>
    </row>
    <row r="6930" spans="2:25">
      <c r="B6930" s="217" t="s">
        <v>7099</v>
      </c>
      <c r="C6930" s="217" t="s">
        <v>5935</v>
      </c>
      <c r="D6930" s="217" t="s">
        <v>15</v>
      </c>
      <c r="E6930" s="217" t="s">
        <v>86</v>
      </c>
      <c r="F6930" s="217" t="s">
        <v>5</v>
      </c>
      <c r="G6930" s="217" t="s">
        <v>10</v>
      </c>
      <c r="H6930" s="217" t="s">
        <v>170</v>
      </c>
      <c r="I6930" s="217">
        <v>2</v>
      </c>
      <c r="J6930" s="217">
        <v>2</v>
      </c>
      <c r="K6930" s="217">
        <v>0</v>
      </c>
      <c r="L6930" s="217">
        <v>15</v>
      </c>
      <c r="M6930" s="217">
        <v>728.65397308961701</v>
      </c>
      <c r="N6930" s="217">
        <v>2.74478706472931</v>
      </c>
      <c r="O6930" s="217">
        <v>2.74478706472931</v>
      </c>
      <c r="P6930" s="217">
        <v>0</v>
      </c>
      <c r="Q6930" s="217">
        <v>2.74478706472931</v>
      </c>
      <c r="R6930" s="217">
        <v>2.74478706472931</v>
      </c>
      <c r="S6930" s="217">
        <v>0</v>
      </c>
      <c r="T6930" s="217">
        <v>2.74478706472931</v>
      </c>
      <c r="U6930" s="217">
        <v>2.74478706472931</v>
      </c>
      <c r="V6930" s="217">
        <v>0</v>
      </c>
      <c r="W6930" s="217">
        <v>2.74478706472931</v>
      </c>
      <c r="X6930" s="217">
        <v>2.74478706472931</v>
      </c>
      <c r="Y6930" s="217">
        <v>0</v>
      </c>
    </row>
    <row r="6931" spans="2:25">
      <c r="B6931" s="217" t="s">
        <v>7100</v>
      </c>
      <c r="C6931" s="217" t="s">
        <v>5935</v>
      </c>
      <c r="D6931" s="217" t="s">
        <v>15</v>
      </c>
      <c r="E6931" s="217" t="s">
        <v>86</v>
      </c>
      <c r="F6931" s="217" t="s">
        <v>5</v>
      </c>
      <c r="G6931" s="217" t="s">
        <v>10</v>
      </c>
      <c r="H6931" s="217" t="s">
        <v>172</v>
      </c>
      <c r="I6931" s="217">
        <v>2</v>
      </c>
      <c r="J6931" s="217">
        <v>2</v>
      </c>
      <c r="K6931" s="217">
        <v>0</v>
      </c>
      <c r="L6931" s="217">
        <v>17</v>
      </c>
      <c r="M6931" s="217">
        <v>964.61944656004096</v>
      </c>
      <c r="N6931" s="217">
        <v>2.0733565004647798</v>
      </c>
      <c r="O6931" s="217">
        <v>2.0733565004647798</v>
      </c>
      <c r="P6931" s="217">
        <v>0</v>
      </c>
      <c r="Q6931" s="217">
        <v>2.0733565004647798</v>
      </c>
      <c r="R6931" s="217">
        <v>2.0733565004647798</v>
      </c>
      <c r="S6931" s="217">
        <v>0</v>
      </c>
      <c r="T6931" s="217">
        <v>2.0733565004647798</v>
      </c>
      <c r="U6931" s="217">
        <v>2.0733565004647798</v>
      </c>
      <c r="V6931" s="217">
        <v>0</v>
      </c>
      <c r="W6931" s="217">
        <v>2.0733565004647798</v>
      </c>
      <c r="X6931" s="217">
        <v>2.0733565004647798</v>
      </c>
      <c r="Y6931" s="217">
        <v>0</v>
      </c>
    </row>
    <row r="6932" spans="2:25">
      <c r="B6932" s="217" t="s">
        <v>7101</v>
      </c>
      <c r="C6932" s="217" t="s">
        <v>5935</v>
      </c>
      <c r="D6932" s="217" t="s">
        <v>15</v>
      </c>
      <c r="E6932" s="217" t="s">
        <v>86</v>
      </c>
      <c r="F6932" s="217" t="s">
        <v>5</v>
      </c>
      <c r="G6932" s="217" t="s">
        <v>10</v>
      </c>
      <c r="H6932" s="217" t="s">
        <v>174</v>
      </c>
      <c r="I6932" s="217">
        <v>0</v>
      </c>
      <c r="J6932" s="217">
        <v>0</v>
      </c>
      <c r="K6932" s="217">
        <v>0</v>
      </c>
      <c r="L6932" s="217">
        <v>11</v>
      </c>
      <c r="M6932" s="217">
        <v>1065.3750952018299</v>
      </c>
      <c r="N6932" s="217">
        <v>0</v>
      </c>
      <c r="O6932" s="217">
        <v>0</v>
      </c>
      <c r="P6932" s="217">
        <v>0</v>
      </c>
      <c r="Q6932" s="217">
        <v>0</v>
      </c>
      <c r="R6932" s="217">
        <v>0</v>
      </c>
      <c r="S6932" s="217">
        <v>0</v>
      </c>
      <c r="T6932" s="217">
        <v>0</v>
      </c>
      <c r="U6932" s="217">
        <v>0</v>
      </c>
      <c r="V6932" s="217">
        <v>0</v>
      </c>
      <c r="W6932" s="217">
        <v>0</v>
      </c>
      <c r="X6932" s="217">
        <v>0</v>
      </c>
      <c r="Y6932" s="217">
        <v>0</v>
      </c>
    </row>
    <row r="6933" spans="2:25">
      <c r="B6933" s="217" t="s">
        <v>7102</v>
      </c>
      <c r="C6933" s="217" t="s">
        <v>5935</v>
      </c>
      <c r="D6933" s="217" t="s">
        <v>15</v>
      </c>
      <c r="E6933" s="217" t="s">
        <v>86</v>
      </c>
      <c r="F6933" s="217" t="s">
        <v>5</v>
      </c>
      <c r="G6933" s="217" t="s">
        <v>10</v>
      </c>
      <c r="H6933" s="217" t="s">
        <v>176</v>
      </c>
      <c r="I6933" s="217">
        <v>8</v>
      </c>
      <c r="J6933" s="217">
        <v>8</v>
      </c>
      <c r="K6933" s="217">
        <v>0</v>
      </c>
      <c r="L6933" s="217">
        <v>32</v>
      </c>
      <c r="M6933" s="217">
        <v>1726.5426504188899</v>
      </c>
      <c r="N6933" s="217">
        <v>4.6335374327758796</v>
      </c>
      <c r="O6933" s="217">
        <v>4.6335374327758796</v>
      </c>
      <c r="P6933" s="217">
        <v>0</v>
      </c>
      <c r="Q6933" s="217">
        <v>4.6335374327758796</v>
      </c>
      <c r="R6933" s="217">
        <v>4.6335374327758796</v>
      </c>
      <c r="S6933" s="217">
        <v>0</v>
      </c>
      <c r="T6933" s="217">
        <v>4.6335374327758796</v>
      </c>
      <c r="U6933" s="217">
        <v>4.6335374327758796</v>
      </c>
      <c r="V6933" s="217">
        <v>0</v>
      </c>
      <c r="W6933" s="217">
        <v>4.6335374327758796</v>
      </c>
      <c r="X6933" s="217">
        <v>4.6335374327758796</v>
      </c>
      <c r="Y6933" s="217">
        <v>0</v>
      </c>
    </row>
    <row r="6934" spans="2:25">
      <c r="B6934" s="217" t="s">
        <v>7103</v>
      </c>
      <c r="C6934" s="217" t="s">
        <v>5935</v>
      </c>
      <c r="D6934" s="217" t="s">
        <v>15</v>
      </c>
      <c r="E6934" s="217" t="s">
        <v>86</v>
      </c>
      <c r="F6934" s="217" t="s">
        <v>5</v>
      </c>
      <c r="G6934" s="217" t="s">
        <v>10</v>
      </c>
      <c r="H6934" s="217" t="s">
        <v>178</v>
      </c>
      <c r="I6934" s="217">
        <v>8</v>
      </c>
      <c r="J6934" s="217">
        <v>8</v>
      </c>
      <c r="K6934" s="217">
        <v>0</v>
      </c>
      <c r="L6934" s="217">
        <v>95</v>
      </c>
      <c r="M6934" s="217">
        <v>6424.8088347296298</v>
      </c>
      <c r="N6934" s="217">
        <v>1.2451732348448401</v>
      </c>
      <c r="O6934" s="217">
        <v>1.2451732348448401</v>
      </c>
      <c r="P6934" s="217">
        <v>0</v>
      </c>
      <c r="Q6934" s="217">
        <v>1.2451732348448401</v>
      </c>
      <c r="R6934" s="217">
        <v>1.2451732348448401</v>
      </c>
      <c r="S6934" s="217">
        <v>0</v>
      </c>
      <c r="T6934" s="217">
        <v>1.2451732348448401</v>
      </c>
      <c r="U6934" s="217">
        <v>1.2451732348448401</v>
      </c>
      <c r="V6934" s="217">
        <v>0</v>
      </c>
      <c r="W6934" s="217">
        <v>1.2451732348448401</v>
      </c>
      <c r="X6934" s="217">
        <v>1.2451732348448401</v>
      </c>
      <c r="Y6934" s="217">
        <v>0</v>
      </c>
    </row>
    <row r="6935" spans="2:25">
      <c r="B6935" s="217" t="s">
        <v>7104</v>
      </c>
      <c r="C6935" s="217" t="s">
        <v>5935</v>
      </c>
      <c r="D6935" s="217" t="s">
        <v>15</v>
      </c>
      <c r="E6935" s="217" t="s">
        <v>86</v>
      </c>
      <c r="F6935" s="217" t="s">
        <v>5</v>
      </c>
      <c r="G6935" s="217" t="s">
        <v>10</v>
      </c>
      <c r="H6935" s="217" t="s">
        <v>5</v>
      </c>
      <c r="I6935" s="217">
        <v>20</v>
      </c>
      <c r="J6935" s="217">
        <v>20</v>
      </c>
      <c r="K6935" s="217">
        <v>0</v>
      </c>
      <c r="L6935" s="217">
        <v>170</v>
      </c>
      <c r="M6935" s="217">
        <v>10910</v>
      </c>
      <c r="N6935" s="217">
        <v>1.8331805682859801</v>
      </c>
      <c r="O6935" s="217">
        <v>1.8331805682859801</v>
      </c>
      <c r="P6935" s="217">
        <v>0</v>
      </c>
      <c r="Q6935" s="217">
        <v>1.8331805682859801</v>
      </c>
      <c r="R6935" s="217">
        <v>1.8331805682859801</v>
      </c>
      <c r="S6935" s="217">
        <v>0</v>
      </c>
      <c r="T6935" s="217">
        <v>1.8331805682859801</v>
      </c>
      <c r="U6935" s="217">
        <v>1.8331805682859801</v>
      </c>
      <c r="V6935" s="217">
        <v>0</v>
      </c>
      <c r="W6935" s="217">
        <v>1.8331805682859801</v>
      </c>
      <c r="X6935" s="217">
        <v>1.8331805682859801</v>
      </c>
      <c r="Y6935" s="217">
        <v>0</v>
      </c>
    </row>
    <row r="6936" spans="2:25">
      <c r="B6936" s="217" t="s">
        <v>7105</v>
      </c>
      <c r="C6936" s="217" t="s">
        <v>5935</v>
      </c>
      <c r="D6936" s="217" t="s">
        <v>15</v>
      </c>
      <c r="E6936" s="217" t="s">
        <v>86</v>
      </c>
      <c r="F6936" s="217" t="s">
        <v>12</v>
      </c>
      <c r="G6936" s="217" t="s">
        <v>49</v>
      </c>
      <c r="H6936" s="217" t="s">
        <v>170</v>
      </c>
      <c r="I6936" s="217">
        <v>12</v>
      </c>
      <c r="J6936" s="217">
        <v>12</v>
      </c>
      <c r="K6936" s="217">
        <v>0</v>
      </c>
      <c r="L6936" s="217">
        <v>22</v>
      </c>
      <c r="M6936" s="217">
        <v>2579.9356223176001</v>
      </c>
      <c r="N6936" s="217">
        <v>4.6512788521522204</v>
      </c>
      <c r="O6936" s="217">
        <v>4.6512788521522204</v>
      </c>
      <c r="P6936" s="217">
        <v>0</v>
      </c>
      <c r="Q6936" s="217">
        <v>4.6512788521522204</v>
      </c>
      <c r="R6936" s="217">
        <v>4.6512788521522204</v>
      </c>
      <c r="S6936" s="217">
        <v>0</v>
      </c>
      <c r="T6936" s="217">
        <v>4.6512788521522204</v>
      </c>
      <c r="U6936" s="217">
        <v>4.6512788521522204</v>
      </c>
      <c r="V6936" s="217">
        <v>0</v>
      </c>
      <c r="W6936" s="217">
        <v>4.6512788521522204</v>
      </c>
      <c r="X6936" s="217">
        <v>4.6512788521522204</v>
      </c>
      <c r="Y6936" s="217">
        <v>0</v>
      </c>
    </row>
    <row r="6937" spans="2:25">
      <c r="B6937" s="217" t="s">
        <v>7106</v>
      </c>
      <c r="C6937" s="217" t="s">
        <v>5935</v>
      </c>
      <c r="D6937" s="217" t="s">
        <v>15</v>
      </c>
      <c r="E6937" s="217" t="s">
        <v>86</v>
      </c>
      <c r="F6937" s="217" t="s">
        <v>12</v>
      </c>
      <c r="G6937" s="217" t="s">
        <v>49</v>
      </c>
      <c r="H6937" s="217" t="s">
        <v>172</v>
      </c>
      <c r="I6937" s="217">
        <v>11</v>
      </c>
      <c r="J6937" s="217">
        <v>11</v>
      </c>
      <c r="K6937" s="217">
        <v>0</v>
      </c>
      <c r="L6937" s="217">
        <v>28</v>
      </c>
      <c r="M6937" s="217">
        <v>2681.3304721029999</v>
      </c>
      <c r="N6937" s="217">
        <v>4.10244097639056</v>
      </c>
      <c r="O6937" s="217">
        <v>4.10244097639056</v>
      </c>
      <c r="P6937" s="217">
        <v>0</v>
      </c>
      <c r="Q6937" s="217">
        <v>4.10244097639056</v>
      </c>
      <c r="R6937" s="217">
        <v>4.10244097639056</v>
      </c>
      <c r="S6937" s="217">
        <v>0</v>
      </c>
      <c r="T6937" s="217">
        <v>4.10244097639056</v>
      </c>
      <c r="U6937" s="217">
        <v>4.10244097639056</v>
      </c>
      <c r="V6937" s="217">
        <v>0</v>
      </c>
      <c r="W6937" s="217">
        <v>4.10244097639056</v>
      </c>
      <c r="X6937" s="217">
        <v>4.10244097639056</v>
      </c>
      <c r="Y6937" s="217">
        <v>0</v>
      </c>
    </row>
    <row r="6938" spans="2:25">
      <c r="B6938" s="217" t="s">
        <v>7107</v>
      </c>
      <c r="C6938" s="217" t="s">
        <v>5935</v>
      </c>
      <c r="D6938" s="217" t="s">
        <v>15</v>
      </c>
      <c r="E6938" s="217" t="s">
        <v>86</v>
      </c>
      <c r="F6938" s="217" t="s">
        <v>12</v>
      </c>
      <c r="G6938" s="217" t="s">
        <v>49</v>
      </c>
      <c r="H6938" s="217" t="s">
        <v>174</v>
      </c>
      <c r="I6938" s="217">
        <v>3</v>
      </c>
      <c r="J6938" s="217">
        <v>3</v>
      </c>
      <c r="K6938" s="217">
        <v>0</v>
      </c>
      <c r="L6938" s="217">
        <v>12</v>
      </c>
      <c r="M6938" s="217">
        <v>2084.2274678111598</v>
      </c>
      <c r="N6938" s="217">
        <v>1.43938223938224</v>
      </c>
      <c r="O6938" s="217">
        <v>1.43938223938224</v>
      </c>
      <c r="P6938" s="217">
        <v>0</v>
      </c>
      <c r="Q6938" s="217">
        <v>1.43938223938224</v>
      </c>
      <c r="R6938" s="217">
        <v>1.43938223938224</v>
      </c>
      <c r="S6938" s="217">
        <v>0</v>
      </c>
      <c r="T6938" s="217">
        <v>1.43938223938224</v>
      </c>
      <c r="U6938" s="217">
        <v>1.43938223938224</v>
      </c>
      <c r="V6938" s="217">
        <v>0</v>
      </c>
      <c r="W6938" s="217">
        <v>1.43938223938224</v>
      </c>
      <c r="X6938" s="217">
        <v>1.43938223938224</v>
      </c>
      <c r="Y6938" s="217">
        <v>0</v>
      </c>
    </row>
    <row r="6939" spans="2:25">
      <c r="B6939" s="217" t="s">
        <v>7108</v>
      </c>
      <c r="C6939" s="217" t="s">
        <v>5935</v>
      </c>
      <c r="D6939" s="217" t="s">
        <v>15</v>
      </c>
      <c r="E6939" s="217" t="s">
        <v>86</v>
      </c>
      <c r="F6939" s="217" t="s">
        <v>12</v>
      </c>
      <c r="G6939" s="217" t="s">
        <v>49</v>
      </c>
      <c r="H6939" s="217" t="s">
        <v>176</v>
      </c>
      <c r="I6939" s="217">
        <v>5</v>
      </c>
      <c r="J6939" s="217">
        <v>5</v>
      </c>
      <c r="K6939" s="217">
        <v>0</v>
      </c>
      <c r="L6939" s="217">
        <v>15</v>
      </c>
      <c r="M6939" s="217">
        <v>1689.9141630901299</v>
      </c>
      <c r="N6939" s="217">
        <v>2.9587301587301602</v>
      </c>
      <c r="O6939" s="217">
        <v>2.9587301587301602</v>
      </c>
      <c r="P6939" s="217">
        <v>0</v>
      </c>
      <c r="Q6939" s="217">
        <v>2.9587301587301602</v>
      </c>
      <c r="R6939" s="217">
        <v>2.9587301587301602</v>
      </c>
      <c r="S6939" s="217">
        <v>0</v>
      </c>
      <c r="T6939" s="217">
        <v>2.9587301587301602</v>
      </c>
      <c r="U6939" s="217">
        <v>2.9587301587301602</v>
      </c>
      <c r="V6939" s="217">
        <v>0</v>
      </c>
      <c r="W6939" s="217">
        <v>2.9587301587301602</v>
      </c>
      <c r="X6939" s="217">
        <v>2.9587301587301602</v>
      </c>
      <c r="Y6939" s="217">
        <v>0</v>
      </c>
    </row>
    <row r="6940" spans="2:25">
      <c r="B6940" s="217" t="s">
        <v>7109</v>
      </c>
      <c r="C6940" s="217" t="s">
        <v>5935</v>
      </c>
      <c r="D6940" s="217" t="s">
        <v>15</v>
      </c>
      <c r="E6940" s="217" t="s">
        <v>86</v>
      </c>
      <c r="F6940" s="217" t="s">
        <v>12</v>
      </c>
      <c r="G6940" s="217" t="s">
        <v>49</v>
      </c>
      <c r="H6940" s="217" t="s">
        <v>178</v>
      </c>
      <c r="I6940" s="217">
        <v>4</v>
      </c>
      <c r="J6940" s="217">
        <v>4</v>
      </c>
      <c r="K6940" s="217">
        <v>0</v>
      </c>
      <c r="L6940" s="217">
        <v>18</v>
      </c>
      <c r="M6940" s="217">
        <v>1464.59227467811</v>
      </c>
      <c r="N6940" s="217">
        <v>2.7311355311355299</v>
      </c>
      <c r="O6940" s="217">
        <v>2.7311355311355299</v>
      </c>
      <c r="P6940" s="217">
        <v>0</v>
      </c>
      <c r="Q6940" s="217">
        <v>2.7311355311355299</v>
      </c>
      <c r="R6940" s="217">
        <v>2.7311355311355299</v>
      </c>
      <c r="S6940" s="217">
        <v>0</v>
      </c>
      <c r="T6940" s="217">
        <v>2.7311355311355299</v>
      </c>
      <c r="U6940" s="217">
        <v>2.7311355311355299</v>
      </c>
      <c r="V6940" s="217">
        <v>0</v>
      </c>
      <c r="W6940" s="217">
        <v>2.7311355311355299</v>
      </c>
      <c r="X6940" s="217">
        <v>2.7311355311355299</v>
      </c>
      <c r="Y6940" s="217">
        <v>0</v>
      </c>
    </row>
    <row r="6941" spans="2:25">
      <c r="B6941" s="217" t="s">
        <v>7110</v>
      </c>
      <c r="C6941" s="217" t="s">
        <v>5935</v>
      </c>
      <c r="D6941" s="217" t="s">
        <v>15</v>
      </c>
      <c r="E6941" s="217" t="s">
        <v>86</v>
      </c>
      <c r="F6941" s="217" t="s">
        <v>12</v>
      </c>
      <c r="G6941" s="217" t="s">
        <v>49</v>
      </c>
      <c r="H6941" s="217" t="s">
        <v>5</v>
      </c>
      <c r="I6941" s="217">
        <v>35</v>
      </c>
      <c r="J6941" s="217">
        <v>35</v>
      </c>
      <c r="K6941" s="217">
        <v>0</v>
      </c>
      <c r="L6941" s="217">
        <v>95</v>
      </c>
      <c r="M6941" s="217">
        <v>10500</v>
      </c>
      <c r="N6941" s="217">
        <v>3.3333333333333299</v>
      </c>
      <c r="O6941" s="217">
        <v>3.3333333333333299</v>
      </c>
      <c r="P6941" s="217">
        <v>0</v>
      </c>
      <c r="Q6941" s="217">
        <v>3.3333333333333299</v>
      </c>
      <c r="R6941" s="217">
        <v>3.3333333333333299</v>
      </c>
      <c r="S6941" s="217">
        <v>0</v>
      </c>
      <c r="T6941" s="217">
        <v>3.3333333333333299</v>
      </c>
      <c r="U6941" s="217">
        <v>3.3333333333333299</v>
      </c>
      <c r="V6941" s="217">
        <v>0</v>
      </c>
      <c r="W6941" s="217">
        <v>3.3333333333333299</v>
      </c>
      <c r="X6941" s="217">
        <v>3.3333333333333299</v>
      </c>
      <c r="Y6941" s="217">
        <v>0</v>
      </c>
    </row>
    <row r="6942" spans="2:25">
      <c r="B6942" s="217" t="s">
        <v>7111</v>
      </c>
      <c r="C6942" s="217" t="s">
        <v>5935</v>
      </c>
      <c r="D6942" s="217" t="s">
        <v>15</v>
      </c>
      <c r="E6942" s="217" t="s">
        <v>86</v>
      </c>
      <c r="F6942" s="217" t="s">
        <v>9</v>
      </c>
      <c r="G6942" s="217" t="s">
        <v>49</v>
      </c>
      <c r="H6942" s="217" t="s">
        <v>170</v>
      </c>
      <c r="I6942" s="217">
        <v>1</v>
      </c>
      <c r="J6942" s="217">
        <v>0</v>
      </c>
      <c r="K6942" s="217">
        <v>1</v>
      </c>
      <c r="L6942" s="217">
        <v>30</v>
      </c>
      <c r="M6942" s="217">
        <v>2752.5809617271798</v>
      </c>
      <c r="N6942" s="217">
        <v>0.36329539944667899</v>
      </c>
      <c r="O6942" s="217">
        <v>0</v>
      </c>
      <c r="P6942" s="217">
        <v>0.36329539944667899</v>
      </c>
      <c r="Q6942" s="217">
        <v>0.36329539944667899</v>
      </c>
      <c r="R6942" s="217">
        <v>0</v>
      </c>
      <c r="S6942" s="217">
        <v>0.36329539944667899</v>
      </c>
      <c r="T6942" s="217">
        <v>0.36329539944667899</v>
      </c>
      <c r="U6942" s="217">
        <v>0</v>
      </c>
      <c r="V6942" s="217">
        <v>0.36329539944667899</v>
      </c>
      <c r="W6942" s="217">
        <v>0.36329539944667899</v>
      </c>
      <c r="X6942" s="217">
        <v>0</v>
      </c>
      <c r="Y6942" s="217">
        <v>0.36329539944667899</v>
      </c>
    </row>
    <row r="6943" spans="2:25">
      <c r="B6943" s="217" t="s">
        <v>7112</v>
      </c>
      <c r="C6943" s="217" t="s">
        <v>5935</v>
      </c>
      <c r="D6943" s="217" t="s">
        <v>15</v>
      </c>
      <c r="E6943" s="217" t="s">
        <v>86</v>
      </c>
      <c r="F6943" s="217" t="s">
        <v>9</v>
      </c>
      <c r="G6943" s="217" t="s">
        <v>49</v>
      </c>
      <c r="H6943" s="217" t="s">
        <v>172</v>
      </c>
      <c r="I6943" s="217">
        <v>3</v>
      </c>
      <c r="J6943" s="217">
        <v>2</v>
      </c>
      <c r="K6943" s="217">
        <v>1</v>
      </c>
      <c r="L6943" s="217">
        <v>61</v>
      </c>
      <c r="M6943" s="217">
        <v>2885.77036310108</v>
      </c>
      <c r="N6943" s="217">
        <v>1.0395837584166501</v>
      </c>
      <c r="O6943" s="217">
        <v>0.69305583894443301</v>
      </c>
      <c r="P6943" s="217">
        <v>0.34652791947221701</v>
      </c>
      <c r="Q6943" s="217">
        <v>1.0395837584166501</v>
      </c>
      <c r="R6943" s="217">
        <v>0.69305583894443301</v>
      </c>
      <c r="S6943" s="217">
        <v>0.34652791947221701</v>
      </c>
      <c r="T6943" s="217">
        <v>1.0395837584166501</v>
      </c>
      <c r="U6943" s="217">
        <v>0.69305583894443301</v>
      </c>
      <c r="V6943" s="217">
        <v>0.34652791947221701</v>
      </c>
      <c r="W6943" s="217">
        <v>1.0395837584166501</v>
      </c>
      <c r="X6943" s="217">
        <v>0.69305583894443301</v>
      </c>
      <c r="Y6943" s="217">
        <v>0.34652791947221701</v>
      </c>
    </row>
    <row r="6944" spans="2:25">
      <c r="B6944" s="217" t="s">
        <v>7113</v>
      </c>
      <c r="C6944" s="217" t="s">
        <v>5935</v>
      </c>
      <c r="D6944" s="217" t="s">
        <v>15</v>
      </c>
      <c r="E6944" s="217" t="s">
        <v>86</v>
      </c>
      <c r="F6944" s="217" t="s">
        <v>9</v>
      </c>
      <c r="G6944" s="217" t="s">
        <v>49</v>
      </c>
      <c r="H6944" s="217" t="s">
        <v>174</v>
      </c>
      <c r="I6944" s="217">
        <v>0</v>
      </c>
      <c r="J6944" s="217">
        <v>0</v>
      </c>
      <c r="K6944" s="217">
        <v>0</v>
      </c>
      <c r="L6944" s="217">
        <v>11</v>
      </c>
      <c r="M6944" s="217">
        <v>2208.7242394504401</v>
      </c>
      <c r="N6944" s="217">
        <v>0</v>
      </c>
      <c r="O6944" s="217">
        <v>0</v>
      </c>
      <c r="P6944" s="217">
        <v>0</v>
      </c>
      <c r="Q6944" s="217">
        <v>0</v>
      </c>
      <c r="R6944" s="217">
        <v>0</v>
      </c>
      <c r="S6944" s="217">
        <v>0</v>
      </c>
      <c r="T6944" s="217">
        <v>0</v>
      </c>
      <c r="U6944" s="217">
        <v>0</v>
      </c>
      <c r="V6944" s="217">
        <v>0</v>
      </c>
      <c r="W6944" s="217">
        <v>0</v>
      </c>
      <c r="X6944" s="217">
        <v>0</v>
      </c>
      <c r="Y6944" s="217">
        <v>0</v>
      </c>
    </row>
    <row r="6945" spans="2:25">
      <c r="B6945" s="217" t="s">
        <v>7114</v>
      </c>
      <c r="C6945" s="217" t="s">
        <v>5935</v>
      </c>
      <c r="D6945" s="217" t="s">
        <v>15</v>
      </c>
      <c r="E6945" s="217" t="s">
        <v>86</v>
      </c>
      <c r="F6945" s="217" t="s">
        <v>9</v>
      </c>
      <c r="G6945" s="217" t="s">
        <v>49</v>
      </c>
      <c r="H6945" s="217" t="s">
        <v>176</v>
      </c>
      <c r="I6945" s="217">
        <v>1</v>
      </c>
      <c r="J6945" s="217">
        <v>1</v>
      </c>
      <c r="K6945" s="217">
        <v>0</v>
      </c>
      <c r="L6945" s="217">
        <v>33</v>
      </c>
      <c r="M6945" s="217">
        <v>1753.66045142296</v>
      </c>
      <c r="N6945" s="217">
        <v>0.57023581685301505</v>
      </c>
      <c r="O6945" s="217">
        <v>0.57023581685301505</v>
      </c>
      <c r="P6945" s="217">
        <v>0</v>
      </c>
      <c r="Q6945" s="217">
        <v>0.57023581685301505</v>
      </c>
      <c r="R6945" s="217">
        <v>0.57023581685301505</v>
      </c>
      <c r="S6945" s="217">
        <v>0</v>
      </c>
      <c r="T6945" s="217">
        <v>0.57023581685301505</v>
      </c>
      <c r="U6945" s="217">
        <v>0.57023581685301505</v>
      </c>
      <c r="V6945" s="217">
        <v>0</v>
      </c>
      <c r="W6945" s="217">
        <v>0.57023581685301505</v>
      </c>
      <c r="X6945" s="217">
        <v>0.57023581685301505</v>
      </c>
      <c r="Y6945" s="217">
        <v>0</v>
      </c>
    </row>
    <row r="6946" spans="2:25">
      <c r="B6946" s="217" t="s">
        <v>7115</v>
      </c>
      <c r="C6946" s="217" t="s">
        <v>5935</v>
      </c>
      <c r="D6946" s="217" t="s">
        <v>15</v>
      </c>
      <c r="E6946" s="217" t="s">
        <v>86</v>
      </c>
      <c r="F6946" s="217" t="s">
        <v>9</v>
      </c>
      <c r="G6946" s="217" t="s">
        <v>49</v>
      </c>
      <c r="H6946" s="217" t="s">
        <v>178</v>
      </c>
      <c r="I6946" s="217">
        <v>2</v>
      </c>
      <c r="J6946" s="217">
        <v>2</v>
      </c>
      <c r="K6946" s="217">
        <v>0</v>
      </c>
      <c r="L6946" s="217">
        <v>33</v>
      </c>
      <c r="M6946" s="217">
        <v>1709.2639842983299</v>
      </c>
      <c r="N6946" s="217">
        <v>1.1700942735425499</v>
      </c>
      <c r="O6946" s="217">
        <v>1.1700942735425499</v>
      </c>
      <c r="P6946" s="217">
        <v>0</v>
      </c>
      <c r="Q6946" s="217">
        <v>1.1700942735425499</v>
      </c>
      <c r="R6946" s="217">
        <v>1.1700942735425499</v>
      </c>
      <c r="S6946" s="217">
        <v>0</v>
      </c>
      <c r="T6946" s="217">
        <v>1.1700942735425499</v>
      </c>
      <c r="U6946" s="217">
        <v>1.1700942735425499</v>
      </c>
      <c r="V6946" s="217">
        <v>0</v>
      </c>
      <c r="W6946" s="217">
        <v>1.1700942735425499</v>
      </c>
      <c r="X6946" s="217">
        <v>1.1700942735425499</v>
      </c>
      <c r="Y6946" s="217">
        <v>0</v>
      </c>
    </row>
    <row r="6947" spans="2:25">
      <c r="B6947" s="217" t="s">
        <v>7116</v>
      </c>
      <c r="C6947" s="217" t="s">
        <v>5935</v>
      </c>
      <c r="D6947" s="217" t="s">
        <v>15</v>
      </c>
      <c r="E6947" s="217" t="s">
        <v>86</v>
      </c>
      <c r="F6947" s="217" t="s">
        <v>9</v>
      </c>
      <c r="G6947" s="217" t="s">
        <v>49</v>
      </c>
      <c r="H6947" s="217" t="s">
        <v>5</v>
      </c>
      <c r="I6947" s="217">
        <v>7</v>
      </c>
      <c r="J6947" s="217">
        <v>5</v>
      </c>
      <c r="K6947" s="217">
        <v>2</v>
      </c>
      <c r="L6947" s="217">
        <v>168</v>
      </c>
      <c r="M6947" s="217">
        <v>11310</v>
      </c>
      <c r="N6947" s="217">
        <v>0.61892130857648098</v>
      </c>
      <c r="O6947" s="217">
        <v>0.44208664898320099</v>
      </c>
      <c r="P6947" s="217">
        <v>0.17683465959328001</v>
      </c>
      <c r="Q6947" s="217">
        <v>0.61892130857648098</v>
      </c>
      <c r="R6947" s="217">
        <v>0.44208664898320099</v>
      </c>
      <c r="S6947" s="217">
        <v>0.17683465959328001</v>
      </c>
      <c r="T6947" s="217">
        <v>0.61892130857648098</v>
      </c>
      <c r="U6947" s="217">
        <v>0.44208664898320099</v>
      </c>
      <c r="V6947" s="217">
        <v>0.17683465959328001</v>
      </c>
      <c r="W6947" s="217">
        <v>0.61892130857648098</v>
      </c>
      <c r="X6947" s="217">
        <v>0.44208664898320099</v>
      </c>
      <c r="Y6947" s="217">
        <v>0.17683465959328001</v>
      </c>
    </row>
    <row r="6948" spans="2:25">
      <c r="B6948" s="217" t="s">
        <v>7117</v>
      </c>
      <c r="C6948" s="217" t="s">
        <v>5935</v>
      </c>
      <c r="D6948" s="217" t="s">
        <v>15</v>
      </c>
      <c r="E6948" s="217" t="s">
        <v>86</v>
      </c>
      <c r="F6948" s="217" t="s">
        <v>5</v>
      </c>
      <c r="G6948" s="217" t="s">
        <v>49</v>
      </c>
      <c r="H6948" s="217" t="s">
        <v>170</v>
      </c>
      <c r="I6948" s="217">
        <v>14</v>
      </c>
      <c r="J6948" s="217">
        <v>13</v>
      </c>
      <c r="K6948" s="217">
        <v>1</v>
      </c>
      <c r="L6948" s="217">
        <v>52</v>
      </c>
      <c r="M6948" s="217">
        <v>5332.5165840447798</v>
      </c>
      <c r="N6948" s="217">
        <v>2.6254020553614201</v>
      </c>
      <c r="O6948" s="217">
        <v>2.4378733371213102</v>
      </c>
      <c r="P6948" s="217">
        <v>0.18752871824010101</v>
      </c>
      <c r="Q6948" s="217">
        <v>2.6254020553614201</v>
      </c>
      <c r="R6948" s="217">
        <v>2.4378733371213102</v>
      </c>
      <c r="S6948" s="217">
        <v>0.18752871824010101</v>
      </c>
      <c r="T6948" s="217">
        <v>2.6254020553614201</v>
      </c>
      <c r="U6948" s="217">
        <v>2.4378733371213102</v>
      </c>
      <c r="V6948" s="217">
        <v>0.18752871824010101</v>
      </c>
      <c r="W6948" s="217">
        <v>2.6254020553614201</v>
      </c>
      <c r="X6948" s="217">
        <v>2.4378733371213102</v>
      </c>
      <c r="Y6948" s="217">
        <v>0.18752871824010101</v>
      </c>
    </row>
    <row r="6949" spans="2:25">
      <c r="B6949" s="217" t="s">
        <v>7118</v>
      </c>
      <c r="C6949" s="217" t="s">
        <v>5935</v>
      </c>
      <c r="D6949" s="217" t="s">
        <v>15</v>
      </c>
      <c r="E6949" s="217" t="s">
        <v>86</v>
      </c>
      <c r="F6949" s="217" t="s">
        <v>5</v>
      </c>
      <c r="G6949" s="217" t="s">
        <v>49</v>
      </c>
      <c r="H6949" s="217" t="s">
        <v>172</v>
      </c>
      <c r="I6949" s="217">
        <v>14</v>
      </c>
      <c r="J6949" s="217">
        <v>13</v>
      </c>
      <c r="K6949" s="217">
        <v>1</v>
      </c>
      <c r="L6949" s="217">
        <v>89</v>
      </c>
      <c r="M6949" s="217">
        <v>5567.1008352040799</v>
      </c>
      <c r="N6949" s="217">
        <v>2.5147739217277501</v>
      </c>
      <c r="O6949" s="217">
        <v>2.3351472130329101</v>
      </c>
      <c r="P6949" s="217">
        <v>0.17962670869483899</v>
      </c>
      <c r="Q6949" s="217">
        <v>2.5147739217277501</v>
      </c>
      <c r="R6949" s="217">
        <v>2.3351472130329101</v>
      </c>
      <c r="S6949" s="217">
        <v>0.17962670869483899</v>
      </c>
      <c r="T6949" s="217">
        <v>2.5147739217277501</v>
      </c>
      <c r="U6949" s="217">
        <v>2.3351472130329101</v>
      </c>
      <c r="V6949" s="217">
        <v>0.17962670869483899</v>
      </c>
      <c r="W6949" s="217">
        <v>2.5147739217277501</v>
      </c>
      <c r="X6949" s="217">
        <v>2.3351472130329101</v>
      </c>
      <c r="Y6949" s="217">
        <v>0.17962670869483899</v>
      </c>
    </row>
    <row r="6950" spans="2:25">
      <c r="B6950" s="217" t="s">
        <v>7119</v>
      </c>
      <c r="C6950" s="217" t="s">
        <v>5935</v>
      </c>
      <c r="D6950" s="217" t="s">
        <v>15</v>
      </c>
      <c r="E6950" s="217" t="s">
        <v>86</v>
      </c>
      <c r="F6950" s="217" t="s">
        <v>5</v>
      </c>
      <c r="G6950" s="217" t="s">
        <v>49</v>
      </c>
      <c r="H6950" s="217" t="s">
        <v>174</v>
      </c>
      <c r="I6950" s="217">
        <v>3</v>
      </c>
      <c r="J6950" s="217">
        <v>3</v>
      </c>
      <c r="K6950" s="217">
        <v>0</v>
      </c>
      <c r="L6950" s="217">
        <v>23</v>
      </c>
      <c r="M6950" s="217">
        <v>4292.9517072615999</v>
      </c>
      <c r="N6950" s="217">
        <v>0.69881988071877199</v>
      </c>
      <c r="O6950" s="217">
        <v>0.69881988071877199</v>
      </c>
      <c r="P6950" s="217">
        <v>0</v>
      </c>
      <c r="Q6950" s="217">
        <v>0.69881988071877199</v>
      </c>
      <c r="R6950" s="217">
        <v>0.69881988071877199</v>
      </c>
      <c r="S6950" s="217">
        <v>0</v>
      </c>
      <c r="T6950" s="217">
        <v>0.69881988071877199</v>
      </c>
      <c r="U6950" s="217">
        <v>0.69881988071877199</v>
      </c>
      <c r="V6950" s="217">
        <v>0</v>
      </c>
      <c r="W6950" s="217">
        <v>0.69881988071877199</v>
      </c>
      <c r="X6950" s="217">
        <v>0.69881988071877199</v>
      </c>
      <c r="Y6950" s="217">
        <v>0</v>
      </c>
    </row>
    <row r="6951" spans="2:25">
      <c r="B6951" s="217" t="s">
        <v>7120</v>
      </c>
      <c r="C6951" s="217" t="s">
        <v>5935</v>
      </c>
      <c r="D6951" s="217" t="s">
        <v>15</v>
      </c>
      <c r="E6951" s="217" t="s">
        <v>86</v>
      </c>
      <c r="F6951" s="217" t="s">
        <v>5</v>
      </c>
      <c r="G6951" s="217" t="s">
        <v>49</v>
      </c>
      <c r="H6951" s="217" t="s">
        <v>176</v>
      </c>
      <c r="I6951" s="217">
        <v>6</v>
      </c>
      <c r="J6951" s="217">
        <v>6</v>
      </c>
      <c r="K6951" s="217">
        <v>0</v>
      </c>
      <c r="L6951" s="217">
        <v>48</v>
      </c>
      <c r="M6951" s="217">
        <v>3443.5746145130902</v>
      </c>
      <c r="N6951" s="217">
        <v>1.7423754881664999</v>
      </c>
      <c r="O6951" s="217">
        <v>1.7423754881664999</v>
      </c>
      <c r="P6951" s="217">
        <v>0</v>
      </c>
      <c r="Q6951" s="217">
        <v>1.7423754881664999</v>
      </c>
      <c r="R6951" s="217">
        <v>1.7423754881664999</v>
      </c>
      <c r="S6951" s="217">
        <v>0</v>
      </c>
      <c r="T6951" s="217">
        <v>1.7423754881664999</v>
      </c>
      <c r="U6951" s="217">
        <v>1.7423754881664999</v>
      </c>
      <c r="V6951" s="217">
        <v>0</v>
      </c>
      <c r="W6951" s="217">
        <v>1.7423754881664999</v>
      </c>
      <c r="X6951" s="217">
        <v>1.7423754881664999</v>
      </c>
      <c r="Y6951" s="217">
        <v>0</v>
      </c>
    </row>
    <row r="6952" spans="2:25">
      <c r="B6952" s="217" t="s">
        <v>7121</v>
      </c>
      <c r="C6952" s="217" t="s">
        <v>5935</v>
      </c>
      <c r="D6952" s="217" t="s">
        <v>15</v>
      </c>
      <c r="E6952" s="217" t="s">
        <v>86</v>
      </c>
      <c r="F6952" s="217" t="s">
        <v>5</v>
      </c>
      <c r="G6952" s="217" t="s">
        <v>49</v>
      </c>
      <c r="H6952" s="217" t="s">
        <v>178</v>
      </c>
      <c r="I6952" s="217">
        <v>6</v>
      </c>
      <c r="J6952" s="217">
        <v>6</v>
      </c>
      <c r="K6952" s="217">
        <v>0</v>
      </c>
      <c r="L6952" s="217">
        <v>51</v>
      </c>
      <c r="M6952" s="217">
        <v>3173.8562589764401</v>
      </c>
      <c r="N6952" s="217">
        <v>1.8904447808657101</v>
      </c>
      <c r="O6952" s="217">
        <v>1.8904447808657101</v>
      </c>
      <c r="P6952" s="217">
        <v>0</v>
      </c>
      <c r="Q6952" s="217">
        <v>1.8904447808657101</v>
      </c>
      <c r="R6952" s="217">
        <v>1.8904447808657101</v>
      </c>
      <c r="S6952" s="217">
        <v>0</v>
      </c>
      <c r="T6952" s="217">
        <v>1.8904447808657101</v>
      </c>
      <c r="U6952" s="217">
        <v>1.8904447808657101</v>
      </c>
      <c r="V6952" s="217">
        <v>0</v>
      </c>
      <c r="W6952" s="217">
        <v>1.8904447808657101</v>
      </c>
      <c r="X6952" s="217">
        <v>1.8904447808657101</v>
      </c>
      <c r="Y6952" s="217">
        <v>0</v>
      </c>
    </row>
    <row r="6953" spans="2:25">
      <c r="B6953" s="217" t="s">
        <v>7122</v>
      </c>
      <c r="C6953" s="217" t="s">
        <v>5935</v>
      </c>
      <c r="D6953" s="217" t="s">
        <v>15</v>
      </c>
      <c r="E6953" s="217" t="s">
        <v>86</v>
      </c>
      <c r="F6953" s="217" t="s">
        <v>5</v>
      </c>
      <c r="G6953" s="217" t="s">
        <v>49</v>
      </c>
      <c r="H6953" s="217" t="s">
        <v>5</v>
      </c>
      <c r="I6953" s="217">
        <v>43</v>
      </c>
      <c r="J6953" s="217">
        <v>41</v>
      </c>
      <c r="K6953" s="217">
        <v>2</v>
      </c>
      <c r="L6953" s="217">
        <v>263</v>
      </c>
      <c r="M6953" s="217">
        <v>21810</v>
      </c>
      <c r="N6953" s="217">
        <v>1.9715726730857399</v>
      </c>
      <c r="O6953" s="217">
        <v>1.87987161852361</v>
      </c>
      <c r="P6953" s="217">
        <v>9.1701054562127501E-2</v>
      </c>
      <c r="Q6953" s="217">
        <v>1.9715726730857399</v>
      </c>
      <c r="R6953" s="217">
        <v>1.87987161852361</v>
      </c>
      <c r="S6953" s="217">
        <v>9.1701054562127501E-2</v>
      </c>
      <c r="T6953" s="217">
        <v>1.9715726730857399</v>
      </c>
      <c r="U6953" s="217">
        <v>1.87987161852361</v>
      </c>
      <c r="V6953" s="217">
        <v>9.1701054562127501E-2</v>
      </c>
      <c r="W6953" s="217">
        <v>1.9715726730857399</v>
      </c>
      <c r="X6953" s="217">
        <v>1.87987161852361</v>
      </c>
      <c r="Y6953" s="217">
        <v>9.1701054562127501E-2</v>
      </c>
    </row>
    <row r="6954" spans="2:25">
      <c r="B6954" s="217" t="s">
        <v>7123</v>
      </c>
      <c r="C6954" s="217" t="s">
        <v>5935</v>
      </c>
      <c r="D6954" s="217" t="s">
        <v>15</v>
      </c>
      <c r="E6954" s="217" t="s">
        <v>86</v>
      </c>
      <c r="F6954" s="217" t="s">
        <v>12</v>
      </c>
      <c r="G6954" s="217" t="s">
        <v>13</v>
      </c>
      <c r="H6954" s="217" t="s">
        <v>170</v>
      </c>
      <c r="I6954" s="217">
        <v>0</v>
      </c>
      <c r="J6954" s="217">
        <v>0</v>
      </c>
      <c r="K6954" s="217">
        <v>0</v>
      </c>
      <c r="L6954" s="217">
        <v>0</v>
      </c>
      <c r="M6954" s="217">
        <v>144.83221476510101</v>
      </c>
      <c r="N6954" s="217">
        <v>0</v>
      </c>
      <c r="O6954" s="217">
        <v>0</v>
      </c>
      <c r="P6954" s="217">
        <v>0</v>
      </c>
      <c r="Q6954" s="217">
        <v>0</v>
      </c>
      <c r="R6954" s="217">
        <v>0</v>
      </c>
      <c r="S6954" s="217">
        <v>0</v>
      </c>
      <c r="T6954" s="217">
        <v>0</v>
      </c>
      <c r="U6954" s="217">
        <v>0</v>
      </c>
      <c r="V6954" s="217">
        <v>0</v>
      </c>
      <c r="W6954" s="217">
        <v>0</v>
      </c>
      <c r="X6954" s="217">
        <v>0</v>
      </c>
      <c r="Y6954" s="217">
        <v>0</v>
      </c>
    </row>
    <row r="6955" spans="2:25">
      <c r="B6955" s="217" t="s">
        <v>7124</v>
      </c>
      <c r="C6955" s="217" t="s">
        <v>5935</v>
      </c>
      <c r="D6955" s="217" t="s">
        <v>15</v>
      </c>
      <c r="E6955" s="217" t="s">
        <v>86</v>
      </c>
      <c r="F6955" s="217" t="s">
        <v>12</v>
      </c>
      <c r="G6955" s="217" t="s">
        <v>13</v>
      </c>
      <c r="H6955" s="217" t="s">
        <v>172</v>
      </c>
      <c r="I6955" s="217">
        <v>2</v>
      </c>
      <c r="J6955" s="217">
        <v>2</v>
      </c>
      <c r="K6955" s="217">
        <v>0</v>
      </c>
      <c r="L6955" s="217">
        <v>6</v>
      </c>
      <c r="M6955" s="217">
        <v>200.53691275167799</v>
      </c>
      <c r="N6955" s="217">
        <v>9.9732262382864807</v>
      </c>
      <c r="O6955" s="217">
        <v>9.9732262382864807</v>
      </c>
      <c r="P6955" s="217">
        <v>0</v>
      </c>
      <c r="Q6955" s="217">
        <v>9.9732262382864807</v>
      </c>
      <c r="R6955" s="217">
        <v>9.9732262382864807</v>
      </c>
      <c r="S6955" s="217">
        <v>0</v>
      </c>
      <c r="T6955" s="217">
        <v>9.9732262382864807</v>
      </c>
      <c r="U6955" s="217">
        <v>9.9732262382864807</v>
      </c>
      <c r="V6955" s="217">
        <v>0</v>
      </c>
      <c r="W6955" s="217">
        <v>9.9732262382864807</v>
      </c>
      <c r="X6955" s="217">
        <v>9.9732262382864807</v>
      </c>
      <c r="Y6955" s="217">
        <v>0</v>
      </c>
    </row>
    <row r="6956" spans="2:25">
      <c r="B6956" s="217" t="s">
        <v>7125</v>
      </c>
      <c r="C6956" s="217" t="s">
        <v>5935</v>
      </c>
      <c r="D6956" s="217" t="s">
        <v>15</v>
      </c>
      <c r="E6956" s="217" t="s">
        <v>86</v>
      </c>
      <c r="F6956" s="217" t="s">
        <v>12</v>
      </c>
      <c r="G6956" s="217" t="s">
        <v>13</v>
      </c>
      <c r="H6956" s="217" t="s">
        <v>174</v>
      </c>
      <c r="I6956" s="217">
        <v>0</v>
      </c>
      <c r="J6956" s="217">
        <v>0</v>
      </c>
      <c r="K6956" s="217">
        <v>0</v>
      </c>
      <c r="L6956" s="217">
        <v>1</v>
      </c>
      <c r="M6956" s="217">
        <v>356.510067114094</v>
      </c>
      <c r="N6956" s="217">
        <v>0</v>
      </c>
      <c r="O6956" s="217">
        <v>0</v>
      </c>
      <c r="P6956" s="217">
        <v>0</v>
      </c>
      <c r="Q6956" s="217">
        <v>0</v>
      </c>
      <c r="R6956" s="217">
        <v>0</v>
      </c>
      <c r="S6956" s="217">
        <v>0</v>
      </c>
      <c r="T6956" s="217">
        <v>0</v>
      </c>
      <c r="U6956" s="217">
        <v>0</v>
      </c>
      <c r="V6956" s="217">
        <v>0</v>
      </c>
      <c r="W6956" s="217">
        <v>0</v>
      </c>
      <c r="X6956" s="217">
        <v>0</v>
      </c>
      <c r="Y6956" s="217">
        <v>0</v>
      </c>
    </row>
    <row r="6957" spans="2:25">
      <c r="B6957" s="217" t="s">
        <v>7126</v>
      </c>
      <c r="C6957" s="217" t="s">
        <v>5935</v>
      </c>
      <c r="D6957" s="217" t="s">
        <v>15</v>
      </c>
      <c r="E6957" s="217" t="s">
        <v>86</v>
      </c>
      <c r="F6957" s="217" t="s">
        <v>12</v>
      </c>
      <c r="G6957" s="217" t="s">
        <v>13</v>
      </c>
      <c r="H6957" s="217" t="s">
        <v>176</v>
      </c>
      <c r="I6957" s="217">
        <v>1</v>
      </c>
      <c r="J6957" s="217">
        <v>1</v>
      </c>
      <c r="K6957" s="217">
        <v>0</v>
      </c>
      <c r="L6957" s="217">
        <v>11</v>
      </c>
      <c r="M6957" s="217">
        <v>913.55704697986596</v>
      </c>
      <c r="N6957" s="217">
        <v>1.0946223920070499</v>
      </c>
      <c r="O6957" s="217">
        <v>1.0946223920070499</v>
      </c>
      <c r="P6957" s="217">
        <v>0</v>
      </c>
      <c r="Q6957" s="217">
        <v>1.0946223920070499</v>
      </c>
      <c r="R6957" s="217">
        <v>1.0946223920070499</v>
      </c>
      <c r="S6957" s="217">
        <v>0</v>
      </c>
      <c r="T6957" s="217">
        <v>1.0946223920070499</v>
      </c>
      <c r="U6957" s="217">
        <v>1.0946223920070499</v>
      </c>
      <c r="V6957" s="217">
        <v>0</v>
      </c>
      <c r="W6957" s="217">
        <v>1.0946223920070499</v>
      </c>
      <c r="X6957" s="217">
        <v>1.0946223920070499</v>
      </c>
      <c r="Y6957" s="217">
        <v>0</v>
      </c>
    </row>
    <row r="6958" spans="2:25">
      <c r="B6958" s="217" t="s">
        <v>7127</v>
      </c>
      <c r="C6958" s="217" t="s">
        <v>5935</v>
      </c>
      <c r="D6958" s="217" t="s">
        <v>15</v>
      </c>
      <c r="E6958" s="217" t="s">
        <v>86</v>
      </c>
      <c r="F6958" s="217" t="s">
        <v>12</v>
      </c>
      <c r="G6958" s="217" t="s">
        <v>13</v>
      </c>
      <c r="H6958" s="217" t="s">
        <v>178</v>
      </c>
      <c r="I6958" s="217">
        <v>6</v>
      </c>
      <c r="J6958" s="217">
        <v>5</v>
      </c>
      <c r="K6958" s="217">
        <v>1</v>
      </c>
      <c r="L6958" s="217">
        <v>75</v>
      </c>
      <c r="M6958" s="217">
        <v>5024.5637583892603</v>
      </c>
      <c r="N6958" s="217">
        <v>1.1941335185531501</v>
      </c>
      <c r="O6958" s="217">
        <v>0.99511126546095696</v>
      </c>
      <c r="P6958" s="217">
        <v>0.19902225309219099</v>
      </c>
      <c r="Q6958" s="217">
        <v>1.1941335185531501</v>
      </c>
      <c r="R6958" s="217">
        <v>0.99511126546095696</v>
      </c>
      <c r="S6958" s="217">
        <v>0.19902225309219099</v>
      </c>
      <c r="T6958" s="217">
        <v>1.1941335185531501</v>
      </c>
      <c r="U6958" s="217">
        <v>0.99511126546095696</v>
      </c>
      <c r="V6958" s="217">
        <v>0.19902225309219099</v>
      </c>
      <c r="W6958" s="217">
        <v>1.1941335185531501</v>
      </c>
      <c r="X6958" s="217">
        <v>0.99511126546095696</v>
      </c>
      <c r="Y6958" s="217">
        <v>0.19902225309219099</v>
      </c>
    </row>
    <row r="6959" spans="2:25">
      <c r="B6959" s="217" t="s">
        <v>7128</v>
      </c>
      <c r="C6959" s="217" t="s">
        <v>5935</v>
      </c>
      <c r="D6959" s="217" t="s">
        <v>15</v>
      </c>
      <c r="E6959" s="217" t="s">
        <v>86</v>
      </c>
      <c r="F6959" s="217" t="s">
        <v>12</v>
      </c>
      <c r="G6959" s="217" t="s">
        <v>13</v>
      </c>
      <c r="H6959" s="217" t="s">
        <v>5</v>
      </c>
      <c r="I6959" s="217">
        <v>9</v>
      </c>
      <c r="J6959" s="217">
        <v>8</v>
      </c>
      <c r="K6959" s="217">
        <v>1</v>
      </c>
      <c r="L6959" s="217">
        <v>93</v>
      </c>
      <c r="M6959" s="217">
        <v>6640</v>
      </c>
      <c r="N6959" s="217">
        <v>1.3554216867469899</v>
      </c>
      <c r="O6959" s="217">
        <v>1.2048192771084301</v>
      </c>
      <c r="P6959" s="217">
        <v>0.15060240963855401</v>
      </c>
      <c r="Q6959" s="217">
        <v>1.3554216867469899</v>
      </c>
      <c r="R6959" s="217">
        <v>1.2048192771084301</v>
      </c>
      <c r="S6959" s="217">
        <v>0.15060240963855401</v>
      </c>
      <c r="T6959" s="217">
        <v>1.3554216867469899</v>
      </c>
      <c r="U6959" s="217">
        <v>1.2048192771084301</v>
      </c>
      <c r="V6959" s="217">
        <v>0.15060240963855401</v>
      </c>
      <c r="W6959" s="217">
        <v>1.3554216867469899</v>
      </c>
      <c r="X6959" s="217">
        <v>1.2048192771084301</v>
      </c>
      <c r="Y6959" s="217">
        <v>0.15060240963855401</v>
      </c>
    </row>
    <row r="6960" spans="2:25">
      <c r="B6960" s="217" t="s">
        <v>7129</v>
      </c>
      <c r="C6960" s="217" t="s">
        <v>5935</v>
      </c>
      <c r="D6960" s="217" t="s">
        <v>15</v>
      </c>
      <c r="E6960" s="217" t="s">
        <v>86</v>
      </c>
      <c r="F6960" s="217" t="s">
        <v>9</v>
      </c>
      <c r="G6960" s="217" t="s">
        <v>13</v>
      </c>
      <c r="H6960" s="217" t="s">
        <v>170</v>
      </c>
      <c r="I6960" s="217">
        <v>0</v>
      </c>
      <c r="J6960" s="217">
        <v>0</v>
      </c>
      <c r="K6960" s="217">
        <v>0</v>
      </c>
      <c r="L6960" s="217">
        <v>3</v>
      </c>
      <c r="M6960" s="217">
        <v>123.546798029557</v>
      </c>
      <c r="N6960" s="217">
        <v>0</v>
      </c>
      <c r="O6960" s="217">
        <v>0</v>
      </c>
      <c r="P6960" s="217">
        <v>0</v>
      </c>
      <c r="Q6960" s="217">
        <v>0</v>
      </c>
      <c r="R6960" s="217">
        <v>0</v>
      </c>
      <c r="S6960" s="217">
        <v>0</v>
      </c>
      <c r="T6960" s="217">
        <v>0</v>
      </c>
      <c r="U6960" s="217">
        <v>0</v>
      </c>
      <c r="V6960" s="217">
        <v>0</v>
      </c>
      <c r="W6960" s="217">
        <v>0</v>
      </c>
      <c r="X6960" s="217">
        <v>0</v>
      </c>
      <c r="Y6960" s="217">
        <v>0</v>
      </c>
    </row>
    <row r="6961" spans="2:25">
      <c r="B6961" s="217" t="s">
        <v>7130</v>
      </c>
      <c r="C6961" s="217" t="s">
        <v>5935</v>
      </c>
      <c r="D6961" s="217" t="s">
        <v>15</v>
      </c>
      <c r="E6961" s="217" t="s">
        <v>86</v>
      </c>
      <c r="F6961" s="217" t="s">
        <v>9</v>
      </c>
      <c r="G6961" s="217" t="s">
        <v>13</v>
      </c>
      <c r="H6961" s="217" t="s">
        <v>172</v>
      </c>
      <c r="I6961" s="217">
        <v>0</v>
      </c>
      <c r="J6961" s="217">
        <v>0</v>
      </c>
      <c r="K6961" s="217">
        <v>0</v>
      </c>
      <c r="L6961" s="217">
        <v>3</v>
      </c>
      <c r="M6961" s="217">
        <v>213.39901477832501</v>
      </c>
      <c r="N6961" s="217">
        <v>0</v>
      </c>
      <c r="O6961" s="217">
        <v>0</v>
      </c>
      <c r="P6961" s="217">
        <v>0</v>
      </c>
      <c r="Q6961" s="217">
        <v>0</v>
      </c>
      <c r="R6961" s="217">
        <v>0</v>
      </c>
      <c r="S6961" s="217">
        <v>0</v>
      </c>
      <c r="T6961" s="217">
        <v>0</v>
      </c>
      <c r="U6961" s="217">
        <v>0</v>
      </c>
      <c r="V6961" s="217">
        <v>0</v>
      </c>
      <c r="W6961" s="217">
        <v>0</v>
      </c>
      <c r="X6961" s="217">
        <v>0</v>
      </c>
      <c r="Y6961" s="217">
        <v>0</v>
      </c>
    </row>
    <row r="6962" spans="2:25">
      <c r="B6962" s="217" t="s">
        <v>7131</v>
      </c>
      <c r="C6962" s="217" t="s">
        <v>5935</v>
      </c>
      <c r="D6962" s="217" t="s">
        <v>15</v>
      </c>
      <c r="E6962" s="217" t="s">
        <v>86</v>
      </c>
      <c r="F6962" s="217" t="s">
        <v>9</v>
      </c>
      <c r="G6962" s="217" t="s">
        <v>13</v>
      </c>
      <c r="H6962" s="217" t="s">
        <v>174</v>
      </c>
      <c r="I6962" s="217">
        <v>0</v>
      </c>
      <c r="J6962" s="217">
        <v>0</v>
      </c>
      <c r="K6962" s="217">
        <v>0</v>
      </c>
      <c r="L6962" s="217">
        <v>10</v>
      </c>
      <c r="M6962" s="217">
        <v>359.40886699507399</v>
      </c>
      <c r="N6962" s="217">
        <v>0</v>
      </c>
      <c r="O6962" s="217">
        <v>0</v>
      </c>
      <c r="P6962" s="217">
        <v>0</v>
      </c>
      <c r="Q6962" s="217">
        <v>0</v>
      </c>
      <c r="R6962" s="217">
        <v>0</v>
      </c>
      <c r="S6962" s="217">
        <v>0</v>
      </c>
      <c r="T6962" s="217">
        <v>0</v>
      </c>
      <c r="U6962" s="217">
        <v>0</v>
      </c>
      <c r="V6962" s="217">
        <v>0</v>
      </c>
      <c r="W6962" s="217">
        <v>0</v>
      </c>
      <c r="X6962" s="217">
        <v>0</v>
      </c>
      <c r="Y6962" s="217">
        <v>0</v>
      </c>
    </row>
    <row r="6963" spans="2:25">
      <c r="B6963" s="217" t="s">
        <v>7132</v>
      </c>
      <c r="C6963" s="217" t="s">
        <v>5935</v>
      </c>
      <c r="D6963" s="217" t="s">
        <v>15</v>
      </c>
      <c r="E6963" s="217" t="s">
        <v>86</v>
      </c>
      <c r="F6963" s="217" t="s">
        <v>9</v>
      </c>
      <c r="G6963" s="217" t="s">
        <v>13</v>
      </c>
      <c r="H6963" s="217" t="s">
        <v>176</v>
      </c>
      <c r="I6963" s="217">
        <v>0</v>
      </c>
      <c r="J6963" s="217">
        <v>0</v>
      </c>
      <c r="K6963" s="217">
        <v>0</v>
      </c>
      <c r="L6963" s="217">
        <v>31</v>
      </c>
      <c r="M6963" s="217">
        <v>932.21674876847305</v>
      </c>
      <c r="N6963" s="217">
        <v>0</v>
      </c>
      <c r="O6963" s="217">
        <v>0</v>
      </c>
      <c r="P6963" s="217">
        <v>0</v>
      </c>
      <c r="Q6963" s="217">
        <v>0</v>
      </c>
      <c r="R6963" s="217">
        <v>0</v>
      </c>
      <c r="S6963" s="217">
        <v>0</v>
      </c>
      <c r="T6963" s="217">
        <v>0</v>
      </c>
      <c r="U6963" s="217">
        <v>0</v>
      </c>
      <c r="V6963" s="217">
        <v>0</v>
      </c>
      <c r="W6963" s="217">
        <v>0</v>
      </c>
      <c r="X6963" s="217">
        <v>0</v>
      </c>
      <c r="Y6963" s="217">
        <v>0</v>
      </c>
    </row>
    <row r="6964" spans="2:25">
      <c r="B6964" s="217" t="s">
        <v>7133</v>
      </c>
      <c r="C6964" s="217" t="s">
        <v>5935</v>
      </c>
      <c r="D6964" s="217" t="s">
        <v>15</v>
      </c>
      <c r="E6964" s="217" t="s">
        <v>86</v>
      </c>
      <c r="F6964" s="217" t="s">
        <v>9</v>
      </c>
      <c r="G6964" s="217" t="s">
        <v>13</v>
      </c>
      <c r="H6964" s="217" t="s">
        <v>178</v>
      </c>
      <c r="I6964" s="217">
        <v>0</v>
      </c>
      <c r="J6964" s="217">
        <v>0</v>
      </c>
      <c r="K6964" s="217">
        <v>0</v>
      </c>
      <c r="L6964" s="217">
        <v>124</v>
      </c>
      <c r="M6964" s="217">
        <v>5211.4285714285697</v>
      </c>
      <c r="N6964" s="217">
        <v>0</v>
      </c>
      <c r="O6964" s="217">
        <v>0</v>
      </c>
      <c r="P6964" s="217">
        <v>0</v>
      </c>
      <c r="Q6964" s="217">
        <v>0</v>
      </c>
      <c r="R6964" s="217">
        <v>0</v>
      </c>
      <c r="S6964" s="217">
        <v>0</v>
      </c>
      <c r="T6964" s="217">
        <v>0</v>
      </c>
      <c r="U6964" s="217">
        <v>0</v>
      </c>
      <c r="V6964" s="217">
        <v>0</v>
      </c>
      <c r="W6964" s="217">
        <v>0</v>
      </c>
      <c r="X6964" s="217">
        <v>0</v>
      </c>
      <c r="Y6964" s="217">
        <v>0</v>
      </c>
    </row>
    <row r="6965" spans="2:25">
      <c r="B6965" s="217" t="s">
        <v>7134</v>
      </c>
      <c r="C6965" s="217" t="s">
        <v>5935</v>
      </c>
      <c r="D6965" s="217" t="s">
        <v>15</v>
      </c>
      <c r="E6965" s="217" t="s">
        <v>86</v>
      </c>
      <c r="F6965" s="217" t="s">
        <v>9</v>
      </c>
      <c r="G6965" s="217" t="s">
        <v>13</v>
      </c>
      <c r="H6965" s="217" t="s">
        <v>5</v>
      </c>
      <c r="I6965" s="217">
        <v>0</v>
      </c>
      <c r="J6965" s="217">
        <v>0</v>
      </c>
      <c r="K6965" s="217">
        <v>0</v>
      </c>
      <c r="L6965" s="217">
        <v>171</v>
      </c>
      <c r="M6965" s="217">
        <v>6840</v>
      </c>
      <c r="N6965" s="217">
        <v>0</v>
      </c>
      <c r="O6965" s="217">
        <v>0</v>
      </c>
      <c r="P6965" s="217">
        <v>0</v>
      </c>
      <c r="Q6965" s="217">
        <v>0</v>
      </c>
      <c r="R6965" s="217">
        <v>0</v>
      </c>
      <c r="S6965" s="217">
        <v>0</v>
      </c>
      <c r="T6965" s="217">
        <v>0</v>
      </c>
      <c r="U6965" s="217">
        <v>0</v>
      </c>
      <c r="V6965" s="217">
        <v>0</v>
      </c>
      <c r="W6965" s="217">
        <v>0</v>
      </c>
      <c r="X6965" s="217">
        <v>0</v>
      </c>
      <c r="Y6965" s="217">
        <v>0</v>
      </c>
    </row>
    <row r="6966" spans="2:25">
      <c r="B6966" s="217" t="s">
        <v>7135</v>
      </c>
      <c r="C6966" s="217" t="s">
        <v>5935</v>
      </c>
      <c r="D6966" s="217" t="s">
        <v>15</v>
      </c>
      <c r="E6966" s="217" t="s">
        <v>86</v>
      </c>
      <c r="F6966" s="217" t="s">
        <v>5</v>
      </c>
      <c r="G6966" s="217" t="s">
        <v>13</v>
      </c>
      <c r="H6966" s="217" t="s">
        <v>170</v>
      </c>
      <c r="I6966" s="217">
        <v>0</v>
      </c>
      <c r="J6966" s="217">
        <v>0</v>
      </c>
      <c r="K6966" s="217">
        <v>0</v>
      </c>
      <c r="L6966" s="217">
        <v>3</v>
      </c>
      <c r="M6966" s="217">
        <v>268.379012794657</v>
      </c>
      <c r="N6966" s="217">
        <v>0</v>
      </c>
      <c r="O6966" s="217">
        <v>0</v>
      </c>
      <c r="P6966" s="217">
        <v>0</v>
      </c>
      <c r="Q6966" s="217">
        <v>0</v>
      </c>
      <c r="R6966" s="217">
        <v>0</v>
      </c>
      <c r="S6966" s="217">
        <v>0</v>
      </c>
      <c r="T6966" s="217">
        <v>0</v>
      </c>
      <c r="U6966" s="217">
        <v>0</v>
      </c>
      <c r="V6966" s="217">
        <v>0</v>
      </c>
      <c r="W6966" s="217">
        <v>0</v>
      </c>
      <c r="X6966" s="217">
        <v>0</v>
      </c>
      <c r="Y6966" s="217">
        <v>0</v>
      </c>
    </row>
    <row r="6967" spans="2:25">
      <c r="B6967" s="217" t="s">
        <v>7136</v>
      </c>
      <c r="C6967" s="217" t="s">
        <v>5935</v>
      </c>
      <c r="D6967" s="217" t="s">
        <v>15</v>
      </c>
      <c r="E6967" s="217" t="s">
        <v>86</v>
      </c>
      <c r="F6967" s="217" t="s">
        <v>5</v>
      </c>
      <c r="G6967" s="217" t="s">
        <v>13</v>
      </c>
      <c r="H6967" s="217" t="s">
        <v>172</v>
      </c>
      <c r="I6967" s="217">
        <v>2</v>
      </c>
      <c r="J6967" s="217">
        <v>2</v>
      </c>
      <c r="K6967" s="217">
        <v>0</v>
      </c>
      <c r="L6967" s="217">
        <v>9</v>
      </c>
      <c r="M6967" s="217">
        <v>413.93592753000303</v>
      </c>
      <c r="N6967" s="217">
        <v>4.8316656443285799</v>
      </c>
      <c r="O6967" s="217">
        <v>4.8316656443285799</v>
      </c>
      <c r="P6967" s="217">
        <v>0</v>
      </c>
      <c r="Q6967" s="217">
        <v>4.8316656443285799</v>
      </c>
      <c r="R6967" s="217">
        <v>4.8316656443285799</v>
      </c>
      <c r="S6967" s="217">
        <v>0</v>
      </c>
      <c r="T6967" s="217">
        <v>4.8316656443285799</v>
      </c>
      <c r="U6967" s="217">
        <v>4.8316656443285799</v>
      </c>
      <c r="V6967" s="217">
        <v>0</v>
      </c>
      <c r="W6967" s="217">
        <v>4.8316656443285799</v>
      </c>
      <c r="X6967" s="217">
        <v>4.8316656443285799</v>
      </c>
      <c r="Y6967" s="217">
        <v>0</v>
      </c>
    </row>
    <row r="6968" spans="2:25">
      <c r="B6968" s="217" t="s">
        <v>7137</v>
      </c>
      <c r="C6968" s="217" t="s">
        <v>5935</v>
      </c>
      <c r="D6968" s="217" t="s">
        <v>15</v>
      </c>
      <c r="E6968" s="217" t="s">
        <v>86</v>
      </c>
      <c r="F6968" s="217" t="s">
        <v>5</v>
      </c>
      <c r="G6968" s="217" t="s">
        <v>13</v>
      </c>
      <c r="H6968" s="217" t="s">
        <v>174</v>
      </c>
      <c r="I6968" s="217">
        <v>0</v>
      </c>
      <c r="J6968" s="217">
        <v>0</v>
      </c>
      <c r="K6968" s="217">
        <v>0</v>
      </c>
      <c r="L6968" s="217">
        <v>11</v>
      </c>
      <c r="M6968" s="217">
        <v>715.91893410916805</v>
      </c>
      <c r="N6968" s="217">
        <v>0</v>
      </c>
      <c r="O6968" s="217">
        <v>0</v>
      </c>
      <c r="P6968" s="217">
        <v>0</v>
      </c>
      <c r="Q6968" s="217">
        <v>0</v>
      </c>
      <c r="R6968" s="217">
        <v>0</v>
      </c>
      <c r="S6968" s="217">
        <v>0</v>
      </c>
      <c r="T6968" s="217">
        <v>0</v>
      </c>
      <c r="U6968" s="217">
        <v>0</v>
      </c>
      <c r="V6968" s="217">
        <v>0</v>
      </c>
      <c r="W6968" s="217">
        <v>0</v>
      </c>
      <c r="X6968" s="217">
        <v>0</v>
      </c>
      <c r="Y6968" s="217">
        <v>0</v>
      </c>
    </row>
    <row r="6969" spans="2:25">
      <c r="B6969" s="217" t="s">
        <v>7138</v>
      </c>
      <c r="C6969" s="217" t="s">
        <v>5935</v>
      </c>
      <c r="D6969" s="217" t="s">
        <v>15</v>
      </c>
      <c r="E6969" s="217" t="s">
        <v>86</v>
      </c>
      <c r="F6969" s="217" t="s">
        <v>5</v>
      </c>
      <c r="G6969" s="217" t="s">
        <v>13</v>
      </c>
      <c r="H6969" s="217" t="s">
        <v>176</v>
      </c>
      <c r="I6969" s="217">
        <v>1</v>
      </c>
      <c r="J6969" s="217">
        <v>1</v>
      </c>
      <c r="K6969" s="217">
        <v>0</v>
      </c>
      <c r="L6969" s="217">
        <v>42</v>
      </c>
      <c r="M6969" s="217">
        <v>1845.77379574834</v>
      </c>
      <c r="N6969" s="217">
        <v>0.54177819747114098</v>
      </c>
      <c r="O6969" s="217">
        <v>0.54177819747114098</v>
      </c>
      <c r="P6969" s="217">
        <v>0</v>
      </c>
      <c r="Q6969" s="217">
        <v>0.54177819747114098</v>
      </c>
      <c r="R6969" s="217">
        <v>0.54177819747114098</v>
      </c>
      <c r="S6969" s="217">
        <v>0</v>
      </c>
      <c r="T6969" s="217">
        <v>0.54177819747114098</v>
      </c>
      <c r="U6969" s="217">
        <v>0.54177819747114098</v>
      </c>
      <c r="V6969" s="217">
        <v>0</v>
      </c>
      <c r="W6969" s="217">
        <v>0.54177819747114098</v>
      </c>
      <c r="X6969" s="217">
        <v>0.54177819747114098</v>
      </c>
      <c r="Y6969" s="217">
        <v>0</v>
      </c>
    </row>
    <row r="6970" spans="2:25">
      <c r="B6970" s="217" t="s">
        <v>7139</v>
      </c>
      <c r="C6970" s="217" t="s">
        <v>5935</v>
      </c>
      <c r="D6970" s="217" t="s">
        <v>15</v>
      </c>
      <c r="E6970" s="217" t="s">
        <v>86</v>
      </c>
      <c r="F6970" s="217" t="s">
        <v>5</v>
      </c>
      <c r="G6970" s="217" t="s">
        <v>13</v>
      </c>
      <c r="H6970" s="217" t="s">
        <v>178</v>
      </c>
      <c r="I6970" s="217">
        <v>6</v>
      </c>
      <c r="J6970" s="217">
        <v>5</v>
      </c>
      <c r="K6970" s="217">
        <v>1</v>
      </c>
      <c r="L6970" s="217">
        <v>199</v>
      </c>
      <c r="M6970" s="217">
        <v>10235.9923298178</v>
      </c>
      <c r="N6970" s="217">
        <v>0.58616691051260095</v>
      </c>
      <c r="O6970" s="217">
        <v>0.48847242542716801</v>
      </c>
      <c r="P6970" s="217">
        <v>9.7694485085433505E-2</v>
      </c>
      <c r="Q6970" s="217">
        <v>0.58616691051260095</v>
      </c>
      <c r="R6970" s="217">
        <v>0.48847242542716801</v>
      </c>
      <c r="S6970" s="217">
        <v>9.7694485085433505E-2</v>
      </c>
      <c r="T6970" s="217">
        <v>0.58616691051260095</v>
      </c>
      <c r="U6970" s="217">
        <v>0.48847242542716801</v>
      </c>
      <c r="V6970" s="217">
        <v>9.7694485085433505E-2</v>
      </c>
      <c r="W6970" s="217">
        <v>0.58616691051260095</v>
      </c>
      <c r="X6970" s="217">
        <v>0.48847242542716801</v>
      </c>
      <c r="Y6970" s="217">
        <v>9.7694485085433505E-2</v>
      </c>
    </row>
    <row r="6971" spans="2:25">
      <c r="B6971" s="217" t="s">
        <v>7140</v>
      </c>
      <c r="C6971" s="217" t="s">
        <v>5935</v>
      </c>
      <c r="D6971" s="217" t="s">
        <v>15</v>
      </c>
      <c r="E6971" s="217" t="s">
        <v>86</v>
      </c>
      <c r="F6971" s="217" t="s">
        <v>5</v>
      </c>
      <c r="G6971" s="217" t="s">
        <v>13</v>
      </c>
      <c r="H6971" s="217" t="s">
        <v>5</v>
      </c>
      <c r="I6971" s="217">
        <v>9</v>
      </c>
      <c r="J6971" s="217">
        <v>8</v>
      </c>
      <c r="K6971" s="217">
        <v>1</v>
      </c>
      <c r="L6971" s="217">
        <v>264</v>
      </c>
      <c r="M6971" s="217">
        <v>13480</v>
      </c>
      <c r="N6971" s="217">
        <v>0.667655786350148</v>
      </c>
      <c r="O6971" s="217">
        <v>0.59347181008902095</v>
      </c>
      <c r="P6971" s="217">
        <v>7.4183976261127604E-2</v>
      </c>
      <c r="Q6971" s="217">
        <v>0.667655786350148</v>
      </c>
      <c r="R6971" s="217">
        <v>0.59347181008902095</v>
      </c>
      <c r="S6971" s="217">
        <v>7.4183976261127604E-2</v>
      </c>
      <c r="T6971" s="217">
        <v>0.667655786350148</v>
      </c>
      <c r="U6971" s="217">
        <v>0.59347181008902095</v>
      </c>
      <c r="V6971" s="217">
        <v>7.4183976261127604E-2</v>
      </c>
      <c r="W6971" s="217">
        <v>0.667655786350148</v>
      </c>
      <c r="X6971" s="217">
        <v>0.59347181008902095</v>
      </c>
      <c r="Y6971" s="217">
        <v>7.4183976261127604E-2</v>
      </c>
    </row>
    <row r="6972" spans="2:25">
      <c r="B6972" s="217" t="s">
        <v>7141</v>
      </c>
      <c r="C6972" s="217" t="s">
        <v>5935</v>
      </c>
      <c r="D6972" s="217" t="s">
        <v>15</v>
      </c>
      <c r="E6972" s="217" t="s">
        <v>86</v>
      </c>
      <c r="F6972" s="217" t="s">
        <v>12</v>
      </c>
      <c r="G6972" s="217" t="s">
        <v>5</v>
      </c>
      <c r="H6972" s="217" t="s">
        <v>170</v>
      </c>
      <c r="I6972" s="217">
        <v>14</v>
      </c>
      <c r="J6972" s="217">
        <v>14</v>
      </c>
      <c r="K6972" s="217">
        <v>0</v>
      </c>
      <c r="L6972" s="217">
        <v>28</v>
      </c>
      <c r="M6972" s="217">
        <v>3079.6396319544901</v>
      </c>
      <c r="N6972" s="217">
        <v>4.5459864377426902</v>
      </c>
      <c r="O6972" s="217">
        <v>4.5459864377426902</v>
      </c>
      <c r="P6972" s="217">
        <v>0</v>
      </c>
      <c r="Q6972" s="217">
        <v>4.5459864377426902</v>
      </c>
      <c r="R6972" s="217">
        <v>4.5459864377426902</v>
      </c>
      <c r="S6972" s="217">
        <v>0</v>
      </c>
      <c r="T6972" s="217">
        <v>4.5459864377426902</v>
      </c>
      <c r="U6972" s="217">
        <v>4.5459864377426902</v>
      </c>
      <c r="V6972" s="217">
        <v>0</v>
      </c>
      <c r="W6972" s="217">
        <v>4.5459864377426902</v>
      </c>
      <c r="X6972" s="217">
        <v>4.5459864377426902</v>
      </c>
      <c r="Y6972" s="217">
        <v>0</v>
      </c>
    </row>
    <row r="6973" spans="2:25">
      <c r="B6973" s="217" t="s">
        <v>7142</v>
      </c>
      <c r="C6973" s="217" t="s">
        <v>5935</v>
      </c>
      <c r="D6973" s="217" t="s">
        <v>15</v>
      </c>
      <c r="E6973" s="217" t="s">
        <v>86</v>
      </c>
      <c r="F6973" s="217" t="s">
        <v>12</v>
      </c>
      <c r="G6973" s="217" t="s">
        <v>5</v>
      </c>
      <c r="H6973" s="217" t="s">
        <v>172</v>
      </c>
      <c r="I6973" s="217">
        <v>15</v>
      </c>
      <c r="J6973" s="217">
        <v>15</v>
      </c>
      <c r="K6973" s="217">
        <v>0</v>
      </c>
      <c r="L6973" s="217">
        <v>40</v>
      </c>
      <c r="M6973" s="217">
        <v>3325.4571284444301</v>
      </c>
      <c r="N6973" s="217">
        <v>4.5106580601195896</v>
      </c>
      <c r="O6973" s="217">
        <v>4.5106580601195896</v>
      </c>
      <c r="P6973" s="217">
        <v>0</v>
      </c>
      <c r="Q6973" s="217">
        <v>4.5106580601195896</v>
      </c>
      <c r="R6973" s="217">
        <v>4.5106580601195896</v>
      </c>
      <c r="S6973" s="217">
        <v>0</v>
      </c>
      <c r="T6973" s="217">
        <v>4.5106580601195896</v>
      </c>
      <c r="U6973" s="217">
        <v>4.5106580601195896</v>
      </c>
      <c r="V6973" s="217">
        <v>0</v>
      </c>
      <c r="W6973" s="217">
        <v>4.5106580601195896</v>
      </c>
      <c r="X6973" s="217">
        <v>4.5106580601195896</v>
      </c>
      <c r="Y6973" s="217">
        <v>0</v>
      </c>
    </row>
    <row r="6974" spans="2:25">
      <c r="B6974" s="217" t="s">
        <v>7143</v>
      </c>
      <c r="C6974" s="217" t="s">
        <v>5935</v>
      </c>
      <c r="D6974" s="217" t="s">
        <v>15</v>
      </c>
      <c r="E6974" s="217" t="s">
        <v>86</v>
      </c>
      <c r="F6974" s="217" t="s">
        <v>12</v>
      </c>
      <c r="G6974" s="217" t="s">
        <v>5</v>
      </c>
      <c r="H6974" s="217" t="s">
        <v>174</v>
      </c>
      <c r="I6974" s="217">
        <v>3</v>
      </c>
      <c r="J6974" s="217">
        <v>3</v>
      </c>
      <c r="K6974" s="217">
        <v>0</v>
      </c>
      <c r="L6974" s="217">
        <v>20</v>
      </c>
      <c r="M6974" s="217">
        <v>2939.7759964637098</v>
      </c>
      <c r="N6974" s="217">
        <v>1.0204859158006401</v>
      </c>
      <c r="O6974" s="217">
        <v>1.0204859158006401</v>
      </c>
      <c r="P6974" s="217">
        <v>0</v>
      </c>
      <c r="Q6974" s="217">
        <v>1.0204859158006401</v>
      </c>
      <c r="R6974" s="217">
        <v>1.0204859158006401</v>
      </c>
      <c r="S6974" s="217">
        <v>0</v>
      </c>
      <c r="T6974" s="217">
        <v>1.0204859158006401</v>
      </c>
      <c r="U6974" s="217">
        <v>1.0204859158006401</v>
      </c>
      <c r="V6974" s="217">
        <v>0</v>
      </c>
      <c r="W6974" s="217">
        <v>1.0204859158006401</v>
      </c>
      <c r="X6974" s="217">
        <v>1.0204859158006401</v>
      </c>
      <c r="Y6974" s="217">
        <v>0</v>
      </c>
    </row>
    <row r="6975" spans="2:25">
      <c r="B6975" s="217" t="s">
        <v>7144</v>
      </c>
      <c r="C6975" s="217" t="s">
        <v>5935</v>
      </c>
      <c r="D6975" s="217" t="s">
        <v>15</v>
      </c>
      <c r="E6975" s="217" t="s">
        <v>86</v>
      </c>
      <c r="F6975" s="217" t="s">
        <v>12</v>
      </c>
      <c r="G6975" s="217" t="s">
        <v>5</v>
      </c>
      <c r="H6975" s="217" t="s">
        <v>176</v>
      </c>
      <c r="I6975" s="217">
        <v>14</v>
      </c>
      <c r="J6975" s="217">
        <v>14</v>
      </c>
      <c r="K6975" s="217">
        <v>0</v>
      </c>
      <c r="L6975" s="217">
        <v>43</v>
      </c>
      <c r="M6975" s="217">
        <v>3435.2019793007598</v>
      </c>
      <c r="N6975" s="217">
        <v>4.0754517738283598</v>
      </c>
      <c r="O6975" s="217">
        <v>4.0754517738283598</v>
      </c>
      <c r="P6975" s="217">
        <v>0</v>
      </c>
      <c r="Q6975" s="217">
        <v>4.0754517738283598</v>
      </c>
      <c r="R6975" s="217">
        <v>4.0754517738283598</v>
      </c>
      <c r="S6975" s="217">
        <v>0</v>
      </c>
      <c r="T6975" s="217">
        <v>4.0754517738283598</v>
      </c>
      <c r="U6975" s="217">
        <v>4.0754517738283598</v>
      </c>
      <c r="V6975" s="217">
        <v>0</v>
      </c>
      <c r="W6975" s="217">
        <v>4.0754517738283598</v>
      </c>
      <c r="X6975" s="217">
        <v>4.0754517738283598</v>
      </c>
      <c r="Y6975" s="217">
        <v>0</v>
      </c>
    </row>
    <row r="6976" spans="2:25">
      <c r="B6976" s="217" t="s">
        <v>7145</v>
      </c>
      <c r="C6976" s="217" t="s">
        <v>5935</v>
      </c>
      <c r="D6976" s="217" t="s">
        <v>15</v>
      </c>
      <c r="E6976" s="217" t="s">
        <v>86</v>
      </c>
      <c r="F6976" s="217" t="s">
        <v>12</v>
      </c>
      <c r="G6976" s="217" t="s">
        <v>5</v>
      </c>
      <c r="H6976" s="217" t="s">
        <v>178</v>
      </c>
      <c r="I6976" s="217">
        <v>15</v>
      </c>
      <c r="J6976" s="217">
        <v>14</v>
      </c>
      <c r="K6976" s="217">
        <v>1</v>
      </c>
      <c r="L6976" s="217">
        <v>131</v>
      </c>
      <c r="M6976" s="217">
        <v>9549.9252638365997</v>
      </c>
      <c r="N6976" s="217">
        <v>1.5706929201636399</v>
      </c>
      <c r="O6976" s="217">
        <v>1.4659800588193901</v>
      </c>
      <c r="P6976" s="217">
        <v>0.104712861344242</v>
      </c>
      <c r="Q6976" s="217">
        <v>1.5706929201636399</v>
      </c>
      <c r="R6976" s="217">
        <v>1.4659800588193901</v>
      </c>
      <c r="S6976" s="217">
        <v>0.104712861344242</v>
      </c>
      <c r="T6976" s="217">
        <v>1.5706929201636399</v>
      </c>
      <c r="U6976" s="217">
        <v>1.4659800588193901</v>
      </c>
      <c r="V6976" s="217">
        <v>0.104712861344242</v>
      </c>
      <c r="W6976" s="217">
        <v>1.5706929201636399</v>
      </c>
      <c r="X6976" s="217">
        <v>1.4659800588193901</v>
      </c>
      <c r="Y6976" s="217">
        <v>0.104712861344242</v>
      </c>
    </row>
    <row r="6977" spans="2:25">
      <c r="B6977" s="217" t="s">
        <v>7146</v>
      </c>
      <c r="C6977" s="217" t="s">
        <v>5935</v>
      </c>
      <c r="D6977" s="217" t="s">
        <v>15</v>
      </c>
      <c r="E6977" s="217" t="s">
        <v>86</v>
      </c>
      <c r="F6977" s="217" t="s">
        <v>12</v>
      </c>
      <c r="G6977" s="217" t="s">
        <v>5</v>
      </c>
      <c r="H6977" s="217" t="s">
        <v>5</v>
      </c>
      <c r="I6977" s="217">
        <v>61</v>
      </c>
      <c r="J6977" s="217">
        <v>60</v>
      </c>
      <c r="K6977" s="217">
        <v>1</v>
      </c>
      <c r="L6977" s="217">
        <v>262</v>
      </c>
      <c r="M6977" s="217">
        <v>22330</v>
      </c>
      <c r="N6977" s="217">
        <v>2.73175100761308</v>
      </c>
      <c r="O6977" s="217">
        <v>2.6869682042095802</v>
      </c>
      <c r="P6977" s="217">
        <v>4.4782803403493103E-2</v>
      </c>
      <c r="Q6977" s="217">
        <v>2.73175100761308</v>
      </c>
      <c r="R6977" s="217">
        <v>2.6869682042095802</v>
      </c>
      <c r="S6977" s="217">
        <v>4.4782803403493103E-2</v>
      </c>
      <c r="T6977" s="217">
        <v>2.73175100761308</v>
      </c>
      <c r="U6977" s="217">
        <v>2.6869682042095802</v>
      </c>
      <c r="V6977" s="217">
        <v>4.4782803403493103E-2</v>
      </c>
      <c r="W6977" s="217">
        <v>2.73175100761308</v>
      </c>
      <c r="X6977" s="217">
        <v>2.6869682042095802</v>
      </c>
      <c r="Y6977" s="217">
        <v>4.4782803403493103E-2</v>
      </c>
    </row>
    <row r="6978" spans="2:25">
      <c r="B6978" s="217" t="s">
        <v>7147</v>
      </c>
      <c r="C6978" s="217" t="s">
        <v>5935</v>
      </c>
      <c r="D6978" s="217" t="s">
        <v>15</v>
      </c>
      <c r="E6978" s="217" t="s">
        <v>86</v>
      </c>
      <c r="F6978" s="217" t="s">
        <v>9</v>
      </c>
      <c r="G6978" s="217" t="s">
        <v>5</v>
      </c>
      <c r="H6978" s="217" t="s">
        <v>170</v>
      </c>
      <c r="I6978" s="217">
        <v>1</v>
      </c>
      <c r="J6978" s="217">
        <v>0</v>
      </c>
      <c r="K6978" s="217">
        <v>1</v>
      </c>
      <c r="L6978" s="217">
        <v>42</v>
      </c>
      <c r="M6978" s="217">
        <v>3249.9099379745599</v>
      </c>
      <c r="N6978" s="217">
        <v>0.30770083451088798</v>
      </c>
      <c r="O6978" s="217">
        <v>0</v>
      </c>
      <c r="P6978" s="217">
        <v>0.30770083451088798</v>
      </c>
      <c r="Q6978" s="217">
        <v>0.30770083451088798</v>
      </c>
      <c r="R6978" s="217">
        <v>0</v>
      </c>
      <c r="S6978" s="217">
        <v>0.30770083451088798</v>
      </c>
      <c r="T6978" s="217">
        <v>0.30770083451088798</v>
      </c>
      <c r="U6978" s="217">
        <v>0</v>
      </c>
      <c r="V6978" s="217">
        <v>0.30770083451088798</v>
      </c>
      <c r="W6978" s="217">
        <v>0.30770083451088798</v>
      </c>
      <c r="X6978" s="217">
        <v>0</v>
      </c>
      <c r="Y6978" s="217">
        <v>0.30770083451088798</v>
      </c>
    </row>
    <row r="6979" spans="2:25">
      <c r="B6979" s="217" t="s">
        <v>7148</v>
      </c>
      <c r="C6979" s="217" t="s">
        <v>5935</v>
      </c>
      <c r="D6979" s="217" t="s">
        <v>15</v>
      </c>
      <c r="E6979" s="217" t="s">
        <v>86</v>
      </c>
      <c r="F6979" s="217" t="s">
        <v>9</v>
      </c>
      <c r="G6979" s="217" t="s">
        <v>5</v>
      </c>
      <c r="H6979" s="217" t="s">
        <v>172</v>
      </c>
      <c r="I6979" s="217">
        <v>3</v>
      </c>
      <c r="J6979" s="217">
        <v>2</v>
      </c>
      <c r="K6979" s="217">
        <v>1</v>
      </c>
      <c r="L6979" s="217">
        <v>75</v>
      </c>
      <c r="M6979" s="217">
        <v>3620.1990808496998</v>
      </c>
      <c r="N6979" s="217">
        <v>0.82868370854783702</v>
      </c>
      <c r="O6979" s="217">
        <v>0.55245580569855801</v>
      </c>
      <c r="P6979" s="217">
        <v>0.27622790284927901</v>
      </c>
      <c r="Q6979" s="217">
        <v>0.82868370854783702</v>
      </c>
      <c r="R6979" s="217">
        <v>0.55245580569855801</v>
      </c>
      <c r="S6979" s="217">
        <v>0.27622790284927901</v>
      </c>
      <c r="T6979" s="217">
        <v>0.82868370854783702</v>
      </c>
      <c r="U6979" s="217">
        <v>0.55245580569855801</v>
      </c>
      <c r="V6979" s="217">
        <v>0.27622790284927901</v>
      </c>
      <c r="W6979" s="217">
        <v>0.82868370854783702</v>
      </c>
      <c r="X6979" s="217">
        <v>0.55245580569855801</v>
      </c>
      <c r="Y6979" s="217">
        <v>0.27622790284927901</v>
      </c>
    </row>
    <row r="6980" spans="2:25">
      <c r="B6980" s="217" t="s">
        <v>7149</v>
      </c>
      <c r="C6980" s="217" t="s">
        <v>5935</v>
      </c>
      <c r="D6980" s="217" t="s">
        <v>15</v>
      </c>
      <c r="E6980" s="217" t="s">
        <v>86</v>
      </c>
      <c r="F6980" s="217" t="s">
        <v>9</v>
      </c>
      <c r="G6980" s="217" t="s">
        <v>5</v>
      </c>
      <c r="H6980" s="217" t="s">
        <v>174</v>
      </c>
      <c r="I6980" s="217">
        <v>0</v>
      </c>
      <c r="J6980" s="217">
        <v>0</v>
      </c>
      <c r="K6980" s="217">
        <v>0</v>
      </c>
      <c r="L6980" s="217">
        <v>25</v>
      </c>
      <c r="M6980" s="217">
        <v>3134.4697401088802</v>
      </c>
      <c r="N6980" s="217">
        <v>0</v>
      </c>
      <c r="O6980" s="217">
        <v>0</v>
      </c>
      <c r="P6980" s="217">
        <v>0</v>
      </c>
      <c r="Q6980" s="217">
        <v>0</v>
      </c>
      <c r="R6980" s="217">
        <v>0</v>
      </c>
      <c r="S6980" s="217">
        <v>0</v>
      </c>
      <c r="T6980" s="217">
        <v>0</v>
      </c>
      <c r="U6980" s="217">
        <v>0</v>
      </c>
      <c r="V6980" s="217">
        <v>0</v>
      </c>
      <c r="W6980" s="217">
        <v>0</v>
      </c>
      <c r="X6980" s="217">
        <v>0</v>
      </c>
      <c r="Y6980" s="217">
        <v>0</v>
      </c>
    </row>
    <row r="6981" spans="2:25">
      <c r="B6981" s="217" t="s">
        <v>7150</v>
      </c>
      <c r="C6981" s="217" t="s">
        <v>5935</v>
      </c>
      <c r="D6981" s="217" t="s">
        <v>15</v>
      </c>
      <c r="E6981" s="217" t="s">
        <v>86</v>
      </c>
      <c r="F6981" s="217" t="s">
        <v>9</v>
      </c>
      <c r="G6981" s="217" t="s">
        <v>5</v>
      </c>
      <c r="H6981" s="217" t="s">
        <v>176</v>
      </c>
      <c r="I6981" s="217">
        <v>1</v>
      </c>
      <c r="J6981" s="217">
        <v>1</v>
      </c>
      <c r="K6981" s="217">
        <v>0</v>
      </c>
      <c r="L6981" s="217">
        <v>79</v>
      </c>
      <c r="M6981" s="217">
        <v>3580.6890813795599</v>
      </c>
      <c r="N6981" s="217">
        <v>0.27927585368979402</v>
      </c>
      <c r="O6981" s="217">
        <v>0.27927585368979402</v>
      </c>
      <c r="P6981" s="217">
        <v>0</v>
      </c>
      <c r="Q6981" s="217">
        <v>0.27927585368979402</v>
      </c>
      <c r="R6981" s="217">
        <v>0.27927585368979402</v>
      </c>
      <c r="S6981" s="217">
        <v>0</v>
      </c>
      <c r="T6981" s="217">
        <v>0.27927585368979402</v>
      </c>
      <c r="U6981" s="217">
        <v>0.27927585368979402</v>
      </c>
      <c r="V6981" s="217">
        <v>0</v>
      </c>
      <c r="W6981" s="217">
        <v>0.27927585368979402</v>
      </c>
      <c r="X6981" s="217">
        <v>0.27927585368979402</v>
      </c>
      <c r="Y6981" s="217">
        <v>0</v>
      </c>
    </row>
    <row r="6982" spans="2:25">
      <c r="B6982" s="217" t="s">
        <v>7151</v>
      </c>
      <c r="C6982" s="217" t="s">
        <v>5935</v>
      </c>
      <c r="D6982" s="217" t="s">
        <v>15</v>
      </c>
      <c r="E6982" s="217" t="s">
        <v>86</v>
      </c>
      <c r="F6982" s="217" t="s">
        <v>9</v>
      </c>
      <c r="G6982" s="217" t="s">
        <v>5</v>
      </c>
      <c r="H6982" s="217" t="s">
        <v>178</v>
      </c>
      <c r="I6982" s="217">
        <v>5</v>
      </c>
      <c r="J6982" s="217">
        <v>5</v>
      </c>
      <c r="K6982" s="217">
        <v>0</v>
      </c>
      <c r="L6982" s="217">
        <v>214</v>
      </c>
      <c r="M6982" s="217">
        <v>10284.732159687301</v>
      </c>
      <c r="N6982" s="217">
        <v>0.48615753160770903</v>
      </c>
      <c r="O6982" s="217">
        <v>0.48615753160770903</v>
      </c>
      <c r="P6982" s="217">
        <v>0</v>
      </c>
      <c r="Q6982" s="217">
        <v>0.48615753160770903</v>
      </c>
      <c r="R6982" s="217">
        <v>0.48615753160770903</v>
      </c>
      <c r="S6982" s="217">
        <v>0</v>
      </c>
      <c r="T6982" s="217">
        <v>0.48615753160770903</v>
      </c>
      <c r="U6982" s="217">
        <v>0.48615753160770903</v>
      </c>
      <c r="V6982" s="217">
        <v>0</v>
      </c>
      <c r="W6982" s="217">
        <v>0.48615753160770903</v>
      </c>
      <c r="X6982" s="217">
        <v>0.48615753160770903</v>
      </c>
      <c r="Y6982" s="217">
        <v>0</v>
      </c>
    </row>
    <row r="6983" spans="2:25">
      <c r="B6983" s="217" t="s">
        <v>7152</v>
      </c>
      <c r="C6983" s="217" t="s">
        <v>5935</v>
      </c>
      <c r="D6983" s="217" t="s">
        <v>15</v>
      </c>
      <c r="E6983" s="217" t="s">
        <v>86</v>
      </c>
      <c r="F6983" s="217" t="s">
        <v>9</v>
      </c>
      <c r="G6983" s="217" t="s">
        <v>5</v>
      </c>
      <c r="H6983" s="217" t="s">
        <v>5</v>
      </c>
      <c r="I6983" s="217">
        <v>10</v>
      </c>
      <c r="J6983" s="217">
        <v>8</v>
      </c>
      <c r="K6983" s="217">
        <v>2</v>
      </c>
      <c r="L6983" s="217">
        <v>435</v>
      </c>
      <c r="M6983" s="217">
        <v>23870</v>
      </c>
      <c r="N6983" s="217">
        <v>0.41893590280687099</v>
      </c>
      <c r="O6983" s="217">
        <v>0.33514872224549602</v>
      </c>
      <c r="P6983" s="217">
        <v>8.3787180561374103E-2</v>
      </c>
      <c r="Q6983" s="217">
        <v>0.41893590280687099</v>
      </c>
      <c r="R6983" s="217">
        <v>0.33514872224549602</v>
      </c>
      <c r="S6983" s="217">
        <v>8.3787180561374103E-2</v>
      </c>
      <c r="T6983" s="217">
        <v>0.41893590280687099</v>
      </c>
      <c r="U6983" s="217">
        <v>0.33514872224549602</v>
      </c>
      <c r="V6983" s="217">
        <v>8.3787180561374103E-2</v>
      </c>
      <c r="W6983" s="217">
        <v>0.41893590280687099</v>
      </c>
      <c r="X6983" s="217">
        <v>0.33514872224549602</v>
      </c>
      <c r="Y6983" s="217">
        <v>8.3787180561374103E-2</v>
      </c>
    </row>
    <row r="6984" spans="2:25">
      <c r="B6984" s="217" t="s">
        <v>7153</v>
      </c>
      <c r="C6984" s="217" t="s">
        <v>5935</v>
      </c>
      <c r="D6984" s="217" t="s">
        <v>15</v>
      </c>
      <c r="E6984" s="217" t="s">
        <v>86</v>
      </c>
      <c r="F6984" s="217" t="s">
        <v>5</v>
      </c>
      <c r="G6984" s="217" t="s">
        <v>5</v>
      </c>
      <c r="H6984" s="217" t="s">
        <v>170</v>
      </c>
      <c r="I6984" s="217">
        <v>16</v>
      </c>
      <c r="J6984" s="217">
        <v>15</v>
      </c>
      <c r="K6984" s="217">
        <v>1</v>
      </c>
      <c r="L6984" s="217">
        <v>70</v>
      </c>
      <c r="M6984" s="217">
        <v>6329.5495699290504</v>
      </c>
      <c r="N6984" s="217">
        <v>2.5278260045571201</v>
      </c>
      <c r="O6984" s="217">
        <v>2.3698368792723001</v>
      </c>
      <c r="P6984" s="217">
        <v>0.15798912528482001</v>
      </c>
      <c r="Q6984" s="217">
        <v>2.5278260045571201</v>
      </c>
      <c r="R6984" s="217">
        <v>2.3698368792723001</v>
      </c>
      <c r="S6984" s="217">
        <v>0.15798912528482001</v>
      </c>
      <c r="T6984" s="217">
        <v>2.5278260045571201</v>
      </c>
      <c r="U6984" s="217">
        <v>2.3698368792723001</v>
      </c>
      <c r="V6984" s="217">
        <v>0.15798912528482001</v>
      </c>
      <c r="W6984" s="217">
        <v>2.5278260045571201</v>
      </c>
      <c r="X6984" s="217">
        <v>2.3698368792723001</v>
      </c>
      <c r="Y6984" s="217">
        <v>0.15798912528482001</v>
      </c>
    </row>
    <row r="6985" spans="2:25">
      <c r="B6985" s="217" t="s">
        <v>7154</v>
      </c>
      <c r="C6985" s="217" t="s">
        <v>5935</v>
      </c>
      <c r="D6985" s="217" t="s">
        <v>15</v>
      </c>
      <c r="E6985" s="217" t="s">
        <v>86</v>
      </c>
      <c r="F6985" s="217" t="s">
        <v>5</v>
      </c>
      <c r="G6985" s="217" t="s">
        <v>5</v>
      </c>
      <c r="H6985" s="217" t="s">
        <v>172</v>
      </c>
      <c r="I6985" s="217">
        <v>18</v>
      </c>
      <c r="J6985" s="217">
        <v>17</v>
      </c>
      <c r="K6985" s="217">
        <v>1</v>
      </c>
      <c r="L6985" s="217">
        <v>115</v>
      </c>
      <c r="M6985" s="217">
        <v>6945.6562092941303</v>
      </c>
      <c r="N6985" s="217">
        <v>2.5915477901013602</v>
      </c>
      <c r="O6985" s="217">
        <v>2.4475729128735102</v>
      </c>
      <c r="P6985" s="217">
        <v>0.14397487722785299</v>
      </c>
      <c r="Q6985" s="217">
        <v>2.5915477901013602</v>
      </c>
      <c r="R6985" s="217">
        <v>2.4475729128735102</v>
      </c>
      <c r="S6985" s="217">
        <v>0.14397487722785299</v>
      </c>
      <c r="T6985" s="217">
        <v>2.5915477901013602</v>
      </c>
      <c r="U6985" s="217">
        <v>2.4475729128735102</v>
      </c>
      <c r="V6985" s="217">
        <v>0.14397487722785299</v>
      </c>
      <c r="W6985" s="217">
        <v>2.5915477901013602</v>
      </c>
      <c r="X6985" s="217">
        <v>2.4475729128735102</v>
      </c>
      <c r="Y6985" s="217">
        <v>0.14397487722785299</v>
      </c>
    </row>
    <row r="6986" spans="2:25">
      <c r="B6986" s="217" t="s">
        <v>7155</v>
      </c>
      <c r="C6986" s="217" t="s">
        <v>5935</v>
      </c>
      <c r="D6986" s="217" t="s">
        <v>15</v>
      </c>
      <c r="E6986" s="217" t="s">
        <v>86</v>
      </c>
      <c r="F6986" s="217" t="s">
        <v>5</v>
      </c>
      <c r="G6986" s="217" t="s">
        <v>5</v>
      </c>
      <c r="H6986" s="217" t="s">
        <v>174</v>
      </c>
      <c r="I6986" s="217">
        <v>3</v>
      </c>
      <c r="J6986" s="217">
        <v>3</v>
      </c>
      <c r="K6986" s="217">
        <v>0</v>
      </c>
      <c r="L6986" s="217">
        <v>45</v>
      </c>
      <c r="M6986" s="217">
        <v>6074.2457365725904</v>
      </c>
      <c r="N6986" s="217">
        <v>0.49388848099068799</v>
      </c>
      <c r="O6986" s="217">
        <v>0.49388848099068799</v>
      </c>
      <c r="P6986" s="217">
        <v>0</v>
      </c>
      <c r="Q6986" s="217">
        <v>0.49388848099068799</v>
      </c>
      <c r="R6986" s="217">
        <v>0.49388848099068799</v>
      </c>
      <c r="S6986" s="217">
        <v>0</v>
      </c>
      <c r="T6986" s="217">
        <v>0.49388848099068799</v>
      </c>
      <c r="U6986" s="217">
        <v>0.49388848099068799</v>
      </c>
      <c r="V6986" s="217">
        <v>0</v>
      </c>
      <c r="W6986" s="217">
        <v>0.49388848099068799</v>
      </c>
      <c r="X6986" s="217">
        <v>0.49388848099068799</v>
      </c>
      <c r="Y6986" s="217">
        <v>0</v>
      </c>
    </row>
    <row r="6987" spans="2:25">
      <c r="B6987" s="217" t="s">
        <v>7156</v>
      </c>
      <c r="C6987" s="217" t="s">
        <v>5935</v>
      </c>
      <c r="D6987" s="217" t="s">
        <v>15</v>
      </c>
      <c r="E6987" s="217" t="s">
        <v>86</v>
      </c>
      <c r="F6987" s="217" t="s">
        <v>5</v>
      </c>
      <c r="G6987" s="217" t="s">
        <v>5</v>
      </c>
      <c r="H6987" s="217" t="s">
        <v>176</v>
      </c>
      <c r="I6987" s="217">
        <v>15</v>
      </c>
      <c r="J6987" s="217">
        <v>15</v>
      </c>
      <c r="K6987" s="217">
        <v>0</v>
      </c>
      <c r="L6987" s="217">
        <v>122</v>
      </c>
      <c r="M6987" s="217">
        <v>7015.8910606803202</v>
      </c>
      <c r="N6987" s="217">
        <v>2.13800355083414</v>
      </c>
      <c r="O6987" s="217">
        <v>2.13800355083414</v>
      </c>
      <c r="P6987" s="217">
        <v>0</v>
      </c>
      <c r="Q6987" s="217">
        <v>2.13800355083414</v>
      </c>
      <c r="R6987" s="217">
        <v>2.13800355083414</v>
      </c>
      <c r="S6987" s="217">
        <v>0</v>
      </c>
      <c r="T6987" s="217">
        <v>2.13800355083414</v>
      </c>
      <c r="U6987" s="217">
        <v>2.13800355083414</v>
      </c>
      <c r="V6987" s="217">
        <v>0</v>
      </c>
      <c r="W6987" s="217">
        <v>2.13800355083414</v>
      </c>
      <c r="X6987" s="217">
        <v>2.13800355083414</v>
      </c>
      <c r="Y6987" s="217">
        <v>0</v>
      </c>
    </row>
    <row r="6988" spans="2:25">
      <c r="B6988" s="217" t="s">
        <v>7157</v>
      </c>
      <c r="C6988" s="217" t="s">
        <v>5935</v>
      </c>
      <c r="D6988" s="217" t="s">
        <v>15</v>
      </c>
      <c r="E6988" s="217" t="s">
        <v>86</v>
      </c>
      <c r="F6988" s="217" t="s">
        <v>5</v>
      </c>
      <c r="G6988" s="217" t="s">
        <v>5</v>
      </c>
      <c r="H6988" s="217" t="s">
        <v>178</v>
      </c>
      <c r="I6988" s="217">
        <v>20</v>
      </c>
      <c r="J6988" s="217">
        <v>19</v>
      </c>
      <c r="K6988" s="217">
        <v>1</v>
      </c>
      <c r="L6988" s="217">
        <v>345</v>
      </c>
      <c r="M6988" s="217">
        <v>19834.657423523899</v>
      </c>
      <c r="N6988" s="217">
        <v>1.0083360439732101</v>
      </c>
      <c r="O6988" s="217">
        <v>0.95791924177455201</v>
      </c>
      <c r="P6988" s="217">
        <v>5.0416802198660599E-2</v>
      </c>
      <c r="Q6988" s="217">
        <v>1.0083360439732101</v>
      </c>
      <c r="R6988" s="217">
        <v>0.95791924177455201</v>
      </c>
      <c r="S6988" s="217">
        <v>5.0416802198660599E-2</v>
      </c>
      <c r="T6988" s="217">
        <v>1.0083360439732101</v>
      </c>
      <c r="U6988" s="217">
        <v>0.95791924177455201</v>
      </c>
      <c r="V6988" s="217">
        <v>5.0416802198660599E-2</v>
      </c>
      <c r="W6988" s="217">
        <v>1.0083360439732101</v>
      </c>
      <c r="X6988" s="217">
        <v>0.95791924177455201</v>
      </c>
      <c r="Y6988" s="217">
        <v>5.0416802198660599E-2</v>
      </c>
    </row>
    <row r="6989" spans="2:25">
      <c r="B6989" s="217" t="s">
        <v>7158</v>
      </c>
      <c r="C6989" s="217" t="s">
        <v>5935</v>
      </c>
      <c r="D6989" s="217" t="s">
        <v>15</v>
      </c>
      <c r="E6989" s="217" t="s">
        <v>86</v>
      </c>
      <c r="F6989" s="217" t="s">
        <v>5</v>
      </c>
      <c r="G6989" s="217" t="s">
        <v>5</v>
      </c>
      <c r="H6989" s="217" t="s">
        <v>5</v>
      </c>
      <c r="I6989" s="217">
        <v>72</v>
      </c>
      <c r="J6989" s="217">
        <v>69</v>
      </c>
      <c r="K6989" s="217">
        <v>3</v>
      </c>
      <c r="L6989" s="217">
        <v>697</v>
      </c>
      <c r="M6989" s="217">
        <v>46200</v>
      </c>
      <c r="N6989" s="217">
        <v>1.5584415584415601</v>
      </c>
      <c r="O6989" s="217">
        <v>1.4935064935064899</v>
      </c>
      <c r="P6989" s="217">
        <v>6.4935064935064901E-2</v>
      </c>
      <c r="Q6989" s="217">
        <v>1.5584415584415601</v>
      </c>
      <c r="R6989" s="217">
        <v>1.4935064935064899</v>
      </c>
      <c r="S6989" s="217">
        <v>6.4935064935064901E-2</v>
      </c>
      <c r="T6989" s="217">
        <v>1.5584415584415601</v>
      </c>
      <c r="U6989" s="217">
        <v>1.4935064935064899</v>
      </c>
      <c r="V6989" s="217">
        <v>6.4935064935064901E-2</v>
      </c>
      <c r="W6989" s="217">
        <v>1.5584415584415601</v>
      </c>
      <c r="X6989" s="217">
        <v>1.4935064935064899</v>
      </c>
      <c r="Y6989" s="217">
        <v>6.4935064935064901E-2</v>
      </c>
    </row>
    <row r="6990" spans="2:25">
      <c r="B6990" s="217" t="s">
        <v>7159</v>
      </c>
      <c r="C6990" s="217" t="s">
        <v>5935</v>
      </c>
      <c r="D6990" s="217" t="s">
        <v>15</v>
      </c>
      <c r="E6990" s="217" t="s">
        <v>103</v>
      </c>
      <c r="F6990" s="217" t="s">
        <v>12</v>
      </c>
      <c r="G6990" s="217" t="s">
        <v>10</v>
      </c>
      <c r="H6990" s="217" t="s">
        <v>170</v>
      </c>
      <c r="I6990" s="217">
        <v>3</v>
      </c>
      <c r="J6990" s="217">
        <v>3</v>
      </c>
      <c r="K6990" s="217">
        <v>0</v>
      </c>
      <c r="L6990" s="217">
        <v>14</v>
      </c>
      <c r="M6990" s="217">
        <v>856.06820888972504</v>
      </c>
      <c r="N6990" s="217">
        <v>3.5043936556070001</v>
      </c>
      <c r="O6990" s="217">
        <v>3.5043936556070001</v>
      </c>
      <c r="P6990" s="217">
        <v>0</v>
      </c>
      <c r="Q6990" s="217">
        <v>3.3843846948729701</v>
      </c>
      <c r="R6990" s="217">
        <v>3.3843846948729701</v>
      </c>
      <c r="S6990" s="217">
        <v>0</v>
      </c>
      <c r="T6990" s="217">
        <v>3.40817429705575</v>
      </c>
      <c r="U6990" s="217">
        <v>3.40817429705575</v>
      </c>
      <c r="V6990" s="217">
        <v>0</v>
      </c>
      <c r="W6990" s="217">
        <v>3.3684096861500401</v>
      </c>
      <c r="X6990" s="217">
        <v>3.3684096861500401</v>
      </c>
      <c r="Y6990" s="217">
        <v>0</v>
      </c>
    </row>
    <row r="6991" spans="2:25">
      <c r="B6991" s="217" t="s">
        <v>7160</v>
      </c>
      <c r="C6991" s="217" t="s">
        <v>5935</v>
      </c>
      <c r="D6991" s="217" t="s">
        <v>15</v>
      </c>
      <c r="E6991" s="217" t="s">
        <v>103</v>
      </c>
      <c r="F6991" s="217" t="s">
        <v>12</v>
      </c>
      <c r="G6991" s="217" t="s">
        <v>10</v>
      </c>
      <c r="H6991" s="217" t="s">
        <v>172</v>
      </c>
      <c r="I6991" s="217">
        <v>12</v>
      </c>
      <c r="J6991" s="217">
        <v>12</v>
      </c>
      <c r="K6991" s="217">
        <v>0</v>
      </c>
      <c r="L6991" s="217">
        <v>17</v>
      </c>
      <c r="M6991" s="217">
        <v>1190.0412513322001</v>
      </c>
      <c r="N6991" s="217">
        <v>10.0836840626881</v>
      </c>
      <c r="O6991" s="217">
        <v>10.0836840626881</v>
      </c>
      <c r="P6991" s="217">
        <v>0</v>
      </c>
      <c r="Q6991" s="217">
        <v>10.2399418084186</v>
      </c>
      <c r="R6991" s="217">
        <v>10.2399418084186</v>
      </c>
      <c r="S6991" s="217">
        <v>0</v>
      </c>
      <c r="T6991" s="217">
        <v>10.1147926022088</v>
      </c>
      <c r="U6991" s="217">
        <v>10.1147926022088</v>
      </c>
      <c r="V6991" s="217">
        <v>0</v>
      </c>
      <c r="W6991" s="217">
        <v>10.245246081581101</v>
      </c>
      <c r="X6991" s="217">
        <v>10.245246081581101</v>
      </c>
      <c r="Y6991" s="217">
        <v>0</v>
      </c>
    </row>
    <row r="6992" spans="2:25">
      <c r="B6992" s="217" t="s">
        <v>7161</v>
      </c>
      <c r="C6992" s="217" t="s">
        <v>5935</v>
      </c>
      <c r="D6992" s="217" t="s">
        <v>15</v>
      </c>
      <c r="E6992" s="217" t="s">
        <v>103</v>
      </c>
      <c r="F6992" s="217" t="s">
        <v>12</v>
      </c>
      <c r="G6992" s="217" t="s">
        <v>10</v>
      </c>
      <c r="H6992" s="217" t="s">
        <v>174</v>
      </c>
      <c r="I6992" s="217">
        <v>7</v>
      </c>
      <c r="J6992" s="217">
        <v>6</v>
      </c>
      <c r="K6992" s="217">
        <v>1</v>
      </c>
      <c r="L6992" s="217">
        <v>23</v>
      </c>
      <c r="M6992" s="217">
        <v>1448.09795624099</v>
      </c>
      <c r="N6992" s="217">
        <v>4.8339271316774699</v>
      </c>
      <c r="O6992" s="217">
        <v>4.1433661128664001</v>
      </c>
      <c r="P6992" s="217">
        <v>0.69056101881106702</v>
      </c>
      <c r="Q6992" s="217">
        <v>4.6940523998208601</v>
      </c>
      <c r="R6992" s="217">
        <v>4.0420945362195004</v>
      </c>
      <c r="S6992" s="217">
        <v>0.65195786360136199</v>
      </c>
      <c r="T6992" s="217">
        <v>4.65703635072318</v>
      </c>
      <c r="U6992" s="217">
        <v>3.99102601617248</v>
      </c>
      <c r="V6992" s="217">
        <v>0.66601033455070402</v>
      </c>
      <c r="W6992" s="217">
        <v>4.7342474213597603</v>
      </c>
      <c r="X6992" s="217">
        <v>4.0661989117310302</v>
      </c>
      <c r="Y6992" s="217">
        <v>0.66804850962873197</v>
      </c>
    </row>
    <row r="6993" spans="2:25">
      <c r="B6993" s="217" t="s">
        <v>7162</v>
      </c>
      <c r="C6993" s="217" t="s">
        <v>5935</v>
      </c>
      <c r="D6993" s="217" t="s">
        <v>15</v>
      </c>
      <c r="E6993" s="217" t="s">
        <v>103</v>
      </c>
      <c r="F6993" s="217" t="s">
        <v>12</v>
      </c>
      <c r="G6993" s="217" t="s">
        <v>10</v>
      </c>
      <c r="H6993" s="217" t="s">
        <v>176</v>
      </c>
      <c r="I6993" s="217">
        <v>31</v>
      </c>
      <c r="J6993" s="217">
        <v>31</v>
      </c>
      <c r="K6993" s="217">
        <v>0</v>
      </c>
      <c r="L6993" s="217">
        <v>75</v>
      </c>
      <c r="M6993" s="217">
        <v>2281.97363801643</v>
      </c>
      <c r="N6993" s="217">
        <v>13.584731866993099</v>
      </c>
      <c r="O6993" s="217">
        <v>13.584731866993099</v>
      </c>
      <c r="P6993" s="217">
        <v>0</v>
      </c>
      <c r="Q6993" s="217">
        <v>13.697242167993799</v>
      </c>
      <c r="R6993" s="217">
        <v>13.697242167993799</v>
      </c>
      <c r="S6993" s="217">
        <v>0</v>
      </c>
      <c r="T6993" s="217">
        <v>13.5766328646407</v>
      </c>
      <c r="U6993" s="217">
        <v>13.5766328646407</v>
      </c>
      <c r="V6993" s="217">
        <v>0</v>
      </c>
      <c r="W6993" s="217">
        <v>13.683747076386499</v>
      </c>
      <c r="X6993" s="217">
        <v>13.683747076386499</v>
      </c>
      <c r="Y6993" s="217">
        <v>0</v>
      </c>
    </row>
    <row r="6994" spans="2:25">
      <c r="B6994" s="217" t="s">
        <v>7163</v>
      </c>
      <c r="C6994" s="217" t="s">
        <v>5935</v>
      </c>
      <c r="D6994" s="217" t="s">
        <v>15</v>
      </c>
      <c r="E6994" s="217" t="s">
        <v>103</v>
      </c>
      <c r="F6994" s="217" t="s">
        <v>12</v>
      </c>
      <c r="G6994" s="217" t="s">
        <v>10</v>
      </c>
      <c r="H6994" s="217" t="s">
        <v>178</v>
      </c>
      <c r="I6994" s="217">
        <v>59</v>
      </c>
      <c r="J6994" s="217">
        <v>58</v>
      </c>
      <c r="K6994" s="217">
        <v>1</v>
      </c>
      <c r="L6994" s="217">
        <v>190</v>
      </c>
      <c r="M6994" s="217">
        <v>8413.8189455206593</v>
      </c>
      <c r="N6994" s="217">
        <v>7.0122735445133797</v>
      </c>
      <c r="O6994" s="217">
        <v>6.8934214505385798</v>
      </c>
      <c r="P6994" s="217">
        <v>0.11885209397480299</v>
      </c>
      <c r="Q6994" s="217">
        <v>7.2315047355341502</v>
      </c>
      <c r="R6994" s="217">
        <v>7.1108668631354703</v>
      </c>
      <c r="S6994" s="217">
        <v>0.120637872398677</v>
      </c>
      <c r="T6994" s="217">
        <v>7.0787793738660403</v>
      </c>
      <c r="U6994" s="217">
        <v>6.9555412410948501</v>
      </c>
      <c r="V6994" s="217">
        <v>0.123238132771193</v>
      </c>
      <c r="W6994" s="217">
        <v>7.2199943961122104</v>
      </c>
      <c r="X6994" s="217">
        <v>7.0963791207084697</v>
      </c>
      <c r="Y6994" s="217">
        <v>0.12361527540374199</v>
      </c>
    </row>
    <row r="6995" spans="2:25">
      <c r="B6995" s="217" t="s">
        <v>7164</v>
      </c>
      <c r="C6995" s="217" t="s">
        <v>5935</v>
      </c>
      <c r="D6995" s="217" t="s">
        <v>15</v>
      </c>
      <c r="E6995" s="217" t="s">
        <v>103</v>
      </c>
      <c r="F6995" s="217" t="s">
        <v>12</v>
      </c>
      <c r="G6995" s="217" t="s">
        <v>10</v>
      </c>
      <c r="H6995" s="217" t="s">
        <v>5</v>
      </c>
      <c r="I6995" s="217">
        <v>112</v>
      </c>
      <c r="J6995" s="217">
        <v>110</v>
      </c>
      <c r="K6995" s="217">
        <v>2</v>
      </c>
      <c r="L6995" s="217">
        <v>319</v>
      </c>
      <c r="M6995" s="217">
        <v>14190</v>
      </c>
      <c r="N6995" s="217">
        <v>7.89288231148696</v>
      </c>
      <c r="O6995" s="217">
        <v>7.75193798449612</v>
      </c>
      <c r="P6995" s="217">
        <v>0.140944326990839</v>
      </c>
      <c r="Q6995" s="217">
        <v>8.0463747954327598</v>
      </c>
      <c r="R6995" s="217">
        <v>7.9054919467464897</v>
      </c>
      <c r="S6995" s="217">
        <v>0.14088284868627099</v>
      </c>
      <c r="T6995" s="217">
        <v>7.92614359502514</v>
      </c>
      <c r="U6995" s="217">
        <v>7.7822241204325699</v>
      </c>
      <c r="V6995" s="217">
        <v>0.14391947459256599</v>
      </c>
      <c r="W6995" s="217">
        <v>8.0420010719248403</v>
      </c>
      <c r="X6995" s="217">
        <v>7.8976411640970303</v>
      </c>
      <c r="Y6995" s="217">
        <v>0.14435990782781799</v>
      </c>
    </row>
    <row r="6996" spans="2:25">
      <c r="B6996" s="217" t="s">
        <v>7165</v>
      </c>
      <c r="C6996" s="217" t="s">
        <v>5935</v>
      </c>
      <c r="D6996" s="217" t="s">
        <v>15</v>
      </c>
      <c r="E6996" s="217" t="s">
        <v>103</v>
      </c>
      <c r="F6996" s="217" t="s">
        <v>9</v>
      </c>
      <c r="G6996" s="217" t="s">
        <v>10</v>
      </c>
      <c r="H6996" s="217" t="s">
        <v>170</v>
      </c>
      <c r="I6996" s="217">
        <v>1</v>
      </c>
      <c r="J6996" s="217">
        <v>1</v>
      </c>
      <c r="K6996" s="217">
        <v>0</v>
      </c>
      <c r="L6996" s="217">
        <v>20</v>
      </c>
      <c r="M6996" s="217">
        <v>972.43595528434901</v>
      </c>
      <c r="N6996" s="217">
        <v>1.0283453574149199</v>
      </c>
      <c r="O6996" s="217">
        <v>1.0283453574149199</v>
      </c>
      <c r="P6996" s="217">
        <v>0</v>
      </c>
      <c r="Q6996" s="217">
        <v>0.98334187946762497</v>
      </c>
      <c r="R6996" s="217">
        <v>0.98334187946762497</v>
      </c>
      <c r="S6996" s="217">
        <v>0</v>
      </c>
      <c r="T6996" s="217">
        <v>1.0045370884925799</v>
      </c>
      <c r="U6996" s="217">
        <v>1.0045370884925799</v>
      </c>
      <c r="V6996" s="217">
        <v>0</v>
      </c>
      <c r="W6996" s="217">
        <v>1.00761124868575</v>
      </c>
      <c r="X6996" s="217">
        <v>1.00761124868575</v>
      </c>
      <c r="Y6996" s="217">
        <v>0</v>
      </c>
    </row>
    <row r="6997" spans="2:25">
      <c r="B6997" s="217" t="s">
        <v>7166</v>
      </c>
      <c r="C6997" s="217" t="s">
        <v>5935</v>
      </c>
      <c r="D6997" s="217" t="s">
        <v>15</v>
      </c>
      <c r="E6997" s="217" t="s">
        <v>103</v>
      </c>
      <c r="F6997" s="217" t="s">
        <v>9</v>
      </c>
      <c r="G6997" s="217" t="s">
        <v>10</v>
      </c>
      <c r="H6997" s="217" t="s">
        <v>172</v>
      </c>
      <c r="I6997" s="217">
        <v>1</v>
      </c>
      <c r="J6997" s="217">
        <v>1</v>
      </c>
      <c r="K6997" s="217">
        <v>0</v>
      </c>
      <c r="L6997" s="217">
        <v>39</v>
      </c>
      <c r="M6997" s="217">
        <v>1392.20511692895</v>
      </c>
      <c r="N6997" s="217">
        <v>0.71828496235230699</v>
      </c>
      <c r="O6997" s="217">
        <v>0.71828496235230699</v>
      </c>
      <c r="P6997" s="217">
        <v>0</v>
      </c>
      <c r="Q6997" s="217">
        <v>0.69280905144310001</v>
      </c>
      <c r="R6997" s="217">
        <v>0.69280905144310001</v>
      </c>
      <c r="S6997" s="217">
        <v>0</v>
      </c>
      <c r="T6997" s="217">
        <v>0.707742039619769</v>
      </c>
      <c r="U6997" s="217">
        <v>0.707742039619769</v>
      </c>
      <c r="V6997" s="217">
        <v>0</v>
      </c>
      <c r="W6997" s="217">
        <v>0.70990792521041601</v>
      </c>
      <c r="X6997" s="217">
        <v>0.70990792521041601</v>
      </c>
      <c r="Y6997" s="217">
        <v>0</v>
      </c>
    </row>
    <row r="6998" spans="2:25">
      <c r="B6998" s="217" t="s">
        <v>7167</v>
      </c>
      <c r="C6998" s="217" t="s">
        <v>5935</v>
      </c>
      <c r="D6998" s="217" t="s">
        <v>15</v>
      </c>
      <c r="E6998" s="217" t="s">
        <v>103</v>
      </c>
      <c r="F6998" s="217" t="s">
        <v>9</v>
      </c>
      <c r="G6998" s="217" t="s">
        <v>10</v>
      </c>
      <c r="H6998" s="217" t="s">
        <v>174</v>
      </c>
      <c r="I6998" s="217">
        <v>6</v>
      </c>
      <c r="J6998" s="217">
        <v>6</v>
      </c>
      <c r="K6998" s="217">
        <v>0</v>
      </c>
      <c r="L6998" s="217">
        <v>36</v>
      </c>
      <c r="M6998" s="217">
        <v>1481.8901570747601</v>
      </c>
      <c r="N6998" s="217">
        <v>4.0488830912029101</v>
      </c>
      <c r="O6998" s="217">
        <v>4.0488830912029101</v>
      </c>
      <c r="P6998" s="217">
        <v>0</v>
      </c>
      <c r="Q6998" s="217">
        <v>4.3497555103970802</v>
      </c>
      <c r="R6998" s="217">
        <v>4.3497555103970802</v>
      </c>
      <c r="S6998" s="217">
        <v>0</v>
      </c>
      <c r="T6998" s="217">
        <v>4.1646685309912002</v>
      </c>
      <c r="U6998" s="217">
        <v>4.1646685309912002</v>
      </c>
      <c r="V6998" s="217">
        <v>0</v>
      </c>
      <c r="W6998" s="217">
        <v>4.3044514509334304</v>
      </c>
      <c r="X6998" s="217">
        <v>4.3044514509334304</v>
      </c>
      <c r="Y6998" s="217">
        <v>0</v>
      </c>
    </row>
    <row r="6999" spans="2:25">
      <c r="B6999" s="217" t="s">
        <v>7168</v>
      </c>
      <c r="C6999" s="217" t="s">
        <v>5935</v>
      </c>
      <c r="D6999" s="217" t="s">
        <v>15</v>
      </c>
      <c r="E6999" s="217" t="s">
        <v>103</v>
      </c>
      <c r="F6999" s="217" t="s">
        <v>9</v>
      </c>
      <c r="G6999" s="217" t="s">
        <v>10</v>
      </c>
      <c r="H6999" s="217" t="s">
        <v>176</v>
      </c>
      <c r="I6999" s="217">
        <v>2</v>
      </c>
      <c r="J6999" s="217">
        <v>2</v>
      </c>
      <c r="K6999" s="217">
        <v>0</v>
      </c>
      <c r="L6999" s="217">
        <v>85</v>
      </c>
      <c r="M6999" s="217">
        <v>2421.2309891494101</v>
      </c>
      <c r="N6999" s="217">
        <v>0.82602610364846396</v>
      </c>
      <c r="O6999" s="217">
        <v>0.82602610364846396</v>
      </c>
      <c r="P6999" s="217">
        <v>0</v>
      </c>
      <c r="Q6999" s="217">
        <v>0.928540767426282</v>
      </c>
      <c r="R6999" s="217">
        <v>0.928540767426282</v>
      </c>
      <c r="S6999" s="217">
        <v>0</v>
      </c>
      <c r="T6999" s="217">
        <v>0.78452963088948802</v>
      </c>
      <c r="U6999" s="217">
        <v>0.78452963088948802</v>
      </c>
      <c r="V6999" s="217">
        <v>0</v>
      </c>
      <c r="W6999" s="217">
        <v>0.86165867652456496</v>
      </c>
      <c r="X6999" s="217">
        <v>0.86165867652456496</v>
      </c>
      <c r="Y6999" s="217">
        <v>0</v>
      </c>
    </row>
    <row r="7000" spans="2:25">
      <c r="B7000" s="217" t="s">
        <v>7169</v>
      </c>
      <c r="C7000" s="217" t="s">
        <v>5935</v>
      </c>
      <c r="D7000" s="217" t="s">
        <v>15</v>
      </c>
      <c r="E7000" s="217" t="s">
        <v>103</v>
      </c>
      <c r="F7000" s="217" t="s">
        <v>9</v>
      </c>
      <c r="G7000" s="217" t="s">
        <v>10</v>
      </c>
      <c r="H7000" s="217" t="s">
        <v>178</v>
      </c>
      <c r="I7000" s="217">
        <v>16</v>
      </c>
      <c r="J7000" s="217">
        <v>15</v>
      </c>
      <c r="K7000" s="217">
        <v>1</v>
      </c>
      <c r="L7000" s="217">
        <v>274</v>
      </c>
      <c r="M7000" s="217">
        <v>8812.2377815625405</v>
      </c>
      <c r="N7000" s="217">
        <v>1.81565686226444</v>
      </c>
      <c r="O7000" s="217">
        <v>1.7021783083729101</v>
      </c>
      <c r="P7000" s="217">
        <v>0.113478553891528</v>
      </c>
      <c r="Q7000" s="217">
        <v>1.8996484105354901</v>
      </c>
      <c r="R7000" s="217">
        <v>1.7850484170637</v>
      </c>
      <c r="S7000" s="217">
        <v>0.11459999347179101</v>
      </c>
      <c r="T7000" s="217">
        <v>1.8335529100149199</v>
      </c>
      <c r="U7000" s="217">
        <v>1.7164827981981201</v>
      </c>
      <c r="V7000" s="217">
        <v>0.117070111816804</v>
      </c>
      <c r="W7000" s="217">
        <v>1.8764445270896699</v>
      </c>
      <c r="X7000" s="217">
        <v>1.7590161484834299</v>
      </c>
      <c r="Y7000" s="217">
        <v>0.11742837860623399</v>
      </c>
    </row>
    <row r="7001" spans="2:25">
      <c r="B7001" s="217" t="s">
        <v>7170</v>
      </c>
      <c r="C7001" s="217" t="s">
        <v>5935</v>
      </c>
      <c r="D7001" s="217" t="s">
        <v>15</v>
      </c>
      <c r="E7001" s="217" t="s">
        <v>103</v>
      </c>
      <c r="F7001" s="217" t="s">
        <v>9</v>
      </c>
      <c r="G7001" s="217" t="s">
        <v>10</v>
      </c>
      <c r="H7001" s="217" t="s">
        <v>5</v>
      </c>
      <c r="I7001" s="217">
        <v>26</v>
      </c>
      <c r="J7001" s="217">
        <v>25</v>
      </c>
      <c r="K7001" s="217">
        <v>1</v>
      </c>
      <c r="L7001" s="217">
        <v>454</v>
      </c>
      <c r="M7001" s="217">
        <v>15080</v>
      </c>
      <c r="N7001" s="217">
        <v>1.72413793103448</v>
      </c>
      <c r="O7001" s="217">
        <v>1.6578249336869999</v>
      </c>
      <c r="P7001" s="217">
        <v>6.6312997347480099E-2</v>
      </c>
      <c r="Q7001" s="217">
        <v>1.82183091852482</v>
      </c>
      <c r="R7001" s="217">
        <v>1.75512720241214</v>
      </c>
      <c r="S7001" s="217">
        <v>6.6703716112683595E-2</v>
      </c>
      <c r="T7001" s="217">
        <v>1.7435173691585</v>
      </c>
      <c r="U7001" s="217">
        <v>1.6753759036371201</v>
      </c>
      <c r="V7001" s="217">
        <v>6.8141465521378203E-2</v>
      </c>
      <c r="W7001" s="217">
        <v>1.79566672026337</v>
      </c>
      <c r="X7001" s="217">
        <v>1.72731672308775</v>
      </c>
      <c r="Y7001" s="217">
        <v>6.8349997175619903E-2</v>
      </c>
    </row>
    <row r="7002" spans="2:25">
      <c r="B7002" s="217" t="s">
        <v>7171</v>
      </c>
      <c r="C7002" s="217" t="s">
        <v>5935</v>
      </c>
      <c r="D7002" s="217" t="s">
        <v>15</v>
      </c>
      <c r="E7002" s="217" t="s">
        <v>103</v>
      </c>
      <c r="F7002" s="217" t="s">
        <v>5</v>
      </c>
      <c r="G7002" s="217" t="s">
        <v>10</v>
      </c>
      <c r="H7002" s="217" t="s">
        <v>170</v>
      </c>
      <c r="I7002" s="217">
        <v>4</v>
      </c>
      <c r="J7002" s="217">
        <v>4</v>
      </c>
      <c r="K7002" s="217">
        <v>0</v>
      </c>
      <c r="L7002" s="217">
        <v>34</v>
      </c>
      <c r="M7002" s="217">
        <v>1828.50416417407</v>
      </c>
      <c r="N7002" s="217">
        <v>2.1875804706229798</v>
      </c>
      <c r="O7002" s="217">
        <v>2.1875804706229798</v>
      </c>
      <c r="P7002" s="217">
        <v>0</v>
      </c>
      <c r="Q7002" s="217">
        <v>2.1369586150570199</v>
      </c>
      <c r="R7002" s="217">
        <v>2.1369586150570199</v>
      </c>
      <c r="S7002" s="217">
        <v>0</v>
      </c>
      <c r="T7002" s="217">
        <v>2.16744773933527</v>
      </c>
      <c r="U7002" s="217">
        <v>2.16744773933527</v>
      </c>
      <c r="V7002" s="217">
        <v>0</v>
      </c>
      <c r="W7002" s="217">
        <v>2.1458215761575898</v>
      </c>
      <c r="X7002" s="217">
        <v>2.1458215761575898</v>
      </c>
      <c r="Y7002" s="217">
        <v>0</v>
      </c>
    </row>
    <row r="7003" spans="2:25">
      <c r="B7003" s="217" t="s">
        <v>7172</v>
      </c>
      <c r="C7003" s="217" t="s">
        <v>5935</v>
      </c>
      <c r="D7003" s="217" t="s">
        <v>15</v>
      </c>
      <c r="E7003" s="217" t="s">
        <v>103</v>
      </c>
      <c r="F7003" s="217" t="s">
        <v>5</v>
      </c>
      <c r="G7003" s="217" t="s">
        <v>10</v>
      </c>
      <c r="H7003" s="217" t="s">
        <v>172</v>
      </c>
      <c r="I7003" s="217">
        <v>13</v>
      </c>
      <c r="J7003" s="217">
        <v>13</v>
      </c>
      <c r="K7003" s="217">
        <v>0</v>
      </c>
      <c r="L7003" s="217">
        <v>56</v>
      </c>
      <c r="M7003" s="217">
        <v>2582.2463682611601</v>
      </c>
      <c r="N7003" s="217">
        <v>5.0343763320902601</v>
      </c>
      <c r="O7003" s="217">
        <v>5.0343763320902601</v>
      </c>
      <c r="P7003" s="217">
        <v>0</v>
      </c>
      <c r="Q7003" s="217">
        <v>5.0861443476233203</v>
      </c>
      <c r="R7003" s="217">
        <v>5.0861443476233203</v>
      </c>
      <c r="S7003" s="217">
        <v>0</v>
      </c>
      <c r="T7003" s="217">
        <v>5.0322677290139</v>
      </c>
      <c r="U7003" s="217">
        <v>5.0322677290139</v>
      </c>
      <c r="V7003" s="217">
        <v>0</v>
      </c>
      <c r="W7003" s="217">
        <v>5.0954537209451098</v>
      </c>
      <c r="X7003" s="217">
        <v>5.0954537209451098</v>
      </c>
      <c r="Y7003" s="217">
        <v>0</v>
      </c>
    </row>
    <row r="7004" spans="2:25">
      <c r="B7004" s="217" t="s">
        <v>7173</v>
      </c>
      <c r="C7004" s="217" t="s">
        <v>5935</v>
      </c>
      <c r="D7004" s="217" t="s">
        <v>15</v>
      </c>
      <c r="E7004" s="217" t="s">
        <v>103</v>
      </c>
      <c r="F7004" s="217" t="s">
        <v>5</v>
      </c>
      <c r="G7004" s="217" t="s">
        <v>10</v>
      </c>
      <c r="H7004" s="217" t="s">
        <v>174</v>
      </c>
      <c r="I7004" s="217">
        <v>13</v>
      </c>
      <c r="J7004" s="217">
        <v>12</v>
      </c>
      <c r="K7004" s="217">
        <v>1</v>
      </c>
      <c r="L7004" s="217">
        <v>59</v>
      </c>
      <c r="M7004" s="217">
        <v>2929.9881133157401</v>
      </c>
      <c r="N7004" s="217">
        <v>4.4368780681804401</v>
      </c>
      <c r="O7004" s="217">
        <v>4.0955797552434801</v>
      </c>
      <c r="P7004" s="217">
        <v>0.341298312936957</v>
      </c>
      <c r="Q7004" s="217">
        <v>4.5374654269011598</v>
      </c>
      <c r="R7004" s="217">
        <v>4.2015839414114602</v>
      </c>
      <c r="S7004" s="217">
        <v>0.33588148548969599</v>
      </c>
      <c r="T7004" s="217">
        <v>4.4270605281378304</v>
      </c>
      <c r="U7004" s="217">
        <v>4.0839393649315499</v>
      </c>
      <c r="V7004" s="217">
        <v>0.343121163206279</v>
      </c>
      <c r="W7004" s="217">
        <v>4.5354653453776201</v>
      </c>
      <c r="X7004" s="217">
        <v>4.1912941368982999</v>
      </c>
      <c r="Y7004" s="217">
        <v>0.34417120847931898</v>
      </c>
    </row>
    <row r="7005" spans="2:25">
      <c r="B7005" s="217" t="s">
        <v>7174</v>
      </c>
      <c r="C7005" s="217" t="s">
        <v>5935</v>
      </c>
      <c r="D7005" s="217" t="s">
        <v>15</v>
      </c>
      <c r="E7005" s="217" t="s">
        <v>103</v>
      </c>
      <c r="F7005" s="217" t="s">
        <v>5</v>
      </c>
      <c r="G7005" s="217" t="s">
        <v>10</v>
      </c>
      <c r="H7005" s="217" t="s">
        <v>176</v>
      </c>
      <c r="I7005" s="217">
        <v>33</v>
      </c>
      <c r="J7005" s="217">
        <v>33</v>
      </c>
      <c r="K7005" s="217">
        <v>0</v>
      </c>
      <c r="L7005" s="217">
        <v>160</v>
      </c>
      <c r="M7005" s="217">
        <v>4703.2046271658301</v>
      </c>
      <c r="N7005" s="217">
        <v>7.0164925016001103</v>
      </c>
      <c r="O7005" s="217">
        <v>7.0164925016001103</v>
      </c>
      <c r="P7005" s="217">
        <v>0</v>
      </c>
      <c r="Q7005" s="217">
        <v>7.1502486334353197</v>
      </c>
      <c r="R7005" s="217">
        <v>7.1502486334353197</v>
      </c>
      <c r="S7005" s="217">
        <v>0</v>
      </c>
      <c r="T7005" s="217">
        <v>7.0209417424667704</v>
      </c>
      <c r="U7005" s="217">
        <v>7.0209417424667704</v>
      </c>
      <c r="V7005" s="217">
        <v>0</v>
      </c>
      <c r="W7005" s="217">
        <v>7.1118725982495601</v>
      </c>
      <c r="X7005" s="217">
        <v>7.1118725982495601</v>
      </c>
      <c r="Y7005" s="217">
        <v>0</v>
      </c>
    </row>
    <row r="7006" spans="2:25">
      <c r="B7006" s="217" t="s">
        <v>7175</v>
      </c>
      <c r="C7006" s="217" t="s">
        <v>5935</v>
      </c>
      <c r="D7006" s="217" t="s">
        <v>15</v>
      </c>
      <c r="E7006" s="217" t="s">
        <v>103</v>
      </c>
      <c r="F7006" s="217" t="s">
        <v>5</v>
      </c>
      <c r="G7006" s="217" t="s">
        <v>10</v>
      </c>
      <c r="H7006" s="217" t="s">
        <v>178</v>
      </c>
      <c r="I7006" s="217">
        <v>75</v>
      </c>
      <c r="J7006" s="217">
        <v>73</v>
      </c>
      <c r="K7006" s="217">
        <v>2</v>
      </c>
      <c r="L7006" s="217">
        <v>464</v>
      </c>
      <c r="M7006" s="217">
        <v>17226.0567270832</v>
      </c>
      <c r="N7006" s="217">
        <v>4.3538693264653698</v>
      </c>
      <c r="O7006" s="217">
        <v>4.2377661444263</v>
      </c>
      <c r="P7006" s="217">
        <v>0.116103182039077</v>
      </c>
      <c r="Q7006" s="217">
        <v>4.5173376838764296</v>
      </c>
      <c r="R7006" s="217">
        <v>4.39979623842774</v>
      </c>
      <c r="S7006" s="217">
        <v>0.117541445448683</v>
      </c>
      <c r="T7006" s="217">
        <v>4.4051303681296297</v>
      </c>
      <c r="U7006" s="217">
        <v>4.2850554035078101</v>
      </c>
      <c r="V7006" s="217">
        <v>0.12007496462182</v>
      </c>
      <c r="W7006" s="217">
        <v>4.4980535333573597</v>
      </c>
      <c r="X7006" s="217">
        <v>4.3776111062688301</v>
      </c>
      <c r="Y7006" s="217">
        <v>0.120442427088528</v>
      </c>
    </row>
    <row r="7007" spans="2:25">
      <c r="B7007" s="217" t="s">
        <v>7176</v>
      </c>
      <c r="C7007" s="217" t="s">
        <v>5935</v>
      </c>
      <c r="D7007" s="217" t="s">
        <v>15</v>
      </c>
      <c r="E7007" s="217" t="s">
        <v>103</v>
      </c>
      <c r="F7007" s="217" t="s">
        <v>5</v>
      </c>
      <c r="G7007" s="217" t="s">
        <v>10</v>
      </c>
      <c r="H7007" s="217" t="s">
        <v>5</v>
      </c>
      <c r="I7007" s="217">
        <v>138</v>
      </c>
      <c r="J7007" s="217">
        <v>135</v>
      </c>
      <c r="K7007" s="217">
        <v>3</v>
      </c>
      <c r="L7007" s="217">
        <v>773</v>
      </c>
      <c r="M7007" s="217">
        <v>29270</v>
      </c>
      <c r="N7007" s="217">
        <v>4.7147249743764901</v>
      </c>
      <c r="O7007" s="217">
        <v>4.6122309531944001</v>
      </c>
      <c r="P7007" s="217">
        <v>0.10249402118209799</v>
      </c>
      <c r="Q7007" s="217">
        <v>4.8527395098817596</v>
      </c>
      <c r="R7007" s="217">
        <v>4.7499570542364298</v>
      </c>
      <c r="S7007" s="217">
        <v>0.10278245564533001</v>
      </c>
      <c r="T7007" s="217">
        <v>4.75064624253144</v>
      </c>
      <c r="U7007" s="217">
        <v>4.6456483868538401</v>
      </c>
      <c r="V7007" s="217">
        <v>0.104997855677595</v>
      </c>
      <c r="W7007" s="217">
        <v>4.8357388999181197</v>
      </c>
      <c r="X7007" s="217">
        <v>4.73041972188022</v>
      </c>
      <c r="Y7007" s="217">
        <v>0.105319178037905</v>
      </c>
    </row>
    <row r="7008" spans="2:25">
      <c r="B7008" s="217" t="s">
        <v>7177</v>
      </c>
      <c r="C7008" s="217" t="s">
        <v>5935</v>
      </c>
      <c r="D7008" s="217" t="s">
        <v>15</v>
      </c>
      <c r="E7008" s="217" t="s">
        <v>103</v>
      </c>
      <c r="F7008" s="217" t="s">
        <v>12</v>
      </c>
      <c r="G7008" s="217" t="s">
        <v>49</v>
      </c>
      <c r="H7008" s="217" t="s">
        <v>170</v>
      </c>
      <c r="I7008" s="217">
        <v>32</v>
      </c>
      <c r="J7008" s="217">
        <v>32</v>
      </c>
      <c r="K7008" s="217">
        <v>0</v>
      </c>
      <c r="L7008" s="217">
        <v>60</v>
      </c>
      <c r="M7008" s="217">
        <v>6277.3188112113703</v>
      </c>
      <c r="N7008" s="217">
        <v>5.0977178254587896</v>
      </c>
      <c r="O7008" s="217">
        <v>5.0977178254587896</v>
      </c>
      <c r="P7008" s="217">
        <v>0</v>
      </c>
      <c r="Q7008" s="217">
        <v>5.0635810005130502</v>
      </c>
      <c r="R7008" s="217">
        <v>5.0635810005130502</v>
      </c>
      <c r="S7008" s="217">
        <v>0</v>
      </c>
      <c r="T7008" s="217">
        <v>5.0788623109031796</v>
      </c>
      <c r="U7008" s="217">
        <v>5.0788623109031796</v>
      </c>
      <c r="V7008" s="217">
        <v>0</v>
      </c>
      <c r="W7008" s="217">
        <v>5.0772575922812004</v>
      </c>
      <c r="X7008" s="217">
        <v>5.0772575922812004</v>
      </c>
      <c r="Y7008" s="217">
        <v>0</v>
      </c>
    </row>
    <row r="7009" spans="2:25">
      <c r="B7009" s="217" t="s">
        <v>7178</v>
      </c>
      <c r="C7009" s="217" t="s">
        <v>5935</v>
      </c>
      <c r="D7009" s="217" t="s">
        <v>15</v>
      </c>
      <c r="E7009" s="217" t="s">
        <v>103</v>
      </c>
      <c r="F7009" s="217" t="s">
        <v>12</v>
      </c>
      <c r="G7009" s="217" t="s">
        <v>49</v>
      </c>
      <c r="H7009" s="217" t="s">
        <v>172</v>
      </c>
      <c r="I7009" s="217">
        <v>45</v>
      </c>
      <c r="J7009" s="217">
        <v>44</v>
      </c>
      <c r="K7009" s="217">
        <v>1</v>
      </c>
      <c r="L7009" s="217">
        <v>86</v>
      </c>
      <c r="M7009" s="217">
        <v>6963.2365640724202</v>
      </c>
      <c r="N7009" s="217">
        <v>6.4625120209447404</v>
      </c>
      <c r="O7009" s="217">
        <v>6.3189006427015304</v>
      </c>
      <c r="P7009" s="217">
        <v>0.14361137824321701</v>
      </c>
      <c r="Q7009" s="217">
        <v>6.7229175566761397</v>
      </c>
      <c r="R7009" s="217">
        <v>6.5890416708719703</v>
      </c>
      <c r="S7009" s="217">
        <v>0.13387588580417401</v>
      </c>
      <c r="T7009" s="217">
        <v>6.5289638939097498</v>
      </c>
      <c r="U7009" s="217">
        <v>6.3922024121167702</v>
      </c>
      <c r="V7009" s="217">
        <v>0.136761481792983</v>
      </c>
      <c r="W7009" s="217">
        <v>6.6504858327918903</v>
      </c>
      <c r="X7009" s="217">
        <v>6.5133058231933099</v>
      </c>
      <c r="Y7009" s="217">
        <v>0.13718000959858001</v>
      </c>
    </row>
    <row r="7010" spans="2:25">
      <c r="B7010" s="217" t="s">
        <v>7179</v>
      </c>
      <c r="C7010" s="217" t="s">
        <v>5935</v>
      </c>
      <c r="D7010" s="217" t="s">
        <v>15</v>
      </c>
      <c r="E7010" s="217" t="s">
        <v>103</v>
      </c>
      <c r="F7010" s="217" t="s">
        <v>12</v>
      </c>
      <c r="G7010" s="217" t="s">
        <v>49</v>
      </c>
      <c r="H7010" s="217" t="s">
        <v>174</v>
      </c>
      <c r="I7010" s="217">
        <v>22</v>
      </c>
      <c r="J7010" s="217">
        <v>21</v>
      </c>
      <c r="K7010" s="217">
        <v>1</v>
      </c>
      <c r="L7010" s="217">
        <v>57</v>
      </c>
      <c r="M7010" s="217">
        <v>5485.4291538958596</v>
      </c>
      <c r="N7010" s="217">
        <v>4.0106251275481704</v>
      </c>
      <c r="O7010" s="217">
        <v>3.82832398538689</v>
      </c>
      <c r="P7010" s="217">
        <v>0.18230114216127999</v>
      </c>
      <c r="Q7010" s="217">
        <v>4.1029353960866999</v>
      </c>
      <c r="R7010" s="217">
        <v>3.8846121221030501</v>
      </c>
      <c r="S7010" s="217">
        <v>0.21832327398364901</v>
      </c>
      <c r="T7010" s="217">
        <v>4.0565724235834901</v>
      </c>
      <c r="U7010" s="217">
        <v>3.8721097876265</v>
      </c>
      <c r="V7010" s="217">
        <v>0.184462635956988</v>
      </c>
      <c r="W7010" s="217">
        <v>4.1118600653974502</v>
      </c>
      <c r="X7010" s="217">
        <v>3.9092624521158199</v>
      </c>
      <c r="Y7010" s="217">
        <v>0.202597613281633</v>
      </c>
    </row>
    <row r="7011" spans="2:25">
      <c r="B7011" s="217" t="s">
        <v>7180</v>
      </c>
      <c r="C7011" s="217" t="s">
        <v>5935</v>
      </c>
      <c r="D7011" s="217" t="s">
        <v>15</v>
      </c>
      <c r="E7011" s="217" t="s">
        <v>103</v>
      </c>
      <c r="F7011" s="217" t="s">
        <v>12</v>
      </c>
      <c r="G7011" s="217" t="s">
        <v>49</v>
      </c>
      <c r="H7011" s="217" t="s">
        <v>176</v>
      </c>
      <c r="I7011" s="217">
        <v>37</v>
      </c>
      <c r="J7011" s="217">
        <v>37</v>
      </c>
      <c r="K7011" s="217">
        <v>0</v>
      </c>
      <c r="L7011" s="217">
        <v>58</v>
      </c>
      <c r="M7011" s="217">
        <v>4676.0563834417599</v>
      </c>
      <c r="N7011" s="217">
        <v>7.91265052556244</v>
      </c>
      <c r="O7011" s="217">
        <v>7.91265052556244</v>
      </c>
      <c r="P7011" s="217">
        <v>0</v>
      </c>
      <c r="Q7011" s="217">
        <v>8.23204320650032</v>
      </c>
      <c r="R7011" s="217">
        <v>8.23204320650032</v>
      </c>
      <c r="S7011" s="217">
        <v>0</v>
      </c>
      <c r="T7011" s="217">
        <v>7.94132747096958</v>
      </c>
      <c r="U7011" s="217">
        <v>7.94132747096958</v>
      </c>
      <c r="V7011" s="217">
        <v>0</v>
      </c>
      <c r="W7011" s="217">
        <v>8.1408060949397605</v>
      </c>
      <c r="X7011" s="217">
        <v>8.1408060949397605</v>
      </c>
      <c r="Y7011" s="217">
        <v>0</v>
      </c>
    </row>
    <row r="7012" spans="2:25">
      <c r="B7012" s="217" t="s">
        <v>7181</v>
      </c>
      <c r="C7012" s="217" t="s">
        <v>5935</v>
      </c>
      <c r="D7012" s="217" t="s">
        <v>15</v>
      </c>
      <c r="E7012" s="217" t="s">
        <v>103</v>
      </c>
      <c r="F7012" s="217" t="s">
        <v>12</v>
      </c>
      <c r="G7012" s="217" t="s">
        <v>49</v>
      </c>
      <c r="H7012" s="217" t="s">
        <v>178</v>
      </c>
      <c r="I7012" s="217">
        <v>39</v>
      </c>
      <c r="J7012" s="217">
        <v>38</v>
      </c>
      <c r="K7012" s="217">
        <v>1</v>
      </c>
      <c r="L7012" s="217">
        <v>69</v>
      </c>
      <c r="M7012" s="217">
        <v>4427.9590873785901</v>
      </c>
      <c r="N7012" s="217">
        <v>8.8076694545722507</v>
      </c>
      <c r="O7012" s="217">
        <v>8.5818317762498797</v>
      </c>
      <c r="P7012" s="217">
        <v>0.22583767832236501</v>
      </c>
      <c r="Q7012" s="217">
        <v>8.9939582927157709</v>
      </c>
      <c r="R7012" s="217">
        <v>8.7548942109226005</v>
      </c>
      <c r="S7012" s="217">
        <v>0.23906408179316699</v>
      </c>
      <c r="T7012" s="217">
        <v>8.7940095597628698</v>
      </c>
      <c r="U7012" s="217">
        <v>8.5497926279896905</v>
      </c>
      <c r="V7012" s="217">
        <v>0.24421693177318399</v>
      </c>
      <c r="W7012" s="217">
        <v>8.9651585026361698</v>
      </c>
      <c r="X7012" s="217">
        <v>8.7201941997815595</v>
      </c>
      <c r="Y7012" s="217">
        <v>0.24496430285460699</v>
      </c>
    </row>
    <row r="7013" spans="2:25">
      <c r="B7013" s="217" t="s">
        <v>7182</v>
      </c>
      <c r="C7013" s="217" t="s">
        <v>5935</v>
      </c>
      <c r="D7013" s="217" t="s">
        <v>15</v>
      </c>
      <c r="E7013" s="217" t="s">
        <v>103</v>
      </c>
      <c r="F7013" s="217" t="s">
        <v>12</v>
      </c>
      <c r="G7013" s="217" t="s">
        <v>49</v>
      </c>
      <c r="H7013" s="217" t="s">
        <v>5</v>
      </c>
      <c r="I7013" s="217">
        <v>175</v>
      </c>
      <c r="J7013" s="217">
        <v>172</v>
      </c>
      <c r="K7013" s="217">
        <v>3</v>
      </c>
      <c r="L7013" s="217">
        <v>330</v>
      </c>
      <c r="M7013" s="217">
        <v>27830</v>
      </c>
      <c r="N7013" s="217">
        <v>6.2881782249371199</v>
      </c>
      <c r="O7013" s="217">
        <v>6.1803808839382004</v>
      </c>
      <c r="P7013" s="217">
        <v>0.10779734099892201</v>
      </c>
      <c r="Q7013" s="217">
        <v>6.4667945825024304</v>
      </c>
      <c r="R7013" s="217">
        <v>6.3525843310360299</v>
      </c>
      <c r="S7013" s="217">
        <v>0.114210251466405</v>
      </c>
      <c r="T7013" s="217">
        <v>6.3235426726391104</v>
      </c>
      <c r="U7013" s="217">
        <v>6.2144531263158704</v>
      </c>
      <c r="V7013" s="217">
        <v>0.109089546323238</v>
      </c>
      <c r="W7013" s="217">
        <v>6.42872790878023</v>
      </c>
      <c r="X7013" s="217">
        <v>6.3158500445868198</v>
      </c>
      <c r="Y7013" s="217">
        <v>0.11287786419340801</v>
      </c>
    </row>
    <row r="7014" spans="2:25">
      <c r="B7014" s="217" t="s">
        <v>7183</v>
      </c>
      <c r="C7014" s="217" t="s">
        <v>5935</v>
      </c>
      <c r="D7014" s="217" t="s">
        <v>15</v>
      </c>
      <c r="E7014" s="217" t="s">
        <v>103</v>
      </c>
      <c r="F7014" s="217" t="s">
        <v>9</v>
      </c>
      <c r="G7014" s="217" t="s">
        <v>49</v>
      </c>
      <c r="H7014" s="217" t="s">
        <v>170</v>
      </c>
      <c r="I7014" s="217">
        <v>9</v>
      </c>
      <c r="J7014" s="217">
        <v>8</v>
      </c>
      <c r="K7014" s="217">
        <v>1</v>
      </c>
      <c r="L7014" s="217">
        <v>115</v>
      </c>
      <c r="M7014" s="217">
        <v>6624.5961813899103</v>
      </c>
      <c r="N7014" s="217">
        <v>1.3585733761830201</v>
      </c>
      <c r="O7014" s="217">
        <v>1.20762077882935</v>
      </c>
      <c r="P7014" s="217">
        <v>0.15095259735366801</v>
      </c>
      <c r="Q7014" s="217">
        <v>1.5080337116942699</v>
      </c>
      <c r="R7014" s="217">
        <v>1.39072806903816</v>
      </c>
      <c r="S7014" s="217">
        <v>0.117305642656115</v>
      </c>
      <c r="T7014" s="217">
        <v>1.43086655174514</v>
      </c>
      <c r="U7014" s="217">
        <v>1.29638501657879</v>
      </c>
      <c r="V7014" s="217">
        <v>0.134481535166355</v>
      </c>
      <c r="W7014" s="217">
        <v>1.48053139309214</v>
      </c>
      <c r="X7014" s="217">
        <v>1.3569908460284199</v>
      </c>
      <c r="Y7014" s="217">
        <v>0.123540547063718</v>
      </c>
    </row>
    <row r="7015" spans="2:25">
      <c r="B7015" s="217" t="s">
        <v>7184</v>
      </c>
      <c r="C7015" s="217" t="s">
        <v>5935</v>
      </c>
      <c r="D7015" s="217" t="s">
        <v>15</v>
      </c>
      <c r="E7015" s="217" t="s">
        <v>103</v>
      </c>
      <c r="F7015" s="217" t="s">
        <v>9</v>
      </c>
      <c r="G7015" s="217" t="s">
        <v>49</v>
      </c>
      <c r="H7015" s="217" t="s">
        <v>172</v>
      </c>
      <c r="I7015" s="217">
        <v>12</v>
      </c>
      <c r="J7015" s="217">
        <v>11</v>
      </c>
      <c r="K7015" s="217">
        <v>1</v>
      </c>
      <c r="L7015" s="217">
        <v>172</v>
      </c>
      <c r="M7015" s="217">
        <v>7283.2416296211904</v>
      </c>
      <c r="N7015" s="217">
        <v>1.6476179989958899</v>
      </c>
      <c r="O7015" s="217">
        <v>1.5103164990795599</v>
      </c>
      <c r="P7015" s="217">
        <v>0.13730149991632401</v>
      </c>
      <c r="Q7015" s="217">
        <v>1.67547318802245</v>
      </c>
      <c r="R7015" s="217">
        <v>1.5635816519504599</v>
      </c>
      <c r="S7015" s="217">
        <v>0.111891536071987</v>
      </c>
      <c r="T7015" s="217">
        <v>1.64891506665624</v>
      </c>
      <c r="U7015" s="217">
        <v>1.5206403715744901</v>
      </c>
      <c r="V7015" s="217">
        <v>0.12827469508175399</v>
      </c>
      <c r="W7015" s="217">
        <v>1.6691237656750499</v>
      </c>
      <c r="X7015" s="217">
        <v>1.5512850900142701</v>
      </c>
      <c r="Y7015" s="217">
        <v>0.11783867566077701</v>
      </c>
    </row>
    <row r="7016" spans="2:25">
      <c r="B7016" s="217" t="s">
        <v>7185</v>
      </c>
      <c r="C7016" s="217" t="s">
        <v>5935</v>
      </c>
      <c r="D7016" s="217" t="s">
        <v>15</v>
      </c>
      <c r="E7016" s="217" t="s">
        <v>103</v>
      </c>
      <c r="F7016" s="217" t="s">
        <v>9</v>
      </c>
      <c r="G7016" s="217" t="s">
        <v>49</v>
      </c>
      <c r="H7016" s="217" t="s">
        <v>174</v>
      </c>
      <c r="I7016" s="217">
        <v>9</v>
      </c>
      <c r="J7016" s="217">
        <v>9</v>
      </c>
      <c r="K7016" s="217">
        <v>0</v>
      </c>
      <c r="L7016" s="217">
        <v>73</v>
      </c>
      <c r="M7016" s="217">
        <v>6056.4239507112698</v>
      </c>
      <c r="N7016" s="217">
        <v>1.48602542907239</v>
      </c>
      <c r="O7016" s="217">
        <v>1.48602542907239</v>
      </c>
      <c r="P7016" s="217">
        <v>0</v>
      </c>
      <c r="Q7016" s="217">
        <v>1.60916725834121</v>
      </c>
      <c r="R7016" s="217">
        <v>1.60916725834121</v>
      </c>
      <c r="S7016" s="217">
        <v>0</v>
      </c>
      <c r="T7016" s="217">
        <v>1.4729329681352801</v>
      </c>
      <c r="U7016" s="217">
        <v>1.4729329681352801</v>
      </c>
      <c r="V7016" s="217">
        <v>0</v>
      </c>
      <c r="W7016" s="217">
        <v>1.5553093506328799</v>
      </c>
      <c r="X7016" s="217">
        <v>1.5553093506328799</v>
      </c>
      <c r="Y7016" s="217">
        <v>0</v>
      </c>
    </row>
    <row r="7017" spans="2:25">
      <c r="B7017" s="217" t="s">
        <v>7186</v>
      </c>
      <c r="C7017" s="217" t="s">
        <v>5935</v>
      </c>
      <c r="D7017" s="217" t="s">
        <v>15</v>
      </c>
      <c r="E7017" s="217" t="s">
        <v>103</v>
      </c>
      <c r="F7017" s="217" t="s">
        <v>9</v>
      </c>
      <c r="G7017" s="217" t="s">
        <v>49</v>
      </c>
      <c r="H7017" s="217" t="s">
        <v>176</v>
      </c>
      <c r="I7017" s="217">
        <v>10</v>
      </c>
      <c r="J7017" s="217">
        <v>9</v>
      </c>
      <c r="K7017" s="217">
        <v>1</v>
      </c>
      <c r="L7017" s="217">
        <v>118</v>
      </c>
      <c r="M7017" s="217">
        <v>5198.3858121596804</v>
      </c>
      <c r="N7017" s="217">
        <v>1.92367407140285</v>
      </c>
      <c r="O7017" s="217">
        <v>1.7313066642625601</v>
      </c>
      <c r="P7017" s="217">
        <v>0.192367407140285</v>
      </c>
      <c r="Q7017" s="217">
        <v>1.9259309846861501</v>
      </c>
      <c r="R7017" s="217">
        <v>1.7410505441781301</v>
      </c>
      <c r="S7017" s="217">
        <v>0.18488044050802099</v>
      </c>
      <c r="T7017" s="217">
        <v>1.79448105710169</v>
      </c>
      <c r="U7017" s="217">
        <v>1.6382744705535599</v>
      </c>
      <c r="V7017" s="217">
        <v>0.15620658654813299</v>
      </c>
      <c r="W7017" s="217">
        <v>1.8714276096818601</v>
      </c>
      <c r="X7017" s="217">
        <v>1.6998639678129399</v>
      </c>
      <c r="Y7017" s="217">
        <v>0.171563641868925</v>
      </c>
    </row>
    <row r="7018" spans="2:25">
      <c r="B7018" s="217" t="s">
        <v>7187</v>
      </c>
      <c r="C7018" s="217" t="s">
        <v>5935</v>
      </c>
      <c r="D7018" s="217" t="s">
        <v>15</v>
      </c>
      <c r="E7018" s="217" t="s">
        <v>103</v>
      </c>
      <c r="F7018" s="217" t="s">
        <v>9</v>
      </c>
      <c r="G7018" s="217" t="s">
        <v>49</v>
      </c>
      <c r="H7018" s="217" t="s">
        <v>178</v>
      </c>
      <c r="I7018" s="217">
        <v>10</v>
      </c>
      <c r="J7018" s="217">
        <v>9</v>
      </c>
      <c r="K7018" s="217">
        <v>1</v>
      </c>
      <c r="L7018" s="217">
        <v>101</v>
      </c>
      <c r="M7018" s="217">
        <v>5327.35242611795</v>
      </c>
      <c r="N7018" s="217">
        <v>1.8771050233083599</v>
      </c>
      <c r="O7018" s="217">
        <v>1.6893945209775301</v>
      </c>
      <c r="P7018" s="217">
        <v>0.187710502330836</v>
      </c>
      <c r="Q7018" s="217">
        <v>1.8572713818173601</v>
      </c>
      <c r="R7018" s="217">
        <v>1.68868548860835</v>
      </c>
      <c r="S7018" s="217">
        <v>0.16858589320900899</v>
      </c>
      <c r="T7018" s="217">
        <v>1.79557766118263</v>
      </c>
      <c r="U7018" s="217">
        <v>1.6531384348048399</v>
      </c>
      <c r="V7018" s="217">
        <v>0.142439226377789</v>
      </c>
      <c r="W7018" s="217">
        <v>1.8323468472162401</v>
      </c>
      <c r="X7018" s="217">
        <v>1.6759040686984801</v>
      </c>
      <c r="Y7018" s="217">
        <v>0.156442778517766</v>
      </c>
    </row>
    <row r="7019" spans="2:25">
      <c r="B7019" s="217" t="s">
        <v>7188</v>
      </c>
      <c r="C7019" s="217" t="s">
        <v>5935</v>
      </c>
      <c r="D7019" s="217" t="s">
        <v>15</v>
      </c>
      <c r="E7019" s="217" t="s">
        <v>103</v>
      </c>
      <c r="F7019" s="217" t="s">
        <v>9</v>
      </c>
      <c r="G7019" s="217" t="s">
        <v>49</v>
      </c>
      <c r="H7019" s="217" t="s">
        <v>5</v>
      </c>
      <c r="I7019" s="217">
        <v>50</v>
      </c>
      <c r="J7019" s="217">
        <v>46</v>
      </c>
      <c r="K7019" s="217">
        <v>4</v>
      </c>
      <c r="L7019" s="217">
        <v>579</v>
      </c>
      <c r="M7019" s="217">
        <v>30490</v>
      </c>
      <c r="N7019" s="217">
        <v>1.6398819285011501</v>
      </c>
      <c r="O7019" s="217">
        <v>1.5086913742210599</v>
      </c>
      <c r="P7019" s="217">
        <v>0.13119055428009199</v>
      </c>
      <c r="Q7019" s="217">
        <v>1.7288754802084501</v>
      </c>
      <c r="R7019" s="217">
        <v>1.5943715610846501</v>
      </c>
      <c r="S7019" s="217">
        <v>0.134503919123799</v>
      </c>
      <c r="T7019" s="217">
        <v>1.6406855169802299</v>
      </c>
      <c r="U7019" s="217">
        <v>1.5098262870613599</v>
      </c>
      <c r="V7019" s="217">
        <v>0.130859229918871</v>
      </c>
      <c r="W7019" s="217">
        <v>1.6948904753737699</v>
      </c>
      <c r="X7019" s="217">
        <v>1.5629271436957399</v>
      </c>
      <c r="Y7019" s="217">
        <v>0.131963331678038</v>
      </c>
    </row>
    <row r="7020" spans="2:25">
      <c r="B7020" s="217" t="s">
        <v>7189</v>
      </c>
      <c r="C7020" s="217" t="s">
        <v>5935</v>
      </c>
      <c r="D7020" s="217" t="s">
        <v>15</v>
      </c>
      <c r="E7020" s="217" t="s">
        <v>103</v>
      </c>
      <c r="F7020" s="217" t="s">
        <v>5</v>
      </c>
      <c r="G7020" s="217" t="s">
        <v>49</v>
      </c>
      <c r="H7020" s="217" t="s">
        <v>170</v>
      </c>
      <c r="I7020" s="217">
        <v>42</v>
      </c>
      <c r="J7020" s="217">
        <v>41</v>
      </c>
      <c r="K7020" s="217">
        <v>1</v>
      </c>
      <c r="L7020" s="217">
        <v>175</v>
      </c>
      <c r="M7020" s="217">
        <v>12901.9149926013</v>
      </c>
      <c r="N7020" s="217">
        <v>3.2553307027743799</v>
      </c>
      <c r="O7020" s="217">
        <v>3.1778228288988002</v>
      </c>
      <c r="P7020" s="217">
        <v>7.7507873875580405E-2</v>
      </c>
      <c r="Q7020" s="217">
        <v>3.29952539026494</v>
      </c>
      <c r="R7020" s="217">
        <v>3.2389736275860401</v>
      </c>
      <c r="S7020" s="217">
        <v>6.0551762678902998E-2</v>
      </c>
      <c r="T7020" s="217">
        <v>3.2724466450512</v>
      </c>
      <c r="U7020" s="217">
        <v>3.2030288931195301</v>
      </c>
      <c r="V7020" s="217">
        <v>6.9417751931673294E-2</v>
      </c>
      <c r="W7020" s="217">
        <v>3.29338340109588</v>
      </c>
      <c r="X7020" s="217">
        <v>3.2296132557077901</v>
      </c>
      <c r="Y7020" s="217">
        <v>6.3770145388092905E-2</v>
      </c>
    </row>
    <row r="7021" spans="2:25">
      <c r="B7021" s="217" t="s">
        <v>7190</v>
      </c>
      <c r="C7021" s="217" t="s">
        <v>5935</v>
      </c>
      <c r="D7021" s="217" t="s">
        <v>15</v>
      </c>
      <c r="E7021" s="217" t="s">
        <v>103</v>
      </c>
      <c r="F7021" s="217" t="s">
        <v>5</v>
      </c>
      <c r="G7021" s="217" t="s">
        <v>49</v>
      </c>
      <c r="H7021" s="217" t="s">
        <v>172</v>
      </c>
      <c r="I7021" s="217">
        <v>57</v>
      </c>
      <c r="J7021" s="217">
        <v>55</v>
      </c>
      <c r="K7021" s="217">
        <v>2</v>
      </c>
      <c r="L7021" s="217">
        <v>258</v>
      </c>
      <c r="M7021" s="217">
        <v>14246.4781936936</v>
      </c>
      <c r="N7021" s="217">
        <v>4.0009888215904299</v>
      </c>
      <c r="O7021" s="217">
        <v>3.86060324890305</v>
      </c>
      <c r="P7021" s="217">
        <v>0.140385572687384</v>
      </c>
      <c r="Q7021" s="217">
        <v>4.1694528697726501</v>
      </c>
      <c r="R7021" s="217">
        <v>4.0469105592882197</v>
      </c>
      <c r="S7021" s="217">
        <v>0.122542310484432</v>
      </c>
      <c r="T7021" s="217">
        <v>4.0526571763463499</v>
      </c>
      <c r="U7021" s="217">
        <v>3.92023131172395</v>
      </c>
      <c r="V7021" s="217">
        <v>0.13242586462240599</v>
      </c>
      <c r="W7021" s="217">
        <v>4.12682322027743</v>
      </c>
      <c r="X7021" s="217">
        <v>3.9996052118464598</v>
      </c>
      <c r="Y7021" s="217">
        <v>0.127218008430977</v>
      </c>
    </row>
    <row r="7022" spans="2:25">
      <c r="B7022" s="217" t="s">
        <v>7191</v>
      </c>
      <c r="C7022" s="217" t="s">
        <v>5935</v>
      </c>
      <c r="D7022" s="217" t="s">
        <v>15</v>
      </c>
      <c r="E7022" s="217" t="s">
        <v>103</v>
      </c>
      <c r="F7022" s="217" t="s">
        <v>5</v>
      </c>
      <c r="G7022" s="217" t="s">
        <v>49</v>
      </c>
      <c r="H7022" s="217" t="s">
        <v>174</v>
      </c>
      <c r="I7022" s="217">
        <v>31</v>
      </c>
      <c r="J7022" s="217">
        <v>30</v>
      </c>
      <c r="K7022" s="217">
        <v>1</v>
      </c>
      <c r="L7022" s="217">
        <v>130</v>
      </c>
      <c r="M7022" s="217">
        <v>11541.8531046071</v>
      </c>
      <c r="N7022" s="217">
        <v>2.6858771913866999</v>
      </c>
      <c r="O7022" s="217">
        <v>2.59923599166454</v>
      </c>
      <c r="P7022" s="217">
        <v>8.6641199722151493E-2</v>
      </c>
      <c r="Q7022" s="217">
        <v>2.785760807106</v>
      </c>
      <c r="R7022" s="217">
        <v>2.6831754030026298</v>
      </c>
      <c r="S7022" s="217">
        <v>0.102585404103368</v>
      </c>
      <c r="T7022" s="217">
        <v>2.69276568987712</v>
      </c>
      <c r="U7022" s="217">
        <v>2.6060906702773501</v>
      </c>
      <c r="V7022" s="217">
        <v>8.6675019599775902E-2</v>
      </c>
      <c r="W7022" s="217">
        <v>2.7617288828010702</v>
      </c>
      <c r="X7022" s="217">
        <v>2.66653262795547</v>
      </c>
      <c r="Y7022" s="217">
        <v>9.51962548456044E-2</v>
      </c>
    </row>
    <row r="7023" spans="2:25">
      <c r="B7023" s="217" t="s">
        <v>7192</v>
      </c>
      <c r="C7023" s="217" t="s">
        <v>5935</v>
      </c>
      <c r="D7023" s="217" t="s">
        <v>15</v>
      </c>
      <c r="E7023" s="217" t="s">
        <v>103</v>
      </c>
      <c r="F7023" s="217" t="s">
        <v>5</v>
      </c>
      <c r="G7023" s="217" t="s">
        <v>49</v>
      </c>
      <c r="H7023" s="217" t="s">
        <v>176</v>
      </c>
      <c r="I7023" s="217">
        <v>47</v>
      </c>
      <c r="J7023" s="217">
        <v>46</v>
      </c>
      <c r="K7023" s="217">
        <v>1</v>
      </c>
      <c r="L7023" s="217">
        <v>176</v>
      </c>
      <c r="M7023" s="217">
        <v>9874.4421956014394</v>
      </c>
      <c r="N7023" s="217">
        <v>4.7597625333141496</v>
      </c>
      <c r="O7023" s="217">
        <v>4.6584909900521403</v>
      </c>
      <c r="P7023" s="217">
        <v>0.10127154326200299</v>
      </c>
      <c r="Q7023" s="217">
        <v>4.8907086656691101</v>
      </c>
      <c r="R7023" s="217">
        <v>4.7898972646982596</v>
      </c>
      <c r="S7023" s="217">
        <v>0.10081140097084999</v>
      </c>
      <c r="T7023" s="217">
        <v>4.6924025016248896</v>
      </c>
      <c r="U7023" s="217">
        <v>4.6072263478493998</v>
      </c>
      <c r="V7023" s="217">
        <v>8.5176153775490399E-2</v>
      </c>
      <c r="W7023" s="217">
        <v>4.8226929610765197</v>
      </c>
      <c r="X7023" s="217">
        <v>4.7291429292562599</v>
      </c>
      <c r="Y7023" s="217">
        <v>9.3550031820251706E-2</v>
      </c>
    </row>
    <row r="7024" spans="2:25">
      <c r="B7024" s="217" t="s">
        <v>7193</v>
      </c>
      <c r="C7024" s="217" t="s">
        <v>5935</v>
      </c>
      <c r="D7024" s="217" t="s">
        <v>15</v>
      </c>
      <c r="E7024" s="217" t="s">
        <v>103</v>
      </c>
      <c r="F7024" s="217" t="s">
        <v>5</v>
      </c>
      <c r="G7024" s="217" t="s">
        <v>49</v>
      </c>
      <c r="H7024" s="217" t="s">
        <v>178</v>
      </c>
      <c r="I7024" s="217">
        <v>49</v>
      </c>
      <c r="J7024" s="217">
        <v>47</v>
      </c>
      <c r="K7024" s="217">
        <v>2</v>
      </c>
      <c r="L7024" s="217">
        <v>170</v>
      </c>
      <c r="M7024" s="217">
        <v>9755.3115134965392</v>
      </c>
      <c r="N7024" s="217">
        <v>5.0229046947612304</v>
      </c>
      <c r="O7024" s="217">
        <v>4.8178881766077097</v>
      </c>
      <c r="P7024" s="217">
        <v>0.20501651815351901</v>
      </c>
      <c r="Q7024" s="217">
        <v>5.1367599056115898</v>
      </c>
      <c r="R7024" s="217">
        <v>4.9290108636189798</v>
      </c>
      <c r="S7024" s="217">
        <v>0.20774904199260999</v>
      </c>
      <c r="T7024" s="217">
        <v>5.0205497142880304</v>
      </c>
      <c r="U7024" s="217">
        <v>4.8251643948062597</v>
      </c>
      <c r="V7024" s="217">
        <v>0.19538531948177201</v>
      </c>
      <c r="W7024" s="217">
        <v>5.1149513546836598</v>
      </c>
      <c r="X7024" s="217">
        <v>4.9112952427665304</v>
      </c>
      <c r="Y7024" s="217">
        <v>0.20365611191713701</v>
      </c>
    </row>
    <row r="7025" spans="2:25">
      <c r="B7025" s="217" t="s">
        <v>7194</v>
      </c>
      <c r="C7025" s="217" t="s">
        <v>5935</v>
      </c>
      <c r="D7025" s="217" t="s">
        <v>15</v>
      </c>
      <c r="E7025" s="217" t="s">
        <v>103</v>
      </c>
      <c r="F7025" s="217" t="s">
        <v>5</v>
      </c>
      <c r="G7025" s="217" t="s">
        <v>49</v>
      </c>
      <c r="H7025" s="217" t="s">
        <v>5</v>
      </c>
      <c r="I7025" s="217">
        <v>226</v>
      </c>
      <c r="J7025" s="217">
        <v>219</v>
      </c>
      <c r="K7025" s="217">
        <v>7</v>
      </c>
      <c r="L7025" s="217">
        <v>909</v>
      </c>
      <c r="M7025" s="217">
        <v>58320</v>
      </c>
      <c r="N7025" s="217">
        <v>3.8751714677640599</v>
      </c>
      <c r="O7025" s="217">
        <v>3.7551440329218102</v>
      </c>
      <c r="P7025" s="217">
        <v>0.12002743484224999</v>
      </c>
      <c r="Q7025" s="217">
        <v>3.9988390930937898</v>
      </c>
      <c r="R7025" s="217">
        <v>3.8743030549473101</v>
      </c>
      <c r="S7025" s="217">
        <v>0.124536038146481</v>
      </c>
      <c r="T7025" s="217">
        <v>3.8876948698060301</v>
      </c>
      <c r="U7025" s="217">
        <v>3.7675627746594098</v>
      </c>
      <c r="V7025" s="217">
        <v>0.12013209514662</v>
      </c>
      <c r="W7025" s="217">
        <v>3.9641024492303401</v>
      </c>
      <c r="X7025" s="217">
        <v>3.8415545199149599</v>
      </c>
      <c r="Y7025" s="217">
        <v>0.122547929315378</v>
      </c>
    </row>
    <row r="7026" spans="2:25">
      <c r="B7026" s="217" t="s">
        <v>7195</v>
      </c>
      <c r="C7026" s="217" t="s">
        <v>5935</v>
      </c>
      <c r="D7026" s="217" t="s">
        <v>15</v>
      </c>
      <c r="E7026" s="217" t="s">
        <v>103</v>
      </c>
      <c r="F7026" s="217" t="s">
        <v>12</v>
      </c>
      <c r="G7026" s="217" t="s">
        <v>13</v>
      </c>
      <c r="H7026" s="217" t="s">
        <v>170</v>
      </c>
      <c r="I7026" s="217">
        <v>7</v>
      </c>
      <c r="J7026" s="217">
        <v>7</v>
      </c>
      <c r="K7026" s="217">
        <v>0</v>
      </c>
      <c r="L7026" s="217">
        <v>2</v>
      </c>
      <c r="M7026" s="217">
        <v>407.938948701421</v>
      </c>
      <c r="N7026" s="217">
        <v>17.159430405659698</v>
      </c>
      <c r="O7026" s="217">
        <v>17.159430405659698</v>
      </c>
      <c r="P7026" s="217">
        <v>0</v>
      </c>
      <c r="Q7026" s="217">
        <v>17.458722792028698</v>
      </c>
      <c r="R7026" s="217">
        <v>17.458722792028698</v>
      </c>
      <c r="S7026" s="217">
        <v>0</v>
      </c>
      <c r="T7026" s="217">
        <v>17.8350326864939</v>
      </c>
      <c r="U7026" s="217">
        <v>17.8350326864939</v>
      </c>
      <c r="V7026" s="217">
        <v>0</v>
      </c>
      <c r="W7026" s="217">
        <v>17.8896127992213</v>
      </c>
      <c r="X7026" s="217">
        <v>17.8896127992213</v>
      </c>
      <c r="Y7026" s="217">
        <v>0</v>
      </c>
    </row>
    <row r="7027" spans="2:25">
      <c r="B7027" s="217" t="s">
        <v>7196</v>
      </c>
      <c r="C7027" s="217" t="s">
        <v>5935</v>
      </c>
      <c r="D7027" s="217" t="s">
        <v>15</v>
      </c>
      <c r="E7027" s="217" t="s">
        <v>103</v>
      </c>
      <c r="F7027" s="217" t="s">
        <v>12</v>
      </c>
      <c r="G7027" s="217" t="s">
        <v>13</v>
      </c>
      <c r="H7027" s="217" t="s">
        <v>172</v>
      </c>
      <c r="I7027" s="217">
        <v>8</v>
      </c>
      <c r="J7027" s="217">
        <v>8</v>
      </c>
      <c r="K7027" s="217">
        <v>0</v>
      </c>
      <c r="L7027" s="217">
        <v>18</v>
      </c>
      <c r="M7027" s="217">
        <v>603.00998746281903</v>
      </c>
      <c r="N7027" s="217">
        <v>13.2667786045472</v>
      </c>
      <c r="O7027" s="217">
        <v>13.2667786045472</v>
      </c>
      <c r="P7027" s="217">
        <v>0</v>
      </c>
      <c r="Q7027" s="217">
        <v>13.8805108197508</v>
      </c>
      <c r="R7027" s="217">
        <v>13.8805108197508</v>
      </c>
      <c r="S7027" s="217">
        <v>0</v>
      </c>
      <c r="T7027" s="217">
        <v>14.0463420335086</v>
      </c>
      <c r="U7027" s="217">
        <v>14.0463420335086</v>
      </c>
      <c r="V7027" s="217">
        <v>0</v>
      </c>
      <c r="W7027" s="217">
        <v>14.0216250402797</v>
      </c>
      <c r="X7027" s="217">
        <v>14.0216250402797</v>
      </c>
      <c r="Y7027" s="217">
        <v>0</v>
      </c>
    </row>
    <row r="7028" spans="2:25">
      <c r="B7028" s="217" t="s">
        <v>7197</v>
      </c>
      <c r="C7028" s="217" t="s">
        <v>5935</v>
      </c>
      <c r="D7028" s="217" t="s">
        <v>15</v>
      </c>
      <c r="E7028" s="217" t="s">
        <v>103</v>
      </c>
      <c r="F7028" s="217" t="s">
        <v>12</v>
      </c>
      <c r="G7028" s="217" t="s">
        <v>13</v>
      </c>
      <c r="H7028" s="217" t="s">
        <v>174</v>
      </c>
      <c r="I7028" s="217">
        <v>1</v>
      </c>
      <c r="J7028" s="217">
        <v>1</v>
      </c>
      <c r="K7028" s="217">
        <v>0</v>
      </c>
      <c r="L7028" s="217">
        <v>11</v>
      </c>
      <c r="M7028" s="217">
        <v>1001.92858543898</v>
      </c>
      <c r="N7028" s="217">
        <v>0.99807512684336697</v>
      </c>
      <c r="O7028" s="217">
        <v>0.99807512684336697</v>
      </c>
      <c r="P7028" s="217">
        <v>0</v>
      </c>
      <c r="Q7028" s="217">
        <v>1.15797651171619</v>
      </c>
      <c r="R7028" s="217">
        <v>1.15797651171619</v>
      </c>
      <c r="S7028" s="217">
        <v>0</v>
      </c>
      <c r="T7028" s="217">
        <v>1.18293584145113</v>
      </c>
      <c r="U7028" s="217">
        <v>1.18293584145113</v>
      </c>
      <c r="V7028" s="217">
        <v>0</v>
      </c>
      <c r="W7028" s="217">
        <v>1.18655595096876</v>
      </c>
      <c r="X7028" s="217">
        <v>1.18655595096876</v>
      </c>
      <c r="Y7028" s="217">
        <v>0</v>
      </c>
    </row>
    <row r="7029" spans="2:25">
      <c r="B7029" s="217" t="s">
        <v>7198</v>
      </c>
      <c r="C7029" s="217" t="s">
        <v>5935</v>
      </c>
      <c r="D7029" s="217" t="s">
        <v>15</v>
      </c>
      <c r="E7029" s="217" t="s">
        <v>103</v>
      </c>
      <c r="F7029" s="217" t="s">
        <v>12</v>
      </c>
      <c r="G7029" s="217" t="s">
        <v>13</v>
      </c>
      <c r="H7029" s="217" t="s">
        <v>176</v>
      </c>
      <c r="I7029" s="217">
        <v>10</v>
      </c>
      <c r="J7029" s="217">
        <v>10</v>
      </c>
      <c r="K7029" s="217">
        <v>0</v>
      </c>
      <c r="L7029" s="217">
        <v>45</v>
      </c>
      <c r="M7029" s="217">
        <v>2743.4608478895698</v>
      </c>
      <c r="N7029" s="217">
        <v>3.6450310591064401</v>
      </c>
      <c r="O7029" s="217">
        <v>3.6450310591064401</v>
      </c>
      <c r="P7029" s="217">
        <v>0</v>
      </c>
      <c r="Q7029" s="217">
        <v>3.87495349370844</v>
      </c>
      <c r="R7029" s="217">
        <v>3.87495349370844</v>
      </c>
      <c r="S7029" s="217">
        <v>0</v>
      </c>
      <c r="T7029" s="217">
        <v>3.8816990335316599</v>
      </c>
      <c r="U7029" s="217">
        <v>3.8816990335316599</v>
      </c>
      <c r="V7029" s="217">
        <v>0</v>
      </c>
      <c r="W7029" s="217">
        <v>3.9144576309694998</v>
      </c>
      <c r="X7029" s="217">
        <v>3.9144576309694998</v>
      </c>
      <c r="Y7029" s="217">
        <v>0</v>
      </c>
    </row>
    <row r="7030" spans="2:25">
      <c r="B7030" s="217" t="s">
        <v>7199</v>
      </c>
      <c r="C7030" s="217" t="s">
        <v>5935</v>
      </c>
      <c r="D7030" s="217" t="s">
        <v>15</v>
      </c>
      <c r="E7030" s="217" t="s">
        <v>103</v>
      </c>
      <c r="F7030" s="217" t="s">
        <v>12</v>
      </c>
      <c r="G7030" s="217" t="s">
        <v>13</v>
      </c>
      <c r="H7030" s="217" t="s">
        <v>178</v>
      </c>
      <c r="I7030" s="217">
        <v>49</v>
      </c>
      <c r="J7030" s="217">
        <v>45</v>
      </c>
      <c r="K7030" s="217">
        <v>4</v>
      </c>
      <c r="L7030" s="217">
        <v>239</v>
      </c>
      <c r="M7030" s="217">
        <v>14923.6616305072</v>
      </c>
      <c r="N7030" s="217">
        <v>3.2833765072663801</v>
      </c>
      <c r="O7030" s="217">
        <v>3.0153457719793302</v>
      </c>
      <c r="P7030" s="217">
        <v>0.26803073528705101</v>
      </c>
      <c r="Q7030" s="217">
        <v>3.3292745719830101</v>
      </c>
      <c r="R7030" s="217">
        <v>3.0609823260194902</v>
      </c>
      <c r="S7030" s="217">
        <v>0.26829224596352003</v>
      </c>
      <c r="T7030" s="217">
        <v>3.1668377990610699</v>
      </c>
      <c r="U7030" s="217">
        <v>2.8970142221078299</v>
      </c>
      <c r="V7030" s="217">
        <v>0.26982357695324899</v>
      </c>
      <c r="W7030" s="217">
        <v>3.2678462109514999</v>
      </c>
      <c r="X7030" s="217">
        <v>2.9978233966683199</v>
      </c>
      <c r="Y7030" s="217">
        <v>0.27002281428317698</v>
      </c>
    </row>
    <row r="7031" spans="2:25">
      <c r="B7031" s="217" t="s">
        <v>7200</v>
      </c>
      <c r="C7031" s="217" t="s">
        <v>5935</v>
      </c>
      <c r="D7031" s="217" t="s">
        <v>15</v>
      </c>
      <c r="E7031" s="217" t="s">
        <v>103</v>
      </c>
      <c r="F7031" s="217" t="s">
        <v>12</v>
      </c>
      <c r="G7031" s="217" t="s">
        <v>13</v>
      </c>
      <c r="H7031" s="217" t="s">
        <v>5</v>
      </c>
      <c r="I7031" s="217">
        <v>75</v>
      </c>
      <c r="J7031" s="217">
        <v>71</v>
      </c>
      <c r="K7031" s="217">
        <v>4</v>
      </c>
      <c r="L7031" s="217">
        <v>315</v>
      </c>
      <c r="M7031" s="217">
        <v>19680</v>
      </c>
      <c r="N7031" s="217">
        <v>3.8109756097560998</v>
      </c>
      <c r="O7031" s="217">
        <v>3.6077235772357699</v>
      </c>
      <c r="P7031" s="217">
        <v>0.203252032520325</v>
      </c>
      <c r="Q7031" s="217">
        <v>3.86996991148213</v>
      </c>
      <c r="R7031" s="217">
        <v>3.6651655145259001</v>
      </c>
      <c r="S7031" s="217">
        <v>0.20480439695623601</v>
      </c>
      <c r="T7031" s="217">
        <v>3.7620002545197702</v>
      </c>
      <c r="U7031" s="217">
        <v>3.5558217233698901</v>
      </c>
      <c r="V7031" s="217">
        <v>0.206178531149874</v>
      </c>
      <c r="W7031" s="217">
        <v>3.8432475244507098</v>
      </c>
      <c r="X7031" s="217">
        <v>3.6369926983513801</v>
      </c>
      <c r="Y7031" s="217">
        <v>0.20625482609933199</v>
      </c>
    </row>
    <row r="7032" spans="2:25">
      <c r="B7032" s="217" t="s">
        <v>7201</v>
      </c>
      <c r="C7032" s="217" t="s">
        <v>5935</v>
      </c>
      <c r="D7032" s="217" t="s">
        <v>15</v>
      </c>
      <c r="E7032" s="217" t="s">
        <v>103</v>
      </c>
      <c r="F7032" s="217" t="s">
        <v>9</v>
      </c>
      <c r="G7032" s="217" t="s">
        <v>13</v>
      </c>
      <c r="H7032" s="217" t="s">
        <v>170</v>
      </c>
      <c r="I7032" s="217">
        <v>0</v>
      </c>
      <c r="J7032" s="217">
        <v>0</v>
      </c>
      <c r="K7032" s="217">
        <v>0</v>
      </c>
      <c r="L7032" s="217">
        <v>11</v>
      </c>
      <c r="M7032" s="217">
        <v>362.81068691844598</v>
      </c>
      <c r="N7032" s="217">
        <v>0</v>
      </c>
      <c r="O7032" s="217">
        <v>0</v>
      </c>
      <c r="P7032" s="217">
        <v>0</v>
      </c>
      <c r="Q7032" s="217">
        <v>0</v>
      </c>
      <c r="R7032" s="217">
        <v>0</v>
      </c>
      <c r="S7032" s="217">
        <v>0</v>
      </c>
      <c r="T7032" s="217">
        <v>0</v>
      </c>
      <c r="U7032" s="217">
        <v>0</v>
      </c>
      <c r="V7032" s="217">
        <v>0</v>
      </c>
      <c r="W7032" s="217">
        <v>0</v>
      </c>
      <c r="X7032" s="217">
        <v>0</v>
      </c>
      <c r="Y7032" s="217">
        <v>0</v>
      </c>
    </row>
    <row r="7033" spans="2:25">
      <c r="B7033" s="217" t="s">
        <v>7202</v>
      </c>
      <c r="C7033" s="217" t="s">
        <v>5935</v>
      </c>
      <c r="D7033" s="217" t="s">
        <v>15</v>
      </c>
      <c r="E7033" s="217" t="s">
        <v>103</v>
      </c>
      <c r="F7033" s="217" t="s">
        <v>9</v>
      </c>
      <c r="G7033" s="217" t="s">
        <v>13</v>
      </c>
      <c r="H7033" s="217" t="s">
        <v>172</v>
      </c>
      <c r="I7033" s="217">
        <v>2</v>
      </c>
      <c r="J7033" s="217">
        <v>1</v>
      </c>
      <c r="K7033" s="217">
        <v>1</v>
      </c>
      <c r="L7033" s="217">
        <v>27</v>
      </c>
      <c r="M7033" s="217">
        <v>630.80179255610301</v>
      </c>
      <c r="N7033" s="217">
        <v>3.1705680351599899</v>
      </c>
      <c r="O7033" s="217">
        <v>1.58528401757999</v>
      </c>
      <c r="P7033" s="217">
        <v>1.58528401757999</v>
      </c>
      <c r="Q7033" s="217">
        <v>2.9933071680238399</v>
      </c>
      <c r="R7033" s="217">
        <v>1.4966535840119199</v>
      </c>
      <c r="S7033" s="217">
        <v>1.4966535840119199</v>
      </c>
      <c r="T7033" s="217">
        <v>2.5290630740723401</v>
      </c>
      <c r="U7033" s="217">
        <v>1.2645315370361701</v>
      </c>
      <c r="V7033" s="217">
        <v>1.2645315370361701</v>
      </c>
      <c r="W7033" s="217">
        <v>2.7777015111355201</v>
      </c>
      <c r="X7033" s="217">
        <v>1.3888507555677601</v>
      </c>
      <c r="Y7033" s="217">
        <v>1.3888507555677601</v>
      </c>
    </row>
    <row r="7034" spans="2:25">
      <c r="B7034" s="217" t="s">
        <v>7203</v>
      </c>
      <c r="C7034" s="217" t="s">
        <v>5935</v>
      </c>
      <c r="D7034" s="217" t="s">
        <v>15</v>
      </c>
      <c r="E7034" s="217" t="s">
        <v>103</v>
      </c>
      <c r="F7034" s="217" t="s">
        <v>9</v>
      </c>
      <c r="G7034" s="217" t="s">
        <v>13</v>
      </c>
      <c r="H7034" s="217" t="s">
        <v>174</v>
      </c>
      <c r="I7034" s="217">
        <v>2</v>
      </c>
      <c r="J7034" s="217">
        <v>2</v>
      </c>
      <c r="K7034" s="217">
        <v>0</v>
      </c>
      <c r="L7034" s="217">
        <v>22</v>
      </c>
      <c r="M7034" s="217">
        <v>1090.41581143952</v>
      </c>
      <c r="N7034" s="217">
        <v>1.83416269189979</v>
      </c>
      <c r="O7034" s="217">
        <v>1.83416269189979</v>
      </c>
      <c r="P7034" s="217">
        <v>0</v>
      </c>
      <c r="Q7034" s="217">
        <v>1.8708169800148999</v>
      </c>
      <c r="R7034" s="217">
        <v>1.8708169800148999</v>
      </c>
      <c r="S7034" s="217">
        <v>0</v>
      </c>
      <c r="T7034" s="217">
        <v>1.5806644212952099</v>
      </c>
      <c r="U7034" s="217">
        <v>1.5806644212952099</v>
      </c>
      <c r="V7034" s="217">
        <v>0</v>
      </c>
      <c r="W7034" s="217">
        <v>1.7360634444597001</v>
      </c>
      <c r="X7034" s="217">
        <v>1.7360634444597001</v>
      </c>
      <c r="Y7034" s="217">
        <v>0</v>
      </c>
    </row>
    <row r="7035" spans="2:25">
      <c r="B7035" s="217" t="s">
        <v>7204</v>
      </c>
      <c r="C7035" s="217" t="s">
        <v>5935</v>
      </c>
      <c r="D7035" s="217" t="s">
        <v>15</v>
      </c>
      <c r="E7035" s="217" t="s">
        <v>103</v>
      </c>
      <c r="F7035" s="217" t="s">
        <v>9</v>
      </c>
      <c r="G7035" s="217" t="s">
        <v>13</v>
      </c>
      <c r="H7035" s="217" t="s">
        <v>176</v>
      </c>
      <c r="I7035" s="217">
        <v>4</v>
      </c>
      <c r="J7035" s="217">
        <v>4</v>
      </c>
      <c r="K7035" s="217">
        <v>0</v>
      </c>
      <c r="L7035" s="217">
        <v>90</v>
      </c>
      <c r="M7035" s="217">
        <v>2855.4111932129199</v>
      </c>
      <c r="N7035" s="217">
        <v>1.4008490299077301</v>
      </c>
      <c r="O7035" s="217">
        <v>1.4008490299077301</v>
      </c>
      <c r="P7035" s="217">
        <v>0</v>
      </c>
      <c r="Q7035" s="217">
        <v>1.4006575832385699</v>
      </c>
      <c r="R7035" s="217">
        <v>1.4006575832385699</v>
      </c>
      <c r="S7035" s="217">
        <v>0</v>
      </c>
      <c r="T7035" s="217">
        <v>1.2463956468909601</v>
      </c>
      <c r="U7035" s="217">
        <v>1.2463956468909601</v>
      </c>
      <c r="V7035" s="217">
        <v>0</v>
      </c>
      <c r="W7035" s="217">
        <v>1.3342444285978701</v>
      </c>
      <c r="X7035" s="217">
        <v>1.3342444285978701</v>
      </c>
      <c r="Y7035" s="217">
        <v>0</v>
      </c>
    </row>
    <row r="7036" spans="2:25">
      <c r="B7036" s="217" t="s">
        <v>7205</v>
      </c>
      <c r="C7036" s="217" t="s">
        <v>5935</v>
      </c>
      <c r="D7036" s="217" t="s">
        <v>15</v>
      </c>
      <c r="E7036" s="217" t="s">
        <v>103</v>
      </c>
      <c r="F7036" s="217" t="s">
        <v>9</v>
      </c>
      <c r="G7036" s="217" t="s">
        <v>13</v>
      </c>
      <c r="H7036" s="217" t="s">
        <v>178</v>
      </c>
      <c r="I7036" s="217">
        <v>18</v>
      </c>
      <c r="J7036" s="217">
        <v>16</v>
      </c>
      <c r="K7036" s="217">
        <v>2</v>
      </c>
      <c r="L7036" s="217">
        <v>511</v>
      </c>
      <c r="M7036" s="217">
        <v>15160.560515873</v>
      </c>
      <c r="N7036" s="217">
        <v>1.1872911942242601</v>
      </c>
      <c r="O7036" s="217">
        <v>1.0553699504215599</v>
      </c>
      <c r="P7036" s="217">
        <v>0.13192124380269499</v>
      </c>
      <c r="Q7036" s="217">
        <v>1.22857924230105</v>
      </c>
      <c r="R7036" s="217">
        <v>1.09249110785468</v>
      </c>
      <c r="S7036" s="217">
        <v>0.136088134446371</v>
      </c>
      <c r="T7036" s="217">
        <v>1.1315176930228501</v>
      </c>
      <c r="U7036" s="217">
        <v>1.0048505460799999</v>
      </c>
      <c r="V7036" s="217">
        <v>0.126667146942855</v>
      </c>
      <c r="W7036" s="217">
        <v>1.19126521693169</v>
      </c>
      <c r="X7036" s="217">
        <v>1.0585819568195201</v>
      </c>
      <c r="Y7036" s="217">
        <v>0.132683260112164</v>
      </c>
    </row>
    <row r="7037" spans="2:25">
      <c r="B7037" s="217" t="s">
        <v>7206</v>
      </c>
      <c r="C7037" s="217" t="s">
        <v>5935</v>
      </c>
      <c r="D7037" s="217" t="s">
        <v>15</v>
      </c>
      <c r="E7037" s="217" t="s">
        <v>103</v>
      </c>
      <c r="F7037" s="217" t="s">
        <v>9</v>
      </c>
      <c r="G7037" s="217" t="s">
        <v>13</v>
      </c>
      <c r="H7037" s="217" t="s">
        <v>5</v>
      </c>
      <c r="I7037" s="217">
        <v>26</v>
      </c>
      <c r="J7037" s="217">
        <v>23</v>
      </c>
      <c r="K7037" s="217">
        <v>3</v>
      </c>
      <c r="L7037" s="217">
        <v>661</v>
      </c>
      <c r="M7037" s="217">
        <v>20100</v>
      </c>
      <c r="N7037" s="217">
        <v>1.29353233830846</v>
      </c>
      <c r="O7037" s="217">
        <v>1.14427860696517</v>
      </c>
      <c r="P7037" s="217">
        <v>0.14925373134328401</v>
      </c>
      <c r="Q7037" s="217">
        <v>1.3346121922518199</v>
      </c>
      <c r="R7037" s="217">
        <v>1.18054782218676</v>
      </c>
      <c r="S7037" s="217">
        <v>0.15406437006506299</v>
      </c>
      <c r="T7037" s="217">
        <v>1.20732036093261</v>
      </c>
      <c r="U7037" s="217">
        <v>1.0682950602694301</v>
      </c>
      <c r="V7037" s="217">
        <v>0.139025300663176</v>
      </c>
      <c r="W7037" s="217">
        <v>1.28211370015306</v>
      </c>
      <c r="X7037" s="217">
        <v>1.1342984018506901</v>
      </c>
      <c r="Y7037" s="217">
        <v>0.147815298302377</v>
      </c>
    </row>
    <row r="7038" spans="2:25">
      <c r="B7038" s="217" t="s">
        <v>7207</v>
      </c>
      <c r="C7038" s="217" t="s">
        <v>5935</v>
      </c>
      <c r="D7038" s="217" t="s">
        <v>15</v>
      </c>
      <c r="E7038" s="217" t="s">
        <v>103</v>
      </c>
      <c r="F7038" s="217" t="s">
        <v>5</v>
      </c>
      <c r="G7038" s="217" t="s">
        <v>13</v>
      </c>
      <c r="H7038" s="217" t="s">
        <v>170</v>
      </c>
      <c r="I7038" s="217">
        <v>7</v>
      </c>
      <c r="J7038" s="217">
        <v>7</v>
      </c>
      <c r="K7038" s="217">
        <v>0</v>
      </c>
      <c r="L7038" s="217">
        <v>13</v>
      </c>
      <c r="M7038" s="217">
        <v>770.74963561986704</v>
      </c>
      <c r="N7038" s="217">
        <v>9.0820672193640792</v>
      </c>
      <c r="O7038" s="217">
        <v>9.0820672193640792</v>
      </c>
      <c r="P7038" s="217">
        <v>0</v>
      </c>
      <c r="Q7038" s="217">
        <v>9.0325780945100398</v>
      </c>
      <c r="R7038" s="217">
        <v>9.0325780945100398</v>
      </c>
      <c r="S7038" s="217">
        <v>0</v>
      </c>
      <c r="T7038" s="217">
        <v>9.2272686540649396</v>
      </c>
      <c r="U7038" s="217">
        <v>9.2272686540649396</v>
      </c>
      <c r="V7038" s="217">
        <v>0</v>
      </c>
      <c r="W7038" s="217">
        <v>9.2555066378218598</v>
      </c>
      <c r="X7038" s="217">
        <v>9.2555066378218598</v>
      </c>
      <c r="Y7038" s="217">
        <v>0</v>
      </c>
    </row>
    <row r="7039" spans="2:25">
      <c r="B7039" s="217" t="s">
        <v>7208</v>
      </c>
      <c r="C7039" s="217" t="s">
        <v>5935</v>
      </c>
      <c r="D7039" s="217" t="s">
        <v>15</v>
      </c>
      <c r="E7039" s="217" t="s">
        <v>103</v>
      </c>
      <c r="F7039" s="217" t="s">
        <v>5</v>
      </c>
      <c r="G7039" s="217" t="s">
        <v>13</v>
      </c>
      <c r="H7039" s="217" t="s">
        <v>172</v>
      </c>
      <c r="I7039" s="217">
        <v>10</v>
      </c>
      <c r="J7039" s="217">
        <v>9</v>
      </c>
      <c r="K7039" s="217">
        <v>1</v>
      </c>
      <c r="L7039" s="217">
        <v>45</v>
      </c>
      <c r="M7039" s="217">
        <v>1233.81178001892</v>
      </c>
      <c r="N7039" s="217">
        <v>8.1049639515085801</v>
      </c>
      <c r="O7039" s="217">
        <v>7.2944675563577199</v>
      </c>
      <c r="P7039" s="217">
        <v>0.81049639515085803</v>
      </c>
      <c r="Q7039" s="217">
        <v>8.2576814136736694</v>
      </c>
      <c r="R7039" s="217">
        <v>7.5046476399784199</v>
      </c>
      <c r="S7039" s="217">
        <v>0.75303377369524704</v>
      </c>
      <c r="T7039" s="217">
        <v>8.0983856877044893</v>
      </c>
      <c r="U7039" s="217">
        <v>7.4621429622914102</v>
      </c>
      <c r="V7039" s="217">
        <v>0.63624272541307902</v>
      </c>
      <c r="W7039" s="217">
        <v>8.2145993763859906</v>
      </c>
      <c r="X7039" s="217">
        <v>7.5158060572525196</v>
      </c>
      <c r="Y7039" s="217">
        <v>0.69879331913346399</v>
      </c>
    </row>
    <row r="7040" spans="2:25">
      <c r="B7040" s="217" t="s">
        <v>7209</v>
      </c>
      <c r="C7040" s="217" t="s">
        <v>5935</v>
      </c>
      <c r="D7040" s="217" t="s">
        <v>15</v>
      </c>
      <c r="E7040" s="217" t="s">
        <v>103</v>
      </c>
      <c r="F7040" s="217" t="s">
        <v>5</v>
      </c>
      <c r="G7040" s="217" t="s">
        <v>13</v>
      </c>
      <c r="H7040" s="217" t="s">
        <v>174</v>
      </c>
      <c r="I7040" s="217">
        <v>3</v>
      </c>
      <c r="J7040" s="217">
        <v>3</v>
      </c>
      <c r="K7040" s="217">
        <v>0</v>
      </c>
      <c r="L7040" s="217">
        <v>33</v>
      </c>
      <c r="M7040" s="217">
        <v>2092.34439687849</v>
      </c>
      <c r="N7040" s="217">
        <v>1.4337983768234399</v>
      </c>
      <c r="O7040" s="217">
        <v>1.4337983768234399</v>
      </c>
      <c r="P7040" s="217">
        <v>0</v>
      </c>
      <c r="Q7040" s="217">
        <v>1.4613617271020201</v>
      </c>
      <c r="R7040" s="217">
        <v>1.4613617271020201</v>
      </c>
      <c r="S7040" s="217">
        <v>0</v>
      </c>
      <c r="T7040" s="217">
        <v>1.3250941412356201</v>
      </c>
      <c r="U7040" s="217">
        <v>1.3250941412356201</v>
      </c>
      <c r="V7040" s="217">
        <v>0</v>
      </c>
      <c r="W7040" s="217">
        <v>1.4055818298070899</v>
      </c>
      <c r="X7040" s="217">
        <v>1.4055818298070899</v>
      </c>
      <c r="Y7040" s="217">
        <v>0</v>
      </c>
    </row>
    <row r="7041" spans="2:25">
      <c r="B7041" s="217" t="s">
        <v>7210</v>
      </c>
      <c r="C7041" s="217" t="s">
        <v>5935</v>
      </c>
      <c r="D7041" s="217" t="s">
        <v>15</v>
      </c>
      <c r="E7041" s="217" t="s">
        <v>103</v>
      </c>
      <c r="F7041" s="217" t="s">
        <v>5</v>
      </c>
      <c r="G7041" s="217" t="s">
        <v>13</v>
      </c>
      <c r="H7041" s="217" t="s">
        <v>176</v>
      </c>
      <c r="I7041" s="217">
        <v>14</v>
      </c>
      <c r="J7041" s="217">
        <v>14</v>
      </c>
      <c r="K7041" s="217">
        <v>0</v>
      </c>
      <c r="L7041" s="217">
        <v>135</v>
      </c>
      <c r="M7041" s="217">
        <v>5598.8720411024897</v>
      </c>
      <c r="N7041" s="217">
        <v>2.5005036545259598</v>
      </c>
      <c r="O7041" s="217">
        <v>2.5005036545259598</v>
      </c>
      <c r="P7041" s="217">
        <v>0</v>
      </c>
      <c r="Q7041" s="217">
        <v>2.5550289683509999</v>
      </c>
      <c r="R7041" s="217">
        <v>2.5550289683509999</v>
      </c>
      <c r="S7041" s="217">
        <v>0</v>
      </c>
      <c r="T7041" s="217">
        <v>2.4795316735244399</v>
      </c>
      <c r="U7041" s="217">
        <v>2.4795316735244399</v>
      </c>
      <c r="V7041" s="217">
        <v>0</v>
      </c>
      <c r="W7041" s="217">
        <v>2.5396274447101401</v>
      </c>
      <c r="X7041" s="217">
        <v>2.5396274447101401</v>
      </c>
      <c r="Y7041" s="217">
        <v>0</v>
      </c>
    </row>
    <row r="7042" spans="2:25">
      <c r="B7042" s="217" t="s">
        <v>7211</v>
      </c>
      <c r="C7042" s="217" t="s">
        <v>5935</v>
      </c>
      <c r="D7042" s="217" t="s">
        <v>15</v>
      </c>
      <c r="E7042" s="217" t="s">
        <v>103</v>
      </c>
      <c r="F7042" s="217" t="s">
        <v>5</v>
      </c>
      <c r="G7042" s="217" t="s">
        <v>13</v>
      </c>
      <c r="H7042" s="217" t="s">
        <v>178</v>
      </c>
      <c r="I7042" s="217">
        <v>67</v>
      </c>
      <c r="J7042" s="217">
        <v>61</v>
      </c>
      <c r="K7042" s="217">
        <v>6</v>
      </c>
      <c r="L7042" s="217">
        <v>750</v>
      </c>
      <c r="M7042" s="217">
        <v>30084.222146380202</v>
      </c>
      <c r="N7042" s="217">
        <v>2.2270810152245</v>
      </c>
      <c r="O7042" s="217">
        <v>2.02764092430888</v>
      </c>
      <c r="P7042" s="217">
        <v>0.19944009091562701</v>
      </c>
      <c r="Q7042" s="217">
        <v>2.2734228969291599</v>
      </c>
      <c r="R7042" s="217">
        <v>2.0721063374086399</v>
      </c>
      <c r="S7042" s="217">
        <v>0.201316559520517</v>
      </c>
      <c r="T7042" s="217">
        <v>2.1428625259858598</v>
      </c>
      <c r="U7042" s="217">
        <v>1.9455827439509401</v>
      </c>
      <c r="V7042" s="217">
        <v>0.197279782034918</v>
      </c>
      <c r="W7042" s="217">
        <v>2.22367708956132</v>
      </c>
      <c r="X7042" s="217">
        <v>2.0232358764003702</v>
      </c>
      <c r="Y7042" s="217">
        <v>0.20044121316095101</v>
      </c>
    </row>
    <row r="7043" spans="2:25">
      <c r="B7043" s="217" t="s">
        <v>7212</v>
      </c>
      <c r="C7043" s="217" t="s">
        <v>5935</v>
      </c>
      <c r="D7043" s="217" t="s">
        <v>15</v>
      </c>
      <c r="E7043" s="217" t="s">
        <v>103</v>
      </c>
      <c r="F7043" s="217" t="s">
        <v>5</v>
      </c>
      <c r="G7043" s="217" t="s">
        <v>13</v>
      </c>
      <c r="H7043" s="217" t="s">
        <v>5</v>
      </c>
      <c r="I7043" s="217">
        <v>101</v>
      </c>
      <c r="J7043" s="217">
        <v>94</v>
      </c>
      <c r="K7043" s="217">
        <v>7</v>
      </c>
      <c r="L7043" s="217">
        <v>976</v>
      </c>
      <c r="M7043" s="217">
        <v>39780</v>
      </c>
      <c r="N7043" s="217">
        <v>2.5389643036701899</v>
      </c>
      <c r="O7043" s="217">
        <v>2.36299648064354</v>
      </c>
      <c r="P7043" s="217">
        <v>0.17596782302664701</v>
      </c>
      <c r="Q7043" s="217">
        <v>2.5831938602193101</v>
      </c>
      <c r="R7043" s="217">
        <v>2.4047926977259801</v>
      </c>
      <c r="S7043" s="217">
        <v>0.17840116249332999</v>
      </c>
      <c r="T7043" s="217">
        <v>2.46457983841493</v>
      </c>
      <c r="U7043" s="217">
        <v>2.2930613715694101</v>
      </c>
      <c r="V7043" s="217">
        <v>0.171518466845516</v>
      </c>
      <c r="W7043" s="217">
        <v>2.54292864078977</v>
      </c>
      <c r="X7043" s="217">
        <v>2.3669532159500699</v>
      </c>
      <c r="Y7043" s="217">
        <v>0.1759754248397</v>
      </c>
    </row>
    <row r="7044" spans="2:25">
      <c r="B7044" s="217" t="s">
        <v>7213</v>
      </c>
      <c r="C7044" s="217" t="s">
        <v>5935</v>
      </c>
      <c r="D7044" s="217" t="s">
        <v>15</v>
      </c>
      <c r="E7044" s="217" t="s">
        <v>103</v>
      </c>
      <c r="F7044" s="217" t="s">
        <v>12</v>
      </c>
      <c r="G7044" s="217" t="s">
        <v>5</v>
      </c>
      <c r="H7044" s="217" t="s">
        <v>170</v>
      </c>
      <c r="I7044" s="217">
        <v>42</v>
      </c>
      <c r="J7044" s="217">
        <v>42</v>
      </c>
      <c r="K7044" s="217">
        <v>0</v>
      </c>
      <c r="L7044" s="217">
        <v>76</v>
      </c>
      <c r="M7044" s="217">
        <v>7541.32596880252</v>
      </c>
      <c r="N7044" s="217">
        <v>5.5693123694358899</v>
      </c>
      <c r="O7044" s="217">
        <v>5.5693123694358899</v>
      </c>
      <c r="P7044" s="217">
        <v>0</v>
      </c>
      <c r="Q7044" s="217">
        <v>5.4933996339580098</v>
      </c>
      <c r="R7044" s="217">
        <v>5.4933996339580098</v>
      </c>
      <c r="S7044" s="217">
        <v>0</v>
      </c>
      <c r="T7044" s="217">
        <v>5.5339002837340097</v>
      </c>
      <c r="U7044" s="217">
        <v>5.5339002837340097</v>
      </c>
      <c r="V7044" s="217">
        <v>0</v>
      </c>
      <c r="W7044" s="217">
        <v>5.5277753960803402</v>
      </c>
      <c r="X7044" s="217">
        <v>5.5277753960803402</v>
      </c>
      <c r="Y7044" s="217">
        <v>0</v>
      </c>
    </row>
    <row r="7045" spans="2:25">
      <c r="B7045" s="217" t="s">
        <v>7214</v>
      </c>
      <c r="C7045" s="217" t="s">
        <v>5935</v>
      </c>
      <c r="D7045" s="217" t="s">
        <v>15</v>
      </c>
      <c r="E7045" s="217" t="s">
        <v>103</v>
      </c>
      <c r="F7045" s="217" t="s">
        <v>12</v>
      </c>
      <c r="G7045" s="217" t="s">
        <v>5</v>
      </c>
      <c r="H7045" s="217" t="s">
        <v>172</v>
      </c>
      <c r="I7045" s="217">
        <v>65</v>
      </c>
      <c r="J7045" s="217">
        <v>64</v>
      </c>
      <c r="K7045" s="217">
        <v>1</v>
      </c>
      <c r="L7045" s="217">
        <v>121</v>
      </c>
      <c r="M7045" s="217">
        <v>8756.2878028674404</v>
      </c>
      <c r="N7045" s="217">
        <v>7.4232370455793202</v>
      </c>
      <c r="O7045" s="217">
        <v>7.3090333987242602</v>
      </c>
      <c r="P7045" s="217">
        <v>0.114203646855067</v>
      </c>
      <c r="Q7045" s="217">
        <v>7.6075085075603104</v>
      </c>
      <c r="R7045" s="217">
        <v>7.4988295226861599</v>
      </c>
      <c r="S7045" s="217">
        <v>0.108678984874143</v>
      </c>
      <c r="T7045" s="217">
        <v>7.4427115275366598</v>
      </c>
      <c r="U7045" s="217">
        <v>7.3316900472912501</v>
      </c>
      <c r="V7045" s="217">
        <v>0.111021480245411</v>
      </c>
      <c r="W7045" s="217">
        <v>7.5571749884423696</v>
      </c>
      <c r="X7045" s="217">
        <v>7.4458137518862397</v>
      </c>
      <c r="Y7045" s="217">
        <v>0.111361236556122</v>
      </c>
    </row>
    <row r="7046" spans="2:25">
      <c r="B7046" s="217" t="s">
        <v>7215</v>
      </c>
      <c r="C7046" s="217" t="s">
        <v>5935</v>
      </c>
      <c r="D7046" s="217" t="s">
        <v>15</v>
      </c>
      <c r="E7046" s="217" t="s">
        <v>103</v>
      </c>
      <c r="F7046" s="217" t="s">
        <v>12</v>
      </c>
      <c r="G7046" s="217" t="s">
        <v>5</v>
      </c>
      <c r="H7046" s="217" t="s">
        <v>174</v>
      </c>
      <c r="I7046" s="217">
        <v>30</v>
      </c>
      <c r="J7046" s="217">
        <v>28</v>
      </c>
      <c r="K7046" s="217">
        <v>2</v>
      </c>
      <c r="L7046" s="217">
        <v>91</v>
      </c>
      <c r="M7046" s="217">
        <v>7935.4556955758198</v>
      </c>
      <c r="N7046" s="217">
        <v>3.78050122776511</v>
      </c>
      <c r="O7046" s="217">
        <v>3.5284678125807698</v>
      </c>
      <c r="P7046" s="217">
        <v>0.25203341518434003</v>
      </c>
      <c r="Q7046" s="217">
        <v>3.8595399642979902</v>
      </c>
      <c r="R7046" s="217">
        <v>3.58785556965957</v>
      </c>
      <c r="S7046" s="217">
        <v>0.27168439463841798</v>
      </c>
      <c r="T7046" s="217">
        <v>3.8301656966072399</v>
      </c>
      <c r="U7046" s="217">
        <v>3.57824335703762</v>
      </c>
      <c r="V7046" s="217">
        <v>0.25192233956962401</v>
      </c>
      <c r="W7046" s="217">
        <v>3.8800259318150498</v>
      </c>
      <c r="X7046" s="217">
        <v>3.6156613380276799</v>
      </c>
      <c r="Y7046" s="217">
        <v>0.26436459378737598</v>
      </c>
    </row>
    <row r="7047" spans="2:25">
      <c r="B7047" s="217" t="s">
        <v>7216</v>
      </c>
      <c r="C7047" s="217" t="s">
        <v>5935</v>
      </c>
      <c r="D7047" s="217" t="s">
        <v>15</v>
      </c>
      <c r="E7047" s="217" t="s">
        <v>103</v>
      </c>
      <c r="F7047" s="217" t="s">
        <v>12</v>
      </c>
      <c r="G7047" s="217" t="s">
        <v>5</v>
      </c>
      <c r="H7047" s="217" t="s">
        <v>176</v>
      </c>
      <c r="I7047" s="217">
        <v>78</v>
      </c>
      <c r="J7047" s="217">
        <v>78</v>
      </c>
      <c r="K7047" s="217">
        <v>0</v>
      </c>
      <c r="L7047" s="217">
        <v>178</v>
      </c>
      <c r="M7047" s="217">
        <v>9701.4908693477591</v>
      </c>
      <c r="N7047" s="217">
        <v>8.0400013823075493</v>
      </c>
      <c r="O7047" s="217">
        <v>8.0400013823075493</v>
      </c>
      <c r="P7047" s="217">
        <v>0</v>
      </c>
      <c r="Q7047" s="217">
        <v>8.2605249359499897</v>
      </c>
      <c r="R7047" s="217">
        <v>8.2605249359499897</v>
      </c>
      <c r="S7047" s="217">
        <v>0</v>
      </c>
      <c r="T7047" s="217">
        <v>8.1148531436449396</v>
      </c>
      <c r="U7047" s="217">
        <v>8.1148531436449396</v>
      </c>
      <c r="V7047" s="217">
        <v>0</v>
      </c>
      <c r="W7047" s="217">
        <v>8.2346783938769708</v>
      </c>
      <c r="X7047" s="217">
        <v>8.2346783938769708</v>
      </c>
      <c r="Y7047" s="217">
        <v>0</v>
      </c>
    </row>
    <row r="7048" spans="2:25">
      <c r="B7048" s="217" t="s">
        <v>7217</v>
      </c>
      <c r="C7048" s="217" t="s">
        <v>5935</v>
      </c>
      <c r="D7048" s="217" t="s">
        <v>15</v>
      </c>
      <c r="E7048" s="217" t="s">
        <v>103</v>
      </c>
      <c r="F7048" s="217" t="s">
        <v>12</v>
      </c>
      <c r="G7048" s="217" t="s">
        <v>5</v>
      </c>
      <c r="H7048" s="217" t="s">
        <v>178</v>
      </c>
      <c r="I7048" s="217">
        <v>147</v>
      </c>
      <c r="J7048" s="217">
        <v>141</v>
      </c>
      <c r="K7048" s="217">
        <v>6</v>
      </c>
      <c r="L7048" s="217">
        <v>498</v>
      </c>
      <c r="M7048" s="217">
        <v>27765.439663406501</v>
      </c>
      <c r="N7048" s="217">
        <v>5.2943516033617497</v>
      </c>
      <c r="O7048" s="217">
        <v>5.0782556195510704</v>
      </c>
      <c r="P7048" s="217">
        <v>0.21609598381068401</v>
      </c>
      <c r="Q7048" s="217">
        <v>5.3961189507081997</v>
      </c>
      <c r="R7048" s="217">
        <v>5.1782489100782501</v>
      </c>
      <c r="S7048" s="217">
        <v>0.217870040629941</v>
      </c>
      <c r="T7048" s="217">
        <v>5.2290603916155298</v>
      </c>
      <c r="U7048" s="217">
        <v>5.00893970068448</v>
      </c>
      <c r="V7048" s="217">
        <v>0.22012069093105199</v>
      </c>
      <c r="W7048" s="217">
        <v>5.3539314650336198</v>
      </c>
      <c r="X7048" s="217">
        <v>5.1333717752643597</v>
      </c>
      <c r="Y7048" s="217">
        <v>0.22055968976925799</v>
      </c>
    </row>
    <row r="7049" spans="2:25">
      <c r="B7049" s="217" t="s">
        <v>7218</v>
      </c>
      <c r="C7049" s="217" t="s">
        <v>5935</v>
      </c>
      <c r="D7049" s="217" t="s">
        <v>15</v>
      </c>
      <c r="E7049" s="217" t="s">
        <v>103</v>
      </c>
      <c r="F7049" s="217" t="s">
        <v>12</v>
      </c>
      <c r="G7049" s="217" t="s">
        <v>5</v>
      </c>
      <c r="H7049" s="217" t="s">
        <v>5</v>
      </c>
      <c r="I7049" s="217">
        <v>362</v>
      </c>
      <c r="J7049" s="217">
        <v>353</v>
      </c>
      <c r="K7049" s="217">
        <v>9</v>
      </c>
      <c r="L7049" s="217">
        <v>964</v>
      </c>
      <c r="M7049" s="217">
        <v>61700</v>
      </c>
      <c r="N7049" s="217">
        <v>5.8670988654781198</v>
      </c>
      <c r="O7049" s="217">
        <v>5.7212317666126404</v>
      </c>
      <c r="P7049" s="217">
        <v>0.145867098865478</v>
      </c>
      <c r="Q7049" s="217">
        <v>5.9930768317146503</v>
      </c>
      <c r="R7049" s="217">
        <v>5.8445781640405698</v>
      </c>
      <c r="S7049" s="217">
        <v>0.14849866767408501</v>
      </c>
      <c r="T7049" s="217">
        <v>5.8735254434958302</v>
      </c>
      <c r="U7049" s="217">
        <v>5.7264287746599702</v>
      </c>
      <c r="V7049" s="217">
        <v>0.147096668835864</v>
      </c>
      <c r="W7049" s="217">
        <v>5.9696324142610502</v>
      </c>
      <c r="X7049" s="217">
        <v>5.8205654211490296</v>
      </c>
      <c r="Y7049" s="217">
        <v>0.14906699311202001</v>
      </c>
    </row>
    <row r="7050" spans="2:25">
      <c r="B7050" s="217" t="s">
        <v>7219</v>
      </c>
      <c r="C7050" s="217" t="s">
        <v>5935</v>
      </c>
      <c r="D7050" s="217" t="s">
        <v>15</v>
      </c>
      <c r="E7050" s="217" t="s">
        <v>103</v>
      </c>
      <c r="F7050" s="217" t="s">
        <v>9</v>
      </c>
      <c r="G7050" s="217" t="s">
        <v>5</v>
      </c>
      <c r="H7050" s="217" t="s">
        <v>170</v>
      </c>
      <c r="I7050" s="217">
        <v>10</v>
      </c>
      <c r="J7050" s="217">
        <v>9</v>
      </c>
      <c r="K7050" s="217">
        <v>1</v>
      </c>
      <c r="L7050" s="217">
        <v>146</v>
      </c>
      <c r="M7050" s="217">
        <v>7959.8428235927004</v>
      </c>
      <c r="N7050" s="217">
        <v>1.2563062137810499</v>
      </c>
      <c r="O7050" s="217">
        <v>1.1306755924029399</v>
      </c>
      <c r="P7050" s="217">
        <v>0.12563062137810499</v>
      </c>
      <c r="Q7050" s="217">
        <v>1.3514527836816601</v>
      </c>
      <c r="R7050" s="217">
        <v>1.25209825237437</v>
      </c>
      <c r="S7050" s="217">
        <v>9.9354531307298502E-2</v>
      </c>
      <c r="T7050" s="217">
        <v>1.2940637829769699</v>
      </c>
      <c r="U7050" s="217">
        <v>1.18016176093095</v>
      </c>
      <c r="V7050" s="217">
        <v>0.113902022046019</v>
      </c>
      <c r="W7050" s="217">
        <v>1.3334777031085301</v>
      </c>
      <c r="X7050" s="217">
        <v>1.2288423857185</v>
      </c>
      <c r="Y7050" s="217">
        <v>0.10463531739002099</v>
      </c>
    </row>
    <row r="7051" spans="2:25">
      <c r="B7051" s="217" t="s">
        <v>7220</v>
      </c>
      <c r="C7051" s="217" t="s">
        <v>5935</v>
      </c>
      <c r="D7051" s="217" t="s">
        <v>15</v>
      </c>
      <c r="E7051" s="217" t="s">
        <v>103</v>
      </c>
      <c r="F7051" s="217" t="s">
        <v>9</v>
      </c>
      <c r="G7051" s="217" t="s">
        <v>5</v>
      </c>
      <c r="H7051" s="217" t="s">
        <v>172</v>
      </c>
      <c r="I7051" s="217">
        <v>15</v>
      </c>
      <c r="J7051" s="217">
        <v>13</v>
      </c>
      <c r="K7051" s="217">
        <v>2</v>
      </c>
      <c r="L7051" s="217">
        <v>238</v>
      </c>
      <c r="M7051" s="217">
        <v>9306.2485391062492</v>
      </c>
      <c r="N7051" s="217">
        <v>1.61182026645514</v>
      </c>
      <c r="O7051" s="217">
        <v>1.39691089759446</v>
      </c>
      <c r="P7051" s="217">
        <v>0.21490936886068601</v>
      </c>
      <c r="Q7051" s="217">
        <v>1.6927950266227101</v>
      </c>
      <c r="R7051" s="217">
        <v>1.4581597925621099</v>
      </c>
      <c r="S7051" s="217">
        <v>0.234635234060598</v>
      </c>
      <c r="T7051" s="217">
        <v>1.6342317176918</v>
      </c>
      <c r="U7051" s="217">
        <v>1.40909432897491</v>
      </c>
      <c r="V7051" s="217">
        <v>0.22513738871688799</v>
      </c>
      <c r="W7051" s="217">
        <v>1.6718632439878101</v>
      </c>
      <c r="X7051" s="217">
        <v>1.44296352160785</v>
      </c>
      <c r="Y7051" s="217">
        <v>0.22889972237996001</v>
      </c>
    </row>
    <row r="7052" spans="2:25">
      <c r="B7052" s="217" t="s">
        <v>7221</v>
      </c>
      <c r="C7052" s="217" t="s">
        <v>5935</v>
      </c>
      <c r="D7052" s="217" t="s">
        <v>15</v>
      </c>
      <c r="E7052" s="217" t="s">
        <v>103</v>
      </c>
      <c r="F7052" s="217" t="s">
        <v>9</v>
      </c>
      <c r="G7052" s="217" t="s">
        <v>5</v>
      </c>
      <c r="H7052" s="217" t="s">
        <v>174</v>
      </c>
      <c r="I7052" s="217">
        <v>17</v>
      </c>
      <c r="J7052" s="217">
        <v>17</v>
      </c>
      <c r="K7052" s="217">
        <v>0</v>
      </c>
      <c r="L7052" s="217">
        <v>131</v>
      </c>
      <c r="M7052" s="217">
        <v>8628.7299192255396</v>
      </c>
      <c r="N7052" s="217">
        <v>1.9701624873114401</v>
      </c>
      <c r="O7052" s="217">
        <v>1.9701624873114401</v>
      </c>
      <c r="P7052" s="217">
        <v>0</v>
      </c>
      <c r="Q7052" s="217">
        <v>2.1117482011506699</v>
      </c>
      <c r="R7052" s="217">
        <v>2.1117482011506699</v>
      </c>
      <c r="S7052" s="217">
        <v>0</v>
      </c>
      <c r="T7052" s="217">
        <v>1.9453911940370401</v>
      </c>
      <c r="U7052" s="217">
        <v>1.9453911940370401</v>
      </c>
      <c r="V7052" s="217">
        <v>0</v>
      </c>
      <c r="W7052" s="217">
        <v>2.04787232322722</v>
      </c>
      <c r="X7052" s="217">
        <v>2.04787232322722</v>
      </c>
      <c r="Y7052" s="217">
        <v>0</v>
      </c>
    </row>
    <row r="7053" spans="2:25">
      <c r="B7053" s="217" t="s">
        <v>7222</v>
      </c>
      <c r="C7053" s="217" t="s">
        <v>5935</v>
      </c>
      <c r="D7053" s="217" t="s">
        <v>15</v>
      </c>
      <c r="E7053" s="217" t="s">
        <v>103</v>
      </c>
      <c r="F7053" s="217" t="s">
        <v>9</v>
      </c>
      <c r="G7053" s="217" t="s">
        <v>5</v>
      </c>
      <c r="H7053" s="217" t="s">
        <v>176</v>
      </c>
      <c r="I7053" s="217">
        <v>16</v>
      </c>
      <c r="J7053" s="217">
        <v>15</v>
      </c>
      <c r="K7053" s="217">
        <v>1</v>
      </c>
      <c r="L7053" s="217">
        <v>293</v>
      </c>
      <c r="M7053" s="217">
        <v>10475.027994522001</v>
      </c>
      <c r="N7053" s="217">
        <v>1.5274422186143399</v>
      </c>
      <c r="O7053" s="217">
        <v>1.4319770799509399</v>
      </c>
      <c r="P7053" s="217">
        <v>9.5465138663396204E-2</v>
      </c>
      <c r="Q7053" s="217">
        <v>1.54786180397032</v>
      </c>
      <c r="R7053" s="217">
        <v>1.4520386822645199</v>
      </c>
      <c r="S7053" s="217">
        <v>9.5823121705796904E-2</v>
      </c>
      <c r="T7053" s="217">
        <v>1.4062878465956401</v>
      </c>
      <c r="U7053" s="217">
        <v>1.32532631971417</v>
      </c>
      <c r="V7053" s="217">
        <v>8.09615268814739E-2</v>
      </c>
      <c r="W7053" s="217">
        <v>1.48669383859017</v>
      </c>
      <c r="X7053" s="217">
        <v>1.39777278404312</v>
      </c>
      <c r="Y7053" s="217">
        <v>8.8921054547047004E-2</v>
      </c>
    </row>
    <row r="7054" spans="2:25">
      <c r="B7054" s="217" t="s">
        <v>7223</v>
      </c>
      <c r="C7054" s="217" t="s">
        <v>5935</v>
      </c>
      <c r="D7054" s="217" t="s">
        <v>15</v>
      </c>
      <c r="E7054" s="217" t="s">
        <v>103</v>
      </c>
      <c r="F7054" s="217" t="s">
        <v>9</v>
      </c>
      <c r="G7054" s="217" t="s">
        <v>5</v>
      </c>
      <c r="H7054" s="217" t="s">
        <v>178</v>
      </c>
      <c r="I7054" s="217">
        <v>44</v>
      </c>
      <c r="J7054" s="217">
        <v>40</v>
      </c>
      <c r="K7054" s="217">
        <v>4</v>
      </c>
      <c r="L7054" s="217">
        <v>886</v>
      </c>
      <c r="M7054" s="217">
        <v>29300.150723553499</v>
      </c>
      <c r="N7054" s="217">
        <v>1.5016987596800899</v>
      </c>
      <c r="O7054" s="217">
        <v>1.36518069061826</v>
      </c>
      <c r="P7054" s="217">
        <v>0.13651806906182601</v>
      </c>
      <c r="Q7054" s="217">
        <v>1.5470233926970001</v>
      </c>
      <c r="R7054" s="217">
        <v>1.4046326198432699</v>
      </c>
      <c r="S7054" s="217">
        <v>0.142390772853731</v>
      </c>
      <c r="T7054" s="217">
        <v>1.4657686056189301</v>
      </c>
      <c r="U7054" s="217">
        <v>1.33308973177293</v>
      </c>
      <c r="V7054" s="217">
        <v>0.13267887384600099</v>
      </c>
      <c r="W7054" s="217">
        <v>1.51620292664426</v>
      </c>
      <c r="X7054" s="217">
        <v>1.3772951145225401</v>
      </c>
      <c r="Y7054" s="217">
        <v>0.13890781212171999</v>
      </c>
    </row>
    <row r="7055" spans="2:25">
      <c r="B7055" s="217" t="s">
        <v>7224</v>
      </c>
      <c r="C7055" s="217" t="s">
        <v>5935</v>
      </c>
      <c r="D7055" s="217" t="s">
        <v>15</v>
      </c>
      <c r="E7055" s="217" t="s">
        <v>103</v>
      </c>
      <c r="F7055" s="217" t="s">
        <v>9</v>
      </c>
      <c r="G7055" s="217" t="s">
        <v>5</v>
      </c>
      <c r="H7055" s="217" t="s">
        <v>5</v>
      </c>
      <c r="I7055" s="217">
        <v>102</v>
      </c>
      <c r="J7055" s="217">
        <v>94</v>
      </c>
      <c r="K7055" s="217">
        <v>8</v>
      </c>
      <c r="L7055" s="217">
        <v>1694</v>
      </c>
      <c r="M7055" s="217">
        <v>65670</v>
      </c>
      <c r="N7055" s="217">
        <v>1.55322064869804</v>
      </c>
      <c r="O7055" s="217">
        <v>1.4313994213491701</v>
      </c>
      <c r="P7055" s="217">
        <v>0.121821227348866</v>
      </c>
      <c r="Q7055" s="217">
        <v>1.6349904244431901</v>
      </c>
      <c r="R7055" s="217">
        <v>1.50841529985362</v>
      </c>
      <c r="S7055" s="217">
        <v>0.12657512458956099</v>
      </c>
      <c r="T7055" s="217">
        <v>1.53740588008957</v>
      </c>
      <c r="U7055" s="217">
        <v>1.4169461070351299</v>
      </c>
      <c r="V7055" s="217">
        <v>0.120459773054438</v>
      </c>
      <c r="W7055" s="217">
        <v>1.59722875406065</v>
      </c>
      <c r="X7055" s="217">
        <v>1.4734504882305799</v>
      </c>
      <c r="Y7055" s="217">
        <v>0.123778265830068</v>
      </c>
    </row>
    <row r="7056" spans="2:25">
      <c r="B7056" s="217" t="s">
        <v>7225</v>
      </c>
      <c r="C7056" s="217" t="s">
        <v>5935</v>
      </c>
      <c r="D7056" s="217" t="s">
        <v>15</v>
      </c>
      <c r="E7056" s="217" t="s">
        <v>103</v>
      </c>
      <c r="F7056" s="217" t="s">
        <v>5</v>
      </c>
      <c r="G7056" s="217" t="s">
        <v>5</v>
      </c>
      <c r="H7056" s="217" t="s">
        <v>170</v>
      </c>
      <c r="I7056" s="217">
        <v>53</v>
      </c>
      <c r="J7056" s="217">
        <v>52</v>
      </c>
      <c r="K7056" s="217">
        <v>1</v>
      </c>
      <c r="L7056" s="217">
        <v>222</v>
      </c>
      <c r="M7056" s="217">
        <v>15501.168792395199</v>
      </c>
      <c r="N7056" s="217">
        <v>3.4190970184133098</v>
      </c>
      <c r="O7056" s="217">
        <v>3.3545857539149502</v>
      </c>
      <c r="P7056" s="217">
        <v>6.4511264498364404E-2</v>
      </c>
      <c r="Q7056" s="217">
        <v>3.4114636198116601</v>
      </c>
      <c r="R7056" s="217">
        <v>3.3604499931529102</v>
      </c>
      <c r="S7056" s="217">
        <v>5.1013626658747098E-2</v>
      </c>
      <c r="T7056" s="217">
        <v>3.4064517323142298</v>
      </c>
      <c r="U7056" s="217">
        <v>3.3479686903041999</v>
      </c>
      <c r="V7056" s="217">
        <v>5.8483042010034202E-2</v>
      </c>
      <c r="W7056" s="217">
        <v>3.42010116653013</v>
      </c>
      <c r="X7056" s="217">
        <v>3.3663761179951601</v>
      </c>
      <c r="Y7056" s="217">
        <v>5.3725048534972397E-2</v>
      </c>
    </row>
    <row r="7057" spans="2:25">
      <c r="B7057" s="217" t="s">
        <v>7226</v>
      </c>
      <c r="C7057" s="217" t="s">
        <v>5935</v>
      </c>
      <c r="D7057" s="217" t="s">
        <v>15</v>
      </c>
      <c r="E7057" s="217" t="s">
        <v>103</v>
      </c>
      <c r="F7057" s="217" t="s">
        <v>5</v>
      </c>
      <c r="G7057" s="217" t="s">
        <v>5</v>
      </c>
      <c r="H7057" s="217" t="s">
        <v>172</v>
      </c>
      <c r="I7057" s="217">
        <v>80</v>
      </c>
      <c r="J7057" s="217">
        <v>77</v>
      </c>
      <c r="K7057" s="217">
        <v>3</v>
      </c>
      <c r="L7057" s="217">
        <v>359</v>
      </c>
      <c r="M7057" s="217">
        <v>18062.5363419737</v>
      </c>
      <c r="N7057" s="217">
        <v>4.42905683262744</v>
      </c>
      <c r="O7057" s="217">
        <v>4.2629672014039102</v>
      </c>
      <c r="P7057" s="217">
        <v>0.16608963122352899</v>
      </c>
      <c r="Q7057" s="217">
        <v>4.5732067608731404</v>
      </c>
      <c r="R7057" s="217">
        <v>4.4022226780981004</v>
      </c>
      <c r="S7057" s="217">
        <v>0.17098408277504101</v>
      </c>
      <c r="T7057" s="217">
        <v>4.4561191901129096</v>
      </c>
      <c r="U7057" s="217">
        <v>4.2884507077512097</v>
      </c>
      <c r="V7057" s="217">
        <v>0.16766848236169599</v>
      </c>
      <c r="W7057" s="217">
        <v>4.5346288772277097</v>
      </c>
      <c r="X7057" s="217">
        <v>4.3651121047914998</v>
      </c>
      <c r="Y7057" s="217">
        <v>0.16951677243621099</v>
      </c>
    </row>
    <row r="7058" spans="2:25">
      <c r="B7058" s="217" t="s">
        <v>7227</v>
      </c>
      <c r="C7058" s="217" t="s">
        <v>5935</v>
      </c>
      <c r="D7058" s="217" t="s">
        <v>15</v>
      </c>
      <c r="E7058" s="217" t="s">
        <v>103</v>
      </c>
      <c r="F7058" s="217" t="s">
        <v>5</v>
      </c>
      <c r="G7058" s="217" t="s">
        <v>5</v>
      </c>
      <c r="H7058" s="217" t="s">
        <v>174</v>
      </c>
      <c r="I7058" s="217">
        <v>47</v>
      </c>
      <c r="J7058" s="217">
        <v>45</v>
      </c>
      <c r="K7058" s="217">
        <v>2</v>
      </c>
      <c r="L7058" s="217">
        <v>222</v>
      </c>
      <c r="M7058" s="217">
        <v>16564.185614801401</v>
      </c>
      <c r="N7058" s="217">
        <v>2.8374470736431401</v>
      </c>
      <c r="O7058" s="217">
        <v>2.7167046449774799</v>
      </c>
      <c r="P7058" s="217">
        <v>0.12074242866566599</v>
      </c>
      <c r="Q7058" s="217">
        <v>2.9415064140774301</v>
      </c>
      <c r="R7058" s="217">
        <v>2.8120473446741401</v>
      </c>
      <c r="S7058" s="217">
        <v>0.129459069403286</v>
      </c>
      <c r="T7058" s="217">
        <v>2.84080160709272</v>
      </c>
      <c r="U7058" s="217">
        <v>2.7208201133520902</v>
      </c>
      <c r="V7058" s="217">
        <v>0.119981493740629</v>
      </c>
      <c r="W7058" s="217">
        <v>2.9178992446970802</v>
      </c>
      <c r="X7058" s="217">
        <v>2.7919614135013502</v>
      </c>
      <c r="Y7058" s="217">
        <v>0.12593783119572699</v>
      </c>
    </row>
    <row r="7059" spans="2:25">
      <c r="B7059" s="217" t="s">
        <v>7228</v>
      </c>
      <c r="C7059" s="217" t="s">
        <v>5935</v>
      </c>
      <c r="D7059" s="217" t="s">
        <v>15</v>
      </c>
      <c r="E7059" s="217" t="s">
        <v>103</v>
      </c>
      <c r="F7059" s="217" t="s">
        <v>5</v>
      </c>
      <c r="G7059" s="217" t="s">
        <v>5</v>
      </c>
      <c r="H7059" s="217" t="s">
        <v>176</v>
      </c>
      <c r="I7059" s="217">
        <v>94</v>
      </c>
      <c r="J7059" s="217">
        <v>93</v>
      </c>
      <c r="K7059" s="217">
        <v>1</v>
      </c>
      <c r="L7059" s="217">
        <v>471</v>
      </c>
      <c r="M7059" s="217">
        <v>20176.518863869798</v>
      </c>
      <c r="N7059" s="217">
        <v>4.6588809811154501</v>
      </c>
      <c r="O7059" s="217">
        <v>4.6093184174865698</v>
      </c>
      <c r="P7059" s="217">
        <v>4.95625636288878E-2</v>
      </c>
      <c r="Q7059" s="217">
        <v>4.7655085876232901</v>
      </c>
      <c r="R7059" s="217">
        <v>4.7151225749763404</v>
      </c>
      <c r="S7059" s="217">
        <v>5.03860126469435E-2</v>
      </c>
      <c r="T7059" s="217">
        <v>4.6251039683548703</v>
      </c>
      <c r="U7059" s="217">
        <v>4.58253252583925</v>
      </c>
      <c r="V7059" s="217">
        <v>4.2571442515622102E-2</v>
      </c>
      <c r="W7059" s="217">
        <v>4.7224839168605701</v>
      </c>
      <c r="X7059" s="217">
        <v>4.6757271706887797</v>
      </c>
      <c r="Y7059" s="217">
        <v>4.6756746171796003E-2</v>
      </c>
    </row>
    <row r="7060" spans="2:25">
      <c r="B7060" s="217" t="s">
        <v>7229</v>
      </c>
      <c r="C7060" s="217" t="s">
        <v>5935</v>
      </c>
      <c r="D7060" s="217" t="s">
        <v>15</v>
      </c>
      <c r="E7060" s="217" t="s">
        <v>103</v>
      </c>
      <c r="F7060" s="217" t="s">
        <v>5</v>
      </c>
      <c r="G7060" s="217" t="s">
        <v>5</v>
      </c>
      <c r="H7060" s="217" t="s">
        <v>178</v>
      </c>
      <c r="I7060" s="217">
        <v>191</v>
      </c>
      <c r="J7060" s="217">
        <v>181</v>
      </c>
      <c r="K7060" s="217">
        <v>10</v>
      </c>
      <c r="L7060" s="217">
        <v>1384</v>
      </c>
      <c r="M7060" s="217">
        <v>57065.590386960001</v>
      </c>
      <c r="N7060" s="217">
        <v>3.3470257418671201</v>
      </c>
      <c r="O7060" s="217">
        <v>3.1717887920311498</v>
      </c>
      <c r="P7060" s="217">
        <v>0.17523694983597499</v>
      </c>
      <c r="Q7060" s="217">
        <v>3.4273243168332699</v>
      </c>
      <c r="R7060" s="217">
        <v>3.2482845309675699</v>
      </c>
      <c r="S7060" s="217">
        <v>0.17903978586569899</v>
      </c>
      <c r="T7060" s="217">
        <v>3.30365548783222</v>
      </c>
      <c r="U7060" s="217">
        <v>3.1285128159267201</v>
      </c>
      <c r="V7060" s="217">
        <v>0.17514267190550201</v>
      </c>
      <c r="W7060" s="217">
        <v>3.39077626617952</v>
      </c>
      <c r="X7060" s="217">
        <v>3.2122133489032398</v>
      </c>
      <c r="Y7060" s="217">
        <v>0.17856291727627999</v>
      </c>
    </row>
    <row r="7061" spans="2:25">
      <c r="B7061" s="217" t="s">
        <v>7230</v>
      </c>
      <c r="C7061" s="217" t="s">
        <v>5935</v>
      </c>
      <c r="D7061" s="217" t="s">
        <v>15</v>
      </c>
      <c r="E7061" s="217" t="s">
        <v>103</v>
      </c>
      <c r="F7061" s="217" t="s">
        <v>5</v>
      </c>
      <c r="G7061" s="217" t="s">
        <v>5</v>
      </c>
      <c r="H7061" s="217" t="s">
        <v>5</v>
      </c>
      <c r="I7061" s="217">
        <v>465</v>
      </c>
      <c r="J7061" s="217">
        <v>448</v>
      </c>
      <c r="K7061" s="217">
        <v>17</v>
      </c>
      <c r="L7061" s="217">
        <v>2658</v>
      </c>
      <c r="M7061" s="217">
        <v>127370</v>
      </c>
      <c r="N7061" s="217">
        <v>3.65078118866295</v>
      </c>
      <c r="O7061" s="217">
        <v>3.5173117688623701</v>
      </c>
      <c r="P7061" s="217">
        <v>0.133469419800581</v>
      </c>
      <c r="Q7061" s="217">
        <v>3.7510502439346101</v>
      </c>
      <c r="R7061" s="217">
        <v>3.61411969766423</v>
      </c>
      <c r="S7061" s="217">
        <v>0.13693054627038101</v>
      </c>
      <c r="T7061" s="217">
        <v>3.6429281187517701</v>
      </c>
      <c r="U7061" s="217">
        <v>3.5098121744086002</v>
      </c>
      <c r="V7061" s="217">
        <v>0.13311594434316501</v>
      </c>
      <c r="W7061" s="217">
        <v>3.7200977472516801</v>
      </c>
      <c r="X7061" s="217">
        <v>3.5843282688330298</v>
      </c>
      <c r="Y7061" s="217">
        <v>0.13576947841864401</v>
      </c>
    </row>
    <row r="7062" spans="2:25">
      <c r="B7062" s="217" t="s">
        <v>7231</v>
      </c>
      <c r="C7062" s="217" t="s">
        <v>5935</v>
      </c>
      <c r="D7062" s="217" t="s">
        <v>15</v>
      </c>
      <c r="E7062" s="217" t="s">
        <v>87</v>
      </c>
      <c r="F7062" s="217" t="s">
        <v>12</v>
      </c>
      <c r="G7062" s="217" t="s">
        <v>10</v>
      </c>
      <c r="H7062" s="217" t="s">
        <v>170</v>
      </c>
      <c r="I7062" s="217">
        <v>0</v>
      </c>
      <c r="J7062" s="217">
        <v>0</v>
      </c>
      <c r="K7062" s="217">
        <v>0</v>
      </c>
      <c r="L7062" s="217">
        <v>5</v>
      </c>
      <c r="M7062" s="217">
        <v>277.33333333333297</v>
      </c>
      <c r="N7062" s="217">
        <v>0</v>
      </c>
      <c r="O7062" s="217">
        <v>0</v>
      </c>
      <c r="P7062" s="217">
        <v>0</v>
      </c>
      <c r="Q7062" s="217">
        <v>0</v>
      </c>
      <c r="R7062" s="217">
        <v>0</v>
      </c>
      <c r="S7062" s="217">
        <v>0</v>
      </c>
      <c r="T7062" s="217">
        <v>0</v>
      </c>
      <c r="U7062" s="217">
        <v>0</v>
      </c>
      <c r="V7062" s="217">
        <v>0</v>
      </c>
      <c r="W7062" s="217">
        <v>0</v>
      </c>
      <c r="X7062" s="217">
        <v>0</v>
      </c>
      <c r="Y7062" s="217">
        <v>0</v>
      </c>
    </row>
    <row r="7063" spans="2:25">
      <c r="B7063" s="217" t="s">
        <v>7232</v>
      </c>
      <c r="C7063" s="217" t="s">
        <v>5935</v>
      </c>
      <c r="D7063" s="217" t="s">
        <v>15</v>
      </c>
      <c r="E7063" s="217" t="s">
        <v>87</v>
      </c>
      <c r="F7063" s="217" t="s">
        <v>12</v>
      </c>
      <c r="G7063" s="217" t="s">
        <v>10</v>
      </c>
      <c r="H7063" s="217" t="s">
        <v>172</v>
      </c>
      <c r="I7063" s="217">
        <v>7</v>
      </c>
      <c r="J7063" s="217">
        <v>7</v>
      </c>
      <c r="K7063" s="217">
        <v>0</v>
      </c>
      <c r="L7063" s="217">
        <v>5</v>
      </c>
      <c r="M7063" s="217">
        <v>394.66666666666703</v>
      </c>
      <c r="N7063" s="217">
        <v>17.736486486486498</v>
      </c>
      <c r="O7063" s="217">
        <v>17.736486486486498</v>
      </c>
      <c r="P7063" s="217">
        <v>0</v>
      </c>
      <c r="Q7063" s="217">
        <v>17.736486486486498</v>
      </c>
      <c r="R7063" s="217">
        <v>17.736486486486498</v>
      </c>
      <c r="S7063" s="217">
        <v>0</v>
      </c>
      <c r="T7063" s="217">
        <v>17.736486486486498</v>
      </c>
      <c r="U7063" s="217">
        <v>17.736486486486498</v>
      </c>
      <c r="V7063" s="217">
        <v>0</v>
      </c>
      <c r="W7063" s="217">
        <v>17.736486486486498</v>
      </c>
      <c r="X7063" s="217">
        <v>17.736486486486498</v>
      </c>
      <c r="Y7063" s="217">
        <v>0</v>
      </c>
    </row>
    <row r="7064" spans="2:25">
      <c r="B7064" s="217" t="s">
        <v>7233</v>
      </c>
      <c r="C7064" s="217" t="s">
        <v>5935</v>
      </c>
      <c r="D7064" s="217" t="s">
        <v>15</v>
      </c>
      <c r="E7064" s="217" t="s">
        <v>87</v>
      </c>
      <c r="F7064" s="217" t="s">
        <v>12</v>
      </c>
      <c r="G7064" s="217" t="s">
        <v>10</v>
      </c>
      <c r="H7064" s="217" t="s">
        <v>174</v>
      </c>
      <c r="I7064" s="217">
        <v>6</v>
      </c>
      <c r="J7064" s="217">
        <v>5</v>
      </c>
      <c r="K7064" s="217">
        <v>1</v>
      </c>
      <c r="L7064" s="217">
        <v>11</v>
      </c>
      <c r="M7064" s="217">
        <v>501.33333333333297</v>
      </c>
      <c r="N7064" s="217">
        <v>11.968085106383</v>
      </c>
      <c r="O7064" s="217">
        <v>9.9734042553191493</v>
      </c>
      <c r="P7064" s="217">
        <v>1.9946808510638301</v>
      </c>
      <c r="Q7064" s="217">
        <v>11.968085106383</v>
      </c>
      <c r="R7064" s="217">
        <v>9.9734042553191493</v>
      </c>
      <c r="S7064" s="217">
        <v>1.9946808510638301</v>
      </c>
      <c r="T7064" s="217">
        <v>11.968085106383</v>
      </c>
      <c r="U7064" s="217">
        <v>9.9734042553191493</v>
      </c>
      <c r="V7064" s="217">
        <v>1.9946808510638301</v>
      </c>
      <c r="W7064" s="217">
        <v>11.968085106383</v>
      </c>
      <c r="X7064" s="217">
        <v>9.9734042553191493</v>
      </c>
      <c r="Y7064" s="217">
        <v>1.9946808510638301</v>
      </c>
    </row>
    <row r="7065" spans="2:25">
      <c r="B7065" s="217" t="s">
        <v>7234</v>
      </c>
      <c r="C7065" s="217" t="s">
        <v>5935</v>
      </c>
      <c r="D7065" s="217" t="s">
        <v>15</v>
      </c>
      <c r="E7065" s="217" t="s">
        <v>87</v>
      </c>
      <c r="F7065" s="217" t="s">
        <v>12</v>
      </c>
      <c r="G7065" s="217" t="s">
        <v>10</v>
      </c>
      <c r="H7065" s="217" t="s">
        <v>176</v>
      </c>
      <c r="I7065" s="217">
        <v>14</v>
      </c>
      <c r="J7065" s="217">
        <v>14</v>
      </c>
      <c r="K7065" s="217">
        <v>0</v>
      </c>
      <c r="L7065" s="217">
        <v>32</v>
      </c>
      <c r="M7065" s="217">
        <v>757.33333333333303</v>
      </c>
      <c r="N7065" s="217">
        <v>18.485915492957702</v>
      </c>
      <c r="O7065" s="217">
        <v>18.485915492957702</v>
      </c>
      <c r="P7065" s="217">
        <v>0</v>
      </c>
      <c r="Q7065" s="217">
        <v>18.485915492957702</v>
      </c>
      <c r="R7065" s="217">
        <v>18.485915492957702</v>
      </c>
      <c r="S7065" s="217">
        <v>0</v>
      </c>
      <c r="T7065" s="217">
        <v>18.485915492957702</v>
      </c>
      <c r="U7065" s="217">
        <v>18.485915492957702</v>
      </c>
      <c r="V7065" s="217">
        <v>0</v>
      </c>
      <c r="W7065" s="217">
        <v>18.485915492957702</v>
      </c>
      <c r="X7065" s="217">
        <v>18.485915492957702</v>
      </c>
      <c r="Y7065" s="217">
        <v>0</v>
      </c>
    </row>
    <row r="7066" spans="2:25">
      <c r="B7066" s="217" t="s">
        <v>7235</v>
      </c>
      <c r="C7066" s="217" t="s">
        <v>5935</v>
      </c>
      <c r="D7066" s="217" t="s">
        <v>15</v>
      </c>
      <c r="E7066" s="217" t="s">
        <v>87</v>
      </c>
      <c r="F7066" s="217" t="s">
        <v>12</v>
      </c>
      <c r="G7066" s="217" t="s">
        <v>10</v>
      </c>
      <c r="H7066" s="217" t="s">
        <v>178</v>
      </c>
      <c r="I7066" s="217">
        <v>38</v>
      </c>
      <c r="J7066" s="217">
        <v>37</v>
      </c>
      <c r="K7066" s="217">
        <v>1</v>
      </c>
      <c r="L7066" s="217">
        <v>73</v>
      </c>
      <c r="M7066" s="217">
        <v>2709.3333333333298</v>
      </c>
      <c r="N7066" s="217">
        <v>14.0255905511811</v>
      </c>
      <c r="O7066" s="217">
        <v>13.656496062992099</v>
      </c>
      <c r="P7066" s="217">
        <v>0.369094488188976</v>
      </c>
      <c r="Q7066" s="217">
        <v>14.0255905511811</v>
      </c>
      <c r="R7066" s="217">
        <v>13.656496062992099</v>
      </c>
      <c r="S7066" s="217">
        <v>0.369094488188976</v>
      </c>
      <c r="T7066" s="217">
        <v>14.0255905511811</v>
      </c>
      <c r="U7066" s="217">
        <v>13.656496062992099</v>
      </c>
      <c r="V7066" s="217">
        <v>0.369094488188976</v>
      </c>
      <c r="W7066" s="217">
        <v>14.0255905511811</v>
      </c>
      <c r="X7066" s="217">
        <v>13.656496062992099</v>
      </c>
      <c r="Y7066" s="217">
        <v>0.369094488188976</v>
      </c>
    </row>
    <row r="7067" spans="2:25">
      <c r="B7067" s="217" t="s">
        <v>7236</v>
      </c>
      <c r="C7067" s="217" t="s">
        <v>5935</v>
      </c>
      <c r="D7067" s="217" t="s">
        <v>15</v>
      </c>
      <c r="E7067" s="217" t="s">
        <v>87</v>
      </c>
      <c r="F7067" s="217" t="s">
        <v>12</v>
      </c>
      <c r="G7067" s="217" t="s">
        <v>10</v>
      </c>
      <c r="H7067" s="217" t="s">
        <v>5</v>
      </c>
      <c r="I7067" s="217">
        <v>65</v>
      </c>
      <c r="J7067" s="217">
        <v>63</v>
      </c>
      <c r="K7067" s="217">
        <v>2</v>
      </c>
      <c r="L7067" s="217">
        <v>126</v>
      </c>
      <c r="M7067" s="217">
        <v>4640</v>
      </c>
      <c r="N7067" s="217">
        <v>14.008620689655199</v>
      </c>
      <c r="O7067" s="217">
        <v>13.5775862068966</v>
      </c>
      <c r="P7067" s="217">
        <v>0.431034482758621</v>
      </c>
      <c r="Q7067" s="217">
        <v>14.008620689655199</v>
      </c>
      <c r="R7067" s="217">
        <v>13.5775862068966</v>
      </c>
      <c r="S7067" s="217">
        <v>0.431034482758621</v>
      </c>
      <c r="T7067" s="217">
        <v>14.008620689655199</v>
      </c>
      <c r="U7067" s="217">
        <v>13.5775862068966</v>
      </c>
      <c r="V7067" s="217">
        <v>0.431034482758621</v>
      </c>
      <c r="W7067" s="217">
        <v>14.008620689655199</v>
      </c>
      <c r="X7067" s="217">
        <v>13.5775862068966</v>
      </c>
      <c r="Y7067" s="217">
        <v>0.431034482758621</v>
      </c>
    </row>
    <row r="7068" spans="2:25">
      <c r="B7068" s="217" t="s">
        <v>7237</v>
      </c>
      <c r="C7068" s="217" t="s">
        <v>5935</v>
      </c>
      <c r="D7068" s="217" t="s">
        <v>15</v>
      </c>
      <c r="E7068" s="217" t="s">
        <v>87</v>
      </c>
      <c r="F7068" s="217" t="s">
        <v>9</v>
      </c>
      <c r="G7068" s="217" t="s">
        <v>10</v>
      </c>
      <c r="H7068" s="217" t="s">
        <v>170</v>
      </c>
      <c r="I7068" s="217">
        <v>1</v>
      </c>
      <c r="J7068" s="217">
        <v>1</v>
      </c>
      <c r="K7068" s="217">
        <v>0</v>
      </c>
      <c r="L7068" s="217">
        <v>8</v>
      </c>
      <c r="M7068" s="217">
        <v>332.38512035010899</v>
      </c>
      <c r="N7068" s="217">
        <v>3.0085582620144802</v>
      </c>
      <c r="O7068" s="217">
        <v>3.0085582620144802</v>
      </c>
      <c r="P7068" s="217">
        <v>0</v>
      </c>
      <c r="Q7068" s="217">
        <v>3.0085582620144802</v>
      </c>
      <c r="R7068" s="217">
        <v>3.0085582620144802</v>
      </c>
      <c r="S7068" s="217">
        <v>0</v>
      </c>
      <c r="T7068" s="217">
        <v>3.0085582620144802</v>
      </c>
      <c r="U7068" s="217">
        <v>3.0085582620144802</v>
      </c>
      <c r="V7068" s="217">
        <v>0</v>
      </c>
      <c r="W7068" s="217">
        <v>3.0085582620144802</v>
      </c>
      <c r="X7068" s="217">
        <v>3.0085582620144802</v>
      </c>
      <c r="Y7068" s="217">
        <v>0</v>
      </c>
    </row>
    <row r="7069" spans="2:25">
      <c r="B7069" s="217" t="s">
        <v>7238</v>
      </c>
      <c r="C7069" s="217" t="s">
        <v>5935</v>
      </c>
      <c r="D7069" s="217" t="s">
        <v>15</v>
      </c>
      <c r="E7069" s="217" t="s">
        <v>87</v>
      </c>
      <c r="F7069" s="217" t="s">
        <v>9</v>
      </c>
      <c r="G7069" s="217" t="s">
        <v>10</v>
      </c>
      <c r="H7069" s="217" t="s">
        <v>172</v>
      </c>
      <c r="I7069" s="217">
        <v>1</v>
      </c>
      <c r="J7069" s="217">
        <v>1</v>
      </c>
      <c r="K7069" s="217">
        <v>0</v>
      </c>
      <c r="L7069" s="217">
        <v>16</v>
      </c>
      <c r="M7069" s="217">
        <v>471.772428884026</v>
      </c>
      <c r="N7069" s="217">
        <v>2.1196660482374798</v>
      </c>
      <c r="O7069" s="217">
        <v>2.1196660482374798</v>
      </c>
      <c r="P7069" s="217">
        <v>0</v>
      </c>
      <c r="Q7069" s="217">
        <v>2.1196660482374798</v>
      </c>
      <c r="R7069" s="217">
        <v>2.1196660482374798</v>
      </c>
      <c r="S7069" s="217">
        <v>0</v>
      </c>
      <c r="T7069" s="217">
        <v>2.1196660482374798</v>
      </c>
      <c r="U7069" s="217">
        <v>2.1196660482374798</v>
      </c>
      <c r="V7069" s="217">
        <v>0</v>
      </c>
      <c r="W7069" s="217">
        <v>2.1196660482374798</v>
      </c>
      <c r="X7069" s="217">
        <v>2.1196660482374798</v>
      </c>
      <c r="Y7069" s="217">
        <v>0</v>
      </c>
    </row>
    <row r="7070" spans="2:25">
      <c r="B7070" s="217" t="s">
        <v>7239</v>
      </c>
      <c r="C7070" s="217" t="s">
        <v>5935</v>
      </c>
      <c r="D7070" s="217" t="s">
        <v>15</v>
      </c>
      <c r="E7070" s="217" t="s">
        <v>87</v>
      </c>
      <c r="F7070" s="217" t="s">
        <v>9</v>
      </c>
      <c r="G7070" s="217" t="s">
        <v>10</v>
      </c>
      <c r="H7070" s="217" t="s">
        <v>174</v>
      </c>
      <c r="I7070" s="217">
        <v>4</v>
      </c>
      <c r="J7070" s="217">
        <v>4</v>
      </c>
      <c r="K7070" s="217">
        <v>0</v>
      </c>
      <c r="L7070" s="217">
        <v>19</v>
      </c>
      <c r="M7070" s="217">
        <v>471.772428884026</v>
      </c>
      <c r="N7070" s="217">
        <v>8.4786641929499105</v>
      </c>
      <c r="O7070" s="217">
        <v>8.4786641929499105</v>
      </c>
      <c r="P7070" s="217">
        <v>0</v>
      </c>
      <c r="Q7070" s="217">
        <v>8.4786641929499105</v>
      </c>
      <c r="R7070" s="217">
        <v>8.4786641929499105</v>
      </c>
      <c r="S7070" s="217">
        <v>0</v>
      </c>
      <c r="T7070" s="217">
        <v>8.4786641929499105</v>
      </c>
      <c r="U7070" s="217">
        <v>8.4786641929499105</v>
      </c>
      <c r="V7070" s="217">
        <v>0</v>
      </c>
      <c r="W7070" s="217">
        <v>8.4786641929499105</v>
      </c>
      <c r="X7070" s="217">
        <v>8.4786641929499105</v>
      </c>
      <c r="Y7070" s="217">
        <v>0</v>
      </c>
    </row>
    <row r="7071" spans="2:25">
      <c r="B7071" s="217" t="s">
        <v>7240</v>
      </c>
      <c r="C7071" s="217" t="s">
        <v>5935</v>
      </c>
      <c r="D7071" s="217" t="s">
        <v>15</v>
      </c>
      <c r="E7071" s="217" t="s">
        <v>87</v>
      </c>
      <c r="F7071" s="217" t="s">
        <v>9</v>
      </c>
      <c r="G7071" s="217" t="s">
        <v>10</v>
      </c>
      <c r="H7071" s="217" t="s">
        <v>176</v>
      </c>
      <c r="I7071" s="217">
        <v>0</v>
      </c>
      <c r="J7071" s="217">
        <v>0</v>
      </c>
      <c r="K7071" s="217">
        <v>0</v>
      </c>
      <c r="L7071" s="217">
        <v>39</v>
      </c>
      <c r="M7071" s="217">
        <v>771.99124726476998</v>
      </c>
      <c r="N7071" s="217">
        <v>0</v>
      </c>
      <c r="O7071" s="217">
        <v>0</v>
      </c>
      <c r="P7071" s="217">
        <v>0</v>
      </c>
      <c r="Q7071" s="217">
        <v>0</v>
      </c>
      <c r="R7071" s="217">
        <v>0</v>
      </c>
      <c r="S7071" s="217">
        <v>0</v>
      </c>
      <c r="T7071" s="217">
        <v>0</v>
      </c>
      <c r="U7071" s="217">
        <v>0</v>
      </c>
      <c r="V7071" s="217">
        <v>0</v>
      </c>
      <c r="W7071" s="217">
        <v>0</v>
      </c>
      <c r="X7071" s="217">
        <v>0</v>
      </c>
      <c r="Y7071" s="217">
        <v>0</v>
      </c>
    </row>
    <row r="7072" spans="2:25">
      <c r="B7072" s="217" t="s">
        <v>7241</v>
      </c>
      <c r="C7072" s="217" t="s">
        <v>5935</v>
      </c>
      <c r="D7072" s="217" t="s">
        <v>15</v>
      </c>
      <c r="E7072" s="217" t="s">
        <v>87</v>
      </c>
      <c r="F7072" s="217" t="s">
        <v>9</v>
      </c>
      <c r="G7072" s="217" t="s">
        <v>10</v>
      </c>
      <c r="H7072" s="217" t="s">
        <v>178</v>
      </c>
      <c r="I7072" s="217">
        <v>7</v>
      </c>
      <c r="J7072" s="217">
        <v>6</v>
      </c>
      <c r="K7072" s="217">
        <v>1</v>
      </c>
      <c r="L7072" s="217">
        <v>103</v>
      </c>
      <c r="M7072" s="217">
        <v>2852.0787746170699</v>
      </c>
      <c r="N7072" s="217">
        <v>2.4543501611170799</v>
      </c>
      <c r="O7072" s="217">
        <v>2.1037287095289199</v>
      </c>
      <c r="P7072" s="217">
        <v>0.350621451588154</v>
      </c>
      <c r="Q7072" s="217">
        <v>2.4543501611170799</v>
      </c>
      <c r="R7072" s="217">
        <v>2.1037287095289199</v>
      </c>
      <c r="S7072" s="217">
        <v>0.350621451588154</v>
      </c>
      <c r="T7072" s="217">
        <v>2.4543501611170799</v>
      </c>
      <c r="U7072" s="217">
        <v>2.1037287095289199</v>
      </c>
      <c r="V7072" s="217">
        <v>0.350621451588154</v>
      </c>
      <c r="W7072" s="217">
        <v>2.4543501611170799</v>
      </c>
      <c r="X7072" s="217">
        <v>2.1037287095289199</v>
      </c>
      <c r="Y7072" s="217">
        <v>0.350621451588154</v>
      </c>
    </row>
    <row r="7073" spans="2:25">
      <c r="B7073" s="217" t="s">
        <v>7242</v>
      </c>
      <c r="C7073" s="217" t="s">
        <v>5935</v>
      </c>
      <c r="D7073" s="217" t="s">
        <v>15</v>
      </c>
      <c r="E7073" s="217" t="s">
        <v>87</v>
      </c>
      <c r="F7073" s="217" t="s">
        <v>9</v>
      </c>
      <c r="G7073" s="217" t="s">
        <v>10</v>
      </c>
      <c r="H7073" s="217" t="s">
        <v>5</v>
      </c>
      <c r="I7073" s="217">
        <v>13</v>
      </c>
      <c r="J7073" s="217">
        <v>12</v>
      </c>
      <c r="K7073" s="217">
        <v>1</v>
      </c>
      <c r="L7073" s="217">
        <v>185</v>
      </c>
      <c r="M7073" s="217">
        <v>4900</v>
      </c>
      <c r="N7073" s="217">
        <v>2.6530612244898002</v>
      </c>
      <c r="O7073" s="217">
        <v>2.4489795918367299</v>
      </c>
      <c r="P7073" s="217">
        <v>0.20408163265306101</v>
      </c>
      <c r="Q7073" s="217">
        <v>2.6530612244898002</v>
      </c>
      <c r="R7073" s="217">
        <v>2.4489795918367299</v>
      </c>
      <c r="S7073" s="217">
        <v>0.20408163265306101</v>
      </c>
      <c r="T7073" s="217">
        <v>2.6530612244898002</v>
      </c>
      <c r="U7073" s="217">
        <v>2.4489795918367299</v>
      </c>
      <c r="V7073" s="217">
        <v>0.20408163265306101</v>
      </c>
      <c r="W7073" s="217">
        <v>2.6530612244898002</v>
      </c>
      <c r="X7073" s="217">
        <v>2.4489795918367299</v>
      </c>
      <c r="Y7073" s="217">
        <v>0.20408163265306101</v>
      </c>
    </row>
    <row r="7074" spans="2:25">
      <c r="B7074" s="217" t="s">
        <v>7243</v>
      </c>
      <c r="C7074" s="217" t="s">
        <v>5935</v>
      </c>
      <c r="D7074" s="217" t="s">
        <v>15</v>
      </c>
      <c r="E7074" s="217" t="s">
        <v>87</v>
      </c>
      <c r="F7074" s="217" t="s">
        <v>5</v>
      </c>
      <c r="G7074" s="217" t="s">
        <v>10</v>
      </c>
      <c r="H7074" s="217" t="s">
        <v>170</v>
      </c>
      <c r="I7074" s="217">
        <v>1</v>
      </c>
      <c r="J7074" s="217">
        <v>1</v>
      </c>
      <c r="K7074" s="217">
        <v>0</v>
      </c>
      <c r="L7074" s="217">
        <v>13</v>
      </c>
      <c r="M7074" s="217">
        <v>609.71845368344304</v>
      </c>
      <c r="N7074" s="217">
        <v>1.64010125322398</v>
      </c>
      <c r="O7074" s="217">
        <v>1.64010125322398</v>
      </c>
      <c r="P7074" s="217">
        <v>0</v>
      </c>
      <c r="Q7074" s="217">
        <v>1.64010125322398</v>
      </c>
      <c r="R7074" s="217">
        <v>1.64010125322398</v>
      </c>
      <c r="S7074" s="217">
        <v>0</v>
      </c>
      <c r="T7074" s="217">
        <v>1.64010125322398</v>
      </c>
      <c r="U7074" s="217">
        <v>1.64010125322398</v>
      </c>
      <c r="V7074" s="217">
        <v>0</v>
      </c>
      <c r="W7074" s="217">
        <v>1.64010125322398</v>
      </c>
      <c r="X7074" s="217">
        <v>1.64010125322398</v>
      </c>
      <c r="Y7074" s="217">
        <v>0</v>
      </c>
    </row>
    <row r="7075" spans="2:25">
      <c r="B7075" s="217" t="s">
        <v>7244</v>
      </c>
      <c r="C7075" s="217" t="s">
        <v>5935</v>
      </c>
      <c r="D7075" s="217" t="s">
        <v>15</v>
      </c>
      <c r="E7075" s="217" t="s">
        <v>87</v>
      </c>
      <c r="F7075" s="217" t="s">
        <v>5</v>
      </c>
      <c r="G7075" s="217" t="s">
        <v>10</v>
      </c>
      <c r="H7075" s="217" t="s">
        <v>172</v>
      </c>
      <c r="I7075" s="217">
        <v>8</v>
      </c>
      <c r="J7075" s="217">
        <v>8</v>
      </c>
      <c r="K7075" s="217">
        <v>0</v>
      </c>
      <c r="L7075" s="217">
        <v>21</v>
      </c>
      <c r="M7075" s="217">
        <v>866.43909555069297</v>
      </c>
      <c r="N7075" s="217">
        <v>9.2331937017631294</v>
      </c>
      <c r="O7075" s="217">
        <v>9.2331937017631294</v>
      </c>
      <c r="P7075" s="217">
        <v>0</v>
      </c>
      <c r="Q7075" s="217">
        <v>9.2331937017631294</v>
      </c>
      <c r="R7075" s="217">
        <v>9.2331937017631294</v>
      </c>
      <c r="S7075" s="217">
        <v>0</v>
      </c>
      <c r="T7075" s="217">
        <v>9.2331937017631294</v>
      </c>
      <c r="U7075" s="217">
        <v>9.2331937017631294</v>
      </c>
      <c r="V7075" s="217">
        <v>0</v>
      </c>
      <c r="W7075" s="217">
        <v>9.2331937017631294</v>
      </c>
      <c r="X7075" s="217">
        <v>9.2331937017631294</v>
      </c>
      <c r="Y7075" s="217">
        <v>0</v>
      </c>
    </row>
    <row r="7076" spans="2:25">
      <c r="B7076" s="217" t="s">
        <v>7245</v>
      </c>
      <c r="C7076" s="217" t="s">
        <v>5935</v>
      </c>
      <c r="D7076" s="217" t="s">
        <v>15</v>
      </c>
      <c r="E7076" s="217" t="s">
        <v>87</v>
      </c>
      <c r="F7076" s="217" t="s">
        <v>5</v>
      </c>
      <c r="G7076" s="217" t="s">
        <v>10</v>
      </c>
      <c r="H7076" s="217" t="s">
        <v>174</v>
      </c>
      <c r="I7076" s="217">
        <v>10</v>
      </c>
      <c r="J7076" s="217">
        <v>9</v>
      </c>
      <c r="K7076" s="217">
        <v>1</v>
      </c>
      <c r="L7076" s="217">
        <v>30</v>
      </c>
      <c r="M7076" s="217">
        <v>973.10576221736005</v>
      </c>
      <c r="N7076" s="217">
        <v>10.2763752803329</v>
      </c>
      <c r="O7076" s="217">
        <v>9.2487377522996308</v>
      </c>
      <c r="P7076" s="217">
        <v>1.0276375280332899</v>
      </c>
      <c r="Q7076" s="217">
        <v>10.2763752803329</v>
      </c>
      <c r="R7076" s="217">
        <v>9.2487377522996308</v>
      </c>
      <c r="S7076" s="217">
        <v>1.0276375280332899</v>
      </c>
      <c r="T7076" s="217">
        <v>10.2763752803329</v>
      </c>
      <c r="U7076" s="217">
        <v>9.2487377522996308</v>
      </c>
      <c r="V7076" s="217">
        <v>1.0276375280332899</v>
      </c>
      <c r="W7076" s="217">
        <v>10.2763752803329</v>
      </c>
      <c r="X7076" s="217">
        <v>9.2487377522996308</v>
      </c>
      <c r="Y7076" s="217">
        <v>1.0276375280332899</v>
      </c>
    </row>
    <row r="7077" spans="2:25">
      <c r="B7077" s="217" t="s">
        <v>7246</v>
      </c>
      <c r="C7077" s="217" t="s">
        <v>5935</v>
      </c>
      <c r="D7077" s="217" t="s">
        <v>15</v>
      </c>
      <c r="E7077" s="217" t="s">
        <v>87</v>
      </c>
      <c r="F7077" s="217" t="s">
        <v>5</v>
      </c>
      <c r="G7077" s="217" t="s">
        <v>10</v>
      </c>
      <c r="H7077" s="217" t="s">
        <v>176</v>
      </c>
      <c r="I7077" s="217">
        <v>14</v>
      </c>
      <c r="J7077" s="217">
        <v>14</v>
      </c>
      <c r="K7077" s="217">
        <v>0</v>
      </c>
      <c r="L7077" s="217">
        <v>71</v>
      </c>
      <c r="M7077" s="217">
        <v>1529.3245805981001</v>
      </c>
      <c r="N7077" s="217">
        <v>9.1543679985348394</v>
      </c>
      <c r="O7077" s="217">
        <v>9.1543679985348394</v>
      </c>
      <c r="P7077" s="217">
        <v>0</v>
      </c>
      <c r="Q7077" s="217">
        <v>9.1543679985348394</v>
      </c>
      <c r="R7077" s="217">
        <v>9.1543679985348394</v>
      </c>
      <c r="S7077" s="217">
        <v>0</v>
      </c>
      <c r="T7077" s="217">
        <v>9.1543679985348394</v>
      </c>
      <c r="U7077" s="217">
        <v>9.1543679985348394</v>
      </c>
      <c r="V7077" s="217">
        <v>0</v>
      </c>
      <c r="W7077" s="217">
        <v>9.1543679985348394</v>
      </c>
      <c r="X7077" s="217">
        <v>9.1543679985348394</v>
      </c>
      <c r="Y7077" s="217">
        <v>0</v>
      </c>
    </row>
    <row r="7078" spans="2:25">
      <c r="B7078" s="217" t="s">
        <v>7247</v>
      </c>
      <c r="C7078" s="217" t="s">
        <v>5935</v>
      </c>
      <c r="D7078" s="217" t="s">
        <v>15</v>
      </c>
      <c r="E7078" s="217" t="s">
        <v>87</v>
      </c>
      <c r="F7078" s="217" t="s">
        <v>5</v>
      </c>
      <c r="G7078" s="217" t="s">
        <v>10</v>
      </c>
      <c r="H7078" s="217" t="s">
        <v>178</v>
      </c>
      <c r="I7078" s="217">
        <v>45</v>
      </c>
      <c r="J7078" s="217">
        <v>43</v>
      </c>
      <c r="K7078" s="217">
        <v>2</v>
      </c>
      <c r="L7078" s="217">
        <v>176</v>
      </c>
      <c r="M7078" s="217">
        <v>5561.4121079504002</v>
      </c>
      <c r="N7078" s="217">
        <v>8.0914701386127401</v>
      </c>
      <c r="O7078" s="217">
        <v>7.7318492435632802</v>
      </c>
      <c r="P7078" s="217">
        <v>0.35962089504945499</v>
      </c>
      <c r="Q7078" s="217">
        <v>8.0914701386127401</v>
      </c>
      <c r="R7078" s="217">
        <v>7.7318492435632802</v>
      </c>
      <c r="S7078" s="217">
        <v>0.35962089504945499</v>
      </c>
      <c r="T7078" s="217">
        <v>8.0914701386127401</v>
      </c>
      <c r="U7078" s="217">
        <v>7.7318492435632802</v>
      </c>
      <c r="V7078" s="217">
        <v>0.35962089504945499</v>
      </c>
      <c r="W7078" s="217">
        <v>8.0914701386127401</v>
      </c>
      <c r="X7078" s="217">
        <v>7.7318492435632802</v>
      </c>
      <c r="Y7078" s="217">
        <v>0.35962089504945499</v>
      </c>
    </row>
    <row r="7079" spans="2:25">
      <c r="B7079" s="217" t="s">
        <v>7248</v>
      </c>
      <c r="C7079" s="217" t="s">
        <v>5935</v>
      </c>
      <c r="D7079" s="217" t="s">
        <v>15</v>
      </c>
      <c r="E7079" s="217" t="s">
        <v>87</v>
      </c>
      <c r="F7079" s="217" t="s">
        <v>5</v>
      </c>
      <c r="G7079" s="217" t="s">
        <v>10</v>
      </c>
      <c r="H7079" s="217" t="s">
        <v>5</v>
      </c>
      <c r="I7079" s="217">
        <v>78</v>
      </c>
      <c r="J7079" s="217">
        <v>75</v>
      </c>
      <c r="K7079" s="217">
        <v>3</v>
      </c>
      <c r="L7079" s="217">
        <v>311</v>
      </c>
      <c r="M7079" s="217">
        <v>9540</v>
      </c>
      <c r="N7079" s="217">
        <v>8.1761006289308202</v>
      </c>
      <c r="O7079" s="217">
        <v>7.8616352201257902</v>
      </c>
      <c r="P7079" s="217">
        <v>0.31446540880503099</v>
      </c>
      <c r="Q7079" s="217">
        <v>8.1761006289308202</v>
      </c>
      <c r="R7079" s="217">
        <v>7.8616352201257902</v>
      </c>
      <c r="S7079" s="217">
        <v>0.31446540880503099</v>
      </c>
      <c r="T7079" s="217">
        <v>8.1761006289308202</v>
      </c>
      <c r="U7079" s="217">
        <v>7.8616352201257902</v>
      </c>
      <c r="V7079" s="217">
        <v>0.31446540880503099</v>
      </c>
      <c r="W7079" s="217">
        <v>8.1761006289308202</v>
      </c>
      <c r="X7079" s="217">
        <v>7.8616352201257902</v>
      </c>
      <c r="Y7079" s="217">
        <v>0.31446540880503099</v>
      </c>
    </row>
    <row r="7080" spans="2:25">
      <c r="B7080" s="217" t="s">
        <v>7249</v>
      </c>
      <c r="C7080" s="217" t="s">
        <v>5935</v>
      </c>
      <c r="D7080" s="217" t="s">
        <v>15</v>
      </c>
      <c r="E7080" s="217" t="s">
        <v>87</v>
      </c>
      <c r="F7080" s="217" t="s">
        <v>12</v>
      </c>
      <c r="G7080" s="217" t="s">
        <v>49</v>
      </c>
      <c r="H7080" s="217" t="s">
        <v>170</v>
      </c>
      <c r="I7080" s="217">
        <v>13</v>
      </c>
      <c r="J7080" s="217">
        <v>13</v>
      </c>
      <c r="K7080" s="217">
        <v>0</v>
      </c>
      <c r="L7080" s="217">
        <v>24</v>
      </c>
      <c r="M7080" s="217">
        <v>2158.2215122470702</v>
      </c>
      <c r="N7080" s="217">
        <v>6.0234780935274896</v>
      </c>
      <c r="O7080" s="217">
        <v>6.0234780935274896</v>
      </c>
      <c r="P7080" s="217">
        <v>0</v>
      </c>
      <c r="Q7080" s="217">
        <v>6.0234780935274896</v>
      </c>
      <c r="R7080" s="217">
        <v>6.0234780935274896</v>
      </c>
      <c r="S7080" s="217">
        <v>0</v>
      </c>
      <c r="T7080" s="217">
        <v>6.0234780935274896</v>
      </c>
      <c r="U7080" s="217">
        <v>6.0234780935274896</v>
      </c>
      <c r="V7080" s="217">
        <v>0</v>
      </c>
      <c r="W7080" s="217">
        <v>6.0234780935274896</v>
      </c>
      <c r="X7080" s="217">
        <v>6.0234780935274896</v>
      </c>
      <c r="Y7080" s="217">
        <v>0</v>
      </c>
    </row>
    <row r="7081" spans="2:25">
      <c r="B7081" s="217" t="s">
        <v>7250</v>
      </c>
      <c r="C7081" s="217" t="s">
        <v>5935</v>
      </c>
      <c r="D7081" s="217" t="s">
        <v>15</v>
      </c>
      <c r="E7081" s="217" t="s">
        <v>87</v>
      </c>
      <c r="F7081" s="217" t="s">
        <v>12</v>
      </c>
      <c r="G7081" s="217" t="s">
        <v>49</v>
      </c>
      <c r="H7081" s="217" t="s">
        <v>172</v>
      </c>
      <c r="I7081" s="217">
        <v>19</v>
      </c>
      <c r="J7081" s="217">
        <v>18</v>
      </c>
      <c r="K7081" s="217">
        <v>1</v>
      </c>
      <c r="L7081" s="217">
        <v>34</v>
      </c>
      <c r="M7081" s="217">
        <v>2441.4270500532498</v>
      </c>
      <c r="N7081" s="217">
        <v>7.7823336968375099</v>
      </c>
      <c r="O7081" s="217">
        <v>7.3727371864776403</v>
      </c>
      <c r="P7081" s="217">
        <v>0.40959651035986899</v>
      </c>
      <c r="Q7081" s="217">
        <v>7.7823336968375099</v>
      </c>
      <c r="R7081" s="217">
        <v>7.3727371864776403</v>
      </c>
      <c r="S7081" s="217">
        <v>0.40959651035986899</v>
      </c>
      <c r="T7081" s="217">
        <v>7.7823336968375099</v>
      </c>
      <c r="U7081" s="217">
        <v>7.3727371864776403</v>
      </c>
      <c r="V7081" s="217">
        <v>0.40959651035986899</v>
      </c>
      <c r="W7081" s="217">
        <v>7.7823336968375099</v>
      </c>
      <c r="X7081" s="217">
        <v>7.3727371864776403</v>
      </c>
      <c r="Y7081" s="217">
        <v>0.40959651035986899</v>
      </c>
    </row>
    <row r="7082" spans="2:25">
      <c r="B7082" s="217" t="s">
        <v>7251</v>
      </c>
      <c r="C7082" s="217" t="s">
        <v>5935</v>
      </c>
      <c r="D7082" s="217" t="s">
        <v>15</v>
      </c>
      <c r="E7082" s="217" t="s">
        <v>87</v>
      </c>
      <c r="F7082" s="217" t="s">
        <v>12</v>
      </c>
      <c r="G7082" s="217" t="s">
        <v>49</v>
      </c>
      <c r="H7082" s="217" t="s">
        <v>174</v>
      </c>
      <c r="I7082" s="217">
        <v>14</v>
      </c>
      <c r="J7082" s="217">
        <v>14</v>
      </c>
      <c r="K7082" s="217">
        <v>0</v>
      </c>
      <c r="L7082" s="217">
        <v>21</v>
      </c>
      <c r="M7082" s="217">
        <v>1796.8903088391901</v>
      </c>
      <c r="N7082" s="217">
        <v>7.7912379688018598</v>
      </c>
      <c r="O7082" s="217">
        <v>7.7912379688018598</v>
      </c>
      <c r="P7082" s="217">
        <v>0</v>
      </c>
      <c r="Q7082" s="217">
        <v>7.7912379688018598</v>
      </c>
      <c r="R7082" s="217">
        <v>7.7912379688018598</v>
      </c>
      <c r="S7082" s="217">
        <v>0</v>
      </c>
      <c r="T7082" s="217">
        <v>7.7912379688018598</v>
      </c>
      <c r="U7082" s="217">
        <v>7.7912379688018598</v>
      </c>
      <c r="V7082" s="217">
        <v>0</v>
      </c>
      <c r="W7082" s="217">
        <v>7.7912379688018598</v>
      </c>
      <c r="X7082" s="217">
        <v>7.7912379688018598</v>
      </c>
      <c r="Y7082" s="217">
        <v>0</v>
      </c>
    </row>
    <row r="7083" spans="2:25">
      <c r="B7083" s="217" t="s">
        <v>7252</v>
      </c>
      <c r="C7083" s="217" t="s">
        <v>5935</v>
      </c>
      <c r="D7083" s="217" t="s">
        <v>15</v>
      </c>
      <c r="E7083" s="217" t="s">
        <v>87</v>
      </c>
      <c r="F7083" s="217" t="s">
        <v>12</v>
      </c>
      <c r="G7083" s="217" t="s">
        <v>49</v>
      </c>
      <c r="H7083" s="217" t="s">
        <v>176</v>
      </c>
      <c r="I7083" s="217">
        <v>17</v>
      </c>
      <c r="J7083" s="217">
        <v>17</v>
      </c>
      <c r="K7083" s="217">
        <v>0</v>
      </c>
      <c r="L7083" s="217">
        <v>14</v>
      </c>
      <c r="M7083" s="217">
        <v>1406.2619808306699</v>
      </c>
      <c r="N7083" s="217">
        <v>12.0887858960378</v>
      </c>
      <c r="O7083" s="217">
        <v>12.0887858960378</v>
      </c>
      <c r="P7083" s="217">
        <v>0</v>
      </c>
      <c r="Q7083" s="217">
        <v>12.0887858960378</v>
      </c>
      <c r="R7083" s="217">
        <v>12.0887858960378</v>
      </c>
      <c r="S7083" s="217">
        <v>0</v>
      </c>
      <c r="T7083" s="217">
        <v>12.0887858960378</v>
      </c>
      <c r="U7083" s="217">
        <v>12.0887858960378</v>
      </c>
      <c r="V7083" s="217">
        <v>0</v>
      </c>
      <c r="W7083" s="217">
        <v>12.0887858960378</v>
      </c>
      <c r="X7083" s="217">
        <v>12.0887858960378</v>
      </c>
      <c r="Y7083" s="217">
        <v>0</v>
      </c>
    </row>
    <row r="7084" spans="2:25">
      <c r="B7084" s="217" t="s">
        <v>7253</v>
      </c>
      <c r="C7084" s="217" t="s">
        <v>5935</v>
      </c>
      <c r="D7084" s="217" t="s">
        <v>15</v>
      </c>
      <c r="E7084" s="217" t="s">
        <v>87</v>
      </c>
      <c r="F7084" s="217" t="s">
        <v>12</v>
      </c>
      <c r="G7084" s="217" t="s">
        <v>49</v>
      </c>
      <c r="H7084" s="217" t="s">
        <v>178</v>
      </c>
      <c r="I7084" s="217">
        <v>22</v>
      </c>
      <c r="J7084" s="217">
        <v>21</v>
      </c>
      <c r="K7084" s="217">
        <v>1</v>
      </c>
      <c r="L7084" s="217">
        <v>16</v>
      </c>
      <c r="M7084" s="217">
        <v>1367.19914802982</v>
      </c>
      <c r="N7084" s="217">
        <v>16.0912914784234</v>
      </c>
      <c r="O7084" s="217">
        <v>15.3598691384951</v>
      </c>
      <c r="P7084" s="217">
        <v>0.73142233992833805</v>
      </c>
      <c r="Q7084" s="217">
        <v>16.0912914784234</v>
      </c>
      <c r="R7084" s="217">
        <v>15.3598691384951</v>
      </c>
      <c r="S7084" s="217">
        <v>0.73142233992833805</v>
      </c>
      <c r="T7084" s="217">
        <v>16.0912914784234</v>
      </c>
      <c r="U7084" s="217">
        <v>15.3598691384951</v>
      </c>
      <c r="V7084" s="217">
        <v>0.73142233992833805</v>
      </c>
      <c r="W7084" s="217">
        <v>16.0912914784234</v>
      </c>
      <c r="X7084" s="217">
        <v>15.3598691384951</v>
      </c>
      <c r="Y7084" s="217">
        <v>0.73142233992833805</v>
      </c>
    </row>
    <row r="7085" spans="2:25">
      <c r="B7085" s="217" t="s">
        <v>7254</v>
      </c>
      <c r="C7085" s="217" t="s">
        <v>5935</v>
      </c>
      <c r="D7085" s="217" t="s">
        <v>15</v>
      </c>
      <c r="E7085" s="217" t="s">
        <v>87</v>
      </c>
      <c r="F7085" s="217" t="s">
        <v>12</v>
      </c>
      <c r="G7085" s="217" t="s">
        <v>49</v>
      </c>
      <c r="H7085" s="217" t="s">
        <v>5</v>
      </c>
      <c r="I7085" s="217">
        <v>85</v>
      </c>
      <c r="J7085" s="217">
        <v>83</v>
      </c>
      <c r="K7085" s="217">
        <v>2</v>
      </c>
      <c r="L7085" s="217">
        <v>109</v>
      </c>
      <c r="M7085" s="217">
        <v>9170</v>
      </c>
      <c r="N7085" s="217">
        <v>9.2693565976008703</v>
      </c>
      <c r="O7085" s="217">
        <v>9.0512540894220308</v>
      </c>
      <c r="P7085" s="217">
        <v>0.218102508178844</v>
      </c>
      <c r="Q7085" s="217">
        <v>9.2693565976008703</v>
      </c>
      <c r="R7085" s="217">
        <v>9.0512540894220308</v>
      </c>
      <c r="S7085" s="217">
        <v>0.218102508178844</v>
      </c>
      <c r="T7085" s="217">
        <v>9.2693565976008703</v>
      </c>
      <c r="U7085" s="217">
        <v>9.0512540894220308</v>
      </c>
      <c r="V7085" s="217">
        <v>0.218102508178844</v>
      </c>
      <c r="W7085" s="217">
        <v>9.2693565976008703</v>
      </c>
      <c r="X7085" s="217">
        <v>9.0512540894220308</v>
      </c>
      <c r="Y7085" s="217">
        <v>0.218102508178844</v>
      </c>
    </row>
    <row r="7086" spans="2:25">
      <c r="B7086" s="217" t="s">
        <v>7255</v>
      </c>
      <c r="C7086" s="217" t="s">
        <v>5935</v>
      </c>
      <c r="D7086" s="217" t="s">
        <v>15</v>
      </c>
      <c r="E7086" s="217" t="s">
        <v>87</v>
      </c>
      <c r="F7086" s="217" t="s">
        <v>9</v>
      </c>
      <c r="G7086" s="217" t="s">
        <v>49</v>
      </c>
      <c r="H7086" s="217" t="s">
        <v>170</v>
      </c>
      <c r="I7086" s="217">
        <v>5</v>
      </c>
      <c r="J7086" s="217">
        <v>5</v>
      </c>
      <c r="K7086" s="217">
        <v>0</v>
      </c>
      <c r="L7086" s="217">
        <v>48</v>
      </c>
      <c r="M7086" s="217">
        <v>2378.94128970164</v>
      </c>
      <c r="N7086" s="217">
        <v>2.1017752819898701</v>
      </c>
      <c r="O7086" s="217">
        <v>2.1017752819898701</v>
      </c>
      <c r="P7086" s="217">
        <v>0</v>
      </c>
      <c r="Q7086" s="217">
        <v>2.1017752819898701</v>
      </c>
      <c r="R7086" s="217">
        <v>2.1017752819898701</v>
      </c>
      <c r="S7086" s="217">
        <v>0</v>
      </c>
      <c r="T7086" s="217">
        <v>2.1017752819898701</v>
      </c>
      <c r="U7086" s="217">
        <v>2.1017752819898701</v>
      </c>
      <c r="V7086" s="217">
        <v>0</v>
      </c>
      <c r="W7086" s="217">
        <v>2.1017752819898701</v>
      </c>
      <c r="X7086" s="217">
        <v>2.1017752819898701</v>
      </c>
      <c r="Y7086" s="217">
        <v>0</v>
      </c>
    </row>
    <row r="7087" spans="2:25">
      <c r="B7087" s="217" t="s">
        <v>7256</v>
      </c>
      <c r="C7087" s="217" t="s">
        <v>5935</v>
      </c>
      <c r="D7087" s="217" t="s">
        <v>15</v>
      </c>
      <c r="E7087" s="217" t="s">
        <v>87</v>
      </c>
      <c r="F7087" s="217" t="s">
        <v>9</v>
      </c>
      <c r="G7087" s="217" t="s">
        <v>49</v>
      </c>
      <c r="H7087" s="217" t="s">
        <v>172</v>
      </c>
      <c r="I7087" s="217">
        <v>6</v>
      </c>
      <c r="J7087" s="217">
        <v>6</v>
      </c>
      <c r="K7087" s="217">
        <v>0</v>
      </c>
      <c r="L7087" s="217">
        <v>58</v>
      </c>
      <c r="M7087" s="217">
        <v>2622.68527430221</v>
      </c>
      <c r="N7087" s="217">
        <v>2.2877316080544001</v>
      </c>
      <c r="O7087" s="217">
        <v>2.2877316080544001</v>
      </c>
      <c r="P7087" s="217">
        <v>0</v>
      </c>
      <c r="Q7087" s="217">
        <v>2.2877316080544001</v>
      </c>
      <c r="R7087" s="217">
        <v>2.2877316080544001</v>
      </c>
      <c r="S7087" s="217">
        <v>0</v>
      </c>
      <c r="T7087" s="217">
        <v>2.2877316080544001</v>
      </c>
      <c r="U7087" s="217">
        <v>2.2877316080544001</v>
      </c>
      <c r="V7087" s="217">
        <v>0</v>
      </c>
      <c r="W7087" s="217">
        <v>2.2877316080544001</v>
      </c>
      <c r="X7087" s="217">
        <v>2.2877316080544001</v>
      </c>
      <c r="Y7087" s="217">
        <v>0</v>
      </c>
    </row>
    <row r="7088" spans="2:25">
      <c r="B7088" s="217" t="s">
        <v>7257</v>
      </c>
      <c r="C7088" s="217" t="s">
        <v>5935</v>
      </c>
      <c r="D7088" s="217" t="s">
        <v>15</v>
      </c>
      <c r="E7088" s="217" t="s">
        <v>87</v>
      </c>
      <c r="F7088" s="217" t="s">
        <v>9</v>
      </c>
      <c r="G7088" s="217" t="s">
        <v>49</v>
      </c>
      <c r="H7088" s="217" t="s">
        <v>174</v>
      </c>
      <c r="I7088" s="217">
        <v>4</v>
      </c>
      <c r="J7088" s="217">
        <v>4</v>
      </c>
      <c r="K7088" s="217">
        <v>0</v>
      </c>
      <c r="L7088" s="217">
        <v>34</v>
      </c>
      <c r="M7088" s="217">
        <v>2037.6997112608301</v>
      </c>
      <c r="N7088" s="217">
        <v>1.9629977753321699</v>
      </c>
      <c r="O7088" s="217">
        <v>1.9629977753321699</v>
      </c>
      <c r="P7088" s="217">
        <v>0</v>
      </c>
      <c r="Q7088" s="217">
        <v>1.9629977753321699</v>
      </c>
      <c r="R7088" s="217">
        <v>1.9629977753321699</v>
      </c>
      <c r="S7088" s="217">
        <v>0</v>
      </c>
      <c r="T7088" s="217">
        <v>1.9629977753321699</v>
      </c>
      <c r="U7088" s="217">
        <v>1.9629977753321699</v>
      </c>
      <c r="V7088" s="217">
        <v>0</v>
      </c>
      <c r="W7088" s="217">
        <v>1.9629977753321699</v>
      </c>
      <c r="X7088" s="217">
        <v>1.9629977753321699</v>
      </c>
      <c r="Y7088" s="217">
        <v>0</v>
      </c>
    </row>
    <row r="7089" spans="2:25">
      <c r="B7089" s="217" t="s">
        <v>7258</v>
      </c>
      <c r="C7089" s="217" t="s">
        <v>5935</v>
      </c>
      <c r="D7089" s="217" t="s">
        <v>15</v>
      </c>
      <c r="E7089" s="217" t="s">
        <v>87</v>
      </c>
      <c r="F7089" s="217" t="s">
        <v>9</v>
      </c>
      <c r="G7089" s="217" t="s">
        <v>49</v>
      </c>
      <c r="H7089" s="217" t="s">
        <v>176</v>
      </c>
      <c r="I7089" s="217">
        <v>3</v>
      </c>
      <c r="J7089" s="217">
        <v>3</v>
      </c>
      <c r="K7089" s="217">
        <v>0</v>
      </c>
      <c r="L7089" s="217">
        <v>40</v>
      </c>
      <c r="M7089" s="217">
        <v>1550.2117420596701</v>
      </c>
      <c r="N7089" s="217">
        <v>1.93521950492652</v>
      </c>
      <c r="O7089" s="217">
        <v>1.93521950492652</v>
      </c>
      <c r="P7089" s="217">
        <v>0</v>
      </c>
      <c r="Q7089" s="217">
        <v>1.93521950492652</v>
      </c>
      <c r="R7089" s="217">
        <v>1.93521950492652</v>
      </c>
      <c r="S7089" s="217">
        <v>0</v>
      </c>
      <c r="T7089" s="217">
        <v>1.93521950492652</v>
      </c>
      <c r="U7089" s="217">
        <v>1.93521950492652</v>
      </c>
      <c r="V7089" s="217">
        <v>0</v>
      </c>
      <c r="W7089" s="217">
        <v>1.93521950492652</v>
      </c>
      <c r="X7089" s="217">
        <v>1.93521950492652</v>
      </c>
      <c r="Y7089" s="217">
        <v>0</v>
      </c>
    </row>
    <row r="7090" spans="2:25">
      <c r="B7090" s="217" t="s">
        <v>7259</v>
      </c>
      <c r="C7090" s="217" t="s">
        <v>5935</v>
      </c>
      <c r="D7090" s="217" t="s">
        <v>15</v>
      </c>
      <c r="E7090" s="217" t="s">
        <v>87</v>
      </c>
      <c r="F7090" s="217" t="s">
        <v>9</v>
      </c>
      <c r="G7090" s="217" t="s">
        <v>49</v>
      </c>
      <c r="H7090" s="217" t="s">
        <v>178</v>
      </c>
      <c r="I7090" s="217">
        <v>3</v>
      </c>
      <c r="J7090" s="217">
        <v>3</v>
      </c>
      <c r="K7090" s="217">
        <v>0</v>
      </c>
      <c r="L7090" s="217">
        <v>29</v>
      </c>
      <c r="M7090" s="217">
        <v>1540.46198267565</v>
      </c>
      <c r="N7090" s="217">
        <v>1.9474677296412499</v>
      </c>
      <c r="O7090" s="217">
        <v>1.9474677296412499</v>
      </c>
      <c r="P7090" s="217">
        <v>0</v>
      </c>
      <c r="Q7090" s="217">
        <v>1.9474677296412499</v>
      </c>
      <c r="R7090" s="217">
        <v>1.9474677296412499</v>
      </c>
      <c r="S7090" s="217">
        <v>0</v>
      </c>
      <c r="T7090" s="217">
        <v>1.9474677296412499</v>
      </c>
      <c r="U7090" s="217">
        <v>1.9474677296412499</v>
      </c>
      <c r="V7090" s="217">
        <v>0</v>
      </c>
      <c r="W7090" s="217">
        <v>1.9474677296412499</v>
      </c>
      <c r="X7090" s="217">
        <v>1.9474677296412499</v>
      </c>
      <c r="Y7090" s="217">
        <v>0</v>
      </c>
    </row>
    <row r="7091" spans="2:25">
      <c r="B7091" s="217" t="s">
        <v>7260</v>
      </c>
      <c r="C7091" s="217" t="s">
        <v>5935</v>
      </c>
      <c r="D7091" s="217" t="s">
        <v>15</v>
      </c>
      <c r="E7091" s="217" t="s">
        <v>87</v>
      </c>
      <c r="F7091" s="217" t="s">
        <v>9</v>
      </c>
      <c r="G7091" s="217" t="s">
        <v>49</v>
      </c>
      <c r="H7091" s="217" t="s">
        <v>5</v>
      </c>
      <c r="I7091" s="217">
        <v>21</v>
      </c>
      <c r="J7091" s="217">
        <v>21</v>
      </c>
      <c r="K7091" s="217">
        <v>0</v>
      </c>
      <c r="L7091" s="217">
        <v>209</v>
      </c>
      <c r="M7091" s="217">
        <v>10130</v>
      </c>
      <c r="N7091" s="217">
        <v>2.0730503455083902</v>
      </c>
      <c r="O7091" s="217">
        <v>2.0730503455083902</v>
      </c>
      <c r="P7091" s="217">
        <v>0</v>
      </c>
      <c r="Q7091" s="217">
        <v>2.0730503455083902</v>
      </c>
      <c r="R7091" s="217">
        <v>2.0730503455083902</v>
      </c>
      <c r="S7091" s="217">
        <v>0</v>
      </c>
      <c r="T7091" s="217">
        <v>2.0730503455083902</v>
      </c>
      <c r="U7091" s="217">
        <v>2.0730503455083902</v>
      </c>
      <c r="V7091" s="217">
        <v>0</v>
      </c>
      <c r="W7091" s="217">
        <v>2.0730503455083902</v>
      </c>
      <c r="X7091" s="217">
        <v>2.0730503455083902</v>
      </c>
      <c r="Y7091" s="217">
        <v>0</v>
      </c>
    </row>
    <row r="7092" spans="2:25">
      <c r="B7092" s="217" t="s">
        <v>7261</v>
      </c>
      <c r="C7092" s="217" t="s">
        <v>5935</v>
      </c>
      <c r="D7092" s="217" t="s">
        <v>15</v>
      </c>
      <c r="E7092" s="217" t="s">
        <v>87</v>
      </c>
      <c r="F7092" s="217" t="s">
        <v>5</v>
      </c>
      <c r="G7092" s="217" t="s">
        <v>49</v>
      </c>
      <c r="H7092" s="217" t="s">
        <v>170</v>
      </c>
      <c r="I7092" s="217">
        <v>18</v>
      </c>
      <c r="J7092" s="217">
        <v>18</v>
      </c>
      <c r="K7092" s="217">
        <v>0</v>
      </c>
      <c r="L7092" s="217">
        <v>72</v>
      </c>
      <c r="M7092" s="217">
        <v>4537.1628019487098</v>
      </c>
      <c r="N7092" s="217">
        <v>3.96723696850133</v>
      </c>
      <c r="O7092" s="217">
        <v>3.96723696850133</v>
      </c>
      <c r="P7092" s="217">
        <v>0</v>
      </c>
      <c r="Q7092" s="217">
        <v>3.96723696850133</v>
      </c>
      <c r="R7092" s="217">
        <v>3.96723696850133</v>
      </c>
      <c r="S7092" s="217">
        <v>0</v>
      </c>
      <c r="T7092" s="217">
        <v>3.96723696850133</v>
      </c>
      <c r="U7092" s="217">
        <v>3.96723696850133</v>
      </c>
      <c r="V7092" s="217">
        <v>0</v>
      </c>
      <c r="W7092" s="217">
        <v>3.96723696850133</v>
      </c>
      <c r="X7092" s="217">
        <v>3.96723696850133</v>
      </c>
      <c r="Y7092" s="217">
        <v>0</v>
      </c>
    </row>
    <row r="7093" spans="2:25">
      <c r="B7093" s="217" t="s">
        <v>7262</v>
      </c>
      <c r="C7093" s="217" t="s">
        <v>5935</v>
      </c>
      <c r="D7093" s="217" t="s">
        <v>15</v>
      </c>
      <c r="E7093" s="217" t="s">
        <v>87</v>
      </c>
      <c r="F7093" s="217" t="s">
        <v>5</v>
      </c>
      <c r="G7093" s="217" t="s">
        <v>49</v>
      </c>
      <c r="H7093" s="217" t="s">
        <v>172</v>
      </c>
      <c r="I7093" s="217">
        <v>25</v>
      </c>
      <c r="J7093" s="217">
        <v>24</v>
      </c>
      <c r="K7093" s="217">
        <v>1</v>
      </c>
      <c r="L7093" s="217">
        <v>92</v>
      </c>
      <c r="M7093" s="217">
        <v>5064.1123243554603</v>
      </c>
      <c r="N7093" s="217">
        <v>4.9366993460560504</v>
      </c>
      <c r="O7093" s="217">
        <v>4.7392313722138102</v>
      </c>
      <c r="P7093" s="217">
        <v>0.19746797384224199</v>
      </c>
      <c r="Q7093" s="217">
        <v>4.9366993460560504</v>
      </c>
      <c r="R7093" s="217">
        <v>4.7392313722138102</v>
      </c>
      <c r="S7093" s="217">
        <v>0.19746797384224199</v>
      </c>
      <c r="T7093" s="217">
        <v>4.9366993460560504</v>
      </c>
      <c r="U7093" s="217">
        <v>4.7392313722138102</v>
      </c>
      <c r="V7093" s="217">
        <v>0.19746797384224199</v>
      </c>
      <c r="W7093" s="217">
        <v>4.9366993460560504</v>
      </c>
      <c r="X7093" s="217">
        <v>4.7392313722138102</v>
      </c>
      <c r="Y7093" s="217">
        <v>0.19746797384224199</v>
      </c>
    </row>
    <row r="7094" spans="2:25">
      <c r="B7094" s="217" t="s">
        <v>7263</v>
      </c>
      <c r="C7094" s="217" t="s">
        <v>5935</v>
      </c>
      <c r="D7094" s="217" t="s">
        <v>15</v>
      </c>
      <c r="E7094" s="217" t="s">
        <v>87</v>
      </c>
      <c r="F7094" s="217" t="s">
        <v>5</v>
      </c>
      <c r="G7094" s="217" t="s">
        <v>49</v>
      </c>
      <c r="H7094" s="217" t="s">
        <v>174</v>
      </c>
      <c r="I7094" s="217">
        <v>18</v>
      </c>
      <c r="J7094" s="217">
        <v>18</v>
      </c>
      <c r="K7094" s="217">
        <v>0</v>
      </c>
      <c r="L7094" s="217">
        <v>55</v>
      </c>
      <c r="M7094" s="217">
        <v>3834.59002010002</v>
      </c>
      <c r="N7094" s="217">
        <v>4.6941132965058197</v>
      </c>
      <c r="O7094" s="217">
        <v>4.6941132965058197</v>
      </c>
      <c r="P7094" s="217">
        <v>0</v>
      </c>
      <c r="Q7094" s="217">
        <v>4.6941132965058197</v>
      </c>
      <c r="R7094" s="217">
        <v>4.6941132965058197</v>
      </c>
      <c r="S7094" s="217">
        <v>0</v>
      </c>
      <c r="T7094" s="217">
        <v>4.6941132965058197</v>
      </c>
      <c r="U7094" s="217">
        <v>4.6941132965058197</v>
      </c>
      <c r="V7094" s="217">
        <v>0</v>
      </c>
      <c r="W7094" s="217">
        <v>4.6941132965058197</v>
      </c>
      <c r="X7094" s="217">
        <v>4.6941132965058197</v>
      </c>
      <c r="Y7094" s="217">
        <v>0</v>
      </c>
    </row>
    <row r="7095" spans="2:25">
      <c r="B7095" s="217" t="s">
        <v>7264</v>
      </c>
      <c r="C7095" s="217" t="s">
        <v>5935</v>
      </c>
      <c r="D7095" s="217" t="s">
        <v>15</v>
      </c>
      <c r="E7095" s="217" t="s">
        <v>87</v>
      </c>
      <c r="F7095" s="217" t="s">
        <v>5</v>
      </c>
      <c r="G7095" s="217" t="s">
        <v>49</v>
      </c>
      <c r="H7095" s="217" t="s">
        <v>176</v>
      </c>
      <c r="I7095" s="217">
        <v>20</v>
      </c>
      <c r="J7095" s="217">
        <v>20</v>
      </c>
      <c r="K7095" s="217">
        <v>0</v>
      </c>
      <c r="L7095" s="217">
        <v>54</v>
      </c>
      <c r="M7095" s="217">
        <v>2956.47372289034</v>
      </c>
      <c r="N7095" s="217">
        <v>6.7648157482852103</v>
      </c>
      <c r="O7095" s="217">
        <v>6.7648157482852103</v>
      </c>
      <c r="P7095" s="217">
        <v>0</v>
      </c>
      <c r="Q7095" s="217">
        <v>6.7648157482852103</v>
      </c>
      <c r="R7095" s="217">
        <v>6.7648157482852103</v>
      </c>
      <c r="S7095" s="217">
        <v>0</v>
      </c>
      <c r="T7095" s="217">
        <v>6.7648157482852103</v>
      </c>
      <c r="U7095" s="217">
        <v>6.7648157482852103</v>
      </c>
      <c r="V7095" s="217">
        <v>0</v>
      </c>
      <c r="W7095" s="217">
        <v>6.7648157482852103</v>
      </c>
      <c r="X7095" s="217">
        <v>6.7648157482852103</v>
      </c>
      <c r="Y7095" s="217">
        <v>0</v>
      </c>
    </row>
    <row r="7096" spans="2:25">
      <c r="B7096" s="217" t="s">
        <v>7265</v>
      </c>
      <c r="C7096" s="217" t="s">
        <v>5935</v>
      </c>
      <c r="D7096" s="217" t="s">
        <v>15</v>
      </c>
      <c r="E7096" s="217" t="s">
        <v>87</v>
      </c>
      <c r="F7096" s="217" t="s">
        <v>5</v>
      </c>
      <c r="G7096" s="217" t="s">
        <v>49</v>
      </c>
      <c r="H7096" s="217" t="s">
        <v>178</v>
      </c>
      <c r="I7096" s="217">
        <v>25</v>
      </c>
      <c r="J7096" s="217">
        <v>24</v>
      </c>
      <c r="K7096" s="217">
        <v>1</v>
      </c>
      <c r="L7096" s="217">
        <v>45</v>
      </c>
      <c r="M7096" s="217">
        <v>2907.66113070547</v>
      </c>
      <c r="N7096" s="217">
        <v>8.5979757874792</v>
      </c>
      <c r="O7096" s="217">
        <v>8.2540567559800309</v>
      </c>
      <c r="P7096" s="217">
        <v>0.34391903149916803</v>
      </c>
      <c r="Q7096" s="217">
        <v>8.5979757874792</v>
      </c>
      <c r="R7096" s="217">
        <v>8.2540567559800309</v>
      </c>
      <c r="S7096" s="217">
        <v>0.34391903149916803</v>
      </c>
      <c r="T7096" s="217">
        <v>8.5979757874792</v>
      </c>
      <c r="U7096" s="217">
        <v>8.2540567559800309</v>
      </c>
      <c r="V7096" s="217">
        <v>0.34391903149916803</v>
      </c>
      <c r="W7096" s="217">
        <v>8.5979757874792</v>
      </c>
      <c r="X7096" s="217">
        <v>8.2540567559800309</v>
      </c>
      <c r="Y7096" s="217">
        <v>0.34391903149916803</v>
      </c>
    </row>
    <row r="7097" spans="2:25">
      <c r="B7097" s="217" t="s">
        <v>7266</v>
      </c>
      <c r="C7097" s="217" t="s">
        <v>5935</v>
      </c>
      <c r="D7097" s="217" t="s">
        <v>15</v>
      </c>
      <c r="E7097" s="217" t="s">
        <v>87</v>
      </c>
      <c r="F7097" s="217" t="s">
        <v>5</v>
      </c>
      <c r="G7097" s="217" t="s">
        <v>49</v>
      </c>
      <c r="H7097" s="217" t="s">
        <v>5</v>
      </c>
      <c r="I7097" s="217">
        <v>106</v>
      </c>
      <c r="J7097" s="217">
        <v>104</v>
      </c>
      <c r="K7097" s="217">
        <v>2</v>
      </c>
      <c r="L7097" s="217">
        <v>318</v>
      </c>
      <c r="M7097" s="217">
        <v>19300</v>
      </c>
      <c r="N7097" s="217">
        <v>5.4922279792746096</v>
      </c>
      <c r="O7097" s="217">
        <v>5.3886010362694297</v>
      </c>
      <c r="P7097" s="217">
        <v>0.10362694300518099</v>
      </c>
      <c r="Q7097" s="217">
        <v>5.4922279792746096</v>
      </c>
      <c r="R7097" s="217">
        <v>5.3886010362694297</v>
      </c>
      <c r="S7097" s="217">
        <v>0.10362694300518099</v>
      </c>
      <c r="T7097" s="217">
        <v>5.4922279792746096</v>
      </c>
      <c r="U7097" s="217">
        <v>5.3886010362694297</v>
      </c>
      <c r="V7097" s="217">
        <v>0.10362694300518099</v>
      </c>
      <c r="W7097" s="217">
        <v>5.4922279792746096</v>
      </c>
      <c r="X7097" s="217">
        <v>5.3886010362694297</v>
      </c>
      <c r="Y7097" s="217">
        <v>0.10362694300518099</v>
      </c>
    </row>
    <row r="7098" spans="2:25">
      <c r="B7098" s="217" t="s">
        <v>7267</v>
      </c>
      <c r="C7098" s="217" t="s">
        <v>5935</v>
      </c>
      <c r="D7098" s="217" t="s">
        <v>15</v>
      </c>
      <c r="E7098" s="217" t="s">
        <v>87</v>
      </c>
      <c r="F7098" s="217" t="s">
        <v>12</v>
      </c>
      <c r="G7098" s="217" t="s">
        <v>13</v>
      </c>
      <c r="H7098" s="217" t="s">
        <v>170</v>
      </c>
      <c r="I7098" s="217">
        <v>7</v>
      </c>
      <c r="J7098" s="217">
        <v>7</v>
      </c>
      <c r="K7098" s="217">
        <v>0</v>
      </c>
      <c r="L7098" s="217">
        <v>2</v>
      </c>
      <c r="M7098" s="217">
        <v>131.04838709677401</v>
      </c>
      <c r="N7098" s="217">
        <v>53.415384615384603</v>
      </c>
      <c r="O7098" s="217">
        <v>53.415384615384603</v>
      </c>
      <c r="P7098" s="217">
        <v>0</v>
      </c>
      <c r="Q7098" s="217">
        <v>53.415384615384603</v>
      </c>
      <c r="R7098" s="217">
        <v>53.415384615384603</v>
      </c>
      <c r="S7098" s="217">
        <v>0</v>
      </c>
      <c r="T7098" s="217">
        <v>53.415384615384603</v>
      </c>
      <c r="U7098" s="217">
        <v>53.415384615384603</v>
      </c>
      <c r="V7098" s="217">
        <v>0</v>
      </c>
      <c r="W7098" s="217">
        <v>53.415384615384603</v>
      </c>
      <c r="X7098" s="217">
        <v>53.415384615384603</v>
      </c>
      <c r="Y7098" s="217">
        <v>0</v>
      </c>
    </row>
    <row r="7099" spans="2:25">
      <c r="B7099" s="217" t="s">
        <v>7268</v>
      </c>
      <c r="C7099" s="217" t="s">
        <v>5935</v>
      </c>
      <c r="D7099" s="217" t="s">
        <v>15</v>
      </c>
      <c r="E7099" s="217" t="s">
        <v>87</v>
      </c>
      <c r="F7099" s="217" t="s">
        <v>12</v>
      </c>
      <c r="G7099" s="217" t="s">
        <v>13</v>
      </c>
      <c r="H7099" s="217" t="s">
        <v>172</v>
      </c>
      <c r="I7099" s="217">
        <v>4</v>
      </c>
      <c r="J7099" s="217">
        <v>4</v>
      </c>
      <c r="K7099" s="217">
        <v>0</v>
      </c>
      <c r="L7099" s="217">
        <v>5</v>
      </c>
      <c r="M7099" s="217">
        <v>171.370967741935</v>
      </c>
      <c r="N7099" s="217">
        <v>23.341176470588199</v>
      </c>
      <c r="O7099" s="217">
        <v>23.341176470588199</v>
      </c>
      <c r="P7099" s="217">
        <v>0</v>
      </c>
      <c r="Q7099" s="217">
        <v>23.341176470588199</v>
      </c>
      <c r="R7099" s="217">
        <v>23.341176470588199</v>
      </c>
      <c r="S7099" s="217">
        <v>0</v>
      </c>
      <c r="T7099" s="217">
        <v>23.341176470588199</v>
      </c>
      <c r="U7099" s="217">
        <v>23.341176470588199</v>
      </c>
      <c r="V7099" s="217">
        <v>0</v>
      </c>
      <c r="W7099" s="217">
        <v>23.341176470588199</v>
      </c>
      <c r="X7099" s="217">
        <v>23.341176470588199</v>
      </c>
      <c r="Y7099" s="217">
        <v>0</v>
      </c>
    </row>
    <row r="7100" spans="2:25">
      <c r="B7100" s="217" t="s">
        <v>7269</v>
      </c>
      <c r="C7100" s="217" t="s">
        <v>5935</v>
      </c>
      <c r="D7100" s="217" t="s">
        <v>15</v>
      </c>
      <c r="E7100" s="217" t="s">
        <v>87</v>
      </c>
      <c r="F7100" s="217" t="s">
        <v>12</v>
      </c>
      <c r="G7100" s="217" t="s">
        <v>13</v>
      </c>
      <c r="H7100" s="217" t="s">
        <v>174</v>
      </c>
      <c r="I7100" s="217">
        <v>1</v>
      </c>
      <c r="J7100" s="217">
        <v>1</v>
      </c>
      <c r="K7100" s="217">
        <v>0</v>
      </c>
      <c r="L7100" s="217">
        <v>2</v>
      </c>
      <c r="M7100" s="217">
        <v>282.25806451612902</v>
      </c>
      <c r="N7100" s="217">
        <v>3.54285714285714</v>
      </c>
      <c r="O7100" s="217">
        <v>3.54285714285714</v>
      </c>
      <c r="P7100" s="217">
        <v>0</v>
      </c>
      <c r="Q7100" s="217">
        <v>3.54285714285714</v>
      </c>
      <c r="R7100" s="217">
        <v>3.54285714285714</v>
      </c>
      <c r="S7100" s="217">
        <v>0</v>
      </c>
      <c r="T7100" s="217">
        <v>3.54285714285714</v>
      </c>
      <c r="U7100" s="217">
        <v>3.54285714285714</v>
      </c>
      <c r="V7100" s="217">
        <v>0</v>
      </c>
      <c r="W7100" s="217">
        <v>3.54285714285714</v>
      </c>
      <c r="X7100" s="217">
        <v>3.54285714285714</v>
      </c>
      <c r="Y7100" s="217">
        <v>0</v>
      </c>
    </row>
    <row r="7101" spans="2:25">
      <c r="B7101" s="217" t="s">
        <v>7270</v>
      </c>
      <c r="C7101" s="217" t="s">
        <v>5935</v>
      </c>
      <c r="D7101" s="217" t="s">
        <v>15</v>
      </c>
      <c r="E7101" s="217" t="s">
        <v>87</v>
      </c>
      <c r="F7101" s="217" t="s">
        <v>12</v>
      </c>
      <c r="G7101" s="217" t="s">
        <v>13</v>
      </c>
      <c r="H7101" s="217" t="s">
        <v>176</v>
      </c>
      <c r="I7101" s="217">
        <v>7</v>
      </c>
      <c r="J7101" s="217">
        <v>7</v>
      </c>
      <c r="K7101" s="217">
        <v>0</v>
      </c>
      <c r="L7101" s="217">
        <v>16</v>
      </c>
      <c r="M7101" s="217">
        <v>806.45161290322596</v>
      </c>
      <c r="N7101" s="217">
        <v>8.68</v>
      </c>
      <c r="O7101" s="217">
        <v>8.68</v>
      </c>
      <c r="P7101" s="217">
        <v>0</v>
      </c>
      <c r="Q7101" s="217">
        <v>8.68</v>
      </c>
      <c r="R7101" s="217">
        <v>8.68</v>
      </c>
      <c r="S7101" s="217">
        <v>0</v>
      </c>
      <c r="T7101" s="217">
        <v>8.68</v>
      </c>
      <c r="U7101" s="217">
        <v>8.68</v>
      </c>
      <c r="V7101" s="217">
        <v>0</v>
      </c>
      <c r="W7101" s="217">
        <v>8.68</v>
      </c>
      <c r="X7101" s="217">
        <v>8.68</v>
      </c>
      <c r="Y7101" s="217">
        <v>0</v>
      </c>
    </row>
    <row r="7102" spans="2:25">
      <c r="B7102" s="217" t="s">
        <v>7271</v>
      </c>
      <c r="C7102" s="217" t="s">
        <v>5935</v>
      </c>
      <c r="D7102" s="217" t="s">
        <v>15</v>
      </c>
      <c r="E7102" s="217" t="s">
        <v>87</v>
      </c>
      <c r="F7102" s="217" t="s">
        <v>12</v>
      </c>
      <c r="G7102" s="217" t="s">
        <v>13</v>
      </c>
      <c r="H7102" s="217" t="s">
        <v>178</v>
      </c>
      <c r="I7102" s="217">
        <v>20</v>
      </c>
      <c r="J7102" s="217">
        <v>18</v>
      </c>
      <c r="K7102" s="217">
        <v>2</v>
      </c>
      <c r="L7102" s="217">
        <v>64</v>
      </c>
      <c r="M7102" s="217">
        <v>4858.8709677419401</v>
      </c>
      <c r="N7102" s="217">
        <v>4.1161825726141101</v>
      </c>
      <c r="O7102" s="217">
        <v>3.7045643153526999</v>
      </c>
      <c r="P7102" s="217">
        <v>0.41161825726141099</v>
      </c>
      <c r="Q7102" s="217">
        <v>4.1161825726141101</v>
      </c>
      <c r="R7102" s="217">
        <v>3.7045643153526999</v>
      </c>
      <c r="S7102" s="217">
        <v>0.41161825726141099</v>
      </c>
      <c r="T7102" s="217">
        <v>4.1161825726141101</v>
      </c>
      <c r="U7102" s="217">
        <v>3.7045643153526999</v>
      </c>
      <c r="V7102" s="217">
        <v>0.41161825726141099</v>
      </c>
      <c r="W7102" s="217">
        <v>4.1161825726141101</v>
      </c>
      <c r="X7102" s="217">
        <v>3.7045643153526999</v>
      </c>
      <c r="Y7102" s="217">
        <v>0.41161825726141099</v>
      </c>
    </row>
    <row r="7103" spans="2:25">
      <c r="B7103" s="217" t="s">
        <v>7272</v>
      </c>
      <c r="C7103" s="217" t="s">
        <v>5935</v>
      </c>
      <c r="D7103" s="217" t="s">
        <v>15</v>
      </c>
      <c r="E7103" s="217" t="s">
        <v>87</v>
      </c>
      <c r="F7103" s="217" t="s">
        <v>12</v>
      </c>
      <c r="G7103" s="217" t="s">
        <v>13</v>
      </c>
      <c r="H7103" s="217" t="s">
        <v>5</v>
      </c>
      <c r="I7103" s="217">
        <v>39</v>
      </c>
      <c r="J7103" s="217">
        <v>37</v>
      </c>
      <c r="K7103" s="217">
        <v>2</v>
      </c>
      <c r="L7103" s="217">
        <v>89</v>
      </c>
      <c r="M7103" s="217">
        <v>6250</v>
      </c>
      <c r="N7103" s="217">
        <v>6.24</v>
      </c>
      <c r="O7103" s="217">
        <v>5.92</v>
      </c>
      <c r="P7103" s="217">
        <v>0.32</v>
      </c>
      <c r="Q7103" s="217">
        <v>6.24</v>
      </c>
      <c r="R7103" s="217">
        <v>5.92</v>
      </c>
      <c r="S7103" s="217">
        <v>0.32</v>
      </c>
      <c r="T7103" s="217">
        <v>6.24</v>
      </c>
      <c r="U7103" s="217">
        <v>5.92</v>
      </c>
      <c r="V7103" s="217">
        <v>0.32</v>
      </c>
      <c r="W7103" s="217">
        <v>6.24</v>
      </c>
      <c r="X7103" s="217">
        <v>5.92</v>
      </c>
      <c r="Y7103" s="217">
        <v>0.32</v>
      </c>
    </row>
    <row r="7104" spans="2:25">
      <c r="B7104" s="217" t="s">
        <v>7273</v>
      </c>
      <c r="C7104" s="217" t="s">
        <v>5935</v>
      </c>
      <c r="D7104" s="217" t="s">
        <v>15</v>
      </c>
      <c r="E7104" s="217" t="s">
        <v>87</v>
      </c>
      <c r="F7104" s="217" t="s">
        <v>9</v>
      </c>
      <c r="G7104" s="217" t="s">
        <v>13</v>
      </c>
      <c r="H7104" s="217" t="s">
        <v>170</v>
      </c>
      <c r="I7104" s="217">
        <v>0</v>
      </c>
      <c r="J7104" s="217">
        <v>0</v>
      </c>
      <c r="K7104" s="217">
        <v>0</v>
      </c>
      <c r="L7104" s="217">
        <v>3</v>
      </c>
      <c r="M7104" s="217">
        <v>122.25</v>
      </c>
      <c r="N7104" s="217">
        <v>0</v>
      </c>
      <c r="O7104" s="217">
        <v>0</v>
      </c>
      <c r="P7104" s="217">
        <v>0</v>
      </c>
      <c r="Q7104" s="217">
        <v>0</v>
      </c>
      <c r="R7104" s="217">
        <v>0</v>
      </c>
      <c r="S7104" s="217">
        <v>0</v>
      </c>
      <c r="T7104" s="217">
        <v>0</v>
      </c>
      <c r="U7104" s="217">
        <v>0</v>
      </c>
      <c r="V7104" s="217">
        <v>0</v>
      </c>
      <c r="W7104" s="217">
        <v>0</v>
      </c>
      <c r="X7104" s="217">
        <v>0</v>
      </c>
      <c r="Y7104" s="217">
        <v>0</v>
      </c>
    </row>
    <row r="7105" spans="2:25">
      <c r="B7105" s="217" t="s">
        <v>7274</v>
      </c>
      <c r="C7105" s="217" t="s">
        <v>5935</v>
      </c>
      <c r="D7105" s="217" t="s">
        <v>15</v>
      </c>
      <c r="E7105" s="217" t="s">
        <v>87</v>
      </c>
      <c r="F7105" s="217" t="s">
        <v>9</v>
      </c>
      <c r="G7105" s="217" t="s">
        <v>13</v>
      </c>
      <c r="H7105" s="217" t="s">
        <v>172</v>
      </c>
      <c r="I7105" s="217">
        <v>0</v>
      </c>
      <c r="J7105" s="217">
        <v>0</v>
      </c>
      <c r="K7105" s="217">
        <v>0</v>
      </c>
      <c r="L7105" s="217">
        <v>10</v>
      </c>
      <c r="M7105" s="217">
        <v>183.375</v>
      </c>
      <c r="N7105" s="217">
        <v>0</v>
      </c>
      <c r="O7105" s="217">
        <v>0</v>
      </c>
      <c r="P7105" s="217">
        <v>0</v>
      </c>
      <c r="Q7105" s="217">
        <v>0</v>
      </c>
      <c r="R7105" s="217">
        <v>0</v>
      </c>
      <c r="S7105" s="217">
        <v>0</v>
      </c>
      <c r="T7105" s="217">
        <v>0</v>
      </c>
      <c r="U7105" s="217">
        <v>0</v>
      </c>
      <c r="V7105" s="217">
        <v>0</v>
      </c>
      <c r="W7105" s="217">
        <v>0</v>
      </c>
      <c r="X7105" s="217">
        <v>0</v>
      </c>
      <c r="Y7105" s="217">
        <v>0</v>
      </c>
    </row>
    <row r="7106" spans="2:25">
      <c r="B7106" s="217" t="s">
        <v>7275</v>
      </c>
      <c r="C7106" s="217" t="s">
        <v>5935</v>
      </c>
      <c r="D7106" s="217" t="s">
        <v>15</v>
      </c>
      <c r="E7106" s="217" t="s">
        <v>87</v>
      </c>
      <c r="F7106" s="217" t="s">
        <v>9</v>
      </c>
      <c r="G7106" s="217" t="s">
        <v>13</v>
      </c>
      <c r="H7106" s="217" t="s">
        <v>174</v>
      </c>
      <c r="I7106" s="217">
        <v>0</v>
      </c>
      <c r="J7106" s="217">
        <v>0</v>
      </c>
      <c r="K7106" s="217">
        <v>0</v>
      </c>
      <c r="L7106" s="217">
        <v>7</v>
      </c>
      <c r="M7106" s="217">
        <v>356.5625</v>
      </c>
      <c r="N7106" s="217">
        <v>0</v>
      </c>
      <c r="O7106" s="217">
        <v>0</v>
      </c>
      <c r="P7106" s="217">
        <v>0</v>
      </c>
      <c r="Q7106" s="217">
        <v>0</v>
      </c>
      <c r="R7106" s="217">
        <v>0</v>
      </c>
      <c r="S7106" s="217">
        <v>0</v>
      </c>
      <c r="T7106" s="217">
        <v>0</v>
      </c>
      <c r="U7106" s="217">
        <v>0</v>
      </c>
      <c r="V7106" s="217">
        <v>0</v>
      </c>
      <c r="W7106" s="217">
        <v>0</v>
      </c>
      <c r="X7106" s="217">
        <v>0</v>
      </c>
      <c r="Y7106" s="217">
        <v>0</v>
      </c>
    </row>
    <row r="7107" spans="2:25">
      <c r="B7107" s="217" t="s">
        <v>7276</v>
      </c>
      <c r="C7107" s="217" t="s">
        <v>5935</v>
      </c>
      <c r="D7107" s="217" t="s">
        <v>15</v>
      </c>
      <c r="E7107" s="217" t="s">
        <v>87</v>
      </c>
      <c r="F7107" s="217" t="s">
        <v>9</v>
      </c>
      <c r="G7107" s="217" t="s">
        <v>13</v>
      </c>
      <c r="H7107" s="217" t="s">
        <v>176</v>
      </c>
      <c r="I7107" s="217">
        <v>1</v>
      </c>
      <c r="J7107" s="217">
        <v>1</v>
      </c>
      <c r="K7107" s="217">
        <v>0</v>
      </c>
      <c r="L7107" s="217">
        <v>23</v>
      </c>
      <c r="M7107" s="217">
        <v>916.875</v>
      </c>
      <c r="N7107" s="217">
        <v>1.0906612133606</v>
      </c>
      <c r="O7107" s="217">
        <v>1.0906612133606</v>
      </c>
      <c r="P7107" s="217">
        <v>0</v>
      </c>
      <c r="Q7107" s="217">
        <v>1.0906612133606</v>
      </c>
      <c r="R7107" s="217">
        <v>1.0906612133606</v>
      </c>
      <c r="S7107" s="217">
        <v>0</v>
      </c>
      <c r="T7107" s="217">
        <v>1.0906612133606</v>
      </c>
      <c r="U7107" s="217">
        <v>1.0906612133606</v>
      </c>
      <c r="V7107" s="217">
        <v>0</v>
      </c>
      <c r="W7107" s="217">
        <v>1.0906612133606</v>
      </c>
      <c r="X7107" s="217">
        <v>1.0906612133606</v>
      </c>
      <c r="Y7107" s="217">
        <v>0</v>
      </c>
    </row>
    <row r="7108" spans="2:25">
      <c r="B7108" s="217" t="s">
        <v>7277</v>
      </c>
      <c r="C7108" s="217" t="s">
        <v>5935</v>
      </c>
      <c r="D7108" s="217" t="s">
        <v>15</v>
      </c>
      <c r="E7108" s="217" t="s">
        <v>87</v>
      </c>
      <c r="F7108" s="217" t="s">
        <v>9</v>
      </c>
      <c r="G7108" s="217" t="s">
        <v>13</v>
      </c>
      <c r="H7108" s="217" t="s">
        <v>178</v>
      </c>
      <c r="I7108" s="217">
        <v>8</v>
      </c>
      <c r="J7108" s="217">
        <v>7</v>
      </c>
      <c r="K7108" s="217">
        <v>1</v>
      </c>
      <c r="L7108" s="217">
        <v>185</v>
      </c>
      <c r="M7108" s="217">
        <v>4940.9375</v>
      </c>
      <c r="N7108" s="217">
        <v>1.61912592498893</v>
      </c>
      <c r="O7108" s="217">
        <v>1.41673518436532</v>
      </c>
      <c r="P7108" s="217">
        <v>0.20239074062361601</v>
      </c>
      <c r="Q7108" s="217">
        <v>1.61912592498893</v>
      </c>
      <c r="R7108" s="217">
        <v>1.41673518436532</v>
      </c>
      <c r="S7108" s="217">
        <v>0.20239074062361601</v>
      </c>
      <c r="T7108" s="217">
        <v>1.61912592498893</v>
      </c>
      <c r="U7108" s="217">
        <v>1.41673518436532</v>
      </c>
      <c r="V7108" s="217">
        <v>0.20239074062361601</v>
      </c>
      <c r="W7108" s="217">
        <v>1.61912592498893</v>
      </c>
      <c r="X7108" s="217">
        <v>1.41673518436532</v>
      </c>
      <c r="Y7108" s="217">
        <v>0.20239074062361601</v>
      </c>
    </row>
    <row r="7109" spans="2:25">
      <c r="B7109" s="217" t="s">
        <v>7278</v>
      </c>
      <c r="C7109" s="217" t="s">
        <v>5935</v>
      </c>
      <c r="D7109" s="217" t="s">
        <v>15</v>
      </c>
      <c r="E7109" s="217" t="s">
        <v>87</v>
      </c>
      <c r="F7109" s="217" t="s">
        <v>9</v>
      </c>
      <c r="G7109" s="217" t="s">
        <v>13</v>
      </c>
      <c r="H7109" s="217" t="s">
        <v>5</v>
      </c>
      <c r="I7109" s="217">
        <v>9</v>
      </c>
      <c r="J7109" s="217">
        <v>8</v>
      </c>
      <c r="K7109" s="217">
        <v>1</v>
      </c>
      <c r="L7109" s="217">
        <v>228</v>
      </c>
      <c r="M7109" s="217">
        <v>6520</v>
      </c>
      <c r="N7109" s="217">
        <v>1.3803680981595099</v>
      </c>
      <c r="O7109" s="217">
        <v>1.22699386503067</v>
      </c>
      <c r="P7109" s="217">
        <v>0.153374233128834</v>
      </c>
      <c r="Q7109" s="217">
        <v>1.3803680981595099</v>
      </c>
      <c r="R7109" s="217">
        <v>1.22699386503067</v>
      </c>
      <c r="S7109" s="217">
        <v>0.153374233128834</v>
      </c>
      <c r="T7109" s="217">
        <v>1.3803680981595099</v>
      </c>
      <c r="U7109" s="217">
        <v>1.22699386503067</v>
      </c>
      <c r="V7109" s="217">
        <v>0.153374233128834</v>
      </c>
      <c r="W7109" s="217">
        <v>1.3803680981595099</v>
      </c>
      <c r="X7109" s="217">
        <v>1.22699386503067</v>
      </c>
      <c r="Y7109" s="217">
        <v>0.153374233128834</v>
      </c>
    </row>
    <row r="7110" spans="2:25">
      <c r="B7110" s="217" t="s">
        <v>7279</v>
      </c>
      <c r="C7110" s="217" t="s">
        <v>5935</v>
      </c>
      <c r="D7110" s="217" t="s">
        <v>15</v>
      </c>
      <c r="E7110" s="217" t="s">
        <v>87</v>
      </c>
      <c r="F7110" s="217" t="s">
        <v>5</v>
      </c>
      <c r="G7110" s="217" t="s">
        <v>13</v>
      </c>
      <c r="H7110" s="217" t="s">
        <v>170</v>
      </c>
      <c r="I7110" s="217">
        <v>7</v>
      </c>
      <c r="J7110" s="217">
        <v>7</v>
      </c>
      <c r="K7110" s="217">
        <v>0</v>
      </c>
      <c r="L7110" s="217">
        <v>5</v>
      </c>
      <c r="M7110" s="217">
        <v>253.29838709677401</v>
      </c>
      <c r="N7110" s="217">
        <v>27.635391129930898</v>
      </c>
      <c r="O7110" s="217">
        <v>27.635391129930898</v>
      </c>
      <c r="P7110" s="217">
        <v>0</v>
      </c>
      <c r="Q7110" s="217">
        <v>27.635391129930898</v>
      </c>
      <c r="R7110" s="217">
        <v>27.635391129930898</v>
      </c>
      <c r="S7110" s="217">
        <v>0</v>
      </c>
      <c r="T7110" s="217">
        <v>27.635391129930898</v>
      </c>
      <c r="U7110" s="217">
        <v>27.635391129930898</v>
      </c>
      <c r="V7110" s="217">
        <v>0</v>
      </c>
      <c r="W7110" s="217">
        <v>27.635391129930898</v>
      </c>
      <c r="X7110" s="217">
        <v>27.635391129930898</v>
      </c>
      <c r="Y7110" s="217">
        <v>0</v>
      </c>
    </row>
    <row r="7111" spans="2:25">
      <c r="B7111" s="217" t="s">
        <v>7280</v>
      </c>
      <c r="C7111" s="217" t="s">
        <v>5935</v>
      </c>
      <c r="D7111" s="217" t="s">
        <v>15</v>
      </c>
      <c r="E7111" s="217" t="s">
        <v>87</v>
      </c>
      <c r="F7111" s="217" t="s">
        <v>5</v>
      </c>
      <c r="G7111" s="217" t="s">
        <v>13</v>
      </c>
      <c r="H7111" s="217" t="s">
        <v>172</v>
      </c>
      <c r="I7111" s="217">
        <v>4</v>
      </c>
      <c r="J7111" s="217">
        <v>4</v>
      </c>
      <c r="K7111" s="217">
        <v>0</v>
      </c>
      <c r="L7111" s="217">
        <v>15</v>
      </c>
      <c r="M7111" s="217">
        <v>354.74596774193498</v>
      </c>
      <c r="N7111" s="217">
        <v>11.275674323971</v>
      </c>
      <c r="O7111" s="217">
        <v>11.275674323971</v>
      </c>
      <c r="P7111" s="217">
        <v>0</v>
      </c>
      <c r="Q7111" s="217">
        <v>11.275674323971</v>
      </c>
      <c r="R7111" s="217">
        <v>11.275674323971</v>
      </c>
      <c r="S7111" s="217">
        <v>0</v>
      </c>
      <c r="T7111" s="217">
        <v>11.275674323971</v>
      </c>
      <c r="U7111" s="217">
        <v>11.275674323971</v>
      </c>
      <c r="V7111" s="217">
        <v>0</v>
      </c>
      <c r="W7111" s="217">
        <v>11.275674323971</v>
      </c>
      <c r="X7111" s="217">
        <v>11.275674323971</v>
      </c>
      <c r="Y7111" s="217">
        <v>0</v>
      </c>
    </row>
    <row r="7112" spans="2:25">
      <c r="B7112" s="217" t="s">
        <v>7281</v>
      </c>
      <c r="C7112" s="217" t="s">
        <v>5935</v>
      </c>
      <c r="D7112" s="217" t="s">
        <v>15</v>
      </c>
      <c r="E7112" s="217" t="s">
        <v>87</v>
      </c>
      <c r="F7112" s="217" t="s">
        <v>5</v>
      </c>
      <c r="G7112" s="217" t="s">
        <v>13</v>
      </c>
      <c r="H7112" s="217" t="s">
        <v>174</v>
      </c>
      <c r="I7112" s="217">
        <v>1</v>
      </c>
      <c r="J7112" s="217">
        <v>1</v>
      </c>
      <c r="K7112" s="217">
        <v>0</v>
      </c>
      <c r="L7112" s="217">
        <v>9</v>
      </c>
      <c r="M7112" s="217">
        <v>638.82056451612902</v>
      </c>
      <c r="N7112" s="217">
        <v>1.5653847974625601</v>
      </c>
      <c r="O7112" s="217">
        <v>1.5653847974625601</v>
      </c>
      <c r="P7112" s="217">
        <v>0</v>
      </c>
      <c r="Q7112" s="217">
        <v>1.5653847974625601</v>
      </c>
      <c r="R7112" s="217">
        <v>1.5653847974625601</v>
      </c>
      <c r="S7112" s="217">
        <v>0</v>
      </c>
      <c r="T7112" s="217">
        <v>1.5653847974625601</v>
      </c>
      <c r="U7112" s="217">
        <v>1.5653847974625601</v>
      </c>
      <c r="V7112" s="217">
        <v>0</v>
      </c>
      <c r="W7112" s="217">
        <v>1.5653847974625601</v>
      </c>
      <c r="X7112" s="217">
        <v>1.5653847974625601</v>
      </c>
      <c r="Y7112" s="217">
        <v>0</v>
      </c>
    </row>
    <row r="7113" spans="2:25">
      <c r="B7113" s="217" t="s">
        <v>7282</v>
      </c>
      <c r="C7113" s="217" t="s">
        <v>5935</v>
      </c>
      <c r="D7113" s="217" t="s">
        <v>15</v>
      </c>
      <c r="E7113" s="217" t="s">
        <v>87</v>
      </c>
      <c r="F7113" s="217" t="s">
        <v>5</v>
      </c>
      <c r="G7113" s="217" t="s">
        <v>13</v>
      </c>
      <c r="H7113" s="217" t="s">
        <v>176</v>
      </c>
      <c r="I7113" s="217">
        <v>8</v>
      </c>
      <c r="J7113" s="217">
        <v>8</v>
      </c>
      <c r="K7113" s="217">
        <v>0</v>
      </c>
      <c r="L7113" s="217">
        <v>39</v>
      </c>
      <c r="M7113" s="217">
        <v>1723.3266129032299</v>
      </c>
      <c r="N7113" s="217">
        <v>4.6421844472782103</v>
      </c>
      <c r="O7113" s="217">
        <v>4.6421844472782103</v>
      </c>
      <c r="P7113" s="217">
        <v>0</v>
      </c>
      <c r="Q7113" s="217">
        <v>4.6421844472782103</v>
      </c>
      <c r="R7113" s="217">
        <v>4.6421844472782103</v>
      </c>
      <c r="S7113" s="217">
        <v>0</v>
      </c>
      <c r="T7113" s="217">
        <v>4.6421844472782103</v>
      </c>
      <c r="U7113" s="217">
        <v>4.6421844472782103</v>
      </c>
      <c r="V7113" s="217">
        <v>0</v>
      </c>
      <c r="W7113" s="217">
        <v>4.6421844472782103</v>
      </c>
      <c r="X7113" s="217">
        <v>4.6421844472782103</v>
      </c>
      <c r="Y7113" s="217">
        <v>0</v>
      </c>
    </row>
    <row r="7114" spans="2:25">
      <c r="B7114" s="217" t="s">
        <v>7283</v>
      </c>
      <c r="C7114" s="217" t="s">
        <v>5935</v>
      </c>
      <c r="D7114" s="217" t="s">
        <v>15</v>
      </c>
      <c r="E7114" s="217" t="s">
        <v>87</v>
      </c>
      <c r="F7114" s="217" t="s">
        <v>5</v>
      </c>
      <c r="G7114" s="217" t="s">
        <v>13</v>
      </c>
      <c r="H7114" s="217" t="s">
        <v>178</v>
      </c>
      <c r="I7114" s="217">
        <v>28</v>
      </c>
      <c r="J7114" s="217">
        <v>25</v>
      </c>
      <c r="K7114" s="217">
        <v>3</v>
      </c>
      <c r="L7114" s="217">
        <v>249</v>
      </c>
      <c r="M7114" s="217">
        <v>9799.8084677419392</v>
      </c>
      <c r="N7114" s="217">
        <v>2.8571986985427</v>
      </c>
      <c r="O7114" s="217">
        <v>2.5510702665559801</v>
      </c>
      <c r="P7114" s="217">
        <v>0.30612843198671802</v>
      </c>
      <c r="Q7114" s="217">
        <v>2.8571986985427</v>
      </c>
      <c r="R7114" s="217">
        <v>2.5510702665559801</v>
      </c>
      <c r="S7114" s="217">
        <v>0.30612843198671802</v>
      </c>
      <c r="T7114" s="217">
        <v>2.8571986985427</v>
      </c>
      <c r="U7114" s="217">
        <v>2.5510702665559801</v>
      </c>
      <c r="V7114" s="217">
        <v>0.30612843198671802</v>
      </c>
      <c r="W7114" s="217">
        <v>2.8571986985427</v>
      </c>
      <c r="X7114" s="217">
        <v>2.5510702665559801</v>
      </c>
      <c r="Y7114" s="217">
        <v>0.30612843198671802</v>
      </c>
    </row>
    <row r="7115" spans="2:25">
      <c r="B7115" s="217" t="s">
        <v>7284</v>
      </c>
      <c r="C7115" s="217" t="s">
        <v>5935</v>
      </c>
      <c r="D7115" s="217" t="s">
        <v>15</v>
      </c>
      <c r="E7115" s="217" t="s">
        <v>87</v>
      </c>
      <c r="F7115" s="217" t="s">
        <v>5</v>
      </c>
      <c r="G7115" s="217" t="s">
        <v>13</v>
      </c>
      <c r="H7115" s="217" t="s">
        <v>5</v>
      </c>
      <c r="I7115" s="217">
        <v>48</v>
      </c>
      <c r="J7115" s="217">
        <v>45</v>
      </c>
      <c r="K7115" s="217">
        <v>3</v>
      </c>
      <c r="L7115" s="217">
        <v>317</v>
      </c>
      <c r="M7115" s="217">
        <v>12770</v>
      </c>
      <c r="N7115" s="217">
        <v>3.7588097102584199</v>
      </c>
      <c r="O7115" s="217">
        <v>3.5238841033672701</v>
      </c>
      <c r="P7115" s="217">
        <v>0.234925606891151</v>
      </c>
      <c r="Q7115" s="217">
        <v>3.7588097102584199</v>
      </c>
      <c r="R7115" s="217">
        <v>3.5238841033672701</v>
      </c>
      <c r="S7115" s="217">
        <v>0.234925606891151</v>
      </c>
      <c r="T7115" s="217">
        <v>3.7588097102584199</v>
      </c>
      <c r="U7115" s="217">
        <v>3.5238841033672701</v>
      </c>
      <c r="V7115" s="217">
        <v>0.234925606891151</v>
      </c>
      <c r="W7115" s="217">
        <v>3.7588097102584199</v>
      </c>
      <c r="X7115" s="217">
        <v>3.5238841033672701</v>
      </c>
      <c r="Y7115" s="217">
        <v>0.234925606891151</v>
      </c>
    </row>
    <row r="7116" spans="2:25">
      <c r="B7116" s="217" t="s">
        <v>7285</v>
      </c>
      <c r="C7116" s="217" t="s">
        <v>5935</v>
      </c>
      <c r="D7116" s="217" t="s">
        <v>15</v>
      </c>
      <c r="E7116" s="217" t="s">
        <v>87</v>
      </c>
      <c r="F7116" s="217" t="s">
        <v>12</v>
      </c>
      <c r="G7116" s="217" t="s">
        <v>5</v>
      </c>
      <c r="H7116" s="217" t="s">
        <v>170</v>
      </c>
      <c r="I7116" s="217">
        <v>20</v>
      </c>
      <c r="J7116" s="217">
        <v>20</v>
      </c>
      <c r="K7116" s="217">
        <v>0</v>
      </c>
      <c r="L7116" s="217">
        <v>31</v>
      </c>
      <c r="M7116" s="217">
        <v>2566.6032326771801</v>
      </c>
      <c r="N7116" s="217">
        <v>7.7924003778092104</v>
      </c>
      <c r="O7116" s="217">
        <v>7.7924003778092104</v>
      </c>
      <c r="P7116" s="217">
        <v>0</v>
      </c>
      <c r="Q7116" s="217">
        <v>7.7924003778092104</v>
      </c>
      <c r="R7116" s="217">
        <v>7.7924003778092104</v>
      </c>
      <c r="S7116" s="217">
        <v>0</v>
      </c>
      <c r="T7116" s="217">
        <v>7.7924003778092104</v>
      </c>
      <c r="U7116" s="217">
        <v>7.7924003778092104</v>
      </c>
      <c r="V7116" s="217">
        <v>0</v>
      </c>
      <c r="W7116" s="217">
        <v>7.7924003778092104</v>
      </c>
      <c r="X7116" s="217">
        <v>7.7924003778092104</v>
      </c>
      <c r="Y7116" s="217">
        <v>0</v>
      </c>
    </row>
    <row r="7117" spans="2:25">
      <c r="B7117" s="217" t="s">
        <v>7286</v>
      </c>
      <c r="C7117" s="217" t="s">
        <v>5935</v>
      </c>
      <c r="D7117" s="217" t="s">
        <v>15</v>
      </c>
      <c r="E7117" s="217" t="s">
        <v>87</v>
      </c>
      <c r="F7117" s="217" t="s">
        <v>12</v>
      </c>
      <c r="G7117" s="217" t="s">
        <v>5</v>
      </c>
      <c r="H7117" s="217" t="s">
        <v>172</v>
      </c>
      <c r="I7117" s="217">
        <v>30</v>
      </c>
      <c r="J7117" s="217">
        <v>29</v>
      </c>
      <c r="K7117" s="217">
        <v>1</v>
      </c>
      <c r="L7117" s="217">
        <v>44</v>
      </c>
      <c r="M7117" s="217">
        <v>3007.4646844618501</v>
      </c>
      <c r="N7117" s="217">
        <v>9.9751794775831701</v>
      </c>
      <c r="O7117" s="217">
        <v>9.6426734949970694</v>
      </c>
      <c r="P7117" s="217">
        <v>0.33250598258610597</v>
      </c>
      <c r="Q7117" s="217">
        <v>9.9751794775831701</v>
      </c>
      <c r="R7117" s="217">
        <v>9.6426734949970694</v>
      </c>
      <c r="S7117" s="217">
        <v>0.33250598258610597</v>
      </c>
      <c r="T7117" s="217">
        <v>9.9751794775831701</v>
      </c>
      <c r="U7117" s="217">
        <v>9.6426734949970694</v>
      </c>
      <c r="V7117" s="217">
        <v>0.33250598258610597</v>
      </c>
      <c r="W7117" s="217">
        <v>9.9751794775831701</v>
      </c>
      <c r="X7117" s="217">
        <v>9.6426734949970694</v>
      </c>
      <c r="Y7117" s="217">
        <v>0.33250598258610597</v>
      </c>
    </row>
    <row r="7118" spans="2:25">
      <c r="B7118" s="217" t="s">
        <v>7287</v>
      </c>
      <c r="C7118" s="217" t="s">
        <v>5935</v>
      </c>
      <c r="D7118" s="217" t="s">
        <v>15</v>
      </c>
      <c r="E7118" s="217" t="s">
        <v>87</v>
      </c>
      <c r="F7118" s="217" t="s">
        <v>12</v>
      </c>
      <c r="G7118" s="217" t="s">
        <v>5</v>
      </c>
      <c r="H7118" s="217" t="s">
        <v>174</v>
      </c>
      <c r="I7118" s="217">
        <v>21</v>
      </c>
      <c r="J7118" s="217">
        <v>20</v>
      </c>
      <c r="K7118" s="217">
        <v>1</v>
      </c>
      <c r="L7118" s="217">
        <v>34</v>
      </c>
      <c r="M7118" s="217">
        <v>2580.4817066886499</v>
      </c>
      <c r="N7118" s="217">
        <v>8.1380154509786493</v>
      </c>
      <c r="O7118" s="217">
        <v>7.7504909056939502</v>
      </c>
      <c r="P7118" s="217">
        <v>0.38752454528469699</v>
      </c>
      <c r="Q7118" s="217">
        <v>8.1380154509786493</v>
      </c>
      <c r="R7118" s="217">
        <v>7.7504909056939502</v>
      </c>
      <c r="S7118" s="217">
        <v>0.38752454528469699</v>
      </c>
      <c r="T7118" s="217">
        <v>8.1380154509786493</v>
      </c>
      <c r="U7118" s="217">
        <v>7.7504909056939502</v>
      </c>
      <c r="V7118" s="217">
        <v>0.38752454528469699</v>
      </c>
      <c r="W7118" s="217">
        <v>8.1380154509786493</v>
      </c>
      <c r="X7118" s="217">
        <v>7.7504909056939502</v>
      </c>
      <c r="Y7118" s="217">
        <v>0.38752454528469699</v>
      </c>
    </row>
    <row r="7119" spans="2:25">
      <c r="B7119" s="217" t="s">
        <v>7288</v>
      </c>
      <c r="C7119" s="217" t="s">
        <v>5935</v>
      </c>
      <c r="D7119" s="217" t="s">
        <v>15</v>
      </c>
      <c r="E7119" s="217" t="s">
        <v>87</v>
      </c>
      <c r="F7119" s="217" t="s">
        <v>12</v>
      </c>
      <c r="G7119" s="217" t="s">
        <v>5</v>
      </c>
      <c r="H7119" s="217" t="s">
        <v>176</v>
      </c>
      <c r="I7119" s="217">
        <v>38</v>
      </c>
      <c r="J7119" s="217">
        <v>38</v>
      </c>
      <c r="K7119" s="217">
        <v>0</v>
      </c>
      <c r="L7119" s="217">
        <v>62</v>
      </c>
      <c r="M7119" s="217">
        <v>2970.0469270672302</v>
      </c>
      <c r="N7119" s="217">
        <v>12.7944106383272</v>
      </c>
      <c r="O7119" s="217">
        <v>12.7944106383272</v>
      </c>
      <c r="P7119" s="217">
        <v>0</v>
      </c>
      <c r="Q7119" s="217">
        <v>12.7944106383272</v>
      </c>
      <c r="R7119" s="217">
        <v>12.7944106383272</v>
      </c>
      <c r="S7119" s="217">
        <v>0</v>
      </c>
      <c r="T7119" s="217">
        <v>12.7944106383272</v>
      </c>
      <c r="U7119" s="217">
        <v>12.7944106383272</v>
      </c>
      <c r="V7119" s="217">
        <v>0</v>
      </c>
      <c r="W7119" s="217">
        <v>12.7944106383272</v>
      </c>
      <c r="X7119" s="217">
        <v>12.7944106383272</v>
      </c>
      <c r="Y7119" s="217">
        <v>0</v>
      </c>
    </row>
    <row r="7120" spans="2:25">
      <c r="B7120" s="217" t="s">
        <v>7289</v>
      </c>
      <c r="C7120" s="217" t="s">
        <v>5935</v>
      </c>
      <c r="D7120" s="217" t="s">
        <v>15</v>
      </c>
      <c r="E7120" s="217" t="s">
        <v>87</v>
      </c>
      <c r="F7120" s="217" t="s">
        <v>12</v>
      </c>
      <c r="G7120" s="217" t="s">
        <v>5</v>
      </c>
      <c r="H7120" s="217" t="s">
        <v>178</v>
      </c>
      <c r="I7120" s="217">
        <v>80</v>
      </c>
      <c r="J7120" s="217">
        <v>76</v>
      </c>
      <c r="K7120" s="217">
        <v>4</v>
      </c>
      <c r="L7120" s="217">
        <v>153</v>
      </c>
      <c r="M7120" s="217">
        <v>8935.4034491050897</v>
      </c>
      <c r="N7120" s="217">
        <v>8.9531491729130899</v>
      </c>
      <c r="O7120" s="217">
        <v>8.5054917142674409</v>
      </c>
      <c r="P7120" s="217">
        <v>0.44765745864565498</v>
      </c>
      <c r="Q7120" s="217">
        <v>8.9531491729130899</v>
      </c>
      <c r="R7120" s="217">
        <v>8.5054917142674409</v>
      </c>
      <c r="S7120" s="217">
        <v>0.44765745864565498</v>
      </c>
      <c r="T7120" s="217">
        <v>8.9531491729130899</v>
      </c>
      <c r="U7120" s="217">
        <v>8.5054917142674409</v>
      </c>
      <c r="V7120" s="217">
        <v>0.44765745864565498</v>
      </c>
      <c r="W7120" s="217">
        <v>8.9531491729130899</v>
      </c>
      <c r="X7120" s="217">
        <v>8.5054917142674409</v>
      </c>
      <c r="Y7120" s="217">
        <v>0.44765745864565498</v>
      </c>
    </row>
    <row r="7121" spans="2:25">
      <c r="B7121" s="217" t="s">
        <v>7290</v>
      </c>
      <c r="C7121" s="217" t="s">
        <v>5935</v>
      </c>
      <c r="D7121" s="217" t="s">
        <v>15</v>
      </c>
      <c r="E7121" s="217" t="s">
        <v>87</v>
      </c>
      <c r="F7121" s="217" t="s">
        <v>12</v>
      </c>
      <c r="G7121" s="217" t="s">
        <v>5</v>
      </c>
      <c r="H7121" s="217" t="s">
        <v>5</v>
      </c>
      <c r="I7121" s="217">
        <v>189</v>
      </c>
      <c r="J7121" s="217">
        <v>183</v>
      </c>
      <c r="K7121" s="217">
        <v>6</v>
      </c>
      <c r="L7121" s="217">
        <v>324</v>
      </c>
      <c r="M7121" s="217">
        <v>20060</v>
      </c>
      <c r="N7121" s="217">
        <v>9.4217347956131601</v>
      </c>
      <c r="O7121" s="217">
        <v>9.1226321036889306</v>
      </c>
      <c r="P7121" s="217">
        <v>0.299102691924227</v>
      </c>
      <c r="Q7121" s="217">
        <v>9.4217347956131601</v>
      </c>
      <c r="R7121" s="217">
        <v>9.1226321036889306</v>
      </c>
      <c r="S7121" s="217">
        <v>0.299102691924227</v>
      </c>
      <c r="T7121" s="217">
        <v>9.4217347956131601</v>
      </c>
      <c r="U7121" s="217">
        <v>9.1226321036889306</v>
      </c>
      <c r="V7121" s="217">
        <v>0.299102691924227</v>
      </c>
      <c r="W7121" s="217">
        <v>9.4217347956131601</v>
      </c>
      <c r="X7121" s="217">
        <v>9.1226321036889306</v>
      </c>
      <c r="Y7121" s="217">
        <v>0.299102691924227</v>
      </c>
    </row>
    <row r="7122" spans="2:25">
      <c r="B7122" s="217" t="s">
        <v>7291</v>
      </c>
      <c r="C7122" s="217" t="s">
        <v>5935</v>
      </c>
      <c r="D7122" s="217" t="s">
        <v>15</v>
      </c>
      <c r="E7122" s="217" t="s">
        <v>87</v>
      </c>
      <c r="F7122" s="217" t="s">
        <v>9</v>
      </c>
      <c r="G7122" s="217" t="s">
        <v>5</v>
      </c>
      <c r="H7122" s="217" t="s">
        <v>170</v>
      </c>
      <c r="I7122" s="217">
        <v>6</v>
      </c>
      <c r="J7122" s="217">
        <v>6</v>
      </c>
      <c r="K7122" s="217">
        <v>0</v>
      </c>
      <c r="L7122" s="217">
        <v>59</v>
      </c>
      <c r="M7122" s="217">
        <v>2833.5764100517499</v>
      </c>
      <c r="N7122" s="217">
        <v>2.11746539769169</v>
      </c>
      <c r="O7122" s="217">
        <v>2.11746539769169</v>
      </c>
      <c r="P7122" s="217">
        <v>0</v>
      </c>
      <c r="Q7122" s="217">
        <v>2.11746539769169</v>
      </c>
      <c r="R7122" s="217">
        <v>2.11746539769169</v>
      </c>
      <c r="S7122" s="217">
        <v>0</v>
      </c>
      <c r="T7122" s="217">
        <v>2.11746539769169</v>
      </c>
      <c r="U7122" s="217">
        <v>2.11746539769169</v>
      </c>
      <c r="V7122" s="217">
        <v>0</v>
      </c>
      <c r="W7122" s="217">
        <v>2.11746539769169</v>
      </c>
      <c r="X7122" s="217">
        <v>2.11746539769169</v>
      </c>
      <c r="Y7122" s="217">
        <v>0</v>
      </c>
    </row>
    <row r="7123" spans="2:25">
      <c r="B7123" s="217" t="s">
        <v>7292</v>
      </c>
      <c r="C7123" s="217" t="s">
        <v>5935</v>
      </c>
      <c r="D7123" s="217" t="s">
        <v>15</v>
      </c>
      <c r="E7123" s="217" t="s">
        <v>87</v>
      </c>
      <c r="F7123" s="217" t="s">
        <v>9</v>
      </c>
      <c r="G7123" s="217" t="s">
        <v>5</v>
      </c>
      <c r="H7123" s="217" t="s">
        <v>172</v>
      </c>
      <c r="I7123" s="217">
        <v>7</v>
      </c>
      <c r="J7123" s="217">
        <v>7</v>
      </c>
      <c r="K7123" s="217">
        <v>0</v>
      </c>
      <c r="L7123" s="217">
        <v>84</v>
      </c>
      <c r="M7123" s="217">
        <v>3277.83270318624</v>
      </c>
      <c r="N7123" s="217">
        <v>2.13555743500747</v>
      </c>
      <c r="O7123" s="217">
        <v>2.13555743500747</v>
      </c>
      <c r="P7123" s="217">
        <v>0</v>
      </c>
      <c r="Q7123" s="217">
        <v>2.13555743500747</v>
      </c>
      <c r="R7123" s="217">
        <v>2.13555743500747</v>
      </c>
      <c r="S7123" s="217">
        <v>0</v>
      </c>
      <c r="T7123" s="217">
        <v>2.13555743500747</v>
      </c>
      <c r="U7123" s="217">
        <v>2.13555743500747</v>
      </c>
      <c r="V7123" s="217">
        <v>0</v>
      </c>
      <c r="W7123" s="217">
        <v>2.13555743500747</v>
      </c>
      <c r="X7123" s="217">
        <v>2.13555743500747</v>
      </c>
      <c r="Y7123" s="217">
        <v>0</v>
      </c>
    </row>
    <row r="7124" spans="2:25">
      <c r="B7124" s="217" t="s">
        <v>7293</v>
      </c>
      <c r="C7124" s="217" t="s">
        <v>5935</v>
      </c>
      <c r="D7124" s="217" t="s">
        <v>15</v>
      </c>
      <c r="E7124" s="217" t="s">
        <v>87</v>
      </c>
      <c r="F7124" s="217" t="s">
        <v>9</v>
      </c>
      <c r="G7124" s="217" t="s">
        <v>5</v>
      </c>
      <c r="H7124" s="217" t="s">
        <v>174</v>
      </c>
      <c r="I7124" s="217">
        <v>8</v>
      </c>
      <c r="J7124" s="217">
        <v>8</v>
      </c>
      <c r="K7124" s="217">
        <v>0</v>
      </c>
      <c r="L7124" s="217">
        <v>60</v>
      </c>
      <c r="M7124" s="217">
        <v>2866.0346401448501</v>
      </c>
      <c r="N7124" s="217">
        <v>2.7913130874076502</v>
      </c>
      <c r="O7124" s="217">
        <v>2.7913130874076502</v>
      </c>
      <c r="P7124" s="217">
        <v>0</v>
      </c>
      <c r="Q7124" s="217">
        <v>2.7913130874076502</v>
      </c>
      <c r="R7124" s="217">
        <v>2.7913130874076502</v>
      </c>
      <c r="S7124" s="217">
        <v>0</v>
      </c>
      <c r="T7124" s="217">
        <v>2.7913130874076502</v>
      </c>
      <c r="U7124" s="217">
        <v>2.7913130874076502</v>
      </c>
      <c r="V7124" s="217">
        <v>0</v>
      </c>
      <c r="W7124" s="217">
        <v>2.7913130874076502</v>
      </c>
      <c r="X7124" s="217">
        <v>2.7913130874076502</v>
      </c>
      <c r="Y7124" s="217">
        <v>0</v>
      </c>
    </row>
    <row r="7125" spans="2:25">
      <c r="B7125" s="217" t="s">
        <v>7294</v>
      </c>
      <c r="C7125" s="217" t="s">
        <v>5935</v>
      </c>
      <c r="D7125" s="217" t="s">
        <v>15</v>
      </c>
      <c r="E7125" s="217" t="s">
        <v>87</v>
      </c>
      <c r="F7125" s="217" t="s">
        <v>9</v>
      </c>
      <c r="G7125" s="217" t="s">
        <v>5</v>
      </c>
      <c r="H7125" s="217" t="s">
        <v>176</v>
      </c>
      <c r="I7125" s="217">
        <v>4</v>
      </c>
      <c r="J7125" s="217">
        <v>4</v>
      </c>
      <c r="K7125" s="217">
        <v>0</v>
      </c>
      <c r="L7125" s="217">
        <v>102</v>
      </c>
      <c r="M7125" s="217">
        <v>3239.0779893244398</v>
      </c>
      <c r="N7125" s="217">
        <v>1.23491932370367</v>
      </c>
      <c r="O7125" s="217">
        <v>1.23491932370367</v>
      </c>
      <c r="P7125" s="217">
        <v>0</v>
      </c>
      <c r="Q7125" s="217">
        <v>1.23491932370367</v>
      </c>
      <c r="R7125" s="217">
        <v>1.23491932370367</v>
      </c>
      <c r="S7125" s="217">
        <v>0</v>
      </c>
      <c r="T7125" s="217">
        <v>1.23491932370367</v>
      </c>
      <c r="U7125" s="217">
        <v>1.23491932370367</v>
      </c>
      <c r="V7125" s="217">
        <v>0</v>
      </c>
      <c r="W7125" s="217">
        <v>1.23491932370367</v>
      </c>
      <c r="X7125" s="217">
        <v>1.23491932370367</v>
      </c>
      <c r="Y7125" s="217">
        <v>0</v>
      </c>
    </row>
    <row r="7126" spans="2:25">
      <c r="B7126" s="217" t="s">
        <v>7295</v>
      </c>
      <c r="C7126" s="217" t="s">
        <v>5935</v>
      </c>
      <c r="D7126" s="217" t="s">
        <v>15</v>
      </c>
      <c r="E7126" s="217" t="s">
        <v>87</v>
      </c>
      <c r="F7126" s="217" t="s">
        <v>9</v>
      </c>
      <c r="G7126" s="217" t="s">
        <v>5</v>
      </c>
      <c r="H7126" s="217" t="s">
        <v>178</v>
      </c>
      <c r="I7126" s="217">
        <v>18</v>
      </c>
      <c r="J7126" s="217">
        <v>16</v>
      </c>
      <c r="K7126" s="217">
        <v>2</v>
      </c>
      <c r="L7126" s="217">
        <v>317</v>
      </c>
      <c r="M7126" s="217">
        <v>9333.4782572927197</v>
      </c>
      <c r="N7126" s="217">
        <v>1.92854148301419</v>
      </c>
      <c r="O7126" s="217">
        <v>1.7142590960126101</v>
      </c>
      <c r="P7126" s="217">
        <v>0.21428238700157701</v>
      </c>
      <c r="Q7126" s="217">
        <v>1.92854148301419</v>
      </c>
      <c r="R7126" s="217">
        <v>1.7142590960126101</v>
      </c>
      <c r="S7126" s="217">
        <v>0.21428238700157701</v>
      </c>
      <c r="T7126" s="217">
        <v>1.92854148301419</v>
      </c>
      <c r="U7126" s="217">
        <v>1.7142590960126101</v>
      </c>
      <c r="V7126" s="217">
        <v>0.21428238700157701</v>
      </c>
      <c r="W7126" s="217">
        <v>1.92854148301419</v>
      </c>
      <c r="X7126" s="217">
        <v>1.7142590960126101</v>
      </c>
      <c r="Y7126" s="217">
        <v>0.21428238700157701</v>
      </c>
    </row>
    <row r="7127" spans="2:25">
      <c r="B7127" s="217" t="s">
        <v>7296</v>
      </c>
      <c r="C7127" s="217" t="s">
        <v>5935</v>
      </c>
      <c r="D7127" s="217" t="s">
        <v>15</v>
      </c>
      <c r="E7127" s="217" t="s">
        <v>87</v>
      </c>
      <c r="F7127" s="217" t="s">
        <v>9</v>
      </c>
      <c r="G7127" s="217" t="s">
        <v>5</v>
      </c>
      <c r="H7127" s="217" t="s">
        <v>5</v>
      </c>
      <c r="I7127" s="217">
        <v>43</v>
      </c>
      <c r="J7127" s="217">
        <v>41</v>
      </c>
      <c r="K7127" s="217">
        <v>2</v>
      </c>
      <c r="L7127" s="217">
        <v>622</v>
      </c>
      <c r="M7127" s="217">
        <v>21550</v>
      </c>
      <c r="N7127" s="217">
        <v>1.9953596287702999</v>
      </c>
      <c r="O7127" s="217">
        <v>1.9025522041763301</v>
      </c>
      <c r="P7127" s="217">
        <v>9.28074245939675E-2</v>
      </c>
      <c r="Q7127" s="217">
        <v>1.9953596287702999</v>
      </c>
      <c r="R7127" s="217">
        <v>1.9025522041763301</v>
      </c>
      <c r="S7127" s="217">
        <v>9.28074245939675E-2</v>
      </c>
      <c r="T7127" s="217">
        <v>1.9953596287702999</v>
      </c>
      <c r="U7127" s="217">
        <v>1.9025522041763301</v>
      </c>
      <c r="V7127" s="217">
        <v>9.28074245939675E-2</v>
      </c>
      <c r="W7127" s="217">
        <v>1.9953596287702999</v>
      </c>
      <c r="X7127" s="217">
        <v>1.9025522041763301</v>
      </c>
      <c r="Y7127" s="217">
        <v>9.28074245939675E-2</v>
      </c>
    </row>
    <row r="7128" spans="2:25">
      <c r="B7128" s="217" t="s">
        <v>7297</v>
      </c>
      <c r="C7128" s="217" t="s">
        <v>5935</v>
      </c>
      <c r="D7128" s="217" t="s">
        <v>15</v>
      </c>
      <c r="E7128" s="217" t="s">
        <v>87</v>
      </c>
      <c r="F7128" s="217" t="s">
        <v>5</v>
      </c>
      <c r="G7128" s="217" t="s">
        <v>5</v>
      </c>
      <c r="H7128" s="217" t="s">
        <v>170</v>
      </c>
      <c r="I7128" s="217">
        <v>26</v>
      </c>
      <c r="J7128" s="217">
        <v>26</v>
      </c>
      <c r="K7128" s="217">
        <v>0</v>
      </c>
      <c r="L7128" s="217">
        <v>90</v>
      </c>
      <c r="M7128" s="217">
        <v>5400.17964272892</v>
      </c>
      <c r="N7128" s="217">
        <v>4.8146546448705099</v>
      </c>
      <c r="O7128" s="217">
        <v>4.8146546448705099</v>
      </c>
      <c r="P7128" s="217">
        <v>0</v>
      </c>
      <c r="Q7128" s="217">
        <v>4.8146546448705099</v>
      </c>
      <c r="R7128" s="217">
        <v>4.8146546448705099</v>
      </c>
      <c r="S7128" s="217">
        <v>0</v>
      </c>
      <c r="T7128" s="217">
        <v>4.8146546448705099</v>
      </c>
      <c r="U7128" s="217">
        <v>4.8146546448705099</v>
      </c>
      <c r="V7128" s="217">
        <v>0</v>
      </c>
      <c r="W7128" s="217">
        <v>4.8146546448705099</v>
      </c>
      <c r="X7128" s="217">
        <v>4.8146546448705099</v>
      </c>
      <c r="Y7128" s="217">
        <v>0</v>
      </c>
    </row>
    <row r="7129" spans="2:25">
      <c r="B7129" s="217" t="s">
        <v>7298</v>
      </c>
      <c r="C7129" s="217" t="s">
        <v>5935</v>
      </c>
      <c r="D7129" s="217" t="s">
        <v>15</v>
      </c>
      <c r="E7129" s="217" t="s">
        <v>87</v>
      </c>
      <c r="F7129" s="217" t="s">
        <v>5</v>
      </c>
      <c r="G7129" s="217" t="s">
        <v>5</v>
      </c>
      <c r="H7129" s="217" t="s">
        <v>172</v>
      </c>
      <c r="I7129" s="217">
        <v>37</v>
      </c>
      <c r="J7129" s="217">
        <v>36</v>
      </c>
      <c r="K7129" s="217">
        <v>1</v>
      </c>
      <c r="L7129" s="217">
        <v>128</v>
      </c>
      <c r="M7129" s="217">
        <v>6285.2973876480901</v>
      </c>
      <c r="N7129" s="217">
        <v>5.8867540735165003</v>
      </c>
      <c r="O7129" s="217">
        <v>5.7276526120701101</v>
      </c>
      <c r="P7129" s="217">
        <v>0.15910146144639201</v>
      </c>
      <c r="Q7129" s="217">
        <v>5.8867540735165003</v>
      </c>
      <c r="R7129" s="217">
        <v>5.7276526120701101</v>
      </c>
      <c r="S7129" s="217">
        <v>0.15910146144639201</v>
      </c>
      <c r="T7129" s="217">
        <v>5.8867540735165003</v>
      </c>
      <c r="U7129" s="217">
        <v>5.7276526120701101</v>
      </c>
      <c r="V7129" s="217">
        <v>0.15910146144639201</v>
      </c>
      <c r="W7129" s="217">
        <v>5.8867540735165003</v>
      </c>
      <c r="X7129" s="217">
        <v>5.7276526120701101</v>
      </c>
      <c r="Y7129" s="217">
        <v>0.15910146144639201</v>
      </c>
    </row>
    <row r="7130" spans="2:25">
      <c r="B7130" s="217" t="s">
        <v>7299</v>
      </c>
      <c r="C7130" s="217" t="s">
        <v>5935</v>
      </c>
      <c r="D7130" s="217" t="s">
        <v>15</v>
      </c>
      <c r="E7130" s="217" t="s">
        <v>87</v>
      </c>
      <c r="F7130" s="217" t="s">
        <v>5</v>
      </c>
      <c r="G7130" s="217" t="s">
        <v>5</v>
      </c>
      <c r="H7130" s="217" t="s">
        <v>174</v>
      </c>
      <c r="I7130" s="217">
        <v>29</v>
      </c>
      <c r="J7130" s="217">
        <v>28</v>
      </c>
      <c r="K7130" s="217">
        <v>1</v>
      </c>
      <c r="L7130" s="217">
        <v>94</v>
      </c>
      <c r="M7130" s="217">
        <v>5446.5163468335104</v>
      </c>
      <c r="N7130" s="217">
        <v>5.3245043534772503</v>
      </c>
      <c r="O7130" s="217">
        <v>5.1409007550814803</v>
      </c>
      <c r="P7130" s="217">
        <v>0.18360359839576701</v>
      </c>
      <c r="Q7130" s="217">
        <v>5.3245043534772503</v>
      </c>
      <c r="R7130" s="217">
        <v>5.1409007550814803</v>
      </c>
      <c r="S7130" s="217">
        <v>0.18360359839576701</v>
      </c>
      <c r="T7130" s="217">
        <v>5.3245043534772503</v>
      </c>
      <c r="U7130" s="217">
        <v>5.1409007550814803</v>
      </c>
      <c r="V7130" s="217">
        <v>0.18360359839576701</v>
      </c>
      <c r="W7130" s="217">
        <v>5.3245043534772503</v>
      </c>
      <c r="X7130" s="217">
        <v>5.1409007550814803</v>
      </c>
      <c r="Y7130" s="217">
        <v>0.18360359839576701</v>
      </c>
    </row>
    <row r="7131" spans="2:25">
      <c r="B7131" s="217" t="s">
        <v>7300</v>
      </c>
      <c r="C7131" s="217" t="s">
        <v>5935</v>
      </c>
      <c r="D7131" s="217" t="s">
        <v>15</v>
      </c>
      <c r="E7131" s="217" t="s">
        <v>87</v>
      </c>
      <c r="F7131" s="217" t="s">
        <v>5</v>
      </c>
      <c r="G7131" s="217" t="s">
        <v>5</v>
      </c>
      <c r="H7131" s="217" t="s">
        <v>176</v>
      </c>
      <c r="I7131" s="217">
        <v>42</v>
      </c>
      <c r="J7131" s="217">
        <v>42</v>
      </c>
      <c r="K7131" s="217">
        <v>0</v>
      </c>
      <c r="L7131" s="217">
        <v>164</v>
      </c>
      <c r="M7131" s="217">
        <v>6209.12491639167</v>
      </c>
      <c r="N7131" s="217">
        <v>6.7642382083702</v>
      </c>
      <c r="O7131" s="217">
        <v>6.7642382083702</v>
      </c>
      <c r="P7131" s="217">
        <v>0</v>
      </c>
      <c r="Q7131" s="217">
        <v>6.7642382083702</v>
      </c>
      <c r="R7131" s="217">
        <v>6.7642382083702</v>
      </c>
      <c r="S7131" s="217">
        <v>0</v>
      </c>
      <c r="T7131" s="217">
        <v>6.7642382083702</v>
      </c>
      <c r="U7131" s="217">
        <v>6.7642382083702</v>
      </c>
      <c r="V7131" s="217">
        <v>0</v>
      </c>
      <c r="W7131" s="217">
        <v>6.7642382083702</v>
      </c>
      <c r="X7131" s="217">
        <v>6.7642382083702</v>
      </c>
      <c r="Y7131" s="217">
        <v>0</v>
      </c>
    </row>
    <row r="7132" spans="2:25">
      <c r="B7132" s="217" t="s">
        <v>7301</v>
      </c>
      <c r="C7132" s="217" t="s">
        <v>5935</v>
      </c>
      <c r="D7132" s="217" t="s">
        <v>15</v>
      </c>
      <c r="E7132" s="217" t="s">
        <v>87</v>
      </c>
      <c r="F7132" s="217" t="s">
        <v>5</v>
      </c>
      <c r="G7132" s="217" t="s">
        <v>5</v>
      </c>
      <c r="H7132" s="217" t="s">
        <v>178</v>
      </c>
      <c r="I7132" s="217">
        <v>98</v>
      </c>
      <c r="J7132" s="217">
        <v>92</v>
      </c>
      <c r="K7132" s="217">
        <v>6</v>
      </c>
      <c r="L7132" s="217">
        <v>470</v>
      </c>
      <c r="M7132" s="217">
        <v>18268.881706397799</v>
      </c>
      <c r="N7132" s="217">
        <v>5.3643130200837703</v>
      </c>
      <c r="O7132" s="217">
        <v>5.0358856923235402</v>
      </c>
      <c r="P7132" s="217">
        <v>0.32842732776023098</v>
      </c>
      <c r="Q7132" s="217">
        <v>5.3643130200837703</v>
      </c>
      <c r="R7132" s="217">
        <v>5.0358856923235402</v>
      </c>
      <c r="S7132" s="217">
        <v>0.32842732776023098</v>
      </c>
      <c r="T7132" s="217">
        <v>5.3643130200837703</v>
      </c>
      <c r="U7132" s="217">
        <v>5.0358856923235402</v>
      </c>
      <c r="V7132" s="217">
        <v>0.32842732776023098</v>
      </c>
      <c r="W7132" s="217">
        <v>5.3643130200837703</v>
      </c>
      <c r="X7132" s="217">
        <v>5.0358856923235402</v>
      </c>
      <c r="Y7132" s="217">
        <v>0.32842732776023098</v>
      </c>
    </row>
    <row r="7133" spans="2:25">
      <c r="B7133" s="217" t="s">
        <v>7302</v>
      </c>
      <c r="C7133" s="217" t="s">
        <v>5935</v>
      </c>
      <c r="D7133" s="217" t="s">
        <v>15</v>
      </c>
      <c r="E7133" s="217" t="s">
        <v>87</v>
      </c>
      <c r="F7133" s="217" t="s">
        <v>5</v>
      </c>
      <c r="G7133" s="217" t="s">
        <v>5</v>
      </c>
      <c r="H7133" s="217" t="s">
        <v>5</v>
      </c>
      <c r="I7133" s="217">
        <v>232</v>
      </c>
      <c r="J7133" s="217">
        <v>224</v>
      </c>
      <c r="K7133" s="217">
        <v>8</v>
      </c>
      <c r="L7133" s="217">
        <v>946</v>
      </c>
      <c r="M7133" s="217">
        <v>41610</v>
      </c>
      <c r="N7133" s="217">
        <v>5.5755827925979302</v>
      </c>
      <c r="O7133" s="217">
        <v>5.3833213169911103</v>
      </c>
      <c r="P7133" s="217">
        <v>0.19226147560682499</v>
      </c>
      <c r="Q7133" s="217">
        <v>5.5755827925979302</v>
      </c>
      <c r="R7133" s="217">
        <v>5.3833213169911103</v>
      </c>
      <c r="S7133" s="217">
        <v>0.19226147560682499</v>
      </c>
      <c r="T7133" s="217">
        <v>5.5755827925979302</v>
      </c>
      <c r="U7133" s="217">
        <v>5.3833213169911103</v>
      </c>
      <c r="V7133" s="217">
        <v>0.19226147560682499</v>
      </c>
      <c r="W7133" s="217">
        <v>5.5755827925979302</v>
      </c>
      <c r="X7133" s="217">
        <v>5.3833213169911103</v>
      </c>
      <c r="Y7133" s="217">
        <v>0.19226147560682499</v>
      </c>
    </row>
    <row r="7134" spans="2:25">
      <c r="B7134" s="217" t="s">
        <v>7303</v>
      </c>
      <c r="C7134" s="217" t="s">
        <v>5935</v>
      </c>
      <c r="D7134" s="217" t="s">
        <v>15</v>
      </c>
      <c r="E7134" s="217" t="s">
        <v>88</v>
      </c>
      <c r="F7134" s="217" t="s">
        <v>12</v>
      </c>
      <c r="G7134" s="217" t="s">
        <v>10</v>
      </c>
      <c r="H7134" s="217" t="s">
        <v>170</v>
      </c>
      <c r="I7134" s="217">
        <v>1</v>
      </c>
      <c r="J7134" s="217">
        <v>1</v>
      </c>
      <c r="K7134" s="217">
        <v>0</v>
      </c>
      <c r="L7134" s="217">
        <v>3</v>
      </c>
      <c r="M7134" s="217">
        <v>223.86308068459701</v>
      </c>
      <c r="N7134" s="217">
        <v>4.4670161642638702</v>
      </c>
      <c r="O7134" s="217">
        <v>4.4670161642638702</v>
      </c>
      <c r="P7134" s="217">
        <v>0</v>
      </c>
      <c r="Q7134" s="217">
        <v>4.4670161642638702</v>
      </c>
      <c r="R7134" s="217">
        <v>4.4670161642638702</v>
      </c>
      <c r="S7134" s="217">
        <v>0</v>
      </c>
      <c r="T7134" s="217">
        <v>4.4670161642638702</v>
      </c>
      <c r="U7134" s="217">
        <v>4.4670161642638702</v>
      </c>
      <c r="V7134" s="217">
        <v>0</v>
      </c>
      <c r="W7134" s="217">
        <v>4.4670161642638702</v>
      </c>
      <c r="X7134" s="217">
        <v>4.4670161642638702</v>
      </c>
      <c r="Y7134" s="217">
        <v>0</v>
      </c>
    </row>
    <row r="7135" spans="2:25">
      <c r="B7135" s="217" t="s">
        <v>7304</v>
      </c>
      <c r="C7135" s="217" t="s">
        <v>5935</v>
      </c>
      <c r="D7135" s="217" t="s">
        <v>15</v>
      </c>
      <c r="E7135" s="217" t="s">
        <v>88</v>
      </c>
      <c r="F7135" s="217" t="s">
        <v>12</v>
      </c>
      <c r="G7135" s="217" t="s">
        <v>10</v>
      </c>
      <c r="H7135" s="217" t="s">
        <v>172</v>
      </c>
      <c r="I7135" s="217">
        <v>3</v>
      </c>
      <c r="J7135" s="217">
        <v>3</v>
      </c>
      <c r="K7135" s="217">
        <v>0</v>
      </c>
      <c r="L7135" s="217">
        <v>6</v>
      </c>
      <c r="M7135" s="217">
        <v>351.78484107579499</v>
      </c>
      <c r="N7135" s="217">
        <v>8.5279399499583004</v>
      </c>
      <c r="O7135" s="217">
        <v>8.5279399499583004</v>
      </c>
      <c r="P7135" s="217">
        <v>0</v>
      </c>
      <c r="Q7135" s="217">
        <v>8.5279399499583004</v>
      </c>
      <c r="R7135" s="217">
        <v>8.5279399499583004</v>
      </c>
      <c r="S7135" s="217">
        <v>0</v>
      </c>
      <c r="T7135" s="217">
        <v>8.5279399499583004</v>
      </c>
      <c r="U7135" s="217">
        <v>8.5279399499583004</v>
      </c>
      <c r="V7135" s="217">
        <v>0</v>
      </c>
      <c r="W7135" s="217">
        <v>8.5279399499583004</v>
      </c>
      <c r="X7135" s="217">
        <v>8.5279399499583004</v>
      </c>
      <c r="Y7135" s="217">
        <v>0</v>
      </c>
    </row>
    <row r="7136" spans="2:25">
      <c r="B7136" s="217" t="s">
        <v>7305</v>
      </c>
      <c r="C7136" s="217" t="s">
        <v>5935</v>
      </c>
      <c r="D7136" s="217" t="s">
        <v>15</v>
      </c>
      <c r="E7136" s="217" t="s">
        <v>88</v>
      </c>
      <c r="F7136" s="217" t="s">
        <v>12</v>
      </c>
      <c r="G7136" s="217" t="s">
        <v>10</v>
      </c>
      <c r="H7136" s="217" t="s">
        <v>174</v>
      </c>
      <c r="I7136" s="217">
        <v>1</v>
      </c>
      <c r="J7136" s="217">
        <v>1</v>
      </c>
      <c r="K7136" s="217">
        <v>0</v>
      </c>
      <c r="L7136" s="217">
        <v>5</v>
      </c>
      <c r="M7136" s="217">
        <v>447.72616136919299</v>
      </c>
      <c r="N7136" s="217">
        <v>2.23350808213194</v>
      </c>
      <c r="O7136" s="217">
        <v>2.23350808213194</v>
      </c>
      <c r="P7136" s="217">
        <v>0</v>
      </c>
      <c r="Q7136" s="217">
        <v>2.23350808213194</v>
      </c>
      <c r="R7136" s="217">
        <v>2.23350808213194</v>
      </c>
      <c r="S7136" s="217">
        <v>0</v>
      </c>
      <c r="T7136" s="217">
        <v>2.23350808213194</v>
      </c>
      <c r="U7136" s="217">
        <v>2.23350808213194</v>
      </c>
      <c r="V7136" s="217">
        <v>0</v>
      </c>
      <c r="W7136" s="217">
        <v>2.23350808213194</v>
      </c>
      <c r="X7136" s="217">
        <v>2.23350808213194</v>
      </c>
      <c r="Y7136" s="217">
        <v>0</v>
      </c>
    </row>
    <row r="7137" spans="2:25">
      <c r="B7137" s="217" t="s">
        <v>7306</v>
      </c>
      <c r="C7137" s="217" t="s">
        <v>5935</v>
      </c>
      <c r="D7137" s="217" t="s">
        <v>15</v>
      </c>
      <c r="E7137" s="217" t="s">
        <v>88</v>
      </c>
      <c r="F7137" s="217" t="s">
        <v>12</v>
      </c>
      <c r="G7137" s="217" t="s">
        <v>10</v>
      </c>
      <c r="H7137" s="217" t="s">
        <v>176</v>
      </c>
      <c r="I7137" s="217">
        <v>9</v>
      </c>
      <c r="J7137" s="217">
        <v>9</v>
      </c>
      <c r="K7137" s="217">
        <v>0</v>
      </c>
      <c r="L7137" s="217">
        <v>26</v>
      </c>
      <c r="M7137" s="217">
        <v>692.90953545232298</v>
      </c>
      <c r="N7137" s="217">
        <v>12.9887085391673</v>
      </c>
      <c r="O7137" s="217">
        <v>12.9887085391673</v>
      </c>
      <c r="P7137" s="217">
        <v>0</v>
      </c>
      <c r="Q7137" s="217">
        <v>12.9887085391673</v>
      </c>
      <c r="R7137" s="217">
        <v>12.9887085391673</v>
      </c>
      <c r="S7137" s="217">
        <v>0</v>
      </c>
      <c r="T7137" s="217">
        <v>12.9887085391673</v>
      </c>
      <c r="U7137" s="217">
        <v>12.9887085391673</v>
      </c>
      <c r="V7137" s="217">
        <v>0</v>
      </c>
      <c r="W7137" s="217">
        <v>12.9887085391673</v>
      </c>
      <c r="X7137" s="217">
        <v>12.9887085391673</v>
      </c>
      <c r="Y7137" s="217">
        <v>0</v>
      </c>
    </row>
    <row r="7138" spans="2:25">
      <c r="B7138" s="217" t="s">
        <v>7307</v>
      </c>
      <c r="C7138" s="217" t="s">
        <v>5935</v>
      </c>
      <c r="D7138" s="217" t="s">
        <v>15</v>
      </c>
      <c r="E7138" s="217" t="s">
        <v>88</v>
      </c>
      <c r="F7138" s="217" t="s">
        <v>12</v>
      </c>
      <c r="G7138" s="217" t="s">
        <v>10</v>
      </c>
      <c r="H7138" s="217" t="s">
        <v>178</v>
      </c>
      <c r="I7138" s="217">
        <v>16</v>
      </c>
      <c r="J7138" s="217">
        <v>16</v>
      </c>
      <c r="K7138" s="217">
        <v>0</v>
      </c>
      <c r="L7138" s="217">
        <v>79</v>
      </c>
      <c r="M7138" s="217">
        <v>2643.7163814180899</v>
      </c>
      <c r="N7138" s="217">
        <v>6.0520864160994403</v>
      </c>
      <c r="O7138" s="217">
        <v>6.0520864160994403</v>
      </c>
      <c r="P7138" s="217">
        <v>0</v>
      </c>
      <c r="Q7138" s="217">
        <v>6.0520864160994403</v>
      </c>
      <c r="R7138" s="217">
        <v>6.0520864160994403</v>
      </c>
      <c r="S7138" s="217">
        <v>0</v>
      </c>
      <c r="T7138" s="217">
        <v>6.0520864160994403</v>
      </c>
      <c r="U7138" s="217">
        <v>6.0520864160994403</v>
      </c>
      <c r="V7138" s="217">
        <v>0</v>
      </c>
      <c r="W7138" s="217">
        <v>6.0520864160994403</v>
      </c>
      <c r="X7138" s="217">
        <v>6.0520864160994403</v>
      </c>
      <c r="Y7138" s="217">
        <v>0</v>
      </c>
    </row>
    <row r="7139" spans="2:25">
      <c r="B7139" s="217" t="s">
        <v>7308</v>
      </c>
      <c r="C7139" s="217" t="s">
        <v>5935</v>
      </c>
      <c r="D7139" s="217" t="s">
        <v>15</v>
      </c>
      <c r="E7139" s="217" t="s">
        <v>88</v>
      </c>
      <c r="F7139" s="217" t="s">
        <v>12</v>
      </c>
      <c r="G7139" s="217" t="s">
        <v>10</v>
      </c>
      <c r="H7139" s="217" t="s">
        <v>5</v>
      </c>
      <c r="I7139" s="217">
        <v>30</v>
      </c>
      <c r="J7139" s="217">
        <v>30</v>
      </c>
      <c r="K7139" s="217">
        <v>0</v>
      </c>
      <c r="L7139" s="217">
        <v>119</v>
      </c>
      <c r="M7139" s="217">
        <v>4360</v>
      </c>
      <c r="N7139" s="217">
        <v>6.8807339449541303</v>
      </c>
      <c r="O7139" s="217">
        <v>6.8807339449541303</v>
      </c>
      <c r="P7139" s="217">
        <v>0</v>
      </c>
      <c r="Q7139" s="217">
        <v>6.8807339449541303</v>
      </c>
      <c r="R7139" s="217">
        <v>6.8807339449541303</v>
      </c>
      <c r="S7139" s="217">
        <v>0</v>
      </c>
      <c r="T7139" s="217">
        <v>6.8807339449541303</v>
      </c>
      <c r="U7139" s="217">
        <v>6.8807339449541303</v>
      </c>
      <c r="V7139" s="217">
        <v>0</v>
      </c>
      <c r="W7139" s="217">
        <v>6.8807339449541303</v>
      </c>
      <c r="X7139" s="217">
        <v>6.8807339449541303</v>
      </c>
      <c r="Y7139" s="217">
        <v>0</v>
      </c>
    </row>
    <row r="7140" spans="2:25">
      <c r="B7140" s="217" t="s">
        <v>7309</v>
      </c>
      <c r="C7140" s="217" t="s">
        <v>5935</v>
      </c>
      <c r="D7140" s="217" t="s">
        <v>15</v>
      </c>
      <c r="E7140" s="217" t="s">
        <v>88</v>
      </c>
      <c r="F7140" s="217" t="s">
        <v>9</v>
      </c>
      <c r="G7140" s="217" t="s">
        <v>10</v>
      </c>
      <c r="H7140" s="217" t="s">
        <v>170</v>
      </c>
      <c r="I7140" s="217">
        <v>0</v>
      </c>
      <c r="J7140" s="217">
        <v>0</v>
      </c>
      <c r="K7140" s="217">
        <v>0</v>
      </c>
      <c r="L7140" s="217">
        <v>3</v>
      </c>
      <c r="M7140" s="217">
        <v>266.26865671641798</v>
      </c>
      <c r="N7140" s="217">
        <v>0</v>
      </c>
      <c r="O7140" s="217">
        <v>0</v>
      </c>
      <c r="P7140" s="217">
        <v>0</v>
      </c>
      <c r="Q7140" s="217">
        <v>0</v>
      </c>
      <c r="R7140" s="217">
        <v>0</v>
      </c>
      <c r="S7140" s="217">
        <v>0</v>
      </c>
      <c r="T7140" s="217">
        <v>0</v>
      </c>
      <c r="U7140" s="217">
        <v>0</v>
      </c>
      <c r="V7140" s="217">
        <v>0</v>
      </c>
      <c r="W7140" s="217">
        <v>0</v>
      </c>
      <c r="X7140" s="217">
        <v>0</v>
      </c>
      <c r="Y7140" s="217">
        <v>0</v>
      </c>
    </row>
    <row r="7141" spans="2:25">
      <c r="B7141" s="217" t="s">
        <v>7310</v>
      </c>
      <c r="C7141" s="217" t="s">
        <v>5935</v>
      </c>
      <c r="D7141" s="217" t="s">
        <v>15</v>
      </c>
      <c r="E7141" s="217" t="s">
        <v>88</v>
      </c>
      <c r="F7141" s="217" t="s">
        <v>9</v>
      </c>
      <c r="G7141" s="217" t="s">
        <v>10</v>
      </c>
      <c r="H7141" s="217" t="s">
        <v>172</v>
      </c>
      <c r="I7141" s="217">
        <v>0</v>
      </c>
      <c r="J7141" s="217">
        <v>0</v>
      </c>
      <c r="K7141" s="217">
        <v>0</v>
      </c>
      <c r="L7141" s="217">
        <v>12</v>
      </c>
      <c r="M7141" s="217">
        <v>399.402985074627</v>
      </c>
      <c r="N7141" s="217">
        <v>0</v>
      </c>
      <c r="O7141" s="217">
        <v>0</v>
      </c>
      <c r="P7141" s="217">
        <v>0</v>
      </c>
      <c r="Q7141" s="217">
        <v>0</v>
      </c>
      <c r="R7141" s="217">
        <v>0</v>
      </c>
      <c r="S7141" s="217">
        <v>0</v>
      </c>
      <c r="T7141" s="217">
        <v>0</v>
      </c>
      <c r="U7141" s="217">
        <v>0</v>
      </c>
      <c r="V7141" s="217">
        <v>0</v>
      </c>
      <c r="W7141" s="217">
        <v>0</v>
      </c>
      <c r="X7141" s="217">
        <v>0</v>
      </c>
      <c r="Y7141" s="217">
        <v>0</v>
      </c>
    </row>
    <row r="7142" spans="2:25">
      <c r="B7142" s="217" t="s">
        <v>7311</v>
      </c>
      <c r="C7142" s="217" t="s">
        <v>5935</v>
      </c>
      <c r="D7142" s="217" t="s">
        <v>15</v>
      </c>
      <c r="E7142" s="217" t="s">
        <v>88</v>
      </c>
      <c r="F7142" s="217" t="s">
        <v>9</v>
      </c>
      <c r="G7142" s="217" t="s">
        <v>10</v>
      </c>
      <c r="H7142" s="217" t="s">
        <v>174</v>
      </c>
      <c r="I7142" s="217">
        <v>2</v>
      </c>
      <c r="J7142" s="217">
        <v>2</v>
      </c>
      <c r="K7142" s="217">
        <v>0</v>
      </c>
      <c r="L7142" s="217">
        <v>13</v>
      </c>
      <c r="M7142" s="217">
        <v>443.781094527363</v>
      </c>
      <c r="N7142" s="217">
        <v>4.5067264573991004</v>
      </c>
      <c r="O7142" s="217">
        <v>4.5067264573991004</v>
      </c>
      <c r="P7142" s="217">
        <v>0</v>
      </c>
      <c r="Q7142" s="217">
        <v>4.5067264573991004</v>
      </c>
      <c r="R7142" s="217">
        <v>4.5067264573991004</v>
      </c>
      <c r="S7142" s="217">
        <v>0</v>
      </c>
      <c r="T7142" s="217">
        <v>4.5067264573991004</v>
      </c>
      <c r="U7142" s="217">
        <v>4.5067264573991004</v>
      </c>
      <c r="V7142" s="217">
        <v>0</v>
      </c>
      <c r="W7142" s="217">
        <v>4.5067264573991004</v>
      </c>
      <c r="X7142" s="217">
        <v>4.5067264573991004</v>
      </c>
      <c r="Y7142" s="217">
        <v>0</v>
      </c>
    </row>
    <row r="7143" spans="2:25">
      <c r="B7143" s="217" t="s">
        <v>7312</v>
      </c>
      <c r="C7143" s="217" t="s">
        <v>5935</v>
      </c>
      <c r="D7143" s="217" t="s">
        <v>15</v>
      </c>
      <c r="E7143" s="217" t="s">
        <v>88</v>
      </c>
      <c r="F7143" s="217" t="s">
        <v>9</v>
      </c>
      <c r="G7143" s="217" t="s">
        <v>10</v>
      </c>
      <c r="H7143" s="217" t="s">
        <v>176</v>
      </c>
      <c r="I7143" s="217">
        <v>2</v>
      </c>
      <c r="J7143" s="217">
        <v>2</v>
      </c>
      <c r="K7143" s="217">
        <v>0</v>
      </c>
      <c r="L7143" s="217">
        <v>31</v>
      </c>
      <c r="M7143" s="217">
        <v>754.42786069651697</v>
      </c>
      <c r="N7143" s="217">
        <v>2.6510155631759398</v>
      </c>
      <c r="O7143" s="217">
        <v>2.6510155631759398</v>
      </c>
      <c r="P7143" s="217">
        <v>0</v>
      </c>
      <c r="Q7143" s="217">
        <v>2.6510155631759398</v>
      </c>
      <c r="R7143" s="217">
        <v>2.6510155631759398</v>
      </c>
      <c r="S7143" s="217">
        <v>0</v>
      </c>
      <c r="T7143" s="217">
        <v>2.6510155631759398</v>
      </c>
      <c r="U7143" s="217">
        <v>2.6510155631759398</v>
      </c>
      <c r="V7143" s="217">
        <v>0</v>
      </c>
      <c r="W7143" s="217">
        <v>2.6510155631759398</v>
      </c>
      <c r="X7143" s="217">
        <v>2.6510155631759398</v>
      </c>
      <c r="Y7143" s="217">
        <v>0</v>
      </c>
    </row>
    <row r="7144" spans="2:25">
      <c r="B7144" s="217" t="s">
        <v>7313</v>
      </c>
      <c r="C7144" s="217" t="s">
        <v>5935</v>
      </c>
      <c r="D7144" s="217" t="s">
        <v>15</v>
      </c>
      <c r="E7144" s="217" t="s">
        <v>88</v>
      </c>
      <c r="F7144" s="217" t="s">
        <v>9</v>
      </c>
      <c r="G7144" s="217" t="s">
        <v>10</v>
      </c>
      <c r="H7144" s="217" t="s">
        <v>178</v>
      </c>
      <c r="I7144" s="217">
        <v>6</v>
      </c>
      <c r="J7144" s="217">
        <v>6</v>
      </c>
      <c r="K7144" s="217">
        <v>0</v>
      </c>
      <c r="L7144" s="217">
        <v>114</v>
      </c>
      <c r="M7144" s="217">
        <v>2596.1194029850699</v>
      </c>
      <c r="N7144" s="217">
        <v>2.31114177302518</v>
      </c>
      <c r="O7144" s="217">
        <v>2.31114177302518</v>
      </c>
      <c r="P7144" s="217">
        <v>0</v>
      </c>
      <c r="Q7144" s="217">
        <v>2.31114177302518</v>
      </c>
      <c r="R7144" s="217">
        <v>2.31114177302518</v>
      </c>
      <c r="S7144" s="217">
        <v>0</v>
      </c>
      <c r="T7144" s="217">
        <v>2.31114177302518</v>
      </c>
      <c r="U7144" s="217">
        <v>2.31114177302518</v>
      </c>
      <c r="V7144" s="217">
        <v>0</v>
      </c>
      <c r="W7144" s="217">
        <v>2.31114177302518</v>
      </c>
      <c r="X7144" s="217">
        <v>2.31114177302518</v>
      </c>
      <c r="Y7144" s="217">
        <v>0</v>
      </c>
    </row>
    <row r="7145" spans="2:25">
      <c r="B7145" s="217" t="s">
        <v>7314</v>
      </c>
      <c r="C7145" s="217" t="s">
        <v>5935</v>
      </c>
      <c r="D7145" s="217" t="s">
        <v>15</v>
      </c>
      <c r="E7145" s="217" t="s">
        <v>88</v>
      </c>
      <c r="F7145" s="217" t="s">
        <v>9</v>
      </c>
      <c r="G7145" s="217" t="s">
        <v>10</v>
      </c>
      <c r="H7145" s="217" t="s">
        <v>5</v>
      </c>
      <c r="I7145" s="217">
        <v>10</v>
      </c>
      <c r="J7145" s="217">
        <v>10</v>
      </c>
      <c r="K7145" s="217">
        <v>0</v>
      </c>
      <c r="L7145" s="217">
        <v>173</v>
      </c>
      <c r="M7145" s="217">
        <v>4460</v>
      </c>
      <c r="N7145" s="217">
        <v>2.2421524663677102</v>
      </c>
      <c r="O7145" s="217">
        <v>2.2421524663677102</v>
      </c>
      <c r="P7145" s="217">
        <v>0</v>
      </c>
      <c r="Q7145" s="217">
        <v>2.2421524663677102</v>
      </c>
      <c r="R7145" s="217">
        <v>2.2421524663677102</v>
      </c>
      <c r="S7145" s="217">
        <v>0</v>
      </c>
      <c r="T7145" s="217">
        <v>2.2421524663677102</v>
      </c>
      <c r="U7145" s="217">
        <v>2.2421524663677102</v>
      </c>
      <c r="V7145" s="217">
        <v>0</v>
      </c>
      <c r="W7145" s="217">
        <v>2.2421524663677102</v>
      </c>
      <c r="X7145" s="217">
        <v>2.2421524663677102</v>
      </c>
      <c r="Y7145" s="217">
        <v>0</v>
      </c>
    </row>
    <row r="7146" spans="2:25">
      <c r="B7146" s="217" t="s">
        <v>7315</v>
      </c>
      <c r="C7146" s="217" t="s">
        <v>5935</v>
      </c>
      <c r="D7146" s="217" t="s">
        <v>15</v>
      </c>
      <c r="E7146" s="217" t="s">
        <v>88</v>
      </c>
      <c r="F7146" s="217" t="s">
        <v>5</v>
      </c>
      <c r="G7146" s="217" t="s">
        <v>10</v>
      </c>
      <c r="H7146" s="217" t="s">
        <v>170</v>
      </c>
      <c r="I7146" s="217">
        <v>1</v>
      </c>
      <c r="J7146" s="217">
        <v>1</v>
      </c>
      <c r="K7146" s="217">
        <v>0</v>
      </c>
      <c r="L7146" s="217">
        <v>6</v>
      </c>
      <c r="M7146" s="217">
        <v>490.13173740101502</v>
      </c>
      <c r="N7146" s="217">
        <v>2.0402677967817899</v>
      </c>
      <c r="O7146" s="217">
        <v>2.0402677967817899</v>
      </c>
      <c r="P7146" s="217">
        <v>0</v>
      </c>
      <c r="Q7146" s="217">
        <v>2.0402677967817899</v>
      </c>
      <c r="R7146" s="217">
        <v>2.0402677967817899</v>
      </c>
      <c r="S7146" s="217">
        <v>0</v>
      </c>
      <c r="T7146" s="217">
        <v>2.0402677967817899</v>
      </c>
      <c r="U7146" s="217">
        <v>2.0402677967817899</v>
      </c>
      <c r="V7146" s="217">
        <v>0</v>
      </c>
      <c r="W7146" s="217">
        <v>2.0402677967817899</v>
      </c>
      <c r="X7146" s="217">
        <v>2.0402677967817899</v>
      </c>
      <c r="Y7146" s="217">
        <v>0</v>
      </c>
    </row>
    <row r="7147" spans="2:25">
      <c r="B7147" s="217" t="s">
        <v>7316</v>
      </c>
      <c r="C7147" s="217" t="s">
        <v>5935</v>
      </c>
      <c r="D7147" s="217" t="s">
        <v>15</v>
      </c>
      <c r="E7147" s="217" t="s">
        <v>88</v>
      </c>
      <c r="F7147" s="217" t="s">
        <v>5</v>
      </c>
      <c r="G7147" s="217" t="s">
        <v>10</v>
      </c>
      <c r="H7147" s="217" t="s">
        <v>172</v>
      </c>
      <c r="I7147" s="217">
        <v>3</v>
      </c>
      <c r="J7147" s="217">
        <v>3</v>
      </c>
      <c r="K7147" s="217">
        <v>0</v>
      </c>
      <c r="L7147" s="217">
        <v>18</v>
      </c>
      <c r="M7147" s="217">
        <v>751.18782615042096</v>
      </c>
      <c r="N7147" s="217">
        <v>3.9936749446193298</v>
      </c>
      <c r="O7147" s="217">
        <v>3.9936749446193298</v>
      </c>
      <c r="P7147" s="217">
        <v>0</v>
      </c>
      <c r="Q7147" s="217">
        <v>3.9936749446193298</v>
      </c>
      <c r="R7147" s="217">
        <v>3.9936749446193298</v>
      </c>
      <c r="S7147" s="217">
        <v>0</v>
      </c>
      <c r="T7147" s="217">
        <v>3.9936749446193298</v>
      </c>
      <c r="U7147" s="217">
        <v>3.9936749446193298</v>
      </c>
      <c r="V7147" s="217">
        <v>0</v>
      </c>
      <c r="W7147" s="217">
        <v>3.9936749446193298</v>
      </c>
      <c r="X7147" s="217">
        <v>3.9936749446193298</v>
      </c>
      <c r="Y7147" s="217">
        <v>0</v>
      </c>
    </row>
    <row r="7148" spans="2:25">
      <c r="B7148" s="217" t="s">
        <v>7317</v>
      </c>
      <c r="C7148" s="217" t="s">
        <v>5935</v>
      </c>
      <c r="D7148" s="217" t="s">
        <v>15</v>
      </c>
      <c r="E7148" s="217" t="s">
        <v>88</v>
      </c>
      <c r="F7148" s="217" t="s">
        <v>5</v>
      </c>
      <c r="G7148" s="217" t="s">
        <v>10</v>
      </c>
      <c r="H7148" s="217" t="s">
        <v>174</v>
      </c>
      <c r="I7148" s="217">
        <v>3</v>
      </c>
      <c r="J7148" s="217">
        <v>3</v>
      </c>
      <c r="K7148" s="217">
        <v>0</v>
      </c>
      <c r="L7148" s="217">
        <v>18</v>
      </c>
      <c r="M7148" s="217">
        <v>891.50725589655599</v>
      </c>
      <c r="N7148" s="217">
        <v>3.3650875863966001</v>
      </c>
      <c r="O7148" s="217">
        <v>3.3650875863966001</v>
      </c>
      <c r="P7148" s="217">
        <v>0</v>
      </c>
      <c r="Q7148" s="217">
        <v>3.3650875863966001</v>
      </c>
      <c r="R7148" s="217">
        <v>3.3650875863966001</v>
      </c>
      <c r="S7148" s="217">
        <v>0</v>
      </c>
      <c r="T7148" s="217">
        <v>3.3650875863966001</v>
      </c>
      <c r="U7148" s="217">
        <v>3.3650875863966001</v>
      </c>
      <c r="V7148" s="217">
        <v>0</v>
      </c>
      <c r="W7148" s="217">
        <v>3.3650875863966001</v>
      </c>
      <c r="X7148" s="217">
        <v>3.3650875863966001</v>
      </c>
      <c r="Y7148" s="217">
        <v>0</v>
      </c>
    </row>
    <row r="7149" spans="2:25">
      <c r="B7149" s="217" t="s">
        <v>7318</v>
      </c>
      <c r="C7149" s="217" t="s">
        <v>5935</v>
      </c>
      <c r="D7149" s="217" t="s">
        <v>15</v>
      </c>
      <c r="E7149" s="217" t="s">
        <v>88</v>
      </c>
      <c r="F7149" s="217" t="s">
        <v>5</v>
      </c>
      <c r="G7149" s="217" t="s">
        <v>10</v>
      </c>
      <c r="H7149" s="217" t="s">
        <v>176</v>
      </c>
      <c r="I7149" s="217">
        <v>11</v>
      </c>
      <c r="J7149" s="217">
        <v>11</v>
      </c>
      <c r="K7149" s="217">
        <v>0</v>
      </c>
      <c r="L7149" s="217">
        <v>57</v>
      </c>
      <c r="M7149" s="217">
        <v>1447.3373961488401</v>
      </c>
      <c r="N7149" s="217">
        <v>7.6001629124414496</v>
      </c>
      <c r="O7149" s="217">
        <v>7.6001629124414496</v>
      </c>
      <c r="P7149" s="217">
        <v>0</v>
      </c>
      <c r="Q7149" s="217">
        <v>7.6001629124414496</v>
      </c>
      <c r="R7149" s="217">
        <v>7.6001629124414496</v>
      </c>
      <c r="S7149" s="217">
        <v>0</v>
      </c>
      <c r="T7149" s="217">
        <v>7.6001629124414496</v>
      </c>
      <c r="U7149" s="217">
        <v>7.6001629124414496</v>
      </c>
      <c r="V7149" s="217">
        <v>0</v>
      </c>
      <c r="W7149" s="217">
        <v>7.6001629124414496</v>
      </c>
      <c r="X7149" s="217">
        <v>7.6001629124414496</v>
      </c>
      <c r="Y7149" s="217">
        <v>0</v>
      </c>
    </row>
    <row r="7150" spans="2:25">
      <c r="B7150" s="217" t="s">
        <v>7319</v>
      </c>
      <c r="C7150" s="217" t="s">
        <v>5935</v>
      </c>
      <c r="D7150" s="217" t="s">
        <v>15</v>
      </c>
      <c r="E7150" s="217" t="s">
        <v>88</v>
      </c>
      <c r="F7150" s="217" t="s">
        <v>5</v>
      </c>
      <c r="G7150" s="217" t="s">
        <v>10</v>
      </c>
      <c r="H7150" s="217" t="s">
        <v>178</v>
      </c>
      <c r="I7150" s="217">
        <v>22</v>
      </c>
      <c r="J7150" s="217">
        <v>22</v>
      </c>
      <c r="K7150" s="217">
        <v>0</v>
      </c>
      <c r="L7150" s="217">
        <v>193</v>
      </c>
      <c r="M7150" s="217">
        <v>5239.8357844031698</v>
      </c>
      <c r="N7150" s="217">
        <v>4.1986048619090202</v>
      </c>
      <c r="O7150" s="217">
        <v>4.1986048619090202</v>
      </c>
      <c r="P7150" s="217">
        <v>0</v>
      </c>
      <c r="Q7150" s="217">
        <v>4.1986048619090202</v>
      </c>
      <c r="R7150" s="217">
        <v>4.1986048619090202</v>
      </c>
      <c r="S7150" s="217">
        <v>0</v>
      </c>
      <c r="T7150" s="217">
        <v>4.1986048619090202</v>
      </c>
      <c r="U7150" s="217">
        <v>4.1986048619090202</v>
      </c>
      <c r="V7150" s="217">
        <v>0</v>
      </c>
      <c r="W7150" s="217">
        <v>4.1986048619090202</v>
      </c>
      <c r="X7150" s="217">
        <v>4.1986048619090202</v>
      </c>
      <c r="Y7150" s="217">
        <v>0</v>
      </c>
    </row>
    <row r="7151" spans="2:25">
      <c r="B7151" s="217" t="s">
        <v>7320</v>
      </c>
      <c r="C7151" s="217" t="s">
        <v>5935</v>
      </c>
      <c r="D7151" s="217" t="s">
        <v>15</v>
      </c>
      <c r="E7151" s="217" t="s">
        <v>88</v>
      </c>
      <c r="F7151" s="217" t="s">
        <v>5</v>
      </c>
      <c r="G7151" s="217" t="s">
        <v>10</v>
      </c>
      <c r="H7151" s="217" t="s">
        <v>5</v>
      </c>
      <c r="I7151" s="217">
        <v>40</v>
      </c>
      <c r="J7151" s="217">
        <v>40</v>
      </c>
      <c r="K7151" s="217">
        <v>0</v>
      </c>
      <c r="L7151" s="217">
        <v>292</v>
      </c>
      <c r="M7151" s="217">
        <v>8820</v>
      </c>
      <c r="N7151" s="217">
        <v>4.5351473922902503</v>
      </c>
      <c r="O7151" s="217">
        <v>4.5351473922902503</v>
      </c>
      <c r="P7151" s="217">
        <v>0</v>
      </c>
      <c r="Q7151" s="217">
        <v>4.5351473922902503</v>
      </c>
      <c r="R7151" s="217">
        <v>4.5351473922902503</v>
      </c>
      <c r="S7151" s="217">
        <v>0</v>
      </c>
      <c r="T7151" s="217">
        <v>4.5351473922902503</v>
      </c>
      <c r="U7151" s="217">
        <v>4.5351473922902503</v>
      </c>
      <c r="V7151" s="217">
        <v>0</v>
      </c>
      <c r="W7151" s="217">
        <v>4.5351473922902503</v>
      </c>
      <c r="X7151" s="217">
        <v>4.5351473922902503</v>
      </c>
      <c r="Y7151" s="217">
        <v>0</v>
      </c>
    </row>
    <row r="7152" spans="2:25">
      <c r="B7152" s="217" t="s">
        <v>7321</v>
      </c>
      <c r="C7152" s="217" t="s">
        <v>5935</v>
      </c>
      <c r="D7152" s="217" t="s">
        <v>15</v>
      </c>
      <c r="E7152" s="217" t="s">
        <v>88</v>
      </c>
      <c r="F7152" s="217" t="s">
        <v>12</v>
      </c>
      <c r="G7152" s="217" t="s">
        <v>49</v>
      </c>
      <c r="H7152" s="217" t="s">
        <v>170</v>
      </c>
      <c r="I7152" s="217">
        <v>7</v>
      </c>
      <c r="J7152" s="217">
        <v>7</v>
      </c>
      <c r="K7152" s="217">
        <v>0</v>
      </c>
      <c r="L7152" s="217">
        <v>14</v>
      </c>
      <c r="M7152" s="217">
        <v>1539.16167664671</v>
      </c>
      <c r="N7152" s="217">
        <v>4.5479302832244004</v>
      </c>
      <c r="O7152" s="217">
        <v>4.5479302832244004</v>
      </c>
      <c r="P7152" s="217">
        <v>0</v>
      </c>
      <c r="Q7152" s="217">
        <v>4.5479302832244004</v>
      </c>
      <c r="R7152" s="217">
        <v>4.5479302832244004</v>
      </c>
      <c r="S7152" s="217">
        <v>0</v>
      </c>
      <c r="T7152" s="217">
        <v>4.5479302832244004</v>
      </c>
      <c r="U7152" s="217">
        <v>4.5479302832244004</v>
      </c>
      <c r="V7152" s="217">
        <v>0</v>
      </c>
      <c r="W7152" s="217">
        <v>4.5479302832244004</v>
      </c>
      <c r="X7152" s="217">
        <v>4.5479302832244004</v>
      </c>
      <c r="Y7152" s="217">
        <v>0</v>
      </c>
    </row>
    <row r="7153" spans="2:25">
      <c r="B7153" s="217" t="s">
        <v>7322</v>
      </c>
      <c r="C7153" s="217" t="s">
        <v>5935</v>
      </c>
      <c r="D7153" s="217" t="s">
        <v>15</v>
      </c>
      <c r="E7153" s="217" t="s">
        <v>88</v>
      </c>
      <c r="F7153" s="217" t="s">
        <v>12</v>
      </c>
      <c r="G7153" s="217" t="s">
        <v>49</v>
      </c>
      <c r="H7153" s="217" t="s">
        <v>172</v>
      </c>
      <c r="I7153" s="217">
        <v>15</v>
      </c>
      <c r="J7153" s="217">
        <v>15</v>
      </c>
      <c r="K7153" s="217">
        <v>0</v>
      </c>
      <c r="L7153" s="217">
        <v>24</v>
      </c>
      <c r="M7153" s="217">
        <v>1840.47904191617</v>
      </c>
      <c r="N7153" s="217">
        <v>8.1500520562207193</v>
      </c>
      <c r="O7153" s="217">
        <v>8.1500520562207193</v>
      </c>
      <c r="P7153" s="217">
        <v>0</v>
      </c>
      <c r="Q7153" s="217">
        <v>8.1500520562207193</v>
      </c>
      <c r="R7153" s="217">
        <v>8.1500520562207193</v>
      </c>
      <c r="S7153" s="217">
        <v>0</v>
      </c>
      <c r="T7153" s="217">
        <v>8.1500520562207193</v>
      </c>
      <c r="U7153" s="217">
        <v>8.1500520562207193</v>
      </c>
      <c r="V7153" s="217">
        <v>0</v>
      </c>
      <c r="W7153" s="217">
        <v>8.1500520562207193</v>
      </c>
      <c r="X7153" s="217">
        <v>8.1500520562207193</v>
      </c>
      <c r="Y7153" s="217">
        <v>0</v>
      </c>
    </row>
    <row r="7154" spans="2:25">
      <c r="B7154" s="217" t="s">
        <v>7323</v>
      </c>
      <c r="C7154" s="217" t="s">
        <v>5935</v>
      </c>
      <c r="D7154" s="217" t="s">
        <v>15</v>
      </c>
      <c r="E7154" s="217" t="s">
        <v>88</v>
      </c>
      <c r="F7154" s="217" t="s">
        <v>12</v>
      </c>
      <c r="G7154" s="217" t="s">
        <v>49</v>
      </c>
      <c r="H7154" s="217" t="s">
        <v>174</v>
      </c>
      <c r="I7154" s="217">
        <v>5</v>
      </c>
      <c r="J7154" s="217">
        <v>4</v>
      </c>
      <c r="K7154" s="217">
        <v>1</v>
      </c>
      <c r="L7154" s="217">
        <v>24</v>
      </c>
      <c r="M7154" s="217">
        <v>1604.3113772455099</v>
      </c>
      <c r="N7154" s="217">
        <v>3.1166019707375301</v>
      </c>
      <c r="O7154" s="217">
        <v>2.49328157659003</v>
      </c>
      <c r="P7154" s="217">
        <v>0.62332039414750695</v>
      </c>
      <c r="Q7154" s="217">
        <v>3.1166019707375301</v>
      </c>
      <c r="R7154" s="217">
        <v>2.49328157659003</v>
      </c>
      <c r="S7154" s="217">
        <v>0.62332039414750695</v>
      </c>
      <c r="T7154" s="217">
        <v>3.1166019707375301</v>
      </c>
      <c r="U7154" s="217">
        <v>2.49328157659003</v>
      </c>
      <c r="V7154" s="217">
        <v>0.62332039414750695</v>
      </c>
      <c r="W7154" s="217">
        <v>3.1166019707375301</v>
      </c>
      <c r="X7154" s="217">
        <v>2.49328157659003</v>
      </c>
      <c r="Y7154" s="217">
        <v>0.62332039414750695</v>
      </c>
    </row>
    <row r="7155" spans="2:25">
      <c r="B7155" s="217" t="s">
        <v>7324</v>
      </c>
      <c r="C7155" s="217" t="s">
        <v>5935</v>
      </c>
      <c r="D7155" s="217" t="s">
        <v>15</v>
      </c>
      <c r="E7155" s="217" t="s">
        <v>88</v>
      </c>
      <c r="F7155" s="217" t="s">
        <v>12</v>
      </c>
      <c r="G7155" s="217" t="s">
        <v>49</v>
      </c>
      <c r="H7155" s="217" t="s">
        <v>176</v>
      </c>
      <c r="I7155" s="217">
        <v>15</v>
      </c>
      <c r="J7155" s="217">
        <v>15</v>
      </c>
      <c r="K7155" s="217">
        <v>0</v>
      </c>
      <c r="L7155" s="217">
        <v>29</v>
      </c>
      <c r="M7155" s="217">
        <v>1579.88023952096</v>
      </c>
      <c r="N7155" s="217">
        <v>9.4943905397210404</v>
      </c>
      <c r="O7155" s="217">
        <v>9.4943905397210404</v>
      </c>
      <c r="P7155" s="217">
        <v>0</v>
      </c>
      <c r="Q7155" s="217">
        <v>9.4943905397210404</v>
      </c>
      <c r="R7155" s="217">
        <v>9.4943905397210404</v>
      </c>
      <c r="S7155" s="217">
        <v>0</v>
      </c>
      <c r="T7155" s="217">
        <v>9.4943905397210404</v>
      </c>
      <c r="U7155" s="217">
        <v>9.4943905397210404</v>
      </c>
      <c r="V7155" s="217">
        <v>0</v>
      </c>
      <c r="W7155" s="217">
        <v>9.4943905397210404</v>
      </c>
      <c r="X7155" s="217">
        <v>9.4943905397210404</v>
      </c>
      <c r="Y7155" s="217">
        <v>0</v>
      </c>
    </row>
    <row r="7156" spans="2:25">
      <c r="B7156" s="217" t="s">
        <v>7325</v>
      </c>
      <c r="C7156" s="217" t="s">
        <v>5935</v>
      </c>
      <c r="D7156" s="217" t="s">
        <v>15</v>
      </c>
      <c r="E7156" s="217" t="s">
        <v>88</v>
      </c>
      <c r="F7156" s="217" t="s">
        <v>12</v>
      </c>
      <c r="G7156" s="217" t="s">
        <v>49</v>
      </c>
      <c r="H7156" s="217" t="s">
        <v>178</v>
      </c>
      <c r="I7156" s="217">
        <v>13</v>
      </c>
      <c r="J7156" s="217">
        <v>13</v>
      </c>
      <c r="K7156" s="217">
        <v>0</v>
      </c>
      <c r="L7156" s="217">
        <v>35</v>
      </c>
      <c r="M7156" s="217">
        <v>1596.1676646706601</v>
      </c>
      <c r="N7156" s="217">
        <v>8.1445078031212503</v>
      </c>
      <c r="O7156" s="217">
        <v>8.1445078031212503</v>
      </c>
      <c r="P7156" s="217">
        <v>0</v>
      </c>
      <c r="Q7156" s="217">
        <v>8.1445078031212503</v>
      </c>
      <c r="R7156" s="217">
        <v>8.1445078031212503</v>
      </c>
      <c r="S7156" s="217">
        <v>0</v>
      </c>
      <c r="T7156" s="217">
        <v>8.1445078031212503</v>
      </c>
      <c r="U7156" s="217">
        <v>8.1445078031212503</v>
      </c>
      <c r="V7156" s="217">
        <v>0</v>
      </c>
      <c r="W7156" s="217">
        <v>8.1445078031212503</v>
      </c>
      <c r="X7156" s="217">
        <v>8.1445078031212503</v>
      </c>
      <c r="Y7156" s="217">
        <v>0</v>
      </c>
    </row>
    <row r="7157" spans="2:25">
      <c r="B7157" s="217" t="s">
        <v>7326</v>
      </c>
      <c r="C7157" s="217" t="s">
        <v>5935</v>
      </c>
      <c r="D7157" s="217" t="s">
        <v>15</v>
      </c>
      <c r="E7157" s="217" t="s">
        <v>88</v>
      </c>
      <c r="F7157" s="217" t="s">
        <v>12</v>
      </c>
      <c r="G7157" s="217" t="s">
        <v>49</v>
      </c>
      <c r="H7157" s="217" t="s">
        <v>5</v>
      </c>
      <c r="I7157" s="217">
        <v>55</v>
      </c>
      <c r="J7157" s="217">
        <v>54</v>
      </c>
      <c r="K7157" s="217">
        <v>1</v>
      </c>
      <c r="L7157" s="217">
        <v>126</v>
      </c>
      <c r="M7157" s="217">
        <v>8160</v>
      </c>
      <c r="N7157" s="217">
        <v>6.7401960784313699</v>
      </c>
      <c r="O7157" s="217">
        <v>6.6176470588235299</v>
      </c>
      <c r="P7157" s="217">
        <v>0.12254901960784299</v>
      </c>
      <c r="Q7157" s="217">
        <v>6.7401960784313699</v>
      </c>
      <c r="R7157" s="217">
        <v>6.6176470588235299</v>
      </c>
      <c r="S7157" s="217">
        <v>0.12254901960784299</v>
      </c>
      <c r="T7157" s="217">
        <v>6.7401960784313699</v>
      </c>
      <c r="U7157" s="217">
        <v>6.6176470588235299</v>
      </c>
      <c r="V7157" s="217">
        <v>0.12254901960784299</v>
      </c>
      <c r="W7157" s="217">
        <v>6.7401960784313699</v>
      </c>
      <c r="X7157" s="217">
        <v>6.6176470588235299</v>
      </c>
      <c r="Y7157" s="217">
        <v>0.12254901960784299</v>
      </c>
    </row>
    <row r="7158" spans="2:25">
      <c r="B7158" s="217" t="s">
        <v>7327</v>
      </c>
      <c r="C7158" s="217" t="s">
        <v>5935</v>
      </c>
      <c r="D7158" s="217" t="s">
        <v>15</v>
      </c>
      <c r="E7158" s="217" t="s">
        <v>88</v>
      </c>
      <c r="F7158" s="217" t="s">
        <v>9</v>
      </c>
      <c r="G7158" s="217" t="s">
        <v>49</v>
      </c>
      <c r="H7158" s="217" t="s">
        <v>170</v>
      </c>
      <c r="I7158" s="217">
        <v>3</v>
      </c>
      <c r="J7158" s="217">
        <v>3</v>
      </c>
      <c r="K7158" s="217">
        <v>0</v>
      </c>
      <c r="L7158" s="217">
        <v>37</v>
      </c>
      <c r="M7158" s="217">
        <v>1493.07392996109</v>
      </c>
      <c r="N7158" s="217">
        <v>2.0092775982487199</v>
      </c>
      <c r="O7158" s="217">
        <v>2.0092775982487199</v>
      </c>
      <c r="P7158" s="217">
        <v>0</v>
      </c>
      <c r="Q7158" s="217">
        <v>2.0092775982487199</v>
      </c>
      <c r="R7158" s="217">
        <v>2.0092775982487199</v>
      </c>
      <c r="S7158" s="217">
        <v>0</v>
      </c>
      <c r="T7158" s="217">
        <v>2.0092775982487199</v>
      </c>
      <c r="U7158" s="217">
        <v>2.0092775982487199</v>
      </c>
      <c r="V7158" s="217">
        <v>0</v>
      </c>
      <c r="W7158" s="217">
        <v>2.0092775982487199</v>
      </c>
      <c r="X7158" s="217">
        <v>2.0092775982487199</v>
      </c>
      <c r="Y7158" s="217">
        <v>0</v>
      </c>
    </row>
    <row r="7159" spans="2:25">
      <c r="B7159" s="217" t="s">
        <v>7328</v>
      </c>
      <c r="C7159" s="217" t="s">
        <v>5935</v>
      </c>
      <c r="D7159" s="217" t="s">
        <v>15</v>
      </c>
      <c r="E7159" s="217" t="s">
        <v>88</v>
      </c>
      <c r="F7159" s="217" t="s">
        <v>9</v>
      </c>
      <c r="G7159" s="217" t="s">
        <v>49</v>
      </c>
      <c r="H7159" s="217" t="s">
        <v>172</v>
      </c>
      <c r="I7159" s="217">
        <v>3</v>
      </c>
      <c r="J7159" s="217">
        <v>3</v>
      </c>
      <c r="K7159" s="217">
        <v>0</v>
      </c>
      <c r="L7159" s="217">
        <v>53</v>
      </c>
      <c r="M7159" s="217">
        <v>1774.7859922179</v>
      </c>
      <c r="N7159" s="217">
        <v>1.6903446461457501</v>
      </c>
      <c r="O7159" s="217">
        <v>1.6903446461457501</v>
      </c>
      <c r="P7159" s="217">
        <v>0</v>
      </c>
      <c r="Q7159" s="217">
        <v>1.6903446461457501</v>
      </c>
      <c r="R7159" s="217">
        <v>1.6903446461457501</v>
      </c>
      <c r="S7159" s="217">
        <v>0</v>
      </c>
      <c r="T7159" s="217">
        <v>1.6903446461457501</v>
      </c>
      <c r="U7159" s="217">
        <v>1.6903446461457501</v>
      </c>
      <c r="V7159" s="217">
        <v>0</v>
      </c>
      <c r="W7159" s="217">
        <v>1.6903446461457501</v>
      </c>
      <c r="X7159" s="217">
        <v>1.6903446461457501</v>
      </c>
      <c r="Y7159" s="217">
        <v>0</v>
      </c>
    </row>
    <row r="7160" spans="2:25">
      <c r="B7160" s="217" t="s">
        <v>7329</v>
      </c>
      <c r="C7160" s="217" t="s">
        <v>5935</v>
      </c>
      <c r="D7160" s="217" t="s">
        <v>15</v>
      </c>
      <c r="E7160" s="217" t="s">
        <v>88</v>
      </c>
      <c r="F7160" s="217" t="s">
        <v>9</v>
      </c>
      <c r="G7160" s="217" t="s">
        <v>49</v>
      </c>
      <c r="H7160" s="217" t="s">
        <v>174</v>
      </c>
      <c r="I7160" s="217">
        <v>5</v>
      </c>
      <c r="J7160" s="217">
        <v>5</v>
      </c>
      <c r="K7160" s="217">
        <v>0</v>
      </c>
      <c r="L7160" s="217">
        <v>28</v>
      </c>
      <c r="M7160" s="217">
        <v>1810</v>
      </c>
      <c r="N7160" s="217">
        <v>2.7624309392265198</v>
      </c>
      <c r="O7160" s="217">
        <v>2.7624309392265198</v>
      </c>
      <c r="P7160" s="217">
        <v>0</v>
      </c>
      <c r="Q7160" s="217">
        <v>2.7624309392265198</v>
      </c>
      <c r="R7160" s="217">
        <v>2.7624309392265198</v>
      </c>
      <c r="S7160" s="217">
        <v>0</v>
      </c>
      <c r="T7160" s="217">
        <v>2.7624309392265198</v>
      </c>
      <c r="U7160" s="217">
        <v>2.7624309392265198</v>
      </c>
      <c r="V7160" s="217">
        <v>0</v>
      </c>
      <c r="W7160" s="217">
        <v>2.7624309392265198</v>
      </c>
      <c r="X7160" s="217">
        <v>2.7624309392265198</v>
      </c>
      <c r="Y7160" s="217">
        <v>0</v>
      </c>
    </row>
    <row r="7161" spans="2:25">
      <c r="B7161" s="217" t="s">
        <v>7330</v>
      </c>
      <c r="C7161" s="217" t="s">
        <v>5935</v>
      </c>
      <c r="D7161" s="217" t="s">
        <v>15</v>
      </c>
      <c r="E7161" s="217" t="s">
        <v>88</v>
      </c>
      <c r="F7161" s="217" t="s">
        <v>9</v>
      </c>
      <c r="G7161" s="217" t="s">
        <v>49</v>
      </c>
      <c r="H7161" s="217" t="s">
        <v>176</v>
      </c>
      <c r="I7161" s="217">
        <v>6</v>
      </c>
      <c r="J7161" s="217">
        <v>5</v>
      </c>
      <c r="K7161" s="217">
        <v>1</v>
      </c>
      <c r="L7161" s="217">
        <v>45</v>
      </c>
      <c r="M7161" s="217">
        <v>1894.5136186770401</v>
      </c>
      <c r="N7161" s="217">
        <v>3.1670397831132302</v>
      </c>
      <c r="O7161" s="217">
        <v>2.63919981926102</v>
      </c>
      <c r="P7161" s="217">
        <v>0.527839963852205</v>
      </c>
      <c r="Q7161" s="217">
        <v>3.1670397831132302</v>
      </c>
      <c r="R7161" s="217">
        <v>2.63919981926102</v>
      </c>
      <c r="S7161" s="217">
        <v>0.527839963852205</v>
      </c>
      <c r="T7161" s="217">
        <v>3.1670397831132302</v>
      </c>
      <c r="U7161" s="217">
        <v>2.63919981926102</v>
      </c>
      <c r="V7161" s="217">
        <v>0.527839963852205</v>
      </c>
      <c r="W7161" s="217">
        <v>3.1670397831132302</v>
      </c>
      <c r="X7161" s="217">
        <v>2.63919981926102</v>
      </c>
      <c r="Y7161" s="217">
        <v>0.527839963852205</v>
      </c>
    </row>
    <row r="7162" spans="2:25">
      <c r="B7162" s="217" t="s">
        <v>7331</v>
      </c>
      <c r="C7162" s="217" t="s">
        <v>5935</v>
      </c>
      <c r="D7162" s="217" t="s">
        <v>15</v>
      </c>
      <c r="E7162" s="217" t="s">
        <v>88</v>
      </c>
      <c r="F7162" s="217" t="s">
        <v>9</v>
      </c>
      <c r="G7162" s="217" t="s">
        <v>49</v>
      </c>
      <c r="H7162" s="217" t="s">
        <v>178</v>
      </c>
      <c r="I7162" s="217">
        <v>5</v>
      </c>
      <c r="J7162" s="217">
        <v>4</v>
      </c>
      <c r="K7162" s="217">
        <v>1</v>
      </c>
      <c r="L7162" s="217">
        <v>39</v>
      </c>
      <c r="M7162" s="217">
        <v>2077.6264591439699</v>
      </c>
      <c r="N7162" s="217">
        <v>2.4065923775634399</v>
      </c>
      <c r="O7162" s="217">
        <v>1.9252739020507501</v>
      </c>
      <c r="P7162" s="217">
        <v>0.48131847551268803</v>
      </c>
      <c r="Q7162" s="217">
        <v>2.4065923775634399</v>
      </c>
      <c r="R7162" s="217">
        <v>1.9252739020507501</v>
      </c>
      <c r="S7162" s="217">
        <v>0.48131847551268803</v>
      </c>
      <c r="T7162" s="217">
        <v>2.4065923775634399</v>
      </c>
      <c r="U7162" s="217">
        <v>1.9252739020507501</v>
      </c>
      <c r="V7162" s="217">
        <v>0.48131847551268803</v>
      </c>
      <c r="W7162" s="217">
        <v>2.4065923775634399</v>
      </c>
      <c r="X7162" s="217">
        <v>1.9252739020507501</v>
      </c>
      <c r="Y7162" s="217">
        <v>0.48131847551268803</v>
      </c>
    </row>
    <row r="7163" spans="2:25">
      <c r="B7163" s="217" t="s">
        <v>7332</v>
      </c>
      <c r="C7163" s="217" t="s">
        <v>5935</v>
      </c>
      <c r="D7163" s="217" t="s">
        <v>15</v>
      </c>
      <c r="E7163" s="217" t="s">
        <v>88</v>
      </c>
      <c r="F7163" s="217" t="s">
        <v>9</v>
      </c>
      <c r="G7163" s="217" t="s">
        <v>49</v>
      </c>
      <c r="H7163" s="217" t="s">
        <v>5</v>
      </c>
      <c r="I7163" s="217">
        <v>22</v>
      </c>
      <c r="J7163" s="217">
        <v>20</v>
      </c>
      <c r="K7163" s="217">
        <v>2</v>
      </c>
      <c r="L7163" s="217">
        <v>202</v>
      </c>
      <c r="M7163" s="217">
        <v>9050</v>
      </c>
      <c r="N7163" s="217">
        <v>2.4309392265193401</v>
      </c>
      <c r="O7163" s="217">
        <v>2.20994475138122</v>
      </c>
      <c r="P7163" s="217">
        <v>0.22099447513812201</v>
      </c>
      <c r="Q7163" s="217">
        <v>2.4309392265193401</v>
      </c>
      <c r="R7163" s="217">
        <v>2.20994475138122</v>
      </c>
      <c r="S7163" s="217">
        <v>0.22099447513812201</v>
      </c>
      <c r="T7163" s="217">
        <v>2.4309392265193401</v>
      </c>
      <c r="U7163" s="217">
        <v>2.20994475138122</v>
      </c>
      <c r="V7163" s="217">
        <v>0.22099447513812201</v>
      </c>
      <c r="W7163" s="217">
        <v>2.4309392265193401</v>
      </c>
      <c r="X7163" s="217">
        <v>2.20994475138122</v>
      </c>
      <c r="Y7163" s="217">
        <v>0.22099447513812201</v>
      </c>
    </row>
    <row r="7164" spans="2:25">
      <c r="B7164" s="217" t="s">
        <v>7333</v>
      </c>
      <c r="C7164" s="217" t="s">
        <v>5935</v>
      </c>
      <c r="D7164" s="217" t="s">
        <v>15</v>
      </c>
      <c r="E7164" s="217" t="s">
        <v>88</v>
      </c>
      <c r="F7164" s="217" t="s">
        <v>5</v>
      </c>
      <c r="G7164" s="217" t="s">
        <v>49</v>
      </c>
      <c r="H7164" s="217" t="s">
        <v>170</v>
      </c>
      <c r="I7164" s="217">
        <v>10</v>
      </c>
      <c r="J7164" s="217">
        <v>10</v>
      </c>
      <c r="K7164" s="217">
        <v>0</v>
      </c>
      <c r="L7164" s="217">
        <v>51</v>
      </c>
      <c r="M7164" s="217">
        <v>3032.2356066078</v>
      </c>
      <c r="N7164" s="217">
        <v>3.2978967657421401</v>
      </c>
      <c r="O7164" s="217">
        <v>3.2978967657421401</v>
      </c>
      <c r="P7164" s="217">
        <v>0</v>
      </c>
      <c r="Q7164" s="217">
        <v>3.2978967657421401</v>
      </c>
      <c r="R7164" s="217">
        <v>3.2978967657421401</v>
      </c>
      <c r="S7164" s="217">
        <v>0</v>
      </c>
      <c r="T7164" s="217">
        <v>3.2978967657421401</v>
      </c>
      <c r="U7164" s="217">
        <v>3.2978967657421401</v>
      </c>
      <c r="V7164" s="217">
        <v>0</v>
      </c>
      <c r="W7164" s="217">
        <v>3.2978967657421401</v>
      </c>
      <c r="X7164" s="217">
        <v>3.2978967657421401</v>
      </c>
      <c r="Y7164" s="217">
        <v>0</v>
      </c>
    </row>
    <row r="7165" spans="2:25">
      <c r="B7165" s="217" t="s">
        <v>7334</v>
      </c>
      <c r="C7165" s="217" t="s">
        <v>5935</v>
      </c>
      <c r="D7165" s="217" t="s">
        <v>15</v>
      </c>
      <c r="E7165" s="217" t="s">
        <v>88</v>
      </c>
      <c r="F7165" s="217" t="s">
        <v>5</v>
      </c>
      <c r="G7165" s="217" t="s">
        <v>49</v>
      </c>
      <c r="H7165" s="217" t="s">
        <v>172</v>
      </c>
      <c r="I7165" s="217">
        <v>18</v>
      </c>
      <c r="J7165" s="217">
        <v>18</v>
      </c>
      <c r="K7165" s="217">
        <v>0</v>
      </c>
      <c r="L7165" s="217">
        <v>77</v>
      </c>
      <c r="M7165" s="217">
        <v>3615.26503413407</v>
      </c>
      <c r="N7165" s="217">
        <v>4.9788880842898902</v>
      </c>
      <c r="O7165" s="217">
        <v>4.9788880842898902</v>
      </c>
      <c r="P7165" s="217">
        <v>0</v>
      </c>
      <c r="Q7165" s="217">
        <v>4.9788880842898902</v>
      </c>
      <c r="R7165" s="217">
        <v>4.9788880842898902</v>
      </c>
      <c r="S7165" s="217">
        <v>0</v>
      </c>
      <c r="T7165" s="217">
        <v>4.9788880842898902</v>
      </c>
      <c r="U7165" s="217">
        <v>4.9788880842898902</v>
      </c>
      <c r="V7165" s="217">
        <v>0</v>
      </c>
      <c r="W7165" s="217">
        <v>4.9788880842898902</v>
      </c>
      <c r="X7165" s="217">
        <v>4.9788880842898902</v>
      </c>
      <c r="Y7165" s="217">
        <v>0</v>
      </c>
    </row>
    <row r="7166" spans="2:25">
      <c r="B7166" s="217" t="s">
        <v>7335</v>
      </c>
      <c r="C7166" s="217" t="s">
        <v>5935</v>
      </c>
      <c r="D7166" s="217" t="s">
        <v>15</v>
      </c>
      <c r="E7166" s="217" t="s">
        <v>88</v>
      </c>
      <c r="F7166" s="217" t="s">
        <v>5</v>
      </c>
      <c r="G7166" s="217" t="s">
        <v>49</v>
      </c>
      <c r="H7166" s="217" t="s">
        <v>174</v>
      </c>
      <c r="I7166" s="217">
        <v>10</v>
      </c>
      <c r="J7166" s="217">
        <v>9</v>
      </c>
      <c r="K7166" s="217">
        <v>1</v>
      </c>
      <c r="L7166" s="217">
        <v>52</v>
      </c>
      <c r="M7166" s="217">
        <v>3414.3113772455099</v>
      </c>
      <c r="N7166" s="217">
        <v>2.9288482786439598</v>
      </c>
      <c r="O7166" s="217">
        <v>2.6359634507795602</v>
      </c>
      <c r="P7166" s="217">
        <v>0.29288482786439601</v>
      </c>
      <c r="Q7166" s="217">
        <v>2.9288482786439598</v>
      </c>
      <c r="R7166" s="217">
        <v>2.6359634507795602</v>
      </c>
      <c r="S7166" s="217">
        <v>0.29288482786439601</v>
      </c>
      <c r="T7166" s="217">
        <v>2.9288482786439598</v>
      </c>
      <c r="U7166" s="217">
        <v>2.6359634507795602</v>
      </c>
      <c r="V7166" s="217">
        <v>0.29288482786439601</v>
      </c>
      <c r="W7166" s="217">
        <v>2.9288482786439598</v>
      </c>
      <c r="X7166" s="217">
        <v>2.6359634507795602</v>
      </c>
      <c r="Y7166" s="217">
        <v>0.29288482786439601</v>
      </c>
    </row>
    <row r="7167" spans="2:25">
      <c r="B7167" s="217" t="s">
        <v>7336</v>
      </c>
      <c r="C7167" s="217" t="s">
        <v>5935</v>
      </c>
      <c r="D7167" s="217" t="s">
        <v>15</v>
      </c>
      <c r="E7167" s="217" t="s">
        <v>88</v>
      </c>
      <c r="F7167" s="217" t="s">
        <v>5</v>
      </c>
      <c r="G7167" s="217" t="s">
        <v>49</v>
      </c>
      <c r="H7167" s="217" t="s">
        <v>176</v>
      </c>
      <c r="I7167" s="217">
        <v>21</v>
      </c>
      <c r="J7167" s="217">
        <v>20</v>
      </c>
      <c r="K7167" s="217">
        <v>1</v>
      </c>
      <c r="L7167" s="217">
        <v>74</v>
      </c>
      <c r="M7167" s="217">
        <v>3474.3938581980001</v>
      </c>
      <c r="N7167" s="217">
        <v>6.0442197566201301</v>
      </c>
      <c r="O7167" s="217">
        <v>5.7563997682096497</v>
      </c>
      <c r="P7167" s="217">
        <v>0.28781998841048201</v>
      </c>
      <c r="Q7167" s="217">
        <v>6.0442197566201301</v>
      </c>
      <c r="R7167" s="217">
        <v>5.7563997682096497</v>
      </c>
      <c r="S7167" s="217">
        <v>0.28781998841048201</v>
      </c>
      <c r="T7167" s="217">
        <v>6.0442197566201301</v>
      </c>
      <c r="U7167" s="217">
        <v>5.7563997682096497</v>
      </c>
      <c r="V7167" s="217">
        <v>0.28781998841048201</v>
      </c>
      <c r="W7167" s="217">
        <v>6.0442197566201301</v>
      </c>
      <c r="X7167" s="217">
        <v>5.7563997682096497</v>
      </c>
      <c r="Y7167" s="217">
        <v>0.28781998841048201</v>
      </c>
    </row>
    <row r="7168" spans="2:25">
      <c r="B7168" s="217" t="s">
        <v>7337</v>
      </c>
      <c r="C7168" s="217" t="s">
        <v>5935</v>
      </c>
      <c r="D7168" s="217" t="s">
        <v>15</v>
      </c>
      <c r="E7168" s="217" t="s">
        <v>88</v>
      </c>
      <c r="F7168" s="217" t="s">
        <v>5</v>
      </c>
      <c r="G7168" s="217" t="s">
        <v>49</v>
      </c>
      <c r="H7168" s="217" t="s">
        <v>178</v>
      </c>
      <c r="I7168" s="217">
        <v>18</v>
      </c>
      <c r="J7168" s="217">
        <v>17</v>
      </c>
      <c r="K7168" s="217">
        <v>1</v>
      </c>
      <c r="L7168" s="217">
        <v>74</v>
      </c>
      <c r="M7168" s="217">
        <v>3673.79412381463</v>
      </c>
      <c r="N7168" s="217">
        <v>4.8995668764666602</v>
      </c>
      <c r="O7168" s="217">
        <v>4.6273687166629598</v>
      </c>
      <c r="P7168" s="217">
        <v>0.27219815980370299</v>
      </c>
      <c r="Q7168" s="217">
        <v>4.8995668764666602</v>
      </c>
      <c r="R7168" s="217">
        <v>4.6273687166629598</v>
      </c>
      <c r="S7168" s="217">
        <v>0.27219815980370299</v>
      </c>
      <c r="T7168" s="217">
        <v>4.8995668764666602</v>
      </c>
      <c r="U7168" s="217">
        <v>4.6273687166629598</v>
      </c>
      <c r="V7168" s="217">
        <v>0.27219815980370299</v>
      </c>
      <c r="W7168" s="217">
        <v>4.8995668764666602</v>
      </c>
      <c r="X7168" s="217">
        <v>4.6273687166629598</v>
      </c>
      <c r="Y7168" s="217">
        <v>0.27219815980370299</v>
      </c>
    </row>
    <row r="7169" spans="2:25">
      <c r="B7169" s="217" t="s">
        <v>7338</v>
      </c>
      <c r="C7169" s="217" t="s">
        <v>5935</v>
      </c>
      <c r="D7169" s="217" t="s">
        <v>15</v>
      </c>
      <c r="E7169" s="217" t="s">
        <v>88</v>
      </c>
      <c r="F7169" s="217" t="s">
        <v>5</v>
      </c>
      <c r="G7169" s="217" t="s">
        <v>49</v>
      </c>
      <c r="H7169" s="217" t="s">
        <v>5</v>
      </c>
      <c r="I7169" s="217">
        <v>77</v>
      </c>
      <c r="J7169" s="217">
        <v>74</v>
      </c>
      <c r="K7169" s="217">
        <v>3</v>
      </c>
      <c r="L7169" s="217">
        <v>328</v>
      </c>
      <c r="M7169" s="217">
        <v>17210</v>
      </c>
      <c r="N7169" s="217">
        <v>4.4741429401510704</v>
      </c>
      <c r="O7169" s="217">
        <v>4.2998256827425898</v>
      </c>
      <c r="P7169" s="217">
        <v>0.174317257408483</v>
      </c>
      <c r="Q7169" s="217">
        <v>4.4741429401510704</v>
      </c>
      <c r="R7169" s="217">
        <v>4.2998256827425898</v>
      </c>
      <c r="S7169" s="217">
        <v>0.174317257408483</v>
      </c>
      <c r="T7169" s="217">
        <v>4.4741429401510704</v>
      </c>
      <c r="U7169" s="217">
        <v>4.2998256827425898</v>
      </c>
      <c r="V7169" s="217">
        <v>0.174317257408483</v>
      </c>
      <c r="W7169" s="217">
        <v>4.4741429401510704</v>
      </c>
      <c r="X7169" s="217">
        <v>4.2998256827425898</v>
      </c>
      <c r="Y7169" s="217">
        <v>0.174317257408483</v>
      </c>
    </row>
    <row r="7170" spans="2:25">
      <c r="B7170" s="217" t="s">
        <v>7339</v>
      </c>
      <c r="C7170" s="217" t="s">
        <v>5935</v>
      </c>
      <c r="D7170" s="217" t="s">
        <v>15</v>
      </c>
      <c r="E7170" s="217" t="s">
        <v>88</v>
      </c>
      <c r="F7170" s="217" t="s">
        <v>12</v>
      </c>
      <c r="G7170" s="217" t="s">
        <v>13</v>
      </c>
      <c r="H7170" s="217" t="s">
        <v>170</v>
      </c>
      <c r="I7170" s="217">
        <v>0</v>
      </c>
      <c r="J7170" s="217">
        <v>0</v>
      </c>
      <c r="K7170" s="217">
        <v>0</v>
      </c>
      <c r="L7170" s="217">
        <v>0</v>
      </c>
      <c r="M7170" s="217">
        <v>132.058346839546</v>
      </c>
      <c r="N7170" s="217">
        <v>0</v>
      </c>
      <c r="O7170" s="217">
        <v>0</v>
      </c>
      <c r="P7170" s="217">
        <v>0</v>
      </c>
      <c r="Q7170" s="217">
        <v>0</v>
      </c>
      <c r="R7170" s="217">
        <v>0</v>
      </c>
      <c r="S7170" s="217">
        <v>0</v>
      </c>
      <c r="T7170" s="217">
        <v>0</v>
      </c>
      <c r="U7170" s="217">
        <v>0</v>
      </c>
      <c r="V7170" s="217">
        <v>0</v>
      </c>
      <c r="W7170" s="217">
        <v>0</v>
      </c>
      <c r="X7170" s="217">
        <v>0</v>
      </c>
      <c r="Y7170" s="217">
        <v>0</v>
      </c>
    </row>
    <row r="7171" spans="2:25">
      <c r="B7171" s="217" t="s">
        <v>7340</v>
      </c>
      <c r="C7171" s="217" t="s">
        <v>5935</v>
      </c>
      <c r="D7171" s="217" t="s">
        <v>15</v>
      </c>
      <c r="E7171" s="217" t="s">
        <v>88</v>
      </c>
      <c r="F7171" s="217" t="s">
        <v>12</v>
      </c>
      <c r="G7171" s="217" t="s">
        <v>13</v>
      </c>
      <c r="H7171" s="217" t="s">
        <v>172</v>
      </c>
      <c r="I7171" s="217">
        <v>2</v>
      </c>
      <c r="J7171" s="217">
        <v>2</v>
      </c>
      <c r="K7171" s="217">
        <v>0</v>
      </c>
      <c r="L7171" s="217">
        <v>7</v>
      </c>
      <c r="M7171" s="217">
        <v>231.10210696920601</v>
      </c>
      <c r="N7171" s="217">
        <v>8.65418332281366</v>
      </c>
      <c r="O7171" s="217">
        <v>8.65418332281366</v>
      </c>
      <c r="P7171" s="217">
        <v>0</v>
      </c>
      <c r="Q7171" s="217">
        <v>8.65418332281366</v>
      </c>
      <c r="R7171" s="217">
        <v>8.65418332281366</v>
      </c>
      <c r="S7171" s="217">
        <v>0</v>
      </c>
      <c r="T7171" s="217">
        <v>8.65418332281366</v>
      </c>
      <c r="U7171" s="217">
        <v>8.65418332281366</v>
      </c>
      <c r="V7171" s="217">
        <v>0</v>
      </c>
      <c r="W7171" s="217">
        <v>8.65418332281366</v>
      </c>
      <c r="X7171" s="217">
        <v>8.65418332281366</v>
      </c>
      <c r="Y7171" s="217">
        <v>0</v>
      </c>
    </row>
    <row r="7172" spans="2:25">
      <c r="B7172" s="217" t="s">
        <v>7341</v>
      </c>
      <c r="C7172" s="217" t="s">
        <v>5935</v>
      </c>
      <c r="D7172" s="217" t="s">
        <v>15</v>
      </c>
      <c r="E7172" s="217" t="s">
        <v>88</v>
      </c>
      <c r="F7172" s="217" t="s">
        <v>12</v>
      </c>
      <c r="G7172" s="217" t="s">
        <v>13</v>
      </c>
      <c r="H7172" s="217" t="s">
        <v>174</v>
      </c>
      <c r="I7172" s="217">
        <v>0</v>
      </c>
      <c r="J7172" s="217">
        <v>0</v>
      </c>
      <c r="K7172" s="217">
        <v>0</v>
      </c>
      <c r="L7172" s="217">
        <v>8</v>
      </c>
      <c r="M7172" s="217">
        <v>363.16045380875198</v>
      </c>
      <c r="N7172" s="217">
        <v>0</v>
      </c>
      <c r="O7172" s="217">
        <v>0</v>
      </c>
      <c r="P7172" s="217">
        <v>0</v>
      </c>
      <c r="Q7172" s="217">
        <v>0</v>
      </c>
      <c r="R7172" s="217">
        <v>0</v>
      </c>
      <c r="S7172" s="217">
        <v>0</v>
      </c>
      <c r="T7172" s="217">
        <v>0</v>
      </c>
      <c r="U7172" s="217">
        <v>0</v>
      </c>
      <c r="V7172" s="217">
        <v>0</v>
      </c>
      <c r="W7172" s="217">
        <v>0</v>
      </c>
      <c r="X7172" s="217">
        <v>0</v>
      </c>
      <c r="Y7172" s="217">
        <v>0</v>
      </c>
    </row>
    <row r="7173" spans="2:25">
      <c r="B7173" s="217" t="s">
        <v>7342</v>
      </c>
      <c r="C7173" s="217" t="s">
        <v>5935</v>
      </c>
      <c r="D7173" s="217" t="s">
        <v>15</v>
      </c>
      <c r="E7173" s="217" t="s">
        <v>88</v>
      </c>
      <c r="F7173" s="217" t="s">
        <v>12</v>
      </c>
      <c r="G7173" s="217" t="s">
        <v>13</v>
      </c>
      <c r="H7173" s="217" t="s">
        <v>176</v>
      </c>
      <c r="I7173" s="217">
        <v>2</v>
      </c>
      <c r="J7173" s="217">
        <v>2</v>
      </c>
      <c r="K7173" s="217">
        <v>0</v>
      </c>
      <c r="L7173" s="217">
        <v>18</v>
      </c>
      <c r="M7173" s="217">
        <v>1023.45218800648</v>
      </c>
      <c r="N7173" s="217">
        <v>1.9541704277321199</v>
      </c>
      <c r="O7173" s="217">
        <v>1.9541704277321199</v>
      </c>
      <c r="P7173" s="217">
        <v>0</v>
      </c>
      <c r="Q7173" s="217">
        <v>1.9541704277321199</v>
      </c>
      <c r="R7173" s="217">
        <v>1.9541704277321199</v>
      </c>
      <c r="S7173" s="217">
        <v>0</v>
      </c>
      <c r="T7173" s="217">
        <v>1.9541704277321199</v>
      </c>
      <c r="U7173" s="217">
        <v>1.9541704277321199</v>
      </c>
      <c r="V7173" s="217">
        <v>0</v>
      </c>
      <c r="W7173" s="217">
        <v>1.9541704277321199</v>
      </c>
      <c r="X7173" s="217">
        <v>1.9541704277321199</v>
      </c>
      <c r="Y7173" s="217">
        <v>0</v>
      </c>
    </row>
    <row r="7174" spans="2:25">
      <c r="B7174" s="217" t="s">
        <v>7343</v>
      </c>
      <c r="C7174" s="217" t="s">
        <v>5935</v>
      </c>
      <c r="D7174" s="217" t="s">
        <v>15</v>
      </c>
      <c r="E7174" s="217" t="s">
        <v>88</v>
      </c>
      <c r="F7174" s="217" t="s">
        <v>12</v>
      </c>
      <c r="G7174" s="217" t="s">
        <v>13</v>
      </c>
      <c r="H7174" s="217" t="s">
        <v>178</v>
      </c>
      <c r="I7174" s="217">
        <v>23</v>
      </c>
      <c r="J7174" s="217">
        <v>22</v>
      </c>
      <c r="K7174" s="217">
        <v>1</v>
      </c>
      <c r="L7174" s="217">
        <v>100</v>
      </c>
      <c r="M7174" s="217">
        <v>5040.2269043760098</v>
      </c>
      <c r="N7174" s="217">
        <v>4.5632866210906098</v>
      </c>
      <c r="O7174" s="217">
        <v>4.3648828549562397</v>
      </c>
      <c r="P7174" s="217">
        <v>0.19840376613437399</v>
      </c>
      <c r="Q7174" s="217">
        <v>4.5632866210906098</v>
      </c>
      <c r="R7174" s="217">
        <v>4.3648828549562397</v>
      </c>
      <c r="S7174" s="217">
        <v>0.19840376613437399</v>
      </c>
      <c r="T7174" s="217">
        <v>4.5632866210906098</v>
      </c>
      <c r="U7174" s="217">
        <v>4.3648828549562397</v>
      </c>
      <c r="V7174" s="217">
        <v>0.19840376613437399</v>
      </c>
      <c r="W7174" s="217">
        <v>4.5632866210906098</v>
      </c>
      <c r="X7174" s="217">
        <v>4.3648828549562397</v>
      </c>
      <c r="Y7174" s="217">
        <v>0.19840376613437399</v>
      </c>
    </row>
    <row r="7175" spans="2:25">
      <c r="B7175" s="217" t="s">
        <v>7344</v>
      </c>
      <c r="C7175" s="217" t="s">
        <v>5935</v>
      </c>
      <c r="D7175" s="217" t="s">
        <v>15</v>
      </c>
      <c r="E7175" s="217" t="s">
        <v>88</v>
      </c>
      <c r="F7175" s="217" t="s">
        <v>12</v>
      </c>
      <c r="G7175" s="217" t="s">
        <v>13</v>
      </c>
      <c r="H7175" s="217" t="s">
        <v>5</v>
      </c>
      <c r="I7175" s="217">
        <v>27</v>
      </c>
      <c r="J7175" s="217">
        <v>26</v>
      </c>
      <c r="K7175" s="217">
        <v>1</v>
      </c>
      <c r="L7175" s="217">
        <v>133</v>
      </c>
      <c r="M7175" s="217">
        <v>6790</v>
      </c>
      <c r="N7175" s="217">
        <v>3.9764359351988201</v>
      </c>
      <c r="O7175" s="217">
        <v>3.82916053019146</v>
      </c>
      <c r="P7175" s="217">
        <v>0.147275405007364</v>
      </c>
      <c r="Q7175" s="217">
        <v>3.9764359351988201</v>
      </c>
      <c r="R7175" s="217">
        <v>3.82916053019146</v>
      </c>
      <c r="S7175" s="217">
        <v>0.147275405007364</v>
      </c>
      <c r="T7175" s="217">
        <v>3.9764359351988201</v>
      </c>
      <c r="U7175" s="217">
        <v>3.82916053019146</v>
      </c>
      <c r="V7175" s="217">
        <v>0.147275405007364</v>
      </c>
      <c r="W7175" s="217">
        <v>3.9764359351988201</v>
      </c>
      <c r="X7175" s="217">
        <v>3.82916053019146</v>
      </c>
      <c r="Y7175" s="217">
        <v>0.147275405007364</v>
      </c>
    </row>
    <row r="7176" spans="2:25">
      <c r="B7176" s="217" t="s">
        <v>7345</v>
      </c>
      <c r="C7176" s="217" t="s">
        <v>5935</v>
      </c>
      <c r="D7176" s="217" t="s">
        <v>15</v>
      </c>
      <c r="E7176" s="217" t="s">
        <v>88</v>
      </c>
      <c r="F7176" s="217" t="s">
        <v>9</v>
      </c>
      <c r="G7176" s="217" t="s">
        <v>13</v>
      </c>
      <c r="H7176" s="217" t="s">
        <v>170</v>
      </c>
      <c r="I7176" s="217">
        <v>0</v>
      </c>
      <c r="J7176" s="217">
        <v>0</v>
      </c>
      <c r="K7176" s="217">
        <v>0</v>
      </c>
      <c r="L7176" s="217">
        <v>5</v>
      </c>
      <c r="M7176" s="217">
        <v>117.013888888889</v>
      </c>
      <c r="N7176" s="217">
        <v>0</v>
      </c>
      <c r="O7176" s="217">
        <v>0</v>
      </c>
      <c r="P7176" s="217">
        <v>0</v>
      </c>
      <c r="Q7176" s="217">
        <v>0</v>
      </c>
      <c r="R7176" s="217">
        <v>0</v>
      </c>
      <c r="S7176" s="217">
        <v>0</v>
      </c>
      <c r="T7176" s="217">
        <v>0</v>
      </c>
      <c r="U7176" s="217">
        <v>0</v>
      </c>
      <c r="V7176" s="217">
        <v>0</v>
      </c>
      <c r="W7176" s="217">
        <v>0</v>
      </c>
      <c r="X7176" s="217">
        <v>0</v>
      </c>
      <c r="Y7176" s="217">
        <v>0</v>
      </c>
    </row>
    <row r="7177" spans="2:25">
      <c r="B7177" s="217" t="s">
        <v>7346</v>
      </c>
      <c r="C7177" s="217" t="s">
        <v>5935</v>
      </c>
      <c r="D7177" s="217" t="s">
        <v>15</v>
      </c>
      <c r="E7177" s="217" t="s">
        <v>88</v>
      </c>
      <c r="F7177" s="217" t="s">
        <v>9</v>
      </c>
      <c r="G7177" s="217" t="s">
        <v>13</v>
      </c>
      <c r="H7177" s="217" t="s">
        <v>172</v>
      </c>
      <c r="I7177" s="217">
        <v>2</v>
      </c>
      <c r="J7177" s="217">
        <v>1</v>
      </c>
      <c r="K7177" s="217">
        <v>1</v>
      </c>
      <c r="L7177" s="217">
        <v>14</v>
      </c>
      <c r="M7177" s="217">
        <v>234.027777777778</v>
      </c>
      <c r="N7177" s="217">
        <v>8.5459940652818993</v>
      </c>
      <c r="O7177" s="217">
        <v>4.2729970326409497</v>
      </c>
      <c r="P7177" s="217">
        <v>4.2729970326409497</v>
      </c>
      <c r="Q7177" s="217">
        <v>8.5459940652818993</v>
      </c>
      <c r="R7177" s="217">
        <v>4.2729970326409497</v>
      </c>
      <c r="S7177" s="217">
        <v>4.2729970326409497</v>
      </c>
      <c r="T7177" s="217">
        <v>8.5459940652818993</v>
      </c>
      <c r="U7177" s="217">
        <v>4.2729970326409497</v>
      </c>
      <c r="V7177" s="217">
        <v>4.2729970326409497</v>
      </c>
      <c r="W7177" s="217">
        <v>8.5459940652818993</v>
      </c>
      <c r="X7177" s="217">
        <v>4.2729970326409497</v>
      </c>
      <c r="Y7177" s="217">
        <v>4.2729970326409497</v>
      </c>
    </row>
    <row r="7178" spans="2:25">
      <c r="B7178" s="217" t="s">
        <v>7347</v>
      </c>
      <c r="C7178" s="217" t="s">
        <v>5935</v>
      </c>
      <c r="D7178" s="217" t="s">
        <v>15</v>
      </c>
      <c r="E7178" s="217" t="s">
        <v>88</v>
      </c>
      <c r="F7178" s="217" t="s">
        <v>9</v>
      </c>
      <c r="G7178" s="217" t="s">
        <v>13</v>
      </c>
      <c r="H7178" s="217" t="s">
        <v>174</v>
      </c>
      <c r="I7178" s="217">
        <v>2</v>
      </c>
      <c r="J7178" s="217">
        <v>2</v>
      </c>
      <c r="K7178" s="217">
        <v>0</v>
      </c>
      <c r="L7178" s="217">
        <v>5</v>
      </c>
      <c r="M7178" s="217">
        <v>374.444444444444</v>
      </c>
      <c r="N7178" s="217">
        <v>5.3412462908011902</v>
      </c>
      <c r="O7178" s="217">
        <v>5.3412462908011902</v>
      </c>
      <c r="P7178" s="217">
        <v>0</v>
      </c>
      <c r="Q7178" s="217">
        <v>5.3412462908011902</v>
      </c>
      <c r="R7178" s="217">
        <v>5.3412462908011902</v>
      </c>
      <c r="S7178" s="217">
        <v>0</v>
      </c>
      <c r="T7178" s="217">
        <v>5.3412462908011902</v>
      </c>
      <c r="U7178" s="217">
        <v>5.3412462908011902</v>
      </c>
      <c r="V7178" s="217">
        <v>0</v>
      </c>
      <c r="W7178" s="217">
        <v>5.3412462908011902</v>
      </c>
      <c r="X7178" s="217">
        <v>5.3412462908011902</v>
      </c>
      <c r="Y7178" s="217">
        <v>0</v>
      </c>
    </row>
    <row r="7179" spans="2:25">
      <c r="B7179" s="217" t="s">
        <v>7348</v>
      </c>
      <c r="C7179" s="217" t="s">
        <v>5935</v>
      </c>
      <c r="D7179" s="217" t="s">
        <v>15</v>
      </c>
      <c r="E7179" s="217" t="s">
        <v>88</v>
      </c>
      <c r="F7179" s="217" t="s">
        <v>9</v>
      </c>
      <c r="G7179" s="217" t="s">
        <v>13</v>
      </c>
      <c r="H7179" s="217" t="s">
        <v>176</v>
      </c>
      <c r="I7179" s="217">
        <v>3</v>
      </c>
      <c r="J7179" s="217">
        <v>3</v>
      </c>
      <c r="K7179" s="217">
        <v>0</v>
      </c>
      <c r="L7179" s="217">
        <v>36</v>
      </c>
      <c r="M7179" s="217">
        <v>1006.31944444444</v>
      </c>
      <c r="N7179" s="217">
        <v>2.98116072044717</v>
      </c>
      <c r="O7179" s="217">
        <v>2.98116072044717</v>
      </c>
      <c r="P7179" s="217">
        <v>0</v>
      </c>
      <c r="Q7179" s="217">
        <v>2.98116072044717</v>
      </c>
      <c r="R7179" s="217">
        <v>2.98116072044717</v>
      </c>
      <c r="S7179" s="217">
        <v>0</v>
      </c>
      <c r="T7179" s="217">
        <v>2.98116072044717</v>
      </c>
      <c r="U7179" s="217">
        <v>2.98116072044717</v>
      </c>
      <c r="V7179" s="217">
        <v>0</v>
      </c>
      <c r="W7179" s="217">
        <v>2.98116072044717</v>
      </c>
      <c r="X7179" s="217">
        <v>2.98116072044717</v>
      </c>
      <c r="Y7179" s="217">
        <v>0</v>
      </c>
    </row>
    <row r="7180" spans="2:25">
      <c r="B7180" s="217" t="s">
        <v>7349</v>
      </c>
      <c r="C7180" s="217" t="s">
        <v>5935</v>
      </c>
      <c r="D7180" s="217" t="s">
        <v>15</v>
      </c>
      <c r="E7180" s="217" t="s">
        <v>88</v>
      </c>
      <c r="F7180" s="217" t="s">
        <v>9</v>
      </c>
      <c r="G7180" s="217" t="s">
        <v>13</v>
      </c>
      <c r="H7180" s="217" t="s">
        <v>178</v>
      </c>
      <c r="I7180" s="217">
        <v>10</v>
      </c>
      <c r="J7180" s="217">
        <v>9</v>
      </c>
      <c r="K7180" s="217">
        <v>1</v>
      </c>
      <c r="L7180" s="217">
        <v>202</v>
      </c>
      <c r="M7180" s="217">
        <v>5008.1944444444398</v>
      </c>
      <c r="N7180" s="217">
        <v>1.9967275853462401</v>
      </c>
      <c r="O7180" s="217">
        <v>1.79705482681161</v>
      </c>
      <c r="P7180" s="217">
        <v>0.19967275853462399</v>
      </c>
      <c r="Q7180" s="217">
        <v>1.9967275853462401</v>
      </c>
      <c r="R7180" s="217">
        <v>1.79705482681161</v>
      </c>
      <c r="S7180" s="217">
        <v>0.19967275853462399</v>
      </c>
      <c r="T7180" s="217">
        <v>1.9967275853462401</v>
      </c>
      <c r="U7180" s="217">
        <v>1.79705482681161</v>
      </c>
      <c r="V7180" s="217">
        <v>0.19967275853462399</v>
      </c>
      <c r="W7180" s="217">
        <v>1.9967275853462401</v>
      </c>
      <c r="X7180" s="217">
        <v>1.79705482681161</v>
      </c>
      <c r="Y7180" s="217">
        <v>0.19967275853462399</v>
      </c>
    </row>
    <row r="7181" spans="2:25">
      <c r="B7181" s="217" t="s">
        <v>7350</v>
      </c>
      <c r="C7181" s="217" t="s">
        <v>5935</v>
      </c>
      <c r="D7181" s="217" t="s">
        <v>15</v>
      </c>
      <c r="E7181" s="217" t="s">
        <v>88</v>
      </c>
      <c r="F7181" s="217" t="s">
        <v>9</v>
      </c>
      <c r="G7181" s="217" t="s">
        <v>13</v>
      </c>
      <c r="H7181" s="217" t="s">
        <v>5</v>
      </c>
      <c r="I7181" s="217">
        <v>17</v>
      </c>
      <c r="J7181" s="217">
        <v>15</v>
      </c>
      <c r="K7181" s="217">
        <v>2</v>
      </c>
      <c r="L7181" s="217">
        <v>262</v>
      </c>
      <c r="M7181" s="217">
        <v>6740</v>
      </c>
      <c r="N7181" s="217">
        <v>2.5222551928783399</v>
      </c>
      <c r="O7181" s="217">
        <v>2.2255192878338299</v>
      </c>
      <c r="P7181" s="217">
        <v>0.29673590504450997</v>
      </c>
      <c r="Q7181" s="217">
        <v>2.5222551928783399</v>
      </c>
      <c r="R7181" s="217">
        <v>2.2255192878338299</v>
      </c>
      <c r="S7181" s="217">
        <v>0.29673590504450997</v>
      </c>
      <c r="T7181" s="217">
        <v>2.5222551928783399</v>
      </c>
      <c r="U7181" s="217">
        <v>2.2255192878338299</v>
      </c>
      <c r="V7181" s="217">
        <v>0.29673590504450997</v>
      </c>
      <c r="W7181" s="217">
        <v>2.5222551928783399</v>
      </c>
      <c r="X7181" s="217">
        <v>2.2255192878338299</v>
      </c>
      <c r="Y7181" s="217">
        <v>0.29673590504450997</v>
      </c>
    </row>
    <row r="7182" spans="2:25">
      <c r="B7182" s="217" t="s">
        <v>7351</v>
      </c>
      <c r="C7182" s="217" t="s">
        <v>5935</v>
      </c>
      <c r="D7182" s="217" t="s">
        <v>15</v>
      </c>
      <c r="E7182" s="217" t="s">
        <v>88</v>
      </c>
      <c r="F7182" s="217" t="s">
        <v>5</v>
      </c>
      <c r="G7182" s="217" t="s">
        <v>13</v>
      </c>
      <c r="H7182" s="217" t="s">
        <v>170</v>
      </c>
      <c r="I7182" s="217">
        <v>0</v>
      </c>
      <c r="J7182" s="217">
        <v>0</v>
      </c>
      <c r="K7182" s="217">
        <v>0</v>
      </c>
      <c r="L7182" s="217">
        <v>5</v>
      </c>
      <c r="M7182" s="217">
        <v>249.072235728435</v>
      </c>
      <c r="N7182" s="217">
        <v>0</v>
      </c>
      <c r="O7182" s="217">
        <v>0</v>
      </c>
      <c r="P7182" s="217">
        <v>0</v>
      </c>
      <c r="Q7182" s="217">
        <v>0</v>
      </c>
      <c r="R7182" s="217">
        <v>0</v>
      </c>
      <c r="S7182" s="217">
        <v>0</v>
      </c>
      <c r="T7182" s="217">
        <v>0</v>
      </c>
      <c r="U7182" s="217">
        <v>0</v>
      </c>
      <c r="V7182" s="217">
        <v>0</v>
      </c>
      <c r="W7182" s="217">
        <v>0</v>
      </c>
      <c r="X7182" s="217">
        <v>0</v>
      </c>
      <c r="Y7182" s="217">
        <v>0</v>
      </c>
    </row>
    <row r="7183" spans="2:25">
      <c r="B7183" s="217" t="s">
        <v>7352</v>
      </c>
      <c r="C7183" s="217" t="s">
        <v>5935</v>
      </c>
      <c r="D7183" s="217" t="s">
        <v>15</v>
      </c>
      <c r="E7183" s="217" t="s">
        <v>88</v>
      </c>
      <c r="F7183" s="217" t="s">
        <v>5</v>
      </c>
      <c r="G7183" s="217" t="s">
        <v>13</v>
      </c>
      <c r="H7183" s="217" t="s">
        <v>172</v>
      </c>
      <c r="I7183" s="217">
        <v>4</v>
      </c>
      <c r="J7183" s="217">
        <v>3</v>
      </c>
      <c r="K7183" s="217">
        <v>1</v>
      </c>
      <c r="L7183" s="217">
        <v>21</v>
      </c>
      <c r="M7183" s="217">
        <v>465.12988474698398</v>
      </c>
      <c r="N7183" s="217">
        <v>8.5997484383869995</v>
      </c>
      <c r="O7183" s="217">
        <v>6.4498113287902497</v>
      </c>
      <c r="P7183" s="217">
        <v>2.1499371095967499</v>
      </c>
      <c r="Q7183" s="217">
        <v>8.5997484383869995</v>
      </c>
      <c r="R7183" s="217">
        <v>6.4498113287902497</v>
      </c>
      <c r="S7183" s="217">
        <v>2.1499371095967499</v>
      </c>
      <c r="T7183" s="217">
        <v>8.5997484383869995</v>
      </c>
      <c r="U7183" s="217">
        <v>6.4498113287902497</v>
      </c>
      <c r="V7183" s="217">
        <v>2.1499371095967499</v>
      </c>
      <c r="W7183" s="217">
        <v>8.5997484383869995</v>
      </c>
      <c r="X7183" s="217">
        <v>6.4498113287902497</v>
      </c>
      <c r="Y7183" s="217">
        <v>2.1499371095967499</v>
      </c>
    </row>
    <row r="7184" spans="2:25">
      <c r="B7184" s="217" t="s">
        <v>7353</v>
      </c>
      <c r="C7184" s="217" t="s">
        <v>5935</v>
      </c>
      <c r="D7184" s="217" t="s">
        <v>15</v>
      </c>
      <c r="E7184" s="217" t="s">
        <v>88</v>
      </c>
      <c r="F7184" s="217" t="s">
        <v>5</v>
      </c>
      <c r="G7184" s="217" t="s">
        <v>13</v>
      </c>
      <c r="H7184" s="217" t="s">
        <v>174</v>
      </c>
      <c r="I7184" s="217">
        <v>2</v>
      </c>
      <c r="J7184" s="217">
        <v>2</v>
      </c>
      <c r="K7184" s="217">
        <v>0</v>
      </c>
      <c r="L7184" s="217">
        <v>13</v>
      </c>
      <c r="M7184" s="217">
        <v>737.60489825319598</v>
      </c>
      <c r="N7184" s="217">
        <v>2.7114787398191398</v>
      </c>
      <c r="O7184" s="217">
        <v>2.7114787398191398</v>
      </c>
      <c r="P7184" s="217">
        <v>0</v>
      </c>
      <c r="Q7184" s="217">
        <v>2.7114787398191398</v>
      </c>
      <c r="R7184" s="217">
        <v>2.7114787398191398</v>
      </c>
      <c r="S7184" s="217">
        <v>0</v>
      </c>
      <c r="T7184" s="217">
        <v>2.7114787398191398</v>
      </c>
      <c r="U7184" s="217">
        <v>2.7114787398191398</v>
      </c>
      <c r="V7184" s="217">
        <v>0</v>
      </c>
      <c r="W7184" s="217">
        <v>2.7114787398191398</v>
      </c>
      <c r="X7184" s="217">
        <v>2.7114787398191398</v>
      </c>
      <c r="Y7184" s="217">
        <v>0</v>
      </c>
    </row>
    <row r="7185" spans="2:25">
      <c r="B7185" s="217" t="s">
        <v>7354</v>
      </c>
      <c r="C7185" s="217" t="s">
        <v>5935</v>
      </c>
      <c r="D7185" s="217" t="s">
        <v>15</v>
      </c>
      <c r="E7185" s="217" t="s">
        <v>88</v>
      </c>
      <c r="F7185" s="217" t="s">
        <v>5</v>
      </c>
      <c r="G7185" s="217" t="s">
        <v>13</v>
      </c>
      <c r="H7185" s="217" t="s">
        <v>176</v>
      </c>
      <c r="I7185" s="217">
        <v>5</v>
      </c>
      <c r="J7185" s="217">
        <v>5</v>
      </c>
      <c r="K7185" s="217">
        <v>0</v>
      </c>
      <c r="L7185" s="217">
        <v>54</v>
      </c>
      <c r="M7185" s="217">
        <v>2029.7716324509299</v>
      </c>
      <c r="N7185" s="217">
        <v>2.4633313029222701</v>
      </c>
      <c r="O7185" s="217">
        <v>2.4633313029222701</v>
      </c>
      <c r="P7185" s="217">
        <v>0</v>
      </c>
      <c r="Q7185" s="217">
        <v>2.4633313029222701</v>
      </c>
      <c r="R7185" s="217">
        <v>2.4633313029222701</v>
      </c>
      <c r="S7185" s="217">
        <v>0</v>
      </c>
      <c r="T7185" s="217">
        <v>2.4633313029222701</v>
      </c>
      <c r="U7185" s="217">
        <v>2.4633313029222701</v>
      </c>
      <c r="V7185" s="217">
        <v>0</v>
      </c>
      <c r="W7185" s="217">
        <v>2.4633313029222701</v>
      </c>
      <c r="X7185" s="217">
        <v>2.4633313029222701</v>
      </c>
      <c r="Y7185" s="217">
        <v>0</v>
      </c>
    </row>
    <row r="7186" spans="2:25">
      <c r="B7186" s="217" t="s">
        <v>7355</v>
      </c>
      <c r="C7186" s="217" t="s">
        <v>5935</v>
      </c>
      <c r="D7186" s="217" t="s">
        <v>15</v>
      </c>
      <c r="E7186" s="217" t="s">
        <v>88</v>
      </c>
      <c r="F7186" s="217" t="s">
        <v>5</v>
      </c>
      <c r="G7186" s="217" t="s">
        <v>13</v>
      </c>
      <c r="H7186" s="217" t="s">
        <v>178</v>
      </c>
      <c r="I7186" s="217">
        <v>33</v>
      </c>
      <c r="J7186" s="217">
        <v>31</v>
      </c>
      <c r="K7186" s="217">
        <v>2</v>
      </c>
      <c r="L7186" s="217">
        <v>302</v>
      </c>
      <c r="M7186" s="217">
        <v>10048.4213488205</v>
      </c>
      <c r="N7186" s="217">
        <v>3.2840979547373101</v>
      </c>
      <c r="O7186" s="217">
        <v>3.08506171505626</v>
      </c>
      <c r="P7186" s="217">
        <v>0.199036239681049</v>
      </c>
      <c r="Q7186" s="217">
        <v>3.2840979547373101</v>
      </c>
      <c r="R7186" s="217">
        <v>3.08506171505626</v>
      </c>
      <c r="S7186" s="217">
        <v>0.199036239681049</v>
      </c>
      <c r="T7186" s="217">
        <v>3.2840979547373101</v>
      </c>
      <c r="U7186" s="217">
        <v>3.08506171505626</v>
      </c>
      <c r="V7186" s="217">
        <v>0.199036239681049</v>
      </c>
      <c r="W7186" s="217">
        <v>3.2840979547373101</v>
      </c>
      <c r="X7186" s="217">
        <v>3.08506171505626</v>
      </c>
      <c r="Y7186" s="217">
        <v>0.199036239681049</v>
      </c>
    </row>
    <row r="7187" spans="2:25">
      <c r="B7187" s="217" t="s">
        <v>7356</v>
      </c>
      <c r="C7187" s="217" t="s">
        <v>5935</v>
      </c>
      <c r="D7187" s="217" t="s">
        <v>15</v>
      </c>
      <c r="E7187" s="217" t="s">
        <v>88</v>
      </c>
      <c r="F7187" s="217" t="s">
        <v>5</v>
      </c>
      <c r="G7187" s="217" t="s">
        <v>13</v>
      </c>
      <c r="H7187" s="217" t="s">
        <v>5</v>
      </c>
      <c r="I7187" s="217">
        <v>44</v>
      </c>
      <c r="J7187" s="217">
        <v>41</v>
      </c>
      <c r="K7187" s="217">
        <v>3</v>
      </c>
      <c r="L7187" s="217">
        <v>395</v>
      </c>
      <c r="M7187" s="217">
        <v>13530</v>
      </c>
      <c r="N7187" s="217">
        <v>3.2520325203252001</v>
      </c>
      <c r="O7187" s="217">
        <v>3.0303030303030298</v>
      </c>
      <c r="P7187" s="217">
        <v>0.22172949002217299</v>
      </c>
      <c r="Q7187" s="217">
        <v>3.2520325203252001</v>
      </c>
      <c r="R7187" s="217">
        <v>3.0303030303030298</v>
      </c>
      <c r="S7187" s="217">
        <v>0.22172949002217299</v>
      </c>
      <c r="T7187" s="217">
        <v>3.2520325203252001</v>
      </c>
      <c r="U7187" s="217">
        <v>3.0303030303030298</v>
      </c>
      <c r="V7187" s="217">
        <v>0.22172949002217299</v>
      </c>
      <c r="W7187" s="217">
        <v>3.2520325203252001</v>
      </c>
      <c r="X7187" s="217">
        <v>3.0303030303030298</v>
      </c>
      <c r="Y7187" s="217">
        <v>0.22172949002217299</v>
      </c>
    </row>
    <row r="7188" spans="2:25">
      <c r="B7188" s="217" t="s">
        <v>7357</v>
      </c>
      <c r="C7188" s="217" t="s">
        <v>5935</v>
      </c>
      <c r="D7188" s="217" t="s">
        <v>15</v>
      </c>
      <c r="E7188" s="217" t="s">
        <v>88</v>
      </c>
      <c r="F7188" s="217" t="s">
        <v>12</v>
      </c>
      <c r="G7188" s="217" t="s">
        <v>5</v>
      </c>
      <c r="H7188" s="217" t="s">
        <v>170</v>
      </c>
      <c r="I7188" s="217">
        <v>8</v>
      </c>
      <c r="J7188" s="217">
        <v>8</v>
      </c>
      <c r="K7188" s="217">
        <v>0</v>
      </c>
      <c r="L7188" s="217">
        <v>17</v>
      </c>
      <c r="M7188" s="217">
        <v>1895.08310417085</v>
      </c>
      <c r="N7188" s="217">
        <v>4.2214507545304798</v>
      </c>
      <c r="O7188" s="217">
        <v>4.2214507545304798</v>
      </c>
      <c r="P7188" s="217">
        <v>0</v>
      </c>
      <c r="Q7188" s="217">
        <v>4.2214507545304798</v>
      </c>
      <c r="R7188" s="217">
        <v>4.2214507545304798</v>
      </c>
      <c r="S7188" s="217">
        <v>0</v>
      </c>
      <c r="T7188" s="217">
        <v>4.2214507545304798</v>
      </c>
      <c r="U7188" s="217">
        <v>4.2214507545304798</v>
      </c>
      <c r="V7188" s="217">
        <v>0</v>
      </c>
      <c r="W7188" s="217">
        <v>4.2214507545304798</v>
      </c>
      <c r="X7188" s="217">
        <v>4.2214507545304798</v>
      </c>
      <c r="Y7188" s="217">
        <v>0</v>
      </c>
    </row>
    <row r="7189" spans="2:25">
      <c r="B7189" s="217" t="s">
        <v>7358</v>
      </c>
      <c r="C7189" s="217" t="s">
        <v>5935</v>
      </c>
      <c r="D7189" s="217" t="s">
        <v>15</v>
      </c>
      <c r="E7189" s="217" t="s">
        <v>88</v>
      </c>
      <c r="F7189" s="217" t="s">
        <v>12</v>
      </c>
      <c r="G7189" s="217" t="s">
        <v>5</v>
      </c>
      <c r="H7189" s="217" t="s">
        <v>172</v>
      </c>
      <c r="I7189" s="217">
        <v>20</v>
      </c>
      <c r="J7189" s="217">
        <v>20</v>
      </c>
      <c r="K7189" s="217">
        <v>0</v>
      </c>
      <c r="L7189" s="217">
        <v>37</v>
      </c>
      <c r="M7189" s="217">
        <v>2423.3659899611698</v>
      </c>
      <c r="N7189" s="217">
        <v>8.2529836941057706</v>
      </c>
      <c r="O7189" s="217">
        <v>8.2529836941057706</v>
      </c>
      <c r="P7189" s="217">
        <v>0</v>
      </c>
      <c r="Q7189" s="217">
        <v>8.2529836941057706</v>
      </c>
      <c r="R7189" s="217">
        <v>8.2529836941057706</v>
      </c>
      <c r="S7189" s="217">
        <v>0</v>
      </c>
      <c r="T7189" s="217">
        <v>8.2529836941057706</v>
      </c>
      <c r="U7189" s="217">
        <v>8.2529836941057706</v>
      </c>
      <c r="V7189" s="217">
        <v>0</v>
      </c>
      <c r="W7189" s="217">
        <v>8.2529836941057706</v>
      </c>
      <c r="X7189" s="217">
        <v>8.2529836941057706</v>
      </c>
      <c r="Y7189" s="217">
        <v>0</v>
      </c>
    </row>
    <row r="7190" spans="2:25">
      <c r="B7190" s="217" t="s">
        <v>7359</v>
      </c>
      <c r="C7190" s="217" t="s">
        <v>5935</v>
      </c>
      <c r="D7190" s="217" t="s">
        <v>15</v>
      </c>
      <c r="E7190" s="217" t="s">
        <v>88</v>
      </c>
      <c r="F7190" s="217" t="s">
        <v>12</v>
      </c>
      <c r="G7190" s="217" t="s">
        <v>5</v>
      </c>
      <c r="H7190" s="217" t="s">
        <v>174</v>
      </c>
      <c r="I7190" s="217">
        <v>6</v>
      </c>
      <c r="J7190" s="217">
        <v>5</v>
      </c>
      <c r="K7190" s="217">
        <v>1</v>
      </c>
      <c r="L7190" s="217">
        <v>37</v>
      </c>
      <c r="M7190" s="217">
        <v>2415.1979924234502</v>
      </c>
      <c r="N7190" s="217">
        <v>2.4842683783367501</v>
      </c>
      <c r="O7190" s="217">
        <v>2.0702236486139598</v>
      </c>
      <c r="P7190" s="217">
        <v>0.41404472972279199</v>
      </c>
      <c r="Q7190" s="217">
        <v>2.4842683783367501</v>
      </c>
      <c r="R7190" s="217">
        <v>2.0702236486139598</v>
      </c>
      <c r="S7190" s="217">
        <v>0.41404472972279199</v>
      </c>
      <c r="T7190" s="217">
        <v>2.4842683783367501</v>
      </c>
      <c r="U7190" s="217">
        <v>2.0702236486139598</v>
      </c>
      <c r="V7190" s="217">
        <v>0.41404472972279199</v>
      </c>
      <c r="W7190" s="217">
        <v>2.4842683783367501</v>
      </c>
      <c r="X7190" s="217">
        <v>2.0702236486139598</v>
      </c>
      <c r="Y7190" s="217">
        <v>0.41404472972279199</v>
      </c>
    </row>
    <row r="7191" spans="2:25">
      <c r="B7191" s="217" t="s">
        <v>7360</v>
      </c>
      <c r="C7191" s="217" t="s">
        <v>5935</v>
      </c>
      <c r="D7191" s="217" t="s">
        <v>15</v>
      </c>
      <c r="E7191" s="217" t="s">
        <v>88</v>
      </c>
      <c r="F7191" s="217" t="s">
        <v>12</v>
      </c>
      <c r="G7191" s="217" t="s">
        <v>5</v>
      </c>
      <c r="H7191" s="217" t="s">
        <v>176</v>
      </c>
      <c r="I7191" s="217">
        <v>26</v>
      </c>
      <c r="J7191" s="217">
        <v>26</v>
      </c>
      <c r="K7191" s="217">
        <v>0</v>
      </c>
      <c r="L7191" s="217">
        <v>73</v>
      </c>
      <c r="M7191" s="217">
        <v>3296.24196297976</v>
      </c>
      <c r="N7191" s="217">
        <v>7.8877704646707096</v>
      </c>
      <c r="O7191" s="217">
        <v>7.8877704646707096</v>
      </c>
      <c r="P7191" s="217">
        <v>0</v>
      </c>
      <c r="Q7191" s="217">
        <v>7.8877704646707096</v>
      </c>
      <c r="R7191" s="217">
        <v>7.8877704646707096</v>
      </c>
      <c r="S7191" s="217">
        <v>0</v>
      </c>
      <c r="T7191" s="217">
        <v>7.8877704646707096</v>
      </c>
      <c r="U7191" s="217">
        <v>7.8877704646707096</v>
      </c>
      <c r="V7191" s="217">
        <v>0</v>
      </c>
      <c r="W7191" s="217">
        <v>7.8877704646707096</v>
      </c>
      <c r="X7191" s="217">
        <v>7.8877704646707096</v>
      </c>
      <c r="Y7191" s="217">
        <v>0</v>
      </c>
    </row>
    <row r="7192" spans="2:25">
      <c r="B7192" s="217" t="s">
        <v>7361</v>
      </c>
      <c r="C7192" s="217" t="s">
        <v>5935</v>
      </c>
      <c r="D7192" s="217" t="s">
        <v>15</v>
      </c>
      <c r="E7192" s="217" t="s">
        <v>88</v>
      </c>
      <c r="F7192" s="217" t="s">
        <v>12</v>
      </c>
      <c r="G7192" s="217" t="s">
        <v>5</v>
      </c>
      <c r="H7192" s="217" t="s">
        <v>178</v>
      </c>
      <c r="I7192" s="217">
        <v>52</v>
      </c>
      <c r="J7192" s="217">
        <v>51</v>
      </c>
      <c r="K7192" s="217">
        <v>1</v>
      </c>
      <c r="L7192" s="217">
        <v>214</v>
      </c>
      <c r="M7192" s="217">
        <v>9280.1109504647593</v>
      </c>
      <c r="N7192" s="217">
        <v>5.60338128256923</v>
      </c>
      <c r="O7192" s="217">
        <v>5.4956239502121296</v>
      </c>
      <c r="P7192" s="217">
        <v>0.107757332357101</v>
      </c>
      <c r="Q7192" s="217">
        <v>5.60338128256923</v>
      </c>
      <c r="R7192" s="217">
        <v>5.4956239502121296</v>
      </c>
      <c r="S7192" s="217">
        <v>0.107757332357101</v>
      </c>
      <c r="T7192" s="217">
        <v>5.60338128256923</v>
      </c>
      <c r="U7192" s="217">
        <v>5.4956239502121296</v>
      </c>
      <c r="V7192" s="217">
        <v>0.107757332357101</v>
      </c>
      <c r="W7192" s="217">
        <v>5.60338128256923</v>
      </c>
      <c r="X7192" s="217">
        <v>5.4956239502121296</v>
      </c>
      <c r="Y7192" s="217">
        <v>0.107757332357101</v>
      </c>
    </row>
    <row r="7193" spans="2:25">
      <c r="B7193" s="217" t="s">
        <v>7362</v>
      </c>
      <c r="C7193" s="217" t="s">
        <v>5935</v>
      </c>
      <c r="D7193" s="217" t="s">
        <v>15</v>
      </c>
      <c r="E7193" s="217" t="s">
        <v>88</v>
      </c>
      <c r="F7193" s="217" t="s">
        <v>12</v>
      </c>
      <c r="G7193" s="217" t="s">
        <v>5</v>
      </c>
      <c r="H7193" s="217" t="s">
        <v>5</v>
      </c>
      <c r="I7193" s="217">
        <v>112</v>
      </c>
      <c r="J7193" s="217">
        <v>110</v>
      </c>
      <c r="K7193" s="217">
        <v>2</v>
      </c>
      <c r="L7193" s="217">
        <v>378</v>
      </c>
      <c r="M7193" s="217">
        <v>19310</v>
      </c>
      <c r="N7193" s="217">
        <v>5.8001035732780899</v>
      </c>
      <c r="O7193" s="217">
        <v>5.6965302951838401</v>
      </c>
      <c r="P7193" s="217">
        <v>0.103573278094252</v>
      </c>
      <c r="Q7193" s="217">
        <v>5.8001035732780899</v>
      </c>
      <c r="R7193" s="217">
        <v>5.6965302951838401</v>
      </c>
      <c r="S7193" s="217">
        <v>0.103573278094252</v>
      </c>
      <c r="T7193" s="217">
        <v>5.8001035732780899</v>
      </c>
      <c r="U7193" s="217">
        <v>5.6965302951838401</v>
      </c>
      <c r="V7193" s="217">
        <v>0.103573278094252</v>
      </c>
      <c r="W7193" s="217">
        <v>5.8001035732780899</v>
      </c>
      <c r="X7193" s="217">
        <v>5.6965302951838401</v>
      </c>
      <c r="Y7193" s="217">
        <v>0.103573278094252</v>
      </c>
    </row>
    <row r="7194" spans="2:25">
      <c r="B7194" s="217" t="s">
        <v>7363</v>
      </c>
      <c r="C7194" s="217" t="s">
        <v>5935</v>
      </c>
      <c r="D7194" s="217" t="s">
        <v>15</v>
      </c>
      <c r="E7194" s="217" t="s">
        <v>88</v>
      </c>
      <c r="F7194" s="217" t="s">
        <v>9</v>
      </c>
      <c r="G7194" s="217" t="s">
        <v>5</v>
      </c>
      <c r="H7194" s="217" t="s">
        <v>170</v>
      </c>
      <c r="I7194" s="217">
        <v>3</v>
      </c>
      <c r="J7194" s="217">
        <v>3</v>
      </c>
      <c r="K7194" s="217">
        <v>0</v>
      </c>
      <c r="L7194" s="217">
        <v>45</v>
      </c>
      <c r="M7194" s="217">
        <v>1876.3564755663999</v>
      </c>
      <c r="N7194" s="217">
        <v>1.59884331099421</v>
      </c>
      <c r="O7194" s="217">
        <v>1.59884331099421</v>
      </c>
      <c r="P7194" s="217">
        <v>0</v>
      </c>
      <c r="Q7194" s="217">
        <v>1.59884331099421</v>
      </c>
      <c r="R7194" s="217">
        <v>1.59884331099421</v>
      </c>
      <c r="S7194" s="217">
        <v>0</v>
      </c>
      <c r="T7194" s="217">
        <v>1.59884331099421</v>
      </c>
      <c r="U7194" s="217">
        <v>1.59884331099421</v>
      </c>
      <c r="V7194" s="217">
        <v>0</v>
      </c>
      <c r="W7194" s="217">
        <v>1.59884331099421</v>
      </c>
      <c r="X7194" s="217">
        <v>1.59884331099421</v>
      </c>
      <c r="Y7194" s="217">
        <v>0</v>
      </c>
    </row>
    <row r="7195" spans="2:25">
      <c r="B7195" s="217" t="s">
        <v>7364</v>
      </c>
      <c r="C7195" s="217" t="s">
        <v>5935</v>
      </c>
      <c r="D7195" s="217" t="s">
        <v>15</v>
      </c>
      <c r="E7195" s="217" t="s">
        <v>88</v>
      </c>
      <c r="F7195" s="217" t="s">
        <v>9</v>
      </c>
      <c r="G7195" s="217" t="s">
        <v>5</v>
      </c>
      <c r="H7195" s="217" t="s">
        <v>172</v>
      </c>
      <c r="I7195" s="217">
        <v>5</v>
      </c>
      <c r="J7195" s="217">
        <v>4</v>
      </c>
      <c r="K7195" s="217">
        <v>1</v>
      </c>
      <c r="L7195" s="217">
        <v>79</v>
      </c>
      <c r="M7195" s="217">
        <v>2408.2167550703002</v>
      </c>
      <c r="N7195" s="217">
        <v>2.07622506963832</v>
      </c>
      <c r="O7195" s="217">
        <v>1.66098005571065</v>
      </c>
      <c r="P7195" s="217">
        <v>0.415245013927663</v>
      </c>
      <c r="Q7195" s="217">
        <v>2.07622506963832</v>
      </c>
      <c r="R7195" s="217">
        <v>1.66098005571065</v>
      </c>
      <c r="S7195" s="217">
        <v>0.415245013927663</v>
      </c>
      <c r="T7195" s="217">
        <v>2.07622506963832</v>
      </c>
      <c r="U7195" s="217">
        <v>1.66098005571065</v>
      </c>
      <c r="V7195" s="217">
        <v>0.415245013927663</v>
      </c>
      <c r="W7195" s="217">
        <v>2.07622506963832</v>
      </c>
      <c r="X7195" s="217">
        <v>1.66098005571065</v>
      </c>
      <c r="Y7195" s="217">
        <v>0.415245013927663</v>
      </c>
    </row>
    <row r="7196" spans="2:25">
      <c r="B7196" s="217" t="s">
        <v>7365</v>
      </c>
      <c r="C7196" s="217" t="s">
        <v>5935</v>
      </c>
      <c r="D7196" s="217" t="s">
        <v>15</v>
      </c>
      <c r="E7196" s="217" t="s">
        <v>88</v>
      </c>
      <c r="F7196" s="217" t="s">
        <v>9</v>
      </c>
      <c r="G7196" s="217" t="s">
        <v>5</v>
      </c>
      <c r="H7196" s="217" t="s">
        <v>174</v>
      </c>
      <c r="I7196" s="217">
        <v>9</v>
      </c>
      <c r="J7196" s="217">
        <v>9</v>
      </c>
      <c r="K7196" s="217">
        <v>0</v>
      </c>
      <c r="L7196" s="217">
        <v>46</v>
      </c>
      <c r="M7196" s="217">
        <v>2628.2255389718098</v>
      </c>
      <c r="N7196" s="217">
        <v>3.4243636501306098</v>
      </c>
      <c r="O7196" s="217">
        <v>3.4243636501306098</v>
      </c>
      <c r="P7196" s="217">
        <v>0</v>
      </c>
      <c r="Q7196" s="217">
        <v>3.4243636501306098</v>
      </c>
      <c r="R7196" s="217">
        <v>3.4243636501306098</v>
      </c>
      <c r="S7196" s="217">
        <v>0</v>
      </c>
      <c r="T7196" s="217">
        <v>3.4243636501306098</v>
      </c>
      <c r="U7196" s="217">
        <v>3.4243636501306098</v>
      </c>
      <c r="V7196" s="217">
        <v>0</v>
      </c>
      <c r="W7196" s="217">
        <v>3.4243636501306098</v>
      </c>
      <c r="X7196" s="217">
        <v>3.4243636501306098</v>
      </c>
      <c r="Y7196" s="217">
        <v>0</v>
      </c>
    </row>
    <row r="7197" spans="2:25">
      <c r="B7197" s="217" t="s">
        <v>7366</v>
      </c>
      <c r="C7197" s="217" t="s">
        <v>5935</v>
      </c>
      <c r="D7197" s="217" t="s">
        <v>15</v>
      </c>
      <c r="E7197" s="217" t="s">
        <v>88</v>
      </c>
      <c r="F7197" s="217" t="s">
        <v>9</v>
      </c>
      <c r="G7197" s="217" t="s">
        <v>5</v>
      </c>
      <c r="H7197" s="217" t="s">
        <v>176</v>
      </c>
      <c r="I7197" s="217">
        <v>11</v>
      </c>
      <c r="J7197" s="217">
        <v>10</v>
      </c>
      <c r="K7197" s="217">
        <v>1</v>
      </c>
      <c r="L7197" s="217">
        <v>112</v>
      </c>
      <c r="M7197" s="217">
        <v>3655.2609238179998</v>
      </c>
      <c r="N7197" s="217">
        <v>3.0093610905648398</v>
      </c>
      <c r="O7197" s="217">
        <v>2.7357828096043999</v>
      </c>
      <c r="P7197" s="217">
        <v>0.27357828096044001</v>
      </c>
      <c r="Q7197" s="217">
        <v>3.0093610905648398</v>
      </c>
      <c r="R7197" s="217">
        <v>2.7357828096043999</v>
      </c>
      <c r="S7197" s="217">
        <v>0.27357828096044001</v>
      </c>
      <c r="T7197" s="217">
        <v>3.0093610905648398</v>
      </c>
      <c r="U7197" s="217">
        <v>2.7357828096043999</v>
      </c>
      <c r="V7197" s="217">
        <v>0.27357828096044001</v>
      </c>
      <c r="W7197" s="217">
        <v>3.0093610905648398</v>
      </c>
      <c r="X7197" s="217">
        <v>2.7357828096043999</v>
      </c>
      <c r="Y7197" s="217">
        <v>0.27357828096044001</v>
      </c>
    </row>
    <row r="7198" spans="2:25">
      <c r="B7198" s="217" t="s">
        <v>7367</v>
      </c>
      <c r="C7198" s="217" t="s">
        <v>5935</v>
      </c>
      <c r="D7198" s="217" t="s">
        <v>15</v>
      </c>
      <c r="E7198" s="217" t="s">
        <v>88</v>
      </c>
      <c r="F7198" s="217" t="s">
        <v>9</v>
      </c>
      <c r="G7198" s="217" t="s">
        <v>5</v>
      </c>
      <c r="H7198" s="217" t="s">
        <v>178</v>
      </c>
      <c r="I7198" s="217">
        <v>21</v>
      </c>
      <c r="J7198" s="217">
        <v>19</v>
      </c>
      <c r="K7198" s="217">
        <v>2</v>
      </c>
      <c r="L7198" s="217">
        <v>355</v>
      </c>
      <c r="M7198" s="217">
        <v>9681.9403065734896</v>
      </c>
      <c r="N7198" s="217">
        <v>2.1689867252891601</v>
      </c>
      <c r="O7198" s="217">
        <v>1.9624165609759101</v>
      </c>
      <c r="P7198" s="217">
        <v>0.20657016431325401</v>
      </c>
      <c r="Q7198" s="217">
        <v>2.1689867252891601</v>
      </c>
      <c r="R7198" s="217">
        <v>1.9624165609759101</v>
      </c>
      <c r="S7198" s="217">
        <v>0.20657016431325401</v>
      </c>
      <c r="T7198" s="217">
        <v>2.1689867252891601</v>
      </c>
      <c r="U7198" s="217">
        <v>1.9624165609759101</v>
      </c>
      <c r="V7198" s="217">
        <v>0.20657016431325401</v>
      </c>
      <c r="W7198" s="217">
        <v>2.1689867252891601</v>
      </c>
      <c r="X7198" s="217">
        <v>1.9624165609759101</v>
      </c>
      <c r="Y7198" s="217">
        <v>0.20657016431325401</v>
      </c>
    </row>
    <row r="7199" spans="2:25">
      <c r="B7199" s="217" t="s">
        <v>7368</v>
      </c>
      <c r="C7199" s="217" t="s">
        <v>5935</v>
      </c>
      <c r="D7199" s="217" t="s">
        <v>15</v>
      </c>
      <c r="E7199" s="217" t="s">
        <v>88</v>
      </c>
      <c r="F7199" s="217" t="s">
        <v>9</v>
      </c>
      <c r="G7199" s="217" t="s">
        <v>5</v>
      </c>
      <c r="H7199" s="217" t="s">
        <v>5</v>
      </c>
      <c r="I7199" s="217">
        <v>49</v>
      </c>
      <c r="J7199" s="217">
        <v>45</v>
      </c>
      <c r="K7199" s="217">
        <v>4</v>
      </c>
      <c r="L7199" s="217">
        <v>637</v>
      </c>
      <c r="M7199" s="217">
        <v>20250</v>
      </c>
      <c r="N7199" s="217">
        <v>2.4197530864197501</v>
      </c>
      <c r="O7199" s="217">
        <v>2.2222222222222201</v>
      </c>
      <c r="P7199" s="217">
        <v>0.19753086419753099</v>
      </c>
      <c r="Q7199" s="217">
        <v>2.4197530864197501</v>
      </c>
      <c r="R7199" s="217">
        <v>2.2222222222222201</v>
      </c>
      <c r="S7199" s="217">
        <v>0.19753086419753099</v>
      </c>
      <c r="T7199" s="217">
        <v>2.4197530864197501</v>
      </c>
      <c r="U7199" s="217">
        <v>2.2222222222222201</v>
      </c>
      <c r="V7199" s="217">
        <v>0.19753086419753099</v>
      </c>
      <c r="W7199" s="217">
        <v>2.4197530864197501</v>
      </c>
      <c r="X7199" s="217">
        <v>2.2222222222222201</v>
      </c>
      <c r="Y7199" s="217">
        <v>0.19753086419753099</v>
      </c>
    </row>
    <row r="7200" spans="2:25">
      <c r="B7200" s="217" t="s">
        <v>7369</v>
      </c>
      <c r="C7200" s="217" t="s">
        <v>5935</v>
      </c>
      <c r="D7200" s="217" t="s">
        <v>15</v>
      </c>
      <c r="E7200" s="217" t="s">
        <v>88</v>
      </c>
      <c r="F7200" s="217" t="s">
        <v>5</v>
      </c>
      <c r="G7200" s="217" t="s">
        <v>5</v>
      </c>
      <c r="H7200" s="217" t="s">
        <v>170</v>
      </c>
      <c r="I7200" s="217">
        <v>11</v>
      </c>
      <c r="J7200" s="217">
        <v>11</v>
      </c>
      <c r="K7200" s="217">
        <v>0</v>
      </c>
      <c r="L7200" s="217">
        <v>62</v>
      </c>
      <c r="M7200" s="217">
        <v>3771.4395797372499</v>
      </c>
      <c r="N7200" s="217">
        <v>2.9166581533214901</v>
      </c>
      <c r="O7200" s="217">
        <v>2.9166581533214901</v>
      </c>
      <c r="P7200" s="217">
        <v>0</v>
      </c>
      <c r="Q7200" s="217">
        <v>2.9166581533214901</v>
      </c>
      <c r="R7200" s="217">
        <v>2.9166581533214901</v>
      </c>
      <c r="S7200" s="217">
        <v>0</v>
      </c>
      <c r="T7200" s="217">
        <v>2.9166581533214901</v>
      </c>
      <c r="U7200" s="217">
        <v>2.9166581533214901</v>
      </c>
      <c r="V7200" s="217">
        <v>0</v>
      </c>
      <c r="W7200" s="217">
        <v>2.9166581533214901</v>
      </c>
      <c r="X7200" s="217">
        <v>2.9166581533214901</v>
      </c>
      <c r="Y7200" s="217">
        <v>0</v>
      </c>
    </row>
    <row r="7201" spans="2:25">
      <c r="B7201" s="217" t="s">
        <v>7370</v>
      </c>
      <c r="C7201" s="217" t="s">
        <v>5935</v>
      </c>
      <c r="D7201" s="217" t="s">
        <v>15</v>
      </c>
      <c r="E7201" s="217" t="s">
        <v>88</v>
      </c>
      <c r="F7201" s="217" t="s">
        <v>5</v>
      </c>
      <c r="G7201" s="217" t="s">
        <v>5</v>
      </c>
      <c r="H7201" s="217" t="s">
        <v>172</v>
      </c>
      <c r="I7201" s="217">
        <v>25</v>
      </c>
      <c r="J7201" s="217">
        <v>24</v>
      </c>
      <c r="K7201" s="217">
        <v>1</v>
      </c>
      <c r="L7201" s="217">
        <v>116</v>
      </c>
      <c r="M7201" s="217">
        <v>4831.58274503147</v>
      </c>
      <c r="N7201" s="217">
        <v>5.17428787196258</v>
      </c>
      <c r="O7201" s="217">
        <v>4.9673163570840702</v>
      </c>
      <c r="P7201" s="217">
        <v>0.20697151487850299</v>
      </c>
      <c r="Q7201" s="217">
        <v>5.17428787196258</v>
      </c>
      <c r="R7201" s="217">
        <v>4.9673163570840702</v>
      </c>
      <c r="S7201" s="217">
        <v>0.20697151487850299</v>
      </c>
      <c r="T7201" s="217">
        <v>5.17428787196258</v>
      </c>
      <c r="U7201" s="217">
        <v>4.9673163570840702</v>
      </c>
      <c r="V7201" s="217">
        <v>0.20697151487850299</v>
      </c>
      <c r="W7201" s="217">
        <v>5.17428787196258</v>
      </c>
      <c r="X7201" s="217">
        <v>4.9673163570840702</v>
      </c>
      <c r="Y7201" s="217">
        <v>0.20697151487850299</v>
      </c>
    </row>
    <row r="7202" spans="2:25">
      <c r="B7202" s="217" t="s">
        <v>7371</v>
      </c>
      <c r="C7202" s="217" t="s">
        <v>5935</v>
      </c>
      <c r="D7202" s="217" t="s">
        <v>15</v>
      </c>
      <c r="E7202" s="217" t="s">
        <v>88</v>
      </c>
      <c r="F7202" s="217" t="s">
        <v>5</v>
      </c>
      <c r="G7202" s="217" t="s">
        <v>5</v>
      </c>
      <c r="H7202" s="217" t="s">
        <v>174</v>
      </c>
      <c r="I7202" s="217">
        <v>15</v>
      </c>
      <c r="J7202" s="217">
        <v>14</v>
      </c>
      <c r="K7202" s="217">
        <v>1</v>
      </c>
      <c r="L7202" s="217">
        <v>83</v>
      </c>
      <c r="M7202" s="217">
        <v>5043.4235313952604</v>
      </c>
      <c r="N7202" s="217">
        <v>2.9741702053426899</v>
      </c>
      <c r="O7202" s="217">
        <v>2.7758921916531798</v>
      </c>
      <c r="P7202" s="217">
        <v>0.19827801368951301</v>
      </c>
      <c r="Q7202" s="217">
        <v>2.9741702053426899</v>
      </c>
      <c r="R7202" s="217">
        <v>2.7758921916531798</v>
      </c>
      <c r="S7202" s="217">
        <v>0.19827801368951301</v>
      </c>
      <c r="T7202" s="217">
        <v>2.9741702053426899</v>
      </c>
      <c r="U7202" s="217">
        <v>2.7758921916531798</v>
      </c>
      <c r="V7202" s="217">
        <v>0.19827801368951301</v>
      </c>
      <c r="W7202" s="217">
        <v>2.9741702053426899</v>
      </c>
      <c r="X7202" s="217">
        <v>2.7758921916531798</v>
      </c>
      <c r="Y7202" s="217">
        <v>0.19827801368951301</v>
      </c>
    </row>
    <row r="7203" spans="2:25">
      <c r="B7203" s="217" t="s">
        <v>7372</v>
      </c>
      <c r="C7203" s="217" t="s">
        <v>5935</v>
      </c>
      <c r="D7203" s="217" t="s">
        <v>15</v>
      </c>
      <c r="E7203" s="217" t="s">
        <v>88</v>
      </c>
      <c r="F7203" s="217" t="s">
        <v>5</v>
      </c>
      <c r="G7203" s="217" t="s">
        <v>5</v>
      </c>
      <c r="H7203" s="217" t="s">
        <v>176</v>
      </c>
      <c r="I7203" s="217">
        <v>37</v>
      </c>
      <c r="J7203" s="217">
        <v>36</v>
      </c>
      <c r="K7203" s="217">
        <v>1</v>
      </c>
      <c r="L7203" s="217">
        <v>185</v>
      </c>
      <c r="M7203" s="217">
        <v>6951.5028867977699</v>
      </c>
      <c r="N7203" s="217">
        <v>5.3225900359287897</v>
      </c>
      <c r="O7203" s="217">
        <v>5.1787362511739499</v>
      </c>
      <c r="P7203" s="217">
        <v>0.14385378475483199</v>
      </c>
      <c r="Q7203" s="217">
        <v>5.3225900359287897</v>
      </c>
      <c r="R7203" s="217">
        <v>5.1787362511739499</v>
      </c>
      <c r="S7203" s="217">
        <v>0.14385378475483199</v>
      </c>
      <c r="T7203" s="217">
        <v>5.3225900359287897</v>
      </c>
      <c r="U7203" s="217">
        <v>5.1787362511739499</v>
      </c>
      <c r="V7203" s="217">
        <v>0.14385378475483199</v>
      </c>
      <c r="W7203" s="217">
        <v>5.3225900359287897</v>
      </c>
      <c r="X7203" s="217">
        <v>5.1787362511739499</v>
      </c>
      <c r="Y7203" s="217">
        <v>0.14385378475483199</v>
      </c>
    </row>
    <row r="7204" spans="2:25">
      <c r="B7204" s="217" t="s">
        <v>7373</v>
      </c>
      <c r="C7204" s="217" t="s">
        <v>5935</v>
      </c>
      <c r="D7204" s="217" t="s">
        <v>15</v>
      </c>
      <c r="E7204" s="217" t="s">
        <v>88</v>
      </c>
      <c r="F7204" s="217" t="s">
        <v>5</v>
      </c>
      <c r="G7204" s="217" t="s">
        <v>5</v>
      </c>
      <c r="H7204" s="217" t="s">
        <v>178</v>
      </c>
      <c r="I7204" s="217">
        <v>73</v>
      </c>
      <c r="J7204" s="217">
        <v>70</v>
      </c>
      <c r="K7204" s="217">
        <v>3</v>
      </c>
      <c r="L7204" s="217">
        <v>569</v>
      </c>
      <c r="M7204" s="217">
        <v>18962.0512570383</v>
      </c>
      <c r="N7204" s="217">
        <v>3.8497944663504802</v>
      </c>
      <c r="O7204" s="217">
        <v>3.6915837348566201</v>
      </c>
      <c r="P7204" s="217">
        <v>0.15821073149385501</v>
      </c>
      <c r="Q7204" s="217">
        <v>3.8497944663504802</v>
      </c>
      <c r="R7204" s="217">
        <v>3.6915837348566201</v>
      </c>
      <c r="S7204" s="217">
        <v>0.15821073149385501</v>
      </c>
      <c r="T7204" s="217">
        <v>3.8497944663504802</v>
      </c>
      <c r="U7204" s="217">
        <v>3.6915837348566201</v>
      </c>
      <c r="V7204" s="217">
        <v>0.15821073149385501</v>
      </c>
      <c r="W7204" s="217">
        <v>3.8497944663504802</v>
      </c>
      <c r="X7204" s="217">
        <v>3.6915837348566201</v>
      </c>
      <c r="Y7204" s="217">
        <v>0.15821073149385501</v>
      </c>
    </row>
    <row r="7205" spans="2:25">
      <c r="B7205" s="217" t="s">
        <v>7374</v>
      </c>
      <c r="C7205" s="217" t="s">
        <v>5935</v>
      </c>
      <c r="D7205" s="217" t="s">
        <v>15</v>
      </c>
      <c r="E7205" s="217" t="s">
        <v>88</v>
      </c>
      <c r="F7205" s="217" t="s">
        <v>5</v>
      </c>
      <c r="G7205" s="217" t="s">
        <v>5</v>
      </c>
      <c r="H7205" s="217" t="s">
        <v>5</v>
      </c>
      <c r="I7205" s="217">
        <v>161</v>
      </c>
      <c r="J7205" s="217">
        <v>155</v>
      </c>
      <c r="K7205" s="217">
        <v>6</v>
      </c>
      <c r="L7205" s="217">
        <v>1015</v>
      </c>
      <c r="M7205" s="217">
        <v>39560</v>
      </c>
      <c r="N7205" s="217">
        <v>4.0697674418604697</v>
      </c>
      <c r="O7205" s="217">
        <v>3.91809908998989</v>
      </c>
      <c r="P7205" s="217">
        <v>0.15166835187057601</v>
      </c>
      <c r="Q7205" s="217">
        <v>4.0697674418604697</v>
      </c>
      <c r="R7205" s="217">
        <v>3.91809908998989</v>
      </c>
      <c r="S7205" s="217">
        <v>0.15166835187057601</v>
      </c>
      <c r="T7205" s="217">
        <v>4.0697674418604697</v>
      </c>
      <c r="U7205" s="217">
        <v>3.91809908998989</v>
      </c>
      <c r="V7205" s="217">
        <v>0.15166835187057601</v>
      </c>
      <c r="W7205" s="217">
        <v>4.0697674418604697</v>
      </c>
      <c r="X7205" s="217">
        <v>3.91809908998989</v>
      </c>
      <c r="Y7205" s="217">
        <v>0.15166835187057601</v>
      </c>
    </row>
    <row r="7206" spans="2:25">
      <c r="B7206" s="217" t="s">
        <v>7375</v>
      </c>
      <c r="C7206" s="217" t="s">
        <v>5935</v>
      </c>
      <c r="D7206" s="217" t="s">
        <v>89</v>
      </c>
      <c r="E7206" s="217" t="s">
        <v>86</v>
      </c>
      <c r="F7206" s="217" t="s">
        <v>12</v>
      </c>
      <c r="G7206" s="217" t="s">
        <v>10</v>
      </c>
      <c r="H7206" s="217" t="s">
        <v>170</v>
      </c>
      <c r="I7206" s="217">
        <v>1</v>
      </c>
      <c r="J7206" s="217">
        <v>1</v>
      </c>
      <c r="K7206" s="217">
        <v>0</v>
      </c>
      <c r="L7206" s="217">
        <v>1</v>
      </c>
      <c r="M7206" s="217">
        <v>149.713114754098</v>
      </c>
      <c r="N7206" s="217">
        <v>6.6794415548863997</v>
      </c>
      <c r="O7206" s="217">
        <v>6.6794415548863997</v>
      </c>
      <c r="P7206" s="217">
        <v>0</v>
      </c>
      <c r="Q7206" s="217">
        <v>6.6794415548863997</v>
      </c>
      <c r="R7206" s="217">
        <v>6.6794415548863997</v>
      </c>
      <c r="S7206" s="217">
        <v>0</v>
      </c>
      <c r="T7206" s="217">
        <v>6.6794415548863997</v>
      </c>
      <c r="U7206" s="217">
        <v>6.6794415548863997</v>
      </c>
      <c r="V7206" s="217">
        <v>0</v>
      </c>
      <c r="W7206" s="217">
        <v>6.6794415548863997</v>
      </c>
      <c r="X7206" s="217">
        <v>6.6794415548863997</v>
      </c>
      <c r="Y7206" s="217">
        <v>0</v>
      </c>
    </row>
    <row r="7207" spans="2:25">
      <c r="B7207" s="217" t="s">
        <v>7376</v>
      </c>
      <c r="C7207" s="217" t="s">
        <v>5935</v>
      </c>
      <c r="D7207" s="217" t="s">
        <v>89</v>
      </c>
      <c r="E7207" s="217" t="s">
        <v>86</v>
      </c>
      <c r="F7207" s="217" t="s">
        <v>12</v>
      </c>
      <c r="G7207" s="217" t="s">
        <v>10</v>
      </c>
      <c r="H7207" s="217" t="s">
        <v>172</v>
      </c>
      <c r="I7207" s="217">
        <v>0</v>
      </c>
      <c r="J7207" s="217">
        <v>0</v>
      </c>
      <c r="K7207" s="217">
        <v>0</v>
      </c>
      <c r="L7207" s="217">
        <v>3</v>
      </c>
      <c r="M7207" s="217">
        <v>241.84426229508199</v>
      </c>
      <c r="N7207" s="217">
        <v>0</v>
      </c>
      <c r="O7207" s="217">
        <v>0</v>
      </c>
      <c r="P7207" s="217">
        <v>0</v>
      </c>
      <c r="Q7207" s="217">
        <v>0</v>
      </c>
      <c r="R7207" s="217">
        <v>0</v>
      </c>
      <c r="S7207" s="217">
        <v>0</v>
      </c>
      <c r="T7207" s="217">
        <v>0</v>
      </c>
      <c r="U7207" s="217">
        <v>0</v>
      </c>
      <c r="V7207" s="217">
        <v>0</v>
      </c>
      <c r="W7207" s="217">
        <v>0</v>
      </c>
      <c r="X7207" s="217">
        <v>0</v>
      </c>
      <c r="Y7207" s="217">
        <v>0</v>
      </c>
    </row>
    <row r="7208" spans="2:25">
      <c r="B7208" s="217" t="s">
        <v>7377</v>
      </c>
      <c r="C7208" s="217" t="s">
        <v>5935</v>
      </c>
      <c r="D7208" s="217" t="s">
        <v>89</v>
      </c>
      <c r="E7208" s="217" t="s">
        <v>86</v>
      </c>
      <c r="F7208" s="217" t="s">
        <v>12</v>
      </c>
      <c r="G7208" s="217" t="s">
        <v>10</v>
      </c>
      <c r="H7208" s="217" t="s">
        <v>174</v>
      </c>
      <c r="I7208" s="217">
        <v>0</v>
      </c>
      <c r="J7208" s="217">
        <v>0</v>
      </c>
      <c r="K7208" s="217">
        <v>0</v>
      </c>
      <c r="L7208" s="217">
        <v>6</v>
      </c>
      <c r="M7208" s="217">
        <v>322.45901639344299</v>
      </c>
      <c r="N7208" s="217">
        <v>0</v>
      </c>
      <c r="O7208" s="217">
        <v>0</v>
      </c>
      <c r="P7208" s="217">
        <v>0</v>
      </c>
      <c r="Q7208" s="217">
        <v>0</v>
      </c>
      <c r="R7208" s="217">
        <v>0</v>
      </c>
      <c r="S7208" s="217">
        <v>0</v>
      </c>
      <c r="T7208" s="217">
        <v>0</v>
      </c>
      <c r="U7208" s="217">
        <v>0</v>
      </c>
      <c r="V7208" s="217">
        <v>0</v>
      </c>
      <c r="W7208" s="217">
        <v>0</v>
      </c>
      <c r="X7208" s="217">
        <v>0</v>
      </c>
      <c r="Y7208" s="217">
        <v>0</v>
      </c>
    </row>
    <row r="7209" spans="2:25">
      <c r="B7209" s="217" t="s">
        <v>7378</v>
      </c>
      <c r="C7209" s="217" t="s">
        <v>5935</v>
      </c>
      <c r="D7209" s="217" t="s">
        <v>89</v>
      </c>
      <c r="E7209" s="217" t="s">
        <v>86</v>
      </c>
      <c r="F7209" s="217" t="s">
        <v>12</v>
      </c>
      <c r="G7209" s="217" t="s">
        <v>10</v>
      </c>
      <c r="H7209" s="217" t="s">
        <v>176</v>
      </c>
      <c r="I7209" s="217">
        <v>1</v>
      </c>
      <c r="J7209" s="217">
        <v>1</v>
      </c>
      <c r="K7209" s="217">
        <v>0</v>
      </c>
      <c r="L7209" s="217">
        <v>4</v>
      </c>
      <c r="M7209" s="217">
        <v>621.885245901639</v>
      </c>
      <c r="N7209" s="217">
        <v>1.60801370765784</v>
      </c>
      <c r="O7209" s="217">
        <v>1.60801370765784</v>
      </c>
      <c r="P7209" s="217">
        <v>0</v>
      </c>
      <c r="Q7209" s="217">
        <v>1.60801370765784</v>
      </c>
      <c r="R7209" s="217">
        <v>1.60801370765784</v>
      </c>
      <c r="S7209" s="217">
        <v>0</v>
      </c>
      <c r="T7209" s="217">
        <v>1.60801370765784</v>
      </c>
      <c r="U7209" s="217">
        <v>1.60801370765784</v>
      </c>
      <c r="V7209" s="217">
        <v>0</v>
      </c>
      <c r="W7209" s="217">
        <v>1.60801370765784</v>
      </c>
      <c r="X7209" s="217">
        <v>1.60801370765784</v>
      </c>
      <c r="Y7209" s="217">
        <v>0</v>
      </c>
    </row>
    <row r="7210" spans="2:25">
      <c r="B7210" s="217" t="s">
        <v>7379</v>
      </c>
      <c r="C7210" s="217" t="s">
        <v>5935</v>
      </c>
      <c r="D7210" s="217" t="s">
        <v>89</v>
      </c>
      <c r="E7210" s="217" t="s">
        <v>86</v>
      </c>
      <c r="F7210" s="217" t="s">
        <v>12</v>
      </c>
      <c r="G7210" s="217" t="s">
        <v>10</v>
      </c>
      <c r="H7210" s="217" t="s">
        <v>178</v>
      </c>
      <c r="I7210" s="217">
        <v>4</v>
      </c>
      <c r="J7210" s="217">
        <v>4</v>
      </c>
      <c r="K7210" s="217">
        <v>0</v>
      </c>
      <c r="L7210" s="217">
        <v>30</v>
      </c>
      <c r="M7210" s="217">
        <v>1474.09836065574</v>
      </c>
      <c r="N7210" s="217">
        <v>2.7135231316725998</v>
      </c>
      <c r="O7210" s="217">
        <v>2.7135231316725998</v>
      </c>
      <c r="P7210" s="217">
        <v>0</v>
      </c>
      <c r="Q7210" s="217">
        <v>2.7135231316725998</v>
      </c>
      <c r="R7210" s="217">
        <v>2.7135231316725998</v>
      </c>
      <c r="S7210" s="217">
        <v>0</v>
      </c>
      <c r="T7210" s="217">
        <v>2.7135231316725998</v>
      </c>
      <c r="U7210" s="217">
        <v>2.7135231316725998</v>
      </c>
      <c r="V7210" s="217">
        <v>0</v>
      </c>
      <c r="W7210" s="217">
        <v>2.7135231316725998</v>
      </c>
      <c r="X7210" s="217">
        <v>2.7135231316725998</v>
      </c>
      <c r="Y7210" s="217">
        <v>0</v>
      </c>
    </row>
    <row r="7211" spans="2:25">
      <c r="B7211" s="217" t="s">
        <v>7380</v>
      </c>
      <c r="C7211" s="217" t="s">
        <v>5935</v>
      </c>
      <c r="D7211" s="217" t="s">
        <v>89</v>
      </c>
      <c r="E7211" s="217" t="s">
        <v>86</v>
      </c>
      <c r="F7211" s="217" t="s">
        <v>12</v>
      </c>
      <c r="G7211" s="217" t="s">
        <v>10</v>
      </c>
      <c r="H7211" s="217" t="s">
        <v>5</v>
      </c>
      <c r="I7211" s="217">
        <v>6</v>
      </c>
      <c r="J7211" s="217">
        <v>6</v>
      </c>
      <c r="K7211" s="217">
        <v>0</v>
      </c>
      <c r="L7211" s="217">
        <v>44</v>
      </c>
      <c r="M7211" s="217">
        <v>2810</v>
      </c>
      <c r="N7211" s="217">
        <v>2.1352313167259802</v>
      </c>
      <c r="O7211" s="217">
        <v>2.1352313167259802</v>
      </c>
      <c r="P7211" s="217">
        <v>0</v>
      </c>
      <c r="Q7211" s="217">
        <v>2.1352313167259802</v>
      </c>
      <c r="R7211" s="217">
        <v>2.1352313167259802</v>
      </c>
      <c r="S7211" s="217">
        <v>0</v>
      </c>
      <c r="T7211" s="217">
        <v>2.1352313167259802</v>
      </c>
      <c r="U7211" s="217">
        <v>2.1352313167259802</v>
      </c>
      <c r="V7211" s="217">
        <v>0</v>
      </c>
      <c r="W7211" s="217">
        <v>2.1352313167259802</v>
      </c>
      <c r="X7211" s="217">
        <v>2.1352313167259802</v>
      </c>
      <c r="Y7211" s="217">
        <v>0</v>
      </c>
    </row>
    <row r="7212" spans="2:25">
      <c r="B7212" s="217" t="s">
        <v>7381</v>
      </c>
      <c r="C7212" s="217" t="s">
        <v>5935</v>
      </c>
      <c r="D7212" s="217" t="s">
        <v>89</v>
      </c>
      <c r="E7212" s="217" t="s">
        <v>86</v>
      </c>
      <c r="F7212" s="217" t="s">
        <v>9</v>
      </c>
      <c r="G7212" s="217" t="s">
        <v>10</v>
      </c>
      <c r="H7212" s="217" t="s">
        <v>170</v>
      </c>
      <c r="I7212" s="217">
        <v>1</v>
      </c>
      <c r="J7212" s="217">
        <v>0</v>
      </c>
      <c r="K7212" s="217">
        <v>1</v>
      </c>
      <c r="L7212" s="217">
        <v>5</v>
      </c>
      <c r="M7212" s="217">
        <v>172.745901639344</v>
      </c>
      <c r="N7212" s="217">
        <v>5.7888493475682097</v>
      </c>
      <c r="O7212" s="217">
        <v>0</v>
      </c>
      <c r="P7212" s="217">
        <v>5.7888493475682097</v>
      </c>
      <c r="Q7212" s="217">
        <v>5.7888493475682097</v>
      </c>
      <c r="R7212" s="217">
        <v>0</v>
      </c>
      <c r="S7212" s="217">
        <v>5.7888493475682097</v>
      </c>
      <c r="T7212" s="217">
        <v>5.7888493475682097</v>
      </c>
      <c r="U7212" s="217">
        <v>0</v>
      </c>
      <c r="V7212" s="217">
        <v>5.7888493475682097</v>
      </c>
      <c r="W7212" s="217">
        <v>5.7888493475682097</v>
      </c>
      <c r="X7212" s="217">
        <v>0</v>
      </c>
      <c r="Y7212" s="217">
        <v>5.7888493475682097</v>
      </c>
    </row>
    <row r="7213" spans="2:25">
      <c r="B7213" s="217" t="s">
        <v>7382</v>
      </c>
      <c r="C7213" s="217" t="s">
        <v>5935</v>
      </c>
      <c r="D7213" s="217" t="s">
        <v>89</v>
      </c>
      <c r="E7213" s="217" t="s">
        <v>86</v>
      </c>
      <c r="F7213" s="217" t="s">
        <v>9</v>
      </c>
      <c r="G7213" s="217" t="s">
        <v>10</v>
      </c>
      <c r="H7213" s="217" t="s">
        <v>172</v>
      </c>
      <c r="I7213" s="217">
        <v>0</v>
      </c>
      <c r="J7213" s="217">
        <v>0</v>
      </c>
      <c r="K7213" s="217">
        <v>0</v>
      </c>
      <c r="L7213" s="217">
        <v>12</v>
      </c>
      <c r="M7213" s="217">
        <v>207.29508196721301</v>
      </c>
      <c r="N7213" s="217">
        <v>0</v>
      </c>
      <c r="O7213" s="217">
        <v>0</v>
      </c>
      <c r="P7213" s="217">
        <v>0</v>
      </c>
      <c r="Q7213" s="217">
        <v>0</v>
      </c>
      <c r="R7213" s="217">
        <v>0</v>
      </c>
      <c r="S7213" s="217">
        <v>0</v>
      </c>
      <c r="T7213" s="217">
        <v>0</v>
      </c>
      <c r="U7213" s="217">
        <v>0</v>
      </c>
      <c r="V7213" s="217">
        <v>0</v>
      </c>
      <c r="W7213" s="217">
        <v>0</v>
      </c>
      <c r="X7213" s="217">
        <v>0</v>
      </c>
      <c r="Y7213" s="217">
        <v>0</v>
      </c>
    </row>
    <row r="7214" spans="2:25">
      <c r="B7214" s="217" t="s">
        <v>7383</v>
      </c>
      <c r="C7214" s="217" t="s">
        <v>5935</v>
      </c>
      <c r="D7214" s="217" t="s">
        <v>89</v>
      </c>
      <c r="E7214" s="217" t="s">
        <v>86</v>
      </c>
      <c r="F7214" s="217" t="s">
        <v>9</v>
      </c>
      <c r="G7214" s="217" t="s">
        <v>10</v>
      </c>
      <c r="H7214" s="217" t="s">
        <v>174</v>
      </c>
      <c r="I7214" s="217">
        <v>1</v>
      </c>
      <c r="J7214" s="217">
        <v>1</v>
      </c>
      <c r="K7214" s="217">
        <v>0</v>
      </c>
      <c r="L7214" s="217">
        <v>1</v>
      </c>
      <c r="M7214" s="217">
        <v>310.94262295082001</v>
      </c>
      <c r="N7214" s="217">
        <v>3.2160274153156698</v>
      </c>
      <c r="O7214" s="217">
        <v>3.2160274153156698</v>
      </c>
      <c r="P7214" s="217">
        <v>0</v>
      </c>
      <c r="Q7214" s="217">
        <v>3.2160274153156698</v>
      </c>
      <c r="R7214" s="217">
        <v>3.2160274153156698</v>
      </c>
      <c r="S7214" s="217">
        <v>0</v>
      </c>
      <c r="T7214" s="217">
        <v>3.2160274153156698</v>
      </c>
      <c r="U7214" s="217">
        <v>3.2160274153156698</v>
      </c>
      <c r="V7214" s="217">
        <v>0</v>
      </c>
      <c r="W7214" s="217">
        <v>3.2160274153156698</v>
      </c>
      <c r="X7214" s="217">
        <v>3.2160274153156698</v>
      </c>
      <c r="Y7214" s="217">
        <v>0</v>
      </c>
    </row>
    <row r="7215" spans="2:25">
      <c r="B7215" s="217" t="s">
        <v>7384</v>
      </c>
      <c r="C7215" s="217" t="s">
        <v>5935</v>
      </c>
      <c r="D7215" s="217" t="s">
        <v>89</v>
      </c>
      <c r="E7215" s="217" t="s">
        <v>86</v>
      </c>
      <c r="F7215" s="217" t="s">
        <v>9</v>
      </c>
      <c r="G7215" s="217" t="s">
        <v>10</v>
      </c>
      <c r="H7215" s="217" t="s">
        <v>176</v>
      </c>
      <c r="I7215" s="217">
        <v>0</v>
      </c>
      <c r="J7215" s="217">
        <v>0</v>
      </c>
      <c r="K7215" s="217">
        <v>0</v>
      </c>
      <c r="L7215" s="217">
        <v>15</v>
      </c>
      <c r="M7215" s="217">
        <v>621.885245901639</v>
      </c>
      <c r="N7215" s="217">
        <v>0</v>
      </c>
      <c r="O7215" s="217">
        <v>0</v>
      </c>
      <c r="P7215" s="217">
        <v>0</v>
      </c>
      <c r="Q7215" s="217">
        <v>0</v>
      </c>
      <c r="R7215" s="217">
        <v>0</v>
      </c>
      <c r="S7215" s="217">
        <v>0</v>
      </c>
      <c r="T7215" s="217">
        <v>0</v>
      </c>
      <c r="U7215" s="217">
        <v>0</v>
      </c>
      <c r="V7215" s="217">
        <v>0</v>
      </c>
      <c r="W7215" s="217">
        <v>0</v>
      </c>
      <c r="X7215" s="217">
        <v>0</v>
      </c>
      <c r="Y7215" s="217">
        <v>0</v>
      </c>
    </row>
    <row r="7216" spans="2:25">
      <c r="B7216" s="217" t="s">
        <v>7385</v>
      </c>
      <c r="C7216" s="217" t="s">
        <v>5935</v>
      </c>
      <c r="D7216" s="217" t="s">
        <v>89</v>
      </c>
      <c r="E7216" s="217" t="s">
        <v>86</v>
      </c>
      <c r="F7216" s="217" t="s">
        <v>9</v>
      </c>
      <c r="G7216" s="217" t="s">
        <v>10</v>
      </c>
      <c r="H7216" s="217" t="s">
        <v>178</v>
      </c>
      <c r="I7216" s="217">
        <v>3</v>
      </c>
      <c r="J7216" s="217">
        <v>3</v>
      </c>
      <c r="K7216" s="217">
        <v>0</v>
      </c>
      <c r="L7216" s="217">
        <v>27</v>
      </c>
      <c r="M7216" s="217">
        <v>1497.13114754098</v>
      </c>
      <c r="N7216" s="217">
        <v>2.0038324664659202</v>
      </c>
      <c r="O7216" s="217">
        <v>2.0038324664659202</v>
      </c>
      <c r="P7216" s="217">
        <v>0</v>
      </c>
      <c r="Q7216" s="217">
        <v>2.0038324664659202</v>
      </c>
      <c r="R7216" s="217">
        <v>2.0038324664659202</v>
      </c>
      <c r="S7216" s="217">
        <v>0</v>
      </c>
      <c r="T7216" s="217">
        <v>2.0038324664659202</v>
      </c>
      <c r="U7216" s="217">
        <v>2.0038324664659202</v>
      </c>
      <c r="V7216" s="217">
        <v>0</v>
      </c>
      <c r="W7216" s="217">
        <v>2.0038324664659202</v>
      </c>
      <c r="X7216" s="217">
        <v>2.0038324664659202</v>
      </c>
      <c r="Y7216" s="217">
        <v>0</v>
      </c>
    </row>
    <row r="7217" spans="2:25">
      <c r="B7217" s="217" t="s">
        <v>7386</v>
      </c>
      <c r="C7217" s="217" t="s">
        <v>5935</v>
      </c>
      <c r="D7217" s="217" t="s">
        <v>89</v>
      </c>
      <c r="E7217" s="217" t="s">
        <v>86</v>
      </c>
      <c r="F7217" s="217" t="s">
        <v>9</v>
      </c>
      <c r="G7217" s="217" t="s">
        <v>10</v>
      </c>
      <c r="H7217" s="217" t="s">
        <v>5</v>
      </c>
      <c r="I7217" s="217">
        <v>5</v>
      </c>
      <c r="J7217" s="217">
        <v>4</v>
      </c>
      <c r="K7217" s="217">
        <v>1</v>
      </c>
      <c r="L7217" s="217">
        <v>60</v>
      </c>
      <c r="M7217" s="217">
        <v>2810</v>
      </c>
      <c r="N7217" s="217">
        <v>1.77935943060498</v>
      </c>
      <c r="O7217" s="217">
        <v>1.4234875444839901</v>
      </c>
      <c r="P7217" s="217">
        <v>0.35587188612099602</v>
      </c>
      <c r="Q7217" s="217">
        <v>1.77935943060498</v>
      </c>
      <c r="R7217" s="217">
        <v>1.4234875444839901</v>
      </c>
      <c r="S7217" s="217">
        <v>0.35587188612099602</v>
      </c>
      <c r="T7217" s="217">
        <v>1.77935943060498</v>
      </c>
      <c r="U7217" s="217">
        <v>1.4234875444839901</v>
      </c>
      <c r="V7217" s="217">
        <v>0.35587188612099602</v>
      </c>
      <c r="W7217" s="217">
        <v>1.77935943060498</v>
      </c>
      <c r="X7217" s="217">
        <v>1.4234875444839901</v>
      </c>
      <c r="Y7217" s="217">
        <v>0.35587188612099602</v>
      </c>
    </row>
    <row r="7218" spans="2:25">
      <c r="B7218" s="217" t="s">
        <v>7387</v>
      </c>
      <c r="C7218" s="217" t="s">
        <v>5935</v>
      </c>
      <c r="D7218" s="217" t="s">
        <v>89</v>
      </c>
      <c r="E7218" s="217" t="s">
        <v>86</v>
      </c>
      <c r="F7218" s="217" t="s">
        <v>5</v>
      </c>
      <c r="G7218" s="217" t="s">
        <v>10</v>
      </c>
      <c r="H7218" s="217" t="s">
        <v>170</v>
      </c>
      <c r="I7218" s="217">
        <v>2</v>
      </c>
      <c r="J7218" s="217">
        <v>1</v>
      </c>
      <c r="K7218" s="217">
        <v>1</v>
      </c>
      <c r="L7218" s="217">
        <v>6</v>
      </c>
      <c r="M7218" s="217">
        <v>322.45901639344299</v>
      </c>
      <c r="N7218" s="217">
        <v>6.2023385866802201</v>
      </c>
      <c r="O7218" s="217">
        <v>3.10116929334011</v>
      </c>
      <c r="P7218" s="217">
        <v>3.10116929334011</v>
      </c>
      <c r="Q7218" s="217">
        <v>6.2023385866802201</v>
      </c>
      <c r="R7218" s="217">
        <v>3.10116929334011</v>
      </c>
      <c r="S7218" s="217">
        <v>3.10116929334011</v>
      </c>
      <c r="T7218" s="217">
        <v>6.2023385866802201</v>
      </c>
      <c r="U7218" s="217">
        <v>3.10116929334011</v>
      </c>
      <c r="V7218" s="217">
        <v>3.10116929334011</v>
      </c>
      <c r="W7218" s="217">
        <v>6.2023385866802201</v>
      </c>
      <c r="X7218" s="217">
        <v>3.10116929334011</v>
      </c>
      <c r="Y7218" s="217">
        <v>3.10116929334011</v>
      </c>
    </row>
    <row r="7219" spans="2:25">
      <c r="B7219" s="217" t="s">
        <v>7388</v>
      </c>
      <c r="C7219" s="217" t="s">
        <v>5935</v>
      </c>
      <c r="D7219" s="217" t="s">
        <v>89</v>
      </c>
      <c r="E7219" s="217" t="s">
        <v>86</v>
      </c>
      <c r="F7219" s="217" t="s">
        <v>5</v>
      </c>
      <c r="G7219" s="217" t="s">
        <v>10</v>
      </c>
      <c r="H7219" s="217" t="s">
        <v>172</v>
      </c>
      <c r="I7219" s="217">
        <v>0</v>
      </c>
      <c r="J7219" s="217">
        <v>0</v>
      </c>
      <c r="K7219" s="217">
        <v>0</v>
      </c>
      <c r="L7219" s="217">
        <v>15</v>
      </c>
      <c r="M7219" s="217">
        <v>449.13934426229503</v>
      </c>
      <c r="N7219" s="217">
        <v>0</v>
      </c>
      <c r="O7219" s="217">
        <v>0</v>
      </c>
      <c r="P7219" s="217">
        <v>0</v>
      </c>
      <c r="Q7219" s="217">
        <v>0</v>
      </c>
      <c r="R7219" s="217">
        <v>0</v>
      </c>
      <c r="S7219" s="217">
        <v>0</v>
      </c>
      <c r="T7219" s="217">
        <v>0</v>
      </c>
      <c r="U7219" s="217">
        <v>0</v>
      </c>
      <c r="V7219" s="217">
        <v>0</v>
      </c>
      <c r="W7219" s="217">
        <v>0</v>
      </c>
      <c r="X7219" s="217">
        <v>0</v>
      </c>
      <c r="Y7219" s="217">
        <v>0</v>
      </c>
    </row>
    <row r="7220" spans="2:25">
      <c r="B7220" s="217" t="s">
        <v>7389</v>
      </c>
      <c r="C7220" s="217" t="s">
        <v>5935</v>
      </c>
      <c r="D7220" s="217" t="s">
        <v>89</v>
      </c>
      <c r="E7220" s="217" t="s">
        <v>86</v>
      </c>
      <c r="F7220" s="217" t="s">
        <v>5</v>
      </c>
      <c r="G7220" s="217" t="s">
        <v>10</v>
      </c>
      <c r="H7220" s="217" t="s">
        <v>174</v>
      </c>
      <c r="I7220" s="217">
        <v>1</v>
      </c>
      <c r="J7220" s="217">
        <v>1</v>
      </c>
      <c r="K7220" s="217">
        <v>0</v>
      </c>
      <c r="L7220" s="217">
        <v>7</v>
      </c>
      <c r="M7220" s="217">
        <v>633.40163934426198</v>
      </c>
      <c r="N7220" s="217">
        <v>1.57877709479133</v>
      </c>
      <c r="O7220" s="217">
        <v>1.57877709479133</v>
      </c>
      <c r="P7220" s="217">
        <v>0</v>
      </c>
      <c r="Q7220" s="217">
        <v>1.57877709479133</v>
      </c>
      <c r="R7220" s="217">
        <v>1.57877709479133</v>
      </c>
      <c r="S7220" s="217">
        <v>0</v>
      </c>
      <c r="T7220" s="217">
        <v>1.57877709479133</v>
      </c>
      <c r="U7220" s="217">
        <v>1.57877709479133</v>
      </c>
      <c r="V7220" s="217">
        <v>0</v>
      </c>
      <c r="W7220" s="217">
        <v>1.57877709479133</v>
      </c>
      <c r="X7220" s="217">
        <v>1.57877709479133</v>
      </c>
      <c r="Y7220" s="217">
        <v>0</v>
      </c>
    </row>
    <row r="7221" spans="2:25">
      <c r="B7221" s="217" t="s">
        <v>7390</v>
      </c>
      <c r="C7221" s="217" t="s">
        <v>5935</v>
      </c>
      <c r="D7221" s="217" t="s">
        <v>89</v>
      </c>
      <c r="E7221" s="217" t="s">
        <v>86</v>
      </c>
      <c r="F7221" s="217" t="s">
        <v>5</v>
      </c>
      <c r="G7221" s="217" t="s">
        <v>10</v>
      </c>
      <c r="H7221" s="217" t="s">
        <v>176</v>
      </c>
      <c r="I7221" s="217">
        <v>1</v>
      </c>
      <c r="J7221" s="217">
        <v>1</v>
      </c>
      <c r="K7221" s="217">
        <v>0</v>
      </c>
      <c r="L7221" s="217">
        <v>19</v>
      </c>
      <c r="M7221" s="217">
        <v>1243.77049180328</v>
      </c>
      <c r="N7221" s="217">
        <v>0.80400685382891801</v>
      </c>
      <c r="O7221" s="217">
        <v>0.80400685382891801</v>
      </c>
      <c r="P7221" s="217">
        <v>0</v>
      </c>
      <c r="Q7221" s="217">
        <v>0.80400685382891801</v>
      </c>
      <c r="R7221" s="217">
        <v>0.80400685382891801</v>
      </c>
      <c r="S7221" s="217">
        <v>0</v>
      </c>
      <c r="T7221" s="217">
        <v>0.80400685382891801</v>
      </c>
      <c r="U7221" s="217">
        <v>0.80400685382891801</v>
      </c>
      <c r="V7221" s="217">
        <v>0</v>
      </c>
      <c r="W7221" s="217">
        <v>0.80400685382891801</v>
      </c>
      <c r="X7221" s="217">
        <v>0.80400685382891801</v>
      </c>
      <c r="Y7221" s="217">
        <v>0</v>
      </c>
    </row>
    <row r="7222" spans="2:25">
      <c r="B7222" s="217" t="s">
        <v>7391</v>
      </c>
      <c r="C7222" s="217" t="s">
        <v>5935</v>
      </c>
      <c r="D7222" s="217" t="s">
        <v>89</v>
      </c>
      <c r="E7222" s="217" t="s">
        <v>86</v>
      </c>
      <c r="F7222" s="217" t="s">
        <v>5</v>
      </c>
      <c r="G7222" s="217" t="s">
        <v>10</v>
      </c>
      <c r="H7222" s="217" t="s">
        <v>178</v>
      </c>
      <c r="I7222" s="217">
        <v>7</v>
      </c>
      <c r="J7222" s="217">
        <v>7</v>
      </c>
      <c r="K7222" s="217">
        <v>0</v>
      </c>
      <c r="L7222" s="217">
        <v>57</v>
      </c>
      <c r="M7222" s="217">
        <v>2971.22950819672</v>
      </c>
      <c r="N7222" s="217">
        <v>2.3559270600568301</v>
      </c>
      <c r="O7222" s="217">
        <v>2.3559270600568301</v>
      </c>
      <c r="P7222" s="217">
        <v>0</v>
      </c>
      <c r="Q7222" s="217">
        <v>2.3559270600568301</v>
      </c>
      <c r="R7222" s="217">
        <v>2.3559270600568301</v>
      </c>
      <c r="S7222" s="217">
        <v>0</v>
      </c>
      <c r="T7222" s="217">
        <v>2.3559270600568301</v>
      </c>
      <c r="U7222" s="217">
        <v>2.3559270600568301</v>
      </c>
      <c r="V7222" s="217">
        <v>0</v>
      </c>
      <c r="W7222" s="217">
        <v>2.3559270600568301</v>
      </c>
      <c r="X7222" s="217">
        <v>2.3559270600568301</v>
      </c>
      <c r="Y7222" s="217">
        <v>0</v>
      </c>
    </row>
    <row r="7223" spans="2:25">
      <c r="B7223" s="217" t="s">
        <v>7392</v>
      </c>
      <c r="C7223" s="217" t="s">
        <v>5935</v>
      </c>
      <c r="D7223" s="217" t="s">
        <v>89</v>
      </c>
      <c r="E7223" s="217" t="s">
        <v>86</v>
      </c>
      <c r="F7223" s="217" t="s">
        <v>5</v>
      </c>
      <c r="G7223" s="217" t="s">
        <v>10</v>
      </c>
      <c r="H7223" s="217" t="s">
        <v>5</v>
      </c>
      <c r="I7223" s="217">
        <v>11</v>
      </c>
      <c r="J7223" s="217">
        <v>10</v>
      </c>
      <c r="K7223" s="217">
        <v>1</v>
      </c>
      <c r="L7223" s="217">
        <v>104</v>
      </c>
      <c r="M7223" s="217">
        <v>5620</v>
      </c>
      <c r="N7223" s="217">
        <v>1.9572953736654799</v>
      </c>
      <c r="O7223" s="217">
        <v>1.77935943060498</v>
      </c>
      <c r="P7223" s="217">
        <v>0.17793594306049801</v>
      </c>
      <c r="Q7223" s="217">
        <v>1.9572953736654799</v>
      </c>
      <c r="R7223" s="217">
        <v>1.77935943060498</v>
      </c>
      <c r="S7223" s="217">
        <v>0.17793594306049801</v>
      </c>
      <c r="T7223" s="217">
        <v>1.9572953736654799</v>
      </c>
      <c r="U7223" s="217">
        <v>1.77935943060498</v>
      </c>
      <c r="V7223" s="217">
        <v>0.17793594306049801</v>
      </c>
      <c r="W7223" s="217">
        <v>1.9572953736654799</v>
      </c>
      <c r="X7223" s="217">
        <v>1.77935943060498</v>
      </c>
      <c r="Y7223" s="217">
        <v>0.17793594306049801</v>
      </c>
    </row>
    <row r="7224" spans="2:25">
      <c r="B7224" s="217" t="s">
        <v>7393</v>
      </c>
      <c r="C7224" s="217" t="s">
        <v>5935</v>
      </c>
      <c r="D7224" s="217" t="s">
        <v>89</v>
      </c>
      <c r="E7224" s="217" t="s">
        <v>86</v>
      </c>
      <c r="F7224" s="217" t="s">
        <v>12</v>
      </c>
      <c r="G7224" s="217" t="s">
        <v>49</v>
      </c>
      <c r="H7224" s="217" t="s">
        <v>170</v>
      </c>
      <c r="I7224" s="217">
        <v>1</v>
      </c>
      <c r="J7224" s="217">
        <v>1</v>
      </c>
      <c r="K7224" s="217">
        <v>0</v>
      </c>
      <c r="L7224" s="217">
        <v>12</v>
      </c>
      <c r="M7224" s="217">
        <v>933.68098159509202</v>
      </c>
      <c r="N7224" s="217">
        <v>1.07102963401012</v>
      </c>
      <c r="O7224" s="217">
        <v>1.07102963401012</v>
      </c>
      <c r="P7224" s="217">
        <v>0</v>
      </c>
      <c r="Q7224" s="217">
        <v>1.07102963401012</v>
      </c>
      <c r="R7224" s="217">
        <v>1.07102963401012</v>
      </c>
      <c r="S7224" s="217">
        <v>0</v>
      </c>
      <c r="T7224" s="217">
        <v>1.07102963401012</v>
      </c>
      <c r="U7224" s="217">
        <v>1.07102963401012</v>
      </c>
      <c r="V7224" s="217">
        <v>0</v>
      </c>
      <c r="W7224" s="217">
        <v>1.07102963401012</v>
      </c>
      <c r="X7224" s="217">
        <v>1.07102963401012</v>
      </c>
      <c r="Y7224" s="217">
        <v>0</v>
      </c>
    </row>
    <row r="7225" spans="2:25">
      <c r="B7225" s="217" t="s">
        <v>7394</v>
      </c>
      <c r="C7225" s="217" t="s">
        <v>5935</v>
      </c>
      <c r="D7225" s="217" t="s">
        <v>89</v>
      </c>
      <c r="E7225" s="217" t="s">
        <v>86</v>
      </c>
      <c r="F7225" s="217" t="s">
        <v>12</v>
      </c>
      <c r="G7225" s="217" t="s">
        <v>49</v>
      </c>
      <c r="H7225" s="217" t="s">
        <v>172</v>
      </c>
      <c r="I7225" s="217">
        <v>3</v>
      </c>
      <c r="J7225" s="217">
        <v>3</v>
      </c>
      <c r="K7225" s="217">
        <v>0</v>
      </c>
      <c r="L7225" s="217">
        <v>19</v>
      </c>
      <c r="M7225" s="217">
        <v>660.92024539877298</v>
      </c>
      <c r="N7225" s="217">
        <v>4.5391255917571698</v>
      </c>
      <c r="O7225" s="217">
        <v>4.5391255917571698</v>
      </c>
      <c r="P7225" s="217">
        <v>0</v>
      </c>
      <c r="Q7225" s="217">
        <v>4.5391255917571698</v>
      </c>
      <c r="R7225" s="217">
        <v>4.5391255917571698</v>
      </c>
      <c r="S7225" s="217">
        <v>0</v>
      </c>
      <c r="T7225" s="217">
        <v>4.5391255917571698</v>
      </c>
      <c r="U7225" s="217">
        <v>4.5391255917571698</v>
      </c>
      <c r="V7225" s="217">
        <v>0</v>
      </c>
      <c r="W7225" s="217">
        <v>4.5391255917571698</v>
      </c>
      <c r="X7225" s="217">
        <v>4.5391255917571698</v>
      </c>
      <c r="Y7225" s="217">
        <v>0</v>
      </c>
    </row>
    <row r="7226" spans="2:25">
      <c r="B7226" s="217" t="s">
        <v>7395</v>
      </c>
      <c r="C7226" s="217" t="s">
        <v>5935</v>
      </c>
      <c r="D7226" s="217" t="s">
        <v>89</v>
      </c>
      <c r="E7226" s="217" t="s">
        <v>86</v>
      </c>
      <c r="F7226" s="217" t="s">
        <v>12</v>
      </c>
      <c r="G7226" s="217" t="s">
        <v>49</v>
      </c>
      <c r="H7226" s="217" t="s">
        <v>174</v>
      </c>
      <c r="I7226" s="217">
        <v>3</v>
      </c>
      <c r="J7226" s="217">
        <v>3</v>
      </c>
      <c r="K7226" s="217">
        <v>0</v>
      </c>
      <c r="L7226" s="217">
        <v>1</v>
      </c>
      <c r="M7226" s="217">
        <v>660.92024539877298</v>
      </c>
      <c r="N7226" s="217">
        <v>4.5391255917571698</v>
      </c>
      <c r="O7226" s="217">
        <v>4.5391255917571698</v>
      </c>
      <c r="P7226" s="217">
        <v>0</v>
      </c>
      <c r="Q7226" s="217">
        <v>4.5391255917571698</v>
      </c>
      <c r="R7226" s="217">
        <v>4.5391255917571698</v>
      </c>
      <c r="S7226" s="217">
        <v>0</v>
      </c>
      <c r="T7226" s="217">
        <v>4.5391255917571698</v>
      </c>
      <c r="U7226" s="217">
        <v>4.5391255917571698</v>
      </c>
      <c r="V7226" s="217">
        <v>0</v>
      </c>
      <c r="W7226" s="217">
        <v>4.5391255917571698</v>
      </c>
      <c r="X7226" s="217">
        <v>4.5391255917571698</v>
      </c>
      <c r="Y7226" s="217">
        <v>0</v>
      </c>
    </row>
    <row r="7227" spans="2:25">
      <c r="B7227" s="217" t="s">
        <v>7396</v>
      </c>
      <c r="C7227" s="217" t="s">
        <v>5935</v>
      </c>
      <c r="D7227" s="217" t="s">
        <v>89</v>
      </c>
      <c r="E7227" s="217" t="s">
        <v>86</v>
      </c>
      <c r="F7227" s="217" t="s">
        <v>12</v>
      </c>
      <c r="G7227" s="217" t="s">
        <v>49</v>
      </c>
      <c r="H7227" s="217" t="s">
        <v>176</v>
      </c>
      <c r="I7227" s="217">
        <v>2</v>
      </c>
      <c r="J7227" s="217">
        <v>1</v>
      </c>
      <c r="K7227" s="217">
        <v>1</v>
      </c>
      <c r="L7227" s="217">
        <v>11</v>
      </c>
      <c r="M7227" s="217">
        <v>681.90184049079801</v>
      </c>
      <c r="N7227" s="217">
        <v>2.9329734592892498</v>
      </c>
      <c r="O7227" s="217">
        <v>1.46648672964462</v>
      </c>
      <c r="P7227" s="217">
        <v>1.46648672964462</v>
      </c>
      <c r="Q7227" s="217">
        <v>2.9329734592892498</v>
      </c>
      <c r="R7227" s="217">
        <v>1.46648672964462</v>
      </c>
      <c r="S7227" s="217">
        <v>1.46648672964462</v>
      </c>
      <c r="T7227" s="217">
        <v>2.9329734592892498</v>
      </c>
      <c r="U7227" s="217">
        <v>1.46648672964462</v>
      </c>
      <c r="V7227" s="217">
        <v>1.46648672964462</v>
      </c>
      <c r="W7227" s="217">
        <v>2.9329734592892498</v>
      </c>
      <c r="X7227" s="217">
        <v>1.46648672964462</v>
      </c>
      <c r="Y7227" s="217">
        <v>1.46648672964462</v>
      </c>
    </row>
    <row r="7228" spans="2:25">
      <c r="B7228" s="217" t="s">
        <v>7397</v>
      </c>
      <c r="C7228" s="217" t="s">
        <v>5935</v>
      </c>
      <c r="D7228" s="217" t="s">
        <v>89</v>
      </c>
      <c r="E7228" s="217" t="s">
        <v>86</v>
      </c>
      <c r="F7228" s="217" t="s">
        <v>12</v>
      </c>
      <c r="G7228" s="217" t="s">
        <v>49</v>
      </c>
      <c r="H7228" s="217" t="s">
        <v>178</v>
      </c>
      <c r="I7228" s="217">
        <v>1</v>
      </c>
      <c r="J7228" s="217">
        <v>1</v>
      </c>
      <c r="K7228" s="217">
        <v>0</v>
      </c>
      <c r="L7228" s="217">
        <v>8</v>
      </c>
      <c r="M7228" s="217">
        <v>482.57668711656402</v>
      </c>
      <c r="N7228" s="217">
        <v>2.0722095092804498</v>
      </c>
      <c r="O7228" s="217">
        <v>2.0722095092804498</v>
      </c>
      <c r="P7228" s="217">
        <v>0</v>
      </c>
      <c r="Q7228" s="217">
        <v>2.0722095092804498</v>
      </c>
      <c r="R7228" s="217">
        <v>2.0722095092804498</v>
      </c>
      <c r="S7228" s="217">
        <v>0</v>
      </c>
      <c r="T7228" s="217">
        <v>2.0722095092804498</v>
      </c>
      <c r="U7228" s="217">
        <v>2.0722095092804498</v>
      </c>
      <c r="V7228" s="217">
        <v>0</v>
      </c>
      <c r="W7228" s="217">
        <v>2.0722095092804498</v>
      </c>
      <c r="X7228" s="217">
        <v>2.0722095092804498</v>
      </c>
      <c r="Y7228" s="217">
        <v>0</v>
      </c>
    </row>
    <row r="7229" spans="2:25">
      <c r="B7229" s="217" t="s">
        <v>7398</v>
      </c>
      <c r="C7229" s="217" t="s">
        <v>5935</v>
      </c>
      <c r="D7229" s="217" t="s">
        <v>89</v>
      </c>
      <c r="E7229" s="217" t="s">
        <v>86</v>
      </c>
      <c r="F7229" s="217" t="s">
        <v>12</v>
      </c>
      <c r="G7229" s="217" t="s">
        <v>49</v>
      </c>
      <c r="H7229" s="217" t="s">
        <v>5</v>
      </c>
      <c r="I7229" s="217">
        <v>10</v>
      </c>
      <c r="J7229" s="217">
        <v>9</v>
      </c>
      <c r="K7229" s="217">
        <v>1</v>
      </c>
      <c r="L7229" s="217">
        <v>51</v>
      </c>
      <c r="M7229" s="217">
        <v>3420</v>
      </c>
      <c r="N7229" s="217">
        <v>2.9239766081871399</v>
      </c>
      <c r="O7229" s="217">
        <v>2.6315789473684199</v>
      </c>
      <c r="P7229" s="217">
        <v>0.29239766081871299</v>
      </c>
      <c r="Q7229" s="217">
        <v>2.9239766081871399</v>
      </c>
      <c r="R7229" s="217">
        <v>2.6315789473684199</v>
      </c>
      <c r="S7229" s="217">
        <v>0.29239766081871299</v>
      </c>
      <c r="T7229" s="217">
        <v>2.9239766081871399</v>
      </c>
      <c r="U7229" s="217">
        <v>2.6315789473684199</v>
      </c>
      <c r="V7229" s="217">
        <v>0.29239766081871299</v>
      </c>
      <c r="W7229" s="217">
        <v>2.9239766081871399</v>
      </c>
      <c r="X7229" s="217">
        <v>2.6315789473684199</v>
      </c>
      <c r="Y7229" s="217">
        <v>0.29239766081871299</v>
      </c>
    </row>
    <row r="7230" spans="2:25">
      <c r="B7230" s="217" t="s">
        <v>7399</v>
      </c>
      <c r="C7230" s="217" t="s">
        <v>5935</v>
      </c>
      <c r="D7230" s="217" t="s">
        <v>89</v>
      </c>
      <c r="E7230" s="217" t="s">
        <v>86</v>
      </c>
      <c r="F7230" s="217" t="s">
        <v>9</v>
      </c>
      <c r="G7230" s="217" t="s">
        <v>49</v>
      </c>
      <c r="H7230" s="217" t="s">
        <v>170</v>
      </c>
      <c r="I7230" s="217">
        <v>1</v>
      </c>
      <c r="J7230" s="217">
        <v>1</v>
      </c>
      <c r="K7230" s="217">
        <v>0</v>
      </c>
      <c r="L7230" s="217">
        <v>25</v>
      </c>
      <c r="M7230" s="217">
        <v>835.04587155963304</v>
      </c>
      <c r="N7230" s="217">
        <v>1.19753900241705</v>
      </c>
      <c r="O7230" s="217">
        <v>1.19753900241705</v>
      </c>
      <c r="P7230" s="217">
        <v>0</v>
      </c>
      <c r="Q7230" s="217">
        <v>1.19753900241705</v>
      </c>
      <c r="R7230" s="217">
        <v>1.19753900241705</v>
      </c>
      <c r="S7230" s="217">
        <v>0</v>
      </c>
      <c r="T7230" s="217">
        <v>1.19753900241705</v>
      </c>
      <c r="U7230" s="217">
        <v>1.19753900241705</v>
      </c>
      <c r="V7230" s="217">
        <v>0</v>
      </c>
      <c r="W7230" s="217">
        <v>1.19753900241705</v>
      </c>
      <c r="X7230" s="217">
        <v>1.19753900241705</v>
      </c>
      <c r="Y7230" s="217">
        <v>0</v>
      </c>
    </row>
    <row r="7231" spans="2:25">
      <c r="B7231" s="217" t="s">
        <v>7400</v>
      </c>
      <c r="C7231" s="217" t="s">
        <v>5935</v>
      </c>
      <c r="D7231" s="217" t="s">
        <v>89</v>
      </c>
      <c r="E7231" s="217" t="s">
        <v>86</v>
      </c>
      <c r="F7231" s="217" t="s">
        <v>9</v>
      </c>
      <c r="G7231" s="217" t="s">
        <v>49</v>
      </c>
      <c r="H7231" s="217" t="s">
        <v>172</v>
      </c>
      <c r="I7231" s="217">
        <v>1</v>
      </c>
      <c r="J7231" s="217">
        <v>1</v>
      </c>
      <c r="K7231" s="217">
        <v>0</v>
      </c>
      <c r="L7231" s="217">
        <v>38</v>
      </c>
      <c r="M7231" s="217">
        <v>631.37614678899104</v>
      </c>
      <c r="N7231" s="217">
        <v>1.58384190642255</v>
      </c>
      <c r="O7231" s="217">
        <v>1.58384190642255</v>
      </c>
      <c r="P7231" s="217">
        <v>0</v>
      </c>
      <c r="Q7231" s="217">
        <v>1.58384190642255</v>
      </c>
      <c r="R7231" s="217">
        <v>1.58384190642255</v>
      </c>
      <c r="S7231" s="217">
        <v>0</v>
      </c>
      <c r="T7231" s="217">
        <v>1.58384190642255</v>
      </c>
      <c r="U7231" s="217">
        <v>1.58384190642255</v>
      </c>
      <c r="V7231" s="217">
        <v>0</v>
      </c>
      <c r="W7231" s="217">
        <v>1.58384190642255</v>
      </c>
      <c r="X7231" s="217">
        <v>1.58384190642255</v>
      </c>
      <c r="Y7231" s="217">
        <v>0</v>
      </c>
    </row>
    <row r="7232" spans="2:25">
      <c r="B7232" s="217" t="s">
        <v>7401</v>
      </c>
      <c r="C7232" s="217" t="s">
        <v>5935</v>
      </c>
      <c r="D7232" s="217" t="s">
        <v>89</v>
      </c>
      <c r="E7232" s="217" t="s">
        <v>86</v>
      </c>
      <c r="F7232" s="217" t="s">
        <v>9</v>
      </c>
      <c r="G7232" s="217" t="s">
        <v>49</v>
      </c>
      <c r="H7232" s="217" t="s">
        <v>174</v>
      </c>
      <c r="I7232" s="217">
        <v>0</v>
      </c>
      <c r="J7232" s="217">
        <v>0</v>
      </c>
      <c r="K7232" s="217">
        <v>0</v>
      </c>
      <c r="L7232" s="217">
        <v>4</v>
      </c>
      <c r="M7232" s="217">
        <v>682.29357798165097</v>
      </c>
      <c r="N7232" s="217">
        <v>0</v>
      </c>
      <c r="O7232" s="217">
        <v>0</v>
      </c>
      <c r="P7232" s="217">
        <v>0</v>
      </c>
      <c r="Q7232" s="217">
        <v>0</v>
      </c>
      <c r="R7232" s="217">
        <v>0</v>
      </c>
      <c r="S7232" s="217">
        <v>0</v>
      </c>
      <c r="T7232" s="217">
        <v>0</v>
      </c>
      <c r="U7232" s="217">
        <v>0</v>
      </c>
      <c r="V7232" s="217">
        <v>0</v>
      </c>
      <c r="W7232" s="217">
        <v>0</v>
      </c>
      <c r="X7232" s="217">
        <v>0</v>
      </c>
      <c r="Y7232" s="217">
        <v>0</v>
      </c>
    </row>
    <row r="7233" spans="2:25">
      <c r="B7233" s="217" t="s">
        <v>7402</v>
      </c>
      <c r="C7233" s="217" t="s">
        <v>5935</v>
      </c>
      <c r="D7233" s="217" t="s">
        <v>89</v>
      </c>
      <c r="E7233" s="217" t="s">
        <v>86</v>
      </c>
      <c r="F7233" s="217" t="s">
        <v>9</v>
      </c>
      <c r="G7233" s="217" t="s">
        <v>49</v>
      </c>
      <c r="H7233" s="217" t="s">
        <v>176</v>
      </c>
      <c r="I7233" s="217">
        <v>1</v>
      </c>
      <c r="J7233" s="217">
        <v>1</v>
      </c>
      <c r="K7233" s="217">
        <v>0</v>
      </c>
      <c r="L7233" s="217">
        <v>11</v>
      </c>
      <c r="M7233" s="217">
        <v>702.66055045871599</v>
      </c>
      <c r="N7233" s="217">
        <v>1.42316229272751</v>
      </c>
      <c r="O7233" s="217">
        <v>1.42316229272751</v>
      </c>
      <c r="P7233" s="217">
        <v>0</v>
      </c>
      <c r="Q7233" s="217">
        <v>1.42316229272751</v>
      </c>
      <c r="R7233" s="217">
        <v>1.42316229272751</v>
      </c>
      <c r="S7233" s="217">
        <v>0</v>
      </c>
      <c r="T7233" s="217">
        <v>1.42316229272751</v>
      </c>
      <c r="U7233" s="217">
        <v>1.42316229272751</v>
      </c>
      <c r="V7233" s="217">
        <v>0</v>
      </c>
      <c r="W7233" s="217">
        <v>1.42316229272751</v>
      </c>
      <c r="X7233" s="217">
        <v>1.42316229272751</v>
      </c>
      <c r="Y7233" s="217">
        <v>0</v>
      </c>
    </row>
    <row r="7234" spans="2:25">
      <c r="B7234" s="217" t="s">
        <v>7403</v>
      </c>
      <c r="C7234" s="217" t="s">
        <v>5935</v>
      </c>
      <c r="D7234" s="217" t="s">
        <v>89</v>
      </c>
      <c r="E7234" s="217" t="s">
        <v>86</v>
      </c>
      <c r="F7234" s="217" t="s">
        <v>9</v>
      </c>
      <c r="G7234" s="217" t="s">
        <v>49</v>
      </c>
      <c r="H7234" s="217" t="s">
        <v>178</v>
      </c>
      <c r="I7234" s="217">
        <v>0</v>
      </c>
      <c r="J7234" s="217">
        <v>0</v>
      </c>
      <c r="K7234" s="217">
        <v>0</v>
      </c>
      <c r="L7234" s="217">
        <v>16</v>
      </c>
      <c r="M7234" s="217">
        <v>478.62385321100902</v>
      </c>
      <c r="N7234" s="217">
        <v>0</v>
      </c>
      <c r="O7234" s="217">
        <v>0</v>
      </c>
      <c r="P7234" s="217">
        <v>0</v>
      </c>
      <c r="Q7234" s="217">
        <v>0</v>
      </c>
      <c r="R7234" s="217">
        <v>0</v>
      </c>
      <c r="S7234" s="217">
        <v>0</v>
      </c>
      <c r="T7234" s="217">
        <v>0</v>
      </c>
      <c r="U7234" s="217">
        <v>0</v>
      </c>
      <c r="V7234" s="217">
        <v>0</v>
      </c>
      <c r="W7234" s="217">
        <v>0</v>
      </c>
      <c r="X7234" s="217">
        <v>0</v>
      </c>
      <c r="Y7234" s="217">
        <v>0</v>
      </c>
    </row>
    <row r="7235" spans="2:25">
      <c r="B7235" s="217" t="s">
        <v>7404</v>
      </c>
      <c r="C7235" s="217" t="s">
        <v>5935</v>
      </c>
      <c r="D7235" s="217" t="s">
        <v>89</v>
      </c>
      <c r="E7235" s="217" t="s">
        <v>86</v>
      </c>
      <c r="F7235" s="217" t="s">
        <v>9</v>
      </c>
      <c r="G7235" s="217" t="s">
        <v>49</v>
      </c>
      <c r="H7235" s="217" t="s">
        <v>5</v>
      </c>
      <c r="I7235" s="217">
        <v>3</v>
      </c>
      <c r="J7235" s="217">
        <v>3</v>
      </c>
      <c r="K7235" s="217">
        <v>0</v>
      </c>
      <c r="L7235" s="217">
        <v>94</v>
      </c>
      <c r="M7235" s="217">
        <v>3330</v>
      </c>
      <c r="N7235" s="217">
        <v>0.90090090090090102</v>
      </c>
      <c r="O7235" s="217">
        <v>0.90090090090090102</v>
      </c>
      <c r="P7235" s="217">
        <v>0</v>
      </c>
      <c r="Q7235" s="217">
        <v>0.90090090090090102</v>
      </c>
      <c r="R7235" s="217">
        <v>0.90090090090090102</v>
      </c>
      <c r="S7235" s="217">
        <v>0</v>
      </c>
      <c r="T7235" s="217">
        <v>0.90090090090090102</v>
      </c>
      <c r="U7235" s="217">
        <v>0.90090090090090102</v>
      </c>
      <c r="V7235" s="217">
        <v>0</v>
      </c>
      <c r="W7235" s="217">
        <v>0.90090090090090102</v>
      </c>
      <c r="X7235" s="217">
        <v>0.90090090090090102</v>
      </c>
      <c r="Y7235" s="217">
        <v>0</v>
      </c>
    </row>
    <row r="7236" spans="2:25">
      <c r="B7236" s="217" t="s">
        <v>7405</v>
      </c>
      <c r="C7236" s="217" t="s">
        <v>5935</v>
      </c>
      <c r="D7236" s="217" t="s">
        <v>89</v>
      </c>
      <c r="E7236" s="217" t="s">
        <v>86</v>
      </c>
      <c r="F7236" s="217" t="s">
        <v>5</v>
      </c>
      <c r="G7236" s="217" t="s">
        <v>49</v>
      </c>
      <c r="H7236" s="217" t="s">
        <v>170</v>
      </c>
      <c r="I7236" s="217">
        <v>2</v>
      </c>
      <c r="J7236" s="217">
        <v>2</v>
      </c>
      <c r="K7236" s="217">
        <v>0</v>
      </c>
      <c r="L7236" s="217">
        <v>37</v>
      </c>
      <c r="M7236" s="217">
        <v>1768.7268531547199</v>
      </c>
      <c r="N7236" s="217">
        <v>1.1307568471823499</v>
      </c>
      <c r="O7236" s="217">
        <v>1.1307568471823499</v>
      </c>
      <c r="P7236" s="217">
        <v>0</v>
      </c>
      <c r="Q7236" s="217">
        <v>1.1307568471823499</v>
      </c>
      <c r="R7236" s="217">
        <v>1.1307568471823499</v>
      </c>
      <c r="S7236" s="217">
        <v>0</v>
      </c>
      <c r="T7236" s="217">
        <v>1.1307568471823499</v>
      </c>
      <c r="U7236" s="217">
        <v>1.1307568471823499</v>
      </c>
      <c r="V7236" s="217">
        <v>0</v>
      </c>
      <c r="W7236" s="217">
        <v>1.1307568471823499</v>
      </c>
      <c r="X7236" s="217">
        <v>1.1307568471823499</v>
      </c>
      <c r="Y7236" s="217">
        <v>0</v>
      </c>
    </row>
    <row r="7237" spans="2:25">
      <c r="B7237" s="217" t="s">
        <v>7406</v>
      </c>
      <c r="C7237" s="217" t="s">
        <v>5935</v>
      </c>
      <c r="D7237" s="217" t="s">
        <v>89</v>
      </c>
      <c r="E7237" s="217" t="s">
        <v>86</v>
      </c>
      <c r="F7237" s="217" t="s">
        <v>5</v>
      </c>
      <c r="G7237" s="217" t="s">
        <v>49</v>
      </c>
      <c r="H7237" s="217" t="s">
        <v>172</v>
      </c>
      <c r="I7237" s="217">
        <v>4</v>
      </c>
      <c r="J7237" s="217">
        <v>4</v>
      </c>
      <c r="K7237" s="217">
        <v>0</v>
      </c>
      <c r="L7237" s="217">
        <v>57</v>
      </c>
      <c r="M7237" s="217">
        <v>1292.2963921877599</v>
      </c>
      <c r="N7237" s="217">
        <v>3.0952651606713002</v>
      </c>
      <c r="O7237" s="217">
        <v>3.0952651606713002</v>
      </c>
      <c r="P7237" s="217">
        <v>0</v>
      </c>
      <c r="Q7237" s="217">
        <v>3.0952651606713002</v>
      </c>
      <c r="R7237" s="217">
        <v>3.0952651606713002</v>
      </c>
      <c r="S7237" s="217">
        <v>0</v>
      </c>
      <c r="T7237" s="217">
        <v>3.0952651606713002</v>
      </c>
      <c r="U7237" s="217">
        <v>3.0952651606713002</v>
      </c>
      <c r="V7237" s="217">
        <v>0</v>
      </c>
      <c r="W7237" s="217">
        <v>3.0952651606713002</v>
      </c>
      <c r="X7237" s="217">
        <v>3.0952651606713002</v>
      </c>
      <c r="Y7237" s="217">
        <v>0</v>
      </c>
    </row>
    <row r="7238" spans="2:25">
      <c r="B7238" s="217" t="s">
        <v>7407</v>
      </c>
      <c r="C7238" s="217" t="s">
        <v>5935</v>
      </c>
      <c r="D7238" s="217" t="s">
        <v>89</v>
      </c>
      <c r="E7238" s="217" t="s">
        <v>86</v>
      </c>
      <c r="F7238" s="217" t="s">
        <v>5</v>
      </c>
      <c r="G7238" s="217" t="s">
        <v>49</v>
      </c>
      <c r="H7238" s="217" t="s">
        <v>174</v>
      </c>
      <c r="I7238" s="217">
        <v>3</v>
      </c>
      <c r="J7238" s="217">
        <v>3</v>
      </c>
      <c r="K7238" s="217">
        <v>0</v>
      </c>
      <c r="L7238" s="217">
        <v>5</v>
      </c>
      <c r="M7238" s="217">
        <v>1343.2138233804201</v>
      </c>
      <c r="N7238" s="217">
        <v>2.2334493196697398</v>
      </c>
      <c r="O7238" s="217">
        <v>2.2334493196697398</v>
      </c>
      <c r="P7238" s="217">
        <v>0</v>
      </c>
      <c r="Q7238" s="217">
        <v>2.2334493196697398</v>
      </c>
      <c r="R7238" s="217">
        <v>2.2334493196697398</v>
      </c>
      <c r="S7238" s="217">
        <v>0</v>
      </c>
      <c r="T7238" s="217">
        <v>2.2334493196697398</v>
      </c>
      <c r="U7238" s="217">
        <v>2.2334493196697398</v>
      </c>
      <c r="V7238" s="217">
        <v>0</v>
      </c>
      <c r="W7238" s="217">
        <v>2.2334493196697398</v>
      </c>
      <c r="X7238" s="217">
        <v>2.2334493196697398</v>
      </c>
      <c r="Y7238" s="217">
        <v>0</v>
      </c>
    </row>
    <row r="7239" spans="2:25">
      <c r="B7239" s="217" t="s">
        <v>7408</v>
      </c>
      <c r="C7239" s="217" t="s">
        <v>5935</v>
      </c>
      <c r="D7239" s="217" t="s">
        <v>89</v>
      </c>
      <c r="E7239" s="217" t="s">
        <v>86</v>
      </c>
      <c r="F7239" s="217" t="s">
        <v>5</v>
      </c>
      <c r="G7239" s="217" t="s">
        <v>49</v>
      </c>
      <c r="H7239" s="217" t="s">
        <v>176</v>
      </c>
      <c r="I7239" s="217">
        <v>3</v>
      </c>
      <c r="J7239" s="217">
        <v>2</v>
      </c>
      <c r="K7239" s="217">
        <v>1</v>
      </c>
      <c r="L7239" s="217">
        <v>22</v>
      </c>
      <c r="M7239" s="217">
        <v>1384.56239094951</v>
      </c>
      <c r="N7239" s="217">
        <v>2.1667495951140499</v>
      </c>
      <c r="O7239" s="217">
        <v>1.4444997300760301</v>
      </c>
      <c r="P7239" s="217">
        <v>0.72224986503801702</v>
      </c>
      <c r="Q7239" s="217">
        <v>2.1667495951140499</v>
      </c>
      <c r="R7239" s="217">
        <v>1.4444997300760301</v>
      </c>
      <c r="S7239" s="217">
        <v>0.72224986503801702</v>
      </c>
      <c r="T7239" s="217">
        <v>2.1667495951140499</v>
      </c>
      <c r="U7239" s="217">
        <v>1.4444997300760301</v>
      </c>
      <c r="V7239" s="217">
        <v>0.72224986503801702</v>
      </c>
      <c r="W7239" s="217">
        <v>2.1667495951140499</v>
      </c>
      <c r="X7239" s="217">
        <v>1.4444997300760301</v>
      </c>
      <c r="Y7239" s="217">
        <v>0.72224986503801702</v>
      </c>
    </row>
    <row r="7240" spans="2:25">
      <c r="B7240" s="217" t="s">
        <v>7409</v>
      </c>
      <c r="C7240" s="217" t="s">
        <v>5935</v>
      </c>
      <c r="D7240" s="217" t="s">
        <v>89</v>
      </c>
      <c r="E7240" s="217" t="s">
        <v>86</v>
      </c>
      <c r="F7240" s="217" t="s">
        <v>5</v>
      </c>
      <c r="G7240" s="217" t="s">
        <v>49</v>
      </c>
      <c r="H7240" s="217" t="s">
        <v>178</v>
      </c>
      <c r="I7240" s="217">
        <v>1</v>
      </c>
      <c r="J7240" s="217">
        <v>1</v>
      </c>
      <c r="K7240" s="217">
        <v>0</v>
      </c>
      <c r="L7240" s="217">
        <v>24</v>
      </c>
      <c r="M7240" s="217">
        <v>961.20054032757298</v>
      </c>
      <c r="N7240" s="217">
        <v>1.04036562407591</v>
      </c>
      <c r="O7240" s="217">
        <v>1.04036562407591</v>
      </c>
      <c r="P7240" s="217">
        <v>0</v>
      </c>
      <c r="Q7240" s="217">
        <v>1.04036562407591</v>
      </c>
      <c r="R7240" s="217">
        <v>1.04036562407591</v>
      </c>
      <c r="S7240" s="217">
        <v>0</v>
      </c>
      <c r="T7240" s="217">
        <v>1.04036562407591</v>
      </c>
      <c r="U7240" s="217">
        <v>1.04036562407591</v>
      </c>
      <c r="V7240" s="217">
        <v>0</v>
      </c>
      <c r="W7240" s="217">
        <v>1.04036562407591</v>
      </c>
      <c r="X7240" s="217">
        <v>1.04036562407591</v>
      </c>
      <c r="Y7240" s="217">
        <v>0</v>
      </c>
    </row>
    <row r="7241" spans="2:25">
      <c r="B7241" s="217" t="s">
        <v>7410</v>
      </c>
      <c r="C7241" s="217" t="s">
        <v>5935</v>
      </c>
      <c r="D7241" s="217" t="s">
        <v>89</v>
      </c>
      <c r="E7241" s="217" t="s">
        <v>86</v>
      </c>
      <c r="F7241" s="217" t="s">
        <v>5</v>
      </c>
      <c r="G7241" s="217" t="s">
        <v>49</v>
      </c>
      <c r="H7241" s="217" t="s">
        <v>5</v>
      </c>
      <c r="I7241" s="217">
        <v>13</v>
      </c>
      <c r="J7241" s="217">
        <v>12</v>
      </c>
      <c r="K7241" s="217">
        <v>1</v>
      </c>
      <c r="L7241" s="217">
        <v>145</v>
      </c>
      <c r="M7241" s="217">
        <v>6750</v>
      </c>
      <c r="N7241" s="217">
        <v>1.92592592592593</v>
      </c>
      <c r="O7241" s="217">
        <v>1.7777777777777799</v>
      </c>
      <c r="P7241" s="217">
        <v>0.148148148148148</v>
      </c>
      <c r="Q7241" s="217">
        <v>1.92592592592593</v>
      </c>
      <c r="R7241" s="217">
        <v>1.7777777777777799</v>
      </c>
      <c r="S7241" s="217">
        <v>0.148148148148148</v>
      </c>
      <c r="T7241" s="217">
        <v>1.92592592592593</v>
      </c>
      <c r="U7241" s="217">
        <v>1.7777777777777799</v>
      </c>
      <c r="V7241" s="217">
        <v>0.148148148148148</v>
      </c>
      <c r="W7241" s="217">
        <v>1.92592592592593</v>
      </c>
      <c r="X7241" s="217">
        <v>1.7777777777777799</v>
      </c>
      <c r="Y7241" s="217">
        <v>0.148148148148148</v>
      </c>
    </row>
    <row r="7242" spans="2:25">
      <c r="B7242" s="217" t="s">
        <v>7411</v>
      </c>
      <c r="C7242" s="217" t="s">
        <v>5935</v>
      </c>
      <c r="D7242" s="217" t="s">
        <v>89</v>
      </c>
      <c r="E7242" s="217" t="s">
        <v>86</v>
      </c>
      <c r="F7242" s="217" t="s">
        <v>12</v>
      </c>
      <c r="G7242" s="217" t="s">
        <v>13</v>
      </c>
      <c r="H7242" s="217" t="s">
        <v>170</v>
      </c>
      <c r="I7242" s="217">
        <v>0</v>
      </c>
      <c r="J7242" s="217">
        <v>0</v>
      </c>
      <c r="K7242" s="217">
        <v>0</v>
      </c>
      <c r="L7242" s="217">
        <v>0</v>
      </c>
      <c r="M7242" s="217">
        <v>12.1875</v>
      </c>
      <c r="N7242" s="217">
        <v>0</v>
      </c>
      <c r="O7242" s="217">
        <v>0</v>
      </c>
      <c r="P7242" s="217">
        <v>0</v>
      </c>
      <c r="Q7242" s="217">
        <v>0</v>
      </c>
      <c r="R7242" s="217">
        <v>0</v>
      </c>
      <c r="S7242" s="217">
        <v>0</v>
      </c>
      <c r="T7242" s="217">
        <v>0</v>
      </c>
      <c r="U7242" s="217">
        <v>0</v>
      </c>
      <c r="V7242" s="217">
        <v>0</v>
      </c>
      <c r="W7242" s="217">
        <v>0</v>
      </c>
      <c r="X7242" s="217">
        <v>0</v>
      </c>
      <c r="Y7242" s="217">
        <v>0</v>
      </c>
    </row>
    <row r="7243" spans="2:25">
      <c r="B7243" s="217" t="s">
        <v>7412</v>
      </c>
      <c r="C7243" s="217" t="s">
        <v>5935</v>
      </c>
      <c r="D7243" s="217" t="s">
        <v>89</v>
      </c>
      <c r="E7243" s="217" t="s">
        <v>86</v>
      </c>
      <c r="F7243" s="217" t="s">
        <v>12</v>
      </c>
      <c r="G7243" s="217" t="s">
        <v>13</v>
      </c>
      <c r="H7243" s="217" t="s">
        <v>172</v>
      </c>
      <c r="I7243" s="217">
        <v>0</v>
      </c>
      <c r="J7243" s="217">
        <v>0</v>
      </c>
      <c r="K7243" s="217">
        <v>0</v>
      </c>
      <c r="L7243" s="217">
        <v>0</v>
      </c>
      <c r="M7243" s="217">
        <v>12.1875</v>
      </c>
      <c r="N7243" s="217">
        <v>0</v>
      </c>
      <c r="O7243" s="217">
        <v>0</v>
      </c>
      <c r="P7243" s="217">
        <v>0</v>
      </c>
      <c r="Q7243" s="217">
        <v>0</v>
      </c>
      <c r="R7243" s="217">
        <v>0</v>
      </c>
      <c r="S7243" s="217">
        <v>0</v>
      </c>
      <c r="T7243" s="217">
        <v>0</v>
      </c>
      <c r="U7243" s="217">
        <v>0</v>
      </c>
      <c r="V7243" s="217">
        <v>0</v>
      </c>
      <c r="W7243" s="217">
        <v>0</v>
      </c>
      <c r="X7243" s="217">
        <v>0</v>
      </c>
      <c r="Y7243" s="217">
        <v>0</v>
      </c>
    </row>
    <row r="7244" spans="2:25">
      <c r="B7244" s="217" t="s">
        <v>7413</v>
      </c>
      <c r="C7244" s="217" t="s">
        <v>5935</v>
      </c>
      <c r="D7244" s="217" t="s">
        <v>89</v>
      </c>
      <c r="E7244" s="217" t="s">
        <v>86</v>
      </c>
      <c r="F7244" s="217" t="s">
        <v>12</v>
      </c>
      <c r="G7244" s="217" t="s">
        <v>13</v>
      </c>
      <c r="H7244" s="217" t="s">
        <v>174</v>
      </c>
      <c r="I7244" s="217">
        <v>0</v>
      </c>
      <c r="J7244" s="217">
        <v>0</v>
      </c>
      <c r="K7244" s="217">
        <v>0</v>
      </c>
      <c r="L7244" s="217">
        <v>0</v>
      </c>
      <c r="M7244" s="217">
        <v>36.5625</v>
      </c>
      <c r="N7244" s="217">
        <v>0</v>
      </c>
      <c r="O7244" s="217">
        <v>0</v>
      </c>
      <c r="P7244" s="217">
        <v>0</v>
      </c>
      <c r="Q7244" s="217">
        <v>0</v>
      </c>
      <c r="R7244" s="217">
        <v>0</v>
      </c>
      <c r="S7244" s="217">
        <v>0</v>
      </c>
      <c r="T7244" s="217">
        <v>0</v>
      </c>
      <c r="U7244" s="217">
        <v>0</v>
      </c>
      <c r="V7244" s="217">
        <v>0</v>
      </c>
      <c r="W7244" s="217">
        <v>0</v>
      </c>
      <c r="X7244" s="217">
        <v>0</v>
      </c>
      <c r="Y7244" s="217">
        <v>0</v>
      </c>
    </row>
    <row r="7245" spans="2:25">
      <c r="B7245" s="217" t="s">
        <v>7414</v>
      </c>
      <c r="C7245" s="217" t="s">
        <v>5935</v>
      </c>
      <c r="D7245" s="217" t="s">
        <v>89</v>
      </c>
      <c r="E7245" s="217" t="s">
        <v>86</v>
      </c>
      <c r="F7245" s="217" t="s">
        <v>12</v>
      </c>
      <c r="G7245" s="217" t="s">
        <v>13</v>
      </c>
      <c r="H7245" s="217" t="s">
        <v>176</v>
      </c>
      <c r="I7245" s="217">
        <v>0</v>
      </c>
      <c r="J7245" s="217">
        <v>0</v>
      </c>
      <c r="K7245" s="217">
        <v>0</v>
      </c>
      <c r="L7245" s="217">
        <v>0</v>
      </c>
      <c r="M7245" s="217">
        <v>48.75</v>
      </c>
      <c r="N7245" s="217">
        <v>0</v>
      </c>
      <c r="O7245" s="217">
        <v>0</v>
      </c>
      <c r="P7245" s="217">
        <v>0</v>
      </c>
      <c r="Q7245" s="217">
        <v>0</v>
      </c>
      <c r="R7245" s="217">
        <v>0</v>
      </c>
      <c r="S7245" s="217">
        <v>0</v>
      </c>
      <c r="T7245" s="217">
        <v>0</v>
      </c>
      <c r="U7245" s="217">
        <v>0</v>
      </c>
      <c r="V7245" s="217">
        <v>0</v>
      </c>
      <c r="W7245" s="217">
        <v>0</v>
      </c>
      <c r="X7245" s="217">
        <v>0</v>
      </c>
      <c r="Y7245" s="217">
        <v>0</v>
      </c>
    </row>
    <row r="7246" spans="2:25">
      <c r="B7246" s="217" t="s">
        <v>7415</v>
      </c>
      <c r="C7246" s="217" t="s">
        <v>5935</v>
      </c>
      <c r="D7246" s="217" t="s">
        <v>89</v>
      </c>
      <c r="E7246" s="217" t="s">
        <v>86</v>
      </c>
      <c r="F7246" s="217" t="s">
        <v>12</v>
      </c>
      <c r="G7246" s="217" t="s">
        <v>13</v>
      </c>
      <c r="H7246" s="217" t="s">
        <v>178</v>
      </c>
      <c r="I7246" s="217">
        <v>0</v>
      </c>
      <c r="J7246" s="217">
        <v>0</v>
      </c>
      <c r="K7246" s="217">
        <v>0</v>
      </c>
      <c r="L7246" s="217">
        <v>2</v>
      </c>
      <c r="M7246" s="217">
        <v>280.3125</v>
      </c>
      <c r="N7246" s="217">
        <v>0</v>
      </c>
      <c r="O7246" s="217">
        <v>0</v>
      </c>
      <c r="P7246" s="217">
        <v>0</v>
      </c>
      <c r="Q7246" s="217">
        <v>0</v>
      </c>
      <c r="R7246" s="217">
        <v>0</v>
      </c>
      <c r="S7246" s="217">
        <v>0</v>
      </c>
      <c r="T7246" s="217">
        <v>0</v>
      </c>
      <c r="U7246" s="217">
        <v>0</v>
      </c>
      <c r="V7246" s="217">
        <v>0</v>
      </c>
      <c r="W7246" s="217">
        <v>0</v>
      </c>
      <c r="X7246" s="217">
        <v>0</v>
      </c>
      <c r="Y7246" s="217">
        <v>0</v>
      </c>
    </row>
    <row r="7247" spans="2:25">
      <c r="B7247" s="217" t="s">
        <v>7416</v>
      </c>
      <c r="C7247" s="217" t="s">
        <v>5935</v>
      </c>
      <c r="D7247" s="217" t="s">
        <v>89</v>
      </c>
      <c r="E7247" s="217" t="s">
        <v>86</v>
      </c>
      <c r="F7247" s="217" t="s">
        <v>12</v>
      </c>
      <c r="G7247" s="217" t="s">
        <v>13</v>
      </c>
      <c r="H7247" s="217" t="s">
        <v>5</v>
      </c>
      <c r="I7247" s="217">
        <v>0</v>
      </c>
      <c r="J7247" s="217">
        <v>0</v>
      </c>
      <c r="K7247" s="217">
        <v>0</v>
      </c>
      <c r="L7247" s="217">
        <v>2</v>
      </c>
      <c r="M7247" s="217">
        <v>390</v>
      </c>
      <c r="N7247" s="217">
        <v>0</v>
      </c>
      <c r="O7247" s="217">
        <v>0</v>
      </c>
      <c r="P7247" s="217">
        <v>0</v>
      </c>
      <c r="Q7247" s="217">
        <v>0</v>
      </c>
      <c r="R7247" s="217">
        <v>0</v>
      </c>
      <c r="S7247" s="217">
        <v>0</v>
      </c>
      <c r="T7247" s="217">
        <v>0</v>
      </c>
      <c r="U7247" s="217">
        <v>0</v>
      </c>
      <c r="V7247" s="217">
        <v>0</v>
      </c>
      <c r="W7247" s="217">
        <v>0</v>
      </c>
      <c r="X7247" s="217">
        <v>0</v>
      </c>
      <c r="Y7247" s="217">
        <v>0</v>
      </c>
    </row>
    <row r="7248" spans="2:25">
      <c r="B7248" s="217" t="s">
        <v>7417</v>
      </c>
      <c r="C7248" s="217" t="s">
        <v>5935</v>
      </c>
      <c r="D7248" s="217" t="s">
        <v>89</v>
      </c>
      <c r="E7248" s="217" t="s">
        <v>86</v>
      </c>
      <c r="F7248" s="217" t="s">
        <v>9</v>
      </c>
      <c r="G7248" s="217" t="s">
        <v>13</v>
      </c>
      <c r="H7248" s="217" t="s">
        <v>170</v>
      </c>
      <c r="I7248" s="217">
        <v>0</v>
      </c>
      <c r="J7248" s="217">
        <v>0</v>
      </c>
      <c r="K7248" s="217">
        <v>0</v>
      </c>
      <c r="L7248" s="217">
        <v>0</v>
      </c>
      <c r="M7248" s="217">
        <v>25.806451612903199</v>
      </c>
      <c r="N7248" s="217">
        <v>0</v>
      </c>
      <c r="O7248" s="217">
        <v>0</v>
      </c>
      <c r="P7248" s="217">
        <v>0</v>
      </c>
      <c r="Q7248" s="217">
        <v>0</v>
      </c>
      <c r="R7248" s="217">
        <v>0</v>
      </c>
      <c r="S7248" s="217">
        <v>0</v>
      </c>
      <c r="T7248" s="217">
        <v>0</v>
      </c>
      <c r="U7248" s="217">
        <v>0</v>
      </c>
      <c r="V7248" s="217">
        <v>0</v>
      </c>
      <c r="W7248" s="217">
        <v>0</v>
      </c>
      <c r="X7248" s="217">
        <v>0</v>
      </c>
      <c r="Y7248" s="217">
        <v>0</v>
      </c>
    </row>
    <row r="7249" spans="2:25">
      <c r="B7249" s="217" t="s">
        <v>7418</v>
      </c>
      <c r="C7249" s="217" t="s">
        <v>5935</v>
      </c>
      <c r="D7249" s="217" t="s">
        <v>89</v>
      </c>
      <c r="E7249" s="217" t="s">
        <v>86</v>
      </c>
      <c r="F7249" s="217" t="s">
        <v>9</v>
      </c>
      <c r="G7249" s="217" t="s">
        <v>13</v>
      </c>
      <c r="H7249" s="217" t="s">
        <v>172</v>
      </c>
      <c r="I7249" s="217">
        <v>0</v>
      </c>
      <c r="J7249" s="217">
        <v>0</v>
      </c>
      <c r="K7249" s="217">
        <v>0</v>
      </c>
      <c r="L7249" s="217">
        <v>0</v>
      </c>
      <c r="M7249" s="217">
        <v>25.806451612903199</v>
      </c>
      <c r="N7249" s="217">
        <v>0</v>
      </c>
      <c r="O7249" s="217">
        <v>0</v>
      </c>
      <c r="P7249" s="217">
        <v>0</v>
      </c>
      <c r="Q7249" s="217">
        <v>0</v>
      </c>
      <c r="R7249" s="217">
        <v>0</v>
      </c>
      <c r="S7249" s="217">
        <v>0</v>
      </c>
      <c r="T7249" s="217">
        <v>0</v>
      </c>
      <c r="U7249" s="217">
        <v>0</v>
      </c>
      <c r="V7249" s="217">
        <v>0</v>
      </c>
      <c r="W7249" s="217">
        <v>0</v>
      </c>
      <c r="X7249" s="217">
        <v>0</v>
      </c>
      <c r="Y7249" s="217">
        <v>0</v>
      </c>
    </row>
    <row r="7250" spans="2:25">
      <c r="B7250" s="217" t="s">
        <v>7419</v>
      </c>
      <c r="C7250" s="217" t="s">
        <v>5935</v>
      </c>
      <c r="D7250" s="217" t="s">
        <v>89</v>
      </c>
      <c r="E7250" s="217" t="s">
        <v>86</v>
      </c>
      <c r="F7250" s="217" t="s">
        <v>9</v>
      </c>
      <c r="G7250" s="217" t="s">
        <v>13</v>
      </c>
      <c r="H7250" s="217" t="s">
        <v>174</v>
      </c>
      <c r="I7250" s="217">
        <v>0</v>
      </c>
      <c r="J7250" s="217">
        <v>0</v>
      </c>
      <c r="K7250" s="217">
        <v>0</v>
      </c>
      <c r="L7250" s="217">
        <v>0</v>
      </c>
      <c r="M7250" s="217">
        <v>25.806451612903199</v>
      </c>
      <c r="N7250" s="217">
        <v>0</v>
      </c>
      <c r="O7250" s="217">
        <v>0</v>
      </c>
      <c r="P7250" s="217">
        <v>0</v>
      </c>
      <c r="Q7250" s="217">
        <v>0</v>
      </c>
      <c r="R7250" s="217">
        <v>0</v>
      </c>
      <c r="S7250" s="217">
        <v>0</v>
      </c>
      <c r="T7250" s="217">
        <v>0</v>
      </c>
      <c r="U7250" s="217">
        <v>0</v>
      </c>
      <c r="V7250" s="217">
        <v>0</v>
      </c>
      <c r="W7250" s="217">
        <v>0</v>
      </c>
      <c r="X7250" s="217">
        <v>0</v>
      </c>
      <c r="Y7250" s="217">
        <v>0</v>
      </c>
    </row>
    <row r="7251" spans="2:25">
      <c r="B7251" s="217" t="s">
        <v>7420</v>
      </c>
      <c r="C7251" s="217" t="s">
        <v>5935</v>
      </c>
      <c r="D7251" s="217" t="s">
        <v>89</v>
      </c>
      <c r="E7251" s="217" t="s">
        <v>86</v>
      </c>
      <c r="F7251" s="217" t="s">
        <v>9</v>
      </c>
      <c r="G7251" s="217" t="s">
        <v>13</v>
      </c>
      <c r="H7251" s="217" t="s">
        <v>176</v>
      </c>
      <c r="I7251" s="217">
        <v>0</v>
      </c>
      <c r="J7251" s="217">
        <v>0</v>
      </c>
      <c r="K7251" s="217">
        <v>0</v>
      </c>
      <c r="L7251" s="217">
        <v>5</v>
      </c>
      <c r="M7251" s="217">
        <v>51.612903225806399</v>
      </c>
      <c r="N7251" s="217">
        <v>0</v>
      </c>
      <c r="O7251" s="217">
        <v>0</v>
      </c>
      <c r="P7251" s="217">
        <v>0</v>
      </c>
      <c r="Q7251" s="217">
        <v>0</v>
      </c>
      <c r="R7251" s="217">
        <v>0</v>
      </c>
      <c r="S7251" s="217">
        <v>0</v>
      </c>
      <c r="T7251" s="217">
        <v>0</v>
      </c>
      <c r="U7251" s="217">
        <v>0</v>
      </c>
      <c r="V7251" s="217">
        <v>0</v>
      </c>
      <c r="W7251" s="217">
        <v>0</v>
      </c>
      <c r="X7251" s="217">
        <v>0</v>
      </c>
      <c r="Y7251" s="217">
        <v>0</v>
      </c>
    </row>
    <row r="7252" spans="2:25">
      <c r="B7252" s="217" t="s">
        <v>7421</v>
      </c>
      <c r="C7252" s="217" t="s">
        <v>5935</v>
      </c>
      <c r="D7252" s="217" t="s">
        <v>89</v>
      </c>
      <c r="E7252" s="217" t="s">
        <v>86</v>
      </c>
      <c r="F7252" s="217" t="s">
        <v>9</v>
      </c>
      <c r="G7252" s="217" t="s">
        <v>13</v>
      </c>
      <c r="H7252" s="217" t="s">
        <v>178</v>
      </c>
      <c r="I7252" s="217">
        <v>0</v>
      </c>
      <c r="J7252" s="217">
        <v>0</v>
      </c>
      <c r="K7252" s="217">
        <v>0</v>
      </c>
      <c r="L7252" s="217">
        <v>9</v>
      </c>
      <c r="M7252" s="217">
        <v>270.96774193548401</v>
      </c>
      <c r="N7252" s="217">
        <v>0</v>
      </c>
      <c r="O7252" s="217">
        <v>0</v>
      </c>
      <c r="P7252" s="217">
        <v>0</v>
      </c>
      <c r="Q7252" s="217">
        <v>0</v>
      </c>
      <c r="R7252" s="217">
        <v>0</v>
      </c>
      <c r="S7252" s="217">
        <v>0</v>
      </c>
      <c r="T7252" s="217">
        <v>0</v>
      </c>
      <c r="U7252" s="217">
        <v>0</v>
      </c>
      <c r="V7252" s="217">
        <v>0</v>
      </c>
      <c r="W7252" s="217">
        <v>0</v>
      </c>
      <c r="X7252" s="217">
        <v>0</v>
      </c>
      <c r="Y7252" s="217">
        <v>0</v>
      </c>
    </row>
    <row r="7253" spans="2:25">
      <c r="B7253" s="217" t="s">
        <v>7422</v>
      </c>
      <c r="C7253" s="217" t="s">
        <v>5935</v>
      </c>
      <c r="D7253" s="217" t="s">
        <v>89</v>
      </c>
      <c r="E7253" s="217" t="s">
        <v>86</v>
      </c>
      <c r="F7253" s="217" t="s">
        <v>9</v>
      </c>
      <c r="G7253" s="217" t="s">
        <v>13</v>
      </c>
      <c r="H7253" s="217" t="s">
        <v>5</v>
      </c>
      <c r="I7253" s="217">
        <v>0</v>
      </c>
      <c r="J7253" s="217">
        <v>0</v>
      </c>
      <c r="K7253" s="217">
        <v>0</v>
      </c>
      <c r="L7253" s="217">
        <v>14</v>
      </c>
      <c r="M7253" s="217">
        <v>400</v>
      </c>
      <c r="N7253" s="217">
        <v>0</v>
      </c>
      <c r="O7253" s="217">
        <v>0</v>
      </c>
      <c r="P7253" s="217">
        <v>0</v>
      </c>
      <c r="Q7253" s="217">
        <v>0</v>
      </c>
      <c r="R7253" s="217">
        <v>0</v>
      </c>
      <c r="S7253" s="217">
        <v>0</v>
      </c>
      <c r="T7253" s="217">
        <v>0</v>
      </c>
      <c r="U7253" s="217">
        <v>0</v>
      </c>
      <c r="V7253" s="217">
        <v>0</v>
      </c>
      <c r="W7253" s="217">
        <v>0</v>
      </c>
      <c r="X7253" s="217">
        <v>0</v>
      </c>
      <c r="Y7253" s="217">
        <v>0</v>
      </c>
    </row>
    <row r="7254" spans="2:25">
      <c r="B7254" s="217" t="s">
        <v>7423</v>
      </c>
      <c r="C7254" s="217" t="s">
        <v>5935</v>
      </c>
      <c r="D7254" s="217" t="s">
        <v>89</v>
      </c>
      <c r="E7254" s="217" t="s">
        <v>86</v>
      </c>
      <c r="F7254" s="217" t="s">
        <v>5</v>
      </c>
      <c r="G7254" s="217" t="s">
        <v>13</v>
      </c>
      <c r="H7254" s="217" t="s">
        <v>170</v>
      </c>
      <c r="I7254" s="217">
        <v>0</v>
      </c>
      <c r="J7254" s="217">
        <v>0</v>
      </c>
      <c r="K7254" s="217">
        <v>0</v>
      </c>
      <c r="L7254" s="217">
        <v>0</v>
      </c>
      <c r="M7254" s="217">
        <v>37.993951612903203</v>
      </c>
      <c r="N7254" s="217">
        <v>0</v>
      </c>
      <c r="O7254" s="217">
        <v>0</v>
      </c>
      <c r="P7254" s="217">
        <v>0</v>
      </c>
      <c r="Q7254" s="217">
        <v>0</v>
      </c>
      <c r="R7254" s="217">
        <v>0</v>
      </c>
      <c r="S7254" s="217">
        <v>0</v>
      </c>
      <c r="T7254" s="217">
        <v>0</v>
      </c>
      <c r="U7254" s="217">
        <v>0</v>
      </c>
      <c r="V7254" s="217">
        <v>0</v>
      </c>
      <c r="W7254" s="217">
        <v>0</v>
      </c>
      <c r="X7254" s="217">
        <v>0</v>
      </c>
      <c r="Y7254" s="217">
        <v>0</v>
      </c>
    </row>
    <row r="7255" spans="2:25">
      <c r="B7255" s="217" t="s">
        <v>7424</v>
      </c>
      <c r="C7255" s="217" t="s">
        <v>5935</v>
      </c>
      <c r="D7255" s="217" t="s">
        <v>89</v>
      </c>
      <c r="E7255" s="217" t="s">
        <v>86</v>
      </c>
      <c r="F7255" s="217" t="s">
        <v>5</v>
      </c>
      <c r="G7255" s="217" t="s">
        <v>13</v>
      </c>
      <c r="H7255" s="217" t="s">
        <v>172</v>
      </c>
      <c r="I7255" s="217">
        <v>0</v>
      </c>
      <c r="J7255" s="217">
        <v>0</v>
      </c>
      <c r="K7255" s="217">
        <v>0</v>
      </c>
      <c r="L7255" s="217">
        <v>0</v>
      </c>
      <c r="M7255" s="217">
        <v>37.993951612903203</v>
      </c>
      <c r="N7255" s="217">
        <v>0</v>
      </c>
      <c r="O7255" s="217">
        <v>0</v>
      </c>
      <c r="P7255" s="217">
        <v>0</v>
      </c>
      <c r="Q7255" s="217">
        <v>0</v>
      </c>
      <c r="R7255" s="217">
        <v>0</v>
      </c>
      <c r="S7255" s="217">
        <v>0</v>
      </c>
      <c r="T7255" s="217">
        <v>0</v>
      </c>
      <c r="U7255" s="217">
        <v>0</v>
      </c>
      <c r="V7255" s="217">
        <v>0</v>
      </c>
      <c r="W7255" s="217">
        <v>0</v>
      </c>
      <c r="X7255" s="217">
        <v>0</v>
      </c>
      <c r="Y7255" s="217">
        <v>0</v>
      </c>
    </row>
    <row r="7256" spans="2:25">
      <c r="B7256" s="217" t="s">
        <v>7425</v>
      </c>
      <c r="C7256" s="217" t="s">
        <v>5935</v>
      </c>
      <c r="D7256" s="217" t="s">
        <v>89</v>
      </c>
      <c r="E7256" s="217" t="s">
        <v>86</v>
      </c>
      <c r="F7256" s="217" t="s">
        <v>5</v>
      </c>
      <c r="G7256" s="217" t="s">
        <v>13</v>
      </c>
      <c r="H7256" s="217" t="s">
        <v>174</v>
      </c>
      <c r="I7256" s="217">
        <v>0</v>
      </c>
      <c r="J7256" s="217">
        <v>0</v>
      </c>
      <c r="K7256" s="217">
        <v>0</v>
      </c>
      <c r="L7256" s="217">
        <v>0</v>
      </c>
      <c r="M7256" s="217">
        <v>62.368951612903203</v>
      </c>
      <c r="N7256" s="217">
        <v>0</v>
      </c>
      <c r="O7256" s="217">
        <v>0</v>
      </c>
      <c r="P7256" s="217">
        <v>0</v>
      </c>
      <c r="Q7256" s="217">
        <v>0</v>
      </c>
      <c r="R7256" s="217">
        <v>0</v>
      </c>
      <c r="S7256" s="217">
        <v>0</v>
      </c>
      <c r="T7256" s="217">
        <v>0</v>
      </c>
      <c r="U7256" s="217">
        <v>0</v>
      </c>
      <c r="V7256" s="217">
        <v>0</v>
      </c>
      <c r="W7256" s="217">
        <v>0</v>
      </c>
      <c r="X7256" s="217">
        <v>0</v>
      </c>
      <c r="Y7256" s="217">
        <v>0</v>
      </c>
    </row>
    <row r="7257" spans="2:25">
      <c r="B7257" s="217" t="s">
        <v>7426</v>
      </c>
      <c r="C7257" s="217" t="s">
        <v>5935</v>
      </c>
      <c r="D7257" s="217" t="s">
        <v>89</v>
      </c>
      <c r="E7257" s="217" t="s">
        <v>86</v>
      </c>
      <c r="F7257" s="217" t="s">
        <v>5</v>
      </c>
      <c r="G7257" s="217" t="s">
        <v>13</v>
      </c>
      <c r="H7257" s="217" t="s">
        <v>176</v>
      </c>
      <c r="I7257" s="217">
        <v>0</v>
      </c>
      <c r="J7257" s="217">
        <v>0</v>
      </c>
      <c r="K7257" s="217">
        <v>0</v>
      </c>
      <c r="L7257" s="217">
        <v>5</v>
      </c>
      <c r="M7257" s="217">
        <v>100.36290322580599</v>
      </c>
      <c r="N7257" s="217">
        <v>0</v>
      </c>
      <c r="O7257" s="217">
        <v>0</v>
      </c>
      <c r="P7257" s="217">
        <v>0</v>
      </c>
      <c r="Q7257" s="217">
        <v>0</v>
      </c>
      <c r="R7257" s="217">
        <v>0</v>
      </c>
      <c r="S7257" s="217">
        <v>0</v>
      </c>
      <c r="T7257" s="217">
        <v>0</v>
      </c>
      <c r="U7257" s="217">
        <v>0</v>
      </c>
      <c r="V7257" s="217">
        <v>0</v>
      </c>
      <c r="W7257" s="217">
        <v>0</v>
      </c>
      <c r="X7257" s="217">
        <v>0</v>
      </c>
      <c r="Y7257" s="217">
        <v>0</v>
      </c>
    </row>
    <row r="7258" spans="2:25">
      <c r="B7258" s="217" t="s">
        <v>7427</v>
      </c>
      <c r="C7258" s="217" t="s">
        <v>5935</v>
      </c>
      <c r="D7258" s="217" t="s">
        <v>89</v>
      </c>
      <c r="E7258" s="217" t="s">
        <v>86</v>
      </c>
      <c r="F7258" s="217" t="s">
        <v>5</v>
      </c>
      <c r="G7258" s="217" t="s">
        <v>13</v>
      </c>
      <c r="H7258" s="217" t="s">
        <v>178</v>
      </c>
      <c r="I7258" s="217">
        <v>0</v>
      </c>
      <c r="J7258" s="217">
        <v>0</v>
      </c>
      <c r="K7258" s="217">
        <v>0</v>
      </c>
      <c r="L7258" s="217">
        <v>11</v>
      </c>
      <c r="M7258" s="217">
        <v>551.28024193548401</v>
      </c>
      <c r="N7258" s="217">
        <v>0</v>
      </c>
      <c r="O7258" s="217">
        <v>0</v>
      </c>
      <c r="P7258" s="217">
        <v>0</v>
      </c>
      <c r="Q7258" s="217">
        <v>0</v>
      </c>
      <c r="R7258" s="217">
        <v>0</v>
      </c>
      <c r="S7258" s="217">
        <v>0</v>
      </c>
      <c r="T7258" s="217">
        <v>0</v>
      </c>
      <c r="U7258" s="217">
        <v>0</v>
      </c>
      <c r="V7258" s="217">
        <v>0</v>
      </c>
      <c r="W7258" s="217">
        <v>0</v>
      </c>
      <c r="X7258" s="217">
        <v>0</v>
      </c>
      <c r="Y7258" s="217">
        <v>0</v>
      </c>
    </row>
    <row r="7259" spans="2:25">
      <c r="B7259" s="217" t="s">
        <v>7428</v>
      </c>
      <c r="C7259" s="217" t="s">
        <v>5935</v>
      </c>
      <c r="D7259" s="217" t="s">
        <v>89</v>
      </c>
      <c r="E7259" s="217" t="s">
        <v>86</v>
      </c>
      <c r="F7259" s="217" t="s">
        <v>5</v>
      </c>
      <c r="G7259" s="217" t="s">
        <v>13</v>
      </c>
      <c r="H7259" s="217" t="s">
        <v>5</v>
      </c>
      <c r="I7259" s="217">
        <v>0</v>
      </c>
      <c r="J7259" s="217">
        <v>0</v>
      </c>
      <c r="K7259" s="217">
        <v>0</v>
      </c>
      <c r="L7259" s="217">
        <v>16</v>
      </c>
      <c r="M7259" s="217">
        <v>790</v>
      </c>
      <c r="N7259" s="217">
        <v>0</v>
      </c>
      <c r="O7259" s="217">
        <v>0</v>
      </c>
      <c r="P7259" s="217">
        <v>0</v>
      </c>
      <c r="Q7259" s="217">
        <v>0</v>
      </c>
      <c r="R7259" s="217">
        <v>0</v>
      </c>
      <c r="S7259" s="217">
        <v>0</v>
      </c>
      <c r="T7259" s="217">
        <v>0</v>
      </c>
      <c r="U7259" s="217">
        <v>0</v>
      </c>
      <c r="V7259" s="217">
        <v>0</v>
      </c>
      <c r="W7259" s="217">
        <v>0</v>
      </c>
      <c r="X7259" s="217">
        <v>0</v>
      </c>
      <c r="Y7259" s="217">
        <v>0</v>
      </c>
    </row>
    <row r="7260" spans="2:25">
      <c r="B7260" s="217" t="s">
        <v>7429</v>
      </c>
      <c r="C7260" s="217" t="s">
        <v>5935</v>
      </c>
      <c r="D7260" s="217" t="s">
        <v>89</v>
      </c>
      <c r="E7260" s="217" t="s">
        <v>86</v>
      </c>
      <c r="F7260" s="217" t="s">
        <v>12</v>
      </c>
      <c r="G7260" s="217" t="s">
        <v>5</v>
      </c>
      <c r="H7260" s="217" t="s">
        <v>170</v>
      </c>
      <c r="I7260" s="217">
        <v>2</v>
      </c>
      <c r="J7260" s="217">
        <v>2</v>
      </c>
      <c r="K7260" s="217">
        <v>0</v>
      </c>
      <c r="L7260" s="217">
        <v>13</v>
      </c>
      <c r="M7260" s="217">
        <v>1095.58159634919</v>
      </c>
      <c r="N7260" s="217">
        <v>1.82551441778924</v>
      </c>
      <c r="O7260" s="217">
        <v>1.82551441778924</v>
      </c>
      <c r="P7260" s="217">
        <v>0</v>
      </c>
      <c r="Q7260" s="217">
        <v>1.82551441778924</v>
      </c>
      <c r="R7260" s="217">
        <v>1.82551441778924</v>
      </c>
      <c r="S7260" s="217">
        <v>0</v>
      </c>
      <c r="T7260" s="217">
        <v>1.82551441778924</v>
      </c>
      <c r="U7260" s="217">
        <v>1.82551441778924</v>
      </c>
      <c r="V7260" s="217">
        <v>0</v>
      </c>
      <c r="W7260" s="217">
        <v>1.82551441778924</v>
      </c>
      <c r="X7260" s="217">
        <v>1.82551441778924</v>
      </c>
      <c r="Y7260" s="217">
        <v>0</v>
      </c>
    </row>
    <row r="7261" spans="2:25">
      <c r="B7261" s="217" t="s">
        <v>7430</v>
      </c>
      <c r="C7261" s="217" t="s">
        <v>5935</v>
      </c>
      <c r="D7261" s="217" t="s">
        <v>89</v>
      </c>
      <c r="E7261" s="217" t="s">
        <v>86</v>
      </c>
      <c r="F7261" s="217" t="s">
        <v>12</v>
      </c>
      <c r="G7261" s="217" t="s">
        <v>5</v>
      </c>
      <c r="H7261" s="217" t="s">
        <v>172</v>
      </c>
      <c r="I7261" s="217">
        <v>3</v>
      </c>
      <c r="J7261" s="217">
        <v>3</v>
      </c>
      <c r="K7261" s="217">
        <v>0</v>
      </c>
      <c r="L7261" s="217">
        <v>22</v>
      </c>
      <c r="M7261" s="217">
        <v>914.95200769385497</v>
      </c>
      <c r="N7261" s="217">
        <v>3.2788605028164599</v>
      </c>
      <c r="O7261" s="217">
        <v>3.2788605028164599</v>
      </c>
      <c r="P7261" s="217">
        <v>0</v>
      </c>
      <c r="Q7261" s="217">
        <v>3.2788605028164599</v>
      </c>
      <c r="R7261" s="217">
        <v>3.2788605028164599</v>
      </c>
      <c r="S7261" s="217">
        <v>0</v>
      </c>
      <c r="T7261" s="217">
        <v>3.2788605028164599</v>
      </c>
      <c r="U7261" s="217">
        <v>3.2788605028164599</v>
      </c>
      <c r="V7261" s="217">
        <v>0</v>
      </c>
      <c r="W7261" s="217">
        <v>3.2788605028164599</v>
      </c>
      <c r="X7261" s="217">
        <v>3.2788605028164599</v>
      </c>
      <c r="Y7261" s="217">
        <v>0</v>
      </c>
    </row>
    <row r="7262" spans="2:25">
      <c r="B7262" s="217" t="s">
        <v>7431</v>
      </c>
      <c r="C7262" s="217" t="s">
        <v>5935</v>
      </c>
      <c r="D7262" s="217" t="s">
        <v>89</v>
      </c>
      <c r="E7262" s="217" t="s">
        <v>86</v>
      </c>
      <c r="F7262" s="217" t="s">
        <v>12</v>
      </c>
      <c r="G7262" s="217" t="s">
        <v>5</v>
      </c>
      <c r="H7262" s="217" t="s">
        <v>174</v>
      </c>
      <c r="I7262" s="217">
        <v>3</v>
      </c>
      <c r="J7262" s="217">
        <v>3</v>
      </c>
      <c r="K7262" s="217">
        <v>0</v>
      </c>
      <c r="L7262" s="217">
        <v>7</v>
      </c>
      <c r="M7262" s="217">
        <v>1019.9417617922199</v>
      </c>
      <c r="N7262" s="217">
        <v>2.9413444104185702</v>
      </c>
      <c r="O7262" s="217">
        <v>2.9413444104185702</v>
      </c>
      <c r="P7262" s="217">
        <v>0</v>
      </c>
      <c r="Q7262" s="217">
        <v>2.9413444104185702</v>
      </c>
      <c r="R7262" s="217">
        <v>2.9413444104185702</v>
      </c>
      <c r="S7262" s="217">
        <v>0</v>
      </c>
      <c r="T7262" s="217">
        <v>2.9413444104185702</v>
      </c>
      <c r="U7262" s="217">
        <v>2.9413444104185702</v>
      </c>
      <c r="V7262" s="217">
        <v>0</v>
      </c>
      <c r="W7262" s="217">
        <v>2.9413444104185702</v>
      </c>
      <c r="X7262" s="217">
        <v>2.9413444104185702</v>
      </c>
      <c r="Y7262" s="217">
        <v>0</v>
      </c>
    </row>
    <row r="7263" spans="2:25">
      <c r="B7263" s="217" t="s">
        <v>7432</v>
      </c>
      <c r="C7263" s="217" t="s">
        <v>5935</v>
      </c>
      <c r="D7263" s="217" t="s">
        <v>89</v>
      </c>
      <c r="E7263" s="217" t="s">
        <v>86</v>
      </c>
      <c r="F7263" s="217" t="s">
        <v>12</v>
      </c>
      <c r="G7263" s="217" t="s">
        <v>5</v>
      </c>
      <c r="H7263" s="217" t="s">
        <v>176</v>
      </c>
      <c r="I7263" s="217">
        <v>3</v>
      </c>
      <c r="J7263" s="217">
        <v>2</v>
      </c>
      <c r="K7263" s="217">
        <v>1</v>
      </c>
      <c r="L7263" s="217">
        <v>15</v>
      </c>
      <c r="M7263" s="217">
        <v>1352.53708639244</v>
      </c>
      <c r="N7263" s="217">
        <v>2.21805378217153</v>
      </c>
      <c r="O7263" s="217">
        <v>1.4787025214476801</v>
      </c>
      <c r="P7263" s="217">
        <v>0.73935126072384205</v>
      </c>
      <c r="Q7263" s="217">
        <v>2.21805378217153</v>
      </c>
      <c r="R7263" s="217">
        <v>1.4787025214476801</v>
      </c>
      <c r="S7263" s="217">
        <v>0.73935126072384205</v>
      </c>
      <c r="T7263" s="217">
        <v>2.21805378217153</v>
      </c>
      <c r="U7263" s="217">
        <v>1.4787025214476801</v>
      </c>
      <c r="V7263" s="217">
        <v>0.73935126072384205</v>
      </c>
      <c r="W7263" s="217">
        <v>2.21805378217153</v>
      </c>
      <c r="X7263" s="217">
        <v>1.4787025214476801</v>
      </c>
      <c r="Y7263" s="217">
        <v>0.73935126072384205</v>
      </c>
    </row>
    <row r="7264" spans="2:25">
      <c r="B7264" s="217" t="s">
        <v>7433</v>
      </c>
      <c r="C7264" s="217" t="s">
        <v>5935</v>
      </c>
      <c r="D7264" s="217" t="s">
        <v>89</v>
      </c>
      <c r="E7264" s="217" t="s">
        <v>86</v>
      </c>
      <c r="F7264" s="217" t="s">
        <v>12</v>
      </c>
      <c r="G7264" s="217" t="s">
        <v>5</v>
      </c>
      <c r="H7264" s="217" t="s">
        <v>178</v>
      </c>
      <c r="I7264" s="217">
        <v>5</v>
      </c>
      <c r="J7264" s="217">
        <v>5</v>
      </c>
      <c r="K7264" s="217">
        <v>0</v>
      </c>
      <c r="L7264" s="217">
        <v>40</v>
      </c>
      <c r="M7264" s="217">
        <v>2236.9875477722999</v>
      </c>
      <c r="N7264" s="217">
        <v>2.2351487852398799</v>
      </c>
      <c r="O7264" s="217">
        <v>2.2351487852398799</v>
      </c>
      <c r="P7264" s="217">
        <v>0</v>
      </c>
      <c r="Q7264" s="217">
        <v>2.2351487852398799</v>
      </c>
      <c r="R7264" s="217">
        <v>2.2351487852398799</v>
      </c>
      <c r="S7264" s="217">
        <v>0</v>
      </c>
      <c r="T7264" s="217">
        <v>2.2351487852398799</v>
      </c>
      <c r="U7264" s="217">
        <v>2.2351487852398799</v>
      </c>
      <c r="V7264" s="217">
        <v>0</v>
      </c>
      <c r="W7264" s="217">
        <v>2.2351487852398799</v>
      </c>
      <c r="X7264" s="217">
        <v>2.2351487852398799</v>
      </c>
      <c r="Y7264" s="217">
        <v>0</v>
      </c>
    </row>
    <row r="7265" spans="2:25">
      <c r="B7265" s="217" t="s">
        <v>7434</v>
      </c>
      <c r="C7265" s="217" t="s">
        <v>5935</v>
      </c>
      <c r="D7265" s="217" t="s">
        <v>89</v>
      </c>
      <c r="E7265" s="217" t="s">
        <v>86</v>
      </c>
      <c r="F7265" s="217" t="s">
        <v>12</v>
      </c>
      <c r="G7265" s="217" t="s">
        <v>5</v>
      </c>
      <c r="H7265" s="217" t="s">
        <v>5</v>
      </c>
      <c r="I7265" s="217">
        <v>16</v>
      </c>
      <c r="J7265" s="217">
        <v>15</v>
      </c>
      <c r="K7265" s="217">
        <v>1</v>
      </c>
      <c r="L7265" s="217">
        <v>97</v>
      </c>
      <c r="M7265" s="217">
        <v>6620</v>
      </c>
      <c r="N7265" s="217">
        <v>2.4169184290030201</v>
      </c>
      <c r="O7265" s="217">
        <v>2.2658610271903301</v>
      </c>
      <c r="P7265" s="217">
        <v>0.15105740181268901</v>
      </c>
      <c r="Q7265" s="217">
        <v>2.4169184290030201</v>
      </c>
      <c r="R7265" s="217">
        <v>2.2658610271903301</v>
      </c>
      <c r="S7265" s="217">
        <v>0.15105740181268901</v>
      </c>
      <c r="T7265" s="217">
        <v>2.4169184290030201</v>
      </c>
      <c r="U7265" s="217">
        <v>2.2658610271903301</v>
      </c>
      <c r="V7265" s="217">
        <v>0.15105740181268901</v>
      </c>
      <c r="W7265" s="217">
        <v>2.4169184290030201</v>
      </c>
      <c r="X7265" s="217">
        <v>2.2658610271903301</v>
      </c>
      <c r="Y7265" s="217">
        <v>0.15105740181268901</v>
      </c>
    </row>
    <row r="7266" spans="2:25">
      <c r="B7266" s="217" t="s">
        <v>7435</v>
      </c>
      <c r="C7266" s="217" t="s">
        <v>5935</v>
      </c>
      <c r="D7266" s="217" t="s">
        <v>89</v>
      </c>
      <c r="E7266" s="217" t="s">
        <v>86</v>
      </c>
      <c r="F7266" s="217" t="s">
        <v>9</v>
      </c>
      <c r="G7266" s="217" t="s">
        <v>5</v>
      </c>
      <c r="H7266" s="217" t="s">
        <v>170</v>
      </c>
      <c r="I7266" s="217">
        <v>2</v>
      </c>
      <c r="J7266" s="217">
        <v>1</v>
      </c>
      <c r="K7266" s="217">
        <v>1</v>
      </c>
      <c r="L7266" s="217">
        <v>30</v>
      </c>
      <c r="M7266" s="217">
        <v>1033.5982248118801</v>
      </c>
      <c r="N7266" s="217">
        <v>1.9349878434282399</v>
      </c>
      <c r="O7266" s="217">
        <v>0.96749392171412096</v>
      </c>
      <c r="P7266" s="217">
        <v>0.96749392171412096</v>
      </c>
      <c r="Q7266" s="217">
        <v>1.9349878434282399</v>
      </c>
      <c r="R7266" s="217">
        <v>0.96749392171412096</v>
      </c>
      <c r="S7266" s="217">
        <v>0.96749392171412096</v>
      </c>
      <c r="T7266" s="217">
        <v>1.9349878434282399</v>
      </c>
      <c r="U7266" s="217">
        <v>0.96749392171412096</v>
      </c>
      <c r="V7266" s="217">
        <v>0.96749392171412096</v>
      </c>
      <c r="W7266" s="217">
        <v>1.9349878434282399</v>
      </c>
      <c r="X7266" s="217">
        <v>0.96749392171412096</v>
      </c>
      <c r="Y7266" s="217">
        <v>0.96749392171412096</v>
      </c>
    </row>
    <row r="7267" spans="2:25">
      <c r="B7267" s="217" t="s">
        <v>7436</v>
      </c>
      <c r="C7267" s="217" t="s">
        <v>5935</v>
      </c>
      <c r="D7267" s="217" t="s">
        <v>89</v>
      </c>
      <c r="E7267" s="217" t="s">
        <v>86</v>
      </c>
      <c r="F7267" s="217" t="s">
        <v>9</v>
      </c>
      <c r="G7267" s="217" t="s">
        <v>5</v>
      </c>
      <c r="H7267" s="217" t="s">
        <v>172</v>
      </c>
      <c r="I7267" s="217">
        <v>1</v>
      </c>
      <c r="J7267" s="217">
        <v>1</v>
      </c>
      <c r="K7267" s="217">
        <v>0</v>
      </c>
      <c r="L7267" s="217">
        <v>50</v>
      </c>
      <c r="M7267" s="217">
        <v>864.47768036910702</v>
      </c>
      <c r="N7267" s="217">
        <v>1.1567678642357</v>
      </c>
      <c r="O7267" s="217">
        <v>1.1567678642357</v>
      </c>
      <c r="P7267" s="217">
        <v>0</v>
      </c>
      <c r="Q7267" s="217">
        <v>1.1567678642357</v>
      </c>
      <c r="R7267" s="217">
        <v>1.1567678642357</v>
      </c>
      <c r="S7267" s="217">
        <v>0</v>
      </c>
      <c r="T7267" s="217">
        <v>1.1567678642357</v>
      </c>
      <c r="U7267" s="217">
        <v>1.1567678642357</v>
      </c>
      <c r="V7267" s="217">
        <v>0</v>
      </c>
      <c r="W7267" s="217">
        <v>1.1567678642357</v>
      </c>
      <c r="X7267" s="217">
        <v>1.1567678642357</v>
      </c>
      <c r="Y7267" s="217">
        <v>0</v>
      </c>
    </row>
    <row r="7268" spans="2:25">
      <c r="B7268" s="217" t="s">
        <v>7437</v>
      </c>
      <c r="C7268" s="217" t="s">
        <v>5935</v>
      </c>
      <c r="D7268" s="217" t="s">
        <v>89</v>
      </c>
      <c r="E7268" s="217" t="s">
        <v>86</v>
      </c>
      <c r="F7268" s="217" t="s">
        <v>9</v>
      </c>
      <c r="G7268" s="217" t="s">
        <v>5</v>
      </c>
      <c r="H7268" s="217" t="s">
        <v>174</v>
      </c>
      <c r="I7268" s="217">
        <v>1</v>
      </c>
      <c r="J7268" s="217">
        <v>1</v>
      </c>
      <c r="K7268" s="217">
        <v>0</v>
      </c>
      <c r="L7268" s="217">
        <v>5</v>
      </c>
      <c r="M7268" s="217">
        <v>1019.0426525453699</v>
      </c>
      <c r="N7268" s="217">
        <v>0.98131319381204596</v>
      </c>
      <c r="O7268" s="217">
        <v>0.98131319381204596</v>
      </c>
      <c r="P7268" s="217">
        <v>0</v>
      </c>
      <c r="Q7268" s="217">
        <v>0.98131319381204596</v>
      </c>
      <c r="R7268" s="217">
        <v>0.98131319381204596</v>
      </c>
      <c r="S7268" s="217">
        <v>0</v>
      </c>
      <c r="T7268" s="217">
        <v>0.98131319381204596</v>
      </c>
      <c r="U7268" s="217">
        <v>0.98131319381204596</v>
      </c>
      <c r="V7268" s="217">
        <v>0</v>
      </c>
      <c r="W7268" s="217">
        <v>0.98131319381204596</v>
      </c>
      <c r="X7268" s="217">
        <v>0.98131319381204596</v>
      </c>
      <c r="Y7268" s="217">
        <v>0</v>
      </c>
    </row>
    <row r="7269" spans="2:25">
      <c r="B7269" s="217" t="s">
        <v>7438</v>
      </c>
      <c r="C7269" s="217" t="s">
        <v>5935</v>
      </c>
      <c r="D7269" s="217" t="s">
        <v>89</v>
      </c>
      <c r="E7269" s="217" t="s">
        <v>86</v>
      </c>
      <c r="F7269" s="217" t="s">
        <v>9</v>
      </c>
      <c r="G7269" s="217" t="s">
        <v>5</v>
      </c>
      <c r="H7269" s="217" t="s">
        <v>176</v>
      </c>
      <c r="I7269" s="217">
        <v>1</v>
      </c>
      <c r="J7269" s="217">
        <v>1</v>
      </c>
      <c r="K7269" s="217">
        <v>0</v>
      </c>
      <c r="L7269" s="217">
        <v>31</v>
      </c>
      <c r="M7269" s="217">
        <v>1376.1586995861601</v>
      </c>
      <c r="N7269" s="217">
        <v>0.72666037739740397</v>
      </c>
      <c r="O7269" s="217">
        <v>0.72666037739740397</v>
      </c>
      <c r="P7269" s="217">
        <v>0</v>
      </c>
      <c r="Q7269" s="217">
        <v>0.72666037739740397</v>
      </c>
      <c r="R7269" s="217">
        <v>0.72666037739740397</v>
      </c>
      <c r="S7269" s="217">
        <v>0</v>
      </c>
      <c r="T7269" s="217">
        <v>0.72666037739740397</v>
      </c>
      <c r="U7269" s="217">
        <v>0.72666037739740397</v>
      </c>
      <c r="V7269" s="217">
        <v>0</v>
      </c>
      <c r="W7269" s="217">
        <v>0.72666037739740397</v>
      </c>
      <c r="X7269" s="217">
        <v>0.72666037739740397</v>
      </c>
      <c r="Y7269" s="217">
        <v>0</v>
      </c>
    </row>
    <row r="7270" spans="2:25">
      <c r="B7270" s="217" t="s">
        <v>7439</v>
      </c>
      <c r="C7270" s="217" t="s">
        <v>5935</v>
      </c>
      <c r="D7270" s="217" t="s">
        <v>89</v>
      </c>
      <c r="E7270" s="217" t="s">
        <v>86</v>
      </c>
      <c r="F7270" s="217" t="s">
        <v>9</v>
      </c>
      <c r="G7270" s="217" t="s">
        <v>5</v>
      </c>
      <c r="H7270" s="217" t="s">
        <v>178</v>
      </c>
      <c r="I7270" s="217">
        <v>3</v>
      </c>
      <c r="J7270" s="217">
        <v>3</v>
      </c>
      <c r="K7270" s="217">
        <v>0</v>
      </c>
      <c r="L7270" s="217">
        <v>52</v>
      </c>
      <c r="M7270" s="217">
        <v>2246.7227426874801</v>
      </c>
      <c r="N7270" s="217">
        <v>1.3352782446184099</v>
      </c>
      <c r="O7270" s="217">
        <v>1.3352782446184099</v>
      </c>
      <c r="P7270" s="217">
        <v>0</v>
      </c>
      <c r="Q7270" s="217">
        <v>1.3352782446184099</v>
      </c>
      <c r="R7270" s="217">
        <v>1.3352782446184099</v>
      </c>
      <c r="S7270" s="217">
        <v>0</v>
      </c>
      <c r="T7270" s="217">
        <v>1.3352782446184099</v>
      </c>
      <c r="U7270" s="217">
        <v>1.3352782446184099</v>
      </c>
      <c r="V7270" s="217">
        <v>0</v>
      </c>
      <c r="W7270" s="217">
        <v>1.3352782446184099</v>
      </c>
      <c r="X7270" s="217">
        <v>1.3352782446184099</v>
      </c>
      <c r="Y7270" s="217">
        <v>0</v>
      </c>
    </row>
    <row r="7271" spans="2:25">
      <c r="B7271" s="217" t="s">
        <v>7440</v>
      </c>
      <c r="C7271" s="217" t="s">
        <v>5935</v>
      </c>
      <c r="D7271" s="217" t="s">
        <v>89</v>
      </c>
      <c r="E7271" s="217" t="s">
        <v>86</v>
      </c>
      <c r="F7271" s="217" t="s">
        <v>9</v>
      </c>
      <c r="G7271" s="217" t="s">
        <v>5</v>
      </c>
      <c r="H7271" s="217" t="s">
        <v>5</v>
      </c>
      <c r="I7271" s="217">
        <v>8</v>
      </c>
      <c r="J7271" s="217">
        <v>7</v>
      </c>
      <c r="K7271" s="217">
        <v>1</v>
      </c>
      <c r="L7271" s="217">
        <v>168</v>
      </c>
      <c r="M7271" s="217">
        <v>6540</v>
      </c>
      <c r="N7271" s="217">
        <v>1.2232415902140701</v>
      </c>
      <c r="O7271" s="217">
        <v>1.0703363914373101</v>
      </c>
      <c r="P7271" s="217">
        <v>0.15290519877675801</v>
      </c>
      <c r="Q7271" s="217">
        <v>1.2232415902140701</v>
      </c>
      <c r="R7271" s="217">
        <v>1.0703363914373101</v>
      </c>
      <c r="S7271" s="217">
        <v>0.15290519877675801</v>
      </c>
      <c r="T7271" s="217">
        <v>1.2232415902140701</v>
      </c>
      <c r="U7271" s="217">
        <v>1.0703363914373101</v>
      </c>
      <c r="V7271" s="217">
        <v>0.15290519877675801</v>
      </c>
      <c r="W7271" s="217">
        <v>1.2232415902140701</v>
      </c>
      <c r="X7271" s="217">
        <v>1.0703363914373101</v>
      </c>
      <c r="Y7271" s="217">
        <v>0.15290519877675801</v>
      </c>
    </row>
    <row r="7272" spans="2:25">
      <c r="B7272" s="217" t="s">
        <v>7441</v>
      </c>
      <c r="C7272" s="217" t="s">
        <v>5935</v>
      </c>
      <c r="D7272" s="217" t="s">
        <v>89</v>
      </c>
      <c r="E7272" s="217" t="s">
        <v>86</v>
      </c>
      <c r="F7272" s="217" t="s">
        <v>5</v>
      </c>
      <c r="G7272" s="217" t="s">
        <v>5</v>
      </c>
      <c r="H7272" s="217" t="s">
        <v>170</v>
      </c>
      <c r="I7272" s="217">
        <v>4</v>
      </c>
      <c r="J7272" s="217">
        <v>3</v>
      </c>
      <c r="K7272" s="217">
        <v>1</v>
      </c>
      <c r="L7272" s="217">
        <v>43</v>
      </c>
      <c r="M7272" s="217">
        <v>2129.1798211610699</v>
      </c>
      <c r="N7272" s="217">
        <v>1.8786576691388801</v>
      </c>
      <c r="O7272" s="217">
        <v>1.4089932518541599</v>
      </c>
      <c r="P7272" s="217">
        <v>0.46966441728472103</v>
      </c>
      <c r="Q7272" s="217">
        <v>1.8786576691388801</v>
      </c>
      <c r="R7272" s="217">
        <v>1.4089932518541599</v>
      </c>
      <c r="S7272" s="217">
        <v>0.46966441728472103</v>
      </c>
      <c r="T7272" s="217">
        <v>1.8786576691388801</v>
      </c>
      <c r="U7272" s="217">
        <v>1.4089932518541599</v>
      </c>
      <c r="V7272" s="217">
        <v>0.46966441728472103</v>
      </c>
      <c r="W7272" s="217">
        <v>1.8786576691388801</v>
      </c>
      <c r="X7272" s="217">
        <v>1.4089932518541599</v>
      </c>
      <c r="Y7272" s="217">
        <v>0.46966441728472103</v>
      </c>
    </row>
    <row r="7273" spans="2:25">
      <c r="B7273" s="217" t="s">
        <v>7442</v>
      </c>
      <c r="C7273" s="217" t="s">
        <v>5935</v>
      </c>
      <c r="D7273" s="217" t="s">
        <v>89</v>
      </c>
      <c r="E7273" s="217" t="s">
        <v>86</v>
      </c>
      <c r="F7273" s="217" t="s">
        <v>5</v>
      </c>
      <c r="G7273" s="217" t="s">
        <v>5</v>
      </c>
      <c r="H7273" s="217" t="s">
        <v>172</v>
      </c>
      <c r="I7273" s="217">
        <v>4</v>
      </c>
      <c r="J7273" s="217">
        <v>4</v>
      </c>
      <c r="K7273" s="217">
        <v>0</v>
      </c>
      <c r="L7273" s="217">
        <v>72</v>
      </c>
      <c r="M7273" s="217">
        <v>1779.4296880629599</v>
      </c>
      <c r="N7273" s="217">
        <v>2.24791124191835</v>
      </c>
      <c r="O7273" s="217">
        <v>2.24791124191835</v>
      </c>
      <c r="P7273" s="217">
        <v>0</v>
      </c>
      <c r="Q7273" s="217">
        <v>2.24791124191835</v>
      </c>
      <c r="R7273" s="217">
        <v>2.24791124191835</v>
      </c>
      <c r="S7273" s="217">
        <v>0</v>
      </c>
      <c r="T7273" s="217">
        <v>2.24791124191835</v>
      </c>
      <c r="U7273" s="217">
        <v>2.24791124191835</v>
      </c>
      <c r="V7273" s="217">
        <v>0</v>
      </c>
      <c r="W7273" s="217">
        <v>2.24791124191835</v>
      </c>
      <c r="X7273" s="217">
        <v>2.24791124191835</v>
      </c>
      <c r="Y7273" s="217">
        <v>0</v>
      </c>
    </row>
    <row r="7274" spans="2:25">
      <c r="B7274" s="217" t="s">
        <v>7443</v>
      </c>
      <c r="C7274" s="217" t="s">
        <v>5935</v>
      </c>
      <c r="D7274" s="217" t="s">
        <v>89</v>
      </c>
      <c r="E7274" s="217" t="s">
        <v>86</v>
      </c>
      <c r="F7274" s="217" t="s">
        <v>5</v>
      </c>
      <c r="G7274" s="217" t="s">
        <v>5</v>
      </c>
      <c r="H7274" s="217" t="s">
        <v>174</v>
      </c>
      <c r="I7274" s="217">
        <v>4</v>
      </c>
      <c r="J7274" s="217">
        <v>4</v>
      </c>
      <c r="K7274" s="217">
        <v>0</v>
      </c>
      <c r="L7274" s="217">
        <v>12</v>
      </c>
      <c r="M7274" s="217">
        <v>2038.9844143375899</v>
      </c>
      <c r="N7274" s="217">
        <v>1.9617609491632599</v>
      </c>
      <c r="O7274" s="217">
        <v>1.9617609491632599</v>
      </c>
      <c r="P7274" s="217">
        <v>0</v>
      </c>
      <c r="Q7274" s="217">
        <v>1.9617609491632599</v>
      </c>
      <c r="R7274" s="217">
        <v>1.9617609491632599</v>
      </c>
      <c r="S7274" s="217">
        <v>0</v>
      </c>
      <c r="T7274" s="217">
        <v>1.9617609491632599</v>
      </c>
      <c r="U7274" s="217">
        <v>1.9617609491632599</v>
      </c>
      <c r="V7274" s="217">
        <v>0</v>
      </c>
      <c r="W7274" s="217">
        <v>1.9617609491632599</v>
      </c>
      <c r="X7274" s="217">
        <v>1.9617609491632599</v>
      </c>
      <c r="Y7274" s="217">
        <v>0</v>
      </c>
    </row>
    <row r="7275" spans="2:25">
      <c r="B7275" s="217" t="s">
        <v>7444</v>
      </c>
      <c r="C7275" s="217" t="s">
        <v>5935</v>
      </c>
      <c r="D7275" s="217" t="s">
        <v>89</v>
      </c>
      <c r="E7275" s="217" t="s">
        <v>86</v>
      </c>
      <c r="F7275" s="217" t="s">
        <v>5</v>
      </c>
      <c r="G7275" s="217" t="s">
        <v>5</v>
      </c>
      <c r="H7275" s="217" t="s">
        <v>176</v>
      </c>
      <c r="I7275" s="217">
        <v>4</v>
      </c>
      <c r="J7275" s="217">
        <v>3</v>
      </c>
      <c r="K7275" s="217">
        <v>1</v>
      </c>
      <c r="L7275" s="217">
        <v>46</v>
      </c>
      <c r="M7275" s="217">
        <v>2728.6957859785998</v>
      </c>
      <c r="N7275" s="217">
        <v>1.46590177642887</v>
      </c>
      <c r="O7275" s="217">
        <v>1.09942633232165</v>
      </c>
      <c r="P7275" s="217">
        <v>0.366475444107218</v>
      </c>
      <c r="Q7275" s="217">
        <v>1.46590177642887</v>
      </c>
      <c r="R7275" s="217">
        <v>1.09942633232165</v>
      </c>
      <c r="S7275" s="217">
        <v>0.366475444107218</v>
      </c>
      <c r="T7275" s="217">
        <v>1.46590177642887</v>
      </c>
      <c r="U7275" s="217">
        <v>1.09942633232165</v>
      </c>
      <c r="V7275" s="217">
        <v>0.366475444107218</v>
      </c>
      <c r="W7275" s="217">
        <v>1.46590177642887</v>
      </c>
      <c r="X7275" s="217">
        <v>1.09942633232165</v>
      </c>
      <c r="Y7275" s="217">
        <v>0.366475444107218</v>
      </c>
    </row>
    <row r="7276" spans="2:25">
      <c r="B7276" s="217" t="s">
        <v>7445</v>
      </c>
      <c r="C7276" s="217" t="s">
        <v>5935</v>
      </c>
      <c r="D7276" s="217" t="s">
        <v>89</v>
      </c>
      <c r="E7276" s="217" t="s">
        <v>86</v>
      </c>
      <c r="F7276" s="217" t="s">
        <v>5</v>
      </c>
      <c r="G7276" s="217" t="s">
        <v>5</v>
      </c>
      <c r="H7276" s="217" t="s">
        <v>178</v>
      </c>
      <c r="I7276" s="217">
        <v>8</v>
      </c>
      <c r="J7276" s="217">
        <v>8</v>
      </c>
      <c r="K7276" s="217">
        <v>0</v>
      </c>
      <c r="L7276" s="217">
        <v>92</v>
      </c>
      <c r="M7276" s="217">
        <v>4483.7102904597796</v>
      </c>
      <c r="N7276" s="217">
        <v>1.7842365991000799</v>
      </c>
      <c r="O7276" s="217">
        <v>1.7842365991000799</v>
      </c>
      <c r="P7276" s="217">
        <v>0</v>
      </c>
      <c r="Q7276" s="217">
        <v>1.7842365991000799</v>
      </c>
      <c r="R7276" s="217">
        <v>1.7842365991000799</v>
      </c>
      <c r="S7276" s="217">
        <v>0</v>
      </c>
      <c r="T7276" s="217">
        <v>1.7842365991000799</v>
      </c>
      <c r="U7276" s="217">
        <v>1.7842365991000799</v>
      </c>
      <c r="V7276" s="217">
        <v>0</v>
      </c>
      <c r="W7276" s="217">
        <v>1.7842365991000799</v>
      </c>
      <c r="X7276" s="217">
        <v>1.7842365991000799</v>
      </c>
      <c r="Y7276" s="217">
        <v>0</v>
      </c>
    </row>
    <row r="7277" spans="2:25">
      <c r="B7277" s="217" t="s">
        <v>7446</v>
      </c>
      <c r="C7277" s="217" t="s">
        <v>5935</v>
      </c>
      <c r="D7277" s="217" t="s">
        <v>89</v>
      </c>
      <c r="E7277" s="217" t="s">
        <v>86</v>
      </c>
      <c r="F7277" s="217" t="s">
        <v>5</v>
      </c>
      <c r="G7277" s="217" t="s">
        <v>5</v>
      </c>
      <c r="H7277" s="217" t="s">
        <v>5</v>
      </c>
      <c r="I7277" s="217">
        <v>24</v>
      </c>
      <c r="J7277" s="217">
        <v>22</v>
      </c>
      <c r="K7277" s="217">
        <v>2</v>
      </c>
      <c r="L7277" s="217">
        <v>265</v>
      </c>
      <c r="M7277" s="217">
        <v>13160</v>
      </c>
      <c r="N7277" s="217">
        <v>1.8237082066869299</v>
      </c>
      <c r="O7277" s="217">
        <v>1.67173252279635</v>
      </c>
      <c r="P7277" s="217">
        <v>0.151975683890578</v>
      </c>
      <c r="Q7277" s="217">
        <v>1.8237082066869299</v>
      </c>
      <c r="R7277" s="217">
        <v>1.67173252279635</v>
      </c>
      <c r="S7277" s="217">
        <v>0.151975683890578</v>
      </c>
      <c r="T7277" s="217">
        <v>1.8237082066869299</v>
      </c>
      <c r="U7277" s="217">
        <v>1.67173252279635</v>
      </c>
      <c r="V7277" s="217">
        <v>0.151975683890578</v>
      </c>
      <c r="W7277" s="217">
        <v>1.8237082066869299</v>
      </c>
      <c r="X7277" s="217">
        <v>1.67173252279635</v>
      </c>
      <c r="Y7277" s="217">
        <v>0.151975683890578</v>
      </c>
    </row>
    <row r="7278" spans="2:25">
      <c r="B7278" s="217" t="s">
        <v>7447</v>
      </c>
      <c r="C7278" s="217" t="s">
        <v>5935</v>
      </c>
      <c r="D7278" s="217" t="s">
        <v>89</v>
      </c>
      <c r="E7278" s="217" t="s">
        <v>103</v>
      </c>
      <c r="F7278" s="217" t="s">
        <v>12</v>
      </c>
      <c r="G7278" s="217" t="s">
        <v>10</v>
      </c>
      <c r="H7278" s="217" t="s">
        <v>170</v>
      </c>
      <c r="I7278" s="217">
        <v>3</v>
      </c>
      <c r="J7278" s="217">
        <v>3</v>
      </c>
      <c r="K7278" s="217">
        <v>0</v>
      </c>
      <c r="L7278" s="217">
        <v>4</v>
      </c>
      <c r="M7278" s="217">
        <v>344.55926860025198</v>
      </c>
      <c r="N7278" s="217">
        <v>8.7067749249273998</v>
      </c>
      <c r="O7278" s="217">
        <v>8.7067749249273998</v>
      </c>
      <c r="P7278" s="217">
        <v>0</v>
      </c>
      <c r="Q7278" s="217">
        <v>9.4167068408335801</v>
      </c>
      <c r="R7278" s="217">
        <v>9.4167068408335801</v>
      </c>
      <c r="S7278" s="217">
        <v>0</v>
      </c>
      <c r="T7278" s="217">
        <v>9.1042555079985092</v>
      </c>
      <c r="U7278" s="217">
        <v>9.1042555079985092</v>
      </c>
      <c r="V7278" s="217">
        <v>0</v>
      </c>
      <c r="W7278" s="217">
        <v>9.2809053890042996</v>
      </c>
      <c r="X7278" s="217">
        <v>9.2809053890042996</v>
      </c>
      <c r="Y7278" s="217">
        <v>0</v>
      </c>
    </row>
    <row r="7279" spans="2:25">
      <c r="B7279" s="217" t="s">
        <v>7448</v>
      </c>
      <c r="C7279" s="217" t="s">
        <v>5935</v>
      </c>
      <c r="D7279" s="217" t="s">
        <v>89</v>
      </c>
      <c r="E7279" s="217" t="s">
        <v>103</v>
      </c>
      <c r="F7279" s="217" t="s">
        <v>12</v>
      </c>
      <c r="G7279" s="217" t="s">
        <v>10</v>
      </c>
      <c r="H7279" s="217" t="s">
        <v>172</v>
      </c>
      <c r="I7279" s="217">
        <v>17</v>
      </c>
      <c r="J7279" s="217">
        <v>17</v>
      </c>
      <c r="K7279" s="217">
        <v>0</v>
      </c>
      <c r="L7279" s="217">
        <v>14</v>
      </c>
      <c r="M7279" s="217">
        <v>566.108997559817</v>
      </c>
      <c r="N7279" s="217">
        <v>30.029552742100201</v>
      </c>
      <c r="O7279" s="217">
        <v>30.029552742100201</v>
      </c>
      <c r="P7279" s="217">
        <v>0</v>
      </c>
      <c r="Q7279" s="217">
        <v>38.492482018025299</v>
      </c>
      <c r="R7279" s="217">
        <v>38.492482018025299</v>
      </c>
      <c r="S7279" s="217">
        <v>0</v>
      </c>
      <c r="T7279" s="217">
        <v>34.827823342567903</v>
      </c>
      <c r="U7279" s="217">
        <v>34.827823342567903</v>
      </c>
      <c r="V7279" s="217">
        <v>0</v>
      </c>
      <c r="W7279" s="217">
        <v>36.981979170514897</v>
      </c>
      <c r="X7279" s="217">
        <v>36.981979170514897</v>
      </c>
      <c r="Y7279" s="217">
        <v>0</v>
      </c>
    </row>
    <row r="7280" spans="2:25">
      <c r="B7280" s="217" t="s">
        <v>7449</v>
      </c>
      <c r="C7280" s="217" t="s">
        <v>5935</v>
      </c>
      <c r="D7280" s="217" t="s">
        <v>89</v>
      </c>
      <c r="E7280" s="217" t="s">
        <v>103</v>
      </c>
      <c r="F7280" s="217" t="s">
        <v>12</v>
      </c>
      <c r="G7280" s="217" t="s">
        <v>10</v>
      </c>
      <c r="H7280" s="217" t="s">
        <v>174</v>
      </c>
      <c r="I7280" s="217">
        <v>6</v>
      </c>
      <c r="J7280" s="217">
        <v>6</v>
      </c>
      <c r="K7280" s="217">
        <v>0</v>
      </c>
      <c r="L7280" s="217">
        <v>23</v>
      </c>
      <c r="M7280" s="217">
        <v>810.65182358624998</v>
      </c>
      <c r="N7280" s="217">
        <v>7.4014513079814499</v>
      </c>
      <c r="O7280" s="217">
        <v>7.4014513079814499</v>
      </c>
      <c r="P7280" s="217">
        <v>0</v>
      </c>
      <c r="Q7280" s="217">
        <v>8.4861708628169996</v>
      </c>
      <c r="R7280" s="217">
        <v>8.4861708628169996</v>
      </c>
      <c r="S7280" s="217">
        <v>0</v>
      </c>
      <c r="T7280" s="217">
        <v>7.8017560679691096</v>
      </c>
      <c r="U7280" s="217">
        <v>7.8017560679691096</v>
      </c>
      <c r="V7280" s="217">
        <v>0</v>
      </c>
      <c r="W7280" s="217">
        <v>8.2207772755712405</v>
      </c>
      <c r="X7280" s="217">
        <v>8.2207772755712405</v>
      </c>
      <c r="Y7280" s="217">
        <v>0</v>
      </c>
    </row>
    <row r="7281" spans="2:25">
      <c r="B7281" s="217" t="s">
        <v>7450</v>
      </c>
      <c r="C7281" s="217" t="s">
        <v>5935</v>
      </c>
      <c r="D7281" s="217" t="s">
        <v>89</v>
      </c>
      <c r="E7281" s="217" t="s">
        <v>103</v>
      </c>
      <c r="F7281" s="217" t="s">
        <v>12</v>
      </c>
      <c r="G7281" s="217" t="s">
        <v>10</v>
      </c>
      <c r="H7281" s="217" t="s">
        <v>176</v>
      </c>
      <c r="I7281" s="217">
        <v>15</v>
      </c>
      <c r="J7281" s="217">
        <v>12</v>
      </c>
      <c r="K7281" s="217">
        <v>3</v>
      </c>
      <c r="L7281" s="217">
        <v>31</v>
      </c>
      <c r="M7281" s="217">
        <v>1536.4346964510901</v>
      </c>
      <c r="N7281" s="217">
        <v>9.76286205632268</v>
      </c>
      <c r="O7281" s="217">
        <v>7.8102896450581403</v>
      </c>
      <c r="P7281" s="217">
        <v>1.95257241126454</v>
      </c>
      <c r="Q7281" s="217">
        <v>10.599982614918201</v>
      </c>
      <c r="R7281" s="217">
        <v>8.3407622921882894</v>
      </c>
      <c r="S7281" s="217">
        <v>2.2592203227299201</v>
      </c>
      <c r="T7281" s="217">
        <v>10.4813090392879</v>
      </c>
      <c r="U7281" s="217">
        <v>8.4480467392827805</v>
      </c>
      <c r="V7281" s="217">
        <v>2.0332623000051102</v>
      </c>
      <c r="W7281" s="217">
        <v>10.6508304630553</v>
      </c>
      <c r="X7281" s="217">
        <v>8.4862163534217405</v>
      </c>
      <c r="Y7281" s="217">
        <v>2.1646141096335501</v>
      </c>
    </row>
    <row r="7282" spans="2:25">
      <c r="B7282" s="217" t="s">
        <v>7451</v>
      </c>
      <c r="C7282" s="217" t="s">
        <v>5935</v>
      </c>
      <c r="D7282" s="217" t="s">
        <v>89</v>
      </c>
      <c r="E7282" s="217" t="s">
        <v>103</v>
      </c>
      <c r="F7282" s="217" t="s">
        <v>12</v>
      </c>
      <c r="G7282" s="217" t="s">
        <v>10</v>
      </c>
      <c r="H7282" s="217" t="s">
        <v>178</v>
      </c>
      <c r="I7282" s="217">
        <v>30</v>
      </c>
      <c r="J7282" s="217">
        <v>28</v>
      </c>
      <c r="K7282" s="217">
        <v>2</v>
      </c>
      <c r="L7282" s="217">
        <v>112</v>
      </c>
      <c r="M7282" s="217">
        <v>3922.2452138025901</v>
      </c>
      <c r="N7282" s="217">
        <v>7.6486803768485396</v>
      </c>
      <c r="O7282" s="217">
        <v>7.13876835172531</v>
      </c>
      <c r="P7282" s="217">
        <v>0.50991202512323597</v>
      </c>
      <c r="Q7282" s="217">
        <v>7.9702773313595099</v>
      </c>
      <c r="R7282" s="217">
        <v>7.4158385698540004</v>
      </c>
      <c r="S7282" s="217">
        <v>0.55443876150550897</v>
      </c>
      <c r="T7282" s="217">
        <v>7.72832525163391</v>
      </c>
      <c r="U7282" s="217">
        <v>7.2142509906823404</v>
      </c>
      <c r="V7282" s="217">
        <v>0.51407426095156805</v>
      </c>
      <c r="W7282" s="217">
        <v>7.9055236053682503</v>
      </c>
      <c r="X7282" s="217">
        <v>7.3660419513992599</v>
      </c>
      <c r="Y7282" s="217">
        <v>0.53948165396899195</v>
      </c>
    </row>
    <row r="7283" spans="2:25">
      <c r="B7283" s="217" t="s">
        <v>7452</v>
      </c>
      <c r="C7283" s="217" t="s">
        <v>5935</v>
      </c>
      <c r="D7283" s="217" t="s">
        <v>89</v>
      </c>
      <c r="E7283" s="217" t="s">
        <v>103</v>
      </c>
      <c r="F7283" s="217" t="s">
        <v>12</v>
      </c>
      <c r="G7283" s="217" t="s">
        <v>10</v>
      </c>
      <c r="H7283" s="217" t="s">
        <v>5</v>
      </c>
      <c r="I7283" s="217">
        <v>71</v>
      </c>
      <c r="J7283" s="217">
        <v>66</v>
      </c>
      <c r="K7283" s="217">
        <v>5</v>
      </c>
      <c r="L7283" s="217">
        <v>184</v>
      </c>
      <c r="M7283" s="217">
        <v>7180</v>
      </c>
      <c r="N7283" s="217">
        <v>9.8885793871866294</v>
      </c>
      <c r="O7283" s="217">
        <v>9.1922005571030603</v>
      </c>
      <c r="P7283" s="217">
        <v>0.69637883008356505</v>
      </c>
      <c r="Q7283" s="217">
        <v>10.6261860230692</v>
      </c>
      <c r="R7283" s="217">
        <v>9.8318468929608596</v>
      </c>
      <c r="S7283" s="217">
        <v>0.79433913010833201</v>
      </c>
      <c r="T7283" s="217">
        <v>10.156589253019201</v>
      </c>
      <c r="U7283" s="217">
        <v>9.4356739542596593</v>
      </c>
      <c r="V7283" s="217">
        <v>0.72091529875951099</v>
      </c>
      <c r="W7283" s="217">
        <v>10.4784605990543</v>
      </c>
      <c r="X7283" s="217">
        <v>9.7140876282906294</v>
      </c>
      <c r="Y7283" s="217">
        <v>0.76437297076370003</v>
      </c>
    </row>
    <row r="7284" spans="2:25">
      <c r="B7284" s="217" t="s">
        <v>7453</v>
      </c>
      <c r="C7284" s="217" t="s">
        <v>5935</v>
      </c>
      <c r="D7284" s="217" t="s">
        <v>89</v>
      </c>
      <c r="E7284" s="217" t="s">
        <v>103</v>
      </c>
      <c r="F7284" s="217" t="s">
        <v>9</v>
      </c>
      <c r="G7284" s="217" t="s">
        <v>10</v>
      </c>
      <c r="H7284" s="217" t="s">
        <v>170</v>
      </c>
      <c r="I7284" s="217">
        <v>1</v>
      </c>
      <c r="J7284" s="217">
        <v>0</v>
      </c>
      <c r="K7284" s="217">
        <v>1</v>
      </c>
      <c r="L7284" s="217">
        <v>13</v>
      </c>
      <c r="M7284" s="217">
        <v>381.41266896532898</v>
      </c>
      <c r="N7284" s="217">
        <v>2.6218321554780299</v>
      </c>
      <c r="O7284" s="217">
        <v>0</v>
      </c>
      <c r="P7284" s="217">
        <v>2.6218321554780299</v>
      </c>
      <c r="Q7284" s="217">
        <v>1.86918054561158</v>
      </c>
      <c r="R7284" s="217">
        <v>0</v>
      </c>
      <c r="S7284" s="217">
        <v>1.86918054561158</v>
      </c>
      <c r="T7284" s="217">
        <v>2.14286596608</v>
      </c>
      <c r="U7284" s="217">
        <v>0</v>
      </c>
      <c r="V7284" s="217">
        <v>2.14286596608</v>
      </c>
      <c r="W7284" s="217">
        <v>1.9685292364209801</v>
      </c>
      <c r="X7284" s="217">
        <v>0</v>
      </c>
      <c r="Y7284" s="217">
        <v>1.9685292364209801</v>
      </c>
    </row>
    <row r="7285" spans="2:25">
      <c r="B7285" s="217" t="s">
        <v>7454</v>
      </c>
      <c r="C7285" s="217" t="s">
        <v>5935</v>
      </c>
      <c r="D7285" s="217" t="s">
        <v>89</v>
      </c>
      <c r="E7285" s="217" t="s">
        <v>103</v>
      </c>
      <c r="F7285" s="217" t="s">
        <v>9</v>
      </c>
      <c r="G7285" s="217" t="s">
        <v>10</v>
      </c>
      <c r="H7285" s="217" t="s">
        <v>172</v>
      </c>
      <c r="I7285" s="217">
        <v>1</v>
      </c>
      <c r="J7285" s="217">
        <v>1</v>
      </c>
      <c r="K7285" s="217">
        <v>0</v>
      </c>
      <c r="L7285" s="217">
        <v>31</v>
      </c>
      <c r="M7285" s="217">
        <v>503.86536733638098</v>
      </c>
      <c r="N7285" s="217">
        <v>1.98465714221712</v>
      </c>
      <c r="O7285" s="217">
        <v>1.98465714221712</v>
      </c>
      <c r="P7285" s="217">
        <v>0</v>
      </c>
      <c r="Q7285" s="217">
        <v>1.8009506673461699</v>
      </c>
      <c r="R7285" s="217">
        <v>1.8009506673461699</v>
      </c>
      <c r="S7285" s="217">
        <v>0</v>
      </c>
      <c r="T7285" s="217">
        <v>1.8397688308303599</v>
      </c>
      <c r="U7285" s="217">
        <v>1.8397688308303599</v>
      </c>
      <c r="V7285" s="217">
        <v>0</v>
      </c>
      <c r="W7285" s="217">
        <v>1.8453990302218799</v>
      </c>
      <c r="X7285" s="217">
        <v>1.8453990302218799</v>
      </c>
      <c r="Y7285" s="217">
        <v>0</v>
      </c>
    </row>
    <row r="7286" spans="2:25">
      <c r="B7286" s="217" t="s">
        <v>7455</v>
      </c>
      <c r="C7286" s="217" t="s">
        <v>5935</v>
      </c>
      <c r="D7286" s="217" t="s">
        <v>89</v>
      </c>
      <c r="E7286" s="217" t="s">
        <v>103</v>
      </c>
      <c r="F7286" s="217" t="s">
        <v>9</v>
      </c>
      <c r="G7286" s="217" t="s">
        <v>10</v>
      </c>
      <c r="H7286" s="217" t="s">
        <v>174</v>
      </c>
      <c r="I7286" s="217">
        <v>1</v>
      </c>
      <c r="J7286" s="217">
        <v>1</v>
      </c>
      <c r="K7286" s="217">
        <v>0</v>
      </c>
      <c r="L7286" s="217">
        <v>13</v>
      </c>
      <c r="M7286" s="217">
        <v>830.18616817201803</v>
      </c>
      <c r="N7286" s="217">
        <v>1.2045490979473801</v>
      </c>
      <c r="O7286" s="217">
        <v>1.2045490979473801</v>
      </c>
      <c r="P7286" s="217">
        <v>0</v>
      </c>
      <c r="Q7286" s="217">
        <v>1.0384336364508799</v>
      </c>
      <c r="R7286" s="217">
        <v>1.0384336364508799</v>
      </c>
      <c r="S7286" s="217">
        <v>0</v>
      </c>
      <c r="T7286" s="217">
        <v>1.19048109226667</v>
      </c>
      <c r="U7286" s="217">
        <v>1.19048109226667</v>
      </c>
      <c r="V7286" s="217">
        <v>0</v>
      </c>
      <c r="W7286" s="217">
        <v>1.0936273535672101</v>
      </c>
      <c r="X7286" s="217">
        <v>1.0936273535672101</v>
      </c>
      <c r="Y7286" s="217">
        <v>0</v>
      </c>
    </row>
    <row r="7287" spans="2:25">
      <c r="B7287" s="217" t="s">
        <v>7456</v>
      </c>
      <c r="C7287" s="217" t="s">
        <v>5935</v>
      </c>
      <c r="D7287" s="217" t="s">
        <v>89</v>
      </c>
      <c r="E7287" s="217" t="s">
        <v>103</v>
      </c>
      <c r="F7287" s="217" t="s">
        <v>9</v>
      </c>
      <c r="G7287" s="217" t="s">
        <v>10</v>
      </c>
      <c r="H7287" s="217" t="s">
        <v>176</v>
      </c>
      <c r="I7287" s="217">
        <v>7</v>
      </c>
      <c r="J7287" s="217">
        <v>5</v>
      </c>
      <c r="K7287" s="217">
        <v>2</v>
      </c>
      <c r="L7287" s="217">
        <v>63</v>
      </c>
      <c r="M7287" s="217">
        <v>1639.02098499269</v>
      </c>
      <c r="N7287" s="217">
        <v>4.2708422064719596</v>
      </c>
      <c r="O7287" s="217">
        <v>3.0506015760513998</v>
      </c>
      <c r="P7287" s="217">
        <v>1.22024063042056</v>
      </c>
      <c r="Q7287" s="217">
        <v>4.6232275023942799</v>
      </c>
      <c r="R7287" s="217">
        <v>3.17393777252529</v>
      </c>
      <c r="S7287" s="217">
        <v>1.44928972986899</v>
      </c>
      <c r="T7287" s="217">
        <v>4.3388559113199303</v>
      </c>
      <c r="U7287" s="217">
        <v>3.1143423770594998</v>
      </c>
      <c r="V7287" s="217">
        <v>1.2245135342604301</v>
      </c>
      <c r="W7287" s="217">
        <v>4.5270904072564404</v>
      </c>
      <c r="X7287" s="217">
        <v>3.18219192315332</v>
      </c>
      <c r="Y7287" s="217">
        <v>1.34489848410313</v>
      </c>
    </row>
    <row r="7288" spans="2:25">
      <c r="B7288" s="217" t="s">
        <v>7457</v>
      </c>
      <c r="C7288" s="217" t="s">
        <v>5935</v>
      </c>
      <c r="D7288" s="217" t="s">
        <v>89</v>
      </c>
      <c r="E7288" s="217" t="s">
        <v>103</v>
      </c>
      <c r="F7288" s="217" t="s">
        <v>9</v>
      </c>
      <c r="G7288" s="217" t="s">
        <v>10</v>
      </c>
      <c r="H7288" s="217" t="s">
        <v>178</v>
      </c>
      <c r="I7288" s="217">
        <v>23</v>
      </c>
      <c r="J7288" s="217">
        <v>21</v>
      </c>
      <c r="K7288" s="217">
        <v>2</v>
      </c>
      <c r="L7288" s="217">
        <v>171</v>
      </c>
      <c r="M7288" s="217">
        <v>3885.5148105335902</v>
      </c>
      <c r="N7288" s="217">
        <v>5.9194215236671504</v>
      </c>
      <c r="O7288" s="217">
        <v>5.4046892172613097</v>
      </c>
      <c r="P7288" s="217">
        <v>0.514732306405839</v>
      </c>
      <c r="Q7288" s="217">
        <v>6.2465439010323598</v>
      </c>
      <c r="R7288" s="217">
        <v>5.6774422141264003</v>
      </c>
      <c r="S7288" s="217">
        <v>0.56910168690595897</v>
      </c>
      <c r="T7288" s="217">
        <v>6.02752572113189</v>
      </c>
      <c r="U7288" s="217">
        <v>5.5004635873180803</v>
      </c>
      <c r="V7288" s="217">
        <v>0.52706213381381095</v>
      </c>
      <c r="W7288" s="217">
        <v>6.1812847614022299</v>
      </c>
      <c r="X7288" s="217">
        <v>5.6278683629471802</v>
      </c>
      <c r="Y7288" s="217">
        <v>0.55341639845504598</v>
      </c>
    </row>
    <row r="7289" spans="2:25">
      <c r="B7289" s="217" t="s">
        <v>7458</v>
      </c>
      <c r="C7289" s="217" t="s">
        <v>5935</v>
      </c>
      <c r="D7289" s="217" t="s">
        <v>89</v>
      </c>
      <c r="E7289" s="217" t="s">
        <v>103</v>
      </c>
      <c r="F7289" s="217" t="s">
        <v>9</v>
      </c>
      <c r="G7289" s="217" t="s">
        <v>10</v>
      </c>
      <c r="H7289" s="217" t="s">
        <v>5</v>
      </c>
      <c r="I7289" s="217">
        <v>33</v>
      </c>
      <c r="J7289" s="217">
        <v>28</v>
      </c>
      <c r="K7289" s="217">
        <v>5</v>
      </c>
      <c r="L7289" s="217">
        <v>293</v>
      </c>
      <c r="M7289" s="217">
        <v>7240</v>
      </c>
      <c r="N7289" s="217">
        <v>4.5580110497237598</v>
      </c>
      <c r="O7289" s="217">
        <v>3.8674033149171301</v>
      </c>
      <c r="P7289" s="217">
        <v>0.69060773480662996</v>
      </c>
      <c r="Q7289" s="217">
        <v>4.7893364688940396</v>
      </c>
      <c r="R7289" s="217">
        <v>4.0264319799177599</v>
      </c>
      <c r="S7289" s="217">
        <v>0.76290448897627205</v>
      </c>
      <c r="T7289" s="217">
        <v>4.63392033270833</v>
      </c>
      <c r="U7289" s="217">
        <v>3.9303295332647199</v>
      </c>
      <c r="V7289" s="217">
        <v>0.70359079944360903</v>
      </c>
      <c r="W7289" s="217">
        <v>4.7430197409371804</v>
      </c>
      <c r="X7289" s="217">
        <v>4.0073450999923201</v>
      </c>
      <c r="Y7289" s="217">
        <v>0.73567464094486301</v>
      </c>
    </row>
    <row r="7290" spans="2:25">
      <c r="B7290" s="217" t="s">
        <v>7459</v>
      </c>
      <c r="C7290" s="217" t="s">
        <v>5935</v>
      </c>
      <c r="D7290" s="217" t="s">
        <v>89</v>
      </c>
      <c r="E7290" s="217" t="s">
        <v>103</v>
      </c>
      <c r="F7290" s="217" t="s">
        <v>5</v>
      </c>
      <c r="G7290" s="217" t="s">
        <v>10</v>
      </c>
      <c r="H7290" s="217" t="s">
        <v>170</v>
      </c>
      <c r="I7290" s="217">
        <v>4</v>
      </c>
      <c r="J7290" s="217">
        <v>3</v>
      </c>
      <c r="K7290" s="217">
        <v>1</v>
      </c>
      <c r="L7290" s="217">
        <v>17</v>
      </c>
      <c r="M7290" s="217">
        <v>725.97193756558204</v>
      </c>
      <c r="N7290" s="217">
        <v>5.5098548484026697</v>
      </c>
      <c r="O7290" s="217">
        <v>4.1323911363020001</v>
      </c>
      <c r="P7290" s="217">
        <v>1.3774637121006701</v>
      </c>
      <c r="Q7290" s="217">
        <v>5.5389314786881103</v>
      </c>
      <c r="R7290" s="217">
        <v>4.5375847578247601</v>
      </c>
      <c r="S7290" s="217">
        <v>1.00134672086335</v>
      </c>
      <c r="T7290" s="217">
        <v>5.5202394167520499</v>
      </c>
      <c r="U7290" s="217">
        <v>4.3722755063520502</v>
      </c>
      <c r="V7290" s="217">
        <v>1.1479639103999999</v>
      </c>
      <c r="W7290" s="217">
        <v>5.5201533248607104</v>
      </c>
      <c r="X7290" s="217">
        <v>4.4655840910637599</v>
      </c>
      <c r="Y7290" s="217">
        <v>1.0545692337969499</v>
      </c>
    </row>
    <row r="7291" spans="2:25">
      <c r="B7291" s="217" t="s">
        <v>7460</v>
      </c>
      <c r="C7291" s="217" t="s">
        <v>5935</v>
      </c>
      <c r="D7291" s="217" t="s">
        <v>89</v>
      </c>
      <c r="E7291" s="217" t="s">
        <v>103</v>
      </c>
      <c r="F7291" s="217" t="s">
        <v>5</v>
      </c>
      <c r="G7291" s="217" t="s">
        <v>10</v>
      </c>
      <c r="H7291" s="217" t="s">
        <v>172</v>
      </c>
      <c r="I7291" s="217">
        <v>18</v>
      </c>
      <c r="J7291" s="217">
        <v>18</v>
      </c>
      <c r="K7291" s="217">
        <v>0</v>
      </c>
      <c r="L7291" s="217">
        <v>45</v>
      </c>
      <c r="M7291" s="217">
        <v>1069.9743648962001</v>
      </c>
      <c r="N7291" s="217">
        <v>16.822832948662501</v>
      </c>
      <c r="O7291" s="217">
        <v>16.822832948662501</v>
      </c>
      <c r="P7291" s="217">
        <v>0</v>
      </c>
      <c r="Q7291" s="217">
        <v>20.894119352241301</v>
      </c>
      <c r="R7291" s="217">
        <v>20.894119352241301</v>
      </c>
      <c r="S7291" s="217">
        <v>0</v>
      </c>
      <c r="T7291" s="217">
        <v>19.014400007729801</v>
      </c>
      <c r="U7291" s="217">
        <v>19.014400007729801</v>
      </c>
      <c r="V7291" s="217">
        <v>0</v>
      </c>
      <c r="W7291" s="217">
        <v>20.134148256836099</v>
      </c>
      <c r="X7291" s="217">
        <v>20.134148256836099</v>
      </c>
      <c r="Y7291" s="217">
        <v>0</v>
      </c>
    </row>
    <row r="7292" spans="2:25">
      <c r="B7292" s="217" t="s">
        <v>7461</v>
      </c>
      <c r="C7292" s="217" t="s">
        <v>5935</v>
      </c>
      <c r="D7292" s="217" t="s">
        <v>89</v>
      </c>
      <c r="E7292" s="217" t="s">
        <v>103</v>
      </c>
      <c r="F7292" s="217" t="s">
        <v>5</v>
      </c>
      <c r="G7292" s="217" t="s">
        <v>10</v>
      </c>
      <c r="H7292" s="217" t="s">
        <v>174</v>
      </c>
      <c r="I7292" s="217">
        <v>7</v>
      </c>
      <c r="J7292" s="217">
        <v>7</v>
      </c>
      <c r="K7292" s="217">
        <v>0</v>
      </c>
      <c r="L7292" s="217">
        <v>36</v>
      </c>
      <c r="M7292" s="217">
        <v>1640.8379917582699</v>
      </c>
      <c r="N7292" s="217">
        <v>4.2661128247640301</v>
      </c>
      <c r="O7292" s="217">
        <v>4.2661128247640301</v>
      </c>
      <c r="P7292" s="217">
        <v>0</v>
      </c>
      <c r="Q7292" s="217">
        <v>4.5928475981250303</v>
      </c>
      <c r="R7292" s="217">
        <v>4.5928475981250303</v>
      </c>
      <c r="S7292" s="217">
        <v>0</v>
      </c>
      <c r="T7292" s="217">
        <v>4.3481606493419802</v>
      </c>
      <c r="U7292" s="217">
        <v>4.3481606493419802</v>
      </c>
      <c r="V7292" s="217">
        <v>0</v>
      </c>
      <c r="W7292" s="217">
        <v>4.4977104520579401</v>
      </c>
      <c r="X7292" s="217">
        <v>4.4977104520579401</v>
      </c>
      <c r="Y7292" s="217">
        <v>0</v>
      </c>
    </row>
    <row r="7293" spans="2:25">
      <c r="B7293" s="217" t="s">
        <v>7462</v>
      </c>
      <c r="C7293" s="217" t="s">
        <v>5935</v>
      </c>
      <c r="D7293" s="217" t="s">
        <v>89</v>
      </c>
      <c r="E7293" s="217" t="s">
        <v>103</v>
      </c>
      <c r="F7293" s="217" t="s">
        <v>5</v>
      </c>
      <c r="G7293" s="217" t="s">
        <v>10</v>
      </c>
      <c r="H7293" s="217" t="s">
        <v>176</v>
      </c>
      <c r="I7293" s="217">
        <v>22</v>
      </c>
      <c r="J7293" s="217">
        <v>17</v>
      </c>
      <c r="K7293" s="217">
        <v>5</v>
      </c>
      <c r="L7293" s="217">
        <v>94</v>
      </c>
      <c r="M7293" s="217">
        <v>3175.4556814437801</v>
      </c>
      <c r="N7293" s="217">
        <v>6.9281395198050202</v>
      </c>
      <c r="O7293" s="217">
        <v>5.3535623562129704</v>
      </c>
      <c r="P7293" s="217">
        <v>1.57457716359205</v>
      </c>
      <c r="Q7293" s="217">
        <v>7.4235133985007504</v>
      </c>
      <c r="R7293" s="217">
        <v>5.5957443964488398</v>
      </c>
      <c r="S7293" s="217">
        <v>1.82776900205191</v>
      </c>
      <c r="T7293" s="217">
        <v>7.2184276550497097</v>
      </c>
      <c r="U7293" s="217">
        <v>5.6162693042686902</v>
      </c>
      <c r="V7293" s="217">
        <v>1.60215835078102</v>
      </c>
      <c r="W7293" s="217">
        <v>7.3964953961042603</v>
      </c>
      <c r="X7293" s="217">
        <v>5.6686996002605001</v>
      </c>
      <c r="Y7293" s="217">
        <v>1.72779579584376</v>
      </c>
    </row>
    <row r="7294" spans="2:25">
      <c r="B7294" s="217" t="s">
        <v>7463</v>
      </c>
      <c r="C7294" s="217" t="s">
        <v>5935</v>
      </c>
      <c r="D7294" s="217" t="s">
        <v>89</v>
      </c>
      <c r="E7294" s="217" t="s">
        <v>103</v>
      </c>
      <c r="F7294" s="217" t="s">
        <v>5</v>
      </c>
      <c r="G7294" s="217" t="s">
        <v>10</v>
      </c>
      <c r="H7294" s="217" t="s">
        <v>178</v>
      </c>
      <c r="I7294" s="217">
        <v>53</v>
      </c>
      <c r="J7294" s="217">
        <v>49</v>
      </c>
      <c r="K7294" s="217">
        <v>4</v>
      </c>
      <c r="L7294" s="217">
        <v>283</v>
      </c>
      <c r="M7294" s="217">
        <v>7807.7600243361803</v>
      </c>
      <c r="N7294" s="217">
        <v>6.78811846609055</v>
      </c>
      <c r="O7294" s="217">
        <v>6.2758076384610701</v>
      </c>
      <c r="P7294" s="217">
        <v>0.512310827629476</v>
      </c>
      <c r="Q7294" s="217">
        <v>7.1154475208558399</v>
      </c>
      <c r="R7294" s="217">
        <v>6.5537936020657996</v>
      </c>
      <c r="S7294" s="217">
        <v>0.561653918790045</v>
      </c>
      <c r="T7294" s="217">
        <v>6.8841749337138802</v>
      </c>
      <c r="U7294" s="217">
        <v>6.3637069571726901</v>
      </c>
      <c r="V7294" s="217">
        <v>0.52046797654118904</v>
      </c>
      <c r="W7294" s="217">
        <v>7.0501360449013202</v>
      </c>
      <c r="X7294" s="217">
        <v>6.5037960163081596</v>
      </c>
      <c r="Y7294" s="217">
        <v>0.546340028593156</v>
      </c>
    </row>
    <row r="7295" spans="2:25">
      <c r="B7295" s="217" t="s">
        <v>7464</v>
      </c>
      <c r="C7295" s="217" t="s">
        <v>5935</v>
      </c>
      <c r="D7295" s="217" t="s">
        <v>89</v>
      </c>
      <c r="E7295" s="217" t="s">
        <v>103</v>
      </c>
      <c r="F7295" s="217" t="s">
        <v>5</v>
      </c>
      <c r="G7295" s="217" t="s">
        <v>10</v>
      </c>
      <c r="H7295" s="217" t="s">
        <v>5</v>
      </c>
      <c r="I7295" s="217">
        <v>104</v>
      </c>
      <c r="J7295" s="217">
        <v>94</v>
      </c>
      <c r="K7295" s="217">
        <v>10</v>
      </c>
      <c r="L7295" s="217">
        <v>477</v>
      </c>
      <c r="M7295" s="217">
        <v>14420</v>
      </c>
      <c r="N7295" s="217">
        <v>7.2122052704576998</v>
      </c>
      <c r="O7295" s="217">
        <v>6.5187239944521496</v>
      </c>
      <c r="P7295" s="217">
        <v>0.69348127600554799</v>
      </c>
      <c r="Q7295" s="217">
        <v>7.6878415238805902</v>
      </c>
      <c r="R7295" s="217">
        <v>6.9099895593912901</v>
      </c>
      <c r="S7295" s="217">
        <v>0.77785196448930305</v>
      </c>
      <c r="T7295" s="217">
        <v>7.3754584381957304</v>
      </c>
      <c r="U7295" s="217">
        <v>6.66399129286944</v>
      </c>
      <c r="V7295" s="217">
        <v>0.71146714532629196</v>
      </c>
      <c r="W7295" s="217">
        <v>7.5906314184156596</v>
      </c>
      <c r="X7295" s="217">
        <v>6.8413961650316599</v>
      </c>
      <c r="Y7295" s="217">
        <v>0.74923525338400498</v>
      </c>
    </row>
    <row r="7296" spans="2:25">
      <c r="B7296" s="217" t="s">
        <v>7465</v>
      </c>
      <c r="C7296" s="217" t="s">
        <v>5935</v>
      </c>
      <c r="D7296" s="217" t="s">
        <v>89</v>
      </c>
      <c r="E7296" s="217" t="s">
        <v>103</v>
      </c>
      <c r="F7296" s="217" t="s">
        <v>12</v>
      </c>
      <c r="G7296" s="217" t="s">
        <v>49</v>
      </c>
      <c r="H7296" s="217" t="s">
        <v>170</v>
      </c>
      <c r="I7296" s="217">
        <v>12</v>
      </c>
      <c r="J7296" s="217">
        <v>12</v>
      </c>
      <c r="K7296" s="217">
        <v>0</v>
      </c>
      <c r="L7296" s="217">
        <v>39</v>
      </c>
      <c r="M7296" s="217">
        <v>1935.4917794928499</v>
      </c>
      <c r="N7296" s="217">
        <v>6.1999746664614301</v>
      </c>
      <c r="O7296" s="217">
        <v>6.1999746664614301</v>
      </c>
      <c r="P7296" s="217">
        <v>0</v>
      </c>
      <c r="Q7296" s="217">
        <v>10.5134878415996</v>
      </c>
      <c r="R7296" s="217">
        <v>10.5134878415996</v>
      </c>
      <c r="S7296" s="217">
        <v>0</v>
      </c>
      <c r="T7296" s="217">
        <v>9.3786058422189793</v>
      </c>
      <c r="U7296" s="217">
        <v>9.3786058422189793</v>
      </c>
      <c r="V7296" s="217">
        <v>0</v>
      </c>
      <c r="W7296" s="217">
        <v>10.013793866008401</v>
      </c>
      <c r="X7296" s="217">
        <v>10.013793866008401</v>
      </c>
      <c r="Y7296" s="217">
        <v>0</v>
      </c>
    </row>
    <row r="7297" spans="2:25">
      <c r="B7297" s="217" t="s">
        <v>7466</v>
      </c>
      <c r="C7297" s="217" t="s">
        <v>5935</v>
      </c>
      <c r="D7297" s="217" t="s">
        <v>89</v>
      </c>
      <c r="E7297" s="217" t="s">
        <v>103</v>
      </c>
      <c r="F7297" s="217" t="s">
        <v>12</v>
      </c>
      <c r="G7297" s="217" t="s">
        <v>49</v>
      </c>
      <c r="H7297" s="217" t="s">
        <v>172</v>
      </c>
      <c r="I7297" s="217">
        <v>26</v>
      </c>
      <c r="J7297" s="217">
        <v>22</v>
      </c>
      <c r="K7297" s="217">
        <v>4</v>
      </c>
      <c r="L7297" s="217">
        <v>43</v>
      </c>
      <c r="M7297" s="217">
        <v>1508.10983569978</v>
      </c>
      <c r="N7297" s="217">
        <v>17.240123619998698</v>
      </c>
      <c r="O7297" s="217">
        <v>14.587796909229599</v>
      </c>
      <c r="P7297" s="217">
        <v>2.65232671076902</v>
      </c>
      <c r="Q7297" s="217">
        <v>16.187001455743101</v>
      </c>
      <c r="R7297" s="217">
        <v>13.2184480371072</v>
      </c>
      <c r="S7297" s="217">
        <v>2.96855341863589</v>
      </c>
      <c r="T7297" s="217">
        <v>16.2908188989928</v>
      </c>
      <c r="U7297" s="217">
        <v>13.472326150823299</v>
      </c>
      <c r="V7297" s="217">
        <v>2.8184927481694899</v>
      </c>
      <c r="W7297" s="217">
        <v>16.393865136707099</v>
      </c>
      <c r="X7297" s="217">
        <v>13.4692300296519</v>
      </c>
      <c r="Y7297" s="217">
        <v>2.9246351070552801</v>
      </c>
    </row>
    <row r="7298" spans="2:25">
      <c r="B7298" s="217" t="s">
        <v>7467</v>
      </c>
      <c r="C7298" s="217" t="s">
        <v>5935</v>
      </c>
      <c r="D7298" s="217" t="s">
        <v>89</v>
      </c>
      <c r="E7298" s="217" t="s">
        <v>103</v>
      </c>
      <c r="F7298" s="217" t="s">
        <v>12</v>
      </c>
      <c r="G7298" s="217" t="s">
        <v>49</v>
      </c>
      <c r="H7298" s="217" t="s">
        <v>174</v>
      </c>
      <c r="I7298" s="217">
        <v>5</v>
      </c>
      <c r="J7298" s="217">
        <v>5</v>
      </c>
      <c r="K7298" s="217">
        <v>0</v>
      </c>
      <c r="L7298" s="217">
        <v>7</v>
      </c>
      <c r="M7298" s="217">
        <v>1648.7908259052199</v>
      </c>
      <c r="N7298" s="217">
        <v>3.0325253643104699</v>
      </c>
      <c r="O7298" s="217">
        <v>3.0325253643104699</v>
      </c>
      <c r="P7298" s="217">
        <v>0</v>
      </c>
      <c r="Q7298" s="217">
        <v>2.5408827021061602</v>
      </c>
      <c r="R7298" s="217">
        <v>2.5408827021061602</v>
      </c>
      <c r="S7298" s="217">
        <v>0</v>
      </c>
      <c r="T7298" s="217">
        <v>2.7786594196107899</v>
      </c>
      <c r="U7298" s="217">
        <v>2.7786594196107899</v>
      </c>
      <c r="V7298" s="217">
        <v>0</v>
      </c>
      <c r="W7298" s="217">
        <v>2.6453207379280399</v>
      </c>
      <c r="X7298" s="217">
        <v>2.6453207379280399</v>
      </c>
      <c r="Y7298" s="217">
        <v>0</v>
      </c>
    </row>
    <row r="7299" spans="2:25">
      <c r="B7299" s="217" t="s">
        <v>7468</v>
      </c>
      <c r="C7299" s="217" t="s">
        <v>5935</v>
      </c>
      <c r="D7299" s="217" t="s">
        <v>89</v>
      </c>
      <c r="E7299" s="217" t="s">
        <v>103</v>
      </c>
      <c r="F7299" s="217" t="s">
        <v>12</v>
      </c>
      <c r="G7299" s="217" t="s">
        <v>49</v>
      </c>
      <c r="H7299" s="217" t="s">
        <v>176</v>
      </c>
      <c r="I7299" s="217">
        <v>14</v>
      </c>
      <c r="J7299" s="217">
        <v>13</v>
      </c>
      <c r="K7299" s="217">
        <v>1</v>
      </c>
      <c r="L7299" s="217">
        <v>29</v>
      </c>
      <c r="M7299" s="217">
        <v>1823.55601512052</v>
      </c>
      <c r="N7299" s="217">
        <v>7.6773073510850001</v>
      </c>
      <c r="O7299" s="217">
        <v>7.1289282545789296</v>
      </c>
      <c r="P7299" s="217">
        <v>0.54837909650607097</v>
      </c>
      <c r="Q7299" s="217">
        <v>8.1929658014521696</v>
      </c>
      <c r="R7299" s="217">
        <v>7.7194470931788599</v>
      </c>
      <c r="S7299" s="217">
        <v>0.473518708273308</v>
      </c>
      <c r="T7299" s="217">
        <v>7.7509331973400002</v>
      </c>
      <c r="U7299" s="217">
        <v>7.2080818785397396</v>
      </c>
      <c r="V7299" s="217">
        <v>0.54285131880026105</v>
      </c>
      <c r="W7299" s="217">
        <v>8.0187155845689695</v>
      </c>
      <c r="X7299" s="217">
        <v>7.5200289149389299</v>
      </c>
      <c r="Y7299" s="217">
        <v>0.49868666963004199</v>
      </c>
    </row>
    <row r="7300" spans="2:25">
      <c r="B7300" s="217" t="s">
        <v>7469</v>
      </c>
      <c r="C7300" s="217" t="s">
        <v>5935</v>
      </c>
      <c r="D7300" s="217" t="s">
        <v>89</v>
      </c>
      <c r="E7300" s="217" t="s">
        <v>103</v>
      </c>
      <c r="F7300" s="217" t="s">
        <v>12</v>
      </c>
      <c r="G7300" s="217" t="s">
        <v>49</v>
      </c>
      <c r="H7300" s="217" t="s">
        <v>178</v>
      </c>
      <c r="I7300" s="217">
        <v>13</v>
      </c>
      <c r="J7300" s="217">
        <v>11</v>
      </c>
      <c r="K7300" s="217">
        <v>2</v>
      </c>
      <c r="L7300" s="217">
        <v>48</v>
      </c>
      <c r="M7300" s="217">
        <v>1334.05154378164</v>
      </c>
      <c r="N7300" s="217">
        <v>9.7447509135583097</v>
      </c>
      <c r="O7300" s="217">
        <v>8.2455584653185703</v>
      </c>
      <c r="P7300" s="217">
        <v>1.4991924482397401</v>
      </c>
      <c r="Q7300" s="217">
        <v>9.9216494990612798</v>
      </c>
      <c r="R7300" s="217">
        <v>8.3281263327538806</v>
      </c>
      <c r="S7300" s="217">
        <v>1.5935231663074001</v>
      </c>
      <c r="T7300" s="217">
        <v>9.7695554534035995</v>
      </c>
      <c r="U7300" s="217">
        <v>8.2915170255512702</v>
      </c>
      <c r="V7300" s="217">
        <v>1.47803842785233</v>
      </c>
      <c r="W7300" s="217">
        <v>9.9394846503727603</v>
      </c>
      <c r="X7300" s="217">
        <v>8.3886611215010394</v>
      </c>
      <c r="Y7300" s="217">
        <v>1.55082352887173</v>
      </c>
    </row>
    <row r="7301" spans="2:25">
      <c r="B7301" s="217" t="s">
        <v>7470</v>
      </c>
      <c r="C7301" s="217" t="s">
        <v>5935</v>
      </c>
      <c r="D7301" s="217" t="s">
        <v>89</v>
      </c>
      <c r="E7301" s="217" t="s">
        <v>103</v>
      </c>
      <c r="F7301" s="217" t="s">
        <v>12</v>
      </c>
      <c r="G7301" s="217" t="s">
        <v>49</v>
      </c>
      <c r="H7301" s="217" t="s">
        <v>5</v>
      </c>
      <c r="I7301" s="217">
        <v>70</v>
      </c>
      <c r="J7301" s="217">
        <v>63</v>
      </c>
      <c r="K7301" s="217">
        <v>7</v>
      </c>
      <c r="L7301" s="217">
        <v>166</v>
      </c>
      <c r="M7301" s="217">
        <v>8250</v>
      </c>
      <c r="N7301" s="217">
        <v>8.4848484848484809</v>
      </c>
      <c r="O7301" s="217">
        <v>7.6363636363636402</v>
      </c>
      <c r="P7301" s="217">
        <v>0.84848484848484895</v>
      </c>
      <c r="Q7301" s="217">
        <v>8.8789902314130504</v>
      </c>
      <c r="R7301" s="217">
        <v>7.9671967126994803</v>
      </c>
      <c r="S7301" s="217">
        <v>0.91179351871356096</v>
      </c>
      <c r="T7301" s="217">
        <v>8.6197013496916792</v>
      </c>
      <c r="U7301" s="217">
        <v>7.74335508077192</v>
      </c>
      <c r="V7301" s="217">
        <v>0.87634626891975698</v>
      </c>
      <c r="W7301" s="217">
        <v>8.8137388205185303</v>
      </c>
      <c r="X7301" s="217">
        <v>7.9133737004589797</v>
      </c>
      <c r="Y7301" s="217">
        <v>0.90036512005954705</v>
      </c>
    </row>
    <row r="7302" spans="2:25">
      <c r="B7302" s="217" t="s">
        <v>7471</v>
      </c>
      <c r="C7302" s="217" t="s">
        <v>5935</v>
      </c>
      <c r="D7302" s="217" t="s">
        <v>89</v>
      </c>
      <c r="E7302" s="217" t="s">
        <v>103</v>
      </c>
      <c r="F7302" s="217" t="s">
        <v>9</v>
      </c>
      <c r="G7302" s="217" t="s">
        <v>49</v>
      </c>
      <c r="H7302" s="217" t="s">
        <v>170</v>
      </c>
      <c r="I7302" s="217">
        <v>1</v>
      </c>
      <c r="J7302" s="217">
        <v>1</v>
      </c>
      <c r="K7302" s="217">
        <v>0</v>
      </c>
      <c r="L7302" s="217">
        <v>74</v>
      </c>
      <c r="M7302" s="217">
        <v>1900.6085520517099</v>
      </c>
      <c r="N7302" s="217">
        <v>0.52614726947350599</v>
      </c>
      <c r="O7302" s="217">
        <v>0.52614726947350599</v>
      </c>
      <c r="P7302" s="217">
        <v>0</v>
      </c>
      <c r="Q7302" s="217">
        <v>0.38667729483569502</v>
      </c>
      <c r="R7302" s="217">
        <v>0.38667729483569502</v>
      </c>
      <c r="S7302" s="217">
        <v>0</v>
      </c>
      <c r="T7302" s="217">
        <v>0.44329458537574401</v>
      </c>
      <c r="U7302" s="217">
        <v>0.44329458537574401</v>
      </c>
      <c r="V7302" s="217">
        <v>0</v>
      </c>
      <c r="W7302" s="217">
        <v>0.40722955400500799</v>
      </c>
      <c r="X7302" s="217">
        <v>0.40722955400500799</v>
      </c>
      <c r="Y7302" s="217">
        <v>0</v>
      </c>
    </row>
    <row r="7303" spans="2:25">
      <c r="B7303" s="217" t="s">
        <v>7472</v>
      </c>
      <c r="C7303" s="217" t="s">
        <v>5935</v>
      </c>
      <c r="D7303" s="217" t="s">
        <v>89</v>
      </c>
      <c r="E7303" s="217" t="s">
        <v>103</v>
      </c>
      <c r="F7303" s="217" t="s">
        <v>9</v>
      </c>
      <c r="G7303" s="217" t="s">
        <v>49</v>
      </c>
      <c r="H7303" s="217" t="s">
        <v>172</v>
      </c>
      <c r="I7303" s="217">
        <v>3</v>
      </c>
      <c r="J7303" s="217">
        <v>3</v>
      </c>
      <c r="K7303" s="217">
        <v>0</v>
      </c>
      <c r="L7303" s="217">
        <v>96</v>
      </c>
      <c r="M7303" s="217">
        <v>1669.6859450926499</v>
      </c>
      <c r="N7303" s="217">
        <v>1.7967450758133601</v>
      </c>
      <c r="O7303" s="217">
        <v>1.7967450758133601</v>
      </c>
      <c r="P7303" s="217">
        <v>0</v>
      </c>
      <c r="Q7303" s="217">
        <v>1.88517220040837</v>
      </c>
      <c r="R7303" s="217">
        <v>1.88517220040837</v>
      </c>
      <c r="S7303" s="217">
        <v>0</v>
      </c>
      <c r="T7303" s="217">
        <v>1.83896943965339</v>
      </c>
      <c r="U7303" s="217">
        <v>1.83896943965339</v>
      </c>
      <c r="V7303" s="217">
        <v>0</v>
      </c>
      <c r="W7303" s="217">
        <v>1.8637587357320999</v>
      </c>
      <c r="X7303" s="217">
        <v>1.8637587357320999</v>
      </c>
      <c r="Y7303" s="217">
        <v>0</v>
      </c>
    </row>
    <row r="7304" spans="2:25">
      <c r="B7304" s="217" t="s">
        <v>7473</v>
      </c>
      <c r="C7304" s="217" t="s">
        <v>5935</v>
      </c>
      <c r="D7304" s="217" t="s">
        <v>89</v>
      </c>
      <c r="E7304" s="217" t="s">
        <v>103</v>
      </c>
      <c r="F7304" s="217" t="s">
        <v>9</v>
      </c>
      <c r="G7304" s="217" t="s">
        <v>49</v>
      </c>
      <c r="H7304" s="217" t="s">
        <v>174</v>
      </c>
      <c r="I7304" s="217">
        <v>0</v>
      </c>
      <c r="J7304" s="217">
        <v>0</v>
      </c>
      <c r="K7304" s="217">
        <v>0</v>
      </c>
      <c r="L7304" s="217">
        <v>17</v>
      </c>
      <c r="M7304" s="217">
        <v>1852.34269456532</v>
      </c>
      <c r="N7304" s="217">
        <v>0</v>
      </c>
      <c r="O7304" s="217">
        <v>0</v>
      </c>
      <c r="P7304" s="217">
        <v>0</v>
      </c>
      <c r="Q7304" s="217">
        <v>0</v>
      </c>
      <c r="R7304" s="217">
        <v>0</v>
      </c>
      <c r="S7304" s="217">
        <v>0</v>
      </c>
      <c r="T7304" s="217">
        <v>0</v>
      </c>
      <c r="U7304" s="217">
        <v>0</v>
      </c>
      <c r="V7304" s="217">
        <v>0</v>
      </c>
      <c r="W7304" s="217">
        <v>0</v>
      </c>
      <c r="X7304" s="217">
        <v>0</v>
      </c>
      <c r="Y7304" s="217">
        <v>0</v>
      </c>
    </row>
    <row r="7305" spans="2:25">
      <c r="B7305" s="217" t="s">
        <v>7474</v>
      </c>
      <c r="C7305" s="217" t="s">
        <v>5935</v>
      </c>
      <c r="D7305" s="217" t="s">
        <v>89</v>
      </c>
      <c r="E7305" s="217" t="s">
        <v>103</v>
      </c>
      <c r="F7305" s="217" t="s">
        <v>9</v>
      </c>
      <c r="G7305" s="217" t="s">
        <v>49</v>
      </c>
      <c r="H7305" s="217" t="s">
        <v>176</v>
      </c>
      <c r="I7305" s="217">
        <v>8</v>
      </c>
      <c r="J7305" s="217">
        <v>7</v>
      </c>
      <c r="K7305" s="217">
        <v>1</v>
      </c>
      <c r="L7305" s="217">
        <v>49</v>
      </c>
      <c r="M7305" s="217">
        <v>2105.8144718266999</v>
      </c>
      <c r="N7305" s="217">
        <v>3.7990051388811801</v>
      </c>
      <c r="O7305" s="217">
        <v>3.3241294965210302</v>
      </c>
      <c r="P7305" s="217">
        <v>0.47487564236014701</v>
      </c>
      <c r="Q7305" s="217">
        <v>3.81379785287736</v>
      </c>
      <c r="R7305" s="217">
        <v>3.3019534134681301</v>
      </c>
      <c r="S7305" s="217">
        <v>0.51184443940923197</v>
      </c>
      <c r="T7305" s="217">
        <v>3.68213159881177</v>
      </c>
      <c r="U7305" s="217">
        <v>3.2496711800456701</v>
      </c>
      <c r="V7305" s="217">
        <v>0.43246041876609598</v>
      </c>
      <c r="W7305" s="217">
        <v>3.7725062594472898</v>
      </c>
      <c r="X7305" s="217">
        <v>3.2975295888264902</v>
      </c>
      <c r="Y7305" s="217">
        <v>0.47497667062079901</v>
      </c>
    </row>
    <row r="7306" spans="2:25">
      <c r="B7306" s="217" t="s">
        <v>7475</v>
      </c>
      <c r="C7306" s="217" t="s">
        <v>5935</v>
      </c>
      <c r="D7306" s="217" t="s">
        <v>89</v>
      </c>
      <c r="E7306" s="217" t="s">
        <v>103</v>
      </c>
      <c r="F7306" s="217" t="s">
        <v>9</v>
      </c>
      <c r="G7306" s="217" t="s">
        <v>49</v>
      </c>
      <c r="H7306" s="217" t="s">
        <v>178</v>
      </c>
      <c r="I7306" s="217">
        <v>4</v>
      </c>
      <c r="J7306" s="217">
        <v>4</v>
      </c>
      <c r="K7306" s="217">
        <v>0</v>
      </c>
      <c r="L7306" s="217">
        <v>71</v>
      </c>
      <c r="M7306" s="217">
        <v>1551.54833646362</v>
      </c>
      <c r="N7306" s="217">
        <v>2.5780698583435901</v>
      </c>
      <c r="O7306" s="217">
        <v>2.5780698583435901</v>
      </c>
      <c r="P7306" s="217">
        <v>0</v>
      </c>
      <c r="Q7306" s="217">
        <v>2.52094190259972</v>
      </c>
      <c r="R7306" s="217">
        <v>2.52094190259972</v>
      </c>
      <c r="S7306" s="217">
        <v>0</v>
      </c>
      <c r="T7306" s="217">
        <v>2.2417756467711301</v>
      </c>
      <c r="U7306" s="217">
        <v>2.2417756467711301</v>
      </c>
      <c r="V7306" s="217">
        <v>0</v>
      </c>
      <c r="W7306" s="217">
        <v>2.4005767676951701</v>
      </c>
      <c r="X7306" s="217">
        <v>2.4005767676951701</v>
      </c>
      <c r="Y7306" s="217">
        <v>0</v>
      </c>
    </row>
    <row r="7307" spans="2:25">
      <c r="B7307" s="217" t="s">
        <v>7476</v>
      </c>
      <c r="C7307" s="217" t="s">
        <v>5935</v>
      </c>
      <c r="D7307" s="217" t="s">
        <v>89</v>
      </c>
      <c r="E7307" s="217" t="s">
        <v>103</v>
      </c>
      <c r="F7307" s="217" t="s">
        <v>9</v>
      </c>
      <c r="G7307" s="217" t="s">
        <v>49</v>
      </c>
      <c r="H7307" s="217" t="s">
        <v>5</v>
      </c>
      <c r="I7307" s="217">
        <v>17</v>
      </c>
      <c r="J7307" s="217">
        <v>16</v>
      </c>
      <c r="K7307" s="217">
        <v>1</v>
      </c>
      <c r="L7307" s="217">
        <v>307</v>
      </c>
      <c r="M7307" s="217">
        <v>9080</v>
      </c>
      <c r="N7307" s="217">
        <v>1.87224669603524</v>
      </c>
      <c r="O7307" s="217">
        <v>1.7621145374449301</v>
      </c>
      <c r="P7307" s="217">
        <v>0.110132158590308</v>
      </c>
      <c r="Q7307" s="217">
        <v>2.0151341633039799</v>
      </c>
      <c r="R7307" s="217">
        <v>1.8750307583562</v>
      </c>
      <c r="S7307" s="217">
        <v>0.14010340494778301</v>
      </c>
      <c r="T7307" s="217">
        <v>1.89689946787696</v>
      </c>
      <c r="U7307" s="217">
        <v>1.7785252656599599</v>
      </c>
      <c r="V7307" s="217">
        <v>0.118374202216997</v>
      </c>
      <c r="W7307" s="217">
        <v>1.9647556672467701</v>
      </c>
      <c r="X7307" s="217">
        <v>1.83474380485057</v>
      </c>
      <c r="Y7307" s="217">
        <v>0.13001186239620399</v>
      </c>
    </row>
    <row r="7308" spans="2:25">
      <c r="B7308" s="217" t="s">
        <v>7477</v>
      </c>
      <c r="C7308" s="217" t="s">
        <v>5935</v>
      </c>
      <c r="D7308" s="217" t="s">
        <v>89</v>
      </c>
      <c r="E7308" s="217" t="s">
        <v>103</v>
      </c>
      <c r="F7308" s="217" t="s">
        <v>5</v>
      </c>
      <c r="G7308" s="217" t="s">
        <v>49</v>
      </c>
      <c r="H7308" s="217" t="s">
        <v>170</v>
      </c>
      <c r="I7308" s="217">
        <v>13</v>
      </c>
      <c r="J7308" s="217">
        <v>13</v>
      </c>
      <c r="K7308" s="217">
        <v>0</v>
      </c>
      <c r="L7308" s="217">
        <v>113</v>
      </c>
      <c r="M7308" s="217">
        <v>3836.10033154455</v>
      </c>
      <c r="N7308" s="217">
        <v>3.38885818316585</v>
      </c>
      <c r="O7308" s="217">
        <v>3.38885818316585</v>
      </c>
      <c r="P7308" s="217">
        <v>0</v>
      </c>
      <c r="Q7308" s="217">
        <v>4.9267663080084603</v>
      </c>
      <c r="R7308" s="217">
        <v>4.9267663080084603</v>
      </c>
      <c r="S7308" s="217">
        <v>0</v>
      </c>
      <c r="T7308" s="217">
        <v>4.4709637429182099</v>
      </c>
      <c r="U7308" s="217">
        <v>4.4709637429182099</v>
      </c>
      <c r="V7308" s="217">
        <v>0</v>
      </c>
      <c r="W7308" s="217">
        <v>4.7261210861983098</v>
      </c>
      <c r="X7308" s="217">
        <v>4.7261210861983098</v>
      </c>
      <c r="Y7308" s="217">
        <v>0</v>
      </c>
    </row>
    <row r="7309" spans="2:25">
      <c r="B7309" s="217" t="s">
        <v>7478</v>
      </c>
      <c r="C7309" s="217" t="s">
        <v>5935</v>
      </c>
      <c r="D7309" s="217" t="s">
        <v>89</v>
      </c>
      <c r="E7309" s="217" t="s">
        <v>103</v>
      </c>
      <c r="F7309" s="217" t="s">
        <v>5</v>
      </c>
      <c r="G7309" s="217" t="s">
        <v>49</v>
      </c>
      <c r="H7309" s="217" t="s">
        <v>172</v>
      </c>
      <c r="I7309" s="217">
        <v>29</v>
      </c>
      <c r="J7309" s="217">
        <v>25</v>
      </c>
      <c r="K7309" s="217">
        <v>4</v>
      </c>
      <c r="L7309" s="217">
        <v>139</v>
      </c>
      <c r="M7309" s="217">
        <v>3177.7957807924299</v>
      </c>
      <c r="N7309" s="217">
        <v>9.1258224254953397</v>
      </c>
      <c r="O7309" s="217">
        <v>7.8670882978408097</v>
      </c>
      <c r="P7309" s="217">
        <v>1.2587341276545301</v>
      </c>
      <c r="Q7309" s="217">
        <v>8.5650102365628697</v>
      </c>
      <c r="R7309" s="217">
        <v>7.2375194259833</v>
      </c>
      <c r="S7309" s="217">
        <v>1.32749081057957</v>
      </c>
      <c r="T7309" s="217">
        <v>8.6091164104483706</v>
      </c>
      <c r="U7309" s="217">
        <v>7.3414465678012997</v>
      </c>
      <c r="V7309" s="217">
        <v>1.26766984264708</v>
      </c>
      <c r="W7309" s="217">
        <v>8.6596083456146804</v>
      </c>
      <c r="X7309" s="217">
        <v>7.3477694397421196</v>
      </c>
      <c r="Y7309" s="217">
        <v>1.3118389058725599</v>
      </c>
    </row>
    <row r="7310" spans="2:25">
      <c r="B7310" s="217" t="s">
        <v>7479</v>
      </c>
      <c r="C7310" s="217" t="s">
        <v>5935</v>
      </c>
      <c r="D7310" s="217" t="s">
        <v>89</v>
      </c>
      <c r="E7310" s="217" t="s">
        <v>103</v>
      </c>
      <c r="F7310" s="217" t="s">
        <v>5</v>
      </c>
      <c r="G7310" s="217" t="s">
        <v>49</v>
      </c>
      <c r="H7310" s="217" t="s">
        <v>174</v>
      </c>
      <c r="I7310" s="217">
        <v>5</v>
      </c>
      <c r="J7310" s="217">
        <v>5</v>
      </c>
      <c r="K7310" s="217">
        <v>0</v>
      </c>
      <c r="L7310" s="217">
        <v>24</v>
      </c>
      <c r="M7310" s="217">
        <v>3501.1335204705401</v>
      </c>
      <c r="N7310" s="217">
        <v>1.4281089169452801</v>
      </c>
      <c r="O7310" s="217">
        <v>1.4281089169452801</v>
      </c>
      <c r="P7310" s="217">
        <v>0</v>
      </c>
      <c r="Q7310" s="217">
        <v>1.2333931116857999</v>
      </c>
      <c r="R7310" s="217">
        <v>1.2333931116857999</v>
      </c>
      <c r="S7310" s="217">
        <v>0</v>
      </c>
      <c r="T7310" s="217">
        <v>1.3500268886956499</v>
      </c>
      <c r="U7310" s="217">
        <v>1.3500268886956499</v>
      </c>
      <c r="V7310" s="217">
        <v>0</v>
      </c>
      <c r="W7310" s="217">
        <v>1.2843657725314399</v>
      </c>
      <c r="X7310" s="217">
        <v>1.2843657725314399</v>
      </c>
      <c r="Y7310" s="217">
        <v>0</v>
      </c>
    </row>
    <row r="7311" spans="2:25">
      <c r="B7311" s="217" t="s">
        <v>7480</v>
      </c>
      <c r="C7311" s="217" t="s">
        <v>5935</v>
      </c>
      <c r="D7311" s="217" t="s">
        <v>89</v>
      </c>
      <c r="E7311" s="217" t="s">
        <v>103</v>
      </c>
      <c r="F7311" s="217" t="s">
        <v>5</v>
      </c>
      <c r="G7311" s="217" t="s">
        <v>49</v>
      </c>
      <c r="H7311" s="217" t="s">
        <v>176</v>
      </c>
      <c r="I7311" s="217">
        <v>22</v>
      </c>
      <c r="J7311" s="217">
        <v>20</v>
      </c>
      <c r="K7311" s="217">
        <v>2</v>
      </c>
      <c r="L7311" s="217">
        <v>78</v>
      </c>
      <c r="M7311" s="217">
        <v>3929.3704869472199</v>
      </c>
      <c r="N7311" s="217">
        <v>5.5988612102322</v>
      </c>
      <c r="O7311" s="217">
        <v>5.08987382748382</v>
      </c>
      <c r="P7311" s="217">
        <v>0.50898738274838196</v>
      </c>
      <c r="Q7311" s="217">
        <v>5.7620055557454304</v>
      </c>
      <c r="R7311" s="217">
        <v>5.2339906472509101</v>
      </c>
      <c r="S7311" s="217">
        <v>0.52801490849452504</v>
      </c>
      <c r="T7311" s="217">
        <v>5.5048693479780502</v>
      </c>
      <c r="U7311" s="217">
        <v>4.9884304266549302</v>
      </c>
      <c r="V7311" s="217">
        <v>0.51643892132312597</v>
      </c>
      <c r="W7311" s="217">
        <v>5.6675385774938301</v>
      </c>
      <c r="X7311" s="217">
        <v>5.1483629616364102</v>
      </c>
      <c r="Y7311" s="217">
        <v>0.51917561585741601</v>
      </c>
    </row>
    <row r="7312" spans="2:25">
      <c r="B7312" s="217" t="s">
        <v>7481</v>
      </c>
      <c r="C7312" s="217" t="s">
        <v>5935</v>
      </c>
      <c r="D7312" s="217" t="s">
        <v>89</v>
      </c>
      <c r="E7312" s="217" t="s">
        <v>103</v>
      </c>
      <c r="F7312" s="217" t="s">
        <v>5</v>
      </c>
      <c r="G7312" s="217" t="s">
        <v>49</v>
      </c>
      <c r="H7312" s="217" t="s">
        <v>178</v>
      </c>
      <c r="I7312" s="217">
        <v>17</v>
      </c>
      <c r="J7312" s="217">
        <v>15</v>
      </c>
      <c r="K7312" s="217">
        <v>2</v>
      </c>
      <c r="L7312" s="217">
        <v>119</v>
      </c>
      <c r="M7312" s="217">
        <v>2885.59988024526</v>
      </c>
      <c r="N7312" s="217">
        <v>5.8913226731057096</v>
      </c>
      <c r="O7312" s="217">
        <v>5.1982258880344503</v>
      </c>
      <c r="P7312" s="217">
        <v>0.69309678507126005</v>
      </c>
      <c r="Q7312" s="217">
        <v>5.9264683062408601</v>
      </c>
      <c r="R7312" s="217">
        <v>5.2229055430461102</v>
      </c>
      <c r="S7312" s="217">
        <v>0.70356276319475297</v>
      </c>
      <c r="T7312" s="217">
        <v>5.7132466599349598</v>
      </c>
      <c r="U7312" s="217">
        <v>5.05833713389457</v>
      </c>
      <c r="V7312" s="217">
        <v>0.65490952604038799</v>
      </c>
      <c r="W7312" s="217">
        <v>5.8726695903903003</v>
      </c>
      <c r="X7312" s="217">
        <v>5.1866810307601696</v>
      </c>
      <c r="Y7312" s="217">
        <v>0.68598855963012695</v>
      </c>
    </row>
    <row r="7313" spans="2:25">
      <c r="B7313" s="217" t="s">
        <v>7482</v>
      </c>
      <c r="C7313" s="217" t="s">
        <v>5935</v>
      </c>
      <c r="D7313" s="217" t="s">
        <v>89</v>
      </c>
      <c r="E7313" s="217" t="s">
        <v>103</v>
      </c>
      <c r="F7313" s="217" t="s">
        <v>5</v>
      </c>
      <c r="G7313" s="217" t="s">
        <v>49</v>
      </c>
      <c r="H7313" s="217" t="s">
        <v>5</v>
      </c>
      <c r="I7313" s="217">
        <v>87</v>
      </c>
      <c r="J7313" s="217">
        <v>79</v>
      </c>
      <c r="K7313" s="217">
        <v>8</v>
      </c>
      <c r="L7313" s="217">
        <v>473</v>
      </c>
      <c r="M7313" s="217">
        <v>17330</v>
      </c>
      <c r="N7313" s="217">
        <v>5.0201961915752999</v>
      </c>
      <c r="O7313" s="217">
        <v>4.5585689555683802</v>
      </c>
      <c r="P7313" s="217">
        <v>0.46162723600692401</v>
      </c>
      <c r="Q7313" s="217">
        <v>5.2055647430456897</v>
      </c>
      <c r="R7313" s="217">
        <v>4.70631671925221</v>
      </c>
      <c r="S7313" s="217">
        <v>0.49924802379348499</v>
      </c>
      <c r="T7313" s="217">
        <v>5.0398274401292804</v>
      </c>
      <c r="U7313" s="217">
        <v>4.5665161491159001</v>
      </c>
      <c r="V7313" s="217">
        <v>0.47331129101337699</v>
      </c>
      <c r="W7313" s="217">
        <v>5.1570707711110204</v>
      </c>
      <c r="X7313" s="217">
        <v>4.6675001171566297</v>
      </c>
      <c r="Y7313" s="217">
        <v>0.48957065395438798</v>
      </c>
    </row>
    <row r="7314" spans="2:25">
      <c r="B7314" s="217" t="s">
        <v>7483</v>
      </c>
      <c r="C7314" s="217" t="s">
        <v>5935</v>
      </c>
      <c r="D7314" s="217" t="s">
        <v>89</v>
      </c>
      <c r="E7314" s="217" t="s">
        <v>103</v>
      </c>
      <c r="F7314" s="217" t="s">
        <v>12</v>
      </c>
      <c r="G7314" s="217" t="s">
        <v>13</v>
      </c>
      <c r="H7314" s="217" t="s">
        <v>170</v>
      </c>
      <c r="I7314" s="217">
        <v>1</v>
      </c>
      <c r="J7314" s="217">
        <v>1</v>
      </c>
      <c r="K7314" s="217">
        <v>0</v>
      </c>
      <c r="L7314" s="217">
        <v>0</v>
      </c>
      <c r="M7314" s="217">
        <v>23.1552419354839</v>
      </c>
      <c r="N7314" s="217">
        <v>43.186765346103599</v>
      </c>
      <c r="O7314" s="217">
        <v>43.186765346103599</v>
      </c>
      <c r="P7314" s="217">
        <v>0</v>
      </c>
      <c r="Q7314" s="217">
        <v>0</v>
      </c>
      <c r="R7314" s="217">
        <v>0</v>
      </c>
      <c r="S7314" s="217">
        <v>0</v>
      </c>
      <c r="T7314" s="217">
        <v>0</v>
      </c>
      <c r="U7314" s="217">
        <v>0</v>
      </c>
      <c r="V7314" s="217">
        <v>0</v>
      </c>
      <c r="W7314" s="217">
        <v>0</v>
      </c>
      <c r="X7314" s="217">
        <v>0</v>
      </c>
      <c r="Y7314" s="217">
        <v>0</v>
      </c>
    </row>
    <row r="7315" spans="2:25">
      <c r="B7315" s="217" t="s">
        <v>7484</v>
      </c>
      <c r="C7315" s="217" t="s">
        <v>5935</v>
      </c>
      <c r="D7315" s="217" t="s">
        <v>89</v>
      </c>
      <c r="E7315" s="217" t="s">
        <v>103</v>
      </c>
      <c r="F7315" s="217" t="s">
        <v>12</v>
      </c>
      <c r="G7315" s="217" t="s">
        <v>13</v>
      </c>
      <c r="H7315" s="217" t="s">
        <v>172</v>
      </c>
      <c r="I7315" s="217">
        <v>1</v>
      </c>
      <c r="J7315" s="217">
        <v>1</v>
      </c>
      <c r="K7315" s="217">
        <v>0</v>
      </c>
      <c r="L7315" s="217">
        <v>1</v>
      </c>
      <c r="M7315" s="217">
        <v>24.039351851851901</v>
      </c>
      <c r="N7315" s="217">
        <v>41.598459316321602</v>
      </c>
      <c r="O7315" s="217">
        <v>41.598459316321602</v>
      </c>
      <c r="P7315" s="217">
        <v>0</v>
      </c>
      <c r="Q7315" s="217">
        <v>0</v>
      </c>
      <c r="R7315" s="217">
        <v>0</v>
      </c>
      <c r="S7315" s="217">
        <v>0</v>
      </c>
      <c r="T7315" s="217">
        <v>0</v>
      </c>
      <c r="U7315" s="217">
        <v>0</v>
      </c>
      <c r="V7315" s="217">
        <v>0</v>
      </c>
      <c r="W7315" s="217">
        <v>0</v>
      </c>
      <c r="X7315" s="217">
        <v>0</v>
      </c>
      <c r="Y7315" s="217">
        <v>0</v>
      </c>
    </row>
    <row r="7316" spans="2:25">
      <c r="B7316" s="217" t="s">
        <v>7485</v>
      </c>
      <c r="C7316" s="217" t="s">
        <v>5935</v>
      </c>
      <c r="D7316" s="217" t="s">
        <v>89</v>
      </c>
      <c r="E7316" s="217" t="s">
        <v>103</v>
      </c>
      <c r="F7316" s="217" t="s">
        <v>12</v>
      </c>
      <c r="G7316" s="217" t="s">
        <v>13</v>
      </c>
      <c r="H7316" s="217" t="s">
        <v>174</v>
      </c>
      <c r="I7316" s="217">
        <v>0</v>
      </c>
      <c r="J7316" s="217">
        <v>0</v>
      </c>
      <c r="K7316" s="217">
        <v>0</v>
      </c>
      <c r="L7316" s="217">
        <v>0</v>
      </c>
      <c r="M7316" s="217">
        <v>115.989023297491</v>
      </c>
      <c r="N7316" s="217">
        <v>0</v>
      </c>
      <c r="O7316" s="217">
        <v>0</v>
      </c>
      <c r="P7316" s="217">
        <v>0</v>
      </c>
      <c r="Q7316" s="217">
        <v>0</v>
      </c>
      <c r="R7316" s="217">
        <v>0</v>
      </c>
      <c r="S7316" s="217">
        <v>0</v>
      </c>
      <c r="T7316" s="217">
        <v>0</v>
      </c>
      <c r="U7316" s="217">
        <v>0</v>
      </c>
      <c r="V7316" s="217">
        <v>0</v>
      </c>
      <c r="W7316" s="217">
        <v>0</v>
      </c>
      <c r="X7316" s="217">
        <v>0</v>
      </c>
      <c r="Y7316" s="217">
        <v>0</v>
      </c>
    </row>
    <row r="7317" spans="2:25">
      <c r="B7317" s="217" t="s">
        <v>7486</v>
      </c>
      <c r="C7317" s="217" t="s">
        <v>5935</v>
      </c>
      <c r="D7317" s="217" t="s">
        <v>89</v>
      </c>
      <c r="E7317" s="217" t="s">
        <v>103</v>
      </c>
      <c r="F7317" s="217" t="s">
        <v>12</v>
      </c>
      <c r="G7317" s="217" t="s">
        <v>13</v>
      </c>
      <c r="H7317" s="217" t="s">
        <v>176</v>
      </c>
      <c r="I7317" s="217">
        <v>0</v>
      </c>
      <c r="J7317" s="217">
        <v>0</v>
      </c>
      <c r="K7317" s="217">
        <v>0</v>
      </c>
      <c r="L7317" s="217">
        <v>4</v>
      </c>
      <c r="M7317" s="217">
        <v>151.88022700119501</v>
      </c>
      <c r="N7317" s="217">
        <v>0</v>
      </c>
      <c r="O7317" s="217">
        <v>0</v>
      </c>
      <c r="P7317" s="217">
        <v>0</v>
      </c>
      <c r="Q7317" s="217">
        <v>0</v>
      </c>
      <c r="R7317" s="217">
        <v>0</v>
      </c>
      <c r="S7317" s="217">
        <v>0</v>
      </c>
      <c r="T7317" s="217">
        <v>0</v>
      </c>
      <c r="U7317" s="217">
        <v>0</v>
      </c>
      <c r="V7317" s="217">
        <v>0</v>
      </c>
      <c r="W7317" s="217">
        <v>0</v>
      </c>
      <c r="X7317" s="217">
        <v>0</v>
      </c>
      <c r="Y7317" s="217">
        <v>0</v>
      </c>
    </row>
    <row r="7318" spans="2:25">
      <c r="B7318" s="217" t="s">
        <v>7487</v>
      </c>
      <c r="C7318" s="217" t="s">
        <v>5935</v>
      </c>
      <c r="D7318" s="217" t="s">
        <v>89</v>
      </c>
      <c r="E7318" s="217" t="s">
        <v>103</v>
      </c>
      <c r="F7318" s="217" t="s">
        <v>12</v>
      </c>
      <c r="G7318" s="217" t="s">
        <v>13</v>
      </c>
      <c r="H7318" s="217" t="s">
        <v>178</v>
      </c>
      <c r="I7318" s="217">
        <v>3</v>
      </c>
      <c r="J7318" s="217">
        <v>3</v>
      </c>
      <c r="K7318" s="217">
        <v>0</v>
      </c>
      <c r="L7318" s="217">
        <v>11</v>
      </c>
      <c r="M7318" s="217">
        <v>734.93615591397804</v>
      </c>
      <c r="N7318" s="217">
        <v>4.0819872255014502</v>
      </c>
      <c r="O7318" s="217">
        <v>4.0819872255014502</v>
      </c>
      <c r="P7318" s="217">
        <v>0</v>
      </c>
      <c r="Q7318" s="217">
        <v>4.3510064231266501</v>
      </c>
      <c r="R7318" s="217">
        <v>4.3510064231266501</v>
      </c>
      <c r="S7318" s="217">
        <v>0</v>
      </c>
      <c r="T7318" s="217">
        <v>4.1547614824168901</v>
      </c>
      <c r="U7318" s="217">
        <v>4.1547614824168901</v>
      </c>
      <c r="V7318" s="217">
        <v>0</v>
      </c>
      <c r="W7318" s="217">
        <v>4.2996098202032904</v>
      </c>
      <c r="X7318" s="217">
        <v>4.2996098202032904</v>
      </c>
      <c r="Y7318" s="217">
        <v>0</v>
      </c>
    </row>
    <row r="7319" spans="2:25">
      <c r="B7319" s="217" t="s">
        <v>7488</v>
      </c>
      <c r="C7319" s="217" t="s">
        <v>5935</v>
      </c>
      <c r="D7319" s="217" t="s">
        <v>89</v>
      </c>
      <c r="E7319" s="217" t="s">
        <v>103</v>
      </c>
      <c r="F7319" s="217" t="s">
        <v>12</v>
      </c>
      <c r="G7319" s="217" t="s">
        <v>13</v>
      </c>
      <c r="H7319" s="217" t="s">
        <v>5</v>
      </c>
      <c r="I7319" s="217">
        <v>5</v>
      </c>
      <c r="J7319" s="217">
        <v>5</v>
      </c>
      <c r="K7319" s="217">
        <v>0</v>
      </c>
      <c r="L7319" s="217">
        <v>16</v>
      </c>
      <c r="M7319" s="217">
        <v>1050</v>
      </c>
      <c r="N7319" s="217">
        <v>4.7619047619047601</v>
      </c>
      <c r="O7319" s="217">
        <v>4.7619047619047601</v>
      </c>
      <c r="P7319" s="217">
        <v>0</v>
      </c>
      <c r="Q7319" s="217">
        <v>5.0730704871810097</v>
      </c>
      <c r="R7319" s="217">
        <v>5.0730704871810097</v>
      </c>
      <c r="S7319" s="217">
        <v>0</v>
      </c>
      <c r="T7319" s="217">
        <v>4.7957132130648699</v>
      </c>
      <c r="U7319" s="217">
        <v>4.7957132130648699</v>
      </c>
      <c r="V7319" s="217">
        <v>0</v>
      </c>
      <c r="W7319" s="217">
        <v>4.98656758076896</v>
      </c>
      <c r="X7319" s="217">
        <v>4.98656758076896</v>
      </c>
      <c r="Y7319" s="217">
        <v>0</v>
      </c>
    </row>
    <row r="7320" spans="2:25">
      <c r="B7320" s="217" t="s">
        <v>7489</v>
      </c>
      <c r="C7320" s="217" t="s">
        <v>5935</v>
      </c>
      <c r="D7320" s="217" t="s">
        <v>89</v>
      </c>
      <c r="E7320" s="217" t="s">
        <v>103</v>
      </c>
      <c r="F7320" s="217" t="s">
        <v>9</v>
      </c>
      <c r="G7320" s="217" t="s">
        <v>13</v>
      </c>
      <c r="H7320" s="217" t="s">
        <v>170</v>
      </c>
      <c r="I7320" s="217">
        <v>0</v>
      </c>
      <c r="J7320" s="217">
        <v>0</v>
      </c>
      <c r="K7320" s="217">
        <v>0</v>
      </c>
      <c r="L7320" s="217">
        <v>2</v>
      </c>
      <c r="M7320" s="217">
        <v>76.100569259962001</v>
      </c>
      <c r="N7320" s="217">
        <v>0</v>
      </c>
      <c r="O7320" s="217">
        <v>0</v>
      </c>
      <c r="P7320" s="217">
        <v>0</v>
      </c>
      <c r="Q7320" s="217">
        <v>0</v>
      </c>
      <c r="R7320" s="217">
        <v>0</v>
      </c>
      <c r="S7320" s="217">
        <v>0</v>
      </c>
      <c r="T7320" s="217">
        <v>0</v>
      </c>
      <c r="U7320" s="217">
        <v>0</v>
      </c>
      <c r="V7320" s="217">
        <v>0</v>
      </c>
      <c r="W7320" s="217">
        <v>0</v>
      </c>
      <c r="X7320" s="217">
        <v>0</v>
      </c>
      <c r="Y7320" s="217">
        <v>0</v>
      </c>
    </row>
    <row r="7321" spans="2:25">
      <c r="B7321" s="217" t="s">
        <v>7490</v>
      </c>
      <c r="C7321" s="217" t="s">
        <v>5935</v>
      </c>
      <c r="D7321" s="217" t="s">
        <v>89</v>
      </c>
      <c r="E7321" s="217" t="s">
        <v>103</v>
      </c>
      <c r="F7321" s="217" t="s">
        <v>9</v>
      </c>
      <c r="G7321" s="217" t="s">
        <v>13</v>
      </c>
      <c r="H7321" s="217" t="s">
        <v>172</v>
      </c>
      <c r="I7321" s="217">
        <v>0</v>
      </c>
      <c r="J7321" s="217">
        <v>0</v>
      </c>
      <c r="K7321" s="217">
        <v>0</v>
      </c>
      <c r="L7321" s="217">
        <v>6</v>
      </c>
      <c r="M7321" s="217">
        <v>66.394686907020898</v>
      </c>
      <c r="N7321" s="217">
        <v>0</v>
      </c>
      <c r="O7321" s="217">
        <v>0</v>
      </c>
      <c r="P7321" s="217">
        <v>0</v>
      </c>
      <c r="Q7321" s="217">
        <v>0</v>
      </c>
      <c r="R7321" s="217">
        <v>0</v>
      </c>
      <c r="S7321" s="217">
        <v>0</v>
      </c>
      <c r="T7321" s="217">
        <v>0</v>
      </c>
      <c r="U7321" s="217">
        <v>0</v>
      </c>
      <c r="V7321" s="217">
        <v>0</v>
      </c>
      <c r="W7321" s="217">
        <v>0</v>
      </c>
      <c r="X7321" s="217">
        <v>0</v>
      </c>
      <c r="Y7321" s="217">
        <v>0</v>
      </c>
    </row>
    <row r="7322" spans="2:25">
      <c r="B7322" s="217" t="s">
        <v>7491</v>
      </c>
      <c r="C7322" s="217" t="s">
        <v>5935</v>
      </c>
      <c r="D7322" s="217" t="s">
        <v>89</v>
      </c>
      <c r="E7322" s="217" t="s">
        <v>103</v>
      </c>
      <c r="F7322" s="217" t="s">
        <v>9</v>
      </c>
      <c r="G7322" s="217" t="s">
        <v>13</v>
      </c>
      <c r="H7322" s="217" t="s">
        <v>174</v>
      </c>
      <c r="I7322" s="217">
        <v>0</v>
      </c>
      <c r="J7322" s="217">
        <v>0</v>
      </c>
      <c r="K7322" s="217">
        <v>0</v>
      </c>
      <c r="L7322" s="217">
        <v>2</v>
      </c>
      <c r="M7322" s="217">
        <v>96.394686907020898</v>
      </c>
      <c r="N7322" s="217">
        <v>0</v>
      </c>
      <c r="O7322" s="217">
        <v>0</v>
      </c>
      <c r="P7322" s="217">
        <v>0</v>
      </c>
      <c r="Q7322" s="217">
        <v>0</v>
      </c>
      <c r="R7322" s="217">
        <v>0</v>
      </c>
      <c r="S7322" s="217">
        <v>0</v>
      </c>
      <c r="T7322" s="217">
        <v>0</v>
      </c>
      <c r="U7322" s="217">
        <v>0</v>
      </c>
      <c r="V7322" s="217">
        <v>0</v>
      </c>
      <c r="W7322" s="217">
        <v>0</v>
      </c>
      <c r="X7322" s="217">
        <v>0</v>
      </c>
      <c r="Y7322" s="217">
        <v>0</v>
      </c>
    </row>
    <row r="7323" spans="2:25">
      <c r="B7323" s="217" t="s">
        <v>7492</v>
      </c>
      <c r="C7323" s="217" t="s">
        <v>5935</v>
      </c>
      <c r="D7323" s="217" t="s">
        <v>89</v>
      </c>
      <c r="E7323" s="217" t="s">
        <v>103</v>
      </c>
      <c r="F7323" s="217" t="s">
        <v>9</v>
      </c>
      <c r="G7323" s="217" t="s">
        <v>13</v>
      </c>
      <c r="H7323" s="217" t="s">
        <v>176</v>
      </c>
      <c r="I7323" s="217">
        <v>2</v>
      </c>
      <c r="J7323" s="217">
        <v>1</v>
      </c>
      <c r="K7323" s="217">
        <v>1</v>
      </c>
      <c r="L7323" s="217">
        <v>13</v>
      </c>
      <c r="M7323" s="217">
        <v>183.37760910815899</v>
      </c>
      <c r="N7323" s="217">
        <v>10.906456953642399</v>
      </c>
      <c r="O7323" s="217">
        <v>5.4532284768211898</v>
      </c>
      <c r="P7323" s="217">
        <v>5.4532284768211898</v>
      </c>
      <c r="Q7323" s="217">
        <v>10.0073860676988</v>
      </c>
      <c r="R7323" s="217">
        <v>5.0036930338493804</v>
      </c>
      <c r="S7323" s="217">
        <v>5.0036930338493804</v>
      </c>
      <c r="T7323" s="217">
        <v>8.4553001583569305</v>
      </c>
      <c r="U7323" s="217">
        <v>4.2276500791784599</v>
      </c>
      <c r="V7323" s="217">
        <v>4.2276500791784599</v>
      </c>
      <c r="W7323" s="217">
        <v>9.2865615997288593</v>
      </c>
      <c r="X7323" s="217">
        <v>4.6432807998644297</v>
      </c>
      <c r="Y7323" s="217">
        <v>4.6432807998644297</v>
      </c>
    </row>
    <row r="7324" spans="2:25">
      <c r="B7324" s="217" t="s">
        <v>7493</v>
      </c>
      <c r="C7324" s="217" t="s">
        <v>5935</v>
      </c>
      <c r="D7324" s="217" t="s">
        <v>89</v>
      </c>
      <c r="E7324" s="217" t="s">
        <v>103</v>
      </c>
      <c r="F7324" s="217" t="s">
        <v>9</v>
      </c>
      <c r="G7324" s="217" t="s">
        <v>13</v>
      </c>
      <c r="H7324" s="217" t="s">
        <v>178</v>
      </c>
      <c r="I7324" s="217">
        <v>2</v>
      </c>
      <c r="J7324" s="217">
        <v>2</v>
      </c>
      <c r="K7324" s="217">
        <v>0</v>
      </c>
      <c r="L7324" s="217">
        <v>25</v>
      </c>
      <c r="M7324" s="217">
        <v>737.73244781783706</v>
      </c>
      <c r="N7324" s="217">
        <v>2.71100994122716</v>
      </c>
      <c r="O7324" s="217">
        <v>2.71100994122716</v>
      </c>
      <c r="P7324" s="217">
        <v>0</v>
      </c>
      <c r="Q7324" s="217">
        <v>2.7609538147510801</v>
      </c>
      <c r="R7324" s="217">
        <v>2.7609538147510801</v>
      </c>
      <c r="S7324" s="217">
        <v>0</v>
      </c>
      <c r="T7324" s="217">
        <v>2.8204641381022602</v>
      </c>
      <c r="U7324" s="217">
        <v>2.8204641381022602</v>
      </c>
      <c r="V7324" s="217">
        <v>0</v>
      </c>
      <c r="W7324" s="217">
        <v>2.8290955352691398</v>
      </c>
      <c r="X7324" s="217">
        <v>2.8290955352691398</v>
      </c>
      <c r="Y7324" s="217">
        <v>0</v>
      </c>
    </row>
    <row r="7325" spans="2:25">
      <c r="B7325" s="217" t="s">
        <v>7494</v>
      </c>
      <c r="C7325" s="217" t="s">
        <v>5935</v>
      </c>
      <c r="D7325" s="217" t="s">
        <v>89</v>
      </c>
      <c r="E7325" s="217" t="s">
        <v>103</v>
      </c>
      <c r="F7325" s="217" t="s">
        <v>9</v>
      </c>
      <c r="G7325" s="217" t="s">
        <v>13</v>
      </c>
      <c r="H7325" s="217" t="s">
        <v>5</v>
      </c>
      <c r="I7325" s="217">
        <v>4</v>
      </c>
      <c r="J7325" s="217">
        <v>3</v>
      </c>
      <c r="K7325" s="217">
        <v>1</v>
      </c>
      <c r="L7325" s="217">
        <v>48</v>
      </c>
      <c r="M7325" s="217">
        <v>1160</v>
      </c>
      <c r="N7325" s="217">
        <v>3.4482758620689702</v>
      </c>
      <c r="O7325" s="217">
        <v>2.5862068965517202</v>
      </c>
      <c r="P7325" s="217">
        <v>0.86206896551724099</v>
      </c>
      <c r="Q7325" s="217">
        <v>3.5762821602744399</v>
      </c>
      <c r="R7325" s="217">
        <v>2.7219931057147901</v>
      </c>
      <c r="S7325" s="217">
        <v>0.85428905455964999</v>
      </c>
      <c r="T7325" s="217">
        <v>3.3515488665131898</v>
      </c>
      <c r="U7325" s="217">
        <v>2.6297549505558901</v>
      </c>
      <c r="V7325" s="217">
        <v>0.72179391595729903</v>
      </c>
      <c r="W7325" s="217">
        <v>3.4993104379442399</v>
      </c>
      <c r="X7325" s="217">
        <v>2.7065551794307998</v>
      </c>
      <c r="Y7325" s="217">
        <v>0.79275525851343898</v>
      </c>
    </row>
    <row r="7326" spans="2:25">
      <c r="B7326" s="217" t="s">
        <v>7495</v>
      </c>
      <c r="C7326" s="217" t="s">
        <v>5935</v>
      </c>
      <c r="D7326" s="217" t="s">
        <v>89</v>
      </c>
      <c r="E7326" s="217" t="s">
        <v>103</v>
      </c>
      <c r="F7326" s="217" t="s">
        <v>5</v>
      </c>
      <c r="G7326" s="217" t="s">
        <v>13</v>
      </c>
      <c r="H7326" s="217" t="s">
        <v>170</v>
      </c>
      <c r="I7326" s="217">
        <v>1</v>
      </c>
      <c r="J7326" s="217">
        <v>1</v>
      </c>
      <c r="K7326" s="217">
        <v>0</v>
      </c>
      <c r="L7326" s="217">
        <v>2</v>
      </c>
      <c r="M7326" s="217">
        <v>99.255811195445901</v>
      </c>
      <c r="N7326" s="217">
        <v>10.074976849777499</v>
      </c>
      <c r="O7326" s="217">
        <v>10.074976849777499</v>
      </c>
      <c r="P7326" s="217">
        <v>0</v>
      </c>
      <c r="Q7326" s="217">
        <v>8.7564628092364103</v>
      </c>
      <c r="R7326" s="217">
        <v>8.7564628092364103</v>
      </c>
      <c r="S7326" s="217">
        <v>0</v>
      </c>
      <c r="T7326" s="217">
        <v>7.3983876385623102</v>
      </c>
      <c r="U7326" s="217">
        <v>7.3983876385623102</v>
      </c>
      <c r="V7326" s="217">
        <v>0</v>
      </c>
      <c r="W7326" s="217">
        <v>8.1257413997627506</v>
      </c>
      <c r="X7326" s="217">
        <v>8.1257413997627506</v>
      </c>
      <c r="Y7326" s="217">
        <v>0</v>
      </c>
    </row>
    <row r="7327" spans="2:25">
      <c r="B7327" s="217" t="s">
        <v>7496</v>
      </c>
      <c r="C7327" s="217" t="s">
        <v>5935</v>
      </c>
      <c r="D7327" s="217" t="s">
        <v>89</v>
      </c>
      <c r="E7327" s="217" t="s">
        <v>103</v>
      </c>
      <c r="F7327" s="217" t="s">
        <v>5</v>
      </c>
      <c r="G7327" s="217" t="s">
        <v>13</v>
      </c>
      <c r="H7327" s="217" t="s">
        <v>172</v>
      </c>
      <c r="I7327" s="217">
        <v>1</v>
      </c>
      <c r="J7327" s="217">
        <v>1</v>
      </c>
      <c r="K7327" s="217">
        <v>0</v>
      </c>
      <c r="L7327" s="217">
        <v>7</v>
      </c>
      <c r="M7327" s="217">
        <v>90.434038758872703</v>
      </c>
      <c r="N7327" s="217">
        <v>11.0577832608619</v>
      </c>
      <c r="O7327" s="217">
        <v>11.0577832608619</v>
      </c>
      <c r="P7327" s="217">
        <v>0</v>
      </c>
      <c r="Q7327" s="217">
        <v>15.8754844348187</v>
      </c>
      <c r="R7327" s="217">
        <v>15.8754844348187</v>
      </c>
      <c r="S7327" s="217">
        <v>0</v>
      </c>
      <c r="T7327" s="217">
        <v>16.217668794087999</v>
      </c>
      <c r="U7327" s="217">
        <v>16.217668794087999</v>
      </c>
      <c r="V7327" s="217">
        <v>0</v>
      </c>
      <c r="W7327" s="217">
        <v>16.267299327797499</v>
      </c>
      <c r="X7327" s="217">
        <v>16.267299327797499</v>
      </c>
      <c r="Y7327" s="217">
        <v>0</v>
      </c>
    </row>
    <row r="7328" spans="2:25">
      <c r="B7328" s="217" t="s">
        <v>7497</v>
      </c>
      <c r="C7328" s="217" t="s">
        <v>5935</v>
      </c>
      <c r="D7328" s="217" t="s">
        <v>89</v>
      </c>
      <c r="E7328" s="217" t="s">
        <v>103</v>
      </c>
      <c r="F7328" s="217" t="s">
        <v>5</v>
      </c>
      <c r="G7328" s="217" t="s">
        <v>13</v>
      </c>
      <c r="H7328" s="217" t="s">
        <v>174</v>
      </c>
      <c r="I7328" s="217">
        <v>0</v>
      </c>
      <c r="J7328" s="217">
        <v>0</v>
      </c>
      <c r="K7328" s="217">
        <v>0</v>
      </c>
      <c r="L7328" s="217">
        <v>2</v>
      </c>
      <c r="M7328" s="217">
        <v>212.383710204512</v>
      </c>
      <c r="N7328" s="217">
        <v>0</v>
      </c>
      <c r="O7328" s="217">
        <v>0</v>
      </c>
      <c r="P7328" s="217">
        <v>0</v>
      </c>
      <c r="Q7328" s="217">
        <v>0</v>
      </c>
      <c r="R7328" s="217">
        <v>0</v>
      </c>
      <c r="S7328" s="217">
        <v>0</v>
      </c>
      <c r="T7328" s="217">
        <v>0</v>
      </c>
      <c r="U7328" s="217">
        <v>0</v>
      </c>
      <c r="V7328" s="217">
        <v>0</v>
      </c>
      <c r="W7328" s="217">
        <v>0</v>
      </c>
      <c r="X7328" s="217">
        <v>0</v>
      </c>
      <c r="Y7328" s="217">
        <v>0</v>
      </c>
    </row>
    <row r="7329" spans="2:25">
      <c r="B7329" s="217" t="s">
        <v>7498</v>
      </c>
      <c r="C7329" s="217" t="s">
        <v>5935</v>
      </c>
      <c r="D7329" s="217" t="s">
        <v>89</v>
      </c>
      <c r="E7329" s="217" t="s">
        <v>103</v>
      </c>
      <c r="F7329" s="217" t="s">
        <v>5</v>
      </c>
      <c r="G7329" s="217" t="s">
        <v>13</v>
      </c>
      <c r="H7329" s="217" t="s">
        <v>176</v>
      </c>
      <c r="I7329" s="217">
        <v>2</v>
      </c>
      <c r="J7329" s="217">
        <v>1</v>
      </c>
      <c r="K7329" s="217">
        <v>1</v>
      </c>
      <c r="L7329" s="217">
        <v>17</v>
      </c>
      <c r="M7329" s="217">
        <v>335.257836109354</v>
      </c>
      <c r="N7329" s="217">
        <v>5.96555780234661</v>
      </c>
      <c r="O7329" s="217">
        <v>2.9827789011733099</v>
      </c>
      <c r="P7329" s="217">
        <v>2.9827789011733099</v>
      </c>
      <c r="Q7329" s="217">
        <v>5.4194726842265499</v>
      </c>
      <c r="R7329" s="217">
        <v>2.7097363421132701</v>
      </c>
      <c r="S7329" s="217">
        <v>2.7097363421132701</v>
      </c>
      <c r="T7329" s="217">
        <v>4.5789447848981597</v>
      </c>
      <c r="U7329" s="217">
        <v>2.2894723924490799</v>
      </c>
      <c r="V7329" s="217">
        <v>2.2894723924490799</v>
      </c>
      <c r="W7329" s="217">
        <v>5.0291121557270904</v>
      </c>
      <c r="X7329" s="217">
        <v>2.5145560778635501</v>
      </c>
      <c r="Y7329" s="217">
        <v>2.5145560778635501</v>
      </c>
    </row>
    <row r="7330" spans="2:25">
      <c r="B7330" s="217" t="s">
        <v>7499</v>
      </c>
      <c r="C7330" s="217" t="s">
        <v>5935</v>
      </c>
      <c r="D7330" s="217" t="s">
        <v>89</v>
      </c>
      <c r="E7330" s="217" t="s">
        <v>103</v>
      </c>
      <c r="F7330" s="217" t="s">
        <v>5</v>
      </c>
      <c r="G7330" s="217" t="s">
        <v>13</v>
      </c>
      <c r="H7330" s="217" t="s">
        <v>178</v>
      </c>
      <c r="I7330" s="217">
        <v>5</v>
      </c>
      <c r="J7330" s="217">
        <v>5</v>
      </c>
      <c r="K7330" s="217">
        <v>0</v>
      </c>
      <c r="L7330" s="217">
        <v>36</v>
      </c>
      <c r="M7330" s="217">
        <v>1472.66860373182</v>
      </c>
      <c r="N7330" s="217">
        <v>3.3951969827629598</v>
      </c>
      <c r="O7330" s="217">
        <v>3.3951969827629598</v>
      </c>
      <c r="P7330" s="217">
        <v>0</v>
      </c>
      <c r="Q7330" s="217">
        <v>3.5248734120852001</v>
      </c>
      <c r="R7330" s="217">
        <v>3.5248734120852001</v>
      </c>
      <c r="S7330" s="217">
        <v>0</v>
      </c>
      <c r="T7330" s="217">
        <v>3.4612872693141301</v>
      </c>
      <c r="U7330" s="217">
        <v>3.4612872693141301</v>
      </c>
      <c r="V7330" s="217">
        <v>0</v>
      </c>
      <c r="W7330" s="217">
        <v>3.53546285866204</v>
      </c>
      <c r="X7330" s="217">
        <v>3.53546285866204</v>
      </c>
      <c r="Y7330" s="217">
        <v>0</v>
      </c>
    </row>
    <row r="7331" spans="2:25">
      <c r="B7331" s="217" t="s">
        <v>7500</v>
      </c>
      <c r="C7331" s="217" t="s">
        <v>5935</v>
      </c>
      <c r="D7331" s="217" t="s">
        <v>89</v>
      </c>
      <c r="E7331" s="217" t="s">
        <v>103</v>
      </c>
      <c r="F7331" s="217" t="s">
        <v>5</v>
      </c>
      <c r="G7331" s="217" t="s">
        <v>13</v>
      </c>
      <c r="H7331" s="217" t="s">
        <v>5</v>
      </c>
      <c r="I7331" s="217">
        <v>9</v>
      </c>
      <c r="J7331" s="217">
        <v>8</v>
      </c>
      <c r="K7331" s="217">
        <v>1</v>
      </c>
      <c r="L7331" s="217">
        <v>64</v>
      </c>
      <c r="M7331" s="217">
        <v>2210</v>
      </c>
      <c r="N7331" s="217">
        <v>4.0723981900452504</v>
      </c>
      <c r="O7331" s="217">
        <v>3.6199095022624399</v>
      </c>
      <c r="P7331" s="217">
        <v>0.45248868778280499</v>
      </c>
      <c r="Q7331" s="217">
        <v>4.2876900075740396</v>
      </c>
      <c r="R7331" s="217">
        <v>3.80788382624602</v>
      </c>
      <c r="S7331" s="217">
        <v>0.479806181328022</v>
      </c>
      <c r="T7331" s="217">
        <v>4.0410802186760497</v>
      </c>
      <c r="U7331" s="217">
        <v>3.6356891151931898</v>
      </c>
      <c r="V7331" s="217">
        <v>0.405391103482866</v>
      </c>
      <c r="W7331" s="217">
        <v>4.2079046059554699</v>
      </c>
      <c r="X7331" s="217">
        <v>3.7626585018588798</v>
      </c>
      <c r="Y7331" s="217">
        <v>0.44524610409658899</v>
      </c>
    </row>
    <row r="7332" spans="2:25">
      <c r="B7332" s="217" t="s">
        <v>7501</v>
      </c>
      <c r="C7332" s="217" t="s">
        <v>5935</v>
      </c>
      <c r="D7332" s="217" t="s">
        <v>89</v>
      </c>
      <c r="E7332" s="217" t="s">
        <v>103</v>
      </c>
      <c r="F7332" s="217" t="s">
        <v>12</v>
      </c>
      <c r="G7332" s="217" t="s">
        <v>5</v>
      </c>
      <c r="H7332" s="217" t="s">
        <v>170</v>
      </c>
      <c r="I7332" s="217">
        <v>16</v>
      </c>
      <c r="J7332" s="217">
        <v>16</v>
      </c>
      <c r="K7332" s="217">
        <v>0</v>
      </c>
      <c r="L7332" s="217">
        <v>43</v>
      </c>
      <c r="M7332" s="217">
        <v>2303.20629002858</v>
      </c>
      <c r="N7332" s="217">
        <v>6.9468375756308998</v>
      </c>
      <c r="O7332" s="217">
        <v>6.9468375756308998</v>
      </c>
      <c r="P7332" s="217">
        <v>0</v>
      </c>
      <c r="Q7332" s="217">
        <v>11.024086848941799</v>
      </c>
      <c r="R7332" s="217">
        <v>11.024086848941799</v>
      </c>
      <c r="S7332" s="217">
        <v>0</v>
      </c>
      <c r="T7332" s="217">
        <v>9.8927671257205301</v>
      </c>
      <c r="U7332" s="217">
        <v>9.8927671257205301</v>
      </c>
      <c r="V7332" s="217">
        <v>0</v>
      </c>
      <c r="W7332" s="217">
        <v>10.523201823090901</v>
      </c>
      <c r="X7332" s="217">
        <v>10.523201823090901</v>
      </c>
      <c r="Y7332" s="217">
        <v>0</v>
      </c>
    </row>
    <row r="7333" spans="2:25">
      <c r="B7333" s="217" t="s">
        <v>7502</v>
      </c>
      <c r="C7333" s="217" t="s">
        <v>5935</v>
      </c>
      <c r="D7333" s="217" t="s">
        <v>89</v>
      </c>
      <c r="E7333" s="217" t="s">
        <v>103</v>
      </c>
      <c r="F7333" s="217" t="s">
        <v>12</v>
      </c>
      <c r="G7333" s="217" t="s">
        <v>5</v>
      </c>
      <c r="H7333" s="217" t="s">
        <v>172</v>
      </c>
      <c r="I7333" s="217">
        <v>44</v>
      </c>
      <c r="J7333" s="217">
        <v>40</v>
      </c>
      <c r="K7333" s="217">
        <v>4</v>
      </c>
      <c r="L7333" s="217">
        <v>58</v>
      </c>
      <c r="M7333" s="217">
        <v>2098.2581851114501</v>
      </c>
      <c r="N7333" s="217">
        <v>20.969774030769699</v>
      </c>
      <c r="O7333" s="217">
        <v>19.063430937063401</v>
      </c>
      <c r="P7333" s="217">
        <v>1.9063430937063399</v>
      </c>
      <c r="Q7333" s="217">
        <v>23.055750392356401</v>
      </c>
      <c r="R7333" s="217">
        <v>20.938497124912701</v>
      </c>
      <c r="S7333" s="217">
        <v>2.1172532674437501</v>
      </c>
      <c r="T7333" s="217">
        <v>22.082794796813399</v>
      </c>
      <c r="U7333" s="217">
        <v>20.065551460301801</v>
      </c>
      <c r="V7333" s="217">
        <v>2.0172433365115601</v>
      </c>
      <c r="W7333" s="217">
        <v>22.777815651841198</v>
      </c>
      <c r="X7333" s="217">
        <v>20.688044284484398</v>
      </c>
      <c r="Y7333" s="217">
        <v>2.0897713673567999</v>
      </c>
    </row>
    <row r="7334" spans="2:25">
      <c r="B7334" s="217" t="s">
        <v>7503</v>
      </c>
      <c r="C7334" s="217" t="s">
        <v>5935</v>
      </c>
      <c r="D7334" s="217" t="s">
        <v>89</v>
      </c>
      <c r="E7334" s="217" t="s">
        <v>103</v>
      </c>
      <c r="F7334" s="217" t="s">
        <v>12</v>
      </c>
      <c r="G7334" s="217" t="s">
        <v>5</v>
      </c>
      <c r="H7334" s="217" t="s">
        <v>174</v>
      </c>
      <c r="I7334" s="217">
        <v>11</v>
      </c>
      <c r="J7334" s="217">
        <v>11</v>
      </c>
      <c r="K7334" s="217">
        <v>0</v>
      </c>
      <c r="L7334" s="217">
        <v>30</v>
      </c>
      <c r="M7334" s="217">
        <v>2575.43167278896</v>
      </c>
      <c r="N7334" s="217">
        <v>4.2711286485375801</v>
      </c>
      <c r="O7334" s="217">
        <v>4.2711286485375801</v>
      </c>
      <c r="P7334" s="217">
        <v>0</v>
      </c>
      <c r="Q7334" s="217">
        <v>4.3838381302897904</v>
      </c>
      <c r="R7334" s="217">
        <v>4.3838381302897904</v>
      </c>
      <c r="S7334" s="217">
        <v>0</v>
      </c>
      <c r="T7334" s="217">
        <v>4.3020425967649301</v>
      </c>
      <c r="U7334" s="217">
        <v>4.3020425967649301</v>
      </c>
      <c r="V7334" s="217">
        <v>0</v>
      </c>
      <c r="W7334" s="217">
        <v>4.3576370552946004</v>
      </c>
      <c r="X7334" s="217">
        <v>4.3576370552946004</v>
      </c>
      <c r="Y7334" s="217">
        <v>0</v>
      </c>
    </row>
    <row r="7335" spans="2:25">
      <c r="B7335" s="217" t="s">
        <v>7504</v>
      </c>
      <c r="C7335" s="217" t="s">
        <v>5935</v>
      </c>
      <c r="D7335" s="217" t="s">
        <v>89</v>
      </c>
      <c r="E7335" s="217" t="s">
        <v>103</v>
      </c>
      <c r="F7335" s="217" t="s">
        <v>12</v>
      </c>
      <c r="G7335" s="217" t="s">
        <v>5</v>
      </c>
      <c r="H7335" s="217" t="s">
        <v>176</v>
      </c>
      <c r="I7335" s="217">
        <v>29</v>
      </c>
      <c r="J7335" s="217">
        <v>25</v>
      </c>
      <c r="K7335" s="217">
        <v>4</v>
      </c>
      <c r="L7335" s="217">
        <v>64</v>
      </c>
      <c r="M7335" s="217">
        <v>3511.8709385727998</v>
      </c>
      <c r="N7335" s="217">
        <v>8.2577066490334605</v>
      </c>
      <c r="O7335" s="217">
        <v>7.1187126284771196</v>
      </c>
      <c r="P7335" s="217">
        <v>1.13899402055634</v>
      </c>
      <c r="Q7335" s="217">
        <v>8.6758886918237597</v>
      </c>
      <c r="R7335" s="217">
        <v>7.4607666545433702</v>
      </c>
      <c r="S7335" s="217">
        <v>1.2151220372803899</v>
      </c>
      <c r="T7335" s="217">
        <v>8.4029395198310599</v>
      </c>
      <c r="U7335" s="217">
        <v>7.2539014157096604</v>
      </c>
      <c r="V7335" s="217">
        <v>1.1490381041214099</v>
      </c>
      <c r="W7335" s="217">
        <v>8.6096351004766198</v>
      </c>
      <c r="X7335" s="217">
        <v>7.4245640606193604</v>
      </c>
      <c r="Y7335" s="217">
        <v>1.1850710398572599</v>
      </c>
    </row>
    <row r="7336" spans="2:25">
      <c r="B7336" s="217" t="s">
        <v>7505</v>
      </c>
      <c r="C7336" s="217" t="s">
        <v>5935</v>
      </c>
      <c r="D7336" s="217" t="s">
        <v>89</v>
      </c>
      <c r="E7336" s="217" t="s">
        <v>103</v>
      </c>
      <c r="F7336" s="217" t="s">
        <v>12</v>
      </c>
      <c r="G7336" s="217" t="s">
        <v>5</v>
      </c>
      <c r="H7336" s="217" t="s">
        <v>178</v>
      </c>
      <c r="I7336" s="217">
        <v>46</v>
      </c>
      <c r="J7336" s="217">
        <v>42</v>
      </c>
      <c r="K7336" s="217">
        <v>4</v>
      </c>
      <c r="L7336" s="217">
        <v>171</v>
      </c>
      <c r="M7336" s="217">
        <v>5991.2329134982101</v>
      </c>
      <c r="N7336" s="217">
        <v>7.6778854476450604</v>
      </c>
      <c r="O7336" s="217">
        <v>7.0102432348063601</v>
      </c>
      <c r="P7336" s="217">
        <v>0.66764221283870095</v>
      </c>
      <c r="Q7336" s="217">
        <v>7.9690228977626996</v>
      </c>
      <c r="R7336" s="217">
        <v>7.2457335084757597</v>
      </c>
      <c r="S7336" s="217">
        <v>0.72328938928693598</v>
      </c>
      <c r="T7336" s="217">
        <v>7.7520624125737303</v>
      </c>
      <c r="U7336" s="217">
        <v>7.0815893845458504</v>
      </c>
      <c r="V7336" s="217">
        <v>0.670473028027883</v>
      </c>
      <c r="W7336" s="217">
        <v>7.9240967225227301</v>
      </c>
      <c r="X7336" s="217">
        <v>7.2204066423196203</v>
      </c>
      <c r="Y7336" s="217">
        <v>0.70369008020310297</v>
      </c>
    </row>
    <row r="7337" spans="2:25">
      <c r="B7337" s="217" t="s">
        <v>7506</v>
      </c>
      <c r="C7337" s="217" t="s">
        <v>5935</v>
      </c>
      <c r="D7337" s="217" t="s">
        <v>89</v>
      </c>
      <c r="E7337" s="217" t="s">
        <v>103</v>
      </c>
      <c r="F7337" s="217" t="s">
        <v>12</v>
      </c>
      <c r="G7337" s="217" t="s">
        <v>5</v>
      </c>
      <c r="H7337" s="217" t="s">
        <v>5</v>
      </c>
      <c r="I7337" s="217">
        <v>146</v>
      </c>
      <c r="J7337" s="217">
        <v>134</v>
      </c>
      <c r="K7337" s="217">
        <v>12</v>
      </c>
      <c r="L7337" s="217">
        <v>366</v>
      </c>
      <c r="M7337" s="217">
        <v>16480</v>
      </c>
      <c r="N7337" s="217">
        <v>8.8592233009708696</v>
      </c>
      <c r="O7337" s="217">
        <v>8.1310679611650496</v>
      </c>
      <c r="P7337" s="217">
        <v>0.72815533980582503</v>
      </c>
      <c r="Q7337" s="217">
        <v>9.4412947108015395</v>
      </c>
      <c r="R7337" s="217">
        <v>8.6298101930696394</v>
      </c>
      <c r="S7337" s="217">
        <v>0.811484517731901</v>
      </c>
      <c r="T7337" s="217">
        <v>9.0824623196826408</v>
      </c>
      <c r="U7337" s="217">
        <v>8.3207052058541304</v>
      </c>
      <c r="V7337" s="217">
        <v>0.76175711382850597</v>
      </c>
      <c r="W7337" s="217">
        <v>9.3353197368644896</v>
      </c>
      <c r="X7337" s="217">
        <v>8.5425530920897792</v>
      </c>
      <c r="Y7337" s="217">
        <v>0.79276664477471204</v>
      </c>
    </row>
    <row r="7338" spans="2:25">
      <c r="B7338" s="217" t="s">
        <v>7507</v>
      </c>
      <c r="C7338" s="217" t="s">
        <v>5935</v>
      </c>
      <c r="D7338" s="217" t="s">
        <v>89</v>
      </c>
      <c r="E7338" s="217" t="s">
        <v>103</v>
      </c>
      <c r="F7338" s="217" t="s">
        <v>9</v>
      </c>
      <c r="G7338" s="217" t="s">
        <v>5</v>
      </c>
      <c r="H7338" s="217" t="s">
        <v>170</v>
      </c>
      <c r="I7338" s="217">
        <v>2</v>
      </c>
      <c r="J7338" s="217">
        <v>1</v>
      </c>
      <c r="K7338" s="217">
        <v>1</v>
      </c>
      <c r="L7338" s="217">
        <v>89</v>
      </c>
      <c r="M7338" s="217">
        <v>2358.1217902769999</v>
      </c>
      <c r="N7338" s="217">
        <v>0.84813261479809599</v>
      </c>
      <c r="O7338" s="217">
        <v>0.42406630739904799</v>
      </c>
      <c r="P7338" s="217">
        <v>0.42406630739904799</v>
      </c>
      <c r="Q7338" s="217">
        <v>0.62479456896737995</v>
      </c>
      <c r="R7338" s="217">
        <v>0.31239728448368997</v>
      </c>
      <c r="S7338" s="217">
        <v>0.31239728448368997</v>
      </c>
      <c r="T7338" s="217">
        <v>0.71627699142019596</v>
      </c>
      <c r="U7338" s="217">
        <v>0.35813849571009798</v>
      </c>
      <c r="V7338" s="217">
        <v>0.35813849571009798</v>
      </c>
      <c r="W7338" s="217">
        <v>0.65800298353036302</v>
      </c>
      <c r="X7338" s="217">
        <v>0.32900149176518201</v>
      </c>
      <c r="Y7338" s="217">
        <v>0.32900149176518201</v>
      </c>
    </row>
    <row r="7339" spans="2:25">
      <c r="B7339" s="217" t="s">
        <v>7508</v>
      </c>
      <c r="C7339" s="217" t="s">
        <v>5935</v>
      </c>
      <c r="D7339" s="217" t="s">
        <v>89</v>
      </c>
      <c r="E7339" s="217" t="s">
        <v>103</v>
      </c>
      <c r="F7339" s="217" t="s">
        <v>9</v>
      </c>
      <c r="G7339" s="217" t="s">
        <v>5</v>
      </c>
      <c r="H7339" s="217" t="s">
        <v>172</v>
      </c>
      <c r="I7339" s="217">
        <v>4</v>
      </c>
      <c r="J7339" s="217">
        <v>4</v>
      </c>
      <c r="K7339" s="217">
        <v>0</v>
      </c>
      <c r="L7339" s="217">
        <v>133</v>
      </c>
      <c r="M7339" s="217">
        <v>2239.9459993360501</v>
      </c>
      <c r="N7339" s="217">
        <v>1.7857573357508001</v>
      </c>
      <c r="O7339" s="217">
        <v>1.7857573357508001</v>
      </c>
      <c r="P7339" s="217">
        <v>0</v>
      </c>
      <c r="Q7339" s="217">
        <v>1.8031776089100799</v>
      </c>
      <c r="R7339" s="217">
        <v>1.8031776089100799</v>
      </c>
      <c r="S7339" s="217">
        <v>0</v>
      </c>
      <c r="T7339" s="217">
        <v>1.77529396823184</v>
      </c>
      <c r="U7339" s="217">
        <v>1.77529396823184</v>
      </c>
      <c r="V7339" s="217">
        <v>0</v>
      </c>
      <c r="W7339" s="217">
        <v>1.7962380072544799</v>
      </c>
      <c r="X7339" s="217">
        <v>1.7962380072544799</v>
      </c>
      <c r="Y7339" s="217">
        <v>0</v>
      </c>
    </row>
    <row r="7340" spans="2:25">
      <c r="B7340" s="217" t="s">
        <v>7509</v>
      </c>
      <c r="C7340" s="217" t="s">
        <v>5935</v>
      </c>
      <c r="D7340" s="217" t="s">
        <v>89</v>
      </c>
      <c r="E7340" s="217" t="s">
        <v>103</v>
      </c>
      <c r="F7340" s="217" t="s">
        <v>9</v>
      </c>
      <c r="G7340" s="217" t="s">
        <v>5</v>
      </c>
      <c r="H7340" s="217" t="s">
        <v>174</v>
      </c>
      <c r="I7340" s="217">
        <v>1</v>
      </c>
      <c r="J7340" s="217">
        <v>1</v>
      </c>
      <c r="K7340" s="217">
        <v>0</v>
      </c>
      <c r="L7340" s="217">
        <v>32</v>
      </c>
      <c r="M7340" s="217">
        <v>2778.9235496443598</v>
      </c>
      <c r="N7340" s="217">
        <v>0.35985156919051497</v>
      </c>
      <c r="O7340" s="217">
        <v>0.35985156919051497</v>
      </c>
      <c r="P7340" s="217">
        <v>0</v>
      </c>
      <c r="Q7340" s="217">
        <v>0.31685943456033799</v>
      </c>
      <c r="R7340" s="217">
        <v>0.31685943456033799</v>
      </c>
      <c r="S7340" s="217">
        <v>0</v>
      </c>
      <c r="T7340" s="217">
        <v>0.363253993812857</v>
      </c>
      <c r="U7340" s="217">
        <v>0.363253993812857</v>
      </c>
      <c r="V7340" s="217">
        <v>0</v>
      </c>
      <c r="W7340" s="217">
        <v>0.33370080928365298</v>
      </c>
      <c r="X7340" s="217">
        <v>0.33370080928365298</v>
      </c>
      <c r="Y7340" s="217">
        <v>0</v>
      </c>
    </row>
    <row r="7341" spans="2:25">
      <c r="B7341" s="217" t="s">
        <v>7510</v>
      </c>
      <c r="C7341" s="217" t="s">
        <v>5935</v>
      </c>
      <c r="D7341" s="217" t="s">
        <v>89</v>
      </c>
      <c r="E7341" s="217" t="s">
        <v>103</v>
      </c>
      <c r="F7341" s="217" t="s">
        <v>9</v>
      </c>
      <c r="G7341" s="217" t="s">
        <v>5</v>
      </c>
      <c r="H7341" s="217" t="s">
        <v>176</v>
      </c>
      <c r="I7341" s="217">
        <v>17</v>
      </c>
      <c r="J7341" s="217">
        <v>13</v>
      </c>
      <c r="K7341" s="217">
        <v>4</v>
      </c>
      <c r="L7341" s="217">
        <v>125</v>
      </c>
      <c r="M7341" s="217">
        <v>3928.2130659275499</v>
      </c>
      <c r="N7341" s="217">
        <v>4.3276674952930199</v>
      </c>
      <c r="O7341" s="217">
        <v>3.3093927905181899</v>
      </c>
      <c r="P7341" s="217">
        <v>1.01827470477483</v>
      </c>
      <c r="Q7341" s="217">
        <v>4.4879853292454897</v>
      </c>
      <c r="R7341" s="217">
        <v>3.3559816128943698</v>
      </c>
      <c r="S7341" s="217">
        <v>1.1320037163511301</v>
      </c>
      <c r="T7341" s="217">
        <v>4.2140851962515304</v>
      </c>
      <c r="U7341" s="217">
        <v>3.2576485066530001</v>
      </c>
      <c r="V7341" s="217">
        <v>0.956436689598537</v>
      </c>
      <c r="W7341" s="217">
        <v>4.3864795930577296</v>
      </c>
      <c r="X7341" s="217">
        <v>3.3360132503083402</v>
      </c>
      <c r="Y7341" s="217">
        <v>1.0504663427493901</v>
      </c>
    </row>
    <row r="7342" spans="2:25">
      <c r="B7342" s="217" t="s">
        <v>7511</v>
      </c>
      <c r="C7342" s="217" t="s">
        <v>5935</v>
      </c>
      <c r="D7342" s="217" t="s">
        <v>89</v>
      </c>
      <c r="E7342" s="217" t="s">
        <v>103</v>
      </c>
      <c r="F7342" s="217" t="s">
        <v>9</v>
      </c>
      <c r="G7342" s="217" t="s">
        <v>5</v>
      </c>
      <c r="H7342" s="217" t="s">
        <v>178</v>
      </c>
      <c r="I7342" s="217">
        <v>29</v>
      </c>
      <c r="J7342" s="217">
        <v>27</v>
      </c>
      <c r="K7342" s="217">
        <v>2</v>
      </c>
      <c r="L7342" s="217">
        <v>267</v>
      </c>
      <c r="M7342" s="217">
        <v>6174.7955948150402</v>
      </c>
      <c r="N7342" s="217">
        <v>4.69651173949</v>
      </c>
      <c r="O7342" s="217">
        <v>4.3726143781458697</v>
      </c>
      <c r="P7342" s="217">
        <v>0.32389736134413799</v>
      </c>
      <c r="Q7342" s="217">
        <v>4.8803953067939201</v>
      </c>
      <c r="R7342" s="217">
        <v>4.5352810993011303</v>
      </c>
      <c r="S7342" s="217">
        <v>0.34511420749279098</v>
      </c>
      <c r="T7342" s="217">
        <v>4.6860322712239899</v>
      </c>
      <c r="U7342" s="217">
        <v>4.3656059739633601</v>
      </c>
      <c r="V7342" s="217">
        <v>0.32042629726062699</v>
      </c>
      <c r="W7342" s="217">
        <v>4.8196489950921997</v>
      </c>
      <c r="X7342" s="217">
        <v>4.4836055603030296</v>
      </c>
      <c r="Y7342" s="217">
        <v>0.33604343478916798</v>
      </c>
    </row>
    <row r="7343" spans="2:25">
      <c r="B7343" s="217" t="s">
        <v>7512</v>
      </c>
      <c r="C7343" s="217" t="s">
        <v>5935</v>
      </c>
      <c r="D7343" s="217" t="s">
        <v>89</v>
      </c>
      <c r="E7343" s="217" t="s">
        <v>103</v>
      </c>
      <c r="F7343" s="217" t="s">
        <v>9</v>
      </c>
      <c r="G7343" s="217" t="s">
        <v>5</v>
      </c>
      <c r="H7343" s="217" t="s">
        <v>5</v>
      </c>
      <c r="I7343" s="217">
        <v>54</v>
      </c>
      <c r="J7343" s="217">
        <v>47</v>
      </c>
      <c r="K7343" s="217">
        <v>7</v>
      </c>
      <c r="L7343" s="217">
        <v>648</v>
      </c>
      <c r="M7343" s="217">
        <v>17480</v>
      </c>
      <c r="N7343" s="217">
        <v>3.0892448512585799</v>
      </c>
      <c r="O7343" s="217">
        <v>2.6887871853546899</v>
      </c>
      <c r="P7343" s="217">
        <v>0.40045766590388998</v>
      </c>
      <c r="Q7343" s="217">
        <v>3.2436531256674899</v>
      </c>
      <c r="R7343" s="217">
        <v>2.7871598721342798</v>
      </c>
      <c r="S7343" s="217">
        <v>0.45649325353320902</v>
      </c>
      <c r="T7343" s="217">
        <v>3.1014533106013</v>
      </c>
      <c r="U7343" s="217">
        <v>2.6912018497428098</v>
      </c>
      <c r="V7343" s="217">
        <v>0.41025146085848802</v>
      </c>
      <c r="W7343" s="217">
        <v>3.19182616715426</v>
      </c>
      <c r="X7343" s="217">
        <v>2.7567386667695502</v>
      </c>
      <c r="Y7343" s="217">
        <v>0.435087500384708</v>
      </c>
    </row>
    <row r="7344" spans="2:25">
      <c r="B7344" s="217" t="s">
        <v>7513</v>
      </c>
      <c r="C7344" s="217" t="s">
        <v>5935</v>
      </c>
      <c r="D7344" s="217" t="s">
        <v>89</v>
      </c>
      <c r="E7344" s="217" t="s">
        <v>103</v>
      </c>
      <c r="F7344" s="217" t="s">
        <v>5</v>
      </c>
      <c r="G7344" s="217" t="s">
        <v>5</v>
      </c>
      <c r="H7344" s="217" t="s">
        <v>170</v>
      </c>
      <c r="I7344" s="217">
        <v>18</v>
      </c>
      <c r="J7344" s="217">
        <v>17</v>
      </c>
      <c r="K7344" s="217">
        <v>1</v>
      </c>
      <c r="L7344" s="217">
        <v>132</v>
      </c>
      <c r="M7344" s="217">
        <v>4661.3280803055804</v>
      </c>
      <c r="N7344" s="217">
        <v>3.8615604158074999</v>
      </c>
      <c r="O7344" s="217">
        <v>3.64702928159597</v>
      </c>
      <c r="P7344" s="217">
        <v>0.214531134211528</v>
      </c>
      <c r="Q7344" s="217">
        <v>5.2032311282867099</v>
      </c>
      <c r="R7344" s="217">
        <v>5.0515796447110697</v>
      </c>
      <c r="S7344" s="217">
        <v>0.15165148357564101</v>
      </c>
      <c r="T7344" s="217">
        <v>4.7803461542779599</v>
      </c>
      <c r="U7344" s="217">
        <v>4.6064898600731299</v>
      </c>
      <c r="V7344" s="217">
        <v>0.17385629420482401</v>
      </c>
      <c r="W7344" s="217">
        <v>5.0145351403585803</v>
      </c>
      <c r="X7344" s="217">
        <v>4.8548232388699004</v>
      </c>
      <c r="Y7344" s="217">
        <v>0.15971190148867501</v>
      </c>
    </row>
    <row r="7345" spans="2:25">
      <c r="B7345" s="217" t="s">
        <v>7514</v>
      </c>
      <c r="C7345" s="217" t="s">
        <v>5935</v>
      </c>
      <c r="D7345" s="217" t="s">
        <v>89</v>
      </c>
      <c r="E7345" s="217" t="s">
        <v>103</v>
      </c>
      <c r="F7345" s="217" t="s">
        <v>5</v>
      </c>
      <c r="G7345" s="217" t="s">
        <v>5</v>
      </c>
      <c r="H7345" s="217" t="s">
        <v>172</v>
      </c>
      <c r="I7345" s="217">
        <v>48</v>
      </c>
      <c r="J7345" s="217">
        <v>44</v>
      </c>
      <c r="K7345" s="217">
        <v>4</v>
      </c>
      <c r="L7345" s="217">
        <v>191</v>
      </c>
      <c r="M7345" s="217">
        <v>4338.2041844474998</v>
      </c>
      <c r="N7345" s="217">
        <v>11.064486123562499</v>
      </c>
      <c r="O7345" s="217">
        <v>10.1424456132656</v>
      </c>
      <c r="P7345" s="217">
        <v>0.92204051029687295</v>
      </c>
      <c r="Q7345" s="217">
        <v>11.641926939123</v>
      </c>
      <c r="R7345" s="217">
        <v>10.6636572936345</v>
      </c>
      <c r="S7345" s="217">
        <v>0.97826964548852002</v>
      </c>
      <c r="T7345" s="217">
        <v>11.2184393017963</v>
      </c>
      <c r="U7345" s="217">
        <v>10.282838172647701</v>
      </c>
      <c r="V7345" s="217">
        <v>0.93560112914861604</v>
      </c>
      <c r="W7345" s="217">
        <v>11.531076492394799</v>
      </c>
      <c r="X7345" s="217">
        <v>10.5635663190813</v>
      </c>
      <c r="Y7345" s="217">
        <v>0.96751017331345701</v>
      </c>
    </row>
    <row r="7346" spans="2:25">
      <c r="B7346" s="217" t="s">
        <v>7515</v>
      </c>
      <c r="C7346" s="217" t="s">
        <v>5935</v>
      </c>
      <c r="D7346" s="217" t="s">
        <v>89</v>
      </c>
      <c r="E7346" s="217" t="s">
        <v>103</v>
      </c>
      <c r="F7346" s="217" t="s">
        <v>5</v>
      </c>
      <c r="G7346" s="217" t="s">
        <v>5</v>
      </c>
      <c r="H7346" s="217" t="s">
        <v>174</v>
      </c>
      <c r="I7346" s="217">
        <v>12</v>
      </c>
      <c r="J7346" s="217">
        <v>12</v>
      </c>
      <c r="K7346" s="217">
        <v>0</v>
      </c>
      <c r="L7346" s="217">
        <v>62</v>
      </c>
      <c r="M7346" s="217">
        <v>5354.3552224333198</v>
      </c>
      <c r="N7346" s="217">
        <v>2.2411662098403902</v>
      </c>
      <c r="O7346" s="217">
        <v>2.2411662098403902</v>
      </c>
      <c r="P7346" s="217">
        <v>0</v>
      </c>
      <c r="Q7346" s="217">
        <v>2.2354580348928801</v>
      </c>
      <c r="R7346" s="217">
        <v>2.2354580348928801</v>
      </c>
      <c r="S7346" s="217">
        <v>0</v>
      </c>
      <c r="T7346" s="217">
        <v>2.23229343617691</v>
      </c>
      <c r="U7346" s="217">
        <v>2.23229343617691</v>
      </c>
      <c r="V7346" s="217">
        <v>0</v>
      </c>
      <c r="W7346" s="217">
        <v>2.2372507767468002</v>
      </c>
      <c r="X7346" s="217">
        <v>2.2372507767468002</v>
      </c>
      <c r="Y7346" s="217">
        <v>0</v>
      </c>
    </row>
    <row r="7347" spans="2:25">
      <c r="B7347" s="217" t="s">
        <v>7516</v>
      </c>
      <c r="C7347" s="217" t="s">
        <v>5935</v>
      </c>
      <c r="D7347" s="217" t="s">
        <v>89</v>
      </c>
      <c r="E7347" s="217" t="s">
        <v>103</v>
      </c>
      <c r="F7347" s="217" t="s">
        <v>5</v>
      </c>
      <c r="G7347" s="217" t="s">
        <v>5</v>
      </c>
      <c r="H7347" s="217" t="s">
        <v>176</v>
      </c>
      <c r="I7347" s="217">
        <v>46</v>
      </c>
      <c r="J7347" s="217">
        <v>38</v>
      </c>
      <c r="K7347" s="217">
        <v>8</v>
      </c>
      <c r="L7347" s="217">
        <v>189</v>
      </c>
      <c r="M7347" s="217">
        <v>7440.0840045003497</v>
      </c>
      <c r="N7347" s="217">
        <v>6.1827258902151598</v>
      </c>
      <c r="O7347" s="217">
        <v>5.1074692136559996</v>
      </c>
      <c r="P7347" s="217">
        <v>1.07525667655916</v>
      </c>
      <c r="Q7347" s="217">
        <v>6.4397016766356696</v>
      </c>
      <c r="R7347" s="217">
        <v>5.2550117554628697</v>
      </c>
      <c r="S7347" s="217">
        <v>1.1846899211727999</v>
      </c>
      <c r="T7347" s="217">
        <v>6.1703877639367501</v>
      </c>
      <c r="U7347" s="217">
        <v>5.1102880951198699</v>
      </c>
      <c r="V7347" s="217">
        <v>1.06009966881688</v>
      </c>
      <c r="W7347" s="217">
        <v>6.3563236512945398</v>
      </c>
      <c r="X7347" s="217">
        <v>5.2293044804803799</v>
      </c>
      <c r="Y7347" s="217">
        <v>1.1270191708141699</v>
      </c>
    </row>
    <row r="7348" spans="2:25">
      <c r="B7348" s="217" t="s">
        <v>7517</v>
      </c>
      <c r="C7348" s="217" t="s">
        <v>5935</v>
      </c>
      <c r="D7348" s="217" t="s">
        <v>89</v>
      </c>
      <c r="E7348" s="217" t="s">
        <v>103</v>
      </c>
      <c r="F7348" s="217" t="s">
        <v>5</v>
      </c>
      <c r="G7348" s="217" t="s">
        <v>5</v>
      </c>
      <c r="H7348" s="217" t="s">
        <v>178</v>
      </c>
      <c r="I7348" s="217">
        <v>75</v>
      </c>
      <c r="J7348" s="217">
        <v>69</v>
      </c>
      <c r="K7348" s="217">
        <v>6</v>
      </c>
      <c r="L7348" s="217">
        <v>438</v>
      </c>
      <c r="M7348" s="217">
        <v>12166.0285083132</v>
      </c>
      <c r="N7348" s="217">
        <v>6.1647069089761901</v>
      </c>
      <c r="O7348" s="217">
        <v>5.6715303562581001</v>
      </c>
      <c r="P7348" s="217">
        <v>0.49317655271809502</v>
      </c>
      <c r="Q7348" s="217">
        <v>6.3982289971915698</v>
      </c>
      <c r="R7348" s="217">
        <v>5.8684874616972298</v>
      </c>
      <c r="S7348" s="217">
        <v>0.529741535494342</v>
      </c>
      <c r="T7348" s="217">
        <v>6.1939208376216897</v>
      </c>
      <c r="U7348" s="217">
        <v>5.7024596741884199</v>
      </c>
      <c r="V7348" s="217">
        <v>0.49146116343326501</v>
      </c>
      <c r="W7348" s="217">
        <v>6.3458053247723196</v>
      </c>
      <c r="X7348" s="217">
        <v>5.8301980024075997</v>
      </c>
      <c r="Y7348" s="217">
        <v>0.51560732236472195</v>
      </c>
    </row>
    <row r="7349" spans="2:25">
      <c r="B7349" s="217" t="s">
        <v>7518</v>
      </c>
      <c r="C7349" s="217" t="s">
        <v>5935</v>
      </c>
      <c r="D7349" s="217" t="s">
        <v>89</v>
      </c>
      <c r="E7349" s="217" t="s">
        <v>103</v>
      </c>
      <c r="F7349" s="217" t="s">
        <v>5</v>
      </c>
      <c r="G7349" s="217" t="s">
        <v>5</v>
      </c>
      <c r="H7349" s="217" t="s">
        <v>5</v>
      </c>
      <c r="I7349" s="217">
        <v>200</v>
      </c>
      <c r="J7349" s="217">
        <v>181</v>
      </c>
      <c r="K7349" s="217">
        <v>19</v>
      </c>
      <c r="L7349" s="217">
        <v>1014</v>
      </c>
      <c r="M7349" s="217">
        <v>33960</v>
      </c>
      <c r="N7349" s="217">
        <v>5.8892815076560696</v>
      </c>
      <c r="O7349" s="217">
        <v>5.3297997644287403</v>
      </c>
      <c r="P7349" s="217">
        <v>0.55948174322732602</v>
      </c>
      <c r="Q7349" s="217">
        <v>6.2010744828895596</v>
      </c>
      <c r="R7349" s="217">
        <v>5.5738064063461499</v>
      </c>
      <c r="S7349" s="217">
        <v>0.62726807654340999</v>
      </c>
      <c r="T7349" s="217">
        <v>5.9639114667808499</v>
      </c>
      <c r="U7349" s="217">
        <v>5.3843216616804899</v>
      </c>
      <c r="V7349" s="217">
        <v>0.57958980510035996</v>
      </c>
      <c r="W7349" s="217">
        <v>6.1276159574390503</v>
      </c>
      <c r="X7349" s="217">
        <v>5.5203284818762501</v>
      </c>
      <c r="Y7349" s="217">
        <v>0.60728747556280105</v>
      </c>
    </row>
    <row r="7350" spans="2:25">
      <c r="B7350" s="217" t="s">
        <v>7519</v>
      </c>
      <c r="C7350" s="217" t="s">
        <v>5935</v>
      </c>
      <c r="D7350" s="217" t="s">
        <v>89</v>
      </c>
      <c r="E7350" s="217" t="s">
        <v>87</v>
      </c>
      <c r="F7350" s="217" t="s">
        <v>12</v>
      </c>
      <c r="G7350" s="217" t="s">
        <v>10</v>
      </c>
      <c r="H7350" s="217" t="s">
        <v>170</v>
      </c>
      <c r="I7350" s="217">
        <v>1</v>
      </c>
      <c r="J7350" s="217">
        <v>1</v>
      </c>
      <c r="K7350" s="217">
        <v>0</v>
      </c>
      <c r="L7350" s="217">
        <v>2</v>
      </c>
      <c r="M7350" s="217">
        <v>116</v>
      </c>
      <c r="N7350" s="217">
        <v>8.6206896551724093</v>
      </c>
      <c r="O7350" s="217">
        <v>8.6206896551724093</v>
      </c>
      <c r="P7350" s="217">
        <v>0</v>
      </c>
      <c r="Q7350" s="217">
        <v>8.6206896551724093</v>
      </c>
      <c r="R7350" s="217">
        <v>8.6206896551724093</v>
      </c>
      <c r="S7350" s="217">
        <v>0</v>
      </c>
      <c r="T7350" s="217">
        <v>8.6206896551724093</v>
      </c>
      <c r="U7350" s="217">
        <v>8.6206896551724093</v>
      </c>
      <c r="V7350" s="217">
        <v>0</v>
      </c>
      <c r="W7350" s="217">
        <v>8.6206896551724093</v>
      </c>
      <c r="X7350" s="217">
        <v>8.6206896551724093</v>
      </c>
      <c r="Y7350" s="217">
        <v>0</v>
      </c>
    </row>
    <row r="7351" spans="2:25">
      <c r="B7351" s="217" t="s">
        <v>7520</v>
      </c>
      <c r="C7351" s="217" t="s">
        <v>5935</v>
      </c>
      <c r="D7351" s="217" t="s">
        <v>89</v>
      </c>
      <c r="E7351" s="217" t="s">
        <v>87</v>
      </c>
      <c r="F7351" s="217" t="s">
        <v>12</v>
      </c>
      <c r="G7351" s="217" t="s">
        <v>10</v>
      </c>
      <c r="H7351" s="217" t="s">
        <v>172</v>
      </c>
      <c r="I7351" s="217">
        <v>8</v>
      </c>
      <c r="J7351" s="217">
        <v>8</v>
      </c>
      <c r="K7351" s="217">
        <v>0</v>
      </c>
      <c r="L7351" s="217">
        <v>5</v>
      </c>
      <c r="M7351" s="217">
        <v>200.363636363636</v>
      </c>
      <c r="N7351" s="217">
        <v>39.927404718693303</v>
      </c>
      <c r="O7351" s="217">
        <v>39.927404718693303</v>
      </c>
      <c r="P7351" s="217">
        <v>0</v>
      </c>
      <c r="Q7351" s="217">
        <v>39.927404718693303</v>
      </c>
      <c r="R7351" s="217">
        <v>39.927404718693303</v>
      </c>
      <c r="S7351" s="217">
        <v>0</v>
      </c>
      <c r="T7351" s="217">
        <v>39.927404718693303</v>
      </c>
      <c r="U7351" s="217">
        <v>39.927404718693303</v>
      </c>
      <c r="V7351" s="217">
        <v>0</v>
      </c>
      <c r="W7351" s="217">
        <v>39.927404718693303</v>
      </c>
      <c r="X7351" s="217">
        <v>39.927404718693303</v>
      </c>
      <c r="Y7351" s="217">
        <v>0</v>
      </c>
    </row>
    <row r="7352" spans="2:25">
      <c r="B7352" s="217" t="s">
        <v>7521</v>
      </c>
      <c r="C7352" s="217" t="s">
        <v>5935</v>
      </c>
      <c r="D7352" s="217" t="s">
        <v>89</v>
      </c>
      <c r="E7352" s="217" t="s">
        <v>87</v>
      </c>
      <c r="F7352" s="217" t="s">
        <v>12</v>
      </c>
      <c r="G7352" s="217" t="s">
        <v>10</v>
      </c>
      <c r="H7352" s="217" t="s">
        <v>174</v>
      </c>
      <c r="I7352" s="217">
        <v>3</v>
      </c>
      <c r="J7352" s="217">
        <v>3</v>
      </c>
      <c r="K7352" s="217">
        <v>0</v>
      </c>
      <c r="L7352" s="217">
        <v>12</v>
      </c>
      <c r="M7352" s="217">
        <v>274.18181818181802</v>
      </c>
      <c r="N7352" s="217">
        <v>10.941644562334201</v>
      </c>
      <c r="O7352" s="217">
        <v>10.941644562334201</v>
      </c>
      <c r="P7352" s="217">
        <v>0</v>
      </c>
      <c r="Q7352" s="217">
        <v>10.941644562334201</v>
      </c>
      <c r="R7352" s="217">
        <v>10.941644562334201</v>
      </c>
      <c r="S7352" s="217">
        <v>0</v>
      </c>
      <c r="T7352" s="217">
        <v>10.941644562334201</v>
      </c>
      <c r="U7352" s="217">
        <v>10.941644562334201</v>
      </c>
      <c r="V7352" s="217">
        <v>0</v>
      </c>
      <c r="W7352" s="217">
        <v>10.941644562334201</v>
      </c>
      <c r="X7352" s="217">
        <v>10.941644562334201</v>
      </c>
      <c r="Y7352" s="217">
        <v>0</v>
      </c>
    </row>
    <row r="7353" spans="2:25">
      <c r="B7353" s="217" t="s">
        <v>7522</v>
      </c>
      <c r="C7353" s="217" t="s">
        <v>5935</v>
      </c>
      <c r="D7353" s="217" t="s">
        <v>89</v>
      </c>
      <c r="E7353" s="217" t="s">
        <v>87</v>
      </c>
      <c r="F7353" s="217" t="s">
        <v>12</v>
      </c>
      <c r="G7353" s="217" t="s">
        <v>10</v>
      </c>
      <c r="H7353" s="217" t="s">
        <v>176</v>
      </c>
      <c r="I7353" s="217">
        <v>11</v>
      </c>
      <c r="J7353" s="217">
        <v>10</v>
      </c>
      <c r="K7353" s="217">
        <v>1</v>
      </c>
      <c r="L7353" s="217">
        <v>10</v>
      </c>
      <c r="M7353" s="217">
        <v>464</v>
      </c>
      <c r="N7353" s="217">
        <v>23.7068965517241</v>
      </c>
      <c r="O7353" s="217">
        <v>21.551724137931</v>
      </c>
      <c r="P7353" s="217">
        <v>2.1551724137931001</v>
      </c>
      <c r="Q7353" s="217">
        <v>23.7068965517241</v>
      </c>
      <c r="R7353" s="217">
        <v>21.551724137931</v>
      </c>
      <c r="S7353" s="217">
        <v>2.1551724137931001</v>
      </c>
      <c r="T7353" s="217">
        <v>23.7068965517241</v>
      </c>
      <c r="U7353" s="217">
        <v>21.551724137931</v>
      </c>
      <c r="V7353" s="217">
        <v>2.1551724137931001</v>
      </c>
      <c r="W7353" s="217">
        <v>23.7068965517241</v>
      </c>
      <c r="X7353" s="217">
        <v>21.551724137931</v>
      </c>
      <c r="Y7353" s="217">
        <v>2.1551724137931001</v>
      </c>
    </row>
    <row r="7354" spans="2:25">
      <c r="B7354" s="217" t="s">
        <v>7523</v>
      </c>
      <c r="C7354" s="217" t="s">
        <v>5935</v>
      </c>
      <c r="D7354" s="217" t="s">
        <v>89</v>
      </c>
      <c r="E7354" s="217" t="s">
        <v>87</v>
      </c>
      <c r="F7354" s="217" t="s">
        <v>12</v>
      </c>
      <c r="G7354" s="217" t="s">
        <v>10</v>
      </c>
      <c r="H7354" s="217" t="s">
        <v>178</v>
      </c>
      <c r="I7354" s="217">
        <v>16</v>
      </c>
      <c r="J7354" s="217">
        <v>15</v>
      </c>
      <c r="K7354" s="217">
        <v>1</v>
      </c>
      <c r="L7354" s="217">
        <v>35</v>
      </c>
      <c r="M7354" s="217">
        <v>1265.45454545455</v>
      </c>
      <c r="N7354" s="217">
        <v>12.643678160919499</v>
      </c>
      <c r="O7354" s="217">
        <v>11.8534482758621</v>
      </c>
      <c r="P7354" s="217">
        <v>0.79022988505747105</v>
      </c>
      <c r="Q7354" s="217">
        <v>12.643678160919499</v>
      </c>
      <c r="R7354" s="217">
        <v>11.8534482758621</v>
      </c>
      <c r="S7354" s="217">
        <v>0.79022988505747105</v>
      </c>
      <c r="T7354" s="217">
        <v>12.643678160919499</v>
      </c>
      <c r="U7354" s="217">
        <v>11.8534482758621</v>
      </c>
      <c r="V7354" s="217">
        <v>0.79022988505747105</v>
      </c>
      <c r="W7354" s="217">
        <v>12.643678160919499</v>
      </c>
      <c r="X7354" s="217">
        <v>11.8534482758621</v>
      </c>
      <c r="Y7354" s="217">
        <v>0.79022988505747105</v>
      </c>
    </row>
    <row r="7355" spans="2:25">
      <c r="B7355" s="217" t="s">
        <v>7524</v>
      </c>
      <c r="C7355" s="217" t="s">
        <v>5935</v>
      </c>
      <c r="D7355" s="217" t="s">
        <v>89</v>
      </c>
      <c r="E7355" s="217" t="s">
        <v>87</v>
      </c>
      <c r="F7355" s="217" t="s">
        <v>12</v>
      </c>
      <c r="G7355" s="217" t="s">
        <v>10</v>
      </c>
      <c r="H7355" s="217" t="s">
        <v>5</v>
      </c>
      <c r="I7355" s="217">
        <v>39</v>
      </c>
      <c r="J7355" s="217">
        <v>37</v>
      </c>
      <c r="K7355" s="217">
        <v>2</v>
      </c>
      <c r="L7355" s="217">
        <v>64</v>
      </c>
      <c r="M7355" s="217">
        <v>2320</v>
      </c>
      <c r="N7355" s="217">
        <v>16.810344827586199</v>
      </c>
      <c r="O7355" s="217">
        <v>15.948275862069</v>
      </c>
      <c r="P7355" s="217">
        <v>0.86206896551724099</v>
      </c>
      <c r="Q7355" s="217">
        <v>16.810344827586199</v>
      </c>
      <c r="R7355" s="217">
        <v>15.948275862069</v>
      </c>
      <c r="S7355" s="217">
        <v>0.86206896551724099</v>
      </c>
      <c r="T7355" s="217">
        <v>16.810344827586199</v>
      </c>
      <c r="U7355" s="217">
        <v>15.948275862069</v>
      </c>
      <c r="V7355" s="217">
        <v>0.86206896551724099</v>
      </c>
      <c r="W7355" s="217">
        <v>16.810344827586199</v>
      </c>
      <c r="X7355" s="217">
        <v>15.948275862069</v>
      </c>
      <c r="Y7355" s="217">
        <v>0.86206896551724099</v>
      </c>
    </row>
    <row r="7356" spans="2:25">
      <c r="B7356" s="217" t="s">
        <v>7525</v>
      </c>
      <c r="C7356" s="217" t="s">
        <v>5935</v>
      </c>
      <c r="D7356" s="217" t="s">
        <v>89</v>
      </c>
      <c r="E7356" s="217" t="s">
        <v>87</v>
      </c>
      <c r="F7356" s="217" t="s">
        <v>9</v>
      </c>
      <c r="G7356" s="217" t="s">
        <v>10</v>
      </c>
      <c r="H7356" s="217" t="s">
        <v>170</v>
      </c>
      <c r="I7356" s="217">
        <v>0</v>
      </c>
      <c r="J7356" s="217">
        <v>0</v>
      </c>
      <c r="K7356" s="217">
        <v>0</v>
      </c>
      <c r="L7356" s="217">
        <v>6</v>
      </c>
      <c r="M7356" s="217">
        <v>128.10810810810801</v>
      </c>
      <c r="N7356" s="217">
        <v>0</v>
      </c>
      <c r="O7356" s="217">
        <v>0</v>
      </c>
      <c r="P7356" s="217">
        <v>0</v>
      </c>
      <c r="Q7356" s="217">
        <v>0</v>
      </c>
      <c r="R7356" s="217">
        <v>0</v>
      </c>
      <c r="S7356" s="217">
        <v>0</v>
      </c>
      <c r="T7356" s="217">
        <v>0</v>
      </c>
      <c r="U7356" s="217">
        <v>0</v>
      </c>
      <c r="V7356" s="217">
        <v>0</v>
      </c>
      <c r="W7356" s="217">
        <v>0</v>
      </c>
      <c r="X7356" s="217">
        <v>0</v>
      </c>
      <c r="Y7356" s="217">
        <v>0</v>
      </c>
    </row>
    <row r="7357" spans="2:25">
      <c r="B7357" s="217" t="s">
        <v>7526</v>
      </c>
      <c r="C7357" s="217" t="s">
        <v>5935</v>
      </c>
      <c r="D7357" s="217" t="s">
        <v>89</v>
      </c>
      <c r="E7357" s="217" t="s">
        <v>87</v>
      </c>
      <c r="F7357" s="217" t="s">
        <v>9</v>
      </c>
      <c r="G7357" s="217" t="s">
        <v>10</v>
      </c>
      <c r="H7357" s="217" t="s">
        <v>172</v>
      </c>
      <c r="I7357" s="217">
        <v>1</v>
      </c>
      <c r="J7357" s="217">
        <v>1</v>
      </c>
      <c r="K7357" s="217">
        <v>0</v>
      </c>
      <c r="L7357" s="217">
        <v>7</v>
      </c>
      <c r="M7357" s="217">
        <v>181.486486486486</v>
      </c>
      <c r="N7357" s="217">
        <v>5.5100521221146703</v>
      </c>
      <c r="O7357" s="217">
        <v>5.5100521221146703</v>
      </c>
      <c r="P7357" s="217">
        <v>0</v>
      </c>
      <c r="Q7357" s="217">
        <v>5.5100521221146703</v>
      </c>
      <c r="R7357" s="217">
        <v>5.5100521221146703</v>
      </c>
      <c r="S7357" s="217">
        <v>0</v>
      </c>
      <c r="T7357" s="217">
        <v>5.5100521221146703</v>
      </c>
      <c r="U7357" s="217">
        <v>5.5100521221146703</v>
      </c>
      <c r="V7357" s="217">
        <v>0</v>
      </c>
      <c r="W7357" s="217">
        <v>5.5100521221146703</v>
      </c>
      <c r="X7357" s="217">
        <v>5.5100521221146703</v>
      </c>
      <c r="Y7357" s="217">
        <v>0</v>
      </c>
    </row>
    <row r="7358" spans="2:25">
      <c r="B7358" s="217" t="s">
        <v>7527</v>
      </c>
      <c r="C7358" s="217" t="s">
        <v>5935</v>
      </c>
      <c r="D7358" s="217" t="s">
        <v>89</v>
      </c>
      <c r="E7358" s="217" t="s">
        <v>87</v>
      </c>
      <c r="F7358" s="217" t="s">
        <v>9</v>
      </c>
      <c r="G7358" s="217" t="s">
        <v>10</v>
      </c>
      <c r="H7358" s="217" t="s">
        <v>174</v>
      </c>
      <c r="I7358" s="217">
        <v>0</v>
      </c>
      <c r="J7358" s="217">
        <v>0</v>
      </c>
      <c r="K7358" s="217">
        <v>0</v>
      </c>
      <c r="L7358" s="217">
        <v>2</v>
      </c>
      <c r="M7358" s="217">
        <v>277.56756756756801</v>
      </c>
      <c r="N7358" s="217">
        <v>0</v>
      </c>
      <c r="O7358" s="217">
        <v>0</v>
      </c>
      <c r="P7358" s="217">
        <v>0</v>
      </c>
      <c r="Q7358" s="217">
        <v>0</v>
      </c>
      <c r="R7358" s="217">
        <v>0</v>
      </c>
      <c r="S7358" s="217">
        <v>0</v>
      </c>
      <c r="T7358" s="217">
        <v>0</v>
      </c>
      <c r="U7358" s="217">
        <v>0</v>
      </c>
      <c r="V7358" s="217">
        <v>0</v>
      </c>
      <c r="W7358" s="217">
        <v>0</v>
      </c>
      <c r="X7358" s="217">
        <v>0</v>
      </c>
      <c r="Y7358" s="217">
        <v>0</v>
      </c>
    </row>
    <row r="7359" spans="2:25">
      <c r="B7359" s="217" t="s">
        <v>7528</v>
      </c>
      <c r="C7359" s="217" t="s">
        <v>5935</v>
      </c>
      <c r="D7359" s="217" t="s">
        <v>89</v>
      </c>
      <c r="E7359" s="217" t="s">
        <v>87</v>
      </c>
      <c r="F7359" s="217" t="s">
        <v>9</v>
      </c>
      <c r="G7359" s="217" t="s">
        <v>10</v>
      </c>
      <c r="H7359" s="217" t="s">
        <v>176</v>
      </c>
      <c r="I7359" s="217">
        <v>4</v>
      </c>
      <c r="J7359" s="217">
        <v>4</v>
      </c>
      <c r="K7359" s="217">
        <v>0</v>
      </c>
      <c r="L7359" s="217">
        <v>24</v>
      </c>
      <c r="M7359" s="217">
        <v>533.78378378378397</v>
      </c>
      <c r="N7359" s="217">
        <v>7.4936708860759502</v>
      </c>
      <c r="O7359" s="217">
        <v>7.4936708860759502</v>
      </c>
      <c r="P7359" s="217">
        <v>0</v>
      </c>
      <c r="Q7359" s="217">
        <v>7.4936708860759502</v>
      </c>
      <c r="R7359" s="217">
        <v>7.4936708860759502</v>
      </c>
      <c r="S7359" s="217">
        <v>0</v>
      </c>
      <c r="T7359" s="217">
        <v>7.4936708860759502</v>
      </c>
      <c r="U7359" s="217">
        <v>7.4936708860759502</v>
      </c>
      <c r="V7359" s="217">
        <v>0</v>
      </c>
      <c r="W7359" s="217">
        <v>7.4936708860759502</v>
      </c>
      <c r="X7359" s="217">
        <v>7.4936708860759502</v>
      </c>
      <c r="Y7359" s="217">
        <v>0</v>
      </c>
    </row>
    <row r="7360" spans="2:25">
      <c r="B7360" s="217" t="s">
        <v>7529</v>
      </c>
      <c r="C7360" s="217" t="s">
        <v>5935</v>
      </c>
      <c r="D7360" s="217" t="s">
        <v>89</v>
      </c>
      <c r="E7360" s="217" t="s">
        <v>87</v>
      </c>
      <c r="F7360" s="217" t="s">
        <v>9</v>
      </c>
      <c r="G7360" s="217" t="s">
        <v>10</v>
      </c>
      <c r="H7360" s="217" t="s">
        <v>178</v>
      </c>
      <c r="I7360" s="217">
        <v>12</v>
      </c>
      <c r="J7360" s="217">
        <v>11</v>
      </c>
      <c r="K7360" s="217">
        <v>1</v>
      </c>
      <c r="L7360" s="217">
        <v>67</v>
      </c>
      <c r="M7360" s="217">
        <v>1249.0540540540501</v>
      </c>
      <c r="N7360" s="217">
        <v>9.6072703667640393</v>
      </c>
      <c r="O7360" s="217">
        <v>8.8066645028670294</v>
      </c>
      <c r="P7360" s="217">
        <v>0.80060586389700295</v>
      </c>
      <c r="Q7360" s="217">
        <v>9.6072703667640393</v>
      </c>
      <c r="R7360" s="217">
        <v>8.8066645028670294</v>
      </c>
      <c r="S7360" s="217">
        <v>0.80060586389700295</v>
      </c>
      <c r="T7360" s="217">
        <v>9.6072703667640393</v>
      </c>
      <c r="U7360" s="217">
        <v>8.8066645028670294</v>
      </c>
      <c r="V7360" s="217">
        <v>0.80060586389700295</v>
      </c>
      <c r="W7360" s="217">
        <v>9.6072703667640393</v>
      </c>
      <c r="X7360" s="217">
        <v>8.8066645028670294</v>
      </c>
      <c r="Y7360" s="217">
        <v>0.80060586389700295</v>
      </c>
    </row>
    <row r="7361" spans="2:25">
      <c r="B7361" s="217" t="s">
        <v>7530</v>
      </c>
      <c r="C7361" s="217" t="s">
        <v>5935</v>
      </c>
      <c r="D7361" s="217" t="s">
        <v>89</v>
      </c>
      <c r="E7361" s="217" t="s">
        <v>87</v>
      </c>
      <c r="F7361" s="217" t="s">
        <v>9</v>
      </c>
      <c r="G7361" s="217" t="s">
        <v>10</v>
      </c>
      <c r="H7361" s="217" t="s">
        <v>5</v>
      </c>
      <c r="I7361" s="217">
        <v>17</v>
      </c>
      <c r="J7361" s="217">
        <v>16</v>
      </c>
      <c r="K7361" s="217">
        <v>1</v>
      </c>
      <c r="L7361" s="217">
        <v>107</v>
      </c>
      <c r="M7361" s="217">
        <v>2370</v>
      </c>
      <c r="N7361" s="217">
        <v>7.1729957805907203</v>
      </c>
      <c r="O7361" s="217">
        <v>6.7510548523206797</v>
      </c>
      <c r="P7361" s="217">
        <v>0.42194092827004198</v>
      </c>
      <c r="Q7361" s="217">
        <v>7.1729957805907203</v>
      </c>
      <c r="R7361" s="217">
        <v>6.7510548523206797</v>
      </c>
      <c r="S7361" s="217">
        <v>0.42194092827004198</v>
      </c>
      <c r="T7361" s="217">
        <v>7.1729957805907203</v>
      </c>
      <c r="U7361" s="217">
        <v>6.7510548523206797</v>
      </c>
      <c r="V7361" s="217">
        <v>0.42194092827004198</v>
      </c>
      <c r="W7361" s="217">
        <v>7.1729957805907203</v>
      </c>
      <c r="X7361" s="217">
        <v>6.7510548523206797</v>
      </c>
      <c r="Y7361" s="217">
        <v>0.42194092827004198</v>
      </c>
    </row>
    <row r="7362" spans="2:25">
      <c r="B7362" s="217" t="s">
        <v>7531</v>
      </c>
      <c r="C7362" s="217" t="s">
        <v>5935</v>
      </c>
      <c r="D7362" s="217" t="s">
        <v>89</v>
      </c>
      <c r="E7362" s="217" t="s">
        <v>87</v>
      </c>
      <c r="F7362" s="217" t="s">
        <v>5</v>
      </c>
      <c r="G7362" s="217" t="s">
        <v>10</v>
      </c>
      <c r="H7362" s="217" t="s">
        <v>170</v>
      </c>
      <c r="I7362" s="217">
        <v>1</v>
      </c>
      <c r="J7362" s="217">
        <v>1</v>
      </c>
      <c r="K7362" s="217">
        <v>0</v>
      </c>
      <c r="L7362" s="217">
        <v>8</v>
      </c>
      <c r="M7362" s="217">
        <v>244.10810810810801</v>
      </c>
      <c r="N7362" s="217">
        <v>4.0965456155890196</v>
      </c>
      <c r="O7362" s="217">
        <v>4.0965456155890196</v>
      </c>
      <c r="P7362" s="217">
        <v>0</v>
      </c>
      <c r="Q7362" s="217">
        <v>4.0965456155890196</v>
      </c>
      <c r="R7362" s="217">
        <v>4.0965456155890196</v>
      </c>
      <c r="S7362" s="217">
        <v>0</v>
      </c>
      <c r="T7362" s="217">
        <v>4.0965456155890196</v>
      </c>
      <c r="U7362" s="217">
        <v>4.0965456155890196</v>
      </c>
      <c r="V7362" s="217">
        <v>0</v>
      </c>
      <c r="W7362" s="217">
        <v>4.0965456155890196</v>
      </c>
      <c r="X7362" s="217">
        <v>4.0965456155890196</v>
      </c>
      <c r="Y7362" s="217">
        <v>0</v>
      </c>
    </row>
    <row r="7363" spans="2:25">
      <c r="B7363" s="217" t="s">
        <v>7532</v>
      </c>
      <c r="C7363" s="217" t="s">
        <v>5935</v>
      </c>
      <c r="D7363" s="217" t="s">
        <v>89</v>
      </c>
      <c r="E7363" s="217" t="s">
        <v>87</v>
      </c>
      <c r="F7363" s="217" t="s">
        <v>5</v>
      </c>
      <c r="G7363" s="217" t="s">
        <v>10</v>
      </c>
      <c r="H7363" s="217" t="s">
        <v>172</v>
      </c>
      <c r="I7363" s="217">
        <v>9</v>
      </c>
      <c r="J7363" s="217">
        <v>9</v>
      </c>
      <c r="K7363" s="217">
        <v>0</v>
      </c>
      <c r="L7363" s="217">
        <v>12</v>
      </c>
      <c r="M7363" s="217">
        <v>381.850122850123</v>
      </c>
      <c r="N7363" s="217">
        <v>23.569456866542701</v>
      </c>
      <c r="O7363" s="217">
        <v>23.569456866542701</v>
      </c>
      <c r="P7363" s="217">
        <v>0</v>
      </c>
      <c r="Q7363" s="217">
        <v>23.569456866542701</v>
      </c>
      <c r="R7363" s="217">
        <v>23.569456866542701</v>
      </c>
      <c r="S7363" s="217">
        <v>0</v>
      </c>
      <c r="T7363" s="217">
        <v>23.569456866542701</v>
      </c>
      <c r="U7363" s="217">
        <v>23.569456866542701</v>
      </c>
      <c r="V7363" s="217">
        <v>0</v>
      </c>
      <c r="W7363" s="217">
        <v>23.569456866542701</v>
      </c>
      <c r="X7363" s="217">
        <v>23.569456866542701</v>
      </c>
      <c r="Y7363" s="217">
        <v>0</v>
      </c>
    </row>
    <row r="7364" spans="2:25">
      <c r="B7364" s="217" t="s">
        <v>7533</v>
      </c>
      <c r="C7364" s="217" t="s">
        <v>5935</v>
      </c>
      <c r="D7364" s="217" t="s">
        <v>89</v>
      </c>
      <c r="E7364" s="217" t="s">
        <v>87</v>
      </c>
      <c r="F7364" s="217" t="s">
        <v>5</v>
      </c>
      <c r="G7364" s="217" t="s">
        <v>10</v>
      </c>
      <c r="H7364" s="217" t="s">
        <v>174</v>
      </c>
      <c r="I7364" s="217">
        <v>3</v>
      </c>
      <c r="J7364" s="217">
        <v>3</v>
      </c>
      <c r="K7364" s="217">
        <v>0</v>
      </c>
      <c r="L7364" s="217">
        <v>14</v>
      </c>
      <c r="M7364" s="217">
        <v>551.74938574938597</v>
      </c>
      <c r="N7364" s="217">
        <v>5.4372511823015497</v>
      </c>
      <c r="O7364" s="217">
        <v>5.4372511823015497</v>
      </c>
      <c r="P7364" s="217">
        <v>0</v>
      </c>
      <c r="Q7364" s="217">
        <v>5.4372511823015497</v>
      </c>
      <c r="R7364" s="217">
        <v>5.4372511823015497</v>
      </c>
      <c r="S7364" s="217">
        <v>0</v>
      </c>
      <c r="T7364" s="217">
        <v>5.4372511823015497</v>
      </c>
      <c r="U7364" s="217">
        <v>5.4372511823015497</v>
      </c>
      <c r="V7364" s="217">
        <v>0</v>
      </c>
      <c r="W7364" s="217">
        <v>5.4372511823015497</v>
      </c>
      <c r="X7364" s="217">
        <v>5.4372511823015497</v>
      </c>
      <c r="Y7364" s="217">
        <v>0</v>
      </c>
    </row>
    <row r="7365" spans="2:25">
      <c r="B7365" s="217" t="s">
        <v>7534</v>
      </c>
      <c r="C7365" s="217" t="s">
        <v>5935</v>
      </c>
      <c r="D7365" s="217" t="s">
        <v>89</v>
      </c>
      <c r="E7365" s="217" t="s">
        <v>87</v>
      </c>
      <c r="F7365" s="217" t="s">
        <v>5</v>
      </c>
      <c r="G7365" s="217" t="s">
        <v>10</v>
      </c>
      <c r="H7365" s="217" t="s">
        <v>176</v>
      </c>
      <c r="I7365" s="217">
        <v>15</v>
      </c>
      <c r="J7365" s="217">
        <v>14</v>
      </c>
      <c r="K7365" s="217">
        <v>1</v>
      </c>
      <c r="L7365" s="217">
        <v>34</v>
      </c>
      <c r="M7365" s="217">
        <v>997.78378378378397</v>
      </c>
      <c r="N7365" s="217">
        <v>15.0333170810987</v>
      </c>
      <c r="O7365" s="217">
        <v>14.0310959423587</v>
      </c>
      <c r="P7365" s="217">
        <v>1.00222113873991</v>
      </c>
      <c r="Q7365" s="217">
        <v>15.0333170810987</v>
      </c>
      <c r="R7365" s="217">
        <v>14.0310959423587</v>
      </c>
      <c r="S7365" s="217">
        <v>1.00222113873991</v>
      </c>
      <c r="T7365" s="217">
        <v>15.0333170810987</v>
      </c>
      <c r="U7365" s="217">
        <v>14.0310959423587</v>
      </c>
      <c r="V7365" s="217">
        <v>1.00222113873991</v>
      </c>
      <c r="W7365" s="217">
        <v>15.0333170810987</v>
      </c>
      <c r="X7365" s="217">
        <v>14.0310959423587</v>
      </c>
      <c r="Y7365" s="217">
        <v>1.00222113873991</v>
      </c>
    </row>
    <row r="7366" spans="2:25">
      <c r="B7366" s="217" t="s">
        <v>7535</v>
      </c>
      <c r="C7366" s="217" t="s">
        <v>5935</v>
      </c>
      <c r="D7366" s="217" t="s">
        <v>89</v>
      </c>
      <c r="E7366" s="217" t="s">
        <v>87</v>
      </c>
      <c r="F7366" s="217" t="s">
        <v>5</v>
      </c>
      <c r="G7366" s="217" t="s">
        <v>10</v>
      </c>
      <c r="H7366" s="217" t="s">
        <v>178</v>
      </c>
      <c r="I7366" s="217">
        <v>28</v>
      </c>
      <c r="J7366" s="217">
        <v>26</v>
      </c>
      <c r="K7366" s="217">
        <v>2</v>
      </c>
      <c r="L7366" s="217">
        <v>102</v>
      </c>
      <c r="M7366" s="217">
        <v>2514.5085995086001</v>
      </c>
      <c r="N7366" s="217">
        <v>11.1353765127198</v>
      </c>
      <c r="O7366" s="217">
        <v>10.339992476097001</v>
      </c>
      <c r="P7366" s="217">
        <v>0.79538403662284296</v>
      </c>
      <c r="Q7366" s="217">
        <v>11.1353765127198</v>
      </c>
      <c r="R7366" s="217">
        <v>10.339992476097001</v>
      </c>
      <c r="S7366" s="217">
        <v>0.79538403662284296</v>
      </c>
      <c r="T7366" s="217">
        <v>11.1353765127198</v>
      </c>
      <c r="U7366" s="217">
        <v>10.339992476097001</v>
      </c>
      <c r="V7366" s="217">
        <v>0.79538403662284296</v>
      </c>
      <c r="W7366" s="217">
        <v>11.1353765127198</v>
      </c>
      <c r="X7366" s="217">
        <v>10.339992476097001</v>
      </c>
      <c r="Y7366" s="217">
        <v>0.79538403662284296</v>
      </c>
    </row>
    <row r="7367" spans="2:25">
      <c r="B7367" s="217" t="s">
        <v>7536</v>
      </c>
      <c r="C7367" s="217" t="s">
        <v>5935</v>
      </c>
      <c r="D7367" s="217" t="s">
        <v>89</v>
      </c>
      <c r="E7367" s="217" t="s">
        <v>87</v>
      </c>
      <c r="F7367" s="217" t="s">
        <v>5</v>
      </c>
      <c r="G7367" s="217" t="s">
        <v>10</v>
      </c>
      <c r="H7367" s="217" t="s">
        <v>5</v>
      </c>
      <c r="I7367" s="217">
        <v>56</v>
      </c>
      <c r="J7367" s="217">
        <v>53</v>
      </c>
      <c r="K7367" s="217">
        <v>3</v>
      </c>
      <c r="L7367" s="217">
        <v>171</v>
      </c>
      <c r="M7367" s="217">
        <v>4690</v>
      </c>
      <c r="N7367" s="217">
        <v>11.9402985074627</v>
      </c>
      <c r="O7367" s="217">
        <v>11.300639658848601</v>
      </c>
      <c r="P7367" s="217">
        <v>0.63965884861407296</v>
      </c>
      <c r="Q7367" s="217">
        <v>11.9402985074627</v>
      </c>
      <c r="R7367" s="217">
        <v>11.300639658848601</v>
      </c>
      <c r="S7367" s="217">
        <v>0.63965884861407296</v>
      </c>
      <c r="T7367" s="217">
        <v>11.9402985074627</v>
      </c>
      <c r="U7367" s="217">
        <v>11.300639658848601</v>
      </c>
      <c r="V7367" s="217">
        <v>0.63965884861407296</v>
      </c>
      <c r="W7367" s="217">
        <v>11.9402985074627</v>
      </c>
      <c r="X7367" s="217">
        <v>11.300639658848601</v>
      </c>
      <c r="Y7367" s="217">
        <v>0.63965884861407296</v>
      </c>
    </row>
    <row r="7368" spans="2:25">
      <c r="B7368" s="217" t="s">
        <v>7537</v>
      </c>
      <c r="C7368" s="217" t="s">
        <v>5935</v>
      </c>
      <c r="D7368" s="217" t="s">
        <v>89</v>
      </c>
      <c r="E7368" s="217" t="s">
        <v>87</v>
      </c>
      <c r="F7368" s="217" t="s">
        <v>12</v>
      </c>
      <c r="G7368" s="217" t="s">
        <v>49</v>
      </c>
      <c r="H7368" s="217" t="s">
        <v>170</v>
      </c>
      <c r="I7368" s="217">
        <v>5</v>
      </c>
      <c r="J7368" s="217">
        <v>5</v>
      </c>
      <c r="K7368" s="217">
        <v>0</v>
      </c>
      <c r="L7368" s="217">
        <v>19</v>
      </c>
      <c r="M7368" s="217">
        <v>737.52508361204002</v>
      </c>
      <c r="N7368" s="217">
        <v>6.7794304371485596</v>
      </c>
      <c r="O7368" s="217">
        <v>6.7794304371485596</v>
      </c>
      <c r="P7368" s="217">
        <v>0</v>
      </c>
      <c r="Q7368" s="217">
        <v>6.7794304371485596</v>
      </c>
      <c r="R7368" s="217">
        <v>6.7794304371485596</v>
      </c>
      <c r="S7368" s="217">
        <v>0</v>
      </c>
      <c r="T7368" s="217">
        <v>6.7794304371485596</v>
      </c>
      <c r="U7368" s="217">
        <v>6.7794304371485596</v>
      </c>
      <c r="V7368" s="217">
        <v>0</v>
      </c>
      <c r="W7368" s="217">
        <v>6.7794304371485596</v>
      </c>
      <c r="X7368" s="217">
        <v>6.7794304371485596</v>
      </c>
      <c r="Y7368" s="217">
        <v>0</v>
      </c>
    </row>
    <row r="7369" spans="2:25">
      <c r="B7369" s="217" t="s">
        <v>7538</v>
      </c>
      <c r="C7369" s="217" t="s">
        <v>5935</v>
      </c>
      <c r="D7369" s="217" t="s">
        <v>89</v>
      </c>
      <c r="E7369" s="217" t="s">
        <v>87</v>
      </c>
      <c r="F7369" s="217" t="s">
        <v>12</v>
      </c>
      <c r="G7369" s="217" t="s">
        <v>49</v>
      </c>
      <c r="H7369" s="217" t="s">
        <v>172</v>
      </c>
      <c r="I7369" s="217">
        <v>21</v>
      </c>
      <c r="J7369" s="217">
        <v>18</v>
      </c>
      <c r="K7369" s="217">
        <v>3</v>
      </c>
      <c r="L7369" s="217">
        <v>16</v>
      </c>
      <c r="M7369" s="217">
        <v>558.12709030100302</v>
      </c>
      <c r="N7369" s="217">
        <v>37.625838926174502</v>
      </c>
      <c r="O7369" s="217">
        <v>32.250719079578097</v>
      </c>
      <c r="P7369" s="217">
        <v>5.3751198465963599</v>
      </c>
      <c r="Q7369" s="217">
        <v>37.625838926174502</v>
      </c>
      <c r="R7369" s="217">
        <v>32.250719079578097</v>
      </c>
      <c r="S7369" s="217">
        <v>5.3751198465963599</v>
      </c>
      <c r="T7369" s="217">
        <v>37.625838926174502</v>
      </c>
      <c r="U7369" s="217">
        <v>32.250719079578097</v>
      </c>
      <c r="V7369" s="217">
        <v>5.3751198465963599</v>
      </c>
      <c r="W7369" s="217">
        <v>37.625838926174502</v>
      </c>
      <c r="X7369" s="217">
        <v>32.250719079578097</v>
      </c>
      <c r="Y7369" s="217">
        <v>5.3751198465963599</v>
      </c>
    </row>
    <row r="7370" spans="2:25">
      <c r="B7370" s="217" t="s">
        <v>7539</v>
      </c>
      <c r="C7370" s="217" t="s">
        <v>5935</v>
      </c>
      <c r="D7370" s="217" t="s">
        <v>89</v>
      </c>
      <c r="E7370" s="217" t="s">
        <v>87</v>
      </c>
      <c r="F7370" s="217" t="s">
        <v>12</v>
      </c>
      <c r="G7370" s="217" t="s">
        <v>49</v>
      </c>
      <c r="H7370" s="217" t="s">
        <v>174</v>
      </c>
      <c r="I7370" s="217">
        <v>2</v>
      </c>
      <c r="J7370" s="217">
        <v>2</v>
      </c>
      <c r="K7370" s="217">
        <v>0</v>
      </c>
      <c r="L7370" s="217">
        <v>0</v>
      </c>
      <c r="M7370" s="217">
        <v>607.95986622073599</v>
      </c>
      <c r="N7370" s="217">
        <v>3.28969083507537</v>
      </c>
      <c r="O7370" s="217">
        <v>3.28969083507537</v>
      </c>
      <c r="P7370" s="217">
        <v>0</v>
      </c>
      <c r="Q7370" s="217">
        <v>3.28969083507537</v>
      </c>
      <c r="R7370" s="217">
        <v>3.28969083507537</v>
      </c>
      <c r="S7370" s="217">
        <v>0</v>
      </c>
      <c r="T7370" s="217">
        <v>3.28969083507537</v>
      </c>
      <c r="U7370" s="217">
        <v>3.28969083507537</v>
      </c>
      <c r="V7370" s="217">
        <v>0</v>
      </c>
      <c r="W7370" s="217">
        <v>3.28969083507537</v>
      </c>
      <c r="X7370" s="217">
        <v>3.28969083507537</v>
      </c>
      <c r="Y7370" s="217">
        <v>0</v>
      </c>
    </row>
    <row r="7371" spans="2:25">
      <c r="B7371" s="217" t="s">
        <v>7540</v>
      </c>
      <c r="C7371" s="217" t="s">
        <v>5935</v>
      </c>
      <c r="D7371" s="217" t="s">
        <v>89</v>
      </c>
      <c r="E7371" s="217" t="s">
        <v>87</v>
      </c>
      <c r="F7371" s="217" t="s">
        <v>12</v>
      </c>
      <c r="G7371" s="217" t="s">
        <v>49</v>
      </c>
      <c r="H7371" s="217" t="s">
        <v>176</v>
      </c>
      <c r="I7371" s="217">
        <v>6</v>
      </c>
      <c r="J7371" s="217">
        <v>6</v>
      </c>
      <c r="K7371" s="217">
        <v>0</v>
      </c>
      <c r="L7371" s="217">
        <v>7</v>
      </c>
      <c r="M7371" s="217">
        <v>637.859531772575</v>
      </c>
      <c r="N7371" s="217">
        <v>9.4064597315436203</v>
      </c>
      <c r="O7371" s="217">
        <v>9.4064597315436203</v>
      </c>
      <c r="P7371" s="217">
        <v>0</v>
      </c>
      <c r="Q7371" s="217">
        <v>9.4064597315436203</v>
      </c>
      <c r="R7371" s="217">
        <v>9.4064597315436203</v>
      </c>
      <c r="S7371" s="217">
        <v>0</v>
      </c>
      <c r="T7371" s="217">
        <v>9.4064597315436203</v>
      </c>
      <c r="U7371" s="217">
        <v>9.4064597315436203</v>
      </c>
      <c r="V7371" s="217">
        <v>0</v>
      </c>
      <c r="W7371" s="217">
        <v>9.4064597315436203</v>
      </c>
      <c r="X7371" s="217">
        <v>9.4064597315436203</v>
      </c>
      <c r="Y7371" s="217">
        <v>0</v>
      </c>
    </row>
    <row r="7372" spans="2:25">
      <c r="B7372" s="217" t="s">
        <v>7541</v>
      </c>
      <c r="C7372" s="217" t="s">
        <v>5935</v>
      </c>
      <c r="D7372" s="217" t="s">
        <v>89</v>
      </c>
      <c r="E7372" s="217" t="s">
        <v>87</v>
      </c>
      <c r="F7372" s="217" t="s">
        <v>12</v>
      </c>
      <c r="G7372" s="217" t="s">
        <v>49</v>
      </c>
      <c r="H7372" s="217" t="s">
        <v>178</v>
      </c>
      <c r="I7372" s="217">
        <v>9</v>
      </c>
      <c r="J7372" s="217">
        <v>8</v>
      </c>
      <c r="K7372" s="217">
        <v>1</v>
      </c>
      <c r="L7372" s="217">
        <v>11</v>
      </c>
      <c r="M7372" s="217">
        <v>438.52842809364603</v>
      </c>
      <c r="N7372" s="217">
        <v>20.523184868822501</v>
      </c>
      <c r="O7372" s="217">
        <v>18.2428309945088</v>
      </c>
      <c r="P7372" s="217">
        <v>2.2803538743136098</v>
      </c>
      <c r="Q7372" s="217">
        <v>20.523184868822501</v>
      </c>
      <c r="R7372" s="217">
        <v>18.2428309945088</v>
      </c>
      <c r="S7372" s="217">
        <v>2.2803538743136098</v>
      </c>
      <c r="T7372" s="217">
        <v>20.523184868822501</v>
      </c>
      <c r="U7372" s="217">
        <v>18.2428309945088</v>
      </c>
      <c r="V7372" s="217">
        <v>2.2803538743136098</v>
      </c>
      <c r="W7372" s="217">
        <v>20.523184868822501</v>
      </c>
      <c r="X7372" s="217">
        <v>18.2428309945088</v>
      </c>
      <c r="Y7372" s="217">
        <v>2.2803538743136098</v>
      </c>
    </row>
    <row r="7373" spans="2:25">
      <c r="B7373" s="217" t="s">
        <v>7542</v>
      </c>
      <c r="C7373" s="217" t="s">
        <v>5935</v>
      </c>
      <c r="D7373" s="217" t="s">
        <v>89</v>
      </c>
      <c r="E7373" s="217" t="s">
        <v>87</v>
      </c>
      <c r="F7373" s="217" t="s">
        <v>12</v>
      </c>
      <c r="G7373" s="217" t="s">
        <v>49</v>
      </c>
      <c r="H7373" s="217" t="s">
        <v>5</v>
      </c>
      <c r="I7373" s="217">
        <v>43</v>
      </c>
      <c r="J7373" s="217">
        <v>39</v>
      </c>
      <c r="K7373" s="217">
        <v>4</v>
      </c>
      <c r="L7373" s="217">
        <v>53</v>
      </c>
      <c r="M7373" s="217">
        <v>2980</v>
      </c>
      <c r="N7373" s="217">
        <v>14.429530201342301</v>
      </c>
      <c r="O7373" s="217">
        <v>13.087248322147699</v>
      </c>
      <c r="P7373" s="217">
        <v>1.34228187919463</v>
      </c>
      <c r="Q7373" s="217">
        <v>14.429530201342301</v>
      </c>
      <c r="R7373" s="217">
        <v>13.087248322147699</v>
      </c>
      <c r="S7373" s="217">
        <v>1.34228187919463</v>
      </c>
      <c r="T7373" s="217">
        <v>14.429530201342301</v>
      </c>
      <c r="U7373" s="217">
        <v>13.087248322147699</v>
      </c>
      <c r="V7373" s="217">
        <v>1.34228187919463</v>
      </c>
      <c r="W7373" s="217">
        <v>14.429530201342301</v>
      </c>
      <c r="X7373" s="217">
        <v>13.087248322147699</v>
      </c>
      <c r="Y7373" s="217">
        <v>1.34228187919463</v>
      </c>
    </row>
    <row r="7374" spans="2:25">
      <c r="B7374" s="217" t="s">
        <v>7543</v>
      </c>
      <c r="C7374" s="217" t="s">
        <v>5935</v>
      </c>
      <c r="D7374" s="217" t="s">
        <v>89</v>
      </c>
      <c r="E7374" s="217" t="s">
        <v>87</v>
      </c>
      <c r="F7374" s="217" t="s">
        <v>9</v>
      </c>
      <c r="G7374" s="217" t="s">
        <v>49</v>
      </c>
      <c r="H7374" s="217" t="s">
        <v>170</v>
      </c>
      <c r="I7374" s="217">
        <v>0</v>
      </c>
      <c r="J7374" s="217">
        <v>0</v>
      </c>
      <c r="K7374" s="217">
        <v>0</v>
      </c>
      <c r="L7374" s="217">
        <v>23</v>
      </c>
      <c r="M7374" s="217">
        <v>718.84735202492197</v>
      </c>
      <c r="N7374" s="217">
        <v>0</v>
      </c>
      <c r="O7374" s="217">
        <v>0</v>
      </c>
      <c r="P7374" s="217">
        <v>0</v>
      </c>
      <c r="Q7374" s="217">
        <v>0</v>
      </c>
      <c r="R7374" s="217">
        <v>0</v>
      </c>
      <c r="S7374" s="217">
        <v>0</v>
      </c>
      <c r="T7374" s="217">
        <v>0</v>
      </c>
      <c r="U7374" s="217">
        <v>0</v>
      </c>
      <c r="V7374" s="217">
        <v>0</v>
      </c>
      <c r="W7374" s="217">
        <v>0</v>
      </c>
      <c r="X7374" s="217">
        <v>0</v>
      </c>
      <c r="Y7374" s="217">
        <v>0</v>
      </c>
    </row>
    <row r="7375" spans="2:25">
      <c r="B7375" s="217" t="s">
        <v>7544</v>
      </c>
      <c r="C7375" s="217" t="s">
        <v>5935</v>
      </c>
      <c r="D7375" s="217" t="s">
        <v>89</v>
      </c>
      <c r="E7375" s="217" t="s">
        <v>87</v>
      </c>
      <c r="F7375" s="217" t="s">
        <v>9</v>
      </c>
      <c r="G7375" s="217" t="s">
        <v>49</v>
      </c>
      <c r="H7375" s="217" t="s">
        <v>172</v>
      </c>
      <c r="I7375" s="217">
        <v>1</v>
      </c>
      <c r="J7375" s="217">
        <v>1</v>
      </c>
      <c r="K7375" s="217">
        <v>0</v>
      </c>
      <c r="L7375" s="217">
        <v>31</v>
      </c>
      <c r="M7375" s="217">
        <v>627.72585669781904</v>
      </c>
      <c r="N7375" s="217">
        <v>1.59305210918114</v>
      </c>
      <c r="O7375" s="217">
        <v>1.59305210918114</v>
      </c>
      <c r="P7375" s="217">
        <v>0</v>
      </c>
      <c r="Q7375" s="217">
        <v>1.59305210918114</v>
      </c>
      <c r="R7375" s="217">
        <v>1.59305210918114</v>
      </c>
      <c r="S7375" s="217">
        <v>0</v>
      </c>
      <c r="T7375" s="217">
        <v>1.59305210918114</v>
      </c>
      <c r="U7375" s="217">
        <v>1.59305210918114</v>
      </c>
      <c r="V7375" s="217">
        <v>0</v>
      </c>
      <c r="W7375" s="217">
        <v>1.59305210918114</v>
      </c>
      <c r="X7375" s="217">
        <v>1.59305210918114</v>
      </c>
      <c r="Y7375" s="217">
        <v>0</v>
      </c>
    </row>
    <row r="7376" spans="2:25">
      <c r="B7376" s="217" t="s">
        <v>7545</v>
      </c>
      <c r="C7376" s="217" t="s">
        <v>5935</v>
      </c>
      <c r="D7376" s="217" t="s">
        <v>89</v>
      </c>
      <c r="E7376" s="217" t="s">
        <v>87</v>
      </c>
      <c r="F7376" s="217" t="s">
        <v>9</v>
      </c>
      <c r="G7376" s="217" t="s">
        <v>49</v>
      </c>
      <c r="H7376" s="217" t="s">
        <v>174</v>
      </c>
      <c r="I7376" s="217">
        <v>0</v>
      </c>
      <c r="J7376" s="217">
        <v>0</v>
      </c>
      <c r="K7376" s="217">
        <v>0</v>
      </c>
      <c r="L7376" s="217">
        <v>7</v>
      </c>
      <c r="M7376" s="217">
        <v>668.22429906542004</v>
      </c>
      <c r="N7376" s="217">
        <v>0</v>
      </c>
      <c r="O7376" s="217">
        <v>0</v>
      </c>
      <c r="P7376" s="217">
        <v>0</v>
      </c>
      <c r="Q7376" s="217">
        <v>0</v>
      </c>
      <c r="R7376" s="217">
        <v>0</v>
      </c>
      <c r="S7376" s="217">
        <v>0</v>
      </c>
      <c r="T7376" s="217">
        <v>0</v>
      </c>
      <c r="U7376" s="217">
        <v>0</v>
      </c>
      <c r="V7376" s="217">
        <v>0</v>
      </c>
      <c r="W7376" s="217">
        <v>0</v>
      </c>
      <c r="X7376" s="217">
        <v>0</v>
      </c>
      <c r="Y7376" s="217">
        <v>0</v>
      </c>
    </row>
    <row r="7377" spans="2:25">
      <c r="B7377" s="217" t="s">
        <v>7546</v>
      </c>
      <c r="C7377" s="217" t="s">
        <v>5935</v>
      </c>
      <c r="D7377" s="217" t="s">
        <v>89</v>
      </c>
      <c r="E7377" s="217" t="s">
        <v>87</v>
      </c>
      <c r="F7377" s="217" t="s">
        <v>9</v>
      </c>
      <c r="G7377" s="217" t="s">
        <v>49</v>
      </c>
      <c r="H7377" s="217" t="s">
        <v>176</v>
      </c>
      <c r="I7377" s="217">
        <v>4</v>
      </c>
      <c r="J7377" s="217">
        <v>4</v>
      </c>
      <c r="K7377" s="217">
        <v>0</v>
      </c>
      <c r="L7377" s="217">
        <v>19</v>
      </c>
      <c r="M7377" s="217">
        <v>718.84735202492197</v>
      </c>
      <c r="N7377" s="217">
        <v>5.5644637053087802</v>
      </c>
      <c r="O7377" s="217">
        <v>5.5644637053087802</v>
      </c>
      <c r="P7377" s="217">
        <v>0</v>
      </c>
      <c r="Q7377" s="217">
        <v>5.5644637053087802</v>
      </c>
      <c r="R7377" s="217">
        <v>5.5644637053087802</v>
      </c>
      <c r="S7377" s="217">
        <v>0</v>
      </c>
      <c r="T7377" s="217">
        <v>5.5644637053087802</v>
      </c>
      <c r="U7377" s="217">
        <v>5.5644637053087802</v>
      </c>
      <c r="V7377" s="217">
        <v>0</v>
      </c>
      <c r="W7377" s="217">
        <v>5.5644637053087802</v>
      </c>
      <c r="X7377" s="217">
        <v>5.5644637053087802</v>
      </c>
      <c r="Y7377" s="217">
        <v>0</v>
      </c>
    </row>
    <row r="7378" spans="2:25">
      <c r="B7378" s="217" t="s">
        <v>7547</v>
      </c>
      <c r="C7378" s="217" t="s">
        <v>5935</v>
      </c>
      <c r="D7378" s="217" t="s">
        <v>89</v>
      </c>
      <c r="E7378" s="217" t="s">
        <v>87</v>
      </c>
      <c r="F7378" s="217" t="s">
        <v>9</v>
      </c>
      <c r="G7378" s="217" t="s">
        <v>49</v>
      </c>
      <c r="H7378" s="217" t="s">
        <v>178</v>
      </c>
      <c r="I7378" s="217">
        <v>1</v>
      </c>
      <c r="J7378" s="217">
        <v>1</v>
      </c>
      <c r="K7378" s="217">
        <v>0</v>
      </c>
      <c r="L7378" s="217">
        <v>22</v>
      </c>
      <c r="M7378" s="217">
        <v>516.35514018691595</v>
      </c>
      <c r="N7378" s="217">
        <v>1.9366515837104099</v>
      </c>
      <c r="O7378" s="217">
        <v>1.9366515837104099</v>
      </c>
      <c r="P7378" s="217">
        <v>0</v>
      </c>
      <c r="Q7378" s="217">
        <v>1.9366515837104099</v>
      </c>
      <c r="R7378" s="217">
        <v>1.9366515837104099</v>
      </c>
      <c r="S7378" s="217">
        <v>0</v>
      </c>
      <c r="T7378" s="217">
        <v>1.9366515837104099</v>
      </c>
      <c r="U7378" s="217">
        <v>1.9366515837104099</v>
      </c>
      <c r="V7378" s="217">
        <v>0</v>
      </c>
      <c r="W7378" s="217">
        <v>1.9366515837104099</v>
      </c>
      <c r="X7378" s="217">
        <v>1.9366515837104099</v>
      </c>
      <c r="Y7378" s="217">
        <v>0</v>
      </c>
    </row>
    <row r="7379" spans="2:25">
      <c r="B7379" s="217" t="s">
        <v>7548</v>
      </c>
      <c r="C7379" s="217" t="s">
        <v>5935</v>
      </c>
      <c r="D7379" s="217" t="s">
        <v>89</v>
      </c>
      <c r="E7379" s="217" t="s">
        <v>87</v>
      </c>
      <c r="F7379" s="217" t="s">
        <v>9</v>
      </c>
      <c r="G7379" s="217" t="s">
        <v>49</v>
      </c>
      <c r="H7379" s="217" t="s">
        <v>5</v>
      </c>
      <c r="I7379" s="217">
        <v>6</v>
      </c>
      <c r="J7379" s="217">
        <v>6</v>
      </c>
      <c r="K7379" s="217">
        <v>0</v>
      </c>
      <c r="L7379" s="217">
        <v>102</v>
      </c>
      <c r="M7379" s="217">
        <v>3250</v>
      </c>
      <c r="N7379" s="217">
        <v>1.84615384615385</v>
      </c>
      <c r="O7379" s="217">
        <v>1.84615384615385</v>
      </c>
      <c r="P7379" s="217">
        <v>0</v>
      </c>
      <c r="Q7379" s="217">
        <v>1.84615384615385</v>
      </c>
      <c r="R7379" s="217">
        <v>1.84615384615385</v>
      </c>
      <c r="S7379" s="217">
        <v>0</v>
      </c>
      <c r="T7379" s="217">
        <v>1.84615384615385</v>
      </c>
      <c r="U7379" s="217">
        <v>1.84615384615385</v>
      </c>
      <c r="V7379" s="217">
        <v>0</v>
      </c>
      <c r="W7379" s="217">
        <v>1.84615384615385</v>
      </c>
      <c r="X7379" s="217">
        <v>1.84615384615385</v>
      </c>
      <c r="Y7379" s="217">
        <v>0</v>
      </c>
    </row>
    <row r="7380" spans="2:25">
      <c r="B7380" s="217" t="s">
        <v>7549</v>
      </c>
      <c r="C7380" s="217" t="s">
        <v>5935</v>
      </c>
      <c r="D7380" s="217" t="s">
        <v>89</v>
      </c>
      <c r="E7380" s="217" t="s">
        <v>87</v>
      </c>
      <c r="F7380" s="217" t="s">
        <v>5</v>
      </c>
      <c r="G7380" s="217" t="s">
        <v>49</v>
      </c>
      <c r="H7380" s="217" t="s">
        <v>170</v>
      </c>
      <c r="I7380" s="217">
        <v>5</v>
      </c>
      <c r="J7380" s="217">
        <v>5</v>
      </c>
      <c r="K7380" s="217">
        <v>0</v>
      </c>
      <c r="L7380" s="217">
        <v>42</v>
      </c>
      <c r="M7380" s="217">
        <v>1456.3724356369601</v>
      </c>
      <c r="N7380" s="217">
        <v>3.4331877462465101</v>
      </c>
      <c r="O7380" s="217">
        <v>3.4331877462465101</v>
      </c>
      <c r="P7380" s="217">
        <v>0</v>
      </c>
      <c r="Q7380" s="217">
        <v>3.4331877462465101</v>
      </c>
      <c r="R7380" s="217">
        <v>3.4331877462465101</v>
      </c>
      <c r="S7380" s="217">
        <v>0</v>
      </c>
      <c r="T7380" s="217">
        <v>3.4331877462465101</v>
      </c>
      <c r="U7380" s="217">
        <v>3.4331877462465101</v>
      </c>
      <c r="V7380" s="217">
        <v>0</v>
      </c>
      <c r="W7380" s="217">
        <v>3.4331877462465101</v>
      </c>
      <c r="X7380" s="217">
        <v>3.4331877462465101</v>
      </c>
      <c r="Y7380" s="217">
        <v>0</v>
      </c>
    </row>
    <row r="7381" spans="2:25">
      <c r="B7381" s="217" t="s">
        <v>7550</v>
      </c>
      <c r="C7381" s="217" t="s">
        <v>5935</v>
      </c>
      <c r="D7381" s="217" t="s">
        <v>89</v>
      </c>
      <c r="E7381" s="217" t="s">
        <v>87</v>
      </c>
      <c r="F7381" s="217" t="s">
        <v>5</v>
      </c>
      <c r="G7381" s="217" t="s">
        <v>49</v>
      </c>
      <c r="H7381" s="217" t="s">
        <v>172</v>
      </c>
      <c r="I7381" s="217">
        <v>22</v>
      </c>
      <c r="J7381" s="217">
        <v>19</v>
      </c>
      <c r="K7381" s="217">
        <v>3</v>
      </c>
      <c r="L7381" s="217">
        <v>47</v>
      </c>
      <c r="M7381" s="217">
        <v>1185.85294699882</v>
      </c>
      <c r="N7381" s="217">
        <v>18.552047330723401</v>
      </c>
      <c r="O7381" s="217">
        <v>16.022222694715701</v>
      </c>
      <c r="P7381" s="217">
        <v>2.5298246360077399</v>
      </c>
      <c r="Q7381" s="217">
        <v>18.552047330723401</v>
      </c>
      <c r="R7381" s="217">
        <v>16.022222694715701</v>
      </c>
      <c r="S7381" s="217">
        <v>2.5298246360077399</v>
      </c>
      <c r="T7381" s="217">
        <v>18.552047330723401</v>
      </c>
      <c r="U7381" s="217">
        <v>16.022222694715701</v>
      </c>
      <c r="V7381" s="217">
        <v>2.5298246360077399</v>
      </c>
      <c r="W7381" s="217">
        <v>18.552047330723401</v>
      </c>
      <c r="X7381" s="217">
        <v>16.022222694715701</v>
      </c>
      <c r="Y7381" s="217">
        <v>2.5298246360077399</v>
      </c>
    </row>
    <row r="7382" spans="2:25">
      <c r="B7382" s="217" t="s">
        <v>7551</v>
      </c>
      <c r="C7382" s="217" t="s">
        <v>5935</v>
      </c>
      <c r="D7382" s="217" t="s">
        <v>89</v>
      </c>
      <c r="E7382" s="217" t="s">
        <v>87</v>
      </c>
      <c r="F7382" s="217" t="s">
        <v>5</v>
      </c>
      <c r="G7382" s="217" t="s">
        <v>49</v>
      </c>
      <c r="H7382" s="217" t="s">
        <v>174</v>
      </c>
      <c r="I7382" s="217">
        <v>2</v>
      </c>
      <c r="J7382" s="217">
        <v>2</v>
      </c>
      <c r="K7382" s="217">
        <v>0</v>
      </c>
      <c r="L7382" s="217">
        <v>7</v>
      </c>
      <c r="M7382" s="217">
        <v>1276.1841652861599</v>
      </c>
      <c r="N7382" s="217">
        <v>1.56717192894455</v>
      </c>
      <c r="O7382" s="217">
        <v>1.56717192894455</v>
      </c>
      <c r="P7382" s="217">
        <v>0</v>
      </c>
      <c r="Q7382" s="217">
        <v>1.56717192894455</v>
      </c>
      <c r="R7382" s="217">
        <v>1.56717192894455</v>
      </c>
      <c r="S7382" s="217">
        <v>0</v>
      </c>
      <c r="T7382" s="217">
        <v>1.56717192894455</v>
      </c>
      <c r="U7382" s="217">
        <v>1.56717192894455</v>
      </c>
      <c r="V7382" s="217">
        <v>0</v>
      </c>
      <c r="W7382" s="217">
        <v>1.56717192894455</v>
      </c>
      <c r="X7382" s="217">
        <v>1.56717192894455</v>
      </c>
      <c r="Y7382" s="217">
        <v>0</v>
      </c>
    </row>
    <row r="7383" spans="2:25">
      <c r="B7383" s="217" t="s">
        <v>7552</v>
      </c>
      <c r="C7383" s="217" t="s">
        <v>5935</v>
      </c>
      <c r="D7383" s="217" t="s">
        <v>89</v>
      </c>
      <c r="E7383" s="217" t="s">
        <v>87</v>
      </c>
      <c r="F7383" s="217" t="s">
        <v>5</v>
      </c>
      <c r="G7383" s="217" t="s">
        <v>49</v>
      </c>
      <c r="H7383" s="217" t="s">
        <v>176</v>
      </c>
      <c r="I7383" s="217">
        <v>10</v>
      </c>
      <c r="J7383" s="217">
        <v>10</v>
      </c>
      <c r="K7383" s="217">
        <v>0</v>
      </c>
      <c r="L7383" s="217">
        <v>26</v>
      </c>
      <c r="M7383" s="217">
        <v>1356.7068837975</v>
      </c>
      <c r="N7383" s="217">
        <v>7.3707888707761597</v>
      </c>
      <c r="O7383" s="217">
        <v>7.3707888707761597</v>
      </c>
      <c r="P7383" s="217">
        <v>0</v>
      </c>
      <c r="Q7383" s="217">
        <v>7.3707888707761597</v>
      </c>
      <c r="R7383" s="217">
        <v>7.3707888707761597</v>
      </c>
      <c r="S7383" s="217">
        <v>0</v>
      </c>
      <c r="T7383" s="217">
        <v>7.3707888707761597</v>
      </c>
      <c r="U7383" s="217">
        <v>7.3707888707761597</v>
      </c>
      <c r="V7383" s="217">
        <v>0</v>
      </c>
      <c r="W7383" s="217">
        <v>7.3707888707761597</v>
      </c>
      <c r="X7383" s="217">
        <v>7.3707888707761597</v>
      </c>
      <c r="Y7383" s="217">
        <v>0</v>
      </c>
    </row>
    <row r="7384" spans="2:25">
      <c r="B7384" s="217" t="s">
        <v>7553</v>
      </c>
      <c r="C7384" s="217" t="s">
        <v>5935</v>
      </c>
      <c r="D7384" s="217" t="s">
        <v>89</v>
      </c>
      <c r="E7384" s="217" t="s">
        <v>87</v>
      </c>
      <c r="F7384" s="217" t="s">
        <v>5</v>
      </c>
      <c r="G7384" s="217" t="s">
        <v>49</v>
      </c>
      <c r="H7384" s="217" t="s">
        <v>178</v>
      </c>
      <c r="I7384" s="217">
        <v>10</v>
      </c>
      <c r="J7384" s="217">
        <v>9</v>
      </c>
      <c r="K7384" s="217">
        <v>1</v>
      </c>
      <c r="L7384" s="217">
        <v>33</v>
      </c>
      <c r="M7384" s="217">
        <v>954.88356828056101</v>
      </c>
      <c r="N7384" s="217">
        <v>10.472480972739699</v>
      </c>
      <c r="O7384" s="217">
        <v>9.4252328754657597</v>
      </c>
      <c r="P7384" s="217">
        <v>1.0472480972739699</v>
      </c>
      <c r="Q7384" s="217">
        <v>10.472480972739699</v>
      </c>
      <c r="R7384" s="217">
        <v>9.4252328754657597</v>
      </c>
      <c r="S7384" s="217">
        <v>1.0472480972739699</v>
      </c>
      <c r="T7384" s="217">
        <v>10.472480972739699</v>
      </c>
      <c r="U7384" s="217">
        <v>9.4252328754657597</v>
      </c>
      <c r="V7384" s="217">
        <v>1.0472480972739699</v>
      </c>
      <c r="W7384" s="217">
        <v>10.472480972739699</v>
      </c>
      <c r="X7384" s="217">
        <v>9.4252328754657597</v>
      </c>
      <c r="Y7384" s="217">
        <v>1.0472480972739699</v>
      </c>
    </row>
    <row r="7385" spans="2:25">
      <c r="B7385" s="217" t="s">
        <v>7554</v>
      </c>
      <c r="C7385" s="217" t="s">
        <v>5935</v>
      </c>
      <c r="D7385" s="217" t="s">
        <v>89</v>
      </c>
      <c r="E7385" s="217" t="s">
        <v>87</v>
      </c>
      <c r="F7385" s="217" t="s">
        <v>5</v>
      </c>
      <c r="G7385" s="217" t="s">
        <v>49</v>
      </c>
      <c r="H7385" s="217" t="s">
        <v>5</v>
      </c>
      <c r="I7385" s="217">
        <v>49</v>
      </c>
      <c r="J7385" s="217">
        <v>45</v>
      </c>
      <c r="K7385" s="217">
        <v>4</v>
      </c>
      <c r="L7385" s="217">
        <v>155</v>
      </c>
      <c r="M7385" s="217">
        <v>6230</v>
      </c>
      <c r="N7385" s="217">
        <v>7.8651685393258397</v>
      </c>
      <c r="O7385" s="217">
        <v>7.2231139646870002</v>
      </c>
      <c r="P7385" s="217">
        <v>0.64205457463884397</v>
      </c>
      <c r="Q7385" s="217">
        <v>7.8651685393258397</v>
      </c>
      <c r="R7385" s="217">
        <v>7.2231139646870002</v>
      </c>
      <c r="S7385" s="217">
        <v>0.64205457463884397</v>
      </c>
      <c r="T7385" s="217">
        <v>7.8651685393258397</v>
      </c>
      <c r="U7385" s="217">
        <v>7.2231139646870002</v>
      </c>
      <c r="V7385" s="217">
        <v>0.64205457463884397</v>
      </c>
      <c r="W7385" s="217">
        <v>7.8651685393258397</v>
      </c>
      <c r="X7385" s="217">
        <v>7.2231139646870002</v>
      </c>
      <c r="Y7385" s="217">
        <v>0.64205457463884397</v>
      </c>
    </row>
    <row r="7386" spans="2:25">
      <c r="B7386" s="217" t="s">
        <v>7555</v>
      </c>
      <c r="C7386" s="217" t="s">
        <v>5935</v>
      </c>
      <c r="D7386" s="217" t="s">
        <v>89</v>
      </c>
      <c r="E7386" s="217" t="s">
        <v>87</v>
      </c>
      <c r="F7386" s="217" t="s">
        <v>12</v>
      </c>
      <c r="G7386" s="217" t="s">
        <v>13</v>
      </c>
      <c r="H7386" s="217" t="s">
        <v>170</v>
      </c>
      <c r="I7386" s="217">
        <v>0</v>
      </c>
      <c r="J7386" s="217">
        <v>0</v>
      </c>
      <c r="K7386" s="217">
        <v>0</v>
      </c>
      <c r="L7386" s="217">
        <v>0</v>
      </c>
      <c r="M7386" s="217">
        <v>10.9677419354839</v>
      </c>
      <c r="N7386" s="217">
        <v>0</v>
      </c>
      <c r="O7386" s="217">
        <v>0</v>
      </c>
      <c r="P7386" s="217">
        <v>0</v>
      </c>
      <c r="Q7386" s="217">
        <v>0</v>
      </c>
      <c r="R7386" s="217">
        <v>0</v>
      </c>
      <c r="S7386" s="217">
        <v>0</v>
      </c>
      <c r="T7386" s="217">
        <v>0</v>
      </c>
      <c r="U7386" s="217">
        <v>0</v>
      </c>
      <c r="V7386" s="217">
        <v>0</v>
      </c>
      <c r="W7386" s="217">
        <v>0</v>
      </c>
      <c r="X7386" s="217">
        <v>0</v>
      </c>
      <c r="Y7386" s="217">
        <v>0</v>
      </c>
    </row>
    <row r="7387" spans="2:25">
      <c r="B7387" s="217" t="s">
        <v>7556</v>
      </c>
      <c r="C7387" s="217" t="s">
        <v>5935</v>
      </c>
      <c r="D7387" s="217" t="s">
        <v>89</v>
      </c>
      <c r="E7387" s="217" t="s">
        <v>87</v>
      </c>
      <c r="F7387" s="217" t="s">
        <v>12</v>
      </c>
      <c r="G7387" s="217" t="s">
        <v>13</v>
      </c>
      <c r="H7387" s="217" t="s">
        <v>172</v>
      </c>
      <c r="I7387" s="217">
        <v>1</v>
      </c>
      <c r="J7387" s="217">
        <v>1</v>
      </c>
      <c r="K7387" s="217">
        <v>0</v>
      </c>
      <c r="L7387" s="217">
        <v>1</v>
      </c>
      <c r="M7387" s="217">
        <v>0</v>
      </c>
    </row>
    <row r="7388" spans="2:25">
      <c r="B7388" s="217" t="s">
        <v>7557</v>
      </c>
      <c r="C7388" s="217" t="s">
        <v>5935</v>
      </c>
      <c r="D7388" s="217" t="s">
        <v>89</v>
      </c>
      <c r="E7388" s="217" t="s">
        <v>87</v>
      </c>
      <c r="F7388" s="217" t="s">
        <v>12</v>
      </c>
      <c r="G7388" s="217" t="s">
        <v>13</v>
      </c>
      <c r="H7388" s="217" t="s">
        <v>174</v>
      </c>
      <c r="I7388" s="217">
        <v>0</v>
      </c>
      <c r="J7388" s="217">
        <v>0</v>
      </c>
      <c r="K7388" s="217">
        <v>0</v>
      </c>
      <c r="L7388" s="217">
        <v>0</v>
      </c>
      <c r="M7388" s="217">
        <v>43.870967741935502</v>
      </c>
      <c r="N7388" s="217">
        <v>0</v>
      </c>
      <c r="O7388" s="217">
        <v>0</v>
      </c>
      <c r="P7388" s="217">
        <v>0</v>
      </c>
      <c r="Q7388" s="217">
        <v>0</v>
      </c>
      <c r="R7388" s="217">
        <v>0</v>
      </c>
      <c r="S7388" s="217">
        <v>0</v>
      </c>
      <c r="T7388" s="217">
        <v>0</v>
      </c>
      <c r="U7388" s="217">
        <v>0</v>
      </c>
      <c r="V7388" s="217">
        <v>0</v>
      </c>
      <c r="W7388" s="217">
        <v>0</v>
      </c>
      <c r="X7388" s="217">
        <v>0</v>
      </c>
      <c r="Y7388" s="217">
        <v>0</v>
      </c>
    </row>
    <row r="7389" spans="2:25">
      <c r="B7389" s="217" t="s">
        <v>7558</v>
      </c>
      <c r="C7389" s="217" t="s">
        <v>5935</v>
      </c>
      <c r="D7389" s="217" t="s">
        <v>89</v>
      </c>
      <c r="E7389" s="217" t="s">
        <v>87</v>
      </c>
      <c r="F7389" s="217" t="s">
        <v>12</v>
      </c>
      <c r="G7389" s="217" t="s">
        <v>13</v>
      </c>
      <c r="H7389" s="217" t="s">
        <v>176</v>
      </c>
      <c r="I7389" s="217">
        <v>0</v>
      </c>
      <c r="J7389" s="217">
        <v>0</v>
      </c>
      <c r="K7389" s="217">
        <v>0</v>
      </c>
      <c r="L7389" s="217">
        <v>2</v>
      </c>
      <c r="M7389" s="217">
        <v>43.870967741935502</v>
      </c>
      <c r="N7389" s="217">
        <v>0</v>
      </c>
      <c r="O7389" s="217">
        <v>0</v>
      </c>
      <c r="P7389" s="217">
        <v>0</v>
      </c>
      <c r="Q7389" s="217">
        <v>0</v>
      </c>
      <c r="R7389" s="217">
        <v>0</v>
      </c>
      <c r="S7389" s="217">
        <v>0</v>
      </c>
      <c r="T7389" s="217">
        <v>0</v>
      </c>
      <c r="U7389" s="217">
        <v>0</v>
      </c>
      <c r="V7389" s="217">
        <v>0</v>
      </c>
      <c r="W7389" s="217">
        <v>0</v>
      </c>
      <c r="X7389" s="217">
        <v>0</v>
      </c>
      <c r="Y7389" s="217">
        <v>0</v>
      </c>
    </row>
    <row r="7390" spans="2:25">
      <c r="B7390" s="217" t="s">
        <v>7559</v>
      </c>
      <c r="C7390" s="217" t="s">
        <v>5935</v>
      </c>
      <c r="D7390" s="217" t="s">
        <v>89</v>
      </c>
      <c r="E7390" s="217" t="s">
        <v>87</v>
      </c>
      <c r="F7390" s="217" t="s">
        <v>12</v>
      </c>
      <c r="G7390" s="217" t="s">
        <v>13</v>
      </c>
      <c r="H7390" s="217" t="s">
        <v>178</v>
      </c>
      <c r="I7390" s="217">
        <v>2</v>
      </c>
      <c r="J7390" s="217">
        <v>2</v>
      </c>
      <c r="K7390" s="217">
        <v>0</v>
      </c>
      <c r="L7390" s="217">
        <v>2</v>
      </c>
      <c r="M7390" s="217">
        <v>241.29032258064501</v>
      </c>
      <c r="N7390" s="217">
        <v>8.2887700534759308</v>
      </c>
      <c r="O7390" s="217">
        <v>8.2887700534759308</v>
      </c>
      <c r="P7390" s="217">
        <v>0</v>
      </c>
      <c r="Q7390" s="217">
        <v>8.2887700534759308</v>
      </c>
      <c r="R7390" s="217">
        <v>8.2887700534759308</v>
      </c>
      <c r="S7390" s="217">
        <v>0</v>
      </c>
      <c r="T7390" s="217">
        <v>8.2887700534759308</v>
      </c>
      <c r="U7390" s="217">
        <v>8.2887700534759308</v>
      </c>
      <c r="V7390" s="217">
        <v>0</v>
      </c>
      <c r="W7390" s="217">
        <v>8.2887700534759308</v>
      </c>
      <c r="X7390" s="217">
        <v>8.2887700534759308</v>
      </c>
      <c r="Y7390" s="217">
        <v>0</v>
      </c>
    </row>
    <row r="7391" spans="2:25">
      <c r="B7391" s="217" t="s">
        <v>7560</v>
      </c>
      <c r="C7391" s="217" t="s">
        <v>5935</v>
      </c>
      <c r="D7391" s="217" t="s">
        <v>89</v>
      </c>
      <c r="E7391" s="217" t="s">
        <v>87</v>
      </c>
      <c r="F7391" s="217" t="s">
        <v>12</v>
      </c>
      <c r="G7391" s="217" t="s">
        <v>13</v>
      </c>
      <c r="H7391" s="217" t="s">
        <v>5</v>
      </c>
      <c r="I7391" s="217">
        <v>3</v>
      </c>
      <c r="J7391" s="217">
        <v>3</v>
      </c>
      <c r="K7391" s="217">
        <v>0</v>
      </c>
      <c r="L7391" s="217">
        <v>5</v>
      </c>
      <c r="M7391" s="217">
        <v>340</v>
      </c>
      <c r="N7391" s="217">
        <v>8.8235294117647101</v>
      </c>
      <c r="O7391" s="217">
        <v>8.8235294117647101</v>
      </c>
      <c r="P7391" s="217">
        <v>0</v>
      </c>
      <c r="Q7391" s="217">
        <v>8.8235294117647101</v>
      </c>
      <c r="R7391" s="217">
        <v>8.8235294117647101</v>
      </c>
      <c r="S7391" s="217">
        <v>0</v>
      </c>
      <c r="T7391" s="217">
        <v>8.8235294117647101</v>
      </c>
      <c r="U7391" s="217">
        <v>8.8235294117647101</v>
      </c>
      <c r="V7391" s="217">
        <v>0</v>
      </c>
      <c r="W7391" s="217">
        <v>8.8235294117647101</v>
      </c>
      <c r="X7391" s="217">
        <v>8.8235294117647101</v>
      </c>
      <c r="Y7391" s="217">
        <v>0</v>
      </c>
    </row>
    <row r="7392" spans="2:25">
      <c r="B7392" s="217" t="s">
        <v>7561</v>
      </c>
      <c r="C7392" s="217" t="s">
        <v>5935</v>
      </c>
      <c r="D7392" s="217" t="s">
        <v>89</v>
      </c>
      <c r="E7392" s="217" t="s">
        <v>87</v>
      </c>
      <c r="F7392" s="217" t="s">
        <v>9</v>
      </c>
      <c r="G7392" s="217" t="s">
        <v>13</v>
      </c>
      <c r="H7392" s="217" t="s">
        <v>170</v>
      </c>
      <c r="I7392" s="217">
        <v>0</v>
      </c>
      <c r="J7392" s="217">
        <v>0</v>
      </c>
      <c r="K7392" s="217">
        <v>0</v>
      </c>
      <c r="L7392" s="217">
        <v>0</v>
      </c>
      <c r="M7392" s="217">
        <v>10.294117647058799</v>
      </c>
      <c r="N7392" s="217">
        <v>0</v>
      </c>
      <c r="O7392" s="217">
        <v>0</v>
      </c>
      <c r="P7392" s="217">
        <v>0</v>
      </c>
      <c r="Q7392" s="217">
        <v>0</v>
      </c>
      <c r="R7392" s="217">
        <v>0</v>
      </c>
      <c r="S7392" s="217">
        <v>0</v>
      </c>
      <c r="T7392" s="217">
        <v>0</v>
      </c>
      <c r="U7392" s="217">
        <v>0</v>
      </c>
      <c r="V7392" s="217">
        <v>0</v>
      </c>
      <c r="W7392" s="217">
        <v>0</v>
      </c>
      <c r="X7392" s="217">
        <v>0</v>
      </c>
      <c r="Y7392" s="217">
        <v>0</v>
      </c>
    </row>
    <row r="7393" spans="2:25">
      <c r="B7393" s="217" t="s">
        <v>7562</v>
      </c>
      <c r="C7393" s="217" t="s">
        <v>5935</v>
      </c>
      <c r="D7393" s="217" t="s">
        <v>89</v>
      </c>
      <c r="E7393" s="217" t="s">
        <v>87</v>
      </c>
      <c r="F7393" s="217" t="s">
        <v>9</v>
      </c>
      <c r="G7393" s="217" t="s">
        <v>13</v>
      </c>
      <c r="H7393" s="217" t="s">
        <v>172</v>
      </c>
      <c r="I7393" s="217">
        <v>0</v>
      </c>
      <c r="J7393" s="217">
        <v>0</v>
      </c>
      <c r="K7393" s="217">
        <v>0</v>
      </c>
      <c r="L7393" s="217">
        <v>2</v>
      </c>
      <c r="M7393" s="217">
        <v>20.588235294117599</v>
      </c>
      <c r="N7393" s="217">
        <v>0</v>
      </c>
      <c r="O7393" s="217">
        <v>0</v>
      </c>
      <c r="P7393" s="217">
        <v>0</v>
      </c>
      <c r="Q7393" s="217">
        <v>0</v>
      </c>
      <c r="R7393" s="217">
        <v>0</v>
      </c>
      <c r="S7393" s="217">
        <v>0</v>
      </c>
      <c r="T7393" s="217">
        <v>0</v>
      </c>
      <c r="U7393" s="217">
        <v>0</v>
      </c>
      <c r="V7393" s="217">
        <v>0</v>
      </c>
      <c r="W7393" s="217">
        <v>0</v>
      </c>
      <c r="X7393" s="217">
        <v>0</v>
      </c>
      <c r="Y7393" s="217">
        <v>0</v>
      </c>
    </row>
    <row r="7394" spans="2:25">
      <c r="B7394" s="217" t="s">
        <v>7563</v>
      </c>
      <c r="C7394" s="217" t="s">
        <v>5935</v>
      </c>
      <c r="D7394" s="217" t="s">
        <v>89</v>
      </c>
      <c r="E7394" s="217" t="s">
        <v>87</v>
      </c>
      <c r="F7394" s="217" t="s">
        <v>9</v>
      </c>
      <c r="G7394" s="217" t="s">
        <v>13</v>
      </c>
      <c r="H7394" s="217" t="s">
        <v>174</v>
      </c>
      <c r="I7394" s="217">
        <v>0</v>
      </c>
      <c r="J7394" s="217">
        <v>0</v>
      </c>
      <c r="K7394" s="217">
        <v>0</v>
      </c>
      <c r="L7394" s="217">
        <v>0</v>
      </c>
      <c r="M7394" s="217">
        <v>20.588235294117599</v>
      </c>
      <c r="N7394" s="217">
        <v>0</v>
      </c>
      <c r="O7394" s="217">
        <v>0</v>
      </c>
      <c r="P7394" s="217">
        <v>0</v>
      </c>
      <c r="Q7394" s="217">
        <v>0</v>
      </c>
      <c r="R7394" s="217">
        <v>0</v>
      </c>
      <c r="S7394" s="217">
        <v>0</v>
      </c>
      <c r="T7394" s="217">
        <v>0</v>
      </c>
      <c r="U7394" s="217">
        <v>0</v>
      </c>
      <c r="V7394" s="217">
        <v>0</v>
      </c>
      <c r="W7394" s="217">
        <v>0</v>
      </c>
      <c r="X7394" s="217">
        <v>0</v>
      </c>
      <c r="Y7394" s="217">
        <v>0</v>
      </c>
    </row>
    <row r="7395" spans="2:25">
      <c r="B7395" s="217" t="s">
        <v>7564</v>
      </c>
      <c r="C7395" s="217" t="s">
        <v>5935</v>
      </c>
      <c r="D7395" s="217" t="s">
        <v>89</v>
      </c>
      <c r="E7395" s="217" t="s">
        <v>87</v>
      </c>
      <c r="F7395" s="217" t="s">
        <v>9</v>
      </c>
      <c r="G7395" s="217" t="s">
        <v>13</v>
      </c>
      <c r="H7395" s="217" t="s">
        <v>176</v>
      </c>
      <c r="I7395" s="217">
        <v>0</v>
      </c>
      <c r="J7395" s="217">
        <v>0</v>
      </c>
      <c r="K7395" s="217">
        <v>0</v>
      </c>
      <c r="L7395" s="217">
        <v>4</v>
      </c>
      <c r="M7395" s="217">
        <v>61.764705882352899</v>
      </c>
      <c r="N7395" s="217">
        <v>0</v>
      </c>
      <c r="O7395" s="217">
        <v>0</v>
      </c>
      <c r="P7395" s="217">
        <v>0</v>
      </c>
      <c r="Q7395" s="217">
        <v>0</v>
      </c>
      <c r="R7395" s="217">
        <v>0</v>
      </c>
      <c r="S7395" s="217">
        <v>0</v>
      </c>
      <c r="T7395" s="217">
        <v>0</v>
      </c>
      <c r="U7395" s="217">
        <v>0</v>
      </c>
      <c r="V7395" s="217">
        <v>0</v>
      </c>
      <c r="W7395" s="217">
        <v>0</v>
      </c>
      <c r="X7395" s="217">
        <v>0</v>
      </c>
      <c r="Y7395" s="217">
        <v>0</v>
      </c>
    </row>
    <row r="7396" spans="2:25">
      <c r="B7396" s="217" t="s">
        <v>7565</v>
      </c>
      <c r="C7396" s="217" t="s">
        <v>5935</v>
      </c>
      <c r="D7396" s="217" t="s">
        <v>89</v>
      </c>
      <c r="E7396" s="217" t="s">
        <v>87</v>
      </c>
      <c r="F7396" s="217" t="s">
        <v>9</v>
      </c>
      <c r="G7396" s="217" t="s">
        <v>13</v>
      </c>
      <c r="H7396" s="217" t="s">
        <v>178</v>
      </c>
      <c r="I7396" s="217">
        <v>2</v>
      </c>
      <c r="J7396" s="217">
        <v>2</v>
      </c>
      <c r="K7396" s="217">
        <v>0</v>
      </c>
      <c r="L7396" s="217">
        <v>10</v>
      </c>
      <c r="M7396" s="217">
        <v>236.76470588235301</v>
      </c>
      <c r="N7396" s="217">
        <v>8.4472049689440993</v>
      </c>
      <c r="O7396" s="217">
        <v>8.4472049689440993</v>
      </c>
      <c r="P7396" s="217">
        <v>0</v>
      </c>
      <c r="Q7396" s="217">
        <v>8.4472049689440993</v>
      </c>
      <c r="R7396" s="217">
        <v>8.4472049689440993</v>
      </c>
      <c r="S7396" s="217">
        <v>0</v>
      </c>
      <c r="T7396" s="217">
        <v>8.4472049689440993</v>
      </c>
      <c r="U7396" s="217">
        <v>8.4472049689440993</v>
      </c>
      <c r="V7396" s="217">
        <v>0</v>
      </c>
      <c r="W7396" s="217">
        <v>8.4472049689440993</v>
      </c>
      <c r="X7396" s="217">
        <v>8.4472049689440993</v>
      </c>
      <c r="Y7396" s="217">
        <v>0</v>
      </c>
    </row>
    <row r="7397" spans="2:25">
      <c r="B7397" s="217" t="s">
        <v>7566</v>
      </c>
      <c r="C7397" s="217" t="s">
        <v>5935</v>
      </c>
      <c r="D7397" s="217" t="s">
        <v>89</v>
      </c>
      <c r="E7397" s="217" t="s">
        <v>87</v>
      </c>
      <c r="F7397" s="217" t="s">
        <v>9</v>
      </c>
      <c r="G7397" s="217" t="s">
        <v>13</v>
      </c>
      <c r="H7397" s="217" t="s">
        <v>5</v>
      </c>
      <c r="I7397" s="217">
        <v>2</v>
      </c>
      <c r="J7397" s="217">
        <v>2</v>
      </c>
      <c r="K7397" s="217">
        <v>0</v>
      </c>
      <c r="L7397" s="217">
        <v>16</v>
      </c>
      <c r="M7397" s="217">
        <v>350</v>
      </c>
      <c r="N7397" s="217">
        <v>5.71428571428571</v>
      </c>
      <c r="O7397" s="217">
        <v>5.71428571428571</v>
      </c>
      <c r="P7397" s="217">
        <v>0</v>
      </c>
      <c r="Q7397" s="217">
        <v>5.71428571428571</v>
      </c>
      <c r="R7397" s="217">
        <v>5.71428571428571</v>
      </c>
      <c r="S7397" s="217">
        <v>0</v>
      </c>
      <c r="T7397" s="217">
        <v>5.71428571428571</v>
      </c>
      <c r="U7397" s="217">
        <v>5.71428571428571</v>
      </c>
      <c r="V7397" s="217">
        <v>0</v>
      </c>
      <c r="W7397" s="217">
        <v>5.71428571428571</v>
      </c>
      <c r="X7397" s="217">
        <v>5.71428571428571</v>
      </c>
      <c r="Y7397" s="217">
        <v>0</v>
      </c>
    </row>
    <row r="7398" spans="2:25">
      <c r="B7398" s="217" t="s">
        <v>7567</v>
      </c>
      <c r="C7398" s="217" t="s">
        <v>5935</v>
      </c>
      <c r="D7398" s="217" t="s">
        <v>89</v>
      </c>
      <c r="E7398" s="217" t="s">
        <v>87</v>
      </c>
      <c r="F7398" s="217" t="s">
        <v>5</v>
      </c>
      <c r="G7398" s="217" t="s">
        <v>13</v>
      </c>
      <c r="H7398" s="217" t="s">
        <v>170</v>
      </c>
      <c r="I7398" s="217">
        <v>0</v>
      </c>
      <c r="J7398" s="217">
        <v>0</v>
      </c>
      <c r="K7398" s="217">
        <v>0</v>
      </c>
      <c r="L7398" s="217">
        <v>0</v>
      </c>
      <c r="M7398" s="217">
        <v>21.261859582542701</v>
      </c>
      <c r="N7398" s="217">
        <v>0</v>
      </c>
      <c r="O7398" s="217">
        <v>0</v>
      </c>
      <c r="P7398" s="217">
        <v>0</v>
      </c>
      <c r="Q7398" s="217">
        <v>0</v>
      </c>
      <c r="R7398" s="217">
        <v>0</v>
      </c>
      <c r="S7398" s="217">
        <v>0</v>
      </c>
      <c r="T7398" s="217">
        <v>0</v>
      </c>
      <c r="U7398" s="217">
        <v>0</v>
      </c>
      <c r="V7398" s="217">
        <v>0</v>
      </c>
      <c r="W7398" s="217">
        <v>0</v>
      </c>
      <c r="X7398" s="217">
        <v>0</v>
      </c>
      <c r="Y7398" s="217">
        <v>0</v>
      </c>
    </row>
    <row r="7399" spans="2:25">
      <c r="B7399" s="217" t="s">
        <v>7568</v>
      </c>
      <c r="C7399" s="217" t="s">
        <v>5935</v>
      </c>
      <c r="D7399" s="217" t="s">
        <v>89</v>
      </c>
      <c r="E7399" s="217" t="s">
        <v>87</v>
      </c>
      <c r="F7399" s="217" t="s">
        <v>5</v>
      </c>
      <c r="G7399" s="217" t="s">
        <v>13</v>
      </c>
      <c r="H7399" s="217" t="s">
        <v>172</v>
      </c>
      <c r="I7399" s="217">
        <v>1</v>
      </c>
      <c r="J7399" s="217">
        <v>1</v>
      </c>
      <c r="K7399" s="217">
        <v>0</v>
      </c>
      <c r="L7399" s="217">
        <v>3</v>
      </c>
      <c r="M7399" s="217">
        <v>20.588235294117599</v>
      </c>
      <c r="N7399" s="217">
        <v>48.571428571428598</v>
      </c>
      <c r="O7399" s="217">
        <v>48.571428571428598</v>
      </c>
      <c r="P7399" s="217">
        <v>0</v>
      </c>
      <c r="Q7399" s="217">
        <v>48.571428571428598</v>
      </c>
      <c r="R7399" s="217">
        <v>48.571428571428598</v>
      </c>
      <c r="S7399" s="217">
        <v>0</v>
      </c>
      <c r="T7399" s="217">
        <v>48.571428571428598</v>
      </c>
      <c r="U7399" s="217">
        <v>48.571428571428598</v>
      </c>
      <c r="V7399" s="217">
        <v>0</v>
      </c>
      <c r="W7399" s="217">
        <v>48.571428571428598</v>
      </c>
      <c r="X7399" s="217">
        <v>48.571428571428598</v>
      </c>
      <c r="Y7399" s="217">
        <v>0</v>
      </c>
    </row>
    <row r="7400" spans="2:25">
      <c r="B7400" s="217" t="s">
        <v>7569</v>
      </c>
      <c r="C7400" s="217" t="s">
        <v>5935</v>
      </c>
      <c r="D7400" s="217" t="s">
        <v>89</v>
      </c>
      <c r="E7400" s="217" t="s">
        <v>87</v>
      </c>
      <c r="F7400" s="217" t="s">
        <v>5</v>
      </c>
      <c r="G7400" s="217" t="s">
        <v>13</v>
      </c>
      <c r="H7400" s="217" t="s">
        <v>174</v>
      </c>
      <c r="I7400" s="217">
        <v>0</v>
      </c>
      <c r="J7400" s="217">
        <v>0</v>
      </c>
      <c r="K7400" s="217">
        <v>0</v>
      </c>
      <c r="L7400" s="217">
        <v>0</v>
      </c>
      <c r="M7400" s="217">
        <v>64.459203036053097</v>
      </c>
      <c r="N7400" s="217">
        <v>0</v>
      </c>
      <c r="O7400" s="217">
        <v>0</v>
      </c>
      <c r="P7400" s="217">
        <v>0</v>
      </c>
      <c r="Q7400" s="217">
        <v>0</v>
      </c>
      <c r="R7400" s="217">
        <v>0</v>
      </c>
      <c r="S7400" s="217">
        <v>0</v>
      </c>
      <c r="T7400" s="217">
        <v>0</v>
      </c>
      <c r="U7400" s="217">
        <v>0</v>
      </c>
      <c r="V7400" s="217">
        <v>0</v>
      </c>
      <c r="W7400" s="217">
        <v>0</v>
      </c>
      <c r="X7400" s="217">
        <v>0</v>
      </c>
      <c r="Y7400" s="217">
        <v>0</v>
      </c>
    </row>
    <row r="7401" spans="2:25">
      <c r="B7401" s="217" t="s">
        <v>7570</v>
      </c>
      <c r="C7401" s="217" t="s">
        <v>5935</v>
      </c>
      <c r="D7401" s="217" t="s">
        <v>89</v>
      </c>
      <c r="E7401" s="217" t="s">
        <v>87</v>
      </c>
      <c r="F7401" s="217" t="s">
        <v>5</v>
      </c>
      <c r="G7401" s="217" t="s">
        <v>13</v>
      </c>
      <c r="H7401" s="217" t="s">
        <v>176</v>
      </c>
      <c r="I7401" s="217">
        <v>0</v>
      </c>
      <c r="J7401" s="217">
        <v>0</v>
      </c>
      <c r="K7401" s="217">
        <v>0</v>
      </c>
      <c r="L7401" s="217">
        <v>6</v>
      </c>
      <c r="M7401" s="217">
        <v>105.635673624288</v>
      </c>
      <c r="N7401" s="217">
        <v>0</v>
      </c>
      <c r="O7401" s="217">
        <v>0</v>
      </c>
      <c r="P7401" s="217">
        <v>0</v>
      </c>
      <c r="Q7401" s="217">
        <v>0</v>
      </c>
      <c r="R7401" s="217">
        <v>0</v>
      </c>
      <c r="S7401" s="217">
        <v>0</v>
      </c>
      <c r="T7401" s="217">
        <v>0</v>
      </c>
      <c r="U7401" s="217">
        <v>0</v>
      </c>
      <c r="V7401" s="217">
        <v>0</v>
      </c>
      <c r="W7401" s="217">
        <v>0</v>
      </c>
      <c r="X7401" s="217">
        <v>0</v>
      </c>
      <c r="Y7401" s="217">
        <v>0</v>
      </c>
    </row>
    <row r="7402" spans="2:25">
      <c r="B7402" s="217" t="s">
        <v>7571</v>
      </c>
      <c r="C7402" s="217" t="s">
        <v>5935</v>
      </c>
      <c r="D7402" s="217" t="s">
        <v>89</v>
      </c>
      <c r="E7402" s="217" t="s">
        <v>87</v>
      </c>
      <c r="F7402" s="217" t="s">
        <v>5</v>
      </c>
      <c r="G7402" s="217" t="s">
        <v>13</v>
      </c>
      <c r="H7402" s="217" t="s">
        <v>178</v>
      </c>
      <c r="I7402" s="217">
        <v>4</v>
      </c>
      <c r="J7402" s="217">
        <v>4</v>
      </c>
      <c r="K7402" s="217">
        <v>0</v>
      </c>
      <c r="L7402" s="217">
        <v>12</v>
      </c>
      <c r="M7402" s="217">
        <v>478.055028462998</v>
      </c>
      <c r="N7402" s="217">
        <v>8.3672375811221098</v>
      </c>
      <c r="O7402" s="217">
        <v>8.3672375811221098</v>
      </c>
      <c r="P7402" s="217">
        <v>0</v>
      </c>
      <c r="Q7402" s="217">
        <v>8.3672375811221098</v>
      </c>
      <c r="R7402" s="217">
        <v>8.3672375811221098</v>
      </c>
      <c r="S7402" s="217">
        <v>0</v>
      </c>
      <c r="T7402" s="217">
        <v>8.3672375811221098</v>
      </c>
      <c r="U7402" s="217">
        <v>8.3672375811221098</v>
      </c>
      <c r="V7402" s="217">
        <v>0</v>
      </c>
      <c r="W7402" s="217">
        <v>8.3672375811221098</v>
      </c>
      <c r="X7402" s="217">
        <v>8.3672375811221098</v>
      </c>
      <c r="Y7402" s="217">
        <v>0</v>
      </c>
    </row>
    <row r="7403" spans="2:25">
      <c r="B7403" s="217" t="s">
        <v>7572</v>
      </c>
      <c r="C7403" s="217" t="s">
        <v>5935</v>
      </c>
      <c r="D7403" s="217" t="s">
        <v>89</v>
      </c>
      <c r="E7403" s="217" t="s">
        <v>87</v>
      </c>
      <c r="F7403" s="217" t="s">
        <v>5</v>
      </c>
      <c r="G7403" s="217" t="s">
        <v>13</v>
      </c>
      <c r="H7403" s="217" t="s">
        <v>5</v>
      </c>
      <c r="I7403" s="217">
        <v>5</v>
      </c>
      <c r="J7403" s="217">
        <v>5</v>
      </c>
      <c r="K7403" s="217">
        <v>0</v>
      </c>
      <c r="L7403" s="217">
        <v>21</v>
      </c>
      <c r="M7403" s="217">
        <v>690</v>
      </c>
      <c r="N7403" s="217">
        <v>7.2463768115942004</v>
      </c>
      <c r="O7403" s="217">
        <v>7.2463768115942004</v>
      </c>
      <c r="P7403" s="217">
        <v>0</v>
      </c>
      <c r="Q7403" s="217">
        <v>7.2463768115942004</v>
      </c>
      <c r="R7403" s="217">
        <v>7.2463768115942004</v>
      </c>
      <c r="S7403" s="217">
        <v>0</v>
      </c>
      <c r="T7403" s="217">
        <v>7.2463768115942004</v>
      </c>
      <c r="U7403" s="217">
        <v>7.2463768115942004</v>
      </c>
      <c r="V7403" s="217">
        <v>0</v>
      </c>
      <c r="W7403" s="217">
        <v>7.2463768115942004</v>
      </c>
      <c r="X7403" s="217">
        <v>7.2463768115942004</v>
      </c>
      <c r="Y7403" s="217">
        <v>0</v>
      </c>
    </row>
    <row r="7404" spans="2:25">
      <c r="B7404" s="217" t="s">
        <v>7573</v>
      </c>
      <c r="C7404" s="217" t="s">
        <v>5935</v>
      </c>
      <c r="D7404" s="217" t="s">
        <v>89</v>
      </c>
      <c r="E7404" s="217" t="s">
        <v>87</v>
      </c>
      <c r="F7404" s="217" t="s">
        <v>12</v>
      </c>
      <c r="G7404" s="217" t="s">
        <v>5</v>
      </c>
      <c r="H7404" s="217" t="s">
        <v>170</v>
      </c>
      <c r="I7404" s="217">
        <v>6</v>
      </c>
      <c r="J7404" s="217">
        <v>6</v>
      </c>
      <c r="K7404" s="217">
        <v>0</v>
      </c>
      <c r="L7404" s="217">
        <v>21</v>
      </c>
      <c r="M7404" s="217">
        <v>864.49282554752403</v>
      </c>
      <c r="N7404" s="217">
        <v>6.9404855918843698</v>
      </c>
      <c r="O7404" s="217">
        <v>6.9404855918843698</v>
      </c>
      <c r="P7404" s="217">
        <v>0</v>
      </c>
      <c r="Q7404" s="217">
        <v>6.9404855918843698</v>
      </c>
      <c r="R7404" s="217">
        <v>6.9404855918843698</v>
      </c>
      <c r="S7404" s="217">
        <v>0</v>
      </c>
      <c r="T7404" s="217">
        <v>6.9404855918843698</v>
      </c>
      <c r="U7404" s="217">
        <v>6.9404855918843698</v>
      </c>
      <c r="V7404" s="217">
        <v>0</v>
      </c>
      <c r="W7404" s="217">
        <v>6.9404855918843698</v>
      </c>
      <c r="X7404" s="217">
        <v>6.9404855918843698</v>
      </c>
      <c r="Y7404" s="217">
        <v>0</v>
      </c>
    </row>
    <row r="7405" spans="2:25">
      <c r="B7405" s="217" t="s">
        <v>7574</v>
      </c>
      <c r="C7405" s="217" t="s">
        <v>5935</v>
      </c>
      <c r="D7405" s="217" t="s">
        <v>89</v>
      </c>
      <c r="E7405" s="217" t="s">
        <v>87</v>
      </c>
      <c r="F7405" s="217" t="s">
        <v>12</v>
      </c>
      <c r="G7405" s="217" t="s">
        <v>5</v>
      </c>
      <c r="H7405" s="217" t="s">
        <v>172</v>
      </c>
      <c r="I7405" s="217">
        <v>30</v>
      </c>
      <c r="J7405" s="217">
        <v>27</v>
      </c>
      <c r="K7405" s="217">
        <v>3</v>
      </c>
      <c r="L7405" s="217">
        <v>22</v>
      </c>
      <c r="M7405" s="217">
        <v>758.49072666463996</v>
      </c>
      <c r="N7405" s="217">
        <v>39.552230429923597</v>
      </c>
      <c r="O7405" s="217">
        <v>35.597007386931203</v>
      </c>
      <c r="P7405" s="217">
        <v>3.95522304299236</v>
      </c>
      <c r="Q7405" s="217">
        <v>39.552230429923597</v>
      </c>
      <c r="R7405" s="217">
        <v>35.597007386931203</v>
      </c>
      <c r="S7405" s="217">
        <v>3.95522304299236</v>
      </c>
      <c r="T7405" s="217">
        <v>39.552230429923597</v>
      </c>
      <c r="U7405" s="217">
        <v>35.597007386931203</v>
      </c>
      <c r="V7405" s="217">
        <v>3.95522304299236</v>
      </c>
      <c r="W7405" s="217">
        <v>39.552230429923597</v>
      </c>
      <c r="X7405" s="217">
        <v>35.597007386931203</v>
      </c>
      <c r="Y7405" s="217">
        <v>3.95522304299236</v>
      </c>
    </row>
    <row r="7406" spans="2:25">
      <c r="B7406" s="217" t="s">
        <v>7575</v>
      </c>
      <c r="C7406" s="217" t="s">
        <v>5935</v>
      </c>
      <c r="D7406" s="217" t="s">
        <v>89</v>
      </c>
      <c r="E7406" s="217" t="s">
        <v>87</v>
      </c>
      <c r="F7406" s="217" t="s">
        <v>12</v>
      </c>
      <c r="G7406" s="217" t="s">
        <v>5</v>
      </c>
      <c r="H7406" s="217" t="s">
        <v>174</v>
      </c>
      <c r="I7406" s="217">
        <v>5</v>
      </c>
      <c r="J7406" s="217">
        <v>5</v>
      </c>
      <c r="K7406" s="217">
        <v>0</v>
      </c>
      <c r="L7406" s="217">
        <v>12</v>
      </c>
      <c r="M7406" s="217">
        <v>926.01265214448904</v>
      </c>
      <c r="N7406" s="217">
        <v>5.3994942600631202</v>
      </c>
      <c r="O7406" s="217">
        <v>5.3994942600631202</v>
      </c>
      <c r="P7406" s="217">
        <v>0</v>
      </c>
      <c r="Q7406" s="217">
        <v>5.3994942600631202</v>
      </c>
      <c r="R7406" s="217">
        <v>5.3994942600631202</v>
      </c>
      <c r="S7406" s="217">
        <v>0</v>
      </c>
      <c r="T7406" s="217">
        <v>5.3994942600631202</v>
      </c>
      <c r="U7406" s="217">
        <v>5.3994942600631202</v>
      </c>
      <c r="V7406" s="217">
        <v>0</v>
      </c>
      <c r="W7406" s="217">
        <v>5.3994942600631202</v>
      </c>
      <c r="X7406" s="217">
        <v>5.3994942600631202</v>
      </c>
      <c r="Y7406" s="217">
        <v>0</v>
      </c>
    </row>
    <row r="7407" spans="2:25">
      <c r="B7407" s="217" t="s">
        <v>7576</v>
      </c>
      <c r="C7407" s="217" t="s">
        <v>5935</v>
      </c>
      <c r="D7407" s="217" t="s">
        <v>89</v>
      </c>
      <c r="E7407" s="217" t="s">
        <v>87</v>
      </c>
      <c r="F7407" s="217" t="s">
        <v>12</v>
      </c>
      <c r="G7407" s="217" t="s">
        <v>5</v>
      </c>
      <c r="H7407" s="217" t="s">
        <v>176</v>
      </c>
      <c r="I7407" s="217">
        <v>17</v>
      </c>
      <c r="J7407" s="217">
        <v>16</v>
      </c>
      <c r="K7407" s="217">
        <v>1</v>
      </c>
      <c r="L7407" s="217">
        <v>19</v>
      </c>
      <c r="M7407" s="217">
        <v>1145.73049951451</v>
      </c>
      <c r="N7407" s="217">
        <v>14.8376952583557</v>
      </c>
      <c r="O7407" s="217">
        <v>13.964889654923001</v>
      </c>
      <c r="P7407" s="217">
        <v>0.87280560343268998</v>
      </c>
      <c r="Q7407" s="217">
        <v>14.8376952583557</v>
      </c>
      <c r="R7407" s="217">
        <v>13.964889654923001</v>
      </c>
      <c r="S7407" s="217">
        <v>0.87280560343268998</v>
      </c>
      <c r="T7407" s="217">
        <v>14.8376952583557</v>
      </c>
      <c r="U7407" s="217">
        <v>13.964889654923001</v>
      </c>
      <c r="V7407" s="217">
        <v>0.87280560343268998</v>
      </c>
      <c r="W7407" s="217">
        <v>14.8376952583557</v>
      </c>
      <c r="X7407" s="217">
        <v>13.964889654923001</v>
      </c>
      <c r="Y7407" s="217">
        <v>0.87280560343268998</v>
      </c>
    </row>
    <row r="7408" spans="2:25">
      <c r="B7408" s="217" t="s">
        <v>7577</v>
      </c>
      <c r="C7408" s="217" t="s">
        <v>5935</v>
      </c>
      <c r="D7408" s="217" t="s">
        <v>89</v>
      </c>
      <c r="E7408" s="217" t="s">
        <v>87</v>
      </c>
      <c r="F7408" s="217" t="s">
        <v>12</v>
      </c>
      <c r="G7408" s="217" t="s">
        <v>5</v>
      </c>
      <c r="H7408" s="217" t="s">
        <v>178</v>
      </c>
      <c r="I7408" s="217">
        <v>27</v>
      </c>
      <c r="J7408" s="217">
        <v>25</v>
      </c>
      <c r="K7408" s="217">
        <v>2</v>
      </c>
      <c r="L7408" s="217">
        <v>48</v>
      </c>
      <c r="M7408" s="217">
        <v>1945.27329612884</v>
      </c>
      <c r="N7408" s="217">
        <v>13.879797791770899</v>
      </c>
      <c r="O7408" s="217">
        <v>12.8516646220101</v>
      </c>
      <c r="P7408" s="217">
        <v>1.02813316976081</v>
      </c>
      <c r="Q7408" s="217">
        <v>13.879797791770899</v>
      </c>
      <c r="R7408" s="217">
        <v>12.8516646220101</v>
      </c>
      <c r="S7408" s="217">
        <v>1.02813316976081</v>
      </c>
      <c r="T7408" s="217">
        <v>13.879797791770899</v>
      </c>
      <c r="U7408" s="217">
        <v>12.8516646220101</v>
      </c>
      <c r="V7408" s="217">
        <v>1.02813316976081</v>
      </c>
      <c r="W7408" s="217">
        <v>13.879797791770899</v>
      </c>
      <c r="X7408" s="217">
        <v>12.8516646220101</v>
      </c>
      <c r="Y7408" s="217">
        <v>1.02813316976081</v>
      </c>
    </row>
    <row r="7409" spans="2:25">
      <c r="B7409" s="217" t="s">
        <v>7578</v>
      </c>
      <c r="C7409" s="217" t="s">
        <v>5935</v>
      </c>
      <c r="D7409" s="217" t="s">
        <v>89</v>
      </c>
      <c r="E7409" s="217" t="s">
        <v>87</v>
      </c>
      <c r="F7409" s="217" t="s">
        <v>12</v>
      </c>
      <c r="G7409" s="217" t="s">
        <v>5</v>
      </c>
      <c r="H7409" s="217" t="s">
        <v>5</v>
      </c>
      <c r="I7409" s="217">
        <v>85</v>
      </c>
      <c r="J7409" s="217">
        <v>79</v>
      </c>
      <c r="K7409" s="217">
        <v>6</v>
      </c>
      <c r="L7409" s="217">
        <v>122</v>
      </c>
      <c r="M7409" s="217">
        <v>5640</v>
      </c>
      <c r="N7409" s="217">
        <v>15.0709219858156</v>
      </c>
      <c r="O7409" s="217">
        <v>14.007092198581599</v>
      </c>
      <c r="P7409" s="217">
        <v>1.0638297872340401</v>
      </c>
      <c r="Q7409" s="217">
        <v>15.0709219858156</v>
      </c>
      <c r="R7409" s="217">
        <v>14.007092198581599</v>
      </c>
      <c r="S7409" s="217">
        <v>1.0638297872340401</v>
      </c>
      <c r="T7409" s="217">
        <v>15.0709219858156</v>
      </c>
      <c r="U7409" s="217">
        <v>14.007092198581599</v>
      </c>
      <c r="V7409" s="217">
        <v>1.0638297872340401</v>
      </c>
      <c r="W7409" s="217">
        <v>15.0709219858156</v>
      </c>
      <c r="X7409" s="217">
        <v>14.007092198581599</v>
      </c>
      <c r="Y7409" s="217">
        <v>1.0638297872340401</v>
      </c>
    </row>
    <row r="7410" spans="2:25">
      <c r="B7410" s="217" t="s">
        <v>7579</v>
      </c>
      <c r="C7410" s="217" t="s">
        <v>5935</v>
      </c>
      <c r="D7410" s="217" t="s">
        <v>89</v>
      </c>
      <c r="E7410" s="217" t="s">
        <v>87</v>
      </c>
      <c r="F7410" s="217" t="s">
        <v>9</v>
      </c>
      <c r="G7410" s="217" t="s">
        <v>5</v>
      </c>
      <c r="H7410" s="217" t="s">
        <v>170</v>
      </c>
      <c r="I7410" s="217">
        <v>0</v>
      </c>
      <c r="J7410" s="217">
        <v>0</v>
      </c>
      <c r="K7410" s="217">
        <v>0</v>
      </c>
      <c r="L7410" s="217">
        <v>29</v>
      </c>
      <c r="M7410" s="217">
        <v>857.249577780089</v>
      </c>
      <c r="N7410" s="217">
        <v>0</v>
      </c>
      <c r="O7410" s="217">
        <v>0</v>
      </c>
      <c r="P7410" s="217">
        <v>0</v>
      </c>
      <c r="Q7410" s="217">
        <v>0</v>
      </c>
      <c r="R7410" s="217">
        <v>0</v>
      </c>
      <c r="S7410" s="217">
        <v>0</v>
      </c>
      <c r="T7410" s="217">
        <v>0</v>
      </c>
      <c r="U7410" s="217">
        <v>0</v>
      </c>
      <c r="V7410" s="217">
        <v>0</v>
      </c>
      <c r="W7410" s="217">
        <v>0</v>
      </c>
      <c r="X7410" s="217">
        <v>0</v>
      </c>
      <c r="Y7410" s="217">
        <v>0</v>
      </c>
    </row>
    <row r="7411" spans="2:25">
      <c r="B7411" s="217" t="s">
        <v>7580</v>
      </c>
      <c r="C7411" s="217" t="s">
        <v>5935</v>
      </c>
      <c r="D7411" s="217" t="s">
        <v>89</v>
      </c>
      <c r="E7411" s="217" t="s">
        <v>87</v>
      </c>
      <c r="F7411" s="217" t="s">
        <v>9</v>
      </c>
      <c r="G7411" s="217" t="s">
        <v>5</v>
      </c>
      <c r="H7411" s="217" t="s">
        <v>172</v>
      </c>
      <c r="I7411" s="217">
        <v>2</v>
      </c>
      <c r="J7411" s="217">
        <v>2</v>
      </c>
      <c r="K7411" s="217">
        <v>0</v>
      </c>
      <c r="L7411" s="217">
        <v>40</v>
      </c>
      <c r="M7411" s="217">
        <v>829.80057847842295</v>
      </c>
      <c r="N7411" s="217">
        <v>2.4102176497241401</v>
      </c>
      <c r="O7411" s="217">
        <v>2.4102176497241401</v>
      </c>
      <c r="P7411" s="217">
        <v>0</v>
      </c>
      <c r="Q7411" s="217">
        <v>2.4102176497241401</v>
      </c>
      <c r="R7411" s="217">
        <v>2.4102176497241401</v>
      </c>
      <c r="S7411" s="217">
        <v>0</v>
      </c>
      <c r="T7411" s="217">
        <v>2.4102176497241401</v>
      </c>
      <c r="U7411" s="217">
        <v>2.4102176497241401</v>
      </c>
      <c r="V7411" s="217">
        <v>0</v>
      </c>
      <c r="W7411" s="217">
        <v>2.4102176497241401</v>
      </c>
      <c r="X7411" s="217">
        <v>2.4102176497241401</v>
      </c>
      <c r="Y7411" s="217">
        <v>0</v>
      </c>
    </row>
    <row r="7412" spans="2:25">
      <c r="B7412" s="217" t="s">
        <v>7581</v>
      </c>
      <c r="C7412" s="217" t="s">
        <v>5935</v>
      </c>
      <c r="D7412" s="217" t="s">
        <v>89</v>
      </c>
      <c r="E7412" s="217" t="s">
        <v>87</v>
      </c>
      <c r="F7412" s="217" t="s">
        <v>9</v>
      </c>
      <c r="G7412" s="217" t="s">
        <v>5</v>
      </c>
      <c r="H7412" s="217" t="s">
        <v>174</v>
      </c>
      <c r="I7412" s="217">
        <v>0</v>
      </c>
      <c r="J7412" s="217">
        <v>0</v>
      </c>
      <c r="K7412" s="217">
        <v>0</v>
      </c>
      <c r="L7412" s="217">
        <v>9</v>
      </c>
      <c r="M7412" s="217">
        <v>966.38010192710601</v>
      </c>
      <c r="N7412" s="217">
        <v>0</v>
      </c>
      <c r="O7412" s="217">
        <v>0</v>
      </c>
      <c r="P7412" s="217">
        <v>0</v>
      </c>
      <c r="Q7412" s="217">
        <v>0</v>
      </c>
      <c r="R7412" s="217">
        <v>0</v>
      </c>
      <c r="S7412" s="217">
        <v>0</v>
      </c>
      <c r="T7412" s="217">
        <v>0</v>
      </c>
      <c r="U7412" s="217">
        <v>0</v>
      </c>
      <c r="V7412" s="217">
        <v>0</v>
      </c>
      <c r="W7412" s="217">
        <v>0</v>
      </c>
      <c r="X7412" s="217">
        <v>0</v>
      </c>
      <c r="Y7412" s="217">
        <v>0</v>
      </c>
    </row>
    <row r="7413" spans="2:25">
      <c r="B7413" s="217" t="s">
        <v>7582</v>
      </c>
      <c r="C7413" s="217" t="s">
        <v>5935</v>
      </c>
      <c r="D7413" s="217" t="s">
        <v>89</v>
      </c>
      <c r="E7413" s="217" t="s">
        <v>87</v>
      </c>
      <c r="F7413" s="217" t="s">
        <v>9</v>
      </c>
      <c r="G7413" s="217" t="s">
        <v>5</v>
      </c>
      <c r="H7413" s="217" t="s">
        <v>176</v>
      </c>
      <c r="I7413" s="217">
        <v>8</v>
      </c>
      <c r="J7413" s="217">
        <v>8</v>
      </c>
      <c r="K7413" s="217">
        <v>0</v>
      </c>
      <c r="L7413" s="217">
        <v>47</v>
      </c>
      <c r="M7413" s="217">
        <v>1314.39584169106</v>
      </c>
      <c r="N7413" s="217">
        <v>6.0864465226148798</v>
      </c>
      <c r="O7413" s="217">
        <v>6.0864465226148798</v>
      </c>
      <c r="P7413" s="217">
        <v>0</v>
      </c>
      <c r="Q7413" s="217">
        <v>6.0864465226148798</v>
      </c>
      <c r="R7413" s="217">
        <v>6.0864465226148798</v>
      </c>
      <c r="S7413" s="217">
        <v>0</v>
      </c>
      <c r="T7413" s="217">
        <v>6.0864465226148798</v>
      </c>
      <c r="U7413" s="217">
        <v>6.0864465226148798</v>
      </c>
      <c r="V7413" s="217">
        <v>0</v>
      </c>
      <c r="W7413" s="217">
        <v>6.0864465226148798</v>
      </c>
      <c r="X7413" s="217">
        <v>6.0864465226148798</v>
      </c>
      <c r="Y7413" s="217">
        <v>0</v>
      </c>
    </row>
    <row r="7414" spans="2:25">
      <c r="B7414" s="217" t="s">
        <v>7583</v>
      </c>
      <c r="C7414" s="217" t="s">
        <v>5935</v>
      </c>
      <c r="D7414" s="217" t="s">
        <v>89</v>
      </c>
      <c r="E7414" s="217" t="s">
        <v>87</v>
      </c>
      <c r="F7414" s="217" t="s">
        <v>9</v>
      </c>
      <c r="G7414" s="217" t="s">
        <v>5</v>
      </c>
      <c r="H7414" s="217" t="s">
        <v>178</v>
      </c>
      <c r="I7414" s="217">
        <v>15</v>
      </c>
      <c r="J7414" s="217">
        <v>14</v>
      </c>
      <c r="K7414" s="217">
        <v>1</v>
      </c>
      <c r="L7414" s="217">
        <v>99</v>
      </c>
      <c r="M7414" s="217">
        <v>2002.17390012332</v>
      </c>
      <c r="N7414" s="217">
        <v>7.4918567258698596</v>
      </c>
      <c r="O7414" s="217">
        <v>6.9923996108118702</v>
      </c>
      <c r="P7414" s="217">
        <v>0.49945711505799101</v>
      </c>
      <c r="Q7414" s="217">
        <v>7.4918567258698596</v>
      </c>
      <c r="R7414" s="217">
        <v>6.9923996108118702</v>
      </c>
      <c r="S7414" s="217">
        <v>0.49945711505799101</v>
      </c>
      <c r="T7414" s="217">
        <v>7.4918567258698596</v>
      </c>
      <c r="U7414" s="217">
        <v>6.9923996108118702</v>
      </c>
      <c r="V7414" s="217">
        <v>0.49945711505799101</v>
      </c>
      <c r="W7414" s="217">
        <v>7.4918567258698596</v>
      </c>
      <c r="X7414" s="217">
        <v>6.9923996108118702</v>
      </c>
      <c r="Y7414" s="217">
        <v>0.49945711505799101</v>
      </c>
    </row>
    <row r="7415" spans="2:25">
      <c r="B7415" s="217" t="s">
        <v>7584</v>
      </c>
      <c r="C7415" s="217" t="s">
        <v>5935</v>
      </c>
      <c r="D7415" s="217" t="s">
        <v>89</v>
      </c>
      <c r="E7415" s="217" t="s">
        <v>87</v>
      </c>
      <c r="F7415" s="217" t="s">
        <v>9</v>
      </c>
      <c r="G7415" s="217" t="s">
        <v>5</v>
      </c>
      <c r="H7415" s="217" t="s">
        <v>5</v>
      </c>
      <c r="I7415" s="217">
        <v>25</v>
      </c>
      <c r="J7415" s="217">
        <v>24</v>
      </c>
      <c r="K7415" s="217">
        <v>1</v>
      </c>
      <c r="L7415" s="217">
        <v>225</v>
      </c>
      <c r="M7415" s="217">
        <v>5970</v>
      </c>
      <c r="N7415" s="217">
        <v>4.1876046901172499</v>
      </c>
      <c r="O7415" s="217">
        <v>4.0201005025125598</v>
      </c>
      <c r="P7415" s="217">
        <v>0.16750418760468999</v>
      </c>
      <c r="Q7415" s="217">
        <v>4.1876046901172499</v>
      </c>
      <c r="R7415" s="217">
        <v>4.0201005025125598</v>
      </c>
      <c r="S7415" s="217">
        <v>0.16750418760468999</v>
      </c>
      <c r="T7415" s="217">
        <v>4.1876046901172499</v>
      </c>
      <c r="U7415" s="217">
        <v>4.0201005025125598</v>
      </c>
      <c r="V7415" s="217">
        <v>0.16750418760468999</v>
      </c>
      <c r="W7415" s="217">
        <v>4.1876046901172499</v>
      </c>
      <c r="X7415" s="217">
        <v>4.0201005025125598</v>
      </c>
      <c r="Y7415" s="217">
        <v>0.16750418760468999</v>
      </c>
    </row>
    <row r="7416" spans="2:25">
      <c r="B7416" s="217" t="s">
        <v>7585</v>
      </c>
      <c r="C7416" s="217" t="s">
        <v>5935</v>
      </c>
      <c r="D7416" s="217" t="s">
        <v>89</v>
      </c>
      <c r="E7416" s="217" t="s">
        <v>87</v>
      </c>
      <c r="F7416" s="217" t="s">
        <v>5</v>
      </c>
      <c r="G7416" s="217" t="s">
        <v>5</v>
      </c>
      <c r="H7416" s="217" t="s">
        <v>170</v>
      </c>
      <c r="I7416" s="217">
        <v>6</v>
      </c>
      <c r="J7416" s="217">
        <v>6</v>
      </c>
      <c r="K7416" s="217">
        <v>0</v>
      </c>
      <c r="L7416" s="217">
        <v>50</v>
      </c>
      <c r="M7416" s="217">
        <v>1721.74240332761</v>
      </c>
      <c r="N7416" s="217">
        <v>3.48484186043382</v>
      </c>
      <c r="O7416" s="217">
        <v>3.48484186043382</v>
      </c>
      <c r="P7416" s="217">
        <v>0</v>
      </c>
      <c r="Q7416" s="217">
        <v>3.48484186043382</v>
      </c>
      <c r="R7416" s="217">
        <v>3.48484186043382</v>
      </c>
      <c r="S7416" s="217">
        <v>0</v>
      </c>
      <c r="T7416" s="217">
        <v>3.48484186043382</v>
      </c>
      <c r="U7416" s="217">
        <v>3.48484186043382</v>
      </c>
      <c r="V7416" s="217">
        <v>0</v>
      </c>
      <c r="W7416" s="217">
        <v>3.48484186043382</v>
      </c>
      <c r="X7416" s="217">
        <v>3.48484186043382</v>
      </c>
      <c r="Y7416" s="217">
        <v>0</v>
      </c>
    </row>
    <row r="7417" spans="2:25">
      <c r="B7417" s="217" t="s">
        <v>7586</v>
      </c>
      <c r="C7417" s="217" t="s">
        <v>5935</v>
      </c>
      <c r="D7417" s="217" t="s">
        <v>89</v>
      </c>
      <c r="E7417" s="217" t="s">
        <v>87</v>
      </c>
      <c r="F7417" s="217" t="s">
        <v>5</v>
      </c>
      <c r="G7417" s="217" t="s">
        <v>5</v>
      </c>
      <c r="H7417" s="217" t="s">
        <v>172</v>
      </c>
      <c r="I7417" s="217">
        <v>32</v>
      </c>
      <c r="J7417" s="217">
        <v>29</v>
      </c>
      <c r="K7417" s="217">
        <v>3</v>
      </c>
      <c r="L7417" s="217">
        <v>62</v>
      </c>
      <c r="M7417" s="217">
        <v>1588.2913051430601</v>
      </c>
      <c r="N7417" s="217">
        <v>20.147437624559501</v>
      </c>
      <c r="O7417" s="217">
        <v>18.258615347256999</v>
      </c>
      <c r="P7417" s="217">
        <v>1.8888222773024499</v>
      </c>
      <c r="Q7417" s="217">
        <v>20.147437624559501</v>
      </c>
      <c r="R7417" s="217">
        <v>18.258615347256999</v>
      </c>
      <c r="S7417" s="217">
        <v>1.8888222773024499</v>
      </c>
      <c r="T7417" s="217">
        <v>20.147437624559501</v>
      </c>
      <c r="U7417" s="217">
        <v>18.258615347256999</v>
      </c>
      <c r="V7417" s="217">
        <v>1.8888222773024499</v>
      </c>
      <c r="W7417" s="217">
        <v>20.147437624559501</v>
      </c>
      <c r="X7417" s="217">
        <v>18.258615347256999</v>
      </c>
      <c r="Y7417" s="217">
        <v>1.8888222773024499</v>
      </c>
    </row>
    <row r="7418" spans="2:25">
      <c r="B7418" s="217" t="s">
        <v>7587</v>
      </c>
      <c r="C7418" s="217" t="s">
        <v>5935</v>
      </c>
      <c r="D7418" s="217" t="s">
        <v>89</v>
      </c>
      <c r="E7418" s="217" t="s">
        <v>87</v>
      </c>
      <c r="F7418" s="217" t="s">
        <v>5</v>
      </c>
      <c r="G7418" s="217" t="s">
        <v>5</v>
      </c>
      <c r="H7418" s="217" t="s">
        <v>174</v>
      </c>
      <c r="I7418" s="217">
        <v>5</v>
      </c>
      <c r="J7418" s="217">
        <v>5</v>
      </c>
      <c r="K7418" s="217">
        <v>0</v>
      </c>
      <c r="L7418" s="217">
        <v>21</v>
      </c>
      <c r="M7418" s="217">
        <v>1892.3927540715999</v>
      </c>
      <c r="N7418" s="217">
        <v>2.6421576542407501</v>
      </c>
      <c r="O7418" s="217">
        <v>2.6421576542407501</v>
      </c>
      <c r="P7418" s="217">
        <v>0</v>
      </c>
      <c r="Q7418" s="217">
        <v>2.6421576542407501</v>
      </c>
      <c r="R7418" s="217">
        <v>2.6421576542407501</v>
      </c>
      <c r="S7418" s="217">
        <v>0</v>
      </c>
      <c r="T7418" s="217">
        <v>2.6421576542407501</v>
      </c>
      <c r="U7418" s="217">
        <v>2.6421576542407501</v>
      </c>
      <c r="V7418" s="217">
        <v>0</v>
      </c>
      <c r="W7418" s="217">
        <v>2.6421576542407501</v>
      </c>
      <c r="X7418" s="217">
        <v>2.6421576542407501</v>
      </c>
      <c r="Y7418" s="217">
        <v>0</v>
      </c>
    </row>
    <row r="7419" spans="2:25">
      <c r="B7419" s="217" t="s">
        <v>7588</v>
      </c>
      <c r="C7419" s="217" t="s">
        <v>5935</v>
      </c>
      <c r="D7419" s="217" t="s">
        <v>89</v>
      </c>
      <c r="E7419" s="217" t="s">
        <v>87</v>
      </c>
      <c r="F7419" s="217" t="s">
        <v>5</v>
      </c>
      <c r="G7419" s="217" t="s">
        <v>5</v>
      </c>
      <c r="H7419" s="217" t="s">
        <v>176</v>
      </c>
      <c r="I7419" s="217">
        <v>25</v>
      </c>
      <c r="J7419" s="217">
        <v>24</v>
      </c>
      <c r="K7419" s="217">
        <v>1</v>
      </c>
      <c r="L7419" s="217">
        <v>66</v>
      </c>
      <c r="M7419" s="217">
        <v>2460.12634120557</v>
      </c>
      <c r="N7419" s="217">
        <v>10.1620797197549</v>
      </c>
      <c r="O7419" s="217">
        <v>9.7555965309647306</v>
      </c>
      <c r="P7419" s="217">
        <v>0.40648318879019701</v>
      </c>
      <c r="Q7419" s="217">
        <v>10.1620797197549</v>
      </c>
      <c r="R7419" s="217">
        <v>9.7555965309647306</v>
      </c>
      <c r="S7419" s="217">
        <v>0.40648318879019701</v>
      </c>
      <c r="T7419" s="217">
        <v>10.1620797197549</v>
      </c>
      <c r="U7419" s="217">
        <v>9.7555965309647306</v>
      </c>
      <c r="V7419" s="217">
        <v>0.40648318879019701</v>
      </c>
      <c r="W7419" s="217">
        <v>10.1620797197549</v>
      </c>
      <c r="X7419" s="217">
        <v>9.7555965309647306</v>
      </c>
      <c r="Y7419" s="217">
        <v>0.40648318879019701</v>
      </c>
    </row>
    <row r="7420" spans="2:25">
      <c r="B7420" s="217" t="s">
        <v>7589</v>
      </c>
      <c r="C7420" s="217" t="s">
        <v>5935</v>
      </c>
      <c r="D7420" s="217" t="s">
        <v>89</v>
      </c>
      <c r="E7420" s="217" t="s">
        <v>87</v>
      </c>
      <c r="F7420" s="217" t="s">
        <v>5</v>
      </c>
      <c r="G7420" s="217" t="s">
        <v>5</v>
      </c>
      <c r="H7420" s="217" t="s">
        <v>178</v>
      </c>
      <c r="I7420" s="217">
        <v>42</v>
      </c>
      <c r="J7420" s="217">
        <v>39</v>
      </c>
      <c r="K7420" s="217">
        <v>3</v>
      </c>
      <c r="L7420" s="217">
        <v>147</v>
      </c>
      <c r="M7420" s="217">
        <v>3947.4471962521602</v>
      </c>
      <c r="N7420" s="217">
        <v>10.6397876683129</v>
      </c>
      <c r="O7420" s="217">
        <v>9.8798028348619695</v>
      </c>
      <c r="P7420" s="217">
        <v>0.75998483345092105</v>
      </c>
      <c r="Q7420" s="217">
        <v>10.6397876683129</v>
      </c>
      <c r="R7420" s="217">
        <v>9.8798028348619695</v>
      </c>
      <c r="S7420" s="217">
        <v>0.75998483345092105</v>
      </c>
      <c r="T7420" s="217">
        <v>10.6397876683129</v>
      </c>
      <c r="U7420" s="217">
        <v>9.8798028348619695</v>
      </c>
      <c r="V7420" s="217">
        <v>0.75998483345092105</v>
      </c>
      <c r="W7420" s="217">
        <v>10.6397876683129</v>
      </c>
      <c r="X7420" s="217">
        <v>9.8798028348619695</v>
      </c>
      <c r="Y7420" s="217">
        <v>0.75998483345092105</v>
      </c>
    </row>
    <row r="7421" spans="2:25">
      <c r="B7421" s="217" t="s">
        <v>7590</v>
      </c>
      <c r="C7421" s="217" t="s">
        <v>5935</v>
      </c>
      <c r="D7421" s="217" t="s">
        <v>89</v>
      </c>
      <c r="E7421" s="217" t="s">
        <v>87</v>
      </c>
      <c r="F7421" s="217" t="s">
        <v>5</v>
      </c>
      <c r="G7421" s="217" t="s">
        <v>5</v>
      </c>
      <c r="H7421" s="217" t="s">
        <v>5</v>
      </c>
      <c r="I7421" s="217">
        <v>110</v>
      </c>
      <c r="J7421" s="217">
        <v>103</v>
      </c>
      <c r="K7421" s="217">
        <v>7</v>
      </c>
      <c r="L7421" s="217">
        <v>347</v>
      </c>
      <c r="M7421" s="217">
        <v>11610</v>
      </c>
      <c r="N7421" s="217">
        <v>9.4745908699397106</v>
      </c>
      <c r="O7421" s="217">
        <v>8.8716623600344509</v>
      </c>
      <c r="P7421" s="217">
        <v>0.60292850990525404</v>
      </c>
      <c r="Q7421" s="217">
        <v>9.4745908699397106</v>
      </c>
      <c r="R7421" s="217">
        <v>8.8716623600344509</v>
      </c>
      <c r="S7421" s="217">
        <v>0.60292850990525404</v>
      </c>
      <c r="T7421" s="217">
        <v>9.4745908699397106</v>
      </c>
      <c r="U7421" s="217">
        <v>8.8716623600344509</v>
      </c>
      <c r="V7421" s="217">
        <v>0.60292850990525404</v>
      </c>
      <c r="W7421" s="217">
        <v>9.4745908699397106</v>
      </c>
      <c r="X7421" s="217">
        <v>8.8716623600344509</v>
      </c>
      <c r="Y7421" s="217">
        <v>0.60292850990525404</v>
      </c>
    </row>
    <row r="7422" spans="2:25">
      <c r="B7422" s="217" t="s">
        <v>7591</v>
      </c>
      <c r="C7422" s="217" t="s">
        <v>5935</v>
      </c>
      <c r="D7422" s="217" t="s">
        <v>89</v>
      </c>
      <c r="E7422" s="217" t="s">
        <v>88</v>
      </c>
      <c r="F7422" s="217" t="s">
        <v>12</v>
      </c>
      <c r="G7422" s="217" t="s">
        <v>10</v>
      </c>
      <c r="H7422" s="217" t="s">
        <v>170</v>
      </c>
      <c r="I7422" s="217">
        <v>1</v>
      </c>
      <c r="J7422" s="217">
        <v>1</v>
      </c>
      <c r="K7422" s="217">
        <v>0</v>
      </c>
      <c r="L7422" s="217">
        <v>1</v>
      </c>
      <c r="M7422" s="217">
        <v>78.846153846153896</v>
      </c>
      <c r="N7422" s="217">
        <v>12.6829268292683</v>
      </c>
      <c r="O7422" s="217">
        <v>12.6829268292683</v>
      </c>
      <c r="P7422" s="217">
        <v>0</v>
      </c>
      <c r="Q7422" s="217">
        <v>12.6829268292683</v>
      </c>
      <c r="R7422" s="217">
        <v>12.6829268292683</v>
      </c>
      <c r="S7422" s="217">
        <v>0</v>
      </c>
      <c r="T7422" s="217">
        <v>12.6829268292683</v>
      </c>
      <c r="U7422" s="217">
        <v>12.6829268292683</v>
      </c>
      <c r="V7422" s="217">
        <v>0</v>
      </c>
      <c r="W7422" s="217">
        <v>12.6829268292683</v>
      </c>
      <c r="X7422" s="217">
        <v>12.6829268292683</v>
      </c>
      <c r="Y7422" s="217">
        <v>0</v>
      </c>
    </row>
    <row r="7423" spans="2:25">
      <c r="B7423" s="217" t="s">
        <v>7592</v>
      </c>
      <c r="C7423" s="217" t="s">
        <v>5935</v>
      </c>
      <c r="D7423" s="217" t="s">
        <v>89</v>
      </c>
      <c r="E7423" s="217" t="s">
        <v>88</v>
      </c>
      <c r="F7423" s="217" t="s">
        <v>12</v>
      </c>
      <c r="G7423" s="217" t="s">
        <v>10</v>
      </c>
      <c r="H7423" s="217" t="s">
        <v>172</v>
      </c>
      <c r="I7423" s="217">
        <v>9</v>
      </c>
      <c r="J7423" s="217">
        <v>9</v>
      </c>
      <c r="K7423" s="217">
        <v>0</v>
      </c>
      <c r="L7423" s="217">
        <v>6</v>
      </c>
      <c r="M7423" s="217">
        <v>123.901098901099</v>
      </c>
      <c r="N7423" s="217">
        <v>72.638580931263903</v>
      </c>
      <c r="O7423" s="217">
        <v>72.638580931263903</v>
      </c>
      <c r="P7423" s="217">
        <v>0</v>
      </c>
      <c r="Q7423" s="217">
        <v>72.638580931263903</v>
      </c>
      <c r="R7423" s="217">
        <v>72.638580931263903</v>
      </c>
      <c r="S7423" s="217">
        <v>0</v>
      </c>
      <c r="T7423" s="217">
        <v>72.638580931263903</v>
      </c>
      <c r="U7423" s="217">
        <v>72.638580931263903</v>
      </c>
      <c r="V7423" s="217">
        <v>0</v>
      </c>
      <c r="W7423" s="217">
        <v>72.638580931263903</v>
      </c>
      <c r="X7423" s="217">
        <v>72.638580931263903</v>
      </c>
      <c r="Y7423" s="217">
        <v>0</v>
      </c>
    </row>
    <row r="7424" spans="2:25">
      <c r="B7424" s="217" t="s">
        <v>7593</v>
      </c>
      <c r="C7424" s="217" t="s">
        <v>5935</v>
      </c>
      <c r="D7424" s="217" t="s">
        <v>89</v>
      </c>
      <c r="E7424" s="217" t="s">
        <v>88</v>
      </c>
      <c r="F7424" s="217" t="s">
        <v>12</v>
      </c>
      <c r="G7424" s="217" t="s">
        <v>10</v>
      </c>
      <c r="H7424" s="217" t="s">
        <v>174</v>
      </c>
      <c r="I7424" s="217">
        <v>3</v>
      </c>
      <c r="J7424" s="217">
        <v>3</v>
      </c>
      <c r="K7424" s="217">
        <v>0</v>
      </c>
      <c r="L7424" s="217">
        <v>5</v>
      </c>
      <c r="M7424" s="217">
        <v>214.01098901098899</v>
      </c>
      <c r="N7424" s="217">
        <v>14.017971758665</v>
      </c>
      <c r="O7424" s="217">
        <v>14.017971758665</v>
      </c>
      <c r="P7424" s="217">
        <v>0</v>
      </c>
      <c r="Q7424" s="217">
        <v>14.017971758665</v>
      </c>
      <c r="R7424" s="217">
        <v>14.017971758665</v>
      </c>
      <c r="S7424" s="217">
        <v>0</v>
      </c>
      <c r="T7424" s="217">
        <v>14.017971758665</v>
      </c>
      <c r="U7424" s="217">
        <v>14.017971758665</v>
      </c>
      <c r="V7424" s="217">
        <v>0</v>
      </c>
      <c r="W7424" s="217">
        <v>14.017971758665</v>
      </c>
      <c r="X7424" s="217">
        <v>14.017971758665</v>
      </c>
      <c r="Y7424" s="217">
        <v>0</v>
      </c>
    </row>
    <row r="7425" spans="2:25">
      <c r="B7425" s="217" t="s">
        <v>7594</v>
      </c>
      <c r="C7425" s="217" t="s">
        <v>5935</v>
      </c>
      <c r="D7425" s="217" t="s">
        <v>89</v>
      </c>
      <c r="E7425" s="217" t="s">
        <v>88</v>
      </c>
      <c r="F7425" s="217" t="s">
        <v>12</v>
      </c>
      <c r="G7425" s="217" t="s">
        <v>10</v>
      </c>
      <c r="H7425" s="217" t="s">
        <v>176</v>
      </c>
      <c r="I7425" s="217">
        <v>3</v>
      </c>
      <c r="J7425" s="217">
        <v>1</v>
      </c>
      <c r="K7425" s="217">
        <v>2</v>
      </c>
      <c r="L7425" s="217">
        <v>17</v>
      </c>
      <c r="M7425" s="217">
        <v>450.54945054945102</v>
      </c>
      <c r="N7425" s="217">
        <v>6.6585365853658498</v>
      </c>
      <c r="O7425" s="217">
        <v>2.2195121951219501</v>
      </c>
      <c r="P7425" s="217">
        <v>4.4390243902439002</v>
      </c>
      <c r="Q7425" s="217">
        <v>6.6585365853658498</v>
      </c>
      <c r="R7425" s="217">
        <v>2.2195121951219501</v>
      </c>
      <c r="S7425" s="217">
        <v>4.4390243902439002</v>
      </c>
      <c r="T7425" s="217">
        <v>6.6585365853658498</v>
      </c>
      <c r="U7425" s="217">
        <v>2.2195121951219501</v>
      </c>
      <c r="V7425" s="217">
        <v>4.4390243902439002</v>
      </c>
      <c r="W7425" s="217">
        <v>6.6585365853658498</v>
      </c>
      <c r="X7425" s="217">
        <v>2.2195121951219501</v>
      </c>
      <c r="Y7425" s="217">
        <v>4.4390243902439002</v>
      </c>
    </row>
    <row r="7426" spans="2:25">
      <c r="B7426" s="217" t="s">
        <v>7595</v>
      </c>
      <c r="C7426" s="217" t="s">
        <v>5935</v>
      </c>
      <c r="D7426" s="217" t="s">
        <v>89</v>
      </c>
      <c r="E7426" s="217" t="s">
        <v>88</v>
      </c>
      <c r="F7426" s="217" t="s">
        <v>12</v>
      </c>
      <c r="G7426" s="217" t="s">
        <v>10</v>
      </c>
      <c r="H7426" s="217" t="s">
        <v>178</v>
      </c>
      <c r="I7426" s="217">
        <v>10</v>
      </c>
      <c r="J7426" s="217">
        <v>9</v>
      </c>
      <c r="K7426" s="217">
        <v>1</v>
      </c>
      <c r="L7426" s="217">
        <v>47</v>
      </c>
      <c r="M7426" s="217">
        <v>1182.6923076923099</v>
      </c>
      <c r="N7426" s="217">
        <v>8.45528455284553</v>
      </c>
      <c r="O7426" s="217">
        <v>7.6097560975609797</v>
      </c>
      <c r="P7426" s="217">
        <v>0.845528455284553</v>
      </c>
      <c r="Q7426" s="217">
        <v>8.45528455284553</v>
      </c>
      <c r="R7426" s="217">
        <v>7.6097560975609797</v>
      </c>
      <c r="S7426" s="217">
        <v>0.845528455284553</v>
      </c>
      <c r="T7426" s="217">
        <v>8.45528455284553</v>
      </c>
      <c r="U7426" s="217">
        <v>7.6097560975609797</v>
      </c>
      <c r="V7426" s="217">
        <v>0.845528455284553</v>
      </c>
      <c r="W7426" s="217">
        <v>8.45528455284553</v>
      </c>
      <c r="X7426" s="217">
        <v>7.6097560975609797</v>
      </c>
      <c r="Y7426" s="217">
        <v>0.845528455284553</v>
      </c>
    </row>
    <row r="7427" spans="2:25">
      <c r="B7427" s="217" t="s">
        <v>7596</v>
      </c>
      <c r="C7427" s="217" t="s">
        <v>5935</v>
      </c>
      <c r="D7427" s="217" t="s">
        <v>89</v>
      </c>
      <c r="E7427" s="217" t="s">
        <v>88</v>
      </c>
      <c r="F7427" s="217" t="s">
        <v>12</v>
      </c>
      <c r="G7427" s="217" t="s">
        <v>10</v>
      </c>
      <c r="H7427" s="217" t="s">
        <v>5</v>
      </c>
      <c r="I7427" s="217">
        <v>26</v>
      </c>
      <c r="J7427" s="217">
        <v>23</v>
      </c>
      <c r="K7427" s="217">
        <v>3</v>
      </c>
      <c r="L7427" s="217">
        <v>76</v>
      </c>
      <c r="M7427" s="217">
        <v>2050</v>
      </c>
      <c r="N7427" s="217">
        <v>12.6829268292683</v>
      </c>
      <c r="O7427" s="217">
        <v>11.219512195122</v>
      </c>
      <c r="P7427" s="217">
        <v>1.4634146341463401</v>
      </c>
      <c r="Q7427" s="217">
        <v>12.6829268292683</v>
      </c>
      <c r="R7427" s="217">
        <v>11.219512195122</v>
      </c>
      <c r="S7427" s="217">
        <v>1.4634146341463401</v>
      </c>
      <c r="T7427" s="217">
        <v>12.6829268292683</v>
      </c>
      <c r="U7427" s="217">
        <v>11.219512195122</v>
      </c>
      <c r="V7427" s="217">
        <v>1.4634146341463401</v>
      </c>
      <c r="W7427" s="217">
        <v>12.6829268292683</v>
      </c>
      <c r="X7427" s="217">
        <v>11.219512195122</v>
      </c>
      <c r="Y7427" s="217">
        <v>1.4634146341463401</v>
      </c>
    </row>
    <row r="7428" spans="2:25">
      <c r="B7428" s="217" t="s">
        <v>7597</v>
      </c>
      <c r="C7428" s="217" t="s">
        <v>5935</v>
      </c>
      <c r="D7428" s="217" t="s">
        <v>89</v>
      </c>
      <c r="E7428" s="217" t="s">
        <v>88</v>
      </c>
      <c r="F7428" s="217" t="s">
        <v>9</v>
      </c>
      <c r="G7428" s="217" t="s">
        <v>10</v>
      </c>
      <c r="H7428" s="217" t="s">
        <v>170</v>
      </c>
      <c r="I7428" s="217">
        <v>0</v>
      </c>
      <c r="J7428" s="217">
        <v>0</v>
      </c>
      <c r="K7428" s="217">
        <v>0</v>
      </c>
      <c r="L7428" s="217">
        <v>2</v>
      </c>
      <c r="M7428" s="217">
        <v>80.558659217877107</v>
      </c>
      <c r="N7428" s="217">
        <v>0</v>
      </c>
      <c r="O7428" s="217">
        <v>0</v>
      </c>
      <c r="P7428" s="217">
        <v>0</v>
      </c>
      <c r="Q7428" s="217">
        <v>0</v>
      </c>
      <c r="R7428" s="217">
        <v>0</v>
      </c>
      <c r="S7428" s="217">
        <v>0</v>
      </c>
      <c r="T7428" s="217">
        <v>0</v>
      </c>
      <c r="U7428" s="217">
        <v>0</v>
      </c>
      <c r="V7428" s="217">
        <v>0</v>
      </c>
      <c r="W7428" s="217">
        <v>0</v>
      </c>
      <c r="X7428" s="217">
        <v>0</v>
      </c>
      <c r="Y7428" s="217">
        <v>0</v>
      </c>
    </row>
    <row r="7429" spans="2:25">
      <c r="B7429" s="217" t="s">
        <v>7598</v>
      </c>
      <c r="C7429" s="217" t="s">
        <v>5935</v>
      </c>
      <c r="D7429" s="217" t="s">
        <v>89</v>
      </c>
      <c r="E7429" s="217" t="s">
        <v>88</v>
      </c>
      <c r="F7429" s="217" t="s">
        <v>9</v>
      </c>
      <c r="G7429" s="217" t="s">
        <v>10</v>
      </c>
      <c r="H7429" s="217" t="s">
        <v>172</v>
      </c>
      <c r="I7429" s="217">
        <v>0</v>
      </c>
      <c r="J7429" s="217">
        <v>0</v>
      </c>
      <c r="K7429" s="217">
        <v>0</v>
      </c>
      <c r="L7429" s="217">
        <v>12</v>
      </c>
      <c r="M7429" s="217">
        <v>115.083798882682</v>
      </c>
      <c r="N7429" s="217">
        <v>0</v>
      </c>
      <c r="O7429" s="217">
        <v>0</v>
      </c>
      <c r="P7429" s="217">
        <v>0</v>
      </c>
      <c r="Q7429" s="217">
        <v>0</v>
      </c>
      <c r="R7429" s="217">
        <v>0</v>
      </c>
      <c r="S7429" s="217">
        <v>0</v>
      </c>
      <c r="T7429" s="217">
        <v>0</v>
      </c>
      <c r="U7429" s="217">
        <v>0</v>
      </c>
      <c r="V7429" s="217">
        <v>0</v>
      </c>
      <c r="W7429" s="217">
        <v>0</v>
      </c>
      <c r="X7429" s="217">
        <v>0</v>
      </c>
      <c r="Y7429" s="217">
        <v>0</v>
      </c>
    </row>
    <row r="7430" spans="2:25">
      <c r="B7430" s="217" t="s">
        <v>7599</v>
      </c>
      <c r="C7430" s="217" t="s">
        <v>5935</v>
      </c>
      <c r="D7430" s="217" t="s">
        <v>89</v>
      </c>
      <c r="E7430" s="217" t="s">
        <v>88</v>
      </c>
      <c r="F7430" s="217" t="s">
        <v>9</v>
      </c>
      <c r="G7430" s="217" t="s">
        <v>10</v>
      </c>
      <c r="H7430" s="217" t="s">
        <v>174</v>
      </c>
      <c r="I7430" s="217">
        <v>0</v>
      </c>
      <c r="J7430" s="217">
        <v>0</v>
      </c>
      <c r="K7430" s="217">
        <v>0</v>
      </c>
      <c r="L7430" s="217">
        <v>10</v>
      </c>
      <c r="M7430" s="217">
        <v>241.67597765363101</v>
      </c>
      <c r="N7430" s="217">
        <v>0</v>
      </c>
      <c r="O7430" s="217">
        <v>0</v>
      </c>
      <c r="P7430" s="217">
        <v>0</v>
      </c>
      <c r="Q7430" s="217">
        <v>0</v>
      </c>
      <c r="R7430" s="217">
        <v>0</v>
      </c>
      <c r="S7430" s="217">
        <v>0</v>
      </c>
      <c r="T7430" s="217">
        <v>0</v>
      </c>
      <c r="U7430" s="217">
        <v>0</v>
      </c>
      <c r="V7430" s="217">
        <v>0</v>
      </c>
      <c r="W7430" s="217">
        <v>0</v>
      </c>
      <c r="X7430" s="217">
        <v>0</v>
      </c>
      <c r="Y7430" s="217">
        <v>0</v>
      </c>
    </row>
    <row r="7431" spans="2:25">
      <c r="B7431" s="217" t="s">
        <v>7600</v>
      </c>
      <c r="C7431" s="217" t="s">
        <v>5935</v>
      </c>
      <c r="D7431" s="217" t="s">
        <v>89</v>
      </c>
      <c r="E7431" s="217" t="s">
        <v>88</v>
      </c>
      <c r="F7431" s="217" t="s">
        <v>9</v>
      </c>
      <c r="G7431" s="217" t="s">
        <v>10</v>
      </c>
      <c r="H7431" s="217" t="s">
        <v>176</v>
      </c>
      <c r="I7431" s="217">
        <v>3</v>
      </c>
      <c r="J7431" s="217">
        <v>1</v>
      </c>
      <c r="K7431" s="217">
        <v>2</v>
      </c>
      <c r="L7431" s="217">
        <v>24</v>
      </c>
      <c r="M7431" s="217">
        <v>483.35195530726298</v>
      </c>
      <c r="N7431" s="217">
        <v>6.2066574202496501</v>
      </c>
      <c r="O7431" s="217">
        <v>2.0688858067498801</v>
      </c>
      <c r="P7431" s="217">
        <v>4.13777161349977</v>
      </c>
      <c r="Q7431" s="217">
        <v>6.2066574202496501</v>
      </c>
      <c r="R7431" s="217">
        <v>2.0688858067498801</v>
      </c>
      <c r="S7431" s="217">
        <v>4.13777161349977</v>
      </c>
      <c r="T7431" s="217">
        <v>6.2066574202496501</v>
      </c>
      <c r="U7431" s="217">
        <v>2.0688858067498801</v>
      </c>
      <c r="V7431" s="217">
        <v>4.13777161349977</v>
      </c>
      <c r="W7431" s="217">
        <v>6.2066574202496501</v>
      </c>
      <c r="X7431" s="217">
        <v>2.0688858067498801</v>
      </c>
      <c r="Y7431" s="217">
        <v>4.13777161349977</v>
      </c>
    </row>
    <row r="7432" spans="2:25">
      <c r="B7432" s="217" t="s">
        <v>7601</v>
      </c>
      <c r="C7432" s="217" t="s">
        <v>5935</v>
      </c>
      <c r="D7432" s="217" t="s">
        <v>89</v>
      </c>
      <c r="E7432" s="217" t="s">
        <v>88</v>
      </c>
      <c r="F7432" s="217" t="s">
        <v>9</v>
      </c>
      <c r="G7432" s="217" t="s">
        <v>10</v>
      </c>
      <c r="H7432" s="217" t="s">
        <v>178</v>
      </c>
      <c r="I7432" s="217">
        <v>8</v>
      </c>
      <c r="J7432" s="217">
        <v>7</v>
      </c>
      <c r="K7432" s="217">
        <v>1</v>
      </c>
      <c r="L7432" s="217">
        <v>77</v>
      </c>
      <c r="M7432" s="217">
        <v>1139.3296089385501</v>
      </c>
      <c r="N7432" s="217">
        <v>7.0216730410905202</v>
      </c>
      <c r="O7432" s="217">
        <v>6.1439639109542004</v>
      </c>
      <c r="P7432" s="217">
        <v>0.87770913013631402</v>
      </c>
      <c r="Q7432" s="217">
        <v>7.0216730410905202</v>
      </c>
      <c r="R7432" s="217">
        <v>6.1439639109542004</v>
      </c>
      <c r="S7432" s="217">
        <v>0.87770913013631402</v>
      </c>
      <c r="T7432" s="217">
        <v>7.0216730410905202</v>
      </c>
      <c r="U7432" s="217">
        <v>6.1439639109542004</v>
      </c>
      <c r="V7432" s="217">
        <v>0.87770913013631402</v>
      </c>
      <c r="W7432" s="217">
        <v>7.0216730410905202</v>
      </c>
      <c r="X7432" s="217">
        <v>6.1439639109542004</v>
      </c>
      <c r="Y7432" s="217">
        <v>0.87770913013631402</v>
      </c>
    </row>
    <row r="7433" spans="2:25">
      <c r="B7433" s="217" t="s">
        <v>7602</v>
      </c>
      <c r="C7433" s="217" t="s">
        <v>5935</v>
      </c>
      <c r="D7433" s="217" t="s">
        <v>89</v>
      </c>
      <c r="E7433" s="217" t="s">
        <v>88</v>
      </c>
      <c r="F7433" s="217" t="s">
        <v>9</v>
      </c>
      <c r="G7433" s="217" t="s">
        <v>10</v>
      </c>
      <c r="H7433" s="217" t="s">
        <v>5</v>
      </c>
      <c r="I7433" s="217">
        <v>11</v>
      </c>
      <c r="J7433" s="217">
        <v>8</v>
      </c>
      <c r="K7433" s="217">
        <v>3</v>
      </c>
      <c r="L7433" s="217">
        <v>126</v>
      </c>
      <c r="M7433" s="217">
        <v>2060</v>
      </c>
      <c r="N7433" s="217">
        <v>5.3398058252427196</v>
      </c>
      <c r="O7433" s="217">
        <v>3.8834951456310698</v>
      </c>
      <c r="P7433" s="217">
        <v>1.4563106796116501</v>
      </c>
      <c r="Q7433" s="217">
        <v>5.3398058252427196</v>
      </c>
      <c r="R7433" s="217">
        <v>3.8834951456310698</v>
      </c>
      <c r="S7433" s="217">
        <v>1.4563106796116501</v>
      </c>
      <c r="T7433" s="217">
        <v>5.3398058252427196</v>
      </c>
      <c r="U7433" s="217">
        <v>3.8834951456310698</v>
      </c>
      <c r="V7433" s="217">
        <v>1.4563106796116501</v>
      </c>
      <c r="W7433" s="217">
        <v>5.3398058252427196</v>
      </c>
      <c r="X7433" s="217">
        <v>3.8834951456310698</v>
      </c>
      <c r="Y7433" s="217">
        <v>1.4563106796116501</v>
      </c>
    </row>
    <row r="7434" spans="2:25">
      <c r="B7434" s="217" t="s">
        <v>7603</v>
      </c>
      <c r="C7434" s="217" t="s">
        <v>5935</v>
      </c>
      <c r="D7434" s="217" t="s">
        <v>89</v>
      </c>
      <c r="E7434" s="217" t="s">
        <v>88</v>
      </c>
      <c r="F7434" s="217" t="s">
        <v>5</v>
      </c>
      <c r="G7434" s="217" t="s">
        <v>10</v>
      </c>
      <c r="H7434" s="217" t="s">
        <v>170</v>
      </c>
      <c r="I7434" s="217">
        <v>1</v>
      </c>
      <c r="J7434" s="217">
        <v>1</v>
      </c>
      <c r="K7434" s="217">
        <v>0</v>
      </c>
      <c r="L7434" s="217">
        <v>3</v>
      </c>
      <c r="M7434" s="217">
        <v>159.404813064031</v>
      </c>
      <c r="N7434" s="217">
        <v>6.2733362988124597</v>
      </c>
      <c r="O7434" s="217">
        <v>6.2733362988124597</v>
      </c>
      <c r="P7434" s="217">
        <v>0</v>
      </c>
      <c r="Q7434" s="217">
        <v>6.2733362988124597</v>
      </c>
      <c r="R7434" s="217">
        <v>6.2733362988124597</v>
      </c>
      <c r="S7434" s="217">
        <v>0</v>
      </c>
      <c r="T7434" s="217">
        <v>6.2733362988124597</v>
      </c>
      <c r="U7434" s="217">
        <v>6.2733362988124597</v>
      </c>
      <c r="V7434" s="217">
        <v>0</v>
      </c>
      <c r="W7434" s="217">
        <v>6.2733362988124597</v>
      </c>
      <c r="X7434" s="217">
        <v>6.2733362988124597</v>
      </c>
      <c r="Y7434" s="217">
        <v>0</v>
      </c>
    </row>
    <row r="7435" spans="2:25">
      <c r="B7435" s="217" t="s">
        <v>7604</v>
      </c>
      <c r="C7435" s="217" t="s">
        <v>5935</v>
      </c>
      <c r="D7435" s="217" t="s">
        <v>89</v>
      </c>
      <c r="E7435" s="217" t="s">
        <v>88</v>
      </c>
      <c r="F7435" s="217" t="s">
        <v>5</v>
      </c>
      <c r="G7435" s="217" t="s">
        <v>10</v>
      </c>
      <c r="H7435" s="217" t="s">
        <v>172</v>
      </c>
      <c r="I7435" s="217">
        <v>9</v>
      </c>
      <c r="J7435" s="217">
        <v>9</v>
      </c>
      <c r="K7435" s="217">
        <v>0</v>
      </c>
      <c r="L7435" s="217">
        <v>18</v>
      </c>
      <c r="M7435" s="217">
        <v>238.98489778378001</v>
      </c>
      <c r="N7435" s="217">
        <v>37.659283425276001</v>
      </c>
      <c r="O7435" s="217">
        <v>37.659283425276001</v>
      </c>
      <c r="P7435" s="217">
        <v>0</v>
      </c>
      <c r="Q7435" s="217">
        <v>37.659283425276001</v>
      </c>
      <c r="R7435" s="217">
        <v>37.659283425276001</v>
      </c>
      <c r="S7435" s="217">
        <v>0</v>
      </c>
      <c r="T7435" s="217">
        <v>37.659283425276001</v>
      </c>
      <c r="U7435" s="217">
        <v>37.659283425276001</v>
      </c>
      <c r="V7435" s="217">
        <v>0</v>
      </c>
      <c r="W7435" s="217">
        <v>37.659283425276001</v>
      </c>
      <c r="X7435" s="217">
        <v>37.659283425276001</v>
      </c>
      <c r="Y7435" s="217">
        <v>0</v>
      </c>
    </row>
    <row r="7436" spans="2:25">
      <c r="B7436" s="217" t="s">
        <v>7605</v>
      </c>
      <c r="C7436" s="217" t="s">
        <v>5935</v>
      </c>
      <c r="D7436" s="217" t="s">
        <v>89</v>
      </c>
      <c r="E7436" s="217" t="s">
        <v>88</v>
      </c>
      <c r="F7436" s="217" t="s">
        <v>5</v>
      </c>
      <c r="G7436" s="217" t="s">
        <v>10</v>
      </c>
      <c r="H7436" s="217" t="s">
        <v>174</v>
      </c>
      <c r="I7436" s="217">
        <v>3</v>
      </c>
      <c r="J7436" s="217">
        <v>3</v>
      </c>
      <c r="K7436" s="217">
        <v>0</v>
      </c>
      <c r="L7436" s="217">
        <v>15</v>
      </c>
      <c r="M7436" s="217">
        <v>455.68696666462</v>
      </c>
      <c r="N7436" s="217">
        <v>6.5834667643851201</v>
      </c>
      <c r="O7436" s="217">
        <v>6.5834667643851201</v>
      </c>
      <c r="P7436" s="217">
        <v>0</v>
      </c>
      <c r="Q7436" s="217">
        <v>6.5834667643851201</v>
      </c>
      <c r="R7436" s="217">
        <v>6.5834667643851201</v>
      </c>
      <c r="S7436" s="217">
        <v>0</v>
      </c>
      <c r="T7436" s="217">
        <v>6.5834667643851201</v>
      </c>
      <c r="U7436" s="217">
        <v>6.5834667643851201</v>
      </c>
      <c r="V7436" s="217">
        <v>0</v>
      </c>
      <c r="W7436" s="217">
        <v>6.5834667643851201</v>
      </c>
      <c r="X7436" s="217">
        <v>6.5834667643851201</v>
      </c>
      <c r="Y7436" s="217">
        <v>0</v>
      </c>
    </row>
    <row r="7437" spans="2:25">
      <c r="B7437" s="217" t="s">
        <v>7606</v>
      </c>
      <c r="C7437" s="217" t="s">
        <v>5935</v>
      </c>
      <c r="D7437" s="217" t="s">
        <v>89</v>
      </c>
      <c r="E7437" s="217" t="s">
        <v>88</v>
      </c>
      <c r="F7437" s="217" t="s">
        <v>5</v>
      </c>
      <c r="G7437" s="217" t="s">
        <v>10</v>
      </c>
      <c r="H7437" s="217" t="s">
        <v>176</v>
      </c>
      <c r="I7437" s="217">
        <v>6</v>
      </c>
      <c r="J7437" s="217">
        <v>2</v>
      </c>
      <c r="K7437" s="217">
        <v>4</v>
      </c>
      <c r="L7437" s="217">
        <v>41</v>
      </c>
      <c r="M7437" s="217">
        <v>933.90140585671304</v>
      </c>
      <c r="N7437" s="217">
        <v>6.4246610641900803</v>
      </c>
      <c r="O7437" s="217">
        <v>2.1415536880633601</v>
      </c>
      <c r="P7437" s="217">
        <v>4.2831073761267202</v>
      </c>
      <c r="Q7437" s="217">
        <v>6.4246610641900803</v>
      </c>
      <c r="R7437" s="217">
        <v>2.1415536880633601</v>
      </c>
      <c r="S7437" s="217">
        <v>4.2831073761267202</v>
      </c>
      <c r="T7437" s="217">
        <v>6.4246610641900803</v>
      </c>
      <c r="U7437" s="217">
        <v>2.1415536880633601</v>
      </c>
      <c r="V7437" s="217">
        <v>4.2831073761267202</v>
      </c>
      <c r="W7437" s="217">
        <v>6.4246610641900803</v>
      </c>
      <c r="X7437" s="217">
        <v>2.1415536880633601</v>
      </c>
      <c r="Y7437" s="217">
        <v>4.2831073761267202</v>
      </c>
    </row>
    <row r="7438" spans="2:25">
      <c r="B7438" s="217" t="s">
        <v>7607</v>
      </c>
      <c r="C7438" s="217" t="s">
        <v>5935</v>
      </c>
      <c r="D7438" s="217" t="s">
        <v>89</v>
      </c>
      <c r="E7438" s="217" t="s">
        <v>88</v>
      </c>
      <c r="F7438" s="217" t="s">
        <v>5</v>
      </c>
      <c r="G7438" s="217" t="s">
        <v>10</v>
      </c>
      <c r="H7438" s="217" t="s">
        <v>178</v>
      </c>
      <c r="I7438" s="217">
        <v>18</v>
      </c>
      <c r="J7438" s="217">
        <v>16</v>
      </c>
      <c r="K7438" s="217">
        <v>2</v>
      </c>
      <c r="L7438" s="217">
        <v>124</v>
      </c>
      <c r="M7438" s="217">
        <v>2322.0219166308598</v>
      </c>
      <c r="N7438" s="217">
        <v>7.7518648170716498</v>
      </c>
      <c r="O7438" s="217">
        <v>6.89054650406369</v>
      </c>
      <c r="P7438" s="217">
        <v>0.86131831300796102</v>
      </c>
      <c r="Q7438" s="217">
        <v>7.7518648170716498</v>
      </c>
      <c r="R7438" s="217">
        <v>6.89054650406369</v>
      </c>
      <c r="S7438" s="217">
        <v>0.86131831300796102</v>
      </c>
      <c r="T7438" s="217">
        <v>7.7518648170716498</v>
      </c>
      <c r="U7438" s="217">
        <v>6.89054650406369</v>
      </c>
      <c r="V7438" s="217">
        <v>0.86131831300796102</v>
      </c>
      <c r="W7438" s="217">
        <v>7.7518648170716498</v>
      </c>
      <c r="X7438" s="217">
        <v>6.89054650406369</v>
      </c>
      <c r="Y7438" s="217">
        <v>0.86131831300796102</v>
      </c>
    </row>
    <row r="7439" spans="2:25">
      <c r="B7439" s="217" t="s">
        <v>7608</v>
      </c>
      <c r="C7439" s="217" t="s">
        <v>5935</v>
      </c>
      <c r="D7439" s="217" t="s">
        <v>89</v>
      </c>
      <c r="E7439" s="217" t="s">
        <v>88</v>
      </c>
      <c r="F7439" s="217" t="s">
        <v>5</v>
      </c>
      <c r="G7439" s="217" t="s">
        <v>10</v>
      </c>
      <c r="H7439" s="217" t="s">
        <v>5</v>
      </c>
      <c r="I7439" s="217">
        <v>37</v>
      </c>
      <c r="J7439" s="217">
        <v>31</v>
      </c>
      <c r="K7439" s="217">
        <v>6</v>
      </c>
      <c r="L7439" s="217">
        <v>202</v>
      </c>
      <c r="M7439" s="217">
        <v>4110</v>
      </c>
      <c r="N7439" s="217">
        <v>9.0024330900243292</v>
      </c>
      <c r="O7439" s="217">
        <v>7.54257907542579</v>
      </c>
      <c r="P7439" s="217">
        <v>1.4598540145985399</v>
      </c>
      <c r="Q7439" s="217">
        <v>9.0024330900243292</v>
      </c>
      <c r="R7439" s="217">
        <v>7.54257907542579</v>
      </c>
      <c r="S7439" s="217">
        <v>1.4598540145985399</v>
      </c>
      <c r="T7439" s="217">
        <v>9.0024330900243292</v>
      </c>
      <c r="U7439" s="217">
        <v>7.54257907542579</v>
      </c>
      <c r="V7439" s="217">
        <v>1.4598540145985399</v>
      </c>
      <c r="W7439" s="217">
        <v>9.0024330900243292</v>
      </c>
      <c r="X7439" s="217">
        <v>7.54257907542579</v>
      </c>
      <c r="Y7439" s="217">
        <v>1.4598540145985399</v>
      </c>
    </row>
    <row r="7440" spans="2:25">
      <c r="B7440" s="217" t="s">
        <v>7609</v>
      </c>
      <c r="C7440" s="217" t="s">
        <v>5935</v>
      </c>
      <c r="D7440" s="217" t="s">
        <v>89</v>
      </c>
      <c r="E7440" s="217" t="s">
        <v>88</v>
      </c>
      <c r="F7440" s="217" t="s">
        <v>12</v>
      </c>
      <c r="G7440" s="217" t="s">
        <v>49</v>
      </c>
      <c r="H7440" s="217" t="s">
        <v>170</v>
      </c>
      <c r="I7440" s="217">
        <v>6</v>
      </c>
      <c r="J7440" s="217">
        <v>6</v>
      </c>
      <c r="K7440" s="217">
        <v>0</v>
      </c>
      <c r="L7440" s="217">
        <v>8</v>
      </c>
      <c r="M7440" s="217">
        <v>264.28571428571399</v>
      </c>
      <c r="N7440" s="217">
        <v>22.702702702702702</v>
      </c>
      <c r="O7440" s="217">
        <v>22.702702702702702</v>
      </c>
      <c r="P7440" s="217">
        <v>0</v>
      </c>
      <c r="Q7440" s="217">
        <v>22.702702702702702</v>
      </c>
      <c r="R7440" s="217">
        <v>22.702702702702702</v>
      </c>
      <c r="S7440" s="217">
        <v>0</v>
      </c>
      <c r="T7440" s="217">
        <v>22.702702702702702</v>
      </c>
      <c r="U7440" s="217">
        <v>22.702702702702702</v>
      </c>
      <c r="V7440" s="217">
        <v>0</v>
      </c>
      <c r="W7440" s="217">
        <v>22.702702702702702</v>
      </c>
      <c r="X7440" s="217">
        <v>22.702702702702702</v>
      </c>
      <c r="Y7440" s="217">
        <v>0</v>
      </c>
    </row>
    <row r="7441" spans="2:25">
      <c r="B7441" s="217" t="s">
        <v>7610</v>
      </c>
      <c r="C7441" s="217" t="s">
        <v>5935</v>
      </c>
      <c r="D7441" s="217" t="s">
        <v>89</v>
      </c>
      <c r="E7441" s="217" t="s">
        <v>88</v>
      </c>
      <c r="F7441" s="217" t="s">
        <v>12</v>
      </c>
      <c r="G7441" s="217" t="s">
        <v>49</v>
      </c>
      <c r="H7441" s="217" t="s">
        <v>172</v>
      </c>
      <c r="I7441" s="217">
        <v>2</v>
      </c>
      <c r="J7441" s="217">
        <v>1</v>
      </c>
      <c r="K7441" s="217">
        <v>1</v>
      </c>
      <c r="L7441" s="217">
        <v>8</v>
      </c>
      <c r="M7441" s="217">
        <v>289.0625</v>
      </c>
      <c r="N7441" s="217">
        <v>6.9189189189189202</v>
      </c>
      <c r="O7441" s="217">
        <v>3.4594594594594601</v>
      </c>
      <c r="P7441" s="217">
        <v>3.4594594594594601</v>
      </c>
      <c r="Q7441" s="217">
        <v>6.9189189189189202</v>
      </c>
      <c r="R7441" s="217">
        <v>3.4594594594594601</v>
      </c>
      <c r="S7441" s="217">
        <v>3.4594594594594601</v>
      </c>
      <c r="T7441" s="217">
        <v>6.9189189189189202</v>
      </c>
      <c r="U7441" s="217">
        <v>3.4594594594594601</v>
      </c>
      <c r="V7441" s="217">
        <v>3.4594594594594601</v>
      </c>
      <c r="W7441" s="217">
        <v>6.9189189189189202</v>
      </c>
      <c r="X7441" s="217">
        <v>3.4594594594594601</v>
      </c>
      <c r="Y7441" s="217">
        <v>3.4594594594594601</v>
      </c>
    </row>
    <row r="7442" spans="2:25">
      <c r="B7442" s="217" t="s">
        <v>7611</v>
      </c>
      <c r="C7442" s="217" t="s">
        <v>5935</v>
      </c>
      <c r="D7442" s="217" t="s">
        <v>89</v>
      </c>
      <c r="E7442" s="217" t="s">
        <v>88</v>
      </c>
      <c r="F7442" s="217" t="s">
        <v>12</v>
      </c>
      <c r="G7442" s="217" t="s">
        <v>49</v>
      </c>
      <c r="H7442" s="217" t="s">
        <v>174</v>
      </c>
      <c r="I7442" s="217">
        <v>0</v>
      </c>
      <c r="J7442" s="217">
        <v>0</v>
      </c>
      <c r="K7442" s="217">
        <v>0</v>
      </c>
      <c r="L7442" s="217">
        <v>6</v>
      </c>
      <c r="M7442" s="217">
        <v>379.91071428571399</v>
      </c>
      <c r="N7442" s="217">
        <v>0</v>
      </c>
      <c r="O7442" s="217">
        <v>0</v>
      </c>
      <c r="P7442" s="217">
        <v>0</v>
      </c>
      <c r="Q7442" s="217">
        <v>0</v>
      </c>
      <c r="R7442" s="217">
        <v>0</v>
      </c>
      <c r="S7442" s="217">
        <v>0</v>
      </c>
      <c r="T7442" s="217">
        <v>0</v>
      </c>
      <c r="U7442" s="217">
        <v>0</v>
      </c>
      <c r="V7442" s="217">
        <v>0</v>
      </c>
      <c r="W7442" s="217">
        <v>0</v>
      </c>
      <c r="X7442" s="217">
        <v>0</v>
      </c>
      <c r="Y7442" s="217">
        <v>0</v>
      </c>
    </row>
    <row r="7443" spans="2:25">
      <c r="B7443" s="217" t="s">
        <v>7612</v>
      </c>
      <c r="C7443" s="217" t="s">
        <v>5935</v>
      </c>
      <c r="D7443" s="217" t="s">
        <v>89</v>
      </c>
      <c r="E7443" s="217" t="s">
        <v>88</v>
      </c>
      <c r="F7443" s="217" t="s">
        <v>12</v>
      </c>
      <c r="G7443" s="217" t="s">
        <v>49</v>
      </c>
      <c r="H7443" s="217" t="s">
        <v>176</v>
      </c>
      <c r="I7443" s="217">
        <v>6</v>
      </c>
      <c r="J7443" s="217">
        <v>6</v>
      </c>
      <c r="K7443" s="217">
        <v>0</v>
      </c>
      <c r="L7443" s="217">
        <v>11</v>
      </c>
      <c r="M7443" s="217">
        <v>503.794642857143</v>
      </c>
      <c r="N7443" s="217">
        <v>11.909614532565399</v>
      </c>
      <c r="O7443" s="217">
        <v>11.909614532565399</v>
      </c>
      <c r="P7443" s="217">
        <v>0</v>
      </c>
      <c r="Q7443" s="217">
        <v>11.909614532565399</v>
      </c>
      <c r="R7443" s="217">
        <v>11.909614532565399</v>
      </c>
      <c r="S7443" s="217">
        <v>0</v>
      </c>
      <c r="T7443" s="217">
        <v>11.909614532565399</v>
      </c>
      <c r="U7443" s="217">
        <v>11.909614532565399</v>
      </c>
      <c r="V7443" s="217">
        <v>0</v>
      </c>
      <c r="W7443" s="217">
        <v>11.909614532565399</v>
      </c>
      <c r="X7443" s="217">
        <v>11.909614532565399</v>
      </c>
      <c r="Y7443" s="217">
        <v>0</v>
      </c>
    </row>
    <row r="7444" spans="2:25">
      <c r="B7444" s="217" t="s">
        <v>7613</v>
      </c>
      <c r="C7444" s="217" t="s">
        <v>5935</v>
      </c>
      <c r="D7444" s="217" t="s">
        <v>89</v>
      </c>
      <c r="E7444" s="217" t="s">
        <v>88</v>
      </c>
      <c r="F7444" s="217" t="s">
        <v>12</v>
      </c>
      <c r="G7444" s="217" t="s">
        <v>49</v>
      </c>
      <c r="H7444" s="217" t="s">
        <v>178</v>
      </c>
      <c r="I7444" s="217">
        <v>3</v>
      </c>
      <c r="J7444" s="217">
        <v>2</v>
      </c>
      <c r="K7444" s="217">
        <v>1</v>
      </c>
      <c r="L7444" s="217">
        <v>29</v>
      </c>
      <c r="M7444" s="217">
        <v>412.94642857142901</v>
      </c>
      <c r="N7444" s="217">
        <v>7.2648648648648599</v>
      </c>
      <c r="O7444" s="217">
        <v>4.84324324324324</v>
      </c>
      <c r="P7444" s="217">
        <v>2.42162162162162</v>
      </c>
      <c r="Q7444" s="217">
        <v>7.2648648648648599</v>
      </c>
      <c r="R7444" s="217">
        <v>4.84324324324324</v>
      </c>
      <c r="S7444" s="217">
        <v>2.42162162162162</v>
      </c>
      <c r="T7444" s="217">
        <v>7.2648648648648599</v>
      </c>
      <c r="U7444" s="217">
        <v>4.84324324324324</v>
      </c>
      <c r="V7444" s="217">
        <v>2.42162162162162</v>
      </c>
      <c r="W7444" s="217">
        <v>7.2648648648648599</v>
      </c>
      <c r="X7444" s="217">
        <v>4.84324324324324</v>
      </c>
      <c r="Y7444" s="217">
        <v>2.42162162162162</v>
      </c>
    </row>
    <row r="7445" spans="2:25">
      <c r="B7445" s="217" t="s">
        <v>7614</v>
      </c>
      <c r="C7445" s="217" t="s">
        <v>5935</v>
      </c>
      <c r="D7445" s="217" t="s">
        <v>89</v>
      </c>
      <c r="E7445" s="217" t="s">
        <v>88</v>
      </c>
      <c r="F7445" s="217" t="s">
        <v>12</v>
      </c>
      <c r="G7445" s="217" t="s">
        <v>49</v>
      </c>
      <c r="H7445" s="217" t="s">
        <v>5</v>
      </c>
      <c r="I7445" s="217">
        <v>17</v>
      </c>
      <c r="J7445" s="217">
        <v>15</v>
      </c>
      <c r="K7445" s="217">
        <v>2</v>
      </c>
      <c r="L7445" s="217">
        <v>62</v>
      </c>
      <c r="M7445" s="217">
        <v>1850</v>
      </c>
      <c r="N7445" s="217">
        <v>9.1891891891891895</v>
      </c>
      <c r="O7445" s="217">
        <v>8.1081081081081106</v>
      </c>
      <c r="P7445" s="217">
        <v>1.08108108108108</v>
      </c>
      <c r="Q7445" s="217">
        <v>9.1891891891891895</v>
      </c>
      <c r="R7445" s="217">
        <v>8.1081081081081106</v>
      </c>
      <c r="S7445" s="217">
        <v>1.08108108108108</v>
      </c>
      <c r="T7445" s="217">
        <v>9.1891891891891895</v>
      </c>
      <c r="U7445" s="217">
        <v>8.1081081081081106</v>
      </c>
      <c r="V7445" s="217">
        <v>1.08108108108108</v>
      </c>
      <c r="W7445" s="217">
        <v>9.1891891891891895</v>
      </c>
      <c r="X7445" s="217">
        <v>8.1081081081081106</v>
      </c>
      <c r="Y7445" s="217">
        <v>1.08108108108108</v>
      </c>
    </row>
    <row r="7446" spans="2:25">
      <c r="B7446" s="217" t="s">
        <v>7615</v>
      </c>
      <c r="C7446" s="217" t="s">
        <v>5935</v>
      </c>
      <c r="D7446" s="217" t="s">
        <v>89</v>
      </c>
      <c r="E7446" s="217" t="s">
        <v>88</v>
      </c>
      <c r="F7446" s="217" t="s">
        <v>9</v>
      </c>
      <c r="G7446" s="217" t="s">
        <v>49</v>
      </c>
      <c r="H7446" s="217" t="s">
        <v>170</v>
      </c>
      <c r="I7446" s="217">
        <v>0</v>
      </c>
      <c r="J7446" s="217">
        <v>0</v>
      </c>
      <c r="K7446" s="217">
        <v>0</v>
      </c>
      <c r="L7446" s="217">
        <v>26</v>
      </c>
      <c r="M7446" s="217">
        <v>346.71532846715297</v>
      </c>
      <c r="N7446" s="217">
        <v>0</v>
      </c>
      <c r="O7446" s="217">
        <v>0</v>
      </c>
      <c r="P7446" s="217">
        <v>0</v>
      </c>
      <c r="Q7446" s="217">
        <v>0</v>
      </c>
      <c r="R7446" s="217">
        <v>0</v>
      </c>
      <c r="S7446" s="217">
        <v>0</v>
      </c>
      <c r="T7446" s="217">
        <v>0</v>
      </c>
      <c r="U7446" s="217">
        <v>0</v>
      </c>
      <c r="V7446" s="217">
        <v>0</v>
      </c>
      <c r="W7446" s="217">
        <v>0</v>
      </c>
      <c r="X7446" s="217">
        <v>0</v>
      </c>
      <c r="Y7446" s="217">
        <v>0</v>
      </c>
    </row>
    <row r="7447" spans="2:25">
      <c r="B7447" s="217" t="s">
        <v>7616</v>
      </c>
      <c r="C7447" s="217" t="s">
        <v>5935</v>
      </c>
      <c r="D7447" s="217" t="s">
        <v>89</v>
      </c>
      <c r="E7447" s="217" t="s">
        <v>88</v>
      </c>
      <c r="F7447" s="217" t="s">
        <v>9</v>
      </c>
      <c r="G7447" s="217" t="s">
        <v>49</v>
      </c>
      <c r="H7447" s="217" t="s">
        <v>172</v>
      </c>
      <c r="I7447" s="217">
        <v>1</v>
      </c>
      <c r="J7447" s="217">
        <v>1</v>
      </c>
      <c r="K7447" s="217">
        <v>0</v>
      </c>
      <c r="L7447" s="217">
        <v>27</v>
      </c>
      <c r="M7447" s="217">
        <v>410.58394160583902</v>
      </c>
      <c r="N7447" s="217">
        <v>2.4355555555555601</v>
      </c>
      <c r="O7447" s="217">
        <v>2.4355555555555601</v>
      </c>
      <c r="P7447" s="217">
        <v>0</v>
      </c>
      <c r="Q7447" s="217">
        <v>2.4355555555555601</v>
      </c>
      <c r="R7447" s="217">
        <v>2.4355555555555601</v>
      </c>
      <c r="S7447" s="217">
        <v>0</v>
      </c>
      <c r="T7447" s="217">
        <v>2.4355555555555601</v>
      </c>
      <c r="U7447" s="217">
        <v>2.4355555555555601</v>
      </c>
      <c r="V7447" s="217">
        <v>0</v>
      </c>
      <c r="W7447" s="217">
        <v>2.4355555555555601</v>
      </c>
      <c r="X7447" s="217">
        <v>2.4355555555555601</v>
      </c>
      <c r="Y7447" s="217">
        <v>0</v>
      </c>
    </row>
    <row r="7448" spans="2:25">
      <c r="B7448" s="217" t="s">
        <v>7617</v>
      </c>
      <c r="C7448" s="217" t="s">
        <v>5935</v>
      </c>
      <c r="D7448" s="217" t="s">
        <v>89</v>
      </c>
      <c r="E7448" s="217" t="s">
        <v>88</v>
      </c>
      <c r="F7448" s="217" t="s">
        <v>9</v>
      </c>
      <c r="G7448" s="217" t="s">
        <v>49</v>
      </c>
      <c r="H7448" s="217" t="s">
        <v>174</v>
      </c>
      <c r="I7448" s="217">
        <v>0</v>
      </c>
      <c r="J7448" s="217">
        <v>0</v>
      </c>
      <c r="K7448" s="217">
        <v>0</v>
      </c>
      <c r="L7448" s="217">
        <v>6</v>
      </c>
      <c r="M7448" s="217">
        <v>501.82481751824798</v>
      </c>
      <c r="N7448" s="217">
        <v>0</v>
      </c>
      <c r="O7448" s="217">
        <v>0</v>
      </c>
      <c r="P7448" s="217">
        <v>0</v>
      </c>
      <c r="Q7448" s="217">
        <v>0</v>
      </c>
      <c r="R7448" s="217">
        <v>0</v>
      </c>
      <c r="S7448" s="217">
        <v>0</v>
      </c>
      <c r="T7448" s="217">
        <v>0</v>
      </c>
      <c r="U7448" s="217">
        <v>0</v>
      </c>
      <c r="V7448" s="217">
        <v>0</v>
      </c>
      <c r="W7448" s="217">
        <v>0</v>
      </c>
      <c r="X7448" s="217">
        <v>0</v>
      </c>
      <c r="Y7448" s="217">
        <v>0</v>
      </c>
    </row>
    <row r="7449" spans="2:25">
      <c r="B7449" s="217" t="s">
        <v>7618</v>
      </c>
      <c r="C7449" s="217" t="s">
        <v>5935</v>
      </c>
      <c r="D7449" s="217" t="s">
        <v>89</v>
      </c>
      <c r="E7449" s="217" t="s">
        <v>88</v>
      </c>
      <c r="F7449" s="217" t="s">
        <v>9</v>
      </c>
      <c r="G7449" s="217" t="s">
        <v>49</v>
      </c>
      <c r="H7449" s="217" t="s">
        <v>176</v>
      </c>
      <c r="I7449" s="217">
        <v>3</v>
      </c>
      <c r="J7449" s="217">
        <v>2</v>
      </c>
      <c r="K7449" s="217">
        <v>1</v>
      </c>
      <c r="L7449" s="217">
        <v>19</v>
      </c>
      <c r="M7449" s="217">
        <v>684.30656934306603</v>
      </c>
      <c r="N7449" s="217">
        <v>4.3840000000000003</v>
      </c>
      <c r="O7449" s="217">
        <v>2.9226666666666699</v>
      </c>
      <c r="P7449" s="217">
        <v>1.46133333333333</v>
      </c>
      <c r="Q7449" s="217">
        <v>4.3840000000000003</v>
      </c>
      <c r="R7449" s="217">
        <v>2.9226666666666699</v>
      </c>
      <c r="S7449" s="217">
        <v>1.46133333333333</v>
      </c>
      <c r="T7449" s="217">
        <v>4.3840000000000003</v>
      </c>
      <c r="U7449" s="217">
        <v>2.9226666666666699</v>
      </c>
      <c r="V7449" s="217">
        <v>1.46133333333333</v>
      </c>
      <c r="W7449" s="217">
        <v>4.3840000000000003</v>
      </c>
      <c r="X7449" s="217">
        <v>2.9226666666666699</v>
      </c>
      <c r="Y7449" s="217">
        <v>1.46133333333333</v>
      </c>
    </row>
    <row r="7450" spans="2:25">
      <c r="B7450" s="217" t="s">
        <v>7619</v>
      </c>
      <c r="C7450" s="217" t="s">
        <v>5935</v>
      </c>
      <c r="D7450" s="217" t="s">
        <v>89</v>
      </c>
      <c r="E7450" s="217" t="s">
        <v>88</v>
      </c>
      <c r="F7450" s="217" t="s">
        <v>9</v>
      </c>
      <c r="G7450" s="217" t="s">
        <v>49</v>
      </c>
      <c r="H7450" s="217" t="s">
        <v>178</v>
      </c>
      <c r="I7450" s="217">
        <v>3</v>
      </c>
      <c r="J7450" s="217">
        <v>3</v>
      </c>
      <c r="K7450" s="217">
        <v>0</v>
      </c>
      <c r="L7450" s="217">
        <v>33</v>
      </c>
      <c r="M7450" s="217">
        <v>556.56934306569303</v>
      </c>
      <c r="N7450" s="217">
        <v>5.39016393442623</v>
      </c>
      <c r="O7450" s="217">
        <v>5.39016393442623</v>
      </c>
      <c r="P7450" s="217">
        <v>0</v>
      </c>
      <c r="Q7450" s="217">
        <v>5.39016393442623</v>
      </c>
      <c r="R7450" s="217">
        <v>5.39016393442623</v>
      </c>
      <c r="S7450" s="217">
        <v>0</v>
      </c>
      <c r="T7450" s="217">
        <v>5.39016393442623</v>
      </c>
      <c r="U7450" s="217">
        <v>5.39016393442623</v>
      </c>
      <c r="V7450" s="217">
        <v>0</v>
      </c>
      <c r="W7450" s="217">
        <v>5.39016393442623</v>
      </c>
      <c r="X7450" s="217">
        <v>5.39016393442623</v>
      </c>
      <c r="Y7450" s="217">
        <v>0</v>
      </c>
    </row>
    <row r="7451" spans="2:25">
      <c r="B7451" s="217" t="s">
        <v>7620</v>
      </c>
      <c r="C7451" s="217" t="s">
        <v>5935</v>
      </c>
      <c r="D7451" s="217" t="s">
        <v>89</v>
      </c>
      <c r="E7451" s="217" t="s">
        <v>88</v>
      </c>
      <c r="F7451" s="217" t="s">
        <v>9</v>
      </c>
      <c r="G7451" s="217" t="s">
        <v>49</v>
      </c>
      <c r="H7451" s="217" t="s">
        <v>5</v>
      </c>
      <c r="I7451" s="217">
        <v>8</v>
      </c>
      <c r="J7451" s="217">
        <v>7</v>
      </c>
      <c r="K7451" s="217">
        <v>1</v>
      </c>
      <c r="L7451" s="217">
        <v>111</v>
      </c>
      <c r="M7451" s="217">
        <v>2500</v>
      </c>
      <c r="N7451" s="217">
        <v>3.2</v>
      </c>
      <c r="O7451" s="217">
        <v>2.8</v>
      </c>
      <c r="P7451" s="217">
        <v>0.4</v>
      </c>
      <c r="Q7451" s="217">
        <v>3.2</v>
      </c>
      <c r="R7451" s="217">
        <v>2.8</v>
      </c>
      <c r="S7451" s="217">
        <v>0.4</v>
      </c>
      <c r="T7451" s="217">
        <v>3.2</v>
      </c>
      <c r="U7451" s="217">
        <v>2.8</v>
      </c>
      <c r="V7451" s="217">
        <v>0.4</v>
      </c>
      <c r="W7451" s="217">
        <v>3.2</v>
      </c>
      <c r="X7451" s="217">
        <v>2.8</v>
      </c>
      <c r="Y7451" s="217">
        <v>0.4</v>
      </c>
    </row>
    <row r="7452" spans="2:25">
      <c r="B7452" s="217" t="s">
        <v>7621</v>
      </c>
      <c r="C7452" s="217" t="s">
        <v>5935</v>
      </c>
      <c r="D7452" s="217" t="s">
        <v>89</v>
      </c>
      <c r="E7452" s="217" t="s">
        <v>88</v>
      </c>
      <c r="F7452" s="217" t="s">
        <v>5</v>
      </c>
      <c r="G7452" s="217" t="s">
        <v>49</v>
      </c>
      <c r="H7452" s="217" t="s">
        <v>170</v>
      </c>
      <c r="I7452" s="217">
        <v>6</v>
      </c>
      <c r="J7452" s="217">
        <v>6</v>
      </c>
      <c r="K7452" s="217">
        <v>0</v>
      </c>
      <c r="L7452" s="217">
        <v>34</v>
      </c>
      <c r="M7452" s="217">
        <v>611.00104275286799</v>
      </c>
      <c r="N7452" s="217">
        <v>9.8199505077225009</v>
      </c>
      <c r="O7452" s="217">
        <v>9.8199505077225009</v>
      </c>
      <c r="P7452" s="217">
        <v>0</v>
      </c>
      <c r="Q7452" s="217">
        <v>9.8199505077225009</v>
      </c>
      <c r="R7452" s="217">
        <v>9.8199505077225009</v>
      </c>
      <c r="S7452" s="217">
        <v>0</v>
      </c>
      <c r="T7452" s="217">
        <v>9.8199505077225009</v>
      </c>
      <c r="U7452" s="217">
        <v>9.8199505077225009</v>
      </c>
      <c r="V7452" s="217">
        <v>0</v>
      </c>
      <c r="W7452" s="217">
        <v>9.8199505077225009</v>
      </c>
      <c r="X7452" s="217">
        <v>9.8199505077225009</v>
      </c>
      <c r="Y7452" s="217">
        <v>0</v>
      </c>
    </row>
    <row r="7453" spans="2:25">
      <c r="B7453" s="217" t="s">
        <v>7622</v>
      </c>
      <c r="C7453" s="217" t="s">
        <v>5935</v>
      </c>
      <c r="D7453" s="217" t="s">
        <v>89</v>
      </c>
      <c r="E7453" s="217" t="s">
        <v>88</v>
      </c>
      <c r="F7453" s="217" t="s">
        <v>5</v>
      </c>
      <c r="G7453" s="217" t="s">
        <v>49</v>
      </c>
      <c r="H7453" s="217" t="s">
        <v>172</v>
      </c>
      <c r="I7453" s="217">
        <v>3</v>
      </c>
      <c r="J7453" s="217">
        <v>2</v>
      </c>
      <c r="K7453" s="217">
        <v>1</v>
      </c>
      <c r="L7453" s="217">
        <v>35</v>
      </c>
      <c r="M7453" s="217">
        <v>699.64644160583896</v>
      </c>
      <c r="N7453" s="217">
        <v>4.2878800228217502</v>
      </c>
      <c r="O7453" s="217">
        <v>2.8585866818811598</v>
      </c>
      <c r="P7453" s="217">
        <v>1.4292933409405799</v>
      </c>
      <c r="Q7453" s="217">
        <v>4.2878800228217502</v>
      </c>
      <c r="R7453" s="217">
        <v>2.8585866818811598</v>
      </c>
      <c r="S7453" s="217">
        <v>1.4292933409405799</v>
      </c>
      <c r="T7453" s="217">
        <v>4.2878800228217502</v>
      </c>
      <c r="U7453" s="217">
        <v>2.8585866818811598</v>
      </c>
      <c r="V7453" s="217">
        <v>1.4292933409405799</v>
      </c>
      <c r="W7453" s="217">
        <v>4.2878800228217502</v>
      </c>
      <c r="X7453" s="217">
        <v>2.8585866818811598</v>
      </c>
      <c r="Y7453" s="217">
        <v>1.4292933409405799</v>
      </c>
    </row>
    <row r="7454" spans="2:25">
      <c r="B7454" s="217" t="s">
        <v>7623</v>
      </c>
      <c r="C7454" s="217" t="s">
        <v>5935</v>
      </c>
      <c r="D7454" s="217" t="s">
        <v>89</v>
      </c>
      <c r="E7454" s="217" t="s">
        <v>88</v>
      </c>
      <c r="F7454" s="217" t="s">
        <v>5</v>
      </c>
      <c r="G7454" s="217" t="s">
        <v>49</v>
      </c>
      <c r="H7454" s="217" t="s">
        <v>174</v>
      </c>
      <c r="I7454" s="217">
        <v>0</v>
      </c>
      <c r="J7454" s="217">
        <v>0</v>
      </c>
      <c r="K7454" s="217">
        <v>0</v>
      </c>
      <c r="L7454" s="217">
        <v>12</v>
      </c>
      <c r="M7454" s="217">
        <v>881.73553180396198</v>
      </c>
      <c r="N7454" s="217">
        <v>0</v>
      </c>
      <c r="O7454" s="217">
        <v>0</v>
      </c>
      <c r="P7454" s="217">
        <v>0</v>
      </c>
      <c r="Q7454" s="217">
        <v>0</v>
      </c>
      <c r="R7454" s="217">
        <v>0</v>
      </c>
      <c r="S7454" s="217">
        <v>0</v>
      </c>
      <c r="T7454" s="217">
        <v>0</v>
      </c>
      <c r="U7454" s="217">
        <v>0</v>
      </c>
      <c r="V7454" s="217">
        <v>0</v>
      </c>
      <c r="W7454" s="217">
        <v>0</v>
      </c>
      <c r="X7454" s="217">
        <v>0</v>
      </c>
      <c r="Y7454" s="217">
        <v>0</v>
      </c>
    </row>
    <row r="7455" spans="2:25">
      <c r="B7455" s="217" t="s">
        <v>7624</v>
      </c>
      <c r="C7455" s="217" t="s">
        <v>5935</v>
      </c>
      <c r="D7455" s="217" t="s">
        <v>89</v>
      </c>
      <c r="E7455" s="217" t="s">
        <v>88</v>
      </c>
      <c r="F7455" s="217" t="s">
        <v>5</v>
      </c>
      <c r="G7455" s="217" t="s">
        <v>49</v>
      </c>
      <c r="H7455" s="217" t="s">
        <v>176</v>
      </c>
      <c r="I7455" s="217">
        <v>9</v>
      </c>
      <c r="J7455" s="217">
        <v>8</v>
      </c>
      <c r="K7455" s="217">
        <v>1</v>
      </c>
      <c r="L7455" s="217">
        <v>30</v>
      </c>
      <c r="M7455" s="217">
        <v>1188.1012122002101</v>
      </c>
      <c r="N7455" s="217">
        <v>7.5751122106282303</v>
      </c>
      <c r="O7455" s="217">
        <v>6.7334330761139798</v>
      </c>
      <c r="P7455" s="217">
        <v>0.84167913451424803</v>
      </c>
      <c r="Q7455" s="217">
        <v>7.5751122106282303</v>
      </c>
      <c r="R7455" s="217">
        <v>6.7334330761139798</v>
      </c>
      <c r="S7455" s="217">
        <v>0.84167913451424803</v>
      </c>
      <c r="T7455" s="217">
        <v>7.5751122106282303</v>
      </c>
      <c r="U7455" s="217">
        <v>6.7334330761139798</v>
      </c>
      <c r="V7455" s="217">
        <v>0.84167913451424803</v>
      </c>
      <c r="W7455" s="217">
        <v>7.5751122106282303</v>
      </c>
      <c r="X7455" s="217">
        <v>6.7334330761139798</v>
      </c>
      <c r="Y7455" s="217">
        <v>0.84167913451424803</v>
      </c>
    </row>
    <row r="7456" spans="2:25">
      <c r="B7456" s="217" t="s">
        <v>7625</v>
      </c>
      <c r="C7456" s="217" t="s">
        <v>5935</v>
      </c>
      <c r="D7456" s="217" t="s">
        <v>89</v>
      </c>
      <c r="E7456" s="217" t="s">
        <v>88</v>
      </c>
      <c r="F7456" s="217" t="s">
        <v>5</v>
      </c>
      <c r="G7456" s="217" t="s">
        <v>49</v>
      </c>
      <c r="H7456" s="217" t="s">
        <v>178</v>
      </c>
      <c r="I7456" s="217">
        <v>6</v>
      </c>
      <c r="J7456" s="217">
        <v>5</v>
      </c>
      <c r="K7456" s="217">
        <v>1</v>
      </c>
      <c r="L7456" s="217">
        <v>62</v>
      </c>
      <c r="M7456" s="217">
        <v>969.51577163712204</v>
      </c>
      <c r="N7456" s="217">
        <v>6.1886564154272703</v>
      </c>
      <c r="O7456" s="217">
        <v>5.1572136795227301</v>
      </c>
      <c r="P7456" s="217">
        <v>1.0314427359045499</v>
      </c>
      <c r="Q7456" s="217">
        <v>6.1886564154272703</v>
      </c>
      <c r="R7456" s="217">
        <v>5.1572136795227301</v>
      </c>
      <c r="S7456" s="217">
        <v>1.0314427359045499</v>
      </c>
      <c r="T7456" s="217">
        <v>6.1886564154272703</v>
      </c>
      <c r="U7456" s="217">
        <v>5.1572136795227301</v>
      </c>
      <c r="V7456" s="217">
        <v>1.0314427359045499</v>
      </c>
      <c r="W7456" s="217">
        <v>6.1886564154272703</v>
      </c>
      <c r="X7456" s="217">
        <v>5.1572136795227301</v>
      </c>
      <c r="Y7456" s="217">
        <v>1.0314427359045499</v>
      </c>
    </row>
    <row r="7457" spans="2:25">
      <c r="B7457" s="217" t="s">
        <v>7626</v>
      </c>
      <c r="C7457" s="217" t="s">
        <v>5935</v>
      </c>
      <c r="D7457" s="217" t="s">
        <v>89</v>
      </c>
      <c r="E7457" s="217" t="s">
        <v>88</v>
      </c>
      <c r="F7457" s="217" t="s">
        <v>5</v>
      </c>
      <c r="G7457" s="217" t="s">
        <v>49</v>
      </c>
      <c r="H7457" s="217" t="s">
        <v>5</v>
      </c>
      <c r="I7457" s="217">
        <v>25</v>
      </c>
      <c r="J7457" s="217">
        <v>22</v>
      </c>
      <c r="K7457" s="217">
        <v>3</v>
      </c>
      <c r="L7457" s="217">
        <v>173</v>
      </c>
      <c r="M7457" s="217">
        <v>4350</v>
      </c>
      <c r="N7457" s="217">
        <v>5.7471264367816097</v>
      </c>
      <c r="O7457" s="217">
        <v>5.0574712643678197</v>
      </c>
      <c r="P7457" s="217">
        <v>0.68965517241379304</v>
      </c>
      <c r="Q7457" s="217">
        <v>5.7471264367816097</v>
      </c>
      <c r="R7457" s="217">
        <v>5.0574712643678197</v>
      </c>
      <c r="S7457" s="217">
        <v>0.68965517241379304</v>
      </c>
      <c r="T7457" s="217">
        <v>5.7471264367816097</v>
      </c>
      <c r="U7457" s="217">
        <v>5.0574712643678197</v>
      </c>
      <c r="V7457" s="217">
        <v>0.68965517241379304</v>
      </c>
      <c r="W7457" s="217">
        <v>5.7471264367816097</v>
      </c>
      <c r="X7457" s="217">
        <v>5.0574712643678197</v>
      </c>
      <c r="Y7457" s="217">
        <v>0.68965517241379304</v>
      </c>
    </row>
    <row r="7458" spans="2:25">
      <c r="B7458" s="217" t="s">
        <v>7627</v>
      </c>
      <c r="C7458" s="217" t="s">
        <v>5935</v>
      </c>
      <c r="D7458" s="217" t="s">
        <v>89</v>
      </c>
      <c r="E7458" s="217" t="s">
        <v>88</v>
      </c>
      <c r="F7458" s="217" t="s">
        <v>12</v>
      </c>
      <c r="G7458" s="217" t="s">
        <v>13</v>
      </c>
      <c r="H7458" s="217" t="s">
        <v>170</v>
      </c>
      <c r="I7458" s="217">
        <v>1</v>
      </c>
      <c r="J7458" s="217">
        <v>1</v>
      </c>
      <c r="K7458" s="217">
        <v>0</v>
      </c>
      <c r="L7458" s="217">
        <v>0</v>
      </c>
      <c r="M7458" s="217">
        <v>0</v>
      </c>
    </row>
    <row r="7459" spans="2:25">
      <c r="B7459" s="217" t="s">
        <v>7628</v>
      </c>
      <c r="C7459" s="217" t="s">
        <v>5935</v>
      </c>
      <c r="D7459" s="217" t="s">
        <v>89</v>
      </c>
      <c r="E7459" s="217" t="s">
        <v>88</v>
      </c>
      <c r="F7459" s="217" t="s">
        <v>12</v>
      </c>
      <c r="G7459" s="217" t="s">
        <v>13</v>
      </c>
      <c r="H7459" s="217" t="s">
        <v>172</v>
      </c>
      <c r="I7459" s="217">
        <v>0</v>
      </c>
      <c r="J7459" s="217">
        <v>0</v>
      </c>
      <c r="K7459" s="217">
        <v>0</v>
      </c>
      <c r="L7459" s="217">
        <v>0</v>
      </c>
      <c r="M7459" s="217">
        <v>11.851851851851899</v>
      </c>
      <c r="N7459" s="217">
        <v>0</v>
      </c>
      <c r="O7459" s="217">
        <v>0</v>
      </c>
      <c r="P7459" s="217">
        <v>0</v>
      </c>
      <c r="Q7459" s="217">
        <v>0</v>
      </c>
      <c r="R7459" s="217">
        <v>0</v>
      </c>
      <c r="S7459" s="217">
        <v>0</v>
      </c>
      <c r="T7459" s="217">
        <v>0</v>
      </c>
      <c r="U7459" s="217">
        <v>0</v>
      </c>
      <c r="V7459" s="217">
        <v>0</v>
      </c>
      <c r="W7459" s="217">
        <v>0</v>
      </c>
      <c r="X7459" s="217">
        <v>0</v>
      </c>
      <c r="Y7459" s="217">
        <v>0</v>
      </c>
    </row>
    <row r="7460" spans="2:25">
      <c r="B7460" s="217" t="s">
        <v>7629</v>
      </c>
      <c r="C7460" s="217" t="s">
        <v>5935</v>
      </c>
      <c r="D7460" s="217" t="s">
        <v>89</v>
      </c>
      <c r="E7460" s="217" t="s">
        <v>88</v>
      </c>
      <c r="F7460" s="217" t="s">
        <v>12</v>
      </c>
      <c r="G7460" s="217" t="s">
        <v>13</v>
      </c>
      <c r="H7460" s="217" t="s">
        <v>174</v>
      </c>
      <c r="I7460" s="217">
        <v>0</v>
      </c>
      <c r="J7460" s="217">
        <v>0</v>
      </c>
      <c r="K7460" s="217">
        <v>0</v>
      </c>
      <c r="L7460" s="217">
        <v>0</v>
      </c>
      <c r="M7460" s="217">
        <v>35.5555555555556</v>
      </c>
      <c r="N7460" s="217">
        <v>0</v>
      </c>
      <c r="O7460" s="217">
        <v>0</v>
      </c>
      <c r="P7460" s="217">
        <v>0</v>
      </c>
      <c r="Q7460" s="217">
        <v>0</v>
      </c>
      <c r="R7460" s="217">
        <v>0</v>
      </c>
      <c r="S7460" s="217">
        <v>0</v>
      </c>
      <c r="T7460" s="217">
        <v>0</v>
      </c>
      <c r="U7460" s="217">
        <v>0</v>
      </c>
      <c r="V7460" s="217">
        <v>0</v>
      </c>
      <c r="W7460" s="217">
        <v>0</v>
      </c>
      <c r="X7460" s="217">
        <v>0</v>
      </c>
      <c r="Y7460" s="217">
        <v>0</v>
      </c>
    </row>
    <row r="7461" spans="2:25">
      <c r="B7461" s="217" t="s">
        <v>7630</v>
      </c>
      <c r="C7461" s="217" t="s">
        <v>5935</v>
      </c>
      <c r="D7461" s="217" t="s">
        <v>89</v>
      </c>
      <c r="E7461" s="217" t="s">
        <v>88</v>
      </c>
      <c r="F7461" s="217" t="s">
        <v>12</v>
      </c>
      <c r="G7461" s="217" t="s">
        <v>13</v>
      </c>
      <c r="H7461" s="217" t="s">
        <v>176</v>
      </c>
      <c r="I7461" s="217">
        <v>0</v>
      </c>
      <c r="J7461" s="217">
        <v>0</v>
      </c>
      <c r="K7461" s="217">
        <v>0</v>
      </c>
      <c r="L7461" s="217">
        <v>2</v>
      </c>
      <c r="M7461" s="217">
        <v>59.259259259259302</v>
      </c>
      <c r="N7461" s="217">
        <v>0</v>
      </c>
      <c r="O7461" s="217">
        <v>0</v>
      </c>
      <c r="P7461" s="217">
        <v>0</v>
      </c>
      <c r="Q7461" s="217">
        <v>0</v>
      </c>
      <c r="R7461" s="217">
        <v>0</v>
      </c>
      <c r="S7461" s="217">
        <v>0</v>
      </c>
      <c r="T7461" s="217">
        <v>0</v>
      </c>
      <c r="U7461" s="217">
        <v>0</v>
      </c>
      <c r="V7461" s="217">
        <v>0</v>
      </c>
      <c r="W7461" s="217">
        <v>0</v>
      </c>
      <c r="X7461" s="217">
        <v>0</v>
      </c>
      <c r="Y7461" s="217">
        <v>0</v>
      </c>
    </row>
    <row r="7462" spans="2:25">
      <c r="B7462" s="217" t="s">
        <v>7631</v>
      </c>
      <c r="C7462" s="217" t="s">
        <v>5935</v>
      </c>
      <c r="D7462" s="217" t="s">
        <v>89</v>
      </c>
      <c r="E7462" s="217" t="s">
        <v>88</v>
      </c>
      <c r="F7462" s="217" t="s">
        <v>12</v>
      </c>
      <c r="G7462" s="217" t="s">
        <v>13</v>
      </c>
      <c r="H7462" s="217" t="s">
        <v>178</v>
      </c>
      <c r="I7462" s="217">
        <v>1</v>
      </c>
      <c r="J7462" s="217">
        <v>1</v>
      </c>
      <c r="K7462" s="217">
        <v>0</v>
      </c>
      <c r="L7462" s="217">
        <v>7</v>
      </c>
      <c r="M7462" s="217">
        <v>213.333333333333</v>
      </c>
      <c r="N7462" s="217">
        <v>4.6875</v>
      </c>
      <c r="O7462" s="217">
        <v>4.6875</v>
      </c>
      <c r="P7462" s="217">
        <v>0</v>
      </c>
      <c r="Q7462" s="217">
        <v>4.6875</v>
      </c>
      <c r="R7462" s="217">
        <v>4.6875</v>
      </c>
      <c r="S7462" s="217">
        <v>0</v>
      </c>
      <c r="T7462" s="217">
        <v>4.6875</v>
      </c>
      <c r="U7462" s="217">
        <v>4.6875</v>
      </c>
      <c r="V7462" s="217">
        <v>0</v>
      </c>
      <c r="W7462" s="217">
        <v>4.6875</v>
      </c>
      <c r="X7462" s="217">
        <v>4.6875</v>
      </c>
      <c r="Y7462" s="217">
        <v>0</v>
      </c>
    </row>
    <row r="7463" spans="2:25">
      <c r="B7463" s="217" t="s">
        <v>7632</v>
      </c>
      <c r="C7463" s="217" t="s">
        <v>5935</v>
      </c>
      <c r="D7463" s="217" t="s">
        <v>89</v>
      </c>
      <c r="E7463" s="217" t="s">
        <v>88</v>
      </c>
      <c r="F7463" s="217" t="s">
        <v>12</v>
      </c>
      <c r="G7463" s="217" t="s">
        <v>13</v>
      </c>
      <c r="H7463" s="217" t="s">
        <v>5</v>
      </c>
      <c r="I7463" s="217">
        <v>2</v>
      </c>
      <c r="J7463" s="217">
        <v>2</v>
      </c>
      <c r="K7463" s="217">
        <v>0</v>
      </c>
      <c r="L7463" s="217">
        <v>9</v>
      </c>
      <c r="M7463" s="217">
        <v>320</v>
      </c>
      <c r="N7463" s="217">
        <v>6.25</v>
      </c>
      <c r="O7463" s="217">
        <v>6.25</v>
      </c>
      <c r="P7463" s="217">
        <v>0</v>
      </c>
      <c r="Q7463" s="217">
        <v>6.25</v>
      </c>
      <c r="R7463" s="217">
        <v>6.25</v>
      </c>
      <c r="S7463" s="217">
        <v>0</v>
      </c>
      <c r="T7463" s="217">
        <v>6.25</v>
      </c>
      <c r="U7463" s="217">
        <v>6.25</v>
      </c>
      <c r="V7463" s="217">
        <v>0</v>
      </c>
      <c r="W7463" s="217">
        <v>6.25</v>
      </c>
      <c r="X7463" s="217">
        <v>6.25</v>
      </c>
      <c r="Y7463" s="217">
        <v>0</v>
      </c>
    </row>
    <row r="7464" spans="2:25">
      <c r="B7464" s="217" t="s">
        <v>7633</v>
      </c>
      <c r="C7464" s="217" t="s">
        <v>5935</v>
      </c>
      <c r="D7464" s="217" t="s">
        <v>89</v>
      </c>
      <c r="E7464" s="217" t="s">
        <v>88</v>
      </c>
      <c r="F7464" s="217" t="s">
        <v>9</v>
      </c>
      <c r="G7464" s="217" t="s">
        <v>13</v>
      </c>
      <c r="H7464" s="217" t="s">
        <v>170</v>
      </c>
      <c r="I7464" s="217">
        <v>0</v>
      </c>
      <c r="J7464" s="217">
        <v>0</v>
      </c>
      <c r="K7464" s="217">
        <v>0</v>
      </c>
      <c r="L7464" s="217">
        <v>2</v>
      </c>
      <c r="M7464" s="217">
        <v>40</v>
      </c>
      <c r="N7464" s="217">
        <v>0</v>
      </c>
      <c r="O7464" s="217">
        <v>0</v>
      </c>
      <c r="P7464" s="217">
        <v>0</v>
      </c>
      <c r="Q7464" s="217">
        <v>0</v>
      </c>
      <c r="R7464" s="217">
        <v>0</v>
      </c>
      <c r="S7464" s="217">
        <v>0</v>
      </c>
      <c r="T7464" s="217">
        <v>0</v>
      </c>
      <c r="U7464" s="217">
        <v>0</v>
      </c>
      <c r="V7464" s="217">
        <v>0</v>
      </c>
      <c r="W7464" s="217">
        <v>0</v>
      </c>
      <c r="X7464" s="217">
        <v>0</v>
      </c>
      <c r="Y7464" s="217">
        <v>0</v>
      </c>
    </row>
    <row r="7465" spans="2:25">
      <c r="B7465" s="217" t="s">
        <v>7634</v>
      </c>
      <c r="C7465" s="217" t="s">
        <v>5935</v>
      </c>
      <c r="D7465" s="217" t="s">
        <v>89</v>
      </c>
      <c r="E7465" s="217" t="s">
        <v>88</v>
      </c>
      <c r="F7465" s="217" t="s">
        <v>9</v>
      </c>
      <c r="G7465" s="217" t="s">
        <v>13</v>
      </c>
      <c r="H7465" s="217" t="s">
        <v>172</v>
      </c>
      <c r="I7465" s="217">
        <v>0</v>
      </c>
      <c r="J7465" s="217">
        <v>0</v>
      </c>
      <c r="K7465" s="217">
        <v>0</v>
      </c>
      <c r="L7465" s="217">
        <v>4</v>
      </c>
      <c r="M7465" s="217">
        <v>20</v>
      </c>
      <c r="N7465" s="217">
        <v>0</v>
      </c>
      <c r="O7465" s="217">
        <v>0</v>
      </c>
      <c r="P7465" s="217">
        <v>0</v>
      </c>
      <c r="Q7465" s="217">
        <v>0</v>
      </c>
      <c r="R7465" s="217">
        <v>0</v>
      </c>
      <c r="S7465" s="217">
        <v>0</v>
      </c>
      <c r="T7465" s="217">
        <v>0</v>
      </c>
      <c r="U7465" s="217">
        <v>0</v>
      </c>
      <c r="V7465" s="217">
        <v>0</v>
      </c>
      <c r="W7465" s="217">
        <v>0</v>
      </c>
      <c r="X7465" s="217">
        <v>0</v>
      </c>
      <c r="Y7465" s="217">
        <v>0</v>
      </c>
    </row>
    <row r="7466" spans="2:25">
      <c r="B7466" s="217" t="s">
        <v>7635</v>
      </c>
      <c r="C7466" s="217" t="s">
        <v>5935</v>
      </c>
      <c r="D7466" s="217" t="s">
        <v>89</v>
      </c>
      <c r="E7466" s="217" t="s">
        <v>88</v>
      </c>
      <c r="F7466" s="217" t="s">
        <v>9</v>
      </c>
      <c r="G7466" s="217" t="s">
        <v>13</v>
      </c>
      <c r="H7466" s="217" t="s">
        <v>174</v>
      </c>
      <c r="I7466" s="217">
        <v>0</v>
      </c>
      <c r="J7466" s="217">
        <v>0</v>
      </c>
      <c r="K7466" s="217">
        <v>0</v>
      </c>
      <c r="L7466" s="217">
        <v>2</v>
      </c>
      <c r="M7466" s="217">
        <v>50</v>
      </c>
      <c r="N7466" s="217">
        <v>0</v>
      </c>
      <c r="O7466" s="217">
        <v>0</v>
      </c>
      <c r="P7466" s="217">
        <v>0</v>
      </c>
      <c r="Q7466" s="217">
        <v>0</v>
      </c>
      <c r="R7466" s="217">
        <v>0</v>
      </c>
      <c r="S7466" s="217">
        <v>0</v>
      </c>
      <c r="T7466" s="217">
        <v>0</v>
      </c>
      <c r="U7466" s="217">
        <v>0</v>
      </c>
      <c r="V7466" s="217">
        <v>0</v>
      </c>
      <c r="W7466" s="217">
        <v>0</v>
      </c>
      <c r="X7466" s="217">
        <v>0</v>
      </c>
      <c r="Y7466" s="217">
        <v>0</v>
      </c>
    </row>
    <row r="7467" spans="2:25">
      <c r="B7467" s="217" t="s">
        <v>7636</v>
      </c>
      <c r="C7467" s="217" t="s">
        <v>5935</v>
      </c>
      <c r="D7467" s="217" t="s">
        <v>89</v>
      </c>
      <c r="E7467" s="217" t="s">
        <v>88</v>
      </c>
      <c r="F7467" s="217" t="s">
        <v>9</v>
      </c>
      <c r="G7467" s="217" t="s">
        <v>13</v>
      </c>
      <c r="H7467" s="217" t="s">
        <v>176</v>
      </c>
      <c r="I7467" s="217">
        <v>2</v>
      </c>
      <c r="J7467" s="217">
        <v>1</v>
      </c>
      <c r="K7467" s="217">
        <v>1</v>
      </c>
      <c r="L7467" s="217">
        <v>4</v>
      </c>
      <c r="M7467" s="217">
        <v>70</v>
      </c>
      <c r="N7467" s="217">
        <v>28.571428571428601</v>
      </c>
      <c r="O7467" s="217">
        <v>14.285714285714301</v>
      </c>
      <c r="P7467" s="217">
        <v>14.285714285714301</v>
      </c>
      <c r="Q7467" s="217">
        <v>28.571428571428601</v>
      </c>
      <c r="R7467" s="217">
        <v>14.285714285714301</v>
      </c>
      <c r="S7467" s="217">
        <v>14.285714285714301</v>
      </c>
      <c r="T7467" s="217">
        <v>28.571428571428601</v>
      </c>
      <c r="U7467" s="217">
        <v>14.285714285714301</v>
      </c>
      <c r="V7467" s="217">
        <v>14.285714285714301</v>
      </c>
      <c r="W7467" s="217">
        <v>28.571428571428601</v>
      </c>
      <c r="X7467" s="217">
        <v>14.285714285714301</v>
      </c>
      <c r="Y7467" s="217">
        <v>14.285714285714301</v>
      </c>
    </row>
    <row r="7468" spans="2:25">
      <c r="B7468" s="217" t="s">
        <v>7637</v>
      </c>
      <c r="C7468" s="217" t="s">
        <v>5935</v>
      </c>
      <c r="D7468" s="217" t="s">
        <v>89</v>
      </c>
      <c r="E7468" s="217" t="s">
        <v>88</v>
      </c>
      <c r="F7468" s="217" t="s">
        <v>9</v>
      </c>
      <c r="G7468" s="217" t="s">
        <v>13</v>
      </c>
      <c r="H7468" s="217" t="s">
        <v>178</v>
      </c>
      <c r="I7468" s="217">
        <v>0</v>
      </c>
      <c r="J7468" s="217">
        <v>0</v>
      </c>
      <c r="K7468" s="217">
        <v>0</v>
      </c>
      <c r="L7468" s="217">
        <v>6</v>
      </c>
      <c r="M7468" s="217">
        <v>230</v>
      </c>
      <c r="N7468" s="217">
        <v>0</v>
      </c>
      <c r="O7468" s="217">
        <v>0</v>
      </c>
      <c r="P7468" s="217">
        <v>0</v>
      </c>
      <c r="Q7468" s="217">
        <v>0</v>
      </c>
      <c r="R7468" s="217">
        <v>0</v>
      </c>
      <c r="S7468" s="217">
        <v>0</v>
      </c>
      <c r="T7468" s="217">
        <v>0</v>
      </c>
      <c r="U7468" s="217">
        <v>0</v>
      </c>
      <c r="V7468" s="217">
        <v>0</v>
      </c>
      <c r="W7468" s="217">
        <v>0</v>
      </c>
      <c r="X7468" s="217">
        <v>0</v>
      </c>
      <c r="Y7468" s="217">
        <v>0</v>
      </c>
    </row>
    <row r="7469" spans="2:25">
      <c r="B7469" s="217" t="s">
        <v>7638</v>
      </c>
      <c r="C7469" s="217" t="s">
        <v>5935</v>
      </c>
      <c r="D7469" s="217" t="s">
        <v>89</v>
      </c>
      <c r="E7469" s="217" t="s">
        <v>88</v>
      </c>
      <c r="F7469" s="217" t="s">
        <v>9</v>
      </c>
      <c r="G7469" s="217" t="s">
        <v>13</v>
      </c>
      <c r="H7469" s="217" t="s">
        <v>5</v>
      </c>
      <c r="I7469" s="217">
        <v>2</v>
      </c>
      <c r="J7469" s="217">
        <v>1</v>
      </c>
      <c r="K7469" s="217">
        <v>1</v>
      </c>
      <c r="L7469" s="217">
        <v>18</v>
      </c>
      <c r="M7469" s="217">
        <v>410</v>
      </c>
      <c r="N7469" s="217">
        <v>4.8780487804878003</v>
      </c>
      <c r="O7469" s="217">
        <v>2.4390243902439002</v>
      </c>
      <c r="P7469" s="217">
        <v>2.4390243902439002</v>
      </c>
      <c r="Q7469" s="217">
        <v>4.8780487804878003</v>
      </c>
      <c r="R7469" s="217">
        <v>2.4390243902439002</v>
      </c>
      <c r="S7469" s="217">
        <v>2.4390243902439002</v>
      </c>
      <c r="T7469" s="217">
        <v>4.8780487804878003</v>
      </c>
      <c r="U7469" s="217">
        <v>2.4390243902439002</v>
      </c>
      <c r="V7469" s="217">
        <v>2.4390243902439002</v>
      </c>
      <c r="W7469" s="217">
        <v>4.8780487804878003</v>
      </c>
      <c r="X7469" s="217">
        <v>2.4390243902439002</v>
      </c>
      <c r="Y7469" s="217">
        <v>2.4390243902439002</v>
      </c>
    </row>
    <row r="7470" spans="2:25">
      <c r="B7470" s="217" t="s">
        <v>7639</v>
      </c>
      <c r="C7470" s="217" t="s">
        <v>5935</v>
      </c>
      <c r="D7470" s="217" t="s">
        <v>89</v>
      </c>
      <c r="E7470" s="217" t="s">
        <v>88</v>
      </c>
      <c r="F7470" s="217" t="s">
        <v>5</v>
      </c>
      <c r="G7470" s="217" t="s">
        <v>13</v>
      </c>
      <c r="H7470" s="217" t="s">
        <v>170</v>
      </c>
      <c r="I7470" s="217">
        <v>1</v>
      </c>
      <c r="J7470" s="217">
        <v>1</v>
      </c>
      <c r="K7470" s="217">
        <v>0</v>
      </c>
      <c r="L7470" s="217">
        <v>2</v>
      </c>
      <c r="M7470" s="217">
        <v>40</v>
      </c>
      <c r="N7470" s="217">
        <v>25</v>
      </c>
      <c r="O7470" s="217">
        <v>25</v>
      </c>
      <c r="P7470" s="217">
        <v>0</v>
      </c>
      <c r="Q7470" s="217">
        <v>25</v>
      </c>
      <c r="R7470" s="217">
        <v>25</v>
      </c>
      <c r="S7470" s="217">
        <v>0</v>
      </c>
      <c r="T7470" s="217">
        <v>25</v>
      </c>
      <c r="U7470" s="217">
        <v>25</v>
      </c>
      <c r="V7470" s="217">
        <v>0</v>
      </c>
      <c r="W7470" s="217">
        <v>25</v>
      </c>
      <c r="X7470" s="217">
        <v>25</v>
      </c>
      <c r="Y7470" s="217">
        <v>0</v>
      </c>
    </row>
    <row r="7471" spans="2:25">
      <c r="B7471" s="217" t="s">
        <v>7640</v>
      </c>
      <c r="C7471" s="217" t="s">
        <v>5935</v>
      </c>
      <c r="D7471" s="217" t="s">
        <v>89</v>
      </c>
      <c r="E7471" s="217" t="s">
        <v>88</v>
      </c>
      <c r="F7471" s="217" t="s">
        <v>5</v>
      </c>
      <c r="G7471" s="217" t="s">
        <v>13</v>
      </c>
      <c r="H7471" s="217" t="s">
        <v>172</v>
      </c>
      <c r="I7471" s="217">
        <v>0</v>
      </c>
      <c r="J7471" s="217">
        <v>0</v>
      </c>
      <c r="K7471" s="217">
        <v>0</v>
      </c>
      <c r="L7471" s="217">
        <v>4</v>
      </c>
      <c r="M7471" s="217">
        <v>31.851851851851901</v>
      </c>
      <c r="N7471" s="217">
        <v>0</v>
      </c>
      <c r="O7471" s="217">
        <v>0</v>
      </c>
      <c r="P7471" s="217">
        <v>0</v>
      </c>
      <c r="Q7471" s="217">
        <v>0</v>
      </c>
      <c r="R7471" s="217">
        <v>0</v>
      </c>
      <c r="S7471" s="217">
        <v>0</v>
      </c>
      <c r="T7471" s="217">
        <v>0</v>
      </c>
      <c r="U7471" s="217">
        <v>0</v>
      </c>
      <c r="V7471" s="217">
        <v>0</v>
      </c>
      <c r="W7471" s="217">
        <v>0</v>
      </c>
      <c r="X7471" s="217">
        <v>0</v>
      </c>
      <c r="Y7471" s="217">
        <v>0</v>
      </c>
    </row>
    <row r="7472" spans="2:25">
      <c r="B7472" s="217" t="s">
        <v>7641</v>
      </c>
      <c r="C7472" s="217" t="s">
        <v>5935</v>
      </c>
      <c r="D7472" s="217" t="s">
        <v>89</v>
      </c>
      <c r="E7472" s="217" t="s">
        <v>88</v>
      </c>
      <c r="F7472" s="217" t="s">
        <v>5</v>
      </c>
      <c r="G7472" s="217" t="s">
        <v>13</v>
      </c>
      <c r="H7472" s="217" t="s">
        <v>174</v>
      </c>
      <c r="I7472" s="217">
        <v>0</v>
      </c>
      <c r="J7472" s="217">
        <v>0</v>
      </c>
      <c r="K7472" s="217">
        <v>0</v>
      </c>
      <c r="L7472" s="217">
        <v>2</v>
      </c>
      <c r="M7472" s="217">
        <v>85.5555555555556</v>
      </c>
      <c r="N7472" s="217">
        <v>0</v>
      </c>
      <c r="O7472" s="217">
        <v>0</v>
      </c>
      <c r="P7472" s="217">
        <v>0</v>
      </c>
      <c r="Q7472" s="217">
        <v>0</v>
      </c>
      <c r="R7472" s="217">
        <v>0</v>
      </c>
      <c r="S7472" s="217">
        <v>0</v>
      </c>
      <c r="T7472" s="217">
        <v>0</v>
      </c>
      <c r="U7472" s="217">
        <v>0</v>
      </c>
      <c r="V7472" s="217">
        <v>0</v>
      </c>
      <c r="W7472" s="217">
        <v>0</v>
      </c>
      <c r="X7472" s="217">
        <v>0</v>
      </c>
      <c r="Y7472" s="217">
        <v>0</v>
      </c>
    </row>
    <row r="7473" spans="2:25">
      <c r="B7473" s="217" t="s">
        <v>7642</v>
      </c>
      <c r="C7473" s="217" t="s">
        <v>5935</v>
      </c>
      <c r="D7473" s="217" t="s">
        <v>89</v>
      </c>
      <c r="E7473" s="217" t="s">
        <v>88</v>
      </c>
      <c r="F7473" s="217" t="s">
        <v>5</v>
      </c>
      <c r="G7473" s="217" t="s">
        <v>13</v>
      </c>
      <c r="H7473" s="217" t="s">
        <v>176</v>
      </c>
      <c r="I7473" s="217">
        <v>2</v>
      </c>
      <c r="J7473" s="217">
        <v>1</v>
      </c>
      <c r="K7473" s="217">
        <v>1</v>
      </c>
      <c r="L7473" s="217">
        <v>6</v>
      </c>
      <c r="M7473" s="217">
        <v>129.25925925925901</v>
      </c>
      <c r="N7473" s="217">
        <v>15.472779369627499</v>
      </c>
      <c r="O7473" s="217">
        <v>7.7363896848137497</v>
      </c>
      <c r="P7473" s="217">
        <v>7.7363896848137497</v>
      </c>
      <c r="Q7473" s="217">
        <v>15.472779369627499</v>
      </c>
      <c r="R7473" s="217">
        <v>7.7363896848137497</v>
      </c>
      <c r="S7473" s="217">
        <v>7.7363896848137497</v>
      </c>
      <c r="T7473" s="217">
        <v>15.472779369627499</v>
      </c>
      <c r="U7473" s="217">
        <v>7.7363896848137497</v>
      </c>
      <c r="V7473" s="217">
        <v>7.7363896848137497</v>
      </c>
      <c r="W7473" s="217">
        <v>15.472779369627499</v>
      </c>
      <c r="X7473" s="217">
        <v>7.7363896848137497</v>
      </c>
      <c r="Y7473" s="217">
        <v>7.7363896848137497</v>
      </c>
    </row>
    <row r="7474" spans="2:25">
      <c r="B7474" s="217" t="s">
        <v>7643</v>
      </c>
      <c r="C7474" s="217" t="s">
        <v>5935</v>
      </c>
      <c r="D7474" s="217" t="s">
        <v>89</v>
      </c>
      <c r="E7474" s="217" t="s">
        <v>88</v>
      </c>
      <c r="F7474" s="217" t="s">
        <v>5</v>
      </c>
      <c r="G7474" s="217" t="s">
        <v>13</v>
      </c>
      <c r="H7474" s="217" t="s">
        <v>178</v>
      </c>
      <c r="I7474" s="217">
        <v>1</v>
      </c>
      <c r="J7474" s="217">
        <v>1</v>
      </c>
      <c r="K7474" s="217">
        <v>0</v>
      </c>
      <c r="L7474" s="217">
        <v>13</v>
      </c>
      <c r="M7474" s="217">
        <v>443.33333333333297</v>
      </c>
      <c r="N7474" s="217">
        <v>2.2556390977443601</v>
      </c>
      <c r="O7474" s="217">
        <v>2.2556390977443601</v>
      </c>
      <c r="P7474" s="217">
        <v>0</v>
      </c>
      <c r="Q7474" s="217">
        <v>2.2556390977443601</v>
      </c>
      <c r="R7474" s="217">
        <v>2.2556390977443601</v>
      </c>
      <c r="S7474" s="217">
        <v>0</v>
      </c>
      <c r="T7474" s="217">
        <v>2.2556390977443601</v>
      </c>
      <c r="U7474" s="217">
        <v>2.2556390977443601</v>
      </c>
      <c r="V7474" s="217">
        <v>0</v>
      </c>
      <c r="W7474" s="217">
        <v>2.2556390977443601</v>
      </c>
      <c r="X7474" s="217">
        <v>2.2556390977443601</v>
      </c>
      <c r="Y7474" s="217">
        <v>0</v>
      </c>
    </row>
    <row r="7475" spans="2:25">
      <c r="B7475" s="217" t="s">
        <v>7644</v>
      </c>
      <c r="C7475" s="217" t="s">
        <v>5935</v>
      </c>
      <c r="D7475" s="217" t="s">
        <v>89</v>
      </c>
      <c r="E7475" s="217" t="s">
        <v>88</v>
      </c>
      <c r="F7475" s="217" t="s">
        <v>5</v>
      </c>
      <c r="G7475" s="217" t="s">
        <v>13</v>
      </c>
      <c r="H7475" s="217" t="s">
        <v>5</v>
      </c>
      <c r="I7475" s="217">
        <v>4</v>
      </c>
      <c r="J7475" s="217">
        <v>3</v>
      </c>
      <c r="K7475" s="217">
        <v>1</v>
      </c>
      <c r="L7475" s="217">
        <v>27</v>
      </c>
      <c r="M7475" s="217">
        <v>730</v>
      </c>
      <c r="N7475" s="217">
        <v>5.4794520547945202</v>
      </c>
      <c r="O7475" s="217">
        <v>4.10958904109589</v>
      </c>
      <c r="P7475" s="217">
        <v>1.3698630136986301</v>
      </c>
      <c r="Q7475" s="217">
        <v>5.4794520547945202</v>
      </c>
      <c r="R7475" s="217">
        <v>4.10958904109589</v>
      </c>
      <c r="S7475" s="217">
        <v>1.3698630136986301</v>
      </c>
      <c r="T7475" s="217">
        <v>5.4794520547945202</v>
      </c>
      <c r="U7475" s="217">
        <v>4.10958904109589</v>
      </c>
      <c r="V7475" s="217">
        <v>1.3698630136986301</v>
      </c>
      <c r="W7475" s="217">
        <v>5.4794520547945202</v>
      </c>
      <c r="X7475" s="217">
        <v>4.10958904109589</v>
      </c>
      <c r="Y7475" s="217">
        <v>1.3698630136986301</v>
      </c>
    </row>
    <row r="7476" spans="2:25">
      <c r="B7476" s="217" t="s">
        <v>7645</v>
      </c>
      <c r="C7476" s="217" t="s">
        <v>5935</v>
      </c>
      <c r="D7476" s="217" t="s">
        <v>89</v>
      </c>
      <c r="E7476" s="217" t="s">
        <v>88</v>
      </c>
      <c r="F7476" s="217" t="s">
        <v>12</v>
      </c>
      <c r="G7476" s="217" t="s">
        <v>5</v>
      </c>
      <c r="H7476" s="217" t="s">
        <v>170</v>
      </c>
      <c r="I7476" s="217">
        <v>8</v>
      </c>
      <c r="J7476" s="217">
        <v>8</v>
      </c>
      <c r="K7476" s="217">
        <v>0</v>
      </c>
      <c r="L7476" s="217">
        <v>9</v>
      </c>
      <c r="M7476" s="217">
        <v>343.13186813186798</v>
      </c>
      <c r="N7476" s="217">
        <v>23.3146517213771</v>
      </c>
      <c r="O7476" s="217">
        <v>23.3146517213771</v>
      </c>
      <c r="P7476" s="217">
        <v>0</v>
      </c>
      <c r="Q7476" s="217">
        <v>23.3146517213771</v>
      </c>
      <c r="R7476" s="217">
        <v>23.3146517213771</v>
      </c>
      <c r="S7476" s="217">
        <v>0</v>
      </c>
      <c r="T7476" s="217">
        <v>23.3146517213771</v>
      </c>
      <c r="U7476" s="217">
        <v>23.3146517213771</v>
      </c>
      <c r="V7476" s="217">
        <v>0</v>
      </c>
      <c r="W7476" s="217">
        <v>23.3146517213771</v>
      </c>
      <c r="X7476" s="217">
        <v>23.3146517213771</v>
      </c>
      <c r="Y7476" s="217">
        <v>0</v>
      </c>
    </row>
    <row r="7477" spans="2:25">
      <c r="B7477" s="217" t="s">
        <v>7646</v>
      </c>
      <c r="C7477" s="217" t="s">
        <v>5935</v>
      </c>
      <c r="D7477" s="217" t="s">
        <v>89</v>
      </c>
      <c r="E7477" s="217" t="s">
        <v>88</v>
      </c>
      <c r="F7477" s="217" t="s">
        <v>12</v>
      </c>
      <c r="G7477" s="217" t="s">
        <v>5</v>
      </c>
      <c r="H7477" s="217" t="s">
        <v>172</v>
      </c>
      <c r="I7477" s="217">
        <v>11</v>
      </c>
      <c r="J7477" s="217">
        <v>10</v>
      </c>
      <c r="K7477" s="217">
        <v>1</v>
      </c>
      <c r="L7477" s="217">
        <v>14</v>
      </c>
      <c r="M7477" s="217">
        <v>424.81545075295099</v>
      </c>
      <c r="N7477" s="217">
        <v>25.893596808928201</v>
      </c>
      <c r="O7477" s="217">
        <v>23.539633462662</v>
      </c>
      <c r="P7477" s="217">
        <v>2.3539633462662</v>
      </c>
      <c r="Q7477" s="217">
        <v>25.893596808928201</v>
      </c>
      <c r="R7477" s="217">
        <v>23.539633462662</v>
      </c>
      <c r="S7477" s="217">
        <v>2.3539633462662</v>
      </c>
      <c r="T7477" s="217">
        <v>25.893596808928201</v>
      </c>
      <c r="U7477" s="217">
        <v>23.539633462662</v>
      </c>
      <c r="V7477" s="217">
        <v>2.3539633462662</v>
      </c>
      <c r="W7477" s="217">
        <v>25.893596808928201</v>
      </c>
      <c r="X7477" s="217">
        <v>23.539633462662</v>
      </c>
      <c r="Y7477" s="217">
        <v>2.3539633462662</v>
      </c>
    </row>
    <row r="7478" spans="2:25">
      <c r="B7478" s="217" t="s">
        <v>7647</v>
      </c>
      <c r="C7478" s="217" t="s">
        <v>5935</v>
      </c>
      <c r="D7478" s="217" t="s">
        <v>89</v>
      </c>
      <c r="E7478" s="217" t="s">
        <v>88</v>
      </c>
      <c r="F7478" s="217" t="s">
        <v>12</v>
      </c>
      <c r="G7478" s="217" t="s">
        <v>5</v>
      </c>
      <c r="H7478" s="217" t="s">
        <v>174</v>
      </c>
      <c r="I7478" s="217">
        <v>3</v>
      </c>
      <c r="J7478" s="217">
        <v>3</v>
      </c>
      <c r="K7478" s="217">
        <v>0</v>
      </c>
      <c r="L7478" s="217">
        <v>11</v>
      </c>
      <c r="M7478" s="217">
        <v>629.47725885225896</v>
      </c>
      <c r="N7478" s="217">
        <v>4.7658592233657098</v>
      </c>
      <c r="O7478" s="217">
        <v>4.7658592233657098</v>
      </c>
      <c r="P7478" s="217">
        <v>0</v>
      </c>
      <c r="Q7478" s="217">
        <v>4.7658592233657098</v>
      </c>
      <c r="R7478" s="217">
        <v>4.7658592233657098</v>
      </c>
      <c r="S7478" s="217">
        <v>0</v>
      </c>
      <c r="T7478" s="217">
        <v>4.7658592233657098</v>
      </c>
      <c r="U7478" s="217">
        <v>4.7658592233657098</v>
      </c>
      <c r="V7478" s="217">
        <v>0</v>
      </c>
      <c r="W7478" s="217">
        <v>4.7658592233657098</v>
      </c>
      <c r="X7478" s="217">
        <v>4.7658592233657098</v>
      </c>
      <c r="Y7478" s="217">
        <v>0</v>
      </c>
    </row>
    <row r="7479" spans="2:25">
      <c r="B7479" s="217" t="s">
        <v>7648</v>
      </c>
      <c r="C7479" s="217" t="s">
        <v>5935</v>
      </c>
      <c r="D7479" s="217" t="s">
        <v>89</v>
      </c>
      <c r="E7479" s="217" t="s">
        <v>88</v>
      </c>
      <c r="F7479" s="217" t="s">
        <v>12</v>
      </c>
      <c r="G7479" s="217" t="s">
        <v>5</v>
      </c>
      <c r="H7479" s="217" t="s">
        <v>176</v>
      </c>
      <c r="I7479" s="217">
        <v>9</v>
      </c>
      <c r="J7479" s="217">
        <v>7</v>
      </c>
      <c r="K7479" s="217">
        <v>2</v>
      </c>
      <c r="L7479" s="217">
        <v>30</v>
      </c>
      <c r="M7479" s="217">
        <v>1013.60335266585</v>
      </c>
      <c r="N7479" s="217">
        <v>8.8792129350493205</v>
      </c>
      <c r="O7479" s="217">
        <v>6.9060545050383597</v>
      </c>
      <c r="P7479" s="217">
        <v>1.9731584300109599</v>
      </c>
      <c r="Q7479" s="217">
        <v>8.8792129350493205</v>
      </c>
      <c r="R7479" s="217">
        <v>6.9060545050383597</v>
      </c>
      <c r="S7479" s="217">
        <v>1.9731584300109599</v>
      </c>
      <c r="T7479" s="217">
        <v>8.8792129350493205</v>
      </c>
      <c r="U7479" s="217">
        <v>6.9060545050383597</v>
      </c>
      <c r="V7479" s="217">
        <v>1.9731584300109599</v>
      </c>
      <c r="W7479" s="217">
        <v>8.8792129350493205</v>
      </c>
      <c r="X7479" s="217">
        <v>6.9060545050383597</v>
      </c>
      <c r="Y7479" s="217">
        <v>1.9731584300109599</v>
      </c>
    </row>
    <row r="7480" spans="2:25">
      <c r="B7480" s="217" t="s">
        <v>7649</v>
      </c>
      <c r="C7480" s="217" t="s">
        <v>5935</v>
      </c>
      <c r="D7480" s="217" t="s">
        <v>89</v>
      </c>
      <c r="E7480" s="217" t="s">
        <v>88</v>
      </c>
      <c r="F7480" s="217" t="s">
        <v>12</v>
      </c>
      <c r="G7480" s="217" t="s">
        <v>5</v>
      </c>
      <c r="H7480" s="217" t="s">
        <v>178</v>
      </c>
      <c r="I7480" s="217">
        <v>14</v>
      </c>
      <c r="J7480" s="217">
        <v>12</v>
      </c>
      <c r="K7480" s="217">
        <v>2</v>
      </c>
      <c r="L7480" s="217">
        <v>83</v>
      </c>
      <c r="M7480" s="217">
        <v>1808.97206959707</v>
      </c>
      <c r="N7480" s="217">
        <v>7.7392018568414702</v>
      </c>
      <c r="O7480" s="217">
        <v>6.6336015915784001</v>
      </c>
      <c r="P7480" s="217">
        <v>1.1056002652630701</v>
      </c>
      <c r="Q7480" s="217">
        <v>7.7392018568414702</v>
      </c>
      <c r="R7480" s="217">
        <v>6.6336015915784001</v>
      </c>
      <c r="S7480" s="217">
        <v>1.1056002652630701</v>
      </c>
      <c r="T7480" s="217">
        <v>7.7392018568414702</v>
      </c>
      <c r="U7480" s="217">
        <v>6.6336015915784001</v>
      </c>
      <c r="V7480" s="217">
        <v>1.1056002652630701</v>
      </c>
      <c r="W7480" s="217">
        <v>7.7392018568414702</v>
      </c>
      <c r="X7480" s="217">
        <v>6.6336015915784001</v>
      </c>
      <c r="Y7480" s="217">
        <v>1.1056002652630701</v>
      </c>
    </row>
    <row r="7481" spans="2:25">
      <c r="B7481" s="217" t="s">
        <v>7650</v>
      </c>
      <c r="C7481" s="217" t="s">
        <v>5935</v>
      </c>
      <c r="D7481" s="217" t="s">
        <v>89</v>
      </c>
      <c r="E7481" s="217" t="s">
        <v>88</v>
      </c>
      <c r="F7481" s="217" t="s">
        <v>12</v>
      </c>
      <c r="G7481" s="217" t="s">
        <v>5</v>
      </c>
      <c r="H7481" s="217" t="s">
        <v>5</v>
      </c>
      <c r="I7481" s="217">
        <v>45</v>
      </c>
      <c r="J7481" s="217">
        <v>40</v>
      </c>
      <c r="K7481" s="217">
        <v>5</v>
      </c>
      <c r="L7481" s="217">
        <v>147</v>
      </c>
      <c r="M7481" s="217">
        <v>4220</v>
      </c>
      <c r="N7481" s="217">
        <v>10.6635071090047</v>
      </c>
      <c r="O7481" s="217">
        <v>9.4786729857819907</v>
      </c>
      <c r="P7481" s="217">
        <v>1.1848341232227499</v>
      </c>
      <c r="Q7481" s="217">
        <v>10.6635071090047</v>
      </c>
      <c r="R7481" s="217">
        <v>9.4786729857819907</v>
      </c>
      <c r="S7481" s="217">
        <v>1.1848341232227499</v>
      </c>
      <c r="T7481" s="217">
        <v>10.6635071090047</v>
      </c>
      <c r="U7481" s="217">
        <v>9.4786729857819907</v>
      </c>
      <c r="V7481" s="217">
        <v>1.1848341232227499</v>
      </c>
      <c r="W7481" s="217">
        <v>10.6635071090047</v>
      </c>
      <c r="X7481" s="217">
        <v>9.4786729857819907</v>
      </c>
      <c r="Y7481" s="217">
        <v>1.1848341232227499</v>
      </c>
    </row>
    <row r="7482" spans="2:25">
      <c r="B7482" s="217" t="s">
        <v>7651</v>
      </c>
      <c r="C7482" s="217" t="s">
        <v>5935</v>
      </c>
      <c r="D7482" s="217" t="s">
        <v>89</v>
      </c>
      <c r="E7482" s="217" t="s">
        <v>88</v>
      </c>
      <c r="F7482" s="217" t="s">
        <v>9</v>
      </c>
      <c r="G7482" s="217" t="s">
        <v>5</v>
      </c>
      <c r="H7482" s="217" t="s">
        <v>170</v>
      </c>
      <c r="I7482" s="217">
        <v>0</v>
      </c>
      <c r="J7482" s="217">
        <v>0</v>
      </c>
      <c r="K7482" s="217">
        <v>0</v>
      </c>
      <c r="L7482" s="217">
        <v>30</v>
      </c>
      <c r="M7482" s="217">
        <v>467.27398768503002</v>
      </c>
      <c r="N7482" s="217">
        <v>0</v>
      </c>
      <c r="O7482" s="217">
        <v>0</v>
      </c>
      <c r="P7482" s="217">
        <v>0</v>
      </c>
      <c r="Q7482" s="217">
        <v>0</v>
      </c>
      <c r="R7482" s="217">
        <v>0</v>
      </c>
      <c r="S7482" s="217">
        <v>0</v>
      </c>
      <c r="T7482" s="217">
        <v>0</v>
      </c>
      <c r="U7482" s="217">
        <v>0</v>
      </c>
      <c r="V7482" s="217">
        <v>0</v>
      </c>
      <c r="W7482" s="217">
        <v>0</v>
      </c>
      <c r="X7482" s="217">
        <v>0</v>
      </c>
      <c r="Y7482" s="217">
        <v>0</v>
      </c>
    </row>
    <row r="7483" spans="2:25">
      <c r="B7483" s="217" t="s">
        <v>7652</v>
      </c>
      <c r="C7483" s="217" t="s">
        <v>5935</v>
      </c>
      <c r="D7483" s="217" t="s">
        <v>89</v>
      </c>
      <c r="E7483" s="217" t="s">
        <v>88</v>
      </c>
      <c r="F7483" s="217" t="s">
        <v>9</v>
      </c>
      <c r="G7483" s="217" t="s">
        <v>5</v>
      </c>
      <c r="H7483" s="217" t="s">
        <v>172</v>
      </c>
      <c r="I7483" s="217">
        <v>1</v>
      </c>
      <c r="J7483" s="217">
        <v>1</v>
      </c>
      <c r="K7483" s="217">
        <v>0</v>
      </c>
      <c r="L7483" s="217">
        <v>43</v>
      </c>
      <c r="M7483" s="217">
        <v>545.66774048852096</v>
      </c>
      <c r="N7483" s="217">
        <v>1.8326170411040399</v>
      </c>
      <c r="O7483" s="217">
        <v>1.8326170411040399</v>
      </c>
      <c r="P7483" s="217">
        <v>0</v>
      </c>
      <c r="Q7483" s="217">
        <v>1.8326170411040399</v>
      </c>
      <c r="R7483" s="217">
        <v>1.8326170411040399</v>
      </c>
      <c r="S7483" s="217">
        <v>0</v>
      </c>
      <c r="T7483" s="217">
        <v>1.8326170411040399</v>
      </c>
      <c r="U7483" s="217">
        <v>1.8326170411040399</v>
      </c>
      <c r="V7483" s="217">
        <v>0</v>
      </c>
      <c r="W7483" s="217">
        <v>1.8326170411040399</v>
      </c>
      <c r="X7483" s="217">
        <v>1.8326170411040399</v>
      </c>
      <c r="Y7483" s="217">
        <v>0</v>
      </c>
    </row>
    <row r="7484" spans="2:25">
      <c r="B7484" s="217" t="s">
        <v>7653</v>
      </c>
      <c r="C7484" s="217" t="s">
        <v>5935</v>
      </c>
      <c r="D7484" s="217" t="s">
        <v>89</v>
      </c>
      <c r="E7484" s="217" t="s">
        <v>88</v>
      </c>
      <c r="F7484" s="217" t="s">
        <v>9</v>
      </c>
      <c r="G7484" s="217" t="s">
        <v>5</v>
      </c>
      <c r="H7484" s="217" t="s">
        <v>174</v>
      </c>
      <c r="I7484" s="217">
        <v>0</v>
      </c>
      <c r="J7484" s="217">
        <v>0</v>
      </c>
      <c r="K7484" s="217">
        <v>0</v>
      </c>
      <c r="L7484" s="217">
        <v>18</v>
      </c>
      <c r="M7484" s="217">
        <v>793.50079517187999</v>
      </c>
      <c r="N7484" s="217">
        <v>0</v>
      </c>
      <c r="O7484" s="217">
        <v>0</v>
      </c>
      <c r="P7484" s="217">
        <v>0</v>
      </c>
      <c r="Q7484" s="217">
        <v>0</v>
      </c>
      <c r="R7484" s="217">
        <v>0</v>
      </c>
      <c r="S7484" s="217">
        <v>0</v>
      </c>
      <c r="T7484" s="217">
        <v>0</v>
      </c>
      <c r="U7484" s="217">
        <v>0</v>
      </c>
      <c r="V7484" s="217">
        <v>0</v>
      </c>
      <c r="W7484" s="217">
        <v>0</v>
      </c>
      <c r="X7484" s="217">
        <v>0</v>
      </c>
      <c r="Y7484" s="217">
        <v>0</v>
      </c>
    </row>
    <row r="7485" spans="2:25">
      <c r="B7485" s="217" t="s">
        <v>7654</v>
      </c>
      <c r="C7485" s="217" t="s">
        <v>5935</v>
      </c>
      <c r="D7485" s="217" t="s">
        <v>89</v>
      </c>
      <c r="E7485" s="217" t="s">
        <v>88</v>
      </c>
      <c r="F7485" s="217" t="s">
        <v>9</v>
      </c>
      <c r="G7485" s="217" t="s">
        <v>5</v>
      </c>
      <c r="H7485" s="217" t="s">
        <v>176</v>
      </c>
      <c r="I7485" s="217">
        <v>8</v>
      </c>
      <c r="J7485" s="217">
        <v>4</v>
      </c>
      <c r="K7485" s="217">
        <v>4</v>
      </c>
      <c r="L7485" s="217">
        <v>47</v>
      </c>
      <c r="M7485" s="217">
        <v>1237.65852465033</v>
      </c>
      <c r="N7485" s="217">
        <v>6.4638184448010101</v>
      </c>
      <c r="O7485" s="217">
        <v>3.2319092224005099</v>
      </c>
      <c r="P7485" s="217">
        <v>3.2319092224005099</v>
      </c>
      <c r="Q7485" s="217">
        <v>6.4638184448010101</v>
      </c>
      <c r="R7485" s="217">
        <v>3.2319092224005099</v>
      </c>
      <c r="S7485" s="217">
        <v>3.2319092224005099</v>
      </c>
      <c r="T7485" s="217">
        <v>6.4638184448010101</v>
      </c>
      <c r="U7485" s="217">
        <v>3.2319092224005099</v>
      </c>
      <c r="V7485" s="217">
        <v>3.2319092224005099</v>
      </c>
      <c r="W7485" s="217">
        <v>6.4638184448010101</v>
      </c>
      <c r="X7485" s="217">
        <v>3.2319092224005099</v>
      </c>
      <c r="Y7485" s="217">
        <v>3.2319092224005099</v>
      </c>
    </row>
    <row r="7486" spans="2:25">
      <c r="B7486" s="217" t="s">
        <v>7655</v>
      </c>
      <c r="C7486" s="217" t="s">
        <v>5935</v>
      </c>
      <c r="D7486" s="217" t="s">
        <v>89</v>
      </c>
      <c r="E7486" s="217" t="s">
        <v>88</v>
      </c>
      <c r="F7486" s="217" t="s">
        <v>9</v>
      </c>
      <c r="G7486" s="217" t="s">
        <v>5</v>
      </c>
      <c r="H7486" s="217" t="s">
        <v>178</v>
      </c>
      <c r="I7486" s="217">
        <v>11</v>
      </c>
      <c r="J7486" s="217">
        <v>10</v>
      </c>
      <c r="K7486" s="217">
        <v>1</v>
      </c>
      <c r="L7486" s="217">
        <v>116</v>
      </c>
      <c r="M7486" s="217">
        <v>1925.8989520042401</v>
      </c>
      <c r="N7486" s="217">
        <v>5.71161845669657</v>
      </c>
      <c r="O7486" s="217">
        <v>5.1923804151787003</v>
      </c>
      <c r="P7486" s="217">
        <v>0.51923804151787001</v>
      </c>
      <c r="Q7486" s="217">
        <v>5.71161845669657</v>
      </c>
      <c r="R7486" s="217">
        <v>5.1923804151787003</v>
      </c>
      <c r="S7486" s="217">
        <v>0.51923804151787001</v>
      </c>
      <c r="T7486" s="217">
        <v>5.71161845669657</v>
      </c>
      <c r="U7486" s="217">
        <v>5.1923804151787003</v>
      </c>
      <c r="V7486" s="217">
        <v>0.51923804151787001</v>
      </c>
      <c r="W7486" s="217">
        <v>5.71161845669657</v>
      </c>
      <c r="X7486" s="217">
        <v>5.1923804151787003</v>
      </c>
      <c r="Y7486" s="217">
        <v>0.51923804151787001</v>
      </c>
    </row>
    <row r="7487" spans="2:25">
      <c r="B7487" s="217" t="s">
        <v>7656</v>
      </c>
      <c r="C7487" s="217" t="s">
        <v>5935</v>
      </c>
      <c r="D7487" s="217" t="s">
        <v>89</v>
      </c>
      <c r="E7487" s="217" t="s">
        <v>88</v>
      </c>
      <c r="F7487" s="217" t="s">
        <v>9</v>
      </c>
      <c r="G7487" s="217" t="s">
        <v>5</v>
      </c>
      <c r="H7487" s="217" t="s">
        <v>5</v>
      </c>
      <c r="I7487" s="217">
        <v>21</v>
      </c>
      <c r="J7487" s="217">
        <v>16</v>
      </c>
      <c r="K7487" s="217">
        <v>5</v>
      </c>
      <c r="L7487" s="217">
        <v>255</v>
      </c>
      <c r="M7487" s="217">
        <v>4970</v>
      </c>
      <c r="N7487" s="217">
        <v>4.2253521126760596</v>
      </c>
      <c r="O7487" s="217">
        <v>3.2193158953722301</v>
      </c>
      <c r="P7487" s="217">
        <v>1.00603621730382</v>
      </c>
      <c r="Q7487" s="217">
        <v>4.2253521126760596</v>
      </c>
      <c r="R7487" s="217">
        <v>3.2193158953722301</v>
      </c>
      <c r="S7487" s="217">
        <v>1.00603621730382</v>
      </c>
      <c r="T7487" s="217">
        <v>4.2253521126760596</v>
      </c>
      <c r="U7487" s="217">
        <v>3.2193158953722301</v>
      </c>
      <c r="V7487" s="217">
        <v>1.00603621730382</v>
      </c>
      <c r="W7487" s="217">
        <v>4.2253521126760596</v>
      </c>
      <c r="X7487" s="217">
        <v>3.2193158953722301</v>
      </c>
      <c r="Y7487" s="217">
        <v>1.00603621730382</v>
      </c>
    </row>
    <row r="7488" spans="2:25">
      <c r="B7488" s="217" t="s">
        <v>7657</v>
      </c>
      <c r="C7488" s="217" t="s">
        <v>5935</v>
      </c>
      <c r="D7488" s="217" t="s">
        <v>89</v>
      </c>
      <c r="E7488" s="217" t="s">
        <v>88</v>
      </c>
      <c r="F7488" s="217" t="s">
        <v>5</v>
      </c>
      <c r="G7488" s="217" t="s">
        <v>5</v>
      </c>
      <c r="H7488" s="217" t="s">
        <v>170</v>
      </c>
      <c r="I7488" s="217">
        <v>8</v>
      </c>
      <c r="J7488" s="217">
        <v>8</v>
      </c>
      <c r="K7488" s="217">
        <v>0</v>
      </c>
      <c r="L7488" s="217">
        <v>39</v>
      </c>
      <c r="M7488" s="217">
        <v>810.40585581689902</v>
      </c>
      <c r="N7488" s="217">
        <v>9.8715969814111304</v>
      </c>
      <c r="O7488" s="217">
        <v>9.8715969814111304</v>
      </c>
      <c r="P7488" s="217">
        <v>0</v>
      </c>
      <c r="Q7488" s="217">
        <v>9.8715969814111304</v>
      </c>
      <c r="R7488" s="217">
        <v>9.8715969814111304</v>
      </c>
      <c r="S7488" s="217">
        <v>0</v>
      </c>
      <c r="T7488" s="217">
        <v>9.8715969814111304</v>
      </c>
      <c r="U7488" s="217">
        <v>9.8715969814111304</v>
      </c>
      <c r="V7488" s="217">
        <v>0</v>
      </c>
      <c r="W7488" s="217">
        <v>9.8715969814111304</v>
      </c>
      <c r="X7488" s="217">
        <v>9.8715969814111304</v>
      </c>
      <c r="Y7488" s="217">
        <v>0</v>
      </c>
    </row>
    <row r="7489" spans="2:25">
      <c r="B7489" s="217" t="s">
        <v>7658</v>
      </c>
      <c r="C7489" s="217" t="s">
        <v>5935</v>
      </c>
      <c r="D7489" s="217" t="s">
        <v>89</v>
      </c>
      <c r="E7489" s="217" t="s">
        <v>88</v>
      </c>
      <c r="F7489" s="217" t="s">
        <v>5</v>
      </c>
      <c r="G7489" s="217" t="s">
        <v>5</v>
      </c>
      <c r="H7489" s="217" t="s">
        <v>172</v>
      </c>
      <c r="I7489" s="217">
        <v>12</v>
      </c>
      <c r="J7489" s="217">
        <v>11</v>
      </c>
      <c r="K7489" s="217">
        <v>1</v>
      </c>
      <c r="L7489" s="217">
        <v>57</v>
      </c>
      <c r="M7489" s="217">
        <v>970.48319124147201</v>
      </c>
      <c r="N7489" s="217">
        <v>12.364974590285501</v>
      </c>
      <c r="O7489" s="217">
        <v>11.3345600410951</v>
      </c>
      <c r="P7489" s="217">
        <v>1.0304145491904599</v>
      </c>
      <c r="Q7489" s="217">
        <v>12.364974590285501</v>
      </c>
      <c r="R7489" s="217">
        <v>11.3345600410951</v>
      </c>
      <c r="S7489" s="217">
        <v>1.0304145491904599</v>
      </c>
      <c r="T7489" s="217">
        <v>12.364974590285501</v>
      </c>
      <c r="U7489" s="217">
        <v>11.3345600410951</v>
      </c>
      <c r="V7489" s="217">
        <v>1.0304145491904599</v>
      </c>
      <c r="W7489" s="217">
        <v>12.364974590285501</v>
      </c>
      <c r="X7489" s="217">
        <v>11.3345600410951</v>
      </c>
      <c r="Y7489" s="217">
        <v>1.0304145491904599</v>
      </c>
    </row>
    <row r="7490" spans="2:25">
      <c r="B7490" s="217" t="s">
        <v>7659</v>
      </c>
      <c r="C7490" s="217" t="s">
        <v>5935</v>
      </c>
      <c r="D7490" s="217" t="s">
        <v>89</v>
      </c>
      <c r="E7490" s="217" t="s">
        <v>88</v>
      </c>
      <c r="F7490" s="217" t="s">
        <v>5</v>
      </c>
      <c r="G7490" s="217" t="s">
        <v>5</v>
      </c>
      <c r="H7490" s="217" t="s">
        <v>174</v>
      </c>
      <c r="I7490" s="217">
        <v>3</v>
      </c>
      <c r="J7490" s="217">
        <v>3</v>
      </c>
      <c r="K7490" s="217">
        <v>0</v>
      </c>
      <c r="L7490" s="217">
        <v>29</v>
      </c>
      <c r="M7490" s="217">
        <v>1422.97805402414</v>
      </c>
      <c r="N7490" s="217">
        <v>2.1082545802558901</v>
      </c>
      <c r="O7490" s="217">
        <v>2.1082545802558901</v>
      </c>
      <c r="P7490" s="217">
        <v>0</v>
      </c>
      <c r="Q7490" s="217">
        <v>2.1082545802558901</v>
      </c>
      <c r="R7490" s="217">
        <v>2.1082545802558901</v>
      </c>
      <c r="S7490" s="217">
        <v>0</v>
      </c>
      <c r="T7490" s="217">
        <v>2.1082545802558901</v>
      </c>
      <c r="U7490" s="217">
        <v>2.1082545802558901</v>
      </c>
      <c r="V7490" s="217">
        <v>0</v>
      </c>
      <c r="W7490" s="217">
        <v>2.1082545802558901</v>
      </c>
      <c r="X7490" s="217">
        <v>2.1082545802558901</v>
      </c>
      <c r="Y7490" s="217">
        <v>0</v>
      </c>
    </row>
    <row r="7491" spans="2:25">
      <c r="B7491" s="217" t="s">
        <v>7660</v>
      </c>
      <c r="C7491" s="217" t="s">
        <v>5935</v>
      </c>
      <c r="D7491" s="217" t="s">
        <v>89</v>
      </c>
      <c r="E7491" s="217" t="s">
        <v>88</v>
      </c>
      <c r="F7491" s="217" t="s">
        <v>5</v>
      </c>
      <c r="G7491" s="217" t="s">
        <v>5</v>
      </c>
      <c r="H7491" s="217" t="s">
        <v>176</v>
      </c>
      <c r="I7491" s="217">
        <v>17</v>
      </c>
      <c r="J7491" s="217">
        <v>11</v>
      </c>
      <c r="K7491" s="217">
        <v>6</v>
      </c>
      <c r="L7491" s="217">
        <v>77</v>
      </c>
      <c r="M7491" s="217">
        <v>2251.2618773161798</v>
      </c>
      <c r="N7491" s="217">
        <v>7.5513205155263297</v>
      </c>
      <c r="O7491" s="217">
        <v>4.8861485688699799</v>
      </c>
      <c r="P7491" s="217">
        <v>2.6651719466563502</v>
      </c>
      <c r="Q7491" s="217">
        <v>7.5513205155263297</v>
      </c>
      <c r="R7491" s="217">
        <v>4.8861485688699799</v>
      </c>
      <c r="S7491" s="217">
        <v>2.6651719466563502</v>
      </c>
      <c r="T7491" s="217">
        <v>7.5513205155263297</v>
      </c>
      <c r="U7491" s="217">
        <v>4.8861485688699799</v>
      </c>
      <c r="V7491" s="217">
        <v>2.6651719466563502</v>
      </c>
      <c r="W7491" s="217">
        <v>7.5513205155263297</v>
      </c>
      <c r="X7491" s="217">
        <v>4.8861485688699799</v>
      </c>
      <c r="Y7491" s="217">
        <v>2.6651719466563502</v>
      </c>
    </row>
    <row r="7492" spans="2:25">
      <c r="B7492" s="217" t="s">
        <v>7661</v>
      </c>
      <c r="C7492" s="217" t="s">
        <v>5935</v>
      </c>
      <c r="D7492" s="217" t="s">
        <v>89</v>
      </c>
      <c r="E7492" s="217" t="s">
        <v>88</v>
      </c>
      <c r="F7492" s="217" t="s">
        <v>5</v>
      </c>
      <c r="G7492" s="217" t="s">
        <v>5</v>
      </c>
      <c r="H7492" s="217" t="s">
        <v>178</v>
      </c>
      <c r="I7492" s="217">
        <v>25</v>
      </c>
      <c r="J7492" s="217">
        <v>22</v>
      </c>
      <c r="K7492" s="217">
        <v>3</v>
      </c>
      <c r="L7492" s="217">
        <v>199</v>
      </c>
      <c r="M7492" s="217">
        <v>3734.8710216013101</v>
      </c>
      <c r="N7492" s="217">
        <v>6.6936715767178896</v>
      </c>
      <c r="O7492" s="217">
        <v>5.8904309875117402</v>
      </c>
      <c r="P7492" s="217">
        <v>0.80324058920614705</v>
      </c>
      <c r="Q7492" s="217">
        <v>6.6936715767178896</v>
      </c>
      <c r="R7492" s="217">
        <v>5.8904309875117402</v>
      </c>
      <c r="S7492" s="217">
        <v>0.80324058920614705</v>
      </c>
      <c r="T7492" s="217">
        <v>6.6936715767178896</v>
      </c>
      <c r="U7492" s="217">
        <v>5.8904309875117402</v>
      </c>
      <c r="V7492" s="217">
        <v>0.80324058920614705</v>
      </c>
      <c r="W7492" s="217">
        <v>6.6936715767178896</v>
      </c>
      <c r="X7492" s="217">
        <v>5.8904309875117402</v>
      </c>
      <c r="Y7492" s="217">
        <v>0.80324058920614705</v>
      </c>
    </row>
    <row r="7493" spans="2:25">
      <c r="B7493" s="217" t="s">
        <v>7662</v>
      </c>
      <c r="C7493" s="217" t="s">
        <v>5935</v>
      </c>
      <c r="D7493" s="217" t="s">
        <v>89</v>
      </c>
      <c r="E7493" s="217" t="s">
        <v>88</v>
      </c>
      <c r="F7493" s="217" t="s">
        <v>5</v>
      </c>
      <c r="G7493" s="217" t="s">
        <v>5</v>
      </c>
      <c r="H7493" s="217" t="s">
        <v>5</v>
      </c>
      <c r="I7493" s="217">
        <v>66</v>
      </c>
      <c r="J7493" s="217">
        <v>56</v>
      </c>
      <c r="K7493" s="217">
        <v>10</v>
      </c>
      <c r="L7493" s="217">
        <v>402</v>
      </c>
      <c r="M7493" s="217">
        <v>9190</v>
      </c>
      <c r="N7493" s="217">
        <v>7.1817192600652904</v>
      </c>
      <c r="O7493" s="217">
        <v>6.0935799782372104</v>
      </c>
      <c r="P7493" s="217">
        <v>1.08813928182807</v>
      </c>
      <c r="Q7493" s="217">
        <v>7.1817192600652904</v>
      </c>
      <c r="R7493" s="217">
        <v>6.0935799782372104</v>
      </c>
      <c r="S7493" s="217">
        <v>1.08813928182807</v>
      </c>
      <c r="T7493" s="217">
        <v>7.1817192600652904</v>
      </c>
      <c r="U7493" s="217">
        <v>6.0935799782372104</v>
      </c>
      <c r="V7493" s="217">
        <v>1.08813928182807</v>
      </c>
      <c r="W7493" s="217">
        <v>7.1817192600652904</v>
      </c>
      <c r="X7493" s="217">
        <v>6.0935799782372104</v>
      </c>
      <c r="Y7493" s="217">
        <v>1.08813928182807</v>
      </c>
    </row>
    <row r="7494" spans="2:25">
      <c r="B7494" s="217" t="s">
        <v>7663</v>
      </c>
      <c r="C7494" s="217" t="s">
        <v>5935</v>
      </c>
      <c r="D7494" s="217" t="s">
        <v>16</v>
      </c>
      <c r="E7494" s="217" t="s">
        <v>86</v>
      </c>
      <c r="F7494" s="217" t="s">
        <v>12</v>
      </c>
      <c r="G7494" s="217" t="s">
        <v>10</v>
      </c>
      <c r="H7494" s="217" t="s">
        <v>170</v>
      </c>
      <c r="I7494" s="217">
        <v>1</v>
      </c>
      <c r="J7494" s="217">
        <v>1</v>
      </c>
      <c r="K7494" s="217">
        <v>0</v>
      </c>
      <c r="L7494" s="217">
        <v>0</v>
      </c>
      <c r="M7494" s="217">
        <v>123.34951456310699</v>
      </c>
      <c r="N7494" s="217">
        <v>8.1070444706808296</v>
      </c>
      <c r="O7494" s="217">
        <v>8.1070444706808296</v>
      </c>
      <c r="P7494" s="217">
        <v>0</v>
      </c>
      <c r="Q7494" s="217">
        <v>8.1070444706808296</v>
      </c>
      <c r="R7494" s="217">
        <v>8.1070444706808296</v>
      </c>
      <c r="S7494" s="217">
        <v>0</v>
      </c>
      <c r="T7494" s="217">
        <v>8.1070444706808296</v>
      </c>
      <c r="U7494" s="217">
        <v>8.1070444706808296</v>
      </c>
      <c r="V7494" s="217">
        <v>0</v>
      </c>
      <c r="W7494" s="217">
        <v>8.1070444706808296</v>
      </c>
      <c r="X7494" s="217">
        <v>8.1070444706808296</v>
      </c>
      <c r="Y7494" s="217">
        <v>0</v>
      </c>
    </row>
    <row r="7495" spans="2:25">
      <c r="B7495" s="217" t="s">
        <v>7664</v>
      </c>
      <c r="C7495" s="217" t="s">
        <v>5935</v>
      </c>
      <c r="D7495" s="217" t="s">
        <v>16</v>
      </c>
      <c r="E7495" s="217" t="s">
        <v>86</v>
      </c>
      <c r="F7495" s="217" t="s">
        <v>12</v>
      </c>
      <c r="G7495" s="217" t="s">
        <v>10</v>
      </c>
      <c r="H7495" s="217" t="s">
        <v>172</v>
      </c>
      <c r="I7495" s="217">
        <v>0</v>
      </c>
      <c r="J7495" s="217">
        <v>0</v>
      </c>
      <c r="K7495" s="217">
        <v>0</v>
      </c>
      <c r="L7495" s="217">
        <v>1</v>
      </c>
      <c r="M7495" s="217">
        <v>168.20388349514599</v>
      </c>
      <c r="N7495" s="217">
        <v>0</v>
      </c>
      <c r="O7495" s="217">
        <v>0</v>
      </c>
      <c r="P7495" s="217">
        <v>0</v>
      </c>
      <c r="Q7495" s="217">
        <v>0</v>
      </c>
      <c r="R7495" s="217">
        <v>0</v>
      </c>
      <c r="S7495" s="217">
        <v>0</v>
      </c>
      <c r="T7495" s="217">
        <v>0</v>
      </c>
      <c r="U7495" s="217">
        <v>0</v>
      </c>
      <c r="V7495" s="217">
        <v>0</v>
      </c>
      <c r="W7495" s="217">
        <v>0</v>
      </c>
      <c r="X7495" s="217">
        <v>0</v>
      </c>
      <c r="Y7495" s="217">
        <v>0</v>
      </c>
    </row>
    <row r="7496" spans="2:25">
      <c r="B7496" s="217" t="s">
        <v>7665</v>
      </c>
      <c r="C7496" s="217" t="s">
        <v>5935</v>
      </c>
      <c r="D7496" s="217" t="s">
        <v>16</v>
      </c>
      <c r="E7496" s="217" t="s">
        <v>86</v>
      </c>
      <c r="F7496" s="217" t="s">
        <v>12</v>
      </c>
      <c r="G7496" s="217" t="s">
        <v>10</v>
      </c>
      <c r="H7496" s="217" t="s">
        <v>174</v>
      </c>
      <c r="I7496" s="217">
        <v>0</v>
      </c>
      <c r="J7496" s="217">
        <v>0</v>
      </c>
      <c r="K7496" s="217">
        <v>0</v>
      </c>
      <c r="L7496" s="217">
        <v>3</v>
      </c>
      <c r="M7496" s="217">
        <v>213.05825242718399</v>
      </c>
      <c r="N7496" s="217">
        <v>0</v>
      </c>
      <c r="O7496" s="217">
        <v>0</v>
      </c>
      <c r="P7496" s="217">
        <v>0</v>
      </c>
      <c r="Q7496" s="217">
        <v>0</v>
      </c>
      <c r="R7496" s="217">
        <v>0</v>
      </c>
      <c r="S7496" s="217">
        <v>0</v>
      </c>
      <c r="T7496" s="217">
        <v>0</v>
      </c>
      <c r="U7496" s="217">
        <v>0</v>
      </c>
      <c r="V7496" s="217">
        <v>0</v>
      </c>
      <c r="W7496" s="217">
        <v>0</v>
      </c>
      <c r="X7496" s="217">
        <v>0</v>
      </c>
      <c r="Y7496" s="217">
        <v>0</v>
      </c>
    </row>
    <row r="7497" spans="2:25">
      <c r="B7497" s="217" t="s">
        <v>7666</v>
      </c>
      <c r="C7497" s="217" t="s">
        <v>5935</v>
      </c>
      <c r="D7497" s="217" t="s">
        <v>16</v>
      </c>
      <c r="E7497" s="217" t="s">
        <v>86</v>
      </c>
      <c r="F7497" s="217" t="s">
        <v>12</v>
      </c>
      <c r="G7497" s="217" t="s">
        <v>10</v>
      </c>
      <c r="H7497" s="217" t="s">
        <v>176</v>
      </c>
      <c r="I7497" s="217">
        <v>0</v>
      </c>
      <c r="J7497" s="217">
        <v>0</v>
      </c>
      <c r="K7497" s="217">
        <v>0</v>
      </c>
      <c r="L7497" s="217">
        <v>7</v>
      </c>
      <c r="M7497" s="217">
        <v>515.82524271844704</v>
      </c>
      <c r="N7497" s="217">
        <v>0</v>
      </c>
      <c r="O7497" s="217">
        <v>0</v>
      </c>
      <c r="P7497" s="217">
        <v>0</v>
      </c>
      <c r="Q7497" s="217">
        <v>0</v>
      </c>
      <c r="R7497" s="217">
        <v>0</v>
      </c>
      <c r="S7497" s="217">
        <v>0</v>
      </c>
      <c r="T7497" s="217">
        <v>0</v>
      </c>
      <c r="U7497" s="217">
        <v>0</v>
      </c>
      <c r="V7497" s="217">
        <v>0</v>
      </c>
      <c r="W7497" s="217">
        <v>0</v>
      </c>
      <c r="X7497" s="217">
        <v>0</v>
      </c>
      <c r="Y7497" s="217">
        <v>0</v>
      </c>
    </row>
    <row r="7498" spans="2:25">
      <c r="B7498" s="217" t="s">
        <v>7667</v>
      </c>
      <c r="C7498" s="217" t="s">
        <v>5935</v>
      </c>
      <c r="D7498" s="217" t="s">
        <v>16</v>
      </c>
      <c r="E7498" s="217" t="s">
        <v>86</v>
      </c>
      <c r="F7498" s="217" t="s">
        <v>12</v>
      </c>
      <c r="G7498" s="217" t="s">
        <v>10</v>
      </c>
      <c r="H7498" s="217" t="s">
        <v>178</v>
      </c>
      <c r="I7498" s="217">
        <v>2</v>
      </c>
      <c r="J7498" s="217">
        <v>2</v>
      </c>
      <c r="K7498" s="217">
        <v>0</v>
      </c>
      <c r="L7498" s="217">
        <v>10</v>
      </c>
      <c r="M7498" s="217">
        <v>1289.5631067961201</v>
      </c>
      <c r="N7498" s="217">
        <v>1.5509128552606799</v>
      </c>
      <c r="O7498" s="217">
        <v>1.5509128552606799</v>
      </c>
      <c r="P7498" s="217">
        <v>0</v>
      </c>
      <c r="Q7498" s="217">
        <v>1.5509128552606799</v>
      </c>
      <c r="R7498" s="217">
        <v>1.5509128552606799</v>
      </c>
      <c r="S7498" s="217">
        <v>0</v>
      </c>
      <c r="T7498" s="217">
        <v>1.5509128552606799</v>
      </c>
      <c r="U7498" s="217">
        <v>1.5509128552606799</v>
      </c>
      <c r="V7498" s="217">
        <v>0</v>
      </c>
      <c r="W7498" s="217">
        <v>1.5509128552606799</v>
      </c>
      <c r="X7498" s="217">
        <v>1.5509128552606799</v>
      </c>
      <c r="Y7498" s="217">
        <v>0</v>
      </c>
    </row>
    <row r="7499" spans="2:25">
      <c r="B7499" s="217" t="s">
        <v>7668</v>
      </c>
      <c r="C7499" s="217" t="s">
        <v>5935</v>
      </c>
      <c r="D7499" s="217" t="s">
        <v>16</v>
      </c>
      <c r="E7499" s="217" t="s">
        <v>86</v>
      </c>
      <c r="F7499" s="217" t="s">
        <v>12</v>
      </c>
      <c r="G7499" s="217" t="s">
        <v>10</v>
      </c>
      <c r="H7499" s="217" t="s">
        <v>5</v>
      </c>
      <c r="I7499" s="217">
        <v>3</v>
      </c>
      <c r="J7499" s="217">
        <v>3</v>
      </c>
      <c r="K7499" s="217">
        <v>0</v>
      </c>
      <c r="L7499" s="217">
        <v>21</v>
      </c>
      <c r="M7499" s="217">
        <v>2310</v>
      </c>
      <c r="N7499" s="217">
        <v>1.2987012987013</v>
      </c>
      <c r="O7499" s="217">
        <v>1.2987012987013</v>
      </c>
      <c r="P7499" s="217">
        <v>0</v>
      </c>
      <c r="Q7499" s="217">
        <v>1.2987012987013</v>
      </c>
      <c r="R7499" s="217">
        <v>1.2987012987013</v>
      </c>
      <c r="S7499" s="217">
        <v>0</v>
      </c>
      <c r="T7499" s="217">
        <v>1.2987012987013</v>
      </c>
      <c r="U7499" s="217">
        <v>1.2987012987013</v>
      </c>
      <c r="V7499" s="217">
        <v>0</v>
      </c>
      <c r="W7499" s="217">
        <v>1.2987012987013</v>
      </c>
      <c r="X7499" s="217">
        <v>1.2987012987013</v>
      </c>
      <c r="Y7499" s="217">
        <v>0</v>
      </c>
    </row>
    <row r="7500" spans="2:25">
      <c r="B7500" s="217" t="s">
        <v>7669</v>
      </c>
      <c r="C7500" s="217" t="s">
        <v>5935</v>
      </c>
      <c r="D7500" s="217" t="s">
        <v>16</v>
      </c>
      <c r="E7500" s="217" t="s">
        <v>86</v>
      </c>
      <c r="F7500" s="217" t="s">
        <v>9</v>
      </c>
      <c r="G7500" s="217" t="s">
        <v>10</v>
      </c>
      <c r="H7500" s="217" t="s">
        <v>170</v>
      </c>
      <c r="I7500" s="217">
        <v>0</v>
      </c>
      <c r="J7500" s="217">
        <v>0</v>
      </c>
      <c r="K7500" s="217">
        <v>0</v>
      </c>
      <c r="L7500" s="217">
        <v>1</v>
      </c>
      <c r="M7500" s="217">
        <v>109.954751131222</v>
      </c>
      <c r="N7500" s="217">
        <v>0</v>
      </c>
      <c r="O7500" s="217">
        <v>0</v>
      </c>
      <c r="P7500" s="217">
        <v>0</v>
      </c>
      <c r="Q7500" s="217">
        <v>0</v>
      </c>
      <c r="R7500" s="217">
        <v>0</v>
      </c>
      <c r="S7500" s="217">
        <v>0</v>
      </c>
      <c r="T7500" s="217">
        <v>0</v>
      </c>
      <c r="U7500" s="217">
        <v>0</v>
      </c>
      <c r="V7500" s="217">
        <v>0</v>
      </c>
      <c r="W7500" s="217">
        <v>0</v>
      </c>
      <c r="X7500" s="217">
        <v>0</v>
      </c>
      <c r="Y7500" s="217">
        <v>0</v>
      </c>
    </row>
    <row r="7501" spans="2:25">
      <c r="B7501" s="217" t="s">
        <v>7670</v>
      </c>
      <c r="C7501" s="217" t="s">
        <v>5935</v>
      </c>
      <c r="D7501" s="217" t="s">
        <v>16</v>
      </c>
      <c r="E7501" s="217" t="s">
        <v>86</v>
      </c>
      <c r="F7501" s="217" t="s">
        <v>9</v>
      </c>
      <c r="G7501" s="217" t="s">
        <v>10</v>
      </c>
      <c r="H7501" s="217" t="s">
        <v>172</v>
      </c>
      <c r="I7501" s="217">
        <v>0</v>
      </c>
      <c r="J7501" s="217">
        <v>0</v>
      </c>
      <c r="K7501" s="217">
        <v>0</v>
      </c>
      <c r="L7501" s="217">
        <v>5</v>
      </c>
      <c r="M7501" s="217">
        <v>186.92307692307699</v>
      </c>
      <c r="N7501" s="217">
        <v>0</v>
      </c>
      <c r="O7501" s="217">
        <v>0</v>
      </c>
      <c r="P7501" s="217">
        <v>0</v>
      </c>
      <c r="Q7501" s="217">
        <v>0</v>
      </c>
      <c r="R7501" s="217">
        <v>0</v>
      </c>
      <c r="S7501" s="217">
        <v>0</v>
      </c>
      <c r="T7501" s="217">
        <v>0</v>
      </c>
      <c r="U7501" s="217">
        <v>0</v>
      </c>
      <c r="V7501" s="217">
        <v>0</v>
      </c>
      <c r="W7501" s="217">
        <v>0</v>
      </c>
      <c r="X7501" s="217">
        <v>0</v>
      </c>
      <c r="Y7501" s="217">
        <v>0</v>
      </c>
    </row>
    <row r="7502" spans="2:25">
      <c r="B7502" s="217" t="s">
        <v>7671</v>
      </c>
      <c r="C7502" s="217" t="s">
        <v>5935</v>
      </c>
      <c r="D7502" s="217" t="s">
        <v>16</v>
      </c>
      <c r="E7502" s="217" t="s">
        <v>86</v>
      </c>
      <c r="F7502" s="217" t="s">
        <v>9</v>
      </c>
      <c r="G7502" s="217" t="s">
        <v>10</v>
      </c>
      <c r="H7502" s="217" t="s">
        <v>174</v>
      </c>
      <c r="I7502" s="217">
        <v>0</v>
      </c>
      <c r="J7502" s="217">
        <v>0</v>
      </c>
      <c r="K7502" s="217">
        <v>0</v>
      </c>
      <c r="L7502" s="217">
        <v>8</v>
      </c>
      <c r="M7502" s="217">
        <v>241.90045248868799</v>
      </c>
      <c r="N7502" s="217">
        <v>0</v>
      </c>
      <c r="O7502" s="217">
        <v>0</v>
      </c>
      <c r="P7502" s="217">
        <v>0</v>
      </c>
      <c r="Q7502" s="217">
        <v>0</v>
      </c>
      <c r="R7502" s="217">
        <v>0</v>
      </c>
      <c r="S7502" s="217">
        <v>0</v>
      </c>
      <c r="T7502" s="217">
        <v>0</v>
      </c>
      <c r="U7502" s="217">
        <v>0</v>
      </c>
      <c r="V7502" s="217">
        <v>0</v>
      </c>
      <c r="W7502" s="217">
        <v>0</v>
      </c>
      <c r="X7502" s="217">
        <v>0</v>
      </c>
      <c r="Y7502" s="217">
        <v>0</v>
      </c>
    </row>
    <row r="7503" spans="2:25">
      <c r="B7503" s="217" t="s">
        <v>7672</v>
      </c>
      <c r="C7503" s="217" t="s">
        <v>5935</v>
      </c>
      <c r="D7503" s="217" t="s">
        <v>16</v>
      </c>
      <c r="E7503" s="217" t="s">
        <v>86</v>
      </c>
      <c r="F7503" s="217" t="s">
        <v>9</v>
      </c>
      <c r="G7503" s="217" t="s">
        <v>10</v>
      </c>
      <c r="H7503" s="217" t="s">
        <v>176</v>
      </c>
      <c r="I7503" s="217">
        <v>1</v>
      </c>
      <c r="J7503" s="217">
        <v>1</v>
      </c>
      <c r="K7503" s="217">
        <v>0</v>
      </c>
      <c r="L7503" s="217">
        <v>9</v>
      </c>
      <c r="M7503" s="217">
        <v>549.77375565610896</v>
      </c>
      <c r="N7503" s="217">
        <v>1.81893004115226</v>
      </c>
      <c r="O7503" s="217">
        <v>1.81893004115226</v>
      </c>
      <c r="P7503" s="217">
        <v>0</v>
      </c>
      <c r="Q7503" s="217">
        <v>1.81893004115226</v>
      </c>
      <c r="R7503" s="217">
        <v>1.81893004115226</v>
      </c>
      <c r="S7503" s="217">
        <v>0</v>
      </c>
      <c r="T7503" s="217">
        <v>1.81893004115226</v>
      </c>
      <c r="U7503" s="217">
        <v>1.81893004115226</v>
      </c>
      <c r="V7503" s="217">
        <v>0</v>
      </c>
      <c r="W7503" s="217">
        <v>1.81893004115226</v>
      </c>
      <c r="X7503" s="217">
        <v>1.81893004115226</v>
      </c>
      <c r="Y7503" s="217">
        <v>0</v>
      </c>
    </row>
    <row r="7504" spans="2:25">
      <c r="B7504" s="217" t="s">
        <v>7673</v>
      </c>
      <c r="C7504" s="217" t="s">
        <v>5935</v>
      </c>
      <c r="D7504" s="217" t="s">
        <v>16</v>
      </c>
      <c r="E7504" s="217" t="s">
        <v>86</v>
      </c>
      <c r="F7504" s="217" t="s">
        <v>9</v>
      </c>
      <c r="G7504" s="217" t="s">
        <v>10</v>
      </c>
      <c r="H7504" s="217" t="s">
        <v>178</v>
      </c>
      <c r="I7504" s="217">
        <v>1</v>
      </c>
      <c r="J7504" s="217">
        <v>1</v>
      </c>
      <c r="K7504" s="217">
        <v>0</v>
      </c>
      <c r="L7504" s="217">
        <v>30</v>
      </c>
      <c r="M7504" s="217">
        <v>1341.4479638009</v>
      </c>
      <c r="N7504" s="217">
        <v>0.74546313161977995</v>
      </c>
      <c r="O7504" s="217">
        <v>0.74546313161977995</v>
      </c>
      <c r="P7504" s="217">
        <v>0</v>
      </c>
      <c r="Q7504" s="217">
        <v>0.74546313161977995</v>
      </c>
      <c r="R7504" s="217">
        <v>0.74546313161977995</v>
      </c>
      <c r="S7504" s="217">
        <v>0</v>
      </c>
      <c r="T7504" s="217">
        <v>0.74546313161977995</v>
      </c>
      <c r="U7504" s="217">
        <v>0.74546313161977995</v>
      </c>
      <c r="V7504" s="217">
        <v>0</v>
      </c>
      <c r="W7504" s="217">
        <v>0.74546313161977995</v>
      </c>
      <c r="X7504" s="217">
        <v>0.74546313161977995</v>
      </c>
      <c r="Y7504" s="217">
        <v>0</v>
      </c>
    </row>
    <row r="7505" spans="2:25">
      <c r="B7505" s="217" t="s">
        <v>7674</v>
      </c>
      <c r="C7505" s="217" t="s">
        <v>5935</v>
      </c>
      <c r="D7505" s="217" t="s">
        <v>16</v>
      </c>
      <c r="E7505" s="217" t="s">
        <v>86</v>
      </c>
      <c r="F7505" s="217" t="s">
        <v>9</v>
      </c>
      <c r="G7505" s="217" t="s">
        <v>10</v>
      </c>
      <c r="H7505" s="217" t="s">
        <v>5</v>
      </c>
      <c r="I7505" s="217">
        <v>2</v>
      </c>
      <c r="J7505" s="217">
        <v>2</v>
      </c>
      <c r="K7505" s="217">
        <v>0</v>
      </c>
      <c r="L7505" s="217">
        <v>53</v>
      </c>
      <c r="M7505" s="217">
        <v>2430</v>
      </c>
      <c r="N7505" s="217">
        <v>0.82304526748971196</v>
      </c>
      <c r="O7505" s="217">
        <v>0.82304526748971196</v>
      </c>
      <c r="P7505" s="217">
        <v>0</v>
      </c>
      <c r="Q7505" s="217">
        <v>0.82304526748971196</v>
      </c>
      <c r="R7505" s="217">
        <v>0.82304526748971196</v>
      </c>
      <c r="S7505" s="217">
        <v>0</v>
      </c>
      <c r="T7505" s="217">
        <v>0.82304526748971196</v>
      </c>
      <c r="U7505" s="217">
        <v>0.82304526748971196</v>
      </c>
      <c r="V7505" s="217">
        <v>0</v>
      </c>
      <c r="W7505" s="217">
        <v>0.82304526748971196</v>
      </c>
      <c r="X7505" s="217">
        <v>0.82304526748971196</v>
      </c>
      <c r="Y7505" s="217">
        <v>0</v>
      </c>
    </row>
    <row r="7506" spans="2:25">
      <c r="B7506" s="217" t="s">
        <v>7675</v>
      </c>
      <c r="C7506" s="217" t="s">
        <v>5935</v>
      </c>
      <c r="D7506" s="217" t="s">
        <v>16</v>
      </c>
      <c r="E7506" s="217" t="s">
        <v>86</v>
      </c>
      <c r="F7506" s="217" t="s">
        <v>5</v>
      </c>
      <c r="G7506" s="217" t="s">
        <v>10</v>
      </c>
      <c r="H7506" s="217" t="s">
        <v>170</v>
      </c>
      <c r="I7506" s="217">
        <v>1</v>
      </c>
      <c r="J7506" s="217">
        <v>1</v>
      </c>
      <c r="K7506" s="217">
        <v>0</v>
      </c>
      <c r="L7506" s="217">
        <v>1</v>
      </c>
      <c r="M7506" s="217">
        <v>233.30426569432899</v>
      </c>
      <c r="N7506" s="217">
        <v>4.2862482476431998</v>
      </c>
      <c r="O7506" s="217">
        <v>4.2862482476431998</v>
      </c>
      <c r="P7506" s="217">
        <v>0</v>
      </c>
      <c r="Q7506" s="217">
        <v>4.2862482476431998</v>
      </c>
      <c r="R7506" s="217">
        <v>4.2862482476431998</v>
      </c>
      <c r="S7506" s="217">
        <v>0</v>
      </c>
      <c r="T7506" s="217">
        <v>4.2862482476431998</v>
      </c>
      <c r="U7506" s="217">
        <v>4.2862482476431998</v>
      </c>
      <c r="V7506" s="217">
        <v>0</v>
      </c>
      <c r="W7506" s="217">
        <v>4.2862482476431998</v>
      </c>
      <c r="X7506" s="217">
        <v>4.2862482476431998</v>
      </c>
      <c r="Y7506" s="217">
        <v>0</v>
      </c>
    </row>
    <row r="7507" spans="2:25">
      <c r="B7507" s="217" t="s">
        <v>7676</v>
      </c>
      <c r="C7507" s="217" t="s">
        <v>5935</v>
      </c>
      <c r="D7507" s="217" t="s">
        <v>16</v>
      </c>
      <c r="E7507" s="217" t="s">
        <v>86</v>
      </c>
      <c r="F7507" s="217" t="s">
        <v>5</v>
      </c>
      <c r="G7507" s="217" t="s">
        <v>10</v>
      </c>
      <c r="H7507" s="217" t="s">
        <v>172</v>
      </c>
      <c r="I7507" s="217">
        <v>0</v>
      </c>
      <c r="J7507" s="217">
        <v>0</v>
      </c>
      <c r="K7507" s="217">
        <v>0</v>
      </c>
      <c r="L7507" s="217">
        <v>6</v>
      </c>
      <c r="M7507" s="217">
        <v>355.12696041822301</v>
      </c>
      <c r="N7507" s="217">
        <v>0</v>
      </c>
      <c r="O7507" s="217">
        <v>0</v>
      </c>
      <c r="P7507" s="217">
        <v>0</v>
      </c>
      <c r="Q7507" s="217">
        <v>0</v>
      </c>
      <c r="R7507" s="217">
        <v>0</v>
      </c>
      <c r="S7507" s="217">
        <v>0</v>
      </c>
      <c r="T7507" s="217">
        <v>0</v>
      </c>
      <c r="U7507" s="217">
        <v>0</v>
      </c>
      <c r="V7507" s="217">
        <v>0</v>
      </c>
      <c r="W7507" s="217">
        <v>0</v>
      </c>
      <c r="X7507" s="217">
        <v>0</v>
      </c>
      <c r="Y7507" s="217">
        <v>0</v>
      </c>
    </row>
    <row r="7508" spans="2:25">
      <c r="B7508" s="217" t="s">
        <v>7677</v>
      </c>
      <c r="C7508" s="217" t="s">
        <v>5935</v>
      </c>
      <c r="D7508" s="217" t="s">
        <v>16</v>
      </c>
      <c r="E7508" s="217" t="s">
        <v>86</v>
      </c>
      <c r="F7508" s="217" t="s">
        <v>5</v>
      </c>
      <c r="G7508" s="217" t="s">
        <v>10</v>
      </c>
      <c r="H7508" s="217" t="s">
        <v>174</v>
      </c>
      <c r="I7508" s="217">
        <v>0</v>
      </c>
      <c r="J7508" s="217">
        <v>0</v>
      </c>
      <c r="K7508" s="217">
        <v>0</v>
      </c>
      <c r="L7508" s="217">
        <v>11</v>
      </c>
      <c r="M7508" s="217">
        <v>454.95870491587198</v>
      </c>
      <c r="N7508" s="217">
        <v>0</v>
      </c>
      <c r="O7508" s="217">
        <v>0</v>
      </c>
      <c r="P7508" s="217">
        <v>0</v>
      </c>
      <c r="Q7508" s="217">
        <v>0</v>
      </c>
      <c r="R7508" s="217">
        <v>0</v>
      </c>
      <c r="S7508" s="217">
        <v>0</v>
      </c>
      <c r="T7508" s="217">
        <v>0</v>
      </c>
      <c r="U7508" s="217">
        <v>0</v>
      </c>
      <c r="V7508" s="217">
        <v>0</v>
      </c>
      <c r="W7508" s="217">
        <v>0</v>
      </c>
      <c r="X7508" s="217">
        <v>0</v>
      </c>
      <c r="Y7508" s="217">
        <v>0</v>
      </c>
    </row>
    <row r="7509" spans="2:25">
      <c r="B7509" s="217" t="s">
        <v>7678</v>
      </c>
      <c r="C7509" s="217" t="s">
        <v>5935</v>
      </c>
      <c r="D7509" s="217" t="s">
        <v>16</v>
      </c>
      <c r="E7509" s="217" t="s">
        <v>86</v>
      </c>
      <c r="F7509" s="217" t="s">
        <v>5</v>
      </c>
      <c r="G7509" s="217" t="s">
        <v>10</v>
      </c>
      <c r="H7509" s="217" t="s">
        <v>176</v>
      </c>
      <c r="I7509" s="217">
        <v>1</v>
      </c>
      <c r="J7509" s="217">
        <v>1</v>
      </c>
      <c r="K7509" s="217">
        <v>0</v>
      </c>
      <c r="L7509" s="217">
        <v>16</v>
      </c>
      <c r="M7509" s="217">
        <v>1065.5989983745601</v>
      </c>
      <c r="N7509" s="217">
        <v>0.93843932053744505</v>
      </c>
      <c r="O7509" s="217">
        <v>0.93843932053744505</v>
      </c>
      <c r="P7509" s="217">
        <v>0</v>
      </c>
      <c r="Q7509" s="217">
        <v>0.93843932053744505</v>
      </c>
      <c r="R7509" s="217">
        <v>0.93843932053744505</v>
      </c>
      <c r="S7509" s="217">
        <v>0</v>
      </c>
      <c r="T7509" s="217">
        <v>0.93843932053744505</v>
      </c>
      <c r="U7509" s="217">
        <v>0.93843932053744505</v>
      </c>
      <c r="V7509" s="217">
        <v>0</v>
      </c>
      <c r="W7509" s="217">
        <v>0.93843932053744505</v>
      </c>
      <c r="X7509" s="217">
        <v>0.93843932053744505</v>
      </c>
      <c r="Y7509" s="217">
        <v>0</v>
      </c>
    </row>
    <row r="7510" spans="2:25">
      <c r="B7510" s="217" t="s">
        <v>7679</v>
      </c>
      <c r="C7510" s="217" t="s">
        <v>5935</v>
      </c>
      <c r="D7510" s="217" t="s">
        <v>16</v>
      </c>
      <c r="E7510" s="217" t="s">
        <v>86</v>
      </c>
      <c r="F7510" s="217" t="s">
        <v>5</v>
      </c>
      <c r="G7510" s="217" t="s">
        <v>10</v>
      </c>
      <c r="H7510" s="217" t="s">
        <v>178</v>
      </c>
      <c r="I7510" s="217">
        <v>3</v>
      </c>
      <c r="J7510" s="217">
        <v>3</v>
      </c>
      <c r="K7510" s="217">
        <v>0</v>
      </c>
      <c r="L7510" s="217">
        <v>40</v>
      </c>
      <c r="M7510" s="217">
        <v>2631.0110705970201</v>
      </c>
      <c r="N7510" s="217">
        <v>1.1402460573148601</v>
      </c>
      <c r="O7510" s="217">
        <v>1.1402460573148601</v>
      </c>
      <c r="P7510" s="217">
        <v>0</v>
      </c>
      <c r="Q7510" s="217">
        <v>1.1402460573148601</v>
      </c>
      <c r="R7510" s="217">
        <v>1.1402460573148601</v>
      </c>
      <c r="S7510" s="217">
        <v>0</v>
      </c>
      <c r="T7510" s="217">
        <v>1.1402460573148601</v>
      </c>
      <c r="U7510" s="217">
        <v>1.1402460573148601</v>
      </c>
      <c r="V7510" s="217">
        <v>0</v>
      </c>
      <c r="W7510" s="217">
        <v>1.1402460573148601</v>
      </c>
      <c r="X7510" s="217">
        <v>1.1402460573148601</v>
      </c>
      <c r="Y7510" s="217">
        <v>0</v>
      </c>
    </row>
    <row r="7511" spans="2:25">
      <c r="B7511" s="217" t="s">
        <v>7680</v>
      </c>
      <c r="C7511" s="217" t="s">
        <v>5935</v>
      </c>
      <c r="D7511" s="217" t="s">
        <v>16</v>
      </c>
      <c r="E7511" s="217" t="s">
        <v>86</v>
      </c>
      <c r="F7511" s="217" t="s">
        <v>5</v>
      </c>
      <c r="G7511" s="217" t="s">
        <v>10</v>
      </c>
      <c r="H7511" s="217" t="s">
        <v>5</v>
      </c>
      <c r="I7511" s="217">
        <v>5</v>
      </c>
      <c r="J7511" s="217">
        <v>5</v>
      </c>
      <c r="K7511" s="217">
        <v>0</v>
      </c>
      <c r="L7511" s="217">
        <v>74</v>
      </c>
      <c r="M7511" s="217">
        <v>4740</v>
      </c>
      <c r="N7511" s="217">
        <v>1.0548523206751099</v>
      </c>
      <c r="O7511" s="217">
        <v>1.0548523206751099</v>
      </c>
      <c r="P7511" s="217">
        <v>0</v>
      </c>
      <c r="Q7511" s="217">
        <v>1.0548523206751099</v>
      </c>
      <c r="R7511" s="217">
        <v>1.0548523206751099</v>
      </c>
      <c r="S7511" s="217">
        <v>0</v>
      </c>
      <c r="T7511" s="217">
        <v>1.0548523206751099</v>
      </c>
      <c r="U7511" s="217">
        <v>1.0548523206751099</v>
      </c>
      <c r="V7511" s="217">
        <v>0</v>
      </c>
      <c r="W7511" s="217">
        <v>1.0548523206751099</v>
      </c>
      <c r="X7511" s="217">
        <v>1.0548523206751099</v>
      </c>
      <c r="Y7511" s="217">
        <v>0</v>
      </c>
    </row>
    <row r="7512" spans="2:25">
      <c r="B7512" s="217" t="s">
        <v>7681</v>
      </c>
      <c r="C7512" s="217" t="s">
        <v>5935</v>
      </c>
      <c r="D7512" s="217" t="s">
        <v>16</v>
      </c>
      <c r="E7512" s="217" t="s">
        <v>86</v>
      </c>
      <c r="F7512" s="217" t="s">
        <v>12</v>
      </c>
      <c r="G7512" s="217" t="s">
        <v>49</v>
      </c>
      <c r="H7512" s="217" t="s">
        <v>170</v>
      </c>
      <c r="I7512" s="217">
        <v>1</v>
      </c>
      <c r="J7512" s="217">
        <v>1</v>
      </c>
      <c r="K7512" s="217">
        <v>0</v>
      </c>
      <c r="L7512" s="217">
        <v>9</v>
      </c>
      <c r="M7512" s="217">
        <v>382.23529411764702</v>
      </c>
      <c r="N7512" s="217">
        <v>2.6161895967990101</v>
      </c>
      <c r="O7512" s="217">
        <v>2.6161895967990101</v>
      </c>
      <c r="P7512" s="217">
        <v>0</v>
      </c>
      <c r="Q7512" s="217">
        <v>2.6161895967990101</v>
      </c>
      <c r="R7512" s="217">
        <v>2.6161895967990101</v>
      </c>
      <c r="S7512" s="217">
        <v>0</v>
      </c>
      <c r="T7512" s="217">
        <v>2.6161895967990101</v>
      </c>
      <c r="U7512" s="217">
        <v>2.6161895967990101</v>
      </c>
      <c r="V7512" s="217">
        <v>0</v>
      </c>
      <c r="W7512" s="217">
        <v>2.6161895967990101</v>
      </c>
      <c r="X7512" s="217">
        <v>2.6161895967990101</v>
      </c>
      <c r="Y7512" s="217">
        <v>0</v>
      </c>
    </row>
    <row r="7513" spans="2:25">
      <c r="B7513" s="217" t="s">
        <v>7682</v>
      </c>
      <c r="C7513" s="217" t="s">
        <v>5935</v>
      </c>
      <c r="D7513" s="217" t="s">
        <v>16</v>
      </c>
      <c r="E7513" s="217" t="s">
        <v>86</v>
      </c>
      <c r="F7513" s="217" t="s">
        <v>12</v>
      </c>
      <c r="G7513" s="217" t="s">
        <v>49</v>
      </c>
      <c r="H7513" s="217" t="s">
        <v>172</v>
      </c>
      <c r="I7513" s="217">
        <v>2</v>
      </c>
      <c r="J7513" s="217">
        <v>2</v>
      </c>
      <c r="K7513" s="217">
        <v>0</v>
      </c>
      <c r="L7513" s="217">
        <v>5</v>
      </c>
      <c r="M7513" s="217">
        <v>352.058823529412</v>
      </c>
      <c r="N7513" s="217">
        <v>5.6808688387635797</v>
      </c>
      <c r="O7513" s="217">
        <v>5.6808688387635797</v>
      </c>
      <c r="P7513" s="217">
        <v>0</v>
      </c>
      <c r="Q7513" s="217">
        <v>5.6808688387635797</v>
      </c>
      <c r="R7513" s="217">
        <v>5.6808688387635797</v>
      </c>
      <c r="S7513" s="217">
        <v>0</v>
      </c>
      <c r="T7513" s="217">
        <v>5.6808688387635797</v>
      </c>
      <c r="U7513" s="217">
        <v>5.6808688387635797</v>
      </c>
      <c r="V7513" s="217">
        <v>0</v>
      </c>
      <c r="W7513" s="217">
        <v>5.6808688387635797</v>
      </c>
      <c r="X7513" s="217">
        <v>5.6808688387635797</v>
      </c>
      <c r="Y7513" s="217">
        <v>0</v>
      </c>
    </row>
    <row r="7514" spans="2:25">
      <c r="B7514" s="217" t="s">
        <v>7683</v>
      </c>
      <c r="C7514" s="217" t="s">
        <v>5935</v>
      </c>
      <c r="D7514" s="217" t="s">
        <v>16</v>
      </c>
      <c r="E7514" s="217" t="s">
        <v>86</v>
      </c>
      <c r="F7514" s="217" t="s">
        <v>12</v>
      </c>
      <c r="G7514" s="217" t="s">
        <v>49</v>
      </c>
      <c r="H7514" s="217" t="s">
        <v>174</v>
      </c>
      <c r="I7514" s="217">
        <v>1</v>
      </c>
      <c r="J7514" s="217">
        <v>1</v>
      </c>
      <c r="K7514" s="217">
        <v>0</v>
      </c>
      <c r="L7514" s="217">
        <v>1</v>
      </c>
      <c r="M7514" s="217">
        <v>311.82352941176498</v>
      </c>
      <c r="N7514" s="217">
        <v>3.2069420863987901</v>
      </c>
      <c r="O7514" s="217">
        <v>3.2069420863987901</v>
      </c>
      <c r="P7514" s="217">
        <v>0</v>
      </c>
      <c r="Q7514" s="217">
        <v>3.2069420863987901</v>
      </c>
      <c r="R7514" s="217">
        <v>3.2069420863987901</v>
      </c>
      <c r="S7514" s="217">
        <v>0</v>
      </c>
      <c r="T7514" s="217">
        <v>3.2069420863987901</v>
      </c>
      <c r="U7514" s="217">
        <v>3.2069420863987901</v>
      </c>
      <c r="V7514" s="217">
        <v>0</v>
      </c>
      <c r="W7514" s="217">
        <v>3.2069420863987901</v>
      </c>
      <c r="X7514" s="217">
        <v>3.2069420863987901</v>
      </c>
      <c r="Y7514" s="217">
        <v>0</v>
      </c>
    </row>
    <row r="7515" spans="2:25">
      <c r="B7515" s="217" t="s">
        <v>7684</v>
      </c>
      <c r="C7515" s="217" t="s">
        <v>5935</v>
      </c>
      <c r="D7515" s="217" t="s">
        <v>16</v>
      </c>
      <c r="E7515" s="217" t="s">
        <v>86</v>
      </c>
      <c r="F7515" s="217" t="s">
        <v>12</v>
      </c>
      <c r="G7515" s="217" t="s">
        <v>49</v>
      </c>
      <c r="H7515" s="217" t="s">
        <v>176</v>
      </c>
      <c r="I7515" s="217">
        <v>5</v>
      </c>
      <c r="J7515" s="217">
        <v>5</v>
      </c>
      <c r="K7515" s="217">
        <v>0</v>
      </c>
      <c r="L7515" s="217">
        <v>0</v>
      </c>
      <c r="M7515" s="217">
        <v>352.058823529412</v>
      </c>
      <c r="N7515" s="217">
        <v>14.2021720969089</v>
      </c>
      <c r="O7515" s="217">
        <v>14.2021720969089</v>
      </c>
      <c r="P7515" s="217">
        <v>0</v>
      </c>
      <c r="Q7515" s="217">
        <v>14.2021720969089</v>
      </c>
      <c r="R7515" s="217">
        <v>14.2021720969089</v>
      </c>
      <c r="S7515" s="217">
        <v>0</v>
      </c>
      <c r="T7515" s="217">
        <v>14.2021720969089</v>
      </c>
      <c r="U7515" s="217">
        <v>14.2021720969089</v>
      </c>
      <c r="V7515" s="217">
        <v>0</v>
      </c>
      <c r="W7515" s="217">
        <v>14.2021720969089</v>
      </c>
      <c r="X7515" s="217">
        <v>14.2021720969089</v>
      </c>
      <c r="Y7515" s="217">
        <v>0</v>
      </c>
    </row>
    <row r="7516" spans="2:25">
      <c r="B7516" s="217" t="s">
        <v>7685</v>
      </c>
      <c r="C7516" s="217" t="s">
        <v>5935</v>
      </c>
      <c r="D7516" s="217" t="s">
        <v>16</v>
      </c>
      <c r="E7516" s="217" t="s">
        <v>86</v>
      </c>
      <c r="F7516" s="217" t="s">
        <v>12</v>
      </c>
      <c r="G7516" s="217" t="s">
        <v>49</v>
      </c>
      <c r="H7516" s="217" t="s">
        <v>178</v>
      </c>
      <c r="I7516" s="217">
        <v>6</v>
      </c>
      <c r="J7516" s="217">
        <v>5</v>
      </c>
      <c r="K7516" s="217">
        <v>1</v>
      </c>
      <c r="L7516" s="217">
        <v>16</v>
      </c>
      <c r="M7516" s="217">
        <v>311.82352941176498</v>
      </c>
      <c r="N7516" s="217">
        <v>19.241652518392801</v>
      </c>
      <c r="O7516" s="217">
        <v>16.034710431994</v>
      </c>
      <c r="P7516" s="217">
        <v>3.2069420863987901</v>
      </c>
      <c r="Q7516" s="217">
        <v>19.241652518392801</v>
      </c>
      <c r="R7516" s="217">
        <v>16.034710431994</v>
      </c>
      <c r="S7516" s="217">
        <v>3.2069420863987901</v>
      </c>
      <c r="T7516" s="217">
        <v>19.241652518392801</v>
      </c>
      <c r="U7516" s="217">
        <v>16.034710431994</v>
      </c>
      <c r="V7516" s="217">
        <v>3.2069420863987901</v>
      </c>
      <c r="W7516" s="217">
        <v>19.241652518392801</v>
      </c>
      <c r="X7516" s="217">
        <v>16.034710431994</v>
      </c>
      <c r="Y7516" s="217">
        <v>3.2069420863987901</v>
      </c>
    </row>
    <row r="7517" spans="2:25">
      <c r="B7517" s="217" t="s">
        <v>7686</v>
      </c>
      <c r="C7517" s="217" t="s">
        <v>5935</v>
      </c>
      <c r="D7517" s="217" t="s">
        <v>16</v>
      </c>
      <c r="E7517" s="217" t="s">
        <v>86</v>
      </c>
      <c r="F7517" s="217" t="s">
        <v>12</v>
      </c>
      <c r="G7517" s="217" t="s">
        <v>49</v>
      </c>
      <c r="H7517" s="217" t="s">
        <v>5</v>
      </c>
      <c r="I7517" s="217">
        <v>15</v>
      </c>
      <c r="J7517" s="217">
        <v>14</v>
      </c>
      <c r="K7517" s="217">
        <v>1</v>
      </c>
      <c r="L7517" s="217">
        <v>31</v>
      </c>
      <c r="M7517" s="217">
        <v>1710</v>
      </c>
      <c r="N7517" s="217">
        <v>8.7719298245614006</v>
      </c>
      <c r="O7517" s="217">
        <v>8.1871345029239802</v>
      </c>
      <c r="P7517" s="217">
        <v>0.58479532163742698</v>
      </c>
      <c r="Q7517" s="217">
        <v>8.7719298245614006</v>
      </c>
      <c r="R7517" s="217">
        <v>8.1871345029239802</v>
      </c>
      <c r="S7517" s="217">
        <v>0.58479532163742698</v>
      </c>
      <c r="T7517" s="217">
        <v>8.7719298245614006</v>
      </c>
      <c r="U7517" s="217">
        <v>8.1871345029239802</v>
      </c>
      <c r="V7517" s="217">
        <v>0.58479532163742698</v>
      </c>
      <c r="W7517" s="217">
        <v>8.7719298245614006</v>
      </c>
      <c r="X7517" s="217">
        <v>8.1871345029239802</v>
      </c>
      <c r="Y7517" s="217">
        <v>0.58479532163742698</v>
      </c>
    </row>
    <row r="7518" spans="2:25">
      <c r="B7518" s="217" t="s">
        <v>7687</v>
      </c>
      <c r="C7518" s="217" t="s">
        <v>5935</v>
      </c>
      <c r="D7518" s="217" t="s">
        <v>16</v>
      </c>
      <c r="E7518" s="217" t="s">
        <v>86</v>
      </c>
      <c r="F7518" s="217" t="s">
        <v>9</v>
      </c>
      <c r="G7518" s="217" t="s">
        <v>49</v>
      </c>
      <c r="H7518" s="217" t="s">
        <v>170</v>
      </c>
      <c r="I7518" s="217">
        <v>0</v>
      </c>
      <c r="J7518" s="217">
        <v>0</v>
      </c>
      <c r="K7518" s="217">
        <v>0</v>
      </c>
      <c r="L7518" s="217">
        <v>8</v>
      </c>
      <c r="M7518" s="217">
        <v>369.57446808510599</v>
      </c>
      <c r="N7518" s="217">
        <v>0</v>
      </c>
      <c r="O7518" s="217">
        <v>0</v>
      </c>
      <c r="P7518" s="217">
        <v>0</v>
      </c>
      <c r="Q7518" s="217">
        <v>0</v>
      </c>
      <c r="R7518" s="217">
        <v>0</v>
      </c>
      <c r="S7518" s="217">
        <v>0</v>
      </c>
      <c r="T7518" s="217">
        <v>0</v>
      </c>
      <c r="U7518" s="217">
        <v>0</v>
      </c>
      <c r="V7518" s="217">
        <v>0</v>
      </c>
      <c r="W7518" s="217">
        <v>0</v>
      </c>
      <c r="X7518" s="217">
        <v>0</v>
      </c>
      <c r="Y7518" s="217">
        <v>0</v>
      </c>
    </row>
    <row r="7519" spans="2:25">
      <c r="B7519" s="217" t="s">
        <v>7688</v>
      </c>
      <c r="C7519" s="217" t="s">
        <v>5935</v>
      </c>
      <c r="D7519" s="217" t="s">
        <v>16</v>
      </c>
      <c r="E7519" s="217" t="s">
        <v>86</v>
      </c>
      <c r="F7519" s="217" t="s">
        <v>9</v>
      </c>
      <c r="G7519" s="217" t="s">
        <v>49</v>
      </c>
      <c r="H7519" s="217" t="s">
        <v>172</v>
      </c>
      <c r="I7519" s="217">
        <v>0</v>
      </c>
      <c r="J7519" s="217">
        <v>0</v>
      </c>
      <c r="K7519" s="217">
        <v>0</v>
      </c>
      <c r="L7519" s="217">
        <v>7</v>
      </c>
      <c r="M7519" s="217">
        <v>441.436170212766</v>
      </c>
      <c r="N7519" s="217">
        <v>0</v>
      </c>
      <c r="O7519" s="217">
        <v>0</v>
      </c>
      <c r="P7519" s="217">
        <v>0</v>
      </c>
      <c r="Q7519" s="217">
        <v>0</v>
      </c>
      <c r="R7519" s="217">
        <v>0</v>
      </c>
      <c r="S7519" s="217">
        <v>0</v>
      </c>
      <c r="T7519" s="217">
        <v>0</v>
      </c>
      <c r="U7519" s="217">
        <v>0</v>
      </c>
      <c r="V7519" s="217">
        <v>0</v>
      </c>
      <c r="W7519" s="217">
        <v>0</v>
      </c>
      <c r="X7519" s="217">
        <v>0</v>
      </c>
      <c r="Y7519" s="217">
        <v>0</v>
      </c>
    </row>
    <row r="7520" spans="2:25">
      <c r="B7520" s="217" t="s">
        <v>7689</v>
      </c>
      <c r="C7520" s="217" t="s">
        <v>5935</v>
      </c>
      <c r="D7520" s="217" t="s">
        <v>16</v>
      </c>
      <c r="E7520" s="217" t="s">
        <v>86</v>
      </c>
      <c r="F7520" s="217" t="s">
        <v>9</v>
      </c>
      <c r="G7520" s="217" t="s">
        <v>49</v>
      </c>
      <c r="H7520" s="217" t="s">
        <v>174</v>
      </c>
      <c r="I7520" s="217">
        <v>0</v>
      </c>
      <c r="J7520" s="217">
        <v>0</v>
      </c>
      <c r="K7520" s="217">
        <v>0</v>
      </c>
      <c r="L7520" s="217">
        <v>4</v>
      </c>
      <c r="M7520" s="217">
        <v>359.308510638298</v>
      </c>
      <c r="N7520" s="217">
        <v>0</v>
      </c>
      <c r="O7520" s="217">
        <v>0</v>
      </c>
      <c r="P7520" s="217">
        <v>0</v>
      </c>
      <c r="Q7520" s="217">
        <v>0</v>
      </c>
      <c r="R7520" s="217">
        <v>0</v>
      </c>
      <c r="S7520" s="217">
        <v>0</v>
      </c>
      <c r="T7520" s="217">
        <v>0</v>
      </c>
      <c r="U7520" s="217">
        <v>0</v>
      </c>
      <c r="V7520" s="217">
        <v>0</v>
      </c>
      <c r="W7520" s="217">
        <v>0</v>
      </c>
      <c r="X7520" s="217">
        <v>0</v>
      </c>
      <c r="Y7520" s="217">
        <v>0</v>
      </c>
    </row>
    <row r="7521" spans="2:25">
      <c r="B7521" s="217" t="s">
        <v>7690</v>
      </c>
      <c r="C7521" s="217" t="s">
        <v>5935</v>
      </c>
      <c r="D7521" s="217" t="s">
        <v>16</v>
      </c>
      <c r="E7521" s="217" t="s">
        <v>86</v>
      </c>
      <c r="F7521" s="217" t="s">
        <v>9</v>
      </c>
      <c r="G7521" s="217" t="s">
        <v>49</v>
      </c>
      <c r="H7521" s="217" t="s">
        <v>176</v>
      </c>
      <c r="I7521" s="217">
        <v>0</v>
      </c>
      <c r="J7521" s="217">
        <v>0</v>
      </c>
      <c r="K7521" s="217">
        <v>0</v>
      </c>
      <c r="L7521" s="217">
        <v>10</v>
      </c>
      <c r="M7521" s="217">
        <v>400.372340425532</v>
      </c>
      <c r="N7521" s="217">
        <v>0</v>
      </c>
      <c r="O7521" s="217">
        <v>0</v>
      </c>
      <c r="P7521" s="217">
        <v>0</v>
      </c>
      <c r="Q7521" s="217">
        <v>0</v>
      </c>
      <c r="R7521" s="217">
        <v>0</v>
      </c>
      <c r="S7521" s="217">
        <v>0</v>
      </c>
      <c r="T7521" s="217">
        <v>0</v>
      </c>
      <c r="U7521" s="217">
        <v>0</v>
      </c>
      <c r="V7521" s="217">
        <v>0</v>
      </c>
      <c r="W7521" s="217">
        <v>0</v>
      </c>
      <c r="X7521" s="217">
        <v>0</v>
      </c>
      <c r="Y7521" s="217">
        <v>0</v>
      </c>
    </row>
    <row r="7522" spans="2:25">
      <c r="B7522" s="217" t="s">
        <v>7691</v>
      </c>
      <c r="C7522" s="217" t="s">
        <v>5935</v>
      </c>
      <c r="D7522" s="217" t="s">
        <v>16</v>
      </c>
      <c r="E7522" s="217" t="s">
        <v>86</v>
      </c>
      <c r="F7522" s="217" t="s">
        <v>9</v>
      </c>
      <c r="G7522" s="217" t="s">
        <v>49</v>
      </c>
      <c r="H7522" s="217" t="s">
        <v>178</v>
      </c>
      <c r="I7522" s="217">
        <v>2</v>
      </c>
      <c r="J7522" s="217">
        <v>2</v>
      </c>
      <c r="K7522" s="217">
        <v>0</v>
      </c>
      <c r="L7522" s="217">
        <v>7</v>
      </c>
      <c r="M7522" s="217">
        <v>359.308510638298</v>
      </c>
      <c r="N7522" s="217">
        <v>5.5662472242783103</v>
      </c>
      <c r="O7522" s="217">
        <v>5.5662472242783103</v>
      </c>
      <c r="P7522" s="217">
        <v>0</v>
      </c>
      <c r="Q7522" s="217">
        <v>5.5662472242783103</v>
      </c>
      <c r="R7522" s="217">
        <v>5.5662472242783103</v>
      </c>
      <c r="S7522" s="217">
        <v>0</v>
      </c>
      <c r="T7522" s="217">
        <v>5.5662472242783103</v>
      </c>
      <c r="U7522" s="217">
        <v>5.5662472242783103</v>
      </c>
      <c r="V7522" s="217">
        <v>0</v>
      </c>
      <c r="W7522" s="217">
        <v>5.5662472242783103</v>
      </c>
      <c r="X7522" s="217">
        <v>5.5662472242783103</v>
      </c>
      <c r="Y7522" s="217">
        <v>0</v>
      </c>
    </row>
    <row r="7523" spans="2:25">
      <c r="B7523" s="217" t="s">
        <v>7692</v>
      </c>
      <c r="C7523" s="217" t="s">
        <v>5935</v>
      </c>
      <c r="D7523" s="217" t="s">
        <v>16</v>
      </c>
      <c r="E7523" s="217" t="s">
        <v>86</v>
      </c>
      <c r="F7523" s="217" t="s">
        <v>9</v>
      </c>
      <c r="G7523" s="217" t="s">
        <v>49</v>
      </c>
      <c r="H7523" s="217" t="s">
        <v>5</v>
      </c>
      <c r="I7523" s="217">
        <v>2</v>
      </c>
      <c r="J7523" s="217">
        <v>2</v>
      </c>
      <c r="K7523" s="217">
        <v>0</v>
      </c>
      <c r="L7523" s="217">
        <v>36</v>
      </c>
      <c r="M7523" s="217">
        <v>1930</v>
      </c>
      <c r="N7523" s="217">
        <v>1.03626943005181</v>
      </c>
      <c r="O7523" s="217">
        <v>1.03626943005181</v>
      </c>
      <c r="P7523" s="217">
        <v>0</v>
      </c>
      <c r="Q7523" s="217">
        <v>1.03626943005181</v>
      </c>
      <c r="R7523" s="217">
        <v>1.03626943005181</v>
      </c>
      <c r="S7523" s="217">
        <v>0</v>
      </c>
      <c r="T7523" s="217">
        <v>1.03626943005181</v>
      </c>
      <c r="U7523" s="217">
        <v>1.03626943005181</v>
      </c>
      <c r="V7523" s="217">
        <v>0</v>
      </c>
      <c r="W7523" s="217">
        <v>1.03626943005181</v>
      </c>
      <c r="X7523" s="217">
        <v>1.03626943005181</v>
      </c>
      <c r="Y7523" s="217">
        <v>0</v>
      </c>
    </row>
    <row r="7524" spans="2:25">
      <c r="B7524" s="217" t="s">
        <v>7693</v>
      </c>
      <c r="C7524" s="217" t="s">
        <v>5935</v>
      </c>
      <c r="D7524" s="217" t="s">
        <v>16</v>
      </c>
      <c r="E7524" s="217" t="s">
        <v>86</v>
      </c>
      <c r="F7524" s="217" t="s">
        <v>5</v>
      </c>
      <c r="G7524" s="217" t="s">
        <v>49</v>
      </c>
      <c r="H7524" s="217" t="s">
        <v>170</v>
      </c>
      <c r="I7524" s="217">
        <v>1</v>
      </c>
      <c r="J7524" s="217">
        <v>1</v>
      </c>
      <c r="K7524" s="217">
        <v>0</v>
      </c>
      <c r="L7524" s="217">
        <v>17</v>
      </c>
      <c r="M7524" s="217">
        <v>751.80976220275397</v>
      </c>
      <c r="N7524" s="217">
        <v>1.33012372314782</v>
      </c>
      <c r="O7524" s="217">
        <v>1.33012372314782</v>
      </c>
      <c r="P7524" s="217">
        <v>0</v>
      </c>
      <c r="Q7524" s="217">
        <v>1.33012372314782</v>
      </c>
      <c r="R7524" s="217">
        <v>1.33012372314782</v>
      </c>
      <c r="S7524" s="217">
        <v>0</v>
      </c>
      <c r="T7524" s="217">
        <v>1.33012372314782</v>
      </c>
      <c r="U7524" s="217">
        <v>1.33012372314782</v>
      </c>
      <c r="V7524" s="217">
        <v>0</v>
      </c>
      <c r="W7524" s="217">
        <v>1.33012372314782</v>
      </c>
      <c r="X7524" s="217">
        <v>1.33012372314782</v>
      </c>
      <c r="Y7524" s="217">
        <v>0</v>
      </c>
    </row>
    <row r="7525" spans="2:25">
      <c r="B7525" s="217" t="s">
        <v>7694</v>
      </c>
      <c r="C7525" s="217" t="s">
        <v>5935</v>
      </c>
      <c r="D7525" s="217" t="s">
        <v>16</v>
      </c>
      <c r="E7525" s="217" t="s">
        <v>86</v>
      </c>
      <c r="F7525" s="217" t="s">
        <v>5</v>
      </c>
      <c r="G7525" s="217" t="s">
        <v>49</v>
      </c>
      <c r="H7525" s="217" t="s">
        <v>172</v>
      </c>
      <c r="I7525" s="217">
        <v>2</v>
      </c>
      <c r="J7525" s="217">
        <v>2</v>
      </c>
      <c r="K7525" s="217">
        <v>0</v>
      </c>
      <c r="L7525" s="217">
        <v>12</v>
      </c>
      <c r="M7525" s="217">
        <v>793.49499374217805</v>
      </c>
      <c r="N7525" s="217">
        <v>2.5204947930016099</v>
      </c>
      <c r="O7525" s="217">
        <v>2.5204947930016099</v>
      </c>
      <c r="P7525" s="217">
        <v>0</v>
      </c>
      <c r="Q7525" s="217">
        <v>2.5204947930016099</v>
      </c>
      <c r="R7525" s="217">
        <v>2.5204947930016099</v>
      </c>
      <c r="S7525" s="217">
        <v>0</v>
      </c>
      <c r="T7525" s="217">
        <v>2.5204947930016099</v>
      </c>
      <c r="U7525" s="217">
        <v>2.5204947930016099</v>
      </c>
      <c r="V7525" s="217">
        <v>0</v>
      </c>
      <c r="W7525" s="217">
        <v>2.5204947930016099</v>
      </c>
      <c r="X7525" s="217">
        <v>2.5204947930016099</v>
      </c>
      <c r="Y7525" s="217">
        <v>0</v>
      </c>
    </row>
    <row r="7526" spans="2:25">
      <c r="B7526" s="217" t="s">
        <v>7695</v>
      </c>
      <c r="C7526" s="217" t="s">
        <v>5935</v>
      </c>
      <c r="D7526" s="217" t="s">
        <v>16</v>
      </c>
      <c r="E7526" s="217" t="s">
        <v>86</v>
      </c>
      <c r="F7526" s="217" t="s">
        <v>5</v>
      </c>
      <c r="G7526" s="217" t="s">
        <v>49</v>
      </c>
      <c r="H7526" s="217" t="s">
        <v>174</v>
      </c>
      <c r="I7526" s="217">
        <v>1</v>
      </c>
      <c r="J7526" s="217">
        <v>1</v>
      </c>
      <c r="K7526" s="217">
        <v>0</v>
      </c>
      <c r="L7526" s="217">
        <v>5</v>
      </c>
      <c r="M7526" s="217">
        <v>671.13204005006298</v>
      </c>
      <c r="N7526" s="217">
        <v>1.4900197581468599</v>
      </c>
      <c r="O7526" s="217">
        <v>1.4900197581468599</v>
      </c>
      <c r="P7526" s="217">
        <v>0</v>
      </c>
      <c r="Q7526" s="217">
        <v>1.4900197581468599</v>
      </c>
      <c r="R7526" s="217">
        <v>1.4900197581468599</v>
      </c>
      <c r="S7526" s="217">
        <v>0</v>
      </c>
      <c r="T7526" s="217">
        <v>1.4900197581468599</v>
      </c>
      <c r="U7526" s="217">
        <v>1.4900197581468599</v>
      </c>
      <c r="V7526" s="217">
        <v>0</v>
      </c>
      <c r="W7526" s="217">
        <v>1.4900197581468599</v>
      </c>
      <c r="X7526" s="217">
        <v>1.4900197581468599</v>
      </c>
      <c r="Y7526" s="217">
        <v>0</v>
      </c>
    </row>
    <row r="7527" spans="2:25">
      <c r="B7527" s="217" t="s">
        <v>7696</v>
      </c>
      <c r="C7527" s="217" t="s">
        <v>5935</v>
      </c>
      <c r="D7527" s="217" t="s">
        <v>16</v>
      </c>
      <c r="E7527" s="217" t="s">
        <v>86</v>
      </c>
      <c r="F7527" s="217" t="s">
        <v>5</v>
      </c>
      <c r="G7527" s="217" t="s">
        <v>49</v>
      </c>
      <c r="H7527" s="217" t="s">
        <v>176</v>
      </c>
      <c r="I7527" s="217">
        <v>6</v>
      </c>
      <c r="J7527" s="217">
        <v>6</v>
      </c>
      <c r="K7527" s="217">
        <v>0</v>
      </c>
      <c r="L7527" s="217">
        <v>10</v>
      </c>
      <c r="M7527" s="217">
        <v>752.43116395494405</v>
      </c>
      <c r="N7527" s="217">
        <v>7.9741513741438901</v>
      </c>
      <c r="O7527" s="217">
        <v>7.9741513741438901</v>
      </c>
      <c r="P7527" s="217">
        <v>0</v>
      </c>
      <c r="Q7527" s="217">
        <v>7.9741513741438901</v>
      </c>
      <c r="R7527" s="217">
        <v>7.9741513741438901</v>
      </c>
      <c r="S7527" s="217">
        <v>0</v>
      </c>
      <c r="T7527" s="217">
        <v>7.9741513741438901</v>
      </c>
      <c r="U7527" s="217">
        <v>7.9741513741438901</v>
      </c>
      <c r="V7527" s="217">
        <v>0</v>
      </c>
      <c r="W7527" s="217">
        <v>7.9741513741438901</v>
      </c>
      <c r="X7527" s="217">
        <v>7.9741513741438901</v>
      </c>
      <c r="Y7527" s="217">
        <v>0</v>
      </c>
    </row>
    <row r="7528" spans="2:25">
      <c r="B7528" s="217" t="s">
        <v>7697</v>
      </c>
      <c r="C7528" s="217" t="s">
        <v>5935</v>
      </c>
      <c r="D7528" s="217" t="s">
        <v>16</v>
      </c>
      <c r="E7528" s="217" t="s">
        <v>86</v>
      </c>
      <c r="F7528" s="217" t="s">
        <v>5</v>
      </c>
      <c r="G7528" s="217" t="s">
        <v>49</v>
      </c>
      <c r="H7528" s="217" t="s">
        <v>178</v>
      </c>
      <c r="I7528" s="217">
        <v>8</v>
      </c>
      <c r="J7528" s="217">
        <v>7</v>
      </c>
      <c r="K7528" s="217">
        <v>1</v>
      </c>
      <c r="L7528" s="217">
        <v>23</v>
      </c>
      <c r="M7528" s="217">
        <v>671.13204005006298</v>
      </c>
      <c r="N7528" s="217">
        <v>11.9201580651748</v>
      </c>
      <c r="O7528" s="217">
        <v>10.430138307028001</v>
      </c>
      <c r="P7528" s="217">
        <v>1.4900197581468599</v>
      </c>
      <c r="Q7528" s="217">
        <v>11.9201580651748</v>
      </c>
      <c r="R7528" s="217">
        <v>10.430138307028001</v>
      </c>
      <c r="S7528" s="217">
        <v>1.4900197581468599</v>
      </c>
      <c r="T7528" s="217">
        <v>11.9201580651748</v>
      </c>
      <c r="U7528" s="217">
        <v>10.430138307028001</v>
      </c>
      <c r="V7528" s="217">
        <v>1.4900197581468599</v>
      </c>
      <c r="W7528" s="217">
        <v>11.9201580651748</v>
      </c>
      <c r="X7528" s="217">
        <v>10.430138307028001</v>
      </c>
      <c r="Y7528" s="217">
        <v>1.4900197581468599</v>
      </c>
    </row>
    <row r="7529" spans="2:25">
      <c r="B7529" s="217" t="s">
        <v>7698</v>
      </c>
      <c r="C7529" s="217" t="s">
        <v>5935</v>
      </c>
      <c r="D7529" s="217" t="s">
        <v>16</v>
      </c>
      <c r="E7529" s="217" t="s">
        <v>86</v>
      </c>
      <c r="F7529" s="217" t="s">
        <v>5</v>
      </c>
      <c r="G7529" s="217" t="s">
        <v>49</v>
      </c>
      <c r="H7529" s="217" t="s">
        <v>5</v>
      </c>
      <c r="I7529" s="217">
        <v>18</v>
      </c>
      <c r="J7529" s="217">
        <v>17</v>
      </c>
      <c r="K7529" s="217">
        <v>1</v>
      </c>
      <c r="L7529" s="217">
        <v>67</v>
      </c>
      <c r="M7529" s="217">
        <v>3640</v>
      </c>
      <c r="N7529" s="217">
        <v>4.9450549450549497</v>
      </c>
      <c r="O7529" s="217">
        <v>4.6703296703296697</v>
      </c>
      <c r="P7529" s="217">
        <v>0.27472527472527503</v>
      </c>
      <c r="Q7529" s="217">
        <v>4.9450549450549497</v>
      </c>
      <c r="R7529" s="217">
        <v>4.6703296703296697</v>
      </c>
      <c r="S7529" s="217">
        <v>0.27472527472527503</v>
      </c>
      <c r="T7529" s="217">
        <v>4.9450549450549497</v>
      </c>
      <c r="U7529" s="217">
        <v>4.6703296703296697</v>
      </c>
      <c r="V7529" s="217">
        <v>0.27472527472527503</v>
      </c>
      <c r="W7529" s="217">
        <v>4.9450549450549497</v>
      </c>
      <c r="X7529" s="217">
        <v>4.6703296703296697</v>
      </c>
      <c r="Y7529" s="217">
        <v>0.27472527472527503</v>
      </c>
    </row>
    <row r="7530" spans="2:25">
      <c r="B7530" s="217" t="s">
        <v>7699</v>
      </c>
      <c r="C7530" s="217" t="s">
        <v>5935</v>
      </c>
      <c r="D7530" s="217" t="s">
        <v>16</v>
      </c>
      <c r="E7530" s="217" t="s">
        <v>86</v>
      </c>
      <c r="F7530" s="217" t="s">
        <v>12</v>
      </c>
      <c r="G7530" s="217" t="s">
        <v>13</v>
      </c>
      <c r="H7530" s="217" t="s">
        <v>170</v>
      </c>
      <c r="I7530" s="217">
        <v>0</v>
      </c>
      <c r="J7530" s="217">
        <v>0</v>
      </c>
      <c r="K7530" s="217">
        <v>0</v>
      </c>
      <c r="L7530" s="217">
        <v>0</v>
      </c>
      <c r="M7530" s="217">
        <v>0</v>
      </c>
    </row>
    <row r="7531" spans="2:25">
      <c r="B7531" s="217" t="s">
        <v>7700</v>
      </c>
      <c r="C7531" s="217" t="s">
        <v>5935</v>
      </c>
      <c r="D7531" s="217" t="s">
        <v>16</v>
      </c>
      <c r="E7531" s="217" t="s">
        <v>86</v>
      </c>
      <c r="F7531" s="217" t="s">
        <v>12</v>
      </c>
      <c r="G7531" s="217" t="s">
        <v>13</v>
      </c>
      <c r="H7531" s="217" t="s">
        <v>172</v>
      </c>
      <c r="I7531" s="217">
        <v>0</v>
      </c>
      <c r="J7531" s="217">
        <v>0</v>
      </c>
      <c r="K7531" s="217">
        <v>0</v>
      </c>
      <c r="L7531" s="217">
        <v>1</v>
      </c>
      <c r="M7531" s="217">
        <v>14.545454545454501</v>
      </c>
      <c r="N7531" s="217">
        <v>0</v>
      </c>
      <c r="O7531" s="217">
        <v>0</v>
      </c>
      <c r="P7531" s="217">
        <v>0</v>
      </c>
      <c r="Q7531" s="217">
        <v>0</v>
      </c>
      <c r="R7531" s="217">
        <v>0</v>
      </c>
      <c r="S7531" s="217">
        <v>0</v>
      </c>
      <c r="T7531" s="217">
        <v>0</v>
      </c>
      <c r="U7531" s="217">
        <v>0</v>
      </c>
      <c r="V7531" s="217">
        <v>0</v>
      </c>
      <c r="W7531" s="217">
        <v>0</v>
      </c>
      <c r="X7531" s="217">
        <v>0</v>
      </c>
      <c r="Y7531" s="217">
        <v>0</v>
      </c>
    </row>
    <row r="7532" spans="2:25">
      <c r="B7532" s="217" t="s">
        <v>7701</v>
      </c>
      <c r="C7532" s="217" t="s">
        <v>5935</v>
      </c>
      <c r="D7532" s="217" t="s">
        <v>16</v>
      </c>
      <c r="E7532" s="217" t="s">
        <v>86</v>
      </c>
      <c r="F7532" s="217" t="s">
        <v>12</v>
      </c>
      <c r="G7532" s="217" t="s">
        <v>13</v>
      </c>
      <c r="H7532" s="217" t="s">
        <v>174</v>
      </c>
      <c r="I7532" s="217">
        <v>0</v>
      </c>
      <c r="J7532" s="217">
        <v>0</v>
      </c>
      <c r="K7532" s="217">
        <v>0</v>
      </c>
      <c r="L7532" s="217">
        <v>0</v>
      </c>
      <c r="M7532" s="217">
        <v>29.090909090909101</v>
      </c>
      <c r="N7532" s="217">
        <v>0</v>
      </c>
      <c r="O7532" s="217">
        <v>0</v>
      </c>
      <c r="P7532" s="217">
        <v>0</v>
      </c>
      <c r="Q7532" s="217">
        <v>0</v>
      </c>
      <c r="R7532" s="217">
        <v>0</v>
      </c>
      <c r="S7532" s="217">
        <v>0</v>
      </c>
      <c r="T7532" s="217">
        <v>0</v>
      </c>
      <c r="U7532" s="217">
        <v>0</v>
      </c>
      <c r="V7532" s="217">
        <v>0</v>
      </c>
      <c r="W7532" s="217">
        <v>0</v>
      </c>
      <c r="X7532" s="217">
        <v>0</v>
      </c>
      <c r="Y7532" s="217">
        <v>0</v>
      </c>
    </row>
    <row r="7533" spans="2:25">
      <c r="B7533" s="217" t="s">
        <v>7702</v>
      </c>
      <c r="C7533" s="217" t="s">
        <v>5935</v>
      </c>
      <c r="D7533" s="217" t="s">
        <v>16</v>
      </c>
      <c r="E7533" s="217" t="s">
        <v>86</v>
      </c>
      <c r="F7533" s="217" t="s">
        <v>12</v>
      </c>
      <c r="G7533" s="217" t="s">
        <v>13</v>
      </c>
      <c r="H7533" s="217" t="s">
        <v>176</v>
      </c>
      <c r="I7533" s="217">
        <v>0</v>
      </c>
      <c r="J7533" s="217">
        <v>0</v>
      </c>
      <c r="K7533" s="217">
        <v>0</v>
      </c>
      <c r="L7533" s="217">
        <v>0</v>
      </c>
      <c r="M7533" s="217">
        <v>43.636363636363598</v>
      </c>
      <c r="N7533" s="217">
        <v>0</v>
      </c>
      <c r="O7533" s="217">
        <v>0</v>
      </c>
      <c r="P7533" s="217">
        <v>0</v>
      </c>
      <c r="Q7533" s="217">
        <v>0</v>
      </c>
      <c r="R7533" s="217">
        <v>0</v>
      </c>
      <c r="S7533" s="217">
        <v>0</v>
      </c>
      <c r="T7533" s="217">
        <v>0</v>
      </c>
      <c r="U7533" s="217">
        <v>0</v>
      </c>
      <c r="V7533" s="217">
        <v>0</v>
      </c>
      <c r="W7533" s="217">
        <v>0</v>
      </c>
      <c r="X7533" s="217">
        <v>0</v>
      </c>
      <c r="Y7533" s="217">
        <v>0</v>
      </c>
    </row>
    <row r="7534" spans="2:25">
      <c r="B7534" s="217" t="s">
        <v>7703</v>
      </c>
      <c r="C7534" s="217" t="s">
        <v>5935</v>
      </c>
      <c r="D7534" s="217" t="s">
        <v>16</v>
      </c>
      <c r="E7534" s="217" t="s">
        <v>86</v>
      </c>
      <c r="F7534" s="217" t="s">
        <v>12</v>
      </c>
      <c r="G7534" s="217" t="s">
        <v>13</v>
      </c>
      <c r="H7534" s="217" t="s">
        <v>178</v>
      </c>
      <c r="I7534" s="217">
        <v>0</v>
      </c>
      <c r="J7534" s="217">
        <v>0</v>
      </c>
      <c r="K7534" s="217">
        <v>0</v>
      </c>
      <c r="L7534" s="217">
        <v>1</v>
      </c>
      <c r="M7534" s="217">
        <v>72.727272727272705</v>
      </c>
      <c r="N7534" s="217">
        <v>0</v>
      </c>
      <c r="O7534" s="217">
        <v>0</v>
      </c>
      <c r="P7534" s="217">
        <v>0</v>
      </c>
      <c r="Q7534" s="217">
        <v>0</v>
      </c>
      <c r="R7534" s="217">
        <v>0</v>
      </c>
      <c r="S7534" s="217">
        <v>0</v>
      </c>
      <c r="T7534" s="217">
        <v>0</v>
      </c>
      <c r="U7534" s="217">
        <v>0</v>
      </c>
      <c r="V7534" s="217">
        <v>0</v>
      </c>
      <c r="W7534" s="217">
        <v>0</v>
      </c>
      <c r="X7534" s="217">
        <v>0</v>
      </c>
      <c r="Y7534" s="217">
        <v>0</v>
      </c>
    </row>
    <row r="7535" spans="2:25">
      <c r="B7535" s="217" t="s">
        <v>7704</v>
      </c>
      <c r="C7535" s="217" t="s">
        <v>5935</v>
      </c>
      <c r="D7535" s="217" t="s">
        <v>16</v>
      </c>
      <c r="E7535" s="217" t="s">
        <v>86</v>
      </c>
      <c r="F7535" s="217" t="s">
        <v>12</v>
      </c>
      <c r="G7535" s="217" t="s">
        <v>13</v>
      </c>
      <c r="H7535" s="217" t="s">
        <v>5</v>
      </c>
      <c r="I7535" s="217">
        <v>0</v>
      </c>
      <c r="J7535" s="217">
        <v>0</v>
      </c>
      <c r="K7535" s="217">
        <v>0</v>
      </c>
      <c r="L7535" s="217">
        <v>2</v>
      </c>
      <c r="M7535" s="217">
        <v>160</v>
      </c>
      <c r="N7535" s="217">
        <v>0</v>
      </c>
      <c r="O7535" s="217">
        <v>0</v>
      </c>
      <c r="P7535" s="217">
        <v>0</v>
      </c>
      <c r="Q7535" s="217">
        <v>0</v>
      </c>
      <c r="R7535" s="217">
        <v>0</v>
      </c>
      <c r="S7535" s="217">
        <v>0</v>
      </c>
      <c r="T7535" s="217">
        <v>0</v>
      </c>
      <c r="U7535" s="217">
        <v>0</v>
      </c>
      <c r="V7535" s="217">
        <v>0</v>
      </c>
      <c r="W7535" s="217">
        <v>0</v>
      </c>
      <c r="X7535" s="217">
        <v>0</v>
      </c>
      <c r="Y7535" s="217">
        <v>0</v>
      </c>
    </row>
    <row r="7536" spans="2:25">
      <c r="B7536" s="217" t="s">
        <v>7705</v>
      </c>
      <c r="C7536" s="217" t="s">
        <v>5935</v>
      </c>
      <c r="D7536" s="217" t="s">
        <v>16</v>
      </c>
      <c r="E7536" s="217" t="s">
        <v>86</v>
      </c>
      <c r="F7536" s="217" t="s">
        <v>9</v>
      </c>
      <c r="G7536" s="217" t="s">
        <v>13</v>
      </c>
      <c r="H7536" s="217" t="s">
        <v>170</v>
      </c>
      <c r="I7536" s="217">
        <v>0</v>
      </c>
      <c r="J7536" s="217">
        <v>0</v>
      </c>
      <c r="K7536" s="217">
        <v>0</v>
      </c>
      <c r="L7536" s="217">
        <v>0</v>
      </c>
      <c r="M7536" s="217">
        <v>0</v>
      </c>
    </row>
    <row r="7537" spans="2:25">
      <c r="B7537" s="217" t="s">
        <v>7706</v>
      </c>
      <c r="C7537" s="217" t="s">
        <v>5935</v>
      </c>
      <c r="D7537" s="217" t="s">
        <v>16</v>
      </c>
      <c r="E7537" s="217" t="s">
        <v>86</v>
      </c>
      <c r="F7537" s="217" t="s">
        <v>9</v>
      </c>
      <c r="G7537" s="217" t="s">
        <v>13</v>
      </c>
      <c r="H7537" s="217" t="s">
        <v>172</v>
      </c>
      <c r="I7537" s="217">
        <v>0</v>
      </c>
      <c r="J7537" s="217">
        <v>0</v>
      </c>
      <c r="K7537" s="217">
        <v>0</v>
      </c>
      <c r="L7537" s="217">
        <v>0</v>
      </c>
      <c r="M7537" s="217">
        <v>14.1666666666667</v>
      </c>
      <c r="N7537" s="217">
        <v>0</v>
      </c>
      <c r="O7537" s="217">
        <v>0</v>
      </c>
      <c r="P7537" s="217">
        <v>0</v>
      </c>
      <c r="Q7537" s="217">
        <v>0</v>
      </c>
      <c r="R7537" s="217">
        <v>0</v>
      </c>
      <c r="S7537" s="217">
        <v>0</v>
      </c>
      <c r="T7537" s="217">
        <v>0</v>
      </c>
      <c r="U7537" s="217">
        <v>0</v>
      </c>
      <c r="V7537" s="217">
        <v>0</v>
      </c>
      <c r="W7537" s="217">
        <v>0</v>
      </c>
      <c r="X7537" s="217">
        <v>0</v>
      </c>
      <c r="Y7537" s="217">
        <v>0</v>
      </c>
    </row>
    <row r="7538" spans="2:25">
      <c r="B7538" s="217" t="s">
        <v>7707</v>
      </c>
      <c r="C7538" s="217" t="s">
        <v>5935</v>
      </c>
      <c r="D7538" s="217" t="s">
        <v>16</v>
      </c>
      <c r="E7538" s="217" t="s">
        <v>86</v>
      </c>
      <c r="F7538" s="217" t="s">
        <v>9</v>
      </c>
      <c r="G7538" s="217" t="s">
        <v>13</v>
      </c>
      <c r="H7538" s="217" t="s">
        <v>174</v>
      </c>
      <c r="I7538" s="217">
        <v>0</v>
      </c>
      <c r="J7538" s="217">
        <v>0</v>
      </c>
      <c r="K7538" s="217">
        <v>0</v>
      </c>
      <c r="L7538" s="217">
        <v>0</v>
      </c>
      <c r="M7538" s="217">
        <v>28.3333333333333</v>
      </c>
      <c r="N7538" s="217">
        <v>0</v>
      </c>
      <c r="O7538" s="217">
        <v>0</v>
      </c>
      <c r="P7538" s="217">
        <v>0</v>
      </c>
      <c r="Q7538" s="217">
        <v>0</v>
      </c>
      <c r="R7538" s="217">
        <v>0</v>
      </c>
      <c r="S7538" s="217">
        <v>0</v>
      </c>
      <c r="T7538" s="217">
        <v>0</v>
      </c>
      <c r="U7538" s="217">
        <v>0</v>
      </c>
      <c r="V7538" s="217">
        <v>0</v>
      </c>
      <c r="W7538" s="217">
        <v>0</v>
      </c>
      <c r="X7538" s="217">
        <v>0</v>
      </c>
      <c r="Y7538" s="217">
        <v>0</v>
      </c>
    </row>
    <row r="7539" spans="2:25">
      <c r="B7539" s="217" t="s">
        <v>7708</v>
      </c>
      <c r="C7539" s="217" t="s">
        <v>5935</v>
      </c>
      <c r="D7539" s="217" t="s">
        <v>16</v>
      </c>
      <c r="E7539" s="217" t="s">
        <v>86</v>
      </c>
      <c r="F7539" s="217" t="s">
        <v>9</v>
      </c>
      <c r="G7539" s="217" t="s">
        <v>13</v>
      </c>
      <c r="H7539" s="217" t="s">
        <v>176</v>
      </c>
      <c r="I7539" s="217">
        <v>0</v>
      </c>
      <c r="J7539" s="217">
        <v>0</v>
      </c>
      <c r="K7539" s="217">
        <v>0</v>
      </c>
      <c r="L7539" s="217">
        <v>0</v>
      </c>
      <c r="M7539" s="217">
        <v>42.5</v>
      </c>
      <c r="N7539" s="217">
        <v>0</v>
      </c>
      <c r="O7539" s="217">
        <v>0</v>
      </c>
      <c r="P7539" s="217">
        <v>0</v>
      </c>
      <c r="Q7539" s="217">
        <v>0</v>
      </c>
      <c r="R7539" s="217">
        <v>0</v>
      </c>
      <c r="S7539" s="217">
        <v>0</v>
      </c>
      <c r="T7539" s="217">
        <v>0</v>
      </c>
      <c r="U7539" s="217">
        <v>0</v>
      </c>
      <c r="V7539" s="217">
        <v>0</v>
      </c>
      <c r="W7539" s="217">
        <v>0</v>
      </c>
      <c r="X7539" s="217">
        <v>0</v>
      </c>
      <c r="Y7539" s="217">
        <v>0</v>
      </c>
    </row>
    <row r="7540" spans="2:25">
      <c r="B7540" s="217" t="s">
        <v>7709</v>
      </c>
      <c r="C7540" s="217" t="s">
        <v>5935</v>
      </c>
      <c r="D7540" s="217" t="s">
        <v>16</v>
      </c>
      <c r="E7540" s="217" t="s">
        <v>86</v>
      </c>
      <c r="F7540" s="217" t="s">
        <v>9</v>
      </c>
      <c r="G7540" s="217" t="s">
        <v>13</v>
      </c>
      <c r="H7540" s="217" t="s">
        <v>178</v>
      </c>
      <c r="I7540" s="217">
        <v>0</v>
      </c>
      <c r="J7540" s="217">
        <v>0</v>
      </c>
      <c r="K7540" s="217">
        <v>0</v>
      </c>
      <c r="L7540" s="217">
        <v>3</v>
      </c>
      <c r="M7540" s="217">
        <v>85</v>
      </c>
      <c r="N7540" s="217">
        <v>0</v>
      </c>
      <c r="O7540" s="217">
        <v>0</v>
      </c>
      <c r="P7540" s="217">
        <v>0</v>
      </c>
      <c r="Q7540" s="217">
        <v>0</v>
      </c>
      <c r="R7540" s="217">
        <v>0</v>
      </c>
      <c r="S7540" s="217">
        <v>0</v>
      </c>
      <c r="T7540" s="217">
        <v>0</v>
      </c>
      <c r="U7540" s="217">
        <v>0</v>
      </c>
      <c r="V7540" s="217">
        <v>0</v>
      </c>
      <c r="W7540" s="217">
        <v>0</v>
      </c>
      <c r="X7540" s="217">
        <v>0</v>
      </c>
      <c r="Y7540" s="217">
        <v>0</v>
      </c>
    </row>
    <row r="7541" spans="2:25">
      <c r="B7541" s="217" t="s">
        <v>7710</v>
      </c>
      <c r="C7541" s="217" t="s">
        <v>5935</v>
      </c>
      <c r="D7541" s="217" t="s">
        <v>16</v>
      </c>
      <c r="E7541" s="217" t="s">
        <v>86</v>
      </c>
      <c r="F7541" s="217" t="s">
        <v>9</v>
      </c>
      <c r="G7541" s="217" t="s">
        <v>13</v>
      </c>
      <c r="H7541" s="217" t="s">
        <v>5</v>
      </c>
      <c r="I7541" s="217">
        <v>0</v>
      </c>
      <c r="J7541" s="217">
        <v>0</v>
      </c>
      <c r="K7541" s="217">
        <v>0</v>
      </c>
      <c r="L7541" s="217">
        <v>3</v>
      </c>
      <c r="M7541" s="217">
        <v>170</v>
      </c>
      <c r="N7541" s="217">
        <v>0</v>
      </c>
      <c r="O7541" s="217">
        <v>0</v>
      </c>
      <c r="P7541" s="217">
        <v>0</v>
      </c>
      <c r="Q7541" s="217">
        <v>0</v>
      </c>
      <c r="R7541" s="217">
        <v>0</v>
      </c>
      <c r="S7541" s="217">
        <v>0</v>
      </c>
      <c r="T7541" s="217">
        <v>0</v>
      </c>
      <c r="U7541" s="217">
        <v>0</v>
      </c>
      <c r="V7541" s="217">
        <v>0</v>
      </c>
      <c r="W7541" s="217">
        <v>0</v>
      </c>
      <c r="X7541" s="217">
        <v>0</v>
      </c>
      <c r="Y7541" s="217">
        <v>0</v>
      </c>
    </row>
    <row r="7542" spans="2:25">
      <c r="B7542" s="217" t="s">
        <v>7711</v>
      </c>
      <c r="C7542" s="217" t="s">
        <v>5935</v>
      </c>
      <c r="D7542" s="217" t="s">
        <v>16</v>
      </c>
      <c r="E7542" s="217" t="s">
        <v>86</v>
      </c>
      <c r="F7542" s="217" t="s">
        <v>5</v>
      </c>
      <c r="G7542" s="217" t="s">
        <v>13</v>
      </c>
      <c r="H7542" s="217" t="s">
        <v>170</v>
      </c>
      <c r="I7542" s="217">
        <v>0</v>
      </c>
      <c r="J7542" s="217">
        <v>0</v>
      </c>
      <c r="K7542" s="217">
        <v>0</v>
      </c>
      <c r="L7542" s="217">
        <v>0</v>
      </c>
      <c r="M7542" s="217">
        <v>0</v>
      </c>
    </row>
    <row r="7543" spans="2:25">
      <c r="B7543" s="217" t="s">
        <v>7712</v>
      </c>
      <c r="C7543" s="217" t="s">
        <v>5935</v>
      </c>
      <c r="D7543" s="217" t="s">
        <v>16</v>
      </c>
      <c r="E7543" s="217" t="s">
        <v>86</v>
      </c>
      <c r="F7543" s="217" t="s">
        <v>5</v>
      </c>
      <c r="G7543" s="217" t="s">
        <v>13</v>
      </c>
      <c r="H7543" s="217" t="s">
        <v>172</v>
      </c>
      <c r="I7543" s="217">
        <v>0</v>
      </c>
      <c r="J7543" s="217">
        <v>0</v>
      </c>
      <c r="K7543" s="217">
        <v>0</v>
      </c>
      <c r="L7543" s="217">
        <v>1</v>
      </c>
      <c r="M7543" s="217">
        <v>28.7121212121212</v>
      </c>
      <c r="N7543" s="217">
        <v>0</v>
      </c>
      <c r="O7543" s="217">
        <v>0</v>
      </c>
      <c r="P7543" s="217">
        <v>0</v>
      </c>
      <c r="Q7543" s="217">
        <v>0</v>
      </c>
      <c r="R7543" s="217">
        <v>0</v>
      </c>
      <c r="S7543" s="217">
        <v>0</v>
      </c>
      <c r="T7543" s="217">
        <v>0</v>
      </c>
      <c r="U7543" s="217">
        <v>0</v>
      </c>
      <c r="V7543" s="217">
        <v>0</v>
      </c>
      <c r="W7543" s="217">
        <v>0</v>
      </c>
      <c r="X7543" s="217">
        <v>0</v>
      </c>
      <c r="Y7543" s="217">
        <v>0</v>
      </c>
    </row>
    <row r="7544" spans="2:25">
      <c r="B7544" s="217" t="s">
        <v>7713</v>
      </c>
      <c r="C7544" s="217" t="s">
        <v>5935</v>
      </c>
      <c r="D7544" s="217" t="s">
        <v>16</v>
      </c>
      <c r="E7544" s="217" t="s">
        <v>86</v>
      </c>
      <c r="F7544" s="217" t="s">
        <v>5</v>
      </c>
      <c r="G7544" s="217" t="s">
        <v>13</v>
      </c>
      <c r="H7544" s="217" t="s">
        <v>174</v>
      </c>
      <c r="I7544" s="217">
        <v>0</v>
      </c>
      <c r="J7544" s="217">
        <v>0</v>
      </c>
      <c r="K7544" s="217">
        <v>0</v>
      </c>
      <c r="L7544" s="217">
        <v>0</v>
      </c>
      <c r="M7544" s="217">
        <v>57.424242424242401</v>
      </c>
      <c r="N7544" s="217">
        <v>0</v>
      </c>
      <c r="O7544" s="217">
        <v>0</v>
      </c>
      <c r="P7544" s="217">
        <v>0</v>
      </c>
      <c r="Q7544" s="217">
        <v>0</v>
      </c>
      <c r="R7544" s="217">
        <v>0</v>
      </c>
      <c r="S7544" s="217">
        <v>0</v>
      </c>
      <c r="T7544" s="217">
        <v>0</v>
      </c>
      <c r="U7544" s="217">
        <v>0</v>
      </c>
      <c r="V7544" s="217">
        <v>0</v>
      </c>
      <c r="W7544" s="217">
        <v>0</v>
      </c>
      <c r="X7544" s="217">
        <v>0</v>
      </c>
      <c r="Y7544" s="217">
        <v>0</v>
      </c>
    </row>
    <row r="7545" spans="2:25">
      <c r="B7545" s="217" t="s">
        <v>7714</v>
      </c>
      <c r="C7545" s="217" t="s">
        <v>5935</v>
      </c>
      <c r="D7545" s="217" t="s">
        <v>16</v>
      </c>
      <c r="E7545" s="217" t="s">
        <v>86</v>
      </c>
      <c r="F7545" s="217" t="s">
        <v>5</v>
      </c>
      <c r="G7545" s="217" t="s">
        <v>13</v>
      </c>
      <c r="H7545" s="217" t="s">
        <v>176</v>
      </c>
      <c r="I7545" s="217">
        <v>0</v>
      </c>
      <c r="J7545" s="217">
        <v>0</v>
      </c>
      <c r="K7545" s="217">
        <v>0</v>
      </c>
      <c r="L7545" s="217">
        <v>0</v>
      </c>
      <c r="M7545" s="217">
        <v>86.136363636363598</v>
      </c>
      <c r="N7545" s="217">
        <v>0</v>
      </c>
      <c r="O7545" s="217">
        <v>0</v>
      </c>
      <c r="P7545" s="217">
        <v>0</v>
      </c>
      <c r="Q7545" s="217">
        <v>0</v>
      </c>
      <c r="R7545" s="217">
        <v>0</v>
      </c>
      <c r="S7545" s="217">
        <v>0</v>
      </c>
      <c r="T7545" s="217">
        <v>0</v>
      </c>
      <c r="U7545" s="217">
        <v>0</v>
      </c>
      <c r="V7545" s="217">
        <v>0</v>
      </c>
      <c r="W7545" s="217">
        <v>0</v>
      </c>
      <c r="X7545" s="217">
        <v>0</v>
      </c>
      <c r="Y7545" s="217">
        <v>0</v>
      </c>
    </row>
    <row r="7546" spans="2:25">
      <c r="B7546" s="217" t="s">
        <v>7715</v>
      </c>
      <c r="C7546" s="217" t="s">
        <v>5935</v>
      </c>
      <c r="D7546" s="217" t="s">
        <v>16</v>
      </c>
      <c r="E7546" s="217" t="s">
        <v>86</v>
      </c>
      <c r="F7546" s="217" t="s">
        <v>5</v>
      </c>
      <c r="G7546" s="217" t="s">
        <v>13</v>
      </c>
      <c r="H7546" s="217" t="s">
        <v>178</v>
      </c>
      <c r="I7546" s="217">
        <v>0</v>
      </c>
      <c r="J7546" s="217">
        <v>0</v>
      </c>
      <c r="K7546" s="217">
        <v>0</v>
      </c>
      <c r="L7546" s="217">
        <v>4</v>
      </c>
      <c r="M7546" s="217">
        <v>157.727272727273</v>
      </c>
      <c r="N7546" s="217">
        <v>0</v>
      </c>
      <c r="O7546" s="217">
        <v>0</v>
      </c>
      <c r="P7546" s="217">
        <v>0</v>
      </c>
      <c r="Q7546" s="217">
        <v>0</v>
      </c>
      <c r="R7546" s="217">
        <v>0</v>
      </c>
      <c r="S7546" s="217">
        <v>0</v>
      </c>
      <c r="T7546" s="217">
        <v>0</v>
      </c>
      <c r="U7546" s="217">
        <v>0</v>
      </c>
      <c r="V7546" s="217">
        <v>0</v>
      </c>
      <c r="W7546" s="217">
        <v>0</v>
      </c>
      <c r="X7546" s="217">
        <v>0</v>
      </c>
      <c r="Y7546" s="217">
        <v>0</v>
      </c>
    </row>
    <row r="7547" spans="2:25">
      <c r="B7547" s="217" t="s">
        <v>7716</v>
      </c>
      <c r="C7547" s="217" t="s">
        <v>5935</v>
      </c>
      <c r="D7547" s="217" t="s">
        <v>16</v>
      </c>
      <c r="E7547" s="217" t="s">
        <v>86</v>
      </c>
      <c r="F7547" s="217" t="s">
        <v>5</v>
      </c>
      <c r="G7547" s="217" t="s">
        <v>13</v>
      </c>
      <c r="H7547" s="217" t="s">
        <v>5</v>
      </c>
      <c r="I7547" s="217">
        <v>0</v>
      </c>
      <c r="J7547" s="217">
        <v>0</v>
      </c>
      <c r="K7547" s="217">
        <v>0</v>
      </c>
      <c r="L7547" s="217">
        <v>5</v>
      </c>
      <c r="M7547" s="217">
        <v>330</v>
      </c>
      <c r="N7547" s="217">
        <v>0</v>
      </c>
      <c r="O7547" s="217">
        <v>0</v>
      </c>
      <c r="P7547" s="217">
        <v>0</v>
      </c>
      <c r="Q7547" s="217">
        <v>0</v>
      </c>
      <c r="R7547" s="217">
        <v>0</v>
      </c>
      <c r="S7547" s="217">
        <v>0</v>
      </c>
      <c r="T7547" s="217">
        <v>0</v>
      </c>
      <c r="U7547" s="217">
        <v>0</v>
      </c>
      <c r="V7547" s="217">
        <v>0</v>
      </c>
      <c r="W7547" s="217">
        <v>0</v>
      </c>
      <c r="X7547" s="217">
        <v>0</v>
      </c>
      <c r="Y7547" s="217">
        <v>0</v>
      </c>
    </row>
    <row r="7548" spans="2:25">
      <c r="B7548" s="217" t="s">
        <v>7717</v>
      </c>
      <c r="C7548" s="217" t="s">
        <v>5935</v>
      </c>
      <c r="D7548" s="217" t="s">
        <v>16</v>
      </c>
      <c r="E7548" s="217" t="s">
        <v>86</v>
      </c>
      <c r="F7548" s="217" t="s">
        <v>12</v>
      </c>
      <c r="G7548" s="217" t="s">
        <v>5</v>
      </c>
      <c r="H7548" s="217" t="s">
        <v>170</v>
      </c>
      <c r="I7548" s="217">
        <v>2</v>
      </c>
      <c r="J7548" s="217">
        <v>2</v>
      </c>
      <c r="K7548" s="217">
        <v>0</v>
      </c>
      <c r="L7548" s="217">
        <v>9</v>
      </c>
      <c r="M7548" s="217">
        <v>505.58480868075401</v>
      </c>
      <c r="N7548" s="217">
        <v>3.95581505943324</v>
      </c>
      <c r="O7548" s="217">
        <v>3.95581505943324</v>
      </c>
      <c r="P7548" s="217">
        <v>0</v>
      </c>
      <c r="Q7548" s="217">
        <v>3.95581505943324</v>
      </c>
      <c r="R7548" s="217">
        <v>3.95581505943324</v>
      </c>
      <c r="S7548" s="217">
        <v>0</v>
      </c>
      <c r="T7548" s="217">
        <v>3.95581505943324</v>
      </c>
      <c r="U7548" s="217">
        <v>3.95581505943324</v>
      </c>
      <c r="V7548" s="217">
        <v>0</v>
      </c>
      <c r="W7548" s="217">
        <v>3.95581505943324</v>
      </c>
      <c r="X7548" s="217">
        <v>3.95581505943324</v>
      </c>
      <c r="Y7548" s="217">
        <v>0</v>
      </c>
    </row>
    <row r="7549" spans="2:25">
      <c r="B7549" s="217" t="s">
        <v>7718</v>
      </c>
      <c r="C7549" s="217" t="s">
        <v>5935</v>
      </c>
      <c r="D7549" s="217" t="s">
        <v>16</v>
      </c>
      <c r="E7549" s="217" t="s">
        <v>86</v>
      </c>
      <c r="F7549" s="217" t="s">
        <v>12</v>
      </c>
      <c r="G7549" s="217" t="s">
        <v>5</v>
      </c>
      <c r="H7549" s="217" t="s">
        <v>172</v>
      </c>
      <c r="I7549" s="217">
        <v>2</v>
      </c>
      <c r="J7549" s="217">
        <v>2</v>
      </c>
      <c r="K7549" s="217">
        <v>0</v>
      </c>
      <c r="L7549" s="217">
        <v>7</v>
      </c>
      <c r="M7549" s="217">
        <v>534.80816157001198</v>
      </c>
      <c r="N7549" s="217">
        <v>3.73965871075844</v>
      </c>
      <c r="O7549" s="217">
        <v>3.73965871075844</v>
      </c>
      <c r="P7549" s="217">
        <v>0</v>
      </c>
      <c r="Q7549" s="217">
        <v>3.73965871075844</v>
      </c>
      <c r="R7549" s="217">
        <v>3.73965871075844</v>
      </c>
      <c r="S7549" s="217">
        <v>0</v>
      </c>
      <c r="T7549" s="217">
        <v>3.73965871075844</v>
      </c>
      <c r="U7549" s="217">
        <v>3.73965871075844</v>
      </c>
      <c r="V7549" s="217">
        <v>0</v>
      </c>
      <c r="W7549" s="217">
        <v>3.73965871075844</v>
      </c>
      <c r="X7549" s="217">
        <v>3.73965871075844</v>
      </c>
      <c r="Y7549" s="217">
        <v>0</v>
      </c>
    </row>
    <row r="7550" spans="2:25">
      <c r="B7550" s="217" t="s">
        <v>7719</v>
      </c>
      <c r="C7550" s="217" t="s">
        <v>5935</v>
      </c>
      <c r="D7550" s="217" t="s">
        <v>16</v>
      </c>
      <c r="E7550" s="217" t="s">
        <v>86</v>
      </c>
      <c r="F7550" s="217" t="s">
        <v>12</v>
      </c>
      <c r="G7550" s="217" t="s">
        <v>5</v>
      </c>
      <c r="H7550" s="217" t="s">
        <v>174</v>
      </c>
      <c r="I7550" s="217">
        <v>1</v>
      </c>
      <c r="J7550" s="217">
        <v>1</v>
      </c>
      <c r="K7550" s="217">
        <v>0</v>
      </c>
      <c r="L7550" s="217">
        <v>4</v>
      </c>
      <c r="M7550" s="217">
        <v>553.972690929858</v>
      </c>
      <c r="N7550" s="217">
        <v>1.80514313498283</v>
      </c>
      <c r="O7550" s="217">
        <v>1.80514313498283</v>
      </c>
      <c r="P7550" s="217">
        <v>0</v>
      </c>
      <c r="Q7550" s="217">
        <v>1.80514313498283</v>
      </c>
      <c r="R7550" s="217">
        <v>1.80514313498283</v>
      </c>
      <c r="S7550" s="217">
        <v>0</v>
      </c>
      <c r="T7550" s="217">
        <v>1.80514313498283</v>
      </c>
      <c r="U7550" s="217">
        <v>1.80514313498283</v>
      </c>
      <c r="V7550" s="217">
        <v>0</v>
      </c>
      <c r="W7550" s="217">
        <v>1.80514313498283</v>
      </c>
      <c r="X7550" s="217">
        <v>1.80514313498283</v>
      </c>
      <c r="Y7550" s="217">
        <v>0</v>
      </c>
    </row>
    <row r="7551" spans="2:25">
      <c r="B7551" s="217" t="s">
        <v>7720</v>
      </c>
      <c r="C7551" s="217" t="s">
        <v>5935</v>
      </c>
      <c r="D7551" s="217" t="s">
        <v>16</v>
      </c>
      <c r="E7551" s="217" t="s">
        <v>86</v>
      </c>
      <c r="F7551" s="217" t="s">
        <v>12</v>
      </c>
      <c r="G7551" s="217" t="s">
        <v>5</v>
      </c>
      <c r="H7551" s="217" t="s">
        <v>176</v>
      </c>
      <c r="I7551" s="217">
        <v>5</v>
      </c>
      <c r="J7551" s="217">
        <v>5</v>
      </c>
      <c r="K7551" s="217">
        <v>0</v>
      </c>
      <c r="L7551" s="217">
        <v>7</v>
      </c>
      <c r="M7551" s="217">
        <v>911.52042988422204</v>
      </c>
      <c r="N7551" s="217">
        <v>5.4853405761131198</v>
      </c>
      <c r="O7551" s="217">
        <v>5.4853405761131198</v>
      </c>
      <c r="P7551" s="217">
        <v>0</v>
      </c>
      <c r="Q7551" s="217">
        <v>5.4853405761131198</v>
      </c>
      <c r="R7551" s="217">
        <v>5.4853405761131198</v>
      </c>
      <c r="S7551" s="217">
        <v>0</v>
      </c>
      <c r="T7551" s="217">
        <v>5.4853405761131198</v>
      </c>
      <c r="U7551" s="217">
        <v>5.4853405761131198</v>
      </c>
      <c r="V7551" s="217">
        <v>0</v>
      </c>
      <c r="W7551" s="217">
        <v>5.4853405761131198</v>
      </c>
      <c r="X7551" s="217">
        <v>5.4853405761131198</v>
      </c>
      <c r="Y7551" s="217">
        <v>0</v>
      </c>
    </row>
    <row r="7552" spans="2:25">
      <c r="B7552" s="217" t="s">
        <v>7721</v>
      </c>
      <c r="C7552" s="217" t="s">
        <v>5935</v>
      </c>
      <c r="D7552" s="217" t="s">
        <v>16</v>
      </c>
      <c r="E7552" s="217" t="s">
        <v>86</v>
      </c>
      <c r="F7552" s="217" t="s">
        <v>12</v>
      </c>
      <c r="G7552" s="217" t="s">
        <v>5</v>
      </c>
      <c r="H7552" s="217" t="s">
        <v>178</v>
      </c>
      <c r="I7552" s="217">
        <v>8</v>
      </c>
      <c r="J7552" s="217">
        <v>7</v>
      </c>
      <c r="K7552" s="217">
        <v>1</v>
      </c>
      <c r="L7552" s="217">
        <v>27</v>
      </c>
      <c r="M7552" s="217">
        <v>1674.11390893515</v>
      </c>
      <c r="N7552" s="217">
        <v>4.77864735326673</v>
      </c>
      <c r="O7552" s="217">
        <v>4.1813164341083899</v>
      </c>
      <c r="P7552" s="217">
        <v>0.59733091915834202</v>
      </c>
      <c r="Q7552" s="217">
        <v>4.77864735326673</v>
      </c>
      <c r="R7552" s="217">
        <v>4.1813164341083899</v>
      </c>
      <c r="S7552" s="217">
        <v>0.59733091915834202</v>
      </c>
      <c r="T7552" s="217">
        <v>4.77864735326673</v>
      </c>
      <c r="U7552" s="217">
        <v>4.1813164341083899</v>
      </c>
      <c r="V7552" s="217">
        <v>0.59733091915834202</v>
      </c>
      <c r="W7552" s="217">
        <v>4.77864735326673</v>
      </c>
      <c r="X7552" s="217">
        <v>4.1813164341083899</v>
      </c>
      <c r="Y7552" s="217">
        <v>0.59733091915834202</v>
      </c>
    </row>
    <row r="7553" spans="2:25">
      <c r="B7553" s="217" t="s">
        <v>7722</v>
      </c>
      <c r="C7553" s="217" t="s">
        <v>5935</v>
      </c>
      <c r="D7553" s="217" t="s">
        <v>16</v>
      </c>
      <c r="E7553" s="217" t="s">
        <v>86</v>
      </c>
      <c r="F7553" s="217" t="s">
        <v>12</v>
      </c>
      <c r="G7553" s="217" t="s">
        <v>5</v>
      </c>
      <c r="H7553" s="217" t="s">
        <v>5</v>
      </c>
      <c r="I7553" s="217">
        <v>18</v>
      </c>
      <c r="J7553" s="217">
        <v>17</v>
      </c>
      <c r="K7553" s="217">
        <v>1</v>
      </c>
      <c r="L7553" s="217">
        <v>54</v>
      </c>
      <c r="M7553" s="217">
        <v>4180</v>
      </c>
      <c r="N7553" s="217">
        <v>4.3062200956937797</v>
      </c>
      <c r="O7553" s="217">
        <v>4.06698564593301</v>
      </c>
      <c r="P7553" s="217">
        <v>0.23923444976076599</v>
      </c>
      <c r="Q7553" s="217">
        <v>4.3062200956937797</v>
      </c>
      <c r="R7553" s="217">
        <v>4.06698564593301</v>
      </c>
      <c r="S7553" s="217">
        <v>0.23923444976076599</v>
      </c>
      <c r="T7553" s="217">
        <v>4.3062200956937797</v>
      </c>
      <c r="U7553" s="217">
        <v>4.06698564593301</v>
      </c>
      <c r="V7553" s="217">
        <v>0.23923444976076599</v>
      </c>
      <c r="W7553" s="217">
        <v>4.3062200956937797</v>
      </c>
      <c r="X7553" s="217">
        <v>4.06698564593301</v>
      </c>
      <c r="Y7553" s="217">
        <v>0.23923444976076599</v>
      </c>
    </row>
    <row r="7554" spans="2:25">
      <c r="B7554" s="217" t="s">
        <v>7723</v>
      </c>
      <c r="C7554" s="217" t="s">
        <v>5935</v>
      </c>
      <c r="D7554" s="217" t="s">
        <v>16</v>
      </c>
      <c r="E7554" s="217" t="s">
        <v>86</v>
      </c>
      <c r="F7554" s="217" t="s">
        <v>9</v>
      </c>
      <c r="G7554" s="217" t="s">
        <v>5</v>
      </c>
      <c r="H7554" s="217" t="s">
        <v>170</v>
      </c>
      <c r="I7554" s="217">
        <v>0</v>
      </c>
      <c r="J7554" s="217">
        <v>0</v>
      </c>
      <c r="K7554" s="217">
        <v>0</v>
      </c>
      <c r="L7554" s="217">
        <v>9</v>
      </c>
      <c r="M7554" s="217">
        <v>479.52921921632799</v>
      </c>
      <c r="N7554" s="217">
        <v>0</v>
      </c>
      <c r="O7554" s="217">
        <v>0</v>
      </c>
      <c r="P7554" s="217">
        <v>0</v>
      </c>
      <c r="Q7554" s="217">
        <v>0</v>
      </c>
      <c r="R7554" s="217">
        <v>0</v>
      </c>
      <c r="S7554" s="217">
        <v>0</v>
      </c>
      <c r="T7554" s="217">
        <v>0</v>
      </c>
      <c r="U7554" s="217">
        <v>0</v>
      </c>
      <c r="V7554" s="217">
        <v>0</v>
      </c>
      <c r="W7554" s="217">
        <v>0</v>
      </c>
      <c r="X7554" s="217">
        <v>0</v>
      </c>
      <c r="Y7554" s="217">
        <v>0</v>
      </c>
    </row>
    <row r="7555" spans="2:25">
      <c r="B7555" s="217" t="s">
        <v>7724</v>
      </c>
      <c r="C7555" s="217" t="s">
        <v>5935</v>
      </c>
      <c r="D7555" s="217" t="s">
        <v>16</v>
      </c>
      <c r="E7555" s="217" t="s">
        <v>86</v>
      </c>
      <c r="F7555" s="217" t="s">
        <v>9</v>
      </c>
      <c r="G7555" s="217" t="s">
        <v>5</v>
      </c>
      <c r="H7555" s="217" t="s">
        <v>172</v>
      </c>
      <c r="I7555" s="217">
        <v>0</v>
      </c>
      <c r="J7555" s="217">
        <v>0</v>
      </c>
      <c r="K7555" s="217">
        <v>0</v>
      </c>
      <c r="L7555" s="217">
        <v>12</v>
      </c>
      <c r="M7555" s="217">
        <v>642.52591380250999</v>
      </c>
      <c r="N7555" s="217">
        <v>0</v>
      </c>
      <c r="O7555" s="217">
        <v>0</v>
      </c>
      <c r="P7555" s="217">
        <v>0</v>
      </c>
      <c r="Q7555" s="217">
        <v>0</v>
      </c>
      <c r="R7555" s="217">
        <v>0</v>
      </c>
      <c r="S7555" s="217">
        <v>0</v>
      </c>
      <c r="T7555" s="217">
        <v>0</v>
      </c>
      <c r="U7555" s="217">
        <v>0</v>
      </c>
      <c r="V7555" s="217">
        <v>0</v>
      </c>
      <c r="W7555" s="217">
        <v>0</v>
      </c>
      <c r="X7555" s="217">
        <v>0</v>
      </c>
      <c r="Y7555" s="217">
        <v>0</v>
      </c>
    </row>
    <row r="7556" spans="2:25">
      <c r="B7556" s="217" t="s">
        <v>7725</v>
      </c>
      <c r="C7556" s="217" t="s">
        <v>5935</v>
      </c>
      <c r="D7556" s="217" t="s">
        <v>16</v>
      </c>
      <c r="E7556" s="217" t="s">
        <v>86</v>
      </c>
      <c r="F7556" s="217" t="s">
        <v>9</v>
      </c>
      <c r="G7556" s="217" t="s">
        <v>5</v>
      </c>
      <c r="H7556" s="217" t="s">
        <v>174</v>
      </c>
      <c r="I7556" s="217">
        <v>0</v>
      </c>
      <c r="J7556" s="217">
        <v>0</v>
      </c>
      <c r="K7556" s="217">
        <v>0</v>
      </c>
      <c r="L7556" s="217">
        <v>12</v>
      </c>
      <c r="M7556" s="217">
        <v>629.54229646031899</v>
      </c>
      <c r="N7556" s="217">
        <v>0</v>
      </c>
      <c r="O7556" s="217">
        <v>0</v>
      </c>
      <c r="P7556" s="217">
        <v>0</v>
      </c>
      <c r="Q7556" s="217">
        <v>0</v>
      </c>
      <c r="R7556" s="217">
        <v>0</v>
      </c>
      <c r="S7556" s="217">
        <v>0</v>
      </c>
      <c r="T7556" s="217">
        <v>0</v>
      </c>
      <c r="U7556" s="217">
        <v>0</v>
      </c>
      <c r="V7556" s="217">
        <v>0</v>
      </c>
      <c r="W7556" s="217">
        <v>0</v>
      </c>
      <c r="X7556" s="217">
        <v>0</v>
      </c>
      <c r="Y7556" s="217">
        <v>0</v>
      </c>
    </row>
    <row r="7557" spans="2:25">
      <c r="B7557" s="217" t="s">
        <v>7726</v>
      </c>
      <c r="C7557" s="217" t="s">
        <v>5935</v>
      </c>
      <c r="D7557" s="217" t="s">
        <v>16</v>
      </c>
      <c r="E7557" s="217" t="s">
        <v>86</v>
      </c>
      <c r="F7557" s="217" t="s">
        <v>9</v>
      </c>
      <c r="G7557" s="217" t="s">
        <v>5</v>
      </c>
      <c r="H7557" s="217" t="s">
        <v>176</v>
      </c>
      <c r="I7557" s="217">
        <v>1</v>
      </c>
      <c r="J7557" s="217">
        <v>1</v>
      </c>
      <c r="K7557" s="217">
        <v>0</v>
      </c>
      <c r="L7557" s="217">
        <v>19</v>
      </c>
      <c r="M7557" s="217">
        <v>992.64609608164096</v>
      </c>
      <c r="N7557" s="217">
        <v>1.0074083844659101</v>
      </c>
      <c r="O7557" s="217">
        <v>1.0074083844659101</v>
      </c>
      <c r="P7557" s="217">
        <v>0</v>
      </c>
      <c r="Q7557" s="217">
        <v>1.0074083844659101</v>
      </c>
      <c r="R7557" s="217">
        <v>1.0074083844659101</v>
      </c>
      <c r="S7557" s="217">
        <v>0</v>
      </c>
      <c r="T7557" s="217">
        <v>1.0074083844659101</v>
      </c>
      <c r="U7557" s="217">
        <v>1.0074083844659101</v>
      </c>
      <c r="V7557" s="217">
        <v>0</v>
      </c>
      <c r="W7557" s="217">
        <v>1.0074083844659101</v>
      </c>
      <c r="X7557" s="217">
        <v>1.0074083844659101</v>
      </c>
      <c r="Y7557" s="217">
        <v>0</v>
      </c>
    </row>
    <row r="7558" spans="2:25">
      <c r="B7558" s="217" t="s">
        <v>7727</v>
      </c>
      <c r="C7558" s="217" t="s">
        <v>5935</v>
      </c>
      <c r="D7558" s="217" t="s">
        <v>16</v>
      </c>
      <c r="E7558" s="217" t="s">
        <v>86</v>
      </c>
      <c r="F7558" s="217" t="s">
        <v>9</v>
      </c>
      <c r="G7558" s="217" t="s">
        <v>5</v>
      </c>
      <c r="H7558" s="217" t="s">
        <v>178</v>
      </c>
      <c r="I7558" s="217">
        <v>3</v>
      </c>
      <c r="J7558" s="217">
        <v>3</v>
      </c>
      <c r="K7558" s="217">
        <v>0</v>
      </c>
      <c r="L7558" s="217">
        <v>40</v>
      </c>
      <c r="M7558" s="217">
        <v>1785.7564744392</v>
      </c>
      <c r="N7558" s="217">
        <v>1.67996030978531</v>
      </c>
      <c r="O7558" s="217">
        <v>1.67996030978531</v>
      </c>
      <c r="P7558" s="217">
        <v>0</v>
      </c>
      <c r="Q7558" s="217">
        <v>1.67996030978531</v>
      </c>
      <c r="R7558" s="217">
        <v>1.67996030978531</v>
      </c>
      <c r="S7558" s="217">
        <v>0</v>
      </c>
      <c r="T7558" s="217">
        <v>1.67996030978531</v>
      </c>
      <c r="U7558" s="217">
        <v>1.67996030978531</v>
      </c>
      <c r="V7558" s="217">
        <v>0</v>
      </c>
      <c r="W7558" s="217">
        <v>1.67996030978531</v>
      </c>
      <c r="X7558" s="217">
        <v>1.67996030978531</v>
      </c>
      <c r="Y7558" s="217">
        <v>0</v>
      </c>
    </row>
    <row r="7559" spans="2:25">
      <c r="B7559" s="217" t="s">
        <v>7728</v>
      </c>
      <c r="C7559" s="217" t="s">
        <v>5935</v>
      </c>
      <c r="D7559" s="217" t="s">
        <v>16</v>
      </c>
      <c r="E7559" s="217" t="s">
        <v>86</v>
      </c>
      <c r="F7559" s="217" t="s">
        <v>9</v>
      </c>
      <c r="G7559" s="217" t="s">
        <v>5</v>
      </c>
      <c r="H7559" s="217" t="s">
        <v>5</v>
      </c>
      <c r="I7559" s="217">
        <v>4</v>
      </c>
      <c r="J7559" s="217">
        <v>4</v>
      </c>
      <c r="K7559" s="217">
        <v>0</v>
      </c>
      <c r="L7559" s="217">
        <v>92</v>
      </c>
      <c r="M7559" s="217">
        <v>4530</v>
      </c>
      <c r="N7559" s="217">
        <v>0.88300220750551905</v>
      </c>
      <c r="O7559" s="217">
        <v>0.88300220750551905</v>
      </c>
      <c r="P7559" s="217">
        <v>0</v>
      </c>
      <c r="Q7559" s="217">
        <v>0.88300220750551905</v>
      </c>
      <c r="R7559" s="217">
        <v>0.88300220750551905</v>
      </c>
      <c r="S7559" s="217">
        <v>0</v>
      </c>
      <c r="T7559" s="217">
        <v>0.88300220750551905</v>
      </c>
      <c r="U7559" s="217">
        <v>0.88300220750551905</v>
      </c>
      <c r="V7559" s="217">
        <v>0</v>
      </c>
      <c r="W7559" s="217">
        <v>0.88300220750551905</v>
      </c>
      <c r="X7559" s="217">
        <v>0.88300220750551905</v>
      </c>
      <c r="Y7559" s="217">
        <v>0</v>
      </c>
    </row>
    <row r="7560" spans="2:25">
      <c r="B7560" s="217" t="s">
        <v>7729</v>
      </c>
      <c r="C7560" s="217" t="s">
        <v>5935</v>
      </c>
      <c r="D7560" s="217" t="s">
        <v>16</v>
      </c>
      <c r="E7560" s="217" t="s">
        <v>86</v>
      </c>
      <c r="F7560" s="217" t="s">
        <v>5</v>
      </c>
      <c r="G7560" s="217" t="s">
        <v>5</v>
      </c>
      <c r="H7560" s="217" t="s">
        <v>170</v>
      </c>
      <c r="I7560" s="217">
        <v>2</v>
      </c>
      <c r="J7560" s="217">
        <v>2</v>
      </c>
      <c r="K7560" s="217">
        <v>0</v>
      </c>
      <c r="L7560" s="217">
        <v>18</v>
      </c>
      <c r="M7560" s="217">
        <v>985.114027897082</v>
      </c>
      <c r="N7560" s="217">
        <v>2.0302218254564801</v>
      </c>
      <c r="O7560" s="217">
        <v>2.0302218254564801</v>
      </c>
      <c r="P7560" s="217">
        <v>0</v>
      </c>
      <c r="Q7560" s="217">
        <v>2.0302218254564801</v>
      </c>
      <c r="R7560" s="217">
        <v>2.0302218254564801</v>
      </c>
      <c r="S7560" s="217">
        <v>0</v>
      </c>
      <c r="T7560" s="217">
        <v>2.0302218254564801</v>
      </c>
      <c r="U7560" s="217">
        <v>2.0302218254564801</v>
      </c>
      <c r="V7560" s="217">
        <v>0</v>
      </c>
      <c r="W7560" s="217">
        <v>2.0302218254564801</v>
      </c>
      <c r="X7560" s="217">
        <v>2.0302218254564801</v>
      </c>
      <c r="Y7560" s="217">
        <v>0</v>
      </c>
    </row>
    <row r="7561" spans="2:25">
      <c r="B7561" s="217" t="s">
        <v>7730</v>
      </c>
      <c r="C7561" s="217" t="s">
        <v>5935</v>
      </c>
      <c r="D7561" s="217" t="s">
        <v>16</v>
      </c>
      <c r="E7561" s="217" t="s">
        <v>86</v>
      </c>
      <c r="F7561" s="217" t="s">
        <v>5</v>
      </c>
      <c r="G7561" s="217" t="s">
        <v>5</v>
      </c>
      <c r="H7561" s="217" t="s">
        <v>172</v>
      </c>
      <c r="I7561" s="217">
        <v>2</v>
      </c>
      <c r="J7561" s="217">
        <v>2</v>
      </c>
      <c r="K7561" s="217">
        <v>0</v>
      </c>
      <c r="L7561" s="217">
        <v>19</v>
      </c>
      <c r="M7561" s="217">
        <v>1177.3340753725199</v>
      </c>
      <c r="N7561" s="217">
        <v>1.6987531762105701</v>
      </c>
      <c r="O7561" s="217">
        <v>1.6987531762105701</v>
      </c>
      <c r="P7561" s="217">
        <v>0</v>
      </c>
      <c r="Q7561" s="217">
        <v>1.6987531762105701</v>
      </c>
      <c r="R7561" s="217">
        <v>1.6987531762105701</v>
      </c>
      <c r="S7561" s="217">
        <v>0</v>
      </c>
      <c r="T7561" s="217">
        <v>1.6987531762105701</v>
      </c>
      <c r="U7561" s="217">
        <v>1.6987531762105701</v>
      </c>
      <c r="V7561" s="217">
        <v>0</v>
      </c>
      <c r="W7561" s="217">
        <v>1.6987531762105701</v>
      </c>
      <c r="X7561" s="217">
        <v>1.6987531762105701</v>
      </c>
      <c r="Y7561" s="217">
        <v>0</v>
      </c>
    </row>
    <row r="7562" spans="2:25">
      <c r="B7562" s="217" t="s">
        <v>7731</v>
      </c>
      <c r="C7562" s="217" t="s">
        <v>5935</v>
      </c>
      <c r="D7562" s="217" t="s">
        <v>16</v>
      </c>
      <c r="E7562" s="217" t="s">
        <v>86</v>
      </c>
      <c r="F7562" s="217" t="s">
        <v>5</v>
      </c>
      <c r="G7562" s="217" t="s">
        <v>5</v>
      </c>
      <c r="H7562" s="217" t="s">
        <v>174</v>
      </c>
      <c r="I7562" s="217">
        <v>1</v>
      </c>
      <c r="J7562" s="217">
        <v>1</v>
      </c>
      <c r="K7562" s="217">
        <v>0</v>
      </c>
      <c r="L7562" s="217">
        <v>16</v>
      </c>
      <c r="M7562" s="217">
        <v>1183.5149873901801</v>
      </c>
      <c r="N7562" s="217">
        <v>0.84494071528840198</v>
      </c>
      <c r="O7562" s="217">
        <v>0.84494071528840198</v>
      </c>
      <c r="P7562" s="217">
        <v>0</v>
      </c>
      <c r="Q7562" s="217">
        <v>0.84494071528840198</v>
      </c>
      <c r="R7562" s="217">
        <v>0.84494071528840198</v>
      </c>
      <c r="S7562" s="217">
        <v>0</v>
      </c>
      <c r="T7562" s="217">
        <v>0.84494071528840198</v>
      </c>
      <c r="U7562" s="217">
        <v>0.84494071528840198</v>
      </c>
      <c r="V7562" s="217">
        <v>0</v>
      </c>
      <c r="W7562" s="217">
        <v>0.84494071528840198</v>
      </c>
      <c r="X7562" s="217">
        <v>0.84494071528840198</v>
      </c>
      <c r="Y7562" s="217">
        <v>0</v>
      </c>
    </row>
    <row r="7563" spans="2:25">
      <c r="B7563" s="217" t="s">
        <v>7732</v>
      </c>
      <c r="C7563" s="217" t="s">
        <v>5935</v>
      </c>
      <c r="D7563" s="217" t="s">
        <v>16</v>
      </c>
      <c r="E7563" s="217" t="s">
        <v>86</v>
      </c>
      <c r="F7563" s="217" t="s">
        <v>5</v>
      </c>
      <c r="G7563" s="217" t="s">
        <v>5</v>
      </c>
      <c r="H7563" s="217" t="s">
        <v>176</v>
      </c>
      <c r="I7563" s="217">
        <v>7</v>
      </c>
      <c r="J7563" s="217">
        <v>7</v>
      </c>
      <c r="K7563" s="217">
        <v>0</v>
      </c>
      <c r="L7563" s="217">
        <v>26</v>
      </c>
      <c r="M7563" s="217">
        <v>1904.16652596586</v>
      </c>
      <c r="N7563" s="217">
        <v>3.67614906813328</v>
      </c>
      <c r="O7563" s="217">
        <v>3.67614906813328</v>
      </c>
      <c r="P7563" s="217">
        <v>0</v>
      </c>
      <c r="Q7563" s="217">
        <v>3.67614906813328</v>
      </c>
      <c r="R7563" s="217">
        <v>3.67614906813328</v>
      </c>
      <c r="S7563" s="217">
        <v>0</v>
      </c>
      <c r="T7563" s="217">
        <v>3.67614906813328</v>
      </c>
      <c r="U7563" s="217">
        <v>3.67614906813328</v>
      </c>
      <c r="V7563" s="217">
        <v>0</v>
      </c>
      <c r="W7563" s="217">
        <v>3.67614906813328</v>
      </c>
      <c r="X7563" s="217">
        <v>3.67614906813328</v>
      </c>
      <c r="Y7563" s="217">
        <v>0</v>
      </c>
    </row>
    <row r="7564" spans="2:25">
      <c r="B7564" s="217" t="s">
        <v>7733</v>
      </c>
      <c r="C7564" s="217" t="s">
        <v>5935</v>
      </c>
      <c r="D7564" s="217" t="s">
        <v>16</v>
      </c>
      <c r="E7564" s="217" t="s">
        <v>86</v>
      </c>
      <c r="F7564" s="217" t="s">
        <v>5</v>
      </c>
      <c r="G7564" s="217" t="s">
        <v>5</v>
      </c>
      <c r="H7564" s="217" t="s">
        <v>178</v>
      </c>
      <c r="I7564" s="217">
        <v>11</v>
      </c>
      <c r="J7564" s="217">
        <v>10</v>
      </c>
      <c r="K7564" s="217">
        <v>1</v>
      </c>
      <c r="L7564" s="217">
        <v>67</v>
      </c>
      <c r="M7564" s="217">
        <v>3459.8703833743598</v>
      </c>
      <c r="N7564" s="217">
        <v>3.1793098530101198</v>
      </c>
      <c r="O7564" s="217">
        <v>2.8902816845546599</v>
      </c>
      <c r="P7564" s="217">
        <v>0.28902816845546597</v>
      </c>
      <c r="Q7564" s="217">
        <v>3.1793098530101198</v>
      </c>
      <c r="R7564" s="217">
        <v>2.8902816845546599</v>
      </c>
      <c r="S7564" s="217">
        <v>0.28902816845546597</v>
      </c>
      <c r="T7564" s="217">
        <v>3.1793098530101198</v>
      </c>
      <c r="U7564" s="217">
        <v>2.8902816845546599</v>
      </c>
      <c r="V7564" s="217">
        <v>0.28902816845546597</v>
      </c>
      <c r="W7564" s="217">
        <v>3.1793098530101198</v>
      </c>
      <c r="X7564" s="217">
        <v>2.8902816845546599</v>
      </c>
      <c r="Y7564" s="217">
        <v>0.28902816845546597</v>
      </c>
    </row>
    <row r="7565" spans="2:25">
      <c r="B7565" s="217" t="s">
        <v>7734</v>
      </c>
      <c r="C7565" s="217" t="s">
        <v>5935</v>
      </c>
      <c r="D7565" s="217" t="s">
        <v>16</v>
      </c>
      <c r="E7565" s="217" t="s">
        <v>86</v>
      </c>
      <c r="F7565" s="217" t="s">
        <v>5</v>
      </c>
      <c r="G7565" s="217" t="s">
        <v>5</v>
      </c>
      <c r="H7565" s="217" t="s">
        <v>5</v>
      </c>
      <c r="I7565" s="217">
        <v>23</v>
      </c>
      <c r="J7565" s="217">
        <v>22</v>
      </c>
      <c r="K7565" s="217">
        <v>1</v>
      </c>
      <c r="L7565" s="217">
        <v>146</v>
      </c>
      <c r="M7565" s="217">
        <v>8710</v>
      </c>
      <c r="N7565" s="217">
        <v>2.6406429391503998</v>
      </c>
      <c r="O7565" s="217">
        <v>2.5258323765786499</v>
      </c>
      <c r="P7565" s="217">
        <v>0.11481056257175699</v>
      </c>
      <c r="Q7565" s="217">
        <v>2.6406429391503998</v>
      </c>
      <c r="R7565" s="217">
        <v>2.5258323765786499</v>
      </c>
      <c r="S7565" s="217">
        <v>0.11481056257175699</v>
      </c>
      <c r="T7565" s="217">
        <v>2.6406429391503998</v>
      </c>
      <c r="U7565" s="217">
        <v>2.5258323765786499</v>
      </c>
      <c r="V7565" s="217">
        <v>0.11481056257175699</v>
      </c>
      <c r="W7565" s="217">
        <v>2.6406429391503998</v>
      </c>
      <c r="X7565" s="217">
        <v>2.5258323765786499</v>
      </c>
      <c r="Y7565" s="217">
        <v>0.11481056257175699</v>
      </c>
    </row>
    <row r="7566" spans="2:25">
      <c r="B7566" s="217" t="s">
        <v>7735</v>
      </c>
      <c r="C7566" s="217" t="s">
        <v>5935</v>
      </c>
      <c r="D7566" s="217" t="s">
        <v>16</v>
      </c>
      <c r="E7566" s="217" t="s">
        <v>103</v>
      </c>
      <c r="F7566" s="217" t="s">
        <v>12</v>
      </c>
      <c r="G7566" s="217" t="s">
        <v>10</v>
      </c>
      <c r="H7566" s="217" t="s">
        <v>170</v>
      </c>
      <c r="I7566" s="217">
        <v>1</v>
      </c>
      <c r="J7566" s="217">
        <v>1</v>
      </c>
      <c r="K7566" s="217">
        <v>0</v>
      </c>
      <c r="L7566" s="217">
        <v>1</v>
      </c>
      <c r="M7566" s="217">
        <v>273.87318444161502</v>
      </c>
      <c r="N7566" s="217">
        <v>3.6513249810814599</v>
      </c>
      <c r="O7566" s="217">
        <v>3.6513249810814599</v>
      </c>
      <c r="P7566" s="217">
        <v>0</v>
      </c>
      <c r="Q7566" s="217">
        <v>2.6177101695296798</v>
      </c>
      <c r="R7566" s="217">
        <v>2.6177101695296798</v>
      </c>
      <c r="S7566" s="217">
        <v>0</v>
      </c>
      <c r="T7566" s="217">
        <v>3.0009952995264602</v>
      </c>
      <c r="U7566" s="217">
        <v>3.0009952995264602</v>
      </c>
      <c r="V7566" s="217">
        <v>0</v>
      </c>
      <c r="W7566" s="217">
        <v>2.7568439085747398</v>
      </c>
      <c r="X7566" s="217">
        <v>2.7568439085747398</v>
      </c>
      <c r="Y7566" s="217">
        <v>0</v>
      </c>
    </row>
    <row r="7567" spans="2:25">
      <c r="B7567" s="217" t="s">
        <v>7736</v>
      </c>
      <c r="C7567" s="217" t="s">
        <v>5935</v>
      </c>
      <c r="D7567" s="217" t="s">
        <v>16</v>
      </c>
      <c r="E7567" s="217" t="s">
        <v>103</v>
      </c>
      <c r="F7567" s="217" t="s">
        <v>12</v>
      </c>
      <c r="G7567" s="217" t="s">
        <v>10</v>
      </c>
      <c r="H7567" s="217" t="s">
        <v>172</v>
      </c>
      <c r="I7567" s="217">
        <v>1</v>
      </c>
      <c r="J7567" s="217">
        <v>1</v>
      </c>
      <c r="K7567" s="217">
        <v>0</v>
      </c>
      <c r="L7567" s="217">
        <v>12</v>
      </c>
      <c r="M7567" s="217">
        <v>470.75101378421101</v>
      </c>
      <c r="N7567" s="217">
        <v>2.1242652075485302</v>
      </c>
      <c r="O7567" s="217">
        <v>2.1242652075485302</v>
      </c>
      <c r="P7567" s="217">
        <v>0</v>
      </c>
      <c r="Q7567" s="217">
        <v>2.59825678732641</v>
      </c>
      <c r="R7567" s="217">
        <v>2.59825678732641</v>
      </c>
      <c r="S7567" s="217">
        <v>0</v>
      </c>
      <c r="T7567" s="217">
        <v>2.1952826519048099</v>
      </c>
      <c r="U7567" s="217">
        <v>2.1952826519048099</v>
      </c>
      <c r="V7567" s="217">
        <v>0</v>
      </c>
      <c r="W7567" s="217">
        <v>2.4111063112976199</v>
      </c>
      <c r="X7567" s="217">
        <v>2.4111063112976199</v>
      </c>
      <c r="Y7567" s="217">
        <v>0</v>
      </c>
    </row>
    <row r="7568" spans="2:25">
      <c r="B7568" s="217" t="s">
        <v>7737</v>
      </c>
      <c r="C7568" s="217" t="s">
        <v>5935</v>
      </c>
      <c r="D7568" s="217" t="s">
        <v>16</v>
      </c>
      <c r="E7568" s="217" t="s">
        <v>103</v>
      </c>
      <c r="F7568" s="217" t="s">
        <v>12</v>
      </c>
      <c r="G7568" s="217" t="s">
        <v>10</v>
      </c>
      <c r="H7568" s="217" t="s">
        <v>174</v>
      </c>
      <c r="I7568" s="217">
        <v>7</v>
      </c>
      <c r="J7568" s="217">
        <v>7</v>
      </c>
      <c r="K7568" s="217">
        <v>0</v>
      </c>
      <c r="L7568" s="217">
        <v>15</v>
      </c>
      <c r="M7568" s="217">
        <v>547.80689088550002</v>
      </c>
      <c r="N7568" s="217">
        <v>12.7782255325136</v>
      </c>
      <c r="O7568" s="217">
        <v>12.7782255325136</v>
      </c>
      <c r="P7568" s="217">
        <v>0</v>
      </c>
      <c r="Q7568" s="217">
        <v>14.789611972444501</v>
      </c>
      <c r="R7568" s="217">
        <v>14.789611972444501</v>
      </c>
      <c r="S7568" s="217">
        <v>0</v>
      </c>
      <c r="T7568" s="217">
        <v>13.413704464826701</v>
      </c>
      <c r="U7568" s="217">
        <v>13.413704464826701</v>
      </c>
      <c r="V7568" s="217">
        <v>0</v>
      </c>
      <c r="W7568" s="217">
        <v>14.226835903753599</v>
      </c>
      <c r="X7568" s="217">
        <v>14.226835903753599</v>
      </c>
      <c r="Y7568" s="217">
        <v>0</v>
      </c>
    </row>
    <row r="7569" spans="2:25">
      <c r="B7569" s="217" t="s">
        <v>7738</v>
      </c>
      <c r="C7569" s="217" t="s">
        <v>5935</v>
      </c>
      <c r="D7569" s="217" t="s">
        <v>16</v>
      </c>
      <c r="E7569" s="217" t="s">
        <v>103</v>
      </c>
      <c r="F7569" s="217" t="s">
        <v>12</v>
      </c>
      <c r="G7569" s="217" t="s">
        <v>10</v>
      </c>
      <c r="H7569" s="217" t="s">
        <v>176</v>
      </c>
      <c r="I7569" s="217">
        <v>3</v>
      </c>
      <c r="J7569" s="217">
        <v>3</v>
      </c>
      <c r="K7569" s="217">
        <v>0</v>
      </c>
      <c r="L7569" s="217">
        <v>23</v>
      </c>
      <c r="M7569" s="217">
        <v>1401.7489963841399</v>
      </c>
      <c r="N7569" s="217">
        <v>2.1401834477774599</v>
      </c>
      <c r="O7569" s="217">
        <v>2.1401834477774599</v>
      </c>
      <c r="P7569" s="217">
        <v>0</v>
      </c>
      <c r="Q7569" s="217">
        <v>2.44498713106747</v>
      </c>
      <c r="R7569" s="217">
        <v>2.44498713106747</v>
      </c>
      <c r="S7569" s="217">
        <v>0</v>
      </c>
      <c r="T7569" s="217">
        <v>2.1829594980270501</v>
      </c>
      <c r="U7569" s="217">
        <v>2.1829594980270501</v>
      </c>
      <c r="V7569" s="217">
        <v>0</v>
      </c>
      <c r="W7569" s="217">
        <v>2.3330265769574798</v>
      </c>
      <c r="X7569" s="217">
        <v>2.3330265769574798</v>
      </c>
      <c r="Y7569" s="217">
        <v>0</v>
      </c>
    </row>
    <row r="7570" spans="2:25">
      <c r="B7570" s="217" t="s">
        <v>7739</v>
      </c>
      <c r="C7570" s="217" t="s">
        <v>5935</v>
      </c>
      <c r="D7570" s="217" t="s">
        <v>16</v>
      </c>
      <c r="E7570" s="217" t="s">
        <v>103</v>
      </c>
      <c r="F7570" s="217" t="s">
        <v>12</v>
      </c>
      <c r="G7570" s="217" t="s">
        <v>10</v>
      </c>
      <c r="H7570" s="217" t="s">
        <v>178</v>
      </c>
      <c r="I7570" s="217">
        <v>18</v>
      </c>
      <c r="J7570" s="217">
        <v>18</v>
      </c>
      <c r="K7570" s="217">
        <v>0</v>
      </c>
      <c r="L7570" s="217">
        <v>82</v>
      </c>
      <c r="M7570" s="217">
        <v>3295.8199145045401</v>
      </c>
      <c r="N7570" s="217">
        <v>5.4614634497425101</v>
      </c>
      <c r="O7570" s="217">
        <v>5.4614634497425101</v>
      </c>
      <c r="P7570" s="217">
        <v>0</v>
      </c>
      <c r="Q7570" s="217">
        <v>5.7735489759368104</v>
      </c>
      <c r="R7570" s="217">
        <v>5.7735489759368104</v>
      </c>
      <c r="S7570" s="217">
        <v>0</v>
      </c>
      <c r="T7570" s="217">
        <v>5.7748698702091801</v>
      </c>
      <c r="U7570" s="217">
        <v>5.7748698702091801</v>
      </c>
      <c r="V7570" s="217">
        <v>0</v>
      </c>
      <c r="W7570" s="217">
        <v>5.8286604212739697</v>
      </c>
      <c r="X7570" s="217">
        <v>5.8286604212739697</v>
      </c>
      <c r="Y7570" s="217">
        <v>0</v>
      </c>
    </row>
    <row r="7571" spans="2:25">
      <c r="B7571" s="217" t="s">
        <v>7740</v>
      </c>
      <c r="C7571" s="217" t="s">
        <v>5935</v>
      </c>
      <c r="D7571" s="217" t="s">
        <v>16</v>
      </c>
      <c r="E7571" s="217" t="s">
        <v>103</v>
      </c>
      <c r="F7571" s="217" t="s">
        <v>12</v>
      </c>
      <c r="G7571" s="217" t="s">
        <v>10</v>
      </c>
      <c r="H7571" s="217" t="s">
        <v>5</v>
      </c>
      <c r="I7571" s="217">
        <v>30</v>
      </c>
      <c r="J7571" s="217">
        <v>30</v>
      </c>
      <c r="K7571" s="217">
        <v>0</v>
      </c>
      <c r="L7571" s="217">
        <v>133</v>
      </c>
      <c r="M7571" s="217">
        <v>5990</v>
      </c>
      <c r="N7571" s="217">
        <v>5.0083472454090199</v>
      </c>
      <c r="O7571" s="217">
        <v>5.0083472454090199</v>
      </c>
      <c r="P7571" s="217">
        <v>0</v>
      </c>
      <c r="Q7571" s="217">
        <v>5.2934035229959404</v>
      </c>
      <c r="R7571" s="217">
        <v>5.2934035229959404</v>
      </c>
      <c r="S7571" s="217">
        <v>0</v>
      </c>
      <c r="T7571" s="217">
        <v>5.1022154537933497</v>
      </c>
      <c r="U7571" s="217">
        <v>5.1022154537933497</v>
      </c>
      <c r="V7571" s="217">
        <v>0</v>
      </c>
      <c r="W7571" s="217">
        <v>5.2401861477623104</v>
      </c>
      <c r="X7571" s="217">
        <v>5.2401861477623104</v>
      </c>
      <c r="Y7571" s="217">
        <v>0</v>
      </c>
    </row>
    <row r="7572" spans="2:25">
      <c r="B7572" s="217" t="s">
        <v>7741</v>
      </c>
      <c r="C7572" s="217" t="s">
        <v>5935</v>
      </c>
      <c r="D7572" s="217" t="s">
        <v>16</v>
      </c>
      <c r="E7572" s="217" t="s">
        <v>103</v>
      </c>
      <c r="F7572" s="217" t="s">
        <v>9</v>
      </c>
      <c r="G7572" s="217" t="s">
        <v>10</v>
      </c>
      <c r="H7572" s="217" t="s">
        <v>170</v>
      </c>
      <c r="I7572" s="217">
        <v>0</v>
      </c>
      <c r="J7572" s="217">
        <v>0</v>
      </c>
      <c r="K7572" s="217">
        <v>0</v>
      </c>
      <c r="L7572" s="217">
        <v>9</v>
      </c>
      <c r="M7572" s="217">
        <v>296.071967248438</v>
      </c>
      <c r="N7572" s="217">
        <v>0</v>
      </c>
      <c r="O7572" s="217">
        <v>0</v>
      </c>
      <c r="P7572" s="217">
        <v>0</v>
      </c>
      <c r="Q7572" s="217">
        <v>0</v>
      </c>
      <c r="R7572" s="217">
        <v>0</v>
      </c>
      <c r="S7572" s="217">
        <v>0</v>
      </c>
      <c r="T7572" s="217">
        <v>0</v>
      </c>
      <c r="U7572" s="217">
        <v>0</v>
      </c>
      <c r="V7572" s="217">
        <v>0</v>
      </c>
      <c r="W7572" s="217">
        <v>0</v>
      </c>
      <c r="X7572" s="217">
        <v>0</v>
      </c>
      <c r="Y7572" s="217">
        <v>0</v>
      </c>
    </row>
    <row r="7573" spans="2:25">
      <c r="B7573" s="217" t="s">
        <v>7742</v>
      </c>
      <c r="C7573" s="217" t="s">
        <v>5935</v>
      </c>
      <c r="D7573" s="217" t="s">
        <v>16</v>
      </c>
      <c r="E7573" s="217" t="s">
        <v>103</v>
      </c>
      <c r="F7573" s="217" t="s">
        <v>9</v>
      </c>
      <c r="G7573" s="217" t="s">
        <v>10</v>
      </c>
      <c r="H7573" s="217" t="s">
        <v>172</v>
      </c>
      <c r="I7573" s="217">
        <v>0</v>
      </c>
      <c r="J7573" s="217">
        <v>0</v>
      </c>
      <c r="K7573" s="217">
        <v>0</v>
      </c>
      <c r="L7573" s="217">
        <v>17</v>
      </c>
      <c r="M7573" s="217">
        <v>483.02197802197799</v>
      </c>
      <c r="N7573" s="217">
        <v>0</v>
      </c>
      <c r="O7573" s="217">
        <v>0</v>
      </c>
      <c r="P7573" s="217">
        <v>0</v>
      </c>
      <c r="Q7573" s="217">
        <v>0</v>
      </c>
      <c r="R7573" s="217">
        <v>0</v>
      </c>
      <c r="S7573" s="217">
        <v>0</v>
      </c>
      <c r="T7573" s="217">
        <v>0</v>
      </c>
      <c r="U7573" s="217">
        <v>0</v>
      </c>
      <c r="V7573" s="217">
        <v>0</v>
      </c>
      <c r="W7573" s="217">
        <v>0</v>
      </c>
      <c r="X7573" s="217">
        <v>0</v>
      </c>
      <c r="Y7573" s="217">
        <v>0</v>
      </c>
    </row>
    <row r="7574" spans="2:25">
      <c r="B7574" s="217" t="s">
        <v>7743</v>
      </c>
      <c r="C7574" s="217" t="s">
        <v>5935</v>
      </c>
      <c r="D7574" s="217" t="s">
        <v>16</v>
      </c>
      <c r="E7574" s="217" t="s">
        <v>103</v>
      </c>
      <c r="F7574" s="217" t="s">
        <v>9</v>
      </c>
      <c r="G7574" s="217" t="s">
        <v>10</v>
      </c>
      <c r="H7574" s="217" t="s">
        <v>174</v>
      </c>
      <c r="I7574" s="217">
        <v>0</v>
      </c>
      <c r="J7574" s="217">
        <v>0</v>
      </c>
      <c r="K7574" s="217">
        <v>0</v>
      </c>
      <c r="L7574" s="217">
        <v>23</v>
      </c>
      <c r="M7574" s="217">
        <v>614.13488472311997</v>
      </c>
      <c r="N7574" s="217">
        <v>0</v>
      </c>
      <c r="O7574" s="217">
        <v>0</v>
      </c>
      <c r="P7574" s="217">
        <v>0</v>
      </c>
      <c r="Q7574" s="217">
        <v>0</v>
      </c>
      <c r="R7574" s="217">
        <v>0</v>
      </c>
      <c r="S7574" s="217">
        <v>0</v>
      </c>
      <c r="T7574" s="217">
        <v>0</v>
      </c>
      <c r="U7574" s="217">
        <v>0</v>
      </c>
      <c r="V7574" s="217">
        <v>0</v>
      </c>
      <c r="W7574" s="217">
        <v>0</v>
      </c>
      <c r="X7574" s="217">
        <v>0</v>
      </c>
      <c r="Y7574" s="217">
        <v>0</v>
      </c>
    </row>
    <row r="7575" spans="2:25">
      <c r="B7575" s="217" t="s">
        <v>7744</v>
      </c>
      <c r="C7575" s="217" t="s">
        <v>5935</v>
      </c>
      <c r="D7575" s="217" t="s">
        <v>16</v>
      </c>
      <c r="E7575" s="217" t="s">
        <v>103</v>
      </c>
      <c r="F7575" s="217" t="s">
        <v>9</v>
      </c>
      <c r="G7575" s="217" t="s">
        <v>10</v>
      </c>
      <c r="H7575" s="217" t="s">
        <v>176</v>
      </c>
      <c r="I7575" s="217">
        <v>3</v>
      </c>
      <c r="J7575" s="217">
        <v>2</v>
      </c>
      <c r="K7575" s="217">
        <v>1</v>
      </c>
      <c r="L7575" s="217">
        <v>37</v>
      </c>
      <c r="M7575" s="217">
        <v>1416.64188752424</v>
      </c>
      <c r="N7575" s="217">
        <v>2.1176840995735899</v>
      </c>
      <c r="O7575" s="217">
        <v>1.41178939971573</v>
      </c>
      <c r="P7575" s="217">
        <v>0.70589469985786302</v>
      </c>
      <c r="Q7575" s="217">
        <v>2.1591371706245299</v>
      </c>
      <c r="R7575" s="217">
        <v>1.29675825759367</v>
      </c>
      <c r="S7575" s="217">
        <v>0.86237891303085801</v>
      </c>
      <c r="T7575" s="217">
        <v>2.1266741931721702</v>
      </c>
      <c r="U7575" s="217">
        <v>1.3980451075561799</v>
      </c>
      <c r="V7575" s="217">
        <v>0.72862908561598505</v>
      </c>
      <c r="W7575" s="217">
        <v>2.1457465734115</v>
      </c>
      <c r="X7575" s="217">
        <v>1.3454841628287999</v>
      </c>
      <c r="Y7575" s="217">
        <v>0.80026241058269498</v>
      </c>
    </row>
    <row r="7576" spans="2:25">
      <c r="B7576" s="217" t="s">
        <v>7745</v>
      </c>
      <c r="C7576" s="217" t="s">
        <v>5935</v>
      </c>
      <c r="D7576" s="217" t="s">
        <v>16</v>
      </c>
      <c r="E7576" s="217" t="s">
        <v>103</v>
      </c>
      <c r="F7576" s="217" t="s">
        <v>9</v>
      </c>
      <c r="G7576" s="217" t="s">
        <v>10</v>
      </c>
      <c r="H7576" s="217" t="s">
        <v>178</v>
      </c>
      <c r="I7576" s="217">
        <v>14</v>
      </c>
      <c r="J7576" s="217">
        <v>8</v>
      </c>
      <c r="K7576" s="217">
        <v>6</v>
      </c>
      <c r="L7576" s="217">
        <v>141</v>
      </c>
      <c r="M7576" s="217">
        <v>3480.1292824822199</v>
      </c>
      <c r="N7576" s="217">
        <v>4.0228390567187198</v>
      </c>
      <c r="O7576" s="217">
        <v>2.2987651752678402</v>
      </c>
      <c r="P7576" s="217">
        <v>1.72407388145088</v>
      </c>
      <c r="Q7576" s="217">
        <v>4.8053238111030803</v>
      </c>
      <c r="R7576" s="217">
        <v>2.7386301621023001</v>
      </c>
      <c r="S7576" s="217">
        <v>2.0666936490007801</v>
      </c>
      <c r="T7576" s="217">
        <v>4.1825190163615504</v>
      </c>
      <c r="U7576" s="217">
        <v>2.3864609007230499</v>
      </c>
      <c r="V7576" s="217">
        <v>1.7960581156385</v>
      </c>
      <c r="W7576" s="217">
        <v>4.5166482334516598</v>
      </c>
      <c r="X7576" s="217">
        <v>2.57150019712225</v>
      </c>
      <c r="Y7576" s="217">
        <v>1.94514803632941</v>
      </c>
    </row>
    <row r="7577" spans="2:25">
      <c r="B7577" s="217" t="s">
        <v>7746</v>
      </c>
      <c r="C7577" s="217" t="s">
        <v>5935</v>
      </c>
      <c r="D7577" s="217" t="s">
        <v>16</v>
      </c>
      <c r="E7577" s="217" t="s">
        <v>103</v>
      </c>
      <c r="F7577" s="217" t="s">
        <v>9</v>
      </c>
      <c r="G7577" s="217" t="s">
        <v>10</v>
      </c>
      <c r="H7577" s="217" t="s">
        <v>5</v>
      </c>
      <c r="I7577" s="217">
        <v>17</v>
      </c>
      <c r="J7577" s="217">
        <v>10</v>
      </c>
      <c r="K7577" s="217">
        <v>7</v>
      </c>
      <c r="L7577" s="217">
        <v>227</v>
      </c>
      <c r="M7577" s="217">
        <v>6290</v>
      </c>
      <c r="N7577" s="217">
        <v>2.7027027027027</v>
      </c>
      <c r="O7577" s="217">
        <v>1.58982511923688</v>
      </c>
      <c r="P7577" s="217">
        <v>1.11287758346582</v>
      </c>
      <c r="Q7577" s="217">
        <v>3.16417653253892</v>
      </c>
      <c r="R7577" s="217">
        <v>1.8144714179255701</v>
      </c>
      <c r="S7577" s="217">
        <v>1.3497051146133501</v>
      </c>
      <c r="T7577" s="217">
        <v>2.80854851027097</v>
      </c>
      <c r="U7577" s="217">
        <v>1.64068071576563</v>
      </c>
      <c r="V7577" s="217">
        <v>1.1678677945053499</v>
      </c>
      <c r="W7577" s="217">
        <v>2.99963483819641</v>
      </c>
      <c r="X7577" s="217">
        <v>1.7320958660311101</v>
      </c>
      <c r="Y7577" s="217">
        <v>1.2675389721653101</v>
      </c>
    </row>
    <row r="7578" spans="2:25">
      <c r="B7578" s="217" t="s">
        <v>7747</v>
      </c>
      <c r="C7578" s="217" t="s">
        <v>5935</v>
      </c>
      <c r="D7578" s="217" t="s">
        <v>16</v>
      </c>
      <c r="E7578" s="217" t="s">
        <v>103</v>
      </c>
      <c r="F7578" s="217" t="s">
        <v>5</v>
      </c>
      <c r="G7578" s="217" t="s">
        <v>10</v>
      </c>
      <c r="H7578" s="217" t="s">
        <v>170</v>
      </c>
      <c r="I7578" s="217">
        <v>1</v>
      </c>
      <c r="J7578" s="217">
        <v>1</v>
      </c>
      <c r="K7578" s="217">
        <v>0</v>
      </c>
      <c r="L7578" s="217">
        <v>10</v>
      </c>
      <c r="M7578" s="217">
        <v>569.94515169005297</v>
      </c>
      <c r="N7578" s="217">
        <v>1.75455479713216</v>
      </c>
      <c r="O7578" s="217">
        <v>1.75455479713216</v>
      </c>
      <c r="P7578" s="217">
        <v>0</v>
      </c>
      <c r="Q7578" s="217">
        <v>1.3840007499110401</v>
      </c>
      <c r="R7578" s="217">
        <v>1.3840007499110401</v>
      </c>
      <c r="S7578" s="217">
        <v>0</v>
      </c>
      <c r="T7578" s="217">
        <v>1.58664614340034</v>
      </c>
      <c r="U7578" s="217">
        <v>1.58664614340034</v>
      </c>
      <c r="V7578" s="217">
        <v>0</v>
      </c>
      <c r="W7578" s="217">
        <v>1.45756168168175</v>
      </c>
      <c r="X7578" s="217">
        <v>1.45756168168175</v>
      </c>
      <c r="Y7578" s="217">
        <v>0</v>
      </c>
    </row>
    <row r="7579" spans="2:25">
      <c r="B7579" s="217" t="s">
        <v>7748</v>
      </c>
      <c r="C7579" s="217" t="s">
        <v>5935</v>
      </c>
      <c r="D7579" s="217" t="s">
        <v>16</v>
      </c>
      <c r="E7579" s="217" t="s">
        <v>103</v>
      </c>
      <c r="F7579" s="217" t="s">
        <v>5</v>
      </c>
      <c r="G7579" s="217" t="s">
        <v>10</v>
      </c>
      <c r="H7579" s="217" t="s">
        <v>172</v>
      </c>
      <c r="I7579" s="217">
        <v>1</v>
      </c>
      <c r="J7579" s="217">
        <v>1</v>
      </c>
      <c r="K7579" s="217">
        <v>0</v>
      </c>
      <c r="L7579" s="217">
        <v>29</v>
      </c>
      <c r="M7579" s="217">
        <v>953.772991806189</v>
      </c>
      <c r="N7579" s="217">
        <v>1.0484675164750401</v>
      </c>
      <c r="O7579" s="217">
        <v>1.0484675164750401</v>
      </c>
      <c r="P7579" s="217">
        <v>0</v>
      </c>
      <c r="Q7579" s="217">
        <v>1.2963424198839999</v>
      </c>
      <c r="R7579" s="217">
        <v>1.2963424198839999</v>
      </c>
      <c r="S7579" s="217">
        <v>0</v>
      </c>
      <c r="T7579" s="217">
        <v>1.0952874400947801</v>
      </c>
      <c r="U7579" s="217">
        <v>1.0952874400947801</v>
      </c>
      <c r="V7579" s="217">
        <v>0</v>
      </c>
      <c r="W7579" s="217">
        <v>1.2029678534589201</v>
      </c>
      <c r="X7579" s="217">
        <v>1.2029678534589201</v>
      </c>
      <c r="Y7579" s="217">
        <v>0</v>
      </c>
    </row>
    <row r="7580" spans="2:25">
      <c r="B7580" s="217" t="s">
        <v>7749</v>
      </c>
      <c r="C7580" s="217" t="s">
        <v>5935</v>
      </c>
      <c r="D7580" s="217" t="s">
        <v>16</v>
      </c>
      <c r="E7580" s="217" t="s">
        <v>103</v>
      </c>
      <c r="F7580" s="217" t="s">
        <v>5</v>
      </c>
      <c r="G7580" s="217" t="s">
        <v>10</v>
      </c>
      <c r="H7580" s="217" t="s">
        <v>174</v>
      </c>
      <c r="I7580" s="217">
        <v>7</v>
      </c>
      <c r="J7580" s="217">
        <v>7</v>
      </c>
      <c r="K7580" s="217">
        <v>0</v>
      </c>
      <c r="L7580" s="217">
        <v>38</v>
      </c>
      <c r="M7580" s="217">
        <v>1161.94177560862</v>
      </c>
      <c r="N7580" s="217">
        <v>6.02439825036278</v>
      </c>
      <c r="O7580" s="217">
        <v>6.02439825036278</v>
      </c>
      <c r="P7580" s="217">
        <v>0</v>
      </c>
      <c r="Q7580" s="217">
        <v>7.0419924724693299</v>
      </c>
      <c r="R7580" s="217">
        <v>7.0419924724693299</v>
      </c>
      <c r="S7580" s="217">
        <v>0</v>
      </c>
      <c r="T7580" s="217">
        <v>6.3796316568064801</v>
      </c>
      <c r="U7580" s="217">
        <v>6.3796316568064801</v>
      </c>
      <c r="V7580" s="217">
        <v>0</v>
      </c>
      <c r="W7580" s="217">
        <v>6.7700715185590203</v>
      </c>
      <c r="X7580" s="217">
        <v>6.7700715185590203</v>
      </c>
      <c r="Y7580" s="217">
        <v>0</v>
      </c>
    </row>
    <row r="7581" spans="2:25">
      <c r="B7581" s="217" t="s">
        <v>7750</v>
      </c>
      <c r="C7581" s="217" t="s">
        <v>5935</v>
      </c>
      <c r="D7581" s="217" t="s">
        <v>16</v>
      </c>
      <c r="E7581" s="217" t="s">
        <v>103</v>
      </c>
      <c r="F7581" s="217" t="s">
        <v>5</v>
      </c>
      <c r="G7581" s="217" t="s">
        <v>10</v>
      </c>
      <c r="H7581" s="217" t="s">
        <v>176</v>
      </c>
      <c r="I7581" s="217">
        <v>6</v>
      </c>
      <c r="J7581" s="217">
        <v>5</v>
      </c>
      <c r="K7581" s="217">
        <v>1</v>
      </c>
      <c r="L7581" s="217">
        <v>60</v>
      </c>
      <c r="M7581" s="217">
        <v>2818.3908839083801</v>
      </c>
      <c r="N7581" s="217">
        <v>2.1288743283470901</v>
      </c>
      <c r="O7581" s="217">
        <v>1.7740619402892399</v>
      </c>
      <c r="P7581" s="217">
        <v>0.35481238805784798</v>
      </c>
      <c r="Q7581" s="217">
        <v>2.3031839738697899</v>
      </c>
      <c r="R7581" s="217">
        <v>1.8649969543270499</v>
      </c>
      <c r="S7581" s="217">
        <v>0.43818701954273398</v>
      </c>
      <c r="T7581" s="217">
        <v>2.15844871547564</v>
      </c>
      <c r="U7581" s="217">
        <v>1.78822188994241</v>
      </c>
      <c r="V7581" s="217">
        <v>0.37022682553323499</v>
      </c>
      <c r="W7581" s="217">
        <v>2.2415238301962699</v>
      </c>
      <c r="X7581" s="217">
        <v>1.83489909106287</v>
      </c>
      <c r="Y7581" s="217">
        <v>0.40662473913339697</v>
      </c>
    </row>
    <row r="7582" spans="2:25">
      <c r="B7582" s="217" t="s">
        <v>7751</v>
      </c>
      <c r="C7582" s="217" t="s">
        <v>5935</v>
      </c>
      <c r="D7582" s="217" t="s">
        <v>16</v>
      </c>
      <c r="E7582" s="217" t="s">
        <v>103</v>
      </c>
      <c r="F7582" s="217" t="s">
        <v>5</v>
      </c>
      <c r="G7582" s="217" t="s">
        <v>10</v>
      </c>
      <c r="H7582" s="217" t="s">
        <v>178</v>
      </c>
      <c r="I7582" s="217">
        <v>32</v>
      </c>
      <c r="J7582" s="217">
        <v>26</v>
      </c>
      <c r="K7582" s="217">
        <v>6</v>
      </c>
      <c r="L7582" s="217">
        <v>223</v>
      </c>
      <c r="M7582" s="217">
        <v>6775.9491969867604</v>
      </c>
      <c r="N7582" s="217">
        <v>4.7225855846484599</v>
      </c>
      <c r="O7582" s="217">
        <v>3.8371007875268801</v>
      </c>
      <c r="P7582" s="217">
        <v>0.88548479712158701</v>
      </c>
      <c r="Q7582" s="217">
        <v>5.1347930287876098</v>
      </c>
      <c r="R7582" s="217">
        <v>4.0998344339660902</v>
      </c>
      <c r="S7582" s="217">
        <v>1.0349585948215201</v>
      </c>
      <c r="T7582" s="217">
        <v>4.8230287733790602</v>
      </c>
      <c r="U7582" s="217">
        <v>3.9219003174231002</v>
      </c>
      <c r="V7582" s="217">
        <v>0.90112845595596103</v>
      </c>
      <c r="W7582" s="217">
        <v>5.0155617404775201</v>
      </c>
      <c r="X7582" s="217">
        <v>4.0405407596587999</v>
      </c>
      <c r="Y7582" s="217">
        <v>0.97502098081872202</v>
      </c>
    </row>
    <row r="7583" spans="2:25">
      <c r="B7583" s="217" t="s">
        <v>7752</v>
      </c>
      <c r="C7583" s="217" t="s">
        <v>5935</v>
      </c>
      <c r="D7583" s="217" t="s">
        <v>16</v>
      </c>
      <c r="E7583" s="217" t="s">
        <v>103</v>
      </c>
      <c r="F7583" s="217" t="s">
        <v>5</v>
      </c>
      <c r="G7583" s="217" t="s">
        <v>10</v>
      </c>
      <c r="H7583" s="217" t="s">
        <v>5</v>
      </c>
      <c r="I7583" s="217">
        <v>47</v>
      </c>
      <c r="J7583" s="217">
        <v>40</v>
      </c>
      <c r="K7583" s="217">
        <v>7</v>
      </c>
      <c r="L7583" s="217">
        <v>360</v>
      </c>
      <c r="M7583" s="217">
        <v>12280</v>
      </c>
      <c r="N7583" s="217">
        <v>3.8273615635179201</v>
      </c>
      <c r="O7583" s="217">
        <v>3.25732899022801</v>
      </c>
      <c r="P7583" s="217">
        <v>0.57003257328990198</v>
      </c>
      <c r="Q7583" s="217">
        <v>4.1822606133274203</v>
      </c>
      <c r="R7583" s="217">
        <v>3.4993937202770198</v>
      </c>
      <c r="S7583" s="217">
        <v>0.68286689305039405</v>
      </c>
      <c r="T7583" s="217">
        <v>3.90717982059263</v>
      </c>
      <c r="U7583" s="217">
        <v>3.3159654170719</v>
      </c>
      <c r="V7583" s="217">
        <v>0.59121440352072296</v>
      </c>
      <c r="W7583" s="217">
        <v>4.0719435428119901</v>
      </c>
      <c r="X7583" s="217">
        <v>3.4304582449755201</v>
      </c>
      <c r="Y7583" s="217">
        <v>0.64148529783647601</v>
      </c>
    </row>
    <row r="7584" spans="2:25">
      <c r="B7584" s="217" t="s">
        <v>7753</v>
      </c>
      <c r="C7584" s="217" t="s">
        <v>5935</v>
      </c>
      <c r="D7584" s="217" t="s">
        <v>16</v>
      </c>
      <c r="E7584" s="217" t="s">
        <v>103</v>
      </c>
      <c r="F7584" s="217" t="s">
        <v>12</v>
      </c>
      <c r="G7584" s="217" t="s">
        <v>49</v>
      </c>
      <c r="H7584" s="217" t="s">
        <v>170</v>
      </c>
      <c r="I7584" s="217">
        <v>2</v>
      </c>
      <c r="J7584" s="217">
        <v>2</v>
      </c>
      <c r="K7584" s="217">
        <v>0</v>
      </c>
      <c r="L7584" s="217">
        <v>15</v>
      </c>
      <c r="M7584" s="217">
        <v>791.18976677836497</v>
      </c>
      <c r="N7584" s="217">
        <v>2.5278385590650001</v>
      </c>
      <c r="O7584" s="217">
        <v>2.5278385590650001</v>
      </c>
      <c r="P7584" s="217">
        <v>0</v>
      </c>
      <c r="Q7584" s="217">
        <v>1.9781163092076099</v>
      </c>
      <c r="R7584" s="217">
        <v>1.9781163092076099</v>
      </c>
      <c r="S7584" s="217">
        <v>0</v>
      </c>
      <c r="T7584" s="217">
        <v>2.1262334859918699</v>
      </c>
      <c r="U7584" s="217">
        <v>2.1262334859918699</v>
      </c>
      <c r="V7584" s="217">
        <v>0</v>
      </c>
      <c r="W7584" s="217">
        <v>2.0509876084413898</v>
      </c>
      <c r="X7584" s="217">
        <v>2.0509876084413898</v>
      </c>
      <c r="Y7584" s="217">
        <v>0</v>
      </c>
    </row>
    <row r="7585" spans="2:25">
      <c r="B7585" s="217" t="s">
        <v>7754</v>
      </c>
      <c r="C7585" s="217" t="s">
        <v>5935</v>
      </c>
      <c r="D7585" s="217" t="s">
        <v>16</v>
      </c>
      <c r="E7585" s="217" t="s">
        <v>103</v>
      </c>
      <c r="F7585" s="217" t="s">
        <v>12</v>
      </c>
      <c r="G7585" s="217" t="s">
        <v>49</v>
      </c>
      <c r="H7585" s="217" t="s">
        <v>172</v>
      </c>
      <c r="I7585" s="217">
        <v>5</v>
      </c>
      <c r="J7585" s="217">
        <v>5</v>
      </c>
      <c r="K7585" s="217">
        <v>0</v>
      </c>
      <c r="L7585" s="217">
        <v>17</v>
      </c>
      <c r="M7585" s="217">
        <v>829.88449271266495</v>
      </c>
      <c r="N7585" s="217">
        <v>6.0249348480489999</v>
      </c>
      <c r="O7585" s="217">
        <v>6.0249348480489999</v>
      </c>
      <c r="P7585" s="217">
        <v>0</v>
      </c>
      <c r="Q7585" s="217">
        <v>6.0171448864849699</v>
      </c>
      <c r="R7585" s="217">
        <v>6.0171448864849699</v>
      </c>
      <c r="S7585" s="217">
        <v>0</v>
      </c>
      <c r="T7585" s="217">
        <v>6.0123816746900696</v>
      </c>
      <c r="U7585" s="217">
        <v>6.0123816746900696</v>
      </c>
      <c r="V7585" s="217">
        <v>0</v>
      </c>
      <c r="W7585" s="217">
        <v>6.0188684627426898</v>
      </c>
      <c r="X7585" s="217">
        <v>6.0188684627426898</v>
      </c>
      <c r="Y7585" s="217">
        <v>0</v>
      </c>
    </row>
    <row r="7586" spans="2:25">
      <c r="B7586" s="217" t="s">
        <v>7755</v>
      </c>
      <c r="C7586" s="217" t="s">
        <v>5935</v>
      </c>
      <c r="D7586" s="217" t="s">
        <v>16</v>
      </c>
      <c r="E7586" s="217" t="s">
        <v>103</v>
      </c>
      <c r="F7586" s="217" t="s">
        <v>12</v>
      </c>
      <c r="G7586" s="217" t="s">
        <v>49</v>
      </c>
      <c r="H7586" s="217" t="s">
        <v>174</v>
      </c>
      <c r="I7586" s="217">
        <v>1</v>
      </c>
      <c r="J7586" s="217">
        <v>1</v>
      </c>
      <c r="K7586" s="217">
        <v>0</v>
      </c>
      <c r="L7586" s="217">
        <v>10</v>
      </c>
      <c r="M7586" s="217">
        <v>770.42339214340495</v>
      </c>
      <c r="N7586" s="217">
        <v>1.29798758734192</v>
      </c>
      <c r="O7586" s="217">
        <v>1.29798758734192</v>
      </c>
      <c r="P7586" s="217">
        <v>0</v>
      </c>
      <c r="Q7586" s="217">
        <v>1.0355000448090399</v>
      </c>
      <c r="R7586" s="217">
        <v>1.0355000448090399</v>
      </c>
      <c r="S7586" s="217">
        <v>0</v>
      </c>
      <c r="T7586" s="217">
        <v>1.1871179641288101</v>
      </c>
      <c r="U7586" s="217">
        <v>1.1871179641288101</v>
      </c>
      <c r="V7586" s="217">
        <v>0</v>
      </c>
      <c r="W7586" s="217">
        <v>1.0905378387912099</v>
      </c>
      <c r="X7586" s="217">
        <v>1.0905378387912099</v>
      </c>
      <c r="Y7586" s="217">
        <v>0</v>
      </c>
    </row>
    <row r="7587" spans="2:25">
      <c r="B7587" s="217" t="s">
        <v>7756</v>
      </c>
      <c r="C7587" s="217" t="s">
        <v>5935</v>
      </c>
      <c r="D7587" s="217" t="s">
        <v>16</v>
      </c>
      <c r="E7587" s="217" t="s">
        <v>103</v>
      </c>
      <c r="F7587" s="217" t="s">
        <v>12</v>
      </c>
      <c r="G7587" s="217" t="s">
        <v>49</v>
      </c>
      <c r="H7587" s="217" t="s">
        <v>176</v>
      </c>
      <c r="I7587" s="217">
        <v>10</v>
      </c>
      <c r="J7587" s="217">
        <v>10</v>
      </c>
      <c r="K7587" s="217">
        <v>0</v>
      </c>
      <c r="L7587" s="217">
        <v>13</v>
      </c>
      <c r="M7587" s="217">
        <v>929.17527285450899</v>
      </c>
      <c r="N7587" s="217">
        <v>10.762232155919399</v>
      </c>
      <c r="O7587" s="217">
        <v>10.762232155919399</v>
      </c>
      <c r="P7587" s="217">
        <v>0</v>
      </c>
      <c r="Q7587" s="217">
        <v>10.3726654095142</v>
      </c>
      <c r="R7587" s="217">
        <v>10.3726654095142</v>
      </c>
      <c r="S7587" s="217">
        <v>0</v>
      </c>
      <c r="T7587" s="217">
        <v>10.7096885109396</v>
      </c>
      <c r="U7587" s="217">
        <v>10.7096885109396</v>
      </c>
      <c r="V7587" s="217">
        <v>0</v>
      </c>
      <c r="W7587" s="217">
        <v>10.507850920486</v>
      </c>
      <c r="X7587" s="217">
        <v>10.507850920486</v>
      </c>
      <c r="Y7587" s="217">
        <v>0</v>
      </c>
    </row>
    <row r="7588" spans="2:25">
      <c r="B7588" s="217" t="s">
        <v>7757</v>
      </c>
      <c r="C7588" s="217" t="s">
        <v>5935</v>
      </c>
      <c r="D7588" s="217" t="s">
        <v>16</v>
      </c>
      <c r="E7588" s="217" t="s">
        <v>103</v>
      </c>
      <c r="F7588" s="217" t="s">
        <v>12</v>
      </c>
      <c r="G7588" s="217" t="s">
        <v>49</v>
      </c>
      <c r="H7588" s="217" t="s">
        <v>178</v>
      </c>
      <c r="I7588" s="217">
        <v>10</v>
      </c>
      <c r="J7588" s="217">
        <v>9</v>
      </c>
      <c r="K7588" s="217">
        <v>1</v>
      </c>
      <c r="L7588" s="217">
        <v>32</v>
      </c>
      <c r="M7588" s="217">
        <v>879.327075511055</v>
      </c>
      <c r="N7588" s="217">
        <v>11.372332637645799</v>
      </c>
      <c r="O7588" s="217">
        <v>10.2350993738812</v>
      </c>
      <c r="P7588" s="217">
        <v>1.1372332637645799</v>
      </c>
      <c r="Q7588" s="217">
        <v>11.005899264425</v>
      </c>
      <c r="R7588" s="217">
        <v>9.9703992196159206</v>
      </c>
      <c r="S7588" s="217">
        <v>1.0355000448090399</v>
      </c>
      <c r="T7588" s="217">
        <v>11.5597545795389</v>
      </c>
      <c r="U7588" s="217">
        <v>10.37263661541</v>
      </c>
      <c r="V7588" s="217">
        <v>1.1871179641288101</v>
      </c>
      <c r="W7588" s="217">
        <v>11.2030408016469</v>
      </c>
      <c r="X7588" s="217">
        <v>10.1125029628557</v>
      </c>
      <c r="Y7588" s="217">
        <v>1.0905378387912099</v>
      </c>
    </row>
    <row r="7589" spans="2:25">
      <c r="B7589" s="217" t="s">
        <v>7758</v>
      </c>
      <c r="C7589" s="217" t="s">
        <v>5935</v>
      </c>
      <c r="D7589" s="217" t="s">
        <v>16</v>
      </c>
      <c r="E7589" s="217" t="s">
        <v>103</v>
      </c>
      <c r="F7589" s="217" t="s">
        <v>12</v>
      </c>
      <c r="G7589" s="217" t="s">
        <v>49</v>
      </c>
      <c r="H7589" s="217" t="s">
        <v>5</v>
      </c>
      <c r="I7589" s="217">
        <v>28</v>
      </c>
      <c r="J7589" s="217">
        <v>27</v>
      </c>
      <c r="K7589" s="217">
        <v>1</v>
      </c>
      <c r="L7589" s="217">
        <v>87</v>
      </c>
      <c r="M7589" s="217">
        <v>4200</v>
      </c>
      <c r="N7589" s="217">
        <v>6.6666666666666696</v>
      </c>
      <c r="O7589" s="217">
        <v>6.4285714285714297</v>
      </c>
      <c r="P7589" s="217">
        <v>0.238095238095238</v>
      </c>
      <c r="Q7589" s="217">
        <v>6.3385794557314696</v>
      </c>
      <c r="R7589" s="217">
        <v>6.1497529769721702</v>
      </c>
      <c r="S7589" s="217">
        <v>0.18882647875929501</v>
      </c>
      <c r="T7589" s="217">
        <v>6.5195093780129403</v>
      </c>
      <c r="U7589" s="217">
        <v>6.3030349257306302</v>
      </c>
      <c r="V7589" s="217">
        <v>0.21647445228231299</v>
      </c>
      <c r="W7589" s="217">
        <v>6.4062912834457197</v>
      </c>
      <c r="X7589" s="217">
        <v>6.20742850107791</v>
      </c>
      <c r="Y7589" s="217">
        <v>0.19886278236780799</v>
      </c>
    </row>
    <row r="7590" spans="2:25">
      <c r="B7590" s="217" t="s">
        <v>7759</v>
      </c>
      <c r="C7590" s="217" t="s">
        <v>5935</v>
      </c>
      <c r="D7590" s="217" t="s">
        <v>16</v>
      </c>
      <c r="E7590" s="217" t="s">
        <v>103</v>
      </c>
      <c r="F7590" s="217" t="s">
        <v>9</v>
      </c>
      <c r="G7590" s="217" t="s">
        <v>49</v>
      </c>
      <c r="H7590" s="217" t="s">
        <v>170</v>
      </c>
      <c r="I7590" s="217">
        <v>0</v>
      </c>
      <c r="J7590" s="217">
        <v>0</v>
      </c>
      <c r="K7590" s="217">
        <v>0</v>
      </c>
      <c r="L7590" s="217">
        <v>21</v>
      </c>
      <c r="M7590" s="217">
        <v>833.30159489088499</v>
      </c>
      <c r="N7590" s="217">
        <v>0</v>
      </c>
      <c r="O7590" s="217">
        <v>0</v>
      </c>
      <c r="P7590" s="217">
        <v>0</v>
      </c>
      <c r="Q7590" s="217">
        <v>0</v>
      </c>
      <c r="R7590" s="217">
        <v>0</v>
      </c>
      <c r="S7590" s="217">
        <v>0</v>
      </c>
      <c r="T7590" s="217">
        <v>0</v>
      </c>
      <c r="U7590" s="217">
        <v>0</v>
      </c>
      <c r="V7590" s="217">
        <v>0</v>
      </c>
      <c r="W7590" s="217">
        <v>0</v>
      </c>
      <c r="X7590" s="217">
        <v>0</v>
      </c>
      <c r="Y7590" s="217">
        <v>0</v>
      </c>
    </row>
    <row r="7591" spans="2:25">
      <c r="B7591" s="217" t="s">
        <v>7760</v>
      </c>
      <c r="C7591" s="217" t="s">
        <v>5935</v>
      </c>
      <c r="D7591" s="217" t="s">
        <v>16</v>
      </c>
      <c r="E7591" s="217" t="s">
        <v>103</v>
      </c>
      <c r="F7591" s="217" t="s">
        <v>9</v>
      </c>
      <c r="G7591" s="217" t="s">
        <v>49</v>
      </c>
      <c r="H7591" s="217" t="s">
        <v>172</v>
      </c>
      <c r="I7591" s="217">
        <v>2</v>
      </c>
      <c r="J7591" s="217">
        <v>2</v>
      </c>
      <c r="K7591" s="217">
        <v>0</v>
      </c>
      <c r="L7591" s="217">
        <v>42</v>
      </c>
      <c r="M7591" s="217">
        <v>1025.59026331068</v>
      </c>
      <c r="N7591" s="217">
        <v>1.9500965166574999</v>
      </c>
      <c r="O7591" s="217">
        <v>1.9500965166574999</v>
      </c>
      <c r="P7591" s="217">
        <v>0</v>
      </c>
      <c r="Q7591" s="217">
        <v>2.6493735313370101</v>
      </c>
      <c r="R7591" s="217">
        <v>2.6493735313370101</v>
      </c>
      <c r="S7591" s="217">
        <v>0</v>
      </c>
      <c r="T7591" s="217">
        <v>2.3861326736063102</v>
      </c>
      <c r="U7591" s="217">
        <v>2.3861326736063102</v>
      </c>
      <c r="V7591" s="217">
        <v>0</v>
      </c>
      <c r="W7591" s="217">
        <v>2.5393813051335901</v>
      </c>
      <c r="X7591" s="217">
        <v>2.5393813051335901</v>
      </c>
      <c r="Y7591" s="217">
        <v>0</v>
      </c>
    </row>
    <row r="7592" spans="2:25">
      <c r="B7592" s="217" t="s">
        <v>7761</v>
      </c>
      <c r="C7592" s="217" t="s">
        <v>5935</v>
      </c>
      <c r="D7592" s="217" t="s">
        <v>16</v>
      </c>
      <c r="E7592" s="217" t="s">
        <v>103</v>
      </c>
      <c r="F7592" s="217" t="s">
        <v>9</v>
      </c>
      <c r="G7592" s="217" t="s">
        <v>49</v>
      </c>
      <c r="H7592" s="217" t="s">
        <v>174</v>
      </c>
      <c r="I7592" s="217">
        <v>0</v>
      </c>
      <c r="J7592" s="217">
        <v>0</v>
      </c>
      <c r="K7592" s="217">
        <v>0</v>
      </c>
      <c r="L7592" s="217">
        <v>14</v>
      </c>
      <c r="M7592" s="217">
        <v>885.19936136060903</v>
      </c>
      <c r="N7592" s="217">
        <v>0</v>
      </c>
      <c r="O7592" s="217">
        <v>0</v>
      </c>
      <c r="P7592" s="217">
        <v>0</v>
      </c>
      <c r="Q7592" s="217">
        <v>0</v>
      </c>
      <c r="R7592" s="217">
        <v>0</v>
      </c>
      <c r="S7592" s="217">
        <v>0</v>
      </c>
      <c r="T7592" s="217">
        <v>0</v>
      </c>
      <c r="U7592" s="217">
        <v>0</v>
      </c>
      <c r="V7592" s="217">
        <v>0</v>
      </c>
      <c r="W7592" s="217">
        <v>0</v>
      </c>
      <c r="X7592" s="217">
        <v>0</v>
      </c>
      <c r="Y7592" s="217">
        <v>0</v>
      </c>
    </row>
    <row r="7593" spans="2:25">
      <c r="B7593" s="217" t="s">
        <v>7762</v>
      </c>
      <c r="C7593" s="217" t="s">
        <v>5935</v>
      </c>
      <c r="D7593" s="217" t="s">
        <v>16</v>
      </c>
      <c r="E7593" s="217" t="s">
        <v>103</v>
      </c>
      <c r="F7593" s="217" t="s">
        <v>9</v>
      </c>
      <c r="G7593" s="217" t="s">
        <v>49</v>
      </c>
      <c r="H7593" s="217" t="s">
        <v>176</v>
      </c>
      <c r="I7593" s="217">
        <v>5</v>
      </c>
      <c r="J7593" s="217">
        <v>4</v>
      </c>
      <c r="K7593" s="217">
        <v>1</v>
      </c>
      <c r="L7593" s="217">
        <v>22</v>
      </c>
      <c r="M7593" s="217">
        <v>1106.1187288685501</v>
      </c>
      <c r="N7593" s="217">
        <v>4.52031040566008</v>
      </c>
      <c r="O7593" s="217">
        <v>3.6162483245280601</v>
      </c>
      <c r="P7593" s="217">
        <v>0.90406208113201503</v>
      </c>
      <c r="Q7593" s="217">
        <v>4.9031454179446898</v>
      </c>
      <c r="R7593" s="217">
        <v>4.0232455208865696</v>
      </c>
      <c r="S7593" s="217">
        <v>0.879899897058116</v>
      </c>
      <c r="T7593" s="217">
        <v>4.4535624408722896</v>
      </c>
      <c r="U7593" s="217">
        <v>3.5546969504345101</v>
      </c>
      <c r="V7593" s="217">
        <v>0.89886549043778097</v>
      </c>
      <c r="W7593" s="217">
        <v>4.7201653430380297</v>
      </c>
      <c r="X7593" s="217">
        <v>3.8185490766046302</v>
      </c>
      <c r="Y7593" s="217">
        <v>0.90161626643338999</v>
      </c>
    </row>
    <row r="7594" spans="2:25">
      <c r="B7594" s="217" t="s">
        <v>7763</v>
      </c>
      <c r="C7594" s="217" t="s">
        <v>5935</v>
      </c>
      <c r="D7594" s="217" t="s">
        <v>16</v>
      </c>
      <c r="E7594" s="217" t="s">
        <v>103</v>
      </c>
      <c r="F7594" s="217" t="s">
        <v>9</v>
      </c>
      <c r="G7594" s="217" t="s">
        <v>49</v>
      </c>
      <c r="H7594" s="217" t="s">
        <v>178</v>
      </c>
      <c r="I7594" s="217">
        <v>6</v>
      </c>
      <c r="J7594" s="217">
        <v>6</v>
      </c>
      <c r="K7594" s="217">
        <v>0</v>
      </c>
      <c r="L7594" s="217">
        <v>29</v>
      </c>
      <c r="M7594" s="217">
        <v>1119.79005156928</v>
      </c>
      <c r="N7594" s="217">
        <v>5.3581472630441596</v>
      </c>
      <c r="O7594" s="217">
        <v>5.3581472630441596</v>
      </c>
      <c r="P7594" s="217">
        <v>0</v>
      </c>
      <c r="Q7594" s="217">
        <v>5.2979152785320203</v>
      </c>
      <c r="R7594" s="217">
        <v>5.2979152785320203</v>
      </c>
      <c r="S7594" s="217">
        <v>0</v>
      </c>
      <c r="T7594" s="217">
        <v>5.1822205205889</v>
      </c>
      <c r="U7594" s="217">
        <v>5.1822205205889</v>
      </c>
      <c r="V7594" s="217">
        <v>0</v>
      </c>
      <c r="W7594" s="217">
        <v>5.2311196408808298</v>
      </c>
      <c r="X7594" s="217">
        <v>5.2311196408808298</v>
      </c>
      <c r="Y7594" s="217">
        <v>0</v>
      </c>
    </row>
    <row r="7595" spans="2:25">
      <c r="B7595" s="217" t="s">
        <v>7764</v>
      </c>
      <c r="C7595" s="217" t="s">
        <v>5935</v>
      </c>
      <c r="D7595" s="217" t="s">
        <v>16</v>
      </c>
      <c r="E7595" s="217" t="s">
        <v>103</v>
      </c>
      <c r="F7595" s="217" t="s">
        <v>9</v>
      </c>
      <c r="G7595" s="217" t="s">
        <v>49</v>
      </c>
      <c r="H7595" s="217" t="s">
        <v>5</v>
      </c>
      <c r="I7595" s="217">
        <v>13</v>
      </c>
      <c r="J7595" s="217">
        <v>12</v>
      </c>
      <c r="K7595" s="217">
        <v>1</v>
      </c>
      <c r="L7595" s="217">
        <v>128</v>
      </c>
      <c r="M7595" s="217">
        <v>4970</v>
      </c>
      <c r="N7595" s="217">
        <v>2.6156941649899399</v>
      </c>
      <c r="O7595" s="217">
        <v>2.41448692152917</v>
      </c>
      <c r="P7595" s="217">
        <v>0.20120724346076499</v>
      </c>
      <c r="Q7595" s="217">
        <v>2.9719870011541398</v>
      </c>
      <c r="R7595" s="217">
        <v>2.78414320290578</v>
      </c>
      <c r="S7595" s="217">
        <v>0.187843798248362</v>
      </c>
      <c r="T7595" s="217">
        <v>2.74466662311979</v>
      </c>
      <c r="U7595" s="217">
        <v>2.5527739903297002</v>
      </c>
      <c r="V7595" s="217">
        <v>0.191892632790088</v>
      </c>
      <c r="W7595" s="217">
        <v>2.8724681663819802</v>
      </c>
      <c r="X7595" s="217">
        <v>2.6799882892782199</v>
      </c>
      <c r="Y7595" s="217">
        <v>0.192479877103757</v>
      </c>
    </row>
    <row r="7596" spans="2:25">
      <c r="B7596" s="217" t="s">
        <v>7765</v>
      </c>
      <c r="C7596" s="217" t="s">
        <v>5935</v>
      </c>
      <c r="D7596" s="217" t="s">
        <v>16</v>
      </c>
      <c r="E7596" s="217" t="s">
        <v>103</v>
      </c>
      <c r="F7596" s="217" t="s">
        <v>5</v>
      </c>
      <c r="G7596" s="217" t="s">
        <v>49</v>
      </c>
      <c r="H7596" s="217" t="s">
        <v>170</v>
      </c>
      <c r="I7596" s="217">
        <v>2</v>
      </c>
      <c r="J7596" s="217">
        <v>2</v>
      </c>
      <c r="K7596" s="217">
        <v>0</v>
      </c>
      <c r="L7596" s="217">
        <v>36</v>
      </c>
      <c r="M7596" s="217">
        <v>1624.49136166925</v>
      </c>
      <c r="N7596" s="217">
        <v>1.23115459225643</v>
      </c>
      <c r="O7596" s="217">
        <v>1.23115459225643</v>
      </c>
      <c r="P7596" s="217">
        <v>0</v>
      </c>
      <c r="Q7596" s="217">
        <v>0.96445286582851397</v>
      </c>
      <c r="R7596" s="217">
        <v>0.96445286582851397</v>
      </c>
      <c r="S7596" s="217">
        <v>0</v>
      </c>
      <c r="T7596" s="217">
        <v>1.0388692743447201</v>
      </c>
      <c r="U7596" s="217">
        <v>1.0388692743447201</v>
      </c>
      <c r="V7596" s="217">
        <v>0</v>
      </c>
      <c r="W7596" s="217">
        <v>1.0004837545750001</v>
      </c>
      <c r="X7596" s="217">
        <v>1.0004837545750001</v>
      </c>
      <c r="Y7596" s="217">
        <v>0</v>
      </c>
    </row>
    <row r="7597" spans="2:25">
      <c r="B7597" s="217" t="s">
        <v>7766</v>
      </c>
      <c r="C7597" s="217" t="s">
        <v>5935</v>
      </c>
      <c r="D7597" s="217" t="s">
        <v>16</v>
      </c>
      <c r="E7597" s="217" t="s">
        <v>103</v>
      </c>
      <c r="F7597" s="217" t="s">
        <v>5</v>
      </c>
      <c r="G7597" s="217" t="s">
        <v>49</v>
      </c>
      <c r="H7597" s="217" t="s">
        <v>172</v>
      </c>
      <c r="I7597" s="217">
        <v>7</v>
      </c>
      <c r="J7597" s="217">
        <v>7</v>
      </c>
      <c r="K7597" s="217">
        <v>0</v>
      </c>
      <c r="L7597" s="217">
        <v>59</v>
      </c>
      <c r="M7597" s="217">
        <v>1855.47475602334</v>
      </c>
      <c r="N7597" s="217">
        <v>3.7726193672407602</v>
      </c>
      <c r="O7597" s="217">
        <v>3.7726193672407602</v>
      </c>
      <c r="P7597" s="217">
        <v>0</v>
      </c>
      <c r="Q7597" s="217">
        <v>4.1452977741221702</v>
      </c>
      <c r="R7597" s="217">
        <v>4.1452977741221702</v>
      </c>
      <c r="S7597" s="217">
        <v>0</v>
      </c>
      <c r="T7597" s="217">
        <v>3.9957066310617</v>
      </c>
      <c r="U7597" s="217">
        <v>3.9957066310617</v>
      </c>
      <c r="V7597" s="217">
        <v>0</v>
      </c>
      <c r="W7597" s="217">
        <v>4.0843287734224498</v>
      </c>
      <c r="X7597" s="217">
        <v>4.0843287734224498</v>
      </c>
      <c r="Y7597" s="217">
        <v>0</v>
      </c>
    </row>
    <row r="7598" spans="2:25">
      <c r="B7598" s="217" t="s">
        <v>7767</v>
      </c>
      <c r="C7598" s="217" t="s">
        <v>5935</v>
      </c>
      <c r="D7598" s="217" t="s">
        <v>16</v>
      </c>
      <c r="E7598" s="217" t="s">
        <v>103</v>
      </c>
      <c r="F7598" s="217" t="s">
        <v>5</v>
      </c>
      <c r="G7598" s="217" t="s">
        <v>49</v>
      </c>
      <c r="H7598" s="217" t="s">
        <v>174</v>
      </c>
      <c r="I7598" s="217">
        <v>1</v>
      </c>
      <c r="J7598" s="217">
        <v>1</v>
      </c>
      <c r="K7598" s="217">
        <v>0</v>
      </c>
      <c r="L7598" s="217">
        <v>24</v>
      </c>
      <c r="M7598" s="217">
        <v>1655.62275350401</v>
      </c>
      <c r="N7598" s="217">
        <v>0.604002329566664</v>
      </c>
      <c r="O7598" s="217">
        <v>0.604002329566664</v>
      </c>
      <c r="P7598" s="217">
        <v>0</v>
      </c>
      <c r="Q7598" s="217">
        <v>0.48111736500362601</v>
      </c>
      <c r="R7598" s="217">
        <v>0.48111736500362601</v>
      </c>
      <c r="S7598" s="217">
        <v>0</v>
      </c>
      <c r="T7598" s="217">
        <v>0.55156257086927596</v>
      </c>
      <c r="U7598" s="217">
        <v>0.55156257086927596</v>
      </c>
      <c r="V7598" s="217">
        <v>0</v>
      </c>
      <c r="W7598" s="217">
        <v>0.50668920205863799</v>
      </c>
      <c r="X7598" s="217">
        <v>0.50668920205863799</v>
      </c>
      <c r="Y7598" s="217">
        <v>0</v>
      </c>
    </row>
    <row r="7599" spans="2:25">
      <c r="B7599" s="217" t="s">
        <v>7768</v>
      </c>
      <c r="C7599" s="217" t="s">
        <v>5935</v>
      </c>
      <c r="D7599" s="217" t="s">
        <v>16</v>
      </c>
      <c r="E7599" s="217" t="s">
        <v>103</v>
      </c>
      <c r="F7599" s="217" t="s">
        <v>5</v>
      </c>
      <c r="G7599" s="217" t="s">
        <v>49</v>
      </c>
      <c r="H7599" s="217" t="s">
        <v>176</v>
      </c>
      <c r="I7599" s="217">
        <v>16</v>
      </c>
      <c r="J7599" s="217">
        <v>15</v>
      </c>
      <c r="K7599" s="217">
        <v>1</v>
      </c>
      <c r="L7599" s="217">
        <v>35</v>
      </c>
      <c r="M7599" s="217">
        <v>2035.2940017230601</v>
      </c>
      <c r="N7599" s="217">
        <v>7.8612721240540999</v>
      </c>
      <c r="O7599" s="217">
        <v>7.3699426163007198</v>
      </c>
      <c r="P7599" s="217">
        <v>0.49132950775338102</v>
      </c>
      <c r="Q7599" s="217">
        <v>7.8818772208188701</v>
      </c>
      <c r="R7599" s="217">
        <v>7.4005623532728597</v>
      </c>
      <c r="S7599" s="217">
        <v>0.48131486754601399</v>
      </c>
      <c r="T7599" s="217">
        <v>7.8609006404210904</v>
      </c>
      <c r="U7599" s="217">
        <v>7.3692113858613002</v>
      </c>
      <c r="V7599" s="217">
        <v>0.49168925455979301</v>
      </c>
      <c r="W7599" s="217">
        <v>7.8692046530961797</v>
      </c>
      <c r="X7599" s="217">
        <v>7.37601069398033</v>
      </c>
      <c r="Y7599" s="217">
        <v>0.49319395911584801</v>
      </c>
    </row>
    <row r="7600" spans="2:25">
      <c r="B7600" s="217" t="s">
        <v>7769</v>
      </c>
      <c r="C7600" s="217" t="s">
        <v>5935</v>
      </c>
      <c r="D7600" s="217" t="s">
        <v>16</v>
      </c>
      <c r="E7600" s="217" t="s">
        <v>103</v>
      </c>
      <c r="F7600" s="217" t="s">
        <v>5</v>
      </c>
      <c r="G7600" s="217" t="s">
        <v>49</v>
      </c>
      <c r="H7600" s="217" t="s">
        <v>178</v>
      </c>
      <c r="I7600" s="217">
        <v>16</v>
      </c>
      <c r="J7600" s="217">
        <v>15</v>
      </c>
      <c r="K7600" s="217">
        <v>1</v>
      </c>
      <c r="L7600" s="217">
        <v>61</v>
      </c>
      <c r="M7600" s="217">
        <v>1999.11712708033</v>
      </c>
      <c r="N7600" s="217">
        <v>8.0035330512963299</v>
      </c>
      <c r="O7600" s="217">
        <v>7.5033122355903101</v>
      </c>
      <c r="P7600" s="217">
        <v>0.50022081570602095</v>
      </c>
      <c r="Q7600" s="217">
        <v>7.9404195290119404</v>
      </c>
      <c r="R7600" s="217">
        <v>7.4593021640083101</v>
      </c>
      <c r="S7600" s="217">
        <v>0.48111736500362601</v>
      </c>
      <c r="T7600" s="217">
        <v>8.1359330798053495</v>
      </c>
      <c r="U7600" s="217">
        <v>7.5843705089360798</v>
      </c>
      <c r="V7600" s="217">
        <v>0.55156257086927596</v>
      </c>
      <c r="W7600" s="217">
        <v>7.9961977130479998</v>
      </c>
      <c r="X7600" s="217">
        <v>7.48950851098936</v>
      </c>
      <c r="Y7600" s="217">
        <v>0.50668920205863799</v>
      </c>
    </row>
    <row r="7601" spans="2:25">
      <c r="B7601" s="217" t="s">
        <v>7770</v>
      </c>
      <c r="C7601" s="217" t="s">
        <v>5935</v>
      </c>
      <c r="D7601" s="217" t="s">
        <v>16</v>
      </c>
      <c r="E7601" s="217" t="s">
        <v>103</v>
      </c>
      <c r="F7601" s="217" t="s">
        <v>5</v>
      </c>
      <c r="G7601" s="217" t="s">
        <v>49</v>
      </c>
      <c r="H7601" s="217" t="s">
        <v>5</v>
      </c>
      <c r="I7601" s="217">
        <v>42</v>
      </c>
      <c r="J7601" s="217">
        <v>40</v>
      </c>
      <c r="K7601" s="217">
        <v>2</v>
      </c>
      <c r="L7601" s="217">
        <v>215</v>
      </c>
      <c r="M7601" s="217">
        <v>9170</v>
      </c>
      <c r="N7601" s="217">
        <v>4.5801526717557204</v>
      </c>
      <c r="O7601" s="217">
        <v>4.36205016357688</v>
      </c>
      <c r="P7601" s="217">
        <v>0.218102508178844</v>
      </c>
      <c r="Q7601" s="217">
        <v>4.6384574726888204</v>
      </c>
      <c r="R7601" s="217">
        <v>4.4485591320365296</v>
      </c>
      <c r="S7601" s="217">
        <v>0.189898340652284</v>
      </c>
      <c r="T7601" s="217">
        <v>4.6149988396193899</v>
      </c>
      <c r="U7601" s="217">
        <v>4.4099309219748699</v>
      </c>
      <c r="V7601" s="217">
        <v>0.20506791764452401</v>
      </c>
      <c r="W7601" s="217">
        <v>4.6216655321974498</v>
      </c>
      <c r="X7601" s="217">
        <v>4.4245548803860997</v>
      </c>
      <c r="Y7601" s="217">
        <v>0.19711065181135601</v>
      </c>
    </row>
    <row r="7602" spans="2:25">
      <c r="B7602" s="217" t="s">
        <v>7771</v>
      </c>
      <c r="C7602" s="217" t="s">
        <v>5935</v>
      </c>
      <c r="D7602" s="217" t="s">
        <v>16</v>
      </c>
      <c r="E7602" s="217" t="s">
        <v>103</v>
      </c>
      <c r="F7602" s="217" t="s">
        <v>12</v>
      </c>
      <c r="G7602" s="217" t="s">
        <v>13</v>
      </c>
      <c r="H7602" s="217" t="s">
        <v>170</v>
      </c>
      <c r="I7602" s="217">
        <v>0</v>
      </c>
      <c r="J7602" s="217">
        <v>0</v>
      </c>
      <c r="K7602" s="217">
        <v>0</v>
      </c>
      <c r="L7602" s="217">
        <v>0</v>
      </c>
      <c r="M7602" s="217">
        <v>10</v>
      </c>
      <c r="N7602" s="217">
        <v>0</v>
      </c>
      <c r="O7602" s="217">
        <v>0</v>
      </c>
      <c r="P7602" s="217">
        <v>0</v>
      </c>
      <c r="Q7602" s="217">
        <v>0</v>
      </c>
      <c r="R7602" s="217">
        <v>0</v>
      </c>
      <c r="S7602" s="217">
        <v>0</v>
      </c>
      <c r="T7602" s="217">
        <v>0</v>
      </c>
      <c r="U7602" s="217">
        <v>0</v>
      </c>
      <c r="V7602" s="217">
        <v>0</v>
      </c>
      <c r="W7602" s="217">
        <v>0</v>
      </c>
      <c r="X7602" s="217">
        <v>0</v>
      </c>
      <c r="Y7602" s="217">
        <v>0</v>
      </c>
    </row>
    <row r="7603" spans="2:25">
      <c r="B7603" s="217" t="s">
        <v>7772</v>
      </c>
      <c r="C7603" s="217" t="s">
        <v>5935</v>
      </c>
      <c r="D7603" s="217" t="s">
        <v>16</v>
      </c>
      <c r="E7603" s="217" t="s">
        <v>103</v>
      </c>
      <c r="F7603" s="217" t="s">
        <v>12</v>
      </c>
      <c r="G7603" s="217" t="s">
        <v>13</v>
      </c>
      <c r="H7603" s="217" t="s">
        <v>172</v>
      </c>
      <c r="I7603" s="217">
        <v>0</v>
      </c>
      <c r="J7603" s="217">
        <v>0</v>
      </c>
      <c r="K7603" s="217">
        <v>0</v>
      </c>
      <c r="L7603" s="217">
        <v>1</v>
      </c>
      <c r="M7603" s="217">
        <v>34.545454545454497</v>
      </c>
      <c r="N7603" s="217">
        <v>0</v>
      </c>
      <c r="O7603" s="217">
        <v>0</v>
      </c>
      <c r="P7603" s="217">
        <v>0</v>
      </c>
      <c r="Q7603" s="217">
        <v>0</v>
      </c>
      <c r="R7603" s="217">
        <v>0</v>
      </c>
      <c r="S7603" s="217">
        <v>0</v>
      </c>
      <c r="T7603" s="217">
        <v>0</v>
      </c>
      <c r="U7603" s="217">
        <v>0</v>
      </c>
      <c r="V7603" s="217">
        <v>0</v>
      </c>
      <c r="W7603" s="217">
        <v>0</v>
      </c>
      <c r="X7603" s="217">
        <v>0</v>
      </c>
      <c r="Y7603" s="217">
        <v>0</v>
      </c>
    </row>
    <row r="7604" spans="2:25">
      <c r="B7604" s="217" t="s">
        <v>7773</v>
      </c>
      <c r="C7604" s="217" t="s">
        <v>5935</v>
      </c>
      <c r="D7604" s="217" t="s">
        <v>16</v>
      </c>
      <c r="E7604" s="217" t="s">
        <v>103</v>
      </c>
      <c r="F7604" s="217" t="s">
        <v>12</v>
      </c>
      <c r="G7604" s="217" t="s">
        <v>13</v>
      </c>
      <c r="H7604" s="217" t="s">
        <v>174</v>
      </c>
      <c r="I7604" s="217">
        <v>0</v>
      </c>
      <c r="J7604" s="217">
        <v>0</v>
      </c>
      <c r="K7604" s="217">
        <v>0</v>
      </c>
      <c r="L7604" s="217">
        <v>0</v>
      </c>
      <c r="M7604" s="217">
        <v>65.757575757575793</v>
      </c>
      <c r="N7604" s="217">
        <v>0</v>
      </c>
      <c r="O7604" s="217">
        <v>0</v>
      </c>
      <c r="P7604" s="217">
        <v>0</v>
      </c>
      <c r="Q7604" s="217">
        <v>0</v>
      </c>
      <c r="R7604" s="217">
        <v>0</v>
      </c>
      <c r="S7604" s="217">
        <v>0</v>
      </c>
      <c r="T7604" s="217">
        <v>0</v>
      </c>
      <c r="U7604" s="217">
        <v>0</v>
      </c>
      <c r="V7604" s="217">
        <v>0</v>
      </c>
      <c r="W7604" s="217">
        <v>0</v>
      </c>
      <c r="X7604" s="217">
        <v>0</v>
      </c>
      <c r="Y7604" s="217">
        <v>0</v>
      </c>
    </row>
    <row r="7605" spans="2:25">
      <c r="B7605" s="217" t="s">
        <v>7774</v>
      </c>
      <c r="C7605" s="217" t="s">
        <v>5935</v>
      </c>
      <c r="D7605" s="217" t="s">
        <v>16</v>
      </c>
      <c r="E7605" s="217" t="s">
        <v>103</v>
      </c>
      <c r="F7605" s="217" t="s">
        <v>12</v>
      </c>
      <c r="G7605" s="217" t="s">
        <v>13</v>
      </c>
      <c r="H7605" s="217" t="s">
        <v>176</v>
      </c>
      <c r="I7605" s="217">
        <v>0</v>
      </c>
      <c r="J7605" s="217">
        <v>0</v>
      </c>
      <c r="K7605" s="217">
        <v>0</v>
      </c>
      <c r="L7605" s="217">
        <v>0</v>
      </c>
      <c r="M7605" s="217">
        <v>90.303030303030297</v>
      </c>
      <c r="N7605" s="217">
        <v>0</v>
      </c>
      <c r="O7605" s="217">
        <v>0</v>
      </c>
      <c r="P7605" s="217">
        <v>0</v>
      </c>
      <c r="Q7605" s="217">
        <v>0</v>
      </c>
      <c r="R7605" s="217">
        <v>0</v>
      </c>
      <c r="S7605" s="217">
        <v>0</v>
      </c>
      <c r="T7605" s="217">
        <v>0</v>
      </c>
      <c r="U7605" s="217">
        <v>0</v>
      </c>
      <c r="V7605" s="217">
        <v>0</v>
      </c>
      <c r="W7605" s="217">
        <v>0</v>
      </c>
      <c r="X7605" s="217">
        <v>0</v>
      </c>
      <c r="Y7605" s="217">
        <v>0</v>
      </c>
    </row>
    <row r="7606" spans="2:25">
      <c r="B7606" s="217" t="s">
        <v>7775</v>
      </c>
      <c r="C7606" s="217" t="s">
        <v>5935</v>
      </c>
      <c r="D7606" s="217" t="s">
        <v>16</v>
      </c>
      <c r="E7606" s="217" t="s">
        <v>103</v>
      </c>
      <c r="F7606" s="217" t="s">
        <v>12</v>
      </c>
      <c r="G7606" s="217" t="s">
        <v>13</v>
      </c>
      <c r="H7606" s="217" t="s">
        <v>178</v>
      </c>
      <c r="I7606" s="217">
        <v>0</v>
      </c>
      <c r="J7606" s="217">
        <v>0</v>
      </c>
      <c r="K7606" s="217">
        <v>0</v>
      </c>
      <c r="L7606" s="217">
        <v>2</v>
      </c>
      <c r="M7606" s="217">
        <v>209.39393939393901</v>
      </c>
      <c r="N7606" s="217">
        <v>0</v>
      </c>
      <c r="O7606" s="217">
        <v>0</v>
      </c>
      <c r="P7606" s="217">
        <v>0</v>
      </c>
      <c r="Q7606" s="217">
        <v>0</v>
      </c>
      <c r="R7606" s="217">
        <v>0</v>
      </c>
      <c r="S7606" s="217">
        <v>0</v>
      </c>
      <c r="T7606" s="217">
        <v>0</v>
      </c>
      <c r="U7606" s="217">
        <v>0</v>
      </c>
      <c r="V7606" s="217">
        <v>0</v>
      </c>
      <c r="W7606" s="217">
        <v>0</v>
      </c>
      <c r="X7606" s="217">
        <v>0</v>
      </c>
      <c r="Y7606" s="217">
        <v>0</v>
      </c>
    </row>
    <row r="7607" spans="2:25">
      <c r="B7607" s="217" t="s">
        <v>7776</v>
      </c>
      <c r="C7607" s="217" t="s">
        <v>5935</v>
      </c>
      <c r="D7607" s="217" t="s">
        <v>16</v>
      </c>
      <c r="E7607" s="217" t="s">
        <v>103</v>
      </c>
      <c r="F7607" s="217" t="s">
        <v>12</v>
      </c>
      <c r="G7607" s="217" t="s">
        <v>13</v>
      </c>
      <c r="H7607" s="217" t="s">
        <v>5</v>
      </c>
      <c r="I7607" s="217">
        <v>0</v>
      </c>
      <c r="J7607" s="217">
        <v>0</v>
      </c>
      <c r="K7607" s="217">
        <v>0</v>
      </c>
      <c r="L7607" s="217">
        <v>3</v>
      </c>
      <c r="M7607" s="217">
        <v>410</v>
      </c>
      <c r="N7607" s="217">
        <v>0</v>
      </c>
      <c r="O7607" s="217">
        <v>0</v>
      </c>
      <c r="P7607" s="217">
        <v>0</v>
      </c>
      <c r="Q7607" s="217">
        <v>0</v>
      </c>
      <c r="R7607" s="217">
        <v>0</v>
      </c>
      <c r="S7607" s="217">
        <v>0</v>
      </c>
      <c r="T7607" s="217">
        <v>0</v>
      </c>
      <c r="U7607" s="217">
        <v>0</v>
      </c>
      <c r="V7607" s="217">
        <v>0</v>
      </c>
      <c r="W7607" s="217">
        <v>0</v>
      </c>
      <c r="X7607" s="217">
        <v>0</v>
      </c>
      <c r="Y7607" s="217">
        <v>0</v>
      </c>
    </row>
    <row r="7608" spans="2:25">
      <c r="B7608" s="217" t="s">
        <v>7777</v>
      </c>
      <c r="C7608" s="217" t="s">
        <v>5935</v>
      </c>
      <c r="D7608" s="217" t="s">
        <v>16</v>
      </c>
      <c r="E7608" s="217" t="s">
        <v>103</v>
      </c>
      <c r="F7608" s="217" t="s">
        <v>9</v>
      </c>
      <c r="G7608" s="217" t="s">
        <v>13</v>
      </c>
      <c r="H7608" s="217" t="s">
        <v>170</v>
      </c>
      <c r="I7608" s="217">
        <v>0</v>
      </c>
      <c r="J7608" s="217">
        <v>0</v>
      </c>
      <c r="K7608" s="217">
        <v>0</v>
      </c>
      <c r="L7608" s="217">
        <v>0</v>
      </c>
      <c r="M7608" s="217">
        <v>0</v>
      </c>
    </row>
    <row r="7609" spans="2:25">
      <c r="B7609" s="217" t="s">
        <v>7778</v>
      </c>
      <c r="C7609" s="217" t="s">
        <v>5935</v>
      </c>
      <c r="D7609" s="217" t="s">
        <v>16</v>
      </c>
      <c r="E7609" s="217" t="s">
        <v>103</v>
      </c>
      <c r="F7609" s="217" t="s">
        <v>9</v>
      </c>
      <c r="G7609" s="217" t="s">
        <v>13</v>
      </c>
      <c r="H7609" s="217" t="s">
        <v>172</v>
      </c>
      <c r="I7609" s="217">
        <v>2</v>
      </c>
      <c r="J7609" s="217">
        <v>0</v>
      </c>
      <c r="K7609" s="217">
        <v>2</v>
      </c>
      <c r="L7609" s="217">
        <v>4</v>
      </c>
      <c r="M7609" s="217">
        <v>53.560606060606098</v>
      </c>
      <c r="N7609" s="217">
        <v>37.340876944837298</v>
      </c>
      <c r="O7609" s="217">
        <v>0</v>
      </c>
      <c r="P7609" s="217">
        <v>37.340876944837298</v>
      </c>
      <c r="Q7609" s="217">
        <v>24.513615671411198</v>
      </c>
      <c r="R7609" s="217">
        <v>0</v>
      </c>
      <c r="S7609" s="217">
        <v>24.513615671411198</v>
      </c>
      <c r="T7609" s="217">
        <v>25.041988579106501</v>
      </c>
      <c r="U7609" s="217">
        <v>0</v>
      </c>
      <c r="V7609" s="217">
        <v>25.041988579106501</v>
      </c>
      <c r="W7609" s="217">
        <v>25.118623962040299</v>
      </c>
      <c r="X7609" s="217">
        <v>0</v>
      </c>
      <c r="Y7609" s="217">
        <v>25.118623962040299</v>
      </c>
    </row>
    <row r="7610" spans="2:25">
      <c r="B7610" s="217" t="s">
        <v>7779</v>
      </c>
      <c r="C7610" s="217" t="s">
        <v>5935</v>
      </c>
      <c r="D7610" s="217" t="s">
        <v>16</v>
      </c>
      <c r="E7610" s="217" t="s">
        <v>103</v>
      </c>
      <c r="F7610" s="217" t="s">
        <v>9</v>
      </c>
      <c r="G7610" s="217" t="s">
        <v>13</v>
      </c>
      <c r="H7610" s="217" t="s">
        <v>174</v>
      </c>
      <c r="I7610" s="217">
        <v>0</v>
      </c>
      <c r="J7610" s="217">
        <v>0</v>
      </c>
      <c r="K7610" s="217">
        <v>0</v>
      </c>
      <c r="L7610" s="217">
        <v>1</v>
      </c>
      <c r="M7610" s="217">
        <v>41.6666666666667</v>
      </c>
      <c r="N7610" s="217">
        <v>0</v>
      </c>
      <c r="O7610" s="217">
        <v>0</v>
      </c>
      <c r="P7610" s="217">
        <v>0</v>
      </c>
      <c r="Q7610" s="217">
        <v>0</v>
      </c>
      <c r="R7610" s="217">
        <v>0</v>
      </c>
      <c r="S7610" s="217">
        <v>0</v>
      </c>
      <c r="T7610" s="217">
        <v>0</v>
      </c>
      <c r="U7610" s="217">
        <v>0</v>
      </c>
      <c r="V7610" s="217">
        <v>0</v>
      </c>
      <c r="W7610" s="217">
        <v>0</v>
      </c>
      <c r="X7610" s="217">
        <v>0</v>
      </c>
      <c r="Y7610" s="217">
        <v>0</v>
      </c>
    </row>
    <row r="7611" spans="2:25">
      <c r="B7611" s="217" t="s">
        <v>7780</v>
      </c>
      <c r="C7611" s="217" t="s">
        <v>5935</v>
      </c>
      <c r="D7611" s="217" t="s">
        <v>16</v>
      </c>
      <c r="E7611" s="217" t="s">
        <v>103</v>
      </c>
      <c r="F7611" s="217" t="s">
        <v>9</v>
      </c>
      <c r="G7611" s="217" t="s">
        <v>13</v>
      </c>
      <c r="H7611" s="217" t="s">
        <v>176</v>
      </c>
      <c r="I7611" s="217">
        <v>0</v>
      </c>
      <c r="J7611" s="217">
        <v>0</v>
      </c>
      <c r="K7611" s="217">
        <v>0</v>
      </c>
      <c r="L7611" s="217">
        <v>3</v>
      </c>
      <c r="M7611" s="217">
        <v>107.348484848485</v>
      </c>
      <c r="N7611" s="217">
        <v>0</v>
      </c>
      <c r="O7611" s="217">
        <v>0</v>
      </c>
      <c r="P7611" s="217">
        <v>0</v>
      </c>
      <c r="Q7611" s="217">
        <v>0</v>
      </c>
      <c r="R7611" s="217">
        <v>0</v>
      </c>
      <c r="S7611" s="217">
        <v>0</v>
      </c>
      <c r="T7611" s="217">
        <v>0</v>
      </c>
      <c r="U7611" s="217">
        <v>0</v>
      </c>
      <c r="V7611" s="217">
        <v>0</v>
      </c>
      <c r="W7611" s="217">
        <v>0</v>
      </c>
      <c r="X7611" s="217">
        <v>0</v>
      </c>
      <c r="Y7611" s="217">
        <v>0</v>
      </c>
    </row>
    <row r="7612" spans="2:25">
      <c r="B7612" s="217" t="s">
        <v>7781</v>
      </c>
      <c r="C7612" s="217" t="s">
        <v>5935</v>
      </c>
      <c r="D7612" s="217" t="s">
        <v>16</v>
      </c>
      <c r="E7612" s="217" t="s">
        <v>103</v>
      </c>
      <c r="F7612" s="217" t="s">
        <v>9</v>
      </c>
      <c r="G7612" s="217" t="s">
        <v>13</v>
      </c>
      <c r="H7612" s="217" t="s">
        <v>178</v>
      </c>
      <c r="I7612" s="217">
        <v>0</v>
      </c>
      <c r="J7612" s="217">
        <v>0</v>
      </c>
      <c r="K7612" s="217">
        <v>0</v>
      </c>
      <c r="L7612" s="217">
        <v>8</v>
      </c>
      <c r="M7612" s="217">
        <v>267.42424242424198</v>
      </c>
      <c r="N7612" s="217">
        <v>0</v>
      </c>
      <c r="O7612" s="217">
        <v>0</v>
      </c>
      <c r="P7612" s="217">
        <v>0</v>
      </c>
      <c r="Q7612" s="217">
        <v>0</v>
      </c>
      <c r="R7612" s="217">
        <v>0</v>
      </c>
      <c r="S7612" s="217">
        <v>0</v>
      </c>
      <c r="T7612" s="217">
        <v>0</v>
      </c>
      <c r="U7612" s="217">
        <v>0</v>
      </c>
      <c r="V7612" s="217">
        <v>0</v>
      </c>
      <c r="W7612" s="217">
        <v>0</v>
      </c>
      <c r="X7612" s="217">
        <v>0</v>
      </c>
      <c r="Y7612" s="217">
        <v>0</v>
      </c>
    </row>
    <row r="7613" spans="2:25">
      <c r="B7613" s="217" t="s">
        <v>7782</v>
      </c>
      <c r="C7613" s="217" t="s">
        <v>5935</v>
      </c>
      <c r="D7613" s="217" t="s">
        <v>16</v>
      </c>
      <c r="E7613" s="217" t="s">
        <v>103</v>
      </c>
      <c r="F7613" s="217" t="s">
        <v>9</v>
      </c>
      <c r="G7613" s="217" t="s">
        <v>13</v>
      </c>
      <c r="H7613" s="217" t="s">
        <v>5</v>
      </c>
      <c r="I7613" s="217">
        <v>2</v>
      </c>
      <c r="J7613" s="217">
        <v>0</v>
      </c>
      <c r="K7613" s="217">
        <v>2</v>
      </c>
      <c r="L7613" s="217">
        <v>16</v>
      </c>
      <c r="M7613" s="217">
        <v>470</v>
      </c>
      <c r="N7613" s="217">
        <v>4.2553191489361701</v>
      </c>
      <c r="O7613" s="217">
        <v>0</v>
      </c>
      <c r="P7613" s="217">
        <v>4.2553191489361701</v>
      </c>
      <c r="Q7613" s="217">
        <v>4.0856026119018702</v>
      </c>
      <c r="R7613" s="217">
        <v>0</v>
      </c>
      <c r="S7613" s="217">
        <v>4.0856026119018702</v>
      </c>
      <c r="T7613" s="217">
        <v>4.1736647631844104</v>
      </c>
      <c r="U7613" s="217">
        <v>0</v>
      </c>
      <c r="V7613" s="217">
        <v>4.1736647631844104</v>
      </c>
      <c r="W7613" s="217">
        <v>4.1864373270067201</v>
      </c>
      <c r="X7613" s="217">
        <v>0</v>
      </c>
      <c r="Y7613" s="217">
        <v>4.1864373270067201</v>
      </c>
    </row>
    <row r="7614" spans="2:25">
      <c r="B7614" s="217" t="s">
        <v>7783</v>
      </c>
      <c r="C7614" s="217" t="s">
        <v>5935</v>
      </c>
      <c r="D7614" s="217" t="s">
        <v>16</v>
      </c>
      <c r="E7614" s="217" t="s">
        <v>103</v>
      </c>
      <c r="F7614" s="217" t="s">
        <v>5</v>
      </c>
      <c r="G7614" s="217" t="s">
        <v>13</v>
      </c>
      <c r="H7614" s="217" t="s">
        <v>170</v>
      </c>
      <c r="I7614" s="217">
        <v>0</v>
      </c>
      <c r="J7614" s="217">
        <v>0</v>
      </c>
      <c r="K7614" s="217">
        <v>0</v>
      </c>
      <c r="L7614" s="217">
        <v>0</v>
      </c>
      <c r="M7614" s="217">
        <v>10</v>
      </c>
      <c r="N7614" s="217">
        <v>0</v>
      </c>
      <c r="O7614" s="217">
        <v>0</v>
      </c>
      <c r="P7614" s="217">
        <v>0</v>
      </c>
      <c r="Q7614" s="217">
        <v>0</v>
      </c>
      <c r="R7614" s="217">
        <v>0</v>
      </c>
      <c r="S7614" s="217">
        <v>0</v>
      </c>
      <c r="T7614" s="217">
        <v>0</v>
      </c>
      <c r="U7614" s="217">
        <v>0</v>
      </c>
      <c r="V7614" s="217">
        <v>0</v>
      </c>
      <c r="W7614" s="217">
        <v>0</v>
      </c>
      <c r="X7614" s="217">
        <v>0</v>
      </c>
      <c r="Y7614" s="217">
        <v>0</v>
      </c>
    </row>
    <row r="7615" spans="2:25">
      <c r="B7615" s="217" t="s">
        <v>7784</v>
      </c>
      <c r="C7615" s="217" t="s">
        <v>5935</v>
      </c>
      <c r="D7615" s="217" t="s">
        <v>16</v>
      </c>
      <c r="E7615" s="217" t="s">
        <v>103</v>
      </c>
      <c r="F7615" s="217" t="s">
        <v>5</v>
      </c>
      <c r="G7615" s="217" t="s">
        <v>13</v>
      </c>
      <c r="H7615" s="217" t="s">
        <v>172</v>
      </c>
      <c r="I7615" s="217">
        <v>2</v>
      </c>
      <c r="J7615" s="217">
        <v>0</v>
      </c>
      <c r="K7615" s="217">
        <v>2</v>
      </c>
      <c r="L7615" s="217">
        <v>5</v>
      </c>
      <c r="M7615" s="217">
        <v>88.106060606060595</v>
      </c>
      <c r="N7615" s="217">
        <v>22.699914015477201</v>
      </c>
      <c r="O7615" s="217">
        <v>0</v>
      </c>
      <c r="P7615" s="217">
        <v>22.699914015477201</v>
      </c>
      <c r="Q7615" s="217">
        <v>14.0077803836635</v>
      </c>
      <c r="R7615" s="217">
        <v>0</v>
      </c>
      <c r="S7615" s="217">
        <v>14.0077803836635</v>
      </c>
      <c r="T7615" s="217">
        <v>14.309707759489401</v>
      </c>
      <c r="U7615" s="217">
        <v>0</v>
      </c>
      <c r="V7615" s="217">
        <v>14.309707759489401</v>
      </c>
      <c r="W7615" s="217">
        <v>14.3534994068802</v>
      </c>
      <c r="X7615" s="217">
        <v>0</v>
      </c>
      <c r="Y7615" s="217">
        <v>14.3534994068802</v>
      </c>
    </row>
    <row r="7616" spans="2:25">
      <c r="B7616" s="217" t="s">
        <v>7785</v>
      </c>
      <c r="C7616" s="217" t="s">
        <v>5935</v>
      </c>
      <c r="D7616" s="217" t="s">
        <v>16</v>
      </c>
      <c r="E7616" s="217" t="s">
        <v>103</v>
      </c>
      <c r="F7616" s="217" t="s">
        <v>5</v>
      </c>
      <c r="G7616" s="217" t="s">
        <v>13</v>
      </c>
      <c r="H7616" s="217" t="s">
        <v>174</v>
      </c>
      <c r="I7616" s="217">
        <v>0</v>
      </c>
      <c r="J7616" s="217">
        <v>0</v>
      </c>
      <c r="K7616" s="217">
        <v>0</v>
      </c>
      <c r="L7616" s="217">
        <v>1</v>
      </c>
      <c r="M7616" s="217">
        <v>107.424242424242</v>
      </c>
      <c r="N7616" s="217">
        <v>0</v>
      </c>
      <c r="O7616" s="217">
        <v>0</v>
      </c>
      <c r="P7616" s="217">
        <v>0</v>
      </c>
      <c r="Q7616" s="217">
        <v>0</v>
      </c>
      <c r="R7616" s="217">
        <v>0</v>
      </c>
      <c r="S7616" s="217">
        <v>0</v>
      </c>
      <c r="T7616" s="217">
        <v>0</v>
      </c>
      <c r="U7616" s="217">
        <v>0</v>
      </c>
      <c r="V7616" s="217">
        <v>0</v>
      </c>
      <c r="W7616" s="217">
        <v>0</v>
      </c>
      <c r="X7616" s="217">
        <v>0</v>
      </c>
      <c r="Y7616" s="217">
        <v>0</v>
      </c>
    </row>
    <row r="7617" spans="2:25">
      <c r="B7617" s="217" t="s">
        <v>7786</v>
      </c>
      <c r="C7617" s="217" t="s">
        <v>5935</v>
      </c>
      <c r="D7617" s="217" t="s">
        <v>16</v>
      </c>
      <c r="E7617" s="217" t="s">
        <v>103</v>
      </c>
      <c r="F7617" s="217" t="s">
        <v>5</v>
      </c>
      <c r="G7617" s="217" t="s">
        <v>13</v>
      </c>
      <c r="H7617" s="217" t="s">
        <v>176</v>
      </c>
      <c r="I7617" s="217">
        <v>0</v>
      </c>
      <c r="J7617" s="217">
        <v>0</v>
      </c>
      <c r="K7617" s="217">
        <v>0</v>
      </c>
      <c r="L7617" s="217">
        <v>3</v>
      </c>
      <c r="M7617" s="217">
        <v>197.65151515151501</v>
      </c>
      <c r="N7617" s="217">
        <v>0</v>
      </c>
      <c r="O7617" s="217">
        <v>0</v>
      </c>
      <c r="P7617" s="217">
        <v>0</v>
      </c>
      <c r="Q7617" s="217">
        <v>0</v>
      </c>
      <c r="R7617" s="217">
        <v>0</v>
      </c>
      <c r="S7617" s="217">
        <v>0</v>
      </c>
      <c r="T7617" s="217">
        <v>0</v>
      </c>
      <c r="U7617" s="217">
        <v>0</v>
      </c>
      <c r="V7617" s="217">
        <v>0</v>
      </c>
      <c r="W7617" s="217">
        <v>0</v>
      </c>
      <c r="X7617" s="217">
        <v>0</v>
      </c>
      <c r="Y7617" s="217">
        <v>0</v>
      </c>
    </row>
    <row r="7618" spans="2:25">
      <c r="B7618" s="217" t="s">
        <v>7787</v>
      </c>
      <c r="C7618" s="217" t="s">
        <v>5935</v>
      </c>
      <c r="D7618" s="217" t="s">
        <v>16</v>
      </c>
      <c r="E7618" s="217" t="s">
        <v>103</v>
      </c>
      <c r="F7618" s="217" t="s">
        <v>5</v>
      </c>
      <c r="G7618" s="217" t="s">
        <v>13</v>
      </c>
      <c r="H7618" s="217" t="s">
        <v>178</v>
      </c>
      <c r="I7618" s="217">
        <v>0</v>
      </c>
      <c r="J7618" s="217">
        <v>0</v>
      </c>
      <c r="K7618" s="217">
        <v>0</v>
      </c>
      <c r="L7618" s="217">
        <v>10</v>
      </c>
      <c r="M7618" s="217">
        <v>476.81818181818198</v>
      </c>
      <c r="N7618" s="217">
        <v>0</v>
      </c>
      <c r="O7618" s="217">
        <v>0</v>
      </c>
      <c r="P7618" s="217">
        <v>0</v>
      </c>
      <c r="Q7618" s="217">
        <v>0</v>
      </c>
      <c r="R7618" s="217">
        <v>0</v>
      </c>
      <c r="S7618" s="217">
        <v>0</v>
      </c>
      <c r="T7618" s="217">
        <v>0</v>
      </c>
      <c r="U7618" s="217">
        <v>0</v>
      </c>
      <c r="V7618" s="217">
        <v>0</v>
      </c>
      <c r="W7618" s="217">
        <v>0</v>
      </c>
      <c r="X7618" s="217">
        <v>0</v>
      </c>
      <c r="Y7618" s="217">
        <v>0</v>
      </c>
    </row>
    <row r="7619" spans="2:25">
      <c r="B7619" s="217" t="s">
        <v>7788</v>
      </c>
      <c r="C7619" s="217" t="s">
        <v>5935</v>
      </c>
      <c r="D7619" s="217" t="s">
        <v>16</v>
      </c>
      <c r="E7619" s="217" t="s">
        <v>103</v>
      </c>
      <c r="F7619" s="217" t="s">
        <v>5</v>
      </c>
      <c r="G7619" s="217" t="s">
        <v>13</v>
      </c>
      <c r="H7619" s="217" t="s">
        <v>5</v>
      </c>
      <c r="I7619" s="217">
        <v>2</v>
      </c>
      <c r="J7619" s="217">
        <v>0</v>
      </c>
      <c r="K7619" s="217">
        <v>2</v>
      </c>
      <c r="L7619" s="217">
        <v>19</v>
      </c>
      <c r="M7619" s="217">
        <v>880</v>
      </c>
      <c r="N7619" s="217">
        <v>2.2727272727272698</v>
      </c>
      <c r="O7619" s="217">
        <v>0</v>
      </c>
      <c r="P7619" s="217">
        <v>2.2727272727272698</v>
      </c>
      <c r="Q7619" s="217">
        <v>2.2541255789803398</v>
      </c>
      <c r="R7619" s="217">
        <v>0</v>
      </c>
      <c r="S7619" s="217">
        <v>2.2541255789803398</v>
      </c>
      <c r="T7619" s="217">
        <v>2.3027115934810598</v>
      </c>
      <c r="U7619" s="217">
        <v>0</v>
      </c>
      <c r="V7619" s="217">
        <v>2.3027115934810598</v>
      </c>
      <c r="W7619" s="217">
        <v>2.3097585252450901</v>
      </c>
      <c r="X7619" s="217">
        <v>0</v>
      </c>
      <c r="Y7619" s="217">
        <v>2.3097585252450901</v>
      </c>
    </row>
    <row r="7620" spans="2:25">
      <c r="B7620" s="217" t="s">
        <v>7789</v>
      </c>
      <c r="C7620" s="217" t="s">
        <v>5935</v>
      </c>
      <c r="D7620" s="217" t="s">
        <v>16</v>
      </c>
      <c r="E7620" s="217" t="s">
        <v>103</v>
      </c>
      <c r="F7620" s="217" t="s">
        <v>12</v>
      </c>
      <c r="G7620" s="217" t="s">
        <v>5</v>
      </c>
      <c r="H7620" s="217" t="s">
        <v>170</v>
      </c>
      <c r="I7620" s="217">
        <v>3</v>
      </c>
      <c r="J7620" s="217">
        <v>3</v>
      </c>
      <c r="K7620" s="217">
        <v>0</v>
      </c>
      <c r="L7620" s="217">
        <v>16</v>
      </c>
      <c r="M7620" s="217">
        <v>1075.0629512199801</v>
      </c>
      <c r="N7620" s="217">
        <v>2.79053426275699</v>
      </c>
      <c r="O7620" s="217">
        <v>2.79053426275699</v>
      </c>
      <c r="P7620" s="217">
        <v>0</v>
      </c>
      <c r="Q7620" s="217">
        <v>2.1095274067074601</v>
      </c>
      <c r="R7620" s="217">
        <v>2.1095274067074601</v>
      </c>
      <c r="S7620" s="217">
        <v>0</v>
      </c>
      <c r="T7620" s="217">
        <v>2.31448848509778</v>
      </c>
      <c r="U7620" s="217">
        <v>2.31448848509778</v>
      </c>
      <c r="V7620" s="217">
        <v>0</v>
      </c>
      <c r="W7620" s="217">
        <v>2.1979570560080699</v>
      </c>
      <c r="X7620" s="217">
        <v>2.1979570560080699</v>
      </c>
      <c r="Y7620" s="217">
        <v>0</v>
      </c>
    </row>
    <row r="7621" spans="2:25">
      <c r="B7621" s="217" t="s">
        <v>7790</v>
      </c>
      <c r="C7621" s="217" t="s">
        <v>5935</v>
      </c>
      <c r="D7621" s="217" t="s">
        <v>16</v>
      </c>
      <c r="E7621" s="217" t="s">
        <v>103</v>
      </c>
      <c r="F7621" s="217" t="s">
        <v>12</v>
      </c>
      <c r="G7621" s="217" t="s">
        <v>5</v>
      </c>
      <c r="H7621" s="217" t="s">
        <v>172</v>
      </c>
      <c r="I7621" s="217">
        <v>6</v>
      </c>
      <c r="J7621" s="217">
        <v>6</v>
      </c>
      <c r="K7621" s="217">
        <v>0</v>
      </c>
      <c r="L7621" s="217">
        <v>30</v>
      </c>
      <c r="M7621" s="217">
        <v>1335.18096104233</v>
      </c>
      <c r="N7621" s="217">
        <v>4.4937728855240699</v>
      </c>
      <c r="O7621" s="217">
        <v>4.4937728855240699</v>
      </c>
      <c r="P7621" s="217">
        <v>0</v>
      </c>
      <c r="Q7621" s="217">
        <v>4.8238053848344098</v>
      </c>
      <c r="R7621" s="217">
        <v>4.8238053848344098</v>
      </c>
      <c r="S7621" s="217">
        <v>0</v>
      </c>
      <c r="T7621" s="217">
        <v>4.6728577802381102</v>
      </c>
      <c r="U7621" s="217">
        <v>4.6728577802381102</v>
      </c>
      <c r="V7621" s="217">
        <v>0</v>
      </c>
      <c r="W7621" s="217">
        <v>4.7551300132074097</v>
      </c>
      <c r="X7621" s="217">
        <v>4.7551300132074097</v>
      </c>
      <c r="Y7621" s="217">
        <v>0</v>
      </c>
    </row>
    <row r="7622" spans="2:25">
      <c r="B7622" s="217" t="s">
        <v>7791</v>
      </c>
      <c r="C7622" s="217" t="s">
        <v>5935</v>
      </c>
      <c r="D7622" s="217" t="s">
        <v>16</v>
      </c>
      <c r="E7622" s="217" t="s">
        <v>103</v>
      </c>
      <c r="F7622" s="217" t="s">
        <v>12</v>
      </c>
      <c r="G7622" s="217" t="s">
        <v>5</v>
      </c>
      <c r="H7622" s="217" t="s">
        <v>174</v>
      </c>
      <c r="I7622" s="217">
        <v>8</v>
      </c>
      <c r="J7622" s="217">
        <v>8</v>
      </c>
      <c r="K7622" s="217">
        <v>0</v>
      </c>
      <c r="L7622" s="217">
        <v>25</v>
      </c>
      <c r="M7622" s="217">
        <v>1383.98785878648</v>
      </c>
      <c r="N7622" s="217">
        <v>5.7803975296536398</v>
      </c>
      <c r="O7622" s="217">
        <v>5.7803975296536398</v>
      </c>
      <c r="P7622" s="217">
        <v>0</v>
      </c>
      <c r="Q7622" s="217">
        <v>6.6815266457423999</v>
      </c>
      <c r="R7622" s="217">
        <v>6.6815266457423999</v>
      </c>
      <c r="S7622" s="217">
        <v>0</v>
      </c>
      <c r="T7622" s="217">
        <v>6.1766046172130604</v>
      </c>
      <c r="U7622" s="217">
        <v>6.1766046172130604</v>
      </c>
      <c r="V7622" s="217">
        <v>0</v>
      </c>
      <c r="W7622" s="217">
        <v>6.4679053707272196</v>
      </c>
      <c r="X7622" s="217">
        <v>6.4679053707272196</v>
      </c>
      <c r="Y7622" s="217">
        <v>0</v>
      </c>
    </row>
    <row r="7623" spans="2:25">
      <c r="B7623" s="217" t="s">
        <v>7792</v>
      </c>
      <c r="C7623" s="217" t="s">
        <v>5935</v>
      </c>
      <c r="D7623" s="217" t="s">
        <v>16</v>
      </c>
      <c r="E7623" s="217" t="s">
        <v>103</v>
      </c>
      <c r="F7623" s="217" t="s">
        <v>12</v>
      </c>
      <c r="G7623" s="217" t="s">
        <v>5</v>
      </c>
      <c r="H7623" s="217" t="s">
        <v>176</v>
      </c>
      <c r="I7623" s="217">
        <v>13</v>
      </c>
      <c r="J7623" s="217">
        <v>13</v>
      </c>
      <c r="K7623" s="217">
        <v>0</v>
      </c>
      <c r="L7623" s="217">
        <v>36</v>
      </c>
      <c r="M7623" s="217">
        <v>2421.2272995416802</v>
      </c>
      <c r="N7623" s="217">
        <v>5.3691778555697001</v>
      </c>
      <c r="O7623" s="217">
        <v>5.3691778555697001</v>
      </c>
      <c r="P7623" s="217">
        <v>0</v>
      </c>
      <c r="Q7623" s="217">
        <v>5.3972641922575804</v>
      </c>
      <c r="R7623" s="217">
        <v>5.3972641922575804</v>
      </c>
      <c r="S7623" s="217">
        <v>0</v>
      </c>
      <c r="T7623" s="217">
        <v>5.3757391747710397</v>
      </c>
      <c r="U7623" s="217">
        <v>5.3757391747710397</v>
      </c>
      <c r="V7623" s="217">
        <v>0</v>
      </c>
      <c r="W7623" s="217">
        <v>5.38434543937705</v>
      </c>
      <c r="X7623" s="217">
        <v>5.38434543937705</v>
      </c>
      <c r="Y7623" s="217">
        <v>0</v>
      </c>
    </row>
    <row r="7624" spans="2:25">
      <c r="B7624" s="217" t="s">
        <v>7793</v>
      </c>
      <c r="C7624" s="217" t="s">
        <v>5935</v>
      </c>
      <c r="D7624" s="217" t="s">
        <v>16</v>
      </c>
      <c r="E7624" s="217" t="s">
        <v>103</v>
      </c>
      <c r="F7624" s="217" t="s">
        <v>12</v>
      </c>
      <c r="G7624" s="217" t="s">
        <v>5</v>
      </c>
      <c r="H7624" s="217" t="s">
        <v>178</v>
      </c>
      <c r="I7624" s="217">
        <v>28</v>
      </c>
      <c r="J7624" s="217">
        <v>27</v>
      </c>
      <c r="K7624" s="217">
        <v>1</v>
      </c>
      <c r="L7624" s="217">
        <v>116</v>
      </c>
      <c r="M7624" s="217">
        <v>4384.5409294095298</v>
      </c>
      <c r="N7624" s="217">
        <v>6.3860733542680803</v>
      </c>
      <c r="O7624" s="217">
        <v>6.1579993059013596</v>
      </c>
      <c r="P7624" s="217">
        <v>0.22807404836671699</v>
      </c>
      <c r="Q7624" s="217">
        <v>6.4209044238647204</v>
      </c>
      <c r="R7624" s="217">
        <v>6.2280302849217097</v>
      </c>
      <c r="S7624" s="217">
        <v>0.192874138943016</v>
      </c>
      <c r="T7624" s="217">
        <v>6.5204059755921797</v>
      </c>
      <c r="U7624" s="217">
        <v>6.2992912047112597</v>
      </c>
      <c r="V7624" s="217">
        <v>0.22111477088091799</v>
      </c>
      <c r="W7624" s="217">
        <v>6.4965311545048996</v>
      </c>
      <c r="X7624" s="217">
        <v>6.2934055750362603</v>
      </c>
      <c r="Y7624" s="217">
        <v>0.20312557946863299</v>
      </c>
    </row>
    <row r="7625" spans="2:25">
      <c r="B7625" s="217" t="s">
        <v>7794</v>
      </c>
      <c r="C7625" s="217" t="s">
        <v>5935</v>
      </c>
      <c r="D7625" s="217" t="s">
        <v>16</v>
      </c>
      <c r="E7625" s="217" t="s">
        <v>103</v>
      </c>
      <c r="F7625" s="217" t="s">
        <v>12</v>
      </c>
      <c r="G7625" s="217" t="s">
        <v>5</v>
      </c>
      <c r="H7625" s="217" t="s">
        <v>5</v>
      </c>
      <c r="I7625" s="217">
        <v>58</v>
      </c>
      <c r="J7625" s="217">
        <v>57</v>
      </c>
      <c r="K7625" s="217">
        <v>1</v>
      </c>
      <c r="L7625" s="217">
        <v>223</v>
      </c>
      <c r="M7625" s="217">
        <v>10600</v>
      </c>
      <c r="N7625" s="217">
        <v>5.47169811320755</v>
      </c>
      <c r="O7625" s="217">
        <v>5.3773584905660403</v>
      </c>
      <c r="P7625" s="217">
        <v>9.4339622641509399E-2</v>
      </c>
      <c r="Q7625" s="217">
        <v>5.5227683838520303</v>
      </c>
      <c r="R7625" s="217">
        <v>5.4455211879959604</v>
      </c>
      <c r="S7625" s="217">
        <v>7.7247195856075104E-2</v>
      </c>
      <c r="T7625" s="217">
        <v>5.4897819833534403</v>
      </c>
      <c r="U7625" s="217">
        <v>5.40122425287431</v>
      </c>
      <c r="V7625" s="217">
        <v>8.8557730479127794E-2</v>
      </c>
      <c r="W7625" s="217">
        <v>5.5203786559074501</v>
      </c>
      <c r="X7625" s="217">
        <v>5.4390256994842598</v>
      </c>
      <c r="Y7625" s="217">
        <v>8.1352956423194303E-2</v>
      </c>
    </row>
    <row r="7626" spans="2:25">
      <c r="B7626" s="217" t="s">
        <v>7795</v>
      </c>
      <c r="C7626" s="217" t="s">
        <v>5935</v>
      </c>
      <c r="D7626" s="217" t="s">
        <v>16</v>
      </c>
      <c r="E7626" s="217" t="s">
        <v>103</v>
      </c>
      <c r="F7626" s="217" t="s">
        <v>9</v>
      </c>
      <c r="G7626" s="217" t="s">
        <v>5</v>
      </c>
      <c r="H7626" s="217" t="s">
        <v>170</v>
      </c>
      <c r="I7626" s="217">
        <v>0</v>
      </c>
      <c r="J7626" s="217">
        <v>0</v>
      </c>
      <c r="K7626" s="217">
        <v>0</v>
      </c>
      <c r="L7626" s="217">
        <v>30</v>
      </c>
      <c r="M7626" s="217">
        <v>1129.37356213932</v>
      </c>
      <c r="N7626" s="217">
        <v>0</v>
      </c>
      <c r="O7626" s="217">
        <v>0</v>
      </c>
      <c r="P7626" s="217">
        <v>0</v>
      </c>
      <c r="Q7626" s="217">
        <v>0</v>
      </c>
      <c r="R7626" s="217">
        <v>0</v>
      </c>
      <c r="S7626" s="217">
        <v>0</v>
      </c>
      <c r="T7626" s="217">
        <v>0</v>
      </c>
      <c r="U7626" s="217">
        <v>0</v>
      </c>
      <c r="V7626" s="217">
        <v>0</v>
      </c>
      <c r="W7626" s="217">
        <v>0</v>
      </c>
      <c r="X7626" s="217">
        <v>0</v>
      </c>
      <c r="Y7626" s="217">
        <v>0</v>
      </c>
    </row>
    <row r="7627" spans="2:25">
      <c r="B7627" s="217" t="s">
        <v>7796</v>
      </c>
      <c r="C7627" s="217" t="s">
        <v>5935</v>
      </c>
      <c r="D7627" s="217" t="s">
        <v>16</v>
      </c>
      <c r="E7627" s="217" t="s">
        <v>103</v>
      </c>
      <c r="F7627" s="217" t="s">
        <v>9</v>
      </c>
      <c r="G7627" s="217" t="s">
        <v>5</v>
      </c>
      <c r="H7627" s="217" t="s">
        <v>172</v>
      </c>
      <c r="I7627" s="217">
        <v>4</v>
      </c>
      <c r="J7627" s="217">
        <v>2</v>
      </c>
      <c r="K7627" s="217">
        <v>2</v>
      </c>
      <c r="L7627" s="217">
        <v>63</v>
      </c>
      <c r="M7627" s="217">
        <v>1562.1728473932601</v>
      </c>
      <c r="N7627" s="217">
        <v>2.56053611908224</v>
      </c>
      <c r="O7627" s="217">
        <v>1.28026805954112</v>
      </c>
      <c r="P7627" s="217">
        <v>1.28026805954112</v>
      </c>
      <c r="Q7627" s="217">
        <v>2.7216779880023898</v>
      </c>
      <c r="R7627" s="217">
        <v>1.59148219510115</v>
      </c>
      <c r="S7627" s="217">
        <v>1.1301957929012401</v>
      </c>
      <c r="T7627" s="217">
        <v>2.5990327084143701</v>
      </c>
      <c r="U7627" s="217">
        <v>1.4444763786847501</v>
      </c>
      <c r="V7627" s="217">
        <v>1.15455632972962</v>
      </c>
      <c r="W7627" s="217">
        <v>2.6895889972031002</v>
      </c>
      <c r="X7627" s="217">
        <v>1.5314994070789201</v>
      </c>
      <c r="Y7627" s="217">
        <v>1.1580895901241799</v>
      </c>
    </row>
    <row r="7628" spans="2:25">
      <c r="B7628" s="217" t="s">
        <v>7797</v>
      </c>
      <c r="C7628" s="217" t="s">
        <v>5935</v>
      </c>
      <c r="D7628" s="217" t="s">
        <v>16</v>
      </c>
      <c r="E7628" s="217" t="s">
        <v>103</v>
      </c>
      <c r="F7628" s="217" t="s">
        <v>9</v>
      </c>
      <c r="G7628" s="217" t="s">
        <v>5</v>
      </c>
      <c r="H7628" s="217" t="s">
        <v>174</v>
      </c>
      <c r="I7628" s="217">
        <v>0</v>
      </c>
      <c r="J7628" s="217">
        <v>0</v>
      </c>
      <c r="K7628" s="217">
        <v>0</v>
      </c>
      <c r="L7628" s="217">
        <v>38</v>
      </c>
      <c r="M7628" s="217">
        <v>1541.0009127503999</v>
      </c>
      <c r="N7628" s="217">
        <v>0</v>
      </c>
      <c r="O7628" s="217">
        <v>0</v>
      </c>
      <c r="P7628" s="217">
        <v>0</v>
      </c>
      <c r="Q7628" s="217">
        <v>0</v>
      </c>
      <c r="R7628" s="217">
        <v>0</v>
      </c>
      <c r="S7628" s="217">
        <v>0</v>
      </c>
      <c r="T7628" s="217">
        <v>0</v>
      </c>
      <c r="U7628" s="217">
        <v>0</v>
      </c>
      <c r="V7628" s="217">
        <v>0</v>
      </c>
      <c r="W7628" s="217">
        <v>0</v>
      </c>
      <c r="X7628" s="217">
        <v>0</v>
      </c>
      <c r="Y7628" s="217">
        <v>0</v>
      </c>
    </row>
    <row r="7629" spans="2:25">
      <c r="B7629" s="217" t="s">
        <v>7798</v>
      </c>
      <c r="C7629" s="217" t="s">
        <v>5935</v>
      </c>
      <c r="D7629" s="217" t="s">
        <v>16</v>
      </c>
      <c r="E7629" s="217" t="s">
        <v>103</v>
      </c>
      <c r="F7629" s="217" t="s">
        <v>9</v>
      </c>
      <c r="G7629" s="217" t="s">
        <v>5</v>
      </c>
      <c r="H7629" s="217" t="s">
        <v>176</v>
      </c>
      <c r="I7629" s="217">
        <v>8</v>
      </c>
      <c r="J7629" s="217">
        <v>6</v>
      </c>
      <c r="K7629" s="217">
        <v>2</v>
      </c>
      <c r="L7629" s="217">
        <v>62</v>
      </c>
      <c r="M7629" s="217">
        <v>2630.1091012412699</v>
      </c>
      <c r="N7629" s="217">
        <v>3.0416989151607501</v>
      </c>
      <c r="O7629" s="217">
        <v>2.2812741863705601</v>
      </c>
      <c r="P7629" s="217">
        <v>0.76042472879018697</v>
      </c>
      <c r="Q7629" s="217">
        <v>3.2663692167984402</v>
      </c>
      <c r="R7629" s="217">
        <v>2.43595609607714</v>
      </c>
      <c r="S7629" s="217">
        <v>0.83041312072129703</v>
      </c>
      <c r="T7629" s="217">
        <v>3.0595333628777301</v>
      </c>
      <c r="U7629" s="217">
        <v>2.2906855585678301</v>
      </c>
      <c r="V7629" s="217">
        <v>0.76884780430990196</v>
      </c>
      <c r="W7629" s="217">
        <v>3.18222848607537</v>
      </c>
      <c r="X7629" s="217">
        <v>2.3748246974337701</v>
      </c>
      <c r="Y7629" s="217">
        <v>0.80740378864159001</v>
      </c>
    </row>
    <row r="7630" spans="2:25">
      <c r="B7630" s="217" t="s">
        <v>7799</v>
      </c>
      <c r="C7630" s="217" t="s">
        <v>5935</v>
      </c>
      <c r="D7630" s="217" t="s">
        <v>16</v>
      </c>
      <c r="E7630" s="217" t="s">
        <v>103</v>
      </c>
      <c r="F7630" s="217" t="s">
        <v>9</v>
      </c>
      <c r="G7630" s="217" t="s">
        <v>5</v>
      </c>
      <c r="H7630" s="217" t="s">
        <v>178</v>
      </c>
      <c r="I7630" s="217">
        <v>20</v>
      </c>
      <c r="J7630" s="217">
        <v>14</v>
      </c>
      <c r="K7630" s="217">
        <v>6</v>
      </c>
      <c r="L7630" s="217">
        <v>178</v>
      </c>
      <c r="M7630" s="217">
        <v>4867.3435764757396</v>
      </c>
      <c r="N7630" s="217">
        <v>4.1090175135081104</v>
      </c>
      <c r="O7630" s="217">
        <v>2.8763122594556698</v>
      </c>
      <c r="P7630" s="217">
        <v>1.2327052540524299</v>
      </c>
      <c r="Q7630" s="217">
        <v>4.5022350663938999</v>
      </c>
      <c r="R7630" s="217">
        <v>3.1143140374519902</v>
      </c>
      <c r="S7630" s="217">
        <v>1.3879210289419099</v>
      </c>
      <c r="T7630" s="217">
        <v>4.0395849045907397</v>
      </c>
      <c r="U7630" s="217">
        <v>2.8308901534116702</v>
      </c>
      <c r="V7630" s="217">
        <v>1.20869475117907</v>
      </c>
      <c r="W7630" s="217">
        <v>4.2852991129604403</v>
      </c>
      <c r="X7630" s="217">
        <v>2.9776225299394499</v>
      </c>
      <c r="Y7630" s="217">
        <v>1.30767658302099</v>
      </c>
    </row>
    <row r="7631" spans="2:25">
      <c r="B7631" s="217" t="s">
        <v>7800</v>
      </c>
      <c r="C7631" s="217" t="s">
        <v>5935</v>
      </c>
      <c r="D7631" s="217" t="s">
        <v>16</v>
      </c>
      <c r="E7631" s="217" t="s">
        <v>103</v>
      </c>
      <c r="F7631" s="217" t="s">
        <v>9</v>
      </c>
      <c r="G7631" s="217" t="s">
        <v>5</v>
      </c>
      <c r="H7631" s="217" t="s">
        <v>5</v>
      </c>
      <c r="I7631" s="217">
        <v>32</v>
      </c>
      <c r="J7631" s="217">
        <v>22</v>
      </c>
      <c r="K7631" s="217">
        <v>10</v>
      </c>
      <c r="L7631" s="217">
        <v>371</v>
      </c>
      <c r="M7631" s="217">
        <v>11730</v>
      </c>
      <c r="N7631" s="217">
        <v>2.7280477408354602</v>
      </c>
      <c r="O7631" s="217">
        <v>1.8755328218243801</v>
      </c>
      <c r="P7631" s="217">
        <v>0.85251491901108301</v>
      </c>
      <c r="Q7631" s="217">
        <v>3.1279275980751202</v>
      </c>
      <c r="R7631" s="217">
        <v>2.1443446784302398</v>
      </c>
      <c r="S7631" s="217">
        <v>0.98358291964487998</v>
      </c>
      <c r="T7631" s="217">
        <v>2.8442453586399301</v>
      </c>
      <c r="U7631" s="217">
        <v>1.9554731046930101</v>
      </c>
      <c r="V7631" s="217">
        <v>0.88877225394692605</v>
      </c>
      <c r="W7631" s="217">
        <v>3.0015349539164702</v>
      </c>
      <c r="X7631" s="217">
        <v>2.0571893627737201</v>
      </c>
      <c r="Y7631" s="217">
        <v>0.94434559114274397</v>
      </c>
    </row>
    <row r="7632" spans="2:25">
      <c r="B7632" s="217" t="s">
        <v>7801</v>
      </c>
      <c r="C7632" s="217" t="s">
        <v>5935</v>
      </c>
      <c r="D7632" s="217" t="s">
        <v>16</v>
      </c>
      <c r="E7632" s="217" t="s">
        <v>103</v>
      </c>
      <c r="F7632" s="217" t="s">
        <v>5</v>
      </c>
      <c r="G7632" s="217" t="s">
        <v>5</v>
      </c>
      <c r="H7632" s="217" t="s">
        <v>170</v>
      </c>
      <c r="I7632" s="217">
        <v>3</v>
      </c>
      <c r="J7632" s="217">
        <v>3</v>
      </c>
      <c r="K7632" s="217">
        <v>0</v>
      </c>
      <c r="L7632" s="217">
        <v>46</v>
      </c>
      <c r="M7632" s="217">
        <v>2204.4365133593001</v>
      </c>
      <c r="N7632" s="217">
        <v>1.36089199295123</v>
      </c>
      <c r="O7632" s="217">
        <v>1.36089199295123</v>
      </c>
      <c r="P7632" s="217">
        <v>0</v>
      </c>
      <c r="Q7632" s="217">
        <v>1.0529437701897999</v>
      </c>
      <c r="R7632" s="217">
        <v>1.0529437701897999</v>
      </c>
      <c r="S7632" s="217">
        <v>0</v>
      </c>
      <c r="T7632" s="217">
        <v>1.15749430596809</v>
      </c>
      <c r="U7632" s="217">
        <v>1.15749430596809</v>
      </c>
      <c r="V7632" s="217">
        <v>0</v>
      </c>
      <c r="W7632" s="217">
        <v>1.0975945986768501</v>
      </c>
      <c r="X7632" s="217">
        <v>1.0975945986768501</v>
      </c>
      <c r="Y7632" s="217">
        <v>0</v>
      </c>
    </row>
    <row r="7633" spans="2:25">
      <c r="B7633" s="217" t="s">
        <v>7802</v>
      </c>
      <c r="C7633" s="217" t="s">
        <v>5935</v>
      </c>
      <c r="D7633" s="217" t="s">
        <v>16</v>
      </c>
      <c r="E7633" s="217" t="s">
        <v>103</v>
      </c>
      <c r="F7633" s="217" t="s">
        <v>5</v>
      </c>
      <c r="G7633" s="217" t="s">
        <v>5</v>
      </c>
      <c r="H7633" s="217" t="s">
        <v>172</v>
      </c>
      <c r="I7633" s="217">
        <v>10</v>
      </c>
      <c r="J7633" s="217">
        <v>8</v>
      </c>
      <c r="K7633" s="217">
        <v>2</v>
      </c>
      <c r="L7633" s="217">
        <v>93</v>
      </c>
      <c r="M7633" s="217">
        <v>2897.3538084355901</v>
      </c>
      <c r="N7633" s="217">
        <v>3.4514252180335001</v>
      </c>
      <c r="O7633" s="217">
        <v>2.7611401744267998</v>
      </c>
      <c r="P7633" s="217">
        <v>0.69028504360669896</v>
      </c>
      <c r="Q7633" s="217">
        <v>3.6964153367405199</v>
      </c>
      <c r="R7633" s="217">
        <v>3.0876160558681098</v>
      </c>
      <c r="S7633" s="217">
        <v>0.60879928087240698</v>
      </c>
      <c r="T7633" s="217">
        <v>3.5573670231146299</v>
      </c>
      <c r="U7633" s="217">
        <v>2.93544552271536</v>
      </c>
      <c r="V7633" s="217">
        <v>0.62192150039926797</v>
      </c>
      <c r="W7633" s="217">
        <v>3.6460207165741401</v>
      </c>
      <c r="X7633" s="217">
        <v>3.0221959650737298</v>
      </c>
      <c r="Y7633" s="217">
        <v>0.62382475150040695</v>
      </c>
    </row>
    <row r="7634" spans="2:25">
      <c r="B7634" s="217" t="s">
        <v>7803</v>
      </c>
      <c r="C7634" s="217" t="s">
        <v>5935</v>
      </c>
      <c r="D7634" s="217" t="s">
        <v>16</v>
      </c>
      <c r="E7634" s="217" t="s">
        <v>103</v>
      </c>
      <c r="F7634" s="217" t="s">
        <v>5</v>
      </c>
      <c r="G7634" s="217" t="s">
        <v>5</v>
      </c>
      <c r="H7634" s="217" t="s">
        <v>174</v>
      </c>
      <c r="I7634" s="217">
        <v>8</v>
      </c>
      <c r="J7634" s="217">
        <v>8</v>
      </c>
      <c r="K7634" s="217">
        <v>0</v>
      </c>
      <c r="L7634" s="217">
        <v>63</v>
      </c>
      <c r="M7634" s="217">
        <v>2924.98877153688</v>
      </c>
      <c r="N7634" s="217">
        <v>2.7350532343399601</v>
      </c>
      <c r="O7634" s="217">
        <v>2.7350532343399601</v>
      </c>
      <c r="P7634" s="217">
        <v>0</v>
      </c>
      <c r="Q7634" s="217">
        <v>3.1721368324311499</v>
      </c>
      <c r="R7634" s="217">
        <v>3.1721368324311499</v>
      </c>
      <c r="S7634" s="217">
        <v>0</v>
      </c>
      <c r="T7634" s="217">
        <v>2.9326088320324502</v>
      </c>
      <c r="U7634" s="217">
        <v>2.9326088320324502</v>
      </c>
      <c r="V7634" s="217">
        <v>0</v>
      </c>
      <c r="W7634" s="217">
        <v>3.0709769960889699</v>
      </c>
      <c r="X7634" s="217">
        <v>3.0709769960889699</v>
      </c>
      <c r="Y7634" s="217">
        <v>0</v>
      </c>
    </row>
    <row r="7635" spans="2:25">
      <c r="B7635" s="217" t="s">
        <v>7804</v>
      </c>
      <c r="C7635" s="217" t="s">
        <v>5935</v>
      </c>
      <c r="D7635" s="217" t="s">
        <v>16</v>
      </c>
      <c r="E7635" s="217" t="s">
        <v>103</v>
      </c>
      <c r="F7635" s="217" t="s">
        <v>5</v>
      </c>
      <c r="G7635" s="217" t="s">
        <v>5</v>
      </c>
      <c r="H7635" s="217" t="s">
        <v>176</v>
      </c>
      <c r="I7635" s="217">
        <v>22</v>
      </c>
      <c r="J7635" s="217">
        <v>20</v>
      </c>
      <c r="K7635" s="217">
        <v>2</v>
      </c>
      <c r="L7635" s="217">
        <v>98</v>
      </c>
      <c r="M7635" s="217">
        <v>5051.3364007829496</v>
      </c>
      <c r="N7635" s="217">
        <v>4.3552830883704399</v>
      </c>
      <c r="O7635" s="217">
        <v>3.9593482621549501</v>
      </c>
      <c r="P7635" s="217">
        <v>0.39593482621549497</v>
      </c>
      <c r="Q7635" s="217">
        <v>4.4583233580591202</v>
      </c>
      <c r="R7635" s="217">
        <v>4.0250777160855904</v>
      </c>
      <c r="S7635" s="217">
        <v>0.43324564197353399</v>
      </c>
      <c r="T7635" s="217">
        <v>4.3654490116907496</v>
      </c>
      <c r="U7635" s="217">
        <v>3.9650133706210999</v>
      </c>
      <c r="V7635" s="217">
        <v>0.40043564106964302</v>
      </c>
      <c r="W7635" s="217">
        <v>4.4175519288922596</v>
      </c>
      <c r="X7635" s="217">
        <v>3.99668851688291</v>
      </c>
      <c r="Y7635" s="217">
        <v>0.42086341200934801</v>
      </c>
    </row>
    <row r="7636" spans="2:25">
      <c r="B7636" s="217" t="s">
        <v>7805</v>
      </c>
      <c r="C7636" s="217" t="s">
        <v>5935</v>
      </c>
      <c r="D7636" s="217" t="s">
        <v>16</v>
      </c>
      <c r="E7636" s="217" t="s">
        <v>103</v>
      </c>
      <c r="F7636" s="217" t="s">
        <v>5</v>
      </c>
      <c r="G7636" s="217" t="s">
        <v>5</v>
      </c>
      <c r="H7636" s="217" t="s">
        <v>178</v>
      </c>
      <c r="I7636" s="217">
        <v>48</v>
      </c>
      <c r="J7636" s="217">
        <v>41</v>
      </c>
      <c r="K7636" s="217">
        <v>7</v>
      </c>
      <c r="L7636" s="217">
        <v>294</v>
      </c>
      <c r="M7636" s="217">
        <v>9251.8845058852694</v>
      </c>
      <c r="N7636" s="217">
        <v>5.1881322091155004</v>
      </c>
      <c r="O7636" s="217">
        <v>4.4315295952861504</v>
      </c>
      <c r="P7636" s="217">
        <v>0.75660261382934302</v>
      </c>
      <c r="Q7636" s="217">
        <v>5.3814881280847304</v>
      </c>
      <c r="R7636" s="217">
        <v>4.5562759058929103</v>
      </c>
      <c r="S7636" s="217">
        <v>0.825212222191824</v>
      </c>
      <c r="T7636" s="217">
        <v>5.1861020684717198</v>
      </c>
      <c r="U7636" s="217">
        <v>4.4413409941494999</v>
      </c>
      <c r="V7636" s="217">
        <v>0.74476107432221805</v>
      </c>
      <c r="W7636" s="217">
        <v>5.3028844534711697</v>
      </c>
      <c r="X7636" s="217">
        <v>4.5148107223129301</v>
      </c>
      <c r="Y7636" s="217">
        <v>0.78807373115823998</v>
      </c>
    </row>
    <row r="7637" spans="2:25">
      <c r="B7637" s="217" t="s">
        <v>7806</v>
      </c>
      <c r="C7637" s="217" t="s">
        <v>5935</v>
      </c>
      <c r="D7637" s="217" t="s">
        <v>16</v>
      </c>
      <c r="E7637" s="217" t="s">
        <v>103</v>
      </c>
      <c r="F7637" s="217" t="s">
        <v>5</v>
      </c>
      <c r="G7637" s="217" t="s">
        <v>5</v>
      </c>
      <c r="H7637" s="217" t="s">
        <v>5</v>
      </c>
      <c r="I7637" s="217">
        <v>91</v>
      </c>
      <c r="J7637" s="217">
        <v>80</v>
      </c>
      <c r="K7637" s="217">
        <v>11</v>
      </c>
      <c r="L7637" s="217">
        <v>594</v>
      </c>
      <c r="M7637" s="217">
        <v>22330</v>
      </c>
      <c r="N7637" s="217">
        <v>4.0752351097178696</v>
      </c>
      <c r="O7637" s="217">
        <v>3.5826242722794399</v>
      </c>
      <c r="P7637" s="217">
        <v>0.49261083743842399</v>
      </c>
      <c r="Q7637" s="217">
        <v>4.30376844276139</v>
      </c>
      <c r="R7637" s="217">
        <v>3.7466259581339099</v>
      </c>
      <c r="S7637" s="217">
        <v>0.55714248462747795</v>
      </c>
      <c r="T7637" s="217">
        <v>4.1450587616027503</v>
      </c>
      <c r="U7637" s="217">
        <v>3.6326397411418601</v>
      </c>
      <c r="V7637" s="217">
        <v>0.51241902046088905</v>
      </c>
      <c r="W7637" s="217">
        <v>4.2383009116292296</v>
      </c>
      <c r="X7637" s="217">
        <v>3.69994589460654</v>
      </c>
      <c r="Y7637" s="217">
        <v>0.53835501702269195</v>
      </c>
    </row>
    <row r="7638" spans="2:25">
      <c r="B7638" s="217" t="s">
        <v>7807</v>
      </c>
      <c r="C7638" s="217" t="s">
        <v>5935</v>
      </c>
      <c r="D7638" s="217" t="s">
        <v>16</v>
      </c>
      <c r="E7638" s="217" t="s">
        <v>87</v>
      </c>
      <c r="F7638" s="217" t="s">
        <v>12</v>
      </c>
      <c r="G7638" s="217" t="s">
        <v>10</v>
      </c>
      <c r="H7638" s="217" t="s">
        <v>170</v>
      </c>
      <c r="I7638" s="217">
        <v>0</v>
      </c>
      <c r="J7638" s="217">
        <v>0</v>
      </c>
      <c r="K7638" s="217">
        <v>0</v>
      </c>
      <c r="L7638" s="217">
        <v>0</v>
      </c>
      <c r="M7638" s="217">
        <v>94.354838709677395</v>
      </c>
      <c r="N7638" s="217">
        <v>0</v>
      </c>
      <c r="O7638" s="217">
        <v>0</v>
      </c>
      <c r="P7638" s="217">
        <v>0</v>
      </c>
      <c r="Q7638" s="217">
        <v>0</v>
      </c>
      <c r="R7638" s="217">
        <v>0</v>
      </c>
      <c r="S7638" s="217">
        <v>0</v>
      </c>
      <c r="T7638" s="217">
        <v>0</v>
      </c>
      <c r="U7638" s="217">
        <v>0</v>
      </c>
      <c r="V7638" s="217">
        <v>0</v>
      </c>
      <c r="W7638" s="217">
        <v>0</v>
      </c>
      <c r="X7638" s="217">
        <v>0</v>
      </c>
      <c r="Y7638" s="217">
        <v>0</v>
      </c>
    </row>
    <row r="7639" spans="2:25">
      <c r="B7639" s="217" t="s">
        <v>7808</v>
      </c>
      <c r="C7639" s="217" t="s">
        <v>5935</v>
      </c>
      <c r="D7639" s="217" t="s">
        <v>16</v>
      </c>
      <c r="E7639" s="217" t="s">
        <v>87</v>
      </c>
      <c r="F7639" s="217" t="s">
        <v>12</v>
      </c>
      <c r="G7639" s="217" t="s">
        <v>10</v>
      </c>
      <c r="H7639" s="217" t="s">
        <v>172</v>
      </c>
      <c r="I7639" s="217">
        <v>0</v>
      </c>
      <c r="J7639" s="217">
        <v>0</v>
      </c>
      <c r="K7639" s="217">
        <v>0</v>
      </c>
      <c r="L7639" s="217">
        <v>5</v>
      </c>
      <c r="M7639" s="217">
        <v>167.741935483871</v>
      </c>
      <c r="N7639" s="217">
        <v>0</v>
      </c>
      <c r="O7639" s="217">
        <v>0</v>
      </c>
      <c r="P7639" s="217">
        <v>0</v>
      </c>
      <c r="Q7639" s="217">
        <v>0</v>
      </c>
      <c r="R7639" s="217">
        <v>0</v>
      </c>
      <c r="S7639" s="217">
        <v>0</v>
      </c>
      <c r="T7639" s="217">
        <v>0</v>
      </c>
      <c r="U7639" s="217">
        <v>0</v>
      </c>
      <c r="V7639" s="217">
        <v>0</v>
      </c>
      <c r="W7639" s="217">
        <v>0</v>
      </c>
      <c r="X7639" s="217">
        <v>0</v>
      </c>
      <c r="Y7639" s="217">
        <v>0</v>
      </c>
    </row>
    <row r="7640" spans="2:25">
      <c r="B7640" s="217" t="s">
        <v>7809</v>
      </c>
      <c r="C7640" s="217" t="s">
        <v>5935</v>
      </c>
      <c r="D7640" s="217" t="s">
        <v>16</v>
      </c>
      <c r="E7640" s="217" t="s">
        <v>87</v>
      </c>
      <c r="F7640" s="217" t="s">
        <v>12</v>
      </c>
      <c r="G7640" s="217" t="s">
        <v>10</v>
      </c>
      <c r="H7640" s="217" t="s">
        <v>174</v>
      </c>
      <c r="I7640" s="217">
        <v>3</v>
      </c>
      <c r="J7640" s="217">
        <v>3</v>
      </c>
      <c r="K7640" s="217">
        <v>0</v>
      </c>
      <c r="L7640" s="217">
        <v>3</v>
      </c>
      <c r="M7640" s="217">
        <v>188.70967741935499</v>
      </c>
      <c r="N7640" s="217">
        <v>15.8974358974359</v>
      </c>
      <c r="O7640" s="217">
        <v>15.8974358974359</v>
      </c>
      <c r="P7640" s="217">
        <v>0</v>
      </c>
      <c r="Q7640" s="217">
        <v>15.8974358974359</v>
      </c>
      <c r="R7640" s="217">
        <v>15.8974358974359</v>
      </c>
      <c r="S7640" s="217">
        <v>0</v>
      </c>
      <c r="T7640" s="217">
        <v>15.8974358974359</v>
      </c>
      <c r="U7640" s="217">
        <v>15.8974358974359</v>
      </c>
      <c r="V7640" s="217">
        <v>0</v>
      </c>
      <c r="W7640" s="217">
        <v>15.8974358974359</v>
      </c>
      <c r="X7640" s="217">
        <v>15.8974358974359</v>
      </c>
      <c r="Y7640" s="217">
        <v>0</v>
      </c>
    </row>
    <row r="7641" spans="2:25">
      <c r="B7641" s="217" t="s">
        <v>7810</v>
      </c>
      <c r="C7641" s="217" t="s">
        <v>5935</v>
      </c>
      <c r="D7641" s="217" t="s">
        <v>16</v>
      </c>
      <c r="E7641" s="217" t="s">
        <v>87</v>
      </c>
      <c r="F7641" s="217" t="s">
        <v>12</v>
      </c>
      <c r="G7641" s="217" t="s">
        <v>10</v>
      </c>
      <c r="H7641" s="217" t="s">
        <v>176</v>
      </c>
      <c r="I7641" s="217">
        <v>1</v>
      </c>
      <c r="J7641" s="217">
        <v>1</v>
      </c>
      <c r="K7641" s="217">
        <v>0</v>
      </c>
      <c r="L7641" s="217">
        <v>8</v>
      </c>
      <c r="M7641" s="217">
        <v>492.74193548387098</v>
      </c>
      <c r="N7641" s="217">
        <v>2.0294599018003301</v>
      </c>
      <c r="O7641" s="217">
        <v>2.0294599018003301</v>
      </c>
      <c r="P7641" s="217">
        <v>0</v>
      </c>
      <c r="Q7641" s="217">
        <v>2.0294599018003301</v>
      </c>
      <c r="R7641" s="217">
        <v>2.0294599018003301</v>
      </c>
      <c r="S7641" s="217">
        <v>0</v>
      </c>
      <c r="T7641" s="217">
        <v>2.0294599018003301</v>
      </c>
      <c r="U7641" s="217">
        <v>2.0294599018003301</v>
      </c>
      <c r="V7641" s="217">
        <v>0</v>
      </c>
      <c r="W7641" s="217">
        <v>2.0294599018003301</v>
      </c>
      <c r="X7641" s="217">
        <v>2.0294599018003301</v>
      </c>
      <c r="Y7641" s="217">
        <v>0</v>
      </c>
    </row>
    <row r="7642" spans="2:25">
      <c r="B7642" s="217" t="s">
        <v>7811</v>
      </c>
      <c r="C7642" s="217" t="s">
        <v>5935</v>
      </c>
      <c r="D7642" s="217" t="s">
        <v>16</v>
      </c>
      <c r="E7642" s="217" t="s">
        <v>87</v>
      </c>
      <c r="F7642" s="217" t="s">
        <v>12</v>
      </c>
      <c r="G7642" s="217" t="s">
        <v>10</v>
      </c>
      <c r="H7642" s="217" t="s">
        <v>178</v>
      </c>
      <c r="I7642" s="217">
        <v>13</v>
      </c>
      <c r="J7642" s="217">
        <v>13</v>
      </c>
      <c r="K7642" s="217">
        <v>0</v>
      </c>
      <c r="L7642" s="217">
        <v>30</v>
      </c>
      <c r="M7642" s="217">
        <v>1006.4516129032299</v>
      </c>
      <c r="N7642" s="217">
        <v>12.9166666666667</v>
      </c>
      <c r="O7642" s="217">
        <v>12.9166666666667</v>
      </c>
      <c r="P7642" s="217">
        <v>0</v>
      </c>
      <c r="Q7642" s="217">
        <v>12.9166666666667</v>
      </c>
      <c r="R7642" s="217">
        <v>12.9166666666667</v>
      </c>
      <c r="S7642" s="217">
        <v>0</v>
      </c>
      <c r="T7642" s="217">
        <v>12.9166666666667</v>
      </c>
      <c r="U7642" s="217">
        <v>12.9166666666667</v>
      </c>
      <c r="V7642" s="217">
        <v>0</v>
      </c>
      <c r="W7642" s="217">
        <v>12.9166666666667</v>
      </c>
      <c r="X7642" s="217">
        <v>12.9166666666667</v>
      </c>
      <c r="Y7642" s="217">
        <v>0</v>
      </c>
    </row>
    <row r="7643" spans="2:25">
      <c r="B7643" s="217" t="s">
        <v>7812</v>
      </c>
      <c r="C7643" s="217" t="s">
        <v>5935</v>
      </c>
      <c r="D7643" s="217" t="s">
        <v>16</v>
      </c>
      <c r="E7643" s="217" t="s">
        <v>87</v>
      </c>
      <c r="F7643" s="217" t="s">
        <v>12</v>
      </c>
      <c r="G7643" s="217" t="s">
        <v>10</v>
      </c>
      <c r="H7643" s="217" t="s">
        <v>5</v>
      </c>
      <c r="I7643" s="217">
        <v>17</v>
      </c>
      <c r="J7643" s="217">
        <v>17</v>
      </c>
      <c r="K7643" s="217">
        <v>0</v>
      </c>
      <c r="L7643" s="217">
        <v>46</v>
      </c>
      <c r="M7643" s="217">
        <v>1950</v>
      </c>
      <c r="N7643" s="217">
        <v>8.7179487179487207</v>
      </c>
      <c r="O7643" s="217">
        <v>8.7179487179487207</v>
      </c>
      <c r="P7643" s="217">
        <v>0</v>
      </c>
      <c r="Q7643" s="217">
        <v>8.7179487179487207</v>
      </c>
      <c r="R7643" s="217">
        <v>8.7179487179487207</v>
      </c>
      <c r="S7643" s="217">
        <v>0</v>
      </c>
      <c r="T7643" s="217">
        <v>8.7179487179487207</v>
      </c>
      <c r="U7643" s="217">
        <v>8.7179487179487207</v>
      </c>
      <c r="V7643" s="217">
        <v>0</v>
      </c>
      <c r="W7643" s="217">
        <v>8.7179487179487207</v>
      </c>
      <c r="X7643" s="217">
        <v>8.7179487179487207</v>
      </c>
      <c r="Y7643" s="217">
        <v>0</v>
      </c>
    </row>
    <row r="7644" spans="2:25">
      <c r="B7644" s="217" t="s">
        <v>7813</v>
      </c>
      <c r="C7644" s="217" t="s">
        <v>5935</v>
      </c>
      <c r="D7644" s="217" t="s">
        <v>16</v>
      </c>
      <c r="E7644" s="217" t="s">
        <v>87</v>
      </c>
      <c r="F7644" s="217" t="s">
        <v>9</v>
      </c>
      <c r="G7644" s="217" t="s">
        <v>10</v>
      </c>
      <c r="H7644" s="217" t="s">
        <v>170</v>
      </c>
      <c r="I7644" s="217">
        <v>0</v>
      </c>
      <c r="J7644" s="217">
        <v>0</v>
      </c>
      <c r="K7644" s="217">
        <v>0</v>
      </c>
      <c r="L7644" s="217">
        <v>6</v>
      </c>
      <c r="M7644" s="217">
        <v>107.142857142857</v>
      </c>
      <c r="N7644" s="217">
        <v>0</v>
      </c>
      <c r="O7644" s="217">
        <v>0</v>
      </c>
      <c r="P7644" s="217">
        <v>0</v>
      </c>
      <c r="Q7644" s="217">
        <v>0</v>
      </c>
      <c r="R7644" s="217">
        <v>0</v>
      </c>
      <c r="S7644" s="217">
        <v>0</v>
      </c>
      <c r="T7644" s="217">
        <v>0</v>
      </c>
      <c r="U7644" s="217">
        <v>0</v>
      </c>
      <c r="V7644" s="217">
        <v>0</v>
      </c>
      <c r="W7644" s="217">
        <v>0</v>
      </c>
      <c r="X7644" s="217">
        <v>0</v>
      </c>
      <c r="Y7644" s="217">
        <v>0</v>
      </c>
    </row>
    <row r="7645" spans="2:25">
      <c r="B7645" s="217" t="s">
        <v>7814</v>
      </c>
      <c r="C7645" s="217" t="s">
        <v>5935</v>
      </c>
      <c r="D7645" s="217" t="s">
        <v>16</v>
      </c>
      <c r="E7645" s="217" t="s">
        <v>87</v>
      </c>
      <c r="F7645" s="217" t="s">
        <v>9</v>
      </c>
      <c r="G7645" s="217" t="s">
        <v>10</v>
      </c>
      <c r="H7645" s="217" t="s">
        <v>172</v>
      </c>
      <c r="I7645" s="217">
        <v>0</v>
      </c>
      <c r="J7645" s="217">
        <v>0</v>
      </c>
      <c r="K7645" s="217">
        <v>0</v>
      </c>
      <c r="L7645" s="217">
        <v>6</v>
      </c>
      <c r="M7645" s="217">
        <v>160.71428571428601</v>
      </c>
      <c r="N7645" s="217">
        <v>0</v>
      </c>
      <c r="O7645" s="217">
        <v>0</v>
      </c>
      <c r="P7645" s="217">
        <v>0</v>
      </c>
      <c r="Q7645" s="217">
        <v>0</v>
      </c>
      <c r="R7645" s="217">
        <v>0</v>
      </c>
      <c r="S7645" s="217">
        <v>0</v>
      </c>
      <c r="T7645" s="217">
        <v>0</v>
      </c>
      <c r="U7645" s="217">
        <v>0</v>
      </c>
      <c r="V7645" s="217">
        <v>0</v>
      </c>
      <c r="W7645" s="217">
        <v>0</v>
      </c>
      <c r="X7645" s="217">
        <v>0</v>
      </c>
      <c r="Y7645" s="217">
        <v>0</v>
      </c>
    </row>
    <row r="7646" spans="2:25">
      <c r="B7646" s="217" t="s">
        <v>7815</v>
      </c>
      <c r="C7646" s="217" t="s">
        <v>5935</v>
      </c>
      <c r="D7646" s="217" t="s">
        <v>16</v>
      </c>
      <c r="E7646" s="217" t="s">
        <v>87</v>
      </c>
      <c r="F7646" s="217" t="s">
        <v>9</v>
      </c>
      <c r="G7646" s="217" t="s">
        <v>10</v>
      </c>
      <c r="H7646" s="217" t="s">
        <v>174</v>
      </c>
      <c r="I7646" s="217">
        <v>0</v>
      </c>
      <c r="J7646" s="217">
        <v>0</v>
      </c>
      <c r="K7646" s="217">
        <v>0</v>
      </c>
      <c r="L7646" s="217">
        <v>6</v>
      </c>
      <c r="M7646" s="217">
        <v>214.28571428571399</v>
      </c>
      <c r="N7646" s="217">
        <v>0</v>
      </c>
      <c r="O7646" s="217">
        <v>0</v>
      </c>
      <c r="P7646" s="217">
        <v>0</v>
      </c>
      <c r="Q7646" s="217">
        <v>0</v>
      </c>
      <c r="R7646" s="217">
        <v>0</v>
      </c>
      <c r="S7646" s="217">
        <v>0</v>
      </c>
      <c r="T7646" s="217">
        <v>0</v>
      </c>
      <c r="U7646" s="217">
        <v>0</v>
      </c>
      <c r="V7646" s="217">
        <v>0</v>
      </c>
      <c r="W7646" s="217">
        <v>0</v>
      </c>
      <c r="X7646" s="217">
        <v>0</v>
      </c>
      <c r="Y7646" s="217">
        <v>0</v>
      </c>
    </row>
    <row r="7647" spans="2:25">
      <c r="B7647" s="217" t="s">
        <v>7816</v>
      </c>
      <c r="C7647" s="217" t="s">
        <v>5935</v>
      </c>
      <c r="D7647" s="217" t="s">
        <v>16</v>
      </c>
      <c r="E7647" s="217" t="s">
        <v>87</v>
      </c>
      <c r="F7647" s="217" t="s">
        <v>9</v>
      </c>
      <c r="G7647" s="217" t="s">
        <v>10</v>
      </c>
      <c r="H7647" s="217" t="s">
        <v>176</v>
      </c>
      <c r="I7647" s="217">
        <v>1</v>
      </c>
      <c r="J7647" s="217">
        <v>1</v>
      </c>
      <c r="K7647" s="217">
        <v>0</v>
      </c>
      <c r="L7647" s="217">
        <v>12</v>
      </c>
      <c r="M7647" s="217">
        <v>460.71428571428601</v>
      </c>
      <c r="N7647" s="217">
        <v>2.1705426356589101</v>
      </c>
      <c r="O7647" s="217">
        <v>2.1705426356589101</v>
      </c>
      <c r="P7647" s="217">
        <v>0</v>
      </c>
      <c r="Q7647" s="217">
        <v>2.1705426356589101</v>
      </c>
      <c r="R7647" s="217">
        <v>2.1705426356589101</v>
      </c>
      <c r="S7647" s="217">
        <v>0</v>
      </c>
      <c r="T7647" s="217">
        <v>2.1705426356589101</v>
      </c>
      <c r="U7647" s="217">
        <v>2.1705426356589101</v>
      </c>
      <c r="V7647" s="217">
        <v>0</v>
      </c>
      <c r="W7647" s="217">
        <v>2.1705426356589101</v>
      </c>
      <c r="X7647" s="217">
        <v>2.1705426356589101</v>
      </c>
      <c r="Y7647" s="217">
        <v>0</v>
      </c>
    </row>
    <row r="7648" spans="2:25">
      <c r="B7648" s="217" t="s">
        <v>7817</v>
      </c>
      <c r="C7648" s="217" t="s">
        <v>5935</v>
      </c>
      <c r="D7648" s="217" t="s">
        <v>16</v>
      </c>
      <c r="E7648" s="217" t="s">
        <v>87</v>
      </c>
      <c r="F7648" s="217" t="s">
        <v>9</v>
      </c>
      <c r="G7648" s="217" t="s">
        <v>10</v>
      </c>
      <c r="H7648" s="217" t="s">
        <v>178</v>
      </c>
      <c r="I7648" s="217">
        <v>1</v>
      </c>
      <c r="J7648" s="217">
        <v>0</v>
      </c>
      <c r="K7648" s="217">
        <v>1</v>
      </c>
      <c r="L7648" s="217">
        <v>53</v>
      </c>
      <c r="M7648" s="217">
        <v>1157.1428571428601</v>
      </c>
      <c r="N7648" s="217">
        <v>0.86419753086419804</v>
      </c>
      <c r="O7648" s="217">
        <v>0</v>
      </c>
      <c r="P7648" s="217">
        <v>0.86419753086419804</v>
      </c>
      <c r="Q7648" s="217">
        <v>0.86419753086419804</v>
      </c>
      <c r="R7648" s="217">
        <v>0</v>
      </c>
      <c r="S7648" s="217">
        <v>0.86419753086419804</v>
      </c>
      <c r="T7648" s="217">
        <v>0.86419753086419804</v>
      </c>
      <c r="U7648" s="217">
        <v>0</v>
      </c>
      <c r="V7648" s="217">
        <v>0.86419753086419804</v>
      </c>
      <c r="W7648" s="217">
        <v>0.86419753086419804</v>
      </c>
      <c r="X7648" s="217">
        <v>0</v>
      </c>
      <c r="Y7648" s="217">
        <v>0.86419753086419804</v>
      </c>
    </row>
    <row r="7649" spans="2:25">
      <c r="B7649" s="217" t="s">
        <v>7818</v>
      </c>
      <c r="C7649" s="217" t="s">
        <v>5935</v>
      </c>
      <c r="D7649" s="217" t="s">
        <v>16</v>
      </c>
      <c r="E7649" s="217" t="s">
        <v>87</v>
      </c>
      <c r="F7649" s="217" t="s">
        <v>9</v>
      </c>
      <c r="G7649" s="217" t="s">
        <v>10</v>
      </c>
      <c r="H7649" s="217" t="s">
        <v>5</v>
      </c>
      <c r="I7649" s="217">
        <v>2</v>
      </c>
      <c r="J7649" s="217">
        <v>1</v>
      </c>
      <c r="K7649" s="217">
        <v>1</v>
      </c>
      <c r="L7649" s="217">
        <v>83</v>
      </c>
      <c r="M7649" s="217">
        <v>2100</v>
      </c>
      <c r="N7649" s="217">
        <v>0.952380952380952</v>
      </c>
      <c r="O7649" s="217">
        <v>0.476190476190476</v>
      </c>
      <c r="P7649" s="217">
        <v>0.476190476190476</v>
      </c>
      <c r="Q7649" s="217">
        <v>0.952380952380952</v>
      </c>
      <c r="R7649" s="217">
        <v>0.476190476190476</v>
      </c>
      <c r="S7649" s="217">
        <v>0.476190476190476</v>
      </c>
      <c r="T7649" s="217">
        <v>0.952380952380952</v>
      </c>
      <c r="U7649" s="217">
        <v>0.476190476190476</v>
      </c>
      <c r="V7649" s="217">
        <v>0.476190476190476</v>
      </c>
      <c r="W7649" s="217">
        <v>0.952380952380952</v>
      </c>
      <c r="X7649" s="217">
        <v>0.476190476190476</v>
      </c>
      <c r="Y7649" s="217">
        <v>0.476190476190476</v>
      </c>
    </row>
    <row r="7650" spans="2:25">
      <c r="B7650" s="217" t="s">
        <v>7819</v>
      </c>
      <c r="C7650" s="217" t="s">
        <v>5935</v>
      </c>
      <c r="D7650" s="217" t="s">
        <v>16</v>
      </c>
      <c r="E7650" s="217" t="s">
        <v>87</v>
      </c>
      <c r="F7650" s="217" t="s">
        <v>5</v>
      </c>
      <c r="G7650" s="217" t="s">
        <v>10</v>
      </c>
      <c r="H7650" s="217" t="s">
        <v>170</v>
      </c>
      <c r="I7650" s="217">
        <v>0</v>
      </c>
      <c r="J7650" s="217">
        <v>0</v>
      </c>
      <c r="K7650" s="217">
        <v>0</v>
      </c>
      <c r="L7650" s="217">
        <v>6</v>
      </c>
      <c r="M7650" s="217">
        <v>201.497695852535</v>
      </c>
      <c r="N7650" s="217">
        <v>0</v>
      </c>
      <c r="O7650" s="217">
        <v>0</v>
      </c>
      <c r="P7650" s="217">
        <v>0</v>
      </c>
      <c r="Q7650" s="217">
        <v>0</v>
      </c>
      <c r="R7650" s="217">
        <v>0</v>
      </c>
      <c r="S7650" s="217">
        <v>0</v>
      </c>
      <c r="T7650" s="217">
        <v>0</v>
      </c>
      <c r="U7650" s="217">
        <v>0</v>
      </c>
      <c r="V7650" s="217">
        <v>0</v>
      </c>
      <c r="W7650" s="217">
        <v>0</v>
      </c>
      <c r="X7650" s="217">
        <v>0</v>
      </c>
      <c r="Y7650" s="217">
        <v>0</v>
      </c>
    </row>
    <row r="7651" spans="2:25">
      <c r="B7651" s="217" t="s">
        <v>7820</v>
      </c>
      <c r="C7651" s="217" t="s">
        <v>5935</v>
      </c>
      <c r="D7651" s="217" t="s">
        <v>16</v>
      </c>
      <c r="E7651" s="217" t="s">
        <v>87</v>
      </c>
      <c r="F7651" s="217" t="s">
        <v>5</v>
      </c>
      <c r="G7651" s="217" t="s">
        <v>10</v>
      </c>
      <c r="H7651" s="217" t="s">
        <v>172</v>
      </c>
      <c r="I7651" s="217">
        <v>0</v>
      </c>
      <c r="J7651" s="217">
        <v>0</v>
      </c>
      <c r="K7651" s="217">
        <v>0</v>
      </c>
      <c r="L7651" s="217">
        <v>11</v>
      </c>
      <c r="M7651" s="217">
        <v>328.45622119815698</v>
      </c>
      <c r="N7651" s="217">
        <v>0</v>
      </c>
      <c r="O7651" s="217">
        <v>0</v>
      </c>
      <c r="P7651" s="217">
        <v>0</v>
      </c>
      <c r="Q7651" s="217">
        <v>0</v>
      </c>
      <c r="R7651" s="217">
        <v>0</v>
      </c>
      <c r="S7651" s="217">
        <v>0</v>
      </c>
      <c r="T7651" s="217">
        <v>0</v>
      </c>
      <c r="U7651" s="217">
        <v>0</v>
      </c>
      <c r="V7651" s="217">
        <v>0</v>
      </c>
      <c r="W7651" s="217">
        <v>0</v>
      </c>
      <c r="X7651" s="217">
        <v>0</v>
      </c>
      <c r="Y7651" s="217">
        <v>0</v>
      </c>
    </row>
    <row r="7652" spans="2:25">
      <c r="B7652" s="217" t="s">
        <v>7821</v>
      </c>
      <c r="C7652" s="217" t="s">
        <v>5935</v>
      </c>
      <c r="D7652" s="217" t="s">
        <v>16</v>
      </c>
      <c r="E7652" s="217" t="s">
        <v>87</v>
      </c>
      <c r="F7652" s="217" t="s">
        <v>5</v>
      </c>
      <c r="G7652" s="217" t="s">
        <v>10</v>
      </c>
      <c r="H7652" s="217" t="s">
        <v>174</v>
      </c>
      <c r="I7652" s="217">
        <v>3</v>
      </c>
      <c r="J7652" s="217">
        <v>3</v>
      </c>
      <c r="K7652" s="217">
        <v>0</v>
      </c>
      <c r="L7652" s="217">
        <v>9</v>
      </c>
      <c r="M7652" s="217">
        <v>402.99539170506898</v>
      </c>
      <c r="N7652" s="217">
        <v>7.4442538593482004</v>
      </c>
      <c r="O7652" s="217">
        <v>7.4442538593482004</v>
      </c>
      <c r="P7652" s="217">
        <v>0</v>
      </c>
      <c r="Q7652" s="217">
        <v>7.4442538593482004</v>
      </c>
      <c r="R7652" s="217">
        <v>7.4442538593482004</v>
      </c>
      <c r="S7652" s="217">
        <v>0</v>
      </c>
      <c r="T7652" s="217">
        <v>7.4442538593482004</v>
      </c>
      <c r="U7652" s="217">
        <v>7.4442538593482004</v>
      </c>
      <c r="V7652" s="217">
        <v>0</v>
      </c>
      <c r="W7652" s="217">
        <v>7.4442538593482004</v>
      </c>
      <c r="X7652" s="217">
        <v>7.4442538593482004</v>
      </c>
      <c r="Y7652" s="217">
        <v>0</v>
      </c>
    </row>
    <row r="7653" spans="2:25">
      <c r="B7653" s="217" t="s">
        <v>7822</v>
      </c>
      <c r="C7653" s="217" t="s">
        <v>5935</v>
      </c>
      <c r="D7653" s="217" t="s">
        <v>16</v>
      </c>
      <c r="E7653" s="217" t="s">
        <v>87</v>
      </c>
      <c r="F7653" s="217" t="s">
        <v>5</v>
      </c>
      <c r="G7653" s="217" t="s">
        <v>10</v>
      </c>
      <c r="H7653" s="217" t="s">
        <v>176</v>
      </c>
      <c r="I7653" s="217">
        <v>2</v>
      </c>
      <c r="J7653" s="217">
        <v>2</v>
      </c>
      <c r="K7653" s="217">
        <v>0</v>
      </c>
      <c r="L7653" s="217">
        <v>20</v>
      </c>
      <c r="M7653" s="217">
        <v>953.45622119815698</v>
      </c>
      <c r="N7653" s="217">
        <v>2.0976317061382299</v>
      </c>
      <c r="O7653" s="217">
        <v>2.0976317061382299</v>
      </c>
      <c r="P7653" s="217">
        <v>0</v>
      </c>
      <c r="Q7653" s="217">
        <v>2.0976317061382299</v>
      </c>
      <c r="R7653" s="217">
        <v>2.0976317061382299</v>
      </c>
      <c r="S7653" s="217">
        <v>0</v>
      </c>
      <c r="T7653" s="217">
        <v>2.0976317061382299</v>
      </c>
      <c r="U7653" s="217">
        <v>2.0976317061382299</v>
      </c>
      <c r="V7653" s="217">
        <v>0</v>
      </c>
      <c r="W7653" s="217">
        <v>2.0976317061382299</v>
      </c>
      <c r="X7653" s="217">
        <v>2.0976317061382299</v>
      </c>
      <c r="Y7653" s="217">
        <v>0</v>
      </c>
    </row>
    <row r="7654" spans="2:25">
      <c r="B7654" s="217" t="s">
        <v>7823</v>
      </c>
      <c r="C7654" s="217" t="s">
        <v>5935</v>
      </c>
      <c r="D7654" s="217" t="s">
        <v>16</v>
      </c>
      <c r="E7654" s="217" t="s">
        <v>87</v>
      </c>
      <c r="F7654" s="217" t="s">
        <v>5</v>
      </c>
      <c r="G7654" s="217" t="s">
        <v>10</v>
      </c>
      <c r="H7654" s="217" t="s">
        <v>178</v>
      </c>
      <c r="I7654" s="217">
        <v>14</v>
      </c>
      <c r="J7654" s="217">
        <v>13</v>
      </c>
      <c r="K7654" s="217">
        <v>1</v>
      </c>
      <c r="L7654" s="217">
        <v>83</v>
      </c>
      <c r="M7654" s="217">
        <v>2163.59447004608</v>
      </c>
      <c r="N7654" s="217">
        <v>6.4707135250266203</v>
      </c>
      <c r="O7654" s="217">
        <v>6.0085197018104397</v>
      </c>
      <c r="P7654" s="217">
        <v>0.46219382321618702</v>
      </c>
      <c r="Q7654" s="217">
        <v>6.4707135250266203</v>
      </c>
      <c r="R7654" s="217">
        <v>6.0085197018104397</v>
      </c>
      <c r="S7654" s="217">
        <v>0.46219382321618702</v>
      </c>
      <c r="T7654" s="217">
        <v>6.4707135250266203</v>
      </c>
      <c r="U7654" s="217">
        <v>6.0085197018104397</v>
      </c>
      <c r="V7654" s="217">
        <v>0.46219382321618702</v>
      </c>
      <c r="W7654" s="217">
        <v>6.4707135250266203</v>
      </c>
      <c r="X7654" s="217">
        <v>6.0085197018104397</v>
      </c>
      <c r="Y7654" s="217">
        <v>0.46219382321618702</v>
      </c>
    </row>
    <row r="7655" spans="2:25">
      <c r="B7655" s="217" t="s">
        <v>7824</v>
      </c>
      <c r="C7655" s="217" t="s">
        <v>5935</v>
      </c>
      <c r="D7655" s="217" t="s">
        <v>16</v>
      </c>
      <c r="E7655" s="217" t="s">
        <v>87</v>
      </c>
      <c r="F7655" s="217" t="s">
        <v>5</v>
      </c>
      <c r="G7655" s="217" t="s">
        <v>10</v>
      </c>
      <c r="H7655" s="217" t="s">
        <v>5</v>
      </c>
      <c r="I7655" s="217">
        <v>19</v>
      </c>
      <c r="J7655" s="217">
        <v>18</v>
      </c>
      <c r="K7655" s="217">
        <v>1</v>
      </c>
      <c r="L7655" s="217">
        <v>129</v>
      </c>
      <c r="M7655" s="217">
        <v>4050</v>
      </c>
      <c r="N7655" s="217">
        <v>4.6913580246913602</v>
      </c>
      <c r="O7655" s="217">
        <v>4.4444444444444402</v>
      </c>
      <c r="P7655" s="217">
        <v>0.24691358024691401</v>
      </c>
      <c r="Q7655" s="217">
        <v>4.6913580246913602</v>
      </c>
      <c r="R7655" s="217">
        <v>4.4444444444444402</v>
      </c>
      <c r="S7655" s="217">
        <v>0.24691358024691401</v>
      </c>
      <c r="T7655" s="217">
        <v>4.6913580246913602</v>
      </c>
      <c r="U7655" s="217">
        <v>4.4444444444444402</v>
      </c>
      <c r="V7655" s="217">
        <v>0.24691358024691401</v>
      </c>
      <c r="W7655" s="217">
        <v>4.6913580246913602</v>
      </c>
      <c r="X7655" s="217">
        <v>4.4444444444444402</v>
      </c>
      <c r="Y7655" s="217">
        <v>0.24691358024691401</v>
      </c>
    </row>
    <row r="7656" spans="2:25">
      <c r="B7656" s="217" t="s">
        <v>7825</v>
      </c>
      <c r="C7656" s="217" t="s">
        <v>5935</v>
      </c>
      <c r="D7656" s="217" t="s">
        <v>16</v>
      </c>
      <c r="E7656" s="217" t="s">
        <v>87</v>
      </c>
      <c r="F7656" s="217" t="s">
        <v>12</v>
      </c>
      <c r="G7656" s="217" t="s">
        <v>49</v>
      </c>
      <c r="H7656" s="217" t="s">
        <v>170</v>
      </c>
      <c r="I7656" s="217">
        <v>1</v>
      </c>
      <c r="J7656" s="217">
        <v>1</v>
      </c>
      <c r="K7656" s="217">
        <v>0</v>
      </c>
      <c r="L7656" s="217">
        <v>3</v>
      </c>
      <c r="M7656" s="217">
        <v>288.38709677419399</v>
      </c>
      <c r="N7656" s="217">
        <v>3.4675615212527999</v>
      </c>
      <c r="O7656" s="217">
        <v>3.4675615212527999</v>
      </c>
      <c r="P7656" s="217">
        <v>0</v>
      </c>
      <c r="Q7656" s="217">
        <v>3.4675615212527999</v>
      </c>
      <c r="R7656" s="217">
        <v>3.4675615212527999</v>
      </c>
      <c r="S7656" s="217">
        <v>0</v>
      </c>
      <c r="T7656" s="217">
        <v>3.4675615212527999</v>
      </c>
      <c r="U7656" s="217">
        <v>3.4675615212527999</v>
      </c>
      <c r="V7656" s="217">
        <v>0</v>
      </c>
      <c r="W7656" s="217">
        <v>3.4675615212527999</v>
      </c>
      <c r="X7656" s="217">
        <v>3.4675615212527999</v>
      </c>
      <c r="Y7656" s="217">
        <v>0</v>
      </c>
    </row>
    <row r="7657" spans="2:25">
      <c r="B7657" s="217" t="s">
        <v>7826</v>
      </c>
      <c r="C7657" s="217" t="s">
        <v>5935</v>
      </c>
      <c r="D7657" s="217" t="s">
        <v>16</v>
      </c>
      <c r="E7657" s="217" t="s">
        <v>87</v>
      </c>
      <c r="F7657" s="217" t="s">
        <v>12</v>
      </c>
      <c r="G7657" s="217" t="s">
        <v>49</v>
      </c>
      <c r="H7657" s="217" t="s">
        <v>172</v>
      </c>
      <c r="I7657" s="217">
        <v>2</v>
      </c>
      <c r="J7657" s="217">
        <v>2</v>
      </c>
      <c r="K7657" s="217">
        <v>0</v>
      </c>
      <c r="L7657" s="217">
        <v>6</v>
      </c>
      <c r="M7657" s="217">
        <v>307.61290322580601</v>
      </c>
      <c r="N7657" s="217">
        <v>6.5016778523489904</v>
      </c>
      <c r="O7657" s="217">
        <v>6.5016778523489904</v>
      </c>
      <c r="P7657" s="217">
        <v>0</v>
      </c>
      <c r="Q7657" s="217">
        <v>6.5016778523489904</v>
      </c>
      <c r="R7657" s="217">
        <v>6.5016778523489904</v>
      </c>
      <c r="S7657" s="217">
        <v>0</v>
      </c>
      <c r="T7657" s="217">
        <v>6.5016778523489904</v>
      </c>
      <c r="U7657" s="217">
        <v>6.5016778523489904</v>
      </c>
      <c r="V7657" s="217">
        <v>0</v>
      </c>
      <c r="W7657" s="217">
        <v>6.5016778523489904</v>
      </c>
      <c r="X7657" s="217">
        <v>6.5016778523489904</v>
      </c>
      <c r="Y7657" s="217">
        <v>0</v>
      </c>
    </row>
    <row r="7658" spans="2:25">
      <c r="B7658" s="217" t="s">
        <v>7827</v>
      </c>
      <c r="C7658" s="217" t="s">
        <v>5935</v>
      </c>
      <c r="D7658" s="217" t="s">
        <v>16</v>
      </c>
      <c r="E7658" s="217" t="s">
        <v>87</v>
      </c>
      <c r="F7658" s="217" t="s">
        <v>12</v>
      </c>
      <c r="G7658" s="217" t="s">
        <v>49</v>
      </c>
      <c r="H7658" s="217" t="s">
        <v>174</v>
      </c>
      <c r="I7658" s="217">
        <v>0</v>
      </c>
      <c r="J7658" s="217">
        <v>0</v>
      </c>
      <c r="K7658" s="217">
        <v>0</v>
      </c>
      <c r="L7658" s="217">
        <v>4</v>
      </c>
      <c r="M7658" s="217">
        <v>288.38709677419399</v>
      </c>
      <c r="N7658" s="217">
        <v>0</v>
      </c>
      <c r="O7658" s="217">
        <v>0</v>
      </c>
      <c r="P7658" s="217">
        <v>0</v>
      </c>
      <c r="Q7658" s="217">
        <v>0</v>
      </c>
      <c r="R7658" s="217">
        <v>0</v>
      </c>
      <c r="S7658" s="217">
        <v>0</v>
      </c>
      <c r="T7658" s="217">
        <v>0</v>
      </c>
      <c r="U7658" s="217">
        <v>0</v>
      </c>
      <c r="V7658" s="217">
        <v>0</v>
      </c>
      <c r="W7658" s="217">
        <v>0</v>
      </c>
      <c r="X7658" s="217">
        <v>0</v>
      </c>
      <c r="Y7658" s="217">
        <v>0</v>
      </c>
    </row>
    <row r="7659" spans="2:25">
      <c r="B7659" s="217" t="s">
        <v>7828</v>
      </c>
      <c r="C7659" s="217" t="s">
        <v>5935</v>
      </c>
      <c r="D7659" s="217" t="s">
        <v>16</v>
      </c>
      <c r="E7659" s="217" t="s">
        <v>87</v>
      </c>
      <c r="F7659" s="217" t="s">
        <v>12</v>
      </c>
      <c r="G7659" s="217" t="s">
        <v>49</v>
      </c>
      <c r="H7659" s="217" t="s">
        <v>176</v>
      </c>
      <c r="I7659" s="217">
        <v>3</v>
      </c>
      <c r="J7659" s="217">
        <v>3</v>
      </c>
      <c r="K7659" s="217">
        <v>0</v>
      </c>
      <c r="L7659" s="217">
        <v>6</v>
      </c>
      <c r="M7659" s="217">
        <v>307.61290322580601</v>
      </c>
      <c r="N7659" s="217">
        <v>9.7525167785234892</v>
      </c>
      <c r="O7659" s="217">
        <v>9.7525167785234892</v>
      </c>
      <c r="P7659" s="217">
        <v>0</v>
      </c>
      <c r="Q7659" s="217">
        <v>9.7525167785234892</v>
      </c>
      <c r="R7659" s="217">
        <v>9.7525167785234892</v>
      </c>
      <c r="S7659" s="217">
        <v>0</v>
      </c>
      <c r="T7659" s="217">
        <v>9.7525167785234892</v>
      </c>
      <c r="U7659" s="217">
        <v>9.7525167785234892</v>
      </c>
      <c r="V7659" s="217">
        <v>0</v>
      </c>
      <c r="W7659" s="217">
        <v>9.7525167785234892</v>
      </c>
      <c r="X7659" s="217">
        <v>9.7525167785234892</v>
      </c>
      <c r="Y7659" s="217">
        <v>0</v>
      </c>
    </row>
    <row r="7660" spans="2:25">
      <c r="B7660" s="217" t="s">
        <v>7829</v>
      </c>
      <c r="C7660" s="217" t="s">
        <v>5935</v>
      </c>
      <c r="D7660" s="217" t="s">
        <v>16</v>
      </c>
      <c r="E7660" s="217" t="s">
        <v>87</v>
      </c>
      <c r="F7660" s="217" t="s">
        <v>12</v>
      </c>
      <c r="G7660" s="217" t="s">
        <v>49</v>
      </c>
      <c r="H7660" s="217" t="s">
        <v>178</v>
      </c>
      <c r="I7660" s="217">
        <v>2</v>
      </c>
      <c r="J7660" s="217">
        <v>2</v>
      </c>
      <c r="K7660" s="217">
        <v>0</v>
      </c>
      <c r="L7660" s="217">
        <v>7</v>
      </c>
      <c r="M7660" s="217">
        <v>298</v>
      </c>
      <c r="N7660" s="217">
        <v>6.71140939597315</v>
      </c>
      <c r="O7660" s="217">
        <v>6.71140939597315</v>
      </c>
      <c r="P7660" s="217">
        <v>0</v>
      </c>
      <c r="Q7660" s="217">
        <v>6.71140939597315</v>
      </c>
      <c r="R7660" s="217">
        <v>6.71140939597315</v>
      </c>
      <c r="S7660" s="217">
        <v>0</v>
      </c>
      <c r="T7660" s="217">
        <v>6.71140939597315</v>
      </c>
      <c r="U7660" s="217">
        <v>6.71140939597315</v>
      </c>
      <c r="V7660" s="217">
        <v>0</v>
      </c>
      <c r="W7660" s="217">
        <v>6.71140939597315</v>
      </c>
      <c r="X7660" s="217">
        <v>6.71140939597315</v>
      </c>
      <c r="Y7660" s="217">
        <v>0</v>
      </c>
    </row>
    <row r="7661" spans="2:25">
      <c r="B7661" s="217" t="s">
        <v>7830</v>
      </c>
      <c r="C7661" s="217" t="s">
        <v>5935</v>
      </c>
      <c r="D7661" s="217" t="s">
        <v>16</v>
      </c>
      <c r="E7661" s="217" t="s">
        <v>87</v>
      </c>
      <c r="F7661" s="217" t="s">
        <v>12</v>
      </c>
      <c r="G7661" s="217" t="s">
        <v>49</v>
      </c>
      <c r="H7661" s="217" t="s">
        <v>5</v>
      </c>
      <c r="I7661" s="217">
        <v>8</v>
      </c>
      <c r="J7661" s="217">
        <v>8</v>
      </c>
      <c r="K7661" s="217">
        <v>0</v>
      </c>
      <c r="L7661" s="217">
        <v>26</v>
      </c>
      <c r="M7661" s="217">
        <v>1490</v>
      </c>
      <c r="N7661" s="217">
        <v>5.3691275167785202</v>
      </c>
      <c r="O7661" s="217">
        <v>5.3691275167785202</v>
      </c>
      <c r="P7661" s="217">
        <v>0</v>
      </c>
      <c r="Q7661" s="217">
        <v>5.3691275167785202</v>
      </c>
      <c r="R7661" s="217">
        <v>5.3691275167785202</v>
      </c>
      <c r="S7661" s="217">
        <v>0</v>
      </c>
      <c r="T7661" s="217">
        <v>5.3691275167785202</v>
      </c>
      <c r="U7661" s="217">
        <v>5.3691275167785202</v>
      </c>
      <c r="V7661" s="217">
        <v>0</v>
      </c>
      <c r="W7661" s="217">
        <v>5.3691275167785202</v>
      </c>
      <c r="X7661" s="217">
        <v>5.3691275167785202</v>
      </c>
      <c r="Y7661" s="217">
        <v>0</v>
      </c>
    </row>
    <row r="7662" spans="2:25">
      <c r="B7662" s="217" t="s">
        <v>7831</v>
      </c>
      <c r="C7662" s="217" t="s">
        <v>5935</v>
      </c>
      <c r="D7662" s="217" t="s">
        <v>16</v>
      </c>
      <c r="E7662" s="217" t="s">
        <v>87</v>
      </c>
      <c r="F7662" s="217" t="s">
        <v>9</v>
      </c>
      <c r="G7662" s="217" t="s">
        <v>49</v>
      </c>
      <c r="H7662" s="217" t="s">
        <v>170</v>
      </c>
      <c r="I7662" s="217">
        <v>0</v>
      </c>
      <c r="J7662" s="217">
        <v>0</v>
      </c>
      <c r="K7662" s="217">
        <v>0</v>
      </c>
      <c r="L7662" s="217">
        <v>8</v>
      </c>
      <c r="M7662" s="217">
        <v>322.58426966292097</v>
      </c>
      <c r="N7662" s="217">
        <v>0</v>
      </c>
      <c r="O7662" s="217">
        <v>0</v>
      </c>
      <c r="P7662" s="217">
        <v>0</v>
      </c>
      <c r="Q7662" s="217">
        <v>0</v>
      </c>
      <c r="R7662" s="217">
        <v>0</v>
      </c>
      <c r="S7662" s="217">
        <v>0</v>
      </c>
      <c r="T7662" s="217">
        <v>0</v>
      </c>
      <c r="U7662" s="217">
        <v>0</v>
      </c>
      <c r="V7662" s="217">
        <v>0</v>
      </c>
      <c r="W7662" s="217">
        <v>0</v>
      </c>
      <c r="X7662" s="217">
        <v>0</v>
      </c>
      <c r="Y7662" s="217">
        <v>0</v>
      </c>
    </row>
    <row r="7663" spans="2:25">
      <c r="B7663" s="217" t="s">
        <v>7832</v>
      </c>
      <c r="C7663" s="217" t="s">
        <v>5935</v>
      </c>
      <c r="D7663" s="217" t="s">
        <v>16</v>
      </c>
      <c r="E7663" s="217" t="s">
        <v>87</v>
      </c>
      <c r="F7663" s="217" t="s">
        <v>9</v>
      </c>
      <c r="G7663" s="217" t="s">
        <v>49</v>
      </c>
      <c r="H7663" s="217" t="s">
        <v>172</v>
      </c>
      <c r="I7663" s="217">
        <v>1</v>
      </c>
      <c r="J7663" s="217">
        <v>1</v>
      </c>
      <c r="K7663" s="217">
        <v>0</v>
      </c>
      <c r="L7663" s="217">
        <v>24</v>
      </c>
      <c r="M7663" s="217">
        <v>391.01123595505601</v>
      </c>
      <c r="N7663" s="217">
        <v>2.5574712643678201</v>
      </c>
      <c r="O7663" s="217">
        <v>2.5574712643678201</v>
      </c>
      <c r="P7663" s="217">
        <v>0</v>
      </c>
      <c r="Q7663" s="217">
        <v>2.5574712643678201</v>
      </c>
      <c r="R7663" s="217">
        <v>2.5574712643678201</v>
      </c>
      <c r="S7663" s="217">
        <v>0</v>
      </c>
      <c r="T7663" s="217">
        <v>2.5574712643678201</v>
      </c>
      <c r="U7663" s="217">
        <v>2.5574712643678201</v>
      </c>
      <c r="V7663" s="217">
        <v>0</v>
      </c>
      <c r="W7663" s="217">
        <v>2.5574712643678201</v>
      </c>
      <c r="X7663" s="217">
        <v>2.5574712643678201</v>
      </c>
      <c r="Y7663" s="217">
        <v>0</v>
      </c>
    </row>
    <row r="7664" spans="2:25">
      <c r="B7664" s="217" t="s">
        <v>7833</v>
      </c>
      <c r="C7664" s="217" t="s">
        <v>5935</v>
      </c>
      <c r="D7664" s="217" t="s">
        <v>16</v>
      </c>
      <c r="E7664" s="217" t="s">
        <v>87</v>
      </c>
      <c r="F7664" s="217" t="s">
        <v>9</v>
      </c>
      <c r="G7664" s="217" t="s">
        <v>49</v>
      </c>
      <c r="H7664" s="217" t="s">
        <v>174</v>
      </c>
      <c r="I7664" s="217">
        <v>0</v>
      </c>
      <c r="J7664" s="217">
        <v>0</v>
      </c>
      <c r="K7664" s="217">
        <v>0</v>
      </c>
      <c r="L7664" s="217">
        <v>8</v>
      </c>
      <c r="M7664" s="217">
        <v>303.03370786516899</v>
      </c>
      <c r="N7664" s="217">
        <v>0</v>
      </c>
      <c r="O7664" s="217">
        <v>0</v>
      </c>
      <c r="P7664" s="217">
        <v>0</v>
      </c>
      <c r="Q7664" s="217">
        <v>0</v>
      </c>
      <c r="R7664" s="217">
        <v>0</v>
      </c>
      <c r="S7664" s="217">
        <v>0</v>
      </c>
      <c r="T7664" s="217">
        <v>0</v>
      </c>
      <c r="U7664" s="217">
        <v>0</v>
      </c>
      <c r="V7664" s="217">
        <v>0</v>
      </c>
      <c r="W7664" s="217">
        <v>0</v>
      </c>
      <c r="X7664" s="217">
        <v>0</v>
      </c>
      <c r="Y7664" s="217">
        <v>0</v>
      </c>
    </row>
    <row r="7665" spans="2:25">
      <c r="B7665" s="217" t="s">
        <v>7834</v>
      </c>
      <c r="C7665" s="217" t="s">
        <v>5935</v>
      </c>
      <c r="D7665" s="217" t="s">
        <v>16</v>
      </c>
      <c r="E7665" s="217" t="s">
        <v>87</v>
      </c>
      <c r="F7665" s="217" t="s">
        <v>9</v>
      </c>
      <c r="G7665" s="217" t="s">
        <v>49</v>
      </c>
      <c r="H7665" s="217" t="s">
        <v>176</v>
      </c>
      <c r="I7665" s="217">
        <v>2</v>
      </c>
      <c r="J7665" s="217">
        <v>1</v>
      </c>
      <c r="K7665" s="217">
        <v>1</v>
      </c>
      <c r="L7665" s="217">
        <v>8</v>
      </c>
      <c r="M7665" s="217">
        <v>371.460674157303</v>
      </c>
      <c r="N7665" s="217">
        <v>5.3841500302480299</v>
      </c>
      <c r="O7665" s="217">
        <v>2.6920750151240198</v>
      </c>
      <c r="P7665" s="217">
        <v>2.6920750151240198</v>
      </c>
      <c r="Q7665" s="217">
        <v>5.3841500302480299</v>
      </c>
      <c r="R7665" s="217">
        <v>2.6920750151240198</v>
      </c>
      <c r="S7665" s="217">
        <v>2.6920750151240198</v>
      </c>
      <c r="T7665" s="217">
        <v>5.3841500302480299</v>
      </c>
      <c r="U7665" s="217">
        <v>2.6920750151240198</v>
      </c>
      <c r="V7665" s="217">
        <v>2.6920750151240198</v>
      </c>
      <c r="W7665" s="217">
        <v>5.3841500302480299</v>
      </c>
      <c r="X7665" s="217">
        <v>2.6920750151240198</v>
      </c>
      <c r="Y7665" s="217">
        <v>2.6920750151240198</v>
      </c>
    </row>
    <row r="7666" spans="2:25">
      <c r="B7666" s="217" t="s">
        <v>7835</v>
      </c>
      <c r="C7666" s="217" t="s">
        <v>5935</v>
      </c>
      <c r="D7666" s="217" t="s">
        <v>16</v>
      </c>
      <c r="E7666" s="217" t="s">
        <v>87</v>
      </c>
      <c r="F7666" s="217" t="s">
        <v>9</v>
      </c>
      <c r="G7666" s="217" t="s">
        <v>49</v>
      </c>
      <c r="H7666" s="217" t="s">
        <v>178</v>
      </c>
      <c r="I7666" s="217">
        <v>1</v>
      </c>
      <c r="J7666" s="217">
        <v>1</v>
      </c>
      <c r="K7666" s="217">
        <v>0</v>
      </c>
      <c r="L7666" s="217">
        <v>12</v>
      </c>
      <c r="M7666" s="217">
        <v>351.91011235955102</v>
      </c>
      <c r="N7666" s="217">
        <v>2.84163473818646</v>
      </c>
      <c r="O7666" s="217">
        <v>2.84163473818646</v>
      </c>
      <c r="P7666" s="217">
        <v>0</v>
      </c>
      <c r="Q7666" s="217">
        <v>2.84163473818646</v>
      </c>
      <c r="R7666" s="217">
        <v>2.84163473818646</v>
      </c>
      <c r="S7666" s="217">
        <v>0</v>
      </c>
      <c r="T7666" s="217">
        <v>2.84163473818646</v>
      </c>
      <c r="U7666" s="217">
        <v>2.84163473818646</v>
      </c>
      <c r="V7666" s="217">
        <v>0</v>
      </c>
      <c r="W7666" s="217">
        <v>2.84163473818646</v>
      </c>
      <c r="X7666" s="217">
        <v>2.84163473818646</v>
      </c>
      <c r="Y7666" s="217">
        <v>0</v>
      </c>
    </row>
    <row r="7667" spans="2:25">
      <c r="B7667" s="217" t="s">
        <v>7836</v>
      </c>
      <c r="C7667" s="217" t="s">
        <v>5935</v>
      </c>
      <c r="D7667" s="217" t="s">
        <v>16</v>
      </c>
      <c r="E7667" s="217" t="s">
        <v>87</v>
      </c>
      <c r="F7667" s="217" t="s">
        <v>9</v>
      </c>
      <c r="G7667" s="217" t="s">
        <v>49</v>
      </c>
      <c r="H7667" s="217" t="s">
        <v>5</v>
      </c>
      <c r="I7667" s="217">
        <v>4</v>
      </c>
      <c r="J7667" s="217">
        <v>3</v>
      </c>
      <c r="K7667" s="217">
        <v>1</v>
      </c>
      <c r="L7667" s="217">
        <v>60</v>
      </c>
      <c r="M7667" s="217">
        <v>1740</v>
      </c>
      <c r="N7667" s="217">
        <v>2.29885057471264</v>
      </c>
      <c r="O7667" s="217">
        <v>1.72413793103448</v>
      </c>
      <c r="P7667" s="217">
        <v>0.57471264367816099</v>
      </c>
      <c r="Q7667" s="217">
        <v>2.29885057471264</v>
      </c>
      <c r="R7667" s="217">
        <v>1.72413793103448</v>
      </c>
      <c r="S7667" s="217">
        <v>0.57471264367816099</v>
      </c>
      <c r="T7667" s="217">
        <v>2.29885057471264</v>
      </c>
      <c r="U7667" s="217">
        <v>1.72413793103448</v>
      </c>
      <c r="V7667" s="217">
        <v>0.57471264367816099</v>
      </c>
      <c r="W7667" s="217">
        <v>2.29885057471264</v>
      </c>
      <c r="X7667" s="217">
        <v>1.72413793103448</v>
      </c>
      <c r="Y7667" s="217">
        <v>0.57471264367816099</v>
      </c>
    </row>
    <row r="7668" spans="2:25">
      <c r="B7668" s="217" t="s">
        <v>7837</v>
      </c>
      <c r="C7668" s="217" t="s">
        <v>5935</v>
      </c>
      <c r="D7668" s="217" t="s">
        <v>16</v>
      </c>
      <c r="E7668" s="217" t="s">
        <v>87</v>
      </c>
      <c r="F7668" s="217" t="s">
        <v>5</v>
      </c>
      <c r="G7668" s="217" t="s">
        <v>49</v>
      </c>
      <c r="H7668" s="217" t="s">
        <v>170</v>
      </c>
      <c r="I7668" s="217">
        <v>1</v>
      </c>
      <c r="J7668" s="217">
        <v>1</v>
      </c>
      <c r="K7668" s="217">
        <v>0</v>
      </c>
      <c r="L7668" s="217">
        <v>11</v>
      </c>
      <c r="M7668" s="217">
        <v>610.97136643711497</v>
      </c>
      <c r="N7668" s="217">
        <v>1.63673791430114</v>
      </c>
      <c r="O7668" s="217">
        <v>1.63673791430114</v>
      </c>
      <c r="P7668" s="217">
        <v>0</v>
      </c>
      <c r="Q7668" s="217">
        <v>1.63673791430114</v>
      </c>
      <c r="R7668" s="217">
        <v>1.63673791430114</v>
      </c>
      <c r="S7668" s="217">
        <v>0</v>
      </c>
      <c r="T7668" s="217">
        <v>1.63673791430114</v>
      </c>
      <c r="U7668" s="217">
        <v>1.63673791430114</v>
      </c>
      <c r="V7668" s="217">
        <v>0</v>
      </c>
      <c r="W7668" s="217">
        <v>1.63673791430114</v>
      </c>
      <c r="X7668" s="217">
        <v>1.63673791430114</v>
      </c>
      <c r="Y7668" s="217">
        <v>0</v>
      </c>
    </row>
    <row r="7669" spans="2:25">
      <c r="B7669" s="217" t="s">
        <v>7838</v>
      </c>
      <c r="C7669" s="217" t="s">
        <v>5935</v>
      </c>
      <c r="D7669" s="217" t="s">
        <v>16</v>
      </c>
      <c r="E7669" s="217" t="s">
        <v>87</v>
      </c>
      <c r="F7669" s="217" t="s">
        <v>5</v>
      </c>
      <c r="G7669" s="217" t="s">
        <v>49</v>
      </c>
      <c r="H7669" s="217" t="s">
        <v>172</v>
      </c>
      <c r="I7669" s="217">
        <v>3</v>
      </c>
      <c r="J7669" s="217">
        <v>3</v>
      </c>
      <c r="K7669" s="217">
        <v>0</v>
      </c>
      <c r="L7669" s="217">
        <v>30</v>
      </c>
      <c r="M7669" s="217">
        <v>698.62413918086304</v>
      </c>
      <c r="N7669" s="217">
        <v>4.2941545127792198</v>
      </c>
      <c r="O7669" s="217">
        <v>4.2941545127792198</v>
      </c>
      <c r="P7669" s="217">
        <v>0</v>
      </c>
      <c r="Q7669" s="217">
        <v>4.2941545127792198</v>
      </c>
      <c r="R7669" s="217">
        <v>4.2941545127792198</v>
      </c>
      <c r="S7669" s="217">
        <v>0</v>
      </c>
      <c r="T7669" s="217">
        <v>4.2941545127792198</v>
      </c>
      <c r="U7669" s="217">
        <v>4.2941545127792198</v>
      </c>
      <c r="V7669" s="217">
        <v>0</v>
      </c>
      <c r="W7669" s="217">
        <v>4.2941545127792198</v>
      </c>
      <c r="X7669" s="217">
        <v>4.2941545127792198</v>
      </c>
      <c r="Y7669" s="217">
        <v>0</v>
      </c>
    </row>
    <row r="7670" spans="2:25">
      <c r="B7670" s="217" t="s">
        <v>7839</v>
      </c>
      <c r="C7670" s="217" t="s">
        <v>5935</v>
      </c>
      <c r="D7670" s="217" t="s">
        <v>16</v>
      </c>
      <c r="E7670" s="217" t="s">
        <v>87</v>
      </c>
      <c r="F7670" s="217" t="s">
        <v>5</v>
      </c>
      <c r="G7670" s="217" t="s">
        <v>49</v>
      </c>
      <c r="H7670" s="217" t="s">
        <v>174</v>
      </c>
      <c r="I7670" s="217">
        <v>0</v>
      </c>
      <c r="J7670" s="217">
        <v>0</v>
      </c>
      <c r="K7670" s="217">
        <v>0</v>
      </c>
      <c r="L7670" s="217">
        <v>12</v>
      </c>
      <c r="M7670" s="217">
        <v>591.42080463936202</v>
      </c>
      <c r="N7670" s="217">
        <v>0</v>
      </c>
      <c r="O7670" s="217">
        <v>0</v>
      </c>
      <c r="P7670" s="217">
        <v>0</v>
      </c>
      <c r="Q7670" s="217">
        <v>0</v>
      </c>
      <c r="R7670" s="217">
        <v>0</v>
      </c>
      <c r="S7670" s="217">
        <v>0</v>
      </c>
      <c r="T7670" s="217">
        <v>0</v>
      </c>
      <c r="U7670" s="217">
        <v>0</v>
      </c>
      <c r="V7670" s="217">
        <v>0</v>
      </c>
      <c r="W7670" s="217">
        <v>0</v>
      </c>
      <c r="X7670" s="217">
        <v>0</v>
      </c>
      <c r="Y7670" s="217">
        <v>0</v>
      </c>
    </row>
    <row r="7671" spans="2:25">
      <c r="B7671" s="217" t="s">
        <v>7840</v>
      </c>
      <c r="C7671" s="217" t="s">
        <v>5935</v>
      </c>
      <c r="D7671" s="217" t="s">
        <v>16</v>
      </c>
      <c r="E7671" s="217" t="s">
        <v>87</v>
      </c>
      <c r="F7671" s="217" t="s">
        <v>5</v>
      </c>
      <c r="G7671" s="217" t="s">
        <v>49</v>
      </c>
      <c r="H7671" s="217" t="s">
        <v>176</v>
      </c>
      <c r="I7671" s="217">
        <v>5</v>
      </c>
      <c r="J7671" s="217">
        <v>4</v>
      </c>
      <c r="K7671" s="217">
        <v>1</v>
      </c>
      <c r="L7671" s="217">
        <v>14</v>
      </c>
      <c r="M7671" s="217">
        <v>679.07357738310998</v>
      </c>
      <c r="N7671" s="217">
        <v>7.3629723884532403</v>
      </c>
      <c r="O7671" s="217">
        <v>5.8903779107625898</v>
      </c>
      <c r="P7671" s="217">
        <v>1.4725944776906501</v>
      </c>
      <c r="Q7671" s="217">
        <v>7.3629723884532403</v>
      </c>
      <c r="R7671" s="217">
        <v>5.8903779107625898</v>
      </c>
      <c r="S7671" s="217">
        <v>1.4725944776906501</v>
      </c>
      <c r="T7671" s="217">
        <v>7.3629723884532403</v>
      </c>
      <c r="U7671" s="217">
        <v>5.8903779107625898</v>
      </c>
      <c r="V7671" s="217">
        <v>1.4725944776906501</v>
      </c>
      <c r="W7671" s="217">
        <v>7.3629723884532403</v>
      </c>
      <c r="X7671" s="217">
        <v>5.8903779107625898</v>
      </c>
      <c r="Y7671" s="217">
        <v>1.4725944776906501</v>
      </c>
    </row>
    <row r="7672" spans="2:25">
      <c r="B7672" s="217" t="s">
        <v>7841</v>
      </c>
      <c r="C7672" s="217" t="s">
        <v>5935</v>
      </c>
      <c r="D7672" s="217" t="s">
        <v>16</v>
      </c>
      <c r="E7672" s="217" t="s">
        <v>87</v>
      </c>
      <c r="F7672" s="217" t="s">
        <v>5</v>
      </c>
      <c r="G7672" s="217" t="s">
        <v>49</v>
      </c>
      <c r="H7672" s="217" t="s">
        <v>178</v>
      </c>
      <c r="I7672" s="217">
        <v>3</v>
      </c>
      <c r="J7672" s="217">
        <v>3</v>
      </c>
      <c r="K7672" s="217">
        <v>0</v>
      </c>
      <c r="L7672" s="217">
        <v>19</v>
      </c>
      <c r="M7672" s="217">
        <v>649.91011235955102</v>
      </c>
      <c r="N7672" s="217">
        <v>4.6160229590954698</v>
      </c>
      <c r="O7672" s="217">
        <v>4.6160229590954698</v>
      </c>
      <c r="P7672" s="217">
        <v>0</v>
      </c>
      <c r="Q7672" s="217">
        <v>4.6160229590954698</v>
      </c>
      <c r="R7672" s="217">
        <v>4.6160229590954698</v>
      </c>
      <c r="S7672" s="217">
        <v>0</v>
      </c>
      <c r="T7672" s="217">
        <v>4.6160229590954698</v>
      </c>
      <c r="U7672" s="217">
        <v>4.6160229590954698</v>
      </c>
      <c r="V7672" s="217">
        <v>0</v>
      </c>
      <c r="W7672" s="217">
        <v>4.6160229590954698</v>
      </c>
      <c r="X7672" s="217">
        <v>4.6160229590954698</v>
      </c>
      <c r="Y7672" s="217">
        <v>0</v>
      </c>
    </row>
    <row r="7673" spans="2:25">
      <c r="B7673" s="217" t="s">
        <v>7842</v>
      </c>
      <c r="C7673" s="217" t="s">
        <v>5935</v>
      </c>
      <c r="D7673" s="217" t="s">
        <v>16</v>
      </c>
      <c r="E7673" s="217" t="s">
        <v>87</v>
      </c>
      <c r="F7673" s="217" t="s">
        <v>5</v>
      </c>
      <c r="G7673" s="217" t="s">
        <v>49</v>
      </c>
      <c r="H7673" s="217" t="s">
        <v>5</v>
      </c>
      <c r="I7673" s="217">
        <v>12</v>
      </c>
      <c r="J7673" s="217">
        <v>11</v>
      </c>
      <c r="K7673" s="217">
        <v>1</v>
      </c>
      <c r="L7673" s="217">
        <v>86</v>
      </c>
      <c r="M7673" s="217">
        <v>3230</v>
      </c>
      <c r="N7673" s="217">
        <v>3.7151702786377698</v>
      </c>
      <c r="O7673" s="217">
        <v>3.40557275541796</v>
      </c>
      <c r="P7673" s="217">
        <v>0.30959752321981399</v>
      </c>
      <c r="Q7673" s="217">
        <v>3.7151702786377698</v>
      </c>
      <c r="R7673" s="217">
        <v>3.40557275541796</v>
      </c>
      <c r="S7673" s="217">
        <v>0.30959752321981399</v>
      </c>
      <c r="T7673" s="217">
        <v>3.7151702786377698</v>
      </c>
      <c r="U7673" s="217">
        <v>3.40557275541796</v>
      </c>
      <c r="V7673" s="217">
        <v>0.30959752321981399</v>
      </c>
      <c r="W7673" s="217">
        <v>3.7151702786377698</v>
      </c>
      <c r="X7673" s="217">
        <v>3.40557275541796</v>
      </c>
      <c r="Y7673" s="217">
        <v>0.30959752321981399</v>
      </c>
    </row>
    <row r="7674" spans="2:25">
      <c r="B7674" s="217" t="s">
        <v>7843</v>
      </c>
      <c r="C7674" s="217" t="s">
        <v>5935</v>
      </c>
      <c r="D7674" s="217" t="s">
        <v>16</v>
      </c>
      <c r="E7674" s="217" t="s">
        <v>87</v>
      </c>
      <c r="F7674" s="217" t="s">
        <v>12</v>
      </c>
      <c r="G7674" s="217" t="s">
        <v>13</v>
      </c>
      <c r="H7674" s="217" t="s">
        <v>170</v>
      </c>
      <c r="I7674" s="217">
        <v>0</v>
      </c>
      <c r="J7674" s="217">
        <v>0</v>
      </c>
      <c r="K7674" s="217">
        <v>0</v>
      </c>
      <c r="L7674" s="217">
        <v>0</v>
      </c>
      <c r="M7674" s="217">
        <v>10</v>
      </c>
      <c r="N7674" s="217">
        <v>0</v>
      </c>
      <c r="O7674" s="217">
        <v>0</v>
      </c>
      <c r="P7674" s="217">
        <v>0</v>
      </c>
      <c r="Q7674" s="217">
        <v>0</v>
      </c>
      <c r="R7674" s="217">
        <v>0</v>
      </c>
      <c r="S7674" s="217">
        <v>0</v>
      </c>
      <c r="T7674" s="217">
        <v>0</v>
      </c>
      <c r="U7674" s="217">
        <v>0</v>
      </c>
      <c r="V7674" s="217">
        <v>0</v>
      </c>
      <c r="W7674" s="217">
        <v>0</v>
      </c>
      <c r="X7674" s="217">
        <v>0</v>
      </c>
      <c r="Y7674" s="217">
        <v>0</v>
      </c>
    </row>
    <row r="7675" spans="2:25">
      <c r="B7675" s="217" t="s">
        <v>7844</v>
      </c>
      <c r="C7675" s="217" t="s">
        <v>5935</v>
      </c>
      <c r="D7675" s="217" t="s">
        <v>16</v>
      </c>
      <c r="E7675" s="217" t="s">
        <v>87</v>
      </c>
      <c r="F7675" s="217" t="s">
        <v>12</v>
      </c>
      <c r="G7675" s="217" t="s">
        <v>13</v>
      </c>
      <c r="H7675" s="217" t="s">
        <v>172</v>
      </c>
      <c r="I7675" s="217">
        <v>0</v>
      </c>
      <c r="J7675" s="217">
        <v>0</v>
      </c>
      <c r="K7675" s="217">
        <v>0</v>
      </c>
      <c r="L7675" s="217">
        <v>0</v>
      </c>
      <c r="M7675" s="217">
        <v>20</v>
      </c>
      <c r="N7675" s="217">
        <v>0</v>
      </c>
      <c r="O7675" s="217">
        <v>0</v>
      </c>
      <c r="P7675" s="217">
        <v>0</v>
      </c>
      <c r="Q7675" s="217">
        <v>0</v>
      </c>
      <c r="R7675" s="217">
        <v>0</v>
      </c>
      <c r="S7675" s="217">
        <v>0</v>
      </c>
      <c r="T7675" s="217">
        <v>0</v>
      </c>
      <c r="U7675" s="217">
        <v>0</v>
      </c>
      <c r="V7675" s="217">
        <v>0</v>
      </c>
      <c r="W7675" s="217">
        <v>0</v>
      </c>
      <c r="X7675" s="217">
        <v>0</v>
      </c>
      <c r="Y7675" s="217">
        <v>0</v>
      </c>
    </row>
    <row r="7676" spans="2:25">
      <c r="B7676" s="217" t="s">
        <v>7845</v>
      </c>
      <c r="C7676" s="217" t="s">
        <v>5935</v>
      </c>
      <c r="D7676" s="217" t="s">
        <v>16</v>
      </c>
      <c r="E7676" s="217" t="s">
        <v>87</v>
      </c>
      <c r="F7676" s="217" t="s">
        <v>12</v>
      </c>
      <c r="G7676" s="217" t="s">
        <v>13</v>
      </c>
      <c r="H7676" s="217" t="s">
        <v>174</v>
      </c>
      <c r="I7676" s="217">
        <v>0</v>
      </c>
      <c r="J7676" s="217">
        <v>0</v>
      </c>
      <c r="K7676" s="217">
        <v>0</v>
      </c>
      <c r="L7676" s="217">
        <v>0</v>
      </c>
      <c r="M7676" s="217">
        <v>10</v>
      </c>
      <c r="N7676" s="217">
        <v>0</v>
      </c>
      <c r="O7676" s="217">
        <v>0</v>
      </c>
      <c r="P7676" s="217">
        <v>0</v>
      </c>
      <c r="Q7676" s="217">
        <v>0</v>
      </c>
      <c r="R7676" s="217">
        <v>0</v>
      </c>
      <c r="S7676" s="217">
        <v>0</v>
      </c>
      <c r="T7676" s="217">
        <v>0</v>
      </c>
      <c r="U7676" s="217">
        <v>0</v>
      </c>
      <c r="V7676" s="217">
        <v>0</v>
      </c>
      <c r="W7676" s="217">
        <v>0</v>
      </c>
      <c r="X7676" s="217">
        <v>0</v>
      </c>
      <c r="Y7676" s="217">
        <v>0</v>
      </c>
    </row>
    <row r="7677" spans="2:25">
      <c r="B7677" s="217" t="s">
        <v>7846</v>
      </c>
      <c r="C7677" s="217" t="s">
        <v>5935</v>
      </c>
      <c r="D7677" s="217" t="s">
        <v>16</v>
      </c>
      <c r="E7677" s="217" t="s">
        <v>87</v>
      </c>
      <c r="F7677" s="217" t="s">
        <v>12</v>
      </c>
      <c r="G7677" s="217" t="s">
        <v>13</v>
      </c>
      <c r="H7677" s="217" t="s">
        <v>176</v>
      </c>
      <c r="I7677" s="217">
        <v>0</v>
      </c>
      <c r="J7677" s="217">
        <v>0</v>
      </c>
      <c r="K7677" s="217">
        <v>0</v>
      </c>
      <c r="L7677" s="217">
        <v>0</v>
      </c>
      <c r="M7677" s="217">
        <v>20</v>
      </c>
      <c r="N7677" s="217">
        <v>0</v>
      </c>
      <c r="O7677" s="217">
        <v>0</v>
      </c>
      <c r="P7677" s="217">
        <v>0</v>
      </c>
      <c r="Q7677" s="217">
        <v>0</v>
      </c>
      <c r="R7677" s="217">
        <v>0</v>
      </c>
      <c r="S7677" s="217">
        <v>0</v>
      </c>
      <c r="T7677" s="217">
        <v>0</v>
      </c>
      <c r="U7677" s="217">
        <v>0</v>
      </c>
      <c r="V7677" s="217">
        <v>0</v>
      </c>
      <c r="W7677" s="217">
        <v>0</v>
      </c>
      <c r="X7677" s="217">
        <v>0</v>
      </c>
      <c r="Y7677" s="217">
        <v>0</v>
      </c>
    </row>
    <row r="7678" spans="2:25">
      <c r="B7678" s="217" t="s">
        <v>7847</v>
      </c>
      <c r="C7678" s="217" t="s">
        <v>5935</v>
      </c>
      <c r="D7678" s="217" t="s">
        <v>16</v>
      </c>
      <c r="E7678" s="217" t="s">
        <v>87</v>
      </c>
      <c r="F7678" s="217" t="s">
        <v>12</v>
      </c>
      <c r="G7678" s="217" t="s">
        <v>13</v>
      </c>
      <c r="H7678" s="217" t="s">
        <v>178</v>
      </c>
      <c r="I7678" s="217">
        <v>0</v>
      </c>
      <c r="J7678" s="217">
        <v>0</v>
      </c>
      <c r="K7678" s="217">
        <v>0</v>
      </c>
      <c r="L7678" s="217">
        <v>0</v>
      </c>
      <c r="M7678" s="217">
        <v>70</v>
      </c>
      <c r="N7678" s="217">
        <v>0</v>
      </c>
      <c r="O7678" s="217">
        <v>0</v>
      </c>
      <c r="P7678" s="217">
        <v>0</v>
      </c>
      <c r="Q7678" s="217">
        <v>0</v>
      </c>
      <c r="R7678" s="217">
        <v>0</v>
      </c>
      <c r="S7678" s="217">
        <v>0</v>
      </c>
      <c r="T7678" s="217">
        <v>0</v>
      </c>
      <c r="U7678" s="217">
        <v>0</v>
      </c>
      <c r="V7678" s="217">
        <v>0</v>
      </c>
      <c r="W7678" s="217">
        <v>0</v>
      </c>
      <c r="X7678" s="217">
        <v>0</v>
      </c>
      <c r="Y7678" s="217">
        <v>0</v>
      </c>
    </row>
    <row r="7679" spans="2:25">
      <c r="B7679" s="217" t="s">
        <v>7848</v>
      </c>
      <c r="C7679" s="217" t="s">
        <v>5935</v>
      </c>
      <c r="D7679" s="217" t="s">
        <v>16</v>
      </c>
      <c r="E7679" s="217" t="s">
        <v>87</v>
      </c>
      <c r="F7679" s="217" t="s">
        <v>12</v>
      </c>
      <c r="G7679" s="217" t="s">
        <v>13</v>
      </c>
      <c r="H7679" s="217" t="s">
        <v>5</v>
      </c>
      <c r="I7679" s="217">
        <v>0</v>
      </c>
      <c r="J7679" s="217">
        <v>0</v>
      </c>
      <c r="K7679" s="217">
        <v>0</v>
      </c>
      <c r="L7679" s="217">
        <v>0</v>
      </c>
      <c r="M7679" s="217">
        <v>130</v>
      </c>
      <c r="N7679" s="217">
        <v>0</v>
      </c>
      <c r="O7679" s="217">
        <v>0</v>
      </c>
      <c r="P7679" s="217">
        <v>0</v>
      </c>
      <c r="Q7679" s="217">
        <v>0</v>
      </c>
      <c r="R7679" s="217">
        <v>0</v>
      </c>
      <c r="S7679" s="217">
        <v>0</v>
      </c>
      <c r="T7679" s="217">
        <v>0</v>
      </c>
      <c r="U7679" s="217">
        <v>0</v>
      </c>
      <c r="V7679" s="217">
        <v>0</v>
      </c>
      <c r="W7679" s="217">
        <v>0</v>
      </c>
      <c r="X7679" s="217">
        <v>0</v>
      </c>
      <c r="Y7679" s="217">
        <v>0</v>
      </c>
    </row>
    <row r="7680" spans="2:25">
      <c r="B7680" s="217" t="s">
        <v>7849</v>
      </c>
      <c r="C7680" s="217" t="s">
        <v>5935</v>
      </c>
      <c r="D7680" s="217" t="s">
        <v>16</v>
      </c>
      <c r="E7680" s="217" t="s">
        <v>87</v>
      </c>
      <c r="F7680" s="217" t="s">
        <v>9</v>
      </c>
      <c r="G7680" s="217" t="s">
        <v>13</v>
      </c>
      <c r="H7680" s="217" t="s">
        <v>170</v>
      </c>
      <c r="I7680" s="217">
        <v>0</v>
      </c>
      <c r="J7680" s="217">
        <v>0</v>
      </c>
      <c r="K7680" s="217">
        <v>0</v>
      </c>
      <c r="L7680" s="217">
        <v>0</v>
      </c>
      <c r="M7680" s="217">
        <v>0</v>
      </c>
    </row>
    <row r="7681" spans="2:25">
      <c r="B7681" s="217" t="s">
        <v>7850</v>
      </c>
      <c r="C7681" s="217" t="s">
        <v>5935</v>
      </c>
      <c r="D7681" s="217" t="s">
        <v>16</v>
      </c>
      <c r="E7681" s="217" t="s">
        <v>87</v>
      </c>
      <c r="F7681" s="217" t="s">
        <v>9</v>
      </c>
      <c r="G7681" s="217" t="s">
        <v>13</v>
      </c>
      <c r="H7681" s="217" t="s">
        <v>172</v>
      </c>
      <c r="I7681" s="217">
        <v>2</v>
      </c>
      <c r="J7681" s="217">
        <v>0</v>
      </c>
      <c r="K7681" s="217">
        <v>2</v>
      </c>
      <c r="L7681" s="217">
        <v>1</v>
      </c>
      <c r="M7681" s="217">
        <v>26.6666666666667</v>
      </c>
      <c r="N7681" s="217">
        <v>75</v>
      </c>
      <c r="O7681" s="217">
        <v>0</v>
      </c>
      <c r="P7681" s="217">
        <v>75</v>
      </c>
      <c r="Q7681" s="217">
        <v>75</v>
      </c>
      <c r="R7681" s="217">
        <v>0</v>
      </c>
      <c r="S7681" s="217">
        <v>75</v>
      </c>
      <c r="T7681" s="217">
        <v>75</v>
      </c>
      <c r="U7681" s="217">
        <v>0</v>
      </c>
      <c r="V7681" s="217">
        <v>75</v>
      </c>
      <c r="W7681" s="217">
        <v>75</v>
      </c>
      <c r="X7681" s="217">
        <v>0</v>
      </c>
      <c r="Y7681" s="217">
        <v>75</v>
      </c>
    </row>
    <row r="7682" spans="2:25">
      <c r="B7682" s="217" t="s">
        <v>7851</v>
      </c>
      <c r="C7682" s="217" t="s">
        <v>5935</v>
      </c>
      <c r="D7682" s="217" t="s">
        <v>16</v>
      </c>
      <c r="E7682" s="217" t="s">
        <v>87</v>
      </c>
      <c r="F7682" s="217" t="s">
        <v>9</v>
      </c>
      <c r="G7682" s="217" t="s">
        <v>13</v>
      </c>
      <c r="H7682" s="217" t="s">
        <v>174</v>
      </c>
      <c r="I7682" s="217">
        <v>0</v>
      </c>
      <c r="J7682" s="217">
        <v>0</v>
      </c>
      <c r="K7682" s="217">
        <v>0</v>
      </c>
      <c r="L7682" s="217">
        <v>0</v>
      </c>
      <c r="M7682" s="217">
        <v>13.3333333333333</v>
      </c>
      <c r="N7682" s="217">
        <v>0</v>
      </c>
      <c r="O7682" s="217">
        <v>0</v>
      </c>
      <c r="P7682" s="217">
        <v>0</v>
      </c>
      <c r="Q7682" s="217">
        <v>0</v>
      </c>
      <c r="R7682" s="217">
        <v>0</v>
      </c>
      <c r="S7682" s="217">
        <v>0</v>
      </c>
      <c r="T7682" s="217">
        <v>0</v>
      </c>
      <c r="U7682" s="217">
        <v>0</v>
      </c>
      <c r="V7682" s="217">
        <v>0</v>
      </c>
      <c r="W7682" s="217">
        <v>0</v>
      </c>
      <c r="X7682" s="217">
        <v>0</v>
      </c>
      <c r="Y7682" s="217">
        <v>0</v>
      </c>
    </row>
    <row r="7683" spans="2:25">
      <c r="B7683" s="217" t="s">
        <v>7852</v>
      </c>
      <c r="C7683" s="217" t="s">
        <v>5935</v>
      </c>
      <c r="D7683" s="217" t="s">
        <v>16</v>
      </c>
      <c r="E7683" s="217" t="s">
        <v>87</v>
      </c>
      <c r="F7683" s="217" t="s">
        <v>9</v>
      </c>
      <c r="G7683" s="217" t="s">
        <v>13</v>
      </c>
      <c r="H7683" s="217" t="s">
        <v>176</v>
      </c>
      <c r="I7683" s="217">
        <v>0</v>
      </c>
      <c r="J7683" s="217">
        <v>0</v>
      </c>
      <c r="K7683" s="217">
        <v>0</v>
      </c>
      <c r="L7683" s="217">
        <v>2</v>
      </c>
      <c r="M7683" s="217">
        <v>26.6666666666667</v>
      </c>
      <c r="N7683" s="217">
        <v>0</v>
      </c>
      <c r="O7683" s="217">
        <v>0</v>
      </c>
      <c r="P7683" s="217">
        <v>0</v>
      </c>
      <c r="Q7683" s="217">
        <v>0</v>
      </c>
      <c r="R7683" s="217">
        <v>0</v>
      </c>
      <c r="S7683" s="217">
        <v>0</v>
      </c>
      <c r="T7683" s="217">
        <v>0</v>
      </c>
      <c r="U7683" s="217">
        <v>0</v>
      </c>
      <c r="V7683" s="217">
        <v>0</v>
      </c>
      <c r="W7683" s="217">
        <v>0</v>
      </c>
      <c r="X7683" s="217">
        <v>0</v>
      </c>
      <c r="Y7683" s="217">
        <v>0</v>
      </c>
    </row>
    <row r="7684" spans="2:25">
      <c r="B7684" s="217" t="s">
        <v>7853</v>
      </c>
      <c r="C7684" s="217" t="s">
        <v>5935</v>
      </c>
      <c r="D7684" s="217" t="s">
        <v>16</v>
      </c>
      <c r="E7684" s="217" t="s">
        <v>87</v>
      </c>
      <c r="F7684" s="217" t="s">
        <v>9</v>
      </c>
      <c r="G7684" s="217" t="s">
        <v>13</v>
      </c>
      <c r="H7684" s="217" t="s">
        <v>178</v>
      </c>
      <c r="I7684" s="217">
        <v>0</v>
      </c>
      <c r="J7684" s="217">
        <v>0</v>
      </c>
      <c r="K7684" s="217">
        <v>0</v>
      </c>
      <c r="L7684" s="217">
        <v>0</v>
      </c>
      <c r="M7684" s="217">
        <v>93.3333333333333</v>
      </c>
      <c r="N7684" s="217">
        <v>0</v>
      </c>
      <c r="O7684" s="217">
        <v>0</v>
      </c>
      <c r="P7684" s="217">
        <v>0</v>
      </c>
      <c r="Q7684" s="217">
        <v>0</v>
      </c>
      <c r="R7684" s="217">
        <v>0</v>
      </c>
      <c r="S7684" s="217">
        <v>0</v>
      </c>
      <c r="T7684" s="217">
        <v>0</v>
      </c>
      <c r="U7684" s="217">
        <v>0</v>
      </c>
      <c r="V7684" s="217">
        <v>0</v>
      </c>
      <c r="W7684" s="217">
        <v>0</v>
      </c>
      <c r="X7684" s="217">
        <v>0</v>
      </c>
      <c r="Y7684" s="217">
        <v>0</v>
      </c>
    </row>
    <row r="7685" spans="2:25">
      <c r="B7685" s="217" t="s">
        <v>7854</v>
      </c>
      <c r="C7685" s="217" t="s">
        <v>5935</v>
      </c>
      <c r="D7685" s="217" t="s">
        <v>16</v>
      </c>
      <c r="E7685" s="217" t="s">
        <v>87</v>
      </c>
      <c r="F7685" s="217" t="s">
        <v>9</v>
      </c>
      <c r="G7685" s="217" t="s">
        <v>13</v>
      </c>
      <c r="H7685" s="217" t="s">
        <v>5</v>
      </c>
      <c r="I7685" s="217">
        <v>2</v>
      </c>
      <c r="J7685" s="217">
        <v>0</v>
      </c>
      <c r="K7685" s="217">
        <v>2</v>
      </c>
      <c r="L7685" s="217">
        <v>3</v>
      </c>
      <c r="M7685" s="217">
        <v>160</v>
      </c>
      <c r="N7685" s="217">
        <v>12.5</v>
      </c>
      <c r="O7685" s="217">
        <v>0</v>
      </c>
      <c r="P7685" s="217">
        <v>12.5</v>
      </c>
      <c r="Q7685" s="217">
        <v>12.5</v>
      </c>
      <c r="R7685" s="217">
        <v>0</v>
      </c>
      <c r="S7685" s="217">
        <v>12.5</v>
      </c>
      <c r="T7685" s="217">
        <v>12.5</v>
      </c>
      <c r="U7685" s="217">
        <v>0</v>
      </c>
      <c r="V7685" s="217">
        <v>12.5</v>
      </c>
      <c r="W7685" s="217">
        <v>12.5</v>
      </c>
      <c r="X7685" s="217">
        <v>0</v>
      </c>
      <c r="Y7685" s="217">
        <v>12.5</v>
      </c>
    </row>
    <row r="7686" spans="2:25">
      <c r="B7686" s="217" t="s">
        <v>7855</v>
      </c>
      <c r="C7686" s="217" t="s">
        <v>5935</v>
      </c>
      <c r="D7686" s="217" t="s">
        <v>16</v>
      </c>
      <c r="E7686" s="217" t="s">
        <v>87</v>
      </c>
      <c r="F7686" s="217" t="s">
        <v>5</v>
      </c>
      <c r="G7686" s="217" t="s">
        <v>13</v>
      </c>
      <c r="H7686" s="217" t="s">
        <v>170</v>
      </c>
      <c r="I7686" s="217">
        <v>0</v>
      </c>
      <c r="J7686" s="217">
        <v>0</v>
      </c>
      <c r="K7686" s="217">
        <v>0</v>
      </c>
      <c r="L7686" s="217">
        <v>0</v>
      </c>
      <c r="M7686" s="217">
        <v>10</v>
      </c>
      <c r="N7686" s="217">
        <v>0</v>
      </c>
      <c r="O7686" s="217">
        <v>0</v>
      </c>
      <c r="P7686" s="217">
        <v>0</v>
      </c>
      <c r="Q7686" s="217">
        <v>0</v>
      </c>
      <c r="R7686" s="217">
        <v>0</v>
      </c>
      <c r="S7686" s="217">
        <v>0</v>
      </c>
      <c r="T7686" s="217">
        <v>0</v>
      </c>
      <c r="U7686" s="217">
        <v>0</v>
      </c>
      <c r="V7686" s="217">
        <v>0</v>
      </c>
      <c r="W7686" s="217">
        <v>0</v>
      </c>
      <c r="X7686" s="217">
        <v>0</v>
      </c>
      <c r="Y7686" s="217">
        <v>0</v>
      </c>
    </row>
    <row r="7687" spans="2:25">
      <c r="B7687" s="217" t="s">
        <v>7856</v>
      </c>
      <c r="C7687" s="217" t="s">
        <v>5935</v>
      </c>
      <c r="D7687" s="217" t="s">
        <v>16</v>
      </c>
      <c r="E7687" s="217" t="s">
        <v>87</v>
      </c>
      <c r="F7687" s="217" t="s">
        <v>5</v>
      </c>
      <c r="G7687" s="217" t="s">
        <v>13</v>
      </c>
      <c r="H7687" s="217" t="s">
        <v>172</v>
      </c>
      <c r="I7687" s="217">
        <v>2</v>
      </c>
      <c r="J7687" s="217">
        <v>0</v>
      </c>
      <c r="K7687" s="217">
        <v>2</v>
      </c>
      <c r="L7687" s="217">
        <v>1</v>
      </c>
      <c r="M7687" s="217">
        <v>46.6666666666667</v>
      </c>
      <c r="N7687" s="217">
        <v>42.857142857142897</v>
      </c>
      <c r="O7687" s="217">
        <v>0</v>
      </c>
      <c r="P7687" s="217">
        <v>42.857142857142897</v>
      </c>
      <c r="Q7687" s="217">
        <v>42.857142857142897</v>
      </c>
      <c r="R7687" s="217">
        <v>0</v>
      </c>
      <c r="S7687" s="217">
        <v>42.857142857142897</v>
      </c>
      <c r="T7687" s="217">
        <v>42.857142857142897</v>
      </c>
      <c r="U7687" s="217">
        <v>0</v>
      </c>
      <c r="V7687" s="217">
        <v>42.857142857142897</v>
      </c>
      <c r="W7687" s="217">
        <v>42.857142857142897</v>
      </c>
      <c r="X7687" s="217">
        <v>0</v>
      </c>
      <c r="Y7687" s="217">
        <v>42.857142857142897</v>
      </c>
    </row>
    <row r="7688" spans="2:25">
      <c r="B7688" s="217" t="s">
        <v>7857</v>
      </c>
      <c r="C7688" s="217" t="s">
        <v>5935</v>
      </c>
      <c r="D7688" s="217" t="s">
        <v>16</v>
      </c>
      <c r="E7688" s="217" t="s">
        <v>87</v>
      </c>
      <c r="F7688" s="217" t="s">
        <v>5</v>
      </c>
      <c r="G7688" s="217" t="s">
        <v>13</v>
      </c>
      <c r="H7688" s="217" t="s">
        <v>174</v>
      </c>
      <c r="I7688" s="217">
        <v>0</v>
      </c>
      <c r="J7688" s="217">
        <v>0</v>
      </c>
      <c r="K7688" s="217">
        <v>0</v>
      </c>
      <c r="L7688" s="217">
        <v>0</v>
      </c>
      <c r="M7688" s="217">
        <v>23.3333333333333</v>
      </c>
      <c r="N7688" s="217">
        <v>0</v>
      </c>
      <c r="O7688" s="217">
        <v>0</v>
      </c>
      <c r="P7688" s="217">
        <v>0</v>
      </c>
      <c r="Q7688" s="217">
        <v>0</v>
      </c>
      <c r="R7688" s="217">
        <v>0</v>
      </c>
      <c r="S7688" s="217">
        <v>0</v>
      </c>
      <c r="T7688" s="217">
        <v>0</v>
      </c>
      <c r="U7688" s="217">
        <v>0</v>
      </c>
      <c r="V7688" s="217">
        <v>0</v>
      </c>
      <c r="W7688" s="217">
        <v>0</v>
      </c>
      <c r="X7688" s="217">
        <v>0</v>
      </c>
      <c r="Y7688" s="217">
        <v>0</v>
      </c>
    </row>
    <row r="7689" spans="2:25">
      <c r="B7689" s="217" t="s">
        <v>7858</v>
      </c>
      <c r="C7689" s="217" t="s">
        <v>5935</v>
      </c>
      <c r="D7689" s="217" t="s">
        <v>16</v>
      </c>
      <c r="E7689" s="217" t="s">
        <v>87</v>
      </c>
      <c r="F7689" s="217" t="s">
        <v>5</v>
      </c>
      <c r="G7689" s="217" t="s">
        <v>13</v>
      </c>
      <c r="H7689" s="217" t="s">
        <v>176</v>
      </c>
      <c r="I7689" s="217">
        <v>0</v>
      </c>
      <c r="J7689" s="217">
        <v>0</v>
      </c>
      <c r="K7689" s="217">
        <v>0</v>
      </c>
      <c r="L7689" s="217">
        <v>2</v>
      </c>
      <c r="M7689" s="217">
        <v>46.6666666666667</v>
      </c>
      <c r="N7689" s="217">
        <v>0</v>
      </c>
      <c r="O7689" s="217">
        <v>0</v>
      </c>
      <c r="P7689" s="217">
        <v>0</v>
      </c>
      <c r="Q7689" s="217">
        <v>0</v>
      </c>
      <c r="R7689" s="217">
        <v>0</v>
      </c>
      <c r="S7689" s="217">
        <v>0</v>
      </c>
      <c r="T7689" s="217">
        <v>0</v>
      </c>
      <c r="U7689" s="217">
        <v>0</v>
      </c>
      <c r="V7689" s="217">
        <v>0</v>
      </c>
      <c r="W7689" s="217">
        <v>0</v>
      </c>
      <c r="X7689" s="217">
        <v>0</v>
      </c>
      <c r="Y7689" s="217">
        <v>0</v>
      </c>
    </row>
    <row r="7690" spans="2:25">
      <c r="B7690" s="217" t="s">
        <v>7859</v>
      </c>
      <c r="C7690" s="217" t="s">
        <v>5935</v>
      </c>
      <c r="D7690" s="217" t="s">
        <v>16</v>
      </c>
      <c r="E7690" s="217" t="s">
        <v>87</v>
      </c>
      <c r="F7690" s="217" t="s">
        <v>5</v>
      </c>
      <c r="G7690" s="217" t="s">
        <v>13</v>
      </c>
      <c r="H7690" s="217" t="s">
        <v>178</v>
      </c>
      <c r="I7690" s="217">
        <v>0</v>
      </c>
      <c r="J7690" s="217">
        <v>0</v>
      </c>
      <c r="K7690" s="217">
        <v>0</v>
      </c>
      <c r="L7690" s="217">
        <v>0</v>
      </c>
      <c r="M7690" s="217">
        <v>163.333333333333</v>
      </c>
      <c r="N7690" s="217">
        <v>0</v>
      </c>
      <c r="O7690" s="217">
        <v>0</v>
      </c>
      <c r="P7690" s="217">
        <v>0</v>
      </c>
      <c r="Q7690" s="217">
        <v>0</v>
      </c>
      <c r="R7690" s="217">
        <v>0</v>
      </c>
      <c r="S7690" s="217">
        <v>0</v>
      </c>
      <c r="T7690" s="217">
        <v>0</v>
      </c>
      <c r="U7690" s="217">
        <v>0</v>
      </c>
      <c r="V7690" s="217">
        <v>0</v>
      </c>
      <c r="W7690" s="217">
        <v>0</v>
      </c>
      <c r="X7690" s="217">
        <v>0</v>
      </c>
      <c r="Y7690" s="217">
        <v>0</v>
      </c>
    </row>
    <row r="7691" spans="2:25">
      <c r="B7691" s="217" t="s">
        <v>7860</v>
      </c>
      <c r="C7691" s="217" t="s">
        <v>5935</v>
      </c>
      <c r="D7691" s="217" t="s">
        <v>16</v>
      </c>
      <c r="E7691" s="217" t="s">
        <v>87</v>
      </c>
      <c r="F7691" s="217" t="s">
        <v>5</v>
      </c>
      <c r="G7691" s="217" t="s">
        <v>13</v>
      </c>
      <c r="H7691" s="217" t="s">
        <v>5</v>
      </c>
      <c r="I7691" s="217">
        <v>2</v>
      </c>
      <c r="J7691" s="217">
        <v>0</v>
      </c>
      <c r="K7691" s="217">
        <v>2</v>
      </c>
      <c r="L7691" s="217">
        <v>3</v>
      </c>
      <c r="M7691" s="217">
        <v>290</v>
      </c>
      <c r="N7691" s="217">
        <v>6.8965517241379297</v>
      </c>
      <c r="O7691" s="217">
        <v>0</v>
      </c>
      <c r="P7691" s="217">
        <v>6.8965517241379297</v>
      </c>
      <c r="Q7691" s="217">
        <v>6.8965517241379297</v>
      </c>
      <c r="R7691" s="217">
        <v>0</v>
      </c>
      <c r="S7691" s="217">
        <v>6.8965517241379297</v>
      </c>
      <c r="T7691" s="217">
        <v>6.8965517241379297</v>
      </c>
      <c r="U7691" s="217">
        <v>0</v>
      </c>
      <c r="V7691" s="217">
        <v>6.8965517241379297</v>
      </c>
      <c r="W7691" s="217">
        <v>6.8965517241379297</v>
      </c>
      <c r="X7691" s="217">
        <v>0</v>
      </c>
      <c r="Y7691" s="217">
        <v>6.8965517241379297</v>
      </c>
    </row>
    <row r="7692" spans="2:25">
      <c r="B7692" s="217" t="s">
        <v>7861</v>
      </c>
      <c r="C7692" s="217" t="s">
        <v>5935</v>
      </c>
      <c r="D7692" s="217" t="s">
        <v>16</v>
      </c>
      <c r="E7692" s="217" t="s">
        <v>87</v>
      </c>
      <c r="F7692" s="217" t="s">
        <v>12</v>
      </c>
      <c r="G7692" s="217" t="s">
        <v>5</v>
      </c>
      <c r="H7692" s="217" t="s">
        <v>170</v>
      </c>
      <c r="I7692" s="217">
        <v>1</v>
      </c>
      <c r="J7692" s="217">
        <v>1</v>
      </c>
      <c r="K7692" s="217">
        <v>0</v>
      </c>
      <c r="L7692" s="217">
        <v>3</v>
      </c>
      <c r="M7692" s="217">
        <v>392.74193548387098</v>
      </c>
      <c r="N7692" s="217">
        <v>2.5462012320328502</v>
      </c>
      <c r="O7692" s="217">
        <v>2.5462012320328502</v>
      </c>
      <c r="P7692" s="217">
        <v>0</v>
      </c>
      <c r="Q7692" s="217">
        <v>2.5462012320328502</v>
      </c>
      <c r="R7692" s="217">
        <v>2.5462012320328502</v>
      </c>
      <c r="S7692" s="217">
        <v>0</v>
      </c>
      <c r="T7692" s="217">
        <v>2.5462012320328502</v>
      </c>
      <c r="U7692" s="217">
        <v>2.5462012320328502</v>
      </c>
      <c r="V7692" s="217">
        <v>0</v>
      </c>
      <c r="W7692" s="217">
        <v>2.5462012320328502</v>
      </c>
      <c r="X7692" s="217">
        <v>2.5462012320328502</v>
      </c>
      <c r="Y7692" s="217">
        <v>0</v>
      </c>
    </row>
    <row r="7693" spans="2:25">
      <c r="B7693" s="217" t="s">
        <v>7862</v>
      </c>
      <c r="C7693" s="217" t="s">
        <v>5935</v>
      </c>
      <c r="D7693" s="217" t="s">
        <v>16</v>
      </c>
      <c r="E7693" s="217" t="s">
        <v>87</v>
      </c>
      <c r="F7693" s="217" t="s">
        <v>12</v>
      </c>
      <c r="G7693" s="217" t="s">
        <v>5</v>
      </c>
      <c r="H7693" s="217" t="s">
        <v>172</v>
      </c>
      <c r="I7693" s="217">
        <v>2</v>
      </c>
      <c r="J7693" s="217">
        <v>2</v>
      </c>
      <c r="K7693" s="217">
        <v>0</v>
      </c>
      <c r="L7693" s="217">
        <v>11</v>
      </c>
      <c r="M7693" s="217">
        <v>495.35483870967698</v>
      </c>
      <c r="N7693" s="217">
        <v>4.0375097681687899</v>
      </c>
      <c r="O7693" s="217">
        <v>4.0375097681687899</v>
      </c>
      <c r="P7693" s="217">
        <v>0</v>
      </c>
      <c r="Q7693" s="217">
        <v>4.0375097681687899</v>
      </c>
      <c r="R7693" s="217">
        <v>4.0375097681687899</v>
      </c>
      <c r="S7693" s="217">
        <v>0</v>
      </c>
      <c r="T7693" s="217">
        <v>4.0375097681687899</v>
      </c>
      <c r="U7693" s="217">
        <v>4.0375097681687899</v>
      </c>
      <c r="V7693" s="217">
        <v>0</v>
      </c>
      <c r="W7693" s="217">
        <v>4.0375097681687899</v>
      </c>
      <c r="X7693" s="217">
        <v>4.0375097681687899</v>
      </c>
      <c r="Y7693" s="217">
        <v>0</v>
      </c>
    </row>
    <row r="7694" spans="2:25">
      <c r="B7694" s="217" t="s">
        <v>7863</v>
      </c>
      <c r="C7694" s="217" t="s">
        <v>5935</v>
      </c>
      <c r="D7694" s="217" t="s">
        <v>16</v>
      </c>
      <c r="E7694" s="217" t="s">
        <v>87</v>
      </c>
      <c r="F7694" s="217" t="s">
        <v>12</v>
      </c>
      <c r="G7694" s="217" t="s">
        <v>5</v>
      </c>
      <c r="H7694" s="217" t="s">
        <v>174</v>
      </c>
      <c r="I7694" s="217">
        <v>3</v>
      </c>
      <c r="J7694" s="217">
        <v>3</v>
      </c>
      <c r="K7694" s="217">
        <v>0</v>
      </c>
      <c r="L7694" s="217">
        <v>7</v>
      </c>
      <c r="M7694" s="217">
        <v>487.09677419354801</v>
      </c>
      <c r="N7694" s="217">
        <v>6.1589403973509897</v>
      </c>
      <c r="O7694" s="217">
        <v>6.1589403973509897</v>
      </c>
      <c r="P7694" s="217">
        <v>0</v>
      </c>
      <c r="Q7694" s="217">
        <v>6.1589403973509897</v>
      </c>
      <c r="R7694" s="217">
        <v>6.1589403973509897</v>
      </c>
      <c r="S7694" s="217">
        <v>0</v>
      </c>
      <c r="T7694" s="217">
        <v>6.1589403973509897</v>
      </c>
      <c r="U7694" s="217">
        <v>6.1589403973509897</v>
      </c>
      <c r="V7694" s="217">
        <v>0</v>
      </c>
      <c r="W7694" s="217">
        <v>6.1589403973509897</v>
      </c>
      <c r="X7694" s="217">
        <v>6.1589403973509897</v>
      </c>
      <c r="Y7694" s="217">
        <v>0</v>
      </c>
    </row>
    <row r="7695" spans="2:25">
      <c r="B7695" s="217" t="s">
        <v>7864</v>
      </c>
      <c r="C7695" s="217" t="s">
        <v>5935</v>
      </c>
      <c r="D7695" s="217" t="s">
        <v>16</v>
      </c>
      <c r="E7695" s="217" t="s">
        <v>87</v>
      </c>
      <c r="F7695" s="217" t="s">
        <v>12</v>
      </c>
      <c r="G7695" s="217" t="s">
        <v>5</v>
      </c>
      <c r="H7695" s="217" t="s">
        <v>176</v>
      </c>
      <c r="I7695" s="217">
        <v>4</v>
      </c>
      <c r="J7695" s="217">
        <v>4</v>
      </c>
      <c r="K7695" s="217">
        <v>0</v>
      </c>
      <c r="L7695" s="217">
        <v>14</v>
      </c>
      <c r="M7695" s="217">
        <v>820.35483870967698</v>
      </c>
      <c r="N7695" s="217">
        <v>4.8759388148322902</v>
      </c>
      <c r="O7695" s="217">
        <v>4.8759388148322902</v>
      </c>
      <c r="P7695" s="217">
        <v>0</v>
      </c>
      <c r="Q7695" s="217">
        <v>4.8759388148322902</v>
      </c>
      <c r="R7695" s="217">
        <v>4.8759388148322902</v>
      </c>
      <c r="S7695" s="217">
        <v>0</v>
      </c>
      <c r="T7695" s="217">
        <v>4.8759388148322902</v>
      </c>
      <c r="U7695" s="217">
        <v>4.8759388148322902</v>
      </c>
      <c r="V7695" s="217">
        <v>0</v>
      </c>
      <c r="W7695" s="217">
        <v>4.8759388148322902</v>
      </c>
      <c r="X7695" s="217">
        <v>4.8759388148322902</v>
      </c>
      <c r="Y7695" s="217">
        <v>0</v>
      </c>
    </row>
    <row r="7696" spans="2:25">
      <c r="B7696" s="217" t="s">
        <v>7865</v>
      </c>
      <c r="C7696" s="217" t="s">
        <v>5935</v>
      </c>
      <c r="D7696" s="217" t="s">
        <v>16</v>
      </c>
      <c r="E7696" s="217" t="s">
        <v>87</v>
      </c>
      <c r="F7696" s="217" t="s">
        <v>12</v>
      </c>
      <c r="G7696" s="217" t="s">
        <v>5</v>
      </c>
      <c r="H7696" s="217" t="s">
        <v>178</v>
      </c>
      <c r="I7696" s="217">
        <v>15</v>
      </c>
      <c r="J7696" s="217">
        <v>15</v>
      </c>
      <c r="K7696" s="217">
        <v>0</v>
      </c>
      <c r="L7696" s="217">
        <v>37</v>
      </c>
      <c r="M7696" s="217">
        <v>1374.4516129032299</v>
      </c>
      <c r="N7696" s="217">
        <v>10.9134434847916</v>
      </c>
      <c r="O7696" s="217">
        <v>10.9134434847916</v>
      </c>
      <c r="P7696" s="217">
        <v>0</v>
      </c>
      <c r="Q7696" s="217">
        <v>10.9134434847916</v>
      </c>
      <c r="R7696" s="217">
        <v>10.9134434847916</v>
      </c>
      <c r="S7696" s="217">
        <v>0</v>
      </c>
      <c r="T7696" s="217">
        <v>10.9134434847916</v>
      </c>
      <c r="U7696" s="217">
        <v>10.9134434847916</v>
      </c>
      <c r="V7696" s="217">
        <v>0</v>
      </c>
      <c r="W7696" s="217">
        <v>10.9134434847916</v>
      </c>
      <c r="X7696" s="217">
        <v>10.9134434847916</v>
      </c>
      <c r="Y7696" s="217">
        <v>0</v>
      </c>
    </row>
    <row r="7697" spans="2:25">
      <c r="B7697" s="217" t="s">
        <v>7866</v>
      </c>
      <c r="C7697" s="217" t="s">
        <v>5935</v>
      </c>
      <c r="D7697" s="217" t="s">
        <v>16</v>
      </c>
      <c r="E7697" s="217" t="s">
        <v>87</v>
      </c>
      <c r="F7697" s="217" t="s">
        <v>12</v>
      </c>
      <c r="G7697" s="217" t="s">
        <v>5</v>
      </c>
      <c r="H7697" s="217" t="s">
        <v>5</v>
      </c>
      <c r="I7697" s="217">
        <v>25</v>
      </c>
      <c r="J7697" s="217">
        <v>25</v>
      </c>
      <c r="K7697" s="217">
        <v>0</v>
      </c>
      <c r="L7697" s="217">
        <v>72</v>
      </c>
      <c r="M7697" s="217">
        <v>3570</v>
      </c>
      <c r="N7697" s="217">
        <v>7.0028011204481801</v>
      </c>
      <c r="O7697" s="217">
        <v>7.0028011204481801</v>
      </c>
      <c r="P7697" s="217">
        <v>0</v>
      </c>
      <c r="Q7697" s="217">
        <v>7.0028011204481801</v>
      </c>
      <c r="R7697" s="217">
        <v>7.0028011204481801</v>
      </c>
      <c r="S7697" s="217">
        <v>0</v>
      </c>
      <c r="T7697" s="217">
        <v>7.0028011204481801</v>
      </c>
      <c r="U7697" s="217">
        <v>7.0028011204481801</v>
      </c>
      <c r="V7697" s="217">
        <v>0</v>
      </c>
      <c r="W7697" s="217">
        <v>7.0028011204481801</v>
      </c>
      <c r="X7697" s="217">
        <v>7.0028011204481801</v>
      </c>
      <c r="Y7697" s="217">
        <v>0</v>
      </c>
    </row>
    <row r="7698" spans="2:25">
      <c r="B7698" s="217" t="s">
        <v>7867</v>
      </c>
      <c r="C7698" s="217" t="s">
        <v>5935</v>
      </c>
      <c r="D7698" s="217" t="s">
        <v>16</v>
      </c>
      <c r="E7698" s="217" t="s">
        <v>87</v>
      </c>
      <c r="F7698" s="217" t="s">
        <v>9</v>
      </c>
      <c r="G7698" s="217" t="s">
        <v>5</v>
      </c>
      <c r="H7698" s="217" t="s">
        <v>170</v>
      </c>
      <c r="I7698" s="217">
        <v>0</v>
      </c>
      <c r="J7698" s="217">
        <v>0</v>
      </c>
      <c r="K7698" s="217">
        <v>0</v>
      </c>
      <c r="L7698" s="217">
        <v>14</v>
      </c>
      <c r="M7698" s="217">
        <v>429.72712680577899</v>
      </c>
      <c r="N7698" s="217">
        <v>0</v>
      </c>
      <c r="O7698" s="217">
        <v>0</v>
      </c>
      <c r="P7698" s="217">
        <v>0</v>
      </c>
      <c r="Q7698" s="217">
        <v>0</v>
      </c>
      <c r="R7698" s="217">
        <v>0</v>
      </c>
      <c r="S7698" s="217">
        <v>0</v>
      </c>
      <c r="T7698" s="217">
        <v>0</v>
      </c>
      <c r="U7698" s="217">
        <v>0</v>
      </c>
      <c r="V7698" s="217">
        <v>0</v>
      </c>
      <c r="W7698" s="217">
        <v>0</v>
      </c>
      <c r="X7698" s="217">
        <v>0</v>
      </c>
      <c r="Y7698" s="217">
        <v>0</v>
      </c>
    </row>
    <row r="7699" spans="2:25">
      <c r="B7699" s="217" t="s">
        <v>7868</v>
      </c>
      <c r="C7699" s="217" t="s">
        <v>5935</v>
      </c>
      <c r="D7699" s="217" t="s">
        <v>16</v>
      </c>
      <c r="E7699" s="217" t="s">
        <v>87</v>
      </c>
      <c r="F7699" s="217" t="s">
        <v>9</v>
      </c>
      <c r="G7699" s="217" t="s">
        <v>5</v>
      </c>
      <c r="H7699" s="217" t="s">
        <v>172</v>
      </c>
      <c r="I7699" s="217">
        <v>3</v>
      </c>
      <c r="J7699" s="217">
        <v>1</v>
      </c>
      <c r="K7699" s="217">
        <v>2</v>
      </c>
      <c r="L7699" s="217">
        <v>31</v>
      </c>
      <c r="M7699" s="217">
        <v>578.39218833600899</v>
      </c>
      <c r="N7699" s="217">
        <v>5.18679204266361</v>
      </c>
      <c r="O7699" s="217">
        <v>1.7289306808878699</v>
      </c>
      <c r="P7699" s="217">
        <v>3.4578613617757399</v>
      </c>
      <c r="Q7699" s="217">
        <v>5.18679204266361</v>
      </c>
      <c r="R7699" s="217">
        <v>1.7289306808878699</v>
      </c>
      <c r="S7699" s="217">
        <v>3.4578613617757399</v>
      </c>
      <c r="T7699" s="217">
        <v>5.18679204266361</v>
      </c>
      <c r="U7699" s="217">
        <v>1.7289306808878699</v>
      </c>
      <c r="V7699" s="217">
        <v>3.4578613617757399</v>
      </c>
      <c r="W7699" s="217">
        <v>5.18679204266361</v>
      </c>
      <c r="X7699" s="217">
        <v>1.7289306808878699</v>
      </c>
      <c r="Y7699" s="217">
        <v>3.4578613617757399</v>
      </c>
    </row>
    <row r="7700" spans="2:25">
      <c r="B7700" s="217" t="s">
        <v>7869</v>
      </c>
      <c r="C7700" s="217" t="s">
        <v>5935</v>
      </c>
      <c r="D7700" s="217" t="s">
        <v>16</v>
      </c>
      <c r="E7700" s="217" t="s">
        <v>87</v>
      </c>
      <c r="F7700" s="217" t="s">
        <v>9</v>
      </c>
      <c r="G7700" s="217" t="s">
        <v>5</v>
      </c>
      <c r="H7700" s="217" t="s">
        <v>174</v>
      </c>
      <c r="I7700" s="217">
        <v>0</v>
      </c>
      <c r="J7700" s="217">
        <v>0</v>
      </c>
      <c r="K7700" s="217">
        <v>0</v>
      </c>
      <c r="L7700" s="217">
        <v>14</v>
      </c>
      <c r="M7700" s="217">
        <v>530.65275548421596</v>
      </c>
      <c r="N7700" s="217">
        <v>0</v>
      </c>
      <c r="O7700" s="217">
        <v>0</v>
      </c>
      <c r="P7700" s="217">
        <v>0</v>
      </c>
      <c r="Q7700" s="217">
        <v>0</v>
      </c>
      <c r="R7700" s="217">
        <v>0</v>
      </c>
      <c r="S7700" s="217">
        <v>0</v>
      </c>
      <c r="T7700" s="217">
        <v>0</v>
      </c>
      <c r="U7700" s="217">
        <v>0</v>
      </c>
      <c r="V7700" s="217">
        <v>0</v>
      </c>
      <c r="W7700" s="217">
        <v>0</v>
      </c>
      <c r="X7700" s="217">
        <v>0</v>
      </c>
      <c r="Y7700" s="217">
        <v>0</v>
      </c>
    </row>
    <row r="7701" spans="2:25">
      <c r="B7701" s="217" t="s">
        <v>7870</v>
      </c>
      <c r="C7701" s="217" t="s">
        <v>5935</v>
      </c>
      <c r="D7701" s="217" t="s">
        <v>16</v>
      </c>
      <c r="E7701" s="217" t="s">
        <v>87</v>
      </c>
      <c r="F7701" s="217" t="s">
        <v>9</v>
      </c>
      <c r="G7701" s="217" t="s">
        <v>5</v>
      </c>
      <c r="H7701" s="217" t="s">
        <v>176</v>
      </c>
      <c r="I7701" s="217">
        <v>3</v>
      </c>
      <c r="J7701" s="217">
        <v>2</v>
      </c>
      <c r="K7701" s="217">
        <v>1</v>
      </c>
      <c r="L7701" s="217">
        <v>22</v>
      </c>
      <c r="M7701" s="217">
        <v>858.84162653825604</v>
      </c>
      <c r="N7701" s="217">
        <v>3.49307707882318</v>
      </c>
      <c r="O7701" s="217">
        <v>2.3287180525487901</v>
      </c>
      <c r="P7701" s="217">
        <v>1.1643590262743899</v>
      </c>
      <c r="Q7701" s="217">
        <v>3.49307707882318</v>
      </c>
      <c r="R7701" s="217">
        <v>2.3287180525487901</v>
      </c>
      <c r="S7701" s="217">
        <v>1.1643590262743899</v>
      </c>
      <c r="T7701" s="217">
        <v>3.49307707882318</v>
      </c>
      <c r="U7701" s="217">
        <v>2.3287180525487901</v>
      </c>
      <c r="V7701" s="217">
        <v>1.1643590262743899</v>
      </c>
      <c r="W7701" s="217">
        <v>3.49307707882318</v>
      </c>
      <c r="X7701" s="217">
        <v>2.3287180525487901</v>
      </c>
      <c r="Y7701" s="217">
        <v>1.1643590262743899</v>
      </c>
    </row>
    <row r="7702" spans="2:25">
      <c r="B7702" s="217" t="s">
        <v>7871</v>
      </c>
      <c r="C7702" s="217" t="s">
        <v>5935</v>
      </c>
      <c r="D7702" s="217" t="s">
        <v>16</v>
      </c>
      <c r="E7702" s="217" t="s">
        <v>87</v>
      </c>
      <c r="F7702" s="217" t="s">
        <v>9</v>
      </c>
      <c r="G7702" s="217" t="s">
        <v>5</v>
      </c>
      <c r="H7702" s="217" t="s">
        <v>178</v>
      </c>
      <c r="I7702" s="217">
        <v>2</v>
      </c>
      <c r="J7702" s="217">
        <v>1</v>
      </c>
      <c r="K7702" s="217">
        <v>1</v>
      </c>
      <c r="L7702" s="217">
        <v>65</v>
      </c>
      <c r="M7702" s="217">
        <v>1602.38630283574</v>
      </c>
      <c r="N7702" s="217">
        <v>1.2481384772577</v>
      </c>
      <c r="O7702" s="217">
        <v>0.624069238628851</v>
      </c>
      <c r="P7702" s="217">
        <v>0.624069238628851</v>
      </c>
      <c r="Q7702" s="217">
        <v>1.2481384772577</v>
      </c>
      <c r="R7702" s="217">
        <v>0.624069238628851</v>
      </c>
      <c r="S7702" s="217">
        <v>0.624069238628851</v>
      </c>
      <c r="T7702" s="217">
        <v>1.2481384772577</v>
      </c>
      <c r="U7702" s="217">
        <v>0.624069238628851</v>
      </c>
      <c r="V7702" s="217">
        <v>0.624069238628851</v>
      </c>
      <c r="W7702" s="217">
        <v>1.2481384772577</v>
      </c>
      <c r="X7702" s="217">
        <v>0.624069238628851</v>
      </c>
      <c r="Y7702" s="217">
        <v>0.624069238628851</v>
      </c>
    </row>
    <row r="7703" spans="2:25">
      <c r="B7703" s="217" t="s">
        <v>7872</v>
      </c>
      <c r="C7703" s="217" t="s">
        <v>5935</v>
      </c>
      <c r="D7703" s="217" t="s">
        <v>16</v>
      </c>
      <c r="E7703" s="217" t="s">
        <v>87</v>
      </c>
      <c r="F7703" s="217" t="s">
        <v>9</v>
      </c>
      <c r="G7703" s="217" t="s">
        <v>5</v>
      </c>
      <c r="H7703" s="217" t="s">
        <v>5</v>
      </c>
      <c r="I7703" s="217">
        <v>8</v>
      </c>
      <c r="J7703" s="217">
        <v>4</v>
      </c>
      <c r="K7703" s="217">
        <v>4</v>
      </c>
      <c r="L7703" s="217">
        <v>146</v>
      </c>
      <c r="M7703" s="217">
        <v>4000</v>
      </c>
      <c r="N7703" s="217">
        <v>2</v>
      </c>
      <c r="O7703" s="217">
        <v>1</v>
      </c>
      <c r="P7703" s="217">
        <v>1</v>
      </c>
      <c r="Q7703" s="217">
        <v>2</v>
      </c>
      <c r="R7703" s="217">
        <v>1</v>
      </c>
      <c r="S7703" s="217">
        <v>1</v>
      </c>
      <c r="T7703" s="217">
        <v>2</v>
      </c>
      <c r="U7703" s="217">
        <v>1</v>
      </c>
      <c r="V7703" s="217">
        <v>1</v>
      </c>
      <c r="W7703" s="217">
        <v>2</v>
      </c>
      <c r="X7703" s="217">
        <v>1</v>
      </c>
      <c r="Y7703" s="217">
        <v>1</v>
      </c>
    </row>
    <row r="7704" spans="2:25">
      <c r="B7704" s="217" t="s">
        <v>7873</v>
      </c>
      <c r="C7704" s="217" t="s">
        <v>5935</v>
      </c>
      <c r="D7704" s="217" t="s">
        <v>16</v>
      </c>
      <c r="E7704" s="217" t="s">
        <v>87</v>
      </c>
      <c r="F7704" s="217" t="s">
        <v>5</v>
      </c>
      <c r="G7704" s="217" t="s">
        <v>5</v>
      </c>
      <c r="H7704" s="217" t="s">
        <v>170</v>
      </c>
      <c r="I7704" s="217">
        <v>1</v>
      </c>
      <c r="J7704" s="217">
        <v>1</v>
      </c>
      <c r="K7704" s="217">
        <v>0</v>
      </c>
      <c r="L7704" s="217">
        <v>17</v>
      </c>
      <c r="M7704" s="217">
        <v>822.46906228964997</v>
      </c>
      <c r="N7704" s="217">
        <v>1.2158512044406</v>
      </c>
      <c r="O7704" s="217">
        <v>1.2158512044406</v>
      </c>
      <c r="P7704" s="217">
        <v>0</v>
      </c>
      <c r="Q7704" s="217">
        <v>1.2158512044406</v>
      </c>
      <c r="R7704" s="217">
        <v>1.2158512044406</v>
      </c>
      <c r="S7704" s="217">
        <v>0</v>
      </c>
      <c r="T7704" s="217">
        <v>1.2158512044406</v>
      </c>
      <c r="U7704" s="217">
        <v>1.2158512044406</v>
      </c>
      <c r="V7704" s="217">
        <v>0</v>
      </c>
      <c r="W7704" s="217">
        <v>1.2158512044406</v>
      </c>
      <c r="X7704" s="217">
        <v>1.2158512044406</v>
      </c>
      <c r="Y7704" s="217">
        <v>0</v>
      </c>
    </row>
    <row r="7705" spans="2:25">
      <c r="B7705" s="217" t="s">
        <v>7874</v>
      </c>
      <c r="C7705" s="217" t="s">
        <v>5935</v>
      </c>
      <c r="D7705" s="217" t="s">
        <v>16</v>
      </c>
      <c r="E7705" s="217" t="s">
        <v>87</v>
      </c>
      <c r="F7705" s="217" t="s">
        <v>5</v>
      </c>
      <c r="G7705" s="217" t="s">
        <v>5</v>
      </c>
      <c r="H7705" s="217" t="s">
        <v>172</v>
      </c>
      <c r="I7705" s="217">
        <v>5</v>
      </c>
      <c r="J7705" s="217">
        <v>3</v>
      </c>
      <c r="K7705" s="217">
        <v>2</v>
      </c>
      <c r="L7705" s="217">
        <v>42</v>
      </c>
      <c r="M7705" s="217">
        <v>1073.7470270456899</v>
      </c>
      <c r="N7705" s="217">
        <v>4.6565903085729898</v>
      </c>
      <c r="O7705" s="217">
        <v>2.7939541851437899</v>
      </c>
      <c r="P7705" s="217">
        <v>1.8626361234291999</v>
      </c>
      <c r="Q7705" s="217">
        <v>4.6565903085729898</v>
      </c>
      <c r="R7705" s="217">
        <v>2.7939541851437899</v>
      </c>
      <c r="S7705" s="217">
        <v>1.8626361234291999</v>
      </c>
      <c r="T7705" s="217">
        <v>4.6565903085729898</v>
      </c>
      <c r="U7705" s="217">
        <v>2.7939541851437899</v>
      </c>
      <c r="V7705" s="217">
        <v>1.8626361234291999</v>
      </c>
      <c r="W7705" s="217">
        <v>4.6565903085729898</v>
      </c>
      <c r="X7705" s="217">
        <v>2.7939541851437899</v>
      </c>
      <c r="Y7705" s="217">
        <v>1.8626361234291999</v>
      </c>
    </row>
    <row r="7706" spans="2:25">
      <c r="B7706" s="217" t="s">
        <v>7875</v>
      </c>
      <c r="C7706" s="217" t="s">
        <v>5935</v>
      </c>
      <c r="D7706" s="217" t="s">
        <v>16</v>
      </c>
      <c r="E7706" s="217" t="s">
        <v>87</v>
      </c>
      <c r="F7706" s="217" t="s">
        <v>5</v>
      </c>
      <c r="G7706" s="217" t="s">
        <v>5</v>
      </c>
      <c r="H7706" s="217" t="s">
        <v>174</v>
      </c>
      <c r="I7706" s="217">
        <v>3</v>
      </c>
      <c r="J7706" s="217">
        <v>3</v>
      </c>
      <c r="K7706" s="217">
        <v>0</v>
      </c>
      <c r="L7706" s="217">
        <v>21</v>
      </c>
      <c r="M7706" s="217">
        <v>1017.7495296777601</v>
      </c>
      <c r="N7706" s="217">
        <v>2.9476800652021402</v>
      </c>
      <c r="O7706" s="217">
        <v>2.9476800652021402</v>
      </c>
      <c r="P7706" s="217">
        <v>0</v>
      </c>
      <c r="Q7706" s="217">
        <v>2.9476800652021402</v>
      </c>
      <c r="R7706" s="217">
        <v>2.9476800652021402</v>
      </c>
      <c r="S7706" s="217">
        <v>0</v>
      </c>
      <c r="T7706" s="217">
        <v>2.9476800652021402</v>
      </c>
      <c r="U7706" s="217">
        <v>2.9476800652021402</v>
      </c>
      <c r="V7706" s="217">
        <v>0</v>
      </c>
      <c r="W7706" s="217">
        <v>2.9476800652021402</v>
      </c>
      <c r="X7706" s="217">
        <v>2.9476800652021402</v>
      </c>
      <c r="Y7706" s="217">
        <v>0</v>
      </c>
    </row>
    <row r="7707" spans="2:25">
      <c r="B7707" s="217" t="s">
        <v>7876</v>
      </c>
      <c r="C7707" s="217" t="s">
        <v>5935</v>
      </c>
      <c r="D7707" s="217" t="s">
        <v>16</v>
      </c>
      <c r="E7707" s="217" t="s">
        <v>87</v>
      </c>
      <c r="F7707" s="217" t="s">
        <v>5</v>
      </c>
      <c r="G7707" s="217" t="s">
        <v>5</v>
      </c>
      <c r="H7707" s="217" t="s">
        <v>176</v>
      </c>
      <c r="I7707" s="217">
        <v>7</v>
      </c>
      <c r="J7707" s="217">
        <v>6</v>
      </c>
      <c r="K7707" s="217">
        <v>1</v>
      </c>
      <c r="L7707" s="217">
        <v>36</v>
      </c>
      <c r="M7707" s="217">
        <v>1679.1964652479301</v>
      </c>
      <c r="N7707" s="217">
        <v>4.1686605140432196</v>
      </c>
      <c r="O7707" s="217">
        <v>3.5731375834656101</v>
      </c>
      <c r="P7707" s="217">
        <v>0.59552293057760197</v>
      </c>
      <c r="Q7707" s="217">
        <v>4.1686605140432196</v>
      </c>
      <c r="R7707" s="217">
        <v>3.5731375834656101</v>
      </c>
      <c r="S7707" s="217">
        <v>0.59552293057760197</v>
      </c>
      <c r="T7707" s="217">
        <v>4.1686605140432196</v>
      </c>
      <c r="U7707" s="217">
        <v>3.5731375834656101</v>
      </c>
      <c r="V7707" s="217">
        <v>0.59552293057760197</v>
      </c>
      <c r="W7707" s="217">
        <v>4.1686605140432196</v>
      </c>
      <c r="X7707" s="217">
        <v>3.5731375834656101</v>
      </c>
      <c r="Y7707" s="217">
        <v>0.59552293057760197</v>
      </c>
    </row>
    <row r="7708" spans="2:25">
      <c r="B7708" s="217" t="s">
        <v>7877</v>
      </c>
      <c r="C7708" s="217" t="s">
        <v>5935</v>
      </c>
      <c r="D7708" s="217" t="s">
        <v>16</v>
      </c>
      <c r="E7708" s="217" t="s">
        <v>87</v>
      </c>
      <c r="F7708" s="217" t="s">
        <v>5</v>
      </c>
      <c r="G7708" s="217" t="s">
        <v>5</v>
      </c>
      <c r="H7708" s="217" t="s">
        <v>178</v>
      </c>
      <c r="I7708" s="217">
        <v>17</v>
      </c>
      <c r="J7708" s="217">
        <v>16</v>
      </c>
      <c r="K7708" s="217">
        <v>1</v>
      </c>
      <c r="L7708" s="217">
        <v>102</v>
      </c>
      <c r="M7708" s="217">
        <v>2976.83791573897</v>
      </c>
      <c r="N7708" s="217">
        <v>5.7107576835535996</v>
      </c>
      <c r="O7708" s="217">
        <v>5.3748307609916299</v>
      </c>
      <c r="P7708" s="217">
        <v>0.33592692256197698</v>
      </c>
      <c r="Q7708" s="217">
        <v>5.7107576835535996</v>
      </c>
      <c r="R7708" s="217">
        <v>5.3748307609916299</v>
      </c>
      <c r="S7708" s="217">
        <v>0.33592692256197698</v>
      </c>
      <c r="T7708" s="217">
        <v>5.7107576835535996</v>
      </c>
      <c r="U7708" s="217">
        <v>5.3748307609916299</v>
      </c>
      <c r="V7708" s="217">
        <v>0.33592692256197698</v>
      </c>
      <c r="W7708" s="217">
        <v>5.7107576835535996</v>
      </c>
      <c r="X7708" s="217">
        <v>5.3748307609916299</v>
      </c>
      <c r="Y7708" s="217">
        <v>0.33592692256197698</v>
      </c>
    </row>
    <row r="7709" spans="2:25">
      <c r="B7709" s="217" t="s">
        <v>7878</v>
      </c>
      <c r="C7709" s="217" t="s">
        <v>5935</v>
      </c>
      <c r="D7709" s="217" t="s">
        <v>16</v>
      </c>
      <c r="E7709" s="217" t="s">
        <v>87</v>
      </c>
      <c r="F7709" s="217" t="s">
        <v>5</v>
      </c>
      <c r="G7709" s="217" t="s">
        <v>5</v>
      </c>
      <c r="H7709" s="217" t="s">
        <v>5</v>
      </c>
      <c r="I7709" s="217">
        <v>33</v>
      </c>
      <c r="J7709" s="217">
        <v>29</v>
      </c>
      <c r="K7709" s="217">
        <v>4</v>
      </c>
      <c r="L7709" s="217">
        <v>218</v>
      </c>
      <c r="M7709" s="217">
        <v>7570</v>
      </c>
      <c r="N7709" s="217">
        <v>4.3593130779392304</v>
      </c>
      <c r="O7709" s="217">
        <v>3.8309114927344798</v>
      </c>
      <c r="P7709" s="217">
        <v>0.528401585204756</v>
      </c>
      <c r="Q7709" s="217">
        <v>4.3593130779392304</v>
      </c>
      <c r="R7709" s="217">
        <v>3.8309114927344798</v>
      </c>
      <c r="S7709" s="217">
        <v>0.528401585204756</v>
      </c>
      <c r="T7709" s="217">
        <v>4.3593130779392304</v>
      </c>
      <c r="U7709" s="217">
        <v>3.8309114927344798</v>
      </c>
      <c r="V7709" s="217">
        <v>0.528401585204756</v>
      </c>
      <c r="W7709" s="217">
        <v>4.3593130779392304</v>
      </c>
      <c r="X7709" s="217">
        <v>3.8309114927344798</v>
      </c>
      <c r="Y7709" s="217">
        <v>0.528401585204756</v>
      </c>
    </row>
    <row r="7710" spans="2:25">
      <c r="B7710" s="217" t="s">
        <v>7879</v>
      </c>
      <c r="C7710" s="217" t="s">
        <v>5935</v>
      </c>
      <c r="D7710" s="217" t="s">
        <v>16</v>
      </c>
      <c r="E7710" s="217" t="s">
        <v>88</v>
      </c>
      <c r="F7710" s="217" t="s">
        <v>12</v>
      </c>
      <c r="G7710" s="217" t="s">
        <v>10</v>
      </c>
      <c r="H7710" s="217" t="s">
        <v>170</v>
      </c>
      <c r="I7710" s="217">
        <v>0</v>
      </c>
      <c r="J7710" s="217">
        <v>0</v>
      </c>
      <c r="K7710" s="217">
        <v>0</v>
      </c>
      <c r="L7710" s="217">
        <v>1</v>
      </c>
      <c r="M7710" s="217">
        <v>56.168831168831197</v>
      </c>
      <c r="N7710" s="217">
        <v>0</v>
      </c>
      <c r="O7710" s="217">
        <v>0</v>
      </c>
      <c r="P7710" s="217">
        <v>0</v>
      </c>
      <c r="Q7710" s="217">
        <v>0</v>
      </c>
      <c r="R7710" s="217">
        <v>0</v>
      </c>
      <c r="S7710" s="217">
        <v>0</v>
      </c>
      <c r="T7710" s="217">
        <v>0</v>
      </c>
      <c r="U7710" s="217">
        <v>0</v>
      </c>
      <c r="V7710" s="217">
        <v>0</v>
      </c>
      <c r="W7710" s="217">
        <v>0</v>
      </c>
      <c r="X7710" s="217">
        <v>0</v>
      </c>
      <c r="Y7710" s="217">
        <v>0</v>
      </c>
    </row>
    <row r="7711" spans="2:25">
      <c r="B7711" s="217" t="s">
        <v>7880</v>
      </c>
      <c r="C7711" s="217" t="s">
        <v>5935</v>
      </c>
      <c r="D7711" s="217" t="s">
        <v>16</v>
      </c>
      <c r="E7711" s="217" t="s">
        <v>88</v>
      </c>
      <c r="F7711" s="217" t="s">
        <v>12</v>
      </c>
      <c r="G7711" s="217" t="s">
        <v>10</v>
      </c>
      <c r="H7711" s="217" t="s">
        <v>172</v>
      </c>
      <c r="I7711" s="217">
        <v>1</v>
      </c>
      <c r="J7711" s="217">
        <v>1</v>
      </c>
      <c r="K7711" s="217">
        <v>0</v>
      </c>
      <c r="L7711" s="217">
        <v>6</v>
      </c>
      <c r="M7711" s="217">
        <v>134.80519480519499</v>
      </c>
      <c r="N7711" s="217">
        <v>7.4181117533718703</v>
      </c>
      <c r="O7711" s="217">
        <v>7.4181117533718703</v>
      </c>
      <c r="P7711" s="217">
        <v>0</v>
      </c>
      <c r="Q7711" s="217">
        <v>7.4181117533718703</v>
      </c>
      <c r="R7711" s="217">
        <v>7.4181117533718703</v>
      </c>
      <c r="S7711" s="217">
        <v>0</v>
      </c>
      <c r="T7711" s="217">
        <v>7.4181117533718703</v>
      </c>
      <c r="U7711" s="217">
        <v>7.4181117533718703</v>
      </c>
      <c r="V7711" s="217">
        <v>0</v>
      </c>
      <c r="W7711" s="217">
        <v>7.4181117533718703</v>
      </c>
      <c r="X7711" s="217">
        <v>7.4181117533718703</v>
      </c>
      <c r="Y7711" s="217">
        <v>0</v>
      </c>
    </row>
    <row r="7712" spans="2:25">
      <c r="B7712" s="217" t="s">
        <v>7881</v>
      </c>
      <c r="C7712" s="217" t="s">
        <v>5935</v>
      </c>
      <c r="D7712" s="217" t="s">
        <v>16</v>
      </c>
      <c r="E7712" s="217" t="s">
        <v>88</v>
      </c>
      <c r="F7712" s="217" t="s">
        <v>12</v>
      </c>
      <c r="G7712" s="217" t="s">
        <v>10</v>
      </c>
      <c r="H7712" s="217" t="s">
        <v>174</v>
      </c>
      <c r="I7712" s="217">
        <v>4</v>
      </c>
      <c r="J7712" s="217">
        <v>4</v>
      </c>
      <c r="K7712" s="217">
        <v>0</v>
      </c>
      <c r="L7712" s="217">
        <v>9</v>
      </c>
      <c r="M7712" s="217">
        <v>146.03896103896099</v>
      </c>
      <c r="N7712" s="217">
        <v>27.389951089373099</v>
      </c>
      <c r="O7712" s="217">
        <v>27.389951089373099</v>
      </c>
      <c r="P7712" s="217">
        <v>0</v>
      </c>
      <c r="Q7712" s="217">
        <v>27.389951089373099</v>
      </c>
      <c r="R7712" s="217">
        <v>27.389951089373099</v>
      </c>
      <c r="S7712" s="217">
        <v>0</v>
      </c>
      <c r="T7712" s="217">
        <v>27.389951089373099</v>
      </c>
      <c r="U7712" s="217">
        <v>27.389951089373099</v>
      </c>
      <c r="V7712" s="217">
        <v>0</v>
      </c>
      <c r="W7712" s="217">
        <v>27.389951089373099</v>
      </c>
      <c r="X7712" s="217">
        <v>27.389951089373099</v>
      </c>
      <c r="Y7712" s="217">
        <v>0</v>
      </c>
    </row>
    <row r="7713" spans="2:25">
      <c r="B7713" s="217" t="s">
        <v>7882</v>
      </c>
      <c r="C7713" s="217" t="s">
        <v>5935</v>
      </c>
      <c r="D7713" s="217" t="s">
        <v>16</v>
      </c>
      <c r="E7713" s="217" t="s">
        <v>88</v>
      </c>
      <c r="F7713" s="217" t="s">
        <v>12</v>
      </c>
      <c r="G7713" s="217" t="s">
        <v>10</v>
      </c>
      <c r="H7713" s="217" t="s">
        <v>176</v>
      </c>
      <c r="I7713" s="217">
        <v>2</v>
      </c>
      <c r="J7713" s="217">
        <v>2</v>
      </c>
      <c r="K7713" s="217">
        <v>0</v>
      </c>
      <c r="L7713" s="217">
        <v>8</v>
      </c>
      <c r="M7713" s="217">
        <v>393.18181818181802</v>
      </c>
      <c r="N7713" s="217">
        <v>5.0867052023121397</v>
      </c>
      <c r="O7713" s="217">
        <v>5.0867052023121397</v>
      </c>
      <c r="P7713" s="217">
        <v>0</v>
      </c>
      <c r="Q7713" s="217">
        <v>5.0867052023121397</v>
      </c>
      <c r="R7713" s="217">
        <v>5.0867052023121397</v>
      </c>
      <c r="S7713" s="217">
        <v>0</v>
      </c>
      <c r="T7713" s="217">
        <v>5.0867052023121397</v>
      </c>
      <c r="U7713" s="217">
        <v>5.0867052023121397</v>
      </c>
      <c r="V7713" s="217">
        <v>0</v>
      </c>
      <c r="W7713" s="217">
        <v>5.0867052023121397</v>
      </c>
      <c r="X7713" s="217">
        <v>5.0867052023121397</v>
      </c>
      <c r="Y7713" s="217">
        <v>0</v>
      </c>
    </row>
    <row r="7714" spans="2:25">
      <c r="B7714" s="217" t="s">
        <v>7883</v>
      </c>
      <c r="C7714" s="217" t="s">
        <v>5935</v>
      </c>
      <c r="D7714" s="217" t="s">
        <v>16</v>
      </c>
      <c r="E7714" s="217" t="s">
        <v>88</v>
      </c>
      <c r="F7714" s="217" t="s">
        <v>12</v>
      </c>
      <c r="G7714" s="217" t="s">
        <v>10</v>
      </c>
      <c r="H7714" s="217" t="s">
        <v>178</v>
      </c>
      <c r="I7714" s="217">
        <v>3</v>
      </c>
      <c r="J7714" s="217">
        <v>3</v>
      </c>
      <c r="K7714" s="217">
        <v>0</v>
      </c>
      <c r="L7714" s="217">
        <v>42</v>
      </c>
      <c r="M7714" s="217">
        <v>999.80519480519501</v>
      </c>
      <c r="N7714" s="217">
        <v>3.0005845294537901</v>
      </c>
      <c r="O7714" s="217">
        <v>3.0005845294537901</v>
      </c>
      <c r="P7714" s="217">
        <v>0</v>
      </c>
      <c r="Q7714" s="217">
        <v>3.0005845294537901</v>
      </c>
      <c r="R7714" s="217">
        <v>3.0005845294537901</v>
      </c>
      <c r="S7714" s="217">
        <v>0</v>
      </c>
      <c r="T7714" s="217">
        <v>3.0005845294537901</v>
      </c>
      <c r="U7714" s="217">
        <v>3.0005845294537901</v>
      </c>
      <c r="V7714" s="217">
        <v>0</v>
      </c>
      <c r="W7714" s="217">
        <v>3.0005845294537901</v>
      </c>
      <c r="X7714" s="217">
        <v>3.0005845294537901</v>
      </c>
      <c r="Y7714" s="217">
        <v>0</v>
      </c>
    </row>
    <row r="7715" spans="2:25">
      <c r="B7715" s="217" t="s">
        <v>7884</v>
      </c>
      <c r="C7715" s="217" t="s">
        <v>5935</v>
      </c>
      <c r="D7715" s="217" t="s">
        <v>16</v>
      </c>
      <c r="E7715" s="217" t="s">
        <v>88</v>
      </c>
      <c r="F7715" s="217" t="s">
        <v>12</v>
      </c>
      <c r="G7715" s="217" t="s">
        <v>10</v>
      </c>
      <c r="H7715" s="217" t="s">
        <v>5</v>
      </c>
      <c r="I7715" s="217">
        <v>10</v>
      </c>
      <c r="J7715" s="217">
        <v>10</v>
      </c>
      <c r="K7715" s="217">
        <v>0</v>
      </c>
      <c r="L7715" s="217">
        <v>66</v>
      </c>
      <c r="M7715" s="217">
        <v>1730</v>
      </c>
      <c r="N7715" s="217">
        <v>5.7803468208092497</v>
      </c>
      <c r="O7715" s="217">
        <v>5.7803468208092497</v>
      </c>
      <c r="P7715" s="217">
        <v>0</v>
      </c>
      <c r="Q7715" s="217">
        <v>5.7803468208092497</v>
      </c>
      <c r="R7715" s="217">
        <v>5.7803468208092497</v>
      </c>
      <c r="S7715" s="217">
        <v>0</v>
      </c>
      <c r="T7715" s="217">
        <v>5.7803468208092497</v>
      </c>
      <c r="U7715" s="217">
        <v>5.7803468208092497</v>
      </c>
      <c r="V7715" s="217">
        <v>0</v>
      </c>
      <c r="W7715" s="217">
        <v>5.7803468208092497</v>
      </c>
      <c r="X7715" s="217">
        <v>5.7803468208092497</v>
      </c>
      <c r="Y7715" s="217">
        <v>0</v>
      </c>
    </row>
    <row r="7716" spans="2:25">
      <c r="B7716" s="217" t="s">
        <v>7885</v>
      </c>
      <c r="C7716" s="217" t="s">
        <v>5935</v>
      </c>
      <c r="D7716" s="217" t="s">
        <v>16</v>
      </c>
      <c r="E7716" s="217" t="s">
        <v>88</v>
      </c>
      <c r="F7716" s="217" t="s">
        <v>9</v>
      </c>
      <c r="G7716" s="217" t="s">
        <v>10</v>
      </c>
      <c r="H7716" s="217" t="s">
        <v>170</v>
      </c>
      <c r="I7716" s="217">
        <v>0</v>
      </c>
      <c r="J7716" s="217">
        <v>0</v>
      </c>
      <c r="K7716" s="217">
        <v>0</v>
      </c>
      <c r="L7716" s="217">
        <v>2</v>
      </c>
      <c r="M7716" s="217">
        <v>78.974358974359006</v>
      </c>
      <c r="N7716" s="217">
        <v>0</v>
      </c>
      <c r="O7716" s="217">
        <v>0</v>
      </c>
      <c r="P7716" s="217">
        <v>0</v>
      </c>
      <c r="Q7716" s="217">
        <v>0</v>
      </c>
      <c r="R7716" s="217">
        <v>0</v>
      </c>
      <c r="S7716" s="217">
        <v>0</v>
      </c>
      <c r="T7716" s="217">
        <v>0</v>
      </c>
      <c r="U7716" s="217">
        <v>0</v>
      </c>
      <c r="V7716" s="217">
        <v>0</v>
      </c>
      <c r="W7716" s="217">
        <v>0</v>
      </c>
      <c r="X7716" s="217">
        <v>0</v>
      </c>
      <c r="Y7716" s="217">
        <v>0</v>
      </c>
    </row>
    <row r="7717" spans="2:25">
      <c r="B7717" s="217" t="s">
        <v>7886</v>
      </c>
      <c r="C7717" s="217" t="s">
        <v>5935</v>
      </c>
      <c r="D7717" s="217" t="s">
        <v>16</v>
      </c>
      <c r="E7717" s="217" t="s">
        <v>88</v>
      </c>
      <c r="F7717" s="217" t="s">
        <v>9</v>
      </c>
      <c r="G7717" s="217" t="s">
        <v>10</v>
      </c>
      <c r="H7717" s="217" t="s">
        <v>172</v>
      </c>
      <c r="I7717" s="217">
        <v>0</v>
      </c>
      <c r="J7717" s="217">
        <v>0</v>
      </c>
      <c r="K7717" s="217">
        <v>0</v>
      </c>
      <c r="L7717" s="217">
        <v>6</v>
      </c>
      <c r="M7717" s="217">
        <v>135.38461538461499</v>
      </c>
      <c r="N7717" s="217">
        <v>0</v>
      </c>
      <c r="O7717" s="217">
        <v>0</v>
      </c>
      <c r="P7717" s="217">
        <v>0</v>
      </c>
      <c r="Q7717" s="217">
        <v>0</v>
      </c>
      <c r="R7717" s="217">
        <v>0</v>
      </c>
      <c r="S7717" s="217">
        <v>0</v>
      </c>
      <c r="T7717" s="217">
        <v>0</v>
      </c>
      <c r="U7717" s="217">
        <v>0</v>
      </c>
      <c r="V7717" s="217">
        <v>0</v>
      </c>
      <c r="W7717" s="217">
        <v>0</v>
      </c>
      <c r="X7717" s="217">
        <v>0</v>
      </c>
      <c r="Y7717" s="217">
        <v>0</v>
      </c>
    </row>
    <row r="7718" spans="2:25">
      <c r="B7718" s="217" t="s">
        <v>7887</v>
      </c>
      <c r="C7718" s="217" t="s">
        <v>5935</v>
      </c>
      <c r="D7718" s="217" t="s">
        <v>16</v>
      </c>
      <c r="E7718" s="217" t="s">
        <v>88</v>
      </c>
      <c r="F7718" s="217" t="s">
        <v>9</v>
      </c>
      <c r="G7718" s="217" t="s">
        <v>10</v>
      </c>
      <c r="H7718" s="217" t="s">
        <v>174</v>
      </c>
      <c r="I7718" s="217">
        <v>0</v>
      </c>
      <c r="J7718" s="217">
        <v>0</v>
      </c>
      <c r="K7718" s="217">
        <v>0</v>
      </c>
      <c r="L7718" s="217">
        <v>9</v>
      </c>
      <c r="M7718" s="217">
        <v>157.94871794871801</v>
      </c>
      <c r="N7718" s="217">
        <v>0</v>
      </c>
      <c r="O7718" s="217">
        <v>0</v>
      </c>
      <c r="P7718" s="217">
        <v>0</v>
      </c>
      <c r="Q7718" s="217">
        <v>0</v>
      </c>
      <c r="R7718" s="217">
        <v>0</v>
      </c>
      <c r="S7718" s="217">
        <v>0</v>
      </c>
      <c r="T7718" s="217">
        <v>0</v>
      </c>
      <c r="U7718" s="217">
        <v>0</v>
      </c>
      <c r="V7718" s="217">
        <v>0</v>
      </c>
      <c r="W7718" s="217">
        <v>0</v>
      </c>
      <c r="X7718" s="217">
        <v>0</v>
      </c>
      <c r="Y7718" s="217">
        <v>0</v>
      </c>
    </row>
    <row r="7719" spans="2:25">
      <c r="B7719" s="217" t="s">
        <v>7888</v>
      </c>
      <c r="C7719" s="217" t="s">
        <v>5935</v>
      </c>
      <c r="D7719" s="217" t="s">
        <v>16</v>
      </c>
      <c r="E7719" s="217" t="s">
        <v>88</v>
      </c>
      <c r="F7719" s="217" t="s">
        <v>9</v>
      </c>
      <c r="G7719" s="217" t="s">
        <v>10</v>
      </c>
      <c r="H7719" s="217" t="s">
        <v>176</v>
      </c>
      <c r="I7719" s="217">
        <v>1</v>
      </c>
      <c r="J7719" s="217">
        <v>0</v>
      </c>
      <c r="K7719" s="217">
        <v>1</v>
      </c>
      <c r="L7719" s="217">
        <v>16</v>
      </c>
      <c r="M7719" s="217">
        <v>406.15384615384602</v>
      </c>
      <c r="N7719" s="217">
        <v>2.4621212121212102</v>
      </c>
      <c r="O7719" s="217">
        <v>0</v>
      </c>
      <c r="P7719" s="217">
        <v>2.4621212121212102</v>
      </c>
      <c r="Q7719" s="217">
        <v>2.4621212121212102</v>
      </c>
      <c r="R7719" s="217">
        <v>0</v>
      </c>
      <c r="S7719" s="217">
        <v>2.4621212121212102</v>
      </c>
      <c r="T7719" s="217">
        <v>2.4621212121212102</v>
      </c>
      <c r="U7719" s="217">
        <v>0</v>
      </c>
      <c r="V7719" s="217">
        <v>2.4621212121212102</v>
      </c>
      <c r="W7719" s="217">
        <v>2.4621212121212102</v>
      </c>
      <c r="X7719" s="217">
        <v>0</v>
      </c>
      <c r="Y7719" s="217">
        <v>2.4621212121212102</v>
      </c>
    </row>
    <row r="7720" spans="2:25">
      <c r="B7720" s="217" t="s">
        <v>7889</v>
      </c>
      <c r="C7720" s="217" t="s">
        <v>5935</v>
      </c>
      <c r="D7720" s="217" t="s">
        <v>16</v>
      </c>
      <c r="E7720" s="217" t="s">
        <v>88</v>
      </c>
      <c r="F7720" s="217" t="s">
        <v>9</v>
      </c>
      <c r="G7720" s="217" t="s">
        <v>10</v>
      </c>
      <c r="H7720" s="217" t="s">
        <v>178</v>
      </c>
      <c r="I7720" s="217">
        <v>12</v>
      </c>
      <c r="J7720" s="217">
        <v>7</v>
      </c>
      <c r="K7720" s="217">
        <v>5</v>
      </c>
      <c r="L7720" s="217">
        <v>58</v>
      </c>
      <c r="M7720" s="217">
        <v>981.538461538462</v>
      </c>
      <c r="N7720" s="217">
        <v>12.2257053291536</v>
      </c>
      <c r="O7720" s="217">
        <v>7.1316614420062701</v>
      </c>
      <c r="P7720" s="217">
        <v>5.0940438871473397</v>
      </c>
      <c r="Q7720" s="217">
        <v>12.2257053291536</v>
      </c>
      <c r="R7720" s="217">
        <v>7.1316614420062701</v>
      </c>
      <c r="S7720" s="217">
        <v>5.0940438871473397</v>
      </c>
      <c r="T7720" s="217">
        <v>12.2257053291536</v>
      </c>
      <c r="U7720" s="217">
        <v>7.1316614420062701</v>
      </c>
      <c r="V7720" s="217">
        <v>5.0940438871473397</v>
      </c>
      <c r="W7720" s="217">
        <v>12.2257053291536</v>
      </c>
      <c r="X7720" s="217">
        <v>7.1316614420062701</v>
      </c>
      <c r="Y7720" s="217">
        <v>5.0940438871473397</v>
      </c>
    </row>
    <row r="7721" spans="2:25">
      <c r="B7721" s="217" t="s">
        <v>7890</v>
      </c>
      <c r="C7721" s="217" t="s">
        <v>5935</v>
      </c>
      <c r="D7721" s="217" t="s">
        <v>16</v>
      </c>
      <c r="E7721" s="217" t="s">
        <v>88</v>
      </c>
      <c r="F7721" s="217" t="s">
        <v>9</v>
      </c>
      <c r="G7721" s="217" t="s">
        <v>10</v>
      </c>
      <c r="H7721" s="217" t="s">
        <v>5</v>
      </c>
      <c r="I7721" s="217">
        <v>13</v>
      </c>
      <c r="J7721" s="217">
        <v>7</v>
      </c>
      <c r="K7721" s="217">
        <v>6</v>
      </c>
      <c r="L7721" s="217">
        <v>91</v>
      </c>
      <c r="M7721" s="217">
        <v>1760</v>
      </c>
      <c r="N7721" s="217">
        <v>7.3863636363636402</v>
      </c>
      <c r="O7721" s="217">
        <v>3.9772727272727302</v>
      </c>
      <c r="P7721" s="217">
        <v>3.4090909090909101</v>
      </c>
      <c r="Q7721" s="217">
        <v>7.3863636363636402</v>
      </c>
      <c r="R7721" s="217">
        <v>3.9772727272727302</v>
      </c>
      <c r="S7721" s="217">
        <v>3.4090909090909101</v>
      </c>
      <c r="T7721" s="217">
        <v>7.3863636363636402</v>
      </c>
      <c r="U7721" s="217">
        <v>3.9772727272727302</v>
      </c>
      <c r="V7721" s="217">
        <v>3.4090909090909101</v>
      </c>
      <c r="W7721" s="217">
        <v>7.3863636363636402</v>
      </c>
      <c r="X7721" s="217">
        <v>3.9772727272727302</v>
      </c>
      <c r="Y7721" s="217">
        <v>3.4090909090909101</v>
      </c>
    </row>
    <row r="7722" spans="2:25">
      <c r="B7722" s="217" t="s">
        <v>7891</v>
      </c>
      <c r="C7722" s="217" t="s">
        <v>5935</v>
      </c>
      <c r="D7722" s="217" t="s">
        <v>16</v>
      </c>
      <c r="E7722" s="217" t="s">
        <v>88</v>
      </c>
      <c r="F7722" s="217" t="s">
        <v>5</v>
      </c>
      <c r="G7722" s="217" t="s">
        <v>10</v>
      </c>
      <c r="H7722" s="217" t="s">
        <v>170</v>
      </c>
      <c r="I7722" s="217">
        <v>0</v>
      </c>
      <c r="J7722" s="217">
        <v>0</v>
      </c>
      <c r="K7722" s="217">
        <v>0</v>
      </c>
      <c r="L7722" s="217">
        <v>3</v>
      </c>
      <c r="M7722" s="217">
        <v>135.14319014319</v>
      </c>
      <c r="N7722" s="217">
        <v>0</v>
      </c>
      <c r="O7722" s="217">
        <v>0</v>
      </c>
      <c r="P7722" s="217">
        <v>0</v>
      </c>
      <c r="Q7722" s="217">
        <v>0</v>
      </c>
      <c r="R7722" s="217">
        <v>0</v>
      </c>
      <c r="S7722" s="217">
        <v>0</v>
      </c>
      <c r="T7722" s="217">
        <v>0</v>
      </c>
      <c r="U7722" s="217">
        <v>0</v>
      </c>
      <c r="V7722" s="217">
        <v>0</v>
      </c>
      <c r="W7722" s="217">
        <v>0</v>
      </c>
      <c r="X7722" s="217">
        <v>0</v>
      </c>
      <c r="Y7722" s="217">
        <v>0</v>
      </c>
    </row>
    <row r="7723" spans="2:25">
      <c r="B7723" s="217" t="s">
        <v>7892</v>
      </c>
      <c r="C7723" s="217" t="s">
        <v>5935</v>
      </c>
      <c r="D7723" s="217" t="s">
        <v>16</v>
      </c>
      <c r="E7723" s="217" t="s">
        <v>88</v>
      </c>
      <c r="F7723" s="217" t="s">
        <v>5</v>
      </c>
      <c r="G7723" s="217" t="s">
        <v>10</v>
      </c>
      <c r="H7723" s="217" t="s">
        <v>172</v>
      </c>
      <c r="I7723" s="217">
        <v>1</v>
      </c>
      <c r="J7723" s="217">
        <v>1</v>
      </c>
      <c r="K7723" s="217">
        <v>0</v>
      </c>
      <c r="L7723" s="217">
        <v>12</v>
      </c>
      <c r="M7723" s="217">
        <v>270.18981018980998</v>
      </c>
      <c r="N7723" s="217">
        <v>3.70110182651778</v>
      </c>
      <c r="O7723" s="217">
        <v>3.70110182651778</v>
      </c>
      <c r="P7723" s="217">
        <v>0</v>
      </c>
      <c r="Q7723" s="217">
        <v>3.70110182651778</v>
      </c>
      <c r="R7723" s="217">
        <v>3.70110182651778</v>
      </c>
      <c r="S7723" s="217">
        <v>0</v>
      </c>
      <c r="T7723" s="217">
        <v>3.70110182651778</v>
      </c>
      <c r="U7723" s="217">
        <v>3.70110182651778</v>
      </c>
      <c r="V7723" s="217">
        <v>0</v>
      </c>
      <c r="W7723" s="217">
        <v>3.70110182651778</v>
      </c>
      <c r="X7723" s="217">
        <v>3.70110182651778</v>
      </c>
      <c r="Y7723" s="217">
        <v>0</v>
      </c>
    </row>
    <row r="7724" spans="2:25">
      <c r="B7724" s="217" t="s">
        <v>7893</v>
      </c>
      <c r="C7724" s="217" t="s">
        <v>5935</v>
      </c>
      <c r="D7724" s="217" t="s">
        <v>16</v>
      </c>
      <c r="E7724" s="217" t="s">
        <v>88</v>
      </c>
      <c r="F7724" s="217" t="s">
        <v>5</v>
      </c>
      <c r="G7724" s="217" t="s">
        <v>10</v>
      </c>
      <c r="H7724" s="217" t="s">
        <v>174</v>
      </c>
      <c r="I7724" s="217">
        <v>4</v>
      </c>
      <c r="J7724" s="217">
        <v>4</v>
      </c>
      <c r="K7724" s="217">
        <v>0</v>
      </c>
      <c r="L7724" s="217">
        <v>18</v>
      </c>
      <c r="M7724" s="217">
        <v>303.98767898767898</v>
      </c>
      <c r="N7724" s="217">
        <v>13.1584280432699</v>
      </c>
      <c r="O7724" s="217">
        <v>13.1584280432699</v>
      </c>
      <c r="P7724" s="217">
        <v>0</v>
      </c>
      <c r="Q7724" s="217">
        <v>13.1584280432699</v>
      </c>
      <c r="R7724" s="217">
        <v>13.1584280432699</v>
      </c>
      <c r="S7724" s="217">
        <v>0</v>
      </c>
      <c r="T7724" s="217">
        <v>13.1584280432699</v>
      </c>
      <c r="U7724" s="217">
        <v>13.1584280432699</v>
      </c>
      <c r="V7724" s="217">
        <v>0</v>
      </c>
      <c r="W7724" s="217">
        <v>13.1584280432699</v>
      </c>
      <c r="X7724" s="217">
        <v>13.1584280432699</v>
      </c>
      <c r="Y7724" s="217">
        <v>0</v>
      </c>
    </row>
    <row r="7725" spans="2:25">
      <c r="B7725" s="217" t="s">
        <v>7894</v>
      </c>
      <c r="C7725" s="217" t="s">
        <v>5935</v>
      </c>
      <c r="D7725" s="217" t="s">
        <v>16</v>
      </c>
      <c r="E7725" s="217" t="s">
        <v>88</v>
      </c>
      <c r="F7725" s="217" t="s">
        <v>5</v>
      </c>
      <c r="G7725" s="217" t="s">
        <v>10</v>
      </c>
      <c r="H7725" s="217" t="s">
        <v>176</v>
      </c>
      <c r="I7725" s="217">
        <v>3</v>
      </c>
      <c r="J7725" s="217">
        <v>2</v>
      </c>
      <c r="K7725" s="217">
        <v>1</v>
      </c>
      <c r="L7725" s="217">
        <v>24</v>
      </c>
      <c r="M7725" s="217">
        <v>799.33566433566398</v>
      </c>
      <c r="N7725" s="217">
        <v>3.75311666156336</v>
      </c>
      <c r="O7725" s="217">
        <v>2.5020777743755702</v>
      </c>
      <c r="P7725" s="217">
        <v>1.25103888718779</v>
      </c>
      <c r="Q7725" s="217">
        <v>3.75311666156336</v>
      </c>
      <c r="R7725" s="217">
        <v>2.5020777743755702</v>
      </c>
      <c r="S7725" s="217">
        <v>1.25103888718779</v>
      </c>
      <c r="T7725" s="217">
        <v>3.75311666156336</v>
      </c>
      <c r="U7725" s="217">
        <v>2.5020777743755702</v>
      </c>
      <c r="V7725" s="217">
        <v>1.25103888718779</v>
      </c>
      <c r="W7725" s="217">
        <v>3.75311666156336</v>
      </c>
      <c r="X7725" s="217">
        <v>2.5020777743755702</v>
      </c>
      <c r="Y7725" s="217">
        <v>1.25103888718779</v>
      </c>
    </row>
    <row r="7726" spans="2:25">
      <c r="B7726" s="217" t="s">
        <v>7895</v>
      </c>
      <c r="C7726" s="217" t="s">
        <v>5935</v>
      </c>
      <c r="D7726" s="217" t="s">
        <v>16</v>
      </c>
      <c r="E7726" s="217" t="s">
        <v>88</v>
      </c>
      <c r="F7726" s="217" t="s">
        <v>5</v>
      </c>
      <c r="G7726" s="217" t="s">
        <v>10</v>
      </c>
      <c r="H7726" s="217" t="s">
        <v>178</v>
      </c>
      <c r="I7726" s="217">
        <v>15</v>
      </c>
      <c r="J7726" s="217">
        <v>10</v>
      </c>
      <c r="K7726" s="217">
        <v>5</v>
      </c>
      <c r="L7726" s="217">
        <v>100</v>
      </c>
      <c r="M7726" s="217">
        <v>1981.3436563436601</v>
      </c>
      <c r="N7726" s="217">
        <v>7.5706200446220402</v>
      </c>
      <c r="O7726" s="217">
        <v>5.0470800297480203</v>
      </c>
      <c r="P7726" s="217">
        <v>2.5235400148740101</v>
      </c>
      <c r="Q7726" s="217">
        <v>7.5706200446220402</v>
      </c>
      <c r="R7726" s="217">
        <v>5.0470800297480203</v>
      </c>
      <c r="S7726" s="217">
        <v>2.5235400148740101</v>
      </c>
      <c r="T7726" s="217">
        <v>7.5706200446220402</v>
      </c>
      <c r="U7726" s="217">
        <v>5.0470800297480203</v>
      </c>
      <c r="V7726" s="217">
        <v>2.5235400148740101</v>
      </c>
      <c r="W7726" s="217">
        <v>7.5706200446220402</v>
      </c>
      <c r="X7726" s="217">
        <v>5.0470800297480203</v>
      </c>
      <c r="Y7726" s="217">
        <v>2.5235400148740101</v>
      </c>
    </row>
    <row r="7727" spans="2:25">
      <c r="B7727" s="217" t="s">
        <v>7896</v>
      </c>
      <c r="C7727" s="217" t="s">
        <v>5935</v>
      </c>
      <c r="D7727" s="217" t="s">
        <v>16</v>
      </c>
      <c r="E7727" s="217" t="s">
        <v>88</v>
      </c>
      <c r="F7727" s="217" t="s">
        <v>5</v>
      </c>
      <c r="G7727" s="217" t="s">
        <v>10</v>
      </c>
      <c r="H7727" s="217" t="s">
        <v>5</v>
      </c>
      <c r="I7727" s="217">
        <v>23</v>
      </c>
      <c r="J7727" s="217">
        <v>17</v>
      </c>
      <c r="K7727" s="217">
        <v>6</v>
      </c>
      <c r="L7727" s="217">
        <v>157</v>
      </c>
      <c r="M7727" s="217">
        <v>3490</v>
      </c>
      <c r="N7727" s="217">
        <v>6.5902578796561597</v>
      </c>
      <c r="O7727" s="217">
        <v>4.8710601719197699</v>
      </c>
      <c r="P7727" s="217">
        <v>1.71919770773639</v>
      </c>
      <c r="Q7727" s="217">
        <v>6.5902578796561597</v>
      </c>
      <c r="R7727" s="217">
        <v>4.8710601719197699</v>
      </c>
      <c r="S7727" s="217">
        <v>1.71919770773639</v>
      </c>
      <c r="T7727" s="217">
        <v>6.5902578796561597</v>
      </c>
      <c r="U7727" s="217">
        <v>4.8710601719197699</v>
      </c>
      <c r="V7727" s="217">
        <v>1.71919770773639</v>
      </c>
      <c r="W7727" s="217">
        <v>6.5902578796561597</v>
      </c>
      <c r="X7727" s="217">
        <v>4.8710601719197699</v>
      </c>
      <c r="Y7727" s="217">
        <v>1.71919770773639</v>
      </c>
    </row>
    <row r="7728" spans="2:25">
      <c r="B7728" s="217" t="s">
        <v>7897</v>
      </c>
      <c r="C7728" s="217" t="s">
        <v>5935</v>
      </c>
      <c r="D7728" s="217" t="s">
        <v>16</v>
      </c>
      <c r="E7728" s="217" t="s">
        <v>88</v>
      </c>
      <c r="F7728" s="217" t="s">
        <v>12</v>
      </c>
      <c r="G7728" s="217" t="s">
        <v>49</v>
      </c>
      <c r="H7728" s="217" t="s">
        <v>170</v>
      </c>
      <c r="I7728" s="217">
        <v>0</v>
      </c>
      <c r="J7728" s="217">
        <v>0</v>
      </c>
      <c r="K7728" s="217">
        <v>0</v>
      </c>
      <c r="L7728" s="217">
        <v>3</v>
      </c>
      <c r="M7728" s="217">
        <v>120.567375886525</v>
      </c>
      <c r="N7728" s="217">
        <v>0</v>
      </c>
      <c r="O7728" s="217">
        <v>0</v>
      </c>
      <c r="P7728" s="217">
        <v>0</v>
      </c>
      <c r="Q7728" s="217">
        <v>0</v>
      </c>
      <c r="R7728" s="217">
        <v>0</v>
      </c>
      <c r="S7728" s="217">
        <v>0</v>
      </c>
      <c r="T7728" s="217">
        <v>0</v>
      </c>
      <c r="U7728" s="217">
        <v>0</v>
      </c>
      <c r="V7728" s="217">
        <v>0</v>
      </c>
      <c r="W7728" s="217">
        <v>0</v>
      </c>
      <c r="X7728" s="217">
        <v>0</v>
      </c>
      <c r="Y7728" s="217">
        <v>0</v>
      </c>
    </row>
    <row r="7729" spans="2:25">
      <c r="B7729" s="217" t="s">
        <v>7898</v>
      </c>
      <c r="C7729" s="217" t="s">
        <v>5935</v>
      </c>
      <c r="D7729" s="217" t="s">
        <v>16</v>
      </c>
      <c r="E7729" s="217" t="s">
        <v>88</v>
      </c>
      <c r="F7729" s="217" t="s">
        <v>12</v>
      </c>
      <c r="G7729" s="217" t="s">
        <v>49</v>
      </c>
      <c r="H7729" s="217" t="s">
        <v>172</v>
      </c>
      <c r="I7729" s="217">
        <v>1</v>
      </c>
      <c r="J7729" s="217">
        <v>1</v>
      </c>
      <c r="K7729" s="217">
        <v>0</v>
      </c>
      <c r="L7729" s="217">
        <v>6</v>
      </c>
      <c r="M7729" s="217">
        <v>170.212765957447</v>
      </c>
      <c r="N7729" s="217">
        <v>5.875</v>
      </c>
      <c r="O7729" s="217">
        <v>5.875</v>
      </c>
      <c r="P7729" s="217">
        <v>0</v>
      </c>
      <c r="Q7729" s="217">
        <v>5.875</v>
      </c>
      <c r="R7729" s="217">
        <v>5.875</v>
      </c>
      <c r="S7729" s="217">
        <v>0</v>
      </c>
      <c r="T7729" s="217">
        <v>5.875</v>
      </c>
      <c r="U7729" s="217">
        <v>5.875</v>
      </c>
      <c r="V7729" s="217">
        <v>0</v>
      </c>
      <c r="W7729" s="217">
        <v>5.875</v>
      </c>
      <c r="X7729" s="217">
        <v>5.875</v>
      </c>
      <c r="Y7729" s="217">
        <v>0</v>
      </c>
    </row>
    <row r="7730" spans="2:25">
      <c r="B7730" s="217" t="s">
        <v>7899</v>
      </c>
      <c r="C7730" s="217" t="s">
        <v>5935</v>
      </c>
      <c r="D7730" s="217" t="s">
        <v>16</v>
      </c>
      <c r="E7730" s="217" t="s">
        <v>88</v>
      </c>
      <c r="F7730" s="217" t="s">
        <v>12</v>
      </c>
      <c r="G7730" s="217" t="s">
        <v>49</v>
      </c>
      <c r="H7730" s="217" t="s">
        <v>174</v>
      </c>
      <c r="I7730" s="217">
        <v>0</v>
      </c>
      <c r="J7730" s="217">
        <v>0</v>
      </c>
      <c r="K7730" s="217">
        <v>0</v>
      </c>
      <c r="L7730" s="217">
        <v>5</v>
      </c>
      <c r="M7730" s="217">
        <v>170.212765957447</v>
      </c>
      <c r="N7730" s="217">
        <v>0</v>
      </c>
      <c r="O7730" s="217">
        <v>0</v>
      </c>
      <c r="P7730" s="217">
        <v>0</v>
      </c>
      <c r="Q7730" s="217">
        <v>0</v>
      </c>
      <c r="R7730" s="217">
        <v>0</v>
      </c>
      <c r="S7730" s="217">
        <v>0</v>
      </c>
      <c r="T7730" s="217">
        <v>0</v>
      </c>
      <c r="U7730" s="217">
        <v>0</v>
      </c>
      <c r="V7730" s="217">
        <v>0</v>
      </c>
      <c r="W7730" s="217">
        <v>0</v>
      </c>
      <c r="X7730" s="217">
        <v>0</v>
      </c>
      <c r="Y7730" s="217">
        <v>0</v>
      </c>
    </row>
    <row r="7731" spans="2:25">
      <c r="B7731" s="217" t="s">
        <v>7900</v>
      </c>
      <c r="C7731" s="217" t="s">
        <v>5935</v>
      </c>
      <c r="D7731" s="217" t="s">
        <v>16</v>
      </c>
      <c r="E7731" s="217" t="s">
        <v>88</v>
      </c>
      <c r="F7731" s="217" t="s">
        <v>12</v>
      </c>
      <c r="G7731" s="217" t="s">
        <v>49</v>
      </c>
      <c r="H7731" s="217" t="s">
        <v>176</v>
      </c>
      <c r="I7731" s="217">
        <v>2</v>
      </c>
      <c r="J7731" s="217">
        <v>2</v>
      </c>
      <c r="K7731" s="217">
        <v>0</v>
      </c>
      <c r="L7731" s="217">
        <v>7</v>
      </c>
      <c r="M7731" s="217">
        <v>269.50354609929099</v>
      </c>
      <c r="N7731" s="217">
        <v>7.4210526315789496</v>
      </c>
      <c r="O7731" s="217">
        <v>7.4210526315789496</v>
      </c>
      <c r="P7731" s="217">
        <v>0</v>
      </c>
      <c r="Q7731" s="217">
        <v>7.4210526315789496</v>
      </c>
      <c r="R7731" s="217">
        <v>7.4210526315789496</v>
      </c>
      <c r="S7731" s="217">
        <v>0</v>
      </c>
      <c r="T7731" s="217">
        <v>7.4210526315789496</v>
      </c>
      <c r="U7731" s="217">
        <v>7.4210526315789496</v>
      </c>
      <c r="V7731" s="217">
        <v>0</v>
      </c>
      <c r="W7731" s="217">
        <v>7.4210526315789496</v>
      </c>
      <c r="X7731" s="217">
        <v>7.4210526315789496</v>
      </c>
      <c r="Y7731" s="217">
        <v>0</v>
      </c>
    </row>
    <row r="7732" spans="2:25">
      <c r="B7732" s="217" t="s">
        <v>7901</v>
      </c>
      <c r="C7732" s="217" t="s">
        <v>5935</v>
      </c>
      <c r="D7732" s="217" t="s">
        <v>16</v>
      </c>
      <c r="E7732" s="217" t="s">
        <v>88</v>
      </c>
      <c r="F7732" s="217" t="s">
        <v>12</v>
      </c>
      <c r="G7732" s="217" t="s">
        <v>49</v>
      </c>
      <c r="H7732" s="217" t="s">
        <v>178</v>
      </c>
      <c r="I7732" s="217">
        <v>2</v>
      </c>
      <c r="J7732" s="217">
        <v>2</v>
      </c>
      <c r="K7732" s="217">
        <v>0</v>
      </c>
      <c r="L7732" s="217">
        <v>9</v>
      </c>
      <c r="M7732" s="217">
        <v>269.50354609929099</v>
      </c>
      <c r="N7732" s="217">
        <v>7.4210526315789496</v>
      </c>
      <c r="O7732" s="217">
        <v>7.4210526315789496</v>
      </c>
      <c r="P7732" s="217">
        <v>0</v>
      </c>
      <c r="Q7732" s="217">
        <v>7.4210526315789496</v>
      </c>
      <c r="R7732" s="217">
        <v>7.4210526315789496</v>
      </c>
      <c r="S7732" s="217">
        <v>0</v>
      </c>
      <c r="T7732" s="217">
        <v>7.4210526315789496</v>
      </c>
      <c r="U7732" s="217">
        <v>7.4210526315789496</v>
      </c>
      <c r="V7732" s="217">
        <v>0</v>
      </c>
      <c r="W7732" s="217">
        <v>7.4210526315789496</v>
      </c>
      <c r="X7732" s="217">
        <v>7.4210526315789496</v>
      </c>
      <c r="Y7732" s="217">
        <v>0</v>
      </c>
    </row>
    <row r="7733" spans="2:25">
      <c r="B7733" s="217" t="s">
        <v>7902</v>
      </c>
      <c r="C7733" s="217" t="s">
        <v>5935</v>
      </c>
      <c r="D7733" s="217" t="s">
        <v>16</v>
      </c>
      <c r="E7733" s="217" t="s">
        <v>88</v>
      </c>
      <c r="F7733" s="217" t="s">
        <v>12</v>
      </c>
      <c r="G7733" s="217" t="s">
        <v>49</v>
      </c>
      <c r="H7733" s="217" t="s">
        <v>5</v>
      </c>
      <c r="I7733" s="217">
        <v>5</v>
      </c>
      <c r="J7733" s="217">
        <v>5</v>
      </c>
      <c r="K7733" s="217">
        <v>0</v>
      </c>
      <c r="L7733" s="217">
        <v>30</v>
      </c>
      <c r="M7733" s="217">
        <v>1000</v>
      </c>
      <c r="N7733" s="217">
        <v>5</v>
      </c>
      <c r="O7733" s="217">
        <v>5</v>
      </c>
      <c r="P7733" s="217">
        <v>0</v>
      </c>
      <c r="Q7733" s="217">
        <v>5</v>
      </c>
      <c r="R7733" s="217">
        <v>5</v>
      </c>
      <c r="S7733" s="217">
        <v>0</v>
      </c>
      <c r="T7733" s="217">
        <v>5</v>
      </c>
      <c r="U7733" s="217">
        <v>5</v>
      </c>
      <c r="V7733" s="217">
        <v>0</v>
      </c>
      <c r="W7733" s="217">
        <v>5</v>
      </c>
      <c r="X7733" s="217">
        <v>5</v>
      </c>
      <c r="Y7733" s="217">
        <v>0</v>
      </c>
    </row>
    <row r="7734" spans="2:25">
      <c r="B7734" s="217" t="s">
        <v>7903</v>
      </c>
      <c r="C7734" s="217" t="s">
        <v>5935</v>
      </c>
      <c r="D7734" s="217" t="s">
        <v>16</v>
      </c>
      <c r="E7734" s="217" t="s">
        <v>88</v>
      </c>
      <c r="F7734" s="217" t="s">
        <v>9</v>
      </c>
      <c r="G7734" s="217" t="s">
        <v>49</v>
      </c>
      <c r="H7734" s="217" t="s">
        <v>170</v>
      </c>
      <c r="I7734" s="217">
        <v>0</v>
      </c>
      <c r="J7734" s="217">
        <v>0</v>
      </c>
      <c r="K7734" s="217">
        <v>0</v>
      </c>
      <c r="L7734" s="217">
        <v>5</v>
      </c>
      <c r="M7734" s="217">
        <v>141.142857142857</v>
      </c>
      <c r="N7734" s="217">
        <v>0</v>
      </c>
      <c r="O7734" s="217">
        <v>0</v>
      </c>
      <c r="P7734" s="217">
        <v>0</v>
      </c>
      <c r="Q7734" s="217">
        <v>0</v>
      </c>
      <c r="R7734" s="217">
        <v>0</v>
      </c>
      <c r="S7734" s="217">
        <v>0</v>
      </c>
      <c r="T7734" s="217">
        <v>0</v>
      </c>
      <c r="U7734" s="217">
        <v>0</v>
      </c>
      <c r="V7734" s="217">
        <v>0</v>
      </c>
      <c r="W7734" s="217">
        <v>0</v>
      </c>
      <c r="X7734" s="217">
        <v>0</v>
      </c>
      <c r="Y7734" s="217">
        <v>0</v>
      </c>
    </row>
    <row r="7735" spans="2:25">
      <c r="B7735" s="217" t="s">
        <v>7904</v>
      </c>
      <c r="C7735" s="217" t="s">
        <v>5935</v>
      </c>
      <c r="D7735" s="217" t="s">
        <v>16</v>
      </c>
      <c r="E7735" s="217" t="s">
        <v>88</v>
      </c>
      <c r="F7735" s="217" t="s">
        <v>9</v>
      </c>
      <c r="G7735" s="217" t="s">
        <v>49</v>
      </c>
      <c r="H7735" s="217" t="s">
        <v>172</v>
      </c>
      <c r="I7735" s="217">
        <v>1</v>
      </c>
      <c r="J7735" s="217">
        <v>1</v>
      </c>
      <c r="K7735" s="217">
        <v>0</v>
      </c>
      <c r="L7735" s="217">
        <v>11</v>
      </c>
      <c r="M7735" s="217">
        <v>193.142857142857</v>
      </c>
      <c r="N7735" s="217">
        <v>5.1775147928994096</v>
      </c>
      <c r="O7735" s="217">
        <v>5.1775147928994096</v>
      </c>
      <c r="P7735" s="217">
        <v>0</v>
      </c>
      <c r="Q7735" s="217">
        <v>5.1775147928994096</v>
      </c>
      <c r="R7735" s="217">
        <v>5.1775147928994096</v>
      </c>
      <c r="S7735" s="217">
        <v>0</v>
      </c>
      <c r="T7735" s="217">
        <v>5.1775147928994096</v>
      </c>
      <c r="U7735" s="217">
        <v>5.1775147928994096</v>
      </c>
      <c r="V7735" s="217">
        <v>0</v>
      </c>
      <c r="W7735" s="217">
        <v>5.1775147928994096</v>
      </c>
      <c r="X7735" s="217">
        <v>5.1775147928994096</v>
      </c>
      <c r="Y7735" s="217">
        <v>0</v>
      </c>
    </row>
    <row r="7736" spans="2:25">
      <c r="B7736" s="217" t="s">
        <v>7905</v>
      </c>
      <c r="C7736" s="217" t="s">
        <v>5935</v>
      </c>
      <c r="D7736" s="217" t="s">
        <v>16</v>
      </c>
      <c r="E7736" s="217" t="s">
        <v>88</v>
      </c>
      <c r="F7736" s="217" t="s">
        <v>9</v>
      </c>
      <c r="G7736" s="217" t="s">
        <v>49</v>
      </c>
      <c r="H7736" s="217" t="s">
        <v>174</v>
      </c>
      <c r="I7736" s="217">
        <v>0</v>
      </c>
      <c r="J7736" s="217">
        <v>0</v>
      </c>
      <c r="K7736" s="217">
        <v>0</v>
      </c>
      <c r="L7736" s="217">
        <v>2</v>
      </c>
      <c r="M7736" s="217">
        <v>222.857142857143</v>
      </c>
      <c r="N7736" s="217">
        <v>0</v>
      </c>
      <c r="O7736" s="217">
        <v>0</v>
      </c>
      <c r="P7736" s="217">
        <v>0</v>
      </c>
      <c r="Q7736" s="217">
        <v>0</v>
      </c>
      <c r="R7736" s="217">
        <v>0</v>
      </c>
      <c r="S7736" s="217">
        <v>0</v>
      </c>
      <c r="T7736" s="217">
        <v>0</v>
      </c>
      <c r="U7736" s="217">
        <v>0</v>
      </c>
      <c r="V7736" s="217">
        <v>0</v>
      </c>
      <c r="W7736" s="217">
        <v>0</v>
      </c>
      <c r="X7736" s="217">
        <v>0</v>
      </c>
      <c r="Y7736" s="217">
        <v>0</v>
      </c>
    </row>
    <row r="7737" spans="2:25">
      <c r="B7737" s="217" t="s">
        <v>7906</v>
      </c>
      <c r="C7737" s="217" t="s">
        <v>5935</v>
      </c>
      <c r="D7737" s="217" t="s">
        <v>16</v>
      </c>
      <c r="E7737" s="217" t="s">
        <v>88</v>
      </c>
      <c r="F7737" s="217" t="s">
        <v>9</v>
      </c>
      <c r="G7737" s="217" t="s">
        <v>49</v>
      </c>
      <c r="H7737" s="217" t="s">
        <v>176</v>
      </c>
      <c r="I7737" s="217">
        <v>3</v>
      </c>
      <c r="J7737" s="217">
        <v>3</v>
      </c>
      <c r="K7737" s="217">
        <v>0</v>
      </c>
      <c r="L7737" s="217">
        <v>4</v>
      </c>
      <c r="M7737" s="217">
        <v>334.28571428571399</v>
      </c>
      <c r="N7737" s="217">
        <v>8.9743589743589691</v>
      </c>
      <c r="O7737" s="217">
        <v>8.9743589743589691</v>
      </c>
      <c r="P7737" s="217">
        <v>0</v>
      </c>
      <c r="Q7737" s="217">
        <v>8.9743589743589691</v>
      </c>
      <c r="R7737" s="217">
        <v>8.9743589743589691</v>
      </c>
      <c r="S7737" s="217">
        <v>0</v>
      </c>
      <c r="T7737" s="217">
        <v>8.9743589743589691</v>
      </c>
      <c r="U7737" s="217">
        <v>8.9743589743589691</v>
      </c>
      <c r="V7737" s="217">
        <v>0</v>
      </c>
      <c r="W7737" s="217">
        <v>8.9743589743589691</v>
      </c>
      <c r="X7737" s="217">
        <v>8.9743589743589691</v>
      </c>
      <c r="Y7737" s="217">
        <v>0</v>
      </c>
    </row>
    <row r="7738" spans="2:25">
      <c r="B7738" s="217" t="s">
        <v>7907</v>
      </c>
      <c r="C7738" s="217" t="s">
        <v>5935</v>
      </c>
      <c r="D7738" s="217" t="s">
        <v>16</v>
      </c>
      <c r="E7738" s="217" t="s">
        <v>88</v>
      </c>
      <c r="F7738" s="217" t="s">
        <v>9</v>
      </c>
      <c r="G7738" s="217" t="s">
        <v>49</v>
      </c>
      <c r="H7738" s="217" t="s">
        <v>178</v>
      </c>
      <c r="I7738" s="217">
        <v>3</v>
      </c>
      <c r="J7738" s="217">
        <v>3</v>
      </c>
      <c r="K7738" s="217">
        <v>0</v>
      </c>
      <c r="L7738" s="217">
        <v>10</v>
      </c>
      <c r="M7738" s="217">
        <v>408.57142857142901</v>
      </c>
      <c r="N7738" s="217">
        <v>7.3426573426573398</v>
      </c>
      <c r="O7738" s="217">
        <v>7.3426573426573398</v>
      </c>
      <c r="P7738" s="217">
        <v>0</v>
      </c>
      <c r="Q7738" s="217">
        <v>7.3426573426573398</v>
      </c>
      <c r="R7738" s="217">
        <v>7.3426573426573398</v>
      </c>
      <c r="S7738" s="217">
        <v>0</v>
      </c>
      <c r="T7738" s="217">
        <v>7.3426573426573398</v>
      </c>
      <c r="U7738" s="217">
        <v>7.3426573426573398</v>
      </c>
      <c r="V7738" s="217">
        <v>0</v>
      </c>
      <c r="W7738" s="217">
        <v>7.3426573426573398</v>
      </c>
      <c r="X7738" s="217">
        <v>7.3426573426573398</v>
      </c>
      <c r="Y7738" s="217">
        <v>0</v>
      </c>
    </row>
    <row r="7739" spans="2:25">
      <c r="B7739" s="217" t="s">
        <v>7908</v>
      </c>
      <c r="C7739" s="217" t="s">
        <v>5935</v>
      </c>
      <c r="D7739" s="217" t="s">
        <v>16</v>
      </c>
      <c r="E7739" s="217" t="s">
        <v>88</v>
      </c>
      <c r="F7739" s="217" t="s">
        <v>9</v>
      </c>
      <c r="G7739" s="217" t="s">
        <v>49</v>
      </c>
      <c r="H7739" s="217" t="s">
        <v>5</v>
      </c>
      <c r="I7739" s="217">
        <v>7</v>
      </c>
      <c r="J7739" s="217">
        <v>7</v>
      </c>
      <c r="K7739" s="217">
        <v>0</v>
      </c>
      <c r="L7739" s="217">
        <v>32</v>
      </c>
      <c r="M7739" s="217">
        <v>1300</v>
      </c>
      <c r="N7739" s="217">
        <v>5.3846153846153904</v>
      </c>
      <c r="O7739" s="217">
        <v>5.3846153846153904</v>
      </c>
      <c r="P7739" s="217">
        <v>0</v>
      </c>
      <c r="Q7739" s="217">
        <v>5.3846153846153904</v>
      </c>
      <c r="R7739" s="217">
        <v>5.3846153846153904</v>
      </c>
      <c r="S7739" s="217">
        <v>0</v>
      </c>
      <c r="T7739" s="217">
        <v>5.3846153846153904</v>
      </c>
      <c r="U7739" s="217">
        <v>5.3846153846153904</v>
      </c>
      <c r="V7739" s="217">
        <v>0</v>
      </c>
      <c r="W7739" s="217">
        <v>5.3846153846153904</v>
      </c>
      <c r="X7739" s="217">
        <v>5.3846153846153904</v>
      </c>
      <c r="Y7739" s="217">
        <v>0</v>
      </c>
    </row>
    <row r="7740" spans="2:25">
      <c r="B7740" s="217" t="s">
        <v>7909</v>
      </c>
      <c r="C7740" s="217" t="s">
        <v>5935</v>
      </c>
      <c r="D7740" s="217" t="s">
        <v>16</v>
      </c>
      <c r="E7740" s="217" t="s">
        <v>88</v>
      </c>
      <c r="F7740" s="217" t="s">
        <v>5</v>
      </c>
      <c r="G7740" s="217" t="s">
        <v>49</v>
      </c>
      <c r="H7740" s="217" t="s">
        <v>170</v>
      </c>
      <c r="I7740" s="217">
        <v>0</v>
      </c>
      <c r="J7740" s="217">
        <v>0</v>
      </c>
      <c r="K7740" s="217">
        <v>0</v>
      </c>
      <c r="L7740" s="217">
        <v>8</v>
      </c>
      <c r="M7740" s="217">
        <v>261.71023302938198</v>
      </c>
      <c r="N7740" s="217">
        <v>0</v>
      </c>
      <c r="O7740" s="217">
        <v>0</v>
      </c>
      <c r="P7740" s="217">
        <v>0</v>
      </c>
      <c r="Q7740" s="217">
        <v>0</v>
      </c>
      <c r="R7740" s="217">
        <v>0</v>
      </c>
      <c r="S7740" s="217">
        <v>0</v>
      </c>
      <c r="T7740" s="217">
        <v>0</v>
      </c>
      <c r="U7740" s="217">
        <v>0</v>
      </c>
      <c r="V7740" s="217">
        <v>0</v>
      </c>
      <c r="W7740" s="217">
        <v>0</v>
      </c>
      <c r="X7740" s="217">
        <v>0</v>
      </c>
      <c r="Y7740" s="217">
        <v>0</v>
      </c>
    </row>
    <row r="7741" spans="2:25">
      <c r="B7741" s="217" t="s">
        <v>7910</v>
      </c>
      <c r="C7741" s="217" t="s">
        <v>5935</v>
      </c>
      <c r="D7741" s="217" t="s">
        <v>16</v>
      </c>
      <c r="E7741" s="217" t="s">
        <v>88</v>
      </c>
      <c r="F7741" s="217" t="s">
        <v>5</v>
      </c>
      <c r="G7741" s="217" t="s">
        <v>49</v>
      </c>
      <c r="H7741" s="217" t="s">
        <v>172</v>
      </c>
      <c r="I7741" s="217">
        <v>2</v>
      </c>
      <c r="J7741" s="217">
        <v>2</v>
      </c>
      <c r="K7741" s="217">
        <v>0</v>
      </c>
      <c r="L7741" s="217">
        <v>17</v>
      </c>
      <c r="M7741" s="217">
        <v>363.355623100304</v>
      </c>
      <c r="N7741" s="217">
        <v>5.5042494813625096</v>
      </c>
      <c r="O7741" s="217">
        <v>5.5042494813625096</v>
      </c>
      <c r="P7741" s="217">
        <v>0</v>
      </c>
      <c r="Q7741" s="217">
        <v>5.5042494813625096</v>
      </c>
      <c r="R7741" s="217">
        <v>5.5042494813625096</v>
      </c>
      <c r="S7741" s="217">
        <v>0</v>
      </c>
      <c r="T7741" s="217">
        <v>5.5042494813625096</v>
      </c>
      <c r="U7741" s="217">
        <v>5.5042494813625096</v>
      </c>
      <c r="V7741" s="217">
        <v>0</v>
      </c>
      <c r="W7741" s="217">
        <v>5.5042494813625096</v>
      </c>
      <c r="X7741" s="217">
        <v>5.5042494813625096</v>
      </c>
      <c r="Y7741" s="217">
        <v>0</v>
      </c>
    </row>
    <row r="7742" spans="2:25">
      <c r="B7742" s="217" t="s">
        <v>7911</v>
      </c>
      <c r="C7742" s="217" t="s">
        <v>5935</v>
      </c>
      <c r="D7742" s="217" t="s">
        <v>16</v>
      </c>
      <c r="E7742" s="217" t="s">
        <v>88</v>
      </c>
      <c r="F7742" s="217" t="s">
        <v>5</v>
      </c>
      <c r="G7742" s="217" t="s">
        <v>49</v>
      </c>
      <c r="H7742" s="217" t="s">
        <v>174</v>
      </c>
      <c r="I7742" s="217">
        <v>0</v>
      </c>
      <c r="J7742" s="217">
        <v>0</v>
      </c>
      <c r="K7742" s="217">
        <v>0</v>
      </c>
      <c r="L7742" s="217">
        <v>7</v>
      </c>
      <c r="M7742" s="217">
        <v>393.06990881459001</v>
      </c>
      <c r="N7742" s="217">
        <v>0</v>
      </c>
      <c r="O7742" s="217">
        <v>0</v>
      </c>
      <c r="P7742" s="217">
        <v>0</v>
      </c>
      <c r="Q7742" s="217">
        <v>0</v>
      </c>
      <c r="R7742" s="217">
        <v>0</v>
      </c>
      <c r="S7742" s="217">
        <v>0</v>
      </c>
      <c r="T7742" s="217">
        <v>0</v>
      </c>
      <c r="U7742" s="217">
        <v>0</v>
      </c>
      <c r="V7742" s="217">
        <v>0</v>
      </c>
      <c r="W7742" s="217">
        <v>0</v>
      </c>
      <c r="X7742" s="217">
        <v>0</v>
      </c>
      <c r="Y7742" s="217">
        <v>0</v>
      </c>
    </row>
    <row r="7743" spans="2:25">
      <c r="B7743" s="217" t="s">
        <v>7912</v>
      </c>
      <c r="C7743" s="217" t="s">
        <v>5935</v>
      </c>
      <c r="D7743" s="217" t="s">
        <v>16</v>
      </c>
      <c r="E7743" s="217" t="s">
        <v>88</v>
      </c>
      <c r="F7743" s="217" t="s">
        <v>5</v>
      </c>
      <c r="G7743" s="217" t="s">
        <v>49</v>
      </c>
      <c r="H7743" s="217" t="s">
        <v>176</v>
      </c>
      <c r="I7743" s="217">
        <v>5</v>
      </c>
      <c r="J7743" s="217">
        <v>5</v>
      </c>
      <c r="K7743" s="217">
        <v>0</v>
      </c>
      <c r="L7743" s="217">
        <v>11</v>
      </c>
      <c r="M7743" s="217">
        <v>603.78926038500504</v>
      </c>
      <c r="N7743" s="217">
        <v>8.2810350035238507</v>
      </c>
      <c r="O7743" s="217">
        <v>8.2810350035238507</v>
      </c>
      <c r="P7743" s="217">
        <v>0</v>
      </c>
      <c r="Q7743" s="217">
        <v>8.2810350035238507</v>
      </c>
      <c r="R7743" s="217">
        <v>8.2810350035238507</v>
      </c>
      <c r="S7743" s="217">
        <v>0</v>
      </c>
      <c r="T7743" s="217">
        <v>8.2810350035238507</v>
      </c>
      <c r="U7743" s="217">
        <v>8.2810350035238507</v>
      </c>
      <c r="V7743" s="217">
        <v>0</v>
      </c>
      <c r="W7743" s="217">
        <v>8.2810350035238507</v>
      </c>
      <c r="X7743" s="217">
        <v>8.2810350035238507</v>
      </c>
      <c r="Y7743" s="217">
        <v>0</v>
      </c>
    </row>
    <row r="7744" spans="2:25">
      <c r="B7744" s="217" t="s">
        <v>7913</v>
      </c>
      <c r="C7744" s="217" t="s">
        <v>5935</v>
      </c>
      <c r="D7744" s="217" t="s">
        <v>16</v>
      </c>
      <c r="E7744" s="217" t="s">
        <v>88</v>
      </c>
      <c r="F7744" s="217" t="s">
        <v>5</v>
      </c>
      <c r="G7744" s="217" t="s">
        <v>49</v>
      </c>
      <c r="H7744" s="217" t="s">
        <v>178</v>
      </c>
      <c r="I7744" s="217">
        <v>5</v>
      </c>
      <c r="J7744" s="217">
        <v>5</v>
      </c>
      <c r="K7744" s="217">
        <v>0</v>
      </c>
      <c r="L7744" s="217">
        <v>19</v>
      </c>
      <c r="M7744" s="217">
        <v>678.07497467071903</v>
      </c>
      <c r="N7744" s="217">
        <v>7.3738158563189202</v>
      </c>
      <c r="O7744" s="217">
        <v>7.3738158563189202</v>
      </c>
      <c r="P7744" s="217">
        <v>0</v>
      </c>
      <c r="Q7744" s="217">
        <v>7.3738158563189202</v>
      </c>
      <c r="R7744" s="217">
        <v>7.3738158563189202</v>
      </c>
      <c r="S7744" s="217">
        <v>0</v>
      </c>
      <c r="T7744" s="217">
        <v>7.3738158563189202</v>
      </c>
      <c r="U7744" s="217">
        <v>7.3738158563189202</v>
      </c>
      <c r="V7744" s="217">
        <v>0</v>
      </c>
      <c r="W7744" s="217">
        <v>7.3738158563189202</v>
      </c>
      <c r="X7744" s="217">
        <v>7.3738158563189202</v>
      </c>
      <c r="Y7744" s="217">
        <v>0</v>
      </c>
    </row>
    <row r="7745" spans="2:25">
      <c r="B7745" s="217" t="s">
        <v>7914</v>
      </c>
      <c r="C7745" s="217" t="s">
        <v>5935</v>
      </c>
      <c r="D7745" s="217" t="s">
        <v>16</v>
      </c>
      <c r="E7745" s="217" t="s">
        <v>88</v>
      </c>
      <c r="F7745" s="217" t="s">
        <v>5</v>
      </c>
      <c r="G7745" s="217" t="s">
        <v>49</v>
      </c>
      <c r="H7745" s="217" t="s">
        <v>5</v>
      </c>
      <c r="I7745" s="217">
        <v>12</v>
      </c>
      <c r="J7745" s="217">
        <v>12</v>
      </c>
      <c r="K7745" s="217">
        <v>0</v>
      </c>
      <c r="L7745" s="217">
        <v>62</v>
      </c>
      <c r="M7745" s="217">
        <v>2300</v>
      </c>
      <c r="N7745" s="217">
        <v>5.2173913043478297</v>
      </c>
      <c r="O7745" s="217">
        <v>5.2173913043478297</v>
      </c>
      <c r="P7745" s="217">
        <v>0</v>
      </c>
      <c r="Q7745" s="217">
        <v>5.2173913043478297</v>
      </c>
      <c r="R7745" s="217">
        <v>5.2173913043478297</v>
      </c>
      <c r="S7745" s="217">
        <v>0</v>
      </c>
      <c r="T7745" s="217">
        <v>5.2173913043478297</v>
      </c>
      <c r="U7745" s="217">
        <v>5.2173913043478297</v>
      </c>
      <c r="V7745" s="217">
        <v>0</v>
      </c>
      <c r="W7745" s="217">
        <v>5.2173913043478297</v>
      </c>
      <c r="X7745" s="217">
        <v>5.2173913043478297</v>
      </c>
      <c r="Y7745" s="217">
        <v>0</v>
      </c>
    </row>
    <row r="7746" spans="2:25">
      <c r="B7746" s="217" t="s">
        <v>7915</v>
      </c>
      <c r="C7746" s="217" t="s">
        <v>5935</v>
      </c>
      <c r="D7746" s="217" t="s">
        <v>16</v>
      </c>
      <c r="E7746" s="217" t="s">
        <v>88</v>
      </c>
      <c r="F7746" s="217" t="s">
        <v>12</v>
      </c>
      <c r="G7746" s="217" t="s">
        <v>13</v>
      </c>
      <c r="H7746" s="217" t="s">
        <v>170</v>
      </c>
      <c r="I7746" s="217">
        <v>0</v>
      </c>
      <c r="J7746" s="217">
        <v>0</v>
      </c>
      <c r="K7746" s="217">
        <v>0</v>
      </c>
      <c r="L7746" s="217">
        <v>0</v>
      </c>
      <c r="M7746" s="217">
        <v>0</v>
      </c>
    </row>
    <row r="7747" spans="2:25">
      <c r="B7747" s="217" t="s">
        <v>7916</v>
      </c>
      <c r="C7747" s="217" t="s">
        <v>5935</v>
      </c>
      <c r="D7747" s="217" t="s">
        <v>16</v>
      </c>
      <c r="E7747" s="217" t="s">
        <v>88</v>
      </c>
      <c r="F7747" s="217" t="s">
        <v>12</v>
      </c>
      <c r="G7747" s="217" t="s">
        <v>13</v>
      </c>
      <c r="H7747" s="217" t="s">
        <v>172</v>
      </c>
      <c r="I7747" s="217">
        <v>0</v>
      </c>
      <c r="J7747" s="217">
        <v>0</v>
      </c>
      <c r="K7747" s="217">
        <v>0</v>
      </c>
      <c r="L7747" s="217">
        <v>0</v>
      </c>
      <c r="M7747" s="217">
        <v>0</v>
      </c>
    </row>
    <row r="7748" spans="2:25">
      <c r="B7748" s="217" t="s">
        <v>7917</v>
      </c>
      <c r="C7748" s="217" t="s">
        <v>5935</v>
      </c>
      <c r="D7748" s="217" t="s">
        <v>16</v>
      </c>
      <c r="E7748" s="217" t="s">
        <v>88</v>
      </c>
      <c r="F7748" s="217" t="s">
        <v>12</v>
      </c>
      <c r="G7748" s="217" t="s">
        <v>13</v>
      </c>
      <c r="H7748" s="217" t="s">
        <v>174</v>
      </c>
      <c r="I7748" s="217">
        <v>0</v>
      </c>
      <c r="J7748" s="217">
        <v>0</v>
      </c>
      <c r="K7748" s="217">
        <v>0</v>
      </c>
      <c r="L7748" s="217">
        <v>0</v>
      </c>
      <c r="M7748" s="217">
        <v>26.6666666666667</v>
      </c>
      <c r="N7748" s="217">
        <v>0</v>
      </c>
      <c r="O7748" s="217">
        <v>0</v>
      </c>
      <c r="P7748" s="217">
        <v>0</v>
      </c>
      <c r="Q7748" s="217">
        <v>0</v>
      </c>
      <c r="R7748" s="217">
        <v>0</v>
      </c>
      <c r="S7748" s="217">
        <v>0</v>
      </c>
      <c r="T7748" s="217">
        <v>0</v>
      </c>
      <c r="U7748" s="217">
        <v>0</v>
      </c>
      <c r="V7748" s="217">
        <v>0</v>
      </c>
      <c r="W7748" s="217">
        <v>0</v>
      </c>
      <c r="X7748" s="217">
        <v>0</v>
      </c>
      <c r="Y7748" s="217">
        <v>0</v>
      </c>
    </row>
    <row r="7749" spans="2:25">
      <c r="B7749" s="217" t="s">
        <v>7918</v>
      </c>
      <c r="C7749" s="217" t="s">
        <v>5935</v>
      </c>
      <c r="D7749" s="217" t="s">
        <v>16</v>
      </c>
      <c r="E7749" s="217" t="s">
        <v>88</v>
      </c>
      <c r="F7749" s="217" t="s">
        <v>12</v>
      </c>
      <c r="G7749" s="217" t="s">
        <v>13</v>
      </c>
      <c r="H7749" s="217" t="s">
        <v>176</v>
      </c>
      <c r="I7749" s="217">
        <v>0</v>
      </c>
      <c r="J7749" s="217">
        <v>0</v>
      </c>
      <c r="K7749" s="217">
        <v>0</v>
      </c>
      <c r="L7749" s="217">
        <v>0</v>
      </c>
      <c r="M7749" s="217">
        <v>26.6666666666667</v>
      </c>
      <c r="N7749" s="217">
        <v>0</v>
      </c>
      <c r="O7749" s="217">
        <v>0</v>
      </c>
      <c r="P7749" s="217">
        <v>0</v>
      </c>
      <c r="Q7749" s="217">
        <v>0</v>
      </c>
      <c r="R7749" s="217">
        <v>0</v>
      </c>
      <c r="S7749" s="217">
        <v>0</v>
      </c>
      <c r="T7749" s="217">
        <v>0</v>
      </c>
      <c r="U7749" s="217">
        <v>0</v>
      </c>
      <c r="V7749" s="217">
        <v>0</v>
      </c>
      <c r="W7749" s="217">
        <v>0</v>
      </c>
      <c r="X7749" s="217">
        <v>0</v>
      </c>
      <c r="Y7749" s="217">
        <v>0</v>
      </c>
    </row>
    <row r="7750" spans="2:25">
      <c r="B7750" s="217" t="s">
        <v>7919</v>
      </c>
      <c r="C7750" s="217" t="s">
        <v>5935</v>
      </c>
      <c r="D7750" s="217" t="s">
        <v>16</v>
      </c>
      <c r="E7750" s="217" t="s">
        <v>88</v>
      </c>
      <c r="F7750" s="217" t="s">
        <v>12</v>
      </c>
      <c r="G7750" s="217" t="s">
        <v>13</v>
      </c>
      <c r="H7750" s="217" t="s">
        <v>178</v>
      </c>
      <c r="I7750" s="217">
        <v>0</v>
      </c>
      <c r="J7750" s="217">
        <v>0</v>
      </c>
      <c r="K7750" s="217">
        <v>0</v>
      </c>
      <c r="L7750" s="217">
        <v>1</v>
      </c>
      <c r="M7750" s="217">
        <v>66.6666666666667</v>
      </c>
      <c r="N7750" s="217">
        <v>0</v>
      </c>
      <c r="O7750" s="217">
        <v>0</v>
      </c>
      <c r="P7750" s="217">
        <v>0</v>
      </c>
      <c r="Q7750" s="217">
        <v>0</v>
      </c>
      <c r="R7750" s="217">
        <v>0</v>
      </c>
      <c r="S7750" s="217">
        <v>0</v>
      </c>
      <c r="T7750" s="217">
        <v>0</v>
      </c>
      <c r="U7750" s="217">
        <v>0</v>
      </c>
      <c r="V7750" s="217">
        <v>0</v>
      </c>
      <c r="W7750" s="217">
        <v>0</v>
      </c>
      <c r="X7750" s="217">
        <v>0</v>
      </c>
      <c r="Y7750" s="217">
        <v>0</v>
      </c>
    </row>
    <row r="7751" spans="2:25">
      <c r="B7751" s="217" t="s">
        <v>7920</v>
      </c>
      <c r="C7751" s="217" t="s">
        <v>5935</v>
      </c>
      <c r="D7751" s="217" t="s">
        <v>16</v>
      </c>
      <c r="E7751" s="217" t="s">
        <v>88</v>
      </c>
      <c r="F7751" s="217" t="s">
        <v>12</v>
      </c>
      <c r="G7751" s="217" t="s">
        <v>13</v>
      </c>
      <c r="H7751" s="217" t="s">
        <v>5</v>
      </c>
      <c r="I7751" s="217">
        <v>0</v>
      </c>
      <c r="J7751" s="217">
        <v>0</v>
      </c>
      <c r="K7751" s="217">
        <v>0</v>
      </c>
      <c r="L7751" s="217">
        <v>1</v>
      </c>
      <c r="M7751" s="217">
        <v>120</v>
      </c>
      <c r="N7751" s="217">
        <v>0</v>
      </c>
      <c r="O7751" s="217">
        <v>0</v>
      </c>
      <c r="P7751" s="217">
        <v>0</v>
      </c>
      <c r="Q7751" s="217">
        <v>0</v>
      </c>
      <c r="R7751" s="217">
        <v>0</v>
      </c>
      <c r="S7751" s="217">
        <v>0</v>
      </c>
      <c r="T7751" s="217">
        <v>0</v>
      </c>
      <c r="U7751" s="217">
        <v>0</v>
      </c>
      <c r="V7751" s="217">
        <v>0</v>
      </c>
      <c r="W7751" s="217">
        <v>0</v>
      </c>
      <c r="X7751" s="217">
        <v>0</v>
      </c>
      <c r="Y7751" s="217">
        <v>0</v>
      </c>
    </row>
    <row r="7752" spans="2:25">
      <c r="B7752" s="217" t="s">
        <v>7921</v>
      </c>
      <c r="C7752" s="217" t="s">
        <v>5935</v>
      </c>
      <c r="D7752" s="217" t="s">
        <v>16</v>
      </c>
      <c r="E7752" s="217" t="s">
        <v>88</v>
      </c>
      <c r="F7752" s="217" t="s">
        <v>9</v>
      </c>
      <c r="G7752" s="217" t="s">
        <v>13</v>
      </c>
      <c r="H7752" s="217" t="s">
        <v>170</v>
      </c>
      <c r="I7752" s="217">
        <v>0</v>
      </c>
      <c r="J7752" s="217">
        <v>0</v>
      </c>
      <c r="K7752" s="217">
        <v>0</v>
      </c>
      <c r="L7752" s="217">
        <v>0</v>
      </c>
      <c r="M7752" s="217">
        <v>0</v>
      </c>
    </row>
    <row r="7753" spans="2:25">
      <c r="B7753" s="217" t="s">
        <v>7922</v>
      </c>
      <c r="C7753" s="217" t="s">
        <v>5935</v>
      </c>
      <c r="D7753" s="217" t="s">
        <v>16</v>
      </c>
      <c r="E7753" s="217" t="s">
        <v>88</v>
      </c>
      <c r="F7753" s="217" t="s">
        <v>9</v>
      </c>
      <c r="G7753" s="217" t="s">
        <v>13</v>
      </c>
      <c r="H7753" s="217" t="s">
        <v>172</v>
      </c>
      <c r="I7753" s="217">
        <v>0</v>
      </c>
      <c r="J7753" s="217">
        <v>0</v>
      </c>
      <c r="K7753" s="217">
        <v>0</v>
      </c>
      <c r="L7753" s="217">
        <v>3</v>
      </c>
      <c r="M7753" s="217">
        <v>12.7272727272727</v>
      </c>
      <c r="N7753" s="217">
        <v>0</v>
      </c>
      <c r="O7753" s="217">
        <v>0</v>
      </c>
      <c r="P7753" s="217">
        <v>0</v>
      </c>
      <c r="Q7753" s="217">
        <v>0</v>
      </c>
      <c r="R7753" s="217">
        <v>0</v>
      </c>
      <c r="S7753" s="217">
        <v>0</v>
      </c>
      <c r="T7753" s="217">
        <v>0</v>
      </c>
      <c r="U7753" s="217">
        <v>0</v>
      </c>
      <c r="V7753" s="217">
        <v>0</v>
      </c>
      <c r="W7753" s="217">
        <v>0</v>
      </c>
      <c r="X7753" s="217">
        <v>0</v>
      </c>
      <c r="Y7753" s="217">
        <v>0</v>
      </c>
    </row>
    <row r="7754" spans="2:25">
      <c r="B7754" s="217" t="s">
        <v>7923</v>
      </c>
      <c r="C7754" s="217" t="s">
        <v>5935</v>
      </c>
      <c r="D7754" s="217" t="s">
        <v>16</v>
      </c>
      <c r="E7754" s="217" t="s">
        <v>88</v>
      </c>
      <c r="F7754" s="217" t="s">
        <v>9</v>
      </c>
      <c r="G7754" s="217" t="s">
        <v>13</v>
      </c>
      <c r="H7754" s="217" t="s">
        <v>174</v>
      </c>
      <c r="I7754" s="217">
        <v>0</v>
      </c>
      <c r="J7754" s="217">
        <v>0</v>
      </c>
      <c r="K7754" s="217">
        <v>0</v>
      </c>
      <c r="L7754" s="217">
        <v>1</v>
      </c>
      <c r="M7754" s="217">
        <v>0</v>
      </c>
    </row>
    <row r="7755" spans="2:25">
      <c r="B7755" s="217" t="s">
        <v>7924</v>
      </c>
      <c r="C7755" s="217" t="s">
        <v>5935</v>
      </c>
      <c r="D7755" s="217" t="s">
        <v>16</v>
      </c>
      <c r="E7755" s="217" t="s">
        <v>88</v>
      </c>
      <c r="F7755" s="217" t="s">
        <v>9</v>
      </c>
      <c r="G7755" s="217" t="s">
        <v>13</v>
      </c>
      <c r="H7755" s="217" t="s">
        <v>176</v>
      </c>
      <c r="I7755" s="217">
        <v>0</v>
      </c>
      <c r="J7755" s="217">
        <v>0</v>
      </c>
      <c r="K7755" s="217">
        <v>0</v>
      </c>
      <c r="L7755" s="217">
        <v>1</v>
      </c>
      <c r="M7755" s="217">
        <v>38.181818181818201</v>
      </c>
      <c r="N7755" s="217">
        <v>0</v>
      </c>
      <c r="O7755" s="217">
        <v>0</v>
      </c>
      <c r="P7755" s="217">
        <v>0</v>
      </c>
      <c r="Q7755" s="217">
        <v>0</v>
      </c>
      <c r="R7755" s="217">
        <v>0</v>
      </c>
      <c r="S7755" s="217">
        <v>0</v>
      </c>
      <c r="T7755" s="217">
        <v>0</v>
      </c>
      <c r="U7755" s="217">
        <v>0</v>
      </c>
      <c r="V7755" s="217">
        <v>0</v>
      </c>
      <c r="W7755" s="217">
        <v>0</v>
      </c>
      <c r="X7755" s="217">
        <v>0</v>
      </c>
      <c r="Y7755" s="217">
        <v>0</v>
      </c>
    </row>
    <row r="7756" spans="2:25">
      <c r="B7756" s="217" t="s">
        <v>7925</v>
      </c>
      <c r="C7756" s="217" t="s">
        <v>5935</v>
      </c>
      <c r="D7756" s="217" t="s">
        <v>16</v>
      </c>
      <c r="E7756" s="217" t="s">
        <v>88</v>
      </c>
      <c r="F7756" s="217" t="s">
        <v>9</v>
      </c>
      <c r="G7756" s="217" t="s">
        <v>13</v>
      </c>
      <c r="H7756" s="217" t="s">
        <v>178</v>
      </c>
      <c r="I7756" s="217">
        <v>0</v>
      </c>
      <c r="J7756" s="217">
        <v>0</v>
      </c>
      <c r="K7756" s="217">
        <v>0</v>
      </c>
      <c r="L7756" s="217">
        <v>5</v>
      </c>
      <c r="M7756" s="217">
        <v>89.090909090909093</v>
      </c>
      <c r="N7756" s="217">
        <v>0</v>
      </c>
      <c r="O7756" s="217">
        <v>0</v>
      </c>
      <c r="P7756" s="217">
        <v>0</v>
      </c>
      <c r="Q7756" s="217">
        <v>0</v>
      </c>
      <c r="R7756" s="217">
        <v>0</v>
      </c>
      <c r="S7756" s="217">
        <v>0</v>
      </c>
      <c r="T7756" s="217">
        <v>0</v>
      </c>
      <c r="U7756" s="217">
        <v>0</v>
      </c>
      <c r="V7756" s="217">
        <v>0</v>
      </c>
      <c r="W7756" s="217">
        <v>0</v>
      </c>
      <c r="X7756" s="217">
        <v>0</v>
      </c>
      <c r="Y7756" s="217">
        <v>0</v>
      </c>
    </row>
    <row r="7757" spans="2:25">
      <c r="B7757" s="217" t="s">
        <v>7926</v>
      </c>
      <c r="C7757" s="217" t="s">
        <v>5935</v>
      </c>
      <c r="D7757" s="217" t="s">
        <v>16</v>
      </c>
      <c r="E7757" s="217" t="s">
        <v>88</v>
      </c>
      <c r="F7757" s="217" t="s">
        <v>9</v>
      </c>
      <c r="G7757" s="217" t="s">
        <v>13</v>
      </c>
      <c r="H7757" s="217" t="s">
        <v>5</v>
      </c>
      <c r="I7757" s="217">
        <v>0</v>
      </c>
      <c r="J7757" s="217">
        <v>0</v>
      </c>
      <c r="K7757" s="217">
        <v>0</v>
      </c>
      <c r="L7757" s="217">
        <v>10</v>
      </c>
      <c r="M7757" s="217">
        <v>140</v>
      </c>
      <c r="N7757" s="217">
        <v>0</v>
      </c>
      <c r="O7757" s="217">
        <v>0</v>
      </c>
      <c r="P7757" s="217">
        <v>0</v>
      </c>
      <c r="Q7757" s="217">
        <v>0</v>
      </c>
      <c r="R7757" s="217">
        <v>0</v>
      </c>
      <c r="S7757" s="217">
        <v>0</v>
      </c>
      <c r="T7757" s="217">
        <v>0</v>
      </c>
      <c r="U7757" s="217">
        <v>0</v>
      </c>
      <c r="V7757" s="217">
        <v>0</v>
      </c>
      <c r="W7757" s="217">
        <v>0</v>
      </c>
      <c r="X7757" s="217">
        <v>0</v>
      </c>
      <c r="Y7757" s="217">
        <v>0</v>
      </c>
    </row>
    <row r="7758" spans="2:25">
      <c r="B7758" s="217" t="s">
        <v>7927</v>
      </c>
      <c r="C7758" s="217" t="s">
        <v>5935</v>
      </c>
      <c r="D7758" s="217" t="s">
        <v>16</v>
      </c>
      <c r="E7758" s="217" t="s">
        <v>88</v>
      </c>
      <c r="F7758" s="217" t="s">
        <v>5</v>
      </c>
      <c r="G7758" s="217" t="s">
        <v>13</v>
      </c>
      <c r="H7758" s="217" t="s">
        <v>170</v>
      </c>
      <c r="I7758" s="217">
        <v>0</v>
      </c>
      <c r="J7758" s="217">
        <v>0</v>
      </c>
      <c r="K7758" s="217">
        <v>0</v>
      </c>
      <c r="L7758" s="217">
        <v>0</v>
      </c>
      <c r="M7758" s="217">
        <v>0</v>
      </c>
    </row>
    <row r="7759" spans="2:25">
      <c r="B7759" s="217" t="s">
        <v>7928</v>
      </c>
      <c r="C7759" s="217" t="s">
        <v>5935</v>
      </c>
      <c r="D7759" s="217" t="s">
        <v>16</v>
      </c>
      <c r="E7759" s="217" t="s">
        <v>88</v>
      </c>
      <c r="F7759" s="217" t="s">
        <v>5</v>
      </c>
      <c r="G7759" s="217" t="s">
        <v>13</v>
      </c>
      <c r="H7759" s="217" t="s">
        <v>172</v>
      </c>
      <c r="I7759" s="217">
        <v>0</v>
      </c>
      <c r="J7759" s="217">
        <v>0</v>
      </c>
      <c r="K7759" s="217">
        <v>0</v>
      </c>
      <c r="L7759" s="217">
        <v>3</v>
      </c>
      <c r="M7759" s="217">
        <v>12.7272727272727</v>
      </c>
      <c r="N7759" s="217">
        <v>0</v>
      </c>
      <c r="O7759" s="217">
        <v>0</v>
      </c>
      <c r="P7759" s="217">
        <v>0</v>
      </c>
      <c r="Q7759" s="217">
        <v>0</v>
      </c>
      <c r="R7759" s="217">
        <v>0</v>
      </c>
      <c r="S7759" s="217">
        <v>0</v>
      </c>
      <c r="T7759" s="217">
        <v>0</v>
      </c>
      <c r="U7759" s="217">
        <v>0</v>
      </c>
      <c r="V7759" s="217">
        <v>0</v>
      </c>
      <c r="W7759" s="217">
        <v>0</v>
      </c>
      <c r="X7759" s="217">
        <v>0</v>
      </c>
      <c r="Y7759" s="217">
        <v>0</v>
      </c>
    </row>
    <row r="7760" spans="2:25">
      <c r="B7760" s="217" t="s">
        <v>7929</v>
      </c>
      <c r="C7760" s="217" t="s">
        <v>5935</v>
      </c>
      <c r="D7760" s="217" t="s">
        <v>16</v>
      </c>
      <c r="E7760" s="217" t="s">
        <v>88</v>
      </c>
      <c r="F7760" s="217" t="s">
        <v>5</v>
      </c>
      <c r="G7760" s="217" t="s">
        <v>13</v>
      </c>
      <c r="H7760" s="217" t="s">
        <v>174</v>
      </c>
      <c r="I7760" s="217">
        <v>0</v>
      </c>
      <c r="J7760" s="217">
        <v>0</v>
      </c>
      <c r="K7760" s="217">
        <v>0</v>
      </c>
      <c r="L7760" s="217">
        <v>1</v>
      </c>
      <c r="M7760" s="217">
        <v>26.6666666666667</v>
      </c>
      <c r="N7760" s="217">
        <v>0</v>
      </c>
      <c r="O7760" s="217">
        <v>0</v>
      </c>
      <c r="P7760" s="217">
        <v>0</v>
      </c>
      <c r="Q7760" s="217">
        <v>0</v>
      </c>
      <c r="R7760" s="217">
        <v>0</v>
      </c>
      <c r="S7760" s="217">
        <v>0</v>
      </c>
      <c r="T7760" s="217">
        <v>0</v>
      </c>
      <c r="U7760" s="217">
        <v>0</v>
      </c>
      <c r="V7760" s="217">
        <v>0</v>
      </c>
      <c r="W7760" s="217">
        <v>0</v>
      </c>
      <c r="X7760" s="217">
        <v>0</v>
      </c>
      <c r="Y7760" s="217">
        <v>0</v>
      </c>
    </row>
    <row r="7761" spans="2:25">
      <c r="B7761" s="217" t="s">
        <v>7930</v>
      </c>
      <c r="C7761" s="217" t="s">
        <v>5935</v>
      </c>
      <c r="D7761" s="217" t="s">
        <v>16</v>
      </c>
      <c r="E7761" s="217" t="s">
        <v>88</v>
      </c>
      <c r="F7761" s="217" t="s">
        <v>5</v>
      </c>
      <c r="G7761" s="217" t="s">
        <v>13</v>
      </c>
      <c r="H7761" s="217" t="s">
        <v>176</v>
      </c>
      <c r="I7761" s="217">
        <v>0</v>
      </c>
      <c r="J7761" s="217">
        <v>0</v>
      </c>
      <c r="K7761" s="217">
        <v>0</v>
      </c>
      <c r="L7761" s="217">
        <v>1</v>
      </c>
      <c r="M7761" s="217">
        <v>64.848484848484802</v>
      </c>
      <c r="N7761" s="217">
        <v>0</v>
      </c>
      <c r="O7761" s="217">
        <v>0</v>
      </c>
      <c r="P7761" s="217">
        <v>0</v>
      </c>
      <c r="Q7761" s="217">
        <v>0</v>
      </c>
      <c r="R7761" s="217">
        <v>0</v>
      </c>
      <c r="S7761" s="217">
        <v>0</v>
      </c>
      <c r="T7761" s="217">
        <v>0</v>
      </c>
      <c r="U7761" s="217">
        <v>0</v>
      </c>
      <c r="V7761" s="217">
        <v>0</v>
      </c>
      <c r="W7761" s="217">
        <v>0</v>
      </c>
      <c r="X7761" s="217">
        <v>0</v>
      </c>
      <c r="Y7761" s="217">
        <v>0</v>
      </c>
    </row>
    <row r="7762" spans="2:25">
      <c r="B7762" s="217" t="s">
        <v>7931</v>
      </c>
      <c r="C7762" s="217" t="s">
        <v>5935</v>
      </c>
      <c r="D7762" s="217" t="s">
        <v>16</v>
      </c>
      <c r="E7762" s="217" t="s">
        <v>88</v>
      </c>
      <c r="F7762" s="217" t="s">
        <v>5</v>
      </c>
      <c r="G7762" s="217" t="s">
        <v>13</v>
      </c>
      <c r="H7762" s="217" t="s">
        <v>178</v>
      </c>
      <c r="I7762" s="217">
        <v>0</v>
      </c>
      <c r="J7762" s="217">
        <v>0</v>
      </c>
      <c r="K7762" s="217">
        <v>0</v>
      </c>
      <c r="L7762" s="217">
        <v>6</v>
      </c>
      <c r="M7762" s="217">
        <v>155.75757575757601</v>
      </c>
      <c r="N7762" s="217">
        <v>0</v>
      </c>
      <c r="O7762" s="217">
        <v>0</v>
      </c>
      <c r="P7762" s="217">
        <v>0</v>
      </c>
      <c r="Q7762" s="217">
        <v>0</v>
      </c>
      <c r="R7762" s="217">
        <v>0</v>
      </c>
      <c r="S7762" s="217">
        <v>0</v>
      </c>
      <c r="T7762" s="217">
        <v>0</v>
      </c>
      <c r="U7762" s="217">
        <v>0</v>
      </c>
      <c r="V7762" s="217">
        <v>0</v>
      </c>
      <c r="W7762" s="217">
        <v>0</v>
      </c>
      <c r="X7762" s="217">
        <v>0</v>
      </c>
      <c r="Y7762" s="217">
        <v>0</v>
      </c>
    </row>
    <row r="7763" spans="2:25">
      <c r="B7763" s="217" t="s">
        <v>7932</v>
      </c>
      <c r="C7763" s="217" t="s">
        <v>5935</v>
      </c>
      <c r="D7763" s="217" t="s">
        <v>16</v>
      </c>
      <c r="E7763" s="217" t="s">
        <v>88</v>
      </c>
      <c r="F7763" s="217" t="s">
        <v>5</v>
      </c>
      <c r="G7763" s="217" t="s">
        <v>13</v>
      </c>
      <c r="H7763" s="217" t="s">
        <v>5</v>
      </c>
      <c r="I7763" s="217">
        <v>0</v>
      </c>
      <c r="J7763" s="217">
        <v>0</v>
      </c>
      <c r="K7763" s="217">
        <v>0</v>
      </c>
      <c r="L7763" s="217">
        <v>11</v>
      </c>
      <c r="M7763" s="217">
        <v>260</v>
      </c>
      <c r="N7763" s="217">
        <v>0</v>
      </c>
      <c r="O7763" s="217">
        <v>0</v>
      </c>
      <c r="P7763" s="217">
        <v>0</v>
      </c>
      <c r="Q7763" s="217">
        <v>0</v>
      </c>
      <c r="R7763" s="217">
        <v>0</v>
      </c>
      <c r="S7763" s="217">
        <v>0</v>
      </c>
      <c r="T7763" s="217">
        <v>0</v>
      </c>
      <c r="U7763" s="217">
        <v>0</v>
      </c>
      <c r="V7763" s="217">
        <v>0</v>
      </c>
      <c r="W7763" s="217">
        <v>0</v>
      </c>
      <c r="X7763" s="217">
        <v>0</v>
      </c>
      <c r="Y7763" s="217">
        <v>0</v>
      </c>
    </row>
    <row r="7764" spans="2:25">
      <c r="B7764" s="217" t="s">
        <v>7933</v>
      </c>
      <c r="C7764" s="217" t="s">
        <v>5935</v>
      </c>
      <c r="D7764" s="217" t="s">
        <v>16</v>
      </c>
      <c r="E7764" s="217" t="s">
        <v>88</v>
      </c>
      <c r="F7764" s="217" t="s">
        <v>12</v>
      </c>
      <c r="G7764" s="217" t="s">
        <v>5</v>
      </c>
      <c r="H7764" s="217" t="s">
        <v>170</v>
      </c>
      <c r="I7764" s="217">
        <v>0</v>
      </c>
      <c r="J7764" s="217">
        <v>0</v>
      </c>
      <c r="K7764" s="217">
        <v>0</v>
      </c>
      <c r="L7764" s="217">
        <v>4</v>
      </c>
      <c r="M7764" s="217">
        <v>176.736207055356</v>
      </c>
      <c r="N7764" s="217">
        <v>0</v>
      </c>
      <c r="O7764" s="217">
        <v>0</v>
      </c>
      <c r="P7764" s="217">
        <v>0</v>
      </c>
      <c r="Q7764" s="217">
        <v>0</v>
      </c>
      <c r="R7764" s="217">
        <v>0</v>
      </c>
      <c r="S7764" s="217">
        <v>0</v>
      </c>
      <c r="T7764" s="217">
        <v>0</v>
      </c>
      <c r="U7764" s="217">
        <v>0</v>
      </c>
      <c r="V7764" s="217">
        <v>0</v>
      </c>
      <c r="W7764" s="217">
        <v>0</v>
      </c>
      <c r="X7764" s="217">
        <v>0</v>
      </c>
      <c r="Y7764" s="217">
        <v>0</v>
      </c>
    </row>
    <row r="7765" spans="2:25">
      <c r="B7765" s="217" t="s">
        <v>7934</v>
      </c>
      <c r="C7765" s="217" t="s">
        <v>5935</v>
      </c>
      <c r="D7765" s="217" t="s">
        <v>16</v>
      </c>
      <c r="E7765" s="217" t="s">
        <v>88</v>
      </c>
      <c r="F7765" s="217" t="s">
        <v>12</v>
      </c>
      <c r="G7765" s="217" t="s">
        <v>5</v>
      </c>
      <c r="H7765" s="217" t="s">
        <v>172</v>
      </c>
      <c r="I7765" s="217">
        <v>2</v>
      </c>
      <c r="J7765" s="217">
        <v>2</v>
      </c>
      <c r="K7765" s="217">
        <v>0</v>
      </c>
      <c r="L7765" s="217">
        <v>12</v>
      </c>
      <c r="M7765" s="217">
        <v>305.01796076264202</v>
      </c>
      <c r="N7765" s="217">
        <v>6.5569909227619396</v>
      </c>
      <c r="O7765" s="217">
        <v>6.5569909227619396</v>
      </c>
      <c r="P7765" s="217">
        <v>0</v>
      </c>
      <c r="Q7765" s="217">
        <v>6.5569909227619396</v>
      </c>
      <c r="R7765" s="217">
        <v>6.5569909227619396</v>
      </c>
      <c r="S7765" s="217">
        <v>0</v>
      </c>
      <c r="T7765" s="217">
        <v>6.5569909227619396</v>
      </c>
      <c r="U7765" s="217">
        <v>6.5569909227619396</v>
      </c>
      <c r="V7765" s="217">
        <v>0</v>
      </c>
      <c r="W7765" s="217">
        <v>6.5569909227619396</v>
      </c>
      <c r="X7765" s="217">
        <v>6.5569909227619396</v>
      </c>
      <c r="Y7765" s="217">
        <v>0</v>
      </c>
    </row>
    <row r="7766" spans="2:25">
      <c r="B7766" s="217" t="s">
        <v>7935</v>
      </c>
      <c r="C7766" s="217" t="s">
        <v>5935</v>
      </c>
      <c r="D7766" s="217" t="s">
        <v>16</v>
      </c>
      <c r="E7766" s="217" t="s">
        <v>88</v>
      </c>
      <c r="F7766" s="217" t="s">
        <v>12</v>
      </c>
      <c r="G7766" s="217" t="s">
        <v>5</v>
      </c>
      <c r="H7766" s="217" t="s">
        <v>174</v>
      </c>
      <c r="I7766" s="217">
        <v>4</v>
      </c>
      <c r="J7766" s="217">
        <v>4</v>
      </c>
      <c r="K7766" s="217">
        <v>0</v>
      </c>
      <c r="L7766" s="217">
        <v>14</v>
      </c>
      <c r="M7766" s="217">
        <v>342.91839366307499</v>
      </c>
      <c r="N7766" s="217">
        <v>11.6645828101309</v>
      </c>
      <c r="O7766" s="217">
        <v>11.6645828101309</v>
      </c>
      <c r="P7766" s="217">
        <v>0</v>
      </c>
      <c r="Q7766" s="217">
        <v>11.6645828101309</v>
      </c>
      <c r="R7766" s="217">
        <v>11.6645828101309</v>
      </c>
      <c r="S7766" s="217">
        <v>0</v>
      </c>
      <c r="T7766" s="217">
        <v>11.6645828101309</v>
      </c>
      <c r="U7766" s="217">
        <v>11.6645828101309</v>
      </c>
      <c r="V7766" s="217">
        <v>0</v>
      </c>
      <c r="W7766" s="217">
        <v>11.6645828101309</v>
      </c>
      <c r="X7766" s="217">
        <v>11.6645828101309</v>
      </c>
      <c r="Y7766" s="217">
        <v>0</v>
      </c>
    </row>
    <row r="7767" spans="2:25">
      <c r="B7767" s="217" t="s">
        <v>7936</v>
      </c>
      <c r="C7767" s="217" t="s">
        <v>5935</v>
      </c>
      <c r="D7767" s="217" t="s">
        <v>16</v>
      </c>
      <c r="E7767" s="217" t="s">
        <v>88</v>
      </c>
      <c r="F7767" s="217" t="s">
        <v>12</v>
      </c>
      <c r="G7767" s="217" t="s">
        <v>5</v>
      </c>
      <c r="H7767" s="217" t="s">
        <v>176</v>
      </c>
      <c r="I7767" s="217">
        <v>4</v>
      </c>
      <c r="J7767" s="217">
        <v>4</v>
      </c>
      <c r="K7767" s="217">
        <v>0</v>
      </c>
      <c r="L7767" s="217">
        <v>15</v>
      </c>
      <c r="M7767" s="217">
        <v>689.35203094777603</v>
      </c>
      <c r="N7767" s="217">
        <v>5.8025505408324998</v>
      </c>
      <c r="O7767" s="217">
        <v>5.8025505408324998</v>
      </c>
      <c r="P7767" s="217">
        <v>0</v>
      </c>
      <c r="Q7767" s="217">
        <v>5.8025505408324998</v>
      </c>
      <c r="R7767" s="217">
        <v>5.8025505408324998</v>
      </c>
      <c r="S7767" s="217">
        <v>0</v>
      </c>
      <c r="T7767" s="217">
        <v>5.8025505408324998</v>
      </c>
      <c r="U7767" s="217">
        <v>5.8025505408324998</v>
      </c>
      <c r="V7767" s="217">
        <v>0</v>
      </c>
      <c r="W7767" s="217">
        <v>5.8025505408324998</v>
      </c>
      <c r="X7767" s="217">
        <v>5.8025505408324998</v>
      </c>
      <c r="Y7767" s="217">
        <v>0</v>
      </c>
    </row>
    <row r="7768" spans="2:25">
      <c r="B7768" s="217" t="s">
        <v>7937</v>
      </c>
      <c r="C7768" s="217" t="s">
        <v>5935</v>
      </c>
      <c r="D7768" s="217" t="s">
        <v>16</v>
      </c>
      <c r="E7768" s="217" t="s">
        <v>88</v>
      </c>
      <c r="F7768" s="217" t="s">
        <v>12</v>
      </c>
      <c r="G7768" s="217" t="s">
        <v>5</v>
      </c>
      <c r="H7768" s="217" t="s">
        <v>178</v>
      </c>
      <c r="I7768" s="217">
        <v>5</v>
      </c>
      <c r="J7768" s="217">
        <v>5</v>
      </c>
      <c r="K7768" s="217">
        <v>0</v>
      </c>
      <c r="L7768" s="217">
        <v>52</v>
      </c>
      <c r="M7768" s="217">
        <v>1335.9754075711501</v>
      </c>
      <c r="N7768" s="217">
        <v>3.7425838616971001</v>
      </c>
      <c r="O7768" s="217">
        <v>3.7425838616971001</v>
      </c>
      <c r="P7768" s="217">
        <v>0</v>
      </c>
      <c r="Q7768" s="217">
        <v>3.7425838616971001</v>
      </c>
      <c r="R7768" s="217">
        <v>3.7425838616971001</v>
      </c>
      <c r="S7768" s="217">
        <v>0</v>
      </c>
      <c r="T7768" s="217">
        <v>3.7425838616971001</v>
      </c>
      <c r="U7768" s="217">
        <v>3.7425838616971001</v>
      </c>
      <c r="V7768" s="217">
        <v>0</v>
      </c>
      <c r="W7768" s="217">
        <v>3.7425838616971001</v>
      </c>
      <c r="X7768" s="217">
        <v>3.7425838616971001</v>
      </c>
      <c r="Y7768" s="217">
        <v>0</v>
      </c>
    </row>
    <row r="7769" spans="2:25">
      <c r="B7769" s="217" t="s">
        <v>7938</v>
      </c>
      <c r="C7769" s="217" t="s">
        <v>5935</v>
      </c>
      <c r="D7769" s="217" t="s">
        <v>16</v>
      </c>
      <c r="E7769" s="217" t="s">
        <v>88</v>
      </c>
      <c r="F7769" s="217" t="s">
        <v>12</v>
      </c>
      <c r="G7769" s="217" t="s">
        <v>5</v>
      </c>
      <c r="H7769" s="217" t="s">
        <v>5</v>
      </c>
      <c r="I7769" s="217">
        <v>15</v>
      </c>
      <c r="J7769" s="217">
        <v>15</v>
      </c>
      <c r="K7769" s="217">
        <v>0</v>
      </c>
      <c r="L7769" s="217">
        <v>97</v>
      </c>
      <c r="M7769" s="217">
        <v>2850</v>
      </c>
      <c r="N7769" s="217">
        <v>5.2631578947368398</v>
      </c>
      <c r="O7769" s="217">
        <v>5.2631578947368398</v>
      </c>
      <c r="P7769" s="217">
        <v>0</v>
      </c>
      <c r="Q7769" s="217">
        <v>5.2631578947368398</v>
      </c>
      <c r="R7769" s="217">
        <v>5.2631578947368398</v>
      </c>
      <c r="S7769" s="217">
        <v>0</v>
      </c>
      <c r="T7769" s="217">
        <v>5.2631578947368398</v>
      </c>
      <c r="U7769" s="217">
        <v>5.2631578947368398</v>
      </c>
      <c r="V7769" s="217">
        <v>0</v>
      </c>
      <c r="W7769" s="217">
        <v>5.2631578947368398</v>
      </c>
      <c r="X7769" s="217">
        <v>5.2631578947368398</v>
      </c>
      <c r="Y7769" s="217">
        <v>0</v>
      </c>
    </row>
    <row r="7770" spans="2:25">
      <c r="B7770" s="217" t="s">
        <v>7939</v>
      </c>
      <c r="C7770" s="217" t="s">
        <v>5935</v>
      </c>
      <c r="D7770" s="217" t="s">
        <v>16</v>
      </c>
      <c r="E7770" s="217" t="s">
        <v>88</v>
      </c>
      <c r="F7770" s="217" t="s">
        <v>9</v>
      </c>
      <c r="G7770" s="217" t="s">
        <v>5</v>
      </c>
      <c r="H7770" s="217" t="s">
        <v>170</v>
      </c>
      <c r="I7770" s="217">
        <v>0</v>
      </c>
      <c r="J7770" s="217">
        <v>0</v>
      </c>
      <c r="K7770" s="217">
        <v>0</v>
      </c>
      <c r="L7770" s="217">
        <v>7</v>
      </c>
      <c r="M7770" s="217">
        <v>220.117216117216</v>
      </c>
      <c r="N7770" s="217">
        <v>0</v>
      </c>
      <c r="O7770" s="217">
        <v>0</v>
      </c>
      <c r="P7770" s="217">
        <v>0</v>
      </c>
      <c r="Q7770" s="217">
        <v>0</v>
      </c>
      <c r="R7770" s="217">
        <v>0</v>
      </c>
      <c r="S7770" s="217">
        <v>0</v>
      </c>
      <c r="T7770" s="217">
        <v>0</v>
      </c>
      <c r="U7770" s="217">
        <v>0</v>
      </c>
      <c r="V7770" s="217">
        <v>0</v>
      </c>
      <c r="W7770" s="217">
        <v>0</v>
      </c>
      <c r="X7770" s="217">
        <v>0</v>
      </c>
      <c r="Y7770" s="217">
        <v>0</v>
      </c>
    </row>
    <row r="7771" spans="2:25">
      <c r="B7771" s="217" t="s">
        <v>7940</v>
      </c>
      <c r="C7771" s="217" t="s">
        <v>5935</v>
      </c>
      <c r="D7771" s="217" t="s">
        <v>16</v>
      </c>
      <c r="E7771" s="217" t="s">
        <v>88</v>
      </c>
      <c r="F7771" s="217" t="s">
        <v>9</v>
      </c>
      <c r="G7771" s="217" t="s">
        <v>5</v>
      </c>
      <c r="H7771" s="217" t="s">
        <v>172</v>
      </c>
      <c r="I7771" s="217">
        <v>1</v>
      </c>
      <c r="J7771" s="217">
        <v>1</v>
      </c>
      <c r="K7771" s="217">
        <v>0</v>
      </c>
      <c r="L7771" s="217">
        <v>20</v>
      </c>
      <c r="M7771" s="217">
        <v>341.25474525474499</v>
      </c>
      <c r="N7771" s="217">
        <v>2.9303621822269599</v>
      </c>
      <c r="O7771" s="217">
        <v>2.9303621822269599</v>
      </c>
      <c r="P7771" s="217">
        <v>0</v>
      </c>
      <c r="Q7771" s="217">
        <v>2.9303621822269599</v>
      </c>
      <c r="R7771" s="217">
        <v>2.9303621822269599</v>
      </c>
      <c r="S7771" s="217">
        <v>0</v>
      </c>
      <c r="T7771" s="217">
        <v>2.9303621822269599</v>
      </c>
      <c r="U7771" s="217">
        <v>2.9303621822269599</v>
      </c>
      <c r="V7771" s="217">
        <v>0</v>
      </c>
      <c r="W7771" s="217">
        <v>2.9303621822269599</v>
      </c>
      <c r="X7771" s="217">
        <v>2.9303621822269599</v>
      </c>
      <c r="Y7771" s="217">
        <v>0</v>
      </c>
    </row>
    <row r="7772" spans="2:25">
      <c r="B7772" s="217" t="s">
        <v>7941</v>
      </c>
      <c r="C7772" s="217" t="s">
        <v>5935</v>
      </c>
      <c r="D7772" s="217" t="s">
        <v>16</v>
      </c>
      <c r="E7772" s="217" t="s">
        <v>88</v>
      </c>
      <c r="F7772" s="217" t="s">
        <v>9</v>
      </c>
      <c r="G7772" s="217" t="s">
        <v>5</v>
      </c>
      <c r="H7772" s="217" t="s">
        <v>174</v>
      </c>
      <c r="I7772" s="217">
        <v>0</v>
      </c>
      <c r="J7772" s="217">
        <v>0</v>
      </c>
      <c r="K7772" s="217">
        <v>0</v>
      </c>
      <c r="L7772" s="217">
        <v>12</v>
      </c>
      <c r="M7772" s="217">
        <v>380.80586080586102</v>
      </c>
      <c r="N7772" s="217">
        <v>0</v>
      </c>
      <c r="O7772" s="217">
        <v>0</v>
      </c>
      <c r="P7772" s="217">
        <v>0</v>
      </c>
      <c r="Q7772" s="217">
        <v>0</v>
      </c>
      <c r="R7772" s="217">
        <v>0</v>
      </c>
      <c r="S7772" s="217">
        <v>0</v>
      </c>
      <c r="T7772" s="217">
        <v>0</v>
      </c>
      <c r="U7772" s="217">
        <v>0</v>
      </c>
      <c r="V7772" s="217">
        <v>0</v>
      </c>
      <c r="W7772" s="217">
        <v>0</v>
      </c>
      <c r="X7772" s="217">
        <v>0</v>
      </c>
      <c r="Y7772" s="217">
        <v>0</v>
      </c>
    </row>
    <row r="7773" spans="2:25">
      <c r="B7773" s="217" t="s">
        <v>7942</v>
      </c>
      <c r="C7773" s="217" t="s">
        <v>5935</v>
      </c>
      <c r="D7773" s="217" t="s">
        <v>16</v>
      </c>
      <c r="E7773" s="217" t="s">
        <v>88</v>
      </c>
      <c r="F7773" s="217" t="s">
        <v>9</v>
      </c>
      <c r="G7773" s="217" t="s">
        <v>5</v>
      </c>
      <c r="H7773" s="217" t="s">
        <v>176</v>
      </c>
      <c r="I7773" s="217">
        <v>4</v>
      </c>
      <c r="J7773" s="217">
        <v>3</v>
      </c>
      <c r="K7773" s="217">
        <v>1</v>
      </c>
      <c r="L7773" s="217">
        <v>21</v>
      </c>
      <c r="M7773" s="217">
        <v>778.62137862137899</v>
      </c>
      <c r="N7773" s="217">
        <v>5.1372850910957197</v>
      </c>
      <c r="O7773" s="217">
        <v>3.8529638183217898</v>
      </c>
      <c r="P7773" s="217">
        <v>1.2843212727739299</v>
      </c>
      <c r="Q7773" s="217">
        <v>5.1372850910957197</v>
      </c>
      <c r="R7773" s="217">
        <v>3.8529638183217898</v>
      </c>
      <c r="S7773" s="217">
        <v>1.2843212727739299</v>
      </c>
      <c r="T7773" s="217">
        <v>5.1372850910957197</v>
      </c>
      <c r="U7773" s="217">
        <v>3.8529638183217898</v>
      </c>
      <c r="V7773" s="217">
        <v>1.2843212727739299</v>
      </c>
      <c r="W7773" s="217">
        <v>5.1372850910957197</v>
      </c>
      <c r="X7773" s="217">
        <v>3.8529638183217898</v>
      </c>
      <c r="Y7773" s="217">
        <v>1.2843212727739299</v>
      </c>
    </row>
    <row r="7774" spans="2:25">
      <c r="B7774" s="217" t="s">
        <v>7943</v>
      </c>
      <c r="C7774" s="217" t="s">
        <v>5935</v>
      </c>
      <c r="D7774" s="217" t="s">
        <v>16</v>
      </c>
      <c r="E7774" s="217" t="s">
        <v>88</v>
      </c>
      <c r="F7774" s="217" t="s">
        <v>9</v>
      </c>
      <c r="G7774" s="217" t="s">
        <v>5</v>
      </c>
      <c r="H7774" s="217" t="s">
        <v>178</v>
      </c>
      <c r="I7774" s="217">
        <v>15</v>
      </c>
      <c r="J7774" s="217">
        <v>10</v>
      </c>
      <c r="K7774" s="217">
        <v>5</v>
      </c>
      <c r="L7774" s="217">
        <v>73</v>
      </c>
      <c r="M7774" s="217">
        <v>1479.2007992008</v>
      </c>
      <c r="N7774" s="217">
        <v>10.1406110705892</v>
      </c>
      <c r="O7774" s="217">
        <v>6.76040738039279</v>
      </c>
      <c r="P7774" s="217">
        <v>3.3802036901963999</v>
      </c>
      <c r="Q7774" s="217">
        <v>10.1406110705892</v>
      </c>
      <c r="R7774" s="217">
        <v>6.76040738039279</v>
      </c>
      <c r="S7774" s="217">
        <v>3.3802036901963999</v>
      </c>
      <c r="T7774" s="217">
        <v>10.1406110705892</v>
      </c>
      <c r="U7774" s="217">
        <v>6.76040738039279</v>
      </c>
      <c r="V7774" s="217">
        <v>3.3802036901963999</v>
      </c>
      <c r="W7774" s="217">
        <v>10.1406110705892</v>
      </c>
      <c r="X7774" s="217">
        <v>6.76040738039279</v>
      </c>
      <c r="Y7774" s="217">
        <v>3.3802036901963999</v>
      </c>
    </row>
    <row r="7775" spans="2:25">
      <c r="B7775" s="217" t="s">
        <v>7944</v>
      </c>
      <c r="C7775" s="217" t="s">
        <v>5935</v>
      </c>
      <c r="D7775" s="217" t="s">
        <v>16</v>
      </c>
      <c r="E7775" s="217" t="s">
        <v>88</v>
      </c>
      <c r="F7775" s="217" t="s">
        <v>9</v>
      </c>
      <c r="G7775" s="217" t="s">
        <v>5</v>
      </c>
      <c r="H7775" s="217" t="s">
        <v>5</v>
      </c>
      <c r="I7775" s="217">
        <v>20</v>
      </c>
      <c r="J7775" s="217">
        <v>14</v>
      </c>
      <c r="K7775" s="217">
        <v>6</v>
      </c>
      <c r="L7775" s="217">
        <v>133</v>
      </c>
      <c r="M7775" s="217">
        <v>3200</v>
      </c>
      <c r="N7775" s="217">
        <v>6.25</v>
      </c>
      <c r="O7775" s="217">
        <v>4.375</v>
      </c>
      <c r="P7775" s="217">
        <v>1.875</v>
      </c>
      <c r="Q7775" s="217">
        <v>6.25</v>
      </c>
      <c r="R7775" s="217">
        <v>4.375</v>
      </c>
      <c r="S7775" s="217">
        <v>1.875</v>
      </c>
      <c r="T7775" s="217">
        <v>6.25</v>
      </c>
      <c r="U7775" s="217">
        <v>4.375</v>
      </c>
      <c r="V7775" s="217">
        <v>1.875</v>
      </c>
      <c r="W7775" s="217">
        <v>6.25</v>
      </c>
      <c r="X7775" s="217">
        <v>4.375</v>
      </c>
      <c r="Y7775" s="217">
        <v>1.875</v>
      </c>
    </row>
    <row r="7776" spans="2:25">
      <c r="B7776" s="217" t="s">
        <v>7945</v>
      </c>
      <c r="C7776" s="217" t="s">
        <v>5935</v>
      </c>
      <c r="D7776" s="217" t="s">
        <v>16</v>
      </c>
      <c r="E7776" s="217" t="s">
        <v>88</v>
      </c>
      <c r="F7776" s="217" t="s">
        <v>5</v>
      </c>
      <c r="G7776" s="217" t="s">
        <v>5</v>
      </c>
      <c r="H7776" s="217" t="s">
        <v>170</v>
      </c>
      <c r="I7776" s="217">
        <v>0</v>
      </c>
      <c r="J7776" s="217">
        <v>0</v>
      </c>
      <c r="K7776" s="217">
        <v>0</v>
      </c>
      <c r="L7776" s="217">
        <v>11</v>
      </c>
      <c r="M7776" s="217">
        <v>396.85342317257198</v>
      </c>
      <c r="N7776" s="217">
        <v>0</v>
      </c>
      <c r="O7776" s="217">
        <v>0</v>
      </c>
      <c r="P7776" s="217">
        <v>0</v>
      </c>
      <c r="Q7776" s="217">
        <v>0</v>
      </c>
      <c r="R7776" s="217">
        <v>0</v>
      </c>
      <c r="S7776" s="217">
        <v>0</v>
      </c>
      <c r="T7776" s="217">
        <v>0</v>
      </c>
      <c r="U7776" s="217">
        <v>0</v>
      </c>
      <c r="V7776" s="217">
        <v>0</v>
      </c>
      <c r="W7776" s="217">
        <v>0</v>
      </c>
      <c r="X7776" s="217">
        <v>0</v>
      </c>
      <c r="Y7776" s="217">
        <v>0</v>
      </c>
    </row>
    <row r="7777" spans="2:25">
      <c r="B7777" s="217" t="s">
        <v>7946</v>
      </c>
      <c r="C7777" s="217" t="s">
        <v>5935</v>
      </c>
      <c r="D7777" s="217" t="s">
        <v>16</v>
      </c>
      <c r="E7777" s="217" t="s">
        <v>88</v>
      </c>
      <c r="F7777" s="217" t="s">
        <v>5</v>
      </c>
      <c r="G7777" s="217" t="s">
        <v>5</v>
      </c>
      <c r="H7777" s="217" t="s">
        <v>172</v>
      </c>
      <c r="I7777" s="217">
        <v>3</v>
      </c>
      <c r="J7777" s="217">
        <v>3</v>
      </c>
      <c r="K7777" s="217">
        <v>0</v>
      </c>
      <c r="L7777" s="217">
        <v>32</v>
      </c>
      <c r="M7777" s="217">
        <v>646.27270601738701</v>
      </c>
      <c r="N7777" s="217">
        <v>4.6420032473401296</v>
      </c>
      <c r="O7777" s="217">
        <v>4.6420032473401296</v>
      </c>
      <c r="P7777" s="217">
        <v>0</v>
      </c>
      <c r="Q7777" s="217">
        <v>4.6420032473401296</v>
      </c>
      <c r="R7777" s="217">
        <v>4.6420032473401296</v>
      </c>
      <c r="S7777" s="217">
        <v>0</v>
      </c>
      <c r="T7777" s="217">
        <v>4.6420032473401296</v>
      </c>
      <c r="U7777" s="217">
        <v>4.6420032473401296</v>
      </c>
      <c r="V7777" s="217">
        <v>0</v>
      </c>
      <c r="W7777" s="217">
        <v>4.6420032473401296</v>
      </c>
      <c r="X7777" s="217">
        <v>4.6420032473401296</v>
      </c>
      <c r="Y7777" s="217">
        <v>0</v>
      </c>
    </row>
    <row r="7778" spans="2:25">
      <c r="B7778" s="217" t="s">
        <v>7947</v>
      </c>
      <c r="C7778" s="217" t="s">
        <v>5935</v>
      </c>
      <c r="D7778" s="217" t="s">
        <v>16</v>
      </c>
      <c r="E7778" s="217" t="s">
        <v>88</v>
      </c>
      <c r="F7778" s="217" t="s">
        <v>5</v>
      </c>
      <c r="G7778" s="217" t="s">
        <v>5</v>
      </c>
      <c r="H7778" s="217" t="s">
        <v>174</v>
      </c>
      <c r="I7778" s="217">
        <v>4</v>
      </c>
      <c r="J7778" s="217">
        <v>4</v>
      </c>
      <c r="K7778" s="217">
        <v>0</v>
      </c>
      <c r="L7778" s="217">
        <v>26</v>
      </c>
      <c r="M7778" s="217">
        <v>723.72425446893499</v>
      </c>
      <c r="N7778" s="217">
        <v>5.5269669011372002</v>
      </c>
      <c r="O7778" s="217">
        <v>5.5269669011372002</v>
      </c>
      <c r="P7778" s="217">
        <v>0</v>
      </c>
      <c r="Q7778" s="217">
        <v>5.5269669011372002</v>
      </c>
      <c r="R7778" s="217">
        <v>5.5269669011372002</v>
      </c>
      <c r="S7778" s="217">
        <v>0</v>
      </c>
      <c r="T7778" s="217">
        <v>5.5269669011372002</v>
      </c>
      <c r="U7778" s="217">
        <v>5.5269669011372002</v>
      </c>
      <c r="V7778" s="217">
        <v>0</v>
      </c>
      <c r="W7778" s="217">
        <v>5.5269669011372002</v>
      </c>
      <c r="X7778" s="217">
        <v>5.5269669011372002</v>
      </c>
      <c r="Y7778" s="217">
        <v>0</v>
      </c>
    </row>
    <row r="7779" spans="2:25">
      <c r="B7779" s="217" t="s">
        <v>7948</v>
      </c>
      <c r="C7779" s="217" t="s">
        <v>5935</v>
      </c>
      <c r="D7779" s="217" t="s">
        <v>16</v>
      </c>
      <c r="E7779" s="217" t="s">
        <v>88</v>
      </c>
      <c r="F7779" s="217" t="s">
        <v>5</v>
      </c>
      <c r="G7779" s="217" t="s">
        <v>5</v>
      </c>
      <c r="H7779" s="217" t="s">
        <v>176</v>
      </c>
      <c r="I7779" s="217">
        <v>8</v>
      </c>
      <c r="J7779" s="217">
        <v>7</v>
      </c>
      <c r="K7779" s="217">
        <v>1</v>
      </c>
      <c r="L7779" s="217">
        <v>36</v>
      </c>
      <c r="M7779" s="217">
        <v>1467.9734095691499</v>
      </c>
      <c r="N7779" s="217">
        <v>5.4496899929188602</v>
      </c>
      <c r="O7779" s="217">
        <v>4.7684787438039997</v>
      </c>
      <c r="P7779" s="217">
        <v>0.68121124911485798</v>
      </c>
      <c r="Q7779" s="217">
        <v>5.4496899929188602</v>
      </c>
      <c r="R7779" s="217">
        <v>4.7684787438039997</v>
      </c>
      <c r="S7779" s="217">
        <v>0.68121124911485798</v>
      </c>
      <c r="T7779" s="217">
        <v>5.4496899929188602</v>
      </c>
      <c r="U7779" s="217">
        <v>4.7684787438039997</v>
      </c>
      <c r="V7779" s="217">
        <v>0.68121124911485798</v>
      </c>
      <c r="W7779" s="217">
        <v>5.4496899929188602</v>
      </c>
      <c r="X7779" s="217">
        <v>4.7684787438039997</v>
      </c>
      <c r="Y7779" s="217">
        <v>0.68121124911485798</v>
      </c>
    </row>
    <row r="7780" spans="2:25">
      <c r="B7780" s="217" t="s">
        <v>7949</v>
      </c>
      <c r="C7780" s="217" t="s">
        <v>5935</v>
      </c>
      <c r="D7780" s="217" t="s">
        <v>16</v>
      </c>
      <c r="E7780" s="217" t="s">
        <v>88</v>
      </c>
      <c r="F7780" s="217" t="s">
        <v>5</v>
      </c>
      <c r="G7780" s="217" t="s">
        <v>5</v>
      </c>
      <c r="H7780" s="217" t="s">
        <v>178</v>
      </c>
      <c r="I7780" s="217">
        <v>20</v>
      </c>
      <c r="J7780" s="217">
        <v>15</v>
      </c>
      <c r="K7780" s="217">
        <v>5</v>
      </c>
      <c r="L7780" s="217">
        <v>125</v>
      </c>
      <c r="M7780" s="217">
        <v>2815.1762067719501</v>
      </c>
      <c r="N7780" s="217">
        <v>7.1043510356082402</v>
      </c>
      <c r="O7780" s="217">
        <v>5.3282632767061804</v>
      </c>
      <c r="P7780" s="217">
        <v>1.7760877589020601</v>
      </c>
      <c r="Q7780" s="217">
        <v>7.1043510356082402</v>
      </c>
      <c r="R7780" s="217">
        <v>5.3282632767061804</v>
      </c>
      <c r="S7780" s="217">
        <v>1.7760877589020601</v>
      </c>
      <c r="T7780" s="217">
        <v>7.1043510356082402</v>
      </c>
      <c r="U7780" s="217">
        <v>5.3282632767061804</v>
      </c>
      <c r="V7780" s="217">
        <v>1.7760877589020601</v>
      </c>
      <c r="W7780" s="217">
        <v>7.1043510356082402</v>
      </c>
      <c r="X7780" s="217">
        <v>5.3282632767061804</v>
      </c>
      <c r="Y7780" s="217">
        <v>1.7760877589020601</v>
      </c>
    </row>
    <row r="7781" spans="2:25">
      <c r="B7781" s="217" t="s">
        <v>7950</v>
      </c>
      <c r="C7781" s="217" t="s">
        <v>5935</v>
      </c>
      <c r="D7781" s="217" t="s">
        <v>16</v>
      </c>
      <c r="E7781" s="217" t="s">
        <v>88</v>
      </c>
      <c r="F7781" s="217" t="s">
        <v>5</v>
      </c>
      <c r="G7781" s="217" t="s">
        <v>5</v>
      </c>
      <c r="H7781" s="217" t="s">
        <v>5</v>
      </c>
      <c r="I7781" s="217">
        <v>35</v>
      </c>
      <c r="J7781" s="217">
        <v>29</v>
      </c>
      <c r="K7781" s="217">
        <v>6</v>
      </c>
      <c r="L7781" s="217">
        <v>230</v>
      </c>
      <c r="M7781" s="217">
        <v>6050</v>
      </c>
      <c r="N7781" s="217">
        <v>5.7851239669421499</v>
      </c>
      <c r="O7781" s="217">
        <v>4.7933884297520697</v>
      </c>
      <c r="P7781" s="217">
        <v>0.99173553719008301</v>
      </c>
      <c r="Q7781" s="217">
        <v>5.7851239669421499</v>
      </c>
      <c r="R7781" s="217">
        <v>4.7933884297520697</v>
      </c>
      <c r="S7781" s="217">
        <v>0.99173553719008301</v>
      </c>
      <c r="T7781" s="217">
        <v>5.7851239669421499</v>
      </c>
      <c r="U7781" s="217">
        <v>4.7933884297520697</v>
      </c>
      <c r="V7781" s="217">
        <v>0.99173553719008301</v>
      </c>
      <c r="W7781" s="217">
        <v>5.7851239669421499</v>
      </c>
      <c r="X7781" s="217">
        <v>4.7933884297520697</v>
      </c>
      <c r="Y7781" s="217">
        <v>0.99173553719008301</v>
      </c>
    </row>
    <row r="7782" spans="2:25">
      <c r="B7782" s="217" t="s">
        <v>7951</v>
      </c>
      <c r="C7782" s="217" t="s">
        <v>5935</v>
      </c>
      <c r="D7782" s="217" t="s">
        <v>17</v>
      </c>
      <c r="E7782" s="217" t="s">
        <v>86</v>
      </c>
      <c r="F7782" s="217" t="s">
        <v>12</v>
      </c>
      <c r="G7782" s="217" t="s">
        <v>10</v>
      </c>
      <c r="H7782" s="217" t="s">
        <v>170</v>
      </c>
      <c r="I7782" s="217">
        <v>0</v>
      </c>
      <c r="J7782" s="217">
        <v>0</v>
      </c>
      <c r="K7782" s="217">
        <v>0</v>
      </c>
      <c r="L7782" s="217">
        <v>0</v>
      </c>
      <c r="M7782" s="217">
        <v>134.619289340102</v>
      </c>
      <c r="N7782" s="217">
        <v>0</v>
      </c>
      <c r="O7782" s="217">
        <v>0</v>
      </c>
      <c r="P7782" s="217">
        <v>0</v>
      </c>
      <c r="Q7782" s="217">
        <v>0</v>
      </c>
      <c r="R7782" s="217">
        <v>0</v>
      </c>
      <c r="S7782" s="217">
        <v>0</v>
      </c>
      <c r="T7782" s="217">
        <v>0</v>
      </c>
      <c r="U7782" s="217">
        <v>0</v>
      </c>
      <c r="V7782" s="217">
        <v>0</v>
      </c>
      <c r="W7782" s="217">
        <v>0</v>
      </c>
      <c r="X7782" s="217">
        <v>0</v>
      </c>
      <c r="Y7782" s="217">
        <v>0</v>
      </c>
    </row>
    <row r="7783" spans="2:25">
      <c r="B7783" s="217" t="s">
        <v>7952</v>
      </c>
      <c r="C7783" s="217" t="s">
        <v>5935</v>
      </c>
      <c r="D7783" s="217" t="s">
        <v>17</v>
      </c>
      <c r="E7783" s="217" t="s">
        <v>86</v>
      </c>
      <c r="F7783" s="217" t="s">
        <v>12</v>
      </c>
      <c r="G7783" s="217" t="s">
        <v>10</v>
      </c>
      <c r="H7783" s="217" t="s">
        <v>172</v>
      </c>
      <c r="I7783" s="217">
        <v>1</v>
      </c>
      <c r="J7783" s="217">
        <v>1</v>
      </c>
      <c r="K7783" s="217">
        <v>0</v>
      </c>
      <c r="L7783" s="217">
        <v>1</v>
      </c>
      <c r="M7783" s="217">
        <v>269.23857868020298</v>
      </c>
      <c r="N7783" s="217">
        <v>3.71417797888386</v>
      </c>
      <c r="O7783" s="217">
        <v>3.71417797888386</v>
      </c>
      <c r="P7783" s="217">
        <v>0</v>
      </c>
      <c r="Q7783" s="217">
        <v>3.71417797888386</v>
      </c>
      <c r="R7783" s="217">
        <v>3.71417797888386</v>
      </c>
      <c r="S7783" s="217">
        <v>0</v>
      </c>
      <c r="T7783" s="217">
        <v>3.71417797888386</v>
      </c>
      <c r="U7783" s="217">
        <v>3.71417797888386</v>
      </c>
      <c r="V7783" s="217">
        <v>0</v>
      </c>
      <c r="W7783" s="217">
        <v>3.71417797888386</v>
      </c>
      <c r="X7783" s="217">
        <v>3.71417797888386</v>
      </c>
      <c r="Y7783" s="217">
        <v>0</v>
      </c>
    </row>
    <row r="7784" spans="2:25">
      <c r="B7784" s="217" t="s">
        <v>7953</v>
      </c>
      <c r="C7784" s="217" t="s">
        <v>5935</v>
      </c>
      <c r="D7784" s="217" t="s">
        <v>17</v>
      </c>
      <c r="E7784" s="217" t="s">
        <v>86</v>
      </c>
      <c r="F7784" s="217" t="s">
        <v>12</v>
      </c>
      <c r="G7784" s="217" t="s">
        <v>10</v>
      </c>
      <c r="H7784" s="217" t="s">
        <v>174</v>
      </c>
      <c r="I7784" s="217">
        <v>1</v>
      </c>
      <c r="J7784" s="217">
        <v>1</v>
      </c>
      <c r="K7784" s="217">
        <v>0</v>
      </c>
      <c r="L7784" s="217">
        <v>6</v>
      </c>
      <c r="M7784" s="217">
        <v>381.42131979695398</v>
      </c>
      <c r="N7784" s="217">
        <v>2.6217726909768402</v>
      </c>
      <c r="O7784" s="217">
        <v>2.6217726909768402</v>
      </c>
      <c r="P7784" s="217">
        <v>0</v>
      </c>
      <c r="Q7784" s="217">
        <v>2.6217726909768402</v>
      </c>
      <c r="R7784" s="217">
        <v>2.6217726909768402</v>
      </c>
      <c r="S7784" s="217">
        <v>0</v>
      </c>
      <c r="T7784" s="217">
        <v>2.6217726909768402</v>
      </c>
      <c r="U7784" s="217">
        <v>2.6217726909768402</v>
      </c>
      <c r="V7784" s="217">
        <v>0</v>
      </c>
      <c r="W7784" s="217">
        <v>2.6217726909768402</v>
      </c>
      <c r="X7784" s="217">
        <v>2.6217726909768402</v>
      </c>
      <c r="Y7784" s="217">
        <v>0</v>
      </c>
    </row>
    <row r="7785" spans="2:25">
      <c r="B7785" s="217" t="s">
        <v>7954</v>
      </c>
      <c r="C7785" s="217" t="s">
        <v>5935</v>
      </c>
      <c r="D7785" s="217" t="s">
        <v>17</v>
      </c>
      <c r="E7785" s="217" t="s">
        <v>86</v>
      </c>
      <c r="F7785" s="217" t="s">
        <v>12</v>
      </c>
      <c r="G7785" s="217" t="s">
        <v>10</v>
      </c>
      <c r="H7785" s="217" t="s">
        <v>176</v>
      </c>
      <c r="I7785" s="217">
        <v>0</v>
      </c>
      <c r="J7785" s="217">
        <v>0</v>
      </c>
      <c r="K7785" s="217">
        <v>0</v>
      </c>
      <c r="L7785" s="217">
        <v>7</v>
      </c>
      <c r="M7785" s="217">
        <v>583.35025380710704</v>
      </c>
      <c r="N7785" s="217">
        <v>0</v>
      </c>
      <c r="O7785" s="217">
        <v>0</v>
      </c>
      <c r="P7785" s="217">
        <v>0</v>
      </c>
      <c r="Q7785" s="217">
        <v>0</v>
      </c>
      <c r="R7785" s="217">
        <v>0</v>
      </c>
      <c r="S7785" s="217">
        <v>0</v>
      </c>
      <c r="T7785" s="217">
        <v>0</v>
      </c>
      <c r="U7785" s="217">
        <v>0</v>
      </c>
      <c r="V7785" s="217">
        <v>0</v>
      </c>
      <c r="W7785" s="217">
        <v>0</v>
      </c>
      <c r="X7785" s="217">
        <v>0</v>
      </c>
      <c r="Y7785" s="217">
        <v>0</v>
      </c>
    </row>
    <row r="7786" spans="2:25">
      <c r="B7786" s="217" t="s">
        <v>7955</v>
      </c>
      <c r="C7786" s="217" t="s">
        <v>5935</v>
      </c>
      <c r="D7786" s="217" t="s">
        <v>17</v>
      </c>
      <c r="E7786" s="217" t="s">
        <v>86</v>
      </c>
      <c r="F7786" s="217" t="s">
        <v>12</v>
      </c>
      <c r="G7786" s="217" t="s">
        <v>10</v>
      </c>
      <c r="H7786" s="217" t="s">
        <v>178</v>
      </c>
      <c r="I7786" s="217">
        <v>1</v>
      </c>
      <c r="J7786" s="217">
        <v>1</v>
      </c>
      <c r="K7786" s="217">
        <v>0</v>
      </c>
      <c r="L7786" s="217">
        <v>10</v>
      </c>
      <c r="M7786" s="217">
        <v>841.370558375634</v>
      </c>
      <c r="N7786" s="217">
        <v>1.18853695324284</v>
      </c>
      <c r="O7786" s="217">
        <v>1.18853695324284</v>
      </c>
      <c r="P7786" s="217">
        <v>0</v>
      </c>
      <c r="Q7786" s="217">
        <v>1.18853695324284</v>
      </c>
      <c r="R7786" s="217">
        <v>1.18853695324284</v>
      </c>
      <c r="S7786" s="217">
        <v>0</v>
      </c>
      <c r="T7786" s="217">
        <v>1.18853695324284</v>
      </c>
      <c r="U7786" s="217">
        <v>1.18853695324284</v>
      </c>
      <c r="V7786" s="217">
        <v>0</v>
      </c>
      <c r="W7786" s="217">
        <v>1.18853695324284</v>
      </c>
      <c r="X7786" s="217">
        <v>1.18853695324284</v>
      </c>
      <c r="Y7786" s="217">
        <v>0</v>
      </c>
    </row>
    <row r="7787" spans="2:25">
      <c r="B7787" s="217" t="s">
        <v>7956</v>
      </c>
      <c r="C7787" s="217" t="s">
        <v>5935</v>
      </c>
      <c r="D7787" s="217" t="s">
        <v>17</v>
      </c>
      <c r="E7787" s="217" t="s">
        <v>86</v>
      </c>
      <c r="F7787" s="217" t="s">
        <v>12</v>
      </c>
      <c r="G7787" s="217" t="s">
        <v>10</v>
      </c>
      <c r="H7787" s="217" t="s">
        <v>5</v>
      </c>
      <c r="I7787" s="217">
        <v>3</v>
      </c>
      <c r="J7787" s="217">
        <v>3</v>
      </c>
      <c r="K7787" s="217">
        <v>0</v>
      </c>
      <c r="L7787" s="217">
        <v>24</v>
      </c>
      <c r="M7787" s="217">
        <v>2210</v>
      </c>
      <c r="N7787" s="217">
        <v>1.3574660633484199</v>
      </c>
      <c r="O7787" s="217">
        <v>1.3574660633484199</v>
      </c>
      <c r="P7787" s="217">
        <v>0</v>
      </c>
      <c r="Q7787" s="217">
        <v>1.3574660633484199</v>
      </c>
      <c r="R7787" s="217">
        <v>1.3574660633484199</v>
      </c>
      <c r="S7787" s="217">
        <v>0</v>
      </c>
      <c r="T7787" s="217">
        <v>1.3574660633484199</v>
      </c>
      <c r="U7787" s="217">
        <v>1.3574660633484199</v>
      </c>
      <c r="V7787" s="217">
        <v>0</v>
      </c>
      <c r="W7787" s="217">
        <v>1.3574660633484199</v>
      </c>
      <c r="X7787" s="217">
        <v>1.3574660633484199</v>
      </c>
      <c r="Y7787" s="217">
        <v>0</v>
      </c>
    </row>
    <row r="7788" spans="2:25">
      <c r="B7788" s="217" t="s">
        <v>7957</v>
      </c>
      <c r="C7788" s="217" t="s">
        <v>5935</v>
      </c>
      <c r="D7788" s="217" t="s">
        <v>17</v>
      </c>
      <c r="E7788" s="217" t="s">
        <v>86</v>
      </c>
      <c r="F7788" s="217" t="s">
        <v>9</v>
      </c>
      <c r="G7788" s="217" t="s">
        <v>10</v>
      </c>
      <c r="H7788" s="217" t="s">
        <v>170</v>
      </c>
      <c r="I7788" s="217">
        <v>0</v>
      </c>
      <c r="J7788" s="217">
        <v>0</v>
      </c>
      <c r="K7788" s="217">
        <v>0</v>
      </c>
      <c r="L7788" s="217">
        <v>1</v>
      </c>
      <c r="M7788" s="217">
        <v>131.538461538462</v>
      </c>
      <c r="N7788" s="217">
        <v>0</v>
      </c>
      <c r="O7788" s="217">
        <v>0</v>
      </c>
      <c r="P7788" s="217">
        <v>0</v>
      </c>
      <c r="Q7788" s="217">
        <v>0</v>
      </c>
      <c r="R7788" s="217">
        <v>0</v>
      </c>
      <c r="S7788" s="217">
        <v>0</v>
      </c>
      <c r="T7788" s="217">
        <v>0</v>
      </c>
      <c r="U7788" s="217">
        <v>0</v>
      </c>
      <c r="V7788" s="217">
        <v>0</v>
      </c>
      <c r="W7788" s="217">
        <v>0</v>
      </c>
      <c r="X7788" s="217">
        <v>0</v>
      </c>
      <c r="Y7788" s="217">
        <v>0</v>
      </c>
    </row>
    <row r="7789" spans="2:25">
      <c r="B7789" s="217" t="s">
        <v>7958</v>
      </c>
      <c r="C7789" s="217" t="s">
        <v>5935</v>
      </c>
      <c r="D7789" s="217" t="s">
        <v>17</v>
      </c>
      <c r="E7789" s="217" t="s">
        <v>86</v>
      </c>
      <c r="F7789" s="217" t="s">
        <v>9</v>
      </c>
      <c r="G7789" s="217" t="s">
        <v>10</v>
      </c>
      <c r="H7789" s="217" t="s">
        <v>172</v>
      </c>
      <c r="I7789" s="217">
        <v>0</v>
      </c>
      <c r="J7789" s="217">
        <v>0</v>
      </c>
      <c r="K7789" s="217">
        <v>0</v>
      </c>
      <c r="L7789" s="217">
        <v>6</v>
      </c>
      <c r="M7789" s="217">
        <v>274.038461538462</v>
      </c>
      <c r="N7789" s="217">
        <v>0</v>
      </c>
      <c r="O7789" s="217">
        <v>0</v>
      </c>
      <c r="P7789" s="217">
        <v>0</v>
      </c>
      <c r="Q7789" s="217">
        <v>0</v>
      </c>
      <c r="R7789" s="217">
        <v>0</v>
      </c>
      <c r="S7789" s="217">
        <v>0</v>
      </c>
      <c r="T7789" s="217">
        <v>0</v>
      </c>
      <c r="U7789" s="217">
        <v>0</v>
      </c>
      <c r="V7789" s="217">
        <v>0</v>
      </c>
      <c r="W7789" s="217">
        <v>0</v>
      </c>
      <c r="X7789" s="217">
        <v>0</v>
      </c>
      <c r="Y7789" s="217">
        <v>0</v>
      </c>
    </row>
    <row r="7790" spans="2:25">
      <c r="B7790" s="217" t="s">
        <v>7959</v>
      </c>
      <c r="C7790" s="217" t="s">
        <v>5935</v>
      </c>
      <c r="D7790" s="217" t="s">
        <v>17</v>
      </c>
      <c r="E7790" s="217" t="s">
        <v>86</v>
      </c>
      <c r="F7790" s="217" t="s">
        <v>9</v>
      </c>
      <c r="G7790" s="217" t="s">
        <v>10</v>
      </c>
      <c r="H7790" s="217" t="s">
        <v>174</v>
      </c>
      <c r="I7790" s="217">
        <v>0</v>
      </c>
      <c r="J7790" s="217">
        <v>0</v>
      </c>
      <c r="K7790" s="217">
        <v>0</v>
      </c>
      <c r="L7790" s="217">
        <v>9</v>
      </c>
      <c r="M7790" s="217">
        <v>372.69230769230802</v>
      </c>
      <c r="N7790" s="217">
        <v>0</v>
      </c>
      <c r="O7790" s="217">
        <v>0</v>
      </c>
      <c r="P7790" s="217">
        <v>0</v>
      </c>
      <c r="Q7790" s="217">
        <v>0</v>
      </c>
      <c r="R7790" s="217">
        <v>0</v>
      </c>
      <c r="S7790" s="217">
        <v>0</v>
      </c>
      <c r="T7790" s="217">
        <v>0</v>
      </c>
      <c r="U7790" s="217">
        <v>0</v>
      </c>
      <c r="V7790" s="217">
        <v>0</v>
      </c>
      <c r="W7790" s="217">
        <v>0</v>
      </c>
      <c r="X7790" s="217">
        <v>0</v>
      </c>
      <c r="Y7790" s="217">
        <v>0</v>
      </c>
    </row>
    <row r="7791" spans="2:25">
      <c r="B7791" s="217" t="s">
        <v>7960</v>
      </c>
      <c r="C7791" s="217" t="s">
        <v>5935</v>
      </c>
      <c r="D7791" s="217" t="s">
        <v>17</v>
      </c>
      <c r="E7791" s="217" t="s">
        <v>86</v>
      </c>
      <c r="F7791" s="217" t="s">
        <v>9</v>
      </c>
      <c r="G7791" s="217" t="s">
        <v>10</v>
      </c>
      <c r="H7791" s="217" t="s">
        <v>176</v>
      </c>
      <c r="I7791" s="217">
        <v>0</v>
      </c>
      <c r="J7791" s="217">
        <v>0</v>
      </c>
      <c r="K7791" s="217">
        <v>0</v>
      </c>
      <c r="L7791" s="217">
        <v>9</v>
      </c>
      <c r="M7791" s="217">
        <v>624.80769230769204</v>
      </c>
      <c r="N7791" s="217">
        <v>0</v>
      </c>
      <c r="O7791" s="217">
        <v>0</v>
      </c>
      <c r="P7791" s="217">
        <v>0</v>
      </c>
      <c r="Q7791" s="217">
        <v>0</v>
      </c>
      <c r="R7791" s="217">
        <v>0</v>
      </c>
      <c r="S7791" s="217">
        <v>0</v>
      </c>
      <c r="T7791" s="217">
        <v>0</v>
      </c>
      <c r="U7791" s="217">
        <v>0</v>
      </c>
      <c r="V7791" s="217">
        <v>0</v>
      </c>
      <c r="W7791" s="217">
        <v>0</v>
      </c>
      <c r="X7791" s="217">
        <v>0</v>
      </c>
      <c r="Y7791" s="217">
        <v>0</v>
      </c>
    </row>
    <row r="7792" spans="2:25">
      <c r="B7792" s="217" t="s">
        <v>7961</v>
      </c>
      <c r="C7792" s="217" t="s">
        <v>5935</v>
      </c>
      <c r="D7792" s="217" t="s">
        <v>17</v>
      </c>
      <c r="E7792" s="217" t="s">
        <v>86</v>
      </c>
      <c r="F7792" s="217" t="s">
        <v>9</v>
      </c>
      <c r="G7792" s="217" t="s">
        <v>10</v>
      </c>
      <c r="H7792" s="217" t="s">
        <v>178</v>
      </c>
      <c r="I7792" s="217">
        <v>0</v>
      </c>
      <c r="J7792" s="217">
        <v>0</v>
      </c>
      <c r="K7792" s="217">
        <v>0</v>
      </c>
      <c r="L7792" s="217">
        <v>8</v>
      </c>
      <c r="M7792" s="217">
        <v>876.92307692307702</v>
      </c>
      <c r="N7792" s="217">
        <v>0</v>
      </c>
      <c r="O7792" s="217">
        <v>0</v>
      </c>
      <c r="P7792" s="217">
        <v>0</v>
      </c>
      <c r="Q7792" s="217">
        <v>0</v>
      </c>
      <c r="R7792" s="217">
        <v>0</v>
      </c>
      <c r="S7792" s="217">
        <v>0</v>
      </c>
      <c r="T7792" s="217">
        <v>0</v>
      </c>
      <c r="U7792" s="217">
        <v>0</v>
      </c>
      <c r="V7792" s="217">
        <v>0</v>
      </c>
      <c r="W7792" s="217">
        <v>0</v>
      </c>
      <c r="X7792" s="217">
        <v>0</v>
      </c>
      <c r="Y7792" s="217">
        <v>0</v>
      </c>
    </row>
    <row r="7793" spans="2:25">
      <c r="B7793" s="217" t="s">
        <v>7962</v>
      </c>
      <c r="C7793" s="217" t="s">
        <v>5935</v>
      </c>
      <c r="D7793" s="217" t="s">
        <v>17</v>
      </c>
      <c r="E7793" s="217" t="s">
        <v>86</v>
      </c>
      <c r="F7793" s="217" t="s">
        <v>9</v>
      </c>
      <c r="G7793" s="217" t="s">
        <v>10</v>
      </c>
      <c r="H7793" s="217" t="s">
        <v>5</v>
      </c>
      <c r="I7793" s="217">
        <v>0</v>
      </c>
      <c r="J7793" s="217">
        <v>0</v>
      </c>
      <c r="K7793" s="217">
        <v>0</v>
      </c>
      <c r="L7793" s="217">
        <v>33</v>
      </c>
      <c r="M7793" s="217">
        <v>2280</v>
      </c>
      <c r="N7793" s="217">
        <v>0</v>
      </c>
      <c r="O7793" s="217">
        <v>0</v>
      </c>
      <c r="P7793" s="217">
        <v>0</v>
      </c>
      <c r="Q7793" s="217">
        <v>0</v>
      </c>
      <c r="R7793" s="217">
        <v>0</v>
      </c>
      <c r="S7793" s="217">
        <v>0</v>
      </c>
      <c r="T7793" s="217">
        <v>0</v>
      </c>
      <c r="U7793" s="217">
        <v>0</v>
      </c>
      <c r="V7793" s="217">
        <v>0</v>
      </c>
      <c r="W7793" s="217">
        <v>0</v>
      </c>
      <c r="X7793" s="217">
        <v>0</v>
      </c>
      <c r="Y7793" s="217">
        <v>0</v>
      </c>
    </row>
    <row r="7794" spans="2:25">
      <c r="B7794" s="217" t="s">
        <v>7963</v>
      </c>
      <c r="C7794" s="217" t="s">
        <v>5935</v>
      </c>
      <c r="D7794" s="217" t="s">
        <v>17</v>
      </c>
      <c r="E7794" s="217" t="s">
        <v>86</v>
      </c>
      <c r="F7794" s="217" t="s">
        <v>5</v>
      </c>
      <c r="G7794" s="217" t="s">
        <v>10</v>
      </c>
      <c r="H7794" s="217" t="s">
        <v>170</v>
      </c>
      <c r="I7794" s="217">
        <v>0</v>
      </c>
      <c r="J7794" s="217">
        <v>0</v>
      </c>
      <c r="K7794" s="217">
        <v>0</v>
      </c>
      <c r="L7794" s="217">
        <v>1</v>
      </c>
      <c r="M7794" s="217">
        <v>266.15775087856298</v>
      </c>
      <c r="N7794" s="217">
        <v>0</v>
      </c>
      <c r="O7794" s="217">
        <v>0</v>
      </c>
      <c r="P7794" s="217">
        <v>0</v>
      </c>
      <c r="Q7794" s="217">
        <v>0</v>
      </c>
      <c r="R7794" s="217">
        <v>0</v>
      </c>
      <c r="S7794" s="217">
        <v>0</v>
      </c>
      <c r="T7794" s="217">
        <v>0</v>
      </c>
      <c r="U7794" s="217">
        <v>0</v>
      </c>
      <c r="V7794" s="217">
        <v>0</v>
      </c>
      <c r="W7794" s="217">
        <v>0</v>
      </c>
      <c r="X7794" s="217">
        <v>0</v>
      </c>
      <c r="Y7794" s="217">
        <v>0</v>
      </c>
    </row>
    <row r="7795" spans="2:25">
      <c r="B7795" s="217" t="s">
        <v>7964</v>
      </c>
      <c r="C7795" s="217" t="s">
        <v>5935</v>
      </c>
      <c r="D7795" s="217" t="s">
        <v>17</v>
      </c>
      <c r="E7795" s="217" t="s">
        <v>86</v>
      </c>
      <c r="F7795" s="217" t="s">
        <v>5</v>
      </c>
      <c r="G7795" s="217" t="s">
        <v>10</v>
      </c>
      <c r="H7795" s="217" t="s">
        <v>172</v>
      </c>
      <c r="I7795" s="217">
        <v>1</v>
      </c>
      <c r="J7795" s="217">
        <v>1</v>
      </c>
      <c r="K7795" s="217">
        <v>0</v>
      </c>
      <c r="L7795" s="217">
        <v>7</v>
      </c>
      <c r="M7795" s="217">
        <v>543.27704021866498</v>
      </c>
      <c r="N7795" s="217">
        <v>1.8406815049601699</v>
      </c>
      <c r="O7795" s="217">
        <v>1.8406815049601699</v>
      </c>
      <c r="P7795" s="217">
        <v>0</v>
      </c>
      <c r="Q7795" s="217">
        <v>1.8406815049601699</v>
      </c>
      <c r="R7795" s="217">
        <v>1.8406815049601699</v>
      </c>
      <c r="S7795" s="217">
        <v>0</v>
      </c>
      <c r="T7795" s="217">
        <v>1.8406815049601699</v>
      </c>
      <c r="U7795" s="217">
        <v>1.8406815049601699</v>
      </c>
      <c r="V7795" s="217">
        <v>0</v>
      </c>
      <c r="W7795" s="217">
        <v>1.8406815049601699</v>
      </c>
      <c r="X7795" s="217">
        <v>1.8406815049601699</v>
      </c>
      <c r="Y7795" s="217">
        <v>0</v>
      </c>
    </row>
    <row r="7796" spans="2:25">
      <c r="B7796" s="217" t="s">
        <v>7965</v>
      </c>
      <c r="C7796" s="217" t="s">
        <v>5935</v>
      </c>
      <c r="D7796" s="217" t="s">
        <v>17</v>
      </c>
      <c r="E7796" s="217" t="s">
        <v>86</v>
      </c>
      <c r="F7796" s="217" t="s">
        <v>5</v>
      </c>
      <c r="G7796" s="217" t="s">
        <v>10</v>
      </c>
      <c r="H7796" s="217" t="s">
        <v>174</v>
      </c>
      <c r="I7796" s="217">
        <v>1</v>
      </c>
      <c r="J7796" s="217">
        <v>1</v>
      </c>
      <c r="K7796" s="217">
        <v>0</v>
      </c>
      <c r="L7796" s="217">
        <v>15</v>
      </c>
      <c r="M7796" s="217">
        <v>754.11362748926194</v>
      </c>
      <c r="N7796" s="217">
        <v>1.32606011023748</v>
      </c>
      <c r="O7796" s="217">
        <v>1.32606011023748</v>
      </c>
      <c r="P7796" s="217">
        <v>0</v>
      </c>
      <c r="Q7796" s="217">
        <v>1.32606011023748</v>
      </c>
      <c r="R7796" s="217">
        <v>1.32606011023748</v>
      </c>
      <c r="S7796" s="217">
        <v>0</v>
      </c>
      <c r="T7796" s="217">
        <v>1.32606011023748</v>
      </c>
      <c r="U7796" s="217">
        <v>1.32606011023748</v>
      </c>
      <c r="V7796" s="217">
        <v>0</v>
      </c>
      <c r="W7796" s="217">
        <v>1.32606011023748</v>
      </c>
      <c r="X7796" s="217">
        <v>1.32606011023748</v>
      </c>
      <c r="Y7796" s="217">
        <v>0</v>
      </c>
    </row>
    <row r="7797" spans="2:25">
      <c r="B7797" s="217" t="s">
        <v>7966</v>
      </c>
      <c r="C7797" s="217" t="s">
        <v>5935</v>
      </c>
      <c r="D7797" s="217" t="s">
        <v>17</v>
      </c>
      <c r="E7797" s="217" t="s">
        <v>86</v>
      </c>
      <c r="F7797" s="217" t="s">
        <v>5</v>
      </c>
      <c r="G7797" s="217" t="s">
        <v>10</v>
      </c>
      <c r="H7797" s="217" t="s">
        <v>176</v>
      </c>
      <c r="I7797" s="217">
        <v>0</v>
      </c>
      <c r="J7797" s="217">
        <v>0</v>
      </c>
      <c r="K7797" s="217">
        <v>0</v>
      </c>
      <c r="L7797" s="217">
        <v>16</v>
      </c>
      <c r="M7797" s="217">
        <v>1208.1579461148001</v>
      </c>
      <c r="N7797" s="217">
        <v>0</v>
      </c>
      <c r="O7797" s="217">
        <v>0</v>
      </c>
      <c r="P7797" s="217">
        <v>0</v>
      </c>
      <c r="Q7797" s="217">
        <v>0</v>
      </c>
      <c r="R7797" s="217">
        <v>0</v>
      </c>
      <c r="S7797" s="217">
        <v>0</v>
      </c>
      <c r="T7797" s="217">
        <v>0</v>
      </c>
      <c r="U7797" s="217">
        <v>0</v>
      </c>
      <c r="V7797" s="217">
        <v>0</v>
      </c>
      <c r="W7797" s="217">
        <v>0</v>
      </c>
      <c r="X7797" s="217">
        <v>0</v>
      </c>
      <c r="Y7797" s="217">
        <v>0</v>
      </c>
    </row>
    <row r="7798" spans="2:25">
      <c r="B7798" s="217" t="s">
        <v>7967</v>
      </c>
      <c r="C7798" s="217" t="s">
        <v>5935</v>
      </c>
      <c r="D7798" s="217" t="s">
        <v>17</v>
      </c>
      <c r="E7798" s="217" t="s">
        <v>86</v>
      </c>
      <c r="F7798" s="217" t="s">
        <v>5</v>
      </c>
      <c r="G7798" s="217" t="s">
        <v>10</v>
      </c>
      <c r="H7798" s="217" t="s">
        <v>178</v>
      </c>
      <c r="I7798" s="217">
        <v>1</v>
      </c>
      <c r="J7798" s="217">
        <v>1</v>
      </c>
      <c r="K7798" s="217">
        <v>0</v>
      </c>
      <c r="L7798" s="217">
        <v>18</v>
      </c>
      <c r="M7798" s="217">
        <v>1718.2936352987099</v>
      </c>
      <c r="N7798" s="217">
        <v>0.58197270795695999</v>
      </c>
      <c r="O7798" s="217">
        <v>0.58197270795695999</v>
      </c>
      <c r="P7798" s="217">
        <v>0</v>
      </c>
      <c r="Q7798" s="217">
        <v>0.58197270795695999</v>
      </c>
      <c r="R7798" s="217">
        <v>0.58197270795695999</v>
      </c>
      <c r="S7798" s="217">
        <v>0</v>
      </c>
      <c r="T7798" s="217">
        <v>0.58197270795695999</v>
      </c>
      <c r="U7798" s="217">
        <v>0.58197270795695999</v>
      </c>
      <c r="V7798" s="217">
        <v>0</v>
      </c>
      <c r="W7798" s="217">
        <v>0.58197270795695999</v>
      </c>
      <c r="X7798" s="217">
        <v>0.58197270795695999</v>
      </c>
      <c r="Y7798" s="217">
        <v>0</v>
      </c>
    </row>
    <row r="7799" spans="2:25">
      <c r="B7799" s="217" t="s">
        <v>7968</v>
      </c>
      <c r="C7799" s="217" t="s">
        <v>5935</v>
      </c>
      <c r="D7799" s="217" t="s">
        <v>17</v>
      </c>
      <c r="E7799" s="217" t="s">
        <v>86</v>
      </c>
      <c r="F7799" s="217" t="s">
        <v>5</v>
      </c>
      <c r="G7799" s="217" t="s">
        <v>10</v>
      </c>
      <c r="H7799" s="217" t="s">
        <v>5</v>
      </c>
      <c r="I7799" s="217">
        <v>3</v>
      </c>
      <c r="J7799" s="217">
        <v>3</v>
      </c>
      <c r="K7799" s="217">
        <v>0</v>
      </c>
      <c r="L7799" s="217">
        <v>57</v>
      </c>
      <c r="M7799" s="217">
        <v>4490</v>
      </c>
      <c r="N7799" s="217">
        <v>0.66815144766147005</v>
      </c>
      <c r="O7799" s="217">
        <v>0.66815144766147005</v>
      </c>
      <c r="P7799" s="217">
        <v>0</v>
      </c>
      <c r="Q7799" s="217">
        <v>0.66815144766147005</v>
      </c>
      <c r="R7799" s="217">
        <v>0.66815144766147005</v>
      </c>
      <c r="S7799" s="217">
        <v>0</v>
      </c>
      <c r="T7799" s="217">
        <v>0.66815144766147005</v>
      </c>
      <c r="U7799" s="217">
        <v>0.66815144766147005</v>
      </c>
      <c r="V7799" s="217">
        <v>0</v>
      </c>
      <c r="W7799" s="217">
        <v>0.66815144766147005</v>
      </c>
      <c r="X7799" s="217">
        <v>0.66815144766147005</v>
      </c>
      <c r="Y7799" s="217">
        <v>0</v>
      </c>
    </row>
    <row r="7800" spans="2:25">
      <c r="B7800" s="217" t="s">
        <v>7969</v>
      </c>
      <c r="C7800" s="217" t="s">
        <v>5935</v>
      </c>
      <c r="D7800" s="217" t="s">
        <v>17</v>
      </c>
      <c r="E7800" s="217" t="s">
        <v>86</v>
      </c>
      <c r="F7800" s="217" t="s">
        <v>12</v>
      </c>
      <c r="G7800" s="217" t="s">
        <v>49</v>
      </c>
      <c r="H7800" s="217" t="s">
        <v>170</v>
      </c>
      <c r="I7800" s="217">
        <v>0</v>
      </c>
      <c r="J7800" s="217">
        <v>0</v>
      </c>
      <c r="K7800" s="217">
        <v>0</v>
      </c>
      <c r="L7800" s="217">
        <v>5</v>
      </c>
      <c r="M7800" s="217">
        <v>611.54494382022494</v>
      </c>
      <c r="N7800" s="217">
        <v>0</v>
      </c>
      <c r="O7800" s="217">
        <v>0</v>
      </c>
      <c r="P7800" s="217">
        <v>0</v>
      </c>
      <c r="Q7800" s="217">
        <v>0</v>
      </c>
      <c r="R7800" s="217">
        <v>0</v>
      </c>
      <c r="S7800" s="217">
        <v>0</v>
      </c>
      <c r="T7800" s="217">
        <v>0</v>
      </c>
      <c r="U7800" s="217">
        <v>0</v>
      </c>
      <c r="V7800" s="217">
        <v>0</v>
      </c>
      <c r="W7800" s="217">
        <v>0</v>
      </c>
      <c r="X7800" s="217">
        <v>0</v>
      </c>
      <c r="Y7800" s="217">
        <v>0</v>
      </c>
    </row>
    <row r="7801" spans="2:25">
      <c r="B7801" s="217" t="s">
        <v>7970</v>
      </c>
      <c r="C7801" s="217" t="s">
        <v>5935</v>
      </c>
      <c r="D7801" s="217" t="s">
        <v>17</v>
      </c>
      <c r="E7801" s="217" t="s">
        <v>86</v>
      </c>
      <c r="F7801" s="217" t="s">
        <v>12</v>
      </c>
      <c r="G7801" s="217" t="s">
        <v>49</v>
      </c>
      <c r="H7801" s="217" t="s">
        <v>172</v>
      </c>
      <c r="I7801" s="217">
        <v>5</v>
      </c>
      <c r="J7801" s="217">
        <v>4</v>
      </c>
      <c r="K7801" s="217">
        <v>1</v>
      </c>
      <c r="L7801" s="217">
        <v>6</v>
      </c>
      <c r="M7801" s="217">
        <v>756.65730337078696</v>
      </c>
      <c r="N7801" s="217">
        <v>6.6080112855923101</v>
      </c>
      <c r="O7801" s="217">
        <v>5.2864090284738499</v>
      </c>
      <c r="P7801" s="217">
        <v>1.32160225711846</v>
      </c>
      <c r="Q7801" s="217">
        <v>6.6080112855923101</v>
      </c>
      <c r="R7801" s="217">
        <v>5.2864090284738499</v>
      </c>
      <c r="S7801" s="217">
        <v>1.32160225711846</v>
      </c>
      <c r="T7801" s="217">
        <v>6.6080112855923101</v>
      </c>
      <c r="U7801" s="217">
        <v>5.2864090284738499</v>
      </c>
      <c r="V7801" s="217">
        <v>1.32160225711846</v>
      </c>
      <c r="W7801" s="217">
        <v>6.6080112855923101</v>
      </c>
      <c r="X7801" s="217">
        <v>5.2864090284738499</v>
      </c>
      <c r="Y7801" s="217">
        <v>1.32160225711846</v>
      </c>
    </row>
    <row r="7802" spans="2:25">
      <c r="B7802" s="217" t="s">
        <v>7971</v>
      </c>
      <c r="C7802" s="217" t="s">
        <v>5935</v>
      </c>
      <c r="D7802" s="217" t="s">
        <v>17</v>
      </c>
      <c r="E7802" s="217" t="s">
        <v>86</v>
      </c>
      <c r="F7802" s="217" t="s">
        <v>12</v>
      </c>
      <c r="G7802" s="217" t="s">
        <v>49</v>
      </c>
      <c r="H7802" s="217" t="s">
        <v>174</v>
      </c>
      <c r="I7802" s="217">
        <v>2</v>
      </c>
      <c r="J7802" s="217">
        <v>2</v>
      </c>
      <c r="K7802" s="217">
        <v>0</v>
      </c>
      <c r="L7802" s="217">
        <v>10</v>
      </c>
      <c r="M7802" s="217">
        <v>725.56179775280896</v>
      </c>
      <c r="N7802" s="217">
        <v>2.75648470770422</v>
      </c>
      <c r="O7802" s="217">
        <v>2.75648470770422</v>
      </c>
      <c r="P7802" s="217">
        <v>0</v>
      </c>
      <c r="Q7802" s="217">
        <v>2.75648470770422</v>
      </c>
      <c r="R7802" s="217">
        <v>2.75648470770422</v>
      </c>
      <c r="S7802" s="217">
        <v>0</v>
      </c>
      <c r="T7802" s="217">
        <v>2.75648470770422</v>
      </c>
      <c r="U7802" s="217">
        <v>2.75648470770422</v>
      </c>
      <c r="V7802" s="217">
        <v>0</v>
      </c>
      <c r="W7802" s="217">
        <v>2.75648470770422</v>
      </c>
      <c r="X7802" s="217">
        <v>2.75648470770422</v>
      </c>
      <c r="Y7802" s="217">
        <v>0</v>
      </c>
    </row>
    <row r="7803" spans="2:25">
      <c r="B7803" s="217" t="s">
        <v>7972</v>
      </c>
      <c r="C7803" s="217" t="s">
        <v>5935</v>
      </c>
      <c r="D7803" s="217" t="s">
        <v>17</v>
      </c>
      <c r="E7803" s="217" t="s">
        <v>86</v>
      </c>
      <c r="F7803" s="217" t="s">
        <v>12</v>
      </c>
      <c r="G7803" s="217" t="s">
        <v>49</v>
      </c>
      <c r="H7803" s="217" t="s">
        <v>176</v>
      </c>
      <c r="I7803" s="217">
        <v>1</v>
      </c>
      <c r="J7803" s="217">
        <v>1</v>
      </c>
      <c r="K7803" s="217">
        <v>0</v>
      </c>
      <c r="L7803" s="217">
        <v>3</v>
      </c>
      <c r="M7803" s="217">
        <v>922.5</v>
      </c>
      <c r="N7803" s="217">
        <v>1.0840108401084001</v>
      </c>
      <c r="O7803" s="217">
        <v>1.0840108401084001</v>
      </c>
      <c r="P7803" s="217">
        <v>0</v>
      </c>
      <c r="Q7803" s="217">
        <v>1.0840108401084001</v>
      </c>
      <c r="R7803" s="217">
        <v>1.0840108401084001</v>
      </c>
      <c r="S7803" s="217">
        <v>0</v>
      </c>
      <c r="T7803" s="217">
        <v>1.0840108401084001</v>
      </c>
      <c r="U7803" s="217">
        <v>1.0840108401084001</v>
      </c>
      <c r="V7803" s="217">
        <v>0</v>
      </c>
      <c r="W7803" s="217">
        <v>1.0840108401084001</v>
      </c>
      <c r="X7803" s="217">
        <v>1.0840108401084001</v>
      </c>
      <c r="Y7803" s="217">
        <v>0</v>
      </c>
    </row>
    <row r="7804" spans="2:25">
      <c r="B7804" s="217" t="s">
        <v>7973</v>
      </c>
      <c r="C7804" s="217" t="s">
        <v>5935</v>
      </c>
      <c r="D7804" s="217" t="s">
        <v>17</v>
      </c>
      <c r="E7804" s="217" t="s">
        <v>86</v>
      </c>
      <c r="F7804" s="217" t="s">
        <v>12</v>
      </c>
      <c r="G7804" s="217" t="s">
        <v>49</v>
      </c>
      <c r="H7804" s="217" t="s">
        <v>178</v>
      </c>
      <c r="I7804" s="217">
        <v>2</v>
      </c>
      <c r="J7804" s="217">
        <v>2</v>
      </c>
      <c r="K7804" s="217">
        <v>0</v>
      </c>
      <c r="L7804" s="217">
        <v>13</v>
      </c>
      <c r="M7804" s="217">
        <v>673.73595505618005</v>
      </c>
      <c r="N7804" s="217">
        <v>2.9685219929122399</v>
      </c>
      <c r="O7804" s="217">
        <v>2.9685219929122399</v>
      </c>
      <c r="P7804" s="217">
        <v>0</v>
      </c>
      <c r="Q7804" s="217">
        <v>2.9685219929122399</v>
      </c>
      <c r="R7804" s="217">
        <v>2.9685219929122399</v>
      </c>
      <c r="S7804" s="217">
        <v>0</v>
      </c>
      <c r="T7804" s="217">
        <v>2.9685219929122399</v>
      </c>
      <c r="U7804" s="217">
        <v>2.9685219929122399</v>
      </c>
      <c r="V7804" s="217">
        <v>0</v>
      </c>
      <c r="W7804" s="217">
        <v>2.9685219929122399</v>
      </c>
      <c r="X7804" s="217">
        <v>2.9685219929122399</v>
      </c>
      <c r="Y7804" s="217">
        <v>0</v>
      </c>
    </row>
    <row r="7805" spans="2:25">
      <c r="B7805" s="217" t="s">
        <v>7974</v>
      </c>
      <c r="C7805" s="217" t="s">
        <v>5935</v>
      </c>
      <c r="D7805" s="217" t="s">
        <v>17</v>
      </c>
      <c r="E7805" s="217" t="s">
        <v>86</v>
      </c>
      <c r="F7805" s="217" t="s">
        <v>12</v>
      </c>
      <c r="G7805" s="217" t="s">
        <v>49</v>
      </c>
      <c r="H7805" s="217" t="s">
        <v>5</v>
      </c>
      <c r="I7805" s="217">
        <v>10</v>
      </c>
      <c r="J7805" s="217">
        <v>9</v>
      </c>
      <c r="K7805" s="217">
        <v>1</v>
      </c>
      <c r="L7805" s="217">
        <v>37</v>
      </c>
      <c r="M7805" s="217">
        <v>3690</v>
      </c>
      <c r="N7805" s="217">
        <v>2.7100271002710001</v>
      </c>
      <c r="O7805" s="217">
        <v>2.4390243902439002</v>
      </c>
      <c r="P7805" s="217">
        <v>0.27100271002710002</v>
      </c>
      <c r="Q7805" s="217">
        <v>2.7100271002710001</v>
      </c>
      <c r="R7805" s="217">
        <v>2.4390243902439002</v>
      </c>
      <c r="S7805" s="217">
        <v>0.27100271002710002</v>
      </c>
      <c r="T7805" s="217">
        <v>2.7100271002710001</v>
      </c>
      <c r="U7805" s="217">
        <v>2.4390243902439002</v>
      </c>
      <c r="V7805" s="217">
        <v>0.27100271002710002</v>
      </c>
      <c r="W7805" s="217">
        <v>2.7100271002710001</v>
      </c>
      <c r="X7805" s="217">
        <v>2.4390243902439002</v>
      </c>
      <c r="Y7805" s="217">
        <v>0.27100271002710002</v>
      </c>
    </row>
    <row r="7806" spans="2:25">
      <c r="B7806" s="217" t="s">
        <v>7975</v>
      </c>
      <c r="C7806" s="217" t="s">
        <v>5935</v>
      </c>
      <c r="D7806" s="217" t="s">
        <v>17</v>
      </c>
      <c r="E7806" s="217" t="s">
        <v>86</v>
      </c>
      <c r="F7806" s="217" t="s">
        <v>9</v>
      </c>
      <c r="G7806" s="217" t="s">
        <v>49</v>
      </c>
      <c r="H7806" s="217" t="s">
        <v>170</v>
      </c>
      <c r="I7806" s="217">
        <v>0</v>
      </c>
      <c r="J7806" s="217">
        <v>0</v>
      </c>
      <c r="K7806" s="217">
        <v>0</v>
      </c>
      <c r="L7806" s="217">
        <v>6</v>
      </c>
      <c r="M7806" s="217">
        <v>720.69892473118296</v>
      </c>
      <c r="N7806" s="217">
        <v>0</v>
      </c>
      <c r="O7806" s="217">
        <v>0</v>
      </c>
      <c r="P7806" s="217">
        <v>0</v>
      </c>
      <c r="Q7806" s="217">
        <v>0</v>
      </c>
      <c r="R7806" s="217">
        <v>0</v>
      </c>
      <c r="S7806" s="217">
        <v>0</v>
      </c>
      <c r="T7806" s="217">
        <v>0</v>
      </c>
      <c r="U7806" s="217">
        <v>0</v>
      </c>
      <c r="V7806" s="217">
        <v>0</v>
      </c>
      <c r="W7806" s="217">
        <v>0</v>
      </c>
      <c r="X7806" s="217">
        <v>0</v>
      </c>
      <c r="Y7806" s="217">
        <v>0</v>
      </c>
    </row>
    <row r="7807" spans="2:25">
      <c r="B7807" s="217" t="s">
        <v>7976</v>
      </c>
      <c r="C7807" s="217" t="s">
        <v>5935</v>
      </c>
      <c r="D7807" s="217" t="s">
        <v>17</v>
      </c>
      <c r="E7807" s="217" t="s">
        <v>86</v>
      </c>
      <c r="F7807" s="217" t="s">
        <v>9</v>
      </c>
      <c r="G7807" s="217" t="s">
        <v>49</v>
      </c>
      <c r="H7807" s="217" t="s">
        <v>172</v>
      </c>
      <c r="I7807" s="217">
        <v>1</v>
      </c>
      <c r="J7807" s="217">
        <v>1</v>
      </c>
      <c r="K7807" s="217">
        <v>0</v>
      </c>
      <c r="L7807" s="217">
        <v>8</v>
      </c>
      <c r="M7807" s="217">
        <v>751.58602150537604</v>
      </c>
      <c r="N7807" s="217">
        <v>1.3305196895454099</v>
      </c>
      <c r="O7807" s="217">
        <v>1.3305196895454099</v>
      </c>
      <c r="P7807" s="217">
        <v>0</v>
      </c>
      <c r="Q7807" s="217">
        <v>1.3305196895454099</v>
      </c>
      <c r="R7807" s="217">
        <v>1.3305196895454099</v>
      </c>
      <c r="S7807" s="217">
        <v>0</v>
      </c>
      <c r="T7807" s="217">
        <v>1.3305196895454099</v>
      </c>
      <c r="U7807" s="217">
        <v>1.3305196895454099</v>
      </c>
      <c r="V7807" s="217">
        <v>0</v>
      </c>
      <c r="W7807" s="217">
        <v>1.3305196895454099</v>
      </c>
      <c r="X7807" s="217">
        <v>1.3305196895454099</v>
      </c>
      <c r="Y7807" s="217">
        <v>0</v>
      </c>
    </row>
    <row r="7808" spans="2:25">
      <c r="B7808" s="217" t="s">
        <v>7977</v>
      </c>
      <c r="C7808" s="217" t="s">
        <v>5935</v>
      </c>
      <c r="D7808" s="217" t="s">
        <v>17</v>
      </c>
      <c r="E7808" s="217" t="s">
        <v>86</v>
      </c>
      <c r="F7808" s="217" t="s">
        <v>9</v>
      </c>
      <c r="G7808" s="217" t="s">
        <v>49</v>
      </c>
      <c r="H7808" s="217" t="s">
        <v>174</v>
      </c>
      <c r="I7808" s="217">
        <v>0</v>
      </c>
      <c r="J7808" s="217">
        <v>0</v>
      </c>
      <c r="K7808" s="217">
        <v>0</v>
      </c>
      <c r="L7808" s="217">
        <v>27</v>
      </c>
      <c r="M7808" s="217">
        <v>772.177419354839</v>
      </c>
      <c r="N7808" s="217">
        <v>0</v>
      </c>
      <c r="O7808" s="217">
        <v>0</v>
      </c>
      <c r="P7808" s="217">
        <v>0</v>
      </c>
      <c r="Q7808" s="217">
        <v>0</v>
      </c>
      <c r="R7808" s="217">
        <v>0</v>
      </c>
      <c r="S7808" s="217">
        <v>0</v>
      </c>
      <c r="T7808" s="217">
        <v>0</v>
      </c>
      <c r="U7808" s="217">
        <v>0</v>
      </c>
      <c r="V7808" s="217">
        <v>0</v>
      </c>
      <c r="W7808" s="217">
        <v>0</v>
      </c>
      <c r="X7808" s="217">
        <v>0</v>
      </c>
      <c r="Y7808" s="217">
        <v>0</v>
      </c>
    </row>
    <row r="7809" spans="2:25">
      <c r="B7809" s="217" t="s">
        <v>7978</v>
      </c>
      <c r="C7809" s="217" t="s">
        <v>5935</v>
      </c>
      <c r="D7809" s="217" t="s">
        <v>17</v>
      </c>
      <c r="E7809" s="217" t="s">
        <v>86</v>
      </c>
      <c r="F7809" s="217" t="s">
        <v>9</v>
      </c>
      <c r="G7809" s="217" t="s">
        <v>49</v>
      </c>
      <c r="H7809" s="217" t="s">
        <v>176</v>
      </c>
      <c r="I7809" s="217">
        <v>0</v>
      </c>
      <c r="J7809" s="217">
        <v>0</v>
      </c>
      <c r="K7809" s="217">
        <v>0</v>
      </c>
      <c r="L7809" s="217">
        <v>11</v>
      </c>
      <c r="M7809" s="217">
        <v>906.02150537634395</v>
      </c>
      <c r="N7809" s="217">
        <v>0</v>
      </c>
      <c r="O7809" s="217">
        <v>0</v>
      </c>
      <c r="P7809" s="217">
        <v>0</v>
      </c>
      <c r="Q7809" s="217">
        <v>0</v>
      </c>
      <c r="R7809" s="217">
        <v>0</v>
      </c>
      <c r="S7809" s="217">
        <v>0</v>
      </c>
      <c r="T7809" s="217">
        <v>0</v>
      </c>
      <c r="U7809" s="217">
        <v>0</v>
      </c>
      <c r="V7809" s="217">
        <v>0</v>
      </c>
      <c r="W7809" s="217">
        <v>0</v>
      </c>
      <c r="X7809" s="217">
        <v>0</v>
      </c>
      <c r="Y7809" s="217">
        <v>0</v>
      </c>
    </row>
    <row r="7810" spans="2:25">
      <c r="B7810" s="217" t="s">
        <v>7979</v>
      </c>
      <c r="C7810" s="217" t="s">
        <v>5935</v>
      </c>
      <c r="D7810" s="217" t="s">
        <v>17</v>
      </c>
      <c r="E7810" s="217" t="s">
        <v>86</v>
      </c>
      <c r="F7810" s="217" t="s">
        <v>9</v>
      </c>
      <c r="G7810" s="217" t="s">
        <v>49</v>
      </c>
      <c r="H7810" s="217" t="s">
        <v>178</v>
      </c>
      <c r="I7810" s="217">
        <v>0</v>
      </c>
      <c r="J7810" s="217">
        <v>0</v>
      </c>
      <c r="K7810" s="217">
        <v>0</v>
      </c>
      <c r="L7810" s="217">
        <v>9</v>
      </c>
      <c r="M7810" s="217">
        <v>679.51612903225805</v>
      </c>
      <c r="N7810" s="217">
        <v>0</v>
      </c>
      <c r="O7810" s="217">
        <v>0</v>
      </c>
      <c r="P7810" s="217">
        <v>0</v>
      </c>
      <c r="Q7810" s="217">
        <v>0</v>
      </c>
      <c r="R7810" s="217">
        <v>0</v>
      </c>
      <c r="S7810" s="217">
        <v>0</v>
      </c>
      <c r="T7810" s="217">
        <v>0</v>
      </c>
      <c r="U7810" s="217">
        <v>0</v>
      </c>
      <c r="V7810" s="217">
        <v>0</v>
      </c>
      <c r="W7810" s="217">
        <v>0</v>
      </c>
      <c r="X7810" s="217">
        <v>0</v>
      </c>
      <c r="Y7810" s="217">
        <v>0</v>
      </c>
    </row>
    <row r="7811" spans="2:25">
      <c r="B7811" s="217" t="s">
        <v>7980</v>
      </c>
      <c r="C7811" s="217" t="s">
        <v>5935</v>
      </c>
      <c r="D7811" s="217" t="s">
        <v>17</v>
      </c>
      <c r="E7811" s="217" t="s">
        <v>86</v>
      </c>
      <c r="F7811" s="217" t="s">
        <v>9</v>
      </c>
      <c r="G7811" s="217" t="s">
        <v>49</v>
      </c>
      <c r="H7811" s="217" t="s">
        <v>5</v>
      </c>
      <c r="I7811" s="217">
        <v>1</v>
      </c>
      <c r="J7811" s="217">
        <v>1</v>
      </c>
      <c r="K7811" s="217">
        <v>0</v>
      </c>
      <c r="L7811" s="217">
        <v>61</v>
      </c>
      <c r="M7811" s="217">
        <v>3830</v>
      </c>
      <c r="N7811" s="217">
        <v>0.26109660574412502</v>
      </c>
      <c r="O7811" s="217">
        <v>0.26109660574412502</v>
      </c>
      <c r="P7811" s="217">
        <v>0</v>
      </c>
      <c r="Q7811" s="217">
        <v>0.26109660574412502</v>
      </c>
      <c r="R7811" s="217">
        <v>0.26109660574412502</v>
      </c>
      <c r="S7811" s="217">
        <v>0</v>
      </c>
      <c r="T7811" s="217">
        <v>0.26109660574412502</v>
      </c>
      <c r="U7811" s="217">
        <v>0.26109660574412502</v>
      </c>
      <c r="V7811" s="217">
        <v>0</v>
      </c>
      <c r="W7811" s="217">
        <v>0.26109660574412502</v>
      </c>
      <c r="X7811" s="217">
        <v>0.26109660574412502</v>
      </c>
      <c r="Y7811" s="217">
        <v>0</v>
      </c>
    </row>
    <row r="7812" spans="2:25">
      <c r="B7812" s="217" t="s">
        <v>7981</v>
      </c>
      <c r="C7812" s="217" t="s">
        <v>5935</v>
      </c>
      <c r="D7812" s="217" t="s">
        <v>17</v>
      </c>
      <c r="E7812" s="217" t="s">
        <v>86</v>
      </c>
      <c r="F7812" s="217" t="s">
        <v>5</v>
      </c>
      <c r="G7812" s="217" t="s">
        <v>49</v>
      </c>
      <c r="H7812" s="217" t="s">
        <v>170</v>
      </c>
      <c r="I7812" s="217">
        <v>0</v>
      </c>
      <c r="J7812" s="217">
        <v>0</v>
      </c>
      <c r="K7812" s="217">
        <v>0</v>
      </c>
      <c r="L7812" s="217">
        <v>11</v>
      </c>
      <c r="M7812" s="217">
        <v>1332.2438685514101</v>
      </c>
      <c r="N7812" s="217">
        <v>0</v>
      </c>
      <c r="O7812" s="217">
        <v>0</v>
      </c>
      <c r="P7812" s="217">
        <v>0</v>
      </c>
      <c r="Q7812" s="217">
        <v>0</v>
      </c>
      <c r="R7812" s="217">
        <v>0</v>
      </c>
      <c r="S7812" s="217">
        <v>0</v>
      </c>
      <c r="T7812" s="217">
        <v>0</v>
      </c>
      <c r="U7812" s="217">
        <v>0</v>
      </c>
      <c r="V7812" s="217">
        <v>0</v>
      </c>
      <c r="W7812" s="217">
        <v>0</v>
      </c>
      <c r="X7812" s="217">
        <v>0</v>
      </c>
      <c r="Y7812" s="217">
        <v>0</v>
      </c>
    </row>
    <row r="7813" spans="2:25">
      <c r="B7813" s="217" t="s">
        <v>7982</v>
      </c>
      <c r="C7813" s="217" t="s">
        <v>5935</v>
      </c>
      <c r="D7813" s="217" t="s">
        <v>17</v>
      </c>
      <c r="E7813" s="217" t="s">
        <v>86</v>
      </c>
      <c r="F7813" s="217" t="s">
        <v>5</v>
      </c>
      <c r="G7813" s="217" t="s">
        <v>49</v>
      </c>
      <c r="H7813" s="217" t="s">
        <v>172</v>
      </c>
      <c r="I7813" s="217">
        <v>6</v>
      </c>
      <c r="J7813" s="217">
        <v>5</v>
      </c>
      <c r="K7813" s="217">
        <v>1</v>
      </c>
      <c r="L7813" s="217">
        <v>14</v>
      </c>
      <c r="M7813" s="217">
        <v>1508.2433248761599</v>
      </c>
      <c r="N7813" s="217">
        <v>3.9781379443483602</v>
      </c>
      <c r="O7813" s="217">
        <v>3.3151149536236399</v>
      </c>
      <c r="P7813" s="217">
        <v>0.66302299072472703</v>
      </c>
      <c r="Q7813" s="217">
        <v>3.9781379443483602</v>
      </c>
      <c r="R7813" s="217">
        <v>3.3151149536236399</v>
      </c>
      <c r="S7813" s="217">
        <v>0.66302299072472703</v>
      </c>
      <c r="T7813" s="217">
        <v>3.9781379443483602</v>
      </c>
      <c r="U7813" s="217">
        <v>3.3151149536236399</v>
      </c>
      <c r="V7813" s="217">
        <v>0.66302299072472703</v>
      </c>
      <c r="W7813" s="217">
        <v>3.9781379443483602</v>
      </c>
      <c r="X7813" s="217">
        <v>3.3151149536236399</v>
      </c>
      <c r="Y7813" s="217">
        <v>0.66302299072472703</v>
      </c>
    </row>
    <row r="7814" spans="2:25">
      <c r="B7814" s="217" t="s">
        <v>7983</v>
      </c>
      <c r="C7814" s="217" t="s">
        <v>5935</v>
      </c>
      <c r="D7814" s="217" t="s">
        <v>17</v>
      </c>
      <c r="E7814" s="217" t="s">
        <v>86</v>
      </c>
      <c r="F7814" s="217" t="s">
        <v>5</v>
      </c>
      <c r="G7814" s="217" t="s">
        <v>49</v>
      </c>
      <c r="H7814" s="217" t="s">
        <v>174</v>
      </c>
      <c r="I7814" s="217">
        <v>2</v>
      </c>
      <c r="J7814" s="217">
        <v>2</v>
      </c>
      <c r="K7814" s="217">
        <v>0</v>
      </c>
      <c r="L7814" s="217">
        <v>37</v>
      </c>
      <c r="M7814" s="217">
        <v>1497.7392171076499</v>
      </c>
      <c r="N7814" s="217">
        <v>1.3353459515217101</v>
      </c>
      <c r="O7814" s="217">
        <v>1.3353459515217101</v>
      </c>
      <c r="P7814" s="217">
        <v>0</v>
      </c>
      <c r="Q7814" s="217">
        <v>1.3353459515217101</v>
      </c>
      <c r="R7814" s="217">
        <v>1.3353459515217101</v>
      </c>
      <c r="S7814" s="217">
        <v>0</v>
      </c>
      <c r="T7814" s="217">
        <v>1.3353459515217101</v>
      </c>
      <c r="U7814" s="217">
        <v>1.3353459515217101</v>
      </c>
      <c r="V7814" s="217">
        <v>0</v>
      </c>
      <c r="W7814" s="217">
        <v>1.3353459515217101</v>
      </c>
      <c r="X7814" s="217">
        <v>1.3353459515217101</v>
      </c>
      <c r="Y7814" s="217">
        <v>0</v>
      </c>
    </row>
    <row r="7815" spans="2:25">
      <c r="B7815" s="217" t="s">
        <v>7984</v>
      </c>
      <c r="C7815" s="217" t="s">
        <v>5935</v>
      </c>
      <c r="D7815" s="217" t="s">
        <v>17</v>
      </c>
      <c r="E7815" s="217" t="s">
        <v>86</v>
      </c>
      <c r="F7815" s="217" t="s">
        <v>5</v>
      </c>
      <c r="G7815" s="217" t="s">
        <v>49</v>
      </c>
      <c r="H7815" s="217" t="s">
        <v>176</v>
      </c>
      <c r="I7815" s="217">
        <v>1</v>
      </c>
      <c r="J7815" s="217">
        <v>1</v>
      </c>
      <c r="K7815" s="217">
        <v>0</v>
      </c>
      <c r="L7815" s="217">
        <v>14</v>
      </c>
      <c r="M7815" s="217">
        <v>1828.52150537634</v>
      </c>
      <c r="N7815" s="217">
        <v>0.54688993105070505</v>
      </c>
      <c r="O7815" s="217">
        <v>0.54688993105070505</v>
      </c>
      <c r="P7815" s="217">
        <v>0</v>
      </c>
      <c r="Q7815" s="217">
        <v>0.54688993105070505</v>
      </c>
      <c r="R7815" s="217">
        <v>0.54688993105070505</v>
      </c>
      <c r="S7815" s="217">
        <v>0</v>
      </c>
      <c r="T7815" s="217">
        <v>0.54688993105070505</v>
      </c>
      <c r="U7815" s="217">
        <v>0.54688993105070505</v>
      </c>
      <c r="V7815" s="217">
        <v>0</v>
      </c>
      <c r="W7815" s="217">
        <v>0.54688993105070505</v>
      </c>
      <c r="X7815" s="217">
        <v>0.54688993105070505</v>
      </c>
      <c r="Y7815" s="217">
        <v>0</v>
      </c>
    </row>
    <row r="7816" spans="2:25">
      <c r="B7816" s="217" t="s">
        <v>7985</v>
      </c>
      <c r="C7816" s="217" t="s">
        <v>5935</v>
      </c>
      <c r="D7816" s="217" t="s">
        <v>17</v>
      </c>
      <c r="E7816" s="217" t="s">
        <v>86</v>
      </c>
      <c r="F7816" s="217" t="s">
        <v>5</v>
      </c>
      <c r="G7816" s="217" t="s">
        <v>49</v>
      </c>
      <c r="H7816" s="217" t="s">
        <v>178</v>
      </c>
      <c r="I7816" s="217">
        <v>2</v>
      </c>
      <c r="J7816" s="217">
        <v>2</v>
      </c>
      <c r="K7816" s="217">
        <v>0</v>
      </c>
      <c r="L7816" s="217">
        <v>22</v>
      </c>
      <c r="M7816" s="217">
        <v>1353.2520840884399</v>
      </c>
      <c r="N7816" s="217">
        <v>1.47792124136814</v>
      </c>
      <c r="O7816" s="217">
        <v>1.47792124136814</v>
      </c>
      <c r="P7816" s="217">
        <v>0</v>
      </c>
      <c r="Q7816" s="217">
        <v>1.47792124136814</v>
      </c>
      <c r="R7816" s="217">
        <v>1.47792124136814</v>
      </c>
      <c r="S7816" s="217">
        <v>0</v>
      </c>
      <c r="T7816" s="217">
        <v>1.47792124136814</v>
      </c>
      <c r="U7816" s="217">
        <v>1.47792124136814</v>
      </c>
      <c r="V7816" s="217">
        <v>0</v>
      </c>
      <c r="W7816" s="217">
        <v>1.47792124136814</v>
      </c>
      <c r="X7816" s="217">
        <v>1.47792124136814</v>
      </c>
      <c r="Y7816" s="217">
        <v>0</v>
      </c>
    </row>
    <row r="7817" spans="2:25">
      <c r="B7817" s="217" t="s">
        <v>7986</v>
      </c>
      <c r="C7817" s="217" t="s">
        <v>5935</v>
      </c>
      <c r="D7817" s="217" t="s">
        <v>17</v>
      </c>
      <c r="E7817" s="217" t="s">
        <v>86</v>
      </c>
      <c r="F7817" s="217" t="s">
        <v>5</v>
      </c>
      <c r="G7817" s="217" t="s">
        <v>49</v>
      </c>
      <c r="H7817" s="217" t="s">
        <v>5</v>
      </c>
      <c r="I7817" s="217">
        <v>11</v>
      </c>
      <c r="J7817" s="217">
        <v>10</v>
      </c>
      <c r="K7817" s="217">
        <v>1</v>
      </c>
      <c r="L7817" s="217">
        <v>98</v>
      </c>
      <c r="M7817" s="217">
        <v>7520</v>
      </c>
      <c r="N7817" s="217">
        <v>1.4627659574468099</v>
      </c>
      <c r="O7817" s="217">
        <v>1.3297872340425501</v>
      </c>
      <c r="P7817" s="217">
        <v>0.13297872340425501</v>
      </c>
      <c r="Q7817" s="217">
        <v>1.4627659574468099</v>
      </c>
      <c r="R7817" s="217">
        <v>1.3297872340425501</v>
      </c>
      <c r="S7817" s="217">
        <v>0.13297872340425501</v>
      </c>
      <c r="T7817" s="217">
        <v>1.4627659574468099</v>
      </c>
      <c r="U7817" s="217">
        <v>1.3297872340425501</v>
      </c>
      <c r="V7817" s="217">
        <v>0.13297872340425501</v>
      </c>
      <c r="W7817" s="217">
        <v>1.4627659574468099</v>
      </c>
      <c r="X7817" s="217">
        <v>1.3297872340425501</v>
      </c>
      <c r="Y7817" s="217">
        <v>0.13297872340425501</v>
      </c>
    </row>
    <row r="7818" spans="2:25">
      <c r="B7818" s="217" t="s">
        <v>7987</v>
      </c>
      <c r="C7818" s="217" t="s">
        <v>5935</v>
      </c>
      <c r="D7818" s="217" t="s">
        <v>17</v>
      </c>
      <c r="E7818" s="217" t="s">
        <v>86</v>
      </c>
      <c r="F7818" s="217" t="s">
        <v>12</v>
      </c>
      <c r="G7818" s="217" t="s">
        <v>13</v>
      </c>
      <c r="H7818" s="217" t="s">
        <v>170</v>
      </c>
      <c r="I7818" s="217">
        <v>0</v>
      </c>
      <c r="J7818" s="217">
        <v>0</v>
      </c>
      <c r="K7818" s="217">
        <v>0</v>
      </c>
      <c r="L7818" s="217">
        <v>0</v>
      </c>
      <c r="M7818" s="217">
        <v>13.846153846153801</v>
      </c>
      <c r="N7818" s="217">
        <v>0</v>
      </c>
      <c r="O7818" s="217">
        <v>0</v>
      </c>
      <c r="P7818" s="217">
        <v>0</v>
      </c>
      <c r="Q7818" s="217">
        <v>0</v>
      </c>
      <c r="R7818" s="217">
        <v>0</v>
      </c>
      <c r="S7818" s="217">
        <v>0</v>
      </c>
      <c r="T7818" s="217">
        <v>0</v>
      </c>
      <c r="U7818" s="217">
        <v>0</v>
      </c>
      <c r="V7818" s="217">
        <v>0</v>
      </c>
      <c r="W7818" s="217">
        <v>0</v>
      </c>
      <c r="X7818" s="217">
        <v>0</v>
      </c>
      <c r="Y7818" s="217">
        <v>0</v>
      </c>
    </row>
    <row r="7819" spans="2:25">
      <c r="B7819" s="217" t="s">
        <v>7988</v>
      </c>
      <c r="C7819" s="217" t="s">
        <v>5935</v>
      </c>
      <c r="D7819" s="217" t="s">
        <v>17</v>
      </c>
      <c r="E7819" s="217" t="s">
        <v>86</v>
      </c>
      <c r="F7819" s="217" t="s">
        <v>12</v>
      </c>
      <c r="G7819" s="217" t="s">
        <v>13</v>
      </c>
      <c r="H7819" s="217" t="s">
        <v>172</v>
      </c>
      <c r="I7819" s="217">
        <v>0</v>
      </c>
      <c r="J7819" s="217">
        <v>0</v>
      </c>
      <c r="K7819" s="217">
        <v>0</v>
      </c>
      <c r="L7819" s="217">
        <v>0</v>
      </c>
      <c r="M7819" s="217">
        <v>27.692307692307701</v>
      </c>
      <c r="N7819" s="217">
        <v>0</v>
      </c>
      <c r="O7819" s="217">
        <v>0</v>
      </c>
      <c r="P7819" s="217">
        <v>0</v>
      </c>
      <c r="Q7819" s="217">
        <v>0</v>
      </c>
      <c r="R7819" s="217">
        <v>0</v>
      </c>
      <c r="S7819" s="217">
        <v>0</v>
      </c>
      <c r="T7819" s="217">
        <v>0</v>
      </c>
      <c r="U7819" s="217">
        <v>0</v>
      </c>
      <c r="V7819" s="217">
        <v>0</v>
      </c>
      <c r="W7819" s="217">
        <v>0</v>
      </c>
      <c r="X7819" s="217">
        <v>0</v>
      </c>
      <c r="Y7819" s="217">
        <v>0</v>
      </c>
    </row>
    <row r="7820" spans="2:25">
      <c r="B7820" s="217" t="s">
        <v>7989</v>
      </c>
      <c r="C7820" s="217" t="s">
        <v>5935</v>
      </c>
      <c r="D7820" s="217" t="s">
        <v>17</v>
      </c>
      <c r="E7820" s="217" t="s">
        <v>86</v>
      </c>
      <c r="F7820" s="217" t="s">
        <v>12</v>
      </c>
      <c r="G7820" s="217" t="s">
        <v>13</v>
      </c>
      <c r="H7820" s="217" t="s">
        <v>174</v>
      </c>
      <c r="I7820" s="217">
        <v>0</v>
      </c>
      <c r="J7820" s="217">
        <v>0</v>
      </c>
      <c r="K7820" s="217">
        <v>0</v>
      </c>
      <c r="L7820" s="217">
        <v>1</v>
      </c>
      <c r="M7820" s="217">
        <v>41.538461538461497</v>
      </c>
      <c r="N7820" s="217">
        <v>0</v>
      </c>
      <c r="O7820" s="217">
        <v>0</v>
      </c>
      <c r="P7820" s="217">
        <v>0</v>
      </c>
      <c r="Q7820" s="217">
        <v>0</v>
      </c>
      <c r="R7820" s="217">
        <v>0</v>
      </c>
      <c r="S7820" s="217">
        <v>0</v>
      </c>
      <c r="T7820" s="217">
        <v>0</v>
      </c>
      <c r="U7820" s="217">
        <v>0</v>
      </c>
      <c r="V7820" s="217">
        <v>0</v>
      </c>
      <c r="W7820" s="217">
        <v>0</v>
      </c>
      <c r="X7820" s="217">
        <v>0</v>
      </c>
      <c r="Y7820" s="217">
        <v>0</v>
      </c>
    </row>
    <row r="7821" spans="2:25">
      <c r="B7821" s="217" t="s">
        <v>7990</v>
      </c>
      <c r="C7821" s="217" t="s">
        <v>5935</v>
      </c>
      <c r="D7821" s="217" t="s">
        <v>17</v>
      </c>
      <c r="E7821" s="217" t="s">
        <v>86</v>
      </c>
      <c r="F7821" s="217" t="s">
        <v>12</v>
      </c>
      <c r="G7821" s="217" t="s">
        <v>13</v>
      </c>
      <c r="H7821" s="217" t="s">
        <v>176</v>
      </c>
      <c r="I7821" s="217">
        <v>1</v>
      </c>
      <c r="J7821" s="217">
        <v>1</v>
      </c>
      <c r="K7821" s="217">
        <v>0</v>
      </c>
      <c r="L7821" s="217">
        <v>0</v>
      </c>
      <c r="M7821" s="217">
        <v>96.923076923076906</v>
      </c>
      <c r="N7821" s="217">
        <v>10.3174603174603</v>
      </c>
      <c r="O7821" s="217">
        <v>10.3174603174603</v>
      </c>
      <c r="P7821" s="217">
        <v>0</v>
      </c>
      <c r="Q7821" s="217">
        <v>10.3174603174603</v>
      </c>
      <c r="R7821" s="217">
        <v>10.3174603174603</v>
      </c>
      <c r="S7821" s="217">
        <v>0</v>
      </c>
      <c r="T7821" s="217">
        <v>10.3174603174603</v>
      </c>
      <c r="U7821" s="217">
        <v>10.3174603174603</v>
      </c>
      <c r="V7821" s="217">
        <v>0</v>
      </c>
      <c r="W7821" s="217">
        <v>10.3174603174603</v>
      </c>
      <c r="X7821" s="217">
        <v>10.3174603174603</v>
      </c>
      <c r="Y7821" s="217">
        <v>0</v>
      </c>
    </row>
    <row r="7822" spans="2:25">
      <c r="B7822" s="217" t="s">
        <v>7991</v>
      </c>
      <c r="C7822" s="217" t="s">
        <v>5935</v>
      </c>
      <c r="D7822" s="217" t="s">
        <v>17</v>
      </c>
      <c r="E7822" s="217" t="s">
        <v>86</v>
      </c>
      <c r="F7822" s="217" t="s">
        <v>12</v>
      </c>
      <c r="G7822" s="217" t="s">
        <v>13</v>
      </c>
      <c r="H7822" s="217" t="s">
        <v>178</v>
      </c>
      <c r="I7822" s="217">
        <v>1</v>
      </c>
      <c r="J7822" s="217">
        <v>1</v>
      </c>
      <c r="K7822" s="217">
        <v>0</v>
      </c>
      <c r="L7822" s="217">
        <v>0</v>
      </c>
      <c r="M7822" s="217">
        <v>180</v>
      </c>
      <c r="N7822" s="217">
        <v>5.5555555555555598</v>
      </c>
      <c r="O7822" s="217">
        <v>5.5555555555555598</v>
      </c>
      <c r="P7822" s="217">
        <v>0</v>
      </c>
      <c r="Q7822" s="217">
        <v>5.5555555555555598</v>
      </c>
      <c r="R7822" s="217">
        <v>5.5555555555555598</v>
      </c>
      <c r="S7822" s="217">
        <v>0</v>
      </c>
      <c r="T7822" s="217">
        <v>5.5555555555555598</v>
      </c>
      <c r="U7822" s="217">
        <v>5.5555555555555598</v>
      </c>
      <c r="V7822" s="217">
        <v>0</v>
      </c>
      <c r="W7822" s="217">
        <v>5.5555555555555598</v>
      </c>
      <c r="X7822" s="217">
        <v>5.5555555555555598</v>
      </c>
      <c r="Y7822" s="217">
        <v>0</v>
      </c>
    </row>
    <row r="7823" spans="2:25">
      <c r="B7823" s="217" t="s">
        <v>7992</v>
      </c>
      <c r="C7823" s="217" t="s">
        <v>5935</v>
      </c>
      <c r="D7823" s="217" t="s">
        <v>17</v>
      </c>
      <c r="E7823" s="217" t="s">
        <v>86</v>
      </c>
      <c r="F7823" s="217" t="s">
        <v>12</v>
      </c>
      <c r="G7823" s="217" t="s">
        <v>13</v>
      </c>
      <c r="H7823" s="217" t="s">
        <v>5</v>
      </c>
      <c r="I7823" s="217">
        <v>2</v>
      </c>
      <c r="J7823" s="217">
        <v>2</v>
      </c>
      <c r="K7823" s="217">
        <v>0</v>
      </c>
      <c r="L7823" s="217">
        <v>1</v>
      </c>
      <c r="M7823" s="217">
        <v>360</v>
      </c>
      <c r="N7823" s="217">
        <v>5.5555555555555598</v>
      </c>
      <c r="O7823" s="217">
        <v>5.5555555555555598</v>
      </c>
      <c r="P7823" s="217">
        <v>0</v>
      </c>
      <c r="Q7823" s="217">
        <v>5.5555555555555598</v>
      </c>
      <c r="R7823" s="217">
        <v>5.5555555555555598</v>
      </c>
      <c r="S7823" s="217">
        <v>0</v>
      </c>
      <c r="T7823" s="217">
        <v>5.5555555555555598</v>
      </c>
      <c r="U7823" s="217">
        <v>5.5555555555555598</v>
      </c>
      <c r="V7823" s="217">
        <v>0</v>
      </c>
      <c r="W7823" s="217">
        <v>5.5555555555555598</v>
      </c>
      <c r="X7823" s="217">
        <v>5.5555555555555598</v>
      </c>
      <c r="Y7823" s="217">
        <v>0</v>
      </c>
    </row>
    <row r="7824" spans="2:25">
      <c r="B7824" s="217" t="s">
        <v>7993</v>
      </c>
      <c r="C7824" s="217" t="s">
        <v>5935</v>
      </c>
      <c r="D7824" s="217" t="s">
        <v>17</v>
      </c>
      <c r="E7824" s="217" t="s">
        <v>86</v>
      </c>
      <c r="F7824" s="217" t="s">
        <v>9</v>
      </c>
      <c r="G7824" s="217" t="s">
        <v>13</v>
      </c>
      <c r="H7824" s="217" t="s">
        <v>170</v>
      </c>
      <c r="I7824" s="217">
        <v>0</v>
      </c>
      <c r="J7824" s="217">
        <v>0</v>
      </c>
      <c r="K7824" s="217">
        <v>0</v>
      </c>
      <c r="L7824" s="217">
        <v>1</v>
      </c>
      <c r="M7824" s="217">
        <v>13.1034482758621</v>
      </c>
      <c r="N7824" s="217">
        <v>0</v>
      </c>
      <c r="O7824" s="217">
        <v>0</v>
      </c>
      <c r="P7824" s="217">
        <v>0</v>
      </c>
      <c r="Q7824" s="217">
        <v>0</v>
      </c>
      <c r="R7824" s="217">
        <v>0</v>
      </c>
      <c r="S7824" s="217">
        <v>0</v>
      </c>
      <c r="T7824" s="217">
        <v>0</v>
      </c>
      <c r="U7824" s="217">
        <v>0</v>
      </c>
      <c r="V7824" s="217">
        <v>0</v>
      </c>
      <c r="W7824" s="217">
        <v>0</v>
      </c>
      <c r="X7824" s="217">
        <v>0</v>
      </c>
      <c r="Y7824" s="217">
        <v>0</v>
      </c>
    </row>
    <row r="7825" spans="2:25">
      <c r="B7825" s="217" t="s">
        <v>7994</v>
      </c>
      <c r="C7825" s="217" t="s">
        <v>5935</v>
      </c>
      <c r="D7825" s="217" t="s">
        <v>17</v>
      </c>
      <c r="E7825" s="217" t="s">
        <v>86</v>
      </c>
      <c r="F7825" s="217" t="s">
        <v>9</v>
      </c>
      <c r="G7825" s="217" t="s">
        <v>13</v>
      </c>
      <c r="H7825" s="217" t="s">
        <v>172</v>
      </c>
      <c r="I7825" s="217">
        <v>0</v>
      </c>
      <c r="J7825" s="217">
        <v>0</v>
      </c>
      <c r="K7825" s="217">
        <v>0</v>
      </c>
      <c r="L7825" s="217">
        <v>1</v>
      </c>
      <c r="M7825" s="217">
        <v>13.1034482758621</v>
      </c>
      <c r="N7825" s="217">
        <v>0</v>
      </c>
      <c r="O7825" s="217">
        <v>0</v>
      </c>
      <c r="P7825" s="217">
        <v>0</v>
      </c>
      <c r="Q7825" s="217">
        <v>0</v>
      </c>
      <c r="R7825" s="217">
        <v>0</v>
      </c>
      <c r="S7825" s="217">
        <v>0</v>
      </c>
      <c r="T7825" s="217">
        <v>0</v>
      </c>
      <c r="U7825" s="217">
        <v>0</v>
      </c>
      <c r="V7825" s="217">
        <v>0</v>
      </c>
      <c r="W7825" s="217">
        <v>0</v>
      </c>
      <c r="X7825" s="217">
        <v>0</v>
      </c>
      <c r="Y7825" s="217">
        <v>0</v>
      </c>
    </row>
    <row r="7826" spans="2:25">
      <c r="B7826" s="217" t="s">
        <v>7995</v>
      </c>
      <c r="C7826" s="217" t="s">
        <v>5935</v>
      </c>
      <c r="D7826" s="217" t="s">
        <v>17</v>
      </c>
      <c r="E7826" s="217" t="s">
        <v>86</v>
      </c>
      <c r="F7826" s="217" t="s">
        <v>9</v>
      </c>
      <c r="G7826" s="217" t="s">
        <v>13</v>
      </c>
      <c r="H7826" s="217" t="s">
        <v>174</v>
      </c>
      <c r="I7826" s="217">
        <v>0</v>
      </c>
      <c r="J7826" s="217">
        <v>0</v>
      </c>
      <c r="K7826" s="217">
        <v>0</v>
      </c>
      <c r="L7826" s="217">
        <v>0</v>
      </c>
      <c r="M7826" s="217">
        <v>52.413793103448299</v>
      </c>
      <c r="N7826" s="217">
        <v>0</v>
      </c>
      <c r="O7826" s="217">
        <v>0</v>
      </c>
      <c r="P7826" s="217">
        <v>0</v>
      </c>
      <c r="Q7826" s="217">
        <v>0</v>
      </c>
      <c r="R7826" s="217">
        <v>0</v>
      </c>
      <c r="S7826" s="217">
        <v>0</v>
      </c>
      <c r="T7826" s="217">
        <v>0</v>
      </c>
      <c r="U7826" s="217">
        <v>0</v>
      </c>
      <c r="V7826" s="217">
        <v>0</v>
      </c>
      <c r="W7826" s="217">
        <v>0</v>
      </c>
      <c r="X7826" s="217">
        <v>0</v>
      </c>
      <c r="Y7826" s="217">
        <v>0</v>
      </c>
    </row>
    <row r="7827" spans="2:25">
      <c r="B7827" s="217" t="s">
        <v>7996</v>
      </c>
      <c r="C7827" s="217" t="s">
        <v>5935</v>
      </c>
      <c r="D7827" s="217" t="s">
        <v>17</v>
      </c>
      <c r="E7827" s="217" t="s">
        <v>86</v>
      </c>
      <c r="F7827" s="217" t="s">
        <v>9</v>
      </c>
      <c r="G7827" s="217" t="s">
        <v>13</v>
      </c>
      <c r="H7827" s="217" t="s">
        <v>176</v>
      </c>
      <c r="I7827" s="217">
        <v>0</v>
      </c>
      <c r="J7827" s="217">
        <v>0</v>
      </c>
      <c r="K7827" s="217">
        <v>0</v>
      </c>
      <c r="L7827" s="217">
        <v>0</v>
      </c>
      <c r="M7827" s="217">
        <v>91.724137931034505</v>
      </c>
      <c r="N7827" s="217">
        <v>0</v>
      </c>
      <c r="O7827" s="217">
        <v>0</v>
      </c>
      <c r="P7827" s="217">
        <v>0</v>
      </c>
      <c r="Q7827" s="217">
        <v>0</v>
      </c>
      <c r="R7827" s="217">
        <v>0</v>
      </c>
      <c r="S7827" s="217">
        <v>0</v>
      </c>
      <c r="T7827" s="217">
        <v>0</v>
      </c>
      <c r="U7827" s="217">
        <v>0</v>
      </c>
      <c r="V7827" s="217">
        <v>0</v>
      </c>
      <c r="W7827" s="217">
        <v>0</v>
      </c>
      <c r="X7827" s="217">
        <v>0</v>
      </c>
      <c r="Y7827" s="217">
        <v>0</v>
      </c>
    </row>
    <row r="7828" spans="2:25">
      <c r="B7828" s="217" t="s">
        <v>7997</v>
      </c>
      <c r="C7828" s="217" t="s">
        <v>5935</v>
      </c>
      <c r="D7828" s="217" t="s">
        <v>17</v>
      </c>
      <c r="E7828" s="217" t="s">
        <v>86</v>
      </c>
      <c r="F7828" s="217" t="s">
        <v>9</v>
      </c>
      <c r="G7828" s="217" t="s">
        <v>13</v>
      </c>
      <c r="H7828" s="217" t="s">
        <v>178</v>
      </c>
      <c r="I7828" s="217">
        <v>0</v>
      </c>
      <c r="J7828" s="217">
        <v>0</v>
      </c>
      <c r="K7828" s="217">
        <v>0</v>
      </c>
      <c r="L7828" s="217">
        <v>2</v>
      </c>
      <c r="M7828" s="217">
        <v>209.655172413793</v>
      </c>
      <c r="N7828" s="217">
        <v>0</v>
      </c>
      <c r="O7828" s="217">
        <v>0</v>
      </c>
      <c r="P7828" s="217">
        <v>0</v>
      </c>
      <c r="Q7828" s="217">
        <v>0</v>
      </c>
      <c r="R7828" s="217">
        <v>0</v>
      </c>
      <c r="S7828" s="217">
        <v>0</v>
      </c>
      <c r="T7828" s="217">
        <v>0</v>
      </c>
      <c r="U7828" s="217">
        <v>0</v>
      </c>
      <c r="V7828" s="217">
        <v>0</v>
      </c>
      <c r="W7828" s="217">
        <v>0</v>
      </c>
      <c r="X7828" s="217">
        <v>0</v>
      </c>
      <c r="Y7828" s="217">
        <v>0</v>
      </c>
    </row>
    <row r="7829" spans="2:25">
      <c r="B7829" s="217" t="s">
        <v>7998</v>
      </c>
      <c r="C7829" s="217" t="s">
        <v>5935</v>
      </c>
      <c r="D7829" s="217" t="s">
        <v>17</v>
      </c>
      <c r="E7829" s="217" t="s">
        <v>86</v>
      </c>
      <c r="F7829" s="217" t="s">
        <v>9</v>
      </c>
      <c r="G7829" s="217" t="s">
        <v>13</v>
      </c>
      <c r="H7829" s="217" t="s">
        <v>5</v>
      </c>
      <c r="I7829" s="217">
        <v>0</v>
      </c>
      <c r="J7829" s="217">
        <v>0</v>
      </c>
      <c r="K7829" s="217">
        <v>0</v>
      </c>
      <c r="L7829" s="217">
        <v>4</v>
      </c>
      <c r="M7829" s="217">
        <v>380</v>
      </c>
      <c r="N7829" s="217">
        <v>0</v>
      </c>
      <c r="O7829" s="217">
        <v>0</v>
      </c>
      <c r="P7829" s="217">
        <v>0</v>
      </c>
      <c r="Q7829" s="217">
        <v>0</v>
      </c>
      <c r="R7829" s="217">
        <v>0</v>
      </c>
      <c r="S7829" s="217">
        <v>0</v>
      </c>
      <c r="T7829" s="217">
        <v>0</v>
      </c>
      <c r="U7829" s="217">
        <v>0</v>
      </c>
      <c r="V7829" s="217">
        <v>0</v>
      </c>
      <c r="W7829" s="217">
        <v>0</v>
      </c>
      <c r="X7829" s="217">
        <v>0</v>
      </c>
      <c r="Y7829" s="217">
        <v>0</v>
      </c>
    </row>
    <row r="7830" spans="2:25">
      <c r="B7830" s="217" t="s">
        <v>7999</v>
      </c>
      <c r="C7830" s="217" t="s">
        <v>5935</v>
      </c>
      <c r="D7830" s="217" t="s">
        <v>17</v>
      </c>
      <c r="E7830" s="217" t="s">
        <v>86</v>
      </c>
      <c r="F7830" s="217" t="s">
        <v>5</v>
      </c>
      <c r="G7830" s="217" t="s">
        <v>13</v>
      </c>
      <c r="H7830" s="217" t="s">
        <v>170</v>
      </c>
      <c r="I7830" s="217">
        <v>0</v>
      </c>
      <c r="J7830" s="217">
        <v>0</v>
      </c>
      <c r="K7830" s="217">
        <v>0</v>
      </c>
      <c r="L7830" s="217">
        <v>1</v>
      </c>
      <c r="M7830" s="217">
        <v>26.9496021220159</v>
      </c>
      <c r="N7830" s="217">
        <v>0</v>
      </c>
      <c r="O7830" s="217">
        <v>0</v>
      </c>
      <c r="P7830" s="217">
        <v>0</v>
      </c>
      <c r="Q7830" s="217">
        <v>0</v>
      </c>
      <c r="R7830" s="217">
        <v>0</v>
      </c>
      <c r="S7830" s="217">
        <v>0</v>
      </c>
      <c r="T7830" s="217">
        <v>0</v>
      </c>
      <c r="U7830" s="217">
        <v>0</v>
      </c>
      <c r="V7830" s="217">
        <v>0</v>
      </c>
      <c r="W7830" s="217">
        <v>0</v>
      </c>
      <c r="X7830" s="217">
        <v>0</v>
      </c>
      <c r="Y7830" s="217">
        <v>0</v>
      </c>
    </row>
    <row r="7831" spans="2:25">
      <c r="B7831" s="217" t="s">
        <v>8000</v>
      </c>
      <c r="C7831" s="217" t="s">
        <v>5935</v>
      </c>
      <c r="D7831" s="217" t="s">
        <v>17</v>
      </c>
      <c r="E7831" s="217" t="s">
        <v>86</v>
      </c>
      <c r="F7831" s="217" t="s">
        <v>5</v>
      </c>
      <c r="G7831" s="217" t="s">
        <v>13</v>
      </c>
      <c r="H7831" s="217" t="s">
        <v>172</v>
      </c>
      <c r="I7831" s="217">
        <v>0</v>
      </c>
      <c r="J7831" s="217">
        <v>0</v>
      </c>
      <c r="K7831" s="217">
        <v>0</v>
      </c>
      <c r="L7831" s="217">
        <v>1</v>
      </c>
      <c r="M7831" s="217">
        <v>40.7957559681698</v>
      </c>
      <c r="N7831" s="217">
        <v>0</v>
      </c>
      <c r="O7831" s="217">
        <v>0</v>
      </c>
      <c r="P7831" s="217">
        <v>0</v>
      </c>
      <c r="Q7831" s="217">
        <v>0</v>
      </c>
      <c r="R7831" s="217">
        <v>0</v>
      </c>
      <c r="S7831" s="217">
        <v>0</v>
      </c>
      <c r="T7831" s="217">
        <v>0</v>
      </c>
      <c r="U7831" s="217">
        <v>0</v>
      </c>
      <c r="V7831" s="217">
        <v>0</v>
      </c>
      <c r="W7831" s="217">
        <v>0</v>
      </c>
      <c r="X7831" s="217">
        <v>0</v>
      </c>
      <c r="Y7831" s="217">
        <v>0</v>
      </c>
    </row>
    <row r="7832" spans="2:25">
      <c r="B7832" s="217" t="s">
        <v>8001</v>
      </c>
      <c r="C7832" s="217" t="s">
        <v>5935</v>
      </c>
      <c r="D7832" s="217" t="s">
        <v>17</v>
      </c>
      <c r="E7832" s="217" t="s">
        <v>86</v>
      </c>
      <c r="F7832" s="217" t="s">
        <v>5</v>
      </c>
      <c r="G7832" s="217" t="s">
        <v>13</v>
      </c>
      <c r="H7832" s="217" t="s">
        <v>174</v>
      </c>
      <c r="I7832" s="217">
        <v>0</v>
      </c>
      <c r="J7832" s="217">
        <v>0</v>
      </c>
      <c r="K7832" s="217">
        <v>0</v>
      </c>
      <c r="L7832" s="217">
        <v>1</v>
      </c>
      <c r="M7832" s="217">
        <v>93.952254641909803</v>
      </c>
      <c r="N7832" s="217">
        <v>0</v>
      </c>
      <c r="O7832" s="217">
        <v>0</v>
      </c>
      <c r="P7832" s="217">
        <v>0</v>
      </c>
      <c r="Q7832" s="217">
        <v>0</v>
      </c>
      <c r="R7832" s="217">
        <v>0</v>
      </c>
      <c r="S7832" s="217">
        <v>0</v>
      </c>
      <c r="T7832" s="217">
        <v>0</v>
      </c>
      <c r="U7832" s="217">
        <v>0</v>
      </c>
      <c r="V7832" s="217">
        <v>0</v>
      </c>
      <c r="W7832" s="217">
        <v>0</v>
      </c>
      <c r="X7832" s="217">
        <v>0</v>
      </c>
      <c r="Y7832" s="217">
        <v>0</v>
      </c>
    </row>
    <row r="7833" spans="2:25">
      <c r="B7833" s="217" t="s">
        <v>8002</v>
      </c>
      <c r="C7833" s="217" t="s">
        <v>5935</v>
      </c>
      <c r="D7833" s="217" t="s">
        <v>17</v>
      </c>
      <c r="E7833" s="217" t="s">
        <v>86</v>
      </c>
      <c r="F7833" s="217" t="s">
        <v>5</v>
      </c>
      <c r="G7833" s="217" t="s">
        <v>13</v>
      </c>
      <c r="H7833" s="217" t="s">
        <v>176</v>
      </c>
      <c r="I7833" s="217">
        <v>1</v>
      </c>
      <c r="J7833" s="217">
        <v>1</v>
      </c>
      <c r="K7833" s="217">
        <v>0</v>
      </c>
      <c r="L7833" s="217">
        <v>0</v>
      </c>
      <c r="M7833" s="217">
        <v>188.64721485411101</v>
      </c>
      <c r="N7833" s="217">
        <v>5.3008998875140598</v>
      </c>
      <c r="O7833" s="217">
        <v>5.3008998875140598</v>
      </c>
      <c r="P7833" s="217">
        <v>0</v>
      </c>
      <c r="Q7833" s="217">
        <v>5.3008998875140598</v>
      </c>
      <c r="R7833" s="217">
        <v>5.3008998875140598</v>
      </c>
      <c r="S7833" s="217">
        <v>0</v>
      </c>
      <c r="T7833" s="217">
        <v>5.3008998875140598</v>
      </c>
      <c r="U7833" s="217">
        <v>5.3008998875140598</v>
      </c>
      <c r="V7833" s="217">
        <v>0</v>
      </c>
      <c r="W7833" s="217">
        <v>5.3008998875140598</v>
      </c>
      <c r="X7833" s="217">
        <v>5.3008998875140598</v>
      </c>
      <c r="Y7833" s="217">
        <v>0</v>
      </c>
    </row>
    <row r="7834" spans="2:25">
      <c r="B7834" s="217" t="s">
        <v>8003</v>
      </c>
      <c r="C7834" s="217" t="s">
        <v>5935</v>
      </c>
      <c r="D7834" s="217" t="s">
        <v>17</v>
      </c>
      <c r="E7834" s="217" t="s">
        <v>86</v>
      </c>
      <c r="F7834" s="217" t="s">
        <v>5</v>
      </c>
      <c r="G7834" s="217" t="s">
        <v>13</v>
      </c>
      <c r="H7834" s="217" t="s">
        <v>178</v>
      </c>
      <c r="I7834" s="217">
        <v>1</v>
      </c>
      <c r="J7834" s="217">
        <v>1</v>
      </c>
      <c r="K7834" s="217">
        <v>0</v>
      </c>
      <c r="L7834" s="217">
        <v>2</v>
      </c>
      <c r="M7834" s="217">
        <v>389.65517241379303</v>
      </c>
      <c r="N7834" s="217">
        <v>2.5663716814159301</v>
      </c>
      <c r="O7834" s="217">
        <v>2.5663716814159301</v>
      </c>
      <c r="P7834" s="217">
        <v>0</v>
      </c>
      <c r="Q7834" s="217">
        <v>2.5663716814159301</v>
      </c>
      <c r="R7834" s="217">
        <v>2.5663716814159301</v>
      </c>
      <c r="S7834" s="217">
        <v>0</v>
      </c>
      <c r="T7834" s="217">
        <v>2.5663716814159301</v>
      </c>
      <c r="U7834" s="217">
        <v>2.5663716814159301</v>
      </c>
      <c r="V7834" s="217">
        <v>0</v>
      </c>
      <c r="W7834" s="217">
        <v>2.5663716814159301</v>
      </c>
      <c r="X7834" s="217">
        <v>2.5663716814159301</v>
      </c>
      <c r="Y7834" s="217">
        <v>0</v>
      </c>
    </row>
    <row r="7835" spans="2:25">
      <c r="B7835" s="217" t="s">
        <v>8004</v>
      </c>
      <c r="C7835" s="217" t="s">
        <v>5935</v>
      </c>
      <c r="D7835" s="217" t="s">
        <v>17</v>
      </c>
      <c r="E7835" s="217" t="s">
        <v>86</v>
      </c>
      <c r="F7835" s="217" t="s">
        <v>5</v>
      </c>
      <c r="G7835" s="217" t="s">
        <v>13</v>
      </c>
      <c r="H7835" s="217" t="s">
        <v>5</v>
      </c>
      <c r="I7835" s="217">
        <v>2</v>
      </c>
      <c r="J7835" s="217">
        <v>2</v>
      </c>
      <c r="K7835" s="217">
        <v>0</v>
      </c>
      <c r="L7835" s="217">
        <v>5</v>
      </c>
      <c r="M7835" s="217">
        <v>740</v>
      </c>
      <c r="N7835" s="217">
        <v>2.7027027027027</v>
      </c>
      <c r="O7835" s="217">
        <v>2.7027027027027</v>
      </c>
      <c r="P7835" s="217">
        <v>0</v>
      </c>
      <c r="Q7835" s="217">
        <v>2.7027027027027</v>
      </c>
      <c r="R7835" s="217">
        <v>2.7027027027027</v>
      </c>
      <c r="S7835" s="217">
        <v>0</v>
      </c>
      <c r="T7835" s="217">
        <v>2.7027027027027</v>
      </c>
      <c r="U7835" s="217">
        <v>2.7027027027027</v>
      </c>
      <c r="V7835" s="217">
        <v>0</v>
      </c>
      <c r="W7835" s="217">
        <v>2.7027027027027</v>
      </c>
      <c r="X7835" s="217">
        <v>2.7027027027027</v>
      </c>
      <c r="Y7835" s="217">
        <v>0</v>
      </c>
    </row>
    <row r="7836" spans="2:25">
      <c r="B7836" s="217" t="s">
        <v>8005</v>
      </c>
      <c r="C7836" s="217" t="s">
        <v>5935</v>
      </c>
      <c r="D7836" s="217" t="s">
        <v>17</v>
      </c>
      <c r="E7836" s="217" t="s">
        <v>86</v>
      </c>
      <c r="F7836" s="217" t="s">
        <v>12</v>
      </c>
      <c r="G7836" s="217" t="s">
        <v>5</v>
      </c>
      <c r="H7836" s="217" t="s">
        <v>170</v>
      </c>
      <c r="I7836" s="217">
        <v>0</v>
      </c>
      <c r="J7836" s="217">
        <v>0</v>
      </c>
      <c r="K7836" s="217">
        <v>0</v>
      </c>
      <c r="L7836" s="217">
        <v>5</v>
      </c>
      <c r="M7836" s="217">
        <v>760.01038700647996</v>
      </c>
      <c r="N7836" s="217">
        <v>0</v>
      </c>
      <c r="O7836" s="217">
        <v>0</v>
      </c>
      <c r="P7836" s="217">
        <v>0</v>
      </c>
      <c r="Q7836" s="217">
        <v>0</v>
      </c>
      <c r="R7836" s="217">
        <v>0</v>
      </c>
      <c r="S7836" s="217">
        <v>0</v>
      </c>
      <c r="T7836" s="217">
        <v>0</v>
      </c>
      <c r="U7836" s="217">
        <v>0</v>
      </c>
      <c r="V7836" s="217">
        <v>0</v>
      </c>
      <c r="W7836" s="217">
        <v>0</v>
      </c>
      <c r="X7836" s="217">
        <v>0</v>
      </c>
      <c r="Y7836" s="217">
        <v>0</v>
      </c>
    </row>
    <row r="7837" spans="2:25">
      <c r="B7837" s="217" t="s">
        <v>8006</v>
      </c>
      <c r="C7837" s="217" t="s">
        <v>5935</v>
      </c>
      <c r="D7837" s="217" t="s">
        <v>17</v>
      </c>
      <c r="E7837" s="217" t="s">
        <v>86</v>
      </c>
      <c r="F7837" s="217" t="s">
        <v>12</v>
      </c>
      <c r="G7837" s="217" t="s">
        <v>5</v>
      </c>
      <c r="H7837" s="217" t="s">
        <v>172</v>
      </c>
      <c r="I7837" s="217">
        <v>6</v>
      </c>
      <c r="J7837" s="217">
        <v>5</v>
      </c>
      <c r="K7837" s="217">
        <v>1</v>
      </c>
      <c r="L7837" s="217">
        <v>7</v>
      </c>
      <c r="M7837" s="217">
        <v>1053.5881897433001</v>
      </c>
      <c r="N7837" s="217">
        <v>5.6948246557906801</v>
      </c>
      <c r="O7837" s="217">
        <v>4.7456872131588996</v>
      </c>
      <c r="P7837" s="217">
        <v>0.94913744263178002</v>
      </c>
      <c r="Q7837" s="217">
        <v>5.6948246557906801</v>
      </c>
      <c r="R7837" s="217">
        <v>4.7456872131588996</v>
      </c>
      <c r="S7837" s="217">
        <v>0.94913744263178002</v>
      </c>
      <c r="T7837" s="217">
        <v>5.6948246557906801</v>
      </c>
      <c r="U7837" s="217">
        <v>4.7456872131588996</v>
      </c>
      <c r="V7837" s="217">
        <v>0.94913744263178002</v>
      </c>
      <c r="W7837" s="217">
        <v>5.6948246557906801</v>
      </c>
      <c r="X7837" s="217">
        <v>4.7456872131588996</v>
      </c>
      <c r="Y7837" s="217">
        <v>0.94913744263178002</v>
      </c>
    </row>
    <row r="7838" spans="2:25">
      <c r="B7838" s="217" t="s">
        <v>8007</v>
      </c>
      <c r="C7838" s="217" t="s">
        <v>5935</v>
      </c>
      <c r="D7838" s="217" t="s">
        <v>17</v>
      </c>
      <c r="E7838" s="217" t="s">
        <v>86</v>
      </c>
      <c r="F7838" s="217" t="s">
        <v>12</v>
      </c>
      <c r="G7838" s="217" t="s">
        <v>5</v>
      </c>
      <c r="H7838" s="217" t="s">
        <v>174</v>
      </c>
      <c r="I7838" s="217">
        <v>3</v>
      </c>
      <c r="J7838" s="217">
        <v>3</v>
      </c>
      <c r="K7838" s="217">
        <v>0</v>
      </c>
      <c r="L7838" s="217">
        <v>17</v>
      </c>
      <c r="M7838" s="217">
        <v>1148.5215790882201</v>
      </c>
      <c r="N7838" s="217">
        <v>2.61205366500959</v>
      </c>
      <c r="O7838" s="217">
        <v>2.61205366500959</v>
      </c>
      <c r="P7838" s="217">
        <v>0</v>
      </c>
      <c r="Q7838" s="217">
        <v>2.61205366500959</v>
      </c>
      <c r="R7838" s="217">
        <v>2.61205366500959</v>
      </c>
      <c r="S7838" s="217">
        <v>0</v>
      </c>
      <c r="T7838" s="217">
        <v>2.61205366500959</v>
      </c>
      <c r="U7838" s="217">
        <v>2.61205366500959</v>
      </c>
      <c r="V7838" s="217">
        <v>0</v>
      </c>
      <c r="W7838" s="217">
        <v>2.61205366500959</v>
      </c>
      <c r="X7838" s="217">
        <v>2.61205366500959</v>
      </c>
      <c r="Y7838" s="217">
        <v>0</v>
      </c>
    </row>
    <row r="7839" spans="2:25">
      <c r="B7839" s="217" t="s">
        <v>8008</v>
      </c>
      <c r="C7839" s="217" t="s">
        <v>5935</v>
      </c>
      <c r="D7839" s="217" t="s">
        <v>17</v>
      </c>
      <c r="E7839" s="217" t="s">
        <v>86</v>
      </c>
      <c r="F7839" s="217" t="s">
        <v>12</v>
      </c>
      <c r="G7839" s="217" t="s">
        <v>5</v>
      </c>
      <c r="H7839" s="217" t="s">
        <v>176</v>
      </c>
      <c r="I7839" s="217">
        <v>2</v>
      </c>
      <c r="J7839" s="217">
        <v>2</v>
      </c>
      <c r="K7839" s="217">
        <v>0</v>
      </c>
      <c r="L7839" s="217">
        <v>10</v>
      </c>
      <c r="M7839" s="217">
        <v>1602.7733307301801</v>
      </c>
      <c r="N7839" s="217">
        <v>1.2478370844172</v>
      </c>
      <c r="O7839" s="217">
        <v>1.2478370844172</v>
      </c>
      <c r="P7839" s="217">
        <v>0</v>
      </c>
      <c r="Q7839" s="217">
        <v>1.2478370844172</v>
      </c>
      <c r="R7839" s="217">
        <v>1.2478370844172</v>
      </c>
      <c r="S7839" s="217">
        <v>0</v>
      </c>
      <c r="T7839" s="217">
        <v>1.2478370844172</v>
      </c>
      <c r="U7839" s="217">
        <v>1.2478370844172</v>
      </c>
      <c r="V7839" s="217">
        <v>0</v>
      </c>
      <c r="W7839" s="217">
        <v>1.2478370844172</v>
      </c>
      <c r="X7839" s="217">
        <v>1.2478370844172</v>
      </c>
      <c r="Y7839" s="217">
        <v>0</v>
      </c>
    </row>
    <row r="7840" spans="2:25">
      <c r="B7840" s="217" t="s">
        <v>8009</v>
      </c>
      <c r="C7840" s="217" t="s">
        <v>5935</v>
      </c>
      <c r="D7840" s="217" t="s">
        <v>17</v>
      </c>
      <c r="E7840" s="217" t="s">
        <v>86</v>
      </c>
      <c r="F7840" s="217" t="s">
        <v>12</v>
      </c>
      <c r="G7840" s="217" t="s">
        <v>5</v>
      </c>
      <c r="H7840" s="217" t="s">
        <v>178</v>
      </c>
      <c r="I7840" s="217">
        <v>4</v>
      </c>
      <c r="J7840" s="217">
        <v>4</v>
      </c>
      <c r="K7840" s="217">
        <v>0</v>
      </c>
      <c r="L7840" s="217">
        <v>23</v>
      </c>
      <c r="M7840" s="217">
        <v>1695.1065134318101</v>
      </c>
      <c r="N7840" s="217">
        <v>2.35973372074527</v>
      </c>
      <c r="O7840" s="217">
        <v>2.35973372074527</v>
      </c>
      <c r="P7840" s="217">
        <v>0</v>
      </c>
      <c r="Q7840" s="217">
        <v>2.35973372074527</v>
      </c>
      <c r="R7840" s="217">
        <v>2.35973372074527</v>
      </c>
      <c r="S7840" s="217">
        <v>0</v>
      </c>
      <c r="T7840" s="217">
        <v>2.35973372074527</v>
      </c>
      <c r="U7840" s="217">
        <v>2.35973372074527</v>
      </c>
      <c r="V7840" s="217">
        <v>0</v>
      </c>
      <c r="W7840" s="217">
        <v>2.35973372074527</v>
      </c>
      <c r="X7840" s="217">
        <v>2.35973372074527</v>
      </c>
      <c r="Y7840" s="217">
        <v>0</v>
      </c>
    </row>
    <row r="7841" spans="2:25">
      <c r="B7841" s="217" t="s">
        <v>8010</v>
      </c>
      <c r="C7841" s="217" t="s">
        <v>5935</v>
      </c>
      <c r="D7841" s="217" t="s">
        <v>17</v>
      </c>
      <c r="E7841" s="217" t="s">
        <v>86</v>
      </c>
      <c r="F7841" s="217" t="s">
        <v>12</v>
      </c>
      <c r="G7841" s="217" t="s">
        <v>5</v>
      </c>
      <c r="H7841" s="217" t="s">
        <v>5</v>
      </c>
      <c r="I7841" s="217">
        <v>15</v>
      </c>
      <c r="J7841" s="217">
        <v>14</v>
      </c>
      <c r="K7841" s="217">
        <v>1</v>
      </c>
      <c r="L7841" s="217">
        <v>62</v>
      </c>
      <c r="M7841" s="217">
        <v>6260</v>
      </c>
      <c r="N7841" s="217">
        <v>2.3961661341852998</v>
      </c>
      <c r="O7841" s="217">
        <v>2.2364217252396199</v>
      </c>
      <c r="P7841" s="217">
        <v>0.15974440894568701</v>
      </c>
      <c r="Q7841" s="217">
        <v>2.3961661341852998</v>
      </c>
      <c r="R7841" s="217">
        <v>2.2364217252396199</v>
      </c>
      <c r="S7841" s="217">
        <v>0.15974440894568701</v>
      </c>
      <c r="T7841" s="217">
        <v>2.3961661341852998</v>
      </c>
      <c r="U7841" s="217">
        <v>2.2364217252396199</v>
      </c>
      <c r="V7841" s="217">
        <v>0.15974440894568701</v>
      </c>
      <c r="W7841" s="217">
        <v>2.3961661341852998</v>
      </c>
      <c r="X7841" s="217">
        <v>2.2364217252396199</v>
      </c>
      <c r="Y7841" s="217">
        <v>0.15974440894568701</v>
      </c>
    </row>
    <row r="7842" spans="2:25">
      <c r="B7842" s="217" t="s">
        <v>8011</v>
      </c>
      <c r="C7842" s="217" t="s">
        <v>5935</v>
      </c>
      <c r="D7842" s="217" t="s">
        <v>17</v>
      </c>
      <c r="E7842" s="217" t="s">
        <v>86</v>
      </c>
      <c r="F7842" s="217" t="s">
        <v>9</v>
      </c>
      <c r="G7842" s="217" t="s">
        <v>5</v>
      </c>
      <c r="H7842" s="217" t="s">
        <v>170</v>
      </c>
      <c r="I7842" s="217">
        <v>0</v>
      </c>
      <c r="J7842" s="217">
        <v>0</v>
      </c>
      <c r="K7842" s="217">
        <v>0</v>
      </c>
      <c r="L7842" s="217">
        <v>8</v>
      </c>
      <c r="M7842" s="217">
        <v>865.34083454550603</v>
      </c>
      <c r="N7842" s="217">
        <v>0</v>
      </c>
      <c r="O7842" s="217">
        <v>0</v>
      </c>
      <c r="P7842" s="217">
        <v>0</v>
      </c>
      <c r="Q7842" s="217">
        <v>0</v>
      </c>
      <c r="R7842" s="217">
        <v>0</v>
      </c>
      <c r="S7842" s="217">
        <v>0</v>
      </c>
      <c r="T7842" s="217">
        <v>0</v>
      </c>
      <c r="U7842" s="217">
        <v>0</v>
      </c>
      <c r="V7842" s="217">
        <v>0</v>
      </c>
      <c r="W7842" s="217">
        <v>0</v>
      </c>
      <c r="X7842" s="217">
        <v>0</v>
      </c>
      <c r="Y7842" s="217">
        <v>0</v>
      </c>
    </row>
    <row r="7843" spans="2:25">
      <c r="B7843" s="217" t="s">
        <v>8012</v>
      </c>
      <c r="C7843" s="217" t="s">
        <v>5935</v>
      </c>
      <c r="D7843" s="217" t="s">
        <v>17</v>
      </c>
      <c r="E7843" s="217" t="s">
        <v>86</v>
      </c>
      <c r="F7843" s="217" t="s">
        <v>9</v>
      </c>
      <c r="G7843" s="217" t="s">
        <v>5</v>
      </c>
      <c r="H7843" s="217" t="s">
        <v>172</v>
      </c>
      <c r="I7843" s="217">
        <v>1</v>
      </c>
      <c r="J7843" s="217">
        <v>1</v>
      </c>
      <c r="K7843" s="217">
        <v>0</v>
      </c>
      <c r="L7843" s="217">
        <v>15</v>
      </c>
      <c r="M7843" s="217">
        <v>1038.7279313197</v>
      </c>
      <c r="N7843" s="217">
        <v>0.96271600083912601</v>
      </c>
      <c r="O7843" s="217">
        <v>0.96271600083912601</v>
      </c>
      <c r="P7843" s="217">
        <v>0</v>
      </c>
      <c r="Q7843" s="217">
        <v>0.96271600083912601</v>
      </c>
      <c r="R7843" s="217">
        <v>0.96271600083912601</v>
      </c>
      <c r="S7843" s="217">
        <v>0</v>
      </c>
      <c r="T7843" s="217">
        <v>0.96271600083912601</v>
      </c>
      <c r="U7843" s="217">
        <v>0.96271600083912601</v>
      </c>
      <c r="V7843" s="217">
        <v>0</v>
      </c>
      <c r="W7843" s="217">
        <v>0.96271600083912601</v>
      </c>
      <c r="X7843" s="217">
        <v>0.96271600083912601</v>
      </c>
      <c r="Y7843" s="217">
        <v>0</v>
      </c>
    </row>
    <row r="7844" spans="2:25">
      <c r="B7844" s="217" t="s">
        <v>8013</v>
      </c>
      <c r="C7844" s="217" t="s">
        <v>5935</v>
      </c>
      <c r="D7844" s="217" t="s">
        <v>17</v>
      </c>
      <c r="E7844" s="217" t="s">
        <v>86</v>
      </c>
      <c r="F7844" s="217" t="s">
        <v>9</v>
      </c>
      <c r="G7844" s="217" t="s">
        <v>5</v>
      </c>
      <c r="H7844" s="217" t="s">
        <v>174</v>
      </c>
      <c r="I7844" s="217">
        <v>0</v>
      </c>
      <c r="J7844" s="217">
        <v>0</v>
      </c>
      <c r="K7844" s="217">
        <v>0</v>
      </c>
      <c r="L7844" s="217">
        <v>36</v>
      </c>
      <c r="M7844" s="217">
        <v>1197.28352015059</v>
      </c>
      <c r="N7844" s="217">
        <v>0</v>
      </c>
      <c r="O7844" s="217">
        <v>0</v>
      </c>
      <c r="P7844" s="217">
        <v>0</v>
      </c>
      <c r="Q7844" s="217">
        <v>0</v>
      </c>
      <c r="R7844" s="217">
        <v>0</v>
      </c>
      <c r="S7844" s="217">
        <v>0</v>
      </c>
      <c r="T7844" s="217">
        <v>0</v>
      </c>
      <c r="U7844" s="217">
        <v>0</v>
      </c>
      <c r="V7844" s="217">
        <v>0</v>
      </c>
      <c r="W7844" s="217">
        <v>0</v>
      </c>
      <c r="X7844" s="217">
        <v>0</v>
      </c>
      <c r="Y7844" s="217">
        <v>0</v>
      </c>
    </row>
    <row r="7845" spans="2:25">
      <c r="B7845" s="217" t="s">
        <v>8014</v>
      </c>
      <c r="C7845" s="217" t="s">
        <v>5935</v>
      </c>
      <c r="D7845" s="217" t="s">
        <v>17</v>
      </c>
      <c r="E7845" s="217" t="s">
        <v>86</v>
      </c>
      <c r="F7845" s="217" t="s">
        <v>9</v>
      </c>
      <c r="G7845" s="217" t="s">
        <v>5</v>
      </c>
      <c r="H7845" s="217" t="s">
        <v>176</v>
      </c>
      <c r="I7845" s="217">
        <v>0</v>
      </c>
      <c r="J7845" s="217">
        <v>0</v>
      </c>
      <c r="K7845" s="217">
        <v>0</v>
      </c>
      <c r="L7845" s="217">
        <v>20</v>
      </c>
      <c r="M7845" s="217">
        <v>1622.55333561507</v>
      </c>
      <c r="N7845" s="217">
        <v>0</v>
      </c>
      <c r="O7845" s="217">
        <v>0</v>
      </c>
      <c r="P7845" s="217">
        <v>0</v>
      </c>
      <c r="Q7845" s="217">
        <v>0</v>
      </c>
      <c r="R7845" s="217">
        <v>0</v>
      </c>
      <c r="S7845" s="217">
        <v>0</v>
      </c>
      <c r="T7845" s="217">
        <v>0</v>
      </c>
      <c r="U7845" s="217">
        <v>0</v>
      </c>
      <c r="V7845" s="217">
        <v>0</v>
      </c>
      <c r="W7845" s="217">
        <v>0</v>
      </c>
      <c r="X7845" s="217">
        <v>0</v>
      </c>
      <c r="Y7845" s="217">
        <v>0</v>
      </c>
    </row>
    <row r="7846" spans="2:25">
      <c r="B7846" s="217" t="s">
        <v>8015</v>
      </c>
      <c r="C7846" s="217" t="s">
        <v>5935</v>
      </c>
      <c r="D7846" s="217" t="s">
        <v>17</v>
      </c>
      <c r="E7846" s="217" t="s">
        <v>86</v>
      </c>
      <c r="F7846" s="217" t="s">
        <v>9</v>
      </c>
      <c r="G7846" s="217" t="s">
        <v>5</v>
      </c>
      <c r="H7846" s="217" t="s">
        <v>178</v>
      </c>
      <c r="I7846" s="217">
        <v>0</v>
      </c>
      <c r="J7846" s="217">
        <v>0</v>
      </c>
      <c r="K7846" s="217">
        <v>0</v>
      </c>
      <c r="L7846" s="217">
        <v>19</v>
      </c>
      <c r="M7846" s="217">
        <v>1766.09437836913</v>
      </c>
      <c r="N7846" s="217">
        <v>0</v>
      </c>
      <c r="O7846" s="217">
        <v>0</v>
      </c>
      <c r="P7846" s="217">
        <v>0</v>
      </c>
      <c r="Q7846" s="217">
        <v>0</v>
      </c>
      <c r="R7846" s="217">
        <v>0</v>
      </c>
      <c r="S7846" s="217">
        <v>0</v>
      </c>
      <c r="T7846" s="217">
        <v>0</v>
      </c>
      <c r="U7846" s="217">
        <v>0</v>
      </c>
      <c r="V7846" s="217">
        <v>0</v>
      </c>
      <c r="W7846" s="217">
        <v>0</v>
      </c>
      <c r="X7846" s="217">
        <v>0</v>
      </c>
      <c r="Y7846" s="217">
        <v>0</v>
      </c>
    </row>
    <row r="7847" spans="2:25">
      <c r="B7847" s="217" t="s">
        <v>8016</v>
      </c>
      <c r="C7847" s="217" t="s">
        <v>5935</v>
      </c>
      <c r="D7847" s="217" t="s">
        <v>17</v>
      </c>
      <c r="E7847" s="217" t="s">
        <v>86</v>
      </c>
      <c r="F7847" s="217" t="s">
        <v>9</v>
      </c>
      <c r="G7847" s="217" t="s">
        <v>5</v>
      </c>
      <c r="H7847" s="217" t="s">
        <v>5</v>
      </c>
      <c r="I7847" s="217">
        <v>1</v>
      </c>
      <c r="J7847" s="217">
        <v>1</v>
      </c>
      <c r="K7847" s="217">
        <v>0</v>
      </c>
      <c r="L7847" s="217">
        <v>98</v>
      </c>
      <c r="M7847" s="217">
        <v>6490</v>
      </c>
      <c r="N7847" s="217">
        <v>0.15408320493066299</v>
      </c>
      <c r="O7847" s="217">
        <v>0.15408320493066299</v>
      </c>
      <c r="P7847" s="217">
        <v>0</v>
      </c>
      <c r="Q7847" s="217">
        <v>0.15408320493066299</v>
      </c>
      <c r="R7847" s="217">
        <v>0.15408320493066299</v>
      </c>
      <c r="S7847" s="217">
        <v>0</v>
      </c>
      <c r="T7847" s="217">
        <v>0.15408320493066299</v>
      </c>
      <c r="U7847" s="217">
        <v>0.15408320493066299</v>
      </c>
      <c r="V7847" s="217">
        <v>0</v>
      </c>
      <c r="W7847" s="217">
        <v>0.15408320493066299</v>
      </c>
      <c r="X7847" s="217">
        <v>0.15408320493066299</v>
      </c>
      <c r="Y7847" s="217">
        <v>0</v>
      </c>
    </row>
    <row r="7848" spans="2:25">
      <c r="B7848" s="217" t="s">
        <v>8017</v>
      </c>
      <c r="C7848" s="217" t="s">
        <v>5935</v>
      </c>
      <c r="D7848" s="217" t="s">
        <v>17</v>
      </c>
      <c r="E7848" s="217" t="s">
        <v>86</v>
      </c>
      <c r="F7848" s="217" t="s">
        <v>5</v>
      </c>
      <c r="G7848" s="217" t="s">
        <v>5</v>
      </c>
      <c r="H7848" s="217" t="s">
        <v>170</v>
      </c>
      <c r="I7848" s="217">
        <v>0</v>
      </c>
      <c r="J7848" s="217">
        <v>0</v>
      </c>
      <c r="K7848" s="217">
        <v>0</v>
      </c>
      <c r="L7848" s="217">
        <v>13</v>
      </c>
      <c r="M7848" s="217">
        <v>1625.35122155199</v>
      </c>
      <c r="N7848" s="217">
        <v>0</v>
      </c>
      <c r="O7848" s="217">
        <v>0</v>
      </c>
      <c r="P7848" s="217">
        <v>0</v>
      </c>
      <c r="Q7848" s="217">
        <v>0</v>
      </c>
      <c r="R7848" s="217">
        <v>0</v>
      </c>
      <c r="S7848" s="217">
        <v>0</v>
      </c>
      <c r="T7848" s="217">
        <v>0</v>
      </c>
      <c r="U7848" s="217">
        <v>0</v>
      </c>
      <c r="V7848" s="217">
        <v>0</v>
      </c>
      <c r="W7848" s="217">
        <v>0</v>
      </c>
      <c r="X7848" s="217">
        <v>0</v>
      </c>
      <c r="Y7848" s="217">
        <v>0</v>
      </c>
    </row>
    <row r="7849" spans="2:25">
      <c r="B7849" s="217" t="s">
        <v>8018</v>
      </c>
      <c r="C7849" s="217" t="s">
        <v>5935</v>
      </c>
      <c r="D7849" s="217" t="s">
        <v>17</v>
      </c>
      <c r="E7849" s="217" t="s">
        <v>86</v>
      </c>
      <c r="F7849" s="217" t="s">
        <v>5</v>
      </c>
      <c r="G7849" s="217" t="s">
        <v>5</v>
      </c>
      <c r="H7849" s="217" t="s">
        <v>172</v>
      </c>
      <c r="I7849" s="217">
        <v>7</v>
      </c>
      <c r="J7849" s="217">
        <v>6</v>
      </c>
      <c r="K7849" s="217">
        <v>1</v>
      </c>
      <c r="L7849" s="217">
        <v>22</v>
      </c>
      <c r="M7849" s="217">
        <v>2092.3161210630001</v>
      </c>
      <c r="N7849" s="217">
        <v>3.3455747578160699</v>
      </c>
      <c r="O7849" s="217">
        <v>2.8676355066994899</v>
      </c>
      <c r="P7849" s="217">
        <v>0.47793925111658198</v>
      </c>
      <c r="Q7849" s="217">
        <v>3.3455747578160699</v>
      </c>
      <c r="R7849" s="217">
        <v>2.8676355066994899</v>
      </c>
      <c r="S7849" s="217">
        <v>0.47793925111658198</v>
      </c>
      <c r="T7849" s="217">
        <v>3.3455747578160699</v>
      </c>
      <c r="U7849" s="217">
        <v>2.8676355066994899</v>
      </c>
      <c r="V7849" s="217">
        <v>0.47793925111658198</v>
      </c>
      <c r="W7849" s="217">
        <v>3.3455747578160699</v>
      </c>
      <c r="X7849" s="217">
        <v>2.8676355066994899</v>
      </c>
      <c r="Y7849" s="217">
        <v>0.47793925111658198</v>
      </c>
    </row>
    <row r="7850" spans="2:25">
      <c r="B7850" s="217" t="s">
        <v>8019</v>
      </c>
      <c r="C7850" s="217" t="s">
        <v>5935</v>
      </c>
      <c r="D7850" s="217" t="s">
        <v>17</v>
      </c>
      <c r="E7850" s="217" t="s">
        <v>86</v>
      </c>
      <c r="F7850" s="217" t="s">
        <v>5</v>
      </c>
      <c r="G7850" s="217" t="s">
        <v>5</v>
      </c>
      <c r="H7850" s="217" t="s">
        <v>174</v>
      </c>
      <c r="I7850" s="217">
        <v>3</v>
      </c>
      <c r="J7850" s="217">
        <v>3</v>
      </c>
      <c r="K7850" s="217">
        <v>0</v>
      </c>
      <c r="L7850" s="217">
        <v>53</v>
      </c>
      <c r="M7850" s="217">
        <v>2345.8050992388198</v>
      </c>
      <c r="N7850" s="217">
        <v>1.2788786250713899</v>
      </c>
      <c r="O7850" s="217">
        <v>1.2788786250713899</v>
      </c>
      <c r="P7850" s="217">
        <v>0</v>
      </c>
      <c r="Q7850" s="217">
        <v>1.2788786250713899</v>
      </c>
      <c r="R7850" s="217">
        <v>1.2788786250713899</v>
      </c>
      <c r="S7850" s="217">
        <v>0</v>
      </c>
      <c r="T7850" s="217">
        <v>1.2788786250713899</v>
      </c>
      <c r="U7850" s="217">
        <v>1.2788786250713899</v>
      </c>
      <c r="V7850" s="217">
        <v>0</v>
      </c>
      <c r="W7850" s="217">
        <v>1.2788786250713899</v>
      </c>
      <c r="X7850" s="217">
        <v>1.2788786250713899</v>
      </c>
      <c r="Y7850" s="217">
        <v>0</v>
      </c>
    </row>
    <row r="7851" spans="2:25">
      <c r="B7851" s="217" t="s">
        <v>8020</v>
      </c>
      <c r="C7851" s="217" t="s">
        <v>5935</v>
      </c>
      <c r="D7851" s="217" t="s">
        <v>17</v>
      </c>
      <c r="E7851" s="217" t="s">
        <v>86</v>
      </c>
      <c r="F7851" s="217" t="s">
        <v>5</v>
      </c>
      <c r="G7851" s="217" t="s">
        <v>5</v>
      </c>
      <c r="H7851" s="217" t="s">
        <v>176</v>
      </c>
      <c r="I7851" s="217">
        <v>2</v>
      </c>
      <c r="J7851" s="217">
        <v>2</v>
      </c>
      <c r="K7851" s="217">
        <v>0</v>
      </c>
      <c r="L7851" s="217">
        <v>30</v>
      </c>
      <c r="M7851" s="217">
        <v>3225.32666634525</v>
      </c>
      <c r="N7851" s="217">
        <v>0.62009222844589595</v>
      </c>
      <c r="O7851" s="217">
        <v>0.62009222844589595</v>
      </c>
      <c r="P7851" s="217">
        <v>0</v>
      </c>
      <c r="Q7851" s="217">
        <v>0.62009222844589595</v>
      </c>
      <c r="R7851" s="217">
        <v>0.62009222844589595</v>
      </c>
      <c r="S7851" s="217">
        <v>0</v>
      </c>
      <c r="T7851" s="217">
        <v>0.62009222844589595</v>
      </c>
      <c r="U7851" s="217">
        <v>0.62009222844589595</v>
      </c>
      <c r="V7851" s="217">
        <v>0</v>
      </c>
      <c r="W7851" s="217">
        <v>0.62009222844589595</v>
      </c>
      <c r="X7851" s="217">
        <v>0.62009222844589595</v>
      </c>
      <c r="Y7851" s="217">
        <v>0</v>
      </c>
    </row>
    <row r="7852" spans="2:25">
      <c r="B7852" s="217" t="s">
        <v>8021</v>
      </c>
      <c r="C7852" s="217" t="s">
        <v>5935</v>
      </c>
      <c r="D7852" s="217" t="s">
        <v>17</v>
      </c>
      <c r="E7852" s="217" t="s">
        <v>86</v>
      </c>
      <c r="F7852" s="217" t="s">
        <v>5</v>
      </c>
      <c r="G7852" s="217" t="s">
        <v>5</v>
      </c>
      <c r="H7852" s="217" t="s">
        <v>178</v>
      </c>
      <c r="I7852" s="217">
        <v>4</v>
      </c>
      <c r="J7852" s="217">
        <v>4</v>
      </c>
      <c r="K7852" s="217">
        <v>0</v>
      </c>
      <c r="L7852" s="217">
        <v>42</v>
      </c>
      <c r="M7852" s="217">
        <v>3461.2008918009401</v>
      </c>
      <c r="N7852" s="217">
        <v>1.15566825649311</v>
      </c>
      <c r="O7852" s="217">
        <v>1.15566825649311</v>
      </c>
      <c r="P7852" s="217">
        <v>0</v>
      </c>
      <c r="Q7852" s="217">
        <v>1.15566825649311</v>
      </c>
      <c r="R7852" s="217">
        <v>1.15566825649311</v>
      </c>
      <c r="S7852" s="217">
        <v>0</v>
      </c>
      <c r="T7852" s="217">
        <v>1.15566825649311</v>
      </c>
      <c r="U7852" s="217">
        <v>1.15566825649311</v>
      </c>
      <c r="V7852" s="217">
        <v>0</v>
      </c>
      <c r="W7852" s="217">
        <v>1.15566825649311</v>
      </c>
      <c r="X7852" s="217">
        <v>1.15566825649311</v>
      </c>
      <c r="Y7852" s="217">
        <v>0</v>
      </c>
    </row>
    <row r="7853" spans="2:25">
      <c r="B7853" s="217" t="s">
        <v>8022</v>
      </c>
      <c r="C7853" s="217" t="s">
        <v>5935</v>
      </c>
      <c r="D7853" s="217" t="s">
        <v>17</v>
      </c>
      <c r="E7853" s="217" t="s">
        <v>86</v>
      </c>
      <c r="F7853" s="217" t="s">
        <v>5</v>
      </c>
      <c r="G7853" s="217" t="s">
        <v>5</v>
      </c>
      <c r="H7853" s="217" t="s">
        <v>5</v>
      </c>
      <c r="I7853" s="217">
        <v>16</v>
      </c>
      <c r="J7853" s="217">
        <v>15</v>
      </c>
      <c r="K7853" s="217">
        <v>1</v>
      </c>
      <c r="L7853" s="217">
        <v>160</v>
      </c>
      <c r="M7853" s="217">
        <v>12750</v>
      </c>
      <c r="N7853" s="217">
        <v>1.2549019607843099</v>
      </c>
      <c r="O7853" s="217">
        <v>1.1764705882352899</v>
      </c>
      <c r="P7853" s="217">
        <v>7.8431372549019607E-2</v>
      </c>
      <c r="Q7853" s="217">
        <v>1.2549019607843099</v>
      </c>
      <c r="R7853" s="217">
        <v>1.1764705882352899</v>
      </c>
      <c r="S7853" s="217">
        <v>7.8431372549019607E-2</v>
      </c>
      <c r="T7853" s="217">
        <v>1.2549019607843099</v>
      </c>
      <c r="U7853" s="217">
        <v>1.1764705882352899</v>
      </c>
      <c r="V7853" s="217">
        <v>7.8431372549019607E-2</v>
      </c>
      <c r="W7853" s="217">
        <v>1.2549019607843099</v>
      </c>
      <c r="X7853" s="217">
        <v>1.1764705882352899</v>
      </c>
      <c r="Y7853" s="217">
        <v>7.8431372549019607E-2</v>
      </c>
    </row>
    <row r="7854" spans="2:25">
      <c r="B7854" s="217" t="s">
        <v>8023</v>
      </c>
      <c r="C7854" s="217" t="s">
        <v>5935</v>
      </c>
      <c r="D7854" s="217" t="s">
        <v>17</v>
      </c>
      <c r="E7854" s="217" t="s">
        <v>103</v>
      </c>
      <c r="F7854" s="217" t="s">
        <v>12</v>
      </c>
      <c r="G7854" s="217" t="s">
        <v>10</v>
      </c>
      <c r="H7854" s="217" t="s">
        <v>170</v>
      </c>
      <c r="I7854" s="217">
        <v>2</v>
      </c>
      <c r="J7854" s="217">
        <v>2</v>
      </c>
      <c r="K7854" s="217">
        <v>0</v>
      </c>
      <c r="L7854" s="217">
        <v>2</v>
      </c>
      <c r="M7854" s="217">
        <v>352.62305581844402</v>
      </c>
      <c r="N7854" s="217">
        <v>5.6717788783208301</v>
      </c>
      <c r="O7854" s="217">
        <v>5.6717788783208301</v>
      </c>
      <c r="P7854" s="217">
        <v>0</v>
      </c>
      <c r="Q7854" s="217">
        <v>4.8944274944611204</v>
      </c>
      <c r="R7854" s="217">
        <v>4.8944274944611204</v>
      </c>
      <c r="S7854" s="217">
        <v>0</v>
      </c>
      <c r="T7854" s="217">
        <v>4.9999232696016298</v>
      </c>
      <c r="U7854" s="217">
        <v>4.9999232696016298</v>
      </c>
      <c r="V7854" s="217">
        <v>0</v>
      </c>
      <c r="W7854" s="217">
        <v>5.01522441204866</v>
      </c>
      <c r="X7854" s="217">
        <v>5.01522441204866</v>
      </c>
      <c r="Y7854" s="217">
        <v>0</v>
      </c>
    </row>
    <row r="7855" spans="2:25">
      <c r="B7855" s="217" t="s">
        <v>8024</v>
      </c>
      <c r="C7855" s="217" t="s">
        <v>5935</v>
      </c>
      <c r="D7855" s="217" t="s">
        <v>17</v>
      </c>
      <c r="E7855" s="217" t="s">
        <v>103</v>
      </c>
      <c r="F7855" s="217" t="s">
        <v>12</v>
      </c>
      <c r="G7855" s="217" t="s">
        <v>10</v>
      </c>
      <c r="H7855" s="217" t="s">
        <v>172</v>
      </c>
      <c r="I7855" s="217">
        <v>6</v>
      </c>
      <c r="J7855" s="217">
        <v>6</v>
      </c>
      <c r="K7855" s="217">
        <v>0</v>
      </c>
      <c r="L7855" s="217">
        <v>8</v>
      </c>
      <c r="M7855" s="217">
        <v>661.30072557285803</v>
      </c>
      <c r="N7855" s="217">
        <v>9.07302800069127</v>
      </c>
      <c r="O7855" s="217">
        <v>9.07302800069127</v>
      </c>
      <c r="P7855" s="217">
        <v>0</v>
      </c>
      <c r="Q7855" s="217">
        <v>8.1913223829985</v>
      </c>
      <c r="R7855" s="217">
        <v>8.1913223829985</v>
      </c>
      <c r="S7855" s="217">
        <v>0</v>
      </c>
      <c r="T7855" s="217">
        <v>8.51762966865736</v>
      </c>
      <c r="U7855" s="217">
        <v>8.51762966865736</v>
      </c>
      <c r="V7855" s="217">
        <v>0</v>
      </c>
      <c r="W7855" s="217">
        <v>8.4276324246507102</v>
      </c>
      <c r="X7855" s="217">
        <v>8.4276324246507102</v>
      </c>
      <c r="Y7855" s="217">
        <v>0</v>
      </c>
    </row>
    <row r="7856" spans="2:25">
      <c r="B7856" s="217" t="s">
        <v>8025</v>
      </c>
      <c r="C7856" s="217" t="s">
        <v>5935</v>
      </c>
      <c r="D7856" s="217" t="s">
        <v>17</v>
      </c>
      <c r="E7856" s="217" t="s">
        <v>103</v>
      </c>
      <c r="F7856" s="217" t="s">
        <v>12</v>
      </c>
      <c r="G7856" s="217" t="s">
        <v>10</v>
      </c>
      <c r="H7856" s="217" t="s">
        <v>174</v>
      </c>
      <c r="I7856" s="217">
        <v>9</v>
      </c>
      <c r="J7856" s="217">
        <v>9</v>
      </c>
      <c r="K7856" s="217">
        <v>0</v>
      </c>
      <c r="L7856" s="217">
        <v>12</v>
      </c>
      <c r="M7856" s="217">
        <v>967.50418232049503</v>
      </c>
      <c r="N7856" s="217">
        <v>9.3022853693656309</v>
      </c>
      <c r="O7856" s="217">
        <v>9.3022853693656309</v>
      </c>
      <c r="P7856" s="217">
        <v>0</v>
      </c>
      <c r="Q7856" s="217">
        <v>9.4644396134602697</v>
      </c>
      <c r="R7856" s="217">
        <v>9.4644396134602697</v>
      </c>
      <c r="S7856" s="217">
        <v>0</v>
      </c>
      <c r="T7856" s="217">
        <v>9.5486974549386794</v>
      </c>
      <c r="U7856" s="217">
        <v>9.5486974549386794</v>
      </c>
      <c r="V7856" s="217">
        <v>0</v>
      </c>
      <c r="W7856" s="217">
        <v>9.5987030532825397</v>
      </c>
      <c r="X7856" s="217">
        <v>9.5987030532825397</v>
      </c>
      <c r="Y7856" s="217">
        <v>0</v>
      </c>
    </row>
    <row r="7857" spans="2:25">
      <c r="B7857" s="217" t="s">
        <v>8026</v>
      </c>
      <c r="C7857" s="217" t="s">
        <v>5935</v>
      </c>
      <c r="D7857" s="217" t="s">
        <v>17</v>
      </c>
      <c r="E7857" s="217" t="s">
        <v>103</v>
      </c>
      <c r="F7857" s="217" t="s">
        <v>12</v>
      </c>
      <c r="G7857" s="217" t="s">
        <v>10</v>
      </c>
      <c r="H7857" s="217" t="s">
        <v>176</v>
      </c>
      <c r="I7857" s="217">
        <v>12</v>
      </c>
      <c r="J7857" s="217">
        <v>12</v>
      </c>
      <c r="K7857" s="217">
        <v>0</v>
      </c>
      <c r="L7857" s="217">
        <v>18</v>
      </c>
      <c r="M7857" s="217">
        <v>1614.2730410010799</v>
      </c>
      <c r="N7857" s="217">
        <v>7.4336866782823101</v>
      </c>
      <c r="O7857" s="217">
        <v>7.4336866782823101</v>
      </c>
      <c r="P7857" s="217">
        <v>0</v>
      </c>
      <c r="Q7857" s="217">
        <v>7.5579274833406203</v>
      </c>
      <c r="R7857" s="217">
        <v>7.5579274833406203</v>
      </c>
      <c r="S7857" s="217">
        <v>0</v>
      </c>
      <c r="T7857" s="217">
        <v>7.3385539952052996</v>
      </c>
      <c r="U7857" s="217">
        <v>7.3385539952052996</v>
      </c>
      <c r="V7857" s="217">
        <v>0</v>
      </c>
      <c r="W7857" s="217">
        <v>7.5351743876649104</v>
      </c>
      <c r="X7857" s="217">
        <v>7.5351743876649104</v>
      </c>
      <c r="Y7857" s="217">
        <v>0</v>
      </c>
    </row>
    <row r="7858" spans="2:25">
      <c r="B7858" s="217" t="s">
        <v>8027</v>
      </c>
      <c r="C7858" s="217" t="s">
        <v>5935</v>
      </c>
      <c r="D7858" s="217" t="s">
        <v>17</v>
      </c>
      <c r="E7858" s="217" t="s">
        <v>103</v>
      </c>
      <c r="F7858" s="217" t="s">
        <v>12</v>
      </c>
      <c r="G7858" s="217" t="s">
        <v>10</v>
      </c>
      <c r="H7858" s="217" t="s">
        <v>178</v>
      </c>
      <c r="I7858" s="217">
        <v>11</v>
      </c>
      <c r="J7858" s="217">
        <v>10</v>
      </c>
      <c r="K7858" s="217">
        <v>1</v>
      </c>
      <c r="L7858" s="217">
        <v>47</v>
      </c>
      <c r="M7858" s="217">
        <v>2294.2989952871199</v>
      </c>
      <c r="N7858" s="217">
        <v>4.7944927939191304</v>
      </c>
      <c r="O7858" s="217">
        <v>4.3586298126537502</v>
      </c>
      <c r="P7858" s="217">
        <v>0.43586298126537498</v>
      </c>
      <c r="Q7858" s="217">
        <v>4.8237925352043503</v>
      </c>
      <c r="R7858" s="217">
        <v>4.3854855954018603</v>
      </c>
      <c r="S7858" s="217">
        <v>0.43830693980248803</v>
      </c>
      <c r="T7858" s="217">
        <v>4.8881988793440598</v>
      </c>
      <c r="U7858" s="217">
        <v>4.4404445566931701</v>
      </c>
      <c r="V7858" s="217">
        <v>0.44775432265089199</v>
      </c>
      <c r="W7858" s="217">
        <v>4.9058758432760001</v>
      </c>
      <c r="X7858" s="217">
        <v>4.45675126906269</v>
      </c>
      <c r="Y7858" s="217">
        <v>0.44912457421331298</v>
      </c>
    </row>
    <row r="7859" spans="2:25">
      <c r="B7859" s="217" t="s">
        <v>8028</v>
      </c>
      <c r="C7859" s="217" t="s">
        <v>5935</v>
      </c>
      <c r="D7859" s="217" t="s">
        <v>17</v>
      </c>
      <c r="E7859" s="217" t="s">
        <v>103</v>
      </c>
      <c r="F7859" s="217" t="s">
        <v>12</v>
      </c>
      <c r="G7859" s="217" t="s">
        <v>10</v>
      </c>
      <c r="H7859" s="217" t="s">
        <v>5</v>
      </c>
      <c r="I7859" s="217">
        <v>40</v>
      </c>
      <c r="J7859" s="217">
        <v>39</v>
      </c>
      <c r="K7859" s="217">
        <v>1</v>
      </c>
      <c r="L7859" s="217">
        <v>87</v>
      </c>
      <c r="M7859" s="217">
        <v>5890</v>
      </c>
      <c r="N7859" s="217">
        <v>6.7911714770798</v>
      </c>
      <c r="O7859" s="217">
        <v>6.6213921901528003</v>
      </c>
      <c r="P7859" s="217">
        <v>0.16977928692699501</v>
      </c>
      <c r="Q7859" s="217">
        <v>6.7716738503930802</v>
      </c>
      <c r="R7859" s="217">
        <v>6.6057610539706797</v>
      </c>
      <c r="S7859" s="217">
        <v>0.165912796422411</v>
      </c>
      <c r="T7859" s="217">
        <v>6.7914490718924503</v>
      </c>
      <c r="U7859" s="217">
        <v>6.6219601474991796</v>
      </c>
      <c r="V7859" s="217">
        <v>0.16948892439327601</v>
      </c>
      <c r="W7859" s="217">
        <v>6.8522361490419996</v>
      </c>
      <c r="X7859" s="217">
        <v>6.6822285418539096</v>
      </c>
      <c r="Y7859" s="217">
        <v>0.17000760718808999</v>
      </c>
    </row>
    <row r="7860" spans="2:25">
      <c r="B7860" s="217" t="s">
        <v>8029</v>
      </c>
      <c r="C7860" s="217" t="s">
        <v>5935</v>
      </c>
      <c r="D7860" s="217" t="s">
        <v>17</v>
      </c>
      <c r="E7860" s="217" t="s">
        <v>103</v>
      </c>
      <c r="F7860" s="217" t="s">
        <v>9</v>
      </c>
      <c r="G7860" s="217" t="s">
        <v>10</v>
      </c>
      <c r="H7860" s="217" t="s">
        <v>170</v>
      </c>
      <c r="I7860" s="217">
        <v>0</v>
      </c>
      <c r="J7860" s="217">
        <v>0</v>
      </c>
      <c r="K7860" s="217">
        <v>0</v>
      </c>
      <c r="L7860" s="217">
        <v>6</v>
      </c>
      <c r="M7860" s="217">
        <v>372.694720060414</v>
      </c>
      <c r="N7860" s="217">
        <v>0</v>
      </c>
      <c r="O7860" s="217">
        <v>0</v>
      </c>
      <c r="P7860" s="217">
        <v>0</v>
      </c>
      <c r="Q7860" s="217">
        <v>0</v>
      </c>
      <c r="R7860" s="217">
        <v>0</v>
      </c>
      <c r="S7860" s="217">
        <v>0</v>
      </c>
      <c r="T7860" s="217">
        <v>0</v>
      </c>
      <c r="U7860" s="217">
        <v>0</v>
      </c>
      <c r="V7860" s="217">
        <v>0</v>
      </c>
      <c r="W7860" s="217">
        <v>0</v>
      </c>
      <c r="X7860" s="217">
        <v>0</v>
      </c>
      <c r="Y7860" s="217">
        <v>0</v>
      </c>
    </row>
    <row r="7861" spans="2:25">
      <c r="B7861" s="217" t="s">
        <v>8030</v>
      </c>
      <c r="C7861" s="217" t="s">
        <v>5935</v>
      </c>
      <c r="D7861" s="217" t="s">
        <v>17</v>
      </c>
      <c r="E7861" s="217" t="s">
        <v>103</v>
      </c>
      <c r="F7861" s="217" t="s">
        <v>9</v>
      </c>
      <c r="G7861" s="217" t="s">
        <v>10</v>
      </c>
      <c r="H7861" s="217" t="s">
        <v>172</v>
      </c>
      <c r="I7861" s="217">
        <v>1</v>
      </c>
      <c r="J7861" s="217">
        <v>1</v>
      </c>
      <c r="K7861" s="217">
        <v>0</v>
      </c>
      <c r="L7861" s="217">
        <v>18</v>
      </c>
      <c r="M7861" s="217">
        <v>679.55795976589502</v>
      </c>
      <c r="N7861" s="217">
        <v>1.47154482649941</v>
      </c>
      <c r="O7861" s="217">
        <v>1.47154482649941</v>
      </c>
      <c r="P7861" s="217">
        <v>0</v>
      </c>
      <c r="Q7861" s="217">
        <v>1.3785337484214299</v>
      </c>
      <c r="R7861" s="217">
        <v>1.3785337484214299</v>
      </c>
      <c r="S7861" s="217">
        <v>0</v>
      </c>
      <c r="T7861" s="217">
        <v>1.4082470267388001</v>
      </c>
      <c r="U7861" s="217">
        <v>1.4082470267388001</v>
      </c>
      <c r="V7861" s="217">
        <v>0</v>
      </c>
      <c r="W7861" s="217">
        <v>1.4125566505459699</v>
      </c>
      <c r="X7861" s="217">
        <v>1.4125566505459699</v>
      </c>
      <c r="Y7861" s="217">
        <v>0</v>
      </c>
    </row>
    <row r="7862" spans="2:25">
      <c r="B7862" s="217" t="s">
        <v>8031</v>
      </c>
      <c r="C7862" s="217" t="s">
        <v>5935</v>
      </c>
      <c r="D7862" s="217" t="s">
        <v>17</v>
      </c>
      <c r="E7862" s="217" t="s">
        <v>103</v>
      </c>
      <c r="F7862" s="217" t="s">
        <v>9</v>
      </c>
      <c r="G7862" s="217" t="s">
        <v>10</v>
      </c>
      <c r="H7862" s="217" t="s">
        <v>174</v>
      </c>
      <c r="I7862" s="217">
        <v>3</v>
      </c>
      <c r="J7862" s="217">
        <v>3</v>
      </c>
      <c r="K7862" s="217">
        <v>0</v>
      </c>
      <c r="L7862" s="217">
        <v>29</v>
      </c>
      <c r="M7862" s="217">
        <v>1144.22944068022</v>
      </c>
      <c r="N7862" s="217">
        <v>2.6218517836917101</v>
      </c>
      <c r="O7862" s="217">
        <v>2.6218517836917101</v>
      </c>
      <c r="P7862" s="217">
        <v>0</v>
      </c>
      <c r="Q7862" s="217">
        <v>2.5895787287715599</v>
      </c>
      <c r="R7862" s="217">
        <v>2.5895787287715599</v>
      </c>
      <c r="S7862" s="217">
        <v>0</v>
      </c>
      <c r="T7862" s="217">
        <v>2.35536751311336</v>
      </c>
      <c r="U7862" s="217">
        <v>2.35536751311336</v>
      </c>
      <c r="V7862" s="217">
        <v>0</v>
      </c>
      <c r="W7862" s="217">
        <v>2.4947092097058698</v>
      </c>
      <c r="X7862" s="217">
        <v>2.4947092097058698</v>
      </c>
      <c r="Y7862" s="217">
        <v>0</v>
      </c>
    </row>
    <row r="7863" spans="2:25">
      <c r="B7863" s="217" t="s">
        <v>8032</v>
      </c>
      <c r="C7863" s="217" t="s">
        <v>5935</v>
      </c>
      <c r="D7863" s="217" t="s">
        <v>17</v>
      </c>
      <c r="E7863" s="217" t="s">
        <v>103</v>
      </c>
      <c r="F7863" s="217" t="s">
        <v>9</v>
      </c>
      <c r="G7863" s="217" t="s">
        <v>10</v>
      </c>
      <c r="H7863" s="217" t="s">
        <v>176</v>
      </c>
      <c r="I7863" s="217">
        <v>4</v>
      </c>
      <c r="J7863" s="217">
        <v>4</v>
      </c>
      <c r="K7863" s="217">
        <v>0</v>
      </c>
      <c r="L7863" s="217">
        <v>45</v>
      </c>
      <c r="M7863" s="217">
        <v>1723.26783229497</v>
      </c>
      <c r="N7863" s="217">
        <v>2.3211713960174101</v>
      </c>
      <c r="O7863" s="217">
        <v>2.3211713960174101</v>
      </c>
      <c r="P7863" s="217">
        <v>0</v>
      </c>
      <c r="Q7863" s="217">
        <v>2.2464994418719701</v>
      </c>
      <c r="R7863" s="217">
        <v>2.2464994418719701</v>
      </c>
      <c r="S7863" s="217">
        <v>0</v>
      </c>
      <c r="T7863" s="217">
        <v>2.29492108061137</v>
      </c>
      <c r="U7863" s="217">
        <v>2.29492108061137</v>
      </c>
      <c r="V7863" s="217">
        <v>0</v>
      </c>
      <c r="W7863" s="217">
        <v>2.3019441712601099</v>
      </c>
      <c r="X7863" s="217">
        <v>2.3019441712601099</v>
      </c>
      <c r="Y7863" s="217">
        <v>0</v>
      </c>
    </row>
    <row r="7864" spans="2:25">
      <c r="B7864" s="217" t="s">
        <v>8033</v>
      </c>
      <c r="C7864" s="217" t="s">
        <v>5935</v>
      </c>
      <c r="D7864" s="217" t="s">
        <v>17</v>
      </c>
      <c r="E7864" s="217" t="s">
        <v>103</v>
      </c>
      <c r="F7864" s="217" t="s">
        <v>9</v>
      </c>
      <c r="G7864" s="217" t="s">
        <v>10</v>
      </c>
      <c r="H7864" s="217" t="s">
        <v>178</v>
      </c>
      <c r="I7864" s="217">
        <v>2</v>
      </c>
      <c r="J7864" s="217">
        <v>2</v>
      </c>
      <c r="K7864" s="217">
        <v>0</v>
      </c>
      <c r="L7864" s="217">
        <v>69</v>
      </c>
      <c r="M7864" s="217">
        <v>2360.2500471985099</v>
      </c>
      <c r="N7864" s="217">
        <v>0.84736784662874798</v>
      </c>
      <c r="O7864" s="217">
        <v>0.84736784662874798</v>
      </c>
      <c r="P7864" s="217">
        <v>0</v>
      </c>
      <c r="Q7864" s="217">
        <v>0.84243729070198803</v>
      </c>
      <c r="R7864" s="217">
        <v>0.84243729070198803</v>
      </c>
      <c r="S7864" s="217">
        <v>0</v>
      </c>
      <c r="T7864" s="217">
        <v>0.86059540522926503</v>
      </c>
      <c r="U7864" s="217">
        <v>0.86059540522926503</v>
      </c>
      <c r="V7864" s="217">
        <v>0</v>
      </c>
      <c r="W7864" s="217">
        <v>0.86322906422253998</v>
      </c>
      <c r="X7864" s="217">
        <v>0.86322906422253998</v>
      </c>
      <c r="Y7864" s="217">
        <v>0</v>
      </c>
    </row>
    <row r="7865" spans="2:25">
      <c r="B7865" s="217" t="s">
        <v>8034</v>
      </c>
      <c r="C7865" s="217" t="s">
        <v>5935</v>
      </c>
      <c r="D7865" s="217" t="s">
        <v>17</v>
      </c>
      <c r="E7865" s="217" t="s">
        <v>103</v>
      </c>
      <c r="F7865" s="217" t="s">
        <v>9</v>
      </c>
      <c r="G7865" s="217" t="s">
        <v>10</v>
      </c>
      <c r="H7865" s="217" t="s">
        <v>5</v>
      </c>
      <c r="I7865" s="217">
        <v>10</v>
      </c>
      <c r="J7865" s="217">
        <v>10</v>
      </c>
      <c r="K7865" s="217">
        <v>0</v>
      </c>
      <c r="L7865" s="217">
        <v>167</v>
      </c>
      <c r="M7865" s="217">
        <v>6280</v>
      </c>
      <c r="N7865" s="217">
        <v>1.5923566878980899</v>
      </c>
      <c r="O7865" s="217">
        <v>1.5923566878980899</v>
      </c>
      <c r="P7865" s="217">
        <v>0</v>
      </c>
      <c r="Q7865" s="217">
        <v>1.6219611130213201</v>
      </c>
      <c r="R7865" s="217">
        <v>1.6219611130213201</v>
      </c>
      <c r="S7865" s="217">
        <v>0</v>
      </c>
      <c r="T7865" s="217">
        <v>1.5924706941250399</v>
      </c>
      <c r="U7865" s="217">
        <v>1.5924706941250399</v>
      </c>
      <c r="V7865" s="217">
        <v>0</v>
      </c>
      <c r="W7865" s="217">
        <v>1.6267071204793599</v>
      </c>
      <c r="X7865" s="217">
        <v>1.6267071204793599</v>
      </c>
      <c r="Y7865" s="217">
        <v>0</v>
      </c>
    </row>
    <row r="7866" spans="2:25">
      <c r="B7866" s="217" t="s">
        <v>8035</v>
      </c>
      <c r="C7866" s="217" t="s">
        <v>5935</v>
      </c>
      <c r="D7866" s="217" t="s">
        <v>17</v>
      </c>
      <c r="E7866" s="217" t="s">
        <v>103</v>
      </c>
      <c r="F7866" s="217" t="s">
        <v>5</v>
      </c>
      <c r="G7866" s="217" t="s">
        <v>10</v>
      </c>
      <c r="H7866" s="217" t="s">
        <v>170</v>
      </c>
      <c r="I7866" s="217">
        <v>2</v>
      </c>
      <c r="J7866" s="217">
        <v>2</v>
      </c>
      <c r="K7866" s="217">
        <v>0</v>
      </c>
      <c r="L7866" s="217">
        <v>8</v>
      </c>
      <c r="M7866" s="217">
        <v>725.31777587885801</v>
      </c>
      <c r="N7866" s="217">
        <v>2.75741208407119</v>
      </c>
      <c r="O7866" s="217">
        <v>2.75741208407119</v>
      </c>
      <c r="P7866" s="217">
        <v>0</v>
      </c>
      <c r="Q7866" s="217">
        <v>2.3886917112753498</v>
      </c>
      <c r="R7866" s="217">
        <v>2.3886917112753498</v>
      </c>
      <c r="S7866" s="217">
        <v>0</v>
      </c>
      <c r="T7866" s="217">
        <v>2.4401781995189502</v>
      </c>
      <c r="U7866" s="217">
        <v>2.4401781995189502</v>
      </c>
      <c r="V7866" s="217">
        <v>0</v>
      </c>
      <c r="W7866" s="217">
        <v>2.447645816963</v>
      </c>
      <c r="X7866" s="217">
        <v>2.447645816963</v>
      </c>
      <c r="Y7866" s="217">
        <v>0</v>
      </c>
    </row>
    <row r="7867" spans="2:25">
      <c r="B7867" s="217" t="s">
        <v>8036</v>
      </c>
      <c r="C7867" s="217" t="s">
        <v>5935</v>
      </c>
      <c r="D7867" s="217" t="s">
        <v>17</v>
      </c>
      <c r="E7867" s="217" t="s">
        <v>103</v>
      </c>
      <c r="F7867" s="217" t="s">
        <v>5</v>
      </c>
      <c r="G7867" s="217" t="s">
        <v>10</v>
      </c>
      <c r="H7867" s="217" t="s">
        <v>172</v>
      </c>
      <c r="I7867" s="217">
        <v>7</v>
      </c>
      <c r="J7867" s="217">
        <v>7</v>
      </c>
      <c r="K7867" s="217">
        <v>0</v>
      </c>
      <c r="L7867" s="217">
        <v>26</v>
      </c>
      <c r="M7867" s="217">
        <v>1340.8586853387501</v>
      </c>
      <c r="N7867" s="217">
        <v>5.2205352260753104</v>
      </c>
      <c r="O7867" s="217">
        <v>5.2205352260753104</v>
      </c>
      <c r="P7867" s="217">
        <v>0</v>
      </c>
      <c r="Q7867" s="217">
        <v>4.7595427386150204</v>
      </c>
      <c r="R7867" s="217">
        <v>4.7595427386150204</v>
      </c>
      <c r="S7867" s="217">
        <v>0</v>
      </c>
      <c r="T7867" s="217">
        <v>4.9363443365819899</v>
      </c>
      <c r="U7867" s="217">
        <v>4.9363443365819899</v>
      </c>
      <c r="V7867" s="217">
        <v>0</v>
      </c>
      <c r="W7867" s="217">
        <v>4.8939318553842801</v>
      </c>
      <c r="X7867" s="217">
        <v>4.8939318553842801</v>
      </c>
      <c r="Y7867" s="217">
        <v>0</v>
      </c>
    </row>
    <row r="7868" spans="2:25">
      <c r="B7868" s="217" t="s">
        <v>8037</v>
      </c>
      <c r="C7868" s="217" t="s">
        <v>5935</v>
      </c>
      <c r="D7868" s="217" t="s">
        <v>17</v>
      </c>
      <c r="E7868" s="217" t="s">
        <v>103</v>
      </c>
      <c r="F7868" s="217" t="s">
        <v>5</v>
      </c>
      <c r="G7868" s="217" t="s">
        <v>10</v>
      </c>
      <c r="H7868" s="217" t="s">
        <v>174</v>
      </c>
      <c r="I7868" s="217">
        <v>12</v>
      </c>
      <c r="J7868" s="217">
        <v>12</v>
      </c>
      <c r="K7868" s="217">
        <v>0</v>
      </c>
      <c r="L7868" s="217">
        <v>41</v>
      </c>
      <c r="M7868" s="217">
        <v>2111.7336230007099</v>
      </c>
      <c r="N7868" s="217">
        <v>5.6825348942203897</v>
      </c>
      <c r="O7868" s="217">
        <v>5.6825348942203897</v>
      </c>
      <c r="P7868" s="217">
        <v>0</v>
      </c>
      <c r="Q7868" s="217">
        <v>5.9097689790116403</v>
      </c>
      <c r="R7868" s="217">
        <v>5.9097689790116403</v>
      </c>
      <c r="S7868" s="217">
        <v>0</v>
      </c>
      <c r="T7868" s="217">
        <v>5.8258662657408404</v>
      </c>
      <c r="U7868" s="217">
        <v>5.8258662657408404</v>
      </c>
      <c r="V7868" s="217">
        <v>0</v>
      </c>
      <c r="W7868" s="217">
        <v>5.9228736877366597</v>
      </c>
      <c r="X7868" s="217">
        <v>5.9228736877366597</v>
      </c>
      <c r="Y7868" s="217">
        <v>0</v>
      </c>
    </row>
    <row r="7869" spans="2:25">
      <c r="B7869" s="217" t="s">
        <v>8038</v>
      </c>
      <c r="C7869" s="217" t="s">
        <v>5935</v>
      </c>
      <c r="D7869" s="217" t="s">
        <v>17</v>
      </c>
      <c r="E7869" s="217" t="s">
        <v>103</v>
      </c>
      <c r="F7869" s="217" t="s">
        <v>5</v>
      </c>
      <c r="G7869" s="217" t="s">
        <v>10</v>
      </c>
      <c r="H7869" s="217" t="s">
        <v>176</v>
      </c>
      <c r="I7869" s="217">
        <v>16</v>
      </c>
      <c r="J7869" s="217">
        <v>16</v>
      </c>
      <c r="K7869" s="217">
        <v>0</v>
      </c>
      <c r="L7869" s="217">
        <v>63</v>
      </c>
      <c r="M7869" s="217">
        <v>3337.54087329605</v>
      </c>
      <c r="N7869" s="217">
        <v>4.7939487806778303</v>
      </c>
      <c r="O7869" s="217">
        <v>4.7939487806778303</v>
      </c>
      <c r="P7869" s="217">
        <v>0</v>
      </c>
      <c r="Q7869" s="217">
        <v>4.8177150784266001</v>
      </c>
      <c r="R7869" s="217">
        <v>4.8177150784266001</v>
      </c>
      <c r="S7869" s="217">
        <v>0</v>
      </c>
      <c r="T7869" s="217">
        <v>4.73631880501675</v>
      </c>
      <c r="U7869" s="217">
        <v>4.73631880501675</v>
      </c>
      <c r="V7869" s="217">
        <v>0</v>
      </c>
      <c r="W7869" s="217">
        <v>4.83520603027549</v>
      </c>
      <c r="X7869" s="217">
        <v>4.83520603027549</v>
      </c>
      <c r="Y7869" s="217">
        <v>0</v>
      </c>
    </row>
    <row r="7870" spans="2:25">
      <c r="B7870" s="217" t="s">
        <v>8039</v>
      </c>
      <c r="C7870" s="217" t="s">
        <v>5935</v>
      </c>
      <c r="D7870" s="217" t="s">
        <v>17</v>
      </c>
      <c r="E7870" s="217" t="s">
        <v>103</v>
      </c>
      <c r="F7870" s="217" t="s">
        <v>5</v>
      </c>
      <c r="G7870" s="217" t="s">
        <v>10</v>
      </c>
      <c r="H7870" s="217" t="s">
        <v>178</v>
      </c>
      <c r="I7870" s="217">
        <v>13</v>
      </c>
      <c r="J7870" s="217">
        <v>12</v>
      </c>
      <c r="K7870" s="217">
        <v>1</v>
      </c>
      <c r="L7870" s="217">
        <v>116</v>
      </c>
      <c r="M7870" s="217">
        <v>4654.5490424856298</v>
      </c>
      <c r="N7870" s="217">
        <v>2.7929665970514099</v>
      </c>
      <c r="O7870" s="217">
        <v>2.5781230126628398</v>
      </c>
      <c r="P7870" s="217">
        <v>0.21484358438857001</v>
      </c>
      <c r="Q7870" s="217">
        <v>2.7982803162410601</v>
      </c>
      <c r="R7870" s="217">
        <v>2.5834838533776798</v>
      </c>
      <c r="S7870" s="217">
        <v>0.214796462863379</v>
      </c>
      <c r="T7870" s="217">
        <v>2.8383204878460799</v>
      </c>
      <c r="U7870" s="217">
        <v>2.6188942456320299</v>
      </c>
      <c r="V7870" s="217">
        <v>0.21942624221404999</v>
      </c>
      <c r="W7870" s="217">
        <v>2.8487475629221901</v>
      </c>
      <c r="X7870" s="217">
        <v>2.6286498159654301</v>
      </c>
      <c r="Y7870" s="217">
        <v>0.22009774695676201</v>
      </c>
    </row>
    <row r="7871" spans="2:25">
      <c r="B7871" s="217" t="s">
        <v>8040</v>
      </c>
      <c r="C7871" s="217" t="s">
        <v>5935</v>
      </c>
      <c r="D7871" s="217" t="s">
        <v>17</v>
      </c>
      <c r="E7871" s="217" t="s">
        <v>103</v>
      </c>
      <c r="F7871" s="217" t="s">
        <v>5</v>
      </c>
      <c r="G7871" s="217" t="s">
        <v>10</v>
      </c>
      <c r="H7871" s="217" t="s">
        <v>5</v>
      </c>
      <c r="I7871" s="217">
        <v>50</v>
      </c>
      <c r="J7871" s="217">
        <v>49</v>
      </c>
      <c r="K7871" s="217">
        <v>1</v>
      </c>
      <c r="L7871" s="217">
        <v>254</v>
      </c>
      <c r="M7871" s="217">
        <v>12170</v>
      </c>
      <c r="N7871" s="217">
        <v>4.1084634346754303</v>
      </c>
      <c r="O7871" s="217">
        <v>4.0262941659819198</v>
      </c>
      <c r="P7871" s="217">
        <v>8.2169268693508601E-2</v>
      </c>
      <c r="Q7871" s="217">
        <v>4.1193017085537997</v>
      </c>
      <c r="R7871" s="217">
        <v>4.0385984470841398</v>
      </c>
      <c r="S7871" s="217">
        <v>8.0703261469666498E-2</v>
      </c>
      <c r="T7871" s="217">
        <v>4.1157154576975401</v>
      </c>
      <c r="U7871" s="217">
        <v>4.0332726969432802</v>
      </c>
      <c r="V7871" s="217">
        <v>8.2442760754260005E-2</v>
      </c>
      <c r="W7871" s="217">
        <v>4.1617897630274596</v>
      </c>
      <c r="X7871" s="217">
        <v>4.07909470471622</v>
      </c>
      <c r="Y7871" s="217">
        <v>8.2695058311243894E-2</v>
      </c>
    </row>
    <row r="7872" spans="2:25">
      <c r="B7872" s="217" t="s">
        <v>8041</v>
      </c>
      <c r="C7872" s="217" t="s">
        <v>5935</v>
      </c>
      <c r="D7872" s="217" t="s">
        <v>17</v>
      </c>
      <c r="E7872" s="217" t="s">
        <v>103</v>
      </c>
      <c r="F7872" s="217" t="s">
        <v>12</v>
      </c>
      <c r="G7872" s="217" t="s">
        <v>49</v>
      </c>
      <c r="H7872" s="217" t="s">
        <v>170</v>
      </c>
      <c r="I7872" s="217">
        <v>4</v>
      </c>
      <c r="J7872" s="217">
        <v>4</v>
      </c>
      <c r="K7872" s="217">
        <v>0</v>
      </c>
      <c r="L7872" s="217">
        <v>14</v>
      </c>
      <c r="M7872" s="217">
        <v>1650.0933825577299</v>
      </c>
      <c r="N7872" s="217">
        <v>2.4241052308201998</v>
      </c>
      <c r="O7872" s="217">
        <v>2.4241052308201998</v>
      </c>
      <c r="P7872" s="217">
        <v>0</v>
      </c>
      <c r="Q7872" s="217">
        <v>2.67192671637916</v>
      </c>
      <c r="R7872" s="217">
        <v>2.67192671637916</v>
      </c>
      <c r="S7872" s="217">
        <v>0</v>
      </c>
      <c r="T7872" s="217">
        <v>2.45279132021638</v>
      </c>
      <c r="U7872" s="217">
        <v>2.45279132021638</v>
      </c>
      <c r="V7872" s="217">
        <v>0</v>
      </c>
      <c r="W7872" s="217">
        <v>2.5863714213442401</v>
      </c>
      <c r="X7872" s="217">
        <v>2.5863714213442401</v>
      </c>
      <c r="Y7872" s="217">
        <v>0</v>
      </c>
    </row>
    <row r="7873" spans="2:25">
      <c r="B7873" s="217" t="s">
        <v>8042</v>
      </c>
      <c r="C7873" s="217" t="s">
        <v>5935</v>
      </c>
      <c r="D7873" s="217" t="s">
        <v>17</v>
      </c>
      <c r="E7873" s="217" t="s">
        <v>103</v>
      </c>
      <c r="F7873" s="217" t="s">
        <v>12</v>
      </c>
      <c r="G7873" s="217" t="s">
        <v>49</v>
      </c>
      <c r="H7873" s="217" t="s">
        <v>172</v>
      </c>
      <c r="I7873" s="217">
        <v>15</v>
      </c>
      <c r="J7873" s="217">
        <v>14</v>
      </c>
      <c r="K7873" s="217">
        <v>1</v>
      </c>
      <c r="L7873" s="217">
        <v>19</v>
      </c>
      <c r="M7873" s="217">
        <v>2054.2568517589698</v>
      </c>
      <c r="N7873" s="217">
        <v>7.3019106579375199</v>
      </c>
      <c r="O7873" s="217">
        <v>6.8151166140750199</v>
      </c>
      <c r="P7873" s="217">
        <v>0.48679404386250102</v>
      </c>
      <c r="Q7873" s="217">
        <v>7.5436568211607797</v>
      </c>
      <c r="R7873" s="217">
        <v>7.11692033525103</v>
      </c>
      <c r="S7873" s="217">
        <v>0.426736485909746</v>
      </c>
      <c r="T7873" s="217">
        <v>7.3433482994717796</v>
      </c>
      <c r="U7873" s="217">
        <v>6.8541290561582002</v>
      </c>
      <c r="V7873" s="217">
        <v>0.48921924331358602</v>
      </c>
      <c r="W7873" s="217">
        <v>7.4460450793802702</v>
      </c>
      <c r="X7873" s="217">
        <v>6.9966271509018698</v>
      </c>
      <c r="Y7873" s="217">
        <v>0.44941792847840101</v>
      </c>
    </row>
    <row r="7874" spans="2:25">
      <c r="B7874" s="217" t="s">
        <v>8043</v>
      </c>
      <c r="C7874" s="217" t="s">
        <v>5935</v>
      </c>
      <c r="D7874" s="217" t="s">
        <v>17</v>
      </c>
      <c r="E7874" s="217" t="s">
        <v>103</v>
      </c>
      <c r="F7874" s="217" t="s">
        <v>12</v>
      </c>
      <c r="G7874" s="217" t="s">
        <v>49</v>
      </c>
      <c r="H7874" s="217" t="s">
        <v>174</v>
      </c>
      <c r="I7874" s="217">
        <v>15</v>
      </c>
      <c r="J7874" s="217">
        <v>14</v>
      </c>
      <c r="K7874" s="217">
        <v>1</v>
      </c>
      <c r="L7874" s="217">
        <v>46</v>
      </c>
      <c r="M7874" s="217">
        <v>2270.7147222763401</v>
      </c>
      <c r="N7874" s="217">
        <v>6.60584962648361</v>
      </c>
      <c r="O7874" s="217">
        <v>6.1654596513847002</v>
      </c>
      <c r="P7874" s="217">
        <v>0.44038997509890698</v>
      </c>
      <c r="Q7874" s="217">
        <v>6.6505663632538701</v>
      </c>
      <c r="R7874" s="217">
        <v>6.1949682001049897</v>
      </c>
      <c r="S7874" s="217">
        <v>0.45559816314887802</v>
      </c>
      <c r="T7874" s="217">
        <v>6.5313109900967898</v>
      </c>
      <c r="U7874" s="217">
        <v>6.0658927445320696</v>
      </c>
      <c r="V7874" s="217">
        <v>0.465418245564723</v>
      </c>
      <c r="W7874" s="217">
        <v>6.6354340115359998</v>
      </c>
      <c r="X7874" s="217">
        <v>6.1685914579391703</v>
      </c>
      <c r="Y7874" s="217">
        <v>0.46684255359683402</v>
      </c>
    </row>
    <row r="7875" spans="2:25">
      <c r="B7875" s="217" t="s">
        <v>8044</v>
      </c>
      <c r="C7875" s="217" t="s">
        <v>5935</v>
      </c>
      <c r="D7875" s="217" t="s">
        <v>17</v>
      </c>
      <c r="E7875" s="217" t="s">
        <v>103</v>
      </c>
      <c r="F7875" s="217" t="s">
        <v>12</v>
      </c>
      <c r="G7875" s="217" t="s">
        <v>49</v>
      </c>
      <c r="H7875" s="217" t="s">
        <v>176</v>
      </c>
      <c r="I7875" s="217">
        <v>28</v>
      </c>
      <c r="J7875" s="217">
        <v>28</v>
      </c>
      <c r="K7875" s="217">
        <v>0</v>
      </c>
      <c r="L7875" s="217">
        <v>34</v>
      </c>
      <c r="M7875" s="217">
        <v>3234.7509815816502</v>
      </c>
      <c r="N7875" s="217">
        <v>8.6559986099174804</v>
      </c>
      <c r="O7875" s="217">
        <v>8.6559986099174804</v>
      </c>
      <c r="P7875" s="217">
        <v>0</v>
      </c>
      <c r="Q7875" s="217">
        <v>8.1309247580326005</v>
      </c>
      <c r="R7875" s="217">
        <v>8.1309247580326005</v>
      </c>
      <c r="S7875" s="217">
        <v>0</v>
      </c>
      <c r="T7875" s="217">
        <v>7.4763382760600896</v>
      </c>
      <c r="U7875" s="217">
        <v>7.4763382760600896</v>
      </c>
      <c r="V7875" s="217">
        <v>0</v>
      </c>
      <c r="W7875" s="217">
        <v>7.8633234121007796</v>
      </c>
      <c r="X7875" s="217">
        <v>7.8633234121007796</v>
      </c>
      <c r="Y7875" s="217">
        <v>0</v>
      </c>
    </row>
    <row r="7876" spans="2:25">
      <c r="B7876" s="217" t="s">
        <v>8045</v>
      </c>
      <c r="C7876" s="217" t="s">
        <v>5935</v>
      </c>
      <c r="D7876" s="217" t="s">
        <v>17</v>
      </c>
      <c r="E7876" s="217" t="s">
        <v>103</v>
      </c>
      <c r="F7876" s="217" t="s">
        <v>12</v>
      </c>
      <c r="G7876" s="217" t="s">
        <v>49</v>
      </c>
      <c r="H7876" s="217" t="s">
        <v>178</v>
      </c>
      <c r="I7876" s="217">
        <v>19</v>
      </c>
      <c r="J7876" s="217">
        <v>19</v>
      </c>
      <c r="K7876" s="217">
        <v>0</v>
      </c>
      <c r="L7876" s="217">
        <v>41</v>
      </c>
      <c r="M7876" s="217">
        <v>2600.1840618253</v>
      </c>
      <c r="N7876" s="217">
        <v>7.3071750107806599</v>
      </c>
      <c r="O7876" s="217">
        <v>7.3071750107806599</v>
      </c>
      <c r="P7876" s="217">
        <v>0</v>
      </c>
      <c r="Q7876" s="217">
        <v>7.2430110759381696</v>
      </c>
      <c r="R7876" s="217">
        <v>7.2430110759381696</v>
      </c>
      <c r="S7876" s="217">
        <v>0</v>
      </c>
      <c r="T7876" s="217">
        <v>7.0958500737471804</v>
      </c>
      <c r="U7876" s="217">
        <v>7.0958500737471804</v>
      </c>
      <c r="V7876" s="217">
        <v>0</v>
      </c>
      <c r="W7876" s="217">
        <v>7.2175009280399003</v>
      </c>
      <c r="X7876" s="217">
        <v>7.2175009280399003</v>
      </c>
      <c r="Y7876" s="217">
        <v>0</v>
      </c>
    </row>
    <row r="7877" spans="2:25">
      <c r="B7877" s="217" t="s">
        <v>8046</v>
      </c>
      <c r="C7877" s="217" t="s">
        <v>5935</v>
      </c>
      <c r="D7877" s="217" t="s">
        <v>17</v>
      </c>
      <c r="E7877" s="217" t="s">
        <v>103</v>
      </c>
      <c r="F7877" s="217" t="s">
        <v>12</v>
      </c>
      <c r="G7877" s="217" t="s">
        <v>49</v>
      </c>
      <c r="H7877" s="217" t="s">
        <v>5</v>
      </c>
      <c r="I7877" s="217">
        <v>81</v>
      </c>
      <c r="J7877" s="217">
        <v>79</v>
      </c>
      <c r="K7877" s="217">
        <v>2</v>
      </c>
      <c r="L7877" s="217">
        <v>154</v>
      </c>
      <c r="M7877" s="217">
        <v>11810</v>
      </c>
      <c r="N7877" s="217">
        <v>6.8585944115156598</v>
      </c>
      <c r="O7877" s="217">
        <v>6.6892464013547803</v>
      </c>
      <c r="P7877" s="217">
        <v>0.169348010160881</v>
      </c>
      <c r="Q7877" s="217">
        <v>6.7896239145104698</v>
      </c>
      <c r="R7877" s="217">
        <v>6.6163320294555898</v>
      </c>
      <c r="S7877" s="217">
        <v>0.17329188505488399</v>
      </c>
      <c r="T7877" s="217">
        <v>6.4853651491451698</v>
      </c>
      <c r="U7877" s="217">
        <v>6.2974117145125499</v>
      </c>
      <c r="V7877" s="217">
        <v>0.18795343463261899</v>
      </c>
      <c r="W7877" s="217">
        <v>6.6755971180195504</v>
      </c>
      <c r="X7877" s="217">
        <v>6.4955369986405902</v>
      </c>
      <c r="Y7877" s="217">
        <v>0.18006011937896199</v>
      </c>
    </row>
    <row r="7878" spans="2:25">
      <c r="B7878" s="217" t="s">
        <v>8047</v>
      </c>
      <c r="C7878" s="217" t="s">
        <v>5935</v>
      </c>
      <c r="D7878" s="217" t="s">
        <v>17</v>
      </c>
      <c r="E7878" s="217" t="s">
        <v>103</v>
      </c>
      <c r="F7878" s="217" t="s">
        <v>9</v>
      </c>
      <c r="G7878" s="217" t="s">
        <v>49</v>
      </c>
      <c r="H7878" s="217" t="s">
        <v>170</v>
      </c>
      <c r="I7878" s="217">
        <v>1</v>
      </c>
      <c r="J7878" s="217">
        <v>1</v>
      </c>
      <c r="K7878" s="217">
        <v>0</v>
      </c>
      <c r="L7878" s="217">
        <v>37</v>
      </c>
      <c r="M7878" s="217">
        <v>1842.73751864869</v>
      </c>
      <c r="N7878" s="217">
        <v>0.54267088496321303</v>
      </c>
      <c r="O7878" s="217">
        <v>0.54267088496321303</v>
      </c>
      <c r="P7878" s="217">
        <v>0</v>
      </c>
      <c r="Q7878" s="217">
        <v>0.49767011239627701</v>
      </c>
      <c r="R7878" s="217">
        <v>0.49767011239627701</v>
      </c>
      <c r="S7878" s="217">
        <v>0</v>
      </c>
      <c r="T7878" s="217">
        <v>0.50839702465127001</v>
      </c>
      <c r="U7878" s="217">
        <v>0.50839702465127001</v>
      </c>
      <c r="V7878" s="217">
        <v>0</v>
      </c>
      <c r="W7878" s="217">
        <v>0.509952859586004</v>
      </c>
      <c r="X7878" s="217">
        <v>0.509952859586004</v>
      </c>
      <c r="Y7878" s="217">
        <v>0</v>
      </c>
    </row>
    <row r="7879" spans="2:25">
      <c r="B7879" s="217" t="s">
        <v>8048</v>
      </c>
      <c r="C7879" s="217" t="s">
        <v>5935</v>
      </c>
      <c r="D7879" s="217" t="s">
        <v>17</v>
      </c>
      <c r="E7879" s="217" t="s">
        <v>103</v>
      </c>
      <c r="F7879" s="217" t="s">
        <v>9</v>
      </c>
      <c r="G7879" s="217" t="s">
        <v>49</v>
      </c>
      <c r="H7879" s="217" t="s">
        <v>172</v>
      </c>
      <c r="I7879" s="217">
        <v>2</v>
      </c>
      <c r="J7879" s="217">
        <v>2</v>
      </c>
      <c r="K7879" s="217">
        <v>0</v>
      </c>
      <c r="L7879" s="217">
        <v>39</v>
      </c>
      <c r="M7879" s="217">
        <v>2080.9559209170302</v>
      </c>
      <c r="N7879" s="217">
        <v>0.96109676322151305</v>
      </c>
      <c r="O7879" s="217">
        <v>0.96109676322151305</v>
      </c>
      <c r="P7879" s="217">
        <v>0</v>
      </c>
      <c r="Q7879" s="217">
        <v>0.87348380298664097</v>
      </c>
      <c r="R7879" s="217">
        <v>0.87348380298664097</v>
      </c>
      <c r="S7879" s="217">
        <v>0</v>
      </c>
      <c r="T7879" s="217">
        <v>0.945955405135678</v>
      </c>
      <c r="U7879" s="217">
        <v>0.945955405135678</v>
      </c>
      <c r="V7879" s="217">
        <v>0</v>
      </c>
      <c r="W7879" s="217">
        <v>0.90727316986528095</v>
      </c>
      <c r="X7879" s="217">
        <v>0.90727316986528095</v>
      </c>
      <c r="Y7879" s="217">
        <v>0</v>
      </c>
    </row>
    <row r="7880" spans="2:25">
      <c r="B7880" s="217" t="s">
        <v>8049</v>
      </c>
      <c r="C7880" s="217" t="s">
        <v>5935</v>
      </c>
      <c r="D7880" s="217" t="s">
        <v>17</v>
      </c>
      <c r="E7880" s="217" t="s">
        <v>103</v>
      </c>
      <c r="F7880" s="217" t="s">
        <v>9</v>
      </c>
      <c r="G7880" s="217" t="s">
        <v>49</v>
      </c>
      <c r="H7880" s="217" t="s">
        <v>174</v>
      </c>
      <c r="I7880" s="217">
        <v>4</v>
      </c>
      <c r="J7880" s="217">
        <v>4</v>
      </c>
      <c r="K7880" s="217">
        <v>0</v>
      </c>
      <c r="L7880" s="217">
        <v>89</v>
      </c>
      <c r="M7880" s="217">
        <v>2629.0173756519998</v>
      </c>
      <c r="N7880" s="217">
        <v>1.5214810054300201</v>
      </c>
      <c r="O7880" s="217">
        <v>1.5214810054300201</v>
      </c>
      <c r="P7880" s="217">
        <v>0</v>
      </c>
      <c r="Q7880" s="217">
        <v>1.4149991006778699</v>
      </c>
      <c r="R7880" s="217">
        <v>1.4149991006778699</v>
      </c>
      <c r="S7880" s="217">
        <v>0</v>
      </c>
      <c r="T7880" s="217">
        <v>1.2654475655506601</v>
      </c>
      <c r="U7880" s="217">
        <v>1.2654475655506601</v>
      </c>
      <c r="V7880" s="217">
        <v>0</v>
      </c>
      <c r="W7880" s="217">
        <v>1.35134947334085</v>
      </c>
      <c r="X7880" s="217">
        <v>1.35134947334085</v>
      </c>
      <c r="Y7880" s="217">
        <v>0</v>
      </c>
    </row>
    <row r="7881" spans="2:25">
      <c r="B7881" s="217" t="s">
        <v>8050</v>
      </c>
      <c r="C7881" s="217" t="s">
        <v>5935</v>
      </c>
      <c r="D7881" s="217" t="s">
        <v>17</v>
      </c>
      <c r="E7881" s="217" t="s">
        <v>103</v>
      </c>
      <c r="F7881" s="217" t="s">
        <v>9</v>
      </c>
      <c r="G7881" s="217" t="s">
        <v>49</v>
      </c>
      <c r="H7881" s="217" t="s">
        <v>176</v>
      </c>
      <c r="I7881" s="217">
        <v>4</v>
      </c>
      <c r="J7881" s="217">
        <v>4</v>
      </c>
      <c r="K7881" s="217">
        <v>0</v>
      </c>
      <c r="L7881" s="217">
        <v>62</v>
      </c>
      <c r="M7881" s="217">
        <v>3106.1940597868902</v>
      </c>
      <c r="N7881" s="217">
        <v>1.28774954912972</v>
      </c>
      <c r="O7881" s="217">
        <v>1.28774954912972</v>
      </c>
      <c r="P7881" s="217">
        <v>0</v>
      </c>
      <c r="Q7881" s="217">
        <v>1.26870059514787</v>
      </c>
      <c r="R7881" s="217">
        <v>1.26870059514787</v>
      </c>
      <c r="S7881" s="217">
        <v>0</v>
      </c>
      <c r="T7881" s="217">
        <v>1.2442761698379201</v>
      </c>
      <c r="U7881" s="217">
        <v>1.2442761698379201</v>
      </c>
      <c r="V7881" s="217">
        <v>0</v>
      </c>
      <c r="W7881" s="217">
        <v>1.2716700275106401</v>
      </c>
      <c r="X7881" s="217">
        <v>1.2716700275106401</v>
      </c>
      <c r="Y7881" s="217">
        <v>0</v>
      </c>
    </row>
    <row r="7882" spans="2:25">
      <c r="B7882" s="217" t="s">
        <v>8051</v>
      </c>
      <c r="C7882" s="217" t="s">
        <v>5935</v>
      </c>
      <c r="D7882" s="217" t="s">
        <v>17</v>
      </c>
      <c r="E7882" s="217" t="s">
        <v>103</v>
      </c>
      <c r="F7882" s="217" t="s">
        <v>9</v>
      </c>
      <c r="G7882" s="217" t="s">
        <v>49</v>
      </c>
      <c r="H7882" s="217" t="s">
        <v>178</v>
      </c>
      <c r="I7882" s="217">
        <v>8</v>
      </c>
      <c r="J7882" s="217">
        <v>8</v>
      </c>
      <c r="K7882" s="217">
        <v>0</v>
      </c>
      <c r="L7882" s="217">
        <v>55</v>
      </c>
      <c r="M7882" s="217">
        <v>2591.0951249953901</v>
      </c>
      <c r="N7882" s="217">
        <v>3.08749760779788</v>
      </c>
      <c r="O7882" s="217">
        <v>3.08749760779788</v>
      </c>
      <c r="P7882" s="217">
        <v>0</v>
      </c>
      <c r="Q7882" s="217">
        <v>2.8734441706709002</v>
      </c>
      <c r="R7882" s="217">
        <v>2.8734441706709002</v>
      </c>
      <c r="S7882" s="217">
        <v>0</v>
      </c>
      <c r="T7882" s="217">
        <v>2.7074156663337301</v>
      </c>
      <c r="U7882" s="217">
        <v>2.7074156663337301</v>
      </c>
      <c r="V7882" s="217">
        <v>0</v>
      </c>
      <c r="W7882" s="217">
        <v>2.8195589161671002</v>
      </c>
      <c r="X7882" s="217">
        <v>2.8195589161671002</v>
      </c>
      <c r="Y7882" s="217">
        <v>0</v>
      </c>
    </row>
    <row r="7883" spans="2:25">
      <c r="B7883" s="217" t="s">
        <v>8052</v>
      </c>
      <c r="C7883" s="217" t="s">
        <v>5935</v>
      </c>
      <c r="D7883" s="217" t="s">
        <v>17</v>
      </c>
      <c r="E7883" s="217" t="s">
        <v>103</v>
      </c>
      <c r="F7883" s="217" t="s">
        <v>9</v>
      </c>
      <c r="G7883" s="217" t="s">
        <v>49</v>
      </c>
      <c r="H7883" s="217" t="s">
        <v>5</v>
      </c>
      <c r="I7883" s="217">
        <v>19</v>
      </c>
      <c r="J7883" s="217">
        <v>19</v>
      </c>
      <c r="K7883" s="217">
        <v>0</v>
      </c>
      <c r="L7883" s="217">
        <v>282</v>
      </c>
      <c r="M7883" s="217">
        <v>12250</v>
      </c>
      <c r="N7883" s="217">
        <v>1.5510204081632699</v>
      </c>
      <c r="O7883" s="217">
        <v>1.5510204081632699</v>
      </c>
      <c r="P7883" s="217">
        <v>0</v>
      </c>
      <c r="Q7883" s="217">
        <v>1.5325444684123499</v>
      </c>
      <c r="R7883" s="217">
        <v>1.5325444684123499</v>
      </c>
      <c r="S7883" s="217">
        <v>0</v>
      </c>
      <c r="T7883" s="217">
        <v>1.46283644356509</v>
      </c>
      <c r="U7883" s="217">
        <v>1.46283644356509</v>
      </c>
      <c r="V7883" s="217">
        <v>0</v>
      </c>
      <c r="W7883" s="217">
        <v>1.5107578480119199</v>
      </c>
      <c r="X7883" s="217">
        <v>1.5107578480119199</v>
      </c>
      <c r="Y7883" s="217">
        <v>0</v>
      </c>
    </row>
    <row r="7884" spans="2:25">
      <c r="B7884" s="217" t="s">
        <v>8053</v>
      </c>
      <c r="C7884" s="217" t="s">
        <v>5935</v>
      </c>
      <c r="D7884" s="217" t="s">
        <v>17</v>
      </c>
      <c r="E7884" s="217" t="s">
        <v>103</v>
      </c>
      <c r="F7884" s="217" t="s">
        <v>5</v>
      </c>
      <c r="G7884" s="217" t="s">
        <v>49</v>
      </c>
      <c r="H7884" s="217" t="s">
        <v>170</v>
      </c>
      <c r="I7884" s="217">
        <v>5</v>
      </c>
      <c r="J7884" s="217">
        <v>5</v>
      </c>
      <c r="K7884" s="217">
        <v>0</v>
      </c>
      <c r="L7884" s="217">
        <v>51</v>
      </c>
      <c r="M7884" s="217">
        <v>3492.8309012064201</v>
      </c>
      <c r="N7884" s="217">
        <v>1.4315035973465</v>
      </c>
      <c r="O7884" s="217">
        <v>1.4315035973465</v>
      </c>
      <c r="P7884" s="217">
        <v>0</v>
      </c>
      <c r="Q7884" s="217">
        <v>1.5533371860357199</v>
      </c>
      <c r="R7884" s="217">
        <v>1.5533371860357199</v>
      </c>
      <c r="S7884" s="217">
        <v>0</v>
      </c>
      <c r="T7884" s="217">
        <v>1.4512006043813701</v>
      </c>
      <c r="U7884" s="217">
        <v>1.4512006043813701</v>
      </c>
      <c r="V7884" s="217">
        <v>0</v>
      </c>
      <c r="W7884" s="217">
        <v>1.5174276691311399</v>
      </c>
      <c r="X7884" s="217">
        <v>1.5174276691311399</v>
      </c>
      <c r="Y7884" s="217">
        <v>0</v>
      </c>
    </row>
    <row r="7885" spans="2:25">
      <c r="B7885" s="217" t="s">
        <v>8054</v>
      </c>
      <c r="C7885" s="217" t="s">
        <v>5935</v>
      </c>
      <c r="D7885" s="217" t="s">
        <v>17</v>
      </c>
      <c r="E7885" s="217" t="s">
        <v>103</v>
      </c>
      <c r="F7885" s="217" t="s">
        <v>5</v>
      </c>
      <c r="G7885" s="217" t="s">
        <v>49</v>
      </c>
      <c r="H7885" s="217" t="s">
        <v>172</v>
      </c>
      <c r="I7885" s="217">
        <v>17</v>
      </c>
      <c r="J7885" s="217">
        <v>16</v>
      </c>
      <c r="K7885" s="217">
        <v>1</v>
      </c>
      <c r="L7885" s="217">
        <v>58</v>
      </c>
      <c r="M7885" s="217">
        <v>4135.212772676</v>
      </c>
      <c r="N7885" s="217">
        <v>4.1110339260726496</v>
      </c>
      <c r="O7885" s="217">
        <v>3.8692084010095602</v>
      </c>
      <c r="P7885" s="217">
        <v>0.24182552506309701</v>
      </c>
      <c r="Q7885" s="217">
        <v>4.1928176492551898</v>
      </c>
      <c r="R7885" s="217">
        <v>3.9787319819409301</v>
      </c>
      <c r="S7885" s="217">
        <v>0.21408566731426201</v>
      </c>
      <c r="T7885" s="217">
        <v>4.1297464398289403</v>
      </c>
      <c r="U7885" s="217">
        <v>3.88431434853615</v>
      </c>
      <c r="V7885" s="217">
        <v>0.245432091292795</v>
      </c>
      <c r="W7885" s="217">
        <v>4.1610531305690603</v>
      </c>
      <c r="X7885" s="217">
        <v>3.93558861019608</v>
      </c>
      <c r="Y7885" s="217">
        <v>0.22546452037298001</v>
      </c>
    </row>
    <row r="7886" spans="2:25">
      <c r="B7886" s="217" t="s">
        <v>8055</v>
      </c>
      <c r="C7886" s="217" t="s">
        <v>5935</v>
      </c>
      <c r="D7886" s="217" t="s">
        <v>17</v>
      </c>
      <c r="E7886" s="217" t="s">
        <v>103</v>
      </c>
      <c r="F7886" s="217" t="s">
        <v>5</v>
      </c>
      <c r="G7886" s="217" t="s">
        <v>49</v>
      </c>
      <c r="H7886" s="217" t="s">
        <v>174</v>
      </c>
      <c r="I7886" s="217">
        <v>19</v>
      </c>
      <c r="J7886" s="217">
        <v>18</v>
      </c>
      <c r="K7886" s="217">
        <v>1</v>
      </c>
      <c r="L7886" s="217">
        <v>135</v>
      </c>
      <c r="M7886" s="217">
        <v>4899.7320979283404</v>
      </c>
      <c r="N7886" s="217">
        <v>3.8777630328060999</v>
      </c>
      <c r="O7886" s="217">
        <v>3.6736702416057798</v>
      </c>
      <c r="P7886" s="217">
        <v>0.20409279120032101</v>
      </c>
      <c r="Q7886" s="217">
        <v>3.8447783264504798</v>
      </c>
      <c r="R7886" s="217">
        <v>3.6329966171713899</v>
      </c>
      <c r="S7886" s="217">
        <v>0.21178170927909101</v>
      </c>
      <c r="T7886" s="217">
        <v>3.7151791277506598</v>
      </c>
      <c r="U7886" s="217">
        <v>3.4988326199111102</v>
      </c>
      <c r="V7886" s="217">
        <v>0.21634650783954901</v>
      </c>
      <c r="W7886" s="217">
        <v>3.8061485088311202</v>
      </c>
      <c r="X7886" s="217">
        <v>3.58913992108437</v>
      </c>
      <c r="Y7886" s="217">
        <v>0.21700858774675399</v>
      </c>
    </row>
    <row r="7887" spans="2:25">
      <c r="B7887" s="217" t="s">
        <v>8056</v>
      </c>
      <c r="C7887" s="217" t="s">
        <v>5935</v>
      </c>
      <c r="D7887" s="217" t="s">
        <v>17</v>
      </c>
      <c r="E7887" s="217" t="s">
        <v>103</v>
      </c>
      <c r="F7887" s="217" t="s">
        <v>5</v>
      </c>
      <c r="G7887" s="217" t="s">
        <v>49</v>
      </c>
      <c r="H7887" s="217" t="s">
        <v>176</v>
      </c>
      <c r="I7887" s="217">
        <v>32</v>
      </c>
      <c r="J7887" s="217">
        <v>32</v>
      </c>
      <c r="K7887" s="217">
        <v>0</v>
      </c>
      <c r="L7887" s="217">
        <v>96</v>
      </c>
      <c r="M7887" s="217">
        <v>6340.9450413685499</v>
      </c>
      <c r="N7887" s="217">
        <v>5.0465663700333101</v>
      </c>
      <c r="O7887" s="217">
        <v>5.0465663700333101</v>
      </c>
      <c r="P7887" s="217">
        <v>0</v>
      </c>
      <c r="Q7887" s="217">
        <v>4.7912296622099602</v>
      </c>
      <c r="R7887" s="217">
        <v>4.7912296622099602</v>
      </c>
      <c r="S7887" s="217">
        <v>0</v>
      </c>
      <c r="T7887" s="217">
        <v>4.4406191688877996</v>
      </c>
      <c r="U7887" s="217">
        <v>4.4406191688877996</v>
      </c>
      <c r="V7887" s="217">
        <v>0</v>
      </c>
      <c r="W7887" s="217">
        <v>4.6539485764867701</v>
      </c>
      <c r="X7887" s="217">
        <v>4.6539485764867701</v>
      </c>
      <c r="Y7887" s="217">
        <v>0</v>
      </c>
    </row>
    <row r="7888" spans="2:25">
      <c r="B7888" s="217" t="s">
        <v>8057</v>
      </c>
      <c r="C7888" s="217" t="s">
        <v>5935</v>
      </c>
      <c r="D7888" s="217" t="s">
        <v>17</v>
      </c>
      <c r="E7888" s="217" t="s">
        <v>103</v>
      </c>
      <c r="F7888" s="217" t="s">
        <v>5</v>
      </c>
      <c r="G7888" s="217" t="s">
        <v>49</v>
      </c>
      <c r="H7888" s="217" t="s">
        <v>178</v>
      </c>
      <c r="I7888" s="217">
        <v>27</v>
      </c>
      <c r="J7888" s="217">
        <v>27</v>
      </c>
      <c r="K7888" s="217">
        <v>0</v>
      </c>
      <c r="L7888" s="217">
        <v>96</v>
      </c>
      <c r="M7888" s="217">
        <v>5191.2791868206896</v>
      </c>
      <c r="N7888" s="217">
        <v>5.2010302332700604</v>
      </c>
      <c r="O7888" s="217">
        <v>5.2010302332700604</v>
      </c>
      <c r="P7888" s="217">
        <v>0</v>
      </c>
      <c r="Q7888" s="217">
        <v>5.0260320679508403</v>
      </c>
      <c r="R7888" s="217">
        <v>5.0260320679508403</v>
      </c>
      <c r="S7888" s="217">
        <v>0</v>
      </c>
      <c r="T7888" s="217">
        <v>4.8648310446420604</v>
      </c>
      <c r="U7888" s="217">
        <v>4.8648310446420604</v>
      </c>
      <c r="V7888" s="217">
        <v>0</v>
      </c>
      <c r="W7888" s="217">
        <v>4.9834795422158802</v>
      </c>
      <c r="X7888" s="217">
        <v>4.9834795422158802</v>
      </c>
      <c r="Y7888" s="217">
        <v>0</v>
      </c>
    </row>
    <row r="7889" spans="2:25">
      <c r="B7889" s="217" t="s">
        <v>8058</v>
      </c>
      <c r="C7889" s="217" t="s">
        <v>5935</v>
      </c>
      <c r="D7889" s="217" t="s">
        <v>17</v>
      </c>
      <c r="E7889" s="217" t="s">
        <v>103</v>
      </c>
      <c r="F7889" s="217" t="s">
        <v>5</v>
      </c>
      <c r="G7889" s="217" t="s">
        <v>49</v>
      </c>
      <c r="H7889" s="217" t="s">
        <v>5</v>
      </c>
      <c r="I7889" s="217">
        <v>100</v>
      </c>
      <c r="J7889" s="217">
        <v>98</v>
      </c>
      <c r="K7889" s="217">
        <v>2</v>
      </c>
      <c r="L7889" s="217">
        <v>436</v>
      </c>
      <c r="M7889" s="217">
        <v>24060</v>
      </c>
      <c r="N7889" s="217">
        <v>4.1562759767248503</v>
      </c>
      <c r="O7889" s="217">
        <v>4.0731504571903603</v>
      </c>
      <c r="P7889" s="217">
        <v>8.3125519534497094E-2</v>
      </c>
      <c r="Q7889" s="217">
        <v>4.1153955122933104</v>
      </c>
      <c r="R7889" s="217">
        <v>4.0308738347018798</v>
      </c>
      <c r="S7889" s="217">
        <v>8.4521677591432906E-2</v>
      </c>
      <c r="T7889" s="217">
        <v>3.928051787657</v>
      </c>
      <c r="U7889" s="217">
        <v>3.83634683047958</v>
      </c>
      <c r="V7889" s="217">
        <v>9.1704957177423302E-2</v>
      </c>
      <c r="W7889" s="217">
        <v>4.0469966709623204</v>
      </c>
      <c r="X7889" s="217">
        <v>3.95916649445895</v>
      </c>
      <c r="Y7889" s="217">
        <v>8.78301765033703E-2</v>
      </c>
    </row>
    <row r="7890" spans="2:25">
      <c r="B7890" s="217" t="s">
        <v>8059</v>
      </c>
      <c r="C7890" s="217" t="s">
        <v>5935</v>
      </c>
      <c r="D7890" s="217" t="s">
        <v>17</v>
      </c>
      <c r="E7890" s="217" t="s">
        <v>103</v>
      </c>
      <c r="F7890" s="217" t="s">
        <v>12</v>
      </c>
      <c r="G7890" s="217" t="s">
        <v>13</v>
      </c>
      <c r="H7890" s="217" t="s">
        <v>170</v>
      </c>
      <c r="I7890" s="217">
        <v>0</v>
      </c>
      <c r="J7890" s="217">
        <v>0</v>
      </c>
      <c r="K7890" s="217">
        <v>0</v>
      </c>
      <c r="L7890" s="217">
        <v>0</v>
      </c>
      <c r="M7890" s="217">
        <v>49.613349613349598</v>
      </c>
      <c r="N7890" s="217">
        <v>0</v>
      </c>
      <c r="O7890" s="217">
        <v>0</v>
      </c>
      <c r="P7890" s="217">
        <v>0</v>
      </c>
      <c r="Q7890" s="217">
        <v>0</v>
      </c>
      <c r="R7890" s="217">
        <v>0</v>
      </c>
      <c r="S7890" s="217">
        <v>0</v>
      </c>
      <c r="T7890" s="217">
        <v>0</v>
      </c>
      <c r="U7890" s="217">
        <v>0</v>
      </c>
      <c r="V7890" s="217">
        <v>0</v>
      </c>
      <c r="W7890" s="217">
        <v>0</v>
      </c>
      <c r="X7890" s="217">
        <v>0</v>
      </c>
      <c r="Y7890" s="217">
        <v>0</v>
      </c>
    </row>
    <row r="7891" spans="2:25">
      <c r="B7891" s="217" t="s">
        <v>8060</v>
      </c>
      <c r="C7891" s="217" t="s">
        <v>5935</v>
      </c>
      <c r="D7891" s="217" t="s">
        <v>17</v>
      </c>
      <c r="E7891" s="217" t="s">
        <v>103</v>
      </c>
      <c r="F7891" s="217" t="s">
        <v>12</v>
      </c>
      <c r="G7891" s="217" t="s">
        <v>13</v>
      </c>
      <c r="H7891" s="217" t="s">
        <v>172</v>
      </c>
      <c r="I7891" s="217">
        <v>0</v>
      </c>
      <c r="J7891" s="217">
        <v>0</v>
      </c>
      <c r="K7891" s="217">
        <v>0</v>
      </c>
      <c r="L7891" s="217">
        <v>0</v>
      </c>
      <c r="M7891" s="217">
        <v>74.279609279609303</v>
      </c>
      <c r="N7891" s="217">
        <v>0</v>
      </c>
      <c r="O7891" s="217">
        <v>0</v>
      </c>
      <c r="P7891" s="217">
        <v>0</v>
      </c>
      <c r="Q7891" s="217">
        <v>0</v>
      </c>
      <c r="R7891" s="217">
        <v>0</v>
      </c>
      <c r="S7891" s="217">
        <v>0</v>
      </c>
      <c r="T7891" s="217">
        <v>0</v>
      </c>
      <c r="U7891" s="217">
        <v>0</v>
      </c>
      <c r="V7891" s="217">
        <v>0</v>
      </c>
      <c r="W7891" s="217">
        <v>0</v>
      </c>
      <c r="X7891" s="217">
        <v>0</v>
      </c>
      <c r="Y7891" s="217">
        <v>0</v>
      </c>
    </row>
    <row r="7892" spans="2:25">
      <c r="B7892" s="217" t="s">
        <v>8061</v>
      </c>
      <c r="C7892" s="217" t="s">
        <v>5935</v>
      </c>
      <c r="D7892" s="217" t="s">
        <v>17</v>
      </c>
      <c r="E7892" s="217" t="s">
        <v>103</v>
      </c>
      <c r="F7892" s="217" t="s">
        <v>12</v>
      </c>
      <c r="G7892" s="217" t="s">
        <v>13</v>
      </c>
      <c r="H7892" s="217" t="s">
        <v>174</v>
      </c>
      <c r="I7892" s="217">
        <v>2</v>
      </c>
      <c r="J7892" s="217">
        <v>2</v>
      </c>
      <c r="K7892" s="217">
        <v>0</v>
      </c>
      <c r="L7892" s="217">
        <v>2</v>
      </c>
      <c r="M7892" s="217">
        <v>148.84004884004901</v>
      </c>
      <c r="N7892" s="217">
        <v>13.437243642329801</v>
      </c>
      <c r="O7892" s="217">
        <v>13.437243642329801</v>
      </c>
      <c r="P7892" s="217">
        <v>0</v>
      </c>
      <c r="Q7892" s="217">
        <v>18.978283100447399</v>
      </c>
      <c r="R7892" s="217">
        <v>18.978283100447399</v>
      </c>
      <c r="S7892" s="217">
        <v>0</v>
      </c>
      <c r="T7892" s="217">
        <v>19.3873459967276</v>
      </c>
      <c r="U7892" s="217">
        <v>19.3873459967276</v>
      </c>
      <c r="V7892" s="217">
        <v>0</v>
      </c>
      <c r="W7892" s="217">
        <v>19.4466766157732</v>
      </c>
      <c r="X7892" s="217">
        <v>19.4466766157732</v>
      </c>
      <c r="Y7892" s="217">
        <v>0</v>
      </c>
    </row>
    <row r="7893" spans="2:25">
      <c r="B7893" s="217" t="s">
        <v>8062</v>
      </c>
      <c r="C7893" s="217" t="s">
        <v>5935</v>
      </c>
      <c r="D7893" s="217" t="s">
        <v>17</v>
      </c>
      <c r="E7893" s="217" t="s">
        <v>103</v>
      </c>
      <c r="F7893" s="217" t="s">
        <v>12</v>
      </c>
      <c r="G7893" s="217" t="s">
        <v>13</v>
      </c>
      <c r="H7893" s="217" t="s">
        <v>176</v>
      </c>
      <c r="I7893" s="217">
        <v>1</v>
      </c>
      <c r="J7893" s="217">
        <v>1</v>
      </c>
      <c r="K7893" s="217">
        <v>0</v>
      </c>
      <c r="L7893" s="217">
        <v>3</v>
      </c>
      <c r="M7893" s="217">
        <v>273.77492877492898</v>
      </c>
      <c r="N7893" s="217">
        <v>3.6526354128726801</v>
      </c>
      <c r="O7893" s="217">
        <v>3.6526354128726801</v>
      </c>
      <c r="P7893" s="217">
        <v>0</v>
      </c>
      <c r="Q7893" s="217">
        <v>3.33143858953899</v>
      </c>
      <c r="R7893" s="217">
        <v>3.33143858953899</v>
      </c>
      <c r="S7893" s="217">
        <v>0</v>
      </c>
      <c r="T7893" s="217">
        <v>3.81922783669508</v>
      </c>
      <c r="U7893" s="217">
        <v>3.81922783669508</v>
      </c>
      <c r="V7893" s="217">
        <v>0</v>
      </c>
      <c r="W7893" s="217">
        <v>3.5085076603463299</v>
      </c>
      <c r="X7893" s="217">
        <v>3.5085076603463299</v>
      </c>
      <c r="Y7893" s="217">
        <v>0</v>
      </c>
    </row>
    <row r="7894" spans="2:25">
      <c r="B7894" s="217" t="s">
        <v>8063</v>
      </c>
      <c r="C7894" s="217" t="s">
        <v>5935</v>
      </c>
      <c r="D7894" s="217" t="s">
        <v>17</v>
      </c>
      <c r="E7894" s="217" t="s">
        <v>103</v>
      </c>
      <c r="F7894" s="217" t="s">
        <v>12</v>
      </c>
      <c r="G7894" s="217" t="s">
        <v>13</v>
      </c>
      <c r="H7894" s="217" t="s">
        <v>178</v>
      </c>
      <c r="I7894" s="217">
        <v>1</v>
      </c>
      <c r="J7894" s="217">
        <v>1</v>
      </c>
      <c r="K7894" s="217">
        <v>0</v>
      </c>
      <c r="L7894" s="217">
        <v>3</v>
      </c>
      <c r="M7894" s="217">
        <v>463.49206349206298</v>
      </c>
      <c r="N7894" s="217">
        <v>2.1575342465753402</v>
      </c>
      <c r="O7894" s="217">
        <v>2.1575342465753402</v>
      </c>
      <c r="P7894" s="217">
        <v>0</v>
      </c>
      <c r="Q7894" s="217">
        <v>1.7938515482133</v>
      </c>
      <c r="R7894" s="217">
        <v>1.7938515482133</v>
      </c>
      <c r="S7894" s="217">
        <v>0</v>
      </c>
      <c r="T7894" s="217">
        <v>2.05650729668197</v>
      </c>
      <c r="U7894" s="217">
        <v>2.05650729668197</v>
      </c>
      <c r="V7894" s="217">
        <v>0</v>
      </c>
      <c r="W7894" s="217">
        <v>1.8891964324941799</v>
      </c>
      <c r="X7894" s="217">
        <v>1.8891964324941799</v>
      </c>
      <c r="Y7894" s="217">
        <v>0</v>
      </c>
    </row>
    <row r="7895" spans="2:25">
      <c r="B7895" s="217" t="s">
        <v>8064</v>
      </c>
      <c r="C7895" s="217" t="s">
        <v>5935</v>
      </c>
      <c r="D7895" s="217" t="s">
        <v>17</v>
      </c>
      <c r="E7895" s="217" t="s">
        <v>103</v>
      </c>
      <c r="F7895" s="217" t="s">
        <v>12</v>
      </c>
      <c r="G7895" s="217" t="s">
        <v>13</v>
      </c>
      <c r="H7895" s="217" t="s">
        <v>5</v>
      </c>
      <c r="I7895" s="217">
        <v>4</v>
      </c>
      <c r="J7895" s="217">
        <v>4</v>
      </c>
      <c r="K7895" s="217">
        <v>0</v>
      </c>
      <c r="L7895" s="217">
        <v>8</v>
      </c>
      <c r="M7895" s="217">
        <v>1010</v>
      </c>
      <c r="N7895" s="217">
        <v>3.9603960396039599</v>
      </c>
      <c r="O7895" s="217">
        <v>3.9603960396039599</v>
      </c>
      <c r="P7895" s="217">
        <v>0</v>
      </c>
      <c r="Q7895" s="217">
        <v>3.90254967048523</v>
      </c>
      <c r="R7895" s="217">
        <v>3.90254967048523</v>
      </c>
      <c r="S7895" s="217">
        <v>0</v>
      </c>
      <c r="T7895" s="217">
        <v>4.21065685187392</v>
      </c>
      <c r="U7895" s="217">
        <v>4.21065685187392</v>
      </c>
      <c r="V7895" s="217">
        <v>0</v>
      </c>
      <c r="W7895" s="217">
        <v>4.0499382786911999</v>
      </c>
      <c r="X7895" s="217">
        <v>4.0499382786911999</v>
      </c>
      <c r="Y7895" s="217">
        <v>0</v>
      </c>
    </row>
    <row r="7896" spans="2:25">
      <c r="B7896" s="217" t="s">
        <v>8065</v>
      </c>
      <c r="C7896" s="217" t="s">
        <v>5935</v>
      </c>
      <c r="D7896" s="217" t="s">
        <v>17</v>
      </c>
      <c r="E7896" s="217" t="s">
        <v>103</v>
      </c>
      <c r="F7896" s="217" t="s">
        <v>9</v>
      </c>
      <c r="G7896" s="217" t="s">
        <v>13</v>
      </c>
      <c r="H7896" s="217" t="s">
        <v>170</v>
      </c>
      <c r="I7896" s="217">
        <v>0</v>
      </c>
      <c r="J7896" s="217">
        <v>0</v>
      </c>
      <c r="K7896" s="217">
        <v>0</v>
      </c>
      <c r="L7896" s="217">
        <v>1</v>
      </c>
      <c r="M7896" s="217">
        <v>48.054187192118199</v>
      </c>
      <c r="N7896" s="217">
        <v>0</v>
      </c>
      <c r="O7896" s="217">
        <v>0</v>
      </c>
      <c r="P7896" s="217">
        <v>0</v>
      </c>
      <c r="Q7896" s="217">
        <v>0</v>
      </c>
      <c r="R7896" s="217">
        <v>0</v>
      </c>
      <c r="S7896" s="217">
        <v>0</v>
      </c>
      <c r="T7896" s="217">
        <v>0</v>
      </c>
      <c r="U7896" s="217">
        <v>0</v>
      </c>
      <c r="V7896" s="217">
        <v>0</v>
      </c>
      <c r="W7896" s="217">
        <v>0</v>
      </c>
      <c r="X7896" s="217">
        <v>0</v>
      </c>
      <c r="Y7896" s="217">
        <v>0</v>
      </c>
    </row>
    <row r="7897" spans="2:25">
      <c r="B7897" s="217" t="s">
        <v>8066</v>
      </c>
      <c r="C7897" s="217" t="s">
        <v>5935</v>
      </c>
      <c r="D7897" s="217" t="s">
        <v>17</v>
      </c>
      <c r="E7897" s="217" t="s">
        <v>103</v>
      </c>
      <c r="F7897" s="217" t="s">
        <v>9</v>
      </c>
      <c r="G7897" s="217" t="s">
        <v>13</v>
      </c>
      <c r="H7897" s="217" t="s">
        <v>172</v>
      </c>
      <c r="I7897" s="217">
        <v>1</v>
      </c>
      <c r="J7897" s="217">
        <v>1</v>
      </c>
      <c r="K7897" s="217">
        <v>0</v>
      </c>
      <c r="L7897" s="217">
        <v>5</v>
      </c>
      <c r="M7897" s="217">
        <v>59.433497536945801</v>
      </c>
      <c r="N7897" s="217">
        <v>16.825528387898899</v>
      </c>
      <c r="O7897" s="217">
        <v>16.825528387898899</v>
      </c>
      <c r="P7897" s="217">
        <v>0</v>
      </c>
      <c r="Q7897" s="217">
        <v>13.8662876525154</v>
      </c>
      <c r="R7897" s="217">
        <v>13.8662876525154</v>
      </c>
      <c r="S7897" s="217">
        <v>0</v>
      </c>
      <c r="T7897" s="217">
        <v>14.165165256868301</v>
      </c>
      <c r="U7897" s="217">
        <v>14.165165256868301</v>
      </c>
      <c r="V7897" s="217">
        <v>0</v>
      </c>
      <c r="W7897" s="217">
        <v>14.208514564386499</v>
      </c>
      <c r="X7897" s="217">
        <v>14.208514564386499</v>
      </c>
      <c r="Y7897" s="217">
        <v>0</v>
      </c>
    </row>
    <row r="7898" spans="2:25">
      <c r="B7898" s="217" t="s">
        <v>8067</v>
      </c>
      <c r="C7898" s="217" t="s">
        <v>5935</v>
      </c>
      <c r="D7898" s="217" t="s">
        <v>17</v>
      </c>
      <c r="E7898" s="217" t="s">
        <v>103</v>
      </c>
      <c r="F7898" s="217" t="s">
        <v>9</v>
      </c>
      <c r="G7898" s="217" t="s">
        <v>13</v>
      </c>
      <c r="H7898" s="217" t="s">
        <v>174</v>
      </c>
      <c r="I7898" s="217">
        <v>0</v>
      </c>
      <c r="J7898" s="217">
        <v>0</v>
      </c>
      <c r="K7898" s="217">
        <v>0</v>
      </c>
      <c r="L7898" s="217">
        <v>4</v>
      </c>
      <c r="M7898" s="217">
        <v>179.21182266009899</v>
      </c>
      <c r="N7898" s="217">
        <v>0</v>
      </c>
      <c r="O7898" s="217">
        <v>0</v>
      </c>
      <c r="P7898" s="217">
        <v>0</v>
      </c>
      <c r="Q7898" s="217">
        <v>0</v>
      </c>
      <c r="R7898" s="217">
        <v>0</v>
      </c>
      <c r="S7898" s="217">
        <v>0</v>
      </c>
      <c r="T7898" s="217">
        <v>0</v>
      </c>
      <c r="U7898" s="217">
        <v>0</v>
      </c>
      <c r="V7898" s="217">
        <v>0</v>
      </c>
      <c r="W7898" s="217">
        <v>0</v>
      </c>
      <c r="X7898" s="217">
        <v>0</v>
      </c>
      <c r="Y7898" s="217">
        <v>0</v>
      </c>
    </row>
    <row r="7899" spans="2:25">
      <c r="B7899" s="217" t="s">
        <v>8068</v>
      </c>
      <c r="C7899" s="217" t="s">
        <v>5935</v>
      </c>
      <c r="D7899" s="217" t="s">
        <v>17</v>
      </c>
      <c r="E7899" s="217" t="s">
        <v>103</v>
      </c>
      <c r="F7899" s="217" t="s">
        <v>9</v>
      </c>
      <c r="G7899" s="217" t="s">
        <v>13</v>
      </c>
      <c r="H7899" s="217" t="s">
        <v>176</v>
      </c>
      <c r="I7899" s="217">
        <v>1</v>
      </c>
      <c r="J7899" s="217">
        <v>1</v>
      </c>
      <c r="K7899" s="217">
        <v>0</v>
      </c>
      <c r="L7899" s="217">
        <v>6</v>
      </c>
      <c r="M7899" s="217">
        <v>241.68719211822699</v>
      </c>
      <c r="N7899" s="217">
        <v>4.1375796178343904</v>
      </c>
      <c r="O7899" s="217">
        <v>4.1375796178343904</v>
      </c>
      <c r="P7899" s="217">
        <v>0</v>
      </c>
      <c r="Q7899" s="217">
        <v>5.5465150610061702</v>
      </c>
      <c r="R7899" s="217">
        <v>5.5465150610061702</v>
      </c>
      <c r="S7899" s="217">
        <v>0</v>
      </c>
      <c r="T7899" s="217">
        <v>5.6660661027473296</v>
      </c>
      <c r="U7899" s="217">
        <v>5.6660661027473296</v>
      </c>
      <c r="V7899" s="217">
        <v>0</v>
      </c>
      <c r="W7899" s="217">
        <v>5.6834058257545799</v>
      </c>
      <c r="X7899" s="217">
        <v>5.6834058257545799</v>
      </c>
      <c r="Y7899" s="217">
        <v>0</v>
      </c>
    </row>
    <row r="7900" spans="2:25">
      <c r="B7900" s="217" t="s">
        <v>8069</v>
      </c>
      <c r="C7900" s="217" t="s">
        <v>5935</v>
      </c>
      <c r="D7900" s="217" t="s">
        <v>17</v>
      </c>
      <c r="E7900" s="217" t="s">
        <v>103</v>
      </c>
      <c r="F7900" s="217" t="s">
        <v>9</v>
      </c>
      <c r="G7900" s="217" t="s">
        <v>13</v>
      </c>
      <c r="H7900" s="217" t="s">
        <v>178</v>
      </c>
      <c r="I7900" s="217">
        <v>1</v>
      </c>
      <c r="J7900" s="217">
        <v>1</v>
      </c>
      <c r="K7900" s="217">
        <v>0</v>
      </c>
      <c r="L7900" s="217">
        <v>11</v>
      </c>
      <c r="M7900" s="217">
        <v>511.61330049261102</v>
      </c>
      <c r="N7900" s="217">
        <v>1.95460125652938</v>
      </c>
      <c r="O7900" s="217">
        <v>1.95460125652938</v>
      </c>
      <c r="P7900" s="217">
        <v>0</v>
      </c>
      <c r="Q7900" s="217">
        <v>1.8488383536687201</v>
      </c>
      <c r="R7900" s="217">
        <v>1.8488383536687201</v>
      </c>
      <c r="S7900" s="217">
        <v>0</v>
      </c>
      <c r="T7900" s="217">
        <v>1.88868870091578</v>
      </c>
      <c r="U7900" s="217">
        <v>1.88868870091578</v>
      </c>
      <c r="V7900" s="217">
        <v>0</v>
      </c>
      <c r="W7900" s="217">
        <v>1.8944686085848601</v>
      </c>
      <c r="X7900" s="217">
        <v>1.8944686085848601</v>
      </c>
      <c r="Y7900" s="217">
        <v>0</v>
      </c>
    </row>
    <row r="7901" spans="2:25">
      <c r="B7901" s="217" t="s">
        <v>8070</v>
      </c>
      <c r="C7901" s="217" t="s">
        <v>5935</v>
      </c>
      <c r="D7901" s="217" t="s">
        <v>17</v>
      </c>
      <c r="E7901" s="217" t="s">
        <v>103</v>
      </c>
      <c r="F7901" s="217" t="s">
        <v>9</v>
      </c>
      <c r="G7901" s="217" t="s">
        <v>13</v>
      </c>
      <c r="H7901" s="217" t="s">
        <v>5</v>
      </c>
      <c r="I7901" s="217">
        <v>3</v>
      </c>
      <c r="J7901" s="217">
        <v>3</v>
      </c>
      <c r="K7901" s="217">
        <v>0</v>
      </c>
      <c r="L7901" s="217">
        <v>27</v>
      </c>
      <c r="M7901" s="217">
        <v>1040</v>
      </c>
      <c r="N7901" s="217">
        <v>2.8846153846153801</v>
      </c>
      <c r="O7901" s="217">
        <v>2.8846153846153801</v>
      </c>
      <c r="P7901" s="217">
        <v>0</v>
      </c>
      <c r="Q7901" s="217">
        <v>2.97134735411045</v>
      </c>
      <c r="R7901" s="217">
        <v>2.97134735411045</v>
      </c>
      <c r="S7901" s="217">
        <v>0</v>
      </c>
      <c r="T7901" s="217">
        <v>3.0353925550432099</v>
      </c>
      <c r="U7901" s="217">
        <v>3.0353925550432099</v>
      </c>
      <c r="V7901" s="217">
        <v>0</v>
      </c>
      <c r="W7901" s="217">
        <v>3.0446816923685298</v>
      </c>
      <c r="X7901" s="217">
        <v>3.0446816923685298</v>
      </c>
      <c r="Y7901" s="217">
        <v>0</v>
      </c>
    </row>
    <row r="7902" spans="2:25">
      <c r="B7902" s="217" t="s">
        <v>8071</v>
      </c>
      <c r="C7902" s="217" t="s">
        <v>5935</v>
      </c>
      <c r="D7902" s="217" t="s">
        <v>17</v>
      </c>
      <c r="E7902" s="217" t="s">
        <v>103</v>
      </c>
      <c r="F7902" s="217" t="s">
        <v>5</v>
      </c>
      <c r="G7902" s="217" t="s">
        <v>13</v>
      </c>
      <c r="H7902" s="217" t="s">
        <v>170</v>
      </c>
      <c r="I7902" s="217">
        <v>0</v>
      </c>
      <c r="J7902" s="217">
        <v>0</v>
      </c>
      <c r="K7902" s="217">
        <v>0</v>
      </c>
      <c r="L7902" s="217">
        <v>1</v>
      </c>
      <c r="M7902" s="217">
        <v>97.667536805467805</v>
      </c>
      <c r="N7902" s="217">
        <v>0</v>
      </c>
      <c r="O7902" s="217">
        <v>0</v>
      </c>
      <c r="P7902" s="217">
        <v>0</v>
      </c>
      <c r="Q7902" s="217">
        <v>0</v>
      </c>
      <c r="R7902" s="217">
        <v>0</v>
      </c>
      <c r="S7902" s="217">
        <v>0</v>
      </c>
      <c r="T7902" s="217">
        <v>0</v>
      </c>
      <c r="U7902" s="217">
        <v>0</v>
      </c>
      <c r="V7902" s="217">
        <v>0</v>
      </c>
      <c r="W7902" s="217">
        <v>0</v>
      </c>
      <c r="X7902" s="217">
        <v>0</v>
      </c>
      <c r="Y7902" s="217">
        <v>0</v>
      </c>
    </row>
    <row r="7903" spans="2:25">
      <c r="B7903" s="217" t="s">
        <v>8072</v>
      </c>
      <c r="C7903" s="217" t="s">
        <v>5935</v>
      </c>
      <c r="D7903" s="217" t="s">
        <v>17</v>
      </c>
      <c r="E7903" s="217" t="s">
        <v>103</v>
      </c>
      <c r="F7903" s="217" t="s">
        <v>5</v>
      </c>
      <c r="G7903" s="217" t="s">
        <v>13</v>
      </c>
      <c r="H7903" s="217" t="s">
        <v>172</v>
      </c>
      <c r="I7903" s="217">
        <v>1</v>
      </c>
      <c r="J7903" s="217">
        <v>1</v>
      </c>
      <c r="K7903" s="217">
        <v>0</v>
      </c>
      <c r="L7903" s="217">
        <v>5</v>
      </c>
      <c r="M7903" s="217">
        <v>133.71310681655501</v>
      </c>
      <c r="N7903" s="217">
        <v>7.4786984148975701</v>
      </c>
      <c r="O7903" s="217">
        <v>7.4786984148975701</v>
      </c>
      <c r="P7903" s="217">
        <v>0</v>
      </c>
      <c r="Q7903" s="217">
        <v>5.6337721378893102</v>
      </c>
      <c r="R7903" s="217">
        <v>5.6337721378893102</v>
      </c>
      <c r="S7903" s="217">
        <v>0</v>
      </c>
      <c r="T7903" s="217">
        <v>5.7552039415730398</v>
      </c>
      <c r="U7903" s="217">
        <v>5.7552039415730398</v>
      </c>
      <c r="V7903" s="217">
        <v>0</v>
      </c>
      <c r="W7903" s="217">
        <v>5.7728164509203497</v>
      </c>
      <c r="X7903" s="217">
        <v>5.7728164509203497</v>
      </c>
      <c r="Y7903" s="217">
        <v>0</v>
      </c>
    </row>
    <row r="7904" spans="2:25">
      <c r="B7904" s="217" t="s">
        <v>8073</v>
      </c>
      <c r="C7904" s="217" t="s">
        <v>5935</v>
      </c>
      <c r="D7904" s="217" t="s">
        <v>17</v>
      </c>
      <c r="E7904" s="217" t="s">
        <v>103</v>
      </c>
      <c r="F7904" s="217" t="s">
        <v>5</v>
      </c>
      <c r="G7904" s="217" t="s">
        <v>13</v>
      </c>
      <c r="H7904" s="217" t="s">
        <v>174</v>
      </c>
      <c r="I7904" s="217">
        <v>2</v>
      </c>
      <c r="J7904" s="217">
        <v>2</v>
      </c>
      <c r="K7904" s="217">
        <v>0</v>
      </c>
      <c r="L7904" s="217">
        <v>6</v>
      </c>
      <c r="M7904" s="217">
        <v>328.051871500147</v>
      </c>
      <c r="N7904" s="217">
        <v>6.0965968304164999</v>
      </c>
      <c r="O7904" s="217">
        <v>6.0965968304164999</v>
      </c>
      <c r="P7904" s="217">
        <v>0</v>
      </c>
      <c r="Q7904" s="217">
        <v>8.0122323595274008</v>
      </c>
      <c r="R7904" s="217">
        <v>8.0122323595274008</v>
      </c>
      <c r="S7904" s="217">
        <v>0</v>
      </c>
      <c r="T7904" s="217">
        <v>8.1849301192410309</v>
      </c>
      <c r="U7904" s="217">
        <v>8.1849301192410309</v>
      </c>
      <c r="V7904" s="217">
        <v>0</v>
      </c>
      <c r="W7904" s="217">
        <v>8.2099782599664906</v>
      </c>
      <c r="X7904" s="217">
        <v>8.2099782599664906</v>
      </c>
      <c r="Y7904" s="217">
        <v>0</v>
      </c>
    </row>
    <row r="7905" spans="2:25">
      <c r="B7905" s="217" t="s">
        <v>8074</v>
      </c>
      <c r="C7905" s="217" t="s">
        <v>5935</v>
      </c>
      <c r="D7905" s="217" t="s">
        <v>17</v>
      </c>
      <c r="E7905" s="217" t="s">
        <v>103</v>
      </c>
      <c r="F7905" s="217" t="s">
        <v>5</v>
      </c>
      <c r="G7905" s="217" t="s">
        <v>13</v>
      </c>
      <c r="H7905" s="217" t="s">
        <v>176</v>
      </c>
      <c r="I7905" s="217">
        <v>2</v>
      </c>
      <c r="J7905" s="217">
        <v>2</v>
      </c>
      <c r="K7905" s="217">
        <v>0</v>
      </c>
      <c r="L7905" s="217">
        <v>9</v>
      </c>
      <c r="M7905" s="217">
        <v>515.46212089315497</v>
      </c>
      <c r="N7905" s="217">
        <v>3.88001352366018</v>
      </c>
      <c r="O7905" s="217">
        <v>3.88001352366018</v>
      </c>
      <c r="P7905" s="217">
        <v>0</v>
      </c>
      <c r="Q7905" s="217">
        <v>3.8793347960844602</v>
      </c>
      <c r="R7905" s="217">
        <v>3.8793347960844602</v>
      </c>
      <c r="S7905" s="217">
        <v>0</v>
      </c>
      <c r="T7905" s="217">
        <v>4.1766743122598804</v>
      </c>
      <c r="U7905" s="217">
        <v>4.1766743122598804</v>
      </c>
      <c r="V7905" s="217">
        <v>0</v>
      </c>
      <c r="W7905" s="217">
        <v>4.0238094225341898</v>
      </c>
      <c r="X7905" s="217">
        <v>4.0238094225341898</v>
      </c>
      <c r="Y7905" s="217">
        <v>0</v>
      </c>
    </row>
    <row r="7906" spans="2:25">
      <c r="B7906" s="217" t="s">
        <v>8075</v>
      </c>
      <c r="C7906" s="217" t="s">
        <v>5935</v>
      </c>
      <c r="D7906" s="217" t="s">
        <v>17</v>
      </c>
      <c r="E7906" s="217" t="s">
        <v>103</v>
      </c>
      <c r="F7906" s="217" t="s">
        <v>5</v>
      </c>
      <c r="G7906" s="217" t="s">
        <v>13</v>
      </c>
      <c r="H7906" s="217" t="s">
        <v>178</v>
      </c>
      <c r="I7906" s="217">
        <v>2</v>
      </c>
      <c r="J7906" s="217">
        <v>2</v>
      </c>
      <c r="K7906" s="217">
        <v>0</v>
      </c>
      <c r="L7906" s="217">
        <v>14</v>
      </c>
      <c r="M7906" s="217">
        <v>975.105363984674</v>
      </c>
      <c r="N7906" s="217">
        <v>2.0510604021571499</v>
      </c>
      <c r="O7906" s="217">
        <v>2.0510604021571499</v>
      </c>
      <c r="P7906" s="217">
        <v>0</v>
      </c>
      <c r="Q7906" s="217">
        <v>1.86771738534078</v>
      </c>
      <c r="R7906" s="217">
        <v>1.86771738534078</v>
      </c>
      <c r="S7906" s="217">
        <v>0</v>
      </c>
      <c r="T7906" s="217">
        <v>2.0114464206695502</v>
      </c>
      <c r="U7906" s="217">
        <v>2.0114464206695502</v>
      </c>
      <c r="V7906" s="217">
        <v>0</v>
      </c>
      <c r="W7906" s="217">
        <v>1.9374060122451999</v>
      </c>
      <c r="X7906" s="217">
        <v>1.9374060122451999</v>
      </c>
      <c r="Y7906" s="217">
        <v>0</v>
      </c>
    </row>
    <row r="7907" spans="2:25">
      <c r="B7907" s="217" t="s">
        <v>8076</v>
      </c>
      <c r="C7907" s="217" t="s">
        <v>5935</v>
      </c>
      <c r="D7907" s="217" t="s">
        <v>17</v>
      </c>
      <c r="E7907" s="217" t="s">
        <v>103</v>
      </c>
      <c r="F7907" s="217" t="s">
        <v>5</v>
      </c>
      <c r="G7907" s="217" t="s">
        <v>13</v>
      </c>
      <c r="H7907" s="217" t="s">
        <v>5</v>
      </c>
      <c r="I7907" s="217">
        <v>7</v>
      </c>
      <c r="J7907" s="217">
        <v>7</v>
      </c>
      <c r="K7907" s="217">
        <v>0</v>
      </c>
      <c r="L7907" s="217">
        <v>35</v>
      </c>
      <c r="M7907" s="217">
        <v>2050</v>
      </c>
      <c r="N7907" s="217">
        <v>3.4146341463414598</v>
      </c>
      <c r="O7907" s="217">
        <v>3.4146341463414598</v>
      </c>
      <c r="P7907" s="217">
        <v>0</v>
      </c>
      <c r="Q7907" s="217">
        <v>3.4261861694073001</v>
      </c>
      <c r="R7907" s="217">
        <v>3.4261861694073001</v>
      </c>
      <c r="S7907" s="217">
        <v>0</v>
      </c>
      <c r="T7907" s="217">
        <v>3.6090034861868898</v>
      </c>
      <c r="U7907" s="217">
        <v>3.6090034861868898</v>
      </c>
      <c r="V7907" s="217">
        <v>0</v>
      </c>
      <c r="W7907" s="217">
        <v>3.5355918641061002</v>
      </c>
      <c r="X7907" s="217">
        <v>3.5355918641061002</v>
      </c>
      <c r="Y7907" s="217">
        <v>0</v>
      </c>
    </row>
    <row r="7908" spans="2:25">
      <c r="B7908" s="217" t="s">
        <v>8077</v>
      </c>
      <c r="C7908" s="217" t="s">
        <v>5935</v>
      </c>
      <c r="D7908" s="217" t="s">
        <v>17</v>
      </c>
      <c r="E7908" s="217" t="s">
        <v>103</v>
      </c>
      <c r="F7908" s="217" t="s">
        <v>12</v>
      </c>
      <c r="G7908" s="217" t="s">
        <v>5</v>
      </c>
      <c r="H7908" s="217" t="s">
        <v>170</v>
      </c>
      <c r="I7908" s="217">
        <v>6</v>
      </c>
      <c r="J7908" s="217">
        <v>6</v>
      </c>
      <c r="K7908" s="217">
        <v>0</v>
      </c>
      <c r="L7908" s="217">
        <v>16</v>
      </c>
      <c r="M7908" s="217">
        <v>2052.3297879895299</v>
      </c>
      <c r="N7908" s="217">
        <v>2.9235067556455601</v>
      </c>
      <c r="O7908" s="217">
        <v>2.9235067556455601</v>
      </c>
      <c r="P7908" s="217">
        <v>0</v>
      </c>
      <c r="Q7908" s="217">
        <v>3.03548731361367</v>
      </c>
      <c r="R7908" s="217">
        <v>3.03548731361367</v>
      </c>
      <c r="S7908" s="217">
        <v>0</v>
      </c>
      <c r="T7908" s="217">
        <v>2.87831358600548</v>
      </c>
      <c r="U7908" s="217">
        <v>2.87831358600548</v>
      </c>
      <c r="V7908" s="217">
        <v>0</v>
      </c>
      <c r="W7908" s="217">
        <v>2.9885369329038798</v>
      </c>
      <c r="X7908" s="217">
        <v>2.9885369329038798</v>
      </c>
      <c r="Y7908" s="217">
        <v>0</v>
      </c>
    </row>
    <row r="7909" spans="2:25">
      <c r="B7909" s="217" t="s">
        <v>8078</v>
      </c>
      <c r="C7909" s="217" t="s">
        <v>5935</v>
      </c>
      <c r="D7909" s="217" t="s">
        <v>17</v>
      </c>
      <c r="E7909" s="217" t="s">
        <v>103</v>
      </c>
      <c r="F7909" s="217" t="s">
        <v>12</v>
      </c>
      <c r="G7909" s="217" t="s">
        <v>5</v>
      </c>
      <c r="H7909" s="217" t="s">
        <v>172</v>
      </c>
      <c r="I7909" s="217">
        <v>21</v>
      </c>
      <c r="J7909" s="217">
        <v>20</v>
      </c>
      <c r="K7909" s="217">
        <v>1</v>
      </c>
      <c r="L7909" s="217">
        <v>27</v>
      </c>
      <c r="M7909" s="217">
        <v>2789.8371866114398</v>
      </c>
      <c r="N7909" s="217">
        <v>7.5273209851743301</v>
      </c>
      <c r="O7909" s="217">
        <v>7.16887712873746</v>
      </c>
      <c r="P7909" s="217">
        <v>0.35844385643687299</v>
      </c>
      <c r="Q7909" s="217">
        <v>7.6170189655077003</v>
      </c>
      <c r="R7909" s="217">
        <v>7.3105488647399</v>
      </c>
      <c r="S7909" s="217">
        <v>0.30647010076780201</v>
      </c>
      <c r="T7909" s="217">
        <v>7.5225712277392596</v>
      </c>
      <c r="U7909" s="217">
        <v>7.1712277740005304</v>
      </c>
      <c r="V7909" s="217">
        <v>0.35134345373873799</v>
      </c>
      <c r="W7909" s="217">
        <v>7.5900698088608998</v>
      </c>
      <c r="X7909" s="217">
        <v>7.2673105361589103</v>
      </c>
      <c r="Y7909" s="217">
        <v>0.32275927270198901</v>
      </c>
    </row>
    <row r="7910" spans="2:25">
      <c r="B7910" s="217" t="s">
        <v>8079</v>
      </c>
      <c r="C7910" s="217" t="s">
        <v>5935</v>
      </c>
      <c r="D7910" s="217" t="s">
        <v>17</v>
      </c>
      <c r="E7910" s="217" t="s">
        <v>103</v>
      </c>
      <c r="F7910" s="217" t="s">
        <v>12</v>
      </c>
      <c r="G7910" s="217" t="s">
        <v>5</v>
      </c>
      <c r="H7910" s="217" t="s">
        <v>174</v>
      </c>
      <c r="I7910" s="217">
        <v>26</v>
      </c>
      <c r="J7910" s="217">
        <v>25</v>
      </c>
      <c r="K7910" s="217">
        <v>1</v>
      </c>
      <c r="L7910" s="217">
        <v>60</v>
      </c>
      <c r="M7910" s="217">
        <v>3387.0589534368901</v>
      </c>
      <c r="N7910" s="217">
        <v>7.6762761904741899</v>
      </c>
      <c r="O7910" s="217">
        <v>7.3810347985328804</v>
      </c>
      <c r="P7910" s="217">
        <v>0.29524139194131499</v>
      </c>
      <c r="Q7910" s="217">
        <v>7.8566083891123997</v>
      </c>
      <c r="R7910" s="217">
        <v>7.5492721707084902</v>
      </c>
      <c r="S7910" s="217">
        <v>0.30733621840390801</v>
      </c>
      <c r="T7910" s="217">
        <v>7.81533375705592</v>
      </c>
      <c r="U7910" s="217">
        <v>7.5013731331161297</v>
      </c>
      <c r="V7910" s="217">
        <v>0.31396062393978802</v>
      </c>
      <c r="W7910" s="217">
        <v>7.90156252839909</v>
      </c>
      <c r="X7910" s="217">
        <v>7.5866410984687596</v>
      </c>
      <c r="Y7910" s="217">
        <v>0.31492142993032601</v>
      </c>
    </row>
    <row r="7911" spans="2:25">
      <c r="B7911" s="217" t="s">
        <v>8080</v>
      </c>
      <c r="C7911" s="217" t="s">
        <v>5935</v>
      </c>
      <c r="D7911" s="217" t="s">
        <v>17</v>
      </c>
      <c r="E7911" s="217" t="s">
        <v>103</v>
      </c>
      <c r="F7911" s="217" t="s">
        <v>12</v>
      </c>
      <c r="G7911" s="217" t="s">
        <v>5</v>
      </c>
      <c r="H7911" s="217" t="s">
        <v>176</v>
      </c>
      <c r="I7911" s="217">
        <v>41</v>
      </c>
      <c r="J7911" s="217">
        <v>41</v>
      </c>
      <c r="K7911" s="217">
        <v>0</v>
      </c>
      <c r="L7911" s="217">
        <v>55</v>
      </c>
      <c r="M7911" s="217">
        <v>5122.7989513576604</v>
      </c>
      <c r="N7911" s="217">
        <v>8.0034372594563905</v>
      </c>
      <c r="O7911" s="217">
        <v>8.0034372594563905</v>
      </c>
      <c r="P7911" s="217">
        <v>0</v>
      </c>
      <c r="Q7911" s="217">
        <v>7.9019153860831004</v>
      </c>
      <c r="R7911" s="217">
        <v>7.9019153860831004</v>
      </c>
      <c r="S7911" s="217">
        <v>0</v>
      </c>
      <c r="T7911" s="217">
        <v>7.4184879003775297</v>
      </c>
      <c r="U7911" s="217">
        <v>7.4184879003775297</v>
      </c>
      <c r="V7911" s="217">
        <v>0</v>
      </c>
      <c r="W7911" s="217">
        <v>7.7229587616943203</v>
      </c>
      <c r="X7911" s="217">
        <v>7.7229587616943203</v>
      </c>
      <c r="Y7911" s="217">
        <v>0</v>
      </c>
    </row>
    <row r="7912" spans="2:25">
      <c r="B7912" s="217" t="s">
        <v>8081</v>
      </c>
      <c r="C7912" s="217" t="s">
        <v>5935</v>
      </c>
      <c r="D7912" s="217" t="s">
        <v>17</v>
      </c>
      <c r="E7912" s="217" t="s">
        <v>103</v>
      </c>
      <c r="F7912" s="217" t="s">
        <v>12</v>
      </c>
      <c r="G7912" s="217" t="s">
        <v>5</v>
      </c>
      <c r="H7912" s="217" t="s">
        <v>178</v>
      </c>
      <c r="I7912" s="217">
        <v>31</v>
      </c>
      <c r="J7912" s="217">
        <v>30</v>
      </c>
      <c r="K7912" s="217">
        <v>1</v>
      </c>
      <c r="L7912" s="217">
        <v>91</v>
      </c>
      <c r="M7912" s="217">
        <v>5357.9751206044903</v>
      </c>
      <c r="N7912" s="217">
        <v>5.7857678138121997</v>
      </c>
      <c r="O7912" s="217">
        <v>5.5991301423989102</v>
      </c>
      <c r="P7912" s="217">
        <v>0.18663767141329701</v>
      </c>
      <c r="Q7912" s="217">
        <v>5.9081170540353396</v>
      </c>
      <c r="R7912" s="217">
        <v>5.7087789144199199</v>
      </c>
      <c r="S7912" s="217">
        <v>0.19933813961541899</v>
      </c>
      <c r="T7912" s="217">
        <v>5.8553689675030398</v>
      </c>
      <c r="U7912" s="217">
        <v>5.6517342412944798</v>
      </c>
      <c r="V7912" s="217">
        <v>0.20363472620855899</v>
      </c>
      <c r="W7912" s="217">
        <v>5.9249428293518402</v>
      </c>
      <c r="X7912" s="217">
        <v>5.7206849247893601</v>
      </c>
      <c r="Y7912" s="217">
        <v>0.204257904562479</v>
      </c>
    </row>
    <row r="7913" spans="2:25">
      <c r="B7913" s="217" t="s">
        <v>8082</v>
      </c>
      <c r="C7913" s="217" t="s">
        <v>5935</v>
      </c>
      <c r="D7913" s="217" t="s">
        <v>17</v>
      </c>
      <c r="E7913" s="217" t="s">
        <v>103</v>
      </c>
      <c r="F7913" s="217" t="s">
        <v>12</v>
      </c>
      <c r="G7913" s="217" t="s">
        <v>5</v>
      </c>
      <c r="H7913" s="217" t="s">
        <v>5</v>
      </c>
      <c r="I7913" s="217">
        <v>125</v>
      </c>
      <c r="J7913" s="217">
        <v>122</v>
      </c>
      <c r="K7913" s="217">
        <v>3</v>
      </c>
      <c r="L7913" s="217">
        <v>249</v>
      </c>
      <c r="M7913" s="217">
        <v>18710</v>
      </c>
      <c r="N7913" s="217">
        <v>6.6809192944949203</v>
      </c>
      <c r="O7913" s="217">
        <v>6.5205772314270396</v>
      </c>
      <c r="P7913" s="217">
        <v>0.16034206306787799</v>
      </c>
      <c r="Q7913" s="217">
        <v>6.7390753758763804</v>
      </c>
      <c r="R7913" s="217">
        <v>6.5801556666365801</v>
      </c>
      <c r="S7913" s="217">
        <v>0.15891970923979301</v>
      </c>
      <c r="T7913" s="217">
        <v>6.5528913088460801</v>
      </c>
      <c r="U7913" s="217">
        <v>6.3841055781550002</v>
      </c>
      <c r="V7913" s="217">
        <v>0.16878573069107899</v>
      </c>
      <c r="W7913" s="217">
        <v>6.6930825120827002</v>
      </c>
      <c r="X7913" s="217">
        <v>6.5287720687321498</v>
      </c>
      <c r="Y7913" s="217">
        <v>0.16431044335054201</v>
      </c>
    </row>
    <row r="7914" spans="2:25">
      <c r="B7914" s="217" t="s">
        <v>8083</v>
      </c>
      <c r="C7914" s="217" t="s">
        <v>5935</v>
      </c>
      <c r="D7914" s="217" t="s">
        <v>17</v>
      </c>
      <c r="E7914" s="217" t="s">
        <v>103</v>
      </c>
      <c r="F7914" s="217" t="s">
        <v>9</v>
      </c>
      <c r="G7914" s="217" t="s">
        <v>5</v>
      </c>
      <c r="H7914" s="217" t="s">
        <v>170</v>
      </c>
      <c r="I7914" s="217">
        <v>1</v>
      </c>
      <c r="J7914" s="217">
        <v>1</v>
      </c>
      <c r="K7914" s="217">
        <v>0</v>
      </c>
      <c r="L7914" s="217">
        <v>44</v>
      </c>
      <c r="M7914" s="217">
        <v>2263.4864259012202</v>
      </c>
      <c r="N7914" s="217">
        <v>0.44179633178133298</v>
      </c>
      <c r="O7914" s="217">
        <v>0.44179633178133298</v>
      </c>
      <c r="P7914" s="217">
        <v>0</v>
      </c>
      <c r="Q7914" s="217">
        <v>0.39838558678915698</v>
      </c>
      <c r="R7914" s="217">
        <v>0.39838558678915698</v>
      </c>
      <c r="S7914" s="217">
        <v>0</v>
      </c>
      <c r="T7914" s="217">
        <v>0.40697249431423299</v>
      </c>
      <c r="U7914" s="217">
        <v>0.40697249431423299</v>
      </c>
      <c r="V7914" s="217">
        <v>0</v>
      </c>
      <c r="W7914" s="217">
        <v>0.40821794224848101</v>
      </c>
      <c r="X7914" s="217">
        <v>0.40821794224848101</v>
      </c>
      <c r="Y7914" s="217">
        <v>0</v>
      </c>
    </row>
    <row r="7915" spans="2:25">
      <c r="B7915" s="217" t="s">
        <v>8084</v>
      </c>
      <c r="C7915" s="217" t="s">
        <v>5935</v>
      </c>
      <c r="D7915" s="217" t="s">
        <v>17</v>
      </c>
      <c r="E7915" s="217" t="s">
        <v>103</v>
      </c>
      <c r="F7915" s="217" t="s">
        <v>9</v>
      </c>
      <c r="G7915" s="217" t="s">
        <v>5</v>
      </c>
      <c r="H7915" s="217" t="s">
        <v>172</v>
      </c>
      <c r="I7915" s="217">
        <v>4</v>
      </c>
      <c r="J7915" s="217">
        <v>4</v>
      </c>
      <c r="K7915" s="217">
        <v>0</v>
      </c>
      <c r="L7915" s="217">
        <v>62</v>
      </c>
      <c r="M7915" s="217">
        <v>2819.9473782198702</v>
      </c>
      <c r="N7915" s="217">
        <v>1.4184661851828799</v>
      </c>
      <c r="O7915" s="217">
        <v>1.4184661851828799</v>
      </c>
      <c r="P7915" s="217">
        <v>0</v>
      </c>
      <c r="Q7915" s="217">
        <v>1.2943165826379599</v>
      </c>
      <c r="R7915" s="217">
        <v>1.2943165826379599</v>
      </c>
      <c r="S7915" s="217">
        <v>0</v>
      </c>
      <c r="T7915" s="217">
        <v>1.3610297025117</v>
      </c>
      <c r="U7915" s="217">
        <v>1.3610297025117</v>
      </c>
      <c r="V7915" s="217">
        <v>0</v>
      </c>
      <c r="W7915" s="217">
        <v>1.3351111261152</v>
      </c>
      <c r="X7915" s="217">
        <v>1.3351111261152</v>
      </c>
      <c r="Y7915" s="217">
        <v>0</v>
      </c>
    </row>
    <row r="7916" spans="2:25">
      <c r="B7916" s="217" t="s">
        <v>8085</v>
      </c>
      <c r="C7916" s="217" t="s">
        <v>5935</v>
      </c>
      <c r="D7916" s="217" t="s">
        <v>17</v>
      </c>
      <c r="E7916" s="217" t="s">
        <v>103</v>
      </c>
      <c r="F7916" s="217" t="s">
        <v>9</v>
      </c>
      <c r="G7916" s="217" t="s">
        <v>5</v>
      </c>
      <c r="H7916" s="217" t="s">
        <v>174</v>
      </c>
      <c r="I7916" s="217">
        <v>7</v>
      </c>
      <c r="J7916" s="217">
        <v>7</v>
      </c>
      <c r="K7916" s="217">
        <v>0</v>
      </c>
      <c r="L7916" s="217">
        <v>122</v>
      </c>
      <c r="M7916" s="217">
        <v>3952.4586389923102</v>
      </c>
      <c r="N7916" s="217">
        <v>1.77104952622215</v>
      </c>
      <c r="O7916" s="217">
        <v>1.77104952622215</v>
      </c>
      <c r="P7916" s="217">
        <v>0</v>
      </c>
      <c r="Q7916" s="217">
        <v>1.6759697565259599</v>
      </c>
      <c r="R7916" s="217">
        <v>1.6759697565259599</v>
      </c>
      <c r="S7916" s="217">
        <v>0</v>
      </c>
      <c r="T7916" s="217">
        <v>1.5108484595638301</v>
      </c>
      <c r="U7916" s="217">
        <v>1.5108484595638301</v>
      </c>
      <c r="V7916" s="217">
        <v>0</v>
      </c>
      <c r="W7916" s="217">
        <v>1.60715749066772</v>
      </c>
      <c r="X7916" s="217">
        <v>1.60715749066772</v>
      </c>
      <c r="Y7916" s="217">
        <v>0</v>
      </c>
    </row>
    <row r="7917" spans="2:25">
      <c r="B7917" s="217" t="s">
        <v>8086</v>
      </c>
      <c r="C7917" s="217" t="s">
        <v>5935</v>
      </c>
      <c r="D7917" s="217" t="s">
        <v>17</v>
      </c>
      <c r="E7917" s="217" t="s">
        <v>103</v>
      </c>
      <c r="F7917" s="217" t="s">
        <v>9</v>
      </c>
      <c r="G7917" s="217" t="s">
        <v>5</v>
      </c>
      <c r="H7917" s="217" t="s">
        <v>176</v>
      </c>
      <c r="I7917" s="217">
        <v>9</v>
      </c>
      <c r="J7917" s="217">
        <v>9</v>
      </c>
      <c r="K7917" s="217">
        <v>0</v>
      </c>
      <c r="L7917" s="217">
        <v>113</v>
      </c>
      <c r="M7917" s="217">
        <v>5071.1490842000903</v>
      </c>
      <c r="N7917" s="217">
        <v>1.77474569383906</v>
      </c>
      <c r="O7917" s="217">
        <v>1.77474569383906</v>
      </c>
      <c r="P7917" s="217">
        <v>0</v>
      </c>
      <c r="Q7917" s="217">
        <v>1.7829338168283799</v>
      </c>
      <c r="R7917" s="217">
        <v>1.7829338168283799</v>
      </c>
      <c r="S7917" s="217">
        <v>0</v>
      </c>
      <c r="T7917" s="217">
        <v>1.7870407384788201</v>
      </c>
      <c r="U7917" s="217">
        <v>1.7870407384788201</v>
      </c>
      <c r="V7917" s="217">
        <v>0</v>
      </c>
      <c r="W7917" s="217">
        <v>1.80814673615344</v>
      </c>
      <c r="X7917" s="217">
        <v>1.80814673615344</v>
      </c>
      <c r="Y7917" s="217">
        <v>0</v>
      </c>
    </row>
    <row r="7918" spans="2:25">
      <c r="B7918" s="217" t="s">
        <v>8087</v>
      </c>
      <c r="C7918" s="217" t="s">
        <v>5935</v>
      </c>
      <c r="D7918" s="217" t="s">
        <v>17</v>
      </c>
      <c r="E7918" s="217" t="s">
        <v>103</v>
      </c>
      <c r="F7918" s="217" t="s">
        <v>9</v>
      </c>
      <c r="G7918" s="217" t="s">
        <v>5</v>
      </c>
      <c r="H7918" s="217" t="s">
        <v>178</v>
      </c>
      <c r="I7918" s="217">
        <v>11</v>
      </c>
      <c r="J7918" s="217">
        <v>11</v>
      </c>
      <c r="K7918" s="217">
        <v>0</v>
      </c>
      <c r="L7918" s="217">
        <v>135</v>
      </c>
      <c r="M7918" s="217">
        <v>5462.9584726865096</v>
      </c>
      <c r="N7918" s="217">
        <v>2.01356097707815</v>
      </c>
      <c r="O7918" s="217">
        <v>2.01356097707815</v>
      </c>
      <c r="P7918" s="217">
        <v>0</v>
      </c>
      <c r="Q7918" s="217">
        <v>2.01671296784522</v>
      </c>
      <c r="R7918" s="217">
        <v>2.01671296784522</v>
      </c>
      <c r="S7918" s="217">
        <v>0</v>
      </c>
      <c r="T7918" s="217">
        <v>1.9311594773338101</v>
      </c>
      <c r="U7918" s="217">
        <v>1.9311594773338101</v>
      </c>
      <c r="V7918" s="217">
        <v>0</v>
      </c>
      <c r="W7918" s="217">
        <v>1.9958505667253099</v>
      </c>
      <c r="X7918" s="217">
        <v>1.9958505667253099</v>
      </c>
      <c r="Y7918" s="217">
        <v>0</v>
      </c>
    </row>
    <row r="7919" spans="2:25">
      <c r="B7919" s="217" t="s">
        <v>8088</v>
      </c>
      <c r="C7919" s="217" t="s">
        <v>5935</v>
      </c>
      <c r="D7919" s="217" t="s">
        <v>17</v>
      </c>
      <c r="E7919" s="217" t="s">
        <v>103</v>
      </c>
      <c r="F7919" s="217" t="s">
        <v>9</v>
      </c>
      <c r="G7919" s="217" t="s">
        <v>5</v>
      </c>
      <c r="H7919" s="217" t="s">
        <v>5</v>
      </c>
      <c r="I7919" s="217">
        <v>32</v>
      </c>
      <c r="J7919" s="217">
        <v>32</v>
      </c>
      <c r="K7919" s="217">
        <v>0</v>
      </c>
      <c r="L7919" s="217">
        <v>476</v>
      </c>
      <c r="M7919" s="217">
        <v>19570</v>
      </c>
      <c r="N7919" s="217">
        <v>1.6351558507920301</v>
      </c>
      <c r="O7919" s="217">
        <v>1.6351558507920301</v>
      </c>
      <c r="P7919" s="217">
        <v>0</v>
      </c>
      <c r="Q7919" s="217">
        <v>1.6413534972268</v>
      </c>
      <c r="R7919" s="217">
        <v>1.6413534972268</v>
      </c>
      <c r="S7919" s="217">
        <v>0</v>
      </c>
      <c r="T7919" s="217">
        <v>1.5894809377388599</v>
      </c>
      <c r="U7919" s="217">
        <v>1.5894809377388599</v>
      </c>
      <c r="V7919" s="217">
        <v>0</v>
      </c>
      <c r="W7919" s="217">
        <v>1.6321110999984501</v>
      </c>
      <c r="X7919" s="217">
        <v>1.6321110999984501</v>
      </c>
      <c r="Y7919" s="217">
        <v>0</v>
      </c>
    </row>
    <row r="7920" spans="2:25">
      <c r="B7920" s="217" t="s">
        <v>8089</v>
      </c>
      <c r="C7920" s="217" t="s">
        <v>5935</v>
      </c>
      <c r="D7920" s="217" t="s">
        <v>17</v>
      </c>
      <c r="E7920" s="217" t="s">
        <v>103</v>
      </c>
      <c r="F7920" s="217" t="s">
        <v>5</v>
      </c>
      <c r="G7920" s="217" t="s">
        <v>5</v>
      </c>
      <c r="H7920" s="217" t="s">
        <v>170</v>
      </c>
      <c r="I7920" s="217">
        <v>7</v>
      </c>
      <c r="J7920" s="217">
        <v>7</v>
      </c>
      <c r="K7920" s="217">
        <v>0</v>
      </c>
      <c r="L7920" s="217">
        <v>60</v>
      </c>
      <c r="M7920" s="217">
        <v>4315.8162138907501</v>
      </c>
      <c r="N7920" s="217">
        <v>1.6219411701244399</v>
      </c>
      <c r="O7920" s="217">
        <v>1.6219411701244399</v>
      </c>
      <c r="P7920" s="217">
        <v>0</v>
      </c>
      <c r="Q7920" s="217">
        <v>1.66766013383512</v>
      </c>
      <c r="R7920" s="217">
        <v>1.66766013383512</v>
      </c>
      <c r="S7920" s="217">
        <v>0</v>
      </c>
      <c r="T7920" s="217">
        <v>1.5944458787390301</v>
      </c>
      <c r="U7920" s="217">
        <v>1.5944458787390301</v>
      </c>
      <c r="V7920" s="217">
        <v>0</v>
      </c>
      <c r="W7920" s="217">
        <v>1.6490572391768401</v>
      </c>
      <c r="X7920" s="217">
        <v>1.6490572391768401</v>
      </c>
      <c r="Y7920" s="217">
        <v>0</v>
      </c>
    </row>
    <row r="7921" spans="2:25">
      <c r="B7921" s="217" t="s">
        <v>8090</v>
      </c>
      <c r="C7921" s="217" t="s">
        <v>5935</v>
      </c>
      <c r="D7921" s="217" t="s">
        <v>17</v>
      </c>
      <c r="E7921" s="217" t="s">
        <v>103</v>
      </c>
      <c r="F7921" s="217" t="s">
        <v>5</v>
      </c>
      <c r="G7921" s="217" t="s">
        <v>5</v>
      </c>
      <c r="H7921" s="217" t="s">
        <v>172</v>
      </c>
      <c r="I7921" s="217">
        <v>25</v>
      </c>
      <c r="J7921" s="217">
        <v>24</v>
      </c>
      <c r="K7921" s="217">
        <v>1</v>
      </c>
      <c r="L7921" s="217">
        <v>89</v>
      </c>
      <c r="M7921" s="217">
        <v>5609.7845648313096</v>
      </c>
      <c r="N7921" s="217">
        <v>4.45649912417836</v>
      </c>
      <c r="O7921" s="217">
        <v>4.2782391592112203</v>
      </c>
      <c r="P7921" s="217">
        <v>0.178259964967134</v>
      </c>
      <c r="Q7921" s="217">
        <v>4.4288957900334598</v>
      </c>
      <c r="R7921" s="217">
        <v>4.2745724182313296</v>
      </c>
      <c r="S7921" s="217">
        <v>0.15432337180212899</v>
      </c>
      <c r="T7921" s="217">
        <v>4.4188937258863197</v>
      </c>
      <c r="U7921" s="217">
        <v>4.2419743255737696</v>
      </c>
      <c r="V7921" s="217">
        <v>0.17691940031255399</v>
      </c>
      <c r="W7921" s="217">
        <v>4.4373733193656602</v>
      </c>
      <c r="X7921" s="217">
        <v>4.2748475162971502</v>
      </c>
      <c r="Y7921" s="217">
        <v>0.162525803068509</v>
      </c>
    </row>
    <row r="7922" spans="2:25">
      <c r="B7922" s="217" t="s">
        <v>8091</v>
      </c>
      <c r="C7922" s="217" t="s">
        <v>5935</v>
      </c>
      <c r="D7922" s="217" t="s">
        <v>17</v>
      </c>
      <c r="E7922" s="217" t="s">
        <v>103</v>
      </c>
      <c r="F7922" s="217" t="s">
        <v>5</v>
      </c>
      <c r="G7922" s="217" t="s">
        <v>5</v>
      </c>
      <c r="H7922" s="217" t="s">
        <v>174</v>
      </c>
      <c r="I7922" s="217">
        <v>33</v>
      </c>
      <c r="J7922" s="217">
        <v>32</v>
      </c>
      <c r="K7922" s="217">
        <v>1</v>
      </c>
      <c r="L7922" s="217">
        <v>182</v>
      </c>
      <c r="M7922" s="217">
        <v>7339.5175924291998</v>
      </c>
      <c r="N7922" s="217">
        <v>4.4962083112982603</v>
      </c>
      <c r="O7922" s="217">
        <v>4.3599595745922599</v>
      </c>
      <c r="P7922" s="217">
        <v>0.13624873670600801</v>
      </c>
      <c r="Q7922" s="217">
        <v>4.5554915007651804</v>
      </c>
      <c r="R7922" s="217">
        <v>4.4122263842721896</v>
      </c>
      <c r="S7922" s="217">
        <v>0.14326511649298801</v>
      </c>
      <c r="T7922" s="217">
        <v>4.4543127809877303</v>
      </c>
      <c r="U7922" s="217">
        <v>4.30795969056273</v>
      </c>
      <c r="V7922" s="217">
        <v>0.146353090425001</v>
      </c>
      <c r="W7922" s="217">
        <v>4.5423024784843697</v>
      </c>
      <c r="X7922" s="217">
        <v>4.39550150728933</v>
      </c>
      <c r="Y7922" s="217">
        <v>0.14680097119504601</v>
      </c>
    </row>
    <row r="7923" spans="2:25">
      <c r="B7923" s="217" t="s">
        <v>8092</v>
      </c>
      <c r="C7923" s="217" t="s">
        <v>5935</v>
      </c>
      <c r="D7923" s="217" t="s">
        <v>17</v>
      </c>
      <c r="E7923" s="217" t="s">
        <v>103</v>
      </c>
      <c r="F7923" s="217" t="s">
        <v>5</v>
      </c>
      <c r="G7923" s="217" t="s">
        <v>5</v>
      </c>
      <c r="H7923" s="217" t="s">
        <v>176</v>
      </c>
      <c r="I7923" s="217">
        <v>50</v>
      </c>
      <c r="J7923" s="217">
        <v>50</v>
      </c>
      <c r="K7923" s="217">
        <v>0</v>
      </c>
      <c r="L7923" s="217">
        <v>168</v>
      </c>
      <c r="M7923" s="217">
        <v>10193.9480355577</v>
      </c>
      <c r="N7923" s="217">
        <v>4.9048709906695498</v>
      </c>
      <c r="O7923" s="217">
        <v>4.9048709906695498</v>
      </c>
      <c r="P7923" s="217">
        <v>0</v>
      </c>
      <c r="Q7923" s="217">
        <v>4.8717306956413804</v>
      </c>
      <c r="R7923" s="217">
        <v>4.8717306956413804</v>
      </c>
      <c r="S7923" s="217">
        <v>0</v>
      </c>
      <c r="T7923" s="217">
        <v>4.6286175955705904</v>
      </c>
      <c r="U7923" s="217">
        <v>4.6286175955705904</v>
      </c>
      <c r="V7923" s="217">
        <v>0</v>
      </c>
      <c r="W7923" s="217">
        <v>4.79339527807862</v>
      </c>
      <c r="X7923" s="217">
        <v>4.79339527807862</v>
      </c>
      <c r="Y7923" s="217">
        <v>0</v>
      </c>
    </row>
    <row r="7924" spans="2:25">
      <c r="B7924" s="217" t="s">
        <v>8093</v>
      </c>
      <c r="C7924" s="217" t="s">
        <v>5935</v>
      </c>
      <c r="D7924" s="217" t="s">
        <v>17</v>
      </c>
      <c r="E7924" s="217" t="s">
        <v>103</v>
      </c>
      <c r="F7924" s="217" t="s">
        <v>5</v>
      </c>
      <c r="G7924" s="217" t="s">
        <v>5</v>
      </c>
      <c r="H7924" s="217" t="s">
        <v>178</v>
      </c>
      <c r="I7924" s="217">
        <v>42</v>
      </c>
      <c r="J7924" s="217">
        <v>41</v>
      </c>
      <c r="K7924" s="217">
        <v>1</v>
      </c>
      <c r="L7924" s="217">
        <v>226</v>
      </c>
      <c r="M7924" s="217">
        <v>10820.933593291</v>
      </c>
      <c r="N7924" s="217">
        <v>3.8813656546270701</v>
      </c>
      <c r="O7924" s="217">
        <v>3.7889521866597602</v>
      </c>
      <c r="P7924" s="217">
        <v>9.24134679673113E-2</v>
      </c>
      <c r="Q7924" s="217">
        <v>3.9188289020517799</v>
      </c>
      <c r="R7924" s="217">
        <v>3.8232126398439701</v>
      </c>
      <c r="S7924" s="217">
        <v>9.5616262207813094E-2</v>
      </c>
      <c r="T7924" s="217">
        <v>3.8458153889776701</v>
      </c>
      <c r="U7924" s="217">
        <v>3.7481381887522698</v>
      </c>
      <c r="V7924" s="217">
        <v>9.7677200225398803E-2</v>
      </c>
      <c r="W7924" s="217">
        <v>3.9144461466692801</v>
      </c>
      <c r="X7924" s="217">
        <v>3.8164700273057401</v>
      </c>
      <c r="Y7924" s="217">
        <v>9.79761193635309E-2</v>
      </c>
    </row>
    <row r="7925" spans="2:25">
      <c r="B7925" s="217" t="s">
        <v>8094</v>
      </c>
      <c r="C7925" s="217" t="s">
        <v>5935</v>
      </c>
      <c r="D7925" s="217" t="s">
        <v>17</v>
      </c>
      <c r="E7925" s="217" t="s">
        <v>103</v>
      </c>
      <c r="F7925" s="217" t="s">
        <v>5</v>
      </c>
      <c r="G7925" s="217" t="s">
        <v>5</v>
      </c>
      <c r="H7925" s="217" t="s">
        <v>5</v>
      </c>
      <c r="I7925" s="217">
        <v>157</v>
      </c>
      <c r="J7925" s="217">
        <v>154</v>
      </c>
      <c r="K7925" s="217">
        <v>3</v>
      </c>
      <c r="L7925" s="217">
        <v>725</v>
      </c>
      <c r="M7925" s="217">
        <v>38280</v>
      </c>
      <c r="N7925" s="217">
        <v>4.1013584117032398</v>
      </c>
      <c r="O7925" s="217">
        <v>4.0229885057471302</v>
      </c>
      <c r="P7925" s="217">
        <v>7.8369905956112901E-2</v>
      </c>
      <c r="Q7925" s="217">
        <v>4.1281615032962202</v>
      </c>
      <c r="R7925" s="217">
        <v>4.05074917628618</v>
      </c>
      <c r="S7925" s="217">
        <v>7.7412327010037696E-2</v>
      </c>
      <c r="T7925" s="217">
        <v>4.0103313561661498</v>
      </c>
      <c r="U7925" s="217">
        <v>3.9280882432837201</v>
      </c>
      <c r="V7925" s="217">
        <v>8.2243112882435895E-2</v>
      </c>
      <c r="W7925" s="217">
        <v>4.1006610528434502</v>
      </c>
      <c r="X7925" s="217">
        <v>4.0206171382236704</v>
      </c>
      <c r="Y7925" s="217">
        <v>8.0043914619783205E-2</v>
      </c>
    </row>
    <row r="7926" spans="2:25">
      <c r="B7926" s="217" t="s">
        <v>8095</v>
      </c>
      <c r="C7926" s="217" t="s">
        <v>5935</v>
      </c>
      <c r="D7926" s="217" t="s">
        <v>17</v>
      </c>
      <c r="E7926" s="217" t="s">
        <v>87</v>
      </c>
      <c r="F7926" s="217" t="s">
        <v>12</v>
      </c>
      <c r="G7926" s="217" t="s">
        <v>10</v>
      </c>
      <c r="H7926" s="217" t="s">
        <v>170</v>
      </c>
      <c r="I7926" s="217">
        <v>2</v>
      </c>
      <c r="J7926" s="217">
        <v>2</v>
      </c>
      <c r="K7926" s="217">
        <v>0</v>
      </c>
      <c r="L7926" s="217">
        <v>0</v>
      </c>
      <c r="M7926" s="217">
        <v>133.55932203389801</v>
      </c>
      <c r="N7926" s="217">
        <v>14.974619289340099</v>
      </c>
      <c r="O7926" s="217">
        <v>14.974619289340099</v>
      </c>
      <c r="P7926" s="217">
        <v>0</v>
      </c>
      <c r="Q7926" s="217">
        <v>14.974619289340099</v>
      </c>
      <c r="R7926" s="217">
        <v>14.974619289340099</v>
      </c>
      <c r="S7926" s="217">
        <v>0</v>
      </c>
      <c r="T7926" s="217">
        <v>14.974619289340099</v>
      </c>
      <c r="U7926" s="217">
        <v>14.974619289340099</v>
      </c>
      <c r="V7926" s="217">
        <v>0</v>
      </c>
      <c r="W7926" s="217">
        <v>14.974619289340099</v>
      </c>
      <c r="X7926" s="217">
        <v>14.974619289340099</v>
      </c>
      <c r="Y7926" s="217">
        <v>0</v>
      </c>
    </row>
    <row r="7927" spans="2:25">
      <c r="B7927" s="217" t="s">
        <v>8096</v>
      </c>
      <c r="C7927" s="217" t="s">
        <v>5935</v>
      </c>
      <c r="D7927" s="217" t="s">
        <v>17</v>
      </c>
      <c r="E7927" s="217" t="s">
        <v>87</v>
      </c>
      <c r="F7927" s="217" t="s">
        <v>12</v>
      </c>
      <c r="G7927" s="217" t="s">
        <v>10</v>
      </c>
      <c r="H7927" s="217" t="s">
        <v>172</v>
      </c>
      <c r="I7927" s="217">
        <v>5</v>
      </c>
      <c r="J7927" s="217">
        <v>5</v>
      </c>
      <c r="K7927" s="217">
        <v>0</v>
      </c>
      <c r="L7927" s="217">
        <v>1</v>
      </c>
      <c r="M7927" s="217">
        <v>233.72881355932199</v>
      </c>
      <c r="N7927" s="217">
        <v>21.3923132704859</v>
      </c>
      <c r="O7927" s="217">
        <v>21.3923132704859</v>
      </c>
      <c r="P7927" s="217">
        <v>0</v>
      </c>
      <c r="Q7927" s="217">
        <v>21.3923132704859</v>
      </c>
      <c r="R7927" s="217">
        <v>21.3923132704859</v>
      </c>
      <c r="S7927" s="217">
        <v>0</v>
      </c>
      <c r="T7927" s="217">
        <v>21.3923132704859</v>
      </c>
      <c r="U7927" s="217">
        <v>21.3923132704859</v>
      </c>
      <c r="V7927" s="217">
        <v>0</v>
      </c>
      <c r="W7927" s="217">
        <v>21.3923132704859</v>
      </c>
      <c r="X7927" s="217">
        <v>21.3923132704859</v>
      </c>
      <c r="Y7927" s="217">
        <v>0</v>
      </c>
    </row>
    <row r="7928" spans="2:25">
      <c r="B7928" s="217" t="s">
        <v>8097</v>
      </c>
      <c r="C7928" s="217" t="s">
        <v>5935</v>
      </c>
      <c r="D7928" s="217" t="s">
        <v>17</v>
      </c>
      <c r="E7928" s="217" t="s">
        <v>87</v>
      </c>
      <c r="F7928" s="217" t="s">
        <v>12</v>
      </c>
      <c r="G7928" s="217" t="s">
        <v>10</v>
      </c>
      <c r="H7928" s="217" t="s">
        <v>174</v>
      </c>
      <c r="I7928" s="217">
        <v>7</v>
      </c>
      <c r="J7928" s="217">
        <v>7</v>
      </c>
      <c r="K7928" s="217">
        <v>0</v>
      </c>
      <c r="L7928" s="217">
        <v>2</v>
      </c>
      <c r="M7928" s="217">
        <v>311.63841807909603</v>
      </c>
      <c r="N7928" s="217">
        <v>22.4619289340101</v>
      </c>
      <c r="O7928" s="217">
        <v>22.4619289340101</v>
      </c>
      <c r="P7928" s="217">
        <v>0</v>
      </c>
      <c r="Q7928" s="217">
        <v>22.4619289340101</v>
      </c>
      <c r="R7928" s="217">
        <v>22.4619289340101</v>
      </c>
      <c r="S7928" s="217">
        <v>0</v>
      </c>
      <c r="T7928" s="217">
        <v>22.4619289340101</v>
      </c>
      <c r="U7928" s="217">
        <v>22.4619289340101</v>
      </c>
      <c r="V7928" s="217">
        <v>0</v>
      </c>
      <c r="W7928" s="217">
        <v>22.4619289340101</v>
      </c>
      <c r="X7928" s="217">
        <v>22.4619289340101</v>
      </c>
      <c r="Y7928" s="217">
        <v>0</v>
      </c>
    </row>
    <row r="7929" spans="2:25">
      <c r="B7929" s="217" t="s">
        <v>8098</v>
      </c>
      <c r="C7929" s="217" t="s">
        <v>5935</v>
      </c>
      <c r="D7929" s="217" t="s">
        <v>17</v>
      </c>
      <c r="E7929" s="217" t="s">
        <v>87</v>
      </c>
      <c r="F7929" s="217" t="s">
        <v>12</v>
      </c>
      <c r="G7929" s="217" t="s">
        <v>10</v>
      </c>
      <c r="H7929" s="217" t="s">
        <v>176</v>
      </c>
      <c r="I7929" s="217">
        <v>9</v>
      </c>
      <c r="J7929" s="217">
        <v>9</v>
      </c>
      <c r="K7929" s="217">
        <v>0</v>
      </c>
      <c r="L7929" s="217">
        <v>2</v>
      </c>
      <c r="M7929" s="217">
        <v>545.36723163841805</v>
      </c>
      <c r="N7929" s="217">
        <v>16.502641665803399</v>
      </c>
      <c r="O7929" s="217">
        <v>16.502641665803399</v>
      </c>
      <c r="P7929" s="217">
        <v>0</v>
      </c>
      <c r="Q7929" s="217">
        <v>16.502641665803399</v>
      </c>
      <c r="R7929" s="217">
        <v>16.502641665803399</v>
      </c>
      <c r="S7929" s="217">
        <v>0</v>
      </c>
      <c r="T7929" s="217">
        <v>16.502641665803399</v>
      </c>
      <c r="U7929" s="217">
        <v>16.502641665803399</v>
      </c>
      <c r="V7929" s="217">
        <v>0</v>
      </c>
      <c r="W7929" s="217">
        <v>16.502641665803399</v>
      </c>
      <c r="X7929" s="217">
        <v>16.502641665803399</v>
      </c>
      <c r="Y7929" s="217">
        <v>0</v>
      </c>
    </row>
    <row r="7930" spans="2:25">
      <c r="B7930" s="217" t="s">
        <v>8099</v>
      </c>
      <c r="C7930" s="217" t="s">
        <v>5935</v>
      </c>
      <c r="D7930" s="217" t="s">
        <v>17</v>
      </c>
      <c r="E7930" s="217" t="s">
        <v>87</v>
      </c>
      <c r="F7930" s="217" t="s">
        <v>12</v>
      </c>
      <c r="G7930" s="217" t="s">
        <v>10</v>
      </c>
      <c r="H7930" s="217" t="s">
        <v>178</v>
      </c>
      <c r="I7930" s="217">
        <v>9</v>
      </c>
      <c r="J7930" s="217">
        <v>8</v>
      </c>
      <c r="K7930" s="217">
        <v>1</v>
      </c>
      <c r="L7930" s="217">
        <v>19</v>
      </c>
      <c r="M7930" s="217">
        <v>745.70621468926595</v>
      </c>
      <c r="N7930" s="217">
        <v>12.069096143647201</v>
      </c>
      <c r="O7930" s="217">
        <v>10.7280854610198</v>
      </c>
      <c r="P7930" s="217">
        <v>1.3410106826274699</v>
      </c>
      <c r="Q7930" s="217">
        <v>12.069096143647201</v>
      </c>
      <c r="R7930" s="217">
        <v>10.7280854610198</v>
      </c>
      <c r="S7930" s="217">
        <v>1.3410106826274699</v>
      </c>
      <c r="T7930" s="217">
        <v>12.069096143647201</v>
      </c>
      <c r="U7930" s="217">
        <v>10.7280854610198</v>
      </c>
      <c r="V7930" s="217">
        <v>1.3410106826274699</v>
      </c>
      <c r="W7930" s="217">
        <v>12.069096143647201</v>
      </c>
      <c r="X7930" s="217">
        <v>10.7280854610198</v>
      </c>
      <c r="Y7930" s="217">
        <v>1.3410106826274699</v>
      </c>
    </row>
    <row r="7931" spans="2:25">
      <c r="B7931" s="217" t="s">
        <v>8100</v>
      </c>
      <c r="C7931" s="217" t="s">
        <v>5935</v>
      </c>
      <c r="D7931" s="217" t="s">
        <v>17</v>
      </c>
      <c r="E7931" s="217" t="s">
        <v>87</v>
      </c>
      <c r="F7931" s="217" t="s">
        <v>12</v>
      </c>
      <c r="G7931" s="217" t="s">
        <v>10</v>
      </c>
      <c r="H7931" s="217" t="s">
        <v>5</v>
      </c>
      <c r="I7931" s="217">
        <v>32</v>
      </c>
      <c r="J7931" s="217">
        <v>31</v>
      </c>
      <c r="K7931" s="217">
        <v>1</v>
      </c>
      <c r="L7931" s="217">
        <v>24</v>
      </c>
      <c r="M7931" s="217">
        <v>1970</v>
      </c>
      <c r="N7931" s="217">
        <v>16.243654822334999</v>
      </c>
      <c r="O7931" s="217">
        <v>15.736040609137101</v>
      </c>
      <c r="P7931" s="217">
        <v>0.50761421319796995</v>
      </c>
      <c r="Q7931" s="217">
        <v>16.243654822334999</v>
      </c>
      <c r="R7931" s="217">
        <v>15.736040609137101</v>
      </c>
      <c r="S7931" s="217">
        <v>0.50761421319796995</v>
      </c>
      <c r="T7931" s="217">
        <v>16.243654822334999</v>
      </c>
      <c r="U7931" s="217">
        <v>15.736040609137101</v>
      </c>
      <c r="V7931" s="217">
        <v>0.50761421319796995</v>
      </c>
      <c r="W7931" s="217">
        <v>16.243654822334999</v>
      </c>
      <c r="X7931" s="217">
        <v>15.736040609137101</v>
      </c>
      <c r="Y7931" s="217">
        <v>0.50761421319796995</v>
      </c>
    </row>
    <row r="7932" spans="2:25">
      <c r="B7932" s="217" t="s">
        <v>8101</v>
      </c>
      <c r="C7932" s="217" t="s">
        <v>5935</v>
      </c>
      <c r="D7932" s="217" t="s">
        <v>17</v>
      </c>
      <c r="E7932" s="217" t="s">
        <v>87</v>
      </c>
      <c r="F7932" s="217" t="s">
        <v>9</v>
      </c>
      <c r="G7932" s="217" t="s">
        <v>10</v>
      </c>
      <c r="H7932" s="217" t="s">
        <v>170</v>
      </c>
      <c r="I7932" s="217">
        <v>0</v>
      </c>
      <c r="J7932" s="217">
        <v>0</v>
      </c>
      <c r="K7932" s="217">
        <v>0</v>
      </c>
      <c r="L7932" s="217">
        <v>3</v>
      </c>
      <c r="M7932" s="217">
        <v>140.103626943005</v>
      </c>
      <c r="N7932" s="217">
        <v>0</v>
      </c>
      <c r="O7932" s="217">
        <v>0</v>
      </c>
      <c r="P7932" s="217">
        <v>0</v>
      </c>
      <c r="Q7932" s="217">
        <v>0</v>
      </c>
      <c r="R7932" s="217">
        <v>0</v>
      </c>
      <c r="S7932" s="217">
        <v>0</v>
      </c>
      <c r="T7932" s="217">
        <v>0</v>
      </c>
      <c r="U7932" s="217">
        <v>0</v>
      </c>
      <c r="V7932" s="217">
        <v>0</v>
      </c>
      <c r="W7932" s="217">
        <v>0</v>
      </c>
      <c r="X7932" s="217">
        <v>0</v>
      </c>
      <c r="Y7932" s="217">
        <v>0</v>
      </c>
    </row>
    <row r="7933" spans="2:25">
      <c r="B7933" s="217" t="s">
        <v>8102</v>
      </c>
      <c r="C7933" s="217" t="s">
        <v>5935</v>
      </c>
      <c r="D7933" s="217" t="s">
        <v>17</v>
      </c>
      <c r="E7933" s="217" t="s">
        <v>87</v>
      </c>
      <c r="F7933" s="217" t="s">
        <v>9</v>
      </c>
      <c r="G7933" s="217" t="s">
        <v>10</v>
      </c>
      <c r="H7933" s="217" t="s">
        <v>172</v>
      </c>
      <c r="I7933" s="217">
        <v>1</v>
      </c>
      <c r="J7933" s="217">
        <v>1</v>
      </c>
      <c r="K7933" s="217">
        <v>0</v>
      </c>
      <c r="L7933" s="217">
        <v>9</v>
      </c>
      <c r="M7933" s="217">
        <v>237.098445595855</v>
      </c>
      <c r="N7933" s="217">
        <v>4.2176573426573398</v>
      </c>
      <c r="O7933" s="217">
        <v>4.2176573426573398</v>
      </c>
      <c r="P7933" s="217">
        <v>0</v>
      </c>
      <c r="Q7933" s="217">
        <v>4.2176573426573398</v>
      </c>
      <c r="R7933" s="217">
        <v>4.2176573426573398</v>
      </c>
      <c r="S7933" s="217">
        <v>0</v>
      </c>
      <c r="T7933" s="217">
        <v>4.2176573426573398</v>
      </c>
      <c r="U7933" s="217">
        <v>4.2176573426573398</v>
      </c>
      <c r="V7933" s="217">
        <v>0</v>
      </c>
      <c r="W7933" s="217">
        <v>4.2176573426573398</v>
      </c>
      <c r="X7933" s="217">
        <v>4.2176573426573398</v>
      </c>
      <c r="Y7933" s="217">
        <v>0</v>
      </c>
    </row>
    <row r="7934" spans="2:25">
      <c r="B7934" s="217" t="s">
        <v>8103</v>
      </c>
      <c r="C7934" s="217" t="s">
        <v>5935</v>
      </c>
      <c r="D7934" s="217" t="s">
        <v>17</v>
      </c>
      <c r="E7934" s="217" t="s">
        <v>87</v>
      </c>
      <c r="F7934" s="217" t="s">
        <v>9</v>
      </c>
      <c r="G7934" s="217" t="s">
        <v>10</v>
      </c>
      <c r="H7934" s="217" t="s">
        <v>174</v>
      </c>
      <c r="I7934" s="217">
        <v>1</v>
      </c>
      <c r="J7934" s="217">
        <v>1</v>
      </c>
      <c r="K7934" s="217">
        <v>0</v>
      </c>
      <c r="L7934" s="217">
        <v>9</v>
      </c>
      <c r="M7934" s="217">
        <v>344.87046632124401</v>
      </c>
      <c r="N7934" s="217">
        <v>2.8996394230769198</v>
      </c>
      <c r="O7934" s="217">
        <v>2.8996394230769198</v>
      </c>
      <c r="P7934" s="217">
        <v>0</v>
      </c>
      <c r="Q7934" s="217">
        <v>2.8996394230769198</v>
      </c>
      <c r="R7934" s="217">
        <v>2.8996394230769198</v>
      </c>
      <c r="S7934" s="217">
        <v>0</v>
      </c>
      <c r="T7934" s="217">
        <v>2.8996394230769198</v>
      </c>
      <c r="U7934" s="217">
        <v>2.8996394230769198</v>
      </c>
      <c r="V7934" s="217">
        <v>0</v>
      </c>
      <c r="W7934" s="217">
        <v>2.8996394230769198</v>
      </c>
      <c r="X7934" s="217">
        <v>2.8996394230769198</v>
      </c>
      <c r="Y7934" s="217">
        <v>0</v>
      </c>
    </row>
    <row r="7935" spans="2:25">
      <c r="B7935" s="217" t="s">
        <v>8104</v>
      </c>
      <c r="C7935" s="217" t="s">
        <v>5935</v>
      </c>
      <c r="D7935" s="217" t="s">
        <v>17</v>
      </c>
      <c r="E7935" s="217" t="s">
        <v>87</v>
      </c>
      <c r="F7935" s="217" t="s">
        <v>9</v>
      </c>
      <c r="G7935" s="217" t="s">
        <v>10</v>
      </c>
      <c r="H7935" s="217" t="s">
        <v>176</v>
      </c>
      <c r="I7935" s="217">
        <v>4</v>
      </c>
      <c r="J7935" s="217">
        <v>4</v>
      </c>
      <c r="K7935" s="217">
        <v>0</v>
      </c>
      <c r="L7935" s="217">
        <v>20</v>
      </c>
      <c r="M7935" s="217">
        <v>581.96891191709801</v>
      </c>
      <c r="N7935" s="217">
        <v>6.8732193732193698</v>
      </c>
      <c r="O7935" s="217">
        <v>6.8732193732193698</v>
      </c>
      <c r="P7935" s="217">
        <v>0</v>
      </c>
      <c r="Q7935" s="217">
        <v>6.8732193732193698</v>
      </c>
      <c r="R7935" s="217">
        <v>6.8732193732193698</v>
      </c>
      <c r="S7935" s="217">
        <v>0</v>
      </c>
      <c r="T7935" s="217">
        <v>6.8732193732193698</v>
      </c>
      <c r="U7935" s="217">
        <v>6.8732193732193698</v>
      </c>
      <c r="V7935" s="217">
        <v>0</v>
      </c>
      <c r="W7935" s="217">
        <v>6.8732193732193698</v>
      </c>
      <c r="X7935" s="217">
        <v>6.8732193732193698</v>
      </c>
      <c r="Y7935" s="217">
        <v>0</v>
      </c>
    </row>
    <row r="7936" spans="2:25">
      <c r="B7936" s="217" t="s">
        <v>8105</v>
      </c>
      <c r="C7936" s="217" t="s">
        <v>5935</v>
      </c>
      <c r="D7936" s="217" t="s">
        <v>17</v>
      </c>
      <c r="E7936" s="217" t="s">
        <v>87</v>
      </c>
      <c r="F7936" s="217" t="s">
        <v>9</v>
      </c>
      <c r="G7936" s="217" t="s">
        <v>10</v>
      </c>
      <c r="H7936" s="217" t="s">
        <v>178</v>
      </c>
      <c r="I7936" s="217">
        <v>2</v>
      </c>
      <c r="J7936" s="217">
        <v>2</v>
      </c>
      <c r="K7936" s="217">
        <v>0</v>
      </c>
      <c r="L7936" s="217">
        <v>36</v>
      </c>
      <c r="M7936" s="217">
        <v>775.95854922279796</v>
      </c>
      <c r="N7936" s="217">
        <v>2.57745726495726</v>
      </c>
      <c r="O7936" s="217">
        <v>2.57745726495726</v>
      </c>
      <c r="P7936" s="217">
        <v>0</v>
      </c>
      <c r="Q7936" s="217">
        <v>2.57745726495726</v>
      </c>
      <c r="R7936" s="217">
        <v>2.57745726495726</v>
      </c>
      <c r="S7936" s="217">
        <v>0</v>
      </c>
      <c r="T7936" s="217">
        <v>2.57745726495726</v>
      </c>
      <c r="U7936" s="217">
        <v>2.57745726495726</v>
      </c>
      <c r="V7936" s="217">
        <v>0</v>
      </c>
      <c r="W7936" s="217">
        <v>2.57745726495726</v>
      </c>
      <c r="X7936" s="217">
        <v>2.57745726495726</v>
      </c>
      <c r="Y7936" s="217">
        <v>0</v>
      </c>
    </row>
    <row r="7937" spans="2:25">
      <c r="B7937" s="217" t="s">
        <v>8106</v>
      </c>
      <c r="C7937" s="217" t="s">
        <v>5935</v>
      </c>
      <c r="D7937" s="217" t="s">
        <v>17</v>
      </c>
      <c r="E7937" s="217" t="s">
        <v>87</v>
      </c>
      <c r="F7937" s="217" t="s">
        <v>9</v>
      </c>
      <c r="G7937" s="217" t="s">
        <v>10</v>
      </c>
      <c r="H7937" s="217" t="s">
        <v>5</v>
      </c>
      <c r="I7937" s="217">
        <v>8</v>
      </c>
      <c r="J7937" s="217">
        <v>8</v>
      </c>
      <c r="K7937" s="217">
        <v>0</v>
      </c>
      <c r="L7937" s="217">
        <v>77</v>
      </c>
      <c r="M7937" s="217">
        <v>2080</v>
      </c>
      <c r="N7937" s="217">
        <v>3.8461538461538498</v>
      </c>
      <c r="O7937" s="217">
        <v>3.8461538461538498</v>
      </c>
      <c r="P7937" s="217">
        <v>0</v>
      </c>
      <c r="Q7937" s="217">
        <v>3.8461538461538498</v>
      </c>
      <c r="R7937" s="217">
        <v>3.8461538461538498</v>
      </c>
      <c r="S7937" s="217">
        <v>0</v>
      </c>
      <c r="T7937" s="217">
        <v>3.8461538461538498</v>
      </c>
      <c r="U7937" s="217">
        <v>3.8461538461538498</v>
      </c>
      <c r="V7937" s="217">
        <v>0</v>
      </c>
      <c r="W7937" s="217">
        <v>3.8461538461538498</v>
      </c>
      <c r="X7937" s="217">
        <v>3.8461538461538498</v>
      </c>
      <c r="Y7937" s="217">
        <v>0</v>
      </c>
    </row>
    <row r="7938" spans="2:25">
      <c r="B7938" s="217" t="s">
        <v>8107</v>
      </c>
      <c r="C7938" s="217" t="s">
        <v>5935</v>
      </c>
      <c r="D7938" s="217" t="s">
        <v>17</v>
      </c>
      <c r="E7938" s="217" t="s">
        <v>87</v>
      </c>
      <c r="F7938" s="217" t="s">
        <v>5</v>
      </c>
      <c r="G7938" s="217" t="s">
        <v>10</v>
      </c>
      <c r="H7938" s="217" t="s">
        <v>170</v>
      </c>
      <c r="I7938" s="217">
        <v>2</v>
      </c>
      <c r="J7938" s="217">
        <v>2</v>
      </c>
      <c r="K7938" s="217">
        <v>0</v>
      </c>
      <c r="L7938" s="217">
        <v>3</v>
      </c>
      <c r="M7938" s="217">
        <v>273.66294897690398</v>
      </c>
      <c r="N7938" s="217">
        <v>7.3082600603298902</v>
      </c>
      <c r="O7938" s="217">
        <v>7.3082600603298902</v>
      </c>
      <c r="P7938" s="217">
        <v>0</v>
      </c>
      <c r="Q7938" s="217">
        <v>7.3082600603298902</v>
      </c>
      <c r="R7938" s="217">
        <v>7.3082600603298902</v>
      </c>
      <c r="S7938" s="217">
        <v>0</v>
      </c>
      <c r="T7938" s="217">
        <v>7.3082600603298902</v>
      </c>
      <c r="U7938" s="217">
        <v>7.3082600603298902</v>
      </c>
      <c r="V7938" s="217">
        <v>0</v>
      </c>
      <c r="W7938" s="217">
        <v>7.3082600603298902</v>
      </c>
      <c r="X7938" s="217">
        <v>7.3082600603298902</v>
      </c>
      <c r="Y7938" s="217">
        <v>0</v>
      </c>
    </row>
    <row r="7939" spans="2:25">
      <c r="B7939" s="217" t="s">
        <v>8108</v>
      </c>
      <c r="C7939" s="217" t="s">
        <v>5935</v>
      </c>
      <c r="D7939" s="217" t="s">
        <v>17</v>
      </c>
      <c r="E7939" s="217" t="s">
        <v>87</v>
      </c>
      <c r="F7939" s="217" t="s">
        <v>5</v>
      </c>
      <c r="G7939" s="217" t="s">
        <v>10</v>
      </c>
      <c r="H7939" s="217" t="s">
        <v>172</v>
      </c>
      <c r="I7939" s="217">
        <v>6</v>
      </c>
      <c r="J7939" s="217">
        <v>6</v>
      </c>
      <c r="K7939" s="217">
        <v>0</v>
      </c>
      <c r="L7939" s="217">
        <v>10</v>
      </c>
      <c r="M7939" s="217">
        <v>470.82725915517699</v>
      </c>
      <c r="N7939" s="217">
        <v>12.7435272349482</v>
      </c>
      <c r="O7939" s="217">
        <v>12.7435272349482</v>
      </c>
      <c r="P7939" s="217">
        <v>0</v>
      </c>
      <c r="Q7939" s="217">
        <v>12.7435272349482</v>
      </c>
      <c r="R7939" s="217">
        <v>12.7435272349482</v>
      </c>
      <c r="S7939" s="217">
        <v>0</v>
      </c>
      <c r="T7939" s="217">
        <v>12.7435272349482</v>
      </c>
      <c r="U7939" s="217">
        <v>12.7435272349482</v>
      </c>
      <c r="V7939" s="217">
        <v>0</v>
      </c>
      <c r="W7939" s="217">
        <v>12.7435272349482</v>
      </c>
      <c r="X7939" s="217">
        <v>12.7435272349482</v>
      </c>
      <c r="Y7939" s="217">
        <v>0</v>
      </c>
    </row>
    <row r="7940" spans="2:25">
      <c r="B7940" s="217" t="s">
        <v>8109</v>
      </c>
      <c r="C7940" s="217" t="s">
        <v>5935</v>
      </c>
      <c r="D7940" s="217" t="s">
        <v>17</v>
      </c>
      <c r="E7940" s="217" t="s">
        <v>87</v>
      </c>
      <c r="F7940" s="217" t="s">
        <v>5</v>
      </c>
      <c r="G7940" s="217" t="s">
        <v>10</v>
      </c>
      <c r="H7940" s="217" t="s">
        <v>174</v>
      </c>
      <c r="I7940" s="217">
        <v>8</v>
      </c>
      <c r="J7940" s="217">
        <v>8</v>
      </c>
      <c r="K7940" s="217">
        <v>0</v>
      </c>
      <c r="L7940" s="217">
        <v>11</v>
      </c>
      <c r="M7940" s="217">
        <v>656.50888440033998</v>
      </c>
      <c r="N7940" s="217">
        <v>12.1856690596156</v>
      </c>
      <c r="O7940" s="217">
        <v>12.1856690596156</v>
      </c>
      <c r="P7940" s="217">
        <v>0</v>
      </c>
      <c r="Q7940" s="217">
        <v>12.1856690596156</v>
      </c>
      <c r="R7940" s="217">
        <v>12.1856690596156</v>
      </c>
      <c r="S7940" s="217">
        <v>0</v>
      </c>
      <c r="T7940" s="217">
        <v>12.1856690596156</v>
      </c>
      <c r="U7940" s="217">
        <v>12.1856690596156</v>
      </c>
      <c r="V7940" s="217">
        <v>0</v>
      </c>
      <c r="W7940" s="217">
        <v>12.1856690596156</v>
      </c>
      <c r="X7940" s="217">
        <v>12.1856690596156</v>
      </c>
      <c r="Y7940" s="217">
        <v>0</v>
      </c>
    </row>
    <row r="7941" spans="2:25">
      <c r="B7941" s="217" t="s">
        <v>8110</v>
      </c>
      <c r="C7941" s="217" t="s">
        <v>5935</v>
      </c>
      <c r="D7941" s="217" t="s">
        <v>17</v>
      </c>
      <c r="E7941" s="217" t="s">
        <v>87</v>
      </c>
      <c r="F7941" s="217" t="s">
        <v>5</v>
      </c>
      <c r="G7941" s="217" t="s">
        <v>10</v>
      </c>
      <c r="H7941" s="217" t="s">
        <v>176</v>
      </c>
      <c r="I7941" s="217">
        <v>13</v>
      </c>
      <c r="J7941" s="217">
        <v>13</v>
      </c>
      <c r="K7941" s="217">
        <v>0</v>
      </c>
      <c r="L7941" s="217">
        <v>22</v>
      </c>
      <c r="M7941" s="217">
        <v>1127.33614355552</v>
      </c>
      <c r="N7941" s="217">
        <v>11.531609337920401</v>
      </c>
      <c r="O7941" s="217">
        <v>11.531609337920401</v>
      </c>
      <c r="P7941" s="217">
        <v>0</v>
      </c>
      <c r="Q7941" s="217">
        <v>11.531609337920401</v>
      </c>
      <c r="R7941" s="217">
        <v>11.531609337920401</v>
      </c>
      <c r="S7941" s="217">
        <v>0</v>
      </c>
      <c r="T7941" s="217">
        <v>11.531609337920401</v>
      </c>
      <c r="U7941" s="217">
        <v>11.531609337920401</v>
      </c>
      <c r="V7941" s="217">
        <v>0</v>
      </c>
      <c r="W7941" s="217">
        <v>11.531609337920401</v>
      </c>
      <c r="X7941" s="217">
        <v>11.531609337920401</v>
      </c>
      <c r="Y7941" s="217">
        <v>0</v>
      </c>
    </row>
    <row r="7942" spans="2:25">
      <c r="B7942" s="217" t="s">
        <v>8111</v>
      </c>
      <c r="C7942" s="217" t="s">
        <v>5935</v>
      </c>
      <c r="D7942" s="217" t="s">
        <v>17</v>
      </c>
      <c r="E7942" s="217" t="s">
        <v>87</v>
      </c>
      <c r="F7942" s="217" t="s">
        <v>5</v>
      </c>
      <c r="G7942" s="217" t="s">
        <v>10</v>
      </c>
      <c r="H7942" s="217" t="s">
        <v>178</v>
      </c>
      <c r="I7942" s="217">
        <v>11</v>
      </c>
      <c r="J7942" s="217">
        <v>10</v>
      </c>
      <c r="K7942" s="217">
        <v>1</v>
      </c>
      <c r="L7942" s="217">
        <v>55</v>
      </c>
      <c r="M7942" s="217">
        <v>1521.6647639120599</v>
      </c>
      <c r="N7942" s="217">
        <v>7.2289247019954601</v>
      </c>
      <c r="O7942" s="217">
        <v>6.5717497290867799</v>
      </c>
      <c r="P7942" s="217">
        <v>0.65717497290867799</v>
      </c>
      <c r="Q7942" s="217">
        <v>7.2289247019954601</v>
      </c>
      <c r="R7942" s="217">
        <v>6.5717497290867799</v>
      </c>
      <c r="S7942" s="217">
        <v>0.65717497290867799</v>
      </c>
      <c r="T7942" s="217">
        <v>7.2289247019954601</v>
      </c>
      <c r="U7942" s="217">
        <v>6.5717497290867799</v>
      </c>
      <c r="V7942" s="217">
        <v>0.65717497290867799</v>
      </c>
      <c r="W7942" s="217">
        <v>7.2289247019954601</v>
      </c>
      <c r="X7942" s="217">
        <v>6.5717497290867799</v>
      </c>
      <c r="Y7942" s="217">
        <v>0.65717497290867799</v>
      </c>
    </row>
    <row r="7943" spans="2:25">
      <c r="B7943" s="217" t="s">
        <v>8112</v>
      </c>
      <c r="C7943" s="217" t="s">
        <v>5935</v>
      </c>
      <c r="D7943" s="217" t="s">
        <v>17</v>
      </c>
      <c r="E7943" s="217" t="s">
        <v>87</v>
      </c>
      <c r="F7943" s="217" t="s">
        <v>5</v>
      </c>
      <c r="G7943" s="217" t="s">
        <v>10</v>
      </c>
      <c r="H7943" s="217" t="s">
        <v>5</v>
      </c>
      <c r="I7943" s="217">
        <v>40</v>
      </c>
      <c r="J7943" s="217">
        <v>39</v>
      </c>
      <c r="K7943" s="217">
        <v>1</v>
      </c>
      <c r="L7943" s="217">
        <v>101</v>
      </c>
      <c r="M7943" s="217">
        <v>4050</v>
      </c>
      <c r="N7943" s="217">
        <v>9.8765432098765409</v>
      </c>
      <c r="O7943" s="217">
        <v>9.6296296296296298</v>
      </c>
      <c r="P7943" s="217">
        <v>0.24691358024691401</v>
      </c>
      <c r="Q7943" s="217">
        <v>9.8765432098765409</v>
      </c>
      <c r="R7943" s="217">
        <v>9.6296296296296298</v>
      </c>
      <c r="S7943" s="217">
        <v>0.24691358024691401</v>
      </c>
      <c r="T7943" s="217">
        <v>9.8765432098765409</v>
      </c>
      <c r="U7943" s="217">
        <v>9.6296296296296298</v>
      </c>
      <c r="V7943" s="217">
        <v>0.24691358024691401</v>
      </c>
      <c r="W7943" s="217">
        <v>9.8765432098765409</v>
      </c>
      <c r="X7943" s="217">
        <v>9.6296296296296298</v>
      </c>
      <c r="Y7943" s="217">
        <v>0.24691358024691401</v>
      </c>
    </row>
    <row r="7944" spans="2:25">
      <c r="B7944" s="217" t="s">
        <v>8113</v>
      </c>
      <c r="C7944" s="217" t="s">
        <v>5935</v>
      </c>
      <c r="D7944" s="217" t="s">
        <v>17</v>
      </c>
      <c r="E7944" s="217" t="s">
        <v>87</v>
      </c>
      <c r="F7944" s="217" t="s">
        <v>12</v>
      </c>
      <c r="G7944" s="217" t="s">
        <v>49</v>
      </c>
      <c r="H7944" s="217" t="s">
        <v>170</v>
      </c>
      <c r="I7944" s="217">
        <v>2</v>
      </c>
      <c r="J7944" s="217">
        <v>2</v>
      </c>
      <c r="K7944" s="217">
        <v>0</v>
      </c>
      <c r="L7944" s="217">
        <v>3</v>
      </c>
      <c r="M7944" s="217">
        <v>591.37404580152702</v>
      </c>
      <c r="N7944" s="217">
        <v>3.3819543048922198</v>
      </c>
      <c r="O7944" s="217">
        <v>3.3819543048922198</v>
      </c>
      <c r="P7944" s="217">
        <v>0</v>
      </c>
      <c r="Q7944" s="217">
        <v>3.3819543048922198</v>
      </c>
      <c r="R7944" s="217">
        <v>3.3819543048922198</v>
      </c>
      <c r="S7944" s="217">
        <v>0</v>
      </c>
      <c r="T7944" s="217">
        <v>3.3819543048922198</v>
      </c>
      <c r="U7944" s="217">
        <v>3.3819543048922198</v>
      </c>
      <c r="V7944" s="217">
        <v>0</v>
      </c>
      <c r="W7944" s="217">
        <v>3.3819543048922198</v>
      </c>
      <c r="X7944" s="217">
        <v>3.3819543048922198</v>
      </c>
      <c r="Y7944" s="217">
        <v>0</v>
      </c>
    </row>
    <row r="7945" spans="2:25">
      <c r="B7945" s="217" t="s">
        <v>8114</v>
      </c>
      <c r="C7945" s="217" t="s">
        <v>5935</v>
      </c>
      <c r="D7945" s="217" t="s">
        <v>17</v>
      </c>
      <c r="E7945" s="217" t="s">
        <v>87</v>
      </c>
      <c r="F7945" s="217" t="s">
        <v>12</v>
      </c>
      <c r="G7945" s="217" t="s">
        <v>49</v>
      </c>
      <c r="H7945" s="217" t="s">
        <v>172</v>
      </c>
      <c r="I7945" s="217">
        <v>4</v>
      </c>
      <c r="J7945" s="217">
        <v>4</v>
      </c>
      <c r="K7945" s="217">
        <v>0</v>
      </c>
      <c r="L7945" s="217">
        <v>7</v>
      </c>
      <c r="M7945" s="217">
        <v>707.70992366412202</v>
      </c>
      <c r="N7945" s="217">
        <v>5.6520332218746603</v>
      </c>
      <c r="O7945" s="217">
        <v>5.6520332218746603</v>
      </c>
      <c r="P7945" s="217">
        <v>0</v>
      </c>
      <c r="Q7945" s="217">
        <v>5.6520332218746603</v>
      </c>
      <c r="R7945" s="217">
        <v>5.6520332218746603</v>
      </c>
      <c r="S7945" s="217">
        <v>0</v>
      </c>
      <c r="T7945" s="217">
        <v>5.6520332218746603</v>
      </c>
      <c r="U7945" s="217">
        <v>5.6520332218746603</v>
      </c>
      <c r="V7945" s="217">
        <v>0</v>
      </c>
      <c r="W7945" s="217">
        <v>5.6520332218746603</v>
      </c>
      <c r="X7945" s="217">
        <v>5.6520332218746603</v>
      </c>
      <c r="Y7945" s="217">
        <v>0</v>
      </c>
    </row>
    <row r="7946" spans="2:25">
      <c r="B7946" s="217" t="s">
        <v>8115</v>
      </c>
      <c r="C7946" s="217" t="s">
        <v>5935</v>
      </c>
      <c r="D7946" s="217" t="s">
        <v>17</v>
      </c>
      <c r="E7946" s="217" t="s">
        <v>87</v>
      </c>
      <c r="F7946" s="217" t="s">
        <v>12</v>
      </c>
      <c r="G7946" s="217" t="s">
        <v>49</v>
      </c>
      <c r="H7946" s="217" t="s">
        <v>174</v>
      </c>
      <c r="I7946" s="217">
        <v>8</v>
      </c>
      <c r="J7946" s="217">
        <v>7</v>
      </c>
      <c r="K7946" s="217">
        <v>1</v>
      </c>
      <c r="L7946" s="217">
        <v>17</v>
      </c>
      <c r="M7946" s="217">
        <v>717.404580152672</v>
      </c>
      <c r="N7946" s="217">
        <v>11.1513087891041</v>
      </c>
      <c r="O7946" s="217">
        <v>9.7573951904660596</v>
      </c>
      <c r="P7946" s="217">
        <v>1.39391359863801</v>
      </c>
      <c r="Q7946" s="217">
        <v>11.1513087891041</v>
      </c>
      <c r="R7946" s="217">
        <v>9.7573951904660596</v>
      </c>
      <c r="S7946" s="217">
        <v>1.39391359863801</v>
      </c>
      <c r="T7946" s="217">
        <v>11.1513087891041</v>
      </c>
      <c r="U7946" s="217">
        <v>9.7573951904660596</v>
      </c>
      <c r="V7946" s="217">
        <v>1.39391359863801</v>
      </c>
      <c r="W7946" s="217">
        <v>11.1513087891041</v>
      </c>
      <c r="X7946" s="217">
        <v>9.7573951904660596</v>
      </c>
      <c r="Y7946" s="217">
        <v>1.39391359863801</v>
      </c>
    </row>
    <row r="7947" spans="2:25">
      <c r="B7947" s="217" t="s">
        <v>8116</v>
      </c>
      <c r="C7947" s="217" t="s">
        <v>5935</v>
      </c>
      <c r="D7947" s="217" t="s">
        <v>17</v>
      </c>
      <c r="E7947" s="217" t="s">
        <v>87</v>
      </c>
      <c r="F7947" s="217" t="s">
        <v>12</v>
      </c>
      <c r="G7947" s="217" t="s">
        <v>49</v>
      </c>
      <c r="H7947" s="217" t="s">
        <v>176</v>
      </c>
      <c r="I7947" s="217">
        <v>9</v>
      </c>
      <c r="J7947" s="217">
        <v>9</v>
      </c>
      <c r="K7947" s="217">
        <v>0</v>
      </c>
      <c r="L7947" s="217">
        <v>10</v>
      </c>
      <c r="M7947" s="217">
        <v>1037.32824427481</v>
      </c>
      <c r="N7947" s="217">
        <v>8.6761351092795707</v>
      </c>
      <c r="O7947" s="217">
        <v>8.6761351092795707</v>
      </c>
      <c r="P7947" s="217">
        <v>0</v>
      </c>
      <c r="Q7947" s="217">
        <v>8.6761351092795707</v>
      </c>
      <c r="R7947" s="217">
        <v>8.6761351092795707</v>
      </c>
      <c r="S7947" s="217">
        <v>0</v>
      </c>
      <c r="T7947" s="217">
        <v>8.6761351092795707</v>
      </c>
      <c r="U7947" s="217">
        <v>8.6761351092795707</v>
      </c>
      <c r="V7947" s="217">
        <v>0</v>
      </c>
      <c r="W7947" s="217">
        <v>8.6761351092795707</v>
      </c>
      <c r="X7947" s="217">
        <v>8.6761351092795707</v>
      </c>
      <c r="Y7947" s="217">
        <v>0</v>
      </c>
    </row>
    <row r="7948" spans="2:25">
      <c r="B7948" s="217" t="s">
        <v>8117</v>
      </c>
      <c r="C7948" s="217" t="s">
        <v>5935</v>
      </c>
      <c r="D7948" s="217" t="s">
        <v>17</v>
      </c>
      <c r="E7948" s="217" t="s">
        <v>87</v>
      </c>
      <c r="F7948" s="217" t="s">
        <v>12</v>
      </c>
      <c r="G7948" s="217" t="s">
        <v>49</v>
      </c>
      <c r="H7948" s="217" t="s">
        <v>178</v>
      </c>
      <c r="I7948" s="217">
        <v>9</v>
      </c>
      <c r="J7948" s="217">
        <v>9</v>
      </c>
      <c r="K7948" s="217">
        <v>0</v>
      </c>
      <c r="L7948" s="217">
        <v>11</v>
      </c>
      <c r="M7948" s="217">
        <v>756.18320610686999</v>
      </c>
      <c r="N7948" s="217">
        <v>11.9018776499091</v>
      </c>
      <c r="O7948" s="217">
        <v>11.9018776499091</v>
      </c>
      <c r="P7948" s="217">
        <v>0</v>
      </c>
      <c r="Q7948" s="217">
        <v>11.9018776499091</v>
      </c>
      <c r="R7948" s="217">
        <v>11.9018776499091</v>
      </c>
      <c r="S7948" s="217">
        <v>0</v>
      </c>
      <c r="T7948" s="217">
        <v>11.9018776499091</v>
      </c>
      <c r="U7948" s="217">
        <v>11.9018776499091</v>
      </c>
      <c r="V7948" s="217">
        <v>0</v>
      </c>
      <c r="W7948" s="217">
        <v>11.9018776499091</v>
      </c>
      <c r="X7948" s="217">
        <v>11.9018776499091</v>
      </c>
      <c r="Y7948" s="217">
        <v>0</v>
      </c>
    </row>
    <row r="7949" spans="2:25">
      <c r="B7949" s="217" t="s">
        <v>8118</v>
      </c>
      <c r="C7949" s="217" t="s">
        <v>5935</v>
      </c>
      <c r="D7949" s="217" t="s">
        <v>17</v>
      </c>
      <c r="E7949" s="217" t="s">
        <v>87</v>
      </c>
      <c r="F7949" s="217" t="s">
        <v>12</v>
      </c>
      <c r="G7949" s="217" t="s">
        <v>49</v>
      </c>
      <c r="H7949" s="217" t="s">
        <v>5</v>
      </c>
      <c r="I7949" s="217">
        <v>32</v>
      </c>
      <c r="J7949" s="217">
        <v>31</v>
      </c>
      <c r="K7949" s="217">
        <v>1</v>
      </c>
      <c r="L7949" s="217">
        <v>48</v>
      </c>
      <c r="M7949" s="217">
        <v>3810</v>
      </c>
      <c r="N7949" s="217">
        <v>8.3989501312335992</v>
      </c>
      <c r="O7949" s="217">
        <v>8.1364829396325504</v>
      </c>
      <c r="P7949" s="217">
        <v>0.26246719160104998</v>
      </c>
      <c r="Q7949" s="217">
        <v>8.3989501312335992</v>
      </c>
      <c r="R7949" s="217">
        <v>8.1364829396325504</v>
      </c>
      <c r="S7949" s="217">
        <v>0.26246719160104998</v>
      </c>
      <c r="T7949" s="217">
        <v>8.3989501312335992</v>
      </c>
      <c r="U7949" s="217">
        <v>8.1364829396325504</v>
      </c>
      <c r="V7949" s="217">
        <v>0.26246719160104998</v>
      </c>
      <c r="W7949" s="217">
        <v>8.3989501312335992</v>
      </c>
      <c r="X7949" s="217">
        <v>8.1364829396325504</v>
      </c>
      <c r="Y7949" s="217">
        <v>0.26246719160104998</v>
      </c>
    </row>
    <row r="7950" spans="2:25">
      <c r="B7950" s="217" t="s">
        <v>8119</v>
      </c>
      <c r="C7950" s="217" t="s">
        <v>5935</v>
      </c>
      <c r="D7950" s="217" t="s">
        <v>17</v>
      </c>
      <c r="E7950" s="217" t="s">
        <v>87</v>
      </c>
      <c r="F7950" s="217" t="s">
        <v>9</v>
      </c>
      <c r="G7950" s="217" t="s">
        <v>49</v>
      </c>
      <c r="H7950" s="217" t="s">
        <v>170</v>
      </c>
      <c r="I7950" s="217">
        <v>1</v>
      </c>
      <c r="J7950" s="217">
        <v>1</v>
      </c>
      <c r="K7950" s="217">
        <v>0</v>
      </c>
      <c r="L7950" s="217">
        <v>23</v>
      </c>
      <c r="M7950" s="217">
        <v>656.756756756757</v>
      </c>
      <c r="N7950" s="217">
        <v>1.5226337448559699</v>
      </c>
      <c r="O7950" s="217">
        <v>1.5226337448559699</v>
      </c>
      <c r="P7950" s="217">
        <v>0</v>
      </c>
      <c r="Q7950" s="217">
        <v>1.5226337448559699</v>
      </c>
      <c r="R7950" s="217">
        <v>1.5226337448559699</v>
      </c>
      <c r="S7950" s="217">
        <v>0</v>
      </c>
      <c r="T7950" s="217">
        <v>1.5226337448559699</v>
      </c>
      <c r="U7950" s="217">
        <v>1.5226337448559699</v>
      </c>
      <c r="V7950" s="217">
        <v>0</v>
      </c>
      <c r="W7950" s="217">
        <v>1.5226337448559699</v>
      </c>
      <c r="X7950" s="217">
        <v>1.5226337448559699</v>
      </c>
      <c r="Y7950" s="217">
        <v>0</v>
      </c>
    </row>
    <row r="7951" spans="2:25">
      <c r="B7951" s="217" t="s">
        <v>8120</v>
      </c>
      <c r="C7951" s="217" t="s">
        <v>5935</v>
      </c>
      <c r="D7951" s="217" t="s">
        <v>17</v>
      </c>
      <c r="E7951" s="217" t="s">
        <v>87</v>
      </c>
      <c r="F7951" s="217" t="s">
        <v>9</v>
      </c>
      <c r="G7951" s="217" t="s">
        <v>49</v>
      </c>
      <c r="H7951" s="217" t="s">
        <v>172</v>
      </c>
      <c r="I7951" s="217">
        <v>1</v>
      </c>
      <c r="J7951" s="217">
        <v>1</v>
      </c>
      <c r="K7951" s="217">
        <v>0</v>
      </c>
      <c r="L7951" s="217">
        <v>19</v>
      </c>
      <c r="M7951" s="217">
        <v>736.36363636363603</v>
      </c>
      <c r="N7951" s="217">
        <v>1.3580246913580201</v>
      </c>
      <c r="O7951" s="217">
        <v>1.3580246913580201</v>
      </c>
      <c r="P7951" s="217">
        <v>0</v>
      </c>
      <c r="Q7951" s="217">
        <v>1.3580246913580201</v>
      </c>
      <c r="R7951" s="217">
        <v>1.3580246913580201</v>
      </c>
      <c r="S7951" s="217">
        <v>0</v>
      </c>
      <c r="T7951" s="217">
        <v>1.3580246913580201</v>
      </c>
      <c r="U7951" s="217">
        <v>1.3580246913580201</v>
      </c>
      <c r="V7951" s="217">
        <v>0</v>
      </c>
      <c r="W7951" s="217">
        <v>1.3580246913580201</v>
      </c>
      <c r="X7951" s="217">
        <v>1.3580246913580201</v>
      </c>
      <c r="Y7951" s="217">
        <v>0</v>
      </c>
    </row>
    <row r="7952" spans="2:25">
      <c r="B7952" s="217" t="s">
        <v>8121</v>
      </c>
      <c r="C7952" s="217" t="s">
        <v>5935</v>
      </c>
      <c r="D7952" s="217" t="s">
        <v>17</v>
      </c>
      <c r="E7952" s="217" t="s">
        <v>87</v>
      </c>
      <c r="F7952" s="217" t="s">
        <v>9</v>
      </c>
      <c r="G7952" s="217" t="s">
        <v>49</v>
      </c>
      <c r="H7952" s="217" t="s">
        <v>174</v>
      </c>
      <c r="I7952" s="217">
        <v>1</v>
      </c>
      <c r="J7952" s="217">
        <v>1</v>
      </c>
      <c r="K7952" s="217">
        <v>0</v>
      </c>
      <c r="L7952" s="217">
        <v>26</v>
      </c>
      <c r="M7952" s="217">
        <v>825.92137592137601</v>
      </c>
      <c r="N7952" s="217">
        <v>1.2107690019336601</v>
      </c>
      <c r="O7952" s="217">
        <v>1.2107690019336601</v>
      </c>
      <c r="P7952" s="217">
        <v>0</v>
      </c>
      <c r="Q7952" s="217">
        <v>1.2107690019336601</v>
      </c>
      <c r="R7952" s="217">
        <v>1.2107690019336601</v>
      </c>
      <c r="S7952" s="217">
        <v>0</v>
      </c>
      <c r="T7952" s="217">
        <v>1.2107690019336601</v>
      </c>
      <c r="U7952" s="217">
        <v>1.2107690019336601</v>
      </c>
      <c r="V7952" s="217">
        <v>0</v>
      </c>
      <c r="W7952" s="217">
        <v>1.2107690019336601</v>
      </c>
      <c r="X7952" s="217">
        <v>1.2107690019336601</v>
      </c>
      <c r="Y7952" s="217">
        <v>0</v>
      </c>
    </row>
    <row r="7953" spans="2:25">
      <c r="B7953" s="217" t="s">
        <v>8122</v>
      </c>
      <c r="C7953" s="217" t="s">
        <v>5935</v>
      </c>
      <c r="D7953" s="217" t="s">
        <v>17</v>
      </c>
      <c r="E7953" s="217" t="s">
        <v>87</v>
      </c>
      <c r="F7953" s="217" t="s">
        <v>9</v>
      </c>
      <c r="G7953" s="217" t="s">
        <v>49</v>
      </c>
      <c r="H7953" s="217" t="s">
        <v>176</v>
      </c>
      <c r="I7953" s="217">
        <v>3</v>
      </c>
      <c r="J7953" s="217">
        <v>3</v>
      </c>
      <c r="K7953" s="217">
        <v>0</v>
      </c>
      <c r="L7953" s="217">
        <v>21</v>
      </c>
      <c r="M7953" s="217">
        <v>1005.0368550368599</v>
      </c>
      <c r="N7953" s="217">
        <v>2.9849651631829799</v>
      </c>
      <c r="O7953" s="217">
        <v>2.9849651631829799</v>
      </c>
      <c r="P7953" s="217">
        <v>0</v>
      </c>
      <c r="Q7953" s="217">
        <v>2.9849651631829799</v>
      </c>
      <c r="R7953" s="217">
        <v>2.9849651631829799</v>
      </c>
      <c r="S7953" s="217">
        <v>0</v>
      </c>
      <c r="T7953" s="217">
        <v>2.9849651631829799</v>
      </c>
      <c r="U7953" s="217">
        <v>2.9849651631829799</v>
      </c>
      <c r="V7953" s="217">
        <v>0</v>
      </c>
      <c r="W7953" s="217">
        <v>2.9849651631829799</v>
      </c>
      <c r="X7953" s="217">
        <v>2.9849651631829799</v>
      </c>
      <c r="Y7953" s="217">
        <v>0</v>
      </c>
    </row>
    <row r="7954" spans="2:25">
      <c r="B7954" s="217" t="s">
        <v>8123</v>
      </c>
      <c r="C7954" s="217" t="s">
        <v>5935</v>
      </c>
      <c r="D7954" s="217" t="s">
        <v>17</v>
      </c>
      <c r="E7954" s="217" t="s">
        <v>87</v>
      </c>
      <c r="F7954" s="217" t="s">
        <v>9</v>
      </c>
      <c r="G7954" s="217" t="s">
        <v>49</v>
      </c>
      <c r="H7954" s="217" t="s">
        <v>178</v>
      </c>
      <c r="I7954" s="217">
        <v>4</v>
      </c>
      <c r="J7954" s="217">
        <v>4</v>
      </c>
      <c r="K7954" s="217">
        <v>0</v>
      </c>
      <c r="L7954" s="217">
        <v>22</v>
      </c>
      <c r="M7954" s="217">
        <v>825.92137592137601</v>
      </c>
      <c r="N7954" s="217">
        <v>4.8430760077346404</v>
      </c>
      <c r="O7954" s="217">
        <v>4.8430760077346404</v>
      </c>
      <c r="P7954" s="217">
        <v>0</v>
      </c>
      <c r="Q7954" s="217">
        <v>4.8430760077346404</v>
      </c>
      <c r="R7954" s="217">
        <v>4.8430760077346404</v>
      </c>
      <c r="S7954" s="217">
        <v>0</v>
      </c>
      <c r="T7954" s="217">
        <v>4.8430760077346404</v>
      </c>
      <c r="U7954" s="217">
        <v>4.8430760077346404</v>
      </c>
      <c r="V7954" s="217">
        <v>0</v>
      </c>
      <c r="W7954" s="217">
        <v>4.8430760077346404</v>
      </c>
      <c r="X7954" s="217">
        <v>4.8430760077346404</v>
      </c>
      <c r="Y7954" s="217">
        <v>0</v>
      </c>
    </row>
    <row r="7955" spans="2:25">
      <c r="B7955" s="217" t="s">
        <v>8124</v>
      </c>
      <c r="C7955" s="217" t="s">
        <v>5935</v>
      </c>
      <c r="D7955" s="217" t="s">
        <v>17</v>
      </c>
      <c r="E7955" s="217" t="s">
        <v>87</v>
      </c>
      <c r="F7955" s="217" t="s">
        <v>9</v>
      </c>
      <c r="G7955" s="217" t="s">
        <v>49</v>
      </c>
      <c r="H7955" s="217" t="s">
        <v>5</v>
      </c>
      <c r="I7955" s="217">
        <v>10</v>
      </c>
      <c r="J7955" s="217">
        <v>10</v>
      </c>
      <c r="K7955" s="217">
        <v>0</v>
      </c>
      <c r="L7955" s="217">
        <v>111</v>
      </c>
      <c r="M7955" s="217">
        <v>4050</v>
      </c>
      <c r="N7955" s="217">
        <v>2.4691358024691401</v>
      </c>
      <c r="O7955" s="217">
        <v>2.4691358024691401</v>
      </c>
      <c r="P7955" s="217">
        <v>0</v>
      </c>
      <c r="Q7955" s="217">
        <v>2.4691358024691401</v>
      </c>
      <c r="R7955" s="217">
        <v>2.4691358024691401</v>
      </c>
      <c r="S7955" s="217">
        <v>0</v>
      </c>
      <c r="T7955" s="217">
        <v>2.4691358024691401</v>
      </c>
      <c r="U7955" s="217">
        <v>2.4691358024691401</v>
      </c>
      <c r="V7955" s="217">
        <v>0</v>
      </c>
      <c r="W7955" s="217">
        <v>2.4691358024691401</v>
      </c>
      <c r="X7955" s="217">
        <v>2.4691358024691401</v>
      </c>
      <c r="Y7955" s="217">
        <v>0</v>
      </c>
    </row>
    <row r="7956" spans="2:25">
      <c r="B7956" s="217" t="s">
        <v>8125</v>
      </c>
      <c r="C7956" s="217" t="s">
        <v>5935</v>
      </c>
      <c r="D7956" s="217" t="s">
        <v>17</v>
      </c>
      <c r="E7956" s="217" t="s">
        <v>87</v>
      </c>
      <c r="F7956" s="217" t="s">
        <v>5</v>
      </c>
      <c r="G7956" s="217" t="s">
        <v>49</v>
      </c>
      <c r="H7956" s="217" t="s">
        <v>170</v>
      </c>
      <c r="I7956" s="217">
        <v>3</v>
      </c>
      <c r="J7956" s="217">
        <v>3</v>
      </c>
      <c r="K7956" s="217">
        <v>0</v>
      </c>
      <c r="L7956" s="217">
        <v>26</v>
      </c>
      <c r="M7956" s="217">
        <v>1248.13080255828</v>
      </c>
      <c r="N7956" s="217">
        <v>2.4035942337541298</v>
      </c>
      <c r="O7956" s="217">
        <v>2.4035942337541298</v>
      </c>
      <c r="P7956" s="217">
        <v>0</v>
      </c>
      <c r="Q7956" s="217">
        <v>2.4035942337541298</v>
      </c>
      <c r="R7956" s="217">
        <v>2.4035942337541298</v>
      </c>
      <c r="S7956" s="217">
        <v>0</v>
      </c>
      <c r="T7956" s="217">
        <v>2.4035942337541298</v>
      </c>
      <c r="U7956" s="217">
        <v>2.4035942337541298</v>
      </c>
      <c r="V7956" s="217">
        <v>0</v>
      </c>
      <c r="W7956" s="217">
        <v>2.4035942337541298</v>
      </c>
      <c r="X7956" s="217">
        <v>2.4035942337541298</v>
      </c>
      <c r="Y7956" s="217">
        <v>0</v>
      </c>
    </row>
    <row r="7957" spans="2:25">
      <c r="B7957" s="217" t="s">
        <v>8126</v>
      </c>
      <c r="C7957" s="217" t="s">
        <v>5935</v>
      </c>
      <c r="D7957" s="217" t="s">
        <v>17</v>
      </c>
      <c r="E7957" s="217" t="s">
        <v>87</v>
      </c>
      <c r="F7957" s="217" t="s">
        <v>5</v>
      </c>
      <c r="G7957" s="217" t="s">
        <v>49</v>
      </c>
      <c r="H7957" s="217" t="s">
        <v>172</v>
      </c>
      <c r="I7957" s="217">
        <v>5</v>
      </c>
      <c r="J7957" s="217">
        <v>5</v>
      </c>
      <c r="K7957" s="217">
        <v>0</v>
      </c>
      <c r="L7957" s="217">
        <v>26</v>
      </c>
      <c r="M7957" s="217">
        <v>1444.0735600277601</v>
      </c>
      <c r="N7957" s="217">
        <v>3.4624274956629599</v>
      </c>
      <c r="O7957" s="217">
        <v>3.4624274956629599</v>
      </c>
      <c r="P7957" s="217">
        <v>0</v>
      </c>
      <c r="Q7957" s="217">
        <v>3.4624274956629599</v>
      </c>
      <c r="R7957" s="217">
        <v>3.4624274956629599</v>
      </c>
      <c r="S7957" s="217">
        <v>0</v>
      </c>
      <c r="T7957" s="217">
        <v>3.4624274956629599</v>
      </c>
      <c r="U7957" s="217">
        <v>3.4624274956629599</v>
      </c>
      <c r="V7957" s="217">
        <v>0</v>
      </c>
      <c r="W7957" s="217">
        <v>3.4624274956629599</v>
      </c>
      <c r="X7957" s="217">
        <v>3.4624274956629599</v>
      </c>
      <c r="Y7957" s="217">
        <v>0</v>
      </c>
    </row>
    <row r="7958" spans="2:25">
      <c r="B7958" s="217" t="s">
        <v>8127</v>
      </c>
      <c r="C7958" s="217" t="s">
        <v>5935</v>
      </c>
      <c r="D7958" s="217" t="s">
        <v>17</v>
      </c>
      <c r="E7958" s="217" t="s">
        <v>87</v>
      </c>
      <c r="F7958" s="217" t="s">
        <v>5</v>
      </c>
      <c r="G7958" s="217" t="s">
        <v>49</v>
      </c>
      <c r="H7958" s="217" t="s">
        <v>174</v>
      </c>
      <c r="I7958" s="217">
        <v>9</v>
      </c>
      <c r="J7958" s="217">
        <v>8</v>
      </c>
      <c r="K7958" s="217">
        <v>1</v>
      </c>
      <c r="L7958" s="217">
        <v>43</v>
      </c>
      <c r="M7958" s="217">
        <v>1543.3259560740501</v>
      </c>
      <c r="N7958" s="217">
        <v>5.8315613526609997</v>
      </c>
      <c r="O7958" s="217">
        <v>5.18361009125422</v>
      </c>
      <c r="P7958" s="217">
        <v>0.64795126140677795</v>
      </c>
      <c r="Q7958" s="217">
        <v>5.8315613526609997</v>
      </c>
      <c r="R7958" s="217">
        <v>5.18361009125422</v>
      </c>
      <c r="S7958" s="217">
        <v>0.64795126140677795</v>
      </c>
      <c r="T7958" s="217">
        <v>5.8315613526609997</v>
      </c>
      <c r="U7958" s="217">
        <v>5.18361009125422</v>
      </c>
      <c r="V7958" s="217">
        <v>0.64795126140677795</v>
      </c>
      <c r="W7958" s="217">
        <v>5.8315613526609997</v>
      </c>
      <c r="X7958" s="217">
        <v>5.18361009125422</v>
      </c>
      <c r="Y7958" s="217">
        <v>0.64795126140677795</v>
      </c>
    </row>
    <row r="7959" spans="2:25">
      <c r="B7959" s="217" t="s">
        <v>8128</v>
      </c>
      <c r="C7959" s="217" t="s">
        <v>5935</v>
      </c>
      <c r="D7959" s="217" t="s">
        <v>17</v>
      </c>
      <c r="E7959" s="217" t="s">
        <v>87</v>
      </c>
      <c r="F7959" s="217" t="s">
        <v>5</v>
      </c>
      <c r="G7959" s="217" t="s">
        <v>49</v>
      </c>
      <c r="H7959" s="217" t="s">
        <v>176</v>
      </c>
      <c r="I7959" s="217">
        <v>12</v>
      </c>
      <c r="J7959" s="217">
        <v>12</v>
      </c>
      <c r="K7959" s="217">
        <v>0</v>
      </c>
      <c r="L7959" s="217">
        <v>31</v>
      </c>
      <c r="M7959" s="217">
        <v>2042.3650993116601</v>
      </c>
      <c r="N7959" s="217">
        <v>5.8755410597470297</v>
      </c>
      <c r="O7959" s="217">
        <v>5.8755410597470297</v>
      </c>
      <c r="P7959" s="217">
        <v>0</v>
      </c>
      <c r="Q7959" s="217">
        <v>5.8755410597470297</v>
      </c>
      <c r="R7959" s="217">
        <v>5.8755410597470297</v>
      </c>
      <c r="S7959" s="217">
        <v>0</v>
      </c>
      <c r="T7959" s="217">
        <v>5.8755410597470297</v>
      </c>
      <c r="U7959" s="217">
        <v>5.8755410597470297</v>
      </c>
      <c r="V7959" s="217">
        <v>0</v>
      </c>
      <c r="W7959" s="217">
        <v>5.8755410597470297</v>
      </c>
      <c r="X7959" s="217">
        <v>5.8755410597470297</v>
      </c>
      <c r="Y7959" s="217">
        <v>0</v>
      </c>
    </row>
    <row r="7960" spans="2:25">
      <c r="B7960" s="217" t="s">
        <v>8129</v>
      </c>
      <c r="C7960" s="217" t="s">
        <v>5935</v>
      </c>
      <c r="D7960" s="217" t="s">
        <v>17</v>
      </c>
      <c r="E7960" s="217" t="s">
        <v>87</v>
      </c>
      <c r="F7960" s="217" t="s">
        <v>5</v>
      </c>
      <c r="G7960" s="217" t="s">
        <v>49</v>
      </c>
      <c r="H7960" s="217" t="s">
        <v>178</v>
      </c>
      <c r="I7960" s="217">
        <v>13</v>
      </c>
      <c r="J7960" s="217">
        <v>13</v>
      </c>
      <c r="K7960" s="217">
        <v>0</v>
      </c>
      <c r="L7960" s="217">
        <v>33</v>
      </c>
      <c r="M7960" s="217">
        <v>1582.10458202825</v>
      </c>
      <c r="N7960" s="217">
        <v>8.2169030718146896</v>
      </c>
      <c r="O7960" s="217">
        <v>8.2169030718146896</v>
      </c>
      <c r="P7960" s="217">
        <v>0</v>
      </c>
      <c r="Q7960" s="217">
        <v>8.2169030718146896</v>
      </c>
      <c r="R7960" s="217">
        <v>8.2169030718146896</v>
      </c>
      <c r="S7960" s="217">
        <v>0</v>
      </c>
      <c r="T7960" s="217">
        <v>8.2169030718146896</v>
      </c>
      <c r="U7960" s="217">
        <v>8.2169030718146896</v>
      </c>
      <c r="V7960" s="217">
        <v>0</v>
      </c>
      <c r="W7960" s="217">
        <v>8.2169030718146896</v>
      </c>
      <c r="X7960" s="217">
        <v>8.2169030718146896</v>
      </c>
      <c r="Y7960" s="217">
        <v>0</v>
      </c>
    </row>
    <row r="7961" spans="2:25">
      <c r="B7961" s="217" t="s">
        <v>8130</v>
      </c>
      <c r="C7961" s="217" t="s">
        <v>5935</v>
      </c>
      <c r="D7961" s="217" t="s">
        <v>17</v>
      </c>
      <c r="E7961" s="217" t="s">
        <v>87</v>
      </c>
      <c r="F7961" s="217" t="s">
        <v>5</v>
      </c>
      <c r="G7961" s="217" t="s">
        <v>49</v>
      </c>
      <c r="H7961" s="217" t="s">
        <v>5</v>
      </c>
      <c r="I7961" s="217">
        <v>42</v>
      </c>
      <c r="J7961" s="217">
        <v>41</v>
      </c>
      <c r="K7961" s="217">
        <v>1</v>
      </c>
      <c r="L7961" s="217">
        <v>159</v>
      </c>
      <c r="M7961" s="217">
        <v>7860</v>
      </c>
      <c r="N7961" s="217">
        <v>5.3435114503816799</v>
      </c>
      <c r="O7961" s="217">
        <v>5.2162849872773496</v>
      </c>
      <c r="P7961" s="217">
        <v>0.127226463104326</v>
      </c>
      <c r="Q7961" s="217">
        <v>5.3435114503816799</v>
      </c>
      <c r="R7961" s="217">
        <v>5.2162849872773496</v>
      </c>
      <c r="S7961" s="217">
        <v>0.127226463104326</v>
      </c>
      <c r="T7961" s="217">
        <v>5.3435114503816799</v>
      </c>
      <c r="U7961" s="217">
        <v>5.2162849872773496</v>
      </c>
      <c r="V7961" s="217">
        <v>0.127226463104326</v>
      </c>
      <c r="W7961" s="217">
        <v>5.3435114503816799</v>
      </c>
      <c r="X7961" s="217">
        <v>5.2162849872773496</v>
      </c>
      <c r="Y7961" s="217">
        <v>0.127226463104326</v>
      </c>
    </row>
    <row r="7962" spans="2:25">
      <c r="B7962" s="217" t="s">
        <v>8131</v>
      </c>
      <c r="C7962" s="217" t="s">
        <v>5935</v>
      </c>
      <c r="D7962" s="217" t="s">
        <v>17</v>
      </c>
      <c r="E7962" s="217" t="s">
        <v>87</v>
      </c>
      <c r="F7962" s="217" t="s">
        <v>12</v>
      </c>
      <c r="G7962" s="217" t="s">
        <v>13</v>
      </c>
      <c r="H7962" s="217" t="s">
        <v>170</v>
      </c>
      <c r="I7962" s="217">
        <v>0</v>
      </c>
      <c r="J7962" s="217">
        <v>0</v>
      </c>
      <c r="K7962" s="217">
        <v>0</v>
      </c>
      <c r="L7962" s="217">
        <v>0</v>
      </c>
      <c r="M7962" s="217">
        <v>11.4814814814815</v>
      </c>
      <c r="N7962" s="217">
        <v>0</v>
      </c>
      <c r="O7962" s="217">
        <v>0</v>
      </c>
      <c r="P7962" s="217">
        <v>0</v>
      </c>
      <c r="Q7962" s="217">
        <v>0</v>
      </c>
      <c r="R7962" s="217">
        <v>0</v>
      </c>
      <c r="S7962" s="217">
        <v>0</v>
      </c>
      <c r="T7962" s="217">
        <v>0</v>
      </c>
      <c r="U7962" s="217">
        <v>0</v>
      </c>
      <c r="V7962" s="217">
        <v>0</v>
      </c>
      <c r="W7962" s="217">
        <v>0</v>
      </c>
      <c r="X7962" s="217">
        <v>0</v>
      </c>
      <c r="Y7962" s="217">
        <v>0</v>
      </c>
    </row>
    <row r="7963" spans="2:25">
      <c r="B7963" s="217" t="s">
        <v>8132</v>
      </c>
      <c r="C7963" s="217" t="s">
        <v>5935</v>
      </c>
      <c r="D7963" s="217" t="s">
        <v>17</v>
      </c>
      <c r="E7963" s="217" t="s">
        <v>87</v>
      </c>
      <c r="F7963" s="217" t="s">
        <v>12</v>
      </c>
      <c r="G7963" s="217" t="s">
        <v>13</v>
      </c>
      <c r="H7963" s="217" t="s">
        <v>172</v>
      </c>
      <c r="I7963" s="217">
        <v>0</v>
      </c>
      <c r="J7963" s="217">
        <v>0</v>
      </c>
      <c r="K7963" s="217">
        <v>0</v>
      </c>
      <c r="L7963" s="217">
        <v>0</v>
      </c>
      <c r="M7963" s="217">
        <v>34.4444444444444</v>
      </c>
      <c r="N7963" s="217">
        <v>0</v>
      </c>
      <c r="O7963" s="217">
        <v>0</v>
      </c>
      <c r="P7963" s="217">
        <v>0</v>
      </c>
      <c r="Q7963" s="217">
        <v>0</v>
      </c>
      <c r="R7963" s="217">
        <v>0</v>
      </c>
      <c r="S7963" s="217">
        <v>0</v>
      </c>
      <c r="T7963" s="217">
        <v>0</v>
      </c>
      <c r="U7963" s="217">
        <v>0</v>
      </c>
      <c r="V7963" s="217">
        <v>0</v>
      </c>
      <c r="W7963" s="217">
        <v>0</v>
      </c>
      <c r="X7963" s="217">
        <v>0</v>
      </c>
      <c r="Y7963" s="217">
        <v>0</v>
      </c>
    </row>
    <row r="7964" spans="2:25">
      <c r="B7964" s="217" t="s">
        <v>8133</v>
      </c>
      <c r="C7964" s="217" t="s">
        <v>5935</v>
      </c>
      <c r="D7964" s="217" t="s">
        <v>17</v>
      </c>
      <c r="E7964" s="217" t="s">
        <v>87</v>
      </c>
      <c r="F7964" s="217" t="s">
        <v>12</v>
      </c>
      <c r="G7964" s="217" t="s">
        <v>13</v>
      </c>
      <c r="H7964" s="217" t="s">
        <v>174</v>
      </c>
      <c r="I7964" s="217">
        <v>2</v>
      </c>
      <c r="J7964" s="217">
        <v>2</v>
      </c>
      <c r="K7964" s="217">
        <v>0</v>
      </c>
      <c r="L7964" s="217">
        <v>1</v>
      </c>
      <c r="M7964" s="217">
        <v>34.4444444444444</v>
      </c>
      <c r="N7964" s="217">
        <v>58.064516129032299</v>
      </c>
      <c r="O7964" s="217">
        <v>58.064516129032299</v>
      </c>
      <c r="P7964" s="217">
        <v>0</v>
      </c>
      <c r="Q7964" s="217">
        <v>58.064516129032299</v>
      </c>
      <c r="R7964" s="217">
        <v>58.064516129032299</v>
      </c>
      <c r="S7964" s="217">
        <v>0</v>
      </c>
      <c r="T7964" s="217">
        <v>58.064516129032299</v>
      </c>
      <c r="U7964" s="217">
        <v>58.064516129032299</v>
      </c>
      <c r="V7964" s="217">
        <v>0</v>
      </c>
      <c r="W7964" s="217">
        <v>58.064516129032299</v>
      </c>
      <c r="X7964" s="217">
        <v>58.064516129032299</v>
      </c>
      <c r="Y7964" s="217">
        <v>0</v>
      </c>
    </row>
    <row r="7965" spans="2:25">
      <c r="B7965" s="217" t="s">
        <v>8134</v>
      </c>
      <c r="C7965" s="217" t="s">
        <v>5935</v>
      </c>
      <c r="D7965" s="217" t="s">
        <v>17</v>
      </c>
      <c r="E7965" s="217" t="s">
        <v>87</v>
      </c>
      <c r="F7965" s="217" t="s">
        <v>12</v>
      </c>
      <c r="G7965" s="217" t="s">
        <v>13</v>
      </c>
      <c r="H7965" s="217" t="s">
        <v>176</v>
      </c>
      <c r="I7965" s="217">
        <v>0</v>
      </c>
      <c r="J7965" s="217">
        <v>0</v>
      </c>
      <c r="K7965" s="217">
        <v>0</v>
      </c>
      <c r="L7965" s="217">
        <v>1</v>
      </c>
      <c r="M7965" s="217">
        <v>91.851851851851805</v>
      </c>
      <c r="N7965" s="217">
        <v>0</v>
      </c>
      <c r="O7965" s="217">
        <v>0</v>
      </c>
      <c r="P7965" s="217">
        <v>0</v>
      </c>
      <c r="Q7965" s="217">
        <v>0</v>
      </c>
      <c r="R7965" s="217">
        <v>0</v>
      </c>
      <c r="S7965" s="217">
        <v>0</v>
      </c>
      <c r="T7965" s="217">
        <v>0</v>
      </c>
      <c r="U7965" s="217">
        <v>0</v>
      </c>
      <c r="V7965" s="217">
        <v>0</v>
      </c>
      <c r="W7965" s="217">
        <v>0</v>
      </c>
      <c r="X7965" s="217">
        <v>0</v>
      </c>
      <c r="Y7965" s="217">
        <v>0</v>
      </c>
    </row>
    <row r="7966" spans="2:25">
      <c r="B7966" s="217" t="s">
        <v>8135</v>
      </c>
      <c r="C7966" s="217" t="s">
        <v>5935</v>
      </c>
      <c r="D7966" s="217" t="s">
        <v>17</v>
      </c>
      <c r="E7966" s="217" t="s">
        <v>87</v>
      </c>
      <c r="F7966" s="217" t="s">
        <v>12</v>
      </c>
      <c r="G7966" s="217" t="s">
        <v>13</v>
      </c>
      <c r="H7966" s="217" t="s">
        <v>178</v>
      </c>
      <c r="I7966" s="217">
        <v>0</v>
      </c>
      <c r="J7966" s="217">
        <v>0</v>
      </c>
      <c r="K7966" s="217">
        <v>0</v>
      </c>
      <c r="L7966" s="217">
        <v>2</v>
      </c>
      <c r="M7966" s="217">
        <v>137.777777777778</v>
      </c>
      <c r="N7966" s="217">
        <v>0</v>
      </c>
      <c r="O7966" s="217">
        <v>0</v>
      </c>
      <c r="P7966" s="217">
        <v>0</v>
      </c>
      <c r="Q7966" s="217">
        <v>0</v>
      </c>
      <c r="R7966" s="217">
        <v>0</v>
      </c>
      <c r="S7966" s="217">
        <v>0</v>
      </c>
      <c r="T7966" s="217">
        <v>0</v>
      </c>
      <c r="U7966" s="217">
        <v>0</v>
      </c>
      <c r="V7966" s="217">
        <v>0</v>
      </c>
      <c r="W7966" s="217">
        <v>0</v>
      </c>
      <c r="X7966" s="217">
        <v>0</v>
      </c>
      <c r="Y7966" s="217">
        <v>0</v>
      </c>
    </row>
    <row r="7967" spans="2:25">
      <c r="B7967" s="217" t="s">
        <v>8136</v>
      </c>
      <c r="C7967" s="217" t="s">
        <v>5935</v>
      </c>
      <c r="D7967" s="217" t="s">
        <v>17</v>
      </c>
      <c r="E7967" s="217" t="s">
        <v>87</v>
      </c>
      <c r="F7967" s="217" t="s">
        <v>12</v>
      </c>
      <c r="G7967" s="217" t="s">
        <v>13</v>
      </c>
      <c r="H7967" s="217" t="s">
        <v>5</v>
      </c>
      <c r="I7967" s="217">
        <v>2</v>
      </c>
      <c r="J7967" s="217">
        <v>2</v>
      </c>
      <c r="K7967" s="217">
        <v>0</v>
      </c>
      <c r="L7967" s="217">
        <v>4</v>
      </c>
      <c r="M7967" s="217">
        <v>310</v>
      </c>
      <c r="N7967" s="217">
        <v>6.4516129032258096</v>
      </c>
      <c r="O7967" s="217">
        <v>6.4516129032258096</v>
      </c>
      <c r="P7967" s="217">
        <v>0</v>
      </c>
      <c r="Q7967" s="217">
        <v>6.4516129032258096</v>
      </c>
      <c r="R7967" s="217">
        <v>6.4516129032258096</v>
      </c>
      <c r="S7967" s="217">
        <v>0</v>
      </c>
      <c r="T7967" s="217">
        <v>6.4516129032258096</v>
      </c>
      <c r="U7967" s="217">
        <v>6.4516129032258096</v>
      </c>
      <c r="V7967" s="217">
        <v>0</v>
      </c>
      <c r="W7967" s="217">
        <v>6.4516129032258096</v>
      </c>
      <c r="X7967" s="217">
        <v>6.4516129032258096</v>
      </c>
      <c r="Y7967" s="217">
        <v>0</v>
      </c>
    </row>
    <row r="7968" spans="2:25">
      <c r="B7968" s="217" t="s">
        <v>8137</v>
      </c>
      <c r="C7968" s="217" t="s">
        <v>5935</v>
      </c>
      <c r="D7968" s="217" t="s">
        <v>17</v>
      </c>
      <c r="E7968" s="217" t="s">
        <v>87</v>
      </c>
      <c r="F7968" s="217" t="s">
        <v>9</v>
      </c>
      <c r="G7968" s="217" t="s">
        <v>13</v>
      </c>
      <c r="H7968" s="217" t="s">
        <v>170</v>
      </c>
      <c r="I7968" s="217">
        <v>0</v>
      </c>
      <c r="J7968" s="217">
        <v>0</v>
      </c>
      <c r="K7968" s="217">
        <v>0</v>
      </c>
      <c r="L7968" s="217">
        <v>0</v>
      </c>
      <c r="M7968" s="217">
        <v>23.571428571428601</v>
      </c>
      <c r="N7968" s="217">
        <v>0</v>
      </c>
      <c r="O7968" s="217">
        <v>0</v>
      </c>
      <c r="P7968" s="217">
        <v>0</v>
      </c>
      <c r="Q7968" s="217">
        <v>0</v>
      </c>
      <c r="R7968" s="217">
        <v>0</v>
      </c>
      <c r="S7968" s="217">
        <v>0</v>
      </c>
      <c r="T7968" s="217">
        <v>0</v>
      </c>
      <c r="U7968" s="217">
        <v>0</v>
      </c>
      <c r="V7968" s="217">
        <v>0</v>
      </c>
      <c r="W7968" s="217">
        <v>0</v>
      </c>
      <c r="X7968" s="217">
        <v>0</v>
      </c>
      <c r="Y7968" s="217">
        <v>0</v>
      </c>
    </row>
    <row r="7969" spans="2:25">
      <c r="B7969" s="217" t="s">
        <v>8138</v>
      </c>
      <c r="C7969" s="217" t="s">
        <v>5935</v>
      </c>
      <c r="D7969" s="217" t="s">
        <v>17</v>
      </c>
      <c r="E7969" s="217" t="s">
        <v>87</v>
      </c>
      <c r="F7969" s="217" t="s">
        <v>9</v>
      </c>
      <c r="G7969" s="217" t="s">
        <v>13</v>
      </c>
      <c r="H7969" s="217" t="s">
        <v>172</v>
      </c>
      <c r="I7969" s="217">
        <v>1</v>
      </c>
      <c r="J7969" s="217">
        <v>1</v>
      </c>
      <c r="K7969" s="217">
        <v>0</v>
      </c>
      <c r="L7969" s="217">
        <v>2</v>
      </c>
      <c r="M7969" s="217">
        <v>23.571428571428601</v>
      </c>
      <c r="N7969" s="217">
        <v>42.424242424242401</v>
      </c>
      <c r="O7969" s="217">
        <v>42.424242424242401</v>
      </c>
      <c r="P7969" s="217">
        <v>0</v>
      </c>
      <c r="Q7969" s="217">
        <v>42.424242424242401</v>
      </c>
      <c r="R7969" s="217">
        <v>42.424242424242401</v>
      </c>
      <c r="S7969" s="217">
        <v>0</v>
      </c>
      <c r="T7969" s="217">
        <v>42.424242424242401</v>
      </c>
      <c r="U7969" s="217">
        <v>42.424242424242401</v>
      </c>
      <c r="V7969" s="217">
        <v>0</v>
      </c>
      <c r="W7969" s="217">
        <v>42.424242424242401</v>
      </c>
      <c r="X7969" s="217">
        <v>42.424242424242401</v>
      </c>
      <c r="Y7969" s="217">
        <v>0</v>
      </c>
    </row>
    <row r="7970" spans="2:25">
      <c r="B7970" s="217" t="s">
        <v>8139</v>
      </c>
      <c r="C7970" s="217" t="s">
        <v>5935</v>
      </c>
      <c r="D7970" s="217" t="s">
        <v>17</v>
      </c>
      <c r="E7970" s="217" t="s">
        <v>87</v>
      </c>
      <c r="F7970" s="217" t="s">
        <v>9</v>
      </c>
      <c r="G7970" s="217" t="s">
        <v>13</v>
      </c>
      <c r="H7970" s="217" t="s">
        <v>174</v>
      </c>
      <c r="I7970" s="217">
        <v>0</v>
      </c>
      <c r="J7970" s="217">
        <v>0</v>
      </c>
      <c r="K7970" s="217">
        <v>0</v>
      </c>
      <c r="L7970" s="217">
        <v>0</v>
      </c>
      <c r="M7970" s="217">
        <v>47.142857142857103</v>
      </c>
      <c r="N7970" s="217">
        <v>0</v>
      </c>
      <c r="O7970" s="217">
        <v>0</v>
      </c>
      <c r="P7970" s="217">
        <v>0</v>
      </c>
      <c r="Q7970" s="217">
        <v>0</v>
      </c>
      <c r="R7970" s="217">
        <v>0</v>
      </c>
      <c r="S7970" s="217">
        <v>0</v>
      </c>
      <c r="T7970" s="217">
        <v>0</v>
      </c>
      <c r="U7970" s="217">
        <v>0</v>
      </c>
      <c r="V7970" s="217">
        <v>0</v>
      </c>
      <c r="W7970" s="217">
        <v>0</v>
      </c>
      <c r="X7970" s="217">
        <v>0</v>
      </c>
      <c r="Y7970" s="217">
        <v>0</v>
      </c>
    </row>
    <row r="7971" spans="2:25">
      <c r="B7971" s="217" t="s">
        <v>8140</v>
      </c>
      <c r="C7971" s="217" t="s">
        <v>5935</v>
      </c>
      <c r="D7971" s="217" t="s">
        <v>17</v>
      </c>
      <c r="E7971" s="217" t="s">
        <v>87</v>
      </c>
      <c r="F7971" s="217" t="s">
        <v>9</v>
      </c>
      <c r="G7971" s="217" t="s">
        <v>13</v>
      </c>
      <c r="H7971" s="217" t="s">
        <v>176</v>
      </c>
      <c r="I7971" s="217">
        <v>1</v>
      </c>
      <c r="J7971" s="217">
        <v>1</v>
      </c>
      <c r="K7971" s="217">
        <v>0</v>
      </c>
      <c r="L7971" s="217">
        <v>0</v>
      </c>
      <c r="M7971" s="217">
        <v>58.928571428571402</v>
      </c>
      <c r="N7971" s="217">
        <v>16.969696969697001</v>
      </c>
      <c r="O7971" s="217">
        <v>16.969696969697001</v>
      </c>
      <c r="P7971" s="217">
        <v>0</v>
      </c>
      <c r="Q7971" s="217">
        <v>16.969696969697001</v>
      </c>
      <c r="R7971" s="217">
        <v>16.969696969697001</v>
      </c>
      <c r="S7971" s="217">
        <v>0</v>
      </c>
      <c r="T7971" s="217">
        <v>16.969696969697001</v>
      </c>
      <c r="U7971" s="217">
        <v>16.969696969697001</v>
      </c>
      <c r="V7971" s="217">
        <v>0</v>
      </c>
      <c r="W7971" s="217">
        <v>16.969696969697001</v>
      </c>
      <c r="X7971" s="217">
        <v>16.969696969697001</v>
      </c>
      <c r="Y7971" s="217">
        <v>0</v>
      </c>
    </row>
    <row r="7972" spans="2:25">
      <c r="B7972" s="217" t="s">
        <v>8141</v>
      </c>
      <c r="C7972" s="217" t="s">
        <v>5935</v>
      </c>
      <c r="D7972" s="217" t="s">
        <v>17</v>
      </c>
      <c r="E7972" s="217" t="s">
        <v>87</v>
      </c>
      <c r="F7972" s="217" t="s">
        <v>9</v>
      </c>
      <c r="G7972" s="217" t="s">
        <v>13</v>
      </c>
      <c r="H7972" s="217" t="s">
        <v>178</v>
      </c>
      <c r="I7972" s="217">
        <v>1</v>
      </c>
      <c r="J7972" s="217">
        <v>1</v>
      </c>
      <c r="K7972" s="217">
        <v>0</v>
      </c>
      <c r="L7972" s="217">
        <v>7</v>
      </c>
      <c r="M7972" s="217">
        <v>176.78571428571399</v>
      </c>
      <c r="N7972" s="217">
        <v>5.6565656565656601</v>
      </c>
      <c r="O7972" s="217">
        <v>5.6565656565656601</v>
      </c>
      <c r="P7972" s="217">
        <v>0</v>
      </c>
      <c r="Q7972" s="217">
        <v>5.6565656565656601</v>
      </c>
      <c r="R7972" s="217">
        <v>5.6565656565656601</v>
      </c>
      <c r="S7972" s="217">
        <v>0</v>
      </c>
      <c r="T7972" s="217">
        <v>5.6565656565656601</v>
      </c>
      <c r="U7972" s="217">
        <v>5.6565656565656601</v>
      </c>
      <c r="V7972" s="217">
        <v>0</v>
      </c>
      <c r="W7972" s="217">
        <v>5.6565656565656601</v>
      </c>
      <c r="X7972" s="217">
        <v>5.6565656565656601</v>
      </c>
      <c r="Y7972" s="217">
        <v>0</v>
      </c>
    </row>
    <row r="7973" spans="2:25">
      <c r="B7973" s="217" t="s">
        <v>8142</v>
      </c>
      <c r="C7973" s="217" t="s">
        <v>5935</v>
      </c>
      <c r="D7973" s="217" t="s">
        <v>17</v>
      </c>
      <c r="E7973" s="217" t="s">
        <v>87</v>
      </c>
      <c r="F7973" s="217" t="s">
        <v>9</v>
      </c>
      <c r="G7973" s="217" t="s">
        <v>13</v>
      </c>
      <c r="H7973" s="217" t="s">
        <v>5</v>
      </c>
      <c r="I7973" s="217">
        <v>3</v>
      </c>
      <c r="J7973" s="217">
        <v>3</v>
      </c>
      <c r="K7973" s="217">
        <v>0</v>
      </c>
      <c r="L7973" s="217">
        <v>9</v>
      </c>
      <c r="M7973" s="217">
        <v>330</v>
      </c>
      <c r="N7973" s="217">
        <v>9.0909090909090899</v>
      </c>
      <c r="O7973" s="217">
        <v>9.0909090909090899</v>
      </c>
      <c r="P7973" s="217">
        <v>0</v>
      </c>
      <c r="Q7973" s="217">
        <v>9.0909090909090899</v>
      </c>
      <c r="R7973" s="217">
        <v>9.0909090909090899</v>
      </c>
      <c r="S7973" s="217">
        <v>0</v>
      </c>
      <c r="T7973" s="217">
        <v>9.0909090909090899</v>
      </c>
      <c r="U7973" s="217">
        <v>9.0909090909090899</v>
      </c>
      <c r="V7973" s="217">
        <v>0</v>
      </c>
      <c r="W7973" s="217">
        <v>9.0909090909090899</v>
      </c>
      <c r="X7973" s="217">
        <v>9.0909090909090899</v>
      </c>
      <c r="Y7973" s="217">
        <v>0</v>
      </c>
    </row>
    <row r="7974" spans="2:25">
      <c r="B7974" s="217" t="s">
        <v>8143</v>
      </c>
      <c r="C7974" s="217" t="s">
        <v>5935</v>
      </c>
      <c r="D7974" s="217" t="s">
        <v>17</v>
      </c>
      <c r="E7974" s="217" t="s">
        <v>87</v>
      </c>
      <c r="F7974" s="217" t="s">
        <v>5</v>
      </c>
      <c r="G7974" s="217" t="s">
        <v>13</v>
      </c>
      <c r="H7974" s="217" t="s">
        <v>170</v>
      </c>
      <c r="I7974" s="217">
        <v>0</v>
      </c>
      <c r="J7974" s="217">
        <v>0</v>
      </c>
      <c r="K7974" s="217">
        <v>0</v>
      </c>
      <c r="L7974" s="217">
        <v>0</v>
      </c>
      <c r="M7974" s="217">
        <v>35.0529100529101</v>
      </c>
      <c r="N7974" s="217">
        <v>0</v>
      </c>
      <c r="O7974" s="217">
        <v>0</v>
      </c>
      <c r="P7974" s="217">
        <v>0</v>
      </c>
      <c r="Q7974" s="217">
        <v>0</v>
      </c>
      <c r="R7974" s="217">
        <v>0</v>
      </c>
      <c r="S7974" s="217">
        <v>0</v>
      </c>
      <c r="T7974" s="217">
        <v>0</v>
      </c>
      <c r="U7974" s="217">
        <v>0</v>
      </c>
      <c r="V7974" s="217">
        <v>0</v>
      </c>
      <c r="W7974" s="217">
        <v>0</v>
      </c>
      <c r="X7974" s="217">
        <v>0</v>
      </c>
      <c r="Y7974" s="217">
        <v>0</v>
      </c>
    </row>
    <row r="7975" spans="2:25">
      <c r="B7975" s="217" t="s">
        <v>8144</v>
      </c>
      <c r="C7975" s="217" t="s">
        <v>5935</v>
      </c>
      <c r="D7975" s="217" t="s">
        <v>17</v>
      </c>
      <c r="E7975" s="217" t="s">
        <v>87</v>
      </c>
      <c r="F7975" s="217" t="s">
        <v>5</v>
      </c>
      <c r="G7975" s="217" t="s">
        <v>13</v>
      </c>
      <c r="H7975" s="217" t="s">
        <v>172</v>
      </c>
      <c r="I7975" s="217">
        <v>1</v>
      </c>
      <c r="J7975" s="217">
        <v>1</v>
      </c>
      <c r="K7975" s="217">
        <v>0</v>
      </c>
      <c r="L7975" s="217">
        <v>2</v>
      </c>
      <c r="M7975" s="217">
        <v>58.015873015872998</v>
      </c>
      <c r="N7975" s="217">
        <v>17.236662106703101</v>
      </c>
      <c r="O7975" s="217">
        <v>17.236662106703101</v>
      </c>
      <c r="P7975" s="217">
        <v>0</v>
      </c>
      <c r="Q7975" s="217">
        <v>17.236662106703101</v>
      </c>
      <c r="R7975" s="217">
        <v>17.236662106703101</v>
      </c>
      <c r="S7975" s="217">
        <v>0</v>
      </c>
      <c r="T7975" s="217">
        <v>17.236662106703101</v>
      </c>
      <c r="U7975" s="217">
        <v>17.236662106703101</v>
      </c>
      <c r="V7975" s="217">
        <v>0</v>
      </c>
      <c r="W7975" s="217">
        <v>17.236662106703101</v>
      </c>
      <c r="X7975" s="217">
        <v>17.236662106703101</v>
      </c>
      <c r="Y7975" s="217">
        <v>0</v>
      </c>
    </row>
    <row r="7976" spans="2:25">
      <c r="B7976" s="217" t="s">
        <v>8145</v>
      </c>
      <c r="C7976" s="217" t="s">
        <v>5935</v>
      </c>
      <c r="D7976" s="217" t="s">
        <v>17</v>
      </c>
      <c r="E7976" s="217" t="s">
        <v>87</v>
      </c>
      <c r="F7976" s="217" t="s">
        <v>5</v>
      </c>
      <c r="G7976" s="217" t="s">
        <v>13</v>
      </c>
      <c r="H7976" s="217" t="s">
        <v>174</v>
      </c>
      <c r="I7976" s="217">
        <v>2</v>
      </c>
      <c r="J7976" s="217">
        <v>2</v>
      </c>
      <c r="K7976" s="217">
        <v>0</v>
      </c>
      <c r="L7976" s="217">
        <v>1</v>
      </c>
      <c r="M7976" s="217">
        <v>81.587301587301596</v>
      </c>
      <c r="N7976" s="217">
        <v>24.5136186770428</v>
      </c>
      <c r="O7976" s="217">
        <v>24.5136186770428</v>
      </c>
      <c r="P7976" s="217">
        <v>0</v>
      </c>
      <c r="Q7976" s="217">
        <v>24.5136186770428</v>
      </c>
      <c r="R7976" s="217">
        <v>24.5136186770428</v>
      </c>
      <c r="S7976" s="217">
        <v>0</v>
      </c>
      <c r="T7976" s="217">
        <v>24.5136186770428</v>
      </c>
      <c r="U7976" s="217">
        <v>24.5136186770428</v>
      </c>
      <c r="V7976" s="217">
        <v>0</v>
      </c>
      <c r="W7976" s="217">
        <v>24.5136186770428</v>
      </c>
      <c r="X7976" s="217">
        <v>24.5136186770428</v>
      </c>
      <c r="Y7976" s="217">
        <v>0</v>
      </c>
    </row>
    <row r="7977" spans="2:25">
      <c r="B7977" s="217" t="s">
        <v>8146</v>
      </c>
      <c r="C7977" s="217" t="s">
        <v>5935</v>
      </c>
      <c r="D7977" s="217" t="s">
        <v>17</v>
      </c>
      <c r="E7977" s="217" t="s">
        <v>87</v>
      </c>
      <c r="F7977" s="217" t="s">
        <v>5</v>
      </c>
      <c r="G7977" s="217" t="s">
        <v>13</v>
      </c>
      <c r="H7977" s="217" t="s">
        <v>176</v>
      </c>
      <c r="I7977" s="217">
        <v>1</v>
      </c>
      <c r="J7977" s="217">
        <v>1</v>
      </c>
      <c r="K7977" s="217">
        <v>0</v>
      </c>
      <c r="L7977" s="217">
        <v>1</v>
      </c>
      <c r="M7977" s="217">
        <v>150.78042328042301</v>
      </c>
      <c r="N7977" s="217">
        <v>6.6321607158522697</v>
      </c>
      <c r="O7977" s="217">
        <v>6.6321607158522697</v>
      </c>
      <c r="P7977" s="217">
        <v>0</v>
      </c>
      <c r="Q7977" s="217">
        <v>6.6321607158522697</v>
      </c>
      <c r="R7977" s="217">
        <v>6.6321607158522697</v>
      </c>
      <c r="S7977" s="217">
        <v>0</v>
      </c>
      <c r="T7977" s="217">
        <v>6.6321607158522697</v>
      </c>
      <c r="U7977" s="217">
        <v>6.6321607158522697</v>
      </c>
      <c r="V7977" s="217">
        <v>0</v>
      </c>
      <c r="W7977" s="217">
        <v>6.6321607158522697</v>
      </c>
      <c r="X7977" s="217">
        <v>6.6321607158522697</v>
      </c>
      <c r="Y7977" s="217">
        <v>0</v>
      </c>
    </row>
    <row r="7978" spans="2:25">
      <c r="B7978" s="217" t="s">
        <v>8147</v>
      </c>
      <c r="C7978" s="217" t="s">
        <v>5935</v>
      </c>
      <c r="D7978" s="217" t="s">
        <v>17</v>
      </c>
      <c r="E7978" s="217" t="s">
        <v>87</v>
      </c>
      <c r="F7978" s="217" t="s">
        <v>5</v>
      </c>
      <c r="G7978" s="217" t="s">
        <v>13</v>
      </c>
      <c r="H7978" s="217" t="s">
        <v>178</v>
      </c>
      <c r="I7978" s="217">
        <v>1</v>
      </c>
      <c r="J7978" s="217">
        <v>1</v>
      </c>
      <c r="K7978" s="217">
        <v>0</v>
      </c>
      <c r="L7978" s="217">
        <v>9</v>
      </c>
      <c r="M7978" s="217">
        <v>314.56349206349199</v>
      </c>
      <c r="N7978" s="217">
        <v>3.1790084521256499</v>
      </c>
      <c r="O7978" s="217">
        <v>3.1790084521256499</v>
      </c>
      <c r="P7978" s="217">
        <v>0</v>
      </c>
      <c r="Q7978" s="217">
        <v>3.1790084521256499</v>
      </c>
      <c r="R7978" s="217">
        <v>3.1790084521256499</v>
      </c>
      <c r="S7978" s="217">
        <v>0</v>
      </c>
      <c r="T7978" s="217">
        <v>3.1790084521256499</v>
      </c>
      <c r="U7978" s="217">
        <v>3.1790084521256499</v>
      </c>
      <c r="V7978" s="217">
        <v>0</v>
      </c>
      <c r="W7978" s="217">
        <v>3.1790084521256499</v>
      </c>
      <c r="X7978" s="217">
        <v>3.1790084521256499</v>
      </c>
      <c r="Y7978" s="217">
        <v>0</v>
      </c>
    </row>
    <row r="7979" spans="2:25">
      <c r="B7979" s="217" t="s">
        <v>8148</v>
      </c>
      <c r="C7979" s="217" t="s">
        <v>5935</v>
      </c>
      <c r="D7979" s="217" t="s">
        <v>17</v>
      </c>
      <c r="E7979" s="217" t="s">
        <v>87</v>
      </c>
      <c r="F7979" s="217" t="s">
        <v>5</v>
      </c>
      <c r="G7979" s="217" t="s">
        <v>13</v>
      </c>
      <c r="H7979" s="217" t="s">
        <v>5</v>
      </c>
      <c r="I7979" s="217">
        <v>5</v>
      </c>
      <c r="J7979" s="217">
        <v>5</v>
      </c>
      <c r="K7979" s="217">
        <v>0</v>
      </c>
      <c r="L7979" s="217">
        <v>13</v>
      </c>
      <c r="M7979" s="217">
        <v>640</v>
      </c>
      <c r="N7979" s="217">
        <v>7.8125</v>
      </c>
      <c r="O7979" s="217">
        <v>7.8125</v>
      </c>
      <c r="P7979" s="217">
        <v>0</v>
      </c>
      <c r="Q7979" s="217">
        <v>7.8125</v>
      </c>
      <c r="R7979" s="217">
        <v>7.8125</v>
      </c>
      <c r="S7979" s="217">
        <v>0</v>
      </c>
      <c r="T7979" s="217">
        <v>7.8125</v>
      </c>
      <c r="U7979" s="217">
        <v>7.8125</v>
      </c>
      <c r="V7979" s="217">
        <v>0</v>
      </c>
      <c r="W7979" s="217">
        <v>7.8125</v>
      </c>
      <c r="X7979" s="217">
        <v>7.8125</v>
      </c>
      <c r="Y7979" s="217">
        <v>0</v>
      </c>
    </row>
    <row r="7980" spans="2:25">
      <c r="B7980" s="217" t="s">
        <v>8149</v>
      </c>
      <c r="C7980" s="217" t="s">
        <v>5935</v>
      </c>
      <c r="D7980" s="217" t="s">
        <v>17</v>
      </c>
      <c r="E7980" s="217" t="s">
        <v>87</v>
      </c>
      <c r="F7980" s="217" t="s">
        <v>12</v>
      </c>
      <c r="G7980" s="217" t="s">
        <v>5</v>
      </c>
      <c r="H7980" s="217" t="s">
        <v>170</v>
      </c>
      <c r="I7980" s="217">
        <v>4</v>
      </c>
      <c r="J7980" s="217">
        <v>4</v>
      </c>
      <c r="K7980" s="217">
        <v>0</v>
      </c>
      <c r="L7980" s="217">
        <v>3</v>
      </c>
      <c r="M7980" s="217">
        <v>736.41484931690604</v>
      </c>
      <c r="N7980" s="217">
        <v>5.4317209976284104</v>
      </c>
      <c r="O7980" s="217">
        <v>5.4317209976284104</v>
      </c>
      <c r="P7980" s="217">
        <v>0</v>
      </c>
      <c r="Q7980" s="217">
        <v>5.4317209976284104</v>
      </c>
      <c r="R7980" s="217">
        <v>5.4317209976284104</v>
      </c>
      <c r="S7980" s="217">
        <v>0</v>
      </c>
      <c r="T7980" s="217">
        <v>5.4317209976284104</v>
      </c>
      <c r="U7980" s="217">
        <v>5.4317209976284104</v>
      </c>
      <c r="V7980" s="217">
        <v>0</v>
      </c>
      <c r="W7980" s="217">
        <v>5.4317209976284104</v>
      </c>
      <c r="X7980" s="217">
        <v>5.4317209976284104</v>
      </c>
      <c r="Y7980" s="217">
        <v>0</v>
      </c>
    </row>
    <row r="7981" spans="2:25">
      <c r="B7981" s="217" t="s">
        <v>8150</v>
      </c>
      <c r="C7981" s="217" t="s">
        <v>5935</v>
      </c>
      <c r="D7981" s="217" t="s">
        <v>17</v>
      </c>
      <c r="E7981" s="217" t="s">
        <v>87</v>
      </c>
      <c r="F7981" s="217" t="s">
        <v>12</v>
      </c>
      <c r="G7981" s="217" t="s">
        <v>5</v>
      </c>
      <c r="H7981" s="217" t="s">
        <v>172</v>
      </c>
      <c r="I7981" s="217">
        <v>9</v>
      </c>
      <c r="J7981" s="217">
        <v>9</v>
      </c>
      <c r="K7981" s="217">
        <v>0</v>
      </c>
      <c r="L7981" s="217">
        <v>8</v>
      </c>
      <c r="M7981" s="217">
        <v>975.88318166788895</v>
      </c>
      <c r="N7981" s="217">
        <v>9.2224153147285897</v>
      </c>
      <c r="O7981" s="217">
        <v>9.2224153147285897</v>
      </c>
      <c r="P7981" s="217">
        <v>0</v>
      </c>
      <c r="Q7981" s="217">
        <v>9.2224153147285897</v>
      </c>
      <c r="R7981" s="217">
        <v>9.2224153147285897</v>
      </c>
      <c r="S7981" s="217">
        <v>0</v>
      </c>
      <c r="T7981" s="217">
        <v>9.2224153147285897</v>
      </c>
      <c r="U7981" s="217">
        <v>9.2224153147285897</v>
      </c>
      <c r="V7981" s="217">
        <v>0</v>
      </c>
      <c r="W7981" s="217">
        <v>9.2224153147285897</v>
      </c>
      <c r="X7981" s="217">
        <v>9.2224153147285897</v>
      </c>
      <c r="Y7981" s="217">
        <v>0</v>
      </c>
    </row>
    <row r="7982" spans="2:25">
      <c r="B7982" s="217" t="s">
        <v>8151</v>
      </c>
      <c r="C7982" s="217" t="s">
        <v>5935</v>
      </c>
      <c r="D7982" s="217" t="s">
        <v>17</v>
      </c>
      <c r="E7982" s="217" t="s">
        <v>87</v>
      </c>
      <c r="F7982" s="217" t="s">
        <v>12</v>
      </c>
      <c r="G7982" s="217" t="s">
        <v>5</v>
      </c>
      <c r="H7982" s="217" t="s">
        <v>174</v>
      </c>
      <c r="I7982" s="217">
        <v>17</v>
      </c>
      <c r="J7982" s="217">
        <v>16</v>
      </c>
      <c r="K7982" s="217">
        <v>1</v>
      </c>
      <c r="L7982" s="217">
        <v>20</v>
      </c>
      <c r="M7982" s="217">
        <v>1063.4874426762101</v>
      </c>
      <c r="N7982" s="217">
        <v>15.9851440814575</v>
      </c>
      <c r="O7982" s="217">
        <v>15.044841488430601</v>
      </c>
      <c r="P7982" s="217">
        <v>0.94030259302690999</v>
      </c>
      <c r="Q7982" s="217">
        <v>15.9851440814575</v>
      </c>
      <c r="R7982" s="217">
        <v>15.044841488430601</v>
      </c>
      <c r="S7982" s="217">
        <v>0.94030259302690999</v>
      </c>
      <c r="T7982" s="217">
        <v>15.9851440814575</v>
      </c>
      <c r="U7982" s="217">
        <v>15.044841488430601</v>
      </c>
      <c r="V7982" s="217">
        <v>0.94030259302690999</v>
      </c>
      <c r="W7982" s="217">
        <v>15.9851440814575</v>
      </c>
      <c r="X7982" s="217">
        <v>15.044841488430601</v>
      </c>
      <c r="Y7982" s="217">
        <v>0.94030259302690999</v>
      </c>
    </row>
    <row r="7983" spans="2:25">
      <c r="B7983" s="217" t="s">
        <v>8152</v>
      </c>
      <c r="C7983" s="217" t="s">
        <v>5935</v>
      </c>
      <c r="D7983" s="217" t="s">
        <v>17</v>
      </c>
      <c r="E7983" s="217" t="s">
        <v>87</v>
      </c>
      <c r="F7983" s="217" t="s">
        <v>12</v>
      </c>
      <c r="G7983" s="217" t="s">
        <v>5</v>
      </c>
      <c r="H7983" s="217" t="s">
        <v>176</v>
      </c>
      <c r="I7983" s="217">
        <v>18</v>
      </c>
      <c r="J7983" s="217">
        <v>18</v>
      </c>
      <c r="K7983" s="217">
        <v>0</v>
      </c>
      <c r="L7983" s="217">
        <v>13</v>
      </c>
      <c r="M7983" s="217">
        <v>1674.5473277650799</v>
      </c>
      <c r="N7983" s="217">
        <v>10.7491736432577</v>
      </c>
      <c r="O7983" s="217">
        <v>10.7491736432577</v>
      </c>
      <c r="P7983" s="217">
        <v>0</v>
      </c>
      <c r="Q7983" s="217">
        <v>10.7491736432577</v>
      </c>
      <c r="R7983" s="217">
        <v>10.7491736432577</v>
      </c>
      <c r="S7983" s="217">
        <v>0</v>
      </c>
      <c r="T7983" s="217">
        <v>10.7491736432577</v>
      </c>
      <c r="U7983" s="217">
        <v>10.7491736432577</v>
      </c>
      <c r="V7983" s="217">
        <v>0</v>
      </c>
      <c r="W7983" s="217">
        <v>10.7491736432577</v>
      </c>
      <c r="X7983" s="217">
        <v>10.7491736432577</v>
      </c>
      <c r="Y7983" s="217">
        <v>0</v>
      </c>
    </row>
    <row r="7984" spans="2:25">
      <c r="B7984" s="217" t="s">
        <v>8153</v>
      </c>
      <c r="C7984" s="217" t="s">
        <v>5935</v>
      </c>
      <c r="D7984" s="217" t="s">
        <v>17</v>
      </c>
      <c r="E7984" s="217" t="s">
        <v>87</v>
      </c>
      <c r="F7984" s="217" t="s">
        <v>12</v>
      </c>
      <c r="G7984" s="217" t="s">
        <v>5</v>
      </c>
      <c r="H7984" s="217" t="s">
        <v>178</v>
      </c>
      <c r="I7984" s="217">
        <v>18</v>
      </c>
      <c r="J7984" s="217">
        <v>17</v>
      </c>
      <c r="K7984" s="217">
        <v>1</v>
      </c>
      <c r="L7984" s="217">
        <v>32</v>
      </c>
      <c r="M7984" s="217">
        <v>1639.6671985739099</v>
      </c>
      <c r="N7984" s="217">
        <v>10.9778374633922</v>
      </c>
      <c r="O7984" s="217">
        <v>10.3679576043148</v>
      </c>
      <c r="P7984" s="217">
        <v>0.60987985907734299</v>
      </c>
      <c r="Q7984" s="217">
        <v>10.9778374633922</v>
      </c>
      <c r="R7984" s="217">
        <v>10.3679576043148</v>
      </c>
      <c r="S7984" s="217">
        <v>0.60987985907734299</v>
      </c>
      <c r="T7984" s="217">
        <v>10.9778374633922</v>
      </c>
      <c r="U7984" s="217">
        <v>10.3679576043148</v>
      </c>
      <c r="V7984" s="217">
        <v>0.60987985907734299</v>
      </c>
      <c r="W7984" s="217">
        <v>10.9778374633922</v>
      </c>
      <c r="X7984" s="217">
        <v>10.3679576043148</v>
      </c>
      <c r="Y7984" s="217">
        <v>0.60987985907734299</v>
      </c>
    </row>
    <row r="7985" spans="2:25">
      <c r="B7985" s="217" t="s">
        <v>8154</v>
      </c>
      <c r="C7985" s="217" t="s">
        <v>5935</v>
      </c>
      <c r="D7985" s="217" t="s">
        <v>17</v>
      </c>
      <c r="E7985" s="217" t="s">
        <v>87</v>
      </c>
      <c r="F7985" s="217" t="s">
        <v>12</v>
      </c>
      <c r="G7985" s="217" t="s">
        <v>5</v>
      </c>
      <c r="H7985" s="217" t="s">
        <v>5</v>
      </c>
      <c r="I7985" s="217">
        <v>66</v>
      </c>
      <c r="J7985" s="217">
        <v>64</v>
      </c>
      <c r="K7985" s="217">
        <v>2</v>
      </c>
      <c r="L7985" s="217">
        <v>76</v>
      </c>
      <c r="M7985" s="217">
        <v>6090</v>
      </c>
      <c r="N7985" s="217">
        <v>10.837438423645301</v>
      </c>
      <c r="O7985" s="217">
        <v>10.509031198686399</v>
      </c>
      <c r="P7985" s="217">
        <v>0.32840722495894897</v>
      </c>
      <c r="Q7985" s="217">
        <v>10.837438423645301</v>
      </c>
      <c r="R7985" s="217">
        <v>10.509031198686399</v>
      </c>
      <c r="S7985" s="217">
        <v>0.32840722495894897</v>
      </c>
      <c r="T7985" s="217">
        <v>10.837438423645301</v>
      </c>
      <c r="U7985" s="217">
        <v>10.509031198686399</v>
      </c>
      <c r="V7985" s="217">
        <v>0.32840722495894897</v>
      </c>
      <c r="W7985" s="217">
        <v>10.837438423645301</v>
      </c>
      <c r="X7985" s="217">
        <v>10.509031198686399</v>
      </c>
      <c r="Y7985" s="217">
        <v>0.32840722495894897</v>
      </c>
    </row>
    <row r="7986" spans="2:25">
      <c r="B7986" s="217" t="s">
        <v>8155</v>
      </c>
      <c r="C7986" s="217" t="s">
        <v>5935</v>
      </c>
      <c r="D7986" s="217" t="s">
        <v>17</v>
      </c>
      <c r="E7986" s="217" t="s">
        <v>87</v>
      </c>
      <c r="F7986" s="217" t="s">
        <v>9</v>
      </c>
      <c r="G7986" s="217" t="s">
        <v>5</v>
      </c>
      <c r="H7986" s="217" t="s">
        <v>170</v>
      </c>
      <c r="I7986" s="217">
        <v>1</v>
      </c>
      <c r="J7986" s="217">
        <v>1</v>
      </c>
      <c r="K7986" s="217">
        <v>0</v>
      </c>
      <c r="L7986" s="217">
        <v>26</v>
      </c>
      <c r="M7986" s="217">
        <v>820.43181227119101</v>
      </c>
      <c r="N7986" s="217">
        <v>1.2188703375990699</v>
      </c>
      <c r="O7986" s="217">
        <v>1.2188703375990699</v>
      </c>
      <c r="P7986" s="217">
        <v>0</v>
      </c>
      <c r="Q7986" s="217">
        <v>1.2188703375990699</v>
      </c>
      <c r="R7986" s="217">
        <v>1.2188703375990699</v>
      </c>
      <c r="S7986" s="217">
        <v>0</v>
      </c>
      <c r="T7986" s="217">
        <v>1.2188703375990699</v>
      </c>
      <c r="U7986" s="217">
        <v>1.2188703375990699</v>
      </c>
      <c r="V7986" s="217">
        <v>0</v>
      </c>
      <c r="W7986" s="217">
        <v>1.2188703375990699</v>
      </c>
      <c r="X7986" s="217">
        <v>1.2188703375990699</v>
      </c>
      <c r="Y7986" s="217">
        <v>0</v>
      </c>
    </row>
    <row r="7987" spans="2:25">
      <c r="B7987" s="217" t="s">
        <v>8156</v>
      </c>
      <c r="C7987" s="217" t="s">
        <v>5935</v>
      </c>
      <c r="D7987" s="217" t="s">
        <v>17</v>
      </c>
      <c r="E7987" s="217" t="s">
        <v>87</v>
      </c>
      <c r="F7987" s="217" t="s">
        <v>9</v>
      </c>
      <c r="G7987" s="217" t="s">
        <v>5</v>
      </c>
      <c r="H7987" s="217" t="s">
        <v>172</v>
      </c>
      <c r="I7987" s="217">
        <v>3</v>
      </c>
      <c r="J7987" s="217">
        <v>3</v>
      </c>
      <c r="K7987" s="217">
        <v>0</v>
      </c>
      <c r="L7987" s="217">
        <v>30</v>
      </c>
      <c r="M7987" s="217">
        <v>997.03351053092001</v>
      </c>
      <c r="N7987" s="217">
        <v>3.0089259471354199</v>
      </c>
      <c r="O7987" s="217">
        <v>3.0089259471354199</v>
      </c>
      <c r="P7987" s="217">
        <v>0</v>
      </c>
      <c r="Q7987" s="217">
        <v>3.0089259471354199</v>
      </c>
      <c r="R7987" s="217">
        <v>3.0089259471354199</v>
      </c>
      <c r="S7987" s="217">
        <v>0</v>
      </c>
      <c r="T7987" s="217">
        <v>3.0089259471354199</v>
      </c>
      <c r="U7987" s="217">
        <v>3.0089259471354199</v>
      </c>
      <c r="V7987" s="217">
        <v>0</v>
      </c>
      <c r="W7987" s="217">
        <v>3.0089259471354199</v>
      </c>
      <c r="X7987" s="217">
        <v>3.0089259471354199</v>
      </c>
      <c r="Y7987" s="217">
        <v>0</v>
      </c>
    </row>
    <row r="7988" spans="2:25">
      <c r="B7988" s="217" t="s">
        <v>8157</v>
      </c>
      <c r="C7988" s="217" t="s">
        <v>5935</v>
      </c>
      <c r="D7988" s="217" t="s">
        <v>17</v>
      </c>
      <c r="E7988" s="217" t="s">
        <v>87</v>
      </c>
      <c r="F7988" s="217" t="s">
        <v>9</v>
      </c>
      <c r="G7988" s="217" t="s">
        <v>5</v>
      </c>
      <c r="H7988" s="217" t="s">
        <v>174</v>
      </c>
      <c r="I7988" s="217">
        <v>2</v>
      </c>
      <c r="J7988" s="217">
        <v>2</v>
      </c>
      <c r="K7988" s="217">
        <v>0</v>
      </c>
      <c r="L7988" s="217">
        <v>35</v>
      </c>
      <c r="M7988" s="217">
        <v>1217.9346993854799</v>
      </c>
      <c r="N7988" s="217">
        <v>1.64212416397129</v>
      </c>
      <c r="O7988" s="217">
        <v>1.64212416397129</v>
      </c>
      <c r="P7988" s="217">
        <v>0</v>
      </c>
      <c r="Q7988" s="217">
        <v>1.64212416397129</v>
      </c>
      <c r="R7988" s="217">
        <v>1.64212416397129</v>
      </c>
      <c r="S7988" s="217">
        <v>0</v>
      </c>
      <c r="T7988" s="217">
        <v>1.64212416397129</v>
      </c>
      <c r="U7988" s="217">
        <v>1.64212416397129</v>
      </c>
      <c r="V7988" s="217">
        <v>0</v>
      </c>
      <c r="W7988" s="217">
        <v>1.64212416397129</v>
      </c>
      <c r="X7988" s="217">
        <v>1.64212416397129</v>
      </c>
      <c r="Y7988" s="217">
        <v>0</v>
      </c>
    </row>
    <row r="7989" spans="2:25">
      <c r="B7989" s="217" t="s">
        <v>8158</v>
      </c>
      <c r="C7989" s="217" t="s">
        <v>5935</v>
      </c>
      <c r="D7989" s="217" t="s">
        <v>17</v>
      </c>
      <c r="E7989" s="217" t="s">
        <v>87</v>
      </c>
      <c r="F7989" s="217" t="s">
        <v>9</v>
      </c>
      <c r="G7989" s="217" t="s">
        <v>5</v>
      </c>
      <c r="H7989" s="217" t="s">
        <v>176</v>
      </c>
      <c r="I7989" s="217">
        <v>8</v>
      </c>
      <c r="J7989" s="217">
        <v>8</v>
      </c>
      <c r="K7989" s="217">
        <v>0</v>
      </c>
      <c r="L7989" s="217">
        <v>41</v>
      </c>
      <c r="M7989" s="217">
        <v>1645.9343383825201</v>
      </c>
      <c r="N7989" s="217">
        <v>4.8604612064061303</v>
      </c>
      <c r="O7989" s="217">
        <v>4.8604612064061303</v>
      </c>
      <c r="P7989" s="217">
        <v>0</v>
      </c>
      <c r="Q7989" s="217">
        <v>4.8604612064061303</v>
      </c>
      <c r="R7989" s="217">
        <v>4.8604612064061303</v>
      </c>
      <c r="S7989" s="217">
        <v>0</v>
      </c>
      <c r="T7989" s="217">
        <v>4.8604612064061303</v>
      </c>
      <c r="U7989" s="217">
        <v>4.8604612064061303</v>
      </c>
      <c r="V7989" s="217">
        <v>0</v>
      </c>
      <c r="W7989" s="217">
        <v>4.8604612064061303</v>
      </c>
      <c r="X7989" s="217">
        <v>4.8604612064061303</v>
      </c>
      <c r="Y7989" s="217">
        <v>0</v>
      </c>
    </row>
    <row r="7990" spans="2:25">
      <c r="B7990" s="217" t="s">
        <v>8159</v>
      </c>
      <c r="C7990" s="217" t="s">
        <v>5935</v>
      </c>
      <c r="D7990" s="217" t="s">
        <v>17</v>
      </c>
      <c r="E7990" s="217" t="s">
        <v>87</v>
      </c>
      <c r="F7990" s="217" t="s">
        <v>9</v>
      </c>
      <c r="G7990" s="217" t="s">
        <v>5</v>
      </c>
      <c r="H7990" s="217" t="s">
        <v>178</v>
      </c>
      <c r="I7990" s="217">
        <v>7</v>
      </c>
      <c r="J7990" s="217">
        <v>7</v>
      </c>
      <c r="K7990" s="217">
        <v>0</v>
      </c>
      <c r="L7990" s="217">
        <v>65</v>
      </c>
      <c r="M7990" s="217">
        <v>1778.66563942989</v>
      </c>
      <c r="N7990" s="217">
        <v>3.9355345067798702</v>
      </c>
      <c r="O7990" s="217">
        <v>3.9355345067798702</v>
      </c>
      <c r="P7990" s="217">
        <v>0</v>
      </c>
      <c r="Q7990" s="217">
        <v>3.9355345067798702</v>
      </c>
      <c r="R7990" s="217">
        <v>3.9355345067798702</v>
      </c>
      <c r="S7990" s="217">
        <v>0</v>
      </c>
      <c r="T7990" s="217">
        <v>3.9355345067798702</v>
      </c>
      <c r="U7990" s="217">
        <v>3.9355345067798702</v>
      </c>
      <c r="V7990" s="217">
        <v>0</v>
      </c>
      <c r="W7990" s="217">
        <v>3.9355345067798702</v>
      </c>
      <c r="X7990" s="217">
        <v>3.9355345067798702</v>
      </c>
      <c r="Y7990" s="217">
        <v>0</v>
      </c>
    </row>
    <row r="7991" spans="2:25">
      <c r="B7991" s="217" t="s">
        <v>8160</v>
      </c>
      <c r="C7991" s="217" t="s">
        <v>5935</v>
      </c>
      <c r="D7991" s="217" t="s">
        <v>17</v>
      </c>
      <c r="E7991" s="217" t="s">
        <v>87</v>
      </c>
      <c r="F7991" s="217" t="s">
        <v>9</v>
      </c>
      <c r="G7991" s="217" t="s">
        <v>5</v>
      </c>
      <c r="H7991" s="217" t="s">
        <v>5</v>
      </c>
      <c r="I7991" s="217">
        <v>21</v>
      </c>
      <c r="J7991" s="217">
        <v>21</v>
      </c>
      <c r="K7991" s="217">
        <v>0</v>
      </c>
      <c r="L7991" s="217">
        <v>197</v>
      </c>
      <c r="M7991" s="217">
        <v>6460</v>
      </c>
      <c r="N7991" s="217">
        <v>3.2507739938080502</v>
      </c>
      <c r="O7991" s="217">
        <v>3.2507739938080502</v>
      </c>
      <c r="P7991" s="217">
        <v>0</v>
      </c>
      <c r="Q7991" s="217">
        <v>3.2507739938080502</v>
      </c>
      <c r="R7991" s="217">
        <v>3.2507739938080502</v>
      </c>
      <c r="S7991" s="217">
        <v>0</v>
      </c>
      <c r="T7991" s="217">
        <v>3.2507739938080502</v>
      </c>
      <c r="U7991" s="217">
        <v>3.2507739938080502</v>
      </c>
      <c r="V7991" s="217">
        <v>0</v>
      </c>
      <c r="W7991" s="217">
        <v>3.2507739938080502</v>
      </c>
      <c r="X7991" s="217">
        <v>3.2507739938080502</v>
      </c>
      <c r="Y7991" s="217">
        <v>0</v>
      </c>
    </row>
    <row r="7992" spans="2:25">
      <c r="B7992" s="217" t="s">
        <v>8161</v>
      </c>
      <c r="C7992" s="217" t="s">
        <v>5935</v>
      </c>
      <c r="D7992" s="217" t="s">
        <v>17</v>
      </c>
      <c r="E7992" s="217" t="s">
        <v>87</v>
      </c>
      <c r="F7992" s="217" t="s">
        <v>5</v>
      </c>
      <c r="G7992" s="217" t="s">
        <v>5</v>
      </c>
      <c r="H7992" s="217" t="s">
        <v>170</v>
      </c>
      <c r="I7992" s="217">
        <v>5</v>
      </c>
      <c r="J7992" s="217">
        <v>5</v>
      </c>
      <c r="K7992" s="217">
        <v>0</v>
      </c>
      <c r="L7992" s="217">
        <v>29</v>
      </c>
      <c r="M7992" s="217">
        <v>1556.8466615881</v>
      </c>
      <c r="N7992" s="217">
        <v>3.2116200801045101</v>
      </c>
      <c r="O7992" s="217">
        <v>3.2116200801045101</v>
      </c>
      <c r="P7992" s="217">
        <v>0</v>
      </c>
      <c r="Q7992" s="217">
        <v>3.2116200801045101</v>
      </c>
      <c r="R7992" s="217">
        <v>3.2116200801045101</v>
      </c>
      <c r="S7992" s="217">
        <v>0</v>
      </c>
      <c r="T7992" s="217">
        <v>3.2116200801045101</v>
      </c>
      <c r="U7992" s="217">
        <v>3.2116200801045101</v>
      </c>
      <c r="V7992" s="217">
        <v>0</v>
      </c>
      <c r="W7992" s="217">
        <v>3.2116200801045101</v>
      </c>
      <c r="X7992" s="217">
        <v>3.2116200801045101</v>
      </c>
      <c r="Y7992" s="217">
        <v>0</v>
      </c>
    </row>
    <row r="7993" spans="2:25">
      <c r="B7993" s="217" t="s">
        <v>8162</v>
      </c>
      <c r="C7993" s="217" t="s">
        <v>5935</v>
      </c>
      <c r="D7993" s="217" t="s">
        <v>17</v>
      </c>
      <c r="E7993" s="217" t="s">
        <v>87</v>
      </c>
      <c r="F7993" s="217" t="s">
        <v>5</v>
      </c>
      <c r="G7993" s="217" t="s">
        <v>5</v>
      </c>
      <c r="H7993" s="217" t="s">
        <v>172</v>
      </c>
      <c r="I7993" s="217">
        <v>12</v>
      </c>
      <c r="J7993" s="217">
        <v>12</v>
      </c>
      <c r="K7993" s="217">
        <v>0</v>
      </c>
      <c r="L7993" s="217">
        <v>38</v>
      </c>
      <c r="M7993" s="217">
        <v>1972.9166921988101</v>
      </c>
      <c r="N7993" s="217">
        <v>6.0823652855945198</v>
      </c>
      <c r="O7993" s="217">
        <v>6.0823652855945198</v>
      </c>
      <c r="P7993" s="217">
        <v>0</v>
      </c>
      <c r="Q7993" s="217">
        <v>6.0823652855945198</v>
      </c>
      <c r="R7993" s="217">
        <v>6.0823652855945198</v>
      </c>
      <c r="S7993" s="217">
        <v>0</v>
      </c>
      <c r="T7993" s="217">
        <v>6.0823652855945198</v>
      </c>
      <c r="U7993" s="217">
        <v>6.0823652855945198</v>
      </c>
      <c r="V7993" s="217">
        <v>0</v>
      </c>
      <c r="W7993" s="217">
        <v>6.0823652855945198</v>
      </c>
      <c r="X7993" s="217">
        <v>6.0823652855945198</v>
      </c>
      <c r="Y7993" s="217">
        <v>0</v>
      </c>
    </row>
    <row r="7994" spans="2:25">
      <c r="B7994" s="217" t="s">
        <v>8163</v>
      </c>
      <c r="C7994" s="217" t="s">
        <v>5935</v>
      </c>
      <c r="D7994" s="217" t="s">
        <v>17</v>
      </c>
      <c r="E7994" s="217" t="s">
        <v>87</v>
      </c>
      <c r="F7994" s="217" t="s">
        <v>5</v>
      </c>
      <c r="G7994" s="217" t="s">
        <v>5</v>
      </c>
      <c r="H7994" s="217" t="s">
        <v>174</v>
      </c>
      <c r="I7994" s="217">
        <v>19</v>
      </c>
      <c r="J7994" s="217">
        <v>18</v>
      </c>
      <c r="K7994" s="217">
        <v>1</v>
      </c>
      <c r="L7994" s="217">
        <v>55</v>
      </c>
      <c r="M7994" s="217">
        <v>2281.42214206169</v>
      </c>
      <c r="N7994" s="217">
        <v>8.3281386858242605</v>
      </c>
      <c r="O7994" s="217">
        <v>7.8898155970966704</v>
      </c>
      <c r="P7994" s="217">
        <v>0.43832308872759301</v>
      </c>
      <c r="Q7994" s="217">
        <v>8.3281386858242605</v>
      </c>
      <c r="R7994" s="217">
        <v>7.8898155970966704</v>
      </c>
      <c r="S7994" s="217">
        <v>0.43832308872759301</v>
      </c>
      <c r="T7994" s="217">
        <v>8.3281386858242605</v>
      </c>
      <c r="U7994" s="217">
        <v>7.8898155970966704</v>
      </c>
      <c r="V7994" s="217">
        <v>0.43832308872759301</v>
      </c>
      <c r="W7994" s="217">
        <v>8.3281386858242605</v>
      </c>
      <c r="X7994" s="217">
        <v>7.8898155970966704</v>
      </c>
      <c r="Y7994" s="217">
        <v>0.43832308872759301</v>
      </c>
    </row>
    <row r="7995" spans="2:25">
      <c r="B7995" s="217" t="s">
        <v>8164</v>
      </c>
      <c r="C7995" s="217" t="s">
        <v>5935</v>
      </c>
      <c r="D7995" s="217" t="s">
        <v>17</v>
      </c>
      <c r="E7995" s="217" t="s">
        <v>87</v>
      </c>
      <c r="F7995" s="217" t="s">
        <v>5</v>
      </c>
      <c r="G7995" s="217" t="s">
        <v>5</v>
      </c>
      <c r="H7995" s="217" t="s">
        <v>176</v>
      </c>
      <c r="I7995" s="217">
        <v>26</v>
      </c>
      <c r="J7995" s="217">
        <v>26</v>
      </c>
      <c r="K7995" s="217">
        <v>0</v>
      </c>
      <c r="L7995" s="217">
        <v>54</v>
      </c>
      <c r="M7995" s="217">
        <v>3320.4816661476002</v>
      </c>
      <c r="N7995" s="217">
        <v>7.8301892960502304</v>
      </c>
      <c r="O7995" s="217">
        <v>7.8301892960502304</v>
      </c>
      <c r="P7995" s="217">
        <v>0</v>
      </c>
      <c r="Q7995" s="217">
        <v>7.8301892960502304</v>
      </c>
      <c r="R7995" s="217">
        <v>7.8301892960502304</v>
      </c>
      <c r="S7995" s="217">
        <v>0</v>
      </c>
      <c r="T7995" s="217">
        <v>7.8301892960502304</v>
      </c>
      <c r="U7995" s="217">
        <v>7.8301892960502304</v>
      </c>
      <c r="V7995" s="217">
        <v>0</v>
      </c>
      <c r="W7995" s="217">
        <v>7.8301892960502304</v>
      </c>
      <c r="X7995" s="217">
        <v>7.8301892960502304</v>
      </c>
      <c r="Y7995" s="217">
        <v>0</v>
      </c>
    </row>
    <row r="7996" spans="2:25">
      <c r="B7996" s="217" t="s">
        <v>8165</v>
      </c>
      <c r="C7996" s="217" t="s">
        <v>5935</v>
      </c>
      <c r="D7996" s="217" t="s">
        <v>17</v>
      </c>
      <c r="E7996" s="217" t="s">
        <v>87</v>
      </c>
      <c r="F7996" s="217" t="s">
        <v>5</v>
      </c>
      <c r="G7996" s="217" t="s">
        <v>5</v>
      </c>
      <c r="H7996" s="217" t="s">
        <v>178</v>
      </c>
      <c r="I7996" s="217">
        <v>25</v>
      </c>
      <c r="J7996" s="217">
        <v>24</v>
      </c>
      <c r="K7996" s="217">
        <v>1</v>
      </c>
      <c r="L7996" s="217">
        <v>97</v>
      </c>
      <c r="M7996" s="217">
        <v>3418.3328380038001</v>
      </c>
      <c r="N7996" s="217">
        <v>7.3135066667759601</v>
      </c>
      <c r="O7996" s="217">
        <v>7.0209664001049203</v>
      </c>
      <c r="P7996" s="217">
        <v>0.292540266671038</v>
      </c>
      <c r="Q7996" s="217">
        <v>7.3135066667759601</v>
      </c>
      <c r="R7996" s="217">
        <v>7.0209664001049203</v>
      </c>
      <c r="S7996" s="217">
        <v>0.292540266671038</v>
      </c>
      <c r="T7996" s="217">
        <v>7.3135066667759601</v>
      </c>
      <c r="U7996" s="217">
        <v>7.0209664001049203</v>
      </c>
      <c r="V7996" s="217">
        <v>0.292540266671038</v>
      </c>
      <c r="W7996" s="217">
        <v>7.3135066667759601</v>
      </c>
      <c r="X7996" s="217">
        <v>7.0209664001049203</v>
      </c>
      <c r="Y7996" s="217">
        <v>0.292540266671038</v>
      </c>
    </row>
    <row r="7997" spans="2:25">
      <c r="B7997" s="217" t="s">
        <v>8166</v>
      </c>
      <c r="C7997" s="217" t="s">
        <v>5935</v>
      </c>
      <c r="D7997" s="217" t="s">
        <v>17</v>
      </c>
      <c r="E7997" s="217" t="s">
        <v>87</v>
      </c>
      <c r="F7997" s="217" t="s">
        <v>5</v>
      </c>
      <c r="G7997" s="217" t="s">
        <v>5</v>
      </c>
      <c r="H7997" s="217" t="s">
        <v>5</v>
      </c>
      <c r="I7997" s="217">
        <v>87</v>
      </c>
      <c r="J7997" s="217">
        <v>85</v>
      </c>
      <c r="K7997" s="217">
        <v>2</v>
      </c>
      <c r="L7997" s="217">
        <v>273</v>
      </c>
      <c r="M7997" s="217">
        <v>12550</v>
      </c>
      <c r="N7997" s="217">
        <v>6.9322709163346596</v>
      </c>
      <c r="O7997" s="217">
        <v>6.7729083665338603</v>
      </c>
      <c r="P7997" s="217">
        <v>0.159362549800797</v>
      </c>
      <c r="Q7997" s="217">
        <v>6.9322709163346596</v>
      </c>
      <c r="R7997" s="217">
        <v>6.7729083665338603</v>
      </c>
      <c r="S7997" s="217">
        <v>0.159362549800797</v>
      </c>
      <c r="T7997" s="217">
        <v>6.9322709163346596</v>
      </c>
      <c r="U7997" s="217">
        <v>6.7729083665338603</v>
      </c>
      <c r="V7997" s="217">
        <v>0.159362549800797</v>
      </c>
      <c r="W7997" s="217">
        <v>6.9322709163346596</v>
      </c>
      <c r="X7997" s="217">
        <v>6.7729083665338603</v>
      </c>
      <c r="Y7997" s="217">
        <v>0.159362549800797</v>
      </c>
    </row>
    <row r="7998" spans="2:25">
      <c r="B7998" s="217" t="s">
        <v>8167</v>
      </c>
      <c r="C7998" s="217" t="s">
        <v>5935</v>
      </c>
      <c r="D7998" s="217" t="s">
        <v>17</v>
      </c>
      <c r="E7998" s="217" t="s">
        <v>88</v>
      </c>
      <c r="F7998" s="217" t="s">
        <v>12</v>
      </c>
      <c r="G7998" s="217" t="s">
        <v>10</v>
      </c>
      <c r="H7998" s="217" t="s">
        <v>170</v>
      </c>
      <c r="I7998" s="217">
        <v>0</v>
      </c>
      <c r="J7998" s="217">
        <v>0</v>
      </c>
      <c r="K7998" s="217">
        <v>0</v>
      </c>
      <c r="L7998" s="217">
        <v>2</v>
      </c>
      <c r="M7998" s="217">
        <v>84.4444444444444</v>
      </c>
      <c r="N7998" s="217">
        <v>0</v>
      </c>
      <c r="O7998" s="217">
        <v>0</v>
      </c>
      <c r="P7998" s="217">
        <v>0</v>
      </c>
      <c r="Q7998" s="217">
        <v>0</v>
      </c>
      <c r="R7998" s="217">
        <v>0</v>
      </c>
      <c r="S7998" s="217">
        <v>0</v>
      </c>
      <c r="T7998" s="217">
        <v>0</v>
      </c>
      <c r="U7998" s="217">
        <v>0</v>
      </c>
      <c r="V7998" s="217">
        <v>0</v>
      </c>
      <c r="W7998" s="217">
        <v>0</v>
      </c>
      <c r="X7998" s="217">
        <v>0</v>
      </c>
      <c r="Y7998" s="217">
        <v>0</v>
      </c>
    </row>
    <row r="7999" spans="2:25">
      <c r="B7999" s="217" t="s">
        <v>8168</v>
      </c>
      <c r="C7999" s="217" t="s">
        <v>5935</v>
      </c>
      <c r="D7999" s="217" t="s">
        <v>17</v>
      </c>
      <c r="E7999" s="217" t="s">
        <v>88</v>
      </c>
      <c r="F7999" s="217" t="s">
        <v>12</v>
      </c>
      <c r="G7999" s="217" t="s">
        <v>10</v>
      </c>
      <c r="H7999" s="217" t="s">
        <v>172</v>
      </c>
      <c r="I7999" s="217">
        <v>0</v>
      </c>
      <c r="J7999" s="217">
        <v>0</v>
      </c>
      <c r="K7999" s="217">
        <v>0</v>
      </c>
      <c r="L7999" s="217">
        <v>6</v>
      </c>
      <c r="M7999" s="217">
        <v>158.333333333333</v>
      </c>
      <c r="N7999" s="217">
        <v>0</v>
      </c>
      <c r="O7999" s="217">
        <v>0</v>
      </c>
      <c r="P7999" s="217">
        <v>0</v>
      </c>
      <c r="Q7999" s="217">
        <v>0</v>
      </c>
      <c r="R7999" s="217">
        <v>0</v>
      </c>
      <c r="S7999" s="217">
        <v>0</v>
      </c>
      <c r="T7999" s="217">
        <v>0</v>
      </c>
      <c r="U7999" s="217">
        <v>0</v>
      </c>
      <c r="V7999" s="217">
        <v>0</v>
      </c>
      <c r="W7999" s="217">
        <v>0</v>
      </c>
      <c r="X7999" s="217">
        <v>0</v>
      </c>
      <c r="Y7999" s="217">
        <v>0</v>
      </c>
    </row>
    <row r="8000" spans="2:25">
      <c r="B8000" s="217" t="s">
        <v>8169</v>
      </c>
      <c r="C8000" s="217" t="s">
        <v>5935</v>
      </c>
      <c r="D8000" s="217" t="s">
        <v>17</v>
      </c>
      <c r="E8000" s="217" t="s">
        <v>88</v>
      </c>
      <c r="F8000" s="217" t="s">
        <v>12</v>
      </c>
      <c r="G8000" s="217" t="s">
        <v>10</v>
      </c>
      <c r="H8000" s="217" t="s">
        <v>174</v>
      </c>
      <c r="I8000" s="217">
        <v>1</v>
      </c>
      <c r="J8000" s="217">
        <v>1</v>
      </c>
      <c r="K8000" s="217">
        <v>0</v>
      </c>
      <c r="L8000" s="217">
        <v>4</v>
      </c>
      <c r="M8000" s="217">
        <v>274.444444444444</v>
      </c>
      <c r="N8000" s="217">
        <v>3.6437246963562799</v>
      </c>
      <c r="O8000" s="217">
        <v>3.6437246963562799</v>
      </c>
      <c r="P8000" s="217">
        <v>0</v>
      </c>
      <c r="Q8000" s="217">
        <v>3.6437246963562799</v>
      </c>
      <c r="R8000" s="217">
        <v>3.6437246963562799</v>
      </c>
      <c r="S8000" s="217">
        <v>0</v>
      </c>
      <c r="T8000" s="217">
        <v>3.6437246963562799</v>
      </c>
      <c r="U8000" s="217">
        <v>3.6437246963562799</v>
      </c>
      <c r="V8000" s="217">
        <v>0</v>
      </c>
      <c r="W8000" s="217">
        <v>3.6437246963562799</v>
      </c>
      <c r="X8000" s="217">
        <v>3.6437246963562799</v>
      </c>
      <c r="Y8000" s="217">
        <v>0</v>
      </c>
    </row>
    <row r="8001" spans="2:25">
      <c r="B8001" s="217" t="s">
        <v>8170</v>
      </c>
      <c r="C8001" s="217" t="s">
        <v>5935</v>
      </c>
      <c r="D8001" s="217" t="s">
        <v>17</v>
      </c>
      <c r="E8001" s="217" t="s">
        <v>88</v>
      </c>
      <c r="F8001" s="217" t="s">
        <v>12</v>
      </c>
      <c r="G8001" s="217" t="s">
        <v>10</v>
      </c>
      <c r="H8001" s="217" t="s">
        <v>176</v>
      </c>
      <c r="I8001" s="217">
        <v>3</v>
      </c>
      <c r="J8001" s="217">
        <v>3</v>
      </c>
      <c r="K8001" s="217">
        <v>0</v>
      </c>
      <c r="L8001" s="217">
        <v>9</v>
      </c>
      <c r="M8001" s="217">
        <v>485.555555555556</v>
      </c>
      <c r="N8001" s="217">
        <v>6.1784897025171599</v>
      </c>
      <c r="O8001" s="217">
        <v>6.1784897025171599</v>
      </c>
      <c r="P8001" s="217">
        <v>0</v>
      </c>
      <c r="Q8001" s="217">
        <v>6.1784897025171599</v>
      </c>
      <c r="R8001" s="217">
        <v>6.1784897025171599</v>
      </c>
      <c r="S8001" s="217">
        <v>0</v>
      </c>
      <c r="T8001" s="217">
        <v>6.1784897025171599</v>
      </c>
      <c r="U8001" s="217">
        <v>6.1784897025171599</v>
      </c>
      <c r="V8001" s="217">
        <v>0</v>
      </c>
      <c r="W8001" s="217">
        <v>6.1784897025171599</v>
      </c>
      <c r="X8001" s="217">
        <v>6.1784897025171599</v>
      </c>
      <c r="Y8001" s="217">
        <v>0</v>
      </c>
    </row>
    <row r="8002" spans="2:25">
      <c r="B8002" s="217" t="s">
        <v>8171</v>
      </c>
      <c r="C8002" s="217" t="s">
        <v>5935</v>
      </c>
      <c r="D8002" s="217" t="s">
        <v>17</v>
      </c>
      <c r="E8002" s="217" t="s">
        <v>88</v>
      </c>
      <c r="F8002" s="217" t="s">
        <v>12</v>
      </c>
      <c r="G8002" s="217" t="s">
        <v>10</v>
      </c>
      <c r="H8002" s="217" t="s">
        <v>178</v>
      </c>
      <c r="I8002" s="217">
        <v>1</v>
      </c>
      <c r="J8002" s="217">
        <v>1</v>
      </c>
      <c r="K8002" s="217">
        <v>0</v>
      </c>
      <c r="L8002" s="217">
        <v>18</v>
      </c>
      <c r="M8002" s="217">
        <v>707.22222222222194</v>
      </c>
      <c r="N8002" s="217">
        <v>1.4139827179890001</v>
      </c>
      <c r="O8002" s="217">
        <v>1.4139827179890001</v>
      </c>
      <c r="P8002" s="217">
        <v>0</v>
      </c>
      <c r="Q8002" s="217">
        <v>1.4139827179890001</v>
      </c>
      <c r="R8002" s="217">
        <v>1.4139827179890001</v>
      </c>
      <c r="S8002" s="217">
        <v>0</v>
      </c>
      <c r="T8002" s="217">
        <v>1.4139827179890001</v>
      </c>
      <c r="U8002" s="217">
        <v>1.4139827179890001</v>
      </c>
      <c r="V8002" s="217">
        <v>0</v>
      </c>
      <c r="W8002" s="217">
        <v>1.4139827179890001</v>
      </c>
      <c r="X8002" s="217">
        <v>1.4139827179890001</v>
      </c>
      <c r="Y8002" s="217">
        <v>0</v>
      </c>
    </row>
    <row r="8003" spans="2:25">
      <c r="B8003" s="217" t="s">
        <v>8172</v>
      </c>
      <c r="C8003" s="217" t="s">
        <v>5935</v>
      </c>
      <c r="D8003" s="217" t="s">
        <v>17</v>
      </c>
      <c r="E8003" s="217" t="s">
        <v>88</v>
      </c>
      <c r="F8003" s="217" t="s">
        <v>12</v>
      </c>
      <c r="G8003" s="217" t="s">
        <v>10</v>
      </c>
      <c r="H8003" s="217" t="s">
        <v>5</v>
      </c>
      <c r="I8003" s="217">
        <v>5</v>
      </c>
      <c r="J8003" s="217">
        <v>5</v>
      </c>
      <c r="K8003" s="217">
        <v>0</v>
      </c>
      <c r="L8003" s="217">
        <v>39</v>
      </c>
      <c r="M8003" s="217">
        <v>1710</v>
      </c>
      <c r="N8003" s="217">
        <v>2.9239766081871301</v>
      </c>
      <c r="O8003" s="217">
        <v>2.9239766081871301</v>
      </c>
      <c r="P8003" s="217">
        <v>0</v>
      </c>
      <c r="Q8003" s="217">
        <v>2.9239766081871301</v>
      </c>
      <c r="R8003" s="217">
        <v>2.9239766081871301</v>
      </c>
      <c r="S8003" s="217">
        <v>0</v>
      </c>
      <c r="T8003" s="217">
        <v>2.9239766081871301</v>
      </c>
      <c r="U8003" s="217">
        <v>2.9239766081871301</v>
      </c>
      <c r="V8003" s="217">
        <v>0</v>
      </c>
      <c r="W8003" s="217">
        <v>2.9239766081871301</v>
      </c>
      <c r="X8003" s="217">
        <v>2.9239766081871301</v>
      </c>
      <c r="Y8003" s="217">
        <v>0</v>
      </c>
    </row>
    <row r="8004" spans="2:25">
      <c r="B8004" s="217" t="s">
        <v>8173</v>
      </c>
      <c r="C8004" s="217" t="s">
        <v>5935</v>
      </c>
      <c r="D8004" s="217" t="s">
        <v>17</v>
      </c>
      <c r="E8004" s="217" t="s">
        <v>88</v>
      </c>
      <c r="F8004" s="217" t="s">
        <v>9</v>
      </c>
      <c r="G8004" s="217" t="s">
        <v>10</v>
      </c>
      <c r="H8004" s="217" t="s">
        <v>170</v>
      </c>
      <c r="I8004" s="217">
        <v>0</v>
      </c>
      <c r="J8004" s="217">
        <v>0</v>
      </c>
      <c r="K8004" s="217">
        <v>0</v>
      </c>
      <c r="L8004" s="217">
        <v>2</v>
      </c>
      <c r="M8004" s="217">
        <v>101.052631578947</v>
      </c>
      <c r="N8004" s="217">
        <v>0</v>
      </c>
      <c r="O8004" s="217">
        <v>0</v>
      </c>
      <c r="P8004" s="217">
        <v>0</v>
      </c>
      <c r="Q8004" s="217">
        <v>0</v>
      </c>
      <c r="R8004" s="217">
        <v>0</v>
      </c>
      <c r="S8004" s="217">
        <v>0</v>
      </c>
      <c r="T8004" s="217">
        <v>0</v>
      </c>
      <c r="U8004" s="217">
        <v>0</v>
      </c>
      <c r="V8004" s="217">
        <v>0</v>
      </c>
      <c r="W8004" s="217">
        <v>0</v>
      </c>
      <c r="X8004" s="217">
        <v>0</v>
      </c>
      <c r="Y8004" s="217">
        <v>0</v>
      </c>
    </row>
    <row r="8005" spans="2:25">
      <c r="B8005" s="217" t="s">
        <v>8174</v>
      </c>
      <c r="C8005" s="217" t="s">
        <v>5935</v>
      </c>
      <c r="D8005" s="217" t="s">
        <v>17</v>
      </c>
      <c r="E8005" s="217" t="s">
        <v>88</v>
      </c>
      <c r="F8005" s="217" t="s">
        <v>9</v>
      </c>
      <c r="G8005" s="217" t="s">
        <v>10</v>
      </c>
      <c r="H8005" s="217" t="s">
        <v>172</v>
      </c>
      <c r="I8005" s="217">
        <v>0</v>
      </c>
      <c r="J8005" s="217">
        <v>0</v>
      </c>
      <c r="K8005" s="217">
        <v>0</v>
      </c>
      <c r="L8005" s="217">
        <v>3</v>
      </c>
      <c r="M8005" s="217">
        <v>168.42105263157899</v>
      </c>
      <c r="N8005" s="217">
        <v>0</v>
      </c>
      <c r="O8005" s="217">
        <v>0</v>
      </c>
      <c r="P8005" s="217">
        <v>0</v>
      </c>
      <c r="Q8005" s="217">
        <v>0</v>
      </c>
      <c r="R8005" s="217">
        <v>0</v>
      </c>
      <c r="S8005" s="217">
        <v>0</v>
      </c>
      <c r="T8005" s="217">
        <v>0</v>
      </c>
      <c r="U8005" s="217">
        <v>0</v>
      </c>
      <c r="V8005" s="217">
        <v>0</v>
      </c>
      <c r="W8005" s="217">
        <v>0</v>
      </c>
      <c r="X8005" s="217">
        <v>0</v>
      </c>
      <c r="Y8005" s="217">
        <v>0</v>
      </c>
    </row>
    <row r="8006" spans="2:25">
      <c r="B8006" s="217" t="s">
        <v>8175</v>
      </c>
      <c r="C8006" s="217" t="s">
        <v>5935</v>
      </c>
      <c r="D8006" s="217" t="s">
        <v>17</v>
      </c>
      <c r="E8006" s="217" t="s">
        <v>88</v>
      </c>
      <c r="F8006" s="217" t="s">
        <v>9</v>
      </c>
      <c r="G8006" s="217" t="s">
        <v>10</v>
      </c>
      <c r="H8006" s="217" t="s">
        <v>174</v>
      </c>
      <c r="I8006" s="217">
        <v>2</v>
      </c>
      <c r="J8006" s="217">
        <v>2</v>
      </c>
      <c r="K8006" s="217">
        <v>0</v>
      </c>
      <c r="L8006" s="217">
        <v>11</v>
      </c>
      <c r="M8006" s="217">
        <v>426.66666666666703</v>
      </c>
      <c r="N8006" s="217">
        <v>4.6875</v>
      </c>
      <c r="O8006" s="217">
        <v>4.6875</v>
      </c>
      <c r="P8006" s="217">
        <v>0</v>
      </c>
      <c r="Q8006" s="217">
        <v>4.6875</v>
      </c>
      <c r="R8006" s="217">
        <v>4.6875</v>
      </c>
      <c r="S8006" s="217">
        <v>0</v>
      </c>
      <c r="T8006" s="217">
        <v>4.6875</v>
      </c>
      <c r="U8006" s="217">
        <v>4.6875</v>
      </c>
      <c r="V8006" s="217">
        <v>0</v>
      </c>
      <c r="W8006" s="217">
        <v>4.6875</v>
      </c>
      <c r="X8006" s="217">
        <v>4.6875</v>
      </c>
      <c r="Y8006" s="217">
        <v>0</v>
      </c>
    </row>
    <row r="8007" spans="2:25">
      <c r="B8007" s="217" t="s">
        <v>8176</v>
      </c>
      <c r="C8007" s="217" t="s">
        <v>5935</v>
      </c>
      <c r="D8007" s="217" t="s">
        <v>17</v>
      </c>
      <c r="E8007" s="217" t="s">
        <v>88</v>
      </c>
      <c r="F8007" s="217" t="s">
        <v>9</v>
      </c>
      <c r="G8007" s="217" t="s">
        <v>10</v>
      </c>
      <c r="H8007" s="217" t="s">
        <v>176</v>
      </c>
      <c r="I8007" s="217">
        <v>0</v>
      </c>
      <c r="J8007" s="217">
        <v>0</v>
      </c>
      <c r="K8007" s="217">
        <v>0</v>
      </c>
      <c r="L8007" s="217">
        <v>16</v>
      </c>
      <c r="M8007" s="217">
        <v>516.491228070175</v>
      </c>
      <c r="N8007" s="217">
        <v>0</v>
      </c>
      <c r="O8007" s="217">
        <v>0</v>
      </c>
      <c r="P8007" s="217">
        <v>0</v>
      </c>
      <c r="Q8007" s="217">
        <v>0</v>
      </c>
      <c r="R8007" s="217">
        <v>0</v>
      </c>
      <c r="S8007" s="217">
        <v>0</v>
      </c>
      <c r="T8007" s="217">
        <v>0</v>
      </c>
      <c r="U8007" s="217">
        <v>0</v>
      </c>
      <c r="V8007" s="217">
        <v>0</v>
      </c>
      <c r="W8007" s="217">
        <v>0</v>
      </c>
      <c r="X8007" s="217">
        <v>0</v>
      </c>
      <c r="Y8007" s="217">
        <v>0</v>
      </c>
    </row>
    <row r="8008" spans="2:25">
      <c r="B8008" s="217" t="s">
        <v>8177</v>
      </c>
      <c r="C8008" s="217" t="s">
        <v>5935</v>
      </c>
      <c r="D8008" s="217" t="s">
        <v>17</v>
      </c>
      <c r="E8008" s="217" t="s">
        <v>88</v>
      </c>
      <c r="F8008" s="217" t="s">
        <v>9</v>
      </c>
      <c r="G8008" s="217" t="s">
        <v>10</v>
      </c>
      <c r="H8008" s="217" t="s">
        <v>178</v>
      </c>
      <c r="I8008" s="217">
        <v>0</v>
      </c>
      <c r="J8008" s="217">
        <v>0</v>
      </c>
      <c r="K8008" s="217">
        <v>0</v>
      </c>
      <c r="L8008" s="217">
        <v>25</v>
      </c>
      <c r="M8008" s="217">
        <v>707.36842105263202</v>
      </c>
      <c r="N8008" s="217">
        <v>0</v>
      </c>
      <c r="O8008" s="217">
        <v>0</v>
      </c>
      <c r="P8008" s="217">
        <v>0</v>
      </c>
      <c r="Q8008" s="217">
        <v>0</v>
      </c>
      <c r="R8008" s="217">
        <v>0</v>
      </c>
      <c r="S8008" s="217">
        <v>0</v>
      </c>
      <c r="T8008" s="217">
        <v>0</v>
      </c>
      <c r="U8008" s="217">
        <v>0</v>
      </c>
      <c r="V8008" s="217">
        <v>0</v>
      </c>
      <c r="W8008" s="217">
        <v>0</v>
      </c>
      <c r="X8008" s="217">
        <v>0</v>
      </c>
      <c r="Y8008" s="217">
        <v>0</v>
      </c>
    </row>
    <row r="8009" spans="2:25">
      <c r="B8009" s="217" t="s">
        <v>8178</v>
      </c>
      <c r="C8009" s="217" t="s">
        <v>5935</v>
      </c>
      <c r="D8009" s="217" t="s">
        <v>17</v>
      </c>
      <c r="E8009" s="217" t="s">
        <v>88</v>
      </c>
      <c r="F8009" s="217" t="s">
        <v>9</v>
      </c>
      <c r="G8009" s="217" t="s">
        <v>10</v>
      </c>
      <c r="H8009" s="217" t="s">
        <v>5</v>
      </c>
      <c r="I8009" s="217">
        <v>2</v>
      </c>
      <c r="J8009" s="217">
        <v>2</v>
      </c>
      <c r="K8009" s="217">
        <v>0</v>
      </c>
      <c r="L8009" s="217">
        <v>57</v>
      </c>
      <c r="M8009" s="217">
        <v>1920</v>
      </c>
      <c r="N8009" s="217">
        <v>1.0416666666666701</v>
      </c>
      <c r="O8009" s="217">
        <v>1.0416666666666701</v>
      </c>
      <c r="P8009" s="217">
        <v>0</v>
      </c>
      <c r="Q8009" s="217">
        <v>1.0416666666666701</v>
      </c>
      <c r="R8009" s="217">
        <v>1.0416666666666701</v>
      </c>
      <c r="S8009" s="217">
        <v>0</v>
      </c>
      <c r="T8009" s="217">
        <v>1.0416666666666701</v>
      </c>
      <c r="U8009" s="217">
        <v>1.0416666666666701</v>
      </c>
      <c r="V8009" s="217">
        <v>0</v>
      </c>
      <c r="W8009" s="217">
        <v>1.0416666666666701</v>
      </c>
      <c r="X8009" s="217">
        <v>1.0416666666666701</v>
      </c>
      <c r="Y8009" s="217">
        <v>0</v>
      </c>
    </row>
    <row r="8010" spans="2:25">
      <c r="B8010" s="217" t="s">
        <v>8179</v>
      </c>
      <c r="C8010" s="217" t="s">
        <v>5935</v>
      </c>
      <c r="D8010" s="217" t="s">
        <v>17</v>
      </c>
      <c r="E8010" s="217" t="s">
        <v>88</v>
      </c>
      <c r="F8010" s="217" t="s">
        <v>5</v>
      </c>
      <c r="G8010" s="217" t="s">
        <v>10</v>
      </c>
      <c r="H8010" s="217" t="s">
        <v>170</v>
      </c>
      <c r="I8010" s="217">
        <v>0</v>
      </c>
      <c r="J8010" s="217">
        <v>0</v>
      </c>
      <c r="K8010" s="217">
        <v>0</v>
      </c>
      <c r="L8010" s="217">
        <v>4</v>
      </c>
      <c r="M8010" s="217">
        <v>185.497076023392</v>
      </c>
      <c r="N8010" s="217">
        <v>0</v>
      </c>
      <c r="O8010" s="217">
        <v>0</v>
      </c>
      <c r="P8010" s="217">
        <v>0</v>
      </c>
      <c r="Q8010" s="217">
        <v>0</v>
      </c>
      <c r="R8010" s="217">
        <v>0</v>
      </c>
      <c r="S8010" s="217">
        <v>0</v>
      </c>
      <c r="T8010" s="217">
        <v>0</v>
      </c>
      <c r="U8010" s="217">
        <v>0</v>
      </c>
      <c r="V8010" s="217">
        <v>0</v>
      </c>
      <c r="W8010" s="217">
        <v>0</v>
      </c>
      <c r="X8010" s="217">
        <v>0</v>
      </c>
      <c r="Y8010" s="217">
        <v>0</v>
      </c>
    </row>
    <row r="8011" spans="2:25">
      <c r="B8011" s="217" t="s">
        <v>8180</v>
      </c>
      <c r="C8011" s="217" t="s">
        <v>5935</v>
      </c>
      <c r="D8011" s="217" t="s">
        <v>17</v>
      </c>
      <c r="E8011" s="217" t="s">
        <v>88</v>
      </c>
      <c r="F8011" s="217" t="s">
        <v>5</v>
      </c>
      <c r="G8011" s="217" t="s">
        <v>10</v>
      </c>
      <c r="H8011" s="217" t="s">
        <v>172</v>
      </c>
      <c r="I8011" s="217">
        <v>0</v>
      </c>
      <c r="J8011" s="217">
        <v>0</v>
      </c>
      <c r="K8011" s="217">
        <v>0</v>
      </c>
      <c r="L8011" s="217">
        <v>9</v>
      </c>
      <c r="M8011" s="217">
        <v>326.75438596491199</v>
      </c>
      <c r="N8011" s="217">
        <v>0</v>
      </c>
      <c r="O8011" s="217">
        <v>0</v>
      </c>
      <c r="P8011" s="217">
        <v>0</v>
      </c>
      <c r="Q8011" s="217">
        <v>0</v>
      </c>
      <c r="R8011" s="217">
        <v>0</v>
      </c>
      <c r="S8011" s="217">
        <v>0</v>
      </c>
      <c r="T8011" s="217">
        <v>0</v>
      </c>
      <c r="U8011" s="217">
        <v>0</v>
      </c>
      <c r="V8011" s="217">
        <v>0</v>
      </c>
      <c r="W8011" s="217">
        <v>0</v>
      </c>
      <c r="X8011" s="217">
        <v>0</v>
      </c>
      <c r="Y8011" s="217">
        <v>0</v>
      </c>
    </row>
    <row r="8012" spans="2:25">
      <c r="B8012" s="217" t="s">
        <v>8181</v>
      </c>
      <c r="C8012" s="217" t="s">
        <v>5935</v>
      </c>
      <c r="D8012" s="217" t="s">
        <v>17</v>
      </c>
      <c r="E8012" s="217" t="s">
        <v>88</v>
      </c>
      <c r="F8012" s="217" t="s">
        <v>5</v>
      </c>
      <c r="G8012" s="217" t="s">
        <v>10</v>
      </c>
      <c r="H8012" s="217" t="s">
        <v>174</v>
      </c>
      <c r="I8012" s="217">
        <v>3</v>
      </c>
      <c r="J8012" s="217">
        <v>3</v>
      </c>
      <c r="K8012" s="217">
        <v>0</v>
      </c>
      <c r="L8012" s="217">
        <v>15</v>
      </c>
      <c r="M8012" s="217">
        <v>701.11111111111097</v>
      </c>
      <c r="N8012" s="217">
        <v>4.2789223454833598</v>
      </c>
      <c r="O8012" s="217">
        <v>4.2789223454833598</v>
      </c>
      <c r="P8012" s="217">
        <v>0</v>
      </c>
      <c r="Q8012" s="217">
        <v>4.2789223454833598</v>
      </c>
      <c r="R8012" s="217">
        <v>4.2789223454833598</v>
      </c>
      <c r="S8012" s="217">
        <v>0</v>
      </c>
      <c r="T8012" s="217">
        <v>4.2789223454833598</v>
      </c>
      <c r="U8012" s="217">
        <v>4.2789223454833598</v>
      </c>
      <c r="V8012" s="217">
        <v>0</v>
      </c>
      <c r="W8012" s="217">
        <v>4.2789223454833598</v>
      </c>
      <c r="X8012" s="217">
        <v>4.2789223454833598</v>
      </c>
      <c r="Y8012" s="217">
        <v>0</v>
      </c>
    </row>
    <row r="8013" spans="2:25">
      <c r="B8013" s="217" t="s">
        <v>8182</v>
      </c>
      <c r="C8013" s="217" t="s">
        <v>5935</v>
      </c>
      <c r="D8013" s="217" t="s">
        <v>17</v>
      </c>
      <c r="E8013" s="217" t="s">
        <v>88</v>
      </c>
      <c r="F8013" s="217" t="s">
        <v>5</v>
      </c>
      <c r="G8013" s="217" t="s">
        <v>10</v>
      </c>
      <c r="H8013" s="217" t="s">
        <v>176</v>
      </c>
      <c r="I8013" s="217">
        <v>3</v>
      </c>
      <c r="J8013" s="217">
        <v>3</v>
      </c>
      <c r="K8013" s="217">
        <v>0</v>
      </c>
      <c r="L8013" s="217">
        <v>25</v>
      </c>
      <c r="M8013" s="217">
        <v>1002.04678362573</v>
      </c>
      <c r="N8013" s="217">
        <v>2.9938721914210702</v>
      </c>
      <c r="O8013" s="217">
        <v>2.9938721914210702</v>
      </c>
      <c r="P8013" s="217">
        <v>0</v>
      </c>
      <c r="Q8013" s="217">
        <v>2.9938721914210702</v>
      </c>
      <c r="R8013" s="217">
        <v>2.9938721914210702</v>
      </c>
      <c r="S8013" s="217">
        <v>0</v>
      </c>
      <c r="T8013" s="217">
        <v>2.9938721914210702</v>
      </c>
      <c r="U8013" s="217">
        <v>2.9938721914210702</v>
      </c>
      <c r="V8013" s="217">
        <v>0</v>
      </c>
      <c r="W8013" s="217">
        <v>2.9938721914210702</v>
      </c>
      <c r="X8013" s="217">
        <v>2.9938721914210702</v>
      </c>
      <c r="Y8013" s="217">
        <v>0</v>
      </c>
    </row>
    <row r="8014" spans="2:25">
      <c r="B8014" s="217" t="s">
        <v>8183</v>
      </c>
      <c r="C8014" s="217" t="s">
        <v>5935</v>
      </c>
      <c r="D8014" s="217" t="s">
        <v>17</v>
      </c>
      <c r="E8014" s="217" t="s">
        <v>88</v>
      </c>
      <c r="F8014" s="217" t="s">
        <v>5</v>
      </c>
      <c r="G8014" s="217" t="s">
        <v>10</v>
      </c>
      <c r="H8014" s="217" t="s">
        <v>178</v>
      </c>
      <c r="I8014" s="217">
        <v>1</v>
      </c>
      <c r="J8014" s="217">
        <v>1</v>
      </c>
      <c r="K8014" s="217">
        <v>0</v>
      </c>
      <c r="L8014" s="217">
        <v>43</v>
      </c>
      <c r="M8014" s="217">
        <v>1414.59064327485</v>
      </c>
      <c r="N8014" s="217">
        <v>0.70691829099402603</v>
      </c>
      <c r="O8014" s="217">
        <v>0.70691829099402603</v>
      </c>
      <c r="P8014" s="217">
        <v>0</v>
      </c>
      <c r="Q8014" s="217">
        <v>0.70691829099402603</v>
      </c>
      <c r="R8014" s="217">
        <v>0.70691829099402603</v>
      </c>
      <c r="S8014" s="217">
        <v>0</v>
      </c>
      <c r="T8014" s="217">
        <v>0.70691829099402603</v>
      </c>
      <c r="U8014" s="217">
        <v>0.70691829099402603</v>
      </c>
      <c r="V8014" s="217">
        <v>0</v>
      </c>
      <c r="W8014" s="217">
        <v>0.70691829099402603</v>
      </c>
      <c r="X8014" s="217">
        <v>0.70691829099402603</v>
      </c>
      <c r="Y8014" s="217">
        <v>0</v>
      </c>
    </row>
    <row r="8015" spans="2:25">
      <c r="B8015" s="217" t="s">
        <v>8184</v>
      </c>
      <c r="C8015" s="217" t="s">
        <v>5935</v>
      </c>
      <c r="D8015" s="217" t="s">
        <v>17</v>
      </c>
      <c r="E8015" s="217" t="s">
        <v>88</v>
      </c>
      <c r="F8015" s="217" t="s">
        <v>5</v>
      </c>
      <c r="G8015" s="217" t="s">
        <v>10</v>
      </c>
      <c r="H8015" s="217" t="s">
        <v>5</v>
      </c>
      <c r="I8015" s="217">
        <v>7</v>
      </c>
      <c r="J8015" s="217">
        <v>7</v>
      </c>
      <c r="K8015" s="217">
        <v>0</v>
      </c>
      <c r="L8015" s="217">
        <v>96</v>
      </c>
      <c r="M8015" s="217">
        <v>3630</v>
      </c>
      <c r="N8015" s="217">
        <v>1.92837465564738</v>
      </c>
      <c r="O8015" s="217">
        <v>1.92837465564738</v>
      </c>
      <c r="P8015" s="217">
        <v>0</v>
      </c>
      <c r="Q8015" s="217">
        <v>1.92837465564738</v>
      </c>
      <c r="R8015" s="217">
        <v>1.92837465564738</v>
      </c>
      <c r="S8015" s="217">
        <v>0</v>
      </c>
      <c r="T8015" s="217">
        <v>1.92837465564738</v>
      </c>
      <c r="U8015" s="217">
        <v>1.92837465564738</v>
      </c>
      <c r="V8015" s="217">
        <v>0</v>
      </c>
      <c r="W8015" s="217">
        <v>1.92837465564738</v>
      </c>
      <c r="X8015" s="217">
        <v>1.92837465564738</v>
      </c>
      <c r="Y8015" s="217">
        <v>0</v>
      </c>
    </row>
    <row r="8016" spans="2:25">
      <c r="B8016" s="217" t="s">
        <v>8185</v>
      </c>
      <c r="C8016" s="217" t="s">
        <v>5935</v>
      </c>
      <c r="D8016" s="217" t="s">
        <v>17</v>
      </c>
      <c r="E8016" s="217" t="s">
        <v>88</v>
      </c>
      <c r="F8016" s="217" t="s">
        <v>12</v>
      </c>
      <c r="G8016" s="217" t="s">
        <v>49</v>
      </c>
      <c r="H8016" s="217" t="s">
        <v>170</v>
      </c>
      <c r="I8016" s="217">
        <v>2</v>
      </c>
      <c r="J8016" s="217">
        <v>2</v>
      </c>
      <c r="K8016" s="217">
        <v>0</v>
      </c>
      <c r="L8016" s="217">
        <v>6</v>
      </c>
      <c r="M8016" s="217">
        <v>447.17439293598198</v>
      </c>
      <c r="N8016" s="217">
        <v>4.4725280150071596</v>
      </c>
      <c r="O8016" s="217">
        <v>4.4725280150071596</v>
      </c>
      <c r="P8016" s="217">
        <v>0</v>
      </c>
      <c r="Q8016" s="217">
        <v>4.4725280150071596</v>
      </c>
      <c r="R8016" s="217">
        <v>4.4725280150071596</v>
      </c>
      <c r="S8016" s="217">
        <v>0</v>
      </c>
      <c r="T8016" s="217">
        <v>4.4725280150071596</v>
      </c>
      <c r="U8016" s="217">
        <v>4.4725280150071596</v>
      </c>
      <c r="V8016" s="217">
        <v>0</v>
      </c>
      <c r="W8016" s="217">
        <v>4.4725280150071596</v>
      </c>
      <c r="X8016" s="217">
        <v>4.4725280150071596</v>
      </c>
      <c r="Y8016" s="217">
        <v>0</v>
      </c>
    </row>
    <row r="8017" spans="2:25">
      <c r="B8017" s="217" t="s">
        <v>8186</v>
      </c>
      <c r="C8017" s="217" t="s">
        <v>5935</v>
      </c>
      <c r="D8017" s="217" t="s">
        <v>17</v>
      </c>
      <c r="E8017" s="217" t="s">
        <v>88</v>
      </c>
      <c r="F8017" s="217" t="s">
        <v>12</v>
      </c>
      <c r="G8017" s="217" t="s">
        <v>49</v>
      </c>
      <c r="H8017" s="217" t="s">
        <v>172</v>
      </c>
      <c r="I8017" s="217">
        <v>6</v>
      </c>
      <c r="J8017" s="217">
        <v>6</v>
      </c>
      <c r="K8017" s="217">
        <v>0</v>
      </c>
      <c r="L8017" s="217">
        <v>6</v>
      </c>
      <c r="M8017" s="217">
        <v>589.88962472406195</v>
      </c>
      <c r="N8017" s="217">
        <v>10.171394356709801</v>
      </c>
      <c r="O8017" s="217">
        <v>10.171394356709801</v>
      </c>
      <c r="P8017" s="217">
        <v>0</v>
      </c>
      <c r="Q8017" s="217">
        <v>10.171394356709801</v>
      </c>
      <c r="R8017" s="217">
        <v>10.171394356709801</v>
      </c>
      <c r="S8017" s="217">
        <v>0</v>
      </c>
      <c r="T8017" s="217">
        <v>10.171394356709801</v>
      </c>
      <c r="U8017" s="217">
        <v>10.171394356709801</v>
      </c>
      <c r="V8017" s="217">
        <v>0</v>
      </c>
      <c r="W8017" s="217">
        <v>10.171394356709801</v>
      </c>
      <c r="X8017" s="217">
        <v>10.171394356709801</v>
      </c>
      <c r="Y8017" s="217">
        <v>0</v>
      </c>
    </row>
    <row r="8018" spans="2:25">
      <c r="B8018" s="217" t="s">
        <v>8187</v>
      </c>
      <c r="C8018" s="217" t="s">
        <v>5935</v>
      </c>
      <c r="D8018" s="217" t="s">
        <v>17</v>
      </c>
      <c r="E8018" s="217" t="s">
        <v>88</v>
      </c>
      <c r="F8018" s="217" t="s">
        <v>12</v>
      </c>
      <c r="G8018" s="217" t="s">
        <v>49</v>
      </c>
      <c r="H8018" s="217" t="s">
        <v>174</v>
      </c>
      <c r="I8018" s="217">
        <v>5</v>
      </c>
      <c r="J8018" s="217">
        <v>5</v>
      </c>
      <c r="K8018" s="217">
        <v>0</v>
      </c>
      <c r="L8018" s="217">
        <v>19</v>
      </c>
      <c r="M8018" s="217">
        <v>827.74834437086099</v>
      </c>
      <c r="N8018" s="217">
        <v>6.0404832386590899</v>
      </c>
      <c r="O8018" s="217">
        <v>6.0404832386590899</v>
      </c>
      <c r="P8018" s="217">
        <v>0</v>
      </c>
      <c r="Q8018" s="217">
        <v>6.0404832386590899</v>
      </c>
      <c r="R8018" s="217">
        <v>6.0404832386590899</v>
      </c>
      <c r="S8018" s="217">
        <v>0</v>
      </c>
      <c r="T8018" s="217">
        <v>6.0404832386590899</v>
      </c>
      <c r="U8018" s="217">
        <v>6.0404832386590899</v>
      </c>
      <c r="V8018" s="217">
        <v>0</v>
      </c>
      <c r="W8018" s="217">
        <v>6.0404832386590899</v>
      </c>
      <c r="X8018" s="217">
        <v>6.0404832386590899</v>
      </c>
      <c r="Y8018" s="217">
        <v>0</v>
      </c>
    </row>
    <row r="8019" spans="2:25">
      <c r="B8019" s="217" t="s">
        <v>8188</v>
      </c>
      <c r="C8019" s="217" t="s">
        <v>5935</v>
      </c>
      <c r="D8019" s="217" t="s">
        <v>17</v>
      </c>
      <c r="E8019" s="217" t="s">
        <v>88</v>
      </c>
      <c r="F8019" s="217" t="s">
        <v>12</v>
      </c>
      <c r="G8019" s="217" t="s">
        <v>49</v>
      </c>
      <c r="H8019" s="217" t="s">
        <v>176</v>
      </c>
      <c r="I8019" s="217">
        <v>18</v>
      </c>
      <c r="J8019" s="217">
        <v>18</v>
      </c>
      <c r="K8019" s="217">
        <v>0</v>
      </c>
      <c r="L8019" s="217">
        <v>21</v>
      </c>
      <c r="M8019" s="217">
        <v>1274.92273730684</v>
      </c>
      <c r="N8019" s="217">
        <v>14.118502614537499</v>
      </c>
      <c r="O8019" s="217">
        <v>14.118502614537499</v>
      </c>
      <c r="P8019" s="217">
        <v>0</v>
      </c>
      <c r="Q8019" s="217">
        <v>14.118502614537499</v>
      </c>
      <c r="R8019" s="217">
        <v>14.118502614537499</v>
      </c>
      <c r="S8019" s="217">
        <v>0</v>
      </c>
      <c r="T8019" s="217">
        <v>14.118502614537499</v>
      </c>
      <c r="U8019" s="217">
        <v>14.118502614537499</v>
      </c>
      <c r="V8019" s="217">
        <v>0</v>
      </c>
      <c r="W8019" s="217">
        <v>14.118502614537499</v>
      </c>
      <c r="X8019" s="217">
        <v>14.118502614537499</v>
      </c>
      <c r="Y8019" s="217">
        <v>0</v>
      </c>
    </row>
    <row r="8020" spans="2:25">
      <c r="B8020" s="217" t="s">
        <v>8189</v>
      </c>
      <c r="C8020" s="217" t="s">
        <v>5935</v>
      </c>
      <c r="D8020" s="217" t="s">
        <v>17</v>
      </c>
      <c r="E8020" s="217" t="s">
        <v>88</v>
      </c>
      <c r="F8020" s="217" t="s">
        <v>12</v>
      </c>
      <c r="G8020" s="217" t="s">
        <v>49</v>
      </c>
      <c r="H8020" s="217" t="s">
        <v>178</v>
      </c>
      <c r="I8020" s="217">
        <v>8</v>
      </c>
      <c r="J8020" s="217">
        <v>8</v>
      </c>
      <c r="K8020" s="217">
        <v>0</v>
      </c>
      <c r="L8020" s="217">
        <v>17</v>
      </c>
      <c r="M8020" s="217">
        <v>1170.2649006622501</v>
      </c>
      <c r="N8020" s="217">
        <v>6.83605907984834</v>
      </c>
      <c r="O8020" s="217">
        <v>6.83605907984834</v>
      </c>
      <c r="P8020" s="217">
        <v>0</v>
      </c>
      <c r="Q8020" s="217">
        <v>6.83605907984834</v>
      </c>
      <c r="R8020" s="217">
        <v>6.83605907984834</v>
      </c>
      <c r="S8020" s="217">
        <v>0</v>
      </c>
      <c r="T8020" s="217">
        <v>6.83605907984834</v>
      </c>
      <c r="U8020" s="217">
        <v>6.83605907984834</v>
      </c>
      <c r="V8020" s="217">
        <v>0</v>
      </c>
      <c r="W8020" s="217">
        <v>6.83605907984834</v>
      </c>
      <c r="X8020" s="217">
        <v>6.83605907984834</v>
      </c>
      <c r="Y8020" s="217">
        <v>0</v>
      </c>
    </row>
    <row r="8021" spans="2:25">
      <c r="B8021" s="217" t="s">
        <v>8190</v>
      </c>
      <c r="C8021" s="217" t="s">
        <v>5935</v>
      </c>
      <c r="D8021" s="217" t="s">
        <v>17</v>
      </c>
      <c r="E8021" s="217" t="s">
        <v>88</v>
      </c>
      <c r="F8021" s="217" t="s">
        <v>12</v>
      </c>
      <c r="G8021" s="217" t="s">
        <v>49</v>
      </c>
      <c r="H8021" s="217" t="s">
        <v>5</v>
      </c>
      <c r="I8021" s="217">
        <v>39</v>
      </c>
      <c r="J8021" s="217">
        <v>39</v>
      </c>
      <c r="K8021" s="217">
        <v>0</v>
      </c>
      <c r="L8021" s="217">
        <v>69</v>
      </c>
      <c r="M8021" s="217">
        <v>4310</v>
      </c>
      <c r="N8021" s="217">
        <v>9.0487238979118292</v>
      </c>
      <c r="O8021" s="217">
        <v>9.0487238979118292</v>
      </c>
      <c r="P8021" s="217">
        <v>0</v>
      </c>
      <c r="Q8021" s="217">
        <v>9.0487238979118292</v>
      </c>
      <c r="R8021" s="217">
        <v>9.0487238979118292</v>
      </c>
      <c r="S8021" s="217">
        <v>0</v>
      </c>
      <c r="T8021" s="217">
        <v>9.0487238979118292</v>
      </c>
      <c r="U8021" s="217">
        <v>9.0487238979118292</v>
      </c>
      <c r="V8021" s="217">
        <v>0</v>
      </c>
      <c r="W8021" s="217">
        <v>9.0487238979118292</v>
      </c>
      <c r="X8021" s="217">
        <v>9.0487238979118292</v>
      </c>
      <c r="Y8021" s="217">
        <v>0</v>
      </c>
    </row>
    <row r="8022" spans="2:25">
      <c r="B8022" s="217" t="s">
        <v>8191</v>
      </c>
      <c r="C8022" s="217" t="s">
        <v>5935</v>
      </c>
      <c r="D8022" s="217" t="s">
        <v>17</v>
      </c>
      <c r="E8022" s="217" t="s">
        <v>88</v>
      </c>
      <c r="F8022" s="217" t="s">
        <v>9</v>
      </c>
      <c r="G8022" s="217" t="s">
        <v>49</v>
      </c>
      <c r="H8022" s="217" t="s">
        <v>170</v>
      </c>
      <c r="I8022" s="217">
        <v>0</v>
      </c>
      <c r="J8022" s="217">
        <v>0</v>
      </c>
      <c r="K8022" s="217">
        <v>0</v>
      </c>
      <c r="L8022" s="217">
        <v>8</v>
      </c>
      <c r="M8022" s="217">
        <v>465.28183716075199</v>
      </c>
      <c r="N8022" s="217">
        <v>0</v>
      </c>
      <c r="O8022" s="217">
        <v>0</v>
      </c>
      <c r="P8022" s="217">
        <v>0</v>
      </c>
      <c r="Q8022" s="217">
        <v>0</v>
      </c>
      <c r="R8022" s="217">
        <v>0</v>
      </c>
      <c r="S8022" s="217">
        <v>0</v>
      </c>
      <c r="T8022" s="217">
        <v>0</v>
      </c>
      <c r="U8022" s="217">
        <v>0</v>
      </c>
      <c r="V8022" s="217">
        <v>0</v>
      </c>
      <c r="W8022" s="217">
        <v>0</v>
      </c>
      <c r="X8022" s="217">
        <v>0</v>
      </c>
      <c r="Y8022" s="217">
        <v>0</v>
      </c>
    </row>
    <row r="8023" spans="2:25">
      <c r="B8023" s="217" t="s">
        <v>8192</v>
      </c>
      <c r="C8023" s="217" t="s">
        <v>5935</v>
      </c>
      <c r="D8023" s="217" t="s">
        <v>17</v>
      </c>
      <c r="E8023" s="217" t="s">
        <v>88</v>
      </c>
      <c r="F8023" s="217" t="s">
        <v>9</v>
      </c>
      <c r="G8023" s="217" t="s">
        <v>49</v>
      </c>
      <c r="H8023" s="217" t="s">
        <v>172</v>
      </c>
      <c r="I8023" s="217">
        <v>0</v>
      </c>
      <c r="J8023" s="217">
        <v>0</v>
      </c>
      <c r="K8023" s="217">
        <v>0</v>
      </c>
      <c r="L8023" s="217">
        <v>12</v>
      </c>
      <c r="M8023" s="217">
        <v>593.00626304801699</v>
      </c>
      <c r="N8023" s="217">
        <v>0</v>
      </c>
      <c r="O8023" s="217">
        <v>0</v>
      </c>
      <c r="P8023" s="217">
        <v>0</v>
      </c>
      <c r="Q8023" s="217">
        <v>0</v>
      </c>
      <c r="R8023" s="217">
        <v>0</v>
      </c>
      <c r="S8023" s="217">
        <v>0</v>
      </c>
      <c r="T8023" s="217">
        <v>0</v>
      </c>
      <c r="U8023" s="217">
        <v>0</v>
      </c>
      <c r="V8023" s="217">
        <v>0</v>
      </c>
      <c r="W8023" s="217">
        <v>0</v>
      </c>
      <c r="X8023" s="217">
        <v>0</v>
      </c>
      <c r="Y8023" s="217">
        <v>0</v>
      </c>
    </row>
    <row r="8024" spans="2:25">
      <c r="B8024" s="217" t="s">
        <v>8193</v>
      </c>
      <c r="C8024" s="217" t="s">
        <v>5935</v>
      </c>
      <c r="D8024" s="217" t="s">
        <v>17</v>
      </c>
      <c r="E8024" s="217" t="s">
        <v>88</v>
      </c>
      <c r="F8024" s="217" t="s">
        <v>9</v>
      </c>
      <c r="G8024" s="217" t="s">
        <v>49</v>
      </c>
      <c r="H8024" s="217" t="s">
        <v>174</v>
      </c>
      <c r="I8024" s="217">
        <v>3</v>
      </c>
      <c r="J8024" s="217">
        <v>3</v>
      </c>
      <c r="K8024" s="217">
        <v>0</v>
      </c>
      <c r="L8024" s="217">
        <v>36</v>
      </c>
      <c r="M8024" s="217">
        <v>1030.91858037578</v>
      </c>
      <c r="N8024" s="217">
        <v>2.91002612340779</v>
      </c>
      <c r="O8024" s="217">
        <v>2.91002612340779</v>
      </c>
      <c r="P8024" s="217">
        <v>0</v>
      </c>
      <c r="Q8024" s="217">
        <v>2.91002612340779</v>
      </c>
      <c r="R8024" s="217">
        <v>2.91002612340779</v>
      </c>
      <c r="S8024" s="217">
        <v>0</v>
      </c>
      <c r="T8024" s="217">
        <v>2.91002612340779</v>
      </c>
      <c r="U8024" s="217">
        <v>2.91002612340779</v>
      </c>
      <c r="V8024" s="217">
        <v>0</v>
      </c>
      <c r="W8024" s="217">
        <v>2.91002612340779</v>
      </c>
      <c r="X8024" s="217">
        <v>2.91002612340779</v>
      </c>
      <c r="Y8024" s="217">
        <v>0</v>
      </c>
    </row>
    <row r="8025" spans="2:25">
      <c r="B8025" s="217" t="s">
        <v>8194</v>
      </c>
      <c r="C8025" s="217" t="s">
        <v>5935</v>
      </c>
      <c r="D8025" s="217" t="s">
        <v>17</v>
      </c>
      <c r="E8025" s="217" t="s">
        <v>88</v>
      </c>
      <c r="F8025" s="217" t="s">
        <v>9</v>
      </c>
      <c r="G8025" s="217" t="s">
        <v>49</v>
      </c>
      <c r="H8025" s="217" t="s">
        <v>176</v>
      </c>
      <c r="I8025" s="217">
        <v>1</v>
      </c>
      <c r="J8025" s="217">
        <v>1</v>
      </c>
      <c r="K8025" s="217">
        <v>0</v>
      </c>
      <c r="L8025" s="217">
        <v>30</v>
      </c>
      <c r="M8025" s="217">
        <v>1195.1356993736999</v>
      </c>
      <c r="N8025" s="217">
        <v>0.83672506856254503</v>
      </c>
      <c r="O8025" s="217">
        <v>0.83672506856254503</v>
      </c>
      <c r="P8025" s="217">
        <v>0</v>
      </c>
      <c r="Q8025" s="217">
        <v>0.83672506856254503</v>
      </c>
      <c r="R8025" s="217">
        <v>0.83672506856254503</v>
      </c>
      <c r="S8025" s="217">
        <v>0</v>
      </c>
      <c r="T8025" s="217">
        <v>0.83672506856254503</v>
      </c>
      <c r="U8025" s="217">
        <v>0.83672506856254503</v>
      </c>
      <c r="V8025" s="217">
        <v>0</v>
      </c>
      <c r="W8025" s="217">
        <v>0.83672506856254503</v>
      </c>
      <c r="X8025" s="217">
        <v>0.83672506856254503</v>
      </c>
      <c r="Y8025" s="217">
        <v>0</v>
      </c>
    </row>
    <row r="8026" spans="2:25">
      <c r="B8026" s="217" t="s">
        <v>8195</v>
      </c>
      <c r="C8026" s="217" t="s">
        <v>5935</v>
      </c>
      <c r="D8026" s="217" t="s">
        <v>17</v>
      </c>
      <c r="E8026" s="217" t="s">
        <v>88</v>
      </c>
      <c r="F8026" s="217" t="s">
        <v>9</v>
      </c>
      <c r="G8026" s="217" t="s">
        <v>49</v>
      </c>
      <c r="H8026" s="217" t="s">
        <v>178</v>
      </c>
      <c r="I8026" s="217">
        <v>4</v>
      </c>
      <c r="J8026" s="217">
        <v>4</v>
      </c>
      <c r="K8026" s="217">
        <v>0</v>
      </c>
      <c r="L8026" s="217">
        <v>24</v>
      </c>
      <c r="M8026" s="217">
        <v>1085.6576200417501</v>
      </c>
      <c r="N8026" s="217">
        <v>3.68440282291406</v>
      </c>
      <c r="O8026" s="217">
        <v>3.68440282291406</v>
      </c>
      <c r="P8026" s="217">
        <v>0</v>
      </c>
      <c r="Q8026" s="217">
        <v>3.68440282291406</v>
      </c>
      <c r="R8026" s="217">
        <v>3.68440282291406</v>
      </c>
      <c r="S8026" s="217">
        <v>0</v>
      </c>
      <c r="T8026" s="217">
        <v>3.68440282291406</v>
      </c>
      <c r="U8026" s="217">
        <v>3.68440282291406</v>
      </c>
      <c r="V8026" s="217">
        <v>0</v>
      </c>
      <c r="W8026" s="217">
        <v>3.68440282291406</v>
      </c>
      <c r="X8026" s="217">
        <v>3.68440282291406</v>
      </c>
      <c r="Y8026" s="217">
        <v>0</v>
      </c>
    </row>
    <row r="8027" spans="2:25">
      <c r="B8027" s="217" t="s">
        <v>8196</v>
      </c>
      <c r="C8027" s="217" t="s">
        <v>5935</v>
      </c>
      <c r="D8027" s="217" t="s">
        <v>17</v>
      </c>
      <c r="E8027" s="217" t="s">
        <v>88</v>
      </c>
      <c r="F8027" s="217" t="s">
        <v>9</v>
      </c>
      <c r="G8027" s="217" t="s">
        <v>49</v>
      </c>
      <c r="H8027" s="217" t="s">
        <v>5</v>
      </c>
      <c r="I8027" s="217">
        <v>8</v>
      </c>
      <c r="J8027" s="217">
        <v>8</v>
      </c>
      <c r="K8027" s="217">
        <v>0</v>
      </c>
      <c r="L8027" s="217">
        <v>110</v>
      </c>
      <c r="M8027" s="217">
        <v>4370</v>
      </c>
      <c r="N8027" s="217">
        <v>1.8306636155606399</v>
      </c>
      <c r="O8027" s="217">
        <v>1.8306636155606399</v>
      </c>
      <c r="P8027" s="217">
        <v>0</v>
      </c>
      <c r="Q8027" s="217">
        <v>1.8306636155606399</v>
      </c>
      <c r="R8027" s="217">
        <v>1.8306636155606399</v>
      </c>
      <c r="S8027" s="217">
        <v>0</v>
      </c>
      <c r="T8027" s="217">
        <v>1.8306636155606399</v>
      </c>
      <c r="U8027" s="217">
        <v>1.8306636155606399</v>
      </c>
      <c r="V8027" s="217">
        <v>0</v>
      </c>
      <c r="W8027" s="217">
        <v>1.8306636155606399</v>
      </c>
      <c r="X8027" s="217">
        <v>1.8306636155606399</v>
      </c>
      <c r="Y8027" s="217">
        <v>0</v>
      </c>
    </row>
    <row r="8028" spans="2:25">
      <c r="B8028" s="217" t="s">
        <v>8197</v>
      </c>
      <c r="C8028" s="217" t="s">
        <v>5935</v>
      </c>
      <c r="D8028" s="217" t="s">
        <v>17</v>
      </c>
      <c r="E8028" s="217" t="s">
        <v>88</v>
      </c>
      <c r="F8028" s="217" t="s">
        <v>5</v>
      </c>
      <c r="G8028" s="217" t="s">
        <v>49</v>
      </c>
      <c r="H8028" s="217" t="s">
        <v>170</v>
      </c>
      <c r="I8028" s="217">
        <v>2</v>
      </c>
      <c r="J8028" s="217">
        <v>2</v>
      </c>
      <c r="K8028" s="217">
        <v>0</v>
      </c>
      <c r="L8028" s="217">
        <v>14</v>
      </c>
      <c r="M8028" s="217">
        <v>912.45623009673398</v>
      </c>
      <c r="N8028" s="217">
        <v>2.1918859601495302</v>
      </c>
      <c r="O8028" s="217">
        <v>2.1918859601495302</v>
      </c>
      <c r="P8028" s="217">
        <v>0</v>
      </c>
      <c r="Q8028" s="217">
        <v>2.1918859601495302</v>
      </c>
      <c r="R8028" s="217">
        <v>2.1918859601495302</v>
      </c>
      <c r="S8028" s="217">
        <v>0</v>
      </c>
      <c r="T8028" s="217">
        <v>2.1918859601495302</v>
      </c>
      <c r="U8028" s="217">
        <v>2.1918859601495302</v>
      </c>
      <c r="V8028" s="217">
        <v>0</v>
      </c>
      <c r="W8028" s="217">
        <v>2.1918859601495302</v>
      </c>
      <c r="X8028" s="217">
        <v>2.1918859601495302</v>
      </c>
      <c r="Y8028" s="217">
        <v>0</v>
      </c>
    </row>
    <row r="8029" spans="2:25">
      <c r="B8029" s="217" t="s">
        <v>8198</v>
      </c>
      <c r="C8029" s="217" t="s">
        <v>5935</v>
      </c>
      <c r="D8029" s="217" t="s">
        <v>17</v>
      </c>
      <c r="E8029" s="217" t="s">
        <v>88</v>
      </c>
      <c r="F8029" s="217" t="s">
        <v>5</v>
      </c>
      <c r="G8029" s="217" t="s">
        <v>49</v>
      </c>
      <c r="H8029" s="217" t="s">
        <v>172</v>
      </c>
      <c r="I8029" s="217">
        <v>6</v>
      </c>
      <c r="J8029" s="217">
        <v>6</v>
      </c>
      <c r="K8029" s="217">
        <v>0</v>
      </c>
      <c r="L8029" s="217">
        <v>18</v>
      </c>
      <c r="M8029" s="217">
        <v>1182.89588777208</v>
      </c>
      <c r="N8029" s="217">
        <v>5.0722976231667198</v>
      </c>
      <c r="O8029" s="217">
        <v>5.0722976231667198</v>
      </c>
      <c r="P8029" s="217">
        <v>0</v>
      </c>
      <c r="Q8029" s="217">
        <v>5.0722976231667198</v>
      </c>
      <c r="R8029" s="217">
        <v>5.0722976231667198</v>
      </c>
      <c r="S8029" s="217">
        <v>0</v>
      </c>
      <c r="T8029" s="217">
        <v>5.0722976231667198</v>
      </c>
      <c r="U8029" s="217">
        <v>5.0722976231667198</v>
      </c>
      <c r="V8029" s="217">
        <v>0</v>
      </c>
      <c r="W8029" s="217">
        <v>5.0722976231667198</v>
      </c>
      <c r="X8029" s="217">
        <v>5.0722976231667198</v>
      </c>
      <c r="Y8029" s="217">
        <v>0</v>
      </c>
    </row>
    <row r="8030" spans="2:25">
      <c r="B8030" s="217" t="s">
        <v>8199</v>
      </c>
      <c r="C8030" s="217" t="s">
        <v>5935</v>
      </c>
      <c r="D8030" s="217" t="s">
        <v>17</v>
      </c>
      <c r="E8030" s="217" t="s">
        <v>88</v>
      </c>
      <c r="F8030" s="217" t="s">
        <v>5</v>
      </c>
      <c r="G8030" s="217" t="s">
        <v>49</v>
      </c>
      <c r="H8030" s="217" t="s">
        <v>174</v>
      </c>
      <c r="I8030" s="217">
        <v>8</v>
      </c>
      <c r="J8030" s="217">
        <v>8</v>
      </c>
      <c r="K8030" s="217">
        <v>0</v>
      </c>
      <c r="L8030" s="217">
        <v>55</v>
      </c>
      <c r="M8030" s="217">
        <v>1858.66692474664</v>
      </c>
      <c r="N8030" s="217">
        <v>4.3041600910235598</v>
      </c>
      <c r="O8030" s="217">
        <v>4.3041600910235598</v>
      </c>
      <c r="P8030" s="217">
        <v>0</v>
      </c>
      <c r="Q8030" s="217">
        <v>4.3041600910235598</v>
      </c>
      <c r="R8030" s="217">
        <v>4.3041600910235598</v>
      </c>
      <c r="S8030" s="217">
        <v>0</v>
      </c>
      <c r="T8030" s="217">
        <v>4.3041600910235598</v>
      </c>
      <c r="U8030" s="217">
        <v>4.3041600910235598</v>
      </c>
      <c r="V8030" s="217">
        <v>0</v>
      </c>
      <c r="W8030" s="217">
        <v>4.3041600910235598</v>
      </c>
      <c r="X8030" s="217">
        <v>4.3041600910235598</v>
      </c>
      <c r="Y8030" s="217">
        <v>0</v>
      </c>
    </row>
    <row r="8031" spans="2:25">
      <c r="B8031" s="217" t="s">
        <v>8200</v>
      </c>
      <c r="C8031" s="217" t="s">
        <v>5935</v>
      </c>
      <c r="D8031" s="217" t="s">
        <v>17</v>
      </c>
      <c r="E8031" s="217" t="s">
        <v>88</v>
      </c>
      <c r="F8031" s="217" t="s">
        <v>5</v>
      </c>
      <c r="G8031" s="217" t="s">
        <v>49</v>
      </c>
      <c r="H8031" s="217" t="s">
        <v>176</v>
      </c>
      <c r="I8031" s="217">
        <v>19</v>
      </c>
      <c r="J8031" s="217">
        <v>19</v>
      </c>
      <c r="K8031" s="217">
        <v>0</v>
      </c>
      <c r="L8031" s="217">
        <v>51</v>
      </c>
      <c r="M8031" s="217">
        <v>2470.0584366805401</v>
      </c>
      <c r="N8031" s="217">
        <v>7.6921257075738296</v>
      </c>
      <c r="O8031" s="217">
        <v>7.6921257075738296</v>
      </c>
      <c r="P8031" s="217">
        <v>0</v>
      </c>
      <c r="Q8031" s="217">
        <v>7.6921257075738296</v>
      </c>
      <c r="R8031" s="217">
        <v>7.6921257075738296</v>
      </c>
      <c r="S8031" s="217">
        <v>0</v>
      </c>
      <c r="T8031" s="217">
        <v>7.6921257075738296</v>
      </c>
      <c r="U8031" s="217">
        <v>7.6921257075738296</v>
      </c>
      <c r="V8031" s="217">
        <v>0</v>
      </c>
      <c r="W8031" s="217">
        <v>7.6921257075738296</v>
      </c>
      <c r="X8031" s="217">
        <v>7.6921257075738296</v>
      </c>
      <c r="Y8031" s="217">
        <v>0</v>
      </c>
    </row>
    <row r="8032" spans="2:25">
      <c r="B8032" s="217" t="s">
        <v>8201</v>
      </c>
      <c r="C8032" s="217" t="s">
        <v>5935</v>
      </c>
      <c r="D8032" s="217" t="s">
        <v>17</v>
      </c>
      <c r="E8032" s="217" t="s">
        <v>88</v>
      </c>
      <c r="F8032" s="217" t="s">
        <v>5</v>
      </c>
      <c r="G8032" s="217" t="s">
        <v>49</v>
      </c>
      <c r="H8032" s="217" t="s">
        <v>178</v>
      </c>
      <c r="I8032" s="217">
        <v>12</v>
      </c>
      <c r="J8032" s="217">
        <v>12</v>
      </c>
      <c r="K8032" s="217">
        <v>0</v>
      </c>
      <c r="L8032" s="217">
        <v>41</v>
      </c>
      <c r="M8032" s="217">
        <v>2255.9225207040099</v>
      </c>
      <c r="N8032" s="217">
        <v>5.3193316214845696</v>
      </c>
      <c r="O8032" s="217">
        <v>5.3193316214845696</v>
      </c>
      <c r="P8032" s="217">
        <v>0</v>
      </c>
      <c r="Q8032" s="217">
        <v>5.3193316214845696</v>
      </c>
      <c r="R8032" s="217">
        <v>5.3193316214845696</v>
      </c>
      <c r="S8032" s="217">
        <v>0</v>
      </c>
      <c r="T8032" s="217">
        <v>5.3193316214845696</v>
      </c>
      <c r="U8032" s="217">
        <v>5.3193316214845696</v>
      </c>
      <c r="V8032" s="217">
        <v>0</v>
      </c>
      <c r="W8032" s="217">
        <v>5.3193316214845696</v>
      </c>
      <c r="X8032" s="217">
        <v>5.3193316214845696</v>
      </c>
      <c r="Y8032" s="217">
        <v>0</v>
      </c>
    </row>
    <row r="8033" spans="2:25">
      <c r="B8033" s="217" t="s">
        <v>8202</v>
      </c>
      <c r="C8033" s="217" t="s">
        <v>5935</v>
      </c>
      <c r="D8033" s="217" t="s">
        <v>17</v>
      </c>
      <c r="E8033" s="217" t="s">
        <v>88</v>
      </c>
      <c r="F8033" s="217" t="s">
        <v>5</v>
      </c>
      <c r="G8033" s="217" t="s">
        <v>49</v>
      </c>
      <c r="H8033" s="217" t="s">
        <v>5</v>
      </c>
      <c r="I8033" s="217">
        <v>47</v>
      </c>
      <c r="J8033" s="217">
        <v>47</v>
      </c>
      <c r="K8033" s="217">
        <v>0</v>
      </c>
      <c r="L8033" s="217">
        <v>179</v>
      </c>
      <c r="M8033" s="217">
        <v>8680</v>
      </c>
      <c r="N8033" s="217">
        <v>5.4147465437787998</v>
      </c>
      <c r="O8033" s="217">
        <v>5.4147465437787998</v>
      </c>
      <c r="P8033" s="217">
        <v>0</v>
      </c>
      <c r="Q8033" s="217">
        <v>5.4147465437787998</v>
      </c>
      <c r="R8033" s="217">
        <v>5.4147465437787998</v>
      </c>
      <c r="S8033" s="217">
        <v>0</v>
      </c>
      <c r="T8033" s="217">
        <v>5.4147465437787998</v>
      </c>
      <c r="U8033" s="217">
        <v>5.4147465437787998</v>
      </c>
      <c r="V8033" s="217">
        <v>0</v>
      </c>
      <c r="W8033" s="217">
        <v>5.4147465437787998</v>
      </c>
      <c r="X8033" s="217">
        <v>5.4147465437787998</v>
      </c>
      <c r="Y8033" s="217">
        <v>0</v>
      </c>
    </row>
    <row r="8034" spans="2:25">
      <c r="B8034" s="217" t="s">
        <v>8203</v>
      </c>
      <c r="C8034" s="217" t="s">
        <v>5935</v>
      </c>
      <c r="D8034" s="217" t="s">
        <v>17</v>
      </c>
      <c r="E8034" s="217" t="s">
        <v>88</v>
      </c>
      <c r="F8034" s="217" t="s">
        <v>12</v>
      </c>
      <c r="G8034" s="217" t="s">
        <v>13</v>
      </c>
      <c r="H8034" s="217" t="s">
        <v>170</v>
      </c>
      <c r="I8034" s="217">
        <v>0</v>
      </c>
      <c r="J8034" s="217">
        <v>0</v>
      </c>
      <c r="K8034" s="217">
        <v>0</v>
      </c>
      <c r="L8034" s="217">
        <v>0</v>
      </c>
      <c r="M8034" s="217">
        <v>24.285714285714299</v>
      </c>
      <c r="N8034" s="217">
        <v>0</v>
      </c>
      <c r="O8034" s="217">
        <v>0</v>
      </c>
      <c r="P8034" s="217">
        <v>0</v>
      </c>
      <c r="Q8034" s="217">
        <v>0</v>
      </c>
      <c r="R8034" s="217">
        <v>0</v>
      </c>
      <c r="S8034" s="217">
        <v>0</v>
      </c>
      <c r="T8034" s="217">
        <v>0</v>
      </c>
      <c r="U8034" s="217">
        <v>0</v>
      </c>
      <c r="V8034" s="217">
        <v>0</v>
      </c>
      <c r="W8034" s="217">
        <v>0</v>
      </c>
      <c r="X8034" s="217">
        <v>0</v>
      </c>
      <c r="Y8034" s="217">
        <v>0</v>
      </c>
    </row>
    <row r="8035" spans="2:25">
      <c r="B8035" s="217" t="s">
        <v>8204</v>
      </c>
      <c r="C8035" s="217" t="s">
        <v>5935</v>
      </c>
      <c r="D8035" s="217" t="s">
        <v>17</v>
      </c>
      <c r="E8035" s="217" t="s">
        <v>88</v>
      </c>
      <c r="F8035" s="217" t="s">
        <v>12</v>
      </c>
      <c r="G8035" s="217" t="s">
        <v>13</v>
      </c>
      <c r="H8035" s="217" t="s">
        <v>172</v>
      </c>
      <c r="I8035" s="217">
        <v>0</v>
      </c>
      <c r="J8035" s="217">
        <v>0</v>
      </c>
      <c r="K8035" s="217">
        <v>0</v>
      </c>
      <c r="L8035" s="217">
        <v>0</v>
      </c>
      <c r="M8035" s="217">
        <v>12.1428571428571</v>
      </c>
      <c r="N8035" s="217">
        <v>0</v>
      </c>
      <c r="O8035" s="217">
        <v>0</v>
      </c>
      <c r="P8035" s="217">
        <v>0</v>
      </c>
      <c r="Q8035" s="217">
        <v>0</v>
      </c>
      <c r="R8035" s="217">
        <v>0</v>
      </c>
      <c r="S8035" s="217">
        <v>0</v>
      </c>
      <c r="T8035" s="217">
        <v>0</v>
      </c>
      <c r="U8035" s="217">
        <v>0</v>
      </c>
      <c r="V8035" s="217">
        <v>0</v>
      </c>
      <c r="W8035" s="217">
        <v>0</v>
      </c>
      <c r="X8035" s="217">
        <v>0</v>
      </c>
      <c r="Y8035" s="217">
        <v>0</v>
      </c>
    </row>
    <row r="8036" spans="2:25">
      <c r="B8036" s="217" t="s">
        <v>8205</v>
      </c>
      <c r="C8036" s="217" t="s">
        <v>5935</v>
      </c>
      <c r="D8036" s="217" t="s">
        <v>17</v>
      </c>
      <c r="E8036" s="217" t="s">
        <v>88</v>
      </c>
      <c r="F8036" s="217" t="s">
        <v>12</v>
      </c>
      <c r="G8036" s="217" t="s">
        <v>13</v>
      </c>
      <c r="H8036" s="217" t="s">
        <v>174</v>
      </c>
      <c r="I8036" s="217">
        <v>0</v>
      </c>
      <c r="J8036" s="217">
        <v>0</v>
      </c>
      <c r="K8036" s="217">
        <v>0</v>
      </c>
      <c r="L8036" s="217">
        <v>0</v>
      </c>
      <c r="M8036" s="217">
        <v>72.857142857142804</v>
      </c>
      <c r="N8036" s="217">
        <v>0</v>
      </c>
      <c r="O8036" s="217">
        <v>0</v>
      </c>
      <c r="P8036" s="217">
        <v>0</v>
      </c>
      <c r="Q8036" s="217">
        <v>0</v>
      </c>
      <c r="R8036" s="217">
        <v>0</v>
      </c>
      <c r="S8036" s="217">
        <v>0</v>
      </c>
      <c r="T8036" s="217">
        <v>0</v>
      </c>
      <c r="U8036" s="217">
        <v>0</v>
      </c>
      <c r="V8036" s="217">
        <v>0</v>
      </c>
      <c r="W8036" s="217">
        <v>0</v>
      </c>
      <c r="X8036" s="217">
        <v>0</v>
      </c>
      <c r="Y8036" s="217">
        <v>0</v>
      </c>
    </row>
    <row r="8037" spans="2:25">
      <c r="B8037" s="217" t="s">
        <v>8206</v>
      </c>
      <c r="C8037" s="217" t="s">
        <v>5935</v>
      </c>
      <c r="D8037" s="217" t="s">
        <v>17</v>
      </c>
      <c r="E8037" s="217" t="s">
        <v>88</v>
      </c>
      <c r="F8037" s="217" t="s">
        <v>12</v>
      </c>
      <c r="G8037" s="217" t="s">
        <v>13</v>
      </c>
      <c r="H8037" s="217" t="s">
        <v>176</v>
      </c>
      <c r="I8037" s="217">
        <v>0</v>
      </c>
      <c r="J8037" s="217">
        <v>0</v>
      </c>
      <c r="K8037" s="217">
        <v>0</v>
      </c>
      <c r="L8037" s="217">
        <v>2</v>
      </c>
      <c r="M8037" s="217">
        <v>85</v>
      </c>
      <c r="N8037" s="217">
        <v>0</v>
      </c>
      <c r="O8037" s="217">
        <v>0</v>
      </c>
      <c r="P8037" s="217">
        <v>0</v>
      </c>
      <c r="Q8037" s="217">
        <v>0</v>
      </c>
      <c r="R8037" s="217">
        <v>0</v>
      </c>
      <c r="S8037" s="217">
        <v>0</v>
      </c>
      <c r="T8037" s="217">
        <v>0</v>
      </c>
      <c r="U8037" s="217">
        <v>0</v>
      </c>
      <c r="V8037" s="217">
        <v>0</v>
      </c>
      <c r="W8037" s="217">
        <v>0</v>
      </c>
      <c r="X8037" s="217">
        <v>0</v>
      </c>
      <c r="Y8037" s="217">
        <v>0</v>
      </c>
    </row>
    <row r="8038" spans="2:25">
      <c r="B8038" s="217" t="s">
        <v>8207</v>
      </c>
      <c r="C8038" s="217" t="s">
        <v>5935</v>
      </c>
      <c r="D8038" s="217" t="s">
        <v>17</v>
      </c>
      <c r="E8038" s="217" t="s">
        <v>88</v>
      </c>
      <c r="F8038" s="217" t="s">
        <v>12</v>
      </c>
      <c r="G8038" s="217" t="s">
        <v>13</v>
      </c>
      <c r="H8038" s="217" t="s">
        <v>178</v>
      </c>
      <c r="I8038" s="217">
        <v>0</v>
      </c>
      <c r="J8038" s="217">
        <v>0</v>
      </c>
      <c r="K8038" s="217">
        <v>0</v>
      </c>
      <c r="L8038" s="217">
        <v>1</v>
      </c>
      <c r="M8038" s="217">
        <v>145.71428571428601</v>
      </c>
      <c r="N8038" s="217">
        <v>0</v>
      </c>
      <c r="O8038" s="217">
        <v>0</v>
      </c>
      <c r="P8038" s="217">
        <v>0</v>
      </c>
      <c r="Q8038" s="217">
        <v>0</v>
      </c>
      <c r="R8038" s="217">
        <v>0</v>
      </c>
      <c r="S8038" s="217">
        <v>0</v>
      </c>
      <c r="T8038" s="217">
        <v>0</v>
      </c>
      <c r="U8038" s="217">
        <v>0</v>
      </c>
      <c r="V8038" s="217">
        <v>0</v>
      </c>
      <c r="W8038" s="217">
        <v>0</v>
      </c>
      <c r="X8038" s="217">
        <v>0</v>
      </c>
      <c r="Y8038" s="217">
        <v>0</v>
      </c>
    </row>
    <row r="8039" spans="2:25">
      <c r="B8039" s="217" t="s">
        <v>8208</v>
      </c>
      <c r="C8039" s="217" t="s">
        <v>5935</v>
      </c>
      <c r="D8039" s="217" t="s">
        <v>17</v>
      </c>
      <c r="E8039" s="217" t="s">
        <v>88</v>
      </c>
      <c r="F8039" s="217" t="s">
        <v>12</v>
      </c>
      <c r="G8039" s="217" t="s">
        <v>13</v>
      </c>
      <c r="H8039" s="217" t="s">
        <v>5</v>
      </c>
      <c r="I8039" s="217">
        <v>0</v>
      </c>
      <c r="J8039" s="217">
        <v>0</v>
      </c>
      <c r="K8039" s="217">
        <v>0</v>
      </c>
      <c r="L8039" s="217">
        <v>3</v>
      </c>
      <c r="M8039" s="217">
        <v>340</v>
      </c>
      <c r="N8039" s="217">
        <v>0</v>
      </c>
      <c r="O8039" s="217">
        <v>0</v>
      </c>
      <c r="P8039" s="217">
        <v>0</v>
      </c>
      <c r="Q8039" s="217">
        <v>0</v>
      </c>
      <c r="R8039" s="217">
        <v>0</v>
      </c>
      <c r="S8039" s="217">
        <v>0</v>
      </c>
      <c r="T8039" s="217">
        <v>0</v>
      </c>
      <c r="U8039" s="217">
        <v>0</v>
      </c>
      <c r="V8039" s="217">
        <v>0</v>
      </c>
      <c r="W8039" s="217">
        <v>0</v>
      </c>
      <c r="X8039" s="217">
        <v>0</v>
      </c>
      <c r="Y8039" s="217">
        <v>0</v>
      </c>
    </row>
    <row r="8040" spans="2:25">
      <c r="B8040" s="217" t="s">
        <v>8209</v>
      </c>
      <c r="C8040" s="217" t="s">
        <v>5935</v>
      </c>
      <c r="D8040" s="217" t="s">
        <v>17</v>
      </c>
      <c r="E8040" s="217" t="s">
        <v>88</v>
      </c>
      <c r="F8040" s="217" t="s">
        <v>9</v>
      </c>
      <c r="G8040" s="217" t="s">
        <v>13</v>
      </c>
      <c r="H8040" s="217" t="s">
        <v>170</v>
      </c>
      <c r="I8040" s="217">
        <v>0</v>
      </c>
      <c r="J8040" s="217">
        <v>0</v>
      </c>
      <c r="K8040" s="217">
        <v>0</v>
      </c>
      <c r="L8040" s="217">
        <v>0</v>
      </c>
      <c r="M8040" s="217">
        <v>11.3793103448276</v>
      </c>
      <c r="N8040" s="217">
        <v>0</v>
      </c>
      <c r="O8040" s="217">
        <v>0</v>
      </c>
      <c r="P8040" s="217">
        <v>0</v>
      </c>
      <c r="Q8040" s="217">
        <v>0</v>
      </c>
      <c r="R8040" s="217">
        <v>0</v>
      </c>
      <c r="S8040" s="217">
        <v>0</v>
      </c>
      <c r="T8040" s="217">
        <v>0</v>
      </c>
      <c r="U8040" s="217">
        <v>0</v>
      </c>
      <c r="V8040" s="217">
        <v>0</v>
      </c>
      <c r="W8040" s="217">
        <v>0</v>
      </c>
      <c r="X8040" s="217">
        <v>0</v>
      </c>
      <c r="Y8040" s="217">
        <v>0</v>
      </c>
    </row>
    <row r="8041" spans="2:25">
      <c r="B8041" s="217" t="s">
        <v>8210</v>
      </c>
      <c r="C8041" s="217" t="s">
        <v>5935</v>
      </c>
      <c r="D8041" s="217" t="s">
        <v>17</v>
      </c>
      <c r="E8041" s="217" t="s">
        <v>88</v>
      </c>
      <c r="F8041" s="217" t="s">
        <v>9</v>
      </c>
      <c r="G8041" s="217" t="s">
        <v>13</v>
      </c>
      <c r="H8041" s="217" t="s">
        <v>172</v>
      </c>
      <c r="I8041" s="217">
        <v>0</v>
      </c>
      <c r="J8041" s="217">
        <v>0</v>
      </c>
      <c r="K8041" s="217">
        <v>0</v>
      </c>
      <c r="L8041" s="217">
        <v>2</v>
      </c>
      <c r="M8041" s="217">
        <v>22.758620689655199</v>
      </c>
      <c r="N8041" s="217">
        <v>0</v>
      </c>
      <c r="O8041" s="217">
        <v>0</v>
      </c>
      <c r="P8041" s="217">
        <v>0</v>
      </c>
      <c r="Q8041" s="217">
        <v>0</v>
      </c>
      <c r="R8041" s="217">
        <v>0</v>
      </c>
      <c r="S8041" s="217">
        <v>0</v>
      </c>
      <c r="T8041" s="217">
        <v>0</v>
      </c>
      <c r="U8041" s="217">
        <v>0</v>
      </c>
      <c r="V8041" s="217">
        <v>0</v>
      </c>
      <c r="W8041" s="217">
        <v>0</v>
      </c>
      <c r="X8041" s="217">
        <v>0</v>
      </c>
      <c r="Y8041" s="217">
        <v>0</v>
      </c>
    </row>
    <row r="8042" spans="2:25">
      <c r="B8042" s="217" t="s">
        <v>8211</v>
      </c>
      <c r="C8042" s="217" t="s">
        <v>5935</v>
      </c>
      <c r="D8042" s="217" t="s">
        <v>17</v>
      </c>
      <c r="E8042" s="217" t="s">
        <v>88</v>
      </c>
      <c r="F8042" s="217" t="s">
        <v>9</v>
      </c>
      <c r="G8042" s="217" t="s">
        <v>13</v>
      </c>
      <c r="H8042" s="217" t="s">
        <v>174</v>
      </c>
      <c r="I8042" s="217">
        <v>0</v>
      </c>
      <c r="J8042" s="217">
        <v>0</v>
      </c>
      <c r="K8042" s="217">
        <v>0</v>
      </c>
      <c r="L8042" s="217">
        <v>4</v>
      </c>
      <c r="M8042" s="217">
        <v>79.655172413793096</v>
      </c>
      <c r="N8042" s="217">
        <v>0</v>
      </c>
      <c r="O8042" s="217">
        <v>0</v>
      </c>
      <c r="P8042" s="217">
        <v>0</v>
      </c>
      <c r="Q8042" s="217">
        <v>0</v>
      </c>
      <c r="R8042" s="217">
        <v>0</v>
      </c>
      <c r="S8042" s="217">
        <v>0</v>
      </c>
      <c r="T8042" s="217">
        <v>0</v>
      </c>
      <c r="U8042" s="217">
        <v>0</v>
      </c>
      <c r="V8042" s="217">
        <v>0</v>
      </c>
      <c r="W8042" s="217">
        <v>0</v>
      </c>
      <c r="X8042" s="217">
        <v>0</v>
      </c>
      <c r="Y8042" s="217">
        <v>0</v>
      </c>
    </row>
    <row r="8043" spans="2:25">
      <c r="B8043" s="217" t="s">
        <v>8212</v>
      </c>
      <c r="C8043" s="217" t="s">
        <v>5935</v>
      </c>
      <c r="D8043" s="217" t="s">
        <v>17</v>
      </c>
      <c r="E8043" s="217" t="s">
        <v>88</v>
      </c>
      <c r="F8043" s="217" t="s">
        <v>9</v>
      </c>
      <c r="G8043" s="217" t="s">
        <v>13</v>
      </c>
      <c r="H8043" s="217" t="s">
        <v>176</v>
      </c>
      <c r="I8043" s="217">
        <v>0</v>
      </c>
      <c r="J8043" s="217">
        <v>0</v>
      </c>
      <c r="K8043" s="217">
        <v>0</v>
      </c>
      <c r="L8043" s="217">
        <v>6</v>
      </c>
      <c r="M8043" s="217">
        <v>91.034482758620697</v>
      </c>
      <c r="N8043" s="217">
        <v>0</v>
      </c>
      <c r="O8043" s="217">
        <v>0</v>
      </c>
      <c r="P8043" s="217">
        <v>0</v>
      </c>
      <c r="Q8043" s="217">
        <v>0</v>
      </c>
      <c r="R8043" s="217">
        <v>0</v>
      </c>
      <c r="S8043" s="217">
        <v>0</v>
      </c>
      <c r="T8043" s="217">
        <v>0</v>
      </c>
      <c r="U8043" s="217">
        <v>0</v>
      </c>
      <c r="V8043" s="217">
        <v>0</v>
      </c>
      <c r="W8043" s="217">
        <v>0</v>
      </c>
      <c r="X8043" s="217">
        <v>0</v>
      </c>
      <c r="Y8043" s="217">
        <v>0</v>
      </c>
    </row>
    <row r="8044" spans="2:25">
      <c r="B8044" s="217" t="s">
        <v>8213</v>
      </c>
      <c r="C8044" s="217" t="s">
        <v>5935</v>
      </c>
      <c r="D8044" s="217" t="s">
        <v>17</v>
      </c>
      <c r="E8044" s="217" t="s">
        <v>88</v>
      </c>
      <c r="F8044" s="217" t="s">
        <v>9</v>
      </c>
      <c r="G8044" s="217" t="s">
        <v>13</v>
      </c>
      <c r="H8044" s="217" t="s">
        <v>178</v>
      </c>
      <c r="I8044" s="217">
        <v>0</v>
      </c>
      <c r="J8044" s="217">
        <v>0</v>
      </c>
      <c r="K8044" s="217">
        <v>0</v>
      </c>
      <c r="L8044" s="217">
        <v>2</v>
      </c>
      <c r="M8044" s="217">
        <v>125.172413793103</v>
      </c>
      <c r="N8044" s="217">
        <v>0</v>
      </c>
      <c r="O8044" s="217">
        <v>0</v>
      </c>
      <c r="P8044" s="217">
        <v>0</v>
      </c>
      <c r="Q8044" s="217">
        <v>0</v>
      </c>
      <c r="R8044" s="217">
        <v>0</v>
      </c>
      <c r="S8044" s="217">
        <v>0</v>
      </c>
      <c r="T8044" s="217">
        <v>0</v>
      </c>
      <c r="U8044" s="217">
        <v>0</v>
      </c>
      <c r="V8044" s="217">
        <v>0</v>
      </c>
      <c r="W8044" s="217">
        <v>0</v>
      </c>
      <c r="X8044" s="217">
        <v>0</v>
      </c>
      <c r="Y8044" s="217">
        <v>0</v>
      </c>
    </row>
    <row r="8045" spans="2:25">
      <c r="B8045" s="217" t="s">
        <v>8214</v>
      </c>
      <c r="C8045" s="217" t="s">
        <v>5935</v>
      </c>
      <c r="D8045" s="217" t="s">
        <v>17</v>
      </c>
      <c r="E8045" s="217" t="s">
        <v>88</v>
      </c>
      <c r="F8045" s="217" t="s">
        <v>9</v>
      </c>
      <c r="G8045" s="217" t="s">
        <v>13</v>
      </c>
      <c r="H8045" s="217" t="s">
        <v>5</v>
      </c>
      <c r="I8045" s="217">
        <v>0</v>
      </c>
      <c r="J8045" s="217">
        <v>0</v>
      </c>
      <c r="K8045" s="217">
        <v>0</v>
      </c>
      <c r="L8045" s="217">
        <v>14</v>
      </c>
      <c r="M8045" s="217">
        <v>330</v>
      </c>
      <c r="N8045" s="217">
        <v>0</v>
      </c>
      <c r="O8045" s="217">
        <v>0</v>
      </c>
      <c r="P8045" s="217">
        <v>0</v>
      </c>
      <c r="Q8045" s="217">
        <v>0</v>
      </c>
      <c r="R8045" s="217">
        <v>0</v>
      </c>
      <c r="S8045" s="217">
        <v>0</v>
      </c>
      <c r="T8045" s="217">
        <v>0</v>
      </c>
      <c r="U8045" s="217">
        <v>0</v>
      </c>
      <c r="V8045" s="217">
        <v>0</v>
      </c>
      <c r="W8045" s="217">
        <v>0</v>
      </c>
      <c r="X8045" s="217">
        <v>0</v>
      </c>
      <c r="Y8045" s="217">
        <v>0</v>
      </c>
    </row>
    <row r="8046" spans="2:25">
      <c r="B8046" s="217" t="s">
        <v>8215</v>
      </c>
      <c r="C8046" s="217" t="s">
        <v>5935</v>
      </c>
      <c r="D8046" s="217" t="s">
        <v>17</v>
      </c>
      <c r="E8046" s="217" t="s">
        <v>88</v>
      </c>
      <c r="F8046" s="217" t="s">
        <v>5</v>
      </c>
      <c r="G8046" s="217" t="s">
        <v>13</v>
      </c>
      <c r="H8046" s="217" t="s">
        <v>170</v>
      </c>
      <c r="I8046" s="217">
        <v>0</v>
      </c>
      <c r="J8046" s="217">
        <v>0</v>
      </c>
      <c r="K8046" s="217">
        <v>0</v>
      </c>
      <c r="L8046" s="217">
        <v>0</v>
      </c>
      <c r="M8046" s="217">
        <v>35.6650246305419</v>
      </c>
      <c r="N8046" s="217">
        <v>0</v>
      </c>
      <c r="O8046" s="217">
        <v>0</v>
      </c>
      <c r="P8046" s="217">
        <v>0</v>
      </c>
      <c r="Q8046" s="217">
        <v>0</v>
      </c>
      <c r="R8046" s="217">
        <v>0</v>
      </c>
      <c r="S8046" s="217">
        <v>0</v>
      </c>
      <c r="T8046" s="217">
        <v>0</v>
      </c>
      <c r="U8046" s="217">
        <v>0</v>
      </c>
      <c r="V8046" s="217">
        <v>0</v>
      </c>
      <c r="W8046" s="217">
        <v>0</v>
      </c>
      <c r="X8046" s="217">
        <v>0</v>
      </c>
      <c r="Y8046" s="217">
        <v>0</v>
      </c>
    </row>
    <row r="8047" spans="2:25">
      <c r="B8047" s="217" t="s">
        <v>8216</v>
      </c>
      <c r="C8047" s="217" t="s">
        <v>5935</v>
      </c>
      <c r="D8047" s="217" t="s">
        <v>17</v>
      </c>
      <c r="E8047" s="217" t="s">
        <v>88</v>
      </c>
      <c r="F8047" s="217" t="s">
        <v>5</v>
      </c>
      <c r="G8047" s="217" t="s">
        <v>13</v>
      </c>
      <c r="H8047" s="217" t="s">
        <v>172</v>
      </c>
      <c r="I8047" s="217">
        <v>0</v>
      </c>
      <c r="J8047" s="217">
        <v>0</v>
      </c>
      <c r="K8047" s="217">
        <v>0</v>
      </c>
      <c r="L8047" s="217">
        <v>2</v>
      </c>
      <c r="M8047" s="217">
        <v>34.901477832512299</v>
      </c>
      <c r="N8047" s="217">
        <v>0</v>
      </c>
      <c r="O8047" s="217">
        <v>0</v>
      </c>
      <c r="P8047" s="217">
        <v>0</v>
      </c>
      <c r="Q8047" s="217">
        <v>0</v>
      </c>
      <c r="R8047" s="217">
        <v>0</v>
      </c>
      <c r="S8047" s="217">
        <v>0</v>
      </c>
      <c r="T8047" s="217">
        <v>0</v>
      </c>
      <c r="U8047" s="217">
        <v>0</v>
      </c>
      <c r="V8047" s="217">
        <v>0</v>
      </c>
      <c r="W8047" s="217">
        <v>0</v>
      </c>
      <c r="X8047" s="217">
        <v>0</v>
      </c>
      <c r="Y8047" s="217">
        <v>0</v>
      </c>
    </row>
    <row r="8048" spans="2:25">
      <c r="B8048" s="217" t="s">
        <v>8217</v>
      </c>
      <c r="C8048" s="217" t="s">
        <v>5935</v>
      </c>
      <c r="D8048" s="217" t="s">
        <v>17</v>
      </c>
      <c r="E8048" s="217" t="s">
        <v>88</v>
      </c>
      <c r="F8048" s="217" t="s">
        <v>5</v>
      </c>
      <c r="G8048" s="217" t="s">
        <v>13</v>
      </c>
      <c r="H8048" s="217" t="s">
        <v>174</v>
      </c>
      <c r="I8048" s="217">
        <v>0</v>
      </c>
      <c r="J8048" s="217">
        <v>0</v>
      </c>
      <c r="K8048" s="217">
        <v>0</v>
      </c>
      <c r="L8048" s="217">
        <v>4</v>
      </c>
      <c r="M8048" s="217">
        <v>152.512315270936</v>
      </c>
      <c r="N8048" s="217">
        <v>0</v>
      </c>
      <c r="O8048" s="217">
        <v>0</v>
      </c>
      <c r="P8048" s="217">
        <v>0</v>
      </c>
      <c r="Q8048" s="217">
        <v>0</v>
      </c>
      <c r="R8048" s="217">
        <v>0</v>
      </c>
      <c r="S8048" s="217">
        <v>0</v>
      </c>
      <c r="T8048" s="217">
        <v>0</v>
      </c>
      <c r="U8048" s="217">
        <v>0</v>
      </c>
      <c r="V8048" s="217">
        <v>0</v>
      </c>
      <c r="W8048" s="217">
        <v>0</v>
      </c>
      <c r="X8048" s="217">
        <v>0</v>
      </c>
      <c r="Y8048" s="217">
        <v>0</v>
      </c>
    </row>
    <row r="8049" spans="2:25">
      <c r="B8049" s="217" t="s">
        <v>8218</v>
      </c>
      <c r="C8049" s="217" t="s">
        <v>5935</v>
      </c>
      <c r="D8049" s="217" t="s">
        <v>17</v>
      </c>
      <c r="E8049" s="217" t="s">
        <v>88</v>
      </c>
      <c r="F8049" s="217" t="s">
        <v>5</v>
      </c>
      <c r="G8049" s="217" t="s">
        <v>13</v>
      </c>
      <c r="H8049" s="217" t="s">
        <v>176</v>
      </c>
      <c r="I8049" s="217">
        <v>0</v>
      </c>
      <c r="J8049" s="217">
        <v>0</v>
      </c>
      <c r="K8049" s="217">
        <v>0</v>
      </c>
      <c r="L8049" s="217">
        <v>8</v>
      </c>
      <c r="M8049" s="217">
        <v>176.03448275862101</v>
      </c>
      <c r="N8049" s="217">
        <v>0</v>
      </c>
      <c r="O8049" s="217">
        <v>0</v>
      </c>
      <c r="P8049" s="217">
        <v>0</v>
      </c>
      <c r="Q8049" s="217">
        <v>0</v>
      </c>
      <c r="R8049" s="217">
        <v>0</v>
      </c>
      <c r="S8049" s="217">
        <v>0</v>
      </c>
      <c r="T8049" s="217">
        <v>0</v>
      </c>
      <c r="U8049" s="217">
        <v>0</v>
      </c>
      <c r="V8049" s="217">
        <v>0</v>
      </c>
      <c r="W8049" s="217">
        <v>0</v>
      </c>
      <c r="X8049" s="217">
        <v>0</v>
      </c>
      <c r="Y8049" s="217">
        <v>0</v>
      </c>
    </row>
    <row r="8050" spans="2:25">
      <c r="B8050" s="217" t="s">
        <v>8219</v>
      </c>
      <c r="C8050" s="217" t="s">
        <v>5935</v>
      </c>
      <c r="D8050" s="217" t="s">
        <v>17</v>
      </c>
      <c r="E8050" s="217" t="s">
        <v>88</v>
      </c>
      <c r="F8050" s="217" t="s">
        <v>5</v>
      </c>
      <c r="G8050" s="217" t="s">
        <v>13</v>
      </c>
      <c r="H8050" s="217" t="s">
        <v>178</v>
      </c>
      <c r="I8050" s="217">
        <v>0</v>
      </c>
      <c r="J8050" s="217">
        <v>0</v>
      </c>
      <c r="K8050" s="217">
        <v>0</v>
      </c>
      <c r="L8050" s="217">
        <v>3</v>
      </c>
      <c r="M8050" s="217">
        <v>270.88669950738898</v>
      </c>
      <c r="N8050" s="217">
        <v>0</v>
      </c>
      <c r="O8050" s="217">
        <v>0</v>
      </c>
      <c r="P8050" s="217">
        <v>0</v>
      </c>
      <c r="Q8050" s="217">
        <v>0</v>
      </c>
      <c r="R8050" s="217">
        <v>0</v>
      </c>
      <c r="S8050" s="217">
        <v>0</v>
      </c>
      <c r="T8050" s="217">
        <v>0</v>
      </c>
      <c r="U8050" s="217">
        <v>0</v>
      </c>
      <c r="V8050" s="217">
        <v>0</v>
      </c>
      <c r="W8050" s="217">
        <v>0</v>
      </c>
      <c r="X8050" s="217">
        <v>0</v>
      </c>
      <c r="Y8050" s="217">
        <v>0</v>
      </c>
    </row>
    <row r="8051" spans="2:25">
      <c r="B8051" s="217" t="s">
        <v>8220</v>
      </c>
      <c r="C8051" s="217" t="s">
        <v>5935</v>
      </c>
      <c r="D8051" s="217" t="s">
        <v>17</v>
      </c>
      <c r="E8051" s="217" t="s">
        <v>88</v>
      </c>
      <c r="F8051" s="217" t="s">
        <v>5</v>
      </c>
      <c r="G8051" s="217" t="s">
        <v>13</v>
      </c>
      <c r="H8051" s="217" t="s">
        <v>5</v>
      </c>
      <c r="I8051" s="217">
        <v>0</v>
      </c>
      <c r="J8051" s="217">
        <v>0</v>
      </c>
      <c r="K8051" s="217">
        <v>0</v>
      </c>
      <c r="L8051" s="217">
        <v>17</v>
      </c>
      <c r="M8051" s="217">
        <v>670</v>
      </c>
      <c r="N8051" s="217">
        <v>0</v>
      </c>
      <c r="O8051" s="217">
        <v>0</v>
      </c>
      <c r="P8051" s="217">
        <v>0</v>
      </c>
      <c r="Q8051" s="217">
        <v>0</v>
      </c>
      <c r="R8051" s="217">
        <v>0</v>
      </c>
      <c r="S8051" s="217">
        <v>0</v>
      </c>
      <c r="T8051" s="217">
        <v>0</v>
      </c>
      <c r="U8051" s="217">
        <v>0</v>
      </c>
      <c r="V8051" s="217">
        <v>0</v>
      </c>
      <c r="W8051" s="217">
        <v>0</v>
      </c>
      <c r="X8051" s="217">
        <v>0</v>
      </c>
      <c r="Y8051" s="217">
        <v>0</v>
      </c>
    </row>
    <row r="8052" spans="2:25">
      <c r="B8052" s="217" t="s">
        <v>8221</v>
      </c>
      <c r="C8052" s="217" t="s">
        <v>5935</v>
      </c>
      <c r="D8052" s="217" t="s">
        <v>17</v>
      </c>
      <c r="E8052" s="217" t="s">
        <v>88</v>
      </c>
      <c r="F8052" s="217" t="s">
        <v>12</v>
      </c>
      <c r="G8052" s="217" t="s">
        <v>5</v>
      </c>
      <c r="H8052" s="217" t="s">
        <v>170</v>
      </c>
      <c r="I8052" s="217">
        <v>2</v>
      </c>
      <c r="J8052" s="217">
        <v>2</v>
      </c>
      <c r="K8052" s="217">
        <v>0</v>
      </c>
      <c r="L8052" s="217">
        <v>8</v>
      </c>
      <c r="M8052" s="217">
        <v>555.90455166614095</v>
      </c>
      <c r="N8052" s="217">
        <v>3.5977399249667199</v>
      </c>
      <c r="O8052" s="217">
        <v>3.5977399249667199</v>
      </c>
      <c r="P8052" s="217">
        <v>0</v>
      </c>
      <c r="Q8052" s="217">
        <v>3.5977399249667199</v>
      </c>
      <c r="R8052" s="217">
        <v>3.5977399249667199</v>
      </c>
      <c r="S8052" s="217">
        <v>0</v>
      </c>
      <c r="T8052" s="217">
        <v>3.5977399249667199</v>
      </c>
      <c r="U8052" s="217">
        <v>3.5977399249667199</v>
      </c>
      <c r="V8052" s="217">
        <v>0</v>
      </c>
      <c r="W8052" s="217">
        <v>3.5977399249667199</v>
      </c>
      <c r="X8052" s="217">
        <v>3.5977399249667199</v>
      </c>
      <c r="Y8052" s="217">
        <v>0</v>
      </c>
    </row>
    <row r="8053" spans="2:25">
      <c r="B8053" s="217" t="s">
        <v>8222</v>
      </c>
      <c r="C8053" s="217" t="s">
        <v>5935</v>
      </c>
      <c r="D8053" s="217" t="s">
        <v>17</v>
      </c>
      <c r="E8053" s="217" t="s">
        <v>88</v>
      </c>
      <c r="F8053" s="217" t="s">
        <v>12</v>
      </c>
      <c r="G8053" s="217" t="s">
        <v>5</v>
      </c>
      <c r="H8053" s="217" t="s">
        <v>172</v>
      </c>
      <c r="I8053" s="217">
        <v>6</v>
      </c>
      <c r="J8053" s="217">
        <v>6</v>
      </c>
      <c r="K8053" s="217">
        <v>0</v>
      </c>
      <c r="L8053" s="217">
        <v>12</v>
      </c>
      <c r="M8053" s="217">
        <v>760.36581520025197</v>
      </c>
      <c r="N8053" s="217">
        <v>7.8909386509174197</v>
      </c>
      <c r="O8053" s="217">
        <v>7.8909386509174197</v>
      </c>
      <c r="P8053" s="217">
        <v>0</v>
      </c>
      <c r="Q8053" s="217">
        <v>7.8909386509174197</v>
      </c>
      <c r="R8053" s="217">
        <v>7.8909386509174197</v>
      </c>
      <c r="S8053" s="217">
        <v>0</v>
      </c>
      <c r="T8053" s="217">
        <v>7.8909386509174197</v>
      </c>
      <c r="U8053" s="217">
        <v>7.8909386509174197</v>
      </c>
      <c r="V8053" s="217">
        <v>0</v>
      </c>
      <c r="W8053" s="217">
        <v>7.8909386509174197</v>
      </c>
      <c r="X8053" s="217">
        <v>7.8909386509174197</v>
      </c>
      <c r="Y8053" s="217">
        <v>0</v>
      </c>
    </row>
    <row r="8054" spans="2:25">
      <c r="B8054" s="217" t="s">
        <v>8223</v>
      </c>
      <c r="C8054" s="217" t="s">
        <v>5935</v>
      </c>
      <c r="D8054" s="217" t="s">
        <v>17</v>
      </c>
      <c r="E8054" s="217" t="s">
        <v>88</v>
      </c>
      <c r="F8054" s="217" t="s">
        <v>12</v>
      </c>
      <c r="G8054" s="217" t="s">
        <v>5</v>
      </c>
      <c r="H8054" s="217" t="s">
        <v>174</v>
      </c>
      <c r="I8054" s="217">
        <v>6</v>
      </c>
      <c r="J8054" s="217">
        <v>6</v>
      </c>
      <c r="K8054" s="217">
        <v>0</v>
      </c>
      <c r="L8054" s="217">
        <v>23</v>
      </c>
      <c r="M8054" s="217">
        <v>1175.0499316724499</v>
      </c>
      <c r="N8054" s="217">
        <v>5.1061659919933797</v>
      </c>
      <c r="O8054" s="217">
        <v>5.1061659919933797</v>
      </c>
      <c r="P8054" s="217">
        <v>0</v>
      </c>
      <c r="Q8054" s="217">
        <v>5.1061659919933797</v>
      </c>
      <c r="R8054" s="217">
        <v>5.1061659919933797</v>
      </c>
      <c r="S8054" s="217">
        <v>0</v>
      </c>
      <c r="T8054" s="217">
        <v>5.1061659919933797</v>
      </c>
      <c r="U8054" s="217">
        <v>5.1061659919933797</v>
      </c>
      <c r="V8054" s="217">
        <v>0</v>
      </c>
      <c r="W8054" s="217">
        <v>5.1061659919933797</v>
      </c>
      <c r="X8054" s="217">
        <v>5.1061659919933797</v>
      </c>
      <c r="Y8054" s="217">
        <v>0</v>
      </c>
    </row>
    <row r="8055" spans="2:25">
      <c r="B8055" s="217" t="s">
        <v>8224</v>
      </c>
      <c r="C8055" s="217" t="s">
        <v>5935</v>
      </c>
      <c r="D8055" s="217" t="s">
        <v>17</v>
      </c>
      <c r="E8055" s="217" t="s">
        <v>88</v>
      </c>
      <c r="F8055" s="217" t="s">
        <v>12</v>
      </c>
      <c r="G8055" s="217" t="s">
        <v>5</v>
      </c>
      <c r="H8055" s="217" t="s">
        <v>176</v>
      </c>
      <c r="I8055" s="217">
        <v>21</v>
      </c>
      <c r="J8055" s="217">
        <v>21</v>
      </c>
      <c r="K8055" s="217">
        <v>0</v>
      </c>
      <c r="L8055" s="217">
        <v>32</v>
      </c>
      <c r="M8055" s="217">
        <v>1845.4782928623999</v>
      </c>
      <c r="N8055" s="217">
        <v>11.3791639171373</v>
      </c>
      <c r="O8055" s="217">
        <v>11.3791639171373</v>
      </c>
      <c r="P8055" s="217">
        <v>0</v>
      </c>
      <c r="Q8055" s="217">
        <v>11.3791639171373</v>
      </c>
      <c r="R8055" s="217">
        <v>11.3791639171373</v>
      </c>
      <c r="S8055" s="217">
        <v>0</v>
      </c>
      <c r="T8055" s="217">
        <v>11.3791639171373</v>
      </c>
      <c r="U8055" s="217">
        <v>11.3791639171373</v>
      </c>
      <c r="V8055" s="217">
        <v>0</v>
      </c>
      <c r="W8055" s="217">
        <v>11.3791639171373</v>
      </c>
      <c r="X8055" s="217">
        <v>11.3791639171373</v>
      </c>
      <c r="Y8055" s="217">
        <v>0</v>
      </c>
    </row>
    <row r="8056" spans="2:25">
      <c r="B8056" s="217" t="s">
        <v>8225</v>
      </c>
      <c r="C8056" s="217" t="s">
        <v>5935</v>
      </c>
      <c r="D8056" s="217" t="s">
        <v>17</v>
      </c>
      <c r="E8056" s="217" t="s">
        <v>88</v>
      </c>
      <c r="F8056" s="217" t="s">
        <v>12</v>
      </c>
      <c r="G8056" s="217" t="s">
        <v>5</v>
      </c>
      <c r="H8056" s="217" t="s">
        <v>178</v>
      </c>
      <c r="I8056" s="217">
        <v>9</v>
      </c>
      <c r="J8056" s="217">
        <v>9</v>
      </c>
      <c r="K8056" s="217">
        <v>0</v>
      </c>
      <c r="L8056" s="217">
        <v>36</v>
      </c>
      <c r="M8056" s="217">
        <v>2023.2014085987601</v>
      </c>
      <c r="N8056" s="217">
        <v>4.4483954794363596</v>
      </c>
      <c r="O8056" s="217">
        <v>4.4483954794363596</v>
      </c>
      <c r="P8056" s="217">
        <v>0</v>
      </c>
      <c r="Q8056" s="217">
        <v>4.4483954794363596</v>
      </c>
      <c r="R8056" s="217">
        <v>4.4483954794363596</v>
      </c>
      <c r="S8056" s="217">
        <v>0</v>
      </c>
      <c r="T8056" s="217">
        <v>4.4483954794363596</v>
      </c>
      <c r="U8056" s="217">
        <v>4.4483954794363596</v>
      </c>
      <c r="V8056" s="217">
        <v>0</v>
      </c>
      <c r="W8056" s="217">
        <v>4.4483954794363596</v>
      </c>
      <c r="X8056" s="217">
        <v>4.4483954794363596</v>
      </c>
      <c r="Y8056" s="217">
        <v>0</v>
      </c>
    </row>
    <row r="8057" spans="2:25">
      <c r="B8057" s="217" t="s">
        <v>8226</v>
      </c>
      <c r="C8057" s="217" t="s">
        <v>5935</v>
      </c>
      <c r="D8057" s="217" t="s">
        <v>17</v>
      </c>
      <c r="E8057" s="217" t="s">
        <v>88</v>
      </c>
      <c r="F8057" s="217" t="s">
        <v>12</v>
      </c>
      <c r="G8057" s="217" t="s">
        <v>5</v>
      </c>
      <c r="H8057" s="217" t="s">
        <v>5</v>
      </c>
      <c r="I8057" s="217">
        <v>44</v>
      </c>
      <c r="J8057" s="217">
        <v>44</v>
      </c>
      <c r="K8057" s="217">
        <v>0</v>
      </c>
      <c r="L8057" s="217">
        <v>111</v>
      </c>
      <c r="M8057" s="217">
        <v>6360</v>
      </c>
      <c r="N8057" s="217">
        <v>6.9182389937106903</v>
      </c>
      <c r="O8057" s="217">
        <v>6.9182389937106903</v>
      </c>
      <c r="P8057" s="217">
        <v>0</v>
      </c>
      <c r="Q8057" s="217">
        <v>6.9182389937106903</v>
      </c>
      <c r="R8057" s="217">
        <v>6.9182389937106903</v>
      </c>
      <c r="S8057" s="217">
        <v>0</v>
      </c>
      <c r="T8057" s="217">
        <v>6.9182389937106903</v>
      </c>
      <c r="U8057" s="217">
        <v>6.9182389937106903</v>
      </c>
      <c r="V8057" s="217">
        <v>0</v>
      </c>
      <c r="W8057" s="217">
        <v>6.9182389937106903</v>
      </c>
      <c r="X8057" s="217">
        <v>6.9182389937106903</v>
      </c>
      <c r="Y8057" s="217">
        <v>0</v>
      </c>
    </row>
    <row r="8058" spans="2:25">
      <c r="B8058" s="217" t="s">
        <v>8227</v>
      </c>
      <c r="C8058" s="217" t="s">
        <v>5935</v>
      </c>
      <c r="D8058" s="217" t="s">
        <v>17</v>
      </c>
      <c r="E8058" s="217" t="s">
        <v>88</v>
      </c>
      <c r="F8058" s="217" t="s">
        <v>9</v>
      </c>
      <c r="G8058" s="217" t="s">
        <v>5</v>
      </c>
      <c r="H8058" s="217" t="s">
        <v>170</v>
      </c>
      <c r="I8058" s="217">
        <v>0</v>
      </c>
      <c r="J8058" s="217">
        <v>0</v>
      </c>
      <c r="K8058" s="217">
        <v>0</v>
      </c>
      <c r="L8058" s="217">
        <v>10</v>
      </c>
      <c r="M8058" s="217">
        <v>577.71377908452598</v>
      </c>
      <c r="N8058" s="217">
        <v>0</v>
      </c>
      <c r="O8058" s="217">
        <v>0</v>
      </c>
      <c r="P8058" s="217">
        <v>0</v>
      </c>
      <c r="Q8058" s="217">
        <v>0</v>
      </c>
      <c r="R8058" s="217">
        <v>0</v>
      </c>
      <c r="S8058" s="217">
        <v>0</v>
      </c>
      <c r="T8058" s="217">
        <v>0</v>
      </c>
      <c r="U8058" s="217">
        <v>0</v>
      </c>
      <c r="V8058" s="217">
        <v>0</v>
      </c>
      <c r="W8058" s="217">
        <v>0</v>
      </c>
      <c r="X8058" s="217">
        <v>0</v>
      </c>
      <c r="Y8058" s="217">
        <v>0</v>
      </c>
    </row>
    <row r="8059" spans="2:25">
      <c r="B8059" s="217" t="s">
        <v>8228</v>
      </c>
      <c r="C8059" s="217" t="s">
        <v>5935</v>
      </c>
      <c r="D8059" s="217" t="s">
        <v>17</v>
      </c>
      <c r="E8059" s="217" t="s">
        <v>88</v>
      </c>
      <c r="F8059" s="217" t="s">
        <v>9</v>
      </c>
      <c r="G8059" s="217" t="s">
        <v>5</v>
      </c>
      <c r="H8059" s="217" t="s">
        <v>172</v>
      </c>
      <c r="I8059" s="217">
        <v>0</v>
      </c>
      <c r="J8059" s="217">
        <v>0</v>
      </c>
      <c r="K8059" s="217">
        <v>0</v>
      </c>
      <c r="L8059" s="217">
        <v>17</v>
      </c>
      <c r="M8059" s="217">
        <v>784.18593636925095</v>
      </c>
      <c r="N8059" s="217">
        <v>0</v>
      </c>
      <c r="O8059" s="217">
        <v>0</v>
      </c>
      <c r="P8059" s="217">
        <v>0</v>
      </c>
      <c r="Q8059" s="217">
        <v>0</v>
      </c>
      <c r="R8059" s="217">
        <v>0</v>
      </c>
      <c r="S8059" s="217">
        <v>0</v>
      </c>
      <c r="T8059" s="217">
        <v>0</v>
      </c>
      <c r="U8059" s="217">
        <v>0</v>
      </c>
      <c r="V8059" s="217">
        <v>0</v>
      </c>
      <c r="W8059" s="217">
        <v>0</v>
      </c>
      <c r="X8059" s="217">
        <v>0</v>
      </c>
      <c r="Y8059" s="217">
        <v>0</v>
      </c>
    </row>
    <row r="8060" spans="2:25">
      <c r="B8060" s="217" t="s">
        <v>8229</v>
      </c>
      <c r="C8060" s="217" t="s">
        <v>5935</v>
      </c>
      <c r="D8060" s="217" t="s">
        <v>17</v>
      </c>
      <c r="E8060" s="217" t="s">
        <v>88</v>
      </c>
      <c r="F8060" s="217" t="s">
        <v>9</v>
      </c>
      <c r="G8060" s="217" t="s">
        <v>5</v>
      </c>
      <c r="H8060" s="217" t="s">
        <v>174</v>
      </c>
      <c r="I8060" s="217">
        <v>5</v>
      </c>
      <c r="J8060" s="217">
        <v>5</v>
      </c>
      <c r="K8060" s="217">
        <v>0</v>
      </c>
      <c r="L8060" s="217">
        <v>51</v>
      </c>
      <c r="M8060" s="217">
        <v>1537.24041945624</v>
      </c>
      <c r="N8060" s="217">
        <v>3.2525816630352602</v>
      </c>
      <c r="O8060" s="217">
        <v>3.2525816630352602</v>
      </c>
      <c r="P8060" s="217">
        <v>0</v>
      </c>
      <c r="Q8060" s="217">
        <v>3.2525816630352602</v>
      </c>
      <c r="R8060" s="217">
        <v>3.2525816630352602</v>
      </c>
      <c r="S8060" s="217">
        <v>0</v>
      </c>
      <c r="T8060" s="217">
        <v>3.2525816630352602</v>
      </c>
      <c r="U8060" s="217">
        <v>3.2525816630352602</v>
      </c>
      <c r="V8060" s="217">
        <v>0</v>
      </c>
      <c r="W8060" s="217">
        <v>3.2525816630352602</v>
      </c>
      <c r="X8060" s="217">
        <v>3.2525816630352602</v>
      </c>
      <c r="Y8060" s="217">
        <v>0</v>
      </c>
    </row>
    <row r="8061" spans="2:25">
      <c r="B8061" s="217" t="s">
        <v>8230</v>
      </c>
      <c r="C8061" s="217" t="s">
        <v>5935</v>
      </c>
      <c r="D8061" s="217" t="s">
        <v>17</v>
      </c>
      <c r="E8061" s="217" t="s">
        <v>88</v>
      </c>
      <c r="F8061" s="217" t="s">
        <v>9</v>
      </c>
      <c r="G8061" s="217" t="s">
        <v>5</v>
      </c>
      <c r="H8061" s="217" t="s">
        <v>176</v>
      </c>
      <c r="I8061" s="217">
        <v>1</v>
      </c>
      <c r="J8061" s="217">
        <v>1</v>
      </c>
      <c r="K8061" s="217">
        <v>0</v>
      </c>
      <c r="L8061" s="217">
        <v>52</v>
      </c>
      <c r="M8061" s="217">
        <v>1802.6614102024901</v>
      </c>
      <c r="N8061" s="217">
        <v>0.55473534538450597</v>
      </c>
      <c r="O8061" s="217">
        <v>0.55473534538450597</v>
      </c>
      <c r="P8061" s="217">
        <v>0</v>
      </c>
      <c r="Q8061" s="217">
        <v>0.55473534538450597</v>
      </c>
      <c r="R8061" s="217">
        <v>0.55473534538450597</v>
      </c>
      <c r="S8061" s="217">
        <v>0</v>
      </c>
      <c r="T8061" s="217">
        <v>0.55473534538450597</v>
      </c>
      <c r="U8061" s="217">
        <v>0.55473534538450597</v>
      </c>
      <c r="V8061" s="217">
        <v>0</v>
      </c>
      <c r="W8061" s="217">
        <v>0.55473534538450597</v>
      </c>
      <c r="X8061" s="217">
        <v>0.55473534538450597</v>
      </c>
      <c r="Y8061" s="217">
        <v>0</v>
      </c>
    </row>
    <row r="8062" spans="2:25">
      <c r="B8062" s="217" t="s">
        <v>8231</v>
      </c>
      <c r="C8062" s="217" t="s">
        <v>5935</v>
      </c>
      <c r="D8062" s="217" t="s">
        <v>17</v>
      </c>
      <c r="E8062" s="217" t="s">
        <v>88</v>
      </c>
      <c r="F8062" s="217" t="s">
        <v>9</v>
      </c>
      <c r="G8062" s="217" t="s">
        <v>5</v>
      </c>
      <c r="H8062" s="217" t="s">
        <v>178</v>
      </c>
      <c r="I8062" s="217">
        <v>4</v>
      </c>
      <c r="J8062" s="217">
        <v>4</v>
      </c>
      <c r="K8062" s="217">
        <v>0</v>
      </c>
      <c r="L8062" s="217">
        <v>51</v>
      </c>
      <c r="M8062" s="217">
        <v>1918.19845488749</v>
      </c>
      <c r="N8062" s="217">
        <v>2.0852899708099399</v>
      </c>
      <c r="O8062" s="217">
        <v>2.0852899708099399</v>
      </c>
      <c r="P8062" s="217">
        <v>0</v>
      </c>
      <c r="Q8062" s="217">
        <v>2.0852899708099399</v>
      </c>
      <c r="R8062" s="217">
        <v>2.0852899708099399</v>
      </c>
      <c r="S8062" s="217">
        <v>0</v>
      </c>
      <c r="T8062" s="217">
        <v>2.0852899708099399</v>
      </c>
      <c r="U8062" s="217">
        <v>2.0852899708099399</v>
      </c>
      <c r="V8062" s="217">
        <v>0</v>
      </c>
      <c r="W8062" s="217">
        <v>2.0852899708099399</v>
      </c>
      <c r="X8062" s="217">
        <v>2.0852899708099399</v>
      </c>
      <c r="Y8062" s="217">
        <v>0</v>
      </c>
    </row>
    <row r="8063" spans="2:25">
      <c r="B8063" s="217" t="s">
        <v>8232</v>
      </c>
      <c r="C8063" s="217" t="s">
        <v>5935</v>
      </c>
      <c r="D8063" s="217" t="s">
        <v>17</v>
      </c>
      <c r="E8063" s="217" t="s">
        <v>88</v>
      </c>
      <c r="F8063" s="217" t="s">
        <v>9</v>
      </c>
      <c r="G8063" s="217" t="s">
        <v>5</v>
      </c>
      <c r="H8063" s="217" t="s">
        <v>5</v>
      </c>
      <c r="I8063" s="217">
        <v>10</v>
      </c>
      <c r="J8063" s="217">
        <v>10</v>
      </c>
      <c r="K8063" s="217">
        <v>0</v>
      </c>
      <c r="L8063" s="217">
        <v>181</v>
      </c>
      <c r="M8063" s="217">
        <v>6620</v>
      </c>
      <c r="N8063" s="217">
        <v>1.5105740181268901</v>
      </c>
      <c r="O8063" s="217">
        <v>1.5105740181268901</v>
      </c>
      <c r="P8063" s="217">
        <v>0</v>
      </c>
      <c r="Q8063" s="217">
        <v>1.5105740181268901</v>
      </c>
      <c r="R8063" s="217">
        <v>1.5105740181268901</v>
      </c>
      <c r="S8063" s="217">
        <v>0</v>
      </c>
      <c r="T8063" s="217">
        <v>1.5105740181268901</v>
      </c>
      <c r="U8063" s="217">
        <v>1.5105740181268901</v>
      </c>
      <c r="V8063" s="217">
        <v>0</v>
      </c>
      <c r="W8063" s="217">
        <v>1.5105740181268901</v>
      </c>
      <c r="X8063" s="217">
        <v>1.5105740181268901</v>
      </c>
      <c r="Y8063" s="217">
        <v>0</v>
      </c>
    </row>
    <row r="8064" spans="2:25">
      <c r="B8064" s="217" t="s">
        <v>8233</v>
      </c>
      <c r="C8064" s="217" t="s">
        <v>5935</v>
      </c>
      <c r="D8064" s="217" t="s">
        <v>17</v>
      </c>
      <c r="E8064" s="217" t="s">
        <v>88</v>
      </c>
      <c r="F8064" s="217" t="s">
        <v>5</v>
      </c>
      <c r="G8064" s="217" t="s">
        <v>5</v>
      </c>
      <c r="H8064" s="217" t="s">
        <v>170</v>
      </c>
      <c r="I8064" s="217">
        <v>2</v>
      </c>
      <c r="J8064" s="217">
        <v>2</v>
      </c>
      <c r="K8064" s="217">
        <v>0</v>
      </c>
      <c r="L8064" s="217">
        <v>18</v>
      </c>
      <c r="M8064" s="217">
        <v>1133.6183307506701</v>
      </c>
      <c r="N8064" s="217">
        <v>1.7642622263135299</v>
      </c>
      <c r="O8064" s="217">
        <v>1.7642622263135299</v>
      </c>
      <c r="P8064" s="217">
        <v>0</v>
      </c>
      <c r="Q8064" s="217">
        <v>1.7642622263135299</v>
      </c>
      <c r="R8064" s="217">
        <v>1.7642622263135299</v>
      </c>
      <c r="S8064" s="217">
        <v>0</v>
      </c>
      <c r="T8064" s="217">
        <v>1.7642622263135299</v>
      </c>
      <c r="U8064" s="217">
        <v>1.7642622263135299</v>
      </c>
      <c r="V8064" s="217">
        <v>0</v>
      </c>
      <c r="W8064" s="217">
        <v>1.7642622263135299</v>
      </c>
      <c r="X8064" s="217">
        <v>1.7642622263135299</v>
      </c>
      <c r="Y8064" s="217">
        <v>0</v>
      </c>
    </row>
    <row r="8065" spans="2:25">
      <c r="B8065" s="217" t="s">
        <v>8234</v>
      </c>
      <c r="C8065" s="217" t="s">
        <v>5935</v>
      </c>
      <c r="D8065" s="217" t="s">
        <v>17</v>
      </c>
      <c r="E8065" s="217" t="s">
        <v>88</v>
      </c>
      <c r="F8065" s="217" t="s">
        <v>5</v>
      </c>
      <c r="G8065" s="217" t="s">
        <v>5</v>
      </c>
      <c r="H8065" s="217" t="s">
        <v>172</v>
      </c>
      <c r="I8065" s="217">
        <v>6</v>
      </c>
      <c r="J8065" s="217">
        <v>6</v>
      </c>
      <c r="K8065" s="217">
        <v>0</v>
      </c>
      <c r="L8065" s="217">
        <v>29</v>
      </c>
      <c r="M8065" s="217">
        <v>1544.5517515695001</v>
      </c>
      <c r="N8065" s="217">
        <v>3.8846221849822</v>
      </c>
      <c r="O8065" s="217">
        <v>3.8846221849822</v>
      </c>
      <c r="P8065" s="217">
        <v>0</v>
      </c>
      <c r="Q8065" s="217">
        <v>3.8846221849822</v>
      </c>
      <c r="R8065" s="217">
        <v>3.8846221849822</v>
      </c>
      <c r="S8065" s="217">
        <v>0</v>
      </c>
      <c r="T8065" s="217">
        <v>3.8846221849822</v>
      </c>
      <c r="U8065" s="217">
        <v>3.8846221849822</v>
      </c>
      <c r="V8065" s="217">
        <v>0</v>
      </c>
      <c r="W8065" s="217">
        <v>3.8846221849822</v>
      </c>
      <c r="X8065" s="217">
        <v>3.8846221849822</v>
      </c>
      <c r="Y8065" s="217">
        <v>0</v>
      </c>
    </row>
    <row r="8066" spans="2:25">
      <c r="B8066" s="217" t="s">
        <v>8235</v>
      </c>
      <c r="C8066" s="217" t="s">
        <v>5935</v>
      </c>
      <c r="D8066" s="217" t="s">
        <v>17</v>
      </c>
      <c r="E8066" s="217" t="s">
        <v>88</v>
      </c>
      <c r="F8066" s="217" t="s">
        <v>5</v>
      </c>
      <c r="G8066" s="217" t="s">
        <v>5</v>
      </c>
      <c r="H8066" s="217" t="s">
        <v>174</v>
      </c>
      <c r="I8066" s="217">
        <v>11</v>
      </c>
      <c r="J8066" s="217">
        <v>11</v>
      </c>
      <c r="K8066" s="217">
        <v>0</v>
      </c>
      <c r="L8066" s="217">
        <v>74</v>
      </c>
      <c r="M8066" s="217">
        <v>2712.29035112869</v>
      </c>
      <c r="N8066" s="217">
        <v>4.0556129971197503</v>
      </c>
      <c r="O8066" s="217">
        <v>4.0556129971197503</v>
      </c>
      <c r="P8066" s="217">
        <v>0</v>
      </c>
      <c r="Q8066" s="217">
        <v>4.0556129971197503</v>
      </c>
      <c r="R8066" s="217">
        <v>4.0556129971197503</v>
      </c>
      <c r="S8066" s="217">
        <v>0</v>
      </c>
      <c r="T8066" s="217">
        <v>4.0556129971197503</v>
      </c>
      <c r="U8066" s="217">
        <v>4.0556129971197503</v>
      </c>
      <c r="V8066" s="217">
        <v>0</v>
      </c>
      <c r="W8066" s="217">
        <v>4.0556129971197503</v>
      </c>
      <c r="X8066" s="217">
        <v>4.0556129971197503</v>
      </c>
      <c r="Y8066" s="217">
        <v>0</v>
      </c>
    </row>
    <row r="8067" spans="2:25">
      <c r="B8067" s="217" t="s">
        <v>8236</v>
      </c>
      <c r="C8067" s="217" t="s">
        <v>5935</v>
      </c>
      <c r="D8067" s="217" t="s">
        <v>17</v>
      </c>
      <c r="E8067" s="217" t="s">
        <v>88</v>
      </c>
      <c r="F8067" s="217" t="s">
        <v>5</v>
      </c>
      <c r="G8067" s="217" t="s">
        <v>5</v>
      </c>
      <c r="H8067" s="217" t="s">
        <v>176</v>
      </c>
      <c r="I8067" s="217">
        <v>22</v>
      </c>
      <c r="J8067" s="217">
        <v>22</v>
      </c>
      <c r="K8067" s="217">
        <v>0</v>
      </c>
      <c r="L8067" s="217">
        <v>84</v>
      </c>
      <c r="M8067" s="217">
        <v>3648.13970306489</v>
      </c>
      <c r="N8067" s="217">
        <v>6.0304708127041504</v>
      </c>
      <c r="O8067" s="217">
        <v>6.0304708127041504</v>
      </c>
      <c r="P8067" s="217">
        <v>0</v>
      </c>
      <c r="Q8067" s="217">
        <v>6.0304708127041504</v>
      </c>
      <c r="R8067" s="217">
        <v>6.0304708127041504</v>
      </c>
      <c r="S8067" s="217">
        <v>0</v>
      </c>
      <c r="T8067" s="217">
        <v>6.0304708127041504</v>
      </c>
      <c r="U8067" s="217">
        <v>6.0304708127041504</v>
      </c>
      <c r="V8067" s="217">
        <v>0</v>
      </c>
      <c r="W8067" s="217">
        <v>6.0304708127041504</v>
      </c>
      <c r="X8067" s="217">
        <v>6.0304708127041504</v>
      </c>
      <c r="Y8067" s="217">
        <v>0</v>
      </c>
    </row>
    <row r="8068" spans="2:25">
      <c r="B8068" s="217" t="s">
        <v>8237</v>
      </c>
      <c r="C8068" s="217" t="s">
        <v>5935</v>
      </c>
      <c r="D8068" s="217" t="s">
        <v>17</v>
      </c>
      <c r="E8068" s="217" t="s">
        <v>88</v>
      </c>
      <c r="F8068" s="217" t="s">
        <v>5</v>
      </c>
      <c r="G8068" s="217" t="s">
        <v>5</v>
      </c>
      <c r="H8068" s="217" t="s">
        <v>178</v>
      </c>
      <c r="I8068" s="217">
        <v>13</v>
      </c>
      <c r="J8068" s="217">
        <v>13</v>
      </c>
      <c r="K8068" s="217">
        <v>0</v>
      </c>
      <c r="L8068" s="217">
        <v>87</v>
      </c>
      <c r="M8068" s="217">
        <v>3941.3998634862501</v>
      </c>
      <c r="N8068" s="217">
        <v>3.2983205080088598</v>
      </c>
      <c r="O8068" s="217">
        <v>3.2983205080088598</v>
      </c>
      <c r="P8068" s="217">
        <v>0</v>
      </c>
      <c r="Q8068" s="217">
        <v>3.2983205080088598</v>
      </c>
      <c r="R8068" s="217">
        <v>3.2983205080088598</v>
      </c>
      <c r="S8068" s="217">
        <v>0</v>
      </c>
      <c r="T8068" s="217">
        <v>3.2983205080088598</v>
      </c>
      <c r="U8068" s="217">
        <v>3.2983205080088598</v>
      </c>
      <c r="V8068" s="217">
        <v>0</v>
      </c>
      <c r="W8068" s="217">
        <v>3.2983205080088598</v>
      </c>
      <c r="X8068" s="217">
        <v>3.2983205080088598</v>
      </c>
      <c r="Y8068" s="217">
        <v>0</v>
      </c>
    </row>
    <row r="8069" spans="2:25">
      <c r="B8069" s="217" t="s">
        <v>8238</v>
      </c>
      <c r="C8069" s="217" t="s">
        <v>5935</v>
      </c>
      <c r="D8069" s="217" t="s">
        <v>17</v>
      </c>
      <c r="E8069" s="217" t="s">
        <v>88</v>
      </c>
      <c r="F8069" s="217" t="s">
        <v>5</v>
      </c>
      <c r="G8069" s="217" t="s">
        <v>5</v>
      </c>
      <c r="H8069" s="217" t="s">
        <v>5</v>
      </c>
      <c r="I8069" s="217">
        <v>54</v>
      </c>
      <c r="J8069" s="217">
        <v>54</v>
      </c>
      <c r="K8069" s="217">
        <v>0</v>
      </c>
      <c r="L8069" s="217">
        <v>292</v>
      </c>
      <c r="M8069" s="217">
        <v>12980</v>
      </c>
      <c r="N8069" s="217">
        <v>4.1602465331278902</v>
      </c>
      <c r="O8069" s="217">
        <v>4.1602465331278902</v>
      </c>
      <c r="P8069" s="217">
        <v>0</v>
      </c>
      <c r="Q8069" s="217">
        <v>4.1602465331278902</v>
      </c>
      <c r="R8069" s="217">
        <v>4.1602465331278902</v>
      </c>
      <c r="S8069" s="217">
        <v>0</v>
      </c>
      <c r="T8069" s="217">
        <v>4.1602465331278902</v>
      </c>
      <c r="U8069" s="217">
        <v>4.1602465331278902</v>
      </c>
      <c r="V8069" s="217">
        <v>0</v>
      </c>
      <c r="W8069" s="217">
        <v>4.1602465331278902</v>
      </c>
      <c r="X8069" s="217">
        <v>4.1602465331278902</v>
      </c>
      <c r="Y8069" s="217">
        <v>0</v>
      </c>
    </row>
    <row r="8070" spans="2:25">
      <c r="B8070" s="217" t="s">
        <v>8239</v>
      </c>
      <c r="C8070" s="217" t="s">
        <v>5935</v>
      </c>
      <c r="D8070" s="217" t="s">
        <v>29</v>
      </c>
      <c r="E8070" s="217" t="s">
        <v>86</v>
      </c>
      <c r="F8070" s="217" t="s">
        <v>12</v>
      </c>
      <c r="G8070" s="217" t="s">
        <v>10</v>
      </c>
      <c r="H8070" s="217" t="s">
        <v>170</v>
      </c>
      <c r="I8070" s="217">
        <v>24</v>
      </c>
      <c r="J8070" s="217">
        <v>24</v>
      </c>
      <c r="K8070" s="217">
        <v>0</v>
      </c>
      <c r="L8070" s="217">
        <v>48</v>
      </c>
      <c r="M8070" s="217">
        <v>4163.7523100450799</v>
      </c>
      <c r="N8070" s="217">
        <v>5.7640316264970499</v>
      </c>
      <c r="O8070" s="217">
        <v>5.7640316264970499</v>
      </c>
      <c r="P8070" s="217">
        <v>0</v>
      </c>
      <c r="Q8070" s="217">
        <v>5.7640316264970499</v>
      </c>
      <c r="R8070" s="217">
        <v>5.7640316264970499</v>
      </c>
      <c r="S8070" s="217">
        <v>0</v>
      </c>
      <c r="T8070" s="217">
        <v>5.7640316264970499</v>
      </c>
      <c r="U8070" s="217">
        <v>5.7640316264970499</v>
      </c>
      <c r="V8070" s="217">
        <v>0</v>
      </c>
      <c r="W8070" s="217">
        <v>5.7640316264970499</v>
      </c>
      <c r="X8070" s="217">
        <v>5.7640316264970499</v>
      </c>
      <c r="Y8070" s="217">
        <v>0</v>
      </c>
    </row>
    <row r="8071" spans="2:25">
      <c r="B8071" s="217" t="s">
        <v>8240</v>
      </c>
      <c r="C8071" s="217" t="s">
        <v>5935</v>
      </c>
      <c r="D8071" s="217" t="s">
        <v>29</v>
      </c>
      <c r="E8071" s="217" t="s">
        <v>86</v>
      </c>
      <c r="F8071" s="217" t="s">
        <v>12</v>
      </c>
      <c r="G8071" s="217" t="s">
        <v>10</v>
      </c>
      <c r="H8071" s="217" t="s">
        <v>172</v>
      </c>
      <c r="I8071" s="217">
        <v>26</v>
      </c>
      <c r="J8071" s="217">
        <v>26</v>
      </c>
      <c r="K8071" s="217">
        <v>0</v>
      </c>
      <c r="L8071" s="217">
        <v>62</v>
      </c>
      <c r="M8071" s="217">
        <v>5042.34499110242</v>
      </c>
      <c r="N8071" s="217">
        <v>5.1563310415845898</v>
      </c>
      <c r="O8071" s="217">
        <v>5.1563310415845898</v>
      </c>
      <c r="P8071" s="217">
        <v>0</v>
      </c>
      <c r="Q8071" s="217">
        <v>5.1563310415845898</v>
      </c>
      <c r="R8071" s="217">
        <v>5.1563310415845898</v>
      </c>
      <c r="S8071" s="217">
        <v>0</v>
      </c>
      <c r="T8071" s="217">
        <v>5.1563310415845898</v>
      </c>
      <c r="U8071" s="217">
        <v>5.1563310415845898</v>
      </c>
      <c r="V8071" s="217">
        <v>0</v>
      </c>
      <c r="W8071" s="217">
        <v>5.1563310415845898</v>
      </c>
      <c r="X8071" s="217">
        <v>5.1563310415845898</v>
      </c>
      <c r="Y8071" s="217">
        <v>0</v>
      </c>
    </row>
    <row r="8072" spans="2:25">
      <c r="B8072" s="217" t="s">
        <v>8241</v>
      </c>
      <c r="C8072" s="217" t="s">
        <v>5935</v>
      </c>
      <c r="D8072" s="217" t="s">
        <v>29</v>
      </c>
      <c r="E8072" s="217" t="s">
        <v>86</v>
      </c>
      <c r="F8072" s="217" t="s">
        <v>12</v>
      </c>
      <c r="G8072" s="217" t="s">
        <v>10</v>
      </c>
      <c r="H8072" s="217" t="s">
        <v>174</v>
      </c>
      <c r="I8072" s="217">
        <v>26</v>
      </c>
      <c r="J8072" s="217">
        <v>26</v>
      </c>
      <c r="K8072" s="217">
        <v>0</v>
      </c>
      <c r="L8072" s="217">
        <v>92</v>
      </c>
      <c r="M8072" s="217">
        <v>6465.8999711848601</v>
      </c>
      <c r="N8072" s="217">
        <v>4.0210953024124096</v>
      </c>
      <c r="O8072" s="217">
        <v>4.0210953024124096</v>
      </c>
      <c r="P8072" s="217">
        <v>0</v>
      </c>
      <c r="Q8072" s="217">
        <v>4.0210953024124096</v>
      </c>
      <c r="R8072" s="217">
        <v>4.0210953024124096</v>
      </c>
      <c r="S8072" s="217">
        <v>0</v>
      </c>
      <c r="T8072" s="217">
        <v>4.0210953024124096</v>
      </c>
      <c r="U8072" s="217">
        <v>4.0210953024124096</v>
      </c>
      <c r="V8072" s="217">
        <v>0</v>
      </c>
      <c r="W8072" s="217">
        <v>4.0210953024124096</v>
      </c>
      <c r="X8072" s="217">
        <v>4.0210953024124096</v>
      </c>
      <c r="Y8072" s="217">
        <v>0</v>
      </c>
    </row>
    <row r="8073" spans="2:25">
      <c r="B8073" s="217" t="s">
        <v>8242</v>
      </c>
      <c r="C8073" s="217" t="s">
        <v>5935</v>
      </c>
      <c r="D8073" s="217" t="s">
        <v>29</v>
      </c>
      <c r="E8073" s="217" t="s">
        <v>86</v>
      </c>
      <c r="F8073" s="217" t="s">
        <v>12</v>
      </c>
      <c r="G8073" s="217" t="s">
        <v>10</v>
      </c>
      <c r="H8073" s="217" t="s">
        <v>176</v>
      </c>
      <c r="I8073" s="217">
        <v>51</v>
      </c>
      <c r="J8073" s="217">
        <v>48</v>
      </c>
      <c r="K8073" s="217">
        <v>3</v>
      </c>
      <c r="L8073" s="217">
        <v>139</v>
      </c>
      <c r="M8073" s="217">
        <v>9725.7256227693597</v>
      </c>
      <c r="N8073" s="217">
        <v>5.2438246746958903</v>
      </c>
      <c r="O8073" s="217">
        <v>4.9353643997137802</v>
      </c>
      <c r="P8073" s="217">
        <v>0.30846027498211098</v>
      </c>
      <c r="Q8073" s="217">
        <v>5.2438246746958903</v>
      </c>
      <c r="R8073" s="217">
        <v>4.9353643997137802</v>
      </c>
      <c r="S8073" s="217">
        <v>0.30846027498211098</v>
      </c>
      <c r="T8073" s="217">
        <v>5.2438246746958903</v>
      </c>
      <c r="U8073" s="217">
        <v>4.9353643997137802</v>
      </c>
      <c r="V8073" s="217">
        <v>0.30846027498211098</v>
      </c>
      <c r="W8073" s="217">
        <v>5.2438246746958903</v>
      </c>
      <c r="X8073" s="217">
        <v>4.9353643997137802</v>
      </c>
      <c r="Y8073" s="217">
        <v>0.30846027498211098</v>
      </c>
    </row>
    <row r="8074" spans="2:25">
      <c r="B8074" s="217" t="s">
        <v>8243</v>
      </c>
      <c r="C8074" s="217" t="s">
        <v>5935</v>
      </c>
      <c r="D8074" s="217" t="s">
        <v>29</v>
      </c>
      <c r="E8074" s="217" t="s">
        <v>86</v>
      </c>
      <c r="F8074" s="217" t="s">
        <v>12</v>
      </c>
      <c r="G8074" s="217" t="s">
        <v>10</v>
      </c>
      <c r="H8074" s="217" t="s">
        <v>178</v>
      </c>
      <c r="I8074" s="217">
        <v>47</v>
      </c>
      <c r="J8074" s="217">
        <v>44</v>
      </c>
      <c r="K8074" s="217">
        <v>3</v>
      </c>
      <c r="L8074" s="217">
        <v>276</v>
      </c>
      <c r="M8074" s="217">
        <v>19362.277104898301</v>
      </c>
      <c r="N8074" s="217">
        <v>2.42740044186796</v>
      </c>
      <c r="O8074" s="217">
        <v>2.2724599881317098</v>
      </c>
      <c r="P8074" s="217">
        <v>0.15494045373625301</v>
      </c>
      <c r="Q8074" s="217">
        <v>2.42740044186796</v>
      </c>
      <c r="R8074" s="217">
        <v>2.2724599881317098</v>
      </c>
      <c r="S8074" s="217">
        <v>0.15494045373625301</v>
      </c>
      <c r="T8074" s="217">
        <v>2.42740044186796</v>
      </c>
      <c r="U8074" s="217">
        <v>2.2724599881317098</v>
      </c>
      <c r="V8074" s="217">
        <v>0.15494045373625301</v>
      </c>
      <c r="W8074" s="217">
        <v>2.42740044186796</v>
      </c>
      <c r="X8074" s="217">
        <v>2.2724599881317098</v>
      </c>
      <c r="Y8074" s="217">
        <v>0.15494045373625301</v>
      </c>
    </row>
    <row r="8075" spans="2:25">
      <c r="B8075" s="217" t="s">
        <v>8244</v>
      </c>
      <c r="C8075" s="217" t="s">
        <v>5935</v>
      </c>
      <c r="D8075" s="217" t="s">
        <v>29</v>
      </c>
      <c r="E8075" s="217" t="s">
        <v>86</v>
      </c>
      <c r="F8075" s="217" t="s">
        <v>12</v>
      </c>
      <c r="G8075" s="217" t="s">
        <v>10</v>
      </c>
      <c r="H8075" s="217" t="s">
        <v>5</v>
      </c>
      <c r="I8075" s="217">
        <v>174</v>
      </c>
      <c r="J8075" s="217">
        <v>168</v>
      </c>
      <c r="K8075" s="217">
        <v>6</v>
      </c>
      <c r="L8075" s="217">
        <v>617</v>
      </c>
      <c r="M8075" s="217">
        <v>44760</v>
      </c>
      <c r="N8075" s="217">
        <v>3.88739946380697</v>
      </c>
      <c r="O8075" s="217">
        <v>3.7533512064343202</v>
      </c>
      <c r="P8075" s="217">
        <v>0.13404825737265399</v>
      </c>
      <c r="Q8075" s="217">
        <v>3.88739946380697</v>
      </c>
      <c r="R8075" s="217">
        <v>3.7533512064343202</v>
      </c>
      <c r="S8075" s="217">
        <v>0.13404825737265399</v>
      </c>
      <c r="T8075" s="217">
        <v>3.88739946380697</v>
      </c>
      <c r="U8075" s="217">
        <v>3.7533512064343202</v>
      </c>
      <c r="V8075" s="217">
        <v>0.13404825737265399</v>
      </c>
      <c r="W8075" s="217">
        <v>3.88739946380697</v>
      </c>
      <c r="X8075" s="217">
        <v>3.7533512064343202</v>
      </c>
      <c r="Y8075" s="217">
        <v>0.13404825737265399</v>
      </c>
    </row>
    <row r="8076" spans="2:25">
      <c r="B8076" s="217" t="s">
        <v>8245</v>
      </c>
      <c r="C8076" s="217" t="s">
        <v>5935</v>
      </c>
      <c r="D8076" s="217" t="s">
        <v>29</v>
      </c>
      <c r="E8076" s="217" t="s">
        <v>86</v>
      </c>
      <c r="F8076" s="217" t="s">
        <v>9</v>
      </c>
      <c r="G8076" s="217" t="s">
        <v>10</v>
      </c>
      <c r="H8076" s="217" t="s">
        <v>170</v>
      </c>
      <c r="I8076" s="217">
        <v>1</v>
      </c>
      <c r="J8076" s="217">
        <v>0</v>
      </c>
      <c r="K8076" s="217">
        <v>1</v>
      </c>
      <c r="L8076" s="217">
        <v>94</v>
      </c>
      <c r="M8076" s="217">
        <v>4352.7254672842701</v>
      </c>
      <c r="N8076" s="217">
        <v>0.22974111450771501</v>
      </c>
      <c r="O8076" s="217">
        <v>0</v>
      </c>
      <c r="P8076" s="217">
        <v>0.22974111450771501</v>
      </c>
      <c r="Q8076" s="217">
        <v>0.22974111450771501</v>
      </c>
      <c r="R8076" s="217">
        <v>0</v>
      </c>
      <c r="S8076" s="217">
        <v>0.22974111450771501</v>
      </c>
      <c r="T8076" s="217">
        <v>0.22974111450771501</v>
      </c>
      <c r="U8076" s="217">
        <v>0</v>
      </c>
      <c r="V8076" s="217">
        <v>0.22974111450771501</v>
      </c>
      <c r="W8076" s="217">
        <v>0.22974111450771501</v>
      </c>
      <c r="X8076" s="217">
        <v>0</v>
      </c>
      <c r="Y8076" s="217">
        <v>0.22974111450771501</v>
      </c>
    </row>
    <row r="8077" spans="2:25">
      <c r="B8077" s="217" t="s">
        <v>8246</v>
      </c>
      <c r="C8077" s="217" t="s">
        <v>5935</v>
      </c>
      <c r="D8077" s="217" t="s">
        <v>29</v>
      </c>
      <c r="E8077" s="217" t="s">
        <v>86</v>
      </c>
      <c r="F8077" s="217" t="s">
        <v>9</v>
      </c>
      <c r="G8077" s="217" t="s">
        <v>10</v>
      </c>
      <c r="H8077" s="217" t="s">
        <v>172</v>
      </c>
      <c r="I8077" s="217">
        <v>3</v>
      </c>
      <c r="J8077" s="217">
        <v>3</v>
      </c>
      <c r="K8077" s="217">
        <v>0</v>
      </c>
      <c r="L8077" s="217">
        <v>144</v>
      </c>
      <c r="M8077" s="217">
        <v>5389.5357297949404</v>
      </c>
      <c r="N8077" s="217">
        <v>0.55663421682411596</v>
      </c>
      <c r="O8077" s="217">
        <v>0.55663421682411596</v>
      </c>
      <c r="P8077" s="217">
        <v>0</v>
      </c>
      <c r="Q8077" s="217">
        <v>0.55663421682411596</v>
      </c>
      <c r="R8077" s="217">
        <v>0.55663421682411596</v>
      </c>
      <c r="S8077" s="217">
        <v>0</v>
      </c>
      <c r="T8077" s="217">
        <v>0.55663421682411596</v>
      </c>
      <c r="U8077" s="217">
        <v>0.55663421682411596</v>
      </c>
      <c r="V8077" s="217">
        <v>0</v>
      </c>
      <c r="W8077" s="217">
        <v>0.55663421682411596</v>
      </c>
      <c r="X8077" s="217">
        <v>0.55663421682411596</v>
      </c>
      <c r="Y8077" s="217">
        <v>0</v>
      </c>
    </row>
    <row r="8078" spans="2:25">
      <c r="B8078" s="217" t="s">
        <v>8247</v>
      </c>
      <c r="C8078" s="217" t="s">
        <v>5935</v>
      </c>
      <c r="D8078" s="217" t="s">
        <v>29</v>
      </c>
      <c r="E8078" s="217" t="s">
        <v>86</v>
      </c>
      <c r="F8078" s="217" t="s">
        <v>9</v>
      </c>
      <c r="G8078" s="217" t="s">
        <v>10</v>
      </c>
      <c r="H8078" s="217" t="s">
        <v>174</v>
      </c>
      <c r="I8078" s="217">
        <v>4</v>
      </c>
      <c r="J8078" s="217">
        <v>4</v>
      </c>
      <c r="K8078" s="217">
        <v>0</v>
      </c>
      <c r="L8078" s="217">
        <v>171</v>
      </c>
      <c r="M8078" s="217">
        <v>6997.2945601928304</v>
      </c>
      <c r="N8078" s="217">
        <v>0.57164950904821898</v>
      </c>
      <c r="O8078" s="217">
        <v>0.57164950904821898</v>
      </c>
      <c r="P8078" s="217">
        <v>0</v>
      </c>
      <c r="Q8078" s="217">
        <v>0.57164950904821898</v>
      </c>
      <c r="R8078" s="217">
        <v>0.57164950904821898</v>
      </c>
      <c r="S8078" s="217">
        <v>0</v>
      </c>
      <c r="T8078" s="217">
        <v>0.57164950904821898</v>
      </c>
      <c r="U8078" s="217">
        <v>0.57164950904821898</v>
      </c>
      <c r="V8078" s="217">
        <v>0</v>
      </c>
      <c r="W8078" s="217">
        <v>0.57164950904821898</v>
      </c>
      <c r="X8078" s="217">
        <v>0.57164950904821898</v>
      </c>
      <c r="Y8078" s="217">
        <v>0</v>
      </c>
    </row>
    <row r="8079" spans="2:25">
      <c r="B8079" s="217" t="s">
        <v>8248</v>
      </c>
      <c r="C8079" s="217" t="s">
        <v>5935</v>
      </c>
      <c r="D8079" s="217" t="s">
        <v>29</v>
      </c>
      <c r="E8079" s="217" t="s">
        <v>86</v>
      </c>
      <c r="F8079" s="217" t="s">
        <v>9</v>
      </c>
      <c r="G8079" s="217" t="s">
        <v>10</v>
      </c>
      <c r="H8079" s="217" t="s">
        <v>176</v>
      </c>
      <c r="I8079" s="217">
        <v>10</v>
      </c>
      <c r="J8079" s="217">
        <v>9</v>
      </c>
      <c r="K8079" s="217">
        <v>1</v>
      </c>
      <c r="L8079" s="217">
        <v>236</v>
      </c>
      <c r="M8079" s="217">
        <v>10489.004752488499</v>
      </c>
      <c r="N8079" s="217">
        <v>0.95337929917779196</v>
      </c>
      <c r="O8079" s="217">
        <v>0.85804136926001295</v>
      </c>
      <c r="P8079" s="217">
        <v>9.5337929917779202E-2</v>
      </c>
      <c r="Q8079" s="217">
        <v>0.95337929917779196</v>
      </c>
      <c r="R8079" s="217">
        <v>0.85804136926001295</v>
      </c>
      <c r="S8079" s="217">
        <v>9.5337929917779202E-2</v>
      </c>
      <c r="T8079" s="217">
        <v>0.95337929917779196</v>
      </c>
      <c r="U8079" s="217">
        <v>0.85804136926001295</v>
      </c>
      <c r="V8079" s="217">
        <v>9.5337929917779202E-2</v>
      </c>
      <c r="W8079" s="217">
        <v>0.95337929917779196</v>
      </c>
      <c r="X8079" s="217">
        <v>0.85804136926001295</v>
      </c>
      <c r="Y8079" s="217">
        <v>9.5337929917779202E-2</v>
      </c>
    </row>
    <row r="8080" spans="2:25">
      <c r="B8080" s="217" t="s">
        <v>8249</v>
      </c>
      <c r="C8080" s="217" t="s">
        <v>5935</v>
      </c>
      <c r="D8080" s="217" t="s">
        <v>29</v>
      </c>
      <c r="E8080" s="217" t="s">
        <v>86</v>
      </c>
      <c r="F8080" s="217" t="s">
        <v>9</v>
      </c>
      <c r="G8080" s="217" t="s">
        <v>10</v>
      </c>
      <c r="H8080" s="217" t="s">
        <v>178</v>
      </c>
      <c r="I8080" s="217">
        <v>16</v>
      </c>
      <c r="J8080" s="217">
        <v>15</v>
      </c>
      <c r="K8080" s="217">
        <v>1</v>
      </c>
      <c r="L8080" s="217">
        <v>421</v>
      </c>
      <c r="M8080" s="217">
        <v>20711.4394902395</v>
      </c>
      <c r="N8080" s="217">
        <v>0.77251994037112603</v>
      </c>
      <c r="O8080" s="217">
        <v>0.724237444097931</v>
      </c>
      <c r="P8080" s="217">
        <v>4.8282496273195398E-2</v>
      </c>
      <c r="Q8080" s="217">
        <v>0.77251994037112603</v>
      </c>
      <c r="R8080" s="217">
        <v>0.724237444097931</v>
      </c>
      <c r="S8080" s="217">
        <v>4.8282496273195398E-2</v>
      </c>
      <c r="T8080" s="217">
        <v>0.77251994037112603</v>
      </c>
      <c r="U8080" s="217">
        <v>0.724237444097931</v>
      </c>
      <c r="V8080" s="217">
        <v>4.8282496273195398E-2</v>
      </c>
      <c r="W8080" s="217">
        <v>0.77251994037112603</v>
      </c>
      <c r="X8080" s="217">
        <v>0.724237444097931</v>
      </c>
      <c r="Y8080" s="217">
        <v>4.8282496273195398E-2</v>
      </c>
    </row>
    <row r="8081" spans="2:25">
      <c r="B8081" s="217" t="s">
        <v>8250</v>
      </c>
      <c r="C8081" s="217" t="s">
        <v>5935</v>
      </c>
      <c r="D8081" s="217" t="s">
        <v>29</v>
      </c>
      <c r="E8081" s="217" t="s">
        <v>86</v>
      </c>
      <c r="F8081" s="217" t="s">
        <v>9</v>
      </c>
      <c r="G8081" s="217" t="s">
        <v>10</v>
      </c>
      <c r="H8081" s="217" t="s">
        <v>5</v>
      </c>
      <c r="I8081" s="217">
        <v>34</v>
      </c>
      <c r="J8081" s="217">
        <v>31</v>
      </c>
      <c r="K8081" s="217">
        <v>3</v>
      </c>
      <c r="L8081" s="217">
        <v>1066</v>
      </c>
      <c r="M8081" s="217">
        <v>47940</v>
      </c>
      <c r="N8081" s="217">
        <v>0.70921985815602795</v>
      </c>
      <c r="O8081" s="217">
        <v>0.64664163537755504</v>
      </c>
      <c r="P8081" s="217">
        <v>6.2578222778473094E-2</v>
      </c>
      <c r="Q8081" s="217">
        <v>0.70921985815602795</v>
      </c>
      <c r="R8081" s="217">
        <v>0.64664163537755504</v>
      </c>
      <c r="S8081" s="217">
        <v>6.2578222778473094E-2</v>
      </c>
      <c r="T8081" s="217">
        <v>0.70921985815602795</v>
      </c>
      <c r="U8081" s="217">
        <v>0.64664163537755504</v>
      </c>
      <c r="V8081" s="217">
        <v>6.2578222778473094E-2</v>
      </c>
      <c r="W8081" s="217">
        <v>0.70921985815602795</v>
      </c>
      <c r="X8081" s="217">
        <v>0.64664163537755504</v>
      </c>
      <c r="Y8081" s="217">
        <v>6.2578222778473094E-2</v>
      </c>
    </row>
    <row r="8082" spans="2:25">
      <c r="B8082" s="217" t="s">
        <v>8251</v>
      </c>
      <c r="C8082" s="217" t="s">
        <v>5935</v>
      </c>
      <c r="D8082" s="217" t="s">
        <v>29</v>
      </c>
      <c r="E8082" s="217" t="s">
        <v>86</v>
      </c>
      <c r="F8082" s="217" t="s">
        <v>5</v>
      </c>
      <c r="G8082" s="217" t="s">
        <v>10</v>
      </c>
      <c r="H8082" s="217" t="s">
        <v>170</v>
      </c>
      <c r="I8082" s="217">
        <v>25</v>
      </c>
      <c r="J8082" s="217">
        <v>24</v>
      </c>
      <c r="K8082" s="217">
        <v>1</v>
      </c>
      <c r="L8082" s="217">
        <v>142</v>
      </c>
      <c r="M8082" s="217">
        <v>8516.4777773293408</v>
      </c>
      <c r="N8082" s="217">
        <v>2.93548584915579</v>
      </c>
      <c r="O8082" s="217">
        <v>2.8180664151895498</v>
      </c>
      <c r="P8082" s="217">
        <v>0.117419433966231</v>
      </c>
      <c r="Q8082" s="217">
        <v>2.93548584915579</v>
      </c>
      <c r="R8082" s="217">
        <v>2.8180664151895498</v>
      </c>
      <c r="S8082" s="217">
        <v>0.117419433966231</v>
      </c>
      <c r="T8082" s="217">
        <v>2.93548584915579</v>
      </c>
      <c r="U8082" s="217">
        <v>2.8180664151895498</v>
      </c>
      <c r="V8082" s="217">
        <v>0.117419433966231</v>
      </c>
      <c r="W8082" s="217">
        <v>2.93548584915579</v>
      </c>
      <c r="X8082" s="217">
        <v>2.8180664151895498</v>
      </c>
      <c r="Y8082" s="217">
        <v>0.117419433966231</v>
      </c>
    </row>
    <row r="8083" spans="2:25">
      <c r="B8083" s="217" t="s">
        <v>8252</v>
      </c>
      <c r="C8083" s="217" t="s">
        <v>5935</v>
      </c>
      <c r="D8083" s="217" t="s">
        <v>29</v>
      </c>
      <c r="E8083" s="217" t="s">
        <v>86</v>
      </c>
      <c r="F8083" s="217" t="s">
        <v>5</v>
      </c>
      <c r="G8083" s="217" t="s">
        <v>10</v>
      </c>
      <c r="H8083" s="217" t="s">
        <v>172</v>
      </c>
      <c r="I8083" s="217">
        <v>29</v>
      </c>
      <c r="J8083" s="217">
        <v>29</v>
      </c>
      <c r="K8083" s="217">
        <v>0</v>
      </c>
      <c r="L8083" s="217">
        <v>206</v>
      </c>
      <c r="M8083" s="217">
        <v>10431.880720897399</v>
      </c>
      <c r="N8083" s="217">
        <v>2.7799397611886598</v>
      </c>
      <c r="O8083" s="217">
        <v>2.7799397611886598</v>
      </c>
      <c r="P8083" s="217">
        <v>0</v>
      </c>
      <c r="Q8083" s="217">
        <v>2.7799397611886598</v>
      </c>
      <c r="R8083" s="217">
        <v>2.7799397611886598</v>
      </c>
      <c r="S8083" s="217">
        <v>0</v>
      </c>
      <c r="T8083" s="217">
        <v>2.7799397611886598</v>
      </c>
      <c r="U8083" s="217">
        <v>2.7799397611886598</v>
      </c>
      <c r="V8083" s="217">
        <v>0</v>
      </c>
      <c r="W8083" s="217">
        <v>2.7799397611886598</v>
      </c>
      <c r="X8083" s="217">
        <v>2.7799397611886598</v>
      </c>
      <c r="Y8083" s="217">
        <v>0</v>
      </c>
    </row>
    <row r="8084" spans="2:25">
      <c r="B8084" s="217" t="s">
        <v>8253</v>
      </c>
      <c r="C8084" s="217" t="s">
        <v>5935</v>
      </c>
      <c r="D8084" s="217" t="s">
        <v>29</v>
      </c>
      <c r="E8084" s="217" t="s">
        <v>86</v>
      </c>
      <c r="F8084" s="217" t="s">
        <v>5</v>
      </c>
      <c r="G8084" s="217" t="s">
        <v>10</v>
      </c>
      <c r="H8084" s="217" t="s">
        <v>174</v>
      </c>
      <c r="I8084" s="217">
        <v>30</v>
      </c>
      <c r="J8084" s="217">
        <v>30</v>
      </c>
      <c r="K8084" s="217">
        <v>0</v>
      </c>
      <c r="L8084" s="217">
        <v>263</v>
      </c>
      <c r="M8084" s="217">
        <v>13463.1945313777</v>
      </c>
      <c r="N8084" s="217">
        <v>2.22829729824383</v>
      </c>
      <c r="O8084" s="217">
        <v>2.22829729824383</v>
      </c>
      <c r="P8084" s="217">
        <v>0</v>
      </c>
      <c r="Q8084" s="217">
        <v>2.22829729824383</v>
      </c>
      <c r="R8084" s="217">
        <v>2.22829729824383</v>
      </c>
      <c r="S8084" s="217">
        <v>0</v>
      </c>
      <c r="T8084" s="217">
        <v>2.22829729824383</v>
      </c>
      <c r="U8084" s="217">
        <v>2.22829729824383</v>
      </c>
      <c r="V8084" s="217">
        <v>0</v>
      </c>
      <c r="W8084" s="217">
        <v>2.22829729824383</v>
      </c>
      <c r="X8084" s="217">
        <v>2.22829729824383</v>
      </c>
      <c r="Y8084" s="217">
        <v>0</v>
      </c>
    </row>
    <row r="8085" spans="2:25">
      <c r="B8085" s="217" t="s">
        <v>8254</v>
      </c>
      <c r="C8085" s="217" t="s">
        <v>5935</v>
      </c>
      <c r="D8085" s="217" t="s">
        <v>29</v>
      </c>
      <c r="E8085" s="217" t="s">
        <v>86</v>
      </c>
      <c r="F8085" s="217" t="s">
        <v>5</v>
      </c>
      <c r="G8085" s="217" t="s">
        <v>10</v>
      </c>
      <c r="H8085" s="217" t="s">
        <v>176</v>
      </c>
      <c r="I8085" s="217">
        <v>61</v>
      </c>
      <c r="J8085" s="217">
        <v>57</v>
      </c>
      <c r="K8085" s="217">
        <v>4</v>
      </c>
      <c r="L8085" s="217">
        <v>375</v>
      </c>
      <c r="M8085" s="217">
        <v>20214.730375257801</v>
      </c>
      <c r="N8085" s="217">
        <v>3.0176014652494199</v>
      </c>
      <c r="O8085" s="217">
        <v>2.8197259593314299</v>
      </c>
      <c r="P8085" s="217">
        <v>0.19787550591799499</v>
      </c>
      <c r="Q8085" s="217">
        <v>3.0176014652494199</v>
      </c>
      <c r="R8085" s="217">
        <v>2.8197259593314299</v>
      </c>
      <c r="S8085" s="217">
        <v>0.19787550591799499</v>
      </c>
      <c r="T8085" s="217">
        <v>3.0176014652494199</v>
      </c>
      <c r="U8085" s="217">
        <v>2.8197259593314299</v>
      </c>
      <c r="V8085" s="217">
        <v>0.19787550591799499</v>
      </c>
      <c r="W8085" s="217">
        <v>3.0176014652494199</v>
      </c>
      <c r="X8085" s="217">
        <v>2.8197259593314299</v>
      </c>
      <c r="Y8085" s="217">
        <v>0.19787550591799499</v>
      </c>
    </row>
    <row r="8086" spans="2:25">
      <c r="B8086" s="217" t="s">
        <v>8255</v>
      </c>
      <c r="C8086" s="217" t="s">
        <v>5935</v>
      </c>
      <c r="D8086" s="217" t="s">
        <v>29</v>
      </c>
      <c r="E8086" s="217" t="s">
        <v>86</v>
      </c>
      <c r="F8086" s="217" t="s">
        <v>5</v>
      </c>
      <c r="G8086" s="217" t="s">
        <v>10</v>
      </c>
      <c r="H8086" s="217" t="s">
        <v>178</v>
      </c>
      <c r="I8086" s="217">
        <v>63</v>
      </c>
      <c r="J8086" s="217">
        <v>59</v>
      </c>
      <c r="K8086" s="217">
        <v>4</v>
      </c>
      <c r="L8086" s="217">
        <v>697</v>
      </c>
      <c r="M8086" s="217">
        <v>40073.716595137797</v>
      </c>
      <c r="N8086" s="217">
        <v>1.5721027484544301</v>
      </c>
      <c r="O8086" s="217">
        <v>1.4722867009335101</v>
      </c>
      <c r="P8086" s="217">
        <v>9.9816047520916204E-2</v>
      </c>
      <c r="Q8086" s="217">
        <v>1.5721027484544301</v>
      </c>
      <c r="R8086" s="217">
        <v>1.4722867009335101</v>
      </c>
      <c r="S8086" s="217">
        <v>9.9816047520916204E-2</v>
      </c>
      <c r="T8086" s="217">
        <v>1.5721027484544301</v>
      </c>
      <c r="U8086" s="217">
        <v>1.4722867009335101</v>
      </c>
      <c r="V8086" s="217">
        <v>9.9816047520916204E-2</v>
      </c>
      <c r="W8086" s="217">
        <v>1.5721027484544301</v>
      </c>
      <c r="X8086" s="217">
        <v>1.4722867009335101</v>
      </c>
      <c r="Y8086" s="217">
        <v>9.9816047520916204E-2</v>
      </c>
    </row>
    <row r="8087" spans="2:25">
      <c r="B8087" s="217" t="s">
        <v>8256</v>
      </c>
      <c r="C8087" s="217" t="s">
        <v>5935</v>
      </c>
      <c r="D8087" s="217" t="s">
        <v>29</v>
      </c>
      <c r="E8087" s="217" t="s">
        <v>86</v>
      </c>
      <c r="F8087" s="217" t="s">
        <v>5</v>
      </c>
      <c r="G8087" s="217" t="s">
        <v>10</v>
      </c>
      <c r="H8087" s="217" t="s">
        <v>5</v>
      </c>
      <c r="I8087" s="217">
        <v>208</v>
      </c>
      <c r="J8087" s="217">
        <v>199</v>
      </c>
      <c r="K8087" s="217">
        <v>9</v>
      </c>
      <c r="L8087" s="217">
        <v>1683</v>
      </c>
      <c r="M8087" s="217">
        <v>92700</v>
      </c>
      <c r="N8087" s="217">
        <v>2.2437971952535101</v>
      </c>
      <c r="O8087" s="217">
        <v>2.1467098166127299</v>
      </c>
      <c r="P8087" s="217">
        <v>9.7087378640776698E-2</v>
      </c>
      <c r="Q8087" s="217">
        <v>2.2437971952535101</v>
      </c>
      <c r="R8087" s="217">
        <v>2.1467098166127299</v>
      </c>
      <c r="S8087" s="217">
        <v>9.7087378640776698E-2</v>
      </c>
      <c r="T8087" s="217">
        <v>2.2437971952535101</v>
      </c>
      <c r="U8087" s="217">
        <v>2.1467098166127299</v>
      </c>
      <c r="V8087" s="217">
        <v>9.7087378640776698E-2</v>
      </c>
      <c r="W8087" s="217">
        <v>2.2437971952535101</v>
      </c>
      <c r="X8087" s="217">
        <v>2.1467098166127299</v>
      </c>
      <c r="Y8087" s="217">
        <v>9.7087378640776698E-2</v>
      </c>
    </row>
    <row r="8088" spans="2:25">
      <c r="B8088" s="217" t="s">
        <v>8257</v>
      </c>
      <c r="C8088" s="217" t="s">
        <v>5935</v>
      </c>
      <c r="D8088" s="217" t="s">
        <v>29</v>
      </c>
      <c r="E8088" s="217" t="s">
        <v>86</v>
      </c>
      <c r="F8088" s="217" t="s">
        <v>12</v>
      </c>
      <c r="G8088" s="217" t="s">
        <v>49</v>
      </c>
      <c r="H8088" s="217" t="s">
        <v>170</v>
      </c>
      <c r="I8088" s="217">
        <v>119</v>
      </c>
      <c r="J8088" s="217">
        <v>117</v>
      </c>
      <c r="K8088" s="217">
        <v>2</v>
      </c>
      <c r="L8088" s="217">
        <v>405</v>
      </c>
      <c r="M8088" s="217">
        <v>28926.155818264699</v>
      </c>
      <c r="N8088" s="217">
        <v>4.11392377015616</v>
      </c>
      <c r="O8088" s="217">
        <v>4.0447821941871398</v>
      </c>
      <c r="P8088" s="217">
        <v>6.9141575969010993E-2</v>
      </c>
      <c r="Q8088" s="217">
        <v>4.11392377015616</v>
      </c>
      <c r="R8088" s="217">
        <v>4.0447821941871398</v>
      </c>
      <c r="S8088" s="217">
        <v>6.9141575969010993E-2</v>
      </c>
      <c r="T8088" s="217">
        <v>4.11392377015616</v>
      </c>
      <c r="U8088" s="217">
        <v>4.0447821941871398</v>
      </c>
      <c r="V8088" s="217">
        <v>6.9141575969010993E-2</v>
      </c>
      <c r="W8088" s="217">
        <v>4.11392377015616</v>
      </c>
      <c r="X8088" s="217">
        <v>4.0447821941871398</v>
      </c>
      <c r="Y8088" s="217">
        <v>6.9141575969010993E-2</v>
      </c>
    </row>
    <row r="8089" spans="2:25">
      <c r="B8089" s="217" t="s">
        <v>8258</v>
      </c>
      <c r="C8089" s="217" t="s">
        <v>5935</v>
      </c>
      <c r="D8089" s="217" t="s">
        <v>29</v>
      </c>
      <c r="E8089" s="217" t="s">
        <v>86</v>
      </c>
      <c r="F8089" s="217" t="s">
        <v>12</v>
      </c>
      <c r="G8089" s="217" t="s">
        <v>49</v>
      </c>
      <c r="H8089" s="217" t="s">
        <v>172</v>
      </c>
      <c r="I8089" s="217">
        <v>94</v>
      </c>
      <c r="J8089" s="217">
        <v>90</v>
      </c>
      <c r="K8089" s="217">
        <v>4</v>
      </c>
      <c r="L8089" s="217">
        <v>311</v>
      </c>
      <c r="M8089" s="217">
        <v>24179.241224956699</v>
      </c>
      <c r="N8089" s="217">
        <v>3.88763233409398</v>
      </c>
      <c r="O8089" s="217">
        <v>3.7222011709410499</v>
      </c>
      <c r="P8089" s="217">
        <v>0.16543116315293599</v>
      </c>
      <c r="Q8089" s="217">
        <v>3.88763233409398</v>
      </c>
      <c r="R8089" s="217">
        <v>3.7222011709410499</v>
      </c>
      <c r="S8089" s="217">
        <v>0.16543116315293599</v>
      </c>
      <c r="T8089" s="217">
        <v>3.88763233409398</v>
      </c>
      <c r="U8089" s="217">
        <v>3.7222011709410499</v>
      </c>
      <c r="V8089" s="217">
        <v>0.16543116315293599</v>
      </c>
      <c r="W8089" s="217">
        <v>3.88763233409398</v>
      </c>
      <c r="X8089" s="217">
        <v>3.7222011709410499</v>
      </c>
      <c r="Y8089" s="217">
        <v>0.16543116315293599</v>
      </c>
    </row>
    <row r="8090" spans="2:25">
      <c r="B8090" s="217" t="s">
        <v>8259</v>
      </c>
      <c r="C8090" s="217" t="s">
        <v>5935</v>
      </c>
      <c r="D8090" s="217" t="s">
        <v>29</v>
      </c>
      <c r="E8090" s="217" t="s">
        <v>86</v>
      </c>
      <c r="F8090" s="217" t="s">
        <v>12</v>
      </c>
      <c r="G8090" s="217" t="s">
        <v>49</v>
      </c>
      <c r="H8090" s="217" t="s">
        <v>174</v>
      </c>
      <c r="I8090" s="217">
        <v>100</v>
      </c>
      <c r="J8090" s="217">
        <v>98</v>
      </c>
      <c r="K8090" s="217">
        <v>2</v>
      </c>
      <c r="L8090" s="217">
        <v>290</v>
      </c>
      <c r="M8090" s="217">
        <v>20986.526769186799</v>
      </c>
      <c r="N8090" s="217">
        <v>4.7649618776759102</v>
      </c>
      <c r="O8090" s="217">
        <v>4.6696626401223904</v>
      </c>
      <c r="P8090" s="217">
        <v>9.5299237553518101E-2</v>
      </c>
      <c r="Q8090" s="217">
        <v>4.7649618776759102</v>
      </c>
      <c r="R8090" s="217">
        <v>4.6696626401223904</v>
      </c>
      <c r="S8090" s="217">
        <v>9.5299237553518101E-2</v>
      </c>
      <c r="T8090" s="217">
        <v>4.7649618776759102</v>
      </c>
      <c r="U8090" s="217">
        <v>4.6696626401223904</v>
      </c>
      <c r="V8090" s="217">
        <v>9.5299237553518101E-2</v>
      </c>
      <c r="W8090" s="217">
        <v>4.7649618776759102</v>
      </c>
      <c r="X8090" s="217">
        <v>4.6696626401223904</v>
      </c>
      <c r="Y8090" s="217">
        <v>9.5299237553518101E-2</v>
      </c>
    </row>
    <row r="8091" spans="2:25">
      <c r="B8091" s="217" t="s">
        <v>8260</v>
      </c>
      <c r="C8091" s="217" t="s">
        <v>5935</v>
      </c>
      <c r="D8091" s="217" t="s">
        <v>29</v>
      </c>
      <c r="E8091" s="217" t="s">
        <v>86</v>
      </c>
      <c r="F8091" s="217" t="s">
        <v>12</v>
      </c>
      <c r="G8091" s="217" t="s">
        <v>49</v>
      </c>
      <c r="H8091" s="217" t="s">
        <v>176</v>
      </c>
      <c r="I8091" s="217">
        <v>85</v>
      </c>
      <c r="J8091" s="217">
        <v>83</v>
      </c>
      <c r="K8091" s="217">
        <v>2</v>
      </c>
      <c r="L8091" s="217">
        <v>214</v>
      </c>
      <c r="M8091" s="217">
        <v>17472.334522215999</v>
      </c>
      <c r="N8091" s="217">
        <v>4.8648335969027503</v>
      </c>
      <c r="O8091" s="217">
        <v>4.7503669240344504</v>
      </c>
      <c r="P8091" s="217">
        <v>0.11446667286830001</v>
      </c>
      <c r="Q8091" s="217">
        <v>4.8648335969027503</v>
      </c>
      <c r="R8091" s="217">
        <v>4.7503669240344504</v>
      </c>
      <c r="S8091" s="217">
        <v>0.11446667286830001</v>
      </c>
      <c r="T8091" s="217">
        <v>4.8648335969027503</v>
      </c>
      <c r="U8091" s="217">
        <v>4.7503669240344504</v>
      </c>
      <c r="V8091" s="217">
        <v>0.11446667286830001</v>
      </c>
      <c r="W8091" s="217">
        <v>4.8648335969027503</v>
      </c>
      <c r="X8091" s="217">
        <v>4.7503669240344504</v>
      </c>
      <c r="Y8091" s="217">
        <v>0.11446667286830001</v>
      </c>
    </row>
    <row r="8092" spans="2:25">
      <c r="B8092" s="217" t="s">
        <v>8261</v>
      </c>
      <c r="C8092" s="217" t="s">
        <v>5935</v>
      </c>
      <c r="D8092" s="217" t="s">
        <v>29</v>
      </c>
      <c r="E8092" s="217" t="s">
        <v>86</v>
      </c>
      <c r="F8092" s="217" t="s">
        <v>12</v>
      </c>
      <c r="G8092" s="217" t="s">
        <v>49</v>
      </c>
      <c r="H8092" s="217" t="s">
        <v>178</v>
      </c>
      <c r="I8092" s="217">
        <v>60</v>
      </c>
      <c r="J8092" s="217">
        <v>58</v>
      </c>
      <c r="K8092" s="217">
        <v>2</v>
      </c>
      <c r="L8092" s="217">
        <v>131</v>
      </c>
      <c r="M8092" s="217">
        <v>11145.741665375799</v>
      </c>
      <c r="N8092" s="217">
        <v>5.3832218439433097</v>
      </c>
      <c r="O8092" s="217">
        <v>5.2037811158118696</v>
      </c>
      <c r="P8092" s="217">
        <v>0.17944072813144399</v>
      </c>
      <c r="Q8092" s="217">
        <v>5.3832218439433097</v>
      </c>
      <c r="R8092" s="217">
        <v>5.2037811158118696</v>
      </c>
      <c r="S8092" s="217">
        <v>0.17944072813144399</v>
      </c>
      <c r="T8092" s="217">
        <v>5.3832218439433097</v>
      </c>
      <c r="U8092" s="217">
        <v>5.2037811158118696</v>
      </c>
      <c r="V8092" s="217">
        <v>0.17944072813144399</v>
      </c>
      <c r="W8092" s="217">
        <v>5.3832218439433097</v>
      </c>
      <c r="X8092" s="217">
        <v>5.2037811158118696</v>
      </c>
      <c r="Y8092" s="217">
        <v>0.17944072813144399</v>
      </c>
    </row>
    <row r="8093" spans="2:25">
      <c r="B8093" s="217" t="s">
        <v>8262</v>
      </c>
      <c r="C8093" s="217" t="s">
        <v>5935</v>
      </c>
      <c r="D8093" s="217" t="s">
        <v>29</v>
      </c>
      <c r="E8093" s="217" t="s">
        <v>86</v>
      </c>
      <c r="F8093" s="217" t="s">
        <v>12</v>
      </c>
      <c r="G8093" s="217" t="s">
        <v>49</v>
      </c>
      <c r="H8093" s="217" t="s">
        <v>5</v>
      </c>
      <c r="I8093" s="217">
        <v>458</v>
      </c>
      <c r="J8093" s="217">
        <v>446</v>
      </c>
      <c r="K8093" s="217">
        <v>12</v>
      </c>
      <c r="L8093" s="217">
        <v>1351</v>
      </c>
      <c r="M8093" s="217">
        <v>102710</v>
      </c>
      <c r="N8093" s="217">
        <v>4.4591568493817499</v>
      </c>
      <c r="O8093" s="217">
        <v>4.3423230454678201</v>
      </c>
      <c r="P8093" s="217">
        <v>0.116833803913932</v>
      </c>
      <c r="Q8093" s="217">
        <v>4.4591568493817499</v>
      </c>
      <c r="R8093" s="217">
        <v>4.3423230454678201</v>
      </c>
      <c r="S8093" s="217">
        <v>0.116833803913932</v>
      </c>
      <c r="T8093" s="217">
        <v>4.4591568493817499</v>
      </c>
      <c r="U8093" s="217">
        <v>4.3423230454678201</v>
      </c>
      <c r="V8093" s="217">
        <v>0.116833803913932</v>
      </c>
      <c r="W8093" s="217">
        <v>4.4591568493817499</v>
      </c>
      <c r="X8093" s="217">
        <v>4.3423230454678201</v>
      </c>
      <c r="Y8093" s="217">
        <v>0.116833803913932</v>
      </c>
    </row>
    <row r="8094" spans="2:25">
      <c r="B8094" s="217" t="s">
        <v>8263</v>
      </c>
      <c r="C8094" s="217" t="s">
        <v>5935</v>
      </c>
      <c r="D8094" s="217" t="s">
        <v>29</v>
      </c>
      <c r="E8094" s="217" t="s">
        <v>86</v>
      </c>
      <c r="F8094" s="217" t="s">
        <v>9</v>
      </c>
      <c r="G8094" s="217" t="s">
        <v>49</v>
      </c>
      <c r="H8094" s="217" t="s">
        <v>170</v>
      </c>
      <c r="I8094" s="217">
        <v>15</v>
      </c>
      <c r="J8094" s="217">
        <v>13</v>
      </c>
      <c r="K8094" s="217">
        <v>2</v>
      </c>
      <c r="L8094" s="217">
        <v>724</v>
      </c>
      <c r="M8094" s="217">
        <v>29935.651738980101</v>
      </c>
      <c r="N8094" s="217">
        <v>0.501074776349968</v>
      </c>
      <c r="O8094" s="217">
        <v>0.43426480616997198</v>
      </c>
      <c r="P8094" s="217">
        <v>6.6809970179995695E-2</v>
      </c>
      <c r="Q8094" s="217">
        <v>0.501074776349968</v>
      </c>
      <c r="R8094" s="217">
        <v>0.43426480616997198</v>
      </c>
      <c r="S8094" s="217">
        <v>6.6809970179995695E-2</v>
      </c>
      <c r="T8094" s="217">
        <v>0.501074776349968</v>
      </c>
      <c r="U8094" s="217">
        <v>0.43426480616997198</v>
      </c>
      <c r="V8094" s="217">
        <v>6.6809970179995695E-2</v>
      </c>
      <c r="W8094" s="217">
        <v>0.501074776349968</v>
      </c>
      <c r="X8094" s="217">
        <v>0.43426480616997198</v>
      </c>
      <c r="Y8094" s="217">
        <v>6.6809970179995695E-2</v>
      </c>
    </row>
    <row r="8095" spans="2:25">
      <c r="B8095" s="217" t="s">
        <v>8264</v>
      </c>
      <c r="C8095" s="217" t="s">
        <v>5935</v>
      </c>
      <c r="D8095" s="217" t="s">
        <v>29</v>
      </c>
      <c r="E8095" s="217" t="s">
        <v>86</v>
      </c>
      <c r="F8095" s="217" t="s">
        <v>9</v>
      </c>
      <c r="G8095" s="217" t="s">
        <v>49</v>
      </c>
      <c r="H8095" s="217" t="s">
        <v>172</v>
      </c>
      <c r="I8095" s="217">
        <v>11</v>
      </c>
      <c r="J8095" s="217">
        <v>9</v>
      </c>
      <c r="K8095" s="217">
        <v>2</v>
      </c>
      <c r="L8095" s="217">
        <v>568</v>
      </c>
      <c r="M8095" s="217">
        <v>25785.424932954698</v>
      </c>
      <c r="N8095" s="217">
        <v>0.42659758482171001</v>
      </c>
      <c r="O8095" s="217">
        <v>0.34903438758139899</v>
      </c>
      <c r="P8095" s="217">
        <v>7.7563197240310897E-2</v>
      </c>
      <c r="Q8095" s="217">
        <v>0.42659758482171001</v>
      </c>
      <c r="R8095" s="217">
        <v>0.34903438758139899</v>
      </c>
      <c r="S8095" s="217">
        <v>7.7563197240310897E-2</v>
      </c>
      <c r="T8095" s="217">
        <v>0.42659758482171001</v>
      </c>
      <c r="U8095" s="217">
        <v>0.34903438758139899</v>
      </c>
      <c r="V8095" s="217">
        <v>7.7563197240310897E-2</v>
      </c>
      <c r="W8095" s="217">
        <v>0.42659758482171001</v>
      </c>
      <c r="X8095" s="217">
        <v>0.34903438758139899</v>
      </c>
      <c r="Y8095" s="217">
        <v>7.7563197240310897E-2</v>
      </c>
    </row>
    <row r="8096" spans="2:25">
      <c r="B8096" s="217" t="s">
        <v>8265</v>
      </c>
      <c r="C8096" s="217" t="s">
        <v>5935</v>
      </c>
      <c r="D8096" s="217" t="s">
        <v>29</v>
      </c>
      <c r="E8096" s="217" t="s">
        <v>86</v>
      </c>
      <c r="F8096" s="217" t="s">
        <v>9</v>
      </c>
      <c r="G8096" s="217" t="s">
        <v>49</v>
      </c>
      <c r="H8096" s="217" t="s">
        <v>174</v>
      </c>
      <c r="I8096" s="217">
        <v>11</v>
      </c>
      <c r="J8096" s="217">
        <v>11</v>
      </c>
      <c r="K8096" s="217">
        <v>0</v>
      </c>
      <c r="L8096" s="217">
        <v>478</v>
      </c>
      <c r="M8096" s="217">
        <v>22240.218154276601</v>
      </c>
      <c r="N8096" s="217">
        <v>0.49459946497354002</v>
      </c>
      <c r="O8096" s="217">
        <v>0.49459946497354002</v>
      </c>
      <c r="P8096" s="217">
        <v>0</v>
      </c>
      <c r="Q8096" s="217">
        <v>0.49459946497354002</v>
      </c>
      <c r="R8096" s="217">
        <v>0.49459946497354002</v>
      </c>
      <c r="S8096" s="217">
        <v>0</v>
      </c>
      <c r="T8096" s="217">
        <v>0.49459946497354002</v>
      </c>
      <c r="U8096" s="217">
        <v>0.49459946497354002</v>
      </c>
      <c r="V8096" s="217">
        <v>0</v>
      </c>
      <c r="W8096" s="217">
        <v>0.49459946497354002</v>
      </c>
      <c r="X8096" s="217">
        <v>0.49459946497354002</v>
      </c>
      <c r="Y8096" s="217">
        <v>0</v>
      </c>
    </row>
    <row r="8097" spans="2:25">
      <c r="B8097" s="217" t="s">
        <v>8266</v>
      </c>
      <c r="C8097" s="217" t="s">
        <v>5935</v>
      </c>
      <c r="D8097" s="217" t="s">
        <v>29</v>
      </c>
      <c r="E8097" s="217" t="s">
        <v>86</v>
      </c>
      <c r="F8097" s="217" t="s">
        <v>9</v>
      </c>
      <c r="G8097" s="217" t="s">
        <v>49</v>
      </c>
      <c r="H8097" s="217" t="s">
        <v>176</v>
      </c>
      <c r="I8097" s="217">
        <v>11</v>
      </c>
      <c r="J8097" s="217">
        <v>10</v>
      </c>
      <c r="K8097" s="217">
        <v>1</v>
      </c>
      <c r="L8097" s="217">
        <v>389</v>
      </c>
      <c r="M8097" s="217">
        <v>18199.915448174699</v>
      </c>
      <c r="N8097" s="217">
        <v>0.60439841225214097</v>
      </c>
      <c r="O8097" s="217">
        <v>0.54945310204740105</v>
      </c>
      <c r="P8097" s="217">
        <v>5.4945310204740097E-2</v>
      </c>
      <c r="Q8097" s="217">
        <v>0.60439841225214097</v>
      </c>
      <c r="R8097" s="217">
        <v>0.54945310204740105</v>
      </c>
      <c r="S8097" s="217">
        <v>5.4945310204740097E-2</v>
      </c>
      <c r="T8097" s="217">
        <v>0.60439841225214097</v>
      </c>
      <c r="U8097" s="217">
        <v>0.54945310204740105</v>
      </c>
      <c r="V8097" s="217">
        <v>5.4945310204740097E-2</v>
      </c>
      <c r="W8097" s="217">
        <v>0.60439841225214097</v>
      </c>
      <c r="X8097" s="217">
        <v>0.54945310204740105</v>
      </c>
      <c r="Y8097" s="217">
        <v>5.4945310204740097E-2</v>
      </c>
    </row>
    <row r="8098" spans="2:25">
      <c r="B8098" s="217" t="s">
        <v>8267</v>
      </c>
      <c r="C8098" s="217" t="s">
        <v>5935</v>
      </c>
      <c r="D8098" s="217" t="s">
        <v>29</v>
      </c>
      <c r="E8098" s="217" t="s">
        <v>86</v>
      </c>
      <c r="F8098" s="217" t="s">
        <v>9</v>
      </c>
      <c r="G8098" s="217" t="s">
        <v>49</v>
      </c>
      <c r="H8098" s="217" t="s">
        <v>178</v>
      </c>
      <c r="I8098" s="217">
        <v>9</v>
      </c>
      <c r="J8098" s="217">
        <v>9</v>
      </c>
      <c r="K8098" s="217">
        <v>0</v>
      </c>
      <c r="L8098" s="217">
        <v>263</v>
      </c>
      <c r="M8098" s="217">
        <v>11923.7897256139</v>
      </c>
      <c r="N8098" s="217">
        <v>0.75479358552145703</v>
      </c>
      <c r="O8098" s="217">
        <v>0.75479358552145703</v>
      </c>
      <c r="P8098" s="217">
        <v>0</v>
      </c>
      <c r="Q8098" s="217">
        <v>0.75479358552145703</v>
      </c>
      <c r="R8098" s="217">
        <v>0.75479358552145703</v>
      </c>
      <c r="S8098" s="217">
        <v>0</v>
      </c>
      <c r="T8098" s="217">
        <v>0.75479358552145703</v>
      </c>
      <c r="U8098" s="217">
        <v>0.75479358552145703</v>
      </c>
      <c r="V8098" s="217">
        <v>0</v>
      </c>
      <c r="W8098" s="217">
        <v>0.75479358552145703</v>
      </c>
      <c r="X8098" s="217">
        <v>0.75479358552145703</v>
      </c>
      <c r="Y8098" s="217">
        <v>0</v>
      </c>
    </row>
    <row r="8099" spans="2:25">
      <c r="B8099" s="217" t="s">
        <v>8268</v>
      </c>
      <c r="C8099" s="217" t="s">
        <v>5935</v>
      </c>
      <c r="D8099" s="217" t="s">
        <v>29</v>
      </c>
      <c r="E8099" s="217" t="s">
        <v>86</v>
      </c>
      <c r="F8099" s="217" t="s">
        <v>9</v>
      </c>
      <c r="G8099" s="217" t="s">
        <v>49</v>
      </c>
      <c r="H8099" s="217" t="s">
        <v>5</v>
      </c>
      <c r="I8099" s="217">
        <v>57</v>
      </c>
      <c r="J8099" s="217">
        <v>52</v>
      </c>
      <c r="K8099" s="217">
        <v>5</v>
      </c>
      <c r="L8099" s="217">
        <v>2422</v>
      </c>
      <c r="M8099" s="217">
        <v>108085</v>
      </c>
      <c r="N8099" s="217">
        <v>0.52736272378220805</v>
      </c>
      <c r="O8099" s="217">
        <v>0.48110283573113799</v>
      </c>
      <c r="P8099" s="217">
        <v>4.6259888051070903E-2</v>
      </c>
      <c r="Q8099" s="217">
        <v>0.52736272378220805</v>
      </c>
      <c r="R8099" s="217">
        <v>0.48110283573113799</v>
      </c>
      <c r="S8099" s="217">
        <v>4.6259888051070903E-2</v>
      </c>
      <c r="T8099" s="217">
        <v>0.52736272378220805</v>
      </c>
      <c r="U8099" s="217">
        <v>0.48110283573113799</v>
      </c>
      <c r="V8099" s="217">
        <v>4.6259888051070903E-2</v>
      </c>
      <c r="W8099" s="217">
        <v>0.52736272378220805</v>
      </c>
      <c r="X8099" s="217">
        <v>0.48110283573113799</v>
      </c>
      <c r="Y8099" s="217">
        <v>4.6259888051070903E-2</v>
      </c>
    </row>
    <row r="8100" spans="2:25">
      <c r="B8100" s="217" t="s">
        <v>8269</v>
      </c>
      <c r="C8100" s="217" t="s">
        <v>5935</v>
      </c>
      <c r="D8100" s="217" t="s">
        <v>29</v>
      </c>
      <c r="E8100" s="217" t="s">
        <v>86</v>
      </c>
      <c r="F8100" s="217" t="s">
        <v>5</v>
      </c>
      <c r="G8100" s="217" t="s">
        <v>49</v>
      </c>
      <c r="H8100" s="217" t="s">
        <v>170</v>
      </c>
      <c r="I8100" s="217">
        <v>135</v>
      </c>
      <c r="J8100" s="217">
        <v>131</v>
      </c>
      <c r="K8100" s="217">
        <v>4</v>
      </c>
      <c r="L8100" s="217">
        <v>1129</v>
      </c>
      <c r="M8100" s="217">
        <v>58861.807557244902</v>
      </c>
      <c r="N8100" s="217">
        <v>2.2935075493342301</v>
      </c>
      <c r="O8100" s="217">
        <v>2.2255517700946998</v>
      </c>
      <c r="P8100" s="217">
        <v>6.7955779239532901E-2</v>
      </c>
      <c r="Q8100" s="217">
        <v>2.2935075493342301</v>
      </c>
      <c r="R8100" s="217">
        <v>2.2255517700946998</v>
      </c>
      <c r="S8100" s="217">
        <v>6.7955779239532901E-2</v>
      </c>
      <c r="T8100" s="217">
        <v>2.2935075493342301</v>
      </c>
      <c r="U8100" s="217">
        <v>2.2255517700946998</v>
      </c>
      <c r="V8100" s="217">
        <v>6.7955779239532901E-2</v>
      </c>
      <c r="W8100" s="217">
        <v>2.2935075493342301</v>
      </c>
      <c r="X8100" s="217">
        <v>2.2255517700946998</v>
      </c>
      <c r="Y8100" s="217">
        <v>6.7955779239532901E-2</v>
      </c>
    </row>
    <row r="8101" spans="2:25">
      <c r="B8101" s="217" t="s">
        <v>8270</v>
      </c>
      <c r="C8101" s="217" t="s">
        <v>5935</v>
      </c>
      <c r="D8101" s="217" t="s">
        <v>29</v>
      </c>
      <c r="E8101" s="217" t="s">
        <v>86</v>
      </c>
      <c r="F8101" s="217" t="s">
        <v>5</v>
      </c>
      <c r="G8101" s="217" t="s">
        <v>49</v>
      </c>
      <c r="H8101" s="217" t="s">
        <v>172</v>
      </c>
      <c r="I8101" s="217">
        <v>105</v>
      </c>
      <c r="J8101" s="217">
        <v>99</v>
      </c>
      <c r="K8101" s="217">
        <v>6</v>
      </c>
      <c r="L8101" s="217">
        <v>879</v>
      </c>
      <c r="M8101" s="217">
        <v>49964.666157911503</v>
      </c>
      <c r="N8101" s="217">
        <v>2.1014850708328798</v>
      </c>
      <c r="O8101" s="217">
        <v>1.9814002096424299</v>
      </c>
      <c r="P8101" s="217">
        <v>0.120084861190451</v>
      </c>
      <c r="Q8101" s="217">
        <v>2.1014850708328798</v>
      </c>
      <c r="R8101" s="217">
        <v>1.9814002096424299</v>
      </c>
      <c r="S8101" s="217">
        <v>0.120084861190451</v>
      </c>
      <c r="T8101" s="217">
        <v>2.1014850708328798</v>
      </c>
      <c r="U8101" s="217">
        <v>1.9814002096424299</v>
      </c>
      <c r="V8101" s="217">
        <v>0.120084861190451</v>
      </c>
      <c r="W8101" s="217">
        <v>2.1014850708328798</v>
      </c>
      <c r="X8101" s="217">
        <v>1.9814002096424299</v>
      </c>
      <c r="Y8101" s="217">
        <v>0.120084861190451</v>
      </c>
    </row>
    <row r="8102" spans="2:25">
      <c r="B8102" s="217" t="s">
        <v>8271</v>
      </c>
      <c r="C8102" s="217" t="s">
        <v>5935</v>
      </c>
      <c r="D8102" s="217" t="s">
        <v>29</v>
      </c>
      <c r="E8102" s="217" t="s">
        <v>86</v>
      </c>
      <c r="F8102" s="217" t="s">
        <v>5</v>
      </c>
      <c r="G8102" s="217" t="s">
        <v>49</v>
      </c>
      <c r="H8102" s="217" t="s">
        <v>174</v>
      </c>
      <c r="I8102" s="217">
        <v>122</v>
      </c>
      <c r="J8102" s="217">
        <v>120</v>
      </c>
      <c r="K8102" s="217">
        <v>2</v>
      </c>
      <c r="L8102" s="217">
        <v>772</v>
      </c>
      <c r="M8102" s="217">
        <v>43226.744923463397</v>
      </c>
      <c r="N8102" s="217">
        <v>2.82232678440191</v>
      </c>
      <c r="O8102" s="217">
        <v>2.7760591321986001</v>
      </c>
      <c r="P8102" s="217">
        <v>4.626765220331E-2</v>
      </c>
      <c r="Q8102" s="217">
        <v>2.82232678440191</v>
      </c>
      <c r="R8102" s="217">
        <v>2.7760591321986001</v>
      </c>
      <c r="S8102" s="217">
        <v>4.626765220331E-2</v>
      </c>
      <c r="T8102" s="217">
        <v>2.82232678440191</v>
      </c>
      <c r="U8102" s="217">
        <v>2.7760591321986001</v>
      </c>
      <c r="V8102" s="217">
        <v>4.626765220331E-2</v>
      </c>
      <c r="W8102" s="217">
        <v>2.82232678440191</v>
      </c>
      <c r="X8102" s="217">
        <v>2.7760591321986001</v>
      </c>
      <c r="Y8102" s="217">
        <v>4.626765220331E-2</v>
      </c>
    </row>
    <row r="8103" spans="2:25">
      <c r="B8103" s="217" t="s">
        <v>8272</v>
      </c>
      <c r="C8103" s="217" t="s">
        <v>5935</v>
      </c>
      <c r="D8103" s="217" t="s">
        <v>29</v>
      </c>
      <c r="E8103" s="217" t="s">
        <v>86</v>
      </c>
      <c r="F8103" s="217" t="s">
        <v>5</v>
      </c>
      <c r="G8103" s="217" t="s">
        <v>49</v>
      </c>
      <c r="H8103" s="217" t="s">
        <v>176</v>
      </c>
      <c r="I8103" s="217">
        <v>97</v>
      </c>
      <c r="J8103" s="217">
        <v>94</v>
      </c>
      <c r="K8103" s="217">
        <v>3</v>
      </c>
      <c r="L8103" s="217">
        <v>603</v>
      </c>
      <c r="M8103" s="217">
        <v>35672.249970390701</v>
      </c>
      <c r="N8103" s="217">
        <v>2.7192005012443499</v>
      </c>
      <c r="O8103" s="217">
        <v>2.63510151666978</v>
      </c>
      <c r="P8103" s="217">
        <v>8.4098984574567506E-2</v>
      </c>
      <c r="Q8103" s="217">
        <v>2.7192005012443499</v>
      </c>
      <c r="R8103" s="217">
        <v>2.63510151666978</v>
      </c>
      <c r="S8103" s="217">
        <v>8.4098984574567506E-2</v>
      </c>
      <c r="T8103" s="217">
        <v>2.7192005012443499</v>
      </c>
      <c r="U8103" s="217">
        <v>2.63510151666978</v>
      </c>
      <c r="V8103" s="217">
        <v>8.4098984574567506E-2</v>
      </c>
      <c r="W8103" s="217">
        <v>2.7192005012443499</v>
      </c>
      <c r="X8103" s="217">
        <v>2.63510151666978</v>
      </c>
      <c r="Y8103" s="217">
        <v>8.4098984574567506E-2</v>
      </c>
    </row>
    <row r="8104" spans="2:25">
      <c r="B8104" s="217" t="s">
        <v>8273</v>
      </c>
      <c r="C8104" s="217" t="s">
        <v>5935</v>
      </c>
      <c r="D8104" s="217" t="s">
        <v>29</v>
      </c>
      <c r="E8104" s="217" t="s">
        <v>86</v>
      </c>
      <c r="F8104" s="217" t="s">
        <v>5</v>
      </c>
      <c r="G8104" s="217" t="s">
        <v>49</v>
      </c>
      <c r="H8104" s="217" t="s">
        <v>178</v>
      </c>
      <c r="I8104" s="217">
        <v>69</v>
      </c>
      <c r="J8104" s="217">
        <v>67</v>
      </c>
      <c r="K8104" s="217">
        <v>2</v>
      </c>
      <c r="L8104" s="217">
        <v>394</v>
      </c>
      <c r="M8104" s="217">
        <v>23069.531390989599</v>
      </c>
      <c r="N8104" s="217">
        <v>2.9909580229683201</v>
      </c>
      <c r="O8104" s="217">
        <v>2.9042635875199601</v>
      </c>
      <c r="P8104" s="217">
        <v>8.6694435448357199E-2</v>
      </c>
      <c r="Q8104" s="217">
        <v>2.9909580229683201</v>
      </c>
      <c r="R8104" s="217">
        <v>2.9042635875199601</v>
      </c>
      <c r="S8104" s="217">
        <v>8.6694435448357199E-2</v>
      </c>
      <c r="T8104" s="217">
        <v>2.9909580229683201</v>
      </c>
      <c r="U8104" s="217">
        <v>2.9042635875199601</v>
      </c>
      <c r="V8104" s="217">
        <v>8.6694435448357199E-2</v>
      </c>
      <c r="W8104" s="217">
        <v>2.9909580229683201</v>
      </c>
      <c r="X8104" s="217">
        <v>2.9042635875199601</v>
      </c>
      <c r="Y8104" s="217">
        <v>8.6694435448357199E-2</v>
      </c>
    </row>
    <row r="8105" spans="2:25">
      <c r="B8105" s="217" t="s">
        <v>8274</v>
      </c>
      <c r="C8105" s="217" t="s">
        <v>5935</v>
      </c>
      <c r="D8105" s="217" t="s">
        <v>29</v>
      </c>
      <c r="E8105" s="217" t="s">
        <v>86</v>
      </c>
      <c r="F8105" s="217" t="s">
        <v>5</v>
      </c>
      <c r="G8105" s="217" t="s">
        <v>49</v>
      </c>
      <c r="H8105" s="217" t="s">
        <v>5</v>
      </c>
      <c r="I8105" s="217">
        <v>528</v>
      </c>
      <c r="J8105" s="217">
        <v>511</v>
      </c>
      <c r="K8105" s="217">
        <v>17</v>
      </c>
      <c r="L8105" s="217">
        <v>3777</v>
      </c>
      <c r="M8105" s="217">
        <v>210795</v>
      </c>
      <c r="N8105" s="217">
        <v>2.5048032448587501</v>
      </c>
      <c r="O8105" s="217">
        <v>2.4241561706871599</v>
      </c>
      <c r="P8105" s="217">
        <v>8.0647074171588506E-2</v>
      </c>
      <c r="Q8105" s="217">
        <v>2.5048032448587501</v>
      </c>
      <c r="R8105" s="217">
        <v>2.4241561706871599</v>
      </c>
      <c r="S8105" s="217">
        <v>8.0647074171588506E-2</v>
      </c>
      <c r="T8105" s="217">
        <v>2.5048032448587501</v>
      </c>
      <c r="U8105" s="217">
        <v>2.4241561706871599</v>
      </c>
      <c r="V8105" s="217">
        <v>8.0647074171588506E-2</v>
      </c>
      <c r="W8105" s="217">
        <v>2.5048032448587501</v>
      </c>
      <c r="X8105" s="217">
        <v>2.4241561706871599</v>
      </c>
      <c r="Y8105" s="217">
        <v>8.0647074171588506E-2</v>
      </c>
    </row>
    <row r="8106" spans="2:25">
      <c r="B8106" s="217" t="s">
        <v>8275</v>
      </c>
      <c r="C8106" s="217" t="s">
        <v>5935</v>
      </c>
      <c r="D8106" s="217" t="s">
        <v>29</v>
      </c>
      <c r="E8106" s="217" t="s">
        <v>86</v>
      </c>
      <c r="F8106" s="217" t="s">
        <v>12</v>
      </c>
      <c r="G8106" s="217" t="s">
        <v>13</v>
      </c>
      <c r="H8106" s="217" t="s">
        <v>170</v>
      </c>
      <c r="I8106" s="217">
        <v>0</v>
      </c>
      <c r="J8106" s="217">
        <v>0</v>
      </c>
      <c r="K8106" s="217">
        <v>0</v>
      </c>
      <c r="L8106" s="217">
        <v>15</v>
      </c>
      <c r="M8106" s="217">
        <v>809.32975518861497</v>
      </c>
      <c r="N8106" s="217">
        <v>0</v>
      </c>
      <c r="O8106" s="217">
        <v>0</v>
      </c>
      <c r="P8106" s="217">
        <v>0</v>
      </c>
      <c r="Q8106" s="217">
        <v>0</v>
      </c>
      <c r="R8106" s="217">
        <v>0</v>
      </c>
      <c r="S8106" s="217">
        <v>0</v>
      </c>
      <c r="T8106" s="217">
        <v>0</v>
      </c>
      <c r="U8106" s="217">
        <v>0</v>
      </c>
      <c r="V8106" s="217">
        <v>0</v>
      </c>
      <c r="W8106" s="217">
        <v>0</v>
      </c>
      <c r="X8106" s="217">
        <v>0</v>
      </c>
      <c r="Y8106" s="217">
        <v>0</v>
      </c>
    </row>
    <row r="8107" spans="2:25">
      <c r="B8107" s="217" t="s">
        <v>8276</v>
      </c>
      <c r="C8107" s="217" t="s">
        <v>5935</v>
      </c>
      <c r="D8107" s="217" t="s">
        <v>29</v>
      </c>
      <c r="E8107" s="217" t="s">
        <v>86</v>
      </c>
      <c r="F8107" s="217" t="s">
        <v>12</v>
      </c>
      <c r="G8107" s="217" t="s">
        <v>13</v>
      </c>
      <c r="H8107" s="217" t="s">
        <v>172</v>
      </c>
      <c r="I8107" s="217">
        <v>4</v>
      </c>
      <c r="J8107" s="217">
        <v>4</v>
      </c>
      <c r="K8107" s="217">
        <v>0</v>
      </c>
      <c r="L8107" s="217">
        <v>19</v>
      </c>
      <c r="M8107" s="217">
        <v>1258.8678464331999</v>
      </c>
      <c r="N8107" s="217">
        <v>3.1774582306898802</v>
      </c>
      <c r="O8107" s="217">
        <v>3.1774582306898802</v>
      </c>
      <c r="P8107" s="217">
        <v>0</v>
      </c>
      <c r="Q8107" s="217">
        <v>3.1774582306898802</v>
      </c>
      <c r="R8107" s="217">
        <v>3.1774582306898802</v>
      </c>
      <c r="S8107" s="217">
        <v>0</v>
      </c>
      <c r="T8107" s="217">
        <v>3.1774582306898802</v>
      </c>
      <c r="U8107" s="217">
        <v>3.1774582306898802</v>
      </c>
      <c r="V8107" s="217">
        <v>0</v>
      </c>
      <c r="W8107" s="217">
        <v>3.1774582306898802</v>
      </c>
      <c r="X8107" s="217">
        <v>3.1774582306898802</v>
      </c>
      <c r="Y8107" s="217">
        <v>0</v>
      </c>
    </row>
    <row r="8108" spans="2:25">
      <c r="B8108" s="217" t="s">
        <v>8277</v>
      </c>
      <c r="C8108" s="217" t="s">
        <v>5935</v>
      </c>
      <c r="D8108" s="217" t="s">
        <v>29</v>
      </c>
      <c r="E8108" s="217" t="s">
        <v>86</v>
      </c>
      <c r="F8108" s="217" t="s">
        <v>12</v>
      </c>
      <c r="G8108" s="217" t="s">
        <v>13</v>
      </c>
      <c r="H8108" s="217" t="s">
        <v>174</v>
      </c>
      <c r="I8108" s="217">
        <v>6</v>
      </c>
      <c r="J8108" s="217">
        <v>5</v>
      </c>
      <c r="K8108" s="217">
        <v>1</v>
      </c>
      <c r="L8108" s="217">
        <v>24</v>
      </c>
      <c r="M8108" s="217">
        <v>1901.09082944344</v>
      </c>
      <c r="N8108" s="217">
        <v>3.1560827642078202</v>
      </c>
      <c r="O8108" s="217">
        <v>2.6300689701731899</v>
      </c>
      <c r="P8108" s="217">
        <v>0.52601379403463699</v>
      </c>
      <c r="Q8108" s="217">
        <v>3.1560827642078202</v>
      </c>
      <c r="R8108" s="217">
        <v>2.6300689701731899</v>
      </c>
      <c r="S8108" s="217">
        <v>0.52601379403463699</v>
      </c>
      <c r="T8108" s="217">
        <v>3.1560827642078202</v>
      </c>
      <c r="U8108" s="217">
        <v>2.6300689701731899</v>
      </c>
      <c r="V8108" s="217">
        <v>0.52601379403463699</v>
      </c>
      <c r="W8108" s="217">
        <v>3.1560827642078202</v>
      </c>
      <c r="X8108" s="217">
        <v>2.6300689701731899</v>
      </c>
      <c r="Y8108" s="217">
        <v>0.52601379403463699</v>
      </c>
    </row>
    <row r="8109" spans="2:25">
      <c r="B8109" s="217" t="s">
        <v>8278</v>
      </c>
      <c r="C8109" s="217" t="s">
        <v>5935</v>
      </c>
      <c r="D8109" s="217" t="s">
        <v>29</v>
      </c>
      <c r="E8109" s="217" t="s">
        <v>86</v>
      </c>
      <c r="F8109" s="217" t="s">
        <v>12</v>
      </c>
      <c r="G8109" s="217" t="s">
        <v>13</v>
      </c>
      <c r="H8109" s="217" t="s">
        <v>176</v>
      </c>
      <c r="I8109" s="217">
        <v>6</v>
      </c>
      <c r="J8109" s="217">
        <v>6</v>
      </c>
      <c r="K8109" s="217">
        <v>0</v>
      </c>
      <c r="L8109" s="217">
        <v>38</v>
      </c>
      <c r="M8109" s="217">
        <v>3203.2740204915399</v>
      </c>
      <c r="N8109" s="217">
        <v>1.8730835893581499</v>
      </c>
      <c r="O8109" s="217">
        <v>1.8730835893581499</v>
      </c>
      <c r="P8109" s="217">
        <v>0</v>
      </c>
      <c r="Q8109" s="217">
        <v>1.8730835893581499</v>
      </c>
      <c r="R8109" s="217">
        <v>1.8730835893581499</v>
      </c>
      <c r="S8109" s="217">
        <v>0</v>
      </c>
      <c r="T8109" s="217">
        <v>1.8730835893581499</v>
      </c>
      <c r="U8109" s="217">
        <v>1.8730835893581499</v>
      </c>
      <c r="V8109" s="217">
        <v>0</v>
      </c>
      <c r="W8109" s="217">
        <v>1.8730835893581499</v>
      </c>
      <c r="X8109" s="217">
        <v>1.8730835893581499</v>
      </c>
      <c r="Y8109" s="217">
        <v>0</v>
      </c>
    </row>
    <row r="8110" spans="2:25">
      <c r="B8110" s="217" t="s">
        <v>8279</v>
      </c>
      <c r="C8110" s="217" t="s">
        <v>5935</v>
      </c>
      <c r="D8110" s="217" t="s">
        <v>29</v>
      </c>
      <c r="E8110" s="217" t="s">
        <v>86</v>
      </c>
      <c r="F8110" s="217" t="s">
        <v>12</v>
      </c>
      <c r="G8110" s="217" t="s">
        <v>13</v>
      </c>
      <c r="H8110" s="217" t="s">
        <v>178</v>
      </c>
      <c r="I8110" s="217">
        <v>16</v>
      </c>
      <c r="J8110" s="217">
        <v>15</v>
      </c>
      <c r="K8110" s="217">
        <v>1</v>
      </c>
      <c r="L8110" s="217">
        <v>129</v>
      </c>
      <c r="M8110" s="217">
        <v>9862.4375484432003</v>
      </c>
      <c r="N8110" s="217">
        <v>1.62231699023794</v>
      </c>
      <c r="O8110" s="217">
        <v>1.52092217834807</v>
      </c>
      <c r="P8110" s="217">
        <v>0.101394811889871</v>
      </c>
      <c r="Q8110" s="217">
        <v>1.62231699023794</v>
      </c>
      <c r="R8110" s="217">
        <v>1.52092217834807</v>
      </c>
      <c r="S8110" s="217">
        <v>0.101394811889871</v>
      </c>
      <c r="T8110" s="217">
        <v>1.62231699023794</v>
      </c>
      <c r="U8110" s="217">
        <v>1.52092217834807</v>
      </c>
      <c r="V8110" s="217">
        <v>0.101394811889871</v>
      </c>
      <c r="W8110" s="217">
        <v>1.62231699023794</v>
      </c>
      <c r="X8110" s="217">
        <v>1.52092217834807</v>
      </c>
      <c r="Y8110" s="217">
        <v>0.101394811889871</v>
      </c>
    </row>
    <row r="8111" spans="2:25">
      <c r="B8111" s="217" t="s">
        <v>8280</v>
      </c>
      <c r="C8111" s="217" t="s">
        <v>5935</v>
      </c>
      <c r="D8111" s="217" t="s">
        <v>29</v>
      </c>
      <c r="E8111" s="217" t="s">
        <v>86</v>
      </c>
      <c r="F8111" s="217" t="s">
        <v>12</v>
      </c>
      <c r="G8111" s="217" t="s">
        <v>13</v>
      </c>
      <c r="H8111" s="217" t="s">
        <v>5</v>
      </c>
      <c r="I8111" s="217">
        <v>32</v>
      </c>
      <c r="J8111" s="217">
        <v>30</v>
      </c>
      <c r="K8111" s="217">
        <v>2</v>
      </c>
      <c r="L8111" s="217">
        <v>225</v>
      </c>
      <c r="M8111" s="217">
        <v>17035</v>
      </c>
      <c r="N8111" s="217">
        <v>1.87848547108893</v>
      </c>
      <c r="O8111" s="217">
        <v>1.76108012914588</v>
      </c>
      <c r="P8111" s="217">
        <v>0.117405341943058</v>
      </c>
      <c r="Q8111" s="217">
        <v>1.87848547108893</v>
      </c>
      <c r="R8111" s="217">
        <v>1.76108012914588</v>
      </c>
      <c r="S8111" s="217">
        <v>0.117405341943058</v>
      </c>
      <c r="T8111" s="217">
        <v>1.87848547108893</v>
      </c>
      <c r="U8111" s="217">
        <v>1.76108012914588</v>
      </c>
      <c r="V8111" s="217">
        <v>0.117405341943058</v>
      </c>
      <c r="W8111" s="217">
        <v>1.87848547108893</v>
      </c>
      <c r="X8111" s="217">
        <v>1.76108012914588</v>
      </c>
      <c r="Y8111" s="217">
        <v>0.117405341943058</v>
      </c>
    </row>
    <row r="8112" spans="2:25">
      <c r="B8112" s="217" t="s">
        <v>8281</v>
      </c>
      <c r="C8112" s="217" t="s">
        <v>5935</v>
      </c>
      <c r="D8112" s="217" t="s">
        <v>29</v>
      </c>
      <c r="E8112" s="217" t="s">
        <v>86</v>
      </c>
      <c r="F8112" s="217" t="s">
        <v>9</v>
      </c>
      <c r="G8112" s="217" t="s">
        <v>13</v>
      </c>
      <c r="H8112" s="217" t="s">
        <v>170</v>
      </c>
      <c r="I8112" s="217">
        <v>0</v>
      </c>
      <c r="J8112" s="217">
        <v>0</v>
      </c>
      <c r="K8112" s="217">
        <v>0</v>
      </c>
      <c r="L8112" s="217">
        <v>29</v>
      </c>
      <c r="M8112" s="217">
        <v>829.53037617302903</v>
      </c>
      <c r="N8112" s="217">
        <v>0</v>
      </c>
      <c r="O8112" s="217">
        <v>0</v>
      </c>
      <c r="P8112" s="217">
        <v>0</v>
      </c>
      <c r="Q8112" s="217">
        <v>0</v>
      </c>
      <c r="R8112" s="217">
        <v>0</v>
      </c>
      <c r="S8112" s="217">
        <v>0</v>
      </c>
      <c r="T8112" s="217">
        <v>0</v>
      </c>
      <c r="U8112" s="217">
        <v>0</v>
      </c>
      <c r="V8112" s="217">
        <v>0</v>
      </c>
      <c r="W8112" s="217">
        <v>0</v>
      </c>
      <c r="X8112" s="217">
        <v>0</v>
      </c>
      <c r="Y8112" s="217">
        <v>0</v>
      </c>
    </row>
    <row r="8113" spans="2:25">
      <c r="B8113" s="217" t="s">
        <v>8282</v>
      </c>
      <c r="C8113" s="217" t="s">
        <v>5935</v>
      </c>
      <c r="D8113" s="217" t="s">
        <v>29</v>
      </c>
      <c r="E8113" s="217" t="s">
        <v>86</v>
      </c>
      <c r="F8113" s="217" t="s">
        <v>9</v>
      </c>
      <c r="G8113" s="217" t="s">
        <v>13</v>
      </c>
      <c r="H8113" s="217" t="s">
        <v>172</v>
      </c>
      <c r="I8113" s="217">
        <v>0</v>
      </c>
      <c r="J8113" s="217">
        <v>0</v>
      </c>
      <c r="K8113" s="217">
        <v>0</v>
      </c>
      <c r="L8113" s="217">
        <v>38</v>
      </c>
      <c r="M8113" s="217">
        <v>1257.0948578929699</v>
      </c>
      <c r="N8113" s="217">
        <v>0</v>
      </c>
      <c r="O8113" s="217">
        <v>0</v>
      </c>
      <c r="P8113" s="217">
        <v>0</v>
      </c>
      <c r="Q8113" s="217">
        <v>0</v>
      </c>
      <c r="R8113" s="217">
        <v>0</v>
      </c>
      <c r="S8113" s="217">
        <v>0</v>
      </c>
      <c r="T8113" s="217">
        <v>0</v>
      </c>
      <c r="U8113" s="217">
        <v>0</v>
      </c>
      <c r="V8113" s="217">
        <v>0</v>
      </c>
      <c r="W8113" s="217">
        <v>0</v>
      </c>
      <c r="X8113" s="217">
        <v>0</v>
      </c>
      <c r="Y8113" s="217">
        <v>0</v>
      </c>
    </row>
    <row r="8114" spans="2:25">
      <c r="B8114" s="217" t="s">
        <v>8283</v>
      </c>
      <c r="C8114" s="217" t="s">
        <v>5935</v>
      </c>
      <c r="D8114" s="217" t="s">
        <v>29</v>
      </c>
      <c r="E8114" s="217" t="s">
        <v>86</v>
      </c>
      <c r="F8114" s="217" t="s">
        <v>9</v>
      </c>
      <c r="G8114" s="217" t="s">
        <v>13</v>
      </c>
      <c r="H8114" s="217" t="s">
        <v>174</v>
      </c>
      <c r="I8114" s="217">
        <v>1</v>
      </c>
      <c r="J8114" s="217">
        <v>1</v>
      </c>
      <c r="K8114" s="217">
        <v>0</v>
      </c>
      <c r="L8114" s="217">
        <v>48</v>
      </c>
      <c r="M8114" s="217">
        <v>2036.2084291855599</v>
      </c>
      <c r="N8114" s="217">
        <v>0.49110885981351998</v>
      </c>
      <c r="O8114" s="217">
        <v>0.49110885981351998</v>
      </c>
      <c r="P8114" s="217">
        <v>0</v>
      </c>
      <c r="Q8114" s="217">
        <v>0.49110885981351998</v>
      </c>
      <c r="R8114" s="217">
        <v>0.49110885981351998</v>
      </c>
      <c r="S8114" s="217">
        <v>0</v>
      </c>
      <c r="T8114" s="217">
        <v>0.49110885981351998</v>
      </c>
      <c r="U8114" s="217">
        <v>0.49110885981351998</v>
      </c>
      <c r="V8114" s="217">
        <v>0</v>
      </c>
      <c r="W8114" s="217">
        <v>0.49110885981351998</v>
      </c>
      <c r="X8114" s="217">
        <v>0.49110885981351998</v>
      </c>
      <c r="Y8114" s="217">
        <v>0</v>
      </c>
    </row>
    <row r="8115" spans="2:25">
      <c r="B8115" s="217" t="s">
        <v>8284</v>
      </c>
      <c r="C8115" s="217" t="s">
        <v>5935</v>
      </c>
      <c r="D8115" s="217" t="s">
        <v>29</v>
      </c>
      <c r="E8115" s="217" t="s">
        <v>86</v>
      </c>
      <c r="F8115" s="217" t="s">
        <v>9</v>
      </c>
      <c r="G8115" s="217" t="s">
        <v>13</v>
      </c>
      <c r="H8115" s="217" t="s">
        <v>176</v>
      </c>
      <c r="I8115" s="217">
        <v>0</v>
      </c>
      <c r="J8115" s="217">
        <v>0</v>
      </c>
      <c r="K8115" s="217">
        <v>0</v>
      </c>
      <c r="L8115" s="217">
        <v>109</v>
      </c>
      <c r="M8115" s="217">
        <v>3351.15333835213</v>
      </c>
      <c r="N8115" s="217">
        <v>0</v>
      </c>
      <c r="O8115" s="217">
        <v>0</v>
      </c>
      <c r="P8115" s="217">
        <v>0</v>
      </c>
      <c r="Q8115" s="217">
        <v>0</v>
      </c>
      <c r="R8115" s="217">
        <v>0</v>
      </c>
      <c r="S8115" s="217">
        <v>0</v>
      </c>
      <c r="T8115" s="217">
        <v>0</v>
      </c>
      <c r="U8115" s="217">
        <v>0</v>
      </c>
      <c r="V8115" s="217">
        <v>0</v>
      </c>
      <c r="W8115" s="217">
        <v>0</v>
      </c>
      <c r="X8115" s="217">
        <v>0</v>
      </c>
      <c r="Y8115" s="217">
        <v>0</v>
      </c>
    </row>
    <row r="8116" spans="2:25">
      <c r="B8116" s="217" t="s">
        <v>8285</v>
      </c>
      <c r="C8116" s="217" t="s">
        <v>5935</v>
      </c>
      <c r="D8116" s="217" t="s">
        <v>29</v>
      </c>
      <c r="E8116" s="217" t="s">
        <v>86</v>
      </c>
      <c r="F8116" s="217" t="s">
        <v>9</v>
      </c>
      <c r="G8116" s="217" t="s">
        <v>13</v>
      </c>
      <c r="H8116" s="217" t="s">
        <v>178</v>
      </c>
      <c r="I8116" s="217">
        <v>0</v>
      </c>
      <c r="J8116" s="217">
        <v>0</v>
      </c>
      <c r="K8116" s="217">
        <v>0</v>
      </c>
      <c r="L8116" s="217">
        <v>216</v>
      </c>
      <c r="M8116" s="217">
        <v>10346.0129983963</v>
      </c>
      <c r="N8116" s="217">
        <v>0</v>
      </c>
      <c r="O8116" s="217">
        <v>0</v>
      </c>
      <c r="P8116" s="217">
        <v>0</v>
      </c>
      <c r="Q8116" s="217">
        <v>0</v>
      </c>
      <c r="R8116" s="217">
        <v>0</v>
      </c>
      <c r="S8116" s="217">
        <v>0</v>
      </c>
      <c r="T8116" s="217">
        <v>0</v>
      </c>
      <c r="U8116" s="217">
        <v>0</v>
      </c>
      <c r="V8116" s="217">
        <v>0</v>
      </c>
      <c r="W8116" s="217">
        <v>0</v>
      </c>
      <c r="X8116" s="217">
        <v>0</v>
      </c>
      <c r="Y8116" s="217">
        <v>0</v>
      </c>
    </row>
    <row r="8117" spans="2:25">
      <c r="B8117" s="217" t="s">
        <v>8286</v>
      </c>
      <c r="C8117" s="217" t="s">
        <v>5935</v>
      </c>
      <c r="D8117" s="217" t="s">
        <v>29</v>
      </c>
      <c r="E8117" s="217" t="s">
        <v>86</v>
      </c>
      <c r="F8117" s="217" t="s">
        <v>9</v>
      </c>
      <c r="G8117" s="217" t="s">
        <v>13</v>
      </c>
      <c r="H8117" s="217" t="s">
        <v>5</v>
      </c>
      <c r="I8117" s="217">
        <v>1</v>
      </c>
      <c r="J8117" s="217">
        <v>1</v>
      </c>
      <c r="K8117" s="217">
        <v>0</v>
      </c>
      <c r="L8117" s="217">
        <v>440</v>
      </c>
      <c r="M8117" s="217">
        <v>17820</v>
      </c>
      <c r="N8117" s="217">
        <v>5.61167227833895E-2</v>
      </c>
      <c r="O8117" s="217">
        <v>5.61167227833895E-2</v>
      </c>
      <c r="P8117" s="217">
        <v>0</v>
      </c>
      <c r="Q8117" s="217">
        <v>5.61167227833895E-2</v>
      </c>
      <c r="R8117" s="217">
        <v>5.61167227833895E-2</v>
      </c>
      <c r="S8117" s="217">
        <v>0</v>
      </c>
      <c r="T8117" s="217">
        <v>5.61167227833895E-2</v>
      </c>
      <c r="U8117" s="217">
        <v>5.61167227833895E-2</v>
      </c>
      <c r="V8117" s="217">
        <v>0</v>
      </c>
      <c r="W8117" s="217">
        <v>5.61167227833895E-2</v>
      </c>
      <c r="X8117" s="217">
        <v>5.61167227833895E-2</v>
      </c>
      <c r="Y8117" s="217">
        <v>0</v>
      </c>
    </row>
    <row r="8118" spans="2:25">
      <c r="B8118" s="217" t="s">
        <v>8287</v>
      </c>
      <c r="C8118" s="217" t="s">
        <v>5935</v>
      </c>
      <c r="D8118" s="217" t="s">
        <v>29</v>
      </c>
      <c r="E8118" s="217" t="s">
        <v>86</v>
      </c>
      <c r="F8118" s="217" t="s">
        <v>5</v>
      </c>
      <c r="G8118" s="217" t="s">
        <v>13</v>
      </c>
      <c r="H8118" s="217" t="s">
        <v>170</v>
      </c>
      <c r="I8118" s="217">
        <v>0</v>
      </c>
      <c r="J8118" s="217">
        <v>0</v>
      </c>
      <c r="K8118" s="217">
        <v>0</v>
      </c>
      <c r="L8118" s="217">
        <v>44</v>
      </c>
      <c r="M8118" s="217">
        <v>1638.86013136164</v>
      </c>
      <c r="N8118" s="217">
        <v>0</v>
      </c>
      <c r="O8118" s="217">
        <v>0</v>
      </c>
      <c r="P8118" s="217">
        <v>0</v>
      </c>
      <c r="Q8118" s="217">
        <v>0</v>
      </c>
      <c r="R8118" s="217">
        <v>0</v>
      </c>
      <c r="S8118" s="217">
        <v>0</v>
      </c>
      <c r="T8118" s="217">
        <v>0</v>
      </c>
      <c r="U8118" s="217">
        <v>0</v>
      </c>
      <c r="V8118" s="217">
        <v>0</v>
      </c>
      <c r="W8118" s="217">
        <v>0</v>
      </c>
      <c r="X8118" s="217">
        <v>0</v>
      </c>
      <c r="Y8118" s="217">
        <v>0</v>
      </c>
    </row>
    <row r="8119" spans="2:25">
      <c r="B8119" s="217" t="s">
        <v>8288</v>
      </c>
      <c r="C8119" s="217" t="s">
        <v>5935</v>
      </c>
      <c r="D8119" s="217" t="s">
        <v>29</v>
      </c>
      <c r="E8119" s="217" t="s">
        <v>86</v>
      </c>
      <c r="F8119" s="217" t="s">
        <v>5</v>
      </c>
      <c r="G8119" s="217" t="s">
        <v>13</v>
      </c>
      <c r="H8119" s="217" t="s">
        <v>172</v>
      </c>
      <c r="I8119" s="217">
        <v>4</v>
      </c>
      <c r="J8119" s="217">
        <v>4</v>
      </c>
      <c r="K8119" s="217">
        <v>0</v>
      </c>
      <c r="L8119" s="217">
        <v>57</v>
      </c>
      <c r="M8119" s="217">
        <v>2515.9627043261698</v>
      </c>
      <c r="N8119" s="217">
        <v>1.58984868619954</v>
      </c>
      <c r="O8119" s="217">
        <v>1.58984868619954</v>
      </c>
      <c r="P8119" s="217">
        <v>0</v>
      </c>
      <c r="Q8119" s="217">
        <v>1.58984868619954</v>
      </c>
      <c r="R8119" s="217">
        <v>1.58984868619954</v>
      </c>
      <c r="S8119" s="217">
        <v>0</v>
      </c>
      <c r="T8119" s="217">
        <v>1.58984868619954</v>
      </c>
      <c r="U8119" s="217">
        <v>1.58984868619954</v>
      </c>
      <c r="V8119" s="217">
        <v>0</v>
      </c>
      <c r="W8119" s="217">
        <v>1.58984868619954</v>
      </c>
      <c r="X8119" s="217">
        <v>1.58984868619954</v>
      </c>
      <c r="Y8119" s="217">
        <v>0</v>
      </c>
    </row>
    <row r="8120" spans="2:25">
      <c r="B8120" s="217" t="s">
        <v>8289</v>
      </c>
      <c r="C8120" s="217" t="s">
        <v>5935</v>
      </c>
      <c r="D8120" s="217" t="s">
        <v>29</v>
      </c>
      <c r="E8120" s="217" t="s">
        <v>86</v>
      </c>
      <c r="F8120" s="217" t="s">
        <v>5</v>
      </c>
      <c r="G8120" s="217" t="s">
        <v>13</v>
      </c>
      <c r="H8120" s="217" t="s">
        <v>174</v>
      </c>
      <c r="I8120" s="217">
        <v>7</v>
      </c>
      <c r="J8120" s="217">
        <v>6</v>
      </c>
      <c r="K8120" s="217">
        <v>1</v>
      </c>
      <c r="L8120" s="217">
        <v>72</v>
      </c>
      <c r="M8120" s="217">
        <v>3937.2992586290002</v>
      </c>
      <c r="N8120" s="217">
        <v>1.77786841695072</v>
      </c>
      <c r="O8120" s="217">
        <v>1.52388721452919</v>
      </c>
      <c r="P8120" s="217">
        <v>0.25398120242153199</v>
      </c>
      <c r="Q8120" s="217">
        <v>1.77786841695072</v>
      </c>
      <c r="R8120" s="217">
        <v>1.52388721452919</v>
      </c>
      <c r="S8120" s="217">
        <v>0.25398120242153199</v>
      </c>
      <c r="T8120" s="217">
        <v>1.77786841695072</v>
      </c>
      <c r="U8120" s="217">
        <v>1.52388721452919</v>
      </c>
      <c r="V8120" s="217">
        <v>0.25398120242153199</v>
      </c>
      <c r="W8120" s="217">
        <v>1.77786841695072</v>
      </c>
      <c r="X8120" s="217">
        <v>1.52388721452919</v>
      </c>
      <c r="Y8120" s="217">
        <v>0.25398120242153199</v>
      </c>
    </row>
    <row r="8121" spans="2:25">
      <c r="B8121" s="217" t="s">
        <v>8290</v>
      </c>
      <c r="C8121" s="217" t="s">
        <v>5935</v>
      </c>
      <c r="D8121" s="217" t="s">
        <v>29</v>
      </c>
      <c r="E8121" s="217" t="s">
        <v>86</v>
      </c>
      <c r="F8121" s="217" t="s">
        <v>5</v>
      </c>
      <c r="G8121" s="217" t="s">
        <v>13</v>
      </c>
      <c r="H8121" s="217" t="s">
        <v>176</v>
      </c>
      <c r="I8121" s="217">
        <v>6</v>
      </c>
      <c r="J8121" s="217">
        <v>6</v>
      </c>
      <c r="K8121" s="217">
        <v>0</v>
      </c>
      <c r="L8121" s="217">
        <v>147</v>
      </c>
      <c r="M8121" s="217">
        <v>6554.4273588436699</v>
      </c>
      <c r="N8121" s="217">
        <v>0.91541177764437298</v>
      </c>
      <c r="O8121" s="217">
        <v>0.91541177764437298</v>
      </c>
      <c r="P8121" s="217">
        <v>0</v>
      </c>
      <c r="Q8121" s="217">
        <v>0.91541177764437298</v>
      </c>
      <c r="R8121" s="217">
        <v>0.91541177764437298</v>
      </c>
      <c r="S8121" s="217">
        <v>0</v>
      </c>
      <c r="T8121" s="217">
        <v>0.91541177764437298</v>
      </c>
      <c r="U8121" s="217">
        <v>0.91541177764437298</v>
      </c>
      <c r="V8121" s="217">
        <v>0</v>
      </c>
      <c r="W8121" s="217">
        <v>0.91541177764437298</v>
      </c>
      <c r="X8121" s="217">
        <v>0.91541177764437298</v>
      </c>
      <c r="Y8121" s="217">
        <v>0</v>
      </c>
    </row>
    <row r="8122" spans="2:25">
      <c r="B8122" s="217" t="s">
        <v>8291</v>
      </c>
      <c r="C8122" s="217" t="s">
        <v>5935</v>
      </c>
      <c r="D8122" s="217" t="s">
        <v>29</v>
      </c>
      <c r="E8122" s="217" t="s">
        <v>86</v>
      </c>
      <c r="F8122" s="217" t="s">
        <v>5</v>
      </c>
      <c r="G8122" s="217" t="s">
        <v>13</v>
      </c>
      <c r="H8122" s="217" t="s">
        <v>178</v>
      </c>
      <c r="I8122" s="217">
        <v>16</v>
      </c>
      <c r="J8122" s="217">
        <v>15</v>
      </c>
      <c r="K8122" s="217">
        <v>1</v>
      </c>
      <c r="L8122" s="217">
        <v>345</v>
      </c>
      <c r="M8122" s="217">
        <v>20208.4505468395</v>
      </c>
      <c r="N8122" s="217">
        <v>0.79174798497860599</v>
      </c>
      <c r="O8122" s="217">
        <v>0.74226373591744299</v>
      </c>
      <c r="P8122" s="217">
        <v>4.9484249061162902E-2</v>
      </c>
      <c r="Q8122" s="217">
        <v>0.79174798497860599</v>
      </c>
      <c r="R8122" s="217">
        <v>0.74226373591744299</v>
      </c>
      <c r="S8122" s="217">
        <v>4.9484249061162902E-2</v>
      </c>
      <c r="T8122" s="217">
        <v>0.79174798497860599</v>
      </c>
      <c r="U8122" s="217">
        <v>0.74226373591744299</v>
      </c>
      <c r="V8122" s="217">
        <v>4.9484249061162902E-2</v>
      </c>
      <c r="W8122" s="217">
        <v>0.79174798497860599</v>
      </c>
      <c r="X8122" s="217">
        <v>0.74226373591744299</v>
      </c>
      <c r="Y8122" s="217">
        <v>4.9484249061162902E-2</v>
      </c>
    </row>
    <row r="8123" spans="2:25">
      <c r="B8123" s="217" t="s">
        <v>8292</v>
      </c>
      <c r="C8123" s="217" t="s">
        <v>5935</v>
      </c>
      <c r="D8123" s="217" t="s">
        <v>29</v>
      </c>
      <c r="E8123" s="217" t="s">
        <v>86</v>
      </c>
      <c r="F8123" s="217" t="s">
        <v>5</v>
      </c>
      <c r="G8123" s="217" t="s">
        <v>13</v>
      </c>
      <c r="H8123" s="217" t="s">
        <v>5</v>
      </c>
      <c r="I8123" s="217">
        <v>33</v>
      </c>
      <c r="J8123" s="217">
        <v>31</v>
      </c>
      <c r="K8123" s="217">
        <v>2</v>
      </c>
      <c r="L8123" s="217">
        <v>665</v>
      </c>
      <c r="M8123" s="217">
        <v>34855</v>
      </c>
      <c r="N8123" s="217">
        <v>0.94677951513412695</v>
      </c>
      <c r="O8123" s="217">
        <v>0.88939893845933105</v>
      </c>
      <c r="P8123" s="217">
        <v>5.7380576674795597E-2</v>
      </c>
      <c r="Q8123" s="217">
        <v>0.94677951513412695</v>
      </c>
      <c r="R8123" s="217">
        <v>0.88939893845933105</v>
      </c>
      <c r="S8123" s="217">
        <v>5.7380576674795597E-2</v>
      </c>
      <c r="T8123" s="217">
        <v>0.94677951513412695</v>
      </c>
      <c r="U8123" s="217">
        <v>0.88939893845933105</v>
      </c>
      <c r="V8123" s="217">
        <v>5.7380576674795597E-2</v>
      </c>
      <c r="W8123" s="217">
        <v>0.94677951513412695</v>
      </c>
      <c r="X8123" s="217">
        <v>0.88939893845933105</v>
      </c>
      <c r="Y8123" s="217">
        <v>5.7380576674795597E-2</v>
      </c>
    </row>
    <row r="8124" spans="2:25">
      <c r="B8124" s="217" t="s">
        <v>8293</v>
      </c>
      <c r="C8124" s="217" t="s">
        <v>5935</v>
      </c>
      <c r="D8124" s="217" t="s">
        <v>29</v>
      </c>
      <c r="E8124" s="217" t="s">
        <v>86</v>
      </c>
      <c r="F8124" s="217" t="s">
        <v>12</v>
      </c>
      <c r="G8124" s="217" t="s">
        <v>5</v>
      </c>
      <c r="H8124" s="217" t="s">
        <v>170</v>
      </c>
      <c r="I8124" s="217">
        <v>143</v>
      </c>
      <c r="J8124" s="217">
        <v>141</v>
      </c>
      <c r="K8124" s="217">
        <v>2</v>
      </c>
      <c r="L8124" s="217">
        <v>468</v>
      </c>
      <c r="M8124" s="217">
        <v>33899.237883498397</v>
      </c>
      <c r="N8124" s="217">
        <v>4.21838392035386</v>
      </c>
      <c r="O8124" s="217">
        <v>4.1593855438454099</v>
      </c>
      <c r="P8124" s="217">
        <v>5.8998376508445499E-2</v>
      </c>
      <c r="Q8124" s="217">
        <v>4.21838392035386</v>
      </c>
      <c r="R8124" s="217">
        <v>4.1593855438454099</v>
      </c>
      <c r="S8124" s="217">
        <v>5.8998376508445499E-2</v>
      </c>
      <c r="T8124" s="217">
        <v>4.21838392035386</v>
      </c>
      <c r="U8124" s="217">
        <v>4.1593855438454099</v>
      </c>
      <c r="V8124" s="217">
        <v>5.8998376508445499E-2</v>
      </c>
      <c r="W8124" s="217">
        <v>4.21838392035386</v>
      </c>
      <c r="X8124" s="217">
        <v>4.1593855438454099</v>
      </c>
      <c r="Y8124" s="217">
        <v>5.8998376508445499E-2</v>
      </c>
    </row>
    <row r="8125" spans="2:25">
      <c r="B8125" s="217" t="s">
        <v>8294</v>
      </c>
      <c r="C8125" s="217" t="s">
        <v>5935</v>
      </c>
      <c r="D8125" s="217" t="s">
        <v>29</v>
      </c>
      <c r="E8125" s="217" t="s">
        <v>86</v>
      </c>
      <c r="F8125" s="217" t="s">
        <v>12</v>
      </c>
      <c r="G8125" s="217" t="s">
        <v>5</v>
      </c>
      <c r="H8125" s="217" t="s">
        <v>172</v>
      </c>
      <c r="I8125" s="217">
        <v>124</v>
      </c>
      <c r="J8125" s="217">
        <v>120</v>
      </c>
      <c r="K8125" s="217">
        <v>4</v>
      </c>
      <c r="L8125" s="217">
        <v>392</v>
      </c>
      <c r="M8125" s="217">
        <v>30480.454062492299</v>
      </c>
      <c r="N8125" s="217">
        <v>4.0681808658680003</v>
      </c>
      <c r="O8125" s="217">
        <v>3.9369492250335498</v>
      </c>
      <c r="P8125" s="217">
        <v>0.13123164083445199</v>
      </c>
      <c r="Q8125" s="217">
        <v>4.0681808658680003</v>
      </c>
      <c r="R8125" s="217">
        <v>3.9369492250335498</v>
      </c>
      <c r="S8125" s="217">
        <v>0.13123164083445199</v>
      </c>
      <c r="T8125" s="217">
        <v>4.0681808658680003</v>
      </c>
      <c r="U8125" s="217">
        <v>3.9369492250335498</v>
      </c>
      <c r="V8125" s="217">
        <v>0.13123164083445199</v>
      </c>
      <c r="W8125" s="217">
        <v>4.0681808658680003</v>
      </c>
      <c r="X8125" s="217">
        <v>3.9369492250335498</v>
      </c>
      <c r="Y8125" s="217">
        <v>0.13123164083445199</v>
      </c>
    </row>
    <row r="8126" spans="2:25">
      <c r="B8126" s="217" t="s">
        <v>8295</v>
      </c>
      <c r="C8126" s="217" t="s">
        <v>5935</v>
      </c>
      <c r="D8126" s="217" t="s">
        <v>29</v>
      </c>
      <c r="E8126" s="217" t="s">
        <v>86</v>
      </c>
      <c r="F8126" s="217" t="s">
        <v>12</v>
      </c>
      <c r="G8126" s="217" t="s">
        <v>5</v>
      </c>
      <c r="H8126" s="217" t="s">
        <v>174</v>
      </c>
      <c r="I8126" s="217">
        <v>132</v>
      </c>
      <c r="J8126" s="217">
        <v>129</v>
      </c>
      <c r="K8126" s="217">
        <v>3</v>
      </c>
      <c r="L8126" s="217">
        <v>406</v>
      </c>
      <c r="M8126" s="217">
        <v>29353.5175698151</v>
      </c>
      <c r="N8126" s="217">
        <v>4.4969056838264096</v>
      </c>
      <c r="O8126" s="217">
        <v>4.3947032819212701</v>
      </c>
      <c r="P8126" s="217">
        <v>0.102202401905146</v>
      </c>
      <c r="Q8126" s="217">
        <v>4.4969056838264096</v>
      </c>
      <c r="R8126" s="217">
        <v>4.3947032819212701</v>
      </c>
      <c r="S8126" s="217">
        <v>0.102202401905146</v>
      </c>
      <c r="T8126" s="217">
        <v>4.4969056838264096</v>
      </c>
      <c r="U8126" s="217">
        <v>4.3947032819212701</v>
      </c>
      <c r="V8126" s="217">
        <v>0.102202401905146</v>
      </c>
      <c r="W8126" s="217">
        <v>4.4969056838264096</v>
      </c>
      <c r="X8126" s="217">
        <v>4.3947032819212701</v>
      </c>
      <c r="Y8126" s="217">
        <v>0.102202401905146</v>
      </c>
    </row>
    <row r="8127" spans="2:25">
      <c r="B8127" s="217" t="s">
        <v>8296</v>
      </c>
      <c r="C8127" s="217" t="s">
        <v>5935</v>
      </c>
      <c r="D8127" s="217" t="s">
        <v>29</v>
      </c>
      <c r="E8127" s="217" t="s">
        <v>86</v>
      </c>
      <c r="F8127" s="217" t="s">
        <v>12</v>
      </c>
      <c r="G8127" s="217" t="s">
        <v>5</v>
      </c>
      <c r="H8127" s="217" t="s">
        <v>176</v>
      </c>
      <c r="I8127" s="217">
        <v>142</v>
      </c>
      <c r="J8127" s="217">
        <v>137</v>
      </c>
      <c r="K8127" s="217">
        <v>5</v>
      </c>
      <c r="L8127" s="217">
        <v>391</v>
      </c>
      <c r="M8127" s="217">
        <v>30401.334165476899</v>
      </c>
      <c r="N8127" s="217">
        <v>4.67084764198448</v>
      </c>
      <c r="O8127" s="217">
        <v>4.5063811757174204</v>
      </c>
      <c r="P8127" s="217">
        <v>0.16446646626705899</v>
      </c>
      <c r="Q8127" s="217">
        <v>4.67084764198448</v>
      </c>
      <c r="R8127" s="217">
        <v>4.5063811757174204</v>
      </c>
      <c r="S8127" s="217">
        <v>0.16446646626705899</v>
      </c>
      <c r="T8127" s="217">
        <v>4.67084764198448</v>
      </c>
      <c r="U8127" s="217">
        <v>4.5063811757174204</v>
      </c>
      <c r="V8127" s="217">
        <v>0.16446646626705899</v>
      </c>
      <c r="W8127" s="217">
        <v>4.67084764198448</v>
      </c>
      <c r="X8127" s="217">
        <v>4.5063811757174204</v>
      </c>
      <c r="Y8127" s="217">
        <v>0.16446646626705899</v>
      </c>
    </row>
    <row r="8128" spans="2:25">
      <c r="B8128" s="217" t="s">
        <v>8297</v>
      </c>
      <c r="C8128" s="217" t="s">
        <v>5935</v>
      </c>
      <c r="D8128" s="217" t="s">
        <v>29</v>
      </c>
      <c r="E8128" s="217" t="s">
        <v>86</v>
      </c>
      <c r="F8128" s="217" t="s">
        <v>12</v>
      </c>
      <c r="G8128" s="217" t="s">
        <v>5</v>
      </c>
      <c r="H8128" s="217" t="s">
        <v>178</v>
      </c>
      <c r="I8128" s="217">
        <v>123</v>
      </c>
      <c r="J8128" s="217">
        <v>117</v>
      </c>
      <c r="K8128" s="217">
        <v>6</v>
      </c>
      <c r="L8128" s="217">
        <v>536</v>
      </c>
      <c r="M8128" s="217">
        <v>40370.456318717297</v>
      </c>
      <c r="N8128" s="217">
        <v>3.0467825042386898</v>
      </c>
      <c r="O8128" s="217">
        <v>2.8981589674465602</v>
      </c>
      <c r="P8128" s="217">
        <v>0.148623536792131</v>
      </c>
      <c r="Q8128" s="217">
        <v>3.0467825042386898</v>
      </c>
      <c r="R8128" s="217">
        <v>2.8981589674465602</v>
      </c>
      <c r="S8128" s="217">
        <v>0.148623536792131</v>
      </c>
      <c r="T8128" s="217">
        <v>3.0467825042386898</v>
      </c>
      <c r="U8128" s="217">
        <v>2.8981589674465602</v>
      </c>
      <c r="V8128" s="217">
        <v>0.148623536792131</v>
      </c>
      <c r="W8128" s="217">
        <v>3.0467825042386898</v>
      </c>
      <c r="X8128" s="217">
        <v>2.8981589674465602</v>
      </c>
      <c r="Y8128" s="217">
        <v>0.148623536792131</v>
      </c>
    </row>
    <row r="8129" spans="2:25">
      <c r="B8129" s="217" t="s">
        <v>8298</v>
      </c>
      <c r="C8129" s="217" t="s">
        <v>5935</v>
      </c>
      <c r="D8129" s="217" t="s">
        <v>29</v>
      </c>
      <c r="E8129" s="217" t="s">
        <v>86</v>
      </c>
      <c r="F8129" s="217" t="s">
        <v>12</v>
      </c>
      <c r="G8129" s="217" t="s">
        <v>5</v>
      </c>
      <c r="H8129" s="217" t="s">
        <v>5</v>
      </c>
      <c r="I8129" s="217">
        <v>664</v>
      </c>
      <c r="J8129" s="217">
        <v>644</v>
      </c>
      <c r="K8129" s="217">
        <v>20</v>
      </c>
      <c r="L8129" s="217">
        <v>2193</v>
      </c>
      <c r="M8129" s="217">
        <v>164505</v>
      </c>
      <c r="N8129" s="217">
        <v>4.0363514786784602</v>
      </c>
      <c r="O8129" s="217">
        <v>3.9147746269110399</v>
      </c>
      <c r="P8129" s="217">
        <v>0.121576851767423</v>
      </c>
      <c r="Q8129" s="217">
        <v>4.0363514786784602</v>
      </c>
      <c r="R8129" s="217">
        <v>3.9147746269110399</v>
      </c>
      <c r="S8129" s="217">
        <v>0.121576851767423</v>
      </c>
      <c r="T8129" s="217">
        <v>4.0363514786784602</v>
      </c>
      <c r="U8129" s="217">
        <v>3.9147746269110399</v>
      </c>
      <c r="V8129" s="217">
        <v>0.121576851767423</v>
      </c>
      <c r="W8129" s="217">
        <v>4.0363514786784602</v>
      </c>
      <c r="X8129" s="217">
        <v>3.9147746269110399</v>
      </c>
      <c r="Y8129" s="217">
        <v>0.121576851767423</v>
      </c>
    </row>
    <row r="8130" spans="2:25">
      <c r="B8130" s="217" t="s">
        <v>8299</v>
      </c>
      <c r="C8130" s="217" t="s">
        <v>5935</v>
      </c>
      <c r="D8130" s="217" t="s">
        <v>29</v>
      </c>
      <c r="E8130" s="217" t="s">
        <v>86</v>
      </c>
      <c r="F8130" s="217" t="s">
        <v>9</v>
      </c>
      <c r="G8130" s="217" t="s">
        <v>5</v>
      </c>
      <c r="H8130" s="217" t="s">
        <v>170</v>
      </c>
      <c r="I8130" s="217">
        <v>16</v>
      </c>
      <c r="J8130" s="217">
        <v>13</v>
      </c>
      <c r="K8130" s="217">
        <v>3</v>
      </c>
      <c r="L8130" s="217">
        <v>847</v>
      </c>
      <c r="M8130" s="217">
        <v>35117.907582437401</v>
      </c>
      <c r="N8130" s="217">
        <v>0.45560801031328102</v>
      </c>
      <c r="O8130" s="217">
        <v>0.370181508379541</v>
      </c>
      <c r="P8130" s="217">
        <v>8.5426501933740101E-2</v>
      </c>
      <c r="Q8130" s="217">
        <v>0.45560801031328102</v>
      </c>
      <c r="R8130" s="217">
        <v>0.370181508379541</v>
      </c>
      <c r="S8130" s="217">
        <v>8.5426501933740101E-2</v>
      </c>
      <c r="T8130" s="217">
        <v>0.45560801031328102</v>
      </c>
      <c r="U8130" s="217">
        <v>0.370181508379541</v>
      </c>
      <c r="V8130" s="217">
        <v>8.5426501933740101E-2</v>
      </c>
      <c r="W8130" s="217">
        <v>0.45560801031328102</v>
      </c>
      <c r="X8130" s="217">
        <v>0.370181508379541</v>
      </c>
      <c r="Y8130" s="217">
        <v>8.5426501933740101E-2</v>
      </c>
    </row>
    <row r="8131" spans="2:25">
      <c r="B8131" s="217" t="s">
        <v>8300</v>
      </c>
      <c r="C8131" s="217" t="s">
        <v>5935</v>
      </c>
      <c r="D8131" s="217" t="s">
        <v>29</v>
      </c>
      <c r="E8131" s="217" t="s">
        <v>86</v>
      </c>
      <c r="F8131" s="217" t="s">
        <v>9</v>
      </c>
      <c r="G8131" s="217" t="s">
        <v>5</v>
      </c>
      <c r="H8131" s="217" t="s">
        <v>172</v>
      </c>
      <c r="I8131" s="217">
        <v>14</v>
      </c>
      <c r="J8131" s="217">
        <v>12</v>
      </c>
      <c r="K8131" s="217">
        <v>2</v>
      </c>
      <c r="L8131" s="217">
        <v>750</v>
      </c>
      <c r="M8131" s="217">
        <v>32432.055520642702</v>
      </c>
      <c r="N8131" s="217">
        <v>0.43167168331619199</v>
      </c>
      <c r="O8131" s="217">
        <v>0.37000429998530698</v>
      </c>
      <c r="P8131" s="217">
        <v>6.16673833308845E-2</v>
      </c>
      <c r="Q8131" s="217">
        <v>0.43167168331619199</v>
      </c>
      <c r="R8131" s="217">
        <v>0.37000429998530698</v>
      </c>
      <c r="S8131" s="217">
        <v>6.16673833308845E-2</v>
      </c>
      <c r="T8131" s="217">
        <v>0.43167168331619199</v>
      </c>
      <c r="U8131" s="217">
        <v>0.37000429998530698</v>
      </c>
      <c r="V8131" s="217">
        <v>6.16673833308845E-2</v>
      </c>
      <c r="W8131" s="217">
        <v>0.43167168331619199</v>
      </c>
      <c r="X8131" s="217">
        <v>0.37000429998530698</v>
      </c>
      <c r="Y8131" s="217">
        <v>6.16673833308845E-2</v>
      </c>
    </row>
    <row r="8132" spans="2:25">
      <c r="B8132" s="217" t="s">
        <v>8301</v>
      </c>
      <c r="C8132" s="217" t="s">
        <v>5935</v>
      </c>
      <c r="D8132" s="217" t="s">
        <v>29</v>
      </c>
      <c r="E8132" s="217" t="s">
        <v>86</v>
      </c>
      <c r="F8132" s="217" t="s">
        <v>9</v>
      </c>
      <c r="G8132" s="217" t="s">
        <v>5</v>
      </c>
      <c r="H8132" s="217" t="s">
        <v>174</v>
      </c>
      <c r="I8132" s="217">
        <v>16</v>
      </c>
      <c r="J8132" s="217">
        <v>16</v>
      </c>
      <c r="K8132" s="217">
        <v>0</v>
      </c>
      <c r="L8132" s="217">
        <v>697</v>
      </c>
      <c r="M8132" s="217">
        <v>31273.721143654901</v>
      </c>
      <c r="N8132" s="217">
        <v>0.51161164757159705</v>
      </c>
      <c r="O8132" s="217">
        <v>0.51161164757159705</v>
      </c>
      <c r="P8132" s="217">
        <v>0</v>
      </c>
      <c r="Q8132" s="217">
        <v>0.51161164757159705</v>
      </c>
      <c r="R8132" s="217">
        <v>0.51161164757159705</v>
      </c>
      <c r="S8132" s="217">
        <v>0</v>
      </c>
      <c r="T8132" s="217">
        <v>0.51161164757159705</v>
      </c>
      <c r="U8132" s="217">
        <v>0.51161164757159705</v>
      </c>
      <c r="V8132" s="217">
        <v>0</v>
      </c>
      <c r="W8132" s="217">
        <v>0.51161164757159705</v>
      </c>
      <c r="X8132" s="217">
        <v>0.51161164757159705</v>
      </c>
      <c r="Y8132" s="217">
        <v>0</v>
      </c>
    </row>
    <row r="8133" spans="2:25">
      <c r="B8133" s="217" t="s">
        <v>8302</v>
      </c>
      <c r="C8133" s="217" t="s">
        <v>5935</v>
      </c>
      <c r="D8133" s="217" t="s">
        <v>29</v>
      </c>
      <c r="E8133" s="217" t="s">
        <v>86</v>
      </c>
      <c r="F8133" s="217" t="s">
        <v>9</v>
      </c>
      <c r="G8133" s="217" t="s">
        <v>5</v>
      </c>
      <c r="H8133" s="217" t="s">
        <v>176</v>
      </c>
      <c r="I8133" s="217">
        <v>21</v>
      </c>
      <c r="J8133" s="217">
        <v>19</v>
      </c>
      <c r="K8133" s="217">
        <v>2</v>
      </c>
      <c r="L8133" s="217">
        <v>734</v>
      </c>
      <c r="M8133" s="217">
        <v>32040.073539015299</v>
      </c>
      <c r="N8133" s="217">
        <v>0.65542920725285603</v>
      </c>
      <c r="O8133" s="217">
        <v>0.59300737799067904</v>
      </c>
      <c r="P8133" s="217">
        <v>6.2421829262176702E-2</v>
      </c>
      <c r="Q8133" s="217">
        <v>0.65542920725285603</v>
      </c>
      <c r="R8133" s="217">
        <v>0.59300737799067904</v>
      </c>
      <c r="S8133" s="217">
        <v>6.2421829262176702E-2</v>
      </c>
      <c r="T8133" s="217">
        <v>0.65542920725285603</v>
      </c>
      <c r="U8133" s="217">
        <v>0.59300737799067904</v>
      </c>
      <c r="V8133" s="217">
        <v>6.2421829262176702E-2</v>
      </c>
      <c r="W8133" s="217">
        <v>0.65542920725285603</v>
      </c>
      <c r="X8133" s="217">
        <v>0.59300737799067904</v>
      </c>
      <c r="Y8133" s="217">
        <v>6.2421829262176702E-2</v>
      </c>
    </row>
    <row r="8134" spans="2:25">
      <c r="B8134" s="217" t="s">
        <v>8303</v>
      </c>
      <c r="C8134" s="217" t="s">
        <v>5935</v>
      </c>
      <c r="D8134" s="217" t="s">
        <v>29</v>
      </c>
      <c r="E8134" s="217" t="s">
        <v>86</v>
      </c>
      <c r="F8134" s="217" t="s">
        <v>9</v>
      </c>
      <c r="G8134" s="217" t="s">
        <v>5</v>
      </c>
      <c r="H8134" s="217" t="s">
        <v>178</v>
      </c>
      <c r="I8134" s="217">
        <v>25</v>
      </c>
      <c r="J8134" s="217">
        <v>24</v>
      </c>
      <c r="K8134" s="217">
        <v>1</v>
      </c>
      <c r="L8134" s="217">
        <v>900</v>
      </c>
      <c r="M8134" s="217">
        <v>42981.242214249702</v>
      </c>
      <c r="N8134" s="217">
        <v>0.58164908020531103</v>
      </c>
      <c r="O8134" s="217">
        <v>0.55838311699709897</v>
      </c>
      <c r="P8134" s="217">
        <v>2.3265963208212399E-2</v>
      </c>
      <c r="Q8134" s="217">
        <v>0.58164908020531103</v>
      </c>
      <c r="R8134" s="217">
        <v>0.55838311699709897</v>
      </c>
      <c r="S8134" s="217">
        <v>2.3265963208212399E-2</v>
      </c>
      <c r="T8134" s="217">
        <v>0.58164908020531103</v>
      </c>
      <c r="U8134" s="217">
        <v>0.55838311699709897</v>
      </c>
      <c r="V8134" s="217">
        <v>2.3265963208212399E-2</v>
      </c>
      <c r="W8134" s="217">
        <v>0.58164908020531103</v>
      </c>
      <c r="X8134" s="217">
        <v>0.55838311699709897</v>
      </c>
      <c r="Y8134" s="217">
        <v>2.3265963208212399E-2</v>
      </c>
    </row>
    <row r="8135" spans="2:25">
      <c r="B8135" s="217" t="s">
        <v>8304</v>
      </c>
      <c r="C8135" s="217" t="s">
        <v>5935</v>
      </c>
      <c r="D8135" s="217" t="s">
        <v>29</v>
      </c>
      <c r="E8135" s="217" t="s">
        <v>86</v>
      </c>
      <c r="F8135" s="217" t="s">
        <v>9</v>
      </c>
      <c r="G8135" s="217" t="s">
        <v>5</v>
      </c>
      <c r="H8135" s="217" t="s">
        <v>5</v>
      </c>
      <c r="I8135" s="217">
        <v>92</v>
      </c>
      <c r="J8135" s="217">
        <v>84</v>
      </c>
      <c r="K8135" s="217">
        <v>8</v>
      </c>
      <c r="L8135" s="217">
        <v>3928</v>
      </c>
      <c r="M8135" s="217">
        <v>173845</v>
      </c>
      <c r="N8135" s="217">
        <v>0.52920705225919595</v>
      </c>
      <c r="O8135" s="217">
        <v>0.483189047714918</v>
      </c>
      <c r="P8135" s="217">
        <v>4.6018004544277999E-2</v>
      </c>
      <c r="Q8135" s="217">
        <v>0.52920705225919595</v>
      </c>
      <c r="R8135" s="217">
        <v>0.483189047714918</v>
      </c>
      <c r="S8135" s="217">
        <v>4.6018004544277999E-2</v>
      </c>
      <c r="T8135" s="217">
        <v>0.52920705225919595</v>
      </c>
      <c r="U8135" s="217">
        <v>0.483189047714918</v>
      </c>
      <c r="V8135" s="217">
        <v>4.6018004544277999E-2</v>
      </c>
      <c r="W8135" s="217">
        <v>0.52920705225919595</v>
      </c>
      <c r="X8135" s="217">
        <v>0.483189047714918</v>
      </c>
      <c r="Y8135" s="217">
        <v>4.6018004544277999E-2</v>
      </c>
    </row>
    <row r="8136" spans="2:25">
      <c r="B8136" s="217" t="s">
        <v>8305</v>
      </c>
      <c r="C8136" s="217" t="s">
        <v>5935</v>
      </c>
      <c r="D8136" s="217" t="s">
        <v>29</v>
      </c>
      <c r="E8136" s="217" t="s">
        <v>86</v>
      </c>
      <c r="F8136" s="217" t="s">
        <v>5</v>
      </c>
      <c r="G8136" s="217" t="s">
        <v>5</v>
      </c>
      <c r="H8136" s="217" t="s">
        <v>170</v>
      </c>
      <c r="I8136" s="217">
        <v>160</v>
      </c>
      <c r="J8136" s="217">
        <v>155</v>
      </c>
      <c r="K8136" s="217">
        <v>5</v>
      </c>
      <c r="L8136" s="217">
        <v>1315</v>
      </c>
      <c r="M8136" s="217">
        <v>69017.145465935901</v>
      </c>
      <c r="N8136" s="217">
        <v>2.3182645257180301</v>
      </c>
      <c r="O8136" s="217">
        <v>2.2458187592893402</v>
      </c>
      <c r="P8136" s="217">
        <v>7.2445766428688399E-2</v>
      </c>
      <c r="Q8136" s="217">
        <v>2.3182645257180301</v>
      </c>
      <c r="R8136" s="217">
        <v>2.2458187592893402</v>
      </c>
      <c r="S8136" s="217">
        <v>7.2445766428688399E-2</v>
      </c>
      <c r="T8136" s="217">
        <v>2.3182645257180301</v>
      </c>
      <c r="U8136" s="217">
        <v>2.2458187592893402</v>
      </c>
      <c r="V8136" s="217">
        <v>7.2445766428688399E-2</v>
      </c>
      <c r="W8136" s="217">
        <v>2.3182645257180301</v>
      </c>
      <c r="X8136" s="217">
        <v>2.2458187592893402</v>
      </c>
      <c r="Y8136" s="217">
        <v>7.2445766428688399E-2</v>
      </c>
    </row>
    <row r="8137" spans="2:25">
      <c r="B8137" s="217" t="s">
        <v>8306</v>
      </c>
      <c r="C8137" s="217" t="s">
        <v>5935</v>
      </c>
      <c r="D8137" s="217" t="s">
        <v>29</v>
      </c>
      <c r="E8137" s="217" t="s">
        <v>86</v>
      </c>
      <c r="F8137" s="217" t="s">
        <v>5</v>
      </c>
      <c r="G8137" s="217" t="s">
        <v>5</v>
      </c>
      <c r="H8137" s="217" t="s">
        <v>172</v>
      </c>
      <c r="I8137" s="217">
        <v>138</v>
      </c>
      <c r="J8137" s="217">
        <v>132</v>
      </c>
      <c r="K8137" s="217">
        <v>6</v>
      </c>
      <c r="L8137" s="217">
        <v>1142</v>
      </c>
      <c r="M8137" s="217">
        <v>62912.509583134997</v>
      </c>
      <c r="N8137" s="217">
        <v>2.1935224157230899</v>
      </c>
      <c r="O8137" s="217">
        <v>2.0981518759090401</v>
      </c>
      <c r="P8137" s="217">
        <v>9.5370539814047195E-2</v>
      </c>
      <c r="Q8137" s="217">
        <v>2.1935224157230899</v>
      </c>
      <c r="R8137" s="217">
        <v>2.0981518759090401</v>
      </c>
      <c r="S8137" s="217">
        <v>9.5370539814047195E-2</v>
      </c>
      <c r="T8137" s="217">
        <v>2.1935224157230899</v>
      </c>
      <c r="U8137" s="217">
        <v>2.0981518759090401</v>
      </c>
      <c r="V8137" s="217">
        <v>9.5370539814047195E-2</v>
      </c>
      <c r="W8137" s="217">
        <v>2.1935224157230899</v>
      </c>
      <c r="X8137" s="217">
        <v>2.0981518759090401</v>
      </c>
      <c r="Y8137" s="217">
        <v>9.5370539814047195E-2</v>
      </c>
    </row>
    <row r="8138" spans="2:25">
      <c r="B8138" s="217" t="s">
        <v>8307</v>
      </c>
      <c r="C8138" s="217" t="s">
        <v>5935</v>
      </c>
      <c r="D8138" s="217" t="s">
        <v>29</v>
      </c>
      <c r="E8138" s="217" t="s">
        <v>86</v>
      </c>
      <c r="F8138" s="217" t="s">
        <v>5</v>
      </c>
      <c r="G8138" s="217" t="s">
        <v>5</v>
      </c>
      <c r="H8138" s="217" t="s">
        <v>174</v>
      </c>
      <c r="I8138" s="217">
        <v>159</v>
      </c>
      <c r="J8138" s="217">
        <v>156</v>
      </c>
      <c r="K8138" s="217">
        <v>3</v>
      </c>
      <c r="L8138" s="217">
        <v>1107</v>
      </c>
      <c r="M8138" s="217">
        <v>60627.238713469997</v>
      </c>
      <c r="N8138" s="217">
        <v>2.6225835676179901</v>
      </c>
      <c r="O8138" s="217">
        <v>2.5731008587950099</v>
      </c>
      <c r="P8138" s="217">
        <v>4.9482708822981003E-2</v>
      </c>
      <c r="Q8138" s="217">
        <v>2.6225835676179901</v>
      </c>
      <c r="R8138" s="217">
        <v>2.5731008587950099</v>
      </c>
      <c r="S8138" s="217">
        <v>4.9482708822981003E-2</v>
      </c>
      <c r="T8138" s="217">
        <v>2.6225835676179901</v>
      </c>
      <c r="U8138" s="217">
        <v>2.5731008587950099</v>
      </c>
      <c r="V8138" s="217">
        <v>4.9482708822981003E-2</v>
      </c>
      <c r="W8138" s="217">
        <v>2.6225835676179901</v>
      </c>
      <c r="X8138" s="217">
        <v>2.5731008587950099</v>
      </c>
      <c r="Y8138" s="217">
        <v>4.9482708822981003E-2</v>
      </c>
    </row>
    <row r="8139" spans="2:25">
      <c r="B8139" s="217" t="s">
        <v>8308</v>
      </c>
      <c r="C8139" s="217" t="s">
        <v>5935</v>
      </c>
      <c r="D8139" s="217" t="s">
        <v>29</v>
      </c>
      <c r="E8139" s="217" t="s">
        <v>86</v>
      </c>
      <c r="F8139" s="217" t="s">
        <v>5</v>
      </c>
      <c r="G8139" s="217" t="s">
        <v>5</v>
      </c>
      <c r="H8139" s="217" t="s">
        <v>176</v>
      </c>
      <c r="I8139" s="217">
        <v>164</v>
      </c>
      <c r="J8139" s="217">
        <v>157</v>
      </c>
      <c r="K8139" s="217">
        <v>7</v>
      </c>
      <c r="L8139" s="217">
        <v>1125</v>
      </c>
      <c r="M8139" s="217">
        <v>62441.407704492201</v>
      </c>
      <c r="N8139" s="217">
        <v>2.6264622472340799</v>
      </c>
      <c r="O8139" s="217">
        <v>2.5143571513155498</v>
      </c>
      <c r="P8139" s="217">
        <v>0.11210509591852801</v>
      </c>
      <c r="Q8139" s="217">
        <v>2.6264622472340799</v>
      </c>
      <c r="R8139" s="217">
        <v>2.5143571513155498</v>
      </c>
      <c r="S8139" s="217">
        <v>0.11210509591852801</v>
      </c>
      <c r="T8139" s="217">
        <v>2.6264622472340799</v>
      </c>
      <c r="U8139" s="217">
        <v>2.5143571513155498</v>
      </c>
      <c r="V8139" s="217">
        <v>0.11210509591852801</v>
      </c>
      <c r="W8139" s="217">
        <v>2.6264622472340799</v>
      </c>
      <c r="X8139" s="217">
        <v>2.5143571513155498</v>
      </c>
      <c r="Y8139" s="217">
        <v>0.11210509591852801</v>
      </c>
    </row>
    <row r="8140" spans="2:25">
      <c r="B8140" s="217" t="s">
        <v>8309</v>
      </c>
      <c r="C8140" s="217" t="s">
        <v>5935</v>
      </c>
      <c r="D8140" s="217" t="s">
        <v>29</v>
      </c>
      <c r="E8140" s="217" t="s">
        <v>86</v>
      </c>
      <c r="F8140" s="217" t="s">
        <v>5</v>
      </c>
      <c r="G8140" s="217" t="s">
        <v>5</v>
      </c>
      <c r="H8140" s="217" t="s">
        <v>178</v>
      </c>
      <c r="I8140" s="217">
        <v>148</v>
      </c>
      <c r="J8140" s="217">
        <v>141</v>
      </c>
      <c r="K8140" s="217">
        <v>7</v>
      </c>
      <c r="L8140" s="217">
        <v>1436</v>
      </c>
      <c r="M8140" s="217">
        <v>83351.698532966897</v>
      </c>
      <c r="N8140" s="217">
        <v>1.7756086871038801</v>
      </c>
      <c r="O8140" s="217">
        <v>1.69162719514627</v>
      </c>
      <c r="P8140" s="217">
        <v>8.3981491957616103E-2</v>
      </c>
      <c r="Q8140" s="217">
        <v>1.7756086871038801</v>
      </c>
      <c r="R8140" s="217">
        <v>1.69162719514627</v>
      </c>
      <c r="S8140" s="217">
        <v>8.3981491957616103E-2</v>
      </c>
      <c r="T8140" s="217">
        <v>1.7756086871038801</v>
      </c>
      <c r="U8140" s="217">
        <v>1.69162719514627</v>
      </c>
      <c r="V8140" s="217">
        <v>8.3981491957616103E-2</v>
      </c>
      <c r="W8140" s="217">
        <v>1.7756086871038801</v>
      </c>
      <c r="X8140" s="217">
        <v>1.69162719514627</v>
      </c>
      <c r="Y8140" s="217">
        <v>8.3981491957616103E-2</v>
      </c>
    </row>
    <row r="8141" spans="2:25">
      <c r="B8141" s="217" t="s">
        <v>8310</v>
      </c>
      <c r="C8141" s="217" t="s">
        <v>5935</v>
      </c>
      <c r="D8141" s="217" t="s">
        <v>29</v>
      </c>
      <c r="E8141" s="217" t="s">
        <v>86</v>
      </c>
      <c r="F8141" s="217" t="s">
        <v>5</v>
      </c>
      <c r="G8141" s="217" t="s">
        <v>5</v>
      </c>
      <c r="H8141" s="217" t="s">
        <v>5</v>
      </c>
      <c r="I8141" s="217">
        <v>769</v>
      </c>
      <c r="J8141" s="217">
        <v>741</v>
      </c>
      <c r="K8141" s="217">
        <v>28</v>
      </c>
      <c r="L8141" s="217">
        <v>6125</v>
      </c>
      <c r="M8141" s="217">
        <v>338350</v>
      </c>
      <c r="N8141" s="217">
        <v>2.2727944436234702</v>
      </c>
      <c r="O8141" s="217">
        <v>2.1900398995123398</v>
      </c>
      <c r="P8141" s="217">
        <v>8.2754544111127495E-2</v>
      </c>
      <c r="Q8141" s="217">
        <v>2.2727944436234702</v>
      </c>
      <c r="R8141" s="217">
        <v>2.1900398995123398</v>
      </c>
      <c r="S8141" s="217">
        <v>8.2754544111127495E-2</v>
      </c>
      <c r="T8141" s="217">
        <v>2.2727944436234702</v>
      </c>
      <c r="U8141" s="217">
        <v>2.1900398995123398</v>
      </c>
      <c r="V8141" s="217">
        <v>8.2754544111127495E-2</v>
      </c>
      <c r="W8141" s="217">
        <v>2.2727944436234702</v>
      </c>
      <c r="X8141" s="217">
        <v>2.1900398995123398</v>
      </c>
      <c r="Y8141" s="217">
        <v>8.2754544111127495E-2</v>
      </c>
    </row>
    <row r="8142" spans="2:25">
      <c r="B8142" s="217" t="s">
        <v>8311</v>
      </c>
      <c r="C8142" s="217" t="s">
        <v>5935</v>
      </c>
      <c r="D8142" s="217" t="s">
        <v>29</v>
      </c>
      <c r="E8142" s="217" t="s">
        <v>103</v>
      </c>
      <c r="F8142" s="217" t="s">
        <v>12</v>
      </c>
      <c r="G8142" s="217" t="s">
        <v>10</v>
      </c>
      <c r="H8142" s="217" t="s">
        <v>170</v>
      </c>
      <c r="I8142" s="217">
        <v>88</v>
      </c>
      <c r="J8142" s="217">
        <v>86</v>
      </c>
      <c r="K8142" s="217">
        <v>2</v>
      </c>
      <c r="L8142" s="217">
        <v>173</v>
      </c>
      <c r="M8142" s="217">
        <v>10176.849439662201</v>
      </c>
      <c r="N8142" s="217">
        <v>8.64707692903837</v>
      </c>
      <c r="O8142" s="217">
        <v>8.4505524533784104</v>
      </c>
      <c r="P8142" s="217">
        <v>0.196524475659963</v>
      </c>
      <c r="Q8142" s="217">
        <v>8.6742945261564195</v>
      </c>
      <c r="R8142" s="217">
        <v>8.4424840837025403</v>
      </c>
      <c r="S8142" s="217">
        <v>0.23181044245388099</v>
      </c>
      <c r="T8142" s="217">
        <v>8.6564366460495599</v>
      </c>
      <c r="U8142" s="217">
        <v>8.4439198063132803</v>
      </c>
      <c r="V8142" s="217">
        <v>0.21251683973628499</v>
      </c>
      <c r="W8142" s="217">
        <v>8.7020025594536108</v>
      </c>
      <c r="X8142" s="217">
        <v>8.4777690374797796</v>
      </c>
      <c r="Y8142" s="217">
        <v>0.22423352197382199</v>
      </c>
    </row>
    <row r="8143" spans="2:25">
      <c r="B8143" s="217" t="s">
        <v>8312</v>
      </c>
      <c r="C8143" s="217" t="s">
        <v>5935</v>
      </c>
      <c r="D8143" s="217" t="s">
        <v>29</v>
      </c>
      <c r="E8143" s="217" t="s">
        <v>103</v>
      </c>
      <c r="F8143" s="217" t="s">
        <v>12</v>
      </c>
      <c r="G8143" s="217" t="s">
        <v>10</v>
      </c>
      <c r="H8143" s="217" t="s">
        <v>172</v>
      </c>
      <c r="I8143" s="217">
        <v>133</v>
      </c>
      <c r="J8143" s="217">
        <v>131</v>
      </c>
      <c r="K8143" s="217">
        <v>2</v>
      </c>
      <c r="L8143" s="217">
        <v>270</v>
      </c>
      <c r="M8143" s="217">
        <v>13482.745445131701</v>
      </c>
      <c r="N8143" s="217">
        <v>9.8644597675782197</v>
      </c>
      <c r="O8143" s="217">
        <v>9.7161220267123802</v>
      </c>
      <c r="P8143" s="217">
        <v>0.14833774086583801</v>
      </c>
      <c r="Q8143" s="217">
        <v>10.103420893528099</v>
      </c>
      <c r="R8143" s="217">
        <v>9.9423368536752204</v>
      </c>
      <c r="S8143" s="217">
        <v>0.16108403985283901</v>
      </c>
      <c r="T8143" s="217">
        <v>9.9130022244263607</v>
      </c>
      <c r="U8143" s="217">
        <v>9.7638482618826608</v>
      </c>
      <c r="V8143" s="217">
        <v>0.14915396254369701</v>
      </c>
      <c r="W8143" s="217">
        <v>10.062891662059799</v>
      </c>
      <c r="X8143" s="217">
        <v>9.9062641977171406</v>
      </c>
      <c r="Y8143" s="217">
        <v>0.15662746434265201</v>
      </c>
    </row>
    <row r="8144" spans="2:25">
      <c r="B8144" s="217" t="s">
        <v>8313</v>
      </c>
      <c r="C8144" s="217" t="s">
        <v>5935</v>
      </c>
      <c r="D8144" s="217" t="s">
        <v>29</v>
      </c>
      <c r="E8144" s="217" t="s">
        <v>103</v>
      </c>
      <c r="F8144" s="217" t="s">
        <v>12</v>
      </c>
      <c r="G8144" s="217" t="s">
        <v>10</v>
      </c>
      <c r="H8144" s="217" t="s">
        <v>174</v>
      </c>
      <c r="I8144" s="217">
        <v>157</v>
      </c>
      <c r="J8144" s="217">
        <v>153</v>
      </c>
      <c r="K8144" s="217">
        <v>4</v>
      </c>
      <c r="L8144" s="217">
        <v>377</v>
      </c>
      <c r="M8144" s="217">
        <v>17795.3671429924</v>
      </c>
      <c r="N8144" s="217">
        <v>8.8225209819188795</v>
      </c>
      <c r="O8144" s="217">
        <v>8.5977433772840008</v>
      </c>
      <c r="P8144" s="217">
        <v>0.224777604634876</v>
      </c>
      <c r="Q8144" s="217">
        <v>8.9809021065293404</v>
      </c>
      <c r="R8144" s="217">
        <v>8.7563353142860105</v>
      </c>
      <c r="S8144" s="217">
        <v>0.22456679224333101</v>
      </c>
      <c r="T8144" s="217">
        <v>8.8423071294745803</v>
      </c>
      <c r="U8144" s="217">
        <v>8.6128999656361405</v>
      </c>
      <c r="V8144" s="217">
        <v>0.22940716383844401</v>
      </c>
      <c r="W8144" s="217">
        <v>8.9689086178631694</v>
      </c>
      <c r="X8144" s="217">
        <v>8.7387994049125695</v>
      </c>
      <c r="Y8144" s="217">
        <v>0.230109212950598</v>
      </c>
    </row>
    <row r="8145" spans="2:25">
      <c r="B8145" s="217" t="s">
        <v>8314</v>
      </c>
      <c r="C8145" s="217" t="s">
        <v>5935</v>
      </c>
      <c r="D8145" s="217" t="s">
        <v>29</v>
      </c>
      <c r="E8145" s="217" t="s">
        <v>103</v>
      </c>
      <c r="F8145" s="217" t="s">
        <v>12</v>
      </c>
      <c r="G8145" s="217" t="s">
        <v>10</v>
      </c>
      <c r="H8145" s="217" t="s">
        <v>176</v>
      </c>
      <c r="I8145" s="217">
        <v>276</v>
      </c>
      <c r="J8145" s="217">
        <v>264</v>
      </c>
      <c r="K8145" s="217">
        <v>12</v>
      </c>
      <c r="L8145" s="217">
        <v>616</v>
      </c>
      <c r="M8145" s="217">
        <v>27611.8304962457</v>
      </c>
      <c r="N8145" s="217">
        <v>9.9957154248620697</v>
      </c>
      <c r="O8145" s="217">
        <v>9.5611191020419906</v>
      </c>
      <c r="P8145" s="217">
        <v>0.43459632282008998</v>
      </c>
      <c r="Q8145" s="217">
        <v>10.123366242837101</v>
      </c>
      <c r="R8145" s="217">
        <v>9.6795665939848199</v>
      </c>
      <c r="S8145" s="217">
        <v>0.44379964885232298</v>
      </c>
      <c r="T8145" s="217">
        <v>9.8931895097677192</v>
      </c>
      <c r="U8145" s="217">
        <v>9.4632462167587299</v>
      </c>
      <c r="V8145" s="217">
        <v>0.42994329300899398</v>
      </c>
      <c r="W8145" s="217">
        <v>10.0602006076709</v>
      </c>
      <c r="X8145" s="217">
        <v>9.6222437109536898</v>
      </c>
      <c r="Y8145" s="217">
        <v>0.43795689671719701</v>
      </c>
    </row>
    <row r="8146" spans="2:25">
      <c r="B8146" s="217" t="s">
        <v>8315</v>
      </c>
      <c r="C8146" s="217" t="s">
        <v>5935</v>
      </c>
      <c r="D8146" s="217" t="s">
        <v>29</v>
      </c>
      <c r="E8146" s="217" t="s">
        <v>103</v>
      </c>
      <c r="F8146" s="217" t="s">
        <v>12</v>
      </c>
      <c r="G8146" s="217" t="s">
        <v>10</v>
      </c>
      <c r="H8146" s="217" t="s">
        <v>178</v>
      </c>
      <c r="I8146" s="217">
        <v>330</v>
      </c>
      <c r="J8146" s="217">
        <v>315</v>
      </c>
      <c r="K8146" s="217">
        <v>15</v>
      </c>
      <c r="L8146" s="217">
        <v>1179</v>
      </c>
      <c r="M8146" s="217">
        <v>52523.207475968098</v>
      </c>
      <c r="N8146" s="217">
        <v>6.2829369312792096</v>
      </c>
      <c r="O8146" s="217">
        <v>5.9973488889483404</v>
      </c>
      <c r="P8146" s="217">
        <v>0.28558804233087298</v>
      </c>
      <c r="Q8146" s="217">
        <v>6.4417679027124697</v>
      </c>
      <c r="R8146" s="217">
        <v>6.1488903871506402</v>
      </c>
      <c r="S8146" s="217">
        <v>0.292877515561829</v>
      </c>
      <c r="T8146" s="217">
        <v>6.3242826481560197</v>
      </c>
      <c r="U8146" s="217">
        <v>6.0380955177582196</v>
      </c>
      <c r="V8146" s="217">
        <v>0.28618713039780103</v>
      </c>
      <c r="W8146" s="217">
        <v>6.4291539411245102</v>
      </c>
      <c r="X8146" s="217">
        <v>6.1381625609683397</v>
      </c>
      <c r="Y8146" s="217">
        <v>0.29099138015617498</v>
      </c>
    </row>
    <row r="8147" spans="2:25">
      <c r="B8147" s="217" t="s">
        <v>8316</v>
      </c>
      <c r="C8147" s="217" t="s">
        <v>5935</v>
      </c>
      <c r="D8147" s="217" t="s">
        <v>29</v>
      </c>
      <c r="E8147" s="217" t="s">
        <v>103</v>
      </c>
      <c r="F8147" s="217" t="s">
        <v>12</v>
      </c>
      <c r="G8147" s="217" t="s">
        <v>10</v>
      </c>
      <c r="H8147" s="217" t="s">
        <v>5</v>
      </c>
      <c r="I8147" s="217">
        <v>984</v>
      </c>
      <c r="J8147" s="217">
        <v>949</v>
      </c>
      <c r="K8147" s="217">
        <v>35</v>
      </c>
      <c r="L8147" s="217">
        <v>2615</v>
      </c>
      <c r="M8147" s="217">
        <v>121590</v>
      </c>
      <c r="N8147" s="217">
        <v>8.0927707870713093</v>
      </c>
      <c r="O8147" s="217">
        <v>7.8049181676124704</v>
      </c>
      <c r="P8147" s="217">
        <v>0.287852619458837</v>
      </c>
      <c r="Q8147" s="217">
        <v>8.2548524624398993</v>
      </c>
      <c r="R8147" s="217">
        <v>7.9585588278666002</v>
      </c>
      <c r="S8147" s="217">
        <v>0.29629363457330199</v>
      </c>
      <c r="T8147" s="217">
        <v>8.10826328688219</v>
      </c>
      <c r="U8147" s="217">
        <v>7.8203709619692301</v>
      </c>
      <c r="V8147" s="217">
        <v>0.28789232491296102</v>
      </c>
      <c r="W8147" s="217">
        <v>8.2308527643490805</v>
      </c>
      <c r="X8147" s="217">
        <v>7.9370688506208698</v>
      </c>
      <c r="Y8147" s="217">
        <v>0.29378391372820101</v>
      </c>
    </row>
    <row r="8148" spans="2:25">
      <c r="B8148" s="217" t="s">
        <v>8317</v>
      </c>
      <c r="C8148" s="217" t="s">
        <v>5935</v>
      </c>
      <c r="D8148" s="217" t="s">
        <v>29</v>
      </c>
      <c r="E8148" s="217" t="s">
        <v>103</v>
      </c>
      <c r="F8148" s="217" t="s">
        <v>9</v>
      </c>
      <c r="G8148" s="217" t="s">
        <v>10</v>
      </c>
      <c r="H8148" s="217" t="s">
        <v>170</v>
      </c>
      <c r="I8148" s="217">
        <v>20</v>
      </c>
      <c r="J8148" s="217">
        <v>15</v>
      </c>
      <c r="K8148" s="217">
        <v>5</v>
      </c>
      <c r="L8148" s="217">
        <v>321</v>
      </c>
      <c r="M8148" s="217">
        <v>11034.533140498899</v>
      </c>
      <c r="N8148" s="217">
        <v>1.81249172442067</v>
      </c>
      <c r="O8148" s="217">
        <v>1.3593687933155001</v>
      </c>
      <c r="P8148" s="217">
        <v>0.45312293110516799</v>
      </c>
      <c r="Q8148" s="217">
        <v>2.1146089509932899</v>
      </c>
      <c r="R8148" s="217">
        <v>1.6275245942871299</v>
      </c>
      <c r="S8148" s="217">
        <v>0.48708435670615902</v>
      </c>
      <c r="T8148" s="217">
        <v>1.9170830167436299</v>
      </c>
      <c r="U8148" s="217">
        <v>1.45229840017099</v>
      </c>
      <c r="V8148" s="217">
        <v>0.46478461657264197</v>
      </c>
      <c r="W8148" s="217">
        <v>2.0307467438338298</v>
      </c>
      <c r="X8148" s="217">
        <v>1.5525562124289101</v>
      </c>
      <c r="Y8148" s="217">
        <v>0.47819053140492102</v>
      </c>
    </row>
    <row r="8149" spans="2:25">
      <c r="B8149" s="217" t="s">
        <v>8318</v>
      </c>
      <c r="C8149" s="217" t="s">
        <v>5935</v>
      </c>
      <c r="D8149" s="217" t="s">
        <v>29</v>
      </c>
      <c r="E8149" s="217" t="s">
        <v>103</v>
      </c>
      <c r="F8149" s="217" t="s">
        <v>9</v>
      </c>
      <c r="G8149" s="217" t="s">
        <v>10</v>
      </c>
      <c r="H8149" s="217" t="s">
        <v>172</v>
      </c>
      <c r="I8149" s="217">
        <v>42</v>
      </c>
      <c r="J8149" s="217">
        <v>40</v>
      </c>
      <c r="K8149" s="217">
        <v>2</v>
      </c>
      <c r="L8149" s="217">
        <v>476</v>
      </c>
      <c r="M8149" s="217">
        <v>14488.547334688799</v>
      </c>
      <c r="N8149" s="217">
        <v>2.8988413420469499</v>
      </c>
      <c r="O8149" s="217">
        <v>2.76080127813995</v>
      </c>
      <c r="P8149" s="217">
        <v>0.138040063906998</v>
      </c>
      <c r="Q8149" s="217">
        <v>3.00513499928649</v>
      </c>
      <c r="R8149" s="217">
        <v>2.8553883714367401</v>
      </c>
      <c r="S8149" s="217">
        <v>0.14974662784975101</v>
      </c>
      <c r="T8149" s="217">
        <v>2.9036887306904502</v>
      </c>
      <c r="U8149" s="217">
        <v>2.7652269083441601</v>
      </c>
      <c r="V8149" s="217">
        <v>0.13846182234629401</v>
      </c>
      <c r="W8149" s="217">
        <v>2.9811332727501001</v>
      </c>
      <c r="X8149" s="217">
        <v>2.8356359809443501</v>
      </c>
      <c r="Y8149" s="217">
        <v>0.145497291805745</v>
      </c>
    </row>
    <row r="8150" spans="2:25">
      <c r="B8150" s="217" t="s">
        <v>8319</v>
      </c>
      <c r="C8150" s="217" t="s">
        <v>5935</v>
      </c>
      <c r="D8150" s="217" t="s">
        <v>29</v>
      </c>
      <c r="E8150" s="217" t="s">
        <v>103</v>
      </c>
      <c r="F8150" s="217" t="s">
        <v>9</v>
      </c>
      <c r="G8150" s="217" t="s">
        <v>10</v>
      </c>
      <c r="H8150" s="217" t="s">
        <v>174</v>
      </c>
      <c r="I8150" s="217">
        <v>56</v>
      </c>
      <c r="J8150" s="217">
        <v>52</v>
      </c>
      <c r="K8150" s="217">
        <v>4</v>
      </c>
      <c r="L8150" s="217">
        <v>665</v>
      </c>
      <c r="M8150" s="217">
        <v>19334.246302556399</v>
      </c>
      <c r="N8150" s="217">
        <v>2.8964149480497499</v>
      </c>
      <c r="O8150" s="217">
        <v>2.6895281660462</v>
      </c>
      <c r="P8150" s="217">
        <v>0.20688678200355401</v>
      </c>
      <c r="Q8150" s="217">
        <v>3.0579579862583799</v>
      </c>
      <c r="R8150" s="217">
        <v>2.83099037923601</v>
      </c>
      <c r="S8150" s="217">
        <v>0.226967607022377</v>
      </c>
      <c r="T8150" s="217">
        <v>2.8575853116025298</v>
      </c>
      <c r="U8150" s="217">
        <v>2.6567255114425099</v>
      </c>
      <c r="V8150" s="217">
        <v>0.20085980016001601</v>
      </c>
      <c r="W8150" s="217">
        <v>2.98028393355272</v>
      </c>
      <c r="X8150" s="217">
        <v>2.76468619980837</v>
      </c>
      <c r="Y8150" s="217">
        <v>0.21559773374435201</v>
      </c>
    </row>
    <row r="8151" spans="2:25">
      <c r="B8151" s="217" t="s">
        <v>8320</v>
      </c>
      <c r="C8151" s="217" t="s">
        <v>5935</v>
      </c>
      <c r="D8151" s="217" t="s">
        <v>29</v>
      </c>
      <c r="E8151" s="217" t="s">
        <v>103</v>
      </c>
      <c r="F8151" s="217" t="s">
        <v>9</v>
      </c>
      <c r="G8151" s="217" t="s">
        <v>10</v>
      </c>
      <c r="H8151" s="217" t="s">
        <v>176</v>
      </c>
      <c r="I8151" s="217">
        <v>85</v>
      </c>
      <c r="J8151" s="217">
        <v>77</v>
      </c>
      <c r="K8151" s="217">
        <v>8</v>
      </c>
      <c r="L8151" s="217">
        <v>1000</v>
      </c>
      <c r="M8151" s="217">
        <v>29260.548872043899</v>
      </c>
      <c r="N8151" s="217">
        <v>2.9049352550324401</v>
      </c>
      <c r="O8151" s="217">
        <v>2.6315295839705701</v>
      </c>
      <c r="P8151" s="217">
        <v>0.27340567106187702</v>
      </c>
      <c r="Q8151" s="217">
        <v>3.0062803303218599</v>
      </c>
      <c r="R8151" s="217">
        <v>2.7145498306005602</v>
      </c>
      <c r="S8151" s="217">
        <v>0.291730499721299</v>
      </c>
      <c r="T8151" s="217">
        <v>2.8761003423606799</v>
      </c>
      <c r="U8151" s="217">
        <v>2.6142522486240298</v>
      </c>
      <c r="V8151" s="217">
        <v>0.26184809373664902</v>
      </c>
      <c r="W8151" s="217">
        <v>2.9614523438139702</v>
      </c>
      <c r="X8151" s="217">
        <v>2.6835520111511699</v>
      </c>
      <c r="Y8151" s="217">
        <v>0.27790033266280501</v>
      </c>
    </row>
    <row r="8152" spans="2:25">
      <c r="B8152" s="217" t="s">
        <v>8321</v>
      </c>
      <c r="C8152" s="217" t="s">
        <v>5935</v>
      </c>
      <c r="D8152" s="217" t="s">
        <v>29</v>
      </c>
      <c r="E8152" s="217" t="s">
        <v>103</v>
      </c>
      <c r="F8152" s="217" t="s">
        <v>9</v>
      </c>
      <c r="G8152" s="217" t="s">
        <v>10</v>
      </c>
      <c r="H8152" s="217" t="s">
        <v>178</v>
      </c>
      <c r="I8152" s="217">
        <v>169</v>
      </c>
      <c r="J8152" s="217">
        <v>138</v>
      </c>
      <c r="K8152" s="217">
        <v>31</v>
      </c>
      <c r="L8152" s="217">
        <v>1883</v>
      </c>
      <c r="M8152" s="217">
        <v>54962.124350211998</v>
      </c>
      <c r="N8152" s="217">
        <v>3.0748447589680601</v>
      </c>
      <c r="O8152" s="217">
        <v>2.51081998069581</v>
      </c>
      <c r="P8152" s="217">
        <v>0.56402477827224695</v>
      </c>
      <c r="Q8152" s="217">
        <v>3.2993356367031401</v>
      </c>
      <c r="R8152" s="217">
        <v>2.6663639090537798</v>
      </c>
      <c r="S8152" s="217">
        <v>0.63297172764936005</v>
      </c>
      <c r="T8152" s="217">
        <v>3.09505975955335</v>
      </c>
      <c r="U8152" s="217">
        <v>2.5297551746130802</v>
      </c>
      <c r="V8152" s="217">
        <v>0.56530458494026503</v>
      </c>
      <c r="W8152" s="217">
        <v>3.2200464355973102</v>
      </c>
      <c r="X8152" s="217">
        <v>2.6165895771851999</v>
      </c>
      <c r="Y8152" s="217">
        <v>0.60345685841211305</v>
      </c>
    </row>
    <row r="8153" spans="2:25">
      <c r="B8153" s="217" t="s">
        <v>8322</v>
      </c>
      <c r="C8153" s="217" t="s">
        <v>5935</v>
      </c>
      <c r="D8153" s="217" t="s">
        <v>29</v>
      </c>
      <c r="E8153" s="217" t="s">
        <v>103</v>
      </c>
      <c r="F8153" s="217" t="s">
        <v>9</v>
      </c>
      <c r="G8153" s="217" t="s">
        <v>10</v>
      </c>
      <c r="H8153" s="217" t="s">
        <v>5</v>
      </c>
      <c r="I8153" s="217">
        <v>372</v>
      </c>
      <c r="J8153" s="217">
        <v>322</v>
      </c>
      <c r="K8153" s="217">
        <v>50</v>
      </c>
      <c r="L8153" s="217">
        <v>4347</v>
      </c>
      <c r="M8153" s="217">
        <v>129080</v>
      </c>
      <c r="N8153" s="217">
        <v>2.8819336845367198</v>
      </c>
      <c r="O8153" s="217">
        <v>2.4945770065075901</v>
      </c>
      <c r="P8153" s="217">
        <v>0.38735667802912899</v>
      </c>
      <c r="Q8153" s="217">
        <v>3.0590571879841302</v>
      </c>
      <c r="R8153" s="217">
        <v>2.6316793340282199</v>
      </c>
      <c r="S8153" s="217">
        <v>0.42737785395591099</v>
      </c>
      <c r="T8153" s="217">
        <v>2.8842297920600801</v>
      </c>
      <c r="U8153" s="217">
        <v>2.4993073745283598</v>
      </c>
      <c r="V8153" s="217">
        <v>0.38492241753172102</v>
      </c>
      <c r="W8153" s="217">
        <v>2.99361065124871</v>
      </c>
      <c r="X8153" s="217">
        <v>2.5847772159753899</v>
      </c>
      <c r="Y8153" s="217">
        <v>0.40883343527332</v>
      </c>
    </row>
    <row r="8154" spans="2:25">
      <c r="B8154" s="217" t="s">
        <v>8323</v>
      </c>
      <c r="C8154" s="217" t="s">
        <v>5935</v>
      </c>
      <c r="D8154" s="217" t="s">
        <v>29</v>
      </c>
      <c r="E8154" s="217" t="s">
        <v>103</v>
      </c>
      <c r="F8154" s="217" t="s">
        <v>5</v>
      </c>
      <c r="G8154" s="217" t="s">
        <v>10</v>
      </c>
      <c r="H8154" s="217" t="s">
        <v>170</v>
      </c>
      <c r="I8154" s="217">
        <v>108</v>
      </c>
      <c r="J8154" s="217">
        <v>101</v>
      </c>
      <c r="K8154" s="217">
        <v>7</v>
      </c>
      <c r="L8154" s="217">
        <v>494</v>
      </c>
      <c r="M8154" s="217">
        <v>21211.382580161098</v>
      </c>
      <c r="N8154" s="217">
        <v>5.0916058673615998</v>
      </c>
      <c r="O8154" s="217">
        <v>4.7615943759585297</v>
      </c>
      <c r="P8154" s="217">
        <v>0.33001149140306602</v>
      </c>
      <c r="Q8154" s="217">
        <v>5.2661688647713802</v>
      </c>
      <c r="R8154" s="217">
        <v>4.9007508821374701</v>
      </c>
      <c r="S8154" s="217">
        <v>0.36541798263390901</v>
      </c>
      <c r="T8154" s="217">
        <v>5.1598837328949703</v>
      </c>
      <c r="U8154" s="217">
        <v>4.8156700163371502</v>
      </c>
      <c r="V8154" s="217">
        <v>0.34421371655782002</v>
      </c>
      <c r="W8154" s="217">
        <v>5.2380004894745502</v>
      </c>
      <c r="X8154" s="217">
        <v>4.8809969536285296</v>
      </c>
      <c r="Y8154" s="217">
        <v>0.35700353584602001</v>
      </c>
    </row>
    <row r="8155" spans="2:25">
      <c r="B8155" s="217" t="s">
        <v>8324</v>
      </c>
      <c r="C8155" s="217" t="s">
        <v>5935</v>
      </c>
      <c r="D8155" s="217" t="s">
        <v>29</v>
      </c>
      <c r="E8155" s="217" t="s">
        <v>103</v>
      </c>
      <c r="F8155" s="217" t="s">
        <v>5</v>
      </c>
      <c r="G8155" s="217" t="s">
        <v>10</v>
      </c>
      <c r="H8155" s="217" t="s">
        <v>172</v>
      </c>
      <c r="I8155" s="217">
        <v>175</v>
      </c>
      <c r="J8155" s="217">
        <v>171</v>
      </c>
      <c r="K8155" s="217">
        <v>4</v>
      </c>
      <c r="L8155" s="217">
        <v>746</v>
      </c>
      <c r="M8155" s="217">
        <v>27971.292779820498</v>
      </c>
      <c r="N8155" s="217">
        <v>6.2564144381003199</v>
      </c>
      <c r="O8155" s="217">
        <v>6.1134106795151704</v>
      </c>
      <c r="P8155" s="217">
        <v>0.14300375858514999</v>
      </c>
      <c r="Q8155" s="217">
        <v>6.4224719519281299</v>
      </c>
      <c r="R8155" s="217">
        <v>6.2672718199945496</v>
      </c>
      <c r="S8155" s="217">
        <v>0.15520013193357299</v>
      </c>
      <c r="T8155" s="217">
        <v>6.2769680624087698</v>
      </c>
      <c r="U8155" s="217">
        <v>6.1333667817171102</v>
      </c>
      <c r="V8155" s="217">
        <v>0.14360128069165801</v>
      </c>
      <c r="W8155" s="217">
        <v>6.3897293087243003</v>
      </c>
      <c r="X8155" s="217">
        <v>6.2388802015441103</v>
      </c>
      <c r="Y8155" s="217">
        <v>0.15084910718018599</v>
      </c>
    </row>
    <row r="8156" spans="2:25">
      <c r="B8156" s="217" t="s">
        <v>8325</v>
      </c>
      <c r="C8156" s="217" t="s">
        <v>5935</v>
      </c>
      <c r="D8156" s="217" t="s">
        <v>29</v>
      </c>
      <c r="E8156" s="217" t="s">
        <v>103</v>
      </c>
      <c r="F8156" s="217" t="s">
        <v>5</v>
      </c>
      <c r="G8156" s="217" t="s">
        <v>10</v>
      </c>
      <c r="H8156" s="217" t="s">
        <v>174</v>
      </c>
      <c r="I8156" s="217">
        <v>213</v>
      </c>
      <c r="J8156" s="217">
        <v>205</v>
      </c>
      <c r="K8156" s="217">
        <v>8</v>
      </c>
      <c r="L8156" s="217">
        <v>1042</v>
      </c>
      <c r="M8156" s="217">
        <v>37129.613445548799</v>
      </c>
      <c r="N8156" s="217">
        <v>5.7366608546132101</v>
      </c>
      <c r="O8156" s="217">
        <v>5.5211994140643599</v>
      </c>
      <c r="P8156" s="217">
        <v>0.21546144054885299</v>
      </c>
      <c r="Q8156" s="217">
        <v>5.8941614166498697</v>
      </c>
      <c r="R8156" s="217">
        <v>5.66848020874128</v>
      </c>
      <c r="S8156" s="217">
        <v>0.225681207908594</v>
      </c>
      <c r="T8156" s="217">
        <v>5.7235126043634299</v>
      </c>
      <c r="U8156" s="217">
        <v>5.5091142666242598</v>
      </c>
      <c r="V8156" s="217">
        <v>0.21439833773917</v>
      </c>
      <c r="W8156" s="217">
        <v>5.8479531875703703</v>
      </c>
      <c r="X8156" s="217">
        <v>5.6255422054444697</v>
      </c>
      <c r="Y8156" s="217">
        <v>0.22241098212590499</v>
      </c>
    </row>
    <row r="8157" spans="2:25">
      <c r="B8157" s="217" t="s">
        <v>8326</v>
      </c>
      <c r="C8157" s="217" t="s">
        <v>5935</v>
      </c>
      <c r="D8157" s="217" t="s">
        <v>29</v>
      </c>
      <c r="E8157" s="217" t="s">
        <v>103</v>
      </c>
      <c r="F8157" s="217" t="s">
        <v>5</v>
      </c>
      <c r="G8157" s="217" t="s">
        <v>10</v>
      </c>
      <c r="H8157" s="217" t="s">
        <v>176</v>
      </c>
      <c r="I8157" s="217">
        <v>361</v>
      </c>
      <c r="J8157" s="217">
        <v>341</v>
      </c>
      <c r="K8157" s="217">
        <v>20</v>
      </c>
      <c r="L8157" s="217">
        <v>1616</v>
      </c>
      <c r="M8157" s="217">
        <v>56872.379368289498</v>
      </c>
      <c r="N8157" s="217">
        <v>6.3475452233546497</v>
      </c>
      <c r="O8157" s="217">
        <v>5.9958806680441397</v>
      </c>
      <c r="P8157" s="217">
        <v>0.351664555310507</v>
      </c>
      <c r="Q8157" s="217">
        <v>6.4740334887580797</v>
      </c>
      <c r="R8157" s="217">
        <v>6.1078098431967103</v>
      </c>
      <c r="S8157" s="217">
        <v>0.36622364556137499</v>
      </c>
      <c r="T8157" s="217">
        <v>6.2963754941865897</v>
      </c>
      <c r="U8157" s="217">
        <v>5.9522921433145504</v>
      </c>
      <c r="V8157" s="217">
        <v>0.34408335087203401</v>
      </c>
      <c r="W8157" s="217">
        <v>6.4212904165056299</v>
      </c>
      <c r="X8157" s="217">
        <v>6.06501957710294</v>
      </c>
      <c r="Y8157" s="217">
        <v>0.356270839402686</v>
      </c>
    </row>
    <row r="8158" spans="2:25">
      <c r="B8158" s="217" t="s">
        <v>8327</v>
      </c>
      <c r="C8158" s="217" t="s">
        <v>5935</v>
      </c>
      <c r="D8158" s="217" t="s">
        <v>29</v>
      </c>
      <c r="E8158" s="217" t="s">
        <v>103</v>
      </c>
      <c r="F8158" s="217" t="s">
        <v>5</v>
      </c>
      <c r="G8158" s="217" t="s">
        <v>10</v>
      </c>
      <c r="H8158" s="217" t="s">
        <v>178</v>
      </c>
      <c r="I8158" s="217">
        <v>500</v>
      </c>
      <c r="J8158" s="217">
        <v>454</v>
      </c>
      <c r="K8158" s="217">
        <v>46</v>
      </c>
      <c r="L8158" s="217">
        <v>3062</v>
      </c>
      <c r="M8158" s="217">
        <v>107485.33182618</v>
      </c>
      <c r="N8158" s="217">
        <v>4.6517975197636696</v>
      </c>
      <c r="O8158" s="217">
        <v>4.2238321479454202</v>
      </c>
      <c r="P8158" s="217">
        <v>0.427965371818258</v>
      </c>
      <c r="Q8158" s="217">
        <v>4.8426359705962998</v>
      </c>
      <c r="R8158" s="217">
        <v>4.3785929132360701</v>
      </c>
      <c r="S8158" s="217">
        <v>0.464043057360227</v>
      </c>
      <c r="T8158" s="217">
        <v>4.6802353312804303</v>
      </c>
      <c r="U8158" s="217">
        <v>4.2536943345458198</v>
      </c>
      <c r="V8158" s="217">
        <v>0.42654099673460899</v>
      </c>
      <c r="W8158" s="217">
        <v>4.7958514421230101</v>
      </c>
      <c r="X8158" s="217">
        <v>4.3476483514367796</v>
      </c>
      <c r="Y8158" s="217">
        <v>0.44820309068622699</v>
      </c>
    </row>
    <row r="8159" spans="2:25">
      <c r="B8159" s="217" t="s">
        <v>8328</v>
      </c>
      <c r="C8159" s="217" t="s">
        <v>5935</v>
      </c>
      <c r="D8159" s="217" t="s">
        <v>29</v>
      </c>
      <c r="E8159" s="217" t="s">
        <v>103</v>
      </c>
      <c r="F8159" s="217" t="s">
        <v>5</v>
      </c>
      <c r="G8159" s="217" t="s">
        <v>10</v>
      </c>
      <c r="H8159" s="217" t="s">
        <v>5</v>
      </c>
      <c r="I8159" s="217">
        <v>1357</v>
      </c>
      <c r="J8159" s="217">
        <v>1272</v>
      </c>
      <c r="K8159" s="217">
        <v>85</v>
      </c>
      <c r="L8159" s="217">
        <v>6962</v>
      </c>
      <c r="M8159" s="217">
        <v>250670</v>
      </c>
      <c r="N8159" s="217">
        <v>5.4134918418637996</v>
      </c>
      <c r="O8159" s="217">
        <v>5.0744006063749199</v>
      </c>
      <c r="P8159" s="217">
        <v>0.33909123548888997</v>
      </c>
      <c r="Q8159" s="217">
        <v>5.5863150845327603</v>
      </c>
      <c r="R8159" s="217">
        <v>5.2227907450544802</v>
      </c>
      <c r="S8159" s="217">
        <v>0.363524339478278</v>
      </c>
      <c r="T8159" s="217">
        <v>5.4247596171775498</v>
      </c>
      <c r="U8159" s="217">
        <v>5.0871376916702697</v>
      </c>
      <c r="V8159" s="217">
        <v>0.33762192550728198</v>
      </c>
      <c r="W8159" s="217">
        <v>5.5409204379855197</v>
      </c>
      <c r="X8159" s="217">
        <v>5.1881451530152303</v>
      </c>
      <c r="Y8159" s="217">
        <v>0.35277528497028798</v>
      </c>
    </row>
    <row r="8160" spans="2:25">
      <c r="B8160" s="217" t="s">
        <v>8329</v>
      </c>
      <c r="C8160" s="217" t="s">
        <v>5935</v>
      </c>
      <c r="D8160" s="217" t="s">
        <v>29</v>
      </c>
      <c r="E8160" s="217" t="s">
        <v>103</v>
      </c>
      <c r="F8160" s="217" t="s">
        <v>12</v>
      </c>
      <c r="G8160" s="217" t="s">
        <v>49</v>
      </c>
      <c r="H8160" s="217" t="s">
        <v>170</v>
      </c>
      <c r="I8160" s="217">
        <v>478</v>
      </c>
      <c r="J8160" s="217">
        <v>463</v>
      </c>
      <c r="K8160" s="217">
        <v>15</v>
      </c>
      <c r="L8160" s="217">
        <v>1117</v>
      </c>
      <c r="M8160" s="217">
        <v>71081.162038769398</v>
      </c>
      <c r="N8160" s="217">
        <v>6.7247071698024099</v>
      </c>
      <c r="O8160" s="217">
        <v>6.513680794181</v>
      </c>
      <c r="P8160" s="217">
        <v>0.21102637562141499</v>
      </c>
      <c r="Q8160" s="217">
        <v>7.0582268035914302</v>
      </c>
      <c r="R8160" s="217">
        <v>6.81159476725293</v>
      </c>
      <c r="S8160" s="217">
        <v>0.246632036338503</v>
      </c>
      <c r="T8160" s="217">
        <v>6.8697362156910504</v>
      </c>
      <c r="U8160" s="217">
        <v>6.6427535175822996</v>
      </c>
      <c r="V8160" s="217">
        <v>0.22698269810875099</v>
      </c>
      <c r="W8160" s="217">
        <v>6.9929568939884801</v>
      </c>
      <c r="X8160" s="217">
        <v>6.7547961837597796</v>
      </c>
      <c r="Y8160" s="217">
        <v>0.23816071022869401</v>
      </c>
    </row>
    <row r="8161" spans="2:25">
      <c r="B8161" s="217" t="s">
        <v>8330</v>
      </c>
      <c r="C8161" s="217" t="s">
        <v>5935</v>
      </c>
      <c r="D8161" s="217" t="s">
        <v>29</v>
      </c>
      <c r="E8161" s="217" t="s">
        <v>103</v>
      </c>
      <c r="F8161" s="217" t="s">
        <v>12</v>
      </c>
      <c r="G8161" s="217" t="s">
        <v>49</v>
      </c>
      <c r="H8161" s="217" t="s">
        <v>172</v>
      </c>
      <c r="I8161" s="217">
        <v>503</v>
      </c>
      <c r="J8161" s="217">
        <v>486</v>
      </c>
      <c r="K8161" s="217">
        <v>17</v>
      </c>
      <c r="L8161" s="217">
        <v>1045</v>
      </c>
      <c r="M8161" s="217">
        <v>66704.583322651306</v>
      </c>
      <c r="N8161" s="217">
        <v>7.54071122170091</v>
      </c>
      <c r="O8161" s="217">
        <v>7.2858561704704599</v>
      </c>
      <c r="P8161" s="217">
        <v>0.25485505123044799</v>
      </c>
      <c r="Q8161" s="217">
        <v>7.6371591260578997</v>
      </c>
      <c r="R8161" s="217">
        <v>7.3818326219096297</v>
      </c>
      <c r="S8161" s="217">
        <v>0.25532650414826802</v>
      </c>
      <c r="T8161" s="217">
        <v>7.5390637924815298</v>
      </c>
      <c r="U8161" s="217">
        <v>7.2836345538123597</v>
      </c>
      <c r="V8161" s="217">
        <v>0.25542923866916201</v>
      </c>
      <c r="W8161" s="217">
        <v>7.6317493812486097</v>
      </c>
      <c r="X8161" s="217">
        <v>7.3752087651988001</v>
      </c>
      <c r="Y8161" s="217">
        <v>0.25654061604980799</v>
      </c>
    </row>
    <row r="8162" spans="2:25">
      <c r="B8162" s="217" t="s">
        <v>8331</v>
      </c>
      <c r="C8162" s="217" t="s">
        <v>5935</v>
      </c>
      <c r="D8162" s="217" t="s">
        <v>29</v>
      </c>
      <c r="E8162" s="217" t="s">
        <v>103</v>
      </c>
      <c r="F8162" s="217" t="s">
        <v>12</v>
      </c>
      <c r="G8162" s="217" t="s">
        <v>49</v>
      </c>
      <c r="H8162" s="217" t="s">
        <v>174</v>
      </c>
      <c r="I8162" s="217">
        <v>495</v>
      </c>
      <c r="J8162" s="217">
        <v>481</v>
      </c>
      <c r="K8162" s="217">
        <v>14</v>
      </c>
      <c r="L8162" s="217">
        <v>1010</v>
      </c>
      <c r="M8162" s="217">
        <v>64127.445619939601</v>
      </c>
      <c r="N8162" s="217">
        <v>7.7190038557544902</v>
      </c>
      <c r="O8162" s="217">
        <v>7.5006885951877003</v>
      </c>
      <c r="P8162" s="217">
        <v>0.21831526056679401</v>
      </c>
      <c r="Q8162" s="217">
        <v>7.79865453093998</v>
      </c>
      <c r="R8162" s="217">
        <v>7.5777190550825804</v>
      </c>
      <c r="S8162" s="217">
        <v>0.220935475857406</v>
      </c>
      <c r="T8162" s="217">
        <v>7.8040814463110104</v>
      </c>
      <c r="U8162" s="217">
        <v>7.5853746196275802</v>
      </c>
      <c r="V8162" s="217">
        <v>0.21870682668343699</v>
      </c>
      <c r="W8162" s="217">
        <v>7.8407001013870401</v>
      </c>
      <c r="X8162" s="217">
        <v>7.6193665285561396</v>
      </c>
      <c r="Y8162" s="217">
        <v>0.22133357283090299</v>
      </c>
    </row>
    <row r="8163" spans="2:25">
      <c r="B8163" s="217" t="s">
        <v>8332</v>
      </c>
      <c r="C8163" s="217" t="s">
        <v>5935</v>
      </c>
      <c r="D8163" s="217" t="s">
        <v>29</v>
      </c>
      <c r="E8163" s="217" t="s">
        <v>103</v>
      </c>
      <c r="F8163" s="217" t="s">
        <v>12</v>
      </c>
      <c r="G8163" s="217" t="s">
        <v>49</v>
      </c>
      <c r="H8163" s="217" t="s">
        <v>176</v>
      </c>
      <c r="I8163" s="217">
        <v>503</v>
      </c>
      <c r="J8163" s="217">
        <v>490</v>
      </c>
      <c r="K8163" s="217">
        <v>13</v>
      </c>
      <c r="L8163" s="217">
        <v>935</v>
      </c>
      <c r="M8163" s="217">
        <v>61454.491077250103</v>
      </c>
      <c r="N8163" s="217">
        <v>8.1849184849275591</v>
      </c>
      <c r="O8163" s="217">
        <v>7.9733798362117403</v>
      </c>
      <c r="P8163" s="217">
        <v>0.21153864871582201</v>
      </c>
      <c r="Q8163" s="217">
        <v>8.1111127776768601</v>
      </c>
      <c r="R8163" s="217">
        <v>7.9029878804290599</v>
      </c>
      <c r="S8163" s="217">
        <v>0.20812489724779401</v>
      </c>
      <c r="T8163" s="217">
        <v>8.0443221836911807</v>
      </c>
      <c r="U8163" s="217">
        <v>7.8399715436599902</v>
      </c>
      <c r="V8163" s="217">
        <v>0.20435064003119099</v>
      </c>
      <c r="W8163" s="217">
        <v>8.1163595389089291</v>
      </c>
      <c r="X8163" s="217">
        <v>7.9090946020374497</v>
      </c>
      <c r="Y8163" s="217">
        <v>0.20726493687148101</v>
      </c>
    </row>
    <row r="8164" spans="2:25">
      <c r="B8164" s="217" t="s">
        <v>8333</v>
      </c>
      <c r="C8164" s="217" t="s">
        <v>5935</v>
      </c>
      <c r="D8164" s="217" t="s">
        <v>29</v>
      </c>
      <c r="E8164" s="217" t="s">
        <v>103</v>
      </c>
      <c r="F8164" s="217" t="s">
        <v>12</v>
      </c>
      <c r="G8164" s="217" t="s">
        <v>49</v>
      </c>
      <c r="H8164" s="217" t="s">
        <v>178</v>
      </c>
      <c r="I8164" s="217">
        <v>321</v>
      </c>
      <c r="J8164" s="217">
        <v>306</v>
      </c>
      <c r="K8164" s="217">
        <v>15</v>
      </c>
      <c r="L8164" s="217">
        <v>730</v>
      </c>
      <c r="M8164" s="217">
        <v>40972.3179413896</v>
      </c>
      <c r="N8164" s="217">
        <v>7.8345579681185402</v>
      </c>
      <c r="O8164" s="217">
        <v>7.46845712848683</v>
      </c>
      <c r="P8164" s="217">
        <v>0.36610083963170698</v>
      </c>
      <c r="Q8164" s="217">
        <v>7.8839408245306304</v>
      </c>
      <c r="R8164" s="217">
        <v>7.5229564014431904</v>
      </c>
      <c r="S8164" s="217">
        <v>0.360984423087437</v>
      </c>
      <c r="T8164" s="217">
        <v>7.8777357022384704</v>
      </c>
      <c r="U8164" s="217">
        <v>7.5233787180817302</v>
      </c>
      <c r="V8164" s="217">
        <v>0.35435698415674299</v>
      </c>
      <c r="W8164" s="217">
        <v>7.9127534022101802</v>
      </c>
      <c r="X8164" s="217">
        <v>7.5530589922274798</v>
      </c>
      <c r="Y8164" s="217">
        <v>0.35969440998270502</v>
      </c>
    </row>
    <row r="8165" spans="2:25">
      <c r="B8165" s="217" t="s">
        <v>8334</v>
      </c>
      <c r="C8165" s="217" t="s">
        <v>5935</v>
      </c>
      <c r="D8165" s="217" t="s">
        <v>29</v>
      </c>
      <c r="E8165" s="217" t="s">
        <v>103</v>
      </c>
      <c r="F8165" s="217" t="s">
        <v>12</v>
      </c>
      <c r="G8165" s="217" t="s">
        <v>49</v>
      </c>
      <c r="H8165" s="217" t="s">
        <v>5</v>
      </c>
      <c r="I8165" s="217">
        <v>2301</v>
      </c>
      <c r="J8165" s="217">
        <v>2227</v>
      </c>
      <c r="K8165" s="217">
        <v>74</v>
      </c>
      <c r="L8165" s="217">
        <v>4837</v>
      </c>
      <c r="M8165" s="217">
        <v>304340</v>
      </c>
      <c r="N8165" s="217">
        <v>7.5606229874482498</v>
      </c>
      <c r="O8165" s="217">
        <v>7.3174738778997197</v>
      </c>
      <c r="P8165" s="217">
        <v>0.243149109548531</v>
      </c>
      <c r="Q8165" s="217">
        <v>7.5978878622219304</v>
      </c>
      <c r="R8165" s="217">
        <v>7.3525342007406902</v>
      </c>
      <c r="S8165" s="217">
        <v>0.245353661481232</v>
      </c>
      <c r="T8165" s="217">
        <v>7.5213609052657304</v>
      </c>
      <c r="U8165" s="217">
        <v>7.2823279199774102</v>
      </c>
      <c r="V8165" s="217">
        <v>0.23903298528831701</v>
      </c>
      <c r="W8165" s="217">
        <v>7.5964190119835502</v>
      </c>
      <c r="X8165" s="217">
        <v>7.3528703763710297</v>
      </c>
      <c r="Y8165" s="217">
        <v>0.24354863561252099</v>
      </c>
    </row>
    <row r="8166" spans="2:25">
      <c r="B8166" s="217" t="s">
        <v>8335</v>
      </c>
      <c r="C8166" s="217" t="s">
        <v>5935</v>
      </c>
      <c r="D8166" s="217" t="s">
        <v>29</v>
      </c>
      <c r="E8166" s="217" t="s">
        <v>103</v>
      </c>
      <c r="F8166" s="217" t="s">
        <v>9</v>
      </c>
      <c r="G8166" s="217" t="s">
        <v>49</v>
      </c>
      <c r="H8166" s="217" t="s">
        <v>170</v>
      </c>
      <c r="I8166" s="217">
        <v>108</v>
      </c>
      <c r="J8166" s="217">
        <v>102</v>
      </c>
      <c r="K8166" s="217">
        <v>6</v>
      </c>
      <c r="L8166" s="217">
        <v>1980</v>
      </c>
      <c r="M8166" s="217">
        <v>74544.718198304894</v>
      </c>
      <c r="N8166" s="217">
        <v>1.4487947987501499</v>
      </c>
      <c r="O8166" s="217">
        <v>1.3683061988195899</v>
      </c>
      <c r="P8166" s="217">
        <v>8.0488599930563995E-2</v>
      </c>
      <c r="Q8166" s="217">
        <v>1.54273210927543</v>
      </c>
      <c r="R8166" s="217">
        <v>1.4524457599476199</v>
      </c>
      <c r="S8166" s="217">
        <v>9.0286349327817705E-2</v>
      </c>
      <c r="T8166" s="217">
        <v>1.4839127321235701</v>
      </c>
      <c r="U8166" s="217">
        <v>1.39889321956017</v>
      </c>
      <c r="V8166" s="217">
        <v>8.5019512563403996E-2</v>
      </c>
      <c r="W8166" s="217">
        <v>1.5239469606684399</v>
      </c>
      <c r="X8166" s="217">
        <v>1.43624166958109</v>
      </c>
      <c r="Y8166" s="217">
        <v>8.7705291087349396E-2</v>
      </c>
    </row>
    <row r="8167" spans="2:25">
      <c r="B8167" s="217" t="s">
        <v>8336</v>
      </c>
      <c r="C8167" s="217" t="s">
        <v>5935</v>
      </c>
      <c r="D8167" s="217" t="s">
        <v>29</v>
      </c>
      <c r="E8167" s="217" t="s">
        <v>103</v>
      </c>
      <c r="F8167" s="217" t="s">
        <v>9</v>
      </c>
      <c r="G8167" s="217" t="s">
        <v>49</v>
      </c>
      <c r="H8167" s="217" t="s">
        <v>172</v>
      </c>
      <c r="I8167" s="217">
        <v>124</v>
      </c>
      <c r="J8167" s="217">
        <v>117</v>
      </c>
      <c r="K8167" s="217">
        <v>7</v>
      </c>
      <c r="L8167" s="217">
        <v>1790</v>
      </c>
      <c r="M8167" s="217">
        <v>70727.158192773204</v>
      </c>
      <c r="N8167" s="217">
        <v>1.7532162067366901</v>
      </c>
      <c r="O8167" s="217">
        <v>1.65424432409833</v>
      </c>
      <c r="P8167" s="217">
        <v>9.8971882638361694E-2</v>
      </c>
      <c r="Q8167" s="217">
        <v>1.8264871181751801</v>
      </c>
      <c r="R8167" s="217">
        <v>1.7248592202470501</v>
      </c>
      <c r="S8167" s="217">
        <v>0.10162789792813599</v>
      </c>
      <c r="T8167" s="217">
        <v>1.74598240823268</v>
      </c>
      <c r="U8167" s="217">
        <v>1.6476038406256099</v>
      </c>
      <c r="V8167" s="217">
        <v>9.8378567607073794E-2</v>
      </c>
      <c r="W8167" s="217">
        <v>1.8004439817001101</v>
      </c>
      <c r="X8167" s="217">
        <v>1.70028503892516</v>
      </c>
      <c r="Y8167" s="217">
        <v>0.10015894277495201</v>
      </c>
    </row>
    <row r="8168" spans="2:25">
      <c r="B8168" s="217" t="s">
        <v>8337</v>
      </c>
      <c r="C8168" s="217" t="s">
        <v>5935</v>
      </c>
      <c r="D8168" s="217" t="s">
        <v>29</v>
      </c>
      <c r="E8168" s="217" t="s">
        <v>103</v>
      </c>
      <c r="F8168" s="217" t="s">
        <v>9</v>
      </c>
      <c r="G8168" s="217" t="s">
        <v>49</v>
      </c>
      <c r="H8168" s="217" t="s">
        <v>174</v>
      </c>
      <c r="I8168" s="217">
        <v>144</v>
      </c>
      <c r="J8168" s="217">
        <v>133</v>
      </c>
      <c r="K8168" s="217">
        <v>11</v>
      </c>
      <c r="L8168" s="217">
        <v>1755</v>
      </c>
      <c r="M8168" s="217">
        <v>68164.166641060598</v>
      </c>
      <c r="N8168" s="217">
        <v>2.1125469157171102</v>
      </c>
      <c r="O8168" s="217">
        <v>1.95117180409983</v>
      </c>
      <c r="P8168" s="217">
        <v>0.16137511161727899</v>
      </c>
      <c r="Q8168" s="217">
        <v>2.1233479534257298</v>
      </c>
      <c r="R8168" s="217">
        <v>1.9619192939960199</v>
      </c>
      <c r="S8168" s="217">
        <v>0.16142865942971499</v>
      </c>
      <c r="T8168" s="217">
        <v>2.0206502255419498</v>
      </c>
      <c r="U8168" s="217">
        <v>1.8736033689757801</v>
      </c>
      <c r="V8168" s="217">
        <v>0.147046856566173</v>
      </c>
      <c r="W8168" s="217">
        <v>2.0881025362900498</v>
      </c>
      <c r="X8168" s="217">
        <v>1.9324682611966599</v>
      </c>
      <c r="Y8168" s="217">
        <v>0.15563427509338501</v>
      </c>
    </row>
    <row r="8169" spans="2:25">
      <c r="B8169" s="217" t="s">
        <v>8338</v>
      </c>
      <c r="C8169" s="217" t="s">
        <v>5935</v>
      </c>
      <c r="D8169" s="217" t="s">
        <v>29</v>
      </c>
      <c r="E8169" s="217" t="s">
        <v>103</v>
      </c>
      <c r="F8169" s="217" t="s">
        <v>9</v>
      </c>
      <c r="G8169" s="217" t="s">
        <v>49</v>
      </c>
      <c r="H8169" s="217" t="s">
        <v>176</v>
      </c>
      <c r="I8169" s="217">
        <v>179</v>
      </c>
      <c r="J8169" s="217">
        <v>162</v>
      </c>
      <c r="K8169" s="217">
        <v>17</v>
      </c>
      <c r="L8169" s="217">
        <v>1564</v>
      </c>
      <c r="M8169" s="217">
        <v>64228.239522917298</v>
      </c>
      <c r="N8169" s="217">
        <v>2.78693610987315</v>
      </c>
      <c r="O8169" s="217">
        <v>2.5222550268125699</v>
      </c>
      <c r="P8169" s="217">
        <v>0.26468108306057803</v>
      </c>
      <c r="Q8169" s="217">
        <v>2.7090018815876098</v>
      </c>
      <c r="R8169" s="217">
        <v>2.4561300721446</v>
      </c>
      <c r="S8169" s="217">
        <v>0.25287180944301402</v>
      </c>
      <c r="T8169" s="217">
        <v>2.6104328929766298</v>
      </c>
      <c r="U8169" s="217">
        <v>2.3716546579544202</v>
      </c>
      <c r="V8169" s="217">
        <v>0.23877823502221099</v>
      </c>
      <c r="W8169" s="217">
        <v>2.6821459233940699</v>
      </c>
      <c r="X8169" s="217">
        <v>2.4344406031129302</v>
      </c>
      <c r="Y8169" s="217">
        <v>0.24770532028113801</v>
      </c>
    </row>
    <row r="8170" spans="2:25">
      <c r="B8170" s="217" t="s">
        <v>8339</v>
      </c>
      <c r="C8170" s="217" t="s">
        <v>5935</v>
      </c>
      <c r="D8170" s="217" t="s">
        <v>29</v>
      </c>
      <c r="E8170" s="217" t="s">
        <v>103</v>
      </c>
      <c r="F8170" s="217" t="s">
        <v>9</v>
      </c>
      <c r="G8170" s="217" t="s">
        <v>49</v>
      </c>
      <c r="H8170" s="217" t="s">
        <v>178</v>
      </c>
      <c r="I8170" s="217">
        <v>114</v>
      </c>
      <c r="J8170" s="217">
        <v>106</v>
      </c>
      <c r="K8170" s="217">
        <v>8</v>
      </c>
      <c r="L8170" s="217">
        <v>1079</v>
      </c>
      <c r="M8170" s="217">
        <v>43815.717444943803</v>
      </c>
      <c r="N8170" s="217">
        <v>2.6018060789086799</v>
      </c>
      <c r="O8170" s="217">
        <v>2.4192231961782502</v>
      </c>
      <c r="P8170" s="217">
        <v>0.18258288273043399</v>
      </c>
      <c r="Q8170" s="217">
        <v>2.4285883177351502</v>
      </c>
      <c r="R8170" s="217">
        <v>2.27179461561769</v>
      </c>
      <c r="S8170" s="217">
        <v>0.15679370211746699</v>
      </c>
      <c r="T8170" s="217">
        <v>2.2809329131660498</v>
      </c>
      <c r="U8170" s="217">
        <v>2.1441369840274702</v>
      </c>
      <c r="V8170" s="217">
        <v>0.13679592913857999</v>
      </c>
      <c r="W8170" s="217">
        <v>2.3693100992462002</v>
      </c>
      <c r="X8170" s="217">
        <v>2.22144505888925</v>
      </c>
      <c r="Y8170" s="217">
        <v>0.147865040356946</v>
      </c>
    </row>
    <row r="8171" spans="2:25">
      <c r="B8171" s="217" t="s">
        <v>8340</v>
      </c>
      <c r="C8171" s="217" t="s">
        <v>5935</v>
      </c>
      <c r="D8171" s="217" t="s">
        <v>29</v>
      </c>
      <c r="E8171" s="217" t="s">
        <v>103</v>
      </c>
      <c r="F8171" s="217" t="s">
        <v>9</v>
      </c>
      <c r="G8171" s="217" t="s">
        <v>49</v>
      </c>
      <c r="H8171" s="217" t="s">
        <v>5</v>
      </c>
      <c r="I8171" s="217">
        <v>670</v>
      </c>
      <c r="J8171" s="217">
        <v>621</v>
      </c>
      <c r="K8171" s="217">
        <v>49</v>
      </c>
      <c r="L8171" s="217">
        <v>8168</v>
      </c>
      <c r="M8171" s="217">
        <v>321480</v>
      </c>
      <c r="N8171" s="217">
        <v>2.0841109866865701</v>
      </c>
      <c r="O8171" s="217">
        <v>1.9316909294512901</v>
      </c>
      <c r="P8171" s="217">
        <v>0.15242005723528701</v>
      </c>
      <c r="Q8171" s="217">
        <v>2.1134724728405998</v>
      </c>
      <c r="R8171" s="217">
        <v>1.9582904119490701</v>
      </c>
      <c r="S8171" s="217">
        <v>0.155182060891531</v>
      </c>
      <c r="T8171" s="217">
        <v>2.0136194865577601</v>
      </c>
      <c r="U8171" s="217">
        <v>1.8697237887568501</v>
      </c>
      <c r="V8171" s="217">
        <v>0.14389569780091199</v>
      </c>
      <c r="W8171" s="217">
        <v>2.07923527356132</v>
      </c>
      <c r="X8171" s="217">
        <v>1.9288292275949399</v>
      </c>
      <c r="Y8171" s="217">
        <v>0.15040604596637899</v>
      </c>
    </row>
    <row r="8172" spans="2:25">
      <c r="B8172" s="217" t="s">
        <v>8341</v>
      </c>
      <c r="C8172" s="217" t="s">
        <v>5935</v>
      </c>
      <c r="D8172" s="217" t="s">
        <v>29</v>
      </c>
      <c r="E8172" s="217" t="s">
        <v>103</v>
      </c>
      <c r="F8172" s="217" t="s">
        <v>5</v>
      </c>
      <c r="G8172" s="217" t="s">
        <v>49</v>
      </c>
      <c r="H8172" s="217" t="s">
        <v>170</v>
      </c>
      <c r="I8172" s="217">
        <v>594</v>
      </c>
      <c r="J8172" s="217">
        <v>573</v>
      </c>
      <c r="K8172" s="217">
        <v>21</v>
      </c>
      <c r="L8172" s="217">
        <v>3097</v>
      </c>
      <c r="M8172" s="217">
        <v>145625.88023707399</v>
      </c>
      <c r="N8172" s="217">
        <v>4.0789453017072699</v>
      </c>
      <c r="O8172" s="217">
        <v>3.9347401647782299</v>
      </c>
      <c r="P8172" s="217">
        <v>0.14420513692904499</v>
      </c>
      <c r="Q8172" s="217">
        <v>4.2874232656078801</v>
      </c>
      <c r="R8172" s="217">
        <v>4.1210597181289899</v>
      </c>
      <c r="S8172" s="217">
        <v>0.166363547478899</v>
      </c>
      <c r="T8172" s="217">
        <v>4.1643985807935699</v>
      </c>
      <c r="U8172" s="217">
        <v>4.0103191080862199</v>
      </c>
      <c r="V8172" s="217">
        <v>0.15407947270734801</v>
      </c>
      <c r="W8172" s="217">
        <v>4.2457528557809701</v>
      </c>
      <c r="X8172" s="217">
        <v>4.0848469683871604</v>
      </c>
      <c r="Y8172" s="217">
        <v>0.16090588739381001</v>
      </c>
    </row>
    <row r="8173" spans="2:25">
      <c r="B8173" s="217" t="s">
        <v>8342</v>
      </c>
      <c r="C8173" s="217" t="s">
        <v>5935</v>
      </c>
      <c r="D8173" s="217" t="s">
        <v>29</v>
      </c>
      <c r="E8173" s="217" t="s">
        <v>103</v>
      </c>
      <c r="F8173" s="217" t="s">
        <v>5</v>
      </c>
      <c r="G8173" s="217" t="s">
        <v>49</v>
      </c>
      <c r="H8173" s="217" t="s">
        <v>172</v>
      </c>
      <c r="I8173" s="217">
        <v>630</v>
      </c>
      <c r="J8173" s="217">
        <v>606</v>
      </c>
      <c r="K8173" s="217">
        <v>24</v>
      </c>
      <c r="L8173" s="217">
        <v>2837</v>
      </c>
      <c r="M8173" s="217">
        <v>137431.741515425</v>
      </c>
      <c r="N8173" s="217">
        <v>4.5840938421732202</v>
      </c>
      <c r="O8173" s="217">
        <v>4.4094616958047199</v>
      </c>
      <c r="P8173" s="217">
        <v>0.17463214636850399</v>
      </c>
      <c r="Q8173" s="217">
        <v>4.6706470102531696</v>
      </c>
      <c r="R8173" s="217">
        <v>4.4943590558845496</v>
      </c>
      <c r="S8173" s="217">
        <v>0.17628795436862299</v>
      </c>
      <c r="T8173" s="217">
        <v>4.58167858133372</v>
      </c>
      <c r="U8173" s="217">
        <v>4.4070197528725501</v>
      </c>
      <c r="V8173" s="217">
        <v>0.17465882846117101</v>
      </c>
      <c r="W8173" s="217">
        <v>4.6550306706030602</v>
      </c>
      <c r="X8173" s="217">
        <v>4.4789107090159801</v>
      </c>
      <c r="Y8173" s="217">
        <v>0.17611996158707499</v>
      </c>
    </row>
    <row r="8174" spans="2:25">
      <c r="B8174" s="217" t="s">
        <v>8343</v>
      </c>
      <c r="C8174" s="217" t="s">
        <v>5935</v>
      </c>
      <c r="D8174" s="217" t="s">
        <v>29</v>
      </c>
      <c r="E8174" s="217" t="s">
        <v>103</v>
      </c>
      <c r="F8174" s="217" t="s">
        <v>5</v>
      </c>
      <c r="G8174" s="217" t="s">
        <v>49</v>
      </c>
      <c r="H8174" s="217" t="s">
        <v>174</v>
      </c>
      <c r="I8174" s="217">
        <v>657</v>
      </c>
      <c r="J8174" s="217">
        <v>632</v>
      </c>
      <c r="K8174" s="217">
        <v>25</v>
      </c>
      <c r="L8174" s="217">
        <v>2769</v>
      </c>
      <c r="M8174" s="217">
        <v>132291.612261</v>
      </c>
      <c r="N8174" s="217">
        <v>4.9663012550167904</v>
      </c>
      <c r="O8174" s="217">
        <v>4.7773247993464398</v>
      </c>
      <c r="P8174" s="217">
        <v>0.18897645567035001</v>
      </c>
      <c r="Q8174" s="217">
        <v>5.0086692171381904</v>
      </c>
      <c r="R8174" s="217">
        <v>4.8184677720471196</v>
      </c>
      <c r="S8174" s="217">
        <v>0.19020144509107201</v>
      </c>
      <c r="T8174" s="217">
        <v>4.9715997699101102</v>
      </c>
      <c r="U8174" s="217">
        <v>4.7898850651422498</v>
      </c>
      <c r="V8174" s="217">
        <v>0.181714704767862</v>
      </c>
      <c r="W8174" s="217">
        <v>5.0165352601208397</v>
      </c>
      <c r="X8174" s="217">
        <v>4.8291261630694597</v>
      </c>
      <c r="Y8174" s="217">
        <v>0.18740909705138301</v>
      </c>
    </row>
    <row r="8175" spans="2:25">
      <c r="B8175" s="217" t="s">
        <v>8344</v>
      </c>
      <c r="C8175" s="217" t="s">
        <v>5935</v>
      </c>
      <c r="D8175" s="217" t="s">
        <v>29</v>
      </c>
      <c r="E8175" s="217" t="s">
        <v>103</v>
      </c>
      <c r="F8175" s="217" t="s">
        <v>5</v>
      </c>
      <c r="G8175" s="217" t="s">
        <v>49</v>
      </c>
      <c r="H8175" s="217" t="s">
        <v>176</v>
      </c>
      <c r="I8175" s="217">
        <v>692</v>
      </c>
      <c r="J8175" s="217">
        <v>662</v>
      </c>
      <c r="K8175" s="217">
        <v>30</v>
      </c>
      <c r="L8175" s="217">
        <v>2502</v>
      </c>
      <c r="M8175" s="217">
        <v>125682.73060016699</v>
      </c>
      <c r="N8175" s="217">
        <v>5.5059274786243204</v>
      </c>
      <c r="O8175" s="217">
        <v>5.2672312006492801</v>
      </c>
      <c r="P8175" s="217">
        <v>0.238696277975043</v>
      </c>
      <c r="Q8175" s="217">
        <v>5.4375936495625501</v>
      </c>
      <c r="R8175" s="217">
        <v>5.2064171059780104</v>
      </c>
      <c r="S8175" s="217">
        <v>0.23117654358454201</v>
      </c>
      <c r="T8175" s="217">
        <v>5.3564331102337697</v>
      </c>
      <c r="U8175" s="217">
        <v>5.1343403418450002</v>
      </c>
      <c r="V8175" s="217">
        <v>0.22209276838877101</v>
      </c>
      <c r="W8175" s="217">
        <v>5.4281740238482197</v>
      </c>
      <c r="X8175" s="217">
        <v>5.2000761950657699</v>
      </c>
      <c r="Y8175" s="217">
        <v>0.22809782878245199</v>
      </c>
    </row>
    <row r="8176" spans="2:25">
      <c r="B8176" s="217" t="s">
        <v>8345</v>
      </c>
      <c r="C8176" s="217" t="s">
        <v>5935</v>
      </c>
      <c r="D8176" s="217" t="s">
        <v>29</v>
      </c>
      <c r="E8176" s="217" t="s">
        <v>103</v>
      </c>
      <c r="F8176" s="217" t="s">
        <v>5</v>
      </c>
      <c r="G8176" s="217" t="s">
        <v>49</v>
      </c>
      <c r="H8176" s="217" t="s">
        <v>178</v>
      </c>
      <c r="I8176" s="217">
        <v>441</v>
      </c>
      <c r="J8176" s="217">
        <v>418</v>
      </c>
      <c r="K8176" s="217">
        <v>23</v>
      </c>
      <c r="L8176" s="217">
        <v>1809</v>
      </c>
      <c r="M8176" s="217">
        <v>84788.035386333402</v>
      </c>
      <c r="N8176" s="217">
        <v>5.2012055473464001</v>
      </c>
      <c r="O8176" s="217">
        <v>4.9299408589360398</v>
      </c>
      <c r="P8176" s="217">
        <v>0.271264688410356</v>
      </c>
      <c r="Q8176" s="217">
        <v>5.1346128972769103</v>
      </c>
      <c r="R8176" s="217">
        <v>4.8785833960554701</v>
      </c>
      <c r="S8176" s="217">
        <v>0.25602950122143497</v>
      </c>
      <c r="T8176" s="217">
        <v>5.0485323809588403</v>
      </c>
      <c r="U8176" s="217">
        <v>4.8060325196610698</v>
      </c>
      <c r="V8176" s="217">
        <v>0.24249986129776699</v>
      </c>
      <c r="W8176" s="217">
        <v>5.1150969990804898</v>
      </c>
      <c r="X8176" s="217">
        <v>4.8642935121631199</v>
      </c>
      <c r="Y8176" s="217">
        <v>0.25080348691736698</v>
      </c>
    </row>
    <row r="8177" spans="2:25">
      <c r="B8177" s="217" t="s">
        <v>8346</v>
      </c>
      <c r="C8177" s="217" t="s">
        <v>5935</v>
      </c>
      <c r="D8177" s="217" t="s">
        <v>29</v>
      </c>
      <c r="E8177" s="217" t="s">
        <v>103</v>
      </c>
      <c r="F8177" s="217" t="s">
        <v>5</v>
      </c>
      <c r="G8177" s="217" t="s">
        <v>49</v>
      </c>
      <c r="H8177" s="217" t="s">
        <v>5</v>
      </c>
      <c r="I8177" s="217">
        <v>3016</v>
      </c>
      <c r="J8177" s="217">
        <v>2893</v>
      </c>
      <c r="K8177" s="217">
        <v>123</v>
      </c>
      <c r="L8177" s="217">
        <v>13014</v>
      </c>
      <c r="M8177" s="217">
        <v>625820</v>
      </c>
      <c r="N8177" s="217">
        <v>4.8192771084337398</v>
      </c>
      <c r="O8177" s="217">
        <v>4.6227349717171098</v>
      </c>
      <c r="P8177" s="217">
        <v>0.19654213671662801</v>
      </c>
      <c r="Q8177" s="217">
        <v>4.8529035798815503</v>
      </c>
      <c r="R8177" s="217">
        <v>4.6538099400724802</v>
      </c>
      <c r="S8177" s="217">
        <v>0.19909363980907199</v>
      </c>
      <c r="T8177" s="217">
        <v>4.7663254715702603</v>
      </c>
      <c r="U8177" s="217">
        <v>4.5760996180972597</v>
      </c>
      <c r="V8177" s="217">
        <v>0.190225853472996</v>
      </c>
      <c r="W8177" s="217">
        <v>4.8357485581411801</v>
      </c>
      <c r="X8177" s="217">
        <v>4.6399841578114103</v>
      </c>
      <c r="Y8177" s="217">
        <v>0.19576440032977399</v>
      </c>
    </row>
    <row r="8178" spans="2:25">
      <c r="B8178" s="217" t="s">
        <v>8347</v>
      </c>
      <c r="C8178" s="217" t="s">
        <v>5935</v>
      </c>
      <c r="D8178" s="217" t="s">
        <v>29</v>
      </c>
      <c r="E8178" s="217" t="s">
        <v>103</v>
      </c>
      <c r="F8178" s="217" t="s">
        <v>12</v>
      </c>
      <c r="G8178" s="217" t="s">
        <v>13</v>
      </c>
      <c r="H8178" s="217" t="s">
        <v>170</v>
      </c>
      <c r="I8178" s="217">
        <v>14</v>
      </c>
      <c r="J8178" s="217">
        <v>14</v>
      </c>
      <c r="K8178" s="217">
        <v>0</v>
      </c>
      <c r="L8178" s="217">
        <v>37</v>
      </c>
      <c r="M8178" s="217">
        <v>2288.03471508949</v>
      </c>
      <c r="N8178" s="217">
        <v>6.1187882804708504</v>
      </c>
      <c r="O8178" s="217">
        <v>6.1187882804708504</v>
      </c>
      <c r="P8178" s="217">
        <v>0</v>
      </c>
      <c r="Q8178" s="217">
        <v>5.9471339477014897</v>
      </c>
      <c r="R8178" s="217">
        <v>5.9471339477014897</v>
      </c>
      <c r="S8178" s="217">
        <v>0</v>
      </c>
      <c r="T8178" s="217">
        <v>5.8937033765475704</v>
      </c>
      <c r="U8178" s="217">
        <v>5.8937033765475704</v>
      </c>
      <c r="V8178" s="217">
        <v>0</v>
      </c>
      <c r="W8178" s="217">
        <v>5.99448241183224</v>
      </c>
      <c r="X8178" s="217">
        <v>5.99448241183224</v>
      </c>
      <c r="Y8178" s="217">
        <v>0</v>
      </c>
    </row>
    <row r="8179" spans="2:25">
      <c r="B8179" s="217" t="s">
        <v>8348</v>
      </c>
      <c r="C8179" s="217" t="s">
        <v>5935</v>
      </c>
      <c r="D8179" s="217" t="s">
        <v>29</v>
      </c>
      <c r="E8179" s="217" t="s">
        <v>103</v>
      </c>
      <c r="F8179" s="217" t="s">
        <v>12</v>
      </c>
      <c r="G8179" s="217" t="s">
        <v>13</v>
      </c>
      <c r="H8179" s="217" t="s">
        <v>172</v>
      </c>
      <c r="I8179" s="217">
        <v>26</v>
      </c>
      <c r="J8179" s="217">
        <v>25</v>
      </c>
      <c r="K8179" s="217">
        <v>1</v>
      </c>
      <c r="L8179" s="217">
        <v>79</v>
      </c>
      <c r="M8179" s="217">
        <v>3458.38817889136</v>
      </c>
      <c r="N8179" s="217">
        <v>7.51795306226576</v>
      </c>
      <c r="O8179" s="217">
        <v>7.2288010214093896</v>
      </c>
      <c r="P8179" s="217">
        <v>0.28915204085637503</v>
      </c>
      <c r="Q8179" s="217">
        <v>7.8408011330142404</v>
      </c>
      <c r="R8179" s="217">
        <v>7.5404179519827101</v>
      </c>
      <c r="S8179" s="217">
        <v>0.30038318103153</v>
      </c>
      <c r="T8179" s="217">
        <v>7.6603539550077899</v>
      </c>
      <c r="U8179" s="217">
        <v>7.4065584142979599</v>
      </c>
      <c r="V8179" s="217">
        <v>0.25379554070983301</v>
      </c>
      <c r="W8179" s="217">
        <v>7.8020762889316497</v>
      </c>
      <c r="X8179" s="217">
        <v>7.5233294817932999</v>
      </c>
      <c r="Y8179" s="217">
        <v>0.27874680713834799</v>
      </c>
    </row>
    <row r="8180" spans="2:25">
      <c r="B8180" s="217" t="s">
        <v>8349</v>
      </c>
      <c r="C8180" s="217" t="s">
        <v>5935</v>
      </c>
      <c r="D8180" s="217" t="s">
        <v>29</v>
      </c>
      <c r="E8180" s="217" t="s">
        <v>103</v>
      </c>
      <c r="F8180" s="217" t="s">
        <v>12</v>
      </c>
      <c r="G8180" s="217" t="s">
        <v>13</v>
      </c>
      <c r="H8180" s="217" t="s">
        <v>174</v>
      </c>
      <c r="I8180" s="217">
        <v>29</v>
      </c>
      <c r="J8180" s="217">
        <v>27</v>
      </c>
      <c r="K8180" s="217">
        <v>2</v>
      </c>
      <c r="L8180" s="217">
        <v>86</v>
      </c>
      <c r="M8180" s="217">
        <v>5608.94768489747</v>
      </c>
      <c r="N8180" s="217">
        <v>5.1703103022488097</v>
      </c>
      <c r="O8180" s="217">
        <v>4.8137371779557903</v>
      </c>
      <c r="P8180" s="217">
        <v>0.35657312429302201</v>
      </c>
      <c r="Q8180" s="217">
        <v>5.3226346573191901</v>
      </c>
      <c r="R8180" s="217">
        <v>4.9787911712212303</v>
      </c>
      <c r="S8180" s="217">
        <v>0.34384348609795901</v>
      </c>
      <c r="T8180" s="217">
        <v>5.3494539128746101</v>
      </c>
      <c r="U8180" s="217">
        <v>5.0077274515673</v>
      </c>
      <c r="V8180" s="217">
        <v>0.34172646130731099</v>
      </c>
      <c r="W8180" s="217">
        <v>5.3652229792075099</v>
      </c>
      <c r="X8180" s="217">
        <v>5.0248848874280503</v>
      </c>
      <c r="Y8180" s="217">
        <v>0.34033809177945601</v>
      </c>
    </row>
    <row r="8181" spans="2:25">
      <c r="B8181" s="217" t="s">
        <v>8350</v>
      </c>
      <c r="C8181" s="217" t="s">
        <v>5935</v>
      </c>
      <c r="D8181" s="217" t="s">
        <v>29</v>
      </c>
      <c r="E8181" s="217" t="s">
        <v>103</v>
      </c>
      <c r="F8181" s="217" t="s">
        <v>12</v>
      </c>
      <c r="G8181" s="217" t="s">
        <v>13</v>
      </c>
      <c r="H8181" s="217" t="s">
        <v>176</v>
      </c>
      <c r="I8181" s="217">
        <v>46</v>
      </c>
      <c r="J8181" s="217">
        <v>46</v>
      </c>
      <c r="K8181" s="217">
        <v>0</v>
      </c>
      <c r="L8181" s="217">
        <v>187</v>
      </c>
      <c r="M8181" s="217">
        <v>9672.6268160872096</v>
      </c>
      <c r="N8181" s="217">
        <v>4.75568848820821</v>
      </c>
      <c r="O8181" s="217">
        <v>4.75568848820821</v>
      </c>
      <c r="P8181" s="217">
        <v>0</v>
      </c>
      <c r="Q8181" s="217">
        <v>4.8105826263346296</v>
      </c>
      <c r="R8181" s="217">
        <v>4.8105826263346296</v>
      </c>
      <c r="S8181" s="217">
        <v>0</v>
      </c>
      <c r="T8181" s="217">
        <v>4.7164964198609498</v>
      </c>
      <c r="U8181" s="217">
        <v>4.7164964198609498</v>
      </c>
      <c r="V8181" s="217">
        <v>0</v>
      </c>
      <c r="W8181" s="217">
        <v>4.7969087005746598</v>
      </c>
      <c r="X8181" s="217">
        <v>4.7969087005746598</v>
      </c>
      <c r="Y8181" s="217">
        <v>0</v>
      </c>
    </row>
    <row r="8182" spans="2:25">
      <c r="B8182" s="217" t="s">
        <v>8351</v>
      </c>
      <c r="C8182" s="217" t="s">
        <v>5935</v>
      </c>
      <c r="D8182" s="217" t="s">
        <v>29</v>
      </c>
      <c r="E8182" s="217" t="s">
        <v>103</v>
      </c>
      <c r="F8182" s="217" t="s">
        <v>12</v>
      </c>
      <c r="G8182" s="217" t="s">
        <v>13</v>
      </c>
      <c r="H8182" s="217" t="s">
        <v>178</v>
      </c>
      <c r="I8182" s="217">
        <v>101</v>
      </c>
      <c r="J8182" s="217">
        <v>97</v>
      </c>
      <c r="K8182" s="217">
        <v>4</v>
      </c>
      <c r="L8182" s="217">
        <v>416</v>
      </c>
      <c r="M8182" s="217">
        <v>28867.0026050345</v>
      </c>
      <c r="N8182" s="217">
        <v>3.4988045479437901</v>
      </c>
      <c r="O8182" s="217">
        <v>3.36023803119354</v>
      </c>
      <c r="P8182" s="217">
        <v>0.138566516750249</v>
      </c>
      <c r="Q8182" s="217">
        <v>3.5477873909618798</v>
      </c>
      <c r="R8182" s="217">
        <v>3.4087073171037301</v>
      </c>
      <c r="S8182" s="217">
        <v>0.13908007385815099</v>
      </c>
      <c r="T8182" s="217">
        <v>3.4407378084637101</v>
      </c>
      <c r="U8182" s="217">
        <v>3.3009546835123098</v>
      </c>
      <c r="V8182" s="217">
        <v>0.13978312495140599</v>
      </c>
      <c r="W8182" s="217">
        <v>3.51398129182496</v>
      </c>
      <c r="X8182" s="217">
        <v>3.3740309253935199</v>
      </c>
      <c r="Y8182" s="217">
        <v>0.13995036643143</v>
      </c>
    </row>
    <row r="8183" spans="2:25">
      <c r="B8183" s="217" t="s">
        <v>8352</v>
      </c>
      <c r="C8183" s="217" t="s">
        <v>5935</v>
      </c>
      <c r="D8183" s="217" t="s">
        <v>29</v>
      </c>
      <c r="E8183" s="217" t="s">
        <v>103</v>
      </c>
      <c r="F8183" s="217" t="s">
        <v>12</v>
      </c>
      <c r="G8183" s="217" t="s">
        <v>13</v>
      </c>
      <c r="H8183" s="217" t="s">
        <v>5</v>
      </c>
      <c r="I8183" s="217">
        <v>216</v>
      </c>
      <c r="J8183" s="217">
        <v>209</v>
      </c>
      <c r="K8183" s="217">
        <v>7</v>
      </c>
      <c r="L8183" s="217">
        <v>805</v>
      </c>
      <c r="M8183" s="217">
        <v>49895</v>
      </c>
      <c r="N8183" s="217">
        <v>4.3290910912917102</v>
      </c>
      <c r="O8183" s="217">
        <v>4.1887964725924398</v>
      </c>
      <c r="P8183" s="217">
        <v>0.14029461869926799</v>
      </c>
      <c r="Q8183" s="217">
        <v>4.3952540142376204</v>
      </c>
      <c r="R8183" s="217">
        <v>4.2542648200979603</v>
      </c>
      <c r="S8183" s="217">
        <v>0.14098919413966099</v>
      </c>
      <c r="T8183" s="217">
        <v>4.30290628987043</v>
      </c>
      <c r="U8183" s="217">
        <v>4.1650954903414901</v>
      </c>
      <c r="V8183" s="217">
        <v>0.13781079952893999</v>
      </c>
      <c r="W8183" s="217">
        <v>4.3771127736398601</v>
      </c>
      <c r="X8183" s="217">
        <v>4.2375598928525999</v>
      </c>
      <c r="Y8183" s="217">
        <v>0.139552880787263</v>
      </c>
    </row>
    <row r="8184" spans="2:25">
      <c r="B8184" s="217" t="s">
        <v>8353</v>
      </c>
      <c r="C8184" s="217" t="s">
        <v>5935</v>
      </c>
      <c r="D8184" s="217" t="s">
        <v>29</v>
      </c>
      <c r="E8184" s="217" t="s">
        <v>103</v>
      </c>
      <c r="F8184" s="217" t="s">
        <v>9</v>
      </c>
      <c r="G8184" s="217" t="s">
        <v>13</v>
      </c>
      <c r="H8184" s="217" t="s">
        <v>170</v>
      </c>
      <c r="I8184" s="217">
        <v>1</v>
      </c>
      <c r="J8184" s="217">
        <v>1</v>
      </c>
      <c r="K8184" s="217">
        <v>0</v>
      </c>
      <c r="L8184" s="217">
        <v>89</v>
      </c>
      <c r="M8184" s="217">
        <v>2463.1616301487002</v>
      </c>
      <c r="N8184" s="217">
        <v>0.405982290305338</v>
      </c>
      <c r="O8184" s="217">
        <v>0.405982290305338</v>
      </c>
      <c r="P8184" s="217">
        <v>0</v>
      </c>
      <c r="Q8184" s="217">
        <v>0.388481279791699</v>
      </c>
      <c r="R8184" s="217">
        <v>0.388481279791699</v>
      </c>
      <c r="S8184" s="217">
        <v>0</v>
      </c>
      <c r="T8184" s="217">
        <v>0.39685470728359301</v>
      </c>
      <c r="U8184" s="217">
        <v>0.39685470728359301</v>
      </c>
      <c r="V8184" s="217">
        <v>0</v>
      </c>
      <c r="W8184" s="217">
        <v>0.39806919200255703</v>
      </c>
      <c r="X8184" s="217">
        <v>0.39806919200255703</v>
      </c>
      <c r="Y8184" s="217">
        <v>0</v>
      </c>
    </row>
    <row r="8185" spans="2:25">
      <c r="B8185" s="217" t="s">
        <v>8354</v>
      </c>
      <c r="C8185" s="217" t="s">
        <v>5935</v>
      </c>
      <c r="D8185" s="217" t="s">
        <v>29</v>
      </c>
      <c r="E8185" s="217" t="s">
        <v>103</v>
      </c>
      <c r="F8185" s="217" t="s">
        <v>9</v>
      </c>
      <c r="G8185" s="217" t="s">
        <v>13</v>
      </c>
      <c r="H8185" s="217" t="s">
        <v>172</v>
      </c>
      <c r="I8185" s="217">
        <v>8</v>
      </c>
      <c r="J8185" s="217">
        <v>5</v>
      </c>
      <c r="K8185" s="217">
        <v>3</v>
      </c>
      <c r="L8185" s="217">
        <v>175</v>
      </c>
      <c r="M8185" s="217">
        <v>3767.4436539138101</v>
      </c>
      <c r="N8185" s="217">
        <v>2.1234557792760098</v>
      </c>
      <c r="O8185" s="217">
        <v>1.32715986204751</v>
      </c>
      <c r="P8185" s="217">
        <v>0.79629591722850401</v>
      </c>
      <c r="Q8185" s="217">
        <v>2.1586523791252898</v>
      </c>
      <c r="R8185" s="217">
        <v>1.34673669188509</v>
      </c>
      <c r="S8185" s="217">
        <v>0.81191568724020602</v>
      </c>
      <c r="T8185" s="217">
        <v>2.0162300967090498</v>
      </c>
      <c r="U8185" s="217">
        <v>1.2340517762210801</v>
      </c>
      <c r="V8185" s="217">
        <v>0.78217832048796898</v>
      </c>
      <c r="W8185" s="217">
        <v>2.1084841926223801</v>
      </c>
      <c r="X8185" s="217">
        <v>1.30239122191026</v>
      </c>
      <c r="Y8185" s="217">
        <v>0.80609297071211805</v>
      </c>
    </row>
    <row r="8186" spans="2:25">
      <c r="B8186" s="217" t="s">
        <v>8355</v>
      </c>
      <c r="C8186" s="217" t="s">
        <v>5935</v>
      </c>
      <c r="D8186" s="217" t="s">
        <v>29</v>
      </c>
      <c r="E8186" s="217" t="s">
        <v>103</v>
      </c>
      <c r="F8186" s="217" t="s">
        <v>9</v>
      </c>
      <c r="G8186" s="217" t="s">
        <v>13</v>
      </c>
      <c r="H8186" s="217" t="s">
        <v>174</v>
      </c>
      <c r="I8186" s="217">
        <v>14</v>
      </c>
      <c r="J8186" s="217">
        <v>13</v>
      </c>
      <c r="K8186" s="217">
        <v>1</v>
      </c>
      <c r="L8186" s="217">
        <v>191</v>
      </c>
      <c r="M8186" s="217">
        <v>6114.5089995396502</v>
      </c>
      <c r="N8186" s="217">
        <v>2.28963601182924</v>
      </c>
      <c r="O8186" s="217">
        <v>2.12609058241287</v>
      </c>
      <c r="P8186" s="217">
        <v>0.16354542941637501</v>
      </c>
      <c r="Q8186" s="217">
        <v>2.3073158867173902</v>
      </c>
      <c r="R8186" s="217">
        <v>2.1366821494891202</v>
      </c>
      <c r="S8186" s="217">
        <v>0.17063373722826999</v>
      </c>
      <c r="T8186" s="217">
        <v>2.1479885632301001</v>
      </c>
      <c r="U8186" s="217">
        <v>1.9736769416334501</v>
      </c>
      <c r="V8186" s="217">
        <v>0.17431162159664401</v>
      </c>
      <c r="W8186" s="217">
        <v>2.2434819314838301</v>
      </c>
      <c r="X8186" s="217">
        <v>2.0686368683105001</v>
      </c>
      <c r="Y8186" s="217">
        <v>0.17484506317332499</v>
      </c>
    </row>
    <row r="8187" spans="2:25">
      <c r="B8187" s="217" t="s">
        <v>8356</v>
      </c>
      <c r="C8187" s="217" t="s">
        <v>5935</v>
      </c>
      <c r="D8187" s="217" t="s">
        <v>29</v>
      </c>
      <c r="E8187" s="217" t="s">
        <v>103</v>
      </c>
      <c r="F8187" s="217" t="s">
        <v>9</v>
      </c>
      <c r="G8187" s="217" t="s">
        <v>13</v>
      </c>
      <c r="H8187" s="217" t="s">
        <v>176</v>
      </c>
      <c r="I8187" s="217">
        <v>24</v>
      </c>
      <c r="J8187" s="217">
        <v>22</v>
      </c>
      <c r="K8187" s="217">
        <v>2</v>
      </c>
      <c r="L8187" s="217">
        <v>373</v>
      </c>
      <c r="M8187" s="217">
        <v>10290.061792534299</v>
      </c>
      <c r="N8187" s="217">
        <v>2.33234751004243</v>
      </c>
      <c r="O8187" s="217">
        <v>2.13798521753889</v>
      </c>
      <c r="P8187" s="217">
        <v>0.19436229250353601</v>
      </c>
      <c r="Q8187" s="217">
        <v>2.34337569328813</v>
      </c>
      <c r="R8187" s="217">
        <v>2.1482396179349501</v>
      </c>
      <c r="S8187" s="217">
        <v>0.195136075353187</v>
      </c>
      <c r="T8187" s="217">
        <v>2.1515147238543499</v>
      </c>
      <c r="U8187" s="217">
        <v>1.96948482747065</v>
      </c>
      <c r="V8187" s="217">
        <v>0.18202989638370501</v>
      </c>
      <c r="W8187" s="217">
        <v>2.2685205493408001</v>
      </c>
      <c r="X8187" s="217">
        <v>2.0780463343484699</v>
      </c>
      <c r="Y8187" s="217">
        <v>0.190474214992329</v>
      </c>
    </row>
    <row r="8188" spans="2:25">
      <c r="B8188" s="217" t="s">
        <v>8357</v>
      </c>
      <c r="C8188" s="217" t="s">
        <v>5935</v>
      </c>
      <c r="D8188" s="217" t="s">
        <v>29</v>
      </c>
      <c r="E8188" s="217" t="s">
        <v>103</v>
      </c>
      <c r="F8188" s="217" t="s">
        <v>9</v>
      </c>
      <c r="G8188" s="217" t="s">
        <v>13</v>
      </c>
      <c r="H8188" s="217" t="s">
        <v>178</v>
      </c>
      <c r="I8188" s="217">
        <v>38</v>
      </c>
      <c r="J8188" s="217">
        <v>35</v>
      </c>
      <c r="K8188" s="217">
        <v>3</v>
      </c>
      <c r="L8188" s="217">
        <v>898</v>
      </c>
      <c r="M8188" s="217">
        <v>29764.823923863602</v>
      </c>
      <c r="N8188" s="217">
        <v>1.27667477883294</v>
      </c>
      <c r="O8188" s="217">
        <v>1.17588466471455</v>
      </c>
      <c r="P8188" s="217">
        <v>0.10079011411839001</v>
      </c>
      <c r="Q8188" s="217">
        <v>1.3251511882884199</v>
      </c>
      <c r="R8188" s="217">
        <v>1.21922701839752</v>
      </c>
      <c r="S8188" s="217">
        <v>0.105924169890908</v>
      </c>
      <c r="T8188" s="217">
        <v>1.23228438331176</v>
      </c>
      <c r="U8188" s="217">
        <v>1.1368591446421601</v>
      </c>
      <c r="V8188" s="217">
        <v>9.5425238669601398E-2</v>
      </c>
      <c r="W8188" s="217">
        <v>1.29137752559223</v>
      </c>
      <c r="X8188" s="217">
        <v>1.1898368896564699</v>
      </c>
      <c r="Y8188" s="217">
        <v>0.10154063593575299</v>
      </c>
    </row>
    <row r="8189" spans="2:25">
      <c r="B8189" s="217" t="s">
        <v>8358</v>
      </c>
      <c r="C8189" s="217" t="s">
        <v>5935</v>
      </c>
      <c r="D8189" s="217" t="s">
        <v>29</v>
      </c>
      <c r="E8189" s="217" t="s">
        <v>103</v>
      </c>
      <c r="F8189" s="217" t="s">
        <v>9</v>
      </c>
      <c r="G8189" s="217" t="s">
        <v>13</v>
      </c>
      <c r="H8189" s="217" t="s">
        <v>5</v>
      </c>
      <c r="I8189" s="217">
        <v>85</v>
      </c>
      <c r="J8189" s="217">
        <v>76</v>
      </c>
      <c r="K8189" s="217">
        <v>9</v>
      </c>
      <c r="L8189" s="217">
        <v>1726</v>
      </c>
      <c r="M8189" s="217">
        <v>52400</v>
      </c>
      <c r="N8189" s="217">
        <v>1.62213740458015</v>
      </c>
      <c r="O8189" s="217">
        <v>1.4503816793893101</v>
      </c>
      <c r="P8189" s="217">
        <v>0.17175572519084001</v>
      </c>
      <c r="Q8189" s="217">
        <v>1.66494740160962</v>
      </c>
      <c r="R8189" s="217">
        <v>1.48918597407913</v>
      </c>
      <c r="S8189" s="217">
        <v>0.17576142753048599</v>
      </c>
      <c r="T8189" s="217">
        <v>1.54417737212509</v>
      </c>
      <c r="U8189" s="217">
        <v>1.3787536943499801</v>
      </c>
      <c r="V8189" s="217">
        <v>0.16542367777511</v>
      </c>
      <c r="W8189" s="217">
        <v>1.6195513863301001</v>
      </c>
      <c r="X8189" s="217">
        <v>1.4471857345061101</v>
      </c>
      <c r="Y8189" s="217">
        <v>0.17236565182399299</v>
      </c>
    </row>
    <row r="8190" spans="2:25">
      <c r="B8190" s="217" t="s">
        <v>8359</v>
      </c>
      <c r="C8190" s="217" t="s">
        <v>5935</v>
      </c>
      <c r="D8190" s="217" t="s">
        <v>29</v>
      </c>
      <c r="E8190" s="217" t="s">
        <v>103</v>
      </c>
      <c r="F8190" s="217" t="s">
        <v>5</v>
      </c>
      <c r="G8190" s="217" t="s">
        <v>13</v>
      </c>
      <c r="H8190" s="217" t="s">
        <v>170</v>
      </c>
      <c r="I8190" s="217">
        <v>15</v>
      </c>
      <c r="J8190" s="217">
        <v>15</v>
      </c>
      <c r="K8190" s="217">
        <v>0</v>
      </c>
      <c r="L8190" s="217">
        <v>126</v>
      </c>
      <c r="M8190" s="217">
        <v>4751.1963452381897</v>
      </c>
      <c r="N8190" s="217">
        <v>3.15709958293631</v>
      </c>
      <c r="O8190" s="217">
        <v>3.15709958293631</v>
      </c>
      <c r="P8190" s="217">
        <v>0</v>
      </c>
      <c r="Q8190" s="217">
        <v>3.0682914444859102</v>
      </c>
      <c r="R8190" s="217">
        <v>3.0682914444859102</v>
      </c>
      <c r="S8190" s="217">
        <v>0</v>
      </c>
      <c r="T8190" s="217">
        <v>3.0504535427067898</v>
      </c>
      <c r="U8190" s="217">
        <v>3.0504535427067898</v>
      </c>
      <c r="V8190" s="217">
        <v>0</v>
      </c>
      <c r="W8190" s="217">
        <v>3.0980458507318001</v>
      </c>
      <c r="X8190" s="217">
        <v>3.0980458507318001</v>
      </c>
      <c r="Y8190" s="217">
        <v>0</v>
      </c>
    </row>
    <row r="8191" spans="2:25">
      <c r="B8191" s="217" t="s">
        <v>8360</v>
      </c>
      <c r="C8191" s="217" t="s">
        <v>5935</v>
      </c>
      <c r="D8191" s="217" t="s">
        <v>29</v>
      </c>
      <c r="E8191" s="217" t="s">
        <v>103</v>
      </c>
      <c r="F8191" s="217" t="s">
        <v>5</v>
      </c>
      <c r="G8191" s="217" t="s">
        <v>13</v>
      </c>
      <c r="H8191" s="217" t="s">
        <v>172</v>
      </c>
      <c r="I8191" s="217">
        <v>34</v>
      </c>
      <c r="J8191" s="217">
        <v>30</v>
      </c>
      <c r="K8191" s="217">
        <v>4</v>
      </c>
      <c r="L8191" s="217">
        <v>254</v>
      </c>
      <c r="M8191" s="217">
        <v>7225.8318328051701</v>
      </c>
      <c r="N8191" s="217">
        <v>4.7053406149919699</v>
      </c>
      <c r="O8191" s="217">
        <v>4.1517711308752698</v>
      </c>
      <c r="P8191" s="217">
        <v>0.55356948411670204</v>
      </c>
      <c r="Q8191" s="217">
        <v>4.83964863402728</v>
      </c>
      <c r="R8191" s="217">
        <v>4.2640985061681302</v>
      </c>
      <c r="S8191" s="217">
        <v>0.57555012785914605</v>
      </c>
      <c r="T8191" s="217">
        <v>4.6831886727782699</v>
      </c>
      <c r="U8191" s="217">
        <v>4.1452137598752197</v>
      </c>
      <c r="V8191" s="217">
        <v>0.537974912903048</v>
      </c>
      <c r="W8191" s="217">
        <v>4.79584940374827</v>
      </c>
      <c r="X8191" s="217">
        <v>4.2334574135443104</v>
      </c>
      <c r="Y8191" s="217">
        <v>0.56239199020395503</v>
      </c>
    </row>
    <row r="8192" spans="2:25">
      <c r="B8192" s="217" t="s">
        <v>8361</v>
      </c>
      <c r="C8192" s="217" t="s">
        <v>5935</v>
      </c>
      <c r="D8192" s="217" t="s">
        <v>29</v>
      </c>
      <c r="E8192" s="217" t="s">
        <v>103</v>
      </c>
      <c r="F8192" s="217" t="s">
        <v>5</v>
      </c>
      <c r="G8192" s="217" t="s">
        <v>13</v>
      </c>
      <c r="H8192" s="217" t="s">
        <v>174</v>
      </c>
      <c r="I8192" s="217">
        <v>43</v>
      </c>
      <c r="J8192" s="217">
        <v>40</v>
      </c>
      <c r="K8192" s="217">
        <v>3</v>
      </c>
      <c r="L8192" s="217">
        <v>277</v>
      </c>
      <c r="M8192" s="217">
        <v>11723.4566844371</v>
      </c>
      <c r="N8192" s="217">
        <v>3.6678601847083598</v>
      </c>
      <c r="O8192" s="217">
        <v>3.4119629625194099</v>
      </c>
      <c r="P8192" s="217">
        <v>0.255897222188955</v>
      </c>
      <c r="Q8192" s="217">
        <v>3.7333832702912</v>
      </c>
      <c r="R8192" s="217">
        <v>3.47696547126864</v>
      </c>
      <c r="S8192" s="217">
        <v>0.25641779902255202</v>
      </c>
      <c r="T8192" s="217">
        <v>3.6632810970313199</v>
      </c>
      <c r="U8192" s="217">
        <v>3.4059131852624702</v>
      </c>
      <c r="V8192" s="217">
        <v>0.25736791176885099</v>
      </c>
      <c r="W8192" s="217">
        <v>3.7201917681752401</v>
      </c>
      <c r="X8192" s="217">
        <v>3.4632224265938798</v>
      </c>
      <c r="Y8192" s="217">
        <v>0.25696934158136198</v>
      </c>
    </row>
    <row r="8193" spans="2:25">
      <c r="B8193" s="217" t="s">
        <v>8362</v>
      </c>
      <c r="C8193" s="217" t="s">
        <v>5935</v>
      </c>
      <c r="D8193" s="217" t="s">
        <v>29</v>
      </c>
      <c r="E8193" s="217" t="s">
        <v>103</v>
      </c>
      <c r="F8193" s="217" t="s">
        <v>5</v>
      </c>
      <c r="G8193" s="217" t="s">
        <v>13</v>
      </c>
      <c r="H8193" s="217" t="s">
        <v>176</v>
      </c>
      <c r="I8193" s="217">
        <v>70</v>
      </c>
      <c r="J8193" s="217">
        <v>68</v>
      </c>
      <c r="K8193" s="217">
        <v>2</v>
      </c>
      <c r="L8193" s="217">
        <v>560</v>
      </c>
      <c r="M8193" s="217">
        <v>19962.688608621502</v>
      </c>
      <c r="N8193" s="217">
        <v>3.5065416974830002</v>
      </c>
      <c r="O8193" s="217">
        <v>3.4063547918406201</v>
      </c>
      <c r="P8193" s="217">
        <v>0.100186905642371</v>
      </c>
      <c r="Q8193" s="217">
        <v>3.5297163138600798</v>
      </c>
      <c r="R8193" s="217">
        <v>3.4286975764479699</v>
      </c>
      <c r="S8193" s="217">
        <v>0.10101873741211</v>
      </c>
      <c r="T8193" s="217">
        <v>3.3852669548490999</v>
      </c>
      <c r="U8193" s="217">
        <v>3.29094799323315</v>
      </c>
      <c r="V8193" s="217">
        <v>9.4318961615944996E-2</v>
      </c>
      <c r="W8193" s="217">
        <v>3.4843072423599399</v>
      </c>
      <c r="X8193" s="217">
        <v>3.3856552959483599</v>
      </c>
      <c r="Y8193" s="217">
        <v>9.8651946411579997E-2</v>
      </c>
    </row>
    <row r="8194" spans="2:25">
      <c r="B8194" s="217" t="s">
        <v>8363</v>
      </c>
      <c r="C8194" s="217" t="s">
        <v>5935</v>
      </c>
      <c r="D8194" s="217" t="s">
        <v>29</v>
      </c>
      <c r="E8194" s="217" t="s">
        <v>103</v>
      </c>
      <c r="F8194" s="217" t="s">
        <v>5</v>
      </c>
      <c r="G8194" s="217" t="s">
        <v>13</v>
      </c>
      <c r="H8194" s="217" t="s">
        <v>178</v>
      </c>
      <c r="I8194" s="217">
        <v>139</v>
      </c>
      <c r="J8194" s="217">
        <v>132</v>
      </c>
      <c r="K8194" s="217">
        <v>7</v>
      </c>
      <c r="L8194" s="217">
        <v>1314</v>
      </c>
      <c r="M8194" s="217">
        <v>58631.826528898098</v>
      </c>
      <c r="N8194" s="217">
        <v>2.3707260753933799</v>
      </c>
      <c r="O8194" s="217">
        <v>2.2513369924598998</v>
      </c>
      <c r="P8194" s="217">
        <v>0.11938908293348</v>
      </c>
      <c r="Q8194" s="217">
        <v>2.4194903482593002</v>
      </c>
      <c r="R8194" s="217">
        <v>2.2978020770696501</v>
      </c>
      <c r="S8194" s="217">
        <v>0.121688271189652</v>
      </c>
      <c r="T8194" s="217">
        <v>2.3183424656781999</v>
      </c>
      <c r="U8194" s="217">
        <v>2.2016165250298201</v>
      </c>
      <c r="V8194" s="217">
        <v>0.116725940648383</v>
      </c>
      <c r="W8194" s="217">
        <v>2.3850804667460701</v>
      </c>
      <c r="X8194" s="217">
        <v>2.2651789250046801</v>
      </c>
      <c r="Y8194" s="217">
        <v>0.119901541741382</v>
      </c>
    </row>
    <row r="8195" spans="2:25">
      <c r="B8195" s="217" t="s">
        <v>8364</v>
      </c>
      <c r="C8195" s="217" t="s">
        <v>5935</v>
      </c>
      <c r="D8195" s="217" t="s">
        <v>29</v>
      </c>
      <c r="E8195" s="217" t="s">
        <v>103</v>
      </c>
      <c r="F8195" s="217" t="s">
        <v>5</v>
      </c>
      <c r="G8195" s="217" t="s">
        <v>13</v>
      </c>
      <c r="H8195" s="217" t="s">
        <v>5</v>
      </c>
      <c r="I8195" s="217">
        <v>301</v>
      </c>
      <c r="J8195" s="217">
        <v>285</v>
      </c>
      <c r="K8195" s="217">
        <v>16</v>
      </c>
      <c r="L8195" s="217">
        <v>2531</v>
      </c>
      <c r="M8195" s="217">
        <v>102295</v>
      </c>
      <c r="N8195" s="217">
        <v>2.94247030646659</v>
      </c>
      <c r="O8195" s="217">
        <v>2.7860599247275002</v>
      </c>
      <c r="P8195" s="217">
        <v>0.156410381739088</v>
      </c>
      <c r="Q8195" s="217">
        <v>2.99151477698353</v>
      </c>
      <c r="R8195" s="217">
        <v>2.8324636545894899</v>
      </c>
      <c r="S8195" s="217">
        <v>0.15905112239404001</v>
      </c>
      <c r="T8195" s="217">
        <v>2.8841558833904499</v>
      </c>
      <c r="U8195" s="217">
        <v>2.7319278244045502</v>
      </c>
      <c r="V8195" s="217">
        <v>0.15222805898590999</v>
      </c>
      <c r="W8195" s="217">
        <v>2.9590754914756299</v>
      </c>
      <c r="X8195" s="217">
        <v>2.8024502610158901</v>
      </c>
      <c r="Y8195" s="217">
        <v>0.156625230459744</v>
      </c>
    </row>
    <row r="8196" spans="2:25">
      <c r="B8196" s="217" t="s">
        <v>8365</v>
      </c>
      <c r="C8196" s="217" t="s">
        <v>5935</v>
      </c>
      <c r="D8196" s="217" t="s">
        <v>29</v>
      </c>
      <c r="E8196" s="217" t="s">
        <v>103</v>
      </c>
      <c r="F8196" s="217" t="s">
        <v>12</v>
      </c>
      <c r="G8196" s="217" t="s">
        <v>5</v>
      </c>
      <c r="H8196" s="217" t="s">
        <v>170</v>
      </c>
      <c r="I8196" s="217">
        <v>580</v>
      </c>
      <c r="J8196" s="217">
        <v>563</v>
      </c>
      <c r="K8196" s="217">
        <v>17</v>
      </c>
      <c r="L8196" s="217">
        <v>1327</v>
      </c>
      <c r="M8196" s="217">
        <v>83546.046193521106</v>
      </c>
      <c r="N8196" s="217">
        <v>6.9422794545719402</v>
      </c>
      <c r="O8196" s="217">
        <v>6.7387988498689699</v>
      </c>
      <c r="P8196" s="217">
        <v>0.203480604702971</v>
      </c>
      <c r="Q8196" s="217">
        <v>7.2213109496041001</v>
      </c>
      <c r="R8196" s="217">
        <v>6.9839943715999002</v>
      </c>
      <c r="S8196" s="217">
        <v>0.237316578004203</v>
      </c>
      <c r="T8196" s="217">
        <v>7.0594327336419402</v>
      </c>
      <c r="U8196" s="217">
        <v>6.8410587459986196</v>
      </c>
      <c r="V8196" s="217">
        <v>0.218373987643315</v>
      </c>
      <c r="W8196" s="217">
        <v>7.1713656177943399</v>
      </c>
      <c r="X8196" s="217">
        <v>6.9421227807902897</v>
      </c>
      <c r="Y8196" s="217">
        <v>0.22924283700405201</v>
      </c>
    </row>
    <row r="8197" spans="2:25">
      <c r="B8197" s="217" t="s">
        <v>8366</v>
      </c>
      <c r="C8197" s="217" t="s">
        <v>5935</v>
      </c>
      <c r="D8197" s="217" t="s">
        <v>29</v>
      </c>
      <c r="E8197" s="217" t="s">
        <v>103</v>
      </c>
      <c r="F8197" s="217" t="s">
        <v>12</v>
      </c>
      <c r="G8197" s="217" t="s">
        <v>5</v>
      </c>
      <c r="H8197" s="217" t="s">
        <v>172</v>
      </c>
      <c r="I8197" s="217">
        <v>662</v>
      </c>
      <c r="J8197" s="217">
        <v>642</v>
      </c>
      <c r="K8197" s="217">
        <v>20</v>
      </c>
      <c r="L8197" s="217">
        <v>1394</v>
      </c>
      <c r="M8197" s="217">
        <v>83645.716946674394</v>
      </c>
      <c r="N8197" s="217">
        <v>7.9143323073198903</v>
      </c>
      <c r="O8197" s="217">
        <v>7.6752286122347</v>
      </c>
      <c r="P8197" s="217">
        <v>0.239103695085193</v>
      </c>
      <c r="Q8197" s="217">
        <v>8.0402560407675203</v>
      </c>
      <c r="R8197" s="217">
        <v>7.79712069475449</v>
      </c>
      <c r="S8197" s="217">
        <v>0.243135346013028</v>
      </c>
      <c r="T8197" s="217">
        <v>7.9247394144818601</v>
      </c>
      <c r="U8197" s="217">
        <v>7.6855247867697303</v>
      </c>
      <c r="V8197" s="217">
        <v>0.23921462771212701</v>
      </c>
      <c r="W8197" s="217">
        <v>8.0281751131529493</v>
      </c>
      <c r="X8197" s="217">
        <v>7.7857449056535204</v>
      </c>
      <c r="Y8197" s="217">
        <v>0.242430207499436</v>
      </c>
    </row>
    <row r="8198" spans="2:25">
      <c r="B8198" s="217" t="s">
        <v>8367</v>
      </c>
      <c r="C8198" s="217" t="s">
        <v>5935</v>
      </c>
      <c r="D8198" s="217" t="s">
        <v>29</v>
      </c>
      <c r="E8198" s="217" t="s">
        <v>103</v>
      </c>
      <c r="F8198" s="217" t="s">
        <v>12</v>
      </c>
      <c r="G8198" s="217" t="s">
        <v>5</v>
      </c>
      <c r="H8198" s="217" t="s">
        <v>174</v>
      </c>
      <c r="I8198" s="217">
        <v>681</v>
      </c>
      <c r="J8198" s="217">
        <v>661</v>
      </c>
      <c r="K8198" s="217">
        <v>20</v>
      </c>
      <c r="L8198" s="217">
        <v>1473</v>
      </c>
      <c r="M8198" s="217">
        <v>87531.760447829394</v>
      </c>
      <c r="N8198" s="217">
        <v>7.7800331732833001</v>
      </c>
      <c r="O8198" s="217">
        <v>7.5515446806758604</v>
      </c>
      <c r="P8198" s="217">
        <v>0.228488492607439</v>
      </c>
      <c r="Q8198" s="217">
        <v>7.8643195000768298</v>
      </c>
      <c r="R8198" s="217">
        <v>7.6326212435917196</v>
      </c>
      <c r="S8198" s="217">
        <v>0.23169825648511</v>
      </c>
      <c r="T8198" s="217">
        <v>7.8443065465680402</v>
      </c>
      <c r="U8198" s="217">
        <v>7.6136812196774999</v>
      </c>
      <c r="V8198" s="217">
        <v>0.23062532689054499</v>
      </c>
      <c r="W8198" s="217">
        <v>7.8967358781772896</v>
      </c>
      <c r="X8198" s="217">
        <v>7.6639570897265097</v>
      </c>
      <c r="Y8198" s="217">
        <v>0.232778788450789</v>
      </c>
    </row>
    <row r="8199" spans="2:25">
      <c r="B8199" s="217" t="s">
        <v>8368</v>
      </c>
      <c r="C8199" s="217" t="s">
        <v>5935</v>
      </c>
      <c r="D8199" s="217" t="s">
        <v>29</v>
      </c>
      <c r="E8199" s="217" t="s">
        <v>103</v>
      </c>
      <c r="F8199" s="217" t="s">
        <v>12</v>
      </c>
      <c r="G8199" s="217" t="s">
        <v>5</v>
      </c>
      <c r="H8199" s="217" t="s">
        <v>176</v>
      </c>
      <c r="I8199" s="217">
        <v>825</v>
      </c>
      <c r="J8199" s="217">
        <v>800</v>
      </c>
      <c r="K8199" s="217">
        <v>25</v>
      </c>
      <c r="L8199" s="217">
        <v>1738</v>
      </c>
      <c r="M8199" s="217">
        <v>98738.948389583005</v>
      </c>
      <c r="N8199" s="217">
        <v>8.3553654708260794</v>
      </c>
      <c r="O8199" s="217">
        <v>8.1021725777707392</v>
      </c>
      <c r="P8199" s="217">
        <v>0.25319289305533599</v>
      </c>
      <c r="Q8199" s="217">
        <v>8.3094782061986301</v>
      </c>
      <c r="R8199" s="217">
        <v>8.0579834576881009</v>
      </c>
      <c r="S8199" s="217">
        <v>0.251494748510532</v>
      </c>
      <c r="T8199" s="217">
        <v>8.2014986860325791</v>
      </c>
      <c r="U8199" s="217">
        <v>7.9551147746871296</v>
      </c>
      <c r="V8199" s="217">
        <v>0.24638391134544901</v>
      </c>
      <c r="W8199" s="217">
        <v>8.2972287972395993</v>
      </c>
      <c r="X8199" s="217">
        <v>8.04741114211037</v>
      </c>
      <c r="Y8199" s="217">
        <v>0.24981765512922799</v>
      </c>
    </row>
    <row r="8200" spans="2:25">
      <c r="B8200" s="217" t="s">
        <v>8369</v>
      </c>
      <c r="C8200" s="217" t="s">
        <v>5935</v>
      </c>
      <c r="D8200" s="217" t="s">
        <v>29</v>
      </c>
      <c r="E8200" s="217" t="s">
        <v>103</v>
      </c>
      <c r="F8200" s="217" t="s">
        <v>12</v>
      </c>
      <c r="G8200" s="217" t="s">
        <v>5</v>
      </c>
      <c r="H8200" s="217" t="s">
        <v>178</v>
      </c>
      <c r="I8200" s="217">
        <v>752</v>
      </c>
      <c r="J8200" s="217">
        <v>718</v>
      </c>
      <c r="K8200" s="217">
        <v>34</v>
      </c>
      <c r="L8200" s="217">
        <v>2325</v>
      </c>
      <c r="M8200" s="217">
        <v>122362.528022392</v>
      </c>
      <c r="N8200" s="217">
        <v>6.1456723079665796</v>
      </c>
      <c r="O8200" s="217">
        <v>5.8678094642553296</v>
      </c>
      <c r="P8200" s="217">
        <v>0.27786284371125503</v>
      </c>
      <c r="Q8200" s="217">
        <v>6.1963401720751703</v>
      </c>
      <c r="R8200" s="217">
        <v>5.9165809380873897</v>
      </c>
      <c r="S8200" s="217">
        <v>0.27975923398778602</v>
      </c>
      <c r="T8200" s="217">
        <v>6.1067366659750499</v>
      </c>
      <c r="U8200" s="217">
        <v>5.8322552866965101</v>
      </c>
      <c r="V8200" s="217">
        <v>0.27448137927853999</v>
      </c>
      <c r="W8200" s="217">
        <v>6.1878517452402599</v>
      </c>
      <c r="X8200" s="217">
        <v>5.90929293057542</v>
      </c>
      <c r="Y8200" s="217">
        <v>0.27855881466484</v>
      </c>
    </row>
    <row r="8201" spans="2:25">
      <c r="B8201" s="217" t="s">
        <v>8370</v>
      </c>
      <c r="C8201" s="217" t="s">
        <v>5935</v>
      </c>
      <c r="D8201" s="217" t="s">
        <v>29</v>
      </c>
      <c r="E8201" s="217" t="s">
        <v>103</v>
      </c>
      <c r="F8201" s="217" t="s">
        <v>12</v>
      </c>
      <c r="G8201" s="217" t="s">
        <v>5</v>
      </c>
      <c r="H8201" s="217" t="s">
        <v>5</v>
      </c>
      <c r="I8201" s="217">
        <v>3501</v>
      </c>
      <c r="J8201" s="217">
        <v>3385</v>
      </c>
      <c r="K8201" s="217">
        <v>116</v>
      </c>
      <c r="L8201" s="217">
        <v>8257</v>
      </c>
      <c r="M8201" s="217">
        <v>475825</v>
      </c>
      <c r="N8201" s="217">
        <v>7.3577470708768997</v>
      </c>
      <c r="O8201" s="217">
        <v>7.1139599642725804</v>
      </c>
      <c r="P8201" s="217">
        <v>0.24378710660431899</v>
      </c>
      <c r="Q8201" s="217">
        <v>7.4224907445765096</v>
      </c>
      <c r="R8201" s="217">
        <v>7.1752880624163202</v>
      </c>
      <c r="S8201" s="217">
        <v>0.24720268216018701</v>
      </c>
      <c r="T8201" s="217">
        <v>7.3278035053825299</v>
      </c>
      <c r="U8201" s="217">
        <v>7.0870197070178502</v>
      </c>
      <c r="V8201" s="217">
        <v>0.240783798364679</v>
      </c>
      <c r="W8201" s="217">
        <v>7.4142663360062304</v>
      </c>
      <c r="X8201" s="217">
        <v>7.16895972106503</v>
      </c>
      <c r="Y8201" s="217">
        <v>0.24530661494119499</v>
      </c>
    </row>
    <row r="8202" spans="2:25">
      <c r="B8202" s="217" t="s">
        <v>8371</v>
      </c>
      <c r="C8202" s="217" t="s">
        <v>5935</v>
      </c>
      <c r="D8202" s="217" t="s">
        <v>29</v>
      </c>
      <c r="E8202" s="217" t="s">
        <v>103</v>
      </c>
      <c r="F8202" s="217" t="s">
        <v>9</v>
      </c>
      <c r="G8202" s="217" t="s">
        <v>5</v>
      </c>
      <c r="H8202" s="217" t="s">
        <v>170</v>
      </c>
      <c r="I8202" s="217">
        <v>129</v>
      </c>
      <c r="J8202" s="217">
        <v>118</v>
      </c>
      <c r="K8202" s="217">
        <v>11</v>
      </c>
      <c r="L8202" s="217">
        <v>2390</v>
      </c>
      <c r="M8202" s="217">
        <v>88042.4129689525</v>
      </c>
      <c r="N8202" s="217">
        <v>1.4652029135717901</v>
      </c>
      <c r="O8202" s="217">
        <v>1.34026313024396</v>
      </c>
      <c r="P8202" s="217">
        <v>0.124939783327827</v>
      </c>
      <c r="Q8202" s="217">
        <v>1.583210287062</v>
      </c>
      <c r="R8202" s="217">
        <v>1.4454932613369</v>
      </c>
      <c r="S8202" s="217">
        <v>0.137717025725099</v>
      </c>
      <c r="T8202" s="217">
        <v>1.5090471685717599</v>
      </c>
      <c r="U8202" s="217">
        <v>1.3786846098018299</v>
      </c>
      <c r="V8202" s="217">
        <v>0.130362558769928</v>
      </c>
      <c r="W8202" s="217">
        <v>1.55713187760394</v>
      </c>
      <c r="X8202" s="217">
        <v>1.42276769496796</v>
      </c>
      <c r="Y8202" s="217">
        <v>0.13436418263597899</v>
      </c>
    </row>
    <row r="8203" spans="2:25">
      <c r="B8203" s="217" t="s">
        <v>8372</v>
      </c>
      <c r="C8203" s="217" t="s">
        <v>5935</v>
      </c>
      <c r="D8203" s="217" t="s">
        <v>29</v>
      </c>
      <c r="E8203" s="217" t="s">
        <v>103</v>
      </c>
      <c r="F8203" s="217" t="s">
        <v>9</v>
      </c>
      <c r="G8203" s="217" t="s">
        <v>5</v>
      </c>
      <c r="H8203" s="217" t="s">
        <v>172</v>
      </c>
      <c r="I8203" s="217">
        <v>174</v>
      </c>
      <c r="J8203" s="217">
        <v>162</v>
      </c>
      <c r="K8203" s="217">
        <v>12</v>
      </c>
      <c r="L8203" s="217">
        <v>2441</v>
      </c>
      <c r="M8203" s="217">
        <v>88983.149181375804</v>
      </c>
      <c r="N8203" s="217">
        <v>1.95542641051434</v>
      </c>
      <c r="O8203" s="217">
        <v>1.82056941668577</v>
      </c>
      <c r="P8203" s="217">
        <v>0.13485699382857499</v>
      </c>
      <c r="Q8203" s="217">
        <v>2.0345134061321501</v>
      </c>
      <c r="R8203" s="217">
        <v>1.89455502089379</v>
      </c>
      <c r="S8203" s="217">
        <v>0.13995838523835899</v>
      </c>
      <c r="T8203" s="217">
        <v>1.94812812945878</v>
      </c>
      <c r="U8203" s="217">
        <v>1.8140237956215099</v>
      </c>
      <c r="V8203" s="217">
        <v>0.134104333837264</v>
      </c>
      <c r="W8203" s="217">
        <v>2.0078648922692199</v>
      </c>
      <c r="X8203" s="217">
        <v>1.87010302603832</v>
      </c>
      <c r="Y8203" s="217">
        <v>0.13776186623089801</v>
      </c>
    </row>
    <row r="8204" spans="2:25">
      <c r="B8204" s="217" t="s">
        <v>8373</v>
      </c>
      <c r="C8204" s="217" t="s">
        <v>5935</v>
      </c>
      <c r="D8204" s="217" t="s">
        <v>29</v>
      </c>
      <c r="E8204" s="217" t="s">
        <v>103</v>
      </c>
      <c r="F8204" s="217" t="s">
        <v>9</v>
      </c>
      <c r="G8204" s="217" t="s">
        <v>5</v>
      </c>
      <c r="H8204" s="217" t="s">
        <v>174</v>
      </c>
      <c r="I8204" s="217">
        <v>214</v>
      </c>
      <c r="J8204" s="217">
        <v>198</v>
      </c>
      <c r="K8204" s="217">
        <v>16</v>
      </c>
      <c r="L8204" s="217">
        <v>2611</v>
      </c>
      <c r="M8204" s="217">
        <v>93612.921943156703</v>
      </c>
      <c r="N8204" s="217">
        <v>2.2860091914441498</v>
      </c>
      <c r="O8204" s="217">
        <v>2.1150926163829098</v>
      </c>
      <c r="P8204" s="217">
        <v>0.170916575061245</v>
      </c>
      <c r="Q8204" s="217">
        <v>2.3158988654109001</v>
      </c>
      <c r="R8204" s="217">
        <v>2.14229075270047</v>
      </c>
      <c r="S8204" s="217">
        <v>0.173608112710431</v>
      </c>
      <c r="T8204" s="217">
        <v>2.1916531552383902</v>
      </c>
      <c r="U8204" s="217">
        <v>2.0334001573371898</v>
      </c>
      <c r="V8204" s="217">
        <v>0.15825299790120001</v>
      </c>
      <c r="W8204" s="217">
        <v>2.2711175317824601</v>
      </c>
      <c r="X8204" s="217">
        <v>2.1036797895574799</v>
      </c>
      <c r="Y8204" s="217">
        <v>0.16743774222497501</v>
      </c>
    </row>
    <row r="8205" spans="2:25">
      <c r="B8205" s="217" t="s">
        <v>8374</v>
      </c>
      <c r="C8205" s="217" t="s">
        <v>5935</v>
      </c>
      <c r="D8205" s="217" t="s">
        <v>29</v>
      </c>
      <c r="E8205" s="217" t="s">
        <v>103</v>
      </c>
      <c r="F8205" s="217" t="s">
        <v>9</v>
      </c>
      <c r="G8205" s="217" t="s">
        <v>5</v>
      </c>
      <c r="H8205" s="217" t="s">
        <v>176</v>
      </c>
      <c r="I8205" s="217">
        <v>288</v>
      </c>
      <c r="J8205" s="217">
        <v>261</v>
      </c>
      <c r="K8205" s="217">
        <v>27</v>
      </c>
      <c r="L8205" s="217">
        <v>2937</v>
      </c>
      <c r="M8205" s="217">
        <v>103778.850187495</v>
      </c>
      <c r="N8205" s="217">
        <v>2.77513192215635</v>
      </c>
      <c r="O8205" s="217">
        <v>2.5149633044541901</v>
      </c>
      <c r="P8205" s="217">
        <v>0.26016861770215799</v>
      </c>
      <c r="Q8205" s="217">
        <v>2.7451714676341399</v>
      </c>
      <c r="R8205" s="217">
        <v>2.49088945583259</v>
      </c>
      <c r="S8205" s="217">
        <v>0.25428201180155002</v>
      </c>
      <c r="T8205" s="217">
        <v>2.6311937846689699</v>
      </c>
      <c r="U8205" s="217">
        <v>2.3946656047233299</v>
      </c>
      <c r="V8205" s="217">
        <v>0.23652817994563599</v>
      </c>
      <c r="W8205" s="217">
        <v>2.7096882877787798</v>
      </c>
      <c r="X8205" s="217">
        <v>2.4626547835876602</v>
      </c>
      <c r="Y8205" s="217">
        <v>0.24703350419112199</v>
      </c>
    </row>
    <row r="8206" spans="2:25">
      <c r="B8206" s="217" t="s">
        <v>8375</v>
      </c>
      <c r="C8206" s="217" t="s">
        <v>5935</v>
      </c>
      <c r="D8206" s="217" t="s">
        <v>29</v>
      </c>
      <c r="E8206" s="217" t="s">
        <v>103</v>
      </c>
      <c r="F8206" s="217" t="s">
        <v>9</v>
      </c>
      <c r="G8206" s="217" t="s">
        <v>5</v>
      </c>
      <c r="H8206" s="217" t="s">
        <v>178</v>
      </c>
      <c r="I8206" s="217">
        <v>321</v>
      </c>
      <c r="J8206" s="217">
        <v>279</v>
      </c>
      <c r="K8206" s="217">
        <v>42</v>
      </c>
      <c r="L8206" s="217">
        <v>3860</v>
      </c>
      <c r="M8206" s="217">
        <v>128542.665719019</v>
      </c>
      <c r="N8206" s="217">
        <v>2.4972253236265698</v>
      </c>
      <c r="O8206" s="217">
        <v>2.17048556165674</v>
      </c>
      <c r="P8206" s="217">
        <v>0.32673976196983101</v>
      </c>
      <c r="Q8206" s="217">
        <v>2.5286255757039702</v>
      </c>
      <c r="R8206" s="217">
        <v>2.1977156211778501</v>
      </c>
      <c r="S8206" s="217">
        <v>0.33090995452612298</v>
      </c>
      <c r="T8206" s="217">
        <v>2.3719048765893902</v>
      </c>
      <c r="U8206" s="217">
        <v>2.0759711532019698</v>
      </c>
      <c r="V8206" s="217">
        <v>0.29593372338742702</v>
      </c>
      <c r="W8206" s="217">
        <v>2.4679030043160899</v>
      </c>
      <c r="X8206" s="217">
        <v>2.15217899836775</v>
      </c>
      <c r="Y8206" s="217">
        <v>0.31572400594833799</v>
      </c>
    </row>
    <row r="8207" spans="2:25">
      <c r="B8207" s="217" t="s">
        <v>8376</v>
      </c>
      <c r="C8207" s="217" t="s">
        <v>5935</v>
      </c>
      <c r="D8207" s="217" t="s">
        <v>29</v>
      </c>
      <c r="E8207" s="217" t="s">
        <v>103</v>
      </c>
      <c r="F8207" s="217" t="s">
        <v>9</v>
      </c>
      <c r="G8207" s="217" t="s">
        <v>5</v>
      </c>
      <c r="H8207" s="217" t="s">
        <v>5</v>
      </c>
      <c r="I8207" s="217">
        <v>1127</v>
      </c>
      <c r="J8207" s="217">
        <v>1019</v>
      </c>
      <c r="K8207" s="217">
        <v>108</v>
      </c>
      <c r="L8207" s="217">
        <v>14241</v>
      </c>
      <c r="M8207" s="217">
        <v>502960</v>
      </c>
      <c r="N8207" s="217">
        <v>2.24073484968984</v>
      </c>
      <c r="O8207" s="217">
        <v>2.0260060442182302</v>
      </c>
      <c r="P8207" s="217">
        <v>0.214728805471608</v>
      </c>
      <c r="Q8207" s="217">
        <v>2.2986689760111099</v>
      </c>
      <c r="R8207" s="217">
        <v>2.0759124100221502</v>
      </c>
      <c r="S8207" s="217">
        <v>0.22275656598896601</v>
      </c>
      <c r="T8207" s="217">
        <v>2.1795609486241201</v>
      </c>
      <c r="U8207" s="217">
        <v>1.9752549364365699</v>
      </c>
      <c r="V8207" s="217">
        <v>0.20430601218755001</v>
      </c>
      <c r="W8207" s="217">
        <v>2.25625181660376</v>
      </c>
      <c r="X8207" s="217">
        <v>2.0413199621204501</v>
      </c>
      <c r="Y8207" s="217">
        <v>0.21493185448330701</v>
      </c>
    </row>
    <row r="8208" spans="2:25">
      <c r="B8208" s="217" t="s">
        <v>8377</v>
      </c>
      <c r="C8208" s="217" t="s">
        <v>5935</v>
      </c>
      <c r="D8208" s="217" t="s">
        <v>29</v>
      </c>
      <c r="E8208" s="217" t="s">
        <v>103</v>
      </c>
      <c r="F8208" s="217" t="s">
        <v>5</v>
      </c>
      <c r="G8208" s="217" t="s">
        <v>5</v>
      </c>
      <c r="H8208" s="217" t="s">
        <v>170</v>
      </c>
      <c r="I8208" s="217">
        <v>717</v>
      </c>
      <c r="J8208" s="217">
        <v>689</v>
      </c>
      <c r="K8208" s="217">
        <v>28</v>
      </c>
      <c r="L8208" s="217">
        <v>3717</v>
      </c>
      <c r="M8208" s="217">
        <v>171588.459162474</v>
      </c>
      <c r="N8208" s="217">
        <v>4.1786027073131198</v>
      </c>
      <c r="O8208" s="217">
        <v>4.0154215695101003</v>
      </c>
      <c r="P8208" s="217">
        <v>0.16318113780302301</v>
      </c>
      <c r="Q8208" s="217">
        <v>4.3692604836865598</v>
      </c>
      <c r="R8208" s="217">
        <v>4.1834043897240303</v>
      </c>
      <c r="S8208" s="217">
        <v>0.185856093962529</v>
      </c>
      <c r="T8208" s="217">
        <v>4.2527650475981096</v>
      </c>
      <c r="U8208" s="217">
        <v>4.0798790895275596</v>
      </c>
      <c r="V8208" s="217">
        <v>0.17288595807054599</v>
      </c>
      <c r="W8208" s="217">
        <v>4.3318998489159197</v>
      </c>
      <c r="X8208" s="217">
        <v>4.1516837777134503</v>
      </c>
      <c r="Y8208" s="217">
        <v>0.180216071202462</v>
      </c>
    </row>
    <row r="8209" spans="2:25">
      <c r="B8209" s="217" t="s">
        <v>8378</v>
      </c>
      <c r="C8209" s="217" t="s">
        <v>5935</v>
      </c>
      <c r="D8209" s="217" t="s">
        <v>29</v>
      </c>
      <c r="E8209" s="217" t="s">
        <v>103</v>
      </c>
      <c r="F8209" s="217" t="s">
        <v>5</v>
      </c>
      <c r="G8209" s="217" t="s">
        <v>5</v>
      </c>
      <c r="H8209" s="217" t="s">
        <v>172</v>
      </c>
      <c r="I8209" s="217">
        <v>839</v>
      </c>
      <c r="J8209" s="217">
        <v>807</v>
      </c>
      <c r="K8209" s="217">
        <v>32</v>
      </c>
      <c r="L8209" s="217">
        <v>3837</v>
      </c>
      <c r="M8209" s="217">
        <v>172628.86612804999</v>
      </c>
      <c r="N8209" s="217">
        <v>4.8601373502485901</v>
      </c>
      <c r="O8209" s="217">
        <v>4.6747685836121704</v>
      </c>
      <c r="P8209" s="217">
        <v>0.18536876663641799</v>
      </c>
      <c r="Q8209" s="217">
        <v>4.9610024316541201</v>
      </c>
      <c r="R8209" s="217">
        <v>4.7710808445024</v>
      </c>
      <c r="S8209" s="217">
        <v>0.189921587151722</v>
      </c>
      <c r="T8209" s="217">
        <v>4.8606081415583597</v>
      </c>
      <c r="U8209" s="217">
        <v>4.6756070667839502</v>
      </c>
      <c r="V8209" s="217">
        <v>0.18500107477441399</v>
      </c>
      <c r="W8209" s="217">
        <v>4.9416851409167597</v>
      </c>
      <c r="X8209" s="217">
        <v>4.7532395553911204</v>
      </c>
      <c r="Y8209" s="217">
        <v>0.188445585525644</v>
      </c>
    </row>
    <row r="8210" spans="2:25">
      <c r="B8210" s="217" t="s">
        <v>8379</v>
      </c>
      <c r="C8210" s="217" t="s">
        <v>5935</v>
      </c>
      <c r="D8210" s="217" t="s">
        <v>29</v>
      </c>
      <c r="E8210" s="217" t="s">
        <v>103</v>
      </c>
      <c r="F8210" s="217" t="s">
        <v>5</v>
      </c>
      <c r="G8210" s="217" t="s">
        <v>5</v>
      </c>
      <c r="H8210" s="217" t="s">
        <v>174</v>
      </c>
      <c r="I8210" s="217">
        <v>913</v>
      </c>
      <c r="J8210" s="217">
        <v>877</v>
      </c>
      <c r="K8210" s="217">
        <v>36</v>
      </c>
      <c r="L8210" s="217">
        <v>4088</v>
      </c>
      <c r="M8210" s="217">
        <v>181144.68239098601</v>
      </c>
      <c r="N8210" s="217">
        <v>5.0401700339696598</v>
      </c>
      <c r="O8210" s="217">
        <v>4.8414338661461001</v>
      </c>
      <c r="P8210" s="217">
        <v>0.19873616782355699</v>
      </c>
      <c r="Q8210" s="217">
        <v>5.0916286121211503</v>
      </c>
      <c r="R8210" s="217">
        <v>4.8900732254316903</v>
      </c>
      <c r="S8210" s="217">
        <v>0.201555386689451</v>
      </c>
      <c r="T8210" s="217">
        <v>5.0271529050130397</v>
      </c>
      <c r="U8210" s="217">
        <v>4.8340447085870801</v>
      </c>
      <c r="V8210" s="217">
        <v>0.193108196425962</v>
      </c>
      <c r="W8210" s="217">
        <v>5.08813179365848</v>
      </c>
      <c r="X8210" s="217">
        <v>4.8892422722475199</v>
      </c>
      <c r="Y8210" s="217">
        <v>0.198889521410961</v>
      </c>
    </row>
    <row r="8211" spans="2:25">
      <c r="B8211" s="217" t="s">
        <v>8380</v>
      </c>
      <c r="C8211" s="217" t="s">
        <v>5935</v>
      </c>
      <c r="D8211" s="217" t="s">
        <v>29</v>
      </c>
      <c r="E8211" s="217" t="s">
        <v>103</v>
      </c>
      <c r="F8211" s="217" t="s">
        <v>5</v>
      </c>
      <c r="G8211" s="217" t="s">
        <v>5</v>
      </c>
      <c r="H8211" s="217" t="s">
        <v>176</v>
      </c>
      <c r="I8211" s="217">
        <v>1123</v>
      </c>
      <c r="J8211" s="217">
        <v>1071</v>
      </c>
      <c r="K8211" s="217">
        <v>52</v>
      </c>
      <c r="L8211" s="217">
        <v>4678</v>
      </c>
      <c r="M8211" s="217">
        <v>202517.79857707801</v>
      </c>
      <c r="N8211" s="217">
        <v>5.5451916221209796</v>
      </c>
      <c r="O8211" s="217">
        <v>5.28842406704503</v>
      </c>
      <c r="P8211" s="217">
        <v>0.25676755507594901</v>
      </c>
      <c r="Q8211" s="217">
        <v>5.5138832267690203</v>
      </c>
      <c r="R8211" s="217">
        <v>5.2607456496454397</v>
      </c>
      <c r="S8211" s="217">
        <v>0.25313757712358298</v>
      </c>
      <c r="T8211" s="217">
        <v>5.4039038836631299</v>
      </c>
      <c r="U8211" s="217">
        <v>5.1623851632680697</v>
      </c>
      <c r="V8211" s="217">
        <v>0.241518720395066</v>
      </c>
      <c r="W8211" s="217">
        <v>5.4908632622656404</v>
      </c>
      <c r="X8211" s="217">
        <v>5.24227014413938</v>
      </c>
      <c r="Y8211" s="217">
        <v>0.248593118126263</v>
      </c>
    </row>
    <row r="8212" spans="2:25">
      <c r="B8212" s="217" t="s">
        <v>8381</v>
      </c>
      <c r="C8212" s="217" t="s">
        <v>5935</v>
      </c>
      <c r="D8212" s="217" t="s">
        <v>29</v>
      </c>
      <c r="E8212" s="217" t="s">
        <v>103</v>
      </c>
      <c r="F8212" s="217" t="s">
        <v>5</v>
      </c>
      <c r="G8212" s="217" t="s">
        <v>5</v>
      </c>
      <c r="H8212" s="217" t="s">
        <v>178</v>
      </c>
      <c r="I8212" s="217">
        <v>1080</v>
      </c>
      <c r="J8212" s="217">
        <v>1004</v>
      </c>
      <c r="K8212" s="217">
        <v>76</v>
      </c>
      <c r="L8212" s="217">
        <v>6185</v>
      </c>
      <c r="M8212" s="217">
        <v>250905.19374141199</v>
      </c>
      <c r="N8212" s="217">
        <v>4.3044146830737704</v>
      </c>
      <c r="O8212" s="217">
        <v>4.00151142759821</v>
      </c>
      <c r="P8212" s="217">
        <v>0.30290325547556102</v>
      </c>
      <c r="Q8212" s="217">
        <v>4.3452923390783802</v>
      </c>
      <c r="R8212" s="217">
        <v>4.0398771424126396</v>
      </c>
      <c r="S8212" s="217">
        <v>0.30541519666574102</v>
      </c>
      <c r="T8212" s="217">
        <v>4.2177102539262501</v>
      </c>
      <c r="U8212" s="217">
        <v>3.9327409005506802</v>
      </c>
      <c r="V8212" s="217">
        <v>0.28496935337557</v>
      </c>
      <c r="W8212" s="217">
        <v>4.3085428787893498</v>
      </c>
      <c r="X8212" s="217">
        <v>4.01146907461073</v>
      </c>
      <c r="Y8212" s="217">
        <v>0.297073804178621</v>
      </c>
    </row>
    <row r="8213" spans="2:25">
      <c r="B8213" s="217" t="s">
        <v>8382</v>
      </c>
      <c r="C8213" s="217" t="s">
        <v>5935</v>
      </c>
      <c r="D8213" s="217" t="s">
        <v>29</v>
      </c>
      <c r="E8213" s="217" t="s">
        <v>103</v>
      </c>
      <c r="F8213" s="217" t="s">
        <v>5</v>
      </c>
      <c r="G8213" s="217" t="s">
        <v>5</v>
      </c>
      <c r="H8213" s="217" t="s">
        <v>5</v>
      </c>
      <c r="I8213" s="217">
        <v>4674</v>
      </c>
      <c r="J8213" s="217">
        <v>4450</v>
      </c>
      <c r="K8213" s="217">
        <v>224</v>
      </c>
      <c r="L8213" s="217">
        <v>22507</v>
      </c>
      <c r="M8213" s="217">
        <v>978785</v>
      </c>
      <c r="N8213" s="217">
        <v>4.7753081626710703</v>
      </c>
      <c r="O8213" s="217">
        <v>4.5464530004035604</v>
      </c>
      <c r="P8213" s="217">
        <v>0.22885516226750499</v>
      </c>
      <c r="Q8213" s="217">
        <v>4.83651405429225</v>
      </c>
      <c r="R8213" s="217">
        <v>4.6018568350375002</v>
      </c>
      <c r="S8213" s="217">
        <v>0.234657219254754</v>
      </c>
      <c r="T8213" s="217">
        <v>4.7301565048781198</v>
      </c>
      <c r="U8213" s="217">
        <v>4.5081018330869096</v>
      </c>
      <c r="V8213" s="217">
        <v>0.222054671791205</v>
      </c>
      <c r="W8213" s="217">
        <v>4.8113075847829698</v>
      </c>
      <c r="X8213" s="217">
        <v>4.5815933562465698</v>
      </c>
      <c r="Y8213" s="217">
        <v>0.229714228536398</v>
      </c>
    </row>
    <row r="8214" spans="2:25">
      <c r="B8214" s="217" t="s">
        <v>8383</v>
      </c>
      <c r="C8214" s="217" t="s">
        <v>5935</v>
      </c>
      <c r="D8214" s="217" t="s">
        <v>29</v>
      </c>
      <c r="E8214" s="217" t="s">
        <v>87</v>
      </c>
      <c r="F8214" s="217" t="s">
        <v>12</v>
      </c>
      <c r="G8214" s="217" t="s">
        <v>10</v>
      </c>
      <c r="H8214" s="217" t="s">
        <v>170</v>
      </c>
      <c r="I8214" s="217">
        <v>46</v>
      </c>
      <c r="J8214" s="217">
        <v>45</v>
      </c>
      <c r="K8214" s="217">
        <v>1</v>
      </c>
      <c r="L8214" s="217">
        <v>63</v>
      </c>
      <c r="M8214" s="217">
        <v>3465.8636537811499</v>
      </c>
      <c r="N8214" s="217">
        <v>13.272305143860899</v>
      </c>
      <c r="O8214" s="217">
        <v>12.9837767711683</v>
      </c>
      <c r="P8214" s="217">
        <v>0.28852837269262799</v>
      </c>
      <c r="Q8214" s="217">
        <v>13.272305143860899</v>
      </c>
      <c r="R8214" s="217">
        <v>12.9837767711683</v>
      </c>
      <c r="S8214" s="217">
        <v>0.28852837269262799</v>
      </c>
      <c r="T8214" s="217">
        <v>13.272305143860899</v>
      </c>
      <c r="U8214" s="217">
        <v>12.9837767711683</v>
      </c>
      <c r="V8214" s="217">
        <v>0.28852837269262799</v>
      </c>
      <c r="W8214" s="217">
        <v>13.272305143860899</v>
      </c>
      <c r="X8214" s="217">
        <v>12.9837767711683</v>
      </c>
      <c r="Y8214" s="217">
        <v>0.28852837269262799</v>
      </c>
    </row>
    <row r="8215" spans="2:25">
      <c r="B8215" s="217" t="s">
        <v>8384</v>
      </c>
      <c r="C8215" s="217" t="s">
        <v>5935</v>
      </c>
      <c r="D8215" s="217" t="s">
        <v>29</v>
      </c>
      <c r="E8215" s="217" t="s">
        <v>87</v>
      </c>
      <c r="F8215" s="217" t="s">
        <v>12</v>
      </c>
      <c r="G8215" s="217" t="s">
        <v>10</v>
      </c>
      <c r="H8215" s="217" t="s">
        <v>172</v>
      </c>
      <c r="I8215" s="217">
        <v>67</v>
      </c>
      <c r="J8215" s="217">
        <v>66</v>
      </c>
      <c r="K8215" s="217">
        <v>1</v>
      </c>
      <c r="L8215" s="217">
        <v>91</v>
      </c>
      <c r="M8215" s="217">
        <v>4423.2553664184497</v>
      </c>
      <c r="N8215" s="217">
        <v>15.1472149920773</v>
      </c>
      <c r="O8215" s="217">
        <v>14.9211371563747</v>
      </c>
      <c r="P8215" s="217">
        <v>0.226077835702646</v>
      </c>
      <c r="Q8215" s="217">
        <v>15.1472149920773</v>
      </c>
      <c r="R8215" s="217">
        <v>14.9211371563747</v>
      </c>
      <c r="S8215" s="217">
        <v>0.226077835702646</v>
      </c>
      <c r="T8215" s="217">
        <v>15.1472149920773</v>
      </c>
      <c r="U8215" s="217">
        <v>14.9211371563747</v>
      </c>
      <c r="V8215" s="217">
        <v>0.226077835702646</v>
      </c>
      <c r="W8215" s="217">
        <v>15.1472149920773</v>
      </c>
      <c r="X8215" s="217">
        <v>14.9211371563747</v>
      </c>
      <c r="Y8215" s="217">
        <v>0.226077835702646</v>
      </c>
    </row>
    <row r="8216" spans="2:25">
      <c r="B8216" s="217" t="s">
        <v>8385</v>
      </c>
      <c r="C8216" s="217" t="s">
        <v>5935</v>
      </c>
      <c r="D8216" s="217" t="s">
        <v>29</v>
      </c>
      <c r="E8216" s="217" t="s">
        <v>87</v>
      </c>
      <c r="F8216" s="217" t="s">
        <v>12</v>
      </c>
      <c r="G8216" s="217" t="s">
        <v>10</v>
      </c>
      <c r="H8216" s="217" t="s">
        <v>174</v>
      </c>
      <c r="I8216" s="217">
        <v>87</v>
      </c>
      <c r="J8216" s="217">
        <v>83</v>
      </c>
      <c r="K8216" s="217">
        <v>4</v>
      </c>
      <c r="L8216" s="217">
        <v>124</v>
      </c>
      <c r="M8216" s="217">
        <v>5821.8440168658699</v>
      </c>
      <c r="N8216" s="217">
        <v>14.9437188196663</v>
      </c>
      <c r="O8216" s="217">
        <v>14.2566512877276</v>
      </c>
      <c r="P8216" s="217">
        <v>0.68706753193867998</v>
      </c>
      <c r="Q8216" s="217">
        <v>14.9437188196663</v>
      </c>
      <c r="R8216" s="217">
        <v>14.2566512877276</v>
      </c>
      <c r="S8216" s="217">
        <v>0.68706753193867998</v>
      </c>
      <c r="T8216" s="217">
        <v>14.9437188196663</v>
      </c>
      <c r="U8216" s="217">
        <v>14.2566512877276</v>
      </c>
      <c r="V8216" s="217">
        <v>0.68706753193867998</v>
      </c>
      <c r="W8216" s="217">
        <v>14.9437188196663</v>
      </c>
      <c r="X8216" s="217">
        <v>14.2566512877276</v>
      </c>
      <c r="Y8216" s="217">
        <v>0.68706753193867998</v>
      </c>
    </row>
    <row r="8217" spans="2:25">
      <c r="B8217" s="217" t="s">
        <v>8386</v>
      </c>
      <c r="C8217" s="217" t="s">
        <v>5935</v>
      </c>
      <c r="D8217" s="217" t="s">
        <v>29</v>
      </c>
      <c r="E8217" s="217" t="s">
        <v>87</v>
      </c>
      <c r="F8217" s="217" t="s">
        <v>12</v>
      </c>
      <c r="G8217" s="217" t="s">
        <v>10</v>
      </c>
      <c r="H8217" s="217" t="s">
        <v>176</v>
      </c>
      <c r="I8217" s="217">
        <v>133</v>
      </c>
      <c r="J8217" s="217">
        <v>129</v>
      </c>
      <c r="K8217" s="217">
        <v>4</v>
      </c>
      <c r="L8217" s="217">
        <v>207</v>
      </c>
      <c r="M8217" s="217">
        <v>9258.8365736676005</v>
      </c>
      <c r="N8217" s="217">
        <v>14.3646557471655</v>
      </c>
      <c r="O8217" s="217">
        <v>13.9326360254462</v>
      </c>
      <c r="P8217" s="217">
        <v>0.43201972171926201</v>
      </c>
      <c r="Q8217" s="217">
        <v>14.3646557471655</v>
      </c>
      <c r="R8217" s="217">
        <v>13.9326360254462</v>
      </c>
      <c r="S8217" s="217">
        <v>0.43201972171926201</v>
      </c>
      <c r="T8217" s="217">
        <v>14.3646557471655</v>
      </c>
      <c r="U8217" s="217">
        <v>13.9326360254462</v>
      </c>
      <c r="V8217" s="217">
        <v>0.43201972171926201</v>
      </c>
      <c r="W8217" s="217">
        <v>14.3646557471655</v>
      </c>
      <c r="X8217" s="217">
        <v>13.9326360254462</v>
      </c>
      <c r="Y8217" s="217">
        <v>0.43201972171926201</v>
      </c>
    </row>
    <row r="8218" spans="2:25">
      <c r="B8218" s="217" t="s">
        <v>8387</v>
      </c>
      <c r="C8218" s="217" t="s">
        <v>5935</v>
      </c>
      <c r="D8218" s="217" t="s">
        <v>29</v>
      </c>
      <c r="E8218" s="217" t="s">
        <v>87</v>
      </c>
      <c r="F8218" s="217" t="s">
        <v>12</v>
      </c>
      <c r="G8218" s="217" t="s">
        <v>10</v>
      </c>
      <c r="H8218" s="217" t="s">
        <v>178</v>
      </c>
      <c r="I8218" s="217">
        <v>191</v>
      </c>
      <c r="J8218" s="217">
        <v>184</v>
      </c>
      <c r="K8218" s="217">
        <v>7</v>
      </c>
      <c r="L8218" s="217">
        <v>444</v>
      </c>
      <c r="M8218" s="217">
        <v>17090.200389266902</v>
      </c>
      <c r="N8218" s="217">
        <v>11.1759953452595</v>
      </c>
      <c r="O8218" s="217">
        <v>10.7664038928155</v>
      </c>
      <c r="P8218" s="217">
        <v>0.40959145244406697</v>
      </c>
      <c r="Q8218" s="217">
        <v>11.1759953452595</v>
      </c>
      <c r="R8218" s="217">
        <v>10.7664038928155</v>
      </c>
      <c r="S8218" s="217">
        <v>0.40959145244406697</v>
      </c>
      <c r="T8218" s="217">
        <v>11.1759953452595</v>
      </c>
      <c r="U8218" s="217">
        <v>10.7664038928155</v>
      </c>
      <c r="V8218" s="217">
        <v>0.40959145244406697</v>
      </c>
      <c r="W8218" s="217">
        <v>11.1759953452595</v>
      </c>
      <c r="X8218" s="217">
        <v>10.7664038928155</v>
      </c>
      <c r="Y8218" s="217">
        <v>0.40959145244406697</v>
      </c>
    </row>
    <row r="8219" spans="2:25">
      <c r="B8219" s="217" t="s">
        <v>8388</v>
      </c>
      <c r="C8219" s="217" t="s">
        <v>5935</v>
      </c>
      <c r="D8219" s="217" t="s">
        <v>29</v>
      </c>
      <c r="E8219" s="217" t="s">
        <v>87</v>
      </c>
      <c r="F8219" s="217" t="s">
        <v>12</v>
      </c>
      <c r="G8219" s="217" t="s">
        <v>10</v>
      </c>
      <c r="H8219" s="217" t="s">
        <v>5</v>
      </c>
      <c r="I8219" s="217">
        <v>524</v>
      </c>
      <c r="J8219" s="217">
        <v>507</v>
      </c>
      <c r="K8219" s="217">
        <v>17</v>
      </c>
      <c r="L8219" s="217">
        <v>929</v>
      </c>
      <c r="M8219" s="217">
        <v>40060</v>
      </c>
      <c r="N8219" s="217">
        <v>13.0803794308537</v>
      </c>
      <c r="O8219" s="217">
        <v>12.656015976035899</v>
      </c>
      <c r="P8219" s="217">
        <v>0.42436345481777299</v>
      </c>
      <c r="Q8219" s="217">
        <v>13.0803794308537</v>
      </c>
      <c r="R8219" s="217">
        <v>12.656015976035899</v>
      </c>
      <c r="S8219" s="217">
        <v>0.42436345481777299</v>
      </c>
      <c r="T8219" s="217">
        <v>13.0803794308537</v>
      </c>
      <c r="U8219" s="217">
        <v>12.656015976035899</v>
      </c>
      <c r="V8219" s="217">
        <v>0.42436345481777299</v>
      </c>
      <c r="W8219" s="217">
        <v>13.0803794308537</v>
      </c>
      <c r="X8219" s="217">
        <v>12.656015976035899</v>
      </c>
      <c r="Y8219" s="217">
        <v>0.42436345481777299</v>
      </c>
    </row>
    <row r="8220" spans="2:25">
      <c r="B8220" s="217" t="s">
        <v>8389</v>
      </c>
      <c r="C8220" s="217" t="s">
        <v>5935</v>
      </c>
      <c r="D8220" s="217" t="s">
        <v>29</v>
      </c>
      <c r="E8220" s="217" t="s">
        <v>87</v>
      </c>
      <c r="F8220" s="217" t="s">
        <v>9</v>
      </c>
      <c r="G8220" s="217" t="s">
        <v>10</v>
      </c>
      <c r="H8220" s="217" t="s">
        <v>170</v>
      </c>
      <c r="I8220" s="217">
        <v>7</v>
      </c>
      <c r="J8220" s="217">
        <v>5</v>
      </c>
      <c r="K8220" s="217">
        <v>2</v>
      </c>
      <c r="L8220" s="217">
        <v>133</v>
      </c>
      <c r="M8220" s="217">
        <v>3739.7857400033099</v>
      </c>
      <c r="N8220" s="217">
        <v>1.8717649851228599</v>
      </c>
      <c r="O8220" s="217">
        <v>1.3369749893734699</v>
      </c>
      <c r="P8220" s="217">
        <v>0.53478999574939001</v>
      </c>
      <c r="Q8220" s="217">
        <v>1.8717649851228599</v>
      </c>
      <c r="R8220" s="217">
        <v>1.3369749893734699</v>
      </c>
      <c r="S8220" s="217">
        <v>0.53478999574939001</v>
      </c>
      <c r="T8220" s="217">
        <v>1.8717649851228599</v>
      </c>
      <c r="U8220" s="217">
        <v>1.3369749893734699</v>
      </c>
      <c r="V8220" s="217">
        <v>0.53478999574939001</v>
      </c>
      <c r="W8220" s="217">
        <v>1.8717649851228599</v>
      </c>
      <c r="X8220" s="217">
        <v>1.3369749893734699</v>
      </c>
      <c r="Y8220" s="217">
        <v>0.53478999574939001</v>
      </c>
    </row>
    <row r="8221" spans="2:25">
      <c r="B8221" s="217" t="s">
        <v>8390</v>
      </c>
      <c r="C8221" s="217" t="s">
        <v>5935</v>
      </c>
      <c r="D8221" s="217" t="s">
        <v>29</v>
      </c>
      <c r="E8221" s="217" t="s">
        <v>87</v>
      </c>
      <c r="F8221" s="217" t="s">
        <v>9</v>
      </c>
      <c r="G8221" s="217" t="s">
        <v>10</v>
      </c>
      <c r="H8221" s="217" t="s">
        <v>172</v>
      </c>
      <c r="I8221" s="217">
        <v>26</v>
      </c>
      <c r="J8221" s="217">
        <v>25</v>
      </c>
      <c r="K8221" s="217">
        <v>1</v>
      </c>
      <c r="L8221" s="217">
        <v>161</v>
      </c>
      <c r="M8221" s="217">
        <v>4835.6082949801603</v>
      </c>
      <c r="N8221" s="217">
        <v>5.3767795929605304</v>
      </c>
      <c r="O8221" s="217">
        <v>5.1699803778466604</v>
      </c>
      <c r="P8221" s="217">
        <v>0.20679921511386701</v>
      </c>
      <c r="Q8221" s="217">
        <v>5.3767795929605304</v>
      </c>
      <c r="R8221" s="217">
        <v>5.1699803778466604</v>
      </c>
      <c r="S8221" s="217">
        <v>0.20679921511386701</v>
      </c>
      <c r="T8221" s="217">
        <v>5.3767795929605304</v>
      </c>
      <c r="U8221" s="217">
        <v>5.1699803778466604</v>
      </c>
      <c r="V8221" s="217">
        <v>0.20679921511386701</v>
      </c>
      <c r="W8221" s="217">
        <v>5.3767795929605304</v>
      </c>
      <c r="X8221" s="217">
        <v>5.1699803778466604</v>
      </c>
      <c r="Y8221" s="217">
        <v>0.20679921511386701</v>
      </c>
    </row>
    <row r="8222" spans="2:25">
      <c r="B8222" s="217" t="s">
        <v>8391</v>
      </c>
      <c r="C8222" s="217" t="s">
        <v>5935</v>
      </c>
      <c r="D8222" s="217" t="s">
        <v>29</v>
      </c>
      <c r="E8222" s="217" t="s">
        <v>87</v>
      </c>
      <c r="F8222" s="217" t="s">
        <v>9</v>
      </c>
      <c r="G8222" s="217" t="s">
        <v>10</v>
      </c>
      <c r="H8222" s="217" t="s">
        <v>174</v>
      </c>
      <c r="I8222" s="217">
        <v>24</v>
      </c>
      <c r="J8222" s="217">
        <v>23</v>
      </c>
      <c r="K8222" s="217">
        <v>1</v>
      </c>
      <c r="L8222" s="217">
        <v>214</v>
      </c>
      <c r="M8222" s="217">
        <v>6349.2693597696998</v>
      </c>
      <c r="N8222" s="217">
        <v>3.7799624870333899</v>
      </c>
      <c r="O8222" s="217">
        <v>3.62246405007367</v>
      </c>
      <c r="P8222" s="217">
        <v>0.15749843695972501</v>
      </c>
      <c r="Q8222" s="217">
        <v>3.7799624870333899</v>
      </c>
      <c r="R8222" s="217">
        <v>3.62246405007367</v>
      </c>
      <c r="S8222" s="217">
        <v>0.15749843695972501</v>
      </c>
      <c r="T8222" s="217">
        <v>3.7799624870333899</v>
      </c>
      <c r="U8222" s="217">
        <v>3.62246405007367</v>
      </c>
      <c r="V8222" s="217">
        <v>0.15749843695972501</v>
      </c>
      <c r="W8222" s="217">
        <v>3.7799624870333899</v>
      </c>
      <c r="X8222" s="217">
        <v>3.62246405007367</v>
      </c>
      <c r="Y8222" s="217">
        <v>0.15749843695972501</v>
      </c>
    </row>
    <row r="8223" spans="2:25">
      <c r="B8223" s="217" t="s">
        <v>8392</v>
      </c>
      <c r="C8223" s="217" t="s">
        <v>5935</v>
      </c>
      <c r="D8223" s="217" t="s">
        <v>29</v>
      </c>
      <c r="E8223" s="217" t="s">
        <v>87</v>
      </c>
      <c r="F8223" s="217" t="s">
        <v>9</v>
      </c>
      <c r="G8223" s="217" t="s">
        <v>10</v>
      </c>
      <c r="H8223" s="217" t="s">
        <v>176</v>
      </c>
      <c r="I8223" s="217">
        <v>40</v>
      </c>
      <c r="J8223" s="217">
        <v>39</v>
      </c>
      <c r="K8223" s="217">
        <v>1</v>
      </c>
      <c r="L8223" s="217">
        <v>341</v>
      </c>
      <c r="M8223" s="217">
        <v>9493.9765835897397</v>
      </c>
      <c r="N8223" s="217">
        <v>4.2131976677865097</v>
      </c>
      <c r="O8223" s="217">
        <v>4.1078677260918504</v>
      </c>
      <c r="P8223" s="217">
        <v>0.105329941694663</v>
      </c>
      <c r="Q8223" s="217">
        <v>4.2131976677865097</v>
      </c>
      <c r="R8223" s="217">
        <v>4.1078677260918504</v>
      </c>
      <c r="S8223" s="217">
        <v>0.105329941694663</v>
      </c>
      <c r="T8223" s="217">
        <v>4.2131976677865097</v>
      </c>
      <c r="U8223" s="217">
        <v>4.1078677260918504</v>
      </c>
      <c r="V8223" s="217">
        <v>0.105329941694663</v>
      </c>
      <c r="W8223" s="217">
        <v>4.2131976677865097</v>
      </c>
      <c r="X8223" s="217">
        <v>4.1078677260918504</v>
      </c>
      <c r="Y8223" s="217">
        <v>0.105329941694663</v>
      </c>
    </row>
    <row r="8224" spans="2:25">
      <c r="B8224" s="217" t="s">
        <v>8393</v>
      </c>
      <c r="C8224" s="217" t="s">
        <v>5935</v>
      </c>
      <c r="D8224" s="217" t="s">
        <v>29</v>
      </c>
      <c r="E8224" s="217" t="s">
        <v>87</v>
      </c>
      <c r="F8224" s="217" t="s">
        <v>9</v>
      </c>
      <c r="G8224" s="217" t="s">
        <v>10</v>
      </c>
      <c r="H8224" s="217" t="s">
        <v>178</v>
      </c>
      <c r="I8224" s="217">
        <v>72</v>
      </c>
      <c r="J8224" s="217">
        <v>64</v>
      </c>
      <c r="K8224" s="217">
        <v>8</v>
      </c>
      <c r="L8224" s="217">
        <v>665</v>
      </c>
      <c r="M8224" s="217">
        <v>17901.360021657099</v>
      </c>
      <c r="N8224" s="217">
        <v>4.0220407786276704</v>
      </c>
      <c r="O8224" s="217">
        <v>3.5751473587801499</v>
      </c>
      <c r="P8224" s="217">
        <v>0.44689341984751901</v>
      </c>
      <c r="Q8224" s="217">
        <v>4.0220407786276704</v>
      </c>
      <c r="R8224" s="217">
        <v>3.5751473587801499</v>
      </c>
      <c r="S8224" s="217">
        <v>0.44689341984751901</v>
      </c>
      <c r="T8224" s="217">
        <v>4.0220407786276704</v>
      </c>
      <c r="U8224" s="217">
        <v>3.5751473587801499</v>
      </c>
      <c r="V8224" s="217">
        <v>0.44689341984751901</v>
      </c>
      <c r="W8224" s="217">
        <v>4.0220407786276704</v>
      </c>
      <c r="X8224" s="217">
        <v>3.5751473587801499</v>
      </c>
      <c r="Y8224" s="217">
        <v>0.44689341984751901</v>
      </c>
    </row>
    <row r="8225" spans="2:25">
      <c r="B8225" s="217" t="s">
        <v>8394</v>
      </c>
      <c r="C8225" s="217" t="s">
        <v>5935</v>
      </c>
      <c r="D8225" s="217" t="s">
        <v>29</v>
      </c>
      <c r="E8225" s="217" t="s">
        <v>87</v>
      </c>
      <c r="F8225" s="217" t="s">
        <v>9</v>
      </c>
      <c r="G8225" s="217" t="s">
        <v>10</v>
      </c>
      <c r="H8225" s="217" t="s">
        <v>5</v>
      </c>
      <c r="I8225" s="217">
        <v>169</v>
      </c>
      <c r="J8225" s="217">
        <v>156</v>
      </c>
      <c r="K8225" s="217">
        <v>13</v>
      </c>
      <c r="L8225" s="217">
        <v>1515</v>
      </c>
      <c r="M8225" s="217">
        <v>42320</v>
      </c>
      <c r="N8225" s="217">
        <v>3.9933837429111501</v>
      </c>
      <c r="O8225" s="217">
        <v>3.6862003780718302</v>
      </c>
      <c r="P8225" s="217">
        <v>0.30718336483931902</v>
      </c>
      <c r="Q8225" s="217">
        <v>3.9933837429111501</v>
      </c>
      <c r="R8225" s="217">
        <v>3.6862003780718302</v>
      </c>
      <c r="S8225" s="217">
        <v>0.30718336483931902</v>
      </c>
      <c r="T8225" s="217">
        <v>3.9933837429111501</v>
      </c>
      <c r="U8225" s="217">
        <v>3.6862003780718302</v>
      </c>
      <c r="V8225" s="217">
        <v>0.30718336483931902</v>
      </c>
      <c r="W8225" s="217">
        <v>3.9933837429111501</v>
      </c>
      <c r="X8225" s="217">
        <v>3.6862003780718302</v>
      </c>
      <c r="Y8225" s="217">
        <v>0.30718336483931902</v>
      </c>
    </row>
    <row r="8226" spans="2:25">
      <c r="B8226" s="217" t="s">
        <v>8395</v>
      </c>
      <c r="C8226" s="217" t="s">
        <v>5935</v>
      </c>
      <c r="D8226" s="217" t="s">
        <v>29</v>
      </c>
      <c r="E8226" s="217" t="s">
        <v>87</v>
      </c>
      <c r="F8226" s="217" t="s">
        <v>5</v>
      </c>
      <c r="G8226" s="217" t="s">
        <v>10</v>
      </c>
      <c r="H8226" s="217" t="s">
        <v>170</v>
      </c>
      <c r="I8226" s="217">
        <v>53</v>
      </c>
      <c r="J8226" s="217">
        <v>50</v>
      </c>
      <c r="K8226" s="217">
        <v>3</v>
      </c>
      <c r="L8226" s="217">
        <v>196</v>
      </c>
      <c r="M8226" s="217">
        <v>7205.6493937844598</v>
      </c>
      <c r="N8226" s="217">
        <v>7.3553398317877399</v>
      </c>
      <c r="O8226" s="217">
        <v>6.9389998413091796</v>
      </c>
      <c r="P8226" s="217">
        <v>0.41633999047855103</v>
      </c>
      <c r="Q8226" s="217">
        <v>7.3553398317877399</v>
      </c>
      <c r="R8226" s="217">
        <v>6.9389998413091796</v>
      </c>
      <c r="S8226" s="217">
        <v>0.41633999047855103</v>
      </c>
      <c r="T8226" s="217">
        <v>7.3553398317877399</v>
      </c>
      <c r="U8226" s="217">
        <v>6.9389998413091796</v>
      </c>
      <c r="V8226" s="217">
        <v>0.41633999047855103</v>
      </c>
      <c r="W8226" s="217">
        <v>7.3553398317877399</v>
      </c>
      <c r="X8226" s="217">
        <v>6.9389998413091796</v>
      </c>
      <c r="Y8226" s="217">
        <v>0.41633999047855103</v>
      </c>
    </row>
    <row r="8227" spans="2:25">
      <c r="B8227" s="217" t="s">
        <v>8396</v>
      </c>
      <c r="C8227" s="217" t="s">
        <v>5935</v>
      </c>
      <c r="D8227" s="217" t="s">
        <v>29</v>
      </c>
      <c r="E8227" s="217" t="s">
        <v>87</v>
      </c>
      <c r="F8227" s="217" t="s">
        <v>5</v>
      </c>
      <c r="G8227" s="217" t="s">
        <v>10</v>
      </c>
      <c r="H8227" s="217" t="s">
        <v>172</v>
      </c>
      <c r="I8227" s="217">
        <v>93</v>
      </c>
      <c r="J8227" s="217">
        <v>91</v>
      </c>
      <c r="K8227" s="217">
        <v>2</v>
      </c>
      <c r="L8227" s="217">
        <v>252</v>
      </c>
      <c r="M8227" s="217">
        <v>9258.8636613986091</v>
      </c>
      <c r="N8227" s="217">
        <v>10.0444291439055</v>
      </c>
      <c r="O8227" s="217">
        <v>9.8284199150043197</v>
      </c>
      <c r="P8227" s="217">
        <v>0.21600922890119401</v>
      </c>
      <c r="Q8227" s="217">
        <v>10.0444291439055</v>
      </c>
      <c r="R8227" s="217">
        <v>9.8284199150043197</v>
      </c>
      <c r="S8227" s="217">
        <v>0.21600922890119401</v>
      </c>
      <c r="T8227" s="217">
        <v>10.0444291439055</v>
      </c>
      <c r="U8227" s="217">
        <v>9.8284199150043197</v>
      </c>
      <c r="V8227" s="217">
        <v>0.21600922890119401</v>
      </c>
      <c r="W8227" s="217">
        <v>10.0444291439055</v>
      </c>
      <c r="X8227" s="217">
        <v>9.8284199150043197</v>
      </c>
      <c r="Y8227" s="217">
        <v>0.21600922890119401</v>
      </c>
    </row>
    <row r="8228" spans="2:25">
      <c r="B8228" s="217" t="s">
        <v>8397</v>
      </c>
      <c r="C8228" s="217" t="s">
        <v>5935</v>
      </c>
      <c r="D8228" s="217" t="s">
        <v>29</v>
      </c>
      <c r="E8228" s="217" t="s">
        <v>87</v>
      </c>
      <c r="F8228" s="217" t="s">
        <v>5</v>
      </c>
      <c r="G8228" s="217" t="s">
        <v>10</v>
      </c>
      <c r="H8228" s="217" t="s">
        <v>174</v>
      </c>
      <c r="I8228" s="217">
        <v>111</v>
      </c>
      <c r="J8228" s="217">
        <v>106</v>
      </c>
      <c r="K8228" s="217">
        <v>5</v>
      </c>
      <c r="L8228" s="217">
        <v>338</v>
      </c>
      <c r="M8228" s="217">
        <v>12171.1133766356</v>
      </c>
      <c r="N8228" s="217">
        <v>9.1199544828070191</v>
      </c>
      <c r="O8228" s="217">
        <v>8.7091457223202209</v>
      </c>
      <c r="P8228" s="217">
        <v>0.41080876048680298</v>
      </c>
      <c r="Q8228" s="217">
        <v>9.1199544828070191</v>
      </c>
      <c r="R8228" s="217">
        <v>8.7091457223202209</v>
      </c>
      <c r="S8228" s="217">
        <v>0.41080876048680298</v>
      </c>
      <c r="T8228" s="217">
        <v>9.1199544828070191</v>
      </c>
      <c r="U8228" s="217">
        <v>8.7091457223202209</v>
      </c>
      <c r="V8228" s="217">
        <v>0.41080876048680298</v>
      </c>
      <c r="W8228" s="217">
        <v>9.1199544828070191</v>
      </c>
      <c r="X8228" s="217">
        <v>8.7091457223202209</v>
      </c>
      <c r="Y8228" s="217">
        <v>0.41080876048680298</v>
      </c>
    </row>
    <row r="8229" spans="2:25">
      <c r="B8229" s="217" t="s">
        <v>8398</v>
      </c>
      <c r="C8229" s="217" t="s">
        <v>5935</v>
      </c>
      <c r="D8229" s="217" t="s">
        <v>29</v>
      </c>
      <c r="E8229" s="217" t="s">
        <v>87</v>
      </c>
      <c r="F8229" s="217" t="s">
        <v>5</v>
      </c>
      <c r="G8229" s="217" t="s">
        <v>10</v>
      </c>
      <c r="H8229" s="217" t="s">
        <v>176</v>
      </c>
      <c r="I8229" s="217">
        <v>173</v>
      </c>
      <c r="J8229" s="217">
        <v>168</v>
      </c>
      <c r="K8229" s="217">
        <v>5</v>
      </c>
      <c r="L8229" s="217">
        <v>548</v>
      </c>
      <c r="M8229" s="217">
        <v>18752.8131572573</v>
      </c>
      <c r="N8229" s="217">
        <v>9.2252825509035201</v>
      </c>
      <c r="O8229" s="217">
        <v>8.9586558875826103</v>
      </c>
      <c r="P8229" s="217">
        <v>0.26662666332091101</v>
      </c>
      <c r="Q8229" s="217">
        <v>9.2252825509035201</v>
      </c>
      <c r="R8229" s="217">
        <v>8.9586558875826103</v>
      </c>
      <c r="S8229" s="217">
        <v>0.26662666332091101</v>
      </c>
      <c r="T8229" s="217">
        <v>9.2252825509035201</v>
      </c>
      <c r="U8229" s="217">
        <v>8.9586558875826103</v>
      </c>
      <c r="V8229" s="217">
        <v>0.26662666332091101</v>
      </c>
      <c r="W8229" s="217">
        <v>9.2252825509035201</v>
      </c>
      <c r="X8229" s="217">
        <v>8.9586558875826103</v>
      </c>
      <c r="Y8229" s="217">
        <v>0.26662666332091101</v>
      </c>
    </row>
    <row r="8230" spans="2:25">
      <c r="B8230" s="217" t="s">
        <v>8399</v>
      </c>
      <c r="C8230" s="217" t="s">
        <v>5935</v>
      </c>
      <c r="D8230" s="217" t="s">
        <v>29</v>
      </c>
      <c r="E8230" s="217" t="s">
        <v>87</v>
      </c>
      <c r="F8230" s="217" t="s">
        <v>5</v>
      </c>
      <c r="G8230" s="217" t="s">
        <v>10</v>
      </c>
      <c r="H8230" s="217" t="s">
        <v>178</v>
      </c>
      <c r="I8230" s="217">
        <v>264</v>
      </c>
      <c r="J8230" s="217">
        <v>249</v>
      </c>
      <c r="K8230" s="217">
        <v>15</v>
      </c>
      <c r="L8230" s="217">
        <v>1109</v>
      </c>
      <c r="M8230" s="217">
        <v>34991.560410924001</v>
      </c>
      <c r="N8230" s="217">
        <v>7.5446763991005596</v>
      </c>
      <c r="O8230" s="217">
        <v>7.1160016036971196</v>
      </c>
      <c r="P8230" s="217">
        <v>0.428674795403441</v>
      </c>
      <c r="Q8230" s="217">
        <v>7.5446763991005596</v>
      </c>
      <c r="R8230" s="217">
        <v>7.1160016036971196</v>
      </c>
      <c r="S8230" s="217">
        <v>0.428674795403441</v>
      </c>
      <c r="T8230" s="217">
        <v>7.5446763991005596</v>
      </c>
      <c r="U8230" s="217">
        <v>7.1160016036971196</v>
      </c>
      <c r="V8230" s="217">
        <v>0.428674795403441</v>
      </c>
      <c r="W8230" s="217">
        <v>7.5446763991005596</v>
      </c>
      <c r="X8230" s="217">
        <v>7.1160016036971196</v>
      </c>
      <c r="Y8230" s="217">
        <v>0.428674795403441</v>
      </c>
    </row>
    <row r="8231" spans="2:25">
      <c r="B8231" s="217" t="s">
        <v>8400</v>
      </c>
      <c r="C8231" s="217" t="s">
        <v>5935</v>
      </c>
      <c r="D8231" s="217" t="s">
        <v>29</v>
      </c>
      <c r="E8231" s="217" t="s">
        <v>87</v>
      </c>
      <c r="F8231" s="217" t="s">
        <v>5</v>
      </c>
      <c r="G8231" s="217" t="s">
        <v>10</v>
      </c>
      <c r="H8231" s="217" t="s">
        <v>5</v>
      </c>
      <c r="I8231" s="217">
        <v>694</v>
      </c>
      <c r="J8231" s="217">
        <v>664</v>
      </c>
      <c r="K8231" s="217">
        <v>30</v>
      </c>
      <c r="L8231" s="217">
        <v>2444</v>
      </c>
      <c r="M8231" s="217">
        <v>82380</v>
      </c>
      <c r="N8231" s="217">
        <v>8.4243748482641401</v>
      </c>
      <c r="O8231" s="217">
        <v>8.0602087885409102</v>
      </c>
      <c r="P8231" s="217">
        <v>0.36416605972323401</v>
      </c>
      <c r="Q8231" s="217">
        <v>8.4243748482641401</v>
      </c>
      <c r="R8231" s="217">
        <v>8.0602087885409102</v>
      </c>
      <c r="S8231" s="217">
        <v>0.36416605972323401</v>
      </c>
      <c r="T8231" s="217">
        <v>8.4243748482641401</v>
      </c>
      <c r="U8231" s="217">
        <v>8.0602087885409102</v>
      </c>
      <c r="V8231" s="217">
        <v>0.36416605972323401</v>
      </c>
      <c r="W8231" s="217">
        <v>8.4243748482641401</v>
      </c>
      <c r="X8231" s="217">
        <v>8.0602087885409102</v>
      </c>
      <c r="Y8231" s="217">
        <v>0.36416605972323401</v>
      </c>
    </row>
    <row r="8232" spans="2:25">
      <c r="B8232" s="217" t="s">
        <v>8401</v>
      </c>
      <c r="C8232" s="217" t="s">
        <v>5935</v>
      </c>
      <c r="D8232" s="217" t="s">
        <v>29</v>
      </c>
      <c r="E8232" s="217" t="s">
        <v>87</v>
      </c>
      <c r="F8232" s="217" t="s">
        <v>12</v>
      </c>
      <c r="G8232" s="217" t="s">
        <v>49</v>
      </c>
      <c r="H8232" s="217" t="s">
        <v>170</v>
      </c>
      <c r="I8232" s="217">
        <v>213</v>
      </c>
      <c r="J8232" s="217">
        <v>208</v>
      </c>
      <c r="K8232" s="217">
        <v>5</v>
      </c>
      <c r="L8232" s="217">
        <v>372</v>
      </c>
      <c r="M8232" s="217">
        <v>24319.784793159099</v>
      </c>
      <c r="N8232" s="217">
        <v>8.7583011861155295</v>
      </c>
      <c r="O8232" s="217">
        <v>8.5527072615588295</v>
      </c>
      <c r="P8232" s="217">
        <v>0.205593924556703</v>
      </c>
      <c r="Q8232" s="217">
        <v>8.7583011861155295</v>
      </c>
      <c r="R8232" s="217">
        <v>8.5527072615588295</v>
      </c>
      <c r="S8232" s="217">
        <v>0.205593924556703</v>
      </c>
      <c r="T8232" s="217">
        <v>8.7583011861155295</v>
      </c>
      <c r="U8232" s="217">
        <v>8.5527072615588295</v>
      </c>
      <c r="V8232" s="217">
        <v>0.205593924556703</v>
      </c>
      <c r="W8232" s="217">
        <v>8.7583011861155295</v>
      </c>
      <c r="X8232" s="217">
        <v>8.5527072615588295</v>
      </c>
      <c r="Y8232" s="217">
        <v>0.205593924556703</v>
      </c>
    </row>
    <row r="8233" spans="2:25">
      <c r="B8233" s="217" t="s">
        <v>8402</v>
      </c>
      <c r="C8233" s="217" t="s">
        <v>5935</v>
      </c>
      <c r="D8233" s="217" t="s">
        <v>29</v>
      </c>
      <c r="E8233" s="217" t="s">
        <v>87</v>
      </c>
      <c r="F8233" s="217" t="s">
        <v>12</v>
      </c>
      <c r="G8233" s="217" t="s">
        <v>49</v>
      </c>
      <c r="H8233" s="217" t="s">
        <v>172</v>
      </c>
      <c r="I8233" s="217">
        <v>270</v>
      </c>
      <c r="J8233" s="217">
        <v>261</v>
      </c>
      <c r="K8233" s="217">
        <v>9</v>
      </c>
      <c r="L8233" s="217">
        <v>378</v>
      </c>
      <c r="M8233" s="217">
        <v>22021.687035412298</v>
      </c>
      <c r="N8233" s="217">
        <v>12.2606410474285</v>
      </c>
      <c r="O8233" s="217">
        <v>11.851953012514199</v>
      </c>
      <c r="P8233" s="217">
        <v>0.40868803491428302</v>
      </c>
      <c r="Q8233" s="217">
        <v>12.2606410474285</v>
      </c>
      <c r="R8233" s="217">
        <v>11.851953012514199</v>
      </c>
      <c r="S8233" s="217">
        <v>0.40868803491428302</v>
      </c>
      <c r="T8233" s="217">
        <v>12.2606410474285</v>
      </c>
      <c r="U8233" s="217">
        <v>11.851953012514199</v>
      </c>
      <c r="V8233" s="217">
        <v>0.40868803491428302</v>
      </c>
      <c r="W8233" s="217">
        <v>12.2606410474285</v>
      </c>
      <c r="X8233" s="217">
        <v>11.851953012514199</v>
      </c>
      <c r="Y8233" s="217">
        <v>0.40868803491428302</v>
      </c>
    </row>
    <row r="8234" spans="2:25">
      <c r="B8234" s="217" t="s">
        <v>8403</v>
      </c>
      <c r="C8234" s="217" t="s">
        <v>5935</v>
      </c>
      <c r="D8234" s="217" t="s">
        <v>29</v>
      </c>
      <c r="E8234" s="217" t="s">
        <v>87</v>
      </c>
      <c r="F8234" s="217" t="s">
        <v>12</v>
      </c>
      <c r="G8234" s="217" t="s">
        <v>49</v>
      </c>
      <c r="H8234" s="217" t="s">
        <v>174</v>
      </c>
      <c r="I8234" s="217">
        <v>264</v>
      </c>
      <c r="J8234" s="217">
        <v>256</v>
      </c>
      <c r="K8234" s="217">
        <v>8</v>
      </c>
      <c r="L8234" s="217">
        <v>317</v>
      </c>
      <c r="M8234" s="217">
        <v>20295.073846532101</v>
      </c>
      <c r="N8234" s="217">
        <v>13.008082749356999</v>
      </c>
      <c r="O8234" s="217">
        <v>12.613898423618901</v>
      </c>
      <c r="P8234" s="217">
        <v>0.39418432573809098</v>
      </c>
      <c r="Q8234" s="217">
        <v>13.008082749356999</v>
      </c>
      <c r="R8234" s="217">
        <v>12.613898423618901</v>
      </c>
      <c r="S8234" s="217">
        <v>0.39418432573809098</v>
      </c>
      <c r="T8234" s="217">
        <v>13.008082749356999</v>
      </c>
      <c r="U8234" s="217">
        <v>12.613898423618901</v>
      </c>
      <c r="V8234" s="217">
        <v>0.39418432573809098</v>
      </c>
      <c r="W8234" s="217">
        <v>13.008082749356999</v>
      </c>
      <c r="X8234" s="217">
        <v>12.613898423618901</v>
      </c>
      <c r="Y8234" s="217">
        <v>0.39418432573809098</v>
      </c>
    </row>
    <row r="8235" spans="2:25">
      <c r="B8235" s="217" t="s">
        <v>8404</v>
      </c>
      <c r="C8235" s="217" t="s">
        <v>5935</v>
      </c>
      <c r="D8235" s="217" t="s">
        <v>29</v>
      </c>
      <c r="E8235" s="217" t="s">
        <v>87</v>
      </c>
      <c r="F8235" s="217" t="s">
        <v>12</v>
      </c>
      <c r="G8235" s="217" t="s">
        <v>49</v>
      </c>
      <c r="H8235" s="217" t="s">
        <v>176</v>
      </c>
      <c r="I8235" s="217">
        <v>248</v>
      </c>
      <c r="J8235" s="217">
        <v>242</v>
      </c>
      <c r="K8235" s="217">
        <v>6</v>
      </c>
      <c r="L8235" s="217">
        <v>304</v>
      </c>
      <c r="M8235" s="217">
        <v>19954.605431494801</v>
      </c>
      <c r="N8235" s="217">
        <v>12.4282086584672</v>
      </c>
      <c r="O8235" s="217">
        <v>12.1275261909236</v>
      </c>
      <c r="P8235" s="217">
        <v>0.30068246754355998</v>
      </c>
      <c r="Q8235" s="217">
        <v>12.4282086584672</v>
      </c>
      <c r="R8235" s="217">
        <v>12.1275261909236</v>
      </c>
      <c r="S8235" s="217">
        <v>0.30068246754355998</v>
      </c>
      <c r="T8235" s="217">
        <v>12.4282086584672</v>
      </c>
      <c r="U8235" s="217">
        <v>12.1275261909236</v>
      </c>
      <c r="V8235" s="217">
        <v>0.30068246754355998</v>
      </c>
      <c r="W8235" s="217">
        <v>12.4282086584672</v>
      </c>
      <c r="X8235" s="217">
        <v>12.1275261909236</v>
      </c>
      <c r="Y8235" s="217">
        <v>0.30068246754355998</v>
      </c>
    </row>
    <row r="8236" spans="2:25">
      <c r="B8236" s="217" t="s">
        <v>8405</v>
      </c>
      <c r="C8236" s="217" t="s">
        <v>5935</v>
      </c>
      <c r="D8236" s="217" t="s">
        <v>29</v>
      </c>
      <c r="E8236" s="217" t="s">
        <v>87</v>
      </c>
      <c r="F8236" s="217" t="s">
        <v>12</v>
      </c>
      <c r="G8236" s="217" t="s">
        <v>49</v>
      </c>
      <c r="H8236" s="217" t="s">
        <v>178</v>
      </c>
      <c r="I8236" s="217">
        <v>152</v>
      </c>
      <c r="J8236" s="217">
        <v>145</v>
      </c>
      <c r="K8236" s="217">
        <v>7</v>
      </c>
      <c r="L8236" s="217">
        <v>241</v>
      </c>
      <c r="M8236" s="217">
        <v>12673.8488934017</v>
      </c>
      <c r="N8236" s="217">
        <v>11.993199641123599</v>
      </c>
      <c r="O8236" s="217">
        <v>11.4408812365982</v>
      </c>
      <c r="P8236" s="217">
        <v>0.55231840452543002</v>
      </c>
      <c r="Q8236" s="217">
        <v>11.993199641123599</v>
      </c>
      <c r="R8236" s="217">
        <v>11.4408812365982</v>
      </c>
      <c r="S8236" s="217">
        <v>0.55231840452543002</v>
      </c>
      <c r="T8236" s="217">
        <v>11.993199641123599</v>
      </c>
      <c r="U8236" s="217">
        <v>11.4408812365982</v>
      </c>
      <c r="V8236" s="217">
        <v>0.55231840452543002</v>
      </c>
      <c r="W8236" s="217">
        <v>11.993199641123599</v>
      </c>
      <c r="X8236" s="217">
        <v>11.4408812365982</v>
      </c>
      <c r="Y8236" s="217">
        <v>0.55231840452543002</v>
      </c>
    </row>
    <row r="8237" spans="2:25">
      <c r="B8237" s="217" t="s">
        <v>8406</v>
      </c>
      <c r="C8237" s="217" t="s">
        <v>5935</v>
      </c>
      <c r="D8237" s="217" t="s">
        <v>29</v>
      </c>
      <c r="E8237" s="217" t="s">
        <v>87</v>
      </c>
      <c r="F8237" s="217" t="s">
        <v>12</v>
      </c>
      <c r="G8237" s="217" t="s">
        <v>49</v>
      </c>
      <c r="H8237" s="217" t="s">
        <v>5</v>
      </c>
      <c r="I8237" s="217">
        <v>1148</v>
      </c>
      <c r="J8237" s="217">
        <v>1113</v>
      </c>
      <c r="K8237" s="217">
        <v>35</v>
      </c>
      <c r="L8237" s="217">
        <v>1612</v>
      </c>
      <c r="M8237" s="217">
        <v>99265</v>
      </c>
      <c r="N8237" s="217">
        <v>11.5650027703622</v>
      </c>
      <c r="O8237" s="217">
        <v>11.212411222485301</v>
      </c>
      <c r="P8237" s="217">
        <v>0.35259154787689501</v>
      </c>
      <c r="Q8237" s="217">
        <v>11.5650027703622</v>
      </c>
      <c r="R8237" s="217">
        <v>11.212411222485301</v>
      </c>
      <c r="S8237" s="217">
        <v>0.35259154787689501</v>
      </c>
      <c r="T8237" s="217">
        <v>11.5650027703622</v>
      </c>
      <c r="U8237" s="217">
        <v>11.212411222485301</v>
      </c>
      <c r="V8237" s="217">
        <v>0.35259154787689501</v>
      </c>
      <c r="W8237" s="217">
        <v>11.5650027703622</v>
      </c>
      <c r="X8237" s="217">
        <v>11.212411222485301</v>
      </c>
      <c r="Y8237" s="217">
        <v>0.35259154787689501</v>
      </c>
    </row>
    <row r="8238" spans="2:25">
      <c r="B8238" s="217" t="s">
        <v>8407</v>
      </c>
      <c r="C8238" s="217" t="s">
        <v>5935</v>
      </c>
      <c r="D8238" s="217" t="s">
        <v>29</v>
      </c>
      <c r="E8238" s="217" t="s">
        <v>87</v>
      </c>
      <c r="F8238" s="217" t="s">
        <v>9</v>
      </c>
      <c r="G8238" s="217" t="s">
        <v>49</v>
      </c>
      <c r="H8238" s="217" t="s">
        <v>170</v>
      </c>
      <c r="I8238" s="217">
        <v>59</v>
      </c>
      <c r="J8238" s="217">
        <v>58</v>
      </c>
      <c r="K8238" s="217">
        <v>1</v>
      </c>
      <c r="L8238" s="217">
        <v>692</v>
      </c>
      <c r="M8238" s="217">
        <v>25872.213224950901</v>
      </c>
      <c r="N8238" s="217">
        <v>2.2804388432877101</v>
      </c>
      <c r="O8238" s="217">
        <v>2.2417873374692698</v>
      </c>
      <c r="P8238" s="217">
        <v>3.8651505818435697E-2</v>
      </c>
      <c r="Q8238" s="217">
        <v>2.2804388432877101</v>
      </c>
      <c r="R8238" s="217">
        <v>2.2417873374692698</v>
      </c>
      <c r="S8238" s="217">
        <v>3.8651505818435697E-2</v>
      </c>
      <c r="T8238" s="217">
        <v>2.2804388432877101</v>
      </c>
      <c r="U8238" s="217">
        <v>2.2417873374692698</v>
      </c>
      <c r="V8238" s="217">
        <v>3.8651505818435697E-2</v>
      </c>
      <c r="W8238" s="217">
        <v>2.2804388432877101</v>
      </c>
      <c r="X8238" s="217">
        <v>2.2417873374692698</v>
      </c>
      <c r="Y8238" s="217">
        <v>3.8651505818435697E-2</v>
      </c>
    </row>
    <row r="8239" spans="2:25">
      <c r="B8239" s="217" t="s">
        <v>8408</v>
      </c>
      <c r="C8239" s="217" t="s">
        <v>5935</v>
      </c>
      <c r="D8239" s="217" t="s">
        <v>29</v>
      </c>
      <c r="E8239" s="217" t="s">
        <v>87</v>
      </c>
      <c r="F8239" s="217" t="s">
        <v>9</v>
      </c>
      <c r="G8239" s="217" t="s">
        <v>49</v>
      </c>
      <c r="H8239" s="217" t="s">
        <v>172</v>
      </c>
      <c r="I8239" s="217">
        <v>65</v>
      </c>
      <c r="J8239" s="217">
        <v>63</v>
      </c>
      <c r="K8239" s="217">
        <v>2</v>
      </c>
      <c r="L8239" s="217">
        <v>615</v>
      </c>
      <c r="M8239" s="217">
        <v>23275.2948951484</v>
      </c>
      <c r="N8239" s="217">
        <v>2.7926606426605902</v>
      </c>
      <c r="O8239" s="217">
        <v>2.7067326228864199</v>
      </c>
      <c r="P8239" s="217">
        <v>8.5928019774172096E-2</v>
      </c>
      <c r="Q8239" s="217">
        <v>2.7926606426605902</v>
      </c>
      <c r="R8239" s="217">
        <v>2.7067326228864199</v>
      </c>
      <c r="S8239" s="217">
        <v>8.5928019774172096E-2</v>
      </c>
      <c r="T8239" s="217">
        <v>2.7926606426605902</v>
      </c>
      <c r="U8239" s="217">
        <v>2.7067326228864199</v>
      </c>
      <c r="V8239" s="217">
        <v>8.5928019774172096E-2</v>
      </c>
      <c r="W8239" s="217">
        <v>2.7926606426605902</v>
      </c>
      <c r="X8239" s="217">
        <v>2.7067326228864199</v>
      </c>
      <c r="Y8239" s="217">
        <v>8.5928019774172096E-2</v>
      </c>
    </row>
    <row r="8240" spans="2:25">
      <c r="B8240" s="217" t="s">
        <v>8409</v>
      </c>
      <c r="C8240" s="217" t="s">
        <v>5935</v>
      </c>
      <c r="D8240" s="217" t="s">
        <v>29</v>
      </c>
      <c r="E8240" s="217" t="s">
        <v>87</v>
      </c>
      <c r="F8240" s="217" t="s">
        <v>9</v>
      </c>
      <c r="G8240" s="217" t="s">
        <v>49</v>
      </c>
      <c r="H8240" s="217" t="s">
        <v>174</v>
      </c>
      <c r="I8240" s="217">
        <v>67</v>
      </c>
      <c r="J8240" s="217">
        <v>63</v>
      </c>
      <c r="K8240" s="217">
        <v>4</v>
      </c>
      <c r="L8240" s="217">
        <v>583</v>
      </c>
      <c r="M8240" s="217">
        <v>21675.516683477701</v>
      </c>
      <c r="N8240" s="217">
        <v>3.0910451168654798</v>
      </c>
      <c r="O8240" s="217">
        <v>2.90650510988843</v>
      </c>
      <c r="P8240" s="217">
        <v>0.18454000697704301</v>
      </c>
      <c r="Q8240" s="217">
        <v>3.0910451168654798</v>
      </c>
      <c r="R8240" s="217">
        <v>2.90650510988843</v>
      </c>
      <c r="S8240" s="217">
        <v>0.18454000697704301</v>
      </c>
      <c r="T8240" s="217">
        <v>3.0910451168654798</v>
      </c>
      <c r="U8240" s="217">
        <v>2.90650510988843</v>
      </c>
      <c r="V8240" s="217">
        <v>0.18454000697704301</v>
      </c>
      <c r="W8240" s="217">
        <v>3.0910451168654798</v>
      </c>
      <c r="X8240" s="217">
        <v>2.90650510988843</v>
      </c>
      <c r="Y8240" s="217">
        <v>0.18454000697704301</v>
      </c>
    </row>
    <row r="8241" spans="2:25">
      <c r="B8241" s="217" t="s">
        <v>8410</v>
      </c>
      <c r="C8241" s="217" t="s">
        <v>5935</v>
      </c>
      <c r="D8241" s="217" t="s">
        <v>29</v>
      </c>
      <c r="E8241" s="217" t="s">
        <v>87</v>
      </c>
      <c r="F8241" s="217" t="s">
        <v>9</v>
      </c>
      <c r="G8241" s="217" t="s">
        <v>49</v>
      </c>
      <c r="H8241" s="217" t="s">
        <v>176</v>
      </c>
      <c r="I8241" s="217">
        <v>93</v>
      </c>
      <c r="J8241" s="217">
        <v>86</v>
      </c>
      <c r="K8241" s="217">
        <v>7</v>
      </c>
      <c r="L8241" s="217">
        <v>491</v>
      </c>
      <c r="M8241" s="217">
        <v>20436.872667248001</v>
      </c>
      <c r="N8241" s="217">
        <v>4.5505983970356301</v>
      </c>
      <c r="O8241" s="217">
        <v>4.2080802381189697</v>
      </c>
      <c r="P8241" s="217">
        <v>0.34251815891665999</v>
      </c>
      <c r="Q8241" s="217">
        <v>4.5505983970356301</v>
      </c>
      <c r="R8241" s="217">
        <v>4.2080802381189697</v>
      </c>
      <c r="S8241" s="217">
        <v>0.34251815891665999</v>
      </c>
      <c r="T8241" s="217">
        <v>4.5505983970356301</v>
      </c>
      <c r="U8241" s="217">
        <v>4.2080802381189697</v>
      </c>
      <c r="V8241" s="217">
        <v>0.34251815891665999</v>
      </c>
      <c r="W8241" s="217">
        <v>4.5505983970356301</v>
      </c>
      <c r="X8241" s="217">
        <v>4.2080802381189697</v>
      </c>
      <c r="Y8241" s="217">
        <v>0.34251815891665999</v>
      </c>
    </row>
    <row r="8242" spans="2:25">
      <c r="B8242" s="217" t="s">
        <v>8411</v>
      </c>
      <c r="C8242" s="217" t="s">
        <v>5935</v>
      </c>
      <c r="D8242" s="217" t="s">
        <v>29</v>
      </c>
      <c r="E8242" s="217" t="s">
        <v>87</v>
      </c>
      <c r="F8242" s="217" t="s">
        <v>9</v>
      </c>
      <c r="G8242" s="217" t="s">
        <v>49</v>
      </c>
      <c r="H8242" s="217" t="s">
        <v>178</v>
      </c>
      <c r="I8242" s="217">
        <v>36</v>
      </c>
      <c r="J8242" s="217">
        <v>35</v>
      </c>
      <c r="K8242" s="217">
        <v>1</v>
      </c>
      <c r="L8242" s="217">
        <v>366</v>
      </c>
      <c r="M8242" s="217">
        <v>13365.102529174899</v>
      </c>
      <c r="N8242" s="217">
        <v>2.69358202987332</v>
      </c>
      <c r="O8242" s="217">
        <v>2.6187603068212799</v>
      </c>
      <c r="P8242" s="217">
        <v>7.4821723052036604E-2</v>
      </c>
      <c r="Q8242" s="217">
        <v>2.69358202987332</v>
      </c>
      <c r="R8242" s="217">
        <v>2.6187603068212799</v>
      </c>
      <c r="S8242" s="217">
        <v>7.4821723052036604E-2</v>
      </c>
      <c r="T8242" s="217">
        <v>2.69358202987332</v>
      </c>
      <c r="U8242" s="217">
        <v>2.6187603068212799</v>
      </c>
      <c r="V8242" s="217">
        <v>7.4821723052036604E-2</v>
      </c>
      <c r="W8242" s="217">
        <v>2.69358202987332</v>
      </c>
      <c r="X8242" s="217">
        <v>2.6187603068212799</v>
      </c>
      <c r="Y8242" s="217">
        <v>7.4821723052036604E-2</v>
      </c>
    </row>
    <row r="8243" spans="2:25">
      <c r="B8243" s="217" t="s">
        <v>8412</v>
      </c>
      <c r="C8243" s="217" t="s">
        <v>5935</v>
      </c>
      <c r="D8243" s="217" t="s">
        <v>29</v>
      </c>
      <c r="E8243" s="217" t="s">
        <v>87</v>
      </c>
      <c r="F8243" s="217" t="s">
        <v>9</v>
      </c>
      <c r="G8243" s="217" t="s">
        <v>49</v>
      </c>
      <c r="H8243" s="217" t="s">
        <v>5</v>
      </c>
      <c r="I8243" s="217">
        <v>320</v>
      </c>
      <c r="J8243" s="217">
        <v>305</v>
      </c>
      <c r="K8243" s="217">
        <v>15</v>
      </c>
      <c r="L8243" s="217">
        <v>2747</v>
      </c>
      <c r="M8243" s="217">
        <v>104625</v>
      </c>
      <c r="N8243" s="217">
        <v>3.0585424133811201</v>
      </c>
      <c r="O8243" s="217">
        <v>2.9151732377538799</v>
      </c>
      <c r="P8243" s="217">
        <v>0.14336917562724</v>
      </c>
      <c r="Q8243" s="217">
        <v>3.0585424133811201</v>
      </c>
      <c r="R8243" s="217">
        <v>2.9151732377538799</v>
      </c>
      <c r="S8243" s="217">
        <v>0.14336917562724</v>
      </c>
      <c r="T8243" s="217">
        <v>3.0585424133811201</v>
      </c>
      <c r="U8243" s="217">
        <v>2.9151732377538799</v>
      </c>
      <c r="V8243" s="217">
        <v>0.14336917562724</v>
      </c>
      <c r="W8243" s="217">
        <v>3.0585424133811201</v>
      </c>
      <c r="X8243" s="217">
        <v>2.9151732377538799</v>
      </c>
      <c r="Y8243" s="217">
        <v>0.14336917562724</v>
      </c>
    </row>
    <row r="8244" spans="2:25">
      <c r="B8244" s="217" t="s">
        <v>8413</v>
      </c>
      <c r="C8244" s="217" t="s">
        <v>5935</v>
      </c>
      <c r="D8244" s="217" t="s">
        <v>29</v>
      </c>
      <c r="E8244" s="217" t="s">
        <v>87</v>
      </c>
      <c r="F8244" s="217" t="s">
        <v>5</v>
      </c>
      <c r="G8244" s="217" t="s">
        <v>49</v>
      </c>
      <c r="H8244" s="217" t="s">
        <v>170</v>
      </c>
      <c r="I8244" s="217">
        <v>277</v>
      </c>
      <c r="J8244" s="217">
        <v>271</v>
      </c>
      <c r="K8244" s="217">
        <v>6</v>
      </c>
      <c r="L8244" s="217">
        <v>1064</v>
      </c>
      <c r="M8244" s="217">
        <v>50191.998018110004</v>
      </c>
      <c r="N8244" s="217">
        <v>5.5188079960485803</v>
      </c>
      <c r="O8244" s="217">
        <v>5.3992670286251396</v>
      </c>
      <c r="P8244" s="217">
        <v>0.11954096742343499</v>
      </c>
      <c r="Q8244" s="217">
        <v>5.5188079960485803</v>
      </c>
      <c r="R8244" s="217">
        <v>5.3992670286251396</v>
      </c>
      <c r="S8244" s="217">
        <v>0.11954096742343499</v>
      </c>
      <c r="T8244" s="217">
        <v>5.5188079960485803</v>
      </c>
      <c r="U8244" s="217">
        <v>5.3992670286251396</v>
      </c>
      <c r="V8244" s="217">
        <v>0.11954096742343499</v>
      </c>
      <c r="W8244" s="217">
        <v>5.5188079960485803</v>
      </c>
      <c r="X8244" s="217">
        <v>5.3992670286251396</v>
      </c>
      <c r="Y8244" s="217">
        <v>0.11954096742343499</v>
      </c>
    </row>
    <row r="8245" spans="2:25">
      <c r="B8245" s="217" t="s">
        <v>8414</v>
      </c>
      <c r="C8245" s="217" t="s">
        <v>5935</v>
      </c>
      <c r="D8245" s="217" t="s">
        <v>29</v>
      </c>
      <c r="E8245" s="217" t="s">
        <v>87</v>
      </c>
      <c r="F8245" s="217" t="s">
        <v>5</v>
      </c>
      <c r="G8245" s="217" t="s">
        <v>49</v>
      </c>
      <c r="H8245" s="217" t="s">
        <v>172</v>
      </c>
      <c r="I8245" s="217">
        <v>338</v>
      </c>
      <c r="J8245" s="217">
        <v>327</v>
      </c>
      <c r="K8245" s="217">
        <v>11</v>
      </c>
      <c r="L8245" s="217">
        <v>993</v>
      </c>
      <c r="M8245" s="217">
        <v>45296.981930560702</v>
      </c>
      <c r="N8245" s="217">
        <v>7.4618657931370898</v>
      </c>
      <c r="O8245" s="217">
        <v>7.2190240069699101</v>
      </c>
      <c r="P8245" s="217">
        <v>0.24284178616718299</v>
      </c>
      <c r="Q8245" s="217">
        <v>7.4618657931370898</v>
      </c>
      <c r="R8245" s="217">
        <v>7.2190240069699101</v>
      </c>
      <c r="S8245" s="217">
        <v>0.24284178616718299</v>
      </c>
      <c r="T8245" s="217">
        <v>7.4618657931370898</v>
      </c>
      <c r="U8245" s="217">
        <v>7.2190240069699101</v>
      </c>
      <c r="V8245" s="217">
        <v>0.24284178616718299</v>
      </c>
      <c r="W8245" s="217">
        <v>7.4618657931370898</v>
      </c>
      <c r="X8245" s="217">
        <v>7.2190240069699101</v>
      </c>
      <c r="Y8245" s="217">
        <v>0.24284178616718299</v>
      </c>
    </row>
    <row r="8246" spans="2:25">
      <c r="B8246" s="217" t="s">
        <v>8415</v>
      </c>
      <c r="C8246" s="217" t="s">
        <v>5935</v>
      </c>
      <c r="D8246" s="217" t="s">
        <v>29</v>
      </c>
      <c r="E8246" s="217" t="s">
        <v>87</v>
      </c>
      <c r="F8246" s="217" t="s">
        <v>5</v>
      </c>
      <c r="G8246" s="217" t="s">
        <v>49</v>
      </c>
      <c r="H8246" s="217" t="s">
        <v>174</v>
      </c>
      <c r="I8246" s="217">
        <v>338</v>
      </c>
      <c r="J8246" s="217">
        <v>326</v>
      </c>
      <c r="K8246" s="217">
        <v>12</v>
      </c>
      <c r="L8246" s="217">
        <v>900</v>
      </c>
      <c r="M8246" s="217">
        <v>41970.590530009802</v>
      </c>
      <c r="N8246" s="217">
        <v>8.0532581441360307</v>
      </c>
      <c r="O8246" s="217">
        <v>7.7673436538116798</v>
      </c>
      <c r="P8246" s="217">
        <v>0.28591449032435601</v>
      </c>
      <c r="Q8246" s="217">
        <v>8.0532581441360307</v>
      </c>
      <c r="R8246" s="217">
        <v>7.7673436538116798</v>
      </c>
      <c r="S8246" s="217">
        <v>0.28591449032435601</v>
      </c>
      <c r="T8246" s="217">
        <v>8.0532581441360307</v>
      </c>
      <c r="U8246" s="217">
        <v>7.7673436538116798</v>
      </c>
      <c r="V8246" s="217">
        <v>0.28591449032435601</v>
      </c>
      <c r="W8246" s="217">
        <v>8.0532581441360307</v>
      </c>
      <c r="X8246" s="217">
        <v>7.7673436538116798</v>
      </c>
      <c r="Y8246" s="217">
        <v>0.28591449032435601</v>
      </c>
    </row>
    <row r="8247" spans="2:25">
      <c r="B8247" s="217" t="s">
        <v>8416</v>
      </c>
      <c r="C8247" s="217" t="s">
        <v>5935</v>
      </c>
      <c r="D8247" s="217" t="s">
        <v>29</v>
      </c>
      <c r="E8247" s="217" t="s">
        <v>87</v>
      </c>
      <c r="F8247" s="217" t="s">
        <v>5</v>
      </c>
      <c r="G8247" s="217" t="s">
        <v>49</v>
      </c>
      <c r="H8247" s="217" t="s">
        <v>176</v>
      </c>
      <c r="I8247" s="217">
        <v>348</v>
      </c>
      <c r="J8247" s="217">
        <v>335</v>
      </c>
      <c r="K8247" s="217">
        <v>13</v>
      </c>
      <c r="L8247" s="217">
        <v>796</v>
      </c>
      <c r="M8247" s="217">
        <v>40391.478098742802</v>
      </c>
      <c r="N8247" s="217">
        <v>8.6156787614769499</v>
      </c>
      <c r="O8247" s="217">
        <v>8.29382869280108</v>
      </c>
      <c r="P8247" s="217">
        <v>0.32185006867586302</v>
      </c>
      <c r="Q8247" s="217">
        <v>8.6156787614769499</v>
      </c>
      <c r="R8247" s="217">
        <v>8.29382869280108</v>
      </c>
      <c r="S8247" s="217">
        <v>0.32185006867586302</v>
      </c>
      <c r="T8247" s="217">
        <v>8.6156787614769499</v>
      </c>
      <c r="U8247" s="217">
        <v>8.29382869280108</v>
      </c>
      <c r="V8247" s="217">
        <v>0.32185006867586302</v>
      </c>
      <c r="W8247" s="217">
        <v>8.6156787614769499</v>
      </c>
      <c r="X8247" s="217">
        <v>8.29382869280108</v>
      </c>
      <c r="Y8247" s="217">
        <v>0.32185006867586302</v>
      </c>
    </row>
    <row r="8248" spans="2:25">
      <c r="B8248" s="217" t="s">
        <v>8417</v>
      </c>
      <c r="C8248" s="217" t="s">
        <v>5935</v>
      </c>
      <c r="D8248" s="217" t="s">
        <v>29</v>
      </c>
      <c r="E8248" s="217" t="s">
        <v>87</v>
      </c>
      <c r="F8248" s="217" t="s">
        <v>5</v>
      </c>
      <c r="G8248" s="217" t="s">
        <v>49</v>
      </c>
      <c r="H8248" s="217" t="s">
        <v>178</v>
      </c>
      <c r="I8248" s="217">
        <v>189</v>
      </c>
      <c r="J8248" s="217">
        <v>181</v>
      </c>
      <c r="K8248" s="217">
        <v>8</v>
      </c>
      <c r="L8248" s="217">
        <v>607</v>
      </c>
      <c r="M8248" s="217">
        <v>26038.9514225766</v>
      </c>
      <c r="N8248" s="217">
        <v>7.2583567952790498</v>
      </c>
      <c r="O8248" s="217">
        <v>6.95112476161645</v>
      </c>
      <c r="P8248" s="217">
        <v>0.30723203366260499</v>
      </c>
      <c r="Q8248" s="217">
        <v>7.2583567952790498</v>
      </c>
      <c r="R8248" s="217">
        <v>6.95112476161645</v>
      </c>
      <c r="S8248" s="217">
        <v>0.30723203366260499</v>
      </c>
      <c r="T8248" s="217">
        <v>7.2583567952790498</v>
      </c>
      <c r="U8248" s="217">
        <v>6.95112476161645</v>
      </c>
      <c r="V8248" s="217">
        <v>0.30723203366260499</v>
      </c>
      <c r="W8248" s="217">
        <v>7.2583567952790498</v>
      </c>
      <c r="X8248" s="217">
        <v>6.95112476161645</v>
      </c>
      <c r="Y8248" s="217">
        <v>0.30723203366260499</v>
      </c>
    </row>
    <row r="8249" spans="2:25">
      <c r="B8249" s="217" t="s">
        <v>8418</v>
      </c>
      <c r="C8249" s="217" t="s">
        <v>5935</v>
      </c>
      <c r="D8249" s="217" t="s">
        <v>29</v>
      </c>
      <c r="E8249" s="217" t="s">
        <v>87</v>
      </c>
      <c r="F8249" s="217" t="s">
        <v>5</v>
      </c>
      <c r="G8249" s="217" t="s">
        <v>49</v>
      </c>
      <c r="H8249" s="217" t="s">
        <v>5</v>
      </c>
      <c r="I8249" s="217">
        <v>1491</v>
      </c>
      <c r="J8249" s="217">
        <v>1441</v>
      </c>
      <c r="K8249" s="217">
        <v>50</v>
      </c>
      <c r="L8249" s="217">
        <v>4360</v>
      </c>
      <c r="M8249" s="217">
        <v>203890</v>
      </c>
      <c r="N8249" s="217">
        <v>7.31276668791996</v>
      </c>
      <c r="O8249" s="217">
        <v>7.0675364166952797</v>
      </c>
      <c r="P8249" s="217">
        <v>0.24523027122468</v>
      </c>
      <c r="Q8249" s="217">
        <v>7.31276668791996</v>
      </c>
      <c r="R8249" s="217">
        <v>7.0675364166952797</v>
      </c>
      <c r="S8249" s="217">
        <v>0.24523027122468</v>
      </c>
      <c r="T8249" s="217">
        <v>7.31276668791996</v>
      </c>
      <c r="U8249" s="217">
        <v>7.0675364166952797</v>
      </c>
      <c r="V8249" s="217">
        <v>0.24523027122468</v>
      </c>
      <c r="W8249" s="217">
        <v>7.31276668791996</v>
      </c>
      <c r="X8249" s="217">
        <v>7.0675364166952797</v>
      </c>
      <c r="Y8249" s="217">
        <v>0.24523027122468</v>
      </c>
    </row>
    <row r="8250" spans="2:25">
      <c r="B8250" s="217" t="s">
        <v>8419</v>
      </c>
      <c r="C8250" s="217" t="s">
        <v>5935</v>
      </c>
      <c r="D8250" s="217" t="s">
        <v>29</v>
      </c>
      <c r="E8250" s="217" t="s">
        <v>87</v>
      </c>
      <c r="F8250" s="217" t="s">
        <v>12</v>
      </c>
      <c r="G8250" s="217" t="s">
        <v>13</v>
      </c>
      <c r="H8250" s="217" t="s">
        <v>170</v>
      </c>
      <c r="I8250" s="217">
        <v>12</v>
      </c>
      <c r="J8250" s="217">
        <v>12</v>
      </c>
      <c r="K8250" s="217">
        <v>0</v>
      </c>
      <c r="L8250" s="217">
        <v>8</v>
      </c>
      <c r="M8250" s="217">
        <v>797.35148066556405</v>
      </c>
      <c r="N8250" s="217">
        <v>15.049824689587799</v>
      </c>
      <c r="O8250" s="217">
        <v>15.049824689587799</v>
      </c>
      <c r="P8250" s="217">
        <v>0</v>
      </c>
      <c r="Q8250" s="217">
        <v>15.049824689587799</v>
      </c>
      <c r="R8250" s="217">
        <v>15.049824689587799</v>
      </c>
      <c r="S8250" s="217">
        <v>0</v>
      </c>
      <c r="T8250" s="217">
        <v>15.049824689587799</v>
      </c>
      <c r="U8250" s="217">
        <v>15.049824689587799</v>
      </c>
      <c r="V8250" s="217">
        <v>0</v>
      </c>
      <c r="W8250" s="217">
        <v>15.049824689587799</v>
      </c>
      <c r="X8250" s="217">
        <v>15.049824689587799</v>
      </c>
      <c r="Y8250" s="217">
        <v>0</v>
      </c>
    </row>
    <row r="8251" spans="2:25">
      <c r="B8251" s="217" t="s">
        <v>8420</v>
      </c>
      <c r="C8251" s="217" t="s">
        <v>5935</v>
      </c>
      <c r="D8251" s="217" t="s">
        <v>29</v>
      </c>
      <c r="E8251" s="217" t="s">
        <v>87</v>
      </c>
      <c r="F8251" s="217" t="s">
        <v>12</v>
      </c>
      <c r="G8251" s="217" t="s">
        <v>13</v>
      </c>
      <c r="H8251" s="217" t="s">
        <v>172</v>
      </c>
      <c r="I8251" s="217">
        <v>13</v>
      </c>
      <c r="J8251" s="217">
        <v>13</v>
      </c>
      <c r="K8251" s="217">
        <v>0</v>
      </c>
      <c r="L8251" s="217">
        <v>28</v>
      </c>
      <c r="M8251" s="217">
        <v>1033.4813046848601</v>
      </c>
      <c r="N8251" s="217">
        <v>12.5788438949692</v>
      </c>
      <c r="O8251" s="217">
        <v>12.5788438949692</v>
      </c>
      <c r="P8251" s="217">
        <v>0</v>
      </c>
      <c r="Q8251" s="217">
        <v>12.5788438949692</v>
      </c>
      <c r="R8251" s="217">
        <v>12.5788438949692</v>
      </c>
      <c r="S8251" s="217">
        <v>0</v>
      </c>
      <c r="T8251" s="217">
        <v>12.5788438949692</v>
      </c>
      <c r="U8251" s="217">
        <v>12.5788438949692</v>
      </c>
      <c r="V8251" s="217">
        <v>0</v>
      </c>
      <c r="W8251" s="217">
        <v>12.5788438949692</v>
      </c>
      <c r="X8251" s="217">
        <v>12.5788438949692</v>
      </c>
      <c r="Y8251" s="217">
        <v>0</v>
      </c>
    </row>
    <row r="8252" spans="2:25">
      <c r="B8252" s="217" t="s">
        <v>8421</v>
      </c>
      <c r="C8252" s="217" t="s">
        <v>5935</v>
      </c>
      <c r="D8252" s="217" t="s">
        <v>29</v>
      </c>
      <c r="E8252" s="217" t="s">
        <v>87</v>
      </c>
      <c r="F8252" s="217" t="s">
        <v>12</v>
      </c>
      <c r="G8252" s="217" t="s">
        <v>13</v>
      </c>
      <c r="H8252" s="217" t="s">
        <v>174</v>
      </c>
      <c r="I8252" s="217">
        <v>16</v>
      </c>
      <c r="J8252" s="217">
        <v>16</v>
      </c>
      <c r="K8252" s="217">
        <v>0</v>
      </c>
      <c r="L8252" s="217">
        <v>24</v>
      </c>
      <c r="M8252" s="217">
        <v>1694.8441301452001</v>
      </c>
      <c r="N8252" s="217">
        <v>9.4403961493670199</v>
      </c>
      <c r="O8252" s="217">
        <v>9.4403961493670199</v>
      </c>
      <c r="P8252" s="217">
        <v>0</v>
      </c>
      <c r="Q8252" s="217">
        <v>9.4403961493670199</v>
      </c>
      <c r="R8252" s="217">
        <v>9.4403961493670199</v>
      </c>
      <c r="S8252" s="217">
        <v>0</v>
      </c>
      <c r="T8252" s="217">
        <v>9.4403961493670199</v>
      </c>
      <c r="U8252" s="217">
        <v>9.4403961493670199</v>
      </c>
      <c r="V8252" s="217">
        <v>0</v>
      </c>
      <c r="W8252" s="217">
        <v>9.4403961493670199</v>
      </c>
      <c r="X8252" s="217">
        <v>9.4403961493670199</v>
      </c>
      <c r="Y8252" s="217">
        <v>0</v>
      </c>
    </row>
    <row r="8253" spans="2:25">
      <c r="B8253" s="217" t="s">
        <v>8422</v>
      </c>
      <c r="C8253" s="217" t="s">
        <v>5935</v>
      </c>
      <c r="D8253" s="217" t="s">
        <v>29</v>
      </c>
      <c r="E8253" s="217" t="s">
        <v>87</v>
      </c>
      <c r="F8253" s="217" t="s">
        <v>12</v>
      </c>
      <c r="G8253" s="217" t="s">
        <v>13</v>
      </c>
      <c r="H8253" s="217" t="s">
        <v>176</v>
      </c>
      <c r="I8253" s="217">
        <v>25</v>
      </c>
      <c r="J8253" s="217">
        <v>25</v>
      </c>
      <c r="K8253" s="217">
        <v>0</v>
      </c>
      <c r="L8253" s="217">
        <v>71</v>
      </c>
      <c r="M8253" s="217">
        <v>3073.4222419530802</v>
      </c>
      <c r="N8253" s="217">
        <v>8.1342549223282692</v>
      </c>
      <c r="O8253" s="217">
        <v>8.1342549223282692</v>
      </c>
      <c r="P8253" s="217">
        <v>0</v>
      </c>
      <c r="Q8253" s="217">
        <v>8.1342549223282692</v>
      </c>
      <c r="R8253" s="217">
        <v>8.1342549223282692</v>
      </c>
      <c r="S8253" s="217">
        <v>0</v>
      </c>
      <c r="T8253" s="217">
        <v>8.1342549223282692</v>
      </c>
      <c r="U8253" s="217">
        <v>8.1342549223282692</v>
      </c>
      <c r="V8253" s="217">
        <v>0</v>
      </c>
      <c r="W8253" s="217">
        <v>8.1342549223282692</v>
      </c>
      <c r="X8253" s="217">
        <v>8.1342549223282692</v>
      </c>
      <c r="Y8253" s="217">
        <v>0</v>
      </c>
    </row>
    <row r="8254" spans="2:25">
      <c r="B8254" s="217" t="s">
        <v>8423</v>
      </c>
      <c r="C8254" s="217" t="s">
        <v>5935</v>
      </c>
      <c r="D8254" s="217" t="s">
        <v>29</v>
      </c>
      <c r="E8254" s="217" t="s">
        <v>87</v>
      </c>
      <c r="F8254" s="217" t="s">
        <v>12</v>
      </c>
      <c r="G8254" s="217" t="s">
        <v>13</v>
      </c>
      <c r="H8254" s="217" t="s">
        <v>178</v>
      </c>
      <c r="I8254" s="217">
        <v>46</v>
      </c>
      <c r="J8254" s="217">
        <v>44</v>
      </c>
      <c r="K8254" s="217">
        <v>2</v>
      </c>
      <c r="L8254" s="217">
        <v>116</v>
      </c>
      <c r="M8254" s="217">
        <v>9310.9008425513002</v>
      </c>
      <c r="N8254" s="217">
        <v>4.94044569670183</v>
      </c>
      <c r="O8254" s="217">
        <v>4.7256437098886996</v>
      </c>
      <c r="P8254" s="217">
        <v>0.21480198681312301</v>
      </c>
      <c r="Q8254" s="217">
        <v>4.94044569670183</v>
      </c>
      <c r="R8254" s="217">
        <v>4.7256437098886996</v>
      </c>
      <c r="S8254" s="217">
        <v>0.21480198681312301</v>
      </c>
      <c r="T8254" s="217">
        <v>4.94044569670183</v>
      </c>
      <c r="U8254" s="217">
        <v>4.7256437098886996</v>
      </c>
      <c r="V8254" s="217">
        <v>0.21480198681312301</v>
      </c>
      <c r="W8254" s="217">
        <v>4.94044569670183</v>
      </c>
      <c r="X8254" s="217">
        <v>4.7256437098886996</v>
      </c>
      <c r="Y8254" s="217">
        <v>0.21480198681312301</v>
      </c>
    </row>
    <row r="8255" spans="2:25">
      <c r="B8255" s="217" t="s">
        <v>8424</v>
      </c>
      <c r="C8255" s="217" t="s">
        <v>5935</v>
      </c>
      <c r="D8255" s="217" t="s">
        <v>29</v>
      </c>
      <c r="E8255" s="217" t="s">
        <v>87</v>
      </c>
      <c r="F8255" s="217" t="s">
        <v>12</v>
      </c>
      <c r="G8255" s="217" t="s">
        <v>13</v>
      </c>
      <c r="H8255" s="217" t="s">
        <v>5</v>
      </c>
      <c r="I8255" s="217">
        <v>112</v>
      </c>
      <c r="J8255" s="217">
        <v>110</v>
      </c>
      <c r="K8255" s="217">
        <v>2</v>
      </c>
      <c r="L8255" s="217">
        <v>247</v>
      </c>
      <c r="M8255" s="217">
        <v>15910</v>
      </c>
      <c r="N8255" s="217">
        <v>7.0395977372721497</v>
      </c>
      <c r="O8255" s="217">
        <v>6.91389063482087</v>
      </c>
      <c r="P8255" s="217">
        <v>0.12570710245128799</v>
      </c>
      <c r="Q8255" s="217">
        <v>7.0395977372721497</v>
      </c>
      <c r="R8255" s="217">
        <v>6.91389063482087</v>
      </c>
      <c r="S8255" s="217">
        <v>0.12570710245128799</v>
      </c>
      <c r="T8255" s="217">
        <v>7.0395977372721497</v>
      </c>
      <c r="U8255" s="217">
        <v>6.91389063482087</v>
      </c>
      <c r="V8255" s="217">
        <v>0.12570710245128799</v>
      </c>
      <c r="W8255" s="217">
        <v>7.0395977372721497</v>
      </c>
      <c r="X8255" s="217">
        <v>6.91389063482087</v>
      </c>
      <c r="Y8255" s="217">
        <v>0.12570710245128799</v>
      </c>
    </row>
    <row r="8256" spans="2:25">
      <c r="B8256" s="217" t="s">
        <v>8425</v>
      </c>
      <c r="C8256" s="217" t="s">
        <v>5935</v>
      </c>
      <c r="D8256" s="217" t="s">
        <v>29</v>
      </c>
      <c r="E8256" s="217" t="s">
        <v>87</v>
      </c>
      <c r="F8256" s="217" t="s">
        <v>9</v>
      </c>
      <c r="G8256" s="217" t="s">
        <v>13</v>
      </c>
      <c r="H8256" s="217" t="s">
        <v>170</v>
      </c>
      <c r="I8256" s="217">
        <v>1</v>
      </c>
      <c r="J8256" s="217">
        <v>1</v>
      </c>
      <c r="K8256" s="217">
        <v>0</v>
      </c>
      <c r="L8256" s="217">
        <v>27</v>
      </c>
      <c r="M8256" s="217">
        <v>841.34867226395795</v>
      </c>
      <c r="N8256" s="217">
        <v>1.18856787080811</v>
      </c>
      <c r="O8256" s="217">
        <v>1.18856787080811</v>
      </c>
      <c r="P8256" s="217">
        <v>0</v>
      </c>
      <c r="Q8256" s="217">
        <v>1.18856787080811</v>
      </c>
      <c r="R8256" s="217">
        <v>1.18856787080811</v>
      </c>
      <c r="S8256" s="217">
        <v>0</v>
      </c>
      <c r="T8256" s="217">
        <v>1.18856787080811</v>
      </c>
      <c r="U8256" s="217">
        <v>1.18856787080811</v>
      </c>
      <c r="V8256" s="217">
        <v>0</v>
      </c>
      <c r="W8256" s="217">
        <v>1.18856787080811</v>
      </c>
      <c r="X8256" s="217">
        <v>1.18856787080811</v>
      </c>
      <c r="Y8256" s="217">
        <v>0</v>
      </c>
    </row>
    <row r="8257" spans="2:25">
      <c r="B8257" s="217" t="s">
        <v>8426</v>
      </c>
      <c r="C8257" s="217" t="s">
        <v>5935</v>
      </c>
      <c r="D8257" s="217" t="s">
        <v>29</v>
      </c>
      <c r="E8257" s="217" t="s">
        <v>87</v>
      </c>
      <c r="F8257" s="217" t="s">
        <v>9</v>
      </c>
      <c r="G8257" s="217" t="s">
        <v>13</v>
      </c>
      <c r="H8257" s="217" t="s">
        <v>172</v>
      </c>
      <c r="I8257" s="217">
        <v>4</v>
      </c>
      <c r="J8257" s="217">
        <v>2</v>
      </c>
      <c r="K8257" s="217">
        <v>2</v>
      </c>
      <c r="L8257" s="217">
        <v>55</v>
      </c>
      <c r="M8257" s="217">
        <v>1200.5329536081899</v>
      </c>
      <c r="N8257" s="217">
        <v>3.3318535638509901</v>
      </c>
      <c r="O8257" s="217">
        <v>1.6659267819254899</v>
      </c>
      <c r="P8257" s="217">
        <v>1.6659267819254899</v>
      </c>
      <c r="Q8257" s="217">
        <v>3.3318535638509901</v>
      </c>
      <c r="R8257" s="217">
        <v>1.6659267819254899</v>
      </c>
      <c r="S8257" s="217">
        <v>1.6659267819254899</v>
      </c>
      <c r="T8257" s="217">
        <v>3.3318535638509901</v>
      </c>
      <c r="U8257" s="217">
        <v>1.6659267819254899</v>
      </c>
      <c r="V8257" s="217">
        <v>1.6659267819254899</v>
      </c>
      <c r="W8257" s="217">
        <v>3.3318535638509901</v>
      </c>
      <c r="X8257" s="217">
        <v>1.6659267819254899</v>
      </c>
      <c r="Y8257" s="217">
        <v>1.6659267819254899</v>
      </c>
    </row>
    <row r="8258" spans="2:25">
      <c r="B8258" s="217" t="s">
        <v>8427</v>
      </c>
      <c r="C8258" s="217" t="s">
        <v>5935</v>
      </c>
      <c r="D8258" s="217" t="s">
        <v>29</v>
      </c>
      <c r="E8258" s="217" t="s">
        <v>87</v>
      </c>
      <c r="F8258" s="217" t="s">
        <v>9</v>
      </c>
      <c r="G8258" s="217" t="s">
        <v>13</v>
      </c>
      <c r="H8258" s="217" t="s">
        <v>174</v>
      </c>
      <c r="I8258" s="217">
        <v>5</v>
      </c>
      <c r="J8258" s="217">
        <v>4</v>
      </c>
      <c r="K8258" s="217">
        <v>1</v>
      </c>
      <c r="L8258" s="217">
        <v>56</v>
      </c>
      <c r="M8258" s="217">
        <v>1915.4958114461299</v>
      </c>
      <c r="N8258" s="217">
        <v>2.6102902288390801</v>
      </c>
      <c r="O8258" s="217">
        <v>2.08823218307126</v>
      </c>
      <c r="P8258" s="217">
        <v>0.522058045767815</v>
      </c>
      <c r="Q8258" s="217">
        <v>2.6102902288390801</v>
      </c>
      <c r="R8258" s="217">
        <v>2.08823218307126</v>
      </c>
      <c r="S8258" s="217">
        <v>0.522058045767815</v>
      </c>
      <c r="T8258" s="217">
        <v>2.6102902288390801</v>
      </c>
      <c r="U8258" s="217">
        <v>2.08823218307126</v>
      </c>
      <c r="V8258" s="217">
        <v>0.522058045767815</v>
      </c>
      <c r="W8258" s="217">
        <v>2.6102902288390801</v>
      </c>
      <c r="X8258" s="217">
        <v>2.08823218307126</v>
      </c>
      <c r="Y8258" s="217">
        <v>0.522058045767815</v>
      </c>
    </row>
    <row r="8259" spans="2:25">
      <c r="B8259" s="217" t="s">
        <v>8428</v>
      </c>
      <c r="C8259" s="217" t="s">
        <v>5935</v>
      </c>
      <c r="D8259" s="217" t="s">
        <v>29</v>
      </c>
      <c r="E8259" s="217" t="s">
        <v>87</v>
      </c>
      <c r="F8259" s="217" t="s">
        <v>9</v>
      </c>
      <c r="G8259" s="217" t="s">
        <v>13</v>
      </c>
      <c r="H8259" s="217" t="s">
        <v>176</v>
      </c>
      <c r="I8259" s="217">
        <v>10</v>
      </c>
      <c r="J8259" s="217">
        <v>9</v>
      </c>
      <c r="K8259" s="217">
        <v>1</v>
      </c>
      <c r="L8259" s="217">
        <v>122</v>
      </c>
      <c r="M8259" s="217">
        <v>3364.9782097151001</v>
      </c>
      <c r="N8259" s="217">
        <v>2.9717874460906701</v>
      </c>
      <c r="O8259" s="217">
        <v>2.6746087014816098</v>
      </c>
      <c r="P8259" s="217">
        <v>0.29717874460906701</v>
      </c>
      <c r="Q8259" s="217">
        <v>2.9717874460906701</v>
      </c>
      <c r="R8259" s="217">
        <v>2.6746087014816098</v>
      </c>
      <c r="S8259" s="217">
        <v>0.29717874460906701</v>
      </c>
      <c r="T8259" s="217">
        <v>2.9717874460906701</v>
      </c>
      <c r="U8259" s="217">
        <v>2.6746087014816098</v>
      </c>
      <c r="V8259" s="217">
        <v>0.29717874460906701</v>
      </c>
      <c r="W8259" s="217">
        <v>2.9717874460906701</v>
      </c>
      <c r="X8259" s="217">
        <v>2.6746087014816098</v>
      </c>
      <c r="Y8259" s="217">
        <v>0.29717874460906701</v>
      </c>
    </row>
    <row r="8260" spans="2:25">
      <c r="B8260" s="217" t="s">
        <v>8429</v>
      </c>
      <c r="C8260" s="217" t="s">
        <v>5935</v>
      </c>
      <c r="D8260" s="217" t="s">
        <v>29</v>
      </c>
      <c r="E8260" s="217" t="s">
        <v>87</v>
      </c>
      <c r="F8260" s="217" t="s">
        <v>9</v>
      </c>
      <c r="G8260" s="217" t="s">
        <v>13</v>
      </c>
      <c r="H8260" s="217" t="s">
        <v>178</v>
      </c>
      <c r="I8260" s="217">
        <v>19</v>
      </c>
      <c r="J8260" s="217">
        <v>18</v>
      </c>
      <c r="K8260" s="217">
        <v>1</v>
      </c>
      <c r="L8260" s="217">
        <v>322</v>
      </c>
      <c r="M8260" s="217">
        <v>9737.6443529666303</v>
      </c>
      <c r="N8260" s="217">
        <v>1.9511905868909201</v>
      </c>
      <c r="O8260" s="217">
        <v>1.84849634547561</v>
      </c>
      <c r="P8260" s="217">
        <v>0.102694241415312</v>
      </c>
      <c r="Q8260" s="217">
        <v>1.9511905868909201</v>
      </c>
      <c r="R8260" s="217">
        <v>1.84849634547561</v>
      </c>
      <c r="S8260" s="217">
        <v>0.102694241415312</v>
      </c>
      <c r="T8260" s="217">
        <v>1.9511905868909201</v>
      </c>
      <c r="U8260" s="217">
        <v>1.84849634547561</v>
      </c>
      <c r="V8260" s="217">
        <v>0.102694241415312</v>
      </c>
      <c r="W8260" s="217">
        <v>1.9511905868909201</v>
      </c>
      <c r="X8260" s="217">
        <v>1.84849634547561</v>
      </c>
      <c r="Y8260" s="217">
        <v>0.102694241415312</v>
      </c>
    </row>
    <row r="8261" spans="2:25">
      <c r="B8261" s="217" t="s">
        <v>8430</v>
      </c>
      <c r="C8261" s="217" t="s">
        <v>5935</v>
      </c>
      <c r="D8261" s="217" t="s">
        <v>29</v>
      </c>
      <c r="E8261" s="217" t="s">
        <v>87</v>
      </c>
      <c r="F8261" s="217" t="s">
        <v>9</v>
      </c>
      <c r="G8261" s="217" t="s">
        <v>13</v>
      </c>
      <c r="H8261" s="217" t="s">
        <v>5</v>
      </c>
      <c r="I8261" s="217">
        <v>39</v>
      </c>
      <c r="J8261" s="217">
        <v>34</v>
      </c>
      <c r="K8261" s="217">
        <v>5</v>
      </c>
      <c r="L8261" s="217">
        <v>582</v>
      </c>
      <c r="M8261" s="217">
        <v>17060</v>
      </c>
      <c r="N8261" s="217">
        <v>2.2860492379835899</v>
      </c>
      <c r="O8261" s="217">
        <v>1.99296600234467</v>
      </c>
      <c r="P8261" s="217">
        <v>0.29308323563892102</v>
      </c>
      <c r="Q8261" s="217">
        <v>2.2860492379835899</v>
      </c>
      <c r="R8261" s="217">
        <v>1.99296600234467</v>
      </c>
      <c r="S8261" s="217">
        <v>0.29308323563892102</v>
      </c>
      <c r="T8261" s="217">
        <v>2.2860492379835899</v>
      </c>
      <c r="U8261" s="217">
        <v>1.99296600234467</v>
      </c>
      <c r="V8261" s="217">
        <v>0.29308323563892102</v>
      </c>
      <c r="W8261" s="217">
        <v>2.2860492379835899</v>
      </c>
      <c r="X8261" s="217">
        <v>1.99296600234467</v>
      </c>
      <c r="Y8261" s="217">
        <v>0.29308323563892102</v>
      </c>
    </row>
    <row r="8262" spans="2:25">
      <c r="B8262" s="217" t="s">
        <v>8431</v>
      </c>
      <c r="C8262" s="217" t="s">
        <v>5935</v>
      </c>
      <c r="D8262" s="217" t="s">
        <v>29</v>
      </c>
      <c r="E8262" s="217" t="s">
        <v>87</v>
      </c>
      <c r="F8262" s="217" t="s">
        <v>5</v>
      </c>
      <c r="G8262" s="217" t="s">
        <v>13</v>
      </c>
      <c r="H8262" s="217" t="s">
        <v>170</v>
      </c>
      <c r="I8262" s="217">
        <v>13</v>
      </c>
      <c r="J8262" s="217">
        <v>13</v>
      </c>
      <c r="K8262" s="217">
        <v>0</v>
      </c>
      <c r="L8262" s="217">
        <v>35</v>
      </c>
      <c r="M8262" s="217">
        <v>1638.7001529295201</v>
      </c>
      <c r="N8262" s="217">
        <v>7.9331169749143902</v>
      </c>
      <c r="O8262" s="217">
        <v>7.9331169749143902</v>
      </c>
      <c r="P8262" s="217">
        <v>0</v>
      </c>
      <c r="Q8262" s="217">
        <v>7.9331169749143902</v>
      </c>
      <c r="R8262" s="217">
        <v>7.9331169749143902</v>
      </c>
      <c r="S8262" s="217">
        <v>0</v>
      </c>
      <c r="T8262" s="217">
        <v>7.9331169749143902</v>
      </c>
      <c r="U8262" s="217">
        <v>7.9331169749143902</v>
      </c>
      <c r="V8262" s="217">
        <v>0</v>
      </c>
      <c r="W8262" s="217">
        <v>7.9331169749143902</v>
      </c>
      <c r="X8262" s="217">
        <v>7.9331169749143902</v>
      </c>
      <c r="Y8262" s="217">
        <v>0</v>
      </c>
    </row>
    <row r="8263" spans="2:25">
      <c r="B8263" s="217" t="s">
        <v>8432</v>
      </c>
      <c r="C8263" s="217" t="s">
        <v>5935</v>
      </c>
      <c r="D8263" s="217" t="s">
        <v>29</v>
      </c>
      <c r="E8263" s="217" t="s">
        <v>87</v>
      </c>
      <c r="F8263" s="217" t="s">
        <v>5</v>
      </c>
      <c r="G8263" s="217" t="s">
        <v>13</v>
      </c>
      <c r="H8263" s="217" t="s">
        <v>172</v>
      </c>
      <c r="I8263" s="217">
        <v>17</v>
      </c>
      <c r="J8263" s="217">
        <v>15</v>
      </c>
      <c r="K8263" s="217">
        <v>2</v>
      </c>
      <c r="L8263" s="217">
        <v>83</v>
      </c>
      <c r="M8263" s="217">
        <v>2234.0142582930498</v>
      </c>
      <c r="N8263" s="217">
        <v>7.60962018791645</v>
      </c>
      <c r="O8263" s="217">
        <v>6.7143707540439204</v>
      </c>
      <c r="P8263" s="217">
        <v>0.89524943387252298</v>
      </c>
      <c r="Q8263" s="217">
        <v>7.60962018791645</v>
      </c>
      <c r="R8263" s="217">
        <v>6.7143707540439204</v>
      </c>
      <c r="S8263" s="217">
        <v>0.89524943387252298</v>
      </c>
      <c r="T8263" s="217">
        <v>7.60962018791645</v>
      </c>
      <c r="U8263" s="217">
        <v>6.7143707540439204</v>
      </c>
      <c r="V8263" s="217">
        <v>0.89524943387252298</v>
      </c>
      <c r="W8263" s="217">
        <v>7.60962018791645</v>
      </c>
      <c r="X8263" s="217">
        <v>6.7143707540439204</v>
      </c>
      <c r="Y8263" s="217">
        <v>0.89524943387252298</v>
      </c>
    </row>
    <row r="8264" spans="2:25">
      <c r="B8264" s="217" t="s">
        <v>8433</v>
      </c>
      <c r="C8264" s="217" t="s">
        <v>5935</v>
      </c>
      <c r="D8264" s="217" t="s">
        <v>29</v>
      </c>
      <c r="E8264" s="217" t="s">
        <v>87</v>
      </c>
      <c r="F8264" s="217" t="s">
        <v>5</v>
      </c>
      <c r="G8264" s="217" t="s">
        <v>13</v>
      </c>
      <c r="H8264" s="217" t="s">
        <v>174</v>
      </c>
      <c r="I8264" s="217">
        <v>21</v>
      </c>
      <c r="J8264" s="217">
        <v>20</v>
      </c>
      <c r="K8264" s="217">
        <v>1</v>
      </c>
      <c r="L8264" s="217">
        <v>80</v>
      </c>
      <c r="M8264" s="217">
        <v>3610.33994159132</v>
      </c>
      <c r="N8264" s="217">
        <v>5.8166267830014604</v>
      </c>
      <c r="O8264" s="217">
        <v>5.53964455523949</v>
      </c>
      <c r="P8264" s="217">
        <v>0.27698222776197401</v>
      </c>
      <c r="Q8264" s="217">
        <v>5.8166267830014604</v>
      </c>
      <c r="R8264" s="217">
        <v>5.53964455523949</v>
      </c>
      <c r="S8264" s="217">
        <v>0.27698222776197401</v>
      </c>
      <c r="T8264" s="217">
        <v>5.8166267830014604</v>
      </c>
      <c r="U8264" s="217">
        <v>5.53964455523949</v>
      </c>
      <c r="V8264" s="217">
        <v>0.27698222776197401</v>
      </c>
      <c r="W8264" s="217">
        <v>5.8166267830014604</v>
      </c>
      <c r="X8264" s="217">
        <v>5.53964455523949</v>
      </c>
      <c r="Y8264" s="217">
        <v>0.27698222776197401</v>
      </c>
    </row>
    <row r="8265" spans="2:25">
      <c r="B8265" s="217" t="s">
        <v>8434</v>
      </c>
      <c r="C8265" s="217" t="s">
        <v>5935</v>
      </c>
      <c r="D8265" s="217" t="s">
        <v>29</v>
      </c>
      <c r="E8265" s="217" t="s">
        <v>87</v>
      </c>
      <c r="F8265" s="217" t="s">
        <v>5</v>
      </c>
      <c r="G8265" s="217" t="s">
        <v>13</v>
      </c>
      <c r="H8265" s="217" t="s">
        <v>176</v>
      </c>
      <c r="I8265" s="217">
        <v>35</v>
      </c>
      <c r="J8265" s="217">
        <v>34</v>
      </c>
      <c r="K8265" s="217">
        <v>1</v>
      </c>
      <c r="L8265" s="217">
        <v>193</v>
      </c>
      <c r="M8265" s="217">
        <v>6438.4004516681798</v>
      </c>
      <c r="N8265" s="217">
        <v>5.43613281943834</v>
      </c>
      <c r="O8265" s="217">
        <v>5.2808147388829596</v>
      </c>
      <c r="P8265" s="217">
        <v>0.15531808055538099</v>
      </c>
      <c r="Q8265" s="217">
        <v>5.43613281943834</v>
      </c>
      <c r="R8265" s="217">
        <v>5.2808147388829596</v>
      </c>
      <c r="S8265" s="217">
        <v>0.15531808055538099</v>
      </c>
      <c r="T8265" s="217">
        <v>5.43613281943834</v>
      </c>
      <c r="U8265" s="217">
        <v>5.2808147388829596</v>
      </c>
      <c r="V8265" s="217">
        <v>0.15531808055538099</v>
      </c>
      <c r="W8265" s="217">
        <v>5.43613281943834</v>
      </c>
      <c r="X8265" s="217">
        <v>5.2808147388829596</v>
      </c>
      <c r="Y8265" s="217">
        <v>0.15531808055538099</v>
      </c>
    </row>
    <row r="8266" spans="2:25">
      <c r="B8266" s="217" t="s">
        <v>8435</v>
      </c>
      <c r="C8266" s="217" t="s">
        <v>5935</v>
      </c>
      <c r="D8266" s="217" t="s">
        <v>29</v>
      </c>
      <c r="E8266" s="217" t="s">
        <v>87</v>
      </c>
      <c r="F8266" s="217" t="s">
        <v>5</v>
      </c>
      <c r="G8266" s="217" t="s">
        <v>13</v>
      </c>
      <c r="H8266" s="217" t="s">
        <v>178</v>
      </c>
      <c r="I8266" s="217">
        <v>65</v>
      </c>
      <c r="J8266" s="217">
        <v>62</v>
      </c>
      <c r="K8266" s="217">
        <v>3</v>
      </c>
      <c r="L8266" s="217">
        <v>438</v>
      </c>
      <c r="M8266" s="217">
        <v>19048.545195517901</v>
      </c>
      <c r="N8266" s="217">
        <v>3.4123340828828401</v>
      </c>
      <c r="O8266" s="217">
        <v>3.25484174059594</v>
      </c>
      <c r="P8266" s="217">
        <v>0.15749234228690001</v>
      </c>
      <c r="Q8266" s="217">
        <v>3.4123340828828401</v>
      </c>
      <c r="R8266" s="217">
        <v>3.25484174059594</v>
      </c>
      <c r="S8266" s="217">
        <v>0.15749234228690001</v>
      </c>
      <c r="T8266" s="217">
        <v>3.4123340828828401</v>
      </c>
      <c r="U8266" s="217">
        <v>3.25484174059594</v>
      </c>
      <c r="V8266" s="217">
        <v>0.15749234228690001</v>
      </c>
      <c r="W8266" s="217">
        <v>3.4123340828828401</v>
      </c>
      <c r="X8266" s="217">
        <v>3.25484174059594</v>
      </c>
      <c r="Y8266" s="217">
        <v>0.15749234228690001</v>
      </c>
    </row>
    <row r="8267" spans="2:25">
      <c r="B8267" s="217" t="s">
        <v>8436</v>
      </c>
      <c r="C8267" s="217" t="s">
        <v>5935</v>
      </c>
      <c r="D8267" s="217" t="s">
        <v>29</v>
      </c>
      <c r="E8267" s="217" t="s">
        <v>87</v>
      </c>
      <c r="F8267" s="217" t="s">
        <v>5</v>
      </c>
      <c r="G8267" s="217" t="s">
        <v>13</v>
      </c>
      <c r="H8267" s="217" t="s">
        <v>5</v>
      </c>
      <c r="I8267" s="217">
        <v>151</v>
      </c>
      <c r="J8267" s="217">
        <v>144</v>
      </c>
      <c r="K8267" s="217">
        <v>7</v>
      </c>
      <c r="L8267" s="217">
        <v>829</v>
      </c>
      <c r="M8267" s="217">
        <v>32970</v>
      </c>
      <c r="N8267" s="217">
        <v>4.5799211404306899</v>
      </c>
      <c r="O8267" s="217">
        <v>4.3676069153776202</v>
      </c>
      <c r="P8267" s="217">
        <v>0.21231422505307901</v>
      </c>
      <c r="Q8267" s="217">
        <v>4.5799211404306899</v>
      </c>
      <c r="R8267" s="217">
        <v>4.3676069153776202</v>
      </c>
      <c r="S8267" s="217">
        <v>0.21231422505307901</v>
      </c>
      <c r="T8267" s="217">
        <v>4.5799211404306899</v>
      </c>
      <c r="U8267" s="217">
        <v>4.3676069153776202</v>
      </c>
      <c r="V8267" s="217">
        <v>0.21231422505307901</v>
      </c>
      <c r="W8267" s="217">
        <v>4.5799211404306899</v>
      </c>
      <c r="X8267" s="217">
        <v>4.3676069153776202</v>
      </c>
      <c r="Y8267" s="217">
        <v>0.21231422505307901</v>
      </c>
    </row>
    <row r="8268" spans="2:25">
      <c r="B8268" s="217" t="s">
        <v>8437</v>
      </c>
      <c r="C8268" s="217" t="s">
        <v>5935</v>
      </c>
      <c r="D8268" s="217" t="s">
        <v>29</v>
      </c>
      <c r="E8268" s="217" t="s">
        <v>87</v>
      </c>
      <c r="F8268" s="217" t="s">
        <v>12</v>
      </c>
      <c r="G8268" s="217" t="s">
        <v>5</v>
      </c>
      <c r="H8268" s="217" t="s">
        <v>170</v>
      </c>
      <c r="I8268" s="217">
        <v>271</v>
      </c>
      <c r="J8268" s="217">
        <v>265</v>
      </c>
      <c r="K8268" s="217">
        <v>6</v>
      </c>
      <c r="L8268" s="217">
        <v>443</v>
      </c>
      <c r="M8268" s="217">
        <v>28582.999927605801</v>
      </c>
      <c r="N8268" s="217">
        <v>9.4811601541608894</v>
      </c>
      <c r="O8268" s="217">
        <v>9.2712451691979094</v>
      </c>
      <c r="P8268" s="217">
        <v>0.20991498496297201</v>
      </c>
      <c r="Q8268" s="217">
        <v>9.4811601541608894</v>
      </c>
      <c r="R8268" s="217">
        <v>9.2712451691979094</v>
      </c>
      <c r="S8268" s="217">
        <v>0.20991498496297201</v>
      </c>
      <c r="T8268" s="217">
        <v>9.4811601541608894</v>
      </c>
      <c r="U8268" s="217">
        <v>9.2712451691979094</v>
      </c>
      <c r="V8268" s="217">
        <v>0.20991498496297201</v>
      </c>
      <c r="W8268" s="217">
        <v>9.4811601541608894</v>
      </c>
      <c r="X8268" s="217">
        <v>9.2712451691979094</v>
      </c>
      <c r="Y8268" s="217">
        <v>0.20991498496297201</v>
      </c>
    </row>
    <row r="8269" spans="2:25">
      <c r="B8269" s="217" t="s">
        <v>8438</v>
      </c>
      <c r="C8269" s="217" t="s">
        <v>5935</v>
      </c>
      <c r="D8269" s="217" t="s">
        <v>29</v>
      </c>
      <c r="E8269" s="217" t="s">
        <v>87</v>
      </c>
      <c r="F8269" s="217" t="s">
        <v>12</v>
      </c>
      <c r="G8269" s="217" t="s">
        <v>5</v>
      </c>
      <c r="H8269" s="217" t="s">
        <v>172</v>
      </c>
      <c r="I8269" s="217">
        <v>350</v>
      </c>
      <c r="J8269" s="217">
        <v>340</v>
      </c>
      <c r="K8269" s="217">
        <v>10</v>
      </c>
      <c r="L8269" s="217">
        <v>497</v>
      </c>
      <c r="M8269" s="217">
        <v>27478.423706515601</v>
      </c>
      <c r="N8269" s="217">
        <v>12.737266290751901</v>
      </c>
      <c r="O8269" s="217">
        <v>12.373344396730401</v>
      </c>
      <c r="P8269" s="217">
        <v>0.363921894021484</v>
      </c>
      <c r="Q8269" s="217">
        <v>12.737266290751901</v>
      </c>
      <c r="R8269" s="217">
        <v>12.373344396730401</v>
      </c>
      <c r="S8269" s="217">
        <v>0.363921894021484</v>
      </c>
      <c r="T8269" s="217">
        <v>12.737266290751901</v>
      </c>
      <c r="U8269" s="217">
        <v>12.373344396730401</v>
      </c>
      <c r="V8269" s="217">
        <v>0.363921894021484</v>
      </c>
      <c r="W8269" s="217">
        <v>12.737266290751901</v>
      </c>
      <c r="X8269" s="217">
        <v>12.373344396730401</v>
      </c>
      <c r="Y8269" s="217">
        <v>0.363921894021484</v>
      </c>
    </row>
    <row r="8270" spans="2:25">
      <c r="B8270" s="217" t="s">
        <v>8439</v>
      </c>
      <c r="C8270" s="217" t="s">
        <v>5935</v>
      </c>
      <c r="D8270" s="217" t="s">
        <v>29</v>
      </c>
      <c r="E8270" s="217" t="s">
        <v>87</v>
      </c>
      <c r="F8270" s="217" t="s">
        <v>12</v>
      </c>
      <c r="G8270" s="217" t="s">
        <v>5</v>
      </c>
      <c r="H8270" s="217" t="s">
        <v>174</v>
      </c>
      <c r="I8270" s="217">
        <v>367</v>
      </c>
      <c r="J8270" s="217">
        <v>355</v>
      </c>
      <c r="K8270" s="217">
        <v>12</v>
      </c>
      <c r="L8270" s="217">
        <v>465</v>
      </c>
      <c r="M8270" s="217">
        <v>27811.761993543099</v>
      </c>
      <c r="N8270" s="217">
        <v>13.195855770849899</v>
      </c>
      <c r="O8270" s="217">
        <v>12.7643836475524</v>
      </c>
      <c r="P8270" s="217">
        <v>0.43147212329754397</v>
      </c>
      <c r="Q8270" s="217">
        <v>13.195855770849899</v>
      </c>
      <c r="R8270" s="217">
        <v>12.7643836475524</v>
      </c>
      <c r="S8270" s="217">
        <v>0.43147212329754397</v>
      </c>
      <c r="T8270" s="217">
        <v>13.195855770849899</v>
      </c>
      <c r="U8270" s="217">
        <v>12.7643836475524</v>
      </c>
      <c r="V8270" s="217">
        <v>0.43147212329754397</v>
      </c>
      <c r="W8270" s="217">
        <v>13.195855770849899</v>
      </c>
      <c r="X8270" s="217">
        <v>12.7643836475524</v>
      </c>
      <c r="Y8270" s="217">
        <v>0.43147212329754397</v>
      </c>
    </row>
    <row r="8271" spans="2:25">
      <c r="B8271" s="217" t="s">
        <v>8440</v>
      </c>
      <c r="C8271" s="217" t="s">
        <v>5935</v>
      </c>
      <c r="D8271" s="217" t="s">
        <v>29</v>
      </c>
      <c r="E8271" s="217" t="s">
        <v>87</v>
      </c>
      <c r="F8271" s="217" t="s">
        <v>12</v>
      </c>
      <c r="G8271" s="217" t="s">
        <v>5</v>
      </c>
      <c r="H8271" s="217" t="s">
        <v>176</v>
      </c>
      <c r="I8271" s="217">
        <v>406</v>
      </c>
      <c r="J8271" s="217">
        <v>396</v>
      </c>
      <c r="K8271" s="217">
        <v>10</v>
      </c>
      <c r="L8271" s="217">
        <v>582</v>
      </c>
      <c r="M8271" s="217">
        <v>32286.8642471155</v>
      </c>
      <c r="N8271" s="217">
        <v>12.5747733472219</v>
      </c>
      <c r="O8271" s="217">
        <v>12.265049865763199</v>
      </c>
      <c r="P8271" s="217">
        <v>0.30972348145866802</v>
      </c>
      <c r="Q8271" s="217">
        <v>12.5747733472219</v>
      </c>
      <c r="R8271" s="217">
        <v>12.265049865763199</v>
      </c>
      <c r="S8271" s="217">
        <v>0.30972348145866802</v>
      </c>
      <c r="T8271" s="217">
        <v>12.5747733472219</v>
      </c>
      <c r="U8271" s="217">
        <v>12.265049865763199</v>
      </c>
      <c r="V8271" s="217">
        <v>0.30972348145866802</v>
      </c>
      <c r="W8271" s="217">
        <v>12.5747733472219</v>
      </c>
      <c r="X8271" s="217">
        <v>12.265049865763199</v>
      </c>
      <c r="Y8271" s="217">
        <v>0.30972348145866802</v>
      </c>
    </row>
    <row r="8272" spans="2:25">
      <c r="B8272" s="217" t="s">
        <v>8441</v>
      </c>
      <c r="C8272" s="217" t="s">
        <v>5935</v>
      </c>
      <c r="D8272" s="217" t="s">
        <v>29</v>
      </c>
      <c r="E8272" s="217" t="s">
        <v>87</v>
      </c>
      <c r="F8272" s="217" t="s">
        <v>12</v>
      </c>
      <c r="G8272" s="217" t="s">
        <v>5</v>
      </c>
      <c r="H8272" s="217" t="s">
        <v>178</v>
      </c>
      <c r="I8272" s="217">
        <v>389</v>
      </c>
      <c r="J8272" s="217">
        <v>373</v>
      </c>
      <c r="K8272" s="217">
        <v>16</v>
      </c>
      <c r="L8272" s="217">
        <v>801</v>
      </c>
      <c r="M8272" s="217">
        <v>39074.950125219897</v>
      </c>
      <c r="N8272" s="217">
        <v>9.9552270381256402</v>
      </c>
      <c r="O8272" s="217">
        <v>9.5457575455549204</v>
      </c>
      <c r="P8272" s="217">
        <v>0.40946949257072002</v>
      </c>
      <c r="Q8272" s="217">
        <v>9.9552270381256402</v>
      </c>
      <c r="R8272" s="217">
        <v>9.5457575455549204</v>
      </c>
      <c r="S8272" s="217">
        <v>0.40946949257072002</v>
      </c>
      <c r="T8272" s="217">
        <v>9.9552270381256402</v>
      </c>
      <c r="U8272" s="217">
        <v>9.5457575455549204</v>
      </c>
      <c r="V8272" s="217">
        <v>0.40946949257072002</v>
      </c>
      <c r="W8272" s="217">
        <v>9.9552270381256402</v>
      </c>
      <c r="X8272" s="217">
        <v>9.5457575455549204</v>
      </c>
      <c r="Y8272" s="217">
        <v>0.40946949257072002</v>
      </c>
    </row>
    <row r="8273" spans="2:25">
      <c r="B8273" s="217" t="s">
        <v>8442</v>
      </c>
      <c r="C8273" s="217" t="s">
        <v>5935</v>
      </c>
      <c r="D8273" s="217" t="s">
        <v>29</v>
      </c>
      <c r="E8273" s="217" t="s">
        <v>87</v>
      </c>
      <c r="F8273" s="217" t="s">
        <v>12</v>
      </c>
      <c r="G8273" s="217" t="s">
        <v>5</v>
      </c>
      <c r="H8273" s="217" t="s">
        <v>5</v>
      </c>
      <c r="I8273" s="217">
        <v>1784</v>
      </c>
      <c r="J8273" s="217">
        <v>1730</v>
      </c>
      <c r="K8273" s="217">
        <v>54</v>
      </c>
      <c r="L8273" s="217">
        <v>2788</v>
      </c>
      <c r="M8273" s="217">
        <v>155235</v>
      </c>
      <c r="N8273" s="217">
        <v>11.492253679904699</v>
      </c>
      <c r="O8273" s="217">
        <v>11.1443939833156</v>
      </c>
      <c r="P8273" s="217">
        <v>0.34785969658904198</v>
      </c>
      <c r="Q8273" s="217">
        <v>11.492253679904699</v>
      </c>
      <c r="R8273" s="217">
        <v>11.1443939833156</v>
      </c>
      <c r="S8273" s="217">
        <v>0.34785969658904198</v>
      </c>
      <c r="T8273" s="217">
        <v>11.492253679904699</v>
      </c>
      <c r="U8273" s="217">
        <v>11.1443939833156</v>
      </c>
      <c r="V8273" s="217">
        <v>0.34785969658904198</v>
      </c>
      <c r="W8273" s="217">
        <v>11.492253679904699</v>
      </c>
      <c r="X8273" s="217">
        <v>11.1443939833156</v>
      </c>
      <c r="Y8273" s="217">
        <v>0.34785969658904198</v>
      </c>
    </row>
    <row r="8274" spans="2:25">
      <c r="B8274" s="217" t="s">
        <v>8443</v>
      </c>
      <c r="C8274" s="217" t="s">
        <v>5935</v>
      </c>
      <c r="D8274" s="217" t="s">
        <v>29</v>
      </c>
      <c r="E8274" s="217" t="s">
        <v>87</v>
      </c>
      <c r="F8274" s="217" t="s">
        <v>9</v>
      </c>
      <c r="G8274" s="217" t="s">
        <v>5</v>
      </c>
      <c r="H8274" s="217" t="s">
        <v>170</v>
      </c>
      <c r="I8274" s="217">
        <v>67</v>
      </c>
      <c r="J8274" s="217">
        <v>64</v>
      </c>
      <c r="K8274" s="217">
        <v>3</v>
      </c>
      <c r="L8274" s="217">
        <v>852</v>
      </c>
      <c r="M8274" s="217">
        <v>30453.347637218201</v>
      </c>
      <c r="N8274" s="217">
        <v>2.2000865322969201</v>
      </c>
      <c r="O8274" s="217">
        <v>2.1015751950299002</v>
      </c>
      <c r="P8274" s="217">
        <v>9.8511337267026294E-2</v>
      </c>
      <c r="Q8274" s="217">
        <v>2.2000865322969201</v>
      </c>
      <c r="R8274" s="217">
        <v>2.1015751950299002</v>
      </c>
      <c r="S8274" s="217">
        <v>9.8511337267026294E-2</v>
      </c>
      <c r="T8274" s="217">
        <v>2.2000865322969201</v>
      </c>
      <c r="U8274" s="217">
        <v>2.1015751950299002</v>
      </c>
      <c r="V8274" s="217">
        <v>9.8511337267026294E-2</v>
      </c>
      <c r="W8274" s="217">
        <v>2.2000865322969201</v>
      </c>
      <c r="X8274" s="217">
        <v>2.1015751950299002</v>
      </c>
      <c r="Y8274" s="217">
        <v>9.8511337267026294E-2</v>
      </c>
    </row>
    <row r="8275" spans="2:25">
      <c r="B8275" s="217" t="s">
        <v>8444</v>
      </c>
      <c r="C8275" s="217" t="s">
        <v>5935</v>
      </c>
      <c r="D8275" s="217" t="s">
        <v>29</v>
      </c>
      <c r="E8275" s="217" t="s">
        <v>87</v>
      </c>
      <c r="F8275" s="217" t="s">
        <v>9</v>
      </c>
      <c r="G8275" s="217" t="s">
        <v>5</v>
      </c>
      <c r="H8275" s="217" t="s">
        <v>172</v>
      </c>
      <c r="I8275" s="217">
        <v>95</v>
      </c>
      <c r="J8275" s="217">
        <v>90</v>
      </c>
      <c r="K8275" s="217">
        <v>5</v>
      </c>
      <c r="L8275" s="217">
        <v>831</v>
      </c>
      <c r="M8275" s="217">
        <v>29311.436143736799</v>
      </c>
      <c r="N8275" s="217">
        <v>3.2410557959064499</v>
      </c>
      <c r="O8275" s="217">
        <v>3.07047391191138</v>
      </c>
      <c r="P8275" s="217">
        <v>0.17058188399507701</v>
      </c>
      <c r="Q8275" s="217">
        <v>3.2410557959064499</v>
      </c>
      <c r="R8275" s="217">
        <v>3.07047391191138</v>
      </c>
      <c r="S8275" s="217">
        <v>0.17058188399507701</v>
      </c>
      <c r="T8275" s="217">
        <v>3.2410557959064499</v>
      </c>
      <c r="U8275" s="217">
        <v>3.07047391191138</v>
      </c>
      <c r="V8275" s="217">
        <v>0.17058188399507701</v>
      </c>
      <c r="W8275" s="217">
        <v>3.2410557959064499</v>
      </c>
      <c r="X8275" s="217">
        <v>3.07047391191138</v>
      </c>
      <c r="Y8275" s="217">
        <v>0.17058188399507701</v>
      </c>
    </row>
    <row r="8276" spans="2:25">
      <c r="B8276" s="217" t="s">
        <v>8445</v>
      </c>
      <c r="C8276" s="217" t="s">
        <v>5935</v>
      </c>
      <c r="D8276" s="217" t="s">
        <v>29</v>
      </c>
      <c r="E8276" s="217" t="s">
        <v>87</v>
      </c>
      <c r="F8276" s="217" t="s">
        <v>9</v>
      </c>
      <c r="G8276" s="217" t="s">
        <v>5</v>
      </c>
      <c r="H8276" s="217" t="s">
        <v>174</v>
      </c>
      <c r="I8276" s="217">
        <v>96</v>
      </c>
      <c r="J8276" s="217">
        <v>90</v>
      </c>
      <c r="K8276" s="217">
        <v>6</v>
      </c>
      <c r="L8276" s="217">
        <v>853</v>
      </c>
      <c r="M8276" s="217">
        <v>29940.281854693501</v>
      </c>
      <c r="N8276" s="217">
        <v>3.2063826408150802</v>
      </c>
      <c r="O8276" s="217">
        <v>3.0059837257641302</v>
      </c>
      <c r="P8276" s="217">
        <v>0.20039891505094201</v>
      </c>
      <c r="Q8276" s="217">
        <v>3.2063826408150802</v>
      </c>
      <c r="R8276" s="217">
        <v>3.0059837257641302</v>
      </c>
      <c r="S8276" s="217">
        <v>0.20039891505094201</v>
      </c>
      <c r="T8276" s="217">
        <v>3.2063826408150802</v>
      </c>
      <c r="U8276" s="217">
        <v>3.0059837257641302</v>
      </c>
      <c r="V8276" s="217">
        <v>0.20039891505094201</v>
      </c>
      <c r="W8276" s="217">
        <v>3.2063826408150802</v>
      </c>
      <c r="X8276" s="217">
        <v>3.0059837257641302</v>
      </c>
      <c r="Y8276" s="217">
        <v>0.20039891505094201</v>
      </c>
    </row>
    <row r="8277" spans="2:25">
      <c r="B8277" s="217" t="s">
        <v>8446</v>
      </c>
      <c r="C8277" s="217" t="s">
        <v>5935</v>
      </c>
      <c r="D8277" s="217" t="s">
        <v>29</v>
      </c>
      <c r="E8277" s="217" t="s">
        <v>87</v>
      </c>
      <c r="F8277" s="217" t="s">
        <v>9</v>
      </c>
      <c r="G8277" s="217" t="s">
        <v>5</v>
      </c>
      <c r="H8277" s="217" t="s">
        <v>176</v>
      </c>
      <c r="I8277" s="217">
        <v>143</v>
      </c>
      <c r="J8277" s="217">
        <v>134</v>
      </c>
      <c r="K8277" s="217">
        <v>9</v>
      </c>
      <c r="L8277" s="217">
        <v>954</v>
      </c>
      <c r="M8277" s="217">
        <v>33295.827460552799</v>
      </c>
      <c r="N8277" s="217">
        <v>4.2948324431768201</v>
      </c>
      <c r="O8277" s="217">
        <v>4.0245283033964601</v>
      </c>
      <c r="P8277" s="217">
        <v>0.270304139780359</v>
      </c>
      <c r="Q8277" s="217">
        <v>4.2948324431768201</v>
      </c>
      <c r="R8277" s="217">
        <v>4.0245283033964601</v>
      </c>
      <c r="S8277" s="217">
        <v>0.270304139780359</v>
      </c>
      <c r="T8277" s="217">
        <v>4.2948324431768201</v>
      </c>
      <c r="U8277" s="217">
        <v>4.0245283033964601</v>
      </c>
      <c r="V8277" s="217">
        <v>0.270304139780359</v>
      </c>
      <c r="W8277" s="217">
        <v>4.2948324431768201</v>
      </c>
      <c r="X8277" s="217">
        <v>4.0245283033964601</v>
      </c>
      <c r="Y8277" s="217">
        <v>0.270304139780359</v>
      </c>
    </row>
    <row r="8278" spans="2:25">
      <c r="B8278" s="217" t="s">
        <v>8447</v>
      </c>
      <c r="C8278" s="217" t="s">
        <v>5935</v>
      </c>
      <c r="D8278" s="217" t="s">
        <v>29</v>
      </c>
      <c r="E8278" s="217" t="s">
        <v>87</v>
      </c>
      <c r="F8278" s="217" t="s">
        <v>9</v>
      </c>
      <c r="G8278" s="217" t="s">
        <v>5</v>
      </c>
      <c r="H8278" s="217" t="s">
        <v>178</v>
      </c>
      <c r="I8278" s="217">
        <v>127</v>
      </c>
      <c r="J8278" s="217">
        <v>117</v>
      </c>
      <c r="K8278" s="217">
        <v>10</v>
      </c>
      <c r="L8278" s="217">
        <v>1353</v>
      </c>
      <c r="M8278" s="217">
        <v>41004.106903798602</v>
      </c>
      <c r="N8278" s="217">
        <v>3.09725072900526</v>
      </c>
      <c r="O8278" s="217">
        <v>2.8533727188473699</v>
      </c>
      <c r="P8278" s="217">
        <v>0.24387801015789501</v>
      </c>
      <c r="Q8278" s="217">
        <v>3.09725072900526</v>
      </c>
      <c r="R8278" s="217">
        <v>2.8533727188473699</v>
      </c>
      <c r="S8278" s="217">
        <v>0.24387801015789501</v>
      </c>
      <c r="T8278" s="217">
        <v>3.09725072900526</v>
      </c>
      <c r="U8278" s="217">
        <v>2.8533727188473699</v>
      </c>
      <c r="V8278" s="217">
        <v>0.24387801015789501</v>
      </c>
      <c r="W8278" s="217">
        <v>3.09725072900526</v>
      </c>
      <c r="X8278" s="217">
        <v>2.8533727188473699</v>
      </c>
      <c r="Y8278" s="217">
        <v>0.24387801015789501</v>
      </c>
    </row>
    <row r="8279" spans="2:25">
      <c r="B8279" s="217" t="s">
        <v>8448</v>
      </c>
      <c r="C8279" s="217" t="s">
        <v>5935</v>
      </c>
      <c r="D8279" s="217" t="s">
        <v>29</v>
      </c>
      <c r="E8279" s="217" t="s">
        <v>87</v>
      </c>
      <c r="F8279" s="217" t="s">
        <v>9</v>
      </c>
      <c r="G8279" s="217" t="s">
        <v>5</v>
      </c>
      <c r="H8279" s="217" t="s">
        <v>5</v>
      </c>
      <c r="I8279" s="217">
        <v>528</v>
      </c>
      <c r="J8279" s="217">
        <v>495</v>
      </c>
      <c r="K8279" s="217">
        <v>33</v>
      </c>
      <c r="L8279" s="217">
        <v>4844</v>
      </c>
      <c r="M8279" s="217">
        <v>164005</v>
      </c>
      <c r="N8279" s="217">
        <v>3.2194140422548099</v>
      </c>
      <c r="O8279" s="217">
        <v>3.0182006646138801</v>
      </c>
      <c r="P8279" s="217">
        <v>0.20121337764092601</v>
      </c>
      <c r="Q8279" s="217">
        <v>3.2194140422548099</v>
      </c>
      <c r="R8279" s="217">
        <v>3.0182006646138801</v>
      </c>
      <c r="S8279" s="217">
        <v>0.20121337764092601</v>
      </c>
      <c r="T8279" s="217">
        <v>3.2194140422548099</v>
      </c>
      <c r="U8279" s="217">
        <v>3.0182006646138801</v>
      </c>
      <c r="V8279" s="217">
        <v>0.20121337764092601</v>
      </c>
      <c r="W8279" s="217">
        <v>3.2194140422548099</v>
      </c>
      <c r="X8279" s="217">
        <v>3.0182006646138801</v>
      </c>
      <c r="Y8279" s="217">
        <v>0.20121337764092601</v>
      </c>
    </row>
    <row r="8280" spans="2:25">
      <c r="B8280" s="217" t="s">
        <v>8449</v>
      </c>
      <c r="C8280" s="217" t="s">
        <v>5935</v>
      </c>
      <c r="D8280" s="217" t="s">
        <v>29</v>
      </c>
      <c r="E8280" s="217" t="s">
        <v>87</v>
      </c>
      <c r="F8280" s="217" t="s">
        <v>5</v>
      </c>
      <c r="G8280" s="217" t="s">
        <v>5</v>
      </c>
      <c r="H8280" s="217" t="s">
        <v>170</v>
      </c>
      <c r="I8280" s="217">
        <v>343</v>
      </c>
      <c r="J8280" s="217">
        <v>334</v>
      </c>
      <c r="K8280" s="217">
        <v>9</v>
      </c>
      <c r="L8280" s="217">
        <v>1295</v>
      </c>
      <c r="M8280" s="217">
        <v>59036.347564823998</v>
      </c>
      <c r="N8280" s="217">
        <v>5.8099800232962204</v>
      </c>
      <c r="O8280" s="217">
        <v>5.6575315678744502</v>
      </c>
      <c r="P8280" s="217">
        <v>0.15244845542176699</v>
      </c>
      <c r="Q8280" s="217">
        <v>5.8099800232962204</v>
      </c>
      <c r="R8280" s="217">
        <v>5.6575315678744502</v>
      </c>
      <c r="S8280" s="217">
        <v>0.15244845542176699</v>
      </c>
      <c r="T8280" s="217">
        <v>5.8099800232962204</v>
      </c>
      <c r="U8280" s="217">
        <v>5.6575315678744502</v>
      </c>
      <c r="V8280" s="217">
        <v>0.15244845542176699</v>
      </c>
      <c r="W8280" s="217">
        <v>5.8099800232962204</v>
      </c>
      <c r="X8280" s="217">
        <v>5.6575315678744502</v>
      </c>
      <c r="Y8280" s="217">
        <v>0.15244845542176699</v>
      </c>
    </row>
    <row r="8281" spans="2:25">
      <c r="B8281" s="217" t="s">
        <v>8450</v>
      </c>
      <c r="C8281" s="217" t="s">
        <v>5935</v>
      </c>
      <c r="D8281" s="217" t="s">
        <v>29</v>
      </c>
      <c r="E8281" s="217" t="s">
        <v>87</v>
      </c>
      <c r="F8281" s="217" t="s">
        <v>5</v>
      </c>
      <c r="G8281" s="217" t="s">
        <v>5</v>
      </c>
      <c r="H8281" s="217" t="s">
        <v>172</v>
      </c>
      <c r="I8281" s="217">
        <v>448</v>
      </c>
      <c r="J8281" s="217">
        <v>433</v>
      </c>
      <c r="K8281" s="217">
        <v>15</v>
      </c>
      <c r="L8281" s="217">
        <v>1328</v>
      </c>
      <c r="M8281" s="217">
        <v>56789.859850252396</v>
      </c>
      <c r="N8281" s="217">
        <v>7.8887322698333602</v>
      </c>
      <c r="O8281" s="217">
        <v>7.6246006090130498</v>
      </c>
      <c r="P8281" s="217">
        <v>0.26413166082031297</v>
      </c>
      <c r="Q8281" s="217">
        <v>7.8887322698333602</v>
      </c>
      <c r="R8281" s="217">
        <v>7.6246006090130498</v>
      </c>
      <c r="S8281" s="217">
        <v>0.26413166082031297</v>
      </c>
      <c r="T8281" s="217">
        <v>7.8887322698333602</v>
      </c>
      <c r="U8281" s="217">
        <v>7.6246006090130498</v>
      </c>
      <c r="V8281" s="217">
        <v>0.26413166082031297</v>
      </c>
      <c r="W8281" s="217">
        <v>7.8887322698333602</v>
      </c>
      <c r="X8281" s="217">
        <v>7.6246006090130498</v>
      </c>
      <c r="Y8281" s="217">
        <v>0.26413166082031297</v>
      </c>
    </row>
    <row r="8282" spans="2:25">
      <c r="B8282" s="217" t="s">
        <v>8451</v>
      </c>
      <c r="C8282" s="217" t="s">
        <v>5935</v>
      </c>
      <c r="D8282" s="217" t="s">
        <v>29</v>
      </c>
      <c r="E8282" s="217" t="s">
        <v>87</v>
      </c>
      <c r="F8282" s="217" t="s">
        <v>5</v>
      </c>
      <c r="G8282" s="217" t="s">
        <v>5</v>
      </c>
      <c r="H8282" s="217" t="s">
        <v>174</v>
      </c>
      <c r="I8282" s="217">
        <v>470</v>
      </c>
      <c r="J8282" s="217">
        <v>452</v>
      </c>
      <c r="K8282" s="217">
        <v>18</v>
      </c>
      <c r="L8282" s="217">
        <v>1318</v>
      </c>
      <c r="M8282" s="217">
        <v>57752.043848236703</v>
      </c>
      <c r="N8282" s="217">
        <v>8.1382401155374904</v>
      </c>
      <c r="O8282" s="217">
        <v>7.8265628345169098</v>
      </c>
      <c r="P8282" s="217">
        <v>0.31167728102058501</v>
      </c>
      <c r="Q8282" s="217">
        <v>8.1382401155374904</v>
      </c>
      <c r="R8282" s="217">
        <v>7.8265628345169098</v>
      </c>
      <c r="S8282" s="217">
        <v>0.31167728102058501</v>
      </c>
      <c r="T8282" s="217">
        <v>8.1382401155374904</v>
      </c>
      <c r="U8282" s="217">
        <v>7.8265628345169098</v>
      </c>
      <c r="V8282" s="217">
        <v>0.31167728102058501</v>
      </c>
      <c r="W8282" s="217">
        <v>8.1382401155374904</v>
      </c>
      <c r="X8282" s="217">
        <v>7.8265628345169098</v>
      </c>
      <c r="Y8282" s="217">
        <v>0.31167728102058501</v>
      </c>
    </row>
    <row r="8283" spans="2:25">
      <c r="B8283" s="217" t="s">
        <v>8452</v>
      </c>
      <c r="C8283" s="217" t="s">
        <v>5935</v>
      </c>
      <c r="D8283" s="217" t="s">
        <v>29</v>
      </c>
      <c r="E8283" s="217" t="s">
        <v>87</v>
      </c>
      <c r="F8283" s="217" t="s">
        <v>5</v>
      </c>
      <c r="G8283" s="217" t="s">
        <v>5</v>
      </c>
      <c r="H8283" s="217" t="s">
        <v>176</v>
      </c>
      <c r="I8283" s="217">
        <v>556</v>
      </c>
      <c r="J8283" s="217">
        <v>537</v>
      </c>
      <c r="K8283" s="217">
        <v>19</v>
      </c>
      <c r="L8283" s="217">
        <v>1537</v>
      </c>
      <c r="M8283" s="217">
        <v>65582.691707668404</v>
      </c>
      <c r="N8283" s="217">
        <v>8.4778466013310805</v>
      </c>
      <c r="O8283" s="217">
        <v>8.1881360160337895</v>
      </c>
      <c r="P8283" s="217">
        <v>0.28971058529728499</v>
      </c>
      <c r="Q8283" s="217">
        <v>8.4778466013310805</v>
      </c>
      <c r="R8283" s="217">
        <v>8.1881360160337895</v>
      </c>
      <c r="S8283" s="217">
        <v>0.28971058529728499</v>
      </c>
      <c r="T8283" s="217">
        <v>8.4778466013310805</v>
      </c>
      <c r="U8283" s="217">
        <v>8.1881360160337895</v>
      </c>
      <c r="V8283" s="217">
        <v>0.28971058529728499</v>
      </c>
      <c r="W8283" s="217">
        <v>8.4778466013310805</v>
      </c>
      <c r="X8283" s="217">
        <v>8.1881360160337895</v>
      </c>
      <c r="Y8283" s="217">
        <v>0.28971058529728499</v>
      </c>
    </row>
    <row r="8284" spans="2:25">
      <c r="B8284" s="217" t="s">
        <v>8453</v>
      </c>
      <c r="C8284" s="217" t="s">
        <v>5935</v>
      </c>
      <c r="D8284" s="217" t="s">
        <v>29</v>
      </c>
      <c r="E8284" s="217" t="s">
        <v>87</v>
      </c>
      <c r="F8284" s="217" t="s">
        <v>5</v>
      </c>
      <c r="G8284" s="217" t="s">
        <v>5</v>
      </c>
      <c r="H8284" s="217" t="s">
        <v>178</v>
      </c>
      <c r="I8284" s="217">
        <v>518</v>
      </c>
      <c r="J8284" s="217">
        <v>492</v>
      </c>
      <c r="K8284" s="217">
        <v>26</v>
      </c>
      <c r="L8284" s="217">
        <v>2154</v>
      </c>
      <c r="M8284" s="217">
        <v>80079.057029018601</v>
      </c>
      <c r="N8284" s="217">
        <v>6.4686076387274403</v>
      </c>
      <c r="O8284" s="217">
        <v>6.1439284908376504</v>
      </c>
      <c r="P8284" s="217">
        <v>0.32467914788979402</v>
      </c>
      <c r="Q8284" s="217">
        <v>6.4686076387274403</v>
      </c>
      <c r="R8284" s="217">
        <v>6.1439284908376504</v>
      </c>
      <c r="S8284" s="217">
        <v>0.32467914788979402</v>
      </c>
      <c r="T8284" s="217">
        <v>6.4686076387274403</v>
      </c>
      <c r="U8284" s="217">
        <v>6.1439284908376504</v>
      </c>
      <c r="V8284" s="217">
        <v>0.32467914788979402</v>
      </c>
      <c r="W8284" s="217">
        <v>6.4686076387274403</v>
      </c>
      <c r="X8284" s="217">
        <v>6.1439284908376504</v>
      </c>
      <c r="Y8284" s="217">
        <v>0.32467914788979402</v>
      </c>
    </row>
    <row r="8285" spans="2:25">
      <c r="B8285" s="217" t="s">
        <v>8454</v>
      </c>
      <c r="C8285" s="217" t="s">
        <v>5935</v>
      </c>
      <c r="D8285" s="217" t="s">
        <v>29</v>
      </c>
      <c r="E8285" s="217" t="s">
        <v>87</v>
      </c>
      <c r="F8285" s="217" t="s">
        <v>5</v>
      </c>
      <c r="G8285" s="217" t="s">
        <v>5</v>
      </c>
      <c r="H8285" s="217" t="s">
        <v>5</v>
      </c>
      <c r="I8285" s="217">
        <v>2336</v>
      </c>
      <c r="J8285" s="217">
        <v>2249</v>
      </c>
      <c r="K8285" s="217">
        <v>87</v>
      </c>
      <c r="L8285" s="217">
        <v>7633</v>
      </c>
      <c r="M8285" s="217">
        <v>319240</v>
      </c>
      <c r="N8285" s="217">
        <v>7.3173787745896499</v>
      </c>
      <c r="O8285" s="217">
        <v>7.0448565342688898</v>
      </c>
      <c r="P8285" s="217">
        <v>0.272522240320762</v>
      </c>
      <c r="Q8285" s="217">
        <v>7.3173787745896499</v>
      </c>
      <c r="R8285" s="217">
        <v>7.0448565342688898</v>
      </c>
      <c r="S8285" s="217">
        <v>0.272522240320762</v>
      </c>
      <c r="T8285" s="217">
        <v>7.3173787745896499</v>
      </c>
      <c r="U8285" s="217">
        <v>7.0448565342688898</v>
      </c>
      <c r="V8285" s="217">
        <v>0.272522240320762</v>
      </c>
      <c r="W8285" s="217">
        <v>7.3173787745896499</v>
      </c>
      <c r="X8285" s="217">
        <v>7.0448565342688898</v>
      </c>
      <c r="Y8285" s="217">
        <v>0.272522240320762</v>
      </c>
    </row>
    <row r="8286" spans="2:25">
      <c r="B8286" s="217" t="s">
        <v>8455</v>
      </c>
      <c r="C8286" s="217" t="s">
        <v>5935</v>
      </c>
      <c r="D8286" s="217" t="s">
        <v>29</v>
      </c>
      <c r="E8286" s="217" t="s">
        <v>88</v>
      </c>
      <c r="F8286" s="217" t="s">
        <v>12</v>
      </c>
      <c r="G8286" s="217" t="s">
        <v>10</v>
      </c>
      <c r="H8286" s="217" t="s">
        <v>170</v>
      </c>
      <c r="I8286" s="217">
        <v>18</v>
      </c>
      <c r="J8286" s="217">
        <v>17</v>
      </c>
      <c r="K8286" s="217">
        <v>1</v>
      </c>
      <c r="L8286" s="217">
        <v>62</v>
      </c>
      <c r="M8286" s="217">
        <v>2547.2334758359698</v>
      </c>
      <c r="N8286" s="217">
        <v>7.0664900452804602</v>
      </c>
      <c r="O8286" s="217">
        <v>6.6739072649870996</v>
      </c>
      <c r="P8286" s="217">
        <v>0.39258278029335902</v>
      </c>
      <c r="Q8286" s="217">
        <v>7.0664900452804602</v>
      </c>
      <c r="R8286" s="217">
        <v>6.6739072649870996</v>
      </c>
      <c r="S8286" s="217">
        <v>0.39258278029335902</v>
      </c>
      <c r="T8286" s="217">
        <v>7.0664900452804602</v>
      </c>
      <c r="U8286" s="217">
        <v>6.6739072649870996</v>
      </c>
      <c r="V8286" s="217">
        <v>0.39258278029335902</v>
      </c>
      <c r="W8286" s="217">
        <v>7.0664900452804602</v>
      </c>
      <c r="X8286" s="217">
        <v>6.6739072649870996</v>
      </c>
      <c r="Y8286" s="217">
        <v>0.39258278029335902</v>
      </c>
    </row>
    <row r="8287" spans="2:25">
      <c r="B8287" s="217" t="s">
        <v>8456</v>
      </c>
      <c r="C8287" s="217" t="s">
        <v>5935</v>
      </c>
      <c r="D8287" s="217" t="s">
        <v>29</v>
      </c>
      <c r="E8287" s="217" t="s">
        <v>88</v>
      </c>
      <c r="F8287" s="217" t="s">
        <v>12</v>
      </c>
      <c r="G8287" s="217" t="s">
        <v>10</v>
      </c>
      <c r="H8287" s="217" t="s">
        <v>172</v>
      </c>
      <c r="I8287" s="217">
        <v>40</v>
      </c>
      <c r="J8287" s="217">
        <v>39</v>
      </c>
      <c r="K8287" s="217">
        <v>1</v>
      </c>
      <c r="L8287" s="217">
        <v>117</v>
      </c>
      <c r="M8287" s="217">
        <v>4017.1450876108202</v>
      </c>
      <c r="N8287" s="217">
        <v>9.9573202181228293</v>
      </c>
      <c r="O8287" s="217">
        <v>9.7083872126697592</v>
      </c>
      <c r="P8287" s="217">
        <v>0.24893300545307101</v>
      </c>
      <c r="Q8287" s="217">
        <v>9.9573202181228293</v>
      </c>
      <c r="R8287" s="217">
        <v>9.7083872126697592</v>
      </c>
      <c r="S8287" s="217">
        <v>0.24893300545307101</v>
      </c>
      <c r="T8287" s="217">
        <v>9.9573202181228293</v>
      </c>
      <c r="U8287" s="217">
        <v>9.7083872126697592</v>
      </c>
      <c r="V8287" s="217">
        <v>0.24893300545307101</v>
      </c>
      <c r="W8287" s="217">
        <v>9.9573202181228293</v>
      </c>
      <c r="X8287" s="217">
        <v>9.7083872126697592</v>
      </c>
      <c r="Y8287" s="217">
        <v>0.24893300545307101</v>
      </c>
    </row>
    <row r="8288" spans="2:25">
      <c r="B8288" s="217" t="s">
        <v>8457</v>
      </c>
      <c r="C8288" s="217" t="s">
        <v>5935</v>
      </c>
      <c r="D8288" s="217" t="s">
        <v>29</v>
      </c>
      <c r="E8288" s="217" t="s">
        <v>88</v>
      </c>
      <c r="F8288" s="217" t="s">
        <v>12</v>
      </c>
      <c r="G8288" s="217" t="s">
        <v>10</v>
      </c>
      <c r="H8288" s="217" t="s">
        <v>174</v>
      </c>
      <c r="I8288" s="217">
        <v>44</v>
      </c>
      <c r="J8288" s="217">
        <v>44</v>
      </c>
      <c r="K8288" s="217">
        <v>0</v>
      </c>
      <c r="L8288" s="217">
        <v>161</v>
      </c>
      <c r="M8288" s="217">
        <v>5507.6231549416398</v>
      </c>
      <c r="N8288" s="217">
        <v>7.9889271219512601</v>
      </c>
      <c r="O8288" s="217">
        <v>7.9889271219512601</v>
      </c>
      <c r="P8288" s="217">
        <v>0</v>
      </c>
      <c r="Q8288" s="217">
        <v>7.9889271219512601</v>
      </c>
      <c r="R8288" s="217">
        <v>7.9889271219512601</v>
      </c>
      <c r="S8288" s="217">
        <v>0</v>
      </c>
      <c r="T8288" s="217">
        <v>7.9889271219512601</v>
      </c>
      <c r="U8288" s="217">
        <v>7.9889271219512601</v>
      </c>
      <c r="V8288" s="217">
        <v>0</v>
      </c>
      <c r="W8288" s="217">
        <v>7.9889271219512601</v>
      </c>
      <c r="X8288" s="217">
        <v>7.9889271219512601</v>
      </c>
      <c r="Y8288" s="217">
        <v>0</v>
      </c>
    </row>
    <row r="8289" spans="2:25">
      <c r="B8289" s="217" t="s">
        <v>8458</v>
      </c>
      <c r="C8289" s="217" t="s">
        <v>5935</v>
      </c>
      <c r="D8289" s="217" t="s">
        <v>29</v>
      </c>
      <c r="E8289" s="217" t="s">
        <v>88</v>
      </c>
      <c r="F8289" s="217" t="s">
        <v>12</v>
      </c>
      <c r="G8289" s="217" t="s">
        <v>10</v>
      </c>
      <c r="H8289" s="217" t="s">
        <v>176</v>
      </c>
      <c r="I8289" s="217">
        <v>92</v>
      </c>
      <c r="J8289" s="217">
        <v>87</v>
      </c>
      <c r="K8289" s="217">
        <v>5</v>
      </c>
      <c r="L8289" s="217">
        <v>270</v>
      </c>
      <c r="M8289" s="217">
        <v>8627.2682998087294</v>
      </c>
      <c r="N8289" s="217">
        <v>10.6638621638833</v>
      </c>
      <c r="O8289" s="217">
        <v>10.084304437585301</v>
      </c>
      <c r="P8289" s="217">
        <v>0.57955772629800495</v>
      </c>
      <c r="Q8289" s="217">
        <v>10.6638621638833</v>
      </c>
      <c r="R8289" s="217">
        <v>10.084304437585301</v>
      </c>
      <c r="S8289" s="217">
        <v>0.57955772629800495</v>
      </c>
      <c r="T8289" s="217">
        <v>10.6638621638833</v>
      </c>
      <c r="U8289" s="217">
        <v>10.084304437585301</v>
      </c>
      <c r="V8289" s="217">
        <v>0.57955772629800495</v>
      </c>
      <c r="W8289" s="217">
        <v>10.6638621638833</v>
      </c>
      <c r="X8289" s="217">
        <v>10.084304437585301</v>
      </c>
      <c r="Y8289" s="217">
        <v>0.57955772629800495</v>
      </c>
    </row>
    <row r="8290" spans="2:25">
      <c r="B8290" s="217" t="s">
        <v>8459</v>
      </c>
      <c r="C8290" s="217" t="s">
        <v>5935</v>
      </c>
      <c r="D8290" s="217" t="s">
        <v>29</v>
      </c>
      <c r="E8290" s="217" t="s">
        <v>88</v>
      </c>
      <c r="F8290" s="217" t="s">
        <v>12</v>
      </c>
      <c r="G8290" s="217" t="s">
        <v>10</v>
      </c>
      <c r="H8290" s="217" t="s">
        <v>178</v>
      </c>
      <c r="I8290" s="217">
        <v>92</v>
      </c>
      <c r="J8290" s="217">
        <v>87</v>
      </c>
      <c r="K8290" s="217">
        <v>5</v>
      </c>
      <c r="L8290" s="217">
        <v>459</v>
      </c>
      <c r="M8290" s="217">
        <v>16070.729981802901</v>
      </c>
      <c r="N8290" s="217">
        <v>5.7246932842610798</v>
      </c>
      <c r="O8290" s="217">
        <v>5.4135686492468897</v>
      </c>
      <c r="P8290" s="217">
        <v>0.31112463501418902</v>
      </c>
      <c r="Q8290" s="217">
        <v>5.7246932842610798</v>
      </c>
      <c r="R8290" s="217">
        <v>5.4135686492468897</v>
      </c>
      <c r="S8290" s="217">
        <v>0.31112463501418902</v>
      </c>
      <c r="T8290" s="217">
        <v>5.7246932842610798</v>
      </c>
      <c r="U8290" s="217">
        <v>5.4135686492468897</v>
      </c>
      <c r="V8290" s="217">
        <v>0.31112463501418902</v>
      </c>
      <c r="W8290" s="217">
        <v>5.7246932842610798</v>
      </c>
      <c r="X8290" s="217">
        <v>5.4135686492468897</v>
      </c>
      <c r="Y8290" s="217">
        <v>0.31112463501418902</v>
      </c>
    </row>
    <row r="8291" spans="2:25">
      <c r="B8291" s="217" t="s">
        <v>8460</v>
      </c>
      <c r="C8291" s="217" t="s">
        <v>5935</v>
      </c>
      <c r="D8291" s="217" t="s">
        <v>29</v>
      </c>
      <c r="E8291" s="217" t="s">
        <v>88</v>
      </c>
      <c r="F8291" s="217" t="s">
        <v>12</v>
      </c>
      <c r="G8291" s="217" t="s">
        <v>10</v>
      </c>
      <c r="H8291" s="217" t="s">
        <v>5</v>
      </c>
      <c r="I8291" s="217">
        <v>286</v>
      </c>
      <c r="J8291" s="217">
        <v>274</v>
      </c>
      <c r="K8291" s="217">
        <v>12</v>
      </c>
      <c r="L8291" s="217">
        <v>1069</v>
      </c>
      <c r="M8291" s="217">
        <v>36770</v>
      </c>
      <c r="N8291" s="217">
        <v>7.7780799564862697</v>
      </c>
      <c r="O8291" s="217">
        <v>7.4517269513190101</v>
      </c>
      <c r="P8291" s="217">
        <v>0.32635300516725602</v>
      </c>
      <c r="Q8291" s="217">
        <v>7.7780799564862697</v>
      </c>
      <c r="R8291" s="217">
        <v>7.4517269513190101</v>
      </c>
      <c r="S8291" s="217">
        <v>0.32635300516725602</v>
      </c>
      <c r="T8291" s="217">
        <v>7.7780799564862697</v>
      </c>
      <c r="U8291" s="217">
        <v>7.4517269513190101</v>
      </c>
      <c r="V8291" s="217">
        <v>0.32635300516725602</v>
      </c>
      <c r="W8291" s="217">
        <v>7.7780799564862697</v>
      </c>
      <c r="X8291" s="217">
        <v>7.4517269513190101</v>
      </c>
      <c r="Y8291" s="217">
        <v>0.32635300516725602</v>
      </c>
    </row>
    <row r="8292" spans="2:25">
      <c r="B8292" s="217" t="s">
        <v>8461</v>
      </c>
      <c r="C8292" s="217" t="s">
        <v>5935</v>
      </c>
      <c r="D8292" s="217" t="s">
        <v>29</v>
      </c>
      <c r="E8292" s="217" t="s">
        <v>88</v>
      </c>
      <c r="F8292" s="217" t="s">
        <v>9</v>
      </c>
      <c r="G8292" s="217" t="s">
        <v>10</v>
      </c>
      <c r="H8292" s="217" t="s">
        <v>170</v>
      </c>
      <c r="I8292" s="217">
        <v>12</v>
      </c>
      <c r="J8292" s="217">
        <v>10</v>
      </c>
      <c r="K8292" s="217">
        <v>2</v>
      </c>
      <c r="L8292" s="217">
        <v>94</v>
      </c>
      <c r="M8292" s="217">
        <v>2942.0219332113702</v>
      </c>
      <c r="N8292" s="217">
        <v>4.07882751128962</v>
      </c>
      <c r="O8292" s="217">
        <v>3.39902292607468</v>
      </c>
      <c r="P8292" s="217">
        <v>0.67980458521493603</v>
      </c>
      <c r="Q8292" s="217">
        <v>4.07882751128962</v>
      </c>
      <c r="R8292" s="217">
        <v>3.39902292607468</v>
      </c>
      <c r="S8292" s="217">
        <v>0.67980458521493603</v>
      </c>
      <c r="T8292" s="217">
        <v>4.07882751128962</v>
      </c>
      <c r="U8292" s="217">
        <v>3.39902292607468</v>
      </c>
      <c r="V8292" s="217">
        <v>0.67980458521493603</v>
      </c>
      <c r="W8292" s="217">
        <v>4.07882751128962</v>
      </c>
      <c r="X8292" s="217">
        <v>3.39902292607468</v>
      </c>
      <c r="Y8292" s="217">
        <v>0.67980458521493603</v>
      </c>
    </row>
    <row r="8293" spans="2:25">
      <c r="B8293" s="217" t="s">
        <v>8462</v>
      </c>
      <c r="C8293" s="217" t="s">
        <v>5935</v>
      </c>
      <c r="D8293" s="217" t="s">
        <v>29</v>
      </c>
      <c r="E8293" s="217" t="s">
        <v>88</v>
      </c>
      <c r="F8293" s="217" t="s">
        <v>9</v>
      </c>
      <c r="G8293" s="217" t="s">
        <v>10</v>
      </c>
      <c r="H8293" s="217" t="s">
        <v>172</v>
      </c>
      <c r="I8293" s="217">
        <v>13</v>
      </c>
      <c r="J8293" s="217">
        <v>12</v>
      </c>
      <c r="K8293" s="217">
        <v>1</v>
      </c>
      <c r="L8293" s="217">
        <v>171</v>
      </c>
      <c r="M8293" s="217">
        <v>4263.4033099136795</v>
      </c>
      <c r="N8293" s="217">
        <v>3.04920718379402</v>
      </c>
      <c r="O8293" s="217">
        <v>2.8146527850406402</v>
      </c>
      <c r="P8293" s="217">
        <v>0.23455439875338699</v>
      </c>
      <c r="Q8293" s="217">
        <v>3.04920718379402</v>
      </c>
      <c r="R8293" s="217">
        <v>2.8146527850406402</v>
      </c>
      <c r="S8293" s="217">
        <v>0.23455439875338699</v>
      </c>
      <c r="T8293" s="217">
        <v>3.04920718379402</v>
      </c>
      <c r="U8293" s="217">
        <v>2.8146527850406402</v>
      </c>
      <c r="V8293" s="217">
        <v>0.23455439875338699</v>
      </c>
      <c r="W8293" s="217">
        <v>3.04920718379402</v>
      </c>
      <c r="X8293" s="217">
        <v>2.8146527850406402</v>
      </c>
      <c r="Y8293" s="217">
        <v>0.23455439875338699</v>
      </c>
    </row>
    <row r="8294" spans="2:25">
      <c r="B8294" s="217" t="s">
        <v>8463</v>
      </c>
      <c r="C8294" s="217" t="s">
        <v>5935</v>
      </c>
      <c r="D8294" s="217" t="s">
        <v>29</v>
      </c>
      <c r="E8294" s="217" t="s">
        <v>88</v>
      </c>
      <c r="F8294" s="217" t="s">
        <v>9</v>
      </c>
      <c r="G8294" s="217" t="s">
        <v>10</v>
      </c>
      <c r="H8294" s="217" t="s">
        <v>174</v>
      </c>
      <c r="I8294" s="217">
        <v>28</v>
      </c>
      <c r="J8294" s="217">
        <v>25</v>
      </c>
      <c r="K8294" s="217">
        <v>3</v>
      </c>
      <c r="L8294" s="217">
        <v>280</v>
      </c>
      <c r="M8294" s="217">
        <v>5987.68238259387</v>
      </c>
      <c r="N8294" s="217">
        <v>4.6762667441071502</v>
      </c>
      <c r="O8294" s="217">
        <v>4.1752381643813798</v>
      </c>
      <c r="P8294" s="217">
        <v>0.50102857972576598</v>
      </c>
      <c r="Q8294" s="217">
        <v>4.6762667441071502</v>
      </c>
      <c r="R8294" s="217">
        <v>4.1752381643813798</v>
      </c>
      <c r="S8294" s="217">
        <v>0.50102857972576598</v>
      </c>
      <c r="T8294" s="217">
        <v>4.6762667441071502</v>
      </c>
      <c r="U8294" s="217">
        <v>4.1752381643813798</v>
      </c>
      <c r="V8294" s="217">
        <v>0.50102857972576598</v>
      </c>
      <c r="W8294" s="217">
        <v>4.6762667441071502</v>
      </c>
      <c r="X8294" s="217">
        <v>4.1752381643813798</v>
      </c>
      <c r="Y8294" s="217">
        <v>0.50102857972576598</v>
      </c>
    </row>
    <row r="8295" spans="2:25">
      <c r="B8295" s="217" t="s">
        <v>8464</v>
      </c>
      <c r="C8295" s="217" t="s">
        <v>5935</v>
      </c>
      <c r="D8295" s="217" t="s">
        <v>29</v>
      </c>
      <c r="E8295" s="217" t="s">
        <v>88</v>
      </c>
      <c r="F8295" s="217" t="s">
        <v>9</v>
      </c>
      <c r="G8295" s="217" t="s">
        <v>10</v>
      </c>
      <c r="H8295" s="217" t="s">
        <v>176</v>
      </c>
      <c r="I8295" s="217">
        <v>35</v>
      </c>
      <c r="J8295" s="217">
        <v>29</v>
      </c>
      <c r="K8295" s="217">
        <v>6</v>
      </c>
      <c r="L8295" s="217">
        <v>423</v>
      </c>
      <c r="M8295" s="217">
        <v>9277.5675359656598</v>
      </c>
      <c r="N8295" s="217">
        <v>3.77254057858572</v>
      </c>
      <c r="O8295" s="217">
        <v>3.12581933654246</v>
      </c>
      <c r="P8295" s="217">
        <v>0.64672124204326698</v>
      </c>
      <c r="Q8295" s="217">
        <v>3.77254057858572</v>
      </c>
      <c r="R8295" s="217">
        <v>3.12581933654246</v>
      </c>
      <c r="S8295" s="217">
        <v>0.64672124204326698</v>
      </c>
      <c r="T8295" s="217">
        <v>3.77254057858572</v>
      </c>
      <c r="U8295" s="217">
        <v>3.12581933654246</v>
      </c>
      <c r="V8295" s="217">
        <v>0.64672124204326698</v>
      </c>
      <c r="W8295" s="217">
        <v>3.77254057858572</v>
      </c>
      <c r="X8295" s="217">
        <v>3.12581933654246</v>
      </c>
      <c r="Y8295" s="217">
        <v>0.64672124204326698</v>
      </c>
    </row>
    <row r="8296" spans="2:25">
      <c r="B8296" s="217" t="s">
        <v>8465</v>
      </c>
      <c r="C8296" s="217" t="s">
        <v>5935</v>
      </c>
      <c r="D8296" s="217" t="s">
        <v>29</v>
      </c>
      <c r="E8296" s="217" t="s">
        <v>88</v>
      </c>
      <c r="F8296" s="217" t="s">
        <v>9</v>
      </c>
      <c r="G8296" s="217" t="s">
        <v>10</v>
      </c>
      <c r="H8296" s="217" t="s">
        <v>178</v>
      </c>
      <c r="I8296" s="217">
        <v>81</v>
      </c>
      <c r="J8296" s="217">
        <v>59</v>
      </c>
      <c r="K8296" s="217">
        <v>22</v>
      </c>
      <c r="L8296" s="217">
        <v>797</v>
      </c>
      <c r="M8296" s="217">
        <v>16349.3248383154</v>
      </c>
      <c r="N8296" s="217">
        <v>4.9543330260447602</v>
      </c>
      <c r="O8296" s="217">
        <v>3.6087117103289001</v>
      </c>
      <c r="P8296" s="217">
        <v>1.3456213157158601</v>
      </c>
      <c r="Q8296" s="217">
        <v>4.9543330260447602</v>
      </c>
      <c r="R8296" s="217">
        <v>3.6087117103289001</v>
      </c>
      <c r="S8296" s="217">
        <v>1.3456213157158601</v>
      </c>
      <c r="T8296" s="217">
        <v>4.9543330260447602</v>
      </c>
      <c r="U8296" s="217">
        <v>3.6087117103289001</v>
      </c>
      <c r="V8296" s="217">
        <v>1.3456213157158601</v>
      </c>
      <c r="W8296" s="217">
        <v>4.9543330260447602</v>
      </c>
      <c r="X8296" s="217">
        <v>3.6087117103289001</v>
      </c>
      <c r="Y8296" s="217">
        <v>1.3456213157158601</v>
      </c>
    </row>
    <row r="8297" spans="2:25">
      <c r="B8297" s="217" t="s">
        <v>8466</v>
      </c>
      <c r="C8297" s="217" t="s">
        <v>5935</v>
      </c>
      <c r="D8297" s="217" t="s">
        <v>29</v>
      </c>
      <c r="E8297" s="217" t="s">
        <v>88</v>
      </c>
      <c r="F8297" s="217" t="s">
        <v>9</v>
      </c>
      <c r="G8297" s="217" t="s">
        <v>10</v>
      </c>
      <c r="H8297" s="217" t="s">
        <v>5</v>
      </c>
      <c r="I8297" s="217">
        <v>169</v>
      </c>
      <c r="J8297" s="217">
        <v>135</v>
      </c>
      <c r="K8297" s="217">
        <v>34</v>
      </c>
      <c r="L8297" s="217">
        <v>1766</v>
      </c>
      <c r="M8297" s="217">
        <v>38820</v>
      </c>
      <c r="N8297" s="217">
        <v>4.3534260690365798</v>
      </c>
      <c r="O8297" s="217">
        <v>3.4775888717156098</v>
      </c>
      <c r="P8297" s="217">
        <v>0.87583719732096799</v>
      </c>
      <c r="Q8297" s="217">
        <v>4.3534260690365798</v>
      </c>
      <c r="R8297" s="217">
        <v>3.4775888717156098</v>
      </c>
      <c r="S8297" s="217">
        <v>0.87583719732096799</v>
      </c>
      <c r="T8297" s="217">
        <v>4.3534260690365798</v>
      </c>
      <c r="U8297" s="217">
        <v>3.4775888717156098</v>
      </c>
      <c r="V8297" s="217">
        <v>0.87583719732096799</v>
      </c>
      <c r="W8297" s="217">
        <v>4.3534260690365798</v>
      </c>
      <c r="X8297" s="217">
        <v>3.4775888717156098</v>
      </c>
      <c r="Y8297" s="217">
        <v>0.87583719732096799</v>
      </c>
    </row>
    <row r="8298" spans="2:25">
      <c r="B8298" s="217" t="s">
        <v>8467</v>
      </c>
      <c r="C8298" s="217" t="s">
        <v>5935</v>
      </c>
      <c r="D8298" s="217" t="s">
        <v>29</v>
      </c>
      <c r="E8298" s="217" t="s">
        <v>88</v>
      </c>
      <c r="F8298" s="217" t="s">
        <v>5</v>
      </c>
      <c r="G8298" s="217" t="s">
        <v>10</v>
      </c>
      <c r="H8298" s="217" t="s">
        <v>170</v>
      </c>
      <c r="I8298" s="217">
        <v>30</v>
      </c>
      <c r="J8298" s="217">
        <v>27</v>
      </c>
      <c r="K8298" s="217">
        <v>3</v>
      </c>
      <c r="L8298" s="217">
        <v>156</v>
      </c>
      <c r="M8298" s="217">
        <v>5489.2554090473304</v>
      </c>
      <c r="N8298" s="217">
        <v>5.4652221047237699</v>
      </c>
      <c r="O8298" s="217">
        <v>4.9186998942513904</v>
      </c>
      <c r="P8298" s="217">
        <v>0.54652221047237703</v>
      </c>
      <c r="Q8298" s="217">
        <v>5.4652221047237699</v>
      </c>
      <c r="R8298" s="217">
        <v>4.9186998942513904</v>
      </c>
      <c r="S8298" s="217">
        <v>0.54652221047237703</v>
      </c>
      <c r="T8298" s="217">
        <v>5.4652221047237699</v>
      </c>
      <c r="U8298" s="217">
        <v>4.9186998942513904</v>
      </c>
      <c r="V8298" s="217">
        <v>0.54652221047237703</v>
      </c>
      <c r="W8298" s="217">
        <v>5.4652221047237699</v>
      </c>
      <c r="X8298" s="217">
        <v>4.9186998942513904</v>
      </c>
      <c r="Y8298" s="217">
        <v>0.54652221047237703</v>
      </c>
    </row>
    <row r="8299" spans="2:25">
      <c r="B8299" s="217" t="s">
        <v>8468</v>
      </c>
      <c r="C8299" s="217" t="s">
        <v>5935</v>
      </c>
      <c r="D8299" s="217" t="s">
        <v>29</v>
      </c>
      <c r="E8299" s="217" t="s">
        <v>88</v>
      </c>
      <c r="F8299" s="217" t="s">
        <v>5</v>
      </c>
      <c r="G8299" s="217" t="s">
        <v>10</v>
      </c>
      <c r="H8299" s="217" t="s">
        <v>172</v>
      </c>
      <c r="I8299" s="217">
        <v>53</v>
      </c>
      <c r="J8299" s="217">
        <v>51</v>
      </c>
      <c r="K8299" s="217">
        <v>2</v>
      </c>
      <c r="L8299" s="217">
        <v>288</v>
      </c>
      <c r="M8299" s="217">
        <v>8280.5483975244897</v>
      </c>
      <c r="N8299" s="217">
        <v>6.4005422655152397</v>
      </c>
      <c r="O8299" s="217">
        <v>6.1590123687033396</v>
      </c>
      <c r="P8299" s="217">
        <v>0.24152989681189599</v>
      </c>
      <c r="Q8299" s="217">
        <v>6.4005422655152397</v>
      </c>
      <c r="R8299" s="217">
        <v>6.1590123687033396</v>
      </c>
      <c r="S8299" s="217">
        <v>0.24152989681189599</v>
      </c>
      <c r="T8299" s="217">
        <v>6.4005422655152397</v>
      </c>
      <c r="U8299" s="217">
        <v>6.1590123687033396</v>
      </c>
      <c r="V8299" s="217">
        <v>0.24152989681189599</v>
      </c>
      <c r="W8299" s="217">
        <v>6.4005422655152397</v>
      </c>
      <c r="X8299" s="217">
        <v>6.1590123687033396</v>
      </c>
      <c r="Y8299" s="217">
        <v>0.24152989681189599</v>
      </c>
    </row>
    <row r="8300" spans="2:25">
      <c r="B8300" s="217" t="s">
        <v>8469</v>
      </c>
      <c r="C8300" s="217" t="s">
        <v>5935</v>
      </c>
      <c r="D8300" s="217" t="s">
        <v>29</v>
      </c>
      <c r="E8300" s="217" t="s">
        <v>88</v>
      </c>
      <c r="F8300" s="217" t="s">
        <v>5</v>
      </c>
      <c r="G8300" s="217" t="s">
        <v>10</v>
      </c>
      <c r="H8300" s="217" t="s">
        <v>174</v>
      </c>
      <c r="I8300" s="217">
        <v>72</v>
      </c>
      <c r="J8300" s="217">
        <v>69</v>
      </c>
      <c r="K8300" s="217">
        <v>3</v>
      </c>
      <c r="L8300" s="217">
        <v>441</v>
      </c>
      <c r="M8300" s="217">
        <v>11495.3055375355</v>
      </c>
      <c r="N8300" s="217">
        <v>6.26342638435308</v>
      </c>
      <c r="O8300" s="217">
        <v>6.0024502850050396</v>
      </c>
      <c r="P8300" s="217">
        <v>0.260976099348045</v>
      </c>
      <c r="Q8300" s="217">
        <v>6.26342638435308</v>
      </c>
      <c r="R8300" s="217">
        <v>6.0024502850050396</v>
      </c>
      <c r="S8300" s="217">
        <v>0.260976099348045</v>
      </c>
      <c r="T8300" s="217">
        <v>6.26342638435308</v>
      </c>
      <c r="U8300" s="217">
        <v>6.0024502850050396</v>
      </c>
      <c r="V8300" s="217">
        <v>0.260976099348045</v>
      </c>
      <c r="W8300" s="217">
        <v>6.26342638435308</v>
      </c>
      <c r="X8300" s="217">
        <v>6.0024502850050396</v>
      </c>
      <c r="Y8300" s="217">
        <v>0.260976099348045</v>
      </c>
    </row>
    <row r="8301" spans="2:25">
      <c r="B8301" s="217" t="s">
        <v>8470</v>
      </c>
      <c r="C8301" s="217" t="s">
        <v>5935</v>
      </c>
      <c r="D8301" s="217" t="s">
        <v>29</v>
      </c>
      <c r="E8301" s="217" t="s">
        <v>88</v>
      </c>
      <c r="F8301" s="217" t="s">
        <v>5</v>
      </c>
      <c r="G8301" s="217" t="s">
        <v>10</v>
      </c>
      <c r="H8301" s="217" t="s">
        <v>176</v>
      </c>
      <c r="I8301" s="217">
        <v>127</v>
      </c>
      <c r="J8301" s="217">
        <v>116</v>
      </c>
      <c r="K8301" s="217">
        <v>11</v>
      </c>
      <c r="L8301" s="217">
        <v>693</v>
      </c>
      <c r="M8301" s="217">
        <v>17904.8358357744</v>
      </c>
      <c r="N8301" s="217">
        <v>7.0930558182639301</v>
      </c>
      <c r="O8301" s="217">
        <v>6.4786966529024896</v>
      </c>
      <c r="P8301" s="217">
        <v>0.61435916536144297</v>
      </c>
      <c r="Q8301" s="217">
        <v>7.0930558182639301</v>
      </c>
      <c r="R8301" s="217">
        <v>6.4786966529024896</v>
      </c>
      <c r="S8301" s="217">
        <v>0.61435916536144297</v>
      </c>
      <c r="T8301" s="217">
        <v>7.0930558182639301</v>
      </c>
      <c r="U8301" s="217">
        <v>6.4786966529024896</v>
      </c>
      <c r="V8301" s="217">
        <v>0.61435916536144297</v>
      </c>
      <c r="W8301" s="217">
        <v>7.0930558182639301</v>
      </c>
      <c r="X8301" s="217">
        <v>6.4786966529024896</v>
      </c>
      <c r="Y8301" s="217">
        <v>0.61435916536144297</v>
      </c>
    </row>
    <row r="8302" spans="2:25">
      <c r="B8302" s="217" t="s">
        <v>8471</v>
      </c>
      <c r="C8302" s="217" t="s">
        <v>5935</v>
      </c>
      <c r="D8302" s="217" t="s">
        <v>29</v>
      </c>
      <c r="E8302" s="217" t="s">
        <v>88</v>
      </c>
      <c r="F8302" s="217" t="s">
        <v>5</v>
      </c>
      <c r="G8302" s="217" t="s">
        <v>10</v>
      </c>
      <c r="H8302" s="217" t="s">
        <v>178</v>
      </c>
      <c r="I8302" s="217">
        <v>173</v>
      </c>
      <c r="J8302" s="217">
        <v>146</v>
      </c>
      <c r="K8302" s="217">
        <v>27</v>
      </c>
      <c r="L8302" s="217">
        <v>1256</v>
      </c>
      <c r="M8302" s="217">
        <v>32420.054820118301</v>
      </c>
      <c r="N8302" s="217">
        <v>5.3362031915086297</v>
      </c>
      <c r="O8302" s="217">
        <v>4.50338535237145</v>
      </c>
      <c r="P8302" s="217">
        <v>0.83281783913718499</v>
      </c>
      <c r="Q8302" s="217">
        <v>5.3362031915086297</v>
      </c>
      <c r="R8302" s="217">
        <v>4.50338535237145</v>
      </c>
      <c r="S8302" s="217">
        <v>0.83281783913718499</v>
      </c>
      <c r="T8302" s="217">
        <v>5.3362031915086297</v>
      </c>
      <c r="U8302" s="217">
        <v>4.50338535237145</v>
      </c>
      <c r="V8302" s="217">
        <v>0.83281783913718499</v>
      </c>
      <c r="W8302" s="217">
        <v>5.3362031915086297</v>
      </c>
      <c r="X8302" s="217">
        <v>4.50338535237145</v>
      </c>
      <c r="Y8302" s="217">
        <v>0.83281783913718499</v>
      </c>
    </row>
    <row r="8303" spans="2:25">
      <c r="B8303" s="217" t="s">
        <v>8472</v>
      </c>
      <c r="C8303" s="217" t="s">
        <v>5935</v>
      </c>
      <c r="D8303" s="217" t="s">
        <v>29</v>
      </c>
      <c r="E8303" s="217" t="s">
        <v>88</v>
      </c>
      <c r="F8303" s="217" t="s">
        <v>5</v>
      </c>
      <c r="G8303" s="217" t="s">
        <v>10</v>
      </c>
      <c r="H8303" s="217" t="s">
        <v>5</v>
      </c>
      <c r="I8303" s="217">
        <v>455</v>
      </c>
      <c r="J8303" s="217">
        <v>409</v>
      </c>
      <c r="K8303" s="217">
        <v>46</v>
      </c>
      <c r="L8303" s="217">
        <v>2835</v>
      </c>
      <c r="M8303" s="217">
        <v>75590</v>
      </c>
      <c r="N8303" s="217">
        <v>6.0193147241698597</v>
      </c>
      <c r="O8303" s="217">
        <v>5.4107686201878602</v>
      </c>
      <c r="P8303" s="217">
        <v>0.60854610398200804</v>
      </c>
      <c r="Q8303" s="217">
        <v>6.0193147241698597</v>
      </c>
      <c r="R8303" s="217">
        <v>5.4107686201878602</v>
      </c>
      <c r="S8303" s="217">
        <v>0.60854610398200804</v>
      </c>
      <c r="T8303" s="217">
        <v>6.0193147241698597</v>
      </c>
      <c r="U8303" s="217">
        <v>5.4107686201878602</v>
      </c>
      <c r="V8303" s="217">
        <v>0.60854610398200804</v>
      </c>
      <c r="W8303" s="217">
        <v>6.0193147241698597</v>
      </c>
      <c r="X8303" s="217">
        <v>5.4107686201878602</v>
      </c>
      <c r="Y8303" s="217">
        <v>0.60854610398200804</v>
      </c>
    </row>
    <row r="8304" spans="2:25">
      <c r="B8304" s="217" t="s">
        <v>8473</v>
      </c>
      <c r="C8304" s="217" t="s">
        <v>5935</v>
      </c>
      <c r="D8304" s="217" t="s">
        <v>29</v>
      </c>
      <c r="E8304" s="217" t="s">
        <v>88</v>
      </c>
      <c r="F8304" s="217" t="s">
        <v>12</v>
      </c>
      <c r="G8304" s="217" t="s">
        <v>49</v>
      </c>
      <c r="H8304" s="217" t="s">
        <v>170</v>
      </c>
      <c r="I8304" s="217">
        <v>146</v>
      </c>
      <c r="J8304" s="217">
        <v>138</v>
      </c>
      <c r="K8304" s="217">
        <v>8</v>
      </c>
      <c r="L8304" s="217">
        <v>340</v>
      </c>
      <c r="M8304" s="217">
        <v>17835.221427345601</v>
      </c>
      <c r="N8304" s="217">
        <v>8.1860491945531795</v>
      </c>
      <c r="O8304" s="217">
        <v>7.7374985537557501</v>
      </c>
      <c r="P8304" s="217">
        <v>0.44855064079743501</v>
      </c>
      <c r="Q8304" s="217">
        <v>8.1860491945531795</v>
      </c>
      <c r="R8304" s="217">
        <v>7.7374985537557501</v>
      </c>
      <c r="S8304" s="217">
        <v>0.44855064079743501</v>
      </c>
      <c r="T8304" s="217">
        <v>8.1860491945531795</v>
      </c>
      <c r="U8304" s="217">
        <v>7.7374985537557501</v>
      </c>
      <c r="V8304" s="217">
        <v>0.44855064079743501</v>
      </c>
      <c r="W8304" s="217">
        <v>8.1860491945531795</v>
      </c>
      <c r="X8304" s="217">
        <v>7.7374985537557501</v>
      </c>
      <c r="Y8304" s="217">
        <v>0.44855064079743501</v>
      </c>
    </row>
    <row r="8305" spans="2:25">
      <c r="B8305" s="217" t="s">
        <v>8474</v>
      </c>
      <c r="C8305" s="217" t="s">
        <v>5935</v>
      </c>
      <c r="D8305" s="217" t="s">
        <v>29</v>
      </c>
      <c r="E8305" s="217" t="s">
        <v>88</v>
      </c>
      <c r="F8305" s="217" t="s">
        <v>12</v>
      </c>
      <c r="G8305" s="217" t="s">
        <v>49</v>
      </c>
      <c r="H8305" s="217" t="s">
        <v>172</v>
      </c>
      <c r="I8305" s="217">
        <v>139</v>
      </c>
      <c r="J8305" s="217">
        <v>135</v>
      </c>
      <c r="K8305" s="217">
        <v>4</v>
      </c>
      <c r="L8305" s="217">
        <v>356</v>
      </c>
      <c r="M8305" s="217">
        <v>20503.655062282302</v>
      </c>
      <c r="N8305" s="217">
        <v>6.7792790884245298</v>
      </c>
      <c r="O8305" s="217">
        <v>6.5841919204123096</v>
      </c>
      <c r="P8305" s="217">
        <v>0.19508716801221701</v>
      </c>
      <c r="Q8305" s="217">
        <v>6.7792790884245298</v>
      </c>
      <c r="R8305" s="217">
        <v>6.5841919204123096</v>
      </c>
      <c r="S8305" s="217">
        <v>0.19508716801221701</v>
      </c>
      <c r="T8305" s="217">
        <v>6.7792790884245298</v>
      </c>
      <c r="U8305" s="217">
        <v>6.5841919204123096</v>
      </c>
      <c r="V8305" s="217">
        <v>0.19508716801221701</v>
      </c>
      <c r="W8305" s="217">
        <v>6.7792790884245298</v>
      </c>
      <c r="X8305" s="217">
        <v>6.5841919204123096</v>
      </c>
      <c r="Y8305" s="217">
        <v>0.19508716801221701</v>
      </c>
    </row>
    <row r="8306" spans="2:25">
      <c r="B8306" s="217" t="s">
        <v>8475</v>
      </c>
      <c r="C8306" s="217" t="s">
        <v>5935</v>
      </c>
      <c r="D8306" s="217" t="s">
        <v>29</v>
      </c>
      <c r="E8306" s="217" t="s">
        <v>88</v>
      </c>
      <c r="F8306" s="217" t="s">
        <v>12</v>
      </c>
      <c r="G8306" s="217" t="s">
        <v>49</v>
      </c>
      <c r="H8306" s="217" t="s">
        <v>174</v>
      </c>
      <c r="I8306" s="217">
        <v>131</v>
      </c>
      <c r="J8306" s="217">
        <v>127</v>
      </c>
      <c r="K8306" s="217">
        <v>4</v>
      </c>
      <c r="L8306" s="217">
        <v>403</v>
      </c>
      <c r="M8306" s="217">
        <v>22845.845004220701</v>
      </c>
      <c r="N8306" s="217">
        <v>5.7340842492714996</v>
      </c>
      <c r="O8306" s="217">
        <v>5.5589977073090102</v>
      </c>
      <c r="P8306" s="217">
        <v>0.17508654196248899</v>
      </c>
      <c r="Q8306" s="217">
        <v>5.7340842492714996</v>
      </c>
      <c r="R8306" s="217">
        <v>5.5589977073090102</v>
      </c>
      <c r="S8306" s="217">
        <v>0.17508654196248899</v>
      </c>
      <c r="T8306" s="217">
        <v>5.7340842492714996</v>
      </c>
      <c r="U8306" s="217">
        <v>5.5589977073090102</v>
      </c>
      <c r="V8306" s="217">
        <v>0.17508654196248899</v>
      </c>
      <c r="W8306" s="217">
        <v>5.7340842492714996</v>
      </c>
      <c r="X8306" s="217">
        <v>5.5589977073090102</v>
      </c>
      <c r="Y8306" s="217">
        <v>0.17508654196248899</v>
      </c>
    </row>
    <row r="8307" spans="2:25">
      <c r="B8307" s="217" t="s">
        <v>8476</v>
      </c>
      <c r="C8307" s="217" t="s">
        <v>5935</v>
      </c>
      <c r="D8307" s="217" t="s">
        <v>29</v>
      </c>
      <c r="E8307" s="217" t="s">
        <v>88</v>
      </c>
      <c r="F8307" s="217" t="s">
        <v>12</v>
      </c>
      <c r="G8307" s="217" t="s">
        <v>49</v>
      </c>
      <c r="H8307" s="217" t="s">
        <v>176</v>
      </c>
      <c r="I8307" s="217">
        <v>170</v>
      </c>
      <c r="J8307" s="217">
        <v>165</v>
      </c>
      <c r="K8307" s="217">
        <v>5</v>
      </c>
      <c r="L8307" s="217">
        <v>417</v>
      </c>
      <c r="M8307" s="217">
        <v>24027.551123539299</v>
      </c>
      <c r="N8307" s="217">
        <v>7.0752112492002803</v>
      </c>
      <c r="O8307" s="217">
        <v>6.8671168006943901</v>
      </c>
      <c r="P8307" s="217">
        <v>0.20809444850589101</v>
      </c>
      <c r="Q8307" s="217">
        <v>7.0752112492002803</v>
      </c>
      <c r="R8307" s="217">
        <v>6.8671168006943901</v>
      </c>
      <c r="S8307" s="217">
        <v>0.20809444850589101</v>
      </c>
      <c r="T8307" s="217">
        <v>7.0752112492002803</v>
      </c>
      <c r="U8307" s="217">
        <v>6.8671168006943901</v>
      </c>
      <c r="V8307" s="217">
        <v>0.20809444850589101</v>
      </c>
      <c r="W8307" s="217">
        <v>7.0752112492002803</v>
      </c>
      <c r="X8307" s="217">
        <v>6.8671168006943901</v>
      </c>
      <c r="Y8307" s="217">
        <v>0.20809444850589101</v>
      </c>
    </row>
    <row r="8308" spans="2:25">
      <c r="B8308" s="217" t="s">
        <v>8477</v>
      </c>
      <c r="C8308" s="217" t="s">
        <v>5935</v>
      </c>
      <c r="D8308" s="217" t="s">
        <v>29</v>
      </c>
      <c r="E8308" s="217" t="s">
        <v>88</v>
      </c>
      <c r="F8308" s="217" t="s">
        <v>12</v>
      </c>
      <c r="G8308" s="217" t="s">
        <v>49</v>
      </c>
      <c r="H8308" s="217" t="s">
        <v>178</v>
      </c>
      <c r="I8308" s="217">
        <v>109</v>
      </c>
      <c r="J8308" s="217">
        <v>103</v>
      </c>
      <c r="K8308" s="217">
        <v>6</v>
      </c>
      <c r="L8308" s="217">
        <v>358</v>
      </c>
      <c r="M8308" s="217">
        <v>17152.727382612102</v>
      </c>
      <c r="N8308" s="217">
        <v>6.3546745405919696</v>
      </c>
      <c r="O8308" s="217">
        <v>6.0048759420272697</v>
      </c>
      <c r="P8308" s="217">
        <v>0.34979859856469497</v>
      </c>
      <c r="Q8308" s="217">
        <v>6.3546745405919696</v>
      </c>
      <c r="R8308" s="217">
        <v>6.0048759420272697</v>
      </c>
      <c r="S8308" s="217">
        <v>0.34979859856469497</v>
      </c>
      <c r="T8308" s="217">
        <v>6.3546745405919696</v>
      </c>
      <c r="U8308" s="217">
        <v>6.0048759420272697</v>
      </c>
      <c r="V8308" s="217">
        <v>0.34979859856469497</v>
      </c>
      <c r="W8308" s="217">
        <v>6.3546745405919696</v>
      </c>
      <c r="X8308" s="217">
        <v>6.0048759420272697</v>
      </c>
      <c r="Y8308" s="217">
        <v>0.34979859856469497</v>
      </c>
    </row>
    <row r="8309" spans="2:25">
      <c r="B8309" s="217" t="s">
        <v>8478</v>
      </c>
      <c r="C8309" s="217" t="s">
        <v>5935</v>
      </c>
      <c r="D8309" s="217" t="s">
        <v>29</v>
      </c>
      <c r="E8309" s="217" t="s">
        <v>88</v>
      </c>
      <c r="F8309" s="217" t="s">
        <v>12</v>
      </c>
      <c r="G8309" s="217" t="s">
        <v>49</v>
      </c>
      <c r="H8309" s="217" t="s">
        <v>5</v>
      </c>
      <c r="I8309" s="217">
        <v>695</v>
      </c>
      <c r="J8309" s="217">
        <v>668</v>
      </c>
      <c r="K8309" s="217">
        <v>27</v>
      </c>
      <c r="L8309" s="217">
        <v>1874</v>
      </c>
      <c r="M8309" s="217">
        <v>102365</v>
      </c>
      <c r="N8309" s="217">
        <v>6.7894299809505201</v>
      </c>
      <c r="O8309" s="217">
        <v>6.5256679529135901</v>
      </c>
      <c r="P8309" s="217">
        <v>0.263762028036927</v>
      </c>
      <c r="Q8309" s="217">
        <v>6.7894299809505201</v>
      </c>
      <c r="R8309" s="217">
        <v>6.5256679529135901</v>
      </c>
      <c r="S8309" s="217">
        <v>0.263762028036927</v>
      </c>
      <c r="T8309" s="217">
        <v>6.7894299809505201</v>
      </c>
      <c r="U8309" s="217">
        <v>6.5256679529135901</v>
      </c>
      <c r="V8309" s="217">
        <v>0.263762028036927</v>
      </c>
      <c r="W8309" s="217">
        <v>6.7894299809505201</v>
      </c>
      <c r="X8309" s="217">
        <v>6.5256679529135901</v>
      </c>
      <c r="Y8309" s="217">
        <v>0.263762028036927</v>
      </c>
    </row>
    <row r="8310" spans="2:25">
      <c r="B8310" s="217" t="s">
        <v>8479</v>
      </c>
      <c r="C8310" s="217" t="s">
        <v>5935</v>
      </c>
      <c r="D8310" s="217" t="s">
        <v>29</v>
      </c>
      <c r="E8310" s="217" t="s">
        <v>88</v>
      </c>
      <c r="F8310" s="217" t="s">
        <v>9</v>
      </c>
      <c r="G8310" s="217" t="s">
        <v>49</v>
      </c>
      <c r="H8310" s="217" t="s">
        <v>170</v>
      </c>
      <c r="I8310" s="217">
        <v>34</v>
      </c>
      <c r="J8310" s="217">
        <v>31</v>
      </c>
      <c r="K8310" s="217">
        <v>3</v>
      </c>
      <c r="L8310" s="217">
        <v>564</v>
      </c>
      <c r="M8310" s="217">
        <v>18736.853234373801</v>
      </c>
      <c r="N8310" s="217">
        <v>1.8146056637528101</v>
      </c>
      <c r="O8310" s="217">
        <v>1.65449339930404</v>
      </c>
      <c r="P8310" s="217">
        <v>0.16011226444877799</v>
      </c>
      <c r="Q8310" s="217">
        <v>1.8146056637528101</v>
      </c>
      <c r="R8310" s="217">
        <v>1.65449339930404</v>
      </c>
      <c r="S8310" s="217">
        <v>0.16011226444877799</v>
      </c>
      <c r="T8310" s="217">
        <v>1.8146056637528101</v>
      </c>
      <c r="U8310" s="217">
        <v>1.65449339930404</v>
      </c>
      <c r="V8310" s="217">
        <v>0.16011226444877799</v>
      </c>
      <c r="W8310" s="217">
        <v>1.8146056637528101</v>
      </c>
      <c r="X8310" s="217">
        <v>1.65449339930404</v>
      </c>
      <c r="Y8310" s="217">
        <v>0.16011226444877799</v>
      </c>
    </row>
    <row r="8311" spans="2:25">
      <c r="B8311" s="217" t="s">
        <v>8480</v>
      </c>
      <c r="C8311" s="217" t="s">
        <v>5935</v>
      </c>
      <c r="D8311" s="217" t="s">
        <v>29</v>
      </c>
      <c r="E8311" s="217" t="s">
        <v>88</v>
      </c>
      <c r="F8311" s="217" t="s">
        <v>9</v>
      </c>
      <c r="G8311" s="217" t="s">
        <v>49</v>
      </c>
      <c r="H8311" s="217" t="s">
        <v>172</v>
      </c>
      <c r="I8311" s="217">
        <v>48</v>
      </c>
      <c r="J8311" s="217">
        <v>45</v>
      </c>
      <c r="K8311" s="217">
        <v>3</v>
      </c>
      <c r="L8311" s="217">
        <v>607</v>
      </c>
      <c r="M8311" s="217">
        <v>21666.438364670099</v>
      </c>
      <c r="N8311" s="217">
        <v>2.2154079591720199</v>
      </c>
      <c r="O8311" s="217">
        <v>2.0769449617237701</v>
      </c>
      <c r="P8311" s="217">
        <v>0.138462997448251</v>
      </c>
      <c r="Q8311" s="217">
        <v>2.2154079591720199</v>
      </c>
      <c r="R8311" s="217">
        <v>2.0769449617237701</v>
      </c>
      <c r="S8311" s="217">
        <v>0.138462997448251</v>
      </c>
      <c r="T8311" s="217">
        <v>2.2154079591720199</v>
      </c>
      <c r="U8311" s="217">
        <v>2.0769449617237701</v>
      </c>
      <c r="V8311" s="217">
        <v>0.138462997448251</v>
      </c>
      <c r="W8311" s="217">
        <v>2.2154079591720199</v>
      </c>
      <c r="X8311" s="217">
        <v>2.0769449617237701</v>
      </c>
      <c r="Y8311" s="217">
        <v>0.138462997448251</v>
      </c>
    </row>
    <row r="8312" spans="2:25">
      <c r="B8312" s="217" t="s">
        <v>8481</v>
      </c>
      <c r="C8312" s="217" t="s">
        <v>5935</v>
      </c>
      <c r="D8312" s="217" t="s">
        <v>29</v>
      </c>
      <c r="E8312" s="217" t="s">
        <v>88</v>
      </c>
      <c r="F8312" s="217" t="s">
        <v>9</v>
      </c>
      <c r="G8312" s="217" t="s">
        <v>49</v>
      </c>
      <c r="H8312" s="217" t="s">
        <v>174</v>
      </c>
      <c r="I8312" s="217">
        <v>66</v>
      </c>
      <c r="J8312" s="217">
        <v>59</v>
      </c>
      <c r="K8312" s="217">
        <v>7</v>
      </c>
      <c r="L8312" s="217">
        <v>694</v>
      </c>
      <c r="M8312" s="217">
        <v>24248.431803306401</v>
      </c>
      <c r="N8312" s="217">
        <v>2.7218254992886002</v>
      </c>
      <c r="O8312" s="217">
        <v>2.4331470372428399</v>
      </c>
      <c r="P8312" s="217">
        <v>0.28867846204576098</v>
      </c>
      <c r="Q8312" s="217">
        <v>2.7218254992886002</v>
      </c>
      <c r="R8312" s="217">
        <v>2.4331470372428399</v>
      </c>
      <c r="S8312" s="217">
        <v>0.28867846204576098</v>
      </c>
      <c r="T8312" s="217">
        <v>2.7218254992886002</v>
      </c>
      <c r="U8312" s="217">
        <v>2.4331470372428399</v>
      </c>
      <c r="V8312" s="217">
        <v>0.28867846204576098</v>
      </c>
      <c r="W8312" s="217">
        <v>2.7218254992886002</v>
      </c>
      <c r="X8312" s="217">
        <v>2.4331470372428399</v>
      </c>
      <c r="Y8312" s="217">
        <v>0.28867846204576098</v>
      </c>
    </row>
    <row r="8313" spans="2:25">
      <c r="B8313" s="217" t="s">
        <v>8482</v>
      </c>
      <c r="C8313" s="217" t="s">
        <v>5935</v>
      </c>
      <c r="D8313" s="217" t="s">
        <v>29</v>
      </c>
      <c r="E8313" s="217" t="s">
        <v>88</v>
      </c>
      <c r="F8313" s="217" t="s">
        <v>9</v>
      </c>
      <c r="G8313" s="217" t="s">
        <v>49</v>
      </c>
      <c r="H8313" s="217" t="s">
        <v>176</v>
      </c>
      <c r="I8313" s="217">
        <v>75</v>
      </c>
      <c r="J8313" s="217">
        <v>66</v>
      </c>
      <c r="K8313" s="217">
        <v>9</v>
      </c>
      <c r="L8313" s="217">
        <v>684</v>
      </c>
      <c r="M8313" s="217">
        <v>25591.451407494598</v>
      </c>
      <c r="N8313" s="217">
        <v>2.9306661355688401</v>
      </c>
      <c r="O8313" s="217">
        <v>2.57898619930058</v>
      </c>
      <c r="P8313" s="217">
        <v>0.351679936268261</v>
      </c>
      <c r="Q8313" s="217">
        <v>2.9306661355688401</v>
      </c>
      <c r="R8313" s="217">
        <v>2.57898619930058</v>
      </c>
      <c r="S8313" s="217">
        <v>0.351679936268261</v>
      </c>
      <c r="T8313" s="217">
        <v>2.9306661355688401</v>
      </c>
      <c r="U8313" s="217">
        <v>2.57898619930058</v>
      </c>
      <c r="V8313" s="217">
        <v>0.351679936268261</v>
      </c>
      <c r="W8313" s="217">
        <v>2.9306661355688401</v>
      </c>
      <c r="X8313" s="217">
        <v>2.57898619930058</v>
      </c>
      <c r="Y8313" s="217">
        <v>0.351679936268261</v>
      </c>
    </row>
    <row r="8314" spans="2:25">
      <c r="B8314" s="217" t="s">
        <v>8483</v>
      </c>
      <c r="C8314" s="217" t="s">
        <v>5935</v>
      </c>
      <c r="D8314" s="217" t="s">
        <v>29</v>
      </c>
      <c r="E8314" s="217" t="s">
        <v>88</v>
      </c>
      <c r="F8314" s="217" t="s">
        <v>9</v>
      </c>
      <c r="G8314" s="217" t="s">
        <v>49</v>
      </c>
      <c r="H8314" s="217" t="s">
        <v>178</v>
      </c>
      <c r="I8314" s="217">
        <v>69</v>
      </c>
      <c r="J8314" s="217">
        <v>62</v>
      </c>
      <c r="K8314" s="217">
        <v>7</v>
      </c>
      <c r="L8314" s="217">
        <v>450</v>
      </c>
      <c r="M8314" s="217">
        <v>18526.825190155101</v>
      </c>
      <c r="N8314" s="217">
        <v>3.72432941379863</v>
      </c>
      <c r="O8314" s="217">
        <v>3.3464988935581901</v>
      </c>
      <c r="P8314" s="217">
        <v>0.377830520240441</v>
      </c>
      <c r="Q8314" s="217">
        <v>3.72432941379863</v>
      </c>
      <c r="R8314" s="217">
        <v>3.3464988935581901</v>
      </c>
      <c r="S8314" s="217">
        <v>0.377830520240441</v>
      </c>
      <c r="T8314" s="217">
        <v>3.72432941379863</v>
      </c>
      <c r="U8314" s="217">
        <v>3.3464988935581901</v>
      </c>
      <c r="V8314" s="217">
        <v>0.377830520240441</v>
      </c>
      <c r="W8314" s="217">
        <v>3.72432941379863</v>
      </c>
      <c r="X8314" s="217">
        <v>3.3464988935581901</v>
      </c>
      <c r="Y8314" s="217">
        <v>0.377830520240441</v>
      </c>
    </row>
    <row r="8315" spans="2:25">
      <c r="B8315" s="217" t="s">
        <v>8484</v>
      </c>
      <c r="C8315" s="217" t="s">
        <v>5935</v>
      </c>
      <c r="D8315" s="217" t="s">
        <v>29</v>
      </c>
      <c r="E8315" s="217" t="s">
        <v>88</v>
      </c>
      <c r="F8315" s="217" t="s">
        <v>9</v>
      </c>
      <c r="G8315" s="217" t="s">
        <v>49</v>
      </c>
      <c r="H8315" s="217" t="s">
        <v>5</v>
      </c>
      <c r="I8315" s="217">
        <v>293</v>
      </c>
      <c r="J8315" s="217">
        <v>264</v>
      </c>
      <c r="K8315" s="217">
        <v>29</v>
      </c>
      <c r="L8315" s="217">
        <v>2999</v>
      </c>
      <c r="M8315" s="217">
        <v>108770</v>
      </c>
      <c r="N8315" s="217">
        <v>2.6937574698905902</v>
      </c>
      <c r="O8315" s="217">
        <v>2.4271398363519401</v>
      </c>
      <c r="P8315" s="217">
        <v>0.26661763353866003</v>
      </c>
      <c r="Q8315" s="217">
        <v>2.6937574698905902</v>
      </c>
      <c r="R8315" s="217">
        <v>2.4271398363519401</v>
      </c>
      <c r="S8315" s="217">
        <v>0.26661763353866003</v>
      </c>
      <c r="T8315" s="217">
        <v>2.6937574698905902</v>
      </c>
      <c r="U8315" s="217">
        <v>2.4271398363519401</v>
      </c>
      <c r="V8315" s="217">
        <v>0.26661763353866003</v>
      </c>
      <c r="W8315" s="217">
        <v>2.6937574698905902</v>
      </c>
      <c r="X8315" s="217">
        <v>2.4271398363519401</v>
      </c>
      <c r="Y8315" s="217">
        <v>0.26661763353866003</v>
      </c>
    </row>
    <row r="8316" spans="2:25">
      <c r="B8316" s="217" t="s">
        <v>8485</v>
      </c>
      <c r="C8316" s="217" t="s">
        <v>5935</v>
      </c>
      <c r="D8316" s="217" t="s">
        <v>29</v>
      </c>
      <c r="E8316" s="217" t="s">
        <v>88</v>
      </c>
      <c r="F8316" s="217" t="s">
        <v>5</v>
      </c>
      <c r="G8316" s="217" t="s">
        <v>49</v>
      </c>
      <c r="H8316" s="217" t="s">
        <v>170</v>
      </c>
      <c r="I8316" s="217">
        <v>182</v>
      </c>
      <c r="J8316" s="217">
        <v>171</v>
      </c>
      <c r="K8316" s="217">
        <v>11</v>
      </c>
      <c r="L8316" s="217">
        <v>904</v>
      </c>
      <c r="M8316" s="217">
        <v>36572.074661719402</v>
      </c>
      <c r="N8316" s="217">
        <v>4.9764745829555697</v>
      </c>
      <c r="O8316" s="217">
        <v>4.6756986466230899</v>
      </c>
      <c r="P8316" s="217">
        <v>0.30077593633247901</v>
      </c>
      <c r="Q8316" s="217">
        <v>4.9764745829555697</v>
      </c>
      <c r="R8316" s="217">
        <v>4.6756986466230899</v>
      </c>
      <c r="S8316" s="217">
        <v>0.30077593633247901</v>
      </c>
      <c r="T8316" s="217">
        <v>4.9764745829555697</v>
      </c>
      <c r="U8316" s="217">
        <v>4.6756986466230899</v>
      </c>
      <c r="V8316" s="217">
        <v>0.30077593633247901</v>
      </c>
      <c r="W8316" s="217">
        <v>4.9764745829555697</v>
      </c>
      <c r="X8316" s="217">
        <v>4.6756986466230899</v>
      </c>
      <c r="Y8316" s="217">
        <v>0.30077593633247901</v>
      </c>
    </row>
    <row r="8317" spans="2:25">
      <c r="B8317" s="217" t="s">
        <v>8486</v>
      </c>
      <c r="C8317" s="217" t="s">
        <v>5935</v>
      </c>
      <c r="D8317" s="217" t="s">
        <v>29</v>
      </c>
      <c r="E8317" s="217" t="s">
        <v>88</v>
      </c>
      <c r="F8317" s="217" t="s">
        <v>5</v>
      </c>
      <c r="G8317" s="217" t="s">
        <v>49</v>
      </c>
      <c r="H8317" s="217" t="s">
        <v>172</v>
      </c>
      <c r="I8317" s="217">
        <v>187</v>
      </c>
      <c r="J8317" s="217">
        <v>180</v>
      </c>
      <c r="K8317" s="217">
        <v>7</v>
      </c>
      <c r="L8317" s="217">
        <v>965</v>
      </c>
      <c r="M8317" s="217">
        <v>42170.0934269524</v>
      </c>
      <c r="N8317" s="217">
        <v>4.4344222363159798</v>
      </c>
      <c r="O8317" s="217">
        <v>4.2684278210528204</v>
      </c>
      <c r="P8317" s="217">
        <v>0.165994415263165</v>
      </c>
      <c r="Q8317" s="217">
        <v>4.4344222363159798</v>
      </c>
      <c r="R8317" s="217">
        <v>4.2684278210528204</v>
      </c>
      <c r="S8317" s="217">
        <v>0.165994415263165</v>
      </c>
      <c r="T8317" s="217">
        <v>4.4344222363159798</v>
      </c>
      <c r="U8317" s="217">
        <v>4.2684278210528204</v>
      </c>
      <c r="V8317" s="217">
        <v>0.165994415263165</v>
      </c>
      <c r="W8317" s="217">
        <v>4.4344222363159798</v>
      </c>
      <c r="X8317" s="217">
        <v>4.2684278210528204</v>
      </c>
      <c r="Y8317" s="217">
        <v>0.165994415263165</v>
      </c>
    </row>
    <row r="8318" spans="2:25">
      <c r="B8318" s="217" t="s">
        <v>8487</v>
      </c>
      <c r="C8318" s="217" t="s">
        <v>5935</v>
      </c>
      <c r="D8318" s="217" t="s">
        <v>29</v>
      </c>
      <c r="E8318" s="217" t="s">
        <v>88</v>
      </c>
      <c r="F8318" s="217" t="s">
        <v>5</v>
      </c>
      <c r="G8318" s="217" t="s">
        <v>49</v>
      </c>
      <c r="H8318" s="217" t="s">
        <v>174</v>
      </c>
      <c r="I8318" s="217">
        <v>197</v>
      </c>
      <c r="J8318" s="217">
        <v>186</v>
      </c>
      <c r="K8318" s="217">
        <v>11</v>
      </c>
      <c r="L8318" s="217">
        <v>1097</v>
      </c>
      <c r="M8318" s="217">
        <v>47094.276807527101</v>
      </c>
      <c r="N8318" s="217">
        <v>4.18309852819554</v>
      </c>
      <c r="O8318" s="217">
        <v>3.9495244987023899</v>
      </c>
      <c r="P8318" s="217">
        <v>0.23357402949315201</v>
      </c>
      <c r="Q8318" s="217">
        <v>4.18309852819554</v>
      </c>
      <c r="R8318" s="217">
        <v>3.9495244987023899</v>
      </c>
      <c r="S8318" s="217">
        <v>0.23357402949315201</v>
      </c>
      <c r="T8318" s="217">
        <v>4.18309852819554</v>
      </c>
      <c r="U8318" s="217">
        <v>3.9495244987023899</v>
      </c>
      <c r="V8318" s="217">
        <v>0.23357402949315201</v>
      </c>
      <c r="W8318" s="217">
        <v>4.18309852819554</v>
      </c>
      <c r="X8318" s="217">
        <v>3.9495244987023899</v>
      </c>
      <c r="Y8318" s="217">
        <v>0.23357402949315201</v>
      </c>
    </row>
    <row r="8319" spans="2:25">
      <c r="B8319" s="217" t="s">
        <v>8488</v>
      </c>
      <c r="C8319" s="217" t="s">
        <v>5935</v>
      </c>
      <c r="D8319" s="217" t="s">
        <v>29</v>
      </c>
      <c r="E8319" s="217" t="s">
        <v>88</v>
      </c>
      <c r="F8319" s="217" t="s">
        <v>5</v>
      </c>
      <c r="G8319" s="217" t="s">
        <v>49</v>
      </c>
      <c r="H8319" s="217" t="s">
        <v>176</v>
      </c>
      <c r="I8319" s="217">
        <v>247</v>
      </c>
      <c r="J8319" s="217">
        <v>233</v>
      </c>
      <c r="K8319" s="217">
        <v>14</v>
      </c>
      <c r="L8319" s="217">
        <v>1103</v>
      </c>
      <c r="M8319" s="217">
        <v>49619.002531033897</v>
      </c>
      <c r="N8319" s="217">
        <v>4.9779315867044103</v>
      </c>
      <c r="O8319" s="217">
        <v>4.6957816182272403</v>
      </c>
      <c r="P8319" s="217">
        <v>0.282149968477173</v>
      </c>
      <c r="Q8319" s="217">
        <v>4.9779315867044103</v>
      </c>
      <c r="R8319" s="217">
        <v>4.6957816182272403</v>
      </c>
      <c r="S8319" s="217">
        <v>0.282149968477173</v>
      </c>
      <c r="T8319" s="217">
        <v>4.9779315867044103</v>
      </c>
      <c r="U8319" s="217">
        <v>4.6957816182272403</v>
      </c>
      <c r="V8319" s="217">
        <v>0.282149968477173</v>
      </c>
      <c r="W8319" s="217">
        <v>4.9779315867044103</v>
      </c>
      <c r="X8319" s="217">
        <v>4.6957816182272403</v>
      </c>
      <c r="Y8319" s="217">
        <v>0.282149968477173</v>
      </c>
    </row>
    <row r="8320" spans="2:25">
      <c r="B8320" s="217" t="s">
        <v>8489</v>
      </c>
      <c r="C8320" s="217" t="s">
        <v>5935</v>
      </c>
      <c r="D8320" s="217" t="s">
        <v>29</v>
      </c>
      <c r="E8320" s="217" t="s">
        <v>88</v>
      </c>
      <c r="F8320" s="217" t="s">
        <v>5</v>
      </c>
      <c r="G8320" s="217" t="s">
        <v>49</v>
      </c>
      <c r="H8320" s="217" t="s">
        <v>178</v>
      </c>
      <c r="I8320" s="217">
        <v>183</v>
      </c>
      <c r="J8320" s="217">
        <v>170</v>
      </c>
      <c r="K8320" s="217">
        <v>13</v>
      </c>
      <c r="L8320" s="217">
        <v>808</v>
      </c>
      <c r="M8320" s="217">
        <v>35679.552572767199</v>
      </c>
      <c r="N8320" s="217">
        <v>5.1289880843314304</v>
      </c>
      <c r="O8320" s="217">
        <v>4.7646337395428597</v>
      </c>
      <c r="P8320" s="217">
        <v>0.36435434478857198</v>
      </c>
      <c r="Q8320" s="217">
        <v>5.1289880843314304</v>
      </c>
      <c r="R8320" s="217">
        <v>4.7646337395428597</v>
      </c>
      <c r="S8320" s="217">
        <v>0.36435434478857198</v>
      </c>
      <c r="T8320" s="217">
        <v>5.1289880843314304</v>
      </c>
      <c r="U8320" s="217">
        <v>4.7646337395428597</v>
      </c>
      <c r="V8320" s="217">
        <v>0.36435434478857198</v>
      </c>
      <c r="W8320" s="217">
        <v>5.1289880843314304</v>
      </c>
      <c r="X8320" s="217">
        <v>4.7646337395428597</v>
      </c>
      <c r="Y8320" s="217">
        <v>0.36435434478857198</v>
      </c>
    </row>
    <row r="8321" spans="2:25">
      <c r="B8321" s="217" t="s">
        <v>8490</v>
      </c>
      <c r="C8321" s="217" t="s">
        <v>5935</v>
      </c>
      <c r="D8321" s="217" t="s">
        <v>29</v>
      </c>
      <c r="E8321" s="217" t="s">
        <v>88</v>
      </c>
      <c r="F8321" s="217" t="s">
        <v>5</v>
      </c>
      <c r="G8321" s="217" t="s">
        <v>49</v>
      </c>
      <c r="H8321" s="217" t="s">
        <v>5</v>
      </c>
      <c r="I8321" s="217">
        <v>997</v>
      </c>
      <c r="J8321" s="217">
        <v>941</v>
      </c>
      <c r="K8321" s="217">
        <v>56</v>
      </c>
      <c r="L8321" s="217">
        <v>4877</v>
      </c>
      <c r="M8321" s="217">
        <v>211135</v>
      </c>
      <c r="N8321" s="217">
        <v>4.7220972363653599</v>
      </c>
      <c r="O8321" s="217">
        <v>4.4568640916948903</v>
      </c>
      <c r="P8321" s="217">
        <v>0.26523314467047099</v>
      </c>
      <c r="Q8321" s="217">
        <v>4.7220972363653599</v>
      </c>
      <c r="R8321" s="217">
        <v>4.4568640916948903</v>
      </c>
      <c r="S8321" s="217">
        <v>0.26523314467047099</v>
      </c>
      <c r="T8321" s="217">
        <v>4.7220972363653599</v>
      </c>
      <c r="U8321" s="217">
        <v>4.4568640916948903</v>
      </c>
      <c r="V8321" s="217">
        <v>0.26523314467047099</v>
      </c>
      <c r="W8321" s="217">
        <v>4.7220972363653599</v>
      </c>
      <c r="X8321" s="217">
        <v>4.4568640916948903</v>
      </c>
      <c r="Y8321" s="217">
        <v>0.26523314467047099</v>
      </c>
    </row>
    <row r="8322" spans="2:25">
      <c r="B8322" s="217" t="s">
        <v>8491</v>
      </c>
      <c r="C8322" s="217" t="s">
        <v>5935</v>
      </c>
      <c r="D8322" s="217" t="s">
        <v>29</v>
      </c>
      <c r="E8322" s="217" t="s">
        <v>88</v>
      </c>
      <c r="F8322" s="217" t="s">
        <v>12</v>
      </c>
      <c r="G8322" s="217" t="s">
        <v>13</v>
      </c>
      <c r="H8322" s="217" t="s">
        <v>170</v>
      </c>
      <c r="I8322" s="217">
        <v>2</v>
      </c>
      <c r="J8322" s="217">
        <v>2</v>
      </c>
      <c r="K8322" s="217">
        <v>0</v>
      </c>
      <c r="L8322" s="217">
        <v>14</v>
      </c>
      <c r="M8322" s="217">
        <v>681.35347923530696</v>
      </c>
      <c r="N8322" s="217">
        <v>2.9353339506604201</v>
      </c>
      <c r="O8322" s="217">
        <v>2.9353339506604201</v>
      </c>
      <c r="P8322" s="217">
        <v>0</v>
      </c>
      <c r="Q8322" s="217">
        <v>2.9353339506604201</v>
      </c>
      <c r="R8322" s="217">
        <v>2.9353339506604201</v>
      </c>
      <c r="S8322" s="217">
        <v>0</v>
      </c>
      <c r="T8322" s="217">
        <v>2.9353339506604201</v>
      </c>
      <c r="U8322" s="217">
        <v>2.9353339506604201</v>
      </c>
      <c r="V8322" s="217">
        <v>0</v>
      </c>
      <c r="W8322" s="217">
        <v>2.9353339506604201</v>
      </c>
      <c r="X8322" s="217">
        <v>2.9353339506604201</v>
      </c>
      <c r="Y8322" s="217">
        <v>0</v>
      </c>
    </row>
    <row r="8323" spans="2:25">
      <c r="B8323" s="217" t="s">
        <v>8492</v>
      </c>
      <c r="C8323" s="217" t="s">
        <v>5935</v>
      </c>
      <c r="D8323" s="217" t="s">
        <v>29</v>
      </c>
      <c r="E8323" s="217" t="s">
        <v>88</v>
      </c>
      <c r="F8323" s="217" t="s">
        <v>12</v>
      </c>
      <c r="G8323" s="217" t="s">
        <v>13</v>
      </c>
      <c r="H8323" s="217" t="s">
        <v>172</v>
      </c>
      <c r="I8323" s="217">
        <v>9</v>
      </c>
      <c r="J8323" s="217">
        <v>8</v>
      </c>
      <c r="K8323" s="217">
        <v>1</v>
      </c>
      <c r="L8323" s="217">
        <v>32</v>
      </c>
      <c r="M8323" s="217">
        <v>1166.0390277732999</v>
      </c>
      <c r="N8323" s="217">
        <v>7.7184380502140204</v>
      </c>
      <c r="O8323" s="217">
        <v>6.8608338224124701</v>
      </c>
      <c r="P8323" s="217">
        <v>0.85760422780155798</v>
      </c>
      <c r="Q8323" s="217">
        <v>7.7184380502140204</v>
      </c>
      <c r="R8323" s="217">
        <v>6.8608338224124701</v>
      </c>
      <c r="S8323" s="217">
        <v>0.85760422780155798</v>
      </c>
      <c r="T8323" s="217">
        <v>7.7184380502140204</v>
      </c>
      <c r="U8323" s="217">
        <v>6.8608338224124701</v>
      </c>
      <c r="V8323" s="217">
        <v>0.85760422780155798</v>
      </c>
      <c r="W8323" s="217">
        <v>7.7184380502140204</v>
      </c>
      <c r="X8323" s="217">
        <v>6.8608338224124701</v>
      </c>
      <c r="Y8323" s="217">
        <v>0.85760422780155798</v>
      </c>
    </row>
    <row r="8324" spans="2:25">
      <c r="B8324" s="217" t="s">
        <v>8493</v>
      </c>
      <c r="C8324" s="217" t="s">
        <v>5935</v>
      </c>
      <c r="D8324" s="217" t="s">
        <v>29</v>
      </c>
      <c r="E8324" s="217" t="s">
        <v>88</v>
      </c>
      <c r="F8324" s="217" t="s">
        <v>12</v>
      </c>
      <c r="G8324" s="217" t="s">
        <v>13</v>
      </c>
      <c r="H8324" s="217" t="s">
        <v>174</v>
      </c>
      <c r="I8324" s="217">
        <v>7</v>
      </c>
      <c r="J8324" s="217">
        <v>6</v>
      </c>
      <c r="K8324" s="217">
        <v>1</v>
      </c>
      <c r="L8324" s="217">
        <v>38</v>
      </c>
      <c r="M8324" s="217">
        <v>2013.0127253088301</v>
      </c>
      <c r="N8324" s="217">
        <v>3.4773749375707901</v>
      </c>
      <c r="O8324" s="217">
        <v>2.9806070893463898</v>
      </c>
      <c r="P8324" s="217">
        <v>0.49676784822439801</v>
      </c>
      <c r="Q8324" s="217">
        <v>3.4773749375707901</v>
      </c>
      <c r="R8324" s="217">
        <v>2.9806070893463898</v>
      </c>
      <c r="S8324" s="217">
        <v>0.49676784822439801</v>
      </c>
      <c r="T8324" s="217">
        <v>3.4773749375707901</v>
      </c>
      <c r="U8324" s="217">
        <v>2.9806070893463898</v>
      </c>
      <c r="V8324" s="217">
        <v>0.49676784822439801</v>
      </c>
      <c r="W8324" s="217">
        <v>3.4773749375707901</v>
      </c>
      <c r="X8324" s="217">
        <v>2.9806070893463898</v>
      </c>
      <c r="Y8324" s="217">
        <v>0.49676784822439801</v>
      </c>
    </row>
    <row r="8325" spans="2:25">
      <c r="B8325" s="217" t="s">
        <v>8494</v>
      </c>
      <c r="C8325" s="217" t="s">
        <v>5935</v>
      </c>
      <c r="D8325" s="217" t="s">
        <v>29</v>
      </c>
      <c r="E8325" s="217" t="s">
        <v>88</v>
      </c>
      <c r="F8325" s="217" t="s">
        <v>12</v>
      </c>
      <c r="G8325" s="217" t="s">
        <v>13</v>
      </c>
      <c r="H8325" s="217" t="s">
        <v>176</v>
      </c>
      <c r="I8325" s="217">
        <v>15</v>
      </c>
      <c r="J8325" s="217">
        <v>15</v>
      </c>
      <c r="K8325" s="217">
        <v>0</v>
      </c>
      <c r="L8325" s="217">
        <v>78</v>
      </c>
      <c r="M8325" s="217">
        <v>3395.93055364259</v>
      </c>
      <c r="N8325" s="217">
        <v>4.4170514570477604</v>
      </c>
      <c r="O8325" s="217">
        <v>4.4170514570477604</v>
      </c>
      <c r="P8325" s="217">
        <v>0</v>
      </c>
      <c r="Q8325" s="217">
        <v>4.4170514570477604</v>
      </c>
      <c r="R8325" s="217">
        <v>4.4170514570477604</v>
      </c>
      <c r="S8325" s="217">
        <v>0</v>
      </c>
      <c r="T8325" s="217">
        <v>4.4170514570477604</v>
      </c>
      <c r="U8325" s="217">
        <v>4.4170514570477604</v>
      </c>
      <c r="V8325" s="217">
        <v>0</v>
      </c>
      <c r="W8325" s="217">
        <v>4.4170514570477604</v>
      </c>
      <c r="X8325" s="217">
        <v>4.4170514570477604</v>
      </c>
      <c r="Y8325" s="217">
        <v>0</v>
      </c>
    </row>
    <row r="8326" spans="2:25">
      <c r="B8326" s="217" t="s">
        <v>8495</v>
      </c>
      <c r="C8326" s="217" t="s">
        <v>5935</v>
      </c>
      <c r="D8326" s="217" t="s">
        <v>29</v>
      </c>
      <c r="E8326" s="217" t="s">
        <v>88</v>
      </c>
      <c r="F8326" s="217" t="s">
        <v>12</v>
      </c>
      <c r="G8326" s="217" t="s">
        <v>13</v>
      </c>
      <c r="H8326" s="217" t="s">
        <v>178</v>
      </c>
      <c r="I8326" s="217">
        <v>39</v>
      </c>
      <c r="J8326" s="217">
        <v>38</v>
      </c>
      <c r="K8326" s="217">
        <v>1</v>
      </c>
      <c r="L8326" s="217">
        <v>171</v>
      </c>
      <c r="M8326" s="217">
        <v>9693.6642140399708</v>
      </c>
      <c r="N8326" s="217">
        <v>4.0232464359054001</v>
      </c>
      <c r="O8326" s="217">
        <v>3.9200862708821802</v>
      </c>
      <c r="P8326" s="217">
        <v>0.103160165023215</v>
      </c>
      <c r="Q8326" s="217">
        <v>4.0232464359054001</v>
      </c>
      <c r="R8326" s="217">
        <v>3.9200862708821802</v>
      </c>
      <c r="S8326" s="217">
        <v>0.103160165023215</v>
      </c>
      <c r="T8326" s="217">
        <v>4.0232464359054001</v>
      </c>
      <c r="U8326" s="217">
        <v>3.9200862708821802</v>
      </c>
      <c r="V8326" s="217">
        <v>0.103160165023215</v>
      </c>
      <c r="W8326" s="217">
        <v>4.0232464359054001</v>
      </c>
      <c r="X8326" s="217">
        <v>3.9200862708821802</v>
      </c>
      <c r="Y8326" s="217">
        <v>0.103160165023215</v>
      </c>
    </row>
    <row r="8327" spans="2:25">
      <c r="B8327" s="217" t="s">
        <v>8496</v>
      </c>
      <c r="C8327" s="217" t="s">
        <v>5935</v>
      </c>
      <c r="D8327" s="217" t="s">
        <v>29</v>
      </c>
      <c r="E8327" s="217" t="s">
        <v>88</v>
      </c>
      <c r="F8327" s="217" t="s">
        <v>12</v>
      </c>
      <c r="G8327" s="217" t="s">
        <v>13</v>
      </c>
      <c r="H8327" s="217" t="s">
        <v>5</v>
      </c>
      <c r="I8327" s="217">
        <v>72</v>
      </c>
      <c r="J8327" s="217">
        <v>69</v>
      </c>
      <c r="K8327" s="217">
        <v>3</v>
      </c>
      <c r="L8327" s="217">
        <v>333</v>
      </c>
      <c r="M8327" s="217">
        <v>16950</v>
      </c>
      <c r="N8327" s="217">
        <v>4.2477876106194703</v>
      </c>
      <c r="O8327" s="217">
        <v>4.0707964601769904</v>
      </c>
      <c r="P8327" s="217">
        <v>0.17699115044247801</v>
      </c>
      <c r="Q8327" s="217">
        <v>4.2477876106194703</v>
      </c>
      <c r="R8327" s="217">
        <v>4.0707964601769904</v>
      </c>
      <c r="S8327" s="217">
        <v>0.17699115044247801</v>
      </c>
      <c r="T8327" s="217">
        <v>4.2477876106194703</v>
      </c>
      <c r="U8327" s="217">
        <v>4.0707964601769904</v>
      </c>
      <c r="V8327" s="217">
        <v>0.17699115044247801</v>
      </c>
      <c r="W8327" s="217">
        <v>4.2477876106194703</v>
      </c>
      <c r="X8327" s="217">
        <v>4.0707964601769904</v>
      </c>
      <c r="Y8327" s="217">
        <v>0.17699115044247801</v>
      </c>
    </row>
    <row r="8328" spans="2:25">
      <c r="B8328" s="217" t="s">
        <v>8497</v>
      </c>
      <c r="C8328" s="217" t="s">
        <v>5935</v>
      </c>
      <c r="D8328" s="217" t="s">
        <v>29</v>
      </c>
      <c r="E8328" s="217" t="s">
        <v>88</v>
      </c>
      <c r="F8328" s="217" t="s">
        <v>9</v>
      </c>
      <c r="G8328" s="217" t="s">
        <v>13</v>
      </c>
      <c r="H8328" s="217" t="s">
        <v>170</v>
      </c>
      <c r="I8328" s="217">
        <v>0</v>
      </c>
      <c r="J8328" s="217">
        <v>0</v>
      </c>
      <c r="K8328" s="217">
        <v>0</v>
      </c>
      <c r="L8328" s="217">
        <v>33</v>
      </c>
      <c r="M8328" s="217">
        <v>792.28258171171399</v>
      </c>
      <c r="N8328" s="217">
        <v>0</v>
      </c>
      <c r="O8328" s="217">
        <v>0</v>
      </c>
      <c r="P8328" s="217">
        <v>0</v>
      </c>
      <c r="Q8328" s="217">
        <v>0</v>
      </c>
      <c r="R8328" s="217">
        <v>0</v>
      </c>
      <c r="S8328" s="217">
        <v>0</v>
      </c>
      <c r="T8328" s="217">
        <v>0</v>
      </c>
      <c r="U8328" s="217">
        <v>0</v>
      </c>
      <c r="V8328" s="217">
        <v>0</v>
      </c>
      <c r="W8328" s="217">
        <v>0</v>
      </c>
      <c r="X8328" s="217">
        <v>0</v>
      </c>
      <c r="Y8328" s="217">
        <v>0</v>
      </c>
    </row>
    <row r="8329" spans="2:25">
      <c r="B8329" s="217" t="s">
        <v>8498</v>
      </c>
      <c r="C8329" s="217" t="s">
        <v>5935</v>
      </c>
      <c r="D8329" s="217" t="s">
        <v>29</v>
      </c>
      <c r="E8329" s="217" t="s">
        <v>88</v>
      </c>
      <c r="F8329" s="217" t="s">
        <v>9</v>
      </c>
      <c r="G8329" s="217" t="s">
        <v>13</v>
      </c>
      <c r="H8329" s="217" t="s">
        <v>172</v>
      </c>
      <c r="I8329" s="217">
        <v>4</v>
      </c>
      <c r="J8329" s="217">
        <v>3</v>
      </c>
      <c r="K8329" s="217">
        <v>1</v>
      </c>
      <c r="L8329" s="217">
        <v>82</v>
      </c>
      <c r="M8329" s="217">
        <v>1309.81584241265</v>
      </c>
      <c r="N8329" s="217">
        <v>3.05386442160609</v>
      </c>
      <c r="O8329" s="217">
        <v>2.2903983162045698</v>
      </c>
      <c r="P8329" s="217">
        <v>0.76346610540152304</v>
      </c>
      <c r="Q8329" s="217">
        <v>3.05386442160609</v>
      </c>
      <c r="R8329" s="217">
        <v>2.2903983162045698</v>
      </c>
      <c r="S8329" s="217">
        <v>0.76346610540152304</v>
      </c>
      <c r="T8329" s="217">
        <v>3.05386442160609</v>
      </c>
      <c r="U8329" s="217">
        <v>2.2903983162045698</v>
      </c>
      <c r="V8329" s="217">
        <v>0.76346610540152304</v>
      </c>
      <c r="W8329" s="217">
        <v>3.05386442160609</v>
      </c>
      <c r="X8329" s="217">
        <v>2.2903983162045698</v>
      </c>
      <c r="Y8329" s="217">
        <v>0.76346610540152304</v>
      </c>
    </row>
    <row r="8330" spans="2:25">
      <c r="B8330" s="217" t="s">
        <v>8499</v>
      </c>
      <c r="C8330" s="217" t="s">
        <v>5935</v>
      </c>
      <c r="D8330" s="217" t="s">
        <v>29</v>
      </c>
      <c r="E8330" s="217" t="s">
        <v>88</v>
      </c>
      <c r="F8330" s="217" t="s">
        <v>9</v>
      </c>
      <c r="G8330" s="217" t="s">
        <v>13</v>
      </c>
      <c r="H8330" s="217" t="s">
        <v>174</v>
      </c>
      <c r="I8330" s="217">
        <v>8</v>
      </c>
      <c r="J8330" s="217">
        <v>8</v>
      </c>
      <c r="K8330" s="217">
        <v>0</v>
      </c>
      <c r="L8330" s="217">
        <v>87</v>
      </c>
      <c r="M8330" s="217">
        <v>2162.8047589079702</v>
      </c>
      <c r="N8330" s="217">
        <v>3.6989006830368401</v>
      </c>
      <c r="O8330" s="217">
        <v>3.6989006830368401</v>
      </c>
      <c r="P8330" s="217">
        <v>0</v>
      </c>
      <c r="Q8330" s="217">
        <v>3.6989006830368401</v>
      </c>
      <c r="R8330" s="217">
        <v>3.6989006830368401</v>
      </c>
      <c r="S8330" s="217">
        <v>0</v>
      </c>
      <c r="T8330" s="217">
        <v>3.6989006830368401</v>
      </c>
      <c r="U8330" s="217">
        <v>3.6989006830368401</v>
      </c>
      <c r="V8330" s="217">
        <v>0</v>
      </c>
      <c r="W8330" s="217">
        <v>3.6989006830368401</v>
      </c>
      <c r="X8330" s="217">
        <v>3.6989006830368401</v>
      </c>
      <c r="Y8330" s="217">
        <v>0</v>
      </c>
    </row>
    <row r="8331" spans="2:25">
      <c r="B8331" s="217" t="s">
        <v>8500</v>
      </c>
      <c r="C8331" s="217" t="s">
        <v>5935</v>
      </c>
      <c r="D8331" s="217" t="s">
        <v>29</v>
      </c>
      <c r="E8331" s="217" t="s">
        <v>88</v>
      </c>
      <c r="F8331" s="217" t="s">
        <v>9</v>
      </c>
      <c r="G8331" s="217" t="s">
        <v>13</v>
      </c>
      <c r="H8331" s="217" t="s">
        <v>176</v>
      </c>
      <c r="I8331" s="217">
        <v>14</v>
      </c>
      <c r="J8331" s="217">
        <v>13</v>
      </c>
      <c r="K8331" s="217">
        <v>1</v>
      </c>
      <c r="L8331" s="217">
        <v>142</v>
      </c>
      <c r="M8331" s="217">
        <v>3573.9302444670302</v>
      </c>
      <c r="N8331" s="217">
        <v>3.91725608569838</v>
      </c>
      <c r="O8331" s="217">
        <v>3.63745207957707</v>
      </c>
      <c r="P8331" s="217">
        <v>0.27980400612131301</v>
      </c>
      <c r="Q8331" s="217">
        <v>3.91725608569838</v>
      </c>
      <c r="R8331" s="217">
        <v>3.63745207957707</v>
      </c>
      <c r="S8331" s="217">
        <v>0.27980400612131301</v>
      </c>
      <c r="T8331" s="217">
        <v>3.91725608569838</v>
      </c>
      <c r="U8331" s="217">
        <v>3.63745207957707</v>
      </c>
      <c r="V8331" s="217">
        <v>0.27980400612131301</v>
      </c>
      <c r="W8331" s="217">
        <v>3.91725608569838</v>
      </c>
      <c r="X8331" s="217">
        <v>3.63745207957707</v>
      </c>
      <c r="Y8331" s="217">
        <v>0.27980400612131301</v>
      </c>
    </row>
    <row r="8332" spans="2:25">
      <c r="B8332" s="217" t="s">
        <v>8501</v>
      </c>
      <c r="C8332" s="217" t="s">
        <v>5935</v>
      </c>
      <c r="D8332" s="217" t="s">
        <v>29</v>
      </c>
      <c r="E8332" s="217" t="s">
        <v>88</v>
      </c>
      <c r="F8332" s="217" t="s">
        <v>9</v>
      </c>
      <c r="G8332" s="217" t="s">
        <v>13</v>
      </c>
      <c r="H8332" s="217" t="s">
        <v>178</v>
      </c>
      <c r="I8332" s="217">
        <v>19</v>
      </c>
      <c r="J8332" s="217">
        <v>17</v>
      </c>
      <c r="K8332" s="217">
        <v>2</v>
      </c>
      <c r="L8332" s="217">
        <v>360</v>
      </c>
      <c r="M8332" s="217">
        <v>9681.1665725006405</v>
      </c>
      <c r="N8332" s="217">
        <v>1.9625734003967601</v>
      </c>
      <c r="O8332" s="217">
        <v>1.75598672667078</v>
      </c>
      <c r="P8332" s="217">
        <v>0.206586673725975</v>
      </c>
      <c r="Q8332" s="217">
        <v>1.9625734003967601</v>
      </c>
      <c r="R8332" s="217">
        <v>1.75598672667078</v>
      </c>
      <c r="S8332" s="217">
        <v>0.206586673725975</v>
      </c>
      <c r="T8332" s="217">
        <v>1.9625734003967601</v>
      </c>
      <c r="U8332" s="217">
        <v>1.75598672667078</v>
      </c>
      <c r="V8332" s="217">
        <v>0.206586673725975</v>
      </c>
      <c r="W8332" s="217">
        <v>1.9625734003967601</v>
      </c>
      <c r="X8332" s="217">
        <v>1.75598672667078</v>
      </c>
      <c r="Y8332" s="217">
        <v>0.206586673725975</v>
      </c>
    </row>
    <row r="8333" spans="2:25">
      <c r="B8333" s="217" t="s">
        <v>8502</v>
      </c>
      <c r="C8333" s="217" t="s">
        <v>5935</v>
      </c>
      <c r="D8333" s="217" t="s">
        <v>29</v>
      </c>
      <c r="E8333" s="217" t="s">
        <v>88</v>
      </c>
      <c r="F8333" s="217" t="s">
        <v>9</v>
      </c>
      <c r="G8333" s="217" t="s">
        <v>13</v>
      </c>
      <c r="H8333" s="217" t="s">
        <v>5</v>
      </c>
      <c r="I8333" s="217">
        <v>45</v>
      </c>
      <c r="J8333" s="217">
        <v>41</v>
      </c>
      <c r="K8333" s="217">
        <v>4</v>
      </c>
      <c r="L8333" s="217">
        <v>704</v>
      </c>
      <c r="M8333" s="217">
        <v>17520</v>
      </c>
      <c r="N8333" s="217">
        <v>2.56849315068493</v>
      </c>
      <c r="O8333" s="217">
        <v>2.34018264840183</v>
      </c>
      <c r="P8333" s="217">
        <v>0.22831050228310501</v>
      </c>
      <c r="Q8333" s="217">
        <v>2.56849315068493</v>
      </c>
      <c r="R8333" s="217">
        <v>2.34018264840183</v>
      </c>
      <c r="S8333" s="217">
        <v>0.22831050228310501</v>
      </c>
      <c r="T8333" s="217">
        <v>2.56849315068493</v>
      </c>
      <c r="U8333" s="217">
        <v>2.34018264840183</v>
      </c>
      <c r="V8333" s="217">
        <v>0.22831050228310501</v>
      </c>
      <c r="W8333" s="217">
        <v>2.56849315068493</v>
      </c>
      <c r="X8333" s="217">
        <v>2.34018264840183</v>
      </c>
      <c r="Y8333" s="217">
        <v>0.22831050228310501</v>
      </c>
    </row>
    <row r="8334" spans="2:25">
      <c r="B8334" s="217" t="s">
        <v>8503</v>
      </c>
      <c r="C8334" s="217" t="s">
        <v>5935</v>
      </c>
      <c r="D8334" s="217" t="s">
        <v>29</v>
      </c>
      <c r="E8334" s="217" t="s">
        <v>88</v>
      </c>
      <c r="F8334" s="217" t="s">
        <v>5</v>
      </c>
      <c r="G8334" s="217" t="s">
        <v>13</v>
      </c>
      <c r="H8334" s="217" t="s">
        <v>170</v>
      </c>
      <c r="I8334" s="217">
        <v>2</v>
      </c>
      <c r="J8334" s="217">
        <v>2</v>
      </c>
      <c r="K8334" s="217">
        <v>0</v>
      </c>
      <c r="L8334" s="217">
        <v>47</v>
      </c>
      <c r="M8334" s="217">
        <v>1473.63606094702</v>
      </c>
      <c r="N8334" s="217">
        <v>1.3571872004236301</v>
      </c>
      <c r="O8334" s="217">
        <v>1.3571872004236301</v>
      </c>
      <c r="P8334" s="217">
        <v>0</v>
      </c>
      <c r="Q8334" s="217">
        <v>1.3571872004236301</v>
      </c>
      <c r="R8334" s="217">
        <v>1.3571872004236301</v>
      </c>
      <c r="S8334" s="217">
        <v>0</v>
      </c>
      <c r="T8334" s="217">
        <v>1.3571872004236301</v>
      </c>
      <c r="U8334" s="217">
        <v>1.3571872004236301</v>
      </c>
      <c r="V8334" s="217">
        <v>0</v>
      </c>
      <c r="W8334" s="217">
        <v>1.3571872004236301</v>
      </c>
      <c r="X8334" s="217">
        <v>1.3571872004236301</v>
      </c>
      <c r="Y8334" s="217">
        <v>0</v>
      </c>
    </row>
    <row r="8335" spans="2:25">
      <c r="B8335" s="217" t="s">
        <v>8504</v>
      </c>
      <c r="C8335" s="217" t="s">
        <v>5935</v>
      </c>
      <c r="D8335" s="217" t="s">
        <v>29</v>
      </c>
      <c r="E8335" s="217" t="s">
        <v>88</v>
      </c>
      <c r="F8335" s="217" t="s">
        <v>5</v>
      </c>
      <c r="G8335" s="217" t="s">
        <v>13</v>
      </c>
      <c r="H8335" s="217" t="s">
        <v>172</v>
      </c>
      <c r="I8335" s="217">
        <v>13</v>
      </c>
      <c r="J8335" s="217">
        <v>11</v>
      </c>
      <c r="K8335" s="217">
        <v>2</v>
      </c>
      <c r="L8335" s="217">
        <v>114</v>
      </c>
      <c r="M8335" s="217">
        <v>2475.8548701859499</v>
      </c>
      <c r="N8335" s="217">
        <v>5.2507116457208296</v>
      </c>
      <c r="O8335" s="217">
        <v>4.4429098540714804</v>
      </c>
      <c r="P8335" s="217">
        <v>0.80780179164935895</v>
      </c>
      <c r="Q8335" s="217">
        <v>5.2507116457208296</v>
      </c>
      <c r="R8335" s="217">
        <v>4.4429098540714804</v>
      </c>
      <c r="S8335" s="217">
        <v>0.80780179164935895</v>
      </c>
      <c r="T8335" s="217">
        <v>5.2507116457208296</v>
      </c>
      <c r="U8335" s="217">
        <v>4.4429098540714804</v>
      </c>
      <c r="V8335" s="217">
        <v>0.80780179164935895</v>
      </c>
      <c r="W8335" s="217">
        <v>5.2507116457208296</v>
      </c>
      <c r="X8335" s="217">
        <v>4.4429098540714804</v>
      </c>
      <c r="Y8335" s="217">
        <v>0.80780179164935895</v>
      </c>
    </row>
    <row r="8336" spans="2:25">
      <c r="B8336" s="217" t="s">
        <v>8505</v>
      </c>
      <c r="C8336" s="217" t="s">
        <v>5935</v>
      </c>
      <c r="D8336" s="217" t="s">
        <v>29</v>
      </c>
      <c r="E8336" s="217" t="s">
        <v>88</v>
      </c>
      <c r="F8336" s="217" t="s">
        <v>5</v>
      </c>
      <c r="G8336" s="217" t="s">
        <v>13</v>
      </c>
      <c r="H8336" s="217" t="s">
        <v>174</v>
      </c>
      <c r="I8336" s="217">
        <v>15</v>
      </c>
      <c r="J8336" s="217">
        <v>14</v>
      </c>
      <c r="K8336" s="217">
        <v>1</v>
      </c>
      <c r="L8336" s="217">
        <v>125</v>
      </c>
      <c r="M8336" s="217">
        <v>4175.8174842168</v>
      </c>
      <c r="N8336" s="217">
        <v>3.5921110193860302</v>
      </c>
      <c r="O8336" s="217">
        <v>3.3526369514269598</v>
      </c>
      <c r="P8336" s="217">
        <v>0.239474067959069</v>
      </c>
      <c r="Q8336" s="217">
        <v>3.5921110193860302</v>
      </c>
      <c r="R8336" s="217">
        <v>3.3526369514269598</v>
      </c>
      <c r="S8336" s="217">
        <v>0.239474067959069</v>
      </c>
      <c r="T8336" s="217">
        <v>3.5921110193860302</v>
      </c>
      <c r="U8336" s="217">
        <v>3.3526369514269598</v>
      </c>
      <c r="V8336" s="217">
        <v>0.239474067959069</v>
      </c>
      <c r="W8336" s="217">
        <v>3.5921110193860302</v>
      </c>
      <c r="X8336" s="217">
        <v>3.3526369514269598</v>
      </c>
      <c r="Y8336" s="217">
        <v>0.239474067959069</v>
      </c>
    </row>
    <row r="8337" spans="2:25">
      <c r="B8337" s="217" t="s">
        <v>8506</v>
      </c>
      <c r="C8337" s="217" t="s">
        <v>5935</v>
      </c>
      <c r="D8337" s="217" t="s">
        <v>29</v>
      </c>
      <c r="E8337" s="217" t="s">
        <v>88</v>
      </c>
      <c r="F8337" s="217" t="s">
        <v>5</v>
      </c>
      <c r="G8337" s="217" t="s">
        <v>13</v>
      </c>
      <c r="H8337" s="217" t="s">
        <v>176</v>
      </c>
      <c r="I8337" s="217">
        <v>29</v>
      </c>
      <c r="J8337" s="217">
        <v>28</v>
      </c>
      <c r="K8337" s="217">
        <v>1</v>
      </c>
      <c r="L8337" s="217">
        <v>220</v>
      </c>
      <c r="M8337" s="217">
        <v>6969.8607981096202</v>
      </c>
      <c r="N8337" s="217">
        <v>4.1607717628830398</v>
      </c>
      <c r="O8337" s="217">
        <v>4.0172968745077702</v>
      </c>
      <c r="P8337" s="217">
        <v>0.143474888375277</v>
      </c>
      <c r="Q8337" s="217">
        <v>4.1607717628830398</v>
      </c>
      <c r="R8337" s="217">
        <v>4.0172968745077702</v>
      </c>
      <c r="S8337" s="217">
        <v>0.143474888375277</v>
      </c>
      <c r="T8337" s="217">
        <v>4.1607717628830398</v>
      </c>
      <c r="U8337" s="217">
        <v>4.0172968745077702</v>
      </c>
      <c r="V8337" s="217">
        <v>0.143474888375277</v>
      </c>
      <c r="W8337" s="217">
        <v>4.1607717628830398</v>
      </c>
      <c r="X8337" s="217">
        <v>4.0172968745077702</v>
      </c>
      <c r="Y8337" s="217">
        <v>0.143474888375277</v>
      </c>
    </row>
    <row r="8338" spans="2:25">
      <c r="B8338" s="217" t="s">
        <v>8507</v>
      </c>
      <c r="C8338" s="217" t="s">
        <v>5935</v>
      </c>
      <c r="D8338" s="217" t="s">
        <v>29</v>
      </c>
      <c r="E8338" s="217" t="s">
        <v>88</v>
      </c>
      <c r="F8338" s="217" t="s">
        <v>5</v>
      </c>
      <c r="G8338" s="217" t="s">
        <v>13</v>
      </c>
      <c r="H8338" s="217" t="s">
        <v>178</v>
      </c>
      <c r="I8338" s="217">
        <v>58</v>
      </c>
      <c r="J8338" s="217">
        <v>55</v>
      </c>
      <c r="K8338" s="217">
        <v>3</v>
      </c>
      <c r="L8338" s="217">
        <v>531</v>
      </c>
      <c r="M8338" s="217">
        <v>19374.830786540599</v>
      </c>
      <c r="N8338" s="217">
        <v>2.9935745317730298</v>
      </c>
      <c r="O8338" s="217">
        <v>2.8387344697847698</v>
      </c>
      <c r="P8338" s="217">
        <v>0.15484006198826</v>
      </c>
      <c r="Q8338" s="217">
        <v>2.9935745317730298</v>
      </c>
      <c r="R8338" s="217">
        <v>2.8387344697847698</v>
      </c>
      <c r="S8338" s="217">
        <v>0.15484006198826</v>
      </c>
      <c r="T8338" s="217">
        <v>2.9935745317730298</v>
      </c>
      <c r="U8338" s="217">
        <v>2.8387344697847698</v>
      </c>
      <c r="V8338" s="217">
        <v>0.15484006198826</v>
      </c>
      <c r="W8338" s="217">
        <v>2.9935745317730298</v>
      </c>
      <c r="X8338" s="217">
        <v>2.8387344697847698</v>
      </c>
      <c r="Y8338" s="217">
        <v>0.15484006198826</v>
      </c>
    </row>
    <row r="8339" spans="2:25">
      <c r="B8339" s="217" t="s">
        <v>8508</v>
      </c>
      <c r="C8339" s="217" t="s">
        <v>5935</v>
      </c>
      <c r="D8339" s="217" t="s">
        <v>29</v>
      </c>
      <c r="E8339" s="217" t="s">
        <v>88</v>
      </c>
      <c r="F8339" s="217" t="s">
        <v>5</v>
      </c>
      <c r="G8339" s="217" t="s">
        <v>13</v>
      </c>
      <c r="H8339" s="217" t="s">
        <v>5</v>
      </c>
      <c r="I8339" s="217">
        <v>117</v>
      </c>
      <c r="J8339" s="217">
        <v>110</v>
      </c>
      <c r="K8339" s="217">
        <v>7</v>
      </c>
      <c r="L8339" s="217">
        <v>1037</v>
      </c>
      <c r="M8339" s="217">
        <v>34470</v>
      </c>
      <c r="N8339" s="217">
        <v>3.3942558746736302</v>
      </c>
      <c r="O8339" s="217">
        <v>3.1911807368726399</v>
      </c>
      <c r="P8339" s="217">
        <v>0.20307513780098599</v>
      </c>
      <c r="Q8339" s="217">
        <v>3.3942558746736302</v>
      </c>
      <c r="R8339" s="217">
        <v>3.1911807368726399</v>
      </c>
      <c r="S8339" s="217">
        <v>0.20307513780098599</v>
      </c>
      <c r="T8339" s="217">
        <v>3.3942558746736302</v>
      </c>
      <c r="U8339" s="217">
        <v>3.1911807368726399</v>
      </c>
      <c r="V8339" s="217">
        <v>0.20307513780098599</v>
      </c>
      <c r="W8339" s="217">
        <v>3.3942558746736302</v>
      </c>
      <c r="X8339" s="217">
        <v>3.1911807368726399</v>
      </c>
      <c r="Y8339" s="217">
        <v>0.20307513780098599</v>
      </c>
    </row>
    <row r="8340" spans="2:25">
      <c r="B8340" s="217" t="s">
        <v>8509</v>
      </c>
      <c r="C8340" s="217" t="s">
        <v>5935</v>
      </c>
      <c r="D8340" s="217" t="s">
        <v>29</v>
      </c>
      <c r="E8340" s="217" t="s">
        <v>88</v>
      </c>
      <c r="F8340" s="217" t="s">
        <v>12</v>
      </c>
      <c r="G8340" s="217" t="s">
        <v>5</v>
      </c>
      <c r="H8340" s="217" t="s">
        <v>170</v>
      </c>
      <c r="I8340" s="217">
        <v>166</v>
      </c>
      <c r="J8340" s="217">
        <v>157</v>
      </c>
      <c r="K8340" s="217">
        <v>9</v>
      </c>
      <c r="L8340" s="217">
        <v>416</v>
      </c>
      <c r="M8340" s="217">
        <v>21063.808382416901</v>
      </c>
      <c r="N8340" s="217">
        <v>7.8808160892011099</v>
      </c>
      <c r="O8340" s="217">
        <v>7.4535429277384004</v>
      </c>
      <c r="P8340" s="217">
        <v>0.42727316146271099</v>
      </c>
      <c r="Q8340" s="217">
        <v>7.8808160892011099</v>
      </c>
      <c r="R8340" s="217">
        <v>7.4535429277384004</v>
      </c>
      <c r="S8340" s="217">
        <v>0.42727316146271099</v>
      </c>
      <c r="T8340" s="217">
        <v>7.8808160892011099</v>
      </c>
      <c r="U8340" s="217">
        <v>7.4535429277384004</v>
      </c>
      <c r="V8340" s="217">
        <v>0.42727316146271099</v>
      </c>
      <c r="W8340" s="217">
        <v>7.8808160892011099</v>
      </c>
      <c r="X8340" s="217">
        <v>7.4535429277384004</v>
      </c>
      <c r="Y8340" s="217">
        <v>0.42727316146271099</v>
      </c>
    </row>
    <row r="8341" spans="2:25">
      <c r="B8341" s="217" t="s">
        <v>8510</v>
      </c>
      <c r="C8341" s="217" t="s">
        <v>5935</v>
      </c>
      <c r="D8341" s="217" t="s">
        <v>29</v>
      </c>
      <c r="E8341" s="217" t="s">
        <v>88</v>
      </c>
      <c r="F8341" s="217" t="s">
        <v>12</v>
      </c>
      <c r="G8341" s="217" t="s">
        <v>5</v>
      </c>
      <c r="H8341" s="217" t="s">
        <v>172</v>
      </c>
      <c r="I8341" s="217">
        <v>188</v>
      </c>
      <c r="J8341" s="217">
        <v>182</v>
      </c>
      <c r="K8341" s="217">
        <v>6</v>
      </c>
      <c r="L8341" s="217">
        <v>505</v>
      </c>
      <c r="M8341" s="217">
        <v>25686.839177666399</v>
      </c>
      <c r="N8341" s="217">
        <v>7.3189230757304697</v>
      </c>
      <c r="O8341" s="217">
        <v>7.0853404243773701</v>
      </c>
      <c r="P8341" s="217">
        <v>0.2335826513531</v>
      </c>
      <c r="Q8341" s="217">
        <v>7.3189230757304697</v>
      </c>
      <c r="R8341" s="217">
        <v>7.0853404243773701</v>
      </c>
      <c r="S8341" s="217">
        <v>0.2335826513531</v>
      </c>
      <c r="T8341" s="217">
        <v>7.3189230757304697</v>
      </c>
      <c r="U8341" s="217">
        <v>7.0853404243773701</v>
      </c>
      <c r="V8341" s="217">
        <v>0.2335826513531</v>
      </c>
      <c r="W8341" s="217">
        <v>7.3189230757304697</v>
      </c>
      <c r="X8341" s="217">
        <v>7.0853404243773701</v>
      </c>
      <c r="Y8341" s="217">
        <v>0.2335826513531</v>
      </c>
    </row>
    <row r="8342" spans="2:25">
      <c r="B8342" s="217" t="s">
        <v>8511</v>
      </c>
      <c r="C8342" s="217" t="s">
        <v>5935</v>
      </c>
      <c r="D8342" s="217" t="s">
        <v>29</v>
      </c>
      <c r="E8342" s="217" t="s">
        <v>88</v>
      </c>
      <c r="F8342" s="217" t="s">
        <v>12</v>
      </c>
      <c r="G8342" s="217" t="s">
        <v>5</v>
      </c>
      <c r="H8342" s="217" t="s">
        <v>174</v>
      </c>
      <c r="I8342" s="217">
        <v>182</v>
      </c>
      <c r="J8342" s="217">
        <v>177</v>
      </c>
      <c r="K8342" s="217">
        <v>5</v>
      </c>
      <c r="L8342" s="217">
        <v>602</v>
      </c>
      <c r="M8342" s="217">
        <v>30366.480884471199</v>
      </c>
      <c r="N8342" s="217">
        <v>5.99345049867373</v>
      </c>
      <c r="O8342" s="217">
        <v>5.8287952651936799</v>
      </c>
      <c r="P8342" s="217">
        <v>0.16465523348004699</v>
      </c>
      <c r="Q8342" s="217">
        <v>5.99345049867373</v>
      </c>
      <c r="R8342" s="217">
        <v>5.8287952651936799</v>
      </c>
      <c r="S8342" s="217">
        <v>0.16465523348004699</v>
      </c>
      <c r="T8342" s="217">
        <v>5.99345049867373</v>
      </c>
      <c r="U8342" s="217">
        <v>5.8287952651936799</v>
      </c>
      <c r="V8342" s="217">
        <v>0.16465523348004699</v>
      </c>
      <c r="W8342" s="217">
        <v>5.99345049867373</v>
      </c>
      <c r="X8342" s="217">
        <v>5.8287952651936799</v>
      </c>
      <c r="Y8342" s="217">
        <v>0.16465523348004699</v>
      </c>
    </row>
    <row r="8343" spans="2:25">
      <c r="B8343" s="217" t="s">
        <v>8512</v>
      </c>
      <c r="C8343" s="217" t="s">
        <v>5935</v>
      </c>
      <c r="D8343" s="217" t="s">
        <v>29</v>
      </c>
      <c r="E8343" s="217" t="s">
        <v>88</v>
      </c>
      <c r="F8343" s="217" t="s">
        <v>12</v>
      </c>
      <c r="G8343" s="217" t="s">
        <v>5</v>
      </c>
      <c r="H8343" s="217" t="s">
        <v>176</v>
      </c>
      <c r="I8343" s="217">
        <v>277</v>
      </c>
      <c r="J8343" s="217">
        <v>267</v>
      </c>
      <c r="K8343" s="217">
        <v>10</v>
      </c>
      <c r="L8343" s="217">
        <v>765</v>
      </c>
      <c r="M8343" s="217">
        <v>36050.749976990599</v>
      </c>
      <c r="N8343" s="217">
        <v>7.6836126897996699</v>
      </c>
      <c r="O8343" s="217">
        <v>7.4062259500957097</v>
      </c>
      <c r="P8343" s="217">
        <v>0.277386739703959</v>
      </c>
      <c r="Q8343" s="217">
        <v>7.6836126897996699</v>
      </c>
      <c r="R8343" s="217">
        <v>7.4062259500957097</v>
      </c>
      <c r="S8343" s="217">
        <v>0.277386739703959</v>
      </c>
      <c r="T8343" s="217">
        <v>7.6836126897996699</v>
      </c>
      <c r="U8343" s="217">
        <v>7.4062259500957097</v>
      </c>
      <c r="V8343" s="217">
        <v>0.277386739703959</v>
      </c>
      <c r="W8343" s="217">
        <v>7.6836126897996699</v>
      </c>
      <c r="X8343" s="217">
        <v>7.4062259500957097</v>
      </c>
      <c r="Y8343" s="217">
        <v>0.277386739703959</v>
      </c>
    </row>
    <row r="8344" spans="2:25">
      <c r="B8344" s="217" t="s">
        <v>8513</v>
      </c>
      <c r="C8344" s="217" t="s">
        <v>5935</v>
      </c>
      <c r="D8344" s="217" t="s">
        <v>29</v>
      </c>
      <c r="E8344" s="217" t="s">
        <v>88</v>
      </c>
      <c r="F8344" s="217" t="s">
        <v>12</v>
      </c>
      <c r="G8344" s="217" t="s">
        <v>5</v>
      </c>
      <c r="H8344" s="217" t="s">
        <v>178</v>
      </c>
      <c r="I8344" s="217">
        <v>240</v>
      </c>
      <c r="J8344" s="217">
        <v>228</v>
      </c>
      <c r="K8344" s="217">
        <v>12</v>
      </c>
      <c r="L8344" s="217">
        <v>988</v>
      </c>
      <c r="M8344" s="217">
        <v>42917.121578455</v>
      </c>
      <c r="N8344" s="217">
        <v>5.5921737333028299</v>
      </c>
      <c r="O8344" s="217">
        <v>5.3125650466376904</v>
      </c>
      <c r="P8344" s="217">
        <v>0.27960868666514199</v>
      </c>
      <c r="Q8344" s="217">
        <v>5.5921737333028299</v>
      </c>
      <c r="R8344" s="217">
        <v>5.3125650466376904</v>
      </c>
      <c r="S8344" s="217">
        <v>0.27960868666514199</v>
      </c>
      <c r="T8344" s="217">
        <v>5.5921737333028299</v>
      </c>
      <c r="U8344" s="217">
        <v>5.3125650466376904</v>
      </c>
      <c r="V8344" s="217">
        <v>0.27960868666514199</v>
      </c>
      <c r="W8344" s="217">
        <v>5.5921737333028299</v>
      </c>
      <c r="X8344" s="217">
        <v>5.3125650466376904</v>
      </c>
      <c r="Y8344" s="217">
        <v>0.27960868666514199</v>
      </c>
    </row>
    <row r="8345" spans="2:25">
      <c r="B8345" s="217" t="s">
        <v>8514</v>
      </c>
      <c r="C8345" s="217" t="s">
        <v>5935</v>
      </c>
      <c r="D8345" s="217" t="s">
        <v>29</v>
      </c>
      <c r="E8345" s="217" t="s">
        <v>88</v>
      </c>
      <c r="F8345" s="217" t="s">
        <v>12</v>
      </c>
      <c r="G8345" s="217" t="s">
        <v>5</v>
      </c>
      <c r="H8345" s="217" t="s">
        <v>5</v>
      </c>
      <c r="I8345" s="217">
        <v>1053</v>
      </c>
      <c r="J8345" s="217">
        <v>1011</v>
      </c>
      <c r="K8345" s="217">
        <v>42</v>
      </c>
      <c r="L8345" s="217">
        <v>3276</v>
      </c>
      <c r="M8345" s="217">
        <v>156085</v>
      </c>
      <c r="N8345" s="217">
        <v>6.7463241182688902</v>
      </c>
      <c r="O8345" s="217">
        <v>6.47723996540347</v>
      </c>
      <c r="P8345" s="217">
        <v>0.26908415286542597</v>
      </c>
      <c r="Q8345" s="217">
        <v>6.7463241182688902</v>
      </c>
      <c r="R8345" s="217">
        <v>6.47723996540347</v>
      </c>
      <c r="S8345" s="217">
        <v>0.26908415286542597</v>
      </c>
      <c r="T8345" s="217">
        <v>6.7463241182688902</v>
      </c>
      <c r="U8345" s="217">
        <v>6.47723996540347</v>
      </c>
      <c r="V8345" s="217">
        <v>0.26908415286542597</v>
      </c>
      <c r="W8345" s="217">
        <v>6.7463241182688902</v>
      </c>
      <c r="X8345" s="217">
        <v>6.47723996540347</v>
      </c>
      <c r="Y8345" s="217">
        <v>0.26908415286542597</v>
      </c>
    </row>
    <row r="8346" spans="2:25">
      <c r="B8346" s="217" t="s">
        <v>8515</v>
      </c>
      <c r="C8346" s="217" t="s">
        <v>5935</v>
      </c>
      <c r="D8346" s="217" t="s">
        <v>29</v>
      </c>
      <c r="E8346" s="217" t="s">
        <v>88</v>
      </c>
      <c r="F8346" s="217" t="s">
        <v>9</v>
      </c>
      <c r="G8346" s="217" t="s">
        <v>5</v>
      </c>
      <c r="H8346" s="217" t="s">
        <v>170</v>
      </c>
      <c r="I8346" s="217">
        <v>46</v>
      </c>
      <c r="J8346" s="217">
        <v>41</v>
      </c>
      <c r="K8346" s="217">
        <v>5</v>
      </c>
      <c r="L8346" s="217">
        <v>691</v>
      </c>
      <c r="M8346" s="217">
        <v>22471.157749296901</v>
      </c>
      <c r="N8346" s="217">
        <v>2.0470685361745198</v>
      </c>
      <c r="O8346" s="217">
        <v>1.8245610865903299</v>
      </c>
      <c r="P8346" s="217">
        <v>0.222507449584187</v>
      </c>
      <c r="Q8346" s="217">
        <v>2.0470685361745198</v>
      </c>
      <c r="R8346" s="217">
        <v>1.8245610865903299</v>
      </c>
      <c r="S8346" s="217">
        <v>0.222507449584187</v>
      </c>
      <c r="T8346" s="217">
        <v>2.0470685361745198</v>
      </c>
      <c r="U8346" s="217">
        <v>1.8245610865903299</v>
      </c>
      <c r="V8346" s="217">
        <v>0.222507449584187</v>
      </c>
      <c r="W8346" s="217">
        <v>2.0470685361745198</v>
      </c>
      <c r="X8346" s="217">
        <v>1.8245610865903299</v>
      </c>
      <c r="Y8346" s="217">
        <v>0.222507449584187</v>
      </c>
    </row>
    <row r="8347" spans="2:25">
      <c r="B8347" s="217" t="s">
        <v>8516</v>
      </c>
      <c r="C8347" s="217" t="s">
        <v>5935</v>
      </c>
      <c r="D8347" s="217" t="s">
        <v>29</v>
      </c>
      <c r="E8347" s="217" t="s">
        <v>88</v>
      </c>
      <c r="F8347" s="217" t="s">
        <v>9</v>
      </c>
      <c r="G8347" s="217" t="s">
        <v>5</v>
      </c>
      <c r="H8347" s="217" t="s">
        <v>172</v>
      </c>
      <c r="I8347" s="217">
        <v>65</v>
      </c>
      <c r="J8347" s="217">
        <v>60</v>
      </c>
      <c r="K8347" s="217">
        <v>5</v>
      </c>
      <c r="L8347" s="217">
        <v>860</v>
      </c>
      <c r="M8347" s="217">
        <v>27239.657516996402</v>
      </c>
      <c r="N8347" s="217">
        <v>2.3862267710026401</v>
      </c>
      <c r="O8347" s="217">
        <v>2.20267086554089</v>
      </c>
      <c r="P8347" s="217">
        <v>0.183555905461741</v>
      </c>
      <c r="Q8347" s="217">
        <v>2.3862267710026401</v>
      </c>
      <c r="R8347" s="217">
        <v>2.20267086554089</v>
      </c>
      <c r="S8347" s="217">
        <v>0.183555905461741</v>
      </c>
      <c r="T8347" s="217">
        <v>2.3862267710026401</v>
      </c>
      <c r="U8347" s="217">
        <v>2.20267086554089</v>
      </c>
      <c r="V8347" s="217">
        <v>0.183555905461741</v>
      </c>
      <c r="W8347" s="217">
        <v>2.3862267710026401</v>
      </c>
      <c r="X8347" s="217">
        <v>2.20267086554089</v>
      </c>
      <c r="Y8347" s="217">
        <v>0.183555905461741</v>
      </c>
    </row>
    <row r="8348" spans="2:25">
      <c r="B8348" s="217" t="s">
        <v>8517</v>
      </c>
      <c r="C8348" s="217" t="s">
        <v>5935</v>
      </c>
      <c r="D8348" s="217" t="s">
        <v>29</v>
      </c>
      <c r="E8348" s="217" t="s">
        <v>88</v>
      </c>
      <c r="F8348" s="217" t="s">
        <v>9</v>
      </c>
      <c r="G8348" s="217" t="s">
        <v>5</v>
      </c>
      <c r="H8348" s="217" t="s">
        <v>174</v>
      </c>
      <c r="I8348" s="217">
        <v>102</v>
      </c>
      <c r="J8348" s="217">
        <v>92</v>
      </c>
      <c r="K8348" s="217">
        <v>10</v>
      </c>
      <c r="L8348" s="217">
        <v>1061</v>
      </c>
      <c r="M8348" s="217">
        <v>32398.9189448082</v>
      </c>
      <c r="N8348" s="217">
        <v>3.14825319245243</v>
      </c>
      <c r="O8348" s="217">
        <v>2.8396009186825801</v>
      </c>
      <c r="P8348" s="217">
        <v>0.308652273769846</v>
      </c>
      <c r="Q8348" s="217">
        <v>3.14825319245243</v>
      </c>
      <c r="R8348" s="217">
        <v>2.8396009186825801</v>
      </c>
      <c r="S8348" s="217">
        <v>0.308652273769846</v>
      </c>
      <c r="T8348" s="217">
        <v>3.14825319245243</v>
      </c>
      <c r="U8348" s="217">
        <v>2.8396009186825801</v>
      </c>
      <c r="V8348" s="217">
        <v>0.308652273769846</v>
      </c>
      <c r="W8348" s="217">
        <v>3.14825319245243</v>
      </c>
      <c r="X8348" s="217">
        <v>2.8396009186825801</v>
      </c>
      <c r="Y8348" s="217">
        <v>0.308652273769846</v>
      </c>
    </row>
    <row r="8349" spans="2:25">
      <c r="B8349" s="217" t="s">
        <v>8518</v>
      </c>
      <c r="C8349" s="217" t="s">
        <v>5935</v>
      </c>
      <c r="D8349" s="217" t="s">
        <v>29</v>
      </c>
      <c r="E8349" s="217" t="s">
        <v>88</v>
      </c>
      <c r="F8349" s="217" t="s">
        <v>9</v>
      </c>
      <c r="G8349" s="217" t="s">
        <v>5</v>
      </c>
      <c r="H8349" s="217" t="s">
        <v>176</v>
      </c>
      <c r="I8349" s="217">
        <v>124</v>
      </c>
      <c r="J8349" s="217">
        <v>108</v>
      </c>
      <c r="K8349" s="217">
        <v>16</v>
      </c>
      <c r="L8349" s="217">
        <v>1249</v>
      </c>
      <c r="M8349" s="217">
        <v>38442.949187927297</v>
      </c>
      <c r="N8349" s="217">
        <v>3.2255589807595002</v>
      </c>
      <c r="O8349" s="217">
        <v>2.8093578219518198</v>
      </c>
      <c r="P8349" s="217">
        <v>0.416201158807677</v>
      </c>
      <c r="Q8349" s="217">
        <v>3.2255589807595002</v>
      </c>
      <c r="R8349" s="217">
        <v>2.8093578219518198</v>
      </c>
      <c r="S8349" s="217">
        <v>0.416201158807677</v>
      </c>
      <c r="T8349" s="217">
        <v>3.2255589807595002</v>
      </c>
      <c r="U8349" s="217">
        <v>2.8093578219518198</v>
      </c>
      <c r="V8349" s="217">
        <v>0.416201158807677</v>
      </c>
      <c r="W8349" s="217">
        <v>3.2255589807595002</v>
      </c>
      <c r="X8349" s="217">
        <v>2.8093578219518198</v>
      </c>
      <c r="Y8349" s="217">
        <v>0.416201158807677</v>
      </c>
    </row>
    <row r="8350" spans="2:25">
      <c r="B8350" s="217" t="s">
        <v>8519</v>
      </c>
      <c r="C8350" s="217" t="s">
        <v>5935</v>
      </c>
      <c r="D8350" s="217" t="s">
        <v>29</v>
      </c>
      <c r="E8350" s="217" t="s">
        <v>88</v>
      </c>
      <c r="F8350" s="217" t="s">
        <v>9</v>
      </c>
      <c r="G8350" s="217" t="s">
        <v>5</v>
      </c>
      <c r="H8350" s="217" t="s">
        <v>178</v>
      </c>
      <c r="I8350" s="217">
        <v>169</v>
      </c>
      <c r="J8350" s="217">
        <v>138</v>
      </c>
      <c r="K8350" s="217">
        <v>31</v>
      </c>
      <c r="L8350" s="217">
        <v>1607</v>
      </c>
      <c r="M8350" s="217">
        <v>44557.316600971099</v>
      </c>
      <c r="N8350" s="217">
        <v>3.7928675443690598</v>
      </c>
      <c r="O8350" s="217">
        <v>3.09713444451438</v>
      </c>
      <c r="P8350" s="217">
        <v>0.69573309985467902</v>
      </c>
      <c r="Q8350" s="217">
        <v>3.7928675443690598</v>
      </c>
      <c r="R8350" s="217">
        <v>3.09713444451438</v>
      </c>
      <c r="S8350" s="217">
        <v>0.69573309985467902</v>
      </c>
      <c r="T8350" s="217">
        <v>3.7928675443690598</v>
      </c>
      <c r="U8350" s="217">
        <v>3.09713444451438</v>
      </c>
      <c r="V8350" s="217">
        <v>0.69573309985467902</v>
      </c>
      <c r="W8350" s="217">
        <v>3.7928675443690598</v>
      </c>
      <c r="X8350" s="217">
        <v>3.09713444451438</v>
      </c>
      <c r="Y8350" s="217">
        <v>0.69573309985467902</v>
      </c>
    </row>
    <row r="8351" spans="2:25">
      <c r="B8351" s="217" t="s">
        <v>8520</v>
      </c>
      <c r="C8351" s="217" t="s">
        <v>5935</v>
      </c>
      <c r="D8351" s="217" t="s">
        <v>29</v>
      </c>
      <c r="E8351" s="217" t="s">
        <v>88</v>
      </c>
      <c r="F8351" s="217" t="s">
        <v>9</v>
      </c>
      <c r="G8351" s="217" t="s">
        <v>5</v>
      </c>
      <c r="H8351" s="217" t="s">
        <v>5</v>
      </c>
      <c r="I8351" s="217">
        <v>507</v>
      </c>
      <c r="J8351" s="217">
        <v>440</v>
      </c>
      <c r="K8351" s="217">
        <v>67</v>
      </c>
      <c r="L8351" s="217">
        <v>5469</v>
      </c>
      <c r="M8351" s="217">
        <v>165110</v>
      </c>
      <c r="N8351" s="217">
        <v>3.0706801526255201</v>
      </c>
      <c r="O8351" s="217">
        <v>2.66489007328448</v>
      </c>
      <c r="P8351" s="217">
        <v>0.405790079341045</v>
      </c>
      <c r="Q8351" s="217">
        <v>3.0706801526255201</v>
      </c>
      <c r="R8351" s="217">
        <v>2.66489007328448</v>
      </c>
      <c r="S8351" s="217">
        <v>0.405790079341045</v>
      </c>
      <c r="T8351" s="217">
        <v>3.0706801526255201</v>
      </c>
      <c r="U8351" s="217">
        <v>2.66489007328448</v>
      </c>
      <c r="V8351" s="217">
        <v>0.405790079341045</v>
      </c>
      <c r="W8351" s="217">
        <v>3.0706801526255201</v>
      </c>
      <c r="X8351" s="217">
        <v>2.66489007328448</v>
      </c>
      <c r="Y8351" s="217">
        <v>0.405790079341045</v>
      </c>
    </row>
    <row r="8352" spans="2:25">
      <c r="B8352" s="217" t="s">
        <v>8521</v>
      </c>
      <c r="C8352" s="217" t="s">
        <v>5935</v>
      </c>
      <c r="D8352" s="217" t="s">
        <v>29</v>
      </c>
      <c r="E8352" s="217" t="s">
        <v>88</v>
      </c>
      <c r="F8352" s="217" t="s">
        <v>5</v>
      </c>
      <c r="G8352" s="217" t="s">
        <v>5</v>
      </c>
      <c r="H8352" s="217" t="s">
        <v>170</v>
      </c>
      <c r="I8352" s="217">
        <v>214</v>
      </c>
      <c r="J8352" s="217">
        <v>200</v>
      </c>
      <c r="K8352" s="217">
        <v>14</v>
      </c>
      <c r="L8352" s="217">
        <v>1107</v>
      </c>
      <c r="M8352" s="217">
        <v>43534.966131713802</v>
      </c>
      <c r="N8352" s="217">
        <v>4.91558898547318</v>
      </c>
      <c r="O8352" s="217">
        <v>4.59400839763848</v>
      </c>
      <c r="P8352" s="217">
        <v>0.32158058783469401</v>
      </c>
      <c r="Q8352" s="217">
        <v>4.91558898547318</v>
      </c>
      <c r="R8352" s="217">
        <v>4.59400839763848</v>
      </c>
      <c r="S8352" s="217">
        <v>0.32158058783469401</v>
      </c>
      <c r="T8352" s="217">
        <v>4.91558898547318</v>
      </c>
      <c r="U8352" s="217">
        <v>4.59400839763848</v>
      </c>
      <c r="V8352" s="217">
        <v>0.32158058783469401</v>
      </c>
      <c r="W8352" s="217">
        <v>4.91558898547318</v>
      </c>
      <c r="X8352" s="217">
        <v>4.59400839763848</v>
      </c>
      <c r="Y8352" s="217">
        <v>0.32158058783469401</v>
      </c>
    </row>
    <row r="8353" spans="2:25">
      <c r="B8353" s="217" t="s">
        <v>8522</v>
      </c>
      <c r="C8353" s="217" t="s">
        <v>5935</v>
      </c>
      <c r="D8353" s="217" t="s">
        <v>29</v>
      </c>
      <c r="E8353" s="217" t="s">
        <v>88</v>
      </c>
      <c r="F8353" s="217" t="s">
        <v>5</v>
      </c>
      <c r="G8353" s="217" t="s">
        <v>5</v>
      </c>
      <c r="H8353" s="217" t="s">
        <v>172</v>
      </c>
      <c r="I8353" s="217">
        <v>253</v>
      </c>
      <c r="J8353" s="217">
        <v>242</v>
      </c>
      <c r="K8353" s="217">
        <v>11</v>
      </c>
      <c r="L8353" s="217">
        <v>1367</v>
      </c>
      <c r="M8353" s="217">
        <v>52926.496694662797</v>
      </c>
      <c r="N8353" s="217">
        <v>4.7802143689875702</v>
      </c>
      <c r="O8353" s="217">
        <v>4.5723789616402799</v>
      </c>
      <c r="P8353" s="217">
        <v>0.20783540734728501</v>
      </c>
      <c r="Q8353" s="217">
        <v>4.7802143689875702</v>
      </c>
      <c r="R8353" s="217">
        <v>4.5723789616402799</v>
      </c>
      <c r="S8353" s="217">
        <v>0.20783540734728501</v>
      </c>
      <c r="T8353" s="217">
        <v>4.7802143689875702</v>
      </c>
      <c r="U8353" s="217">
        <v>4.5723789616402799</v>
      </c>
      <c r="V8353" s="217">
        <v>0.20783540734728501</v>
      </c>
      <c r="W8353" s="217">
        <v>4.7802143689875702</v>
      </c>
      <c r="X8353" s="217">
        <v>4.5723789616402799</v>
      </c>
      <c r="Y8353" s="217">
        <v>0.20783540734728501</v>
      </c>
    </row>
    <row r="8354" spans="2:25">
      <c r="B8354" s="217" t="s">
        <v>8523</v>
      </c>
      <c r="C8354" s="217" t="s">
        <v>5935</v>
      </c>
      <c r="D8354" s="217" t="s">
        <v>29</v>
      </c>
      <c r="E8354" s="217" t="s">
        <v>88</v>
      </c>
      <c r="F8354" s="217" t="s">
        <v>5</v>
      </c>
      <c r="G8354" s="217" t="s">
        <v>5</v>
      </c>
      <c r="H8354" s="217" t="s">
        <v>174</v>
      </c>
      <c r="I8354" s="217">
        <v>284</v>
      </c>
      <c r="J8354" s="217">
        <v>269</v>
      </c>
      <c r="K8354" s="217">
        <v>15</v>
      </c>
      <c r="L8354" s="217">
        <v>1663</v>
      </c>
      <c r="M8354" s="217">
        <v>62765.399829279399</v>
      </c>
      <c r="N8354" s="217">
        <v>4.5247859612537198</v>
      </c>
      <c r="O8354" s="217">
        <v>4.2858007872438399</v>
      </c>
      <c r="P8354" s="217">
        <v>0.23898517400987901</v>
      </c>
      <c r="Q8354" s="217">
        <v>4.5247859612537198</v>
      </c>
      <c r="R8354" s="217">
        <v>4.2858007872438399</v>
      </c>
      <c r="S8354" s="217">
        <v>0.23898517400987901</v>
      </c>
      <c r="T8354" s="217">
        <v>4.5247859612537198</v>
      </c>
      <c r="U8354" s="217">
        <v>4.2858007872438399</v>
      </c>
      <c r="V8354" s="217">
        <v>0.23898517400987901</v>
      </c>
      <c r="W8354" s="217">
        <v>4.5247859612537198</v>
      </c>
      <c r="X8354" s="217">
        <v>4.2858007872438399</v>
      </c>
      <c r="Y8354" s="217">
        <v>0.23898517400987901</v>
      </c>
    </row>
    <row r="8355" spans="2:25">
      <c r="B8355" s="217" t="s">
        <v>8524</v>
      </c>
      <c r="C8355" s="217" t="s">
        <v>5935</v>
      </c>
      <c r="D8355" s="217" t="s">
        <v>29</v>
      </c>
      <c r="E8355" s="217" t="s">
        <v>88</v>
      </c>
      <c r="F8355" s="217" t="s">
        <v>5</v>
      </c>
      <c r="G8355" s="217" t="s">
        <v>5</v>
      </c>
      <c r="H8355" s="217" t="s">
        <v>176</v>
      </c>
      <c r="I8355" s="217">
        <v>403</v>
      </c>
      <c r="J8355" s="217">
        <v>377</v>
      </c>
      <c r="K8355" s="217">
        <v>26</v>
      </c>
      <c r="L8355" s="217">
        <v>2016</v>
      </c>
      <c r="M8355" s="217">
        <v>74493.699164917896</v>
      </c>
      <c r="N8355" s="217">
        <v>5.4098535113394997</v>
      </c>
      <c r="O8355" s="217">
        <v>5.0608307041563103</v>
      </c>
      <c r="P8355" s="217">
        <v>0.34902280718319401</v>
      </c>
      <c r="Q8355" s="217">
        <v>5.4098535113394997</v>
      </c>
      <c r="R8355" s="217">
        <v>5.0608307041563103</v>
      </c>
      <c r="S8355" s="217">
        <v>0.34902280718319401</v>
      </c>
      <c r="T8355" s="217">
        <v>5.4098535113394997</v>
      </c>
      <c r="U8355" s="217">
        <v>5.0608307041563103</v>
      </c>
      <c r="V8355" s="217">
        <v>0.34902280718319401</v>
      </c>
      <c r="W8355" s="217">
        <v>5.4098535113394997</v>
      </c>
      <c r="X8355" s="217">
        <v>5.0608307041563103</v>
      </c>
      <c r="Y8355" s="217">
        <v>0.34902280718319401</v>
      </c>
    </row>
    <row r="8356" spans="2:25">
      <c r="B8356" s="217" t="s">
        <v>8525</v>
      </c>
      <c r="C8356" s="217" t="s">
        <v>5935</v>
      </c>
      <c r="D8356" s="217" t="s">
        <v>29</v>
      </c>
      <c r="E8356" s="217" t="s">
        <v>88</v>
      </c>
      <c r="F8356" s="217" t="s">
        <v>5</v>
      </c>
      <c r="G8356" s="217" t="s">
        <v>5</v>
      </c>
      <c r="H8356" s="217" t="s">
        <v>178</v>
      </c>
      <c r="I8356" s="217">
        <v>414</v>
      </c>
      <c r="J8356" s="217">
        <v>371</v>
      </c>
      <c r="K8356" s="217">
        <v>43</v>
      </c>
      <c r="L8356" s="217">
        <v>2595</v>
      </c>
      <c r="M8356" s="217">
        <v>87474.438179426099</v>
      </c>
      <c r="N8356" s="217">
        <v>4.7328111916627602</v>
      </c>
      <c r="O8356" s="217">
        <v>4.2412390147509296</v>
      </c>
      <c r="P8356" s="217">
        <v>0.49157217691183303</v>
      </c>
      <c r="Q8356" s="217">
        <v>4.7328111916627602</v>
      </c>
      <c r="R8356" s="217">
        <v>4.2412390147509296</v>
      </c>
      <c r="S8356" s="217">
        <v>0.49157217691183303</v>
      </c>
      <c r="T8356" s="217">
        <v>4.7328111916627602</v>
      </c>
      <c r="U8356" s="217">
        <v>4.2412390147509296</v>
      </c>
      <c r="V8356" s="217">
        <v>0.49157217691183303</v>
      </c>
      <c r="W8356" s="217">
        <v>4.7328111916627602</v>
      </c>
      <c r="X8356" s="217">
        <v>4.2412390147509296</v>
      </c>
      <c r="Y8356" s="217">
        <v>0.49157217691183303</v>
      </c>
    </row>
    <row r="8357" spans="2:25">
      <c r="B8357" s="217" t="s">
        <v>8526</v>
      </c>
      <c r="C8357" s="217" t="s">
        <v>5935</v>
      </c>
      <c r="D8357" s="217" t="s">
        <v>29</v>
      </c>
      <c r="E8357" s="217" t="s">
        <v>88</v>
      </c>
      <c r="F8357" s="217" t="s">
        <v>5</v>
      </c>
      <c r="G8357" s="217" t="s">
        <v>5</v>
      </c>
      <c r="H8357" s="217" t="s">
        <v>5</v>
      </c>
      <c r="I8357" s="217">
        <v>1569</v>
      </c>
      <c r="J8357" s="217">
        <v>1460</v>
      </c>
      <c r="K8357" s="217">
        <v>109</v>
      </c>
      <c r="L8357" s="217">
        <v>8749</v>
      </c>
      <c r="M8357" s="217">
        <v>321195</v>
      </c>
      <c r="N8357" s="217">
        <v>4.8848830149908897</v>
      </c>
      <c r="O8357" s="217">
        <v>4.5455253039430898</v>
      </c>
      <c r="P8357" s="217">
        <v>0.33935771104780599</v>
      </c>
      <c r="Q8357" s="217">
        <v>4.8848830149908897</v>
      </c>
      <c r="R8357" s="217">
        <v>4.5455253039430898</v>
      </c>
      <c r="S8357" s="217">
        <v>0.33935771104780599</v>
      </c>
      <c r="T8357" s="217">
        <v>4.8848830149908897</v>
      </c>
      <c r="U8357" s="217">
        <v>4.5455253039430898</v>
      </c>
      <c r="V8357" s="217">
        <v>0.33935771104780599</v>
      </c>
      <c r="W8357" s="217">
        <v>4.8848830149908897</v>
      </c>
      <c r="X8357" s="217">
        <v>4.5455253039430898</v>
      </c>
      <c r="Y8357" s="217">
        <v>0.33935771104780599</v>
      </c>
    </row>
    <row r="8358" spans="2:25">
      <c r="B8358" s="217" t="s">
        <v>8527</v>
      </c>
      <c r="C8358" s="217" t="s">
        <v>5935</v>
      </c>
      <c r="D8358" s="217" t="s">
        <v>18</v>
      </c>
      <c r="E8358" s="217" t="s">
        <v>86</v>
      </c>
      <c r="F8358" s="217" t="s">
        <v>12</v>
      </c>
      <c r="G8358" s="217" t="s">
        <v>10</v>
      </c>
      <c r="H8358" s="217" t="s">
        <v>170</v>
      </c>
      <c r="I8358" s="217">
        <v>0</v>
      </c>
      <c r="J8358" s="217">
        <v>0</v>
      </c>
      <c r="K8358" s="217">
        <v>0</v>
      </c>
      <c r="L8358" s="217">
        <v>1</v>
      </c>
      <c r="M8358" s="217">
        <v>149.26829268292701</v>
      </c>
      <c r="N8358" s="217">
        <v>0</v>
      </c>
      <c r="O8358" s="217">
        <v>0</v>
      </c>
      <c r="P8358" s="217">
        <v>0</v>
      </c>
      <c r="Q8358" s="217">
        <v>0</v>
      </c>
      <c r="R8358" s="217">
        <v>0</v>
      </c>
      <c r="S8358" s="217">
        <v>0</v>
      </c>
      <c r="T8358" s="217">
        <v>0</v>
      </c>
      <c r="U8358" s="217">
        <v>0</v>
      </c>
      <c r="V8358" s="217">
        <v>0</v>
      </c>
      <c r="W8358" s="217">
        <v>0</v>
      </c>
      <c r="X8358" s="217">
        <v>0</v>
      </c>
      <c r="Y8358" s="217">
        <v>0</v>
      </c>
    </row>
    <row r="8359" spans="2:25">
      <c r="B8359" s="217" t="s">
        <v>8528</v>
      </c>
      <c r="C8359" s="217" t="s">
        <v>5935</v>
      </c>
      <c r="D8359" s="217" t="s">
        <v>18</v>
      </c>
      <c r="E8359" s="217" t="s">
        <v>86</v>
      </c>
      <c r="F8359" s="217" t="s">
        <v>12</v>
      </c>
      <c r="G8359" s="217" t="s">
        <v>10</v>
      </c>
      <c r="H8359" s="217" t="s">
        <v>172</v>
      </c>
      <c r="I8359" s="217">
        <v>0</v>
      </c>
      <c r="J8359" s="217">
        <v>0</v>
      </c>
      <c r="K8359" s="217">
        <v>0</v>
      </c>
      <c r="L8359" s="217">
        <v>4</v>
      </c>
      <c r="M8359" s="217">
        <v>211.46341463414601</v>
      </c>
      <c r="N8359" s="217">
        <v>0</v>
      </c>
      <c r="O8359" s="217">
        <v>0</v>
      </c>
      <c r="P8359" s="217">
        <v>0</v>
      </c>
      <c r="Q8359" s="217">
        <v>0</v>
      </c>
      <c r="R8359" s="217">
        <v>0</v>
      </c>
      <c r="S8359" s="217">
        <v>0</v>
      </c>
      <c r="T8359" s="217">
        <v>0</v>
      </c>
      <c r="U8359" s="217">
        <v>0</v>
      </c>
      <c r="V8359" s="217">
        <v>0</v>
      </c>
      <c r="W8359" s="217">
        <v>0</v>
      </c>
      <c r="X8359" s="217">
        <v>0</v>
      </c>
      <c r="Y8359" s="217">
        <v>0</v>
      </c>
    </row>
    <row r="8360" spans="2:25">
      <c r="B8360" s="217" t="s">
        <v>8529</v>
      </c>
      <c r="C8360" s="217" t="s">
        <v>5935</v>
      </c>
      <c r="D8360" s="217" t="s">
        <v>18</v>
      </c>
      <c r="E8360" s="217" t="s">
        <v>86</v>
      </c>
      <c r="F8360" s="217" t="s">
        <v>12</v>
      </c>
      <c r="G8360" s="217" t="s">
        <v>10</v>
      </c>
      <c r="H8360" s="217" t="s">
        <v>174</v>
      </c>
      <c r="I8360" s="217">
        <v>2</v>
      </c>
      <c r="J8360" s="217">
        <v>2</v>
      </c>
      <c r="K8360" s="217">
        <v>0</v>
      </c>
      <c r="L8360" s="217">
        <v>8</v>
      </c>
      <c r="M8360" s="217">
        <v>236.34146341463401</v>
      </c>
      <c r="N8360" s="217">
        <v>8.4623323013415899</v>
      </c>
      <c r="O8360" s="217">
        <v>8.4623323013415899</v>
      </c>
      <c r="P8360" s="217">
        <v>0</v>
      </c>
      <c r="Q8360" s="217">
        <v>8.4623323013415899</v>
      </c>
      <c r="R8360" s="217">
        <v>8.4623323013415899</v>
      </c>
      <c r="S8360" s="217">
        <v>0</v>
      </c>
      <c r="T8360" s="217">
        <v>8.4623323013415899</v>
      </c>
      <c r="U8360" s="217">
        <v>8.4623323013415899</v>
      </c>
      <c r="V8360" s="217">
        <v>0</v>
      </c>
      <c r="W8360" s="217">
        <v>8.4623323013415899</v>
      </c>
      <c r="X8360" s="217">
        <v>8.4623323013415899</v>
      </c>
      <c r="Y8360" s="217">
        <v>0</v>
      </c>
    </row>
    <row r="8361" spans="2:25">
      <c r="B8361" s="217" t="s">
        <v>8530</v>
      </c>
      <c r="C8361" s="217" t="s">
        <v>5935</v>
      </c>
      <c r="D8361" s="217" t="s">
        <v>18</v>
      </c>
      <c r="E8361" s="217" t="s">
        <v>86</v>
      </c>
      <c r="F8361" s="217" t="s">
        <v>12</v>
      </c>
      <c r="G8361" s="217" t="s">
        <v>10</v>
      </c>
      <c r="H8361" s="217" t="s">
        <v>176</v>
      </c>
      <c r="I8361" s="217">
        <v>2</v>
      </c>
      <c r="J8361" s="217">
        <v>2</v>
      </c>
      <c r="K8361" s="217">
        <v>0</v>
      </c>
      <c r="L8361" s="217">
        <v>6</v>
      </c>
      <c r="M8361" s="217">
        <v>261.21951219512198</v>
      </c>
      <c r="N8361" s="217">
        <v>7.6563958916900097</v>
      </c>
      <c r="O8361" s="217">
        <v>7.6563958916900097</v>
      </c>
      <c r="P8361" s="217">
        <v>0</v>
      </c>
      <c r="Q8361" s="217">
        <v>7.6563958916900097</v>
      </c>
      <c r="R8361" s="217">
        <v>7.6563958916900097</v>
      </c>
      <c r="S8361" s="217">
        <v>0</v>
      </c>
      <c r="T8361" s="217">
        <v>7.6563958916900097</v>
      </c>
      <c r="U8361" s="217">
        <v>7.6563958916900097</v>
      </c>
      <c r="V8361" s="217">
        <v>0</v>
      </c>
      <c r="W8361" s="217">
        <v>7.6563958916900097</v>
      </c>
      <c r="X8361" s="217">
        <v>7.6563958916900097</v>
      </c>
      <c r="Y8361" s="217">
        <v>0</v>
      </c>
    </row>
    <row r="8362" spans="2:25">
      <c r="B8362" s="217" t="s">
        <v>8531</v>
      </c>
      <c r="C8362" s="217" t="s">
        <v>5935</v>
      </c>
      <c r="D8362" s="217" t="s">
        <v>18</v>
      </c>
      <c r="E8362" s="217" t="s">
        <v>86</v>
      </c>
      <c r="F8362" s="217" t="s">
        <v>12</v>
      </c>
      <c r="G8362" s="217" t="s">
        <v>10</v>
      </c>
      <c r="H8362" s="217" t="s">
        <v>178</v>
      </c>
      <c r="I8362" s="217">
        <v>0</v>
      </c>
      <c r="J8362" s="217">
        <v>0</v>
      </c>
      <c r="K8362" s="217">
        <v>0</v>
      </c>
      <c r="L8362" s="217">
        <v>0</v>
      </c>
      <c r="M8362" s="217">
        <v>161.707317073171</v>
      </c>
      <c r="N8362" s="217">
        <v>0</v>
      </c>
      <c r="O8362" s="217">
        <v>0</v>
      </c>
      <c r="P8362" s="217">
        <v>0</v>
      </c>
      <c r="Q8362" s="217">
        <v>0</v>
      </c>
      <c r="R8362" s="217">
        <v>0</v>
      </c>
      <c r="S8362" s="217">
        <v>0</v>
      </c>
      <c r="T8362" s="217">
        <v>0</v>
      </c>
      <c r="U8362" s="217">
        <v>0</v>
      </c>
      <c r="V8362" s="217">
        <v>0</v>
      </c>
      <c r="W8362" s="217">
        <v>0</v>
      </c>
      <c r="X8362" s="217">
        <v>0</v>
      </c>
      <c r="Y8362" s="217">
        <v>0</v>
      </c>
    </row>
    <row r="8363" spans="2:25">
      <c r="B8363" s="217" t="s">
        <v>8532</v>
      </c>
      <c r="C8363" s="217" t="s">
        <v>5935</v>
      </c>
      <c r="D8363" s="217" t="s">
        <v>18</v>
      </c>
      <c r="E8363" s="217" t="s">
        <v>86</v>
      </c>
      <c r="F8363" s="217" t="s">
        <v>12</v>
      </c>
      <c r="G8363" s="217" t="s">
        <v>10</v>
      </c>
      <c r="H8363" s="217" t="s">
        <v>5</v>
      </c>
      <c r="I8363" s="217">
        <v>4</v>
      </c>
      <c r="J8363" s="217">
        <v>4</v>
      </c>
      <c r="K8363" s="217">
        <v>0</v>
      </c>
      <c r="L8363" s="217">
        <v>19</v>
      </c>
      <c r="M8363" s="217">
        <v>1020</v>
      </c>
      <c r="N8363" s="217">
        <v>3.9215686274509798</v>
      </c>
      <c r="O8363" s="217">
        <v>3.9215686274509798</v>
      </c>
      <c r="P8363" s="217">
        <v>0</v>
      </c>
      <c r="Q8363" s="217">
        <v>3.9215686274509798</v>
      </c>
      <c r="R8363" s="217">
        <v>3.9215686274509798</v>
      </c>
      <c r="S8363" s="217">
        <v>0</v>
      </c>
      <c r="T8363" s="217">
        <v>3.9215686274509798</v>
      </c>
      <c r="U8363" s="217">
        <v>3.9215686274509798</v>
      </c>
      <c r="V8363" s="217">
        <v>0</v>
      </c>
      <c r="W8363" s="217">
        <v>3.9215686274509798</v>
      </c>
      <c r="X8363" s="217">
        <v>3.9215686274509798</v>
      </c>
      <c r="Y8363" s="217">
        <v>0</v>
      </c>
    </row>
    <row r="8364" spans="2:25">
      <c r="B8364" s="217" t="s">
        <v>8533</v>
      </c>
      <c r="C8364" s="217" t="s">
        <v>5935</v>
      </c>
      <c r="D8364" s="217" t="s">
        <v>18</v>
      </c>
      <c r="E8364" s="217" t="s">
        <v>86</v>
      </c>
      <c r="F8364" s="217" t="s">
        <v>9</v>
      </c>
      <c r="G8364" s="217" t="s">
        <v>10</v>
      </c>
      <c r="H8364" s="217" t="s">
        <v>170</v>
      </c>
      <c r="I8364" s="217">
        <v>0</v>
      </c>
      <c r="J8364" s="217">
        <v>0</v>
      </c>
      <c r="K8364" s="217">
        <v>0</v>
      </c>
      <c r="L8364" s="217">
        <v>1</v>
      </c>
      <c r="M8364" s="217">
        <v>146.77419354838699</v>
      </c>
      <c r="N8364" s="217">
        <v>0</v>
      </c>
      <c r="O8364" s="217">
        <v>0</v>
      </c>
      <c r="P8364" s="217">
        <v>0</v>
      </c>
      <c r="Q8364" s="217">
        <v>0</v>
      </c>
      <c r="R8364" s="217">
        <v>0</v>
      </c>
      <c r="S8364" s="217">
        <v>0</v>
      </c>
      <c r="T8364" s="217">
        <v>0</v>
      </c>
      <c r="U8364" s="217">
        <v>0</v>
      </c>
      <c r="V8364" s="217">
        <v>0</v>
      </c>
      <c r="W8364" s="217">
        <v>0</v>
      </c>
      <c r="X8364" s="217">
        <v>0</v>
      </c>
      <c r="Y8364" s="217">
        <v>0</v>
      </c>
    </row>
    <row r="8365" spans="2:25">
      <c r="B8365" s="217" t="s">
        <v>8534</v>
      </c>
      <c r="C8365" s="217" t="s">
        <v>5935</v>
      </c>
      <c r="D8365" s="217" t="s">
        <v>18</v>
      </c>
      <c r="E8365" s="217" t="s">
        <v>86</v>
      </c>
      <c r="F8365" s="217" t="s">
        <v>9</v>
      </c>
      <c r="G8365" s="217" t="s">
        <v>10</v>
      </c>
      <c r="H8365" s="217" t="s">
        <v>172</v>
      </c>
      <c r="I8365" s="217">
        <v>0</v>
      </c>
      <c r="J8365" s="217">
        <v>0</v>
      </c>
      <c r="K8365" s="217">
        <v>0</v>
      </c>
      <c r="L8365" s="217">
        <v>5</v>
      </c>
      <c r="M8365" s="217">
        <v>191.935483870968</v>
      </c>
      <c r="N8365" s="217">
        <v>0</v>
      </c>
      <c r="O8365" s="217">
        <v>0</v>
      </c>
      <c r="P8365" s="217">
        <v>0</v>
      </c>
      <c r="Q8365" s="217">
        <v>0</v>
      </c>
      <c r="R8365" s="217">
        <v>0</v>
      </c>
      <c r="S8365" s="217">
        <v>0</v>
      </c>
      <c r="T8365" s="217">
        <v>0</v>
      </c>
      <c r="U8365" s="217">
        <v>0</v>
      </c>
      <c r="V8365" s="217">
        <v>0</v>
      </c>
      <c r="W8365" s="217">
        <v>0</v>
      </c>
      <c r="X8365" s="217">
        <v>0</v>
      </c>
      <c r="Y8365" s="217">
        <v>0</v>
      </c>
    </row>
    <row r="8366" spans="2:25">
      <c r="B8366" s="217" t="s">
        <v>8535</v>
      </c>
      <c r="C8366" s="217" t="s">
        <v>5935</v>
      </c>
      <c r="D8366" s="217" t="s">
        <v>18</v>
      </c>
      <c r="E8366" s="217" t="s">
        <v>86</v>
      </c>
      <c r="F8366" s="217" t="s">
        <v>9</v>
      </c>
      <c r="G8366" s="217" t="s">
        <v>10</v>
      </c>
      <c r="H8366" s="217" t="s">
        <v>174</v>
      </c>
      <c r="I8366" s="217">
        <v>0</v>
      </c>
      <c r="J8366" s="217">
        <v>0</v>
      </c>
      <c r="K8366" s="217">
        <v>0</v>
      </c>
      <c r="L8366" s="217">
        <v>5</v>
      </c>
      <c r="M8366" s="217">
        <v>248.38709677419399</v>
      </c>
      <c r="N8366" s="217">
        <v>0</v>
      </c>
      <c r="O8366" s="217">
        <v>0</v>
      </c>
      <c r="P8366" s="217">
        <v>0</v>
      </c>
      <c r="Q8366" s="217">
        <v>0</v>
      </c>
      <c r="R8366" s="217">
        <v>0</v>
      </c>
      <c r="S8366" s="217">
        <v>0</v>
      </c>
      <c r="T8366" s="217">
        <v>0</v>
      </c>
      <c r="U8366" s="217">
        <v>0</v>
      </c>
      <c r="V8366" s="217">
        <v>0</v>
      </c>
      <c r="W8366" s="217">
        <v>0</v>
      </c>
      <c r="X8366" s="217">
        <v>0</v>
      </c>
      <c r="Y8366" s="217">
        <v>0</v>
      </c>
    </row>
    <row r="8367" spans="2:25">
      <c r="B8367" s="217" t="s">
        <v>8536</v>
      </c>
      <c r="C8367" s="217" t="s">
        <v>5935</v>
      </c>
      <c r="D8367" s="217" t="s">
        <v>18</v>
      </c>
      <c r="E8367" s="217" t="s">
        <v>86</v>
      </c>
      <c r="F8367" s="217" t="s">
        <v>9</v>
      </c>
      <c r="G8367" s="217" t="s">
        <v>10</v>
      </c>
      <c r="H8367" s="217" t="s">
        <v>176</v>
      </c>
      <c r="I8367" s="217">
        <v>0</v>
      </c>
      <c r="J8367" s="217">
        <v>0</v>
      </c>
      <c r="K8367" s="217">
        <v>0</v>
      </c>
      <c r="L8367" s="217">
        <v>11</v>
      </c>
      <c r="M8367" s="217">
        <v>282.25806451612902</v>
      </c>
      <c r="N8367" s="217">
        <v>0</v>
      </c>
      <c r="O8367" s="217">
        <v>0</v>
      </c>
      <c r="P8367" s="217">
        <v>0</v>
      </c>
      <c r="Q8367" s="217">
        <v>0</v>
      </c>
      <c r="R8367" s="217">
        <v>0</v>
      </c>
      <c r="S8367" s="217">
        <v>0</v>
      </c>
      <c r="T8367" s="217">
        <v>0</v>
      </c>
      <c r="U8367" s="217">
        <v>0</v>
      </c>
      <c r="V8367" s="217">
        <v>0</v>
      </c>
      <c r="W8367" s="217">
        <v>0</v>
      </c>
      <c r="X8367" s="217">
        <v>0</v>
      </c>
      <c r="Y8367" s="217">
        <v>0</v>
      </c>
    </row>
    <row r="8368" spans="2:25">
      <c r="B8368" s="217" t="s">
        <v>8537</v>
      </c>
      <c r="C8368" s="217" t="s">
        <v>5935</v>
      </c>
      <c r="D8368" s="217" t="s">
        <v>18</v>
      </c>
      <c r="E8368" s="217" t="s">
        <v>86</v>
      </c>
      <c r="F8368" s="217" t="s">
        <v>9</v>
      </c>
      <c r="G8368" s="217" t="s">
        <v>10</v>
      </c>
      <c r="H8368" s="217" t="s">
        <v>178</v>
      </c>
      <c r="I8368" s="217">
        <v>0</v>
      </c>
      <c r="J8368" s="217">
        <v>0</v>
      </c>
      <c r="K8368" s="217">
        <v>0</v>
      </c>
      <c r="L8368" s="217">
        <v>0</v>
      </c>
      <c r="M8368" s="217">
        <v>180.64516129032299</v>
      </c>
      <c r="N8368" s="217">
        <v>0</v>
      </c>
      <c r="O8368" s="217">
        <v>0</v>
      </c>
      <c r="P8368" s="217">
        <v>0</v>
      </c>
      <c r="Q8368" s="217">
        <v>0</v>
      </c>
      <c r="R8368" s="217">
        <v>0</v>
      </c>
      <c r="S8368" s="217">
        <v>0</v>
      </c>
      <c r="T8368" s="217">
        <v>0</v>
      </c>
      <c r="U8368" s="217">
        <v>0</v>
      </c>
      <c r="V8368" s="217">
        <v>0</v>
      </c>
      <c r="W8368" s="217">
        <v>0</v>
      </c>
      <c r="X8368" s="217">
        <v>0</v>
      </c>
      <c r="Y8368" s="217">
        <v>0</v>
      </c>
    </row>
    <row r="8369" spans="2:25">
      <c r="B8369" s="217" t="s">
        <v>8538</v>
      </c>
      <c r="C8369" s="217" t="s">
        <v>5935</v>
      </c>
      <c r="D8369" s="217" t="s">
        <v>18</v>
      </c>
      <c r="E8369" s="217" t="s">
        <v>86</v>
      </c>
      <c r="F8369" s="217" t="s">
        <v>9</v>
      </c>
      <c r="G8369" s="217" t="s">
        <v>10</v>
      </c>
      <c r="H8369" s="217" t="s">
        <v>5</v>
      </c>
      <c r="I8369" s="217">
        <v>0</v>
      </c>
      <c r="J8369" s="217">
        <v>0</v>
      </c>
      <c r="K8369" s="217">
        <v>0</v>
      </c>
      <c r="L8369" s="217">
        <v>22</v>
      </c>
      <c r="M8369" s="217">
        <v>1050</v>
      </c>
      <c r="N8369" s="217">
        <v>0</v>
      </c>
      <c r="O8369" s="217">
        <v>0</v>
      </c>
      <c r="P8369" s="217">
        <v>0</v>
      </c>
      <c r="Q8369" s="217">
        <v>0</v>
      </c>
      <c r="R8369" s="217">
        <v>0</v>
      </c>
      <c r="S8369" s="217">
        <v>0</v>
      </c>
      <c r="T8369" s="217">
        <v>0</v>
      </c>
      <c r="U8369" s="217">
        <v>0</v>
      </c>
      <c r="V8369" s="217">
        <v>0</v>
      </c>
      <c r="W8369" s="217">
        <v>0</v>
      </c>
      <c r="X8369" s="217">
        <v>0</v>
      </c>
      <c r="Y8369" s="217">
        <v>0</v>
      </c>
    </row>
    <row r="8370" spans="2:25">
      <c r="B8370" s="217" t="s">
        <v>8539</v>
      </c>
      <c r="C8370" s="217" t="s">
        <v>5935</v>
      </c>
      <c r="D8370" s="217" t="s">
        <v>18</v>
      </c>
      <c r="E8370" s="217" t="s">
        <v>86</v>
      </c>
      <c r="F8370" s="217" t="s">
        <v>5</v>
      </c>
      <c r="G8370" s="217" t="s">
        <v>10</v>
      </c>
      <c r="H8370" s="217" t="s">
        <v>170</v>
      </c>
      <c r="I8370" s="217">
        <v>0</v>
      </c>
      <c r="J8370" s="217">
        <v>0</v>
      </c>
      <c r="K8370" s="217">
        <v>0</v>
      </c>
      <c r="L8370" s="217">
        <v>2</v>
      </c>
      <c r="M8370" s="217">
        <v>296.042486231314</v>
      </c>
      <c r="N8370" s="217">
        <v>0</v>
      </c>
      <c r="O8370" s="217">
        <v>0</v>
      </c>
      <c r="P8370" s="217">
        <v>0</v>
      </c>
      <c r="Q8370" s="217">
        <v>0</v>
      </c>
      <c r="R8370" s="217">
        <v>0</v>
      </c>
      <c r="S8370" s="217">
        <v>0</v>
      </c>
      <c r="T8370" s="217">
        <v>0</v>
      </c>
      <c r="U8370" s="217">
        <v>0</v>
      </c>
      <c r="V8370" s="217">
        <v>0</v>
      </c>
      <c r="W8370" s="217">
        <v>0</v>
      </c>
      <c r="X8370" s="217">
        <v>0</v>
      </c>
      <c r="Y8370" s="217">
        <v>0</v>
      </c>
    </row>
    <row r="8371" spans="2:25">
      <c r="B8371" s="217" t="s">
        <v>8540</v>
      </c>
      <c r="C8371" s="217" t="s">
        <v>5935</v>
      </c>
      <c r="D8371" s="217" t="s">
        <v>18</v>
      </c>
      <c r="E8371" s="217" t="s">
        <v>86</v>
      </c>
      <c r="F8371" s="217" t="s">
        <v>5</v>
      </c>
      <c r="G8371" s="217" t="s">
        <v>10</v>
      </c>
      <c r="H8371" s="217" t="s">
        <v>172</v>
      </c>
      <c r="I8371" s="217">
        <v>0</v>
      </c>
      <c r="J8371" s="217">
        <v>0</v>
      </c>
      <c r="K8371" s="217">
        <v>0</v>
      </c>
      <c r="L8371" s="217">
        <v>9</v>
      </c>
      <c r="M8371" s="217">
        <v>403.398898505114</v>
      </c>
      <c r="N8371" s="217">
        <v>0</v>
      </c>
      <c r="O8371" s="217">
        <v>0</v>
      </c>
      <c r="P8371" s="217">
        <v>0</v>
      </c>
      <c r="Q8371" s="217">
        <v>0</v>
      </c>
      <c r="R8371" s="217">
        <v>0</v>
      </c>
      <c r="S8371" s="217">
        <v>0</v>
      </c>
      <c r="T8371" s="217">
        <v>0</v>
      </c>
      <c r="U8371" s="217">
        <v>0</v>
      </c>
      <c r="V8371" s="217">
        <v>0</v>
      </c>
      <c r="W8371" s="217">
        <v>0</v>
      </c>
      <c r="X8371" s="217">
        <v>0</v>
      </c>
      <c r="Y8371" s="217">
        <v>0</v>
      </c>
    </row>
    <row r="8372" spans="2:25">
      <c r="B8372" s="217" t="s">
        <v>8541</v>
      </c>
      <c r="C8372" s="217" t="s">
        <v>5935</v>
      </c>
      <c r="D8372" s="217" t="s">
        <v>18</v>
      </c>
      <c r="E8372" s="217" t="s">
        <v>86</v>
      </c>
      <c r="F8372" s="217" t="s">
        <v>5</v>
      </c>
      <c r="G8372" s="217" t="s">
        <v>10</v>
      </c>
      <c r="H8372" s="217" t="s">
        <v>174</v>
      </c>
      <c r="I8372" s="217">
        <v>2</v>
      </c>
      <c r="J8372" s="217">
        <v>2</v>
      </c>
      <c r="K8372" s="217">
        <v>0</v>
      </c>
      <c r="L8372" s="217">
        <v>13</v>
      </c>
      <c r="M8372" s="217">
        <v>484.728560188828</v>
      </c>
      <c r="N8372" s="217">
        <v>4.1260205489457702</v>
      </c>
      <c r="O8372" s="217">
        <v>4.1260205489457702</v>
      </c>
      <c r="P8372" s="217">
        <v>0</v>
      </c>
      <c r="Q8372" s="217">
        <v>4.1260205489457702</v>
      </c>
      <c r="R8372" s="217">
        <v>4.1260205489457702</v>
      </c>
      <c r="S8372" s="217">
        <v>0</v>
      </c>
      <c r="T8372" s="217">
        <v>4.1260205489457702</v>
      </c>
      <c r="U8372" s="217">
        <v>4.1260205489457702</v>
      </c>
      <c r="V8372" s="217">
        <v>0</v>
      </c>
      <c r="W8372" s="217">
        <v>4.1260205489457702</v>
      </c>
      <c r="X8372" s="217">
        <v>4.1260205489457702</v>
      </c>
      <c r="Y8372" s="217">
        <v>0</v>
      </c>
    </row>
    <row r="8373" spans="2:25">
      <c r="B8373" s="217" t="s">
        <v>8542</v>
      </c>
      <c r="C8373" s="217" t="s">
        <v>5935</v>
      </c>
      <c r="D8373" s="217" t="s">
        <v>18</v>
      </c>
      <c r="E8373" s="217" t="s">
        <v>86</v>
      </c>
      <c r="F8373" s="217" t="s">
        <v>5</v>
      </c>
      <c r="G8373" s="217" t="s">
        <v>10</v>
      </c>
      <c r="H8373" s="217" t="s">
        <v>176</v>
      </c>
      <c r="I8373" s="217">
        <v>2</v>
      </c>
      <c r="J8373" s="217">
        <v>2</v>
      </c>
      <c r="K8373" s="217">
        <v>0</v>
      </c>
      <c r="L8373" s="217">
        <v>17</v>
      </c>
      <c r="M8373" s="217">
        <v>543.477576711251</v>
      </c>
      <c r="N8373" s="217">
        <v>3.6800046325786102</v>
      </c>
      <c r="O8373" s="217">
        <v>3.6800046325786102</v>
      </c>
      <c r="P8373" s="217">
        <v>0</v>
      </c>
      <c r="Q8373" s="217">
        <v>3.6800046325786102</v>
      </c>
      <c r="R8373" s="217">
        <v>3.6800046325786102</v>
      </c>
      <c r="S8373" s="217">
        <v>0</v>
      </c>
      <c r="T8373" s="217">
        <v>3.6800046325786102</v>
      </c>
      <c r="U8373" s="217">
        <v>3.6800046325786102</v>
      </c>
      <c r="V8373" s="217">
        <v>0</v>
      </c>
      <c r="W8373" s="217">
        <v>3.6800046325786102</v>
      </c>
      <c r="X8373" s="217">
        <v>3.6800046325786102</v>
      </c>
      <c r="Y8373" s="217">
        <v>0</v>
      </c>
    </row>
    <row r="8374" spans="2:25">
      <c r="B8374" s="217" t="s">
        <v>8543</v>
      </c>
      <c r="C8374" s="217" t="s">
        <v>5935</v>
      </c>
      <c r="D8374" s="217" t="s">
        <v>18</v>
      </c>
      <c r="E8374" s="217" t="s">
        <v>86</v>
      </c>
      <c r="F8374" s="217" t="s">
        <v>5</v>
      </c>
      <c r="G8374" s="217" t="s">
        <v>10</v>
      </c>
      <c r="H8374" s="217" t="s">
        <v>178</v>
      </c>
      <c r="I8374" s="217">
        <v>0</v>
      </c>
      <c r="J8374" s="217">
        <v>0</v>
      </c>
      <c r="K8374" s="217">
        <v>0</v>
      </c>
      <c r="L8374" s="217">
        <v>0</v>
      </c>
      <c r="M8374" s="217">
        <v>342.35247836349299</v>
      </c>
      <c r="N8374" s="217">
        <v>0</v>
      </c>
      <c r="O8374" s="217">
        <v>0</v>
      </c>
      <c r="P8374" s="217">
        <v>0</v>
      </c>
      <c r="Q8374" s="217">
        <v>0</v>
      </c>
      <c r="R8374" s="217">
        <v>0</v>
      </c>
      <c r="S8374" s="217">
        <v>0</v>
      </c>
      <c r="T8374" s="217">
        <v>0</v>
      </c>
      <c r="U8374" s="217">
        <v>0</v>
      </c>
      <c r="V8374" s="217">
        <v>0</v>
      </c>
      <c r="W8374" s="217">
        <v>0</v>
      </c>
      <c r="X8374" s="217">
        <v>0</v>
      </c>
      <c r="Y8374" s="217">
        <v>0</v>
      </c>
    </row>
    <row r="8375" spans="2:25">
      <c r="B8375" s="217" t="s">
        <v>8544</v>
      </c>
      <c r="C8375" s="217" t="s">
        <v>5935</v>
      </c>
      <c r="D8375" s="217" t="s">
        <v>18</v>
      </c>
      <c r="E8375" s="217" t="s">
        <v>86</v>
      </c>
      <c r="F8375" s="217" t="s">
        <v>5</v>
      </c>
      <c r="G8375" s="217" t="s">
        <v>10</v>
      </c>
      <c r="H8375" s="217" t="s">
        <v>5</v>
      </c>
      <c r="I8375" s="217">
        <v>4</v>
      </c>
      <c r="J8375" s="217">
        <v>4</v>
      </c>
      <c r="K8375" s="217">
        <v>0</v>
      </c>
      <c r="L8375" s="217">
        <v>41</v>
      </c>
      <c r="M8375" s="217">
        <v>2070</v>
      </c>
      <c r="N8375" s="217">
        <v>1.93236714975845</v>
      </c>
      <c r="O8375" s="217">
        <v>1.93236714975845</v>
      </c>
      <c r="P8375" s="217">
        <v>0</v>
      </c>
      <c r="Q8375" s="217">
        <v>1.93236714975845</v>
      </c>
      <c r="R8375" s="217">
        <v>1.93236714975845</v>
      </c>
      <c r="S8375" s="217">
        <v>0</v>
      </c>
      <c r="T8375" s="217">
        <v>1.93236714975845</v>
      </c>
      <c r="U8375" s="217">
        <v>1.93236714975845</v>
      </c>
      <c r="V8375" s="217">
        <v>0</v>
      </c>
      <c r="W8375" s="217">
        <v>1.93236714975845</v>
      </c>
      <c r="X8375" s="217">
        <v>1.93236714975845</v>
      </c>
      <c r="Y8375" s="217">
        <v>0</v>
      </c>
    </row>
    <row r="8376" spans="2:25">
      <c r="B8376" s="217" t="s">
        <v>8545</v>
      </c>
      <c r="C8376" s="217" t="s">
        <v>5935</v>
      </c>
      <c r="D8376" s="217" t="s">
        <v>18</v>
      </c>
      <c r="E8376" s="217" t="s">
        <v>86</v>
      </c>
      <c r="F8376" s="217" t="s">
        <v>12</v>
      </c>
      <c r="G8376" s="217" t="s">
        <v>49</v>
      </c>
      <c r="H8376" s="217" t="s">
        <v>170</v>
      </c>
      <c r="I8376" s="217">
        <v>2</v>
      </c>
      <c r="J8376" s="217">
        <v>2</v>
      </c>
      <c r="K8376" s="217">
        <v>0</v>
      </c>
      <c r="L8376" s="217">
        <v>10</v>
      </c>
      <c r="M8376" s="217">
        <v>911.24668435013302</v>
      </c>
      <c r="N8376" s="217">
        <v>2.19479536589626</v>
      </c>
      <c r="O8376" s="217">
        <v>2.19479536589626</v>
      </c>
      <c r="P8376" s="217">
        <v>0</v>
      </c>
      <c r="Q8376" s="217">
        <v>2.19479536589626</v>
      </c>
      <c r="R8376" s="217">
        <v>2.19479536589626</v>
      </c>
      <c r="S8376" s="217">
        <v>0</v>
      </c>
      <c r="T8376" s="217">
        <v>2.19479536589626</v>
      </c>
      <c r="U8376" s="217">
        <v>2.19479536589626</v>
      </c>
      <c r="V8376" s="217">
        <v>0</v>
      </c>
      <c r="W8376" s="217">
        <v>2.19479536589626</v>
      </c>
      <c r="X8376" s="217">
        <v>2.19479536589626</v>
      </c>
      <c r="Y8376" s="217">
        <v>0</v>
      </c>
    </row>
    <row r="8377" spans="2:25">
      <c r="B8377" s="217" t="s">
        <v>8546</v>
      </c>
      <c r="C8377" s="217" t="s">
        <v>5935</v>
      </c>
      <c r="D8377" s="217" t="s">
        <v>18</v>
      </c>
      <c r="E8377" s="217" t="s">
        <v>86</v>
      </c>
      <c r="F8377" s="217" t="s">
        <v>12</v>
      </c>
      <c r="G8377" s="217" t="s">
        <v>49</v>
      </c>
      <c r="H8377" s="217" t="s">
        <v>172</v>
      </c>
      <c r="I8377" s="217">
        <v>6</v>
      </c>
      <c r="J8377" s="217">
        <v>6</v>
      </c>
      <c r="K8377" s="217">
        <v>0</v>
      </c>
      <c r="L8377" s="217">
        <v>10</v>
      </c>
      <c r="M8377" s="217">
        <v>962.44031830238703</v>
      </c>
      <c r="N8377" s="217">
        <v>6.2341527946202202</v>
      </c>
      <c r="O8377" s="217">
        <v>6.2341527946202202</v>
      </c>
      <c r="P8377" s="217">
        <v>0</v>
      </c>
      <c r="Q8377" s="217">
        <v>6.2341527946202202</v>
      </c>
      <c r="R8377" s="217">
        <v>6.2341527946202202</v>
      </c>
      <c r="S8377" s="217">
        <v>0</v>
      </c>
      <c r="T8377" s="217">
        <v>6.2341527946202202</v>
      </c>
      <c r="U8377" s="217">
        <v>6.2341527946202202</v>
      </c>
      <c r="V8377" s="217">
        <v>0</v>
      </c>
      <c r="W8377" s="217">
        <v>6.2341527946202202</v>
      </c>
      <c r="X8377" s="217">
        <v>6.2341527946202202</v>
      </c>
      <c r="Y8377" s="217">
        <v>0</v>
      </c>
    </row>
    <row r="8378" spans="2:25">
      <c r="B8378" s="217" t="s">
        <v>8547</v>
      </c>
      <c r="C8378" s="217" t="s">
        <v>5935</v>
      </c>
      <c r="D8378" s="217" t="s">
        <v>18</v>
      </c>
      <c r="E8378" s="217" t="s">
        <v>86</v>
      </c>
      <c r="F8378" s="217" t="s">
        <v>12</v>
      </c>
      <c r="G8378" s="217" t="s">
        <v>49</v>
      </c>
      <c r="H8378" s="217" t="s">
        <v>174</v>
      </c>
      <c r="I8378" s="217">
        <v>4</v>
      </c>
      <c r="J8378" s="217">
        <v>4</v>
      </c>
      <c r="K8378" s="217">
        <v>0</v>
      </c>
      <c r="L8378" s="217">
        <v>25</v>
      </c>
      <c r="M8378" s="217">
        <v>962.44031830238703</v>
      </c>
      <c r="N8378" s="217">
        <v>4.1561018630801501</v>
      </c>
      <c r="O8378" s="217">
        <v>4.1561018630801501</v>
      </c>
      <c r="P8378" s="217">
        <v>0</v>
      </c>
      <c r="Q8378" s="217">
        <v>4.1561018630801501</v>
      </c>
      <c r="R8378" s="217">
        <v>4.1561018630801501</v>
      </c>
      <c r="S8378" s="217">
        <v>0</v>
      </c>
      <c r="T8378" s="217">
        <v>4.1561018630801501</v>
      </c>
      <c r="U8378" s="217">
        <v>4.1561018630801501</v>
      </c>
      <c r="V8378" s="217">
        <v>0</v>
      </c>
      <c r="W8378" s="217">
        <v>4.1561018630801501</v>
      </c>
      <c r="X8378" s="217">
        <v>4.1561018630801501</v>
      </c>
      <c r="Y8378" s="217">
        <v>0</v>
      </c>
    </row>
    <row r="8379" spans="2:25">
      <c r="B8379" s="217" t="s">
        <v>8548</v>
      </c>
      <c r="C8379" s="217" t="s">
        <v>5935</v>
      </c>
      <c r="D8379" s="217" t="s">
        <v>18</v>
      </c>
      <c r="E8379" s="217" t="s">
        <v>86</v>
      </c>
      <c r="F8379" s="217" t="s">
        <v>12</v>
      </c>
      <c r="G8379" s="217" t="s">
        <v>49</v>
      </c>
      <c r="H8379" s="217" t="s">
        <v>176</v>
      </c>
      <c r="I8379" s="217">
        <v>6</v>
      </c>
      <c r="J8379" s="217">
        <v>6</v>
      </c>
      <c r="K8379" s="217">
        <v>0</v>
      </c>
      <c r="L8379" s="217">
        <v>5</v>
      </c>
      <c r="M8379" s="217">
        <v>716.71087533156503</v>
      </c>
      <c r="N8379" s="217">
        <v>8.3715766099185807</v>
      </c>
      <c r="O8379" s="217">
        <v>8.3715766099185807</v>
      </c>
      <c r="P8379" s="217">
        <v>0</v>
      </c>
      <c r="Q8379" s="217">
        <v>8.3715766099185807</v>
      </c>
      <c r="R8379" s="217">
        <v>8.3715766099185807</v>
      </c>
      <c r="S8379" s="217">
        <v>0</v>
      </c>
      <c r="T8379" s="217">
        <v>8.3715766099185807</v>
      </c>
      <c r="U8379" s="217">
        <v>8.3715766099185807</v>
      </c>
      <c r="V8379" s="217">
        <v>0</v>
      </c>
      <c r="W8379" s="217">
        <v>8.3715766099185807</v>
      </c>
      <c r="X8379" s="217">
        <v>8.3715766099185807</v>
      </c>
      <c r="Y8379" s="217">
        <v>0</v>
      </c>
    </row>
    <row r="8380" spans="2:25">
      <c r="B8380" s="217" t="s">
        <v>8549</v>
      </c>
      <c r="C8380" s="217" t="s">
        <v>5935</v>
      </c>
      <c r="D8380" s="217" t="s">
        <v>18</v>
      </c>
      <c r="E8380" s="217" t="s">
        <v>86</v>
      </c>
      <c r="F8380" s="217" t="s">
        <v>12</v>
      </c>
      <c r="G8380" s="217" t="s">
        <v>49</v>
      </c>
      <c r="H8380" s="217" t="s">
        <v>178</v>
      </c>
      <c r="I8380" s="217">
        <v>0</v>
      </c>
      <c r="J8380" s="217">
        <v>0</v>
      </c>
      <c r="K8380" s="217">
        <v>0</v>
      </c>
      <c r="L8380" s="217">
        <v>1</v>
      </c>
      <c r="M8380" s="217">
        <v>307.161803713528</v>
      </c>
      <c r="N8380" s="217">
        <v>0</v>
      </c>
      <c r="O8380" s="217">
        <v>0</v>
      </c>
      <c r="P8380" s="217">
        <v>0</v>
      </c>
      <c r="Q8380" s="217">
        <v>0</v>
      </c>
      <c r="R8380" s="217">
        <v>0</v>
      </c>
      <c r="S8380" s="217">
        <v>0</v>
      </c>
      <c r="T8380" s="217">
        <v>0</v>
      </c>
      <c r="U8380" s="217">
        <v>0</v>
      </c>
      <c r="V8380" s="217">
        <v>0</v>
      </c>
      <c r="W8380" s="217">
        <v>0</v>
      </c>
      <c r="X8380" s="217">
        <v>0</v>
      </c>
      <c r="Y8380" s="217">
        <v>0</v>
      </c>
    </row>
    <row r="8381" spans="2:25">
      <c r="B8381" s="217" t="s">
        <v>8550</v>
      </c>
      <c r="C8381" s="217" t="s">
        <v>5935</v>
      </c>
      <c r="D8381" s="217" t="s">
        <v>18</v>
      </c>
      <c r="E8381" s="217" t="s">
        <v>86</v>
      </c>
      <c r="F8381" s="217" t="s">
        <v>12</v>
      </c>
      <c r="G8381" s="217" t="s">
        <v>49</v>
      </c>
      <c r="H8381" s="217" t="s">
        <v>5</v>
      </c>
      <c r="I8381" s="217">
        <v>18</v>
      </c>
      <c r="J8381" s="217">
        <v>18</v>
      </c>
      <c r="K8381" s="217">
        <v>0</v>
      </c>
      <c r="L8381" s="217">
        <v>51</v>
      </c>
      <c r="M8381" s="217">
        <v>3860</v>
      </c>
      <c r="N8381" s="217">
        <v>4.6632124352331603</v>
      </c>
      <c r="O8381" s="217">
        <v>4.6632124352331603</v>
      </c>
      <c r="P8381" s="217">
        <v>0</v>
      </c>
      <c r="Q8381" s="217">
        <v>4.6632124352331603</v>
      </c>
      <c r="R8381" s="217">
        <v>4.6632124352331603</v>
      </c>
      <c r="S8381" s="217">
        <v>0</v>
      </c>
      <c r="T8381" s="217">
        <v>4.6632124352331603</v>
      </c>
      <c r="U8381" s="217">
        <v>4.6632124352331603</v>
      </c>
      <c r="V8381" s="217">
        <v>0</v>
      </c>
      <c r="W8381" s="217">
        <v>4.6632124352331603</v>
      </c>
      <c r="X8381" s="217">
        <v>4.6632124352331603</v>
      </c>
      <c r="Y8381" s="217">
        <v>0</v>
      </c>
    </row>
    <row r="8382" spans="2:25">
      <c r="B8382" s="217" t="s">
        <v>8551</v>
      </c>
      <c r="C8382" s="217" t="s">
        <v>5935</v>
      </c>
      <c r="D8382" s="217" t="s">
        <v>18</v>
      </c>
      <c r="E8382" s="217" t="s">
        <v>86</v>
      </c>
      <c r="F8382" s="217" t="s">
        <v>9</v>
      </c>
      <c r="G8382" s="217" t="s">
        <v>49</v>
      </c>
      <c r="H8382" s="217" t="s">
        <v>170</v>
      </c>
      <c r="I8382" s="217">
        <v>1</v>
      </c>
      <c r="J8382" s="217">
        <v>1</v>
      </c>
      <c r="K8382" s="217">
        <v>0</v>
      </c>
      <c r="L8382" s="217">
        <v>27</v>
      </c>
      <c r="M8382" s="217">
        <v>952.94117647058795</v>
      </c>
      <c r="N8382" s="217">
        <v>1.04938271604938</v>
      </c>
      <c r="O8382" s="217">
        <v>1.04938271604938</v>
      </c>
      <c r="P8382" s="217">
        <v>0</v>
      </c>
      <c r="Q8382" s="217">
        <v>1.04938271604938</v>
      </c>
      <c r="R8382" s="217">
        <v>1.04938271604938</v>
      </c>
      <c r="S8382" s="217">
        <v>0</v>
      </c>
      <c r="T8382" s="217">
        <v>1.04938271604938</v>
      </c>
      <c r="U8382" s="217">
        <v>1.04938271604938</v>
      </c>
      <c r="V8382" s="217">
        <v>0</v>
      </c>
      <c r="W8382" s="217">
        <v>1.04938271604938</v>
      </c>
      <c r="X8382" s="217">
        <v>1.04938271604938</v>
      </c>
      <c r="Y8382" s="217">
        <v>0</v>
      </c>
    </row>
    <row r="8383" spans="2:25">
      <c r="B8383" s="217" t="s">
        <v>8552</v>
      </c>
      <c r="C8383" s="217" t="s">
        <v>5935</v>
      </c>
      <c r="D8383" s="217" t="s">
        <v>18</v>
      </c>
      <c r="E8383" s="217" t="s">
        <v>86</v>
      </c>
      <c r="F8383" s="217" t="s">
        <v>9</v>
      </c>
      <c r="G8383" s="217" t="s">
        <v>49</v>
      </c>
      <c r="H8383" s="217" t="s">
        <v>172</v>
      </c>
      <c r="I8383" s="217">
        <v>0</v>
      </c>
      <c r="J8383" s="217">
        <v>0</v>
      </c>
      <c r="K8383" s="217">
        <v>0</v>
      </c>
      <c r="L8383" s="217">
        <v>13</v>
      </c>
      <c r="M8383" s="217">
        <v>1015.0895140665</v>
      </c>
      <c r="N8383" s="217">
        <v>0</v>
      </c>
      <c r="O8383" s="217">
        <v>0</v>
      </c>
      <c r="P8383" s="217">
        <v>0</v>
      </c>
      <c r="Q8383" s="217">
        <v>0</v>
      </c>
      <c r="R8383" s="217">
        <v>0</v>
      </c>
      <c r="S8383" s="217">
        <v>0</v>
      </c>
      <c r="T8383" s="217">
        <v>0</v>
      </c>
      <c r="U8383" s="217">
        <v>0</v>
      </c>
      <c r="V8383" s="217">
        <v>0</v>
      </c>
      <c r="W8383" s="217">
        <v>0</v>
      </c>
      <c r="X8383" s="217">
        <v>0</v>
      </c>
      <c r="Y8383" s="217">
        <v>0</v>
      </c>
    </row>
    <row r="8384" spans="2:25">
      <c r="B8384" s="217" t="s">
        <v>8553</v>
      </c>
      <c r="C8384" s="217" t="s">
        <v>5935</v>
      </c>
      <c r="D8384" s="217" t="s">
        <v>18</v>
      </c>
      <c r="E8384" s="217" t="s">
        <v>86</v>
      </c>
      <c r="F8384" s="217" t="s">
        <v>9</v>
      </c>
      <c r="G8384" s="217" t="s">
        <v>49</v>
      </c>
      <c r="H8384" s="217" t="s">
        <v>174</v>
      </c>
      <c r="I8384" s="217">
        <v>0</v>
      </c>
      <c r="J8384" s="217">
        <v>0</v>
      </c>
      <c r="K8384" s="217">
        <v>0</v>
      </c>
      <c r="L8384" s="217">
        <v>34</v>
      </c>
      <c r="M8384" s="217">
        <v>1015.0895140665</v>
      </c>
      <c r="N8384" s="217">
        <v>0</v>
      </c>
      <c r="O8384" s="217">
        <v>0</v>
      </c>
      <c r="P8384" s="217">
        <v>0</v>
      </c>
      <c r="Q8384" s="217">
        <v>0</v>
      </c>
      <c r="R8384" s="217">
        <v>0</v>
      </c>
      <c r="S8384" s="217">
        <v>0</v>
      </c>
      <c r="T8384" s="217">
        <v>0</v>
      </c>
      <c r="U8384" s="217">
        <v>0</v>
      </c>
      <c r="V8384" s="217">
        <v>0</v>
      </c>
      <c r="W8384" s="217">
        <v>0</v>
      </c>
      <c r="X8384" s="217">
        <v>0</v>
      </c>
      <c r="Y8384" s="217">
        <v>0</v>
      </c>
    </row>
    <row r="8385" spans="2:25">
      <c r="B8385" s="217" t="s">
        <v>8554</v>
      </c>
      <c r="C8385" s="217" t="s">
        <v>5935</v>
      </c>
      <c r="D8385" s="217" t="s">
        <v>18</v>
      </c>
      <c r="E8385" s="217" t="s">
        <v>86</v>
      </c>
      <c r="F8385" s="217" t="s">
        <v>9</v>
      </c>
      <c r="G8385" s="217" t="s">
        <v>49</v>
      </c>
      <c r="H8385" s="217" t="s">
        <v>176</v>
      </c>
      <c r="I8385" s="217">
        <v>1</v>
      </c>
      <c r="J8385" s="217">
        <v>1</v>
      </c>
      <c r="K8385" s="217">
        <v>0</v>
      </c>
      <c r="L8385" s="217">
        <v>17</v>
      </c>
      <c r="M8385" s="217">
        <v>735.42199488490996</v>
      </c>
      <c r="N8385" s="217">
        <v>1.3597635193879301</v>
      </c>
      <c r="O8385" s="217">
        <v>1.3597635193879301</v>
      </c>
      <c r="P8385" s="217">
        <v>0</v>
      </c>
      <c r="Q8385" s="217">
        <v>1.3597635193879301</v>
      </c>
      <c r="R8385" s="217">
        <v>1.3597635193879301</v>
      </c>
      <c r="S8385" s="217">
        <v>0</v>
      </c>
      <c r="T8385" s="217">
        <v>1.3597635193879301</v>
      </c>
      <c r="U8385" s="217">
        <v>1.3597635193879301</v>
      </c>
      <c r="V8385" s="217">
        <v>0</v>
      </c>
      <c r="W8385" s="217">
        <v>1.3597635193879301</v>
      </c>
      <c r="X8385" s="217">
        <v>1.3597635193879301</v>
      </c>
      <c r="Y8385" s="217">
        <v>0</v>
      </c>
    </row>
    <row r="8386" spans="2:25">
      <c r="B8386" s="217" t="s">
        <v>8555</v>
      </c>
      <c r="C8386" s="217" t="s">
        <v>5935</v>
      </c>
      <c r="D8386" s="217" t="s">
        <v>18</v>
      </c>
      <c r="E8386" s="217" t="s">
        <v>86</v>
      </c>
      <c r="F8386" s="217" t="s">
        <v>9</v>
      </c>
      <c r="G8386" s="217" t="s">
        <v>49</v>
      </c>
      <c r="H8386" s="217" t="s">
        <v>178</v>
      </c>
      <c r="I8386" s="217">
        <v>0</v>
      </c>
      <c r="J8386" s="217">
        <v>0</v>
      </c>
      <c r="K8386" s="217">
        <v>0</v>
      </c>
      <c r="L8386" s="217">
        <v>1</v>
      </c>
      <c r="M8386" s="217">
        <v>331.45780051150899</v>
      </c>
      <c r="N8386" s="217">
        <v>0</v>
      </c>
      <c r="O8386" s="217">
        <v>0</v>
      </c>
      <c r="P8386" s="217">
        <v>0</v>
      </c>
      <c r="Q8386" s="217">
        <v>0</v>
      </c>
      <c r="R8386" s="217">
        <v>0</v>
      </c>
      <c r="S8386" s="217">
        <v>0</v>
      </c>
      <c r="T8386" s="217">
        <v>0</v>
      </c>
      <c r="U8386" s="217">
        <v>0</v>
      </c>
      <c r="V8386" s="217">
        <v>0</v>
      </c>
      <c r="W8386" s="217">
        <v>0</v>
      </c>
      <c r="X8386" s="217">
        <v>0</v>
      </c>
      <c r="Y8386" s="217">
        <v>0</v>
      </c>
    </row>
    <row r="8387" spans="2:25">
      <c r="B8387" s="217" t="s">
        <v>8556</v>
      </c>
      <c r="C8387" s="217" t="s">
        <v>5935</v>
      </c>
      <c r="D8387" s="217" t="s">
        <v>18</v>
      </c>
      <c r="E8387" s="217" t="s">
        <v>86</v>
      </c>
      <c r="F8387" s="217" t="s">
        <v>9</v>
      </c>
      <c r="G8387" s="217" t="s">
        <v>49</v>
      </c>
      <c r="H8387" s="217" t="s">
        <v>5</v>
      </c>
      <c r="I8387" s="217">
        <v>2</v>
      </c>
      <c r="J8387" s="217">
        <v>2</v>
      </c>
      <c r="K8387" s="217">
        <v>0</v>
      </c>
      <c r="L8387" s="217">
        <v>92</v>
      </c>
      <c r="M8387" s="217">
        <v>4050</v>
      </c>
      <c r="N8387" s="217">
        <v>0.49382716049382702</v>
      </c>
      <c r="O8387" s="217">
        <v>0.49382716049382702</v>
      </c>
      <c r="P8387" s="217">
        <v>0</v>
      </c>
      <c r="Q8387" s="217">
        <v>0.49382716049382702</v>
      </c>
      <c r="R8387" s="217">
        <v>0.49382716049382702</v>
      </c>
      <c r="S8387" s="217">
        <v>0</v>
      </c>
      <c r="T8387" s="217">
        <v>0.49382716049382702</v>
      </c>
      <c r="U8387" s="217">
        <v>0.49382716049382702</v>
      </c>
      <c r="V8387" s="217">
        <v>0</v>
      </c>
      <c r="W8387" s="217">
        <v>0.49382716049382702</v>
      </c>
      <c r="X8387" s="217">
        <v>0.49382716049382702</v>
      </c>
      <c r="Y8387" s="217">
        <v>0</v>
      </c>
    </row>
    <row r="8388" spans="2:25">
      <c r="B8388" s="217" t="s">
        <v>8557</v>
      </c>
      <c r="C8388" s="217" t="s">
        <v>5935</v>
      </c>
      <c r="D8388" s="217" t="s">
        <v>18</v>
      </c>
      <c r="E8388" s="217" t="s">
        <v>86</v>
      </c>
      <c r="F8388" s="217" t="s">
        <v>5</v>
      </c>
      <c r="G8388" s="217" t="s">
        <v>49</v>
      </c>
      <c r="H8388" s="217" t="s">
        <v>170</v>
      </c>
      <c r="I8388" s="217">
        <v>3</v>
      </c>
      <c r="J8388" s="217">
        <v>3</v>
      </c>
      <c r="K8388" s="217">
        <v>0</v>
      </c>
      <c r="L8388" s="217">
        <v>37</v>
      </c>
      <c r="M8388" s="217">
        <v>1864.1878608207201</v>
      </c>
      <c r="N8388" s="217">
        <v>1.6092798709027301</v>
      </c>
      <c r="O8388" s="217">
        <v>1.6092798709027301</v>
      </c>
      <c r="P8388" s="217">
        <v>0</v>
      </c>
      <c r="Q8388" s="217">
        <v>1.6092798709027301</v>
      </c>
      <c r="R8388" s="217">
        <v>1.6092798709027301</v>
      </c>
      <c r="S8388" s="217">
        <v>0</v>
      </c>
      <c r="T8388" s="217">
        <v>1.6092798709027301</v>
      </c>
      <c r="U8388" s="217">
        <v>1.6092798709027301</v>
      </c>
      <c r="V8388" s="217">
        <v>0</v>
      </c>
      <c r="W8388" s="217">
        <v>1.6092798709027301</v>
      </c>
      <c r="X8388" s="217">
        <v>1.6092798709027301</v>
      </c>
      <c r="Y8388" s="217">
        <v>0</v>
      </c>
    </row>
    <row r="8389" spans="2:25">
      <c r="B8389" s="217" t="s">
        <v>8558</v>
      </c>
      <c r="C8389" s="217" t="s">
        <v>5935</v>
      </c>
      <c r="D8389" s="217" t="s">
        <v>18</v>
      </c>
      <c r="E8389" s="217" t="s">
        <v>86</v>
      </c>
      <c r="F8389" s="217" t="s">
        <v>5</v>
      </c>
      <c r="G8389" s="217" t="s">
        <v>49</v>
      </c>
      <c r="H8389" s="217" t="s">
        <v>172</v>
      </c>
      <c r="I8389" s="217">
        <v>6</v>
      </c>
      <c r="J8389" s="217">
        <v>6</v>
      </c>
      <c r="K8389" s="217">
        <v>0</v>
      </c>
      <c r="L8389" s="217">
        <v>23</v>
      </c>
      <c r="M8389" s="217">
        <v>1977.5298323688801</v>
      </c>
      <c r="N8389" s="217">
        <v>3.0340882356311099</v>
      </c>
      <c r="O8389" s="217">
        <v>3.0340882356311099</v>
      </c>
      <c r="P8389" s="217">
        <v>0</v>
      </c>
      <c r="Q8389" s="217">
        <v>3.0340882356311099</v>
      </c>
      <c r="R8389" s="217">
        <v>3.0340882356311099</v>
      </c>
      <c r="S8389" s="217">
        <v>0</v>
      </c>
      <c r="T8389" s="217">
        <v>3.0340882356311099</v>
      </c>
      <c r="U8389" s="217">
        <v>3.0340882356311099</v>
      </c>
      <c r="V8389" s="217">
        <v>0</v>
      </c>
      <c r="W8389" s="217">
        <v>3.0340882356311099</v>
      </c>
      <c r="X8389" s="217">
        <v>3.0340882356311099</v>
      </c>
      <c r="Y8389" s="217">
        <v>0</v>
      </c>
    </row>
    <row r="8390" spans="2:25">
      <c r="B8390" s="217" t="s">
        <v>8559</v>
      </c>
      <c r="C8390" s="217" t="s">
        <v>5935</v>
      </c>
      <c r="D8390" s="217" t="s">
        <v>18</v>
      </c>
      <c r="E8390" s="217" t="s">
        <v>86</v>
      </c>
      <c r="F8390" s="217" t="s">
        <v>5</v>
      </c>
      <c r="G8390" s="217" t="s">
        <v>49</v>
      </c>
      <c r="H8390" s="217" t="s">
        <v>174</v>
      </c>
      <c r="I8390" s="217">
        <v>4</v>
      </c>
      <c r="J8390" s="217">
        <v>4</v>
      </c>
      <c r="K8390" s="217">
        <v>0</v>
      </c>
      <c r="L8390" s="217">
        <v>59</v>
      </c>
      <c r="M8390" s="217">
        <v>1977.5298323688801</v>
      </c>
      <c r="N8390" s="217">
        <v>2.0227254904207399</v>
      </c>
      <c r="O8390" s="217">
        <v>2.0227254904207399</v>
      </c>
      <c r="P8390" s="217">
        <v>0</v>
      </c>
      <c r="Q8390" s="217">
        <v>2.0227254904207399</v>
      </c>
      <c r="R8390" s="217">
        <v>2.0227254904207399</v>
      </c>
      <c r="S8390" s="217">
        <v>0</v>
      </c>
      <c r="T8390" s="217">
        <v>2.0227254904207399</v>
      </c>
      <c r="U8390" s="217">
        <v>2.0227254904207399</v>
      </c>
      <c r="V8390" s="217">
        <v>0</v>
      </c>
      <c r="W8390" s="217">
        <v>2.0227254904207399</v>
      </c>
      <c r="X8390" s="217">
        <v>2.0227254904207399</v>
      </c>
      <c r="Y8390" s="217">
        <v>0</v>
      </c>
    </row>
    <row r="8391" spans="2:25">
      <c r="B8391" s="217" t="s">
        <v>8560</v>
      </c>
      <c r="C8391" s="217" t="s">
        <v>5935</v>
      </c>
      <c r="D8391" s="217" t="s">
        <v>18</v>
      </c>
      <c r="E8391" s="217" t="s">
        <v>86</v>
      </c>
      <c r="F8391" s="217" t="s">
        <v>5</v>
      </c>
      <c r="G8391" s="217" t="s">
        <v>49</v>
      </c>
      <c r="H8391" s="217" t="s">
        <v>176</v>
      </c>
      <c r="I8391" s="217">
        <v>7</v>
      </c>
      <c r="J8391" s="217">
        <v>7</v>
      </c>
      <c r="K8391" s="217">
        <v>0</v>
      </c>
      <c r="L8391" s="217">
        <v>22</v>
      </c>
      <c r="M8391" s="217">
        <v>1452.1328702164799</v>
      </c>
      <c r="N8391" s="217">
        <v>4.8204955232206004</v>
      </c>
      <c r="O8391" s="217">
        <v>4.8204955232206004</v>
      </c>
      <c r="P8391" s="217">
        <v>0</v>
      </c>
      <c r="Q8391" s="217">
        <v>4.8204955232206004</v>
      </c>
      <c r="R8391" s="217">
        <v>4.8204955232206004</v>
      </c>
      <c r="S8391" s="217">
        <v>0</v>
      </c>
      <c r="T8391" s="217">
        <v>4.8204955232206004</v>
      </c>
      <c r="U8391" s="217">
        <v>4.8204955232206004</v>
      </c>
      <c r="V8391" s="217">
        <v>0</v>
      </c>
      <c r="W8391" s="217">
        <v>4.8204955232206004</v>
      </c>
      <c r="X8391" s="217">
        <v>4.8204955232206004</v>
      </c>
      <c r="Y8391" s="217">
        <v>0</v>
      </c>
    </row>
    <row r="8392" spans="2:25">
      <c r="B8392" s="217" t="s">
        <v>8561</v>
      </c>
      <c r="C8392" s="217" t="s">
        <v>5935</v>
      </c>
      <c r="D8392" s="217" t="s">
        <v>18</v>
      </c>
      <c r="E8392" s="217" t="s">
        <v>86</v>
      </c>
      <c r="F8392" s="217" t="s">
        <v>5</v>
      </c>
      <c r="G8392" s="217" t="s">
        <v>49</v>
      </c>
      <c r="H8392" s="217" t="s">
        <v>178</v>
      </c>
      <c r="I8392" s="217">
        <v>0</v>
      </c>
      <c r="J8392" s="217">
        <v>0</v>
      </c>
      <c r="K8392" s="217">
        <v>0</v>
      </c>
      <c r="L8392" s="217">
        <v>2</v>
      </c>
      <c r="M8392" s="217">
        <v>638.61960422503705</v>
      </c>
      <c r="N8392" s="217">
        <v>0</v>
      </c>
      <c r="O8392" s="217">
        <v>0</v>
      </c>
      <c r="P8392" s="217">
        <v>0</v>
      </c>
      <c r="Q8392" s="217">
        <v>0</v>
      </c>
      <c r="R8392" s="217">
        <v>0</v>
      </c>
      <c r="S8392" s="217">
        <v>0</v>
      </c>
      <c r="T8392" s="217">
        <v>0</v>
      </c>
      <c r="U8392" s="217">
        <v>0</v>
      </c>
      <c r="V8392" s="217">
        <v>0</v>
      </c>
      <c r="W8392" s="217">
        <v>0</v>
      </c>
      <c r="X8392" s="217">
        <v>0</v>
      </c>
      <c r="Y8392" s="217">
        <v>0</v>
      </c>
    </row>
    <row r="8393" spans="2:25">
      <c r="B8393" s="217" t="s">
        <v>8562</v>
      </c>
      <c r="C8393" s="217" t="s">
        <v>5935</v>
      </c>
      <c r="D8393" s="217" t="s">
        <v>18</v>
      </c>
      <c r="E8393" s="217" t="s">
        <v>86</v>
      </c>
      <c r="F8393" s="217" t="s">
        <v>5</v>
      </c>
      <c r="G8393" s="217" t="s">
        <v>49</v>
      </c>
      <c r="H8393" s="217" t="s">
        <v>5</v>
      </c>
      <c r="I8393" s="217">
        <v>20</v>
      </c>
      <c r="J8393" s="217">
        <v>20</v>
      </c>
      <c r="K8393" s="217">
        <v>0</v>
      </c>
      <c r="L8393" s="217">
        <v>143</v>
      </c>
      <c r="M8393" s="217">
        <v>7910</v>
      </c>
      <c r="N8393" s="217">
        <v>2.5284450063211099</v>
      </c>
      <c r="O8393" s="217">
        <v>2.5284450063211099</v>
      </c>
      <c r="P8393" s="217">
        <v>0</v>
      </c>
      <c r="Q8393" s="217">
        <v>2.5284450063211099</v>
      </c>
      <c r="R8393" s="217">
        <v>2.5284450063211099</v>
      </c>
      <c r="S8393" s="217">
        <v>0</v>
      </c>
      <c r="T8393" s="217">
        <v>2.5284450063211099</v>
      </c>
      <c r="U8393" s="217">
        <v>2.5284450063211099</v>
      </c>
      <c r="V8393" s="217">
        <v>0</v>
      </c>
      <c r="W8393" s="217">
        <v>2.5284450063211099</v>
      </c>
      <c r="X8393" s="217">
        <v>2.5284450063211099</v>
      </c>
      <c r="Y8393" s="217">
        <v>0</v>
      </c>
    </row>
    <row r="8394" spans="2:25">
      <c r="B8394" s="217" t="s">
        <v>8563</v>
      </c>
      <c r="C8394" s="217" t="s">
        <v>5935</v>
      </c>
      <c r="D8394" s="217" t="s">
        <v>18</v>
      </c>
      <c r="E8394" s="217" t="s">
        <v>86</v>
      </c>
      <c r="F8394" s="217" t="s">
        <v>12</v>
      </c>
      <c r="G8394" s="217" t="s">
        <v>13</v>
      </c>
      <c r="H8394" s="217" t="s">
        <v>170</v>
      </c>
      <c r="I8394" s="217">
        <v>0</v>
      </c>
      <c r="J8394" s="217">
        <v>0</v>
      </c>
      <c r="K8394" s="217">
        <v>0</v>
      </c>
      <c r="L8394" s="217">
        <v>0</v>
      </c>
      <c r="M8394" s="217">
        <v>15.8333333333333</v>
      </c>
      <c r="N8394" s="217">
        <v>0</v>
      </c>
      <c r="O8394" s="217">
        <v>0</v>
      </c>
      <c r="P8394" s="217">
        <v>0</v>
      </c>
      <c r="Q8394" s="217">
        <v>0</v>
      </c>
      <c r="R8394" s="217">
        <v>0</v>
      </c>
      <c r="S8394" s="217">
        <v>0</v>
      </c>
      <c r="T8394" s="217">
        <v>0</v>
      </c>
      <c r="U8394" s="217">
        <v>0</v>
      </c>
      <c r="V8394" s="217">
        <v>0</v>
      </c>
      <c r="W8394" s="217">
        <v>0</v>
      </c>
      <c r="X8394" s="217">
        <v>0</v>
      </c>
      <c r="Y8394" s="217">
        <v>0</v>
      </c>
    </row>
    <row r="8395" spans="2:25">
      <c r="B8395" s="217" t="s">
        <v>8564</v>
      </c>
      <c r="C8395" s="217" t="s">
        <v>5935</v>
      </c>
      <c r="D8395" s="217" t="s">
        <v>18</v>
      </c>
      <c r="E8395" s="217" t="s">
        <v>86</v>
      </c>
      <c r="F8395" s="217" t="s">
        <v>12</v>
      </c>
      <c r="G8395" s="217" t="s">
        <v>13</v>
      </c>
      <c r="H8395" s="217" t="s">
        <v>172</v>
      </c>
      <c r="I8395" s="217">
        <v>0</v>
      </c>
      <c r="J8395" s="217">
        <v>0</v>
      </c>
      <c r="K8395" s="217">
        <v>0</v>
      </c>
      <c r="L8395" s="217">
        <v>0</v>
      </c>
      <c r="M8395" s="217">
        <v>31.6666666666667</v>
      </c>
      <c r="N8395" s="217">
        <v>0</v>
      </c>
      <c r="O8395" s="217">
        <v>0</v>
      </c>
      <c r="P8395" s="217">
        <v>0</v>
      </c>
      <c r="Q8395" s="217">
        <v>0</v>
      </c>
      <c r="R8395" s="217">
        <v>0</v>
      </c>
      <c r="S8395" s="217">
        <v>0</v>
      </c>
      <c r="T8395" s="217">
        <v>0</v>
      </c>
      <c r="U8395" s="217">
        <v>0</v>
      </c>
      <c r="V8395" s="217">
        <v>0</v>
      </c>
      <c r="W8395" s="217">
        <v>0</v>
      </c>
      <c r="X8395" s="217">
        <v>0</v>
      </c>
      <c r="Y8395" s="217">
        <v>0</v>
      </c>
    </row>
    <row r="8396" spans="2:25">
      <c r="B8396" s="217" t="s">
        <v>8565</v>
      </c>
      <c r="C8396" s="217" t="s">
        <v>5935</v>
      </c>
      <c r="D8396" s="217" t="s">
        <v>18</v>
      </c>
      <c r="E8396" s="217" t="s">
        <v>86</v>
      </c>
      <c r="F8396" s="217" t="s">
        <v>12</v>
      </c>
      <c r="G8396" s="217" t="s">
        <v>13</v>
      </c>
      <c r="H8396" s="217" t="s">
        <v>174</v>
      </c>
      <c r="I8396" s="217">
        <v>0</v>
      </c>
      <c r="J8396" s="217">
        <v>0</v>
      </c>
      <c r="K8396" s="217">
        <v>0</v>
      </c>
      <c r="L8396" s="217">
        <v>1</v>
      </c>
      <c r="M8396" s="217">
        <v>47.5</v>
      </c>
      <c r="N8396" s="217">
        <v>0</v>
      </c>
      <c r="O8396" s="217">
        <v>0</v>
      </c>
      <c r="P8396" s="217">
        <v>0</v>
      </c>
      <c r="Q8396" s="217">
        <v>0</v>
      </c>
      <c r="R8396" s="217">
        <v>0</v>
      </c>
      <c r="S8396" s="217">
        <v>0</v>
      </c>
      <c r="T8396" s="217">
        <v>0</v>
      </c>
      <c r="U8396" s="217">
        <v>0</v>
      </c>
      <c r="V8396" s="217">
        <v>0</v>
      </c>
      <c r="W8396" s="217">
        <v>0</v>
      </c>
      <c r="X8396" s="217">
        <v>0</v>
      </c>
      <c r="Y8396" s="217">
        <v>0</v>
      </c>
    </row>
    <row r="8397" spans="2:25">
      <c r="B8397" s="217" t="s">
        <v>8566</v>
      </c>
      <c r="C8397" s="217" t="s">
        <v>5935</v>
      </c>
      <c r="D8397" s="217" t="s">
        <v>18</v>
      </c>
      <c r="E8397" s="217" t="s">
        <v>86</v>
      </c>
      <c r="F8397" s="217" t="s">
        <v>12</v>
      </c>
      <c r="G8397" s="217" t="s">
        <v>13</v>
      </c>
      <c r="H8397" s="217" t="s">
        <v>176</v>
      </c>
      <c r="I8397" s="217">
        <v>0</v>
      </c>
      <c r="J8397" s="217">
        <v>0</v>
      </c>
      <c r="K8397" s="217">
        <v>0</v>
      </c>
      <c r="L8397" s="217">
        <v>0</v>
      </c>
      <c r="M8397" s="217">
        <v>47.5</v>
      </c>
      <c r="N8397" s="217">
        <v>0</v>
      </c>
      <c r="O8397" s="217">
        <v>0</v>
      </c>
      <c r="P8397" s="217">
        <v>0</v>
      </c>
      <c r="Q8397" s="217">
        <v>0</v>
      </c>
      <c r="R8397" s="217">
        <v>0</v>
      </c>
      <c r="S8397" s="217">
        <v>0</v>
      </c>
      <c r="T8397" s="217">
        <v>0</v>
      </c>
      <c r="U8397" s="217">
        <v>0</v>
      </c>
      <c r="V8397" s="217">
        <v>0</v>
      </c>
      <c r="W8397" s="217">
        <v>0</v>
      </c>
      <c r="X8397" s="217">
        <v>0</v>
      </c>
      <c r="Y8397" s="217">
        <v>0</v>
      </c>
    </row>
    <row r="8398" spans="2:25">
      <c r="B8398" s="217" t="s">
        <v>8567</v>
      </c>
      <c r="C8398" s="217" t="s">
        <v>5935</v>
      </c>
      <c r="D8398" s="217" t="s">
        <v>18</v>
      </c>
      <c r="E8398" s="217" t="s">
        <v>86</v>
      </c>
      <c r="F8398" s="217" t="s">
        <v>12</v>
      </c>
      <c r="G8398" s="217" t="s">
        <v>13</v>
      </c>
      <c r="H8398" s="217" t="s">
        <v>178</v>
      </c>
      <c r="I8398" s="217">
        <v>0</v>
      </c>
      <c r="J8398" s="217">
        <v>0</v>
      </c>
      <c r="K8398" s="217">
        <v>0</v>
      </c>
      <c r="L8398" s="217">
        <v>0</v>
      </c>
      <c r="M8398" s="217">
        <v>47.5</v>
      </c>
      <c r="N8398" s="217">
        <v>0</v>
      </c>
      <c r="O8398" s="217">
        <v>0</v>
      </c>
      <c r="P8398" s="217">
        <v>0</v>
      </c>
      <c r="Q8398" s="217">
        <v>0</v>
      </c>
      <c r="R8398" s="217">
        <v>0</v>
      </c>
      <c r="S8398" s="217">
        <v>0</v>
      </c>
      <c r="T8398" s="217">
        <v>0</v>
      </c>
      <c r="U8398" s="217">
        <v>0</v>
      </c>
      <c r="V8398" s="217">
        <v>0</v>
      </c>
      <c r="W8398" s="217">
        <v>0</v>
      </c>
      <c r="X8398" s="217">
        <v>0</v>
      </c>
      <c r="Y8398" s="217">
        <v>0</v>
      </c>
    </row>
    <row r="8399" spans="2:25">
      <c r="B8399" s="217" t="s">
        <v>8568</v>
      </c>
      <c r="C8399" s="217" t="s">
        <v>5935</v>
      </c>
      <c r="D8399" s="217" t="s">
        <v>18</v>
      </c>
      <c r="E8399" s="217" t="s">
        <v>86</v>
      </c>
      <c r="F8399" s="217" t="s">
        <v>12</v>
      </c>
      <c r="G8399" s="217" t="s">
        <v>13</v>
      </c>
      <c r="H8399" s="217" t="s">
        <v>5</v>
      </c>
      <c r="I8399" s="217">
        <v>0</v>
      </c>
      <c r="J8399" s="217">
        <v>0</v>
      </c>
      <c r="K8399" s="217">
        <v>0</v>
      </c>
      <c r="L8399" s="217">
        <v>1</v>
      </c>
      <c r="M8399" s="217">
        <v>190</v>
      </c>
      <c r="N8399" s="217">
        <v>0</v>
      </c>
      <c r="O8399" s="217">
        <v>0</v>
      </c>
      <c r="P8399" s="217">
        <v>0</v>
      </c>
      <c r="Q8399" s="217">
        <v>0</v>
      </c>
      <c r="R8399" s="217">
        <v>0</v>
      </c>
      <c r="S8399" s="217">
        <v>0</v>
      </c>
      <c r="T8399" s="217">
        <v>0</v>
      </c>
      <c r="U8399" s="217">
        <v>0</v>
      </c>
      <c r="V8399" s="217">
        <v>0</v>
      </c>
      <c r="W8399" s="217">
        <v>0</v>
      </c>
      <c r="X8399" s="217">
        <v>0</v>
      </c>
      <c r="Y8399" s="217">
        <v>0</v>
      </c>
    </row>
    <row r="8400" spans="2:25">
      <c r="B8400" s="217" t="s">
        <v>8569</v>
      </c>
      <c r="C8400" s="217" t="s">
        <v>5935</v>
      </c>
      <c r="D8400" s="217" t="s">
        <v>18</v>
      </c>
      <c r="E8400" s="217" t="s">
        <v>86</v>
      </c>
      <c r="F8400" s="217" t="s">
        <v>9</v>
      </c>
      <c r="G8400" s="217" t="s">
        <v>13</v>
      </c>
      <c r="H8400" s="217" t="s">
        <v>170</v>
      </c>
      <c r="I8400" s="217">
        <v>0</v>
      </c>
      <c r="J8400" s="217">
        <v>0</v>
      </c>
      <c r="K8400" s="217">
        <v>0</v>
      </c>
      <c r="L8400" s="217">
        <v>1</v>
      </c>
      <c r="M8400" s="217">
        <v>25</v>
      </c>
      <c r="N8400" s="217">
        <v>0</v>
      </c>
      <c r="O8400" s="217">
        <v>0</v>
      </c>
      <c r="P8400" s="217">
        <v>0</v>
      </c>
      <c r="Q8400" s="217">
        <v>0</v>
      </c>
      <c r="R8400" s="217">
        <v>0</v>
      </c>
      <c r="S8400" s="217">
        <v>0</v>
      </c>
      <c r="T8400" s="217">
        <v>0</v>
      </c>
      <c r="U8400" s="217">
        <v>0</v>
      </c>
      <c r="V8400" s="217">
        <v>0</v>
      </c>
      <c r="W8400" s="217">
        <v>0</v>
      </c>
      <c r="X8400" s="217">
        <v>0</v>
      </c>
      <c r="Y8400" s="217">
        <v>0</v>
      </c>
    </row>
    <row r="8401" spans="2:25">
      <c r="B8401" s="217" t="s">
        <v>8570</v>
      </c>
      <c r="C8401" s="217" t="s">
        <v>5935</v>
      </c>
      <c r="D8401" s="217" t="s">
        <v>18</v>
      </c>
      <c r="E8401" s="217" t="s">
        <v>86</v>
      </c>
      <c r="F8401" s="217" t="s">
        <v>9</v>
      </c>
      <c r="G8401" s="217" t="s">
        <v>13</v>
      </c>
      <c r="H8401" s="217" t="s">
        <v>172</v>
      </c>
      <c r="I8401" s="217">
        <v>0</v>
      </c>
      <c r="J8401" s="217">
        <v>0</v>
      </c>
      <c r="K8401" s="217">
        <v>0</v>
      </c>
      <c r="L8401" s="217">
        <v>2</v>
      </c>
      <c r="M8401" s="217">
        <v>37.5</v>
      </c>
      <c r="N8401" s="217">
        <v>0</v>
      </c>
      <c r="O8401" s="217">
        <v>0</v>
      </c>
      <c r="P8401" s="217">
        <v>0</v>
      </c>
      <c r="Q8401" s="217">
        <v>0</v>
      </c>
      <c r="R8401" s="217">
        <v>0</v>
      </c>
      <c r="S8401" s="217">
        <v>0</v>
      </c>
      <c r="T8401" s="217">
        <v>0</v>
      </c>
      <c r="U8401" s="217">
        <v>0</v>
      </c>
      <c r="V8401" s="217">
        <v>0</v>
      </c>
      <c r="W8401" s="217">
        <v>0</v>
      </c>
      <c r="X8401" s="217">
        <v>0</v>
      </c>
      <c r="Y8401" s="217">
        <v>0</v>
      </c>
    </row>
    <row r="8402" spans="2:25">
      <c r="B8402" s="217" t="s">
        <v>8571</v>
      </c>
      <c r="C8402" s="217" t="s">
        <v>5935</v>
      </c>
      <c r="D8402" s="217" t="s">
        <v>18</v>
      </c>
      <c r="E8402" s="217" t="s">
        <v>86</v>
      </c>
      <c r="F8402" s="217" t="s">
        <v>9</v>
      </c>
      <c r="G8402" s="217" t="s">
        <v>13</v>
      </c>
      <c r="H8402" s="217" t="s">
        <v>174</v>
      </c>
      <c r="I8402" s="217">
        <v>0</v>
      </c>
      <c r="J8402" s="217">
        <v>0</v>
      </c>
      <c r="K8402" s="217">
        <v>0</v>
      </c>
      <c r="L8402" s="217">
        <v>2</v>
      </c>
      <c r="M8402" s="217">
        <v>50</v>
      </c>
      <c r="N8402" s="217">
        <v>0</v>
      </c>
      <c r="O8402" s="217">
        <v>0</v>
      </c>
      <c r="P8402" s="217">
        <v>0</v>
      </c>
      <c r="Q8402" s="217">
        <v>0</v>
      </c>
      <c r="R8402" s="217">
        <v>0</v>
      </c>
      <c r="S8402" s="217">
        <v>0</v>
      </c>
      <c r="T8402" s="217">
        <v>0</v>
      </c>
      <c r="U8402" s="217">
        <v>0</v>
      </c>
      <c r="V8402" s="217">
        <v>0</v>
      </c>
      <c r="W8402" s="217">
        <v>0</v>
      </c>
      <c r="X8402" s="217">
        <v>0</v>
      </c>
      <c r="Y8402" s="217">
        <v>0</v>
      </c>
    </row>
    <row r="8403" spans="2:25">
      <c r="B8403" s="217" t="s">
        <v>8572</v>
      </c>
      <c r="C8403" s="217" t="s">
        <v>5935</v>
      </c>
      <c r="D8403" s="217" t="s">
        <v>18</v>
      </c>
      <c r="E8403" s="217" t="s">
        <v>86</v>
      </c>
      <c r="F8403" s="217" t="s">
        <v>9</v>
      </c>
      <c r="G8403" s="217" t="s">
        <v>13</v>
      </c>
      <c r="H8403" s="217" t="s">
        <v>176</v>
      </c>
      <c r="I8403" s="217">
        <v>0</v>
      </c>
      <c r="J8403" s="217">
        <v>0</v>
      </c>
      <c r="K8403" s="217">
        <v>0</v>
      </c>
      <c r="L8403" s="217">
        <v>1</v>
      </c>
      <c r="M8403" s="217">
        <v>37.5</v>
      </c>
      <c r="N8403" s="217">
        <v>0</v>
      </c>
      <c r="O8403" s="217">
        <v>0</v>
      </c>
      <c r="P8403" s="217">
        <v>0</v>
      </c>
      <c r="Q8403" s="217">
        <v>0</v>
      </c>
      <c r="R8403" s="217">
        <v>0</v>
      </c>
      <c r="S8403" s="217">
        <v>0</v>
      </c>
      <c r="T8403" s="217">
        <v>0</v>
      </c>
      <c r="U8403" s="217">
        <v>0</v>
      </c>
      <c r="V8403" s="217">
        <v>0</v>
      </c>
      <c r="W8403" s="217">
        <v>0</v>
      </c>
      <c r="X8403" s="217">
        <v>0</v>
      </c>
      <c r="Y8403" s="217">
        <v>0</v>
      </c>
    </row>
    <row r="8404" spans="2:25">
      <c r="B8404" s="217" t="s">
        <v>8573</v>
      </c>
      <c r="C8404" s="217" t="s">
        <v>5935</v>
      </c>
      <c r="D8404" s="217" t="s">
        <v>18</v>
      </c>
      <c r="E8404" s="217" t="s">
        <v>86</v>
      </c>
      <c r="F8404" s="217" t="s">
        <v>9</v>
      </c>
      <c r="G8404" s="217" t="s">
        <v>13</v>
      </c>
      <c r="H8404" s="217" t="s">
        <v>178</v>
      </c>
      <c r="I8404" s="217">
        <v>0</v>
      </c>
      <c r="J8404" s="217">
        <v>0</v>
      </c>
      <c r="K8404" s="217">
        <v>0</v>
      </c>
      <c r="L8404" s="217">
        <v>0</v>
      </c>
      <c r="M8404" s="217">
        <v>50</v>
      </c>
      <c r="N8404" s="217">
        <v>0</v>
      </c>
      <c r="O8404" s="217">
        <v>0</v>
      </c>
      <c r="P8404" s="217">
        <v>0</v>
      </c>
      <c r="Q8404" s="217">
        <v>0</v>
      </c>
      <c r="R8404" s="217">
        <v>0</v>
      </c>
      <c r="S8404" s="217">
        <v>0</v>
      </c>
      <c r="T8404" s="217">
        <v>0</v>
      </c>
      <c r="U8404" s="217">
        <v>0</v>
      </c>
      <c r="V8404" s="217">
        <v>0</v>
      </c>
      <c r="W8404" s="217">
        <v>0</v>
      </c>
      <c r="X8404" s="217">
        <v>0</v>
      </c>
      <c r="Y8404" s="217">
        <v>0</v>
      </c>
    </row>
    <row r="8405" spans="2:25">
      <c r="B8405" s="217" t="s">
        <v>8574</v>
      </c>
      <c r="C8405" s="217" t="s">
        <v>5935</v>
      </c>
      <c r="D8405" s="217" t="s">
        <v>18</v>
      </c>
      <c r="E8405" s="217" t="s">
        <v>86</v>
      </c>
      <c r="F8405" s="217" t="s">
        <v>9</v>
      </c>
      <c r="G8405" s="217" t="s">
        <v>13</v>
      </c>
      <c r="H8405" s="217" t="s">
        <v>5</v>
      </c>
      <c r="I8405" s="217">
        <v>0</v>
      </c>
      <c r="J8405" s="217">
        <v>0</v>
      </c>
      <c r="K8405" s="217">
        <v>0</v>
      </c>
      <c r="L8405" s="217">
        <v>6</v>
      </c>
      <c r="M8405" s="217">
        <v>200</v>
      </c>
      <c r="N8405" s="217">
        <v>0</v>
      </c>
      <c r="O8405" s="217">
        <v>0</v>
      </c>
      <c r="P8405" s="217">
        <v>0</v>
      </c>
      <c r="Q8405" s="217">
        <v>0</v>
      </c>
      <c r="R8405" s="217">
        <v>0</v>
      </c>
      <c r="S8405" s="217">
        <v>0</v>
      </c>
      <c r="T8405" s="217">
        <v>0</v>
      </c>
      <c r="U8405" s="217">
        <v>0</v>
      </c>
      <c r="V8405" s="217">
        <v>0</v>
      </c>
      <c r="W8405" s="217">
        <v>0</v>
      </c>
      <c r="X8405" s="217">
        <v>0</v>
      </c>
      <c r="Y8405" s="217">
        <v>0</v>
      </c>
    </row>
    <row r="8406" spans="2:25">
      <c r="B8406" s="217" t="s">
        <v>8575</v>
      </c>
      <c r="C8406" s="217" t="s">
        <v>5935</v>
      </c>
      <c r="D8406" s="217" t="s">
        <v>18</v>
      </c>
      <c r="E8406" s="217" t="s">
        <v>86</v>
      </c>
      <c r="F8406" s="217" t="s">
        <v>5</v>
      </c>
      <c r="G8406" s="217" t="s">
        <v>13</v>
      </c>
      <c r="H8406" s="217" t="s">
        <v>170</v>
      </c>
      <c r="I8406" s="217">
        <v>0</v>
      </c>
      <c r="J8406" s="217">
        <v>0</v>
      </c>
      <c r="K8406" s="217">
        <v>0</v>
      </c>
      <c r="L8406" s="217">
        <v>1</v>
      </c>
      <c r="M8406" s="217">
        <v>40.8333333333333</v>
      </c>
      <c r="N8406" s="217">
        <v>0</v>
      </c>
      <c r="O8406" s="217">
        <v>0</v>
      </c>
      <c r="P8406" s="217">
        <v>0</v>
      </c>
      <c r="Q8406" s="217">
        <v>0</v>
      </c>
      <c r="R8406" s="217">
        <v>0</v>
      </c>
      <c r="S8406" s="217">
        <v>0</v>
      </c>
      <c r="T8406" s="217">
        <v>0</v>
      </c>
      <c r="U8406" s="217">
        <v>0</v>
      </c>
      <c r="V8406" s="217">
        <v>0</v>
      </c>
      <c r="W8406" s="217">
        <v>0</v>
      </c>
      <c r="X8406" s="217">
        <v>0</v>
      </c>
      <c r="Y8406" s="217">
        <v>0</v>
      </c>
    </row>
    <row r="8407" spans="2:25">
      <c r="B8407" s="217" t="s">
        <v>8576</v>
      </c>
      <c r="C8407" s="217" t="s">
        <v>5935</v>
      </c>
      <c r="D8407" s="217" t="s">
        <v>18</v>
      </c>
      <c r="E8407" s="217" t="s">
        <v>86</v>
      </c>
      <c r="F8407" s="217" t="s">
        <v>5</v>
      </c>
      <c r="G8407" s="217" t="s">
        <v>13</v>
      </c>
      <c r="H8407" s="217" t="s">
        <v>172</v>
      </c>
      <c r="I8407" s="217">
        <v>0</v>
      </c>
      <c r="J8407" s="217">
        <v>0</v>
      </c>
      <c r="K8407" s="217">
        <v>0</v>
      </c>
      <c r="L8407" s="217">
        <v>2</v>
      </c>
      <c r="M8407" s="217">
        <v>69.1666666666667</v>
      </c>
      <c r="N8407" s="217">
        <v>0</v>
      </c>
      <c r="O8407" s="217">
        <v>0</v>
      </c>
      <c r="P8407" s="217">
        <v>0</v>
      </c>
      <c r="Q8407" s="217">
        <v>0</v>
      </c>
      <c r="R8407" s="217">
        <v>0</v>
      </c>
      <c r="S8407" s="217">
        <v>0</v>
      </c>
      <c r="T8407" s="217">
        <v>0</v>
      </c>
      <c r="U8407" s="217">
        <v>0</v>
      </c>
      <c r="V8407" s="217">
        <v>0</v>
      </c>
      <c r="W8407" s="217">
        <v>0</v>
      </c>
      <c r="X8407" s="217">
        <v>0</v>
      </c>
      <c r="Y8407" s="217">
        <v>0</v>
      </c>
    </row>
    <row r="8408" spans="2:25">
      <c r="B8408" s="217" t="s">
        <v>8577</v>
      </c>
      <c r="C8408" s="217" t="s">
        <v>5935</v>
      </c>
      <c r="D8408" s="217" t="s">
        <v>18</v>
      </c>
      <c r="E8408" s="217" t="s">
        <v>86</v>
      </c>
      <c r="F8408" s="217" t="s">
        <v>5</v>
      </c>
      <c r="G8408" s="217" t="s">
        <v>13</v>
      </c>
      <c r="H8408" s="217" t="s">
        <v>174</v>
      </c>
      <c r="I8408" s="217">
        <v>0</v>
      </c>
      <c r="J8408" s="217">
        <v>0</v>
      </c>
      <c r="K8408" s="217">
        <v>0</v>
      </c>
      <c r="L8408" s="217">
        <v>3</v>
      </c>
      <c r="M8408" s="217">
        <v>97.5</v>
      </c>
      <c r="N8408" s="217">
        <v>0</v>
      </c>
      <c r="O8408" s="217">
        <v>0</v>
      </c>
      <c r="P8408" s="217">
        <v>0</v>
      </c>
      <c r="Q8408" s="217">
        <v>0</v>
      </c>
      <c r="R8408" s="217">
        <v>0</v>
      </c>
      <c r="S8408" s="217">
        <v>0</v>
      </c>
      <c r="T8408" s="217">
        <v>0</v>
      </c>
      <c r="U8408" s="217">
        <v>0</v>
      </c>
      <c r="V8408" s="217">
        <v>0</v>
      </c>
      <c r="W8408" s="217">
        <v>0</v>
      </c>
      <c r="X8408" s="217">
        <v>0</v>
      </c>
      <c r="Y8408" s="217">
        <v>0</v>
      </c>
    </row>
    <row r="8409" spans="2:25">
      <c r="B8409" s="217" t="s">
        <v>8578</v>
      </c>
      <c r="C8409" s="217" t="s">
        <v>5935</v>
      </c>
      <c r="D8409" s="217" t="s">
        <v>18</v>
      </c>
      <c r="E8409" s="217" t="s">
        <v>86</v>
      </c>
      <c r="F8409" s="217" t="s">
        <v>5</v>
      </c>
      <c r="G8409" s="217" t="s">
        <v>13</v>
      </c>
      <c r="H8409" s="217" t="s">
        <v>176</v>
      </c>
      <c r="I8409" s="217">
        <v>0</v>
      </c>
      <c r="J8409" s="217">
        <v>0</v>
      </c>
      <c r="K8409" s="217">
        <v>0</v>
      </c>
      <c r="L8409" s="217">
        <v>1</v>
      </c>
      <c r="M8409" s="217">
        <v>85</v>
      </c>
      <c r="N8409" s="217">
        <v>0</v>
      </c>
      <c r="O8409" s="217">
        <v>0</v>
      </c>
      <c r="P8409" s="217">
        <v>0</v>
      </c>
      <c r="Q8409" s="217">
        <v>0</v>
      </c>
      <c r="R8409" s="217">
        <v>0</v>
      </c>
      <c r="S8409" s="217">
        <v>0</v>
      </c>
      <c r="T8409" s="217">
        <v>0</v>
      </c>
      <c r="U8409" s="217">
        <v>0</v>
      </c>
      <c r="V8409" s="217">
        <v>0</v>
      </c>
      <c r="W8409" s="217">
        <v>0</v>
      </c>
      <c r="X8409" s="217">
        <v>0</v>
      </c>
      <c r="Y8409" s="217">
        <v>0</v>
      </c>
    </row>
    <row r="8410" spans="2:25">
      <c r="B8410" s="217" t="s">
        <v>8579</v>
      </c>
      <c r="C8410" s="217" t="s">
        <v>5935</v>
      </c>
      <c r="D8410" s="217" t="s">
        <v>18</v>
      </c>
      <c r="E8410" s="217" t="s">
        <v>86</v>
      </c>
      <c r="F8410" s="217" t="s">
        <v>5</v>
      </c>
      <c r="G8410" s="217" t="s">
        <v>13</v>
      </c>
      <c r="H8410" s="217" t="s">
        <v>178</v>
      </c>
      <c r="I8410" s="217">
        <v>0</v>
      </c>
      <c r="J8410" s="217">
        <v>0</v>
      </c>
      <c r="K8410" s="217">
        <v>0</v>
      </c>
      <c r="L8410" s="217">
        <v>0</v>
      </c>
      <c r="M8410" s="217">
        <v>97.5</v>
      </c>
      <c r="N8410" s="217">
        <v>0</v>
      </c>
      <c r="O8410" s="217">
        <v>0</v>
      </c>
      <c r="P8410" s="217">
        <v>0</v>
      </c>
      <c r="Q8410" s="217">
        <v>0</v>
      </c>
      <c r="R8410" s="217">
        <v>0</v>
      </c>
      <c r="S8410" s="217">
        <v>0</v>
      </c>
      <c r="T8410" s="217">
        <v>0</v>
      </c>
      <c r="U8410" s="217">
        <v>0</v>
      </c>
      <c r="V8410" s="217">
        <v>0</v>
      </c>
      <c r="W8410" s="217">
        <v>0</v>
      </c>
      <c r="X8410" s="217">
        <v>0</v>
      </c>
      <c r="Y8410" s="217">
        <v>0</v>
      </c>
    </row>
    <row r="8411" spans="2:25">
      <c r="B8411" s="217" t="s">
        <v>8580</v>
      </c>
      <c r="C8411" s="217" t="s">
        <v>5935</v>
      </c>
      <c r="D8411" s="217" t="s">
        <v>18</v>
      </c>
      <c r="E8411" s="217" t="s">
        <v>86</v>
      </c>
      <c r="F8411" s="217" t="s">
        <v>5</v>
      </c>
      <c r="G8411" s="217" t="s">
        <v>13</v>
      </c>
      <c r="H8411" s="217" t="s">
        <v>5</v>
      </c>
      <c r="I8411" s="217">
        <v>0</v>
      </c>
      <c r="J8411" s="217">
        <v>0</v>
      </c>
      <c r="K8411" s="217">
        <v>0</v>
      </c>
      <c r="L8411" s="217">
        <v>7</v>
      </c>
      <c r="M8411" s="217">
        <v>390</v>
      </c>
      <c r="N8411" s="217">
        <v>0</v>
      </c>
      <c r="O8411" s="217">
        <v>0</v>
      </c>
      <c r="P8411" s="217">
        <v>0</v>
      </c>
      <c r="Q8411" s="217">
        <v>0</v>
      </c>
      <c r="R8411" s="217">
        <v>0</v>
      </c>
      <c r="S8411" s="217">
        <v>0</v>
      </c>
      <c r="T8411" s="217">
        <v>0</v>
      </c>
      <c r="U8411" s="217">
        <v>0</v>
      </c>
      <c r="V8411" s="217">
        <v>0</v>
      </c>
      <c r="W8411" s="217">
        <v>0</v>
      </c>
      <c r="X8411" s="217">
        <v>0</v>
      </c>
      <c r="Y8411" s="217">
        <v>0</v>
      </c>
    </row>
    <row r="8412" spans="2:25">
      <c r="B8412" s="217" t="s">
        <v>8581</v>
      </c>
      <c r="C8412" s="217" t="s">
        <v>5935</v>
      </c>
      <c r="D8412" s="217" t="s">
        <v>18</v>
      </c>
      <c r="E8412" s="217" t="s">
        <v>86</v>
      </c>
      <c r="F8412" s="217" t="s">
        <v>12</v>
      </c>
      <c r="G8412" s="217" t="s">
        <v>5</v>
      </c>
      <c r="H8412" s="217" t="s">
        <v>170</v>
      </c>
      <c r="I8412" s="217">
        <v>2</v>
      </c>
      <c r="J8412" s="217">
        <v>2</v>
      </c>
      <c r="K8412" s="217">
        <v>0</v>
      </c>
      <c r="L8412" s="217">
        <v>11</v>
      </c>
      <c r="M8412" s="217">
        <v>1076.34831036639</v>
      </c>
      <c r="N8412" s="217">
        <v>1.8581345654913399</v>
      </c>
      <c r="O8412" s="217">
        <v>1.8581345654913399</v>
      </c>
      <c r="P8412" s="217">
        <v>0</v>
      </c>
      <c r="Q8412" s="217">
        <v>1.8581345654913399</v>
      </c>
      <c r="R8412" s="217">
        <v>1.8581345654913399</v>
      </c>
      <c r="S8412" s="217">
        <v>0</v>
      </c>
      <c r="T8412" s="217">
        <v>1.8581345654913399</v>
      </c>
      <c r="U8412" s="217">
        <v>1.8581345654913399</v>
      </c>
      <c r="V8412" s="217">
        <v>0</v>
      </c>
      <c r="W8412" s="217">
        <v>1.8581345654913399</v>
      </c>
      <c r="X8412" s="217">
        <v>1.8581345654913399</v>
      </c>
      <c r="Y8412" s="217">
        <v>0</v>
      </c>
    </row>
    <row r="8413" spans="2:25">
      <c r="B8413" s="217" t="s">
        <v>8582</v>
      </c>
      <c r="C8413" s="217" t="s">
        <v>5935</v>
      </c>
      <c r="D8413" s="217" t="s">
        <v>18</v>
      </c>
      <c r="E8413" s="217" t="s">
        <v>86</v>
      </c>
      <c r="F8413" s="217" t="s">
        <v>12</v>
      </c>
      <c r="G8413" s="217" t="s">
        <v>5</v>
      </c>
      <c r="H8413" s="217" t="s">
        <v>172</v>
      </c>
      <c r="I8413" s="217">
        <v>6</v>
      </c>
      <c r="J8413" s="217">
        <v>6</v>
      </c>
      <c r="K8413" s="217">
        <v>0</v>
      </c>
      <c r="L8413" s="217">
        <v>14</v>
      </c>
      <c r="M8413" s="217">
        <v>1205.5703996032</v>
      </c>
      <c r="N8413" s="217">
        <v>4.9768972446360902</v>
      </c>
      <c r="O8413" s="217">
        <v>4.9768972446360902</v>
      </c>
      <c r="P8413" s="217">
        <v>0</v>
      </c>
      <c r="Q8413" s="217">
        <v>4.9768972446360902</v>
      </c>
      <c r="R8413" s="217">
        <v>4.9768972446360902</v>
      </c>
      <c r="S8413" s="217">
        <v>0</v>
      </c>
      <c r="T8413" s="217">
        <v>4.9768972446360902</v>
      </c>
      <c r="U8413" s="217">
        <v>4.9768972446360902</v>
      </c>
      <c r="V8413" s="217">
        <v>0</v>
      </c>
      <c r="W8413" s="217">
        <v>4.9768972446360902</v>
      </c>
      <c r="X8413" s="217">
        <v>4.9768972446360902</v>
      </c>
      <c r="Y8413" s="217">
        <v>0</v>
      </c>
    </row>
    <row r="8414" spans="2:25">
      <c r="B8414" s="217" t="s">
        <v>8583</v>
      </c>
      <c r="C8414" s="217" t="s">
        <v>5935</v>
      </c>
      <c r="D8414" s="217" t="s">
        <v>18</v>
      </c>
      <c r="E8414" s="217" t="s">
        <v>86</v>
      </c>
      <c r="F8414" s="217" t="s">
        <v>12</v>
      </c>
      <c r="G8414" s="217" t="s">
        <v>5</v>
      </c>
      <c r="H8414" s="217" t="s">
        <v>174</v>
      </c>
      <c r="I8414" s="217">
        <v>6</v>
      </c>
      <c r="J8414" s="217">
        <v>6</v>
      </c>
      <c r="K8414" s="217">
        <v>0</v>
      </c>
      <c r="L8414" s="217">
        <v>34</v>
      </c>
      <c r="M8414" s="217">
        <v>1246.2817817170201</v>
      </c>
      <c r="N8414" s="217">
        <v>4.8143205557684601</v>
      </c>
      <c r="O8414" s="217">
        <v>4.8143205557684601</v>
      </c>
      <c r="P8414" s="217">
        <v>0</v>
      </c>
      <c r="Q8414" s="217">
        <v>4.8143205557684601</v>
      </c>
      <c r="R8414" s="217">
        <v>4.8143205557684601</v>
      </c>
      <c r="S8414" s="217">
        <v>0</v>
      </c>
      <c r="T8414" s="217">
        <v>4.8143205557684601</v>
      </c>
      <c r="U8414" s="217">
        <v>4.8143205557684601</v>
      </c>
      <c r="V8414" s="217">
        <v>0</v>
      </c>
      <c r="W8414" s="217">
        <v>4.8143205557684601</v>
      </c>
      <c r="X8414" s="217">
        <v>4.8143205557684601</v>
      </c>
      <c r="Y8414" s="217">
        <v>0</v>
      </c>
    </row>
    <row r="8415" spans="2:25">
      <c r="B8415" s="217" t="s">
        <v>8584</v>
      </c>
      <c r="C8415" s="217" t="s">
        <v>5935</v>
      </c>
      <c r="D8415" s="217" t="s">
        <v>18</v>
      </c>
      <c r="E8415" s="217" t="s">
        <v>86</v>
      </c>
      <c r="F8415" s="217" t="s">
        <v>12</v>
      </c>
      <c r="G8415" s="217" t="s">
        <v>5</v>
      </c>
      <c r="H8415" s="217" t="s">
        <v>176</v>
      </c>
      <c r="I8415" s="217">
        <v>8</v>
      </c>
      <c r="J8415" s="217">
        <v>8</v>
      </c>
      <c r="K8415" s="217">
        <v>0</v>
      </c>
      <c r="L8415" s="217">
        <v>11</v>
      </c>
      <c r="M8415" s="217">
        <v>1025.4303875266901</v>
      </c>
      <c r="N8415" s="217">
        <v>7.80160223191338</v>
      </c>
      <c r="O8415" s="217">
        <v>7.80160223191338</v>
      </c>
      <c r="P8415" s="217">
        <v>0</v>
      </c>
      <c r="Q8415" s="217">
        <v>7.80160223191338</v>
      </c>
      <c r="R8415" s="217">
        <v>7.80160223191338</v>
      </c>
      <c r="S8415" s="217">
        <v>0</v>
      </c>
      <c r="T8415" s="217">
        <v>7.80160223191338</v>
      </c>
      <c r="U8415" s="217">
        <v>7.80160223191338</v>
      </c>
      <c r="V8415" s="217">
        <v>0</v>
      </c>
      <c r="W8415" s="217">
        <v>7.80160223191338</v>
      </c>
      <c r="X8415" s="217">
        <v>7.80160223191338</v>
      </c>
      <c r="Y8415" s="217">
        <v>0</v>
      </c>
    </row>
    <row r="8416" spans="2:25">
      <c r="B8416" s="217" t="s">
        <v>8585</v>
      </c>
      <c r="C8416" s="217" t="s">
        <v>5935</v>
      </c>
      <c r="D8416" s="217" t="s">
        <v>18</v>
      </c>
      <c r="E8416" s="217" t="s">
        <v>86</v>
      </c>
      <c r="F8416" s="217" t="s">
        <v>12</v>
      </c>
      <c r="G8416" s="217" t="s">
        <v>5</v>
      </c>
      <c r="H8416" s="217" t="s">
        <v>178</v>
      </c>
      <c r="I8416" s="217">
        <v>0</v>
      </c>
      <c r="J8416" s="217">
        <v>0</v>
      </c>
      <c r="K8416" s="217">
        <v>0</v>
      </c>
      <c r="L8416" s="217">
        <v>1</v>
      </c>
      <c r="M8416" s="217">
        <v>516.369120786699</v>
      </c>
      <c r="N8416" s="217">
        <v>0</v>
      </c>
      <c r="O8416" s="217">
        <v>0</v>
      </c>
      <c r="P8416" s="217">
        <v>0</v>
      </c>
      <c r="Q8416" s="217">
        <v>0</v>
      </c>
      <c r="R8416" s="217">
        <v>0</v>
      </c>
      <c r="S8416" s="217">
        <v>0</v>
      </c>
      <c r="T8416" s="217">
        <v>0</v>
      </c>
      <c r="U8416" s="217">
        <v>0</v>
      </c>
      <c r="V8416" s="217">
        <v>0</v>
      </c>
      <c r="W8416" s="217">
        <v>0</v>
      </c>
      <c r="X8416" s="217">
        <v>0</v>
      </c>
      <c r="Y8416" s="217">
        <v>0</v>
      </c>
    </row>
    <row r="8417" spans="2:25">
      <c r="B8417" s="217" t="s">
        <v>8586</v>
      </c>
      <c r="C8417" s="217" t="s">
        <v>5935</v>
      </c>
      <c r="D8417" s="217" t="s">
        <v>18</v>
      </c>
      <c r="E8417" s="217" t="s">
        <v>86</v>
      </c>
      <c r="F8417" s="217" t="s">
        <v>12</v>
      </c>
      <c r="G8417" s="217" t="s">
        <v>5</v>
      </c>
      <c r="H8417" s="217" t="s">
        <v>5</v>
      </c>
      <c r="I8417" s="217">
        <v>22</v>
      </c>
      <c r="J8417" s="217">
        <v>22</v>
      </c>
      <c r="K8417" s="217">
        <v>0</v>
      </c>
      <c r="L8417" s="217">
        <v>71</v>
      </c>
      <c r="M8417" s="217">
        <v>5070</v>
      </c>
      <c r="N8417" s="217">
        <v>4.3392504930966496</v>
      </c>
      <c r="O8417" s="217">
        <v>4.3392504930966496</v>
      </c>
      <c r="P8417" s="217">
        <v>0</v>
      </c>
      <c r="Q8417" s="217">
        <v>4.3392504930966496</v>
      </c>
      <c r="R8417" s="217">
        <v>4.3392504930966496</v>
      </c>
      <c r="S8417" s="217">
        <v>0</v>
      </c>
      <c r="T8417" s="217">
        <v>4.3392504930966496</v>
      </c>
      <c r="U8417" s="217">
        <v>4.3392504930966496</v>
      </c>
      <c r="V8417" s="217">
        <v>0</v>
      </c>
      <c r="W8417" s="217">
        <v>4.3392504930966496</v>
      </c>
      <c r="X8417" s="217">
        <v>4.3392504930966496</v>
      </c>
      <c r="Y8417" s="217">
        <v>0</v>
      </c>
    </row>
    <row r="8418" spans="2:25">
      <c r="B8418" s="217" t="s">
        <v>8587</v>
      </c>
      <c r="C8418" s="217" t="s">
        <v>5935</v>
      </c>
      <c r="D8418" s="217" t="s">
        <v>18</v>
      </c>
      <c r="E8418" s="217" t="s">
        <v>86</v>
      </c>
      <c r="F8418" s="217" t="s">
        <v>9</v>
      </c>
      <c r="G8418" s="217" t="s">
        <v>5</v>
      </c>
      <c r="H8418" s="217" t="s">
        <v>170</v>
      </c>
      <c r="I8418" s="217">
        <v>1</v>
      </c>
      <c r="J8418" s="217">
        <v>1</v>
      </c>
      <c r="K8418" s="217">
        <v>0</v>
      </c>
      <c r="L8418" s="217">
        <v>29</v>
      </c>
      <c r="M8418" s="217">
        <v>1124.7153700189799</v>
      </c>
      <c r="N8418" s="217">
        <v>0.88911383862668203</v>
      </c>
      <c r="O8418" s="217">
        <v>0.88911383862668203</v>
      </c>
      <c r="P8418" s="217">
        <v>0</v>
      </c>
      <c r="Q8418" s="217">
        <v>0.88911383862668203</v>
      </c>
      <c r="R8418" s="217">
        <v>0.88911383862668203</v>
      </c>
      <c r="S8418" s="217">
        <v>0</v>
      </c>
      <c r="T8418" s="217">
        <v>0.88911383862668203</v>
      </c>
      <c r="U8418" s="217">
        <v>0.88911383862668203</v>
      </c>
      <c r="V8418" s="217">
        <v>0</v>
      </c>
      <c r="W8418" s="217">
        <v>0.88911383862668203</v>
      </c>
      <c r="X8418" s="217">
        <v>0.88911383862668203</v>
      </c>
      <c r="Y8418" s="217">
        <v>0</v>
      </c>
    </row>
    <row r="8419" spans="2:25">
      <c r="B8419" s="217" t="s">
        <v>8588</v>
      </c>
      <c r="C8419" s="217" t="s">
        <v>5935</v>
      </c>
      <c r="D8419" s="217" t="s">
        <v>18</v>
      </c>
      <c r="E8419" s="217" t="s">
        <v>86</v>
      </c>
      <c r="F8419" s="217" t="s">
        <v>9</v>
      </c>
      <c r="G8419" s="217" t="s">
        <v>5</v>
      </c>
      <c r="H8419" s="217" t="s">
        <v>172</v>
      </c>
      <c r="I8419" s="217">
        <v>0</v>
      </c>
      <c r="J8419" s="217">
        <v>0</v>
      </c>
      <c r="K8419" s="217">
        <v>0</v>
      </c>
      <c r="L8419" s="217">
        <v>20</v>
      </c>
      <c r="M8419" s="217">
        <v>1244.5249979374601</v>
      </c>
      <c r="N8419" s="217">
        <v>0</v>
      </c>
      <c r="O8419" s="217">
        <v>0</v>
      </c>
      <c r="P8419" s="217">
        <v>0</v>
      </c>
      <c r="Q8419" s="217">
        <v>0</v>
      </c>
      <c r="R8419" s="217">
        <v>0</v>
      </c>
      <c r="S8419" s="217">
        <v>0</v>
      </c>
      <c r="T8419" s="217">
        <v>0</v>
      </c>
      <c r="U8419" s="217">
        <v>0</v>
      </c>
      <c r="V8419" s="217">
        <v>0</v>
      </c>
      <c r="W8419" s="217">
        <v>0</v>
      </c>
      <c r="X8419" s="217">
        <v>0</v>
      </c>
      <c r="Y8419" s="217">
        <v>0</v>
      </c>
    </row>
    <row r="8420" spans="2:25">
      <c r="B8420" s="217" t="s">
        <v>8589</v>
      </c>
      <c r="C8420" s="217" t="s">
        <v>5935</v>
      </c>
      <c r="D8420" s="217" t="s">
        <v>18</v>
      </c>
      <c r="E8420" s="217" t="s">
        <v>86</v>
      </c>
      <c r="F8420" s="217" t="s">
        <v>9</v>
      </c>
      <c r="G8420" s="217" t="s">
        <v>5</v>
      </c>
      <c r="H8420" s="217" t="s">
        <v>174</v>
      </c>
      <c r="I8420" s="217">
        <v>0</v>
      </c>
      <c r="J8420" s="217">
        <v>0</v>
      </c>
      <c r="K8420" s="217">
        <v>0</v>
      </c>
      <c r="L8420" s="217">
        <v>41</v>
      </c>
      <c r="M8420" s="217">
        <v>1313.47661084069</v>
      </c>
      <c r="N8420" s="217">
        <v>0</v>
      </c>
      <c r="O8420" s="217">
        <v>0</v>
      </c>
      <c r="P8420" s="217">
        <v>0</v>
      </c>
      <c r="Q8420" s="217">
        <v>0</v>
      </c>
      <c r="R8420" s="217">
        <v>0</v>
      </c>
      <c r="S8420" s="217">
        <v>0</v>
      </c>
      <c r="T8420" s="217">
        <v>0</v>
      </c>
      <c r="U8420" s="217">
        <v>0</v>
      </c>
      <c r="V8420" s="217">
        <v>0</v>
      </c>
      <c r="W8420" s="217">
        <v>0</v>
      </c>
      <c r="X8420" s="217">
        <v>0</v>
      </c>
      <c r="Y8420" s="217">
        <v>0</v>
      </c>
    </row>
    <row r="8421" spans="2:25">
      <c r="B8421" s="217" t="s">
        <v>8590</v>
      </c>
      <c r="C8421" s="217" t="s">
        <v>5935</v>
      </c>
      <c r="D8421" s="217" t="s">
        <v>18</v>
      </c>
      <c r="E8421" s="217" t="s">
        <v>86</v>
      </c>
      <c r="F8421" s="217" t="s">
        <v>9</v>
      </c>
      <c r="G8421" s="217" t="s">
        <v>5</v>
      </c>
      <c r="H8421" s="217" t="s">
        <v>176</v>
      </c>
      <c r="I8421" s="217">
        <v>1</v>
      </c>
      <c r="J8421" s="217">
        <v>1</v>
      </c>
      <c r="K8421" s="217">
        <v>0</v>
      </c>
      <c r="L8421" s="217">
        <v>29</v>
      </c>
      <c r="M8421" s="217">
        <v>1055.1800594010399</v>
      </c>
      <c r="N8421" s="217">
        <v>0.947705551380149</v>
      </c>
      <c r="O8421" s="217">
        <v>0.947705551380149</v>
      </c>
      <c r="P8421" s="217">
        <v>0</v>
      </c>
      <c r="Q8421" s="217">
        <v>0.947705551380149</v>
      </c>
      <c r="R8421" s="217">
        <v>0.947705551380149</v>
      </c>
      <c r="S8421" s="217">
        <v>0</v>
      </c>
      <c r="T8421" s="217">
        <v>0.947705551380149</v>
      </c>
      <c r="U8421" s="217">
        <v>0.947705551380149</v>
      </c>
      <c r="V8421" s="217">
        <v>0</v>
      </c>
      <c r="W8421" s="217">
        <v>0.947705551380149</v>
      </c>
      <c r="X8421" s="217">
        <v>0.947705551380149</v>
      </c>
      <c r="Y8421" s="217">
        <v>0</v>
      </c>
    </row>
    <row r="8422" spans="2:25">
      <c r="B8422" s="217" t="s">
        <v>8591</v>
      </c>
      <c r="C8422" s="217" t="s">
        <v>5935</v>
      </c>
      <c r="D8422" s="217" t="s">
        <v>18</v>
      </c>
      <c r="E8422" s="217" t="s">
        <v>86</v>
      </c>
      <c r="F8422" s="217" t="s">
        <v>9</v>
      </c>
      <c r="G8422" s="217" t="s">
        <v>5</v>
      </c>
      <c r="H8422" s="217" t="s">
        <v>178</v>
      </c>
      <c r="I8422" s="217">
        <v>0</v>
      </c>
      <c r="J8422" s="217">
        <v>0</v>
      </c>
      <c r="K8422" s="217">
        <v>0</v>
      </c>
      <c r="L8422" s="217">
        <v>1</v>
      </c>
      <c r="M8422" s="217">
        <v>562.10296180183195</v>
      </c>
      <c r="N8422" s="217">
        <v>0</v>
      </c>
      <c r="O8422" s="217">
        <v>0</v>
      </c>
      <c r="P8422" s="217">
        <v>0</v>
      </c>
      <c r="Q8422" s="217">
        <v>0</v>
      </c>
      <c r="R8422" s="217">
        <v>0</v>
      </c>
      <c r="S8422" s="217">
        <v>0</v>
      </c>
      <c r="T8422" s="217">
        <v>0</v>
      </c>
      <c r="U8422" s="217">
        <v>0</v>
      </c>
      <c r="V8422" s="217">
        <v>0</v>
      </c>
      <c r="W8422" s="217">
        <v>0</v>
      </c>
      <c r="X8422" s="217">
        <v>0</v>
      </c>
      <c r="Y8422" s="217">
        <v>0</v>
      </c>
    </row>
    <row r="8423" spans="2:25">
      <c r="B8423" s="217" t="s">
        <v>8592</v>
      </c>
      <c r="C8423" s="217" t="s">
        <v>5935</v>
      </c>
      <c r="D8423" s="217" t="s">
        <v>18</v>
      </c>
      <c r="E8423" s="217" t="s">
        <v>86</v>
      </c>
      <c r="F8423" s="217" t="s">
        <v>9</v>
      </c>
      <c r="G8423" s="217" t="s">
        <v>5</v>
      </c>
      <c r="H8423" s="217" t="s">
        <v>5</v>
      </c>
      <c r="I8423" s="217">
        <v>2</v>
      </c>
      <c r="J8423" s="217">
        <v>2</v>
      </c>
      <c r="K8423" s="217">
        <v>0</v>
      </c>
      <c r="L8423" s="217">
        <v>120</v>
      </c>
      <c r="M8423" s="217">
        <v>5300</v>
      </c>
      <c r="N8423" s="217">
        <v>0.37735849056603799</v>
      </c>
      <c r="O8423" s="217">
        <v>0.37735849056603799</v>
      </c>
      <c r="P8423" s="217">
        <v>0</v>
      </c>
      <c r="Q8423" s="217">
        <v>0.37735849056603799</v>
      </c>
      <c r="R8423" s="217">
        <v>0.37735849056603799</v>
      </c>
      <c r="S8423" s="217">
        <v>0</v>
      </c>
      <c r="T8423" s="217">
        <v>0.37735849056603799</v>
      </c>
      <c r="U8423" s="217">
        <v>0.37735849056603799</v>
      </c>
      <c r="V8423" s="217">
        <v>0</v>
      </c>
      <c r="W8423" s="217">
        <v>0.37735849056603799</v>
      </c>
      <c r="X8423" s="217">
        <v>0.37735849056603799</v>
      </c>
      <c r="Y8423" s="217">
        <v>0</v>
      </c>
    </row>
    <row r="8424" spans="2:25">
      <c r="B8424" s="217" t="s">
        <v>8593</v>
      </c>
      <c r="C8424" s="217" t="s">
        <v>5935</v>
      </c>
      <c r="D8424" s="217" t="s">
        <v>18</v>
      </c>
      <c r="E8424" s="217" t="s">
        <v>86</v>
      </c>
      <c r="F8424" s="217" t="s">
        <v>5</v>
      </c>
      <c r="G8424" s="217" t="s">
        <v>5</v>
      </c>
      <c r="H8424" s="217" t="s">
        <v>170</v>
      </c>
      <c r="I8424" s="217">
        <v>3</v>
      </c>
      <c r="J8424" s="217">
        <v>3</v>
      </c>
      <c r="K8424" s="217">
        <v>0</v>
      </c>
      <c r="L8424" s="217">
        <v>40</v>
      </c>
      <c r="M8424" s="217">
        <v>2201.0636803853699</v>
      </c>
      <c r="N8424" s="217">
        <v>1.36297737622691</v>
      </c>
      <c r="O8424" s="217">
        <v>1.36297737622691</v>
      </c>
      <c r="P8424" s="217">
        <v>0</v>
      </c>
      <c r="Q8424" s="217">
        <v>1.36297737622691</v>
      </c>
      <c r="R8424" s="217">
        <v>1.36297737622691</v>
      </c>
      <c r="S8424" s="217">
        <v>0</v>
      </c>
      <c r="T8424" s="217">
        <v>1.36297737622691</v>
      </c>
      <c r="U8424" s="217">
        <v>1.36297737622691</v>
      </c>
      <c r="V8424" s="217">
        <v>0</v>
      </c>
      <c r="W8424" s="217">
        <v>1.36297737622691</v>
      </c>
      <c r="X8424" s="217">
        <v>1.36297737622691</v>
      </c>
      <c r="Y8424" s="217">
        <v>0</v>
      </c>
    </row>
    <row r="8425" spans="2:25">
      <c r="B8425" s="217" t="s">
        <v>8594</v>
      </c>
      <c r="C8425" s="217" t="s">
        <v>5935</v>
      </c>
      <c r="D8425" s="217" t="s">
        <v>18</v>
      </c>
      <c r="E8425" s="217" t="s">
        <v>86</v>
      </c>
      <c r="F8425" s="217" t="s">
        <v>5</v>
      </c>
      <c r="G8425" s="217" t="s">
        <v>5</v>
      </c>
      <c r="H8425" s="217" t="s">
        <v>172</v>
      </c>
      <c r="I8425" s="217">
        <v>6</v>
      </c>
      <c r="J8425" s="217">
        <v>6</v>
      </c>
      <c r="K8425" s="217">
        <v>0</v>
      </c>
      <c r="L8425" s="217">
        <v>34</v>
      </c>
      <c r="M8425" s="217">
        <v>2450.0953975406601</v>
      </c>
      <c r="N8425" s="217">
        <v>2.4488842377413702</v>
      </c>
      <c r="O8425" s="217">
        <v>2.4488842377413702</v>
      </c>
      <c r="P8425" s="217">
        <v>0</v>
      </c>
      <c r="Q8425" s="217">
        <v>2.4488842377413702</v>
      </c>
      <c r="R8425" s="217">
        <v>2.4488842377413702</v>
      </c>
      <c r="S8425" s="217">
        <v>0</v>
      </c>
      <c r="T8425" s="217">
        <v>2.4488842377413702</v>
      </c>
      <c r="U8425" s="217">
        <v>2.4488842377413702</v>
      </c>
      <c r="V8425" s="217">
        <v>0</v>
      </c>
      <c r="W8425" s="217">
        <v>2.4488842377413702</v>
      </c>
      <c r="X8425" s="217">
        <v>2.4488842377413702</v>
      </c>
      <c r="Y8425" s="217">
        <v>0</v>
      </c>
    </row>
    <row r="8426" spans="2:25">
      <c r="B8426" s="217" t="s">
        <v>8595</v>
      </c>
      <c r="C8426" s="217" t="s">
        <v>5935</v>
      </c>
      <c r="D8426" s="217" t="s">
        <v>18</v>
      </c>
      <c r="E8426" s="217" t="s">
        <v>86</v>
      </c>
      <c r="F8426" s="217" t="s">
        <v>5</v>
      </c>
      <c r="G8426" s="217" t="s">
        <v>5</v>
      </c>
      <c r="H8426" s="217" t="s">
        <v>174</v>
      </c>
      <c r="I8426" s="217">
        <v>6</v>
      </c>
      <c r="J8426" s="217">
        <v>6</v>
      </c>
      <c r="K8426" s="217">
        <v>0</v>
      </c>
      <c r="L8426" s="217">
        <v>75</v>
      </c>
      <c r="M8426" s="217">
        <v>2559.7583925577101</v>
      </c>
      <c r="N8426" s="217">
        <v>2.3439712190980599</v>
      </c>
      <c r="O8426" s="217">
        <v>2.3439712190980599</v>
      </c>
      <c r="P8426" s="217">
        <v>0</v>
      </c>
      <c r="Q8426" s="217">
        <v>2.3439712190980599</v>
      </c>
      <c r="R8426" s="217">
        <v>2.3439712190980599</v>
      </c>
      <c r="S8426" s="217">
        <v>0</v>
      </c>
      <c r="T8426" s="217">
        <v>2.3439712190980599</v>
      </c>
      <c r="U8426" s="217">
        <v>2.3439712190980599</v>
      </c>
      <c r="V8426" s="217">
        <v>0</v>
      </c>
      <c r="W8426" s="217">
        <v>2.3439712190980599</v>
      </c>
      <c r="X8426" s="217">
        <v>2.3439712190980599</v>
      </c>
      <c r="Y8426" s="217">
        <v>0</v>
      </c>
    </row>
    <row r="8427" spans="2:25">
      <c r="B8427" s="217" t="s">
        <v>8596</v>
      </c>
      <c r="C8427" s="217" t="s">
        <v>5935</v>
      </c>
      <c r="D8427" s="217" t="s">
        <v>18</v>
      </c>
      <c r="E8427" s="217" t="s">
        <v>86</v>
      </c>
      <c r="F8427" s="217" t="s">
        <v>5</v>
      </c>
      <c r="G8427" s="217" t="s">
        <v>5</v>
      </c>
      <c r="H8427" s="217" t="s">
        <v>176</v>
      </c>
      <c r="I8427" s="217">
        <v>9</v>
      </c>
      <c r="J8427" s="217">
        <v>9</v>
      </c>
      <c r="K8427" s="217">
        <v>0</v>
      </c>
      <c r="L8427" s="217">
        <v>40</v>
      </c>
      <c r="M8427" s="217">
        <v>2080.6104469277302</v>
      </c>
      <c r="N8427" s="217">
        <v>4.3256535663798097</v>
      </c>
      <c r="O8427" s="217">
        <v>4.3256535663798097</v>
      </c>
      <c r="P8427" s="217">
        <v>0</v>
      </c>
      <c r="Q8427" s="217">
        <v>4.3256535663798097</v>
      </c>
      <c r="R8427" s="217">
        <v>4.3256535663798097</v>
      </c>
      <c r="S8427" s="217">
        <v>0</v>
      </c>
      <c r="T8427" s="217">
        <v>4.3256535663798097</v>
      </c>
      <c r="U8427" s="217">
        <v>4.3256535663798097</v>
      </c>
      <c r="V8427" s="217">
        <v>0</v>
      </c>
      <c r="W8427" s="217">
        <v>4.3256535663798097</v>
      </c>
      <c r="X8427" s="217">
        <v>4.3256535663798097</v>
      </c>
      <c r="Y8427" s="217">
        <v>0</v>
      </c>
    </row>
    <row r="8428" spans="2:25">
      <c r="B8428" s="217" t="s">
        <v>8597</v>
      </c>
      <c r="C8428" s="217" t="s">
        <v>5935</v>
      </c>
      <c r="D8428" s="217" t="s">
        <v>18</v>
      </c>
      <c r="E8428" s="217" t="s">
        <v>86</v>
      </c>
      <c r="F8428" s="217" t="s">
        <v>5</v>
      </c>
      <c r="G8428" s="217" t="s">
        <v>5</v>
      </c>
      <c r="H8428" s="217" t="s">
        <v>178</v>
      </c>
      <c r="I8428" s="217">
        <v>0</v>
      </c>
      <c r="J8428" s="217">
        <v>0</v>
      </c>
      <c r="K8428" s="217">
        <v>0</v>
      </c>
      <c r="L8428" s="217">
        <v>2</v>
      </c>
      <c r="M8428" s="217">
        <v>1078.4720825885299</v>
      </c>
      <c r="N8428" s="217">
        <v>0</v>
      </c>
      <c r="O8428" s="217">
        <v>0</v>
      </c>
      <c r="P8428" s="217">
        <v>0</v>
      </c>
      <c r="Q8428" s="217">
        <v>0</v>
      </c>
      <c r="R8428" s="217">
        <v>0</v>
      </c>
      <c r="S8428" s="217">
        <v>0</v>
      </c>
      <c r="T8428" s="217">
        <v>0</v>
      </c>
      <c r="U8428" s="217">
        <v>0</v>
      </c>
      <c r="V8428" s="217">
        <v>0</v>
      </c>
      <c r="W8428" s="217">
        <v>0</v>
      </c>
      <c r="X8428" s="217">
        <v>0</v>
      </c>
      <c r="Y8428" s="217">
        <v>0</v>
      </c>
    </row>
    <row r="8429" spans="2:25">
      <c r="B8429" s="217" t="s">
        <v>8598</v>
      </c>
      <c r="C8429" s="217" t="s">
        <v>5935</v>
      </c>
      <c r="D8429" s="217" t="s">
        <v>18</v>
      </c>
      <c r="E8429" s="217" t="s">
        <v>86</v>
      </c>
      <c r="F8429" s="217" t="s">
        <v>5</v>
      </c>
      <c r="G8429" s="217" t="s">
        <v>5</v>
      </c>
      <c r="H8429" s="217" t="s">
        <v>5</v>
      </c>
      <c r="I8429" s="217">
        <v>24</v>
      </c>
      <c r="J8429" s="217">
        <v>24</v>
      </c>
      <c r="K8429" s="217">
        <v>0</v>
      </c>
      <c r="L8429" s="217">
        <v>191</v>
      </c>
      <c r="M8429" s="217">
        <v>10370</v>
      </c>
      <c r="N8429" s="217">
        <v>2.3143683702989399</v>
      </c>
      <c r="O8429" s="217">
        <v>2.3143683702989399</v>
      </c>
      <c r="P8429" s="217">
        <v>0</v>
      </c>
      <c r="Q8429" s="217">
        <v>2.3143683702989399</v>
      </c>
      <c r="R8429" s="217">
        <v>2.3143683702989399</v>
      </c>
      <c r="S8429" s="217">
        <v>0</v>
      </c>
      <c r="T8429" s="217">
        <v>2.3143683702989399</v>
      </c>
      <c r="U8429" s="217">
        <v>2.3143683702989399</v>
      </c>
      <c r="V8429" s="217">
        <v>0</v>
      </c>
      <c r="W8429" s="217">
        <v>2.3143683702989399</v>
      </c>
      <c r="X8429" s="217">
        <v>2.3143683702989399</v>
      </c>
      <c r="Y8429" s="217">
        <v>0</v>
      </c>
    </row>
    <row r="8430" spans="2:25">
      <c r="B8430" s="217" t="s">
        <v>8599</v>
      </c>
      <c r="C8430" s="217" t="s">
        <v>5935</v>
      </c>
      <c r="D8430" s="217" t="s">
        <v>18</v>
      </c>
      <c r="E8430" s="217" t="s">
        <v>103</v>
      </c>
      <c r="F8430" s="217" t="s">
        <v>12</v>
      </c>
      <c r="G8430" s="217" t="s">
        <v>10</v>
      </c>
      <c r="H8430" s="217" t="s">
        <v>170</v>
      </c>
      <c r="I8430" s="217">
        <v>0</v>
      </c>
      <c r="J8430" s="217">
        <v>0</v>
      </c>
      <c r="K8430" s="217">
        <v>0</v>
      </c>
      <c r="L8430" s="217">
        <v>7</v>
      </c>
      <c r="M8430" s="217">
        <v>318.91285864328199</v>
      </c>
      <c r="N8430" s="217">
        <v>0</v>
      </c>
      <c r="O8430" s="217">
        <v>0</v>
      </c>
      <c r="P8430" s="217">
        <v>0</v>
      </c>
      <c r="Q8430" s="217">
        <v>0</v>
      </c>
      <c r="R8430" s="217">
        <v>0</v>
      </c>
      <c r="S8430" s="217">
        <v>0</v>
      </c>
      <c r="T8430" s="217">
        <v>0</v>
      </c>
      <c r="U8430" s="217">
        <v>0</v>
      </c>
      <c r="V8430" s="217">
        <v>0</v>
      </c>
      <c r="W8430" s="217">
        <v>0</v>
      </c>
      <c r="X8430" s="217">
        <v>0</v>
      </c>
      <c r="Y8430" s="217">
        <v>0</v>
      </c>
    </row>
    <row r="8431" spans="2:25">
      <c r="B8431" s="217" t="s">
        <v>8600</v>
      </c>
      <c r="C8431" s="217" t="s">
        <v>5935</v>
      </c>
      <c r="D8431" s="217" t="s">
        <v>18</v>
      </c>
      <c r="E8431" s="217" t="s">
        <v>103</v>
      </c>
      <c r="F8431" s="217" t="s">
        <v>12</v>
      </c>
      <c r="G8431" s="217" t="s">
        <v>10</v>
      </c>
      <c r="H8431" s="217" t="s">
        <v>172</v>
      </c>
      <c r="I8431" s="217">
        <v>5</v>
      </c>
      <c r="J8431" s="217">
        <v>5</v>
      </c>
      <c r="K8431" s="217">
        <v>0</v>
      </c>
      <c r="L8431" s="217">
        <v>20</v>
      </c>
      <c r="M8431" s="217">
        <v>483.42513712218499</v>
      </c>
      <c r="N8431" s="217">
        <v>10.3428630744459</v>
      </c>
      <c r="O8431" s="217">
        <v>10.3428630744459</v>
      </c>
      <c r="P8431" s="217">
        <v>0</v>
      </c>
      <c r="Q8431" s="217">
        <v>10.8293081279327</v>
      </c>
      <c r="R8431" s="217">
        <v>10.8293081279327</v>
      </c>
      <c r="S8431" s="217">
        <v>0</v>
      </c>
      <c r="T8431" s="217">
        <v>11.0627258783201</v>
      </c>
      <c r="U8431" s="217">
        <v>11.0627258783201</v>
      </c>
      <c r="V8431" s="217">
        <v>0</v>
      </c>
      <c r="W8431" s="217">
        <v>11.0965808667648</v>
      </c>
      <c r="X8431" s="217">
        <v>11.0965808667648</v>
      </c>
      <c r="Y8431" s="217">
        <v>0</v>
      </c>
    </row>
    <row r="8432" spans="2:25">
      <c r="B8432" s="217" t="s">
        <v>8601</v>
      </c>
      <c r="C8432" s="217" t="s">
        <v>5935</v>
      </c>
      <c r="D8432" s="217" t="s">
        <v>18</v>
      </c>
      <c r="E8432" s="217" t="s">
        <v>103</v>
      </c>
      <c r="F8432" s="217" t="s">
        <v>12</v>
      </c>
      <c r="G8432" s="217" t="s">
        <v>10</v>
      </c>
      <c r="H8432" s="217" t="s">
        <v>174</v>
      </c>
      <c r="I8432" s="217">
        <v>7</v>
      </c>
      <c r="J8432" s="217">
        <v>7</v>
      </c>
      <c r="K8432" s="217">
        <v>0</v>
      </c>
      <c r="L8432" s="217">
        <v>18</v>
      </c>
      <c r="M8432" s="217">
        <v>563.52533217744997</v>
      </c>
      <c r="N8432" s="217">
        <v>12.421801825575701</v>
      </c>
      <c r="O8432" s="217">
        <v>12.421801825575701</v>
      </c>
      <c r="P8432" s="217">
        <v>0</v>
      </c>
      <c r="Q8432" s="217">
        <v>13.046907138944199</v>
      </c>
      <c r="R8432" s="217">
        <v>13.046907138944199</v>
      </c>
      <c r="S8432" s="217">
        <v>0</v>
      </c>
      <c r="T8432" s="217">
        <v>12.739999183235801</v>
      </c>
      <c r="U8432" s="217">
        <v>12.739999183235801</v>
      </c>
      <c r="V8432" s="217">
        <v>0</v>
      </c>
      <c r="W8432" s="217">
        <v>12.937934194305299</v>
      </c>
      <c r="X8432" s="217">
        <v>12.937934194305299</v>
      </c>
      <c r="Y8432" s="217">
        <v>0</v>
      </c>
    </row>
    <row r="8433" spans="2:25">
      <c r="B8433" s="217" t="s">
        <v>8602</v>
      </c>
      <c r="C8433" s="217" t="s">
        <v>5935</v>
      </c>
      <c r="D8433" s="217" t="s">
        <v>18</v>
      </c>
      <c r="E8433" s="217" t="s">
        <v>103</v>
      </c>
      <c r="F8433" s="217" t="s">
        <v>12</v>
      </c>
      <c r="G8433" s="217" t="s">
        <v>10</v>
      </c>
      <c r="H8433" s="217" t="s">
        <v>176</v>
      </c>
      <c r="I8433" s="217">
        <v>9</v>
      </c>
      <c r="J8433" s="217">
        <v>9</v>
      </c>
      <c r="K8433" s="217">
        <v>0</v>
      </c>
      <c r="L8433" s="217">
        <v>28</v>
      </c>
      <c r="M8433" s="217">
        <v>704.15184302218995</v>
      </c>
      <c r="N8433" s="217">
        <v>12.781334152833301</v>
      </c>
      <c r="O8433" s="217">
        <v>12.781334152833301</v>
      </c>
      <c r="P8433" s="217">
        <v>0</v>
      </c>
      <c r="Q8433" s="217">
        <v>12.1201278317585</v>
      </c>
      <c r="R8433" s="217">
        <v>12.1201278317585</v>
      </c>
      <c r="S8433" s="217">
        <v>0</v>
      </c>
      <c r="T8433" s="217">
        <v>12.690061178389</v>
      </c>
      <c r="U8433" s="217">
        <v>12.690061178389</v>
      </c>
      <c r="V8433" s="217">
        <v>0</v>
      </c>
      <c r="W8433" s="217">
        <v>12.489643216990499</v>
      </c>
      <c r="X8433" s="217">
        <v>12.489643216990499</v>
      </c>
      <c r="Y8433" s="217">
        <v>0</v>
      </c>
    </row>
    <row r="8434" spans="2:25">
      <c r="B8434" s="217" t="s">
        <v>8603</v>
      </c>
      <c r="C8434" s="217" t="s">
        <v>5935</v>
      </c>
      <c r="D8434" s="217" t="s">
        <v>18</v>
      </c>
      <c r="E8434" s="217" t="s">
        <v>103</v>
      </c>
      <c r="F8434" s="217" t="s">
        <v>12</v>
      </c>
      <c r="G8434" s="217" t="s">
        <v>10</v>
      </c>
      <c r="H8434" s="217" t="s">
        <v>178</v>
      </c>
      <c r="I8434" s="217">
        <v>0</v>
      </c>
      <c r="J8434" s="217">
        <v>0</v>
      </c>
      <c r="K8434" s="217">
        <v>0</v>
      </c>
      <c r="L8434" s="217">
        <v>1</v>
      </c>
      <c r="M8434" s="217">
        <v>469.98482903489298</v>
      </c>
      <c r="N8434" s="217">
        <v>0</v>
      </c>
      <c r="O8434" s="217">
        <v>0</v>
      </c>
      <c r="P8434" s="217">
        <v>0</v>
      </c>
      <c r="Q8434" s="217">
        <v>0</v>
      </c>
      <c r="R8434" s="217">
        <v>0</v>
      </c>
      <c r="S8434" s="217">
        <v>0</v>
      </c>
      <c r="T8434" s="217">
        <v>0</v>
      </c>
      <c r="U8434" s="217">
        <v>0</v>
      </c>
      <c r="V8434" s="217">
        <v>0</v>
      </c>
      <c r="W8434" s="217">
        <v>0</v>
      </c>
      <c r="X8434" s="217">
        <v>0</v>
      </c>
      <c r="Y8434" s="217">
        <v>0</v>
      </c>
    </row>
    <row r="8435" spans="2:25">
      <c r="B8435" s="217" t="s">
        <v>8604</v>
      </c>
      <c r="C8435" s="217" t="s">
        <v>5935</v>
      </c>
      <c r="D8435" s="217" t="s">
        <v>18</v>
      </c>
      <c r="E8435" s="217" t="s">
        <v>103</v>
      </c>
      <c r="F8435" s="217" t="s">
        <v>12</v>
      </c>
      <c r="G8435" s="217" t="s">
        <v>10</v>
      </c>
      <c r="H8435" s="217" t="s">
        <v>5</v>
      </c>
      <c r="I8435" s="217">
        <v>21</v>
      </c>
      <c r="J8435" s="217">
        <v>21</v>
      </c>
      <c r="K8435" s="217">
        <v>0</v>
      </c>
      <c r="L8435" s="217">
        <v>74</v>
      </c>
      <c r="M8435" s="217">
        <v>2540</v>
      </c>
      <c r="N8435" s="217">
        <v>8.2677165354330704</v>
      </c>
      <c r="O8435" s="217">
        <v>8.2677165354330704</v>
      </c>
      <c r="P8435" s="217">
        <v>0</v>
      </c>
      <c r="Q8435" s="217">
        <v>8.1883855590277097</v>
      </c>
      <c r="R8435" s="217">
        <v>8.1883855590277097</v>
      </c>
      <c r="S8435" s="217">
        <v>0</v>
      </c>
      <c r="T8435" s="217">
        <v>8.3436503989061208</v>
      </c>
      <c r="U8435" s="217">
        <v>8.3436503989061208</v>
      </c>
      <c r="V8435" s="217">
        <v>0</v>
      </c>
      <c r="W8435" s="217">
        <v>8.3283458406178994</v>
      </c>
      <c r="X8435" s="217">
        <v>8.3283458406178994</v>
      </c>
      <c r="Y8435" s="217">
        <v>0</v>
      </c>
    </row>
    <row r="8436" spans="2:25">
      <c r="B8436" s="217" t="s">
        <v>8605</v>
      </c>
      <c r="C8436" s="217" t="s">
        <v>5935</v>
      </c>
      <c r="D8436" s="217" t="s">
        <v>18</v>
      </c>
      <c r="E8436" s="217" t="s">
        <v>103</v>
      </c>
      <c r="F8436" s="217" t="s">
        <v>9</v>
      </c>
      <c r="G8436" s="217" t="s">
        <v>10</v>
      </c>
      <c r="H8436" s="217" t="s">
        <v>170</v>
      </c>
      <c r="I8436" s="217">
        <v>0</v>
      </c>
      <c r="J8436" s="217">
        <v>0</v>
      </c>
      <c r="K8436" s="217">
        <v>0</v>
      </c>
      <c r="L8436" s="217">
        <v>10</v>
      </c>
      <c r="M8436" s="217">
        <v>363.41912108461901</v>
      </c>
      <c r="N8436" s="217">
        <v>0</v>
      </c>
      <c r="O8436" s="217">
        <v>0</v>
      </c>
      <c r="P8436" s="217">
        <v>0</v>
      </c>
      <c r="Q8436" s="217">
        <v>0</v>
      </c>
      <c r="R8436" s="217">
        <v>0</v>
      </c>
      <c r="S8436" s="217">
        <v>0</v>
      </c>
      <c r="T8436" s="217">
        <v>0</v>
      </c>
      <c r="U8436" s="217">
        <v>0</v>
      </c>
      <c r="V8436" s="217">
        <v>0</v>
      </c>
      <c r="W8436" s="217">
        <v>0</v>
      </c>
      <c r="X8436" s="217">
        <v>0</v>
      </c>
      <c r="Y8436" s="217">
        <v>0</v>
      </c>
    </row>
    <row r="8437" spans="2:25">
      <c r="B8437" s="217" t="s">
        <v>8606</v>
      </c>
      <c r="C8437" s="217" t="s">
        <v>5935</v>
      </c>
      <c r="D8437" s="217" t="s">
        <v>18</v>
      </c>
      <c r="E8437" s="217" t="s">
        <v>103</v>
      </c>
      <c r="F8437" s="217" t="s">
        <v>9</v>
      </c>
      <c r="G8437" s="217" t="s">
        <v>10</v>
      </c>
      <c r="H8437" s="217" t="s">
        <v>172</v>
      </c>
      <c r="I8437" s="217">
        <v>1</v>
      </c>
      <c r="J8437" s="217">
        <v>1</v>
      </c>
      <c r="K8437" s="217">
        <v>0</v>
      </c>
      <c r="L8437" s="217">
        <v>9</v>
      </c>
      <c r="M8437" s="217">
        <v>477.12751285647499</v>
      </c>
      <c r="N8437" s="217">
        <v>2.0958757838406399</v>
      </c>
      <c r="O8437" s="217">
        <v>2.0958757838406399</v>
      </c>
      <c r="P8437" s="217">
        <v>0</v>
      </c>
      <c r="Q8437" s="217">
        <v>2.0524220342364199</v>
      </c>
      <c r="R8437" s="217">
        <v>2.0524220342364199</v>
      </c>
      <c r="S8437" s="217">
        <v>0</v>
      </c>
      <c r="T8437" s="217">
        <v>2.0966604775808699</v>
      </c>
      <c r="U8437" s="217">
        <v>2.0966604775808699</v>
      </c>
      <c r="V8437" s="217">
        <v>0</v>
      </c>
      <c r="W8437" s="217">
        <v>2.10307683617292</v>
      </c>
      <c r="X8437" s="217">
        <v>2.10307683617292</v>
      </c>
      <c r="Y8437" s="217">
        <v>0</v>
      </c>
    </row>
    <row r="8438" spans="2:25">
      <c r="B8438" s="217" t="s">
        <v>8607</v>
      </c>
      <c r="C8438" s="217" t="s">
        <v>5935</v>
      </c>
      <c r="D8438" s="217" t="s">
        <v>18</v>
      </c>
      <c r="E8438" s="217" t="s">
        <v>103</v>
      </c>
      <c r="F8438" s="217" t="s">
        <v>9</v>
      </c>
      <c r="G8438" s="217" t="s">
        <v>10</v>
      </c>
      <c r="H8438" s="217" t="s">
        <v>174</v>
      </c>
      <c r="I8438" s="217">
        <v>1</v>
      </c>
      <c r="J8438" s="217">
        <v>1</v>
      </c>
      <c r="K8438" s="217">
        <v>0</v>
      </c>
      <c r="L8438" s="217">
        <v>20</v>
      </c>
      <c r="M8438" s="217">
        <v>659.14977793361402</v>
      </c>
      <c r="N8438" s="217">
        <v>1.51710587407755</v>
      </c>
      <c r="O8438" s="217">
        <v>1.51710587407755</v>
      </c>
      <c r="P8438" s="217">
        <v>0</v>
      </c>
      <c r="Q8438" s="217">
        <v>1.7995411283315299</v>
      </c>
      <c r="R8438" s="217">
        <v>1.7995411283315299</v>
      </c>
      <c r="S8438" s="217">
        <v>0</v>
      </c>
      <c r="T8438" s="217">
        <v>1.52044302922055</v>
      </c>
      <c r="U8438" s="217">
        <v>1.52044302922055</v>
      </c>
      <c r="V8438" s="217">
        <v>0</v>
      </c>
      <c r="W8438" s="217">
        <v>1.66992153859607</v>
      </c>
      <c r="X8438" s="217">
        <v>1.66992153859607</v>
      </c>
      <c r="Y8438" s="217">
        <v>0</v>
      </c>
    </row>
    <row r="8439" spans="2:25">
      <c r="B8439" s="217" t="s">
        <v>8608</v>
      </c>
      <c r="C8439" s="217" t="s">
        <v>5935</v>
      </c>
      <c r="D8439" s="217" t="s">
        <v>18</v>
      </c>
      <c r="E8439" s="217" t="s">
        <v>103</v>
      </c>
      <c r="F8439" s="217" t="s">
        <v>9</v>
      </c>
      <c r="G8439" s="217" t="s">
        <v>10</v>
      </c>
      <c r="H8439" s="217" t="s">
        <v>176</v>
      </c>
      <c r="I8439" s="217">
        <v>1</v>
      </c>
      <c r="J8439" s="217">
        <v>1</v>
      </c>
      <c r="K8439" s="217">
        <v>0</v>
      </c>
      <c r="L8439" s="217">
        <v>31</v>
      </c>
      <c r="M8439" s="217">
        <v>750.11857176250601</v>
      </c>
      <c r="N8439" s="217">
        <v>1.3331225724092699</v>
      </c>
      <c r="O8439" s="217">
        <v>1.3331225724092699</v>
      </c>
      <c r="P8439" s="217">
        <v>0</v>
      </c>
      <c r="Q8439" s="217">
        <v>1.3682813561576099</v>
      </c>
      <c r="R8439" s="217">
        <v>1.3682813561576099</v>
      </c>
      <c r="S8439" s="217">
        <v>0</v>
      </c>
      <c r="T8439" s="217">
        <v>1.3977736517205801</v>
      </c>
      <c r="U8439" s="217">
        <v>1.3977736517205801</v>
      </c>
      <c r="V8439" s="217">
        <v>0</v>
      </c>
      <c r="W8439" s="217">
        <v>1.40205122411528</v>
      </c>
      <c r="X8439" s="217">
        <v>1.40205122411528</v>
      </c>
      <c r="Y8439" s="217">
        <v>0</v>
      </c>
    </row>
    <row r="8440" spans="2:25">
      <c r="B8440" s="217" t="s">
        <v>8609</v>
      </c>
      <c r="C8440" s="217" t="s">
        <v>5935</v>
      </c>
      <c r="D8440" s="217" t="s">
        <v>18</v>
      </c>
      <c r="E8440" s="217" t="s">
        <v>103</v>
      </c>
      <c r="F8440" s="217" t="s">
        <v>9</v>
      </c>
      <c r="G8440" s="217" t="s">
        <v>10</v>
      </c>
      <c r="H8440" s="217" t="s">
        <v>178</v>
      </c>
      <c r="I8440" s="217">
        <v>0</v>
      </c>
      <c r="J8440" s="217">
        <v>0</v>
      </c>
      <c r="K8440" s="217">
        <v>0</v>
      </c>
      <c r="L8440" s="217">
        <v>2</v>
      </c>
      <c r="M8440" s="217">
        <v>500.18501636278597</v>
      </c>
      <c r="N8440" s="217">
        <v>0</v>
      </c>
      <c r="O8440" s="217">
        <v>0</v>
      </c>
      <c r="P8440" s="217">
        <v>0</v>
      </c>
      <c r="Q8440" s="217">
        <v>0</v>
      </c>
      <c r="R8440" s="217">
        <v>0</v>
      </c>
      <c r="S8440" s="217">
        <v>0</v>
      </c>
      <c r="T8440" s="217">
        <v>0</v>
      </c>
      <c r="U8440" s="217">
        <v>0</v>
      </c>
      <c r="V8440" s="217">
        <v>0</v>
      </c>
      <c r="W8440" s="217">
        <v>0</v>
      </c>
      <c r="X8440" s="217">
        <v>0</v>
      </c>
      <c r="Y8440" s="217">
        <v>0</v>
      </c>
    </row>
    <row r="8441" spans="2:25">
      <c r="B8441" s="217" t="s">
        <v>8610</v>
      </c>
      <c r="C8441" s="217" t="s">
        <v>5935</v>
      </c>
      <c r="D8441" s="217" t="s">
        <v>18</v>
      </c>
      <c r="E8441" s="217" t="s">
        <v>103</v>
      </c>
      <c r="F8441" s="217" t="s">
        <v>9</v>
      </c>
      <c r="G8441" s="217" t="s">
        <v>10</v>
      </c>
      <c r="H8441" s="217" t="s">
        <v>5</v>
      </c>
      <c r="I8441" s="217">
        <v>3</v>
      </c>
      <c r="J8441" s="217">
        <v>3</v>
      </c>
      <c r="K8441" s="217">
        <v>0</v>
      </c>
      <c r="L8441" s="217">
        <v>72</v>
      </c>
      <c r="M8441" s="217">
        <v>2750</v>
      </c>
      <c r="N8441" s="217">
        <v>1.0909090909090899</v>
      </c>
      <c r="O8441" s="217">
        <v>1.0909090909090899</v>
      </c>
      <c r="P8441" s="217">
        <v>0</v>
      </c>
      <c r="Q8441" s="217">
        <v>1.1617129175137</v>
      </c>
      <c r="R8441" s="217">
        <v>1.1617129175137</v>
      </c>
      <c r="S8441" s="217">
        <v>0</v>
      </c>
      <c r="T8441" s="217">
        <v>1.1084330729032901</v>
      </c>
      <c r="U8441" s="217">
        <v>1.1084330729032901</v>
      </c>
      <c r="V8441" s="217">
        <v>0</v>
      </c>
      <c r="W8441" s="217">
        <v>1.14750683695231</v>
      </c>
      <c r="X8441" s="217">
        <v>1.14750683695231</v>
      </c>
      <c r="Y8441" s="217">
        <v>0</v>
      </c>
    </row>
    <row r="8442" spans="2:25">
      <c r="B8442" s="217" t="s">
        <v>8611</v>
      </c>
      <c r="C8442" s="217" t="s">
        <v>5935</v>
      </c>
      <c r="D8442" s="217" t="s">
        <v>18</v>
      </c>
      <c r="E8442" s="217" t="s">
        <v>103</v>
      </c>
      <c r="F8442" s="217" t="s">
        <v>5</v>
      </c>
      <c r="G8442" s="217" t="s">
        <v>10</v>
      </c>
      <c r="H8442" s="217" t="s">
        <v>170</v>
      </c>
      <c r="I8442" s="217">
        <v>0</v>
      </c>
      <c r="J8442" s="217">
        <v>0</v>
      </c>
      <c r="K8442" s="217">
        <v>0</v>
      </c>
      <c r="L8442" s="217">
        <v>17</v>
      </c>
      <c r="M8442" s="217">
        <v>682.33197972790094</v>
      </c>
      <c r="N8442" s="217">
        <v>0</v>
      </c>
      <c r="O8442" s="217">
        <v>0</v>
      </c>
      <c r="P8442" s="217">
        <v>0</v>
      </c>
      <c r="Q8442" s="217">
        <v>0</v>
      </c>
      <c r="R8442" s="217">
        <v>0</v>
      </c>
      <c r="S8442" s="217">
        <v>0</v>
      </c>
      <c r="T8442" s="217">
        <v>0</v>
      </c>
      <c r="U8442" s="217">
        <v>0</v>
      </c>
      <c r="V8442" s="217">
        <v>0</v>
      </c>
      <c r="W8442" s="217">
        <v>0</v>
      </c>
      <c r="X8442" s="217">
        <v>0</v>
      </c>
      <c r="Y8442" s="217">
        <v>0</v>
      </c>
    </row>
    <row r="8443" spans="2:25">
      <c r="B8443" s="217" t="s">
        <v>8612</v>
      </c>
      <c r="C8443" s="217" t="s">
        <v>5935</v>
      </c>
      <c r="D8443" s="217" t="s">
        <v>18</v>
      </c>
      <c r="E8443" s="217" t="s">
        <v>103</v>
      </c>
      <c r="F8443" s="217" t="s">
        <v>5</v>
      </c>
      <c r="G8443" s="217" t="s">
        <v>10</v>
      </c>
      <c r="H8443" s="217" t="s">
        <v>172</v>
      </c>
      <c r="I8443" s="217">
        <v>6</v>
      </c>
      <c r="J8443" s="217">
        <v>6</v>
      </c>
      <c r="K8443" s="217">
        <v>0</v>
      </c>
      <c r="L8443" s="217">
        <v>29</v>
      </c>
      <c r="M8443" s="217">
        <v>960.55264997866004</v>
      </c>
      <c r="N8443" s="217">
        <v>6.2464040884518903</v>
      </c>
      <c r="O8443" s="217">
        <v>6.2464040884518903</v>
      </c>
      <c r="P8443" s="217">
        <v>0</v>
      </c>
      <c r="Q8443" s="217">
        <v>6.3228495027015104</v>
      </c>
      <c r="R8443" s="217">
        <v>6.3228495027015104</v>
      </c>
      <c r="S8443" s="217">
        <v>0</v>
      </c>
      <c r="T8443" s="217">
        <v>6.4591338608085902</v>
      </c>
      <c r="U8443" s="217">
        <v>6.4591338608085902</v>
      </c>
      <c r="V8443" s="217">
        <v>0</v>
      </c>
      <c r="W8443" s="217">
        <v>6.47890058960812</v>
      </c>
      <c r="X8443" s="217">
        <v>6.47890058960812</v>
      </c>
      <c r="Y8443" s="217">
        <v>0</v>
      </c>
    </row>
    <row r="8444" spans="2:25">
      <c r="B8444" s="217" t="s">
        <v>8613</v>
      </c>
      <c r="C8444" s="217" t="s">
        <v>5935</v>
      </c>
      <c r="D8444" s="217" t="s">
        <v>18</v>
      </c>
      <c r="E8444" s="217" t="s">
        <v>103</v>
      </c>
      <c r="F8444" s="217" t="s">
        <v>5</v>
      </c>
      <c r="G8444" s="217" t="s">
        <v>10</v>
      </c>
      <c r="H8444" s="217" t="s">
        <v>174</v>
      </c>
      <c r="I8444" s="217">
        <v>8</v>
      </c>
      <c r="J8444" s="217">
        <v>8</v>
      </c>
      <c r="K8444" s="217">
        <v>0</v>
      </c>
      <c r="L8444" s="217">
        <v>38</v>
      </c>
      <c r="M8444" s="217">
        <v>1222.6751101110599</v>
      </c>
      <c r="N8444" s="217">
        <v>6.5430300607602199</v>
      </c>
      <c r="O8444" s="217">
        <v>6.5430300607602199</v>
      </c>
      <c r="P8444" s="217">
        <v>0</v>
      </c>
      <c r="Q8444" s="217">
        <v>6.9285380556070599</v>
      </c>
      <c r="R8444" s="217">
        <v>6.9285380556070599</v>
      </c>
      <c r="S8444" s="217">
        <v>0</v>
      </c>
      <c r="T8444" s="217">
        <v>6.6779711740590901</v>
      </c>
      <c r="U8444" s="217">
        <v>6.6779711740590901</v>
      </c>
      <c r="V8444" s="217">
        <v>0</v>
      </c>
      <c r="W8444" s="217">
        <v>6.8274569796582698</v>
      </c>
      <c r="X8444" s="217">
        <v>6.8274569796582698</v>
      </c>
      <c r="Y8444" s="217">
        <v>0</v>
      </c>
    </row>
    <row r="8445" spans="2:25">
      <c r="B8445" s="217" t="s">
        <v>8614</v>
      </c>
      <c r="C8445" s="217" t="s">
        <v>5935</v>
      </c>
      <c r="D8445" s="217" t="s">
        <v>18</v>
      </c>
      <c r="E8445" s="217" t="s">
        <v>103</v>
      </c>
      <c r="F8445" s="217" t="s">
        <v>5</v>
      </c>
      <c r="G8445" s="217" t="s">
        <v>10</v>
      </c>
      <c r="H8445" s="217" t="s">
        <v>176</v>
      </c>
      <c r="I8445" s="217">
        <v>10</v>
      </c>
      <c r="J8445" s="217">
        <v>10</v>
      </c>
      <c r="K8445" s="217">
        <v>0</v>
      </c>
      <c r="L8445" s="217">
        <v>59</v>
      </c>
      <c r="M8445" s="217">
        <v>1454.2704147847001</v>
      </c>
      <c r="N8445" s="217">
        <v>6.8763002384810896</v>
      </c>
      <c r="O8445" s="217">
        <v>6.8763002384810896</v>
      </c>
      <c r="P8445" s="217">
        <v>0</v>
      </c>
      <c r="Q8445" s="217">
        <v>6.6812898991735503</v>
      </c>
      <c r="R8445" s="217">
        <v>6.6812898991735503</v>
      </c>
      <c r="S8445" s="217">
        <v>0</v>
      </c>
      <c r="T8445" s="217">
        <v>6.9736717367405499</v>
      </c>
      <c r="U8445" s="217">
        <v>6.9736717367405499</v>
      </c>
      <c r="V8445" s="217">
        <v>0</v>
      </c>
      <c r="W8445" s="217">
        <v>6.8800174316148901</v>
      </c>
      <c r="X8445" s="217">
        <v>6.8800174316148901</v>
      </c>
      <c r="Y8445" s="217">
        <v>0</v>
      </c>
    </row>
    <row r="8446" spans="2:25">
      <c r="B8446" s="217" t="s">
        <v>8615</v>
      </c>
      <c r="C8446" s="217" t="s">
        <v>5935</v>
      </c>
      <c r="D8446" s="217" t="s">
        <v>18</v>
      </c>
      <c r="E8446" s="217" t="s">
        <v>103</v>
      </c>
      <c r="F8446" s="217" t="s">
        <v>5</v>
      </c>
      <c r="G8446" s="217" t="s">
        <v>10</v>
      </c>
      <c r="H8446" s="217" t="s">
        <v>178</v>
      </c>
      <c r="I8446" s="217">
        <v>0</v>
      </c>
      <c r="J8446" s="217">
        <v>0</v>
      </c>
      <c r="K8446" s="217">
        <v>0</v>
      </c>
      <c r="L8446" s="217">
        <v>3</v>
      </c>
      <c r="M8446" s="217">
        <v>970.16984539767998</v>
      </c>
      <c r="N8446" s="217">
        <v>0</v>
      </c>
      <c r="O8446" s="217">
        <v>0</v>
      </c>
      <c r="P8446" s="217">
        <v>0</v>
      </c>
      <c r="Q8446" s="217">
        <v>0</v>
      </c>
      <c r="R8446" s="217">
        <v>0</v>
      </c>
      <c r="S8446" s="217">
        <v>0</v>
      </c>
      <c r="T8446" s="217">
        <v>0</v>
      </c>
      <c r="U8446" s="217">
        <v>0</v>
      </c>
      <c r="V8446" s="217">
        <v>0</v>
      </c>
      <c r="W8446" s="217">
        <v>0</v>
      </c>
      <c r="X8446" s="217">
        <v>0</v>
      </c>
      <c r="Y8446" s="217">
        <v>0</v>
      </c>
    </row>
    <row r="8447" spans="2:25">
      <c r="B8447" s="217" t="s">
        <v>8616</v>
      </c>
      <c r="C8447" s="217" t="s">
        <v>5935</v>
      </c>
      <c r="D8447" s="217" t="s">
        <v>18</v>
      </c>
      <c r="E8447" s="217" t="s">
        <v>103</v>
      </c>
      <c r="F8447" s="217" t="s">
        <v>5</v>
      </c>
      <c r="G8447" s="217" t="s">
        <v>10</v>
      </c>
      <c r="H8447" s="217" t="s">
        <v>5</v>
      </c>
      <c r="I8447" s="217">
        <v>24</v>
      </c>
      <c r="J8447" s="217">
        <v>24</v>
      </c>
      <c r="K8447" s="217">
        <v>0</v>
      </c>
      <c r="L8447" s="217">
        <v>146</v>
      </c>
      <c r="M8447" s="217">
        <v>5290</v>
      </c>
      <c r="N8447" s="217">
        <v>4.5368620037807199</v>
      </c>
      <c r="O8447" s="217">
        <v>4.5368620037807199</v>
      </c>
      <c r="P8447" s="217">
        <v>0</v>
      </c>
      <c r="Q8447" s="217">
        <v>4.5272764058372497</v>
      </c>
      <c r="R8447" s="217">
        <v>4.5272764058372497</v>
      </c>
      <c r="S8447" s="217">
        <v>0</v>
      </c>
      <c r="T8447" s="217">
        <v>4.5773509112254596</v>
      </c>
      <c r="U8447" s="217">
        <v>4.5773509112254596</v>
      </c>
      <c r="V8447" s="217">
        <v>0</v>
      </c>
      <c r="W8447" s="217">
        <v>4.5881136106486098</v>
      </c>
      <c r="X8447" s="217">
        <v>4.5881136106486098</v>
      </c>
      <c r="Y8447" s="217">
        <v>0</v>
      </c>
    </row>
    <row r="8448" spans="2:25">
      <c r="B8448" s="217" t="s">
        <v>8617</v>
      </c>
      <c r="C8448" s="217" t="s">
        <v>5935</v>
      </c>
      <c r="D8448" s="217" t="s">
        <v>18</v>
      </c>
      <c r="E8448" s="217" t="s">
        <v>103</v>
      </c>
      <c r="F8448" s="217" t="s">
        <v>12</v>
      </c>
      <c r="G8448" s="217" t="s">
        <v>49</v>
      </c>
      <c r="H8448" s="217" t="s">
        <v>170</v>
      </c>
      <c r="I8448" s="217">
        <v>16</v>
      </c>
      <c r="J8448" s="217">
        <v>15</v>
      </c>
      <c r="K8448" s="217">
        <v>1</v>
      </c>
      <c r="L8448" s="217">
        <v>34</v>
      </c>
      <c r="M8448" s="217">
        <v>2102.5919393795998</v>
      </c>
      <c r="N8448" s="217">
        <v>7.6096553498255304</v>
      </c>
      <c r="O8448" s="217">
        <v>7.1340518904614401</v>
      </c>
      <c r="P8448" s="217">
        <v>0.47560345936409598</v>
      </c>
      <c r="Q8448" s="217">
        <v>8.9131014836159395</v>
      </c>
      <c r="R8448" s="217">
        <v>8.0009149104265092</v>
      </c>
      <c r="S8448" s="217">
        <v>0.91218657318943397</v>
      </c>
      <c r="T8448" s="217">
        <v>8.3880262120070199</v>
      </c>
      <c r="U8448" s="217">
        <v>7.6173143373413001</v>
      </c>
      <c r="V8448" s="217">
        <v>0.770711874665717</v>
      </c>
      <c r="W8448" s="217">
        <v>8.7121711876858097</v>
      </c>
      <c r="X8448" s="217">
        <v>7.8656887251263097</v>
      </c>
      <c r="Y8448" s="217">
        <v>0.84648246255949899</v>
      </c>
    </row>
    <row r="8449" spans="2:25">
      <c r="B8449" s="217" t="s">
        <v>8618</v>
      </c>
      <c r="C8449" s="217" t="s">
        <v>5935</v>
      </c>
      <c r="D8449" s="217" t="s">
        <v>18</v>
      </c>
      <c r="E8449" s="217" t="s">
        <v>103</v>
      </c>
      <c r="F8449" s="217" t="s">
        <v>12</v>
      </c>
      <c r="G8449" s="217" t="s">
        <v>49</v>
      </c>
      <c r="H8449" s="217" t="s">
        <v>172</v>
      </c>
      <c r="I8449" s="217">
        <v>38</v>
      </c>
      <c r="J8449" s="217">
        <v>38</v>
      </c>
      <c r="K8449" s="217">
        <v>0</v>
      </c>
      <c r="L8449" s="217">
        <v>41</v>
      </c>
      <c r="M8449" s="217">
        <v>2402.9564735553799</v>
      </c>
      <c r="N8449" s="217">
        <v>15.813852817640001</v>
      </c>
      <c r="O8449" s="217">
        <v>15.813852817640001</v>
      </c>
      <c r="P8449" s="217">
        <v>0</v>
      </c>
      <c r="Q8449" s="217">
        <v>15.9418609523131</v>
      </c>
      <c r="R8449" s="217">
        <v>15.9418609523131</v>
      </c>
      <c r="S8449" s="217">
        <v>0</v>
      </c>
      <c r="T8449" s="217">
        <v>15.6700248349986</v>
      </c>
      <c r="U8449" s="217">
        <v>15.6700248349986</v>
      </c>
      <c r="V8449" s="217">
        <v>0</v>
      </c>
      <c r="W8449" s="217">
        <v>15.918075663655801</v>
      </c>
      <c r="X8449" s="217">
        <v>15.918075663655801</v>
      </c>
      <c r="Y8449" s="217">
        <v>0</v>
      </c>
    </row>
    <row r="8450" spans="2:25">
      <c r="B8450" s="217" t="s">
        <v>8619</v>
      </c>
      <c r="C8450" s="217" t="s">
        <v>5935</v>
      </c>
      <c r="D8450" s="217" t="s">
        <v>18</v>
      </c>
      <c r="E8450" s="217" t="s">
        <v>103</v>
      </c>
      <c r="F8450" s="217" t="s">
        <v>12</v>
      </c>
      <c r="G8450" s="217" t="s">
        <v>49</v>
      </c>
      <c r="H8450" s="217" t="s">
        <v>174</v>
      </c>
      <c r="I8450" s="217">
        <v>21</v>
      </c>
      <c r="J8450" s="217">
        <v>21</v>
      </c>
      <c r="K8450" s="217">
        <v>0</v>
      </c>
      <c r="L8450" s="217">
        <v>68</v>
      </c>
      <c r="M8450" s="217">
        <v>2441.8333955901999</v>
      </c>
      <c r="N8450" s="217">
        <v>8.6000953373496696</v>
      </c>
      <c r="O8450" s="217">
        <v>8.6000953373496696</v>
      </c>
      <c r="P8450" s="217">
        <v>0</v>
      </c>
      <c r="Q8450" s="217">
        <v>8.9149840895141992</v>
      </c>
      <c r="R8450" s="217">
        <v>8.9149840895141992</v>
      </c>
      <c r="S8450" s="217">
        <v>0</v>
      </c>
      <c r="T8450" s="217">
        <v>8.6762010797644198</v>
      </c>
      <c r="U8450" s="217">
        <v>8.6762010797644198</v>
      </c>
      <c r="V8450" s="217">
        <v>0</v>
      </c>
      <c r="W8450" s="217">
        <v>8.8455526576428198</v>
      </c>
      <c r="X8450" s="217">
        <v>8.8455526576428198</v>
      </c>
      <c r="Y8450" s="217">
        <v>0</v>
      </c>
    </row>
    <row r="8451" spans="2:25">
      <c r="B8451" s="217" t="s">
        <v>8620</v>
      </c>
      <c r="C8451" s="217" t="s">
        <v>5935</v>
      </c>
      <c r="D8451" s="217" t="s">
        <v>18</v>
      </c>
      <c r="E8451" s="217" t="s">
        <v>103</v>
      </c>
      <c r="F8451" s="217" t="s">
        <v>12</v>
      </c>
      <c r="G8451" s="217" t="s">
        <v>49</v>
      </c>
      <c r="H8451" s="217" t="s">
        <v>176</v>
      </c>
      <c r="I8451" s="217">
        <v>20</v>
      </c>
      <c r="J8451" s="217">
        <v>19</v>
      </c>
      <c r="K8451" s="217">
        <v>1</v>
      </c>
      <c r="L8451" s="217">
        <v>35</v>
      </c>
      <c r="M8451" s="217">
        <v>2080.7283514543001</v>
      </c>
      <c r="N8451" s="217">
        <v>9.6120187846823892</v>
      </c>
      <c r="O8451" s="217">
        <v>9.1314178454482704</v>
      </c>
      <c r="P8451" s="217">
        <v>0.48060093923412001</v>
      </c>
      <c r="Q8451" s="217">
        <v>9.4355598211777707</v>
      </c>
      <c r="R8451" s="217">
        <v>8.8965404824749204</v>
      </c>
      <c r="S8451" s="217">
        <v>0.53901933870284702</v>
      </c>
      <c r="T8451" s="217">
        <v>9.5955967614675597</v>
      </c>
      <c r="U8451" s="217">
        <v>9.140176108256</v>
      </c>
      <c r="V8451" s="217">
        <v>0.45542065321156</v>
      </c>
      <c r="W8451" s="217">
        <v>9.5368796266654101</v>
      </c>
      <c r="X8451" s="217">
        <v>9.03668544424389</v>
      </c>
      <c r="Y8451" s="217">
        <v>0.50019418242152203</v>
      </c>
    </row>
    <row r="8452" spans="2:25">
      <c r="B8452" s="217" t="s">
        <v>8621</v>
      </c>
      <c r="C8452" s="217" t="s">
        <v>5935</v>
      </c>
      <c r="D8452" s="217" t="s">
        <v>18</v>
      </c>
      <c r="E8452" s="217" t="s">
        <v>103</v>
      </c>
      <c r="F8452" s="217" t="s">
        <v>12</v>
      </c>
      <c r="G8452" s="217" t="s">
        <v>49</v>
      </c>
      <c r="H8452" s="217" t="s">
        <v>178</v>
      </c>
      <c r="I8452" s="217">
        <v>1</v>
      </c>
      <c r="J8452" s="217">
        <v>1</v>
      </c>
      <c r="K8452" s="217">
        <v>0</v>
      </c>
      <c r="L8452" s="217">
        <v>3</v>
      </c>
      <c r="M8452" s="217">
        <v>921.88984002051097</v>
      </c>
      <c r="N8452" s="217">
        <v>1.08472830113601</v>
      </c>
      <c r="O8452" s="217">
        <v>1.08472830113601</v>
      </c>
      <c r="P8452" s="217">
        <v>0</v>
      </c>
      <c r="Q8452" s="217">
        <v>1.07803867740569</v>
      </c>
      <c r="R8452" s="217">
        <v>1.07803867740569</v>
      </c>
      <c r="S8452" s="217">
        <v>0</v>
      </c>
      <c r="T8452" s="217">
        <v>0.91084130642312</v>
      </c>
      <c r="U8452" s="217">
        <v>0.91084130642312</v>
      </c>
      <c r="V8452" s="217">
        <v>0</v>
      </c>
      <c r="W8452" s="217">
        <v>1.0003883648430401</v>
      </c>
      <c r="X8452" s="217">
        <v>1.0003883648430401</v>
      </c>
      <c r="Y8452" s="217">
        <v>0</v>
      </c>
    </row>
    <row r="8453" spans="2:25">
      <c r="B8453" s="217" t="s">
        <v>8622</v>
      </c>
      <c r="C8453" s="217" t="s">
        <v>5935</v>
      </c>
      <c r="D8453" s="217" t="s">
        <v>18</v>
      </c>
      <c r="E8453" s="217" t="s">
        <v>103</v>
      </c>
      <c r="F8453" s="217" t="s">
        <v>12</v>
      </c>
      <c r="G8453" s="217" t="s">
        <v>49</v>
      </c>
      <c r="H8453" s="217" t="s">
        <v>5</v>
      </c>
      <c r="I8453" s="217">
        <v>97</v>
      </c>
      <c r="J8453" s="217">
        <v>95</v>
      </c>
      <c r="K8453" s="217">
        <v>2</v>
      </c>
      <c r="L8453" s="217">
        <v>181</v>
      </c>
      <c r="M8453" s="217">
        <v>9950</v>
      </c>
      <c r="N8453" s="217">
        <v>9.7487437185929604</v>
      </c>
      <c r="O8453" s="217">
        <v>9.5477386934673394</v>
      </c>
      <c r="P8453" s="217">
        <v>0.20100502512562801</v>
      </c>
      <c r="Q8453" s="217">
        <v>9.8804207961270691</v>
      </c>
      <c r="R8453" s="217">
        <v>9.6057082374059295</v>
      </c>
      <c r="S8453" s="217">
        <v>0.27471255872114198</v>
      </c>
      <c r="T8453" s="217">
        <v>9.6990687384507996</v>
      </c>
      <c r="U8453" s="217">
        <v>9.4669624595939492</v>
      </c>
      <c r="V8453" s="217">
        <v>0.232106278856857</v>
      </c>
      <c r="W8453" s="217">
        <v>9.8483344414036509</v>
      </c>
      <c r="X8453" s="217">
        <v>9.5934092210189306</v>
      </c>
      <c r="Y8453" s="217">
        <v>0.25492522038471399</v>
      </c>
    </row>
    <row r="8454" spans="2:25">
      <c r="B8454" s="217" t="s">
        <v>8623</v>
      </c>
      <c r="C8454" s="217" t="s">
        <v>5935</v>
      </c>
      <c r="D8454" s="217" t="s">
        <v>18</v>
      </c>
      <c r="E8454" s="217" t="s">
        <v>103</v>
      </c>
      <c r="F8454" s="217" t="s">
        <v>9</v>
      </c>
      <c r="G8454" s="217" t="s">
        <v>49</v>
      </c>
      <c r="H8454" s="217" t="s">
        <v>170</v>
      </c>
      <c r="I8454" s="217">
        <v>3</v>
      </c>
      <c r="J8454" s="217">
        <v>3</v>
      </c>
      <c r="K8454" s="217">
        <v>0</v>
      </c>
      <c r="L8454" s="217">
        <v>69</v>
      </c>
      <c r="M8454" s="217">
        <v>2458.1114369501502</v>
      </c>
      <c r="N8454" s="217">
        <v>1.2204491443732901</v>
      </c>
      <c r="O8454" s="217">
        <v>1.2204491443732901</v>
      </c>
      <c r="P8454" s="217">
        <v>0</v>
      </c>
      <c r="Q8454" s="217">
        <v>1.0384793660901499</v>
      </c>
      <c r="R8454" s="217">
        <v>1.0384793660901499</v>
      </c>
      <c r="S8454" s="217">
        <v>0</v>
      </c>
      <c r="T8454" s="217">
        <v>1.10317235877084</v>
      </c>
      <c r="U8454" s="217">
        <v>1.10317235877084</v>
      </c>
      <c r="V8454" s="217">
        <v>0</v>
      </c>
      <c r="W8454" s="217">
        <v>1.0737564386075</v>
      </c>
      <c r="X8454" s="217">
        <v>1.0737564386075</v>
      </c>
      <c r="Y8454" s="217">
        <v>0</v>
      </c>
    </row>
    <row r="8455" spans="2:25">
      <c r="B8455" s="217" t="s">
        <v>8624</v>
      </c>
      <c r="C8455" s="217" t="s">
        <v>5935</v>
      </c>
      <c r="D8455" s="217" t="s">
        <v>18</v>
      </c>
      <c r="E8455" s="217" t="s">
        <v>103</v>
      </c>
      <c r="F8455" s="217" t="s">
        <v>9</v>
      </c>
      <c r="G8455" s="217" t="s">
        <v>49</v>
      </c>
      <c r="H8455" s="217" t="s">
        <v>172</v>
      </c>
      <c r="I8455" s="217">
        <v>5</v>
      </c>
      <c r="J8455" s="217">
        <v>5</v>
      </c>
      <c r="K8455" s="217">
        <v>0</v>
      </c>
      <c r="L8455" s="217">
        <v>47</v>
      </c>
      <c r="M8455" s="217">
        <v>2580.9042458242998</v>
      </c>
      <c r="N8455" s="217">
        <v>1.9373055037162299</v>
      </c>
      <c r="O8455" s="217">
        <v>1.9373055037162299</v>
      </c>
      <c r="P8455" s="217">
        <v>0</v>
      </c>
      <c r="Q8455" s="217">
        <v>2.1328815197868001</v>
      </c>
      <c r="R8455" s="217">
        <v>2.1328815197868001</v>
      </c>
      <c r="S8455" s="217">
        <v>0</v>
      </c>
      <c r="T8455" s="217">
        <v>2.0029186279823898</v>
      </c>
      <c r="U8455" s="217">
        <v>2.0029186279823898</v>
      </c>
      <c r="V8455" s="217">
        <v>0</v>
      </c>
      <c r="W8455" s="217">
        <v>2.0892025497714002</v>
      </c>
      <c r="X8455" s="217">
        <v>2.0892025497714002</v>
      </c>
      <c r="Y8455" s="217">
        <v>0</v>
      </c>
    </row>
    <row r="8456" spans="2:25">
      <c r="B8456" s="217" t="s">
        <v>8625</v>
      </c>
      <c r="C8456" s="217" t="s">
        <v>5935</v>
      </c>
      <c r="D8456" s="217" t="s">
        <v>18</v>
      </c>
      <c r="E8456" s="217" t="s">
        <v>103</v>
      </c>
      <c r="F8456" s="217" t="s">
        <v>9</v>
      </c>
      <c r="G8456" s="217" t="s">
        <v>49</v>
      </c>
      <c r="H8456" s="217" t="s">
        <v>174</v>
      </c>
      <c r="I8456" s="217">
        <v>6</v>
      </c>
      <c r="J8456" s="217">
        <v>5</v>
      </c>
      <c r="K8456" s="217">
        <v>1</v>
      </c>
      <c r="L8456" s="217">
        <v>97</v>
      </c>
      <c r="M8456" s="217">
        <v>2683.13505486346</v>
      </c>
      <c r="N8456" s="217">
        <v>2.2361900826141299</v>
      </c>
      <c r="O8456" s="217">
        <v>1.8634917355117799</v>
      </c>
      <c r="P8456" s="217">
        <v>0.372698347102356</v>
      </c>
      <c r="Q8456" s="217">
        <v>2.4596703309324002</v>
      </c>
      <c r="R8456" s="217">
        <v>2.09792426633692</v>
      </c>
      <c r="S8456" s="217">
        <v>0.36174606459547798</v>
      </c>
      <c r="T8456" s="217">
        <v>2.2698956105458299</v>
      </c>
      <c r="U8456" s="217">
        <v>1.9003523763055401</v>
      </c>
      <c r="V8456" s="217">
        <v>0.36954323424028701</v>
      </c>
      <c r="W8456" s="217">
        <v>2.3874552422906898</v>
      </c>
      <c r="X8456" s="217">
        <v>2.0167811039619701</v>
      </c>
      <c r="Y8456" s="217">
        <v>0.37067413832871998</v>
      </c>
    </row>
    <row r="8457" spans="2:25">
      <c r="B8457" s="217" t="s">
        <v>8626</v>
      </c>
      <c r="C8457" s="217" t="s">
        <v>5935</v>
      </c>
      <c r="D8457" s="217" t="s">
        <v>18</v>
      </c>
      <c r="E8457" s="217" t="s">
        <v>103</v>
      </c>
      <c r="F8457" s="217" t="s">
        <v>9</v>
      </c>
      <c r="G8457" s="217" t="s">
        <v>49</v>
      </c>
      <c r="H8457" s="217" t="s">
        <v>176</v>
      </c>
      <c r="I8457" s="217">
        <v>5</v>
      </c>
      <c r="J8457" s="217">
        <v>5</v>
      </c>
      <c r="K8457" s="217">
        <v>0</v>
      </c>
      <c r="L8457" s="217">
        <v>67</v>
      </c>
      <c r="M8457" s="217">
        <v>2270.0654311450498</v>
      </c>
      <c r="N8457" s="217">
        <v>2.2025796840040601</v>
      </c>
      <c r="O8457" s="217">
        <v>2.2025796840040601</v>
      </c>
      <c r="P8457" s="217">
        <v>0</v>
      </c>
      <c r="Q8457" s="217">
        <v>2.15998527527602</v>
      </c>
      <c r="R8457" s="217">
        <v>2.15998527527602</v>
      </c>
      <c r="S8457" s="217">
        <v>0</v>
      </c>
      <c r="T8457" s="217">
        <v>2.1793415092306798</v>
      </c>
      <c r="U8457" s="217">
        <v>2.1793415092306798</v>
      </c>
      <c r="V8457" s="217">
        <v>0</v>
      </c>
      <c r="W8457" s="217">
        <v>2.1808892404222999</v>
      </c>
      <c r="X8457" s="217">
        <v>2.1808892404222999</v>
      </c>
      <c r="Y8457" s="217">
        <v>0</v>
      </c>
    </row>
    <row r="8458" spans="2:25">
      <c r="B8458" s="217" t="s">
        <v>8627</v>
      </c>
      <c r="C8458" s="217" t="s">
        <v>5935</v>
      </c>
      <c r="D8458" s="217" t="s">
        <v>18</v>
      </c>
      <c r="E8458" s="217" t="s">
        <v>103</v>
      </c>
      <c r="F8458" s="217" t="s">
        <v>9</v>
      </c>
      <c r="G8458" s="217" t="s">
        <v>49</v>
      </c>
      <c r="H8458" s="217" t="s">
        <v>178</v>
      </c>
      <c r="I8458" s="217">
        <v>0</v>
      </c>
      <c r="J8458" s="217">
        <v>0</v>
      </c>
      <c r="K8458" s="217">
        <v>0</v>
      </c>
      <c r="L8458" s="217">
        <v>1</v>
      </c>
      <c r="M8458" s="217">
        <v>1057.78383121705</v>
      </c>
      <c r="N8458" s="217">
        <v>0</v>
      </c>
      <c r="O8458" s="217">
        <v>0</v>
      </c>
      <c r="P8458" s="217">
        <v>0</v>
      </c>
      <c r="Q8458" s="217">
        <v>0</v>
      </c>
      <c r="R8458" s="217">
        <v>0</v>
      </c>
      <c r="S8458" s="217">
        <v>0</v>
      </c>
      <c r="T8458" s="217">
        <v>0</v>
      </c>
      <c r="U8458" s="217">
        <v>0</v>
      </c>
      <c r="V8458" s="217">
        <v>0</v>
      </c>
      <c r="W8458" s="217">
        <v>0</v>
      </c>
      <c r="X8458" s="217">
        <v>0</v>
      </c>
      <c r="Y8458" s="217">
        <v>0</v>
      </c>
    </row>
    <row r="8459" spans="2:25">
      <c r="B8459" s="217" t="s">
        <v>8628</v>
      </c>
      <c r="C8459" s="217" t="s">
        <v>5935</v>
      </c>
      <c r="D8459" s="217" t="s">
        <v>18</v>
      </c>
      <c r="E8459" s="217" t="s">
        <v>103</v>
      </c>
      <c r="F8459" s="217" t="s">
        <v>9</v>
      </c>
      <c r="G8459" s="217" t="s">
        <v>49</v>
      </c>
      <c r="H8459" s="217" t="s">
        <v>5</v>
      </c>
      <c r="I8459" s="217">
        <v>19</v>
      </c>
      <c r="J8459" s="217">
        <v>18</v>
      </c>
      <c r="K8459" s="217">
        <v>1</v>
      </c>
      <c r="L8459" s="217">
        <v>281</v>
      </c>
      <c r="M8459" s="217">
        <v>11050</v>
      </c>
      <c r="N8459" s="217">
        <v>1.7194570135746601</v>
      </c>
      <c r="O8459" s="217">
        <v>1.6289592760181</v>
      </c>
      <c r="P8459" s="217">
        <v>9.0497737556561098E-2</v>
      </c>
      <c r="Q8459" s="217">
        <v>1.7607852111429101</v>
      </c>
      <c r="R8459" s="217">
        <v>1.6756684900616201</v>
      </c>
      <c r="S8459" s="217">
        <v>8.5116721081288899E-2</v>
      </c>
      <c r="T8459" s="217">
        <v>1.7011683487820299</v>
      </c>
      <c r="U8459" s="217">
        <v>1.6142169995490201</v>
      </c>
      <c r="V8459" s="217">
        <v>8.6951349233008596E-2</v>
      </c>
      <c r="W8459" s="217">
        <v>1.7444653756539801</v>
      </c>
      <c r="X8459" s="217">
        <v>1.65724793134134</v>
      </c>
      <c r="Y8459" s="217">
        <v>8.7217444312640002E-2</v>
      </c>
    </row>
    <row r="8460" spans="2:25">
      <c r="B8460" s="217" t="s">
        <v>8629</v>
      </c>
      <c r="C8460" s="217" t="s">
        <v>5935</v>
      </c>
      <c r="D8460" s="217" t="s">
        <v>18</v>
      </c>
      <c r="E8460" s="217" t="s">
        <v>103</v>
      </c>
      <c r="F8460" s="217" t="s">
        <v>5</v>
      </c>
      <c r="G8460" s="217" t="s">
        <v>49</v>
      </c>
      <c r="H8460" s="217" t="s">
        <v>170</v>
      </c>
      <c r="I8460" s="217">
        <v>19</v>
      </c>
      <c r="J8460" s="217">
        <v>18</v>
      </c>
      <c r="K8460" s="217">
        <v>1</v>
      </c>
      <c r="L8460" s="217">
        <v>103</v>
      </c>
      <c r="M8460" s="217">
        <v>4560.7033763297404</v>
      </c>
      <c r="N8460" s="217">
        <v>4.1660240608084402</v>
      </c>
      <c r="O8460" s="217">
        <v>3.9467596365553601</v>
      </c>
      <c r="P8460" s="217">
        <v>0.21926442425307599</v>
      </c>
      <c r="Q8460" s="217">
        <v>4.4180591241829497</v>
      </c>
      <c r="R8460" s="217">
        <v>4.0512254308090903</v>
      </c>
      <c r="S8460" s="217">
        <v>0.36683369337385602</v>
      </c>
      <c r="T8460" s="217">
        <v>4.25416783076329</v>
      </c>
      <c r="U8460" s="217">
        <v>3.9442278559594701</v>
      </c>
      <c r="V8460" s="217">
        <v>0.30993997480381702</v>
      </c>
      <c r="W8460" s="217">
        <v>4.3645110342692801</v>
      </c>
      <c r="X8460" s="217">
        <v>4.0241000950562897</v>
      </c>
      <c r="Y8460" s="217">
        <v>0.34041093921299398</v>
      </c>
    </row>
    <row r="8461" spans="2:25">
      <c r="B8461" s="217" t="s">
        <v>8630</v>
      </c>
      <c r="C8461" s="217" t="s">
        <v>5935</v>
      </c>
      <c r="D8461" s="217" t="s">
        <v>18</v>
      </c>
      <c r="E8461" s="217" t="s">
        <v>103</v>
      </c>
      <c r="F8461" s="217" t="s">
        <v>5</v>
      </c>
      <c r="G8461" s="217" t="s">
        <v>49</v>
      </c>
      <c r="H8461" s="217" t="s">
        <v>172</v>
      </c>
      <c r="I8461" s="217">
        <v>43</v>
      </c>
      <c r="J8461" s="217">
        <v>43</v>
      </c>
      <c r="K8461" s="217">
        <v>0</v>
      </c>
      <c r="L8461" s="217">
        <v>88</v>
      </c>
      <c r="M8461" s="217">
        <v>4983.8607193796897</v>
      </c>
      <c r="N8461" s="217">
        <v>8.6278494567063202</v>
      </c>
      <c r="O8461" s="217">
        <v>8.6278494567063202</v>
      </c>
      <c r="P8461" s="217">
        <v>0</v>
      </c>
      <c r="Q8461" s="217">
        <v>8.82351567135089</v>
      </c>
      <c r="R8461" s="217">
        <v>8.82351567135089</v>
      </c>
      <c r="S8461" s="217">
        <v>0</v>
      </c>
      <c r="T8461" s="217">
        <v>8.6505247873286493</v>
      </c>
      <c r="U8461" s="217">
        <v>8.6505247873286493</v>
      </c>
      <c r="V8461" s="217">
        <v>0</v>
      </c>
      <c r="W8461" s="217">
        <v>8.8033770952813608</v>
      </c>
      <c r="X8461" s="217">
        <v>8.8033770952813608</v>
      </c>
      <c r="Y8461" s="217">
        <v>0</v>
      </c>
    </row>
    <row r="8462" spans="2:25">
      <c r="B8462" s="217" t="s">
        <v>8631</v>
      </c>
      <c r="C8462" s="217" t="s">
        <v>5935</v>
      </c>
      <c r="D8462" s="217" t="s">
        <v>18</v>
      </c>
      <c r="E8462" s="217" t="s">
        <v>103</v>
      </c>
      <c r="F8462" s="217" t="s">
        <v>5</v>
      </c>
      <c r="G8462" s="217" t="s">
        <v>49</v>
      </c>
      <c r="H8462" s="217" t="s">
        <v>174</v>
      </c>
      <c r="I8462" s="217">
        <v>27</v>
      </c>
      <c r="J8462" s="217">
        <v>26</v>
      </c>
      <c r="K8462" s="217">
        <v>1</v>
      </c>
      <c r="L8462" s="217">
        <v>165</v>
      </c>
      <c r="M8462" s="217">
        <v>5124.9684504536599</v>
      </c>
      <c r="N8462" s="217">
        <v>5.2683251147838703</v>
      </c>
      <c r="O8462" s="217">
        <v>5.07320196238447</v>
      </c>
      <c r="P8462" s="217">
        <v>0.195123152399403</v>
      </c>
      <c r="Q8462" s="217">
        <v>5.5255405231210801</v>
      </c>
      <c r="R8462" s="217">
        <v>5.3401107454999703</v>
      </c>
      <c r="S8462" s="217">
        <v>0.18542977762110999</v>
      </c>
      <c r="T8462" s="217">
        <v>5.32407030037644</v>
      </c>
      <c r="U8462" s="217">
        <v>5.1346437206479498</v>
      </c>
      <c r="V8462" s="217">
        <v>0.189426579728489</v>
      </c>
      <c r="W8462" s="217">
        <v>5.4603583780390501</v>
      </c>
      <c r="X8462" s="217">
        <v>5.2703521007985401</v>
      </c>
      <c r="Y8462" s="217">
        <v>0.190006277240509</v>
      </c>
    </row>
    <row r="8463" spans="2:25">
      <c r="B8463" s="217" t="s">
        <v>8632</v>
      </c>
      <c r="C8463" s="217" t="s">
        <v>5935</v>
      </c>
      <c r="D8463" s="217" t="s">
        <v>18</v>
      </c>
      <c r="E8463" s="217" t="s">
        <v>103</v>
      </c>
      <c r="F8463" s="217" t="s">
        <v>5</v>
      </c>
      <c r="G8463" s="217" t="s">
        <v>49</v>
      </c>
      <c r="H8463" s="217" t="s">
        <v>176</v>
      </c>
      <c r="I8463" s="217">
        <v>25</v>
      </c>
      <c r="J8463" s="217">
        <v>24</v>
      </c>
      <c r="K8463" s="217">
        <v>1</v>
      </c>
      <c r="L8463" s="217">
        <v>102</v>
      </c>
      <c r="M8463" s="217">
        <v>4350.7937825993504</v>
      </c>
      <c r="N8463" s="217">
        <v>5.7460778996204098</v>
      </c>
      <c r="O8463" s="217">
        <v>5.5162347836355901</v>
      </c>
      <c r="P8463" s="217">
        <v>0.22984311598481599</v>
      </c>
      <c r="Q8463" s="217">
        <v>5.64679942262969</v>
      </c>
      <c r="R8463" s="217">
        <v>5.3973505614148101</v>
      </c>
      <c r="S8463" s="217">
        <v>0.249448861214875</v>
      </c>
      <c r="T8463" s="217">
        <v>5.7425426578433703</v>
      </c>
      <c r="U8463" s="217">
        <v>5.5317818276461699</v>
      </c>
      <c r="V8463" s="217">
        <v>0.21076083019720099</v>
      </c>
      <c r="W8463" s="217">
        <v>5.7098589654850196</v>
      </c>
      <c r="X8463" s="217">
        <v>5.4783777175364401</v>
      </c>
      <c r="Y8463" s="217">
        <v>0.23148124794858099</v>
      </c>
    </row>
    <row r="8464" spans="2:25">
      <c r="B8464" s="217" t="s">
        <v>8633</v>
      </c>
      <c r="C8464" s="217" t="s">
        <v>5935</v>
      </c>
      <c r="D8464" s="217" t="s">
        <v>18</v>
      </c>
      <c r="E8464" s="217" t="s">
        <v>103</v>
      </c>
      <c r="F8464" s="217" t="s">
        <v>5</v>
      </c>
      <c r="G8464" s="217" t="s">
        <v>49</v>
      </c>
      <c r="H8464" s="217" t="s">
        <v>178</v>
      </c>
      <c r="I8464" s="217">
        <v>1</v>
      </c>
      <c r="J8464" s="217">
        <v>1</v>
      </c>
      <c r="K8464" s="217">
        <v>0</v>
      </c>
      <c r="L8464" s="217">
        <v>4</v>
      </c>
      <c r="M8464" s="217">
        <v>1979.67367123756</v>
      </c>
      <c r="N8464" s="217">
        <v>0.50513375741107303</v>
      </c>
      <c r="O8464" s="217">
        <v>0.50513375741107303</v>
      </c>
      <c r="P8464" s="217">
        <v>0</v>
      </c>
      <c r="Q8464" s="217">
        <v>0.506248133821389</v>
      </c>
      <c r="R8464" s="217">
        <v>0.506248133821389</v>
      </c>
      <c r="S8464" s="217">
        <v>0</v>
      </c>
      <c r="T8464" s="217">
        <v>0.42773206680655301</v>
      </c>
      <c r="U8464" s="217">
        <v>0.42773206680655301</v>
      </c>
      <c r="V8464" s="217">
        <v>0</v>
      </c>
      <c r="W8464" s="217">
        <v>0.46978346270208299</v>
      </c>
      <c r="X8464" s="217">
        <v>0.46978346270208299</v>
      </c>
      <c r="Y8464" s="217">
        <v>0</v>
      </c>
    </row>
    <row r="8465" spans="2:25">
      <c r="B8465" s="217" t="s">
        <v>8634</v>
      </c>
      <c r="C8465" s="217" t="s">
        <v>5935</v>
      </c>
      <c r="D8465" s="217" t="s">
        <v>18</v>
      </c>
      <c r="E8465" s="217" t="s">
        <v>103</v>
      </c>
      <c r="F8465" s="217" t="s">
        <v>5</v>
      </c>
      <c r="G8465" s="217" t="s">
        <v>49</v>
      </c>
      <c r="H8465" s="217" t="s">
        <v>5</v>
      </c>
      <c r="I8465" s="217">
        <v>116</v>
      </c>
      <c r="J8465" s="217">
        <v>113</v>
      </c>
      <c r="K8465" s="217">
        <v>3</v>
      </c>
      <c r="L8465" s="217">
        <v>462</v>
      </c>
      <c r="M8465" s="217">
        <v>21000</v>
      </c>
      <c r="N8465" s="217">
        <v>5.5238095238095202</v>
      </c>
      <c r="O8465" s="217">
        <v>5.3809523809523796</v>
      </c>
      <c r="P8465" s="217">
        <v>0.14285714285714299</v>
      </c>
      <c r="Q8465" s="217">
        <v>5.5796880290013604</v>
      </c>
      <c r="R8465" s="217">
        <v>5.4127171626068797</v>
      </c>
      <c r="S8465" s="217">
        <v>0.166970866394476</v>
      </c>
      <c r="T8465" s="217">
        <v>5.47682191213661</v>
      </c>
      <c r="U8465" s="217">
        <v>5.3279237653577898</v>
      </c>
      <c r="V8465" s="217">
        <v>0.148898146778813</v>
      </c>
      <c r="W8465" s="217">
        <v>5.5626724032006196</v>
      </c>
      <c r="X8465" s="217">
        <v>5.4034452048419004</v>
      </c>
      <c r="Y8465" s="217">
        <v>0.15922719835871599</v>
      </c>
    </row>
    <row r="8466" spans="2:25">
      <c r="B8466" s="217" t="s">
        <v>8635</v>
      </c>
      <c r="C8466" s="217" t="s">
        <v>5935</v>
      </c>
      <c r="D8466" s="217" t="s">
        <v>18</v>
      </c>
      <c r="E8466" s="217" t="s">
        <v>103</v>
      </c>
      <c r="F8466" s="217" t="s">
        <v>12</v>
      </c>
      <c r="G8466" s="217" t="s">
        <v>13</v>
      </c>
      <c r="H8466" s="217" t="s">
        <v>170</v>
      </c>
      <c r="I8466" s="217">
        <v>0</v>
      </c>
      <c r="J8466" s="217">
        <v>0</v>
      </c>
      <c r="K8466" s="217">
        <v>0</v>
      </c>
      <c r="L8466" s="217">
        <v>0</v>
      </c>
      <c r="M8466" s="217">
        <v>41.0555555555556</v>
      </c>
      <c r="N8466" s="217">
        <v>0</v>
      </c>
      <c r="O8466" s="217">
        <v>0</v>
      </c>
      <c r="P8466" s="217">
        <v>0</v>
      </c>
      <c r="Q8466" s="217">
        <v>0</v>
      </c>
      <c r="R8466" s="217">
        <v>0</v>
      </c>
      <c r="S8466" s="217">
        <v>0</v>
      </c>
      <c r="T8466" s="217">
        <v>0</v>
      </c>
      <c r="U8466" s="217">
        <v>0</v>
      </c>
      <c r="V8466" s="217">
        <v>0</v>
      </c>
      <c r="W8466" s="217">
        <v>0</v>
      </c>
      <c r="X8466" s="217">
        <v>0</v>
      </c>
      <c r="Y8466" s="217">
        <v>0</v>
      </c>
    </row>
    <row r="8467" spans="2:25">
      <c r="B8467" s="217" t="s">
        <v>8636</v>
      </c>
      <c r="C8467" s="217" t="s">
        <v>5935</v>
      </c>
      <c r="D8467" s="217" t="s">
        <v>18</v>
      </c>
      <c r="E8467" s="217" t="s">
        <v>103</v>
      </c>
      <c r="F8467" s="217" t="s">
        <v>12</v>
      </c>
      <c r="G8467" s="217" t="s">
        <v>13</v>
      </c>
      <c r="H8467" s="217" t="s">
        <v>172</v>
      </c>
      <c r="I8467" s="217">
        <v>1</v>
      </c>
      <c r="J8467" s="217">
        <v>1</v>
      </c>
      <c r="K8467" s="217">
        <v>0</v>
      </c>
      <c r="L8467" s="217">
        <v>2</v>
      </c>
      <c r="M8467" s="217">
        <v>69.8888888888889</v>
      </c>
      <c r="N8467" s="217">
        <v>14.308426073132001</v>
      </c>
      <c r="O8467" s="217">
        <v>14.308426073132001</v>
      </c>
      <c r="P8467" s="217">
        <v>0</v>
      </c>
      <c r="Q8467" s="217">
        <v>28.6575146484101</v>
      </c>
      <c r="R8467" s="217">
        <v>28.6575146484101</v>
      </c>
      <c r="S8467" s="217">
        <v>0</v>
      </c>
      <c r="T8467" s="217">
        <v>24.212904998931201</v>
      </c>
      <c r="U8467" s="217">
        <v>24.212904998931201</v>
      </c>
      <c r="V8467" s="217">
        <v>0</v>
      </c>
      <c r="W8467" s="217">
        <v>26.593335490132599</v>
      </c>
      <c r="X8467" s="217">
        <v>26.593335490132599</v>
      </c>
      <c r="Y8467" s="217">
        <v>0</v>
      </c>
    </row>
    <row r="8468" spans="2:25">
      <c r="B8468" s="217" t="s">
        <v>8637</v>
      </c>
      <c r="C8468" s="217" t="s">
        <v>5935</v>
      </c>
      <c r="D8468" s="217" t="s">
        <v>18</v>
      </c>
      <c r="E8468" s="217" t="s">
        <v>103</v>
      </c>
      <c r="F8468" s="217" t="s">
        <v>12</v>
      </c>
      <c r="G8468" s="217" t="s">
        <v>13</v>
      </c>
      <c r="H8468" s="217" t="s">
        <v>174</v>
      </c>
      <c r="I8468" s="217">
        <v>2</v>
      </c>
      <c r="J8468" s="217">
        <v>2</v>
      </c>
      <c r="K8468" s="217">
        <v>0</v>
      </c>
      <c r="L8468" s="217">
        <v>2</v>
      </c>
      <c r="M8468" s="217">
        <v>97.9444444444444</v>
      </c>
      <c r="N8468" s="217">
        <v>20.4197390811117</v>
      </c>
      <c r="O8468" s="217">
        <v>20.4197390811117</v>
      </c>
      <c r="P8468" s="217">
        <v>0</v>
      </c>
      <c r="Q8468" s="217">
        <v>25.1421699193961</v>
      </c>
      <c r="R8468" s="217">
        <v>25.1421699193961</v>
      </c>
      <c r="S8468" s="217">
        <v>0</v>
      </c>
      <c r="T8468" s="217">
        <v>25.6840908503656</v>
      </c>
      <c r="U8468" s="217">
        <v>25.6840908503656</v>
      </c>
      <c r="V8468" s="217">
        <v>0</v>
      </c>
      <c r="W8468" s="217">
        <v>25.762691243118301</v>
      </c>
      <c r="X8468" s="217">
        <v>25.762691243118301</v>
      </c>
      <c r="Y8468" s="217">
        <v>0</v>
      </c>
    </row>
    <row r="8469" spans="2:25">
      <c r="B8469" s="217" t="s">
        <v>8638</v>
      </c>
      <c r="C8469" s="217" t="s">
        <v>5935</v>
      </c>
      <c r="D8469" s="217" t="s">
        <v>18</v>
      </c>
      <c r="E8469" s="217" t="s">
        <v>103</v>
      </c>
      <c r="F8469" s="217" t="s">
        <v>12</v>
      </c>
      <c r="G8469" s="217" t="s">
        <v>13</v>
      </c>
      <c r="H8469" s="217" t="s">
        <v>176</v>
      </c>
      <c r="I8469" s="217">
        <v>0</v>
      </c>
      <c r="J8469" s="217">
        <v>0</v>
      </c>
      <c r="K8469" s="217">
        <v>0</v>
      </c>
      <c r="L8469" s="217">
        <v>1</v>
      </c>
      <c r="M8469" s="217">
        <v>123.944444444444</v>
      </c>
      <c r="N8469" s="217">
        <v>0</v>
      </c>
      <c r="O8469" s="217">
        <v>0</v>
      </c>
      <c r="P8469" s="217">
        <v>0</v>
      </c>
      <c r="Q8469" s="217">
        <v>0</v>
      </c>
      <c r="R8469" s="217">
        <v>0</v>
      </c>
      <c r="S8469" s="217">
        <v>0</v>
      </c>
      <c r="T8469" s="217">
        <v>0</v>
      </c>
      <c r="U8469" s="217">
        <v>0</v>
      </c>
      <c r="V8469" s="217">
        <v>0</v>
      </c>
      <c r="W8469" s="217">
        <v>0</v>
      </c>
      <c r="X8469" s="217">
        <v>0</v>
      </c>
      <c r="Y8469" s="217">
        <v>0</v>
      </c>
    </row>
    <row r="8470" spans="2:25">
      <c r="B8470" s="217" t="s">
        <v>8639</v>
      </c>
      <c r="C8470" s="217" t="s">
        <v>5935</v>
      </c>
      <c r="D8470" s="217" t="s">
        <v>18</v>
      </c>
      <c r="E8470" s="217" t="s">
        <v>103</v>
      </c>
      <c r="F8470" s="217" t="s">
        <v>12</v>
      </c>
      <c r="G8470" s="217" t="s">
        <v>13</v>
      </c>
      <c r="H8470" s="217" t="s">
        <v>178</v>
      </c>
      <c r="I8470" s="217">
        <v>0</v>
      </c>
      <c r="J8470" s="217">
        <v>0</v>
      </c>
      <c r="K8470" s="217">
        <v>0</v>
      </c>
      <c r="L8470" s="217">
        <v>0</v>
      </c>
      <c r="M8470" s="217">
        <v>97.1666666666667</v>
      </c>
      <c r="N8470" s="217">
        <v>0</v>
      </c>
      <c r="O8470" s="217">
        <v>0</v>
      </c>
      <c r="P8470" s="217">
        <v>0</v>
      </c>
      <c r="Q8470" s="217">
        <v>0</v>
      </c>
      <c r="R8470" s="217">
        <v>0</v>
      </c>
      <c r="S8470" s="217">
        <v>0</v>
      </c>
      <c r="T8470" s="217">
        <v>0</v>
      </c>
      <c r="U8470" s="217">
        <v>0</v>
      </c>
      <c r="V8470" s="217">
        <v>0</v>
      </c>
      <c r="W8470" s="217">
        <v>0</v>
      </c>
      <c r="X8470" s="217">
        <v>0</v>
      </c>
      <c r="Y8470" s="217">
        <v>0</v>
      </c>
    </row>
    <row r="8471" spans="2:25">
      <c r="B8471" s="217" t="s">
        <v>8640</v>
      </c>
      <c r="C8471" s="217" t="s">
        <v>5935</v>
      </c>
      <c r="D8471" s="217" t="s">
        <v>18</v>
      </c>
      <c r="E8471" s="217" t="s">
        <v>103</v>
      </c>
      <c r="F8471" s="217" t="s">
        <v>12</v>
      </c>
      <c r="G8471" s="217" t="s">
        <v>13</v>
      </c>
      <c r="H8471" s="217" t="s">
        <v>5</v>
      </c>
      <c r="I8471" s="217">
        <v>3</v>
      </c>
      <c r="J8471" s="217">
        <v>3</v>
      </c>
      <c r="K8471" s="217">
        <v>0</v>
      </c>
      <c r="L8471" s="217">
        <v>5</v>
      </c>
      <c r="M8471" s="217">
        <v>430</v>
      </c>
      <c r="N8471" s="217">
        <v>6.9767441860465098</v>
      </c>
      <c r="O8471" s="217">
        <v>6.9767441860465098</v>
      </c>
      <c r="P8471" s="217">
        <v>0</v>
      </c>
      <c r="Q8471" s="217">
        <v>8.2126022781470098</v>
      </c>
      <c r="R8471" s="217">
        <v>8.2126022781470098</v>
      </c>
      <c r="S8471" s="217">
        <v>0</v>
      </c>
      <c r="T8471" s="217">
        <v>7.8271409477321496</v>
      </c>
      <c r="U8471" s="217">
        <v>7.8271409477321496</v>
      </c>
      <c r="V8471" s="217">
        <v>0</v>
      </c>
      <c r="W8471" s="217">
        <v>8.1073533030828404</v>
      </c>
      <c r="X8471" s="217">
        <v>8.1073533030828404</v>
      </c>
      <c r="Y8471" s="217">
        <v>0</v>
      </c>
    </row>
    <row r="8472" spans="2:25">
      <c r="B8472" s="217" t="s">
        <v>8641</v>
      </c>
      <c r="C8472" s="217" t="s">
        <v>5935</v>
      </c>
      <c r="D8472" s="217" t="s">
        <v>18</v>
      </c>
      <c r="E8472" s="217" t="s">
        <v>103</v>
      </c>
      <c r="F8472" s="217" t="s">
        <v>9</v>
      </c>
      <c r="G8472" s="217" t="s">
        <v>13</v>
      </c>
      <c r="H8472" s="217" t="s">
        <v>170</v>
      </c>
      <c r="I8472" s="217">
        <v>0</v>
      </c>
      <c r="J8472" s="217">
        <v>0</v>
      </c>
      <c r="K8472" s="217">
        <v>0</v>
      </c>
      <c r="L8472" s="217">
        <v>4</v>
      </c>
      <c r="M8472" s="217">
        <v>60.042735042735004</v>
      </c>
      <c r="N8472" s="217">
        <v>0</v>
      </c>
      <c r="O8472" s="217">
        <v>0</v>
      </c>
      <c r="P8472" s="217">
        <v>0</v>
      </c>
      <c r="Q8472" s="217">
        <v>0</v>
      </c>
      <c r="R8472" s="217">
        <v>0</v>
      </c>
      <c r="S8472" s="217">
        <v>0</v>
      </c>
      <c r="T8472" s="217">
        <v>0</v>
      </c>
      <c r="U8472" s="217">
        <v>0</v>
      </c>
      <c r="V8472" s="217">
        <v>0</v>
      </c>
      <c r="W8472" s="217">
        <v>0</v>
      </c>
      <c r="X8472" s="217">
        <v>0</v>
      </c>
      <c r="Y8472" s="217">
        <v>0</v>
      </c>
    </row>
    <row r="8473" spans="2:25">
      <c r="B8473" s="217" t="s">
        <v>8642</v>
      </c>
      <c r="C8473" s="217" t="s">
        <v>5935</v>
      </c>
      <c r="D8473" s="217" t="s">
        <v>18</v>
      </c>
      <c r="E8473" s="217" t="s">
        <v>103</v>
      </c>
      <c r="F8473" s="217" t="s">
        <v>9</v>
      </c>
      <c r="G8473" s="217" t="s">
        <v>13</v>
      </c>
      <c r="H8473" s="217" t="s">
        <v>172</v>
      </c>
      <c r="I8473" s="217">
        <v>0</v>
      </c>
      <c r="J8473" s="217">
        <v>0</v>
      </c>
      <c r="K8473" s="217">
        <v>0</v>
      </c>
      <c r="L8473" s="217">
        <v>9</v>
      </c>
      <c r="M8473" s="217">
        <v>86.132478632478595</v>
      </c>
      <c r="N8473" s="217">
        <v>0</v>
      </c>
      <c r="O8473" s="217">
        <v>0</v>
      </c>
      <c r="P8473" s="217">
        <v>0</v>
      </c>
      <c r="Q8473" s="217">
        <v>0</v>
      </c>
      <c r="R8473" s="217">
        <v>0</v>
      </c>
      <c r="S8473" s="217">
        <v>0</v>
      </c>
      <c r="T8473" s="217">
        <v>0</v>
      </c>
      <c r="U8473" s="217">
        <v>0</v>
      </c>
      <c r="V8473" s="217">
        <v>0</v>
      </c>
      <c r="W8473" s="217">
        <v>0</v>
      </c>
      <c r="X8473" s="217">
        <v>0</v>
      </c>
      <c r="Y8473" s="217">
        <v>0</v>
      </c>
    </row>
    <row r="8474" spans="2:25">
      <c r="B8474" s="217" t="s">
        <v>8643</v>
      </c>
      <c r="C8474" s="217" t="s">
        <v>5935</v>
      </c>
      <c r="D8474" s="217" t="s">
        <v>18</v>
      </c>
      <c r="E8474" s="217" t="s">
        <v>103</v>
      </c>
      <c r="F8474" s="217" t="s">
        <v>9</v>
      </c>
      <c r="G8474" s="217" t="s">
        <v>13</v>
      </c>
      <c r="H8474" s="217" t="s">
        <v>174</v>
      </c>
      <c r="I8474" s="217">
        <v>0</v>
      </c>
      <c r="J8474" s="217">
        <v>0</v>
      </c>
      <c r="K8474" s="217">
        <v>0</v>
      </c>
      <c r="L8474" s="217">
        <v>10</v>
      </c>
      <c r="M8474" s="217">
        <v>133.675213675214</v>
      </c>
      <c r="N8474" s="217">
        <v>0</v>
      </c>
      <c r="O8474" s="217">
        <v>0</v>
      </c>
      <c r="P8474" s="217">
        <v>0</v>
      </c>
      <c r="Q8474" s="217">
        <v>0</v>
      </c>
      <c r="R8474" s="217">
        <v>0</v>
      </c>
      <c r="S8474" s="217">
        <v>0</v>
      </c>
      <c r="T8474" s="217">
        <v>0</v>
      </c>
      <c r="U8474" s="217">
        <v>0</v>
      </c>
      <c r="V8474" s="217">
        <v>0</v>
      </c>
      <c r="W8474" s="217">
        <v>0</v>
      </c>
      <c r="X8474" s="217">
        <v>0</v>
      </c>
      <c r="Y8474" s="217">
        <v>0</v>
      </c>
    </row>
    <row r="8475" spans="2:25">
      <c r="B8475" s="217" t="s">
        <v>8644</v>
      </c>
      <c r="C8475" s="217" t="s">
        <v>5935</v>
      </c>
      <c r="D8475" s="217" t="s">
        <v>18</v>
      </c>
      <c r="E8475" s="217" t="s">
        <v>103</v>
      </c>
      <c r="F8475" s="217" t="s">
        <v>9</v>
      </c>
      <c r="G8475" s="217" t="s">
        <v>13</v>
      </c>
      <c r="H8475" s="217" t="s">
        <v>176</v>
      </c>
      <c r="I8475" s="217">
        <v>0</v>
      </c>
      <c r="J8475" s="217">
        <v>0</v>
      </c>
      <c r="K8475" s="217">
        <v>0</v>
      </c>
      <c r="L8475" s="217">
        <v>9</v>
      </c>
      <c r="M8475" s="217">
        <v>134.25213675213701</v>
      </c>
      <c r="N8475" s="217">
        <v>0</v>
      </c>
      <c r="O8475" s="217">
        <v>0</v>
      </c>
      <c r="P8475" s="217">
        <v>0</v>
      </c>
      <c r="Q8475" s="217">
        <v>0</v>
      </c>
      <c r="R8475" s="217">
        <v>0</v>
      </c>
      <c r="S8475" s="217">
        <v>0</v>
      </c>
      <c r="T8475" s="217">
        <v>0</v>
      </c>
      <c r="U8475" s="217">
        <v>0</v>
      </c>
      <c r="V8475" s="217">
        <v>0</v>
      </c>
      <c r="W8475" s="217">
        <v>0</v>
      </c>
      <c r="X8475" s="217">
        <v>0</v>
      </c>
      <c r="Y8475" s="217">
        <v>0</v>
      </c>
    </row>
    <row r="8476" spans="2:25">
      <c r="B8476" s="217" t="s">
        <v>8645</v>
      </c>
      <c r="C8476" s="217" t="s">
        <v>5935</v>
      </c>
      <c r="D8476" s="217" t="s">
        <v>18</v>
      </c>
      <c r="E8476" s="217" t="s">
        <v>103</v>
      </c>
      <c r="F8476" s="217" t="s">
        <v>9</v>
      </c>
      <c r="G8476" s="217" t="s">
        <v>13</v>
      </c>
      <c r="H8476" s="217" t="s">
        <v>178</v>
      </c>
      <c r="I8476" s="217">
        <v>0</v>
      </c>
      <c r="J8476" s="217">
        <v>0</v>
      </c>
      <c r="K8476" s="217">
        <v>0</v>
      </c>
      <c r="L8476" s="217">
        <v>0</v>
      </c>
      <c r="M8476" s="217">
        <v>115.897435897436</v>
      </c>
      <c r="N8476" s="217">
        <v>0</v>
      </c>
      <c r="O8476" s="217">
        <v>0</v>
      </c>
      <c r="P8476" s="217">
        <v>0</v>
      </c>
      <c r="Q8476" s="217">
        <v>0</v>
      </c>
      <c r="R8476" s="217">
        <v>0</v>
      </c>
      <c r="S8476" s="217">
        <v>0</v>
      </c>
      <c r="T8476" s="217">
        <v>0</v>
      </c>
      <c r="U8476" s="217">
        <v>0</v>
      </c>
      <c r="V8476" s="217">
        <v>0</v>
      </c>
      <c r="W8476" s="217">
        <v>0</v>
      </c>
      <c r="X8476" s="217">
        <v>0</v>
      </c>
      <c r="Y8476" s="217">
        <v>0</v>
      </c>
    </row>
    <row r="8477" spans="2:25">
      <c r="B8477" s="217" t="s">
        <v>8646</v>
      </c>
      <c r="C8477" s="217" t="s">
        <v>5935</v>
      </c>
      <c r="D8477" s="217" t="s">
        <v>18</v>
      </c>
      <c r="E8477" s="217" t="s">
        <v>103</v>
      </c>
      <c r="F8477" s="217" t="s">
        <v>9</v>
      </c>
      <c r="G8477" s="217" t="s">
        <v>13</v>
      </c>
      <c r="H8477" s="217" t="s">
        <v>5</v>
      </c>
      <c r="I8477" s="217">
        <v>0</v>
      </c>
      <c r="J8477" s="217">
        <v>0</v>
      </c>
      <c r="K8477" s="217">
        <v>0</v>
      </c>
      <c r="L8477" s="217">
        <v>32</v>
      </c>
      <c r="M8477" s="217">
        <v>530</v>
      </c>
      <c r="N8477" s="217">
        <v>0</v>
      </c>
      <c r="O8477" s="217">
        <v>0</v>
      </c>
      <c r="P8477" s="217">
        <v>0</v>
      </c>
      <c r="Q8477" s="217">
        <v>0</v>
      </c>
      <c r="R8477" s="217">
        <v>0</v>
      </c>
      <c r="S8477" s="217">
        <v>0</v>
      </c>
      <c r="T8477" s="217">
        <v>0</v>
      </c>
      <c r="U8477" s="217">
        <v>0</v>
      </c>
      <c r="V8477" s="217">
        <v>0</v>
      </c>
      <c r="W8477" s="217">
        <v>0</v>
      </c>
      <c r="X8477" s="217">
        <v>0</v>
      </c>
      <c r="Y8477" s="217">
        <v>0</v>
      </c>
    </row>
    <row r="8478" spans="2:25">
      <c r="B8478" s="217" t="s">
        <v>8647</v>
      </c>
      <c r="C8478" s="217" t="s">
        <v>5935</v>
      </c>
      <c r="D8478" s="217" t="s">
        <v>18</v>
      </c>
      <c r="E8478" s="217" t="s">
        <v>103</v>
      </c>
      <c r="F8478" s="217" t="s">
        <v>5</v>
      </c>
      <c r="G8478" s="217" t="s">
        <v>13</v>
      </c>
      <c r="H8478" s="217" t="s">
        <v>170</v>
      </c>
      <c r="I8478" s="217">
        <v>0</v>
      </c>
      <c r="J8478" s="217">
        <v>0</v>
      </c>
      <c r="K8478" s="217">
        <v>0</v>
      </c>
      <c r="L8478" s="217">
        <v>4</v>
      </c>
      <c r="M8478" s="217">
        <v>101.098290598291</v>
      </c>
      <c r="N8478" s="217">
        <v>0</v>
      </c>
      <c r="O8478" s="217">
        <v>0</v>
      </c>
      <c r="P8478" s="217">
        <v>0</v>
      </c>
      <c r="Q8478" s="217">
        <v>0</v>
      </c>
      <c r="R8478" s="217">
        <v>0</v>
      </c>
      <c r="S8478" s="217">
        <v>0</v>
      </c>
      <c r="T8478" s="217">
        <v>0</v>
      </c>
      <c r="U8478" s="217">
        <v>0</v>
      </c>
      <c r="V8478" s="217">
        <v>0</v>
      </c>
      <c r="W8478" s="217">
        <v>0</v>
      </c>
      <c r="X8478" s="217">
        <v>0</v>
      </c>
      <c r="Y8478" s="217">
        <v>0</v>
      </c>
    </row>
    <row r="8479" spans="2:25">
      <c r="B8479" s="217" t="s">
        <v>8648</v>
      </c>
      <c r="C8479" s="217" t="s">
        <v>5935</v>
      </c>
      <c r="D8479" s="217" t="s">
        <v>18</v>
      </c>
      <c r="E8479" s="217" t="s">
        <v>103</v>
      </c>
      <c r="F8479" s="217" t="s">
        <v>5</v>
      </c>
      <c r="G8479" s="217" t="s">
        <v>13</v>
      </c>
      <c r="H8479" s="217" t="s">
        <v>172</v>
      </c>
      <c r="I8479" s="217">
        <v>1</v>
      </c>
      <c r="J8479" s="217">
        <v>1</v>
      </c>
      <c r="K8479" s="217">
        <v>0</v>
      </c>
      <c r="L8479" s="217">
        <v>11</v>
      </c>
      <c r="M8479" s="217">
        <v>156.02136752136801</v>
      </c>
      <c r="N8479" s="217">
        <v>6.40937850940864</v>
      </c>
      <c r="O8479" s="217">
        <v>6.40937850940864</v>
      </c>
      <c r="P8479" s="217">
        <v>0</v>
      </c>
      <c r="Q8479" s="217">
        <v>7.3309921193607197</v>
      </c>
      <c r="R8479" s="217">
        <v>7.3309921193607197</v>
      </c>
      <c r="S8479" s="217">
        <v>0</v>
      </c>
      <c r="T8479" s="217">
        <v>6.19399895321496</v>
      </c>
      <c r="U8479" s="217">
        <v>6.19399895321496</v>
      </c>
      <c r="V8479" s="217">
        <v>0</v>
      </c>
      <c r="W8479" s="217">
        <v>6.8029462881734704</v>
      </c>
      <c r="X8479" s="217">
        <v>6.8029462881734704</v>
      </c>
      <c r="Y8479" s="217">
        <v>0</v>
      </c>
    </row>
    <row r="8480" spans="2:25">
      <c r="B8480" s="217" t="s">
        <v>8649</v>
      </c>
      <c r="C8480" s="217" t="s">
        <v>5935</v>
      </c>
      <c r="D8480" s="217" t="s">
        <v>18</v>
      </c>
      <c r="E8480" s="217" t="s">
        <v>103</v>
      </c>
      <c r="F8480" s="217" t="s">
        <v>5</v>
      </c>
      <c r="G8480" s="217" t="s">
        <v>13</v>
      </c>
      <c r="H8480" s="217" t="s">
        <v>174</v>
      </c>
      <c r="I8480" s="217">
        <v>2</v>
      </c>
      <c r="J8480" s="217">
        <v>2</v>
      </c>
      <c r="K8480" s="217">
        <v>0</v>
      </c>
      <c r="L8480" s="217">
        <v>12</v>
      </c>
      <c r="M8480" s="217">
        <v>231.619658119658</v>
      </c>
      <c r="N8480" s="217">
        <v>8.6348456613590692</v>
      </c>
      <c r="O8480" s="217">
        <v>8.6348456613590692</v>
      </c>
      <c r="P8480" s="217">
        <v>0</v>
      </c>
      <c r="Q8480" s="217">
        <v>10.021289425419701</v>
      </c>
      <c r="R8480" s="217">
        <v>10.021289425419701</v>
      </c>
      <c r="S8480" s="217">
        <v>0</v>
      </c>
      <c r="T8480" s="217">
        <v>10.2372909285655</v>
      </c>
      <c r="U8480" s="217">
        <v>10.2372909285655</v>
      </c>
      <c r="V8480" s="217">
        <v>0</v>
      </c>
      <c r="W8480" s="217">
        <v>10.2686198586957</v>
      </c>
      <c r="X8480" s="217">
        <v>10.2686198586957</v>
      </c>
      <c r="Y8480" s="217">
        <v>0</v>
      </c>
    </row>
    <row r="8481" spans="2:25">
      <c r="B8481" s="217" t="s">
        <v>8650</v>
      </c>
      <c r="C8481" s="217" t="s">
        <v>5935</v>
      </c>
      <c r="D8481" s="217" t="s">
        <v>18</v>
      </c>
      <c r="E8481" s="217" t="s">
        <v>103</v>
      </c>
      <c r="F8481" s="217" t="s">
        <v>5</v>
      </c>
      <c r="G8481" s="217" t="s">
        <v>13</v>
      </c>
      <c r="H8481" s="217" t="s">
        <v>176</v>
      </c>
      <c r="I8481" s="217">
        <v>0</v>
      </c>
      <c r="J8481" s="217">
        <v>0</v>
      </c>
      <c r="K8481" s="217">
        <v>0</v>
      </c>
      <c r="L8481" s="217">
        <v>10</v>
      </c>
      <c r="M8481" s="217">
        <v>258.19658119658101</v>
      </c>
      <c r="N8481" s="217">
        <v>0</v>
      </c>
      <c r="O8481" s="217">
        <v>0</v>
      </c>
      <c r="P8481" s="217">
        <v>0</v>
      </c>
      <c r="Q8481" s="217">
        <v>0</v>
      </c>
      <c r="R8481" s="217">
        <v>0</v>
      </c>
      <c r="S8481" s="217">
        <v>0</v>
      </c>
      <c r="T8481" s="217">
        <v>0</v>
      </c>
      <c r="U8481" s="217">
        <v>0</v>
      </c>
      <c r="V8481" s="217">
        <v>0</v>
      </c>
      <c r="W8481" s="217">
        <v>0</v>
      </c>
      <c r="X8481" s="217">
        <v>0</v>
      </c>
      <c r="Y8481" s="217">
        <v>0</v>
      </c>
    </row>
    <row r="8482" spans="2:25">
      <c r="B8482" s="217" t="s">
        <v>8651</v>
      </c>
      <c r="C8482" s="217" t="s">
        <v>5935</v>
      </c>
      <c r="D8482" s="217" t="s">
        <v>18</v>
      </c>
      <c r="E8482" s="217" t="s">
        <v>103</v>
      </c>
      <c r="F8482" s="217" t="s">
        <v>5</v>
      </c>
      <c r="G8482" s="217" t="s">
        <v>13</v>
      </c>
      <c r="H8482" s="217" t="s">
        <v>178</v>
      </c>
      <c r="I8482" s="217">
        <v>0</v>
      </c>
      <c r="J8482" s="217">
        <v>0</v>
      </c>
      <c r="K8482" s="217">
        <v>0</v>
      </c>
      <c r="L8482" s="217">
        <v>0</v>
      </c>
      <c r="M8482" s="217">
        <v>213.064102564103</v>
      </c>
      <c r="N8482" s="217">
        <v>0</v>
      </c>
      <c r="O8482" s="217">
        <v>0</v>
      </c>
      <c r="P8482" s="217">
        <v>0</v>
      </c>
      <c r="Q8482" s="217">
        <v>0</v>
      </c>
      <c r="R8482" s="217">
        <v>0</v>
      </c>
      <c r="S8482" s="217">
        <v>0</v>
      </c>
      <c r="T8482" s="217">
        <v>0</v>
      </c>
      <c r="U8482" s="217">
        <v>0</v>
      </c>
      <c r="V8482" s="217">
        <v>0</v>
      </c>
      <c r="W8482" s="217">
        <v>0</v>
      </c>
      <c r="X8482" s="217">
        <v>0</v>
      </c>
      <c r="Y8482" s="217">
        <v>0</v>
      </c>
    </row>
    <row r="8483" spans="2:25">
      <c r="B8483" s="217" t="s">
        <v>8652</v>
      </c>
      <c r="C8483" s="217" t="s">
        <v>5935</v>
      </c>
      <c r="D8483" s="217" t="s">
        <v>18</v>
      </c>
      <c r="E8483" s="217" t="s">
        <v>103</v>
      </c>
      <c r="F8483" s="217" t="s">
        <v>5</v>
      </c>
      <c r="G8483" s="217" t="s">
        <v>13</v>
      </c>
      <c r="H8483" s="217" t="s">
        <v>5</v>
      </c>
      <c r="I8483" s="217">
        <v>3</v>
      </c>
      <c r="J8483" s="217">
        <v>3</v>
      </c>
      <c r="K8483" s="217">
        <v>0</v>
      </c>
      <c r="L8483" s="217">
        <v>37</v>
      </c>
      <c r="M8483" s="217">
        <v>960</v>
      </c>
      <c r="N8483" s="217">
        <v>3.125</v>
      </c>
      <c r="O8483" s="217">
        <v>3.125</v>
      </c>
      <c r="P8483" s="217">
        <v>0</v>
      </c>
      <c r="Q8483" s="217">
        <v>3.4762418091975</v>
      </c>
      <c r="R8483" s="217">
        <v>3.4762418091975</v>
      </c>
      <c r="S8483" s="217">
        <v>0</v>
      </c>
      <c r="T8483" s="217">
        <v>3.3220119683001799</v>
      </c>
      <c r="U8483" s="217">
        <v>3.3220119683001799</v>
      </c>
      <c r="V8483" s="217">
        <v>0</v>
      </c>
      <c r="W8483" s="217">
        <v>3.4365801151091802</v>
      </c>
      <c r="X8483" s="217">
        <v>3.4365801151091802</v>
      </c>
      <c r="Y8483" s="217">
        <v>0</v>
      </c>
    </row>
    <row r="8484" spans="2:25">
      <c r="B8484" s="217" t="s">
        <v>8653</v>
      </c>
      <c r="C8484" s="217" t="s">
        <v>5935</v>
      </c>
      <c r="D8484" s="217" t="s">
        <v>18</v>
      </c>
      <c r="E8484" s="217" t="s">
        <v>103</v>
      </c>
      <c r="F8484" s="217" t="s">
        <v>12</v>
      </c>
      <c r="G8484" s="217" t="s">
        <v>5</v>
      </c>
      <c r="H8484" s="217" t="s">
        <v>170</v>
      </c>
      <c r="I8484" s="217">
        <v>16</v>
      </c>
      <c r="J8484" s="217">
        <v>15</v>
      </c>
      <c r="K8484" s="217">
        <v>1</v>
      </c>
      <c r="L8484" s="217">
        <v>41</v>
      </c>
      <c r="M8484" s="217">
        <v>2462.5603535784398</v>
      </c>
      <c r="N8484" s="217">
        <v>6.4973026861046597</v>
      </c>
      <c r="O8484" s="217">
        <v>6.0912212682231104</v>
      </c>
      <c r="P8484" s="217">
        <v>0.40608141788154101</v>
      </c>
      <c r="Q8484" s="217">
        <v>7.5419823169268998</v>
      </c>
      <c r="R8484" s="217">
        <v>6.7948926727954699</v>
      </c>
      <c r="S8484" s="217">
        <v>0.74708964413143397</v>
      </c>
      <c r="T8484" s="217">
        <v>7.1196004481535899</v>
      </c>
      <c r="U8484" s="217">
        <v>6.4883799532512798</v>
      </c>
      <c r="V8484" s="217">
        <v>0.63122049490231402</v>
      </c>
      <c r="W8484" s="217">
        <v>7.3839496314081199</v>
      </c>
      <c r="X8484" s="217">
        <v>6.6906722906707801</v>
      </c>
      <c r="Y8484" s="217">
        <v>0.69327734073733704</v>
      </c>
    </row>
    <row r="8485" spans="2:25">
      <c r="B8485" s="217" t="s">
        <v>8654</v>
      </c>
      <c r="C8485" s="217" t="s">
        <v>5935</v>
      </c>
      <c r="D8485" s="217" t="s">
        <v>18</v>
      </c>
      <c r="E8485" s="217" t="s">
        <v>103</v>
      </c>
      <c r="F8485" s="217" t="s">
        <v>12</v>
      </c>
      <c r="G8485" s="217" t="s">
        <v>5</v>
      </c>
      <c r="H8485" s="217" t="s">
        <v>172</v>
      </c>
      <c r="I8485" s="217">
        <v>44</v>
      </c>
      <c r="J8485" s="217">
        <v>44</v>
      </c>
      <c r="K8485" s="217">
        <v>0</v>
      </c>
      <c r="L8485" s="217">
        <v>63</v>
      </c>
      <c r="M8485" s="217">
        <v>2956.2704995664599</v>
      </c>
      <c r="N8485" s="217">
        <v>14.8836177225503</v>
      </c>
      <c r="O8485" s="217">
        <v>14.8836177225503</v>
      </c>
      <c r="P8485" s="217">
        <v>0</v>
      </c>
      <c r="Q8485" s="217">
        <v>15.141168286879701</v>
      </c>
      <c r="R8485" s="217">
        <v>15.141168286879701</v>
      </c>
      <c r="S8485" s="217">
        <v>0</v>
      </c>
      <c r="T8485" s="217">
        <v>14.8775568830422</v>
      </c>
      <c r="U8485" s="217">
        <v>14.8775568830422</v>
      </c>
      <c r="V8485" s="217">
        <v>0</v>
      </c>
      <c r="W8485" s="217">
        <v>15.127766396908999</v>
      </c>
      <c r="X8485" s="217">
        <v>15.127766396908999</v>
      </c>
      <c r="Y8485" s="217">
        <v>0</v>
      </c>
    </row>
    <row r="8486" spans="2:25">
      <c r="B8486" s="217" t="s">
        <v>8655</v>
      </c>
      <c r="C8486" s="217" t="s">
        <v>5935</v>
      </c>
      <c r="D8486" s="217" t="s">
        <v>18</v>
      </c>
      <c r="E8486" s="217" t="s">
        <v>103</v>
      </c>
      <c r="F8486" s="217" t="s">
        <v>12</v>
      </c>
      <c r="G8486" s="217" t="s">
        <v>5</v>
      </c>
      <c r="H8486" s="217" t="s">
        <v>174</v>
      </c>
      <c r="I8486" s="217">
        <v>30</v>
      </c>
      <c r="J8486" s="217">
        <v>30</v>
      </c>
      <c r="K8486" s="217">
        <v>0</v>
      </c>
      <c r="L8486" s="217">
        <v>88</v>
      </c>
      <c r="M8486" s="217">
        <v>3103.3031722121</v>
      </c>
      <c r="N8486" s="217">
        <v>9.6671186587984597</v>
      </c>
      <c r="O8486" s="217">
        <v>9.6671186587984597</v>
      </c>
      <c r="P8486" s="217">
        <v>0</v>
      </c>
      <c r="Q8486" s="217">
        <v>10.002746678512899</v>
      </c>
      <c r="R8486" s="217">
        <v>10.002746678512899</v>
      </c>
      <c r="S8486" s="217">
        <v>0</v>
      </c>
      <c r="T8486" s="217">
        <v>9.7761277665466206</v>
      </c>
      <c r="U8486" s="217">
        <v>9.7761277665466206</v>
      </c>
      <c r="V8486" s="217">
        <v>0</v>
      </c>
      <c r="W8486" s="217">
        <v>9.9455073329877397</v>
      </c>
      <c r="X8486" s="217">
        <v>9.9455073329877397</v>
      </c>
      <c r="Y8486" s="217">
        <v>0</v>
      </c>
    </row>
    <row r="8487" spans="2:25">
      <c r="B8487" s="217" t="s">
        <v>8656</v>
      </c>
      <c r="C8487" s="217" t="s">
        <v>5935</v>
      </c>
      <c r="D8487" s="217" t="s">
        <v>18</v>
      </c>
      <c r="E8487" s="217" t="s">
        <v>103</v>
      </c>
      <c r="F8487" s="217" t="s">
        <v>12</v>
      </c>
      <c r="G8487" s="217" t="s">
        <v>5</v>
      </c>
      <c r="H8487" s="217" t="s">
        <v>176</v>
      </c>
      <c r="I8487" s="217">
        <v>29</v>
      </c>
      <c r="J8487" s="217">
        <v>28</v>
      </c>
      <c r="K8487" s="217">
        <v>1</v>
      </c>
      <c r="L8487" s="217">
        <v>64</v>
      </c>
      <c r="M8487" s="217">
        <v>2908.8246389209398</v>
      </c>
      <c r="N8487" s="217">
        <v>9.9696625269091097</v>
      </c>
      <c r="O8487" s="217">
        <v>9.6258810604639695</v>
      </c>
      <c r="P8487" s="217">
        <v>0.34378146644514201</v>
      </c>
      <c r="Q8487" s="217">
        <v>9.6489441573394394</v>
      </c>
      <c r="R8487" s="217">
        <v>9.2509416041272292</v>
      </c>
      <c r="S8487" s="217">
        <v>0.39800255321220601</v>
      </c>
      <c r="T8487" s="217">
        <v>9.8902415386651494</v>
      </c>
      <c r="U8487" s="217">
        <v>9.5539668083373392</v>
      </c>
      <c r="V8487" s="217">
        <v>0.33627473032780397</v>
      </c>
      <c r="W8487" s="217">
        <v>9.8048414605726997</v>
      </c>
      <c r="X8487" s="217">
        <v>9.4355067309788794</v>
      </c>
      <c r="Y8487" s="217">
        <v>0.36933472959382302</v>
      </c>
    </row>
    <row r="8488" spans="2:25">
      <c r="B8488" s="217" t="s">
        <v>8657</v>
      </c>
      <c r="C8488" s="217" t="s">
        <v>5935</v>
      </c>
      <c r="D8488" s="217" t="s">
        <v>18</v>
      </c>
      <c r="E8488" s="217" t="s">
        <v>103</v>
      </c>
      <c r="F8488" s="217" t="s">
        <v>12</v>
      </c>
      <c r="G8488" s="217" t="s">
        <v>5</v>
      </c>
      <c r="H8488" s="217" t="s">
        <v>178</v>
      </c>
      <c r="I8488" s="217">
        <v>1</v>
      </c>
      <c r="J8488" s="217">
        <v>1</v>
      </c>
      <c r="K8488" s="217">
        <v>0</v>
      </c>
      <c r="L8488" s="217">
        <v>4</v>
      </c>
      <c r="M8488" s="217">
        <v>1489.04133572207</v>
      </c>
      <c r="N8488" s="217">
        <v>0.67157302890794301</v>
      </c>
      <c r="O8488" s="217">
        <v>0.67157302890794301</v>
      </c>
      <c r="P8488" s="217">
        <v>0</v>
      </c>
      <c r="Q8488" s="217">
        <v>0.67495179120859905</v>
      </c>
      <c r="R8488" s="217">
        <v>0.67495179120859905</v>
      </c>
      <c r="S8488" s="217">
        <v>0</v>
      </c>
      <c r="T8488" s="217">
        <v>0.57027079284068105</v>
      </c>
      <c r="U8488" s="217">
        <v>0.57027079284068105</v>
      </c>
      <c r="V8488" s="217">
        <v>0</v>
      </c>
      <c r="W8488" s="217">
        <v>0.62633552293314698</v>
      </c>
      <c r="X8488" s="217">
        <v>0.62633552293314698</v>
      </c>
      <c r="Y8488" s="217">
        <v>0</v>
      </c>
    </row>
    <row r="8489" spans="2:25">
      <c r="B8489" s="217" t="s">
        <v>8658</v>
      </c>
      <c r="C8489" s="217" t="s">
        <v>5935</v>
      </c>
      <c r="D8489" s="217" t="s">
        <v>18</v>
      </c>
      <c r="E8489" s="217" t="s">
        <v>103</v>
      </c>
      <c r="F8489" s="217" t="s">
        <v>12</v>
      </c>
      <c r="G8489" s="217" t="s">
        <v>5</v>
      </c>
      <c r="H8489" s="217" t="s">
        <v>5</v>
      </c>
      <c r="I8489" s="217">
        <v>121</v>
      </c>
      <c r="J8489" s="217">
        <v>119</v>
      </c>
      <c r="K8489" s="217">
        <v>2</v>
      </c>
      <c r="L8489" s="217">
        <v>260</v>
      </c>
      <c r="M8489" s="217">
        <v>12920</v>
      </c>
      <c r="N8489" s="217">
        <v>9.3653250773993797</v>
      </c>
      <c r="O8489" s="217">
        <v>9.2105263157894708</v>
      </c>
      <c r="P8489" s="217">
        <v>0.15479876160990699</v>
      </c>
      <c r="Q8489" s="217">
        <v>9.4536652168752102</v>
      </c>
      <c r="R8489" s="217">
        <v>9.2445556572516594</v>
      </c>
      <c r="S8489" s="217">
        <v>0.20910955962355601</v>
      </c>
      <c r="T8489" s="217">
        <v>9.3337087868048005</v>
      </c>
      <c r="U8489" s="217">
        <v>9.1570308730480807</v>
      </c>
      <c r="V8489" s="217">
        <v>0.17667791375671199</v>
      </c>
      <c r="W8489" s="217">
        <v>9.4538671613004297</v>
      </c>
      <c r="X8489" s="217">
        <v>9.2598196054852</v>
      </c>
      <c r="Y8489" s="217">
        <v>0.19404755581523001</v>
      </c>
    </row>
    <row r="8490" spans="2:25">
      <c r="B8490" s="217" t="s">
        <v>8659</v>
      </c>
      <c r="C8490" s="217" t="s">
        <v>5935</v>
      </c>
      <c r="D8490" s="217" t="s">
        <v>18</v>
      </c>
      <c r="E8490" s="217" t="s">
        <v>103</v>
      </c>
      <c r="F8490" s="217" t="s">
        <v>9</v>
      </c>
      <c r="G8490" s="217" t="s">
        <v>5</v>
      </c>
      <c r="H8490" s="217" t="s">
        <v>170</v>
      </c>
      <c r="I8490" s="217">
        <v>3</v>
      </c>
      <c r="J8490" s="217">
        <v>3</v>
      </c>
      <c r="K8490" s="217">
        <v>0</v>
      </c>
      <c r="L8490" s="217">
        <v>83</v>
      </c>
      <c r="M8490" s="217">
        <v>2881.5732930774998</v>
      </c>
      <c r="N8490" s="217">
        <v>1.04109793327381</v>
      </c>
      <c r="O8490" s="217">
        <v>1.04109793327381</v>
      </c>
      <c r="P8490" s="217">
        <v>0</v>
      </c>
      <c r="Q8490" s="217">
        <v>0.88299145302470305</v>
      </c>
      <c r="R8490" s="217">
        <v>0.88299145302470305</v>
      </c>
      <c r="S8490" s="217">
        <v>0</v>
      </c>
      <c r="T8490" s="217">
        <v>0.93787124840807501</v>
      </c>
      <c r="U8490" s="217">
        <v>0.93787124840807501</v>
      </c>
      <c r="V8490" s="217">
        <v>0</v>
      </c>
      <c r="W8490" s="217">
        <v>0.91295766848429405</v>
      </c>
      <c r="X8490" s="217">
        <v>0.91295766848429405</v>
      </c>
      <c r="Y8490" s="217">
        <v>0</v>
      </c>
    </row>
    <row r="8491" spans="2:25">
      <c r="B8491" s="217" t="s">
        <v>8660</v>
      </c>
      <c r="C8491" s="217" t="s">
        <v>5935</v>
      </c>
      <c r="D8491" s="217" t="s">
        <v>18</v>
      </c>
      <c r="E8491" s="217" t="s">
        <v>103</v>
      </c>
      <c r="F8491" s="217" t="s">
        <v>9</v>
      </c>
      <c r="G8491" s="217" t="s">
        <v>5</v>
      </c>
      <c r="H8491" s="217" t="s">
        <v>172</v>
      </c>
      <c r="I8491" s="217">
        <v>6</v>
      </c>
      <c r="J8491" s="217">
        <v>6</v>
      </c>
      <c r="K8491" s="217">
        <v>0</v>
      </c>
      <c r="L8491" s="217">
        <v>65</v>
      </c>
      <c r="M8491" s="217">
        <v>3144.1642373132599</v>
      </c>
      <c r="N8491" s="217">
        <v>1.9082972603006001</v>
      </c>
      <c r="O8491" s="217">
        <v>1.9082972603006001</v>
      </c>
      <c r="P8491" s="217">
        <v>0</v>
      </c>
      <c r="Q8491" s="217">
        <v>2.0734261829563501</v>
      </c>
      <c r="R8491" s="217">
        <v>2.0734261829563501</v>
      </c>
      <c r="S8491" s="217">
        <v>0</v>
      </c>
      <c r="T8491" s="217">
        <v>1.97503497703669</v>
      </c>
      <c r="U8491" s="217">
        <v>1.97503497703669</v>
      </c>
      <c r="V8491" s="217">
        <v>0</v>
      </c>
      <c r="W8491" s="217">
        <v>2.04626598663185</v>
      </c>
      <c r="X8491" s="217">
        <v>2.04626598663185</v>
      </c>
      <c r="Y8491" s="217">
        <v>0</v>
      </c>
    </row>
    <row r="8492" spans="2:25">
      <c r="B8492" s="217" t="s">
        <v>8661</v>
      </c>
      <c r="C8492" s="217" t="s">
        <v>5935</v>
      </c>
      <c r="D8492" s="217" t="s">
        <v>18</v>
      </c>
      <c r="E8492" s="217" t="s">
        <v>103</v>
      </c>
      <c r="F8492" s="217" t="s">
        <v>9</v>
      </c>
      <c r="G8492" s="217" t="s">
        <v>5</v>
      </c>
      <c r="H8492" s="217" t="s">
        <v>174</v>
      </c>
      <c r="I8492" s="217">
        <v>7</v>
      </c>
      <c r="J8492" s="217">
        <v>6</v>
      </c>
      <c r="K8492" s="217">
        <v>1</v>
      </c>
      <c r="L8492" s="217">
        <v>127</v>
      </c>
      <c r="M8492" s="217">
        <v>3475.9600464722898</v>
      </c>
      <c r="N8492" s="217">
        <v>2.0138321230430201</v>
      </c>
      <c r="O8492" s="217">
        <v>1.72614181975116</v>
      </c>
      <c r="P8492" s="217">
        <v>0.28769030329186002</v>
      </c>
      <c r="Q8492" s="217">
        <v>2.24212109407893</v>
      </c>
      <c r="R8492" s="217">
        <v>1.96008434504449</v>
      </c>
      <c r="S8492" s="217">
        <v>0.28203674903443698</v>
      </c>
      <c r="T8492" s="217">
        <v>2.0438454179217702</v>
      </c>
      <c r="U8492" s="217">
        <v>1.75572957475606</v>
      </c>
      <c r="V8492" s="217">
        <v>0.28811584316570599</v>
      </c>
      <c r="W8492" s="217">
        <v>2.1624499099702899</v>
      </c>
      <c r="X8492" s="217">
        <v>1.87345235296223</v>
      </c>
      <c r="Y8492" s="217">
        <v>0.28899755700806201</v>
      </c>
    </row>
    <row r="8493" spans="2:25">
      <c r="B8493" s="217" t="s">
        <v>8662</v>
      </c>
      <c r="C8493" s="217" t="s">
        <v>5935</v>
      </c>
      <c r="D8493" s="217" t="s">
        <v>18</v>
      </c>
      <c r="E8493" s="217" t="s">
        <v>103</v>
      </c>
      <c r="F8493" s="217" t="s">
        <v>9</v>
      </c>
      <c r="G8493" s="217" t="s">
        <v>5</v>
      </c>
      <c r="H8493" s="217" t="s">
        <v>176</v>
      </c>
      <c r="I8493" s="217">
        <v>6</v>
      </c>
      <c r="J8493" s="217">
        <v>6</v>
      </c>
      <c r="K8493" s="217">
        <v>0</v>
      </c>
      <c r="L8493" s="217">
        <v>107</v>
      </c>
      <c r="M8493" s="217">
        <v>3154.4361396596901</v>
      </c>
      <c r="N8493" s="217">
        <v>1.9020832042100899</v>
      </c>
      <c r="O8493" s="217">
        <v>1.9020832042100899</v>
      </c>
      <c r="P8493" s="217">
        <v>0</v>
      </c>
      <c r="Q8493" s="217">
        <v>1.8669561197572699</v>
      </c>
      <c r="R8493" s="217">
        <v>1.8669561197572699</v>
      </c>
      <c r="S8493" s="217">
        <v>0</v>
      </c>
      <c r="T8493" s="217">
        <v>1.8852050487616701</v>
      </c>
      <c r="U8493" s="217">
        <v>1.8852050487616701</v>
      </c>
      <c r="V8493" s="217">
        <v>0</v>
      </c>
      <c r="W8493" s="217">
        <v>1.8887869800338399</v>
      </c>
      <c r="X8493" s="217">
        <v>1.8887869800338399</v>
      </c>
      <c r="Y8493" s="217">
        <v>0</v>
      </c>
    </row>
    <row r="8494" spans="2:25">
      <c r="B8494" s="217" t="s">
        <v>8663</v>
      </c>
      <c r="C8494" s="217" t="s">
        <v>5935</v>
      </c>
      <c r="D8494" s="217" t="s">
        <v>18</v>
      </c>
      <c r="E8494" s="217" t="s">
        <v>103</v>
      </c>
      <c r="F8494" s="217" t="s">
        <v>9</v>
      </c>
      <c r="G8494" s="217" t="s">
        <v>5</v>
      </c>
      <c r="H8494" s="217" t="s">
        <v>178</v>
      </c>
      <c r="I8494" s="217">
        <v>0</v>
      </c>
      <c r="J8494" s="217">
        <v>0</v>
      </c>
      <c r="K8494" s="217">
        <v>0</v>
      </c>
      <c r="L8494" s="217">
        <v>3</v>
      </c>
      <c r="M8494" s="217">
        <v>1673.8662834772699</v>
      </c>
      <c r="N8494" s="217">
        <v>0</v>
      </c>
      <c r="O8494" s="217">
        <v>0</v>
      </c>
      <c r="P8494" s="217">
        <v>0</v>
      </c>
      <c r="Q8494" s="217">
        <v>0</v>
      </c>
      <c r="R8494" s="217">
        <v>0</v>
      </c>
      <c r="S8494" s="217">
        <v>0</v>
      </c>
      <c r="T8494" s="217">
        <v>0</v>
      </c>
      <c r="U8494" s="217">
        <v>0</v>
      </c>
      <c r="V8494" s="217">
        <v>0</v>
      </c>
      <c r="W8494" s="217">
        <v>0</v>
      </c>
      <c r="X8494" s="217">
        <v>0</v>
      </c>
      <c r="Y8494" s="217">
        <v>0</v>
      </c>
    </row>
    <row r="8495" spans="2:25">
      <c r="B8495" s="217" t="s">
        <v>8664</v>
      </c>
      <c r="C8495" s="217" t="s">
        <v>5935</v>
      </c>
      <c r="D8495" s="217" t="s">
        <v>18</v>
      </c>
      <c r="E8495" s="217" t="s">
        <v>103</v>
      </c>
      <c r="F8495" s="217" t="s">
        <v>9</v>
      </c>
      <c r="G8495" s="217" t="s">
        <v>5</v>
      </c>
      <c r="H8495" s="217" t="s">
        <v>5</v>
      </c>
      <c r="I8495" s="217">
        <v>22</v>
      </c>
      <c r="J8495" s="217">
        <v>21</v>
      </c>
      <c r="K8495" s="217">
        <v>1</v>
      </c>
      <c r="L8495" s="217">
        <v>385</v>
      </c>
      <c r="M8495" s="217">
        <v>14330</v>
      </c>
      <c r="N8495" s="217">
        <v>1.5352407536636401</v>
      </c>
      <c r="O8495" s="217">
        <v>1.4654570830425699</v>
      </c>
      <c r="P8495" s="217">
        <v>6.9783670621074698E-2</v>
      </c>
      <c r="Q8495" s="217">
        <v>1.5820171812611501</v>
      </c>
      <c r="R8495" s="217">
        <v>1.515584618466</v>
      </c>
      <c r="S8495" s="217">
        <v>6.6432562795152306E-2</v>
      </c>
      <c r="T8495" s="217">
        <v>1.52595177656576</v>
      </c>
      <c r="U8495" s="217">
        <v>1.4580873088717099</v>
      </c>
      <c r="V8495" s="217">
        <v>6.7864467694055505E-2</v>
      </c>
      <c r="W8495" s="217">
        <v>1.5668392376307201</v>
      </c>
      <c r="X8495" s="217">
        <v>1.4987670859720801</v>
      </c>
      <c r="Y8495" s="217">
        <v>6.8072151658645899E-2</v>
      </c>
    </row>
    <row r="8496" spans="2:25">
      <c r="B8496" s="217" t="s">
        <v>8665</v>
      </c>
      <c r="C8496" s="217" t="s">
        <v>5935</v>
      </c>
      <c r="D8496" s="217" t="s">
        <v>18</v>
      </c>
      <c r="E8496" s="217" t="s">
        <v>103</v>
      </c>
      <c r="F8496" s="217" t="s">
        <v>5</v>
      </c>
      <c r="G8496" s="217" t="s">
        <v>5</v>
      </c>
      <c r="H8496" s="217" t="s">
        <v>170</v>
      </c>
      <c r="I8496" s="217">
        <v>19</v>
      </c>
      <c r="J8496" s="217">
        <v>18</v>
      </c>
      <c r="K8496" s="217">
        <v>1</v>
      </c>
      <c r="L8496" s="217">
        <v>124</v>
      </c>
      <c r="M8496" s="217">
        <v>5344.1336466559396</v>
      </c>
      <c r="N8496" s="217">
        <v>3.55530030800954</v>
      </c>
      <c r="O8496" s="217">
        <v>3.3681792391669299</v>
      </c>
      <c r="P8496" s="217">
        <v>0.18712106884260701</v>
      </c>
      <c r="Q8496" s="217">
        <v>3.7765372398210801</v>
      </c>
      <c r="R8496" s="217">
        <v>3.4662178180327299</v>
      </c>
      <c r="S8496" s="217">
        <v>0.31031942178834498</v>
      </c>
      <c r="T8496" s="217">
        <v>3.6388036653851299</v>
      </c>
      <c r="U8496" s="217">
        <v>3.37661293561432</v>
      </c>
      <c r="V8496" s="217">
        <v>0.26219072977081498</v>
      </c>
      <c r="W8496" s="217">
        <v>3.7322192361025199</v>
      </c>
      <c r="X8496" s="217">
        <v>3.4442518881322601</v>
      </c>
      <c r="Y8496" s="217">
        <v>0.28796734797025703</v>
      </c>
    </row>
    <row r="8497" spans="2:25">
      <c r="B8497" s="217" t="s">
        <v>8666</v>
      </c>
      <c r="C8497" s="217" t="s">
        <v>5935</v>
      </c>
      <c r="D8497" s="217" t="s">
        <v>18</v>
      </c>
      <c r="E8497" s="217" t="s">
        <v>103</v>
      </c>
      <c r="F8497" s="217" t="s">
        <v>5</v>
      </c>
      <c r="G8497" s="217" t="s">
        <v>5</v>
      </c>
      <c r="H8497" s="217" t="s">
        <v>172</v>
      </c>
      <c r="I8497" s="217">
        <v>50</v>
      </c>
      <c r="J8497" s="217">
        <v>50</v>
      </c>
      <c r="K8497" s="217">
        <v>0</v>
      </c>
      <c r="L8497" s="217">
        <v>128</v>
      </c>
      <c r="M8497" s="217">
        <v>6100.4347368797098</v>
      </c>
      <c r="N8497" s="217">
        <v>8.1961371863760508</v>
      </c>
      <c r="O8497" s="217">
        <v>8.1961371863760508</v>
      </c>
      <c r="P8497" s="217">
        <v>0</v>
      </c>
      <c r="Q8497" s="217">
        <v>8.4287255516059005</v>
      </c>
      <c r="R8497" s="217">
        <v>8.4287255516059005</v>
      </c>
      <c r="S8497" s="217">
        <v>0</v>
      </c>
      <c r="T8497" s="217">
        <v>8.2754039292253996</v>
      </c>
      <c r="U8497" s="217">
        <v>8.2754039292253996</v>
      </c>
      <c r="V8497" s="217">
        <v>0</v>
      </c>
      <c r="W8497" s="217">
        <v>8.42180788160044</v>
      </c>
      <c r="X8497" s="217">
        <v>8.42180788160044</v>
      </c>
      <c r="Y8497" s="217">
        <v>0</v>
      </c>
    </row>
    <row r="8498" spans="2:25">
      <c r="B8498" s="217" t="s">
        <v>8667</v>
      </c>
      <c r="C8498" s="217" t="s">
        <v>5935</v>
      </c>
      <c r="D8498" s="217" t="s">
        <v>18</v>
      </c>
      <c r="E8498" s="217" t="s">
        <v>103</v>
      </c>
      <c r="F8498" s="217" t="s">
        <v>5</v>
      </c>
      <c r="G8498" s="217" t="s">
        <v>5</v>
      </c>
      <c r="H8498" s="217" t="s">
        <v>174</v>
      </c>
      <c r="I8498" s="217">
        <v>37</v>
      </c>
      <c r="J8498" s="217">
        <v>36</v>
      </c>
      <c r="K8498" s="217">
        <v>1</v>
      </c>
      <c r="L8498" s="217">
        <v>215</v>
      </c>
      <c r="M8498" s="217">
        <v>6579.2632186843803</v>
      </c>
      <c r="N8498" s="217">
        <v>5.6237300089961604</v>
      </c>
      <c r="O8498" s="217">
        <v>5.4717373060503096</v>
      </c>
      <c r="P8498" s="217">
        <v>0.151992702945842</v>
      </c>
      <c r="Q8498" s="217">
        <v>5.8910049397878197</v>
      </c>
      <c r="R8498" s="217">
        <v>5.7449623798910201</v>
      </c>
      <c r="S8498" s="217">
        <v>0.14604255989679901</v>
      </c>
      <c r="T8498" s="217">
        <v>5.6957120985070899</v>
      </c>
      <c r="U8498" s="217">
        <v>5.5465216989339998</v>
      </c>
      <c r="V8498" s="217">
        <v>0.14919039957309399</v>
      </c>
      <c r="W8498" s="217">
        <v>5.8297742737217799</v>
      </c>
      <c r="X8498" s="217">
        <v>5.6801273104311001</v>
      </c>
      <c r="Y8498" s="217">
        <v>0.149646963290677</v>
      </c>
    </row>
    <row r="8499" spans="2:25">
      <c r="B8499" s="217" t="s">
        <v>8668</v>
      </c>
      <c r="C8499" s="217" t="s">
        <v>5935</v>
      </c>
      <c r="D8499" s="217" t="s">
        <v>18</v>
      </c>
      <c r="E8499" s="217" t="s">
        <v>103</v>
      </c>
      <c r="F8499" s="217" t="s">
        <v>5</v>
      </c>
      <c r="G8499" s="217" t="s">
        <v>5</v>
      </c>
      <c r="H8499" s="217" t="s">
        <v>176</v>
      </c>
      <c r="I8499" s="217">
        <v>35</v>
      </c>
      <c r="J8499" s="217">
        <v>34</v>
      </c>
      <c r="K8499" s="217">
        <v>1</v>
      </c>
      <c r="L8499" s="217">
        <v>171</v>
      </c>
      <c r="M8499" s="217">
        <v>6063.2607785806304</v>
      </c>
      <c r="N8499" s="217">
        <v>5.7724714931679504</v>
      </c>
      <c r="O8499" s="217">
        <v>5.6075437362202996</v>
      </c>
      <c r="P8499" s="217">
        <v>0.16492775694765599</v>
      </c>
      <c r="Q8499" s="217">
        <v>5.6227815601020499</v>
      </c>
      <c r="R8499" s="217">
        <v>5.4391880366525998</v>
      </c>
      <c r="S8499" s="217">
        <v>0.18359352344944399</v>
      </c>
      <c r="T8499" s="217">
        <v>5.7562220847583596</v>
      </c>
      <c r="U8499" s="217">
        <v>5.6011028221063501</v>
      </c>
      <c r="V8499" s="217">
        <v>0.15511926265200601</v>
      </c>
      <c r="W8499" s="217">
        <v>5.7125435564934204</v>
      </c>
      <c r="X8499" s="217">
        <v>5.5421741360183097</v>
      </c>
      <c r="Y8499" s="217">
        <v>0.17036942047511</v>
      </c>
    </row>
    <row r="8500" spans="2:25">
      <c r="B8500" s="217" t="s">
        <v>8669</v>
      </c>
      <c r="C8500" s="217" t="s">
        <v>5935</v>
      </c>
      <c r="D8500" s="217" t="s">
        <v>18</v>
      </c>
      <c r="E8500" s="217" t="s">
        <v>103</v>
      </c>
      <c r="F8500" s="217" t="s">
        <v>5</v>
      </c>
      <c r="G8500" s="217" t="s">
        <v>5</v>
      </c>
      <c r="H8500" s="217" t="s">
        <v>178</v>
      </c>
      <c r="I8500" s="217">
        <v>1</v>
      </c>
      <c r="J8500" s="217">
        <v>1</v>
      </c>
      <c r="K8500" s="217">
        <v>0</v>
      </c>
      <c r="L8500" s="217">
        <v>7</v>
      </c>
      <c r="M8500" s="217">
        <v>3162.9076191993399</v>
      </c>
      <c r="N8500" s="217">
        <v>0.31616478266068998</v>
      </c>
      <c r="O8500" s="217">
        <v>0.31616478266068998</v>
      </c>
      <c r="P8500" s="217">
        <v>0</v>
      </c>
      <c r="Q8500" s="217">
        <v>0.326470918540678</v>
      </c>
      <c r="R8500" s="217">
        <v>0.326470918540678</v>
      </c>
      <c r="S8500" s="217">
        <v>0</v>
      </c>
      <c r="T8500" s="217">
        <v>0.27583722568132102</v>
      </c>
      <c r="U8500" s="217">
        <v>0.27583722568132102</v>
      </c>
      <c r="V8500" s="217">
        <v>0</v>
      </c>
      <c r="W8500" s="217">
        <v>0.30295546459768502</v>
      </c>
      <c r="X8500" s="217">
        <v>0.30295546459768502</v>
      </c>
      <c r="Y8500" s="217">
        <v>0</v>
      </c>
    </row>
    <row r="8501" spans="2:25">
      <c r="B8501" s="217" t="s">
        <v>8670</v>
      </c>
      <c r="C8501" s="217" t="s">
        <v>5935</v>
      </c>
      <c r="D8501" s="217" t="s">
        <v>18</v>
      </c>
      <c r="E8501" s="217" t="s">
        <v>103</v>
      </c>
      <c r="F8501" s="217" t="s">
        <v>5</v>
      </c>
      <c r="G8501" s="217" t="s">
        <v>5</v>
      </c>
      <c r="H8501" s="217" t="s">
        <v>5</v>
      </c>
      <c r="I8501" s="217">
        <v>143</v>
      </c>
      <c r="J8501" s="217">
        <v>140</v>
      </c>
      <c r="K8501" s="217">
        <v>3</v>
      </c>
      <c r="L8501" s="217">
        <v>645</v>
      </c>
      <c r="M8501" s="217">
        <v>27250</v>
      </c>
      <c r="N8501" s="217">
        <v>5.24770642201835</v>
      </c>
      <c r="O8501" s="217">
        <v>5.1376146788990802</v>
      </c>
      <c r="P8501" s="217">
        <v>0.11009174311926601</v>
      </c>
      <c r="Q8501" s="217">
        <v>5.2929137386302196</v>
      </c>
      <c r="R8501" s="217">
        <v>5.1643133901072602</v>
      </c>
      <c r="S8501" s="217">
        <v>0.12860034852295901</v>
      </c>
      <c r="T8501" s="217">
        <v>5.2183170583732696</v>
      </c>
      <c r="U8501" s="217">
        <v>5.1035326447548597</v>
      </c>
      <c r="V8501" s="217">
        <v>0.11478441361840699</v>
      </c>
      <c r="W8501" s="217">
        <v>5.29043843885181</v>
      </c>
      <c r="X8501" s="217">
        <v>5.16774551301922</v>
      </c>
      <c r="Y8501" s="217">
        <v>0.122692925832591</v>
      </c>
    </row>
    <row r="8502" spans="2:25">
      <c r="B8502" s="217" t="s">
        <v>8671</v>
      </c>
      <c r="C8502" s="217" t="s">
        <v>5935</v>
      </c>
      <c r="D8502" s="217" t="s">
        <v>18</v>
      </c>
      <c r="E8502" s="217" t="s">
        <v>87</v>
      </c>
      <c r="F8502" s="217" t="s">
        <v>12</v>
      </c>
      <c r="G8502" s="217" t="s">
        <v>10</v>
      </c>
      <c r="H8502" s="217" t="s">
        <v>170</v>
      </c>
      <c r="I8502" s="217">
        <v>0</v>
      </c>
      <c r="J8502" s="217">
        <v>0</v>
      </c>
      <c r="K8502" s="217">
        <v>0</v>
      </c>
      <c r="L8502" s="217">
        <v>2</v>
      </c>
      <c r="M8502" s="217">
        <v>97.012987012986997</v>
      </c>
      <c r="N8502" s="217">
        <v>0</v>
      </c>
      <c r="O8502" s="217">
        <v>0</v>
      </c>
      <c r="P8502" s="217">
        <v>0</v>
      </c>
      <c r="Q8502" s="217">
        <v>0</v>
      </c>
      <c r="R8502" s="217">
        <v>0</v>
      </c>
      <c r="S8502" s="217">
        <v>0</v>
      </c>
      <c r="T8502" s="217">
        <v>0</v>
      </c>
      <c r="U8502" s="217">
        <v>0</v>
      </c>
      <c r="V8502" s="217">
        <v>0</v>
      </c>
      <c r="W8502" s="217">
        <v>0</v>
      </c>
      <c r="X8502" s="217">
        <v>0</v>
      </c>
      <c r="Y8502" s="217">
        <v>0</v>
      </c>
    </row>
    <row r="8503" spans="2:25">
      <c r="B8503" s="217" t="s">
        <v>8672</v>
      </c>
      <c r="C8503" s="217" t="s">
        <v>5935</v>
      </c>
      <c r="D8503" s="217" t="s">
        <v>18</v>
      </c>
      <c r="E8503" s="217" t="s">
        <v>87</v>
      </c>
      <c r="F8503" s="217" t="s">
        <v>12</v>
      </c>
      <c r="G8503" s="217" t="s">
        <v>10</v>
      </c>
      <c r="H8503" s="217" t="s">
        <v>172</v>
      </c>
      <c r="I8503" s="217">
        <v>5</v>
      </c>
      <c r="J8503" s="217">
        <v>5</v>
      </c>
      <c r="K8503" s="217">
        <v>0</v>
      </c>
      <c r="L8503" s="217">
        <v>8</v>
      </c>
      <c r="M8503" s="217">
        <v>150.90909090909099</v>
      </c>
      <c r="N8503" s="217">
        <v>33.132530120481903</v>
      </c>
      <c r="O8503" s="217">
        <v>33.132530120481903</v>
      </c>
      <c r="P8503" s="217">
        <v>0</v>
      </c>
      <c r="Q8503" s="217">
        <v>33.132530120481903</v>
      </c>
      <c r="R8503" s="217">
        <v>33.132530120481903</v>
      </c>
      <c r="S8503" s="217">
        <v>0</v>
      </c>
      <c r="T8503" s="217">
        <v>33.132530120481903</v>
      </c>
      <c r="U8503" s="217">
        <v>33.132530120481903</v>
      </c>
      <c r="V8503" s="217">
        <v>0</v>
      </c>
      <c r="W8503" s="217">
        <v>33.132530120481903</v>
      </c>
      <c r="X8503" s="217">
        <v>33.132530120481903</v>
      </c>
      <c r="Y8503" s="217">
        <v>0</v>
      </c>
    </row>
    <row r="8504" spans="2:25">
      <c r="B8504" s="217" t="s">
        <v>8673</v>
      </c>
      <c r="C8504" s="217" t="s">
        <v>5935</v>
      </c>
      <c r="D8504" s="217" t="s">
        <v>18</v>
      </c>
      <c r="E8504" s="217" t="s">
        <v>87</v>
      </c>
      <c r="F8504" s="217" t="s">
        <v>12</v>
      </c>
      <c r="G8504" s="217" t="s">
        <v>10</v>
      </c>
      <c r="H8504" s="217" t="s">
        <v>174</v>
      </c>
      <c r="I8504" s="217">
        <v>3</v>
      </c>
      <c r="J8504" s="217">
        <v>3</v>
      </c>
      <c r="K8504" s="217">
        <v>0</v>
      </c>
      <c r="L8504" s="217">
        <v>7</v>
      </c>
      <c r="M8504" s="217">
        <v>194.02597402597399</v>
      </c>
      <c r="N8504" s="217">
        <v>15.4618473895582</v>
      </c>
      <c r="O8504" s="217">
        <v>15.4618473895582</v>
      </c>
      <c r="P8504" s="217">
        <v>0</v>
      </c>
      <c r="Q8504" s="217">
        <v>15.4618473895582</v>
      </c>
      <c r="R8504" s="217">
        <v>15.4618473895582</v>
      </c>
      <c r="S8504" s="217">
        <v>0</v>
      </c>
      <c r="T8504" s="217">
        <v>15.4618473895582</v>
      </c>
      <c r="U8504" s="217">
        <v>15.4618473895582</v>
      </c>
      <c r="V8504" s="217">
        <v>0</v>
      </c>
      <c r="W8504" s="217">
        <v>15.4618473895582</v>
      </c>
      <c r="X8504" s="217">
        <v>15.4618473895582</v>
      </c>
      <c r="Y8504" s="217">
        <v>0</v>
      </c>
    </row>
    <row r="8505" spans="2:25">
      <c r="B8505" s="217" t="s">
        <v>8674</v>
      </c>
      <c r="C8505" s="217" t="s">
        <v>5935</v>
      </c>
      <c r="D8505" s="217" t="s">
        <v>18</v>
      </c>
      <c r="E8505" s="217" t="s">
        <v>87</v>
      </c>
      <c r="F8505" s="217" t="s">
        <v>12</v>
      </c>
      <c r="G8505" s="217" t="s">
        <v>10</v>
      </c>
      <c r="H8505" s="217" t="s">
        <v>176</v>
      </c>
      <c r="I8505" s="217">
        <v>7</v>
      </c>
      <c r="J8505" s="217">
        <v>7</v>
      </c>
      <c r="K8505" s="217">
        <v>0</v>
      </c>
      <c r="L8505" s="217">
        <v>12</v>
      </c>
      <c r="M8505" s="217">
        <v>237.142857142857</v>
      </c>
      <c r="N8505" s="217">
        <v>29.518072289156599</v>
      </c>
      <c r="O8505" s="217">
        <v>29.518072289156599</v>
      </c>
      <c r="P8505" s="217">
        <v>0</v>
      </c>
      <c r="Q8505" s="217">
        <v>29.518072289156599</v>
      </c>
      <c r="R8505" s="217">
        <v>29.518072289156599</v>
      </c>
      <c r="S8505" s="217">
        <v>0</v>
      </c>
      <c r="T8505" s="217">
        <v>29.518072289156599</v>
      </c>
      <c r="U8505" s="217">
        <v>29.518072289156599</v>
      </c>
      <c r="V8505" s="217">
        <v>0</v>
      </c>
      <c r="W8505" s="217">
        <v>29.518072289156599</v>
      </c>
      <c r="X8505" s="217">
        <v>29.518072289156599</v>
      </c>
      <c r="Y8505" s="217">
        <v>0</v>
      </c>
    </row>
    <row r="8506" spans="2:25">
      <c r="B8506" s="217" t="s">
        <v>8675</v>
      </c>
      <c r="C8506" s="217" t="s">
        <v>5935</v>
      </c>
      <c r="D8506" s="217" t="s">
        <v>18</v>
      </c>
      <c r="E8506" s="217" t="s">
        <v>87</v>
      </c>
      <c r="F8506" s="217" t="s">
        <v>12</v>
      </c>
      <c r="G8506" s="217" t="s">
        <v>10</v>
      </c>
      <c r="H8506" s="217" t="s">
        <v>178</v>
      </c>
      <c r="I8506" s="217">
        <v>0</v>
      </c>
      <c r="J8506" s="217">
        <v>0</v>
      </c>
      <c r="K8506" s="217">
        <v>0</v>
      </c>
      <c r="L8506" s="217">
        <v>0</v>
      </c>
      <c r="M8506" s="217">
        <v>150.90909090909099</v>
      </c>
      <c r="N8506" s="217">
        <v>0</v>
      </c>
      <c r="O8506" s="217">
        <v>0</v>
      </c>
      <c r="P8506" s="217">
        <v>0</v>
      </c>
      <c r="Q8506" s="217">
        <v>0</v>
      </c>
      <c r="R8506" s="217">
        <v>0</v>
      </c>
      <c r="S8506" s="217">
        <v>0</v>
      </c>
      <c r="T8506" s="217">
        <v>0</v>
      </c>
      <c r="U8506" s="217">
        <v>0</v>
      </c>
      <c r="V8506" s="217">
        <v>0</v>
      </c>
      <c r="W8506" s="217">
        <v>0</v>
      </c>
      <c r="X8506" s="217">
        <v>0</v>
      </c>
      <c r="Y8506" s="217">
        <v>0</v>
      </c>
    </row>
    <row r="8507" spans="2:25">
      <c r="B8507" s="217" t="s">
        <v>8676</v>
      </c>
      <c r="C8507" s="217" t="s">
        <v>5935</v>
      </c>
      <c r="D8507" s="217" t="s">
        <v>18</v>
      </c>
      <c r="E8507" s="217" t="s">
        <v>87</v>
      </c>
      <c r="F8507" s="217" t="s">
        <v>12</v>
      </c>
      <c r="G8507" s="217" t="s">
        <v>10</v>
      </c>
      <c r="H8507" s="217" t="s">
        <v>5</v>
      </c>
      <c r="I8507" s="217">
        <v>15</v>
      </c>
      <c r="J8507" s="217">
        <v>15</v>
      </c>
      <c r="K8507" s="217">
        <v>0</v>
      </c>
      <c r="L8507" s="217">
        <v>29</v>
      </c>
      <c r="M8507" s="217">
        <v>830</v>
      </c>
      <c r="N8507" s="217">
        <v>18.0722891566265</v>
      </c>
      <c r="O8507" s="217">
        <v>18.0722891566265</v>
      </c>
      <c r="P8507" s="217">
        <v>0</v>
      </c>
      <c r="Q8507" s="217">
        <v>18.0722891566265</v>
      </c>
      <c r="R8507" s="217">
        <v>18.0722891566265</v>
      </c>
      <c r="S8507" s="217">
        <v>0</v>
      </c>
      <c r="T8507" s="217">
        <v>18.0722891566265</v>
      </c>
      <c r="U8507" s="217">
        <v>18.0722891566265</v>
      </c>
      <c r="V8507" s="217">
        <v>0</v>
      </c>
      <c r="W8507" s="217">
        <v>18.0722891566265</v>
      </c>
      <c r="X8507" s="217">
        <v>18.0722891566265</v>
      </c>
      <c r="Y8507" s="217">
        <v>0</v>
      </c>
    </row>
    <row r="8508" spans="2:25">
      <c r="B8508" s="217" t="s">
        <v>8677</v>
      </c>
      <c r="C8508" s="217" t="s">
        <v>5935</v>
      </c>
      <c r="D8508" s="217" t="s">
        <v>18</v>
      </c>
      <c r="E8508" s="217" t="s">
        <v>87</v>
      </c>
      <c r="F8508" s="217" t="s">
        <v>9</v>
      </c>
      <c r="G8508" s="217" t="s">
        <v>10</v>
      </c>
      <c r="H8508" s="217" t="s">
        <v>170</v>
      </c>
      <c r="I8508" s="217">
        <v>0</v>
      </c>
      <c r="J8508" s="217">
        <v>0</v>
      </c>
      <c r="K8508" s="217">
        <v>0</v>
      </c>
      <c r="L8508" s="217">
        <v>5</v>
      </c>
      <c r="M8508" s="217">
        <v>136.5</v>
      </c>
      <c r="N8508" s="217">
        <v>0</v>
      </c>
      <c r="O8508" s="217">
        <v>0</v>
      </c>
      <c r="P8508" s="217">
        <v>0</v>
      </c>
      <c r="Q8508" s="217">
        <v>0</v>
      </c>
      <c r="R8508" s="217">
        <v>0</v>
      </c>
      <c r="S8508" s="217">
        <v>0</v>
      </c>
      <c r="T8508" s="217">
        <v>0</v>
      </c>
      <c r="U8508" s="217">
        <v>0</v>
      </c>
      <c r="V8508" s="217">
        <v>0</v>
      </c>
      <c r="W8508" s="217">
        <v>0</v>
      </c>
      <c r="X8508" s="217">
        <v>0</v>
      </c>
      <c r="Y8508" s="217">
        <v>0</v>
      </c>
    </row>
    <row r="8509" spans="2:25">
      <c r="B8509" s="217" t="s">
        <v>8678</v>
      </c>
      <c r="C8509" s="217" t="s">
        <v>5935</v>
      </c>
      <c r="D8509" s="217" t="s">
        <v>18</v>
      </c>
      <c r="E8509" s="217" t="s">
        <v>87</v>
      </c>
      <c r="F8509" s="217" t="s">
        <v>9</v>
      </c>
      <c r="G8509" s="217" t="s">
        <v>10</v>
      </c>
      <c r="H8509" s="217" t="s">
        <v>172</v>
      </c>
      <c r="I8509" s="217">
        <v>1</v>
      </c>
      <c r="J8509" s="217">
        <v>1</v>
      </c>
      <c r="K8509" s="217">
        <v>0</v>
      </c>
      <c r="L8509" s="217">
        <v>3</v>
      </c>
      <c r="M8509" s="217">
        <v>159.25</v>
      </c>
      <c r="N8509" s="217">
        <v>6.2794348508634199</v>
      </c>
      <c r="O8509" s="217">
        <v>6.2794348508634199</v>
      </c>
      <c r="P8509" s="217">
        <v>0</v>
      </c>
      <c r="Q8509" s="217">
        <v>6.2794348508634199</v>
      </c>
      <c r="R8509" s="217">
        <v>6.2794348508634199</v>
      </c>
      <c r="S8509" s="217">
        <v>0</v>
      </c>
      <c r="T8509" s="217">
        <v>6.2794348508634199</v>
      </c>
      <c r="U8509" s="217">
        <v>6.2794348508634199</v>
      </c>
      <c r="V8509" s="217">
        <v>0</v>
      </c>
      <c r="W8509" s="217">
        <v>6.2794348508634199</v>
      </c>
      <c r="X8509" s="217">
        <v>6.2794348508634199</v>
      </c>
      <c r="Y8509" s="217">
        <v>0</v>
      </c>
    </row>
    <row r="8510" spans="2:25">
      <c r="B8510" s="217" t="s">
        <v>8679</v>
      </c>
      <c r="C8510" s="217" t="s">
        <v>5935</v>
      </c>
      <c r="D8510" s="217" t="s">
        <v>18</v>
      </c>
      <c r="E8510" s="217" t="s">
        <v>87</v>
      </c>
      <c r="F8510" s="217" t="s">
        <v>9</v>
      </c>
      <c r="G8510" s="217" t="s">
        <v>10</v>
      </c>
      <c r="H8510" s="217" t="s">
        <v>174</v>
      </c>
      <c r="I8510" s="217">
        <v>0</v>
      </c>
      <c r="J8510" s="217">
        <v>0</v>
      </c>
      <c r="K8510" s="217">
        <v>0</v>
      </c>
      <c r="L8510" s="217">
        <v>4</v>
      </c>
      <c r="M8510" s="217">
        <v>216.125</v>
      </c>
      <c r="N8510" s="217">
        <v>0</v>
      </c>
      <c r="O8510" s="217">
        <v>0</v>
      </c>
      <c r="P8510" s="217">
        <v>0</v>
      </c>
      <c r="Q8510" s="217">
        <v>0</v>
      </c>
      <c r="R8510" s="217">
        <v>0</v>
      </c>
      <c r="S8510" s="217">
        <v>0</v>
      </c>
      <c r="T8510" s="217">
        <v>0</v>
      </c>
      <c r="U8510" s="217">
        <v>0</v>
      </c>
      <c r="V8510" s="217">
        <v>0</v>
      </c>
      <c r="W8510" s="217">
        <v>0</v>
      </c>
      <c r="X8510" s="217">
        <v>0</v>
      </c>
      <c r="Y8510" s="217">
        <v>0</v>
      </c>
    </row>
    <row r="8511" spans="2:25">
      <c r="B8511" s="217" t="s">
        <v>8680</v>
      </c>
      <c r="C8511" s="217" t="s">
        <v>5935</v>
      </c>
      <c r="D8511" s="217" t="s">
        <v>18</v>
      </c>
      <c r="E8511" s="217" t="s">
        <v>87</v>
      </c>
      <c r="F8511" s="217" t="s">
        <v>9</v>
      </c>
      <c r="G8511" s="217" t="s">
        <v>10</v>
      </c>
      <c r="H8511" s="217" t="s">
        <v>176</v>
      </c>
      <c r="I8511" s="217">
        <v>1</v>
      </c>
      <c r="J8511" s="217">
        <v>1</v>
      </c>
      <c r="K8511" s="217">
        <v>0</v>
      </c>
      <c r="L8511" s="217">
        <v>10</v>
      </c>
      <c r="M8511" s="217">
        <v>238.875</v>
      </c>
      <c r="N8511" s="217">
        <v>4.18628990057561</v>
      </c>
      <c r="O8511" s="217">
        <v>4.18628990057561</v>
      </c>
      <c r="P8511" s="217">
        <v>0</v>
      </c>
      <c r="Q8511" s="217">
        <v>4.18628990057561</v>
      </c>
      <c r="R8511" s="217">
        <v>4.18628990057561</v>
      </c>
      <c r="S8511" s="217">
        <v>0</v>
      </c>
      <c r="T8511" s="217">
        <v>4.18628990057561</v>
      </c>
      <c r="U8511" s="217">
        <v>4.18628990057561</v>
      </c>
      <c r="V8511" s="217">
        <v>0</v>
      </c>
      <c r="W8511" s="217">
        <v>4.18628990057561</v>
      </c>
      <c r="X8511" s="217">
        <v>4.18628990057561</v>
      </c>
      <c r="Y8511" s="217">
        <v>0</v>
      </c>
    </row>
    <row r="8512" spans="2:25">
      <c r="B8512" s="217" t="s">
        <v>8681</v>
      </c>
      <c r="C8512" s="217" t="s">
        <v>5935</v>
      </c>
      <c r="D8512" s="217" t="s">
        <v>18</v>
      </c>
      <c r="E8512" s="217" t="s">
        <v>87</v>
      </c>
      <c r="F8512" s="217" t="s">
        <v>9</v>
      </c>
      <c r="G8512" s="217" t="s">
        <v>10</v>
      </c>
      <c r="H8512" s="217" t="s">
        <v>178</v>
      </c>
      <c r="I8512" s="217">
        <v>0</v>
      </c>
      <c r="J8512" s="217">
        <v>0</v>
      </c>
      <c r="K8512" s="217">
        <v>0</v>
      </c>
      <c r="L8512" s="217">
        <v>1</v>
      </c>
      <c r="M8512" s="217">
        <v>159.25</v>
      </c>
      <c r="N8512" s="217">
        <v>0</v>
      </c>
      <c r="O8512" s="217">
        <v>0</v>
      </c>
      <c r="P8512" s="217">
        <v>0</v>
      </c>
      <c r="Q8512" s="217">
        <v>0</v>
      </c>
      <c r="R8512" s="217">
        <v>0</v>
      </c>
      <c r="S8512" s="217">
        <v>0</v>
      </c>
      <c r="T8512" s="217">
        <v>0</v>
      </c>
      <c r="U8512" s="217">
        <v>0</v>
      </c>
      <c r="V8512" s="217">
        <v>0</v>
      </c>
      <c r="W8512" s="217">
        <v>0</v>
      </c>
      <c r="X8512" s="217">
        <v>0</v>
      </c>
      <c r="Y8512" s="217">
        <v>0</v>
      </c>
    </row>
    <row r="8513" spans="2:25">
      <c r="B8513" s="217" t="s">
        <v>8682</v>
      </c>
      <c r="C8513" s="217" t="s">
        <v>5935</v>
      </c>
      <c r="D8513" s="217" t="s">
        <v>18</v>
      </c>
      <c r="E8513" s="217" t="s">
        <v>87</v>
      </c>
      <c r="F8513" s="217" t="s">
        <v>9</v>
      </c>
      <c r="G8513" s="217" t="s">
        <v>10</v>
      </c>
      <c r="H8513" s="217" t="s">
        <v>5</v>
      </c>
      <c r="I8513" s="217">
        <v>2</v>
      </c>
      <c r="J8513" s="217">
        <v>2</v>
      </c>
      <c r="K8513" s="217">
        <v>0</v>
      </c>
      <c r="L8513" s="217">
        <v>23</v>
      </c>
      <c r="M8513" s="217">
        <v>910</v>
      </c>
      <c r="N8513" s="217">
        <v>2.1978021978022002</v>
      </c>
      <c r="O8513" s="217">
        <v>2.1978021978022002</v>
      </c>
      <c r="P8513" s="217">
        <v>0</v>
      </c>
      <c r="Q8513" s="217">
        <v>2.1978021978022002</v>
      </c>
      <c r="R8513" s="217">
        <v>2.1978021978022002</v>
      </c>
      <c r="S8513" s="217">
        <v>0</v>
      </c>
      <c r="T8513" s="217">
        <v>2.1978021978022002</v>
      </c>
      <c r="U8513" s="217">
        <v>2.1978021978022002</v>
      </c>
      <c r="V8513" s="217">
        <v>0</v>
      </c>
      <c r="W8513" s="217">
        <v>2.1978021978022002</v>
      </c>
      <c r="X8513" s="217">
        <v>2.1978021978022002</v>
      </c>
      <c r="Y8513" s="217">
        <v>0</v>
      </c>
    </row>
    <row r="8514" spans="2:25">
      <c r="B8514" s="217" t="s">
        <v>8683</v>
      </c>
      <c r="C8514" s="217" t="s">
        <v>5935</v>
      </c>
      <c r="D8514" s="217" t="s">
        <v>18</v>
      </c>
      <c r="E8514" s="217" t="s">
        <v>87</v>
      </c>
      <c r="F8514" s="217" t="s">
        <v>5</v>
      </c>
      <c r="G8514" s="217" t="s">
        <v>10</v>
      </c>
      <c r="H8514" s="217" t="s">
        <v>170</v>
      </c>
      <c r="I8514" s="217">
        <v>0</v>
      </c>
      <c r="J8514" s="217">
        <v>0</v>
      </c>
      <c r="K8514" s="217">
        <v>0</v>
      </c>
      <c r="L8514" s="217">
        <v>7</v>
      </c>
      <c r="M8514" s="217">
        <v>233.512987012987</v>
      </c>
      <c r="N8514" s="217">
        <v>0</v>
      </c>
      <c r="O8514" s="217">
        <v>0</v>
      </c>
      <c r="P8514" s="217">
        <v>0</v>
      </c>
      <c r="Q8514" s="217">
        <v>0</v>
      </c>
      <c r="R8514" s="217">
        <v>0</v>
      </c>
      <c r="S8514" s="217">
        <v>0</v>
      </c>
      <c r="T8514" s="217">
        <v>0</v>
      </c>
      <c r="U8514" s="217">
        <v>0</v>
      </c>
      <c r="V8514" s="217">
        <v>0</v>
      </c>
      <c r="W8514" s="217">
        <v>0</v>
      </c>
      <c r="X8514" s="217">
        <v>0</v>
      </c>
      <c r="Y8514" s="217">
        <v>0</v>
      </c>
    </row>
    <row r="8515" spans="2:25">
      <c r="B8515" s="217" t="s">
        <v>8684</v>
      </c>
      <c r="C8515" s="217" t="s">
        <v>5935</v>
      </c>
      <c r="D8515" s="217" t="s">
        <v>18</v>
      </c>
      <c r="E8515" s="217" t="s">
        <v>87</v>
      </c>
      <c r="F8515" s="217" t="s">
        <v>5</v>
      </c>
      <c r="G8515" s="217" t="s">
        <v>10</v>
      </c>
      <c r="H8515" s="217" t="s">
        <v>172</v>
      </c>
      <c r="I8515" s="217">
        <v>6</v>
      </c>
      <c r="J8515" s="217">
        <v>6</v>
      </c>
      <c r="K8515" s="217">
        <v>0</v>
      </c>
      <c r="L8515" s="217">
        <v>11</v>
      </c>
      <c r="M8515" s="217">
        <v>310.15909090909099</v>
      </c>
      <c r="N8515" s="217">
        <v>19.344910969443799</v>
      </c>
      <c r="O8515" s="217">
        <v>19.344910969443799</v>
      </c>
      <c r="P8515" s="217">
        <v>0</v>
      </c>
      <c r="Q8515" s="217">
        <v>19.344910969443799</v>
      </c>
      <c r="R8515" s="217">
        <v>19.344910969443799</v>
      </c>
      <c r="S8515" s="217">
        <v>0</v>
      </c>
      <c r="T8515" s="217">
        <v>19.344910969443799</v>
      </c>
      <c r="U8515" s="217">
        <v>19.344910969443799</v>
      </c>
      <c r="V8515" s="217">
        <v>0</v>
      </c>
      <c r="W8515" s="217">
        <v>19.344910969443799</v>
      </c>
      <c r="X8515" s="217">
        <v>19.344910969443799</v>
      </c>
      <c r="Y8515" s="217">
        <v>0</v>
      </c>
    </row>
    <row r="8516" spans="2:25">
      <c r="B8516" s="217" t="s">
        <v>8685</v>
      </c>
      <c r="C8516" s="217" t="s">
        <v>5935</v>
      </c>
      <c r="D8516" s="217" t="s">
        <v>18</v>
      </c>
      <c r="E8516" s="217" t="s">
        <v>87</v>
      </c>
      <c r="F8516" s="217" t="s">
        <v>5</v>
      </c>
      <c r="G8516" s="217" t="s">
        <v>10</v>
      </c>
      <c r="H8516" s="217" t="s">
        <v>174</v>
      </c>
      <c r="I8516" s="217">
        <v>3</v>
      </c>
      <c r="J8516" s="217">
        <v>3</v>
      </c>
      <c r="K8516" s="217">
        <v>0</v>
      </c>
      <c r="L8516" s="217">
        <v>11</v>
      </c>
      <c r="M8516" s="217">
        <v>410.15097402597399</v>
      </c>
      <c r="N8516" s="217">
        <v>7.3143798015459902</v>
      </c>
      <c r="O8516" s="217">
        <v>7.3143798015459902</v>
      </c>
      <c r="P8516" s="217">
        <v>0</v>
      </c>
      <c r="Q8516" s="217">
        <v>7.3143798015459902</v>
      </c>
      <c r="R8516" s="217">
        <v>7.3143798015459902</v>
      </c>
      <c r="S8516" s="217">
        <v>0</v>
      </c>
      <c r="T8516" s="217">
        <v>7.3143798015459902</v>
      </c>
      <c r="U8516" s="217">
        <v>7.3143798015459902</v>
      </c>
      <c r="V8516" s="217">
        <v>0</v>
      </c>
      <c r="W8516" s="217">
        <v>7.3143798015459902</v>
      </c>
      <c r="X8516" s="217">
        <v>7.3143798015459902</v>
      </c>
      <c r="Y8516" s="217">
        <v>0</v>
      </c>
    </row>
    <row r="8517" spans="2:25">
      <c r="B8517" s="217" t="s">
        <v>8686</v>
      </c>
      <c r="C8517" s="217" t="s">
        <v>5935</v>
      </c>
      <c r="D8517" s="217" t="s">
        <v>18</v>
      </c>
      <c r="E8517" s="217" t="s">
        <v>87</v>
      </c>
      <c r="F8517" s="217" t="s">
        <v>5</v>
      </c>
      <c r="G8517" s="217" t="s">
        <v>10</v>
      </c>
      <c r="H8517" s="217" t="s">
        <v>176</v>
      </c>
      <c r="I8517" s="217">
        <v>8</v>
      </c>
      <c r="J8517" s="217">
        <v>8</v>
      </c>
      <c r="K8517" s="217">
        <v>0</v>
      </c>
      <c r="L8517" s="217">
        <v>22</v>
      </c>
      <c r="M8517" s="217">
        <v>476.017857142857</v>
      </c>
      <c r="N8517" s="217">
        <v>16.8060922084256</v>
      </c>
      <c r="O8517" s="217">
        <v>16.8060922084256</v>
      </c>
      <c r="P8517" s="217">
        <v>0</v>
      </c>
      <c r="Q8517" s="217">
        <v>16.8060922084256</v>
      </c>
      <c r="R8517" s="217">
        <v>16.8060922084256</v>
      </c>
      <c r="S8517" s="217">
        <v>0</v>
      </c>
      <c r="T8517" s="217">
        <v>16.8060922084256</v>
      </c>
      <c r="U8517" s="217">
        <v>16.8060922084256</v>
      </c>
      <c r="V8517" s="217">
        <v>0</v>
      </c>
      <c r="W8517" s="217">
        <v>16.8060922084256</v>
      </c>
      <c r="X8517" s="217">
        <v>16.8060922084256</v>
      </c>
      <c r="Y8517" s="217">
        <v>0</v>
      </c>
    </row>
    <row r="8518" spans="2:25">
      <c r="B8518" s="217" t="s">
        <v>8687</v>
      </c>
      <c r="C8518" s="217" t="s">
        <v>5935</v>
      </c>
      <c r="D8518" s="217" t="s">
        <v>18</v>
      </c>
      <c r="E8518" s="217" t="s">
        <v>87</v>
      </c>
      <c r="F8518" s="217" t="s">
        <v>5</v>
      </c>
      <c r="G8518" s="217" t="s">
        <v>10</v>
      </c>
      <c r="H8518" s="217" t="s">
        <v>178</v>
      </c>
      <c r="I8518" s="217">
        <v>0</v>
      </c>
      <c r="J8518" s="217">
        <v>0</v>
      </c>
      <c r="K8518" s="217">
        <v>0</v>
      </c>
      <c r="L8518" s="217">
        <v>1</v>
      </c>
      <c r="M8518" s="217">
        <v>310.15909090909099</v>
      </c>
      <c r="N8518" s="217">
        <v>0</v>
      </c>
      <c r="O8518" s="217">
        <v>0</v>
      </c>
      <c r="P8518" s="217">
        <v>0</v>
      </c>
      <c r="Q8518" s="217">
        <v>0</v>
      </c>
      <c r="R8518" s="217">
        <v>0</v>
      </c>
      <c r="S8518" s="217">
        <v>0</v>
      </c>
      <c r="T8518" s="217">
        <v>0</v>
      </c>
      <c r="U8518" s="217">
        <v>0</v>
      </c>
      <c r="V8518" s="217">
        <v>0</v>
      </c>
      <c r="W8518" s="217">
        <v>0</v>
      </c>
      <c r="X8518" s="217">
        <v>0</v>
      </c>
      <c r="Y8518" s="217">
        <v>0</v>
      </c>
    </row>
    <row r="8519" spans="2:25">
      <c r="B8519" s="217" t="s">
        <v>8688</v>
      </c>
      <c r="C8519" s="217" t="s">
        <v>5935</v>
      </c>
      <c r="D8519" s="217" t="s">
        <v>18</v>
      </c>
      <c r="E8519" s="217" t="s">
        <v>87</v>
      </c>
      <c r="F8519" s="217" t="s">
        <v>5</v>
      </c>
      <c r="G8519" s="217" t="s">
        <v>10</v>
      </c>
      <c r="H8519" s="217" t="s">
        <v>5</v>
      </c>
      <c r="I8519" s="217">
        <v>17</v>
      </c>
      <c r="J8519" s="217">
        <v>17</v>
      </c>
      <c r="K8519" s="217">
        <v>0</v>
      </c>
      <c r="L8519" s="217">
        <v>52</v>
      </c>
      <c r="M8519" s="217">
        <v>1740</v>
      </c>
      <c r="N8519" s="217">
        <v>9.7701149425287408</v>
      </c>
      <c r="O8519" s="217">
        <v>9.7701149425287408</v>
      </c>
      <c r="P8519" s="217">
        <v>0</v>
      </c>
      <c r="Q8519" s="217">
        <v>9.7701149425287408</v>
      </c>
      <c r="R8519" s="217">
        <v>9.7701149425287408</v>
      </c>
      <c r="S8519" s="217">
        <v>0</v>
      </c>
      <c r="T8519" s="217">
        <v>9.7701149425287408</v>
      </c>
      <c r="U8519" s="217">
        <v>9.7701149425287408</v>
      </c>
      <c r="V8519" s="217">
        <v>0</v>
      </c>
      <c r="W8519" s="217">
        <v>9.7701149425287408</v>
      </c>
      <c r="X8519" s="217">
        <v>9.7701149425287408</v>
      </c>
      <c r="Y8519" s="217">
        <v>0</v>
      </c>
    </row>
    <row r="8520" spans="2:25">
      <c r="B8520" s="217" t="s">
        <v>8689</v>
      </c>
      <c r="C8520" s="217" t="s">
        <v>5935</v>
      </c>
      <c r="D8520" s="217" t="s">
        <v>18</v>
      </c>
      <c r="E8520" s="217" t="s">
        <v>87</v>
      </c>
      <c r="F8520" s="217" t="s">
        <v>12</v>
      </c>
      <c r="G8520" s="217" t="s">
        <v>49</v>
      </c>
      <c r="H8520" s="217" t="s">
        <v>170</v>
      </c>
      <c r="I8520" s="217">
        <v>9</v>
      </c>
      <c r="J8520" s="217">
        <v>9</v>
      </c>
      <c r="K8520" s="217">
        <v>0</v>
      </c>
      <c r="L8520" s="217">
        <v>11</v>
      </c>
      <c r="M8520" s="217">
        <v>807.36842105263202</v>
      </c>
      <c r="N8520" s="217">
        <v>11.147327249022201</v>
      </c>
      <c r="O8520" s="217">
        <v>11.147327249022201</v>
      </c>
      <c r="P8520" s="217">
        <v>0</v>
      </c>
      <c r="Q8520" s="217">
        <v>11.147327249022201</v>
      </c>
      <c r="R8520" s="217">
        <v>11.147327249022201</v>
      </c>
      <c r="S8520" s="217">
        <v>0</v>
      </c>
      <c r="T8520" s="217">
        <v>11.147327249022201</v>
      </c>
      <c r="U8520" s="217">
        <v>11.147327249022201</v>
      </c>
      <c r="V8520" s="217">
        <v>0</v>
      </c>
      <c r="W8520" s="217">
        <v>11.147327249022201</v>
      </c>
      <c r="X8520" s="217">
        <v>11.147327249022201</v>
      </c>
      <c r="Y8520" s="217">
        <v>0</v>
      </c>
    </row>
    <row r="8521" spans="2:25">
      <c r="B8521" s="217" t="s">
        <v>8690</v>
      </c>
      <c r="C8521" s="217" t="s">
        <v>5935</v>
      </c>
      <c r="D8521" s="217" t="s">
        <v>18</v>
      </c>
      <c r="E8521" s="217" t="s">
        <v>87</v>
      </c>
      <c r="F8521" s="217" t="s">
        <v>12</v>
      </c>
      <c r="G8521" s="217" t="s">
        <v>49</v>
      </c>
      <c r="H8521" s="217" t="s">
        <v>172</v>
      </c>
      <c r="I8521" s="217">
        <v>24</v>
      </c>
      <c r="J8521" s="217">
        <v>24</v>
      </c>
      <c r="K8521" s="217">
        <v>0</v>
      </c>
      <c r="L8521" s="217">
        <v>17</v>
      </c>
      <c r="M8521" s="217">
        <v>869.47368421052602</v>
      </c>
      <c r="N8521" s="217">
        <v>27.602905569007302</v>
      </c>
      <c r="O8521" s="217">
        <v>27.602905569007302</v>
      </c>
      <c r="P8521" s="217">
        <v>0</v>
      </c>
      <c r="Q8521" s="217">
        <v>27.602905569007302</v>
      </c>
      <c r="R8521" s="217">
        <v>27.602905569007302</v>
      </c>
      <c r="S8521" s="217">
        <v>0</v>
      </c>
      <c r="T8521" s="217">
        <v>27.602905569007302</v>
      </c>
      <c r="U8521" s="217">
        <v>27.602905569007302</v>
      </c>
      <c r="V8521" s="217">
        <v>0</v>
      </c>
      <c r="W8521" s="217">
        <v>27.602905569007302</v>
      </c>
      <c r="X8521" s="217">
        <v>27.602905569007302</v>
      </c>
      <c r="Y8521" s="217">
        <v>0</v>
      </c>
    </row>
    <row r="8522" spans="2:25">
      <c r="B8522" s="217" t="s">
        <v>8691</v>
      </c>
      <c r="C8522" s="217" t="s">
        <v>5935</v>
      </c>
      <c r="D8522" s="217" t="s">
        <v>18</v>
      </c>
      <c r="E8522" s="217" t="s">
        <v>87</v>
      </c>
      <c r="F8522" s="217" t="s">
        <v>12</v>
      </c>
      <c r="G8522" s="217" t="s">
        <v>49</v>
      </c>
      <c r="H8522" s="217" t="s">
        <v>174</v>
      </c>
      <c r="I8522" s="217">
        <v>11</v>
      </c>
      <c r="J8522" s="217">
        <v>11</v>
      </c>
      <c r="K8522" s="217">
        <v>0</v>
      </c>
      <c r="L8522" s="217">
        <v>24</v>
      </c>
      <c r="M8522" s="217">
        <v>859.12280701754401</v>
      </c>
      <c r="N8522" s="217">
        <v>12.8037574024913</v>
      </c>
      <c r="O8522" s="217">
        <v>12.8037574024913</v>
      </c>
      <c r="P8522" s="217">
        <v>0</v>
      </c>
      <c r="Q8522" s="217">
        <v>12.8037574024913</v>
      </c>
      <c r="R8522" s="217">
        <v>12.8037574024913</v>
      </c>
      <c r="S8522" s="217">
        <v>0</v>
      </c>
      <c r="T8522" s="217">
        <v>12.8037574024913</v>
      </c>
      <c r="U8522" s="217">
        <v>12.8037574024913</v>
      </c>
      <c r="V8522" s="217">
        <v>0</v>
      </c>
      <c r="W8522" s="217">
        <v>12.8037574024913</v>
      </c>
      <c r="X8522" s="217">
        <v>12.8037574024913</v>
      </c>
      <c r="Y8522" s="217">
        <v>0</v>
      </c>
    </row>
    <row r="8523" spans="2:25">
      <c r="B8523" s="217" t="s">
        <v>8692</v>
      </c>
      <c r="C8523" s="217" t="s">
        <v>5935</v>
      </c>
      <c r="D8523" s="217" t="s">
        <v>18</v>
      </c>
      <c r="E8523" s="217" t="s">
        <v>87</v>
      </c>
      <c r="F8523" s="217" t="s">
        <v>12</v>
      </c>
      <c r="G8523" s="217" t="s">
        <v>49</v>
      </c>
      <c r="H8523" s="217" t="s">
        <v>176</v>
      </c>
      <c r="I8523" s="217">
        <v>10</v>
      </c>
      <c r="J8523" s="217">
        <v>10</v>
      </c>
      <c r="K8523" s="217">
        <v>0</v>
      </c>
      <c r="L8523" s="217">
        <v>13</v>
      </c>
      <c r="M8523" s="217">
        <v>714.21052631578902</v>
      </c>
      <c r="N8523" s="217">
        <v>14.001473839351499</v>
      </c>
      <c r="O8523" s="217">
        <v>14.001473839351499</v>
      </c>
      <c r="P8523" s="217">
        <v>0</v>
      </c>
      <c r="Q8523" s="217">
        <v>14.001473839351499</v>
      </c>
      <c r="R8523" s="217">
        <v>14.001473839351499</v>
      </c>
      <c r="S8523" s="217">
        <v>0</v>
      </c>
      <c r="T8523" s="217">
        <v>14.001473839351499</v>
      </c>
      <c r="U8523" s="217">
        <v>14.001473839351499</v>
      </c>
      <c r="V8523" s="217">
        <v>0</v>
      </c>
      <c r="W8523" s="217">
        <v>14.001473839351499</v>
      </c>
      <c r="X8523" s="217">
        <v>14.001473839351499</v>
      </c>
      <c r="Y8523" s="217">
        <v>0</v>
      </c>
    </row>
    <row r="8524" spans="2:25">
      <c r="B8524" s="217" t="s">
        <v>8693</v>
      </c>
      <c r="C8524" s="217" t="s">
        <v>5935</v>
      </c>
      <c r="D8524" s="217" t="s">
        <v>18</v>
      </c>
      <c r="E8524" s="217" t="s">
        <v>87</v>
      </c>
      <c r="F8524" s="217" t="s">
        <v>12</v>
      </c>
      <c r="G8524" s="217" t="s">
        <v>49</v>
      </c>
      <c r="H8524" s="217" t="s">
        <v>178</v>
      </c>
      <c r="I8524" s="217">
        <v>0</v>
      </c>
      <c r="J8524" s="217">
        <v>0</v>
      </c>
      <c r="K8524" s="217">
        <v>0</v>
      </c>
      <c r="L8524" s="217">
        <v>0</v>
      </c>
      <c r="M8524" s="217">
        <v>289.82456140350899</v>
      </c>
      <c r="N8524" s="217">
        <v>0</v>
      </c>
      <c r="O8524" s="217">
        <v>0</v>
      </c>
      <c r="P8524" s="217">
        <v>0</v>
      </c>
      <c r="Q8524" s="217">
        <v>0</v>
      </c>
      <c r="R8524" s="217">
        <v>0</v>
      </c>
      <c r="S8524" s="217">
        <v>0</v>
      </c>
      <c r="T8524" s="217">
        <v>0</v>
      </c>
      <c r="U8524" s="217">
        <v>0</v>
      </c>
      <c r="V8524" s="217">
        <v>0</v>
      </c>
      <c r="W8524" s="217">
        <v>0</v>
      </c>
      <c r="X8524" s="217">
        <v>0</v>
      </c>
      <c r="Y8524" s="217">
        <v>0</v>
      </c>
    </row>
    <row r="8525" spans="2:25">
      <c r="B8525" s="217" t="s">
        <v>8694</v>
      </c>
      <c r="C8525" s="217" t="s">
        <v>5935</v>
      </c>
      <c r="D8525" s="217" t="s">
        <v>18</v>
      </c>
      <c r="E8525" s="217" t="s">
        <v>87</v>
      </c>
      <c r="F8525" s="217" t="s">
        <v>12</v>
      </c>
      <c r="G8525" s="217" t="s">
        <v>49</v>
      </c>
      <c r="H8525" s="217" t="s">
        <v>5</v>
      </c>
      <c r="I8525" s="217">
        <v>55</v>
      </c>
      <c r="J8525" s="217">
        <v>55</v>
      </c>
      <c r="K8525" s="217">
        <v>0</v>
      </c>
      <c r="L8525" s="217">
        <v>65</v>
      </c>
      <c r="M8525" s="217">
        <v>3540</v>
      </c>
      <c r="N8525" s="217">
        <v>15.536723163841801</v>
      </c>
      <c r="O8525" s="217">
        <v>15.536723163841801</v>
      </c>
      <c r="P8525" s="217">
        <v>0</v>
      </c>
      <c r="Q8525" s="217">
        <v>15.536723163841801</v>
      </c>
      <c r="R8525" s="217">
        <v>15.536723163841801</v>
      </c>
      <c r="S8525" s="217">
        <v>0</v>
      </c>
      <c r="T8525" s="217">
        <v>15.536723163841801</v>
      </c>
      <c r="U8525" s="217">
        <v>15.536723163841801</v>
      </c>
      <c r="V8525" s="217">
        <v>0</v>
      </c>
      <c r="W8525" s="217">
        <v>15.536723163841801</v>
      </c>
      <c r="X8525" s="217">
        <v>15.536723163841801</v>
      </c>
      <c r="Y8525" s="217">
        <v>0</v>
      </c>
    </row>
    <row r="8526" spans="2:25">
      <c r="B8526" s="217" t="s">
        <v>8695</v>
      </c>
      <c r="C8526" s="217" t="s">
        <v>5935</v>
      </c>
      <c r="D8526" s="217" t="s">
        <v>18</v>
      </c>
      <c r="E8526" s="217" t="s">
        <v>87</v>
      </c>
      <c r="F8526" s="217" t="s">
        <v>9</v>
      </c>
      <c r="G8526" s="217" t="s">
        <v>49</v>
      </c>
      <c r="H8526" s="217" t="s">
        <v>170</v>
      </c>
      <c r="I8526" s="217">
        <v>2</v>
      </c>
      <c r="J8526" s="217">
        <v>2</v>
      </c>
      <c r="K8526" s="217">
        <v>0</v>
      </c>
      <c r="L8526" s="217">
        <v>31</v>
      </c>
      <c r="M8526" s="217">
        <v>934.33155080213896</v>
      </c>
      <c r="N8526" s="217">
        <v>2.14056776556777</v>
      </c>
      <c r="O8526" s="217">
        <v>2.14056776556777</v>
      </c>
      <c r="P8526" s="217">
        <v>0</v>
      </c>
      <c r="Q8526" s="217">
        <v>2.14056776556777</v>
      </c>
      <c r="R8526" s="217">
        <v>2.14056776556777</v>
      </c>
      <c r="S8526" s="217">
        <v>0</v>
      </c>
      <c r="T8526" s="217">
        <v>2.14056776556777</v>
      </c>
      <c r="U8526" s="217">
        <v>2.14056776556777</v>
      </c>
      <c r="V8526" s="217">
        <v>0</v>
      </c>
      <c r="W8526" s="217">
        <v>2.14056776556777</v>
      </c>
      <c r="X8526" s="217">
        <v>2.14056776556777</v>
      </c>
      <c r="Y8526" s="217">
        <v>0</v>
      </c>
    </row>
    <row r="8527" spans="2:25">
      <c r="B8527" s="217" t="s">
        <v>8696</v>
      </c>
      <c r="C8527" s="217" t="s">
        <v>5935</v>
      </c>
      <c r="D8527" s="217" t="s">
        <v>18</v>
      </c>
      <c r="E8527" s="217" t="s">
        <v>87</v>
      </c>
      <c r="F8527" s="217" t="s">
        <v>9</v>
      </c>
      <c r="G8527" s="217" t="s">
        <v>49</v>
      </c>
      <c r="H8527" s="217" t="s">
        <v>172</v>
      </c>
      <c r="I8527" s="217">
        <v>3</v>
      </c>
      <c r="J8527" s="217">
        <v>3</v>
      </c>
      <c r="K8527" s="217">
        <v>0</v>
      </c>
      <c r="L8527" s="217">
        <v>19</v>
      </c>
      <c r="M8527" s="217">
        <v>862.45989304812804</v>
      </c>
      <c r="N8527" s="217">
        <v>3.47842261904762</v>
      </c>
      <c r="O8527" s="217">
        <v>3.47842261904762</v>
      </c>
      <c r="P8527" s="217">
        <v>0</v>
      </c>
      <c r="Q8527" s="217">
        <v>3.47842261904762</v>
      </c>
      <c r="R8527" s="217">
        <v>3.47842261904762</v>
      </c>
      <c r="S8527" s="217">
        <v>0</v>
      </c>
      <c r="T8527" s="217">
        <v>3.47842261904762</v>
      </c>
      <c r="U8527" s="217">
        <v>3.47842261904762</v>
      </c>
      <c r="V8527" s="217">
        <v>0</v>
      </c>
      <c r="W8527" s="217">
        <v>3.47842261904762</v>
      </c>
      <c r="X8527" s="217">
        <v>3.47842261904762</v>
      </c>
      <c r="Y8527" s="217">
        <v>0</v>
      </c>
    </row>
    <row r="8528" spans="2:25">
      <c r="B8528" s="217" t="s">
        <v>8697</v>
      </c>
      <c r="C8528" s="217" t="s">
        <v>5935</v>
      </c>
      <c r="D8528" s="217" t="s">
        <v>18</v>
      </c>
      <c r="E8528" s="217" t="s">
        <v>87</v>
      </c>
      <c r="F8528" s="217" t="s">
        <v>9</v>
      </c>
      <c r="G8528" s="217" t="s">
        <v>49</v>
      </c>
      <c r="H8528" s="217" t="s">
        <v>174</v>
      </c>
      <c r="I8528" s="217">
        <v>3</v>
      </c>
      <c r="J8528" s="217">
        <v>2</v>
      </c>
      <c r="K8528" s="217">
        <v>1</v>
      </c>
      <c r="L8528" s="217">
        <v>37</v>
      </c>
      <c r="M8528" s="217">
        <v>903.52941176470597</v>
      </c>
      <c r="N8528" s="217">
        <v>3.3203125</v>
      </c>
      <c r="O8528" s="217">
        <v>2.2135416666666701</v>
      </c>
      <c r="P8528" s="217">
        <v>1.1067708333333299</v>
      </c>
      <c r="Q8528" s="217">
        <v>3.3203125</v>
      </c>
      <c r="R8528" s="217">
        <v>2.2135416666666701</v>
      </c>
      <c r="S8528" s="217">
        <v>1.1067708333333299</v>
      </c>
      <c r="T8528" s="217">
        <v>3.3203125</v>
      </c>
      <c r="U8528" s="217">
        <v>2.2135416666666701</v>
      </c>
      <c r="V8528" s="217">
        <v>1.1067708333333299</v>
      </c>
      <c r="W8528" s="217">
        <v>3.3203125</v>
      </c>
      <c r="X8528" s="217">
        <v>2.2135416666666701</v>
      </c>
      <c r="Y8528" s="217">
        <v>1.1067708333333299</v>
      </c>
    </row>
    <row r="8529" spans="2:25">
      <c r="B8529" s="217" t="s">
        <v>8698</v>
      </c>
      <c r="C8529" s="217" t="s">
        <v>5935</v>
      </c>
      <c r="D8529" s="217" t="s">
        <v>18</v>
      </c>
      <c r="E8529" s="217" t="s">
        <v>87</v>
      </c>
      <c r="F8529" s="217" t="s">
        <v>9</v>
      </c>
      <c r="G8529" s="217" t="s">
        <v>49</v>
      </c>
      <c r="H8529" s="217" t="s">
        <v>176</v>
      </c>
      <c r="I8529" s="217">
        <v>3</v>
      </c>
      <c r="J8529" s="217">
        <v>3</v>
      </c>
      <c r="K8529" s="217">
        <v>0</v>
      </c>
      <c r="L8529" s="217">
        <v>21</v>
      </c>
      <c r="M8529" s="217">
        <v>780.32085561497297</v>
      </c>
      <c r="N8529" s="217">
        <v>3.84457236842105</v>
      </c>
      <c r="O8529" s="217">
        <v>3.84457236842105</v>
      </c>
      <c r="P8529" s="217">
        <v>0</v>
      </c>
      <c r="Q8529" s="217">
        <v>3.84457236842105</v>
      </c>
      <c r="R8529" s="217">
        <v>3.84457236842105</v>
      </c>
      <c r="S8529" s="217">
        <v>0</v>
      </c>
      <c r="T8529" s="217">
        <v>3.84457236842105</v>
      </c>
      <c r="U8529" s="217">
        <v>3.84457236842105</v>
      </c>
      <c r="V8529" s="217">
        <v>0</v>
      </c>
      <c r="W8529" s="217">
        <v>3.84457236842105</v>
      </c>
      <c r="X8529" s="217">
        <v>3.84457236842105</v>
      </c>
      <c r="Y8529" s="217">
        <v>0</v>
      </c>
    </row>
    <row r="8530" spans="2:25">
      <c r="B8530" s="217" t="s">
        <v>8699</v>
      </c>
      <c r="C8530" s="217" t="s">
        <v>5935</v>
      </c>
      <c r="D8530" s="217" t="s">
        <v>18</v>
      </c>
      <c r="E8530" s="217" t="s">
        <v>87</v>
      </c>
      <c r="F8530" s="217" t="s">
        <v>9</v>
      </c>
      <c r="G8530" s="217" t="s">
        <v>49</v>
      </c>
      <c r="H8530" s="217" t="s">
        <v>178</v>
      </c>
      <c r="I8530" s="217">
        <v>0</v>
      </c>
      <c r="J8530" s="217">
        <v>0</v>
      </c>
      <c r="K8530" s="217">
        <v>0</v>
      </c>
      <c r="L8530" s="217">
        <v>0</v>
      </c>
      <c r="M8530" s="217">
        <v>359.35828877005298</v>
      </c>
      <c r="N8530" s="217">
        <v>0</v>
      </c>
      <c r="O8530" s="217">
        <v>0</v>
      </c>
      <c r="P8530" s="217">
        <v>0</v>
      </c>
      <c r="Q8530" s="217">
        <v>0</v>
      </c>
      <c r="R8530" s="217">
        <v>0</v>
      </c>
      <c r="S8530" s="217">
        <v>0</v>
      </c>
      <c r="T8530" s="217">
        <v>0</v>
      </c>
      <c r="U8530" s="217">
        <v>0</v>
      </c>
      <c r="V8530" s="217">
        <v>0</v>
      </c>
      <c r="W8530" s="217">
        <v>0</v>
      </c>
      <c r="X8530" s="217">
        <v>0</v>
      </c>
      <c r="Y8530" s="217">
        <v>0</v>
      </c>
    </row>
    <row r="8531" spans="2:25">
      <c r="B8531" s="217" t="s">
        <v>8700</v>
      </c>
      <c r="C8531" s="217" t="s">
        <v>5935</v>
      </c>
      <c r="D8531" s="217" t="s">
        <v>18</v>
      </c>
      <c r="E8531" s="217" t="s">
        <v>87</v>
      </c>
      <c r="F8531" s="217" t="s">
        <v>9</v>
      </c>
      <c r="G8531" s="217" t="s">
        <v>49</v>
      </c>
      <c r="H8531" s="217" t="s">
        <v>5</v>
      </c>
      <c r="I8531" s="217">
        <v>11</v>
      </c>
      <c r="J8531" s="217">
        <v>10</v>
      </c>
      <c r="K8531" s="217">
        <v>1</v>
      </c>
      <c r="L8531" s="217">
        <v>108</v>
      </c>
      <c r="M8531" s="217">
        <v>3840</v>
      </c>
      <c r="N8531" s="217">
        <v>2.8645833333333299</v>
      </c>
      <c r="O8531" s="217">
        <v>2.6041666666666701</v>
      </c>
      <c r="P8531" s="217">
        <v>0.26041666666666702</v>
      </c>
      <c r="Q8531" s="217">
        <v>2.8645833333333299</v>
      </c>
      <c r="R8531" s="217">
        <v>2.6041666666666701</v>
      </c>
      <c r="S8531" s="217">
        <v>0.26041666666666702</v>
      </c>
      <c r="T8531" s="217">
        <v>2.8645833333333299</v>
      </c>
      <c r="U8531" s="217">
        <v>2.6041666666666701</v>
      </c>
      <c r="V8531" s="217">
        <v>0.26041666666666702</v>
      </c>
      <c r="W8531" s="217">
        <v>2.8645833333333299</v>
      </c>
      <c r="X8531" s="217">
        <v>2.6041666666666701</v>
      </c>
      <c r="Y8531" s="217">
        <v>0.26041666666666702</v>
      </c>
    </row>
    <row r="8532" spans="2:25">
      <c r="B8532" s="217" t="s">
        <v>8701</v>
      </c>
      <c r="C8532" s="217" t="s">
        <v>5935</v>
      </c>
      <c r="D8532" s="217" t="s">
        <v>18</v>
      </c>
      <c r="E8532" s="217" t="s">
        <v>87</v>
      </c>
      <c r="F8532" s="217" t="s">
        <v>5</v>
      </c>
      <c r="G8532" s="217" t="s">
        <v>49</v>
      </c>
      <c r="H8532" s="217" t="s">
        <v>170</v>
      </c>
      <c r="I8532" s="217">
        <v>11</v>
      </c>
      <c r="J8532" s="217">
        <v>11</v>
      </c>
      <c r="K8532" s="217">
        <v>0</v>
      </c>
      <c r="L8532" s="217">
        <v>42</v>
      </c>
      <c r="M8532" s="217">
        <v>1741.69997185477</v>
      </c>
      <c r="N8532" s="217">
        <v>6.3156687017028998</v>
      </c>
      <c r="O8532" s="217">
        <v>6.3156687017028998</v>
      </c>
      <c r="P8532" s="217">
        <v>0</v>
      </c>
      <c r="Q8532" s="217">
        <v>6.3156687017028998</v>
      </c>
      <c r="R8532" s="217">
        <v>6.3156687017028998</v>
      </c>
      <c r="S8532" s="217">
        <v>0</v>
      </c>
      <c r="T8532" s="217">
        <v>6.3156687017028998</v>
      </c>
      <c r="U8532" s="217">
        <v>6.3156687017028998</v>
      </c>
      <c r="V8532" s="217">
        <v>0</v>
      </c>
      <c r="W8532" s="217">
        <v>6.3156687017028998</v>
      </c>
      <c r="X8532" s="217">
        <v>6.3156687017028998</v>
      </c>
      <c r="Y8532" s="217">
        <v>0</v>
      </c>
    </row>
    <row r="8533" spans="2:25">
      <c r="B8533" s="217" t="s">
        <v>8702</v>
      </c>
      <c r="C8533" s="217" t="s">
        <v>5935</v>
      </c>
      <c r="D8533" s="217" t="s">
        <v>18</v>
      </c>
      <c r="E8533" s="217" t="s">
        <v>87</v>
      </c>
      <c r="F8533" s="217" t="s">
        <v>5</v>
      </c>
      <c r="G8533" s="217" t="s">
        <v>49</v>
      </c>
      <c r="H8533" s="217" t="s">
        <v>172</v>
      </c>
      <c r="I8533" s="217">
        <v>27</v>
      </c>
      <c r="J8533" s="217">
        <v>27</v>
      </c>
      <c r="K8533" s="217">
        <v>0</v>
      </c>
      <c r="L8533" s="217">
        <v>36</v>
      </c>
      <c r="M8533" s="217">
        <v>1731.9335772586501</v>
      </c>
      <c r="N8533" s="217">
        <v>15.589512412327201</v>
      </c>
      <c r="O8533" s="217">
        <v>15.589512412327201</v>
      </c>
      <c r="P8533" s="217">
        <v>0</v>
      </c>
      <c r="Q8533" s="217">
        <v>15.589512412327201</v>
      </c>
      <c r="R8533" s="217">
        <v>15.589512412327201</v>
      </c>
      <c r="S8533" s="217">
        <v>0</v>
      </c>
      <c r="T8533" s="217">
        <v>15.589512412327201</v>
      </c>
      <c r="U8533" s="217">
        <v>15.589512412327201</v>
      </c>
      <c r="V8533" s="217">
        <v>0</v>
      </c>
      <c r="W8533" s="217">
        <v>15.589512412327201</v>
      </c>
      <c r="X8533" s="217">
        <v>15.589512412327201</v>
      </c>
      <c r="Y8533" s="217">
        <v>0</v>
      </c>
    </row>
    <row r="8534" spans="2:25">
      <c r="B8534" s="217" t="s">
        <v>8703</v>
      </c>
      <c r="C8534" s="217" t="s">
        <v>5935</v>
      </c>
      <c r="D8534" s="217" t="s">
        <v>18</v>
      </c>
      <c r="E8534" s="217" t="s">
        <v>87</v>
      </c>
      <c r="F8534" s="217" t="s">
        <v>5</v>
      </c>
      <c r="G8534" s="217" t="s">
        <v>49</v>
      </c>
      <c r="H8534" s="217" t="s">
        <v>174</v>
      </c>
      <c r="I8534" s="217">
        <v>14</v>
      </c>
      <c r="J8534" s="217">
        <v>13</v>
      </c>
      <c r="K8534" s="217">
        <v>1</v>
      </c>
      <c r="L8534" s="217">
        <v>61</v>
      </c>
      <c r="M8534" s="217">
        <v>1762.65221878225</v>
      </c>
      <c r="N8534" s="217">
        <v>7.9425764486156396</v>
      </c>
      <c r="O8534" s="217">
        <v>7.3752495594288101</v>
      </c>
      <c r="P8534" s="217">
        <v>0.56732688918683105</v>
      </c>
      <c r="Q8534" s="217">
        <v>7.9425764486156396</v>
      </c>
      <c r="R8534" s="217">
        <v>7.3752495594288101</v>
      </c>
      <c r="S8534" s="217">
        <v>0.56732688918683105</v>
      </c>
      <c r="T8534" s="217">
        <v>7.9425764486156396</v>
      </c>
      <c r="U8534" s="217">
        <v>7.3752495594288101</v>
      </c>
      <c r="V8534" s="217">
        <v>0.56732688918683105</v>
      </c>
      <c r="W8534" s="217">
        <v>7.9425764486156396</v>
      </c>
      <c r="X8534" s="217">
        <v>7.3752495594288101</v>
      </c>
      <c r="Y8534" s="217">
        <v>0.56732688918683105</v>
      </c>
    </row>
    <row r="8535" spans="2:25">
      <c r="B8535" s="217" t="s">
        <v>8704</v>
      </c>
      <c r="C8535" s="217" t="s">
        <v>5935</v>
      </c>
      <c r="D8535" s="217" t="s">
        <v>18</v>
      </c>
      <c r="E8535" s="217" t="s">
        <v>87</v>
      </c>
      <c r="F8535" s="217" t="s">
        <v>5</v>
      </c>
      <c r="G8535" s="217" t="s">
        <v>49</v>
      </c>
      <c r="H8535" s="217" t="s">
        <v>176</v>
      </c>
      <c r="I8535" s="217">
        <v>13</v>
      </c>
      <c r="J8535" s="217">
        <v>13</v>
      </c>
      <c r="K8535" s="217">
        <v>0</v>
      </c>
      <c r="L8535" s="217">
        <v>34</v>
      </c>
      <c r="M8535" s="217">
        <v>1494.5313819307601</v>
      </c>
      <c r="N8535" s="217">
        <v>8.6983787407699005</v>
      </c>
      <c r="O8535" s="217">
        <v>8.6983787407699005</v>
      </c>
      <c r="P8535" s="217">
        <v>0</v>
      </c>
      <c r="Q8535" s="217">
        <v>8.6983787407699005</v>
      </c>
      <c r="R8535" s="217">
        <v>8.6983787407699005</v>
      </c>
      <c r="S8535" s="217">
        <v>0</v>
      </c>
      <c r="T8535" s="217">
        <v>8.6983787407699005</v>
      </c>
      <c r="U8535" s="217">
        <v>8.6983787407699005</v>
      </c>
      <c r="V8535" s="217">
        <v>0</v>
      </c>
      <c r="W8535" s="217">
        <v>8.6983787407699005</v>
      </c>
      <c r="X8535" s="217">
        <v>8.6983787407699005</v>
      </c>
      <c r="Y8535" s="217">
        <v>0</v>
      </c>
    </row>
    <row r="8536" spans="2:25">
      <c r="B8536" s="217" t="s">
        <v>8705</v>
      </c>
      <c r="C8536" s="217" t="s">
        <v>5935</v>
      </c>
      <c r="D8536" s="217" t="s">
        <v>18</v>
      </c>
      <c r="E8536" s="217" t="s">
        <v>87</v>
      </c>
      <c r="F8536" s="217" t="s">
        <v>5</v>
      </c>
      <c r="G8536" s="217" t="s">
        <v>49</v>
      </c>
      <c r="H8536" s="217" t="s">
        <v>178</v>
      </c>
      <c r="I8536" s="217">
        <v>0</v>
      </c>
      <c r="J8536" s="217">
        <v>0</v>
      </c>
      <c r="K8536" s="217">
        <v>0</v>
      </c>
      <c r="L8536" s="217">
        <v>0</v>
      </c>
      <c r="M8536" s="217">
        <v>649.18285017356197</v>
      </c>
      <c r="N8536" s="217">
        <v>0</v>
      </c>
      <c r="O8536" s="217">
        <v>0</v>
      </c>
      <c r="P8536" s="217">
        <v>0</v>
      </c>
      <c r="Q8536" s="217">
        <v>0</v>
      </c>
      <c r="R8536" s="217">
        <v>0</v>
      </c>
      <c r="S8536" s="217">
        <v>0</v>
      </c>
      <c r="T8536" s="217">
        <v>0</v>
      </c>
      <c r="U8536" s="217">
        <v>0</v>
      </c>
      <c r="V8536" s="217">
        <v>0</v>
      </c>
      <c r="W8536" s="217">
        <v>0</v>
      </c>
      <c r="X8536" s="217">
        <v>0</v>
      </c>
      <c r="Y8536" s="217">
        <v>0</v>
      </c>
    </row>
    <row r="8537" spans="2:25">
      <c r="B8537" s="217" t="s">
        <v>8706</v>
      </c>
      <c r="C8537" s="217" t="s">
        <v>5935</v>
      </c>
      <c r="D8537" s="217" t="s">
        <v>18</v>
      </c>
      <c r="E8537" s="217" t="s">
        <v>87</v>
      </c>
      <c r="F8537" s="217" t="s">
        <v>5</v>
      </c>
      <c r="G8537" s="217" t="s">
        <v>49</v>
      </c>
      <c r="H8537" s="217" t="s">
        <v>5</v>
      </c>
      <c r="I8537" s="217">
        <v>66</v>
      </c>
      <c r="J8537" s="217">
        <v>65</v>
      </c>
      <c r="K8537" s="217">
        <v>1</v>
      </c>
      <c r="L8537" s="217">
        <v>173</v>
      </c>
      <c r="M8537" s="217">
        <v>7380</v>
      </c>
      <c r="N8537" s="217">
        <v>8.9430894308943092</v>
      </c>
      <c r="O8537" s="217">
        <v>8.8075880758807603</v>
      </c>
      <c r="P8537" s="217">
        <v>0.13550135501355001</v>
      </c>
      <c r="Q8537" s="217">
        <v>8.9430894308943092</v>
      </c>
      <c r="R8537" s="217">
        <v>8.8075880758807603</v>
      </c>
      <c r="S8537" s="217">
        <v>0.13550135501355001</v>
      </c>
      <c r="T8537" s="217">
        <v>8.9430894308943092</v>
      </c>
      <c r="U8537" s="217">
        <v>8.8075880758807603</v>
      </c>
      <c r="V8537" s="217">
        <v>0.13550135501355001</v>
      </c>
      <c r="W8537" s="217">
        <v>8.9430894308943092</v>
      </c>
      <c r="X8537" s="217">
        <v>8.8075880758807603</v>
      </c>
      <c r="Y8537" s="217">
        <v>0.13550135501355001</v>
      </c>
    </row>
    <row r="8538" spans="2:25">
      <c r="B8538" s="217" t="s">
        <v>8707</v>
      </c>
      <c r="C8538" s="217" t="s">
        <v>5935</v>
      </c>
      <c r="D8538" s="217" t="s">
        <v>18</v>
      </c>
      <c r="E8538" s="217" t="s">
        <v>87</v>
      </c>
      <c r="F8538" s="217" t="s">
        <v>12</v>
      </c>
      <c r="G8538" s="217" t="s">
        <v>13</v>
      </c>
      <c r="H8538" s="217" t="s">
        <v>170</v>
      </c>
      <c r="I8538" s="217">
        <v>0</v>
      </c>
      <c r="J8538" s="217">
        <v>0</v>
      </c>
      <c r="K8538" s="217">
        <v>0</v>
      </c>
      <c r="L8538" s="217">
        <v>0</v>
      </c>
      <c r="M8538" s="217">
        <v>13</v>
      </c>
      <c r="N8538" s="217">
        <v>0</v>
      </c>
      <c r="O8538" s="217">
        <v>0</v>
      </c>
      <c r="P8538" s="217">
        <v>0</v>
      </c>
      <c r="Q8538" s="217">
        <v>0</v>
      </c>
      <c r="R8538" s="217">
        <v>0</v>
      </c>
      <c r="S8538" s="217">
        <v>0</v>
      </c>
      <c r="T8538" s="217">
        <v>0</v>
      </c>
      <c r="U8538" s="217">
        <v>0</v>
      </c>
      <c r="V8538" s="217">
        <v>0</v>
      </c>
      <c r="W8538" s="217">
        <v>0</v>
      </c>
      <c r="X8538" s="217">
        <v>0</v>
      </c>
      <c r="Y8538" s="217">
        <v>0</v>
      </c>
    </row>
    <row r="8539" spans="2:25">
      <c r="B8539" s="217" t="s">
        <v>8708</v>
      </c>
      <c r="C8539" s="217" t="s">
        <v>5935</v>
      </c>
      <c r="D8539" s="217" t="s">
        <v>18</v>
      </c>
      <c r="E8539" s="217" t="s">
        <v>87</v>
      </c>
      <c r="F8539" s="217" t="s">
        <v>12</v>
      </c>
      <c r="G8539" s="217" t="s">
        <v>13</v>
      </c>
      <c r="H8539" s="217" t="s">
        <v>172</v>
      </c>
      <c r="I8539" s="217">
        <v>0</v>
      </c>
      <c r="J8539" s="217">
        <v>0</v>
      </c>
      <c r="K8539" s="217">
        <v>0</v>
      </c>
      <c r="L8539" s="217">
        <v>0</v>
      </c>
      <c r="M8539" s="217">
        <v>26</v>
      </c>
      <c r="N8539" s="217">
        <v>0</v>
      </c>
      <c r="O8539" s="217">
        <v>0</v>
      </c>
      <c r="P8539" s="217">
        <v>0</v>
      </c>
      <c r="Q8539" s="217">
        <v>0</v>
      </c>
      <c r="R8539" s="217">
        <v>0</v>
      </c>
      <c r="S8539" s="217">
        <v>0</v>
      </c>
      <c r="T8539" s="217">
        <v>0</v>
      </c>
      <c r="U8539" s="217">
        <v>0</v>
      </c>
      <c r="V8539" s="217">
        <v>0</v>
      </c>
      <c r="W8539" s="217">
        <v>0</v>
      </c>
      <c r="X8539" s="217">
        <v>0</v>
      </c>
      <c r="Y8539" s="217">
        <v>0</v>
      </c>
    </row>
    <row r="8540" spans="2:25">
      <c r="B8540" s="217" t="s">
        <v>8709</v>
      </c>
      <c r="C8540" s="217" t="s">
        <v>5935</v>
      </c>
      <c r="D8540" s="217" t="s">
        <v>18</v>
      </c>
      <c r="E8540" s="217" t="s">
        <v>87</v>
      </c>
      <c r="F8540" s="217" t="s">
        <v>12</v>
      </c>
      <c r="G8540" s="217" t="s">
        <v>13</v>
      </c>
      <c r="H8540" s="217" t="s">
        <v>174</v>
      </c>
      <c r="I8540" s="217">
        <v>2</v>
      </c>
      <c r="J8540" s="217">
        <v>2</v>
      </c>
      <c r="K8540" s="217">
        <v>0</v>
      </c>
      <c r="L8540" s="217">
        <v>1</v>
      </c>
      <c r="M8540" s="217">
        <v>26</v>
      </c>
      <c r="N8540" s="217">
        <v>76.923076923076906</v>
      </c>
      <c r="O8540" s="217">
        <v>76.923076923076906</v>
      </c>
      <c r="P8540" s="217">
        <v>0</v>
      </c>
      <c r="Q8540" s="217">
        <v>76.923076923076906</v>
      </c>
      <c r="R8540" s="217">
        <v>76.923076923076906</v>
      </c>
      <c r="S8540" s="217">
        <v>0</v>
      </c>
      <c r="T8540" s="217">
        <v>76.923076923076906</v>
      </c>
      <c r="U8540" s="217">
        <v>76.923076923076906</v>
      </c>
      <c r="V8540" s="217">
        <v>0</v>
      </c>
      <c r="W8540" s="217">
        <v>76.923076923076906</v>
      </c>
      <c r="X8540" s="217">
        <v>76.923076923076906</v>
      </c>
      <c r="Y8540" s="217">
        <v>0</v>
      </c>
    </row>
    <row r="8541" spans="2:25">
      <c r="B8541" s="217" t="s">
        <v>8710</v>
      </c>
      <c r="C8541" s="217" t="s">
        <v>5935</v>
      </c>
      <c r="D8541" s="217" t="s">
        <v>18</v>
      </c>
      <c r="E8541" s="217" t="s">
        <v>87</v>
      </c>
      <c r="F8541" s="217" t="s">
        <v>12</v>
      </c>
      <c r="G8541" s="217" t="s">
        <v>13</v>
      </c>
      <c r="H8541" s="217" t="s">
        <v>176</v>
      </c>
      <c r="I8541" s="217">
        <v>0</v>
      </c>
      <c r="J8541" s="217">
        <v>0</v>
      </c>
      <c r="K8541" s="217">
        <v>0</v>
      </c>
      <c r="L8541" s="217">
        <v>0</v>
      </c>
      <c r="M8541" s="217">
        <v>52</v>
      </c>
      <c r="N8541" s="217">
        <v>0</v>
      </c>
      <c r="O8541" s="217">
        <v>0</v>
      </c>
      <c r="P8541" s="217">
        <v>0</v>
      </c>
      <c r="Q8541" s="217">
        <v>0</v>
      </c>
      <c r="R8541" s="217">
        <v>0</v>
      </c>
      <c r="S8541" s="217">
        <v>0</v>
      </c>
      <c r="T8541" s="217">
        <v>0</v>
      </c>
      <c r="U8541" s="217">
        <v>0</v>
      </c>
      <c r="V8541" s="217">
        <v>0</v>
      </c>
      <c r="W8541" s="217">
        <v>0</v>
      </c>
      <c r="X8541" s="217">
        <v>0</v>
      </c>
      <c r="Y8541" s="217">
        <v>0</v>
      </c>
    </row>
    <row r="8542" spans="2:25">
      <c r="B8542" s="217" t="s">
        <v>8711</v>
      </c>
      <c r="C8542" s="217" t="s">
        <v>5935</v>
      </c>
      <c r="D8542" s="217" t="s">
        <v>18</v>
      </c>
      <c r="E8542" s="217" t="s">
        <v>87</v>
      </c>
      <c r="F8542" s="217" t="s">
        <v>12</v>
      </c>
      <c r="G8542" s="217" t="s">
        <v>13</v>
      </c>
      <c r="H8542" s="217" t="s">
        <v>178</v>
      </c>
      <c r="I8542" s="217">
        <v>0</v>
      </c>
      <c r="J8542" s="217">
        <v>0</v>
      </c>
      <c r="K8542" s="217">
        <v>0</v>
      </c>
      <c r="L8542" s="217">
        <v>0</v>
      </c>
      <c r="M8542" s="217">
        <v>13</v>
      </c>
      <c r="N8542" s="217">
        <v>0</v>
      </c>
      <c r="O8542" s="217">
        <v>0</v>
      </c>
      <c r="P8542" s="217">
        <v>0</v>
      </c>
      <c r="Q8542" s="217">
        <v>0</v>
      </c>
      <c r="R8542" s="217">
        <v>0</v>
      </c>
      <c r="S8542" s="217">
        <v>0</v>
      </c>
      <c r="T8542" s="217">
        <v>0</v>
      </c>
      <c r="U8542" s="217">
        <v>0</v>
      </c>
      <c r="V8542" s="217">
        <v>0</v>
      </c>
      <c r="W8542" s="217">
        <v>0</v>
      </c>
      <c r="X8542" s="217">
        <v>0</v>
      </c>
      <c r="Y8542" s="217">
        <v>0</v>
      </c>
    </row>
    <row r="8543" spans="2:25">
      <c r="B8543" s="217" t="s">
        <v>8712</v>
      </c>
      <c r="C8543" s="217" t="s">
        <v>5935</v>
      </c>
      <c r="D8543" s="217" t="s">
        <v>18</v>
      </c>
      <c r="E8543" s="217" t="s">
        <v>87</v>
      </c>
      <c r="F8543" s="217" t="s">
        <v>12</v>
      </c>
      <c r="G8543" s="217" t="s">
        <v>13</v>
      </c>
      <c r="H8543" s="217" t="s">
        <v>5</v>
      </c>
      <c r="I8543" s="217">
        <v>2</v>
      </c>
      <c r="J8543" s="217">
        <v>2</v>
      </c>
      <c r="K8543" s="217">
        <v>0</v>
      </c>
      <c r="L8543" s="217">
        <v>1</v>
      </c>
      <c r="M8543" s="217">
        <v>130</v>
      </c>
      <c r="N8543" s="217">
        <v>15.384615384615399</v>
      </c>
      <c r="O8543" s="217">
        <v>15.384615384615399</v>
      </c>
      <c r="P8543" s="217">
        <v>0</v>
      </c>
      <c r="Q8543" s="217">
        <v>15.384615384615399</v>
      </c>
      <c r="R8543" s="217">
        <v>15.384615384615399</v>
      </c>
      <c r="S8543" s="217">
        <v>0</v>
      </c>
      <c r="T8543" s="217">
        <v>15.384615384615399</v>
      </c>
      <c r="U8543" s="217">
        <v>15.384615384615399</v>
      </c>
      <c r="V8543" s="217">
        <v>0</v>
      </c>
      <c r="W8543" s="217">
        <v>15.384615384615399</v>
      </c>
      <c r="X8543" s="217">
        <v>15.384615384615399</v>
      </c>
      <c r="Y8543" s="217">
        <v>0</v>
      </c>
    </row>
    <row r="8544" spans="2:25">
      <c r="B8544" s="217" t="s">
        <v>8713</v>
      </c>
      <c r="C8544" s="217" t="s">
        <v>5935</v>
      </c>
      <c r="D8544" s="217" t="s">
        <v>18</v>
      </c>
      <c r="E8544" s="217" t="s">
        <v>87</v>
      </c>
      <c r="F8544" s="217" t="s">
        <v>9</v>
      </c>
      <c r="G8544" s="217" t="s">
        <v>13</v>
      </c>
      <c r="H8544" s="217" t="s">
        <v>170</v>
      </c>
      <c r="I8544" s="217">
        <v>0</v>
      </c>
      <c r="J8544" s="217">
        <v>0</v>
      </c>
      <c r="K8544" s="217">
        <v>0</v>
      </c>
      <c r="L8544" s="217">
        <v>0</v>
      </c>
      <c r="M8544" s="217">
        <v>26.153846153846199</v>
      </c>
      <c r="N8544" s="217">
        <v>0</v>
      </c>
      <c r="O8544" s="217">
        <v>0</v>
      </c>
      <c r="P8544" s="217">
        <v>0</v>
      </c>
      <c r="Q8544" s="217">
        <v>0</v>
      </c>
      <c r="R8544" s="217">
        <v>0</v>
      </c>
      <c r="S8544" s="217">
        <v>0</v>
      </c>
      <c r="T8544" s="217">
        <v>0</v>
      </c>
      <c r="U8544" s="217">
        <v>0</v>
      </c>
      <c r="V8544" s="217">
        <v>0</v>
      </c>
      <c r="W8544" s="217">
        <v>0</v>
      </c>
      <c r="X8544" s="217">
        <v>0</v>
      </c>
      <c r="Y8544" s="217">
        <v>0</v>
      </c>
    </row>
    <row r="8545" spans="2:25">
      <c r="B8545" s="217" t="s">
        <v>8714</v>
      </c>
      <c r="C8545" s="217" t="s">
        <v>5935</v>
      </c>
      <c r="D8545" s="217" t="s">
        <v>18</v>
      </c>
      <c r="E8545" s="217" t="s">
        <v>87</v>
      </c>
      <c r="F8545" s="217" t="s">
        <v>9</v>
      </c>
      <c r="G8545" s="217" t="s">
        <v>13</v>
      </c>
      <c r="H8545" s="217" t="s">
        <v>172</v>
      </c>
      <c r="I8545" s="217">
        <v>0</v>
      </c>
      <c r="J8545" s="217">
        <v>0</v>
      </c>
      <c r="K8545" s="217">
        <v>0</v>
      </c>
      <c r="L8545" s="217">
        <v>2</v>
      </c>
      <c r="M8545" s="217">
        <v>13.0769230769231</v>
      </c>
      <c r="N8545" s="217">
        <v>0</v>
      </c>
      <c r="O8545" s="217">
        <v>0</v>
      </c>
      <c r="P8545" s="217">
        <v>0</v>
      </c>
      <c r="Q8545" s="217">
        <v>0</v>
      </c>
      <c r="R8545" s="217">
        <v>0</v>
      </c>
      <c r="S8545" s="217">
        <v>0</v>
      </c>
      <c r="T8545" s="217">
        <v>0</v>
      </c>
      <c r="U8545" s="217">
        <v>0</v>
      </c>
      <c r="V8545" s="217">
        <v>0</v>
      </c>
      <c r="W8545" s="217">
        <v>0</v>
      </c>
      <c r="X8545" s="217">
        <v>0</v>
      </c>
      <c r="Y8545" s="217">
        <v>0</v>
      </c>
    </row>
    <row r="8546" spans="2:25">
      <c r="B8546" s="217" t="s">
        <v>8715</v>
      </c>
      <c r="C8546" s="217" t="s">
        <v>5935</v>
      </c>
      <c r="D8546" s="217" t="s">
        <v>18</v>
      </c>
      <c r="E8546" s="217" t="s">
        <v>87</v>
      </c>
      <c r="F8546" s="217" t="s">
        <v>9</v>
      </c>
      <c r="G8546" s="217" t="s">
        <v>13</v>
      </c>
      <c r="H8546" s="217" t="s">
        <v>174</v>
      </c>
      <c r="I8546" s="217">
        <v>0</v>
      </c>
      <c r="J8546" s="217">
        <v>0</v>
      </c>
      <c r="K8546" s="217">
        <v>0</v>
      </c>
      <c r="L8546" s="217">
        <v>4</v>
      </c>
      <c r="M8546" s="217">
        <v>39.230769230769198</v>
      </c>
      <c r="N8546" s="217">
        <v>0</v>
      </c>
      <c r="O8546" s="217">
        <v>0</v>
      </c>
      <c r="P8546" s="217">
        <v>0</v>
      </c>
      <c r="Q8546" s="217">
        <v>0</v>
      </c>
      <c r="R8546" s="217">
        <v>0</v>
      </c>
      <c r="S8546" s="217">
        <v>0</v>
      </c>
      <c r="T8546" s="217">
        <v>0</v>
      </c>
      <c r="U8546" s="217">
        <v>0</v>
      </c>
      <c r="V8546" s="217">
        <v>0</v>
      </c>
      <c r="W8546" s="217">
        <v>0</v>
      </c>
      <c r="X8546" s="217">
        <v>0</v>
      </c>
      <c r="Y8546" s="217">
        <v>0</v>
      </c>
    </row>
    <row r="8547" spans="2:25">
      <c r="B8547" s="217" t="s">
        <v>8716</v>
      </c>
      <c r="C8547" s="217" t="s">
        <v>5935</v>
      </c>
      <c r="D8547" s="217" t="s">
        <v>18</v>
      </c>
      <c r="E8547" s="217" t="s">
        <v>87</v>
      </c>
      <c r="F8547" s="217" t="s">
        <v>9</v>
      </c>
      <c r="G8547" s="217" t="s">
        <v>13</v>
      </c>
      <c r="H8547" s="217" t="s">
        <v>176</v>
      </c>
      <c r="I8547" s="217">
        <v>0</v>
      </c>
      <c r="J8547" s="217">
        <v>0</v>
      </c>
      <c r="K8547" s="217">
        <v>0</v>
      </c>
      <c r="L8547" s="217">
        <v>1</v>
      </c>
      <c r="M8547" s="217">
        <v>52.307692307692299</v>
      </c>
      <c r="N8547" s="217">
        <v>0</v>
      </c>
      <c r="O8547" s="217">
        <v>0</v>
      </c>
      <c r="P8547" s="217">
        <v>0</v>
      </c>
      <c r="Q8547" s="217">
        <v>0</v>
      </c>
      <c r="R8547" s="217">
        <v>0</v>
      </c>
      <c r="S8547" s="217">
        <v>0</v>
      </c>
      <c r="T8547" s="217">
        <v>0</v>
      </c>
      <c r="U8547" s="217">
        <v>0</v>
      </c>
      <c r="V8547" s="217">
        <v>0</v>
      </c>
      <c r="W8547" s="217">
        <v>0</v>
      </c>
      <c r="X8547" s="217">
        <v>0</v>
      </c>
      <c r="Y8547" s="217">
        <v>0</v>
      </c>
    </row>
    <row r="8548" spans="2:25">
      <c r="B8548" s="217" t="s">
        <v>8717</v>
      </c>
      <c r="C8548" s="217" t="s">
        <v>5935</v>
      </c>
      <c r="D8548" s="217" t="s">
        <v>18</v>
      </c>
      <c r="E8548" s="217" t="s">
        <v>87</v>
      </c>
      <c r="F8548" s="217" t="s">
        <v>9</v>
      </c>
      <c r="G8548" s="217" t="s">
        <v>13</v>
      </c>
      <c r="H8548" s="217" t="s">
        <v>178</v>
      </c>
      <c r="I8548" s="217">
        <v>0</v>
      </c>
      <c r="J8548" s="217">
        <v>0</v>
      </c>
      <c r="K8548" s="217">
        <v>0</v>
      </c>
      <c r="L8548" s="217">
        <v>0</v>
      </c>
      <c r="M8548" s="217">
        <v>39.230769230769198</v>
      </c>
      <c r="N8548" s="217">
        <v>0</v>
      </c>
      <c r="O8548" s="217">
        <v>0</v>
      </c>
      <c r="P8548" s="217">
        <v>0</v>
      </c>
      <c r="Q8548" s="217">
        <v>0</v>
      </c>
      <c r="R8548" s="217">
        <v>0</v>
      </c>
      <c r="S8548" s="217">
        <v>0</v>
      </c>
      <c r="T8548" s="217">
        <v>0</v>
      </c>
      <c r="U8548" s="217">
        <v>0</v>
      </c>
      <c r="V8548" s="217">
        <v>0</v>
      </c>
      <c r="W8548" s="217">
        <v>0</v>
      </c>
      <c r="X8548" s="217">
        <v>0</v>
      </c>
      <c r="Y8548" s="217">
        <v>0</v>
      </c>
    </row>
    <row r="8549" spans="2:25">
      <c r="B8549" s="217" t="s">
        <v>8718</v>
      </c>
      <c r="C8549" s="217" t="s">
        <v>5935</v>
      </c>
      <c r="D8549" s="217" t="s">
        <v>18</v>
      </c>
      <c r="E8549" s="217" t="s">
        <v>87</v>
      </c>
      <c r="F8549" s="217" t="s">
        <v>9</v>
      </c>
      <c r="G8549" s="217" t="s">
        <v>13</v>
      </c>
      <c r="H8549" s="217" t="s">
        <v>5</v>
      </c>
      <c r="I8549" s="217">
        <v>0</v>
      </c>
      <c r="J8549" s="217">
        <v>0</v>
      </c>
      <c r="K8549" s="217">
        <v>0</v>
      </c>
      <c r="L8549" s="217">
        <v>7</v>
      </c>
      <c r="M8549" s="217">
        <v>170</v>
      </c>
      <c r="N8549" s="217">
        <v>0</v>
      </c>
      <c r="O8549" s="217">
        <v>0</v>
      </c>
      <c r="P8549" s="217">
        <v>0</v>
      </c>
      <c r="Q8549" s="217">
        <v>0</v>
      </c>
      <c r="R8549" s="217">
        <v>0</v>
      </c>
      <c r="S8549" s="217">
        <v>0</v>
      </c>
      <c r="T8549" s="217">
        <v>0</v>
      </c>
      <c r="U8549" s="217">
        <v>0</v>
      </c>
      <c r="V8549" s="217">
        <v>0</v>
      </c>
      <c r="W8549" s="217">
        <v>0</v>
      </c>
      <c r="X8549" s="217">
        <v>0</v>
      </c>
      <c r="Y8549" s="217">
        <v>0</v>
      </c>
    </row>
    <row r="8550" spans="2:25">
      <c r="B8550" s="217" t="s">
        <v>8719</v>
      </c>
      <c r="C8550" s="217" t="s">
        <v>5935</v>
      </c>
      <c r="D8550" s="217" t="s">
        <v>18</v>
      </c>
      <c r="E8550" s="217" t="s">
        <v>87</v>
      </c>
      <c r="F8550" s="217" t="s">
        <v>5</v>
      </c>
      <c r="G8550" s="217" t="s">
        <v>13</v>
      </c>
      <c r="H8550" s="217" t="s">
        <v>170</v>
      </c>
      <c r="I8550" s="217">
        <v>0</v>
      </c>
      <c r="J8550" s="217">
        <v>0</v>
      </c>
      <c r="K8550" s="217">
        <v>0</v>
      </c>
      <c r="L8550" s="217">
        <v>0</v>
      </c>
      <c r="M8550" s="217">
        <v>39.153846153846203</v>
      </c>
      <c r="N8550" s="217">
        <v>0</v>
      </c>
      <c r="O8550" s="217">
        <v>0</v>
      </c>
      <c r="P8550" s="217">
        <v>0</v>
      </c>
      <c r="Q8550" s="217">
        <v>0</v>
      </c>
      <c r="R8550" s="217">
        <v>0</v>
      </c>
      <c r="S8550" s="217">
        <v>0</v>
      </c>
      <c r="T8550" s="217">
        <v>0</v>
      </c>
      <c r="U8550" s="217">
        <v>0</v>
      </c>
      <c r="V8550" s="217">
        <v>0</v>
      </c>
      <c r="W8550" s="217">
        <v>0</v>
      </c>
      <c r="X8550" s="217">
        <v>0</v>
      </c>
      <c r="Y8550" s="217">
        <v>0</v>
      </c>
    </row>
    <row r="8551" spans="2:25">
      <c r="B8551" s="217" t="s">
        <v>8720</v>
      </c>
      <c r="C8551" s="217" t="s">
        <v>5935</v>
      </c>
      <c r="D8551" s="217" t="s">
        <v>18</v>
      </c>
      <c r="E8551" s="217" t="s">
        <v>87</v>
      </c>
      <c r="F8551" s="217" t="s">
        <v>5</v>
      </c>
      <c r="G8551" s="217" t="s">
        <v>13</v>
      </c>
      <c r="H8551" s="217" t="s">
        <v>172</v>
      </c>
      <c r="I8551" s="217">
        <v>0</v>
      </c>
      <c r="J8551" s="217">
        <v>0</v>
      </c>
      <c r="K8551" s="217">
        <v>0</v>
      </c>
      <c r="L8551" s="217">
        <v>2</v>
      </c>
      <c r="M8551" s="217">
        <v>39.076923076923102</v>
      </c>
      <c r="N8551" s="217">
        <v>0</v>
      </c>
      <c r="O8551" s="217">
        <v>0</v>
      </c>
      <c r="P8551" s="217">
        <v>0</v>
      </c>
      <c r="Q8551" s="217">
        <v>0</v>
      </c>
      <c r="R8551" s="217">
        <v>0</v>
      </c>
      <c r="S8551" s="217">
        <v>0</v>
      </c>
      <c r="T8551" s="217">
        <v>0</v>
      </c>
      <c r="U8551" s="217">
        <v>0</v>
      </c>
      <c r="V8551" s="217">
        <v>0</v>
      </c>
      <c r="W8551" s="217">
        <v>0</v>
      </c>
      <c r="X8551" s="217">
        <v>0</v>
      </c>
      <c r="Y8551" s="217">
        <v>0</v>
      </c>
    </row>
    <row r="8552" spans="2:25">
      <c r="B8552" s="217" t="s">
        <v>8721</v>
      </c>
      <c r="C8552" s="217" t="s">
        <v>5935</v>
      </c>
      <c r="D8552" s="217" t="s">
        <v>18</v>
      </c>
      <c r="E8552" s="217" t="s">
        <v>87</v>
      </c>
      <c r="F8552" s="217" t="s">
        <v>5</v>
      </c>
      <c r="G8552" s="217" t="s">
        <v>13</v>
      </c>
      <c r="H8552" s="217" t="s">
        <v>174</v>
      </c>
      <c r="I8552" s="217">
        <v>2</v>
      </c>
      <c r="J8552" s="217">
        <v>2</v>
      </c>
      <c r="K8552" s="217">
        <v>0</v>
      </c>
      <c r="L8552" s="217">
        <v>5</v>
      </c>
      <c r="M8552" s="217">
        <v>65.230769230769198</v>
      </c>
      <c r="N8552" s="217">
        <v>30.660377358490599</v>
      </c>
      <c r="O8552" s="217">
        <v>30.660377358490599</v>
      </c>
      <c r="P8552" s="217">
        <v>0</v>
      </c>
      <c r="Q8552" s="217">
        <v>30.660377358490599</v>
      </c>
      <c r="R8552" s="217">
        <v>30.660377358490599</v>
      </c>
      <c r="S8552" s="217">
        <v>0</v>
      </c>
      <c r="T8552" s="217">
        <v>30.660377358490599</v>
      </c>
      <c r="U8552" s="217">
        <v>30.660377358490599</v>
      </c>
      <c r="V8552" s="217">
        <v>0</v>
      </c>
      <c r="W8552" s="217">
        <v>30.660377358490599</v>
      </c>
      <c r="X8552" s="217">
        <v>30.660377358490599</v>
      </c>
      <c r="Y8552" s="217">
        <v>0</v>
      </c>
    </row>
    <row r="8553" spans="2:25">
      <c r="B8553" s="217" t="s">
        <v>8722</v>
      </c>
      <c r="C8553" s="217" t="s">
        <v>5935</v>
      </c>
      <c r="D8553" s="217" t="s">
        <v>18</v>
      </c>
      <c r="E8553" s="217" t="s">
        <v>87</v>
      </c>
      <c r="F8553" s="217" t="s">
        <v>5</v>
      </c>
      <c r="G8553" s="217" t="s">
        <v>13</v>
      </c>
      <c r="H8553" s="217" t="s">
        <v>176</v>
      </c>
      <c r="I8553" s="217">
        <v>0</v>
      </c>
      <c r="J8553" s="217">
        <v>0</v>
      </c>
      <c r="K8553" s="217">
        <v>0</v>
      </c>
      <c r="L8553" s="217">
        <v>1</v>
      </c>
      <c r="M8553" s="217">
        <v>104.30769230769199</v>
      </c>
      <c r="N8553" s="217">
        <v>0</v>
      </c>
      <c r="O8553" s="217">
        <v>0</v>
      </c>
      <c r="P8553" s="217">
        <v>0</v>
      </c>
      <c r="Q8553" s="217">
        <v>0</v>
      </c>
      <c r="R8553" s="217">
        <v>0</v>
      </c>
      <c r="S8553" s="217">
        <v>0</v>
      </c>
      <c r="T8553" s="217">
        <v>0</v>
      </c>
      <c r="U8553" s="217">
        <v>0</v>
      </c>
      <c r="V8553" s="217">
        <v>0</v>
      </c>
      <c r="W8553" s="217">
        <v>0</v>
      </c>
      <c r="X8553" s="217">
        <v>0</v>
      </c>
      <c r="Y8553" s="217">
        <v>0</v>
      </c>
    </row>
    <row r="8554" spans="2:25">
      <c r="B8554" s="217" t="s">
        <v>8723</v>
      </c>
      <c r="C8554" s="217" t="s">
        <v>5935</v>
      </c>
      <c r="D8554" s="217" t="s">
        <v>18</v>
      </c>
      <c r="E8554" s="217" t="s">
        <v>87</v>
      </c>
      <c r="F8554" s="217" t="s">
        <v>5</v>
      </c>
      <c r="G8554" s="217" t="s">
        <v>13</v>
      </c>
      <c r="H8554" s="217" t="s">
        <v>178</v>
      </c>
      <c r="I8554" s="217">
        <v>0</v>
      </c>
      <c r="J8554" s="217">
        <v>0</v>
      </c>
      <c r="K8554" s="217">
        <v>0</v>
      </c>
      <c r="L8554" s="217">
        <v>0</v>
      </c>
      <c r="M8554" s="217">
        <v>52.230769230769198</v>
      </c>
      <c r="N8554" s="217">
        <v>0</v>
      </c>
      <c r="O8554" s="217">
        <v>0</v>
      </c>
      <c r="P8554" s="217">
        <v>0</v>
      </c>
      <c r="Q8554" s="217">
        <v>0</v>
      </c>
      <c r="R8554" s="217">
        <v>0</v>
      </c>
      <c r="S8554" s="217">
        <v>0</v>
      </c>
      <c r="T8554" s="217">
        <v>0</v>
      </c>
      <c r="U8554" s="217">
        <v>0</v>
      </c>
      <c r="V8554" s="217">
        <v>0</v>
      </c>
      <c r="W8554" s="217">
        <v>0</v>
      </c>
      <c r="X8554" s="217">
        <v>0</v>
      </c>
      <c r="Y8554" s="217">
        <v>0</v>
      </c>
    </row>
    <row r="8555" spans="2:25">
      <c r="B8555" s="217" t="s">
        <v>8724</v>
      </c>
      <c r="C8555" s="217" t="s">
        <v>5935</v>
      </c>
      <c r="D8555" s="217" t="s">
        <v>18</v>
      </c>
      <c r="E8555" s="217" t="s">
        <v>87</v>
      </c>
      <c r="F8555" s="217" t="s">
        <v>5</v>
      </c>
      <c r="G8555" s="217" t="s">
        <v>13</v>
      </c>
      <c r="H8555" s="217" t="s">
        <v>5</v>
      </c>
      <c r="I8555" s="217">
        <v>2</v>
      </c>
      <c r="J8555" s="217">
        <v>2</v>
      </c>
      <c r="K8555" s="217">
        <v>0</v>
      </c>
      <c r="L8555" s="217">
        <v>8</v>
      </c>
      <c r="M8555" s="217">
        <v>300</v>
      </c>
      <c r="N8555" s="217">
        <v>6.6666666666666696</v>
      </c>
      <c r="O8555" s="217">
        <v>6.6666666666666696</v>
      </c>
      <c r="P8555" s="217">
        <v>0</v>
      </c>
      <c r="Q8555" s="217">
        <v>6.6666666666666696</v>
      </c>
      <c r="R8555" s="217">
        <v>6.6666666666666696</v>
      </c>
      <c r="S8555" s="217">
        <v>0</v>
      </c>
      <c r="T8555" s="217">
        <v>6.6666666666666696</v>
      </c>
      <c r="U8555" s="217">
        <v>6.6666666666666696</v>
      </c>
      <c r="V8555" s="217">
        <v>0</v>
      </c>
      <c r="W8555" s="217">
        <v>6.6666666666666696</v>
      </c>
      <c r="X8555" s="217">
        <v>6.6666666666666696</v>
      </c>
      <c r="Y8555" s="217">
        <v>0</v>
      </c>
    </row>
    <row r="8556" spans="2:25">
      <c r="B8556" s="217" t="s">
        <v>8725</v>
      </c>
      <c r="C8556" s="217" t="s">
        <v>5935</v>
      </c>
      <c r="D8556" s="217" t="s">
        <v>18</v>
      </c>
      <c r="E8556" s="217" t="s">
        <v>87</v>
      </c>
      <c r="F8556" s="217" t="s">
        <v>12</v>
      </c>
      <c r="G8556" s="217" t="s">
        <v>5</v>
      </c>
      <c r="H8556" s="217" t="s">
        <v>170</v>
      </c>
      <c r="I8556" s="217">
        <v>9</v>
      </c>
      <c r="J8556" s="217">
        <v>9</v>
      </c>
      <c r="K8556" s="217">
        <v>0</v>
      </c>
      <c r="L8556" s="217">
        <v>13</v>
      </c>
      <c r="M8556" s="217">
        <v>917.38140806561898</v>
      </c>
      <c r="N8556" s="217">
        <v>9.8105323705843492</v>
      </c>
      <c r="O8556" s="217">
        <v>9.8105323705843492</v>
      </c>
      <c r="P8556" s="217">
        <v>0</v>
      </c>
      <c r="Q8556" s="217">
        <v>9.8105323705843492</v>
      </c>
      <c r="R8556" s="217">
        <v>9.8105323705843492</v>
      </c>
      <c r="S8556" s="217">
        <v>0</v>
      </c>
      <c r="T8556" s="217">
        <v>9.8105323705843492</v>
      </c>
      <c r="U8556" s="217">
        <v>9.8105323705843492</v>
      </c>
      <c r="V8556" s="217">
        <v>0</v>
      </c>
      <c r="W8556" s="217">
        <v>9.8105323705843492</v>
      </c>
      <c r="X8556" s="217">
        <v>9.8105323705843492</v>
      </c>
      <c r="Y8556" s="217">
        <v>0</v>
      </c>
    </row>
    <row r="8557" spans="2:25">
      <c r="B8557" s="217" t="s">
        <v>8726</v>
      </c>
      <c r="C8557" s="217" t="s">
        <v>5935</v>
      </c>
      <c r="D8557" s="217" t="s">
        <v>18</v>
      </c>
      <c r="E8557" s="217" t="s">
        <v>87</v>
      </c>
      <c r="F8557" s="217" t="s">
        <v>12</v>
      </c>
      <c r="G8557" s="217" t="s">
        <v>5</v>
      </c>
      <c r="H8557" s="217" t="s">
        <v>172</v>
      </c>
      <c r="I8557" s="217">
        <v>29</v>
      </c>
      <c r="J8557" s="217">
        <v>29</v>
      </c>
      <c r="K8557" s="217">
        <v>0</v>
      </c>
      <c r="L8557" s="217">
        <v>25</v>
      </c>
      <c r="M8557" s="217">
        <v>1046.38277511962</v>
      </c>
      <c r="N8557" s="217">
        <v>27.714523489441898</v>
      </c>
      <c r="O8557" s="217">
        <v>27.714523489441898</v>
      </c>
      <c r="P8557" s="217">
        <v>0</v>
      </c>
      <c r="Q8557" s="217">
        <v>27.714523489441898</v>
      </c>
      <c r="R8557" s="217">
        <v>27.714523489441898</v>
      </c>
      <c r="S8557" s="217">
        <v>0</v>
      </c>
      <c r="T8557" s="217">
        <v>27.714523489441898</v>
      </c>
      <c r="U8557" s="217">
        <v>27.714523489441898</v>
      </c>
      <c r="V8557" s="217">
        <v>0</v>
      </c>
      <c r="W8557" s="217">
        <v>27.714523489441898</v>
      </c>
      <c r="X8557" s="217">
        <v>27.714523489441898</v>
      </c>
      <c r="Y8557" s="217">
        <v>0</v>
      </c>
    </row>
    <row r="8558" spans="2:25">
      <c r="B8558" s="217" t="s">
        <v>8727</v>
      </c>
      <c r="C8558" s="217" t="s">
        <v>5935</v>
      </c>
      <c r="D8558" s="217" t="s">
        <v>18</v>
      </c>
      <c r="E8558" s="217" t="s">
        <v>87</v>
      </c>
      <c r="F8558" s="217" t="s">
        <v>12</v>
      </c>
      <c r="G8558" s="217" t="s">
        <v>5</v>
      </c>
      <c r="H8558" s="217" t="s">
        <v>174</v>
      </c>
      <c r="I8558" s="217">
        <v>16</v>
      </c>
      <c r="J8558" s="217">
        <v>16</v>
      </c>
      <c r="K8558" s="217">
        <v>0</v>
      </c>
      <c r="L8558" s="217">
        <v>32</v>
      </c>
      <c r="M8558" s="217">
        <v>1079.1487810435201</v>
      </c>
      <c r="N8558" s="217">
        <v>14.826500554009099</v>
      </c>
      <c r="O8558" s="217">
        <v>14.826500554009099</v>
      </c>
      <c r="P8558" s="217">
        <v>0</v>
      </c>
      <c r="Q8558" s="217">
        <v>14.826500554009099</v>
      </c>
      <c r="R8558" s="217">
        <v>14.826500554009099</v>
      </c>
      <c r="S8558" s="217">
        <v>0</v>
      </c>
      <c r="T8558" s="217">
        <v>14.826500554009099</v>
      </c>
      <c r="U8558" s="217">
        <v>14.826500554009099</v>
      </c>
      <c r="V8558" s="217">
        <v>0</v>
      </c>
      <c r="W8558" s="217">
        <v>14.826500554009099</v>
      </c>
      <c r="X8558" s="217">
        <v>14.826500554009099</v>
      </c>
      <c r="Y8558" s="217">
        <v>0</v>
      </c>
    </row>
    <row r="8559" spans="2:25">
      <c r="B8559" s="217" t="s">
        <v>8728</v>
      </c>
      <c r="C8559" s="217" t="s">
        <v>5935</v>
      </c>
      <c r="D8559" s="217" t="s">
        <v>18</v>
      </c>
      <c r="E8559" s="217" t="s">
        <v>87</v>
      </c>
      <c r="F8559" s="217" t="s">
        <v>12</v>
      </c>
      <c r="G8559" s="217" t="s">
        <v>5</v>
      </c>
      <c r="H8559" s="217" t="s">
        <v>176</v>
      </c>
      <c r="I8559" s="217">
        <v>17</v>
      </c>
      <c r="J8559" s="217">
        <v>17</v>
      </c>
      <c r="K8559" s="217">
        <v>0</v>
      </c>
      <c r="L8559" s="217">
        <v>25</v>
      </c>
      <c r="M8559" s="217">
        <v>1003.35338345865</v>
      </c>
      <c r="N8559" s="217">
        <v>16.9431830103563</v>
      </c>
      <c r="O8559" s="217">
        <v>16.9431830103563</v>
      </c>
      <c r="P8559" s="217">
        <v>0</v>
      </c>
      <c r="Q8559" s="217">
        <v>16.9431830103563</v>
      </c>
      <c r="R8559" s="217">
        <v>16.9431830103563</v>
      </c>
      <c r="S8559" s="217">
        <v>0</v>
      </c>
      <c r="T8559" s="217">
        <v>16.9431830103563</v>
      </c>
      <c r="U8559" s="217">
        <v>16.9431830103563</v>
      </c>
      <c r="V8559" s="217">
        <v>0</v>
      </c>
      <c r="W8559" s="217">
        <v>16.9431830103563</v>
      </c>
      <c r="X8559" s="217">
        <v>16.9431830103563</v>
      </c>
      <c r="Y8559" s="217">
        <v>0</v>
      </c>
    </row>
    <row r="8560" spans="2:25">
      <c r="B8560" s="217" t="s">
        <v>8729</v>
      </c>
      <c r="C8560" s="217" t="s">
        <v>5935</v>
      </c>
      <c r="D8560" s="217" t="s">
        <v>18</v>
      </c>
      <c r="E8560" s="217" t="s">
        <v>87</v>
      </c>
      <c r="F8560" s="217" t="s">
        <v>12</v>
      </c>
      <c r="G8560" s="217" t="s">
        <v>5</v>
      </c>
      <c r="H8560" s="217" t="s">
        <v>178</v>
      </c>
      <c r="I8560" s="217">
        <v>0</v>
      </c>
      <c r="J8560" s="217">
        <v>0</v>
      </c>
      <c r="K8560" s="217">
        <v>0</v>
      </c>
      <c r="L8560" s="217">
        <v>0</v>
      </c>
      <c r="M8560" s="217">
        <v>453.73365231259999</v>
      </c>
      <c r="N8560" s="217">
        <v>0</v>
      </c>
      <c r="O8560" s="217">
        <v>0</v>
      </c>
      <c r="P8560" s="217">
        <v>0</v>
      </c>
      <c r="Q8560" s="217">
        <v>0</v>
      </c>
      <c r="R8560" s="217">
        <v>0</v>
      </c>
      <c r="S8560" s="217">
        <v>0</v>
      </c>
      <c r="T8560" s="217">
        <v>0</v>
      </c>
      <c r="U8560" s="217">
        <v>0</v>
      </c>
      <c r="V8560" s="217">
        <v>0</v>
      </c>
      <c r="W8560" s="217">
        <v>0</v>
      </c>
      <c r="X8560" s="217">
        <v>0</v>
      </c>
      <c r="Y8560" s="217">
        <v>0</v>
      </c>
    </row>
    <row r="8561" spans="2:25">
      <c r="B8561" s="217" t="s">
        <v>8730</v>
      </c>
      <c r="C8561" s="217" t="s">
        <v>5935</v>
      </c>
      <c r="D8561" s="217" t="s">
        <v>18</v>
      </c>
      <c r="E8561" s="217" t="s">
        <v>87</v>
      </c>
      <c r="F8561" s="217" t="s">
        <v>12</v>
      </c>
      <c r="G8561" s="217" t="s">
        <v>5</v>
      </c>
      <c r="H8561" s="217" t="s">
        <v>5</v>
      </c>
      <c r="I8561" s="217">
        <v>72</v>
      </c>
      <c r="J8561" s="217">
        <v>72</v>
      </c>
      <c r="K8561" s="217">
        <v>0</v>
      </c>
      <c r="L8561" s="217">
        <v>95</v>
      </c>
      <c r="M8561" s="217">
        <v>4500</v>
      </c>
      <c r="N8561" s="217">
        <v>16</v>
      </c>
      <c r="O8561" s="217">
        <v>16</v>
      </c>
      <c r="P8561" s="217">
        <v>0</v>
      </c>
      <c r="Q8561" s="217">
        <v>16</v>
      </c>
      <c r="R8561" s="217">
        <v>16</v>
      </c>
      <c r="S8561" s="217">
        <v>0</v>
      </c>
      <c r="T8561" s="217">
        <v>16</v>
      </c>
      <c r="U8561" s="217">
        <v>16</v>
      </c>
      <c r="V8561" s="217">
        <v>0</v>
      </c>
      <c r="W8561" s="217">
        <v>16</v>
      </c>
      <c r="X8561" s="217">
        <v>16</v>
      </c>
      <c r="Y8561" s="217">
        <v>0</v>
      </c>
    </row>
    <row r="8562" spans="2:25">
      <c r="B8562" s="217" t="s">
        <v>8731</v>
      </c>
      <c r="C8562" s="217" t="s">
        <v>5935</v>
      </c>
      <c r="D8562" s="217" t="s">
        <v>18</v>
      </c>
      <c r="E8562" s="217" t="s">
        <v>87</v>
      </c>
      <c r="F8562" s="217" t="s">
        <v>9</v>
      </c>
      <c r="G8562" s="217" t="s">
        <v>5</v>
      </c>
      <c r="H8562" s="217" t="s">
        <v>170</v>
      </c>
      <c r="I8562" s="217">
        <v>2</v>
      </c>
      <c r="J8562" s="217">
        <v>2</v>
      </c>
      <c r="K8562" s="217">
        <v>0</v>
      </c>
      <c r="L8562" s="217">
        <v>36</v>
      </c>
      <c r="M8562" s="217">
        <v>1096.9853969559899</v>
      </c>
      <c r="N8562" s="217">
        <v>1.82317832630205</v>
      </c>
      <c r="O8562" s="217">
        <v>1.82317832630205</v>
      </c>
      <c r="P8562" s="217">
        <v>0</v>
      </c>
      <c r="Q8562" s="217">
        <v>1.82317832630205</v>
      </c>
      <c r="R8562" s="217">
        <v>1.82317832630205</v>
      </c>
      <c r="S8562" s="217">
        <v>0</v>
      </c>
      <c r="T8562" s="217">
        <v>1.82317832630205</v>
      </c>
      <c r="U8562" s="217">
        <v>1.82317832630205</v>
      </c>
      <c r="V8562" s="217">
        <v>0</v>
      </c>
      <c r="W8562" s="217">
        <v>1.82317832630205</v>
      </c>
      <c r="X8562" s="217">
        <v>1.82317832630205</v>
      </c>
      <c r="Y8562" s="217">
        <v>0</v>
      </c>
    </row>
    <row r="8563" spans="2:25">
      <c r="B8563" s="217" t="s">
        <v>8732</v>
      </c>
      <c r="C8563" s="217" t="s">
        <v>5935</v>
      </c>
      <c r="D8563" s="217" t="s">
        <v>18</v>
      </c>
      <c r="E8563" s="217" t="s">
        <v>87</v>
      </c>
      <c r="F8563" s="217" t="s">
        <v>9</v>
      </c>
      <c r="G8563" s="217" t="s">
        <v>5</v>
      </c>
      <c r="H8563" s="217" t="s">
        <v>172</v>
      </c>
      <c r="I8563" s="217">
        <v>4</v>
      </c>
      <c r="J8563" s="217">
        <v>4</v>
      </c>
      <c r="K8563" s="217">
        <v>0</v>
      </c>
      <c r="L8563" s="217">
        <v>24</v>
      </c>
      <c r="M8563" s="217">
        <v>1034.7868161250501</v>
      </c>
      <c r="N8563" s="217">
        <v>3.8655305012280001</v>
      </c>
      <c r="O8563" s="217">
        <v>3.8655305012280001</v>
      </c>
      <c r="P8563" s="217">
        <v>0</v>
      </c>
      <c r="Q8563" s="217">
        <v>3.8655305012280001</v>
      </c>
      <c r="R8563" s="217">
        <v>3.8655305012280001</v>
      </c>
      <c r="S8563" s="217">
        <v>0</v>
      </c>
      <c r="T8563" s="217">
        <v>3.8655305012280001</v>
      </c>
      <c r="U8563" s="217">
        <v>3.8655305012280001</v>
      </c>
      <c r="V8563" s="217">
        <v>0</v>
      </c>
      <c r="W8563" s="217">
        <v>3.8655305012280001</v>
      </c>
      <c r="X8563" s="217">
        <v>3.8655305012280001</v>
      </c>
      <c r="Y8563" s="217">
        <v>0</v>
      </c>
    </row>
    <row r="8564" spans="2:25">
      <c r="B8564" s="217" t="s">
        <v>8733</v>
      </c>
      <c r="C8564" s="217" t="s">
        <v>5935</v>
      </c>
      <c r="D8564" s="217" t="s">
        <v>18</v>
      </c>
      <c r="E8564" s="217" t="s">
        <v>87</v>
      </c>
      <c r="F8564" s="217" t="s">
        <v>9</v>
      </c>
      <c r="G8564" s="217" t="s">
        <v>5</v>
      </c>
      <c r="H8564" s="217" t="s">
        <v>174</v>
      </c>
      <c r="I8564" s="217">
        <v>3</v>
      </c>
      <c r="J8564" s="217">
        <v>2</v>
      </c>
      <c r="K8564" s="217">
        <v>1</v>
      </c>
      <c r="L8564" s="217">
        <v>45</v>
      </c>
      <c r="M8564" s="217">
        <v>1158.8851809954799</v>
      </c>
      <c r="N8564" s="217">
        <v>2.5886947638962998</v>
      </c>
      <c r="O8564" s="217">
        <v>1.7257965092642</v>
      </c>
      <c r="P8564" s="217">
        <v>0.86289825463209902</v>
      </c>
      <c r="Q8564" s="217">
        <v>2.5886947638962998</v>
      </c>
      <c r="R8564" s="217">
        <v>1.7257965092642</v>
      </c>
      <c r="S8564" s="217">
        <v>0.86289825463209902</v>
      </c>
      <c r="T8564" s="217">
        <v>2.5886947638962998</v>
      </c>
      <c r="U8564" s="217">
        <v>1.7257965092642</v>
      </c>
      <c r="V8564" s="217">
        <v>0.86289825463209902</v>
      </c>
      <c r="W8564" s="217">
        <v>2.5886947638962998</v>
      </c>
      <c r="X8564" s="217">
        <v>1.7257965092642</v>
      </c>
      <c r="Y8564" s="217">
        <v>0.86289825463209902</v>
      </c>
    </row>
    <row r="8565" spans="2:25">
      <c r="B8565" s="217" t="s">
        <v>8734</v>
      </c>
      <c r="C8565" s="217" t="s">
        <v>5935</v>
      </c>
      <c r="D8565" s="217" t="s">
        <v>18</v>
      </c>
      <c r="E8565" s="217" t="s">
        <v>87</v>
      </c>
      <c r="F8565" s="217" t="s">
        <v>9</v>
      </c>
      <c r="G8565" s="217" t="s">
        <v>5</v>
      </c>
      <c r="H8565" s="217" t="s">
        <v>176</v>
      </c>
      <c r="I8565" s="217">
        <v>4</v>
      </c>
      <c r="J8565" s="217">
        <v>4</v>
      </c>
      <c r="K8565" s="217">
        <v>0</v>
      </c>
      <c r="L8565" s="217">
        <v>32</v>
      </c>
      <c r="M8565" s="217">
        <v>1071.5035479226699</v>
      </c>
      <c r="N8565" s="217">
        <v>3.73307210018561</v>
      </c>
      <c r="O8565" s="217">
        <v>3.73307210018561</v>
      </c>
      <c r="P8565" s="217">
        <v>0</v>
      </c>
      <c r="Q8565" s="217">
        <v>3.73307210018561</v>
      </c>
      <c r="R8565" s="217">
        <v>3.73307210018561</v>
      </c>
      <c r="S8565" s="217">
        <v>0</v>
      </c>
      <c r="T8565" s="217">
        <v>3.73307210018561</v>
      </c>
      <c r="U8565" s="217">
        <v>3.73307210018561</v>
      </c>
      <c r="V8565" s="217">
        <v>0</v>
      </c>
      <c r="W8565" s="217">
        <v>3.73307210018561</v>
      </c>
      <c r="X8565" s="217">
        <v>3.73307210018561</v>
      </c>
      <c r="Y8565" s="217">
        <v>0</v>
      </c>
    </row>
    <row r="8566" spans="2:25">
      <c r="B8566" s="217" t="s">
        <v>8735</v>
      </c>
      <c r="C8566" s="217" t="s">
        <v>5935</v>
      </c>
      <c r="D8566" s="217" t="s">
        <v>18</v>
      </c>
      <c r="E8566" s="217" t="s">
        <v>87</v>
      </c>
      <c r="F8566" s="217" t="s">
        <v>9</v>
      </c>
      <c r="G8566" s="217" t="s">
        <v>5</v>
      </c>
      <c r="H8566" s="217" t="s">
        <v>178</v>
      </c>
      <c r="I8566" s="217">
        <v>0</v>
      </c>
      <c r="J8566" s="217">
        <v>0</v>
      </c>
      <c r="K8566" s="217">
        <v>0</v>
      </c>
      <c r="L8566" s="217">
        <v>1</v>
      </c>
      <c r="M8566" s="217">
        <v>557.839058000823</v>
      </c>
      <c r="N8566" s="217">
        <v>0</v>
      </c>
      <c r="O8566" s="217">
        <v>0</v>
      </c>
      <c r="P8566" s="217">
        <v>0</v>
      </c>
      <c r="Q8566" s="217">
        <v>0</v>
      </c>
      <c r="R8566" s="217">
        <v>0</v>
      </c>
      <c r="S8566" s="217">
        <v>0</v>
      </c>
      <c r="T8566" s="217">
        <v>0</v>
      </c>
      <c r="U8566" s="217">
        <v>0</v>
      </c>
      <c r="V8566" s="217">
        <v>0</v>
      </c>
      <c r="W8566" s="217">
        <v>0</v>
      </c>
      <c r="X8566" s="217">
        <v>0</v>
      </c>
      <c r="Y8566" s="217">
        <v>0</v>
      </c>
    </row>
    <row r="8567" spans="2:25">
      <c r="B8567" s="217" t="s">
        <v>8736</v>
      </c>
      <c r="C8567" s="217" t="s">
        <v>5935</v>
      </c>
      <c r="D8567" s="217" t="s">
        <v>18</v>
      </c>
      <c r="E8567" s="217" t="s">
        <v>87</v>
      </c>
      <c r="F8567" s="217" t="s">
        <v>9</v>
      </c>
      <c r="G8567" s="217" t="s">
        <v>5</v>
      </c>
      <c r="H8567" s="217" t="s">
        <v>5</v>
      </c>
      <c r="I8567" s="217">
        <v>13</v>
      </c>
      <c r="J8567" s="217">
        <v>12</v>
      </c>
      <c r="K8567" s="217">
        <v>1</v>
      </c>
      <c r="L8567" s="217">
        <v>138</v>
      </c>
      <c r="M8567" s="217">
        <v>4920</v>
      </c>
      <c r="N8567" s="217">
        <v>2.6422764227642301</v>
      </c>
      <c r="O8567" s="217">
        <v>2.4390243902439002</v>
      </c>
      <c r="P8567" s="217">
        <v>0.203252032520325</v>
      </c>
      <c r="Q8567" s="217">
        <v>2.6422764227642301</v>
      </c>
      <c r="R8567" s="217">
        <v>2.4390243902439002</v>
      </c>
      <c r="S8567" s="217">
        <v>0.203252032520325</v>
      </c>
      <c r="T8567" s="217">
        <v>2.6422764227642301</v>
      </c>
      <c r="U8567" s="217">
        <v>2.4390243902439002</v>
      </c>
      <c r="V8567" s="217">
        <v>0.203252032520325</v>
      </c>
      <c r="W8567" s="217">
        <v>2.6422764227642301</v>
      </c>
      <c r="X8567" s="217">
        <v>2.4390243902439002</v>
      </c>
      <c r="Y8567" s="217">
        <v>0.203252032520325</v>
      </c>
    </row>
    <row r="8568" spans="2:25">
      <c r="B8568" s="217" t="s">
        <v>8737</v>
      </c>
      <c r="C8568" s="217" t="s">
        <v>5935</v>
      </c>
      <c r="D8568" s="217" t="s">
        <v>18</v>
      </c>
      <c r="E8568" s="217" t="s">
        <v>87</v>
      </c>
      <c r="F8568" s="217" t="s">
        <v>5</v>
      </c>
      <c r="G8568" s="217" t="s">
        <v>5</v>
      </c>
      <c r="H8568" s="217" t="s">
        <v>170</v>
      </c>
      <c r="I8568" s="217">
        <v>11</v>
      </c>
      <c r="J8568" s="217">
        <v>11</v>
      </c>
      <c r="K8568" s="217">
        <v>0</v>
      </c>
      <c r="L8568" s="217">
        <v>49</v>
      </c>
      <c r="M8568" s="217">
        <v>2014.3668050215999</v>
      </c>
      <c r="N8568" s="217">
        <v>5.4607730690250502</v>
      </c>
      <c r="O8568" s="217">
        <v>5.4607730690250502</v>
      </c>
      <c r="P8568" s="217">
        <v>0</v>
      </c>
      <c r="Q8568" s="217">
        <v>5.4607730690250502</v>
      </c>
      <c r="R8568" s="217">
        <v>5.4607730690250502</v>
      </c>
      <c r="S8568" s="217">
        <v>0</v>
      </c>
      <c r="T8568" s="217">
        <v>5.4607730690250502</v>
      </c>
      <c r="U8568" s="217">
        <v>5.4607730690250502</v>
      </c>
      <c r="V8568" s="217">
        <v>0</v>
      </c>
      <c r="W8568" s="217">
        <v>5.4607730690250502</v>
      </c>
      <c r="X8568" s="217">
        <v>5.4607730690250502</v>
      </c>
      <c r="Y8568" s="217">
        <v>0</v>
      </c>
    </row>
    <row r="8569" spans="2:25">
      <c r="B8569" s="217" t="s">
        <v>8738</v>
      </c>
      <c r="C8569" s="217" t="s">
        <v>5935</v>
      </c>
      <c r="D8569" s="217" t="s">
        <v>18</v>
      </c>
      <c r="E8569" s="217" t="s">
        <v>87</v>
      </c>
      <c r="F8569" s="217" t="s">
        <v>5</v>
      </c>
      <c r="G8569" s="217" t="s">
        <v>5</v>
      </c>
      <c r="H8569" s="217" t="s">
        <v>172</v>
      </c>
      <c r="I8569" s="217">
        <v>33</v>
      </c>
      <c r="J8569" s="217">
        <v>33</v>
      </c>
      <c r="K8569" s="217">
        <v>0</v>
      </c>
      <c r="L8569" s="217">
        <v>49</v>
      </c>
      <c r="M8569" s="217">
        <v>2081.1695912446698</v>
      </c>
      <c r="N8569" s="217">
        <v>15.8564684679368</v>
      </c>
      <c r="O8569" s="217">
        <v>15.8564684679368</v>
      </c>
      <c r="P8569" s="217">
        <v>0</v>
      </c>
      <c r="Q8569" s="217">
        <v>15.8564684679368</v>
      </c>
      <c r="R8569" s="217">
        <v>15.8564684679368</v>
      </c>
      <c r="S8569" s="217">
        <v>0</v>
      </c>
      <c r="T8569" s="217">
        <v>15.8564684679368</v>
      </c>
      <c r="U8569" s="217">
        <v>15.8564684679368</v>
      </c>
      <c r="V8569" s="217">
        <v>0</v>
      </c>
      <c r="W8569" s="217">
        <v>15.8564684679368</v>
      </c>
      <c r="X8569" s="217">
        <v>15.8564684679368</v>
      </c>
      <c r="Y8569" s="217">
        <v>0</v>
      </c>
    </row>
    <row r="8570" spans="2:25">
      <c r="B8570" s="217" t="s">
        <v>8739</v>
      </c>
      <c r="C8570" s="217" t="s">
        <v>5935</v>
      </c>
      <c r="D8570" s="217" t="s">
        <v>18</v>
      </c>
      <c r="E8570" s="217" t="s">
        <v>87</v>
      </c>
      <c r="F8570" s="217" t="s">
        <v>5</v>
      </c>
      <c r="G8570" s="217" t="s">
        <v>5</v>
      </c>
      <c r="H8570" s="217" t="s">
        <v>174</v>
      </c>
      <c r="I8570" s="217">
        <v>19</v>
      </c>
      <c r="J8570" s="217">
        <v>18</v>
      </c>
      <c r="K8570" s="217">
        <v>1</v>
      </c>
      <c r="L8570" s="217">
        <v>77</v>
      </c>
      <c r="M8570" s="217">
        <v>2238.03396203899</v>
      </c>
      <c r="N8570" s="217">
        <v>8.4895941358681508</v>
      </c>
      <c r="O8570" s="217">
        <v>8.0427733918750892</v>
      </c>
      <c r="P8570" s="217">
        <v>0.44682074399306099</v>
      </c>
      <c r="Q8570" s="217">
        <v>8.4895941358681508</v>
      </c>
      <c r="R8570" s="217">
        <v>8.0427733918750892</v>
      </c>
      <c r="S8570" s="217">
        <v>0.44682074399306099</v>
      </c>
      <c r="T8570" s="217">
        <v>8.4895941358681508</v>
      </c>
      <c r="U8570" s="217">
        <v>8.0427733918750892</v>
      </c>
      <c r="V8570" s="217">
        <v>0.44682074399306099</v>
      </c>
      <c r="W8570" s="217">
        <v>8.4895941358681508</v>
      </c>
      <c r="X8570" s="217">
        <v>8.0427733918750892</v>
      </c>
      <c r="Y8570" s="217">
        <v>0.44682074399306099</v>
      </c>
    </row>
    <row r="8571" spans="2:25">
      <c r="B8571" s="217" t="s">
        <v>8740</v>
      </c>
      <c r="C8571" s="217" t="s">
        <v>5935</v>
      </c>
      <c r="D8571" s="217" t="s">
        <v>18</v>
      </c>
      <c r="E8571" s="217" t="s">
        <v>87</v>
      </c>
      <c r="F8571" s="217" t="s">
        <v>5</v>
      </c>
      <c r="G8571" s="217" t="s">
        <v>5</v>
      </c>
      <c r="H8571" s="217" t="s">
        <v>176</v>
      </c>
      <c r="I8571" s="217">
        <v>21</v>
      </c>
      <c r="J8571" s="217">
        <v>21</v>
      </c>
      <c r="K8571" s="217">
        <v>0</v>
      </c>
      <c r="L8571" s="217">
        <v>57</v>
      </c>
      <c r="M8571" s="217">
        <v>2074.85693138131</v>
      </c>
      <c r="N8571" s="217">
        <v>10.1211797702213</v>
      </c>
      <c r="O8571" s="217">
        <v>10.1211797702213</v>
      </c>
      <c r="P8571" s="217">
        <v>0</v>
      </c>
      <c r="Q8571" s="217">
        <v>10.1211797702213</v>
      </c>
      <c r="R8571" s="217">
        <v>10.1211797702213</v>
      </c>
      <c r="S8571" s="217">
        <v>0</v>
      </c>
      <c r="T8571" s="217">
        <v>10.1211797702213</v>
      </c>
      <c r="U8571" s="217">
        <v>10.1211797702213</v>
      </c>
      <c r="V8571" s="217">
        <v>0</v>
      </c>
      <c r="W8571" s="217">
        <v>10.1211797702213</v>
      </c>
      <c r="X8571" s="217">
        <v>10.1211797702213</v>
      </c>
      <c r="Y8571" s="217">
        <v>0</v>
      </c>
    </row>
    <row r="8572" spans="2:25">
      <c r="B8572" s="217" t="s">
        <v>8741</v>
      </c>
      <c r="C8572" s="217" t="s">
        <v>5935</v>
      </c>
      <c r="D8572" s="217" t="s">
        <v>18</v>
      </c>
      <c r="E8572" s="217" t="s">
        <v>87</v>
      </c>
      <c r="F8572" s="217" t="s">
        <v>5</v>
      </c>
      <c r="G8572" s="217" t="s">
        <v>5</v>
      </c>
      <c r="H8572" s="217" t="s">
        <v>178</v>
      </c>
      <c r="I8572" s="217">
        <v>0</v>
      </c>
      <c r="J8572" s="217">
        <v>0</v>
      </c>
      <c r="K8572" s="217">
        <v>0</v>
      </c>
      <c r="L8572" s="217">
        <v>1</v>
      </c>
      <c r="M8572" s="217">
        <v>1011.57271031342</v>
      </c>
      <c r="N8572" s="217">
        <v>0</v>
      </c>
      <c r="O8572" s="217">
        <v>0</v>
      </c>
      <c r="P8572" s="217">
        <v>0</v>
      </c>
      <c r="Q8572" s="217">
        <v>0</v>
      </c>
      <c r="R8572" s="217">
        <v>0</v>
      </c>
      <c r="S8572" s="217">
        <v>0</v>
      </c>
      <c r="T8572" s="217">
        <v>0</v>
      </c>
      <c r="U8572" s="217">
        <v>0</v>
      </c>
      <c r="V8572" s="217">
        <v>0</v>
      </c>
      <c r="W8572" s="217">
        <v>0</v>
      </c>
      <c r="X8572" s="217">
        <v>0</v>
      </c>
      <c r="Y8572" s="217">
        <v>0</v>
      </c>
    </row>
    <row r="8573" spans="2:25">
      <c r="B8573" s="217" t="s">
        <v>8742</v>
      </c>
      <c r="C8573" s="217" t="s">
        <v>5935</v>
      </c>
      <c r="D8573" s="217" t="s">
        <v>18</v>
      </c>
      <c r="E8573" s="217" t="s">
        <v>87</v>
      </c>
      <c r="F8573" s="217" t="s">
        <v>5</v>
      </c>
      <c r="G8573" s="217" t="s">
        <v>5</v>
      </c>
      <c r="H8573" s="217" t="s">
        <v>5</v>
      </c>
      <c r="I8573" s="217">
        <v>85</v>
      </c>
      <c r="J8573" s="217">
        <v>84</v>
      </c>
      <c r="K8573" s="217">
        <v>1</v>
      </c>
      <c r="L8573" s="217">
        <v>233</v>
      </c>
      <c r="M8573" s="217">
        <v>9420</v>
      </c>
      <c r="N8573" s="217">
        <v>9.0233545647558397</v>
      </c>
      <c r="O8573" s="217">
        <v>8.9171974522292992</v>
      </c>
      <c r="P8573" s="217">
        <v>0.106157112526539</v>
      </c>
      <c r="Q8573" s="217">
        <v>9.0233545647558397</v>
      </c>
      <c r="R8573" s="217">
        <v>8.9171974522292992</v>
      </c>
      <c r="S8573" s="217">
        <v>0.106157112526539</v>
      </c>
      <c r="T8573" s="217">
        <v>9.0233545647558397</v>
      </c>
      <c r="U8573" s="217">
        <v>8.9171974522292992</v>
      </c>
      <c r="V8573" s="217">
        <v>0.106157112526539</v>
      </c>
      <c r="W8573" s="217">
        <v>9.0233545647558397</v>
      </c>
      <c r="X8573" s="217">
        <v>8.9171974522292992</v>
      </c>
      <c r="Y8573" s="217">
        <v>0.106157112526539</v>
      </c>
    </row>
    <row r="8574" spans="2:25">
      <c r="B8574" s="217" t="s">
        <v>8743</v>
      </c>
      <c r="C8574" s="217" t="s">
        <v>5935</v>
      </c>
      <c r="D8574" s="217" t="s">
        <v>18</v>
      </c>
      <c r="E8574" s="217" t="s">
        <v>88</v>
      </c>
      <c r="F8574" s="217" t="s">
        <v>12</v>
      </c>
      <c r="G8574" s="217" t="s">
        <v>10</v>
      </c>
      <c r="H8574" s="217" t="s">
        <v>170</v>
      </c>
      <c r="I8574" s="217">
        <v>0</v>
      </c>
      <c r="J8574" s="217">
        <v>0</v>
      </c>
      <c r="K8574" s="217">
        <v>0</v>
      </c>
      <c r="L8574" s="217">
        <v>4</v>
      </c>
      <c r="M8574" s="217">
        <v>72.631578947368396</v>
      </c>
      <c r="N8574" s="217">
        <v>0</v>
      </c>
      <c r="O8574" s="217">
        <v>0</v>
      </c>
      <c r="P8574" s="217">
        <v>0</v>
      </c>
      <c r="Q8574" s="217">
        <v>0</v>
      </c>
      <c r="R8574" s="217">
        <v>0</v>
      </c>
      <c r="S8574" s="217">
        <v>0</v>
      </c>
      <c r="T8574" s="217">
        <v>0</v>
      </c>
      <c r="U8574" s="217">
        <v>0</v>
      </c>
      <c r="V8574" s="217">
        <v>0</v>
      </c>
      <c r="W8574" s="217">
        <v>0</v>
      </c>
      <c r="X8574" s="217">
        <v>0</v>
      </c>
      <c r="Y8574" s="217">
        <v>0</v>
      </c>
    </row>
    <row r="8575" spans="2:25">
      <c r="B8575" s="217" t="s">
        <v>8744</v>
      </c>
      <c r="C8575" s="217" t="s">
        <v>5935</v>
      </c>
      <c r="D8575" s="217" t="s">
        <v>18</v>
      </c>
      <c r="E8575" s="217" t="s">
        <v>88</v>
      </c>
      <c r="F8575" s="217" t="s">
        <v>12</v>
      </c>
      <c r="G8575" s="217" t="s">
        <v>10</v>
      </c>
      <c r="H8575" s="217" t="s">
        <v>172</v>
      </c>
      <c r="I8575" s="217">
        <v>0</v>
      </c>
      <c r="J8575" s="217">
        <v>0</v>
      </c>
      <c r="K8575" s="217">
        <v>0</v>
      </c>
      <c r="L8575" s="217">
        <v>8</v>
      </c>
      <c r="M8575" s="217">
        <v>121.052631578947</v>
      </c>
      <c r="N8575" s="217">
        <v>0</v>
      </c>
      <c r="O8575" s="217">
        <v>0</v>
      </c>
      <c r="P8575" s="217">
        <v>0</v>
      </c>
      <c r="Q8575" s="217">
        <v>0</v>
      </c>
      <c r="R8575" s="217">
        <v>0</v>
      </c>
      <c r="S8575" s="217">
        <v>0</v>
      </c>
      <c r="T8575" s="217">
        <v>0</v>
      </c>
      <c r="U8575" s="217">
        <v>0</v>
      </c>
      <c r="V8575" s="217">
        <v>0</v>
      </c>
      <c r="W8575" s="217">
        <v>0</v>
      </c>
      <c r="X8575" s="217">
        <v>0</v>
      </c>
      <c r="Y8575" s="217">
        <v>0</v>
      </c>
    </row>
    <row r="8576" spans="2:25">
      <c r="B8576" s="217" t="s">
        <v>8745</v>
      </c>
      <c r="C8576" s="217" t="s">
        <v>5935</v>
      </c>
      <c r="D8576" s="217" t="s">
        <v>18</v>
      </c>
      <c r="E8576" s="217" t="s">
        <v>88</v>
      </c>
      <c r="F8576" s="217" t="s">
        <v>12</v>
      </c>
      <c r="G8576" s="217" t="s">
        <v>10</v>
      </c>
      <c r="H8576" s="217" t="s">
        <v>174</v>
      </c>
      <c r="I8576" s="217">
        <v>2</v>
      </c>
      <c r="J8576" s="217">
        <v>2</v>
      </c>
      <c r="K8576" s="217">
        <v>0</v>
      </c>
      <c r="L8576" s="217">
        <v>3</v>
      </c>
      <c r="M8576" s="217">
        <v>133.157894736842</v>
      </c>
      <c r="N8576" s="217">
        <v>15.019762845849799</v>
      </c>
      <c r="O8576" s="217">
        <v>15.019762845849799</v>
      </c>
      <c r="P8576" s="217">
        <v>0</v>
      </c>
      <c r="Q8576" s="217">
        <v>15.019762845849799</v>
      </c>
      <c r="R8576" s="217">
        <v>15.019762845849799</v>
      </c>
      <c r="S8576" s="217">
        <v>0</v>
      </c>
      <c r="T8576" s="217">
        <v>15.019762845849799</v>
      </c>
      <c r="U8576" s="217">
        <v>15.019762845849799</v>
      </c>
      <c r="V8576" s="217">
        <v>0</v>
      </c>
      <c r="W8576" s="217">
        <v>15.019762845849799</v>
      </c>
      <c r="X8576" s="217">
        <v>15.019762845849799</v>
      </c>
      <c r="Y8576" s="217">
        <v>0</v>
      </c>
    </row>
    <row r="8577" spans="2:25">
      <c r="B8577" s="217" t="s">
        <v>8746</v>
      </c>
      <c r="C8577" s="217" t="s">
        <v>5935</v>
      </c>
      <c r="D8577" s="217" t="s">
        <v>18</v>
      </c>
      <c r="E8577" s="217" t="s">
        <v>88</v>
      </c>
      <c r="F8577" s="217" t="s">
        <v>12</v>
      </c>
      <c r="G8577" s="217" t="s">
        <v>10</v>
      </c>
      <c r="H8577" s="217" t="s">
        <v>176</v>
      </c>
      <c r="I8577" s="217">
        <v>0</v>
      </c>
      <c r="J8577" s="217">
        <v>0</v>
      </c>
      <c r="K8577" s="217">
        <v>0</v>
      </c>
      <c r="L8577" s="217">
        <v>10</v>
      </c>
      <c r="M8577" s="217">
        <v>205.789473684211</v>
      </c>
      <c r="N8577" s="217">
        <v>0</v>
      </c>
      <c r="O8577" s="217">
        <v>0</v>
      </c>
      <c r="P8577" s="217">
        <v>0</v>
      </c>
      <c r="Q8577" s="217">
        <v>0</v>
      </c>
      <c r="R8577" s="217">
        <v>0</v>
      </c>
      <c r="S8577" s="217">
        <v>0</v>
      </c>
      <c r="T8577" s="217">
        <v>0</v>
      </c>
      <c r="U8577" s="217">
        <v>0</v>
      </c>
      <c r="V8577" s="217">
        <v>0</v>
      </c>
      <c r="W8577" s="217">
        <v>0</v>
      </c>
      <c r="X8577" s="217">
        <v>0</v>
      </c>
      <c r="Y8577" s="217">
        <v>0</v>
      </c>
    </row>
    <row r="8578" spans="2:25">
      <c r="B8578" s="217" t="s">
        <v>8747</v>
      </c>
      <c r="C8578" s="217" t="s">
        <v>5935</v>
      </c>
      <c r="D8578" s="217" t="s">
        <v>18</v>
      </c>
      <c r="E8578" s="217" t="s">
        <v>88</v>
      </c>
      <c r="F8578" s="217" t="s">
        <v>12</v>
      </c>
      <c r="G8578" s="217" t="s">
        <v>10</v>
      </c>
      <c r="H8578" s="217" t="s">
        <v>178</v>
      </c>
      <c r="I8578" s="217">
        <v>0</v>
      </c>
      <c r="J8578" s="217">
        <v>0</v>
      </c>
      <c r="K8578" s="217">
        <v>0</v>
      </c>
      <c r="L8578" s="217">
        <v>1</v>
      </c>
      <c r="M8578" s="217">
        <v>157.36842105263199</v>
      </c>
      <c r="N8578" s="217">
        <v>0</v>
      </c>
      <c r="O8578" s="217">
        <v>0</v>
      </c>
      <c r="P8578" s="217">
        <v>0</v>
      </c>
      <c r="Q8578" s="217">
        <v>0</v>
      </c>
      <c r="R8578" s="217">
        <v>0</v>
      </c>
      <c r="S8578" s="217">
        <v>0</v>
      </c>
      <c r="T8578" s="217">
        <v>0</v>
      </c>
      <c r="U8578" s="217">
        <v>0</v>
      </c>
      <c r="V8578" s="217">
        <v>0</v>
      </c>
      <c r="W8578" s="217">
        <v>0</v>
      </c>
      <c r="X8578" s="217">
        <v>0</v>
      </c>
      <c r="Y8578" s="217">
        <v>0</v>
      </c>
    </row>
    <row r="8579" spans="2:25">
      <c r="B8579" s="217" t="s">
        <v>8748</v>
      </c>
      <c r="C8579" s="217" t="s">
        <v>5935</v>
      </c>
      <c r="D8579" s="217" t="s">
        <v>18</v>
      </c>
      <c r="E8579" s="217" t="s">
        <v>88</v>
      </c>
      <c r="F8579" s="217" t="s">
        <v>12</v>
      </c>
      <c r="G8579" s="217" t="s">
        <v>10</v>
      </c>
      <c r="H8579" s="217" t="s">
        <v>5</v>
      </c>
      <c r="I8579" s="217">
        <v>2</v>
      </c>
      <c r="J8579" s="217">
        <v>2</v>
      </c>
      <c r="K8579" s="217">
        <v>0</v>
      </c>
      <c r="L8579" s="217">
        <v>26</v>
      </c>
      <c r="M8579" s="217">
        <v>690</v>
      </c>
      <c r="N8579" s="217">
        <v>2.8985507246376798</v>
      </c>
      <c r="O8579" s="217">
        <v>2.8985507246376798</v>
      </c>
      <c r="P8579" s="217">
        <v>0</v>
      </c>
      <c r="Q8579" s="217">
        <v>2.8985507246376798</v>
      </c>
      <c r="R8579" s="217">
        <v>2.8985507246376798</v>
      </c>
      <c r="S8579" s="217">
        <v>0</v>
      </c>
      <c r="T8579" s="217">
        <v>2.8985507246376798</v>
      </c>
      <c r="U8579" s="217">
        <v>2.8985507246376798</v>
      </c>
      <c r="V8579" s="217">
        <v>0</v>
      </c>
      <c r="W8579" s="217">
        <v>2.8985507246376798</v>
      </c>
      <c r="X8579" s="217">
        <v>2.8985507246376798</v>
      </c>
      <c r="Y8579" s="217">
        <v>0</v>
      </c>
    </row>
    <row r="8580" spans="2:25">
      <c r="B8580" s="217" t="s">
        <v>8749</v>
      </c>
      <c r="C8580" s="217" t="s">
        <v>5935</v>
      </c>
      <c r="D8580" s="217" t="s">
        <v>18</v>
      </c>
      <c r="E8580" s="217" t="s">
        <v>88</v>
      </c>
      <c r="F8580" s="217" t="s">
        <v>9</v>
      </c>
      <c r="G8580" s="217" t="s">
        <v>10</v>
      </c>
      <c r="H8580" s="217" t="s">
        <v>170</v>
      </c>
      <c r="I8580" s="217">
        <v>0</v>
      </c>
      <c r="J8580" s="217">
        <v>0</v>
      </c>
      <c r="K8580" s="217">
        <v>0</v>
      </c>
      <c r="L8580" s="217">
        <v>4</v>
      </c>
      <c r="M8580" s="217">
        <v>80.144927536231904</v>
      </c>
      <c r="N8580" s="217">
        <v>0</v>
      </c>
      <c r="O8580" s="217">
        <v>0</v>
      </c>
      <c r="P8580" s="217">
        <v>0</v>
      </c>
      <c r="Q8580" s="217">
        <v>0</v>
      </c>
      <c r="R8580" s="217">
        <v>0</v>
      </c>
      <c r="S8580" s="217">
        <v>0</v>
      </c>
      <c r="T8580" s="217">
        <v>0</v>
      </c>
      <c r="U8580" s="217">
        <v>0</v>
      </c>
      <c r="V8580" s="217">
        <v>0</v>
      </c>
      <c r="W8580" s="217">
        <v>0</v>
      </c>
      <c r="X8580" s="217">
        <v>0</v>
      </c>
      <c r="Y8580" s="217">
        <v>0</v>
      </c>
    </row>
    <row r="8581" spans="2:25">
      <c r="B8581" s="217" t="s">
        <v>8750</v>
      </c>
      <c r="C8581" s="217" t="s">
        <v>5935</v>
      </c>
      <c r="D8581" s="217" t="s">
        <v>18</v>
      </c>
      <c r="E8581" s="217" t="s">
        <v>88</v>
      </c>
      <c r="F8581" s="217" t="s">
        <v>9</v>
      </c>
      <c r="G8581" s="217" t="s">
        <v>10</v>
      </c>
      <c r="H8581" s="217" t="s">
        <v>172</v>
      </c>
      <c r="I8581" s="217">
        <v>0</v>
      </c>
      <c r="J8581" s="217">
        <v>0</v>
      </c>
      <c r="K8581" s="217">
        <v>0</v>
      </c>
      <c r="L8581" s="217">
        <v>1</v>
      </c>
      <c r="M8581" s="217">
        <v>125.94202898550699</v>
      </c>
      <c r="N8581" s="217">
        <v>0</v>
      </c>
      <c r="O8581" s="217">
        <v>0</v>
      </c>
      <c r="P8581" s="217">
        <v>0</v>
      </c>
      <c r="Q8581" s="217">
        <v>0</v>
      </c>
      <c r="R8581" s="217">
        <v>0</v>
      </c>
      <c r="S8581" s="217">
        <v>0</v>
      </c>
      <c r="T8581" s="217">
        <v>0</v>
      </c>
      <c r="U8581" s="217">
        <v>0</v>
      </c>
      <c r="V8581" s="217">
        <v>0</v>
      </c>
      <c r="W8581" s="217">
        <v>0</v>
      </c>
      <c r="X8581" s="217">
        <v>0</v>
      </c>
      <c r="Y8581" s="217">
        <v>0</v>
      </c>
    </row>
    <row r="8582" spans="2:25">
      <c r="B8582" s="217" t="s">
        <v>8751</v>
      </c>
      <c r="C8582" s="217" t="s">
        <v>5935</v>
      </c>
      <c r="D8582" s="217" t="s">
        <v>18</v>
      </c>
      <c r="E8582" s="217" t="s">
        <v>88</v>
      </c>
      <c r="F8582" s="217" t="s">
        <v>9</v>
      </c>
      <c r="G8582" s="217" t="s">
        <v>10</v>
      </c>
      <c r="H8582" s="217" t="s">
        <v>174</v>
      </c>
      <c r="I8582" s="217">
        <v>1</v>
      </c>
      <c r="J8582" s="217">
        <v>1</v>
      </c>
      <c r="K8582" s="217">
        <v>0</v>
      </c>
      <c r="L8582" s="217">
        <v>11</v>
      </c>
      <c r="M8582" s="217">
        <v>194.63768115942</v>
      </c>
      <c r="N8582" s="217">
        <v>5.1377513030528696</v>
      </c>
      <c r="O8582" s="217">
        <v>5.1377513030528696</v>
      </c>
      <c r="P8582" s="217">
        <v>0</v>
      </c>
      <c r="Q8582" s="217">
        <v>5.1377513030528696</v>
      </c>
      <c r="R8582" s="217">
        <v>5.1377513030528696</v>
      </c>
      <c r="S8582" s="217">
        <v>0</v>
      </c>
      <c r="T8582" s="217">
        <v>5.1377513030528696</v>
      </c>
      <c r="U8582" s="217">
        <v>5.1377513030528696</v>
      </c>
      <c r="V8582" s="217">
        <v>0</v>
      </c>
      <c r="W8582" s="217">
        <v>5.1377513030528696</v>
      </c>
      <c r="X8582" s="217">
        <v>5.1377513030528696</v>
      </c>
      <c r="Y8582" s="217">
        <v>0</v>
      </c>
    </row>
    <row r="8583" spans="2:25">
      <c r="B8583" s="217" t="s">
        <v>8752</v>
      </c>
      <c r="C8583" s="217" t="s">
        <v>5935</v>
      </c>
      <c r="D8583" s="217" t="s">
        <v>18</v>
      </c>
      <c r="E8583" s="217" t="s">
        <v>88</v>
      </c>
      <c r="F8583" s="217" t="s">
        <v>9</v>
      </c>
      <c r="G8583" s="217" t="s">
        <v>10</v>
      </c>
      <c r="H8583" s="217" t="s">
        <v>176</v>
      </c>
      <c r="I8583" s="217">
        <v>0</v>
      </c>
      <c r="J8583" s="217">
        <v>0</v>
      </c>
      <c r="K8583" s="217">
        <v>0</v>
      </c>
      <c r="L8583" s="217">
        <v>10</v>
      </c>
      <c r="M8583" s="217">
        <v>228.98550724637701</v>
      </c>
      <c r="N8583" s="217">
        <v>0</v>
      </c>
      <c r="O8583" s="217">
        <v>0</v>
      </c>
      <c r="P8583" s="217">
        <v>0</v>
      </c>
      <c r="Q8583" s="217">
        <v>0</v>
      </c>
      <c r="R8583" s="217">
        <v>0</v>
      </c>
      <c r="S8583" s="217">
        <v>0</v>
      </c>
      <c r="T8583" s="217">
        <v>0</v>
      </c>
      <c r="U8583" s="217">
        <v>0</v>
      </c>
      <c r="V8583" s="217">
        <v>0</v>
      </c>
      <c r="W8583" s="217">
        <v>0</v>
      </c>
      <c r="X8583" s="217">
        <v>0</v>
      </c>
      <c r="Y8583" s="217">
        <v>0</v>
      </c>
    </row>
    <row r="8584" spans="2:25">
      <c r="B8584" s="217" t="s">
        <v>8753</v>
      </c>
      <c r="C8584" s="217" t="s">
        <v>5935</v>
      </c>
      <c r="D8584" s="217" t="s">
        <v>18</v>
      </c>
      <c r="E8584" s="217" t="s">
        <v>88</v>
      </c>
      <c r="F8584" s="217" t="s">
        <v>9</v>
      </c>
      <c r="G8584" s="217" t="s">
        <v>10</v>
      </c>
      <c r="H8584" s="217" t="s">
        <v>178</v>
      </c>
      <c r="I8584" s="217">
        <v>0</v>
      </c>
      <c r="J8584" s="217">
        <v>0</v>
      </c>
      <c r="K8584" s="217">
        <v>0</v>
      </c>
      <c r="L8584" s="217">
        <v>1</v>
      </c>
      <c r="M8584" s="217">
        <v>160.28985507246401</v>
      </c>
      <c r="N8584" s="217">
        <v>0</v>
      </c>
      <c r="O8584" s="217">
        <v>0</v>
      </c>
      <c r="P8584" s="217">
        <v>0</v>
      </c>
      <c r="Q8584" s="217">
        <v>0</v>
      </c>
      <c r="R8584" s="217">
        <v>0</v>
      </c>
      <c r="S8584" s="217">
        <v>0</v>
      </c>
      <c r="T8584" s="217">
        <v>0</v>
      </c>
      <c r="U8584" s="217">
        <v>0</v>
      </c>
      <c r="V8584" s="217">
        <v>0</v>
      </c>
      <c r="W8584" s="217">
        <v>0</v>
      </c>
      <c r="X8584" s="217">
        <v>0</v>
      </c>
      <c r="Y8584" s="217">
        <v>0</v>
      </c>
    </row>
    <row r="8585" spans="2:25">
      <c r="B8585" s="217" t="s">
        <v>8754</v>
      </c>
      <c r="C8585" s="217" t="s">
        <v>5935</v>
      </c>
      <c r="D8585" s="217" t="s">
        <v>18</v>
      </c>
      <c r="E8585" s="217" t="s">
        <v>88</v>
      </c>
      <c r="F8585" s="217" t="s">
        <v>9</v>
      </c>
      <c r="G8585" s="217" t="s">
        <v>10</v>
      </c>
      <c r="H8585" s="217" t="s">
        <v>5</v>
      </c>
      <c r="I8585" s="217">
        <v>1</v>
      </c>
      <c r="J8585" s="217">
        <v>1</v>
      </c>
      <c r="K8585" s="217">
        <v>0</v>
      </c>
      <c r="L8585" s="217">
        <v>27</v>
      </c>
      <c r="M8585" s="217">
        <v>790</v>
      </c>
      <c r="N8585" s="217">
        <v>1.26582278481013</v>
      </c>
      <c r="O8585" s="217">
        <v>1.26582278481013</v>
      </c>
      <c r="P8585" s="217">
        <v>0</v>
      </c>
      <c r="Q8585" s="217">
        <v>1.26582278481013</v>
      </c>
      <c r="R8585" s="217">
        <v>1.26582278481013</v>
      </c>
      <c r="S8585" s="217">
        <v>0</v>
      </c>
      <c r="T8585" s="217">
        <v>1.26582278481013</v>
      </c>
      <c r="U8585" s="217">
        <v>1.26582278481013</v>
      </c>
      <c r="V8585" s="217">
        <v>0</v>
      </c>
      <c r="W8585" s="217">
        <v>1.26582278481013</v>
      </c>
      <c r="X8585" s="217">
        <v>1.26582278481013</v>
      </c>
      <c r="Y8585" s="217">
        <v>0</v>
      </c>
    </row>
    <row r="8586" spans="2:25">
      <c r="B8586" s="217" t="s">
        <v>8755</v>
      </c>
      <c r="C8586" s="217" t="s">
        <v>5935</v>
      </c>
      <c r="D8586" s="217" t="s">
        <v>18</v>
      </c>
      <c r="E8586" s="217" t="s">
        <v>88</v>
      </c>
      <c r="F8586" s="217" t="s">
        <v>5</v>
      </c>
      <c r="G8586" s="217" t="s">
        <v>10</v>
      </c>
      <c r="H8586" s="217" t="s">
        <v>170</v>
      </c>
      <c r="I8586" s="217">
        <v>0</v>
      </c>
      <c r="J8586" s="217">
        <v>0</v>
      </c>
      <c r="K8586" s="217">
        <v>0</v>
      </c>
      <c r="L8586" s="217">
        <v>8</v>
      </c>
      <c r="M8586" s="217">
        <v>152.7765064836</v>
      </c>
      <c r="N8586" s="217">
        <v>0</v>
      </c>
      <c r="O8586" s="217">
        <v>0</v>
      </c>
      <c r="P8586" s="217">
        <v>0</v>
      </c>
      <c r="Q8586" s="217">
        <v>0</v>
      </c>
      <c r="R8586" s="217">
        <v>0</v>
      </c>
      <c r="S8586" s="217">
        <v>0</v>
      </c>
      <c r="T8586" s="217">
        <v>0</v>
      </c>
      <c r="U8586" s="217">
        <v>0</v>
      </c>
      <c r="V8586" s="217">
        <v>0</v>
      </c>
      <c r="W8586" s="217">
        <v>0</v>
      </c>
      <c r="X8586" s="217">
        <v>0</v>
      </c>
      <c r="Y8586" s="217">
        <v>0</v>
      </c>
    </row>
    <row r="8587" spans="2:25">
      <c r="B8587" s="217" t="s">
        <v>8756</v>
      </c>
      <c r="C8587" s="217" t="s">
        <v>5935</v>
      </c>
      <c r="D8587" s="217" t="s">
        <v>18</v>
      </c>
      <c r="E8587" s="217" t="s">
        <v>88</v>
      </c>
      <c r="F8587" s="217" t="s">
        <v>5</v>
      </c>
      <c r="G8587" s="217" t="s">
        <v>10</v>
      </c>
      <c r="H8587" s="217" t="s">
        <v>172</v>
      </c>
      <c r="I8587" s="217">
        <v>0</v>
      </c>
      <c r="J8587" s="217">
        <v>0</v>
      </c>
      <c r="K8587" s="217">
        <v>0</v>
      </c>
      <c r="L8587" s="217">
        <v>9</v>
      </c>
      <c r="M8587" s="217">
        <v>246.99466056445499</v>
      </c>
      <c r="N8587" s="217">
        <v>0</v>
      </c>
      <c r="O8587" s="217">
        <v>0</v>
      </c>
      <c r="P8587" s="217">
        <v>0</v>
      </c>
      <c r="Q8587" s="217">
        <v>0</v>
      </c>
      <c r="R8587" s="217">
        <v>0</v>
      </c>
      <c r="S8587" s="217">
        <v>0</v>
      </c>
      <c r="T8587" s="217">
        <v>0</v>
      </c>
      <c r="U8587" s="217">
        <v>0</v>
      </c>
      <c r="V8587" s="217">
        <v>0</v>
      </c>
      <c r="W8587" s="217">
        <v>0</v>
      </c>
      <c r="X8587" s="217">
        <v>0</v>
      </c>
      <c r="Y8587" s="217">
        <v>0</v>
      </c>
    </row>
    <row r="8588" spans="2:25">
      <c r="B8588" s="217" t="s">
        <v>8757</v>
      </c>
      <c r="C8588" s="217" t="s">
        <v>5935</v>
      </c>
      <c r="D8588" s="217" t="s">
        <v>18</v>
      </c>
      <c r="E8588" s="217" t="s">
        <v>88</v>
      </c>
      <c r="F8588" s="217" t="s">
        <v>5</v>
      </c>
      <c r="G8588" s="217" t="s">
        <v>10</v>
      </c>
      <c r="H8588" s="217" t="s">
        <v>174</v>
      </c>
      <c r="I8588" s="217">
        <v>3</v>
      </c>
      <c r="J8588" s="217">
        <v>3</v>
      </c>
      <c r="K8588" s="217">
        <v>0</v>
      </c>
      <c r="L8588" s="217">
        <v>14</v>
      </c>
      <c r="M8588" s="217">
        <v>327.79557589626199</v>
      </c>
      <c r="N8588" s="217">
        <v>9.1520454228137904</v>
      </c>
      <c r="O8588" s="217">
        <v>9.1520454228137904</v>
      </c>
      <c r="P8588" s="217">
        <v>0</v>
      </c>
      <c r="Q8588" s="217">
        <v>9.1520454228137904</v>
      </c>
      <c r="R8588" s="217">
        <v>9.1520454228137904</v>
      </c>
      <c r="S8588" s="217">
        <v>0</v>
      </c>
      <c r="T8588" s="217">
        <v>9.1520454228137904</v>
      </c>
      <c r="U8588" s="217">
        <v>9.1520454228137904</v>
      </c>
      <c r="V8588" s="217">
        <v>0</v>
      </c>
      <c r="W8588" s="217">
        <v>9.1520454228137904</v>
      </c>
      <c r="X8588" s="217">
        <v>9.1520454228137904</v>
      </c>
      <c r="Y8588" s="217">
        <v>0</v>
      </c>
    </row>
    <row r="8589" spans="2:25">
      <c r="B8589" s="217" t="s">
        <v>8758</v>
      </c>
      <c r="C8589" s="217" t="s">
        <v>5935</v>
      </c>
      <c r="D8589" s="217" t="s">
        <v>18</v>
      </c>
      <c r="E8589" s="217" t="s">
        <v>88</v>
      </c>
      <c r="F8589" s="217" t="s">
        <v>5</v>
      </c>
      <c r="G8589" s="217" t="s">
        <v>10</v>
      </c>
      <c r="H8589" s="217" t="s">
        <v>176</v>
      </c>
      <c r="I8589" s="217">
        <v>0</v>
      </c>
      <c r="J8589" s="217">
        <v>0</v>
      </c>
      <c r="K8589" s="217">
        <v>0</v>
      </c>
      <c r="L8589" s="217">
        <v>20</v>
      </c>
      <c r="M8589" s="217">
        <v>434.77498093058699</v>
      </c>
      <c r="N8589" s="217">
        <v>0</v>
      </c>
      <c r="O8589" s="217">
        <v>0</v>
      </c>
      <c r="P8589" s="217">
        <v>0</v>
      </c>
      <c r="Q8589" s="217">
        <v>0</v>
      </c>
      <c r="R8589" s="217">
        <v>0</v>
      </c>
      <c r="S8589" s="217">
        <v>0</v>
      </c>
      <c r="T8589" s="217">
        <v>0</v>
      </c>
      <c r="U8589" s="217">
        <v>0</v>
      </c>
      <c r="V8589" s="217">
        <v>0</v>
      </c>
      <c r="W8589" s="217">
        <v>0</v>
      </c>
      <c r="X8589" s="217">
        <v>0</v>
      </c>
      <c r="Y8589" s="217">
        <v>0</v>
      </c>
    </row>
    <row r="8590" spans="2:25">
      <c r="B8590" s="217" t="s">
        <v>8759</v>
      </c>
      <c r="C8590" s="217" t="s">
        <v>5935</v>
      </c>
      <c r="D8590" s="217" t="s">
        <v>18</v>
      </c>
      <c r="E8590" s="217" t="s">
        <v>88</v>
      </c>
      <c r="F8590" s="217" t="s">
        <v>5</v>
      </c>
      <c r="G8590" s="217" t="s">
        <v>10</v>
      </c>
      <c r="H8590" s="217" t="s">
        <v>178</v>
      </c>
      <c r="I8590" s="217">
        <v>0</v>
      </c>
      <c r="J8590" s="217">
        <v>0</v>
      </c>
      <c r="K8590" s="217">
        <v>0</v>
      </c>
      <c r="L8590" s="217">
        <v>2</v>
      </c>
      <c r="M8590" s="217">
        <v>317.65827612509503</v>
      </c>
      <c r="N8590" s="217">
        <v>0</v>
      </c>
      <c r="O8590" s="217">
        <v>0</v>
      </c>
      <c r="P8590" s="217">
        <v>0</v>
      </c>
      <c r="Q8590" s="217">
        <v>0</v>
      </c>
      <c r="R8590" s="217">
        <v>0</v>
      </c>
      <c r="S8590" s="217">
        <v>0</v>
      </c>
      <c r="T8590" s="217">
        <v>0</v>
      </c>
      <c r="U8590" s="217">
        <v>0</v>
      </c>
      <c r="V8590" s="217">
        <v>0</v>
      </c>
      <c r="W8590" s="217">
        <v>0</v>
      </c>
      <c r="X8590" s="217">
        <v>0</v>
      </c>
      <c r="Y8590" s="217">
        <v>0</v>
      </c>
    </row>
    <row r="8591" spans="2:25">
      <c r="B8591" s="217" t="s">
        <v>8760</v>
      </c>
      <c r="C8591" s="217" t="s">
        <v>5935</v>
      </c>
      <c r="D8591" s="217" t="s">
        <v>18</v>
      </c>
      <c r="E8591" s="217" t="s">
        <v>88</v>
      </c>
      <c r="F8591" s="217" t="s">
        <v>5</v>
      </c>
      <c r="G8591" s="217" t="s">
        <v>10</v>
      </c>
      <c r="H8591" s="217" t="s">
        <v>5</v>
      </c>
      <c r="I8591" s="217">
        <v>3</v>
      </c>
      <c r="J8591" s="217">
        <v>3</v>
      </c>
      <c r="K8591" s="217">
        <v>0</v>
      </c>
      <c r="L8591" s="217">
        <v>53</v>
      </c>
      <c r="M8591" s="217">
        <v>1480</v>
      </c>
      <c r="N8591" s="217">
        <v>2.0270270270270299</v>
      </c>
      <c r="O8591" s="217">
        <v>2.0270270270270299</v>
      </c>
      <c r="P8591" s="217">
        <v>0</v>
      </c>
      <c r="Q8591" s="217">
        <v>2.0270270270270299</v>
      </c>
      <c r="R8591" s="217">
        <v>2.0270270270270299</v>
      </c>
      <c r="S8591" s="217">
        <v>0</v>
      </c>
      <c r="T8591" s="217">
        <v>2.0270270270270299</v>
      </c>
      <c r="U8591" s="217">
        <v>2.0270270270270299</v>
      </c>
      <c r="V8591" s="217">
        <v>0</v>
      </c>
      <c r="W8591" s="217">
        <v>2.0270270270270299</v>
      </c>
      <c r="X8591" s="217">
        <v>2.0270270270270299</v>
      </c>
      <c r="Y8591" s="217">
        <v>0</v>
      </c>
    </row>
    <row r="8592" spans="2:25">
      <c r="B8592" s="217" t="s">
        <v>8761</v>
      </c>
      <c r="C8592" s="217" t="s">
        <v>5935</v>
      </c>
      <c r="D8592" s="217" t="s">
        <v>18</v>
      </c>
      <c r="E8592" s="217" t="s">
        <v>88</v>
      </c>
      <c r="F8592" s="217" t="s">
        <v>12</v>
      </c>
      <c r="G8592" s="217" t="s">
        <v>49</v>
      </c>
      <c r="H8592" s="217" t="s">
        <v>170</v>
      </c>
      <c r="I8592" s="217">
        <v>5</v>
      </c>
      <c r="J8592" s="217">
        <v>4</v>
      </c>
      <c r="K8592" s="217">
        <v>1</v>
      </c>
      <c r="L8592" s="217">
        <v>13</v>
      </c>
      <c r="M8592" s="217">
        <v>383.97683397683397</v>
      </c>
      <c r="N8592" s="217">
        <v>13.021618903971801</v>
      </c>
      <c r="O8592" s="217">
        <v>10.4172951231775</v>
      </c>
      <c r="P8592" s="217">
        <v>2.60432378079437</v>
      </c>
      <c r="Q8592" s="217">
        <v>13.021618903971801</v>
      </c>
      <c r="R8592" s="217">
        <v>10.4172951231775</v>
      </c>
      <c r="S8592" s="217">
        <v>2.60432378079437</v>
      </c>
      <c r="T8592" s="217">
        <v>13.021618903971801</v>
      </c>
      <c r="U8592" s="217">
        <v>10.4172951231775</v>
      </c>
      <c r="V8592" s="217">
        <v>2.60432378079437</v>
      </c>
      <c r="W8592" s="217">
        <v>13.021618903971801</v>
      </c>
      <c r="X8592" s="217">
        <v>10.4172951231775</v>
      </c>
      <c r="Y8592" s="217">
        <v>2.60432378079437</v>
      </c>
    </row>
    <row r="8593" spans="2:25">
      <c r="B8593" s="217" t="s">
        <v>8762</v>
      </c>
      <c r="C8593" s="217" t="s">
        <v>5935</v>
      </c>
      <c r="D8593" s="217" t="s">
        <v>18</v>
      </c>
      <c r="E8593" s="217" t="s">
        <v>88</v>
      </c>
      <c r="F8593" s="217" t="s">
        <v>12</v>
      </c>
      <c r="G8593" s="217" t="s">
        <v>49</v>
      </c>
      <c r="H8593" s="217" t="s">
        <v>172</v>
      </c>
      <c r="I8593" s="217">
        <v>8</v>
      </c>
      <c r="J8593" s="217">
        <v>8</v>
      </c>
      <c r="K8593" s="217">
        <v>0</v>
      </c>
      <c r="L8593" s="217">
        <v>14</v>
      </c>
      <c r="M8593" s="217">
        <v>571.04247104247099</v>
      </c>
      <c r="N8593" s="217">
        <v>14.009465855307599</v>
      </c>
      <c r="O8593" s="217">
        <v>14.009465855307599</v>
      </c>
      <c r="P8593" s="217">
        <v>0</v>
      </c>
      <c r="Q8593" s="217">
        <v>14.009465855307599</v>
      </c>
      <c r="R8593" s="217">
        <v>14.009465855307599</v>
      </c>
      <c r="S8593" s="217">
        <v>0</v>
      </c>
      <c r="T8593" s="217">
        <v>14.009465855307599</v>
      </c>
      <c r="U8593" s="217">
        <v>14.009465855307599</v>
      </c>
      <c r="V8593" s="217">
        <v>0</v>
      </c>
      <c r="W8593" s="217">
        <v>14.009465855307599</v>
      </c>
      <c r="X8593" s="217">
        <v>14.009465855307599</v>
      </c>
      <c r="Y8593" s="217">
        <v>0</v>
      </c>
    </row>
    <row r="8594" spans="2:25">
      <c r="B8594" s="217" t="s">
        <v>8763</v>
      </c>
      <c r="C8594" s="217" t="s">
        <v>5935</v>
      </c>
      <c r="D8594" s="217" t="s">
        <v>18</v>
      </c>
      <c r="E8594" s="217" t="s">
        <v>88</v>
      </c>
      <c r="F8594" s="217" t="s">
        <v>12</v>
      </c>
      <c r="G8594" s="217" t="s">
        <v>49</v>
      </c>
      <c r="H8594" s="217" t="s">
        <v>174</v>
      </c>
      <c r="I8594" s="217">
        <v>6</v>
      </c>
      <c r="J8594" s="217">
        <v>6</v>
      </c>
      <c r="K8594" s="217">
        <v>0</v>
      </c>
      <c r="L8594" s="217">
        <v>19</v>
      </c>
      <c r="M8594" s="217">
        <v>620.27027027026998</v>
      </c>
      <c r="N8594" s="217">
        <v>9.6732026143790808</v>
      </c>
      <c r="O8594" s="217">
        <v>9.6732026143790808</v>
      </c>
      <c r="P8594" s="217">
        <v>0</v>
      </c>
      <c r="Q8594" s="217">
        <v>9.6732026143790808</v>
      </c>
      <c r="R8594" s="217">
        <v>9.6732026143790808</v>
      </c>
      <c r="S8594" s="217">
        <v>0</v>
      </c>
      <c r="T8594" s="217">
        <v>9.6732026143790808</v>
      </c>
      <c r="U8594" s="217">
        <v>9.6732026143790808</v>
      </c>
      <c r="V8594" s="217">
        <v>0</v>
      </c>
      <c r="W8594" s="217">
        <v>9.6732026143790808</v>
      </c>
      <c r="X8594" s="217">
        <v>9.6732026143790808</v>
      </c>
      <c r="Y8594" s="217">
        <v>0</v>
      </c>
    </row>
    <row r="8595" spans="2:25">
      <c r="B8595" s="217" t="s">
        <v>8764</v>
      </c>
      <c r="C8595" s="217" t="s">
        <v>5935</v>
      </c>
      <c r="D8595" s="217" t="s">
        <v>18</v>
      </c>
      <c r="E8595" s="217" t="s">
        <v>88</v>
      </c>
      <c r="F8595" s="217" t="s">
        <v>12</v>
      </c>
      <c r="G8595" s="217" t="s">
        <v>49</v>
      </c>
      <c r="H8595" s="217" t="s">
        <v>176</v>
      </c>
      <c r="I8595" s="217">
        <v>4</v>
      </c>
      <c r="J8595" s="217">
        <v>3</v>
      </c>
      <c r="K8595" s="217">
        <v>1</v>
      </c>
      <c r="L8595" s="217">
        <v>17</v>
      </c>
      <c r="M8595" s="217">
        <v>649.80694980695</v>
      </c>
      <c r="N8595" s="217">
        <v>6.1556743909685103</v>
      </c>
      <c r="O8595" s="217">
        <v>4.6167557932263801</v>
      </c>
      <c r="P8595" s="217">
        <v>1.53891859774213</v>
      </c>
      <c r="Q8595" s="217">
        <v>6.1556743909685103</v>
      </c>
      <c r="R8595" s="217">
        <v>4.6167557932263801</v>
      </c>
      <c r="S8595" s="217">
        <v>1.53891859774213</v>
      </c>
      <c r="T8595" s="217">
        <v>6.1556743909685103</v>
      </c>
      <c r="U8595" s="217">
        <v>4.6167557932263801</v>
      </c>
      <c r="V8595" s="217">
        <v>1.53891859774213</v>
      </c>
      <c r="W8595" s="217">
        <v>6.1556743909685103</v>
      </c>
      <c r="X8595" s="217">
        <v>4.6167557932263801</v>
      </c>
      <c r="Y8595" s="217">
        <v>1.53891859774213</v>
      </c>
    </row>
    <row r="8596" spans="2:25">
      <c r="B8596" s="217" t="s">
        <v>8765</v>
      </c>
      <c r="C8596" s="217" t="s">
        <v>5935</v>
      </c>
      <c r="D8596" s="217" t="s">
        <v>18</v>
      </c>
      <c r="E8596" s="217" t="s">
        <v>88</v>
      </c>
      <c r="F8596" s="217" t="s">
        <v>12</v>
      </c>
      <c r="G8596" s="217" t="s">
        <v>49</v>
      </c>
      <c r="H8596" s="217" t="s">
        <v>178</v>
      </c>
      <c r="I8596" s="217">
        <v>1</v>
      </c>
      <c r="J8596" s="217">
        <v>1</v>
      </c>
      <c r="K8596" s="217">
        <v>0</v>
      </c>
      <c r="L8596" s="217">
        <v>2</v>
      </c>
      <c r="M8596" s="217">
        <v>324.903474903475</v>
      </c>
      <c r="N8596" s="217">
        <v>3.0778371954842498</v>
      </c>
      <c r="O8596" s="217">
        <v>3.0778371954842498</v>
      </c>
      <c r="P8596" s="217">
        <v>0</v>
      </c>
      <c r="Q8596" s="217">
        <v>3.0778371954842498</v>
      </c>
      <c r="R8596" s="217">
        <v>3.0778371954842498</v>
      </c>
      <c r="S8596" s="217">
        <v>0</v>
      </c>
      <c r="T8596" s="217">
        <v>3.0778371954842498</v>
      </c>
      <c r="U8596" s="217">
        <v>3.0778371954842498</v>
      </c>
      <c r="V8596" s="217">
        <v>0</v>
      </c>
      <c r="W8596" s="217">
        <v>3.0778371954842498</v>
      </c>
      <c r="X8596" s="217">
        <v>3.0778371954842498</v>
      </c>
      <c r="Y8596" s="217">
        <v>0</v>
      </c>
    </row>
    <row r="8597" spans="2:25">
      <c r="B8597" s="217" t="s">
        <v>8766</v>
      </c>
      <c r="C8597" s="217" t="s">
        <v>5935</v>
      </c>
      <c r="D8597" s="217" t="s">
        <v>18</v>
      </c>
      <c r="E8597" s="217" t="s">
        <v>88</v>
      </c>
      <c r="F8597" s="217" t="s">
        <v>12</v>
      </c>
      <c r="G8597" s="217" t="s">
        <v>49</v>
      </c>
      <c r="H8597" s="217" t="s">
        <v>5</v>
      </c>
      <c r="I8597" s="217">
        <v>24</v>
      </c>
      <c r="J8597" s="217">
        <v>22</v>
      </c>
      <c r="K8597" s="217">
        <v>2</v>
      </c>
      <c r="L8597" s="217">
        <v>65</v>
      </c>
      <c r="M8597" s="217">
        <v>2550</v>
      </c>
      <c r="N8597" s="217">
        <v>9.4117647058823497</v>
      </c>
      <c r="O8597" s="217">
        <v>8.62745098039216</v>
      </c>
      <c r="P8597" s="217">
        <v>0.78431372549019596</v>
      </c>
      <c r="Q8597" s="217">
        <v>9.4117647058823497</v>
      </c>
      <c r="R8597" s="217">
        <v>8.62745098039216</v>
      </c>
      <c r="S8597" s="217">
        <v>0.78431372549019596</v>
      </c>
      <c r="T8597" s="217">
        <v>9.4117647058823497</v>
      </c>
      <c r="U8597" s="217">
        <v>8.62745098039216</v>
      </c>
      <c r="V8597" s="217">
        <v>0.78431372549019596</v>
      </c>
      <c r="W8597" s="217">
        <v>9.4117647058823497</v>
      </c>
      <c r="X8597" s="217">
        <v>8.62745098039216</v>
      </c>
      <c r="Y8597" s="217">
        <v>0.78431372549019596</v>
      </c>
    </row>
    <row r="8598" spans="2:25">
      <c r="B8598" s="217" t="s">
        <v>8767</v>
      </c>
      <c r="C8598" s="217" t="s">
        <v>5935</v>
      </c>
      <c r="D8598" s="217" t="s">
        <v>18</v>
      </c>
      <c r="E8598" s="217" t="s">
        <v>88</v>
      </c>
      <c r="F8598" s="217" t="s">
        <v>9</v>
      </c>
      <c r="G8598" s="217" t="s">
        <v>49</v>
      </c>
      <c r="H8598" s="217" t="s">
        <v>170</v>
      </c>
      <c r="I8598" s="217">
        <v>0</v>
      </c>
      <c r="J8598" s="217">
        <v>0</v>
      </c>
      <c r="K8598" s="217">
        <v>0</v>
      </c>
      <c r="L8598" s="217">
        <v>11</v>
      </c>
      <c r="M8598" s="217">
        <v>570.83870967741905</v>
      </c>
      <c r="N8598" s="217">
        <v>0</v>
      </c>
      <c r="O8598" s="217">
        <v>0</v>
      </c>
      <c r="P8598" s="217">
        <v>0</v>
      </c>
      <c r="Q8598" s="217">
        <v>0</v>
      </c>
      <c r="R8598" s="217">
        <v>0</v>
      </c>
      <c r="S8598" s="217">
        <v>0</v>
      </c>
      <c r="T8598" s="217">
        <v>0</v>
      </c>
      <c r="U8598" s="217">
        <v>0</v>
      </c>
      <c r="V8598" s="217">
        <v>0</v>
      </c>
      <c r="W8598" s="217">
        <v>0</v>
      </c>
      <c r="X8598" s="217">
        <v>0</v>
      </c>
      <c r="Y8598" s="217">
        <v>0</v>
      </c>
    </row>
    <row r="8599" spans="2:25">
      <c r="B8599" s="217" t="s">
        <v>8768</v>
      </c>
      <c r="C8599" s="217" t="s">
        <v>5935</v>
      </c>
      <c r="D8599" s="217" t="s">
        <v>18</v>
      </c>
      <c r="E8599" s="217" t="s">
        <v>88</v>
      </c>
      <c r="F8599" s="217" t="s">
        <v>9</v>
      </c>
      <c r="G8599" s="217" t="s">
        <v>49</v>
      </c>
      <c r="H8599" s="217" t="s">
        <v>172</v>
      </c>
      <c r="I8599" s="217">
        <v>2</v>
      </c>
      <c r="J8599" s="217">
        <v>2</v>
      </c>
      <c r="K8599" s="217">
        <v>0</v>
      </c>
      <c r="L8599" s="217">
        <v>15</v>
      </c>
      <c r="M8599" s="217">
        <v>703.35483870967698</v>
      </c>
      <c r="N8599" s="217">
        <v>2.8435149513850702</v>
      </c>
      <c r="O8599" s="217">
        <v>2.8435149513850702</v>
      </c>
      <c r="P8599" s="217">
        <v>0</v>
      </c>
      <c r="Q8599" s="217">
        <v>2.8435149513850702</v>
      </c>
      <c r="R8599" s="217">
        <v>2.8435149513850702</v>
      </c>
      <c r="S8599" s="217">
        <v>0</v>
      </c>
      <c r="T8599" s="217">
        <v>2.8435149513850702</v>
      </c>
      <c r="U8599" s="217">
        <v>2.8435149513850702</v>
      </c>
      <c r="V8599" s="217">
        <v>0</v>
      </c>
      <c r="W8599" s="217">
        <v>2.8435149513850702</v>
      </c>
      <c r="X8599" s="217">
        <v>2.8435149513850702</v>
      </c>
      <c r="Y8599" s="217">
        <v>0</v>
      </c>
    </row>
    <row r="8600" spans="2:25">
      <c r="B8600" s="217" t="s">
        <v>8769</v>
      </c>
      <c r="C8600" s="217" t="s">
        <v>5935</v>
      </c>
      <c r="D8600" s="217" t="s">
        <v>18</v>
      </c>
      <c r="E8600" s="217" t="s">
        <v>88</v>
      </c>
      <c r="F8600" s="217" t="s">
        <v>9</v>
      </c>
      <c r="G8600" s="217" t="s">
        <v>49</v>
      </c>
      <c r="H8600" s="217" t="s">
        <v>174</v>
      </c>
      <c r="I8600" s="217">
        <v>3</v>
      </c>
      <c r="J8600" s="217">
        <v>3</v>
      </c>
      <c r="K8600" s="217">
        <v>0</v>
      </c>
      <c r="L8600" s="217">
        <v>26</v>
      </c>
      <c r="M8600" s="217">
        <v>764.51612903225805</v>
      </c>
      <c r="N8600" s="217">
        <v>3.9240506329113898</v>
      </c>
      <c r="O8600" s="217">
        <v>3.9240506329113898</v>
      </c>
      <c r="P8600" s="217">
        <v>0</v>
      </c>
      <c r="Q8600" s="217">
        <v>3.9240506329113898</v>
      </c>
      <c r="R8600" s="217">
        <v>3.9240506329113898</v>
      </c>
      <c r="S8600" s="217">
        <v>0</v>
      </c>
      <c r="T8600" s="217">
        <v>3.9240506329113898</v>
      </c>
      <c r="U8600" s="217">
        <v>3.9240506329113898</v>
      </c>
      <c r="V8600" s="217">
        <v>0</v>
      </c>
      <c r="W8600" s="217">
        <v>3.9240506329113898</v>
      </c>
      <c r="X8600" s="217">
        <v>3.9240506329113898</v>
      </c>
      <c r="Y8600" s="217">
        <v>0</v>
      </c>
    </row>
    <row r="8601" spans="2:25">
      <c r="B8601" s="217" t="s">
        <v>8770</v>
      </c>
      <c r="C8601" s="217" t="s">
        <v>5935</v>
      </c>
      <c r="D8601" s="217" t="s">
        <v>18</v>
      </c>
      <c r="E8601" s="217" t="s">
        <v>88</v>
      </c>
      <c r="F8601" s="217" t="s">
        <v>9</v>
      </c>
      <c r="G8601" s="217" t="s">
        <v>49</v>
      </c>
      <c r="H8601" s="217" t="s">
        <v>176</v>
      </c>
      <c r="I8601" s="217">
        <v>1</v>
      </c>
      <c r="J8601" s="217">
        <v>1</v>
      </c>
      <c r="K8601" s="217">
        <v>0</v>
      </c>
      <c r="L8601" s="217">
        <v>29</v>
      </c>
      <c r="M8601" s="217">
        <v>754.322580645161</v>
      </c>
      <c r="N8601" s="217">
        <v>1.3256927813889801</v>
      </c>
      <c r="O8601" s="217">
        <v>1.3256927813889801</v>
      </c>
      <c r="P8601" s="217">
        <v>0</v>
      </c>
      <c r="Q8601" s="217">
        <v>1.3256927813889801</v>
      </c>
      <c r="R8601" s="217">
        <v>1.3256927813889801</v>
      </c>
      <c r="S8601" s="217">
        <v>0</v>
      </c>
      <c r="T8601" s="217">
        <v>1.3256927813889801</v>
      </c>
      <c r="U8601" s="217">
        <v>1.3256927813889801</v>
      </c>
      <c r="V8601" s="217">
        <v>0</v>
      </c>
      <c r="W8601" s="217">
        <v>1.3256927813889801</v>
      </c>
      <c r="X8601" s="217">
        <v>1.3256927813889801</v>
      </c>
      <c r="Y8601" s="217">
        <v>0</v>
      </c>
    </row>
    <row r="8602" spans="2:25">
      <c r="B8602" s="217" t="s">
        <v>8771</v>
      </c>
      <c r="C8602" s="217" t="s">
        <v>5935</v>
      </c>
      <c r="D8602" s="217" t="s">
        <v>18</v>
      </c>
      <c r="E8602" s="217" t="s">
        <v>88</v>
      </c>
      <c r="F8602" s="217" t="s">
        <v>9</v>
      </c>
      <c r="G8602" s="217" t="s">
        <v>49</v>
      </c>
      <c r="H8602" s="217" t="s">
        <v>178</v>
      </c>
      <c r="I8602" s="217">
        <v>0</v>
      </c>
      <c r="J8602" s="217">
        <v>0</v>
      </c>
      <c r="K8602" s="217">
        <v>0</v>
      </c>
      <c r="L8602" s="217">
        <v>0</v>
      </c>
      <c r="M8602" s="217">
        <v>366.96774193548401</v>
      </c>
      <c r="N8602" s="217">
        <v>0</v>
      </c>
      <c r="O8602" s="217">
        <v>0</v>
      </c>
      <c r="P8602" s="217">
        <v>0</v>
      </c>
      <c r="Q8602" s="217">
        <v>0</v>
      </c>
      <c r="R8602" s="217">
        <v>0</v>
      </c>
      <c r="S8602" s="217">
        <v>0</v>
      </c>
      <c r="T8602" s="217">
        <v>0</v>
      </c>
      <c r="U8602" s="217">
        <v>0</v>
      </c>
      <c r="V8602" s="217">
        <v>0</v>
      </c>
      <c r="W8602" s="217">
        <v>0</v>
      </c>
      <c r="X8602" s="217">
        <v>0</v>
      </c>
      <c r="Y8602" s="217">
        <v>0</v>
      </c>
    </row>
    <row r="8603" spans="2:25">
      <c r="B8603" s="217" t="s">
        <v>8772</v>
      </c>
      <c r="C8603" s="217" t="s">
        <v>5935</v>
      </c>
      <c r="D8603" s="217" t="s">
        <v>18</v>
      </c>
      <c r="E8603" s="217" t="s">
        <v>88</v>
      </c>
      <c r="F8603" s="217" t="s">
        <v>9</v>
      </c>
      <c r="G8603" s="217" t="s">
        <v>49</v>
      </c>
      <c r="H8603" s="217" t="s">
        <v>5</v>
      </c>
      <c r="I8603" s="217">
        <v>6</v>
      </c>
      <c r="J8603" s="217">
        <v>6</v>
      </c>
      <c r="K8603" s="217">
        <v>0</v>
      </c>
      <c r="L8603" s="217">
        <v>81</v>
      </c>
      <c r="M8603" s="217">
        <v>3160</v>
      </c>
      <c r="N8603" s="217">
        <v>1.89873417721519</v>
      </c>
      <c r="O8603" s="217">
        <v>1.89873417721519</v>
      </c>
      <c r="P8603" s="217">
        <v>0</v>
      </c>
      <c r="Q8603" s="217">
        <v>1.89873417721519</v>
      </c>
      <c r="R8603" s="217">
        <v>1.89873417721519</v>
      </c>
      <c r="S8603" s="217">
        <v>0</v>
      </c>
      <c r="T8603" s="217">
        <v>1.89873417721519</v>
      </c>
      <c r="U8603" s="217">
        <v>1.89873417721519</v>
      </c>
      <c r="V8603" s="217">
        <v>0</v>
      </c>
      <c r="W8603" s="217">
        <v>1.89873417721519</v>
      </c>
      <c r="X8603" s="217">
        <v>1.89873417721519</v>
      </c>
      <c r="Y8603" s="217">
        <v>0</v>
      </c>
    </row>
    <row r="8604" spans="2:25">
      <c r="B8604" s="217" t="s">
        <v>8773</v>
      </c>
      <c r="C8604" s="217" t="s">
        <v>5935</v>
      </c>
      <c r="D8604" s="217" t="s">
        <v>18</v>
      </c>
      <c r="E8604" s="217" t="s">
        <v>88</v>
      </c>
      <c r="F8604" s="217" t="s">
        <v>5</v>
      </c>
      <c r="G8604" s="217" t="s">
        <v>49</v>
      </c>
      <c r="H8604" s="217" t="s">
        <v>170</v>
      </c>
      <c r="I8604" s="217">
        <v>5</v>
      </c>
      <c r="J8604" s="217">
        <v>4</v>
      </c>
      <c r="K8604" s="217">
        <v>1</v>
      </c>
      <c r="L8604" s="217">
        <v>24</v>
      </c>
      <c r="M8604" s="217">
        <v>954.81554365425302</v>
      </c>
      <c r="N8604" s="217">
        <v>5.2366135357035404</v>
      </c>
      <c r="O8604" s="217">
        <v>4.1892908285628296</v>
      </c>
      <c r="P8604" s="217">
        <v>1.0473227071407101</v>
      </c>
      <c r="Q8604" s="217">
        <v>5.2366135357035404</v>
      </c>
      <c r="R8604" s="217">
        <v>4.1892908285628296</v>
      </c>
      <c r="S8604" s="217">
        <v>1.0473227071407101</v>
      </c>
      <c r="T8604" s="217">
        <v>5.2366135357035404</v>
      </c>
      <c r="U8604" s="217">
        <v>4.1892908285628296</v>
      </c>
      <c r="V8604" s="217">
        <v>1.0473227071407101</v>
      </c>
      <c r="W8604" s="217">
        <v>5.2366135357035404</v>
      </c>
      <c r="X8604" s="217">
        <v>4.1892908285628296</v>
      </c>
      <c r="Y8604" s="217">
        <v>1.0473227071407101</v>
      </c>
    </row>
    <row r="8605" spans="2:25">
      <c r="B8605" s="217" t="s">
        <v>8774</v>
      </c>
      <c r="C8605" s="217" t="s">
        <v>5935</v>
      </c>
      <c r="D8605" s="217" t="s">
        <v>18</v>
      </c>
      <c r="E8605" s="217" t="s">
        <v>88</v>
      </c>
      <c r="F8605" s="217" t="s">
        <v>5</v>
      </c>
      <c r="G8605" s="217" t="s">
        <v>49</v>
      </c>
      <c r="H8605" s="217" t="s">
        <v>172</v>
      </c>
      <c r="I8605" s="217">
        <v>10</v>
      </c>
      <c r="J8605" s="217">
        <v>10</v>
      </c>
      <c r="K8605" s="217">
        <v>0</v>
      </c>
      <c r="L8605" s="217">
        <v>29</v>
      </c>
      <c r="M8605" s="217">
        <v>1274.39730975215</v>
      </c>
      <c r="N8605" s="217">
        <v>7.8468464453560802</v>
      </c>
      <c r="O8605" s="217">
        <v>7.8468464453560802</v>
      </c>
      <c r="P8605" s="217">
        <v>0</v>
      </c>
      <c r="Q8605" s="217">
        <v>7.8468464453560802</v>
      </c>
      <c r="R8605" s="217">
        <v>7.8468464453560802</v>
      </c>
      <c r="S8605" s="217">
        <v>0</v>
      </c>
      <c r="T8605" s="217">
        <v>7.8468464453560802</v>
      </c>
      <c r="U8605" s="217">
        <v>7.8468464453560802</v>
      </c>
      <c r="V8605" s="217">
        <v>0</v>
      </c>
      <c r="W8605" s="217">
        <v>7.8468464453560802</v>
      </c>
      <c r="X8605" s="217">
        <v>7.8468464453560802</v>
      </c>
      <c r="Y8605" s="217">
        <v>0</v>
      </c>
    </row>
    <row r="8606" spans="2:25">
      <c r="B8606" s="217" t="s">
        <v>8775</v>
      </c>
      <c r="C8606" s="217" t="s">
        <v>5935</v>
      </c>
      <c r="D8606" s="217" t="s">
        <v>18</v>
      </c>
      <c r="E8606" s="217" t="s">
        <v>88</v>
      </c>
      <c r="F8606" s="217" t="s">
        <v>5</v>
      </c>
      <c r="G8606" s="217" t="s">
        <v>49</v>
      </c>
      <c r="H8606" s="217" t="s">
        <v>174</v>
      </c>
      <c r="I8606" s="217">
        <v>9</v>
      </c>
      <c r="J8606" s="217">
        <v>9</v>
      </c>
      <c r="K8606" s="217">
        <v>0</v>
      </c>
      <c r="L8606" s="217">
        <v>45</v>
      </c>
      <c r="M8606" s="217">
        <v>1384.7863993025301</v>
      </c>
      <c r="N8606" s="217">
        <v>6.4991972801964302</v>
      </c>
      <c r="O8606" s="217">
        <v>6.4991972801964302</v>
      </c>
      <c r="P8606" s="217">
        <v>0</v>
      </c>
      <c r="Q8606" s="217">
        <v>6.4991972801964302</v>
      </c>
      <c r="R8606" s="217">
        <v>6.4991972801964302</v>
      </c>
      <c r="S8606" s="217">
        <v>0</v>
      </c>
      <c r="T8606" s="217">
        <v>6.4991972801964302</v>
      </c>
      <c r="U8606" s="217">
        <v>6.4991972801964302</v>
      </c>
      <c r="V8606" s="217">
        <v>0</v>
      </c>
      <c r="W8606" s="217">
        <v>6.4991972801964302</v>
      </c>
      <c r="X8606" s="217">
        <v>6.4991972801964302</v>
      </c>
      <c r="Y8606" s="217">
        <v>0</v>
      </c>
    </row>
    <row r="8607" spans="2:25">
      <c r="B8607" s="217" t="s">
        <v>8776</v>
      </c>
      <c r="C8607" s="217" t="s">
        <v>5935</v>
      </c>
      <c r="D8607" s="217" t="s">
        <v>18</v>
      </c>
      <c r="E8607" s="217" t="s">
        <v>88</v>
      </c>
      <c r="F8607" s="217" t="s">
        <v>5</v>
      </c>
      <c r="G8607" s="217" t="s">
        <v>49</v>
      </c>
      <c r="H8607" s="217" t="s">
        <v>176</v>
      </c>
      <c r="I8607" s="217">
        <v>5</v>
      </c>
      <c r="J8607" s="217">
        <v>4</v>
      </c>
      <c r="K8607" s="217">
        <v>1</v>
      </c>
      <c r="L8607" s="217">
        <v>46</v>
      </c>
      <c r="M8607" s="217">
        <v>1404.12953045211</v>
      </c>
      <c r="N8607" s="217">
        <v>3.5609250368732499</v>
      </c>
      <c r="O8607" s="217">
        <v>2.8487400294985998</v>
      </c>
      <c r="P8607" s="217">
        <v>0.71218500737464996</v>
      </c>
      <c r="Q8607" s="217">
        <v>3.5609250368732499</v>
      </c>
      <c r="R8607" s="217">
        <v>2.8487400294985998</v>
      </c>
      <c r="S8607" s="217">
        <v>0.71218500737464996</v>
      </c>
      <c r="T8607" s="217">
        <v>3.5609250368732499</v>
      </c>
      <c r="U8607" s="217">
        <v>2.8487400294985998</v>
      </c>
      <c r="V8607" s="217">
        <v>0.71218500737464996</v>
      </c>
      <c r="W8607" s="217">
        <v>3.5609250368732499</v>
      </c>
      <c r="X8607" s="217">
        <v>2.8487400294985998</v>
      </c>
      <c r="Y8607" s="217">
        <v>0.71218500737464996</v>
      </c>
    </row>
    <row r="8608" spans="2:25">
      <c r="B8608" s="217" t="s">
        <v>8777</v>
      </c>
      <c r="C8608" s="217" t="s">
        <v>5935</v>
      </c>
      <c r="D8608" s="217" t="s">
        <v>18</v>
      </c>
      <c r="E8608" s="217" t="s">
        <v>88</v>
      </c>
      <c r="F8608" s="217" t="s">
        <v>5</v>
      </c>
      <c r="G8608" s="217" t="s">
        <v>49</v>
      </c>
      <c r="H8608" s="217" t="s">
        <v>178</v>
      </c>
      <c r="I8608" s="217">
        <v>1</v>
      </c>
      <c r="J8608" s="217">
        <v>1</v>
      </c>
      <c r="K8608" s="217">
        <v>0</v>
      </c>
      <c r="L8608" s="217">
        <v>2</v>
      </c>
      <c r="M8608" s="217">
        <v>691.87121683895896</v>
      </c>
      <c r="N8608" s="217">
        <v>1.44535568999218</v>
      </c>
      <c r="O8608" s="217">
        <v>1.44535568999218</v>
      </c>
      <c r="P8608" s="217">
        <v>0</v>
      </c>
      <c r="Q8608" s="217">
        <v>1.44535568999218</v>
      </c>
      <c r="R8608" s="217">
        <v>1.44535568999218</v>
      </c>
      <c r="S8608" s="217">
        <v>0</v>
      </c>
      <c r="T8608" s="217">
        <v>1.44535568999218</v>
      </c>
      <c r="U8608" s="217">
        <v>1.44535568999218</v>
      </c>
      <c r="V8608" s="217">
        <v>0</v>
      </c>
      <c r="W8608" s="217">
        <v>1.44535568999218</v>
      </c>
      <c r="X8608" s="217">
        <v>1.44535568999218</v>
      </c>
      <c r="Y8608" s="217">
        <v>0</v>
      </c>
    </row>
    <row r="8609" spans="2:25">
      <c r="B8609" s="217" t="s">
        <v>8778</v>
      </c>
      <c r="C8609" s="217" t="s">
        <v>5935</v>
      </c>
      <c r="D8609" s="217" t="s">
        <v>18</v>
      </c>
      <c r="E8609" s="217" t="s">
        <v>88</v>
      </c>
      <c r="F8609" s="217" t="s">
        <v>5</v>
      </c>
      <c r="G8609" s="217" t="s">
        <v>49</v>
      </c>
      <c r="H8609" s="217" t="s">
        <v>5</v>
      </c>
      <c r="I8609" s="217">
        <v>30</v>
      </c>
      <c r="J8609" s="217">
        <v>28</v>
      </c>
      <c r="K8609" s="217">
        <v>2</v>
      </c>
      <c r="L8609" s="217">
        <v>146</v>
      </c>
      <c r="M8609" s="217">
        <v>5710</v>
      </c>
      <c r="N8609" s="217">
        <v>5.2539404553415103</v>
      </c>
      <c r="O8609" s="217">
        <v>4.9036777583187403</v>
      </c>
      <c r="P8609" s="217">
        <v>0.35026269702276702</v>
      </c>
      <c r="Q8609" s="217">
        <v>5.2539404553415103</v>
      </c>
      <c r="R8609" s="217">
        <v>4.9036777583187403</v>
      </c>
      <c r="S8609" s="217">
        <v>0.35026269702276702</v>
      </c>
      <c r="T8609" s="217">
        <v>5.2539404553415103</v>
      </c>
      <c r="U8609" s="217">
        <v>4.9036777583187403</v>
      </c>
      <c r="V8609" s="217">
        <v>0.35026269702276702</v>
      </c>
      <c r="W8609" s="217">
        <v>5.2539404553415103</v>
      </c>
      <c r="X8609" s="217">
        <v>4.9036777583187403</v>
      </c>
      <c r="Y8609" s="217">
        <v>0.35026269702276702</v>
      </c>
    </row>
    <row r="8610" spans="2:25">
      <c r="B8610" s="217" t="s">
        <v>8779</v>
      </c>
      <c r="C8610" s="217" t="s">
        <v>5935</v>
      </c>
      <c r="D8610" s="217" t="s">
        <v>18</v>
      </c>
      <c r="E8610" s="217" t="s">
        <v>88</v>
      </c>
      <c r="F8610" s="217" t="s">
        <v>12</v>
      </c>
      <c r="G8610" s="217" t="s">
        <v>13</v>
      </c>
      <c r="H8610" s="217" t="s">
        <v>170</v>
      </c>
      <c r="I8610" s="217">
        <v>0</v>
      </c>
      <c r="J8610" s="217">
        <v>0</v>
      </c>
      <c r="K8610" s="217">
        <v>0</v>
      </c>
      <c r="L8610" s="217">
        <v>0</v>
      </c>
      <c r="M8610" s="217">
        <v>12.2222222222222</v>
      </c>
      <c r="N8610" s="217">
        <v>0</v>
      </c>
      <c r="O8610" s="217">
        <v>0</v>
      </c>
      <c r="P8610" s="217">
        <v>0</v>
      </c>
      <c r="Q8610" s="217">
        <v>0</v>
      </c>
      <c r="R8610" s="217">
        <v>0</v>
      </c>
      <c r="S8610" s="217">
        <v>0</v>
      </c>
      <c r="T8610" s="217">
        <v>0</v>
      </c>
      <c r="U8610" s="217">
        <v>0</v>
      </c>
      <c r="V8610" s="217">
        <v>0</v>
      </c>
      <c r="W8610" s="217">
        <v>0</v>
      </c>
      <c r="X8610" s="217">
        <v>0</v>
      </c>
      <c r="Y8610" s="217">
        <v>0</v>
      </c>
    </row>
    <row r="8611" spans="2:25">
      <c r="B8611" s="217" t="s">
        <v>8780</v>
      </c>
      <c r="C8611" s="217" t="s">
        <v>5935</v>
      </c>
      <c r="D8611" s="217" t="s">
        <v>18</v>
      </c>
      <c r="E8611" s="217" t="s">
        <v>88</v>
      </c>
      <c r="F8611" s="217" t="s">
        <v>12</v>
      </c>
      <c r="G8611" s="217" t="s">
        <v>13</v>
      </c>
      <c r="H8611" s="217" t="s">
        <v>172</v>
      </c>
      <c r="I8611" s="217">
        <v>1</v>
      </c>
      <c r="J8611" s="217">
        <v>1</v>
      </c>
      <c r="K8611" s="217">
        <v>0</v>
      </c>
      <c r="L8611" s="217">
        <v>2</v>
      </c>
      <c r="M8611" s="217">
        <v>12.2222222222222</v>
      </c>
      <c r="N8611" s="217">
        <v>81.818181818181799</v>
      </c>
      <c r="O8611" s="217">
        <v>81.818181818181799</v>
      </c>
      <c r="P8611" s="217">
        <v>0</v>
      </c>
      <c r="Q8611" s="217">
        <v>81.818181818181799</v>
      </c>
      <c r="R8611" s="217">
        <v>81.818181818181799</v>
      </c>
      <c r="S8611" s="217">
        <v>0</v>
      </c>
      <c r="T8611" s="217">
        <v>81.818181818181799</v>
      </c>
      <c r="U8611" s="217">
        <v>81.818181818181799</v>
      </c>
      <c r="V8611" s="217">
        <v>0</v>
      </c>
      <c r="W8611" s="217">
        <v>81.818181818181799</v>
      </c>
      <c r="X8611" s="217">
        <v>81.818181818181799</v>
      </c>
      <c r="Y8611" s="217">
        <v>0</v>
      </c>
    </row>
    <row r="8612" spans="2:25">
      <c r="B8612" s="217" t="s">
        <v>8781</v>
      </c>
      <c r="C8612" s="217" t="s">
        <v>5935</v>
      </c>
      <c r="D8612" s="217" t="s">
        <v>18</v>
      </c>
      <c r="E8612" s="217" t="s">
        <v>88</v>
      </c>
      <c r="F8612" s="217" t="s">
        <v>12</v>
      </c>
      <c r="G8612" s="217" t="s">
        <v>13</v>
      </c>
      <c r="H8612" s="217" t="s">
        <v>174</v>
      </c>
      <c r="I8612" s="217">
        <v>0</v>
      </c>
      <c r="J8612" s="217">
        <v>0</v>
      </c>
      <c r="K8612" s="217">
        <v>0</v>
      </c>
      <c r="L8612" s="217">
        <v>0</v>
      </c>
      <c r="M8612" s="217">
        <v>24.4444444444444</v>
      </c>
      <c r="N8612" s="217">
        <v>0</v>
      </c>
      <c r="O8612" s="217">
        <v>0</v>
      </c>
      <c r="P8612" s="217">
        <v>0</v>
      </c>
      <c r="Q8612" s="217">
        <v>0</v>
      </c>
      <c r="R8612" s="217">
        <v>0</v>
      </c>
      <c r="S8612" s="217">
        <v>0</v>
      </c>
      <c r="T8612" s="217">
        <v>0</v>
      </c>
      <c r="U8612" s="217">
        <v>0</v>
      </c>
      <c r="V8612" s="217">
        <v>0</v>
      </c>
      <c r="W8612" s="217">
        <v>0</v>
      </c>
      <c r="X8612" s="217">
        <v>0</v>
      </c>
      <c r="Y8612" s="217">
        <v>0</v>
      </c>
    </row>
    <row r="8613" spans="2:25">
      <c r="B8613" s="217" t="s">
        <v>8782</v>
      </c>
      <c r="C8613" s="217" t="s">
        <v>5935</v>
      </c>
      <c r="D8613" s="217" t="s">
        <v>18</v>
      </c>
      <c r="E8613" s="217" t="s">
        <v>88</v>
      </c>
      <c r="F8613" s="217" t="s">
        <v>12</v>
      </c>
      <c r="G8613" s="217" t="s">
        <v>13</v>
      </c>
      <c r="H8613" s="217" t="s">
        <v>176</v>
      </c>
      <c r="I8613" s="217">
        <v>0</v>
      </c>
      <c r="J8613" s="217">
        <v>0</v>
      </c>
      <c r="K8613" s="217">
        <v>0</v>
      </c>
      <c r="L8613" s="217">
        <v>1</v>
      </c>
      <c r="M8613" s="217">
        <v>24.4444444444444</v>
      </c>
      <c r="N8613" s="217">
        <v>0</v>
      </c>
      <c r="O8613" s="217">
        <v>0</v>
      </c>
      <c r="P8613" s="217">
        <v>0</v>
      </c>
      <c r="Q8613" s="217">
        <v>0</v>
      </c>
      <c r="R8613" s="217">
        <v>0</v>
      </c>
      <c r="S8613" s="217">
        <v>0</v>
      </c>
      <c r="T8613" s="217">
        <v>0</v>
      </c>
      <c r="U8613" s="217">
        <v>0</v>
      </c>
      <c r="V8613" s="217">
        <v>0</v>
      </c>
      <c r="W8613" s="217">
        <v>0</v>
      </c>
      <c r="X8613" s="217">
        <v>0</v>
      </c>
      <c r="Y8613" s="217">
        <v>0</v>
      </c>
    </row>
    <row r="8614" spans="2:25">
      <c r="B8614" s="217" t="s">
        <v>8783</v>
      </c>
      <c r="C8614" s="217" t="s">
        <v>5935</v>
      </c>
      <c r="D8614" s="217" t="s">
        <v>18</v>
      </c>
      <c r="E8614" s="217" t="s">
        <v>88</v>
      </c>
      <c r="F8614" s="217" t="s">
        <v>12</v>
      </c>
      <c r="G8614" s="217" t="s">
        <v>13</v>
      </c>
      <c r="H8614" s="217" t="s">
        <v>178</v>
      </c>
      <c r="I8614" s="217">
        <v>0</v>
      </c>
      <c r="J8614" s="217">
        <v>0</v>
      </c>
      <c r="K8614" s="217">
        <v>0</v>
      </c>
      <c r="L8614" s="217">
        <v>0</v>
      </c>
      <c r="M8614" s="217">
        <v>36.6666666666667</v>
      </c>
      <c r="N8614" s="217">
        <v>0</v>
      </c>
      <c r="O8614" s="217">
        <v>0</v>
      </c>
      <c r="P8614" s="217">
        <v>0</v>
      </c>
      <c r="Q8614" s="217">
        <v>0</v>
      </c>
      <c r="R8614" s="217">
        <v>0</v>
      </c>
      <c r="S8614" s="217">
        <v>0</v>
      </c>
      <c r="T8614" s="217">
        <v>0</v>
      </c>
      <c r="U8614" s="217">
        <v>0</v>
      </c>
      <c r="V8614" s="217">
        <v>0</v>
      </c>
      <c r="W8614" s="217">
        <v>0</v>
      </c>
      <c r="X8614" s="217">
        <v>0</v>
      </c>
      <c r="Y8614" s="217">
        <v>0</v>
      </c>
    </row>
    <row r="8615" spans="2:25">
      <c r="B8615" s="217" t="s">
        <v>8784</v>
      </c>
      <c r="C8615" s="217" t="s">
        <v>5935</v>
      </c>
      <c r="D8615" s="217" t="s">
        <v>18</v>
      </c>
      <c r="E8615" s="217" t="s">
        <v>88</v>
      </c>
      <c r="F8615" s="217" t="s">
        <v>12</v>
      </c>
      <c r="G8615" s="217" t="s">
        <v>13</v>
      </c>
      <c r="H8615" s="217" t="s">
        <v>5</v>
      </c>
      <c r="I8615" s="217">
        <v>1</v>
      </c>
      <c r="J8615" s="217">
        <v>1</v>
      </c>
      <c r="K8615" s="217">
        <v>0</v>
      </c>
      <c r="L8615" s="217">
        <v>3</v>
      </c>
      <c r="M8615" s="217">
        <v>110</v>
      </c>
      <c r="N8615" s="217">
        <v>9.0909090909090899</v>
      </c>
      <c r="O8615" s="217">
        <v>9.0909090909090899</v>
      </c>
      <c r="P8615" s="217">
        <v>0</v>
      </c>
      <c r="Q8615" s="217">
        <v>9.0909090909090899</v>
      </c>
      <c r="R8615" s="217">
        <v>9.0909090909090899</v>
      </c>
      <c r="S8615" s="217">
        <v>0</v>
      </c>
      <c r="T8615" s="217">
        <v>9.0909090909090899</v>
      </c>
      <c r="U8615" s="217">
        <v>9.0909090909090899</v>
      </c>
      <c r="V8615" s="217">
        <v>0</v>
      </c>
      <c r="W8615" s="217">
        <v>9.0909090909090899</v>
      </c>
      <c r="X8615" s="217">
        <v>9.0909090909090899</v>
      </c>
      <c r="Y8615" s="217">
        <v>0</v>
      </c>
    </row>
    <row r="8616" spans="2:25">
      <c r="B8616" s="217" t="s">
        <v>8785</v>
      </c>
      <c r="C8616" s="217" t="s">
        <v>5935</v>
      </c>
      <c r="D8616" s="217" t="s">
        <v>18</v>
      </c>
      <c r="E8616" s="217" t="s">
        <v>88</v>
      </c>
      <c r="F8616" s="217" t="s">
        <v>9</v>
      </c>
      <c r="G8616" s="217" t="s">
        <v>13</v>
      </c>
      <c r="H8616" s="217" t="s">
        <v>170</v>
      </c>
      <c r="I8616" s="217">
        <v>0</v>
      </c>
      <c r="J8616" s="217">
        <v>0</v>
      </c>
      <c r="K8616" s="217">
        <v>0</v>
      </c>
      <c r="L8616" s="217">
        <v>3</v>
      </c>
      <c r="M8616" s="217">
        <v>8.8888888888888893</v>
      </c>
      <c r="N8616" s="217">
        <v>0</v>
      </c>
      <c r="O8616" s="217">
        <v>0</v>
      </c>
      <c r="P8616" s="217">
        <v>0</v>
      </c>
      <c r="Q8616" s="217">
        <v>0</v>
      </c>
      <c r="R8616" s="217">
        <v>0</v>
      </c>
      <c r="S8616" s="217">
        <v>0</v>
      </c>
      <c r="T8616" s="217">
        <v>0</v>
      </c>
      <c r="U8616" s="217">
        <v>0</v>
      </c>
      <c r="V8616" s="217">
        <v>0</v>
      </c>
      <c r="W8616" s="217">
        <v>0</v>
      </c>
      <c r="X8616" s="217">
        <v>0</v>
      </c>
      <c r="Y8616" s="217">
        <v>0</v>
      </c>
    </row>
    <row r="8617" spans="2:25">
      <c r="B8617" s="217" t="s">
        <v>8786</v>
      </c>
      <c r="C8617" s="217" t="s">
        <v>5935</v>
      </c>
      <c r="D8617" s="217" t="s">
        <v>18</v>
      </c>
      <c r="E8617" s="217" t="s">
        <v>88</v>
      </c>
      <c r="F8617" s="217" t="s">
        <v>9</v>
      </c>
      <c r="G8617" s="217" t="s">
        <v>13</v>
      </c>
      <c r="H8617" s="217" t="s">
        <v>172</v>
      </c>
      <c r="I8617" s="217">
        <v>0</v>
      </c>
      <c r="J8617" s="217">
        <v>0</v>
      </c>
      <c r="K8617" s="217">
        <v>0</v>
      </c>
      <c r="L8617" s="217">
        <v>5</v>
      </c>
      <c r="M8617" s="217">
        <v>35.5555555555556</v>
      </c>
      <c r="N8617" s="217">
        <v>0</v>
      </c>
      <c r="O8617" s="217">
        <v>0</v>
      </c>
      <c r="P8617" s="217">
        <v>0</v>
      </c>
      <c r="Q8617" s="217">
        <v>0</v>
      </c>
      <c r="R8617" s="217">
        <v>0</v>
      </c>
      <c r="S8617" s="217">
        <v>0</v>
      </c>
      <c r="T8617" s="217">
        <v>0</v>
      </c>
      <c r="U8617" s="217">
        <v>0</v>
      </c>
      <c r="V8617" s="217">
        <v>0</v>
      </c>
      <c r="W8617" s="217">
        <v>0</v>
      </c>
      <c r="X8617" s="217">
        <v>0</v>
      </c>
      <c r="Y8617" s="217">
        <v>0</v>
      </c>
    </row>
    <row r="8618" spans="2:25">
      <c r="B8618" s="217" t="s">
        <v>8787</v>
      </c>
      <c r="C8618" s="217" t="s">
        <v>5935</v>
      </c>
      <c r="D8618" s="217" t="s">
        <v>18</v>
      </c>
      <c r="E8618" s="217" t="s">
        <v>88</v>
      </c>
      <c r="F8618" s="217" t="s">
        <v>9</v>
      </c>
      <c r="G8618" s="217" t="s">
        <v>13</v>
      </c>
      <c r="H8618" s="217" t="s">
        <v>174</v>
      </c>
      <c r="I8618" s="217">
        <v>0</v>
      </c>
      <c r="J8618" s="217">
        <v>0</v>
      </c>
      <c r="K8618" s="217">
        <v>0</v>
      </c>
      <c r="L8618" s="217">
        <v>4</v>
      </c>
      <c r="M8618" s="217">
        <v>44.4444444444444</v>
      </c>
      <c r="N8618" s="217">
        <v>0</v>
      </c>
      <c r="O8618" s="217">
        <v>0</v>
      </c>
      <c r="P8618" s="217">
        <v>0</v>
      </c>
      <c r="Q8618" s="217">
        <v>0</v>
      </c>
      <c r="R8618" s="217">
        <v>0</v>
      </c>
      <c r="S8618" s="217">
        <v>0</v>
      </c>
      <c r="T8618" s="217">
        <v>0</v>
      </c>
      <c r="U8618" s="217">
        <v>0</v>
      </c>
      <c r="V8618" s="217">
        <v>0</v>
      </c>
      <c r="W8618" s="217">
        <v>0</v>
      </c>
      <c r="X8618" s="217">
        <v>0</v>
      </c>
      <c r="Y8618" s="217">
        <v>0</v>
      </c>
    </row>
    <row r="8619" spans="2:25">
      <c r="B8619" s="217" t="s">
        <v>8788</v>
      </c>
      <c r="C8619" s="217" t="s">
        <v>5935</v>
      </c>
      <c r="D8619" s="217" t="s">
        <v>18</v>
      </c>
      <c r="E8619" s="217" t="s">
        <v>88</v>
      </c>
      <c r="F8619" s="217" t="s">
        <v>9</v>
      </c>
      <c r="G8619" s="217" t="s">
        <v>13</v>
      </c>
      <c r="H8619" s="217" t="s">
        <v>176</v>
      </c>
      <c r="I8619" s="217">
        <v>0</v>
      </c>
      <c r="J8619" s="217">
        <v>0</v>
      </c>
      <c r="K8619" s="217">
        <v>0</v>
      </c>
      <c r="L8619" s="217">
        <v>7</v>
      </c>
      <c r="M8619" s="217">
        <v>44.4444444444444</v>
      </c>
      <c r="N8619" s="217">
        <v>0</v>
      </c>
      <c r="O8619" s="217">
        <v>0</v>
      </c>
      <c r="P8619" s="217">
        <v>0</v>
      </c>
      <c r="Q8619" s="217">
        <v>0</v>
      </c>
      <c r="R8619" s="217">
        <v>0</v>
      </c>
      <c r="S8619" s="217">
        <v>0</v>
      </c>
      <c r="T8619" s="217">
        <v>0</v>
      </c>
      <c r="U8619" s="217">
        <v>0</v>
      </c>
      <c r="V8619" s="217">
        <v>0</v>
      </c>
      <c r="W8619" s="217">
        <v>0</v>
      </c>
      <c r="X8619" s="217">
        <v>0</v>
      </c>
      <c r="Y8619" s="217">
        <v>0</v>
      </c>
    </row>
    <row r="8620" spans="2:25">
      <c r="B8620" s="217" t="s">
        <v>8789</v>
      </c>
      <c r="C8620" s="217" t="s">
        <v>5935</v>
      </c>
      <c r="D8620" s="217" t="s">
        <v>18</v>
      </c>
      <c r="E8620" s="217" t="s">
        <v>88</v>
      </c>
      <c r="F8620" s="217" t="s">
        <v>9</v>
      </c>
      <c r="G8620" s="217" t="s">
        <v>13</v>
      </c>
      <c r="H8620" s="217" t="s">
        <v>178</v>
      </c>
      <c r="I8620" s="217">
        <v>0</v>
      </c>
      <c r="J8620" s="217">
        <v>0</v>
      </c>
      <c r="K8620" s="217">
        <v>0</v>
      </c>
      <c r="L8620" s="217">
        <v>0</v>
      </c>
      <c r="M8620" s="217">
        <v>26.6666666666667</v>
      </c>
      <c r="N8620" s="217">
        <v>0</v>
      </c>
      <c r="O8620" s="217">
        <v>0</v>
      </c>
      <c r="P8620" s="217">
        <v>0</v>
      </c>
      <c r="Q8620" s="217">
        <v>0</v>
      </c>
      <c r="R8620" s="217">
        <v>0</v>
      </c>
      <c r="S8620" s="217">
        <v>0</v>
      </c>
      <c r="T8620" s="217">
        <v>0</v>
      </c>
      <c r="U8620" s="217">
        <v>0</v>
      </c>
      <c r="V8620" s="217">
        <v>0</v>
      </c>
      <c r="W8620" s="217">
        <v>0</v>
      </c>
      <c r="X8620" s="217">
        <v>0</v>
      </c>
      <c r="Y8620" s="217">
        <v>0</v>
      </c>
    </row>
    <row r="8621" spans="2:25">
      <c r="B8621" s="217" t="s">
        <v>8790</v>
      </c>
      <c r="C8621" s="217" t="s">
        <v>5935</v>
      </c>
      <c r="D8621" s="217" t="s">
        <v>18</v>
      </c>
      <c r="E8621" s="217" t="s">
        <v>88</v>
      </c>
      <c r="F8621" s="217" t="s">
        <v>9</v>
      </c>
      <c r="G8621" s="217" t="s">
        <v>13</v>
      </c>
      <c r="H8621" s="217" t="s">
        <v>5</v>
      </c>
      <c r="I8621" s="217">
        <v>0</v>
      </c>
      <c r="J8621" s="217">
        <v>0</v>
      </c>
      <c r="K8621" s="217">
        <v>0</v>
      </c>
      <c r="L8621" s="217">
        <v>19</v>
      </c>
      <c r="M8621" s="217">
        <v>160</v>
      </c>
      <c r="N8621" s="217">
        <v>0</v>
      </c>
      <c r="O8621" s="217">
        <v>0</v>
      </c>
      <c r="P8621" s="217">
        <v>0</v>
      </c>
      <c r="Q8621" s="217">
        <v>0</v>
      </c>
      <c r="R8621" s="217">
        <v>0</v>
      </c>
      <c r="S8621" s="217">
        <v>0</v>
      </c>
      <c r="T8621" s="217">
        <v>0</v>
      </c>
      <c r="U8621" s="217">
        <v>0</v>
      </c>
      <c r="V8621" s="217">
        <v>0</v>
      </c>
      <c r="W8621" s="217">
        <v>0</v>
      </c>
      <c r="X8621" s="217">
        <v>0</v>
      </c>
      <c r="Y8621" s="217">
        <v>0</v>
      </c>
    </row>
    <row r="8622" spans="2:25">
      <c r="B8622" s="217" t="s">
        <v>8791</v>
      </c>
      <c r="C8622" s="217" t="s">
        <v>5935</v>
      </c>
      <c r="D8622" s="217" t="s">
        <v>18</v>
      </c>
      <c r="E8622" s="217" t="s">
        <v>88</v>
      </c>
      <c r="F8622" s="217" t="s">
        <v>5</v>
      </c>
      <c r="G8622" s="217" t="s">
        <v>13</v>
      </c>
      <c r="H8622" s="217" t="s">
        <v>170</v>
      </c>
      <c r="I8622" s="217">
        <v>0</v>
      </c>
      <c r="J8622" s="217">
        <v>0</v>
      </c>
      <c r="K8622" s="217">
        <v>0</v>
      </c>
      <c r="L8622" s="217">
        <v>3</v>
      </c>
      <c r="M8622" s="217">
        <v>21.1111111111111</v>
      </c>
      <c r="N8622" s="217">
        <v>0</v>
      </c>
      <c r="O8622" s="217">
        <v>0</v>
      </c>
      <c r="P8622" s="217">
        <v>0</v>
      </c>
      <c r="Q8622" s="217">
        <v>0</v>
      </c>
      <c r="R8622" s="217">
        <v>0</v>
      </c>
      <c r="S8622" s="217">
        <v>0</v>
      </c>
      <c r="T8622" s="217">
        <v>0</v>
      </c>
      <c r="U8622" s="217">
        <v>0</v>
      </c>
      <c r="V8622" s="217">
        <v>0</v>
      </c>
      <c r="W8622" s="217">
        <v>0</v>
      </c>
      <c r="X8622" s="217">
        <v>0</v>
      </c>
      <c r="Y8622" s="217">
        <v>0</v>
      </c>
    </row>
    <row r="8623" spans="2:25">
      <c r="B8623" s="217" t="s">
        <v>8792</v>
      </c>
      <c r="C8623" s="217" t="s">
        <v>5935</v>
      </c>
      <c r="D8623" s="217" t="s">
        <v>18</v>
      </c>
      <c r="E8623" s="217" t="s">
        <v>88</v>
      </c>
      <c r="F8623" s="217" t="s">
        <v>5</v>
      </c>
      <c r="G8623" s="217" t="s">
        <v>13</v>
      </c>
      <c r="H8623" s="217" t="s">
        <v>172</v>
      </c>
      <c r="I8623" s="217">
        <v>1</v>
      </c>
      <c r="J8623" s="217">
        <v>1</v>
      </c>
      <c r="K8623" s="217">
        <v>0</v>
      </c>
      <c r="L8623" s="217">
        <v>7</v>
      </c>
      <c r="M8623" s="217">
        <v>47.7777777777778</v>
      </c>
      <c r="N8623" s="217">
        <v>20.930232558139501</v>
      </c>
      <c r="O8623" s="217">
        <v>20.930232558139501</v>
      </c>
      <c r="P8623" s="217">
        <v>0</v>
      </c>
      <c r="Q8623" s="217">
        <v>20.930232558139501</v>
      </c>
      <c r="R8623" s="217">
        <v>20.930232558139501</v>
      </c>
      <c r="S8623" s="217">
        <v>0</v>
      </c>
      <c r="T8623" s="217">
        <v>20.930232558139501</v>
      </c>
      <c r="U8623" s="217">
        <v>20.930232558139501</v>
      </c>
      <c r="V8623" s="217">
        <v>0</v>
      </c>
      <c r="W8623" s="217">
        <v>20.930232558139501</v>
      </c>
      <c r="X8623" s="217">
        <v>20.930232558139501</v>
      </c>
      <c r="Y8623" s="217">
        <v>0</v>
      </c>
    </row>
    <row r="8624" spans="2:25">
      <c r="B8624" s="217" t="s">
        <v>8793</v>
      </c>
      <c r="C8624" s="217" t="s">
        <v>5935</v>
      </c>
      <c r="D8624" s="217" t="s">
        <v>18</v>
      </c>
      <c r="E8624" s="217" t="s">
        <v>88</v>
      </c>
      <c r="F8624" s="217" t="s">
        <v>5</v>
      </c>
      <c r="G8624" s="217" t="s">
        <v>13</v>
      </c>
      <c r="H8624" s="217" t="s">
        <v>174</v>
      </c>
      <c r="I8624" s="217">
        <v>0</v>
      </c>
      <c r="J8624" s="217">
        <v>0</v>
      </c>
      <c r="K8624" s="217">
        <v>0</v>
      </c>
      <c r="L8624" s="217">
        <v>4</v>
      </c>
      <c r="M8624" s="217">
        <v>68.8888888888889</v>
      </c>
      <c r="N8624" s="217">
        <v>0</v>
      </c>
      <c r="O8624" s="217">
        <v>0</v>
      </c>
      <c r="P8624" s="217">
        <v>0</v>
      </c>
      <c r="Q8624" s="217">
        <v>0</v>
      </c>
      <c r="R8624" s="217">
        <v>0</v>
      </c>
      <c r="S8624" s="217">
        <v>0</v>
      </c>
      <c r="T8624" s="217">
        <v>0</v>
      </c>
      <c r="U8624" s="217">
        <v>0</v>
      </c>
      <c r="V8624" s="217">
        <v>0</v>
      </c>
      <c r="W8624" s="217">
        <v>0</v>
      </c>
      <c r="X8624" s="217">
        <v>0</v>
      </c>
      <c r="Y8624" s="217">
        <v>0</v>
      </c>
    </row>
    <row r="8625" spans="2:25">
      <c r="B8625" s="217" t="s">
        <v>8794</v>
      </c>
      <c r="C8625" s="217" t="s">
        <v>5935</v>
      </c>
      <c r="D8625" s="217" t="s">
        <v>18</v>
      </c>
      <c r="E8625" s="217" t="s">
        <v>88</v>
      </c>
      <c r="F8625" s="217" t="s">
        <v>5</v>
      </c>
      <c r="G8625" s="217" t="s">
        <v>13</v>
      </c>
      <c r="H8625" s="217" t="s">
        <v>176</v>
      </c>
      <c r="I8625" s="217">
        <v>0</v>
      </c>
      <c r="J8625" s="217">
        <v>0</v>
      </c>
      <c r="K8625" s="217">
        <v>0</v>
      </c>
      <c r="L8625" s="217">
        <v>8</v>
      </c>
      <c r="M8625" s="217">
        <v>68.8888888888889</v>
      </c>
      <c r="N8625" s="217">
        <v>0</v>
      </c>
      <c r="O8625" s="217">
        <v>0</v>
      </c>
      <c r="P8625" s="217">
        <v>0</v>
      </c>
      <c r="Q8625" s="217">
        <v>0</v>
      </c>
      <c r="R8625" s="217">
        <v>0</v>
      </c>
      <c r="S8625" s="217">
        <v>0</v>
      </c>
      <c r="T8625" s="217">
        <v>0</v>
      </c>
      <c r="U8625" s="217">
        <v>0</v>
      </c>
      <c r="V8625" s="217">
        <v>0</v>
      </c>
      <c r="W8625" s="217">
        <v>0</v>
      </c>
      <c r="X8625" s="217">
        <v>0</v>
      </c>
      <c r="Y8625" s="217">
        <v>0</v>
      </c>
    </row>
    <row r="8626" spans="2:25">
      <c r="B8626" s="217" t="s">
        <v>8795</v>
      </c>
      <c r="C8626" s="217" t="s">
        <v>5935</v>
      </c>
      <c r="D8626" s="217" t="s">
        <v>18</v>
      </c>
      <c r="E8626" s="217" t="s">
        <v>88</v>
      </c>
      <c r="F8626" s="217" t="s">
        <v>5</v>
      </c>
      <c r="G8626" s="217" t="s">
        <v>13</v>
      </c>
      <c r="H8626" s="217" t="s">
        <v>178</v>
      </c>
      <c r="I8626" s="217">
        <v>0</v>
      </c>
      <c r="J8626" s="217">
        <v>0</v>
      </c>
      <c r="K8626" s="217">
        <v>0</v>
      </c>
      <c r="L8626" s="217">
        <v>0</v>
      </c>
      <c r="M8626" s="217">
        <v>63.3333333333333</v>
      </c>
      <c r="N8626" s="217">
        <v>0</v>
      </c>
      <c r="O8626" s="217">
        <v>0</v>
      </c>
      <c r="P8626" s="217">
        <v>0</v>
      </c>
      <c r="Q8626" s="217">
        <v>0</v>
      </c>
      <c r="R8626" s="217">
        <v>0</v>
      </c>
      <c r="S8626" s="217">
        <v>0</v>
      </c>
      <c r="T8626" s="217">
        <v>0</v>
      </c>
      <c r="U8626" s="217">
        <v>0</v>
      </c>
      <c r="V8626" s="217">
        <v>0</v>
      </c>
      <c r="W8626" s="217">
        <v>0</v>
      </c>
      <c r="X8626" s="217">
        <v>0</v>
      </c>
      <c r="Y8626" s="217">
        <v>0</v>
      </c>
    </row>
    <row r="8627" spans="2:25">
      <c r="B8627" s="217" t="s">
        <v>8796</v>
      </c>
      <c r="C8627" s="217" t="s">
        <v>5935</v>
      </c>
      <c r="D8627" s="217" t="s">
        <v>18</v>
      </c>
      <c r="E8627" s="217" t="s">
        <v>88</v>
      </c>
      <c r="F8627" s="217" t="s">
        <v>5</v>
      </c>
      <c r="G8627" s="217" t="s">
        <v>13</v>
      </c>
      <c r="H8627" s="217" t="s">
        <v>5</v>
      </c>
      <c r="I8627" s="217">
        <v>1</v>
      </c>
      <c r="J8627" s="217">
        <v>1</v>
      </c>
      <c r="K8627" s="217">
        <v>0</v>
      </c>
      <c r="L8627" s="217">
        <v>22</v>
      </c>
      <c r="M8627" s="217">
        <v>270</v>
      </c>
      <c r="N8627" s="217">
        <v>3.7037037037037002</v>
      </c>
      <c r="O8627" s="217">
        <v>3.7037037037037002</v>
      </c>
      <c r="P8627" s="217">
        <v>0</v>
      </c>
      <c r="Q8627" s="217">
        <v>3.7037037037037002</v>
      </c>
      <c r="R8627" s="217">
        <v>3.7037037037037002</v>
      </c>
      <c r="S8627" s="217">
        <v>0</v>
      </c>
      <c r="T8627" s="217">
        <v>3.7037037037037002</v>
      </c>
      <c r="U8627" s="217">
        <v>3.7037037037037002</v>
      </c>
      <c r="V8627" s="217">
        <v>0</v>
      </c>
      <c r="W8627" s="217">
        <v>3.7037037037037002</v>
      </c>
      <c r="X8627" s="217">
        <v>3.7037037037037002</v>
      </c>
      <c r="Y8627" s="217">
        <v>0</v>
      </c>
    </row>
    <row r="8628" spans="2:25">
      <c r="B8628" s="217" t="s">
        <v>8797</v>
      </c>
      <c r="C8628" s="217" t="s">
        <v>5935</v>
      </c>
      <c r="D8628" s="217" t="s">
        <v>18</v>
      </c>
      <c r="E8628" s="217" t="s">
        <v>88</v>
      </c>
      <c r="F8628" s="217" t="s">
        <v>12</v>
      </c>
      <c r="G8628" s="217" t="s">
        <v>5</v>
      </c>
      <c r="H8628" s="217" t="s">
        <v>170</v>
      </c>
      <c r="I8628" s="217">
        <v>5</v>
      </c>
      <c r="J8628" s="217">
        <v>4</v>
      </c>
      <c r="K8628" s="217">
        <v>1</v>
      </c>
      <c r="L8628" s="217">
        <v>17</v>
      </c>
      <c r="M8628" s="217">
        <v>468.83063514642498</v>
      </c>
      <c r="N8628" s="217">
        <v>10.664832084700301</v>
      </c>
      <c r="O8628" s="217">
        <v>8.5318656677602203</v>
      </c>
      <c r="P8628" s="217">
        <v>2.13296641694006</v>
      </c>
      <c r="Q8628" s="217">
        <v>10.664832084700301</v>
      </c>
      <c r="R8628" s="217">
        <v>8.5318656677602203</v>
      </c>
      <c r="S8628" s="217">
        <v>2.13296641694006</v>
      </c>
      <c r="T8628" s="217">
        <v>10.664832084700301</v>
      </c>
      <c r="U8628" s="217">
        <v>8.5318656677602203</v>
      </c>
      <c r="V8628" s="217">
        <v>2.13296641694006</v>
      </c>
      <c r="W8628" s="217">
        <v>10.664832084700301</v>
      </c>
      <c r="X8628" s="217">
        <v>8.5318656677602203</v>
      </c>
      <c r="Y8628" s="217">
        <v>2.13296641694006</v>
      </c>
    </row>
    <row r="8629" spans="2:25">
      <c r="B8629" s="217" t="s">
        <v>8798</v>
      </c>
      <c r="C8629" s="217" t="s">
        <v>5935</v>
      </c>
      <c r="D8629" s="217" t="s">
        <v>18</v>
      </c>
      <c r="E8629" s="217" t="s">
        <v>88</v>
      </c>
      <c r="F8629" s="217" t="s">
        <v>12</v>
      </c>
      <c r="G8629" s="217" t="s">
        <v>5</v>
      </c>
      <c r="H8629" s="217" t="s">
        <v>172</v>
      </c>
      <c r="I8629" s="217">
        <v>9</v>
      </c>
      <c r="J8629" s="217">
        <v>9</v>
      </c>
      <c r="K8629" s="217">
        <v>0</v>
      </c>
      <c r="L8629" s="217">
        <v>24</v>
      </c>
      <c r="M8629" s="217">
        <v>704.31732484364102</v>
      </c>
      <c r="N8629" s="217">
        <v>12.778331133623601</v>
      </c>
      <c r="O8629" s="217">
        <v>12.778331133623601</v>
      </c>
      <c r="P8629" s="217">
        <v>0</v>
      </c>
      <c r="Q8629" s="217">
        <v>12.778331133623601</v>
      </c>
      <c r="R8629" s="217">
        <v>12.778331133623601</v>
      </c>
      <c r="S8629" s="217">
        <v>0</v>
      </c>
      <c r="T8629" s="217">
        <v>12.778331133623601</v>
      </c>
      <c r="U8629" s="217">
        <v>12.778331133623601</v>
      </c>
      <c r="V8629" s="217">
        <v>0</v>
      </c>
      <c r="W8629" s="217">
        <v>12.778331133623601</v>
      </c>
      <c r="X8629" s="217">
        <v>12.778331133623601</v>
      </c>
      <c r="Y8629" s="217">
        <v>0</v>
      </c>
    </row>
    <row r="8630" spans="2:25">
      <c r="B8630" s="217" t="s">
        <v>8799</v>
      </c>
      <c r="C8630" s="217" t="s">
        <v>5935</v>
      </c>
      <c r="D8630" s="217" t="s">
        <v>18</v>
      </c>
      <c r="E8630" s="217" t="s">
        <v>88</v>
      </c>
      <c r="F8630" s="217" t="s">
        <v>12</v>
      </c>
      <c r="G8630" s="217" t="s">
        <v>5</v>
      </c>
      <c r="H8630" s="217" t="s">
        <v>174</v>
      </c>
      <c r="I8630" s="217">
        <v>8</v>
      </c>
      <c r="J8630" s="217">
        <v>8</v>
      </c>
      <c r="K8630" s="217">
        <v>0</v>
      </c>
      <c r="L8630" s="217">
        <v>22</v>
      </c>
      <c r="M8630" s="217">
        <v>777.87260945155697</v>
      </c>
      <c r="N8630" s="217">
        <v>10.2844603381014</v>
      </c>
      <c r="O8630" s="217">
        <v>10.2844603381014</v>
      </c>
      <c r="P8630" s="217">
        <v>0</v>
      </c>
      <c r="Q8630" s="217">
        <v>10.2844603381014</v>
      </c>
      <c r="R8630" s="217">
        <v>10.2844603381014</v>
      </c>
      <c r="S8630" s="217">
        <v>0</v>
      </c>
      <c r="T8630" s="217">
        <v>10.2844603381014</v>
      </c>
      <c r="U8630" s="217">
        <v>10.2844603381014</v>
      </c>
      <c r="V8630" s="217">
        <v>0</v>
      </c>
      <c r="W8630" s="217">
        <v>10.2844603381014</v>
      </c>
      <c r="X8630" s="217">
        <v>10.2844603381014</v>
      </c>
      <c r="Y8630" s="217">
        <v>0</v>
      </c>
    </row>
    <row r="8631" spans="2:25">
      <c r="B8631" s="217" t="s">
        <v>8800</v>
      </c>
      <c r="C8631" s="217" t="s">
        <v>5935</v>
      </c>
      <c r="D8631" s="217" t="s">
        <v>18</v>
      </c>
      <c r="E8631" s="217" t="s">
        <v>88</v>
      </c>
      <c r="F8631" s="217" t="s">
        <v>12</v>
      </c>
      <c r="G8631" s="217" t="s">
        <v>5</v>
      </c>
      <c r="H8631" s="217" t="s">
        <v>176</v>
      </c>
      <c r="I8631" s="217">
        <v>4</v>
      </c>
      <c r="J8631" s="217">
        <v>3</v>
      </c>
      <c r="K8631" s="217">
        <v>1</v>
      </c>
      <c r="L8631" s="217">
        <v>28</v>
      </c>
      <c r="M8631" s="217">
        <v>880.04086793560498</v>
      </c>
      <c r="N8631" s="217">
        <v>4.5452434605488001</v>
      </c>
      <c r="O8631" s="217">
        <v>3.4089325954116001</v>
      </c>
      <c r="P8631" s="217">
        <v>1.1363108651372</v>
      </c>
      <c r="Q8631" s="217">
        <v>4.5452434605488001</v>
      </c>
      <c r="R8631" s="217">
        <v>3.4089325954116001</v>
      </c>
      <c r="S8631" s="217">
        <v>1.1363108651372</v>
      </c>
      <c r="T8631" s="217">
        <v>4.5452434605488001</v>
      </c>
      <c r="U8631" s="217">
        <v>3.4089325954116001</v>
      </c>
      <c r="V8631" s="217">
        <v>1.1363108651372</v>
      </c>
      <c r="W8631" s="217">
        <v>4.5452434605488001</v>
      </c>
      <c r="X8631" s="217">
        <v>3.4089325954116001</v>
      </c>
      <c r="Y8631" s="217">
        <v>1.1363108651372</v>
      </c>
    </row>
    <row r="8632" spans="2:25">
      <c r="B8632" s="217" t="s">
        <v>8801</v>
      </c>
      <c r="C8632" s="217" t="s">
        <v>5935</v>
      </c>
      <c r="D8632" s="217" t="s">
        <v>18</v>
      </c>
      <c r="E8632" s="217" t="s">
        <v>88</v>
      </c>
      <c r="F8632" s="217" t="s">
        <v>12</v>
      </c>
      <c r="G8632" s="217" t="s">
        <v>5</v>
      </c>
      <c r="H8632" s="217" t="s">
        <v>178</v>
      </c>
      <c r="I8632" s="217">
        <v>1</v>
      </c>
      <c r="J8632" s="217">
        <v>1</v>
      </c>
      <c r="K8632" s="217">
        <v>0</v>
      </c>
      <c r="L8632" s="217">
        <v>3</v>
      </c>
      <c r="M8632" s="217">
        <v>518.93856262277302</v>
      </c>
      <c r="N8632" s="217">
        <v>1.9270103862505199</v>
      </c>
      <c r="O8632" s="217">
        <v>1.9270103862505199</v>
      </c>
      <c r="P8632" s="217">
        <v>0</v>
      </c>
      <c r="Q8632" s="217">
        <v>1.9270103862505199</v>
      </c>
      <c r="R8632" s="217">
        <v>1.9270103862505199</v>
      </c>
      <c r="S8632" s="217">
        <v>0</v>
      </c>
      <c r="T8632" s="217">
        <v>1.9270103862505199</v>
      </c>
      <c r="U8632" s="217">
        <v>1.9270103862505199</v>
      </c>
      <c r="V8632" s="217">
        <v>0</v>
      </c>
      <c r="W8632" s="217">
        <v>1.9270103862505199</v>
      </c>
      <c r="X8632" s="217">
        <v>1.9270103862505199</v>
      </c>
      <c r="Y8632" s="217">
        <v>0</v>
      </c>
    </row>
    <row r="8633" spans="2:25">
      <c r="B8633" s="217" t="s">
        <v>8802</v>
      </c>
      <c r="C8633" s="217" t="s">
        <v>5935</v>
      </c>
      <c r="D8633" s="217" t="s">
        <v>18</v>
      </c>
      <c r="E8633" s="217" t="s">
        <v>88</v>
      </c>
      <c r="F8633" s="217" t="s">
        <v>12</v>
      </c>
      <c r="G8633" s="217" t="s">
        <v>5</v>
      </c>
      <c r="H8633" s="217" t="s">
        <v>5</v>
      </c>
      <c r="I8633" s="217">
        <v>27</v>
      </c>
      <c r="J8633" s="217">
        <v>25</v>
      </c>
      <c r="K8633" s="217">
        <v>2</v>
      </c>
      <c r="L8633" s="217">
        <v>94</v>
      </c>
      <c r="M8633" s="217">
        <v>3350</v>
      </c>
      <c r="N8633" s="217">
        <v>8.0597014925373092</v>
      </c>
      <c r="O8633" s="217">
        <v>7.4626865671641802</v>
      </c>
      <c r="P8633" s="217">
        <v>0.59701492537313405</v>
      </c>
      <c r="Q8633" s="217">
        <v>8.0597014925373092</v>
      </c>
      <c r="R8633" s="217">
        <v>7.4626865671641802</v>
      </c>
      <c r="S8633" s="217">
        <v>0.59701492537313405</v>
      </c>
      <c r="T8633" s="217">
        <v>8.0597014925373092</v>
      </c>
      <c r="U8633" s="217">
        <v>7.4626865671641802</v>
      </c>
      <c r="V8633" s="217">
        <v>0.59701492537313405</v>
      </c>
      <c r="W8633" s="217">
        <v>8.0597014925373092</v>
      </c>
      <c r="X8633" s="217">
        <v>7.4626865671641802</v>
      </c>
      <c r="Y8633" s="217">
        <v>0.59701492537313405</v>
      </c>
    </row>
    <row r="8634" spans="2:25">
      <c r="B8634" s="217" t="s">
        <v>8803</v>
      </c>
      <c r="C8634" s="217" t="s">
        <v>5935</v>
      </c>
      <c r="D8634" s="217" t="s">
        <v>18</v>
      </c>
      <c r="E8634" s="217" t="s">
        <v>88</v>
      </c>
      <c r="F8634" s="217" t="s">
        <v>9</v>
      </c>
      <c r="G8634" s="217" t="s">
        <v>5</v>
      </c>
      <c r="H8634" s="217" t="s">
        <v>170</v>
      </c>
      <c r="I8634" s="217">
        <v>0</v>
      </c>
      <c r="J8634" s="217">
        <v>0</v>
      </c>
      <c r="K8634" s="217">
        <v>0</v>
      </c>
      <c r="L8634" s="217">
        <v>18</v>
      </c>
      <c r="M8634" s="217">
        <v>659.87252610253995</v>
      </c>
      <c r="N8634" s="217">
        <v>0</v>
      </c>
      <c r="O8634" s="217">
        <v>0</v>
      </c>
      <c r="P8634" s="217">
        <v>0</v>
      </c>
      <c r="Q8634" s="217">
        <v>0</v>
      </c>
      <c r="R8634" s="217">
        <v>0</v>
      </c>
      <c r="S8634" s="217">
        <v>0</v>
      </c>
      <c r="T8634" s="217">
        <v>0</v>
      </c>
      <c r="U8634" s="217">
        <v>0</v>
      </c>
      <c r="V8634" s="217">
        <v>0</v>
      </c>
      <c r="W8634" s="217">
        <v>0</v>
      </c>
      <c r="X8634" s="217">
        <v>0</v>
      </c>
      <c r="Y8634" s="217">
        <v>0</v>
      </c>
    </row>
    <row r="8635" spans="2:25">
      <c r="B8635" s="217" t="s">
        <v>8804</v>
      </c>
      <c r="C8635" s="217" t="s">
        <v>5935</v>
      </c>
      <c r="D8635" s="217" t="s">
        <v>18</v>
      </c>
      <c r="E8635" s="217" t="s">
        <v>88</v>
      </c>
      <c r="F8635" s="217" t="s">
        <v>9</v>
      </c>
      <c r="G8635" s="217" t="s">
        <v>5</v>
      </c>
      <c r="H8635" s="217" t="s">
        <v>172</v>
      </c>
      <c r="I8635" s="217">
        <v>2</v>
      </c>
      <c r="J8635" s="217">
        <v>2</v>
      </c>
      <c r="K8635" s="217">
        <v>0</v>
      </c>
      <c r="L8635" s="217">
        <v>21</v>
      </c>
      <c r="M8635" s="217">
        <v>864.85242325074</v>
      </c>
      <c r="N8635" s="217">
        <v>2.3125332672163399</v>
      </c>
      <c r="O8635" s="217">
        <v>2.3125332672163399</v>
      </c>
      <c r="P8635" s="217">
        <v>0</v>
      </c>
      <c r="Q8635" s="217">
        <v>2.3125332672163399</v>
      </c>
      <c r="R8635" s="217">
        <v>2.3125332672163399</v>
      </c>
      <c r="S8635" s="217">
        <v>0</v>
      </c>
      <c r="T8635" s="217">
        <v>2.3125332672163399</v>
      </c>
      <c r="U8635" s="217">
        <v>2.3125332672163399</v>
      </c>
      <c r="V8635" s="217">
        <v>0</v>
      </c>
      <c r="W8635" s="217">
        <v>2.3125332672163399</v>
      </c>
      <c r="X8635" s="217">
        <v>2.3125332672163399</v>
      </c>
      <c r="Y8635" s="217">
        <v>0</v>
      </c>
    </row>
    <row r="8636" spans="2:25">
      <c r="B8636" s="217" t="s">
        <v>8805</v>
      </c>
      <c r="C8636" s="217" t="s">
        <v>5935</v>
      </c>
      <c r="D8636" s="217" t="s">
        <v>18</v>
      </c>
      <c r="E8636" s="217" t="s">
        <v>88</v>
      </c>
      <c r="F8636" s="217" t="s">
        <v>9</v>
      </c>
      <c r="G8636" s="217" t="s">
        <v>5</v>
      </c>
      <c r="H8636" s="217" t="s">
        <v>174</v>
      </c>
      <c r="I8636" s="217">
        <v>4</v>
      </c>
      <c r="J8636" s="217">
        <v>4</v>
      </c>
      <c r="K8636" s="217">
        <v>0</v>
      </c>
      <c r="L8636" s="217">
        <v>41</v>
      </c>
      <c r="M8636" s="217">
        <v>1003.59825463612</v>
      </c>
      <c r="N8636" s="217">
        <v>3.98565858551666</v>
      </c>
      <c r="O8636" s="217">
        <v>3.98565858551666</v>
      </c>
      <c r="P8636" s="217">
        <v>0</v>
      </c>
      <c r="Q8636" s="217">
        <v>3.98565858551666</v>
      </c>
      <c r="R8636" s="217">
        <v>3.98565858551666</v>
      </c>
      <c r="S8636" s="217">
        <v>0</v>
      </c>
      <c r="T8636" s="217">
        <v>3.98565858551666</v>
      </c>
      <c r="U8636" s="217">
        <v>3.98565858551666</v>
      </c>
      <c r="V8636" s="217">
        <v>0</v>
      </c>
      <c r="W8636" s="217">
        <v>3.98565858551666</v>
      </c>
      <c r="X8636" s="217">
        <v>3.98565858551666</v>
      </c>
      <c r="Y8636" s="217">
        <v>0</v>
      </c>
    </row>
    <row r="8637" spans="2:25">
      <c r="B8637" s="217" t="s">
        <v>8806</v>
      </c>
      <c r="C8637" s="217" t="s">
        <v>5935</v>
      </c>
      <c r="D8637" s="217" t="s">
        <v>18</v>
      </c>
      <c r="E8637" s="217" t="s">
        <v>88</v>
      </c>
      <c r="F8637" s="217" t="s">
        <v>9</v>
      </c>
      <c r="G8637" s="217" t="s">
        <v>5</v>
      </c>
      <c r="H8637" s="217" t="s">
        <v>176</v>
      </c>
      <c r="I8637" s="217">
        <v>1</v>
      </c>
      <c r="J8637" s="217">
        <v>1</v>
      </c>
      <c r="K8637" s="217">
        <v>0</v>
      </c>
      <c r="L8637" s="217">
        <v>46</v>
      </c>
      <c r="M8637" s="217">
        <v>1027.75253233598</v>
      </c>
      <c r="N8637" s="217">
        <v>0.97299687282413805</v>
      </c>
      <c r="O8637" s="217">
        <v>0.97299687282413805</v>
      </c>
      <c r="P8637" s="217">
        <v>0</v>
      </c>
      <c r="Q8637" s="217">
        <v>0.97299687282413805</v>
      </c>
      <c r="R8637" s="217">
        <v>0.97299687282413805</v>
      </c>
      <c r="S8637" s="217">
        <v>0</v>
      </c>
      <c r="T8637" s="217">
        <v>0.97299687282413805</v>
      </c>
      <c r="U8637" s="217">
        <v>0.97299687282413805</v>
      </c>
      <c r="V8637" s="217">
        <v>0</v>
      </c>
      <c r="W8637" s="217">
        <v>0.97299687282413805</v>
      </c>
      <c r="X8637" s="217">
        <v>0.97299687282413805</v>
      </c>
      <c r="Y8637" s="217">
        <v>0</v>
      </c>
    </row>
    <row r="8638" spans="2:25">
      <c r="B8638" s="217" t="s">
        <v>8807</v>
      </c>
      <c r="C8638" s="217" t="s">
        <v>5935</v>
      </c>
      <c r="D8638" s="217" t="s">
        <v>18</v>
      </c>
      <c r="E8638" s="217" t="s">
        <v>88</v>
      </c>
      <c r="F8638" s="217" t="s">
        <v>9</v>
      </c>
      <c r="G8638" s="217" t="s">
        <v>5</v>
      </c>
      <c r="H8638" s="217" t="s">
        <v>178</v>
      </c>
      <c r="I8638" s="217">
        <v>0</v>
      </c>
      <c r="J8638" s="217">
        <v>0</v>
      </c>
      <c r="K8638" s="217">
        <v>0</v>
      </c>
      <c r="L8638" s="217">
        <v>1</v>
      </c>
      <c r="M8638" s="217">
        <v>553.92426367461405</v>
      </c>
      <c r="N8638" s="217">
        <v>0</v>
      </c>
      <c r="O8638" s="217">
        <v>0</v>
      </c>
      <c r="P8638" s="217">
        <v>0</v>
      </c>
      <c r="Q8638" s="217">
        <v>0</v>
      </c>
      <c r="R8638" s="217">
        <v>0</v>
      </c>
      <c r="S8638" s="217">
        <v>0</v>
      </c>
      <c r="T8638" s="217">
        <v>0</v>
      </c>
      <c r="U8638" s="217">
        <v>0</v>
      </c>
      <c r="V8638" s="217">
        <v>0</v>
      </c>
      <c r="W8638" s="217">
        <v>0</v>
      </c>
      <c r="X8638" s="217">
        <v>0</v>
      </c>
      <c r="Y8638" s="217">
        <v>0</v>
      </c>
    </row>
    <row r="8639" spans="2:25">
      <c r="B8639" s="217" t="s">
        <v>8808</v>
      </c>
      <c r="C8639" s="217" t="s">
        <v>5935</v>
      </c>
      <c r="D8639" s="217" t="s">
        <v>18</v>
      </c>
      <c r="E8639" s="217" t="s">
        <v>88</v>
      </c>
      <c r="F8639" s="217" t="s">
        <v>9</v>
      </c>
      <c r="G8639" s="217" t="s">
        <v>5</v>
      </c>
      <c r="H8639" s="217" t="s">
        <v>5</v>
      </c>
      <c r="I8639" s="217">
        <v>7</v>
      </c>
      <c r="J8639" s="217">
        <v>7</v>
      </c>
      <c r="K8639" s="217">
        <v>0</v>
      </c>
      <c r="L8639" s="217">
        <v>127</v>
      </c>
      <c r="M8639" s="217">
        <v>4110</v>
      </c>
      <c r="N8639" s="217">
        <v>1.7031630170316301</v>
      </c>
      <c r="O8639" s="217">
        <v>1.7031630170316301</v>
      </c>
      <c r="P8639" s="217">
        <v>0</v>
      </c>
      <c r="Q8639" s="217">
        <v>1.7031630170316301</v>
      </c>
      <c r="R8639" s="217">
        <v>1.7031630170316301</v>
      </c>
      <c r="S8639" s="217">
        <v>0</v>
      </c>
      <c r="T8639" s="217">
        <v>1.7031630170316301</v>
      </c>
      <c r="U8639" s="217">
        <v>1.7031630170316301</v>
      </c>
      <c r="V8639" s="217">
        <v>0</v>
      </c>
      <c r="W8639" s="217">
        <v>1.7031630170316301</v>
      </c>
      <c r="X8639" s="217">
        <v>1.7031630170316301</v>
      </c>
      <c r="Y8639" s="217">
        <v>0</v>
      </c>
    </row>
    <row r="8640" spans="2:25">
      <c r="B8640" s="217" t="s">
        <v>8809</v>
      </c>
      <c r="C8640" s="217" t="s">
        <v>5935</v>
      </c>
      <c r="D8640" s="217" t="s">
        <v>18</v>
      </c>
      <c r="E8640" s="217" t="s">
        <v>88</v>
      </c>
      <c r="F8640" s="217" t="s">
        <v>5</v>
      </c>
      <c r="G8640" s="217" t="s">
        <v>5</v>
      </c>
      <c r="H8640" s="217" t="s">
        <v>170</v>
      </c>
      <c r="I8640" s="217">
        <v>5</v>
      </c>
      <c r="J8640" s="217">
        <v>4</v>
      </c>
      <c r="K8640" s="217">
        <v>1</v>
      </c>
      <c r="L8640" s="217">
        <v>35</v>
      </c>
      <c r="M8640" s="217">
        <v>1128.70316124896</v>
      </c>
      <c r="N8640" s="217">
        <v>4.4298626704183697</v>
      </c>
      <c r="O8640" s="217">
        <v>3.5438901363347002</v>
      </c>
      <c r="P8640" s="217">
        <v>0.88597253408367505</v>
      </c>
      <c r="Q8640" s="217">
        <v>4.4298626704183697</v>
      </c>
      <c r="R8640" s="217">
        <v>3.5438901363347002</v>
      </c>
      <c r="S8640" s="217">
        <v>0.88597253408367505</v>
      </c>
      <c r="T8640" s="217">
        <v>4.4298626704183697</v>
      </c>
      <c r="U8640" s="217">
        <v>3.5438901363347002</v>
      </c>
      <c r="V8640" s="217">
        <v>0.88597253408367505</v>
      </c>
      <c r="W8640" s="217">
        <v>4.4298626704183697</v>
      </c>
      <c r="X8640" s="217">
        <v>3.5438901363347002</v>
      </c>
      <c r="Y8640" s="217">
        <v>0.88597253408367505</v>
      </c>
    </row>
    <row r="8641" spans="2:25">
      <c r="B8641" s="217" t="s">
        <v>8810</v>
      </c>
      <c r="C8641" s="217" t="s">
        <v>5935</v>
      </c>
      <c r="D8641" s="217" t="s">
        <v>18</v>
      </c>
      <c r="E8641" s="217" t="s">
        <v>88</v>
      </c>
      <c r="F8641" s="217" t="s">
        <v>5</v>
      </c>
      <c r="G8641" s="217" t="s">
        <v>5</v>
      </c>
      <c r="H8641" s="217" t="s">
        <v>172</v>
      </c>
      <c r="I8641" s="217">
        <v>11</v>
      </c>
      <c r="J8641" s="217">
        <v>11</v>
      </c>
      <c r="K8641" s="217">
        <v>0</v>
      </c>
      <c r="L8641" s="217">
        <v>45</v>
      </c>
      <c r="M8641" s="217">
        <v>1569.1697480943801</v>
      </c>
      <c r="N8641" s="217">
        <v>7.0100765155321998</v>
      </c>
      <c r="O8641" s="217">
        <v>7.0100765155321998</v>
      </c>
      <c r="P8641" s="217">
        <v>0</v>
      </c>
      <c r="Q8641" s="217">
        <v>7.0100765155321998</v>
      </c>
      <c r="R8641" s="217">
        <v>7.0100765155321998</v>
      </c>
      <c r="S8641" s="217">
        <v>0</v>
      </c>
      <c r="T8641" s="217">
        <v>7.0100765155321998</v>
      </c>
      <c r="U8641" s="217">
        <v>7.0100765155321998</v>
      </c>
      <c r="V8641" s="217">
        <v>0</v>
      </c>
      <c r="W8641" s="217">
        <v>7.0100765155321998</v>
      </c>
      <c r="X8641" s="217">
        <v>7.0100765155321998</v>
      </c>
      <c r="Y8641" s="217">
        <v>0</v>
      </c>
    </row>
    <row r="8642" spans="2:25">
      <c r="B8642" s="217" t="s">
        <v>8811</v>
      </c>
      <c r="C8642" s="217" t="s">
        <v>5935</v>
      </c>
      <c r="D8642" s="217" t="s">
        <v>18</v>
      </c>
      <c r="E8642" s="217" t="s">
        <v>88</v>
      </c>
      <c r="F8642" s="217" t="s">
        <v>5</v>
      </c>
      <c r="G8642" s="217" t="s">
        <v>5</v>
      </c>
      <c r="H8642" s="217" t="s">
        <v>174</v>
      </c>
      <c r="I8642" s="217">
        <v>12</v>
      </c>
      <c r="J8642" s="217">
        <v>12</v>
      </c>
      <c r="K8642" s="217">
        <v>0</v>
      </c>
      <c r="L8642" s="217">
        <v>63</v>
      </c>
      <c r="M8642" s="217">
        <v>1781.47086408768</v>
      </c>
      <c r="N8642" s="217">
        <v>6.7360068816760599</v>
      </c>
      <c r="O8642" s="217">
        <v>6.7360068816760599</v>
      </c>
      <c r="P8642" s="217">
        <v>0</v>
      </c>
      <c r="Q8642" s="217">
        <v>6.7360068816760599</v>
      </c>
      <c r="R8642" s="217">
        <v>6.7360068816760599</v>
      </c>
      <c r="S8642" s="217">
        <v>0</v>
      </c>
      <c r="T8642" s="217">
        <v>6.7360068816760599</v>
      </c>
      <c r="U8642" s="217">
        <v>6.7360068816760599</v>
      </c>
      <c r="V8642" s="217">
        <v>0</v>
      </c>
      <c r="W8642" s="217">
        <v>6.7360068816760599</v>
      </c>
      <c r="X8642" s="217">
        <v>6.7360068816760599</v>
      </c>
      <c r="Y8642" s="217">
        <v>0</v>
      </c>
    </row>
    <row r="8643" spans="2:25">
      <c r="B8643" s="217" t="s">
        <v>8812</v>
      </c>
      <c r="C8643" s="217" t="s">
        <v>5935</v>
      </c>
      <c r="D8643" s="217" t="s">
        <v>18</v>
      </c>
      <c r="E8643" s="217" t="s">
        <v>88</v>
      </c>
      <c r="F8643" s="217" t="s">
        <v>5</v>
      </c>
      <c r="G8643" s="217" t="s">
        <v>5</v>
      </c>
      <c r="H8643" s="217" t="s">
        <v>176</v>
      </c>
      <c r="I8643" s="217">
        <v>5</v>
      </c>
      <c r="J8643" s="217">
        <v>4</v>
      </c>
      <c r="K8643" s="217">
        <v>1</v>
      </c>
      <c r="L8643" s="217">
        <v>74</v>
      </c>
      <c r="M8643" s="217">
        <v>1907.7934002715899</v>
      </c>
      <c r="N8643" s="217">
        <v>2.62082885876857</v>
      </c>
      <c r="O8643" s="217">
        <v>2.0966630870148601</v>
      </c>
      <c r="P8643" s="217">
        <v>0.52416577175371504</v>
      </c>
      <c r="Q8643" s="217">
        <v>2.62082885876857</v>
      </c>
      <c r="R8643" s="217">
        <v>2.0966630870148601</v>
      </c>
      <c r="S8643" s="217">
        <v>0.52416577175371504</v>
      </c>
      <c r="T8643" s="217">
        <v>2.62082885876857</v>
      </c>
      <c r="U8643" s="217">
        <v>2.0966630870148601</v>
      </c>
      <c r="V8643" s="217">
        <v>0.52416577175371504</v>
      </c>
      <c r="W8643" s="217">
        <v>2.62082885876857</v>
      </c>
      <c r="X8643" s="217">
        <v>2.0966630870148601</v>
      </c>
      <c r="Y8643" s="217">
        <v>0.52416577175371504</v>
      </c>
    </row>
    <row r="8644" spans="2:25">
      <c r="B8644" s="217" t="s">
        <v>8813</v>
      </c>
      <c r="C8644" s="217" t="s">
        <v>5935</v>
      </c>
      <c r="D8644" s="217" t="s">
        <v>18</v>
      </c>
      <c r="E8644" s="217" t="s">
        <v>88</v>
      </c>
      <c r="F8644" s="217" t="s">
        <v>5</v>
      </c>
      <c r="G8644" s="217" t="s">
        <v>5</v>
      </c>
      <c r="H8644" s="217" t="s">
        <v>178</v>
      </c>
      <c r="I8644" s="217">
        <v>1</v>
      </c>
      <c r="J8644" s="217">
        <v>1</v>
      </c>
      <c r="K8644" s="217">
        <v>0</v>
      </c>
      <c r="L8644" s="217">
        <v>4</v>
      </c>
      <c r="M8644" s="217">
        <v>1072.86282629739</v>
      </c>
      <c r="N8644" s="217">
        <v>0.932085608233022</v>
      </c>
      <c r="O8644" s="217">
        <v>0.932085608233022</v>
      </c>
      <c r="P8644" s="217">
        <v>0</v>
      </c>
      <c r="Q8644" s="217">
        <v>0.932085608233022</v>
      </c>
      <c r="R8644" s="217">
        <v>0.932085608233022</v>
      </c>
      <c r="S8644" s="217">
        <v>0</v>
      </c>
      <c r="T8644" s="217">
        <v>0.932085608233022</v>
      </c>
      <c r="U8644" s="217">
        <v>0.932085608233022</v>
      </c>
      <c r="V8644" s="217">
        <v>0</v>
      </c>
      <c r="W8644" s="217">
        <v>0.932085608233022</v>
      </c>
      <c r="X8644" s="217">
        <v>0.932085608233022</v>
      </c>
      <c r="Y8644" s="217">
        <v>0</v>
      </c>
    </row>
    <row r="8645" spans="2:25">
      <c r="B8645" s="217" t="s">
        <v>8814</v>
      </c>
      <c r="C8645" s="217" t="s">
        <v>5935</v>
      </c>
      <c r="D8645" s="217" t="s">
        <v>18</v>
      </c>
      <c r="E8645" s="217" t="s">
        <v>88</v>
      </c>
      <c r="F8645" s="217" t="s">
        <v>5</v>
      </c>
      <c r="G8645" s="217" t="s">
        <v>5</v>
      </c>
      <c r="H8645" s="217" t="s">
        <v>5</v>
      </c>
      <c r="I8645" s="217">
        <v>34</v>
      </c>
      <c r="J8645" s="217">
        <v>32</v>
      </c>
      <c r="K8645" s="217">
        <v>2</v>
      </c>
      <c r="L8645" s="217">
        <v>221</v>
      </c>
      <c r="M8645" s="217">
        <v>7460</v>
      </c>
      <c r="N8645" s="217">
        <v>4.5576407506702399</v>
      </c>
      <c r="O8645" s="217">
        <v>4.2895442359249296</v>
      </c>
      <c r="P8645" s="217">
        <v>0.26809651474530799</v>
      </c>
      <c r="Q8645" s="217">
        <v>4.5576407506702399</v>
      </c>
      <c r="R8645" s="217">
        <v>4.2895442359249296</v>
      </c>
      <c r="S8645" s="217">
        <v>0.26809651474530799</v>
      </c>
      <c r="T8645" s="217">
        <v>4.5576407506702399</v>
      </c>
      <c r="U8645" s="217">
        <v>4.2895442359249296</v>
      </c>
      <c r="V8645" s="217">
        <v>0.26809651474530799</v>
      </c>
      <c r="W8645" s="217">
        <v>4.5576407506702399</v>
      </c>
      <c r="X8645" s="217">
        <v>4.2895442359249296</v>
      </c>
      <c r="Y8645" s="217">
        <v>0.26809651474530799</v>
      </c>
    </row>
    <row r="8646" spans="2:25">
      <c r="B8646" s="217" t="s">
        <v>8815</v>
      </c>
      <c r="C8646" s="217" t="s">
        <v>5935</v>
      </c>
      <c r="D8646" s="217" t="s">
        <v>19</v>
      </c>
      <c r="E8646" s="217" t="s">
        <v>86</v>
      </c>
      <c r="F8646" s="217" t="s">
        <v>12</v>
      </c>
      <c r="G8646" s="217" t="s">
        <v>10</v>
      </c>
      <c r="H8646" s="217" t="s">
        <v>170</v>
      </c>
      <c r="I8646" s="217">
        <v>0</v>
      </c>
      <c r="J8646" s="217">
        <v>0</v>
      </c>
      <c r="K8646" s="217">
        <v>0</v>
      </c>
      <c r="L8646" s="217">
        <v>0</v>
      </c>
      <c r="M8646" s="217">
        <v>88.259587020648993</v>
      </c>
      <c r="N8646" s="217">
        <v>0</v>
      </c>
      <c r="O8646" s="217">
        <v>0</v>
      </c>
      <c r="P8646" s="217">
        <v>0</v>
      </c>
      <c r="Q8646" s="217">
        <v>0</v>
      </c>
      <c r="R8646" s="217">
        <v>0</v>
      </c>
      <c r="S8646" s="217">
        <v>0</v>
      </c>
      <c r="T8646" s="217">
        <v>0</v>
      </c>
      <c r="U8646" s="217">
        <v>0</v>
      </c>
      <c r="V8646" s="217">
        <v>0</v>
      </c>
      <c r="W8646" s="217">
        <v>0</v>
      </c>
      <c r="X8646" s="217">
        <v>0</v>
      </c>
      <c r="Y8646" s="217">
        <v>0</v>
      </c>
    </row>
    <row r="8647" spans="2:25">
      <c r="B8647" s="217" t="s">
        <v>8816</v>
      </c>
      <c r="C8647" s="217" t="s">
        <v>5935</v>
      </c>
      <c r="D8647" s="217" t="s">
        <v>19</v>
      </c>
      <c r="E8647" s="217" t="s">
        <v>86</v>
      </c>
      <c r="F8647" s="217" t="s">
        <v>12</v>
      </c>
      <c r="G8647" s="217" t="s">
        <v>10</v>
      </c>
      <c r="H8647" s="217" t="s">
        <v>172</v>
      </c>
      <c r="I8647" s="217">
        <v>1</v>
      </c>
      <c r="J8647" s="217">
        <v>1</v>
      </c>
      <c r="K8647" s="217">
        <v>0</v>
      </c>
      <c r="L8647" s="217">
        <v>3</v>
      </c>
      <c r="M8647" s="217">
        <v>165.48672566371701</v>
      </c>
      <c r="N8647" s="217">
        <v>6.0427807486631</v>
      </c>
      <c r="O8647" s="217">
        <v>6.0427807486631</v>
      </c>
      <c r="P8647" s="217">
        <v>0</v>
      </c>
      <c r="Q8647" s="217">
        <v>6.0427807486631</v>
      </c>
      <c r="R8647" s="217">
        <v>6.0427807486631</v>
      </c>
      <c r="S8647" s="217">
        <v>0</v>
      </c>
      <c r="T8647" s="217">
        <v>6.0427807486631</v>
      </c>
      <c r="U8647" s="217">
        <v>6.0427807486631</v>
      </c>
      <c r="V8647" s="217">
        <v>0</v>
      </c>
      <c r="W8647" s="217">
        <v>6.0427807486631</v>
      </c>
      <c r="X8647" s="217">
        <v>6.0427807486631</v>
      </c>
      <c r="Y8647" s="217">
        <v>0</v>
      </c>
    </row>
    <row r="8648" spans="2:25">
      <c r="B8648" s="217" t="s">
        <v>8817</v>
      </c>
      <c r="C8648" s="217" t="s">
        <v>5935</v>
      </c>
      <c r="D8648" s="217" t="s">
        <v>19</v>
      </c>
      <c r="E8648" s="217" t="s">
        <v>86</v>
      </c>
      <c r="F8648" s="217" t="s">
        <v>12</v>
      </c>
      <c r="G8648" s="217" t="s">
        <v>10</v>
      </c>
      <c r="H8648" s="217" t="s">
        <v>174</v>
      </c>
      <c r="I8648" s="217">
        <v>1</v>
      </c>
      <c r="J8648" s="217">
        <v>1</v>
      </c>
      <c r="K8648" s="217">
        <v>0</v>
      </c>
      <c r="L8648" s="217">
        <v>4</v>
      </c>
      <c r="M8648" s="217">
        <v>364.07079646017701</v>
      </c>
      <c r="N8648" s="217">
        <v>2.7467185221195898</v>
      </c>
      <c r="O8648" s="217">
        <v>2.7467185221195898</v>
      </c>
      <c r="P8648" s="217">
        <v>0</v>
      </c>
      <c r="Q8648" s="217">
        <v>2.7467185221195898</v>
      </c>
      <c r="R8648" s="217">
        <v>2.7467185221195898</v>
      </c>
      <c r="S8648" s="217">
        <v>0</v>
      </c>
      <c r="T8648" s="217">
        <v>2.7467185221195898</v>
      </c>
      <c r="U8648" s="217">
        <v>2.7467185221195898</v>
      </c>
      <c r="V8648" s="217">
        <v>0</v>
      </c>
      <c r="W8648" s="217">
        <v>2.7467185221195898</v>
      </c>
      <c r="X8648" s="217">
        <v>2.7467185221195898</v>
      </c>
      <c r="Y8648" s="217">
        <v>0</v>
      </c>
    </row>
    <row r="8649" spans="2:25">
      <c r="B8649" s="217" t="s">
        <v>8818</v>
      </c>
      <c r="C8649" s="217" t="s">
        <v>5935</v>
      </c>
      <c r="D8649" s="217" t="s">
        <v>19</v>
      </c>
      <c r="E8649" s="217" t="s">
        <v>86</v>
      </c>
      <c r="F8649" s="217" t="s">
        <v>12</v>
      </c>
      <c r="G8649" s="217" t="s">
        <v>10</v>
      </c>
      <c r="H8649" s="217" t="s">
        <v>176</v>
      </c>
      <c r="I8649" s="217">
        <v>1</v>
      </c>
      <c r="J8649" s="217">
        <v>1</v>
      </c>
      <c r="K8649" s="217">
        <v>0</v>
      </c>
      <c r="L8649" s="217">
        <v>7</v>
      </c>
      <c r="M8649" s="217">
        <v>650.91445427728604</v>
      </c>
      <c r="N8649" s="217">
        <v>1.53630019033808</v>
      </c>
      <c r="O8649" s="217">
        <v>1.53630019033808</v>
      </c>
      <c r="P8649" s="217">
        <v>0</v>
      </c>
      <c r="Q8649" s="217">
        <v>1.53630019033808</v>
      </c>
      <c r="R8649" s="217">
        <v>1.53630019033808</v>
      </c>
      <c r="S8649" s="217">
        <v>0</v>
      </c>
      <c r="T8649" s="217">
        <v>1.53630019033808</v>
      </c>
      <c r="U8649" s="217">
        <v>1.53630019033808</v>
      </c>
      <c r="V8649" s="217">
        <v>0</v>
      </c>
      <c r="W8649" s="217">
        <v>1.53630019033808</v>
      </c>
      <c r="X8649" s="217">
        <v>1.53630019033808</v>
      </c>
      <c r="Y8649" s="217">
        <v>0</v>
      </c>
    </row>
    <row r="8650" spans="2:25">
      <c r="B8650" s="217" t="s">
        <v>8819</v>
      </c>
      <c r="C8650" s="217" t="s">
        <v>5935</v>
      </c>
      <c r="D8650" s="217" t="s">
        <v>19</v>
      </c>
      <c r="E8650" s="217" t="s">
        <v>86</v>
      </c>
      <c r="F8650" s="217" t="s">
        <v>12</v>
      </c>
      <c r="G8650" s="217" t="s">
        <v>10</v>
      </c>
      <c r="H8650" s="217" t="s">
        <v>178</v>
      </c>
      <c r="I8650" s="217">
        <v>8</v>
      </c>
      <c r="J8650" s="217">
        <v>8</v>
      </c>
      <c r="K8650" s="217">
        <v>0</v>
      </c>
      <c r="L8650" s="217">
        <v>40</v>
      </c>
      <c r="M8650" s="217">
        <v>2471.2684365781702</v>
      </c>
      <c r="N8650" s="217">
        <v>3.2372039724980901</v>
      </c>
      <c r="O8650" s="217">
        <v>3.2372039724980901</v>
      </c>
      <c r="P8650" s="217">
        <v>0</v>
      </c>
      <c r="Q8650" s="217">
        <v>3.2372039724980901</v>
      </c>
      <c r="R8650" s="217">
        <v>3.2372039724980901</v>
      </c>
      <c r="S8650" s="217">
        <v>0</v>
      </c>
      <c r="T8650" s="217">
        <v>3.2372039724980901</v>
      </c>
      <c r="U8650" s="217">
        <v>3.2372039724980901</v>
      </c>
      <c r="V8650" s="217">
        <v>0</v>
      </c>
      <c r="W8650" s="217">
        <v>3.2372039724980901</v>
      </c>
      <c r="X8650" s="217">
        <v>3.2372039724980901</v>
      </c>
      <c r="Y8650" s="217">
        <v>0</v>
      </c>
    </row>
    <row r="8651" spans="2:25">
      <c r="B8651" s="217" t="s">
        <v>8820</v>
      </c>
      <c r="C8651" s="217" t="s">
        <v>5935</v>
      </c>
      <c r="D8651" s="217" t="s">
        <v>19</v>
      </c>
      <c r="E8651" s="217" t="s">
        <v>86</v>
      </c>
      <c r="F8651" s="217" t="s">
        <v>12</v>
      </c>
      <c r="G8651" s="217" t="s">
        <v>10</v>
      </c>
      <c r="H8651" s="217" t="s">
        <v>5</v>
      </c>
      <c r="I8651" s="217">
        <v>11</v>
      </c>
      <c r="J8651" s="217">
        <v>11</v>
      </c>
      <c r="K8651" s="217">
        <v>0</v>
      </c>
      <c r="L8651" s="217">
        <v>54</v>
      </c>
      <c r="M8651" s="217">
        <v>3740</v>
      </c>
      <c r="N8651" s="217">
        <v>2.9411764705882399</v>
      </c>
      <c r="O8651" s="217">
        <v>2.9411764705882399</v>
      </c>
      <c r="P8651" s="217">
        <v>0</v>
      </c>
      <c r="Q8651" s="217">
        <v>2.9411764705882399</v>
      </c>
      <c r="R8651" s="217">
        <v>2.9411764705882399</v>
      </c>
      <c r="S8651" s="217">
        <v>0</v>
      </c>
      <c r="T8651" s="217">
        <v>2.9411764705882399</v>
      </c>
      <c r="U8651" s="217">
        <v>2.9411764705882399</v>
      </c>
      <c r="V8651" s="217">
        <v>0</v>
      </c>
      <c r="W8651" s="217">
        <v>2.9411764705882399</v>
      </c>
      <c r="X8651" s="217">
        <v>2.9411764705882399</v>
      </c>
      <c r="Y8651" s="217">
        <v>0</v>
      </c>
    </row>
    <row r="8652" spans="2:25">
      <c r="B8652" s="217" t="s">
        <v>8821</v>
      </c>
      <c r="C8652" s="217" t="s">
        <v>5935</v>
      </c>
      <c r="D8652" s="217" t="s">
        <v>19</v>
      </c>
      <c r="E8652" s="217" t="s">
        <v>86</v>
      </c>
      <c r="F8652" s="217" t="s">
        <v>9</v>
      </c>
      <c r="G8652" s="217" t="s">
        <v>10</v>
      </c>
      <c r="H8652" s="217" t="s">
        <v>170</v>
      </c>
      <c r="I8652" s="217">
        <v>0</v>
      </c>
      <c r="J8652" s="217">
        <v>0</v>
      </c>
      <c r="K8652" s="217">
        <v>0</v>
      </c>
      <c r="L8652" s="217">
        <v>3</v>
      </c>
      <c r="M8652" s="217">
        <v>107.277936962751</v>
      </c>
      <c r="N8652" s="217">
        <v>0</v>
      </c>
      <c r="O8652" s="217">
        <v>0</v>
      </c>
      <c r="P8652" s="217">
        <v>0</v>
      </c>
      <c r="Q8652" s="217">
        <v>0</v>
      </c>
      <c r="R8652" s="217">
        <v>0</v>
      </c>
      <c r="S8652" s="217">
        <v>0</v>
      </c>
      <c r="T8652" s="217">
        <v>0</v>
      </c>
      <c r="U8652" s="217">
        <v>0</v>
      </c>
      <c r="V8652" s="217">
        <v>0</v>
      </c>
      <c r="W8652" s="217">
        <v>0</v>
      </c>
      <c r="X8652" s="217">
        <v>0</v>
      </c>
      <c r="Y8652" s="217">
        <v>0</v>
      </c>
    </row>
    <row r="8653" spans="2:25">
      <c r="B8653" s="217" t="s">
        <v>8822</v>
      </c>
      <c r="C8653" s="217" t="s">
        <v>5935</v>
      </c>
      <c r="D8653" s="217" t="s">
        <v>19</v>
      </c>
      <c r="E8653" s="217" t="s">
        <v>86</v>
      </c>
      <c r="F8653" s="217" t="s">
        <v>9</v>
      </c>
      <c r="G8653" s="217" t="s">
        <v>10</v>
      </c>
      <c r="H8653" s="217" t="s">
        <v>172</v>
      </c>
      <c r="I8653" s="217">
        <v>0</v>
      </c>
      <c r="J8653" s="217">
        <v>0</v>
      </c>
      <c r="K8653" s="217">
        <v>0</v>
      </c>
      <c r="L8653" s="217">
        <v>5</v>
      </c>
      <c r="M8653" s="217">
        <v>202.63610315186199</v>
      </c>
      <c r="N8653" s="217">
        <v>0</v>
      </c>
      <c r="O8653" s="217">
        <v>0</v>
      </c>
      <c r="P8653" s="217">
        <v>0</v>
      </c>
      <c r="Q8653" s="217">
        <v>0</v>
      </c>
      <c r="R8653" s="217">
        <v>0</v>
      </c>
      <c r="S8653" s="217">
        <v>0</v>
      </c>
      <c r="T8653" s="217">
        <v>0</v>
      </c>
      <c r="U8653" s="217">
        <v>0</v>
      </c>
      <c r="V8653" s="217">
        <v>0</v>
      </c>
      <c r="W8653" s="217">
        <v>0</v>
      </c>
      <c r="X8653" s="217">
        <v>0</v>
      </c>
      <c r="Y8653" s="217">
        <v>0</v>
      </c>
    </row>
    <row r="8654" spans="2:25">
      <c r="B8654" s="217" t="s">
        <v>8823</v>
      </c>
      <c r="C8654" s="217" t="s">
        <v>5935</v>
      </c>
      <c r="D8654" s="217" t="s">
        <v>19</v>
      </c>
      <c r="E8654" s="217" t="s">
        <v>86</v>
      </c>
      <c r="F8654" s="217" t="s">
        <v>9</v>
      </c>
      <c r="G8654" s="217" t="s">
        <v>10</v>
      </c>
      <c r="H8654" s="217" t="s">
        <v>174</v>
      </c>
      <c r="I8654" s="217">
        <v>0</v>
      </c>
      <c r="J8654" s="217">
        <v>0</v>
      </c>
      <c r="K8654" s="217">
        <v>0</v>
      </c>
      <c r="L8654" s="217">
        <v>10</v>
      </c>
      <c r="M8654" s="217">
        <v>357.59312320916899</v>
      </c>
      <c r="N8654" s="217">
        <v>0</v>
      </c>
      <c r="O8654" s="217">
        <v>0</v>
      </c>
      <c r="P8654" s="217">
        <v>0</v>
      </c>
      <c r="Q8654" s="217">
        <v>0</v>
      </c>
      <c r="R8654" s="217">
        <v>0</v>
      </c>
      <c r="S8654" s="217">
        <v>0</v>
      </c>
      <c r="T8654" s="217">
        <v>0</v>
      </c>
      <c r="U8654" s="217">
        <v>0</v>
      </c>
      <c r="V8654" s="217">
        <v>0</v>
      </c>
      <c r="W8654" s="217">
        <v>0</v>
      </c>
      <c r="X8654" s="217">
        <v>0</v>
      </c>
      <c r="Y8654" s="217">
        <v>0</v>
      </c>
    </row>
    <row r="8655" spans="2:25">
      <c r="B8655" s="217" t="s">
        <v>8824</v>
      </c>
      <c r="C8655" s="217" t="s">
        <v>5935</v>
      </c>
      <c r="D8655" s="217" t="s">
        <v>19</v>
      </c>
      <c r="E8655" s="217" t="s">
        <v>86</v>
      </c>
      <c r="F8655" s="217" t="s">
        <v>9</v>
      </c>
      <c r="G8655" s="217" t="s">
        <v>10</v>
      </c>
      <c r="H8655" s="217" t="s">
        <v>176</v>
      </c>
      <c r="I8655" s="217">
        <v>2</v>
      </c>
      <c r="J8655" s="217">
        <v>2</v>
      </c>
      <c r="K8655" s="217">
        <v>0</v>
      </c>
      <c r="L8655" s="217">
        <v>11</v>
      </c>
      <c r="M8655" s="217">
        <v>715.18624641833799</v>
      </c>
      <c r="N8655" s="217">
        <v>2.7964743589743599</v>
      </c>
      <c r="O8655" s="217">
        <v>2.7964743589743599</v>
      </c>
      <c r="P8655" s="217">
        <v>0</v>
      </c>
      <c r="Q8655" s="217">
        <v>2.7964743589743599</v>
      </c>
      <c r="R8655" s="217">
        <v>2.7964743589743599</v>
      </c>
      <c r="S8655" s="217">
        <v>0</v>
      </c>
      <c r="T8655" s="217">
        <v>2.7964743589743599</v>
      </c>
      <c r="U8655" s="217">
        <v>2.7964743589743599</v>
      </c>
      <c r="V8655" s="217">
        <v>0</v>
      </c>
      <c r="W8655" s="217">
        <v>2.7964743589743599</v>
      </c>
      <c r="X8655" s="217">
        <v>2.7964743589743599</v>
      </c>
      <c r="Y8655" s="217">
        <v>0</v>
      </c>
    </row>
    <row r="8656" spans="2:25">
      <c r="B8656" s="217" t="s">
        <v>8825</v>
      </c>
      <c r="C8656" s="217" t="s">
        <v>5935</v>
      </c>
      <c r="D8656" s="217" t="s">
        <v>19</v>
      </c>
      <c r="E8656" s="217" t="s">
        <v>86</v>
      </c>
      <c r="F8656" s="217" t="s">
        <v>9</v>
      </c>
      <c r="G8656" s="217" t="s">
        <v>10</v>
      </c>
      <c r="H8656" s="217" t="s">
        <v>178</v>
      </c>
      <c r="I8656" s="217">
        <v>3</v>
      </c>
      <c r="J8656" s="217">
        <v>2</v>
      </c>
      <c r="K8656" s="217">
        <v>1</v>
      </c>
      <c r="L8656" s="217">
        <v>61</v>
      </c>
      <c r="M8656" s="217">
        <v>2777.3065902578801</v>
      </c>
      <c r="N8656" s="217">
        <v>1.0801832287883799</v>
      </c>
      <c r="O8656" s="217">
        <v>0.72012215252558598</v>
      </c>
      <c r="P8656" s="217">
        <v>0.36006107626279299</v>
      </c>
      <c r="Q8656" s="217">
        <v>1.0801832287883799</v>
      </c>
      <c r="R8656" s="217">
        <v>0.72012215252558598</v>
      </c>
      <c r="S8656" s="217">
        <v>0.36006107626279299</v>
      </c>
      <c r="T8656" s="217">
        <v>1.0801832287883799</v>
      </c>
      <c r="U8656" s="217">
        <v>0.72012215252558598</v>
      </c>
      <c r="V8656" s="217">
        <v>0.36006107626279299</v>
      </c>
      <c r="W8656" s="217">
        <v>1.0801832287883799</v>
      </c>
      <c r="X8656" s="217">
        <v>0.72012215252558598</v>
      </c>
      <c r="Y8656" s="217">
        <v>0.36006107626279299</v>
      </c>
    </row>
    <row r="8657" spans="2:25">
      <c r="B8657" s="217" t="s">
        <v>8826</v>
      </c>
      <c r="C8657" s="217" t="s">
        <v>5935</v>
      </c>
      <c r="D8657" s="217" t="s">
        <v>19</v>
      </c>
      <c r="E8657" s="217" t="s">
        <v>86</v>
      </c>
      <c r="F8657" s="217" t="s">
        <v>9</v>
      </c>
      <c r="G8657" s="217" t="s">
        <v>10</v>
      </c>
      <c r="H8657" s="217" t="s">
        <v>5</v>
      </c>
      <c r="I8657" s="217">
        <v>5</v>
      </c>
      <c r="J8657" s="217">
        <v>4</v>
      </c>
      <c r="K8657" s="217">
        <v>1</v>
      </c>
      <c r="L8657" s="217">
        <v>90</v>
      </c>
      <c r="M8657" s="217">
        <v>4160</v>
      </c>
      <c r="N8657" s="217">
        <v>1.20192307692308</v>
      </c>
      <c r="O8657" s="217">
        <v>0.96153846153846201</v>
      </c>
      <c r="P8657" s="217">
        <v>0.240384615384615</v>
      </c>
      <c r="Q8657" s="217">
        <v>1.20192307692308</v>
      </c>
      <c r="R8657" s="217">
        <v>0.96153846153846201</v>
      </c>
      <c r="S8657" s="217">
        <v>0.240384615384615</v>
      </c>
      <c r="T8657" s="217">
        <v>1.20192307692308</v>
      </c>
      <c r="U8657" s="217">
        <v>0.96153846153846201</v>
      </c>
      <c r="V8657" s="217">
        <v>0.240384615384615</v>
      </c>
      <c r="W8657" s="217">
        <v>1.20192307692308</v>
      </c>
      <c r="X8657" s="217">
        <v>0.96153846153846201</v>
      </c>
      <c r="Y8657" s="217">
        <v>0.240384615384615</v>
      </c>
    </row>
    <row r="8658" spans="2:25">
      <c r="B8658" s="217" t="s">
        <v>8827</v>
      </c>
      <c r="C8658" s="217" t="s">
        <v>5935</v>
      </c>
      <c r="D8658" s="217" t="s">
        <v>19</v>
      </c>
      <c r="E8658" s="217" t="s">
        <v>86</v>
      </c>
      <c r="F8658" s="217" t="s">
        <v>5</v>
      </c>
      <c r="G8658" s="217" t="s">
        <v>10</v>
      </c>
      <c r="H8658" s="217" t="s">
        <v>170</v>
      </c>
      <c r="I8658" s="217">
        <v>0</v>
      </c>
      <c r="J8658" s="217">
        <v>0</v>
      </c>
      <c r="K8658" s="217">
        <v>0</v>
      </c>
      <c r="L8658" s="217">
        <v>3</v>
      </c>
      <c r="M8658" s="217">
        <v>195.53752398340001</v>
      </c>
      <c r="N8658" s="217">
        <v>0</v>
      </c>
      <c r="O8658" s="217">
        <v>0</v>
      </c>
      <c r="P8658" s="217">
        <v>0</v>
      </c>
      <c r="Q8658" s="217">
        <v>0</v>
      </c>
      <c r="R8658" s="217">
        <v>0</v>
      </c>
      <c r="S8658" s="217">
        <v>0</v>
      </c>
      <c r="T8658" s="217">
        <v>0</v>
      </c>
      <c r="U8658" s="217">
        <v>0</v>
      </c>
      <c r="V8658" s="217">
        <v>0</v>
      </c>
      <c r="W8658" s="217">
        <v>0</v>
      </c>
      <c r="X8658" s="217">
        <v>0</v>
      </c>
      <c r="Y8658" s="217">
        <v>0</v>
      </c>
    </row>
    <row r="8659" spans="2:25">
      <c r="B8659" s="217" t="s">
        <v>8828</v>
      </c>
      <c r="C8659" s="217" t="s">
        <v>5935</v>
      </c>
      <c r="D8659" s="217" t="s">
        <v>19</v>
      </c>
      <c r="E8659" s="217" t="s">
        <v>86</v>
      </c>
      <c r="F8659" s="217" t="s">
        <v>5</v>
      </c>
      <c r="G8659" s="217" t="s">
        <v>10</v>
      </c>
      <c r="H8659" s="217" t="s">
        <v>172</v>
      </c>
      <c r="I8659" s="217">
        <v>1</v>
      </c>
      <c r="J8659" s="217">
        <v>1</v>
      </c>
      <c r="K8659" s="217">
        <v>0</v>
      </c>
      <c r="L8659" s="217">
        <v>8</v>
      </c>
      <c r="M8659" s="217">
        <v>368.122828815579</v>
      </c>
      <c r="N8659" s="217">
        <v>2.7164846125339799</v>
      </c>
      <c r="O8659" s="217">
        <v>2.7164846125339799</v>
      </c>
      <c r="P8659" s="217">
        <v>0</v>
      </c>
      <c r="Q8659" s="217">
        <v>2.7164846125339799</v>
      </c>
      <c r="R8659" s="217">
        <v>2.7164846125339799</v>
      </c>
      <c r="S8659" s="217">
        <v>0</v>
      </c>
      <c r="T8659" s="217">
        <v>2.7164846125339799</v>
      </c>
      <c r="U8659" s="217">
        <v>2.7164846125339799</v>
      </c>
      <c r="V8659" s="217">
        <v>0</v>
      </c>
      <c r="W8659" s="217">
        <v>2.7164846125339799</v>
      </c>
      <c r="X8659" s="217">
        <v>2.7164846125339799</v>
      </c>
      <c r="Y8659" s="217">
        <v>0</v>
      </c>
    </row>
    <row r="8660" spans="2:25">
      <c r="B8660" s="217" t="s">
        <v>8829</v>
      </c>
      <c r="C8660" s="217" t="s">
        <v>5935</v>
      </c>
      <c r="D8660" s="217" t="s">
        <v>19</v>
      </c>
      <c r="E8660" s="217" t="s">
        <v>86</v>
      </c>
      <c r="F8660" s="217" t="s">
        <v>5</v>
      </c>
      <c r="G8660" s="217" t="s">
        <v>10</v>
      </c>
      <c r="H8660" s="217" t="s">
        <v>174</v>
      </c>
      <c r="I8660" s="217">
        <v>1</v>
      </c>
      <c r="J8660" s="217">
        <v>1</v>
      </c>
      <c r="K8660" s="217">
        <v>0</v>
      </c>
      <c r="L8660" s="217">
        <v>14</v>
      </c>
      <c r="M8660" s="217">
        <v>721.663919669346</v>
      </c>
      <c r="N8660" s="217">
        <v>1.3856865678669099</v>
      </c>
      <c r="O8660" s="217">
        <v>1.3856865678669099</v>
      </c>
      <c r="P8660" s="217">
        <v>0</v>
      </c>
      <c r="Q8660" s="217">
        <v>1.3856865678669099</v>
      </c>
      <c r="R8660" s="217">
        <v>1.3856865678669099</v>
      </c>
      <c r="S8660" s="217">
        <v>0</v>
      </c>
      <c r="T8660" s="217">
        <v>1.3856865678669099</v>
      </c>
      <c r="U8660" s="217">
        <v>1.3856865678669099</v>
      </c>
      <c r="V8660" s="217">
        <v>0</v>
      </c>
      <c r="W8660" s="217">
        <v>1.3856865678669099</v>
      </c>
      <c r="X8660" s="217">
        <v>1.3856865678669099</v>
      </c>
      <c r="Y8660" s="217">
        <v>0</v>
      </c>
    </row>
    <row r="8661" spans="2:25">
      <c r="B8661" s="217" t="s">
        <v>8830</v>
      </c>
      <c r="C8661" s="217" t="s">
        <v>5935</v>
      </c>
      <c r="D8661" s="217" t="s">
        <v>19</v>
      </c>
      <c r="E8661" s="217" t="s">
        <v>86</v>
      </c>
      <c r="F8661" s="217" t="s">
        <v>5</v>
      </c>
      <c r="G8661" s="217" t="s">
        <v>10</v>
      </c>
      <c r="H8661" s="217" t="s">
        <v>176</v>
      </c>
      <c r="I8661" s="217">
        <v>3</v>
      </c>
      <c r="J8661" s="217">
        <v>3</v>
      </c>
      <c r="K8661" s="217">
        <v>0</v>
      </c>
      <c r="L8661" s="217">
        <v>18</v>
      </c>
      <c r="M8661" s="217">
        <v>1366.1007006956199</v>
      </c>
      <c r="N8661" s="217">
        <v>2.1960313748996598</v>
      </c>
      <c r="O8661" s="217">
        <v>2.1960313748996598</v>
      </c>
      <c r="P8661" s="217">
        <v>0</v>
      </c>
      <c r="Q8661" s="217">
        <v>2.1960313748996598</v>
      </c>
      <c r="R8661" s="217">
        <v>2.1960313748996598</v>
      </c>
      <c r="S8661" s="217">
        <v>0</v>
      </c>
      <c r="T8661" s="217">
        <v>2.1960313748996598</v>
      </c>
      <c r="U8661" s="217">
        <v>2.1960313748996598</v>
      </c>
      <c r="V8661" s="217">
        <v>0</v>
      </c>
      <c r="W8661" s="217">
        <v>2.1960313748996598</v>
      </c>
      <c r="X8661" s="217">
        <v>2.1960313748996598</v>
      </c>
      <c r="Y8661" s="217">
        <v>0</v>
      </c>
    </row>
    <row r="8662" spans="2:25">
      <c r="B8662" s="217" t="s">
        <v>8831</v>
      </c>
      <c r="C8662" s="217" t="s">
        <v>5935</v>
      </c>
      <c r="D8662" s="217" t="s">
        <v>19</v>
      </c>
      <c r="E8662" s="217" t="s">
        <v>86</v>
      </c>
      <c r="F8662" s="217" t="s">
        <v>5</v>
      </c>
      <c r="G8662" s="217" t="s">
        <v>10</v>
      </c>
      <c r="H8662" s="217" t="s">
        <v>178</v>
      </c>
      <c r="I8662" s="217">
        <v>11</v>
      </c>
      <c r="J8662" s="217">
        <v>10</v>
      </c>
      <c r="K8662" s="217">
        <v>1</v>
      </c>
      <c r="L8662" s="217">
        <v>101</v>
      </c>
      <c r="M8662" s="217">
        <v>5248.5750268360498</v>
      </c>
      <c r="N8662" s="217">
        <v>2.0958069464105602</v>
      </c>
      <c r="O8662" s="217">
        <v>1.9052790421914201</v>
      </c>
      <c r="P8662" s="217">
        <v>0.19052790421914201</v>
      </c>
      <c r="Q8662" s="217">
        <v>2.0958069464105602</v>
      </c>
      <c r="R8662" s="217">
        <v>1.9052790421914201</v>
      </c>
      <c r="S8662" s="217">
        <v>0.19052790421914201</v>
      </c>
      <c r="T8662" s="217">
        <v>2.0958069464105602</v>
      </c>
      <c r="U8662" s="217">
        <v>1.9052790421914201</v>
      </c>
      <c r="V8662" s="217">
        <v>0.19052790421914201</v>
      </c>
      <c r="W8662" s="217">
        <v>2.0958069464105602</v>
      </c>
      <c r="X8662" s="217">
        <v>1.9052790421914201</v>
      </c>
      <c r="Y8662" s="217">
        <v>0.19052790421914201</v>
      </c>
    </row>
    <row r="8663" spans="2:25">
      <c r="B8663" s="217" t="s">
        <v>8832</v>
      </c>
      <c r="C8663" s="217" t="s">
        <v>5935</v>
      </c>
      <c r="D8663" s="217" t="s">
        <v>19</v>
      </c>
      <c r="E8663" s="217" t="s">
        <v>86</v>
      </c>
      <c r="F8663" s="217" t="s">
        <v>5</v>
      </c>
      <c r="G8663" s="217" t="s">
        <v>10</v>
      </c>
      <c r="H8663" s="217" t="s">
        <v>5</v>
      </c>
      <c r="I8663" s="217">
        <v>16</v>
      </c>
      <c r="J8663" s="217">
        <v>15</v>
      </c>
      <c r="K8663" s="217">
        <v>1</v>
      </c>
      <c r="L8663" s="217">
        <v>144</v>
      </c>
      <c r="M8663" s="217">
        <v>7900</v>
      </c>
      <c r="N8663" s="217">
        <v>2.0253164556962</v>
      </c>
      <c r="O8663" s="217">
        <v>1.89873417721519</v>
      </c>
      <c r="P8663" s="217">
        <v>0.126582278481013</v>
      </c>
      <c r="Q8663" s="217">
        <v>2.0253164556962</v>
      </c>
      <c r="R8663" s="217">
        <v>1.89873417721519</v>
      </c>
      <c r="S8663" s="217">
        <v>0.126582278481013</v>
      </c>
      <c r="T8663" s="217">
        <v>2.0253164556962</v>
      </c>
      <c r="U8663" s="217">
        <v>1.89873417721519</v>
      </c>
      <c r="V8663" s="217">
        <v>0.126582278481013</v>
      </c>
      <c r="W8663" s="217">
        <v>2.0253164556962</v>
      </c>
      <c r="X8663" s="217">
        <v>1.89873417721519</v>
      </c>
      <c r="Y8663" s="217">
        <v>0.126582278481013</v>
      </c>
    </row>
    <row r="8664" spans="2:25">
      <c r="B8664" s="217" t="s">
        <v>8833</v>
      </c>
      <c r="C8664" s="217" t="s">
        <v>5935</v>
      </c>
      <c r="D8664" s="217" t="s">
        <v>19</v>
      </c>
      <c r="E8664" s="217" t="s">
        <v>86</v>
      </c>
      <c r="F8664" s="217" t="s">
        <v>12</v>
      </c>
      <c r="G8664" s="217" t="s">
        <v>49</v>
      </c>
      <c r="H8664" s="217" t="s">
        <v>170</v>
      </c>
      <c r="I8664" s="217">
        <v>0</v>
      </c>
      <c r="J8664" s="217">
        <v>0</v>
      </c>
      <c r="K8664" s="217">
        <v>0</v>
      </c>
      <c r="L8664" s="217">
        <v>2</v>
      </c>
      <c r="M8664" s="217">
        <v>379.49458483754501</v>
      </c>
      <c r="N8664" s="217">
        <v>0</v>
      </c>
      <c r="O8664" s="217">
        <v>0</v>
      </c>
      <c r="P8664" s="217">
        <v>0</v>
      </c>
      <c r="Q8664" s="217">
        <v>0</v>
      </c>
      <c r="R8664" s="217">
        <v>0</v>
      </c>
      <c r="S8664" s="217">
        <v>0</v>
      </c>
      <c r="T8664" s="217">
        <v>0</v>
      </c>
      <c r="U8664" s="217">
        <v>0</v>
      </c>
      <c r="V8664" s="217">
        <v>0</v>
      </c>
      <c r="W8664" s="217">
        <v>0</v>
      </c>
      <c r="X8664" s="217">
        <v>0</v>
      </c>
      <c r="Y8664" s="217">
        <v>0</v>
      </c>
    </row>
    <row r="8665" spans="2:25">
      <c r="B8665" s="217" t="s">
        <v>8834</v>
      </c>
      <c r="C8665" s="217" t="s">
        <v>5935</v>
      </c>
      <c r="D8665" s="217" t="s">
        <v>19</v>
      </c>
      <c r="E8665" s="217" t="s">
        <v>86</v>
      </c>
      <c r="F8665" s="217" t="s">
        <v>12</v>
      </c>
      <c r="G8665" s="217" t="s">
        <v>49</v>
      </c>
      <c r="H8665" s="217" t="s">
        <v>172</v>
      </c>
      <c r="I8665" s="217">
        <v>1</v>
      </c>
      <c r="J8665" s="217">
        <v>1</v>
      </c>
      <c r="K8665" s="217">
        <v>0</v>
      </c>
      <c r="L8665" s="217">
        <v>5</v>
      </c>
      <c r="M8665" s="217">
        <v>474.36823104693099</v>
      </c>
      <c r="N8665" s="217">
        <v>2.1080669710806701</v>
      </c>
      <c r="O8665" s="217">
        <v>2.1080669710806701</v>
      </c>
      <c r="P8665" s="217">
        <v>0</v>
      </c>
      <c r="Q8665" s="217">
        <v>2.1080669710806701</v>
      </c>
      <c r="R8665" s="217">
        <v>2.1080669710806701</v>
      </c>
      <c r="S8665" s="217">
        <v>0</v>
      </c>
      <c r="T8665" s="217">
        <v>2.1080669710806701</v>
      </c>
      <c r="U8665" s="217">
        <v>2.1080669710806701</v>
      </c>
      <c r="V8665" s="217">
        <v>0</v>
      </c>
      <c r="W8665" s="217">
        <v>2.1080669710806701</v>
      </c>
      <c r="X8665" s="217">
        <v>2.1080669710806701</v>
      </c>
      <c r="Y8665" s="217">
        <v>0</v>
      </c>
    </row>
    <row r="8666" spans="2:25">
      <c r="B8666" s="217" t="s">
        <v>8835</v>
      </c>
      <c r="C8666" s="217" t="s">
        <v>5935</v>
      </c>
      <c r="D8666" s="217" t="s">
        <v>19</v>
      </c>
      <c r="E8666" s="217" t="s">
        <v>86</v>
      </c>
      <c r="F8666" s="217" t="s">
        <v>12</v>
      </c>
      <c r="G8666" s="217" t="s">
        <v>49</v>
      </c>
      <c r="H8666" s="217" t="s">
        <v>174</v>
      </c>
      <c r="I8666" s="217">
        <v>0</v>
      </c>
      <c r="J8666" s="217">
        <v>0</v>
      </c>
      <c r="K8666" s="217">
        <v>0</v>
      </c>
      <c r="L8666" s="217">
        <v>10</v>
      </c>
      <c r="M8666" s="217">
        <v>727.36462093862804</v>
      </c>
      <c r="N8666" s="217">
        <v>0</v>
      </c>
      <c r="O8666" s="217">
        <v>0</v>
      </c>
      <c r="P8666" s="217">
        <v>0</v>
      </c>
      <c r="Q8666" s="217">
        <v>0</v>
      </c>
      <c r="R8666" s="217">
        <v>0</v>
      </c>
      <c r="S8666" s="217">
        <v>0</v>
      </c>
      <c r="T8666" s="217">
        <v>0</v>
      </c>
      <c r="U8666" s="217">
        <v>0</v>
      </c>
      <c r="V8666" s="217">
        <v>0</v>
      </c>
      <c r="W8666" s="217">
        <v>0</v>
      </c>
      <c r="X8666" s="217">
        <v>0</v>
      </c>
      <c r="Y8666" s="217">
        <v>0</v>
      </c>
    </row>
    <row r="8667" spans="2:25">
      <c r="B8667" s="217" t="s">
        <v>8836</v>
      </c>
      <c r="C8667" s="217" t="s">
        <v>5935</v>
      </c>
      <c r="D8667" s="217" t="s">
        <v>19</v>
      </c>
      <c r="E8667" s="217" t="s">
        <v>86</v>
      </c>
      <c r="F8667" s="217" t="s">
        <v>12</v>
      </c>
      <c r="G8667" s="217" t="s">
        <v>49</v>
      </c>
      <c r="H8667" s="217" t="s">
        <v>176</v>
      </c>
      <c r="I8667" s="217">
        <v>1</v>
      </c>
      <c r="J8667" s="217">
        <v>1</v>
      </c>
      <c r="K8667" s="217">
        <v>0</v>
      </c>
      <c r="L8667" s="217">
        <v>13</v>
      </c>
      <c r="M8667" s="217">
        <v>621.94945848375403</v>
      </c>
      <c r="N8667" s="217">
        <v>1.60784768980729</v>
      </c>
      <c r="O8667" s="217">
        <v>1.60784768980729</v>
      </c>
      <c r="P8667" s="217">
        <v>0</v>
      </c>
      <c r="Q8667" s="217">
        <v>1.60784768980729</v>
      </c>
      <c r="R8667" s="217">
        <v>1.60784768980729</v>
      </c>
      <c r="S8667" s="217">
        <v>0</v>
      </c>
      <c r="T8667" s="217">
        <v>1.60784768980729</v>
      </c>
      <c r="U8667" s="217">
        <v>1.60784768980729</v>
      </c>
      <c r="V8667" s="217">
        <v>0</v>
      </c>
      <c r="W8667" s="217">
        <v>1.60784768980729</v>
      </c>
      <c r="X8667" s="217">
        <v>1.60784768980729</v>
      </c>
      <c r="Y8667" s="217">
        <v>0</v>
      </c>
    </row>
    <row r="8668" spans="2:25">
      <c r="B8668" s="217" t="s">
        <v>8837</v>
      </c>
      <c r="C8668" s="217" t="s">
        <v>5935</v>
      </c>
      <c r="D8668" s="217" t="s">
        <v>19</v>
      </c>
      <c r="E8668" s="217" t="s">
        <v>86</v>
      </c>
      <c r="F8668" s="217" t="s">
        <v>12</v>
      </c>
      <c r="G8668" s="217" t="s">
        <v>49</v>
      </c>
      <c r="H8668" s="217" t="s">
        <v>178</v>
      </c>
      <c r="I8668" s="217">
        <v>4</v>
      </c>
      <c r="J8668" s="217">
        <v>4</v>
      </c>
      <c r="K8668" s="217">
        <v>0</v>
      </c>
      <c r="L8668" s="217">
        <v>11</v>
      </c>
      <c r="M8668" s="217">
        <v>716.82310469314098</v>
      </c>
      <c r="N8668" s="217">
        <v>5.5801772763900104</v>
      </c>
      <c r="O8668" s="217">
        <v>5.5801772763900104</v>
      </c>
      <c r="P8668" s="217">
        <v>0</v>
      </c>
      <c r="Q8668" s="217">
        <v>5.5801772763900104</v>
      </c>
      <c r="R8668" s="217">
        <v>5.5801772763900104</v>
      </c>
      <c r="S8668" s="217">
        <v>0</v>
      </c>
      <c r="T8668" s="217">
        <v>5.5801772763900104</v>
      </c>
      <c r="U8668" s="217">
        <v>5.5801772763900104</v>
      </c>
      <c r="V8668" s="217">
        <v>0</v>
      </c>
      <c r="W8668" s="217">
        <v>5.5801772763900104</v>
      </c>
      <c r="X8668" s="217">
        <v>5.5801772763900104</v>
      </c>
      <c r="Y8668" s="217">
        <v>0</v>
      </c>
    </row>
    <row r="8669" spans="2:25">
      <c r="B8669" s="217" t="s">
        <v>8838</v>
      </c>
      <c r="C8669" s="217" t="s">
        <v>5935</v>
      </c>
      <c r="D8669" s="217" t="s">
        <v>19</v>
      </c>
      <c r="E8669" s="217" t="s">
        <v>86</v>
      </c>
      <c r="F8669" s="217" t="s">
        <v>12</v>
      </c>
      <c r="G8669" s="217" t="s">
        <v>49</v>
      </c>
      <c r="H8669" s="217" t="s">
        <v>5</v>
      </c>
      <c r="I8669" s="217">
        <v>6</v>
      </c>
      <c r="J8669" s="217">
        <v>6</v>
      </c>
      <c r="K8669" s="217">
        <v>0</v>
      </c>
      <c r="L8669" s="217">
        <v>41</v>
      </c>
      <c r="M8669" s="217">
        <v>2920</v>
      </c>
      <c r="N8669" s="217">
        <v>2.0547945205479499</v>
      </c>
      <c r="O8669" s="217">
        <v>2.0547945205479499</v>
      </c>
      <c r="P8669" s="217">
        <v>0</v>
      </c>
      <c r="Q8669" s="217">
        <v>2.0547945205479499</v>
      </c>
      <c r="R8669" s="217">
        <v>2.0547945205479499</v>
      </c>
      <c r="S8669" s="217">
        <v>0</v>
      </c>
      <c r="T8669" s="217">
        <v>2.0547945205479499</v>
      </c>
      <c r="U8669" s="217">
        <v>2.0547945205479499</v>
      </c>
      <c r="V8669" s="217">
        <v>0</v>
      </c>
      <c r="W8669" s="217">
        <v>2.0547945205479499</v>
      </c>
      <c r="X8669" s="217">
        <v>2.0547945205479499</v>
      </c>
      <c r="Y8669" s="217">
        <v>0</v>
      </c>
    </row>
    <row r="8670" spans="2:25">
      <c r="B8670" s="217" t="s">
        <v>8839</v>
      </c>
      <c r="C8670" s="217" t="s">
        <v>5935</v>
      </c>
      <c r="D8670" s="217" t="s">
        <v>19</v>
      </c>
      <c r="E8670" s="217" t="s">
        <v>86</v>
      </c>
      <c r="F8670" s="217" t="s">
        <v>9</v>
      </c>
      <c r="G8670" s="217" t="s">
        <v>49</v>
      </c>
      <c r="H8670" s="217" t="s">
        <v>170</v>
      </c>
      <c r="I8670" s="217">
        <v>0</v>
      </c>
      <c r="J8670" s="217">
        <v>0</v>
      </c>
      <c r="K8670" s="217">
        <v>0</v>
      </c>
      <c r="L8670" s="217">
        <v>3</v>
      </c>
      <c r="M8670" s="217">
        <v>379.31506849315099</v>
      </c>
      <c r="N8670" s="217">
        <v>0</v>
      </c>
      <c r="O8670" s="217">
        <v>0</v>
      </c>
      <c r="P8670" s="217">
        <v>0</v>
      </c>
      <c r="Q8670" s="217">
        <v>0</v>
      </c>
      <c r="R8670" s="217">
        <v>0</v>
      </c>
      <c r="S8670" s="217">
        <v>0</v>
      </c>
      <c r="T8670" s="217">
        <v>0</v>
      </c>
      <c r="U8670" s="217">
        <v>0</v>
      </c>
      <c r="V8670" s="217">
        <v>0</v>
      </c>
      <c r="W8670" s="217">
        <v>0</v>
      </c>
      <c r="X8670" s="217">
        <v>0</v>
      </c>
      <c r="Y8670" s="217">
        <v>0</v>
      </c>
    </row>
    <row r="8671" spans="2:25">
      <c r="B8671" s="217" t="s">
        <v>8840</v>
      </c>
      <c r="C8671" s="217" t="s">
        <v>5935</v>
      </c>
      <c r="D8671" s="217" t="s">
        <v>19</v>
      </c>
      <c r="E8671" s="217" t="s">
        <v>86</v>
      </c>
      <c r="F8671" s="217" t="s">
        <v>9</v>
      </c>
      <c r="G8671" s="217" t="s">
        <v>49</v>
      </c>
      <c r="H8671" s="217" t="s">
        <v>172</v>
      </c>
      <c r="I8671" s="217">
        <v>0</v>
      </c>
      <c r="J8671" s="217">
        <v>0</v>
      </c>
      <c r="K8671" s="217">
        <v>0</v>
      </c>
      <c r="L8671" s="217">
        <v>9</v>
      </c>
      <c r="M8671" s="217">
        <v>515.47945205479402</v>
      </c>
      <c r="N8671" s="217">
        <v>0</v>
      </c>
      <c r="O8671" s="217">
        <v>0</v>
      </c>
      <c r="P8671" s="217">
        <v>0</v>
      </c>
      <c r="Q8671" s="217">
        <v>0</v>
      </c>
      <c r="R8671" s="217">
        <v>0</v>
      </c>
      <c r="S8671" s="217">
        <v>0</v>
      </c>
      <c r="T8671" s="217">
        <v>0</v>
      </c>
      <c r="U8671" s="217">
        <v>0</v>
      </c>
      <c r="V8671" s="217">
        <v>0</v>
      </c>
      <c r="W8671" s="217">
        <v>0</v>
      </c>
      <c r="X8671" s="217">
        <v>0</v>
      </c>
      <c r="Y8671" s="217">
        <v>0</v>
      </c>
    </row>
    <row r="8672" spans="2:25">
      <c r="B8672" s="217" t="s">
        <v>8841</v>
      </c>
      <c r="C8672" s="217" t="s">
        <v>5935</v>
      </c>
      <c r="D8672" s="217" t="s">
        <v>19</v>
      </c>
      <c r="E8672" s="217" t="s">
        <v>86</v>
      </c>
      <c r="F8672" s="217" t="s">
        <v>9</v>
      </c>
      <c r="G8672" s="217" t="s">
        <v>49</v>
      </c>
      <c r="H8672" s="217" t="s">
        <v>174</v>
      </c>
      <c r="I8672" s="217">
        <v>2</v>
      </c>
      <c r="J8672" s="217">
        <v>2</v>
      </c>
      <c r="K8672" s="217">
        <v>0</v>
      </c>
      <c r="L8672" s="217">
        <v>22</v>
      </c>
      <c r="M8672" s="217">
        <v>671.09589041095899</v>
      </c>
      <c r="N8672" s="217">
        <v>2.9802000408246601</v>
      </c>
      <c r="O8672" s="217">
        <v>2.9802000408246601</v>
      </c>
      <c r="P8672" s="217">
        <v>0</v>
      </c>
      <c r="Q8672" s="217">
        <v>2.9802000408246601</v>
      </c>
      <c r="R8672" s="217">
        <v>2.9802000408246601</v>
      </c>
      <c r="S8672" s="217">
        <v>0</v>
      </c>
      <c r="T8672" s="217">
        <v>2.9802000408246601</v>
      </c>
      <c r="U8672" s="217">
        <v>2.9802000408246601</v>
      </c>
      <c r="V8672" s="217">
        <v>0</v>
      </c>
      <c r="W8672" s="217">
        <v>2.9802000408246601</v>
      </c>
      <c r="X8672" s="217">
        <v>2.9802000408246601</v>
      </c>
      <c r="Y8672" s="217">
        <v>0</v>
      </c>
    </row>
    <row r="8673" spans="2:25">
      <c r="B8673" s="217" t="s">
        <v>8842</v>
      </c>
      <c r="C8673" s="217" t="s">
        <v>5935</v>
      </c>
      <c r="D8673" s="217" t="s">
        <v>19</v>
      </c>
      <c r="E8673" s="217" t="s">
        <v>86</v>
      </c>
      <c r="F8673" s="217" t="s">
        <v>9</v>
      </c>
      <c r="G8673" s="217" t="s">
        <v>49</v>
      </c>
      <c r="H8673" s="217" t="s">
        <v>176</v>
      </c>
      <c r="I8673" s="217">
        <v>1</v>
      </c>
      <c r="J8673" s="217">
        <v>1</v>
      </c>
      <c r="K8673" s="217">
        <v>0</v>
      </c>
      <c r="L8673" s="217">
        <v>22</v>
      </c>
      <c r="M8673" s="217">
        <v>603.01369863013701</v>
      </c>
      <c r="N8673" s="217">
        <v>1.65833711949114</v>
      </c>
      <c r="O8673" s="217">
        <v>1.65833711949114</v>
      </c>
      <c r="P8673" s="217">
        <v>0</v>
      </c>
      <c r="Q8673" s="217">
        <v>1.65833711949114</v>
      </c>
      <c r="R8673" s="217">
        <v>1.65833711949114</v>
      </c>
      <c r="S8673" s="217">
        <v>0</v>
      </c>
      <c r="T8673" s="217">
        <v>1.65833711949114</v>
      </c>
      <c r="U8673" s="217">
        <v>1.65833711949114</v>
      </c>
      <c r="V8673" s="217">
        <v>0</v>
      </c>
      <c r="W8673" s="217">
        <v>1.65833711949114</v>
      </c>
      <c r="X8673" s="217">
        <v>1.65833711949114</v>
      </c>
      <c r="Y8673" s="217">
        <v>0</v>
      </c>
    </row>
    <row r="8674" spans="2:25">
      <c r="B8674" s="217" t="s">
        <v>8843</v>
      </c>
      <c r="C8674" s="217" t="s">
        <v>5935</v>
      </c>
      <c r="D8674" s="217" t="s">
        <v>19</v>
      </c>
      <c r="E8674" s="217" t="s">
        <v>86</v>
      </c>
      <c r="F8674" s="217" t="s">
        <v>9</v>
      </c>
      <c r="G8674" s="217" t="s">
        <v>49</v>
      </c>
      <c r="H8674" s="217" t="s">
        <v>178</v>
      </c>
      <c r="I8674" s="217">
        <v>1</v>
      </c>
      <c r="J8674" s="217">
        <v>1</v>
      </c>
      <c r="K8674" s="217">
        <v>0</v>
      </c>
      <c r="L8674" s="217">
        <v>22</v>
      </c>
      <c r="M8674" s="217">
        <v>671.09589041095899</v>
      </c>
      <c r="N8674" s="217">
        <v>1.49010002041233</v>
      </c>
      <c r="O8674" s="217">
        <v>1.49010002041233</v>
      </c>
      <c r="P8674" s="217">
        <v>0</v>
      </c>
      <c r="Q8674" s="217">
        <v>1.49010002041233</v>
      </c>
      <c r="R8674" s="217">
        <v>1.49010002041233</v>
      </c>
      <c r="S8674" s="217">
        <v>0</v>
      </c>
      <c r="T8674" s="217">
        <v>1.49010002041233</v>
      </c>
      <c r="U8674" s="217">
        <v>1.49010002041233</v>
      </c>
      <c r="V8674" s="217">
        <v>0</v>
      </c>
      <c r="W8674" s="217">
        <v>1.49010002041233</v>
      </c>
      <c r="X8674" s="217">
        <v>1.49010002041233</v>
      </c>
      <c r="Y8674" s="217">
        <v>0</v>
      </c>
    </row>
    <row r="8675" spans="2:25">
      <c r="B8675" s="217" t="s">
        <v>8844</v>
      </c>
      <c r="C8675" s="217" t="s">
        <v>5935</v>
      </c>
      <c r="D8675" s="217" t="s">
        <v>19</v>
      </c>
      <c r="E8675" s="217" t="s">
        <v>86</v>
      </c>
      <c r="F8675" s="217" t="s">
        <v>9</v>
      </c>
      <c r="G8675" s="217" t="s">
        <v>49</v>
      </c>
      <c r="H8675" s="217" t="s">
        <v>5</v>
      </c>
      <c r="I8675" s="217">
        <v>4</v>
      </c>
      <c r="J8675" s="217">
        <v>4</v>
      </c>
      <c r="K8675" s="217">
        <v>0</v>
      </c>
      <c r="L8675" s="217">
        <v>78</v>
      </c>
      <c r="M8675" s="217">
        <v>2840</v>
      </c>
      <c r="N8675" s="217">
        <v>1.40845070422535</v>
      </c>
      <c r="O8675" s="217">
        <v>1.40845070422535</v>
      </c>
      <c r="P8675" s="217">
        <v>0</v>
      </c>
      <c r="Q8675" s="217">
        <v>1.40845070422535</v>
      </c>
      <c r="R8675" s="217">
        <v>1.40845070422535</v>
      </c>
      <c r="S8675" s="217">
        <v>0</v>
      </c>
      <c r="T8675" s="217">
        <v>1.40845070422535</v>
      </c>
      <c r="U8675" s="217">
        <v>1.40845070422535</v>
      </c>
      <c r="V8675" s="217">
        <v>0</v>
      </c>
      <c r="W8675" s="217">
        <v>1.40845070422535</v>
      </c>
      <c r="X8675" s="217">
        <v>1.40845070422535</v>
      </c>
      <c r="Y8675" s="217">
        <v>0</v>
      </c>
    </row>
    <row r="8676" spans="2:25">
      <c r="B8676" s="217" t="s">
        <v>8845</v>
      </c>
      <c r="C8676" s="217" t="s">
        <v>5935</v>
      </c>
      <c r="D8676" s="217" t="s">
        <v>19</v>
      </c>
      <c r="E8676" s="217" t="s">
        <v>86</v>
      </c>
      <c r="F8676" s="217" t="s">
        <v>5</v>
      </c>
      <c r="G8676" s="217" t="s">
        <v>49</v>
      </c>
      <c r="H8676" s="217" t="s">
        <v>170</v>
      </c>
      <c r="I8676" s="217">
        <v>0</v>
      </c>
      <c r="J8676" s="217">
        <v>0</v>
      </c>
      <c r="K8676" s="217">
        <v>0</v>
      </c>
      <c r="L8676" s="217">
        <v>5</v>
      </c>
      <c r="M8676" s="217">
        <v>758.80965333069605</v>
      </c>
      <c r="N8676" s="217">
        <v>0</v>
      </c>
      <c r="O8676" s="217">
        <v>0</v>
      </c>
      <c r="P8676" s="217">
        <v>0</v>
      </c>
      <c r="Q8676" s="217">
        <v>0</v>
      </c>
      <c r="R8676" s="217">
        <v>0</v>
      </c>
      <c r="S8676" s="217">
        <v>0</v>
      </c>
      <c r="T8676" s="217">
        <v>0</v>
      </c>
      <c r="U8676" s="217">
        <v>0</v>
      </c>
      <c r="V8676" s="217">
        <v>0</v>
      </c>
      <c r="W8676" s="217">
        <v>0</v>
      </c>
      <c r="X8676" s="217">
        <v>0</v>
      </c>
      <c r="Y8676" s="217">
        <v>0</v>
      </c>
    </row>
    <row r="8677" spans="2:25">
      <c r="B8677" s="217" t="s">
        <v>8846</v>
      </c>
      <c r="C8677" s="217" t="s">
        <v>5935</v>
      </c>
      <c r="D8677" s="217" t="s">
        <v>19</v>
      </c>
      <c r="E8677" s="217" t="s">
        <v>86</v>
      </c>
      <c r="F8677" s="217" t="s">
        <v>5</v>
      </c>
      <c r="G8677" s="217" t="s">
        <v>49</v>
      </c>
      <c r="H8677" s="217" t="s">
        <v>172</v>
      </c>
      <c r="I8677" s="217">
        <v>1</v>
      </c>
      <c r="J8677" s="217">
        <v>1</v>
      </c>
      <c r="K8677" s="217">
        <v>0</v>
      </c>
      <c r="L8677" s="217">
        <v>14</v>
      </c>
      <c r="M8677" s="217">
        <v>989.84768310172603</v>
      </c>
      <c r="N8677" s="217">
        <v>1.0102564435635799</v>
      </c>
      <c r="O8677" s="217">
        <v>1.0102564435635799</v>
      </c>
      <c r="P8677" s="217">
        <v>0</v>
      </c>
      <c r="Q8677" s="217">
        <v>1.0102564435635799</v>
      </c>
      <c r="R8677" s="217">
        <v>1.0102564435635799</v>
      </c>
      <c r="S8677" s="217">
        <v>0</v>
      </c>
      <c r="T8677" s="217">
        <v>1.0102564435635799</v>
      </c>
      <c r="U8677" s="217">
        <v>1.0102564435635799</v>
      </c>
      <c r="V8677" s="217">
        <v>0</v>
      </c>
      <c r="W8677" s="217">
        <v>1.0102564435635799</v>
      </c>
      <c r="X8677" s="217">
        <v>1.0102564435635799</v>
      </c>
      <c r="Y8677" s="217">
        <v>0</v>
      </c>
    </row>
    <row r="8678" spans="2:25">
      <c r="B8678" s="217" t="s">
        <v>8847</v>
      </c>
      <c r="C8678" s="217" t="s">
        <v>5935</v>
      </c>
      <c r="D8678" s="217" t="s">
        <v>19</v>
      </c>
      <c r="E8678" s="217" t="s">
        <v>86</v>
      </c>
      <c r="F8678" s="217" t="s">
        <v>5</v>
      </c>
      <c r="G8678" s="217" t="s">
        <v>49</v>
      </c>
      <c r="H8678" s="217" t="s">
        <v>174</v>
      </c>
      <c r="I8678" s="217">
        <v>2</v>
      </c>
      <c r="J8678" s="217">
        <v>2</v>
      </c>
      <c r="K8678" s="217">
        <v>0</v>
      </c>
      <c r="L8678" s="217">
        <v>32</v>
      </c>
      <c r="M8678" s="217">
        <v>1398.46051134959</v>
      </c>
      <c r="N8678" s="217">
        <v>1.43014406468288</v>
      </c>
      <c r="O8678" s="217">
        <v>1.43014406468288</v>
      </c>
      <c r="P8678" s="217">
        <v>0</v>
      </c>
      <c r="Q8678" s="217">
        <v>1.43014406468288</v>
      </c>
      <c r="R8678" s="217">
        <v>1.43014406468288</v>
      </c>
      <c r="S8678" s="217">
        <v>0</v>
      </c>
      <c r="T8678" s="217">
        <v>1.43014406468288</v>
      </c>
      <c r="U8678" s="217">
        <v>1.43014406468288</v>
      </c>
      <c r="V8678" s="217">
        <v>0</v>
      </c>
      <c r="W8678" s="217">
        <v>1.43014406468288</v>
      </c>
      <c r="X8678" s="217">
        <v>1.43014406468288</v>
      </c>
      <c r="Y8678" s="217">
        <v>0</v>
      </c>
    </row>
    <row r="8679" spans="2:25">
      <c r="B8679" s="217" t="s">
        <v>8848</v>
      </c>
      <c r="C8679" s="217" t="s">
        <v>5935</v>
      </c>
      <c r="D8679" s="217" t="s">
        <v>19</v>
      </c>
      <c r="E8679" s="217" t="s">
        <v>86</v>
      </c>
      <c r="F8679" s="217" t="s">
        <v>5</v>
      </c>
      <c r="G8679" s="217" t="s">
        <v>49</v>
      </c>
      <c r="H8679" s="217" t="s">
        <v>176</v>
      </c>
      <c r="I8679" s="217">
        <v>2</v>
      </c>
      <c r="J8679" s="217">
        <v>2</v>
      </c>
      <c r="K8679" s="217">
        <v>0</v>
      </c>
      <c r="L8679" s="217">
        <v>35</v>
      </c>
      <c r="M8679" s="217">
        <v>1224.96315711389</v>
      </c>
      <c r="N8679" s="217">
        <v>1.63270216608976</v>
      </c>
      <c r="O8679" s="217">
        <v>1.63270216608976</v>
      </c>
      <c r="P8679" s="217">
        <v>0</v>
      </c>
      <c r="Q8679" s="217">
        <v>1.63270216608976</v>
      </c>
      <c r="R8679" s="217">
        <v>1.63270216608976</v>
      </c>
      <c r="S8679" s="217">
        <v>0</v>
      </c>
      <c r="T8679" s="217">
        <v>1.63270216608976</v>
      </c>
      <c r="U8679" s="217">
        <v>1.63270216608976</v>
      </c>
      <c r="V8679" s="217">
        <v>0</v>
      </c>
      <c r="W8679" s="217">
        <v>1.63270216608976</v>
      </c>
      <c r="X8679" s="217">
        <v>1.63270216608976</v>
      </c>
      <c r="Y8679" s="217">
        <v>0</v>
      </c>
    </row>
    <row r="8680" spans="2:25">
      <c r="B8680" s="217" t="s">
        <v>8849</v>
      </c>
      <c r="C8680" s="217" t="s">
        <v>5935</v>
      </c>
      <c r="D8680" s="217" t="s">
        <v>19</v>
      </c>
      <c r="E8680" s="217" t="s">
        <v>86</v>
      </c>
      <c r="F8680" s="217" t="s">
        <v>5</v>
      </c>
      <c r="G8680" s="217" t="s">
        <v>49</v>
      </c>
      <c r="H8680" s="217" t="s">
        <v>178</v>
      </c>
      <c r="I8680" s="217">
        <v>5</v>
      </c>
      <c r="J8680" s="217">
        <v>5</v>
      </c>
      <c r="K8680" s="217">
        <v>0</v>
      </c>
      <c r="L8680" s="217">
        <v>33</v>
      </c>
      <c r="M8680" s="217">
        <v>1387.9189951041001</v>
      </c>
      <c r="N8680" s="217">
        <v>3.6025157214776602</v>
      </c>
      <c r="O8680" s="217">
        <v>3.6025157214776602</v>
      </c>
      <c r="P8680" s="217">
        <v>0</v>
      </c>
      <c r="Q8680" s="217">
        <v>3.6025157214776602</v>
      </c>
      <c r="R8680" s="217">
        <v>3.6025157214776602</v>
      </c>
      <c r="S8680" s="217">
        <v>0</v>
      </c>
      <c r="T8680" s="217">
        <v>3.6025157214776602</v>
      </c>
      <c r="U8680" s="217">
        <v>3.6025157214776602</v>
      </c>
      <c r="V8680" s="217">
        <v>0</v>
      </c>
      <c r="W8680" s="217">
        <v>3.6025157214776602</v>
      </c>
      <c r="X8680" s="217">
        <v>3.6025157214776602</v>
      </c>
      <c r="Y8680" s="217">
        <v>0</v>
      </c>
    </row>
    <row r="8681" spans="2:25">
      <c r="B8681" s="217" t="s">
        <v>8850</v>
      </c>
      <c r="C8681" s="217" t="s">
        <v>5935</v>
      </c>
      <c r="D8681" s="217" t="s">
        <v>19</v>
      </c>
      <c r="E8681" s="217" t="s">
        <v>86</v>
      </c>
      <c r="F8681" s="217" t="s">
        <v>5</v>
      </c>
      <c r="G8681" s="217" t="s">
        <v>49</v>
      </c>
      <c r="H8681" s="217" t="s">
        <v>5</v>
      </c>
      <c r="I8681" s="217">
        <v>10</v>
      </c>
      <c r="J8681" s="217">
        <v>10</v>
      </c>
      <c r="K8681" s="217">
        <v>0</v>
      </c>
      <c r="L8681" s="217">
        <v>119</v>
      </c>
      <c r="M8681" s="217">
        <v>5760</v>
      </c>
      <c r="N8681" s="217">
        <v>1.7361111111111101</v>
      </c>
      <c r="O8681" s="217">
        <v>1.7361111111111101</v>
      </c>
      <c r="P8681" s="217">
        <v>0</v>
      </c>
      <c r="Q8681" s="217">
        <v>1.7361111111111101</v>
      </c>
      <c r="R8681" s="217">
        <v>1.7361111111111101</v>
      </c>
      <c r="S8681" s="217">
        <v>0</v>
      </c>
      <c r="T8681" s="217">
        <v>1.7361111111111101</v>
      </c>
      <c r="U8681" s="217">
        <v>1.7361111111111101</v>
      </c>
      <c r="V8681" s="217">
        <v>0</v>
      </c>
      <c r="W8681" s="217">
        <v>1.7361111111111101</v>
      </c>
      <c r="X8681" s="217">
        <v>1.7361111111111101</v>
      </c>
      <c r="Y8681" s="217">
        <v>0</v>
      </c>
    </row>
    <row r="8682" spans="2:25">
      <c r="B8682" s="217" t="s">
        <v>8851</v>
      </c>
      <c r="C8682" s="217" t="s">
        <v>5935</v>
      </c>
      <c r="D8682" s="217" t="s">
        <v>19</v>
      </c>
      <c r="E8682" s="217" t="s">
        <v>86</v>
      </c>
      <c r="F8682" s="217" t="s">
        <v>12</v>
      </c>
      <c r="G8682" s="217" t="s">
        <v>13</v>
      </c>
      <c r="H8682" s="217" t="s">
        <v>170</v>
      </c>
      <c r="I8682" s="217">
        <v>0</v>
      </c>
      <c r="J8682" s="217">
        <v>0</v>
      </c>
      <c r="K8682" s="217">
        <v>0</v>
      </c>
      <c r="L8682" s="217">
        <v>0</v>
      </c>
      <c r="M8682" s="217">
        <v>15.789473684210501</v>
      </c>
      <c r="N8682" s="217">
        <v>0</v>
      </c>
      <c r="O8682" s="217">
        <v>0</v>
      </c>
      <c r="P8682" s="217">
        <v>0</v>
      </c>
      <c r="Q8682" s="217">
        <v>0</v>
      </c>
      <c r="R8682" s="217">
        <v>0</v>
      </c>
      <c r="S8682" s="217">
        <v>0</v>
      </c>
      <c r="T8682" s="217">
        <v>0</v>
      </c>
      <c r="U8682" s="217">
        <v>0</v>
      </c>
      <c r="V8682" s="217">
        <v>0</v>
      </c>
      <c r="W8682" s="217">
        <v>0</v>
      </c>
      <c r="X8682" s="217">
        <v>0</v>
      </c>
      <c r="Y8682" s="217">
        <v>0</v>
      </c>
    </row>
    <row r="8683" spans="2:25">
      <c r="B8683" s="217" t="s">
        <v>8852</v>
      </c>
      <c r="C8683" s="217" t="s">
        <v>5935</v>
      </c>
      <c r="D8683" s="217" t="s">
        <v>19</v>
      </c>
      <c r="E8683" s="217" t="s">
        <v>86</v>
      </c>
      <c r="F8683" s="217" t="s">
        <v>12</v>
      </c>
      <c r="G8683" s="217" t="s">
        <v>13</v>
      </c>
      <c r="H8683" s="217" t="s">
        <v>172</v>
      </c>
      <c r="I8683" s="217">
        <v>0</v>
      </c>
      <c r="J8683" s="217">
        <v>0</v>
      </c>
      <c r="K8683" s="217">
        <v>0</v>
      </c>
      <c r="L8683" s="217">
        <v>0</v>
      </c>
      <c r="M8683" s="217">
        <v>31.578947368421101</v>
      </c>
      <c r="N8683" s="217">
        <v>0</v>
      </c>
      <c r="O8683" s="217">
        <v>0</v>
      </c>
      <c r="P8683" s="217">
        <v>0</v>
      </c>
      <c r="Q8683" s="217">
        <v>0</v>
      </c>
      <c r="R8683" s="217">
        <v>0</v>
      </c>
      <c r="S8683" s="217">
        <v>0</v>
      </c>
      <c r="T8683" s="217">
        <v>0</v>
      </c>
      <c r="U8683" s="217">
        <v>0</v>
      </c>
      <c r="V8683" s="217">
        <v>0</v>
      </c>
      <c r="W8683" s="217">
        <v>0</v>
      </c>
      <c r="X8683" s="217">
        <v>0</v>
      </c>
      <c r="Y8683" s="217">
        <v>0</v>
      </c>
    </row>
    <row r="8684" spans="2:25">
      <c r="B8684" s="217" t="s">
        <v>8853</v>
      </c>
      <c r="C8684" s="217" t="s">
        <v>5935</v>
      </c>
      <c r="D8684" s="217" t="s">
        <v>19</v>
      </c>
      <c r="E8684" s="217" t="s">
        <v>86</v>
      </c>
      <c r="F8684" s="217" t="s">
        <v>12</v>
      </c>
      <c r="G8684" s="217" t="s">
        <v>13</v>
      </c>
      <c r="H8684" s="217" t="s">
        <v>174</v>
      </c>
      <c r="I8684" s="217">
        <v>1</v>
      </c>
      <c r="J8684" s="217">
        <v>1</v>
      </c>
      <c r="K8684" s="217">
        <v>0</v>
      </c>
      <c r="L8684" s="217">
        <v>2</v>
      </c>
      <c r="M8684" s="217">
        <v>47.368421052631597</v>
      </c>
      <c r="N8684" s="217">
        <v>21.1111111111111</v>
      </c>
      <c r="O8684" s="217">
        <v>21.1111111111111</v>
      </c>
      <c r="P8684" s="217">
        <v>0</v>
      </c>
      <c r="Q8684" s="217">
        <v>21.1111111111111</v>
      </c>
      <c r="R8684" s="217">
        <v>21.1111111111111</v>
      </c>
      <c r="S8684" s="217">
        <v>0</v>
      </c>
      <c r="T8684" s="217">
        <v>21.1111111111111</v>
      </c>
      <c r="U8684" s="217">
        <v>21.1111111111111</v>
      </c>
      <c r="V8684" s="217">
        <v>0</v>
      </c>
      <c r="W8684" s="217">
        <v>21.1111111111111</v>
      </c>
      <c r="X8684" s="217">
        <v>21.1111111111111</v>
      </c>
      <c r="Y8684" s="217">
        <v>0</v>
      </c>
    </row>
    <row r="8685" spans="2:25">
      <c r="B8685" s="217" t="s">
        <v>8854</v>
      </c>
      <c r="C8685" s="217" t="s">
        <v>5935</v>
      </c>
      <c r="D8685" s="217" t="s">
        <v>19</v>
      </c>
      <c r="E8685" s="217" t="s">
        <v>86</v>
      </c>
      <c r="F8685" s="217" t="s">
        <v>12</v>
      </c>
      <c r="G8685" s="217" t="s">
        <v>13</v>
      </c>
      <c r="H8685" s="217" t="s">
        <v>176</v>
      </c>
      <c r="I8685" s="217">
        <v>1</v>
      </c>
      <c r="J8685" s="217">
        <v>1</v>
      </c>
      <c r="K8685" s="217">
        <v>0</v>
      </c>
      <c r="L8685" s="217">
        <v>0</v>
      </c>
      <c r="M8685" s="217">
        <v>63.157894736842103</v>
      </c>
      <c r="N8685" s="217">
        <v>15.8333333333333</v>
      </c>
      <c r="O8685" s="217">
        <v>15.8333333333333</v>
      </c>
      <c r="P8685" s="217">
        <v>0</v>
      </c>
      <c r="Q8685" s="217">
        <v>15.8333333333333</v>
      </c>
      <c r="R8685" s="217">
        <v>15.8333333333333</v>
      </c>
      <c r="S8685" s="217">
        <v>0</v>
      </c>
      <c r="T8685" s="217">
        <v>15.8333333333333</v>
      </c>
      <c r="U8685" s="217">
        <v>15.8333333333333</v>
      </c>
      <c r="V8685" s="217">
        <v>0</v>
      </c>
      <c r="W8685" s="217">
        <v>15.8333333333333</v>
      </c>
      <c r="X8685" s="217">
        <v>15.8333333333333</v>
      </c>
      <c r="Y8685" s="217">
        <v>0</v>
      </c>
    </row>
    <row r="8686" spans="2:25">
      <c r="B8686" s="217" t="s">
        <v>8855</v>
      </c>
      <c r="C8686" s="217" t="s">
        <v>5935</v>
      </c>
      <c r="D8686" s="217" t="s">
        <v>19</v>
      </c>
      <c r="E8686" s="217" t="s">
        <v>86</v>
      </c>
      <c r="F8686" s="217" t="s">
        <v>12</v>
      </c>
      <c r="G8686" s="217" t="s">
        <v>13</v>
      </c>
      <c r="H8686" s="217" t="s">
        <v>178</v>
      </c>
      <c r="I8686" s="217">
        <v>0</v>
      </c>
      <c r="J8686" s="217">
        <v>0</v>
      </c>
      <c r="K8686" s="217">
        <v>0</v>
      </c>
      <c r="L8686" s="217">
        <v>2</v>
      </c>
      <c r="M8686" s="217">
        <v>142.105263157895</v>
      </c>
      <c r="N8686" s="217">
        <v>0</v>
      </c>
      <c r="O8686" s="217">
        <v>0</v>
      </c>
      <c r="P8686" s="217">
        <v>0</v>
      </c>
      <c r="Q8686" s="217">
        <v>0</v>
      </c>
      <c r="R8686" s="217">
        <v>0</v>
      </c>
      <c r="S8686" s="217">
        <v>0</v>
      </c>
      <c r="T8686" s="217">
        <v>0</v>
      </c>
      <c r="U8686" s="217">
        <v>0</v>
      </c>
      <c r="V8686" s="217">
        <v>0</v>
      </c>
      <c r="W8686" s="217">
        <v>0</v>
      </c>
      <c r="X8686" s="217">
        <v>0</v>
      </c>
      <c r="Y8686" s="217">
        <v>0</v>
      </c>
    </row>
    <row r="8687" spans="2:25">
      <c r="B8687" s="217" t="s">
        <v>8856</v>
      </c>
      <c r="C8687" s="217" t="s">
        <v>5935</v>
      </c>
      <c r="D8687" s="217" t="s">
        <v>19</v>
      </c>
      <c r="E8687" s="217" t="s">
        <v>86</v>
      </c>
      <c r="F8687" s="217" t="s">
        <v>12</v>
      </c>
      <c r="G8687" s="217" t="s">
        <v>13</v>
      </c>
      <c r="H8687" s="217" t="s">
        <v>5</v>
      </c>
      <c r="I8687" s="217">
        <v>2</v>
      </c>
      <c r="J8687" s="217">
        <v>2</v>
      </c>
      <c r="K8687" s="217">
        <v>0</v>
      </c>
      <c r="L8687" s="217">
        <v>4</v>
      </c>
      <c r="M8687" s="217">
        <v>300</v>
      </c>
      <c r="N8687" s="217">
        <v>6.6666666666666696</v>
      </c>
      <c r="O8687" s="217">
        <v>6.6666666666666696</v>
      </c>
      <c r="P8687" s="217">
        <v>0</v>
      </c>
      <c r="Q8687" s="217">
        <v>6.6666666666666696</v>
      </c>
      <c r="R8687" s="217">
        <v>6.6666666666666696</v>
      </c>
      <c r="S8687" s="217">
        <v>0</v>
      </c>
      <c r="T8687" s="217">
        <v>6.6666666666666696</v>
      </c>
      <c r="U8687" s="217">
        <v>6.6666666666666696</v>
      </c>
      <c r="V8687" s="217">
        <v>0</v>
      </c>
      <c r="W8687" s="217">
        <v>6.6666666666666696</v>
      </c>
      <c r="X8687" s="217">
        <v>6.6666666666666696</v>
      </c>
      <c r="Y8687" s="217">
        <v>0</v>
      </c>
    </row>
    <row r="8688" spans="2:25">
      <c r="B8688" s="217" t="s">
        <v>8857</v>
      </c>
      <c r="C8688" s="217" t="s">
        <v>5935</v>
      </c>
      <c r="D8688" s="217" t="s">
        <v>19</v>
      </c>
      <c r="E8688" s="217" t="s">
        <v>86</v>
      </c>
      <c r="F8688" s="217" t="s">
        <v>9</v>
      </c>
      <c r="G8688" s="217" t="s">
        <v>13</v>
      </c>
      <c r="H8688" s="217" t="s">
        <v>170</v>
      </c>
      <c r="I8688" s="217">
        <v>0</v>
      </c>
      <c r="J8688" s="217">
        <v>0</v>
      </c>
      <c r="K8688" s="217">
        <v>0</v>
      </c>
      <c r="L8688" s="217">
        <v>0</v>
      </c>
      <c r="M8688" s="217">
        <v>0</v>
      </c>
    </row>
    <row r="8689" spans="2:25">
      <c r="B8689" s="217" t="s">
        <v>8858</v>
      </c>
      <c r="C8689" s="217" t="s">
        <v>5935</v>
      </c>
      <c r="D8689" s="217" t="s">
        <v>19</v>
      </c>
      <c r="E8689" s="217" t="s">
        <v>86</v>
      </c>
      <c r="F8689" s="217" t="s">
        <v>9</v>
      </c>
      <c r="G8689" s="217" t="s">
        <v>13</v>
      </c>
      <c r="H8689" s="217" t="s">
        <v>172</v>
      </c>
      <c r="I8689" s="217">
        <v>0</v>
      </c>
      <c r="J8689" s="217">
        <v>0</v>
      </c>
      <c r="K8689" s="217">
        <v>0</v>
      </c>
      <c r="L8689" s="217">
        <v>0</v>
      </c>
      <c r="M8689" s="217">
        <v>37.647058823529399</v>
      </c>
      <c r="N8689" s="217">
        <v>0</v>
      </c>
      <c r="O8689" s="217">
        <v>0</v>
      </c>
      <c r="P8689" s="217">
        <v>0</v>
      </c>
      <c r="Q8689" s="217">
        <v>0</v>
      </c>
      <c r="R8689" s="217">
        <v>0</v>
      </c>
      <c r="S8689" s="217">
        <v>0</v>
      </c>
      <c r="T8689" s="217">
        <v>0</v>
      </c>
      <c r="U8689" s="217">
        <v>0</v>
      </c>
      <c r="V8689" s="217">
        <v>0</v>
      </c>
      <c r="W8689" s="217">
        <v>0</v>
      </c>
      <c r="X8689" s="217">
        <v>0</v>
      </c>
      <c r="Y8689" s="217">
        <v>0</v>
      </c>
    </row>
    <row r="8690" spans="2:25">
      <c r="B8690" s="217" t="s">
        <v>8859</v>
      </c>
      <c r="C8690" s="217" t="s">
        <v>5935</v>
      </c>
      <c r="D8690" s="217" t="s">
        <v>19</v>
      </c>
      <c r="E8690" s="217" t="s">
        <v>86</v>
      </c>
      <c r="F8690" s="217" t="s">
        <v>9</v>
      </c>
      <c r="G8690" s="217" t="s">
        <v>13</v>
      </c>
      <c r="H8690" s="217" t="s">
        <v>174</v>
      </c>
      <c r="I8690" s="217">
        <v>0</v>
      </c>
      <c r="J8690" s="217">
        <v>0</v>
      </c>
      <c r="K8690" s="217">
        <v>0</v>
      </c>
      <c r="L8690" s="217">
        <v>0</v>
      </c>
      <c r="M8690" s="217">
        <v>56.470588235294102</v>
      </c>
      <c r="N8690" s="217">
        <v>0</v>
      </c>
      <c r="O8690" s="217">
        <v>0</v>
      </c>
      <c r="P8690" s="217">
        <v>0</v>
      </c>
      <c r="Q8690" s="217">
        <v>0</v>
      </c>
      <c r="R8690" s="217">
        <v>0</v>
      </c>
      <c r="S8690" s="217">
        <v>0</v>
      </c>
      <c r="T8690" s="217">
        <v>0</v>
      </c>
      <c r="U8690" s="217">
        <v>0</v>
      </c>
      <c r="V8690" s="217">
        <v>0</v>
      </c>
      <c r="W8690" s="217">
        <v>0</v>
      </c>
      <c r="X8690" s="217">
        <v>0</v>
      </c>
      <c r="Y8690" s="217">
        <v>0</v>
      </c>
    </row>
    <row r="8691" spans="2:25">
      <c r="B8691" s="217" t="s">
        <v>8860</v>
      </c>
      <c r="C8691" s="217" t="s">
        <v>5935</v>
      </c>
      <c r="D8691" s="217" t="s">
        <v>19</v>
      </c>
      <c r="E8691" s="217" t="s">
        <v>86</v>
      </c>
      <c r="F8691" s="217" t="s">
        <v>9</v>
      </c>
      <c r="G8691" s="217" t="s">
        <v>13</v>
      </c>
      <c r="H8691" s="217" t="s">
        <v>176</v>
      </c>
      <c r="I8691" s="217">
        <v>0</v>
      </c>
      <c r="J8691" s="217">
        <v>0</v>
      </c>
      <c r="K8691" s="217">
        <v>0</v>
      </c>
      <c r="L8691" s="217">
        <v>0</v>
      </c>
      <c r="M8691" s="217">
        <v>75.294117647058798</v>
      </c>
      <c r="N8691" s="217">
        <v>0</v>
      </c>
      <c r="O8691" s="217">
        <v>0</v>
      </c>
      <c r="P8691" s="217">
        <v>0</v>
      </c>
      <c r="Q8691" s="217">
        <v>0</v>
      </c>
      <c r="R8691" s="217">
        <v>0</v>
      </c>
      <c r="S8691" s="217">
        <v>0</v>
      </c>
      <c r="T8691" s="217">
        <v>0</v>
      </c>
      <c r="U8691" s="217">
        <v>0</v>
      </c>
      <c r="V8691" s="217">
        <v>0</v>
      </c>
      <c r="W8691" s="217">
        <v>0</v>
      </c>
      <c r="X8691" s="217">
        <v>0</v>
      </c>
      <c r="Y8691" s="217">
        <v>0</v>
      </c>
    </row>
    <row r="8692" spans="2:25">
      <c r="B8692" s="217" t="s">
        <v>8861</v>
      </c>
      <c r="C8692" s="217" t="s">
        <v>5935</v>
      </c>
      <c r="D8692" s="217" t="s">
        <v>19</v>
      </c>
      <c r="E8692" s="217" t="s">
        <v>86</v>
      </c>
      <c r="F8692" s="217" t="s">
        <v>9</v>
      </c>
      <c r="G8692" s="217" t="s">
        <v>13</v>
      </c>
      <c r="H8692" s="217" t="s">
        <v>178</v>
      </c>
      <c r="I8692" s="217">
        <v>0</v>
      </c>
      <c r="J8692" s="217">
        <v>0</v>
      </c>
      <c r="K8692" s="217">
        <v>0</v>
      </c>
      <c r="L8692" s="217">
        <v>3</v>
      </c>
      <c r="M8692" s="217">
        <v>150.58823529411799</v>
      </c>
      <c r="N8692" s="217">
        <v>0</v>
      </c>
      <c r="O8692" s="217">
        <v>0</v>
      </c>
      <c r="P8692" s="217">
        <v>0</v>
      </c>
      <c r="Q8692" s="217">
        <v>0</v>
      </c>
      <c r="R8692" s="217">
        <v>0</v>
      </c>
      <c r="S8692" s="217">
        <v>0</v>
      </c>
      <c r="T8692" s="217">
        <v>0</v>
      </c>
      <c r="U8692" s="217">
        <v>0</v>
      </c>
      <c r="V8692" s="217">
        <v>0</v>
      </c>
      <c r="W8692" s="217">
        <v>0</v>
      </c>
      <c r="X8692" s="217">
        <v>0</v>
      </c>
      <c r="Y8692" s="217">
        <v>0</v>
      </c>
    </row>
    <row r="8693" spans="2:25">
      <c r="B8693" s="217" t="s">
        <v>8862</v>
      </c>
      <c r="C8693" s="217" t="s">
        <v>5935</v>
      </c>
      <c r="D8693" s="217" t="s">
        <v>19</v>
      </c>
      <c r="E8693" s="217" t="s">
        <v>86</v>
      </c>
      <c r="F8693" s="217" t="s">
        <v>9</v>
      </c>
      <c r="G8693" s="217" t="s">
        <v>13</v>
      </c>
      <c r="H8693" s="217" t="s">
        <v>5</v>
      </c>
      <c r="I8693" s="217">
        <v>0</v>
      </c>
      <c r="J8693" s="217">
        <v>0</v>
      </c>
      <c r="K8693" s="217">
        <v>0</v>
      </c>
      <c r="L8693" s="217">
        <v>3</v>
      </c>
      <c r="M8693" s="217">
        <v>320</v>
      </c>
      <c r="N8693" s="217">
        <v>0</v>
      </c>
      <c r="O8693" s="217">
        <v>0</v>
      </c>
      <c r="P8693" s="217">
        <v>0</v>
      </c>
      <c r="Q8693" s="217">
        <v>0</v>
      </c>
      <c r="R8693" s="217">
        <v>0</v>
      </c>
      <c r="S8693" s="217">
        <v>0</v>
      </c>
      <c r="T8693" s="217">
        <v>0</v>
      </c>
      <c r="U8693" s="217">
        <v>0</v>
      </c>
      <c r="V8693" s="217">
        <v>0</v>
      </c>
      <c r="W8693" s="217">
        <v>0</v>
      </c>
      <c r="X8693" s="217">
        <v>0</v>
      </c>
      <c r="Y8693" s="217">
        <v>0</v>
      </c>
    </row>
    <row r="8694" spans="2:25">
      <c r="B8694" s="217" t="s">
        <v>8863</v>
      </c>
      <c r="C8694" s="217" t="s">
        <v>5935</v>
      </c>
      <c r="D8694" s="217" t="s">
        <v>19</v>
      </c>
      <c r="E8694" s="217" t="s">
        <v>86</v>
      </c>
      <c r="F8694" s="217" t="s">
        <v>5</v>
      </c>
      <c r="G8694" s="217" t="s">
        <v>13</v>
      </c>
      <c r="H8694" s="217" t="s">
        <v>170</v>
      </c>
      <c r="I8694" s="217">
        <v>0</v>
      </c>
      <c r="J8694" s="217">
        <v>0</v>
      </c>
      <c r="K8694" s="217">
        <v>0</v>
      </c>
      <c r="L8694" s="217">
        <v>0</v>
      </c>
      <c r="M8694" s="217">
        <v>15.789473684210501</v>
      </c>
      <c r="N8694" s="217">
        <v>0</v>
      </c>
      <c r="O8694" s="217">
        <v>0</v>
      </c>
      <c r="P8694" s="217">
        <v>0</v>
      </c>
      <c r="Q8694" s="217">
        <v>0</v>
      </c>
      <c r="R8694" s="217">
        <v>0</v>
      </c>
      <c r="S8694" s="217">
        <v>0</v>
      </c>
      <c r="T8694" s="217">
        <v>0</v>
      </c>
      <c r="U8694" s="217">
        <v>0</v>
      </c>
      <c r="V8694" s="217">
        <v>0</v>
      </c>
      <c r="W8694" s="217">
        <v>0</v>
      </c>
      <c r="X8694" s="217">
        <v>0</v>
      </c>
      <c r="Y8694" s="217">
        <v>0</v>
      </c>
    </row>
    <row r="8695" spans="2:25">
      <c r="B8695" s="217" t="s">
        <v>8864</v>
      </c>
      <c r="C8695" s="217" t="s">
        <v>5935</v>
      </c>
      <c r="D8695" s="217" t="s">
        <v>19</v>
      </c>
      <c r="E8695" s="217" t="s">
        <v>86</v>
      </c>
      <c r="F8695" s="217" t="s">
        <v>5</v>
      </c>
      <c r="G8695" s="217" t="s">
        <v>13</v>
      </c>
      <c r="H8695" s="217" t="s">
        <v>172</v>
      </c>
      <c r="I8695" s="217">
        <v>0</v>
      </c>
      <c r="J8695" s="217">
        <v>0</v>
      </c>
      <c r="K8695" s="217">
        <v>0</v>
      </c>
      <c r="L8695" s="217">
        <v>0</v>
      </c>
      <c r="M8695" s="217">
        <v>69.226006191950503</v>
      </c>
      <c r="N8695" s="217">
        <v>0</v>
      </c>
      <c r="O8695" s="217">
        <v>0</v>
      </c>
      <c r="P8695" s="217">
        <v>0</v>
      </c>
      <c r="Q8695" s="217">
        <v>0</v>
      </c>
      <c r="R8695" s="217">
        <v>0</v>
      </c>
      <c r="S8695" s="217">
        <v>0</v>
      </c>
      <c r="T8695" s="217">
        <v>0</v>
      </c>
      <c r="U8695" s="217">
        <v>0</v>
      </c>
      <c r="V8695" s="217">
        <v>0</v>
      </c>
      <c r="W8695" s="217">
        <v>0</v>
      </c>
      <c r="X8695" s="217">
        <v>0</v>
      </c>
      <c r="Y8695" s="217">
        <v>0</v>
      </c>
    </row>
    <row r="8696" spans="2:25">
      <c r="B8696" s="217" t="s">
        <v>8865</v>
      </c>
      <c r="C8696" s="217" t="s">
        <v>5935</v>
      </c>
      <c r="D8696" s="217" t="s">
        <v>19</v>
      </c>
      <c r="E8696" s="217" t="s">
        <v>86</v>
      </c>
      <c r="F8696" s="217" t="s">
        <v>5</v>
      </c>
      <c r="G8696" s="217" t="s">
        <v>13</v>
      </c>
      <c r="H8696" s="217" t="s">
        <v>174</v>
      </c>
      <c r="I8696" s="217">
        <v>1</v>
      </c>
      <c r="J8696" s="217">
        <v>1</v>
      </c>
      <c r="K8696" s="217">
        <v>0</v>
      </c>
      <c r="L8696" s="217">
        <v>2</v>
      </c>
      <c r="M8696" s="217">
        <v>103.839009287926</v>
      </c>
      <c r="N8696" s="217">
        <v>9.6302921884317207</v>
      </c>
      <c r="O8696" s="217">
        <v>9.6302921884317207</v>
      </c>
      <c r="P8696" s="217">
        <v>0</v>
      </c>
      <c r="Q8696" s="217">
        <v>9.6302921884317207</v>
      </c>
      <c r="R8696" s="217">
        <v>9.6302921884317207</v>
      </c>
      <c r="S8696" s="217">
        <v>0</v>
      </c>
      <c r="T8696" s="217">
        <v>9.6302921884317207</v>
      </c>
      <c r="U8696" s="217">
        <v>9.6302921884317207</v>
      </c>
      <c r="V8696" s="217">
        <v>0</v>
      </c>
      <c r="W8696" s="217">
        <v>9.6302921884317207</v>
      </c>
      <c r="X8696" s="217">
        <v>9.6302921884317207</v>
      </c>
      <c r="Y8696" s="217">
        <v>0</v>
      </c>
    </row>
    <row r="8697" spans="2:25">
      <c r="B8697" s="217" t="s">
        <v>8866</v>
      </c>
      <c r="C8697" s="217" t="s">
        <v>5935</v>
      </c>
      <c r="D8697" s="217" t="s">
        <v>19</v>
      </c>
      <c r="E8697" s="217" t="s">
        <v>86</v>
      </c>
      <c r="F8697" s="217" t="s">
        <v>5</v>
      </c>
      <c r="G8697" s="217" t="s">
        <v>13</v>
      </c>
      <c r="H8697" s="217" t="s">
        <v>176</v>
      </c>
      <c r="I8697" s="217">
        <v>1</v>
      </c>
      <c r="J8697" s="217">
        <v>1</v>
      </c>
      <c r="K8697" s="217">
        <v>0</v>
      </c>
      <c r="L8697" s="217">
        <v>0</v>
      </c>
      <c r="M8697" s="217">
        <v>138.45201238390101</v>
      </c>
      <c r="N8697" s="217">
        <v>7.2227191413237897</v>
      </c>
      <c r="O8697" s="217">
        <v>7.2227191413237897</v>
      </c>
      <c r="P8697" s="217">
        <v>0</v>
      </c>
      <c r="Q8697" s="217">
        <v>7.2227191413237897</v>
      </c>
      <c r="R8697" s="217">
        <v>7.2227191413237897</v>
      </c>
      <c r="S8697" s="217">
        <v>0</v>
      </c>
      <c r="T8697" s="217">
        <v>7.2227191413237897</v>
      </c>
      <c r="U8697" s="217">
        <v>7.2227191413237897</v>
      </c>
      <c r="V8697" s="217">
        <v>0</v>
      </c>
      <c r="W8697" s="217">
        <v>7.2227191413237897</v>
      </c>
      <c r="X8697" s="217">
        <v>7.2227191413237897</v>
      </c>
      <c r="Y8697" s="217">
        <v>0</v>
      </c>
    </row>
    <row r="8698" spans="2:25">
      <c r="B8698" s="217" t="s">
        <v>8867</v>
      </c>
      <c r="C8698" s="217" t="s">
        <v>5935</v>
      </c>
      <c r="D8698" s="217" t="s">
        <v>19</v>
      </c>
      <c r="E8698" s="217" t="s">
        <v>86</v>
      </c>
      <c r="F8698" s="217" t="s">
        <v>5</v>
      </c>
      <c r="G8698" s="217" t="s">
        <v>13</v>
      </c>
      <c r="H8698" s="217" t="s">
        <v>178</v>
      </c>
      <c r="I8698" s="217">
        <v>0</v>
      </c>
      <c r="J8698" s="217">
        <v>0</v>
      </c>
      <c r="K8698" s="217">
        <v>0</v>
      </c>
      <c r="L8698" s="217">
        <v>5</v>
      </c>
      <c r="M8698" s="217">
        <v>292.69349845201202</v>
      </c>
      <c r="N8698" s="217">
        <v>0</v>
      </c>
      <c r="O8698" s="217">
        <v>0</v>
      </c>
      <c r="P8698" s="217">
        <v>0</v>
      </c>
      <c r="Q8698" s="217">
        <v>0</v>
      </c>
      <c r="R8698" s="217">
        <v>0</v>
      </c>
      <c r="S8698" s="217">
        <v>0</v>
      </c>
      <c r="T8698" s="217">
        <v>0</v>
      </c>
      <c r="U8698" s="217">
        <v>0</v>
      </c>
      <c r="V8698" s="217">
        <v>0</v>
      </c>
      <c r="W8698" s="217">
        <v>0</v>
      </c>
      <c r="X8698" s="217">
        <v>0</v>
      </c>
      <c r="Y8698" s="217">
        <v>0</v>
      </c>
    </row>
    <row r="8699" spans="2:25">
      <c r="B8699" s="217" t="s">
        <v>8868</v>
      </c>
      <c r="C8699" s="217" t="s">
        <v>5935</v>
      </c>
      <c r="D8699" s="217" t="s">
        <v>19</v>
      </c>
      <c r="E8699" s="217" t="s">
        <v>86</v>
      </c>
      <c r="F8699" s="217" t="s">
        <v>5</v>
      </c>
      <c r="G8699" s="217" t="s">
        <v>13</v>
      </c>
      <c r="H8699" s="217" t="s">
        <v>5</v>
      </c>
      <c r="I8699" s="217">
        <v>2</v>
      </c>
      <c r="J8699" s="217">
        <v>2</v>
      </c>
      <c r="K8699" s="217">
        <v>0</v>
      </c>
      <c r="L8699" s="217">
        <v>7</v>
      </c>
      <c r="M8699" s="217">
        <v>620</v>
      </c>
      <c r="N8699" s="217">
        <v>3.2258064516128999</v>
      </c>
      <c r="O8699" s="217">
        <v>3.2258064516128999</v>
      </c>
      <c r="P8699" s="217">
        <v>0</v>
      </c>
      <c r="Q8699" s="217">
        <v>3.2258064516128999</v>
      </c>
      <c r="R8699" s="217">
        <v>3.2258064516128999</v>
      </c>
      <c r="S8699" s="217">
        <v>0</v>
      </c>
      <c r="T8699" s="217">
        <v>3.2258064516128999</v>
      </c>
      <c r="U8699" s="217">
        <v>3.2258064516128999</v>
      </c>
      <c r="V8699" s="217">
        <v>0</v>
      </c>
      <c r="W8699" s="217">
        <v>3.2258064516128999</v>
      </c>
      <c r="X8699" s="217">
        <v>3.2258064516128999</v>
      </c>
      <c r="Y8699" s="217">
        <v>0</v>
      </c>
    </row>
    <row r="8700" spans="2:25">
      <c r="B8700" s="217" t="s">
        <v>8869</v>
      </c>
      <c r="C8700" s="217" t="s">
        <v>5935</v>
      </c>
      <c r="D8700" s="217" t="s">
        <v>19</v>
      </c>
      <c r="E8700" s="217" t="s">
        <v>86</v>
      </c>
      <c r="F8700" s="217" t="s">
        <v>12</v>
      </c>
      <c r="G8700" s="217" t="s">
        <v>5</v>
      </c>
      <c r="H8700" s="217" t="s">
        <v>170</v>
      </c>
      <c r="I8700" s="217">
        <v>0</v>
      </c>
      <c r="J8700" s="217">
        <v>0</v>
      </c>
      <c r="K8700" s="217">
        <v>0</v>
      </c>
      <c r="L8700" s="217">
        <v>2</v>
      </c>
      <c r="M8700" s="217">
        <v>483.54364554240499</v>
      </c>
      <c r="N8700" s="217">
        <v>0</v>
      </c>
      <c r="O8700" s="217">
        <v>0</v>
      </c>
      <c r="P8700" s="217">
        <v>0</v>
      </c>
      <c r="Q8700" s="217">
        <v>0</v>
      </c>
      <c r="R8700" s="217">
        <v>0</v>
      </c>
      <c r="S8700" s="217">
        <v>0</v>
      </c>
      <c r="T8700" s="217">
        <v>0</v>
      </c>
      <c r="U8700" s="217">
        <v>0</v>
      </c>
      <c r="V8700" s="217">
        <v>0</v>
      </c>
      <c r="W8700" s="217">
        <v>0</v>
      </c>
      <c r="X8700" s="217">
        <v>0</v>
      </c>
      <c r="Y8700" s="217">
        <v>0</v>
      </c>
    </row>
    <row r="8701" spans="2:25">
      <c r="B8701" s="217" t="s">
        <v>8870</v>
      </c>
      <c r="C8701" s="217" t="s">
        <v>5935</v>
      </c>
      <c r="D8701" s="217" t="s">
        <v>19</v>
      </c>
      <c r="E8701" s="217" t="s">
        <v>86</v>
      </c>
      <c r="F8701" s="217" t="s">
        <v>12</v>
      </c>
      <c r="G8701" s="217" t="s">
        <v>5</v>
      </c>
      <c r="H8701" s="217" t="s">
        <v>172</v>
      </c>
      <c r="I8701" s="217">
        <v>2</v>
      </c>
      <c r="J8701" s="217">
        <v>2</v>
      </c>
      <c r="K8701" s="217">
        <v>0</v>
      </c>
      <c r="L8701" s="217">
        <v>8</v>
      </c>
      <c r="M8701" s="217">
        <v>671.43390407906895</v>
      </c>
      <c r="N8701" s="217">
        <v>2.9786997466908902</v>
      </c>
      <c r="O8701" s="217">
        <v>2.9786997466908902</v>
      </c>
      <c r="P8701" s="217">
        <v>0</v>
      </c>
      <c r="Q8701" s="217">
        <v>2.9786997466908902</v>
      </c>
      <c r="R8701" s="217">
        <v>2.9786997466908902</v>
      </c>
      <c r="S8701" s="217">
        <v>0</v>
      </c>
      <c r="T8701" s="217">
        <v>2.9786997466908902</v>
      </c>
      <c r="U8701" s="217">
        <v>2.9786997466908902</v>
      </c>
      <c r="V8701" s="217">
        <v>0</v>
      </c>
      <c r="W8701" s="217">
        <v>2.9786997466908902</v>
      </c>
      <c r="X8701" s="217">
        <v>2.9786997466908902</v>
      </c>
      <c r="Y8701" s="217">
        <v>0</v>
      </c>
    </row>
    <row r="8702" spans="2:25">
      <c r="B8702" s="217" t="s">
        <v>8871</v>
      </c>
      <c r="C8702" s="217" t="s">
        <v>5935</v>
      </c>
      <c r="D8702" s="217" t="s">
        <v>19</v>
      </c>
      <c r="E8702" s="217" t="s">
        <v>86</v>
      </c>
      <c r="F8702" s="217" t="s">
        <v>12</v>
      </c>
      <c r="G8702" s="217" t="s">
        <v>5</v>
      </c>
      <c r="H8702" s="217" t="s">
        <v>174</v>
      </c>
      <c r="I8702" s="217">
        <v>2</v>
      </c>
      <c r="J8702" s="217">
        <v>2</v>
      </c>
      <c r="K8702" s="217">
        <v>0</v>
      </c>
      <c r="L8702" s="217">
        <v>16</v>
      </c>
      <c r="M8702" s="217">
        <v>1138.80383845144</v>
      </c>
      <c r="N8702" s="217">
        <v>1.75622871338371</v>
      </c>
      <c r="O8702" s="217">
        <v>1.75622871338371</v>
      </c>
      <c r="P8702" s="217">
        <v>0</v>
      </c>
      <c r="Q8702" s="217">
        <v>1.75622871338371</v>
      </c>
      <c r="R8702" s="217">
        <v>1.75622871338371</v>
      </c>
      <c r="S8702" s="217">
        <v>0</v>
      </c>
      <c r="T8702" s="217">
        <v>1.75622871338371</v>
      </c>
      <c r="U8702" s="217">
        <v>1.75622871338371</v>
      </c>
      <c r="V8702" s="217">
        <v>0</v>
      </c>
      <c r="W8702" s="217">
        <v>1.75622871338371</v>
      </c>
      <c r="X8702" s="217">
        <v>1.75622871338371</v>
      </c>
      <c r="Y8702" s="217">
        <v>0</v>
      </c>
    </row>
    <row r="8703" spans="2:25">
      <c r="B8703" s="217" t="s">
        <v>8872</v>
      </c>
      <c r="C8703" s="217" t="s">
        <v>5935</v>
      </c>
      <c r="D8703" s="217" t="s">
        <v>19</v>
      </c>
      <c r="E8703" s="217" t="s">
        <v>86</v>
      </c>
      <c r="F8703" s="217" t="s">
        <v>12</v>
      </c>
      <c r="G8703" s="217" t="s">
        <v>5</v>
      </c>
      <c r="H8703" s="217" t="s">
        <v>176</v>
      </c>
      <c r="I8703" s="217">
        <v>3</v>
      </c>
      <c r="J8703" s="217">
        <v>3</v>
      </c>
      <c r="K8703" s="217">
        <v>0</v>
      </c>
      <c r="L8703" s="217">
        <v>20</v>
      </c>
      <c r="M8703" s="217">
        <v>1336.02180749788</v>
      </c>
      <c r="N8703" s="217">
        <v>2.24547232924172</v>
      </c>
      <c r="O8703" s="217">
        <v>2.24547232924172</v>
      </c>
      <c r="P8703" s="217">
        <v>0</v>
      </c>
      <c r="Q8703" s="217">
        <v>2.24547232924172</v>
      </c>
      <c r="R8703" s="217">
        <v>2.24547232924172</v>
      </c>
      <c r="S8703" s="217">
        <v>0</v>
      </c>
      <c r="T8703" s="217">
        <v>2.24547232924172</v>
      </c>
      <c r="U8703" s="217">
        <v>2.24547232924172</v>
      </c>
      <c r="V8703" s="217">
        <v>0</v>
      </c>
      <c r="W8703" s="217">
        <v>2.24547232924172</v>
      </c>
      <c r="X8703" s="217">
        <v>2.24547232924172</v>
      </c>
      <c r="Y8703" s="217">
        <v>0</v>
      </c>
    </row>
    <row r="8704" spans="2:25">
      <c r="B8704" s="217" t="s">
        <v>8873</v>
      </c>
      <c r="C8704" s="217" t="s">
        <v>5935</v>
      </c>
      <c r="D8704" s="217" t="s">
        <v>19</v>
      </c>
      <c r="E8704" s="217" t="s">
        <v>86</v>
      </c>
      <c r="F8704" s="217" t="s">
        <v>12</v>
      </c>
      <c r="G8704" s="217" t="s">
        <v>5</v>
      </c>
      <c r="H8704" s="217" t="s">
        <v>178</v>
      </c>
      <c r="I8704" s="217">
        <v>12</v>
      </c>
      <c r="J8704" s="217">
        <v>12</v>
      </c>
      <c r="K8704" s="217">
        <v>0</v>
      </c>
      <c r="L8704" s="217">
        <v>53</v>
      </c>
      <c r="M8704" s="217">
        <v>3330.1968044292098</v>
      </c>
      <c r="N8704" s="217">
        <v>3.6033906416701398</v>
      </c>
      <c r="O8704" s="217">
        <v>3.6033906416701398</v>
      </c>
      <c r="P8704" s="217">
        <v>0</v>
      </c>
      <c r="Q8704" s="217">
        <v>3.6033906416701398</v>
      </c>
      <c r="R8704" s="217">
        <v>3.6033906416701398</v>
      </c>
      <c r="S8704" s="217">
        <v>0</v>
      </c>
      <c r="T8704" s="217">
        <v>3.6033906416701398</v>
      </c>
      <c r="U8704" s="217">
        <v>3.6033906416701398</v>
      </c>
      <c r="V8704" s="217">
        <v>0</v>
      </c>
      <c r="W8704" s="217">
        <v>3.6033906416701398</v>
      </c>
      <c r="X8704" s="217">
        <v>3.6033906416701398</v>
      </c>
      <c r="Y8704" s="217">
        <v>0</v>
      </c>
    </row>
    <row r="8705" spans="2:25">
      <c r="B8705" s="217" t="s">
        <v>8874</v>
      </c>
      <c r="C8705" s="217" t="s">
        <v>5935</v>
      </c>
      <c r="D8705" s="217" t="s">
        <v>19</v>
      </c>
      <c r="E8705" s="217" t="s">
        <v>86</v>
      </c>
      <c r="F8705" s="217" t="s">
        <v>12</v>
      </c>
      <c r="G8705" s="217" t="s">
        <v>5</v>
      </c>
      <c r="H8705" s="217" t="s">
        <v>5</v>
      </c>
      <c r="I8705" s="217">
        <v>19</v>
      </c>
      <c r="J8705" s="217">
        <v>19</v>
      </c>
      <c r="K8705" s="217">
        <v>0</v>
      </c>
      <c r="L8705" s="217">
        <v>99</v>
      </c>
      <c r="M8705" s="217">
        <v>6960</v>
      </c>
      <c r="N8705" s="217">
        <v>2.7298850574712601</v>
      </c>
      <c r="O8705" s="217">
        <v>2.7298850574712601</v>
      </c>
      <c r="P8705" s="217">
        <v>0</v>
      </c>
      <c r="Q8705" s="217">
        <v>2.7298850574712601</v>
      </c>
      <c r="R8705" s="217">
        <v>2.7298850574712601</v>
      </c>
      <c r="S8705" s="217">
        <v>0</v>
      </c>
      <c r="T8705" s="217">
        <v>2.7298850574712601</v>
      </c>
      <c r="U8705" s="217">
        <v>2.7298850574712601</v>
      </c>
      <c r="V8705" s="217">
        <v>0</v>
      </c>
      <c r="W8705" s="217">
        <v>2.7298850574712601</v>
      </c>
      <c r="X8705" s="217">
        <v>2.7298850574712601</v>
      </c>
      <c r="Y8705" s="217">
        <v>0</v>
      </c>
    </row>
    <row r="8706" spans="2:25">
      <c r="B8706" s="217" t="s">
        <v>8875</v>
      </c>
      <c r="C8706" s="217" t="s">
        <v>5935</v>
      </c>
      <c r="D8706" s="217" t="s">
        <v>19</v>
      </c>
      <c r="E8706" s="217" t="s">
        <v>86</v>
      </c>
      <c r="F8706" s="217" t="s">
        <v>9</v>
      </c>
      <c r="G8706" s="217" t="s">
        <v>5</v>
      </c>
      <c r="H8706" s="217" t="s">
        <v>170</v>
      </c>
      <c r="I8706" s="217">
        <v>0</v>
      </c>
      <c r="J8706" s="217">
        <v>0</v>
      </c>
      <c r="K8706" s="217">
        <v>0</v>
      </c>
      <c r="L8706" s="217">
        <v>6</v>
      </c>
      <c r="M8706" s="217">
        <v>486.59300545590099</v>
      </c>
      <c r="N8706" s="217">
        <v>0</v>
      </c>
      <c r="O8706" s="217">
        <v>0</v>
      </c>
      <c r="P8706" s="217">
        <v>0</v>
      </c>
      <c r="Q8706" s="217">
        <v>0</v>
      </c>
      <c r="R8706" s="217">
        <v>0</v>
      </c>
      <c r="S8706" s="217">
        <v>0</v>
      </c>
      <c r="T8706" s="217">
        <v>0</v>
      </c>
      <c r="U8706" s="217">
        <v>0</v>
      </c>
      <c r="V8706" s="217">
        <v>0</v>
      </c>
      <c r="W8706" s="217">
        <v>0</v>
      </c>
      <c r="X8706" s="217">
        <v>0</v>
      </c>
      <c r="Y8706" s="217">
        <v>0</v>
      </c>
    </row>
    <row r="8707" spans="2:25">
      <c r="B8707" s="217" t="s">
        <v>8876</v>
      </c>
      <c r="C8707" s="217" t="s">
        <v>5935</v>
      </c>
      <c r="D8707" s="217" t="s">
        <v>19</v>
      </c>
      <c r="E8707" s="217" t="s">
        <v>86</v>
      </c>
      <c r="F8707" s="217" t="s">
        <v>9</v>
      </c>
      <c r="G8707" s="217" t="s">
        <v>5</v>
      </c>
      <c r="H8707" s="217" t="s">
        <v>172</v>
      </c>
      <c r="I8707" s="217">
        <v>0</v>
      </c>
      <c r="J8707" s="217">
        <v>0</v>
      </c>
      <c r="K8707" s="217">
        <v>0</v>
      </c>
      <c r="L8707" s="217">
        <v>14</v>
      </c>
      <c r="M8707" s="217">
        <v>755.762614030186</v>
      </c>
      <c r="N8707" s="217">
        <v>0</v>
      </c>
      <c r="O8707" s="217">
        <v>0</v>
      </c>
      <c r="P8707" s="217">
        <v>0</v>
      </c>
      <c r="Q8707" s="217">
        <v>0</v>
      </c>
      <c r="R8707" s="217">
        <v>0</v>
      </c>
      <c r="S8707" s="217">
        <v>0</v>
      </c>
      <c r="T8707" s="217">
        <v>0</v>
      </c>
      <c r="U8707" s="217">
        <v>0</v>
      </c>
      <c r="V8707" s="217">
        <v>0</v>
      </c>
      <c r="W8707" s="217">
        <v>0</v>
      </c>
      <c r="X8707" s="217">
        <v>0</v>
      </c>
      <c r="Y8707" s="217">
        <v>0</v>
      </c>
    </row>
    <row r="8708" spans="2:25">
      <c r="B8708" s="217" t="s">
        <v>8877</v>
      </c>
      <c r="C8708" s="217" t="s">
        <v>5935</v>
      </c>
      <c r="D8708" s="217" t="s">
        <v>19</v>
      </c>
      <c r="E8708" s="217" t="s">
        <v>86</v>
      </c>
      <c r="F8708" s="217" t="s">
        <v>9</v>
      </c>
      <c r="G8708" s="217" t="s">
        <v>5</v>
      </c>
      <c r="H8708" s="217" t="s">
        <v>174</v>
      </c>
      <c r="I8708" s="217">
        <v>2</v>
      </c>
      <c r="J8708" s="217">
        <v>2</v>
      </c>
      <c r="K8708" s="217">
        <v>0</v>
      </c>
      <c r="L8708" s="217">
        <v>32</v>
      </c>
      <c r="M8708" s="217">
        <v>1085.1596018554201</v>
      </c>
      <c r="N8708" s="217">
        <v>1.8430468629502701</v>
      </c>
      <c r="O8708" s="217">
        <v>1.8430468629502701</v>
      </c>
      <c r="P8708" s="217">
        <v>0</v>
      </c>
      <c r="Q8708" s="217">
        <v>1.8430468629502701</v>
      </c>
      <c r="R8708" s="217">
        <v>1.8430468629502701</v>
      </c>
      <c r="S8708" s="217">
        <v>0</v>
      </c>
      <c r="T8708" s="217">
        <v>1.8430468629502701</v>
      </c>
      <c r="U8708" s="217">
        <v>1.8430468629502701</v>
      </c>
      <c r="V8708" s="217">
        <v>0</v>
      </c>
      <c r="W8708" s="217">
        <v>1.8430468629502701</v>
      </c>
      <c r="X8708" s="217">
        <v>1.8430468629502701</v>
      </c>
      <c r="Y8708" s="217">
        <v>0</v>
      </c>
    </row>
    <row r="8709" spans="2:25">
      <c r="B8709" s="217" t="s">
        <v>8878</v>
      </c>
      <c r="C8709" s="217" t="s">
        <v>5935</v>
      </c>
      <c r="D8709" s="217" t="s">
        <v>19</v>
      </c>
      <c r="E8709" s="217" t="s">
        <v>86</v>
      </c>
      <c r="F8709" s="217" t="s">
        <v>9</v>
      </c>
      <c r="G8709" s="217" t="s">
        <v>5</v>
      </c>
      <c r="H8709" s="217" t="s">
        <v>176</v>
      </c>
      <c r="I8709" s="217">
        <v>3</v>
      </c>
      <c r="J8709" s="217">
        <v>3</v>
      </c>
      <c r="K8709" s="217">
        <v>0</v>
      </c>
      <c r="L8709" s="217">
        <v>33</v>
      </c>
      <c r="M8709" s="217">
        <v>1393.4940626955299</v>
      </c>
      <c r="N8709" s="217">
        <v>2.15286170232896</v>
      </c>
      <c r="O8709" s="217">
        <v>2.15286170232896</v>
      </c>
      <c r="P8709" s="217">
        <v>0</v>
      </c>
      <c r="Q8709" s="217">
        <v>2.15286170232896</v>
      </c>
      <c r="R8709" s="217">
        <v>2.15286170232896</v>
      </c>
      <c r="S8709" s="217">
        <v>0</v>
      </c>
      <c r="T8709" s="217">
        <v>2.15286170232896</v>
      </c>
      <c r="U8709" s="217">
        <v>2.15286170232896</v>
      </c>
      <c r="V8709" s="217">
        <v>0</v>
      </c>
      <c r="W8709" s="217">
        <v>2.15286170232896</v>
      </c>
      <c r="X8709" s="217">
        <v>2.15286170232896</v>
      </c>
      <c r="Y8709" s="217">
        <v>0</v>
      </c>
    </row>
    <row r="8710" spans="2:25">
      <c r="B8710" s="217" t="s">
        <v>8879</v>
      </c>
      <c r="C8710" s="217" t="s">
        <v>5935</v>
      </c>
      <c r="D8710" s="217" t="s">
        <v>19</v>
      </c>
      <c r="E8710" s="217" t="s">
        <v>86</v>
      </c>
      <c r="F8710" s="217" t="s">
        <v>9</v>
      </c>
      <c r="G8710" s="217" t="s">
        <v>5</v>
      </c>
      <c r="H8710" s="217" t="s">
        <v>178</v>
      </c>
      <c r="I8710" s="217">
        <v>4</v>
      </c>
      <c r="J8710" s="217">
        <v>3</v>
      </c>
      <c r="K8710" s="217">
        <v>1</v>
      </c>
      <c r="L8710" s="217">
        <v>86</v>
      </c>
      <c r="M8710" s="217">
        <v>3598.9907159629602</v>
      </c>
      <c r="N8710" s="217">
        <v>1.11142270588763</v>
      </c>
      <c r="O8710" s="217">
        <v>0.83356702941572103</v>
      </c>
      <c r="P8710" s="217">
        <v>0.27785567647190701</v>
      </c>
      <c r="Q8710" s="217">
        <v>1.11142270588763</v>
      </c>
      <c r="R8710" s="217">
        <v>0.83356702941572103</v>
      </c>
      <c r="S8710" s="217">
        <v>0.27785567647190701</v>
      </c>
      <c r="T8710" s="217">
        <v>1.11142270588763</v>
      </c>
      <c r="U8710" s="217">
        <v>0.83356702941572103</v>
      </c>
      <c r="V8710" s="217">
        <v>0.27785567647190701</v>
      </c>
      <c r="W8710" s="217">
        <v>1.11142270588763</v>
      </c>
      <c r="X8710" s="217">
        <v>0.83356702941572103</v>
      </c>
      <c r="Y8710" s="217">
        <v>0.27785567647190701</v>
      </c>
    </row>
    <row r="8711" spans="2:25">
      <c r="B8711" s="217" t="s">
        <v>8880</v>
      </c>
      <c r="C8711" s="217" t="s">
        <v>5935</v>
      </c>
      <c r="D8711" s="217" t="s">
        <v>19</v>
      </c>
      <c r="E8711" s="217" t="s">
        <v>86</v>
      </c>
      <c r="F8711" s="217" t="s">
        <v>9</v>
      </c>
      <c r="G8711" s="217" t="s">
        <v>5</v>
      </c>
      <c r="H8711" s="217" t="s">
        <v>5</v>
      </c>
      <c r="I8711" s="217">
        <v>9</v>
      </c>
      <c r="J8711" s="217">
        <v>8</v>
      </c>
      <c r="K8711" s="217">
        <v>1</v>
      </c>
      <c r="L8711" s="217">
        <v>171</v>
      </c>
      <c r="M8711" s="217">
        <v>7320</v>
      </c>
      <c r="N8711" s="217">
        <v>1.22950819672131</v>
      </c>
      <c r="O8711" s="217">
        <v>1.0928961748633901</v>
      </c>
      <c r="P8711" s="217">
        <v>0.13661202185792401</v>
      </c>
      <c r="Q8711" s="217">
        <v>1.22950819672131</v>
      </c>
      <c r="R8711" s="217">
        <v>1.0928961748633901</v>
      </c>
      <c r="S8711" s="217">
        <v>0.13661202185792401</v>
      </c>
      <c r="T8711" s="217">
        <v>1.22950819672131</v>
      </c>
      <c r="U8711" s="217">
        <v>1.0928961748633901</v>
      </c>
      <c r="V8711" s="217">
        <v>0.13661202185792401</v>
      </c>
      <c r="W8711" s="217">
        <v>1.22950819672131</v>
      </c>
      <c r="X8711" s="217">
        <v>1.0928961748633901</v>
      </c>
      <c r="Y8711" s="217">
        <v>0.13661202185792401</v>
      </c>
    </row>
    <row r="8712" spans="2:25">
      <c r="B8712" s="217" t="s">
        <v>8881</v>
      </c>
      <c r="C8712" s="217" t="s">
        <v>5935</v>
      </c>
      <c r="D8712" s="217" t="s">
        <v>19</v>
      </c>
      <c r="E8712" s="217" t="s">
        <v>86</v>
      </c>
      <c r="F8712" s="217" t="s">
        <v>5</v>
      </c>
      <c r="G8712" s="217" t="s">
        <v>5</v>
      </c>
      <c r="H8712" s="217" t="s">
        <v>170</v>
      </c>
      <c r="I8712" s="217">
        <v>0</v>
      </c>
      <c r="J8712" s="217">
        <v>0</v>
      </c>
      <c r="K8712" s="217">
        <v>0</v>
      </c>
      <c r="L8712" s="217">
        <v>8</v>
      </c>
      <c r="M8712" s="217">
        <v>970.13665099830598</v>
      </c>
      <c r="N8712" s="217">
        <v>0</v>
      </c>
      <c r="O8712" s="217">
        <v>0</v>
      </c>
      <c r="P8712" s="217">
        <v>0</v>
      </c>
      <c r="Q8712" s="217">
        <v>0</v>
      </c>
      <c r="R8712" s="217">
        <v>0</v>
      </c>
      <c r="S8712" s="217">
        <v>0</v>
      </c>
      <c r="T8712" s="217">
        <v>0</v>
      </c>
      <c r="U8712" s="217">
        <v>0</v>
      </c>
      <c r="V8712" s="217">
        <v>0</v>
      </c>
      <c r="W8712" s="217">
        <v>0</v>
      </c>
      <c r="X8712" s="217">
        <v>0</v>
      </c>
      <c r="Y8712" s="217">
        <v>0</v>
      </c>
    </row>
    <row r="8713" spans="2:25">
      <c r="B8713" s="217" t="s">
        <v>8882</v>
      </c>
      <c r="C8713" s="217" t="s">
        <v>5935</v>
      </c>
      <c r="D8713" s="217" t="s">
        <v>19</v>
      </c>
      <c r="E8713" s="217" t="s">
        <v>86</v>
      </c>
      <c r="F8713" s="217" t="s">
        <v>5</v>
      </c>
      <c r="G8713" s="217" t="s">
        <v>5</v>
      </c>
      <c r="H8713" s="217" t="s">
        <v>172</v>
      </c>
      <c r="I8713" s="217">
        <v>2</v>
      </c>
      <c r="J8713" s="217">
        <v>2</v>
      </c>
      <c r="K8713" s="217">
        <v>0</v>
      </c>
      <c r="L8713" s="217">
        <v>22</v>
      </c>
      <c r="M8713" s="217">
        <v>1427.1965181092601</v>
      </c>
      <c r="N8713" s="217">
        <v>1.4013487103020601</v>
      </c>
      <c r="O8713" s="217">
        <v>1.4013487103020601</v>
      </c>
      <c r="P8713" s="217">
        <v>0</v>
      </c>
      <c r="Q8713" s="217">
        <v>1.4013487103020601</v>
      </c>
      <c r="R8713" s="217">
        <v>1.4013487103020601</v>
      </c>
      <c r="S8713" s="217">
        <v>0</v>
      </c>
      <c r="T8713" s="217">
        <v>1.4013487103020601</v>
      </c>
      <c r="U8713" s="217">
        <v>1.4013487103020601</v>
      </c>
      <c r="V8713" s="217">
        <v>0</v>
      </c>
      <c r="W8713" s="217">
        <v>1.4013487103020601</v>
      </c>
      <c r="X8713" s="217">
        <v>1.4013487103020601</v>
      </c>
      <c r="Y8713" s="217">
        <v>0</v>
      </c>
    </row>
    <row r="8714" spans="2:25">
      <c r="B8714" s="217" t="s">
        <v>8883</v>
      </c>
      <c r="C8714" s="217" t="s">
        <v>5935</v>
      </c>
      <c r="D8714" s="217" t="s">
        <v>19</v>
      </c>
      <c r="E8714" s="217" t="s">
        <v>86</v>
      </c>
      <c r="F8714" s="217" t="s">
        <v>5</v>
      </c>
      <c r="G8714" s="217" t="s">
        <v>5</v>
      </c>
      <c r="H8714" s="217" t="s">
        <v>174</v>
      </c>
      <c r="I8714" s="217">
        <v>4</v>
      </c>
      <c r="J8714" s="217">
        <v>4</v>
      </c>
      <c r="K8714" s="217">
        <v>0</v>
      </c>
      <c r="L8714" s="217">
        <v>48</v>
      </c>
      <c r="M8714" s="217">
        <v>2223.9634403068599</v>
      </c>
      <c r="N8714" s="217">
        <v>1.7985907175920499</v>
      </c>
      <c r="O8714" s="217">
        <v>1.7985907175920499</v>
      </c>
      <c r="P8714" s="217">
        <v>0</v>
      </c>
      <c r="Q8714" s="217">
        <v>1.7985907175920499</v>
      </c>
      <c r="R8714" s="217">
        <v>1.7985907175920499</v>
      </c>
      <c r="S8714" s="217">
        <v>0</v>
      </c>
      <c r="T8714" s="217">
        <v>1.7985907175920499</v>
      </c>
      <c r="U8714" s="217">
        <v>1.7985907175920499</v>
      </c>
      <c r="V8714" s="217">
        <v>0</v>
      </c>
      <c r="W8714" s="217">
        <v>1.7985907175920499</v>
      </c>
      <c r="X8714" s="217">
        <v>1.7985907175920499</v>
      </c>
      <c r="Y8714" s="217">
        <v>0</v>
      </c>
    </row>
    <row r="8715" spans="2:25">
      <c r="B8715" s="217" t="s">
        <v>8884</v>
      </c>
      <c r="C8715" s="217" t="s">
        <v>5935</v>
      </c>
      <c r="D8715" s="217" t="s">
        <v>19</v>
      </c>
      <c r="E8715" s="217" t="s">
        <v>86</v>
      </c>
      <c r="F8715" s="217" t="s">
        <v>5</v>
      </c>
      <c r="G8715" s="217" t="s">
        <v>5</v>
      </c>
      <c r="H8715" s="217" t="s">
        <v>176</v>
      </c>
      <c r="I8715" s="217">
        <v>6</v>
      </c>
      <c r="J8715" s="217">
        <v>6</v>
      </c>
      <c r="K8715" s="217">
        <v>0</v>
      </c>
      <c r="L8715" s="217">
        <v>53</v>
      </c>
      <c r="M8715" s="217">
        <v>2729.5158701934201</v>
      </c>
      <c r="N8715" s="217">
        <v>2.1981920184163801</v>
      </c>
      <c r="O8715" s="217">
        <v>2.1981920184163801</v>
      </c>
      <c r="P8715" s="217">
        <v>0</v>
      </c>
      <c r="Q8715" s="217">
        <v>2.1981920184163801</v>
      </c>
      <c r="R8715" s="217">
        <v>2.1981920184163801</v>
      </c>
      <c r="S8715" s="217">
        <v>0</v>
      </c>
      <c r="T8715" s="217">
        <v>2.1981920184163801</v>
      </c>
      <c r="U8715" s="217">
        <v>2.1981920184163801</v>
      </c>
      <c r="V8715" s="217">
        <v>0</v>
      </c>
      <c r="W8715" s="217">
        <v>2.1981920184163801</v>
      </c>
      <c r="X8715" s="217">
        <v>2.1981920184163801</v>
      </c>
      <c r="Y8715" s="217">
        <v>0</v>
      </c>
    </row>
    <row r="8716" spans="2:25">
      <c r="B8716" s="217" t="s">
        <v>8885</v>
      </c>
      <c r="C8716" s="217" t="s">
        <v>5935</v>
      </c>
      <c r="D8716" s="217" t="s">
        <v>19</v>
      </c>
      <c r="E8716" s="217" t="s">
        <v>86</v>
      </c>
      <c r="F8716" s="217" t="s">
        <v>5</v>
      </c>
      <c r="G8716" s="217" t="s">
        <v>5</v>
      </c>
      <c r="H8716" s="217" t="s">
        <v>178</v>
      </c>
      <c r="I8716" s="217">
        <v>16</v>
      </c>
      <c r="J8716" s="217">
        <v>15</v>
      </c>
      <c r="K8716" s="217">
        <v>1</v>
      </c>
      <c r="L8716" s="217">
        <v>139</v>
      </c>
      <c r="M8716" s="217">
        <v>6929.18752039216</v>
      </c>
      <c r="N8716" s="217">
        <v>2.30907302665904</v>
      </c>
      <c r="O8716" s="217">
        <v>2.1647559624928499</v>
      </c>
      <c r="P8716" s="217">
        <v>0.14431706416619</v>
      </c>
      <c r="Q8716" s="217">
        <v>2.30907302665904</v>
      </c>
      <c r="R8716" s="217">
        <v>2.1647559624928499</v>
      </c>
      <c r="S8716" s="217">
        <v>0.14431706416619</v>
      </c>
      <c r="T8716" s="217">
        <v>2.30907302665904</v>
      </c>
      <c r="U8716" s="217">
        <v>2.1647559624928499</v>
      </c>
      <c r="V8716" s="217">
        <v>0.14431706416619</v>
      </c>
      <c r="W8716" s="217">
        <v>2.30907302665904</v>
      </c>
      <c r="X8716" s="217">
        <v>2.1647559624928499</v>
      </c>
      <c r="Y8716" s="217">
        <v>0.14431706416619</v>
      </c>
    </row>
    <row r="8717" spans="2:25">
      <c r="B8717" s="217" t="s">
        <v>8886</v>
      </c>
      <c r="C8717" s="217" t="s">
        <v>5935</v>
      </c>
      <c r="D8717" s="217" t="s">
        <v>19</v>
      </c>
      <c r="E8717" s="217" t="s">
        <v>86</v>
      </c>
      <c r="F8717" s="217" t="s">
        <v>5</v>
      </c>
      <c r="G8717" s="217" t="s">
        <v>5</v>
      </c>
      <c r="H8717" s="217" t="s">
        <v>5</v>
      </c>
      <c r="I8717" s="217">
        <v>28</v>
      </c>
      <c r="J8717" s="217">
        <v>27</v>
      </c>
      <c r="K8717" s="217">
        <v>1</v>
      </c>
      <c r="L8717" s="217">
        <v>270</v>
      </c>
      <c r="M8717" s="217">
        <v>14280</v>
      </c>
      <c r="N8717" s="217">
        <v>1.9607843137254899</v>
      </c>
      <c r="O8717" s="217">
        <v>1.8907563025210099</v>
      </c>
      <c r="P8717" s="217">
        <v>7.0028011204481794E-2</v>
      </c>
      <c r="Q8717" s="217">
        <v>1.9607843137254899</v>
      </c>
      <c r="R8717" s="217">
        <v>1.8907563025210099</v>
      </c>
      <c r="S8717" s="217">
        <v>7.0028011204481794E-2</v>
      </c>
      <c r="T8717" s="217">
        <v>1.9607843137254899</v>
      </c>
      <c r="U8717" s="217">
        <v>1.8907563025210099</v>
      </c>
      <c r="V8717" s="217">
        <v>7.0028011204481794E-2</v>
      </c>
      <c r="W8717" s="217">
        <v>1.9607843137254899</v>
      </c>
      <c r="X8717" s="217">
        <v>1.8907563025210099</v>
      </c>
      <c r="Y8717" s="217">
        <v>7.0028011204481794E-2</v>
      </c>
    </row>
    <row r="8718" spans="2:25">
      <c r="B8718" s="217" t="s">
        <v>8887</v>
      </c>
      <c r="C8718" s="217" t="s">
        <v>5935</v>
      </c>
      <c r="D8718" s="217" t="s">
        <v>19</v>
      </c>
      <c r="E8718" s="217" t="s">
        <v>103</v>
      </c>
      <c r="F8718" s="217" t="s">
        <v>12</v>
      </c>
      <c r="G8718" s="217" t="s">
        <v>10</v>
      </c>
      <c r="H8718" s="217" t="s">
        <v>170</v>
      </c>
      <c r="I8718" s="217">
        <v>0</v>
      </c>
      <c r="J8718" s="217">
        <v>0</v>
      </c>
      <c r="K8718" s="217">
        <v>0</v>
      </c>
      <c r="L8718" s="217">
        <v>0</v>
      </c>
      <c r="M8718" s="217">
        <v>199.82846036234301</v>
      </c>
      <c r="N8718" s="217">
        <v>0</v>
      </c>
      <c r="O8718" s="217">
        <v>0</v>
      </c>
      <c r="P8718" s="217">
        <v>0</v>
      </c>
      <c r="Q8718" s="217">
        <v>0</v>
      </c>
      <c r="R8718" s="217">
        <v>0</v>
      </c>
      <c r="S8718" s="217">
        <v>0</v>
      </c>
      <c r="T8718" s="217">
        <v>0</v>
      </c>
      <c r="U8718" s="217">
        <v>0</v>
      </c>
      <c r="V8718" s="217">
        <v>0</v>
      </c>
      <c r="W8718" s="217">
        <v>0</v>
      </c>
      <c r="X8718" s="217">
        <v>0</v>
      </c>
      <c r="Y8718" s="217">
        <v>0</v>
      </c>
    </row>
    <row r="8719" spans="2:25">
      <c r="B8719" s="217" t="s">
        <v>8888</v>
      </c>
      <c r="C8719" s="217" t="s">
        <v>5935</v>
      </c>
      <c r="D8719" s="217" t="s">
        <v>19</v>
      </c>
      <c r="E8719" s="217" t="s">
        <v>103</v>
      </c>
      <c r="F8719" s="217" t="s">
        <v>12</v>
      </c>
      <c r="G8719" s="217" t="s">
        <v>10</v>
      </c>
      <c r="H8719" s="217" t="s">
        <v>172</v>
      </c>
      <c r="I8719" s="217">
        <v>1</v>
      </c>
      <c r="J8719" s="217">
        <v>1</v>
      </c>
      <c r="K8719" s="217">
        <v>0</v>
      </c>
      <c r="L8719" s="217">
        <v>9</v>
      </c>
      <c r="M8719" s="217">
        <v>410.79726622209603</v>
      </c>
      <c r="N8719" s="217">
        <v>2.4342907858090599</v>
      </c>
      <c r="O8719" s="217">
        <v>2.4342907858090599</v>
      </c>
      <c r="P8719" s="217">
        <v>0</v>
      </c>
      <c r="Q8719" s="217">
        <v>1.95117328827051</v>
      </c>
      <c r="R8719" s="217">
        <v>1.95117328827051</v>
      </c>
      <c r="S8719" s="217">
        <v>0</v>
      </c>
      <c r="T8719" s="217">
        <v>2.2368640863375</v>
      </c>
      <c r="U8719" s="217">
        <v>2.2368640863375</v>
      </c>
      <c r="V8719" s="217">
        <v>0</v>
      </c>
      <c r="W8719" s="217">
        <v>2.0548799698893898</v>
      </c>
      <c r="X8719" s="217">
        <v>2.0548799698893898</v>
      </c>
      <c r="Y8719" s="217">
        <v>0</v>
      </c>
    </row>
    <row r="8720" spans="2:25">
      <c r="B8720" s="217" t="s">
        <v>8889</v>
      </c>
      <c r="C8720" s="217" t="s">
        <v>5935</v>
      </c>
      <c r="D8720" s="217" t="s">
        <v>19</v>
      </c>
      <c r="E8720" s="217" t="s">
        <v>103</v>
      </c>
      <c r="F8720" s="217" t="s">
        <v>12</v>
      </c>
      <c r="G8720" s="217" t="s">
        <v>10</v>
      </c>
      <c r="H8720" s="217" t="s">
        <v>174</v>
      </c>
      <c r="I8720" s="217">
        <v>2</v>
      </c>
      <c r="J8720" s="217">
        <v>2</v>
      </c>
      <c r="K8720" s="217">
        <v>0</v>
      </c>
      <c r="L8720" s="217">
        <v>24</v>
      </c>
      <c r="M8720" s="217">
        <v>854.69187757693498</v>
      </c>
      <c r="N8720" s="217">
        <v>2.34002457782801</v>
      </c>
      <c r="O8720" s="217">
        <v>2.34002457782801</v>
      </c>
      <c r="P8720" s="217">
        <v>0</v>
      </c>
      <c r="Q8720" s="217">
        <v>1.9858785903447</v>
      </c>
      <c r="R8720" s="217">
        <v>1.9858785903447</v>
      </c>
      <c r="S8720" s="217">
        <v>0</v>
      </c>
      <c r="T8720" s="217">
        <v>2.1394257828180501</v>
      </c>
      <c r="U8720" s="217">
        <v>2.1394257828180501</v>
      </c>
      <c r="V8720" s="217">
        <v>0</v>
      </c>
      <c r="W8720" s="217">
        <v>2.06014140743194</v>
      </c>
      <c r="X8720" s="217">
        <v>2.06014140743194</v>
      </c>
      <c r="Y8720" s="217">
        <v>0</v>
      </c>
    </row>
    <row r="8721" spans="2:25">
      <c r="B8721" s="217" t="s">
        <v>8890</v>
      </c>
      <c r="C8721" s="217" t="s">
        <v>5935</v>
      </c>
      <c r="D8721" s="217" t="s">
        <v>19</v>
      </c>
      <c r="E8721" s="217" t="s">
        <v>103</v>
      </c>
      <c r="F8721" s="217" t="s">
        <v>12</v>
      </c>
      <c r="G8721" s="217" t="s">
        <v>10</v>
      </c>
      <c r="H8721" s="217" t="s">
        <v>176</v>
      </c>
      <c r="I8721" s="217">
        <v>10</v>
      </c>
      <c r="J8721" s="217">
        <v>10</v>
      </c>
      <c r="K8721" s="217">
        <v>0</v>
      </c>
      <c r="L8721" s="217">
        <v>33</v>
      </c>
      <c r="M8721" s="217">
        <v>1585.6963168606101</v>
      </c>
      <c r="N8721" s="217">
        <v>6.3063777683473203</v>
      </c>
      <c r="O8721" s="217">
        <v>6.3063777683473203</v>
      </c>
      <c r="P8721" s="217">
        <v>0</v>
      </c>
      <c r="Q8721" s="217">
        <v>7.0634646205315601</v>
      </c>
      <c r="R8721" s="217">
        <v>7.0634646205315601</v>
      </c>
      <c r="S8721" s="217">
        <v>0</v>
      </c>
      <c r="T8721" s="217">
        <v>6.6544970091487796</v>
      </c>
      <c r="U8721" s="217">
        <v>6.6544970091487796</v>
      </c>
      <c r="V8721" s="217">
        <v>0</v>
      </c>
      <c r="W8721" s="217">
        <v>6.9107577374664597</v>
      </c>
      <c r="X8721" s="217">
        <v>6.9107577374664597</v>
      </c>
      <c r="Y8721" s="217">
        <v>0</v>
      </c>
    </row>
    <row r="8722" spans="2:25">
      <c r="B8722" s="217" t="s">
        <v>8891</v>
      </c>
      <c r="C8722" s="217" t="s">
        <v>5935</v>
      </c>
      <c r="D8722" s="217" t="s">
        <v>19</v>
      </c>
      <c r="E8722" s="217" t="s">
        <v>103</v>
      </c>
      <c r="F8722" s="217" t="s">
        <v>12</v>
      </c>
      <c r="G8722" s="217" t="s">
        <v>10</v>
      </c>
      <c r="H8722" s="217" t="s">
        <v>178</v>
      </c>
      <c r="I8722" s="217">
        <v>36</v>
      </c>
      <c r="J8722" s="217">
        <v>36</v>
      </c>
      <c r="K8722" s="217">
        <v>0</v>
      </c>
      <c r="L8722" s="217">
        <v>154</v>
      </c>
      <c r="M8722" s="217">
        <v>6208.9860789780096</v>
      </c>
      <c r="N8722" s="217">
        <v>5.7980481099621901</v>
      </c>
      <c r="O8722" s="217">
        <v>5.7980481099621901</v>
      </c>
      <c r="P8722" s="217">
        <v>0</v>
      </c>
      <c r="Q8722" s="217">
        <v>5.8580089961907902</v>
      </c>
      <c r="R8722" s="217">
        <v>5.8580089961907902</v>
      </c>
      <c r="S8722" s="217">
        <v>0</v>
      </c>
      <c r="T8722" s="217">
        <v>5.8073688202016802</v>
      </c>
      <c r="U8722" s="217">
        <v>5.8073688202016802</v>
      </c>
      <c r="V8722" s="217">
        <v>0</v>
      </c>
      <c r="W8722" s="217">
        <v>5.8640414190126098</v>
      </c>
      <c r="X8722" s="217">
        <v>5.8640414190126098</v>
      </c>
      <c r="Y8722" s="217">
        <v>0</v>
      </c>
    </row>
    <row r="8723" spans="2:25">
      <c r="B8723" s="217" t="s">
        <v>8892</v>
      </c>
      <c r="C8723" s="217" t="s">
        <v>5935</v>
      </c>
      <c r="D8723" s="217" t="s">
        <v>19</v>
      </c>
      <c r="E8723" s="217" t="s">
        <v>103</v>
      </c>
      <c r="F8723" s="217" t="s">
        <v>12</v>
      </c>
      <c r="G8723" s="217" t="s">
        <v>10</v>
      </c>
      <c r="H8723" s="217" t="s">
        <v>5</v>
      </c>
      <c r="I8723" s="217">
        <v>49</v>
      </c>
      <c r="J8723" s="217">
        <v>49</v>
      </c>
      <c r="K8723" s="217">
        <v>0</v>
      </c>
      <c r="L8723" s="217">
        <v>220</v>
      </c>
      <c r="M8723" s="217">
        <v>9260</v>
      </c>
      <c r="N8723" s="217">
        <v>5.2915766738660901</v>
      </c>
      <c r="O8723" s="217">
        <v>5.2915766738660901</v>
      </c>
      <c r="P8723" s="217">
        <v>0</v>
      </c>
      <c r="Q8723" s="217">
        <v>5.4182274598691098</v>
      </c>
      <c r="R8723" s="217">
        <v>5.4182274598691098</v>
      </c>
      <c r="S8723" s="217">
        <v>0</v>
      </c>
      <c r="T8723" s="217">
        <v>5.3363013818253897</v>
      </c>
      <c r="U8723" s="217">
        <v>5.3363013818253897</v>
      </c>
      <c r="V8723" s="217">
        <v>0</v>
      </c>
      <c r="W8723" s="217">
        <v>5.4052801948576104</v>
      </c>
      <c r="X8723" s="217">
        <v>5.4052801948576104</v>
      </c>
      <c r="Y8723" s="217">
        <v>0</v>
      </c>
    </row>
    <row r="8724" spans="2:25">
      <c r="B8724" s="217" t="s">
        <v>8893</v>
      </c>
      <c r="C8724" s="217" t="s">
        <v>5935</v>
      </c>
      <c r="D8724" s="217" t="s">
        <v>19</v>
      </c>
      <c r="E8724" s="217" t="s">
        <v>103</v>
      </c>
      <c r="F8724" s="217" t="s">
        <v>9</v>
      </c>
      <c r="G8724" s="217" t="s">
        <v>10</v>
      </c>
      <c r="H8724" s="217" t="s">
        <v>170</v>
      </c>
      <c r="I8724" s="217">
        <v>1</v>
      </c>
      <c r="J8724" s="217">
        <v>0</v>
      </c>
      <c r="K8724" s="217">
        <v>1</v>
      </c>
      <c r="L8724" s="217">
        <v>3</v>
      </c>
      <c r="M8724" s="217">
        <v>227.28577395334599</v>
      </c>
      <c r="N8724" s="217">
        <v>4.3997474307620497</v>
      </c>
      <c r="O8724" s="217">
        <v>0</v>
      </c>
      <c r="P8724" s="217">
        <v>4.3997474307620497</v>
      </c>
      <c r="Q8724" s="217">
        <v>7.6660353650673496</v>
      </c>
      <c r="R8724" s="217">
        <v>0</v>
      </c>
      <c r="S8724" s="217">
        <v>7.6660353650673496</v>
      </c>
      <c r="T8724" s="217">
        <v>6.4770789892319103</v>
      </c>
      <c r="U8724" s="217">
        <v>0</v>
      </c>
      <c r="V8724" s="217">
        <v>6.4770789892319103</v>
      </c>
      <c r="W8724" s="217">
        <v>7.1138566216790897</v>
      </c>
      <c r="X8724" s="217">
        <v>0</v>
      </c>
      <c r="Y8724" s="217">
        <v>7.1138566216790897</v>
      </c>
    </row>
    <row r="8725" spans="2:25">
      <c r="B8725" s="217" t="s">
        <v>8894</v>
      </c>
      <c r="C8725" s="217" t="s">
        <v>5935</v>
      </c>
      <c r="D8725" s="217" t="s">
        <v>19</v>
      </c>
      <c r="E8725" s="217" t="s">
        <v>103</v>
      </c>
      <c r="F8725" s="217" t="s">
        <v>9</v>
      </c>
      <c r="G8725" s="217" t="s">
        <v>10</v>
      </c>
      <c r="H8725" s="217" t="s">
        <v>172</v>
      </c>
      <c r="I8725" s="217">
        <v>0</v>
      </c>
      <c r="J8725" s="217">
        <v>0</v>
      </c>
      <c r="K8725" s="217">
        <v>0</v>
      </c>
      <c r="L8725" s="217">
        <v>9</v>
      </c>
      <c r="M8725" s="217">
        <v>476.919018512364</v>
      </c>
      <c r="N8725" s="217">
        <v>0</v>
      </c>
      <c r="O8725" s="217">
        <v>0</v>
      </c>
      <c r="P8725" s="217">
        <v>0</v>
      </c>
      <c r="Q8725" s="217">
        <v>0</v>
      </c>
      <c r="R8725" s="217">
        <v>0</v>
      </c>
      <c r="S8725" s="217">
        <v>0</v>
      </c>
      <c r="T8725" s="217">
        <v>0</v>
      </c>
      <c r="U8725" s="217">
        <v>0</v>
      </c>
      <c r="V8725" s="217">
        <v>0</v>
      </c>
      <c r="W8725" s="217">
        <v>0</v>
      </c>
      <c r="X8725" s="217">
        <v>0</v>
      </c>
      <c r="Y8725" s="217">
        <v>0</v>
      </c>
    </row>
    <row r="8726" spans="2:25">
      <c r="B8726" s="217" t="s">
        <v>8895</v>
      </c>
      <c r="C8726" s="217" t="s">
        <v>5935</v>
      </c>
      <c r="D8726" s="217" t="s">
        <v>19</v>
      </c>
      <c r="E8726" s="217" t="s">
        <v>103</v>
      </c>
      <c r="F8726" s="217" t="s">
        <v>9</v>
      </c>
      <c r="G8726" s="217" t="s">
        <v>10</v>
      </c>
      <c r="H8726" s="217" t="s">
        <v>174</v>
      </c>
      <c r="I8726" s="217">
        <v>0</v>
      </c>
      <c r="J8726" s="217">
        <v>0</v>
      </c>
      <c r="K8726" s="217">
        <v>0</v>
      </c>
      <c r="L8726" s="217">
        <v>52</v>
      </c>
      <c r="M8726" s="217">
        <v>915.97030637083503</v>
      </c>
      <c r="N8726" s="217">
        <v>0</v>
      </c>
      <c r="O8726" s="217">
        <v>0</v>
      </c>
      <c r="P8726" s="217">
        <v>0</v>
      </c>
      <c r="Q8726" s="217">
        <v>0</v>
      </c>
      <c r="R8726" s="217">
        <v>0</v>
      </c>
      <c r="S8726" s="217">
        <v>0</v>
      </c>
      <c r="T8726" s="217">
        <v>0</v>
      </c>
      <c r="U8726" s="217">
        <v>0</v>
      </c>
      <c r="V8726" s="217">
        <v>0</v>
      </c>
      <c r="W8726" s="217">
        <v>0</v>
      </c>
      <c r="X8726" s="217">
        <v>0</v>
      </c>
      <c r="Y8726" s="217">
        <v>0</v>
      </c>
    </row>
    <row r="8727" spans="2:25">
      <c r="B8727" s="217" t="s">
        <v>8896</v>
      </c>
      <c r="C8727" s="217" t="s">
        <v>5935</v>
      </c>
      <c r="D8727" s="217" t="s">
        <v>19</v>
      </c>
      <c r="E8727" s="217" t="s">
        <v>103</v>
      </c>
      <c r="F8727" s="217" t="s">
        <v>9</v>
      </c>
      <c r="G8727" s="217" t="s">
        <v>10</v>
      </c>
      <c r="H8727" s="217" t="s">
        <v>176</v>
      </c>
      <c r="I8727" s="217">
        <v>6</v>
      </c>
      <c r="J8727" s="217">
        <v>6</v>
      </c>
      <c r="K8727" s="217">
        <v>0</v>
      </c>
      <c r="L8727" s="217">
        <v>38</v>
      </c>
      <c r="M8727" s="217">
        <v>1711.93277575107</v>
      </c>
      <c r="N8727" s="217">
        <v>3.5048105188403902</v>
      </c>
      <c r="O8727" s="217">
        <v>3.5048105188403902</v>
      </c>
      <c r="P8727" s="217">
        <v>0</v>
      </c>
      <c r="Q8727" s="217">
        <v>3.2264120470789499</v>
      </c>
      <c r="R8727" s="217">
        <v>3.2264120470789499</v>
      </c>
      <c r="S8727" s="217">
        <v>0</v>
      </c>
      <c r="T8727" s="217">
        <v>3.4087040945200799</v>
      </c>
      <c r="U8727" s="217">
        <v>3.4087040945200799</v>
      </c>
      <c r="V8727" s="217">
        <v>0</v>
      </c>
      <c r="W8727" s="217">
        <v>3.3317492511078002</v>
      </c>
      <c r="X8727" s="217">
        <v>3.3317492511078002</v>
      </c>
      <c r="Y8727" s="217">
        <v>0</v>
      </c>
    </row>
    <row r="8728" spans="2:25">
      <c r="B8728" s="217" t="s">
        <v>8897</v>
      </c>
      <c r="C8728" s="217" t="s">
        <v>5935</v>
      </c>
      <c r="D8728" s="217" t="s">
        <v>19</v>
      </c>
      <c r="E8728" s="217" t="s">
        <v>103</v>
      </c>
      <c r="F8728" s="217" t="s">
        <v>9</v>
      </c>
      <c r="G8728" s="217" t="s">
        <v>10</v>
      </c>
      <c r="H8728" s="217" t="s">
        <v>178</v>
      </c>
      <c r="I8728" s="217">
        <v>30</v>
      </c>
      <c r="J8728" s="217">
        <v>26</v>
      </c>
      <c r="K8728" s="217">
        <v>4</v>
      </c>
      <c r="L8728" s="217">
        <v>224</v>
      </c>
      <c r="M8728" s="217">
        <v>6747.8921254123798</v>
      </c>
      <c r="N8728" s="217">
        <v>4.4458327789534202</v>
      </c>
      <c r="O8728" s="217">
        <v>3.8530550750929602</v>
      </c>
      <c r="P8728" s="217">
        <v>0.59277770386045603</v>
      </c>
      <c r="Q8728" s="217">
        <v>4.8550275896317201</v>
      </c>
      <c r="R8728" s="217">
        <v>4.1565357541370096</v>
      </c>
      <c r="S8728" s="217">
        <v>0.69849183549471205</v>
      </c>
      <c r="T8728" s="217">
        <v>4.6603918424947297</v>
      </c>
      <c r="U8728" s="217">
        <v>4.0351775111742398</v>
      </c>
      <c r="V8728" s="217">
        <v>0.62521433132048898</v>
      </c>
      <c r="W8728" s="217">
        <v>4.7970909043127001</v>
      </c>
      <c r="X8728" s="217">
        <v>4.1343572982010501</v>
      </c>
      <c r="Y8728" s="217">
        <v>0.66273360611165</v>
      </c>
    </row>
    <row r="8729" spans="2:25">
      <c r="B8729" s="217" t="s">
        <v>8898</v>
      </c>
      <c r="C8729" s="217" t="s">
        <v>5935</v>
      </c>
      <c r="D8729" s="217" t="s">
        <v>19</v>
      </c>
      <c r="E8729" s="217" t="s">
        <v>103</v>
      </c>
      <c r="F8729" s="217" t="s">
        <v>9</v>
      </c>
      <c r="G8729" s="217" t="s">
        <v>10</v>
      </c>
      <c r="H8729" s="217" t="s">
        <v>5</v>
      </c>
      <c r="I8729" s="217">
        <v>37</v>
      </c>
      <c r="J8729" s="217">
        <v>32</v>
      </c>
      <c r="K8729" s="217">
        <v>5</v>
      </c>
      <c r="L8729" s="217">
        <v>326</v>
      </c>
      <c r="M8729" s="217">
        <v>10080</v>
      </c>
      <c r="N8729" s="217">
        <v>3.67063492063492</v>
      </c>
      <c r="O8729" s="217">
        <v>3.17460317460317</v>
      </c>
      <c r="P8729" s="217">
        <v>0.49603174603174599</v>
      </c>
      <c r="Q8729" s="217">
        <v>3.9410213370245502</v>
      </c>
      <c r="R8729" s="217">
        <v>3.3347106662765902</v>
      </c>
      <c r="S8729" s="217">
        <v>0.60631067074795897</v>
      </c>
      <c r="T8729" s="217">
        <v>3.8175971116482401</v>
      </c>
      <c r="U8729" s="217">
        <v>3.2819185201438499</v>
      </c>
      <c r="V8729" s="217">
        <v>0.53567859150438801</v>
      </c>
      <c r="W8729" s="217">
        <v>3.9087302724936199</v>
      </c>
      <c r="X8729" s="217">
        <v>3.3363753945925101</v>
      </c>
      <c r="Y8729" s="217">
        <v>0.57235487790110795</v>
      </c>
    </row>
    <row r="8730" spans="2:25">
      <c r="B8730" s="217" t="s">
        <v>8899</v>
      </c>
      <c r="C8730" s="217" t="s">
        <v>5935</v>
      </c>
      <c r="D8730" s="217" t="s">
        <v>19</v>
      </c>
      <c r="E8730" s="217" t="s">
        <v>103</v>
      </c>
      <c r="F8730" s="217" t="s">
        <v>5</v>
      </c>
      <c r="G8730" s="217" t="s">
        <v>10</v>
      </c>
      <c r="H8730" s="217" t="s">
        <v>170</v>
      </c>
      <c r="I8730" s="217">
        <v>1</v>
      </c>
      <c r="J8730" s="217">
        <v>0</v>
      </c>
      <c r="K8730" s="217">
        <v>1</v>
      </c>
      <c r="L8730" s="217">
        <v>3</v>
      </c>
      <c r="M8730" s="217">
        <v>427.11423431568898</v>
      </c>
      <c r="N8730" s="217">
        <v>2.34129401377169</v>
      </c>
      <c r="O8730" s="217">
        <v>0</v>
      </c>
      <c r="P8730" s="217">
        <v>2.34129401377169</v>
      </c>
      <c r="Q8730" s="217">
        <v>3.9521217855034099</v>
      </c>
      <c r="R8730" s="217">
        <v>0</v>
      </c>
      <c r="S8730" s="217">
        <v>3.9521217855034099</v>
      </c>
      <c r="T8730" s="217">
        <v>3.3391712613818498</v>
      </c>
      <c r="U8730" s="217">
        <v>0</v>
      </c>
      <c r="V8730" s="217">
        <v>3.3391712613818498</v>
      </c>
      <c r="W8730" s="217">
        <v>3.66745343513539</v>
      </c>
      <c r="X8730" s="217">
        <v>0</v>
      </c>
      <c r="Y8730" s="217">
        <v>3.66745343513539</v>
      </c>
    </row>
    <row r="8731" spans="2:25">
      <c r="B8731" s="217" t="s">
        <v>8900</v>
      </c>
      <c r="C8731" s="217" t="s">
        <v>5935</v>
      </c>
      <c r="D8731" s="217" t="s">
        <v>19</v>
      </c>
      <c r="E8731" s="217" t="s">
        <v>103</v>
      </c>
      <c r="F8731" s="217" t="s">
        <v>5</v>
      </c>
      <c r="G8731" s="217" t="s">
        <v>10</v>
      </c>
      <c r="H8731" s="217" t="s">
        <v>172</v>
      </c>
      <c r="I8731" s="217">
        <v>1</v>
      </c>
      <c r="J8731" s="217">
        <v>1</v>
      </c>
      <c r="K8731" s="217">
        <v>0</v>
      </c>
      <c r="L8731" s="217">
        <v>18</v>
      </c>
      <c r="M8731" s="217">
        <v>887.71628473446003</v>
      </c>
      <c r="N8731" s="217">
        <v>1.12648603748339</v>
      </c>
      <c r="O8731" s="217">
        <v>1.12648603748339</v>
      </c>
      <c r="P8731" s="217">
        <v>0</v>
      </c>
      <c r="Q8731" s="217">
        <v>0.87713462302050305</v>
      </c>
      <c r="R8731" s="217">
        <v>0.87713462302050305</v>
      </c>
      <c r="S8731" s="217">
        <v>0</v>
      </c>
      <c r="T8731" s="217">
        <v>1.0055646768600699</v>
      </c>
      <c r="U8731" s="217">
        <v>1.0055646768600699</v>
      </c>
      <c r="V8731" s="217">
        <v>0</v>
      </c>
      <c r="W8731" s="217">
        <v>0.92375514700641304</v>
      </c>
      <c r="X8731" s="217">
        <v>0.92375514700641304</v>
      </c>
      <c r="Y8731" s="217">
        <v>0</v>
      </c>
    </row>
    <row r="8732" spans="2:25">
      <c r="B8732" s="217" t="s">
        <v>8901</v>
      </c>
      <c r="C8732" s="217" t="s">
        <v>5935</v>
      </c>
      <c r="D8732" s="217" t="s">
        <v>19</v>
      </c>
      <c r="E8732" s="217" t="s">
        <v>103</v>
      </c>
      <c r="F8732" s="217" t="s">
        <v>5</v>
      </c>
      <c r="G8732" s="217" t="s">
        <v>10</v>
      </c>
      <c r="H8732" s="217" t="s">
        <v>174</v>
      </c>
      <c r="I8732" s="217">
        <v>2</v>
      </c>
      <c r="J8732" s="217">
        <v>2</v>
      </c>
      <c r="K8732" s="217">
        <v>0</v>
      </c>
      <c r="L8732" s="217">
        <v>76</v>
      </c>
      <c r="M8732" s="217">
        <v>1770.66218394777</v>
      </c>
      <c r="N8732" s="217">
        <v>1.1295209318476001</v>
      </c>
      <c r="O8732" s="217">
        <v>1.1295209318476001</v>
      </c>
      <c r="P8732" s="217">
        <v>0</v>
      </c>
      <c r="Q8732" s="217">
        <v>0.97809849784245295</v>
      </c>
      <c r="R8732" s="217">
        <v>0.97809849784245295</v>
      </c>
      <c r="S8732" s="217">
        <v>0</v>
      </c>
      <c r="T8732" s="217">
        <v>1.0550492277928101</v>
      </c>
      <c r="U8732" s="217">
        <v>1.0550492277928101</v>
      </c>
      <c r="V8732" s="217">
        <v>0</v>
      </c>
      <c r="W8732" s="217">
        <v>1.0149769519301199</v>
      </c>
      <c r="X8732" s="217">
        <v>1.0149769519301199</v>
      </c>
      <c r="Y8732" s="217">
        <v>0</v>
      </c>
    </row>
    <row r="8733" spans="2:25">
      <c r="B8733" s="217" t="s">
        <v>8902</v>
      </c>
      <c r="C8733" s="217" t="s">
        <v>5935</v>
      </c>
      <c r="D8733" s="217" t="s">
        <v>19</v>
      </c>
      <c r="E8733" s="217" t="s">
        <v>103</v>
      </c>
      <c r="F8733" s="217" t="s">
        <v>5</v>
      </c>
      <c r="G8733" s="217" t="s">
        <v>10</v>
      </c>
      <c r="H8733" s="217" t="s">
        <v>176</v>
      </c>
      <c r="I8733" s="217">
        <v>16</v>
      </c>
      <c r="J8733" s="217">
        <v>16</v>
      </c>
      <c r="K8733" s="217">
        <v>0</v>
      </c>
      <c r="L8733" s="217">
        <v>71</v>
      </c>
      <c r="M8733" s="217">
        <v>3297.6290926116899</v>
      </c>
      <c r="N8733" s="217">
        <v>4.8519707798090099</v>
      </c>
      <c r="O8733" s="217">
        <v>4.8519707798090099</v>
      </c>
      <c r="P8733" s="217">
        <v>0</v>
      </c>
      <c r="Q8733" s="217">
        <v>5.0680572447882399</v>
      </c>
      <c r="R8733" s="217">
        <v>5.0680572447882399</v>
      </c>
      <c r="S8733" s="217">
        <v>0</v>
      </c>
      <c r="T8733" s="217">
        <v>4.96808792363879</v>
      </c>
      <c r="U8733" s="217">
        <v>4.96808792363879</v>
      </c>
      <c r="V8733" s="217">
        <v>0</v>
      </c>
      <c r="W8733" s="217">
        <v>5.0503191809961097</v>
      </c>
      <c r="X8733" s="217">
        <v>5.0503191809961097</v>
      </c>
      <c r="Y8733" s="217">
        <v>0</v>
      </c>
    </row>
    <row r="8734" spans="2:25">
      <c r="B8734" s="217" t="s">
        <v>8903</v>
      </c>
      <c r="C8734" s="217" t="s">
        <v>5935</v>
      </c>
      <c r="D8734" s="217" t="s">
        <v>19</v>
      </c>
      <c r="E8734" s="217" t="s">
        <v>103</v>
      </c>
      <c r="F8734" s="217" t="s">
        <v>5</v>
      </c>
      <c r="G8734" s="217" t="s">
        <v>10</v>
      </c>
      <c r="H8734" s="217" t="s">
        <v>178</v>
      </c>
      <c r="I8734" s="217">
        <v>66</v>
      </c>
      <c r="J8734" s="217">
        <v>62</v>
      </c>
      <c r="K8734" s="217">
        <v>4</v>
      </c>
      <c r="L8734" s="217">
        <v>378</v>
      </c>
      <c r="M8734" s="217">
        <v>12956.878204390399</v>
      </c>
      <c r="N8734" s="217">
        <v>5.0938195882428001</v>
      </c>
      <c r="O8734" s="217">
        <v>4.7851032495614199</v>
      </c>
      <c r="P8734" s="217">
        <v>0.30871633868138199</v>
      </c>
      <c r="Q8734" s="217">
        <v>5.3396693487342501</v>
      </c>
      <c r="R8734" s="217">
        <v>4.9704399781767199</v>
      </c>
      <c r="S8734" s="217">
        <v>0.36922937055753102</v>
      </c>
      <c r="T8734" s="217">
        <v>5.2131235414362296</v>
      </c>
      <c r="U8734" s="217">
        <v>4.8826102467750996</v>
      </c>
      <c r="V8734" s="217">
        <v>0.330513294661132</v>
      </c>
      <c r="W8734" s="217">
        <v>5.3121707607418802</v>
      </c>
      <c r="X8734" s="217">
        <v>4.9618355960634197</v>
      </c>
      <c r="Y8734" s="217">
        <v>0.35033516467845999</v>
      </c>
    </row>
    <row r="8735" spans="2:25">
      <c r="B8735" s="217" t="s">
        <v>8904</v>
      </c>
      <c r="C8735" s="217" t="s">
        <v>5935</v>
      </c>
      <c r="D8735" s="217" t="s">
        <v>19</v>
      </c>
      <c r="E8735" s="217" t="s">
        <v>103</v>
      </c>
      <c r="F8735" s="217" t="s">
        <v>5</v>
      </c>
      <c r="G8735" s="217" t="s">
        <v>10</v>
      </c>
      <c r="H8735" s="217" t="s">
        <v>5</v>
      </c>
      <c r="I8735" s="217">
        <v>86</v>
      </c>
      <c r="J8735" s="217">
        <v>81</v>
      </c>
      <c r="K8735" s="217">
        <v>5</v>
      </c>
      <c r="L8735" s="217">
        <v>546</v>
      </c>
      <c r="M8735" s="217">
        <v>19340</v>
      </c>
      <c r="N8735" s="217">
        <v>4.4467425025853196</v>
      </c>
      <c r="O8735" s="217">
        <v>4.1882109617373304</v>
      </c>
      <c r="P8735" s="217">
        <v>0.25853154084798302</v>
      </c>
      <c r="Q8735" s="217">
        <v>4.6500636869985703</v>
      </c>
      <c r="R8735" s="217">
        <v>4.3284227734885103</v>
      </c>
      <c r="S8735" s="217">
        <v>0.32164091351005802</v>
      </c>
      <c r="T8735" s="217">
        <v>4.5467655197369101</v>
      </c>
      <c r="U8735" s="217">
        <v>4.2626855413238198</v>
      </c>
      <c r="V8735" s="217">
        <v>0.28407997841309202</v>
      </c>
      <c r="W8735" s="217">
        <v>4.6273181856485097</v>
      </c>
      <c r="X8735" s="217">
        <v>4.3237283892210598</v>
      </c>
      <c r="Y8735" s="217">
        <v>0.30358979642744699</v>
      </c>
    </row>
    <row r="8736" spans="2:25">
      <c r="B8736" s="217" t="s">
        <v>8905</v>
      </c>
      <c r="C8736" s="217" t="s">
        <v>5935</v>
      </c>
      <c r="D8736" s="217" t="s">
        <v>19</v>
      </c>
      <c r="E8736" s="217" t="s">
        <v>103</v>
      </c>
      <c r="F8736" s="217" t="s">
        <v>12</v>
      </c>
      <c r="G8736" s="217" t="s">
        <v>49</v>
      </c>
      <c r="H8736" s="217" t="s">
        <v>170</v>
      </c>
      <c r="I8736" s="217">
        <v>1</v>
      </c>
      <c r="J8736" s="217">
        <v>1</v>
      </c>
      <c r="K8736" s="217">
        <v>0</v>
      </c>
      <c r="L8736" s="217">
        <v>3</v>
      </c>
      <c r="M8736" s="217">
        <v>775.85820236577501</v>
      </c>
      <c r="N8736" s="217">
        <v>1.2888953122500499</v>
      </c>
      <c r="O8736" s="217">
        <v>1.2888953122500499</v>
      </c>
      <c r="P8736" s="217">
        <v>0</v>
      </c>
      <c r="Q8736" s="217">
        <v>1.1363390264407101</v>
      </c>
      <c r="R8736" s="217">
        <v>1.1363390264407101</v>
      </c>
      <c r="S8736" s="217">
        <v>0</v>
      </c>
      <c r="T8736" s="217">
        <v>1.1608319761375701</v>
      </c>
      <c r="U8736" s="217">
        <v>1.1608319761375701</v>
      </c>
      <c r="V8736" s="217">
        <v>0</v>
      </c>
      <c r="W8736" s="217">
        <v>1.1643844417387801</v>
      </c>
      <c r="X8736" s="217">
        <v>1.1643844417387801</v>
      </c>
      <c r="Y8736" s="217">
        <v>0</v>
      </c>
    </row>
    <row r="8737" spans="2:25">
      <c r="B8737" s="217" t="s">
        <v>8906</v>
      </c>
      <c r="C8737" s="217" t="s">
        <v>5935</v>
      </c>
      <c r="D8737" s="217" t="s">
        <v>19</v>
      </c>
      <c r="E8737" s="217" t="s">
        <v>103</v>
      </c>
      <c r="F8737" s="217" t="s">
        <v>12</v>
      </c>
      <c r="G8737" s="217" t="s">
        <v>49</v>
      </c>
      <c r="H8737" s="217" t="s">
        <v>172</v>
      </c>
      <c r="I8737" s="217">
        <v>5</v>
      </c>
      <c r="J8737" s="217">
        <v>5</v>
      </c>
      <c r="K8737" s="217">
        <v>0</v>
      </c>
      <c r="L8737" s="217">
        <v>15</v>
      </c>
      <c r="M8737" s="217">
        <v>1035.5102594318901</v>
      </c>
      <c r="N8737" s="217">
        <v>4.8285373847895503</v>
      </c>
      <c r="O8737" s="217">
        <v>4.8285373847895503</v>
      </c>
      <c r="P8737" s="217">
        <v>0</v>
      </c>
      <c r="Q8737" s="217">
        <v>4.2432570631853803</v>
      </c>
      <c r="R8737" s="217">
        <v>4.2432570631853803</v>
      </c>
      <c r="S8737" s="217">
        <v>0</v>
      </c>
      <c r="T8737" s="217">
        <v>4.4197110338031402</v>
      </c>
      <c r="U8737" s="217">
        <v>4.4197110338031402</v>
      </c>
      <c r="V8737" s="217">
        <v>0</v>
      </c>
      <c r="W8737" s="217">
        <v>4.3673620423203499</v>
      </c>
      <c r="X8737" s="217">
        <v>4.3673620423203499</v>
      </c>
      <c r="Y8737" s="217">
        <v>0</v>
      </c>
    </row>
    <row r="8738" spans="2:25">
      <c r="B8738" s="217" t="s">
        <v>8907</v>
      </c>
      <c r="C8738" s="217" t="s">
        <v>5935</v>
      </c>
      <c r="D8738" s="217" t="s">
        <v>19</v>
      </c>
      <c r="E8738" s="217" t="s">
        <v>103</v>
      </c>
      <c r="F8738" s="217" t="s">
        <v>12</v>
      </c>
      <c r="G8738" s="217" t="s">
        <v>49</v>
      </c>
      <c r="H8738" s="217" t="s">
        <v>174</v>
      </c>
      <c r="I8738" s="217">
        <v>16</v>
      </c>
      <c r="J8738" s="217">
        <v>16</v>
      </c>
      <c r="K8738" s="217">
        <v>0</v>
      </c>
      <c r="L8738" s="217">
        <v>31</v>
      </c>
      <c r="M8738" s="217">
        <v>1636.58931792402</v>
      </c>
      <c r="N8738" s="217">
        <v>9.7764294467567794</v>
      </c>
      <c r="O8738" s="217">
        <v>9.7764294467567794</v>
      </c>
      <c r="P8738" s="217">
        <v>0</v>
      </c>
      <c r="Q8738" s="217">
        <v>10.051984583072</v>
      </c>
      <c r="R8738" s="217">
        <v>10.051984583072</v>
      </c>
      <c r="S8738" s="217">
        <v>0</v>
      </c>
      <c r="T8738" s="217">
        <v>9.8981082102808404</v>
      </c>
      <c r="U8738" s="217">
        <v>9.8981082102808404</v>
      </c>
      <c r="V8738" s="217">
        <v>0</v>
      </c>
      <c r="W8738" s="217">
        <v>10.0972131237912</v>
      </c>
      <c r="X8738" s="217">
        <v>10.0972131237912</v>
      </c>
      <c r="Y8738" s="217">
        <v>0</v>
      </c>
    </row>
    <row r="8739" spans="2:25">
      <c r="B8739" s="217" t="s">
        <v>8908</v>
      </c>
      <c r="C8739" s="217" t="s">
        <v>5935</v>
      </c>
      <c r="D8739" s="217" t="s">
        <v>19</v>
      </c>
      <c r="E8739" s="217" t="s">
        <v>103</v>
      </c>
      <c r="F8739" s="217" t="s">
        <v>12</v>
      </c>
      <c r="G8739" s="217" t="s">
        <v>49</v>
      </c>
      <c r="H8739" s="217" t="s">
        <v>176</v>
      </c>
      <c r="I8739" s="217">
        <v>5</v>
      </c>
      <c r="J8739" s="217">
        <v>5</v>
      </c>
      <c r="K8739" s="217">
        <v>0</v>
      </c>
      <c r="L8739" s="217">
        <v>39</v>
      </c>
      <c r="M8739" s="217">
        <v>1597.6098749345999</v>
      </c>
      <c r="N8739" s="217">
        <v>3.1296751969592602</v>
      </c>
      <c r="O8739" s="217">
        <v>3.1296751969592602</v>
      </c>
      <c r="P8739" s="217">
        <v>0</v>
      </c>
      <c r="Q8739" s="217">
        <v>2.7160853299627199</v>
      </c>
      <c r="R8739" s="217">
        <v>2.7160853299627199</v>
      </c>
      <c r="S8739" s="217">
        <v>0</v>
      </c>
      <c r="T8739" s="217">
        <v>2.8394542449535201</v>
      </c>
      <c r="U8739" s="217">
        <v>2.8394542449535201</v>
      </c>
      <c r="V8739" s="217">
        <v>0</v>
      </c>
      <c r="W8739" s="217">
        <v>2.79790047555234</v>
      </c>
      <c r="X8739" s="217">
        <v>2.79790047555234</v>
      </c>
      <c r="Y8739" s="217">
        <v>0</v>
      </c>
    </row>
    <row r="8740" spans="2:25">
      <c r="B8740" s="217" t="s">
        <v>8909</v>
      </c>
      <c r="C8740" s="217" t="s">
        <v>5935</v>
      </c>
      <c r="D8740" s="217" t="s">
        <v>19</v>
      </c>
      <c r="E8740" s="217" t="s">
        <v>103</v>
      </c>
      <c r="F8740" s="217" t="s">
        <v>12</v>
      </c>
      <c r="G8740" s="217" t="s">
        <v>49</v>
      </c>
      <c r="H8740" s="217" t="s">
        <v>178</v>
      </c>
      <c r="I8740" s="217">
        <v>20</v>
      </c>
      <c r="J8740" s="217">
        <v>20</v>
      </c>
      <c r="K8740" s="217">
        <v>0</v>
      </c>
      <c r="L8740" s="217">
        <v>47</v>
      </c>
      <c r="M8740" s="217">
        <v>1834.43234534372</v>
      </c>
      <c r="N8740" s="217">
        <v>10.9025552513645</v>
      </c>
      <c r="O8740" s="217">
        <v>10.9025552513645</v>
      </c>
      <c r="P8740" s="217">
        <v>0</v>
      </c>
      <c r="Q8740" s="217">
        <v>11.447032116083999</v>
      </c>
      <c r="R8740" s="217">
        <v>11.447032116083999</v>
      </c>
      <c r="S8740" s="217">
        <v>0</v>
      </c>
      <c r="T8740" s="217">
        <v>11.073805442855299</v>
      </c>
      <c r="U8740" s="217">
        <v>11.073805442855299</v>
      </c>
      <c r="V8740" s="217">
        <v>0</v>
      </c>
      <c r="W8740" s="217">
        <v>11.318267616916501</v>
      </c>
      <c r="X8740" s="217">
        <v>11.318267616916501</v>
      </c>
      <c r="Y8740" s="217">
        <v>0</v>
      </c>
    </row>
    <row r="8741" spans="2:25">
      <c r="B8741" s="217" t="s">
        <v>8910</v>
      </c>
      <c r="C8741" s="217" t="s">
        <v>5935</v>
      </c>
      <c r="D8741" s="217" t="s">
        <v>19</v>
      </c>
      <c r="E8741" s="217" t="s">
        <v>103</v>
      </c>
      <c r="F8741" s="217" t="s">
        <v>12</v>
      </c>
      <c r="G8741" s="217" t="s">
        <v>49</v>
      </c>
      <c r="H8741" s="217" t="s">
        <v>5</v>
      </c>
      <c r="I8741" s="217">
        <v>47</v>
      </c>
      <c r="J8741" s="217">
        <v>47</v>
      </c>
      <c r="K8741" s="217">
        <v>0</v>
      </c>
      <c r="L8741" s="217">
        <v>135</v>
      </c>
      <c r="M8741" s="217">
        <v>6880</v>
      </c>
      <c r="N8741" s="217">
        <v>6.8313953488372103</v>
      </c>
      <c r="O8741" s="217">
        <v>6.8313953488372103</v>
      </c>
      <c r="P8741" s="217">
        <v>0</v>
      </c>
      <c r="Q8741" s="217">
        <v>7.0279974752075702</v>
      </c>
      <c r="R8741" s="217">
        <v>7.0279974752075702</v>
      </c>
      <c r="S8741" s="217">
        <v>0</v>
      </c>
      <c r="T8741" s="217">
        <v>6.8983703180976397</v>
      </c>
      <c r="U8741" s="217">
        <v>6.8983703180976397</v>
      </c>
      <c r="V8741" s="217">
        <v>0</v>
      </c>
      <c r="W8741" s="217">
        <v>7.0210861488093599</v>
      </c>
      <c r="X8741" s="217">
        <v>7.0210861488093599</v>
      </c>
      <c r="Y8741" s="217">
        <v>0</v>
      </c>
    </row>
    <row r="8742" spans="2:25">
      <c r="B8742" s="217" t="s">
        <v>8911</v>
      </c>
      <c r="C8742" s="217" t="s">
        <v>5935</v>
      </c>
      <c r="D8742" s="217" t="s">
        <v>19</v>
      </c>
      <c r="E8742" s="217" t="s">
        <v>103</v>
      </c>
      <c r="F8742" s="217" t="s">
        <v>9</v>
      </c>
      <c r="G8742" s="217" t="s">
        <v>49</v>
      </c>
      <c r="H8742" s="217" t="s">
        <v>170</v>
      </c>
      <c r="I8742" s="217">
        <v>0</v>
      </c>
      <c r="J8742" s="217">
        <v>0</v>
      </c>
      <c r="K8742" s="217">
        <v>0</v>
      </c>
      <c r="L8742" s="217">
        <v>6</v>
      </c>
      <c r="M8742" s="217">
        <v>828.61607859416097</v>
      </c>
      <c r="N8742" s="217">
        <v>0</v>
      </c>
      <c r="O8742" s="217">
        <v>0</v>
      </c>
      <c r="P8742" s="217">
        <v>0</v>
      </c>
      <c r="Q8742" s="217">
        <v>0</v>
      </c>
      <c r="R8742" s="217">
        <v>0</v>
      </c>
      <c r="S8742" s="217">
        <v>0</v>
      </c>
      <c r="T8742" s="217">
        <v>0</v>
      </c>
      <c r="U8742" s="217">
        <v>0</v>
      </c>
      <c r="V8742" s="217">
        <v>0</v>
      </c>
      <c r="W8742" s="217">
        <v>0</v>
      </c>
      <c r="X8742" s="217">
        <v>0</v>
      </c>
      <c r="Y8742" s="217">
        <v>0</v>
      </c>
    </row>
    <row r="8743" spans="2:25">
      <c r="B8743" s="217" t="s">
        <v>8912</v>
      </c>
      <c r="C8743" s="217" t="s">
        <v>5935</v>
      </c>
      <c r="D8743" s="217" t="s">
        <v>19</v>
      </c>
      <c r="E8743" s="217" t="s">
        <v>103</v>
      </c>
      <c r="F8743" s="217" t="s">
        <v>9</v>
      </c>
      <c r="G8743" s="217" t="s">
        <v>49</v>
      </c>
      <c r="H8743" s="217" t="s">
        <v>172</v>
      </c>
      <c r="I8743" s="217">
        <v>1</v>
      </c>
      <c r="J8743" s="217">
        <v>1</v>
      </c>
      <c r="K8743" s="217">
        <v>0</v>
      </c>
      <c r="L8743" s="217">
        <v>31</v>
      </c>
      <c r="M8743" s="217">
        <v>1185.8218762972199</v>
      </c>
      <c r="N8743" s="217">
        <v>0.84329697401311599</v>
      </c>
      <c r="O8743" s="217">
        <v>0.84329697401311599</v>
      </c>
      <c r="P8743" s="217">
        <v>0</v>
      </c>
      <c r="Q8743" s="217">
        <v>0.76591449639062203</v>
      </c>
      <c r="R8743" s="217">
        <v>0.76591449639062203</v>
      </c>
      <c r="S8743" s="217">
        <v>0</v>
      </c>
      <c r="T8743" s="217">
        <v>0.78242321851992602</v>
      </c>
      <c r="U8743" s="217">
        <v>0.78242321851992602</v>
      </c>
      <c r="V8743" s="217">
        <v>0</v>
      </c>
      <c r="W8743" s="217">
        <v>0.78481764908913498</v>
      </c>
      <c r="X8743" s="217">
        <v>0.78481764908913498</v>
      </c>
      <c r="Y8743" s="217">
        <v>0</v>
      </c>
    </row>
    <row r="8744" spans="2:25">
      <c r="B8744" s="217" t="s">
        <v>8913</v>
      </c>
      <c r="C8744" s="217" t="s">
        <v>5935</v>
      </c>
      <c r="D8744" s="217" t="s">
        <v>19</v>
      </c>
      <c r="E8744" s="217" t="s">
        <v>103</v>
      </c>
      <c r="F8744" s="217" t="s">
        <v>9</v>
      </c>
      <c r="G8744" s="217" t="s">
        <v>49</v>
      </c>
      <c r="H8744" s="217" t="s">
        <v>174</v>
      </c>
      <c r="I8744" s="217">
        <v>4</v>
      </c>
      <c r="J8744" s="217">
        <v>4</v>
      </c>
      <c r="K8744" s="217">
        <v>0</v>
      </c>
      <c r="L8744" s="217">
        <v>63</v>
      </c>
      <c r="M8744" s="217">
        <v>1688.7908399059099</v>
      </c>
      <c r="N8744" s="217">
        <v>2.36855856005405</v>
      </c>
      <c r="O8744" s="217">
        <v>2.36855856005405</v>
      </c>
      <c r="P8744" s="217">
        <v>0</v>
      </c>
      <c r="Q8744" s="217">
        <v>2.0979528845337301</v>
      </c>
      <c r="R8744" s="217">
        <v>2.0979528845337301</v>
      </c>
      <c r="S8744" s="217">
        <v>0</v>
      </c>
      <c r="T8744" s="217">
        <v>2.2633293356031698</v>
      </c>
      <c r="U8744" s="217">
        <v>2.2633293356031698</v>
      </c>
      <c r="V8744" s="217">
        <v>0</v>
      </c>
      <c r="W8744" s="217">
        <v>2.1771281262003899</v>
      </c>
      <c r="X8744" s="217">
        <v>2.1771281262003899</v>
      </c>
      <c r="Y8744" s="217">
        <v>0</v>
      </c>
    </row>
    <row r="8745" spans="2:25">
      <c r="B8745" s="217" t="s">
        <v>8914</v>
      </c>
      <c r="C8745" s="217" t="s">
        <v>5935</v>
      </c>
      <c r="D8745" s="217" t="s">
        <v>19</v>
      </c>
      <c r="E8745" s="217" t="s">
        <v>103</v>
      </c>
      <c r="F8745" s="217" t="s">
        <v>9</v>
      </c>
      <c r="G8745" s="217" t="s">
        <v>49</v>
      </c>
      <c r="H8745" s="217" t="s">
        <v>176</v>
      </c>
      <c r="I8745" s="217">
        <v>8</v>
      </c>
      <c r="J8745" s="217">
        <v>6</v>
      </c>
      <c r="K8745" s="217">
        <v>2</v>
      </c>
      <c r="L8745" s="217">
        <v>63</v>
      </c>
      <c r="M8745" s="217">
        <v>1711.8328905493299</v>
      </c>
      <c r="N8745" s="217">
        <v>4.67335336537014</v>
      </c>
      <c r="O8745" s="217">
        <v>3.5050150240276099</v>
      </c>
      <c r="P8745" s="217">
        <v>1.1683383413425401</v>
      </c>
      <c r="Q8745" s="217">
        <v>4.6651915125449301</v>
      </c>
      <c r="R8745" s="217">
        <v>3.4376420164819401</v>
      </c>
      <c r="S8745" s="217">
        <v>1.22754949606299</v>
      </c>
      <c r="T8745" s="217">
        <v>4.5961318549956802</v>
      </c>
      <c r="U8745" s="217">
        <v>3.46036131846969</v>
      </c>
      <c r="V8745" s="217">
        <v>1.13577053652599</v>
      </c>
      <c r="W8745" s="217">
        <v>4.6661121949531204</v>
      </c>
      <c r="X8745" s="217">
        <v>3.47299792515504</v>
      </c>
      <c r="Y8745" s="217">
        <v>1.1931142697980699</v>
      </c>
    </row>
    <row r="8746" spans="2:25">
      <c r="B8746" s="217" t="s">
        <v>8915</v>
      </c>
      <c r="C8746" s="217" t="s">
        <v>5935</v>
      </c>
      <c r="D8746" s="217" t="s">
        <v>19</v>
      </c>
      <c r="E8746" s="217" t="s">
        <v>103</v>
      </c>
      <c r="F8746" s="217" t="s">
        <v>9</v>
      </c>
      <c r="G8746" s="217" t="s">
        <v>49</v>
      </c>
      <c r="H8746" s="217" t="s">
        <v>178</v>
      </c>
      <c r="I8746" s="217">
        <v>6</v>
      </c>
      <c r="J8746" s="217">
        <v>6</v>
      </c>
      <c r="K8746" s="217">
        <v>0</v>
      </c>
      <c r="L8746" s="217">
        <v>67</v>
      </c>
      <c r="M8746" s="217">
        <v>2074.9383146533801</v>
      </c>
      <c r="N8746" s="217">
        <v>2.8916522277445602</v>
      </c>
      <c r="O8746" s="217">
        <v>2.8916522277445602</v>
      </c>
      <c r="P8746" s="217">
        <v>0</v>
      </c>
      <c r="Q8746" s="217">
        <v>2.96540917979573</v>
      </c>
      <c r="R8746" s="217">
        <v>2.96540917979573</v>
      </c>
      <c r="S8746" s="217">
        <v>0</v>
      </c>
      <c r="T8746" s="217">
        <v>2.8036631475392402</v>
      </c>
      <c r="U8746" s="217">
        <v>2.8036631475392402</v>
      </c>
      <c r="V8746" s="217">
        <v>0</v>
      </c>
      <c r="W8746" s="217">
        <v>2.8958602283089401</v>
      </c>
      <c r="X8746" s="217">
        <v>2.8958602283089401</v>
      </c>
      <c r="Y8746" s="217">
        <v>0</v>
      </c>
    </row>
    <row r="8747" spans="2:25">
      <c r="B8747" s="217" t="s">
        <v>8916</v>
      </c>
      <c r="C8747" s="217" t="s">
        <v>5935</v>
      </c>
      <c r="D8747" s="217" t="s">
        <v>19</v>
      </c>
      <c r="E8747" s="217" t="s">
        <v>103</v>
      </c>
      <c r="F8747" s="217" t="s">
        <v>9</v>
      </c>
      <c r="G8747" s="217" t="s">
        <v>49</v>
      </c>
      <c r="H8747" s="217" t="s">
        <v>5</v>
      </c>
      <c r="I8747" s="217">
        <v>19</v>
      </c>
      <c r="J8747" s="217">
        <v>17</v>
      </c>
      <c r="K8747" s="217">
        <v>2</v>
      </c>
      <c r="L8747" s="217">
        <v>230</v>
      </c>
      <c r="M8747" s="217">
        <v>7490</v>
      </c>
      <c r="N8747" s="217">
        <v>2.5367156208277701</v>
      </c>
      <c r="O8747" s="217">
        <v>2.2696929238985302</v>
      </c>
      <c r="P8747" s="217">
        <v>0.26702269692923902</v>
      </c>
      <c r="Q8747" s="217">
        <v>2.5649972091444599</v>
      </c>
      <c r="R8747" s="217">
        <v>2.2677048452553099</v>
      </c>
      <c r="S8747" s="217">
        <v>0.29729236388915098</v>
      </c>
      <c r="T8747" s="217">
        <v>2.5246746875188402</v>
      </c>
      <c r="U8747" s="217">
        <v>2.2514535048650401</v>
      </c>
      <c r="V8747" s="217">
        <v>0.27322118265379602</v>
      </c>
      <c r="W8747" s="217">
        <v>2.5578183372821801</v>
      </c>
      <c r="X8747" s="217">
        <v>2.2698750588628598</v>
      </c>
      <c r="Y8747" s="217">
        <v>0.28794327841932599</v>
      </c>
    </row>
    <row r="8748" spans="2:25">
      <c r="B8748" s="217" t="s">
        <v>8917</v>
      </c>
      <c r="C8748" s="217" t="s">
        <v>5935</v>
      </c>
      <c r="D8748" s="217" t="s">
        <v>19</v>
      </c>
      <c r="E8748" s="217" t="s">
        <v>103</v>
      </c>
      <c r="F8748" s="217" t="s">
        <v>5</v>
      </c>
      <c r="G8748" s="217" t="s">
        <v>49</v>
      </c>
      <c r="H8748" s="217" t="s">
        <v>170</v>
      </c>
      <c r="I8748" s="217">
        <v>1</v>
      </c>
      <c r="J8748" s="217">
        <v>1</v>
      </c>
      <c r="K8748" s="217">
        <v>0</v>
      </c>
      <c r="L8748" s="217">
        <v>9</v>
      </c>
      <c r="M8748" s="217">
        <v>1604.47428095994</v>
      </c>
      <c r="N8748" s="217">
        <v>0.62325710786819999</v>
      </c>
      <c r="O8748" s="217">
        <v>0.62325710786819999</v>
      </c>
      <c r="P8748" s="217">
        <v>0</v>
      </c>
      <c r="Q8748" s="217">
        <v>0.57796922447554999</v>
      </c>
      <c r="R8748" s="217">
        <v>0.57796922447554999</v>
      </c>
      <c r="S8748" s="217">
        <v>0</v>
      </c>
      <c r="T8748" s="217">
        <v>0.59042692487307502</v>
      </c>
      <c r="U8748" s="217">
        <v>0.59042692487307502</v>
      </c>
      <c r="V8748" s="217">
        <v>0</v>
      </c>
      <c r="W8748" s="217">
        <v>0.59223379389784003</v>
      </c>
      <c r="X8748" s="217">
        <v>0.59223379389784003</v>
      </c>
      <c r="Y8748" s="217">
        <v>0</v>
      </c>
    </row>
    <row r="8749" spans="2:25">
      <c r="B8749" s="217" t="s">
        <v>8918</v>
      </c>
      <c r="C8749" s="217" t="s">
        <v>5935</v>
      </c>
      <c r="D8749" s="217" t="s">
        <v>19</v>
      </c>
      <c r="E8749" s="217" t="s">
        <v>103</v>
      </c>
      <c r="F8749" s="217" t="s">
        <v>5</v>
      </c>
      <c r="G8749" s="217" t="s">
        <v>49</v>
      </c>
      <c r="H8749" s="217" t="s">
        <v>172</v>
      </c>
      <c r="I8749" s="217">
        <v>6</v>
      </c>
      <c r="J8749" s="217">
        <v>6</v>
      </c>
      <c r="K8749" s="217">
        <v>0</v>
      </c>
      <c r="L8749" s="217">
        <v>47</v>
      </c>
      <c r="M8749" s="217">
        <v>2221.3321357291102</v>
      </c>
      <c r="N8749" s="217">
        <v>2.7010818884275598</v>
      </c>
      <c r="O8749" s="217">
        <v>2.7010818884275598</v>
      </c>
      <c r="P8749" s="217">
        <v>0</v>
      </c>
      <c r="Q8749" s="217">
        <v>2.38516396025625</v>
      </c>
      <c r="R8749" s="217">
        <v>2.38516396025625</v>
      </c>
      <c r="S8749" s="217">
        <v>0</v>
      </c>
      <c r="T8749" s="217">
        <v>2.47730624110832</v>
      </c>
      <c r="U8749" s="217">
        <v>2.47730624110832</v>
      </c>
      <c r="V8749" s="217">
        <v>0</v>
      </c>
      <c r="W8749" s="217">
        <v>2.4533181974828402</v>
      </c>
      <c r="X8749" s="217">
        <v>2.4533181974828402</v>
      </c>
      <c r="Y8749" s="217">
        <v>0</v>
      </c>
    </row>
    <row r="8750" spans="2:25">
      <c r="B8750" s="217" t="s">
        <v>8919</v>
      </c>
      <c r="C8750" s="217" t="s">
        <v>5935</v>
      </c>
      <c r="D8750" s="217" t="s">
        <v>19</v>
      </c>
      <c r="E8750" s="217" t="s">
        <v>103</v>
      </c>
      <c r="F8750" s="217" t="s">
        <v>5</v>
      </c>
      <c r="G8750" s="217" t="s">
        <v>49</v>
      </c>
      <c r="H8750" s="217" t="s">
        <v>174</v>
      </c>
      <c r="I8750" s="217">
        <v>20</v>
      </c>
      <c r="J8750" s="217">
        <v>20</v>
      </c>
      <c r="K8750" s="217">
        <v>0</v>
      </c>
      <c r="L8750" s="217">
        <v>94</v>
      </c>
      <c r="M8750" s="217">
        <v>3325.3801578299299</v>
      </c>
      <c r="N8750" s="217">
        <v>6.0143499542174297</v>
      </c>
      <c r="O8750" s="217">
        <v>6.0143499542174297</v>
      </c>
      <c r="P8750" s="217">
        <v>0</v>
      </c>
      <c r="Q8750" s="217">
        <v>5.9084661688909197</v>
      </c>
      <c r="R8750" s="217">
        <v>5.9084661688909197</v>
      </c>
      <c r="S8750" s="217">
        <v>0</v>
      </c>
      <c r="T8750" s="217">
        <v>5.93402432120764</v>
      </c>
      <c r="U8750" s="217">
        <v>5.93402432120764</v>
      </c>
      <c r="V8750" s="217">
        <v>0</v>
      </c>
      <c r="W8750" s="217">
        <v>5.9801400800636504</v>
      </c>
      <c r="X8750" s="217">
        <v>5.9801400800636504</v>
      </c>
      <c r="Y8750" s="217">
        <v>0</v>
      </c>
    </row>
    <row r="8751" spans="2:25">
      <c r="B8751" s="217" t="s">
        <v>8920</v>
      </c>
      <c r="C8751" s="217" t="s">
        <v>5935</v>
      </c>
      <c r="D8751" s="217" t="s">
        <v>19</v>
      </c>
      <c r="E8751" s="217" t="s">
        <v>103</v>
      </c>
      <c r="F8751" s="217" t="s">
        <v>5</v>
      </c>
      <c r="G8751" s="217" t="s">
        <v>49</v>
      </c>
      <c r="H8751" s="217" t="s">
        <v>176</v>
      </c>
      <c r="I8751" s="217">
        <v>13</v>
      </c>
      <c r="J8751" s="217">
        <v>11</v>
      </c>
      <c r="K8751" s="217">
        <v>2</v>
      </c>
      <c r="L8751" s="217">
        <v>102</v>
      </c>
      <c r="M8751" s="217">
        <v>3309.4427654839301</v>
      </c>
      <c r="N8751" s="217">
        <v>3.9281537470852901</v>
      </c>
      <c r="O8751" s="217">
        <v>3.3238224013798598</v>
      </c>
      <c r="P8751" s="217">
        <v>0.60433134570543001</v>
      </c>
      <c r="Q8751" s="217">
        <v>3.7938025872326602</v>
      </c>
      <c r="R8751" s="217">
        <v>3.12944135478747</v>
      </c>
      <c r="S8751" s="217">
        <v>0.66436123244518897</v>
      </c>
      <c r="T8751" s="217">
        <v>3.8044936433252201</v>
      </c>
      <c r="U8751" s="217">
        <v>3.19426726947645</v>
      </c>
      <c r="V8751" s="217">
        <v>0.61022637384877498</v>
      </c>
      <c r="W8751" s="217">
        <v>3.82749097865161</v>
      </c>
      <c r="X8751" s="217">
        <v>3.1842098987851699</v>
      </c>
      <c r="Y8751" s="217">
        <v>0.64328107986644301</v>
      </c>
    </row>
    <row r="8752" spans="2:25">
      <c r="B8752" s="217" t="s">
        <v>8921</v>
      </c>
      <c r="C8752" s="217" t="s">
        <v>5935</v>
      </c>
      <c r="D8752" s="217" t="s">
        <v>19</v>
      </c>
      <c r="E8752" s="217" t="s">
        <v>103</v>
      </c>
      <c r="F8752" s="217" t="s">
        <v>5</v>
      </c>
      <c r="G8752" s="217" t="s">
        <v>49</v>
      </c>
      <c r="H8752" s="217" t="s">
        <v>178</v>
      </c>
      <c r="I8752" s="217">
        <v>26</v>
      </c>
      <c r="J8752" s="217">
        <v>26</v>
      </c>
      <c r="K8752" s="217">
        <v>0</v>
      </c>
      <c r="L8752" s="217">
        <v>114</v>
      </c>
      <c r="M8752" s="217">
        <v>3909.3706599971001</v>
      </c>
      <c r="N8752" s="217">
        <v>6.6506868397122796</v>
      </c>
      <c r="O8752" s="217">
        <v>6.6506868397122796</v>
      </c>
      <c r="P8752" s="217">
        <v>0</v>
      </c>
      <c r="Q8752" s="217">
        <v>6.8220701995484196</v>
      </c>
      <c r="R8752" s="217">
        <v>6.8220701995484196</v>
      </c>
      <c r="S8752" s="217">
        <v>0</v>
      </c>
      <c r="T8752" s="217">
        <v>6.5819825604917304</v>
      </c>
      <c r="U8752" s="217">
        <v>6.5819825604917304</v>
      </c>
      <c r="V8752" s="217">
        <v>0</v>
      </c>
      <c r="W8752" s="217">
        <v>6.7320977098700796</v>
      </c>
      <c r="X8752" s="217">
        <v>6.7320977098700796</v>
      </c>
      <c r="Y8752" s="217">
        <v>0</v>
      </c>
    </row>
    <row r="8753" spans="2:25">
      <c r="B8753" s="217" t="s">
        <v>8922</v>
      </c>
      <c r="C8753" s="217" t="s">
        <v>5935</v>
      </c>
      <c r="D8753" s="217" t="s">
        <v>19</v>
      </c>
      <c r="E8753" s="217" t="s">
        <v>103</v>
      </c>
      <c r="F8753" s="217" t="s">
        <v>5</v>
      </c>
      <c r="G8753" s="217" t="s">
        <v>49</v>
      </c>
      <c r="H8753" s="217" t="s">
        <v>5</v>
      </c>
      <c r="I8753" s="217">
        <v>66</v>
      </c>
      <c r="J8753" s="217">
        <v>64</v>
      </c>
      <c r="K8753" s="217">
        <v>2</v>
      </c>
      <c r="L8753" s="217">
        <v>366</v>
      </c>
      <c r="M8753" s="217">
        <v>14370</v>
      </c>
      <c r="N8753" s="217">
        <v>4.5929018789144003</v>
      </c>
      <c r="O8753" s="217">
        <v>4.4537230340988199</v>
      </c>
      <c r="P8753" s="217">
        <v>0.13917884481558801</v>
      </c>
      <c r="Q8753" s="217">
        <v>4.65634126467637</v>
      </c>
      <c r="R8753" s="217">
        <v>4.4932316244863904</v>
      </c>
      <c r="S8753" s="217">
        <v>0.16310964018997701</v>
      </c>
      <c r="T8753" s="217">
        <v>4.5833832311342899</v>
      </c>
      <c r="U8753" s="217">
        <v>4.43413781854421</v>
      </c>
      <c r="V8753" s="217">
        <v>0.149245412590083</v>
      </c>
      <c r="W8753" s="217">
        <v>4.6540119655445</v>
      </c>
      <c r="X8753" s="217">
        <v>4.4963917011389203</v>
      </c>
      <c r="Y8753" s="217">
        <v>0.15762026440558399</v>
      </c>
    </row>
    <row r="8754" spans="2:25">
      <c r="B8754" s="217" t="s">
        <v>8923</v>
      </c>
      <c r="C8754" s="217" t="s">
        <v>5935</v>
      </c>
      <c r="D8754" s="217" t="s">
        <v>19</v>
      </c>
      <c r="E8754" s="217" t="s">
        <v>103</v>
      </c>
      <c r="F8754" s="217" t="s">
        <v>12</v>
      </c>
      <c r="G8754" s="217" t="s">
        <v>13</v>
      </c>
      <c r="H8754" s="217" t="s">
        <v>170</v>
      </c>
      <c r="I8754" s="217">
        <v>0</v>
      </c>
      <c r="J8754" s="217">
        <v>0</v>
      </c>
      <c r="K8754" s="217">
        <v>0</v>
      </c>
      <c r="L8754" s="217">
        <v>0</v>
      </c>
      <c r="M8754" s="217">
        <v>15.789473684210501</v>
      </c>
      <c r="N8754" s="217">
        <v>0</v>
      </c>
      <c r="O8754" s="217">
        <v>0</v>
      </c>
      <c r="P8754" s="217">
        <v>0</v>
      </c>
      <c r="Q8754" s="217">
        <v>0</v>
      </c>
      <c r="R8754" s="217">
        <v>0</v>
      </c>
      <c r="S8754" s="217">
        <v>0</v>
      </c>
      <c r="T8754" s="217">
        <v>0</v>
      </c>
      <c r="U8754" s="217">
        <v>0</v>
      </c>
      <c r="V8754" s="217">
        <v>0</v>
      </c>
      <c r="W8754" s="217">
        <v>0</v>
      </c>
      <c r="X8754" s="217">
        <v>0</v>
      </c>
      <c r="Y8754" s="217">
        <v>0</v>
      </c>
    </row>
    <row r="8755" spans="2:25">
      <c r="B8755" s="217" t="s">
        <v>8924</v>
      </c>
      <c r="C8755" s="217" t="s">
        <v>5935</v>
      </c>
      <c r="D8755" s="217" t="s">
        <v>19</v>
      </c>
      <c r="E8755" s="217" t="s">
        <v>103</v>
      </c>
      <c r="F8755" s="217" t="s">
        <v>12</v>
      </c>
      <c r="G8755" s="217" t="s">
        <v>13</v>
      </c>
      <c r="H8755" s="217" t="s">
        <v>172</v>
      </c>
      <c r="I8755" s="217">
        <v>0</v>
      </c>
      <c r="J8755" s="217">
        <v>0</v>
      </c>
      <c r="K8755" s="217">
        <v>0</v>
      </c>
      <c r="L8755" s="217">
        <v>0</v>
      </c>
      <c r="M8755" s="217">
        <v>65.994531784005503</v>
      </c>
      <c r="N8755" s="217">
        <v>0</v>
      </c>
      <c r="O8755" s="217">
        <v>0</v>
      </c>
      <c r="P8755" s="217">
        <v>0</v>
      </c>
      <c r="Q8755" s="217">
        <v>0</v>
      </c>
      <c r="R8755" s="217">
        <v>0</v>
      </c>
      <c r="S8755" s="217">
        <v>0</v>
      </c>
      <c r="T8755" s="217">
        <v>0</v>
      </c>
      <c r="U8755" s="217">
        <v>0</v>
      </c>
      <c r="V8755" s="217">
        <v>0</v>
      </c>
      <c r="W8755" s="217">
        <v>0</v>
      </c>
      <c r="X8755" s="217">
        <v>0</v>
      </c>
      <c r="Y8755" s="217">
        <v>0</v>
      </c>
    </row>
    <row r="8756" spans="2:25">
      <c r="B8756" s="217" t="s">
        <v>8925</v>
      </c>
      <c r="C8756" s="217" t="s">
        <v>5935</v>
      </c>
      <c r="D8756" s="217" t="s">
        <v>19</v>
      </c>
      <c r="E8756" s="217" t="s">
        <v>103</v>
      </c>
      <c r="F8756" s="217" t="s">
        <v>12</v>
      </c>
      <c r="G8756" s="217" t="s">
        <v>13</v>
      </c>
      <c r="H8756" s="217" t="s">
        <v>174</v>
      </c>
      <c r="I8756" s="217">
        <v>1</v>
      </c>
      <c r="J8756" s="217">
        <v>1</v>
      </c>
      <c r="K8756" s="217">
        <v>0</v>
      </c>
      <c r="L8756" s="217">
        <v>2</v>
      </c>
      <c r="M8756" s="217">
        <v>116.1995898838</v>
      </c>
      <c r="N8756" s="217">
        <v>8.6058823529411796</v>
      </c>
      <c r="O8756" s="217">
        <v>8.6058823529411796</v>
      </c>
      <c r="P8756" s="217">
        <v>0</v>
      </c>
      <c r="Q8756" s="217">
        <v>6.81663588321054</v>
      </c>
      <c r="R8756" s="217">
        <v>6.81663588321054</v>
      </c>
      <c r="S8756" s="217">
        <v>0</v>
      </c>
      <c r="T8756" s="217">
        <v>7.8147277273914799</v>
      </c>
      <c r="U8756" s="217">
        <v>7.8147277273914799</v>
      </c>
      <c r="V8756" s="217">
        <v>0</v>
      </c>
      <c r="W8756" s="217">
        <v>7.17894644347788</v>
      </c>
      <c r="X8756" s="217">
        <v>7.17894644347788</v>
      </c>
      <c r="Y8756" s="217">
        <v>0</v>
      </c>
    </row>
    <row r="8757" spans="2:25">
      <c r="B8757" s="217" t="s">
        <v>8926</v>
      </c>
      <c r="C8757" s="217" t="s">
        <v>5935</v>
      </c>
      <c r="D8757" s="217" t="s">
        <v>19</v>
      </c>
      <c r="E8757" s="217" t="s">
        <v>103</v>
      </c>
      <c r="F8757" s="217" t="s">
        <v>12</v>
      </c>
      <c r="G8757" s="217" t="s">
        <v>13</v>
      </c>
      <c r="H8757" s="217" t="s">
        <v>176</v>
      </c>
      <c r="I8757" s="217">
        <v>3</v>
      </c>
      <c r="J8757" s="217">
        <v>3</v>
      </c>
      <c r="K8757" s="217">
        <v>0</v>
      </c>
      <c r="L8757" s="217">
        <v>0</v>
      </c>
      <c r="M8757" s="217">
        <v>131.98906356801101</v>
      </c>
      <c r="N8757" s="217">
        <v>22.729155877783501</v>
      </c>
      <c r="O8757" s="217">
        <v>22.729155877783501</v>
      </c>
      <c r="P8757" s="217">
        <v>0</v>
      </c>
      <c r="Q8757" s="217">
        <v>24.178622434616599</v>
      </c>
      <c r="R8757" s="217">
        <v>24.178622434616599</v>
      </c>
      <c r="S8757" s="217">
        <v>0</v>
      </c>
      <c r="T8757" s="217">
        <v>25.338148023737499</v>
      </c>
      <c r="U8757" s="217">
        <v>25.338148023737499</v>
      </c>
      <c r="V8757" s="217">
        <v>0</v>
      </c>
      <c r="W8757" s="217">
        <v>24.920917358639802</v>
      </c>
      <c r="X8757" s="217">
        <v>24.920917358639802</v>
      </c>
      <c r="Y8757" s="217">
        <v>0</v>
      </c>
    </row>
    <row r="8758" spans="2:25">
      <c r="B8758" s="217" t="s">
        <v>8927</v>
      </c>
      <c r="C8758" s="217" t="s">
        <v>5935</v>
      </c>
      <c r="D8758" s="217" t="s">
        <v>19</v>
      </c>
      <c r="E8758" s="217" t="s">
        <v>103</v>
      </c>
      <c r="F8758" s="217" t="s">
        <v>12</v>
      </c>
      <c r="G8758" s="217" t="s">
        <v>13</v>
      </c>
      <c r="H8758" s="217" t="s">
        <v>178</v>
      </c>
      <c r="I8758" s="217">
        <v>1</v>
      </c>
      <c r="J8758" s="217">
        <v>1</v>
      </c>
      <c r="K8758" s="217">
        <v>0</v>
      </c>
      <c r="L8758" s="217">
        <v>6</v>
      </c>
      <c r="M8758" s="217">
        <v>400.02734107997298</v>
      </c>
      <c r="N8758" s="217">
        <v>2.4998291299296</v>
      </c>
      <c r="O8758" s="217">
        <v>2.4998291299296</v>
      </c>
      <c r="P8758" s="217">
        <v>0</v>
      </c>
      <c r="Q8758" s="217">
        <v>3.3796874000561599</v>
      </c>
      <c r="R8758" s="217">
        <v>3.3796874000561599</v>
      </c>
      <c r="S8758" s="217">
        <v>0</v>
      </c>
      <c r="T8758" s="217">
        <v>2.8555180359363299</v>
      </c>
      <c r="U8758" s="217">
        <v>2.8555180359363299</v>
      </c>
      <c r="V8758" s="217">
        <v>0</v>
      </c>
      <c r="W8758" s="217">
        <v>3.1362510665751002</v>
      </c>
      <c r="X8758" s="217">
        <v>3.1362510665751002</v>
      </c>
      <c r="Y8758" s="217">
        <v>0</v>
      </c>
    </row>
    <row r="8759" spans="2:25">
      <c r="B8759" s="217" t="s">
        <v>8928</v>
      </c>
      <c r="C8759" s="217" t="s">
        <v>5935</v>
      </c>
      <c r="D8759" s="217" t="s">
        <v>19</v>
      </c>
      <c r="E8759" s="217" t="s">
        <v>103</v>
      </c>
      <c r="F8759" s="217" t="s">
        <v>12</v>
      </c>
      <c r="G8759" s="217" t="s">
        <v>13</v>
      </c>
      <c r="H8759" s="217" t="s">
        <v>5</v>
      </c>
      <c r="I8759" s="217">
        <v>5</v>
      </c>
      <c r="J8759" s="217">
        <v>5</v>
      </c>
      <c r="K8759" s="217">
        <v>0</v>
      </c>
      <c r="L8759" s="217">
        <v>8</v>
      </c>
      <c r="M8759" s="217">
        <v>730</v>
      </c>
      <c r="N8759" s="217">
        <v>6.8493150684931496</v>
      </c>
      <c r="O8759" s="217">
        <v>6.8493150684931496</v>
      </c>
      <c r="P8759" s="217">
        <v>0</v>
      </c>
      <c r="Q8759" s="217">
        <v>6.7198227870332898</v>
      </c>
      <c r="R8759" s="217">
        <v>6.7198227870332898</v>
      </c>
      <c r="S8759" s="217">
        <v>0</v>
      </c>
      <c r="T8759" s="217">
        <v>6.8078072238035503</v>
      </c>
      <c r="U8759" s="217">
        <v>6.8078072238035503</v>
      </c>
      <c r="V8759" s="217">
        <v>0</v>
      </c>
      <c r="W8759" s="217">
        <v>6.76867633694755</v>
      </c>
      <c r="X8759" s="217">
        <v>6.76867633694755</v>
      </c>
      <c r="Y8759" s="217">
        <v>0</v>
      </c>
    </row>
    <row r="8760" spans="2:25">
      <c r="B8760" s="217" t="s">
        <v>8929</v>
      </c>
      <c r="C8760" s="217" t="s">
        <v>5935</v>
      </c>
      <c r="D8760" s="217" t="s">
        <v>19</v>
      </c>
      <c r="E8760" s="217" t="s">
        <v>103</v>
      </c>
      <c r="F8760" s="217" t="s">
        <v>9</v>
      </c>
      <c r="G8760" s="217" t="s">
        <v>13</v>
      </c>
      <c r="H8760" s="217" t="s">
        <v>170</v>
      </c>
      <c r="I8760" s="217">
        <v>0</v>
      </c>
      <c r="J8760" s="217">
        <v>0</v>
      </c>
      <c r="K8760" s="217">
        <v>0</v>
      </c>
      <c r="L8760" s="217">
        <v>0</v>
      </c>
      <c r="M8760" s="217">
        <v>16.428571428571399</v>
      </c>
      <c r="N8760" s="217">
        <v>0</v>
      </c>
      <c r="O8760" s="217">
        <v>0</v>
      </c>
      <c r="P8760" s="217">
        <v>0</v>
      </c>
      <c r="Q8760" s="217">
        <v>0</v>
      </c>
      <c r="R8760" s="217">
        <v>0</v>
      </c>
      <c r="S8760" s="217">
        <v>0</v>
      </c>
      <c r="T8760" s="217">
        <v>0</v>
      </c>
      <c r="U8760" s="217">
        <v>0</v>
      </c>
      <c r="V8760" s="217">
        <v>0</v>
      </c>
      <c r="W8760" s="217">
        <v>0</v>
      </c>
      <c r="X8760" s="217">
        <v>0</v>
      </c>
      <c r="Y8760" s="217">
        <v>0</v>
      </c>
    </row>
    <row r="8761" spans="2:25">
      <c r="B8761" s="217" t="s">
        <v>8930</v>
      </c>
      <c r="C8761" s="217" t="s">
        <v>5935</v>
      </c>
      <c r="D8761" s="217" t="s">
        <v>19</v>
      </c>
      <c r="E8761" s="217" t="s">
        <v>103</v>
      </c>
      <c r="F8761" s="217" t="s">
        <v>9</v>
      </c>
      <c r="G8761" s="217" t="s">
        <v>13</v>
      </c>
      <c r="H8761" s="217" t="s">
        <v>172</v>
      </c>
      <c r="I8761" s="217">
        <v>0</v>
      </c>
      <c r="J8761" s="217">
        <v>0</v>
      </c>
      <c r="K8761" s="217">
        <v>0</v>
      </c>
      <c r="L8761" s="217">
        <v>0</v>
      </c>
      <c r="M8761" s="217">
        <v>67.825630252100794</v>
      </c>
      <c r="N8761" s="217">
        <v>0</v>
      </c>
      <c r="O8761" s="217">
        <v>0</v>
      </c>
      <c r="P8761" s="217">
        <v>0</v>
      </c>
      <c r="Q8761" s="217">
        <v>0</v>
      </c>
      <c r="R8761" s="217">
        <v>0</v>
      </c>
      <c r="S8761" s="217">
        <v>0</v>
      </c>
      <c r="T8761" s="217">
        <v>0</v>
      </c>
      <c r="U8761" s="217">
        <v>0</v>
      </c>
      <c r="V8761" s="217">
        <v>0</v>
      </c>
      <c r="W8761" s="217">
        <v>0</v>
      </c>
      <c r="X8761" s="217">
        <v>0</v>
      </c>
      <c r="Y8761" s="217">
        <v>0</v>
      </c>
    </row>
    <row r="8762" spans="2:25">
      <c r="B8762" s="217" t="s">
        <v>8931</v>
      </c>
      <c r="C8762" s="217" t="s">
        <v>5935</v>
      </c>
      <c r="D8762" s="217" t="s">
        <v>19</v>
      </c>
      <c r="E8762" s="217" t="s">
        <v>103</v>
      </c>
      <c r="F8762" s="217" t="s">
        <v>9</v>
      </c>
      <c r="G8762" s="217" t="s">
        <v>13</v>
      </c>
      <c r="H8762" s="217" t="s">
        <v>174</v>
      </c>
      <c r="I8762" s="217">
        <v>0</v>
      </c>
      <c r="J8762" s="217">
        <v>0</v>
      </c>
      <c r="K8762" s="217">
        <v>0</v>
      </c>
      <c r="L8762" s="217">
        <v>3</v>
      </c>
      <c r="M8762" s="217">
        <v>130.57773109243701</v>
      </c>
      <c r="N8762" s="217">
        <v>0</v>
      </c>
      <c r="O8762" s="217">
        <v>0</v>
      </c>
      <c r="P8762" s="217">
        <v>0</v>
      </c>
      <c r="Q8762" s="217">
        <v>0</v>
      </c>
      <c r="R8762" s="217">
        <v>0</v>
      </c>
      <c r="S8762" s="217">
        <v>0</v>
      </c>
      <c r="T8762" s="217">
        <v>0</v>
      </c>
      <c r="U8762" s="217">
        <v>0</v>
      </c>
      <c r="V8762" s="217">
        <v>0</v>
      </c>
      <c r="W8762" s="217">
        <v>0</v>
      </c>
      <c r="X8762" s="217">
        <v>0</v>
      </c>
      <c r="Y8762" s="217">
        <v>0</v>
      </c>
    </row>
    <row r="8763" spans="2:25">
      <c r="B8763" s="217" t="s">
        <v>8932</v>
      </c>
      <c r="C8763" s="217" t="s">
        <v>5935</v>
      </c>
      <c r="D8763" s="217" t="s">
        <v>19</v>
      </c>
      <c r="E8763" s="217" t="s">
        <v>103</v>
      </c>
      <c r="F8763" s="217" t="s">
        <v>9</v>
      </c>
      <c r="G8763" s="217" t="s">
        <v>13</v>
      </c>
      <c r="H8763" s="217" t="s">
        <v>176</v>
      </c>
      <c r="I8763" s="217">
        <v>0</v>
      </c>
      <c r="J8763" s="217">
        <v>0</v>
      </c>
      <c r="K8763" s="217">
        <v>0</v>
      </c>
      <c r="L8763" s="217">
        <v>2</v>
      </c>
      <c r="M8763" s="217">
        <v>135.65126050420201</v>
      </c>
      <c r="N8763" s="217">
        <v>0</v>
      </c>
      <c r="O8763" s="217">
        <v>0</v>
      </c>
      <c r="P8763" s="217">
        <v>0</v>
      </c>
      <c r="Q8763" s="217">
        <v>0</v>
      </c>
      <c r="R8763" s="217">
        <v>0</v>
      </c>
      <c r="S8763" s="217">
        <v>0</v>
      </c>
      <c r="T8763" s="217">
        <v>0</v>
      </c>
      <c r="U8763" s="217">
        <v>0</v>
      </c>
      <c r="V8763" s="217">
        <v>0</v>
      </c>
      <c r="W8763" s="217">
        <v>0</v>
      </c>
      <c r="X8763" s="217">
        <v>0</v>
      </c>
      <c r="Y8763" s="217">
        <v>0</v>
      </c>
    </row>
    <row r="8764" spans="2:25">
      <c r="B8764" s="217" t="s">
        <v>8933</v>
      </c>
      <c r="C8764" s="217" t="s">
        <v>5935</v>
      </c>
      <c r="D8764" s="217" t="s">
        <v>19</v>
      </c>
      <c r="E8764" s="217" t="s">
        <v>103</v>
      </c>
      <c r="F8764" s="217" t="s">
        <v>9</v>
      </c>
      <c r="G8764" s="217" t="s">
        <v>13</v>
      </c>
      <c r="H8764" s="217" t="s">
        <v>178</v>
      </c>
      <c r="I8764" s="217">
        <v>0</v>
      </c>
      <c r="J8764" s="217">
        <v>0</v>
      </c>
      <c r="K8764" s="217">
        <v>0</v>
      </c>
      <c r="L8764" s="217">
        <v>8</v>
      </c>
      <c r="M8764" s="217">
        <v>419.51680672268901</v>
      </c>
      <c r="N8764" s="217">
        <v>0</v>
      </c>
      <c r="O8764" s="217">
        <v>0</v>
      </c>
      <c r="P8764" s="217">
        <v>0</v>
      </c>
      <c r="Q8764" s="217">
        <v>0</v>
      </c>
      <c r="R8764" s="217">
        <v>0</v>
      </c>
      <c r="S8764" s="217">
        <v>0</v>
      </c>
      <c r="T8764" s="217">
        <v>0</v>
      </c>
      <c r="U8764" s="217">
        <v>0</v>
      </c>
      <c r="V8764" s="217">
        <v>0</v>
      </c>
      <c r="W8764" s="217">
        <v>0</v>
      </c>
      <c r="X8764" s="217">
        <v>0</v>
      </c>
      <c r="Y8764" s="217">
        <v>0</v>
      </c>
    </row>
    <row r="8765" spans="2:25">
      <c r="B8765" s="217" t="s">
        <v>8934</v>
      </c>
      <c r="C8765" s="217" t="s">
        <v>5935</v>
      </c>
      <c r="D8765" s="217" t="s">
        <v>19</v>
      </c>
      <c r="E8765" s="217" t="s">
        <v>103</v>
      </c>
      <c r="F8765" s="217" t="s">
        <v>9</v>
      </c>
      <c r="G8765" s="217" t="s">
        <v>13</v>
      </c>
      <c r="H8765" s="217" t="s">
        <v>5</v>
      </c>
      <c r="I8765" s="217">
        <v>0</v>
      </c>
      <c r="J8765" s="217">
        <v>0</v>
      </c>
      <c r="K8765" s="217">
        <v>0</v>
      </c>
      <c r="L8765" s="217">
        <v>13</v>
      </c>
      <c r="M8765" s="217">
        <v>770</v>
      </c>
      <c r="N8765" s="217">
        <v>0</v>
      </c>
      <c r="O8765" s="217">
        <v>0</v>
      </c>
      <c r="P8765" s="217">
        <v>0</v>
      </c>
      <c r="Q8765" s="217">
        <v>0</v>
      </c>
      <c r="R8765" s="217">
        <v>0</v>
      </c>
      <c r="S8765" s="217">
        <v>0</v>
      </c>
      <c r="T8765" s="217">
        <v>0</v>
      </c>
      <c r="U8765" s="217">
        <v>0</v>
      </c>
      <c r="V8765" s="217">
        <v>0</v>
      </c>
      <c r="W8765" s="217">
        <v>0</v>
      </c>
      <c r="X8765" s="217">
        <v>0</v>
      </c>
      <c r="Y8765" s="217">
        <v>0</v>
      </c>
    </row>
    <row r="8766" spans="2:25">
      <c r="B8766" s="217" t="s">
        <v>8935</v>
      </c>
      <c r="C8766" s="217" t="s">
        <v>5935</v>
      </c>
      <c r="D8766" s="217" t="s">
        <v>19</v>
      </c>
      <c r="E8766" s="217" t="s">
        <v>103</v>
      </c>
      <c r="F8766" s="217" t="s">
        <v>5</v>
      </c>
      <c r="G8766" s="217" t="s">
        <v>13</v>
      </c>
      <c r="H8766" s="217" t="s">
        <v>170</v>
      </c>
      <c r="I8766" s="217">
        <v>0</v>
      </c>
      <c r="J8766" s="217">
        <v>0</v>
      </c>
      <c r="K8766" s="217">
        <v>0</v>
      </c>
      <c r="L8766" s="217">
        <v>0</v>
      </c>
      <c r="M8766" s="217">
        <v>32.218045112782001</v>
      </c>
      <c r="N8766" s="217">
        <v>0</v>
      </c>
      <c r="O8766" s="217">
        <v>0</v>
      </c>
      <c r="P8766" s="217">
        <v>0</v>
      </c>
      <c r="Q8766" s="217">
        <v>0</v>
      </c>
      <c r="R8766" s="217">
        <v>0</v>
      </c>
      <c r="S8766" s="217">
        <v>0</v>
      </c>
      <c r="T8766" s="217">
        <v>0</v>
      </c>
      <c r="U8766" s="217">
        <v>0</v>
      </c>
      <c r="V8766" s="217">
        <v>0</v>
      </c>
      <c r="W8766" s="217">
        <v>0</v>
      </c>
      <c r="X8766" s="217">
        <v>0</v>
      </c>
      <c r="Y8766" s="217">
        <v>0</v>
      </c>
    </row>
    <row r="8767" spans="2:25">
      <c r="B8767" s="217" t="s">
        <v>8936</v>
      </c>
      <c r="C8767" s="217" t="s">
        <v>5935</v>
      </c>
      <c r="D8767" s="217" t="s">
        <v>19</v>
      </c>
      <c r="E8767" s="217" t="s">
        <v>103</v>
      </c>
      <c r="F8767" s="217" t="s">
        <v>5</v>
      </c>
      <c r="G8767" s="217" t="s">
        <v>13</v>
      </c>
      <c r="H8767" s="217" t="s">
        <v>172</v>
      </c>
      <c r="I8767" s="217">
        <v>0</v>
      </c>
      <c r="J8767" s="217">
        <v>0</v>
      </c>
      <c r="K8767" s="217">
        <v>0</v>
      </c>
      <c r="L8767" s="217">
        <v>0</v>
      </c>
      <c r="M8767" s="217">
        <v>133.82016203610601</v>
      </c>
      <c r="N8767" s="217">
        <v>0</v>
      </c>
      <c r="O8767" s="217">
        <v>0</v>
      </c>
      <c r="P8767" s="217">
        <v>0</v>
      </c>
      <c r="Q8767" s="217">
        <v>0</v>
      </c>
      <c r="R8767" s="217">
        <v>0</v>
      </c>
      <c r="S8767" s="217">
        <v>0</v>
      </c>
      <c r="T8767" s="217">
        <v>0</v>
      </c>
      <c r="U8767" s="217">
        <v>0</v>
      </c>
      <c r="V8767" s="217">
        <v>0</v>
      </c>
      <c r="W8767" s="217">
        <v>0</v>
      </c>
      <c r="X8767" s="217">
        <v>0</v>
      </c>
      <c r="Y8767" s="217">
        <v>0</v>
      </c>
    </row>
    <row r="8768" spans="2:25">
      <c r="B8768" s="217" t="s">
        <v>8937</v>
      </c>
      <c r="C8768" s="217" t="s">
        <v>5935</v>
      </c>
      <c r="D8768" s="217" t="s">
        <v>19</v>
      </c>
      <c r="E8768" s="217" t="s">
        <v>103</v>
      </c>
      <c r="F8768" s="217" t="s">
        <v>5</v>
      </c>
      <c r="G8768" s="217" t="s">
        <v>13</v>
      </c>
      <c r="H8768" s="217" t="s">
        <v>174</v>
      </c>
      <c r="I8768" s="217">
        <v>1</v>
      </c>
      <c r="J8768" s="217">
        <v>1</v>
      </c>
      <c r="K8768" s="217">
        <v>0</v>
      </c>
      <c r="L8768" s="217">
        <v>5</v>
      </c>
      <c r="M8768" s="217">
        <v>246.77732097623701</v>
      </c>
      <c r="N8768" s="217">
        <v>4.0522362267491001</v>
      </c>
      <c r="O8768" s="217">
        <v>4.0522362267491001</v>
      </c>
      <c r="P8768" s="217">
        <v>0</v>
      </c>
      <c r="Q8768" s="217">
        <v>3.1095566193536501</v>
      </c>
      <c r="R8768" s="217">
        <v>3.1095566193536501</v>
      </c>
      <c r="S8768" s="217">
        <v>0</v>
      </c>
      <c r="T8768" s="217">
        <v>3.5648579078440599</v>
      </c>
      <c r="U8768" s="217">
        <v>3.5648579078440599</v>
      </c>
      <c r="V8768" s="217">
        <v>0</v>
      </c>
      <c r="W8768" s="217">
        <v>3.2748324563271201</v>
      </c>
      <c r="X8768" s="217">
        <v>3.2748324563271201</v>
      </c>
      <c r="Y8768" s="217">
        <v>0</v>
      </c>
    </row>
    <row r="8769" spans="2:25">
      <c r="B8769" s="217" t="s">
        <v>8938</v>
      </c>
      <c r="C8769" s="217" t="s">
        <v>5935</v>
      </c>
      <c r="D8769" s="217" t="s">
        <v>19</v>
      </c>
      <c r="E8769" s="217" t="s">
        <v>103</v>
      </c>
      <c r="F8769" s="217" t="s">
        <v>5</v>
      </c>
      <c r="G8769" s="217" t="s">
        <v>13</v>
      </c>
      <c r="H8769" s="217" t="s">
        <v>176</v>
      </c>
      <c r="I8769" s="217">
        <v>3</v>
      </c>
      <c r="J8769" s="217">
        <v>3</v>
      </c>
      <c r="K8769" s="217">
        <v>0</v>
      </c>
      <c r="L8769" s="217">
        <v>2</v>
      </c>
      <c r="M8769" s="217">
        <v>267.64032407221299</v>
      </c>
      <c r="N8769" s="217">
        <v>11.209073260539601</v>
      </c>
      <c r="O8769" s="217">
        <v>11.209073260539601</v>
      </c>
      <c r="P8769" s="217">
        <v>0</v>
      </c>
      <c r="Q8769" s="217">
        <v>12.068071560962199</v>
      </c>
      <c r="R8769" s="217">
        <v>12.068071560962199</v>
      </c>
      <c r="S8769" s="217">
        <v>0</v>
      </c>
      <c r="T8769" s="217">
        <v>12.6193977601736</v>
      </c>
      <c r="U8769" s="217">
        <v>12.6193977601736</v>
      </c>
      <c r="V8769" s="217">
        <v>0</v>
      </c>
      <c r="W8769" s="217">
        <v>12.432315419367701</v>
      </c>
      <c r="X8769" s="217">
        <v>12.432315419367701</v>
      </c>
      <c r="Y8769" s="217">
        <v>0</v>
      </c>
    </row>
    <row r="8770" spans="2:25">
      <c r="B8770" s="217" t="s">
        <v>8939</v>
      </c>
      <c r="C8770" s="217" t="s">
        <v>5935</v>
      </c>
      <c r="D8770" s="217" t="s">
        <v>19</v>
      </c>
      <c r="E8770" s="217" t="s">
        <v>103</v>
      </c>
      <c r="F8770" s="217" t="s">
        <v>5</v>
      </c>
      <c r="G8770" s="217" t="s">
        <v>13</v>
      </c>
      <c r="H8770" s="217" t="s">
        <v>178</v>
      </c>
      <c r="I8770" s="217">
        <v>1</v>
      </c>
      <c r="J8770" s="217">
        <v>1</v>
      </c>
      <c r="K8770" s="217">
        <v>0</v>
      </c>
      <c r="L8770" s="217">
        <v>14</v>
      </c>
      <c r="M8770" s="217">
        <v>819.544147802662</v>
      </c>
      <c r="N8770" s="217">
        <v>1.2201905201582799</v>
      </c>
      <c r="O8770" s="217">
        <v>1.2201905201582799</v>
      </c>
      <c r="P8770" s="217">
        <v>0</v>
      </c>
      <c r="Q8770" s="217">
        <v>1.45253294479322</v>
      </c>
      <c r="R8770" s="217">
        <v>1.45253294479322</v>
      </c>
      <c r="S8770" s="217">
        <v>0</v>
      </c>
      <c r="T8770" s="217">
        <v>1.2272537458878101</v>
      </c>
      <c r="U8770" s="217">
        <v>1.2272537458878101</v>
      </c>
      <c r="V8770" s="217">
        <v>0</v>
      </c>
      <c r="W8770" s="217">
        <v>1.34790809270334</v>
      </c>
      <c r="X8770" s="217">
        <v>1.34790809270334</v>
      </c>
      <c r="Y8770" s="217">
        <v>0</v>
      </c>
    </row>
    <row r="8771" spans="2:25">
      <c r="B8771" s="217" t="s">
        <v>8940</v>
      </c>
      <c r="C8771" s="217" t="s">
        <v>5935</v>
      </c>
      <c r="D8771" s="217" t="s">
        <v>19</v>
      </c>
      <c r="E8771" s="217" t="s">
        <v>103</v>
      </c>
      <c r="F8771" s="217" t="s">
        <v>5</v>
      </c>
      <c r="G8771" s="217" t="s">
        <v>13</v>
      </c>
      <c r="H8771" s="217" t="s">
        <v>5</v>
      </c>
      <c r="I8771" s="217">
        <v>5</v>
      </c>
      <c r="J8771" s="217">
        <v>5</v>
      </c>
      <c r="K8771" s="217">
        <v>0</v>
      </c>
      <c r="L8771" s="217">
        <v>21</v>
      </c>
      <c r="M8771" s="217">
        <v>1500</v>
      </c>
      <c r="N8771" s="217">
        <v>3.3333333333333299</v>
      </c>
      <c r="O8771" s="217">
        <v>3.3333333333333299</v>
      </c>
      <c r="P8771" s="217">
        <v>0</v>
      </c>
      <c r="Q8771" s="217">
        <v>3.2867237184524298</v>
      </c>
      <c r="R8771" s="217">
        <v>3.2867237184524298</v>
      </c>
      <c r="S8771" s="217">
        <v>0</v>
      </c>
      <c r="T8771" s="217">
        <v>3.3367169739754301</v>
      </c>
      <c r="U8771" s="217">
        <v>3.3367169739754301</v>
      </c>
      <c r="V8771" s="217">
        <v>0</v>
      </c>
      <c r="W8771" s="217">
        <v>3.3148781796427498</v>
      </c>
      <c r="X8771" s="217">
        <v>3.3148781796427498</v>
      </c>
      <c r="Y8771" s="217">
        <v>0</v>
      </c>
    </row>
    <row r="8772" spans="2:25">
      <c r="B8772" s="217" t="s">
        <v>8941</v>
      </c>
      <c r="C8772" s="217" t="s">
        <v>5935</v>
      </c>
      <c r="D8772" s="217" t="s">
        <v>19</v>
      </c>
      <c r="E8772" s="217" t="s">
        <v>103</v>
      </c>
      <c r="F8772" s="217" t="s">
        <v>12</v>
      </c>
      <c r="G8772" s="217" t="s">
        <v>5</v>
      </c>
      <c r="H8772" s="217" t="s">
        <v>170</v>
      </c>
      <c r="I8772" s="217">
        <v>1</v>
      </c>
      <c r="J8772" s="217">
        <v>1</v>
      </c>
      <c r="K8772" s="217">
        <v>0</v>
      </c>
      <c r="L8772" s="217">
        <v>3</v>
      </c>
      <c r="M8772" s="217">
        <v>991.47613641232795</v>
      </c>
      <c r="N8772" s="217">
        <v>1.0085971444744199</v>
      </c>
      <c r="O8772" s="217">
        <v>1.0085971444744199</v>
      </c>
      <c r="P8772" s="217">
        <v>0</v>
      </c>
      <c r="Q8772" s="217">
        <v>0.91742810551920295</v>
      </c>
      <c r="R8772" s="217">
        <v>0.91742810551920295</v>
      </c>
      <c r="S8772" s="217">
        <v>0</v>
      </c>
      <c r="T8772" s="217">
        <v>0.93720259175624898</v>
      </c>
      <c r="U8772" s="217">
        <v>0.93720259175624898</v>
      </c>
      <c r="V8772" s="217">
        <v>0</v>
      </c>
      <c r="W8772" s="217">
        <v>0.94007068984194797</v>
      </c>
      <c r="X8772" s="217">
        <v>0.94007068984194797</v>
      </c>
      <c r="Y8772" s="217">
        <v>0</v>
      </c>
    </row>
    <row r="8773" spans="2:25">
      <c r="B8773" s="217" t="s">
        <v>8942</v>
      </c>
      <c r="C8773" s="217" t="s">
        <v>5935</v>
      </c>
      <c r="D8773" s="217" t="s">
        <v>19</v>
      </c>
      <c r="E8773" s="217" t="s">
        <v>103</v>
      </c>
      <c r="F8773" s="217" t="s">
        <v>12</v>
      </c>
      <c r="G8773" s="217" t="s">
        <v>5</v>
      </c>
      <c r="H8773" s="217" t="s">
        <v>172</v>
      </c>
      <c r="I8773" s="217">
        <v>6</v>
      </c>
      <c r="J8773" s="217">
        <v>6</v>
      </c>
      <c r="K8773" s="217">
        <v>0</v>
      </c>
      <c r="L8773" s="217">
        <v>24</v>
      </c>
      <c r="M8773" s="217">
        <v>1512.30205743799</v>
      </c>
      <c r="N8773" s="217">
        <v>3.96746137485568</v>
      </c>
      <c r="O8773" s="217">
        <v>3.96746137485568</v>
      </c>
      <c r="P8773" s="217">
        <v>0</v>
      </c>
      <c r="Q8773" s="217">
        <v>3.4154909342626798</v>
      </c>
      <c r="R8773" s="217">
        <v>3.4154909342626798</v>
      </c>
      <c r="S8773" s="217">
        <v>0</v>
      </c>
      <c r="T8773" s="217">
        <v>3.6092054570254599</v>
      </c>
      <c r="U8773" s="217">
        <v>3.6092054570254599</v>
      </c>
      <c r="V8773" s="217">
        <v>0</v>
      </c>
      <c r="W8773" s="217">
        <v>3.5271698816432902</v>
      </c>
      <c r="X8773" s="217">
        <v>3.5271698816432902</v>
      </c>
      <c r="Y8773" s="217">
        <v>0</v>
      </c>
    </row>
    <row r="8774" spans="2:25">
      <c r="B8774" s="217" t="s">
        <v>8943</v>
      </c>
      <c r="C8774" s="217" t="s">
        <v>5935</v>
      </c>
      <c r="D8774" s="217" t="s">
        <v>19</v>
      </c>
      <c r="E8774" s="217" t="s">
        <v>103</v>
      </c>
      <c r="F8774" s="217" t="s">
        <v>12</v>
      </c>
      <c r="G8774" s="217" t="s">
        <v>5</v>
      </c>
      <c r="H8774" s="217" t="s">
        <v>174</v>
      </c>
      <c r="I8774" s="217">
        <v>19</v>
      </c>
      <c r="J8774" s="217">
        <v>19</v>
      </c>
      <c r="K8774" s="217">
        <v>0</v>
      </c>
      <c r="L8774" s="217">
        <v>57</v>
      </c>
      <c r="M8774" s="217">
        <v>2607.4807853847601</v>
      </c>
      <c r="N8774" s="217">
        <v>7.2867267542285603</v>
      </c>
      <c r="O8774" s="217">
        <v>7.2867267542285603</v>
      </c>
      <c r="P8774" s="217">
        <v>0</v>
      </c>
      <c r="Q8774" s="217">
        <v>7.2198363714733196</v>
      </c>
      <c r="R8774" s="217">
        <v>7.2198363714733196</v>
      </c>
      <c r="S8774" s="217">
        <v>0</v>
      </c>
      <c r="T8774" s="217">
        <v>7.2259643238734101</v>
      </c>
      <c r="U8774" s="217">
        <v>7.2259643238734101</v>
      </c>
      <c r="V8774" s="217">
        <v>0</v>
      </c>
      <c r="W8774" s="217">
        <v>7.2935634709413897</v>
      </c>
      <c r="X8774" s="217">
        <v>7.2935634709413897</v>
      </c>
      <c r="Y8774" s="217">
        <v>0</v>
      </c>
    </row>
    <row r="8775" spans="2:25">
      <c r="B8775" s="217" t="s">
        <v>8944</v>
      </c>
      <c r="C8775" s="217" t="s">
        <v>5935</v>
      </c>
      <c r="D8775" s="217" t="s">
        <v>19</v>
      </c>
      <c r="E8775" s="217" t="s">
        <v>103</v>
      </c>
      <c r="F8775" s="217" t="s">
        <v>12</v>
      </c>
      <c r="G8775" s="217" t="s">
        <v>5</v>
      </c>
      <c r="H8775" s="217" t="s">
        <v>176</v>
      </c>
      <c r="I8775" s="217">
        <v>18</v>
      </c>
      <c r="J8775" s="217">
        <v>18</v>
      </c>
      <c r="K8775" s="217">
        <v>0</v>
      </c>
      <c r="L8775" s="217">
        <v>72</v>
      </c>
      <c r="M8775" s="217">
        <v>3315.2952553632199</v>
      </c>
      <c r="N8775" s="217">
        <v>5.4293806775975701</v>
      </c>
      <c r="O8775" s="217">
        <v>5.4293806775975701</v>
      </c>
      <c r="P8775" s="217">
        <v>0</v>
      </c>
      <c r="Q8775" s="217">
        <v>5.5307028575838997</v>
      </c>
      <c r="R8775" s="217">
        <v>5.5307028575838997</v>
      </c>
      <c r="S8775" s="217">
        <v>0</v>
      </c>
      <c r="T8775" s="217">
        <v>5.4357532199513203</v>
      </c>
      <c r="U8775" s="217">
        <v>5.4357532199513203</v>
      </c>
      <c r="V8775" s="217">
        <v>0</v>
      </c>
      <c r="W8775" s="217">
        <v>5.5210350713347403</v>
      </c>
      <c r="X8775" s="217">
        <v>5.5210350713347403</v>
      </c>
      <c r="Y8775" s="217">
        <v>0</v>
      </c>
    </row>
    <row r="8776" spans="2:25">
      <c r="B8776" s="217" t="s">
        <v>8945</v>
      </c>
      <c r="C8776" s="217" t="s">
        <v>5935</v>
      </c>
      <c r="D8776" s="217" t="s">
        <v>19</v>
      </c>
      <c r="E8776" s="217" t="s">
        <v>103</v>
      </c>
      <c r="F8776" s="217" t="s">
        <v>12</v>
      </c>
      <c r="G8776" s="217" t="s">
        <v>5</v>
      </c>
      <c r="H8776" s="217" t="s">
        <v>178</v>
      </c>
      <c r="I8776" s="217">
        <v>57</v>
      </c>
      <c r="J8776" s="217">
        <v>57</v>
      </c>
      <c r="K8776" s="217">
        <v>0</v>
      </c>
      <c r="L8776" s="217">
        <v>207</v>
      </c>
      <c r="M8776" s="217">
        <v>8443.4457654017006</v>
      </c>
      <c r="N8776" s="217">
        <v>6.75079838062869</v>
      </c>
      <c r="O8776" s="217">
        <v>6.75079838062869</v>
      </c>
      <c r="P8776" s="217">
        <v>0</v>
      </c>
      <c r="Q8776" s="217">
        <v>6.9640108068178197</v>
      </c>
      <c r="R8776" s="217">
        <v>6.9640108068178197</v>
      </c>
      <c r="S8776" s="217">
        <v>0</v>
      </c>
      <c r="T8776" s="217">
        <v>6.8147343755322902</v>
      </c>
      <c r="U8776" s="217">
        <v>6.8147343755322902</v>
      </c>
      <c r="V8776" s="217">
        <v>0</v>
      </c>
      <c r="W8776" s="217">
        <v>6.9255717316382999</v>
      </c>
      <c r="X8776" s="217">
        <v>6.9255717316382999</v>
      </c>
      <c r="Y8776" s="217">
        <v>0</v>
      </c>
    </row>
    <row r="8777" spans="2:25">
      <c r="B8777" s="217" t="s">
        <v>8946</v>
      </c>
      <c r="C8777" s="217" t="s">
        <v>5935</v>
      </c>
      <c r="D8777" s="217" t="s">
        <v>19</v>
      </c>
      <c r="E8777" s="217" t="s">
        <v>103</v>
      </c>
      <c r="F8777" s="217" t="s">
        <v>12</v>
      </c>
      <c r="G8777" s="217" t="s">
        <v>5</v>
      </c>
      <c r="H8777" s="217" t="s">
        <v>5</v>
      </c>
      <c r="I8777" s="217">
        <v>101</v>
      </c>
      <c r="J8777" s="217">
        <v>101</v>
      </c>
      <c r="K8777" s="217">
        <v>0</v>
      </c>
      <c r="L8777" s="217">
        <v>363</v>
      </c>
      <c r="M8777" s="217">
        <v>16870</v>
      </c>
      <c r="N8777" s="217">
        <v>5.9869590989922896</v>
      </c>
      <c r="O8777" s="217">
        <v>5.9869590989922896</v>
      </c>
      <c r="P8777" s="217">
        <v>0</v>
      </c>
      <c r="Q8777" s="217">
        <v>6.1317033892890001</v>
      </c>
      <c r="R8777" s="217">
        <v>6.1317033892890001</v>
      </c>
      <c r="S8777" s="217">
        <v>0</v>
      </c>
      <c r="T8777" s="217">
        <v>6.0386619932216599</v>
      </c>
      <c r="U8777" s="217">
        <v>6.0386619932216599</v>
      </c>
      <c r="V8777" s="217">
        <v>0</v>
      </c>
      <c r="W8777" s="217">
        <v>6.1245819805152202</v>
      </c>
      <c r="X8777" s="217">
        <v>6.1245819805152202</v>
      </c>
      <c r="Y8777" s="217">
        <v>0</v>
      </c>
    </row>
    <row r="8778" spans="2:25">
      <c r="B8778" s="217" t="s">
        <v>8947</v>
      </c>
      <c r="C8778" s="217" t="s">
        <v>5935</v>
      </c>
      <c r="D8778" s="217" t="s">
        <v>19</v>
      </c>
      <c r="E8778" s="217" t="s">
        <v>103</v>
      </c>
      <c r="F8778" s="217" t="s">
        <v>9</v>
      </c>
      <c r="G8778" s="217" t="s">
        <v>5</v>
      </c>
      <c r="H8778" s="217" t="s">
        <v>170</v>
      </c>
      <c r="I8778" s="217">
        <v>1</v>
      </c>
      <c r="J8778" s="217">
        <v>0</v>
      </c>
      <c r="K8778" s="217">
        <v>1</v>
      </c>
      <c r="L8778" s="217">
        <v>9</v>
      </c>
      <c r="M8778" s="217">
        <v>1072.3304239760801</v>
      </c>
      <c r="N8778" s="217">
        <v>0.93254838027640297</v>
      </c>
      <c r="O8778" s="217">
        <v>0</v>
      </c>
      <c r="P8778" s="217">
        <v>0.93254838027640297</v>
      </c>
      <c r="Q8778" s="217">
        <v>1.6132627867834499</v>
      </c>
      <c r="R8778" s="217">
        <v>0</v>
      </c>
      <c r="S8778" s="217">
        <v>1.6132627867834499</v>
      </c>
      <c r="T8778" s="217">
        <v>1.3630553477485801</v>
      </c>
      <c r="U8778" s="217">
        <v>0</v>
      </c>
      <c r="V8778" s="217">
        <v>1.3630553477485801</v>
      </c>
      <c r="W8778" s="217">
        <v>1.4970606854442901</v>
      </c>
      <c r="X8778" s="217">
        <v>0</v>
      </c>
      <c r="Y8778" s="217">
        <v>1.4970606854442901</v>
      </c>
    </row>
    <row r="8779" spans="2:25">
      <c r="B8779" s="217" t="s">
        <v>8948</v>
      </c>
      <c r="C8779" s="217" t="s">
        <v>5935</v>
      </c>
      <c r="D8779" s="217" t="s">
        <v>19</v>
      </c>
      <c r="E8779" s="217" t="s">
        <v>103</v>
      </c>
      <c r="F8779" s="217" t="s">
        <v>9</v>
      </c>
      <c r="G8779" s="217" t="s">
        <v>5</v>
      </c>
      <c r="H8779" s="217" t="s">
        <v>172</v>
      </c>
      <c r="I8779" s="217">
        <v>1</v>
      </c>
      <c r="J8779" s="217">
        <v>1</v>
      </c>
      <c r="K8779" s="217">
        <v>0</v>
      </c>
      <c r="L8779" s="217">
        <v>40</v>
      </c>
      <c r="M8779" s="217">
        <v>1730.5665250616801</v>
      </c>
      <c r="N8779" s="217">
        <v>0.57784545437474999</v>
      </c>
      <c r="O8779" s="217">
        <v>0.57784545437474999</v>
      </c>
      <c r="P8779" s="217">
        <v>0</v>
      </c>
      <c r="Q8779" s="217">
        <v>0.55228817927287499</v>
      </c>
      <c r="R8779" s="217">
        <v>0.55228817927287499</v>
      </c>
      <c r="S8779" s="217">
        <v>0</v>
      </c>
      <c r="T8779" s="217">
        <v>0.56419234368010496</v>
      </c>
      <c r="U8779" s="217">
        <v>0.56419234368010496</v>
      </c>
      <c r="V8779" s="217">
        <v>0</v>
      </c>
      <c r="W8779" s="217">
        <v>0.56591892766003504</v>
      </c>
      <c r="X8779" s="217">
        <v>0.56591892766003504</v>
      </c>
      <c r="Y8779" s="217">
        <v>0</v>
      </c>
    </row>
    <row r="8780" spans="2:25">
      <c r="B8780" s="217" t="s">
        <v>8949</v>
      </c>
      <c r="C8780" s="217" t="s">
        <v>5935</v>
      </c>
      <c r="D8780" s="217" t="s">
        <v>19</v>
      </c>
      <c r="E8780" s="217" t="s">
        <v>103</v>
      </c>
      <c r="F8780" s="217" t="s">
        <v>9</v>
      </c>
      <c r="G8780" s="217" t="s">
        <v>5</v>
      </c>
      <c r="H8780" s="217" t="s">
        <v>174</v>
      </c>
      <c r="I8780" s="217">
        <v>4</v>
      </c>
      <c r="J8780" s="217">
        <v>4</v>
      </c>
      <c r="K8780" s="217">
        <v>0</v>
      </c>
      <c r="L8780" s="217">
        <v>118</v>
      </c>
      <c r="M8780" s="217">
        <v>2735.33887736918</v>
      </c>
      <c r="N8780" s="217">
        <v>1.46234166197614</v>
      </c>
      <c r="O8780" s="217">
        <v>1.46234166197614</v>
      </c>
      <c r="P8780" s="217">
        <v>0</v>
      </c>
      <c r="Q8780" s="217">
        <v>1.30030462612221</v>
      </c>
      <c r="R8780" s="217">
        <v>1.30030462612221</v>
      </c>
      <c r="S8780" s="217">
        <v>0</v>
      </c>
      <c r="T8780" s="217">
        <v>1.4026402648977101</v>
      </c>
      <c r="U8780" s="217">
        <v>1.4026402648977101</v>
      </c>
      <c r="V8780" s="217">
        <v>0</v>
      </c>
      <c r="W8780" s="217">
        <v>1.34933976131698</v>
      </c>
      <c r="X8780" s="217">
        <v>1.34933976131698</v>
      </c>
      <c r="Y8780" s="217">
        <v>0</v>
      </c>
    </row>
    <row r="8781" spans="2:25">
      <c r="B8781" s="217" t="s">
        <v>8950</v>
      </c>
      <c r="C8781" s="217" t="s">
        <v>5935</v>
      </c>
      <c r="D8781" s="217" t="s">
        <v>19</v>
      </c>
      <c r="E8781" s="217" t="s">
        <v>103</v>
      </c>
      <c r="F8781" s="217" t="s">
        <v>9</v>
      </c>
      <c r="G8781" s="217" t="s">
        <v>5</v>
      </c>
      <c r="H8781" s="217" t="s">
        <v>176</v>
      </c>
      <c r="I8781" s="217">
        <v>14</v>
      </c>
      <c r="J8781" s="217">
        <v>12</v>
      </c>
      <c r="K8781" s="217">
        <v>2</v>
      </c>
      <c r="L8781" s="217">
        <v>103</v>
      </c>
      <c r="M8781" s="217">
        <v>3559.4169268045998</v>
      </c>
      <c r="N8781" s="217">
        <v>3.9332284719363302</v>
      </c>
      <c r="O8781" s="217">
        <v>3.37133869023114</v>
      </c>
      <c r="P8781" s="217">
        <v>0.56188978170519099</v>
      </c>
      <c r="Q8781" s="217">
        <v>3.8970702298477802</v>
      </c>
      <c r="R8781" s="217">
        <v>3.2646840866143001</v>
      </c>
      <c r="S8781" s="217">
        <v>0.63238614323347597</v>
      </c>
      <c r="T8781" s="217">
        <v>3.9422185291284202</v>
      </c>
      <c r="U8781" s="217">
        <v>3.3590267275590402</v>
      </c>
      <c r="V8781" s="217">
        <v>0.58319180156938299</v>
      </c>
      <c r="W8781" s="217">
        <v>3.94425330705314</v>
      </c>
      <c r="X8781" s="217">
        <v>3.3306543735401601</v>
      </c>
      <c r="Y8781" s="217">
        <v>0.613598933512984</v>
      </c>
    </row>
    <row r="8782" spans="2:25">
      <c r="B8782" s="217" t="s">
        <v>8951</v>
      </c>
      <c r="C8782" s="217" t="s">
        <v>5935</v>
      </c>
      <c r="D8782" s="217" t="s">
        <v>19</v>
      </c>
      <c r="E8782" s="217" t="s">
        <v>103</v>
      </c>
      <c r="F8782" s="217" t="s">
        <v>9</v>
      </c>
      <c r="G8782" s="217" t="s">
        <v>5</v>
      </c>
      <c r="H8782" s="217" t="s">
        <v>178</v>
      </c>
      <c r="I8782" s="217">
        <v>36</v>
      </c>
      <c r="J8782" s="217">
        <v>32</v>
      </c>
      <c r="K8782" s="217">
        <v>4</v>
      </c>
      <c r="L8782" s="217">
        <v>299</v>
      </c>
      <c r="M8782" s="217">
        <v>9242.3472467884494</v>
      </c>
      <c r="N8782" s="217">
        <v>3.8951144161467601</v>
      </c>
      <c r="O8782" s="217">
        <v>3.4623239254637799</v>
      </c>
      <c r="P8782" s="217">
        <v>0.43279049068297298</v>
      </c>
      <c r="Q8782" s="217">
        <v>4.1507688389854298</v>
      </c>
      <c r="R8782" s="217">
        <v>3.6556345019085699</v>
      </c>
      <c r="S8782" s="217">
        <v>0.495134337076853</v>
      </c>
      <c r="T8782" s="217">
        <v>3.9747096146204099</v>
      </c>
      <c r="U8782" s="217">
        <v>3.52931650559671</v>
      </c>
      <c r="V8782" s="217">
        <v>0.445393109023698</v>
      </c>
      <c r="W8782" s="217">
        <v>4.0935289068735301</v>
      </c>
      <c r="X8782" s="217">
        <v>3.6228278409764498</v>
      </c>
      <c r="Y8782" s="217">
        <v>0.47070106589708</v>
      </c>
    </row>
    <row r="8783" spans="2:25">
      <c r="B8783" s="217" t="s">
        <v>8952</v>
      </c>
      <c r="C8783" s="217" t="s">
        <v>5935</v>
      </c>
      <c r="D8783" s="217" t="s">
        <v>19</v>
      </c>
      <c r="E8783" s="217" t="s">
        <v>103</v>
      </c>
      <c r="F8783" s="217" t="s">
        <v>9</v>
      </c>
      <c r="G8783" s="217" t="s">
        <v>5</v>
      </c>
      <c r="H8783" s="217" t="s">
        <v>5</v>
      </c>
      <c r="I8783" s="217">
        <v>56</v>
      </c>
      <c r="J8783" s="217">
        <v>49</v>
      </c>
      <c r="K8783" s="217">
        <v>7</v>
      </c>
      <c r="L8783" s="217">
        <v>569</v>
      </c>
      <c r="M8783" s="217">
        <v>18340</v>
      </c>
      <c r="N8783" s="217">
        <v>3.0534351145038201</v>
      </c>
      <c r="O8783" s="217">
        <v>2.6717557251908399</v>
      </c>
      <c r="P8783" s="217">
        <v>0.38167938931297701</v>
      </c>
      <c r="Q8783" s="217">
        <v>3.1963048704779999</v>
      </c>
      <c r="R8783" s="217">
        <v>2.7413805514682301</v>
      </c>
      <c r="S8783" s="217">
        <v>0.45492431900976499</v>
      </c>
      <c r="T8783" s="217">
        <v>3.1127376711205499</v>
      </c>
      <c r="U8783" s="217">
        <v>2.7056351045845202</v>
      </c>
      <c r="V8783" s="217">
        <v>0.40710256653603</v>
      </c>
      <c r="W8783" s="217">
        <v>3.1758869746767799</v>
      </c>
      <c r="X8783" s="217">
        <v>2.7430437394801199</v>
      </c>
      <c r="Y8783" s="217">
        <v>0.43284323519666001</v>
      </c>
    </row>
    <row r="8784" spans="2:25">
      <c r="B8784" s="217" t="s">
        <v>8953</v>
      </c>
      <c r="C8784" s="217" t="s">
        <v>5935</v>
      </c>
      <c r="D8784" s="217" t="s">
        <v>19</v>
      </c>
      <c r="E8784" s="217" t="s">
        <v>103</v>
      </c>
      <c r="F8784" s="217" t="s">
        <v>5</v>
      </c>
      <c r="G8784" s="217" t="s">
        <v>5</v>
      </c>
      <c r="H8784" s="217" t="s">
        <v>170</v>
      </c>
      <c r="I8784" s="217">
        <v>2</v>
      </c>
      <c r="J8784" s="217">
        <v>1</v>
      </c>
      <c r="K8784" s="217">
        <v>1</v>
      </c>
      <c r="L8784" s="217">
        <v>12</v>
      </c>
      <c r="M8784" s="217">
        <v>2063.8065603884102</v>
      </c>
      <c r="N8784" s="217">
        <v>0.96908307124656201</v>
      </c>
      <c r="O8784" s="217">
        <v>0.48454153562328101</v>
      </c>
      <c r="P8784" s="217">
        <v>0.48454153562328101</v>
      </c>
      <c r="Q8784" s="217">
        <v>1.4006725989986</v>
      </c>
      <c r="R8784" s="217">
        <v>0.45089272625115501</v>
      </c>
      <c r="S8784" s="217">
        <v>0.94977987274744602</v>
      </c>
      <c r="T8784" s="217">
        <v>1.26308606405983</v>
      </c>
      <c r="U8784" s="217">
        <v>0.46061138644479599</v>
      </c>
      <c r="V8784" s="217">
        <v>0.80247467761503</v>
      </c>
      <c r="W8784" s="217">
        <v>1.34338892927811</v>
      </c>
      <c r="X8784" s="217">
        <v>0.462020984163938</v>
      </c>
      <c r="Y8784" s="217">
        <v>0.88136794511416705</v>
      </c>
    </row>
    <row r="8785" spans="2:25">
      <c r="B8785" s="217" t="s">
        <v>8954</v>
      </c>
      <c r="C8785" s="217" t="s">
        <v>5935</v>
      </c>
      <c r="D8785" s="217" t="s">
        <v>19</v>
      </c>
      <c r="E8785" s="217" t="s">
        <v>103</v>
      </c>
      <c r="F8785" s="217" t="s">
        <v>5</v>
      </c>
      <c r="G8785" s="217" t="s">
        <v>5</v>
      </c>
      <c r="H8785" s="217" t="s">
        <v>172</v>
      </c>
      <c r="I8785" s="217">
        <v>7</v>
      </c>
      <c r="J8785" s="217">
        <v>7</v>
      </c>
      <c r="K8785" s="217">
        <v>0</v>
      </c>
      <c r="L8785" s="217">
        <v>65</v>
      </c>
      <c r="M8785" s="217">
        <v>3242.8685824996701</v>
      </c>
      <c r="N8785" s="217">
        <v>2.1585826936607599</v>
      </c>
      <c r="O8785" s="217">
        <v>2.1585826936607599</v>
      </c>
      <c r="P8785" s="217">
        <v>0</v>
      </c>
      <c r="Q8785" s="217">
        <v>1.9056164473372901</v>
      </c>
      <c r="R8785" s="217">
        <v>1.9056164473372901</v>
      </c>
      <c r="S8785" s="217">
        <v>0</v>
      </c>
      <c r="T8785" s="217">
        <v>2.0031906137568098</v>
      </c>
      <c r="U8785" s="217">
        <v>2.0031906137568098</v>
      </c>
      <c r="V8785" s="217">
        <v>0</v>
      </c>
      <c r="W8785" s="217">
        <v>1.9655304888327101</v>
      </c>
      <c r="X8785" s="217">
        <v>1.9655304888327101</v>
      </c>
      <c r="Y8785" s="217">
        <v>0</v>
      </c>
    </row>
    <row r="8786" spans="2:25">
      <c r="B8786" s="217" t="s">
        <v>8955</v>
      </c>
      <c r="C8786" s="217" t="s">
        <v>5935</v>
      </c>
      <c r="D8786" s="217" t="s">
        <v>19</v>
      </c>
      <c r="E8786" s="217" t="s">
        <v>103</v>
      </c>
      <c r="F8786" s="217" t="s">
        <v>5</v>
      </c>
      <c r="G8786" s="217" t="s">
        <v>5</v>
      </c>
      <c r="H8786" s="217" t="s">
        <v>174</v>
      </c>
      <c r="I8786" s="217">
        <v>23</v>
      </c>
      <c r="J8786" s="217">
        <v>23</v>
      </c>
      <c r="K8786" s="217">
        <v>0</v>
      </c>
      <c r="L8786" s="217">
        <v>175</v>
      </c>
      <c r="M8786" s="217">
        <v>5342.8196627539401</v>
      </c>
      <c r="N8786" s="217">
        <v>4.3048430326665299</v>
      </c>
      <c r="O8786" s="217">
        <v>4.3048430326665299</v>
      </c>
      <c r="P8786" s="217">
        <v>0</v>
      </c>
      <c r="Q8786" s="217">
        <v>4.1557208643666996</v>
      </c>
      <c r="R8786" s="217">
        <v>4.1557208643666996</v>
      </c>
      <c r="S8786" s="217">
        <v>0</v>
      </c>
      <c r="T8786" s="217">
        <v>4.2215051883059198</v>
      </c>
      <c r="U8786" s="217">
        <v>4.2215051883059198</v>
      </c>
      <c r="V8786" s="217">
        <v>0</v>
      </c>
      <c r="W8786" s="217">
        <v>4.2220960958206701</v>
      </c>
      <c r="X8786" s="217">
        <v>4.2220960958206701</v>
      </c>
      <c r="Y8786" s="217">
        <v>0</v>
      </c>
    </row>
    <row r="8787" spans="2:25">
      <c r="B8787" s="217" t="s">
        <v>8956</v>
      </c>
      <c r="C8787" s="217" t="s">
        <v>5935</v>
      </c>
      <c r="D8787" s="217" t="s">
        <v>19</v>
      </c>
      <c r="E8787" s="217" t="s">
        <v>103</v>
      </c>
      <c r="F8787" s="217" t="s">
        <v>5</v>
      </c>
      <c r="G8787" s="217" t="s">
        <v>5</v>
      </c>
      <c r="H8787" s="217" t="s">
        <v>176</v>
      </c>
      <c r="I8787" s="217">
        <v>32</v>
      </c>
      <c r="J8787" s="217">
        <v>30</v>
      </c>
      <c r="K8787" s="217">
        <v>2</v>
      </c>
      <c r="L8787" s="217">
        <v>175</v>
      </c>
      <c r="M8787" s="217">
        <v>6874.7121821678302</v>
      </c>
      <c r="N8787" s="217">
        <v>4.6547403225118504</v>
      </c>
      <c r="O8787" s="217">
        <v>4.3638190523548603</v>
      </c>
      <c r="P8787" s="217">
        <v>0.29092127015698999</v>
      </c>
      <c r="Q8787" s="217">
        <v>4.6631361738982999</v>
      </c>
      <c r="R8787" s="217">
        <v>4.3290370175400401</v>
      </c>
      <c r="S8787" s="217">
        <v>0.33409915635826198</v>
      </c>
      <c r="T8787" s="217">
        <v>4.6456993479237303</v>
      </c>
      <c r="U8787" s="217">
        <v>4.3388280424075996</v>
      </c>
      <c r="V8787" s="217">
        <v>0.306871305516138</v>
      </c>
      <c r="W8787" s="217">
        <v>4.6853389383322703</v>
      </c>
      <c r="X8787" s="217">
        <v>4.3618429732036903</v>
      </c>
      <c r="Y8787" s="217">
        <v>0.32349596512858098</v>
      </c>
    </row>
    <row r="8788" spans="2:25">
      <c r="B8788" s="217" t="s">
        <v>8957</v>
      </c>
      <c r="C8788" s="217" t="s">
        <v>5935</v>
      </c>
      <c r="D8788" s="217" t="s">
        <v>19</v>
      </c>
      <c r="E8788" s="217" t="s">
        <v>103</v>
      </c>
      <c r="F8788" s="217" t="s">
        <v>5</v>
      </c>
      <c r="G8788" s="217" t="s">
        <v>5</v>
      </c>
      <c r="H8788" s="217" t="s">
        <v>178</v>
      </c>
      <c r="I8788" s="217">
        <v>93</v>
      </c>
      <c r="J8788" s="217">
        <v>89</v>
      </c>
      <c r="K8788" s="217">
        <v>4</v>
      </c>
      <c r="L8788" s="217">
        <v>506</v>
      </c>
      <c r="M8788" s="217">
        <v>17685.793012190199</v>
      </c>
      <c r="N8788" s="217">
        <v>5.2584580140623904</v>
      </c>
      <c r="O8788" s="217">
        <v>5.0322877768984204</v>
      </c>
      <c r="P8788" s="217">
        <v>0.226170237163974</v>
      </c>
      <c r="Q8788" s="217">
        <v>5.4956424547738303</v>
      </c>
      <c r="R8788" s="217">
        <v>5.2309568922526699</v>
      </c>
      <c r="S8788" s="217">
        <v>0.26468556252115899</v>
      </c>
      <c r="T8788" s="217">
        <v>5.3347902451632399</v>
      </c>
      <c r="U8788" s="217">
        <v>5.0971055794076401</v>
      </c>
      <c r="V8788" s="217">
        <v>0.23768466575559799</v>
      </c>
      <c r="W8788" s="217">
        <v>5.4486241775854403</v>
      </c>
      <c r="X8788" s="217">
        <v>5.1971704440157902</v>
      </c>
      <c r="Y8788" s="217">
        <v>0.25145373356965101</v>
      </c>
    </row>
    <row r="8789" spans="2:25">
      <c r="B8789" s="217" t="s">
        <v>8958</v>
      </c>
      <c r="C8789" s="217" t="s">
        <v>5935</v>
      </c>
      <c r="D8789" s="217" t="s">
        <v>19</v>
      </c>
      <c r="E8789" s="217" t="s">
        <v>103</v>
      </c>
      <c r="F8789" s="217" t="s">
        <v>5</v>
      </c>
      <c r="G8789" s="217" t="s">
        <v>5</v>
      </c>
      <c r="H8789" s="217" t="s">
        <v>5</v>
      </c>
      <c r="I8789" s="217">
        <v>157</v>
      </c>
      <c r="J8789" s="217">
        <v>150</v>
      </c>
      <c r="K8789" s="217">
        <v>7</v>
      </c>
      <c r="L8789" s="217">
        <v>933</v>
      </c>
      <c r="M8789" s="217">
        <v>35210</v>
      </c>
      <c r="N8789" s="217">
        <v>4.4589605225788098</v>
      </c>
      <c r="O8789" s="217">
        <v>4.2601533655211599</v>
      </c>
      <c r="P8789" s="217">
        <v>0.198807157057654</v>
      </c>
      <c r="Q8789" s="217">
        <v>4.6034063905142801</v>
      </c>
      <c r="R8789" s="217">
        <v>4.3580324424594297</v>
      </c>
      <c r="S8789" s="217">
        <v>0.24537394805485399</v>
      </c>
      <c r="T8789" s="217">
        <v>4.5192789346643396</v>
      </c>
      <c r="U8789" s="217">
        <v>4.3003198253913899</v>
      </c>
      <c r="V8789" s="217">
        <v>0.21895910927294901</v>
      </c>
      <c r="W8789" s="217">
        <v>4.5913865206165898</v>
      </c>
      <c r="X8789" s="217">
        <v>4.3582154329547302</v>
      </c>
      <c r="Y8789" s="217">
        <v>0.23317108766185901</v>
      </c>
    </row>
    <row r="8790" spans="2:25">
      <c r="B8790" s="217" t="s">
        <v>8959</v>
      </c>
      <c r="C8790" s="217" t="s">
        <v>5935</v>
      </c>
      <c r="D8790" s="217" t="s">
        <v>19</v>
      </c>
      <c r="E8790" s="217" t="s">
        <v>87</v>
      </c>
      <c r="F8790" s="217" t="s">
        <v>12</v>
      </c>
      <c r="G8790" s="217" t="s">
        <v>10</v>
      </c>
      <c r="H8790" s="217" t="s">
        <v>170</v>
      </c>
      <c r="I8790" s="217">
        <v>0</v>
      </c>
      <c r="J8790" s="217">
        <v>0</v>
      </c>
      <c r="K8790" s="217">
        <v>0</v>
      </c>
      <c r="L8790" s="217">
        <v>0</v>
      </c>
      <c r="M8790" s="217">
        <v>68.633093525179902</v>
      </c>
      <c r="N8790" s="217">
        <v>0</v>
      </c>
      <c r="O8790" s="217">
        <v>0</v>
      </c>
      <c r="P8790" s="217">
        <v>0</v>
      </c>
      <c r="Q8790" s="217">
        <v>0</v>
      </c>
      <c r="R8790" s="217">
        <v>0</v>
      </c>
      <c r="S8790" s="217">
        <v>0</v>
      </c>
      <c r="T8790" s="217">
        <v>0</v>
      </c>
      <c r="U8790" s="217">
        <v>0</v>
      </c>
      <c r="V8790" s="217">
        <v>0</v>
      </c>
      <c r="W8790" s="217">
        <v>0</v>
      </c>
      <c r="X8790" s="217">
        <v>0</v>
      </c>
      <c r="Y8790" s="217">
        <v>0</v>
      </c>
    </row>
    <row r="8791" spans="2:25">
      <c r="B8791" s="217" t="s">
        <v>8960</v>
      </c>
      <c r="C8791" s="217" t="s">
        <v>5935</v>
      </c>
      <c r="D8791" s="217" t="s">
        <v>19</v>
      </c>
      <c r="E8791" s="217" t="s">
        <v>87</v>
      </c>
      <c r="F8791" s="217" t="s">
        <v>12</v>
      </c>
      <c r="G8791" s="217" t="s">
        <v>10</v>
      </c>
      <c r="H8791" s="217" t="s">
        <v>172</v>
      </c>
      <c r="I8791" s="217">
        <v>0</v>
      </c>
      <c r="J8791" s="217">
        <v>0</v>
      </c>
      <c r="K8791" s="217">
        <v>0</v>
      </c>
      <c r="L8791" s="217">
        <v>4</v>
      </c>
      <c r="M8791" s="217">
        <v>148.705035971223</v>
      </c>
      <c r="N8791" s="217">
        <v>0</v>
      </c>
      <c r="O8791" s="217">
        <v>0</v>
      </c>
      <c r="P8791" s="217">
        <v>0</v>
      </c>
      <c r="Q8791" s="217">
        <v>0</v>
      </c>
      <c r="R8791" s="217">
        <v>0</v>
      </c>
      <c r="S8791" s="217">
        <v>0</v>
      </c>
      <c r="T8791" s="217">
        <v>0</v>
      </c>
      <c r="U8791" s="217">
        <v>0</v>
      </c>
      <c r="V8791" s="217">
        <v>0</v>
      </c>
      <c r="W8791" s="217">
        <v>0</v>
      </c>
      <c r="X8791" s="217">
        <v>0</v>
      </c>
      <c r="Y8791" s="217">
        <v>0</v>
      </c>
    </row>
    <row r="8792" spans="2:25">
      <c r="B8792" s="217" t="s">
        <v>8961</v>
      </c>
      <c r="C8792" s="217" t="s">
        <v>5935</v>
      </c>
      <c r="D8792" s="217" t="s">
        <v>19</v>
      </c>
      <c r="E8792" s="217" t="s">
        <v>87</v>
      </c>
      <c r="F8792" s="217" t="s">
        <v>12</v>
      </c>
      <c r="G8792" s="217" t="s">
        <v>10</v>
      </c>
      <c r="H8792" s="217" t="s">
        <v>174</v>
      </c>
      <c r="I8792" s="217">
        <v>1</v>
      </c>
      <c r="J8792" s="217">
        <v>1</v>
      </c>
      <c r="K8792" s="217">
        <v>0</v>
      </c>
      <c r="L8792" s="217">
        <v>7</v>
      </c>
      <c r="M8792" s="217">
        <v>297.410071942446</v>
      </c>
      <c r="N8792" s="217">
        <v>3.3623609095307199</v>
      </c>
      <c r="O8792" s="217">
        <v>3.3623609095307199</v>
      </c>
      <c r="P8792" s="217">
        <v>0</v>
      </c>
      <c r="Q8792" s="217">
        <v>3.3623609095307199</v>
      </c>
      <c r="R8792" s="217">
        <v>3.3623609095307199</v>
      </c>
      <c r="S8792" s="217">
        <v>0</v>
      </c>
      <c r="T8792" s="217">
        <v>3.3623609095307199</v>
      </c>
      <c r="U8792" s="217">
        <v>3.3623609095307199</v>
      </c>
      <c r="V8792" s="217">
        <v>0</v>
      </c>
      <c r="W8792" s="217">
        <v>3.3623609095307199</v>
      </c>
      <c r="X8792" s="217">
        <v>3.3623609095307199</v>
      </c>
      <c r="Y8792" s="217">
        <v>0</v>
      </c>
    </row>
    <row r="8793" spans="2:25">
      <c r="B8793" s="217" t="s">
        <v>8962</v>
      </c>
      <c r="C8793" s="217" t="s">
        <v>5935</v>
      </c>
      <c r="D8793" s="217" t="s">
        <v>19</v>
      </c>
      <c r="E8793" s="217" t="s">
        <v>87</v>
      </c>
      <c r="F8793" s="217" t="s">
        <v>12</v>
      </c>
      <c r="G8793" s="217" t="s">
        <v>10</v>
      </c>
      <c r="H8793" s="217" t="s">
        <v>176</v>
      </c>
      <c r="I8793" s="217">
        <v>5</v>
      </c>
      <c r="J8793" s="217">
        <v>5</v>
      </c>
      <c r="K8793" s="217">
        <v>0</v>
      </c>
      <c r="L8793" s="217">
        <v>10</v>
      </c>
      <c r="M8793" s="217">
        <v>537.62589928057605</v>
      </c>
      <c r="N8793" s="217">
        <v>9.3001471965743292</v>
      </c>
      <c r="O8793" s="217">
        <v>9.3001471965743292</v>
      </c>
      <c r="P8793" s="217">
        <v>0</v>
      </c>
      <c r="Q8793" s="217">
        <v>9.3001471965743292</v>
      </c>
      <c r="R8793" s="217">
        <v>9.3001471965743292</v>
      </c>
      <c r="S8793" s="217">
        <v>0</v>
      </c>
      <c r="T8793" s="217">
        <v>9.3001471965743292</v>
      </c>
      <c r="U8793" s="217">
        <v>9.3001471965743292</v>
      </c>
      <c r="V8793" s="217">
        <v>0</v>
      </c>
      <c r="W8793" s="217">
        <v>9.3001471965743292</v>
      </c>
      <c r="X8793" s="217">
        <v>9.3001471965743292</v>
      </c>
      <c r="Y8793" s="217">
        <v>0</v>
      </c>
    </row>
    <row r="8794" spans="2:25">
      <c r="B8794" s="217" t="s">
        <v>8963</v>
      </c>
      <c r="C8794" s="217" t="s">
        <v>5935</v>
      </c>
      <c r="D8794" s="217" t="s">
        <v>19</v>
      </c>
      <c r="E8794" s="217" t="s">
        <v>87</v>
      </c>
      <c r="F8794" s="217" t="s">
        <v>12</v>
      </c>
      <c r="G8794" s="217" t="s">
        <v>10</v>
      </c>
      <c r="H8794" s="217" t="s">
        <v>178</v>
      </c>
      <c r="I8794" s="217">
        <v>20</v>
      </c>
      <c r="J8794" s="217">
        <v>20</v>
      </c>
      <c r="K8794" s="217">
        <v>0</v>
      </c>
      <c r="L8794" s="217">
        <v>69</v>
      </c>
      <c r="M8794" s="217">
        <v>2127.6258992805801</v>
      </c>
      <c r="N8794" s="217">
        <v>9.4001487793332004</v>
      </c>
      <c r="O8794" s="217">
        <v>9.4001487793332004</v>
      </c>
      <c r="P8794" s="217">
        <v>0</v>
      </c>
      <c r="Q8794" s="217">
        <v>9.4001487793332004</v>
      </c>
      <c r="R8794" s="217">
        <v>9.4001487793332004</v>
      </c>
      <c r="S8794" s="217">
        <v>0</v>
      </c>
      <c r="T8794" s="217">
        <v>9.4001487793332004</v>
      </c>
      <c r="U8794" s="217">
        <v>9.4001487793332004</v>
      </c>
      <c r="V8794" s="217">
        <v>0</v>
      </c>
      <c r="W8794" s="217">
        <v>9.4001487793332004</v>
      </c>
      <c r="X8794" s="217">
        <v>9.4001487793332004</v>
      </c>
      <c r="Y8794" s="217">
        <v>0</v>
      </c>
    </row>
    <row r="8795" spans="2:25">
      <c r="B8795" s="217" t="s">
        <v>8964</v>
      </c>
      <c r="C8795" s="217" t="s">
        <v>5935</v>
      </c>
      <c r="D8795" s="217" t="s">
        <v>19</v>
      </c>
      <c r="E8795" s="217" t="s">
        <v>87</v>
      </c>
      <c r="F8795" s="217" t="s">
        <v>12</v>
      </c>
      <c r="G8795" s="217" t="s">
        <v>10</v>
      </c>
      <c r="H8795" s="217" t="s">
        <v>5</v>
      </c>
      <c r="I8795" s="217">
        <v>26</v>
      </c>
      <c r="J8795" s="217">
        <v>26</v>
      </c>
      <c r="K8795" s="217">
        <v>0</v>
      </c>
      <c r="L8795" s="217">
        <v>90</v>
      </c>
      <c r="M8795" s="217">
        <v>3180</v>
      </c>
      <c r="N8795" s="217">
        <v>8.1761006289308202</v>
      </c>
      <c r="O8795" s="217">
        <v>8.1761006289308202</v>
      </c>
      <c r="P8795" s="217">
        <v>0</v>
      </c>
      <c r="Q8795" s="217">
        <v>8.1761006289308202</v>
      </c>
      <c r="R8795" s="217">
        <v>8.1761006289308202</v>
      </c>
      <c r="S8795" s="217">
        <v>0</v>
      </c>
      <c r="T8795" s="217">
        <v>8.1761006289308202</v>
      </c>
      <c r="U8795" s="217">
        <v>8.1761006289308202</v>
      </c>
      <c r="V8795" s="217">
        <v>0</v>
      </c>
      <c r="W8795" s="217">
        <v>8.1761006289308202</v>
      </c>
      <c r="X8795" s="217">
        <v>8.1761006289308202</v>
      </c>
      <c r="Y8795" s="217">
        <v>0</v>
      </c>
    </row>
    <row r="8796" spans="2:25">
      <c r="B8796" s="217" t="s">
        <v>8965</v>
      </c>
      <c r="C8796" s="217" t="s">
        <v>5935</v>
      </c>
      <c r="D8796" s="217" t="s">
        <v>19</v>
      </c>
      <c r="E8796" s="217" t="s">
        <v>87</v>
      </c>
      <c r="F8796" s="217" t="s">
        <v>9</v>
      </c>
      <c r="G8796" s="217" t="s">
        <v>10</v>
      </c>
      <c r="H8796" s="217" t="s">
        <v>170</v>
      </c>
      <c r="I8796" s="217">
        <v>0</v>
      </c>
      <c r="J8796" s="217">
        <v>0</v>
      </c>
      <c r="K8796" s="217">
        <v>0</v>
      </c>
      <c r="L8796" s="217">
        <v>0</v>
      </c>
      <c r="M8796" s="217">
        <v>74.318181818181799</v>
      </c>
      <c r="N8796" s="217">
        <v>0</v>
      </c>
      <c r="O8796" s="217">
        <v>0</v>
      </c>
      <c r="P8796" s="217">
        <v>0</v>
      </c>
      <c r="Q8796" s="217">
        <v>0</v>
      </c>
      <c r="R8796" s="217">
        <v>0</v>
      </c>
      <c r="S8796" s="217">
        <v>0</v>
      </c>
      <c r="T8796" s="217">
        <v>0</v>
      </c>
      <c r="U8796" s="217">
        <v>0</v>
      </c>
      <c r="V8796" s="217">
        <v>0</v>
      </c>
      <c r="W8796" s="217">
        <v>0</v>
      </c>
      <c r="X8796" s="217">
        <v>0</v>
      </c>
      <c r="Y8796" s="217">
        <v>0</v>
      </c>
    </row>
    <row r="8797" spans="2:25">
      <c r="B8797" s="217" t="s">
        <v>8966</v>
      </c>
      <c r="C8797" s="217" t="s">
        <v>5935</v>
      </c>
      <c r="D8797" s="217" t="s">
        <v>19</v>
      </c>
      <c r="E8797" s="217" t="s">
        <v>87</v>
      </c>
      <c r="F8797" s="217" t="s">
        <v>9</v>
      </c>
      <c r="G8797" s="217" t="s">
        <v>10</v>
      </c>
      <c r="H8797" s="217" t="s">
        <v>172</v>
      </c>
      <c r="I8797" s="217">
        <v>0</v>
      </c>
      <c r="J8797" s="217">
        <v>0</v>
      </c>
      <c r="K8797" s="217">
        <v>0</v>
      </c>
      <c r="L8797" s="217">
        <v>3</v>
      </c>
      <c r="M8797" s="217">
        <v>148.636363636364</v>
      </c>
      <c r="N8797" s="217">
        <v>0</v>
      </c>
      <c r="O8797" s="217">
        <v>0</v>
      </c>
      <c r="P8797" s="217">
        <v>0</v>
      </c>
      <c r="Q8797" s="217">
        <v>0</v>
      </c>
      <c r="R8797" s="217">
        <v>0</v>
      </c>
      <c r="S8797" s="217">
        <v>0</v>
      </c>
      <c r="T8797" s="217">
        <v>0</v>
      </c>
      <c r="U8797" s="217">
        <v>0</v>
      </c>
      <c r="V8797" s="217">
        <v>0</v>
      </c>
      <c r="W8797" s="217">
        <v>0</v>
      </c>
      <c r="X8797" s="217">
        <v>0</v>
      </c>
      <c r="Y8797" s="217">
        <v>0</v>
      </c>
    </row>
    <row r="8798" spans="2:25">
      <c r="B8798" s="217" t="s">
        <v>8967</v>
      </c>
      <c r="C8798" s="217" t="s">
        <v>5935</v>
      </c>
      <c r="D8798" s="217" t="s">
        <v>19</v>
      </c>
      <c r="E8798" s="217" t="s">
        <v>87</v>
      </c>
      <c r="F8798" s="217" t="s">
        <v>9</v>
      </c>
      <c r="G8798" s="217" t="s">
        <v>10</v>
      </c>
      <c r="H8798" s="217" t="s">
        <v>174</v>
      </c>
      <c r="I8798" s="217">
        <v>0</v>
      </c>
      <c r="J8798" s="217">
        <v>0</v>
      </c>
      <c r="K8798" s="217">
        <v>0</v>
      </c>
      <c r="L8798" s="217">
        <v>18</v>
      </c>
      <c r="M8798" s="217">
        <v>318.506493506494</v>
      </c>
      <c r="N8798" s="217">
        <v>0</v>
      </c>
      <c r="O8798" s="217">
        <v>0</v>
      </c>
      <c r="P8798" s="217">
        <v>0</v>
      </c>
      <c r="Q8798" s="217">
        <v>0</v>
      </c>
      <c r="R8798" s="217">
        <v>0</v>
      </c>
      <c r="S8798" s="217">
        <v>0</v>
      </c>
      <c r="T8798" s="217">
        <v>0</v>
      </c>
      <c r="U8798" s="217">
        <v>0</v>
      </c>
      <c r="V8798" s="217">
        <v>0</v>
      </c>
      <c r="W8798" s="217">
        <v>0</v>
      </c>
      <c r="X8798" s="217">
        <v>0</v>
      </c>
      <c r="Y8798" s="217">
        <v>0</v>
      </c>
    </row>
    <row r="8799" spans="2:25">
      <c r="B8799" s="217" t="s">
        <v>8968</v>
      </c>
      <c r="C8799" s="217" t="s">
        <v>5935</v>
      </c>
      <c r="D8799" s="217" t="s">
        <v>19</v>
      </c>
      <c r="E8799" s="217" t="s">
        <v>87</v>
      </c>
      <c r="F8799" s="217" t="s">
        <v>9</v>
      </c>
      <c r="G8799" s="217" t="s">
        <v>10</v>
      </c>
      <c r="H8799" s="217" t="s">
        <v>176</v>
      </c>
      <c r="I8799" s="217">
        <v>4</v>
      </c>
      <c r="J8799" s="217">
        <v>4</v>
      </c>
      <c r="K8799" s="217">
        <v>0</v>
      </c>
      <c r="L8799" s="217">
        <v>15</v>
      </c>
      <c r="M8799" s="217">
        <v>562.69480519480499</v>
      </c>
      <c r="N8799" s="217">
        <v>7.1086492412440103</v>
      </c>
      <c r="O8799" s="217">
        <v>7.1086492412440103</v>
      </c>
      <c r="P8799" s="217">
        <v>0</v>
      </c>
      <c r="Q8799" s="217">
        <v>7.1086492412440103</v>
      </c>
      <c r="R8799" s="217">
        <v>7.1086492412440103</v>
      </c>
      <c r="S8799" s="217">
        <v>0</v>
      </c>
      <c r="T8799" s="217">
        <v>7.1086492412440103</v>
      </c>
      <c r="U8799" s="217">
        <v>7.1086492412440103</v>
      </c>
      <c r="V8799" s="217">
        <v>0</v>
      </c>
      <c r="W8799" s="217">
        <v>7.1086492412440103</v>
      </c>
      <c r="X8799" s="217">
        <v>7.1086492412440103</v>
      </c>
      <c r="Y8799" s="217">
        <v>0</v>
      </c>
    </row>
    <row r="8800" spans="2:25">
      <c r="B8800" s="217" t="s">
        <v>8969</v>
      </c>
      <c r="C8800" s="217" t="s">
        <v>5935</v>
      </c>
      <c r="D8800" s="217" t="s">
        <v>19</v>
      </c>
      <c r="E8800" s="217" t="s">
        <v>87</v>
      </c>
      <c r="F8800" s="217" t="s">
        <v>9</v>
      </c>
      <c r="G8800" s="217" t="s">
        <v>10</v>
      </c>
      <c r="H8800" s="217" t="s">
        <v>178</v>
      </c>
      <c r="I8800" s="217">
        <v>17</v>
      </c>
      <c r="J8800" s="217">
        <v>17</v>
      </c>
      <c r="K8800" s="217">
        <v>0</v>
      </c>
      <c r="L8800" s="217">
        <v>80</v>
      </c>
      <c r="M8800" s="217">
        <v>2165.84415584416</v>
      </c>
      <c r="N8800" s="217">
        <v>7.8491335372069297</v>
      </c>
      <c r="O8800" s="217">
        <v>7.8491335372069297</v>
      </c>
      <c r="P8800" s="217">
        <v>0</v>
      </c>
      <c r="Q8800" s="217">
        <v>7.8491335372069297</v>
      </c>
      <c r="R8800" s="217">
        <v>7.8491335372069297</v>
      </c>
      <c r="S8800" s="217">
        <v>0</v>
      </c>
      <c r="T8800" s="217">
        <v>7.8491335372069297</v>
      </c>
      <c r="U8800" s="217">
        <v>7.8491335372069297</v>
      </c>
      <c r="V8800" s="217">
        <v>0</v>
      </c>
      <c r="W8800" s="217">
        <v>7.8491335372069297</v>
      </c>
      <c r="X8800" s="217">
        <v>7.8491335372069297</v>
      </c>
      <c r="Y8800" s="217">
        <v>0</v>
      </c>
    </row>
    <row r="8801" spans="2:25">
      <c r="B8801" s="217" t="s">
        <v>8970</v>
      </c>
      <c r="C8801" s="217" t="s">
        <v>5935</v>
      </c>
      <c r="D8801" s="217" t="s">
        <v>19</v>
      </c>
      <c r="E8801" s="217" t="s">
        <v>87</v>
      </c>
      <c r="F8801" s="217" t="s">
        <v>9</v>
      </c>
      <c r="G8801" s="217" t="s">
        <v>10</v>
      </c>
      <c r="H8801" s="217" t="s">
        <v>5</v>
      </c>
      <c r="I8801" s="217">
        <v>21</v>
      </c>
      <c r="J8801" s="217">
        <v>21</v>
      </c>
      <c r="K8801" s="217">
        <v>0</v>
      </c>
      <c r="L8801" s="217">
        <v>116</v>
      </c>
      <c r="M8801" s="217">
        <v>3270</v>
      </c>
      <c r="N8801" s="217">
        <v>6.4220183486238502</v>
      </c>
      <c r="O8801" s="217">
        <v>6.4220183486238502</v>
      </c>
      <c r="P8801" s="217">
        <v>0</v>
      </c>
      <c r="Q8801" s="217">
        <v>6.4220183486238502</v>
      </c>
      <c r="R8801" s="217">
        <v>6.4220183486238502</v>
      </c>
      <c r="S8801" s="217">
        <v>0</v>
      </c>
      <c r="T8801" s="217">
        <v>6.4220183486238502</v>
      </c>
      <c r="U8801" s="217">
        <v>6.4220183486238502</v>
      </c>
      <c r="V8801" s="217">
        <v>0</v>
      </c>
      <c r="W8801" s="217">
        <v>6.4220183486238502</v>
      </c>
      <c r="X8801" s="217">
        <v>6.4220183486238502</v>
      </c>
      <c r="Y8801" s="217">
        <v>0</v>
      </c>
    </row>
    <row r="8802" spans="2:25">
      <c r="B8802" s="217" t="s">
        <v>8971</v>
      </c>
      <c r="C8802" s="217" t="s">
        <v>5935</v>
      </c>
      <c r="D8802" s="217" t="s">
        <v>19</v>
      </c>
      <c r="E8802" s="217" t="s">
        <v>87</v>
      </c>
      <c r="F8802" s="217" t="s">
        <v>5</v>
      </c>
      <c r="G8802" s="217" t="s">
        <v>10</v>
      </c>
      <c r="H8802" s="217" t="s">
        <v>170</v>
      </c>
      <c r="I8802" s="217">
        <v>0</v>
      </c>
      <c r="J8802" s="217">
        <v>0</v>
      </c>
      <c r="K8802" s="217">
        <v>0</v>
      </c>
      <c r="L8802" s="217">
        <v>0</v>
      </c>
      <c r="M8802" s="217">
        <v>142.951275343362</v>
      </c>
      <c r="N8802" s="217">
        <v>0</v>
      </c>
      <c r="O8802" s="217">
        <v>0</v>
      </c>
      <c r="P8802" s="217">
        <v>0</v>
      </c>
      <c r="Q8802" s="217">
        <v>0</v>
      </c>
      <c r="R8802" s="217">
        <v>0</v>
      </c>
      <c r="S8802" s="217">
        <v>0</v>
      </c>
      <c r="T8802" s="217">
        <v>0</v>
      </c>
      <c r="U8802" s="217">
        <v>0</v>
      </c>
      <c r="V8802" s="217">
        <v>0</v>
      </c>
      <c r="W8802" s="217">
        <v>0</v>
      </c>
      <c r="X8802" s="217">
        <v>0</v>
      </c>
      <c r="Y8802" s="217">
        <v>0</v>
      </c>
    </row>
    <row r="8803" spans="2:25">
      <c r="B8803" s="217" t="s">
        <v>8972</v>
      </c>
      <c r="C8803" s="217" t="s">
        <v>5935</v>
      </c>
      <c r="D8803" s="217" t="s">
        <v>19</v>
      </c>
      <c r="E8803" s="217" t="s">
        <v>87</v>
      </c>
      <c r="F8803" s="217" t="s">
        <v>5</v>
      </c>
      <c r="G8803" s="217" t="s">
        <v>10</v>
      </c>
      <c r="H8803" s="217" t="s">
        <v>172</v>
      </c>
      <c r="I8803" s="217">
        <v>0</v>
      </c>
      <c r="J8803" s="217">
        <v>0</v>
      </c>
      <c r="K8803" s="217">
        <v>0</v>
      </c>
      <c r="L8803" s="217">
        <v>7</v>
      </c>
      <c r="M8803" s="217">
        <v>297.34139960758699</v>
      </c>
      <c r="N8803" s="217">
        <v>0</v>
      </c>
      <c r="O8803" s="217">
        <v>0</v>
      </c>
      <c r="P8803" s="217">
        <v>0</v>
      </c>
      <c r="Q8803" s="217">
        <v>0</v>
      </c>
      <c r="R8803" s="217">
        <v>0</v>
      </c>
      <c r="S8803" s="217">
        <v>0</v>
      </c>
      <c r="T8803" s="217">
        <v>0</v>
      </c>
      <c r="U8803" s="217">
        <v>0</v>
      </c>
      <c r="V8803" s="217">
        <v>0</v>
      </c>
      <c r="W8803" s="217">
        <v>0</v>
      </c>
      <c r="X8803" s="217">
        <v>0</v>
      </c>
      <c r="Y8803" s="217">
        <v>0</v>
      </c>
    </row>
    <row r="8804" spans="2:25">
      <c r="B8804" s="217" t="s">
        <v>8973</v>
      </c>
      <c r="C8804" s="217" t="s">
        <v>5935</v>
      </c>
      <c r="D8804" s="217" t="s">
        <v>19</v>
      </c>
      <c r="E8804" s="217" t="s">
        <v>87</v>
      </c>
      <c r="F8804" s="217" t="s">
        <v>5</v>
      </c>
      <c r="G8804" s="217" t="s">
        <v>10</v>
      </c>
      <c r="H8804" s="217" t="s">
        <v>174</v>
      </c>
      <c r="I8804" s="217">
        <v>1</v>
      </c>
      <c r="J8804" s="217">
        <v>1</v>
      </c>
      <c r="K8804" s="217">
        <v>0</v>
      </c>
      <c r="L8804" s="217">
        <v>25</v>
      </c>
      <c r="M8804" s="217">
        <v>615.91656544893999</v>
      </c>
      <c r="N8804" s="217">
        <v>1.62359653254512</v>
      </c>
      <c r="O8804" s="217">
        <v>1.62359653254512</v>
      </c>
      <c r="P8804" s="217">
        <v>0</v>
      </c>
      <c r="Q8804" s="217">
        <v>1.62359653254512</v>
      </c>
      <c r="R8804" s="217">
        <v>1.62359653254512</v>
      </c>
      <c r="S8804" s="217">
        <v>0</v>
      </c>
      <c r="T8804" s="217">
        <v>1.62359653254512</v>
      </c>
      <c r="U8804" s="217">
        <v>1.62359653254512</v>
      </c>
      <c r="V8804" s="217">
        <v>0</v>
      </c>
      <c r="W8804" s="217">
        <v>1.62359653254512</v>
      </c>
      <c r="X8804" s="217">
        <v>1.62359653254512</v>
      </c>
      <c r="Y8804" s="217">
        <v>0</v>
      </c>
    </row>
    <row r="8805" spans="2:25">
      <c r="B8805" s="217" t="s">
        <v>8974</v>
      </c>
      <c r="C8805" s="217" t="s">
        <v>5935</v>
      </c>
      <c r="D8805" s="217" t="s">
        <v>19</v>
      </c>
      <c r="E8805" s="217" t="s">
        <v>87</v>
      </c>
      <c r="F8805" s="217" t="s">
        <v>5</v>
      </c>
      <c r="G8805" s="217" t="s">
        <v>10</v>
      </c>
      <c r="H8805" s="217" t="s">
        <v>176</v>
      </c>
      <c r="I8805" s="217">
        <v>9</v>
      </c>
      <c r="J8805" s="217">
        <v>9</v>
      </c>
      <c r="K8805" s="217">
        <v>0</v>
      </c>
      <c r="L8805" s="217">
        <v>25</v>
      </c>
      <c r="M8805" s="217">
        <v>1100.3207044753799</v>
      </c>
      <c r="N8805" s="217">
        <v>8.1794334718904391</v>
      </c>
      <c r="O8805" s="217">
        <v>8.1794334718904391</v>
      </c>
      <c r="P8805" s="217">
        <v>0</v>
      </c>
      <c r="Q8805" s="217">
        <v>8.1794334718904391</v>
      </c>
      <c r="R8805" s="217">
        <v>8.1794334718904391</v>
      </c>
      <c r="S8805" s="217">
        <v>0</v>
      </c>
      <c r="T8805" s="217">
        <v>8.1794334718904391</v>
      </c>
      <c r="U8805" s="217">
        <v>8.1794334718904391</v>
      </c>
      <c r="V8805" s="217">
        <v>0</v>
      </c>
      <c r="W8805" s="217">
        <v>8.1794334718904391</v>
      </c>
      <c r="X8805" s="217">
        <v>8.1794334718904391</v>
      </c>
      <c r="Y8805" s="217">
        <v>0</v>
      </c>
    </row>
    <row r="8806" spans="2:25">
      <c r="B8806" s="217" t="s">
        <v>8975</v>
      </c>
      <c r="C8806" s="217" t="s">
        <v>5935</v>
      </c>
      <c r="D8806" s="217" t="s">
        <v>19</v>
      </c>
      <c r="E8806" s="217" t="s">
        <v>87</v>
      </c>
      <c r="F8806" s="217" t="s">
        <v>5</v>
      </c>
      <c r="G8806" s="217" t="s">
        <v>10</v>
      </c>
      <c r="H8806" s="217" t="s">
        <v>178</v>
      </c>
      <c r="I8806" s="217">
        <v>37</v>
      </c>
      <c r="J8806" s="217">
        <v>37</v>
      </c>
      <c r="K8806" s="217">
        <v>0</v>
      </c>
      <c r="L8806" s="217">
        <v>149</v>
      </c>
      <c r="M8806" s="217">
        <v>4293.4700551247297</v>
      </c>
      <c r="N8806" s="217">
        <v>8.6177379893068995</v>
      </c>
      <c r="O8806" s="217">
        <v>8.6177379893068995</v>
      </c>
      <c r="P8806" s="217">
        <v>0</v>
      </c>
      <c r="Q8806" s="217">
        <v>8.6177379893068995</v>
      </c>
      <c r="R8806" s="217">
        <v>8.6177379893068995</v>
      </c>
      <c r="S8806" s="217">
        <v>0</v>
      </c>
      <c r="T8806" s="217">
        <v>8.6177379893068995</v>
      </c>
      <c r="U8806" s="217">
        <v>8.6177379893068995</v>
      </c>
      <c r="V8806" s="217">
        <v>0</v>
      </c>
      <c r="W8806" s="217">
        <v>8.6177379893068995</v>
      </c>
      <c r="X8806" s="217">
        <v>8.6177379893068995</v>
      </c>
      <c r="Y8806" s="217">
        <v>0</v>
      </c>
    </row>
    <row r="8807" spans="2:25">
      <c r="B8807" s="217" t="s">
        <v>8976</v>
      </c>
      <c r="C8807" s="217" t="s">
        <v>5935</v>
      </c>
      <c r="D8807" s="217" t="s">
        <v>19</v>
      </c>
      <c r="E8807" s="217" t="s">
        <v>87</v>
      </c>
      <c r="F8807" s="217" t="s">
        <v>5</v>
      </c>
      <c r="G8807" s="217" t="s">
        <v>10</v>
      </c>
      <c r="H8807" s="217" t="s">
        <v>5</v>
      </c>
      <c r="I8807" s="217">
        <v>47</v>
      </c>
      <c r="J8807" s="217">
        <v>47</v>
      </c>
      <c r="K8807" s="217">
        <v>0</v>
      </c>
      <c r="L8807" s="217">
        <v>206</v>
      </c>
      <c r="M8807" s="217">
        <v>6450</v>
      </c>
      <c r="N8807" s="217">
        <v>7.2868217054263598</v>
      </c>
      <c r="O8807" s="217">
        <v>7.2868217054263598</v>
      </c>
      <c r="P8807" s="217">
        <v>0</v>
      </c>
      <c r="Q8807" s="217">
        <v>7.2868217054263598</v>
      </c>
      <c r="R8807" s="217">
        <v>7.2868217054263598</v>
      </c>
      <c r="S8807" s="217">
        <v>0</v>
      </c>
      <c r="T8807" s="217">
        <v>7.2868217054263598</v>
      </c>
      <c r="U8807" s="217">
        <v>7.2868217054263598</v>
      </c>
      <c r="V8807" s="217">
        <v>0</v>
      </c>
      <c r="W8807" s="217">
        <v>7.2868217054263598</v>
      </c>
      <c r="X8807" s="217">
        <v>7.2868217054263598</v>
      </c>
      <c r="Y8807" s="217">
        <v>0</v>
      </c>
    </row>
    <row r="8808" spans="2:25">
      <c r="B8808" s="217" t="s">
        <v>8977</v>
      </c>
      <c r="C8808" s="217" t="s">
        <v>5935</v>
      </c>
      <c r="D8808" s="217" t="s">
        <v>19</v>
      </c>
      <c r="E8808" s="217" t="s">
        <v>87</v>
      </c>
      <c r="F8808" s="217" t="s">
        <v>12</v>
      </c>
      <c r="G8808" s="217" t="s">
        <v>49</v>
      </c>
      <c r="H8808" s="217" t="s">
        <v>170</v>
      </c>
      <c r="I8808" s="217">
        <v>1</v>
      </c>
      <c r="J8808" s="217">
        <v>1</v>
      </c>
      <c r="K8808" s="217">
        <v>0</v>
      </c>
      <c r="L8808" s="217">
        <v>1</v>
      </c>
      <c r="M8808" s="217">
        <v>287.63265306122503</v>
      </c>
      <c r="N8808" s="217">
        <v>3.4766567333617102</v>
      </c>
      <c r="O8808" s="217">
        <v>3.4766567333617102</v>
      </c>
      <c r="P8808" s="217">
        <v>0</v>
      </c>
      <c r="Q8808" s="217">
        <v>3.4766567333617102</v>
      </c>
      <c r="R8808" s="217">
        <v>3.4766567333617102</v>
      </c>
      <c r="S8808" s="217">
        <v>0</v>
      </c>
      <c r="T8808" s="217">
        <v>3.4766567333617102</v>
      </c>
      <c r="U8808" s="217">
        <v>3.4766567333617102</v>
      </c>
      <c r="V8808" s="217">
        <v>0</v>
      </c>
      <c r="W8808" s="217">
        <v>3.4766567333617102</v>
      </c>
      <c r="X8808" s="217">
        <v>3.4766567333617102</v>
      </c>
      <c r="Y8808" s="217">
        <v>0</v>
      </c>
    </row>
    <row r="8809" spans="2:25">
      <c r="B8809" s="217" t="s">
        <v>8978</v>
      </c>
      <c r="C8809" s="217" t="s">
        <v>5935</v>
      </c>
      <c r="D8809" s="217" t="s">
        <v>19</v>
      </c>
      <c r="E8809" s="217" t="s">
        <v>87</v>
      </c>
      <c r="F8809" s="217" t="s">
        <v>12</v>
      </c>
      <c r="G8809" s="217" t="s">
        <v>49</v>
      </c>
      <c r="H8809" s="217" t="s">
        <v>172</v>
      </c>
      <c r="I8809" s="217">
        <v>4</v>
      </c>
      <c r="J8809" s="217">
        <v>4</v>
      </c>
      <c r="K8809" s="217">
        <v>0</v>
      </c>
      <c r="L8809" s="217">
        <v>7</v>
      </c>
      <c r="M8809" s="217">
        <v>366.97959183673498</v>
      </c>
      <c r="N8809" s="217">
        <v>10.8997886775665</v>
      </c>
      <c r="O8809" s="217">
        <v>10.8997886775665</v>
      </c>
      <c r="P8809" s="217">
        <v>0</v>
      </c>
      <c r="Q8809" s="217">
        <v>10.8997886775665</v>
      </c>
      <c r="R8809" s="217">
        <v>10.8997886775665</v>
      </c>
      <c r="S8809" s="217">
        <v>0</v>
      </c>
      <c r="T8809" s="217">
        <v>10.8997886775665</v>
      </c>
      <c r="U8809" s="217">
        <v>10.8997886775665</v>
      </c>
      <c r="V8809" s="217">
        <v>0</v>
      </c>
      <c r="W8809" s="217">
        <v>10.8997886775665</v>
      </c>
      <c r="X8809" s="217">
        <v>10.8997886775665</v>
      </c>
      <c r="Y8809" s="217">
        <v>0</v>
      </c>
    </row>
    <row r="8810" spans="2:25">
      <c r="B8810" s="217" t="s">
        <v>8979</v>
      </c>
      <c r="C8810" s="217" t="s">
        <v>5935</v>
      </c>
      <c r="D8810" s="217" t="s">
        <v>19</v>
      </c>
      <c r="E8810" s="217" t="s">
        <v>87</v>
      </c>
      <c r="F8810" s="217" t="s">
        <v>12</v>
      </c>
      <c r="G8810" s="217" t="s">
        <v>49</v>
      </c>
      <c r="H8810" s="217" t="s">
        <v>174</v>
      </c>
      <c r="I8810" s="217">
        <v>14</v>
      </c>
      <c r="J8810" s="217">
        <v>14</v>
      </c>
      <c r="K8810" s="217">
        <v>0</v>
      </c>
      <c r="L8810" s="217">
        <v>6</v>
      </c>
      <c r="M8810" s="217">
        <v>575.26530612244903</v>
      </c>
      <c r="N8810" s="217">
        <v>24.336597133531999</v>
      </c>
      <c r="O8810" s="217">
        <v>24.336597133531999</v>
      </c>
      <c r="P8810" s="217">
        <v>0</v>
      </c>
      <c r="Q8810" s="217">
        <v>24.336597133531999</v>
      </c>
      <c r="R8810" s="217">
        <v>24.336597133531999</v>
      </c>
      <c r="S8810" s="217">
        <v>0</v>
      </c>
      <c r="T8810" s="217">
        <v>24.336597133531999</v>
      </c>
      <c r="U8810" s="217">
        <v>24.336597133531999</v>
      </c>
      <c r="V8810" s="217">
        <v>0</v>
      </c>
      <c r="W8810" s="217">
        <v>24.336597133531999</v>
      </c>
      <c r="X8810" s="217">
        <v>24.336597133531999</v>
      </c>
      <c r="Y8810" s="217">
        <v>0</v>
      </c>
    </row>
    <row r="8811" spans="2:25">
      <c r="B8811" s="217" t="s">
        <v>8980</v>
      </c>
      <c r="C8811" s="217" t="s">
        <v>5935</v>
      </c>
      <c r="D8811" s="217" t="s">
        <v>19</v>
      </c>
      <c r="E8811" s="217" t="s">
        <v>87</v>
      </c>
      <c r="F8811" s="217" t="s">
        <v>12</v>
      </c>
      <c r="G8811" s="217" t="s">
        <v>49</v>
      </c>
      <c r="H8811" s="217" t="s">
        <v>176</v>
      </c>
      <c r="I8811" s="217">
        <v>4</v>
      </c>
      <c r="J8811" s="217">
        <v>4</v>
      </c>
      <c r="K8811" s="217">
        <v>0</v>
      </c>
      <c r="L8811" s="217">
        <v>13</v>
      </c>
      <c r="M8811" s="217">
        <v>595.10204081632696</v>
      </c>
      <c r="N8811" s="217">
        <v>6.7215363511659802</v>
      </c>
      <c r="O8811" s="217">
        <v>6.7215363511659802</v>
      </c>
      <c r="P8811" s="217">
        <v>0</v>
      </c>
      <c r="Q8811" s="217">
        <v>6.7215363511659802</v>
      </c>
      <c r="R8811" s="217">
        <v>6.7215363511659802</v>
      </c>
      <c r="S8811" s="217">
        <v>0</v>
      </c>
      <c r="T8811" s="217">
        <v>6.7215363511659802</v>
      </c>
      <c r="U8811" s="217">
        <v>6.7215363511659802</v>
      </c>
      <c r="V8811" s="217">
        <v>0</v>
      </c>
      <c r="W8811" s="217">
        <v>6.7215363511659802</v>
      </c>
      <c r="X8811" s="217">
        <v>6.7215363511659802</v>
      </c>
      <c r="Y8811" s="217">
        <v>0</v>
      </c>
    </row>
    <row r="8812" spans="2:25">
      <c r="B8812" s="217" t="s">
        <v>8981</v>
      </c>
      <c r="C8812" s="217" t="s">
        <v>5935</v>
      </c>
      <c r="D8812" s="217" t="s">
        <v>19</v>
      </c>
      <c r="E8812" s="217" t="s">
        <v>87</v>
      </c>
      <c r="F8812" s="217" t="s">
        <v>12</v>
      </c>
      <c r="G8812" s="217" t="s">
        <v>49</v>
      </c>
      <c r="H8812" s="217" t="s">
        <v>178</v>
      </c>
      <c r="I8812" s="217">
        <v>9</v>
      </c>
      <c r="J8812" s="217">
        <v>9</v>
      </c>
      <c r="K8812" s="217">
        <v>0</v>
      </c>
      <c r="L8812" s="217">
        <v>14</v>
      </c>
      <c r="M8812" s="217">
        <v>605.02040816326496</v>
      </c>
      <c r="N8812" s="217">
        <v>14.8755312689739</v>
      </c>
      <c r="O8812" s="217">
        <v>14.8755312689739</v>
      </c>
      <c r="P8812" s="217">
        <v>0</v>
      </c>
      <c r="Q8812" s="217">
        <v>14.8755312689739</v>
      </c>
      <c r="R8812" s="217">
        <v>14.8755312689739</v>
      </c>
      <c r="S8812" s="217">
        <v>0</v>
      </c>
      <c r="T8812" s="217">
        <v>14.8755312689739</v>
      </c>
      <c r="U8812" s="217">
        <v>14.8755312689739</v>
      </c>
      <c r="V8812" s="217">
        <v>0</v>
      </c>
      <c r="W8812" s="217">
        <v>14.8755312689739</v>
      </c>
      <c r="X8812" s="217">
        <v>14.8755312689739</v>
      </c>
      <c r="Y8812" s="217">
        <v>0</v>
      </c>
    </row>
    <row r="8813" spans="2:25">
      <c r="B8813" s="217" t="s">
        <v>8982</v>
      </c>
      <c r="C8813" s="217" t="s">
        <v>5935</v>
      </c>
      <c r="D8813" s="217" t="s">
        <v>19</v>
      </c>
      <c r="E8813" s="217" t="s">
        <v>87</v>
      </c>
      <c r="F8813" s="217" t="s">
        <v>12</v>
      </c>
      <c r="G8813" s="217" t="s">
        <v>49</v>
      </c>
      <c r="H8813" s="217" t="s">
        <v>5</v>
      </c>
      <c r="I8813" s="217">
        <v>32</v>
      </c>
      <c r="J8813" s="217">
        <v>32</v>
      </c>
      <c r="K8813" s="217">
        <v>0</v>
      </c>
      <c r="L8813" s="217">
        <v>41</v>
      </c>
      <c r="M8813" s="217">
        <v>2430</v>
      </c>
      <c r="N8813" s="217">
        <v>13.1687242798354</v>
      </c>
      <c r="O8813" s="217">
        <v>13.1687242798354</v>
      </c>
      <c r="P8813" s="217">
        <v>0</v>
      </c>
      <c r="Q8813" s="217">
        <v>13.1687242798354</v>
      </c>
      <c r="R8813" s="217">
        <v>13.1687242798354</v>
      </c>
      <c r="S8813" s="217">
        <v>0</v>
      </c>
      <c r="T8813" s="217">
        <v>13.1687242798354</v>
      </c>
      <c r="U8813" s="217">
        <v>13.1687242798354</v>
      </c>
      <c r="V8813" s="217">
        <v>0</v>
      </c>
      <c r="W8813" s="217">
        <v>13.1687242798354</v>
      </c>
      <c r="X8813" s="217">
        <v>13.1687242798354</v>
      </c>
      <c r="Y8813" s="217">
        <v>0</v>
      </c>
    </row>
    <row r="8814" spans="2:25">
      <c r="B8814" s="217" t="s">
        <v>8983</v>
      </c>
      <c r="C8814" s="217" t="s">
        <v>5935</v>
      </c>
      <c r="D8814" s="217" t="s">
        <v>19</v>
      </c>
      <c r="E8814" s="217" t="s">
        <v>87</v>
      </c>
      <c r="F8814" s="217" t="s">
        <v>9</v>
      </c>
      <c r="G8814" s="217" t="s">
        <v>49</v>
      </c>
      <c r="H8814" s="217" t="s">
        <v>170</v>
      </c>
      <c r="I8814" s="217">
        <v>0</v>
      </c>
      <c r="J8814" s="217">
        <v>0</v>
      </c>
      <c r="K8814" s="217">
        <v>0</v>
      </c>
      <c r="L8814" s="217">
        <v>3</v>
      </c>
      <c r="M8814" s="217">
        <v>277.87878787878799</v>
      </c>
      <c r="N8814" s="217">
        <v>0</v>
      </c>
      <c r="O8814" s="217">
        <v>0</v>
      </c>
      <c r="P8814" s="217">
        <v>0</v>
      </c>
      <c r="Q8814" s="217">
        <v>0</v>
      </c>
      <c r="R8814" s="217">
        <v>0</v>
      </c>
      <c r="S8814" s="217">
        <v>0</v>
      </c>
      <c r="T8814" s="217">
        <v>0</v>
      </c>
      <c r="U8814" s="217">
        <v>0</v>
      </c>
      <c r="V8814" s="217">
        <v>0</v>
      </c>
      <c r="W8814" s="217">
        <v>0</v>
      </c>
      <c r="X8814" s="217">
        <v>0</v>
      </c>
      <c r="Y8814" s="217">
        <v>0</v>
      </c>
    </row>
    <row r="8815" spans="2:25">
      <c r="B8815" s="217" t="s">
        <v>8984</v>
      </c>
      <c r="C8815" s="217" t="s">
        <v>5935</v>
      </c>
      <c r="D8815" s="217" t="s">
        <v>19</v>
      </c>
      <c r="E8815" s="217" t="s">
        <v>87</v>
      </c>
      <c r="F8815" s="217" t="s">
        <v>9</v>
      </c>
      <c r="G8815" s="217" t="s">
        <v>49</v>
      </c>
      <c r="H8815" s="217" t="s">
        <v>172</v>
      </c>
      <c r="I8815" s="217">
        <v>1</v>
      </c>
      <c r="J8815" s="217">
        <v>1</v>
      </c>
      <c r="K8815" s="217">
        <v>0</v>
      </c>
      <c r="L8815" s="217">
        <v>18</v>
      </c>
      <c r="M8815" s="217">
        <v>426.74242424242402</v>
      </c>
      <c r="N8815" s="217">
        <v>2.3433339250843201</v>
      </c>
      <c r="O8815" s="217">
        <v>2.3433339250843201</v>
      </c>
      <c r="P8815" s="217">
        <v>0</v>
      </c>
      <c r="Q8815" s="217">
        <v>2.3433339250843201</v>
      </c>
      <c r="R8815" s="217">
        <v>2.3433339250843201</v>
      </c>
      <c r="S8815" s="217">
        <v>0</v>
      </c>
      <c r="T8815" s="217">
        <v>2.3433339250843201</v>
      </c>
      <c r="U8815" s="217">
        <v>2.3433339250843201</v>
      </c>
      <c r="V8815" s="217">
        <v>0</v>
      </c>
      <c r="W8815" s="217">
        <v>2.3433339250843201</v>
      </c>
      <c r="X8815" s="217">
        <v>2.3433339250843201</v>
      </c>
      <c r="Y8815" s="217">
        <v>0</v>
      </c>
    </row>
    <row r="8816" spans="2:25">
      <c r="B8816" s="217" t="s">
        <v>8985</v>
      </c>
      <c r="C8816" s="217" t="s">
        <v>5935</v>
      </c>
      <c r="D8816" s="217" t="s">
        <v>19</v>
      </c>
      <c r="E8816" s="217" t="s">
        <v>87</v>
      </c>
      <c r="F8816" s="217" t="s">
        <v>9</v>
      </c>
      <c r="G8816" s="217" t="s">
        <v>49</v>
      </c>
      <c r="H8816" s="217" t="s">
        <v>174</v>
      </c>
      <c r="I8816" s="217">
        <v>2</v>
      </c>
      <c r="J8816" s="217">
        <v>2</v>
      </c>
      <c r="K8816" s="217">
        <v>0</v>
      </c>
      <c r="L8816" s="217">
        <v>22</v>
      </c>
      <c r="M8816" s="217">
        <v>575.60606060606096</v>
      </c>
      <c r="N8816" s="217">
        <v>3.47459857857331</v>
      </c>
      <c r="O8816" s="217">
        <v>3.47459857857331</v>
      </c>
      <c r="P8816" s="217">
        <v>0</v>
      </c>
      <c r="Q8816" s="217">
        <v>3.47459857857331</v>
      </c>
      <c r="R8816" s="217">
        <v>3.47459857857331</v>
      </c>
      <c r="S8816" s="217">
        <v>0</v>
      </c>
      <c r="T8816" s="217">
        <v>3.47459857857331</v>
      </c>
      <c r="U8816" s="217">
        <v>3.47459857857331</v>
      </c>
      <c r="V8816" s="217">
        <v>0</v>
      </c>
      <c r="W8816" s="217">
        <v>3.47459857857331</v>
      </c>
      <c r="X8816" s="217">
        <v>3.47459857857331</v>
      </c>
      <c r="Y8816" s="217">
        <v>0</v>
      </c>
    </row>
    <row r="8817" spans="2:25">
      <c r="B8817" s="217" t="s">
        <v>8986</v>
      </c>
      <c r="C8817" s="217" t="s">
        <v>5935</v>
      </c>
      <c r="D8817" s="217" t="s">
        <v>19</v>
      </c>
      <c r="E8817" s="217" t="s">
        <v>87</v>
      </c>
      <c r="F8817" s="217" t="s">
        <v>9</v>
      </c>
      <c r="G8817" s="217" t="s">
        <v>49</v>
      </c>
      <c r="H8817" s="217" t="s">
        <v>176</v>
      </c>
      <c r="I8817" s="217">
        <v>5</v>
      </c>
      <c r="J8817" s="217">
        <v>4</v>
      </c>
      <c r="K8817" s="217">
        <v>1</v>
      </c>
      <c r="L8817" s="217">
        <v>19</v>
      </c>
      <c r="M8817" s="217">
        <v>585.530303030303</v>
      </c>
      <c r="N8817" s="217">
        <v>8.5392676931038896</v>
      </c>
      <c r="O8817" s="217">
        <v>6.8314141544831202</v>
      </c>
      <c r="P8817" s="217">
        <v>1.70785353862078</v>
      </c>
      <c r="Q8817" s="217">
        <v>8.5392676931038896</v>
      </c>
      <c r="R8817" s="217">
        <v>6.8314141544831202</v>
      </c>
      <c r="S8817" s="217">
        <v>1.70785353862078</v>
      </c>
      <c r="T8817" s="217">
        <v>8.5392676931038896</v>
      </c>
      <c r="U8817" s="217">
        <v>6.8314141544831202</v>
      </c>
      <c r="V8817" s="217">
        <v>1.70785353862078</v>
      </c>
      <c r="W8817" s="217">
        <v>8.5392676931038896</v>
      </c>
      <c r="X8817" s="217">
        <v>6.8314141544831202</v>
      </c>
      <c r="Y8817" s="217">
        <v>1.70785353862078</v>
      </c>
    </row>
    <row r="8818" spans="2:25">
      <c r="B8818" s="217" t="s">
        <v>8987</v>
      </c>
      <c r="C8818" s="217" t="s">
        <v>5935</v>
      </c>
      <c r="D8818" s="217" t="s">
        <v>19</v>
      </c>
      <c r="E8818" s="217" t="s">
        <v>87</v>
      </c>
      <c r="F8818" s="217" t="s">
        <v>9</v>
      </c>
      <c r="G8818" s="217" t="s">
        <v>49</v>
      </c>
      <c r="H8818" s="217" t="s">
        <v>178</v>
      </c>
      <c r="I8818" s="217">
        <v>2</v>
      </c>
      <c r="J8818" s="217">
        <v>2</v>
      </c>
      <c r="K8818" s="217">
        <v>0</v>
      </c>
      <c r="L8818" s="217">
        <v>18</v>
      </c>
      <c r="M8818" s="217">
        <v>754.24242424242402</v>
      </c>
      <c r="N8818" s="217">
        <v>2.6516673362796301</v>
      </c>
      <c r="O8818" s="217">
        <v>2.6516673362796301</v>
      </c>
      <c r="P8818" s="217">
        <v>0</v>
      </c>
      <c r="Q8818" s="217">
        <v>2.6516673362796301</v>
      </c>
      <c r="R8818" s="217">
        <v>2.6516673362796301</v>
      </c>
      <c r="S8818" s="217">
        <v>0</v>
      </c>
      <c r="T8818" s="217">
        <v>2.6516673362796301</v>
      </c>
      <c r="U8818" s="217">
        <v>2.6516673362796301</v>
      </c>
      <c r="V8818" s="217">
        <v>0</v>
      </c>
      <c r="W8818" s="217">
        <v>2.6516673362796301</v>
      </c>
      <c r="X8818" s="217">
        <v>2.6516673362796301</v>
      </c>
      <c r="Y8818" s="217">
        <v>0</v>
      </c>
    </row>
    <row r="8819" spans="2:25">
      <c r="B8819" s="217" t="s">
        <v>8988</v>
      </c>
      <c r="C8819" s="217" t="s">
        <v>5935</v>
      </c>
      <c r="D8819" s="217" t="s">
        <v>19</v>
      </c>
      <c r="E8819" s="217" t="s">
        <v>87</v>
      </c>
      <c r="F8819" s="217" t="s">
        <v>9</v>
      </c>
      <c r="G8819" s="217" t="s">
        <v>49</v>
      </c>
      <c r="H8819" s="217" t="s">
        <v>5</v>
      </c>
      <c r="I8819" s="217">
        <v>10</v>
      </c>
      <c r="J8819" s="217">
        <v>9</v>
      </c>
      <c r="K8819" s="217">
        <v>1</v>
      </c>
      <c r="L8819" s="217">
        <v>80</v>
      </c>
      <c r="M8819" s="217">
        <v>2620</v>
      </c>
      <c r="N8819" s="217">
        <v>3.8167938931297698</v>
      </c>
      <c r="O8819" s="217">
        <v>3.4351145038167901</v>
      </c>
      <c r="P8819" s="217">
        <v>0.38167938931297701</v>
      </c>
      <c r="Q8819" s="217">
        <v>3.8167938931297698</v>
      </c>
      <c r="R8819" s="217">
        <v>3.4351145038167901</v>
      </c>
      <c r="S8819" s="217">
        <v>0.38167938931297701</v>
      </c>
      <c r="T8819" s="217">
        <v>3.8167938931297698</v>
      </c>
      <c r="U8819" s="217">
        <v>3.4351145038167901</v>
      </c>
      <c r="V8819" s="217">
        <v>0.38167938931297701</v>
      </c>
      <c r="W8819" s="217">
        <v>3.8167938931297698</v>
      </c>
      <c r="X8819" s="217">
        <v>3.4351145038167901</v>
      </c>
      <c r="Y8819" s="217">
        <v>0.38167938931297701</v>
      </c>
    </row>
    <row r="8820" spans="2:25">
      <c r="B8820" s="217" t="s">
        <v>8989</v>
      </c>
      <c r="C8820" s="217" t="s">
        <v>5935</v>
      </c>
      <c r="D8820" s="217" t="s">
        <v>19</v>
      </c>
      <c r="E8820" s="217" t="s">
        <v>87</v>
      </c>
      <c r="F8820" s="217" t="s">
        <v>5</v>
      </c>
      <c r="G8820" s="217" t="s">
        <v>49</v>
      </c>
      <c r="H8820" s="217" t="s">
        <v>170</v>
      </c>
      <c r="I8820" s="217">
        <v>1</v>
      </c>
      <c r="J8820" s="217">
        <v>1</v>
      </c>
      <c r="K8820" s="217">
        <v>0</v>
      </c>
      <c r="L8820" s="217">
        <v>4</v>
      </c>
      <c r="M8820" s="217">
        <v>565.51144094001199</v>
      </c>
      <c r="N8820" s="217">
        <v>1.7683108202687601</v>
      </c>
      <c r="O8820" s="217">
        <v>1.7683108202687601</v>
      </c>
      <c r="P8820" s="217">
        <v>0</v>
      </c>
      <c r="Q8820" s="217">
        <v>1.7683108202687601</v>
      </c>
      <c r="R8820" s="217">
        <v>1.7683108202687601</v>
      </c>
      <c r="S8820" s="217">
        <v>0</v>
      </c>
      <c r="T8820" s="217">
        <v>1.7683108202687601</v>
      </c>
      <c r="U8820" s="217">
        <v>1.7683108202687601</v>
      </c>
      <c r="V8820" s="217">
        <v>0</v>
      </c>
      <c r="W8820" s="217">
        <v>1.7683108202687601</v>
      </c>
      <c r="X8820" s="217">
        <v>1.7683108202687601</v>
      </c>
      <c r="Y8820" s="217">
        <v>0</v>
      </c>
    </row>
    <row r="8821" spans="2:25">
      <c r="B8821" s="217" t="s">
        <v>8990</v>
      </c>
      <c r="C8821" s="217" t="s">
        <v>5935</v>
      </c>
      <c r="D8821" s="217" t="s">
        <v>19</v>
      </c>
      <c r="E8821" s="217" t="s">
        <v>87</v>
      </c>
      <c r="F8821" s="217" t="s">
        <v>5</v>
      </c>
      <c r="G8821" s="217" t="s">
        <v>49</v>
      </c>
      <c r="H8821" s="217" t="s">
        <v>172</v>
      </c>
      <c r="I8821" s="217">
        <v>5</v>
      </c>
      <c r="J8821" s="217">
        <v>5</v>
      </c>
      <c r="K8821" s="217">
        <v>0</v>
      </c>
      <c r="L8821" s="217">
        <v>25</v>
      </c>
      <c r="M8821" s="217">
        <v>793.72201607915895</v>
      </c>
      <c r="N8821" s="217">
        <v>6.2994346870949602</v>
      </c>
      <c r="O8821" s="217">
        <v>6.2994346870949602</v>
      </c>
      <c r="P8821" s="217">
        <v>0</v>
      </c>
      <c r="Q8821" s="217">
        <v>6.2994346870949602</v>
      </c>
      <c r="R8821" s="217">
        <v>6.2994346870949602</v>
      </c>
      <c r="S8821" s="217">
        <v>0</v>
      </c>
      <c r="T8821" s="217">
        <v>6.2994346870949602</v>
      </c>
      <c r="U8821" s="217">
        <v>6.2994346870949602</v>
      </c>
      <c r="V8821" s="217">
        <v>0</v>
      </c>
      <c r="W8821" s="217">
        <v>6.2994346870949602</v>
      </c>
      <c r="X8821" s="217">
        <v>6.2994346870949602</v>
      </c>
      <c r="Y8821" s="217">
        <v>0</v>
      </c>
    </row>
    <row r="8822" spans="2:25">
      <c r="B8822" s="217" t="s">
        <v>8991</v>
      </c>
      <c r="C8822" s="217" t="s">
        <v>5935</v>
      </c>
      <c r="D8822" s="217" t="s">
        <v>19</v>
      </c>
      <c r="E8822" s="217" t="s">
        <v>87</v>
      </c>
      <c r="F8822" s="217" t="s">
        <v>5</v>
      </c>
      <c r="G8822" s="217" t="s">
        <v>49</v>
      </c>
      <c r="H8822" s="217" t="s">
        <v>174</v>
      </c>
      <c r="I8822" s="217">
        <v>16</v>
      </c>
      <c r="J8822" s="217">
        <v>16</v>
      </c>
      <c r="K8822" s="217">
        <v>0</v>
      </c>
      <c r="L8822" s="217">
        <v>28</v>
      </c>
      <c r="M8822" s="217">
        <v>1150.8713667285101</v>
      </c>
      <c r="N8822" s="217">
        <v>13.902509405097</v>
      </c>
      <c r="O8822" s="217">
        <v>13.902509405097</v>
      </c>
      <c r="P8822" s="217">
        <v>0</v>
      </c>
      <c r="Q8822" s="217">
        <v>13.902509405097</v>
      </c>
      <c r="R8822" s="217">
        <v>13.902509405097</v>
      </c>
      <c r="S8822" s="217">
        <v>0</v>
      </c>
      <c r="T8822" s="217">
        <v>13.902509405097</v>
      </c>
      <c r="U8822" s="217">
        <v>13.902509405097</v>
      </c>
      <c r="V8822" s="217">
        <v>0</v>
      </c>
      <c r="W8822" s="217">
        <v>13.902509405097</v>
      </c>
      <c r="X8822" s="217">
        <v>13.902509405097</v>
      </c>
      <c r="Y8822" s="217">
        <v>0</v>
      </c>
    </row>
    <row r="8823" spans="2:25">
      <c r="B8823" s="217" t="s">
        <v>8992</v>
      </c>
      <c r="C8823" s="217" t="s">
        <v>5935</v>
      </c>
      <c r="D8823" s="217" t="s">
        <v>19</v>
      </c>
      <c r="E8823" s="217" t="s">
        <v>87</v>
      </c>
      <c r="F8823" s="217" t="s">
        <v>5</v>
      </c>
      <c r="G8823" s="217" t="s">
        <v>49</v>
      </c>
      <c r="H8823" s="217" t="s">
        <v>176</v>
      </c>
      <c r="I8823" s="217">
        <v>9</v>
      </c>
      <c r="J8823" s="217">
        <v>8</v>
      </c>
      <c r="K8823" s="217">
        <v>1</v>
      </c>
      <c r="L8823" s="217">
        <v>32</v>
      </c>
      <c r="M8823" s="217">
        <v>1180.63234384663</v>
      </c>
      <c r="N8823" s="217">
        <v>7.6230335776478997</v>
      </c>
      <c r="O8823" s="217">
        <v>6.7760298467981404</v>
      </c>
      <c r="P8823" s="217">
        <v>0.84700373084976699</v>
      </c>
      <c r="Q8823" s="217">
        <v>7.6230335776478997</v>
      </c>
      <c r="R8823" s="217">
        <v>6.7760298467981404</v>
      </c>
      <c r="S8823" s="217">
        <v>0.84700373084976699</v>
      </c>
      <c r="T8823" s="217">
        <v>7.6230335776478997</v>
      </c>
      <c r="U8823" s="217">
        <v>6.7760298467981404</v>
      </c>
      <c r="V8823" s="217">
        <v>0.84700373084976699</v>
      </c>
      <c r="W8823" s="217">
        <v>7.6230335776478997</v>
      </c>
      <c r="X8823" s="217">
        <v>6.7760298467981404</v>
      </c>
      <c r="Y8823" s="217">
        <v>0.84700373084976699</v>
      </c>
    </row>
    <row r="8824" spans="2:25">
      <c r="B8824" s="217" t="s">
        <v>8993</v>
      </c>
      <c r="C8824" s="217" t="s">
        <v>5935</v>
      </c>
      <c r="D8824" s="217" t="s">
        <v>19</v>
      </c>
      <c r="E8824" s="217" t="s">
        <v>87</v>
      </c>
      <c r="F8824" s="217" t="s">
        <v>5</v>
      </c>
      <c r="G8824" s="217" t="s">
        <v>49</v>
      </c>
      <c r="H8824" s="217" t="s">
        <v>178</v>
      </c>
      <c r="I8824" s="217">
        <v>11</v>
      </c>
      <c r="J8824" s="217">
        <v>11</v>
      </c>
      <c r="K8824" s="217">
        <v>0</v>
      </c>
      <c r="L8824" s="217">
        <v>32</v>
      </c>
      <c r="M8824" s="217">
        <v>1359.26283240569</v>
      </c>
      <c r="N8824" s="217">
        <v>8.0926217783294092</v>
      </c>
      <c r="O8824" s="217">
        <v>8.0926217783294092</v>
      </c>
      <c r="P8824" s="217">
        <v>0</v>
      </c>
      <c r="Q8824" s="217">
        <v>8.0926217783294092</v>
      </c>
      <c r="R8824" s="217">
        <v>8.0926217783294092</v>
      </c>
      <c r="S8824" s="217">
        <v>0</v>
      </c>
      <c r="T8824" s="217">
        <v>8.0926217783294092</v>
      </c>
      <c r="U8824" s="217">
        <v>8.0926217783294092</v>
      </c>
      <c r="V8824" s="217">
        <v>0</v>
      </c>
      <c r="W8824" s="217">
        <v>8.0926217783294092</v>
      </c>
      <c r="X8824" s="217">
        <v>8.0926217783294092</v>
      </c>
      <c r="Y8824" s="217">
        <v>0</v>
      </c>
    </row>
    <row r="8825" spans="2:25">
      <c r="B8825" s="217" t="s">
        <v>8994</v>
      </c>
      <c r="C8825" s="217" t="s">
        <v>5935</v>
      </c>
      <c r="D8825" s="217" t="s">
        <v>19</v>
      </c>
      <c r="E8825" s="217" t="s">
        <v>87</v>
      </c>
      <c r="F8825" s="217" t="s">
        <v>5</v>
      </c>
      <c r="G8825" s="217" t="s">
        <v>49</v>
      </c>
      <c r="H8825" s="217" t="s">
        <v>5</v>
      </c>
      <c r="I8825" s="217">
        <v>42</v>
      </c>
      <c r="J8825" s="217">
        <v>41</v>
      </c>
      <c r="K8825" s="217">
        <v>1</v>
      </c>
      <c r="L8825" s="217">
        <v>121</v>
      </c>
      <c r="M8825" s="217">
        <v>5050</v>
      </c>
      <c r="N8825" s="217">
        <v>8.3168316831683207</v>
      </c>
      <c r="O8825" s="217">
        <v>8.1188118811881207</v>
      </c>
      <c r="P8825" s="217">
        <v>0.198019801980198</v>
      </c>
      <c r="Q8825" s="217">
        <v>8.3168316831683207</v>
      </c>
      <c r="R8825" s="217">
        <v>8.1188118811881207</v>
      </c>
      <c r="S8825" s="217">
        <v>0.198019801980198</v>
      </c>
      <c r="T8825" s="217">
        <v>8.3168316831683207</v>
      </c>
      <c r="U8825" s="217">
        <v>8.1188118811881207</v>
      </c>
      <c r="V8825" s="217">
        <v>0.198019801980198</v>
      </c>
      <c r="W8825" s="217">
        <v>8.3168316831683207</v>
      </c>
      <c r="X8825" s="217">
        <v>8.1188118811881207</v>
      </c>
      <c r="Y8825" s="217">
        <v>0.198019801980198</v>
      </c>
    </row>
    <row r="8826" spans="2:25">
      <c r="B8826" s="217" t="s">
        <v>8995</v>
      </c>
      <c r="C8826" s="217" t="s">
        <v>5935</v>
      </c>
      <c r="D8826" s="217" t="s">
        <v>19</v>
      </c>
      <c r="E8826" s="217" t="s">
        <v>87</v>
      </c>
      <c r="F8826" s="217" t="s">
        <v>12</v>
      </c>
      <c r="G8826" s="217" t="s">
        <v>13</v>
      </c>
      <c r="H8826" s="217" t="s">
        <v>170</v>
      </c>
      <c r="I8826" s="217">
        <v>0</v>
      </c>
      <c r="J8826" s="217">
        <v>0</v>
      </c>
      <c r="K8826" s="217">
        <v>0</v>
      </c>
      <c r="L8826" s="217">
        <v>0</v>
      </c>
      <c r="M8826" s="217">
        <v>0</v>
      </c>
    </row>
    <row r="8827" spans="2:25">
      <c r="B8827" s="217" t="s">
        <v>8996</v>
      </c>
      <c r="C8827" s="217" t="s">
        <v>5935</v>
      </c>
      <c r="D8827" s="217" t="s">
        <v>19</v>
      </c>
      <c r="E8827" s="217" t="s">
        <v>87</v>
      </c>
      <c r="F8827" s="217" t="s">
        <v>12</v>
      </c>
      <c r="G8827" s="217" t="s">
        <v>13</v>
      </c>
      <c r="H8827" s="217" t="s">
        <v>172</v>
      </c>
      <c r="I8827" s="217">
        <v>0</v>
      </c>
      <c r="J8827" s="217">
        <v>0</v>
      </c>
      <c r="K8827" s="217">
        <v>0</v>
      </c>
      <c r="L8827" s="217">
        <v>0</v>
      </c>
      <c r="M8827" s="217">
        <v>17.1428571428571</v>
      </c>
      <c r="N8827" s="217">
        <v>0</v>
      </c>
      <c r="O8827" s="217">
        <v>0</v>
      </c>
      <c r="P8827" s="217">
        <v>0</v>
      </c>
      <c r="Q8827" s="217">
        <v>0</v>
      </c>
      <c r="R8827" s="217">
        <v>0</v>
      </c>
      <c r="S8827" s="217">
        <v>0</v>
      </c>
      <c r="T8827" s="217">
        <v>0</v>
      </c>
      <c r="U8827" s="217">
        <v>0</v>
      </c>
      <c r="V8827" s="217">
        <v>0</v>
      </c>
      <c r="W8827" s="217">
        <v>0</v>
      </c>
      <c r="X8827" s="217">
        <v>0</v>
      </c>
      <c r="Y8827" s="217">
        <v>0</v>
      </c>
    </row>
    <row r="8828" spans="2:25">
      <c r="B8828" s="217" t="s">
        <v>8997</v>
      </c>
      <c r="C8828" s="217" t="s">
        <v>5935</v>
      </c>
      <c r="D8828" s="217" t="s">
        <v>19</v>
      </c>
      <c r="E8828" s="217" t="s">
        <v>87</v>
      </c>
      <c r="F8828" s="217" t="s">
        <v>12</v>
      </c>
      <c r="G8828" s="217" t="s">
        <v>13</v>
      </c>
      <c r="H8828" s="217" t="s">
        <v>174</v>
      </c>
      <c r="I8828" s="217">
        <v>0</v>
      </c>
      <c r="J8828" s="217">
        <v>0</v>
      </c>
      <c r="K8828" s="217">
        <v>0</v>
      </c>
      <c r="L8828" s="217">
        <v>0</v>
      </c>
      <c r="M8828" s="217">
        <v>34.285714285714299</v>
      </c>
      <c r="N8828" s="217">
        <v>0</v>
      </c>
      <c r="O8828" s="217">
        <v>0</v>
      </c>
      <c r="P8828" s="217">
        <v>0</v>
      </c>
      <c r="Q8828" s="217">
        <v>0</v>
      </c>
      <c r="R8828" s="217">
        <v>0</v>
      </c>
      <c r="S8828" s="217">
        <v>0</v>
      </c>
      <c r="T8828" s="217">
        <v>0</v>
      </c>
      <c r="U8828" s="217">
        <v>0</v>
      </c>
      <c r="V8828" s="217">
        <v>0</v>
      </c>
      <c r="W8828" s="217">
        <v>0</v>
      </c>
      <c r="X8828" s="217">
        <v>0</v>
      </c>
      <c r="Y8828" s="217">
        <v>0</v>
      </c>
    </row>
    <row r="8829" spans="2:25">
      <c r="B8829" s="217" t="s">
        <v>8998</v>
      </c>
      <c r="C8829" s="217" t="s">
        <v>5935</v>
      </c>
      <c r="D8829" s="217" t="s">
        <v>19</v>
      </c>
      <c r="E8829" s="217" t="s">
        <v>87</v>
      </c>
      <c r="F8829" s="217" t="s">
        <v>12</v>
      </c>
      <c r="G8829" s="217" t="s">
        <v>13</v>
      </c>
      <c r="H8829" s="217" t="s">
        <v>176</v>
      </c>
      <c r="I8829" s="217">
        <v>2</v>
      </c>
      <c r="J8829" s="217">
        <v>2</v>
      </c>
      <c r="K8829" s="217">
        <v>0</v>
      </c>
      <c r="L8829" s="217">
        <v>0</v>
      </c>
      <c r="M8829" s="217">
        <v>34.285714285714299</v>
      </c>
      <c r="N8829" s="217">
        <v>58.3333333333333</v>
      </c>
      <c r="O8829" s="217">
        <v>58.3333333333333</v>
      </c>
      <c r="P8829" s="217">
        <v>0</v>
      </c>
      <c r="Q8829" s="217">
        <v>58.3333333333333</v>
      </c>
      <c r="R8829" s="217">
        <v>58.3333333333333</v>
      </c>
      <c r="S8829" s="217">
        <v>0</v>
      </c>
      <c r="T8829" s="217">
        <v>58.3333333333333</v>
      </c>
      <c r="U8829" s="217">
        <v>58.3333333333333</v>
      </c>
      <c r="V8829" s="217">
        <v>0</v>
      </c>
      <c r="W8829" s="217">
        <v>58.3333333333333</v>
      </c>
      <c r="X8829" s="217">
        <v>58.3333333333333</v>
      </c>
      <c r="Y8829" s="217">
        <v>0</v>
      </c>
    </row>
    <row r="8830" spans="2:25">
      <c r="B8830" s="217" t="s">
        <v>8999</v>
      </c>
      <c r="C8830" s="217" t="s">
        <v>5935</v>
      </c>
      <c r="D8830" s="217" t="s">
        <v>19</v>
      </c>
      <c r="E8830" s="217" t="s">
        <v>87</v>
      </c>
      <c r="F8830" s="217" t="s">
        <v>12</v>
      </c>
      <c r="G8830" s="217" t="s">
        <v>13</v>
      </c>
      <c r="H8830" s="217" t="s">
        <v>178</v>
      </c>
      <c r="I8830" s="217">
        <v>0</v>
      </c>
      <c r="J8830" s="217">
        <v>0</v>
      </c>
      <c r="K8830" s="217">
        <v>0</v>
      </c>
      <c r="L8830" s="217">
        <v>4</v>
      </c>
      <c r="M8830" s="217">
        <v>154.28571428571399</v>
      </c>
      <c r="N8830" s="217">
        <v>0</v>
      </c>
      <c r="O8830" s="217">
        <v>0</v>
      </c>
      <c r="P8830" s="217">
        <v>0</v>
      </c>
      <c r="Q8830" s="217">
        <v>0</v>
      </c>
      <c r="R8830" s="217">
        <v>0</v>
      </c>
      <c r="S8830" s="217">
        <v>0</v>
      </c>
      <c r="T8830" s="217">
        <v>0</v>
      </c>
      <c r="U8830" s="217">
        <v>0</v>
      </c>
      <c r="V8830" s="217">
        <v>0</v>
      </c>
      <c r="W8830" s="217">
        <v>0</v>
      </c>
      <c r="X8830" s="217">
        <v>0</v>
      </c>
      <c r="Y8830" s="217">
        <v>0</v>
      </c>
    </row>
    <row r="8831" spans="2:25">
      <c r="B8831" s="217" t="s">
        <v>9000</v>
      </c>
      <c r="C8831" s="217" t="s">
        <v>5935</v>
      </c>
      <c r="D8831" s="217" t="s">
        <v>19</v>
      </c>
      <c r="E8831" s="217" t="s">
        <v>87</v>
      </c>
      <c r="F8831" s="217" t="s">
        <v>12</v>
      </c>
      <c r="G8831" s="217" t="s">
        <v>13</v>
      </c>
      <c r="H8831" s="217" t="s">
        <v>5</v>
      </c>
      <c r="I8831" s="217">
        <v>2</v>
      </c>
      <c r="J8831" s="217">
        <v>2</v>
      </c>
      <c r="K8831" s="217">
        <v>0</v>
      </c>
      <c r="L8831" s="217">
        <v>4</v>
      </c>
      <c r="M8831" s="217">
        <v>240</v>
      </c>
      <c r="N8831" s="217">
        <v>8.3333333333333304</v>
      </c>
      <c r="O8831" s="217">
        <v>8.3333333333333304</v>
      </c>
      <c r="P8831" s="217">
        <v>0</v>
      </c>
      <c r="Q8831" s="217">
        <v>8.3333333333333304</v>
      </c>
      <c r="R8831" s="217">
        <v>8.3333333333333304</v>
      </c>
      <c r="S8831" s="217">
        <v>0</v>
      </c>
      <c r="T8831" s="217">
        <v>8.3333333333333304</v>
      </c>
      <c r="U8831" s="217">
        <v>8.3333333333333304</v>
      </c>
      <c r="V8831" s="217">
        <v>0</v>
      </c>
      <c r="W8831" s="217">
        <v>8.3333333333333304</v>
      </c>
      <c r="X8831" s="217">
        <v>8.3333333333333304</v>
      </c>
      <c r="Y8831" s="217">
        <v>0</v>
      </c>
    </row>
    <row r="8832" spans="2:25">
      <c r="B8832" s="217" t="s">
        <v>9001</v>
      </c>
      <c r="C8832" s="217" t="s">
        <v>5935</v>
      </c>
      <c r="D8832" s="217" t="s">
        <v>19</v>
      </c>
      <c r="E8832" s="217" t="s">
        <v>87</v>
      </c>
      <c r="F8832" s="217" t="s">
        <v>9</v>
      </c>
      <c r="G8832" s="217" t="s">
        <v>13</v>
      </c>
      <c r="H8832" s="217" t="s">
        <v>170</v>
      </c>
      <c r="I8832" s="217">
        <v>0</v>
      </c>
      <c r="J8832" s="217">
        <v>0</v>
      </c>
      <c r="K8832" s="217">
        <v>0</v>
      </c>
      <c r="L8832" s="217">
        <v>0</v>
      </c>
      <c r="M8832" s="217">
        <v>16.428571428571399</v>
      </c>
      <c r="N8832" s="217">
        <v>0</v>
      </c>
      <c r="O8832" s="217">
        <v>0</v>
      </c>
      <c r="P8832" s="217">
        <v>0</v>
      </c>
      <c r="Q8832" s="217">
        <v>0</v>
      </c>
      <c r="R8832" s="217">
        <v>0</v>
      </c>
      <c r="S8832" s="217">
        <v>0</v>
      </c>
      <c r="T8832" s="217">
        <v>0</v>
      </c>
      <c r="U8832" s="217">
        <v>0</v>
      </c>
      <c r="V8832" s="217">
        <v>0</v>
      </c>
      <c r="W8832" s="217">
        <v>0</v>
      </c>
      <c r="X8832" s="217">
        <v>0</v>
      </c>
      <c r="Y8832" s="217">
        <v>0</v>
      </c>
    </row>
    <row r="8833" spans="2:25">
      <c r="B8833" s="217" t="s">
        <v>9002</v>
      </c>
      <c r="C8833" s="217" t="s">
        <v>5935</v>
      </c>
      <c r="D8833" s="217" t="s">
        <v>19</v>
      </c>
      <c r="E8833" s="217" t="s">
        <v>87</v>
      </c>
      <c r="F8833" s="217" t="s">
        <v>9</v>
      </c>
      <c r="G8833" s="217" t="s">
        <v>13</v>
      </c>
      <c r="H8833" s="217" t="s">
        <v>172</v>
      </c>
      <c r="I8833" s="217">
        <v>0</v>
      </c>
      <c r="J8833" s="217">
        <v>0</v>
      </c>
      <c r="K8833" s="217">
        <v>0</v>
      </c>
      <c r="L8833" s="217">
        <v>0</v>
      </c>
      <c r="M8833" s="217">
        <v>16.428571428571399</v>
      </c>
      <c r="N8833" s="217">
        <v>0</v>
      </c>
      <c r="O8833" s="217">
        <v>0</v>
      </c>
      <c r="P8833" s="217">
        <v>0</v>
      </c>
      <c r="Q8833" s="217">
        <v>0</v>
      </c>
      <c r="R8833" s="217">
        <v>0</v>
      </c>
      <c r="S8833" s="217">
        <v>0</v>
      </c>
      <c r="T8833" s="217">
        <v>0</v>
      </c>
      <c r="U8833" s="217">
        <v>0</v>
      </c>
      <c r="V8833" s="217">
        <v>0</v>
      </c>
      <c r="W8833" s="217">
        <v>0</v>
      </c>
      <c r="X8833" s="217">
        <v>0</v>
      </c>
      <c r="Y8833" s="217">
        <v>0</v>
      </c>
    </row>
    <row r="8834" spans="2:25">
      <c r="B8834" s="217" t="s">
        <v>9003</v>
      </c>
      <c r="C8834" s="217" t="s">
        <v>5935</v>
      </c>
      <c r="D8834" s="217" t="s">
        <v>19</v>
      </c>
      <c r="E8834" s="217" t="s">
        <v>87</v>
      </c>
      <c r="F8834" s="217" t="s">
        <v>9</v>
      </c>
      <c r="G8834" s="217" t="s">
        <v>13</v>
      </c>
      <c r="H8834" s="217" t="s">
        <v>174</v>
      </c>
      <c r="I8834" s="217">
        <v>0</v>
      </c>
      <c r="J8834" s="217">
        <v>0</v>
      </c>
      <c r="K8834" s="217">
        <v>0</v>
      </c>
      <c r="L8834" s="217">
        <v>2</v>
      </c>
      <c r="M8834" s="217">
        <v>32.857142857142897</v>
      </c>
      <c r="N8834" s="217">
        <v>0</v>
      </c>
      <c r="O8834" s="217">
        <v>0</v>
      </c>
      <c r="P8834" s="217">
        <v>0</v>
      </c>
      <c r="Q8834" s="217">
        <v>0</v>
      </c>
      <c r="R8834" s="217">
        <v>0</v>
      </c>
      <c r="S8834" s="217">
        <v>0</v>
      </c>
      <c r="T8834" s="217">
        <v>0</v>
      </c>
      <c r="U8834" s="217">
        <v>0</v>
      </c>
      <c r="V8834" s="217">
        <v>0</v>
      </c>
      <c r="W8834" s="217">
        <v>0</v>
      </c>
      <c r="X8834" s="217">
        <v>0</v>
      </c>
      <c r="Y8834" s="217">
        <v>0</v>
      </c>
    </row>
    <row r="8835" spans="2:25">
      <c r="B8835" s="217" t="s">
        <v>9004</v>
      </c>
      <c r="C8835" s="217" t="s">
        <v>5935</v>
      </c>
      <c r="D8835" s="217" t="s">
        <v>19</v>
      </c>
      <c r="E8835" s="217" t="s">
        <v>87</v>
      </c>
      <c r="F8835" s="217" t="s">
        <v>9</v>
      </c>
      <c r="G8835" s="217" t="s">
        <v>13</v>
      </c>
      <c r="H8835" s="217" t="s">
        <v>176</v>
      </c>
      <c r="I8835" s="217">
        <v>0</v>
      </c>
      <c r="J8835" s="217">
        <v>0</v>
      </c>
      <c r="K8835" s="217">
        <v>0</v>
      </c>
      <c r="L8835" s="217">
        <v>1</v>
      </c>
      <c r="M8835" s="217">
        <v>32.857142857142897</v>
      </c>
      <c r="N8835" s="217">
        <v>0</v>
      </c>
      <c r="O8835" s="217">
        <v>0</v>
      </c>
      <c r="P8835" s="217">
        <v>0</v>
      </c>
      <c r="Q8835" s="217">
        <v>0</v>
      </c>
      <c r="R8835" s="217">
        <v>0</v>
      </c>
      <c r="S8835" s="217">
        <v>0</v>
      </c>
      <c r="T8835" s="217">
        <v>0</v>
      </c>
      <c r="U8835" s="217">
        <v>0</v>
      </c>
      <c r="V8835" s="217">
        <v>0</v>
      </c>
      <c r="W8835" s="217">
        <v>0</v>
      </c>
      <c r="X8835" s="217">
        <v>0</v>
      </c>
      <c r="Y8835" s="217">
        <v>0</v>
      </c>
    </row>
    <row r="8836" spans="2:25">
      <c r="B8836" s="217" t="s">
        <v>9005</v>
      </c>
      <c r="C8836" s="217" t="s">
        <v>5935</v>
      </c>
      <c r="D8836" s="217" t="s">
        <v>19</v>
      </c>
      <c r="E8836" s="217" t="s">
        <v>87</v>
      </c>
      <c r="F8836" s="217" t="s">
        <v>9</v>
      </c>
      <c r="G8836" s="217" t="s">
        <v>13</v>
      </c>
      <c r="H8836" s="217" t="s">
        <v>178</v>
      </c>
      <c r="I8836" s="217">
        <v>0</v>
      </c>
      <c r="J8836" s="217">
        <v>0</v>
      </c>
      <c r="K8836" s="217">
        <v>0</v>
      </c>
      <c r="L8836" s="217">
        <v>2</v>
      </c>
      <c r="M8836" s="217">
        <v>131.42857142857099</v>
      </c>
      <c r="N8836" s="217">
        <v>0</v>
      </c>
      <c r="O8836" s="217">
        <v>0</v>
      </c>
      <c r="P8836" s="217">
        <v>0</v>
      </c>
      <c r="Q8836" s="217">
        <v>0</v>
      </c>
      <c r="R8836" s="217">
        <v>0</v>
      </c>
      <c r="S8836" s="217">
        <v>0</v>
      </c>
      <c r="T8836" s="217">
        <v>0</v>
      </c>
      <c r="U8836" s="217">
        <v>0</v>
      </c>
      <c r="V8836" s="217">
        <v>0</v>
      </c>
      <c r="W8836" s="217">
        <v>0</v>
      </c>
      <c r="X8836" s="217">
        <v>0</v>
      </c>
      <c r="Y8836" s="217">
        <v>0</v>
      </c>
    </row>
    <row r="8837" spans="2:25">
      <c r="B8837" s="217" t="s">
        <v>9006</v>
      </c>
      <c r="C8837" s="217" t="s">
        <v>5935</v>
      </c>
      <c r="D8837" s="217" t="s">
        <v>19</v>
      </c>
      <c r="E8837" s="217" t="s">
        <v>87</v>
      </c>
      <c r="F8837" s="217" t="s">
        <v>9</v>
      </c>
      <c r="G8837" s="217" t="s">
        <v>13</v>
      </c>
      <c r="H8837" s="217" t="s">
        <v>5</v>
      </c>
      <c r="I8837" s="217">
        <v>0</v>
      </c>
      <c r="J8837" s="217">
        <v>0</v>
      </c>
      <c r="K8837" s="217">
        <v>0</v>
      </c>
      <c r="L8837" s="217">
        <v>5</v>
      </c>
      <c r="M8837" s="217">
        <v>230</v>
      </c>
      <c r="N8837" s="217">
        <v>0</v>
      </c>
      <c r="O8837" s="217">
        <v>0</v>
      </c>
      <c r="P8837" s="217">
        <v>0</v>
      </c>
      <c r="Q8837" s="217">
        <v>0</v>
      </c>
      <c r="R8837" s="217">
        <v>0</v>
      </c>
      <c r="S8837" s="217">
        <v>0</v>
      </c>
      <c r="T8837" s="217">
        <v>0</v>
      </c>
      <c r="U8837" s="217">
        <v>0</v>
      </c>
      <c r="V8837" s="217">
        <v>0</v>
      </c>
      <c r="W8837" s="217">
        <v>0</v>
      </c>
      <c r="X8837" s="217">
        <v>0</v>
      </c>
      <c r="Y8837" s="217">
        <v>0</v>
      </c>
    </row>
    <row r="8838" spans="2:25">
      <c r="B8838" s="217" t="s">
        <v>9007</v>
      </c>
      <c r="C8838" s="217" t="s">
        <v>5935</v>
      </c>
      <c r="D8838" s="217" t="s">
        <v>19</v>
      </c>
      <c r="E8838" s="217" t="s">
        <v>87</v>
      </c>
      <c r="F8838" s="217" t="s">
        <v>5</v>
      </c>
      <c r="G8838" s="217" t="s">
        <v>13</v>
      </c>
      <c r="H8838" s="217" t="s">
        <v>170</v>
      </c>
      <c r="I8838" s="217">
        <v>0</v>
      </c>
      <c r="J8838" s="217">
        <v>0</v>
      </c>
      <c r="K8838" s="217">
        <v>0</v>
      </c>
      <c r="L8838" s="217">
        <v>0</v>
      </c>
      <c r="M8838" s="217">
        <v>16.428571428571399</v>
      </c>
      <c r="N8838" s="217">
        <v>0</v>
      </c>
      <c r="O8838" s="217">
        <v>0</v>
      </c>
      <c r="P8838" s="217">
        <v>0</v>
      </c>
      <c r="Q8838" s="217">
        <v>0</v>
      </c>
      <c r="R8838" s="217">
        <v>0</v>
      </c>
      <c r="S8838" s="217">
        <v>0</v>
      </c>
      <c r="T8838" s="217">
        <v>0</v>
      </c>
      <c r="U8838" s="217">
        <v>0</v>
      </c>
      <c r="V8838" s="217">
        <v>0</v>
      </c>
      <c r="W8838" s="217">
        <v>0</v>
      </c>
      <c r="X8838" s="217">
        <v>0</v>
      </c>
      <c r="Y8838" s="217">
        <v>0</v>
      </c>
    </row>
    <row r="8839" spans="2:25">
      <c r="B8839" s="217" t="s">
        <v>9008</v>
      </c>
      <c r="C8839" s="217" t="s">
        <v>5935</v>
      </c>
      <c r="D8839" s="217" t="s">
        <v>19</v>
      </c>
      <c r="E8839" s="217" t="s">
        <v>87</v>
      </c>
      <c r="F8839" s="217" t="s">
        <v>5</v>
      </c>
      <c r="G8839" s="217" t="s">
        <v>13</v>
      </c>
      <c r="H8839" s="217" t="s">
        <v>172</v>
      </c>
      <c r="I8839" s="217">
        <v>0</v>
      </c>
      <c r="J8839" s="217">
        <v>0</v>
      </c>
      <c r="K8839" s="217">
        <v>0</v>
      </c>
      <c r="L8839" s="217">
        <v>0</v>
      </c>
      <c r="M8839" s="217">
        <v>33.571428571428598</v>
      </c>
      <c r="N8839" s="217">
        <v>0</v>
      </c>
      <c r="O8839" s="217">
        <v>0</v>
      </c>
      <c r="P8839" s="217">
        <v>0</v>
      </c>
      <c r="Q8839" s="217">
        <v>0</v>
      </c>
      <c r="R8839" s="217">
        <v>0</v>
      </c>
      <c r="S8839" s="217">
        <v>0</v>
      </c>
      <c r="T8839" s="217">
        <v>0</v>
      </c>
      <c r="U8839" s="217">
        <v>0</v>
      </c>
      <c r="V8839" s="217">
        <v>0</v>
      </c>
      <c r="W8839" s="217">
        <v>0</v>
      </c>
      <c r="X8839" s="217">
        <v>0</v>
      </c>
      <c r="Y8839" s="217">
        <v>0</v>
      </c>
    </row>
    <row r="8840" spans="2:25">
      <c r="B8840" s="217" t="s">
        <v>9009</v>
      </c>
      <c r="C8840" s="217" t="s">
        <v>5935</v>
      </c>
      <c r="D8840" s="217" t="s">
        <v>19</v>
      </c>
      <c r="E8840" s="217" t="s">
        <v>87</v>
      </c>
      <c r="F8840" s="217" t="s">
        <v>5</v>
      </c>
      <c r="G8840" s="217" t="s">
        <v>13</v>
      </c>
      <c r="H8840" s="217" t="s">
        <v>174</v>
      </c>
      <c r="I8840" s="217">
        <v>0</v>
      </c>
      <c r="J8840" s="217">
        <v>0</v>
      </c>
      <c r="K8840" s="217">
        <v>0</v>
      </c>
      <c r="L8840" s="217">
        <v>2</v>
      </c>
      <c r="M8840" s="217">
        <v>67.142857142857096</v>
      </c>
      <c r="N8840" s="217">
        <v>0</v>
      </c>
      <c r="O8840" s="217">
        <v>0</v>
      </c>
      <c r="P8840" s="217">
        <v>0</v>
      </c>
      <c r="Q8840" s="217">
        <v>0</v>
      </c>
      <c r="R8840" s="217">
        <v>0</v>
      </c>
      <c r="S8840" s="217">
        <v>0</v>
      </c>
      <c r="T8840" s="217">
        <v>0</v>
      </c>
      <c r="U8840" s="217">
        <v>0</v>
      </c>
      <c r="V8840" s="217">
        <v>0</v>
      </c>
      <c r="W8840" s="217">
        <v>0</v>
      </c>
      <c r="X8840" s="217">
        <v>0</v>
      </c>
      <c r="Y8840" s="217">
        <v>0</v>
      </c>
    </row>
    <row r="8841" spans="2:25">
      <c r="B8841" s="217" t="s">
        <v>9010</v>
      </c>
      <c r="C8841" s="217" t="s">
        <v>5935</v>
      </c>
      <c r="D8841" s="217" t="s">
        <v>19</v>
      </c>
      <c r="E8841" s="217" t="s">
        <v>87</v>
      </c>
      <c r="F8841" s="217" t="s">
        <v>5</v>
      </c>
      <c r="G8841" s="217" t="s">
        <v>13</v>
      </c>
      <c r="H8841" s="217" t="s">
        <v>176</v>
      </c>
      <c r="I8841" s="217">
        <v>2</v>
      </c>
      <c r="J8841" s="217">
        <v>2</v>
      </c>
      <c r="K8841" s="217">
        <v>0</v>
      </c>
      <c r="L8841" s="217">
        <v>1</v>
      </c>
      <c r="M8841" s="217">
        <v>67.142857142857096</v>
      </c>
      <c r="N8841" s="217">
        <v>29.787234042553202</v>
      </c>
      <c r="O8841" s="217">
        <v>29.787234042553202</v>
      </c>
      <c r="P8841" s="217">
        <v>0</v>
      </c>
      <c r="Q8841" s="217">
        <v>29.787234042553202</v>
      </c>
      <c r="R8841" s="217">
        <v>29.787234042553202</v>
      </c>
      <c r="S8841" s="217">
        <v>0</v>
      </c>
      <c r="T8841" s="217">
        <v>29.787234042553202</v>
      </c>
      <c r="U8841" s="217">
        <v>29.787234042553202</v>
      </c>
      <c r="V8841" s="217">
        <v>0</v>
      </c>
      <c r="W8841" s="217">
        <v>29.787234042553202</v>
      </c>
      <c r="X8841" s="217">
        <v>29.787234042553202</v>
      </c>
      <c r="Y8841" s="217">
        <v>0</v>
      </c>
    </row>
    <row r="8842" spans="2:25">
      <c r="B8842" s="217" t="s">
        <v>9011</v>
      </c>
      <c r="C8842" s="217" t="s">
        <v>5935</v>
      </c>
      <c r="D8842" s="217" t="s">
        <v>19</v>
      </c>
      <c r="E8842" s="217" t="s">
        <v>87</v>
      </c>
      <c r="F8842" s="217" t="s">
        <v>5</v>
      </c>
      <c r="G8842" s="217" t="s">
        <v>13</v>
      </c>
      <c r="H8842" s="217" t="s">
        <v>178</v>
      </c>
      <c r="I8842" s="217">
        <v>0</v>
      </c>
      <c r="J8842" s="217">
        <v>0</v>
      </c>
      <c r="K8842" s="217">
        <v>0</v>
      </c>
      <c r="L8842" s="217">
        <v>6</v>
      </c>
      <c r="M8842" s="217">
        <v>285.71428571428601</v>
      </c>
      <c r="N8842" s="217">
        <v>0</v>
      </c>
      <c r="O8842" s="217">
        <v>0</v>
      </c>
      <c r="P8842" s="217">
        <v>0</v>
      </c>
      <c r="Q8842" s="217">
        <v>0</v>
      </c>
      <c r="R8842" s="217">
        <v>0</v>
      </c>
      <c r="S8842" s="217">
        <v>0</v>
      </c>
      <c r="T8842" s="217">
        <v>0</v>
      </c>
      <c r="U8842" s="217">
        <v>0</v>
      </c>
      <c r="V8842" s="217">
        <v>0</v>
      </c>
      <c r="W8842" s="217">
        <v>0</v>
      </c>
      <c r="X8842" s="217">
        <v>0</v>
      </c>
      <c r="Y8842" s="217">
        <v>0</v>
      </c>
    </row>
    <row r="8843" spans="2:25">
      <c r="B8843" s="217" t="s">
        <v>9012</v>
      </c>
      <c r="C8843" s="217" t="s">
        <v>5935</v>
      </c>
      <c r="D8843" s="217" t="s">
        <v>19</v>
      </c>
      <c r="E8843" s="217" t="s">
        <v>87</v>
      </c>
      <c r="F8843" s="217" t="s">
        <v>5</v>
      </c>
      <c r="G8843" s="217" t="s">
        <v>13</v>
      </c>
      <c r="H8843" s="217" t="s">
        <v>5</v>
      </c>
      <c r="I8843" s="217">
        <v>2</v>
      </c>
      <c r="J8843" s="217">
        <v>2</v>
      </c>
      <c r="K8843" s="217">
        <v>0</v>
      </c>
      <c r="L8843" s="217">
        <v>9</v>
      </c>
      <c r="M8843" s="217">
        <v>470</v>
      </c>
      <c r="N8843" s="217">
        <v>4.2553191489361701</v>
      </c>
      <c r="O8843" s="217">
        <v>4.2553191489361701</v>
      </c>
      <c r="P8843" s="217">
        <v>0</v>
      </c>
      <c r="Q8843" s="217">
        <v>4.2553191489361701</v>
      </c>
      <c r="R8843" s="217">
        <v>4.2553191489361701</v>
      </c>
      <c r="S8843" s="217">
        <v>0</v>
      </c>
      <c r="T8843" s="217">
        <v>4.2553191489361701</v>
      </c>
      <c r="U8843" s="217">
        <v>4.2553191489361701</v>
      </c>
      <c r="V8843" s="217">
        <v>0</v>
      </c>
      <c r="W8843" s="217">
        <v>4.2553191489361701</v>
      </c>
      <c r="X8843" s="217">
        <v>4.2553191489361701</v>
      </c>
      <c r="Y8843" s="217">
        <v>0</v>
      </c>
    </row>
    <row r="8844" spans="2:25">
      <c r="B8844" s="217" t="s">
        <v>9013</v>
      </c>
      <c r="C8844" s="217" t="s">
        <v>5935</v>
      </c>
      <c r="D8844" s="217" t="s">
        <v>19</v>
      </c>
      <c r="E8844" s="217" t="s">
        <v>87</v>
      </c>
      <c r="F8844" s="217" t="s">
        <v>12</v>
      </c>
      <c r="G8844" s="217" t="s">
        <v>5</v>
      </c>
      <c r="H8844" s="217" t="s">
        <v>170</v>
      </c>
      <c r="I8844" s="217">
        <v>1</v>
      </c>
      <c r="J8844" s="217">
        <v>1</v>
      </c>
      <c r="K8844" s="217">
        <v>0</v>
      </c>
      <c r="L8844" s="217">
        <v>1</v>
      </c>
      <c r="M8844" s="217">
        <v>356.26574658640402</v>
      </c>
      <c r="N8844" s="217">
        <v>2.8068934765174598</v>
      </c>
      <c r="O8844" s="217">
        <v>2.8068934765174598</v>
      </c>
      <c r="P8844" s="217">
        <v>0</v>
      </c>
      <c r="Q8844" s="217">
        <v>2.8068934765174598</v>
      </c>
      <c r="R8844" s="217">
        <v>2.8068934765174598</v>
      </c>
      <c r="S8844" s="217">
        <v>0</v>
      </c>
      <c r="T8844" s="217">
        <v>2.8068934765174598</v>
      </c>
      <c r="U8844" s="217">
        <v>2.8068934765174598</v>
      </c>
      <c r="V8844" s="217">
        <v>0</v>
      </c>
      <c r="W8844" s="217">
        <v>2.8068934765174598</v>
      </c>
      <c r="X8844" s="217">
        <v>2.8068934765174598</v>
      </c>
      <c r="Y8844" s="217">
        <v>0</v>
      </c>
    </row>
    <row r="8845" spans="2:25">
      <c r="B8845" s="217" t="s">
        <v>9014</v>
      </c>
      <c r="C8845" s="217" t="s">
        <v>5935</v>
      </c>
      <c r="D8845" s="217" t="s">
        <v>19</v>
      </c>
      <c r="E8845" s="217" t="s">
        <v>87</v>
      </c>
      <c r="F8845" s="217" t="s">
        <v>12</v>
      </c>
      <c r="G8845" s="217" t="s">
        <v>5</v>
      </c>
      <c r="H8845" s="217" t="s">
        <v>172</v>
      </c>
      <c r="I8845" s="217">
        <v>4</v>
      </c>
      <c r="J8845" s="217">
        <v>4</v>
      </c>
      <c r="K8845" s="217">
        <v>0</v>
      </c>
      <c r="L8845" s="217">
        <v>11</v>
      </c>
      <c r="M8845" s="217">
        <v>532.82748495081501</v>
      </c>
      <c r="N8845" s="217">
        <v>7.5071202461885704</v>
      </c>
      <c r="O8845" s="217">
        <v>7.5071202461885704</v>
      </c>
      <c r="P8845" s="217">
        <v>0</v>
      </c>
      <c r="Q8845" s="217">
        <v>7.5071202461885704</v>
      </c>
      <c r="R8845" s="217">
        <v>7.5071202461885704</v>
      </c>
      <c r="S8845" s="217">
        <v>0</v>
      </c>
      <c r="T8845" s="217">
        <v>7.5071202461885704</v>
      </c>
      <c r="U8845" s="217">
        <v>7.5071202461885704</v>
      </c>
      <c r="V8845" s="217">
        <v>0</v>
      </c>
      <c r="W8845" s="217">
        <v>7.5071202461885704</v>
      </c>
      <c r="X8845" s="217">
        <v>7.5071202461885704</v>
      </c>
      <c r="Y8845" s="217">
        <v>0</v>
      </c>
    </row>
    <row r="8846" spans="2:25">
      <c r="B8846" s="217" t="s">
        <v>9015</v>
      </c>
      <c r="C8846" s="217" t="s">
        <v>5935</v>
      </c>
      <c r="D8846" s="217" t="s">
        <v>19</v>
      </c>
      <c r="E8846" s="217" t="s">
        <v>87</v>
      </c>
      <c r="F8846" s="217" t="s">
        <v>12</v>
      </c>
      <c r="G8846" s="217" t="s">
        <v>5</v>
      </c>
      <c r="H8846" s="217" t="s">
        <v>174</v>
      </c>
      <c r="I8846" s="217">
        <v>15</v>
      </c>
      <c r="J8846" s="217">
        <v>15</v>
      </c>
      <c r="K8846" s="217">
        <v>0</v>
      </c>
      <c r="L8846" s="217">
        <v>13</v>
      </c>
      <c r="M8846" s="217">
        <v>906.96109235060896</v>
      </c>
      <c r="N8846" s="217">
        <v>16.538746950129799</v>
      </c>
      <c r="O8846" s="217">
        <v>16.538746950129799</v>
      </c>
      <c r="P8846" s="217">
        <v>0</v>
      </c>
      <c r="Q8846" s="217">
        <v>16.538746950129799</v>
      </c>
      <c r="R8846" s="217">
        <v>16.538746950129799</v>
      </c>
      <c r="S8846" s="217">
        <v>0</v>
      </c>
      <c r="T8846" s="217">
        <v>16.538746950129799</v>
      </c>
      <c r="U8846" s="217">
        <v>16.538746950129799</v>
      </c>
      <c r="V8846" s="217">
        <v>0</v>
      </c>
      <c r="W8846" s="217">
        <v>16.538746950129799</v>
      </c>
      <c r="X8846" s="217">
        <v>16.538746950129799</v>
      </c>
      <c r="Y8846" s="217">
        <v>0</v>
      </c>
    </row>
    <row r="8847" spans="2:25">
      <c r="B8847" s="217" t="s">
        <v>9016</v>
      </c>
      <c r="C8847" s="217" t="s">
        <v>5935</v>
      </c>
      <c r="D8847" s="217" t="s">
        <v>19</v>
      </c>
      <c r="E8847" s="217" t="s">
        <v>87</v>
      </c>
      <c r="F8847" s="217" t="s">
        <v>12</v>
      </c>
      <c r="G8847" s="217" t="s">
        <v>5</v>
      </c>
      <c r="H8847" s="217" t="s">
        <v>176</v>
      </c>
      <c r="I8847" s="217">
        <v>11</v>
      </c>
      <c r="J8847" s="217">
        <v>11</v>
      </c>
      <c r="K8847" s="217">
        <v>0</v>
      </c>
      <c r="L8847" s="217">
        <v>23</v>
      </c>
      <c r="M8847" s="217">
        <v>1167.01365438262</v>
      </c>
      <c r="N8847" s="217">
        <v>9.4257680350957997</v>
      </c>
      <c r="O8847" s="217">
        <v>9.4257680350957997</v>
      </c>
      <c r="P8847" s="217">
        <v>0</v>
      </c>
      <c r="Q8847" s="217">
        <v>9.4257680350957997</v>
      </c>
      <c r="R8847" s="217">
        <v>9.4257680350957997</v>
      </c>
      <c r="S8847" s="217">
        <v>0</v>
      </c>
      <c r="T8847" s="217">
        <v>9.4257680350957997</v>
      </c>
      <c r="U8847" s="217">
        <v>9.4257680350957997</v>
      </c>
      <c r="V8847" s="217">
        <v>0</v>
      </c>
      <c r="W8847" s="217">
        <v>9.4257680350957997</v>
      </c>
      <c r="X8847" s="217">
        <v>9.4257680350957997</v>
      </c>
      <c r="Y8847" s="217">
        <v>0</v>
      </c>
    </row>
    <row r="8848" spans="2:25">
      <c r="B8848" s="217" t="s">
        <v>9017</v>
      </c>
      <c r="C8848" s="217" t="s">
        <v>5935</v>
      </c>
      <c r="D8848" s="217" t="s">
        <v>19</v>
      </c>
      <c r="E8848" s="217" t="s">
        <v>87</v>
      </c>
      <c r="F8848" s="217" t="s">
        <v>12</v>
      </c>
      <c r="G8848" s="217" t="s">
        <v>5</v>
      </c>
      <c r="H8848" s="217" t="s">
        <v>178</v>
      </c>
      <c r="I8848" s="217">
        <v>29</v>
      </c>
      <c r="J8848" s="217">
        <v>29</v>
      </c>
      <c r="K8848" s="217">
        <v>0</v>
      </c>
      <c r="L8848" s="217">
        <v>87</v>
      </c>
      <c r="M8848" s="217">
        <v>2886.9320217295499</v>
      </c>
      <c r="N8848" s="217">
        <v>10.045265971529901</v>
      </c>
      <c r="O8848" s="217">
        <v>10.045265971529901</v>
      </c>
      <c r="P8848" s="217">
        <v>0</v>
      </c>
      <c r="Q8848" s="217">
        <v>10.045265971529901</v>
      </c>
      <c r="R8848" s="217">
        <v>10.045265971529901</v>
      </c>
      <c r="S8848" s="217">
        <v>0</v>
      </c>
      <c r="T8848" s="217">
        <v>10.045265971529901</v>
      </c>
      <c r="U8848" s="217">
        <v>10.045265971529901</v>
      </c>
      <c r="V8848" s="217">
        <v>0</v>
      </c>
      <c r="W8848" s="217">
        <v>10.045265971529901</v>
      </c>
      <c r="X8848" s="217">
        <v>10.045265971529901</v>
      </c>
      <c r="Y8848" s="217">
        <v>0</v>
      </c>
    </row>
    <row r="8849" spans="2:25">
      <c r="B8849" s="217" t="s">
        <v>9018</v>
      </c>
      <c r="C8849" s="217" t="s">
        <v>5935</v>
      </c>
      <c r="D8849" s="217" t="s">
        <v>19</v>
      </c>
      <c r="E8849" s="217" t="s">
        <v>87</v>
      </c>
      <c r="F8849" s="217" t="s">
        <v>12</v>
      </c>
      <c r="G8849" s="217" t="s">
        <v>5</v>
      </c>
      <c r="H8849" s="217" t="s">
        <v>5</v>
      </c>
      <c r="I8849" s="217">
        <v>60</v>
      </c>
      <c r="J8849" s="217">
        <v>60</v>
      </c>
      <c r="K8849" s="217">
        <v>0</v>
      </c>
      <c r="L8849" s="217">
        <v>135</v>
      </c>
      <c r="M8849" s="217">
        <v>5850</v>
      </c>
      <c r="N8849" s="217">
        <v>10.2564102564103</v>
      </c>
      <c r="O8849" s="217">
        <v>10.2564102564103</v>
      </c>
      <c r="P8849" s="217">
        <v>0</v>
      </c>
      <c r="Q8849" s="217">
        <v>10.2564102564103</v>
      </c>
      <c r="R8849" s="217">
        <v>10.2564102564103</v>
      </c>
      <c r="S8849" s="217">
        <v>0</v>
      </c>
      <c r="T8849" s="217">
        <v>10.2564102564103</v>
      </c>
      <c r="U8849" s="217">
        <v>10.2564102564103</v>
      </c>
      <c r="V8849" s="217">
        <v>0</v>
      </c>
      <c r="W8849" s="217">
        <v>10.2564102564103</v>
      </c>
      <c r="X8849" s="217">
        <v>10.2564102564103</v>
      </c>
      <c r="Y8849" s="217">
        <v>0</v>
      </c>
    </row>
    <row r="8850" spans="2:25">
      <c r="B8850" s="217" t="s">
        <v>9019</v>
      </c>
      <c r="C8850" s="217" t="s">
        <v>5935</v>
      </c>
      <c r="D8850" s="217" t="s">
        <v>19</v>
      </c>
      <c r="E8850" s="217" t="s">
        <v>87</v>
      </c>
      <c r="F8850" s="217" t="s">
        <v>9</v>
      </c>
      <c r="G8850" s="217" t="s">
        <v>5</v>
      </c>
      <c r="H8850" s="217" t="s">
        <v>170</v>
      </c>
      <c r="I8850" s="217">
        <v>0</v>
      </c>
      <c r="J8850" s="217">
        <v>0</v>
      </c>
      <c r="K8850" s="217">
        <v>0</v>
      </c>
      <c r="L8850" s="217">
        <v>3</v>
      </c>
      <c r="M8850" s="217">
        <v>368.62554112554102</v>
      </c>
      <c r="N8850" s="217">
        <v>0</v>
      </c>
      <c r="O8850" s="217">
        <v>0</v>
      </c>
      <c r="P8850" s="217">
        <v>0</v>
      </c>
      <c r="Q8850" s="217">
        <v>0</v>
      </c>
      <c r="R8850" s="217">
        <v>0</v>
      </c>
      <c r="S8850" s="217">
        <v>0</v>
      </c>
      <c r="T8850" s="217">
        <v>0</v>
      </c>
      <c r="U8850" s="217">
        <v>0</v>
      </c>
      <c r="V8850" s="217">
        <v>0</v>
      </c>
      <c r="W8850" s="217">
        <v>0</v>
      </c>
      <c r="X8850" s="217">
        <v>0</v>
      </c>
      <c r="Y8850" s="217">
        <v>0</v>
      </c>
    </row>
    <row r="8851" spans="2:25">
      <c r="B8851" s="217" t="s">
        <v>9020</v>
      </c>
      <c r="C8851" s="217" t="s">
        <v>5935</v>
      </c>
      <c r="D8851" s="217" t="s">
        <v>19</v>
      </c>
      <c r="E8851" s="217" t="s">
        <v>87</v>
      </c>
      <c r="F8851" s="217" t="s">
        <v>9</v>
      </c>
      <c r="G8851" s="217" t="s">
        <v>5</v>
      </c>
      <c r="H8851" s="217" t="s">
        <v>172</v>
      </c>
      <c r="I8851" s="217">
        <v>1</v>
      </c>
      <c r="J8851" s="217">
        <v>1</v>
      </c>
      <c r="K8851" s="217">
        <v>0</v>
      </c>
      <c r="L8851" s="217">
        <v>21</v>
      </c>
      <c r="M8851" s="217">
        <v>591.80735930735898</v>
      </c>
      <c r="N8851" s="217">
        <v>1.6897390413839799</v>
      </c>
      <c r="O8851" s="217">
        <v>1.6897390413839799</v>
      </c>
      <c r="P8851" s="217">
        <v>0</v>
      </c>
      <c r="Q8851" s="217">
        <v>1.6897390413839799</v>
      </c>
      <c r="R8851" s="217">
        <v>1.6897390413839799</v>
      </c>
      <c r="S8851" s="217">
        <v>0</v>
      </c>
      <c r="T8851" s="217">
        <v>1.6897390413839799</v>
      </c>
      <c r="U8851" s="217">
        <v>1.6897390413839799</v>
      </c>
      <c r="V8851" s="217">
        <v>0</v>
      </c>
      <c r="W8851" s="217">
        <v>1.6897390413839799</v>
      </c>
      <c r="X8851" s="217">
        <v>1.6897390413839799</v>
      </c>
      <c r="Y8851" s="217">
        <v>0</v>
      </c>
    </row>
    <row r="8852" spans="2:25">
      <c r="B8852" s="217" t="s">
        <v>9021</v>
      </c>
      <c r="C8852" s="217" t="s">
        <v>5935</v>
      </c>
      <c r="D8852" s="217" t="s">
        <v>19</v>
      </c>
      <c r="E8852" s="217" t="s">
        <v>87</v>
      </c>
      <c r="F8852" s="217" t="s">
        <v>9</v>
      </c>
      <c r="G8852" s="217" t="s">
        <v>5</v>
      </c>
      <c r="H8852" s="217" t="s">
        <v>174</v>
      </c>
      <c r="I8852" s="217">
        <v>2</v>
      </c>
      <c r="J8852" s="217">
        <v>2</v>
      </c>
      <c r="K8852" s="217">
        <v>0</v>
      </c>
      <c r="L8852" s="217">
        <v>42</v>
      </c>
      <c r="M8852" s="217">
        <v>926.969696969697</v>
      </c>
      <c r="N8852" s="217">
        <v>2.1575678326250398</v>
      </c>
      <c r="O8852" s="217">
        <v>2.1575678326250398</v>
      </c>
      <c r="P8852" s="217">
        <v>0</v>
      </c>
      <c r="Q8852" s="217">
        <v>2.1575678326250398</v>
      </c>
      <c r="R8852" s="217">
        <v>2.1575678326250398</v>
      </c>
      <c r="S8852" s="217">
        <v>0</v>
      </c>
      <c r="T8852" s="217">
        <v>2.1575678326250398</v>
      </c>
      <c r="U8852" s="217">
        <v>2.1575678326250398</v>
      </c>
      <c r="V8852" s="217">
        <v>0</v>
      </c>
      <c r="W8852" s="217">
        <v>2.1575678326250398</v>
      </c>
      <c r="X8852" s="217">
        <v>2.1575678326250398</v>
      </c>
      <c r="Y8852" s="217">
        <v>0</v>
      </c>
    </row>
    <row r="8853" spans="2:25">
      <c r="B8853" s="217" t="s">
        <v>9022</v>
      </c>
      <c r="C8853" s="217" t="s">
        <v>5935</v>
      </c>
      <c r="D8853" s="217" t="s">
        <v>19</v>
      </c>
      <c r="E8853" s="217" t="s">
        <v>87</v>
      </c>
      <c r="F8853" s="217" t="s">
        <v>9</v>
      </c>
      <c r="G8853" s="217" t="s">
        <v>5</v>
      </c>
      <c r="H8853" s="217" t="s">
        <v>176</v>
      </c>
      <c r="I8853" s="217">
        <v>9</v>
      </c>
      <c r="J8853" s="217">
        <v>8</v>
      </c>
      <c r="K8853" s="217">
        <v>1</v>
      </c>
      <c r="L8853" s="217">
        <v>35</v>
      </c>
      <c r="M8853" s="217">
        <v>1181.08225108225</v>
      </c>
      <c r="N8853" s="217">
        <v>7.62012975112708</v>
      </c>
      <c r="O8853" s="217">
        <v>6.7734486676685099</v>
      </c>
      <c r="P8853" s="217">
        <v>0.84668108345856397</v>
      </c>
      <c r="Q8853" s="217">
        <v>7.62012975112708</v>
      </c>
      <c r="R8853" s="217">
        <v>6.7734486676685099</v>
      </c>
      <c r="S8853" s="217">
        <v>0.84668108345856397</v>
      </c>
      <c r="T8853" s="217">
        <v>7.62012975112708</v>
      </c>
      <c r="U8853" s="217">
        <v>6.7734486676685099</v>
      </c>
      <c r="V8853" s="217">
        <v>0.84668108345856397</v>
      </c>
      <c r="W8853" s="217">
        <v>7.62012975112708</v>
      </c>
      <c r="X8853" s="217">
        <v>6.7734486676685099</v>
      </c>
      <c r="Y8853" s="217">
        <v>0.84668108345856397</v>
      </c>
    </row>
    <row r="8854" spans="2:25">
      <c r="B8854" s="217" t="s">
        <v>9023</v>
      </c>
      <c r="C8854" s="217" t="s">
        <v>5935</v>
      </c>
      <c r="D8854" s="217" t="s">
        <v>19</v>
      </c>
      <c r="E8854" s="217" t="s">
        <v>87</v>
      </c>
      <c r="F8854" s="217" t="s">
        <v>9</v>
      </c>
      <c r="G8854" s="217" t="s">
        <v>5</v>
      </c>
      <c r="H8854" s="217" t="s">
        <v>178</v>
      </c>
      <c r="I8854" s="217">
        <v>19</v>
      </c>
      <c r="J8854" s="217">
        <v>19</v>
      </c>
      <c r="K8854" s="217">
        <v>0</v>
      </c>
      <c r="L8854" s="217">
        <v>100</v>
      </c>
      <c r="M8854" s="217">
        <v>3051.5151515151501</v>
      </c>
      <c r="N8854" s="217">
        <v>6.2264150943396199</v>
      </c>
      <c r="O8854" s="217">
        <v>6.2264150943396199</v>
      </c>
      <c r="P8854" s="217">
        <v>0</v>
      </c>
      <c r="Q8854" s="217">
        <v>6.2264150943396199</v>
      </c>
      <c r="R8854" s="217">
        <v>6.2264150943396199</v>
      </c>
      <c r="S8854" s="217">
        <v>0</v>
      </c>
      <c r="T8854" s="217">
        <v>6.2264150943396199</v>
      </c>
      <c r="U8854" s="217">
        <v>6.2264150943396199</v>
      </c>
      <c r="V8854" s="217">
        <v>0</v>
      </c>
      <c r="W8854" s="217">
        <v>6.2264150943396199</v>
      </c>
      <c r="X8854" s="217">
        <v>6.2264150943396199</v>
      </c>
      <c r="Y8854" s="217">
        <v>0</v>
      </c>
    </row>
    <row r="8855" spans="2:25">
      <c r="B8855" s="217" t="s">
        <v>9024</v>
      </c>
      <c r="C8855" s="217" t="s">
        <v>5935</v>
      </c>
      <c r="D8855" s="217" t="s">
        <v>19</v>
      </c>
      <c r="E8855" s="217" t="s">
        <v>87</v>
      </c>
      <c r="F8855" s="217" t="s">
        <v>9</v>
      </c>
      <c r="G8855" s="217" t="s">
        <v>5</v>
      </c>
      <c r="H8855" s="217" t="s">
        <v>5</v>
      </c>
      <c r="I8855" s="217">
        <v>31</v>
      </c>
      <c r="J8855" s="217">
        <v>30</v>
      </c>
      <c r="K8855" s="217">
        <v>1</v>
      </c>
      <c r="L8855" s="217">
        <v>201</v>
      </c>
      <c r="M8855" s="217">
        <v>6120</v>
      </c>
      <c r="N8855" s="217">
        <v>5.0653594771241801</v>
      </c>
      <c r="O8855" s="217">
        <v>4.9019607843137303</v>
      </c>
      <c r="P8855" s="217">
        <v>0.16339869281045799</v>
      </c>
      <c r="Q8855" s="217">
        <v>5.0653594771241801</v>
      </c>
      <c r="R8855" s="217">
        <v>4.9019607843137303</v>
      </c>
      <c r="S8855" s="217">
        <v>0.16339869281045799</v>
      </c>
      <c r="T8855" s="217">
        <v>5.0653594771241801</v>
      </c>
      <c r="U8855" s="217">
        <v>4.9019607843137303</v>
      </c>
      <c r="V8855" s="217">
        <v>0.16339869281045799</v>
      </c>
      <c r="W8855" s="217">
        <v>5.0653594771241801</v>
      </c>
      <c r="X8855" s="217">
        <v>4.9019607843137303</v>
      </c>
      <c r="Y8855" s="217">
        <v>0.16339869281045799</v>
      </c>
    </row>
    <row r="8856" spans="2:25">
      <c r="B8856" s="217" t="s">
        <v>9025</v>
      </c>
      <c r="C8856" s="217" t="s">
        <v>5935</v>
      </c>
      <c r="D8856" s="217" t="s">
        <v>19</v>
      </c>
      <c r="E8856" s="217" t="s">
        <v>87</v>
      </c>
      <c r="F8856" s="217" t="s">
        <v>5</v>
      </c>
      <c r="G8856" s="217" t="s">
        <v>5</v>
      </c>
      <c r="H8856" s="217" t="s">
        <v>170</v>
      </c>
      <c r="I8856" s="217">
        <v>1</v>
      </c>
      <c r="J8856" s="217">
        <v>1</v>
      </c>
      <c r="K8856" s="217">
        <v>0</v>
      </c>
      <c r="L8856" s="217">
        <v>4</v>
      </c>
      <c r="M8856" s="217">
        <v>724.89128771194601</v>
      </c>
      <c r="N8856" s="217">
        <v>1.37951720065006</v>
      </c>
      <c r="O8856" s="217">
        <v>1.37951720065006</v>
      </c>
      <c r="P8856" s="217">
        <v>0</v>
      </c>
      <c r="Q8856" s="217">
        <v>1.37951720065006</v>
      </c>
      <c r="R8856" s="217">
        <v>1.37951720065006</v>
      </c>
      <c r="S8856" s="217">
        <v>0</v>
      </c>
      <c r="T8856" s="217">
        <v>1.37951720065006</v>
      </c>
      <c r="U8856" s="217">
        <v>1.37951720065006</v>
      </c>
      <c r="V8856" s="217">
        <v>0</v>
      </c>
      <c r="W8856" s="217">
        <v>1.37951720065006</v>
      </c>
      <c r="X8856" s="217">
        <v>1.37951720065006</v>
      </c>
      <c r="Y8856" s="217">
        <v>0</v>
      </c>
    </row>
    <row r="8857" spans="2:25">
      <c r="B8857" s="217" t="s">
        <v>9026</v>
      </c>
      <c r="C8857" s="217" t="s">
        <v>5935</v>
      </c>
      <c r="D8857" s="217" t="s">
        <v>19</v>
      </c>
      <c r="E8857" s="217" t="s">
        <v>87</v>
      </c>
      <c r="F8857" s="217" t="s">
        <v>5</v>
      </c>
      <c r="G8857" s="217" t="s">
        <v>5</v>
      </c>
      <c r="H8857" s="217" t="s">
        <v>172</v>
      </c>
      <c r="I8857" s="217">
        <v>5</v>
      </c>
      <c r="J8857" s="217">
        <v>5</v>
      </c>
      <c r="K8857" s="217">
        <v>0</v>
      </c>
      <c r="L8857" s="217">
        <v>32</v>
      </c>
      <c r="M8857" s="217">
        <v>1124.63484425817</v>
      </c>
      <c r="N8857" s="217">
        <v>4.4458875034216803</v>
      </c>
      <c r="O8857" s="217">
        <v>4.4458875034216803</v>
      </c>
      <c r="P8857" s="217">
        <v>0</v>
      </c>
      <c r="Q8857" s="217">
        <v>4.4458875034216803</v>
      </c>
      <c r="R8857" s="217">
        <v>4.4458875034216803</v>
      </c>
      <c r="S8857" s="217">
        <v>0</v>
      </c>
      <c r="T8857" s="217">
        <v>4.4458875034216803</v>
      </c>
      <c r="U8857" s="217">
        <v>4.4458875034216803</v>
      </c>
      <c r="V8857" s="217">
        <v>0</v>
      </c>
      <c r="W8857" s="217">
        <v>4.4458875034216803</v>
      </c>
      <c r="X8857" s="217">
        <v>4.4458875034216803</v>
      </c>
      <c r="Y8857" s="217">
        <v>0</v>
      </c>
    </row>
    <row r="8858" spans="2:25">
      <c r="B8858" s="217" t="s">
        <v>9027</v>
      </c>
      <c r="C8858" s="217" t="s">
        <v>5935</v>
      </c>
      <c r="D8858" s="217" t="s">
        <v>19</v>
      </c>
      <c r="E8858" s="217" t="s">
        <v>87</v>
      </c>
      <c r="F8858" s="217" t="s">
        <v>5</v>
      </c>
      <c r="G8858" s="217" t="s">
        <v>5</v>
      </c>
      <c r="H8858" s="217" t="s">
        <v>174</v>
      </c>
      <c r="I8858" s="217">
        <v>17</v>
      </c>
      <c r="J8858" s="217">
        <v>17</v>
      </c>
      <c r="K8858" s="217">
        <v>0</v>
      </c>
      <c r="L8858" s="217">
        <v>55</v>
      </c>
      <c r="M8858" s="217">
        <v>1833.9307893203099</v>
      </c>
      <c r="N8858" s="217">
        <v>9.26970641367582</v>
      </c>
      <c r="O8858" s="217">
        <v>9.26970641367582</v>
      </c>
      <c r="P8858" s="217">
        <v>0</v>
      </c>
      <c r="Q8858" s="217">
        <v>9.26970641367582</v>
      </c>
      <c r="R8858" s="217">
        <v>9.26970641367582</v>
      </c>
      <c r="S8858" s="217">
        <v>0</v>
      </c>
      <c r="T8858" s="217">
        <v>9.26970641367582</v>
      </c>
      <c r="U8858" s="217">
        <v>9.26970641367582</v>
      </c>
      <c r="V8858" s="217">
        <v>0</v>
      </c>
      <c r="W8858" s="217">
        <v>9.26970641367582</v>
      </c>
      <c r="X8858" s="217">
        <v>9.26970641367582</v>
      </c>
      <c r="Y8858" s="217">
        <v>0</v>
      </c>
    </row>
    <row r="8859" spans="2:25">
      <c r="B8859" s="217" t="s">
        <v>9028</v>
      </c>
      <c r="C8859" s="217" t="s">
        <v>5935</v>
      </c>
      <c r="D8859" s="217" t="s">
        <v>19</v>
      </c>
      <c r="E8859" s="217" t="s">
        <v>87</v>
      </c>
      <c r="F8859" s="217" t="s">
        <v>5</v>
      </c>
      <c r="G8859" s="217" t="s">
        <v>5</v>
      </c>
      <c r="H8859" s="217" t="s">
        <v>176</v>
      </c>
      <c r="I8859" s="217">
        <v>20</v>
      </c>
      <c r="J8859" s="217">
        <v>19</v>
      </c>
      <c r="K8859" s="217">
        <v>1</v>
      </c>
      <c r="L8859" s="217">
        <v>58</v>
      </c>
      <c r="M8859" s="217">
        <v>2348.0959054648702</v>
      </c>
      <c r="N8859" s="217">
        <v>8.5175396598804909</v>
      </c>
      <c r="O8859" s="217">
        <v>8.0916626768864699</v>
      </c>
      <c r="P8859" s="217">
        <v>0.42587698299402499</v>
      </c>
      <c r="Q8859" s="217">
        <v>8.5175396598804909</v>
      </c>
      <c r="R8859" s="217">
        <v>8.0916626768864699</v>
      </c>
      <c r="S8859" s="217">
        <v>0.42587698299402499</v>
      </c>
      <c r="T8859" s="217">
        <v>8.5175396598804909</v>
      </c>
      <c r="U8859" s="217">
        <v>8.0916626768864699</v>
      </c>
      <c r="V8859" s="217">
        <v>0.42587698299402499</v>
      </c>
      <c r="W8859" s="217">
        <v>8.5175396598804909</v>
      </c>
      <c r="X8859" s="217">
        <v>8.0916626768864699</v>
      </c>
      <c r="Y8859" s="217">
        <v>0.42587698299402499</v>
      </c>
    </row>
    <row r="8860" spans="2:25">
      <c r="B8860" s="217" t="s">
        <v>9029</v>
      </c>
      <c r="C8860" s="217" t="s">
        <v>5935</v>
      </c>
      <c r="D8860" s="217" t="s">
        <v>19</v>
      </c>
      <c r="E8860" s="217" t="s">
        <v>87</v>
      </c>
      <c r="F8860" s="217" t="s">
        <v>5</v>
      </c>
      <c r="G8860" s="217" t="s">
        <v>5</v>
      </c>
      <c r="H8860" s="217" t="s">
        <v>178</v>
      </c>
      <c r="I8860" s="217">
        <v>48</v>
      </c>
      <c r="J8860" s="217">
        <v>48</v>
      </c>
      <c r="K8860" s="217">
        <v>0</v>
      </c>
      <c r="L8860" s="217">
        <v>187</v>
      </c>
      <c r="M8860" s="217">
        <v>5938.44717324471</v>
      </c>
      <c r="N8860" s="217">
        <v>8.0829211070969702</v>
      </c>
      <c r="O8860" s="217">
        <v>8.0829211070969702</v>
      </c>
      <c r="P8860" s="217">
        <v>0</v>
      </c>
      <c r="Q8860" s="217">
        <v>8.0829211070969702</v>
      </c>
      <c r="R8860" s="217">
        <v>8.0829211070969702</v>
      </c>
      <c r="S8860" s="217">
        <v>0</v>
      </c>
      <c r="T8860" s="217">
        <v>8.0829211070969702</v>
      </c>
      <c r="U8860" s="217">
        <v>8.0829211070969702</v>
      </c>
      <c r="V8860" s="217">
        <v>0</v>
      </c>
      <c r="W8860" s="217">
        <v>8.0829211070969702</v>
      </c>
      <c r="X8860" s="217">
        <v>8.0829211070969702</v>
      </c>
      <c r="Y8860" s="217">
        <v>0</v>
      </c>
    </row>
    <row r="8861" spans="2:25">
      <c r="B8861" s="217" t="s">
        <v>9030</v>
      </c>
      <c r="C8861" s="217" t="s">
        <v>5935</v>
      </c>
      <c r="D8861" s="217" t="s">
        <v>19</v>
      </c>
      <c r="E8861" s="217" t="s">
        <v>87</v>
      </c>
      <c r="F8861" s="217" t="s">
        <v>5</v>
      </c>
      <c r="G8861" s="217" t="s">
        <v>5</v>
      </c>
      <c r="H8861" s="217" t="s">
        <v>5</v>
      </c>
      <c r="I8861" s="217">
        <v>91</v>
      </c>
      <c r="J8861" s="217">
        <v>90</v>
      </c>
      <c r="K8861" s="217">
        <v>1</v>
      </c>
      <c r="L8861" s="217">
        <v>336</v>
      </c>
      <c r="M8861" s="217">
        <v>11970</v>
      </c>
      <c r="N8861" s="217">
        <v>7.60233918128655</v>
      </c>
      <c r="O8861" s="217">
        <v>7.5187969924812004</v>
      </c>
      <c r="P8861" s="217">
        <v>8.3542188805346695E-2</v>
      </c>
      <c r="Q8861" s="217">
        <v>7.60233918128655</v>
      </c>
      <c r="R8861" s="217">
        <v>7.5187969924812004</v>
      </c>
      <c r="S8861" s="217">
        <v>8.3542188805346695E-2</v>
      </c>
      <c r="T8861" s="217">
        <v>7.60233918128655</v>
      </c>
      <c r="U8861" s="217">
        <v>7.5187969924812004</v>
      </c>
      <c r="V8861" s="217">
        <v>8.3542188805346695E-2</v>
      </c>
      <c r="W8861" s="217">
        <v>7.60233918128655</v>
      </c>
      <c r="X8861" s="217">
        <v>7.5187969924812004</v>
      </c>
      <c r="Y8861" s="217">
        <v>8.3542188805346695E-2</v>
      </c>
    </row>
    <row r="8862" spans="2:25">
      <c r="B8862" s="217" t="s">
        <v>9031</v>
      </c>
      <c r="C8862" s="217" t="s">
        <v>5935</v>
      </c>
      <c r="D8862" s="217" t="s">
        <v>19</v>
      </c>
      <c r="E8862" s="217" t="s">
        <v>88</v>
      </c>
      <c r="F8862" s="217" t="s">
        <v>12</v>
      </c>
      <c r="G8862" s="217" t="s">
        <v>10</v>
      </c>
      <c r="H8862" s="217" t="s">
        <v>170</v>
      </c>
      <c r="I8862" s="217">
        <v>0</v>
      </c>
      <c r="J8862" s="217">
        <v>0</v>
      </c>
      <c r="K8862" s="217">
        <v>0</v>
      </c>
      <c r="L8862" s="217">
        <v>0</v>
      </c>
      <c r="M8862" s="217">
        <v>42.935779816513801</v>
      </c>
      <c r="N8862" s="217">
        <v>0</v>
      </c>
      <c r="O8862" s="217">
        <v>0</v>
      </c>
      <c r="P8862" s="217">
        <v>0</v>
      </c>
      <c r="Q8862" s="217">
        <v>0</v>
      </c>
      <c r="R8862" s="217">
        <v>0</v>
      </c>
      <c r="S8862" s="217">
        <v>0</v>
      </c>
      <c r="T8862" s="217">
        <v>0</v>
      </c>
      <c r="U8862" s="217">
        <v>0</v>
      </c>
      <c r="V8862" s="217">
        <v>0</v>
      </c>
      <c r="W8862" s="217">
        <v>0</v>
      </c>
      <c r="X8862" s="217">
        <v>0</v>
      </c>
      <c r="Y8862" s="217">
        <v>0</v>
      </c>
    </row>
    <row r="8863" spans="2:25">
      <c r="B8863" s="217" t="s">
        <v>9032</v>
      </c>
      <c r="C8863" s="217" t="s">
        <v>5935</v>
      </c>
      <c r="D8863" s="217" t="s">
        <v>19</v>
      </c>
      <c r="E8863" s="217" t="s">
        <v>88</v>
      </c>
      <c r="F8863" s="217" t="s">
        <v>12</v>
      </c>
      <c r="G8863" s="217" t="s">
        <v>10</v>
      </c>
      <c r="H8863" s="217" t="s">
        <v>172</v>
      </c>
      <c r="I8863" s="217">
        <v>0</v>
      </c>
      <c r="J8863" s="217">
        <v>0</v>
      </c>
      <c r="K8863" s="217">
        <v>0</v>
      </c>
      <c r="L8863" s="217">
        <v>2</v>
      </c>
      <c r="M8863" s="217">
        <v>96.605504587156005</v>
      </c>
      <c r="N8863" s="217">
        <v>0</v>
      </c>
      <c r="O8863" s="217">
        <v>0</v>
      </c>
      <c r="P8863" s="217">
        <v>0</v>
      </c>
      <c r="Q8863" s="217">
        <v>0</v>
      </c>
      <c r="R8863" s="217">
        <v>0</v>
      </c>
      <c r="S8863" s="217">
        <v>0</v>
      </c>
      <c r="T8863" s="217">
        <v>0</v>
      </c>
      <c r="U8863" s="217">
        <v>0</v>
      </c>
      <c r="V8863" s="217">
        <v>0</v>
      </c>
      <c r="W8863" s="217">
        <v>0</v>
      </c>
      <c r="X8863" s="217">
        <v>0</v>
      </c>
      <c r="Y8863" s="217">
        <v>0</v>
      </c>
    </row>
    <row r="8864" spans="2:25">
      <c r="B8864" s="217" t="s">
        <v>9033</v>
      </c>
      <c r="C8864" s="217" t="s">
        <v>5935</v>
      </c>
      <c r="D8864" s="217" t="s">
        <v>19</v>
      </c>
      <c r="E8864" s="217" t="s">
        <v>88</v>
      </c>
      <c r="F8864" s="217" t="s">
        <v>12</v>
      </c>
      <c r="G8864" s="217" t="s">
        <v>10</v>
      </c>
      <c r="H8864" s="217" t="s">
        <v>174</v>
      </c>
      <c r="I8864" s="217">
        <v>0</v>
      </c>
      <c r="J8864" s="217">
        <v>0</v>
      </c>
      <c r="K8864" s="217">
        <v>0</v>
      </c>
      <c r="L8864" s="217">
        <v>13</v>
      </c>
      <c r="M8864" s="217">
        <v>193.21100917431201</v>
      </c>
      <c r="N8864" s="217">
        <v>0</v>
      </c>
      <c r="O8864" s="217">
        <v>0</v>
      </c>
      <c r="P8864" s="217">
        <v>0</v>
      </c>
      <c r="Q8864" s="217">
        <v>0</v>
      </c>
      <c r="R8864" s="217">
        <v>0</v>
      </c>
      <c r="S8864" s="217">
        <v>0</v>
      </c>
      <c r="T8864" s="217">
        <v>0</v>
      </c>
      <c r="U8864" s="217">
        <v>0</v>
      </c>
      <c r="V8864" s="217">
        <v>0</v>
      </c>
      <c r="W8864" s="217">
        <v>0</v>
      </c>
      <c r="X8864" s="217">
        <v>0</v>
      </c>
      <c r="Y8864" s="217">
        <v>0</v>
      </c>
    </row>
    <row r="8865" spans="2:25">
      <c r="B8865" s="217" t="s">
        <v>9034</v>
      </c>
      <c r="C8865" s="217" t="s">
        <v>5935</v>
      </c>
      <c r="D8865" s="217" t="s">
        <v>19</v>
      </c>
      <c r="E8865" s="217" t="s">
        <v>88</v>
      </c>
      <c r="F8865" s="217" t="s">
        <v>12</v>
      </c>
      <c r="G8865" s="217" t="s">
        <v>10</v>
      </c>
      <c r="H8865" s="217" t="s">
        <v>176</v>
      </c>
      <c r="I8865" s="217">
        <v>4</v>
      </c>
      <c r="J8865" s="217">
        <v>4</v>
      </c>
      <c r="K8865" s="217">
        <v>0</v>
      </c>
      <c r="L8865" s="217">
        <v>16</v>
      </c>
      <c r="M8865" s="217">
        <v>397.15596330275201</v>
      </c>
      <c r="N8865" s="217">
        <v>10.071610071610101</v>
      </c>
      <c r="O8865" s="217">
        <v>10.071610071610101</v>
      </c>
      <c r="P8865" s="217">
        <v>0</v>
      </c>
      <c r="Q8865" s="217">
        <v>10.071610071610101</v>
      </c>
      <c r="R8865" s="217">
        <v>10.071610071610101</v>
      </c>
      <c r="S8865" s="217">
        <v>0</v>
      </c>
      <c r="T8865" s="217">
        <v>10.071610071610101</v>
      </c>
      <c r="U8865" s="217">
        <v>10.071610071610101</v>
      </c>
      <c r="V8865" s="217">
        <v>0</v>
      </c>
      <c r="W8865" s="217">
        <v>10.071610071610101</v>
      </c>
      <c r="X8865" s="217">
        <v>10.071610071610101</v>
      </c>
      <c r="Y8865" s="217">
        <v>0</v>
      </c>
    </row>
    <row r="8866" spans="2:25">
      <c r="B8866" s="217" t="s">
        <v>9035</v>
      </c>
      <c r="C8866" s="217" t="s">
        <v>5935</v>
      </c>
      <c r="D8866" s="217" t="s">
        <v>19</v>
      </c>
      <c r="E8866" s="217" t="s">
        <v>88</v>
      </c>
      <c r="F8866" s="217" t="s">
        <v>12</v>
      </c>
      <c r="G8866" s="217" t="s">
        <v>10</v>
      </c>
      <c r="H8866" s="217" t="s">
        <v>178</v>
      </c>
      <c r="I8866" s="217">
        <v>8</v>
      </c>
      <c r="J8866" s="217">
        <v>8</v>
      </c>
      <c r="K8866" s="217">
        <v>0</v>
      </c>
      <c r="L8866" s="217">
        <v>45</v>
      </c>
      <c r="M8866" s="217">
        <v>1610.0917431192699</v>
      </c>
      <c r="N8866" s="217">
        <v>4.96866096866097</v>
      </c>
      <c r="O8866" s="217">
        <v>4.96866096866097</v>
      </c>
      <c r="P8866" s="217">
        <v>0</v>
      </c>
      <c r="Q8866" s="217">
        <v>4.96866096866097</v>
      </c>
      <c r="R8866" s="217">
        <v>4.96866096866097</v>
      </c>
      <c r="S8866" s="217">
        <v>0</v>
      </c>
      <c r="T8866" s="217">
        <v>4.96866096866097</v>
      </c>
      <c r="U8866" s="217">
        <v>4.96866096866097</v>
      </c>
      <c r="V8866" s="217">
        <v>0</v>
      </c>
      <c r="W8866" s="217">
        <v>4.96866096866097</v>
      </c>
      <c r="X8866" s="217">
        <v>4.96866096866097</v>
      </c>
      <c r="Y8866" s="217">
        <v>0</v>
      </c>
    </row>
    <row r="8867" spans="2:25">
      <c r="B8867" s="217" t="s">
        <v>9036</v>
      </c>
      <c r="C8867" s="217" t="s">
        <v>5935</v>
      </c>
      <c r="D8867" s="217" t="s">
        <v>19</v>
      </c>
      <c r="E8867" s="217" t="s">
        <v>88</v>
      </c>
      <c r="F8867" s="217" t="s">
        <v>12</v>
      </c>
      <c r="G8867" s="217" t="s">
        <v>10</v>
      </c>
      <c r="H8867" s="217" t="s">
        <v>5</v>
      </c>
      <c r="I8867" s="217">
        <v>12</v>
      </c>
      <c r="J8867" s="217">
        <v>12</v>
      </c>
      <c r="K8867" s="217">
        <v>0</v>
      </c>
      <c r="L8867" s="217">
        <v>76</v>
      </c>
      <c r="M8867" s="217">
        <v>2340</v>
      </c>
      <c r="N8867" s="217">
        <v>5.1282051282051304</v>
      </c>
      <c r="O8867" s="217">
        <v>5.1282051282051304</v>
      </c>
      <c r="P8867" s="217">
        <v>0</v>
      </c>
      <c r="Q8867" s="217">
        <v>5.1282051282051304</v>
      </c>
      <c r="R8867" s="217">
        <v>5.1282051282051304</v>
      </c>
      <c r="S8867" s="217">
        <v>0</v>
      </c>
      <c r="T8867" s="217">
        <v>5.1282051282051304</v>
      </c>
      <c r="U8867" s="217">
        <v>5.1282051282051304</v>
      </c>
      <c r="V8867" s="217">
        <v>0</v>
      </c>
      <c r="W8867" s="217">
        <v>5.1282051282051304</v>
      </c>
      <c r="X8867" s="217">
        <v>5.1282051282051304</v>
      </c>
      <c r="Y8867" s="217">
        <v>0</v>
      </c>
    </row>
    <row r="8868" spans="2:25">
      <c r="B8868" s="217" t="s">
        <v>9037</v>
      </c>
      <c r="C8868" s="217" t="s">
        <v>5935</v>
      </c>
      <c r="D8868" s="217" t="s">
        <v>19</v>
      </c>
      <c r="E8868" s="217" t="s">
        <v>88</v>
      </c>
      <c r="F8868" s="217" t="s">
        <v>9</v>
      </c>
      <c r="G8868" s="217" t="s">
        <v>10</v>
      </c>
      <c r="H8868" s="217" t="s">
        <v>170</v>
      </c>
      <c r="I8868" s="217">
        <v>1</v>
      </c>
      <c r="J8868" s="217">
        <v>0</v>
      </c>
      <c r="K8868" s="217">
        <v>1</v>
      </c>
      <c r="L8868" s="217">
        <v>0</v>
      </c>
      <c r="M8868" s="217">
        <v>45.689655172413801</v>
      </c>
      <c r="N8868" s="217">
        <v>21.8867924528302</v>
      </c>
      <c r="O8868" s="217">
        <v>0</v>
      </c>
      <c r="P8868" s="217">
        <v>21.8867924528302</v>
      </c>
      <c r="Q8868" s="217">
        <v>21.8867924528302</v>
      </c>
      <c r="R8868" s="217">
        <v>0</v>
      </c>
      <c r="S8868" s="217">
        <v>21.8867924528302</v>
      </c>
      <c r="T8868" s="217">
        <v>21.8867924528302</v>
      </c>
      <c r="U8868" s="217">
        <v>0</v>
      </c>
      <c r="V8868" s="217">
        <v>21.8867924528302</v>
      </c>
      <c r="W8868" s="217">
        <v>21.8867924528302</v>
      </c>
      <c r="X8868" s="217">
        <v>0</v>
      </c>
      <c r="Y8868" s="217">
        <v>21.8867924528302</v>
      </c>
    </row>
    <row r="8869" spans="2:25">
      <c r="B8869" s="217" t="s">
        <v>9038</v>
      </c>
      <c r="C8869" s="217" t="s">
        <v>5935</v>
      </c>
      <c r="D8869" s="217" t="s">
        <v>19</v>
      </c>
      <c r="E8869" s="217" t="s">
        <v>88</v>
      </c>
      <c r="F8869" s="217" t="s">
        <v>9</v>
      </c>
      <c r="G8869" s="217" t="s">
        <v>10</v>
      </c>
      <c r="H8869" s="217" t="s">
        <v>172</v>
      </c>
      <c r="I8869" s="217">
        <v>0</v>
      </c>
      <c r="J8869" s="217">
        <v>0</v>
      </c>
      <c r="K8869" s="217">
        <v>0</v>
      </c>
      <c r="L8869" s="217">
        <v>1</v>
      </c>
      <c r="M8869" s="217">
        <v>125.64655172413801</v>
      </c>
      <c r="N8869" s="217">
        <v>0</v>
      </c>
      <c r="O8869" s="217">
        <v>0</v>
      </c>
      <c r="P8869" s="217">
        <v>0</v>
      </c>
      <c r="Q8869" s="217">
        <v>0</v>
      </c>
      <c r="R8869" s="217">
        <v>0</v>
      </c>
      <c r="S8869" s="217">
        <v>0</v>
      </c>
      <c r="T8869" s="217">
        <v>0</v>
      </c>
      <c r="U8869" s="217">
        <v>0</v>
      </c>
      <c r="V8869" s="217">
        <v>0</v>
      </c>
      <c r="W8869" s="217">
        <v>0</v>
      </c>
      <c r="X8869" s="217">
        <v>0</v>
      </c>
      <c r="Y8869" s="217">
        <v>0</v>
      </c>
    </row>
    <row r="8870" spans="2:25">
      <c r="B8870" s="217" t="s">
        <v>9039</v>
      </c>
      <c r="C8870" s="217" t="s">
        <v>5935</v>
      </c>
      <c r="D8870" s="217" t="s">
        <v>19</v>
      </c>
      <c r="E8870" s="217" t="s">
        <v>88</v>
      </c>
      <c r="F8870" s="217" t="s">
        <v>9</v>
      </c>
      <c r="G8870" s="217" t="s">
        <v>10</v>
      </c>
      <c r="H8870" s="217" t="s">
        <v>174</v>
      </c>
      <c r="I8870" s="217">
        <v>0</v>
      </c>
      <c r="J8870" s="217">
        <v>0</v>
      </c>
      <c r="K8870" s="217">
        <v>0</v>
      </c>
      <c r="L8870" s="217">
        <v>24</v>
      </c>
      <c r="M8870" s="217">
        <v>239.87068965517199</v>
      </c>
      <c r="N8870" s="217">
        <v>0</v>
      </c>
      <c r="O8870" s="217">
        <v>0</v>
      </c>
      <c r="P8870" s="217">
        <v>0</v>
      </c>
      <c r="Q8870" s="217">
        <v>0</v>
      </c>
      <c r="R8870" s="217">
        <v>0</v>
      </c>
      <c r="S8870" s="217">
        <v>0</v>
      </c>
      <c r="T8870" s="217">
        <v>0</v>
      </c>
      <c r="U8870" s="217">
        <v>0</v>
      </c>
      <c r="V8870" s="217">
        <v>0</v>
      </c>
      <c r="W8870" s="217">
        <v>0</v>
      </c>
      <c r="X8870" s="217">
        <v>0</v>
      </c>
      <c r="Y8870" s="217">
        <v>0</v>
      </c>
    </row>
    <row r="8871" spans="2:25">
      <c r="B8871" s="217" t="s">
        <v>9040</v>
      </c>
      <c r="C8871" s="217" t="s">
        <v>5935</v>
      </c>
      <c r="D8871" s="217" t="s">
        <v>19</v>
      </c>
      <c r="E8871" s="217" t="s">
        <v>88</v>
      </c>
      <c r="F8871" s="217" t="s">
        <v>9</v>
      </c>
      <c r="G8871" s="217" t="s">
        <v>10</v>
      </c>
      <c r="H8871" s="217" t="s">
        <v>176</v>
      </c>
      <c r="I8871" s="217">
        <v>0</v>
      </c>
      <c r="J8871" s="217">
        <v>0</v>
      </c>
      <c r="K8871" s="217">
        <v>0</v>
      </c>
      <c r="L8871" s="217">
        <v>12</v>
      </c>
      <c r="M8871" s="217">
        <v>434.05172413793099</v>
      </c>
      <c r="N8871" s="217">
        <v>0</v>
      </c>
      <c r="O8871" s="217">
        <v>0</v>
      </c>
      <c r="P8871" s="217">
        <v>0</v>
      </c>
      <c r="Q8871" s="217">
        <v>0</v>
      </c>
      <c r="R8871" s="217">
        <v>0</v>
      </c>
      <c r="S8871" s="217">
        <v>0</v>
      </c>
      <c r="T8871" s="217">
        <v>0</v>
      </c>
      <c r="U8871" s="217">
        <v>0</v>
      </c>
      <c r="V8871" s="217">
        <v>0</v>
      </c>
      <c r="W8871" s="217">
        <v>0</v>
      </c>
      <c r="X8871" s="217">
        <v>0</v>
      </c>
      <c r="Y8871" s="217">
        <v>0</v>
      </c>
    </row>
    <row r="8872" spans="2:25">
      <c r="B8872" s="217" t="s">
        <v>9041</v>
      </c>
      <c r="C8872" s="217" t="s">
        <v>5935</v>
      </c>
      <c r="D8872" s="217" t="s">
        <v>19</v>
      </c>
      <c r="E8872" s="217" t="s">
        <v>88</v>
      </c>
      <c r="F8872" s="217" t="s">
        <v>9</v>
      </c>
      <c r="G8872" s="217" t="s">
        <v>10</v>
      </c>
      <c r="H8872" s="217" t="s">
        <v>178</v>
      </c>
      <c r="I8872" s="217">
        <v>10</v>
      </c>
      <c r="J8872" s="217">
        <v>7</v>
      </c>
      <c r="K8872" s="217">
        <v>3</v>
      </c>
      <c r="L8872" s="217">
        <v>83</v>
      </c>
      <c r="M8872" s="217">
        <v>1804.7413793103401</v>
      </c>
      <c r="N8872" s="217">
        <v>5.5409601146405496</v>
      </c>
      <c r="O8872" s="217">
        <v>3.8786720802483901</v>
      </c>
      <c r="P8872" s="217">
        <v>1.66228803439217</v>
      </c>
      <c r="Q8872" s="217">
        <v>5.5409601146405496</v>
      </c>
      <c r="R8872" s="217">
        <v>3.8786720802483901</v>
      </c>
      <c r="S8872" s="217">
        <v>1.66228803439217</v>
      </c>
      <c r="T8872" s="217">
        <v>5.5409601146405496</v>
      </c>
      <c r="U8872" s="217">
        <v>3.8786720802483901</v>
      </c>
      <c r="V8872" s="217">
        <v>1.66228803439217</v>
      </c>
      <c r="W8872" s="217">
        <v>5.5409601146405496</v>
      </c>
      <c r="X8872" s="217">
        <v>3.8786720802483901</v>
      </c>
      <c r="Y8872" s="217">
        <v>1.66228803439217</v>
      </c>
    </row>
    <row r="8873" spans="2:25">
      <c r="B8873" s="217" t="s">
        <v>9042</v>
      </c>
      <c r="C8873" s="217" t="s">
        <v>5935</v>
      </c>
      <c r="D8873" s="217" t="s">
        <v>19</v>
      </c>
      <c r="E8873" s="217" t="s">
        <v>88</v>
      </c>
      <c r="F8873" s="217" t="s">
        <v>9</v>
      </c>
      <c r="G8873" s="217" t="s">
        <v>10</v>
      </c>
      <c r="H8873" s="217" t="s">
        <v>5</v>
      </c>
      <c r="I8873" s="217">
        <v>11</v>
      </c>
      <c r="J8873" s="217">
        <v>7</v>
      </c>
      <c r="K8873" s="217">
        <v>4</v>
      </c>
      <c r="L8873" s="217">
        <v>120</v>
      </c>
      <c r="M8873" s="217">
        <v>2650</v>
      </c>
      <c r="N8873" s="217">
        <v>4.1509433962264204</v>
      </c>
      <c r="O8873" s="217">
        <v>2.64150943396226</v>
      </c>
      <c r="P8873" s="217">
        <v>1.5094339622641499</v>
      </c>
      <c r="Q8873" s="217">
        <v>4.1509433962264204</v>
      </c>
      <c r="R8873" s="217">
        <v>2.64150943396226</v>
      </c>
      <c r="S8873" s="217">
        <v>1.5094339622641499</v>
      </c>
      <c r="T8873" s="217">
        <v>4.1509433962264204</v>
      </c>
      <c r="U8873" s="217">
        <v>2.64150943396226</v>
      </c>
      <c r="V8873" s="217">
        <v>1.5094339622641499</v>
      </c>
      <c r="W8873" s="217">
        <v>4.1509433962264204</v>
      </c>
      <c r="X8873" s="217">
        <v>2.64150943396226</v>
      </c>
      <c r="Y8873" s="217">
        <v>1.5094339622641499</v>
      </c>
    </row>
    <row r="8874" spans="2:25">
      <c r="B8874" s="217" t="s">
        <v>9043</v>
      </c>
      <c r="C8874" s="217" t="s">
        <v>5935</v>
      </c>
      <c r="D8874" s="217" t="s">
        <v>19</v>
      </c>
      <c r="E8874" s="217" t="s">
        <v>88</v>
      </c>
      <c r="F8874" s="217" t="s">
        <v>5</v>
      </c>
      <c r="G8874" s="217" t="s">
        <v>10</v>
      </c>
      <c r="H8874" s="217" t="s">
        <v>170</v>
      </c>
      <c r="I8874" s="217">
        <v>1</v>
      </c>
      <c r="J8874" s="217">
        <v>0</v>
      </c>
      <c r="K8874" s="217">
        <v>1</v>
      </c>
      <c r="L8874" s="217">
        <v>0</v>
      </c>
      <c r="M8874" s="217">
        <v>88.625434988927594</v>
      </c>
      <c r="N8874" s="217">
        <v>11.2834425029895</v>
      </c>
      <c r="O8874" s="217">
        <v>0</v>
      </c>
      <c r="P8874" s="217">
        <v>11.2834425029895</v>
      </c>
      <c r="Q8874" s="217">
        <v>11.2834425029895</v>
      </c>
      <c r="R8874" s="217">
        <v>0</v>
      </c>
      <c r="S8874" s="217">
        <v>11.2834425029895</v>
      </c>
      <c r="T8874" s="217">
        <v>11.2834425029895</v>
      </c>
      <c r="U8874" s="217">
        <v>0</v>
      </c>
      <c r="V8874" s="217">
        <v>11.2834425029895</v>
      </c>
      <c r="W8874" s="217">
        <v>11.2834425029895</v>
      </c>
      <c r="X8874" s="217">
        <v>0</v>
      </c>
      <c r="Y8874" s="217">
        <v>11.2834425029895</v>
      </c>
    </row>
    <row r="8875" spans="2:25">
      <c r="B8875" s="217" t="s">
        <v>9044</v>
      </c>
      <c r="C8875" s="217" t="s">
        <v>5935</v>
      </c>
      <c r="D8875" s="217" t="s">
        <v>19</v>
      </c>
      <c r="E8875" s="217" t="s">
        <v>88</v>
      </c>
      <c r="F8875" s="217" t="s">
        <v>5</v>
      </c>
      <c r="G8875" s="217" t="s">
        <v>10</v>
      </c>
      <c r="H8875" s="217" t="s">
        <v>172</v>
      </c>
      <c r="I8875" s="217">
        <v>0</v>
      </c>
      <c r="J8875" s="217">
        <v>0</v>
      </c>
      <c r="K8875" s="217">
        <v>0</v>
      </c>
      <c r="L8875" s="217">
        <v>3</v>
      </c>
      <c r="M8875" s="217">
        <v>222.25205631129401</v>
      </c>
      <c r="N8875" s="217">
        <v>0</v>
      </c>
      <c r="O8875" s="217">
        <v>0</v>
      </c>
      <c r="P8875" s="217">
        <v>0</v>
      </c>
      <c r="Q8875" s="217">
        <v>0</v>
      </c>
      <c r="R8875" s="217">
        <v>0</v>
      </c>
      <c r="S8875" s="217">
        <v>0</v>
      </c>
      <c r="T8875" s="217">
        <v>0</v>
      </c>
      <c r="U8875" s="217">
        <v>0</v>
      </c>
      <c r="V8875" s="217">
        <v>0</v>
      </c>
      <c r="W8875" s="217">
        <v>0</v>
      </c>
      <c r="X8875" s="217">
        <v>0</v>
      </c>
      <c r="Y8875" s="217">
        <v>0</v>
      </c>
    </row>
    <row r="8876" spans="2:25">
      <c r="B8876" s="217" t="s">
        <v>9045</v>
      </c>
      <c r="C8876" s="217" t="s">
        <v>5935</v>
      </c>
      <c r="D8876" s="217" t="s">
        <v>19</v>
      </c>
      <c r="E8876" s="217" t="s">
        <v>88</v>
      </c>
      <c r="F8876" s="217" t="s">
        <v>5</v>
      </c>
      <c r="G8876" s="217" t="s">
        <v>10</v>
      </c>
      <c r="H8876" s="217" t="s">
        <v>174</v>
      </c>
      <c r="I8876" s="217">
        <v>0</v>
      </c>
      <c r="J8876" s="217">
        <v>0</v>
      </c>
      <c r="K8876" s="217">
        <v>0</v>
      </c>
      <c r="L8876" s="217">
        <v>37</v>
      </c>
      <c r="M8876" s="217">
        <v>433.08169882948403</v>
      </c>
      <c r="N8876" s="217">
        <v>0</v>
      </c>
      <c r="O8876" s="217">
        <v>0</v>
      </c>
      <c r="P8876" s="217">
        <v>0</v>
      </c>
      <c r="Q8876" s="217">
        <v>0</v>
      </c>
      <c r="R8876" s="217">
        <v>0</v>
      </c>
      <c r="S8876" s="217">
        <v>0</v>
      </c>
      <c r="T8876" s="217">
        <v>0</v>
      </c>
      <c r="U8876" s="217">
        <v>0</v>
      </c>
      <c r="V8876" s="217">
        <v>0</v>
      </c>
      <c r="W8876" s="217">
        <v>0</v>
      </c>
      <c r="X8876" s="217">
        <v>0</v>
      </c>
      <c r="Y8876" s="217">
        <v>0</v>
      </c>
    </row>
    <row r="8877" spans="2:25">
      <c r="B8877" s="217" t="s">
        <v>9046</v>
      </c>
      <c r="C8877" s="217" t="s">
        <v>5935</v>
      </c>
      <c r="D8877" s="217" t="s">
        <v>19</v>
      </c>
      <c r="E8877" s="217" t="s">
        <v>88</v>
      </c>
      <c r="F8877" s="217" t="s">
        <v>5</v>
      </c>
      <c r="G8877" s="217" t="s">
        <v>10</v>
      </c>
      <c r="H8877" s="217" t="s">
        <v>176</v>
      </c>
      <c r="I8877" s="217">
        <v>4</v>
      </c>
      <c r="J8877" s="217">
        <v>4</v>
      </c>
      <c r="K8877" s="217">
        <v>0</v>
      </c>
      <c r="L8877" s="217">
        <v>28</v>
      </c>
      <c r="M8877" s="217">
        <v>831.207687440683</v>
      </c>
      <c r="N8877" s="217">
        <v>4.8122750311852096</v>
      </c>
      <c r="O8877" s="217">
        <v>4.8122750311852096</v>
      </c>
      <c r="P8877" s="217">
        <v>0</v>
      </c>
      <c r="Q8877" s="217">
        <v>4.8122750311852096</v>
      </c>
      <c r="R8877" s="217">
        <v>4.8122750311852096</v>
      </c>
      <c r="S8877" s="217">
        <v>0</v>
      </c>
      <c r="T8877" s="217">
        <v>4.8122750311852096</v>
      </c>
      <c r="U8877" s="217">
        <v>4.8122750311852096</v>
      </c>
      <c r="V8877" s="217">
        <v>0</v>
      </c>
      <c r="W8877" s="217">
        <v>4.8122750311852096</v>
      </c>
      <c r="X8877" s="217">
        <v>4.8122750311852096</v>
      </c>
      <c r="Y8877" s="217">
        <v>0</v>
      </c>
    </row>
    <row r="8878" spans="2:25">
      <c r="B8878" s="217" t="s">
        <v>9047</v>
      </c>
      <c r="C8878" s="217" t="s">
        <v>5935</v>
      </c>
      <c r="D8878" s="217" t="s">
        <v>19</v>
      </c>
      <c r="E8878" s="217" t="s">
        <v>88</v>
      </c>
      <c r="F8878" s="217" t="s">
        <v>5</v>
      </c>
      <c r="G8878" s="217" t="s">
        <v>10</v>
      </c>
      <c r="H8878" s="217" t="s">
        <v>178</v>
      </c>
      <c r="I8878" s="217">
        <v>18</v>
      </c>
      <c r="J8878" s="217">
        <v>15</v>
      </c>
      <c r="K8878" s="217">
        <v>3</v>
      </c>
      <c r="L8878" s="217">
        <v>128</v>
      </c>
      <c r="M8878" s="217">
        <v>3414.8331224296098</v>
      </c>
      <c r="N8878" s="217">
        <v>5.2711214149150596</v>
      </c>
      <c r="O8878" s="217">
        <v>4.3926011790958901</v>
      </c>
      <c r="P8878" s="217">
        <v>0.87852023581917704</v>
      </c>
      <c r="Q8878" s="217">
        <v>5.2711214149150596</v>
      </c>
      <c r="R8878" s="217">
        <v>4.3926011790958901</v>
      </c>
      <c r="S8878" s="217">
        <v>0.87852023581917704</v>
      </c>
      <c r="T8878" s="217">
        <v>5.2711214149150596</v>
      </c>
      <c r="U8878" s="217">
        <v>4.3926011790958901</v>
      </c>
      <c r="V8878" s="217">
        <v>0.87852023581917704</v>
      </c>
      <c r="W8878" s="217">
        <v>5.2711214149150596</v>
      </c>
      <c r="X8878" s="217">
        <v>4.3926011790958901</v>
      </c>
      <c r="Y8878" s="217">
        <v>0.87852023581917704</v>
      </c>
    </row>
    <row r="8879" spans="2:25">
      <c r="B8879" s="217" t="s">
        <v>9048</v>
      </c>
      <c r="C8879" s="217" t="s">
        <v>5935</v>
      </c>
      <c r="D8879" s="217" t="s">
        <v>19</v>
      </c>
      <c r="E8879" s="217" t="s">
        <v>88</v>
      </c>
      <c r="F8879" s="217" t="s">
        <v>5</v>
      </c>
      <c r="G8879" s="217" t="s">
        <v>10</v>
      </c>
      <c r="H8879" s="217" t="s">
        <v>5</v>
      </c>
      <c r="I8879" s="217">
        <v>23</v>
      </c>
      <c r="J8879" s="217">
        <v>19</v>
      </c>
      <c r="K8879" s="217">
        <v>4</v>
      </c>
      <c r="L8879" s="217">
        <v>196</v>
      </c>
      <c r="M8879" s="217">
        <v>4990</v>
      </c>
      <c r="N8879" s="217">
        <v>4.6092184368737499</v>
      </c>
      <c r="O8879" s="217">
        <v>3.8076152304609199</v>
      </c>
      <c r="P8879" s="217">
        <v>0.80160320641282601</v>
      </c>
      <c r="Q8879" s="217">
        <v>4.6092184368737499</v>
      </c>
      <c r="R8879" s="217">
        <v>3.8076152304609199</v>
      </c>
      <c r="S8879" s="217">
        <v>0.80160320641282601</v>
      </c>
      <c r="T8879" s="217">
        <v>4.6092184368737499</v>
      </c>
      <c r="U8879" s="217">
        <v>3.8076152304609199</v>
      </c>
      <c r="V8879" s="217">
        <v>0.80160320641282601</v>
      </c>
      <c r="W8879" s="217">
        <v>4.6092184368737499</v>
      </c>
      <c r="X8879" s="217">
        <v>3.8076152304609199</v>
      </c>
      <c r="Y8879" s="217">
        <v>0.80160320641282601</v>
      </c>
    </row>
    <row r="8880" spans="2:25">
      <c r="B8880" s="217" t="s">
        <v>9049</v>
      </c>
      <c r="C8880" s="217" t="s">
        <v>5935</v>
      </c>
      <c r="D8880" s="217" t="s">
        <v>19</v>
      </c>
      <c r="E8880" s="217" t="s">
        <v>88</v>
      </c>
      <c r="F8880" s="217" t="s">
        <v>12</v>
      </c>
      <c r="G8880" s="217" t="s">
        <v>49</v>
      </c>
      <c r="H8880" s="217" t="s">
        <v>170</v>
      </c>
      <c r="I8880" s="217">
        <v>0</v>
      </c>
      <c r="J8880" s="217">
        <v>0</v>
      </c>
      <c r="K8880" s="217">
        <v>0</v>
      </c>
      <c r="L8880" s="217">
        <v>0</v>
      </c>
      <c r="M8880" s="217">
        <v>108.73096446700499</v>
      </c>
      <c r="N8880" s="217">
        <v>0</v>
      </c>
      <c r="O8880" s="217">
        <v>0</v>
      </c>
      <c r="P8880" s="217">
        <v>0</v>
      </c>
      <c r="Q8880" s="217">
        <v>0</v>
      </c>
      <c r="R8880" s="217">
        <v>0</v>
      </c>
      <c r="S8880" s="217">
        <v>0</v>
      </c>
      <c r="T8880" s="217">
        <v>0</v>
      </c>
      <c r="U8880" s="217">
        <v>0</v>
      </c>
      <c r="V8880" s="217">
        <v>0</v>
      </c>
      <c r="W8880" s="217">
        <v>0</v>
      </c>
      <c r="X8880" s="217">
        <v>0</v>
      </c>
      <c r="Y8880" s="217">
        <v>0</v>
      </c>
    </row>
    <row r="8881" spans="2:25">
      <c r="B8881" s="217" t="s">
        <v>9050</v>
      </c>
      <c r="C8881" s="217" t="s">
        <v>5935</v>
      </c>
      <c r="D8881" s="217" t="s">
        <v>19</v>
      </c>
      <c r="E8881" s="217" t="s">
        <v>88</v>
      </c>
      <c r="F8881" s="217" t="s">
        <v>12</v>
      </c>
      <c r="G8881" s="217" t="s">
        <v>49</v>
      </c>
      <c r="H8881" s="217" t="s">
        <v>172</v>
      </c>
      <c r="I8881" s="217">
        <v>0</v>
      </c>
      <c r="J8881" s="217">
        <v>0</v>
      </c>
      <c r="K8881" s="217">
        <v>0</v>
      </c>
      <c r="L8881" s="217">
        <v>3</v>
      </c>
      <c r="M8881" s="217">
        <v>194.16243654822301</v>
      </c>
      <c r="N8881" s="217">
        <v>0</v>
      </c>
      <c r="O8881" s="217">
        <v>0</v>
      </c>
      <c r="P8881" s="217">
        <v>0</v>
      </c>
      <c r="Q8881" s="217">
        <v>0</v>
      </c>
      <c r="R8881" s="217">
        <v>0</v>
      </c>
      <c r="S8881" s="217">
        <v>0</v>
      </c>
      <c r="T8881" s="217">
        <v>0</v>
      </c>
      <c r="U8881" s="217">
        <v>0</v>
      </c>
      <c r="V8881" s="217">
        <v>0</v>
      </c>
      <c r="W8881" s="217">
        <v>0</v>
      </c>
      <c r="X8881" s="217">
        <v>0</v>
      </c>
      <c r="Y8881" s="217">
        <v>0</v>
      </c>
    </row>
    <row r="8882" spans="2:25">
      <c r="B8882" s="217" t="s">
        <v>9051</v>
      </c>
      <c r="C8882" s="217" t="s">
        <v>5935</v>
      </c>
      <c r="D8882" s="217" t="s">
        <v>19</v>
      </c>
      <c r="E8882" s="217" t="s">
        <v>88</v>
      </c>
      <c r="F8882" s="217" t="s">
        <v>12</v>
      </c>
      <c r="G8882" s="217" t="s">
        <v>49</v>
      </c>
      <c r="H8882" s="217" t="s">
        <v>174</v>
      </c>
      <c r="I8882" s="217">
        <v>2</v>
      </c>
      <c r="J8882" s="217">
        <v>2</v>
      </c>
      <c r="K8882" s="217">
        <v>0</v>
      </c>
      <c r="L8882" s="217">
        <v>15</v>
      </c>
      <c r="M8882" s="217">
        <v>333.95939086294402</v>
      </c>
      <c r="N8882" s="217">
        <v>5.9887520899832802</v>
      </c>
      <c r="O8882" s="217">
        <v>5.9887520899832802</v>
      </c>
      <c r="P8882" s="217">
        <v>0</v>
      </c>
      <c r="Q8882" s="217">
        <v>5.9887520899832802</v>
      </c>
      <c r="R8882" s="217">
        <v>5.9887520899832802</v>
      </c>
      <c r="S8882" s="217">
        <v>0</v>
      </c>
      <c r="T8882" s="217">
        <v>5.9887520899832802</v>
      </c>
      <c r="U8882" s="217">
        <v>5.9887520899832802</v>
      </c>
      <c r="V8882" s="217">
        <v>0</v>
      </c>
      <c r="W8882" s="217">
        <v>5.9887520899832802</v>
      </c>
      <c r="X8882" s="217">
        <v>5.9887520899832802</v>
      </c>
      <c r="Y8882" s="217">
        <v>0</v>
      </c>
    </row>
    <row r="8883" spans="2:25">
      <c r="B8883" s="217" t="s">
        <v>9052</v>
      </c>
      <c r="C8883" s="217" t="s">
        <v>5935</v>
      </c>
      <c r="D8883" s="217" t="s">
        <v>19</v>
      </c>
      <c r="E8883" s="217" t="s">
        <v>88</v>
      </c>
      <c r="F8883" s="217" t="s">
        <v>12</v>
      </c>
      <c r="G8883" s="217" t="s">
        <v>49</v>
      </c>
      <c r="H8883" s="217" t="s">
        <v>176</v>
      </c>
      <c r="I8883" s="217">
        <v>0</v>
      </c>
      <c r="J8883" s="217">
        <v>0</v>
      </c>
      <c r="K8883" s="217">
        <v>0</v>
      </c>
      <c r="L8883" s="217">
        <v>13</v>
      </c>
      <c r="M8883" s="217">
        <v>380.55837563451797</v>
      </c>
      <c r="N8883" s="217">
        <v>0</v>
      </c>
      <c r="O8883" s="217">
        <v>0</v>
      </c>
      <c r="P8883" s="217">
        <v>0</v>
      </c>
      <c r="Q8883" s="217">
        <v>0</v>
      </c>
      <c r="R8883" s="217">
        <v>0</v>
      </c>
      <c r="S8883" s="217">
        <v>0</v>
      </c>
      <c r="T8883" s="217">
        <v>0</v>
      </c>
      <c r="U8883" s="217">
        <v>0</v>
      </c>
      <c r="V8883" s="217">
        <v>0</v>
      </c>
      <c r="W8883" s="217">
        <v>0</v>
      </c>
      <c r="X8883" s="217">
        <v>0</v>
      </c>
      <c r="Y8883" s="217">
        <v>0</v>
      </c>
    </row>
    <row r="8884" spans="2:25">
      <c r="B8884" s="217" t="s">
        <v>9053</v>
      </c>
      <c r="C8884" s="217" t="s">
        <v>5935</v>
      </c>
      <c r="D8884" s="217" t="s">
        <v>19</v>
      </c>
      <c r="E8884" s="217" t="s">
        <v>88</v>
      </c>
      <c r="F8884" s="217" t="s">
        <v>12</v>
      </c>
      <c r="G8884" s="217" t="s">
        <v>49</v>
      </c>
      <c r="H8884" s="217" t="s">
        <v>178</v>
      </c>
      <c r="I8884" s="217">
        <v>7</v>
      </c>
      <c r="J8884" s="217">
        <v>7</v>
      </c>
      <c r="K8884" s="217">
        <v>0</v>
      </c>
      <c r="L8884" s="217">
        <v>22</v>
      </c>
      <c r="M8884" s="217">
        <v>512.58883248731001</v>
      </c>
      <c r="N8884" s="217">
        <v>13.6561695385225</v>
      </c>
      <c r="O8884" s="217">
        <v>13.6561695385225</v>
      </c>
      <c r="P8884" s="217">
        <v>0</v>
      </c>
      <c r="Q8884" s="217">
        <v>13.6561695385225</v>
      </c>
      <c r="R8884" s="217">
        <v>13.6561695385225</v>
      </c>
      <c r="S8884" s="217">
        <v>0</v>
      </c>
      <c r="T8884" s="217">
        <v>13.6561695385225</v>
      </c>
      <c r="U8884" s="217">
        <v>13.6561695385225</v>
      </c>
      <c r="V8884" s="217">
        <v>0</v>
      </c>
      <c r="W8884" s="217">
        <v>13.6561695385225</v>
      </c>
      <c r="X8884" s="217">
        <v>13.6561695385225</v>
      </c>
      <c r="Y8884" s="217">
        <v>0</v>
      </c>
    </row>
    <row r="8885" spans="2:25">
      <c r="B8885" s="217" t="s">
        <v>9054</v>
      </c>
      <c r="C8885" s="217" t="s">
        <v>5935</v>
      </c>
      <c r="D8885" s="217" t="s">
        <v>19</v>
      </c>
      <c r="E8885" s="217" t="s">
        <v>88</v>
      </c>
      <c r="F8885" s="217" t="s">
        <v>12</v>
      </c>
      <c r="G8885" s="217" t="s">
        <v>49</v>
      </c>
      <c r="H8885" s="217" t="s">
        <v>5</v>
      </c>
      <c r="I8885" s="217">
        <v>9</v>
      </c>
      <c r="J8885" s="217">
        <v>9</v>
      </c>
      <c r="K8885" s="217">
        <v>0</v>
      </c>
      <c r="L8885" s="217">
        <v>53</v>
      </c>
      <c r="M8885" s="217">
        <v>1530</v>
      </c>
      <c r="N8885" s="217">
        <v>5.8823529411764701</v>
      </c>
      <c r="O8885" s="217">
        <v>5.8823529411764701</v>
      </c>
      <c r="P8885" s="217">
        <v>0</v>
      </c>
      <c r="Q8885" s="217">
        <v>5.8823529411764701</v>
      </c>
      <c r="R8885" s="217">
        <v>5.8823529411764701</v>
      </c>
      <c r="S8885" s="217">
        <v>0</v>
      </c>
      <c r="T8885" s="217">
        <v>5.8823529411764701</v>
      </c>
      <c r="U8885" s="217">
        <v>5.8823529411764701</v>
      </c>
      <c r="V8885" s="217">
        <v>0</v>
      </c>
      <c r="W8885" s="217">
        <v>5.8823529411764701</v>
      </c>
      <c r="X8885" s="217">
        <v>5.8823529411764701</v>
      </c>
      <c r="Y8885" s="217">
        <v>0</v>
      </c>
    </row>
    <row r="8886" spans="2:25">
      <c r="B8886" s="217" t="s">
        <v>9055</v>
      </c>
      <c r="C8886" s="217" t="s">
        <v>5935</v>
      </c>
      <c r="D8886" s="217" t="s">
        <v>19</v>
      </c>
      <c r="E8886" s="217" t="s">
        <v>88</v>
      </c>
      <c r="F8886" s="217" t="s">
        <v>9</v>
      </c>
      <c r="G8886" s="217" t="s">
        <v>49</v>
      </c>
      <c r="H8886" s="217" t="s">
        <v>170</v>
      </c>
      <c r="I8886" s="217">
        <v>0</v>
      </c>
      <c r="J8886" s="217">
        <v>0</v>
      </c>
      <c r="K8886" s="217">
        <v>0</v>
      </c>
      <c r="L8886" s="217">
        <v>0</v>
      </c>
      <c r="M8886" s="217">
        <v>171.42222222222199</v>
      </c>
      <c r="N8886" s="217">
        <v>0</v>
      </c>
      <c r="O8886" s="217">
        <v>0</v>
      </c>
      <c r="P8886" s="217">
        <v>0</v>
      </c>
      <c r="Q8886" s="217">
        <v>0</v>
      </c>
      <c r="R8886" s="217">
        <v>0</v>
      </c>
      <c r="S8886" s="217">
        <v>0</v>
      </c>
      <c r="T8886" s="217">
        <v>0</v>
      </c>
      <c r="U8886" s="217">
        <v>0</v>
      </c>
      <c r="V8886" s="217">
        <v>0</v>
      </c>
      <c r="W8886" s="217">
        <v>0</v>
      </c>
      <c r="X8886" s="217">
        <v>0</v>
      </c>
      <c r="Y8886" s="217">
        <v>0</v>
      </c>
    </row>
    <row r="8887" spans="2:25">
      <c r="B8887" s="217" t="s">
        <v>9056</v>
      </c>
      <c r="C8887" s="217" t="s">
        <v>5935</v>
      </c>
      <c r="D8887" s="217" t="s">
        <v>19</v>
      </c>
      <c r="E8887" s="217" t="s">
        <v>88</v>
      </c>
      <c r="F8887" s="217" t="s">
        <v>9</v>
      </c>
      <c r="G8887" s="217" t="s">
        <v>49</v>
      </c>
      <c r="H8887" s="217" t="s">
        <v>172</v>
      </c>
      <c r="I8887" s="217">
        <v>0</v>
      </c>
      <c r="J8887" s="217">
        <v>0</v>
      </c>
      <c r="K8887" s="217">
        <v>0</v>
      </c>
      <c r="L8887" s="217">
        <v>4</v>
      </c>
      <c r="M8887" s="217">
        <v>243.6</v>
      </c>
      <c r="N8887" s="217">
        <v>0</v>
      </c>
      <c r="O8887" s="217">
        <v>0</v>
      </c>
      <c r="P8887" s="217">
        <v>0</v>
      </c>
      <c r="Q8887" s="217">
        <v>0</v>
      </c>
      <c r="R8887" s="217">
        <v>0</v>
      </c>
      <c r="S8887" s="217">
        <v>0</v>
      </c>
      <c r="T8887" s="217">
        <v>0</v>
      </c>
      <c r="U8887" s="217">
        <v>0</v>
      </c>
      <c r="V8887" s="217">
        <v>0</v>
      </c>
      <c r="W8887" s="217">
        <v>0</v>
      </c>
      <c r="X8887" s="217">
        <v>0</v>
      </c>
      <c r="Y8887" s="217">
        <v>0</v>
      </c>
    </row>
    <row r="8888" spans="2:25">
      <c r="B8888" s="217" t="s">
        <v>9057</v>
      </c>
      <c r="C8888" s="217" t="s">
        <v>5935</v>
      </c>
      <c r="D8888" s="217" t="s">
        <v>19</v>
      </c>
      <c r="E8888" s="217" t="s">
        <v>88</v>
      </c>
      <c r="F8888" s="217" t="s">
        <v>9</v>
      </c>
      <c r="G8888" s="217" t="s">
        <v>49</v>
      </c>
      <c r="H8888" s="217" t="s">
        <v>174</v>
      </c>
      <c r="I8888" s="217">
        <v>0</v>
      </c>
      <c r="J8888" s="217">
        <v>0</v>
      </c>
      <c r="K8888" s="217">
        <v>0</v>
      </c>
      <c r="L8888" s="217">
        <v>19</v>
      </c>
      <c r="M8888" s="217">
        <v>442.08888888888902</v>
      </c>
      <c r="N8888" s="217">
        <v>0</v>
      </c>
      <c r="O8888" s="217">
        <v>0</v>
      </c>
      <c r="P8888" s="217">
        <v>0</v>
      </c>
      <c r="Q8888" s="217">
        <v>0</v>
      </c>
      <c r="R8888" s="217">
        <v>0</v>
      </c>
      <c r="S8888" s="217">
        <v>0</v>
      </c>
      <c r="T8888" s="217">
        <v>0</v>
      </c>
      <c r="U8888" s="217">
        <v>0</v>
      </c>
      <c r="V8888" s="217">
        <v>0</v>
      </c>
      <c r="W8888" s="217">
        <v>0</v>
      </c>
      <c r="X8888" s="217">
        <v>0</v>
      </c>
      <c r="Y8888" s="217">
        <v>0</v>
      </c>
    </row>
    <row r="8889" spans="2:25">
      <c r="B8889" s="217" t="s">
        <v>9058</v>
      </c>
      <c r="C8889" s="217" t="s">
        <v>5935</v>
      </c>
      <c r="D8889" s="217" t="s">
        <v>19</v>
      </c>
      <c r="E8889" s="217" t="s">
        <v>88</v>
      </c>
      <c r="F8889" s="217" t="s">
        <v>9</v>
      </c>
      <c r="G8889" s="217" t="s">
        <v>49</v>
      </c>
      <c r="H8889" s="217" t="s">
        <v>176</v>
      </c>
      <c r="I8889" s="217">
        <v>2</v>
      </c>
      <c r="J8889" s="217">
        <v>1</v>
      </c>
      <c r="K8889" s="217">
        <v>1</v>
      </c>
      <c r="L8889" s="217">
        <v>22</v>
      </c>
      <c r="M8889" s="217">
        <v>523.28888888888901</v>
      </c>
      <c r="N8889" s="217">
        <v>3.8219806352981101</v>
      </c>
      <c r="O8889" s="217">
        <v>1.9109903176490599</v>
      </c>
      <c r="P8889" s="217">
        <v>1.9109903176490599</v>
      </c>
      <c r="Q8889" s="217">
        <v>3.8219806352981101</v>
      </c>
      <c r="R8889" s="217">
        <v>1.9109903176490599</v>
      </c>
      <c r="S8889" s="217">
        <v>1.9109903176490599</v>
      </c>
      <c r="T8889" s="217">
        <v>3.8219806352981101</v>
      </c>
      <c r="U8889" s="217">
        <v>1.9109903176490599</v>
      </c>
      <c r="V8889" s="217">
        <v>1.9109903176490599</v>
      </c>
      <c r="W8889" s="217">
        <v>3.8219806352981101</v>
      </c>
      <c r="X8889" s="217">
        <v>1.9109903176490599</v>
      </c>
      <c r="Y8889" s="217">
        <v>1.9109903176490599</v>
      </c>
    </row>
    <row r="8890" spans="2:25">
      <c r="B8890" s="217" t="s">
        <v>9059</v>
      </c>
      <c r="C8890" s="217" t="s">
        <v>5935</v>
      </c>
      <c r="D8890" s="217" t="s">
        <v>19</v>
      </c>
      <c r="E8890" s="217" t="s">
        <v>88</v>
      </c>
      <c r="F8890" s="217" t="s">
        <v>9</v>
      </c>
      <c r="G8890" s="217" t="s">
        <v>49</v>
      </c>
      <c r="H8890" s="217" t="s">
        <v>178</v>
      </c>
      <c r="I8890" s="217">
        <v>3</v>
      </c>
      <c r="J8890" s="217">
        <v>3</v>
      </c>
      <c r="K8890" s="217">
        <v>0</v>
      </c>
      <c r="L8890" s="217">
        <v>27</v>
      </c>
      <c r="M8890" s="217">
        <v>649.6</v>
      </c>
      <c r="N8890" s="217">
        <v>4.6182266009852198</v>
      </c>
      <c r="O8890" s="217">
        <v>4.6182266009852198</v>
      </c>
      <c r="P8890" s="217">
        <v>0</v>
      </c>
      <c r="Q8890" s="217">
        <v>4.6182266009852198</v>
      </c>
      <c r="R8890" s="217">
        <v>4.6182266009852198</v>
      </c>
      <c r="S8890" s="217">
        <v>0</v>
      </c>
      <c r="T8890" s="217">
        <v>4.6182266009852198</v>
      </c>
      <c r="U8890" s="217">
        <v>4.6182266009852198</v>
      </c>
      <c r="V8890" s="217">
        <v>0</v>
      </c>
      <c r="W8890" s="217">
        <v>4.6182266009852198</v>
      </c>
      <c r="X8890" s="217">
        <v>4.6182266009852198</v>
      </c>
      <c r="Y8890" s="217">
        <v>0</v>
      </c>
    </row>
    <row r="8891" spans="2:25">
      <c r="B8891" s="217" t="s">
        <v>9060</v>
      </c>
      <c r="C8891" s="217" t="s">
        <v>5935</v>
      </c>
      <c r="D8891" s="217" t="s">
        <v>19</v>
      </c>
      <c r="E8891" s="217" t="s">
        <v>88</v>
      </c>
      <c r="F8891" s="217" t="s">
        <v>9</v>
      </c>
      <c r="G8891" s="217" t="s">
        <v>49</v>
      </c>
      <c r="H8891" s="217" t="s">
        <v>5</v>
      </c>
      <c r="I8891" s="217">
        <v>5</v>
      </c>
      <c r="J8891" s="217">
        <v>4</v>
      </c>
      <c r="K8891" s="217">
        <v>1</v>
      </c>
      <c r="L8891" s="217">
        <v>72</v>
      </c>
      <c r="M8891" s="217">
        <v>2030</v>
      </c>
      <c r="N8891" s="217">
        <v>2.4630541871921201</v>
      </c>
      <c r="O8891" s="217">
        <v>1.97044334975369</v>
      </c>
      <c r="P8891" s="217">
        <v>0.49261083743842399</v>
      </c>
      <c r="Q8891" s="217">
        <v>2.4630541871921201</v>
      </c>
      <c r="R8891" s="217">
        <v>1.97044334975369</v>
      </c>
      <c r="S8891" s="217">
        <v>0.49261083743842399</v>
      </c>
      <c r="T8891" s="217">
        <v>2.4630541871921201</v>
      </c>
      <c r="U8891" s="217">
        <v>1.97044334975369</v>
      </c>
      <c r="V8891" s="217">
        <v>0.49261083743842399</v>
      </c>
      <c r="W8891" s="217">
        <v>2.4630541871921201</v>
      </c>
      <c r="X8891" s="217">
        <v>1.97044334975369</v>
      </c>
      <c r="Y8891" s="217">
        <v>0.49261083743842399</v>
      </c>
    </row>
    <row r="8892" spans="2:25">
      <c r="B8892" s="217" t="s">
        <v>9061</v>
      </c>
      <c r="C8892" s="217" t="s">
        <v>5935</v>
      </c>
      <c r="D8892" s="217" t="s">
        <v>19</v>
      </c>
      <c r="E8892" s="217" t="s">
        <v>88</v>
      </c>
      <c r="F8892" s="217" t="s">
        <v>5</v>
      </c>
      <c r="G8892" s="217" t="s">
        <v>49</v>
      </c>
      <c r="H8892" s="217" t="s">
        <v>170</v>
      </c>
      <c r="I8892" s="217">
        <v>0</v>
      </c>
      <c r="J8892" s="217">
        <v>0</v>
      </c>
      <c r="K8892" s="217">
        <v>0</v>
      </c>
      <c r="L8892" s="217">
        <v>0</v>
      </c>
      <c r="M8892" s="217">
        <v>280.15318668922703</v>
      </c>
      <c r="N8892" s="217">
        <v>0</v>
      </c>
      <c r="O8892" s="217">
        <v>0</v>
      </c>
      <c r="P8892" s="217">
        <v>0</v>
      </c>
      <c r="Q8892" s="217">
        <v>0</v>
      </c>
      <c r="R8892" s="217">
        <v>0</v>
      </c>
      <c r="S8892" s="217">
        <v>0</v>
      </c>
      <c r="T8892" s="217">
        <v>0</v>
      </c>
      <c r="U8892" s="217">
        <v>0</v>
      </c>
      <c r="V8892" s="217">
        <v>0</v>
      </c>
      <c r="W8892" s="217">
        <v>0</v>
      </c>
      <c r="X8892" s="217">
        <v>0</v>
      </c>
      <c r="Y8892" s="217">
        <v>0</v>
      </c>
    </row>
    <row r="8893" spans="2:25">
      <c r="B8893" s="217" t="s">
        <v>9062</v>
      </c>
      <c r="C8893" s="217" t="s">
        <v>5935</v>
      </c>
      <c r="D8893" s="217" t="s">
        <v>19</v>
      </c>
      <c r="E8893" s="217" t="s">
        <v>88</v>
      </c>
      <c r="F8893" s="217" t="s">
        <v>5</v>
      </c>
      <c r="G8893" s="217" t="s">
        <v>49</v>
      </c>
      <c r="H8893" s="217" t="s">
        <v>172</v>
      </c>
      <c r="I8893" s="217">
        <v>0</v>
      </c>
      <c r="J8893" s="217">
        <v>0</v>
      </c>
      <c r="K8893" s="217">
        <v>0</v>
      </c>
      <c r="L8893" s="217">
        <v>8</v>
      </c>
      <c r="M8893" s="217">
        <v>437.76243654822298</v>
      </c>
      <c r="N8893" s="217">
        <v>0</v>
      </c>
      <c r="O8893" s="217">
        <v>0</v>
      </c>
      <c r="P8893" s="217">
        <v>0</v>
      </c>
      <c r="Q8893" s="217">
        <v>0</v>
      </c>
      <c r="R8893" s="217">
        <v>0</v>
      </c>
      <c r="S8893" s="217">
        <v>0</v>
      </c>
      <c r="T8893" s="217">
        <v>0</v>
      </c>
      <c r="U8893" s="217">
        <v>0</v>
      </c>
      <c r="V8893" s="217">
        <v>0</v>
      </c>
      <c r="W8893" s="217">
        <v>0</v>
      </c>
      <c r="X8893" s="217">
        <v>0</v>
      </c>
      <c r="Y8893" s="217">
        <v>0</v>
      </c>
    </row>
    <row r="8894" spans="2:25">
      <c r="B8894" s="217" t="s">
        <v>9063</v>
      </c>
      <c r="C8894" s="217" t="s">
        <v>5935</v>
      </c>
      <c r="D8894" s="217" t="s">
        <v>19</v>
      </c>
      <c r="E8894" s="217" t="s">
        <v>88</v>
      </c>
      <c r="F8894" s="217" t="s">
        <v>5</v>
      </c>
      <c r="G8894" s="217" t="s">
        <v>49</v>
      </c>
      <c r="H8894" s="217" t="s">
        <v>174</v>
      </c>
      <c r="I8894" s="217">
        <v>2</v>
      </c>
      <c r="J8894" s="217">
        <v>2</v>
      </c>
      <c r="K8894" s="217">
        <v>0</v>
      </c>
      <c r="L8894" s="217">
        <v>34</v>
      </c>
      <c r="M8894" s="217">
        <v>776.04827975183298</v>
      </c>
      <c r="N8894" s="217">
        <v>2.5771592466380602</v>
      </c>
      <c r="O8894" s="217">
        <v>2.5771592466380602</v>
      </c>
      <c r="P8894" s="217">
        <v>0</v>
      </c>
      <c r="Q8894" s="217">
        <v>2.5771592466380602</v>
      </c>
      <c r="R8894" s="217">
        <v>2.5771592466380602</v>
      </c>
      <c r="S8894" s="217">
        <v>0</v>
      </c>
      <c r="T8894" s="217">
        <v>2.5771592466380602</v>
      </c>
      <c r="U8894" s="217">
        <v>2.5771592466380602</v>
      </c>
      <c r="V8894" s="217">
        <v>0</v>
      </c>
      <c r="W8894" s="217">
        <v>2.5771592466380602</v>
      </c>
      <c r="X8894" s="217">
        <v>2.5771592466380602</v>
      </c>
      <c r="Y8894" s="217">
        <v>0</v>
      </c>
    </row>
    <row r="8895" spans="2:25">
      <c r="B8895" s="217" t="s">
        <v>9064</v>
      </c>
      <c r="C8895" s="217" t="s">
        <v>5935</v>
      </c>
      <c r="D8895" s="217" t="s">
        <v>19</v>
      </c>
      <c r="E8895" s="217" t="s">
        <v>88</v>
      </c>
      <c r="F8895" s="217" t="s">
        <v>5</v>
      </c>
      <c r="G8895" s="217" t="s">
        <v>49</v>
      </c>
      <c r="H8895" s="217" t="s">
        <v>176</v>
      </c>
      <c r="I8895" s="217">
        <v>2</v>
      </c>
      <c r="J8895" s="217">
        <v>1</v>
      </c>
      <c r="K8895" s="217">
        <v>1</v>
      </c>
      <c r="L8895" s="217">
        <v>35</v>
      </c>
      <c r="M8895" s="217">
        <v>903.84726452340703</v>
      </c>
      <c r="N8895" s="217">
        <v>2.2127632383272098</v>
      </c>
      <c r="O8895" s="217">
        <v>1.1063816191636</v>
      </c>
      <c r="P8895" s="217">
        <v>1.1063816191636</v>
      </c>
      <c r="Q8895" s="217">
        <v>2.2127632383272098</v>
      </c>
      <c r="R8895" s="217">
        <v>1.1063816191636</v>
      </c>
      <c r="S8895" s="217">
        <v>1.1063816191636</v>
      </c>
      <c r="T8895" s="217">
        <v>2.2127632383272098</v>
      </c>
      <c r="U8895" s="217">
        <v>1.1063816191636</v>
      </c>
      <c r="V8895" s="217">
        <v>1.1063816191636</v>
      </c>
      <c r="W8895" s="217">
        <v>2.2127632383272098</v>
      </c>
      <c r="X8895" s="217">
        <v>1.1063816191636</v>
      </c>
      <c r="Y8895" s="217">
        <v>1.1063816191636</v>
      </c>
    </row>
    <row r="8896" spans="2:25">
      <c r="B8896" s="217" t="s">
        <v>9065</v>
      </c>
      <c r="C8896" s="217" t="s">
        <v>5935</v>
      </c>
      <c r="D8896" s="217" t="s">
        <v>19</v>
      </c>
      <c r="E8896" s="217" t="s">
        <v>88</v>
      </c>
      <c r="F8896" s="217" t="s">
        <v>5</v>
      </c>
      <c r="G8896" s="217" t="s">
        <v>49</v>
      </c>
      <c r="H8896" s="217" t="s">
        <v>178</v>
      </c>
      <c r="I8896" s="217">
        <v>10</v>
      </c>
      <c r="J8896" s="217">
        <v>10</v>
      </c>
      <c r="K8896" s="217">
        <v>0</v>
      </c>
      <c r="L8896" s="217">
        <v>49</v>
      </c>
      <c r="M8896" s="217">
        <v>1162.18883248731</v>
      </c>
      <c r="N8896" s="217">
        <v>8.6044537001771495</v>
      </c>
      <c r="O8896" s="217">
        <v>8.6044537001771495</v>
      </c>
      <c r="P8896" s="217">
        <v>0</v>
      </c>
      <c r="Q8896" s="217">
        <v>8.6044537001771495</v>
      </c>
      <c r="R8896" s="217">
        <v>8.6044537001771495</v>
      </c>
      <c r="S8896" s="217">
        <v>0</v>
      </c>
      <c r="T8896" s="217">
        <v>8.6044537001771495</v>
      </c>
      <c r="U8896" s="217">
        <v>8.6044537001771495</v>
      </c>
      <c r="V8896" s="217">
        <v>0</v>
      </c>
      <c r="W8896" s="217">
        <v>8.6044537001771495</v>
      </c>
      <c r="X8896" s="217">
        <v>8.6044537001771495</v>
      </c>
      <c r="Y8896" s="217">
        <v>0</v>
      </c>
    </row>
    <row r="8897" spans="2:25">
      <c r="B8897" s="217" t="s">
        <v>9066</v>
      </c>
      <c r="C8897" s="217" t="s">
        <v>5935</v>
      </c>
      <c r="D8897" s="217" t="s">
        <v>19</v>
      </c>
      <c r="E8897" s="217" t="s">
        <v>88</v>
      </c>
      <c r="F8897" s="217" t="s">
        <v>5</v>
      </c>
      <c r="G8897" s="217" t="s">
        <v>49</v>
      </c>
      <c r="H8897" s="217" t="s">
        <v>5</v>
      </c>
      <c r="I8897" s="217">
        <v>14</v>
      </c>
      <c r="J8897" s="217">
        <v>13</v>
      </c>
      <c r="K8897" s="217">
        <v>1</v>
      </c>
      <c r="L8897" s="217">
        <v>126</v>
      </c>
      <c r="M8897" s="217">
        <v>3560</v>
      </c>
      <c r="N8897" s="217">
        <v>3.9325842696629199</v>
      </c>
      <c r="O8897" s="217">
        <v>3.6516853932584299</v>
      </c>
      <c r="P8897" s="217">
        <v>0.28089887640449401</v>
      </c>
      <c r="Q8897" s="217">
        <v>3.9325842696629199</v>
      </c>
      <c r="R8897" s="217">
        <v>3.6516853932584299</v>
      </c>
      <c r="S8897" s="217">
        <v>0.28089887640449401</v>
      </c>
      <c r="T8897" s="217">
        <v>3.9325842696629199</v>
      </c>
      <c r="U8897" s="217">
        <v>3.6516853932584299</v>
      </c>
      <c r="V8897" s="217">
        <v>0.28089887640449401</v>
      </c>
      <c r="W8897" s="217">
        <v>3.9325842696629199</v>
      </c>
      <c r="X8897" s="217">
        <v>3.6516853932584299</v>
      </c>
      <c r="Y8897" s="217">
        <v>0.28089887640449401</v>
      </c>
    </row>
    <row r="8898" spans="2:25">
      <c r="B8898" s="217" t="s">
        <v>9067</v>
      </c>
      <c r="C8898" s="217" t="s">
        <v>5935</v>
      </c>
      <c r="D8898" s="217" t="s">
        <v>19</v>
      </c>
      <c r="E8898" s="217" t="s">
        <v>88</v>
      </c>
      <c r="F8898" s="217" t="s">
        <v>12</v>
      </c>
      <c r="G8898" s="217" t="s">
        <v>13</v>
      </c>
      <c r="H8898" s="217" t="s">
        <v>170</v>
      </c>
      <c r="I8898" s="217">
        <v>0</v>
      </c>
      <c r="J8898" s="217">
        <v>0</v>
      </c>
      <c r="K8898" s="217">
        <v>0</v>
      </c>
      <c r="L8898" s="217">
        <v>0</v>
      </c>
      <c r="M8898" s="217">
        <v>0</v>
      </c>
    </row>
    <row r="8899" spans="2:25">
      <c r="B8899" s="217" t="s">
        <v>9068</v>
      </c>
      <c r="C8899" s="217" t="s">
        <v>5935</v>
      </c>
      <c r="D8899" s="217" t="s">
        <v>19</v>
      </c>
      <c r="E8899" s="217" t="s">
        <v>88</v>
      </c>
      <c r="F8899" s="217" t="s">
        <v>12</v>
      </c>
      <c r="G8899" s="217" t="s">
        <v>13</v>
      </c>
      <c r="H8899" s="217" t="s">
        <v>172</v>
      </c>
      <c r="I8899" s="217">
        <v>0</v>
      </c>
      <c r="J8899" s="217">
        <v>0</v>
      </c>
      <c r="K8899" s="217">
        <v>0</v>
      </c>
      <c r="L8899" s="217">
        <v>0</v>
      </c>
      <c r="M8899" s="217">
        <v>17.272727272727298</v>
      </c>
      <c r="N8899" s="217">
        <v>0</v>
      </c>
      <c r="O8899" s="217">
        <v>0</v>
      </c>
      <c r="P8899" s="217">
        <v>0</v>
      </c>
      <c r="Q8899" s="217">
        <v>0</v>
      </c>
      <c r="R8899" s="217">
        <v>0</v>
      </c>
      <c r="S8899" s="217">
        <v>0</v>
      </c>
      <c r="T8899" s="217">
        <v>0</v>
      </c>
      <c r="U8899" s="217">
        <v>0</v>
      </c>
      <c r="V8899" s="217">
        <v>0</v>
      </c>
      <c r="W8899" s="217">
        <v>0</v>
      </c>
      <c r="X8899" s="217">
        <v>0</v>
      </c>
      <c r="Y8899" s="217">
        <v>0</v>
      </c>
    </row>
    <row r="8900" spans="2:25">
      <c r="B8900" s="217" t="s">
        <v>9069</v>
      </c>
      <c r="C8900" s="217" t="s">
        <v>5935</v>
      </c>
      <c r="D8900" s="217" t="s">
        <v>19</v>
      </c>
      <c r="E8900" s="217" t="s">
        <v>88</v>
      </c>
      <c r="F8900" s="217" t="s">
        <v>12</v>
      </c>
      <c r="G8900" s="217" t="s">
        <v>13</v>
      </c>
      <c r="H8900" s="217" t="s">
        <v>174</v>
      </c>
      <c r="I8900" s="217">
        <v>0</v>
      </c>
      <c r="J8900" s="217">
        <v>0</v>
      </c>
      <c r="K8900" s="217">
        <v>0</v>
      </c>
      <c r="L8900" s="217">
        <v>0</v>
      </c>
      <c r="M8900" s="217">
        <v>34.545454545454497</v>
      </c>
      <c r="N8900" s="217">
        <v>0</v>
      </c>
      <c r="O8900" s="217">
        <v>0</v>
      </c>
      <c r="P8900" s="217">
        <v>0</v>
      </c>
      <c r="Q8900" s="217">
        <v>0</v>
      </c>
      <c r="R8900" s="217">
        <v>0</v>
      </c>
      <c r="S8900" s="217">
        <v>0</v>
      </c>
      <c r="T8900" s="217">
        <v>0</v>
      </c>
      <c r="U8900" s="217">
        <v>0</v>
      </c>
      <c r="V8900" s="217">
        <v>0</v>
      </c>
      <c r="W8900" s="217">
        <v>0</v>
      </c>
      <c r="X8900" s="217">
        <v>0</v>
      </c>
      <c r="Y8900" s="217">
        <v>0</v>
      </c>
    </row>
    <row r="8901" spans="2:25">
      <c r="B8901" s="217" t="s">
        <v>9070</v>
      </c>
      <c r="C8901" s="217" t="s">
        <v>5935</v>
      </c>
      <c r="D8901" s="217" t="s">
        <v>19</v>
      </c>
      <c r="E8901" s="217" t="s">
        <v>88</v>
      </c>
      <c r="F8901" s="217" t="s">
        <v>12</v>
      </c>
      <c r="G8901" s="217" t="s">
        <v>13</v>
      </c>
      <c r="H8901" s="217" t="s">
        <v>176</v>
      </c>
      <c r="I8901" s="217">
        <v>0</v>
      </c>
      <c r="J8901" s="217">
        <v>0</v>
      </c>
      <c r="K8901" s="217">
        <v>0</v>
      </c>
      <c r="L8901" s="217">
        <v>0</v>
      </c>
      <c r="M8901" s="217">
        <v>34.545454545454497</v>
      </c>
      <c r="N8901" s="217">
        <v>0</v>
      </c>
      <c r="O8901" s="217">
        <v>0</v>
      </c>
      <c r="P8901" s="217">
        <v>0</v>
      </c>
      <c r="Q8901" s="217">
        <v>0</v>
      </c>
      <c r="R8901" s="217">
        <v>0</v>
      </c>
      <c r="S8901" s="217">
        <v>0</v>
      </c>
      <c r="T8901" s="217">
        <v>0</v>
      </c>
      <c r="U8901" s="217">
        <v>0</v>
      </c>
      <c r="V8901" s="217">
        <v>0</v>
      </c>
      <c r="W8901" s="217">
        <v>0</v>
      </c>
      <c r="X8901" s="217">
        <v>0</v>
      </c>
      <c r="Y8901" s="217">
        <v>0</v>
      </c>
    </row>
    <row r="8902" spans="2:25">
      <c r="B8902" s="217" t="s">
        <v>9071</v>
      </c>
      <c r="C8902" s="217" t="s">
        <v>5935</v>
      </c>
      <c r="D8902" s="217" t="s">
        <v>19</v>
      </c>
      <c r="E8902" s="217" t="s">
        <v>88</v>
      </c>
      <c r="F8902" s="217" t="s">
        <v>12</v>
      </c>
      <c r="G8902" s="217" t="s">
        <v>13</v>
      </c>
      <c r="H8902" s="217" t="s">
        <v>178</v>
      </c>
      <c r="I8902" s="217">
        <v>1</v>
      </c>
      <c r="J8902" s="217">
        <v>1</v>
      </c>
      <c r="K8902" s="217">
        <v>0</v>
      </c>
      <c r="L8902" s="217">
        <v>0</v>
      </c>
      <c r="M8902" s="217">
        <v>103.636363636364</v>
      </c>
      <c r="N8902" s="217">
        <v>9.6491228070175392</v>
      </c>
      <c r="O8902" s="217">
        <v>9.6491228070175392</v>
      </c>
      <c r="P8902" s="217">
        <v>0</v>
      </c>
      <c r="Q8902" s="217">
        <v>9.6491228070175392</v>
      </c>
      <c r="R8902" s="217">
        <v>9.6491228070175392</v>
      </c>
      <c r="S8902" s="217">
        <v>0</v>
      </c>
      <c r="T8902" s="217">
        <v>9.6491228070175392</v>
      </c>
      <c r="U8902" s="217">
        <v>9.6491228070175392</v>
      </c>
      <c r="V8902" s="217">
        <v>0</v>
      </c>
      <c r="W8902" s="217">
        <v>9.6491228070175392</v>
      </c>
      <c r="X8902" s="217">
        <v>9.6491228070175392</v>
      </c>
      <c r="Y8902" s="217">
        <v>0</v>
      </c>
    </row>
    <row r="8903" spans="2:25">
      <c r="B8903" s="217" t="s">
        <v>9072</v>
      </c>
      <c r="C8903" s="217" t="s">
        <v>5935</v>
      </c>
      <c r="D8903" s="217" t="s">
        <v>19</v>
      </c>
      <c r="E8903" s="217" t="s">
        <v>88</v>
      </c>
      <c r="F8903" s="217" t="s">
        <v>12</v>
      </c>
      <c r="G8903" s="217" t="s">
        <v>13</v>
      </c>
      <c r="H8903" s="217" t="s">
        <v>5</v>
      </c>
      <c r="I8903" s="217">
        <v>1</v>
      </c>
      <c r="J8903" s="217">
        <v>1</v>
      </c>
      <c r="K8903" s="217">
        <v>0</v>
      </c>
      <c r="L8903" s="217">
        <v>0</v>
      </c>
      <c r="M8903" s="217">
        <v>190</v>
      </c>
      <c r="N8903" s="217">
        <v>5.2631578947368398</v>
      </c>
      <c r="O8903" s="217">
        <v>5.2631578947368398</v>
      </c>
      <c r="P8903" s="217">
        <v>0</v>
      </c>
      <c r="Q8903" s="217">
        <v>5.2631578947368398</v>
      </c>
      <c r="R8903" s="217">
        <v>5.2631578947368398</v>
      </c>
      <c r="S8903" s="217">
        <v>0</v>
      </c>
      <c r="T8903" s="217">
        <v>5.2631578947368398</v>
      </c>
      <c r="U8903" s="217">
        <v>5.2631578947368398</v>
      </c>
      <c r="V8903" s="217">
        <v>0</v>
      </c>
      <c r="W8903" s="217">
        <v>5.2631578947368398</v>
      </c>
      <c r="X8903" s="217">
        <v>5.2631578947368398</v>
      </c>
      <c r="Y8903" s="217">
        <v>0</v>
      </c>
    </row>
    <row r="8904" spans="2:25">
      <c r="B8904" s="217" t="s">
        <v>9073</v>
      </c>
      <c r="C8904" s="217" t="s">
        <v>5935</v>
      </c>
      <c r="D8904" s="217" t="s">
        <v>19</v>
      </c>
      <c r="E8904" s="217" t="s">
        <v>88</v>
      </c>
      <c r="F8904" s="217" t="s">
        <v>9</v>
      </c>
      <c r="G8904" s="217" t="s">
        <v>13</v>
      </c>
      <c r="H8904" s="217" t="s">
        <v>170</v>
      </c>
      <c r="I8904" s="217">
        <v>0</v>
      </c>
      <c r="J8904" s="217">
        <v>0</v>
      </c>
      <c r="K8904" s="217">
        <v>0</v>
      </c>
      <c r="L8904" s="217">
        <v>0</v>
      </c>
      <c r="M8904" s="217">
        <v>0</v>
      </c>
    </row>
    <row r="8905" spans="2:25">
      <c r="B8905" s="217" t="s">
        <v>9074</v>
      </c>
      <c r="C8905" s="217" t="s">
        <v>5935</v>
      </c>
      <c r="D8905" s="217" t="s">
        <v>19</v>
      </c>
      <c r="E8905" s="217" t="s">
        <v>88</v>
      </c>
      <c r="F8905" s="217" t="s">
        <v>9</v>
      </c>
      <c r="G8905" s="217" t="s">
        <v>13</v>
      </c>
      <c r="H8905" s="217" t="s">
        <v>172</v>
      </c>
      <c r="I8905" s="217">
        <v>0</v>
      </c>
      <c r="J8905" s="217">
        <v>0</v>
      </c>
      <c r="K8905" s="217">
        <v>0</v>
      </c>
      <c r="L8905" s="217">
        <v>0</v>
      </c>
      <c r="M8905" s="217">
        <v>13.75</v>
      </c>
      <c r="N8905" s="217">
        <v>0</v>
      </c>
      <c r="O8905" s="217">
        <v>0</v>
      </c>
      <c r="P8905" s="217">
        <v>0</v>
      </c>
      <c r="Q8905" s="217">
        <v>0</v>
      </c>
      <c r="R8905" s="217">
        <v>0</v>
      </c>
      <c r="S8905" s="217">
        <v>0</v>
      </c>
      <c r="T8905" s="217">
        <v>0</v>
      </c>
      <c r="U8905" s="217">
        <v>0</v>
      </c>
      <c r="V8905" s="217">
        <v>0</v>
      </c>
      <c r="W8905" s="217">
        <v>0</v>
      </c>
      <c r="X8905" s="217">
        <v>0</v>
      </c>
      <c r="Y8905" s="217">
        <v>0</v>
      </c>
    </row>
    <row r="8906" spans="2:25">
      <c r="B8906" s="217" t="s">
        <v>9075</v>
      </c>
      <c r="C8906" s="217" t="s">
        <v>5935</v>
      </c>
      <c r="D8906" s="217" t="s">
        <v>19</v>
      </c>
      <c r="E8906" s="217" t="s">
        <v>88</v>
      </c>
      <c r="F8906" s="217" t="s">
        <v>9</v>
      </c>
      <c r="G8906" s="217" t="s">
        <v>13</v>
      </c>
      <c r="H8906" s="217" t="s">
        <v>174</v>
      </c>
      <c r="I8906" s="217">
        <v>0</v>
      </c>
      <c r="J8906" s="217">
        <v>0</v>
      </c>
      <c r="K8906" s="217">
        <v>0</v>
      </c>
      <c r="L8906" s="217">
        <v>1</v>
      </c>
      <c r="M8906" s="217">
        <v>41.25</v>
      </c>
      <c r="N8906" s="217">
        <v>0</v>
      </c>
      <c r="O8906" s="217">
        <v>0</v>
      </c>
      <c r="P8906" s="217">
        <v>0</v>
      </c>
      <c r="Q8906" s="217">
        <v>0</v>
      </c>
      <c r="R8906" s="217">
        <v>0</v>
      </c>
      <c r="S8906" s="217">
        <v>0</v>
      </c>
      <c r="T8906" s="217">
        <v>0</v>
      </c>
      <c r="U8906" s="217">
        <v>0</v>
      </c>
      <c r="V8906" s="217">
        <v>0</v>
      </c>
      <c r="W8906" s="217">
        <v>0</v>
      </c>
      <c r="X8906" s="217">
        <v>0</v>
      </c>
      <c r="Y8906" s="217">
        <v>0</v>
      </c>
    </row>
    <row r="8907" spans="2:25">
      <c r="B8907" s="217" t="s">
        <v>9076</v>
      </c>
      <c r="C8907" s="217" t="s">
        <v>5935</v>
      </c>
      <c r="D8907" s="217" t="s">
        <v>19</v>
      </c>
      <c r="E8907" s="217" t="s">
        <v>88</v>
      </c>
      <c r="F8907" s="217" t="s">
        <v>9</v>
      </c>
      <c r="G8907" s="217" t="s">
        <v>13</v>
      </c>
      <c r="H8907" s="217" t="s">
        <v>176</v>
      </c>
      <c r="I8907" s="217">
        <v>0</v>
      </c>
      <c r="J8907" s="217">
        <v>0</v>
      </c>
      <c r="K8907" s="217">
        <v>0</v>
      </c>
      <c r="L8907" s="217">
        <v>1</v>
      </c>
      <c r="M8907" s="217">
        <v>27.5</v>
      </c>
      <c r="N8907" s="217">
        <v>0</v>
      </c>
      <c r="O8907" s="217">
        <v>0</v>
      </c>
      <c r="P8907" s="217">
        <v>0</v>
      </c>
      <c r="Q8907" s="217">
        <v>0</v>
      </c>
      <c r="R8907" s="217">
        <v>0</v>
      </c>
      <c r="S8907" s="217">
        <v>0</v>
      </c>
      <c r="T8907" s="217">
        <v>0</v>
      </c>
      <c r="U8907" s="217">
        <v>0</v>
      </c>
      <c r="V8907" s="217">
        <v>0</v>
      </c>
      <c r="W8907" s="217">
        <v>0</v>
      </c>
      <c r="X8907" s="217">
        <v>0</v>
      </c>
      <c r="Y8907" s="217">
        <v>0</v>
      </c>
    </row>
    <row r="8908" spans="2:25">
      <c r="B8908" s="217" t="s">
        <v>9077</v>
      </c>
      <c r="C8908" s="217" t="s">
        <v>5935</v>
      </c>
      <c r="D8908" s="217" t="s">
        <v>19</v>
      </c>
      <c r="E8908" s="217" t="s">
        <v>88</v>
      </c>
      <c r="F8908" s="217" t="s">
        <v>9</v>
      </c>
      <c r="G8908" s="217" t="s">
        <v>13</v>
      </c>
      <c r="H8908" s="217" t="s">
        <v>178</v>
      </c>
      <c r="I8908" s="217">
        <v>0</v>
      </c>
      <c r="J8908" s="217">
        <v>0</v>
      </c>
      <c r="K8908" s="217">
        <v>0</v>
      </c>
      <c r="L8908" s="217">
        <v>3</v>
      </c>
      <c r="M8908" s="217">
        <v>137.5</v>
      </c>
      <c r="N8908" s="217">
        <v>0</v>
      </c>
      <c r="O8908" s="217">
        <v>0</v>
      </c>
      <c r="P8908" s="217">
        <v>0</v>
      </c>
      <c r="Q8908" s="217">
        <v>0</v>
      </c>
      <c r="R8908" s="217">
        <v>0</v>
      </c>
      <c r="S8908" s="217">
        <v>0</v>
      </c>
      <c r="T8908" s="217">
        <v>0</v>
      </c>
      <c r="U8908" s="217">
        <v>0</v>
      </c>
      <c r="V8908" s="217">
        <v>0</v>
      </c>
      <c r="W8908" s="217">
        <v>0</v>
      </c>
      <c r="X8908" s="217">
        <v>0</v>
      </c>
      <c r="Y8908" s="217">
        <v>0</v>
      </c>
    </row>
    <row r="8909" spans="2:25">
      <c r="B8909" s="217" t="s">
        <v>9078</v>
      </c>
      <c r="C8909" s="217" t="s">
        <v>5935</v>
      </c>
      <c r="D8909" s="217" t="s">
        <v>19</v>
      </c>
      <c r="E8909" s="217" t="s">
        <v>88</v>
      </c>
      <c r="F8909" s="217" t="s">
        <v>9</v>
      </c>
      <c r="G8909" s="217" t="s">
        <v>13</v>
      </c>
      <c r="H8909" s="217" t="s">
        <v>5</v>
      </c>
      <c r="I8909" s="217">
        <v>0</v>
      </c>
      <c r="J8909" s="217">
        <v>0</v>
      </c>
      <c r="K8909" s="217">
        <v>0</v>
      </c>
      <c r="L8909" s="217">
        <v>5</v>
      </c>
      <c r="M8909" s="217">
        <v>220</v>
      </c>
      <c r="N8909" s="217">
        <v>0</v>
      </c>
      <c r="O8909" s="217">
        <v>0</v>
      </c>
      <c r="P8909" s="217">
        <v>0</v>
      </c>
      <c r="Q8909" s="217">
        <v>0</v>
      </c>
      <c r="R8909" s="217">
        <v>0</v>
      </c>
      <c r="S8909" s="217">
        <v>0</v>
      </c>
      <c r="T8909" s="217">
        <v>0</v>
      </c>
      <c r="U8909" s="217">
        <v>0</v>
      </c>
      <c r="V8909" s="217">
        <v>0</v>
      </c>
      <c r="W8909" s="217">
        <v>0</v>
      </c>
      <c r="X8909" s="217">
        <v>0</v>
      </c>
      <c r="Y8909" s="217">
        <v>0</v>
      </c>
    </row>
    <row r="8910" spans="2:25">
      <c r="B8910" s="217" t="s">
        <v>9079</v>
      </c>
      <c r="C8910" s="217" t="s">
        <v>5935</v>
      </c>
      <c r="D8910" s="217" t="s">
        <v>19</v>
      </c>
      <c r="E8910" s="217" t="s">
        <v>88</v>
      </c>
      <c r="F8910" s="217" t="s">
        <v>5</v>
      </c>
      <c r="G8910" s="217" t="s">
        <v>13</v>
      </c>
      <c r="H8910" s="217" t="s">
        <v>170</v>
      </c>
      <c r="I8910" s="217">
        <v>0</v>
      </c>
      <c r="J8910" s="217">
        <v>0</v>
      </c>
      <c r="K8910" s="217">
        <v>0</v>
      </c>
      <c r="L8910" s="217">
        <v>0</v>
      </c>
      <c r="M8910" s="217">
        <v>0</v>
      </c>
    </row>
    <row r="8911" spans="2:25">
      <c r="B8911" s="217" t="s">
        <v>9080</v>
      </c>
      <c r="C8911" s="217" t="s">
        <v>5935</v>
      </c>
      <c r="D8911" s="217" t="s">
        <v>19</v>
      </c>
      <c r="E8911" s="217" t="s">
        <v>88</v>
      </c>
      <c r="F8911" s="217" t="s">
        <v>5</v>
      </c>
      <c r="G8911" s="217" t="s">
        <v>13</v>
      </c>
      <c r="H8911" s="217" t="s">
        <v>172</v>
      </c>
      <c r="I8911" s="217">
        <v>0</v>
      </c>
      <c r="J8911" s="217">
        <v>0</v>
      </c>
      <c r="K8911" s="217">
        <v>0</v>
      </c>
      <c r="L8911" s="217">
        <v>0</v>
      </c>
      <c r="M8911" s="217">
        <v>31.022727272727298</v>
      </c>
      <c r="N8911" s="217">
        <v>0</v>
      </c>
      <c r="O8911" s="217">
        <v>0</v>
      </c>
      <c r="P8911" s="217">
        <v>0</v>
      </c>
      <c r="Q8911" s="217">
        <v>0</v>
      </c>
      <c r="R8911" s="217">
        <v>0</v>
      </c>
      <c r="S8911" s="217">
        <v>0</v>
      </c>
      <c r="T8911" s="217">
        <v>0</v>
      </c>
      <c r="U8911" s="217">
        <v>0</v>
      </c>
      <c r="V8911" s="217">
        <v>0</v>
      </c>
      <c r="W8911" s="217">
        <v>0</v>
      </c>
      <c r="X8911" s="217">
        <v>0</v>
      </c>
      <c r="Y8911" s="217">
        <v>0</v>
      </c>
    </row>
    <row r="8912" spans="2:25">
      <c r="B8912" s="217" t="s">
        <v>9081</v>
      </c>
      <c r="C8912" s="217" t="s">
        <v>5935</v>
      </c>
      <c r="D8912" s="217" t="s">
        <v>19</v>
      </c>
      <c r="E8912" s="217" t="s">
        <v>88</v>
      </c>
      <c r="F8912" s="217" t="s">
        <v>5</v>
      </c>
      <c r="G8912" s="217" t="s">
        <v>13</v>
      </c>
      <c r="H8912" s="217" t="s">
        <v>174</v>
      </c>
      <c r="I8912" s="217">
        <v>0</v>
      </c>
      <c r="J8912" s="217">
        <v>0</v>
      </c>
      <c r="K8912" s="217">
        <v>0</v>
      </c>
      <c r="L8912" s="217">
        <v>1</v>
      </c>
      <c r="M8912" s="217">
        <v>75.795454545454504</v>
      </c>
      <c r="N8912" s="217">
        <v>0</v>
      </c>
      <c r="O8912" s="217">
        <v>0</v>
      </c>
      <c r="P8912" s="217">
        <v>0</v>
      </c>
      <c r="Q8912" s="217">
        <v>0</v>
      </c>
      <c r="R8912" s="217">
        <v>0</v>
      </c>
      <c r="S8912" s="217">
        <v>0</v>
      </c>
      <c r="T8912" s="217">
        <v>0</v>
      </c>
      <c r="U8912" s="217">
        <v>0</v>
      </c>
      <c r="V8912" s="217">
        <v>0</v>
      </c>
      <c r="W8912" s="217">
        <v>0</v>
      </c>
      <c r="X8912" s="217">
        <v>0</v>
      </c>
      <c r="Y8912" s="217">
        <v>0</v>
      </c>
    </row>
    <row r="8913" spans="2:25">
      <c r="B8913" s="217" t="s">
        <v>9082</v>
      </c>
      <c r="C8913" s="217" t="s">
        <v>5935</v>
      </c>
      <c r="D8913" s="217" t="s">
        <v>19</v>
      </c>
      <c r="E8913" s="217" t="s">
        <v>88</v>
      </c>
      <c r="F8913" s="217" t="s">
        <v>5</v>
      </c>
      <c r="G8913" s="217" t="s">
        <v>13</v>
      </c>
      <c r="H8913" s="217" t="s">
        <v>176</v>
      </c>
      <c r="I8913" s="217">
        <v>0</v>
      </c>
      <c r="J8913" s="217">
        <v>0</v>
      </c>
      <c r="K8913" s="217">
        <v>0</v>
      </c>
      <c r="L8913" s="217">
        <v>1</v>
      </c>
      <c r="M8913" s="217">
        <v>62.045454545454497</v>
      </c>
      <c r="N8913" s="217">
        <v>0</v>
      </c>
      <c r="O8913" s="217">
        <v>0</v>
      </c>
      <c r="P8913" s="217">
        <v>0</v>
      </c>
      <c r="Q8913" s="217">
        <v>0</v>
      </c>
      <c r="R8913" s="217">
        <v>0</v>
      </c>
      <c r="S8913" s="217">
        <v>0</v>
      </c>
      <c r="T8913" s="217">
        <v>0</v>
      </c>
      <c r="U8913" s="217">
        <v>0</v>
      </c>
      <c r="V8913" s="217">
        <v>0</v>
      </c>
      <c r="W8913" s="217">
        <v>0</v>
      </c>
      <c r="X8913" s="217">
        <v>0</v>
      </c>
      <c r="Y8913" s="217">
        <v>0</v>
      </c>
    </row>
    <row r="8914" spans="2:25">
      <c r="B8914" s="217" t="s">
        <v>9083</v>
      </c>
      <c r="C8914" s="217" t="s">
        <v>5935</v>
      </c>
      <c r="D8914" s="217" t="s">
        <v>19</v>
      </c>
      <c r="E8914" s="217" t="s">
        <v>88</v>
      </c>
      <c r="F8914" s="217" t="s">
        <v>5</v>
      </c>
      <c r="G8914" s="217" t="s">
        <v>13</v>
      </c>
      <c r="H8914" s="217" t="s">
        <v>178</v>
      </c>
      <c r="I8914" s="217">
        <v>1</v>
      </c>
      <c r="J8914" s="217">
        <v>1</v>
      </c>
      <c r="K8914" s="217">
        <v>0</v>
      </c>
      <c r="L8914" s="217">
        <v>3</v>
      </c>
      <c r="M8914" s="217">
        <v>241.136363636364</v>
      </c>
      <c r="N8914" s="217">
        <v>4.14703110273327</v>
      </c>
      <c r="O8914" s="217">
        <v>4.14703110273327</v>
      </c>
      <c r="P8914" s="217">
        <v>0</v>
      </c>
      <c r="Q8914" s="217">
        <v>4.14703110273327</v>
      </c>
      <c r="R8914" s="217">
        <v>4.14703110273327</v>
      </c>
      <c r="S8914" s="217">
        <v>0</v>
      </c>
      <c r="T8914" s="217">
        <v>4.14703110273327</v>
      </c>
      <c r="U8914" s="217">
        <v>4.14703110273327</v>
      </c>
      <c r="V8914" s="217">
        <v>0</v>
      </c>
      <c r="W8914" s="217">
        <v>4.14703110273327</v>
      </c>
      <c r="X8914" s="217">
        <v>4.14703110273327</v>
      </c>
      <c r="Y8914" s="217">
        <v>0</v>
      </c>
    </row>
    <row r="8915" spans="2:25">
      <c r="B8915" s="217" t="s">
        <v>9084</v>
      </c>
      <c r="C8915" s="217" t="s">
        <v>5935</v>
      </c>
      <c r="D8915" s="217" t="s">
        <v>19</v>
      </c>
      <c r="E8915" s="217" t="s">
        <v>88</v>
      </c>
      <c r="F8915" s="217" t="s">
        <v>5</v>
      </c>
      <c r="G8915" s="217" t="s">
        <v>13</v>
      </c>
      <c r="H8915" s="217" t="s">
        <v>5</v>
      </c>
      <c r="I8915" s="217">
        <v>1</v>
      </c>
      <c r="J8915" s="217">
        <v>1</v>
      </c>
      <c r="K8915" s="217">
        <v>0</v>
      </c>
      <c r="L8915" s="217">
        <v>5</v>
      </c>
      <c r="M8915" s="217">
        <v>410</v>
      </c>
      <c r="N8915" s="217">
        <v>2.4390243902439002</v>
      </c>
      <c r="O8915" s="217">
        <v>2.4390243902439002</v>
      </c>
      <c r="P8915" s="217">
        <v>0</v>
      </c>
      <c r="Q8915" s="217">
        <v>2.4390243902439002</v>
      </c>
      <c r="R8915" s="217">
        <v>2.4390243902439002</v>
      </c>
      <c r="S8915" s="217">
        <v>0</v>
      </c>
      <c r="T8915" s="217">
        <v>2.4390243902439002</v>
      </c>
      <c r="U8915" s="217">
        <v>2.4390243902439002</v>
      </c>
      <c r="V8915" s="217">
        <v>0</v>
      </c>
      <c r="W8915" s="217">
        <v>2.4390243902439002</v>
      </c>
      <c r="X8915" s="217">
        <v>2.4390243902439002</v>
      </c>
      <c r="Y8915" s="217">
        <v>0</v>
      </c>
    </row>
    <row r="8916" spans="2:25">
      <c r="B8916" s="217" t="s">
        <v>9085</v>
      </c>
      <c r="C8916" s="217" t="s">
        <v>5935</v>
      </c>
      <c r="D8916" s="217" t="s">
        <v>19</v>
      </c>
      <c r="E8916" s="217" t="s">
        <v>88</v>
      </c>
      <c r="F8916" s="217" t="s">
        <v>12</v>
      </c>
      <c r="G8916" s="217" t="s">
        <v>5</v>
      </c>
      <c r="H8916" s="217" t="s">
        <v>170</v>
      </c>
      <c r="I8916" s="217">
        <v>0</v>
      </c>
      <c r="J8916" s="217">
        <v>0</v>
      </c>
      <c r="K8916" s="217">
        <v>0</v>
      </c>
      <c r="L8916" s="217">
        <v>0</v>
      </c>
      <c r="M8916" s="217">
        <v>151.66674428351899</v>
      </c>
      <c r="N8916" s="217">
        <v>0</v>
      </c>
      <c r="O8916" s="217">
        <v>0</v>
      </c>
      <c r="P8916" s="217">
        <v>0</v>
      </c>
      <c r="Q8916" s="217">
        <v>0</v>
      </c>
      <c r="R8916" s="217">
        <v>0</v>
      </c>
      <c r="S8916" s="217">
        <v>0</v>
      </c>
      <c r="T8916" s="217">
        <v>0</v>
      </c>
      <c r="U8916" s="217">
        <v>0</v>
      </c>
      <c r="V8916" s="217">
        <v>0</v>
      </c>
      <c r="W8916" s="217">
        <v>0</v>
      </c>
      <c r="X8916" s="217">
        <v>0</v>
      </c>
      <c r="Y8916" s="217">
        <v>0</v>
      </c>
    </row>
    <row r="8917" spans="2:25">
      <c r="B8917" s="217" t="s">
        <v>9086</v>
      </c>
      <c r="C8917" s="217" t="s">
        <v>5935</v>
      </c>
      <c r="D8917" s="217" t="s">
        <v>19</v>
      </c>
      <c r="E8917" s="217" t="s">
        <v>88</v>
      </c>
      <c r="F8917" s="217" t="s">
        <v>12</v>
      </c>
      <c r="G8917" s="217" t="s">
        <v>5</v>
      </c>
      <c r="H8917" s="217" t="s">
        <v>172</v>
      </c>
      <c r="I8917" s="217">
        <v>0</v>
      </c>
      <c r="J8917" s="217">
        <v>0</v>
      </c>
      <c r="K8917" s="217">
        <v>0</v>
      </c>
      <c r="L8917" s="217">
        <v>5</v>
      </c>
      <c r="M8917" s="217">
        <v>308.04066840810702</v>
      </c>
      <c r="N8917" s="217">
        <v>0</v>
      </c>
      <c r="O8917" s="217">
        <v>0</v>
      </c>
      <c r="P8917" s="217">
        <v>0</v>
      </c>
      <c r="Q8917" s="217">
        <v>0</v>
      </c>
      <c r="R8917" s="217">
        <v>0</v>
      </c>
      <c r="S8917" s="217">
        <v>0</v>
      </c>
      <c r="T8917" s="217">
        <v>0</v>
      </c>
      <c r="U8917" s="217">
        <v>0</v>
      </c>
      <c r="V8917" s="217">
        <v>0</v>
      </c>
      <c r="W8917" s="217">
        <v>0</v>
      </c>
      <c r="X8917" s="217">
        <v>0</v>
      </c>
      <c r="Y8917" s="217">
        <v>0</v>
      </c>
    </row>
    <row r="8918" spans="2:25">
      <c r="B8918" s="217" t="s">
        <v>9087</v>
      </c>
      <c r="C8918" s="217" t="s">
        <v>5935</v>
      </c>
      <c r="D8918" s="217" t="s">
        <v>19</v>
      </c>
      <c r="E8918" s="217" t="s">
        <v>88</v>
      </c>
      <c r="F8918" s="217" t="s">
        <v>12</v>
      </c>
      <c r="G8918" s="217" t="s">
        <v>5</v>
      </c>
      <c r="H8918" s="217" t="s">
        <v>174</v>
      </c>
      <c r="I8918" s="217">
        <v>2</v>
      </c>
      <c r="J8918" s="217">
        <v>2</v>
      </c>
      <c r="K8918" s="217">
        <v>0</v>
      </c>
      <c r="L8918" s="217">
        <v>28</v>
      </c>
      <c r="M8918" s="217">
        <v>561.71585458271102</v>
      </c>
      <c r="N8918" s="217">
        <v>3.5605190483465501</v>
      </c>
      <c r="O8918" s="217">
        <v>3.5605190483465501</v>
      </c>
      <c r="P8918" s="217">
        <v>0</v>
      </c>
      <c r="Q8918" s="217">
        <v>3.5605190483465501</v>
      </c>
      <c r="R8918" s="217">
        <v>3.5605190483465501</v>
      </c>
      <c r="S8918" s="217">
        <v>0</v>
      </c>
      <c r="T8918" s="217">
        <v>3.5605190483465501</v>
      </c>
      <c r="U8918" s="217">
        <v>3.5605190483465501</v>
      </c>
      <c r="V8918" s="217">
        <v>0</v>
      </c>
      <c r="W8918" s="217">
        <v>3.5605190483465501</v>
      </c>
      <c r="X8918" s="217">
        <v>3.5605190483465501</v>
      </c>
      <c r="Y8918" s="217">
        <v>0</v>
      </c>
    </row>
    <row r="8919" spans="2:25">
      <c r="B8919" s="217" t="s">
        <v>9088</v>
      </c>
      <c r="C8919" s="217" t="s">
        <v>5935</v>
      </c>
      <c r="D8919" s="217" t="s">
        <v>19</v>
      </c>
      <c r="E8919" s="217" t="s">
        <v>88</v>
      </c>
      <c r="F8919" s="217" t="s">
        <v>12</v>
      </c>
      <c r="G8919" s="217" t="s">
        <v>5</v>
      </c>
      <c r="H8919" s="217" t="s">
        <v>176</v>
      </c>
      <c r="I8919" s="217">
        <v>4</v>
      </c>
      <c r="J8919" s="217">
        <v>4</v>
      </c>
      <c r="K8919" s="217">
        <v>0</v>
      </c>
      <c r="L8919" s="217">
        <v>29</v>
      </c>
      <c r="M8919" s="217">
        <v>812.25979348272404</v>
      </c>
      <c r="N8919" s="217">
        <v>4.92453280599943</v>
      </c>
      <c r="O8919" s="217">
        <v>4.92453280599943</v>
      </c>
      <c r="P8919" s="217">
        <v>0</v>
      </c>
      <c r="Q8919" s="217">
        <v>4.92453280599943</v>
      </c>
      <c r="R8919" s="217">
        <v>4.92453280599943</v>
      </c>
      <c r="S8919" s="217">
        <v>0</v>
      </c>
      <c r="T8919" s="217">
        <v>4.92453280599943</v>
      </c>
      <c r="U8919" s="217">
        <v>4.92453280599943</v>
      </c>
      <c r="V8919" s="217">
        <v>0</v>
      </c>
      <c r="W8919" s="217">
        <v>4.92453280599943</v>
      </c>
      <c r="X8919" s="217">
        <v>4.92453280599943</v>
      </c>
      <c r="Y8919" s="217">
        <v>0</v>
      </c>
    </row>
    <row r="8920" spans="2:25">
      <c r="B8920" s="217" t="s">
        <v>9089</v>
      </c>
      <c r="C8920" s="217" t="s">
        <v>5935</v>
      </c>
      <c r="D8920" s="217" t="s">
        <v>19</v>
      </c>
      <c r="E8920" s="217" t="s">
        <v>88</v>
      </c>
      <c r="F8920" s="217" t="s">
        <v>12</v>
      </c>
      <c r="G8920" s="217" t="s">
        <v>5</v>
      </c>
      <c r="H8920" s="217" t="s">
        <v>178</v>
      </c>
      <c r="I8920" s="217">
        <v>16</v>
      </c>
      <c r="J8920" s="217">
        <v>16</v>
      </c>
      <c r="K8920" s="217">
        <v>0</v>
      </c>
      <c r="L8920" s="217">
        <v>67</v>
      </c>
      <c r="M8920" s="217">
        <v>2226.31693924294</v>
      </c>
      <c r="N8920" s="217">
        <v>7.1867575177507304</v>
      </c>
      <c r="O8920" s="217">
        <v>7.1867575177507304</v>
      </c>
      <c r="P8920" s="217">
        <v>0</v>
      </c>
      <c r="Q8920" s="217">
        <v>7.1867575177507304</v>
      </c>
      <c r="R8920" s="217">
        <v>7.1867575177507304</v>
      </c>
      <c r="S8920" s="217">
        <v>0</v>
      </c>
      <c r="T8920" s="217">
        <v>7.1867575177507304</v>
      </c>
      <c r="U8920" s="217">
        <v>7.1867575177507304</v>
      </c>
      <c r="V8920" s="217">
        <v>0</v>
      </c>
      <c r="W8920" s="217">
        <v>7.1867575177507304</v>
      </c>
      <c r="X8920" s="217">
        <v>7.1867575177507304</v>
      </c>
      <c r="Y8920" s="217">
        <v>0</v>
      </c>
    </row>
    <row r="8921" spans="2:25">
      <c r="B8921" s="217" t="s">
        <v>9090</v>
      </c>
      <c r="C8921" s="217" t="s">
        <v>5935</v>
      </c>
      <c r="D8921" s="217" t="s">
        <v>19</v>
      </c>
      <c r="E8921" s="217" t="s">
        <v>88</v>
      </c>
      <c r="F8921" s="217" t="s">
        <v>12</v>
      </c>
      <c r="G8921" s="217" t="s">
        <v>5</v>
      </c>
      <c r="H8921" s="217" t="s">
        <v>5</v>
      </c>
      <c r="I8921" s="217">
        <v>22</v>
      </c>
      <c r="J8921" s="217">
        <v>22</v>
      </c>
      <c r="K8921" s="217">
        <v>0</v>
      </c>
      <c r="L8921" s="217">
        <v>129</v>
      </c>
      <c r="M8921" s="217">
        <v>4060</v>
      </c>
      <c r="N8921" s="217">
        <v>5.4187192118226601</v>
      </c>
      <c r="O8921" s="217">
        <v>5.4187192118226601</v>
      </c>
      <c r="P8921" s="217">
        <v>0</v>
      </c>
      <c r="Q8921" s="217">
        <v>5.4187192118226601</v>
      </c>
      <c r="R8921" s="217">
        <v>5.4187192118226601</v>
      </c>
      <c r="S8921" s="217">
        <v>0</v>
      </c>
      <c r="T8921" s="217">
        <v>5.4187192118226601</v>
      </c>
      <c r="U8921" s="217">
        <v>5.4187192118226601</v>
      </c>
      <c r="V8921" s="217">
        <v>0</v>
      </c>
      <c r="W8921" s="217">
        <v>5.4187192118226601</v>
      </c>
      <c r="X8921" s="217">
        <v>5.4187192118226601</v>
      </c>
      <c r="Y8921" s="217">
        <v>0</v>
      </c>
    </row>
    <row r="8922" spans="2:25">
      <c r="B8922" s="217" t="s">
        <v>9091</v>
      </c>
      <c r="C8922" s="217" t="s">
        <v>5935</v>
      </c>
      <c r="D8922" s="217" t="s">
        <v>19</v>
      </c>
      <c r="E8922" s="217" t="s">
        <v>88</v>
      </c>
      <c r="F8922" s="217" t="s">
        <v>9</v>
      </c>
      <c r="G8922" s="217" t="s">
        <v>5</v>
      </c>
      <c r="H8922" s="217" t="s">
        <v>170</v>
      </c>
      <c r="I8922" s="217">
        <v>1</v>
      </c>
      <c r="J8922" s="217">
        <v>0</v>
      </c>
      <c r="K8922" s="217">
        <v>1</v>
      </c>
      <c r="L8922" s="217">
        <v>0</v>
      </c>
      <c r="M8922" s="217">
        <v>217.111877394636</v>
      </c>
      <c r="N8922" s="217">
        <v>4.6059202840494002</v>
      </c>
      <c r="O8922" s="217">
        <v>0</v>
      </c>
      <c r="P8922" s="217">
        <v>4.6059202840494002</v>
      </c>
      <c r="Q8922" s="217">
        <v>4.6059202840494002</v>
      </c>
      <c r="R8922" s="217">
        <v>0</v>
      </c>
      <c r="S8922" s="217">
        <v>4.6059202840494002</v>
      </c>
      <c r="T8922" s="217">
        <v>4.6059202840494002</v>
      </c>
      <c r="U8922" s="217">
        <v>0</v>
      </c>
      <c r="V8922" s="217">
        <v>4.6059202840494002</v>
      </c>
      <c r="W8922" s="217">
        <v>4.6059202840494002</v>
      </c>
      <c r="X8922" s="217">
        <v>0</v>
      </c>
      <c r="Y8922" s="217">
        <v>4.6059202840494002</v>
      </c>
    </row>
    <row r="8923" spans="2:25">
      <c r="B8923" s="217" t="s">
        <v>9092</v>
      </c>
      <c r="C8923" s="217" t="s">
        <v>5935</v>
      </c>
      <c r="D8923" s="217" t="s">
        <v>19</v>
      </c>
      <c r="E8923" s="217" t="s">
        <v>88</v>
      </c>
      <c r="F8923" s="217" t="s">
        <v>9</v>
      </c>
      <c r="G8923" s="217" t="s">
        <v>5</v>
      </c>
      <c r="H8923" s="217" t="s">
        <v>172</v>
      </c>
      <c r="I8923" s="217">
        <v>0</v>
      </c>
      <c r="J8923" s="217">
        <v>0</v>
      </c>
      <c r="K8923" s="217">
        <v>0</v>
      </c>
      <c r="L8923" s="217">
        <v>5</v>
      </c>
      <c r="M8923" s="217">
        <v>382.99655172413799</v>
      </c>
      <c r="N8923" s="217">
        <v>0</v>
      </c>
      <c r="O8923" s="217">
        <v>0</v>
      </c>
      <c r="P8923" s="217">
        <v>0</v>
      </c>
      <c r="Q8923" s="217">
        <v>0</v>
      </c>
      <c r="R8923" s="217">
        <v>0</v>
      </c>
      <c r="S8923" s="217">
        <v>0</v>
      </c>
      <c r="T8923" s="217">
        <v>0</v>
      </c>
      <c r="U8923" s="217">
        <v>0</v>
      </c>
      <c r="V8923" s="217">
        <v>0</v>
      </c>
      <c r="W8923" s="217">
        <v>0</v>
      </c>
      <c r="X8923" s="217">
        <v>0</v>
      </c>
      <c r="Y8923" s="217">
        <v>0</v>
      </c>
    </row>
    <row r="8924" spans="2:25">
      <c r="B8924" s="217" t="s">
        <v>9093</v>
      </c>
      <c r="C8924" s="217" t="s">
        <v>5935</v>
      </c>
      <c r="D8924" s="217" t="s">
        <v>19</v>
      </c>
      <c r="E8924" s="217" t="s">
        <v>88</v>
      </c>
      <c r="F8924" s="217" t="s">
        <v>9</v>
      </c>
      <c r="G8924" s="217" t="s">
        <v>5</v>
      </c>
      <c r="H8924" s="217" t="s">
        <v>174</v>
      </c>
      <c r="I8924" s="217">
        <v>0</v>
      </c>
      <c r="J8924" s="217">
        <v>0</v>
      </c>
      <c r="K8924" s="217">
        <v>0</v>
      </c>
      <c r="L8924" s="217">
        <v>44</v>
      </c>
      <c r="M8924" s="217">
        <v>723.20957854406095</v>
      </c>
      <c r="N8924" s="217">
        <v>0</v>
      </c>
      <c r="O8924" s="217">
        <v>0</v>
      </c>
      <c r="P8924" s="217">
        <v>0</v>
      </c>
      <c r="Q8924" s="217">
        <v>0</v>
      </c>
      <c r="R8924" s="217">
        <v>0</v>
      </c>
      <c r="S8924" s="217">
        <v>0</v>
      </c>
      <c r="T8924" s="217">
        <v>0</v>
      </c>
      <c r="U8924" s="217">
        <v>0</v>
      </c>
      <c r="V8924" s="217">
        <v>0</v>
      </c>
      <c r="W8924" s="217">
        <v>0</v>
      </c>
      <c r="X8924" s="217">
        <v>0</v>
      </c>
      <c r="Y8924" s="217">
        <v>0</v>
      </c>
    </row>
    <row r="8925" spans="2:25">
      <c r="B8925" s="217" t="s">
        <v>9094</v>
      </c>
      <c r="C8925" s="217" t="s">
        <v>5935</v>
      </c>
      <c r="D8925" s="217" t="s">
        <v>19</v>
      </c>
      <c r="E8925" s="217" t="s">
        <v>88</v>
      </c>
      <c r="F8925" s="217" t="s">
        <v>9</v>
      </c>
      <c r="G8925" s="217" t="s">
        <v>5</v>
      </c>
      <c r="H8925" s="217" t="s">
        <v>176</v>
      </c>
      <c r="I8925" s="217">
        <v>2</v>
      </c>
      <c r="J8925" s="217">
        <v>1</v>
      </c>
      <c r="K8925" s="217">
        <v>1</v>
      </c>
      <c r="L8925" s="217">
        <v>35</v>
      </c>
      <c r="M8925" s="217">
        <v>984.84061302682005</v>
      </c>
      <c r="N8925" s="217">
        <v>2.0307854626883999</v>
      </c>
      <c r="O8925" s="217">
        <v>1.0153927313441999</v>
      </c>
      <c r="P8925" s="217">
        <v>1.0153927313441999</v>
      </c>
      <c r="Q8925" s="217">
        <v>2.0307854626883999</v>
      </c>
      <c r="R8925" s="217">
        <v>1.0153927313441999</v>
      </c>
      <c r="S8925" s="217">
        <v>1.0153927313441999</v>
      </c>
      <c r="T8925" s="217">
        <v>2.0307854626883999</v>
      </c>
      <c r="U8925" s="217">
        <v>1.0153927313441999</v>
      </c>
      <c r="V8925" s="217">
        <v>1.0153927313441999</v>
      </c>
      <c r="W8925" s="217">
        <v>2.0307854626883999</v>
      </c>
      <c r="X8925" s="217">
        <v>1.0153927313441999</v>
      </c>
      <c r="Y8925" s="217">
        <v>1.0153927313441999</v>
      </c>
    </row>
    <row r="8926" spans="2:25">
      <c r="B8926" s="217" t="s">
        <v>9095</v>
      </c>
      <c r="C8926" s="217" t="s">
        <v>5935</v>
      </c>
      <c r="D8926" s="217" t="s">
        <v>19</v>
      </c>
      <c r="E8926" s="217" t="s">
        <v>88</v>
      </c>
      <c r="F8926" s="217" t="s">
        <v>9</v>
      </c>
      <c r="G8926" s="217" t="s">
        <v>5</v>
      </c>
      <c r="H8926" s="217" t="s">
        <v>178</v>
      </c>
      <c r="I8926" s="217">
        <v>13</v>
      </c>
      <c r="J8926" s="217">
        <v>10</v>
      </c>
      <c r="K8926" s="217">
        <v>3</v>
      </c>
      <c r="L8926" s="217">
        <v>113</v>
      </c>
      <c r="M8926" s="217">
        <v>2591.84137931034</v>
      </c>
      <c r="N8926" s="217">
        <v>5.0157390432045403</v>
      </c>
      <c r="O8926" s="217">
        <v>3.85826080246503</v>
      </c>
      <c r="P8926" s="217">
        <v>1.1574782407395099</v>
      </c>
      <c r="Q8926" s="217">
        <v>5.0157390432045403</v>
      </c>
      <c r="R8926" s="217">
        <v>3.85826080246503</v>
      </c>
      <c r="S8926" s="217">
        <v>1.1574782407395099</v>
      </c>
      <c r="T8926" s="217">
        <v>5.0157390432045403</v>
      </c>
      <c r="U8926" s="217">
        <v>3.85826080246503</v>
      </c>
      <c r="V8926" s="217">
        <v>1.1574782407395099</v>
      </c>
      <c r="W8926" s="217">
        <v>5.0157390432045403</v>
      </c>
      <c r="X8926" s="217">
        <v>3.85826080246503</v>
      </c>
      <c r="Y8926" s="217">
        <v>1.1574782407395099</v>
      </c>
    </row>
    <row r="8927" spans="2:25">
      <c r="B8927" s="217" t="s">
        <v>9096</v>
      </c>
      <c r="C8927" s="217" t="s">
        <v>5935</v>
      </c>
      <c r="D8927" s="217" t="s">
        <v>19</v>
      </c>
      <c r="E8927" s="217" t="s">
        <v>88</v>
      </c>
      <c r="F8927" s="217" t="s">
        <v>9</v>
      </c>
      <c r="G8927" s="217" t="s">
        <v>5</v>
      </c>
      <c r="H8927" s="217" t="s">
        <v>5</v>
      </c>
      <c r="I8927" s="217">
        <v>16</v>
      </c>
      <c r="J8927" s="217">
        <v>11</v>
      </c>
      <c r="K8927" s="217">
        <v>5</v>
      </c>
      <c r="L8927" s="217">
        <v>197</v>
      </c>
      <c r="M8927" s="217">
        <v>4900</v>
      </c>
      <c r="N8927" s="217">
        <v>3.2653061224489801</v>
      </c>
      <c r="O8927" s="217">
        <v>2.2448979591836702</v>
      </c>
      <c r="P8927" s="217">
        <v>1.0204081632653099</v>
      </c>
      <c r="Q8927" s="217">
        <v>3.2653061224489801</v>
      </c>
      <c r="R8927" s="217">
        <v>2.2448979591836702</v>
      </c>
      <c r="S8927" s="217">
        <v>1.0204081632653099</v>
      </c>
      <c r="T8927" s="217">
        <v>3.2653061224489801</v>
      </c>
      <c r="U8927" s="217">
        <v>2.2448979591836702</v>
      </c>
      <c r="V8927" s="217">
        <v>1.0204081632653099</v>
      </c>
      <c r="W8927" s="217">
        <v>3.2653061224489801</v>
      </c>
      <c r="X8927" s="217">
        <v>2.2448979591836702</v>
      </c>
      <c r="Y8927" s="217">
        <v>1.0204081632653099</v>
      </c>
    </row>
    <row r="8928" spans="2:25">
      <c r="B8928" s="217" t="s">
        <v>9097</v>
      </c>
      <c r="C8928" s="217" t="s">
        <v>5935</v>
      </c>
      <c r="D8928" s="217" t="s">
        <v>19</v>
      </c>
      <c r="E8928" s="217" t="s">
        <v>88</v>
      </c>
      <c r="F8928" s="217" t="s">
        <v>5</v>
      </c>
      <c r="G8928" s="217" t="s">
        <v>5</v>
      </c>
      <c r="H8928" s="217" t="s">
        <v>170</v>
      </c>
      <c r="I8928" s="217">
        <v>1</v>
      </c>
      <c r="J8928" s="217">
        <v>0</v>
      </c>
      <c r="K8928" s="217">
        <v>1</v>
      </c>
      <c r="L8928" s="217">
        <v>0</v>
      </c>
      <c r="M8928" s="217">
        <v>368.77862167815499</v>
      </c>
      <c r="N8928" s="217">
        <v>2.7116539333256999</v>
      </c>
      <c r="O8928" s="217">
        <v>0</v>
      </c>
      <c r="P8928" s="217">
        <v>2.7116539333256999</v>
      </c>
      <c r="Q8928" s="217">
        <v>2.7116539333256999</v>
      </c>
      <c r="R8928" s="217">
        <v>0</v>
      </c>
      <c r="S8928" s="217">
        <v>2.7116539333256999</v>
      </c>
      <c r="T8928" s="217">
        <v>2.7116539333256999</v>
      </c>
      <c r="U8928" s="217">
        <v>0</v>
      </c>
      <c r="V8928" s="217">
        <v>2.7116539333256999</v>
      </c>
      <c r="W8928" s="217">
        <v>2.7116539333256999</v>
      </c>
      <c r="X8928" s="217">
        <v>0</v>
      </c>
      <c r="Y8928" s="217">
        <v>2.7116539333256999</v>
      </c>
    </row>
    <row r="8929" spans="2:25">
      <c r="B8929" s="217" t="s">
        <v>9098</v>
      </c>
      <c r="C8929" s="217" t="s">
        <v>5935</v>
      </c>
      <c r="D8929" s="217" t="s">
        <v>19</v>
      </c>
      <c r="E8929" s="217" t="s">
        <v>88</v>
      </c>
      <c r="F8929" s="217" t="s">
        <v>5</v>
      </c>
      <c r="G8929" s="217" t="s">
        <v>5</v>
      </c>
      <c r="H8929" s="217" t="s">
        <v>172</v>
      </c>
      <c r="I8929" s="217">
        <v>0</v>
      </c>
      <c r="J8929" s="217">
        <v>0</v>
      </c>
      <c r="K8929" s="217">
        <v>0</v>
      </c>
      <c r="L8929" s="217">
        <v>11</v>
      </c>
      <c r="M8929" s="217">
        <v>691.03722013224399</v>
      </c>
      <c r="N8929" s="217">
        <v>0</v>
      </c>
      <c r="O8929" s="217">
        <v>0</v>
      </c>
      <c r="P8929" s="217">
        <v>0</v>
      </c>
      <c r="Q8929" s="217">
        <v>0</v>
      </c>
      <c r="R8929" s="217">
        <v>0</v>
      </c>
      <c r="S8929" s="217">
        <v>0</v>
      </c>
      <c r="T8929" s="217">
        <v>0</v>
      </c>
      <c r="U8929" s="217">
        <v>0</v>
      </c>
      <c r="V8929" s="217">
        <v>0</v>
      </c>
      <c r="W8929" s="217">
        <v>0</v>
      </c>
      <c r="X8929" s="217">
        <v>0</v>
      </c>
      <c r="Y8929" s="217">
        <v>0</v>
      </c>
    </row>
    <row r="8930" spans="2:25">
      <c r="B8930" s="217" t="s">
        <v>9099</v>
      </c>
      <c r="C8930" s="217" t="s">
        <v>5935</v>
      </c>
      <c r="D8930" s="217" t="s">
        <v>19</v>
      </c>
      <c r="E8930" s="217" t="s">
        <v>88</v>
      </c>
      <c r="F8930" s="217" t="s">
        <v>5</v>
      </c>
      <c r="G8930" s="217" t="s">
        <v>5</v>
      </c>
      <c r="H8930" s="217" t="s">
        <v>174</v>
      </c>
      <c r="I8930" s="217">
        <v>2</v>
      </c>
      <c r="J8930" s="217">
        <v>2</v>
      </c>
      <c r="K8930" s="217">
        <v>0</v>
      </c>
      <c r="L8930" s="217">
        <v>72</v>
      </c>
      <c r="M8930" s="217">
        <v>1284.92543312677</v>
      </c>
      <c r="N8930" s="217">
        <v>1.55651055573952</v>
      </c>
      <c r="O8930" s="217">
        <v>1.55651055573952</v>
      </c>
      <c r="P8930" s="217">
        <v>0</v>
      </c>
      <c r="Q8930" s="217">
        <v>1.55651055573952</v>
      </c>
      <c r="R8930" s="217">
        <v>1.55651055573952</v>
      </c>
      <c r="S8930" s="217">
        <v>0</v>
      </c>
      <c r="T8930" s="217">
        <v>1.55651055573952</v>
      </c>
      <c r="U8930" s="217">
        <v>1.55651055573952</v>
      </c>
      <c r="V8930" s="217">
        <v>0</v>
      </c>
      <c r="W8930" s="217">
        <v>1.55651055573952</v>
      </c>
      <c r="X8930" s="217">
        <v>1.55651055573952</v>
      </c>
      <c r="Y8930" s="217">
        <v>0</v>
      </c>
    </row>
    <row r="8931" spans="2:25">
      <c r="B8931" s="217" t="s">
        <v>9100</v>
      </c>
      <c r="C8931" s="217" t="s">
        <v>5935</v>
      </c>
      <c r="D8931" s="217" t="s">
        <v>19</v>
      </c>
      <c r="E8931" s="217" t="s">
        <v>88</v>
      </c>
      <c r="F8931" s="217" t="s">
        <v>5</v>
      </c>
      <c r="G8931" s="217" t="s">
        <v>5</v>
      </c>
      <c r="H8931" s="217" t="s">
        <v>176</v>
      </c>
      <c r="I8931" s="217">
        <v>6</v>
      </c>
      <c r="J8931" s="217">
        <v>5</v>
      </c>
      <c r="K8931" s="217">
        <v>1</v>
      </c>
      <c r="L8931" s="217">
        <v>64</v>
      </c>
      <c r="M8931" s="217">
        <v>1797.1004065095401</v>
      </c>
      <c r="N8931" s="217">
        <v>3.3387116147025</v>
      </c>
      <c r="O8931" s="217">
        <v>2.7822596789187499</v>
      </c>
      <c r="P8931" s="217">
        <v>0.55645193578374996</v>
      </c>
      <c r="Q8931" s="217">
        <v>3.3387116147025</v>
      </c>
      <c r="R8931" s="217">
        <v>2.7822596789187499</v>
      </c>
      <c r="S8931" s="217">
        <v>0.55645193578374996</v>
      </c>
      <c r="T8931" s="217">
        <v>3.3387116147025</v>
      </c>
      <c r="U8931" s="217">
        <v>2.7822596789187499</v>
      </c>
      <c r="V8931" s="217">
        <v>0.55645193578374996</v>
      </c>
      <c r="W8931" s="217">
        <v>3.3387116147025</v>
      </c>
      <c r="X8931" s="217">
        <v>2.7822596789187499</v>
      </c>
      <c r="Y8931" s="217">
        <v>0.55645193578374996</v>
      </c>
    </row>
    <row r="8932" spans="2:25">
      <c r="B8932" s="217" t="s">
        <v>9101</v>
      </c>
      <c r="C8932" s="217" t="s">
        <v>5935</v>
      </c>
      <c r="D8932" s="217" t="s">
        <v>19</v>
      </c>
      <c r="E8932" s="217" t="s">
        <v>88</v>
      </c>
      <c r="F8932" s="217" t="s">
        <v>5</v>
      </c>
      <c r="G8932" s="217" t="s">
        <v>5</v>
      </c>
      <c r="H8932" s="217" t="s">
        <v>178</v>
      </c>
      <c r="I8932" s="217">
        <v>29</v>
      </c>
      <c r="J8932" s="217">
        <v>26</v>
      </c>
      <c r="K8932" s="217">
        <v>3</v>
      </c>
      <c r="L8932" s="217">
        <v>180</v>
      </c>
      <c r="M8932" s="217">
        <v>4818.15831855328</v>
      </c>
      <c r="N8932" s="217">
        <v>6.0188972803840199</v>
      </c>
      <c r="O8932" s="217">
        <v>5.3962527341374003</v>
      </c>
      <c r="P8932" s="217">
        <v>0.62264454624662302</v>
      </c>
      <c r="Q8932" s="217">
        <v>6.0188972803840199</v>
      </c>
      <c r="R8932" s="217">
        <v>5.3962527341374003</v>
      </c>
      <c r="S8932" s="217">
        <v>0.62264454624662302</v>
      </c>
      <c r="T8932" s="217">
        <v>6.0188972803840199</v>
      </c>
      <c r="U8932" s="217">
        <v>5.3962527341374003</v>
      </c>
      <c r="V8932" s="217">
        <v>0.62264454624662302</v>
      </c>
      <c r="W8932" s="217">
        <v>6.0188972803840199</v>
      </c>
      <c r="X8932" s="217">
        <v>5.3962527341374003</v>
      </c>
      <c r="Y8932" s="217">
        <v>0.62264454624662302</v>
      </c>
    </row>
    <row r="8933" spans="2:25">
      <c r="B8933" s="217" t="s">
        <v>9102</v>
      </c>
      <c r="C8933" s="217" t="s">
        <v>5935</v>
      </c>
      <c r="D8933" s="217" t="s">
        <v>19</v>
      </c>
      <c r="E8933" s="217" t="s">
        <v>88</v>
      </c>
      <c r="F8933" s="217" t="s">
        <v>5</v>
      </c>
      <c r="G8933" s="217" t="s">
        <v>5</v>
      </c>
      <c r="H8933" s="217" t="s">
        <v>5</v>
      </c>
      <c r="I8933" s="217">
        <v>38</v>
      </c>
      <c r="J8933" s="217">
        <v>33</v>
      </c>
      <c r="K8933" s="217">
        <v>5</v>
      </c>
      <c r="L8933" s="217">
        <v>327</v>
      </c>
      <c r="M8933" s="217">
        <v>8960</v>
      </c>
      <c r="N8933" s="217">
        <v>4.2410714285714297</v>
      </c>
      <c r="O8933" s="217">
        <v>3.68303571428571</v>
      </c>
      <c r="P8933" s="217">
        <v>0.55803571428571397</v>
      </c>
      <c r="Q8933" s="217">
        <v>4.2410714285714297</v>
      </c>
      <c r="R8933" s="217">
        <v>3.68303571428571</v>
      </c>
      <c r="S8933" s="217">
        <v>0.55803571428571397</v>
      </c>
      <c r="T8933" s="217">
        <v>4.2410714285714297</v>
      </c>
      <c r="U8933" s="217">
        <v>3.68303571428571</v>
      </c>
      <c r="V8933" s="217">
        <v>0.55803571428571397</v>
      </c>
      <c r="W8933" s="217">
        <v>4.2410714285714297</v>
      </c>
      <c r="X8933" s="217">
        <v>3.68303571428571</v>
      </c>
      <c r="Y8933" s="217">
        <v>0.55803571428571397</v>
      </c>
    </row>
    <row r="8934" spans="2:25">
      <c r="B8934" s="217" t="s">
        <v>9103</v>
      </c>
      <c r="C8934" s="217" t="s">
        <v>5935</v>
      </c>
      <c r="D8934" s="217" t="s">
        <v>20</v>
      </c>
      <c r="E8934" s="217" t="s">
        <v>86</v>
      </c>
      <c r="F8934" s="217" t="s">
        <v>12</v>
      </c>
      <c r="G8934" s="217" t="s">
        <v>10</v>
      </c>
      <c r="H8934" s="217" t="s">
        <v>170</v>
      </c>
      <c r="I8934" s="217">
        <v>0</v>
      </c>
      <c r="J8934" s="217">
        <v>0</v>
      </c>
      <c r="K8934" s="217">
        <v>0</v>
      </c>
      <c r="L8934" s="217">
        <v>0</v>
      </c>
      <c r="M8934" s="217">
        <v>31.935483870967701</v>
      </c>
      <c r="N8934" s="217">
        <v>0</v>
      </c>
      <c r="O8934" s="217">
        <v>0</v>
      </c>
      <c r="P8934" s="217">
        <v>0</v>
      </c>
      <c r="Q8934" s="217">
        <v>0</v>
      </c>
      <c r="R8934" s="217">
        <v>0</v>
      </c>
      <c r="S8934" s="217">
        <v>0</v>
      </c>
      <c r="T8934" s="217">
        <v>0</v>
      </c>
      <c r="U8934" s="217">
        <v>0</v>
      </c>
      <c r="V8934" s="217">
        <v>0</v>
      </c>
      <c r="W8934" s="217">
        <v>0</v>
      </c>
      <c r="X8934" s="217">
        <v>0</v>
      </c>
      <c r="Y8934" s="217">
        <v>0</v>
      </c>
    </row>
    <row r="8935" spans="2:25">
      <c r="B8935" s="217" t="s">
        <v>9104</v>
      </c>
      <c r="C8935" s="217" t="s">
        <v>5935</v>
      </c>
      <c r="D8935" s="217" t="s">
        <v>20</v>
      </c>
      <c r="E8935" s="217" t="s">
        <v>86</v>
      </c>
      <c r="F8935" s="217" t="s">
        <v>12</v>
      </c>
      <c r="G8935" s="217" t="s">
        <v>10</v>
      </c>
      <c r="H8935" s="217" t="s">
        <v>172</v>
      </c>
      <c r="I8935" s="217">
        <v>0</v>
      </c>
      <c r="J8935" s="217">
        <v>0</v>
      </c>
      <c r="K8935" s="217">
        <v>0</v>
      </c>
      <c r="L8935" s="217">
        <v>0</v>
      </c>
      <c r="M8935" s="217">
        <v>63.870967741935502</v>
      </c>
      <c r="N8935" s="217">
        <v>0</v>
      </c>
      <c r="O8935" s="217">
        <v>0</v>
      </c>
      <c r="P8935" s="217">
        <v>0</v>
      </c>
      <c r="Q8935" s="217">
        <v>0</v>
      </c>
      <c r="R8935" s="217">
        <v>0</v>
      </c>
      <c r="S8935" s="217">
        <v>0</v>
      </c>
      <c r="T8935" s="217">
        <v>0</v>
      </c>
      <c r="U8935" s="217">
        <v>0</v>
      </c>
      <c r="V8935" s="217">
        <v>0</v>
      </c>
      <c r="W8935" s="217">
        <v>0</v>
      </c>
      <c r="X8935" s="217">
        <v>0</v>
      </c>
      <c r="Y8935" s="217">
        <v>0</v>
      </c>
    </row>
    <row r="8936" spans="2:25">
      <c r="B8936" s="217" t="s">
        <v>9105</v>
      </c>
      <c r="C8936" s="217" t="s">
        <v>5935</v>
      </c>
      <c r="D8936" s="217" t="s">
        <v>20</v>
      </c>
      <c r="E8936" s="217" t="s">
        <v>86</v>
      </c>
      <c r="F8936" s="217" t="s">
        <v>12</v>
      </c>
      <c r="G8936" s="217" t="s">
        <v>10</v>
      </c>
      <c r="H8936" s="217" t="s">
        <v>174</v>
      </c>
      <c r="I8936" s="217">
        <v>0</v>
      </c>
      <c r="J8936" s="217">
        <v>0</v>
      </c>
      <c r="K8936" s="217">
        <v>0</v>
      </c>
      <c r="L8936" s="217">
        <v>1</v>
      </c>
      <c r="M8936" s="217">
        <v>95.806451612903203</v>
      </c>
      <c r="N8936" s="217">
        <v>0</v>
      </c>
      <c r="O8936" s="217">
        <v>0</v>
      </c>
      <c r="P8936" s="217">
        <v>0</v>
      </c>
      <c r="Q8936" s="217">
        <v>0</v>
      </c>
      <c r="R8936" s="217">
        <v>0</v>
      </c>
      <c r="S8936" s="217">
        <v>0</v>
      </c>
      <c r="T8936" s="217">
        <v>0</v>
      </c>
      <c r="U8936" s="217">
        <v>0</v>
      </c>
      <c r="V8936" s="217">
        <v>0</v>
      </c>
      <c r="W8936" s="217">
        <v>0</v>
      </c>
      <c r="X8936" s="217">
        <v>0</v>
      </c>
      <c r="Y8936" s="217">
        <v>0</v>
      </c>
    </row>
    <row r="8937" spans="2:25">
      <c r="B8937" s="217" t="s">
        <v>9106</v>
      </c>
      <c r="C8937" s="217" t="s">
        <v>5935</v>
      </c>
      <c r="D8937" s="217" t="s">
        <v>20</v>
      </c>
      <c r="E8937" s="217" t="s">
        <v>86</v>
      </c>
      <c r="F8937" s="217" t="s">
        <v>12</v>
      </c>
      <c r="G8937" s="217" t="s">
        <v>10</v>
      </c>
      <c r="H8937" s="217" t="s">
        <v>176</v>
      </c>
      <c r="I8937" s="217">
        <v>0</v>
      </c>
      <c r="J8937" s="217">
        <v>0</v>
      </c>
      <c r="K8937" s="217">
        <v>0</v>
      </c>
      <c r="L8937" s="217">
        <v>1</v>
      </c>
      <c r="M8937" s="217">
        <v>74.516129032258107</v>
      </c>
      <c r="N8937" s="217">
        <v>0</v>
      </c>
      <c r="O8937" s="217">
        <v>0</v>
      </c>
      <c r="P8937" s="217">
        <v>0</v>
      </c>
      <c r="Q8937" s="217">
        <v>0</v>
      </c>
      <c r="R8937" s="217">
        <v>0</v>
      </c>
      <c r="S8937" s="217">
        <v>0</v>
      </c>
      <c r="T8937" s="217">
        <v>0</v>
      </c>
      <c r="U8937" s="217">
        <v>0</v>
      </c>
      <c r="V8937" s="217">
        <v>0</v>
      </c>
      <c r="W8937" s="217">
        <v>0</v>
      </c>
      <c r="X8937" s="217">
        <v>0</v>
      </c>
      <c r="Y8937" s="217">
        <v>0</v>
      </c>
    </row>
    <row r="8938" spans="2:25">
      <c r="B8938" s="217" t="s">
        <v>9107</v>
      </c>
      <c r="C8938" s="217" t="s">
        <v>5935</v>
      </c>
      <c r="D8938" s="217" t="s">
        <v>20</v>
      </c>
      <c r="E8938" s="217" t="s">
        <v>86</v>
      </c>
      <c r="F8938" s="217" t="s">
        <v>12</v>
      </c>
      <c r="G8938" s="217" t="s">
        <v>10</v>
      </c>
      <c r="H8938" s="217" t="s">
        <v>178</v>
      </c>
      <c r="I8938" s="217">
        <v>0</v>
      </c>
      <c r="J8938" s="217">
        <v>0</v>
      </c>
      <c r="K8938" s="217">
        <v>0</v>
      </c>
      <c r="L8938" s="217">
        <v>0</v>
      </c>
      <c r="M8938" s="217">
        <v>63.870967741935502</v>
      </c>
      <c r="N8938" s="217">
        <v>0</v>
      </c>
      <c r="O8938" s="217">
        <v>0</v>
      </c>
      <c r="P8938" s="217">
        <v>0</v>
      </c>
      <c r="Q8938" s="217">
        <v>0</v>
      </c>
      <c r="R8938" s="217">
        <v>0</v>
      </c>
      <c r="S8938" s="217">
        <v>0</v>
      </c>
      <c r="T8938" s="217">
        <v>0</v>
      </c>
      <c r="U8938" s="217">
        <v>0</v>
      </c>
      <c r="V8938" s="217">
        <v>0</v>
      </c>
      <c r="W8938" s="217">
        <v>0</v>
      </c>
      <c r="X8938" s="217">
        <v>0</v>
      </c>
      <c r="Y8938" s="217">
        <v>0</v>
      </c>
    </row>
    <row r="8939" spans="2:25">
      <c r="B8939" s="217" t="s">
        <v>9108</v>
      </c>
      <c r="C8939" s="217" t="s">
        <v>5935</v>
      </c>
      <c r="D8939" s="217" t="s">
        <v>20</v>
      </c>
      <c r="E8939" s="217" t="s">
        <v>86</v>
      </c>
      <c r="F8939" s="217" t="s">
        <v>12</v>
      </c>
      <c r="G8939" s="217" t="s">
        <v>10</v>
      </c>
      <c r="H8939" s="217" t="s">
        <v>5</v>
      </c>
      <c r="I8939" s="217">
        <v>0</v>
      </c>
      <c r="J8939" s="217">
        <v>0</v>
      </c>
      <c r="K8939" s="217">
        <v>0</v>
      </c>
      <c r="L8939" s="217">
        <v>2</v>
      </c>
      <c r="M8939" s="217">
        <v>330</v>
      </c>
      <c r="N8939" s="217">
        <v>0</v>
      </c>
      <c r="O8939" s="217">
        <v>0</v>
      </c>
      <c r="P8939" s="217">
        <v>0</v>
      </c>
      <c r="Q8939" s="217">
        <v>0</v>
      </c>
      <c r="R8939" s="217">
        <v>0</v>
      </c>
      <c r="S8939" s="217">
        <v>0</v>
      </c>
      <c r="T8939" s="217">
        <v>0</v>
      </c>
      <c r="U8939" s="217">
        <v>0</v>
      </c>
      <c r="V8939" s="217">
        <v>0</v>
      </c>
      <c r="W8939" s="217">
        <v>0</v>
      </c>
      <c r="X8939" s="217">
        <v>0</v>
      </c>
      <c r="Y8939" s="217">
        <v>0</v>
      </c>
    </row>
    <row r="8940" spans="2:25">
      <c r="B8940" s="217" t="s">
        <v>9109</v>
      </c>
      <c r="C8940" s="217" t="s">
        <v>5935</v>
      </c>
      <c r="D8940" s="217" t="s">
        <v>20</v>
      </c>
      <c r="E8940" s="217" t="s">
        <v>86</v>
      </c>
      <c r="F8940" s="217" t="s">
        <v>9</v>
      </c>
      <c r="G8940" s="217" t="s">
        <v>10</v>
      </c>
      <c r="H8940" s="217" t="s">
        <v>170</v>
      </c>
      <c r="I8940" s="217">
        <v>0</v>
      </c>
      <c r="J8940" s="217">
        <v>0</v>
      </c>
      <c r="K8940" s="217">
        <v>0</v>
      </c>
      <c r="L8940" s="217">
        <v>0</v>
      </c>
      <c r="M8940" s="217">
        <v>41.25</v>
      </c>
      <c r="N8940" s="217">
        <v>0</v>
      </c>
      <c r="O8940" s="217">
        <v>0</v>
      </c>
      <c r="P8940" s="217">
        <v>0</v>
      </c>
      <c r="Q8940" s="217">
        <v>0</v>
      </c>
      <c r="R8940" s="217">
        <v>0</v>
      </c>
      <c r="S8940" s="217">
        <v>0</v>
      </c>
      <c r="T8940" s="217">
        <v>0</v>
      </c>
      <c r="U8940" s="217">
        <v>0</v>
      </c>
      <c r="V8940" s="217">
        <v>0</v>
      </c>
      <c r="W8940" s="217">
        <v>0</v>
      </c>
      <c r="X8940" s="217">
        <v>0</v>
      </c>
      <c r="Y8940" s="217">
        <v>0</v>
      </c>
    </row>
    <row r="8941" spans="2:25">
      <c r="B8941" s="217" t="s">
        <v>9110</v>
      </c>
      <c r="C8941" s="217" t="s">
        <v>5935</v>
      </c>
      <c r="D8941" s="217" t="s">
        <v>20</v>
      </c>
      <c r="E8941" s="217" t="s">
        <v>86</v>
      </c>
      <c r="F8941" s="217" t="s">
        <v>9</v>
      </c>
      <c r="G8941" s="217" t="s">
        <v>10</v>
      </c>
      <c r="H8941" s="217" t="s">
        <v>172</v>
      </c>
      <c r="I8941" s="217">
        <v>0</v>
      </c>
      <c r="J8941" s="217">
        <v>0</v>
      </c>
      <c r="K8941" s="217">
        <v>0</v>
      </c>
      <c r="L8941" s="217">
        <v>0</v>
      </c>
      <c r="M8941" s="217">
        <v>72.1875</v>
      </c>
      <c r="N8941" s="217">
        <v>0</v>
      </c>
      <c r="O8941" s="217">
        <v>0</v>
      </c>
      <c r="P8941" s="217">
        <v>0</v>
      </c>
      <c r="Q8941" s="217">
        <v>0</v>
      </c>
      <c r="R8941" s="217">
        <v>0</v>
      </c>
      <c r="S8941" s="217">
        <v>0</v>
      </c>
      <c r="T8941" s="217">
        <v>0</v>
      </c>
      <c r="U8941" s="217">
        <v>0</v>
      </c>
      <c r="V8941" s="217">
        <v>0</v>
      </c>
      <c r="W8941" s="217">
        <v>0</v>
      </c>
      <c r="X8941" s="217">
        <v>0</v>
      </c>
      <c r="Y8941" s="217">
        <v>0</v>
      </c>
    </row>
    <row r="8942" spans="2:25">
      <c r="B8942" s="217" t="s">
        <v>9111</v>
      </c>
      <c r="C8942" s="217" t="s">
        <v>5935</v>
      </c>
      <c r="D8942" s="217" t="s">
        <v>20</v>
      </c>
      <c r="E8942" s="217" t="s">
        <v>86</v>
      </c>
      <c r="F8942" s="217" t="s">
        <v>9</v>
      </c>
      <c r="G8942" s="217" t="s">
        <v>10</v>
      </c>
      <c r="H8942" s="217" t="s">
        <v>174</v>
      </c>
      <c r="I8942" s="217">
        <v>0</v>
      </c>
      <c r="J8942" s="217">
        <v>0</v>
      </c>
      <c r="K8942" s="217">
        <v>0</v>
      </c>
      <c r="L8942" s="217">
        <v>3</v>
      </c>
      <c r="M8942" s="217">
        <v>92.8125</v>
      </c>
      <c r="N8942" s="217">
        <v>0</v>
      </c>
      <c r="O8942" s="217">
        <v>0</v>
      </c>
      <c r="P8942" s="217">
        <v>0</v>
      </c>
      <c r="Q8942" s="217">
        <v>0</v>
      </c>
      <c r="R8942" s="217">
        <v>0</v>
      </c>
      <c r="S8942" s="217">
        <v>0</v>
      </c>
      <c r="T8942" s="217">
        <v>0</v>
      </c>
      <c r="U8942" s="217">
        <v>0</v>
      </c>
      <c r="V8942" s="217">
        <v>0</v>
      </c>
      <c r="W8942" s="217">
        <v>0</v>
      </c>
      <c r="X8942" s="217">
        <v>0</v>
      </c>
      <c r="Y8942" s="217">
        <v>0</v>
      </c>
    </row>
    <row r="8943" spans="2:25">
      <c r="B8943" s="217" t="s">
        <v>9112</v>
      </c>
      <c r="C8943" s="217" t="s">
        <v>5935</v>
      </c>
      <c r="D8943" s="217" t="s">
        <v>20</v>
      </c>
      <c r="E8943" s="217" t="s">
        <v>86</v>
      </c>
      <c r="F8943" s="217" t="s">
        <v>9</v>
      </c>
      <c r="G8943" s="217" t="s">
        <v>10</v>
      </c>
      <c r="H8943" s="217" t="s">
        <v>176</v>
      </c>
      <c r="I8943" s="217">
        <v>0</v>
      </c>
      <c r="J8943" s="217">
        <v>0</v>
      </c>
      <c r="K8943" s="217">
        <v>0</v>
      </c>
      <c r="L8943" s="217">
        <v>0</v>
      </c>
      <c r="M8943" s="217">
        <v>82.5</v>
      </c>
      <c r="N8943" s="217">
        <v>0</v>
      </c>
      <c r="O8943" s="217">
        <v>0</v>
      </c>
      <c r="P8943" s="217">
        <v>0</v>
      </c>
      <c r="Q8943" s="217">
        <v>0</v>
      </c>
      <c r="R8943" s="217">
        <v>0</v>
      </c>
      <c r="S8943" s="217">
        <v>0</v>
      </c>
      <c r="T8943" s="217">
        <v>0</v>
      </c>
      <c r="U8943" s="217">
        <v>0</v>
      </c>
      <c r="V8943" s="217">
        <v>0</v>
      </c>
      <c r="W8943" s="217">
        <v>0</v>
      </c>
      <c r="X8943" s="217">
        <v>0</v>
      </c>
      <c r="Y8943" s="217">
        <v>0</v>
      </c>
    </row>
    <row r="8944" spans="2:25">
      <c r="B8944" s="217" t="s">
        <v>9113</v>
      </c>
      <c r="C8944" s="217" t="s">
        <v>5935</v>
      </c>
      <c r="D8944" s="217" t="s">
        <v>20</v>
      </c>
      <c r="E8944" s="217" t="s">
        <v>86</v>
      </c>
      <c r="F8944" s="217" t="s">
        <v>9</v>
      </c>
      <c r="G8944" s="217" t="s">
        <v>10</v>
      </c>
      <c r="H8944" s="217" t="s">
        <v>178</v>
      </c>
      <c r="I8944" s="217">
        <v>0</v>
      </c>
      <c r="J8944" s="217">
        <v>0</v>
      </c>
      <c r="K8944" s="217">
        <v>0</v>
      </c>
      <c r="L8944" s="217">
        <v>0</v>
      </c>
      <c r="M8944" s="217">
        <v>41.25</v>
      </c>
      <c r="N8944" s="217">
        <v>0</v>
      </c>
      <c r="O8944" s="217">
        <v>0</v>
      </c>
      <c r="P8944" s="217">
        <v>0</v>
      </c>
      <c r="Q8944" s="217">
        <v>0</v>
      </c>
      <c r="R8944" s="217">
        <v>0</v>
      </c>
      <c r="S8944" s="217">
        <v>0</v>
      </c>
      <c r="T8944" s="217">
        <v>0</v>
      </c>
      <c r="U8944" s="217">
        <v>0</v>
      </c>
      <c r="V8944" s="217">
        <v>0</v>
      </c>
      <c r="W8944" s="217">
        <v>0</v>
      </c>
      <c r="X8944" s="217">
        <v>0</v>
      </c>
      <c r="Y8944" s="217">
        <v>0</v>
      </c>
    </row>
    <row r="8945" spans="2:25">
      <c r="B8945" s="217" t="s">
        <v>9114</v>
      </c>
      <c r="C8945" s="217" t="s">
        <v>5935</v>
      </c>
      <c r="D8945" s="217" t="s">
        <v>20</v>
      </c>
      <c r="E8945" s="217" t="s">
        <v>86</v>
      </c>
      <c r="F8945" s="217" t="s">
        <v>9</v>
      </c>
      <c r="G8945" s="217" t="s">
        <v>10</v>
      </c>
      <c r="H8945" s="217" t="s">
        <v>5</v>
      </c>
      <c r="I8945" s="217">
        <v>0</v>
      </c>
      <c r="J8945" s="217">
        <v>0</v>
      </c>
      <c r="K8945" s="217">
        <v>0</v>
      </c>
      <c r="L8945" s="217">
        <v>3</v>
      </c>
      <c r="M8945" s="217">
        <v>330</v>
      </c>
      <c r="N8945" s="217">
        <v>0</v>
      </c>
      <c r="O8945" s="217">
        <v>0</v>
      </c>
      <c r="P8945" s="217">
        <v>0</v>
      </c>
      <c r="Q8945" s="217">
        <v>0</v>
      </c>
      <c r="R8945" s="217">
        <v>0</v>
      </c>
      <c r="S8945" s="217">
        <v>0</v>
      </c>
      <c r="T8945" s="217">
        <v>0</v>
      </c>
      <c r="U8945" s="217">
        <v>0</v>
      </c>
      <c r="V8945" s="217">
        <v>0</v>
      </c>
      <c r="W8945" s="217">
        <v>0</v>
      </c>
      <c r="X8945" s="217">
        <v>0</v>
      </c>
      <c r="Y8945" s="217">
        <v>0</v>
      </c>
    </row>
    <row r="8946" spans="2:25">
      <c r="B8946" s="217" t="s">
        <v>9115</v>
      </c>
      <c r="C8946" s="217" t="s">
        <v>5935</v>
      </c>
      <c r="D8946" s="217" t="s">
        <v>20</v>
      </c>
      <c r="E8946" s="217" t="s">
        <v>86</v>
      </c>
      <c r="F8946" s="217" t="s">
        <v>5</v>
      </c>
      <c r="G8946" s="217" t="s">
        <v>10</v>
      </c>
      <c r="H8946" s="217" t="s">
        <v>170</v>
      </c>
      <c r="I8946" s="217">
        <v>0</v>
      </c>
      <c r="J8946" s="217">
        <v>0</v>
      </c>
      <c r="K8946" s="217">
        <v>0</v>
      </c>
      <c r="L8946" s="217">
        <v>0</v>
      </c>
      <c r="M8946" s="217">
        <v>73.185483870967701</v>
      </c>
      <c r="N8946" s="217">
        <v>0</v>
      </c>
      <c r="O8946" s="217">
        <v>0</v>
      </c>
      <c r="P8946" s="217">
        <v>0</v>
      </c>
      <c r="Q8946" s="217">
        <v>0</v>
      </c>
      <c r="R8946" s="217">
        <v>0</v>
      </c>
      <c r="S8946" s="217">
        <v>0</v>
      </c>
      <c r="T8946" s="217">
        <v>0</v>
      </c>
      <c r="U8946" s="217">
        <v>0</v>
      </c>
      <c r="V8946" s="217">
        <v>0</v>
      </c>
      <c r="W8946" s="217">
        <v>0</v>
      </c>
      <c r="X8946" s="217">
        <v>0</v>
      </c>
      <c r="Y8946" s="217">
        <v>0</v>
      </c>
    </row>
    <row r="8947" spans="2:25">
      <c r="B8947" s="217" t="s">
        <v>9116</v>
      </c>
      <c r="C8947" s="217" t="s">
        <v>5935</v>
      </c>
      <c r="D8947" s="217" t="s">
        <v>20</v>
      </c>
      <c r="E8947" s="217" t="s">
        <v>86</v>
      </c>
      <c r="F8947" s="217" t="s">
        <v>5</v>
      </c>
      <c r="G8947" s="217" t="s">
        <v>10</v>
      </c>
      <c r="H8947" s="217" t="s">
        <v>172</v>
      </c>
      <c r="I8947" s="217">
        <v>0</v>
      </c>
      <c r="J8947" s="217">
        <v>0</v>
      </c>
      <c r="K8947" s="217">
        <v>0</v>
      </c>
      <c r="L8947" s="217">
        <v>0</v>
      </c>
      <c r="M8947" s="217">
        <v>136.058467741935</v>
      </c>
      <c r="N8947" s="217">
        <v>0</v>
      </c>
      <c r="O8947" s="217">
        <v>0</v>
      </c>
      <c r="P8947" s="217">
        <v>0</v>
      </c>
      <c r="Q8947" s="217">
        <v>0</v>
      </c>
      <c r="R8947" s="217">
        <v>0</v>
      </c>
      <c r="S8947" s="217">
        <v>0</v>
      </c>
      <c r="T8947" s="217">
        <v>0</v>
      </c>
      <c r="U8947" s="217">
        <v>0</v>
      </c>
      <c r="V8947" s="217">
        <v>0</v>
      </c>
      <c r="W8947" s="217">
        <v>0</v>
      </c>
      <c r="X8947" s="217">
        <v>0</v>
      </c>
      <c r="Y8947" s="217">
        <v>0</v>
      </c>
    </row>
    <row r="8948" spans="2:25">
      <c r="B8948" s="217" t="s">
        <v>9117</v>
      </c>
      <c r="C8948" s="217" t="s">
        <v>5935</v>
      </c>
      <c r="D8948" s="217" t="s">
        <v>20</v>
      </c>
      <c r="E8948" s="217" t="s">
        <v>86</v>
      </c>
      <c r="F8948" s="217" t="s">
        <v>5</v>
      </c>
      <c r="G8948" s="217" t="s">
        <v>10</v>
      </c>
      <c r="H8948" s="217" t="s">
        <v>174</v>
      </c>
      <c r="I8948" s="217">
        <v>0</v>
      </c>
      <c r="J8948" s="217">
        <v>0</v>
      </c>
      <c r="K8948" s="217">
        <v>0</v>
      </c>
      <c r="L8948" s="217">
        <v>4</v>
      </c>
      <c r="M8948" s="217">
        <v>188.618951612903</v>
      </c>
      <c r="N8948" s="217">
        <v>0</v>
      </c>
      <c r="O8948" s="217">
        <v>0</v>
      </c>
      <c r="P8948" s="217">
        <v>0</v>
      </c>
      <c r="Q8948" s="217">
        <v>0</v>
      </c>
      <c r="R8948" s="217">
        <v>0</v>
      </c>
      <c r="S8948" s="217">
        <v>0</v>
      </c>
      <c r="T8948" s="217">
        <v>0</v>
      </c>
      <c r="U8948" s="217">
        <v>0</v>
      </c>
      <c r="V8948" s="217">
        <v>0</v>
      </c>
      <c r="W8948" s="217">
        <v>0</v>
      </c>
      <c r="X8948" s="217">
        <v>0</v>
      </c>
      <c r="Y8948" s="217">
        <v>0</v>
      </c>
    </row>
    <row r="8949" spans="2:25">
      <c r="B8949" s="217" t="s">
        <v>9118</v>
      </c>
      <c r="C8949" s="217" t="s">
        <v>5935</v>
      </c>
      <c r="D8949" s="217" t="s">
        <v>20</v>
      </c>
      <c r="E8949" s="217" t="s">
        <v>86</v>
      </c>
      <c r="F8949" s="217" t="s">
        <v>5</v>
      </c>
      <c r="G8949" s="217" t="s">
        <v>10</v>
      </c>
      <c r="H8949" s="217" t="s">
        <v>176</v>
      </c>
      <c r="I8949" s="217">
        <v>0</v>
      </c>
      <c r="J8949" s="217">
        <v>0</v>
      </c>
      <c r="K8949" s="217">
        <v>0</v>
      </c>
      <c r="L8949" s="217">
        <v>1</v>
      </c>
      <c r="M8949" s="217">
        <v>157.01612903225799</v>
      </c>
      <c r="N8949" s="217">
        <v>0</v>
      </c>
      <c r="O8949" s="217">
        <v>0</v>
      </c>
      <c r="P8949" s="217">
        <v>0</v>
      </c>
      <c r="Q8949" s="217">
        <v>0</v>
      </c>
      <c r="R8949" s="217">
        <v>0</v>
      </c>
      <c r="S8949" s="217">
        <v>0</v>
      </c>
      <c r="T8949" s="217">
        <v>0</v>
      </c>
      <c r="U8949" s="217">
        <v>0</v>
      </c>
      <c r="V8949" s="217">
        <v>0</v>
      </c>
      <c r="W8949" s="217">
        <v>0</v>
      </c>
      <c r="X8949" s="217">
        <v>0</v>
      </c>
      <c r="Y8949" s="217">
        <v>0</v>
      </c>
    </row>
    <row r="8950" spans="2:25">
      <c r="B8950" s="217" t="s">
        <v>9119</v>
      </c>
      <c r="C8950" s="217" t="s">
        <v>5935</v>
      </c>
      <c r="D8950" s="217" t="s">
        <v>20</v>
      </c>
      <c r="E8950" s="217" t="s">
        <v>86</v>
      </c>
      <c r="F8950" s="217" t="s">
        <v>5</v>
      </c>
      <c r="G8950" s="217" t="s">
        <v>10</v>
      </c>
      <c r="H8950" s="217" t="s">
        <v>178</v>
      </c>
      <c r="I8950" s="217">
        <v>0</v>
      </c>
      <c r="J8950" s="217">
        <v>0</v>
      </c>
      <c r="K8950" s="217">
        <v>0</v>
      </c>
      <c r="L8950" s="217">
        <v>0</v>
      </c>
      <c r="M8950" s="217">
        <v>105.120967741935</v>
      </c>
      <c r="N8950" s="217">
        <v>0</v>
      </c>
      <c r="O8950" s="217">
        <v>0</v>
      </c>
      <c r="P8950" s="217">
        <v>0</v>
      </c>
      <c r="Q8950" s="217">
        <v>0</v>
      </c>
      <c r="R8950" s="217">
        <v>0</v>
      </c>
      <c r="S8950" s="217">
        <v>0</v>
      </c>
      <c r="T8950" s="217">
        <v>0</v>
      </c>
      <c r="U8950" s="217">
        <v>0</v>
      </c>
      <c r="V8950" s="217">
        <v>0</v>
      </c>
      <c r="W8950" s="217">
        <v>0</v>
      </c>
      <c r="X8950" s="217">
        <v>0</v>
      </c>
      <c r="Y8950" s="217">
        <v>0</v>
      </c>
    </row>
    <row r="8951" spans="2:25">
      <c r="B8951" s="217" t="s">
        <v>9120</v>
      </c>
      <c r="C8951" s="217" t="s">
        <v>5935</v>
      </c>
      <c r="D8951" s="217" t="s">
        <v>20</v>
      </c>
      <c r="E8951" s="217" t="s">
        <v>86</v>
      </c>
      <c r="F8951" s="217" t="s">
        <v>5</v>
      </c>
      <c r="G8951" s="217" t="s">
        <v>10</v>
      </c>
      <c r="H8951" s="217" t="s">
        <v>5</v>
      </c>
      <c r="I8951" s="217">
        <v>0</v>
      </c>
      <c r="J8951" s="217">
        <v>0</v>
      </c>
      <c r="K8951" s="217">
        <v>0</v>
      </c>
      <c r="L8951" s="217">
        <v>5</v>
      </c>
      <c r="M8951" s="217">
        <v>660</v>
      </c>
      <c r="N8951" s="217">
        <v>0</v>
      </c>
      <c r="O8951" s="217">
        <v>0</v>
      </c>
      <c r="P8951" s="217">
        <v>0</v>
      </c>
      <c r="Q8951" s="217">
        <v>0</v>
      </c>
      <c r="R8951" s="217">
        <v>0</v>
      </c>
      <c r="S8951" s="217">
        <v>0</v>
      </c>
      <c r="T8951" s="217">
        <v>0</v>
      </c>
      <c r="U8951" s="217">
        <v>0</v>
      </c>
      <c r="V8951" s="217">
        <v>0</v>
      </c>
      <c r="W8951" s="217">
        <v>0</v>
      </c>
      <c r="X8951" s="217">
        <v>0</v>
      </c>
      <c r="Y8951" s="217">
        <v>0</v>
      </c>
    </row>
    <row r="8952" spans="2:25">
      <c r="B8952" s="217" t="s">
        <v>9121</v>
      </c>
      <c r="C8952" s="217" t="s">
        <v>5935</v>
      </c>
      <c r="D8952" s="217" t="s">
        <v>20</v>
      </c>
      <c r="E8952" s="217" t="s">
        <v>86</v>
      </c>
      <c r="F8952" s="217" t="s">
        <v>12</v>
      </c>
      <c r="G8952" s="217" t="s">
        <v>49</v>
      </c>
      <c r="H8952" s="217" t="s">
        <v>170</v>
      </c>
      <c r="I8952" s="217">
        <v>0</v>
      </c>
      <c r="J8952" s="217">
        <v>0</v>
      </c>
      <c r="K8952" s="217">
        <v>0</v>
      </c>
      <c r="L8952" s="217">
        <v>5</v>
      </c>
      <c r="M8952" s="217">
        <v>223.611111111111</v>
      </c>
      <c r="N8952" s="217">
        <v>0</v>
      </c>
      <c r="O8952" s="217">
        <v>0</v>
      </c>
      <c r="P8952" s="217">
        <v>0</v>
      </c>
      <c r="Q8952" s="217">
        <v>0</v>
      </c>
      <c r="R8952" s="217">
        <v>0</v>
      </c>
      <c r="S8952" s="217">
        <v>0</v>
      </c>
      <c r="T8952" s="217">
        <v>0</v>
      </c>
      <c r="U8952" s="217">
        <v>0</v>
      </c>
      <c r="V8952" s="217">
        <v>0</v>
      </c>
      <c r="W8952" s="217">
        <v>0</v>
      </c>
      <c r="X8952" s="217">
        <v>0</v>
      </c>
      <c r="Y8952" s="217">
        <v>0</v>
      </c>
    </row>
    <row r="8953" spans="2:25">
      <c r="B8953" s="217" t="s">
        <v>9122</v>
      </c>
      <c r="C8953" s="217" t="s">
        <v>5935</v>
      </c>
      <c r="D8953" s="217" t="s">
        <v>20</v>
      </c>
      <c r="E8953" s="217" t="s">
        <v>86</v>
      </c>
      <c r="F8953" s="217" t="s">
        <v>12</v>
      </c>
      <c r="G8953" s="217" t="s">
        <v>49</v>
      </c>
      <c r="H8953" s="217" t="s">
        <v>172</v>
      </c>
      <c r="I8953" s="217">
        <v>0</v>
      </c>
      <c r="J8953" s="217">
        <v>0</v>
      </c>
      <c r="K8953" s="217">
        <v>0</v>
      </c>
      <c r="L8953" s="217">
        <v>1</v>
      </c>
      <c r="M8953" s="217">
        <v>379.16666666666703</v>
      </c>
      <c r="N8953" s="217">
        <v>0</v>
      </c>
      <c r="O8953" s="217">
        <v>0</v>
      </c>
      <c r="P8953" s="217">
        <v>0</v>
      </c>
      <c r="Q8953" s="217">
        <v>0</v>
      </c>
      <c r="R8953" s="217">
        <v>0</v>
      </c>
      <c r="S8953" s="217">
        <v>0</v>
      </c>
      <c r="T8953" s="217">
        <v>0</v>
      </c>
      <c r="U8953" s="217">
        <v>0</v>
      </c>
      <c r="V8953" s="217">
        <v>0</v>
      </c>
      <c r="W8953" s="217">
        <v>0</v>
      </c>
      <c r="X8953" s="217">
        <v>0</v>
      </c>
      <c r="Y8953" s="217">
        <v>0</v>
      </c>
    </row>
    <row r="8954" spans="2:25">
      <c r="B8954" s="217" t="s">
        <v>9123</v>
      </c>
      <c r="C8954" s="217" t="s">
        <v>5935</v>
      </c>
      <c r="D8954" s="217" t="s">
        <v>20</v>
      </c>
      <c r="E8954" s="217" t="s">
        <v>86</v>
      </c>
      <c r="F8954" s="217" t="s">
        <v>12</v>
      </c>
      <c r="G8954" s="217" t="s">
        <v>49</v>
      </c>
      <c r="H8954" s="217" t="s">
        <v>174</v>
      </c>
      <c r="I8954" s="217">
        <v>4</v>
      </c>
      <c r="J8954" s="217">
        <v>4</v>
      </c>
      <c r="K8954" s="217">
        <v>0</v>
      </c>
      <c r="L8954" s="217">
        <v>7</v>
      </c>
      <c r="M8954" s="217">
        <v>388.88888888888903</v>
      </c>
      <c r="N8954" s="217">
        <v>10.285714285714301</v>
      </c>
      <c r="O8954" s="217">
        <v>10.285714285714301</v>
      </c>
      <c r="P8954" s="217">
        <v>0</v>
      </c>
      <c r="Q8954" s="217">
        <v>10.285714285714301</v>
      </c>
      <c r="R8954" s="217">
        <v>10.285714285714301</v>
      </c>
      <c r="S8954" s="217">
        <v>0</v>
      </c>
      <c r="T8954" s="217">
        <v>10.285714285714301</v>
      </c>
      <c r="U8954" s="217">
        <v>10.285714285714301</v>
      </c>
      <c r="V8954" s="217">
        <v>0</v>
      </c>
      <c r="W8954" s="217">
        <v>10.285714285714301</v>
      </c>
      <c r="X8954" s="217">
        <v>10.285714285714301</v>
      </c>
      <c r="Y8954" s="217">
        <v>0</v>
      </c>
    </row>
    <row r="8955" spans="2:25">
      <c r="B8955" s="217" t="s">
        <v>9124</v>
      </c>
      <c r="C8955" s="217" t="s">
        <v>5935</v>
      </c>
      <c r="D8955" s="217" t="s">
        <v>20</v>
      </c>
      <c r="E8955" s="217" t="s">
        <v>86</v>
      </c>
      <c r="F8955" s="217" t="s">
        <v>12</v>
      </c>
      <c r="G8955" s="217" t="s">
        <v>49</v>
      </c>
      <c r="H8955" s="217" t="s">
        <v>176</v>
      </c>
      <c r="I8955" s="217">
        <v>1</v>
      </c>
      <c r="J8955" s="217">
        <v>1</v>
      </c>
      <c r="K8955" s="217">
        <v>0</v>
      </c>
      <c r="L8955" s="217">
        <v>2</v>
      </c>
      <c r="M8955" s="217">
        <v>262.5</v>
      </c>
      <c r="N8955" s="217">
        <v>3.8095238095238102</v>
      </c>
      <c r="O8955" s="217">
        <v>3.8095238095238102</v>
      </c>
      <c r="P8955" s="217">
        <v>0</v>
      </c>
      <c r="Q8955" s="217">
        <v>3.8095238095238102</v>
      </c>
      <c r="R8955" s="217">
        <v>3.8095238095238102</v>
      </c>
      <c r="S8955" s="217">
        <v>0</v>
      </c>
      <c r="T8955" s="217">
        <v>3.8095238095238102</v>
      </c>
      <c r="U8955" s="217">
        <v>3.8095238095238102</v>
      </c>
      <c r="V8955" s="217">
        <v>0</v>
      </c>
      <c r="W8955" s="217">
        <v>3.8095238095238102</v>
      </c>
      <c r="X8955" s="217">
        <v>3.8095238095238102</v>
      </c>
      <c r="Y8955" s="217">
        <v>0</v>
      </c>
    </row>
    <row r="8956" spans="2:25">
      <c r="B8956" s="217" t="s">
        <v>9125</v>
      </c>
      <c r="C8956" s="217" t="s">
        <v>5935</v>
      </c>
      <c r="D8956" s="217" t="s">
        <v>20</v>
      </c>
      <c r="E8956" s="217" t="s">
        <v>86</v>
      </c>
      <c r="F8956" s="217" t="s">
        <v>12</v>
      </c>
      <c r="G8956" s="217" t="s">
        <v>49</v>
      </c>
      <c r="H8956" s="217" t="s">
        <v>178</v>
      </c>
      <c r="I8956" s="217">
        <v>1</v>
      </c>
      <c r="J8956" s="217">
        <v>1</v>
      </c>
      <c r="K8956" s="217">
        <v>0</v>
      </c>
      <c r="L8956" s="217">
        <v>0</v>
      </c>
      <c r="M8956" s="217">
        <v>145.833333333333</v>
      </c>
      <c r="N8956" s="217">
        <v>6.8571428571428603</v>
      </c>
      <c r="O8956" s="217">
        <v>6.8571428571428603</v>
      </c>
      <c r="P8956" s="217">
        <v>0</v>
      </c>
      <c r="Q8956" s="217">
        <v>6.8571428571428603</v>
      </c>
      <c r="R8956" s="217">
        <v>6.8571428571428603</v>
      </c>
      <c r="S8956" s="217">
        <v>0</v>
      </c>
      <c r="T8956" s="217">
        <v>6.8571428571428603</v>
      </c>
      <c r="U8956" s="217">
        <v>6.8571428571428603</v>
      </c>
      <c r="V8956" s="217">
        <v>0</v>
      </c>
      <c r="W8956" s="217">
        <v>6.8571428571428603</v>
      </c>
      <c r="X8956" s="217">
        <v>6.8571428571428603</v>
      </c>
      <c r="Y8956" s="217">
        <v>0</v>
      </c>
    </row>
    <row r="8957" spans="2:25">
      <c r="B8957" s="217" t="s">
        <v>9126</v>
      </c>
      <c r="C8957" s="217" t="s">
        <v>5935</v>
      </c>
      <c r="D8957" s="217" t="s">
        <v>20</v>
      </c>
      <c r="E8957" s="217" t="s">
        <v>86</v>
      </c>
      <c r="F8957" s="217" t="s">
        <v>12</v>
      </c>
      <c r="G8957" s="217" t="s">
        <v>49</v>
      </c>
      <c r="H8957" s="217" t="s">
        <v>5</v>
      </c>
      <c r="I8957" s="217">
        <v>6</v>
      </c>
      <c r="J8957" s="217">
        <v>6</v>
      </c>
      <c r="K8957" s="217">
        <v>0</v>
      </c>
      <c r="L8957" s="217">
        <v>15</v>
      </c>
      <c r="M8957" s="217">
        <v>1400</v>
      </c>
      <c r="N8957" s="217">
        <v>4.28571428571429</v>
      </c>
      <c r="O8957" s="217">
        <v>4.28571428571429</v>
      </c>
      <c r="P8957" s="217">
        <v>0</v>
      </c>
      <c r="Q8957" s="217">
        <v>4.28571428571429</v>
      </c>
      <c r="R8957" s="217">
        <v>4.28571428571429</v>
      </c>
      <c r="S8957" s="217">
        <v>0</v>
      </c>
      <c r="T8957" s="217">
        <v>4.28571428571429</v>
      </c>
      <c r="U8957" s="217">
        <v>4.28571428571429</v>
      </c>
      <c r="V8957" s="217">
        <v>0</v>
      </c>
      <c r="W8957" s="217">
        <v>4.28571428571429</v>
      </c>
      <c r="X8957" s="217">
        <v>4.28571428571429</v>
      </c>
      <c r="Y8957" s="217">
        <v>0</v>
      </c>
    </row>
    <row r="8958" spans="2:25">
      <c r="B8958" s="217" t="s">
        <v>9127</v>
      </c>
      <c r="C8958" s="217" t="s">
        <v>5935</v>
      </c>
      <c r="D8958" s="217" t="s">
        <v>20</v>
      </c>
      <c r="E8958" s="217" t="s">
        <v>86</v>
      </c>
      <c r="F8958" s="217" t="s">
        <v>9</v>
      </c>
      <c r="G8958" s="217" t="s">
        <v>49</v>
      </c>
      <c r="H8958" s="217" t="s">
        <v>170</v>
      </c>
      <c r="I8958" s="217">
        <v>0</v>
      </c>
      <c r="J8958" s="217">
        <v>0</v>
      </c>
      <c r="K8958" s="217">
        <v>0</v>
      </c>
      <c r="L8958" s="217">
        <v>4</v>
      </c>
      <c r="M8958" s="217">
        <v>260.52631578947398</v>
      </c>
      <c r="N8958" s="217">
        <v>0</v>
      </c>
      <c r="O8958" s="217">
        <v>0</v>
      </c>
      <c r="P8958" s="217">
        <v>0</v>
      </c>
      <c r="Q8958" s="217">
        <v>0</v>
      </c>
      <c r="R8958" s="217">
        <v>0</v>
      </c>
      <c r="S8958" s="217">
        <v>0</v>
      </c>
      <c r="T8958" s="217">
        <v>0</v>
      </c>
      <c r="U8958" s="217">
        <v>0</v>
      </c>
      <c r="V8958" s="217">
        <v>0</v>
      </c>
      <c r="W8958" s="217">
        <v>0</v>
      </c>
      <c r="X8958" s="217">
        <v>0</v>
      </c>
      <c r="Y8958" s="217">
        <v>0</v>
      </c>
    </row>
    <row r="8959" spans="2:25">
      <c r="B8959" s="217" t="s">
        <v>9128</v>
      </c>
      <c r="C8959" s="217" t="s">
        <v>5935</v>
      </c>
      <c r="D8959" s="217" t="s">
        <v>20</v>
      </c>
      <c r="E8959" s="217" t="s">
        <v>86</v>
      </c>
      <c r="F8959" s="217" t="s">
        <v>9</v>
      </c>
      <c r="G8959" s="217" t="s">
        <v>49</v>
      </c>
      <c r="H8959" s="217" t="s">
        <v>172</v>
      </c>
      <c r="I8959" s="217">
        <v>0</v>
      </c>
      <c r="J8959" s="217">
        <v>0</v>
      </c>
      <c r="K8959" s="217">
        <v>0</v>
      </c>
      <c r="L8959" s="217">
        <v>8</v>
      </c>
      <c r="M8959" s="217">
        <v>466.77631578947398</v>
      </c>
      <c r="N8959" s="217">
        <v>0</v>
      </c>
      <c r="O8959" s="217">
        <v>0</v>
      </c>
      <c r="P8959" s="217">
        <v>0</v>
      </c>
      <c r="Q8959" s="217">
        <v>0</v>
      </c>
      <c r="R8959" s="217">
        <v>0</v>
      </c>
      <c r="S8959" s="217">
        <v>0</v>
      </c>
      <c r="T8959" s="217">
        <v>0</v>
      </c>
      <c r="U8959" s="217">
        <v>0</v>
      </c>
      <c r="V8959" s="217">
        <v>0</v>
      </c>
      <c r="W8959" s="217">
        <v>0</v>
      </c>
      <c r="X8959" s="217">
        <v>0</v>
      </c>
      <c r="Y8959" s="217">
        <v>0</v>
      </c>
    </row>
    <row r="8960" spans="2:25">
      <c r="B8960" s="217" t="s">
        <v>9129</v>
      </c>
      <c r="C8960" s="217" t="s">
        <v>5935</v>
      </c>
      <c r="D8960" s="217" t="s">
        <v>20</v>
      </c>
      <c r="E8960" s="217" t="s">
        <v>86</v>
      </c>
      <c r="F8960" s="217" t="s">
        <v>9</v>
      </c>
      <c r="G8960" s="217" t="s">
        <v>49</v>
      </c>
      <c r="H8960" s="217" t="s">
        <v>174</v>
      </c>
      <c r="I8960" s="217">
        <v>0</v>
      </c>
      <c r="J8960" s="217">
        <v>0</v>
      </c>
      <c r="K8960" s="217">
        <v>0</v>
      </c>
      <c r="L8960" s="217">
        <v>23</v>
      </c>
      <c r="M8960" s="217">
        <v>445.06578947368399</v>
      </c>
      <c r="N8960" s="217">
        <v>0</v>
      </c>
      <c r="O8960" s="217">
        <v>0</v>
      </c>
      <c r="P8960" s="217">
        <v>0</v>
      </c>
      <c r="Q8960" s="217">
        <v>0</v>
      </c>
      <c r="R8960" s="217">
        <v>0</v>
      </c>
      <c r="S8960" s="217">
        <v>0</v>
      </c>
      <c r="T8960" s="217">
        <v>0</v>
      </c>
      <c r="U8960" s="217">
        <v>0</v>
      </c>
      <c r="V8960" s="217">
        <v>0</v>
      </c>
      <c r="W8960" s="217">
        <v>0</v>
      </c>
      <c r="X8960" s="217">
        <v>0</v>
      </c>
      <c r="Y8960" s="217">
        <v>0</v>
      </c>
    </row>
    <row r="8961" spans="2:25">
      <c r="B8961" s="217" t="s">
        <v>9130</v>
      </c>
      <c r="C8961" s="217" t="s">
        <v>5935</v>
      </c>
      <c r="D8961" s="217" t="s">
        <v>20</v>
      </c>
      <c r="E8961" s="217" t="s">
        <v>86</v>
      </c>
      <c r="F8961" s="217" t="s">
        <v>9</v>
      </c>
      <c r="G8961" s="217" t="s">
        <v>49</v>
      </c>
      <c r="H8961" s="217" t="s">
        <v>176</v>
      </c>
      <c r="I8961" s="217">
        <v>0</v>
      </c>
      <c r="J8961" s="217">
        <v>0</v>
      </c>
      <c r="K8961" s="217">
        <v>0</v>
      </c>
      <c r="L8961" s="217">
        <v>2</v>
      </c>
      <c r="M8961" s="217">
        <v>325.65789473684202</v>
      </c>
      <c r="N8961" s="217">
        <v>0</v>
      </c>
      <c r="O8961" s="217">
        <v>0</v>
      </c>
      <c r="P8961" s="217">
        <v>0</v>
      </c>
      <c r="Q8961" s="217">
        <v>0</v>
      </c>
      <c r="R8961" s="217">
        <v>0</v>
      </c>
      <c r="S8961" s="217">
        <v>0</v>
      </c>
      <c r="T8961" s="217">
        <v>0</v>
      </c>
      <c r="U8961" s="217">
        <v>0</v>
      </c>
      <c r="V8961" s="217">
        <v>0</v>
      </c>
      <c r="W8961" s="217">
        <v>0</v>
      </c>
      <c r="X8961" s="217">
        <v>0</v>
      </c>
      <c r="Y8961" s="217">
        <v>0</v>
      </c>
    </row>
    <row r="8962" spans="2:25">
      <c r="B8962" s="217" t="s">
        <v>9131</v>
      </c>
      <c r="C8962" s="217" t="s">
        <v>5935</v>
      </c>
      <c r="D8962" s="217" t="s">
        <v>20</v>
      </c>
      <c r="E8962" s="217" t="s">
        <v>86</v>
      </c>
      <c r="F8962" s="217" t="s">
        <v>9</v>
      </c>
      <c r="G8962" s="217" t="s">
        <v>49</v>
      </c>
      <c r="H8962" s="217" t="s">
        <v>178</v>
      </c>
      <c r="I8962" s="217">
        <v>0</v>
      </c>
      <c r="J8962" s="217">
        <v>0</v>
      </c>
      <c r="K8962" s="217">
        <v>0</v>
      </c>
      <c r="L8962" s="217">
        <v>0</v>
      </c>
      <c r="M8962" s="217">
        <v>151.97368421052599</v>
      </c>
      <c r="N8962" s="217">
        <v>0</v>
      </c>
      <c r="O8962" s="217">
        <v>0</v>
      </c>
      <c r="P8962" s="217">
        <v>0</v>
      </c>
      <c r="Q8962" s="217">
        <v>0</v>
      </c>
      <c r="R8962" s="217">
        <v>0</v>
      </c>
      <c r="S8962" s="217">
        <v>0</v>
      </c>
      <c r="T8962" s="217">
        <v>0</v>
      </c>
      <c r="U8962" s="217">
        <v>0</v>
      </c>
      <c r="V8962" s="217">
        <v>0</v>
      </c>
      <c r="W8962" s="217">
        <v>0</v>
      </c>
      <c r="X8962" s="217">
        <v>0</v>
      </c>
      <c r="Y8962" s="217">
        <v>0</v>
      </c>
    </row>
    <row r="8963" spans="2:25">
      <c r="B8963" s="217" t="s">
        <v>9132</v>
      </c>
      <c r="C8963" s="217" t="s">
        <v>5935</v>
      </c>
      <c r="D8963" s="217" t="s">
        <v>20</v>
      </c>
      <c r="E8963" s="217" t="s">
        <v>86</v>
      </c>
      <c r="F8963" s="217" t="s">
        <v>9</v>
      </c>
      <c r="G8963" s="217" t="s">
        <v>49</v>
      </c>
      <c r="H8963" s="217" t="s">
        <v>5</v>
      </c>
      <c r="I8963" s="217">
        <v>0</v>
      </c>
      <c r="J8963" s="217">
        <v>0</v>
      </c>
      <c r="K8963" s="217">
        <v>0</v>
      </c>
      <c r="L8963" s="217">
        <v>37</v>
      </c>
      <c r="M8963" s="217">
        <v>1650</v>
      </c>
      <c r="N8963" s="217">
        <v>0</v>
      </c>
      <c r="O8963" s="217">
        <v>0</v>
      </c>
      <c r="P8963" s="217">
        <v>0</v>
      </c>
      <c r="Q8963" s="217">
        <v>0</v>
      </c>
      <c r="R8963" s="217">
        <v>0</v>
      </c>
      <c r="S8963" s="217">
        <v>0</v>
      </c>
      <c r="T8963" s="217">
        <v>0</v>
      </c>
      <c r="U8963" s="217">
        <v>0</v>
      </c>
      <c r="V8963" s="217">
        <v>0</v>
      </c>
      <c r="W8963" s="217">
        <v>0</v>
      </c>
      <c r="X8963" s="217">
        <v>0</v>
      </c>
      <c r="Y8963" s="217">
        <v>0</v>
      </c>
    </row>
    <row r="8964" spans="2:25">
      <c r="B8964" s="217" t="s">
        <v>9133</v>
      </c>
      <c r="C8964" s="217" t="s">
        <v>5935</v>
      </c>
      <c r="D8964" s="217" t="s">
        <v>20</v>
      </c>
      <c r="E8964" s="217" t="s">
        <v>86</v>
      </c>
      <c r="F8964" s="217" t="s">
        <v>5</v>
      </c>
      <c r="G8964" s="217" t="s">
        <v>49</v>
      </c>
      <c r="H8964" s="217" t="s">
        <v>170</v>
      </c>
      <c r="I8964" s="217">
        <v>0</v>
      </c>
      <c r="J8964" s="217">
        <v>0</v>
      </c>
      <c r="K8964" s="217">
        <v>0</v>
      </c>
      <c r="L8964" s="217">
        <v>9</v>
      </c>
      <c r="M8964" s="217">
        <v>484.13742690058501</v>
      </c>
      <c r="N8964" s="217">
        <v>0</v>
      </c>
      <c r="O8964" s="217">
        <v>0</v>
      </c>
      <c r="P8964" s="217">
        <v>0</v>
      </c>
      <c r="Q8964" s="217">
        <v>0</v>
      </c>
      <c r="R8964" s="217">
        <v>0</v>
      </c>
      <c r="S8964" s="217">
        <v>0</v>
      </c>
      <c r="T8964" s="217">
        <v>0</v>
      </c>
      <c r="U8964" s="217">
        <v>0</v>
      </c>
      <c r="V8964" s="217">
        <v>0</v>
      </c>
      <c r="W8964" s="217">
        <v>0</v>
      </c>
      <c r="X8964" s="217">
        <v>0</v>
      </c>
      <c r="Y8964" s="217">
        <v>0</v>
      </c>
    </row>
    <row r="8965" spans="2:25">
      <c r="B8965" s="217" t="s">
        <v>9134</v>
      </c>
      <c r="C8965" s="217" t="s">
        <v>5935</v>
      </c>
      <c r="D8965" s="217" t="s">
        <v>20</v>
      </c>
      <c r="E8965" s="217" t="s">
        <v>86</v>
      </c>
      <c r="F8965" s="217" t="s">
        <v>5</v>
      </c>
      <c r="G8965" s="217" t="s">
        <v>49</v>
      </c>
      <c r="H8965" s="217" t="s">
        <v>172</v>
      </c>
      <c r="I8965" s="217">
        <v>0</v>
      </c>
      <c r="J8965" s="217">
        <v>0</v>
      </c>
      <c r="K8965" s="217">
        <v>0</v>
      </c>
      <c r="L8965" s="217">
        <v>9</v>
      </c>
      <c r="M8965" s="217">
        <v>845.94298245614004</v>
      </c>
      <c r="N8965" s="217">
        <v>0</v>
      </c>
      <c r="O8965" s="217">
        <v>0</v>
      </c>
      <c r="P8965" s="217">
        <v>0</v>
      </c>
      <c r="Q8965" s="217">
        <v>0</v>
      </c>
      <c r="R8965" s="217">
        <v>0</v>
      </c>
      <c r="S8965" s="217">
        <v>0</v>
      </c>
      <c r="T8965" s="217">
        <v>0</v>
      </c>
      <c r="U8965" s="217">
        <v>0</v>
      </c>
      <c r="V8965" s="217">
        <v>0</v>
      </c>
      <c r="W8965" s="217">
        <v>0</v>
      </c>
      <c r="X8965" s="217">
        <v>0</v>
      </c>
      <c r="Y8965" s="217">
        <v>0</v>
      </c>
    </row>
    <row r="8966" spans="2:25">
      <c r="B8966" s="217" t="s">
        <v>9135</v>
      </c>
      <c r="C8966" s="217" t="s">
        <v>5935</v>
      </c>
      <c r="D8966" s="217" t="s">
        <v>20</v>
      </c>
      <c r="E8966" s="217" t="s">
        <v>86</v>
      </c>
      <c r="F8966" s="217" t="s">
        <v>5</v>
      </c>
      <c r="G8966" s="217" t="s">
        <v>49</v>
      </c>
      <c r="H8966" s="217" t="s">
        <v>174</v>
      </c>
      <c r="I8966" s="217">
        <v>4</v>
      </c>
      <c r="J8966" s="217">
        <v>4</v>
      </c>
      <c r="K8966" s="217">
        <v>0</v>
      </c>
      <c r="L8966" s="217">
        <v>30</v>
      </c>
      <c r="M8966" s="217">
        <v>833.95467836257296</v>
      </c>
      <c r="N8966" s="217">
        <v>4.7964237191567696</v>
      </c>
      <c r="O8966" s="217">
        <v>4.7964237191567696</v>
      </c>
      <c r="P8966" s="217">
        <v>0</v>
      </c>
      <c r="Q8966" s="217">
        <v>4.7964237191567696</v>
      </c>
      <c r="R8966" s="217">
        <v>4.7964237191567696</v>
      </c>
      <c r="S8966" s="217">
        <v>0</v>
      </c>
      <c r="T8966" s="217">
        <v>4.7964237191567696</v>
      </c>
      <c r="U8966" s="217">
        <v>4.7964237191567696</v>
      </c>
      <c r="V8966" s="217">
        <v>0</v>
      </c>
      <c r="W8966" s="217">
        <v>4.7964237191567696</v>
      </c>
      <c r="X8966" s="217">
        <v>4.7964237191567696</v>
      </c>
      <c r="Y8966" s="217">
        <v>0</v>
      </c>
    </row>
    <row r="8967" spans="2:25">
      <c r="B8967" s="217" t="s">
        <v>9136</v>
      </c>
      <c r="C8967" s="217" t="s">
        <v>5935</v>
      </c>
      <c r="D8967" s="217" t="s">
        <v>20</v>
      </c>
      <c r="E8967" s="217" t="s">
        <v>86</v>
      </c>
      <c r="F8967" s="217" t="s">
        <v>5</v>
      </c>
      <c r="G8967" s="217" t="s">
        <v>49</v>
      </c>
      <c r="H8967" s="217" t="s">
        <v>176</v>
      </c>
      <c r="I8967" s="217">
        <v>1</v>
      </c>
      <c r="J8967" s="217">
        <v>1</v>
      </c>
      <c r="K8967" s="217">
        <v>0</v>
      </c>
      <c r="L8967" s="217">
        <v>4</v>
      </c>
      <c r="M8967" s="217">
        <v>588.15789473684197</v>
      </c>
      <c r="N8967" s="217">
        <v>1.7002237136465299</v>
      </c>
      <c r="O8967" s="217">
        <v>1.7002237136465299</v>
      </c>
      <c r="P8967" s="217">
        <v>0</v>
      </c>
      <c r="Q8967" s="217">
        <v>1.7002237136465299</v>
      </c>
      <c r="R8967" s="217">
        <v>1.7002237136465299</v>
      </c>
      <c r="S8967" s="217">
        <v>0</v>
      </c>
      <c r="T8967" s="217">
        <v>1.7002237136465299</v>
      </c>
      <c r="U8967" s="217">
        <v>1.7002237136465299</v>
      </c>
      <c r="V8967" s="217">
        <v>0</v>
      </c>
      <c r="W8967" s="217">
        <v>1.7002237136465299</v>
      </c>
      <c r="X8967" s="217">
        <v>1.7002237136465299</v>
      </c>
      <c r="Y8967" s="217">
        <v>0</v>
      </c>
    </row>
    <row r="8968" spans="2:25">
      <c r="B8968" s="217" t="s">
        <v>9137</v>
      </c>
      <c r="C8968" s="217" t="s">
        <v>5935</v>
      </c>
      <c r="D8968" s="217" t="s">
        <v>20</v>
      </c>
      <c r="E8968" s="217" t="s">
        <v>86</v>
      </c>
      <c r="F8968" s="217" t="s">
        <v>5</v>
      </c>
      <c r="G8968" s="217" t="s">
        <v>49</v>
      </c>
      <c r="H8968" s="217" t="s">
        <v>178</v>
      </c>
      <c r="I8968" s="217">
        <v>1</v>
      </c>
      <c r="J8968" s="217">
        <v>1</v>
      </c>
      <c r="K8968" s="217">
        <v>0</v>
      </c>
      <c r="L8968" s="217">
        <v>0</v>
      </c>
      <c r="M8968" s="217">
        <v>297.80701754386001</v>
      </c>
      <c r="N8968" s="217">
        <v>3.35787923416789</v>
      </c>
      <c r="O8968" s="217">
        <v>3.35787923416789</v>
      </c>
      <c r="P8968" s="217">
        <v>0</v>
      </c>
      <c r="Q8968" s="217">
        <v>3.35787923416789</v>
      </c>
      <c r="R8968" s="217">
        <v>3.35787923416789</v>
      </c>
      <c r="S8968" s="217">
        <v>0</v>
      </c>
      <c r="T8968" s="217">
        <v>3.35787923416789</v>
      </c>
      <c r="U8968" s="217">
        <v>3.35787923416789</v>
      </c>
      <c r="V8968" s="217">
        <v>0</v>
      </c>
      <c r="W8968" s="217">
        <v>3.35787923416789</v>
      </c>
      <c r="X8968" s="217">
        <v>3.35787923416789</v>
      </c>
      <c r="Y8968" s="217">
        <v>0</v>
      </c>
    </row>
    <row r="8969" spans="2:25">
      <c r="B8969" s="217" t="s">
        <v>9138</v>
      </c>
      <c r="C8969" s="217" t="s">
        <v>5935</v>
      </c>
      <c r="D8969" s="217" t="s">
        <v>20</v>
      </c>
      <c r="E8969" s="217" t="s">
        <v>86</v>
      </c>
      <c r="F8969" s="217" t="s">
        <v>5</v>
      </c>
      <c r="G8969" s="217" t="s">
        <v>49</v>
      </c>
      <c r="H8969" s="217" t="s">
        <v>5</v>
      </c>
      <c r="I8969" s="217">
        <v>6</v>
      </c>
      <c r="J8969" s="217">
        <v>6</v>
      </c>
      <c r="K8969" s="217">
        <v>0</v>
      </c>
      <c r="L8969" s="217">
        <v>52</v>
      </c>
      <c r="M8969" s="217">
        <v>3050</v>
      </c>
      <c r="N8969" s="217">
        <v>1.9672131147541001</v>
      </c>
      <c r="O8969" s="217">
        <v>1.9672131147541001</v>
      </c>
      <c r="P8969" s="217">
        <v>0</v>
      </c>
      <c r="Q8969" s="217">
        <v>1.9672131147541001</v>
      </c>
      <c r="R8969" s="217">
        <v>1.9672131147541001</v>
      </c>
      <c r="S8969" s="217">
        <v>0</v>
      </c>
      <c r="T8969" s="217">
        <v>1.9672131147541001</v>
      </c>
      <c r="U8969" s="217">
        <v>1.9672131147541001</v>
      </c>
      <c r="V8969" s="217">
        <v>0</v>
      </c>
      <c r="W8969" s="217">
        <v>1.9672131147541001</v>
      </c>
      <c r="X8969" s="217">
        <v>1.9672131147541001</v>
      </c>
      <c r="Y8969" s="217">
        <v>0</v>
      </c>
    </row>
    <row r="8970" spans="2:25">
      <c r="B8970" s="217" t="s">
        <v>9139</v>
      </c>
      <c r="C8970" s="217" t="s">
        <v>5935</v>
      </c>
      <c r="D8970" s="217" t="s">
        <v>20</v>
      </c>
      <c r="E8970" s="217" t="s">
        <v>86</v>
      </c>
      <c r="F8970" s="217" t="s">
        <v>12</v>
      </c>
      <c r="G8970" s="217" t="s">
        <v>13</v>
      </c>
      <c r="H8970" s="217" t="s">
        <v>170</v>
      </c>
      <c r="I8970" s="217">
        <v>0</v>
      </c>
      <c r="J8970" s="217">
        <v>0</v>
      </c>
      <c r="K8970" s="217">
        <v>0</v>
      </c>
      <c r="L8970" s="217">
        <v>0</v>
      </c>
      <c r="M8970" s="217">
        <v>0</v>
      </c>
    </row>
    <row r="8971" spans="2:25">
      <c r="B8971" s="217" t="s">
        <v>9140</v>
      </c>
      <c r="C8971" s="217" t="s">
        <v>5935</v>
      </c>
      <c r="D8971" s="217" t="s">
        <v>20</v>
      </c>
      <c r="E8971" s="217" t="s">
        <v>86</v>
      </c>
      <c r="F8971" s="217" t="s">
        <v>12</v>
      </c>
      <c r="G8971" s="217" t="s">
        <v>13</v>
      </c>
      <c r="H8971" s="217" t="s">
        <v>172</v>
      </c>
      <c r="I8971" s="217">
        <v>0</v>
      </c>
      <c r="J8971" s="217">
        <v>0</v>
      </c>
      <c r="K8971" s="217">
        <v>0</v>
      </c>
      <c r="L8971" s="217">
        <v>0</v>
      </c>
      <c r="M8971" s="217">
        <v>26</v>
      </c>
      <c r="N8971" s="217">
        <v>0</v>
      </c>
      <c r="O8971" s="217">
        <v>0</v>
      </c>
      <c r="P8971" s="217">
        <v>0</v>
      </c>
      <c r="Q8971" s="217">
        <v>0</v>
      </c>
      <c r="R8971" s="217">
        <v>0</v>
      </c>
      <c r="S8971" s="217">
        <v>0</v>
      </c>
      <c r="T8971" s="217">
        <v>0</v>
      </c>
      <c r="U8971" s="217">
        <v>0</v>
      </c>
      <c r="V8971" s="217">
        <v>0</v>
      </c>
      <c r="W8971" s="217">
        <v>0</v>
      </c>
      <c r="X8971" s="217">
        <v>0</v>
      </c>
      <c r="Y8971" s="217">
        <v>0</v>
      </c>
    </row>
    <row r="8972" spans="2:25">
      <c r="B8972" s="217" t="s">
        <v>9141</v>
      </c>
      <c r="C8972" s="217" t="s">
        <v>5935</v>
      </c>
      <c r="D8972" s="217" t="s">
        <v>20</v>
      </c>
      <c r="E8972" s="217" t="s">
        <v>86</v>
      </c>
      <c r="F8972" s="217" t="s">
        <v>12</v>
      </c>
      <c r="G8972" s="217" t="s">
        <v>13</v>
      </c>
      <c r="H8972" s="217" t="s">
        <v>174</v>
      </c>
      <c r="I8972" s="217">
        <v>0</v>
      </c>
      <c r="J8972" s="217">
        <v>0</v>
      </c>
      <c r="K8972" s="217">
        <v>0</v>
      </c>
      <c r="L8972" s="217">
        <v>0</v>
      </c>
      <c r="M8972" s="217">
        <v>13</v>
      </c>
      <c r="N8972" s="217">
        <v>0</v>
      </c>
      <c r="O8972" s="217">
        <v>0</v>
      </c>
      <c r="P8972" s="217">
        <v>0</v>
      </c>
      <c r="Q8972" s="217">
        <v>0</v>
      </c>
      <c r="R8972" s="217">
        <v>0</v>
      </c>
      <c r="S8972" s="217">
        <v>0</v>
      </c>
      <c r="T8972" s="217">
        <v>0</v>
      </c>
      <c r="U8972" s="217">
        <v>0</v>
      </c>
      <c r="V8972" s="217">
        <v>0</v>
      </c>
      <c r="W8972" s="217">
        <v>0</v>
      </c>
      <c r="X8972" s="217">
        <v>0</v>
      </c>
      <c r="Y8972" s="217">
        <v>0</v>
      </c>
    </row>
    <row r="8973" spans="2:25">
      <c r="B8973" s="217" t="s">
        <v>9142</v>
      </c>
      <c r="C8973" s="217" t="s">
        <v>5935</v>
      </c>
      <c r="D8973" s="217" t="s">
        <v>20</v>
      </c>
      <c r="E8973" s="217" t="s">
        <v>86</v>
      </c>
      <c r="F8973" s="217" t="s">
        <v>12</v>
      </c>
      <c r="G8973" s="217" t="s">
        <v>13</v>
      </c>
      <c r="H8973" s="217" t="s">
        <v>176</v>
      </c>
      <c r="I8973" s="217">
        <v>0</v>
      </c>
      <c r="J8973" s="217">
        <v>0</v>
      </c>
      <c r="K8973" s="217">
        <v>0</v>
      </c>
      <c r="L8973" s="217">
        <v>0</v>
      </c>
      <c r="M8973" s="217">
        <v>13</v>
      </c>
      <c r="N8973" s="217">
        <v>0</v>
      </c>
      <c r="O8973" s="217">
        <v>0</v>
      </c>
      <c r="P8973" s="217">
        <v>0</v>
      </c>
      <c r="Q8973" s="217">
        <v>0</v>
      </c>
      <c r="R8973" s="217">
        <v>0</v>
      </c>
      <c r="S8973" s="217">
        <v>0</v>
      </c>
      <c r="T8973" s="217">
        <v>0</v>
      </c>
      <c r="U8973" s="217">
        <v>0</v>
      </c>
      <c r="V8973" s="217">
        <v>0</v>
      </c>
      <c r="W8973" s="217">
        <v>0</v>
      </c>
      <c r="X8973" s="217">
        <v>0</v>
      </c>
      <c r="Y8973" s="217">
        <v>0</v>
      </c>
    </row>
    <row r="8974" spans="2:25">
      <c r="B8974" s="217" t="s">
        <v>9143</v>
      </c>
      <c r="C8974" s="217" t="s">
        <v>5935</v>
      </c>
      <c r="D8974" s="217" t="s">
        <v>20</v>
      </c>
      <c r="E8974" s="217" t="s">
        <v>86</v>
      </c>
      <c r="F8974" s="217" t="s">
        <v>12</v>
      </c>
      <c r="G8974" s="217" t="s">
        <v>13</v>
      </c>
      <c r="H8974" s="217" t="s">
        <v>178</v>
      </c>
      <c r="I8974" s="217">
        <v>0</v>
      </c>
      <c r="J8974" s="217">
        <v>0</v>
      </c>
      <c r="K8974" s="217">
        <v>0</v>
      </c>
      <c r="L8974" s="217">
        <v>0</v>
      </c>
      <c r="M8974" s="217">
        <v>13</v>
      </c>
      <c r="N8974" s="217">
        <v>0</v>
      </c>
      <c r="O8974" s="217">
        <v>0</v>
      </c>
      <c r="P8974" s="217">
        <v>0</v>
      </c>
      <c r="Q8974" s="217">
        <v>0</v>
      </c>
      <c r="R8974" s="217">
        <v>0</v>
      </c>
      <c r="S8974" s="217">
        <v>0</v>
      </c>
      <c r="T8974" s="217">
        <v>0</v>
      </c>
      <c r="U8974" s="217">
        <v>0</v>
      </c>
      <c r="V8974" s="217">
        <v>0</v>
      </c>
      <c r="W8974" s="217">
        <v>0</v>
      </c>
      <c r="X8974" s="217">
        <v>0</v>
      </c>
      <c r="Y8974" s="217">
        <v>0</v>
      </c>
    </row>
    <row r="8975" spans="2:25">
      <c r="B8975" s="217" t="s">
        <v>9144</v>
      </c>
      <c r="C8975" s="217" t="s">
        <v>5935</v>
      </c>
      <c r="D8975" s="217" t="s">
        <v>20</v>
      </c>
      <c r="E8975" s="217" t="s">
        <v>86</v>
      </c>
      <c r="F8975" s="217" t="s">
        <v>12</v>
      </c>
      <c r="G8975" s="217" t="s">
        <v>13</v>
      </c>
      <c r="H8975" s="217" t="s">
        <v>5</v>
      </c>
      <c r="I8975" s="217">
        <v>0</v>
      </c>
      <c r="J8975" s="217">
        <v>0</v>
      </c>
      <c r="K8975" s="217">
        <v>0</v>
      </c>
      <c r="L8975" s="217">
        <v>0</v>
      </c>
      <c r="M8975" s="217">
        <v>65</v>
      </c>
      <c r="N8975" s="217">
        <v>0</v>
      </c>
      <c r="O8975" s="217">
        <v>0</v>
      </c>
      <c r="P8975" s="217">
        <v>0</v>
      </c>
      <c r="Q8975" s="217">
        <v>0</v>
      </c>
      <c r="R8975" s="217">
        <v>0</v>
      </c>
      <c r="S8975" s="217">
        <v>0</v>
      </c>
      <c r="T8975" s="217">
        <v>0</v>
      </c>
      <c r="U8975" s="217">
        <v>0</v>
      </c>
      <c r="V8975" s="217">
        <v>0</v>
      </c>
      <c r="W8975" s="217">
        <v>0</v>
      </c>
      <c r="X8975" s="217">
        <v>0</v>
      </c>
      <c r="Y8975" s="217">
        <v>0</v>
      </c>
    </row>
    <row r="8976" spans="2:25">
      <c r="B8976" s="217" t="s">
        <v>9145</v>
      </c>
      <c r="C8976" s="217" t="s">
        <v>5935</v>
      </c>
      <c r="D8976" s="217" t="s">
        <v>20</v>
      </c>
      <c r="E8976" s="217" t="s">
        <v>86</v>
      </c>
      <c r="F8976" s="217" t="s">
        <v>9</v>
      </c>
      <c r="G8976" s="217" t="s">
        <v>13</v>
      </c>
      <c r="H8976" s="217" t="s">
        <v>170</v>
      </c>
      <c r="I8976" s="217">
        <v>0</v>
      </c>
      <c r="J8976" s="217">
        <v>0</v>
      </c>
      <c r="K8976" s="217">
        <v>0</v>
      </c>
      <c r="L8976" s="217">
        <v>0</v>
      </c>
      <c r="M8976" s="217">
        <v>0</v>
      </c>
    </row>
    <row r="8977" spans="2:25">
      <c r="B8977" s="217" t="s">
        <v>9146</v>
      </c>
      <c r="C8977" s="217" t="s">
        <v>5935</v>
      </c>
      <c r="D8977" s="217" t="s">
        <v>20</v>
      </c>
      <c r="E8977" s="217" t="s">
        <v>86</v>
      </c>
      <c r="F8977" s="217" t="s">
        <v>9</v>
      </c>
      <c r="G8977" s="217" t="s">
        <v>13</v>
      </c>
      <c r="H8977" s="217" t="s">
        <v>172</v>
      </c>
      <c r="I8977" s="217">
        <v>0</v>
      </c>
      <c r="J8977" s="217">
        <v>0</v>
      </c>
      <c r="K8977" s="217">
        <v>0</v>
      </c>
      <c r="L8977" s="217">
        <v>0</v>
      </c>
      <c r="M8977" s="217">
        <v>13</v>
      </c>
      <c r="N8977" s="217">
        <v>0</v>
      </c>
      <c r="O8977" s="217">
        <v>0</v>
      </c>
      <c r="P8977" s="217">
        <v>0</v>
      </c>
      <c r="Q8977" s="217">
        <v>0</v>
      </c>
      <c r="R8977" s="217">
        <v>0</v>
      </c>
      <c r="S8977" s="217">
        <v>0</v>
      </c>
      <c r="T8977" s="217">
        <v>0</v>
      </c>
      <c r="U8977" s="217">
        <v>0</v>
      </c>
      <c r="V8977" s="217">
        <v>0</v>
      </c>
      <c r="W8977" s="217">
        <v>0</v>
      </c>
      <c r="X8977" s="217">
        <v>0</v>
      </c>
      <c r="Y8977" s="217">
        <v>0</v>
      </c>
    </row>
    <row r="8978" spans="2:25">
      <c r="B8978" s="217" t="s">
        <v>9147</v>
      </c>
      <c r="C8978" s="217" t="s">
        <v>5935</v>
      </c>
      <c r="D8978" s="217" t="s">
        <v>20</v>
      </c>
      <c r="E8978" s="217" t="s">
        <v>86</v>
      </c>
      <c r="F8978" s="217" t="s">
        <v>9</v>
      </c>
      <c r="G8978" s="217" t="s">
        <v>13</v>
      </c>
      <c r="H8978" s="217" t="s">
        <v>174</v>
      </c>
      <c r="I8978" s="217">
        <v>0</v>
      </c>
      <c r="J8978" s="217">
        <v>0</v>
      </c>
      <c r="K8978" s="217">
        <v>0</v>
      </c>
      <c r="L8978" s="217">
        <v>1</v>
      </c>
      <c r="M8978" s="217">
        <v>6.5</v>
      </c>
      <c r="N8978" s="217">
        <v>0</v>
      </c>
      <c r="O8978" s="217">
        <v>0</v>
      </c>
      <c r="P8978" s="217">
        <v>0</v>
      </c>
      <c r="Q8978" s="217">
        <v>0</v>
      </c>
      <c r="R8978" s="217">
        <v>0</v>
      </c>
      <c r="S8978" s="217">
        <v>0</v>
      </c>
      <c r="T8978" s="217">
        <v>0</v>
      </c>
      <c r="U8978" s="217">
        <v>0</v>
      </c>
      <c r="V8978" s="217">
        <v>0</v>
      </c>
      <c r="W8978" s="217">
        <v>0</v>
      </c>
      <c r="X8978" s="217">
        <v>0</v>
      </c>
      <c r="Y8978" s="217">
        <v>0</v>
      </c>
    </row>
    <row r="8979" spans="2:25">
      <c r="B8979" s="217" t="s">
        <v>9148</v>
      </c>
      <c r="C8979" s="217" t="s">
        <v>5935</v>
      </c>
      <c r="D8979" s="217" t="s">
        <v>20</v>
      </c>
      <c r="E8979" s="217" t="s">
        <v>86</v>
      </c>
      <c r="F8979" s="217" t="s">
        <v>9</v>
      </c>
      <c r="G8979" s="217" t="s">
        <v>13</v>
      </c>
      <c r="H8979" s="217" t="s">
        <v>176</v>
      </c>
      <c r="I8979" s="217">
        <v>0</v>
      </c>
      <c r="J8979" s="217">
        <v>0</v>
      </c>
      <c r="K8979" s="217">
        <v>0</v>
      </c>
      <c r="L8979" s="217">
        <v>0</v>
      </c>
      <c r="M8979" s="217">
        <v>19.5</v>
      </c>
      <c r="N8979" s="217">
        <v>0</v>
      </c>
      <c r="O8979" s="217">
        <v>0</v>
      </c>
      <c r="P8979" s="217">
        <v>0</v>
      </c>
      <c r="Q8979" s="217">
        <v>0</v>
      </c>
      <c r="R8979" s="217">
        <v>0</v>
      </c>
      <c r="S8979" s="217">
        <v>0</v>
      </c>
      <c r="T8979" s="217">
        <v>0</v>
      </c>
      <c r="U8979" s="217">
        <v>0</v>
      </c>
      <c r="V8979" s="217">
        <v>0</v>
      </c>
      <c r="W8979" s="217">
        <v>0</v>
      </c>
      <c r="X8979" s="217">
        <v>0</v>
      </c>
      <c r="Y8979" s="217">
        <v>0</v>
      </c>
    </row>
    <row r="8980" spans="2:25">
      <c r="B8980" s="217" t="s">
        <v>9149</v>
      </c>
      <c r="C8980" s="217" t="s">
        <v>5935</v>
      </c>
      <c r="D8980" s="217" t="s">
        <v>20</v>
      </c>
      <c r="E8980" s="217" t="s">
        <v>86</v>
      </c>
      <c r="F8980" s="217" t="s">
        <v>9</v>
      </c>
      <c r="G8980" s="217" t="s">
        <v>13</v>
      </c>
      <c r="H8980" s="217" t="s">
        <v>178</v>
      </c>
      <c r="I8980" s="217">
        <v>0</v>
      </c>
      <c r="J8980" s="217">
        <v>0</v>
      </c>
      <c r="K8980" s="217">
        <v>0</v>
      </c>
      <c r="L8980" s="217">
        <v>0</v>
      </c>
      <c r="M8980" s="217">
        <v>26</v>
      </c>
      <c r="N8980" s="217">
        <v>0</v>
      </c>
      <c r="O8980" s="217">
        <v>0</v>
      </c>
      <c r="P8980" s="217">
        <v>0</v>
      </c>
      <c r="Q8980" s="217">
        <v>0</v>
      </c>
      <c r="R8980" s="217">
        <v>0</v>
      </c>
      <c r="S8980" s="217">
        <v>0</v>
      </c>
      <c r="T8980" s="217">
        <v>0</v>
      </c>
      <c r="U8980" s="217">
        <v>0</v>
      </c>
      <c r="V8980" s="217">
        <v>0</v>
      </c>
      <c r="W8980" s="217">
        <v>0</v>
      </c>
      <c r="X8980" s="217">
        <v>0</v>
      </c>
      <c r="Y8980" s="217">
        <v>0</v>
      </c>
    </row>
    <row r="8981" spans="2:25">
      <c r="B8981" s="217" t="s">
        <v>9150</v>
      </c>
      <c r="C8981" s="217" t="s">
        <v>5935</v>
      </c>
      <c r="D8981" s="217" t="s">
        <v>20</v>
      </c>
      <c r="E8981" s="217" t="s">
        <v>86</v>
      </c>
      <c r="F8981" s="217" t="s">
        <v>9</v>
      </c>
      <c r="G8981" s="217" t="s">
        <v>13</v>
      </c>
      <c r="H8981" s="217" t="s">
        <v>5</v>
      </c>
      <c r="I8981" s="217">
        <v>0</v>
      </c>
      <c r="J8981" s="217">
        <v>0</v>
      </c>
      <c r="K8981" s="217">
        <v>0</v>
      </c>
      <c r="L8981" s="217">
        <v>1</v>
      </c>
      <c r="M8981" s="217">
        <v>65</v>
      </c>
      <c r="N8981" s="217">
        <v>0</v>
      </c>
      <c r="O8981" s="217">
        <v>0</v>
      </c>
      <c r="P8981" s="217">
        <v>0</v>
      </c>
      <c r="Q8981" s="217">
        <v>0</v>
      </c>
      <c r="R8981" s="217">
        <v>0</v>
      </c>
      <c r="S8981" s="217">
        <v>0</v>
      </c>
      <c r="T8981" s="217">
        <v>0</v>
      </c>
      <c r="U8981" s="217">
        <v>0</v>
      </c>
      <c r="V8981" s="217">
        <v>0</v>
      </c>
      <c r="W8981" s="217">
        <v>0</v>
      </c>
      <c r="X8981" s="217">
        <v>0</v>
      </c>
      <c r="Y8981" s="217">
        <v>0</v>
      </c>
    </row>
    <row r="8982" spans="2:25">
      <c r="B8982" s="217" t="s">
        <v>9151</v>
      </c>
      <c r="C8982" s="217" t="s">
        <v>5935</v>
      </c>
      <c r="D8982" s="217" t="s">
        <v>20</v>
      </c>
      <c r="E8982" s="217" t="s">
        <v>86</v>
      </c>
      <c r="F8982" s="217" t="s">
        <v>5</v>
      </c>
      <c r="G8982" s="217" t="s">
        <v>13</v>
      </c>
      <c r="H8982" s="217" t="s">
        <v>170</v>
      </c>
      <c r="I8982" s="217">
        <v>0</v>
      </c>
      <c r="J8982" s="217">
        <v>0</v>
      </c>
      <c r="K8982" s="217">
        <v>0</v>
      </c>
      <c r="L8982" s="217">
        <v>0</v>
      </c>
      <c r="M8982" s="217">
        <v>0</v>
      </c>
    </row>
    <row r="8983" spans="2:25">
      <c r="B8983" s="217" t="s">
        <v>9152</v>
      </c>
      <c r="C8983" s="217" t="s">
        <v>5935</v>
      </c>
      <c r="D8983" s="217" t="s">
        <v>20</v>
      </c>
      <c r="E8983" s="217" t="s">
        <v>86</v>
      </c>
      <c r="F8983" s="217" t="s">
        <v>5</v>
      </c>
      <c r="G8983" s="217" t="s">
        <v>13</v>
      </c>
      <c r="H8983" s="217" t="s">
        <v>172</v>
      </c>
      <c r="I8983" s="217">
        <v>0</v>
      </c>
      <c r="J8983" s="217">
        <v>0</v>
      </c>
      <c r="K8983" s="217">
        <v>0</v>
      </c>
      <c r="L8983" s="217">
        <v>0</v>
      </c>
      <c r="M8983" s="217">
        <v>39</v>
      </c>
      <c r="N8983" s="217">
        <v>0</v>
      </c>
      <c r="O8983" s="217">
        <v>0</v>
      </c>
      <c r="P8983" s="217">
        <v>0</v>
      </c>
      <c r="Q8983" s="217">
        <v>0</v>
      </c>
      <c r="R8983" s="217">
        <v>0</v>
      </c>
      <c r="S8983" s="217">
        <v>0</v>
      </c>
      <c r="T8983" s="217">
        <v>0</v>
      </c>
      <c r="U8983" s="217">
        <v>0</v>
      </c>
      <c r="V8983" s="217">
        <v>0</v>
      </c>
      <c r="W8983" s="217">
        <v>0</v>
      </c>
      <c r="X8983" s="217">
        <v>0</v>
      </c>
      <c r="Y8983" s="217">
        <v>0</v>
      </c>
    </row>
    <row r="8984" spans="2:25">
      <c r="B8984" s="217" t="s">
        <v>9153</v>
      </c>
      <c r="C8984" s="217" t="s">
        <v>5935</v>
      </c>
      <c r="D8984" s="217" t="s">
        <v>20</v>
      </c>
      <c r="E8984" s="217" t="s">
        <v>86</v>
      </c>
      <c r="F8984" s="217" t="s">
        <v>5</v>
      </c>
      <c r="G8984" s="217" t="s">
        <v>13</v>
      </c>
      <c r="H8984" s="217" t="s">
        <v>174</v>
      </c>
      <c r="I8984" s="217">
        <v>0</v>
      </c>
      <c r="J8984" s="217">
        <v>0</v>
      </c>
      <c r="K8984" s="217">
        <v>0</v>
      </c>
      <c r="L8984" s="217">
        <v>1</v>
      </c>
      <c r="M8984" s="217">
        <v>19.5</v>
      </c>
      <c r="N8984" s="217">
        <v>0</v>
      </c>
      <c r="O8984" s="217">
        <v>0</v>
      </c>
      <c r="P8984" s="217">
        <v>0</v>
      </c>
      <c r="Q8984" s="217">
        <v>0</v>
      </c>
      <c r="R8984" s="217">
        <v>0</v>
      </c>
      <c r="S8984" s="217">
        <v>0</v>
      </c>
      <c r="T8984" s="217">
        <v>0</v>
      </c>
      <c r="U8984" s="217">
        <v>0</v>
      </c>
      <c r="V8984" s="217">
        <v>0</v>
      </c>
      <c r="W8984" s="217">
        <v>0</v>
      </c>
      <c r="X8984" s="217">
        <v>0</v>
      </c>
      <c r="Y8984" s="217">
        <v>0</v>
      </c>
    </row>
    <row r="8985" spans="2:25">
      <c r="B8985" s="217" t="s">
        <v>9154</v>
      </c>
      <c r="C8985" s="217" t="s">
        <v>5935</v>
      </c>
      <c r="D8985" s="217" t="s">
        <v>20</v>
      </c>
      <c r="E8985" s="217" t="s">
        <v>86</v>
      </c>
      <c r="F8985" s="217" t="s">
        <v>5</v>
      </c>
      <c r="G8985" s="217" t="s">
        <v>13</v>
      </c>
      <c r="H8985" s="217" t="s">
        <v>176</v>
      </c>
      <c r="I8985" s="217">
        <v>0</v>
      </c>
      <c r="J8985" s="217">
        <v>0</v>
      </c>
      <c r="K8985" s="217">
        <v>0</v>
      </c>
      <c r="L8985" s="217">
        <v>0</v>
      </c>
      <c r="M8985" s="217">
        <v>32.5</v>
      </c>
      <c r="N8985" s="217">
        <v>0</v>
      </c>
      <c r="O8985" s="217">
        <v>0</v>
      </c>
      <c r="P8985" s="217">
        <v>0</v>
      </c>
      <c r="Q8985" s="217">
        <v>0</v>
      </c>
      <c r="R8985" s="217">
        <v>0</v>
      </c>
      <c r="S8985" s="217">
        <v>0</v>
      </c>
      <c r="T8985" s="217">
        <v>0</v>
      </c>
      <c r="U8985" s="217">
        <v>0</v>
      </c>
      <c r="V8985" s="217">
        <v>0</v>
      </c>
      <c r="W8985" s="217">
        <v>0</v>
      </c>
      <c r="X8985" s="217">
        <v>0</v>
      </c>
      <c r="Y8985" s="217">
        <v>0</v>
      </c>
    </row>
    <row r="8986" spans="2:25">
      <c r="B8986" s="217" t="s">
        <v>9155</v>
      </c>
      <c r="C8986" s="217" t="s">
        <v>5935</v>
      </c>
      <c r="D8986" s="217" t="s">
        <v>20</v>
      </c>
      <c r="E8986" s="217" t="s">
        <v>86</v>
      </c>
      <c r="F8986" s="217" t="s">
        <v>5</v>
      </c>
      <c r="G8986" s="217" t="s">
        <v>13</v>
      </c>
      <c r="H8986" s="217" t="s">
        <v>178</v>
      </c>
      <c r="I8986" s="217">
        <v>0</v>
      </c>
      <c r="J8986" s="217">
        <v>0</v>
      </c>
      <c r="K8986" s="217">
        <v>0</v>
      </c>
      <c r="L8986" s="217">
        <v>0</v>
      </c>
      <c r="M8986" s="217">
        <v>39</v>
      </c>
      <c r="N8986" s="217">
        <v>0</v>
      </c>
      <c r="O8986" s="217">
        <v>0</v>
      </c>
      <c r="P8986" s="217">
        <v>0</v>
      </c>
      <c r="Q8986" s="217">
        <v>0</v>
      </c>
      <c r="R8986" s="217">
        <v>0</v>
      </c>
      <c r="S8986" s="217">
        <v>0</v>
      </c>
      <c r="T8986" s="217">
        <v>0</v>
      </c>
      <c r="U8986" s="217">
        <v>0</v>
      </c>
      <c r="V8986" s="217">
        <v>0</v>
      </c>
      <c r="W8986" s="217">
        <v>0</v>
      </c>
      <c r="X8986" s="217">
        <v>0</v>
      </c>
      <c r="Y8986" s="217">
        <v>0</v>
      </c>
    </row>
    <row r="8987" spans="2:25">
      <c r="B8987" s="217" t="s">
        <v>9156</v>
      </c>
      <c r="C8987" s="217" t="s">
        <v>5935</v>
      </c>
      <c r="D8987" s="217" t="s">
        <v>20</v>
      </c>
      <c r="E8987" s="217" t="s">
        <v>86</v>
      </c>
      <c r="F8987" s="217" t="s">
        <v>5</v>
      </c>
      <c r="G8987" s="217" t="s">
        <v>13</v>
      </c>
      <c r="H8987" s="217" t="s">
        <v>5</v>
      </c>
      <c r="I8987" s="217">
        <v>0</v>
      </c>
      <c r="J8987" s="217">
        <v>0</v>
      </c>
      <c r="K8987" s="217">
        <v>0</v>
      </c>
      <c r="L8987" s="217">
        <v>1</v>
      </c>
      <c r="M8987" s="217">
        <v>130</v>
      </c>
      <c r="N8987" s="217">
        <v>0</v>
      </c>
      <c r="O8987" s="217">
        <v>0</v>
      </c>
      <c r="P8987" s="217">
        <v>0</v>
      </c>
      <c r="Q8987" s="217">
        <v>0</v>
      </c>
      <c r="R8987" s="217">
        <v>0</v>
      </c>
      <c r="S8987" s="217">
        <v>0</v>
      </c>
      <c r="T8987" s="217">
        <v>0</v>
      </c>
      <c r="U8987" s="217">
        <v>0</v>
      </c>
      <c r="V8987" s="217">
        <v>0</v>
      </c>
      <c r="W8987" s="217">
        <v>0</v>
      </c>
      <c r="X8987" s="217">
        <v>0</v>
      </c>
      <c r="Y8987" s="217">
        <v>0</v>
      </c>
    </row>
    <row r="8988" spans="2:25">
      <c r="B8988" s="217" t="s">
        <v>9157</v>
      </c>
      <c r="C8988" s="217" t="s">
        <v>5935</v>
      </c>
      <c r="D8988" s="217" t="s">
        <v>20</v>
      </c>
      <c r="E8988" s="217" t="s">
        <v>86</v>
      </c>
      <c r="F8988" s="217" t="s">
        <v>12</v>
      </c>
      <c r="G8988" s="217" t="s">
        <v>5</v>
      </c>
      <c r="H8988" s="217" t="s">
        <v>170</v>
      </c>
      <c r="I8988" s="217">
        <v>0</v>
      </c>
      <c r="J8988" s="217">
        <v>0</v>
      </c>
      <c r="K8988" s="217">
        <v>0</v>
      </c>
      <c r="L8988" s="217">
        <v>5</v>
      </c>
      <c r="M8988" s="217">
        <v>255.546594982079</v>
      </c>
      <c r="N8988" s="217">
        <v>0</v>
      </c>
      <c r="O8988" s="217">
        <v>0</v>
      </c>
      <c r="P8988" s="217">
        <v>0</v>
      </c>
      <c r="Q8988" s="217">
        <v>0</v>
      </c>
      <c r="R8988" s="217">
        <v>0</v>
      </c>
      <c r="S8988" s="217">
        <v>0</v>
      </c>
      <c r="T8988" s="217">
        <v>0</v>
      </c>
      <c r="U8988" s="217">
        <v>0</v>
      </c>
      <c r="V8988" s="217">
        <v>0</v>
      </c>
      <c r="W8988" s="217">
        <v>0</v>
      </c>
      <c r="X8988" s="217">
        <v>0</v>
      </c>
      <c r="Y8988" s="217">
        <v>0</v>
      </c>
    </row>
    <row r="8989" spans="2:25">
      <c r="B8989" s="217" t="s">
        <v>9158</v>
      </c>
      <c r="C8989" s="217" t="s">
        <v>5935</v>
      </c>
      <c r="D8989" s="217" t="s">
        <v>20</v>
      </c>
      <c r="E8989" s="217" t="s">
        <v>86</v>
      </c>
      <c r="F8989" s="217" t="s">
        <v>12</v>
      </c>
      <c r="G8989" s="217" t="s">
        <v>5</v>
      </c>
      <c r="H8989" s="217" t="s">
        <v>172</v>
      </c>
      <c r="I8989" s="217">
        <v>0</v>
      </c>
      <c r="J8989" s="217">
        <v>0</v>
      </c>
      <c r="K8989" s="217">
        <v>0</v>
      </c>
      <c r="L8989" s="217">
        <v>1</v>
      </c>
      <c r="M8989" s="217">
        <v>469.037634408602</v>
      </c>
      <c r="N8989" s="217">
        <v>0</v>
      </c>
      <c r="O8989" s="217">
        <v>0</v>
      </c>
      <c r="P8989" s="217">
        <v>0</v>
      </c>
      <c r="Q8989" s="217">
        <v>0</v>
      </c>
      <c r="R8989" s="217">
        <v>0</v>
      </c>
      <c r="S8989" s="217">
        <v>0</v>
      </c>
      <c r="T8989" s="217">
        <v>0</v>
      </c>
      <c r="U8989" s="217">
        <v>0</v>
      </c>
      <c r="V8989" s="217">
        <v>0</v>
      </c>
      <c r="W8989" s="217">
        <v>0</v>
      </c>
      <c r="X8989" s="217">
        <v>0</v>
      </c>
      <c r="Y8989" s="217">
        <v>0</v>
      </c>
    </row>
    <row r="8990" spans="2:25">
      <c r="B8990" s="217" t="s">
        <v>9159</v>
      </c>
      <c r="C8990" s="217" t="s">
        <v>5935</v>
      </c>
      <c r="D8990" s="217" t="s">
        <v>20</v>
      </c>
      <c r="E8990" s="217" t="s">
        <v>86</v>
      </c>
      <c r="F8990" s="217" t="s">
        <v>12</v>
      </c>
      <c r="G8990" s="217" t="s">
        <v>5</v>
      </c>
      <c r="H8990" s="217" t="s">
        <v>174</v>
      </c>
      <c r="I8990" s="217">
        <v>4</v>
      </c>
      <c r="J8990" s="217">
        <v>4</v>
      </c>
      <c r="K8990" s="217">
        <v>0</v>
      </c>
      <c r="L8990" s="217">
        <v>8</v>
      </c>
      <c r="M8990" s="217">
        <v>497.69534050179197</v>
      </c>
      <c r="N8990" s="217">
        <v>8.0370453056021596</v>
      </c>
      <c r="O8990" s="217">
        <v>8.0370453056021596</v>
      </c>
      <c r="P8990" s="217">
        <v>0</v>
      </c>
      <c r="Q8990" s="217">
        <v>8.0370453056021596</v>
      </c>
      <c r="R8990" s="217">
        <v>8.0370453056021596</v>
      </c>
      <c r="S8990" s="217">
        <v>0</v>
      </c>
      <c r="T8990" s="217">
        <v>8.0370453056021596</v>
      </c>
      <c r="U8990" s="217">
        <v>8.0370453056021596</v>
      </c>
      <c r="V8990" s="217">
        <v>0</v>
      </c>
      <c r="W8990" s="217">
        <v>8.0370453056021596</v>
      </c>
      <c r="X8990" s="217">
        <v>8.0370453056021596</v>
      </c>
      <c r="Y8990" s="217">
        <v>0</v>
      </c>
    </row>
    <row r="8991" spans="2:25">
      <c r="B8991" s="217" t="s">
        <v>9160</v>
      </c>
      <c r="C8991" s="217" t="s">
        <v>5935</v>
      </c>
      <c r="D8991" s="217" t="s">
        <v>20</v>
      </c>
      <c r="E8991" s="217" t="s">
        <v>86</v>
      </c>
      <c r="F8991" s="217" t="s">
        <v>12</v>
      </c>
      <c r="G8991" s="217" t="s">
        <v>5</v>
      </c>
      <c r="H8991" s="217" t="s">
        <v>176</v>
      </c>
      <c r="I8991" s="217">
        <v>1</v>
      </c>
      <c r="J8991" s="217">
        <v>1</v>
      </c>
      <c r="K8991" s="217">
        <v>0</v>
      </c>
      <c r="L8991" s="217">
        <v>3</v>
      </c>
      <c r="M8991" s="217">
        <v>350.01612903225799</v>
      </c>
      <c r="N8991" s="217">
        <v>2.8570111976406598</v>
      </c>
      <c r="O8991" s="217">
        <v>2.8570111976406598</v>
      </c>
      <c r="P8991" s="217">
        <v>0</v>
      </c>
      <c r="Q8991" s="217">
        <v>2.8570111976406598</v>
      </c>
      <c r="R8991" s="217">
        <v>2.8570111976406598</v>
      </c>
      <c r="S8991" s="217">
        <v>0</v>
      </c>
      <c r="T8991" s="217">
        <v>2.8570111976406598</v>
      </c>
      <c r="U8991" s="217">
        <v>2.8570111976406598</v>
      </c>
      <c r="V8991" s="217">
        <v>0</v>
      </c>
      <c r="W8991" s="217">
        <v>2.8570111976406598</v>
      </c>
      <c r="X8991" s="217">
        <v>2.8570111976406598</v>
      </c>
      <c r="Y8991" s="217">
        <v>0</v>
      </c>
    </row>
    <row r="8992" spans="2:25">
      <c r="B8992" s="217" t="s">
        <v>9161</v>
      </c>
      <c r="C8992" s="217" t="s">
        <v>5935</v>
      </c>
      <c r="D8992" s="217" t="s">
        <v>20</v>
      </c>
      <c r="E8992" s="217" t="s">
        <v>86</v>
      </c>
      <c r="F8992" s="217" t="s">
        <v>12</v>
      </c>
      <c r="G8992" s="217" t="s">
        <v>5</v>
      </c>
      <c r="H8992" s="217" t="s">
        <v>178</v>
      </c>
      <c r="I8992" s="217">
        <v>1</v>
      </c>
      <c r="J8992" s="217">
        <v>1</v>
      </c>
      <c r="K8992" s="217">
        <v>0</v>
      </c>
      <c r="L8992" s="217">
        <v>0</v>
      </c>
      <c r="M8992" s="217">
        <v>222.704301075269</v>
      </c>
      <c r="N8992" s="217">
        <v>4.4902590348357201</v>
      </c>
      <c r="O8992" s="217">
        <v>4.4902590348357201</v>
      </c>
      <c r="P8992" s="217">
        <v>0</v>
      </c>
      <c r="Q8992" s="217">
        <v>4.4902590348357201</v>
      </c>
      <c r="R8992" s="217">
        <v>4.4902590348357201</v>
      </c>
      <c r="S8992" s="217">
        <v>0</v>
      </c>
      <c r="T8992" s="217">
        <v>4.4902590348357201</v>
      </c>
      <c r="U8992" s="217">
        <v>4.4902590348357201</v>
      </c>
      <c r="V8992" s="217">
        <v>0</v>
      </c>
      <c r="W8992" s="217">
        <v>4.4902590348357201</v>
      </c>
      <c r="X8992" s="217">
        <v>4.4902590348357201</v>
      </c>
      <c r="Y8992" s="217">
        <v>0</v>
      </c>
    </row>
    <row r="8993" spans="2:25">
      <c r="B8993" s="217" t="s">
        <v>9162</v>
      </c>
      <c r="C8993" s="217" t="s">
        <v>5935</v>
      </c>
      <c r="D8993" s="217" t="s">
        <v>20</v>
      </c>
      <c r="E8993" s="217" t="s">
        <v>86</v>
      </c>
      <c r="F8993" s="217" t="s">
        <v>12</v>
      </c>
      <c r="G8993" s="217" t="s">
        <v>5</v>
      </c>
      <c r="H8993" s="217" t="s">
        <v>5</v>
      </c>
      <c r="I8993" s="217">
        <v>6</v>
      </c>
      <c r="J8993" s="217">
        <v>6</v>
      </c>
      <c r="K8993" s="217">
        <v>0</v>
      </c>
      <c r="L8993" s="217">
        <v>17</v>
      </c>
      <c r="M8993" s="217">
        <v>1795</v>
      </c>
      <c r="N8993" s="217">
        <v>3.3426183844011099</v>
      </c>
      <c r="O8993" s="217">
        <v>3.3426183844011099</v>
      </c>
      <c r="P8993" s="217">
        <v>0</v>
      </c>
      <c r="Q8993" s="217">
        <v>3.3426183844011099</v>
      </c>
      <c r="R8993" s="217">
        <v>3.3426183844011099</v>
      </c>
      <c r="S8993" s="217">
        <v>0</v>
      </c>
      <c r="T8993" s="217">
        <v>3.3426183844011099</v>
      </c>
      <c r="U8993" s="217">
        <v>3.3426183844011099</v>
      </c>
      <c r="V8993" s="217">
        <v>0</v>
      </c>
      <c r="W8993" s="217">
        <v>3.3426183844011099</v>
      </c>
      <c r="X8993" s="217">
        <v>3.3426183844011099</v>
      </c>
      <c r="Y8993" s="217">
        <v>0</v>
      </c>
    </row>
    <row r="8994" spans="2:25">
      <c r="B8994" s="217" t="s">
        <v>9163</v>
      </c>
      <c r="C8994" s="217" t="s">
        <v>5935</v>
      </c>
      <c r="D8994" s="217" t="s">
        <v>20</v>
      </c>
      <c r="E8994" s="217" t="s">
        <v>86</v>
      </c>
      <c r="F8994" s="217" t="s">
        <v>9</v>
      </c>
      <c r="G8994" s="217" t="s">
        <v>5</v>
      </c>
      <c r="H8994" s="217" t="s">
        <v>170</v>
      </c>
      <c r="I8994" s="217">
        <v>0</v>
      </c>
      <c r="J8994" s="217">
        <v>0</v>
      </c>
      <c r="K8994" s="217">
        <v>0</v>
      </c>
      <c r="L8994" s="217">
        <v>4</v>
      </c>
      <c r="M8994" s="217">
        <v>301.77631578947398</v>
      </c>
      <c r="N8994" s="217">
        <v>0</v>
      </c>
      <c r="O8994" s="217">
        <v>0</v>
      </c>
      <c r="P8994" s="217">
        <v>0</v>
      </c>
      <c r="Q8994" s="217">
        <v>0</v>
      </c>
      <c r="R8994" s="217">
        <v>0</v>
      </c>
      <c r="S8994" s="217">
        <v>0</v>
      </c>
      <c r="T8994" s="217">
        <v>0</v>
      </c>
      <c r="U8994" s="217">
        <v>0</v>
      </c>
      <c r="V8994" s="217">
        <v>0</v>
      </c>
      <c r="W8994" s="217">
        <v>0</v>
      </c>
      <c r="X8994" s="217">
        <v>0</v>
      </c>
      <c r="Y8994" s="217">
        <v>0</v>
      </c>
    </row>
    <row r="8995" spans="2:25">
      <c r="B8995" s="217" t="s">
        <v>9164</v>
      </c>
      <c r="C8995" s="217" t="s">
        <v>5935</v>
      </c>
      <c r="D8995" s="217" t="s">
        <v>20</v>
      </c>
      <c r="E8995" s="217" t="s">
        <v>86</v>
      </c>
      <c r="F8995" s="217" t="s">
        <v>9</v>
      </c>
      <c r="G8995" s="217" t="s">
        <v>5</v>
      </c>
      <c r="H8995" s="217" t="s">
        <v>172</v>
      </c>
      <c r="I8995" s="217">
        <v>0</v>
      </c>
      <c r="J8995" s="217">
        <v>0</v>
      </c>
      <c r="K8995" s="217">
        <v>0</v>
      </c>
      <c r="L8995" s="217">
        <v>8</v>
      </c>
      <c r="M8995" s="217">
        <v>551.96381578947398</v>
      </c>
      <c r="N8995" s="217">
        <v>0</v>
      </c>
      <c r="O8995" s="217">
        <v>0</v>
      </c>
      <c r="P8995" s="217">
        <v>0</v>
      </c>
      <c r="Q8995" s="217">
        <v>0</v>
      </c>
      <c r="R8995" s="217">
        <v>0</v>
      </c>
      <c r="S8995" s="217">
        <v>0</v>
      </c>
      <c r="T8995" s="217">
        <v>0</v>
      </c>
      <c r="U8995" s="217">
        <v>0</v>
      </c>
      <c r="V8995" s="217">
        <v>0</v>
      </c>
      <c r="W8995" s="217">
        <v>0</v>
      </c>
      <c r="X8995" s="217">
        <v>0</v>
      </c>
      <c r="Y8995" s="217">
        <v>0</v>
      </c>
    </row>
    <row r="8996" spans="2:25">
      <c r="B8996" s="217" t="s">
        <v>9165</v>
      </c>
      <c r="C8996" s="217" t="s">
        <v>5935</v>
      </c>
      <c r="D8996" s="217" t="s">
        <v>20</v>
      </c>
      <c r="E8996" s="217" t="s">
        <v>86</v>
      </c>
      <c r="F8996" s="217" t="s">
        <v>9</v>
      </c>
      <c r="G8996" s="217" t="s">
        <v>5</v>
      </c>
      <c r="H8996" s="217" t="s">
        <v>174</v>
      </c>
      <c r="I8996" s="217">
        <v>0</v>
      </c>
      <c r="J8996" s="217">
        <v>0</v>
      </c>
      <c r="K8996" s="217">
        <v>0</v>
      </c>
      <c r="L8996" s="217">
        <v>27</v>
      </c>
      <c r="M8996" s="217">
        <v>544.37828947368405</v>
      </c>
      <c r="N8996" s="217">
        <v>0</v>
      </c>
      <c r="O8996" s="217">
        <v>0</v>
      </c>
      <c r="P8996" s="217">
        <v>0</v>
      </c>
      <c r="Q8996" s="217">
        <v>0</v>
      </c>
      <c r="R8996" s="217">
        <v>0</v>
      </c>
      <c r="S8996" s="217">
        <v>0</v>
      </c>
      <c r="T8996" s="217">
        <v>0</v>
      </c>
      <c r="U8996" s="217">
        <v>0</v>
      </c>
      <c r="V8996" s="217">
        <v>0</v>
      </c>
      <c r="W8996" s="217">
        <v>0</v>
      </c>
      <c r="X8996" s="217">
        <v>0</v>
      </c>
      <c r="Y8996" s="217">
        <v>0</v>
      </c>
    </row>
    <row r="8997" spans="2:25">
      <c r="B8997" s="217" t="s">
        <v>9166</v>
      </c>
      <c r="C8997" s="217" t="s">
        <v>5935</v>
      </c>
      <c r="D8997" s="217" t="s">
        <v>20</v>
      </c>
      <c r="E8997" s="217" t="s">
        <v>86</v>
      </c>
      <c r="F8997" s="217" t="s">
        <v>9</v>
      </c>
      <c r="G8997" s="217" t="s">
        <v>5</v>
      </c>
      <c r="H8997" s="217" t="s">
        <v>176</v>
      </c>
      <c r="I8997" s="217">
        <v>0</v>
      </c>
      <c r="J8997" s="217">
        <v>0</v>
      </c>
      <c r="K8997" s="217">
        <v>0</v>
      </c>
      <c r="L8997" s="217">
        <v>2</v>
      </c>
      <c r="M8997" s="217">
        <v>427.65789473684202</v>
      </c>
      <c r="N8997" s="217">
        <v>0</v>
      </c>
      <c r="O8997" s="217">
        <v>0</v>
      </c>
      <c r="P8997" s="217">
        <v>0</v>
      </c>
      <c r="Q8997" s="217">
        <v>0</v>
      </c>
      <c r="R8997" s="217">
        <v>0</v>
      </c>
      <c r="S8997" s="217">
        <v>0</v>
      </c>
      <c r="T8997" s="217">
        <v>0</v>
      </c>
      <c r="U8997" s="217">
        <v>0</v>
      </c>
      <c r="V8997" s="217">
        <v>0</v>
      </c>
      <c r="W8997" s="217">
        <v>0</v>
      </c>
      <c r="X8997" s="217">
        <v>0</v>
      </c>
      <c r="Y8997" s="217">
        <v>0</v>
      </c>
    </row>
    <row r="8998" spans="2:25">
      <c r="B8998" s="217" t="s">
        <v>9167</v>
      </c>
      <c r="C8998" s="217" t="s">
        <v>5935</v>
      </c>
      <c r="D8998" s="217" t="s">
        <v>20</v>
      </c>
      <c r="E8998" s="217" t="s">
        <v>86</v>
      </c>
      <c r="F8998" s="217" t="s">
        <v>9</v>
      </c>
      <c r="G8998" s="217" t="s">
        <v>5</v>
      </c>
      <c r="H8998" s="217" t="s">
        <v>178</v>
      </c>
      <c r="I8998" s="217">
        <v>0</v>
      </c>
      <c r="J8998" s="217">
        <v>0</v>
      </c>
      <c r="K8998" s="217">
        <v>0</v>
      </c>
      <c r="L8998" s="217">
        <v>0</v>
      </c>
      <c r="M8998" s="217">
        <v>219.22368421052599</v>
      </c>
      <c r="N8998" s="217">
        <v>0</v>
      </c>
      <c r="O8998" s="217">
        <v>0</v>
      </c>
      <c r="P8998" s="217">
        <v>0</v>
      </c>
      <c r="Q8998" s="217">
        <v>0</v>
      </c>
      <c r="R8998" s="217">
        <v>0</v>
      </c>
      <c r="S8998" s="217">
        <v>0</v>
      </c>
      <c r="T8998" s="217">
        <v>0</v>
      </c>
      <c r="U8998" s="217">
        <v>0</v>
      </c>
      <c r="V8998" s="217">
        <v>0</v>
      </c>
      <c r="W8998" s="217">
        <v>0</v>
      </c>
      <c r="X8998" s="217">
        <v>0</v>
      </c>
      <c r="Y8998" s="217">
        <v>0</v>
      </c>
    </row>
    <row r="8999" spans="2:25">
      <c r="B8999" s="217" t="s">
        <v>9168</v>
      </c>
      <c r="C8999" s="217" t="s">
        <v>5935</v>
      </c>
      <c r="D8999" s="217" t="s">
        <v>20</v>
      </c>
      <c r="E8999" s="217" t="s">
        <v>86</v>
      </c>
      <c r="F8999" s="217" t="s">
        <v>9</v>
      </c>
      <c r="G8999" s="217" t="s">
        <v>5</v>
      </c>
      <c r="H8999" s="217" t="s">
        <v>5</v>
      </c>
      <c r="I8999" s="217">
        <v>0</v>
      </c>
      <c r="J8999" s="217">
        <v>0</v>
      </c>
      <c r="K8999" s="217">
        <v>0</v>
      </c>
      <c r="L8999" s="217">
        <v>41</v>
      </c>
      <c r="M8999" s="217">
        <v>2045</v>
      </c>
      <c r="N8999" s="217">
        <v>0</v>
      </c>
      <c r="O8999" s="217">
        <v>0</v>
      </c>
      <c r="P8999" s="217">
        <v>0</v>
      </c>
      <c r="Q8999" s="217">
        <v>0</v>
      </c>
      <c r="R8999" s="217">
        <v>0</v>
      </c>
      <c r="S8999" s="217">
        <v>0</v>
      </c>
      <c r="T8999" s="217">
        <v>0</v>
      </c>
      <c r="U8999" s="217">
        <v>0</v>
      </c>
      <c r="V8999" s="217">
        <v>0</v>
      </c>
      <c r="W8999" s="217">
        <v>0</v>
      </c>
      <c r="X8999" s="217">
        <v>0</v>
      </c>
      <c r="Y8999" s="217">
        <v>0</v>
      </c>
    </row>
    <row r="9000" spans="2:25">
      <c r="B9000" s="217" t="s">
        <v>9169</v>
      </c>
      <c r="C9000" s="217" t="s">
        <v>5935</v>
      </c>
      <c r="D9000" s="217" t="s">
        <v>20</v>
      </c>
      <c r="E9000" s="217" t="s">
        <v>86</v>
      </c>
      <c r="F9000" s="217" t="s">
        <v>5</v>
      </c>
      <c r="G9000" s="217" t="s">
        <v>5</v>
      </c>
      <c r="H9000" s="217" t="s">
        <v>170</v>
      </c>
      <c r="I9000" s="217">
        <v>0</v>
      </c>
      <c r="J9000" s="217">
        <v>0</v>
      </c>
      <c r="K9000" s="217">
        <v>0</v>
      </c>
      <c r="L9000" s="217">
        <v>9</v>
      </c>
      <c r="M9000" s="217">
        <v>557.32291077155196</v>
      </c>
      <c r="N9000" s="217">
        <v>0</v>
      </c>
      <c r="O9000" s="217">
        <v>0</v>
      </c>
      <c r="P9000" s="217">
        <v>0</v>
      </c>
      <c r="Q9000" s="217">
        <v>0</v>
      </c>
      <c r="R9000" s="217">
        <v>0</v>
      </c>
      <c r="S9000" s="217">
        <v>0</v>
      </c>
      <c r="T9000" s="217">
        <v>0</v>
      </c>
      <c r="U9000" s="217">
        <v>0</v>
      </c>
      <c r="V9000" s="217">
        <v>0</v>
      </c>
      <c r="W9000" s="217">
        <v>0</v>
      </c>
      <c r="X9000" s="217">
        <v>0</v>
      </c>
      <c r="Y9000" s="217">
        <v>0</v>
      </c>
    </row>
    <row r="9001" spans="2:25">
      <c r="B9001" s="217" t="s">
        <v>9170</v>
      </c>
      <c r="C9001" s="217" t="s">
        <v>5935</v>
      </c>
      <c r="D9001" s="217" t="s">
        <v>20</v>
      </c>
      <c r="E9001" s="217" t="s">
        <v>86</v>
      </c>
      <c r="F9001" s="217" t="s">
        <v>5</v>
      </c>
      <c r="G9001" s="217" t="s">
        <v>5</v>
      </c>
      <c r="H9001" s="217" t="s">
        <v>172</v>
      </c>
      <c r="I9001" s="217">
        <v>0</v>
      </c>
      <c r="J9001" s="217">
        <v>0</v>
      </c>
      <c r="K9001" s="217">
        <v>0</v>
      </c>
      <c r="L9001" s="217">
        <v>9</v>
      </c>
      <c r="M9001" s="217">
        <v>1021.00145019808</v>
      </c>
      <c r="N9001" s="217">
        <v>0</v>
      </c>
      <c r="O9001" s="217">
        <v>0</v>
      </c>
      <c r="P9001" s="217">
        <v>0</v>
      </c>
      <c r="Q9001" s="217">
        <v>0</v>
      </c>
      <c r="R9001" s="217">
        <v>0</v>
      </c>
      <c r="S9001" s="217">
        <v>0</v>
      </c>
      <c r="T9001" s="217">
        <v>0</v>
      </c>
      <c r="U9001" s="217">
        <v>0</v>
      </c>
      <c r="V9001" s="217">
        <v>0</v>
      </c>
      <c r="W9001" s="217">
        <v>0</v>
      </c>
      <c r="X9001" s="217">
        <v>0</v>
      </c>
      <c r="Y9001" s="217">
        <v>0</v>
      </c>
    </row>
    <row r="9002" spans="2:25">
      <c r="B9002" s="217" t="s">
        <v>9171</v>
      </c>
      <c r="C9002" s="217" t="s">
        <v>5935</v>
      </c>
      <c r="D9002" s="217" t="s">
        <v>20</v>
      </c>
      <c r="E9002" s="217" t="s">
        <v>86</v>
      </c>
      <c r="F9002" s="217" t="s">
        <v>5</v>
      </c>
      <c r="G9002" s="217" t="s">
        <v>5</v>
      </c>
      <c r="H9002" s="217" t="s">
        <v>174</v>
      </c>
      <c r="I9002" s="217">
        <v>4</v>
      </c>
      <c r="J9002" s="217">
        <v>4</v>
      </c>
      <c r="K9002" s="217">
        <v>0</v>
      </c>
      <c r="L9002" s="217">
        <v>35</v>
      </c>
      <c r="M9002" s="217">
        <v>1042.0736299754799</v>
      </c>
      <c r="N9002" s="217">
        <v>3.83850035634635</v>
      </c>
      <c r="O9002" s="217">
        <v>3.83850035634635</v>
      </c>
      <c r="P9002" s="217">
        <v>0</v>
      </c>
      <c r="Q9002" s="217">
        <v>3.83850035634635</v>
      </c>
      <c r="R9002" s="217">
        <v>3.83850035634635</v>
      </c>
      <c r="S9002" s="217">
        <v>0</v>
      </c>
      <c r="T9002" s="217">
        <v>3.83850035634635</v>
      </c>
      <c r="U9002" s="217">
        <v>3.83850035634635</v>
      </c>
      <c r="V9002" s="217">
        <v>0</v>
      </c>
      <c r="W9002" s="217">
        <v>3.83850035634635</v>
      </c>
      <c r="X9002" s="217">
        <v>3.83850035634635</v>
      </c>
      <c r="Y9002" s="217">
        <v>0</v>
      </c>
    </row>
    <row r="9003" spans="2:25">
      <c r="B9003" s="217" t="s">
        <v>9172</v>
      </c>
      <c r="C9003" s="217" t="s">
        <v>5935</v>
      </c>
      <c r="D9003" s="217" t="s">
        <v>20</v>
      </c>
      <c r="E9003" s="217" t="s">
        <v>86</v>
      </c>
      <c r="F9003" s="217" t="s">
        <v>5</v>
      </c>
      <c r="G9003" s="217" t="s">
        <v>5</v>
      </c>
      <c r="H9003" s="217" t="s">
        <v>176</v>
      </c>
      <c r="I9003" s="217">
        <v>1</v>
      </c>
      <c r="J9003" s="217">
        <v>1</v>
      </c>
      <c r="K9003" s="217">
        <v>0</v>
      </c>
      <c r="L9003" s="217">
        <v>5</v>
      </c>
      <c r="M9003" s="217">
        <v>777.67402376910002</v>
      </c>
      <c r="N9003" s="217">
        <v>1.2858858203252901</v>
      </c>
      <c r="O9003" s="217">
        <v>1.2858858203252901</v>
      </c>
      <c r="P9003" s="217">
        <v>0</v>
      </c>
      <c r="Q9003" s="217">
        <v>1.2858858203252901</v>
      </c>
      <c r="R9003" s="217">
        <v>1.2858858203252901</v>
      </c>
      <c r="S9003" s="217">
        <v>0</v>
      </c>
      <c r="T9003" s="217">
        <v>1.2858858203252901</v>
      </c>
      <c r="U9003" s="217">
        <v>1.2858858203252901</v>
      </c>
      <c r="V9003" s="217">
        <v>0</v>
      </c>
      <c r="W9003" s="217">
        <v>1.2858858203252901</v>
      </c>
      <c r="X9003" s="217">
        <v>1.2858858203252901</v>
      </c>
      <c r="Y9003" s="217">
        <v>0</v>
      </c>
    </row>
    <row r="9004" spans="2:25">
      <c r="B9004" s="217" t="s">
        <v>9173</v>
      </c>
      <c r="C9004" s="217" t="s">
        <v>5935</v>
      </c>
      <c r="D9004" s="217" t="s">
        <v>20</v>
      </c>
      <c r="E9004" s="217" t="s">
        <v>86</v>
      </c>
      <c r="F9004" s="217" t="s">
        <v>5</v>
      </c>
      <c r="G9004" s="217" t="s">
        <v>5</v>
      </c>
      <c r="H9004" s="217" t="s">
        <v>178</v>
      </c>
      <c r="I9004" s="217">
        <v>1</v>
      </c>
      <c r="J9004" s="217">
        <v>1</v>
      </c>
      <c r="K9004" s="217">
        <v>0</v>
      </c>
      <c r="L9004" s="217">
        <v>0</v>
      </c>
      <c r="M9004" s="217">
        <v>441.92798528579499</v>
      </c>
      <c r="N9004" s="217">
        <v>2.2628121171219799</v>
      </c>
      <c r="O9004" s="217">
        <v>2.2628121171219799</v>
      </c>
      <c r="P9004" s="217">
        <v>0</v>
      </c>
      <c r="Q9004" s="217">
        <v>2.2628121171219799</v>
      </c>
      <c r="R9004" s="217">
        <v>2.2628121171219799</v>
      </c>
      <c r="S9004" s="217">
        <v>0</v>
      </c>
      <c r="T9004" s="217">
        <v>2.2628121171219799</v>
      </c>
      <c r="U9004" s="217">
        <v>2.2628121171219799</v>
      </c>
      <c r="V9004" s="217">
        <v>0</v>
      </c>
      <c r="W9004" s="217">
        <v>2.2628121171219799</v>
      </c>
      <c r="X9004" s="217">
        <v>2.2628121171219799</v>
      </c>
      <c r="Y9004" s="217">
        <v>0</v>
      </c>
    </row>
    <row r="9005" spans="2:25">
      <c r="B9005" s="217" t="s">
        <v>9174</v>
      </c>
      <c r="C9005" s="217" t="s">
        <v>5935</v>
      </c>
      <c r="D9005" s="217" t="s">
        <v>20</v>
      </c>
      <c r="E9005" s="217" t="s">
        <v>86</v>
      </c>
      <c r="F9005" s="217" t="s">
        <v>5</v>
      </c>
      <c r="G9005" s="217" t="s">
        <v>5</v>
      </c>
      <c r="H9005" s="217" t="s">
        <v>5</v>
      </c>
      <c r="I9005" s="217">
        <v>6</v>
      </c>
      <c r="J9005" s="217">
        <v>6</v>
      </c>
      <c r="K9005" s="217">
        <v>0</v>
      </c>
      <c r="L9005" s="217">
        <v>58</v>
      </c>
      <c r="M9005" s="217">
        <v>3840</v>
      </c>
      <c r="N9005" s="217">
        <v>1.5625</v>
      </c>
      <c r="O9005" s="217">
        <v>1.5625</v>
      </c>
      <c r="P9005" s="217">
        <v>0</v>
      </c>
      <c r="Q9005" s="217">
        <v>1.5625</v>
      </c>
      <c r="R9005" s="217">
        <v>1.5625</v>
      </c>
      <c r="S9005" s="217">
        <v>0</v>
      </c>
      <c r="T9005" s="217">
        <v>1.5625</v>
      </c>
      <c r="U9005" s="217">
        <v>1.5625</v>
      </c>
      <c r="V9005" s="217">
        <v>0</v>
      </c>
      <c r="W9005" s="217">
        <v>1.5625</v>
      </c>
      <c r="X9005" s="217">
        <v>1.5625</v>
      </c>
      <c r="Y9005" s="217">
        <v>0</v>
      </c>
    </row>
    <row r="9006" spans="2:25">
      <c r="B9006" s="217" t="s">
        <v>9175</v>
      </c>
      <c r="C9006" s="217" t="s">
        <v>5935</v>
      </c>
      <c r="D9006" s="217" t="s">
        <v>20</v>
      </c>
      <c r="E9006" s="217" t="s">
        <v>103</v>
      </c>
      <c r="F9006" s="217" t="s">
        <v>12</v>
      </c>
      <c r="G9006" s="217" t="s">
        <v>10</v>
      </c>
      <c r="H9006" s="217" t="s">
        <v>170</v>
      </c>
      <c r="I9006" s="217">
        <v>0</v>
      </c>
      <c r="J9006" s="217">
        <v>0</v>
      </c>
      <c r="K9006" s="217">
        <v>0</v>
      </c>
      <c r="L9006" s="217">
        <v>0</v>
      </c>
      <c r="M9006" s="217">
        <v>77.861409796893696</v>
      </c>
      <c r="N9006" s="217">
        <v>0</v>
      </c>
      <c r="O9006" s="217">
        <v>0</v>
      </c>
      <c r="P9006" s="217">
        <v>0</v>
      </c>
      <c r="Q9006" s="217">
        <v>0</v>
      </c>
      <c r="R9006" s="217">
        <v>0</v>
      </c>
      <c r="S9006" s="217">
        <v>0</v>
      </c>
      <c r="T9006" s="217">
        <v>0</v>
      </c>
      <c r="U9006" s="217">
        <v>0</v>
      </c>
      <c r="V9006" s="217">
        <v>0</v>
      </c>
      <c r="W9006" s="217">
        <v>0</v>
      </c>
      <c r="X9006" s="217">
        <v>0</v>
      </c>
      <c r="Y9006" s="217">
        <v>0</v>
      </c>
    </row>
    <row r="9007" spans="2:25">
      <c r="B9007" s="217" t="s">
        <v>9176</v>
      </c>
      <c r="C9007" s="217" t="s">
        <v>5935</v>
      </c>
      <c r="D9007" s="217" t="s">
        <v>20</v>
      </c>
      <c r="E9007" s="217" t="s">
        <v>103</v>
      </c>
      <c r="F9007" s="217" t="s">
        <v>12</v>
      </c>
      <c r="G9007" s="217" t="s">
        <v>10</v>
      </c>
      <c r="H9007" s="217" t="s">
        <v>172</v>
      </c>
      <c r="I9007" s="217">
        <v>0</v>
      </c>
      <c r="J9007" s="217">
        <v>0</v>
      </c>
      <c r="K9007" s="217">
        <v>0</v>
      </c>
      <c r="L9007" s="217">
        <v>1</v>
      </c>
      <c r="M9007" s="217">
        <v>151.27837514934299</v>
      </c>
      <c r="N9007" s="217">
        <v>0</v>
      </c>
      <c r="O9007" s="217">
        <v>0</v>
      </c>
      <c r="P9007" s="217">
        <v>0</v>
      </c>
      <c r="Q9007" s="217">
        <v>0</v>
      </c>
      <c r="R9007" s="217">
        <v>0</v>
      </c>
      <c r="S9007" s="217">
        <v>0</v>
      </c>
      <c r="T9007" s="217">
        <v>0</v>
      </c>
      <c r="U9007" s="217">
        <v>0</v>
      </c>
      <c r="V9007" s="217">
        <v>0</v>
      </c>
      <c r="W9007" s="217">
        <v>0</v>
      </c>
      <c r="X9007" s="217">
        <v>0</v>
      </c>
      <c r="Y9007" s="217">
        <v>0</v>
      </c>
    </row>
    <row r="9008" spans="2:25">
      <c r="B9008" s="217" t="s">
        <v>9177</v>
      </c>
      <c r="C9008" s="217" t="s">
        <v>5935</v>
      </c>
      <c r="D9008" s="217" t="s">
        <v>20</v>
      </c>
      <c r="E9008" s="217" t="s">
        <v>103</v>
      </c>
      <c r="F9008" s="217" t="s">
        <v>12</v>
      </c>
      <c r="G9008" s="217" t="s">
        <v>10</v>
      </c>
      <c r="H9008" s="217" t="s">
        <v>174</v>
      </c>
      <c r="I9008" s="217">
        <v>4</v>
      </c>
      <c r="J9008" s="217">
        <v>4</v>
      </c>
      <c r="K9008" s="217">
        <v>0</v>
      </c>
      <c r="L9008" s="217">
        <v>6</v>
      </c>
      <c r="M9008" s="217">
        <v>251.17682198327401</v>
      </c>
      <c r="N9008" s="217">
        <v>15.925036268937101</v>
      </c>
      <c r="O9008" s="217">
        <v>15.925036268937101</v>
      </c>
      <c r="P9008" s="217">
        <v>0</v>
      </c>
      <c r="Q9008" s="217">
        <v>17.4737768967106</v>
      </c>
      <c r="R9008" s="217">
        <v>17.4737768967106</v>
      </c>
      <c r="S9008" s="217">
        <v>0</v>
      </c>
      <c r="T9008" s="217">
        <v>16.2004760511592</v>
      </c>
      <c r="U9008" s="217">
        <v>16.2004760511592</v>
      </c>
      <c r="V9008" s="217">
        <v>0</v>
      </c>
      <c r="W9008" s="217">
        <v>17.0017474712688</v>
      </c>
      <c r="X9008" s="217">
        <v>17.0017474712688</v>
      </c>
      <c r="Y9008" s="217">
        <v>0</v>
      </c>
    </row>
    <row r="9009" spans="2:25">
      <c r="B9009" s="217" t="s">
        <v>9178</v>
      </c>
      <c r="C9009" s="217" t="s">
        <v>5935</v>
      </c>
      <c r="D9009" s="217" t="s">
        <v>20</v>
      </c>
      <c r="E9009" s="217" t="s">
        <v>103</v>
      </c>
      <c r="F9009" s="217" t="s">
        <v>12</v>
      </c>
      <c r="G9009" s="217" t="s">
        <v>10</v>
      </c>
      <c r="H9009" s="217" t="s">
        <v>176</v>
      </c>
      <c r="I9009" s="217">
        <v>1</v>
      </c>
      <c r="J9009" s="217">
        <v>1</v>
      </c>
      <c r="K9009" s="217">
        <v>0</v>
      </c>
      <c r="L9009" s="217">
        <v>7</v>
      </c>
      <c r="M9009" s="217">
        <v>229.886499402628</v>
      </c>
      <c r="N9009" s="217">
        <v>4.3499727152248999</v>
      </c>
      <c r="O9009" s="217">
        <v>4.3499727152248999</v>
      </c>
      <c r="P9009" s="217">
        <v>0</v>
      </c>
      <c r="Q9009" s="217">
        <v>4.0667749500958701</v>
      </c>
      <c r="R9009" s="217">
        <v>4.0667749500958701</v>
      </c>
      <c r="S9009" s="217">
        <v>0</v>
      </c>
      <c r="T9009" s="217">
        <v>4.15443128501306</v>
      </c>
      <c r="U9009" s="217">
        <v>4.15443128501306</v>
      </c>
      <c r="V9009" s="217">
        <v>0</v>
      </c>
      <c r="W9009" s="217">
        <v>4.1671449890942496</v>
      </c>
      <c r="X9009" s="217">
        <v>4.1671449890942496</v>
      </c>
      <c r="Y9009" s="217">
        <v>0</v>
      </c>
    </row>
    <row r="9010" spans="2:25">
      <c r="B9010" s="217" t="s">
        <v>9179</v>
      </c>
      <c r="C9010" s="217" t="s">
        <v>5935</v>
      </c>
      <c r="D9010" s="217" t="s">
        <v>20</v>
      </c>
      <c r="E9010" s="217" t="s">
        <v>103</v>
      </c>
      <c r="F9010" s="217" t="s">
        <v>12</v>
      </c>
      <c r="G9010" s="217" t="s">
        <v>10</v>
      </c>
      <c r="H9010" s="217" t="s">
        <v>178</v>
      </c>
      <c r="I9010" s="217">
        <v>1</v>
      </c>
      <c r="J9010" s="217">
        <v>1</v>
      </c>
      <c r="K9010" s="217">
        <v>0</v>
      </c>
      <c r="L9010" s="217">
        <v>0</v>
      </c>
      <c r="M9010" s="217">
        <v>169.79689366786101</v>
      </c>
      <c r="N9010" s="217">
        <v>5.88938924852238</v>
      </c>
      <c r="O9010" s="217">
        <v>5.88938924852238</v>
      </c>
      <c r="P9010" s="217">
        <v>0</v>
      </c>
      <c r="Q9010" s="217">
        <v>7.1168561626677702</v>
      </c>
      <c r="R9010" s="217">
        <v>7.1168561626677702</v>
      </c>
      <c r="S9010" s="217">
        <v>0</v>
      </c>
      <c r="T9010" s="217">
        <v>7.2702547487728504</v>
      </c>
      <c r="U9010" s="217">
        <v>7.2702547487728504</v>
      </c>
      <c r="V9010" s="217">
        <v>0</v>
      </c>
      <c r="W9010" s="217">
        <v>7.2925037309149401</v>
      </c>
      <c r="X9010" s="217">
        <v>7.2925037309149401</v>
      </c>
      <c r="Y9010" s="217">
        <v>0</v>
      </c>
    </row>
    <row r="9011" spans="2:25">
      <c r="B9011" s="217" t="s">
        <v>9180</v>
      </c>
      <c r="C9011" s="217" t="s">
        <v>5935</v>
      </c>
      <c r="D9011" s="217" t="s">
        <v>20</v>
      </c>
      <c r="E9011" s="217" t="s">
        <v>103</v>
      </c>
      <c r="F9011" s="217" t="s">
        <v>12</v>
      </c>
      <c r="G9011" s="217" t="s">
        <v>10</v>
      </c>
      <c r="H9011" s="217" t="s">
        <v>5</v>
      </c>
      <c r="I9011" s="217">
        <v>6</v>
      </c>
      <c r="J9011" s="217">
        <v>6</v>
      </c>
      <c r="K9011" s="217">
        <v>0</v>
      </c>
      <c r="L9011" s="217">
        <v>14</v>
      </c>
      <c r="M9011" s="217">
        <v>880</v>
      </c>
      <c r="N9011" s="217">
        <v>6.8181818181818201</v>
      </c>
      <c r="O9011" s="217">
        <v>6.8181818181818201</v>
      </c>
      <c r="P9011" s="217">
        <v>0</v>
      </c>
      <c r="Q9011" s="217">
        <v>7.1362171809559998</v>
      </c>
      <c r="R9011" s="217">
        <v>7.1362171809559998</v>
      </c>
      <c r="S9011" s="217">
        <v>0</v>
      </c>
      <c r="T9011" s="217">
        <v>6.77442832323801</v>
      </c>
      <c r="U9011" s="217">
        <v>6.77442832323801</v>
      </c>
      <c r="V9011" s="217">
        <v>0</v>
      </c>
      <c r="W9011" s="217">
        <v>7.0300641589816202</v>
      </c>
      <c r="X9011" s="217">
        <v>7.0300641589816202</v>
      </c>
      <c r="Y9011" s="217">
        <v>0</v>
      </c>
    </row>
    <row r="9012" spans="2:25">
      <c r="B9012" s="217" t="s">
        <v>9181</v>
      </c>
      <c r="C9012" s="217" t="s">
        <v>5935</v>
      </c>
      <c r="D9012" s="217" t="s">
        <v>20</v>
      </c>
      <c r="E9012" s="217" t="s">
        <v>103</v>
      </c>
      <c r="F9012" s="217" t="s">
        <v>9</v>
      </c>
      <c r="G9012" s="217" t="s">
        <v>10</v>
      </c>
      <c r="H9012" s="217" t="s">
        <v>170</v>
      </c>
      <c r="I9012" s="217">
        <v>0</v>
      </c>
      <c r="J9012" s="217">
        <v>0</v>
      </c>
      <c r="K9012" s="217">
        <v>0</v>
      </c>
      <c r="L9012" s="217">
        <v>1</v>
      </c>
      <c r="M9012" s="217">
        <v>76.964285714285694</v>
      </c>
      <c r="N9012" s="217">
        <v>0</v>
      </c>
      <c r="O9012" s="217">
        <v>0</v>
      </c>
      <c r="P9012" s="217">
        <v>0</v>
      </c>
      <c r="Q9012" s="217">
        <v>0</v>
      </c>
      <c r="R9012" s="217">
        <v>0</v>
      </c>
      <c r="S9012" s="217">
        <v>0</v>
      </c>
      <c r="T9012" s="217">
        <v>0</v>
      </c>
      <c r="U9012" s="217">
        <v>0</v>
      </c>
      <c r="V9012" s="217">
        <v>0</v>
      </c>
      <c r="W9012" s="217">
        <v>0</v>
      </c>
      <c r="X9012" s="217">
        <v>0</v>
      </c>
      <c r="Y9012" s="217">
        <v>0</v>
      </c>
    </row>
    <row r="9013" spans="2:25">
      <c r="B9013" s="217" t="s">
        <v>9182</v>
      </c>
      <c r="C9013" s="217" t="s">
        <v>5935</v>
      </c>
      <c r="D9013" s="217" t="s">
        <v>20</v>
      </c>
      <c r="E9013" s="217" t="s">
        <v>103</v>
      </c>
      <c r="F9013" s="217" t="s">
        <v>9</v>
      </c>
      <c r="G9013" s="217" t="s">
        <v>10</v>
      </c>
      <c r="H9013" s="217" t="s">
        <v>172</v>
      </c>
      <c r="I9013" s="217">
        <v>0</v>
      </c>
      <c r="J9013" s="217">
        <v>0</v>
      </c>
      <c r="K9013" s="217">
        <v>0</v>
      </c>
      <c r="L9013" s="217">
        <v>5</v>
      </c>
      <c r="M9013" s="217">
        <v>227.90178571428601</v>
      </c>
      <c r="N9013" s="217">
        <v>0</v>
      </c>
      <c r="O9013" s="217">
        <v>0</v>
      </c>
      <c r="P9013" s="217">
        <v>0</v>
      </c>
      <c r="Q9013" s="217">
        <v>0</v>
      </c>
      <c r="R9013" s="217">
        <v>0</v>
      </c>
      <c r="S9013" s="217">
        <v>0</v>
      </c>
      <c r="T9013" s="217">
        <v>0</v>
      </c>
      <c r="U9013" s="217">
        <v>0</v>
      </c>
      <c r="V9013" s="217">
        <v>0</v>
      </c>
      <c r="W9013" s="217">
        <v>0</v>
      </c>
      <c r="X9013" s="217">
        <v>0</v>
      </c>
      <c r="Y9013" s="217">
        <v>0</v>
      </c>
    </row>
    <row r="9014" spans="2:25">
      <c r="B9014" s="217" t="s">
        <v>9183</v>
      </c>
      <c r="C9014" s="217" t="s">
        <v>5935</v>
      </c>
      <c r="D9014" s="217" t="s">
        <v>20</v>
      </c>
      <c r="E9014" s="217" t="s">
        <v>103</v>
      </c>
      <c r="F9014" s="217" t="s">
        <v>9</v>
      </c>
      <c r="G9014" s="217" t="s">
        <v>10</v>
      </c>
      <c r="H9014" s="217" t="s">
        <v>174</v>
      </c>
      <c r="I9014" s="217">
        <v>0</v>
      </c>
      <c r="J9014" s="217">
        <v>0</v>
      </c>
      <c r="K9014" s="217">
        <v>0</v>
      </c>
      <c r="L9014" s="217">
        <v>14</v>
      </c>
      <c r="M9014" s="217">
        <v>248.52678571428601</v>
      </c>
      <c r="N9014" s="217">
        <v>0</v>
      </c>
      <c r="O9014" s="217">
        <v>0</v>
      </c>
      <c r="P9014" s="217">
        <v>0</v>
      </c>
      <c r="Q9014" s="217">
        <v>0</v>
      </c>
      <c r="R9014" s="217">
        <v>0</v>
      </c>
      <c r="S9014" s="217">
        <v>0</v>
      </c>
      <c r="T9014" s="217">
        <v>0</v>
      </c>
      <c r="U9014" s="217">
        <v>0</v>
      </c>
      <c r="V9014" s="217">
        <v>0</v>
      </c>
      <c r="W9014" s="217">
        <v>0</v>
      </c>
      <c r="X9014" s="217">
        <v>0</v>
      </c>
      <c r="Y9014" s="217">
        <v>0</v>
      </c>
    </row>
    <row r="9015" spans="2:25">
      <c r="B9015" s="217" t="s">
        <v>9184</v>
      </c>
      <c r="C9015" s="217" t="s">
        <v>5935</v>
      </c>
      <c r="D9015" s="217" t="s">
        <v>20</v>
      </c>
      <c r="E9015" s="217" t="s">
        <v>103</v>
      </c>
      <c r="F9015" s="217" t="s">
        <v>9</v>
      </c>
      <c r="G9015" s="217" t="s">
        <v>10</v>
      </c>
      <c r="H9015" s="217" t="s">
        <v>176</v>
      </c>
      <c r="I9015" s="217">
        <v>1</v>
      </c>
      <c r="J9015" s="217">
        <v>1</v>
      </c>
      <c r="K9015" s="217">
        <v>0</v>
      </c>
      <c r="L9015" s="217">
        <v>5</v>
      </c>
      <c r="M9015" s="217">
        <v>241.07142857142901</v>
      </c>
      <c r="N9015" s="217">
        <v>4.1481481481481497</v>
      </c>
      <c r="O9015" s="217">
        <v>4.1481481481481497</v>
      </c>
      <c r="P9015" s="217">
        <v>0</v>
      </c>
      <c r="Q9015" s="217">
        <v>3.8917612485495199</v>
      </c>
      <c r="R9015" s="217">
        <v>3.8917612485495199</v>
      </c>
      <c r="S9015" s="217">
        <v>0</v>
      </c>
      <c r="T9015" s="217">
        <v>3.2881722838054701</v>
      </c>
      <c r="U9015" s="217">
        <v>3.2881722838054701</v>
      </c>
      <c r="V9015" s="217">
        <v>0</v>
      </c>
      <c r="W9015" s="217">
        <v>3.6114406221167799</v>
      </c>
      <c r="X9015" s="217">
        <v>3.6114406221167799</v>
      </c>
      <c r="Y9015" s="217">
        <v>0</v>
      </c>
    </row>
    <row r="9016" spans="2:25">
      <c r="B9016" s="217" t="s">
        <v>9185</v>
      </c>
      <c r="C9016" s="217" t="s">
        <v>5935</v>
      </c>
      <c r="D9016" s="217" t="s">
        <v>20</v>
      </c>
      <c r="E9016" s="217" t="s">
        <v>103</v>
      </c>
      <c r="F9016" s="217" t="s">
        <v>9</v>
      </c>
      <c r="G9016" s="217" t="s">
        <v>10</v>
      </c>
      <c r="H9016" s="217" t="s">
        <v>178</v>
      </c>
      <c r="I9016" s="217">
        <v>0</v>
      </c>
      <c r="J9016" s="217">
        <v>0</v>
      </c>
      <c r="K9016" s="217">
        <v>0</v>
      </c>
      <c r="L9016" s="217">
        <v>0</v>
      </c>
      <c r="M9016" s="217">
        <v>125.53571428571399</v>
      </c>
      <c r="N9016" s="217">
        <v>0</v>
      </c>
      <c r="O9016" s="217">
        <v>0</v>
      </c>
      <c r="P9016" s="217">
        <v>0</v>
      </c>
      <c r="Q9016" s="217">
        <v>0</v>
      </c>
      <c r="R9016" s="217">
        <v>0</v>
      </c>
      <c r="S9016" s="217">
        <v>0</v>
      </c>
      <c r="T9016" s="217">
        <v>0</v>
      </c>
      <c r="U9016" s="217">
        <v>0</v>
      </c>
      <c r="V9016" s="217">
        <v>0</v>
      </c>
      <c r="W9016" s="217">
        <v>0</v>
      </c>
      <c r="X9016" s="217">
        <v>0</v>
      </c>
      <c r="Y9016" s="217">
        <v>0</v>
      </c>
    </row>
    <row r="9017" spans="2:25">
      <c r="B9017" s="217" t="s">
        <v>9186</v>
      </c>
      <c r="C9017" s="217" t="s">
        <v>5935</v>
      </c>
      <c r="D9017" s="217" t="s">
        <v>20</v>
      </c>
      <c r="E9017" s="217" t="s">
        <v>103</v>
      </c>
      <c r="F9017" s="217" t="s">
        <v>9</v>
      </c>
      <c r="G9017" s="217" t="s">
        <v>10</v>
      </c>
      <c r="H9017" s="217" t="s">
        <v>5</v>
      </c>
      <c r="I9017" s="217">
        <v>1</v>
      </c>
      <c r="J9017" s="217">
        <v>1</v>
      </c>
      <c r="K9017" s="217">
        <v>0</v>
      </c>
      <c r="L9017" s="217">
        <v>25</v>
      </c>
      <c r="M9017" s="217">
        <v>920</v>
      </c>
      <c r="N9017" s="217">
        <v>1.0869565217391299</v>
      </c>
      <c r="O9017" s="217">
        <v>1.0869565217391299</v>
      </c>
      <c r="P9017" s="217">
        <v>0</v>
      </c>
      <c r="Q9017" s="217">
        <v>1.29725374951651</v>
      </c>
      <c r="R9017" s="217">
        <v>1.29725374951651</v>
      </c>
      <c r="S9017" s="217">
        <v>0</v>
      </c>
      <c r="T9017" s="217">
        <v>1.09605742793516</v>
      </c>
      <c r="U9017" s="217">
        <v>1.09605742793516</v>
      </c>
      <c r="V9017" s="217">
        <v>0</v>
      </c>
      <c r="W9017" s="217">
        <v>1.2038135407055901</v>
      </c>
      <c r="X9017" s="217">
        <v>1.2038135407055901</v>
      </c>
      <c r="Y9017" s="217">
        <v>0</v>
      </c>
    </row>
    <row r="9018" spans="2:25">
      <c r="B9018" s="217" t="s">
        <v>9187</v>
      </c>
      <c r="C9018" s="217" t="s">
        <v>5935</v>
      </c>
      <c r="D9018" s="217" t="s">
        <v>20</v>
      </c>
      <c r="E9018" s="217" t="s">
        <v>103</v>
      </c>
      <c r="F9018" s="217" t="s">
        <v>5</v>
      </c>
      <c r="G9018" s="217" t="s">
        <v>10</v>
      </c>
      <c r="H9018" s="217" t="s">
        <v>170</v>
      </c>
      <c r="I9018" s="217">
        <v>0</v>
      </c>
      <c r="J9018" s="217">
        <v>0</v>
      </c>
      <c r="K9018" s="217">
        <v>0</v>
      </c>
      <c r="L9018" s="217">
        <v>1</v>
      </c>
      <c r="M9018" s="217">
        <v>154.82569551117899</v>
      </c>
      <c r="N9018" s="217">
        <v>0</v>
      </c>
      <c r="O9018" s="217">
        <v>0</v>
      </c>
      <c r="P9018" s="217">
        <v>0</v>
      </c>
      <c r="Q9018" s="217">
        <v>0</v>
      </c>
      <c r="R9018" s="217">
        <v>0</v>
      </c>
      <c r="S9018" s="217">
        <v>0</v>
      </c>
      <c r="T9018" s="217">
        <v>0</v>
      </c>
      <c r="U9018" s="217">
        <v>0</v>
      </c>
      <c r="V9018" s="217">
        <v>0</v>
      </c>
      <c r="W9018" s="217">
        <v>0</v>
      </c>
      <c r="X9018" s="217">
        <v>0</v>
      </c>
      <c r="Y9018" s="217">
        <v>0</v>
      </c>
    </row>
    <row r="9019" spans="2:25">
      <c r="B9019" s="217" t="s">
        <v>9188</v>
      </c>
      <c r="C9019" s="217" t="s">
        <v>5935</v>
      </c>
      <c r="D9019" s="217" t="s">
        <v>20</v>
      </c>
      <c r="E9019" s="217" t="s">
        <v>103</v>
      </c>
      <c r="F9019" s="217" t="s">
        <v>5</v>
      </c>
      <c r="G9019" s="217" t="s">
        <v>10</v>
      </c>
      <c r="H9019" s="217" t="s">
        <v>172</v>
      </c>
      <c r="I9019" s="217">
        <v>0</v>
      </c>
      <c r="J9019" s="217">
        <v>0</v>
      </c>
      <c r="K9019" s="217">
        <v>0</v>
      </c>
      <c r="L9019" s="217">
        <v>6</v>
      </c>
      <c r="M9019" s="217">
        <v>379.180160863629</v>
      </c>
      <c r="N9019" s="217">
        <v>0</v>
      </c>
      <c r="O9019" s="217">
        <v>0</v>
      </c>
      <c r="P9019" s="217">
        <v>0</v>
      </c>
      <c r="Q9019" s="217">
        <v>0</v>
      </c>
      <c r="R9019" s="217">
        <v>0</v>
      </c>
      <c r="S9019" s="217">
        <v>0</v>
      </c>
      <c r="T9019" s="217">
        <v>0</v>
      </c>
      <c r="U9019" s="217">
        <v>0</v>
      </c>
      <c r="V9019" s="217">
        <v>0</v>
      </c>
      <c r="W9019" s="217">
        <v>0</v>
      </c>
      <c r="X9019" s="217">
        <v>0</v>
      </c>
      <c r="Y9019" s="217">
        <v>0</v>
      </c>
    </row>
    <row r="9020" spans="2:25">
      <c r="B9020" s="217" t="s">
        <v>9189</v>
      </c>
      <c r="C9020" s="217" t="s">
        <v>5935</v>
      </c>
      <c r="D9020" s="217" t="s">
        <v>20</v>
      </c>
      <c r="E9020" s="217" t="s">
        <v>103</v>
      </c>
      <c r="F9020" s="217" t="s">
        <v>5</v>
      </c>
      <c r="G9020" s="217" t="s">
        <v>10</v>
      </c>
      <c r="H9020" s="217" t="s">
        <v>174</v>
      </c>
      <c r="I9020" s="217">
        <v>4</v>
      </c>
      <c r="J9020" s="217">
        <v>4</v>
      </c>
      <c r="K9020" s="217">
        <v>0</v>
      </c>
      <c r="L9020" s="217">
        <v>20</v>
      </c>
      <c r="M9020" s="217">
        <v>499.70360769755899</v>
      </c>
      <c r="N9020" s="217">
        <v>8.0047450896551506</v>
      </c>
      <c r="O9020" s="217">
        <v>8.0047450896551506</v>
      </c>
      <c r="P9020" s="217">
        <v>0</v>
      </c>
      <c r="Q9020" s="217">
        <v>8.8343614053910802</v>
      </c>
      <c r="R9020" s="217">
        <v>8.8343614053910802</v>
      </c>
      <c r="S9020" s="217">
        <v>0</v>
      </c>
      <c r="T9020" s="217">
        <v>8.1363528933922602</v>
      </c>
      <c r="U9020" s="217">
        <v>8.1363528933922602</v>
      </c>
      <c r="V9020" s="217">
        <v>0</v>
      </c>
      <c r="W9020" s="217">
        <v>8.5660104133877404</v>
      </c>
      <c r="X9020" s="217">
        <v>8.5660104133877404</v>
      </c>
      <c r="Y9020" s="217">
        <v>0</v>
      </c>
    </row>
    <row r="9021" spans="2:25">
      <c r="B9021" s="217" t="s">
        <v>9190</v>
      </c>
      <c r="C9021" s="217" t="s">
        <v>5935</v>
      </c>
      <c r="D9021" s="217" t="s">
        <v>20</v>
      </c>
      <c r="E9021" s="217" t="s">
        <v>103</v>
      </c>
      <c r="F9021" s="217" t="s">
        <v>5</v>
      </c>
      <c r="G9021" s="217" t="s">
        <v>10</v>
      </c>
      <c r="H9021" s="217" t="s">
        <v>176</v>
      </c>
      <c r="I9021" s="217">
        <v>2</v>
      </c>
      <c r="J9021" s="217">
        <v>2</v>
      </c>
      <c r="K9021" s="217">
        <v>0</v>
      </c>
      <c r="L9021" s="217">
        <v>12</v>
      </c>
      <c r="M9021" s="217">
        <v>470.95792797405699</v>
      </c>
      <c r="N9021" s="217">
        <v>4.2466638338662204</v>
      </c>
      <c r="O9021" s="217">
        <v>4.2466638338662204</v>
      </c>
      <c r="P9021" s="217">
        <v>0</v>
      </c>
      <c r="Q9021" s="217">
        <v>4.31724818760385</v>
      </c>
      <c r="R9021" s="217">
        <v>4.31724818760385</v>
      </c>
      <c r="S9021" s="217">
        <v>0</v>
      </c>
      <c r="T9021" s="217">
        <v>4.0353180111337803</v>
      </c>
      <c r="U9021" s="217">
        <v>4.0353180111337803</v>
      </c>
      <c r="V9021" s="217">
        <v>0</v>
      </c>
      <c r="W9021" s="217">
        <v>4.2185066278161898</v>
      </c>
      <c r="X9021" s="217">
        <v>4.2185066278161898</v>
      </c>
      <c r="Y9021" s="217">
        <v>0</v>
      </c>
    </row>
    <row r="9022" spans="2:25">
      <c r="B9022" s="217" t="s">
        <v>9191</v>
      </c>
      <c r="C9022" s="217" t="s">
        <v>5935</v>
      </c>
      <c r="D9022" s="217" t="s">
        <v>20</v>
      </c>
      <c r="E9022" s="217" t="s">
        <v>103</v>
      </c>
      <c r="F9022" s="217" t="s">
        <v>5</v>
      </c>
      <c r="G9022" s="217" t="s">
        <v>10</v>
      </c>
      <c r="H9022" s="217" t="s">
        <v>178</v>
      </c>
      <c r="I9022" s="217">
        <v>1</v>
      </c>
      <c r="J9022" s="217">
        <v>1</v>
      </c>
      <c r="K9022" s="217">
        <v>0</v>
      </c>
      <c r="L9022" s="217">
        <v>0</v>
      </c>
      <c r="M9022" s="217">
        <v>295.33260795357597</v>
      </c>
      <c r="N9022" s="217">
        <v>3.38601283119131</v>
      </c>
      <c r="O9022" s="217">
        <v>3.38601283119131</v>
      </c>
      <c r="P9022" s="217">
        <v>0</v>
      </c>
      <c r="Q9022" s="217">
        <v>3.5666461600436601</v>
      </c>
      <c r="R9022" s="217">
        <v>3.5666461600436601</v>
      </c>
      <c r="S9022" s="217">
        <v>0</v>
      </c>
      <c r="T9022" s="217">
        <v>3.64352258772219</v>
      </c>
      <c r="U9022" s="217">
        <v>3.64352258772219</v>
      </c>
      <c r="V9022" s="217">
        <v>0</v>
      </c>
      <c r="W9022" s="217">
        <v>3.6546727704585198</v>
      </c>
      <c r="X9022" s="217">
        <v>3.6546727704585198</v>
      </c>
      <c r="Y9022" s="217">
        <v>0</v>
      </c>
    </row>
    <row r="9023" spans="2:25">
      <c r="B9023" s="217" t="s">
        <v>9192</v>
      </c>
      <c r="C9023" s="217" t="s">
        <v>5935</v>
      </c>
      <c r="D9023" s="217" t="s">
        <v>20</v>
      </c>
      <c r="E9023" s="217" t="s">
        <v>103</v>
      </c>
      <c r="F9023" s="217" t="s">
        <v>5</v>
      </c>
      <c r="G9023" s="217" t="s">
        <v>10</v>
      </c>
      <c r="H9023" s="217" t="s">
        <v>5</v>
      </c>
      <c r="I9023" s="217">
        <v>7</v>
      </c>
      <c r="J9023" s="217">
        <v>7</v>
      </c>
      <c r="K9023" s="217">
        <v>0</v>
      </c>
      <c r="L9023" s="217">
        <v>39</v>
      </c>
      <c r="M9023" s="217">
        <v>1800</v>
      </c>
      <c r="N9023" s="217">
        <v>3.8888888888888902</v>
      </c>
      <c r="O9023" s="217">
        <v>3.8888888888888902</v>
      </c>
      <c r="P9023" s="217">
        <v>0</v>
      </c>
      <c r="Q9023" s="217">
        <v>4.1355709139142798</v>
      </c>
      <c r="R9023" s="217">
        <v>4.1355709139142798</v>
      </c>
      <c r="S9023" s="217">
        <v>0</v>
      </c>
      <c r="T9023" s="217">
        <v>3.86075379653597</v>
      </c>
      <c r="U9023" s="217">
        <v>3.86075379653597</v>
      </c>
      <c r="V9023" s="217">
        <v>0</v>
      </c>
      <c r="W9023" s="217">
        <v>4.0383835094601999</v>
      </c>
      <c r="X9023" s="217">
        <v>4.0383835094601999</v>
      </c>
      <c r="Y9023" s="217">
        <v>0</v>
      </c>
    </row>
    <row r="9024" spans="2:25">
      <c r="B9024" s="217" t="s">
        <v>9193</v>
      </c>
      <c r="C9024" s="217" t="s">
        <v>5935</v>
      </c>
      <c r="D9024" s="217" t="s">
        <v>20</v>
      </c>
      <c r="E9024" s="217" t="s">
        <v>103</v>
      </c>
      <c r="F9024" s="217" t="s">
        <v>12</v>
      </c>
      <c r="G9024" s="217" t="s">
        <v>49</v>
      </c>
      <c r="H9024" s="217" t="s">
        <v>170</v>
      </c>
      <c r="I9024" s="217">
        <v>0</v>
      </c>
      <c r="J9024" s="217">
        <v>0</v>
      </c>
      <c r="K9024" s="217">
        <v>0</v>
      </c>
      <c r="L9024" s="217">
        <v>17</v>
      </c>
      <c r="M9024" s="217">
        <v>520.57158541941101</v>
      </c>
      <c r="N9024" s="217">
        <v>0</v>
      </c>
      <c r="O9024" s="217">
        <v>0</v>
      </c>
      <c r="P9024" s="217">
        <v>0</v>
      </c>
      <c r="Q9024" s="217">
        <v>0</v>
      </c>
      <c r="R9024" s="217">
        <v>0</v>
      </c>
      <c r="S9024" s="217">
        <v>0</v>
      </c>
      <c r="T9024" s="217">
        <v>0</v>
      </c>
      <c r="U9024" s="217">
        <v>0</v>
      </c>
      <c r="V9024" s="217">
        <v>0</v>
      </c>
      <c r="W9024" s="217">
        <v>0</v>
      </c>
      <c r="X9024" s="217">
        <v>0</v>
      </c>
      <c r="Y9024" s="217">
        <v>0</v>
      </c>
    </row>
    <row r="9025" spans="2:25">
      <c r="B9025" s="217" t="s">
        <v>9194</v>
      </c>
      <c r="C9025" s="217" t="s">
        <v>5935</v>
      </c>
      <c r="D9025" s="217" t="s">
        <v>20</v>
      </c>
      <c r="E9025" s="217" t="s">
        <v>103</v>
      </c>
      <c r="F9025" s="217" t="s">
        <v>12</v>
      </c>
      <c r="G9025" s="217" t="s">
        <v>49</v>
      </c>
      <c r="H9025" s="217" t="s">
        <v>172</v>
      </c>
      <c r="I9025" s="217">
        <v>3</v>
      </c>
      <c r="J9025" s="217">
        <v>3</v>
      </c>
      <c r="K9025" s="217">
        <v>0</v>
      </c>
      <c r="L9025" s="217">
        <v>13</v>
      </c>
      <c r="M9025" s="217">
        <v>872.75032938076401</v>
      </c>
      <c r="N9025" s="217">
        <v>3.4374091868043899</v>
      </c>
      <c r="O9025" s="217">
        <v>3.4374091868043899</v>
      </c>
      <c r="P9025" s="217">
        <v>0</v>
      </c>
      <c r="Q9025" s="217">
        <v>3.9807815710013101</v>
      </c>
      <c r="R9025" s="217">
        <v>3.9807815710013101</v>
      </c>
      <c r="S9025" s="217">
        <v>0</v>
      </c>
      <c r="T9025" s="217">
        <v>3.75382193647363</v>
      </c>
      <c r="U9025" s="217">
        <v>3.75382193647363</v>
      </c>
      <c r="V9025" s="217">
        <v>0</v>
      </c>
      <c r="W9025" s="217">
        <v>3.9078010160502399</v>
      </c>
      <c r="X9025" s="217">
        <v>3.9078010160502399</v>
      </c>
      <c r="Y9025" s="217">
        <v>0</v>
      </c>
    </row>
    <row r="9026" spans="2:25">
      <c r="B9026" s="217" t="s">
        <v>9195</v>
      </c>
      <c r="C9026" s="217" t="s">
        <v>5935</v>
      </c>
      <c r="D9026" s="217" t="s">
        <v>20</v>
      </c>
      <c r="E9026" s="217" t="s">
        <v>103</v>
      </c>
      <c r="F9026" s="217" t="s">
        <v>12</v>
      </c>
      <c r="G9026" s="217" t="s">
        <v>49</v>
      </c>
      <c r="H9026" s="217" t="s">
        <v>174</v>
      </c>
      <c r="I9026" s="217">
        <v>7</v>
      </c>
      <c r="J9026" s="217">
        <v>7</v>
      </c>
      <c r="K9026" s="217">
        <v>0</v>
      </c>
      <c r="L9026" s="217">
        <v>28</v>
      </c>
      <c r="M9026" s="217">
        <v>940.52261747913894</v>
      </c>
      <c r="N9026" s="217">
        <v>7.44267056411885</v>
      </c>
      <c r="O9026" s="217">
        <v>7.44267056411885</v>
      </c>
      <c r="P9026" s="217">
        <v>0</v>
      </c>
      <c r="Q9026" s="217">
        <v>6.8768656360333598</v>
      </c>
      <c r="R9026" s="217">
        <v>6.8768656360333598</v>
      </c>
      <c r="S9026" s="217">
        <v>0</v>
      </c>
      <c r="T9026" s="217">
        <v>7.1791586309175202</v>
      </c>
      <c r="U9026" s="217">
        <v>7.1791586309175202</v>
      </c>
      <c r="V9026" s="217">
        <v>0</v>
      </c>
      <c r="W9026" s="217">
        <v>6.9984555851603201</v>
      </c>
      <c r="X9026" s="217">
        <v>6.9984555851603201</v>
      </c>
      <c r="Y9026" s="217">
        <v>0</v>
      </c>
    </row>
    <row r="9027" spans="2:25">
      <c r="B9027" s="217" t="s">
        <v>9196</v>
      </c>
      <c r="C9027" s="217" t="s">
        <v>5935</v>
      </c>
      <c r="D9027" s="217" t="s">
        <v>20</v>
      </c>
      <c r="E9027" s="217" t="s">
        <v>103</v>
      </c>
      <c r="F9027" s="217" t="s">
        <v>12</v>
      </c>
      <c r="G9027" s="217" t="s">
        <v>49</v>
      </c>
      <c r="H9027" s="217" t="s">
        <v>176</v>
      </c>
      <c r="I9027" s="217">
        <v>8</v>
      </c>
      <c r="J9027" s="217">
        <v>8</v>
      </c>
      <c r="K9027" s="217">
        <v>0</v>
      </c>
      <c r="L9027" s="217">
        <v>14</v>
      </c>
      <c r="M9027" s="217">
        <v>787.735836627141</v>
      </c>
      <c r="N9027" s="217">
        <v>10.1556887829983</v>
      </c>
      <c r="O9027" s="217">
        <v>10.1556887829983</v>
      </c>
      <c r="P9027" s="217">
        <v>0</v>
      </c>
      <c r="Q9027" s="217">
        <v>10.6507375319961</v>
      </c>
      <c r="R9027" s="217">
        <v>10.6507375319961</v>
      </c>
      <c r="S9027" s="217">
        <v>0</v>
      </c>
      <c r="T9027" s="217">
        <v>9.9554086883879993</v>
      </c>
      <c r="U9027" s="217">
        <v>9.9554086883879993</v>
      </c>
      <c r="V9027" s="217">
        <v>0</v>
      </c>
      <c r="W9027" s="217">
        <v>10.358181487483799</v>
      </c>
      <c r="X9027" s="217">
        <v>10.358181487483799</v>
      </c>
      <c r="Y9027" s="217">
        <v>0</v>
      </c>
    </row>
    <row r="9028" spans="2:25">
      <c r="B9028" s="217" t="s">
        <v>9197</v>
      </c>
      <c r="C9028" s="217" t="s">
        <v>5935</v>
      </c>
      <c r="D9028" s="217" t="s">
        <v>20</v>
      </c>
      <c r="E9028" s="217" t="s">
        <v>103</v>
      </c>
      <c r="F9028" s="217" t="s">
        <v>12</v>
      </c>
      <c r="G9028" s="217" t="s">
        <v>49</v>
      </c>
      <c r="H9028" s="217" t="s">
        <v>178</v>
      </c>
      <c r="I9028" s="217">
        <v>3</v>
      </c>
      <c r="J9028" s="217">
        <v>3</v>
      </c>
      <c r="K9028" s="217">
        <v>0</v>
      </c>
      <c r="L9028" s="217">
        <v>3</v>
      </c>
      <c r="M9028" s="217">
        <v>408.41963109354401</v>
      </c>
      <c r="N9028" s="217">
        <v>7.3453863908732702</v>
      </c>
      <c r="O9028" s="217">
        <v>7.3453863908732702</v>
      </c>
      <c r="P9028" s="217">
        <v>0</v>
      </c>
      <c r="Q9028" s="217">
        <v>7.3935056012414204</v>
      </c>
      <c r="R9028" s="217">
        <v>7.3935056012414204</v>
      </c>
      <c r="S9028" s="217">
        <v>0</v>
      </c>
      <c r="T9028" s="217">
        <v>7.3949432757232403</v>
      </c>
      <c r="U9028" s="217">
        <v>7.3949432757232403</v>
      </c>
      <c r="V9028" s="217">
        <v>0</v>
      </c>
      <c r="W9028" s="217">
        <v>7.4012011320219697</v>
      </c>
      <c r="X9028" s="217">
        <v>7.4012011320219697</v>
      </c>
      <c r="Y9028" s="217">
        <v>0</v>
      </c>
    </row>
    <row r="9029" spans="2:25">
      <c r="B9029" s="217" t="s">
        <v>9198</v>
      </c>
      <c r="C9029" s="217" t="s">
        <v>5935</v>
      </c>
      <c r="D9029" s="217" t="s">
        <v>20</v>
      </c>
      <c r="E9029" s="217" t="s">
        <v>103</v>
      </c>
      <c r="F9029" s="217" t="s">
        <v>12</v>
      </c>
      <c r="G9029" s="217" t="s">
        <v>49</v>
      </c>
      <c r="H9029" s="217" t="s">
        <v>5</v>
      </c>
      <c r="I9029" s="217">
        <v>21</v>
      </c>
      <c r="J9029" s="217">
        <v>21</v>
      </c>
      <c r="K9029" s="217">
        <v>0</v>
      </c>
      <c r="L9029" s="217">
        <v>75</v>
      </c>
      <c r="M9029" s="217">
        <v>3530</v>
      </c>
      <c r="N9029" s="217">
        <v>5.9490084985835701</v>
      </c>
      <c r="O9029" s="217">
        <v>5.9490084985835701</v>
      </c>
      <c r="P9029" s="217">
        <v>0</v>
      </c>
      <c r="Q9029" s="217">
        <v>6.2213915301374598</v>
      </c>
      <c r="R9029" s="217">
        <v>6.2213915301374598</v>
      </c>
      <c r="S9029" s="217">
        <v>0</v>
      </c>
      <c r="T9029" s="217">
        <v>6.0523389340495299</v>
      </c>
      <c r="U9029" s="217">
        <v>6.0523389340495299</v>
      </c>
      <c r="V9029" s="217">
        <v>0</v>
      </c>
      <c r="W9029" s="217">
        <v>6.1537720717465199</v>
      </c>
      <c r="X9029" s="217">
        <v>6.1537720717465199</v>
      </c>
      <c r="Y9029" s="217">
        <v>0</v>
      </c>
    </row>
    <row r="9030" spans="2:25">
      <c r="B9030" s="217" t="s">
        <v>9199</v>
      </c>
      <c r="C9030" s="217" t="s">
        <v>5935</v>
      </c>
      <c r="D9030" s="217" t="s">
        <v>20</v>
      </c>
      <c r="E9030" s="217" t="s">
        <v>103</v>
      </c>
      <c r="F9030" s="217" t="s">
        <v>9</v>
      </c>
      <c r="G9030" s="217" t="s">
        <v>49</v>
      </c>
      <c r="H9030" s="217" t="s">
        <v>170</v>
      </c>
      <c r="I9030" s="217">
        <v>1</v>
      </c>
      <c r="J9030" s="217">
        <v>1</v>
      </c>
      <c r="K9030" s="217">
        <v>0</v>
      </c>
      <c r="L9030" s="217">
        <v>16</v>
      </c>
      <c r="M9030" s="217">
        <v>610.87388048817297</v>
      </c>
      <c r="N9030" s="217">
        <v>1.6369991121585701</v>
      </c>
      <c r="O9030" s="217">
        <v>1.6369991121585701</v>
      </c>
      <c r="P9030" s="217">
        <v>0</v>
      </c>
      <c r="Q9030" s="217">
        <v>1.3902557620218201</v>
      </c>
      <c r="R9030" s="217">
        <v>1.3902557620218201</v>
      </c>
      <c r="S9030" s="217">
        <v>0</v>
      </c>
      <c r="T9030" s="217">
        <v>1.42022169969768</v>
      </c>
      <c r="U9030" s="217">
        <v>1.42022169969768</v>
      </c>
      <c r="V9030" s="217">
        <v>0</v>
      </c>
      <c r="W9030" s="217">
        <v>1.4245679693025699</v>
      </c>
      <c r="X9030" s="217">
        <v>1.4245679693025699</v>
      </c>
      <c r="Y9030" s="217">
        <v>0</v>
      </c>
    </row>
    <row r="9031" spans="2:25">
      <c r="B9031" s="217" t="s">
        <v>9200</v>
      </c>
      <c r="C9031" s="217" t="s">
        <v>5935</v>
      </c>
      <c r="D9031" s="217" t="s">
        <v>20</v>
      </c>
      <c r="E9031" s="217" t="s">
        <v>103</v>
      </c>
      <c r="F9031" s="217" t="s">
        <v>9</v>
      </c>
      <c r="G9031" s="217" t="s">
        <v>49</v>
      </c>
      <c r="H9031" s="217" t="s">
        <v>172</v>
      </c>
      <c r="I9031" s="217">
        <v>1</v>
      </c>
      <c r="J9031" s="217">
        <v>1</v>
      </c>
      <c r="K9031" s="217">
        <v>0</v>
      </c>
      <c r="L9031" s="217">
        <v>23</v>
      </c>
      <c r="M9031" s="217">
        <v>1117.2192259393</v>
      </c>
      <c r="N9031" s="217">
        <v>0.89507947659891895</v>
      </c>
      <c r="O9031" s="217">
        <v>0.89507947659891895</v>
      </c>
      <c r="P9031" s="217">
        <v>0</v>
      </c>
      <c r="Q9031" s="217">
        <v>1.23466125610233</v>
      </c>
      <c r="R9031" s="217">
        <v>1.23466125610233</v>
      </c>
      <c r="S9031" s="217">
        <v>0</v>
      </c>
      <c r="T9031" s="217">
        <v>1.0431726570372899</v>
      </c>
      <c r="U9031" s="217">
        <v>1.0431726570372899</v>
      </c>
      <c r="V9031" s="217">
        <v>0</v>
      </c>
      <c r="W9031" s="217">
        <v>1.1457295373665499</v>
      </c>
      <c r="X9031" s="217">
        <v>1.1457295373665499</v>
      </c>
      <c r="Y9031" s="217">
        <v>0</v>
      </c>
    </row>
    <row r="9032" spans="2:25">
      <c r="B9032" s="217" t="s">
        <v>9201</v>
      </c>
      <c r="C9032" s="217" t="s">
        <v>5935</v>
      </c>
      <c r="D9032" s="217" t="s">
        <v>20</v>
      </c>
      <c r="E9032" s="217" t="s">
        <v>103</v>
      </c>
      <c r="F9032" s="217" t="s">
        <v>9</v>
      </c>
      <c r="G9032" s="217" t="s">
        <v>49</v>
      </c>
      <c r="H9032" s="217" t="s">
        <v>174</v>
      </c>
      <c r="I9032" s="217">
        <v>4</v>
      </c>
      <c r="J9032" s="217">
        <v>4</v>
      </c>
      <c r="K9032" s="217">
        <v>0</v>
      </c>
      <c r="L9032" s="217">
        <v>64</v>
      </c>
      <c r="M9032" s="217">
        <v>1167.5081360050799</v>
      </c>
      <c r="N9032" s="217">
        <v>3.42610032139646</v>
      </c>
      <c r="O9032" s="217">
        <v>3.42610032139646</v>
      </c>
      <c r="P9032" s="217">
        <v>0</v>
      </c>
      <c r="Q9032" s="217">
        <v>3.3908677122483399</v>
      </c>
      <c r="R9032" s="217">
        <v>3.3908677122483399</v>
      </c>
      <c r="S9032" s="217">
        <v>0</v>
      </c>
      <c r="T9032" s="217">
        <v>3.4639553651163002</v>
      </c>
      <c r="U9032" s="217">
        <v>3.4639553651163002</v>
      </c>
      <c r="V9032" s="217">
        <v>0</v>
      </c>
      <c r="W9032" s="217">
        <v>3.4745560226891898</v>
      </c>
      <c r="X9032" s="217">
        <v>3.4745560226891898</v>
      </c>
      <c r="Y9032" s="217">
        <v>0</v>
      </c>
    </row>
    <row r="9033" spans="2:25">
      <c r="B9033" s="217" t="s">
        <v>9202</v>
      </c>
      <c r="C9033" s="217" t="s">
        <v>5935</v>
      </c>
      <c r="D9033" s="217" t="s">
        <v>20</v>
      </c>
      <c r="E9033" s="217" t="s">
        <v>103</v>
      </c>
      <c r="F9033" s="217" t="s">
        <v>9</v>
      </c>
      <c r="G9033" s="217" t="s">
        <v>49</v>
      </c>
      <c r="H9033" s="217" t="s">
        <v>176</v>
      </c>
      <c r="I9033" s="217">
        <v>5</v>
      </c>
      <c r="J9033" s="217">
        <v>4</v>
      </c>
      <c r="K9033" s="217">
        <v>1</v>
      </c>
      <c r="L9033" s="217">
        <v>17</v>
      </c>
      <c r="M9033" s="217">
        <v>963.46447967883603</v>
      </c>
      <c r="N9033" s="217">
        <v>5.1896049158622999</v>
      </c>
      <c r="O9033" s="217">
        <v>4.1516839326898403</v>
      </c>
      <c r="P9033" s="217">
        <v>1.0379209831724601</v>
      </c>
      <c r="Q9033" s="217">
        <v>5.2914188541018303</v>
      </c>
      <c r="R9033" s="217">
        <v>4.2517041121209198</v>
      </c>
      <c r="S9033" s="217">
        <v>1.0397147419809101</v>
      </c>
      <c r="T9033" s="217">
        <v>4.8544799603981401</v>
      </c>
      <c r="U9033" s="217">
        <v>3.9760187755246399</v>
      </c>
      <c r="V9033" s="217">
        <v>0.878461184873504</v>
      </c>
      <c r="W9033" s="217">
        <v>5.1203620727507504</v>
      </c>
      <c r="X9033" s="217">
        <v>4.1555371991789203</v>
      </c>
      <c r="Y9033" s="217">
        <v>0.96482487357183</v>
      </c>
    </row>
    <row r="9034" spans="2:25">
      <c r="B9034" s="217" t="s">
        <v>9203</v>
      </c>
      <c r="C9034" s="217" t="s">
        <v>5935</v>
      </c>
      <c r="D9034" s="217" t="s">
        <v>20</v>
      </c>
      <c r="E9034" s="217" t="s">
        <v>103</v>
      </c>
      <c r="F9034" s="217" t="s">
        <v>9</v>
      </c>
      <c r="G9034" s="217" t="s">
        <v>49</v>
      </c>
      <c r="H9034" s="217" t="s">
        <v>178</v>
      </c>
      <c r="I9034" s="217">
        <v>0</v>
      </c>
      <c r="J9034" s="217">
        <v>0</v>
      </c>
      <c r="K9034" s="217">
        <v>0</v>
      </c>
      <c r="L9034" s="217">
        <v>2</v>
      </c>
      <c r="M9034" s="217">
        <v>460.934277888606</v>
      </c>
      <c r="N9034" s="217">
        <v>0</v>
      </c>
      <c r="O9034" s="217">
        <v>0</v>
      </c>
      <c r="P9034" s="217">
        <v>0</v>
      </c>
      <c r="Q9034" s="217">
        <v>0</v>
      </c>
      <c r="R9034" s="217">
        <v>0</v>
      </c>
      <c r="S9034" s="217">
        <v>0</v>
      </c>
      <c r="T9034" s="217">
        <v>0</v>
      </c>
      <c r="U9034" s="217">
        <v>0</v>
      </c>
      <c r="V9034" s="217">
        <v>0</v>
      </c>
      <c r="W9034" s="217">
        <v>0</v>
      </c>
      <c r="X9034" s="217">
        <v>0</v>
      </c>
      <c r="Y9034" s="217">
        <v>0</v>
      </c>
    </row>
    <row r="9035" spans="2:25">
      <c r="B9035" s="217" t="s">
        <v>9204</v>
      </c>
      <c r="C9035" s="217" t="s">
        <v>5935</v>
      </c>
      <c r="D9035" s="217" t="s">
        <v>20</v>
      </c>
      <c r="E9035" s="217" t="s">
        <v>103</v>
      </c>
      <c r="F9035" s="217" t="s">
        <v>9</v>
      </c>
      <c r="G9035" s="217" t="s">
        <v>49</v>
      </c>
      <c r="H9035" s="217" t="s">
        <v>5</v>
      </c>
      <c r="I9035" s="217">
        <v>11</v>
      </c>
      <c r="J9035" s="217">
        <v>10</v>
      </c>
      <c r="K9035" s="217">
        <v>1</v>
      </c>
      <c r="L9035" s="217">
        <v>122</v>
      </c>
      <c r="M9035" s="217">
        <v>4320</v>
      </c>
      <c r="N9035" s="217">
        <v>2.5462962962962998</v>
      </c>
      <c r="O9035" s="217">
        <v>2.31481481481481</v>
      </c>
      <c r="P9035" s="217">
        <v>0.23148148148148101</v>
      </c>
      <c r="Q9035" s="217">
        <v>2.7320508048393402</v>
      </c>
      <c r="R9035" s="217">
        <v>2.4518439949437698</v>
      </c>
      <c r="S9035" s="217">
        <v>0.28020680989556501</v>
      </c>
      <c r="T9035" s="217">
        <v>2.59294591871011</v>
      </c>
      <c r="U9035" s="217">
        <v>2.3561975142761198</v>
      </c>
      <c r="V9035" s="217">
        <v>0.236748404433994</v>
      </c>
      <c r="W9035" s="217">
        <v>2.6910842675666502</v>
      </c>
      <c r="X9035" s="217">
        <v>2.4310605427742402</v>
      </c>
      <c r="Y9035" s="217">
        <v>0.26002372479240798</v>
      </c>
    </row>
    <row r="9036" spans="2:25">
      <c r="B9036" s="217" t="s">
        <v>9205</v>
      </c>
      <c r="C9036" s="217" t="s">
        <v>5935</v>
      </c>
      <c r="D9036" s="217" t="s">
        <v>20</v>
      </c>
      <c r="E9036" s="217" t="s">
        <v>103</v>
      </c>
      <c r="F9036" s="217" t="s">
        <v>5</v>
      </c>
      <c r="G9036" s="217" t="s">
        <v>49</v>
      </c>
      <c r="H9036" s="217" t="s">
        <v>170</v>
      </c>
      <c r="I9036" s="217">
        <v>1</v>
      </c>
      <c r="J9036" s="217">
        <v>1</v>
      </c>
      <c r="K9036" s="217">
        <v>0</v>
      </c>
      <c r="L9036" s="217">
        <v>33</v>
      </c>
      <c r="M9036" s="217">
        <v>1131.44546590758</v>
      </c>
      <c r="N9036" s="217">
        <v>0.88382518657039699</v>
      </c>
      <c r="O9036" s="217">
        <v>0.88382518657039699</v>
      </c>
      <c r="P9036" s="217">
        <v>0</v>
      </c>
      <c r="Q9036" s="217">
        <v>0.76154621722931504</v>
      </c>
      <c r="R9036" s="217">
        <v>0.76154621722931504</v>
      </c>
      <c r="S9036" s="217">
        <v>0</v>
      </c>
      <c r="T9036" s="217">
        <v>0.77796078432278004</v>
      </c>
      <c r="U9036" s="217">
        <v>0.77796078432278004</v>
      </c>
      <c r="V9036" s="217">
        <v>0</v>
      </c>
      <c r="W9036" s="217">
        <v>0.78034155861415699</v>
      </c>
      <c r="X9036" s="217">
        <v>0.78034155861415699</v>
      </c>
      <c r="Y9036" s="217">
        <v>0</v>
      </c>
    </row>
    <row r="9037" spans="2:25">
      <c r="B9037" s="217" t="s">
        <v>9206</v>
      </c>
      <c r="C9037" s="217" t="s">
        <v>5935</v>
      </c>
      <c r="D9037" s="217" t="s">
        <v>20</v>
      </c>
      <c r="E9037" s="217" t="s">
        <v>103</v>
      </c>
      <c r="F9037" s="217" t="s">
        <v>5</v>
      </c>
      <c r="G9037" s="217" t="s">
        <v>49</v>
      </c>
      <c r="H9037" s="217" t="s">
        <v>172</v>
      </c>
      <c r="I9037" s="217">
        <v>4</v>
      </c>
      <c r="J9037" s="217">
        <v>4</v>
      </c>
      <c r="K9037" s="217">
        <v>0</v>
      </c>
      <c r="L9037" s="217">
        <v>36</v>
      </c>
      <c r="M9037" s="217">
        <v>1989.96955532007</v>
      </c>
      <c r="N9037" s="217">
        <v>2.0100810031521501</v>
      </c>
      <c r="O9037" s="217">
        <v>2.0100810031521501</v>
      </c>
      <c r="P9037" s="217">
        <v>0</v>
      </c>
      <c r="Q9037" s="217">
        <v>2.4415145205700499</v>
      </c>
      <c r="R9037" s="217">
        <v>2.4415145205700499</v>
      </c>
      <c r="S9037" s="217">
        <v>0</v>
      </c>
      <c r="T9037" s="217">
        <v>2.2371477984102301</v>
      </c>
      <c r="U9037" s="217">
        <v>2.2371477984102301</v>
      </c>
      <c r="V9037" s="217">
        <v>0</v>
      </c>
      <c r="W9037" s="217">
        <v>2.3610768903747701</v>
      </c>
      <c r="X9037" s="217">
        <v>2.3610768903747701</v>
      </c>
      <c r="Y9037" s="217">
        <v>0</v>
      </c>
    </row>
    <row r="9038" spans="2:25">
      <c r="B9038" s="217" t="s">
        <v>9207</v>
      </c>
      <c r="C9038" s="217" t="s">
        <v>5935</v>
      </c>
      <c r="D9038" s="217" t="s">
        <v>20</v>
      </c>
      <c r="E9038" s="217" t="s">
        <v>103</v>
      </c>
      <c r="F9038" s="217" t="s">
        <v>5</v>
      </c>
      <c r="G9038" s="217" t="s">
        <v>49</v>
      </c>
      <c r="H9038" s="217" t="s">
        <v>174</v>
      </c>
      <c r="I9038" s="217">
        <v>11</v>
      </c>
      <c r="J9038" s="217">
        <v>11</v>
      </c>
      <c r="K9038" s="217">
        <v>0</v>
      </c>
      <c r="L9038" s="217">
        <v>92</v>
      </c>
      <c r="M9038" s="217">
        <v>2108.03075348422</v>
      </c>
      <c r="N9038" s="217">
        <v>5.2181401916546202</v>
      </c>
      <c r="O9038" s="217">
        <v>5.2181401916546202</v>
      </c>
      <c r="P9038" s="217">
        <v>0</v>
      </c>
      <c r="Q9038" s="217">
        <v>4.9609871430395804</v>
      </c>
      <c r="R9038" s="217">
        <v>4.9609871430395804</v>
      </c>
      <c r="S9038" s="217">
        <v>0</v>
      </c>
      <c r="T9038" s="217">
        <v>5.1535601350534899</v>
      </c>
      <c r="U9038" s="217">
        <v>5.1535601350534899</v>
      </c>
      <c r="V9038" s="217">
        <v>0</v>
      </c>
      <c r="W9038" s="217">
        <v>5.0685347945394303</v>
      </c>
      <c r="X9038" s="217">
        <v>5.0685347945394303</v>
      </c>
      <c r="Y9038" s="217">
        <v>0</v>
      </c>
    </row>
    <row r="9039" spans="2:25">
      <c r="B9039" s="217" t="s">
        <v>9208</v>
      </c>
      <c r="C9039" s="217" t="s">
        <v>5935</v>
      </c>
      <c r="D9039" s="217" t="s">
        <v>20</v>
      </c>
      <c r="E9039" s="217" t="s">
        <v>103</v>
      </c>
      <c r="F9039" s="217" t="s">
        <v>5</v>
      </c>
      <c r="G9039" s="217" t="s">
        <v>49</v>
      </c>
      <c r="H9039" s="217" t="s">
        <v>176</v>
      </c>
      <c r="I9039" s="217">
        <v>13</v>
      </c>
      <c r="J9039" s="217">
        <v>12</v>
      </c>
      <c r="K9039" s="217">
        <v>1</v>
      </c>
      <c r="L9039" s="217">
        <v>31</v>
      </c>
      <c r="M9039" s="217">
        <v>1751.2003163059801</v>
      </c>
      <c r="N9039" s="217">
        <v>7.4234797007246396</v>
      </c>
      <c r="O9039" s="217">
        <v>6.8524428006689</v>
      </c>
      <c r="P9039" s="217">
        <v>0.57103690005574204</v>
      </c>
      <c r="Q9039" s="217">
        <v>7.6169425926085799</v>
      </c>
      <c r="R9039" s="217">
        <v>6.99850213281925</v>
      </c>
      <c r="S9039" s="217">
        <v>0.61844045978933204</v>
      </c>
      <c r="T9039" s="217">
        <v>7.08494512573143</v>
      </c>
      <c r="U9039" s="217">
        <v>6.5624210937597596</v>
      </c>
      <c r="V9039" s="217">
        <v>0.52252403197166997</v>
      </c>
      <c r="W9039" s="217">
        <v>7.4018980141203699</v>
      </c>
      <c r="X9039" s="217">
        <v>6.8280033540416696</v>
      </c>
      <c r="Y9039" s="217">
        <v>0.57389466007869805</v>
      </c>
    </row>
    <row r="9040" spans="2:25">
      <c r="B9040" s="217" t="s">
        <v>9209</v>
      </c>
      <c r="C9040" s="217" t="s">
        <v>5935</v>
      </c>
      <c r="D9040" s="217" t="s">
        <v>20</v>
      </c>
      <c r="E9040" s="217" t="s">
        <v>103</v>
      </c>
      <c r="F9040" s="217" t="s">
        <v>5</v>
      </c>
      <c r="G9040" s="217" t="s">
        <v>49</v>
      </c>
      <c r="H9040" s="217" t="s">
        <v>178</v>
      </c>
      <c r="I9040" s="217">
        <v>3</v>
      </c>
      <c r="J9040" s="217">
        <v>3</v>
      </c>
      <c r="K9040" s="217">
        <v>0</v>
      </c>
      <c r="L9040" s="217">
        <v>5</v>
      </c>
      <c r="M9040" s="217">
        <v>869.35390898214996</v>
      </c>
      <c r="N9040" s="217">
        <v>3.4508385698897199</v>
      </c>
      <c r="O9040" s="217">
        <v>3.4508385698897199</v>
      </c>
      <c r="P9040" s="217">
        <v>0</v>
      </c>
      <c r="Q9040" s="217">
        <v>3.4776954740504702</v>
      </c>
      <c r="R9040" s="217">
        <v>3.4776954740504702</v>
      </c>
      <c r="S9040" s="217">
        <v>0</v>
      </c>
      <c r="T9040" s="217">
        <v>3.49452948253496</v>
      </c>
      <c r="U9040" s="217">
        <v>3.49452948253496</v>
      </c>
      <c r="V9040" s="217">
        <v>0</v>
      </c>
      <c r="W9040" s="217">
        <v>3.4884548524768402</v>
      </c>
      <c r="X9040" s="217">
        <v>3.4884548524768402</v>
      </c>
      <c r="Y9040" s="217">
        <v>0</v>
      </c>
    </row>
    <row r="9041" spans="2:25">
      <c r="B9041" s="217" t="s">
        <v>9210</v>
      </c>
      <c r="C9041" s="217" t="s">
        <v>5935</v>
      </c>
      <c r="D9041" s="217" t="s">
        <v>20</v>
      </c>
      <c r="E9041" s="217" t="s">
        <v>103</v>
      </c>
      <c r="F9041" s="217" t="s">
        <v>5</v>
      </c>
      <c r="G9041" s="217" t="s">
        <v>49</v>
      </c>
      <c r="H9041" s="217" t="s">
        <v>5</v>
      </c>
      <c r="I9041" s="217">
        <v>32</v>
      </c>
      <c r="J9041" s="217">
        <v>31</v>
      </c>
      <c r="K9041" s="217">
        <v>1</v>
      </c>
      <c r="L9041" s="217">
        <v>197</v>
      </c>
      <c r="M9041" s="217">
        <v>7850</v>
      </c>
      <c r="N9041" s="217">
        <v>4.07643312101911</v>
      </c>
      <c r="O9041" s="217">
        <v>3.9490445859872598</v>
      </c>
      <c r="P9041" s="217">
        <v>0.12738853503184699</v>
      </c>
      <c r="Q9041" s="217">
        <v>4.27601589438631</v>
      </c>
      <c r="R9041" s="217">
        <v>4.1138591756967502</v>
      </c>
      <c r="S9041" s="217">
        <v>0.162156718689563</v>
      </c>
      <c r="T9041" s="217">
        <v>4.1324051727444999</v>
      </c>
      <c r="U9041" s="217">
        <v>3.9953979942525999</v>
      </c>
      <c r="V9041" s="217">
        <v>0.137007178491895</v>
      </c>
      <c r="W9041" s="217">
        <v>4.2271310359033798</v>
      </c>
      <c r="X9041" s="217">
        <v>4.0766543433151803</v>
      </c>
      <c r="Y9041" s="217">
        <v>0.15047669258819901</v>
      </c>
    </row>
    <row r="9042" spans="2:25">
      <c r="B9042" s="217" t="s">
        <v>9211</v>
      </c>
      <c r="C9042" s="217" t="s">
        <v>5935</v>
      </c>
      <c r="D9042" s="217" t="s">
        <v>20</v>
      </c>
      <c r="E9042" s="217" t="s">
        <v>103</v>
      </c>
      <c r="F9042" s="217" t="s">
        <v>12</v>
      </c>
      <c r="G9042" s="217" t="s">
        <v>13</v>
      </c>
      <c r="H9042" s="217" t="s">
        <v>170</v>
      </c>
      <c r="I9042" s="217">
        <v>0</v>
      </c>
      <c r="J9042" s="217">
        <v>0</v>
      </c>
      <c r="K9042" s="217">
        <v>0</v>
      </c>
      <c r="L9042" s="217">
        <v>0</v>
      </c>
      <c r="M9042" s="217">
        <v>0</v>
      </c>
    </row>
    <row r="9043" spans="2:25">
      <c r="B9043" s="217" t="s">
        <v>9212</v>
      </c>
      <c r="C9043" s="217" t="s">
        <v>5935</v>
      </c>
      <c r="D9043" s="217" t="s">
        <v>20</v>
      </c>
      <c r="E9043" s="217" t="s">
        <v>103</v>
      </c>
      <c r="F9043" s="217" t="s">
        <v>12</v>
      </c>
      <c r="G9043" s="217" t="s">
        <v>13</v>
      </c>
      <c r="H9043" s="217" t="s">
        <v>172</v>
      </c>
      <c r="I9043" s="217">
        <v>0</v>
      </c>
      <c r="J9043" s="217">
        <v>0</v>
      </c>
      <c r="K9043" s="217">
        <v>0</v>
      </c>
      <c r="L9043" s="217">
        <v>0</v>
      </c>
      <c r="M9043" s="217">
        <v>26</v>
      </c>
      <c r="N9043" s="217">
        <v>0</v>
      </c>
      <c r="O9043" s="217">
        <v>0</v>
      </c>
      <c r="P9043" s="217">
        <v>0</v>
      </c>
      <c r="Q9043" s="217">
        <v>0</v>
      </c>
      <c r="R9043" s="217">
        <v>0</v>
      </c>
      <c r="S9043" s="217">
        <v>0</v>
      </c>
      <c r="T9043" s="217">
        <v>0</v>
      </c>
      <c r="U9043" s="217">
        <v>0</v>
      </c>
      <c r="V9043" s="217">
        <v>0</v>
      </c>
      <c r="W9043" s="217">
        <v>0</v>
      </c>
      <c r="X9043" s="217">
        <v>0</v>
      </c>
      <c r="Y9043" s="217">
        <v>0</v>
      </c>
    </row>
    <row r="9044" spans="2:25">
      <c r="B9044" s="217" t="s">
        <v>9213</v>
      </c>
      <c r="C9044" s="217" t="s">
        <v>5935</v>
      </c>
      <c r="D9044" s="217" t="s">
        <v>20</v>
      </c>
      <c r="E9044" s="217" t="s">
        <v>103</v>
      </c>
      <c r="F9044" s="217" t="s">
        <v>12</v>
      </c>
      <c r="G9044" s="217" t="s">
        <v>13</v>
      </c>
      <c r="H9044" s="217" t="s">
        <v>174</v>
      </c>
      <c r="I9044" s="217">
        <v>0</v>
      </c>
      <c r="J9044" s="217">
        <v>0</v>
      </c>
      <c r="K9044" s="217">
        <v>0</v>
      </c>
      <c r="L9044" s="217">
        <v>1</v>
      </c>
      <c r="M9044" s="217">
        <v>29.6666666666667</v>
      </c>
      <c r="N9044" s="217">
        <v>0</v>
      </c>
      <c r="O9044" s="217">
        <v>0</v>
      </c>
      <c r="P9044" s="217">
        <v>0</v>
      </c>
      <c r="Q9044" s="217">
        <v>0</v>
      </c>
      <c r="R9044" s="217">
        <v>0</v>
      </c>
      <c r="S9044" s="217">
        <v>0</v>
      </c>
      <c r="T9044" s="217">
        <v>0</v>
      </c>
      <c r="U9044" s="217">
        <v>0</v>
      </c>
      <c r="V9044" s="217">
        <v>0</v>
      </c>
      <c r="W9044" s="217">
        <v>0</v>
      </c>
      <c r="X9044" s="217">
        <v>0</v>
      </c>
      <c r="Y9044" s="217">
        <v>0</v>
      </c>
    </row>
    <row r="9045" spans="2:25">
      <c r="B9045" s="217" t="s">
        <v>9214</v>
      </c>
      <c r="C9045" s="217" t="s">
        <v>5935</v>
      </c>
      <c r="D9045" s="217" t="s">
        <v>20</v>
      </c>
      <c r="E9045" s="217" t="s">
        <v>103</v>
      </c>
      <c r="F9045" s="217" t="s">
        <v>12</v>
      </c>
      <c r="G9045" s="217" t="s">
        <v>13</v>
      </c>
      <c r="H9045" s="217" t="s">
        <v>176</v>
      </c>
      <c r="I9045" s="217">
        <v>0</v>
      </c>
      <c r="J9045" s="217">
        <v>0</v>
      </c>
      <c r="K9045" s="217">
        <v>0</v>
      </c>
      <c r="L9045" s="217">
        <v>0</v>
      </c>
      <c r="M9045" s="217">
        <v>21.75</v>
      </c>
      <c r="N9045" s="217">
        <v>0</v>
      </c>
      <c r="O9045" s="217">
        <v>0</v>
      </c>
      <c r="P9045" s="217">
        <v>0</v>
      </c>
      <c r="Q9045" s="217">
        <v>0</v>
      </c>
      <c r="R9045" s="217">
        <v>0</v>
      </c>
      <c r="S9045" s="217">
        <v>0</v>
      </c>
      <c r="T9045" s="217">
        <v>0</v>
      </c>
      <c r="U9045" s="217">
        <v>0</v>
      </c>
      <c r="V9045" s="217">
        <v>0</v>
      </c>
      <c r="W9045" s="217">
        <v>0</v>
      </c>
      <c r="X9045" s="217">
        <v>0</v>
      </c>
      <c r="Y9045" s="217">
        <v>0</v>
      </c>
    </row>
    <row r="9046" spans="2:25">
      <c r="B9046" s="217" t="s">
        <v>9215</v>
      </c>
      <c r="C9046" s="217" t="s">
        <v>5935</v>
      </c>
      <c r="D9046" s="217" t="s">
        <v>20</v>
      </c>
      <c r="E9046" s="217" t="s">
        <v>103</v>
      </c>
      <c r="F9046" s="217" t="s">
        <v>12</v>
      </c>
      <c r="G9046" s="217" t="s">
        <v>13</v>
      </c>
      <c r="H9046" s="217" t="s">
        <v>178</v>
      </c>
      <c r="I9046" s="217">
        <v>0</v>
      </c>
      <c r="J9046" s="217">
        <v>0</v>
      </c>
      <c r="K9046" s="217">
        <v>0</v>
      </c>
      <c r="L9046" s="217">
        <v>0</v>
      </c>
      <c r="M9046" s="217">
        <v>47.5833333333333</v>
      </c>
      <c r="N9046" s="217">
        <v>0</v>
      </c>
      <c r="O9046" s="217">
        <v>0</v>
      </c>
      <c r="P9046" s="217">
        <v>0</v>
      </c>
      <c r="Q9046" s="217">
        <v>0</v>
      </c>
      <c r="R9046" s="217">
        <v>0</v>
      </c>
      <c r="S9046" s="217">
        <v>0</v>
      </c>
      <c r="T9046" s="217">
        <v>0</v>
      </c>
      <c r="U9046" s="217">
        <v>0</v>
      </c>
      <c r="V9046" s="217">
        <v>0</v>
      </c>
      <c r="W9046" s="217">
        <v>0</v>
      </c>
      <c r="X9046" s="217">
        <v>0</v>
      </c>
      <c r="Y9046" s="217">
        <v>0</v>
      </c>
    </row>
    <row r="9047" spans="2:25">
      <c r="B9047" s="217" t="s">
        <v>9216</v>
      </c>
      <c r="C9047" s="217" t="s">
        <v>5935</v>
      </c>
      <c r="D9047" s="217" t="s">
        <v>20</v>
      </c>
      <c r="E9047" s="217" t="s">
        <v>103</v>
      </c>
      <c r="F9047" s="217" t="s">
        <v>12</v>
      </c>
      <c r="G9047" s="217" t="s">
        <v>13</v>
      </c>
      <c r="H9047" s="217" t="s">
        <v>5</v>
      </c>
      <c r="I9047" s="217">
        <v>0</v>
      </c>
      <c r="J9047" s="217">
        <v>0</v>
      </c>
      <c r="K9047" s="217">
        <v>0</v>
      </c>
      <c r="L9047" s="217">
        <v>1</v>
      </c>
      <c r="M9047" s="217">
        <v>125</v>
      </c>
      <c r="N9047" s="217">
        <v>0</v>
      </c>
      <c r="O9047" s="217">
        <v>0</v>
      </c>
      <c r="P9047" s="217">
        <v>0</v>
      </c>
      <c r="Q9047" s="217">
        <v>0</v>
      </c>
      <c r="R9047" s="217">
        <v>0</v>
      </c>
      <c r="S9047" s="217">
        <v>0</v>
      </c>
      <c r="T9047" s="217">
        <v>0</v>
      </c>
      <c r="U9047" s="217">
        <v>0</v>
      </c>
      <c r="V9047" s="217">
        <v>0</v>
      </c>
      <c r="W9047" s="217">
        <v>0</v>
      </c>
      <c r="X9047" s="217">
        <v>0</v>
      </c>
      <c r="Y9047" s="217">
        <v>0</v>
      </c>
    </row>
    <row r="9048" spans="2:25">
      <c r="B9048" s="217" t="s">
        <v>9217</v>
      </c>
      <c r="C9048" s="217" t="s">
        <v>5935</v>
      </c>
      <c r="D9048" s="217" t="s">
        <v>20</v>
      </c>
      <c r="E9048" s="217" t="s">
        <v>103</v>
      </c>
      <c r="F9048" s="217" t="s">
        <v>9</v>
      </c>
      <c r="G9048" s="217" t="s">
        <v>13</v>
      </c>
      <c r="H9048" s="217" t="s">
        <v>170</v>
      </c>
      <c r="I9048" s="217">
        <v>0</v>
      </c>
      <c r="J9048" s="217">
        <v>0</v>
      </c>
      <c r="K9048" s="217">
        <v>0</v>
      </c>
      <c r="L9048" s="217">
        <v>1</v>
      </c>
      <c r="M9048" s="217">
        <v>5</v>
      </c>
      <c r="N9048" s="217">
        <v>0</v>
      </c>
      <c r="O9048" s="217">
        <v>0</v>
      </c>
      <c r="P9048" s="217">
        <v>0</v>
      </c>
      <c r="Q9048" s="217">
        <v>0</v>
      </c>
      <c r="R9048" s="217">
        <v>0</v>
      </c>
      <c r="S9048" s="217">
        <v>0</v>
      </c>
      <c r="T9048" s="217">
        <v>0</v>
      </c>
      <c r="U9048" s="217">
        <v>0</v>
      </c>
      <c r="V9048" s="217">
        <v>0</v>
      </c>
      <c r="W9048" s="217">
        <v>0</v>
      </c>
      <c r="X9048" s="217">
        <v>0</v>
      </c>
      <c r="Y9048" s="217">
        <v>0</v>
      </c>
    </row>
    <row r="9049" spans="2:25">
      <c r="B9049" s="217" t="s">
        <v>9218</v>
      </c>
      <c r="C9049" s="217" t="s">
        <v>5935</v>
      </c>
      <c r="D9049" s="217" t="s">
        <v>20</v>
      </c>
      <c r="E9049" s="217" t="s">
        <v>103</v>
      </c>
      <c r="F9049" s="217" t="s">
        <v>9</v>
      </c>
      <c r="G9049" s="217" t="s">
        <v>13</v>
      </c>
      <c r="H9049" s="217" t="s">
        <v>172</v>
      </c>
      <c r="I9049" s="217">
        <v>0</v>
      </c>
      <c r="J9049" s="217">
        <v>0</v>
      </c>
      <c r="K9049" s="217">
        <v>0</v>
      </c>
      <c r="L9049" s="217">
        <v>1</v>
      </c>
      <c r="M9049" s="217">
        <v>30.2222222222222</v>
      </c>
      <c r="N9049" s="217">
        <v>0</v>
      </c>
      <c r="O9049" s="217">
        <v>0</v>
      </c>
      <c r="P9049" s="217">
        <v>0</v>
      </c>
      <c r="Q9049" s="217">
        <v>0</v>
      </c>
      <c r="R9049" s="217">
        <v>0</v>
      </c>
      <c r="S9049" s="217">
        <v>0</v>
      </c>
      <c r="T9049" s="217">
        <v>0</v>
      </c>
      <c r="U9049" s="217">
        <v>0</v>
      </c>
      <c r="V9049" s="217">
        <v>0</v>
      </c>
      <c r="W9049" s="217">
        <v>0</v>
      </c>
      <c r="X9049" s="217">
        <v>0</v>
      </c>
      <c r="Y9049" s="217">
        <v>0</v>
      </c>
    </row>
    <row r="9050" spans="2:25">
      <c r="B9050" s="217" t="s">
        <v>9219</v>
      </c>
      <c r="C9050" s="217" t="s">
        <v>5935</v>
      </c>
      <c r="D9050" s="217" t="s">
        <v>20</v>
      </c>
      <c r="E9050" s="217" t="s">
        <v>103</v>
      </c>
      <c r="F9050" s="217" t="s">
        <v>9</v>
      </c>
      <c r="G9050" s="217" t="s">
        <v>13</v>
      </c>
      <c r="H9050" s="217" t="s">
        <v>174</v>
      </c>
      <c r="I9050" s="217">
        <v>0</v>
      </c>
      <c r="J9050" s="217">
        <v>0</v>
      </c>
      <c r="K9050" s="217">
        <v>0</v>
      </c>
      <c r="L9050" s="217">
        <v>5</v>
      </c>
      <c r="M9050" s="217">
        <v>38.1666666666667</v>
      </c>
      <c r="N9050" s="217">
        <v>0</v>
      </c>
      <c r="O9050" s="217">
        <v>0</v>
      </c>
      <c r="P9050" s="217">
        <v>0</v>
      </c>
      <c r="Q9050" s="217">
        <v>0</v>
      </c>
      <c r="R9050" s="217">
        <v>0</v>
      </c>
      <c r="S9050" s="217">
        <v>0</v>
      </c>
      <c r="T9050" s="217">
        <v>0</v>
      </c>
      <c r="U9050" s="217">
        <v>0</v>
      </c>
      <c r="V9050" s="217">
        <v>0</v>
      </c>
      <c r="W9050" s="217">
        <v>0</v>
      </c>
      <c r="X9050" s="217">
        <v>0</v>
      </c>
      <c r="Y9050" s="217">
        <v>0</v>
      </c>
    </row>
    <row r="9051" spans="2:25">
      <c r="B9051" s="217" t="s">
        <v>9220</v>
      </c>
      <c r="C9051" s="217" t="s">
        <v>5935</v>
      </c>
      <c r="D9051" s="217" t="s">
        <v>20</v>
      </c>
      <c r="E9051" s="217" t="s">
        <v>103</v>
      </c>
      <c r="F9051" s="217" t="s">
        <v>9</v>
      </c>
      <c r="G9051" s="217" t="s">
        <v>13</v>
      </c>
      <c r="H9051" s="217" t="s">
        <v>176</v>
      </c>
      <c r="I9051" s="217">
        <v>0</v>
      </c>
      <c r="J9051" s="217">
        <v>0</v>
      </c>
      <c r="K9051" s="217">
        <v>0</v>
      </c>
      <c r="L9051" s="217">
        <v>0</v>
      </c>
      <c r="M9051" s="217">
        <v>51.1666666666667</v>
      </c>
      <c r="N9051" s="217">
        <v>0</v>
      </c>
      <c r="O9051" s="217">
        <v>0</v>
      </c>
      <c r="P9051" s="217">
        <v>0</v>
      </c>
      <c r="Q9051" s="217">
        <v>0</v>
      </c>
      <c r="R9051" s="217">
        <v>0</v>
      </c>
      <c r="S9051" s="217">
        <v>0</v>
      </c>
      <c r="T9051" s="217">
        <v>0</v>
      </c>
      <c r="U9051" s="217">
        <v>0</v>
      </c>
      <c r="V9051" s="217">
        <v>0</v>
      </c>
      <c r="W9051" s="217">
        <v>0</v>
      </c>
      <c r="X9051" s="217">
        <v>0</v>
      </c>
      <c r="Y9051" s="217">
        <v>0</v>
      </c>
    </row>
    <row r="9052" spans="2:25">
      <c r="B9052" s="217" t="s">
        <v>9221</v>
      </c>
      <c r="C9052" s="217" t="s">
        <v>5935</v>
      </c>
      <c r="D9052" s="217" t="s">
        <v>20</v>
      </c>
      <c r="E9052" s="217" t="s">
        <v>103</v>
      </c>
      <c r="F9052" s="217" t="s">
        <v>9</v>
      </c>
      <c r="G9052" s="217" t="s">
        <v>13</v>
      </c>
      <c r="H9052" s="217" t="s">
        <v>178</v>
      </c>
      <c r="I9052" s="217">
        <v>0</v>
      </c>
      <c r="J9052" s="217">
        <v>0</v>
      </c>
      <c r="K9052" s="217">
        <v>0</v>
      </c>
      <c r="L9052" s="217">
        <v>0</v>
      </c>
      <c r="M9052" s="217">
        <v>50.4444444444444</v>
      </c>
      <c r="N9052" s="217">
        <v>0</v>
      </c>
      <c r="O9052" s="217">
        <v>0</v>
      </c>
      <c r="P9052" s="217">
        <v>0</v>
      </c>
      <c r="Q9052" s="217">
        <v>0</v>
      </c>
      <c r="R9052" s="217">
        <v>0</v>
      </c>
      <c r="S9052" s="217">
        <v>0</v>
      </c>
      <c r="T9052" s="217">
        <v>0</v>
      </c>
      <c r="U9052" s="217">
        <v>0</v>
      </c>
      <c r="V9052" s="217">
        <v>0</v>
      </c>
      <c r="W9052" s="217">
        <v>0</v>
      </c>
      <c r="X9052" s="217">
        <v>0</v>
      </c>
      <c r="Y9052" s="217">
        <v>0</v>
      </c>
    </row>
    <row r="9053" spans="2:25">
      <c r="B9053" s="217" t="s">
        <v>9222</v>
      </c>
      <c r="C9053" s="217" t="s">
        <v>5935</v>
      </c>
      <c r="D9053" s="217" t="s">
        <v>20</v>
      </c>
      <c r="E9053" s="217" t="s">
        <v>103</v>
      </c>
      <c r="F9053" s="217" t="s">
        <v>9</v>
      </c>
      <c r="G9053" s="217" t="s">
        <v>13</v>
      </c>
      <c r="H9053" s="217" t="s">
        <v>5</v>
      </c>
      <c r="I9053" s="217">
        <v>0</v>
      </c>
      <c r="J9053" s="217">
        <v>0</v>
      </c>
      <c r="K9053" s="217">
        <v>0</v>
      </c>
      <c r="L9053" s="217">
        <v>7</v>
      </c>
      <c r="M9053" s="217">
        <v>175</v>
      </c>
      <c r="N9053" s="217">
        <v>0</v>
      </c>
      <c r="O9053" s="217">
        <v>0</v>
      </c>
      <c r="P9053" s="217">
        <v>0</v>
      </c>
      <c r="Q9053" s="217">
        <v>0</v>
      </c>
      <c r="R9053" s="217">
        <v>0</v>
      </c>
      <c r="S9053" s="217">
        <v>0</v>
      </c>
      <c r="T9053" s="217">
        <v>0</v>
      </c>
      <c r="U9053" s="217">
        <v>0</v>
      </c>
      <c r="V9053" s="217">
        <v>0</v>
      </c>
      <c r="W9053" s="217">
        <v>0</v>
      </c>
      <c r="X9053" s="217">
        <v>0</v>
      </c>
      <c r="Y9053" s="217">
        <v>0</v>
      </c>
    </row>
    <row r="9054" spans="2:25">
      <c r="B9054" s="217" t="s">
        <v>9223</v>
      </c>
      <c r="C9054" s="217" t="s">
        <v>5935</v>
      </c>
      <c r="D9054" s="217" t="s">
        <v>20</v>
      </c>
      <c r="E9054" s="217" t="s">
        <v>103</v>
      </c>
      <c r="F9054" s="217" t="s">
        <v>5</v>
      </c>
      <c r="G9054" s="217" t="s">
        <v>13</v>
      </c>
      <c r="H9054" s="217" t="s">
        <v>170</v>
      </c>
      <c r="I9054" s="217">
        <v>0</v>
      </c>
      <c r="J9054" s="217">
        <v>0</v>
      </c>
      <c r="K9054" s="217">
        <v>0</v>
      </c>
      <c r="L9054" s="217">
        <v>1</v>
      </c>
      <c r="M9054" s="217">
        <v>5</v>
      </c>
      <c r="N9054" s="217">
        <v>0</v>
      </c>
      <c r="O9054" s="217">
        <v>0</v>
      </c>
      <c r="P9054" s="217">
        <v>0</v>
      </c>
      <c r="Q9054" s="217">
        <v>0</v>
      </c>
      <c r="R9054" s="217">
        <v>0</v>
      </c>
      <c r="S9054" s="217">
        <v>0</v>
      </c>
      <c r="T9054" s="217">
        <v>0</v>
      </c>
      <c r="U9054" s="217">
        <v>0</v>
      </c>
      <c r="V9054" s="217">
        <v>0</v>
      </c>
      <c r="W9054" s="217">
        <v>0</v>
      </c>
      <c r="X9054" s="217">
        <v>0</v>
      </c>
      <c r="Y9054" s="217">
        <v>0</v>
      </c>
    </row>
    <row r="9055" spans="2:25">
      <c r="B9055" s="217" t="s">
        <v>9224</v>
      </c>
      <c r="C9055" s="217" t="s">
        <v>5935</v>
      </c>
      <c r="D9055" s="217" t="s">
        <v>20</v>
      </c>
      <c r="E9055" s="217" t="s">
        <v>103</v>
      </c>
      <c r="F9055" s="217" t="s">
        <v>5</v>
      </c>
      <c r="G9055" s="217" t="s">
        <v>13</v>
      </c>
      <c r="H9055" s="217" t="s">
        <v>172</v>
      </c>
      <c r="I9055" s="217">
        <v>0</v>
      </c>
      <c r="J9055" s="217">
        <v>0</v>
      </c>
      <c r="K9055" s="217">
        <v>0</v>
      </c>
      <c r="L9055" s="217">
        <v>1</v>
      </c>
      <c r="M9055" s="217">
        <v>56.2222222222222</v>
      </c>
      <c r="N9055" s="217">
        <v>0</v>
      </c>
      <c r="O9055" s="217">
        <v>0</v>
      </c>
      <c r="P9055" s="217">
        <v>0</v>
      </c>
      <c r="Q9055" s="217">
        <v>0</v>
      </c>
      <c r="R9055" s="217">
        <v>0</v>
      </c>
      <c r="S9055" s="217">
        <v>0</v>
      </c>
      <c r="T9055" s="217">
        <v>0</v>
      </c>
      <c r="U9055" s="217">
        <v>0</v>
      </c>
      <c r="V9055" s="217">
        <v>0</v>
      </c>
      <c r="W9055" s="217">
        <v>0</v>
      </c>
      <c r="X9055" s="217">
        <v>0</v>
      </c>
      <c r="Y9055" s="217">
        <v>0</v>
      </c>
    </row>
    <row r="9056" spans="2:25">
      <c r="B9056" s="217" t="s">
        <v>9225</v>
      </c>
      <c r="C9056" s="217" t="s">
        <v>5935</v>
      </c>
      <c r="D9056" s="217" t="s">
        <v>20</v>
      </c>
      <c r="E9056" s="217" t="s">
        <v>103</v>
      </c>
      <c r="F9056" s="217" t="s">
        <v>5</v>
      </c>
      <c r="G9056" s="217" t="s">
        <v>13</v>
      </c>
      <c r="H9056" s="217" t="s">
        <v>174</v>
      </c>
      <c r="I9056" s="217">
        <v>0</v>
      </c>
      <c r="J9056" s="217">
        <v>0</v>
      </c>
      <c r="K9056" s="217">
        <v>0</v>
      </c>
      <c r="L9056" s="217">
        <v>6</v>
      </c>
      <c r="M9056" s="217">
        <v>67.8333333333333</v>
      </c>
      <c r="N9056" s="217">
        <v>0</v>
      </c>
      <c r="O9056" s="217">
        <v>0</v>
      </c>
      <c r="P9056" s="217">
        <v>0</v>
      </c>
      <c r="Q9056" s="217">
        <v>0</v>
      </c>
      <c r="R9056" s="217">
        <v>0</v>
      </c>
      <c r="S9056" s="217">
        <v>0</v>
      </c>
      <c r="T9056" s="217">
        <v>0</v>
      </c>
      <c r="U9056" s="217">
        <v>0</v>
      </c>
      <c r="V9056" s="217">
        <v>0</v>
      </c>
      <c r="W9056" s="217">
        <v>0</v>
      </c>
      <c r="X9056" s="217">
        <v>0</v>
      </c>
      <c r="Y9056" s="217">
        <v>0</v>
      </c>
    </row>
    <row r="9057" spans="2:25">
      <c r="B9057" s="217" t="s">
        <v>9226</v>
      </c>
      <c r="C9057" s="217" t="s">
        <v>5935</v>
      </c>
      <c r="D9057" s="217" t="s">
        <v>20</v>
      </c>
      <c r="E9057" s="217" t="s">
        <v>103</v>
      </c>
      <c r="F9057" s="217" t="s">
        <v>5</v>
      </c>
      <c r="G9057" s="217" t="s">
        <v>13</v>
      </c>
      <c r="H9057" s="217" t="s">
        <v>176</v>
      </c>
      <c r="I9057" s="217">
        <v>0</v>
      </c>
      <c r="J9057" s="217">
        <v>0</v>
      </c>
      <c r="K9057" s="217">
        <v>0</v>
      </c>
      <c r="L9057" s="217">
        <v>0</v>
      </c>
      <c r="M9057" s="217">
        <v>72.9166666666667</v>
      </c>
      <c r="N9057" s="217">
        <v>0</v>
      </c>
      <c r="O9057" s="217">
        <v>0</v>
      </c>
      <c r="P9057" s="217">
        <v>0</v>
      </c>
      <c r="Q9057" s="217">
        <v>0</v>
      </c>
      <c r="R9057" s="217">
        <v>0</v>
      </c>
      <c r="S9057" s="217">
        <v>0</v>
      </c>
      <c r="T9057" s="217">
        <v>0</v>
      </c>
      <c r="U9057" s="217">
        <v>0</v>
      </c>
      <c r="V9057" s="217">
        <v>0</v>
      </c>
      <c r="W9057" s="217">
        <v>0</v>
      </c>
      <c r="X9057" s="217">
        <v>0</v>
      </c>
      <c r="Y9057" s="217">
        <v>0</v>
      </c>
    </row>
    <row r="9058" spans="2:25">
      <c r="B9058" s="217" t="s">
        <v>9227</v>
      </c>
      <c r="C9058" s="217" t="s">
        <v>5935</v>
      </c>
      <c r="D9058" s="217" t="s">
        <v>20</v>
      </c>
      <c r="E9058" s="217" t="s">
        <v>103</v>
      </c>
      <c r="F9058" s="217" t="s">
        <v>5</v>
      </c>
      <c r="G9058" s="217" t="s">
        <v>13</v>
      </c>
      <c r="H9058" s="217" t="s">
        <v>178</v>
      </c>
      <c r="I9058" s="217">
        <v>0</v>
      </c>
      <c r="J9058" s="217">
        <v>0</v>
      </c>
      <c r="K9058" s="217">
        <v>0</v>
      </c>
      <c r="L9058" s="217">
        <v>0</v>
      </c>
      <c r="M9058" s="217">
        <v>98.0277777777778</v>
      </c>
      <c r="N9058" s="217">
        <v>0</v>
      </c>
      <c r="O9058" s="217">
        <v>0</v>
      </c>
      <c r="P9058" s="217">
        <v>0</v>
      </c>
      <c r="Q9058" s="217">
        <v>0</v>
      </c>
      <c r="R9058" s="217">
        <v>0</v>
      </c>
      <c r="S9058" s="217">
        <v>0</v>
      </c>
      <c r="T9058" s="217">
        <v>0</v>
      </c>
      <c r="U9058" s="217">
        <v>0</v>
      </c>
      <c r="V9058" s="217">
        <v>0</v>
      </c>
      <c r="W9058" s="217">
        <v>0</v>
      </c>
      <c r="X9058" s="217">
        <v>0</v>
      </c>
      <c r="Y9058" s="217">
        <v>0</v>
      </c>
    </row>
    <row r="9059" spans="2:25">
      <c r="B9059" s="217" t="s">
        <v>9228</v>
      </c>
      <c r="C9059" s="217" t="s">
        <v>5935</v>
      </c>
      <c r="D9059" s="217" t="s">
        <v>20</v>
      </c>
      <c r="E9059" s="217" t="s">
        <v>103</v>
      </c>
      <c r="F9059" s="217" t="s">
        <v>5</v>
      </c>
      <c r="G9059" s="217" t="s">
        <v>13</v>
      </c>
      <c r="H9059" s="217" t="s">
        <v>5</v>
      </c>
      <c r="I9059" s="217">
        <v>0</v>
      </c>
      <c r="J9059" s="217">
        <v>0</v>
      </c>
      <c r="K9059" s="217">
        <v>0</v>
      </c>
      <c r="L9059" s="217">
        <v>8</v>
      </c>
      <c r="M9059" s="217">
        <v>300</v>
      </c>
      <c r="N9059" s="217">
        <v>0</v>
      </c>
      <c r="O9059" s="217">
        <v>0</v>
      </c>
      <c r="P9059" s="217">
        <v>0</v>
      </c>
      <c r="Q9059" s="217">
        <v>0</v>
      </c>
      <c r="R9059" s="217">
        <v>0</v>
      </c>
      <c r="S9059" s="217">
        <v>0</v>
      </c>
      <c r="T9059" s="217">
        <v>0</v>
      </c>
      <c r="U9059" s="217">
        <v>0</v>
      </c>
      <c r="V9059" s="217">
        <v>0</v>
      </c>
      <c r="W9059" s="217">
        <v>0</v>
      </c>
      <c r="X9059" s="217">
        <v>0</v>
      </c>
      <c r="Y9059" s="217">
        <v>0</v>
      </c>
    </row>
    <row r="9060" spans="2:25">
      <c r="B9060" s="217" t="s">
        <v>9229</v>
      </c>
      <c r="C9060" s="217" t="s">
        <v>5935</v>
      </c>
      <c r="D9060" s="217" t="s">
        <v>20</v>
      </c>
      <c r="E9060" s="217" t="s">
        <v>103</v>
      </c>
      <c r="F9060" s="217" t="s">
        <v>12</v>
      </c>
      <c r="G9060" s="217" t="s">
        <v>5</v>
      </c>
      <c r="H9060" s="217" t="s">
        <v>170</v>
      </c>
      <c r="I9060" s="217">
        <v>0</v>
      </c>
      <c r="J9060" s="217">
        <v>0</v>
      </c>
      <c r="K9060" s="217">
        <v>0</v>
      </c>
      <c r="L9060" s="217">
        <v>17</v>
      </c>
      <c r="M9060" s="217">
        <v>598.43299521630502</v>
      </c>
      <c r="N9060" s="217">
        <v>0</v>
      </c>
      <c r="O9060" s="217">
        <v>0</v>
      </c>
      <c r="P9060" s="217">
        <v>0</v>
      </c>
      <c r="Q9060" s="217">
        <v>0</v>
      </c>
      <c r="R9060" s="217">
        <v>0</v>
      </c>
      <c r="S9060" s="217">
        <v>0</v>
      </c>
      <c r="T9060" s="217">
        <v>0</v>
      </c>
      <c r="U9060" s="217">
        <v>0</v>
      </c>
      <c r="V9060" s="217">
        <v>0</v>
      </c>
      <c r="W9060" s="217">
        <v>0</v>
      </c>
      <c r="X9060" s="217">
        <v>0</v>
      </c>
      <c r="Y9060" s="217">
        <v>0</v>
      </c>
    </row>
    <row r="9061" spans="2:25">
      <c r="B9061" s="217" t="s">
        <v>9230</v>
      </c>
      <c r="C9061" s="217" t="s">
        <v>5935</v>
      </c>
      <c r="D9061" s="217" t="s">
        <v>20</v>
      </c>
      <c r="E9061" s="217" t="s">
        <v>103</v>
      </c>
      <c r="F9061" s="217" t="s">
        <v>12</v>
      </c>
      <c r="G9061" s="217" t="s">
        <v>5</v>
      </c>
      <c r="H9061" s="217" t="s">
        <v>172</v>
      </c>
      <c r="I9061" s="217">
        <v>3</v>
      </c>
      <c r="J9061" s="217">
        <v>3</v>
      </c>
      <c r="K9061" s="217">
        <v>0</v>
      </c>
      <c r="L9061" s="217">
        <v>14</v>
      </c>
      <c r="M9061" s="217">
        <v>1050.02870453011</v>
      </c>
      <c r="N9061" s="217">
        <v>2.85706475171316</v>
      </c>
      <c r="O9061" s="217">
        <v>2.85706475171316</v>
      </c>
      <c r="P9061" s="217">
        <v>0</v>
      </c>
      <c r="Q9061" s="217">
        <v>3.3883603516880401</v>
      </c>
      <c r="R9061" s="217">
        <v>3.3883603516880401</v>
      </c>
      <c r="S9061" s="217">
        <v>0</v>
      </c>
      <c r="T9061" s="217">
        <v>3.1898158825055498</v>
      </c>
      <c r="U9061" s="217">
        <v>3.1898158825055498</v>
      </c>
      <c r="V9061" s="217">
        <v>0</v>
      </c>
      <c r="W9061" s="217">
        <v>3.3233057741903198</v>
      </c>
      <c r="X9061" s="217">
        <v>3.3233057741903198</v>
      </c>
      <c r="Y9061" s="217">
        <v>0</v>
      </c>
    </row>
    <row r="9062" spans="2:25">
      <c r="B9062" s="217" t="s">
        <v>9231</v>
      </c>
      <c r="C9062" s="217" t="s">
        <v>5935</v>
      </c>
      <c r="D9062" s="217" t="s">
        <v>20</v>
      </c>
      <c r="E9062" s="217" t="s">
        <v>103</v>
      </c>
      <c r="F9062" s="217" t="s">
        <v>12</v>
      </c>
      <c r="G9062" s="217" t="s">
        <v>5</v>
      </c>
      <c r="H9062" s="217" t="s">
        <v>174</v>
      </c>
      <c r="I9062" s="217">
        <v>11</v>
      </c>
      <c r="J9062" s="217">
        <v>11</v>
      </c>
      <c r="K9062" s="217">
        <v>0</v>
      </c>
      <c r="L9062" s="217">
        <v>35</v>
      </c>
      <c r="M9062" s="217">
        <v>1221.36610612908</v>
      </c>
      <c r="N9062" s="217">
        <v>9.00630854647072</v>
      </c>
      <c r="O9062" s="217">
        <v>9.00630854647072</v>
      </c>
      <c r="P9062" s="217">
        <v>0</v>
      </c>
      <c r="Q9062" s="217">
        <v>9.1014948639630404</v>
      </c>
      <c r="R9062" s="217">
        <v>9.1014948639630404</v>
      </c>
      <c r="S9062" s="217">
        <v>0</v>
      </c>
      <c r="T9062" s="217">
        <v>9.0576227626698191</v>
      </c>
      <c r="U9062" s="217">
        <v>9.0576227626698191</v>
      </c>
      <c r="V9062" s="217">
        <v>0</v>
      </c>
      <c r="W9062" s="217">
        <v>9.0911864768558104</v>
      </c>
      <c r="X9062" s="217">
        <v>9.0911864768558104</v>
      </c>
      <c r="Y9062" s="217">
        <v>0</v>
      </c>
    </row>
    <row r="9063" spans="2:25">
      <c r="B9063" s="217" t="s">
        <v>9232</v>
      </c>
      <c r="C9063" s="217" t="s">
        <v>5935</v>
      </c>
      <c r="D9063" s="217" t="s">
        <v>20</v>
      </c>
      <c r="E9063" s="217" t="s">
        <v>103</v>
      </c>
      <c r="F9063" s="217" t="s">
        <v>12</v>
      </c>
      <c r="G9063" s="217" t="s">
        <v>5</v>
      </c>
      <c r="H9063" s="217" t="s">
        <v>176</v>
      </c>
      <c r="I9063" s="217">
        <v>9</v>
      </c>
      <c r="J9063" s="217">
        <v>9</v>
      </c>
      <c r="K9063" s="217">
        <v>0</v>
      </c>
      <c r="L9063" s="217">
        <v>21</v>
      </c>
      <c r="M9063" s="217">
        <v>1039.3723360297699</v>
      </c>
      <c r="N9063" s="217">
        <v>8.6590721034374596</v>
      </c>
      <c r="O9063" s="217">
        <v>8.6590721034374596</v>
      </c>
      <c r="P9063" s="217">
        <v>0</v>
      </c>
      <c r="Q9063" s="217">
        <v>8.9208377083551298</v>
      </c>
      <c r="R9063" s="217">
        <v>8.9208377083551298</v>
      </c>
      <c r="S9063" s="217">
        <v>0</v>
      </c>
      <c r="T9063" s="217">
        <v>8.4154756432977305</v>
      </c>
      <c r="U9063" s="217">
        <v>8.4154756432977305</v>
      </c>
      <c r="V9063" s="217">
        <v>0</v>
      </c>
      <c r="W9063" s="217">
        <v>8.7222700006083098</v>
      </c>
      <c r="X9063" s="217">
        <v>8.7222700006083098</v>
      </c>
      <c r="Y9063" s="217">
        <v>0</v>
      </c>
    </row>
    <row r="9064" spans="2:25">
      <c r="B9064" s="217" t="s">
        <v>9233</v>
      </c>
      <c r="C9064" s="217" t="s">
        <v>5935</v>
      </c>
      <c r="D9064" s="217" t="s">
        <v>20</v>
      </c>
      <c r="E9064" s="217" t="s">
        <v>103</v>
      </c>
      <c r="F9064" s="217" t="s">
        <v>12</v>
      </c>
      <c r="G9064" s="217" t="s">
        <v>5</v>
      </c>
      <c r="H9064" s="217" t="s">
        <v>178</v>
      </c>
      <c r="I9064" s="217">
        <v>4</v>
      </c>
      <c r="J9064" s="217">
        <v>4</v>
      </c>
      <c r="K9064" s="217">
        <v>0</v>
      </c>
      <c r="L9064" s="217">
        <v>3</v>
      </c>
      <c r="M9064" s="217">
        <v>625.79985809473897</v>
      </c>
      <c r="N9064" s="217">
        <v>6.3918199217527603</v>
      </c>
      <c r="O9064" s="217">
        <v>6.3918199217527603</v>
      </c>
      <c r="P9064" s="217">
        <v>0</v>
      </c>
      <c r="Q9064" s="217">
        <v>6.5105660425820702</v>
      </c>
      <c r="R9064" s="217">
        <v>6.5105660425820702</v>
      </c>
      <c r="S9064" s="217">
        <v>0</v>
      </c>
      <c r="T9064" s="217">
        <v>6.5383785947007196</v>
      </c>
      <c r="U9064" s="217">
        <v>6.5383785947007196</v>
      </c>
      <c r="V9064" s="217">
        <v>0</v>
      </c>
      <c r="W9064" s="217">
        <v>6.5518145053065302</v>
      </c>
      <c r="X9064" s="217">
        <v>6.5518145053065302</v>
      </c>
      <c r="Y9064" s="217">
        <v>0</v>
      </c>
    </row>
    <row r="9065" spans="2:25">
      <c r="B9065" s="217" t="s">
        <v>9234</v>
      </c>
      <c r="C9065" s="217" t="s">
        <v>5935</v>
      </c>
      <c r="D9065" s="217" t="s">
        <v>20</v>
      </c>
      <c r="E9065" s="217" t="s">
        <v>103</v>
      </c>
      <c r="F9065" s="217" t="s">
        <v>12</v>
      </c>
      <c r="G9065" s="217" t="s">
        <v>5</v>
      </c>
      <c r="H9065" s="217" t="s">
        <v>5</v>
      </c>
      <c r="I9065" s="217">
        <v>27</v>
      </c>
      <c r="J9065" s="217">
        <v>27</v>
      </c>
      <c r="K9065" s="217">
        <v>0</v>
      </c>
      <c r="L9065" s="217">
        <v>90</v>
      </c>
      <c r="M9065" s="217">
        <v>4535</v>
      </c>
      <c r="N9065" s="217">
        <v>5.95369349503859</v>
      </c>
      <c r="O9065" s="217">
        <v>5.95369349503859</v>
      </c>
      <c r="P9065" s="217">
        <v>0</v>
      </c>
      <c r="Q9065" s="217">
        <v>6.2683245178773497</v>
      </c>
      <c r="R9065" s="217">
        <v>6.2683245178773497</v>
      </c>
      <c r="S9065" s="217">
        <v>0</v>
      </c>
      <c r="T9065" s="217">
        <v>6.0642847852232498</v>
      </c>
      <c r="U9065" s="217">
        <v>6.0642847852232498</v>
      </c>
      <c r="V9065" s="217">
        <v>0</v>
      </c>
      <c r="W9065" s="217">
        <v>6.1943023777962702</v>
      </c>
      <c r="X9065" s="217">
        <v>6.1943023777962702</v>
      </c>
      <c r="Y9065" s="217">
        <v>0</v>
      </c>
    </row>
    <row r="9066" spans="2:25">
      <c r="B9066" s="217" t="s">
        <v>9235</v>
      </c>
      <c r="C9066" s="217" t="s">
        <v>5935</v>
      </c>
      <c r="D9066" s="217" t="s">
        <v>20</v>
      </c>
      <c r="E9066" s="217" t="s">
        <v>103</v>
      </c>
      <c r="F9066" s="217" t="s">
        <v>9</v>
      </c>
      <c r="G9066" s="217" t="s">
        <v>5</v>
      </c>
      <c r="H9066" s="217" t="s">
        <v>170</v>
      </c>
      <c r="I9066" s="217">
        <v>1</v>
      </c>
      <c r="J9066" s="217">
        <v>1</v>
      </c>
      <c r="K9066" s="217">
        <v>0</v>
      </c>
      <c r="L9066" s="217">
        <v>18</v>
      </c>
      <c r="M9066" s="217">
        <v>692.83816620245796</v>
      </c>
      <c r="N9066" s="217">
        <v>1.4433385006503601</v>
      </c>
      <c r="O9066" s="217">
        <v>1.4433385006503601</v>
      </c>
      <c r="P9066" s="217">
        <v>0</v>
      </c>
      <c r="Q9066" s="217">
        <v>1.26706725175098</v>
      </c>
      <c r="R9066" s="217">
        <v>1.26706725175098</v>
      </c>
      <c r="S9066" s="217">
        <v>0</v>
      </c>
      <c r="T9066" s="217">
        <v>1.2943779519360199</v>
      </c>
      <c r="U9066" s="217">
        <v>1.2943779519360199</v>
      </c>
      <c r="V9066" s="217">
        <v>0</v>
      </c>
      <c r="W9066" s="217">
        <v>1.29833910500876</v>
      </c>
      <c r="X9066" s="217">
        <v>1.29833910500876</v>
      </c>
      <c r="Y9066" s="217">
        <v>0</v>
      </c>
    </row>
    <row r="9067" spans="2:25">
      <c r="B9067" s="217" t="s">
        <v>9236</v>
      </c>
      <c r="C9067" s="217" t="s">
        <v>5935</v>
      </c>
      <c r="D9067" s="217" t="s">
        <v>20</v>
      </c>
      <c r="E9067" s="217" t="s">
        <v>103</v>
      </c>
      <c r="F9067" s="217" t="s">
        <v>9</v>
      </c>
      <c r="G9067" s="217" t="s">
        <v>5</v>
      </c>
      <c r="H9067" s="217" t="s">
        <v>172</v>
      </c>
      <c r="I9067" s="217">
        <v>1</v>
      </c>
      <c r="J9067" s="217">
        <v>1</v>
      </c>
      <c r="K9067" s="217">
        <v>0</v>
      </c>
      <c r="L9067" s="217">
        <v>29</v>
      </c>
      <c r="M9067" s="217">
        <v>1375.34323387581</v>
      </c>
      <c r="N9067" s="217">
        <v>0.72709122738905896</v>
      </c>
      <c r="O9067" s="217">
        <v>0.72709122738905896</v>
      </c>
      <c r="P9067" s="217">
        <v>0</v>
      </c>
      <c r="Q9067" s="217">
        <v>0.97844772927842605</v>
      </c>
      <c r="R9067" s="217">
        <v>0.97844772927842605</v>
      </c>
      <c r="S9067" s="217">
        <v>0</v>
      </c>
      <c r="T9067" s="217">
        <v>0.82669632053220898</v>
      </c>
      <c r="U9067" s="217">
        <v>0.82669632053220898</v>
      </c>
      <c r="V9067" s="217">
        <v>0</v>
      </c>
      <c r="W9067" s="217">
        <v>0.90797087756887096</v>
      </c>
      <c r="X9067" s="217">
        <v>0.90797087756887096</v>
      </c>
      <c r="Y9067" s="217">
        <v>0</v>
      </c>
    </row>
    <row r="9068" spans="2:25">
      <c r="B9068" s="217" t="s">
        <v>9237</v>
      </c>
      <c r="C9068" s="217" t="s">
        <v>5935</v>
      </c>
      <c r="D9068" s="217" t="s">
        <v>20</v>
      </c>
      <c r="E9068" s="217" t="s">
        <v>103</v>
      </c>
      <c r="F9068" s="217" t="s">
        <v>9</v>
      </c>
      <c r="G9068" s="217" t="s">
        <v>5</v>
      </c>
      <c r="H9068" s="217" t="s">
        <v>174</v>
      </c>
      <c r="I9068" s="217">
        <v>4</v>
      </c>
      <c r="J9068" s="217">
        <v>4</v>
      </c>
      <c r="K9068" s="217">
        <v>0</v>
      </c>
      <c r="L9068" s="217">
        <v>83</v>
      </c>
      <c r="M9068" s="217">
        <v>1454.2015883860299</v>
      </c>
      <c r="N9068" s="217">
        <v>2.7506502756880198</v>
      </c>
      <c r="O9068" s="217">
        <v>2.7506502756880198</v>
      </c>
      <c r="P9068" s="217">
        <v>0</v>
      </c>
      <c r="Q9068" s="217">
        <v>2.6218218444004999</v>
      </c>
      <c r="R9068" s="217">
        <v>2.6218218444004999</v>
      </c>
      <c r="S9068" s="217">
        <v>0</v>
      </c>
      <c r="T9068" s="217">
        <v>2.6783332807366902</v>
      </c>
      <c r="U9068" s="217">
        <v>2.6783332807366902</v>
      </c>
      <c r="V9068" s="217">
        <v>0</v>
      </c>
      <c r="W9068" s="217">
        <v>2.6865297183297101</v>
      </c>
      <c r="X9068" s="217">
        <v>2.6865297183297101</v>
      </c>
      <c r="Y9068" s="217">
        <v>0</v>
      </c>
    </row>
    <row r="9069" spans="2:25">
      <c r="B9069" s="217" t="s">
        <v>9238</v>
      </c>
      <c r="C9069" s="217" t="s">
        <v>5935</v>
      </c>
      <c r="D9069" s="217" t="s">
        <v>20</v>
      </c>
      <c r="E9069" s="217" t="s">
        <v>103</v>
      </c>
      <c r="F9069" s="217" t="s">
        <v>9</v>
      </c>
      <c r="G9069" s="217" t="s">
        <v>5</v>
      </c>
      <c r="H9069" s="217" t="s">
        <v>176</v>
      </c>
      <c r="I9069" s="217">
        <v>6</v>
      </c>
      <c r="J9069" s="217">
        <v>5</v>
      </c>
      <c r="K9069" s="217">
        <v>1</v>
      </c>
      <c r="L9069" s="217">
        <v>22</v>
      </c>
      <c r="M9069" s="217">
        <v>1255.70257491693</v>
      </c>
      <c r="N9069" s="217">
        <v>4.7782015581173098</v>
      </c>
      <c r="O9069" s="217">
        <v>3.98183463176442</v>
      </c>
      <c r="P9069" s="217">
        <v>0.79636692635288497</v>
      </c>
      <c r="Q9069" s="217">
        <v>4.87806392433495</v>
      </c>
      <c r="R9069" s="217">
        <v>4.0763358359568098</v>
      </c>
      <c r="S9069" s="217">
        <v>0.80172808837813903</v>
      </c>
      <c r="T9069" s="217">
        <v>4.4167113794322104</v>
      </c>
      <c r="U9069" s="217">
        <v>3.7393265372002</v>
      </c>
      <c r="V9069" s="217">
        <v>0.67738484223200401</v>
      </c>
      <c r="W9069" s="217">
        <v>4.6883173033781196</v>
      </c>
      <c r="X9069" s="217">
        <v>3.94433708430893</v>
      </c>
      <c r="Y9069" s="217">
        <v>0.74398021906918699</v>
      </c>
    </row>
    <row r="9070" spans="2:25">
      <c r="B9070" s="217" t="s">
        <v>9239</v>
      </c>
      <c r="C9070" s="217" t="s">
        <v>5935</v>
      </c>
      <c r="D9070" s="217" t="s">
        <v>20</v>
      </c>
      <c r="E9070" s="217" t="s">
        <v>103</v>
      </c>
      <c r="F9070" s="217" t="s">
        <v>9</v>
      </c>
      <c r="G9070" s="217" t="s">
        <v>5</v>
      </c>
      <c r="H9070" s="217" t="s">
        <v>178</v>
      </c>
      <c r="I9070" s="217">
        <v>0</v>
      </c>
      <c r="J9070" s="217">
        <v>0</v>
      </c>
      <c r="K9070" s="217">
        <v>0</v>
      </c>
      <c r="L9070" s="217">
        <v>2</v>
      </c>
      <c r="M9070" s="217">
        <v>636.91443661876497</v>
      </c>
      <c r="N9070" s="217">
        <v>0</v>
      </c>
      <c r="O9070" s="217">
        <v>0</v>
      </c>
      <c r="P9070" s="217">
        <v>0</v>
      </c>
      <c r="Q9070" s="217">
        <v>0</v>
      </c>
      <c r="R9070" s="217">
        <v>0</v>
      </c>
      <c r="S9070" s="217">
        <v>0</v>
      </c>
      <c r="T9070" s="217">
        <v>0</v>
      </c>
      <c r="U9070" s="217">
        <v>0</v>
      </c>
      <c r="V9070" s="217">
        <v>0</v>
      </c>
      <c r="W9070" s="217">
        <v>0</v>
      </c>
      <c r="X9070" s="217">
        <v>0</v>
      </c>
      <c r="Y9070" s="217">
        <v>0</v>
      </c>
    </row>
    <row r="9071" spans="2:25">
      <c r="B9071" s="217" t="s">
        <v>9240</v>
      </c>
      <c r="C9071" s="217" t="s">
        <v>5935</v>
      </c>
      <c r="D9071" s="217" t="s">
        <v>20</v>
      </c>
      <c r="E9071" s="217" t="s">
        <v>103</v>
      </c>
      <c r="F9071" s="217" t="s">
        <v>9</v>
      </c>
      <c r="G9071" s="217" t="s">
        <v>5</v>
      </c>
      <c r="H9071" s="217" t="s">
        <v>5</v>
      </c>
      <c r="I9071" s="217">
        <v>12</v>
      </c>
      <c r="J9071" s="217">
        <v>11</v>
      </c>
      <c r="K9071" s="217">
        <v>1</v>
      </c>
      <c r="L9071" s="217">
        <v>154</v>
      </c>
      <c r="M9071" s="217">
        <v>5415</v>
      </c>
      <c r="N9071" s="217">
        <v>2.21606648199446</v>
      </c>
      <c r="O9071" s="217">
        <v>2.0313942751615901</v>
      </c>
      <c r="P9071" s="217">
        <v>0.184672206832872</v>
      </c>
      <c r="Q9071" s="217">
        <v>2.3865921617109498</v>
      </c>
      <c r="R9071" s="217">
        <v>2.1627848055643302</v>
      </c>
      <c r="S9071" s="217">
        <v>0.22380735614661701</v>
      </c>
      <c r="T9071" s="217">
        <v>2.2403574508069801</v>
      </c>
      <c r="U9071" s="217">
        <v>2.0512612811312598</v>
      </c>
      <c r="V9071" s="217">
        <v>0.18909616967571399</v>
      </c>
      <c r="W9071" s="217">
        <v>2.3372726872294902</v>
      </c>
      <c r="X9071" s="217">
        <v>2.1295860060853999</v>
      </c>
      <c r="Y9071" s="217">
        <v>0.207686681144096</v>
      </c>
    </row>
    <row r="9072" spans="2:25">
      <c r="B9072" s="217" t="s">
        <v>9241</v>
      </c>
      <c r="C9072" s="217" t="s">
        <v>5935</v>
      </c>
      <c r="D9072" s="217" t="s">
        <v>20</v>
      </c>
      <c r="E9072" s="217" t="s">
        <v>103</v>
      </c>
      <c r="F9072" s="217" t="s">
        <v>5</v>
      </c>
      <c r="G9072" s="217" t="s">
        <v>5</v>
      </c>
      <c r="H9072" s="217" t="s">
        <v>170</v>
      </c>
      <c r="I9072" s="217">
        <v>1</v>
      </c>
      <c r="J9072" s="217">
        <v>1</v>
      </c>
      <c r="K9072" s="217">
        <v>0</v>
      </c>
      <c r="L9072" s="217">
        <v>35</v>
      </c>
      <c r="M9072" s="217">
        <v>1291.2711614187599</v>
      </c>
      <c r="N9072" s="217">
        <v>0.77443067721056102</v>
      </c>
      <c r="O9072" s="217">
        <v>0.77443067721056102</v>
      </c>
      <c r="P9072" s="217">
        <v>0</v>
      </c>
      <c r="Q9072" s="217">
        <v>0.65635687435115697</v>
      </c>
      <c r="R9072" s="217">
        <v>0.65635687435115697</v>
      </c>
      <c r="S9072" s="217">
        <v>0</v>
      </c>
      <c r="T9072" s="217">
        <v>0.67050416273306401</v>
      </c>
      <c r="U9072" s="217">
        <v>0.67050416273306401</v>
      </c>
      <c r="V9072" s="217">
        <v>0</v>
      </c>
      <c r="W9072" s="217">
        <v>0.67255609016316698</v>
      </c>
      <c r="X9072" s="217">
        <v>0.67255609016316698</v>
      </c>
      <c r="Y9072" s="217">
        <v>0</v>
      </c>
    </row>
    <row r="9073" spans="2:25">
      <c r="B9073" s="217" t="s">
        <v>9242</v>
      </c>
      <c r="C9073" s="217" t="s">
        <v>5935</v>
      </c>
      <c r="D9073" s="217" t="s">
        <v>20</v>
      </c>
      <c r="E9073" s="217" t="s">
        <v>103</v>
      </c>
      <c r="F9073" s="217" t="s">
        <v>5</v>
      </c>
      <c r="G9073" s="217" t="s">
        <v>5</v>
      </c>
      <c r="H9073" s="217" t="s">
        <v>172</v>
      </c>
      <c r="I9073" s="217">
        <v>4</v>
      </c>
      <c r="J9073" s="217">
        <v>4</v>
      </c>
      <c r="K9073" s="217">
        <v>0</v>
      </c>
      <c r="L9073" s="217">
        <v>43</v>
      </c>
      <c r="M9073" s="217">
        <v>2425.37193840592</v>
      </c>
      <c r="N9073" s="217">
        <v>1.64923158244711</v>
      </c>
      <c r="O9073" s="217">
        <v>1.64923158244711</v>
      </c>
      <c r="P9073" s="217">
        <v>0</v>
      </c>
      <c r="Q9073" s="217">
        <v>1.9944128780230499</v>
      </c>
      <c r="R9073" s="217">
        <v>1.9944128780230499</v>
      </c>
      <c r="S9073" s="217">
        <v>0</v>
      </c>
      <c r="T9073" s="217">
        <v>1.82615960518803</v>
      </c>
      <c r="U9073" s="217">
        <v>1.82615960518803</v>
      </c>
      <c r="V9073" s="217">
        <v>0</v>
      </c>
      <c r="W9073" s="217">
        <v>1.92798755086191</v>
      </c>
      <c r="X9073" s="217">
        <v>1.92798755086191</v>
      </c>
      <c r="Y9073" s="217">
        <v>0</v>
      </c>
    </row>
    <row r="9074" spans="2:25">
      <c r="B9074" s="217" t="s">
        <v>9243</v>
      </c>
      <c r="C9074" s="217" t="s">
        <v>5935</v>
      </c>
      <c r="D9074" s="217" t="s">
        <v>20</v>
      </c>
      <c r="E9074" s="217" t="s">
        <v>103</v>
      </c>
      <c r="F9074" s="217" t="s">
        <v>5</v>
      </c>
      <c r="G9074" s="217" t="s">
        <v>5</v>
      </c>
      <c r="H9074" s="217" t="s">
        <v>174</v>
      </c>
      <c r="I9074" s="217">
        <v>15</v>
      </c>
      <c r="J9074" s="217">
        <v>15</v>
      </c>
      <c r="K9074" s="217">
        <v>0</v>
      </c>
      <c r="L9074" s="217">
        <v>118</v>
      </c>
      <c r="M9074" s="217">
        <v>2675.5676945151099</v>
      </c>
      <c r="N9074" s="217">
        <v>5.60628685671076</v>
      </c>
      <c r="O9074" s="217">
        <v>5.60628685671076</v>
      </c>
      <c r="P9074" s="217">
        <v>0</v>
      </c>
      <c r="Q9074" s="217">
        <v>5.5861682110698299</v>
      </c>
      <c r="R9074" s="217">
        <v>5.5861682110698299</v>
      </c>
      <c r="S9074" s="217">
        <v>0</v>
      </c>
      <c r="T9074" s="217">
        <v>5.6105766479754298</v>
      </c>
      <c r="U9074" s="217">
        <v>5.6105766479754298</v>
      </c>
      <c r="V9074" s="217">
        <v>0</v>
      </c>
      <c r="W9074" s="217">
        <v>5.6220413807403702</v>
      </c>
      <c r="X9074" s="217">
        <v>5.6220413807403702</v>
      </c>
      <c r="Y9074" s="217">
        <v>0</v>
      </c>
    </row>
    <row r="9075" spans="2:25">
      <c r="B9075" s="217" t="s">
        <v>9244</v>
      </c>
      <c r="C9075" s="217" t="s">
        <v>5935</v>
      </c>
      <c r="D9075" s="217" t="s">
        <v>20</v>
      </c>
      <c r="E9075" s="217" t="s">
        <v>103</v>
      </c>
      <c r="F9075" s="217" t="s">
        <v>5</v>
      </c>
      <c r="G9075" s="217" t="s">
        <v>5</v>
      </c>
      <c r="H9075" s="217" t="s">
        <v>176</v>
      </c>
      <c r="I9075" s="217">
        <v>15</v>
      </c>
      <c r="J9075" s="217">
        <v>14</v>
      </c>
      <c r="K9075" s="217">
        <v>1</v>
      </c>
      <c r="L9075" s="217">
        <v>43</v>
      </c>
      <c r="M9075" s="217">
        <v>2295.0749109467001</v>
      </c>
      <c r="N9075" s="217">
        <v>6.5357343799347296</v>
      </c>
      <c r="O9075" s="217">
        <v>6.1000187546057498</v>
      </c>
      <c r="P9075" s="217">
        <v>0.435715625328982</v>
      </c>
      <c r="Q9075" s="217">
        <v>6.7218840223397596</v>
      </c>
      <c r="R9075" s="217">
        <v>6.2494285323065304</v>
      </c>
      <c r="S9075" s="217">
        <v>0.47245549003322401</v>
      </c>
      <c r="T9075" s="217">
        <v>6.2509463431345997</v>
      </c>
      <c r="U9075" s="217">
        <v>5.8517658825557302</v>
      </c>
      <c r="V9075" s="217">
        <v>0.39918046057886603</v>
      </c>
      <c r="W9075" s="217">
        <v>6.5340761138949697</v>
      </c>
      <c r="X9075" s="217">
        <v>6.0956512363452502</v>
      </c>
      <c r="Y9075" s="217">
        <v>0.43842487754972198</v>
      </c>
    </row>
    <row r="9076" spans="2:25">
      <c r="B9076" s="217" t="s">
        <v>9245</v>
      </c>
      <c r="C9076" s="217" t="s">
        <v>5935</v>
      </c>
      <c r="D9076" s="217" t="s">
        <v>20</v>
      </c>
      <c r="E9076" s="217" t="s">
        <v>103</v>
      </c>
      <c r="F9076" s="217" t="s">
        <v>5</v>
      </c>
      <c r="G9076" s="217" t="s">
        <v>5</v>
      </c>
      <c r="H9076" s="217" t="s">
        <v>178</v>
      </c>
      <c r="I9076" s="217">
        <v>4</v>
      </c>
      <c r="J9076" s="217">
        <v>4</v>
      </c>
      <c r="K9076" s="217">
        <v>0</v>
      </c>
      <c r="L9076" s="217">
        <v>5</v>
      </c>
      <c r="M9076" s="217">
        <v>1262.7142947135001</v>
      </c>
      <c r="N9076" s="217">
        <v>3.1677791379621301</v>
      </c>
      <c r="O9076" s="217">
        <v>3.1677791379621301</v>
      </c>
      <c r="P9076" s="217">
        <v>0</v>
      </c>
      <c r="Q9076" s="217">
        <v>3.2345122873847698</v>
      </c>
      <c r="R9076" s="217">
        <v>3.2345122873847698</v>
      </c>
      <c r="S9076" s="217">
        <v>0</v>
      </c>
      <c r="T9076" s="217">
        <v>3.2537624704137</v>
      </c>
      <c r="U9076" s="217">
        <v>3.2537624704137</v>
      </c>
      <c r="V9076" s="217">
        <v>0</v>
      </c>
      <c r="W9076" s="217">
        <v>3.25756686485368</v>
      </c>
      <c r="X9076" s="217">
        <v>3.25756686485368</v>
      </c>
      <c r="Y9076" s="217">
        <v>0</v>
      </c>
    </row>
    <row r="9077" spans="2:25">
      <c r="B9077" s="217" t="s">
        <v>9246</v>
      </c>
      <c r="C9077" s="217" t="s">
        <v>5935</v>
      </c>
      <c r="D9077" s="217" t="s">
        <v>20</v>
      </c>
      <c r="E9077" s="217" t="s">
        <v>103</v>
      </c>
      <c r="F9077" s="217" t="s">
        <v>5</v>
      </c>
      <c r="G9077" s="217" t="s">
        <v>5</v>
      </c>
      <c r="H9077" s="217" t="s">
        <v>5</v>
      </c>
      <c r="I9077" s="217">
        <v>39</v>
      </c>
      <c r="J9077" s="217">
        <v>38</v>
      </c>
      <c r="K9077" s="217">
        <v>1</v>
      </c>
      <c r="L9077" s="217">
        <v>244</v>
      </c>
      <c r="M9077" s="217">
        <v>9950</v>
      </c>
      <c r="N9077" s="217">
        <v>3.9195979899497502</v>
      </c>
      <c r="O9077" s="217">
        <v>3.8190954773869299</v>
      </c>
      <c r="P9077" s="217">
        <v>0.10050251256281401</v>
      </c>
      <c r="Q9077" s="217">
        <v>4.1369271647557904</v>
      </c>
      <c r="R9077" s="217">
        <v>4.0090955908983199</v>
      </c>
      <c r="S9077" s="217">
        <v>0.12783157385746599</v>
      </c>
      <c r="T9077" s="217">
        <v>3.97295571269238</v>
      </c>
      <c r="U9077" s="217">
        <v>3.8649500537352699</v>
      </c>
      <c r="V9077" s="217">
        <v>0.108005658957114</v>
      </c>
      <c r="W9077" s="217">
        <v>4.0803166942986602</v>
      </c>
      <c r="X9077" s="217">
        <v>3.9616927322583302</v>
      </c>
      <c r="Y9077" s="217">
        <v>0.118623962040332</v>
      </c>
    </row>
    <row r="9078" spans="2:25">
      <c r="B9078" s="217" t="s">
        <v>9247</v>
      </c>
      <c r="C9078" s="217" t="s">
        <v>5935</v>
      </c>
      <c r="D9078" s="217" t="s">
        <v>20</v>
      </c>
      <c r="E9078" s="217" t="s">
        <v>87</v>
      </c>
      <c r="F9078" s="217" t="s">
        <v>12</v>
      </c>
      <c r="G9078" s="217" t="s">
        <v>10</v>
      </c>
      <c r="H9078" s="217" t="s">
        <v>170</v>
      </c>
      <c r="I9078" s="217">
        <v>0</v>
      </c>
      <c r="J9078" s="217">
        <v>0</v>
      </c>
      <c r="K9078" s="217">
        <v>0</v>
      </c>
      <c r="L9078" s="217">
        <v>0</v>
      </c>
      <c r="M9078" s="217">
        <v>45.925925925925903</v>
      </c>
      <c r="N9078" s="217">
        <v>0</v>
      </c>
      <c r="O9078" s="217">
        <v>0</v>
      </c>
      <c r="P9078" s="217">
        <v>0</v>
      </c>
      <c r="Q9078" s="217">
        <v>0</v>
      </c>
      <c r="R9078" s="217">
        <v>0</v>
      </c>
      <c r="S9078" s="217">
        <v>0</v>
      </c>
      <c r="T9078" s="217">
        <v>0</v>
      </c>
      <c r="U9078" s="217">
        <v>0</v>
      </c>
      <c r="V9078" s="217">
        <v>0</v>
      </c>
      <c r="W9078" s="217">
        <v>0</v>
      </c>
      <c r="X9078" s="217">
        <v>0</v>
      </c>
      <c r="Y9078" s="217">
        <v>0</v>
      </c>
    </row>
    <row r="9079" spans="2:25">
      <c r="B9079" s="217" t="s">
        <v>9248</v>
      </c>
      <c r="C9079" s="217" t="s">
        <v>5935</v>
      </c>
      <c r="D9079" s="217" t="s">
        <v>20</v>
      </c>
      <c r="E9079" s="217" t="s">
        <v>87</v>
      </c>
      <c r="F9079" s="217" t="s">
        <v>12</v>
      </c>
      <c r="G9079" s="217" t="s">
        <v>10</v>
      </c>
      <c r="H9079" s="217" t="s">
        <v>172</v>
      </c>
      <c r="I9079" s="217">
        <v>0</v>
      </c>
      <c r="J9079" s="217">
        <v>0</v>
      </c>
      <c r="K9079" s="217">
        <v>0</v>
      </c>
      <c r="L9079" s="217">
        <v>1</v>
      </c>
      <c r="M9079" s="217">
        <v>57.407407407407398</v>
      </c>
      <c r="N9079" s="217">
        <v>0</v>
      </c>
      <c r="O9079" s="217">
        <v>0</v>
      </c>
      <c r="P9079" s="217">
        <v>0</v>
      </c>
      <c r="Q9079" s="217">
        <v>0</v>
      </c>
      <c r="R9079" s="217">
        <v>0</v>
      </c>
      <c r="S9079" s="217">
        <v>0</v>
      </c>
      <c r="T9079" s="217">
        <v>0</v>
      </c>
      <c r="U9079" s="217">
        <v>0</v>
      </c>
      <c r="V9079" s="217">
        <v>0</v>
      </c>
      <c r="W9079" s="217">
        <v>0</v>
      </c>
      <c r="X9079" s="217">
        <v>0</v>
      </c>
      <c r="Y9079" s="217">
        <v>0</v>
      </c>
    </row>
    <row r="9080" spans="2:25">
      <c r="B9080" s="217" t="s">
        <v>9249</v>
      </c>
      <c r="C9080" s="217" t="s">
        <v>5935</v>
      </c>
      <c r="D9080" s="217" t="s">
        <v>20</v>
      </c>
      <c r="E9080" s="217" t="s">
        <v>87</v>
      </c>
      <c r="F9080" s="217" t="s">
        <v>12</v>
      </c>
      <c r="G9080" s="217" t="s">
        <v>10</v>
      </c>
      <c r="H9080" s="217" t="s">
        <v>174</v>
      </c>
      <c r="I9080" s="217">
        <v>2</v>
      </c>
      <c r="J9080" s="217">
        <v>2</v>
      </c>
      <c r="K9080" s="217">
        <v>0</v>
      </c>
      <c r="L9080" s="217">
        <v>2</v>
      </c>
      <c r="M9080" s="217">
        <v>80.370370370370395</v>
      </c>
      <c r="N9080" s="217">
        <v>24.8847926267281</v>
      </c>
      <c r="O9080" s="217">
        <v>24.8847926267281</v>
      </c>
      <c r="P9080" s="217">
        <v>0</v>
      </c>
      <c r="Q9080" s="217">
        <v>24.8847926267281</v>
      </c>
      <c r="R9080" s="217">
        <v>24.8847926267281</v>
      </c>
      <c r="S9080" s="217">
        <v>0</v>
      </c>
      <c r="T9080" s="217">
        <v>24.8847926267281</v>
      </c>
      <c r="U9080" s="217">
        <v>24.8847926267281</v>
      </c>
      <c r="V9080" s="217">
        <v>0</v>
      </c>
      <c r="W9080" s="217">
        <v>24.8847926267281</v>
      </c>
      <c r="X9080" s="217">
        <v>24.8847926267281</v>
      </c>
      <c r="Y9080" s="217">
        <v>0</v>
      </c>
    </row>
    <row r="9081" spans="2:25">
      <c r="B9081" s="217" t="s">
        <v>9250</v>
      </c>
      <c r="C9081" s="217" t="s">
        <v>5935</v>
      </c>
      <c r="D9081" s="217" t="s">
        <v>20</v>
      </c>
      <c r="E9081" s="217" t="s">
        <v>87</v>
      </c>
      <c r="F9081" s="217" t="s">
        <v>12</v>
      </c>
      <c r="G9081" s="217" t="s">
        <v>10</v>
      </c>
      <c r="H9081" s="217" t="s">
        <v>176</v>
      </c>
      <c r="I9081" s="217">
        <v>1</v>
      </c>
      <c r="J9081" s="217">
        <v>1</v>
      </c>
      <c r="K9081" s="217">
        <v>0</v>
      </c>
      <c r="L9081" s="217">
        <v>2</v>
      </c>
      <c r="M9081" s="217">
        <v>80.370370370370395</v>
      </c>
      <c r="N9081" s="217">
        <v>12.4423963133641</v>
      </c>
      <c r="O9081" s="217">
        <v>12.4423963133641</v>
      </c>
      <c r="P9081" s="217">
        <v>0</v>
      </c>
      <c r="Q9081" s="217">
        <v>12.4423963133641</v>
      </c>
      <c r="R9081" s="217">
        <v>12.4423963133641</v>
      </c>
      <c r="S9081" s="217">
        <v>0</v>
      </c>
      <c r="T9081" s="217">
        <v>12.4423963133641</v>
      </c>
      <c r="U9081" s="217">
        <v>12.4423963133641</v>
      </c>
      <c r="V9081" s="217">
        <v>0</v>
      </c>
      <c r="W9081" s="217">
        <v>12.4423963133641</v>
      </c>
      <c r="X9081" s="217">
        <v>12.4423963133641</v>
      </c>
      <c r="Y9081" s="217">
        <v>0</v>
      </c>
    </row>
    <row r="9082" spans="2:25">
      <c r="B9082" s="217" t="s">
        <v>9251</v>
      </c>
      <c r="C9082" s="217" t="s">
        <v>5935</v>
      </c>
      <c r="D9082" s="217" t="s">
        <v>20</v>
      </c>
      <c r="E9082" s="217" t="s">
        <v>87</v>
      </c>
      <c r="F9082" s="217" t="s">
        <v>12</v>
      </c>
      <c r="G9082" s="217" t="s">
        <v>10</v>
      </c>
      <c r="H9082" s="217" t="s">
        <v>178</v>
      </c>
      <c r="I9082" s="217">
        <v>1</v>
      </c>
      <c r="J9082" s="217">
        <v>1</v>
      </c>
      <c r="K9082" s="217">
        <v>0</v>
      </c>
      <c r="L9082" s="217">
        <v>0</v>
      </c>
      <c r="M9082" s="217">
        <v>45.925925925925903</v>
      </c>
      <c r="N9082" s="217">
        <v>21.7741935483871</v>
      </c>
      <c r="O9082" s="217">
        <v>21.7741935483871</v>
      </c>
      <c r="P9082" s="217">
        <v>0</v>
      </c>
      <c r="Q9082" s="217">
        <v>21.7741935483871</v>
      </c>
      <c r="R9082" s="217">
        <v>21.7741935483871</v>
      </c>
      <c r="S9082" s="217">
        <v>0</v>
      </c>
      <c r="T9082" s="217">
        <v>21.7741935483871</v>
      </c>
      <c r="U9082" s="217">
        <v>21.7741935483871</v>
      </c>
      <c r="V9082" s="217">
        <v>0</v>
      </c>
      <c r="W9082" s="217">
        <v>21.7741935483871</v>
      </c>
      <c r="X9082" s="217">
        <v>21.7741935483871</v>
      </c>
      <c r="Y9082" s="217">
        <v>0</v>
      </c>
    </row>
    <row r="9083" spans="2:25">
      <c r="B9083" s="217" t="s">
        <v>9252</v>
      </c>
      <c r="C9083" s="217" t="s">
        <v>5935</v>
      </c>
      <c r="D9083" s="217" t="s">
        <v>20</v>
      </c>
      <c r="E9083" s="217" t="s">
        <v>87</v>
      </c>
      <c r="F9083" s="217" t="s">
        <v>12</v>
      </c>
      <c r="G9083" s="217" t="s">
        <v>10</v>
      </c>
      <c r="H9083" s="217" t="s">
        <v>5</v>
      </c>
      <c r="I9083" s="217">
        <v>4</v>
      </c>
      <c r="J9083" s="217">
        <v>4</v>
      </c>
      <c r="K9083" s="217">
        <v>0</v>
      </c>
      <c r="L9083" s="217">
        <v>5</v>
      </c>
      <c r="M9083" s="217">
        <v>310</v>
      </c>
      <c r="N9083" s="217">
        <v>12.9032258064516</v>
      </c>
      <c r="O9083" s="217">
        <v>12.9032258064516</v>
      </c>
      <c r="P9083" s="217">
        <v>0</v>
      </c>
      <c r="Q9083" s="217">
        <v>12.9032258064516</v>
      </c>
      <c r="R9083" s="217">
        <v>12.9032258064516</v>
      </c>
      <c r="S9083" s="217">
        <v>0</v>
      </c>
      <c r="T9083" s="217">
        <v>12.9032258064516</v>
      </c>
      <c r="U9083" s="217">
        <v>12.9032258064516</v>
      </c>
      <c r="V9083" s="217">
        <v>0</v>
      </c>
      <c r="W9083" s="217">
        <v>12.9032258064516</v>
      </c>
      <c r="X9083" s="217">
        <v>12.9032258064516</v>
      </c>
      <c r="Y9083" s="217">
        <v>0</v>
      </c>
    </row>
    <row r="9084" spans="2:25">
      <c r="B9084" s="217" t="s">
        <v>9253</v>
      </c>
      <c r="C9084" s="217" t="s">
        <v>5935</v>
      </c>
      <c r="D9084" s="217" t="s">
        <v>20</v>
      </c>
      <c r="E9084" s="217" t="s">
        <v>87</v>
      </c>
      <c r="F9084" s="217" t="s">
        <v>9</v>
      </c>
      <c r="G9084" s="217" t="s">
        <v>10</v>
      </c>
      <c r="H9084" s="217" t="s">
        <v>170</v>
      </c>
      <c r="I9084" s="217">
        <v>0</v>
      </c>
      <c r="J9084" s="217">
        <v>0</v>
      </c>
      <c r="K9084" s="217">
        <v>0</v>
      </c>
      <c r="L9084" s="217">
        <v>0</v>
      </c>
      <c r="M9084" s="217">
        <v>22.8571428571429</v>
      </c>
      <c r="N9084" s="217">
        <v>0</v>
      </c>
      <c r="O9084" s="217">
        <v>0</v>
      </c>
      <c r="P9084" s="217">
        <v>0</v>
      </c>
      <c r="Q9084" s="217">
        <v>0</v>
      </c>
      <c r="R9084" s="217">
        <v>0</v>
      </c>
      <c r="S9084" s="217">
        <v>0</v>
      </c>
      <c r="T9084" s="217">
        <v>0</v>
      </c>
      <c r="U9084" s="217">
        <v>0</v>
      </c>
      <c r="V9084" s="217">
        <v>0</v>
      </c>
      <c r="W9084" s="217">
        <v>0</v>
      </c>
      <c r="X9084" s="217">
        <v>0</v>
      </c>
      <c r="Y9084" s="217">
        <v>0</v>
      </c>
    </row>
    <row r="9085" spans="2:25">
      <c r="B9085" s="217" t="s">
        <v>9254</v>
      </c>
      <c r="C9085" s="217" t="s">
        <v>5935</v>
      </c>
      <c r="D9085" s="217" t="s">
        <v>20</v>
      </c>
      <c r="E9085" s="217" t="s">
        <v>87</v>
      </c>
      <c r="F9085" s="217" t="s">
        <v>9</v>
      </c>
      <c r="G9085" s="217" t="s">
        <v>10</v>
      </c>
      <c r="H9085" s="217" t="s">
        <v>172</v>
      </c>
      <c r="I9085" s="217">
        <v>0</v>
      </c>
      <c r="J9085" s="217">
        <v>0</v>
      </c>
      <c r="K9085" s="217">
        <v>0</v>
      </c>
      <c r="L9085" s="217">
        <v>2</v>
      </c>
      <c r="M9085" s="217">
        <v>91.428571428571402</v>
      </c>
      <c r="N9085" s="217">
        <v>0</v>
      </c>
      <c r="O9085" s="217">
        <v>0</v>
      </c>
      <c r="P9085" s="217">
        <v>0</v>
      </c>
      <c r="Q9085" s="217">
        <v>0</v>
      </c>
      <c r="R9085" s="217">
        <v>0</v>
      </c>
      <c r="S9085" s="217">
        <v>0</v>
      </c>
      <c r="T9085" s="217">
        <v>0</v>
      </c>
      <c r="U9085" s="217">
        <v>0</v>
      </c>
      <c r="V9085" s="217">
        <v>0</v>
      </c>
      <c r="W9085" s="217">
        <v>0</v>
      </c>
      <c r="X9085" s="217">
        <v>0</v>
      </c>
      <c r="Y9085" s="217">
        <v>0</v>
      </c>
    </row>
    <row r="9086" spans="2:25">
      <c r="B9086" s="217" t="s">
        <v>9255</v>
      </c>
      <c r="C9086" s="217" t="s">
        <v>5935</v>
      </c>
      <c r="D9086" s="217" t="s">
        <v>20</v>
      </c>
      <c r="E9086" s="217" t="s">
        <v>87</v>
      </c>
      <c r="F9086" s="217" t="s">
        <v>9</v>
      </c>
      <c r="G9086" s="217" t="s">
        <v>10</v>
      </c>
      <c r="H9086" s="217" t="s">
        <v>174</v>
      </c>
      <c r="I9086" s="217">
        <v>0</v>
      </c>
      <c r="J9086" s="217">
        <v>0</v>
      </c>
      <c r="K9086" s="217">
        <v>0</v>
      </c>
      <c r="L9086" s="217">
        <v>2</v>
      </c>
      <c r="M9086" s="217">
        <v>91.428571428571402</v>
      </c>
      <c r="N9086" s="217">
        <v>0</v>
      </c>
      <c r="O9086" s="217">
        <v>0</v>
      </c>
      <c r="P9086" s="217">
        <v>0</v>
      </c>
      <c r="Q9086" s="217">
        <v>0</v>
      </c>
      <c r="R9086" s="217">
        <v>0</v>
      </c>
      <c r="S9086" s="217">
        <v>0</v>
      </c>
      <c r="T9086" s="217">
        <v>0</v>
      </c>
      <c r="U9086" s="217">
        <v>0</v>
      </c>
      <c r="V9086" s="217">
        <v>0</v>
      </c>
      <c r="W9086" s="217">
        <v>0</v>
      </c>
      <c r="X9086" s="217">
        <v>0</v>
      </c>
      <c r="Y9086" s="217">
        <v>0</v>
      </c>
    </row>
    <row r="9087" spans="2:25">
      <c r="B9087" s="217" t="s">
        <v>9256</v>
      </c>
      <c r="C9087" s="217" t="s">
        <v>5935</v>
      </c>
      <c r="D9087" s="217" t="s">
        <v>20</v>
      </c>
      <c r="E9087" s="217" t="s">
        <v>87</v>
      </c>
      <c r="F9087" s="217" t="s">
        <v>9</v>
      </c>
      <c r="G9087" s="217" t="s">
        <v>10</v>
      </c>
      <c r="H9087" s="217" t="s">
        <v>176</v>
      </c>
      <c r="I9087" s="217">
        <v>0</v>
      </c>
      <c r="J9087" s="217">
        <v>0</v>
      </c>
      <c r="K9087" s="217">
        <v>0</v>
      </c>
      <c r="L9087" s="217">
        <v>1</v>
      </c>
      <c r="M9087" s="217">
        <v>68.571428571428598</v>
      </c>
      <c r="N9087" s="217">
        <v>0</v>
      </c>
      <c r="O9087" s="217">
        <v>0</v>
      </c>
      <c r="P9087" s="217">
        <v>0</v>
      </c>
      <c r="Q9087" s="217">
        <v>0</v>
      </c>
      <c r="R9087" s="217">
        <v>0</v>
      </c>
      <c r="S9087" s="217">
        <v>0</v>
      </c>
      <c r="T9087" s="217">
        <v>0</v>
      </c>
      <c r="U9087" s="217">
        <v>0</v>
      </c>
      <c r="V9087" s="217">
        <v>0</v>
      </c>
      <c r="W9087" s="217">
        <v>0</v>
      </c>
      <c r="X9087" s="217">
        <v>0</v>
      </c>
      <c r="Y9087" s="217">
        <v>0</v>
      </c>
    </row>
    <row r="9088" spans="2:25">
      <c r="B9088" s="217" t="s">
        <v>9257</v>
      </c>
      <c r="C9088" s="217" t="s">
        <v>5935</v>
      </c>
      <c r="D9088" s="217" t="s">
        <v>20</v>
      </c>
      <c r="E9088" s="217" t="s">
        <v>87</v>
      </c>
      <c r="F9088" s="217" t="s">
        <v>9</v>
      </c>
      <c r="G9088" s="217" t="s">
        <v>10</v>
      </c>
      <c r="H9088" s="217" t="s">
        <v>178</v>
      </c>
      <c r="I9088" s="217">
        <v>0</v>
      </c>
      <c r="J9088" s="217">
        <v>0</v>
      </c>
      <c r="K9088" s="217">
        <v>0</v>
      </c>
      <c r="L9088" s="217">
        <v>0</v>
      </c>
      <c r="M9088" s="217">
        <v>45.714285714285701</v>
      </c>
      <c r="N9088" s="217">
        <v>0</v>
      </c>
      <c r="O9088" s="217">
        <v>0</v>
      </c>
      <c r="P9088" s="217">
        <v>0</v>
      </c>
      <c r="Q9088" s="217">
        <v>0</v>
      </c>
      <c r="R9088" s="217">
        <v>0</v>
      </c>
      <c r="S9088" s="217">
        <v>0</v>
      </c>
      <c r="T9088" s="217">
        <v>0</v>
      </c>
      <c r="U9088" s="217">
        <v>0</v>
      </c>
      <c r="V9088" s="217">
        <v>0</v>
      </c>
      <c r="W9088" s="217">
        <v>0</v>
      </c>
      <c r="X9088" s="217">
        <v>0</v>
      </c>
      <c r="Y9088" s="217">
        <v>0</v>
      </c>
    </row>
    <row r="9089" spans="2:25">
      <c r="B9089" s="217" t="s">
        <v>9258</v>
      </c>
      <c r="C9089" s="217" t="s">
        <v>5935</v>
      </c>
      <c r="D9089" s="217" t="s">
        <v>20</v>
      </c>
      <c r="E9089" s="217" t="s">
        <v>87</v>
      </c>
      <c r="F9089" s="217" t="s">
        <v>9</v>
      </c>
      <c r="G9089" s="217" t="s">
        <v>10</v>
      </c>
      <c r="H9089" s="217" t="s">
        <v>5</v>
      </c>
      <c r="I9089" s="217">
        <v>0</v>
      </c>
      <c r="J9089" s="217">
        <v>0</v>
      </c>
      <c r="K9089" s="217">
        <v>0</v>
      </c>
      <c r="L9089" s="217">
        <v>5</v>
      </c>
      <c r="M9089" s="217">
        <v>320</v>
      </c>
      <c r="N9089" s="217">
        <v>0</v>
      </c>
      <c r="O9089" s="217">
        <v>0</v>
      </c>
      <c r="P9089" s="217">
        <v>0</v>
      </c>
      <c r="Q9089" s="217">
        <v>0</v>
      </c>
      <c r="R9089" s="217">
        <v>0</v>
      </c>
      <c r="S9089" s="217">
        <v>0</v>
      </c>
      <c r="T9089" s="217">
        <v>0</v>
      </c>
      <c r="U9089" s="217">
        <v>0</v>
      </c>
      <c r="V9089" s="217">
        <v>0</v>
      </c>
      <c r="W9089" s="217">
        <v>0</v>
      </c>
      <c r="X9089" s="217">
        <v>0</v>
      </c>
      <c r="Y9089" s="217">
        <v>0</v>
      </c>
    </row>
    <row r="9090" spans="2:25">
      <c r="B9090" s="217" t="s">
        <v>9259</v>
      </c>
      <c r="C9090" s="217" t="s">
        <v>5935</v>
      </c>
      <c r="D9090" s="217" t="s">
        <v>20</v>
      </c>
      <c r="E9090" s="217" t="s">
        <v>87</v>
      </c>
      <c r="F9090" s="217" t="s">
        <v>5</v>
      </c>
      <c r="G9090" s="217" t="s">
        <v>10</v>
      </c>
      <c r="H9090" s="217" t="s">
        <v>170</v>
      </c>
      <c r="I9090" s="217">
        <v>0</v>
      </c>
      <c r="J9090" s="217">
        <v>0</v>
      </c>
      <c r="K9090" s="217">
        <v>0</v>
      </c>
      <c r="L9090" s="217">
        <v>0</v>
      </c>
      <c r="M9090" s="217">
        <v>68.783068783068799</v>
      </c>
      <c r="N9090" s="217">
        <v>0</v>
      </c>
      <c r="O9090" s="217">
        <v>0</v>
      </c>
      <c r="P9090" s="217">
        <v>0</v>
      </c>
      <c r="Q9090" s="217">
        <v>0</v>
      </c>
      <c r="R9090" s="217">
        <v>0</v>
      </c>
      <c r="S9090" s="217">
        <v>0</v>
      </c>
      <c r="T9090" s="217">
        <v>0</v>
      </c>
      <c r="U9090" s="217">
        <v>0</v>
      </c>
      <c r="V9090" s="217">
        <v>0</v>
      </c>
      <c r="W9090" s="217">
        <v>0</v>
      </c>
      <c r="X9090" s="217">
        <v>0</v>
      </c>
      <c r="Y9090" s="217">
        <v>0</v>
      </c>
    </row>
    <row r="9091" spans="2:25">
      <c r="B9091" s="217" t="s">
        <v>9260</v>
      </c>
      <c r="C9091" s="217" t="s">
        <v>5935</v>
      </c>
      <c r="D9091" s="217" t="s">
        <v>20</v>
      </c>
      <c r="E9091" s="217" t="s">
        <v>87</v>
      </c>
      <c r="F9091" s="217" t="s">
        <v>5</v>
      </c>
      <c r="G9091" s="217" t="s">
        <v>10</v>
      </c>
      <c r="H9091" s="217" t="s">
        <v>172</v>
      </c>
      <c r="I9091" s="217">
        <v>0</v>
      </c>
      <c r="J9091" s="217">
        <v>0</v>
      </c>
      <c r="K9091" s="217">
        <v>0</v>
      </c>
      <c r="L9091" s="217">
        <v>3</v>
      </c>
      <c r="M9091" s="217">
        <v>148.83597883597901</v>
      </c>
      <c r="N9091" s="217">
        <v>0</v>
      </c>
      <c r="O9091" s="217">
        <v>0</v>
      </c>
      <c r="P9091" s="217">
        <v>0</v>
      </c>
      <c r="Q9091" s="217">
        <v>0</v>
      </c>
      <c r="R9091" s="217">
        <v>0</v>
      </c>
      <c r="S9091" s="217">
        <v>0</v>
      </c>
      <c r="T9091" s="217">
        <v>0</v>
      </c>
      <c r="U9091" s="217">
        <v>0</v>
      </c>
      <c r="V9091" s="217">
        <v>0</v>
      </c>
      <c r="W9091" s="217">
        <v>0</v>
      </c>
      <c r="X9091" s="217">
        <v>0</v>
      </c>
      <c r="Y9091" s="217">
        <v>0</v>
      </c>
    </row>
    <row r="9092" spans="2:25">
      <c r="B9092" s="217" t="s">
        <v>9261</v>
      </c>
      <c r="C9092" s="217" t="s">
        <v>5935</v>
      </c>
      <c r="D9092" s="217" t="s">
        <v>20</v>
      </c>
      <c r="E9092" s="217" t="s">
        <v>87</v>
      </c>
      <c r="F9092" s="217" t="s">
        <v>5</v>
      </c>
      <c r="G9092" s="217" t="s">
        <v>10</v>
      </c>
      <c r="H9092" s="217" t="s">
        <v>174</v>
      </c>
      <c r="I9092" s="217">
        <v>2</v>
      </c>
      <c r="J9092" s="217">
        <v>2</v>
      </c>
      <c r="K9092" s="217">
        <v>0</v>
      </c>
      <c r="L9092" s="217">
        <v>4</v>
      </c>
      <c r="M9092" s="217">
        <v>171.798941798942</v>
      </c>
      <c r="N9092" s="217">
        <v>11.641515244841401</v>
      </c>
      <c r="O9092" s="217">
        <v>11.641515244841401</v>
      </c>
      <c r="P9092" s="217">
        <v>0</v>
      </c>
      <c r="Q9092" s="217">
        <v>11.641515244841401</v>
      </c>
      <c r="R9092" s="217">
        <v>11.641515244841401</v>
      </c>
      <c r="S9092" s="217">
        <v>0</v>
      </c>
      <c r="T9092" s="217">
        <v>11.641515244841401</v>
      </c>
      <c r="U9092" s="217">
        <v>11.641515244841401</v>
      </c>
      <c r="V9092" s="217">
        <v>0</v>
      </c>
      <c r="W9092" s="217">
        <v>11.641515244841401</v>
      </c>
      <c r="X9092" s="217">
        <v>11.641515244841401</v>
      </c>
      <c r="Y9092" s="217">
        <v>0</v>
      </c>
    </row>
    <row r="9093" spans="2:25">
      <c r="B9093" s="217" t="s">
        <v>9262</v>
      </c>
      <c r="C9093" s="217" t="s">
        <v>5935</v>
      </c>
      <c r="D9093" s="217" t="s">
        <v>20</v>
      </c>
      <c r="E9093" s="217" t="s">
        <v>87</v>
      </c>
      <c r="F9093" s="217" t="s">
        <v>5</v>
      </c>
      <c r="G9093" s="217" t="s">
        <v>10</v>
      </c>
      <c r="H9093" s="217" t="s">
        <v>176</v>
      </c>
      <c r="I9093" s="217">
        <v>1</v>
      </c>
      <c r="J9093" s="217">
        <v>1</v>
      </c>
      <c r="K9093" s="217">
        <v>0</v>
      </c>
      <c r="L9093" s="217">
        <v>3</v>
      </c>
      <c r="M9093" s="217">
        <v>148.94179894179899</v>
      </c>
      <c r="N9093" s="217">
        <v>6.7140319715808197</v>
      </c>
      <c r="O9093" s="217">
        <v>6.7140319715808197</v>
      </c>
      <c r="P9093" s="217">
        <v>0</v>
      </c>
      <c r="Q9093" s="217">
        <v>6.7140319715808197</v>
      </c>
      <c r="R9093" s="217">
        <v>6.7140319715808197</v>
      </c>
      <c r="S9093" s="217">
        <v>0</v>
      </c>
      <c r="T9093" s="217">
        <v>6.7140319715808197</v>
      </c>
      <c r="U9093" s="217">
        <v>6.7140319715808197</v>
      </c>
      <c r="V9093" s="217">
        <v>0</v>
      </c>
      <c r="W9093" s="217">
        <v>6.7140319715808197</v>
      </c>
      <c r="X9093" s="217">
        <v>6.7140319715808197</v>
      </c>
      <c r="Y9093" s="217">
        <v>0</v>
      </c>
    </row>
    <row r="9094" spans="2:25">
      <c r="B9094" s="217" t="s">
        <v>9263</v>
      </c>
      <c r="C9094" s="217" t="s">
        <v>5935</v>
      </c>
      <c r="D9094" s="217" t="s">
        <v>20</v>
      </c>
      <c r="E9094" s="217" t="s">
        <v>87</v>
      </c>
      <c r="F9094" s="217" t="s">
        <v>5</v>
      </c>
      <c r="G9094" s="217" t="s">
        <v>10</v>
      </c>
      <c r="H9094" s="217" t="s">
        <v>178</v>
      </c>
      <c r="I9094" s="217">
        <v>1</v>
      </c>
      <c r="J9094" s="217">
        <v>1</v>
      </c>
      <c r="K9094" s="217">
        <v>0</v>
      </c>
      <c r="L9094" s="217">
        <v>0</v>
      </c>
      <c r="M9094" s="217">
        <v>91.640211640211604</v>
      </c>
      <c r="N9094" s="217">
        <v>10.912240184757501</v>
      </c>
      <c r="O9094" s="217">
        <v>10.912240184757501</v>
      </c>
      <c r="P9094" s="217">
        <v>0</v>
      </c>
      <c r="Q9094" s="217">
        <v>10.912240184757501</v>
      </c>
      <c r="R9094" s="217">
        <v>10.912240184757501</v>
      </c>
      <c r="S9094" s="217">
        <v>0</v>
      </c>
      <c r="T9094" s="217">
        <v>10.912240184757501</v>
      </c>
      <c r="U9094" s="217">
        <v>10.912240184757501</v>
      </c>
      <c r="V9094" s="217">
        <v>0</v>
      </c>
      <c r="W9094" s="217">
        <v>10.912240184757501</v>
      </c>
      <c r="X9094" s="217">
        <v>10.912240184757501</v>
      </c>
      <c r="Y9094" s="217">
        <v>0</v>
      </c>
    </row>
    <row r="9095" spans="2:25">
      <c r="B9095" s="217" t="s">
        <v>9264</v>
      </c>
      <c r="C9095" s="217" t="s">
        <v>5935</v>
      </c>
      <c r="D9095" s="217" t="s">
        <v>20</v>
      </c>
      <c r="E9095" s="217" t="s">
        <v>87</v>
      </c>
      <c r="F9095" s="217" t="s">
        <v>5</v>
      </c>
      <c r="G9095" s="217" t="s">
        <v>10</v>
      </c>
      <c r="H9095" s="217" t="s">
        <v>5</v>
      </c>
      <c r="I9095" s="217">
        <v>4</v>
      </c>
      <c r="J9095" s="217">
        <v>4</v>
      </c>
      <c r="K9095" s="217">
        <v>0</v>
      </c>
      <c r="L9095" s="217">
        <v>10</v>
      </c>
      <c r="M9095" s="217">
        <v>630</v>
      </c>
      <c r="N9095" s="217">
        <v>6.3492063492063497</v>
      </c>
      <c r="O9095" s="217">
        <v>6.3492063492063497</v>
      </c>
      <c r="P9095" s="217">
        <v>0</v>
      </c>
      <c r="Q9095" s="217">
        <v>6.3492063492063497</v>
      </c>
      <c r="R9095" s="217">
        <v>6.3492063492063497</v>
      </c>
      <c r="S9095" s="217">
        <v>0</v>
      </c>
      <c r="T9095" s="217">
        <v>6.3492063492063497</v>
      </c>
      <c r="U9095" s="217">
        <v>6.3492063492063497</v>
      </c>
      <c r="V9095" s="217">
        <v>0</v>
      </c>
      <c r="W9095" s="217">
        <v>6.3492063492063497</v>
      </c>
      <c r="X9095" s="217">
        <v>6.3492063492063497</v>
      </c>
      <c r="Y9095" s="217">
        <v>0</v>
      </c>
    </row>
    <row r="9096" spans="2:25">
      <c r="B9096" s="217" t="s">
        <v>9265</v>
      </c>
      <c r="C9096" s="217" t="s">
        <v>5935</v>
      </c>
      <c r="D9096" s="217" t="s">
        <v>20</v>
      </c>
      <c r="E9096" s="217" t="s">
        <v>87</v>
      </c>
      <c r="F9096" s="217" t="s">
        <v>12</v>
      </c>
      <c r="G9096" s="217" t="s">
        <v>49</v>
      </c>
      <c r="H9096" s="217" t="s">
        <v>170</v>
      </c>
      <c r="I9096" s="217">
        <v>0</v>
      </c>
      <c r="J9096" s="217">
        <v>0</v>
      </c>
      <c r="K9096" s="217">
        <v>0</v>
      </c>
      <c r="L9096" s="217">
        <v>9</v>
      </c>
      <c r="M9096" s="217">
        <v>194.09090909090901</v>
      </c>
      <c r="N9096" s="217">
        <v>0</v>
      </c>
      <c r="O9096" s="217">
        <v>0</v>
      </c>
      <c r="P9096" s="217">
        <v>0</v>
      </c>
      <c r="Q9096" s="217">
        <v>0</v>
      </c>
      <c r="R9096" s="217">
        <v>0</v>
      </c>
      <c r="S9096" s="217">
        <v>0</v>
      </c>
      <c r="T9096" s="217">
        <v>0</v>
      </c>
      <c r="U9096" s="217">
        <v>0</v>
      </c>
      <c r="V9096" s="217">
        <v>0</v>
      </c>
      <c r="W9096" s="217">
        <v>0</v>
      </c>
      <c r="X9096" s="217">
        <v>0</v>
      </c>
      <c r="Y9096" s="217">
        <v>0</v>
      </c>
    </row>
    <row r="9097" spans="2:25">
      <c r="B9097" s="217" t="s">
        <v>9266</v>
      </c>
      <c r="C9097" s="217" t="s">
        <v>5935</v>
      </c>
      <c r="D9097" s="217" t="s">
        <v>20</v>
      </c>
      <c r="E9097" s="217" t="s">
        <v>87</v>
      </c>
      <c r="F9097" s="217" t="s">
        <v>12</v>
      </c>
      <c r="G9097" s="217" t="s">
        <v>49</v>
      </c>
      <c r="H9097" s="217" t="s">
        <v>172</v>
      </c>
      <c r="I9097" s="217">
        <v>2</v>
      </c>
      <c r="J9097" s="217">
        <v>2</v>
      </c>
      <c r="K9097" s="217">
        <v>0</v>
      </c>
      <c r="L9097" s="217">
        <v>8</v>
      </c>
      <c r="M9097" s="217">
        <v>295.75757575757598</v>
      </c>
      <c r="N9097" s="217">
        <v>6.7622950819672099</v>
      </c>
      <c r="O9097" s="217">
        <v>6.7622950819672099</v>
      </c>
      <c r="P9097" s="217">
        <v>0</v>
      </c>
      <c r="Q9097" s="217">
        <v>6.7622950819672099</v>
      </c>
      <c r="R9097" s="217">
        <v>6.7622950819672099</v>
      </c>
      <c r="S9097" s="217">
        <v>0</v>
      </c>
      <c r="T9097" s="217">
        <v>6.7622950819672099</v>
      </c>
      <c r="U9097" s="217">
        <v>6.7622950819672099</v>
      </c>
      <c r="V9097" s="217">
        <v>0</v>
      </c>
      <c r="W9097" s="217">
        <v>6.7622950819672099</v>
      </c>
      <c r="X9097" s="217">
        <v>6.7622950819672099</v>
      </c>
      <c r="Y9097" s="217">
        <v>0</v>
      </c>
    </row>
    <row r="9098" spans="2:25">
      <c r="B9098" s="217" t="s">
        <v>9267</v>
      </c>
      <c r="C9098" s="217" t="s">
        <v>5935</v>
      </c>
      <c r="D9098" s="217" t="s">
        <v>20</v>
      </c>
      <c r="E9098" s="217" t="s">
        <v>87</v>
      </c>
      <c r="F9098" s="217" t="s">
        <v>12</v>
      </c>
      <c r="G9098" s="217" t="s">
        <v>49</v>
      </c>
      <c r="H9098" s="217" t="s">
        <v>174</v>
      </c>
      <c r="I9098" s="217">
        <v>2</v>
      </c>
      <c r="J9098" s="217">
        <v>2</v>
      </c>
      <c r="K9098" s="217">
        <v>0</v>
      </c>
      <c r="L9098" s="217">
        <v>12</v>
      </c>
      <c r="M9098" s="217">
        <v>314.24242424242402</v>
      </c>
      <c r="N9098" s="217">
        <v>6.3645130183220804</v>
      </c>
      <c r="O9098" s="217">
        <v>6.3645130183220804</v>
      </c>
      <c r="P9098" s="217">
        <v>0</v>
      </c>
      <c r="Q9098" s="217">
        <v>6.3645130183220804</v>
      </c>
      <c r="R9098" s="217">
        <v>6.3645130183220804</v>
      </c>
      <c r="S9098" s="217">
        <v>0</v>
      </c>
      <c r="T9098" s="217">
        <v>6.3645130183220804</v>
      </c>
      <c r="U9098" s="217">
        <v>6.3645130183220804</v>
      </c>
      <c r="V9098" s="217">
        <v>0</v>
      </c>
      <c r="W9098" s="217">
        <v>6.3645130183220804</v>
      </c>
      <c r="X9098" s="217">
        <v>6.3645130183220804</v>
      </c>
      <c r="Y9098" s="217">
        <v>0</v>
      </c>
    </row>
    <row r="9099" spans="2:25">
      <c r="B9099" s="217" t="s">
        <v>9268</v>
      </c>
      <c r="C9099" s="217" t="s">
        <v>5935</v>
      </c>
      <c r="D9099" s="217" t="s">
        <v>20</v>
      </c>
      <c r="E9099" s="217" t="s">
        <v>87</v>
      </c>
      <c r="F9099" s="217" t="s">
        <v>12</v>
      </c>
      <c r="G9099" s="217" t="s">
        <v>49</v>
      </c>
      <c r="H9099" s="217" t="s">
        <v>176</v>
      </c>
      <c r="I9099" s="217">
        <v>3</v>
      </c>
      <c r="J9099" s="217">
        <v>3</v>
      </c>
      <c r="K9099" s="217">
        <v>0</v>
      </c>
      <c r="L9099" s="217">
        <v>7</v>
      </c>
      <c r="M9099" s="217">
        <v>295.75757575757598</v>
      </c>
      <c r="N9099" s="217">
        <v>10.143442622950801</v>
      </c>
      <c r="O9099" s="217">
        <v>10.143442622950801</v>
      </c>
      <c r="P9099" s="217">
        <v>0</v>
      </c>
      <c r="Q9099" s="217">
        <v>10.143442622950801</v>
      </c>
      <c r="R9099" s="217">
        <v>10.143442622950801</v>
      </c>
      <c r="S9099" s="217">
        <v>0</v>
      </c>
      <c r="T9099" s="217">
        <v>10.143442622950801</v>
      </c>
      <c r="U9099" s="217">
        <v>10.143442622950801</v>
      </c>
      <c r="V9099" s="217">
        <v>0</v>
      </c>
      <c r="W9099" s="217">
        <v>10.143442622950801</v>
      </c>
      <c r="X9099" s="217">
        <v>10.143442622950801</v>
      </c>
      <c r="Y9099" s="217">
        <v>0</v>
      </c>
    </row>
    <row r="9100" spans="2:25">
      <c r="B9100" s="217" t="s">
        <v>9269</v>
      </c>
      <c r="C9100" s="217" t="s">
        <v>5935</v>
      </c>
      <c r="D9100" s="217" t="s">
        <v>20</v>
      </c>
      <c r="E9100" s="217" t="s">
        <v>87</v>
      </c>
      <c r="F9100" s="217" t="s">
        <v>12</v>
      </c>
      <c r="G9100" s="217" t="s">
        <v>49</v>
      </c>
      <c r="H9100" s="217" t="s">
        <v>178</v>
      </c>
      <c r="I9100" s="217">
        <v>1</v>
      </c>
      <c r="J9100" s="217">
        <v>1</v>
      </c>
      <c r="K9100" s="217">
        <v>0</v>
      </c>
      <c r="L9100" s="217">
        <v>3</v>
      </c>
      <c r="M9100" s="217">
        <v>120.151515151515</v>
      </c>
      <c r="N9100" s="217">
        <v>8.3228247162673394</v>
      </c>
      <c r="O9100" s="217">
        <v>8.3228247162673394</v>
      </c>
      <c r="P9100" s="217">
        <v>0</v>
      </c>
      <c r="Q9100" s="217">
        <v>8.3228247162673394</v>
      </c>
      <c r="R9100" s="217">
        <v>8.3228247162673394</v>
      </c>
      <c r="S9100" s="217">
        <v>0</v>
      </c>
      <c r="T9100" s="217">
        <v>8.3228247162673394</v>
      </c>
      <c r="U9100" s="217">
        <v>8.3228247162673394</v>
      </c>
      <c r="V9100" s="217">
        <v>0</v>
      </c>
      <c r="W9100" s="217">
        <v>8.3228247162673394</v>
      </c>
      <c r="X9100" s="217">
        <v>8.3228247162673394</v>
      </c>
      <c r="Y9100" s="217">
        <v>0</v>
      </c>
    </row>
    <row r="9101" spans="2:25">
      <c r="B9101" s="217" t="s">
        <v>9270</v>
      </c>
      <c r="C9101" s="217" t="s">
        <v>5935</v>
      </c>
      <c r="D9101" s="217" t="s">
        <v>20</v>
      </c>
      <c r="E9101" s="217" t="s">
        <v>87</v>
      </c>
      <c r="F9101" s="217" t="s">
        <v>12</v>
      </c>
      <c r="G9101" s="217" t="s">
        <v>49</v>
      </c>
      <c r="H9101" s="217" t="s">
        <v>5</v>
      </c>
      <c r="I9101" s="217">
        <v>8</v>
      </c>
      <c r="J9101" s="217">
        <v>8</v>
      </c>
      <c r="K9101" s="217">
        <v>0</v>
      </c>
      <c r="L9101" s="217">
        <v>39</v>
      </c>
      <c r="M9101" s="217">
        <v>1220</v>
      </c>
      <c r="N9101" s="217">
        <v>6.5573770491803298</v>
      </c>
      <c r="O9101" s="217">
        <v>6.5573770491803298</v>
      </c>
      <c r="P9101" s="217">
        <v>0</v>
      </c>
      <c r="Q9101" s="217">
        <v>6.5573770491803298</v>
      </c>
      <c r="R9101" s="217">
        <v>6.5573770491803298</v>
      </c>
      <c r="S9101" s="217">
        <v>0</v>
      </c>
      <c r="T9101" s="217">
        <v>6.5573770491803298</v>
      </c>
      <c r="U9101" s="217">
        <v>6.5573770491803298</v>
      </c>
      <c r="V9101" s="217">
        <v>0</v>
      </c>
      <c r="W9101" s="217">
        <v>6.5573770491803298</v>
      </c>
      <c r="X9101" s="217">
        <v>6.5573770491803298</v>
      </c>
      <c r="Y9101" s="217">
        <v>0</v>
      </c>
    </row>
    <row r="9102" spans="2:25">
      <c r="B9102" s="217" t="s">
        <v>9271</v>
      </c>
      <c r="C9102" s="217" t="s">
        <v>5935</v>
      </c>
      <c r="D9102" s="217" t="s">
        <v>20</v>
      </c>
      <c r="E9102" s="217" t="s">
        <v>87</v>
      </c>
      <c r="F9102" s="217" t="s">
        <v>9</v>
      </c>
      <c r="G9102" s="217" t="s">
        <v>49</v>
      </c>
      <c r="H9102" s="217" t="s">
        <v>170</v>
      </c>
      <c r="I9102" s="217">
        <v>1</v>
      </c>
      <c r="J9102" s="217">
        <v>1</v>
      </c>
      <c r="K9102" s="217">
        <v>0</v>
      </c>
      <c r="L9102" s="217">
        <v>8</v>
      </c>
      <c r="M9102" s="217">
        <v>235.099337748344</v>
      </c>
      <c r="N9102" s="217">
        <v>4.2535211267605604</v>
      </c>
      <c r="O9102" s="217">
        <v>4.2535211267605604</v>
      </c>
      <c r="P9102" s="217">
        <v>0</v>
      </c>
      <c r="Q9102" s="217">
        <v>4.2535211267605604</v>
      </c>
      <c r="R9102" s="217">
        <v>4.2535211267605604</v>
      </c>
      <c r="S9102" s="217">
        <v>0</v>
      </c>
      <c r="T9102" s="217">
        <v>4.2535211267605604</v>
      </c>
      <c r="U9102" s="217">
        <v>4.2535211267605604</v>
      </c>
      <c r="V9102" s="217">
        <v>0</v>
      </c>
      <c r="W9102" s="217">
        <v>4.2535211267605604</v>
      </c>
      <c r="X9102" s="217">
        <v>4.2535211267605604</v>
      </c>
      <c r="Y9102" s="217">
        <v>0</v>
      </c>
    </row>
    <row r="9103" spans="2:25">
      <c r="B9103" s="217" t="s">
        <v>9272</v>
      </c>
      <c r="C9103" s="217" t="s">
        <v>5935</v>
      </c>
      <c r="D9103" s="217" t="s">
        <v>20</v>
      </c>
      <c r="E9103" s="217" t="s">
        <v>87</v>
      </c>
      <c r="F9103" s="217" t="s">
        <v>9</v>
      </c>
      <c r="G9103" s="217" t="s">
        <v>49</v>
      </c>
      <c r="H9103" s="217" t="s">
        <v>172</v>
      </c>
      <c r="I9103" s="217">
        <v>0</v>
      </c>
      <c r="J9103" s="217">
        <v>0</v>
      </c>
      <c r="K9103" s="217">
        <v>0</v>
      </c>
      <c r="L9103" s="217">
        <v>8</v>
      </c>
      <c r="M9103" s="217">
        <v>366.75496688741703</v>
      </c>
      <c r="N9103" s="217">
        <v>0</v>
      </c>
      <c r="O9103" s="217">
        <v>0</v>
      </c>
      <c r="P9103" s="217">
        <v>0</v>
      </c>
      <c r="Q9103" s="217">
        <v>0</v>
      </c>
      <c r="R9103" s="217">
        <v>0</v>
      </c>
      <c r="S9103" s="217">
        <v>0</v>
      </c>
      <c r="T9103" s="217">
        <v>0</v>
      </c>
      <c r="U9103" s="217">
        <v>0</v>
      </c>
      <c r="V9103" s="217">
        <v>0</v>
      </c>
      <c r="W9103" s="217">
        <v>0</v>
      </c>
      <c r="X9103" s="217">
        <v>0</v>
      </c>
      <c r="Y9103" s="217">
        <v>0</v>
      </c>
    </row>
    <row r="9104" spans="2:25">
      <c r="B9104" s="217" t="s">
        <v>9273</v>
      </c>
      <c r="C9104" s="217" t="s">
        <v>5935</v>
      </c>
      <c r="D9104" s="217" t="s">
        <v>20</v>
      </c>
      <c r="E9104" s="217" t="s">
        <v>87</v>
      </c>
      <c r="F9104" s="217" t="s">
        <v>9</v>
      </c>
      <c r="G9104" s="217" t="s">
        <v>49</v>
      </c>
      <c r="H9104" s="217" t="s">
        <v>174</v>
      </c>
      <c r="I9104" s="217">
        <v>4</v>
      </c>
      <c r="J9104" s="217">
        <v>4</v>
      </c>
      <c r="K9104" s="217">
        <v>0</v>
      </c>
      <c r="L9104" s="217">
        <v>15</v>
      </c>
      <c r="M9104" s="217">
        <v>385.56291390728501</v>
      </c>
      <c r="N9104" s="217">
        <v>10.3744417725867</v>
      </c>
      <c r="O9104" s="217">
        <v>10.3744417725867</v>
      </c>
      <c r="P9104" s="217">
        <v>0</v>
      </c>
      <c r="Q9104" s="217">
        <v>10.3744417725867</v>
      </c>
      <c r="R9104" s="217">
        <v>10.3744417725867</v>
      </c>
      <c r="S9104" s="217">
        <v>0</v>
      </c>
      <c r="T9104" s="217">
        <v>10.3744417725867</v>
      </c>
      <c r="U9104" s="217">
        <v>10.3744417725867</v>
      </c>
      <c r="V9104" s="217">
        <v>0</v>
      </c>
      <c r="W9104" s="217">
        <v>10.3744417725867</v>
      </c>
      <c r="X9104" s="217">
        <v>10.3744417725867</v>
      </c>
      <c r="Y9104" s="217">
        <v>0</v>
      </c>
    </row>
    <row r="9105" spans="2:25">
      <c r="B9105" s="217" t="s">
        <v>9274</v>
      </c>
      <c r="C9105" s="217" t="s">
        <v>5935</v>
      </c>
      <c r="D9105" s="217" t="s">
        <v>20</v>
      </c>
      <c r="E9105" s="217" t="s">
        <v>87</v>
      </c>
      <c r="F9105" s="217" t="s">
        <v>9</v>
      </c>
      <c r="G9105" s="217" t="s">
        <v>49</v>
      </c>
      <c r="H9105" s="217" t="s">
        <v>176</v>
      </c>
      <c r="I9105" s="217">
        <v>2</v>
      </c>
      <c r="J9105" s="217">
        <v>2</v>
      </c>
      <c r="K9105" s="217">
        <v>0</v>
      </c>
      <c r="L9105" s="217">
        <v>10</v>
      </c>
      <c r="M9105" s="217">
        <v>300.927152317881</v>
      </c>
      <c r="N9105" s="217">
        <v>6.64612676056338</v>
      </c>
      <c r="O9105" s="217">
        <v>6.64612676056338</v>
      </c>
      <c r="P9105" s="217">
        <v>0</v>
      </c>
      <c r="Q9105" s="217">
        <v>6.64612676056338</v>
      </c>
      <c r="R9105" s="217">
        <v>6.64612676056338</v>
      </c>
      <c r="S9105" s="217">
        <v>0</v>
      </c>
      <c r="T9105" s="217">
        <v>6.64612676056338</v>
      </c>
      <c r="U9105" s="217">
        <v>6.64612676056338</v>
      </c>
      <c r="V9105" s="217">
        <v>0</v>
      </c>
      <c r="W9105" s="217">
        <v>6.64612676056338</v>
      </c>
      <c r="X9105" s="217">
        <v>6.64612676056338</v>
      </c>
      <c r="Y9105" s="217">
        <v>0</v>
      </c>
    </row>
    <row r="9106" spans="2:25">
      <c r="B9106" s="217" t="s">
        <v>9275</v>
      </c>
      <c r="C9106" s="217" t="s">
        <v>5935</v>
      </c>
      <c r="D9106" s="217" t="s">
        <v>20</v>
      </c>
      <c r="E9106" s="217" t="s">
        <v>87</v>
      </c>
      <c r="F9106" s="217" t="s">
        <v>9</v>
      </c>
      <c r="G9106" s="217" t="s">
        <v>49</v>
      </c>
      <c r="H9106" s="217" t="s">
        <v>178</v>
      </c>
      <c r="I9106" s="217">
        <v>0</v>
      </c>
      <c r="J9106" s="217">
        <v>0</v>
      </c>
      <c r="K9106" s="217">
        <v>0</v>
      </c>
      <c r="L9106" s="217">
        <v>2</v>
      </c>
      <c r="M9106" s="217">
        <v>131.655629139073</v>
      </c>
      <c r="N9106" s="217">
        <v>0</v>
      </c>
      <c r="O9106" s="217">
        <v>0</v>
      </c>
      <c r="P9106" s="217">
        <v>0</v>
      </c>
      <c r="Q9106" s="217">
        <v>0</v>
      </c>
      <c r="R9106" s="217">
        <v>0</v>
      </c>
      <c r="S9106" s="217">
        <v>0</v>
      </c>
      <c r="T9106" s="217">
        <v>0</v>
      </c>
      <c r="U9106" s="217">
        <v>0</v>
      </c>
      <c r="V9106" s="217">
        <v>0</v>
      </c>
      <c r="W9106" s="217">
        <v>0</v>
      </c>
      <c r="X9106" s="217">
        <v>0</v>
      </c>
      <c r="Y9106" s="217">
        <v>0</v>
      </c>
    </row>
    <row r="9107" spans="2:25">
      <c r="B9107" s="217" t="s">
        <v>9276</v>
      </c>
      <c r="C9107" s="217" t="s">
        <v>5935</v>
      </c>
      <c r="D9107" s="217" t="s">
        <v>20</v>
      </c>
      <c r="E9107" s="217" t="s">
        <v>87</v>
      </c>
      <c r="F9107" s="217" t="s">
        <v>9</v>
      </c>
      <c r="G9107" s="217" t="s">
        <v>49</v>
      </c>
      <c r="H9107" s="217" t="s">
        <v>5</v>
      </c>
      <c r="I9107" s="217">
        <v>7</v>
      </c>
      <c r="J9107" s="217">
        <v>7</v>
      </c>
      <c r="K9107" s="217">
        <v>0</v>
      </c>
      <c r="L9107" s="217">
        <v>43</v>
      </c>
      <c r="M9107" s="217">
        <v>1420</v>
      </c>
      <c r="N9107" s="217">
        <v>4.9295774647887303</v>
      </c>
      <c r="O9107" s="217">
        <v>4.9295774647887303</v>
      </c>
      <c r="P9107" s="217">
        <v>0</v>
      </c>
      <c r="Q9107" s="217">
        <v>4.9295774647887303</v>
      </c>
      <c r="R9107" s="217">
        <v>4.9295774647887303</v>
      </c>
      <c r="S9107" s="217">
        <v>0</v>
      </c>
      <c r="T9107" s="217">
        <v>4.9295774647887303</v>
      </c>
      <c r="U9107" s="217">
        <v>4.9295774647887303</v>
      </c>
      <c r="V9107" s="217">
        <v>0</v>
      </c>
      <c r="W9107" s="217">
        <v>4.9295774647887303</v>
      </c>
      <c r="X9107" s="217">
        <v>4.9295774647887303</v>
      </c>
      <c r="Y9107" s="217">
        <v>0</v>
      </c>
    </row>
    <row r="9108" spans="2:25">
      <c r="B9108" s="217" t="s">
        <v>9277</v>
      </c>
      <c r="C9108" s="217" t="s">
        <v>5935</v>
      </c>
      <c r="D9108" s="217" t="s">
        <v>20</v>
      </c>
      <c r="E9108" s="217" t="s">
        <v>87</v>
      </c>
      <c r="F9108" s="217" t="s">
        <v>5</v>
      </c>
      <c r="G9108" s="217" t="s">
        <v>49</v>
      </c>
      <c r="H9108" s="217" t="s">
        <v>170</v>
      </c>
      <c r="I9108" s="217">
        <v>1</v>
      </c>
      <c r="J9108" s="217">
        <v>1</v>
      </c>
      <c r="K9108" s="217">
        <v>0</v>
      </c>
      <c r="L9108" s="217">
        <v>17</v>
      </c>
      <c r="M9108" s="217">
        <v>429.19024683925397</v>
      </c>
      <c r="N9108" s="217">
        <v>2.3299690693449899</v>
      </c>
      <c r="O9108" s="217">
        <v>2.3299690693449899</v>
      </c>
      <c r="P9108" s="217">
        <v>0</v>
      </c>
      <c r="Q9108" s="217">
        <v>2.3299690693449899</v>
      </c>
      <c r="R9108" s="217">
        <v>2.3299690693449899</v>
      </c>
      <c r="S9108" s="217">
        <v>0</v>
      </c>
      <c r="T9108" s="217">
        <v>2.3299690693449899</v>
      </c>
      <c r="U9108" s="217">
        <v>2.3299690693449899</v>
      </c>
      <c r="V9108" s="217">
        <v>0</v>
      </c>
      <c r="W9108" s="217">
        <v>2.3299690693449899</v>
      </c>
      <c r="X9108" s="217">
        <v>2.3299690693449899</v>
      </c>
      <c r="Y9108" s="217">
        <v>0</v>
      </c>
    </row>
    <row r="9109" spans="2:25">
      <c r="B9109" s="217" t="s">
        <v>9278</v>
      </c>
      <c r="C9109" s="217" t="s">
        <v>5935</v>
      </c>
      <c r="D9109" s="217" t="s">
        <v>20</v>
      </c>
      <c r="E9109" s="217" t="s">
        <v>87</v>
      </c>
      <c r="F9109" s="217" t="s">
        <v>5</v>
      </c>
      <c r="G9109" s="217" t="s">
        <v>49</v>
      </c>
      <c r="H9109" s="217" t="s">
        <v>172</v>
      </c>
      <c r="I9109" s="217">
        <v>2</v>
      </c>
      <c r="J9109" s="217">
        <v>2</v>
      </c>
      <c r="K9109" s="217">
        <v>0</v>
      </c>
      <c r="L9109" s="217">
        <v>16</v>
      </c>
      <c r="M9109" s="217">
        <v>662.512542644993</v>
      </c>
      <c r="N9109" s="217">
        <v>3.01881077151425</v>
      </c>
      <c r="O9109" s="217">
        <v>3.01881077151425</v>
      </c>
      <c r="P9109" s="217">
        <v>0</v>
      </c>
      <c r="Q9109" s="217">
        <v>3.01881077151425</v>
      </c>
      <c r="R9109" s="217">
        <v>3.01881077151425</v>
      </c>
      <c r="S9109" s="217">
        <v>0</v>
      </c>
      <c r="T9109" s="217">
        <v>3.01881077151425</v>
      </c>
      <c r="U9109" s="217">
        <v>3.01881077151425</v>
      </c>
      <c r="V9109" s="217">
        <v>0</v>
      </c>
      <c r="W9109" s="217">
        <v>3.01881077151425</v>
      </c>
      <c r="X9109" s="217">
        <v>3.01881077151425</v>
      </c>
      <c r="Y9109" s="217">
        <v>0</v>
      </c>
    </row>
    <row r="9110" spans="2:25">
      <c r="B9110" s="217" t="s">
        <v>9279</v>
      </c>
      <c r="C9110" s="217" t="s">
        <v>5935</v>
      </c>
      <c r="D9110" s="217" t="s">
        <v>20</v>
      </c>
      <c r="E9110" s="217" t="s">
        <v>87</v>
      </c>
      <c r="F9110" s="217" t="s">
        <v>5</v>
      </c>
      <c r="G9110" s="217" t="s">
        <v>49</v>
      </c>
      <c r="H9110" s="217" t="s">
        <v>174</v>
      </c>
      <c r="I9110" s="217">
        <v>6</v>
      </c>
      <c r="J9110" s="217">
        <v>6</v>
      </c>
      <c r="K9110" s="217">
        <v>0</v>
      </c>
      <c r="L9110" s="217">
        <v>27</v>
      </c>
      <c r="M9110" s="217">
        <v>699.80533814970897</v>
      </c>
      <c r="N9110" s="217">
        <v>8.5738128489617509</v>
      </c>
      <c r="O9110" s="217">
        <v>8.5738128489617509</v>
      </c>
      <c r="P9110" s="217">
        <v>0</v>
      </c>
      <c r="Q9110" s="217">
        <v>8.5738128489617509</v>
      </c>
      <c r="R9110" s="217">
        <v>8.5738128489617509</v>
      </c>
      <c r="S9110" s="217">
        <v>0</v>
      </c>
      <c r="T9110" s="217">
        <v>8.5738128489617509</v>
      </c>
      <c r="U9110" s="217">
        <v>8.5738128489617509</v>
      </c>
      <c r="V9110" s="217">
        <v>0</v>
      </c>
      <c r="W9110" s="217">
        <v>8.5738128489617509</v>
      </c>
      <c r="X9110" s="217">
        <v>8.5738128489617509</v>
      </c>
      <c r="Y9110" s="217">
        <v>0</v>
      </c>
    </row>
    <row r="9111" spans="2:25">
      <c r="B9111" s="217" t="s">
        <v>9280</v>
      </c>
      <c r="C9111" s="217" t="s">
        <v>5935</v>
      </c>
      <c r="D9111" s="217" t="s">
        <v>20</v>
      </c>
      <c r="E9111" s="217" t="s">
        <v>87</v>
      </c>
      <c r="F9111" s="217" t="s">
        <v>5</v>
      </c>
      <c r="G9111" s="217" t="s">
        <v>49</v>
      </c>
      <c r="H9111" s="217" t="s">
        <v>176</v>
      </c>
      <c r="I9111" s="217">
        <v>5</v>
      </c>
      <c r="J9111" s="217">
        <v>5</v>
      </c>
      <c r="K9111" s="217">
        <v>0</v>
      </c>
      <c r="L9111" s="217">
        <v>17</v>
      </c>
      <c r="M9111" s="217">
        <v>596.68472807545697</v>
      </c>
      <c r="N9111" s="217">
        <v>8.3796346122800394</v>
      </c>
      <c r="O9111" s="217">
        <v>8.3796346122800394</v>
      </c>
      <c r="P9111" s="217">
        <v>0</v>
      </c>
      <c r="Q9111" s="217">
        <v>8.3796346122800394</v>
      </c>
      <c r="R9111" s="217">
        <v>8.3796346122800394</v>
      </c>
      <c r="S9111" s="217">
        <v>0</v>
      </c>
      <c r="T9111" s="217">
        <v>8.3796346122800394</v>
      </c>
      <c r="U9111" s="217">
        <v>8.3796346122800394</v>
      </c>
      <c r="V9111" s="217">
        <v>0</v>
      </c>
      <c r="W9111" s="217">
        <v>8.3796346122800394</v>
      </c>
      <c r="X9111" s="217">
        <v>8.3796346122800394</v>
      </c>
      <c r="Y9111" s="217">
        <v>0</v>
      </c>
    </row>
    <row r="9112" spans="2:25">
      <c r="B9112" s="217" t="s">
        <v>9281</v>
      </c>
      <c r="C9112" s="217" t="s">
        <v>5935</v>
      </c>
      <c r="D9112" s="217" t="s">
        <v>20</v>
      </c>
      <c r="E9112" s="217" t="s">
        <v>87</v>
      </c>
      <c r="F9112" s="217" t="s">
        <v>5</v>
      </c>
      <c r="G9112" s="217" t="s">
        <v>49</v>
      </c>
      <c r="H9112" s="217" t="s">
        <v>178</v>
      </c>
      <c r="I9112" s="217">
        <v>1</v>
      </c>
      <c r="J9112" s="217">
        <v>1</v>
      </c>
      <c r="K9112" s="217">
        <v>0</v>
      </c>
      <c r="L9112" s="217">
        <v>5</v>
      </c>
      <c r="M9112" s="217">
        <v>251.80714429058801</v>
      </c>
      <c r="N9112" s="217">
        <v>3.97129320066467</v>
      </c>
      <c r="O9112" s="217">
        <v>3.97129320066467</v>
      </c>
      <c r="P9112" s="217">
        <v>0</v>
      </c>
      <c r="Q9112" s="217">
        <v>3.97129320066467</v>
      </c>
      <c r="R9112" s="217">
        <v>3.97129320066467</v>
      </c>
      <c r="S9112" s="217">
        <v>0</v>
      </c>
      <c r="T9112" s="217">
        <v>3.97129320066467</v>
      </c>
      <c r="U9112" s="217">
        <v>3.97129320066467</v>
      </c>
      <c r="V9112" s="217">
        <v>0</v>
      </c>
      <c r="W9112" s="217">
        <v>3.97129320066467</v>
      </c>
      <c r="X9112" s="217">
        <v>3.97129320066467</v>
      </c>
      <c r="Y9112" s="217">
        <v>0</v>
      </c>
    </row>
    <row r="9113" spans="2:25">
      <c r="B9113" s="217" t="s">
        <v>9282</v>
      </c>
      <c r="C9113" s="217" t="s">
        <v>5935</v>
      </c>
      <c r="D9113" s="217" t="s">
        <v>20</v>
      </c>
      <c r="E9113" s="217" t="s">
        <v>87</v>
      </c>
      <c r="F9113" s="217" t="s">
        <v>5</v>
      </c>
      <c r="G9113" s="217" t="s">
        <v>49</v>
      </c>
      <c r="H9113" s="217" t="s">
        <v>5</v>
      </c>
      <c r="I9113" s="217">
        <v>15</v>
      </c>
      <c r="J9113" s="217">
        <v>15</v>
      </c>
      <c r="K9113" s="217">
        <v>0</v>
      </c>
      <c r="L9113" s="217">
        <v>82</v>
      </c>
      <c r="M9113" s="217">
        <v>2640</v>
      </c>
      <c r="N9113" s="217">
        <v>5.6818181818181799</v>
      </c>
      <c r="O9113" s="217">
        <v>5.6818181818181799</v>
      </c>
      <c r="P9113" s="217">
        <v>0</v>
      </c>
      <c r="Q9113" s="217">
        <v>5.6818181818181799</v>
      </c>
      <c r="R9113" s="217">
        <v>5.6818181818181799</v>
      </c>
      <c r="S9113" s="217">
        <v>0</v>
      </c>
      <c r="T9113" s="217">
        <v>5.6818181818181799</v>
      </c>
      <c r="U9113" s="217">
        <v>5.6818181818181799</v>
      </c>
      <c r="V9113" s="217">
        <v>0</v>
      </c>
      <c r="W9113" s="217">
        <v>5.6818181818181799</v>
      </c>
      <c r="X9113" s="217">
        <v>5.6818181818181799</v>
      </c>
      <c r="Y9113" s="217">
        <v>0</v>
      </c>
    </row>
    <row r="9114" spans="2:25">
      <c r="B9114" s="217" t="s">
        <v>9283</v>
      </c>
      <c r="C9114" s="217" t="s">
        <v>5935</v>
      </c>
      <c r="D9114" s="217" t="s">
        <v>20</v>
      </c>
      <c r="E9114" s="217" t="s">
        <v>87</v>
      </c>
      <c r="F9114" s="217" t="s">
        <v>12</v>
      </c>
      <c r="G9114" s="217" t="s">
        <v>13</v>
      </c>
      <c r="H9114" s="217" t="s">
        <v>170</v>
      </c>
      <c r="I9114" s="217">
        <v>0</v>
      </c>
      <c r="J9114" s="217">
        <v>0</v>
      </c>
      <c r="K9114" s="217">
        <v>0</v>
      </c>
      <c r="L9114" s="217">
        <v>0</v>
      </c>
      <c r="M9114" s="217">
        <v>0</v>
      </c>
    </row>
    <row r="9115" spans="2:25">
      <c r="B9115" s="217" t="s">
        <v>9284</v>
      </c>
      <c r="C9115" s="217" t="s">
        <v>5935</v>
      </c>
      <c r="D9115" s="217" t="s">
        <v>20</v>
      </c>
      <c r="E9115" s="217" t="s">
        <v>87</v>
      </c>
      <c r="F9115" s="217" t="s">
        <v>12</v>
      </c>
      <c r="G9115" s="217" t="s">
        <v>13</v>
      </c>
      <c r="H9115" s="217" t="s">
        <v>172</v>
      </c>
      <c r="I9115" s="217">
        <v>0</v>
      </c>
      <c r="J9115" s="217">
        <v>0</v>
      </c>
      <c r="K9115" s="217">
        <v>0</v>
      </c>
      <c r="L9115" s="217">
        <v>0</v>
      </c>
      <c r="M9115" s="217">
        <v>0</v>
      </c>
    </row>
    <row r="9116" spans="2:25">
      <c r="B9116" s="217" t="s">
        <v>9285</v>
      </c>
      <c r="C9116" s="217" t="s">
        <v>5935</v>
      </c>
      <c r="D9116" s="217" t="s">
        <v>20</v>
      </c>
      <c r="E9116" s="217" t="s">
        <v>87</v>
      </c>
      <c r="F9116" s="217" t="s">
        <v>12</v>
      </c>
      <c r="G9116" s="217" t="s">
        <v>13</v>
      </c>
      <c r="H9116" s="217" t="s">
        <v>174</v>
      </c>
      <c r="I9116" s="217">
        <v>0</v>
      </c>
      <c r="J9116" s="217">
        <v>0</v>
      </c>
      <c r="K9116" s="217">
        <v>0</v>
      </c>
      <c r="L9116" s="217">
        <v>1</v>
      </c>
      <c r="M9116" s="217">
        <v>0</v>
      </c>
    </row>
    <row r="9117" spans="2:25">
      <c r="B9117" s="217" t="s">
        <v>9286</v>
      </c>
      <c r="C9117" s="217" t="s">
        <v>5935</v>
      </c>
      <c r="D9117" s="217" t="s">
        <v>20</v>
      </c>
      <c r="E9117" s="217" t="s">
        <v>87</v>
      </c>
      <c r="F9117" s="217" t="s">
        <v>12</v>
      </c>
      <c r="G9117" s="217" t="s">
        <v>13</v>
      </c>
      <c r="H9117" s="217" t="s">
        <v>176</v>
      </c>
      <c r="I9117" s="217">
        <v>0</v>
      </c>
      <c r="J9117" s="217">
        <v>0</v>
      </c>
      <c r="K9117" s="217">
        <v>0</v>
      </c>
      <c r="L9117" s="217">
        <v>0</v>
      </c>
      <c r="M9117" s="217">
        <v>8.75</v>
      </c>
      <c r="N9117" s="217">
        <v>0</v>
      </c>
      <c r="O9117" s="217">
        <v>0</v>
      </c>
      <c r="P9117" s="217">
        <v>0</v>
      </c>
      <c r="Q9117" s="217">
        <v>0</v>
      </c>
      <c r="R9117" s="217">
        <v>0</v>
      </c>
      <c r="S9117" s="217">
        <v>0</v>
      </c>
      <c r="T9117" s="217">
        <v>0</v>
      </c>
      <c r="U9117" s="217">
        <v>0</v>
      </c>
      <c r="V9117" s="217">
        <v>0</v>
      </c>
      <c r="W9117" s="217">
        <v>0</v>
      </c>
      <c r="X9117" s="217">
        <v>0</v>
      </c>
      <c r="Y9117" s="217">
        <v>0</v>
      </c>
    </row>
    <row r="9118" spans="2:25">
      <c r="B9118" s="217" t="s">
        <v>9287</v>
      </c>
      <c r="C9118" s="217" t="s">
        <v>5935</v>
      </c>
      <c r="D9118" s="217" t="s">
        <v>20</v>
      </c>
      <c r="E9118" s="217" t="s">
        <v>87</v>
      </c>
      <c r="F9118" s="217" t="s">
        <v>12</v>
      </c>
      <c r="G9118" s="217" t="s">
        <v>13</v>
      </c>
      <c r="H9118" s="217" t="s">
        <v>178</v>
      </c>
      <c r="I9118" s="217">
        <v>0</v>
      </c>
      <c r="J9118" s="217">
        <v>0</v>
      </c>
      <c r="K9118" s="217">
        <v>0</v>
      </c>
      <c r="L9118" s="217">
        <v>0</v>
      </c>
      <c r="M9118" s="217">
        <v>26.25</v>
      </c>
      <c r="N9118" s="217">
        <v>0</v>
      </c>
      <c r="O9118" s="217">
        <v>0</v>
      </c>
      <c r="P9118" s="217">
        <v>0</v>
      </c>
      <c r="Q9118" s="217">
        <v>0</v>
      </c>
      <c r="R9118" s="217">
        <v>0</v>
      </c>
      <c r="S9118" s="217">
        <v>0</v>
      </c>
      <c r="T9118" s="217">
        <v>0</v>
      </c>
      <c r="U9118" s="217">
        <v>0</v>
      </c>
      <c r="V9118" s="217">
        <v>0</v>
      </c>
      <c r="W9118" s="217">
        <v>0</v>
      </c>
      <c r="X9118" s="217">
        <v>0</v>
      </c>
      <c r="Y9118" s="217">
        <v>0</v>
      </c>
    </row>
    <row r="9119" spans="2:25">
      <c r="B9119" s="217" t="s">
        <v>9288</v>
      </c>
      <c r="C9119" s="217" t="s">
        <v>5935</v>
      </c>
      <c r="D9119" s="217" t="s">
        <v>20</v>
      </c>
      <c r="E9119" s="217" t="s">
        <v>87</v>
      </c>
      <c r="F9119" s="217" t="s">
        <v>12</v>
      </c>
      <c r="G9119" s="217" t="s">
        <v>13</v>
      </c>
      <c r="H9119" s="217" t="s">
        <v>5</v>
      </c>
      <c r="I9119" s="217">
        <v>0</v>
      </c>
      <c r="J9119" s="217">
        <v>0</v>
      </c>
      <c r="K9119" s="217">
        <v>0</v>
      </c>
      <c r="L9119" s="217">
        <v>1</v>
      </c>
      <c r="M9119" s="217">
        <v>35</v>
      </c>
      <c r="N9119" s="217">
        <v>0</v>
      </c>
      <c r="O9119" s="217">
        <v>0</v>
      </c>
      <c r="P9119" s="217">
        <v>0</v>
      </c>
      <c r="Q9119" s="217">
        <v>0</v>
      </c>
      <c r="R9119" s="217">
        <v>0</v>
      </c>
      <c r="S9119" s="217">
        <v>0</v>
      </c>
      <c r="T9119" s="217">
        <v>0</v>
      </c>
      <c r="U9119" s="217">
        <v>0</v>
      </c>
      <c r="V9119" s="217">
        <v>0</v>
      </c>
      <c r="W9119" s="217">
        <v>0</v>
      </c>
      <c r="X9119" s="217">
        <v>0</v>
      </c>
      <c r="Y9119" s="217">
        <v>0</v>
      </c>
    </row>
    <row r="9120" spans="2:25">
      <c r="B9120" s="217" t="s">
        <v>9289</v>
      </c>
      <c r="C9120" s="217" t="s">
        <v>5935</v>
      </c>
      <c r="D9120" s="217" t="s">
        <v>20</v>
      </c>
      <c r="E9120" s="217" t="s">
        <v>87</v>
      </c>
      <c r="F9120" s="217" t="s">
        <v>9</v>
      </c>
      <c r="G9120" s="217" t="s">
        <v>13</v>
      </c>
      <c r="H9120" s="217" t="s">
        <v>170</v>
      </c>
      <c r="I9120" s="217">
        <v>0</v>
      </c>
      <c r="J9120" s="217">
        <v>0</v>
      </c>
      <c r="K9120" s="217">
        <v>0</v>
      </c>
      <c r="L9120" s="217">
        <v>1</v>
      </c>
      <c r="M9120" s="217">
        <v>0</v>
      </c>
    </row>
    <row r="9121" spans="2:25">
      <c r="B9121" s="217" t="s">
        <v>9290</v>
      </c>
      <c r="C9121" s="217" t="s">
        <v>5935</v>
      </c>
      <c r="D9121" s="217" t="s">
        <v>20</v>
      </c>
      <c r="E9121" s="217" t="s">
        <v>87</v>
      </c>
      <c r="F9121" s="217" t="s">
        <v>9</v>
      </c>
      <c r="G9121" s="217" t="s">
        <v>13</v>
      </c>
      <c r="H9121" s="217" t="s">
        <v>172</v>
      </c>
      <c r="I9121" s="217">
        <v>0</v>
      </c>
      <c r="J9121" s="217">
        <v>0</v>
      </c>
      <c r="K9121" s="217">
        <v>0</v>
      </c>
      <c r="L9121" s="217">
        <v>0</v>
      </c>
      <c r="M9121" s="217">
        <v>7.2222222222222197</v>
      </c>
      <c r="N9121" s="217">
        <v>0</v>
      </c>
      <c r="O9121" s="217">
        <v>0</v>
      </c>
      <c r="P9121" s="217">
        <v>0</v>
      </c>
      <c r="Q9121" s="217">
        <v>0</v>
      </c>
      <c r="R9121" s="217">
        <v>0</v>
      </c>
      <c r="S9121" s="217">
        <v>0</v>
      </c>
      <c r="T9121" s="217">
        <v>0</v>
      </c>
      <c r="U9121" s="217">
        <v>0</v>
      </c>
      <c r="V9121" s="217">
        <v>0</v>
      </c>
      <c r="W9121" s="217">
        <v>0</v>
      </c>
      <c r="X9121" s="217">
        <v>0</v>
      </c>
      <c r="Y9121" s="217">
        <v>0</v>
      </c>
    </row>
    <row r="9122" spans="2:25">
      <c r="B9122" s="217" t="s">
        <v>9291</v>
      </c>
      <c r="C9122" s="217" t="s">
        <v>5935</v>
      </c>
      <c r="D9122" s="217" t="s">
        <v>20</v>
      </c>
      <c r="E9122" s="217" t="s">
        <v>87</v>
      </c>
      <c r="F9122" s="217" t="s">
        <v>9</v>
      </c>
      <c r="G9122" s="217" t="s">
        <v>13</v>
      </c>
      <c r="H9122" s="217" t="s">
        <v>174</v>
      </c>
      <c r="I9122" s="217">
        <v>0</v>
      </c>
      <c r="J9122" s="217">
        <v>0</v>
      </c>
      <c r="K9122" s="217">
        <v>0</v>
      </c>
      <c r="L9122" s="217">
        <v>2</v>
      </c>
      <c r="M9122" s="217">
        <v>21.6666666666667</v>
      </c>
      <c r="N9122" s="217">
        <v>0</v>
      </c>
      <c r="O9122" s="217">
        <v>0</v>
      </c>
      <c r="P9122" s="217">
        <v>0</v>
      </c>
      <c r="Q9122" s="217">
        <v>0</v>
      </c>
      <c r="R9122" s="217">
        <v>0</v>
      </c>
      <c r="S9122" s="217">
        <v>0</v>
      </c>
      <c r="T9122" s="217">
        <v>0</v>
      </c>
      <c r="U9122" s="217">
        <v>0</v>
      </c>
      <c r="V9122" s="217">
        <v>0</v>
      </c>
      <c r="W9122" s="217">
        <v>0</v>
      </c>
      <c r="X9122" s="217">
        <v>0</v>
      </c>
      <c r="Y9122" s="217">
        <v>0</v>
      </c>
    </row>
    <row r="9123" spans="2:25">
      <c r="B9123" s="217" t="s">
        <v>9292</v>
      </c>
      <c r="C9123" s="217" t="s">
        <v>5935</v>
      </c>
      <c r="D9123" s="217" t="s">
        <v>20</v>
      </c>
      <c r="E9123" s="217" t="s">
        <v>87</v>
      </c>
      <c r="F9123" s="217" t="s">
        <v>9</v>
      </c>
      <c r="G9123" s="217" t="s">
        <v>13</v>
      </c>
      <c r="H9123" s="217" t="s">
        <v>176</v>
      </c>
      <c r="I9123" s="217">
        <v>0</v>
      </c>
      <c r="J9123" s="217">
        <v>0</v>
      </c>
      <c r="K9123" s="217">
        <v>0</v>
      </c>
      <c r="L9123" s="217">
        <v>0</v>
      </c>
      <c r="M9123" s="217">
        <v>21.6666666666667</v>
      </c>
      <c r="N9123" s="217">
        <v>0</v>
      </c>
      <c r="O9123" s="217">
        <v>0</v>
      </c>
      <c r="P9123" s="217">
        <v>0</v>
      </c>
      <c r="Q9123" s="217">
        <v>0</v>
      </c>
      <c r="R9123" s="217">
        <v>0</v>
      </c>
      <c r="S9123" s="217">
        <v>0</v>
      </c>
      <c r="T9123" s="217">
        <v>0</v>
      </c>
      <c r="U9123" s="217">
        <v>0</v>
      </c>
      <c r="V9123" s="217">
        <v>0</v>
      </c>
      <c r="W9123" s="217">
        <v>0</v>
      </c>
      <c r="X9123" s="217">
        <v>0</v>
      </c>
      <c r="Y9123" s="217">
        <v>0</v>
      </c>
    </row>
    <row r="9124" spans="2:25">
      <c r="B9124" s="217" t="s">
        <v>9293</v>
      </c>
      <c r="C9124" s="217" t="s">
        <v>5935</v>
      </c>
      <c r="D9124" s="217" t="s">
        <v>20</v>
      </c>
      <c r="E9124" s="217" t="s">
        <v>87</v>
      </c>
      <c r="F9124" s="217" t="s">
        <v>9</v>
      </c>
      <c r="G9124" s="217" t="s">
        <v>13</v>
      </c>
      <c r="H9124" s="217" t="s">
        <v>178</v>
      </c>
      <c r="I9124" s="217">
        <v>0</v>
      </c>
      <c r="J9124" s="217">
        <v>0</v>
      </c>
      <c r="K9124" s="217">
        <v>0</v>
      </c>
      <c r="L9124" s="217">
        <v>0</v>
      </c>
      <c r="M9124" s="217">
        <v>14.4444444444444</v>
      </c>
      <c r="N9124" s="217">
        <v>0</v>
      </c>
      <c r="O9124" s="217">
        <v>0</v>
      </c>
      <c r="P9124" s="217">
        <v>0</v>
      </c>
      <c r="Q9124" s="217">
        <v>0</v>
      </c>
      <c r="R9124" s="217">
        <v>0</v>
      </c>
      <c r="S9124" s="217">
        <v>0</v>
      </c>
      <c r="T9124" s="217">
        <v>0</v>
      </c>
      <c r="U9124" s="217">
        <v>0</v>
      </c>
      <c r="V9124" s="217">
        <v>0</v>
      </c>
      <c r="W9124" s="217">
        <v>0</v>
      </c>
      <c r="X9124" s="217">
        <v>0</v>
      </c>
      <c r="Y9124" s="217">
        <v>0</v>
      </c>
    </row>
    <row r="9125" spans="2:25">
      <c r="B9125" s="217" t="s">
        <v>9294</v>
      </c>
      <c r="C9125" s="217" t="s">
        <v>5935</v>
      </c>
      <c r="D9125" s="217" t="s">
        <v>20</v>
      </c>
      <c r="E9125" s="217" t="s">
        <v>87</v>
      </c>
      <c r="F9125" s="217" t="s">
        <v>9</v>
      </c>
      <c r="G9125" s="217" t="s">
        <v>13</v>
      </c>
      <c r="H9125" s="217" t="s">
        <v>5</v>
      </c>
      <c r="I9125" s="217">
        <v>0</v>
      </c>
      <c r="J9125" s="217">
        <v>0</v>
      </c>
      <c r="K9125" s="217">
        <v>0</v>
      </c>
      <c r="L9125" s="217">
        <v>3</v>
      </c>
      <c r="M9125" s="217">
        <v>65</v>
      </c>
      <c r="N9125" s="217">
        <v>0</v>
      </c>
      <c r="O9125" s="217">
        <v>0</v>
      </c>
      <c r="P9125" s="217">
        <v>0</v>
      </c>
      <c r="Q9125" s="217">
        <v>0</v>
      </c>
      <c r="R9125" s="217">
        <v>0</v>
      </c>
      <c r="S9125" s="217">
        <v>0</v>
      </c>
      <c r="T9125" s="217">
        <v>0</v>
      </c>
      <c r="U9125" s="217">
        <v>0</v>
      </c>
      <c r="V9125" s="217">
        <v>0</v>
      </c>
      <c r="W9125" s="217">
        <v>0</v>
      </c>
      <c r="X9125" s="217">
        <v>0</v>
      </c>
      <c r="Y9125" s="217">
        <v>0</v>
      </c>
    </row>
    <row r="9126" spans="2:25">
      <c r="B9126" s="217" t="s">
        <v>9295</v>
      </c>
      <c r="C9126" s="217" t="s">
        <v>5935</v>
      </c>
      <c r="D9126" s="217" t="s">
        <v>20</v>
      </c>
      <c r="E9126" s="217" t="s">
        <v>87</v>
      </c>
      <c r="F9126" s="217" t="s">
        <v>5</v>
      </c>
      <c r="G9126" s="217" t="s">
        <v>13</v>
      </c>
      <c r="H9126" s="217" t="s">
        <v>170</v>
      </c>
      <c r="I9126" s="217">
        <v>0</v>
      </c>
      <c r="J9126" s="217">
        <v>0</v>
      </c>
      <c r="K9126" s="217">
        <v>0</v>
      </c>
      <c r="L9126" s="217">
        <v>1</v>
      </c>
      <c r="M9126" s="217">
        <v>0</v>
      </c>
    </row>
    <row r="9127" spans="2:25">
      <c r="B9127" s="217" t="s">
        <v>9296</v>
      </c>
      <c r="C9127" s="217" t="s">
        <v>5935</v>
      </c>
      <c r="D9127" s="217" t="s">
        <v>20</v>
      </c>
      <c r="E9127" s="217" t="s">
        <v>87</v>
      </c>
      <c r="F9127" s="217" t="s">
        <v>5</v>
      </c>
      <c r="G9127" s="217" t="s">
        <v>13</v>
      </c>
      <c r="H9127" s="217" t="s">
        <v>172</v>
      </c>
      <c r="I9127" s="217">
        <v>0</v>
      </c>
      <c r="J9127" s="217">
        <v>0</v>
      </c>
      <c r="K9127" s="217">
        <v>0</v>
      </c>
      <c r="L9127" s="217">
        <v>0</v>
      </c>
      <c r="M9127" s="217">
        <v>7.2222222222222197</v>
      </c>
      <c r="N9127" s="217">
        <v>0</v>
      </c>
      <c r="O9127" s="217">
        <v>0</v>
      </c>
      <c r="P9127" s="217">
        <v>0</v>
      </c>
      <c r="Q9127" s="217">
        <v>0</v>
      </c>
      <c r="R9127" s="217">
        <v>0</v>
      </c>
      <c r="S9127" s="217">
        <v>0</v>
      </c>
      <c r="T9127" s="217">
        <v>0</v>
      </c>
      <c r="U9127" s="217">
        <v>0</v>
      </c>
      <c r="V9127" s="217">
        <v>0</v>
      </c>
      <c r="W9127" s="217">
        <v>0</v>
      </c>
      <c r="X9127" s="217">
        <v>0</v>
      </c>
      <c r="Y9127" s="217">
        <v>0</v>
      </c>
    </row>
    <row r="9128" spans="2:25">
      <c r="B9128" s="217" t="s">
        <v>9297</v>
      </c>
      <c r="C9128" s="217" t="s">
        <v>5935</v>
      </c>
      <c r="D9128" s="217" t="s">
        <v>20</v>
      </c>
      <c r="E9128" s="217" t="s">
        <v>87</v>
      </c>
      <c r="F9128" s="217" t="s">
        <v>5</v>
      </c>
      <c r="G9128" s="217" t="s">
        <v>13</v>
      </c>
      <c r="H9128" s="217" t="s">
        <v>174</v>
      </c>
      <c r="I9128" s="217">
        <v>0</v>
      </c>
      <c r="J9128" s="217">
        <v>0</v>
      </c>
      <c r="K9128" s="217">
        <v>0</v>
      </c>
      <c r="L9128" s="217">
        <v>3</v>
      </c>
      <c r="M9128" s="217">
        <v>21.6666666666667</v>
      </c>
      <c r="N9128" s="217">
        <v>0</v>
      </c>
      <c r="O9128" s="217">
        <v>0</v>
      </c>
      <c r="P9128" s="217">
        <v>0</v>
      </c>
      <c r="Q9128" s="217">
        <v>0</v>
      </c>
      <c r="R9128" s="217">
        <v>0</v>
      </c>
      <c r="S9128" s="217">
        <v>0</v>
      </c>
      <c r="T9128" s="217">
        <v>0</v>
      </c>
      <c r="U9128" s="217">
        <v>0</v>
      </c>
      <c r="V9128" s="217">
        <v>0</v>
      </c>
      <c r="W9128" s="217">
        <v>0</v>
      </c>
      <c r="X9128" s="217">
        <v>0</v>
      </c>
      <c r="Y9128" s="217">
        <v>0</v>
      </c>
    </row>
    <row r="9129" spans="2:25">
      <c r="B9129" s="217" t="s">
        <v>9298</v>
      </c>
      <c r="C9129" s="217" t="s">
        <v>5935</v>
      </c>
      <c r="D9129" s="217" t="s">
        <v>20</v>
      </c>
      <c r="E9129" s="217" t="s">
        <v>87</v>
      </c>
      <c r="F9129" s="217" t="s">
        <v>5</v>
      </c>
      <c r="G9129" s="217" t="s">
        <v>13</v>
      </c>
      <c r="H9129" s="217" t="s">
        <v>176</v>
      </c>
      <c r="I9129" s="217">
        <v>0</v>
      </c>
      <c r="J9129" s="217">
        <v>0</v>
      </c>
      <c r="K9129" s="217">
        <v>0</v>
      </c>
      <c r="L9129" s="217">
        <v>0</v>
      </c>
      <c r="M9129" s="217">
        <v>30.4166666666667</v>
      </c>
      <c r="N9129" s="217">
        <v>0</v>
      </c>
      <c r="O9129" s="217">
        <v>0</v>
      </c>
      <c r="P9129" s="217">
        <v>0</v>
      </c>
      <c r="Q9129" s="217">
        <v>0</v>
      </c>
      <c r="R9129" s="217">
        <v>0</v>
      </c>
      <c r="S9129" s="217">
        <v>0</v>
      </c>
      <c r="T9129" s="217">
        <v>0</v>
      </c>
      <c r="U9129" s="217">
        <v>0</v>
      </c>
      <c r="V9129" s="217">
        <v>0</v>
      </c>
      <c r="W9129" s="217">
        <v>0</v>
      </c>
      <c r="X9129" s="217">
        <v>0</v>
      </c>
      <c r="Y9129" s="217">
        <v>0</v>
      </c>
    </row>
    <row r="9130" spans="2:25">
      <c r="B9130" s="217" t="s">
        <v>9299</v>
      </c>
      <c r="C9130" s="217" t="s">
        <v>5935</v>
      </c>
      <c r="D9130" s="217" t="s">
        <v>20</v>
      </c>
      <c r="E9130" s="217" t="s">
        <v>87</v>
      </c>
      <c r="F9130" s="217" t="s">
        <v>5</v>
      </c>
      <c r="G9130" s="217" t="s">
        <v>13</v>
      </c>
      <c r="H9130" s="217" t="s">
        <v>178</v>
      </c>
      <c r="I9130" s="217">
        <v>0</v>
      </c>
      <c r="J9130" s="217">
        <v>0</v>
      </c>
      <c r="K9130" s="217">
        <v>0</v>
      </c>
      <c r="L9130" s="217">
        <v>0</v>
      </c>
      <c r="M9130" s="217">
        <v>40.6944444444444</v>
      </c>
      <c r="N9130" s="217">
        <v>0</v>
      </c>
      <c r="O9130" s="217">
        <v>0</v>
      </c>
      <c r="P9130" s="217">
        <v>0</v>
      </c>
      <c r="Q9130" s="217">
        <v>0</v>
      </c>
      <c r="R9130" s="217">
        <v>0</v>
      </c>
      <c r="S9130" s="217">
        <v>0</v>
      </c>
      <c r="T9130" s="217">
        <v>0</v>
      </c>
      <c r="U9130" s="217">
        <v>0</v>
      </c>
      <c r="V9130" s="217">
        <v>0</v>
      </c>
      <c r="W9130" s="217">
        <v>0</v>
      </c>
      <c r="X9130" s="217">
        <v>0</v>
      </c>
      <c r="Y9130" s="217">
        <v>0</v>
      </c>
    </row>
    <row r="9131" spans="2:25">
      <c r="B9131" s="217" t="s">
        <v>9300</v>
      </c>
      <c r="C9131" s="217" t="s">
        <v>5935</v>
      </c>
      <c r="D9131" s="217" t="s">
        <v>20</v>
      </c>
      <c r="E9131" s="217" t="s">
        <v>87</v>
      </c>
      <c r="F9131" s="217" t="s">
        <v>5</v>
      </c>
      <c r="G9131" s="217" t="s">
        <v>13</v>
      </c>
      <c r="H9131" s="217" t="s">
        <v>5</v>
      </c>
      <c r="I9131" s="217">
        <v>0</v>
      </c>
      <c r="J9131" s="217">
        <v>0</v>
      </c>
      <c r="K9131" s="217">
        <v>0</v>
      </c>
      <c r="L9131" s="217">
        <v>4</v>
      </c>
      <c r="M9131" s="217">
        <v>100</v>
      </c>
      <c r="N9131" s="217">
        <v>0</v>
      </c>
      <c r="O9131" s="217">
        <v>0</v>
      </c>
      <c r="P9131" s="217">
        <v>0</v>
      </c>
      <c r="Q9131" s="217">
        <v>0</v>
      </c>
      <c r="R9131" s="217">
        <v>0</v>
      </c>
      <c r="S9131" s="217">
        <v>0</v>
      </c>
      <c r="T9131" s="217">
        <v>0</v>
      </c>
      <c r="U9131" s="217">
        <v>0</v>
      </c>
      <c r="V9131" s="217">
        <v>0</v>
      </c>
      <c r="W9131" s="217">
        <v>0</v>
      </c>
      <c r="X9131" s="217">
        <v>0</v>
      </c>
      <c r="Y9131" s="217">
        <v>0</v>
      </c>
    </row>
    <row r="9132" spans="2:25">
      <c r="B9132" s="217" t="s">
        <v>9301</v>
      </c>
      <c r="C9132" s="217" t="s">
        <v>5935</v>
      </c>
      <c r="D9132" s="217" t="s">
        <v>20</v>
      </c>
      <c r="E9132" s="217" t="s">
        <v>87</v>
      </c>
      <c r="F9132" s="217" t="s">
        <v>12</v>
      </c>
      <c r="G9132" s="217" t="s">
        <v>5</v>
      </c>
      <c r="H9132" s="217" t="s">
        <v>170</v>
      </c>
      <c r="I9132" s="217">
        <v>0</v>
      </c>
      <c r="J9132" s="217">
        <v>0</v>
      </c>
      <c r="K9132" s="217">
        <v>0</v>
      </c>
      <c r="L9132" s="217">
        <v>9</v>
      </c>
      <c r="M9132" s="217">
        <v>240.01683501683499</v>
      </c>
      <c r="N9132" s="217">
        <v>0</v>
      </c>
      <c r="O9132" s="217">
        <v>0</v>
      </c>
      <c r="P9132" s="217">
        <v>0</v>
      </c>
      <c r="Q9132" s="217">
        <v>0</v>
      </c>
      <c r="R9132" s="217">
        <v>0</v>
      </c>
      <c r="S9132" s="217">
        <v>0</v>
      </c>
      <c r="T9132" s="217">
        <v>0</v>
      </c>
      <c r="U9132" s="217">
        <v>0</v>
      </c>
      <c r="V9132" s="217">
        <v>0</v>
      </c>
      <c r="W9132" s="217">
        <v>0</v>
      </c>
      <c r="X9132" s="217">
        <v>0</v>
      </c>
      <c r="Y9132" s="217">
        <v>0</v>
      </c>
    </row>
    <row r="9133" spans="2:25">
      <c r="B9133" s="217" t="s">
        <v>9302</v>
      </c>
      <c r="C9133" s="217" t="s">
        <v>5935</v>
      </c>
      <c r="D9133" s="217" t="s">
        <v>20</v>
      </c>
      <c r="E9133" s="217" t="s">
        <v>87</v>
      </c>
      <c r="F9133" s="217" t="s">
        <v>12</v>
      </c>
      <c r="G9133" s="217" t="s">
        <v>5</v>
      </c>
      <c r="H9133" s="217" t="s">
        <v>172</v>
      </c>
      <c r="I9133" s="217">
        <v>2</v>
      </c>
      <c r="J9133" s="217">
        <v>2</v>
      </c>
      <c r="K9133" s="217">
        <v>0</v>
      </c>
      <c r="L9133" s="217">
        <v>9</v>
      </c>
      <c r="M9133" s="217">
        <v>353.16498316498303</v>
      </c>
      <c r="N9133" s="217">
        <v>5.6630756030126799</v>
      </c>
      <c r="O9133" s="217">
        <v>5.6630756030126799</v>
      </c>
      <c r="P9133" s="217">
        <v>0</v>
      </c>
      <c r="Q9133" s="217">
        <v>5.6630756030126799</v>
      </c>
      <c r="R9133" s="217">
        <v>5.6630756030126799</v>
      </c>
      <c r="S9133" s="217">
        <v>0</v>
      </c>
      <c r="T9133" s="217">
        <v>5.6630756030126799</v>
      </c>
      <c r="U9133" s="217">
        <v>5.6630756030126799</v>
      </c>
      <c r="V9133" s="217">
        <v>0</v>
      </c>
      <c r="W9133" s="217">
        <v>5.6630756030126799</v>
      </c>
      <c r="X9133" s="217">
        <v>5.6630756030126799</v>
      </c>
      <c r="Y9133" s="217">
        <v>0</v>
      </c>
    </row>
    <row r="9134" spans="2:25">
      <c r="B9134" s="217" t="s">
        <v>9303</v>
      </c>
      <c r="C9134" s="217" t="s">
        <v>5935</v>
      </c>
      <c r="D9134" s="217" t="s">
        <v>20</v>
      </c>
      <c r="E9134" s="217" t="s">
        <v>87</v>
      </c>
      <c r="F9134" s="217" t="s">
        <v>12</v>
      </c>
      <c r="G9134" s="217" t="s">
        <v>5</v>
      </c>
      <c r="H9134" s="217" t="s">
        <v>174</v>
      </c>
      <c r="I9134" s="217">
        <v>4</v>
      </c>
      <c r="J9134" s="217">
        <v>4</v>
      </c>
      <c r="K9134" s="217">
        <v>0</v>
      </c>
      <c r="L9134" s="217">
        <v>15</v>
      </c>
      <c r="M9134" s="217">
        <v>394.61279461279503</v>
      </c>
      <c r="N9134" s="217">
        <v>10.136518771331099</v>
      </c>
      <c r="O9134" s="217">
        <v>10.136518771331099</v>
      </c>
      <c r="P9134" s="217">
        <v>0</v>
      </c>
      <c r="Q9134" s="217">
        <v>10.136518771331099</v>
      </c>
      <c r="R9134" s="217">
        <v>10.136518771331099</v>
      </c>
      <c r="S9134" s="217">
        <v>0</v>
      </c>
      <c r="T9134" s="217">
        <v>10.136518771331099</v>
      </c>
      <c r="U9134" s="217">
        <v>10.136518771331099</v>
      </c>
      <c r="V9134" s="217">
        <v>0</v>
      </c>
      <c r="W9134" s="217">
        <v>10.136518771331099</v>
      </c>
      <c r="X9134" s="217">
        <v>10.136518771331099</v>
      </c>
      <c r="Y9134" s="217">
        <v>0</v>
      </c>
    </row>
    <row r="9135" spans="2:25">
      <c r="B9135" s="217" t="s">
        <v>9304</v>
      </c>
      <c r="C9135" s="217" t="s">
        <v>5935</v>
      </c>
      <c r="D9135" s="217" t="s">
        <v>20</v>
      </c>
      <c r="E9135" s="217" t="s">
        <v>87</v>
      </c>
      <c r="F9135" s="217" t="s">
        <v>12</v>
      </c>
      <c r="G9135" s="217" t="s">
        <v>5</v>
      </c>
      <c r="H9135" s="217" t="s">
        <v>176</v>
      </c>
      <c r="I9135" s="217">
        <v>4</v>
      </c>
      <c r="J9135" s="217">
        <v>4</v>
      </c>
      <c r="K9135" s="217">
        <v>0</v>
      </c>
      <c r="L9135" s="217">
        <v>9</v>
      </c>
      <c r="M9135" s="217">
        <v>384.87794612794602</v>
      </c>
      <c r="N9135" s="217">
        <v>10.392905180049601</v>
      </c>
      <c r="O9135" s="217">
        <v>10.392905180049601</v>
      </c>
      <c r="P9135" s="217">
        <v>0</v>
      </c>
      <c r="Q9135" s="217">
        <v>10.392905180049601</v>
      </c>
      <c r="R9135" s="217">
        <v>10.392905180049601</v>
      </c>
      <c r="S9135" s="217">
        <v>0</v>
      </c>
      <c r="T9135" s="217">
        <v>10.392905180049601</v>
      </c>
      <c r="U9135" s="217">
        <v>10.392905180049601</v>
      </c>
      <c r="V9135" s="217">
        <v>0</v>
      </c>
      <c r="W9135" s="217">
        <v>10.392905180049601</v>
      </c>
      <c r="X9135" s="217">
        <v>10.392905180049601</v>
      </c>
      <c r="Y9135" s="217">
        <v>0</v>
      </c>
    </row>
    <row r="9136" spans="2:25">
      <c r="B9136" s="217" t="s">
        <v>9305</v>
      </c>
      <c r="C9136" s="217" t="s">
        <v>5935</v>
      </c>
      <c r="D9136" s="217" t="s">
        <v>20</v>
      </c>
      <c r="E9136" s="217" t="s">
        <v>87</v>
      </c>
      <c r="F9136" s="217" t="s">
        <v>12</v>
      </c>
      <c r="G9136" s="217" t="s">
        <v>5</v>
      </c>
      <c r="H9136" s="217" t="s">
        <v>178</v>
      </c>
      <c r="I9136" s="217">
        <v>2</v>
      </c>
      <c r="J9136" s="217">
        <v>2</v>
      </c>
      <c r="K9136" s="217">
        <v>0</v>
      </c>
      <c r="L9136" s="217">
        <v>3</v>
      </c>
      <c r="M9136" s="217">
        <v>192.32744107744099</v>
      </c>
      <c r="N9136" s="217">
        <v>10.3989320961989</v>
      </c>
      <c r="O9136" s="217">
        <v>10.3989320961989</v>
      </c>
      <c r="P9136" s="217">
        <v>0</v>
      </c>
      <c r="Q9136" s="217">
        <v>10.3989320961989</v>
      </c>
      <c r="R9136" s="217">
        <v>10.3989320961989</v>
      </c>
      <c r="S9136" s="217">
        <v>0</v>
      </c>
      <c r="T9136" s="217">
        <v>10.3989320961989</v>
      </c>
      <c r="U9136" s="217">
        <v>10.3989320961989</v>
      </c>
      <c r="V9136" s="217">
        <v>0</v>
      </c>
      <c r="W9136" s="217">
        <v>10.3989320961989</v>
      </c>
      <c r="X9136" s="217">
        <v>10.3989320961989</v>
      </c>
      <c r="Y9136" s="217">
        <v>0</v>
      </c>
    </row>
    <row r="9137" spans="2:25">
      <c r="B9137" s="217" t="s">
        <v>9306</v>
      </c>
      <c r="C9137" s="217" t="s">
        <v>5935</v>
      </c>
      <c r="D9137" s="217" t="s">
        <v>20</v>
      </c>
      <c r="E9137" s="217" t="s">
        <v>87</v>
      </c>
      <c r="F9137" s="217" t="s">
        <v>12</v>
      </c>
      <c r="G9137" s="217" t="s">
        <v>5</v>
      </c>
      <c r="H9137" s="217" t="s">
        <v>5</v>
      </c>
      <c r="I9137" s="217">
        <v>12</v>
      </c>
      <c r="J9137" s="217">
        <v>12</v>
      </c>
      <c r="K9137" s="217">
        <v>0</v>
      </c>
      <c r="L9137" s="217">
        <v>45</v>
      </c>
      <c r="M9137" s="217">
        <v>1565</v>
      </c>
      <c r="N9137" s="217">
        <v>7.6677316293929696</v>
      </c>
      <c r="O9137" s="217">
        <v>7.6677316293929696</v>
      </c>
      <c r="P9137" s="217">
        <v>0</v>
      </c>
      <c r="Q9137" s="217">
        <v>7.6677316293929696</v>
      </c>
      <c r="R9137" s="217">
        <v>7.6677316293929696</v>
      </c>
      <c r="S9137" s="217">
        <v>0</v>
      </c>
      <c r="T9137" s="217">
        <v>7.6677316293929696</v>
      </c>
      <c r="U9137" s="217">
        <v>7.6677316293929696</v>
      </c>
      <c r="V9137" s="217">
        <v>0</v>
      </c>
      <c r="W9137" s="217">
        <v>7.6677316293929696</v>
      </c>
      <c r="X9137" s="217">
        <v>7.6677316293929696</v>
      </c>
      <c r="Y9137" s="217">
        <v>0</v>
      </c>
    </row>
    <row r="9138" spans="2:25">
      <c r="B9138" s="217" t="s">
        <v>9307</v>
      </c>
      <c r="C9138" s="217" t="s">
        <v>5935</v>
      </c>
      <c r="D9138" s="217" t="s">
        <v>20</v>
      </c>
      <c r="E9138" s="217" t="s">
        <v>87</v>
      </c>
      <c r="F9138" s="217" t="s">
        <v>9</v>
      </c>
      <c r="G9138" s="217" t="s">
        <v>5</v>
      </c>
      <c r="H9138" s="217" t="s">
        <v>170</v>
      </c>
      <c r="I9138" s="217">
        <v>1</v>
      </c>
      <c r="J9138" s="217">
        <v>1</v>
      </c>
      <c r="K9138" s="217">
        <v>0</v>
      </c>
      <c r="L9138" s="217">
        <v>9</v>
      </c>
      <c r="M9138" s="217">
        <v>257.956480605487</v>
      </c>
      <c r="N9138" s="217">
        <v>3.87662290031541</v>
      </c>
      <c r="O9138" s="217">
        <v>3.87662290031541</v>
      </c>
      <c r="P9138" s="217">
        <v>0</v>
      </c>
      <c r="Q9138" s="217">
        <v>3.87662290031541</v>
      </c>
      <c r="R9138" s="217">
        <v>3.87662290031541</v>
      </c>
      <c r="S9138" s="217">
        <v>0</v>
      </c>
      <c r="T9138" s="217">
        <v>3.87662290031541</v>
      </c>
      <c r="U9138" s="217">
        <v>3.87662290031541</v>
      </c>
      <c r="V9138" s="217">
        <v>0</v>
      </c>
      <c r="W9138" s="217">
        <v>3.87662290031541</v>
      </c>
      <c r="X9138" s="217">
        <v>3.87662290031541</v>
      </c>
      <c r="Y9138" s="217">
        <v>0</v>
      </c>
    </row>
    <row r="9139" spans="2:25">
      <c r="B9139" s="217" t="s">
        <v>9308</v>
      </c>
      <c r="C9139" s="217" t="s">
        <v>5935</v>
      </c>
      <c r="D9139" s="217" t="s">
        <v>20</v>
      </c>
      <c r="E9139" s="217" t="s">
        <v>87</v>
      </c>
      <c r="F9139" s="217" t="s">
        <v>9</v>
      </c>
      <c r="G9139" s="217" t="s">
        <v>5</v>
      </c>
      <c r="H9139" s="217" t="s">
        <v>172</v>
      </c>
      <c r="I9139" s="217">
        <v>0</v>
      </c>
      <c r="J9139" s="217">
        <v>0</v>
      </c>
      <c r="K9139" s="217">
        <v>0</v>
      </c>
      <c r="L9139" s="217">
        <v>10</v>
      </c>
      <c r="M9139" s="217">
        <v>465.40576053821098</v>
      </c>
      <c r="N9139" s="217">
        <v>0</v>
      </c>
      <c r="O9139" s="217">
        <v>0</v>
      </c>
      <c r="P9139" s="217">
        <v>0</v>
      </c>
      <c r="Q9139" s="217">
        <v>0</v>
      </c>
      <c r="R9139" s="217">
        <v>0</v>
      </c>
      <c r="S9139" s="217">
        <v>0</v>
      </c>
      <c r="T9139" s="217">
        <v>0</v>
      </c>
      <c r="U9139" s="217">
        <v>0</v>
      </c>
      <c r="V9139" s="217">
        <v>0</v>
      </c>
      <c r="W9139" s="217">
        <v>0</v>
      </c>
      <c r="X9139" s="217">
        <v>0</v>
      </c>
      <c r="Y9139" s="217">
        <v>0</v>
      </c>
    </row>
    <row r="9140" spans="2:25">
      <c r="B9140" s="217" t="s">
        <v>9309</v>
      </c>
      <c r="C9140" s="217" t="s">
        <v>5935</v>
      </c>
      <c r="D9140" s="217" t="s">
        <v>20</v>
      </c>
      <c r="E9140" s="217" t="s">
        <v>87</v>
      </c>
      <c r="F9140" s="217" t="s">
        <v>9</v>
      </c>
      <c r="G9140" s="217" t="s">
        <v>5</v>
      </c>
      <c r="H9140" s="217" t="s">
        <v>174</v>
      </c>
      <c r="I9140" s="217">
        <v>4</v>
      </c>
      <c r="J9140" s="217">
        <v>4</v>
      </c>
      <c r="K9140" s="217">
        <v>0</v>
      </c>
      <c r="L9140" s="217">
        <v>19</v>
      </c>
      <c r="M9140" s="217">
        <v>498.65815200252302</v>
      </c>
      <c r="N9140" s="217">
        <v>8.0215273407979204</v>
      </c>
      <c r="O9140" s="217">
        <v>8.0215273407979204</v>
      </c>
      <c r="P9140" s="217">
        <v>0</v>
      </c>
      <c r="Q9140" s="217">
        <v>8.0215273407979204</v>
      </c>
      <c r="R9140" s="217">
        <v>8.0215273407979204</v>
      </c>
      <c r="S9140" s="217">
        <v>0</v>
      </c>
      <c r="T9140" s="217">
        <v>8.0215273407979204</v>
      </c>
      <c r="U9140" s="217">
        <v>8.0215273407979204</v>
      </c>
      <c r="V9140" s="217">
        <v>0</v>
      </c>
      <c r="W9140" s="217">
        <v>8.0215273407979204</v>
      </c>
      <c r="X9140" s="217">
        <v>8.0215273407979204</v>
      </c>
      <c r="Y9140" s="217">
        <v>0</v>
      </c>
    </row>
    <row r="9141" spans="2:25">
      <c r="B9141" s="217" t="s">
        <v>9310</v>
      </c>
      <c r="C9141" s="217" t="s">
        <v>5935</v>
      </c>
      <c r="D9141" s="217" t="s">
        <v>20</v>
      </c>
      <c r="E9141" s="217" t="s">
        <v>87</v>
      </c>
      <c r="F9141" s="217" t="s">
        <v>9</v>
      </c>
      <c r="G9141" s="217" t="s">
        <v>5</v>
      </c>
      <c r="H9141" s="217" t="s">
        <v>176</v>
      </c>
      <c r="I9141" s="217">
        <v>2</v>
      </c>
      <c r="J9141" s="217">
        <v>2</v>
      </c>
      <c r="K9141" s="217">
        <v>0</v>
      </c>
      <c r="L9141" s="217">
        <v>11</v>
      </c>
      <c r="M9141" s="217">
        <v>391.16524755597601</v>
      </c>
      <c r="N9141" s="217">
        <v>5.1129286471539102</v>
      </c>
      <c r="O9141" s="217">
        <v>5.1129286471539102</v>
      </c>
      <c r="P9141" s="217">
        <v>0</v>
      </c>
      <c r="Q9141" s="217">
        <v>5.1129286471539102</v>
      </c>
      <c r="R9141" s="217">
        <v>5.1129286471539102</v>
      </c>
      <c r="S9141" s="217">
        <v>0</v>
      </c>
      <c r="T9141" s="217">
        <v>5.1129286471539102</v>
      </c>
      <c r="U9141" s="217">
        <v>5.1129286471539102</v>
      </c>
      <c r="V9141" s="217">
        <v>0</v>
      </c>
      <c r="W9141" s="217">
        <v>5.1129286471539102</v>
      </c>
      <c r="X9141" s="217">
        <v>5.1129286471539102</v>
      </c>
      <c r="Y9141" s="217">
        <v>0</v>
      </c>
    </row>
    <row r="9142" spans="2:25">
      <c r="B9142" s="217" t="s">
        <v>9311</v>
      </c>
      <c r="C9142" s="217" t="s">
        <v>5935</v>
      </c>
      <c r="D9142" s="217" t="s">
        <v>20</v>
      </c>
      <c r="E9142" s="217" t="s">
        <v>87</v>
      </c>
      <c r="F9142" s="217" t="s">
        <v>9</v>
      </c>
      <c r="G9142" s="217" t="s">
        <v>5</v>
      </c>
      <c r="H9142" s="217" t="s">
        <v>178</v>
      </c>
      <c r="I9142" s="217">
        <v>0</v>
      </c>
      <c r="J9142" s="217">
        <v>0</v>
      </c>
      <c r="K9142" s="217">
        <v>0</v>
      </c>
      <c r="L9142" s="217">
        <v>2</v>
      </c>
      <c r="M9142" s="217">
        <v>191.81435929780301</v>
      </c>
      <c r="N9142" s="217">
        <v>0</v>
      </c>
      <c r="O9142" s="217">
        <v>0</v>
      </c>
      <c r="P9142" s="217">
        <v>0</v>
      </c>
      <c r="Q9142" s="217">
        <v>0</v>
      </c>
      <c r="R9142" s="217">
        <v>0</v>
      </c>
      <c r="S9142" s="217">
        <v>0</v>
      </c>
      <c r="T9142" s="217">
        <v>0</v>
      </c>
      <c r="U9142" s="217">
        <v>0</v>
      </c>
      <c r="V9142" s="217">
        <v>0</v>
      </c>
      <c r="W9142" s="217">
        <v>0</v>
      </c>
      <c r="X9142" s="217">
        <v>0</v>
      </c>
      <c r="Y9142" s="217">
        <v>0</v>
      </c>
    </row>
    <row r="9143" spans="2:25">
      <c r="B9143" s="217" t="s">
        <v>9312</v>
      </c>
      <c r="C9143" s="217" t="s">
        <v>5935</v>
      </c>
      <c r="D9143" s="217" t="s">
        <v>20</v>
      </c>
      <c r="E9143" s="217" t="s">
        <v>87</v>
      </c>
      <c r="F9143" s="217" t="s">
        <v>9</v>
      </c>
      <c r="G9143" s="217" t="s">
        <v>5</v>
      </c>
      <c r="H9143" s="217" t="s">
        <v>5</v>
      </c>
      <c r="I9143" s="217">
        <v>7</v>
      </c>
      <c r="J9143" s="217">
        <v>7</v>
      </c>
      <c r="K9143" s="217">
        <v>0</v>
      </c>
      <c r="L9143" s="217">
        <v>51</v>
      </c>
      <c r="M9143" s="217">
        <v>1805</v>
      </c>
      <c r="N9143" s="217">
        <v>3.8781163434903001</v>
      </c>
      <c r="O9143" s="217">
        <v>3.8781163434903001</v>
      </c>
      <c r="P9143" s="217">
        <v>0</v>
      </c>
      <c r="Q9143" s="217">
        <v>3.8781163434903001</v>
      </c>
      <c r="R9143" s="217">
        <v>3.8781163434903001</v>
      </c>
      <c r="S9143" s="217">
        <v>0</v>
      </c>
      <c r="T9143" s="217">
        <v>3.8781163434903001</v>
      </c>
      <c r="U9143" s="217">
        <v>3.8781163434903001</v>
      </c>
      <c r="V9143" s="217">
        <v>0</v>
      </c>
      <c r="W9143" s="217">
        <v>3.8781163434903001</v>
      </c>
      <c r="X9143" s="217">
        <v>3.8781163434903001</v>
      </c>
      <c r="Y9143" s="217">
        <v>0</v>
      </c>
    </row>
    <row r="9144" spans="2:25">
      <c r="B9144" s="217" t="s">
        <v>9313</v>
      </c>
      <c r="C9144" s="217" t="s">
        <v>5935</v>
      </c>
      <c r="D9144" s="217" t="s">
        <v>20</v>
      </c>
      <c r="E9144" s="217" t="s">
        <v>87</v>
      </c>
      <c r="F9144" s="217" t="s">
        <v>5</v>
      </c>
      <c r="G9144" s="217" t="s">
        <v>5</v>
      </c>
      <c r="H9144" s="217" t="s">
        <v>170</v>
      </c>
      <c r="I9144" s="217">
        <v>1</v>
      </c>
      <c r="J9144" s="217">
        <v>1</v>
      </c>
      <c r="K9144" s="217">
        <v>0</v>
      </c>
      <c r="L9144" s="217">
        <v>18</v>
      </c>
      <c r="M9144" s="217">
        <v>497.97331562232199</v>
      </c>
      <c r="N9144" s="217">
        <v>2.0081397308413802</v>
      </c>
      <c r="O9144" s="217">
        <v>2.0081397308413802</v>
      </c>
      <c r="P9144" s="217">
        <v>0</v>
      </c>
      <c r="Q9144" s="217">
        <v>2.0081397308413802</v>
      </c>
      <c r="R9144" s="217">
        <v>2.0081397308413802</v>
      </c>
      <c r="S9144" s="217">
        <v>0</v>
      </c>
      <c r="T9144" s="217">
        <v>2.0081397308413802</v>
      </c>
      <c r="U9144" s="217">
        <v>2.0081397308413802</v>
      </c>
      <c r="V9144" s="217">
        <v>0</v>
      </c>
      <c r="W9144" s="217">
        <v>2.0081397308413802</v>
      </c>
      <c r="X9144" s="217">
        <v>2.0081397308413802</v>
      </c>
      <c r="Y9144" s="217">
        <v>0</v>
      </c>
    </row>
    <row r="9145" spans="2:25">
      <c r="B9145" s="217" t="s">
        <v>9314</v>
      </c>
      <c r="C9145" s="217" t="s">
        <v>5935</v>
      </c>
      <c r="D9145" s="217" t="s">
        <v>20</v>
      </c>
      <c r="E9145" s="217" t="s">
        <v>87</v>
      </c>
      <c r="F9145" s="217" t="s">
        <v>5</v>
      </c>
      <c r="G9145" s="217" t="s">
        <v>5</v>
      </c>
      <c r="H9145" s="217" t="s">
        <v>172</v>
      </c>
      <c r="I9145" s="217">
        <v>2</v>
      </c>
      <c r="J9145" s="217">
        <v>2</v>
      </c>
      <c r="K9145" s="217">
        <v>0</v>
      </c>
      <c r="L9145" s="217">
        <v>19</v>
      </c>
      <c r="M9145" s="217">
        <v>818.57074370319401</v>
      </c>
      <c r="N9145" s="217">
        <v>2.4432830215163199</v>
      </c>
      <c r="O9145" s="217">
        <v>2.4432830215163199</v>
      </c>
      <c r="P9145" s="217">
        <v>0</v>
      </c>
      <c r="Q9145" s="217">
        <v>2.4432830215163199</v>
      </c>
      <c r="R9145" s="217">
        <v>2.4432830215163199</v>
      </c>
      <c r="S9145" s="217">
        <v>0</v>
      </c>
      <c r="T9145" s="217">
        <v>2.4432830215163199</v>
      </c>
      <c r="U9145" s="217">
        <v>2.4432830215163199</v>
      </c>
      <c r="V9145" s="217">
        <v>0</v>
      </c>
      <c r="W9145" s="217">
        <v>2.4432830215163199</v>
      </c>
      <c r="X9145" s="217">
        <v>2.4432830215163199</v>
      </c>
      <c r="Y9145" s="217">
        <v>0</v>
      </c>
    </row>
    <row r="9146" spans="2:25">
      <c r="B9146" s="217" t="s">
        <v>9315</v>
      </c>
      <c r="C9146" s="217" t="s">
        <v>5935</v>
      </c>
      <c r="D9146" s="217" t="s">
        <v>20</v>
      </c>
      <c r="E9146" s="217" t="s">
        <v>87</v>
      </c>
      <c r="F9146" s="217" t="s">
        <v>5</v>
      </c>
      <c r="G9146" s="217" t="s">
        <v>5</v>
      </c>
      <c r="H9146" s="217" t="s">
        <v>174</v>
      </c>
      <c r="I9146" s="217">
        <v>8</v>
      </c>
      <c r="J9146" s="217">
        <v>8</v>
      </c>
      <c r="K9146" s="217">
        <v>0</v>
      </c>
      <c r="L9146" s="217">
        <v>34</v>
      </c>
      <c r="M9146" s="217">
        <v>893.27094661531703</v>
      </c>
      <c r="N9146" s="217">
        <v>8.9558493202008904</v>
      </c>
      <c r="O9146" s="217">
        <v>8.9558493202008904</v>
      </c>
      <c r="P9146" s="217">
        <v>0</v>
      </c>
      <c r="Q9146" s="217">
        <v>8.9558493202008904</v>
      </c>
      <c r="R9146" s="217">
        <v>8.9558493202008904</v>
      </c>
      <c r="S9146" s="217">
        <v>0</v>
      </c>
      <c r="T9146" s="217">
        <v>8.9558493202008904</v>
      </c>
      <c r="U9146" s="217">
        <v>8.9558493202008904</v>
      </c>
      <c r="V9146" s="217">
        <v>0</v>
      </c>
      <c r="W9146" s="217">
        <v>8.9558493202008904</v>
      </c>
      <c r="X9146" s="217">
        <v>8.9558493202008904</v>
      </c>
      <c r="Y9146" s="217">
        <v>0</v>
      </c>
    </row>
    <row r="9147" spans="2:25">
      <c r="B9147" s="217" t="s">
        <v>9316</v>
      </c>
      <c r="C9147" s="217" t="s">
        <v>5935</v>
      </c>
      <c r="D9147" s="217" t="s">
        <v>20</v>
      </c>
      <c r="E9147" s="217" t="s">
        <v>87</v>
      </c>
      <c r="F9147" s="217" t="s">
        <v>5</v>
      </c>
      <c r="G9147" s="217" t="s">
        <v>5</v>
      </c>
      <c r="H9147" s="217" t="s">
        <v>176</v>
      </c>
      <c r="I9147" s="217">
        <v>6</v>
      </c>
      <c r="J9147" s="217">
        <v>6</v>
      </c>
      <c r="K9147" s="217">
        <v>0</v>
      </c>
      <c r="L9147" s="217">
        <v>20</v>
      </c>
      <c r="M9147" s="217">
        <v>776.04319368392203</v>
      </c>
      <c r="N9147" s="217">
        <v>7.73152841083194</v>
      </c>
      <c r="O9147" s="217">
        <v>7.73152841083194</v>
      </c>
      <c r="P9147" s="217">
        <v>0</v>
      </c>
      <c r="Q9147" s="217">
        <v>7.73152841083194</v>
      </c>
      <c r="R9147" s="217">
        <v>7.73152841083194</v>
      </c>
      <c r="S9147" s="217">
        <v>0</v>
      </c>
      <c r="T9147" s="217">
        <v>7.73152841083194</v>
      </c>
      <c r="U9147" s="217">
        <v>7.73152841083194</v>
      </c>
      <c r="V9147" s="217">
        <v>0</v>
      </c>
      <c r="W9147" s="217">
        <v>7.73152841083194</v>
      </c>
      <c r="X9147" s="217">
        <v>7.73152841083194</v>
      </c>
      <c r="Y9147" s="217">
        <v>0</v>
      </c>
    </row>
    <row r="9148" spans="2:25">
      <c r="B9148" s="217" t="s">
        <v>9317</v>
      </c>
      <c r="C9148" s="217" t="s">
        <v>5935</v>
      </c>
      <c r="D9148" s="217" t="s">
        <v>20</v>
      </c>
      <c r="E9148" s="217" t="s">
        <v>87</v>
      </c>
      <c r="F9148" s="217" t="s">
        <v>5</v>
      </c>
      <c r="G9148" s="217" t="s">
        <v>5</v>
      </c>
      <c r="H9148" s="217" t="s">
        <v>178</v>
      </c>
      <c r="I9148" s="217">
        <v>2</v>
      </c>
      <c r="J9148" s="217">
        <v>2</v>
      </c>
      <c r="K9148" s="217">
        <v>0</v>
      </c>
      <c r="L9148" s="217">
        <v>5</v>
      </c>
      <c r="M9148" s="217">
        <v>384.14180037524397</v>
      </c>
      <c r="N9148" s="217">
        <v>5.2064107526083498</v>
      </c>
      <c r="O9148" s="217">
        <v>5.2064107526083498</v>
      </c>
      <c r="P9148" s="217">
        <v>0</v>
      </c>
      <c r="Q9148" s="217">
        <v>5.2064107526083498</v>
      </c>
      <c r="R9148" s="217">
        <v>5.2064107526083498</v>
      </c>
      <c r="S9148" s="217">
        <v>0</v>
      </c>
      <c r="T9148" s="217">
        <v>5.2064107526083498</v>
      </c>
      <c r="U9148" s="217">
        <v>5.2064107526083498</v>
      </c>
      <c r="V9148" s="217">
        <v>0</v>
      </c>
      <c r="W9148" s="217">
        <v>5.2064107526083498</v>
      </c>
      <c r="X9148" s="217">
        <v>5.2064107526083498</v>
      </c>
      <c r="Y9148" s="217">
        <v>0</v>
      </c>
    </row>
    <row r="9149" spans="2:25">
      <c r="B9149" s="217" t="s">
        <v>9318</v>
      </c>
      <c r="C9149" s="217" t="s">
        <v>5935</v>
      </c>
      <c r="D9149" s="217" t="s">
        <v>20</v>
      </c>
      <c r="E9149" s="217" t="s">
        <v>87</v>
      </c>
      <c r="F9149" s="217" t="s">
        <v>5</v>
      </c>
      <c r="G9149" s="217" t="s">
        <v>5</v>
      </c>
      <c r="H9149" s="217" t="s">
        <v>5</v>
      </c>
      <c r="I9149" s="217">
        <v>19</v>
      </c>
      <c r="J9149" s="217">
        <v>19</v>
      </c>
      <c r="K9149" s="217">
        <v>0</v>
      </c>
      <c r="L9149" s="217">
        <v>96</v>
      </c>
      <c r="M9149" s="217">
        <v>3370</v>
      </c>
      <c r="N9149" s="217">
        <v>5.6379821958456997</v>
      </c>
      <c r="O9149" s="217">
        <v>5.6379821958456997</v>
      </c>
      <c r="P9149" s="217">
        <v>0</v>
      </c>
      <c r="Q9149" s="217">
        <v>5.6379821958456997</v>
      </c>
      <c r="R9149" s="217">
        <v>5.6379821958456997</v>
      </c>
      <c r="S9149" s="217">
        <v>0</v>
      </c>
      <c r="T9149" s="217">
        <v>5.6379821958456997</v>
      </c>
      <c r="U9149" s="217">
        <v>5.6379821958456997</v>
      </c>
      <c r="V9149" s="217">
        <v>0</v>
      </c>
      <c r="W9149" s="217">
        <v>5.6379821958456997</v>
      </c>
      <c r="X9149" s="217">
        <v>5.6379821958456997</v>
      </c>
      <c r="Y9149" s="217">
        <v>0</v>
      </c>
    </row>
    <row r="9150" spans="2:25">
      <c r="B9150" s="217" t="s">
        <v>9319</v>
      </c>
      <c r="C9150" s="217" t="s">
        <v>5935</v>
      </c>
      <c r="D9150" s="217" t="s">
        <v>20</v>
      </c>
      <c r="E9150" s="217" t="s">
        <v>88</v>
      </c>
      <c r="F9150" s="217" t="s">
        <v>12</v>
      </c>
      <c r="G9150" s="217" t="s">
        <v>10</v>
      </c>
      <c r="H9150" s="217" t="s">
        <v>170</v>
      </c>
      <c r="I9150" s="217">
        <v>0</v>
      </c>
      <c r="J9150" s="217">
        <v>0</v>
      </c>
      <c r="K9150" s="217">
        <v>0</v>
      </c>
      <c r="L9150" s="217">
        <v>0</v>
      </c>
      <c r="M9150" s="217">
        <v>0</v>
      </c>
    </row>
    <row r="9151" spans="2:25">
      <c r="B9151" s="217" t="s">
        <v>9320</v>
      </c>
      <c r="C9151" s="217" t="s">
        <v>5935</v>
      </c>
      <c r="D9151" s="217" t="s">
        <v>20</v>
      </c>
      <c r="E9151" s="217" t="s">
        <v>88</v>
      </c>
      <c r="F9151" s="217" t="s">
        <v>12</v>
      </c>
      <c r="G9151" s="217" t="s">
        <v>10</v>
      </c>
      <c r="H9151" s="217" t="s">
        <v>172</v>
      </c>
      <c r="I9151" s="217">
        <v>0</v>
      </c>
      <c r="J9151" s="217">
        <v>0</v>
      </c>
      <c r="K9151" s="217">
        <v>0</v>
      </c>
      <c r="L9151" s="217">
        <v>0</v>
      </c>
      <c r="M9151" s="217">
        <v>30</v>
      </c>
      <c r="N9151" s="217">
        <v>0</v>
      </c>
      <c r="O9151" s="217">
        <v>0</v>
      </c>
      <c r="P9151" s="217">
        <v>0</v>
      </c>
      <c r="Q9151" s="217">
        <v>0</v>
      </c>
      <c r="R9151" s="217">
        <v>0</v>
      </c>
      <c r="S9151" s="217">
        <v>0</v>
      </c>
      <c r="T9151" s="217">
        <v>0</v>
      </c>
      <c r="U9151" s="217">
        <v>0</v>
      </c>
      <c r="V9151" s="217">
        <v>0</v>
      </c>
      <c r="W9151" s="217">
        <v>0</v>
      </c>
      <c r="X9151" s="217">
        <v>0</v>
      </c>
      <c r="Y9151" s="217">
        <v>0</v>
      </c>
    </row>
    <row r="9152" spans="2:25">
      <c r="B9152" s="217" t="s">
        <v>9321</v>
      </c>
      <c r="C9152" s="217" t="s">
        <v>5935</v>
      </c>
      <c r="D9152" s="217" t="s">
        <v>20</v>
      </c>
      <c r="E9152" s="217" t="s">
        <v>88</v>
      </c>
      <c r="F9152" s="217" t="s">
        <v>12</v>
      </c>
      <c r="G9152" s="217" t="s">
        <v>10</v>
      </c>
      <c r="H9152" s="217" t="s">
        <v>174</v>
      </c>
      <c r="I9152" s="217">
        <v>2</v>
      </c>
      <c r="J9152" s="217">
        <v>2</v>
      </c>
      <c r="K9152" s="217">
        <v>0</v>
      </c>
      <c r="L9152" s="217">
        <v>3</v>
      </c>
      <c r="M9152" s="217">
        <v>75</v>
      </c>
      <c r="N9152" s="217">
        <v>26.6666666666667</v>
      </c>
      <c r="O9152" s="217">
        <v>26.6666666666667</v>
      </c>
      <c r="P9152" s="217">
        <v>0</v>
      </c>
      <c r="Q9152" s="217">
        <v>26.6666666666667</v>
      </c>
      <c r="R9152" s="217">
        <v>26.6666666666667</v>
      </c>
      <c r="S9152" s="217">
        <v>0</v>
      </c>
      <c r="T9152" s="217">
        <v>26.6666666666667</v>
      </c>
      <c r="U9152" s="217">
        <v>26.6666666666667</v>
      </c>
      <c r="V9152" s="217">
        <v>0</v>
      </c>
      <c r="W9152" s="217">
        <v>26.6666666666667</v>
      </c>
      <c r="X9152" s="217">
        <v>26.6666666666667</v>
      </c>
      <c r="Y9152" s="217">
        <v>0</v>
      </c>
    </row>
    <row r="9153" spans="2:25">
      <c r="B9153" s="217" t="s">
        <v>9322</v>
      </c>
      <c r="C9153" s="217" t="s">
        <v>5935</v>
      </c>
      <c r="D9153" s="217" t="s">
        <v>20</v>
      </c>
      <c r="E9153" s="217" t="s">
        <v>88</v>
      </c>
      <c r="F9153" s="217" t="s">
        <v>12</v>
      </c>
      <c r="G9153" s="217" t="s">
        <v>10</v>
      </c>
      <c r="H9153" s="217" t="s">
        <v>176</v>
      </c>
      <c r="I9153" s="217">
        <v>0</v>
      </c>
      <c r="J9153" s="217">
        <v>0</v>
      </c>
      <c r="K9153" s="217">
        <v>0</v>
      </c>
      <c r="L9153" s="217">
        <v>4</v>
      </c>
      <c r="M9153" s="217">
        <v>75</v>
      </c>
      <c r="N9153" s="217">
        <v>0</v>
      </c>
      <c r="O9153" s="217">
        <v>0</v>
      </c>
      <c r="P9153" s="217">
        <v>0</v>
      </c>
      <c r="Q9153" s="217">
        <v>0</v>
      </c>
      <c r="R9153" s="217">
        <v>0</v>
      </c>
      <c r="S9153" s="217">
        <v>0</v>
      </c>
      <c r="T9153" s="217">
        <v>0</v>
      </c>
      <c r="U9153" s="217">
        <v>0</v>
      </c>
      <c r="V9153" s="217">
        <v>0</v>
      </c>
      <c r="W9153" s="217">
        <v>0</v>
      </c>
      <c r="X9153" s="217">
        <v>0</v>
      </c>
      <c r="Y9153" s="217">
        <v>0</v>
      </c>
    </row>
    <row r="9154" spans="2:25">
      <c r="B9154" s="217" t="s">
        <v>9323</v>
      </c>
      <c r="C9154" s="217" t="s">
        <v>5935</v>
      </c>
      <c r="D9154" s="217" t="s">
        <v>20</v>
      </c>
      <c r="E9154" s="217" t="s">
        <v>88</v>
      </c>
      <c r="F9154" s="217" t="s">
        <v>12</v>
      </c>
      <c r="G9154" s="217" t="s">
        <v>10</v>
      </c>
      <c r="H9154" s="217" t="s">
        <v>178</v>
      </c>
      <c r="I9154" s="217">
        <v>0</v>
      </c>
      <c r="J9154" s="217">
        <v>0</v>
      </c>
      <c r="K9154" s="217">
        <v>0</v>
      </c>
      <c r="L9154" s="217">
        <v>0</v>
      </c>
      <c r="M9154" s="217">
        <v>60</v>
      </c>
      <c r="N9154" s="217">
        <v>0</v>
      </c>
      <c r="O9154" s="217">
        <v>0</v>
      </c>
      <c r="P9154" s="217">
        <v>0</v>
      </c>
      <c r="Q9154" s="217">
        <v>0</v>
      </c>
      <c r="R9154" s="217">
        <v>0</v>
      </c>
      <c r="S9154" s="217">
        <v>0</v>
      </c>
      <c r="T9154" s="217">
        <v>0</v>
      </c>
      <c r="U9154" s="217">
        <v>0</v>
      </c>
      <c r="V9154" s="217">
        <v>0</v>
      </c>
      <c r="W9154" s="217">
        <v>0</v>
      </c>
      <c r="X9154" s="217">
        <v>0</v>
      </c>
      <c r="Y9154" s="217">
        <v>0</v>
      </c>
    </row>
    <row r="9155" spans="2:25">
      <c r="B9155" s="217" t="s">
        <v>9324</v>
      </c>
      <c r="C9155" s="217" t="s">
        <v>5935</v>
      </c>
      <c r="D9155" s="217" t="s">
        <v>20</v>
      </c>
      <c r="E9155" s="217" t="s">
        <v>88</v>
      </c>
      <c r="F9155" s="217" t="s">
        <v>12</v>
      </c>
      <c r="G9155" s="217" t="s">
        <v>10</v>
      </c>
      <c r="H9155" s="217" t="s">
        <v>5</v>
      </c>
      <c r="I9155" s="217">
        <v>2</v>
      </c>
      <c r="J9155" s="217">
        <v>2</v>
      </c>
      <c r="K9155" s="217">
        <v>0</v>
      </c>
      <c r="L9155" s="217">
        <v>7</v>
      </c>
      <c r="M9155" s="217">
        <v>240</v>
      </c>
      <c r="N9155" s="217">
        <v>8.3333333333333304</v>
      </c>
      <c r="O9155" s="217">
        <v>8.3333333333333304</v>
      </c>
      <c r="P9155" s="217">
        <v>0</v>
      </c>
      <c r="Q9155" s="217">
        <v>8.3333333333333304</v>
      </c>
      <c r="R9155" s="217">
        <v>8.3333333333333304</v>
      </c>
      <c r="S9155" s="217">
        <v>0</v>
      </c>
      <c r="T9155" s="217">
        <v>8.3333333333333304</v>
      </c>
      <c r="U9155" s="217">
        <v>8.3333333333333304</v>
      </c>
      <c r="V9155" s="217">
        <v>0</v>
      </c>
      <c r="W9155" s="217">
        <v>8.3333333333333304</v>
      </c>
      <c r="X9155" s="217">
        <v>8.3333333333333304</v>
      </c>
      <c r="Y9155" s="217">
        <v>0</v>
      </c>
    </row>
    <row r="9156" spans="2:25">
      <c r="B9156" s="217" t="s">
        <v>9325</v>
      </c>
      <c r="C9156" s="217" t="s">
        <v>5935</v>
      </c>
      <c r="D9156" s="217" t="s">
        <v>20</v>
      </c>
      <c r="E9156" s="217" t="s">
        <v>88</v>
      </c>
      <c r="F9156" s="217" t="s">
        <v>9</v>
      </c>
      <c r="G9156" s="217" t="s">
        <v>10</v>
      </c>
      <c r="H9156" s="217" t="s">
        <v>170</v>
      </c>
      <c r="I9156" s="217">
        <v>0</v>
      </c>
      <c r="J9156" s="217">
        <v>0</v>
      </c>
      <c r="K9156" s="217">
        <v>0</v>
      </c>
      <c r="L9156" s="217">
        <v>1</v>
      </c>
      <c r="M9156" s="217">
        <v>12.8571428571429</v>
      </c>
      <c r="N9156" s="217">
        <v>0</v>
      </c>
      <c r="O9156" s="217">
        <v>0</v>
      </c>
      <c r="P9156" s="217">
        <v>0</v>
      </c>
      <c r="Q9156" s="217">
        <v>0</v>
      </c>
      <c r="R9156" s="217">
        <v>0</v>
      </c>
      <c r="S9156" s="217">
        <v>0</v>
      </c>
      <c r="T9156" s="217">
        <v>0</v>
      </c>
      <c r="U9156" s="217">
        <v>0</v>
      </c>
      <c r="V9156" s="217">
        <v>0</v>
      </c>
      <c r="W9156" s="217">
        <v>0</v>
      </c>
      <c r="X9156" s="217">
        <v>0</v>
      </c>
      <c r="Y9156" s="217">
        <v>0</v>
      </c>
    </row>
    <row r="9157" spans="2:25">
      <c r="B9157" s="217" t="s">
        <v>9326</v>
      </c>
      <c r="C9157" s="217" t="s">
        <v>5935</v>
      </c>
      <c r="D9157" s="217" t="s">
        <v>20</v>
      </c>
      <c r="E9157" s="217" t="s">
        <v>88</v>
      </c>
      <c r="F9157" s="217" t="s">
        <v>9</v>
      </c>
      <c r="G9157" s="217" t="s">
        <v>10</v>
      </c>
      <c r="H9157" s="217" t="s">
        <v>172</v>
      </c>
      <c r="I9157" s="217">
        <v>0</v>
      </c>
      <c r="J9157" s="217">
        <v>0</v>
      </c>
      <c r="K9157" s="217">
        <v>0</v>
      </c>
      <c r="L9157" s="217">
        <v>3</v>
      </c>
      <c r="M9157" s="217">
        <v>64.285714285714306</v>
      </c>
      <c r="N9157" s="217">
        <v>0</v>
      </c>
      <c r="O9157" s="217">
        <v>0</v>
      </c>
      <c r="P9157" s="217">
        <v>0</v>
      </c>
      <c r="Q9157" s="217">
        <v>0</v>
      </c>
      <c r="R9157" s="217">
        <v>0</v>
      </c>
      <c r="S9157" s="217">
        <v>0</v>
      </c>
      <c r="T9157" s="217">
        <v>0</v>
      </c>
      <c r="U9157" s="217">
        <v>0</v>
      </c>
      <c r="V9157" s="217">
        <v>0</v>
      </c>
      <c r="W9157" s="217">
        <v>0</v>
      </c>
      <c r="X9157" s="217">
        <v>0</v>
      </c>
      <c r="Y9157" s="217">
        <v>0</v>
      </c>
    </row>
    <row r="9158" spans="2:25">
      <c r="B9158" s="217" t="s">
        <v>9327</v>
      </c>
      <c r="C9158" s="217" t="s">
        <v>5935</v>
      </c>
      <c r="D9158" s="217" t="s">
        <v>20</v>
      </c>
      <c r="E9158" s="217" t="s">
        <v>88</v>
      </c>
      <c r="F9158" s="217" t="s">
        <v>9</v>
      </c>
      <c r="G9158" s="217" t="s">
        <v>10</v>
      </c>
      <c r="H9158" s="217" t="s">
        <v>174</v>
      </c>
      <c r="I9158" s="217">
        <v>0</v>
      </c>
      <c r="J9158" s="217">
        <v>0</v>
      </c>
      <c r="K9158" s="217">
        <v>0</v>
      </c>
      <c r="L9158" s="217">
        <v>9</v>
      </c>
      <c r="M9158" s="217">
        <v>64.285714285714306</v>
      </c>
      <c r="N9158" s="217">
        <v>0</v>
      </c>
      <c r="O9158" s="217">
        <v>0</v>
      </c>
      <c r="P9158" s="217">
        <v>0</v>
      </c>
      <c r="Q9158" s="217">
        <v>0</v>
      </c>
      <c r="R9158" s="217">
        <v>0</v>
      </c>
      <c r="S9158" s="217">
        <v>0</v>
      </c>
      <c r="T9158" s="217">
        <v>0</v>
      </c>
      <c r="U9158" s="217">
        <v>0</v>
      </c>
      <c r="V9158" s="217">
        <v>0</v>
      </c>
      <c r="W9158" s="217">
        <v>0</v>
      </c>
      <c r="X9158" s="217">
        <v>0</v>
      </c>
      <c r="Y9158" s="217">
        <v>0</v>
      </c>
    </row>
    <row r="9159" spans="2:25">
      <c r="B9159" s="217" t="s">
        <v>9328</v>
      </c>
      <c r="C9159" s="217" t="s">
        <v>5935</v>
      </c>
      <c r="D9159" s="217" t="s">
        <v>20</v>
      </c>
      <c r="E9159" s="217" t="s">
        <v>88</v>
      </c>
      <c r="F9159" s="217" t="s">
        <v>9</v>
      </c>
      <c r="G9159" s="217" t="s">
        <v>10</v>
      </c>
      <c r="H9159" s="217" t="s">
        <v>176</v>
      </c>
      <c r="I9159" s="217">
        <v>1</v>
      </c>
      <c r="J9159" s="217">
        <v>1</v>
      </c>
      <c r="K9159" s="217">
        <v>0</v>
      </c>
      <c r="L9159" s="217">
        <v>4</v>
      </c>
      <c r="M9159" s="217">
        <v>90</v>
      </c>
      <c r="N9159" s="217">
        <v>11.1111111111111</v>
      </c>
      <c r="O9159" s="217">
        <v>11.1111111111111</v>
      </c>
      <c r="P9159" s="217">
        <v>0</v>
      </c>
      <c r="Q9159" s="217">
        <v>11.1111111111111</v>
      </c>
      <c r="R9159" s="217">
        <v>11.1111111111111</v>
      </c>
      <c r="S9159" s="217">
        <v>0</v>
      </c>
      <c r="T9159" s="217">
        <v>11.1111111111111</v>
      </c>
      <c r="U9159" s="217">
        <v>11.1111111111111</v>
      </c>
      <c r="V9159" s="217">
        <v>0</v>
      </c>
      <c r="W9159" s="217">
        <v>11.1111111111111</v>
      </c>
      <c r="X9159" s="217">
        <v>11.1111111111111</v>
      </c>
      <c r="Y9159" s="217">
        <v>0</v>
      </c>
    </row>
    <row r="9160" spans="2:25">
      <c r="B9160" s="217" t="s">
        <v>9329</v>
      </c>
      <c r="C9160" s="217" t="s">
        <v>5935</v>
      </c>
      <c r="D9160" s="217" t="s">
        <v>20</v>
      </c>
      <c r="E9160" s="217" t="s">
        <v>88</v>
      </c>
      <c r="F9160" s="217" t="s">
        <v>9</v>
      </c>
      <c r="G9160" s="217" t="s">
        <v>10</v>
      </c>
      <c r="H9160" s="217" t="s">
        <v>178</v>
      </c>
      <c r="I9160" s="217">
        <v>0</v>
      </c>
      <c r="J9160" s="217">
        <v>0</v>
      </c>
      <c r="K9160" s="217">
        <v>0</v>
      </c>
      <c r="L9160" s="217">
        <v>0</v>
      </c>
      <c r="M9160" s="217">
        <v>38.571428571428598</v>
      </c>
      <c r="N9160" s="217">
        <v>0</v>
      </c>
      <c r="O9160" s="217">
        <v>0</v>
      </c>
      <c r="P9160" s="217">
        <v>0</v>
      </c>
      <c r="Q9160" s="217">
        <v>0</v>
      </c>
      <c r="R9160" s="217">
        <v>0</v>
      </c>
      <c r="S9160" s="217">
        <v>0</v>
      </c>
      <c r="T9160" s="217">
        <v>0</v>
      </c>
      <c r="U9160" s="217">
        <v>0</v>
      </c>
      <c r="V9160" s="217">
        <v>0</v>
      </c>
      <c r="W9160" s="217">
        <v>0</v>
      </c>
      <c r="X9160" s="217">
        <v>0</v>
      </c>
      <c r="Y9160" s="217">
        <v>0</v>
      </c>
    </row>
    <row r="9161" spans="2:25">
      <c r="B9161" s="217" t="s">
        <v>9330</v>
      </c>
      <c r="C9161" s="217" t="s">
        <v>5935</v>
      </c>
      <c r="D9161" s="217" t="s">
        <v>20</v>
      </c>
      <c r="E9161" s="217" t="s">
        <v>88</v>
      </c>
      <c r="F9161" s="217" t="s">
        <v>9</v>
      </c>
      <c r="G9161" s="217" t="s">
        <v>10</v>
      </c>
      <c r="H9161" s="217" t="s">
        <v>5</v>
      </c>
      <c r="I9161" s="217">
        <v>1</v>
      </c>
      <c r="J9161" s="217">
        <v>1</v>
      </c>
      <c r="K9161" s="217">
        <v>0</v>
      </c>
      <c r="L9161" s="217">
        <v>17</v>
      </c>
      <c r="M9161" s="217">
        <v>270</v>
      </c>
      <c r="N9161" s="217">
        <v>3.7037037037037002</v>
      </c>
      <c r="O9161" s="217">
        <v>3.7037037037037002</v>
      </c>
      <c r="P9161" s="217">
        <v>0</v>
      </c>
      <c r="Q9161" s="217">
        <v>3.7037037037037002</v>
      </c>
      <c r="R9161" s="217">
        <v>3.7037037037037002</v>
      </c>
      <c r="S9161" s="217">
        <v>0</v>
      </c>
      <c r="T9161" s="217">
        <v>3.7037037037037002</v>
      </c>
      <c r="U9161" s="217">
        <v>3.7037037037037002</v>
      </c>
      <c r="V9161" s="217">
        <v>0</v>
      </c>
      <c r="W9161" s="217">
        <v>3.7037037037037002</v>
      </c>
      <c r="X9161" s="217">
        <v>3.7037037037037002</v>
      </c>
      <c r="Y9161" s="217">
        <v>0</v>
      </c>
    </row>
    <row r="9162" spans="2:25">
      <c r="B9162" s="217" t="s">
        <v>9331</v>
      </c>
      <c r="C9162" s="217" t="s">
        <v>5935</v>
      </c>
      <c r="D9162" s="217" t="s">
        <v>20</v>
      </c>
      <c r="E9162" s="217" t="s">
        <v>88</v>
      </c>
      <c r="F9162" s="217" t="s">
        <v>5</v>
      </c>
      <c r="G9162" s="217" t="s">
        <v>10</v>
      </c>
      <c r="H9162" s="217" t="s">
        <v>170</v>
      </c>
      <c r="I9162" s="217">
        <v>0</v>
      </c>
      <c r="J9162" s="217">
        <v>0</v>
      </c>
      <c r="K9162" s="217">
        <v>0</v>
      </c>
      <c r="L9162" s="217">
        <v>1</v>
      </c>
      <c r="M9162" s="217">
        <v>12.8571428571429</v>
      </c>
      <c r="N9162" s="217">
        <v>0</v>
      </c>
      <c r="O9162" s="217">
        <v>0</v>
      </c>
      <c r="P9162" s="217">
        <v>0</v>
      </c>
      <c r="Q9162" s="217">
        <v>0</v>
      </c>
      <c r="R9162" s="217">
        <v>0</v>
      </c>
      <c r="S9162" s="217">
        <v>0</v>
      </c>
      <c r="T9162" s="217">
        <v>0</v>
      </c>
      <c r="U9162" s="217">
        <v>0</v>
      </c>
      <c r="V9162" s="217">
        <v>0</v>
      </c>
      <c r="W9162" s="217">
        <v>0</v>
      </c>
      <c r="X9162" s="217">
        <v>0</v>
      </c>
      <c r="Y9162" s="217">
        <v>0</v>
      </c>
    </row>
    <row r="9163" spans="2:25">
      <c r="B9163" s="217" t="s">
        <v>9332</v>
      </c>
      <c r="C9163" s="217" t="s">
        <v>5935</v>
      </c>
      <c r="D9163" s="217" t="s">
        <v>20</v>
      </c>
      <c r="E9163" s="217" t="s">
        <v>88</v>
      </c>
      <c r="F9163" s="217" t="s">
        <v>5</v>
      </c>
      <c r="G9163" s="217" t="s">
        <v>10</v>
      </c>
      <c r="H9163" s="217" t="s">
        <v>172</v>
      </c>
      <c r="I9163" s="217">
        <v>0</v>
      </c>
      <c r="J9163" s="217">
        <v>0</v>
      </c>
      <c r="K9163" s="217">
        <v>0</v>
      </c>
      <c r="L9163" s="217">
        <v>3</v>
      </c>
      <c r="M9163" s="217">
        <v>94.285714285714306</v>
      </c>
      <c r="N9163" s="217">
        <v>0</v>
      </c>
      <c r="O9163" s="217">
        <v>0</v>
      </c>
      <c r="P9163" s="217">
        <v>0</v>
      </c>
      <c r="Q9163" s="217">
        <v>0</v>
      </c>
      <c r="R9163" s="217">
        <v>0</v>
      </c>
      <c r="S9163" s="217">
        <v>0</v>
      </c>
      <c r="T9163" s="217">
        <v>0</v>
      </c>
      <c r="U9163" s="217">
        <v>0</v>
      </c>
      <c r="V9163" s="217">
        <v>0</v>
      </c>
      <c r="W9163" s="217">
        <v>0</v>
      </c>
      <c r="X9163" s="217">
        <v>0</v>
      </c>
      <c r="Y9163" s="217">
        <v>0</v>
      </c>
    </row>
    <row r="9164" spans="2:25">
      <c r="B9164" s="217" t="s">
        <v>9333</v>
      </c>
      <c r="C9164" s="217" t="s">
        <v>5935</v>
      </c>
      <c r="D9164" s="217" t="s">
        <v>20</v>
      </c>
      <c r="E9164" s="217" t="s">
        <v>88</v>
      </c>
      <c r="F9164" s="217" t="s">
        <v>5</v>
      </c>
      <c r="G9164" s="217" t="s">
        <v>10</v>
      </c>
      <c r="H9164" s="217" t="s">
        <v>174</v>
      </c>
      <c r="I9164" s="217">
        <v>2</v>
      </c>
      <c r="J9164" s="217">
        <v>2</v>
      </c>
      <c r="K9164" s="217">
        <v>0</v>
      </c>
      <c r="L9164" s="217">
        <v>12</v>
      </c>
      <c r="M9164" s="217">
        <v>139.28571428571399</v>
      </c>
      <c r="N9164" s="217">
        <v>14.3589743589744</v>
      </c>
      <c r="O9164" s="217">
        <v>14.3589743589744</v>
      </c>
      <c r="P9164" s="217">
        <v>0</v>
      </c>
      <c r="Q9164" s="217">
        <v>14.3589743589744</v>
      </c>
      <c r="R9164" s="217">
        <v>14.3589743589744</v>
      </c>
      <c r="S9164" s="217">
        <v>0</v>
      </c>
      <c r="T9164" s="217">
        <v>14.3589743589744</v>
      </c>
      <c r="U9164" s="217">
        <v>14.3589743589744</v>
      </c>
      <c r="V9164" s="217">
        <v>0</v>
      </c>
      <c r="W9164" s="217">
        <v>14.3589743589744</v>
      </c>
      <c r="X9164" s="217">
        <v>14.3589743589744</v>
      </c>
      <c r="Y9164" s="217">
        <v>0</v>
      </c>
    </row>
    <row r="9165" spans="2:25">
      <c r="B9165" s="217" t="s">
        <v>9334</v>
      </c>
      <c r="C9165" s="217" t="s">
        <v>5935</v>
      </c>
      <c r="D9165" s="217" t="s">
        <v>20</v>
      </c>
      <c r="E9165" s="217" t="s">
        <v>88</v>
      </c>
      <c r="F9165" s="217" t="s">
        <v>5</v>
      </c>
      <c r="G9165" s="217" t="s">
        <v>10</v>
      </c>
      <c r="H9165" s="217" t="s">
        <v>176</v>
      </c>
      <c r="I9165" s="217">
        <v>1</v>
      </c>
      <c r="J9165" s="217">
        <v>1</v>
      </c>
      <c r="K9165" s="217">
        <v>0</v>
      </c>
      <c r="L9165" s="217">
        <v>8</v>
      </c>
      <c r="M9165" s="217">
        <v>165</v>
      </c>
      <c r="N9165" s="217">
        <v>6.0606060606060597</v>
      </c>
      <c r="O9165" s="217">
        <v>6.0606060606060597</v>
      </c>
      <c r="P9165" s="217">
        <v>0</v>
      </c>
      <c r="Q9165" s="217">
        <v>6.0606060606060597</v>
      </c>
      <c r="R9165" s="217">
        <v>6.0606060606060597</v>
      </c>
      <c r="S9165" s="217">
        <v>0</v>
      </c>
      <c r="T9165" s="217">
        <v>6.0606060606060597</v>
      </c>
      <c r="U9165" s="217">
        <v>6.0606060606060597</v>
      </c>
      <c r="V9165" s="217">
        <v>0</v>
      </c>
      <c r="W9165" s="217">
        <v>6.0606060606060597</v>
      </c>
      <c r="X9165" s="217">
        <v>6.0606060606060597</v>
      </c>
      <c r="Y9165" s="217">
        <v>0</v>
      </c>
    </row>
    <row r="9166" spans="2:25">
      <c r="B9166" s="217" t="s">
        <v>9335</v>
      </c>
      <c r="C9166" s="217" t="s">
        <v>5935</v>
      </c>
      <c r="D9166" s="217" t="s">
        <v>20</v>
      </c>
      <c r="E9166" s="217" t="s">
        <v>88</v>
      </c>
      <c r="F9166" s="217" t="s">
        <v>5</v>
      </c>
      <c r="G9166" s="217" t="s">
        <v>10</v>
      </c>
      <c r="H9166" s="217" t="s">
        <v>178</v>
      </c>
      <c r="I9166" s="217">
        <v>0</v>
      </c>
      <c r="J9166" s="217">
        <v>0</v>
      </c>
      <c r="K9166" s="217">
        <v>0</v>
      </c>
      <c r="L9166" s="217">
        <v>0</v>
      </c>
      <c r="M9166" s="217">
        <v>98.571428571428598</v>
      </c>
      <c r="N9166" s="217">
        <v>0</v>
      </c>
      <c r="O9166" s="217">
        <v>0</v>
      </c>
      <c r="P9166" s="217">
        <v>0</v>
      </c>
      <c r="Q9166" s="217">
        <v>0</v>
      </c>
      <c r="R9166" s="217">
        <v>0</v>
      </c>
      <c r="S9166" s="217">
        <v>0</v>
      </c>
      <c r="T9166" s="217">
        <v>0</v>
      </c>
      <c r="U9166" s="217">
        <v>0</v>
      </c>
      <c r="V9166" s="217">
        <v>0</v>
      </c>
      <c r="W9166" s="217">
        <v>0</v>
      </c>
      <c r="X9166" s="217">
        <v>0</v>
      </c>
      <c r="Y9166" s="217">
        <v>0</v>
      </c>
    </row>
    <row r="9167" spans="2:25">
      <c r="B9167" s="217" t="s">
        <v>9336</v>
      </c>
      <c r="C9167" s="217" t="s">
        <v>5935</v>
      </c>
      <c r="D9167" s="217" t="s">
        <v>20</v>
      </c>
      <c r="E9167" s="217" t="s">
        <v>88</v>
      </c>
      <c r="F9167" s="217" t="s">
        <v>5</v>
      </c>
      <c r="G9167" s="217" t="s">
        <v>10</v>
      </c>
      <c r="H9167" s="217" t="s">
        <v>5</v>
      </c>
      <c r="I9167" s="217">
        <v>3</v>
      </c>
      <c r="J9167" s="217">
        <v>3</v>
      </c>
      <c r="K9167" s="217">
        <v>0</v>
      </c>
      <c r="L9167" s="217">
        <v>24</v>
      </c>
      <c r="M9167" s="217">
        <v>510</v>
      </c>
      <c r="N9167" s="217">
        <v>5.8823529411764701</v>
      </c>
      <c r="O9167" s="217">
        <v>5.8823529411764701</v>
      </c>
      <c r="P9167" s="217">
        <v>0</v>
      </c>
      <c r="Q9167" s="217">
        <v>5.8823529411764701</v>
      </c>
      <c r="R9167" s="217">
        <v>5.8823529411764701</v>
      </c>
      <c r="S9167" s="217">
        <v>0</v>
      </c>
      <c r="T9167" s="217">
        <v>5.8823529411764701</v>
      </c>
      <c r="U9167" s="217">
        <v>5.8823529411764701</v>
      </c>
      <c r="V9167" s="217">
        <v>0</v>
      </c>
      <c r="W9167" s="217">
        <v>5.8823529411764701</v>
      </c>
      <c r="X9167" s="217">
        <v>5.8823529411764701</v>
      </c>
      <c r="Y9167" s="217">
        <v>0</v>
      </c>
    </row>
    <row r="9168" spans="2:25">
      <c r="B9168" s="217" t="s">
        <v>9337</v>
      </c>
      <c r="C9168" s="217" t="s">
        <v>5935</v>
      </c>
      <c r="D9168" s="217" t="s">
        <v>20</v>
      </c>
      <c r="E9168" s="217" t="s">
        <v>88</v>
      </c>
      <c r="F9168" s="217" t="s">
        <v>12</v>
      </c>
      <c r="G9168" s="217" t="s">
        <v>49</v>
      </c>
      <c r="H9168" s="217" t="s">
        <v>170</v>
      </c>
      <c r="I9168" s="217">
        <v>0</v>
      </c>
      <c r="J9168" s="217">
        <v>0</v>
      </c>
      <c r="K9168" s="217">
        <v>0</v>
      </c>
      <c r="L9168" s="217">
        <v>3</v>
      </c>
      <c r="M9168" s="217">
        <v>102.869565217391</v>
      </c>
      <c r="N9168" s="217">
        <v>0</v>
      </c>
      <c r="O9168" s="217">
        <v>0</v>
      </c>
      <c r="P9168" s="217">
        <v>0</v>
      </c>
      <c r="Q9168" s="217">
        <v>0</v>
      </c>
      <c r="R9168" s="217">
        <v>0</v>
      </c>
      <c r="S9168" s="217">
        <v>0</v>
      </c>
      <c r="T9168" s="217">
        <v>0</v>
      </c>
      <c r="U9168" s="217">
        <v>0</v>
      </c>
      <c r="V9168" s="217">
        <v>0</v>
      </c>
      <c r="W9168" s="217">
        <v>0</v>
      </c>
      <c r="X9168" s="217">
        <v>0</v>
      </c>
      <c r="Y9168" s="217">
        <v>0</v>
      </c>
    </row>
    <row r="9169" spans="2:25">
      <c r="B9169" s="217" t="s">
        <v>9338</v>
      </c>
      <c r="C9169" s="217" t="s">
        <v>5935</v>
      </c>
      <c r="D9169" s="217" t="s">
        <v>20</v>
      </c>
      <c r="E9169" s="217" t="s">
        <v>88</v>
      </c>
      <c r="F9169" s="217" t="s">
        <v>12</v>
      </c>
      <c r="G9169" s="217" t="s">
        <v>49</v>
      </c>
      <c r="H9169" s="217" t="s">
        <v>172</v>
      </c>
      <c r="I9169" s="217">
        <v>1</v>
      </c>
      <c r="J9169" s="217">
        <v>1</v>
      </c>
      <c r="K9169" s="217">
        <v>0</v>
      </c>
      <c r="L9169" s="217">
        <v>4</v>
      </c>
      <c r="M9169" s="217">
        <v>197.826086956522</v>
      </c>
      <c r="N9169" s="217">
        <v>5.0549450549450601</v>
      </c>
      <c r="O9169" s="217">
        <v>5.0549450549450601</v>
      </c>
      <c r="P9169" s="217">
        <v>0</v>
      </c>
      <c r="Q9169" s="217">
        <v>5.0549450549450601</v>
      </c>
      <c r="R9169" s="217">
        <v>5.0549450549450601</v>
      </c>
      <c r="S9169" s="217">
        <v>0</v>
      </c>
      <c r="T9169" s="217">
        <v>5.0549450549450601</v>
      </c>
      <c r="U9169" s="217">
        <v>5.0549450549450601</v>
      </c>
      <c r="V9169" s="217">
        <v>0</v>
      </c>
      <c r="W9169" s="217">
        <v>5.0549450549450601</v>
      </c>
      <c r="X9169" s="217">
        <v>5.0549450549450601</v>
      </c>
      <c r="Y9169" s="217">
        <v>0</v>
      </c>
    </row>
    <row r="9170" spans="2:25">
      <c r="B9170" s="217" t="s">
        <v>9339</v>
      </c>
      <c r="C9170" s="217" t="s">
        <v>5935</v>
      </c>
      <c r="D9170" s="217" t="s">
        <v>20</v>
      </c>
      <c r="E9170" s="217" t="s">
        <v>88</v>
      </c>
      <c r="F9170" s="217" t="s">
        <v>12</v>
      </c>
      <c r="G9170" s="217" t="s">
        <v>49</v>
      </c>
      <c r="H9170" s="217" t="s">
        <v>174</v>
      </c>
      <c r="I9170" s="217">
        <v>1</v>
      </c>
      <c r="J9170" s="217">
        <v>1</v>
      </c>
      <c r="K9170" s="217">
        <v>0</v>
      </c>
      <c r="L9170" s="217">
        <v>9</v>
      </c>
      <c r="M9170" s="217">
        <v>237.39130434782601</v>
      </c>
      <c r="N9170" s="217">
        <v>4.2124542124542099</v>
      </c>
      <c r="O9170" s="217">
        <v>4.2124542124542099</v>
      </c>
      <c r="P9170" s="217">
        <v>0</v>
      </c>
      <c r="Q9170" s="217">
        <v>4.2124542124542099</v>
      </c>
      <c r="R9170" s="217">
        <v>4.2124542124542099</v>
      </c>
      <c r="S9170" s="217">
        <v>0</v>
      </c>
      <c r="T9170" s="217">
        <v>4.2124542124542099</v>
      </c>
      <c r="U9170" s="217">
        <v>4.2124542124542099</v>
      </c>
      <c r="V9170" s="217">
        <v>0</v>
      </c>
      <c r="W9170" s="217">
        <v>4.2124542124542099</v>
      </c>
      <c r="X9170" s="217">
        <v>4.2124542124542099</v>
      </c>
      <c r="Y9170" s="217">
        <v>0</v>
      </c>
    </row>
    <row r="9171" spans="2:25">
      <c r="B9171" s="217" t="s">
        <v>9340</v>
      </c>
      <c r="C9171" s="217" t="s">
        <v>5935</v>
      </c>
      <c r="D9171" s="217" t="s">
        <v>20</v>
      </c>
      <c r="E9171" s="217" t="s">
        <v>88</v>
      </c>
      <c r="F9171" s="217" t="s">
        <v>12</v>
      </c>
      <c r="G9171" s="217" t="s">
        <v>49</v>
      </c>
      <c r="H9171" s="217" t="s">
        <v>176</v>
      </c>
      <c r="I9171" s="217">
        <v>4</v>
      </c>
      <c r="J9171" s="217">
        <v>4</v>
      </c>
      <c r="K9171" s="217">
        <v>0</v>
      </c>
      <c r="L9171" s="217">
        <v>5</v>
      </c>
      <c r="M9171" s="217">
        <v>229.47826086956499</v>
      </c>
      <c r="N9171" s="217">
        <v>17.430845017051901</v>
      </c>
      <c r="O9171" s="217">
        <v>17.430845017051901</v>
      </c>
      <c r="P9171" s="217">
        <v>0</v>
      </c>
      <c r="Q9171" s="217">
        <v>17.430845017051901</v>
      </c>
      <c r="R9171" s="217">
        <v>17.430845017051901</v>
      </c>
      <c r="S9171" s="217">
        <v>0</v>
      </c>
      <c r="T9171" s="217">
        <v>17.430845017051901</v>
      </c>
      <c r="U9171" s="217">
        <v>17.430845017051901</v>
      </c>
      <c r="V9171" s="217">
        <v>0</v>
      </c>
      <c r="W9171" s="217">
        <v>17.430845017051901</v>
      </c>
      <c r="X9171" s="217">
        <v>17.430845017051901</v>
      </c>
      <c r="Y9171" s="217">
        <v>0</v>
      </c>
    </row>
    <row r="9172" spans="2:25">
      <c r="B9172" s="217" t="s">
        <v>9341</v>
      </c>
      <c r="C9172" s="217" t="s">
        <v>5935</v>
      </c>
      <c r="D9172" s="217" t="s">
        <v>20</v>
      </c>
      <c r="E9172" s="217" t="s">
        <v>88</v>
      </c>
      <c r="F9172" s="217" t="s">
        <v>12</v>
      </c>
      <c r="G9172" s="217" t="s">
        <v>49</v>
      </c>
      <c r="H9172" s="217" t="s">
        <v>178</v>
      </c>
      <c r="I9172" s="217">
        <v>1</v>
      </c>
      <c r="J9172" s="217">
        <v>1</v>
      </c>
      <c r="K9172" s="217">
        <v>0</v>
      </c>
      <c r="L9172" s="217">
        <v>0</v>
      </c>
      <c r="M9172" s="217">
        <v>142.434782608696</v>
      </c>
      <c r="N9172" s="217">
        <v>7.0207570207570198</v>
      </c>
      <c r="O9172" s="217">
        <v>7.0207570207570198</v>
      </c>
      <c r="P9172" s="217">
        <v>0</v>
      </c>
      <c r="Q9172" s="217">
        <v>7.0207570207570198</v>
      </c>
      <c r="R9172" s="217">
        <v>7.0207570207570198</v>
      </c>
      <c r="S9172" s="217">
        <v>0</v>
      </c>
      <c r="T9172" s="217">
        <v>7.0207570207570198</v>
      </c>
      <c r="U9172" s="217">
        <v>7.0207570207570198</v>
      </c>
      <c r="V9172" s="217">
        <v>0</v>
      </c>
      <c r="W9172" s="217">
        <v>7.0207570207570198</v>
      </c>
      <c r="X9172" s="217">
        <v>7.0207570207570198</v>
      </c>
      <c r="Y9172" s="217">
        <v>0</v>
      </c>
    </row>
    <row r="9173" spans="2:25">
      <c r="B9173" s="217" t="s">
        <v>9342</v>
      </c>
      <c r="C9173" s="217" t="s">
        <v>5935</v>
      </c>
      <c r="D9173" s="217" t="s">
        <v>20</v>
      </c>
      <c r="E9173" s="217" t="s">
        <v>88</v>
      </c>
      <c r="F9173" s="217" t="s">
        <v>12</v>
      </c>
      <c r="G9173" s="217" t="s">
        <v>49</v>
      </c>
      <c r="H9173" s="217" t="s">
        <v>5</v>
      </c>
      <c r="I9173" s="217">
        <v>7</v>
      </c>
      <c r="J9173" s="217">
        <v>7</v>
      </c>
      <c r="K9173" s="217">
        <v>0</v>
      </c>
      <c r="L9173" s="217">
        <v>21</v>
      </c>
      <c r="M9173" s="217">
        <v>910</v>
      </c>
      <c r="N9173" s="217">
        <v>7.6923076923076898</v>
      </c>
      <c r="O9173" s="217">
        <v>7.6923076923076898</v>
      </c>
      <c r="P9173" s="217">
        <v>0</v>
      </c>
      <c r="Q9173" s="217">
        <v>7.6923076923076898</v>
      </c>
      <c r="R9173" s="217">
        <v>7.6923076923076898</v>
      </c>
      <c r="S9173" s="217">
        <v>0</v>
      </c>
      <c r="T9173" s="217">
        <v>7.6923076923076898</v>
      </c>
      <c r="U9173" s="217">
        <v>7.6923076923076898</v>
      </c>
      <c r="V9173" s="217">
        <v>0</v>
      </c>
      <c r="W9173" s="217">
        <v>7.6923076923076898</v>
      </c>
      <c r="X9173" s="217">
        <v>7.6923076923076898</v>
      </c>
      <c r="Y9173" s="217">
        <v>0</v>
      </c>
    </row>
    <row r="9174" spans="2:25">
      <c r="B9174" s="217" t="s">
        <v>9343</v>
      </c>
      <c r="C9174" s="217" t="s">
        <v>5935</v>
      </c>
      <c r="D9174" s="217" t="s">
        <v>20</v>
      </c>
      <c r="E9174" s="217" t="s">
        <v>88</v>
      </c>
      <c r="F9174" s="217" t="s">
        <v>9</v>
      </c>
      <c r="G9174" s="217" t="s">
        <v>49</v>
      </c>
      <c r="H9174" s="217" t="s">
        <v>170</v>
      </c>
      <c r="I9174" s="217">
        <v>0</v>
      </c>
      <c r="J9174" s="217">
        <v>0</v>
      </c>
      <c r="K9174" s="217">
        <v>0</v>
      </c>
      <c r="L9174" s="217">
        <v>4</v>
      </c>
      <c r="M9174" s="217">
        <v>115.248226950355</v>
      </c>
      <c r="N9174" s="217">
        <v>0</v>
      </c>
      <c r="O9174" s="217">
        <v>0</v>
      </c>
      <c r="P9174" s="217">
        <v>0</v>
      </c>
      <c r="Q9174" s="217">
        <v>0</v>
      </c>
      <c r="R9174" s="217">
        <v>0</v>
      </c>
      <c r="S9174" s="217">
        <v>0</v>
      </c>
      <c r="T9174" s="217">
        <v>0</v>
      </c>
      <c r="U9174" s="217">
        <v>0</v>
      </c>
      <c r="V9174" s="217">
        <v>0</v>
      </c>
      <c r="W9174" s="217">
        <v>0</v>
      </c>
      <c r="X9174" s="217">
        <v>0</v>
      </c>
      <c r="Y9174" s="217">
        <v>0</v>
      </c>
    </row>
    <row r="9175" spans="2:25">
      <c r="B9175" s="217" t="s">
        <v>9344</v>
      </c>
      <c r="C9175" s="217" t="s">
        <v>5935</v>
      </c>
      <c r="D9175" s="217" t="s">
        <v>20</v>
      </c>
      <c r="E9175" s="217" t="s">
        <v>88</v>
      </c>
      <c r="F9175" s="217" t="s">
        <v>9</v>
      </c>
      <c r="G9175" s="217" t="s">
        <v>49</v>
      </c>
      <c r="H9175" s="217" t="s">
        <v>172</v>
      </c>
      <c r="I9175" s="217">
        <v>1</v>
      </c>
      <c r="J9175" s="217">
        <v>1</v>
      </c>
      <c r="K9175" s="217">
        <v>0</v>
      </c>
      <c r="L9175" s="217">
        <v>7</v>
      </c>
      <c r="M9175" s="217">
        <v>283.68794326241101</v>
      </c>
      <c r="N9175" s="217">
        <v>3.5249999999999999</v>
      </c>
      <c r="O9175" s="217">
        <v>3.5249999999999999</v>
      </c>
      <c r="P9175" s="217">
        <v>0</v>
      </c>
      <c r="Q9175" s="217">
        <v>3.5249999999999999</v>
      </c>
      <c r="R9175" s="217">
        <v>3.5249999999999999</v>
      </c>
      <c r="S9175" s="217">
        <v>0</v>
      </c>
      <c r="T9175" s="217">
        <v>3.5249999999999999</v>
      </c>
      <c r="U9175" s="217">
        <v>3.5249999999999999</v>
      </c>
      <c r="V9175" s="217">
        <v>0</v>
      </c>
      <c r="W9175" s="217">
        <v>3.5249999999999999</v>
      </c>
      <c r="X9175" s="217">
        <v>3.5249999999999999</v>
      </c>
      <c r="Y9175" s="217">
        <v>0</v>
      </c>
    </row>
    <row r="9176" spans="2:25">
      <c r="B9176" s="217" t="s">
        <v>9345</v>
      </c>
      <c r="C9176" s="217" t="s">
        <v>5935</v>
      </c>
      <c r="D9176" s="217" t="s">
        <v>20</v>
      </c>
      <c r="E9176" s="217" t="s">
        <v>88</v>
      </c>
      <c r="F9176" s="217" t="s">
        <v>9</v>
      </c>
      <c r="G9176" s="217" t="s">
        <v>49</v>
      </c>
      <c r="H9176" s="217" t="s">
        <v>174</v>
      </c>
      <c r="I9176" s="217">
        <v>0</v>
      </c>
      <c r="J9176" s="217">
        <v>0</v>
      </c>
      <c r="K9176" s="217">
        <v>0</v>
      </c>
      <c r="L9176" s="217">
        <v>26</v>
      </c>
      <c r="M9176" s="217">
        <v>336.87943262411301</v>
      </c>
      <c r="N9176" s="217">
        <v>0</v>
      </c>
      <c r="O9176" s="217">
        <v>0</v>
      </c>
      <c r="P9176" s="217">
        <v>0</v>
      </c>
      <c r="Q9176" s="217">
        <v>0</v>
      </c>
      <c r="R9176" s="217">
        <v>0</v>
      </c>
      <c r="S9176" s="217">
        <v>0</v>
      </c>
      <c r="T9176" s="217">
        <v>0</v>
      </c>
      <c r="U9176" s="217">
        <v>0</v>
      </c>
      <c r="V9176" s="217">
        <v>0</v>
      </c>
      <c r="W9176" s="217">
        <v>0</v>
      </c>
      <c r="X9176" s="217">
        <v>0</v>
      </c>
      <c r="Y9176" s="217">
        <v>0</v>
      </c>
    </row>
    <row r="9177" spans="2:25">
      <c r="B9177" s="217" t="s">
        <v>9346</v>
      </c>
      <c r="C9177" s="217" t="s">
        <v>5935</v>
      </c>
      <c r="D9177" s="217" t="s">
        <v>20</v>
      </c>
      <c r="E9177" s="217" t="s">
        <v>88</v>
      </c>
      <c r="F9177" s="217" t="s">
        <v>9</v>
      </c>
      <c r="G9177" s="217" t="s">
        <v>49</v>
      </c>
      <c r="H9177" s="217" t="s">
        <v>176</v>
      </c>
      <c r="I9177" s="217">
        <v>3</v>
      </c>
      <c r="J9177" s="217">
        <v>2</v>
      </c>
      <c r="K9177" s="217">
        <v>1</v>
      </c>
      <c r="L9177" s="217">
        <v>5</v>
      </c>
      <c r="M9177" s="217">
        <v>336.87943262411301</v>
      </c>
      <c r="N9177" s="217">
        <v>8.9052631578947405</v>
      </c>
      <c r="O9177" s="217">
        <v>5.9368421052631604</v>
      </c>
      <c r="P9177" s="217">
        <v>2.9684210526315802</v>
      </c>
      <c r="Q9177" s="217">
        <v>8.9052631578947405</v>
      </c>
      <c r="R9177" s="217">
        <v>5.9368421052631604</v>
      </c>
      <c r="S9177" s="217">
        <v>2.9684210526315802</v>
      </c>
      <c r="T9177" s="217">
        <v>8.9052631578947405</v>
      </c>
      <c r="U9177" s="217">
        <v>5.9368421052631604</v>
      </c>
      <c r="V9177" s="217">
        <v>2.9684210526315802</v>
      </c>
      <c r="W9177" s="217">
        <v>8.9052631578947405</v>
      </c>
      <c r="X9177" s="217">
        <v>5.9368421052631604</v>
      </c>
      <c r="Y9177" s="217">
        <v>2.9684210526315802</v>
      </c>
    </row>
    <row r="9178" spans="2:25">
      <c r="B9178" s="217" t="s">
        <v>9347</v>
      </c>
      <c r="C9178" s="217" t="s">
        <v>5935</v>
      </c>
      <c r="D9178" s="217" t="s">
        <v>20</v>
      </c>
      <c r="E9178" s="217" t="s">
        <v>88</v>
      </c>
      <c r="F9178" s="217" t="s">
        <v>9</v>
      </c>
      <c r="G9178" s="217" t="s">
        <v>49</v>
      </c>
      <c r="H9178" s="217" t="s">
        <v>178</v>
      </c>
      <c r="I9178" s="217">
        <v>0</v>
      </c>
      <c r="J9178" s="217">
        <v>0</v>
      </c>
      <c r="K9178" s="217">
        <v>0</v>
      </c>
      <c r="L9178" s="217">
        <v>0</v>
      </c>
      <c r="M9178" s="217">
        <v>177.30496453900699</v>
      </c>
      <c r="N9178" s="217">
        <v>0</v>
      </c>
      <c r="O9178" s="217">
        <v>0</v>
      </c>
      <c r="P9178" s="217">
        <v>0</v>
      </c>
      <c r="Q9178" s="217">
        <v>0</v>
      </c>
      <c r="R9178" s="217">
        <v>0</v>
      </c>
      <c r="S9178" s="217">
        <v>0</v>
      </c>
      <c r="T9178" s="217">
        <v>0</v>
      </c>
      <c r="U9178" s="217">
        <v>0</v>
      </c>
      <c r="V9178" s="217">
        <v>0</v>
      </c>
      <c r="W9178" s="217">
        <v>0</v>
      </c>
      <c r="X9178" s="217">
        <v>0</v>
      </c>
      <c r="Y9178" s="217">
        <v>0</v>
      </c>
    </row>
    <row r="9179" spans="2:25">
      <c r="B9179" s="217" t="s">
        <v>9348</v>
      </c>
      <c r="C9179" s="217" t="s">
        <v>5935</v>
      </c>
      <c r="D9179" s="217" t="s">
        <v>20</v>
      </c>
      <c r="E9179" s="217" t="s">
        <v>88</v>
      </c>
      <c r="F9179" s="217" t="s">
        <v>9</v>
      </c>
      <c r="G9179" s="217" t="s">
        <v>49</v>
      </c>
      <c r="H9179" s="217" t="s">
        <v>5</v>
      </c>
      <c r="I9179" s="217">
        <v>4</v>
      </c>
      <c r="J9179" s="217">
        <v>3</v>
      </c>
      <c r="K9179" s="217">
        <v>1</v>
      </c>
      <c r="L9179" s="217">
        <v>42</v>
      </c>
      <c r="M9179" s="217">
        <v>1250</v>
      </c>
      <c r="N9179" s="217">
        <v>3.2</v>
      </c>
      <c r="O9179" s="217">
        <v>2.4</v>
      </c>
      <c r="P9179" s="217">
        <v>0.8</v>
      </c>
      <c r="Q9179" s="217">
        <v>3.2</v>
      </c>
      <c r="R9179" s="217">
        <v>2.4</v>
      </c>
      <c r="S9179" s="217">
        <v>0.8</v>
      </c>
      <c r="T9179" s="217">
        <v>3.2</v>
      </c>
      <c r="U9179" s="217">
        <v>2.4</v>
      </c>
      <c r="V9179" s="217">
        <v>0.8</v>
      </c>
      <c r="W9179" s="217">
        <v>3.2</v>
      </c>
      <c r="X9179" s="217">
        <v>2.4</v>
      </c>
      <c r="Y9179" s="217">
        <v>0.8</v>
      </c>
    </row>
    <row r="9180" spans="2:25">
      <c r="B9180" s="217" t="s">
        <v>9349</v>
      </c>
      <c r="C9180" s="217" t="s">
        <v>5935</v>
      </c>
      <c r="D9180" s="217" t="s">
        <v>20</v>
      </c>
      <c r="E9180" s="217" t="s">
        <v>88</v>
      </c>
      <c r="F9180" s="217" t="s">
        <v>5</v>
      </c>
      <c r="G9180" s="217" t="s">
        <v>49</v>
      </c>
      <c r="H9180" s="217" t="s">
        <v>170</v>
      </c>
      <c r="I9180" s="217">
        <v>0</v>
      </c>
      <c r="J9180" s="217">
        <v>0</v>
      </c>
      <c r="K9180" s="217">
        <v>0</v>
      </c>
      <c r="L9180" s="217">
        <v>7</v>
      </c>
      <c r="M9180" s="217">
        <v>218.11779216774599</v>
      </c>
      <c r="N9180" s="217">
        <v>0</v>
      </c>
      <c r="O9180" s="217">
        <v>0</v>
      </c>
      <c r="P9180" s="217">
        <v>0</v>
      </c>
      <c r="Q9180" s="217">
        <v>0</v>
      </c>
      <c r="R9180" s="217">
        <v>0</v>
      </c>
      <c r="S9180" s="217">
        <v>0</v>
      </c>
      <c r="T9180" s="217">
        <v>0</v>
      </c>
      <c r="U9180" s="217">
        <v>0</v>
      </c>
      <c r="V9180" s="217">
        <v>0</v>
      </c>
      <c r="W9180" s="217">
        <v>0</v>
      </c>
      <c r="X9180" s="217">
        <v>0</v>
      </c>
      <c r="Y9180" s="217">
        <v>0</v>
      </c>
    </row>
    <row r="9181" spans="2:25">
      <c r="B9181" s="217" t="s">
        <v>9350</v>
      </c>
      <c r="C9181" s="217" t="s">
        <v>5935</v>
      </c>
      <c r="D9181" s="217" t="s">
        <v>20</v>
      </c>
      <c r="E9181" s="217" t="s">
        <v>88</v>
      </c>
      <c r="F9181" s="217" t="s">
        <v>5</v>
      </c>
      <c r="G9181" s="217" t="s">
        <v>49</v>
      </c>
      <c r="H9181" s="217" t="s">
        <v>172</v>
      </c>
      <c r="I9181" s="217">
        <v>2</v>
      </c>
      <c r="J9181" s="217">
        <v>2</v>
      </c>
      <c r="K9181" s="217">
        <v>0</v>
      </c>
      <c r="L9181" s="217">
        <v>11</v>
      </c>
      <c r="M9181" s="217">
        <v>481.51403021893299</v>
      </c>
      <c r="N9181" s="217">
        <v>4.1535653677435898</v>
      </c>
      <c r="O9181" s="217">
        <v>4.1535653677435898</v>
      </c>
      <c r="P9181" s="217">
        <v>0</v>
      </c>
      <c r="Q9181" s="217">
        <v>4.1535653677435898</v>
      </c>
      <c r="R9181" s="217">
        <v>4.1535653677435898</v>
      </c>
      <c r="S9181" s="217">
        <v>0</v>
      </c>
      <c r="T9181" s="217">
        <v>4.1535653677435898</v>
      </c>
      <c r="U9181" s="217">
        <v>4.1535653677435898</v>
      </c>
      <c r="V9181" s="217">
        <v>0</v>
      </c>
      <c r="W9181" s="217">
        <v>4.1535653677435898</v>
      </c>
      <c r="X9181" s="217">
        <v>4.1535653677435898</v>
      </c>
      <c r="Y9181" s="217">
        <v>0</v>
      </c>
    </row>
    <row r="9182" spans="2:25">
      <c r="B9182" s="217" t="s">
        <v>9351</v>
      </c>
      <c r="C9182" s="217" t="s">
        <v>5935</v>
      </c>
      <c r="D9182" s="217" t="s">
        <v>20</v>
      </c>
      <c r="E9182" s="217" t="s">
        <v>88</v>
      </c>
      <c r="F9182" s="217" t="s">
        <v>5</v>
      </c>
      <c r="G9182" s="217" t="s">
        <v>49</v>
      </c>
      <c r="H9182" s="217" t="s">
        <v>174</v>
      </c>
      <c r="I9182" s="217">
        <v>1</v>
      </c>
      <c r="J9182" s="217">
        <v>1</v>
      </c>
      <c r="K9182" s="217">
        <v>0</v>
      </c>
      <c r="L9182" s="217">
        <v>35</v>
      </c>
      <c r="M9182" s="217">
        <v>574.27073697193998</v>
      </c>
      <c r="N9182" s="217">
        <v>1.7413389462832101</v>
      </c>
      <c r="O9182" s="217">
        <v>1.7413389462832101</v>
      </c>
      <c r="P9182" s="217">
        <v>0</v>
      </c>
      <c r="Q9182" s="217">
        <v>1.7413389462832101</v>
      </c>
      <c r="R9182" s="217">
        <v>1.7413389462832101</v>
      </c>
      <c r="S9182" s="217">
        <v>0</v>
      </c>
      <c r="T9182" s="217">
        <v>1.7413389462832101</v>
      </c>
      <c r="U9182" s="217">
        <v>1.7413389462832101</v>
      </c>
      <c r="V9182" s="217">
        <v>0</v>
      </c>
      <c r="W9182" s="217">
        <v>1.7413389462832101</v>
      </c>
      <c r="X9182" s="217">
        <v>1.7413389462832101</v>
      </c>
      <c r="Y9182" s="217">
        <v>0</v>
      </c>
    </row>
    <row r="9183" spans="2:25">
      <c r="B9183" s="217" t="s">
        <v>9352</v>
      </c>
      <c r="C9183" s="217" t="s">
        <v>5935</v>
      </c>
      <c r="D9183" s="217" t="s">
        <v>20</v>
      </c>
      <c r="E9183" s="217" t="s">
        <v>88</v>
      </c>
      <c r="F9183" s="217" t="s">
        <v>5</v>
      </c>
      <c r="G9183" s="217" t="s">
        <v>49</v>
      </c>
      <c r="H9183" s="217" t="s">
        <v>176</v>
      </c>
      <c r="I9183" s="217">
        <v>7</v>
      </c>
      <c r="J9183" s="217">
        <v>6</v>
      </c>
      <c r="K9183" s="217">
        <v>1</v>
      </c>
      <c r="L9183" s="217">
        <v>10</v>
      </c>
      <c r="M9183" s="217">
        <v>566.35769349367899</v>
      </c>
      <c r="N9183" s="217">
        <v>12.3596802522788</v>
      </c>
      <c r="O9183" s="217">
        <v>10.594011644810401</v>
      </c>
      <c r="P9183" s="217">
        <v>1.7656686074684</v>
      </c>
      <c r="Q9183" s="217">
        <v>12.3596802522788</v>
      </c>
      <c r="R9183" s="217">
        <v>10.594011644810401</v>
      </c>
      <c r="S9183" s="217">
        <v>1.7656686074684</v>
      </c>
      <c r="T9183" s="217">
        <v>12.3596802522788</v>
      </c>
      <c r="U9183" s="217">
        <v>10.594011644810401</v>
      </c>
      <c r="V9183" s="217">
        <v>1.7656686074684</v>
      </c>
      <c r="W9183" s="217">
        <v>12.3596802522788</v>
      </c>
      <c r="X9183" s="217">
        <v>10.594011644810401</v>
      </c>
      <c r="Y9183" s="217">
        <v>1.7656686074684</v>
      </c>
    </row>
    <row r="9184" spans="2:25">
      <c r="B9184" s="217" t="s">
        <v>9353</v>
      </c>
      <c r="C9184" s="217" t="s">
        <v>5935</v>
      </c>
      <c r="D9184" s="217" t="s">
        <v>20</v>
      </c>
      <c r="E9184" s="217" t="s">
        <v>88</v>
      </c>
      <c r="F9184" s="217" t="s">
        <v>5</v>
      </c>
      <c r="G9184" s="217" t="s">
        <v>49</v>
      </c>
      <c r="H9184" s="217" t="s">
        <v>178</v>
      </c>
      <c r="I9184" s="217">
        <v>1</v>
      </c>
      <c r="J9184" s="217">
        <v>1</v>
      </c>
      <c r="K9184" s="217">
        <v>0</v>
      </c>
      <c r="L9184" s="217">
        <v>0</v>
      </c>
      <c r="M9184" s="217">
        <v>319.73974714770299</v>
      </c>
      <c r="N9184" s="217">
        <v>3.1275436004459398</v>
      </c>
      <c r="O9184" s="217">
        <v>3.1275436004459398</v>
      </c>
      <c r="P9184" s="217">
        <v>0</v>
      </c>
      <c r="Q9184" s="217">
        <v>3.1275436004459398</v>
      </c>
      <c r="R9184" s="217">
        <v>3.1275436004459398</v>
      </c>
      <c r="S9184" s="217">
        <v>0</v>
      </c>
      <c r="T9184" s="217">
        <v>3.1275436004459398</v>
      </c>
      <c r="U9184" s="217">
        <v>3.1275436004459398</v>
      </c>
      <c r="V9184" s="217">
        <v>0</v>
      </c>
      <c r="W9184" s="217">
        <v>3.1275436004459398</v>
      </c>
      <c r="X9184" s="217">
        <v>3.1275436004459398</v>
      </c>
      <c r="Y9184" s="217">
        <v>0</v>
      </c>
    </row>
    <row r="9185" spans="2:25">
      <c r="B9185" s="217" t="s">
        <v>9354</v>
      </c>
      <c r="C9185" s="217" t="s">
        <v>5935</v>
      </c>
      <c r="D9185" s="217" t="s">
        <v>20</v>
      </c>
      <c r="E9185" s="217" t="s">
        <v>88</v>
      </c>
      <c r="F9185" s="217" t="s">
        <v>5</v>
      </c>
      <c r="G9185" s="217" t="s">
        <v>49</v>
      </c>
      <c r="H9185" s="217" t="s">
        <v>5</v>
      </c>
      <c r="I9185" s="217">
        <v>11</v>
      </c>
      <c r="J9185" s="217">
        <v>10</v>
      </c>
      <c r="K9185" s="217">
        <v>1</v>
      </c>
      <c r="L9185" s="217">
        <v>63</v>
      </c>
      <c r="M9185" s="217">
        <v>2160</v>
      </c>
      <c r="N9185" s="217">
        <v>5.0925925925925899</v>
      </c>
      <c r="O9185" s="217">
        <v>4.6296296296296298</v>
      </c>
      <c r="P9185" s="217">
        <v>0.46296296296296302</v>
      </c>
      <c r="Q9185" s="217">
        <v>5.0925925925925899</v>
      </c>
      <c r="R9185" s="217">
        <v>4.6296296296296298</v>
      </c>
      <c r="S9185" s="217">
        <v>0.46296296296296302</v>
      </c>
      <c r="T9185" s="217">
        <v>5.0925925925925899</v>
      </c>
      <c r="U9185" s="217">
        <v>4.6296296296296298</v>
      </c>
      <c r="V9185" s="217">
        <v>0.46296296296296302</v>
      </c>
      <c r="W9185" s="217">
        <v>5.0925925925925899</v>
      </c>
      <c r="X9185" s="217">
        <v>4.6296296296296298</v>
      </c>
      <c r="Y9185" s="217">
        <v>0.46296296296296302</v>
      </c>
    </row>
    <row r="9186" spans="2:25">
      <c r="B9186" s="217" t="s">
        <v>9355</v>
      </c>
      <c r="C9186" s="217" t="s">
        <v>5935</v>
      </c>
      <c r="D9186" s="217" t="s">
        <v>20</v>
      </c>
      <c r="E9186" s="217" t="s">
        <v>88</v>
      </c>
      <c r="F9186" s="217" t="s">
        <v>12</v>
      </c>
      <c r="G9186" s="217" t="s">
        <v>13</v>
      </c>
      <c r="H9186" s="217" t="s">
        <v>170</v>
      </c>
      <c r="I9186" s="217">
        <v>0</v>
      </c>
      <c r="J9186" s="217">
        <v>0</v>
      </c>
      <c r="K9186" s="217">
        <v>0</v>
      </c>
      <c r="L9186" s="217">
        <v>0</v>
      </c>
      <c r="M9186" s="217">
        <v>0</v>
      </c>
    </row>
    <row r="9187" spans="2:25">
      <c r="B9187" s="217" t="s">
        <v>9356</v>
      </c>
      <c r="C9187" s="217" t="s">
        <v>5935</v>
      </c>
      <c r="D9187" s="217" t="s">
        <v>20</v>
      </c>
      <c r="E9187" s="217" t="s">
        <v>88</v>
      </c>
      <c r="F9187" s="217" t="s">
        <v>12</v>
      </c>
      <c r="G9187" s="217" t="s">
        <v>13</v>
      </c>
      <c r="H9187" s="217" t="s">
        <v>172</v>
      </c>
      <c r="I9187" s="217">
        <v>0</v>
      </c>
      <c r="J9187" s="217">
        <v>0</v>
      </c>
      <c r="K9187" s="217">
        <v>0</v>
      </c>
      <c r="L9187" s="217">
        <v>0</v>
      </c>
      <c r="M9187" s="217">
        <v>0</v>
      </c>
    </row>
    <row r="9188" spans="2:25">
      <c r="B9188" s="217" t="s">
        <v>9357</v>
      </c>
      <c r="C9188" s="217" t="s">
        <v>5935</v>
      </c>
      <c r="D9188" s="217" t="s">
        <v>20</v>
      </c>
      <c r="E9188" s="217" t="s">
        <v>88</v>
      </c>
      <c r="F9188" s="217" t="s">
        <v>12</v>
      </c>
      <c r="G9188" s="217" t="s">
        <v>13</v>
      </c>
      <c r="H9188" s="217" t="s">
        <v>174</v>
      </c>
      <c r="I9188" s="217">
        <v>0</v>
      </c>
      <c r="J9188" s="217">
        <v>0</v>
      </c>
      <c r="K9188" s="217">
        <v>0</v>
      </c>
      <c r="L9188" s="217">
        <v>0</v>
      </c>
      <c r="M9188" s="217">
        <v>16.6666666666667</v>
      </c>
      <c r="N9188" s="217">
        <v>0</v>
      </c>
      <c r="O9188" s="217">
        <v>0</v>
      </c>
      <c r="P9188" s="217">
        <v>0</v>
      </c>
      <c r="Q9188" s="217">
        <v>0</v>
      </c>
      <c r="R9188" s="217">
        <v>0</v>
      </c>
      <c r="S9188" s="217">
        <v>0</v>
      </c>
      <c r="T9188" s="217">
        <v>0</v>
      </c>
      <c r="U9188" s="217">
        <v>0</v>
      </c>
      <c r="V9188" s="217">
        <v>0</v>
      </c>
      <c r="W9188" s="217">
        <v>0</v>
      </c>
      <c r="X9188" s="217">
        <v>0</v>
      </c>
      <c r="Y9188" s="217">
        <v>0</v>
      </c>
    </row>
    <row r="9189" spans="2:25">
      <c r="B9189" s="217" t="s">
        <v>9358</v>
      </c>
      <c r="C9189" s="217" t="s">
        <v>5935</v>
      </c>
      <c r="D9189" s="217" t="s">
        <v>20</v>
      </c>
      <c r="E9189" s="217" t="s">
        <v>88</v>
      </c>
      <c r="F9189" s="217" t="s">
        <v>12</v>
      </c>
      <c r="G9189" s="217" t="s">
        <v>13</v>
      </c>
      <c r="H9189" s="217" t="s">
        <v>176</v>
      </c>
      <c r="I9189" s="217">
        <v>0</v>
      </c>
      <c r="J9189" s="217">
        <v>0</v>
      </c>
      <c r="K9189" s="217">
        <v>0</v>
      </c>
      <c r="L9189" s="217">
        <v>0</v>
      </c>
      <c r="M9189" s="217">
        <v>0</v>
      </c>
    </row>
    <row r="9190" spans="2:25">
      <c r="B9190" s="217" t="s">
        <v>9359</v>
      </c>
      <c r="C9190" s="217" t="s">
        <v>5935</v>
      </c>
      <c r="D9190" s="217" t="s">
        <v>20</v>
      </c>
      <c r="E9190" s="217" t="s">
        <v>88</v>
      </c>
      <c r="F9190" s="217" t="s">
        <v>12</v>
      </c>
      <c r="G9190" s="217" t="s">
        <v>13</v>
      </c>
      <c r="H9190" s="217" t="s">
        <v>178</v>
      </c>
      <c r="I9190" s="217">
        <v>0</v>
      </c>
      <c r="J9190" s="217">
        <v>0</v>
      </c>
      <c r="K9190" s="217">
        <v>0</v>
      </c>
      <c r="L9190" s="217">
        <v>0</v>
      </c>
      <c r="M9190" s="217">
        <v>8.3333333333333304</v>
      </c>
      <c r="N9190" s="217">
        <v>0</v>
      </c>
      <c r="O9190" s="217">
        <v>0</v>
      </c>
      <c r="P9190" s="217">
        <v>0</v>
      </c>
      <c r="Q9190" s="217">
        <v>0</v>
      </c>
      <c r="R9190" s="217">
        <v>0</v>
      </c>
      <c r="S9190" s="217">
        <v>0</v>
      </c>
      <c r="T9190" s="217">
        <v>0</v>
      </c>
      <c r="U9190" s="217">
        <v>0</v>
      </c>
      <c r="V9190" s="217">
        <v>0</v>
      </c>
      <c r="W9190" s="217">
        <v>0</v>
      </c>
      <c r="X9190" s="217">
        <v>0</v>
      </c>
      <c r="Y9190" s="217">
        <v>0</v>
      </c>
    </row>
    <row r="9191" spans="2:25">
      <c r="B9191" s="217" t="s">
        <v>9360</v>
      </c>
      <c r="C9191" s="217" t="s">
        <v>5935</v>
      </c>
      <c r="D9191" s="217" t="s">
        <v>20</v>
      </c>
      <c r="E9191" s="217" t="s">
        <v>88</v>
      </c>
      <c r="F9191" s="217" t="s">
        <v>12</v>
      </c>
      <c r="G9191" s="217" t="s">
        <v>13</v>
      </c>
      <c r="H9191" s="217" t="s">
        <v>5</v>
      </c>
      <c r="I9191" s="217">
        <v>0</v>
      </c>
      <c r="J9191" s="217">
        <v>0</v>
      </c>
      <c r="K9191" s="217">
        <v>0</v>
      </c>
      <c r="L9191" s="217">
        <v>0</v>
      </c>
      <c r="M9191" s="217">
        <v>25</v>
      </c>
      <c r="N9191" s="217">
        <v>0</v>
      </c>
      <c r="O9191" s="217">
        <v>0</v>
      </c>
      <c r="P9191" s="217">
        <v>0</v>
      </c>
      <c r="Q9191" s="217">
        <v>0</v>
      </c>
      <c r="R9191" s="217">
        <v>0</v>
      </c>
      <c r="S9191" s="217">
        <v>0</v>
      </c>
      <c r="T9191" s="217">
        <v>0</v>
      </c>
      <c r="U9191" s="217">
        <v>0</v>
      </c>
      <c r="V9191" s="217">
        <v>0</v>
      </c>
      <c r="W9191" s="217">
        <v>0</v>
      </c>
      <c r="X9191" s="217">
        <v>0</v>
      </c>
      <c r="Y9191" s="217">
        <v>0</v>
      </c>
    </row>
    <row r="9192" spans="2:25">
      <c r="B9192" s="217" t="s">
        <v>9361</v>
      </c>
      <c r="C9192" s="217" t="s">
        <v>5935</v>
      </c>
      <c r="D9192" s="217" t="s">
        <v>20</v>
      </c>
      <c r="E9192" s="217" t="s">
        <v>88</v>
      </c>
      <c r="F9192" s="217" t="s">
        <v>9</v>
      </c>
      <c r="G9192" s="217" t="s">
        <v>13</v>
      </c>
      <c r="H9192" s="217" t="s">
        <v>170</v>
      </c>
      <c r="I9192" s="217">
        <v>0</v>
      </c>
      <c r="J9192" s="217">
        <v>0</v>
      </c>
      <c r="K9192" s="217">
        <v>0</v>
      </c>
      <c r="L9192" s="217">
        <v>0</v>
      </c>
      <c r="M9192" s="217">
        <v>5</v>
      </c>
      <c r="N9192" s="217">
        <v>0</v>
      </c>
      <c r="O9192" s="217">
        <v>0</v>
      </c>
      <c r="P9192" s="217">
        <v>0</v>
      </c>
      <c r="Q9192" s="217">
        <v>0</v>
      </c>
      <c r="R9192" s="217">
        <v>0</v>
      </c>
      <c r="S9192" s="217">
        <v>0</v>
      </c>
      <c r="T9192" s="217">
        <v>0</v>
      </c>
      <c r="U9192" s="217">
        <v>0</v>
      </c>
      <c r="V9192" s="217">
        <v>0</v>
      </c>
      <c r="W9192" s="217">
        <v>0</v>
      </c>
      <c r="X9192" s="217">
        <v>0</v>
      </c>
      <c r="Y9192" s="217">
        <v>0</v>
      </c>
    </row>
    <row r="9193" spans="2:25">
      <c r="B9193" s="217" t="s">
        <v>9362</v>
      </c>
      <c r="C9193" s="217" t="s">
        <v>5935</v>
      </c>
      <c r="D9193" s="217" t="s">
        <v>20</v>
      </c>
      <c r="E9193" s="217" t="s">
        <v>88</v>
      </c>
      <c r="F9193" s="217" t="s">
        <v>9</v>
      </c>
      <c r="G9193" s="217" t="s">
        <v>13</v>
      </c>
      <c r="H9193" s="217" t="s">
        <v>172</v>
      </c>
      <c r="I9193" s="217">
        <v>0</v>
      </c>
      <c r="J9193" s="217">
        <v>0</v>
      </c>
      <c r="K9193" s="217">
        <v>0</v>
      </c>
      <c r="L9193" s="217">
        <v>1</v>
      </c>
      <c r="M9193" s="217">
        <v>10</v>
      </c>
      <c r="N9193" s="217">
        <v>0</v>
      </c>
      <c r="O9193" s="217">
        <v>0</v>
      </c>
      <c r="P9193" s="217">
        <v>0</v>
      </c>
      <c r="Q9193" s="217">
        <v>0</v>
      </c>
      <c r="R9193" s="217">
        <v>0</v>
      </c>
      <c r="S9193" s="217">
        <v>0</v>
      </c>
      <c r="T9193" s="217">
        <v>0</v>
      </c>
      <c r="U9193" s="217">
        <v>0</v>
      </c>
      <c r="V9193" s="217">
        <v>0</v>
      </c>
      <c r="W9193" s="217">
        <v>0</v>
      </c>
      <c r="X9193" s="217">
        <v>0</v>
      </c>
      <c r="Y9193" s="217">
        <v>0</v>
      </c>
    </row>
    <row r="9194" spans="2:25">
      <c r="B9194" s="217" t="s">
        <v>9363</v>
      </c>
      <c r="C9194" s="217" t="s">
        <v>5935</v>
      </c>
      <c r="D9194" s="217" t="s">
        <v>20</v>
      </c>
      <c r="E9194" s="217" t="s">
        <v>88</v>
      </c>
      <c r="F9194" s="217" t="s">
        <v>9</v>
      </c>
      <c r="G9194" s="217" t="s">
        <v>13</v>
      </c>
      <c r="H9194" s="217" t="s">
        <v>174</v>
      </c>
      <c r="I9194" s="217">
        <v>0</v>
      </c>
      <c r="J9194" s="217">
        <v>0</v>
      </c>
      <c r="K9194" s="217">
        <v>0</v>
      </c>
      <c r="L9194" s="217">
        <v>2</v>
      </c>
      <c r="M9194" s="217">
        <v>10</v>
      </c>
      <c r="N9194" s="217">
        <v>0</v>
      </c>
      <c r="O9194" s="217">
        <v>0</v>
      </c>
      <c r="P9194" s="217">
        <v>0</v>
      </c>
      <c r="Q9194" s="217">
        <v>0</v>
      </c>
      <c r="R9194" s="217">
        <v>0</v>
      </c>
      <c r="S9194" s="217">
        <v>0</v>
      </c>
      <c r="T9194" s="217">
        <v>0</v>
      </c>
      <c r="U9194" s="217">
        <v>0</v>
      </c>
      <c r="V9194" s="217">
        <v>0</v>
      </c>
      <c r="W9194" s="217">
        <v>0</v>
      </c>
      <c r="X9194" s="217">
        <v>0</v>
      </c>
      <c r="Y9194" s="217">
        <v>0</v>
      </c>
    </row>
    <row r="9195" spans="2:25">
      <c r="B9195" s="217" t="s">
        <v>9364</v>
      </c>
      <c r="C9195" s="217" t="s">
        <v>5935</v>
      </c>
      <c r="D9195" s="217" t="s">
        <v>20</v>
      </c>
      <c r="E9195" s="217" t="s">
        <v>88</v>
      </c>
      <c r="F9195" s="217" t="s">
        <v>9</v>
      </c>
      <c r="G9195" s="217" t="s">
        <v>13</v>
      </c>
      <c r="H9195" s="217" t="s">
        <v>176</v>
      </c>
      <c r="I9195" s="217">
        <v>0</v>
      </c>
      <c r="J9195" s="217">
        <v>0</v>
      </c>
      <c r="K9195" s="217">
        <v>0</v>
      </c>
      <c r="L9195" s="217">
        <v>0</v>
      </c>
      <c r="M9195" s="217">
        <v>10</v>
      </c>
      <c r="N9195" s="217">
        <v>0</v>
      </c>
      <c r="O9195" s="217">
        <v>0</v>
      </c>
      <c r="P9195" s="217">
        <v>0</v>
      </c>
      <c r="Q9195" s="217">
        <v>0</v>
      </c>
      <c r="R9195" s="217">
        <v>0</v>
      </c>
      <c r="S9195" s="217">
        <v>0</v>
      </c>
      <c r="T9195" s="217">
        <v>0</v>
      </c>
      <c r="U9195" s="217">
        <v>0</v>
      </c>
      <c r="V9195" s="217">
        <v>0</v>
      </c>
      <c r="W9195" s="217">
        <v>0</v>
      </c>
      <c r="X9195" s="217">
        <v>0</v>
      </c>
      <c r="Y9195" s="217">
        <v>0</v>
      </c>
    </row>
    <row r="9196" spans="2:25">
      <c r="B9196" s="217" t="s">
        <v>9365</v>
      </c>
      <c r="C9196" s="217" t="s">
        <v>5935</v>
      </c>
      <c r="D9196" s="217" t="s">
        <v>20</v>
      </c>
      <c r="E9196" s="217" t="s">
        <v>88</v>
      </c>
      <c r="F9196" s="217" t="s">
        <v>9</v>
      </c>
      <c r="G9196" s="217" t="s">
        <v>13</v>
      </c>
      <c r="H9196" s="217" t="s">
        <v>178</v>
      </c>
      <c r="I9196" s="217">
        <v>0</v>
      </c>
      <c r="J9196" s="217">
        <v>0</v>
      </c>
      <c r="K9196" s="217">
        <v>0</v>
      </c>
      <c r="L9196" s="217">
        <v>0</v>
      </c>
      <c r="M9196" s="217">
        <v>10</v>
      </c>
      <c r="N9196" s="217">
        <v>0</v>
      </c>
      <c r="O9196" s="217">
        <v>0</v>
      </c>
      <c r="P9196" s="217">
        <v>0</v>
      </c>
      <c r="Q9196" s="217">
        <v>0</v>
      </c>
      <c r="R9196" s="217">
        <v>0</v>
      </c>
      <c r="S9196" s="217">
        <v>0</v>
      </c>
      <c r="T9196" s="217">
        <v>0</v>
      </c>
      <c r="U9196" s="217">
        <v>0</v>
      </c>
      <c r="V9196" s="217">
        <v>0</v>
      </c>
      <c r="W9196" s="217">
        <v>0</v>
      </c>
      <c r="X9196" s="217">
        <v>0</v>
      </c>
      <c r="Y9196" s="217">
        <v>0</v>
      </c>
    </row>
    <row r="9197" spans="2:25">
      <c r="B9197" s="217" t="s">
        <v>9366</v>
      </c>
      <c r="C9197" s="217" t="s">
        <v>5935</v>
      </c>
      <c r="D9197" s="217" t="s">
        <v>20</v>
      </c>
      <c r="E9197" s="217" t="s">
        <v>88</v>
      </c>
      <c r="F9197" s="217" t="s">
        <v>9</v>
      </c>
      <c r="G9197" s="217" t="s">
        <v>13</v>
      </c>
      <c r="H9197" s="217" t="s">
        <v>5</v>
      </c>
      <c r="I9197" s="217">
        <v>0</v>
      </c>
      <c r="J9197" s="217">
        <v>0</v>
      </c>
      <c r="K9197" s="217">
        <v>0</v>
      </c>
      <c r="L9197" s="217">
        <v>3</v>
      </c>
      <c r="M9197" s="217">
        <v>45</v>
      </c>
      <c r="N9197" s="217">
        <v>0</v>
      </c>
      <c r="O9197" s="217">
        <v>0</v>
      </c>
      <c r="P9197" s="217">
        <v>0</v>
      </c>
      <c r="Q9197" s="217">
        <v>0</v>
      </c>
      <c r="R9197" s="217">
        <v>0</v>
      </c>
      <c r="S9197" s="217">
        <v>0</v>
      </c>
      <c r="T9197" s="217">
        <v>0</v>
      </c>
      <c r="U9197" s="217">
        <v>0</v>
      </c>
      <c r="V9197" s="217">
        <v>0</v>
      </c>
      <c r="W9197" s="217">
        <v>0</v>
      </c>
      <c r="X9197" s="217">
        <v>0</v>
      </c>
      <c r="Y9197" s="217">
        <v>0</v>
      </c>
    </row>
    <row r="9198" spans="2:25">
      <c r="B9198" s="217" t="s">
        <v>9367</v>
      </c>
      <c r="C9198" s="217" t="s">
        <v>5935</v>
      </c>
      <c r="D9198" s="217" t="s">
        <v>20</v>
      </c>
      <c r="E9198" s="217" t="s">
        <v>88</v>
      </c>
      <c r="F9198" s="217" t="s">
        <v>5</v>
      </c>
      <c r="G9198" s="217" t="s">
        <v>13</v>
      </c>
      <c r="H9198" s="217" t="s">
        <v>170</v>
      </c>
      <c r="I9198" s="217">
        <v>0</v>
      </c>
      <c r="J9198" s="217">
        <v>0</v>
      </c>
      <c r="K9198" s="217">
        <v>0</v>
      </c>
      <c r="L9198" s="217">
        <v>0</v>
      </c>
      <c r="M9198" s="217">
        <v>5</v>
      </c>
      <c r="N9198" s="217">
        <v>0</v>
      </c>
      <c r="O9198" s="217">
        <v>0</v>
      </c>
      <c r="P9198" s="217">
        <v>0</v>
      </c>
      <c r="Q9198" s="217">
        <v>0</v>
      </c>
      <c r="R9198" s="217">
        <v>0</v>
      </c>
      <c r="S9198" s="217">
        <v>0</v>
      </c>
      <c r="T9198" s="217">
        <v>0</v>
      </c>
      <c r="U9198" s="217">
        <v>0</v>
      </c>
      <c r="V9198" s="217">
        <v>0</v>
      </c>
      <c r="W9198" s="217">
        <v>0</v>
      </c>
      <c r="X9198" s="217">
        <v>0</v>
      </c>
      <c r="Y9198" s="217">
        <v>0</v>
      </c>
    </row>
    <row r="9199" spans="2:25">
      <c r="B9199" s="217" t="s">
        <v>9368</v>
      </c>
      <c r="C9199" s="217" t="s">
        <v>5935</v>
      </c>
      <c r="D9199" s="217" t="s">
        <v>20</v>
      </c>
      <c r="E9199" s="217" t="s">
        <v>88</v>
      </c>
      <c r="F9199" s="217" t="s">
        <v>5</v>
      </c>
      <c r="G9199" s="217" t="s">
        <v>13</v>
      </c>
      <c r="H9199" s="217" t="s">
        <v>172</v>
      </c>
      <c r="I9199" s="217">
        <v>0</v>
      </c>
      <c r="J9199" s="217">
        <v>0</v>
      </c>
      <c r="K9199" s="217">
        <v>0</v>
      </c>
      <c r="L9199" s="217">
        <v>1</v>
      </c>
      <c r="M9199" s="217">
        <v>10</v>
      </c>
      <c r="N9199" s="217">
        <v>0</v>
      </c>
      <c r="O9199" s="217">
        <v>0</v>
      </c>
      <c r="P9199" s="217">
        <v>0</v>
      </c>
      <c r="Q9199" s="217">
        <v>0</v>
      </c>
      <c r="R9199" s="217">
        <v>0</v>
      </c>
      <c r="S9199" s="217">
        <v>0</v>
      </c>
      <c r="T9199" s="217">
        <v>0</v>
      </c>
      <c r="U9199" s="217">
        <v>0</v>
      </c>
      <c r="V9199" s="217">
        <v>0</v>
      </c>
      <c r="W9199" s="217">
        <v>0</v>
      </c>
      <c r="X9199" s="217">
        <v>0</v>
      </c>
      <c r="Y9199" s="217">
        <v>0</v>
      </c>
    </row>
    <row r="9200" spans="2:25">
      <c r="B9200" s="217" t="s">
        <v>9369</v>
      </c>
      <c r="C9200" s="217" t="s">
        <v>5935</v>
      </c>
      <c r="D9200" s="217" t="s">
        <v>20</v>
      </c>
      <c r="E9200" s="217" t="s">
        <v>88</v>
      </c>
      <c r="F9200" s="217" t="s">
        <v>5</v>
      </c>
      <c r="G9200" s="217" t="s">
        <v>13</v>
      </c>
      <c r="H9200" s="217" t="s">
        <v>174</v>
      </c>
      <c r="I9200" s="217">
        <v>0</v>
      </c>
      <c r="J9200" s="217">
        <v>0</v>
      </c>
      <c r="K9200" s="217">
        <v>0</v>
      </c>
      <c r="L9200" s="217">
        <v>2</v>
      </c>
      <c r="M9200" s="217">
        <v>26.6666666666667</v>
      </c>
      <c r="N9200" s="217">
        <v>0</v>
      </c>
      <c r="O9200" s="217">
        <v>0</v>
      </c>
      <c r="P9200" s="217">
        <v>0</v>
      </c>
      <c r="Q9200" s="217">
        <v>0</v>
      </c>
      <c r="R9200" s="217">
        <v>0</v>
      </c>
      <c r="S9200" s="217">
        <v>0</v>
      </c>
      <c r="T9200" s="217">
        <v>0</v>
      </c>
      <c r="U9200" s="217">
        <v>0</v>
      </c>
      <c r="V9200" s="217">
        <v>0</v>
      </c>
      <c r="W9200" s="217">
        <v>0</v>
      </c>
      <c r="X9200" s="217">
        <v>0</v>
      </c>
      <c r="Y9200" s="217">
        <v>0</v>
      </c>
    </row>
    <row r="9201" spans="2:25">
      <c r="B9201" s="217" t="s">
        <v>9370</v>
      </c>
      <c r="C9201" s="217" t="s">
        <v>5935</v>
      </c>
      <c r="D9201" s="217" t="s">
        <v>20</v>
      </c>
      <c r="E9201" s="217" t="s">
        <v>88</v>
      </c>
      <c r="F9201" s="217" t="s">
        <v>5</v>
      </c>
      <c r="G9201" s="217" t="s">
        <v>13</v>
      </c>
      <c r="H9201" s="217" t="s">
        <v>176</v>
      </c>
      <c r="I9201" s="217">
        <v>0</v>
      </c>
      <c r="J9201" s="217">
        <v>0</v>
      </c>
      <c r="K9201" s="217">
        <v>0</v>
      </c>
      <c r="L9201" s="217">
        <v>0</v>
      </c>
      <c r="M9201" s="217">
        <v>10</v>
      </c>
      <c r="N9201" s="217">
        <v>0</v>
      </c>
      <c r="O9201" s="217">
        <v>0</v>
      </c>
      <c r="P9201" s="217">
        <v>0</v>
      </c>
      <c r="Q9201" s="217">
        <v>0</v>
      </c>
      <c r="R9201" s="217">
        <v>0</v>
      </c>
      <c r="S9201" s="217">
        <v>0</v>
      </c>
      <c r="T9201" s="217">
        <v>0</v>
      </c>
      <c r="U9201" s="217">
        <v>0</v>
      </c>
      <c r="V9201" s="217">
        <v>0</v>
      </c>
      <c r="W9201" s="217">
        <v>0</v>
      </c>
      <c r="X9201" s="217">
        <v>0</v>
      </c>
      <c r="Y9201" s="217">
        <v>0</v>
      </c>
    </row>
    <row r="9202" spans="2:25">
      <c r="B9202" s="217" t="s">
        <v>9371</v>
      </c>
      <c r="C9202" s="217" t="s">
        <v>5935</v>
      </c>
      <c r="D9202" s="217" t="s">
        <v>20</v>
      </c>
      <c r="E9202" s="217" t="s">
        <v>88</v>
      </c>
      <c r="F9202" s="217" t="s">
        <v>5</v>
      </c>
      <c r="G9202" s="217" t="s">
        <v>13</v>
      </c>
      <c r="H9202" s="217" t="s">
        <v>178</v>
      </c>
      <c r="I9202" s="217">
        <v>0</v>
      </c>
      <c r="J9202" s="217">
        <v>0</v>
      </c>
      <c r="K9202" s="217">
        <v>0</v>
      </c>
      <c r="L9202" s="217">
        <v>0</v>
      </c>
      <c r="M9202" s="217">
        <v>18.3333333333333</v>
      </c>
      <c r="N9202" s="217">
        <v>0</v>
      </c>
      <c r="O9202" s="217">
        <v>0</v>
      </c>
      <c r="P9202" s="217">
        <v>0</v>
      </c>
      <c r="Q9202" s="217">
        <v>0</v>
      </c>
      <c r="R9202" s="217">
        <v>0</v>
      </c>
      <c r="S9202" s="217">
        <v>0</v>
      </c>
      <c r="T9202" s="217">
        <v>0</v>
      </c>
      <c r="U9202" s="217">
        <v>0</v>
      </c>
      <c r="V9202" s="217">
        <v>0</v>
      </c>
      <c r="W9202" s="217">
        <v>0</v>
      </c>
      <c r="X9202" s="217">
        <v>0</v>
      </c>
      <c r="Y9202" s="217">
        <v>0</v>
      </c>
    </row>
    <row r="9203" spans="2:25">
      <c r="B9203" s="217" t="s">
        <v>9372</v>
      </c>
      <c r="C9203" s="217" t="s">
        <v>5935</v>
      </c>
      <c r="D9203" s="217" t="s">
        <v>20</v>
      </c>
      <c r="E9203" s="217" t="s">
        <v>88</v>
      </c>
      <c r="F9203" s="217" t="s">
        <v>5</v>
      </c>
      <c r="G9203" s="217" t="s">
        <v>13</v>
      </c>
      <c r="H9203" s="217" t="s">
        <v>5</v>
      </c>
      <c r="I9203" s="217">
        <v>0</v>
      </c>
      <c r="J9203" s="217">
        <v>0</v>
      </c>
      <c r="K9203" s="217">
        <v>0</v>
      </c>
      <c r="L9203" s="217">
        <v>3</v>
      </c>
      <c r="M9203" s="217">
        <v>70</v>
      </c>
      <c r="N9203" s="217">
        <v>0</v>
      </c>
      <c r="O9203" s="217">
        <v>0</v>
      </c>
      <c r="P9203" s="217">
        <v>0</v>
      </c>
      <c r="Q9203" s="217">
        <v>0</v>
      </c>
      <c r="R9203" s="217">
        <v>0</v>
      </c>
      <c r="S9203" s="217">
        <v>0</v>
      </c>
      <c r="T9203" s="217">
        <v>0</v>
      </c>
      <c r="U9203" s="217">
        <v>0</v>
      </c>
      <c r="V9203" s="217">
        <v>0</v>
      </c>
      <c r="W9203" s="217">
        <v>0</v>
      </c>
      <c r="X9203" s="217">
        <v>0</v>
      </c>
      <c r="Y9203" s="217">
        <v>0</v>
      </c>
    </row>
    <row r="9204" spans="2:25">
      <c r="B9204" s="217" t="s">
        <v>9373</v>
      </c>
      <c r="C9204" s="217" t="s">
        <v>5935</v>
      </c>
      <c r="D9204" s="217" t="s">
        <v>20</v>
      </c>
      <c r="E9204" s="217" t="s">
        <v>88</v>
      </c>
      <c r="F9204" s="217" t="s">
        <v>12</v>
      </c>
      <c r="G9204" s="217" t="s">
        <v>5</v>
      </c>
      <c r="H9204" s="217" t="s">
        <v>170</v>
      </c>
      <c r="I9204" s="217">
        <v>0</v>
      </c>
      <c r="J9204" s="217">
        <v>0</v>
      </c>
      <c r="K9204" s="217">
        <v>0</v>
      </c>
      <c r="L9204" s="217">
        <v>3</v>
      </c>
      <c r="M9204" s="217">
        <v>102.869565217391</v>
      </c>
      <c r="N9204" s="217">
        <v>0</v>
      </c>
      <c r="O9204" s="217">
        <v>0</v>
      </c>
      <c r="P9204" s="217">
        <v>0</v>
      </c>
      <c r="Q9204" s="217">
        <v>0</v>
      </c>
      <c r="R9204" s="217">
        <v>0</v>
      </c>
      <c r="S9204" s="217">
        <v>0</v>
      </c>
      <c r="T9204" s="217">
        <v>0</v>
      </c>
      <c r="U9204" s="217">
        <v>0</v>
      </c>
      <c r="V9204" s="217">
        <v>0</v>
      </c>
      <c r="W9204" s="217">
        <v>0</v>
      </c>
      <c r="X9204" s="217">
        <v>0</v>
      </c>
      <c r="Y9204" s="217">
        <v>0</v>
      </c>
    </row>
    <row r="9205" spans="2:25">
      <c r="B9205" s="217" t="s">
        <v>9374</v>
      </c>
      <c r="C9205" s="217" t="s">
        <v>5935</v>
      </c>
      <c r="D9205" s="217" t="s">
        <v>20</v>
      </c>
      <c r="E9205" s="217" t="s">
        <v>88</v>
      </c>
      <c r="F9205" s="217" t="s">
        <v>12</v>
      </c>
      <c r="G9205" s="217" t="s">
        <v>5</v>
      </c>
      <c r="H9205" s="217" t="s">
        <v>172</v>
      </c>
      <c r="I9205" s="217">
        <v>1</v>
      </c>
      <c r="J9205" s="217">
        <v>1</v>
      </c>
      <c r="K9205" s="217">
        <v>0</v>
      </c>
      <c r="L9205" s="217">
        <v>4</v>
      </c>
      <c r="M9205" s="217">
        <v>227.826086956522</v>
      </c>
      <c r="N9205" s="217">
        <v>4.3893129770992401</v>
      </c>
      <c r="O9205" s="217">
        <v>4.3893129770992401</v>
      </c>
      <c r="P9205" s="217">
        <v>0</v>
      </c>
      <c r="Q9205" s="217">
        <v>4.3893129770992401</v>
      </c>
      <c r="R9205" s="217">
        <v>4.3893129770992401</v>
      </c>
      <c r="S9205" s="217">
        <v>0</v>
      </c>
      <c r="T9205" s="217">
        <v>4.3893129770992401</v>
      </c>
      <c r="U9205" s="217">
        <v>4.3893129770992401</v>
      </c>
      <c r="V9205" s="217">
        <v>0</v>
      </c>
      <c r="W9205" s="217">
        <v>4.3893129770992401</v>
      </c>
      <c r="X9205" s="217">
        <v>4.3893129770992401</v>
      </c>
      <c r="Y9205" s="217">
        <v>0</v>
      </c>
    </row>
    <row r="9206" spans="2:25">
      <c r="B9206" s="217" t="s">
        <v>9375</v>
      </c>
      <c r="C9206" s="217" t="s">
        <v>5935</v>
      </c>
      <c r="D9206" s="217" t="s">
        <v>20</v>
      </c>
      <c r="E9206" s="217" t="s">
        <v>88</v>
      </c>
      <c r="F9206" s="217" t="s">
        <v>12</v>
      </c>
      <c r="G9206" s="217" t="s">
        <v>5</v>
      </c>
      <c r="H9206" s="217" t="s">
        <v>174</v>
      </c>
      <c r="I9206" s="217">
        <v>3</v>
      </c>
      <c r="J9206" s="217">
        <v>3</v>
      </c>
      <c r="K9206" s="217">
        <v>0</v>
      </c>
      <c r="L9206" s="217">
        <v>12</v>
      </c>
      <c r="M9206" s="217">
        <v>329.05797101449298</v>
      </c>
      <c r="N9206" s="217">
        <v>9.1169345959039791</v>
      </c>
      <c r="O9206" s="217">
        <v>9.1169345959039791</v>
      </c>
      <c r="P9206" s="217">
        <v>0</v>
      </c>
      <c r="Q9206" s="217">
        <v>9.1169345959039791</v>
      </c>
      <c r="R9206" s="217">
        <v>9.1169345959039791</v>
      </c>
      <c r="S9206" s="217">
        <v>0</v>
      </c>
      <c r="T9206" s="217">
        <v>9.1169345959039791</v>
      </c>
      <c r="U9206" s="217">
        <v>9.1169345959039791</v>
      </c>
      <c r="V9206" s="217">
        <v>0</v>
      </c>
      <c r="W9206" s="217">
        <v>9.1169345959039791</v>
      </c>
      <c r="X9206" s="217">
        <v>9.1169345959039791</v>
      </c>
      <c r="Y9206" s="217">
        <v>0</v>
      </c>
    </row>
    <row r="9207" spans="2:25">
      <c r="B9207" s="217" t="s">
        <v>9376</v>
      </c>
      <c r="C9207" s="217" t="s">
        <v>5935</v>
      </c>
      <c r="D9207" s="217" t="s">
        <v>20</v>
      </c>
      <c r="E9207" s="217" t="s">
        <v>88</v>
      </c>
      <c r="F9207" s="217" t="s">
        <v>12</v>
      </c>
      <c r="G9207" s="217" t="s">
        <v>5</v>
      </c>
      <c r="H9207" s="217" t="s">
        <v>176</v>
      </c>
      <c r="I9207" s="217">
        <v>4</v>
      </c>
      <c r="J9207" s="217">
        <v>4</v>
      </c>
      <c r="K9207" s="217">
        <v>0</v>
      </c>
      <c r="L9207" s="217">
        <v>9</v>
      </c>
      <c r="M9207" s="217">
        <v>304.47826086956502</v>
      </c>
      <c r="N9207" s="217">
        <v>13.137226902756</v>
      </c>
      <c r="O9207" s="217">
        <v>13.137226902756</v>
      </c>
      <c r="P9207" s="217">
        <v>0</v>
      </c>
      <c r="Q9207" s="217">
        <v>13.137226902756</v>
      </c>
      <c r="R9207" s="217">
        <v>13.137226902756</v>
      </c>
      <c r="S9207" s="217">
        <v>0</v>
      </c>
      <c r="T9207" s="217">
        <v>13.137226902756</v>
      </c>
      <c r="U9207" s="217">
        <v>13.137226902756</v>
      </c>
      <c r="V9207" s="217">
        <v>0</v>
      </c>
      <c r="W9207" s="217">
        <v>13.137226902756</v>
      </c>
      <c r="X9207" s="217">
        <v>13.137226902756</v>
      </c>
      <c r="Y9207" s="217">
        <v>0</v>
      </c>
    </row>
    <row r="9208" spans="2:25">
      <c r="B9208" s="217" t="s">
        <v>9377</v>
      </c>
      <c r="C9208" s="217" t="s">
        <v>5935</v>
      </c>
      <c r="D9208" s="217" t="s">
        <v>20</v>
      </c>
      <c r="E9208" s="217" t="s">
        <v>88</v>
      </c>
      <c r="F9208" s="217" t="s">
        <v>12</v>
      </c>
      <c r="G9208" s="217" t="s">
        <v>5</v>
      </c>
      <c r="H9208" s="217" t="s">
        <v>178</v>
      </c>
      <c r="I9208" s="217">
        <v>1</v>
      </c>
      <c r="J9208" s="217">
        <v>1</v>
      </c>
      <c r="K9208" s="217">
        <v>0</v>
      </c>
      <c r="L9208" s="217">
        <v>0</v>
      </c>
      <c r="M9208" s="217">
        <v>210.768115942029</v>
      </c>
      <c r="N9208" s="217">
        <v>4.7445506429209896</v>
      </c>
      <c r="O9208" s="217">
        <v>4.7445506429209896</v>
      </c>
      <c r="P9208" s="217">
        <v>0</v>
      </c>
      <c r="Q9208" s="217">
        <v>4.7445506429209896</v>
      </c>
      <c r="R9208" s="217">
        <v>4.7445506429209896</v>
      </c>
      <c r="S9208" s="217">
        <v>0</v>
      </c>
      <c r="T9208" s="217">
        <v>4.7445506429209896</v>
      </c>
      <c r="U9208" s="217">
        <v>4.7445506429209896</v>
      </c>
      <c r="V9208" s="217">
        <v>0</v>
      </c>
      <c r="W9208" s="217">
        <v>4.7445506429209896</v>
      </c>
      <c r="X9208" s="217">
        <v>4.7445506429209896</v>
      </c>
      <c r="Y9208" s="217">
        <v>0</v>
      </c>
    </row>
    <row r="9209" spans="2:25">
      <c r="B9209" s="217" t="s">
        <v>9378</v>
      </c>
      <c r="C9209" s="217" t="s">
        <v>5935</v>
      </c>
      <c r="D9209" s="217" t="s">
        <v>20</v>
      </c>
      <c r="E9209" s="217" t="s">
        <v>88</v>
      </c>
      <c r="F9209" s="217" t="s">
        <v>12</v>
      </c>
      <c r="G9209" s="217" t="s">
        <v>5</v>
      </c>
      <c r="H9209" s="217" t="s">
        <v>5</v>
      </c>
      <c r="I9209" s="217">
        <v>9</v>
      </c>
      <c r="J9209" s="217">
        <v>9</v>
      </c>
      <c r="K9209" s="217">
        <v>0</v>
      </c>
      <c r="L9209" s="217">
        <v>28</v>
      </c>
      <c r="M9209" s="217">
        <v>1175</v>
      </c>
      <c r="N9209" s="217">
        <v>7.6595744680851103</v>
      </c>
      <c r="O9209" s="217">
        <v>7.6595744680851103</v>
      </c>
      <c r="P9209" s="217">
        <v>0</v>
      </c>
      <c r="Q9209" s="217">
        <v>7.6595744680851103</v>
      </c>
      <c r="R9209" s="217">
        <v>7.6595744680851103</v>
      </c>
      <c r="S9209" s="217">
        <v>0</v>
      </c>
      <c r="T9209" s="217">
        <v>7.6595744680851103</v>
      </c>
      <c r="U9209" s="217">
        <v>7.6595744680851103</v>
      </c>
      <c r="V9209" s="217">
        <v>0</v>
      </c>
      <c r="W9209" s="217">
        <v>7.6595744680851103</v>
      </c>
      <c r="X9209" s="217">
        <v>7.6595744680851103</v>
      </c>
      <c r="Y9209" s="217">
        <v>0</v>
      </c>
    </row>
    <row r="9210" spans="2:25">
      <c r="B9210" s="217" t="s">
        <v>9379</v>
      </c>
      <c r="C9210" s="217" t="s">
        <v>5935</v>
      </c>
      <c r="D9210" s="217" t="s">
        <v>20</v>
      </c>
      <c r="E9210" s="217" t="s">
        <v>88</v>
      </c>
      <c r="F9210" s="217" t="s">
        <v>9</v>
      </c>
      <c r="G9210" s="217" t="s">
        <v>5</v>
      </c>
      <c r="H9210" s="217" t="s">
        <v>170</v>
      </c>
      <c r="I9210" s="217">
        <v>0</v>
      </c>
      <c r="J9210" s="217">
        <v>0</v>
      </c>
      <c r="K9210" s="217">
        <v>0</v>
      </c>
      <c r="L9210" s="217">
        <v>5</v>
      </c>
      <c r="M9210" s="217">
        <v>133.105369807497</v>
      </c>
      <c r="N9210" s="217">
        <v>0</v>
      </c>
      <c r="O9210" s="217">
        <v>0</v>
      </c>
      <c r="P9210" s="217">
        <v>0</v>
      </c>
      <c r="Q9210" s="217">
        <v>0</v>
      </c>
      <c r="R9210" s="217">
        <v>0</v>
      </c>
      <c r="S9210" s="217">
        <v>0</v>
      </c>
      <c r="T9210" s="217">
        <v>0</v>
      </c>
      <c r="U9210" s="217">
        <v>0</v>
      </c>
      <c r="V9210" s="217">
        <v>0</v>
      </c>
      <c r="W9210" s="217">
        <v>0</v>
      </c>
      <c r="X9210" s="217">
        <v>0</v>
      </c>
      <c r="Y9210" s="217">
        <v>0</v>
      </c>
    </row>
    <row r="9211" spans="2:25">
      <c r="B9211" s="217" t="s">
        <v>9380</v>
      </c>
      <c r="C9211" s="217" t="s">
        <v>5935</v>
      </c>
      <c r="D9211" s="217" t="s">
        <v>20</v>
      </c>
      <c r="E9211" s="217" t="s">
        <v>88</v>
      </c>
      <c r="F9211" s="217" t="s">
        <v>9</v>
      </c>
      <c r="G9211" s="217" t="s">
        <v>5</v>
      </c>
      <c r="H9211" s="217" t="s">
        <v>172</v>
      </c>
      <c r="I9211" s="217">
        <v>1</v>
      </c>
      <c r="J9211" s="217">
        <v>1</v>
      </c>
      <c r="K9211" s="217">
        <v>0</v>
      </c>
      <c r="L9211" s="217">
        <v>11</v>
      </c>
      <c r="M9211" s="217">
        <v>357.97365754812603</v>
      </c>
      <c r="N9211" s="217">
        <v>2.79350164157138</v>
      </c>
      <c r="O9211" s="217">
        <v>2.79350164157138</v>
      </c>
      <c r="P9211" s="217">
        <v>0</v>
      </c>
      <c r="Q9211" s="217">
        <v>2.79350164157138</v>
      </c>
      <c r="R9211" s="217">
        <v>2.79350164157138</v>
      </c>
      <c r="S9211" s="217">
        <v>0</v>
      </c>
      <c r="T9211" s="217">
        <v>2.79350164157138</v>
      </c>
      <c r="U9211" s="217">
        <v>2.79350164157138</v>
      </c>
      <c r="V9211" s="217">
        <v>0</v>
      </c>
      <c r="W9211" s="217">
        <v>2.79350164157138</v>
      </c>
      <c r="X9211" s="217">
        <v>2.79350164157138</v>
      </c>
      <c r="Y9211" s="217">
        <v>0</v>
      </c>
    </row>
    <row r="9212" spans="2:25">
      <c r="B9212" s="217" t="s">
        <v>9381</v>
      </c>
      <c r="C9212" s="217" t="s">
        <v>5935</v>
      </c>
      <c r="D9212" s="217" t="s">
        <v>20</v>
      </c>
      <c r="E9212" s="217" t="s">
        <v>88</v>
      </c>
      <c r="F9212" s="217" t="s">
        <v>9</v>
      </c>
      <c r="G9212" s="217" t="s">
        <v>5</v>
      </c>
      <c r="H9212" s="217" t="s">
        <v>174</v>
      </c>
      <c r="I9212" s="217">
        <v>0</v>
      </c>
      <c r="J9212" s="217">
        <v>0</v>
      </c>
      <c r="K9212" s="217">
        <v>0</v>
      </c>
      <c r="L9212" s="217">
        <v>37</v>
      </c>
      <c r="M9212" s="217">
        <v>411.16514690982802</v>
      </c>
      <c r="N9212" s="217">
        <v>0</v>
      </c>
      <c r="O9212" s="217">
        <v>0</v>
      </c>
      <c r="P9212" s="217">
        <v>0</v>
      </c>
      <c r="Q9212" s="217">
        <v>0</v>
      </c>
      <c r="R9212" s="217">
        <v>0</v>
      </c>
      <c r="S9212" s="217">
        <v>0</v>
      </c>
      <c r="T9212" s="217">
        <v>0</v>
      </c>
      <c r="U9212" s="217">
        <v>0</v>
      </c>
      <c r="V9212" s="217">
        <v>0</v>
      </c>
      <c r="W9212" s="217">
        <v>0</v>
      </c>
      <c r="X9212" s="217">
        <v>0</v>
      </c>
      <c r="Y9212" s="217">
        <v>0</v>
      </c>
    </row>
    <row r="9213" spans="2:25">
      <c r="B9213" s="217" t="s">
        <v>9382</v>
      </c>
      <c r="C9213" s="217" t="s">
        <v>5935</v>
      </c>
      <c r="D9213" s="217" t="s">
        <v>20</v>
      </c>
      <c r="E9213" s="217" t="s">
        <v>88</v>
      </c>
      <c r="F9213" s="217" t="s">
        <v>9</v>
      </c>
      <c r="G9213" s="217" t="s">
        <v>5</v>
      </c>
      <c r="H9213" s="217" t="s">
        <v>176</v>
      </c>
      <c r="I9213" s="217">
        <v>4</v>
      </c>
      <c r="J9213" s="217">
        <v>3</v>
      </c>
      <c r="K9213" s="217">
        <v>1</v>
      </c>
      <c r="L9213" s="217">
        <v>9</v>
      </c>
      <c r="M9213" s="217">
        <v>436.87943262411301</v>
      </c>
      <c r="N9213" s="217">
        <v>9.1558441558441608</v>
      </c>
      <c r="O9213" s="217">
        <v>6.8668831168831197</v>
      </c>
      <c r="P9213" s="217">
        <v>2.2889610389610402</v>
      </c>
      <c r="Q9213" s="217">
        <v>9.1558441558441608</v>
      </c>
      <c r="R9213" s="217">
        <v>6.8668831168831197</v>
      </c>
      <c r="S9213" s="217">
        <v>2.2889610389610402</v>
      </c>
      <c r="T9213" s="217">
        <v>9.1558441558441608</v>
      </c>
      <c r="U9213" s="217">
        <v>6.8668831168831197</v>
      </c>
      <c r="V9213" s="217">
        <v>2.2889610389610402</v>
      </c>
      <c r="W9213" s="217">
        <v>9.1558441558441608</v>
      </c>
      <c r="X9213" s="217">
        <v>6.8668831168831197</v>
      </c>
      <c r="Y9213" s="217">
        <v>2.2889610389610402</v>
      </c>
    </row>
    <row r="9214" spans="2:25">
      <c r="B9214" s="217" t="s">
        <v>9383</v>
      </c>
      <c r="C9214" s="217" t="s">
        <v>5935</v>
      </c>
      <c r="D9214" s="217" t="s">
        <v>20</v>
      </c>
      <c r="E9214" s="217" t="s">
        <v>88</v>
      </c>
      <c r="F9214" s="217" t="s">
        <v>9</v>
      </c>
      <c r="G9214" s="217" t="s">
        <v>5</v>
      </c>
      <c r="H9214" s="217" t="s">
        <v>178</v>
      </c>
      <c r="I9214" s="217">
        <v>0</v>
      </c>
      <c r="J9214" s="217">
        <v>0</v>
      </c>
      <c r="K9214" s="217">
        <v>0</v>
      </c>
      <c r="L9214" s="217">
        <v>0</v>
      </c>
      <c r="M9214" s="217">
        <v>225.876393110436</v>
      </c>
      <c r="N9214" s="217">
        <v>0</v>
      </c>
      <c r="O9214" s="217">
        <v>0</v>
      </c>
      <c r="P9214" s="217">
        <v>0</v>
      </c>
      <c r="Q9214" s="217">
        <v>0</v>
      </c>
      <c r="R9214" s="217">
        <v>0</v>
      </c>
      <c r="S9214" s="217">
        <v>0</v>
      </c>
      <c r="T9214" s="217">
        <v>0</v>
      </c>
      <c r="U9214" s="217">
        <v>0</v>
      </c>
      <c r="V9214" s="217">
        <v>0</v>
      </c>
      <c r="W9214" s="217">
        <v>0</v>
      </c>
      <c r="X9214" s="217">
        <v>0</v>
      </c>
      <c r="Y9214" s="217">
        <v>0</v>
      </c>
    </row>
    <row r="9215" spans="2:25">
      <c r="B9215" s="217" t="s">
        <v>9384</v>
      </c>
      <c r="C9215" s="217" t="s">
        <v>5935</v>
      </c>
      <c r="D9215" s="217" t="s">
        <v>20</v>
      </c>
      <c r="E9215" s="217" t="s">
        <v>88</v>
      </c>
      <c r="F9215" s="217" t="s">
        <v>9</v>
      </c>
      <c r="G9215" s="217" t="s">
        <v>5</v>
      </c>
      <c r="H9215" s="217" t="s">
        <v>5</v>
      </c>
      <c r="I9215" s="217">
        <v>5</v>
      </c>
      <c r="J9215" s="217">
        <v>4</v>
      </c>
      <c r="K9215" s="217">
        <v>1</v>
      </c>
      <c r="L9215" s="217">
        <v>62</v>
      </c>
      <c r="M9215" s="217">
        <v>1565</v>
      </c>
      <c r="N9215" s="217">
        <v>3.19488817891374</v>
      </c>
      <c r="O9215" s="217">
        <v>2.5559105431309899</v>
      </c>
      <c r="P9215" s="217">
        <v>0.63897763578274802</v>
      </c>
      <c r="Q9215" s="217">
        <v>3.19488817891374</v>
      </c>
      <c r="R9215" s="217">
        <v>2.5559105431309899</v>
      </c>
      <c r="S9215" s="217">
        <v>0.63897763578274802</v>
      </c>
      <c r="T9215" s="217">
        <v>3.19488817891374</v>
      </c>
      <c r="U9215" s="217">
        <v>2.5559105431309899</v>
      </c>
      <c r="V9215" s="217">
        <v>0.63897763578274802</v>
      </c>
      <c r="W9215" s="217">
        <v>3.19488817891374</v>
      </c>
      <c r="X9215" s="217">
        <v>2.5559105431309899</v>
      </c>
      <c r="Y9215" s="217">
        <v>0.63897763578274802</v>
      </c>
    </row>
    <row r="9216" spans="2:25">
      <c r="B9216" s="217" t="s">
        <v>9385</v>
      </c>
      <c r="C9216" s="217" t="s">
        <v>5935</v>
      </c>
      <c r="D9216" s="217" t="s">
        <v>20</v>
      </c>
      <c r="E9216" s="217" t="s">
        <v>88</v>
      </c>
      <c r="F9216" s="217" t="s">
        <v>5</v>
      </c>
      <c r="G9216" s="217" t="s">
        <v>5</v>
      </c>
      <c r="H9216" s="217" t="s">
        <v>170</v>
      </c>
      <c r="I9216" s="217">
        <v>0</v>
      </c>
      <c r="J9216" s="217">
        <v>0</v>
      </c>
      <c r="K9216" s="217">
        <v>0</v>
      </c>
      <c r="L9216" s="217">
        <v>8</v>
      </c>
      <c r="M9216" s="217">
        <v>235.97493502488899</v>
      </c>
      <c r="N9216" s="217">
        <v>0</v>
      </c>
      <c r="O9216" s="217">
        <v>0</v>
      </c>
      <c r="P9216" s="217">
        <v>0</v>
      </c>
      <c r="Q9216" s="217">
        <v>0</v>
      </c>
      <c r="R9216" s="217">
        <v>0</v>
      </c>
      <c r="S9216" s="217">
        <v>0</v>
      </c>
      <c r="T9216" s="217">
        <v>0</v>
      </c>
      <c r="U9216" s="217">
        <v>0</v>
      </c>
      <c r="V9216" s="217">
        <v>0</v>
      </c>
      <c r="W9216" s="217">
        <v>0</v>
      </c>
      <c r="X9216" s="217">
        <v>0</v>
      </c>
      <c r="Y9216" s="217">
        <v>0</v>
      </c>
    </row>
    <row r="9217" spans="2:25">
      <c r="B9217" s="217" t="s">
        <v>9386</v>
      </c>
      <c r="C9217" s="217" t="s">
        <v>5935</v>
      </c>
      <c r="D9217" s="217" t="s">
        <v>20</v>
      </c>
      <c r="E9217" s="217" t="s">
        <v>88</v>
      </c>
      <c r="F9217" s="217" t="s">
        <v>5</v>
      </c>
      <c r="G9217" s="217" t="s">
        <v>5</v>
      </c>
      <c r="H9217" s="217" t="s">
        <v>172</v>
      </c>
      <c r="I9217" s="217">
        <v>2</v>
      </c>
      <c r="J9217" s="217">
        <v>2</v>
      </c>
      <c r="K9217" s="217">
        <v>0</v>
      </c>
      <c r="L9217" s="217">
        <v>15</v>
      </c>
      <c r="M9217" s="217">
        <v>585.79974450464704</v>
      </c>
      <c r="N9217" s="217">
        <v>3.4141360059677099</v>
      </c>
      <c r="O9217" s="217">
        <v>3.4141360059677099</v>
      </c>
      <c r="P9217" s="217">
        <v>0</v>
      </c>
      <c r="Q9217" s="217">
        <v>3.4141360059677099</v>
      </c>
      <c r="R9217" s="217">
        <v>3.4141360059677099</v>
      </c>
      <c r="S9217" s="217">
        <v>0</v>
      </c>
      <c r="T9217" s="217">
        <v>3.4141360059677099</v>
      </c>
      <c r="U9217" s="217">
        <v>3.4141360059677099</v>
      </c>
      <c r="V9217" s="217">
        <v>0</v>
      </c>
      <c r="W9217" s="217">
        <v>3.4141360059677099</v>
      </c>
      <c r="X9217" s="217">
        <v>3.4141360059677099</v>
      </c>
      <c r="Y9217" s="217">
        <v>0</v>
      </c>
    </row>
    <row r="9218" spans="2:25">
      <c r="B9218" s="217" t="s">
        <v>9387</v>
      </c>
      <c r="C9218" s="217" t="s">
        <v>5935</v>
      </c>
      <c r="D9218" s="217" t="s">
        <v>20</v>
      </c>
      <c r="E9218" s="217" t="s">
        <v>88</v>
      </c>
      <c r="F9218" s="217" t="s">
        <v>5</v>
      </c>
      <c r="G9218" s="217" t="s">
        <v>5</v>
      </c>
      <c r="H9218" s="217" t="s">
        <v>174</v>
      </c>
      <c r="I9218" s="217">
        <v>3</v>
      </c>
      <c r="J9218" s="217">
        <v>3</v>
      </c>
      <c r="K9218" s="217">
        <v>0</v>
      </c>
      <c r="L9218" s="217">
        <v>49</v>
      </c>
      <c r="M9218" s="217">
        <v>740.22311792432095</v>
      </c>
      <c r="N9218" s="217">
        <v>4.0528320817814798</v>
      </c>
      <c r="O9218" s="217">
        <v>4.0528320817814798</v>
      </c>
      <c r="P9218" s="217">
        <v>0</v>
      </c>
      <c r="Q9218" s="217">
        <v>4.0528320817814798</v>
      </c>
      <c r="R9218" s="217">
        <v>4.0528320817814798</v>
      </c>
      <c r="S9218" s="217">
        <v>0</v>
      </c>
      <c r="T9218" s="217">
        <v>4.0528320817814798</v>
      </c>
      <c r="U9218" s="217">
        <v>4.0528320817814798</v>
      </c>
      <c r="V9218" s="217">
        <v>0</v>
      </c>
      <c r="W9218" s="217">
        <v>4.0528320817814798</v>
      </c>
      <c r="X9218" s="217">
        <v>4.0528320817814798</v>
      </c>
      <c r="Y9218" s="217">
        <v>0</v>
      </c>
    </row>
    <row r="9219" spans="2:25">
      <c r="B9219" s="217" t="s">
        <v>9388</v>
      </c>
      <c r="C9219" s="217" t="s">
        <v>5935</v>
      </c>
      <c r="D9219" s="217" t="s">
        <v>20</v>
      </c>
      <c r="E9219" s="217" t="s">
        <v>88</v>
      </c>
      <c r="F9219" s="217" t="s">
        <v>5</v>
      </c>
      <c r="G9219" s="217" t="s">
        <v>5</v>
      </c>
      <c r="H9219" s="217" t="s">
        <v>176</v>
      </c>
      <c r="I9219" s="217">
        <v>8</v>
      </c>
      <c r="J9219" s="217">
        <v>7</v>
      </c>
      <c r="K9219" s="217">
        <v>1</v>
      </c>
      <c r="L9219" s="217">
        <v>18</v>
      </c>
      <c r="M9219" s="217">
        <v>741.35769349367899</v>
      </c>
      <c r="N9219" s="217">
        <v>10.791012314581501</v>
      </c>
      <c r="O9219" s="217">
        <v>9.4421357752587909</v>
      </c>
      <c r="P9219" s="217">
        <v>1.34887653932268</v>
      </c>
      <c r="Q9219" s="217">
        <v>10.791012314581501</v>
      </c>
      <c r="R9219" s="217">
        <v>9.4421357752587909</v>
      </c>
      <c r="S9219" s="217">
        <v>1.34887653932268</v>
      </c>
      <c r="T9219" s="217">
        <v>10.791012314581501</v>
      </c>
      <c r="U9219" s="217">
        <v>9.4421357752587909</v>
      </c>
      <c r="V9219" s="217">
        <v>1.34887653932268</v>
      </c>
      <c r="W9219" s="217">
        <v>10.791012314581501</v>
      </c>
      <c r="X9219" s="217">
        <v>9.4421357752587909</v>
      </c>
      <c r="Y9219" s="217">
        <v>1.34887653932268</v>
      </c>
    </row>
    <row r="9220" spans="2:25">
      <c r="B9220" s="217" t="s">
        <v>9389</v>
      </c>
      <c r="C9220" s="217" t="s">
        <v>5935</v>
      </c>
      <c r="D9220" s="217" t="s">
        <v>20</v>
      </c>
      <c r="E9220" s="217" t="s">
        <v>88</v>
      </c>
      <c r="F9220" s="217" t="s">
        <v>5</v>
      </c>
      <c r="G9220" s="217" t="s">
        <v>5</v>
      </c>
      <c r="H9220" s="217" t="s">
        <v>178</v>
      </c>
      <c r="I9220" s="217">
        <v>1</v>
      </c>
      <c r="J9220" s="217">
        <v>1</v>
      </c>
      <c r="K9220" s="217">
        <v>0</v>
      </c>
      <c r="L9220" s="217">
        <v>0</v>
      </c>
      <c r="M9220" s="217">
        <v>436.64450905246503</v>
      </c>
      <c r="N9220" s="217">
        <v>2.2901925462661601</v>
      </c>
      <c r="O9220" s="217">
        <v>2.2901925462661601</v>
      </c>
      <c r="P9220" s="217">
        <v>0</v>
      </c>
      <c r="Q9220" s="217">
        <v>2.2901925462661601</v>
      </c>
      <c r="R9220" s="217">
        <v>2.2901925462661601</v>
      </c>
      <c r="S9220" s="217">
        <v>0</v>
      </c>
      <c r="T9220" s="217">
        <v>2.2901925462661601</v>
      </c>
      <c r="U9220" s="217">
        <v>2.2901925462661601</v>
      </c>
      <c r="V9220" s="217">
        <v>0</v>
      </c>
      <c r="W9220" s="217">
        <v>2.2901925462661601</v>
      </c>
      <c r="X9220" s="217">
        <v>2.2901925462661601</v>
      </c>
      <c r="Y9220" s="217">
        <v>0</v>
      </c>
    </row>
    <row r="9221" spans="2:25">
      <c r="B9221" s="217" t="s">
        <v>9390</v>
      </c>
      <c r="C9221" s="217" t="s">
        <v>5935</v>
      </c>
      <c r="D9221" s="217" t="s">
        <v>20</v>
      </c>
      <c r="E9221" s="217" t="s">
        <v>88</v>
      </c>
      <c r="F9221" s="217" t="s">
        <v>5</v>
      </c>
      <c r="G9221" s="217" t="s">
        <v>5</v>
      </c>
      <c r="H9221" s="217" t="s">
        <v>5</v>
      </c>
      <c r="I9221" s="217">
        <v>14</v>
      </c>
      <c r="J9221" s="217">
        <v>13</v>
      </c>
      <c r="K9221" s="217">
        <v>1</v>
      </c>
      <c r="L9221" s="217">
        <v>90</v>
      </c>
      <c r="M9221" s="217">
        <v>2740</v>
      </c>
      <c r="N9221" s="217">
        <v>5.10948905109489</v>
      </c>
      <c r="O9221" s="217">
        <v>4.7445255474452601</v>
      </c>
      <c r="P9221" s="217">
        <v>0.36496350364963498</v>
      </c>
      <c r="Q9221" s="217">
        <v>5.10948905109489</v>
      </c>
      <c r="R9221" s="217">
        <v>4.7445255474452601</v>
      </c>
      <c r="S9221" s="217">
        <v>0.36496350364963498</v>
      </c>
      <c r="T9221" s="217">
        <v>5.10948905109489</v>
      </c>
      <c r="U9221" s="217">
        <v>4.7445255474452601</v>
      </c>
      <c r="V9221" s="217">
        <v>0.36496350364963498</v>
      </c>
      <c r="W9221" s="217">
        <v>5.10948905109489</v>
      </c>
      <c r="X9221" s="217">
        <v>4.7445255474452601</v>
      </c>
      <c r="Y9221" s="217">
        <v>0.36496350364963498</v>
      </c>
    </row>
    <row r="9222" spans="2:25">
      <c r="B9222" s="217" t="s">
        <v>9391</v>
      </c>
      <c r="C9222" s="217" t="s">
        <v>5935</v>
      </c>
      <c r="D9222" s="217" t="s">
        <v>21</v>
      </c>
      <c r="E9222" s="217" t="s">
        <v>86</v>
      </c>
      <c r="F9222" s="217" t="s">
        <v>12</v>
      </c>
      <c r="G9222" s="217" t="s">
        <v>10</v>
      </c>
      <c r="H9222" s="217" t="s">
        <v>170</v>
      </c>
      <c r="I9222" s="217">
        <v>3</v>
      </c>
      <c r="J9222" s="217">
        <v>3</v>
      </c>
      <c r="K9222" s="217">
        <v>0</v>
      </c>
      <c r="L9222" s="217">
        <v>4</v>
      </c>
      <c r="M9222" s="217">
        <v>334.28571428571399</v>
      </c>
      <c r="N9222" s="217">
        <v>8.9743589743589691</v>
      </c>
      <c r="O9222" s="217">
        <v>8.9743589743589691</v>
      </c>
      <c r="P9222" s="217">
        <v>0</v>
      </c>
      <c r="Q9222" s="217">
        <v>8.9743589743589691</v>
      </c>
      <c r="R9222" s="217">
        <v>8.9743589743589691</v>
      </c>
      <c r="S9222" s="217">
        <v>0</v>
      </c>
      <c r="T9222" s="217">
        <v>8.9743589743589691</v>
      </c>
      <c r="U9222" s="217">
        <v>8.9743589743589691</v>
      </c>
      <c r="V9222" s="217">
        <v>0</v>
      </c>
      <c r="W9222" s="217">
        <v>8.9743589743589691</v>
      </c>
      <c r="X9222" s="217">
        <v>8.9743589743589691</v>
      </c>
      <c r="Y9222" s="217">
        <v>0</v>
      </c>
    </row>
    <row r="9223" spans="2:25">
      <c r="B9223" s="217" t="s">
        <v>9392</v>
      </c>
      <c r="C9223" s="217" t="s">
        <v>5935</v>
      </c>
      <c r="D9223" s="217" t="s">
        <v>21</v>
      </c>
      <c r="E9223" s="217" t="s">
        <v>86</v>
      </c>
      <c r="F9223" s="217" t="s">
        <v>12</v>
      </c>
      <c r="G9223" s="217" t="s">
        <v>10</v>
      </c>
      <c r="H9223" s="217" t="s">
        <v>172</v>
      </c>
      <c r="I9223" s="217">
        <v>0</v>
      </c>
      <c r="J9223" s="217">
        <v>0</v>
      </c>
      <c r="K9223" s="217">
        <v>0</v>
      </c>
      <c r="L9223" s="217">
        <v>4</v>
      </c>
      <c r="M9223" s="217">
        <v>378.857142857143</v>
      </c>
      <c r="N9223" s="217">
        <v>0</v>
      </c>
      <c r="O9223" s="217">
        <v>0</v>
      </c>
      <c r="P9223" s="217">
        <v>0</v>
      </c>
      <c r="Q9223" s="217">
        <v>0</v>
      </c>
      <c r="R9223" s="217">
        <v>0</v>
      </c>
      <c r="S9223" s="217">
        <v>0</v>
      </c>
      <c r="T9223" s="217">
        <v>0</v>
      </c>
      <c r="U9223" s="217">
        <v>0</v>
      </c>
      <c r="V9223" s="217">
        <v>0</v>
      </c>
      <c r="W9223" s="217">
        <v>0</v>
      </c>
      <c r="X9223" s="217">
        <v>0</v>
      </c>
      <c r="Y9223" s="217">
        <v>0</v>
      </c>
    </row>
    <row r="9224" spans="2:25">
      <c r="B9224" s="217" t="s">
        <v>9393</v>
      </c>
      <c r="C9224" s="217" t="s">
        <v>5935</v>
      </c>
      <c r="D9224" s="217" t="s">
        <v>21</v>
      </c>
      <c r="E9224" s="217" t="s">
        <v>86</v>
      </c>
      <c r="F9224" s="217" t="s">
        <v>12</v>
      </c>
      <c r="G9224" s="217" t="s">
        <v>10</v>
      </c>
      <c r="H9224" s="217" t="s">
        <v>174</v>
      </c>
      <c r="I9224" s="217">
        <v>2</v>
      </c>
      <c r="J9224" s="217">
        <v>2</v>
      </c>
      <c r="K9224" s="217">
        <v>0</v>
      </c>
      <c r="L9224" s="217">
        <v>7</v>
      </c>
      <c r="M9224" s="217">
        <v>356.57142857142901</v>
      </c>
      <c r="N9224" s="217">
        <v>5.6089743589743604</v>
      </c>
      <c r="O9224" s="217">
        <v>5.6089743589743604</v>
      </c>
      <c r="P9224" s="217">
        <v>0</v>
      </c>
      <c r="Q9224" s="217">
        <v>5.6089743589743604</v>
      </c>
      <c r="R9224" s="217">
        <v>5.6089743589743604</v>
      </c>
      <c r="S9224" s="217">
        <v>0</v>
      </c>
      <c r="T9224" s="217">
        <v>5.6089743589743604</v>
      </c>
      <c r="U9224" s="217">
        <v>5.6089743589743604</v>
      </c>
      <c r="V9224" s="217">
        <v>0</v>
      </c>
      <c r="W9224" s="217">
        <v>5.6089743589743604</v>
      </c>
      <c r="X9224" s="217">
        <v>5.6089743589743604</v>
      </c>
      <c r="Y9224" s="217">
        <v>0</v>
      </c>
    </row>
    <row r="9225" spans="2:25">
      <c r="B9225" s="217" t="s">
        <v>9394</v>
      </c>
      <c r="C9225" s="217" t="s">
        <v>5935</v>
      </c>
      <c r="D9225" s="217" t="s">
        <v>21</v>
      </c>
      <c r="E9225" s="217" t="s">
        <v>86</v>
      </c>
      <c r="F9225" s="217" t="s">
        <v>12</v>
      </c>
      <c r="G9225" s="217" t="s">
        <v>10</v>
      </c>
      <c r="H9225" s="217" t="s">
        <v>176</v>
      </c>
      <c r="I9225" s="217">
        <v>3</v>
      </c>
      <c r="J9225" s="217">
        <v>3</v>
      </c>
      <c r="K9225" s="217">
        <v>0</v>
      </c>
      <c r="L9225" s="217">
        <v>7</v>
      </c>
      <c r="M9225" s="217">
        <v>468</v>
      </c>
      <c r="N9225" s="217">
        <v>6.4102564102564097</v>
      </c>
      <c r="O9225" s="217">
        <v>6.4102564102564097</v>
      </c>
      <c r="P9225" s="217">
        <v>0</v>
      </c>
      <c r="Q9225" s="217">
        <v>6.4102564102564097</v>
      </c>
      <c r="R9225" s="217">
        <v>6.4102564102564097</v>
      </c>
      <c r="S9225" s="217">
        <v>0</v>
      </c>
      <c r="T9225" s="217">
        <v>6.4102564102564097</v>
      </c>
      <c r="U9225" s="217">
        <v>6.4102564102564097</v>
      </c>
      <c r="V9225" s="217">
        <v>0</v>
      </c>
      <c r="W9225" s="217">
        <v>6.4102564102564097</v>
      </c>
      <c r="X9225" s="217">
        <v>6.4102564102564097</v>
      </c>
      <c r="Y9225" s="217">
        <v>0</v>
      </c>
    </row>
    <row r="9226" spans="2:25">
      <c r="B9226" s="217" t="s">
        <v>9395</v>
      </c>
      <c r="C9226" s="217" t="s">
        <v>5935</v>
      </c>
      <c r="D9226" s="217" t="s">
        <v>21</v>
      </c>
      <c r="E9226" s="217" t="s">
        <v>86</v>
      </c>
      <c r="F9226" s="217" t="s">
        <v>12</v>
      </c>
      <c r="G9226" s="217" t="s">
        <v>10</v>
      </c>
      <c r="H9226" s="217" t="s">
        <v>178</v>
      </c>
      <c r="I9226" s="217">
        <v>0</v>
      </c>
      <c r="J9226" s="217">
        <v>0</v>
      </c>
      <c r="K9226" s="217">
        <v>0</v>
      </c>
      <c r="L9226" s="217">
        <v>6</v>
      </c>
      <c r="M9226" s="217">
        <v>412.28571428571399</v>
      </c>
      <c r="N9226" s="217">
        <v>0</v>
      </c>
      <c r="O9226" s="217">
        <v>0</v>
      </c>
      <c r="P9226" s="217">
        <v>0</v>
      </c>
      <c r="Q9226" s="217">
        <v>0</v>
      </c>
      <c r="R9226" s="217">
        <v>0</v>
      </c>
      <c r="S9226" s="217">
        <v>0</v>
      </c>
      <c r="T9226" s="217">
        <v>0</v>
      </c>
      <c r="U9226" s="217">
        <v>0</v>
      </c>
      <c r="V9226" s="217">
        <v>0</v>
      </c>
      <c r="W9226" s="217">
        <v>0</v>
      </c>
      <c r="X9226" s="217">
        <v>0</v>
      </c>
      <c r="Y9226" s="217">
        <v>0</v>
      </c>
    </row>
    <row r="9227" spans="2:25">
      <c r="B9227" s="217" t="s">
        <v>9396</v>
      </c>
      <c r="C9227" s="217" t="s">
        <v>5935</v>
      </c>
      <c r="D9227" s="217" t="s">
        <v>21</v>
      </c>
      <c r="E9227" s="217" t="s">
        <v>86</v>
      </c>
      <c r="F9227" s="217" t="s">
        <v>12</v>
      </c>
      <c r="G9227" s="217" t="s">
        <v>10</v>
      </c>
      <c r="H9227" s="217" t="s">
        <v>5</v>
      </c>
      <c r="I9227" s="217">
        <v>8</v>
      </c>
      <c r="J9227" s="217">
        <v>8</v>
      </c>
      <c r="K9227" s="217">
        <v>0</v>
      </c>
      <c r="L9227" s="217">
        <v>28</v>
      </c>
      <c r="M9227" s="217">
        <v>1950</v>
      </c>
      <c r="N9227" s="217">
        <v>4.1025641025641004</v>
      </c>
      <c r="O9227" s="217">
        <v>4.1025641025641004</v>
      </c>
      <c r="P9227" s="217">
        <v>0</v>
      </c>
      <c r="Q9227" s="217">
        <v>4.1025641025641004</v>
      </c>
      <c r="R9227" s="217">
        <v>4.1025641025641004</v>
      </c>
      <c r="S9227" s="217">
        <v>0</v>
      </c>
      <c r="T9227" s="217">
        <v>4.1025641025641004</v>
      </c>
      <c r="U9227" s="217">
        <v>4.1025641025641004</v>
      </c>
      <c r="V9227" s="217">
        <v>0</v>
      </c>
      <c r="W9227" s="217">
        <v>4.1025641025641004</v>
      </c>
      <c r="X9227" s="217">
        <v>4.1025641025641004</v>
      </c>
      <c r="Y9227" s="217">
        <v>0</v>
      </c>
    </row>
    <row r="9228" spans="2:25">
      <c r="B9228" s="217" t="s">
        <v>9397</v>
      </c>
      <c r="C9228" s="217" t="s">
        <v>5935</v>
      </c>
      <c r="D9228" s="217" t="s">
        <v>21</v>
      </c>
      <c r="E9228" s="217" t="s">
        <v>86</v>
      </c>
      <c r="F9228" s="217" t="s">
        <v>9</v>
      </c>
      <c r="G9228" s="217" t="s">
        <v>10</v>
      </c>
      <c r="H9228" s="217" t="s">
        <v>170</v>
      </c>
      <c r="I9228" s="217">
        <v>0</v>
      </c>
      <c r="J9228" s="217">
        <v>0</v>
      </c>
      <c r="K9228" s="217">
        <v>0</v>
      </c>
      <c r="L9228" s="217">
        <v>5</v>
      </c>
      <c r="M9228" s="217">
        <v>383.585858585859</v>
      </c>
      <c r="N9228" s="217">
        <v>0</v>
      </c>
      <c r="O9228" s="217">
        <v>0</v>
      </c>
      <c r="P9228" s="217">
        <v>0</v>
      </c>
      <c r="Q9228" s="217">
        <v>0</v>
      </c>
      <c r="R9228" s="217">
        <v>0</v>
      </c>
      <c r="S9228" s="217">
        <v>0</v>
      </c>
      <c r="T9228" s="217">
        <v>0</v>
      </c>
      <c r="U9228" s="217">
        <v>0</v>
      </c>
      <c r="V9228" s="217">
        <v>0</v>
      </c>
      <c r="W9228" s="217">
        <v>0</v>
      </c>
      <c r="X9228" s="217">
        <v>0</v>
      </c>
      <c r="Y9228" s="217">
        <v>0</v>
      </c>
    </row>
    <row r="9229" spans="2:25">
      <c r="B9229" s="217" t="s">
        <v>9398</v>
      </c>
      <c r="C9229" s="217" t="s">
        <v>5935</v>
      </c>
      <c r="D9229" s="217" t="s">
        <v>21</v>
      </c>
      <c r="E9229" s="217" t="s">
        <v>86</v>
      </c>
      <c r="F9229" s="217" t="s">
        <v>9</v>
      </c>
      <c r="G9229" s="217" t="s">
        <v>10</v>
      </c>
      <c r="H9229" s="217" t="s">
        <v>172</v>
      </c>
      <c r="I9229" s="217">
        <v>0</v>
      </c>
      <c r="J9229" s="217">
        <v>0</v>
      </c>
      <c r="K9229" s="217">
        <v>0</v>
      </c>
      <c r="L9229" s="217">
        <v>10</v>
      </c>
      <c r="M9229" s="217">
        <v>394.54545454545502</v>
      </c>
      <c r="N9229" s="217">
        <v>0</v>
      </c>
      <c r="O9229" s="217">
        <v>0</v>
      </c>
      <c r="P9229" s="217">
        <v>0</v>
      </c>
      <c r="Q9229" s="217">
        <v>0</v>
      </c>
      <c r="R9229" s="217">
        <v>0</v>
      </c>
      <c r="S9229" s="217">
        <v>0</v>
      </c>
      <c r="T9229" s="217">
        <v>0</v>
      </c>
      <c r="U9229" s="217">
        <v>0</v>
      </c>
      <c r="V9229" s="217">
        <v>0</v>
      </c>
      <c r="W9229" s="217">
        <v>0</v>
      </c>
      <c r="X9229" s="217">
        <v>0</v>
      </c>
      <c r="Y9229" s="217">
        <v>0</v>
      </c>
    </row>
    <row r="9230" spans="2:25">
      <c r="B9230" s="217" t="s">
        <v>9399</v>
      </c>
      <c r="C9230" s="217" t="s">
        <v>5935</v>
      </c>
      <c r="D9230" s="217" t="s">
        <v>21</v>
      </c>
      <c r="E9230" s="217" t="s">
        <v>86</v>
      </c>
      <c r="F9230" s="217" t="s">
        <v>9</v>
      </c>
      <c r="G9230" s="217" t="s">
        <v>10</v>
      </c>
      <c r="H9230" s="217" t="s">
        <v>174</v>
      </c>
      <c r="I9230" s="217">
        <v>1</v>
      </c>
      <c r="J9230" s="217">
        <v>1</v>
      </c>
      <c r="K9230" s="217">
        <v>0</v>
      </c>
      <c r="L9230" s="217">
        <v>7</v>
      </c>
      <c r="M9230" s="217">
        <v>427.42424242424198</v>
      </c>
      <c r="N9230" s="217">
        <v>2.3395958879829899</v>
      </c>
      <c r="O9230" s="217">
        <v>2.3395958879829899</v>
      </c>
      <c r="P9230" s="217">
        <v>0</v>
      </c>
      <c r="Q9230" s="217">
        <v>2.3395958879829899</v>
      </c>
      <c r="R9230" s="217">
        <v>2.3395958879829899</v>
      </c>
      <c r="S9230" s="217">
        <v>0</v>
      </c>
      <c r="T9230" s="217">
        <v>2.3395958879829899</v>
      </c>
      <c r="U9230" s="217">
        <v>2.3395958879829899</v>
      </c>
      <c r="V9230" s="217">
        <v>0</v>
      </c>
      <c r="W9230" s="217">
        <v>2.3395958879829899</v>
      </c>
      <c r="X9230" s="217">
        <v>2.3395958879829899</v>
      </c>
      <c r="Y9230" s="217">
        <v>0</v>
      </c>
    </row>
    <row r="9231" spans="2:25">
      <c r="B9231" s="217" t="s">
        <v>9400</v>
      </c>
      <c r="C9231" s="217" t="s">
        <v>5935</v>
      </c>
      <c r="D9231" s="217" t="s">
        <v>21</v>
      </c>
      <c r="E9231" s="217" t="s">
        <v>86</v>
      </c>
      <c r="F9231" s="217" t="s">
        <v>9</v>
      </c>
      <c r="G9231" s="217" t="s">
        <v>10</v>
      </c>
      <c r="H9231" s="217" t="s">
        <v>176</v>
      </c>
      <c r="I9231" s="217">
        <v>1</v>
      </c>
      <c r="J9231" s="217">
        <v>1</v>
      </c>
      <c r="K9231" s="217">
        <v>0</v>
      </c>
      <c r="L9231" s="217">
        <v>8</v>
      </c>
      <c r="M9231" s="217">
        <v>504.14141414141397</v>
      </c>
      <c r="N9231" s="217">
        <v>1.98357042676818</v>
      </c>
      <c r="O9231" s="217">
        <v>1.98357042676818</v>
      </c>
      <c r="P9231" s="217">
        <v>0</v>
      </c>
      <c r="Q9231" s="217">
        <v>1.98357042676818</v>
      </c>
      <c r="R9231" s="217">
        <v>1.98357042676818</v>
      </c>
      <c r="S9231" s="217">
        <v>0</v>
      </c>
      <c r="T9231" s="217">
        <v>1.98357042676818</v>
      </c>
      <c r="U9231" s="217">
        <v>1.98357042676818</v>
      </c>
      <c r="V9231" s="217">
        <v>0</v>
      </c>
      <c r="W9231" s="217">
        <v>1.98357042676818</v>
      </c>
      <c r="X9231" s="217">
        <v>1.98357042676818</v>
      </c>
      <c r="Y9231" s="217">
        <v>0</v>
      </c>
    </row>
    <row r="9232" spans="2:25">
      <c r="B9232" s="217" t="s">
        <v>9401</v>
      </c>
      <c r="C9232" s="217" t="s">
        <v>5935</v>
      </c>
      <c r="D9232" s="217" t="s">
        <v>21</v>
      </c>
      <c r="E9232" s="217" t="s">
        <v>86</v>
      </c>
      <c r="F9232" s="217" t="s">
        <v>9</v>
      </c>
      <c r="G9232" s="217" t="s">
        <v>10</v>
      </c>
      <c r="H9232" s="217" t="s">
        <v>178</v>
      </c>
      <c r="I9232" s="217">
        <v>0</v>
      </c>
      <c r="J9232" s="217">
        <v>0</v>
      </c>
      <c r="K9232" s="217">
        <v>0</v>
      </c>
      <c r="L9232" s="217">
        <v>8</v>
      </c>
      <c r="M9232" s="217">
        <v>460.30303030303003</v>
      </c>
      <c r="N9232" s="217">
        <v>0</v>
      </c>
      <c r="O9232" s="217">
        <v>0</v>
      </c>
      <c r="P9232" s="217">
        <v>0</v>
      </c>
      <c r="Q9232" s="217">
        <v>0</v>
      </c>
      <c r="R9232" s="217">
        <v>0</v>
      </c>
      <c r="S9232" s="217">
        <v>0</v>
      </c>
      <c r="T9232" s="217">
        <v>0</v>
      </c>
      <c r="U9232" s="217">
        <v>0</v>
      </c>
      <c r="V9232" s="217">
        <v>0</v>
      </c>
      <c r="W9232" s="217">
        <v>0</v>
      </c>
      <c r="X9232" s="217">
        <v>0</v>
      </c>
      <c r="Y9232" s="217">
        <v>0</v>
      </c>
    </row>
    <row r="9233" spans="2:25">
      <c r="B9233" s="217" t="s">
        <v>9402</v>
      </c>
      <c r="C9233" s="217" t="s">
        <v>5935</v>
      </c>
      <c r="D9233" s="217" t="s">
        <v>21</v>
      </c>
      <c r="E9233" s="217" t="s">
        <v>86</v>
      </c>
      <c r="F9233" s="217" t="s">
        <v>9</v>
      </c>
      <c r="G9233" s="217" t="s">
        <v>10</v>
      </c>
      <c r="H9233" s="217" t="s">
        <v>5</v>
      </c>
      <c r="I9233" s="217">
        <v>2</v>
      </c>
      <c r="J9233" s="217">
        <v>2</v>
      </c>
      <c r="K9233" s="217">
        <v>0</v>
      </c>
      <c r="L9233" s="217">
        <v>38</v>
      </c>
      <c r="M9233" s="217">
        <v>2170</v>
      </c>
      <c r="N9233" s="217">
        <v>0.92165898617511499</v>
      </c>
      <c r="O9233" s="217">
        <v>0.92165898617511499</v>
      </c>
      <c r="P9233" s="217">
        <v>0</v>
      </c>
      <c r="Q9233" s="217">
        <v>0.92165898617511499</v>
      </c>
      <c r="R9233" s="217">
        <v>0.92165898617511499</v>
      </c>
      <c r="S9233" s="217">
        <v>0</v>
      </c>
      <c r="T9233" s="217">
        <v>0.92165898617511499</v>
      </c>
      <c r="U9233" s="217">
        <v>0.92165898617511499</v>
      </c>
      <c r="V9233" s="217">
        <v>0</v>
      </c>
      <c r="W9233" s="217">
        <v>0.92165898617511499</v>
      </c>
      <c r="X9233" s="217">
        <v>0.92165898617511499</v>
      </c>
      <c r="Y9233" s="217">
        <v>0</v>
      </c>
    </row>
    <row r="9234" spans="2:25">
      <c r="B9234" s="217" t="s">
        <v>9403</v>
      </c>
      <c r="C9234" s="217" t="s">
        <v>5935</v>
      </c>
      <c r="D9234" s="217" t="s">
        <v>21</v>
      </c>
      <c r="E9234" s="217" t="s">
        <v>86</v>
      </c>
      <c r="F9234" s="217" t="s">
        <v>5</v>
      </c>
      <c r="G9234" s="217" t="s">
        <v>10</v>
      </c>
      <c r="H9234" s="217" t="s">
        <v>170</v>
      </c>
      <c r="I9234" s="217">
        <v>3</v>
      </c>
      <c r="J9234" s="217">
        <v>3</v>
      </c>
      <c r="K9234" s="217">
        <v>0</v>
      </c>
      <c r="L9234" s="217">
        <v>9</v>
      </c>
      <c r="M9234" s="217">
        <v>717.87157287157299</v>
      </c>
      <c r="N9234" s="217">
        <v>4.1790204729790803</v>
      </c>
      <c r="O9234" s="217">
        <v>4.1790204729790803</v>
      </c>
      <c r="P9234" s="217">
        <v>0</v>
      </c>
      <c r="Q9234" s="217">
        <v>4.1790204729790803</v>
      </c>
      <c r="R9234" s="217">
        <v>4.1790204729790803</v>
      </c>
      <c r="S9234" s="217">
        <v>0</v>
      </c>
      <c r="T9234" s="217">
        <v>4.1790204729790803</v>
      </c>
      <c r="U9234" s="217">
        <v>4.1790204729790803</v>
      </c>
      <c r="V9234" s="217">
        <v>0</v>
      </c>
      <c r="W9234" s="217">
        <v>4.1790204729790803</v>
      </c>
      <c r="X9234" s="217">
        <v>4.1790204729790803</v>
      </c>
      <c r="Y9234" s="217">
        <v>0</v>
      </c>
    </row>
    <row r="9235" spans="2:25">
      <c r="B9235" s="217" t="s">
        <v>9404</v>
      </c>
      <c r="C9235" s="217" t="s">
        <v>5935</v>
      </c>
      <c r="D9235" s="217" t="s">
        <v>21</v>
      </c>
      <c r="E9235" s="217" t="s">
        <v>86</v>
      </c>
      <c r="F9235" s="217" t="s">
        <v>5</v>
      </c>
      <c r="G9235" s="217" t="s">
        <v>10</v>
      </c>
      <c r="H9235" s="217" t="s">
        <v>172</v>
      </c>
      <c r="I9235" s="217">
        <v>0</v>
      </c>
      <c r="J9235" s="217">
        <v>0</v>
      </c>
      <c r="K9235" s="217">
        <v>0</v>
      </c>
      <c r="L9235" s="217">
        <v>14</v>
      </c>
      <c r="M9235" s="217">
        <v>773.40259740259705</v>
      </c>
      <c r="N9235" s="217">
        <v>0</v>
      </c>
      <c r="O9235" s="217">
        <v>0</v>
      </c>
      <c r="P9235" s="217">
        <v>0</v>
      </c>
      <c r="Q9235" s="217">
        <v>0</v>
      </c>
      <c r="R9235" s="217">
        <v>0</v>
      </c>
      <c r="S9235" s="217">
        <v>0</v>
      </c>
      <c r="T9235" s="217">
        <v>0</v>
      </c>
      <c r="U9235" s="217">
        <v>0</v>
      </c>
      <c r="V9235" s="217">
        <v>0</v>
      </c>
      <c r="W9235" s="217">
        <v>0</v>
      </c>
      <c r="X9235" s="217">
        <v>0</v>
      </c>
      <c r="Y9235" s="217">
        <v>0</v>
      </c>
    </row>
    <row r="9236" spans="2:25">
      <c r="B9236" s="217" t="s">
        <v>9405</v>
      </c>
      <c r="C9236" s="217" t="s">
        <v>5935</v>
      </c>
      <c r="D9236" s="217" t="s">
        <v>21</v>
      </c>
      <c r="E9236" s="217" t="s">
        <v>86</v>
      </c>
      <c r="F9236" s="217" t="s">
        <v>5</v>
      </c>
      <c r="G9236" s="217" t="s">
        <v>10</v>
      </c>
      <c r="H9236" s="217" t="s">
        <v>174</v>
      </c>
      <c r="I9236" s="217">
        <v>3</v>
      </c>
      <c r="J9236" s="217">
        <v>3</v>
      </c>
      <c r="K9236" s="217">
        <v>0</v>
      </c>
      <c r="L9236" s="217">
        <v>14</v>
      </c>
      <c r="M9236" s="217">
        <v>783.99567099567105</v>
      </c>
      <c r="N9236" s="217">
        <v>3.8265517412743</v>
      </c>
      <c r="O9236" s="217">
        <v>3.8265517412743</v>
      </c>
      <c r="P9236" s="217">
        <v>0</v>
      </c>
      <c r="Q9236" s="217">
        <v>3.8265517412743</v>
      </c>
      <c r="R9236" s="217">
        <v>3.8265517412743</v>
      </c>
      <c r="S9236" s="217">
        <v>0</v>
      </c>
      <c r="T9236" s="217">
        <v>3.8265517412743</v>
      </c>
      <c r="U9236" s="217">
        <v>3.8265517412743</v>
      </c>
      <c r="V9236" s="217">
        <v>0</v>
      </c>
      <c r="W9236" s="217">
        <v>3.8265517412743</v>
      </c>
      <c r="X9236" s="217">
        <v>3.8265517412743</v>
      </c>
      <c r="Y9236" s="217">
        <v>0</v>
      </c>
    </row>
    <row r="9237" spans="2:25">
      <c r="B9237" s="217" t="s">
        <v>9406</v>
      </c>
      <c r="C9237" s="217" t="s">
        <v>5935</v>
      </c>
      <c r="D9237" s="217" t="s">
        <v>21</v>
      </c>
      <c r="E9237" s="217" t="s">
        <v>86</v>
      </c>
      <c r="F9237" s="217" t="s">
        <v>5</v>
      </c>
      <c r="G9237" s="217" t="s">
        <v>10</v>
      </c>
      <c r="H9237" s="217" t="s">
        <v>176</v>
      </c>
      <c r="I9237" s="217">
        <v>4</v>
      </c>
      <c r="J9237" s="217">
        <v>4</v>
      </c>
      <c r="K9237" s="217">
        <v>0</v>
      </c>
      <c r="L9237" s="217">
        <v>15</v>
      </c>
      <c r="M9237" s="217">
        <v>972.14141414141397</v>
      </c>
      <c r="N9237" s="217">
        <v>4.1146277093160997</v>
      </c>
      <c r="O9237" s="217">
        <v>4.1146277093160997</v>
      </c>
      <c r="P9237" s="217">
        <v>0</v>
      </c>
      <c r="Q9237" s="217">
        <v>4.1146277093160997</v>
      </c>
      <c r="R9237" s="217">
        <v>4.1146277093160997</v>
      </c>
      <c r="S9237" s="217">
        <v>0</v>
      </c>
      <c r="T9237" s="217">
        <v>4.1146277093160997</v>
      </c>
      <c r="U9237" s="217">
        <v>4.1146277093160997</v>
      </c>
      <c r="V9237" s="217">
        <v>0</v>
      </c>
      <c r="W9237" s="217">
        <v>4.1146277093160997</v>
      </c>
      <c r="X9237" s="217">
        <v>4.1146277093160997</v>
      </c>
      <c r="Y9237" s="217">
        <v>0</v>
      </c>
    </row>
    <row r="9238" spans="2:25">
      <c r="B9238" s="217" t="s">
        <v>9407</v>
      </c>
      <c r="C9238" s="217" t="s">
        <v>5935</v>
      </c>
      <c r="D9238" s="217" t="s">
        <v>21</v>
      </c>
      <c r="E9238" s="217" t="s">
        <v>86</v>
      </c>
      <c r="F9238" s="217" t="s">
        <v>5</v>
      </c>
      <c r="G9238" s="217" t="s">
        <v>10</v>
      </c>
      <c r="H9238" s="217" t="s">
        <v>178</v>
      </c>
      <c r="I9238" s="217">
        <v>0</v>
      </c>
      <c r="J9238" s="217">
        <v>0</v>
      </c>
      <c r="K9238" s="217">
        <v>0</v>
      </c>
      <c r="L9238" s="217">
        <v>14</v>
      </c>
      <c r="M9238" s="217">
        <v>872.58874458874504</v>
      </c>
      <c r="N9238" s="217">
        <v>0</v>
      </c>
      <c r="O9238" s="217">
        <v>0</v>
      </c>
      <c r="P9238" s="217">
        <v>0</v>
      </c>
      <c r="Q9238" s="217">
        <v>0</v>
      </c>
      <c r="R9238" s="217">
        <v>0</v>
      </c>
      <c r="S9238" s="217">
        <v>0</v>
      </c>
      <c r="T9238" s="217">
        <v>0</v>
      </c>
      <c r="U9238" s="217">
        <v>0</v>
      </c>
      <c r="V9238" s="217">
        <v>0</v>
      </c>
      <c r="W9238" s="217">
        <v>0</v>
      </c>
      <c r="X9238" s="217">
        <v>0</v>
      </c>
      <c r="Y9238" s="217">
        <v>0</v>
      </c>
    </row>
    <row r="9239" spans="2:25">
      <c r="B9239" s="217" t="s">
        <v>9408</v>
      </c>
      <c r="C9239" s="217" t="s">
        <v>5935</v>
      </c>
      <c r="D9239" s="217" t="s">
        <v>21</v>
      </c>
      <c r="E9239" s="217" t="s">
        <v>86</v>
      </c>
      <c r="F9239" s="217" t="s">
        <v>5</v>
      </c>
      <c r="G9239" s="217" t="s">
        <v>10</v>
      </c>
      <c r="H9239" s="217" t="s">
        <v>5</v>
      </c>
      <c r="I9239" s="217">
        <v>10</v>
      </c>
      <c r="J9239" s="217">
        <v>10</v>
      </c>
      <c r="K9239" s="217">
        <v>0</v>
      </c>
      <c r="L9239" s="217">
        <v>66</v>
      </c>
      <c r="M9239" s="217">
        <v>4120</v>
      </c>
      <c r="N9239" s="217">
        <v>2.42718446601942</v>
      </c>
      <c r="O9239" s="217">
        <v>2.42718446601942</v>
      </c>
      <c r="P9239" s="217">
        <v>0</v>
      </c>
      <c r="Q9239" s="217">
        <v>2.42718446601942</v>
      </c>
      <c r="R9239" s="217">
        <v>2.42718446601942</v>
      </c>
      <c r="S9239" s="217">
        <v>0</v>
      </c>
      <c r="T9239" s="217">
        <v>2.42718446601942</v>
      </c>
      <c r="U9239" s="217">
        <v>2.42718446601942</v>
      </c>
      <c r="V9239" s="217">
        <v>0</v>
      </c>
      <c r="W9239" s="217">
        <v>2.42718446601942</v>
      </c>
      <c r="X9239" s="217">
        <v>2.42718446601942</v>
      </c>
      <c r="Y9239" s="217">
        <v>0</v>
      </c>
    </row>
    <row r="9240" spans="2:25">
      <c r="B9240" s="217" t="s">
        <v>9409</v>
      </c>
      <c r="C9240" s="217" t="s">
        <v>5935</v>
      </c>
      <c r="D9240" s="217" t="s">
        <v>21</v>
      </c>
      <c r="E9240" s="217" t="s">
        <v>86</v>
      </c>
      <c r="F9240" s="217" t="s">
        <v>12</v>
      </c>
      <c r="G9240" s="217" t="s">
        <v>49</v>
      </c>
      <c r="H9240" s="217" t="s">
        <v>170</v>
      </c>
      <c r="I9240" s="217">
        <v>8</v>
      </c>
      <c r="J9240" s="217">
        <v>8</v>
      </c>
      <c r="K9240" s="217">
        <v>0</v>
      </c>
      <c r="L9240" s="217">
        <v>42</v>
      </c>
      <c r="M9240" s="217">
        <v>2313.3644859813098</v>
      </c>
      <c r="N9240" s="217">
        <v>3.4581666868662402</v>
      </c>
      <c r="O9240" s="217">
        <v>3.4581666868662402</v>
      </c>
      <c r="P9240" s="217">
        <v>0</v>
      </c>
      <c r="Q9240" s="217">
        <v>3.4581666868662402</v>
      </c>
      <c r="R9240" s="217">
        <v>3.4581666868662402</v>
      </c>
      <c r="S9240" s="217">
        <v>0</v>
      </c>
      <c r="T9240" s="217">
        <v>3.4581666868662402</v>
      </c>
      <c r="U9240" s="217">
        <v>3.4581666868662402</v>
      </c>
      <c r="V9240" s="217">
        <v>0</v>
      </c>
      <c r="W9240" s="217">
        <v>3.4581666868662402</v>
      </c>
      <c r="X9240" s="217">
        <v>3.4581666868662402</v>
      </c>
      <c r="Y9240" s="217">
        <v>0</v>
      </c>
    </row>
    <row r="9241" spans="2:25">
      <c r="B9241" s="217" t="s">
        <v>9410</v>
      </c>
      <c r="C9241" s="217" t="s">
        <v>5935</v>
      </c>
      <c r="D9241" s="217" t="s">
        <v>21</v>
      </c>
      <c r="E9241" s="217" t="s">
        <v>86</v>
      </c>
      <c r="F9241" s="217" t="s">
        <v>12</v>
      </c>
      <c r="G9241" s="217" t="s">
        <v>49</v>
      </c>
      <c r="H9241" s="217" t="s">
        <v>172</v>
      </c>
      <c r="I9241" s="217">
        <v>6</v>
      </c>
      <c r="J9241" s="217">
        <v>5</v>
      </c>
      <c r="K9241" s="217">
        <v>1</v>
      </c>
      <c r="L9241" s="217">
        <v>25</v>
      </c>
      <c r="M9241" s="217">
        <v>1960.65420560748</v>
      </c>
      <c r="N9241" s="217">
        <v>3.0602030602030599</v>
      </c>
      <c r="O9241" s="217">
        <v>2.5501692168358798</v>
      </c>
      <c r="P9241" s="217">
        <v>0.51003384336717705</v>
      </c>
      <c r="Q9241" s="217">
        <v>3.0602030602030599</v>
      </c>
      <c r="R9241" s="217">
        <v>2.5501692168358798</v>
      </c>
      <c r="S9241" s="217">
        <v>0.51003384336717705</v>
      </c>
      <c r="T9241" s="217">
        <v>3.0602030602030599</v>
      </c>
      <c r="U9241" s="217">
        <v>2.5501692168358798</v>
      </c>
      <c r="V9241" s="217">
        <v>0.51003384336717705</v>
      </c>
      <c r="W9241" s="217">
        <v>3.0602030602030599</v>
      </c>
      <c r="X9241" s="217">
        <v>2.5501692168358798</v>
      </c>
      <c r="Y9241" s="217">
        <v>0.51003384336717705</v>
      </c>
    </row>
    <row r="9242" spans="2:25">
      <c r="B9242" s="217" t="s">
        <v>9411</v>
      </c>
      <c r="C9242" s="217" t="s">
        <v>5935</v>
      </c>
      <c r="D9242" s="217" t="s">
        <v>21</v>
      </c>
      <c r="E9242" s="217" t="s">
        <v>86</v>
      </c>
      <c r="F9242" s="217" t="s">
        <v>12</v>
      </c>
      <c r="G9242" s="217" t="s">
        <v>49</v>
      </c>
      <c r="H9242" s="217" t="s">
        <v>174</v>
      </c>
      <c r="I9242" s="217">
        <v>3</v>
      </c>
      <c r="J9242" s="217">
        <v>3</v>
      </c>
      <c r="K9242" s="217">
        <v>0</v>
      </c>
      <c r="L9242" s="217">
        <v>32</v>
      </c>
      <c r="M9242" s="217">
        <v>1462.7102803738301</v>
      </c>
      <c r="N9242" s="217">
        <v>2.0509871573701401</v>
      </c>
      <c r="O9242" s="217">
        <v>2.0509871573701401</v>
      </c>
      <c r="P9242" s="217">
        <v>0</v>
      </c>
      <c r="Q9242" s="217">
        <v>2.0509871573701401</v>
      </c>
      <c r="R9242" s="217">
        <v>2.0509871573701401</v>
      </c>
      <c r="S9242" s="217">
        <v>0</v>
      </c>
      <c r="T9242" s="217">
        <v>2.0509871573701401</v>
      </c>
      <c r="U9242" s="217">
        <v>2.0509871573701401</v>
      </c>
      <c r="V9242" s="217">
        <v>0</v>
      </c>
      <c r="W9242" s="217">
        <v>2.0509871573701401</v>
      </c>
      <c r="X9242" s="217">
        <v>2.0509871573701401</v>
      </c>
      <c r="Y9242" s="217">
        <v>0</v>
      </c>
    </row>
    <row r="9243" spans="2:25">
      <c r="B9243" s="217" t="s">
        <v>9412</v>
      </c>
      <c r="C9243" s="217" t="s">
        <v>5935</v>
      </c>
      <c r="D9243" s="217" t="s">
        <v>21</v>
      </c>
      <c r="E9243" s="217" t="s">
        <v>86</v>
      </c>
      <c r="F9243" s="217" t="s">
        <v>12</v>
      </c>
      <c r="G9243" s="217" t="s">
        <v>49</v>
      </c>
      <c r="H9243" s="217" t="s">
        <v>176</v>
      </c>
      <c r="I9243" s="217">
        <v>9</v>
      </c>
      <c r="J9243" s="217">
        <v>9</v>
      </c>
      <c r="K9243" s="217">
        <v>0</v>
      </c>
      <c r="L9243" s="217">
        <v>21</v>
      </c>
      <c r="M9243" s="217">
        <v>1307.1028037383201</v>
      </c>
      <c r="N9243" s="217">
        <v>6.8854568854568896</v>
      </c>
      <c r="O9243" s="217">
        <v>6.8854568854568896</v>
      </c>
      <c r="P9243" s="217">
        <v>0</v>
      </c>
      <c r="Q9243" s="217">
        <v>6.8854568854568896</v>
      </c>
      <c r="R9243" s="217">
        <v>6.8854568854568896</v>
      </c>
      <c r="S9243" s="217">
        <v>0</v>
      </c>
      <c r="T9243" s="217">
        <v>6.8854568854568896</v>
      </c>
      <c r="U9243" s="217">
        <v>6.8854568854568896</v>
      </c>
      <c r="V9243" s="217">
        <v>0</v>
      </c>
      <c r="W9243" s="217">
        <v>6.8854568854568896</v>
      </c>
      <c r="X9243" s="217">
        <v>6.8854568854568896</v>
      </c>
      <c r="Y9243" s="217">
        <v>0</v>
      </c>
    </row>
    <row r="9244" spans="2:25">
      <c r="B9244" s="217" t="s">
        <v>9413</v>
      </c>
      <c r="C9244" s="217" t="s">
        <v>5935</v>
      </c>
      <c r="D9244" s="217" t="s">
        <v>21</v>
      </c>
      <c r="E9244" s="217" t="s">
        <v>86</v>
      </c>
      <c r="F9244" s="217" t="s">
        <v>12</v>
      </c>
      <c r="G9244" s="217" t="s">
        <v>49</v>
      </c>
      <c r="H9244" s="217" t="s">
        <v>178</v>
      </c>
      <c r="I9244" s="217">
        <v>2</v>
      </c>
      <c r="J9244" s="217">
        <v>2</v>
      </c>
      <c r="K9244" s="217">
        <v>0</v>
      </c>
      <c r="L9244" s="217">
        <v>6</v>
      </c>
      <c r="M9244" s="217">
        <v>726.16822429906495</v>
      </c>
      <c r="N9244" s="217">
        <v>2.7541827541827502</v>
      </c>
      <c r="O9244" s="217">
        <v>2.7541827541827502</v>
      </c>
      <c r="P9244" s="217">
        <v>0</v>
      </c>
      <c r="Q9244" s="217">
        <v>2.7541827541827502</v>
      </c>
      <c r="R9244" s="217">
        <v>2.7541827541827502</v>
      </c>
      <c r="S9244" s="217">
        <v>0</v>
      </c>
      <c r="T9244" s="217">
        <v>2.7541827541827502</v>
      </c>
      <c r="U9244" s="217">
        <v>2.7541827541827502</v>
      </c>
      <c r="V9244" s="217">
        <v>0</v>
      </c>
      <c r="W9244" s="217">
        <v>2.7541827541827502</v>
      </c>
      <c r="X9244" s="217">
        <v>2.7541827541827502</v>
      </c>
      <c r="Y9244" s="217">
        <v>0</v>
      </c>
    </row>
    <row r="9245" spans="2:25">
      <c r="B9245" s="217" t="s">
        <v>9414</v>
      </c>
      <c r="C9245" s="217" t="s">
        <v>5935</v>
      </c>
      <c r="D9245" s="217" t="s">
        <v>21</v>
      </c>
      <c r="E9245" s="217" t="s">
        <v>86</v>
      </c>
      <c r="F9245" s="217" t="s">
        <v>12</v>
      </c>
      <c r="G9245" s="217" t="s">
        <v>49</v>
      </c>
      <c r="H9245" s="217" t="s">
        <v>5</v>
      </c>
      <c r="I9245" s="217">
        <v>28</v>
      </c>
      <c r="J9245" s="217">
        <v>27</v>
      </c>
      <c r="K9245" s="217">
        <v>1</v>
      </c>
      <c r="L9245" s="217">
        <v>126</v>
      </c>
      <c r="M9245" s="217">
        <v>7770</v>
      </c>
      <c r="N9245" s="217">
        <v>3.6036036036036001</v>
      </c>
      <c r="O9245" s="217">
        <v>3.4749034749034799</v>
      </c>
      <c r="P9245" s="217">
        <v>0.12870012870012901</v>
      </c>
      <c r="Q9245" s="217">
        <v>3.6036036036036001</v>
      </c>
      <c r="R9245" s="217">
        <v>3.4749034749034799</v>
      </c>
      <c r="S9245" s="217">
        <v>0.12870012870012901</v>
      </c>
      <c r="T9245" s="217">
        <v>3.6036036036036001</v>
      </c>
      <c r="U9245" s="217">
        <v>3.4749034749034799</v>
      </c>
      <c r="V9245" s="217">
        <v>0.12870012870012901</v>
      </c>
      <c r="W9245" s="217">
        <v>3.6036036036036001</v>
      </c>
      <c r="X9245" s="217">
        <v>3.4749034749034799</v>
      </c>
      <c r="Y9245" s="217">
        <v>0.12870012870012901</v>
      </c>
    </row>
    <row r="9246" spans="2:25">
      <c r="B9246" s="217" t="s">
        <v>9415</v>
      </c>
      <c r="C9246" s="217" t="s">
        <v>5935</v>
      </c>
      <c r="D9246" s="217" t="s">
        <v>21</v>
      </c>
      <c r="E9246" s="217" t="s">
        <v>86</v>
      </c>
      <c r="F9246" s="217" t="s">
        <v>9</v>
      </c>
      <c r="G9246" s="217" t="s">
        <v>49</v>
      </c>
      <c r="H9246" s="217" t="s">
        <v>170</v>
      </c>
      <c r="I9246" s="217">
        <v>0</v>
      </c>
      <c r="J9246" s="217">
        <v>0</v>
      </c>
      <c r="K9246" s="217">
        <v>0</v>
      </c>
      <c r="L9246" s="217">
        <v>79</v>
      </c>
      <c r="M9246" s="217">
        <v>2468.5057471264399</v>
      </c>
      <c r="N9246" s="217">
        <v>0</v>
      </c>
      <c r="O9246" s="217">
        <v>0</v>
      </c>
      <c r="P9246" s="217">
        <v>0</v>
      </c>
      <c r="Q9246" s="217">
        <v>0</v>
      </c>
      <c r="R9246" s="217">
        <v>0</v>
      </c>
      <c r="S9246" s="217">
        <v>0</v>
      </c>
      <c r="T9246" s="217">
        <v>0</v>
      </c>
      <c r="U9246" s="217">
        <v>0</v>
      </c>
      <c r="V9246" s="217">
        <v>0</v>
      </c>
      <c r="W9246" s="217">
        <v>0</v>
      </c>
      <c r="X9246" s="217">
        <v>0</v>
      </c>
      <c r="Y9246" s="217">
        <v>0</v>
      </c>
    </row>
    <row r="9247" spans="2:25">
      <c r="B9247" s="217" t="s">
        <v>9416</v>
      </c>
      <c r="C9247" s="217" t="s">
        <v>5935</v>
      </c>
      <c r="D9247" s="217" t="s">
        <v>21</v>
      </c>
      <c r="E9247" s="217" t="s">
        <v>86</v>
      </c>
      <c r="F9247" s="217" t="s">
        <v>9</v>
      </c>
      <c r="G9247" s="217" t="s">
        <v>49</v>
      </c>
      <c r="H9247" s="217" t="s">
        <v>172</v>
      </c>
      <c r="I9247" s="217">
        <v>0</v>
      </c>
      <c r="J9247" s="217">
        <v>0</v>
      </c>
      <c r="K9247" s="217">
        <v>0</v>
      </c>
      <c r="L9247" s="217">
        <v>45</v>
      </c>
      <c r="M9247" s="217">
        <v>2109.83397190294</v>
      </c>
      <c r="N9247" s="217">
        <v>0</v>
      </c>
      <c r="O9247" s="217">
        <v>0</v>
      </c>
      <c r="P9247" s="217">
        <v>0</v>
      </c>
      <c r="Q9247" s="217">
        <v>0</v>
      </c>
      <c r="R9247" s="217">
        <v>0</v>
      </c>
      <c r="S9247" s="217">
        <v>0</v>
      </c>
      <c r="T9247" s="217">
        <v>0</v>
      </c>
      <c r="U9247" s="217">
        <v>0</v>
      </c>
      <c r="V9247" s="217">
        <v>0</v>
      </c>
      <c r="W9247" s="217">
        <v>0</v>
      </c>
      <c r="X9247" s="217">
        <v>0</v>
      </c>
      <c r="Y9247" s="217">
        <v>0</v>
      </c>
    </row>
    <row r="9248" spans="2:25">
      <c r="B9248" s="217" t="s">
        <v>9417</v>
      </c>
      <c r="C9248" s="217" t="s">
        <v>5935</v>
      </c>
      <c r="D9248" s="217" t="s">
        <v>21</v>
      </c>
      <c r="E9248" s="217" t="s">
        <v>86</v>
      </c>
      <c r="F9248" s="217" t="s">
        <v>9</v>
      </c>
      <c r="G9248" s="217" t="s">
        <v>49</v>
      </c>
      <c r="H9248" s="217" t="s">
        <v>174</v>
      </c>
      <c r="I9248" s="217">
        <v>3</v>
      </c>
      <c r="J9248" s="217">
        <v>3</v>
      </c>
      <c r="K9248" s="217">
        <v>0</v>
      </c>
      <c r="L9248" s="217">
        <v>51</v>
      </c>
      <c r="M9248" s="217">
        <v>1571.8263090676901</v>
      </c>
      <c r="N9248" s="217">
        <v>1.9086078294359501</v>
      </c>
      <c r="O9248" s="217">
        <v>1.9086078294359501</v>
      </c>
      <c r="P9248" s="217">
        <v>0</v>
      </c>
      <c r="Q9248" s="217">
        <v>1.9086078294359501</v>
      </c>
      <c r="R9248" s="217">
        <v>1.9086078294359501</v>
      </c>
      <c r="S9248" s="217">
        <v>0</v>
      </c>
      <c r="T9248" s="217">
        <v>1.9086078294359501</v>
      </c>
      <c r="U9248" s="217">
        <v>1.9086078294359501</v>
      </c>
      <c r="V9248" s="217">
        <v>0</v>
      </c>
      <c r="W9248" s="217">
        <v>1.9086078294359501</v>
      </c>
      <c r="X9248" s="217">
        <v>1.9086078294359501</v>
      </c>
      <c r="Y9248" s="217">
        <v>0</v>
      </c>
    </row>
    <row r="9249" spans="2:25">
      <c r="B9249" s="217" t="s">
        <v>9418</v>
      </c>
      <c r="C9249" s="217" t="s">
        <v>5935</v>
      </c>
      <c r="D9249" s="217" t="s">
        <v>21</v>
      </c>
      <c r="E9249" s="217" t="s">
        <v>86</v>
      </c>
      <c r="F9249" s="217" t="s">
        <v>9</v>
      </c>
      <c r="G9249" s="217" t="s">
        <v>49</v>
      </c>
      <c r="H9249" s="217" t="s">
        <v>176</v>
      </c>
      <c r="I9249" s="217">
        <v>0</v>
      </c>
      <c r="J9249" s="217">
        <v>0</v>
      </c>
      <c r="K9249" s="217">
        <v>0</v>
      </c>
      <c r="L9249" s="217">
        <v>25</v>
      </c>
      <c r="M9249" s="217">
        <v>1350.29374201788</v>
      </c>
      <c r="N9249" s="217">
        <v>0</v>
      </c>
      <c r="O9249" s="217">
        <v>0</v>
      </c>
      <c r="P9249" s="217">
        <v>0</v>
      </c>
      <c r="Q9249" s="217">
        <v>0</v>
      </c>
      <c r="R9249" s="217">
        <v>0</v>
      </c>
      <c r="S9249" s="217">
        <v>0</v>
      </c>
      <c r="T9249" s="217">
        <v>0</v>
      </c>
      <c r="U9249" s="217">
        <v>0</v>
      </c>
      <c r="V9249" s="217">
        <v>0</v>
      </c>
      <c r="W9249" s="217">
        <v>0</v>
      </c>
      <c r="X9249" s="217">
        <v>0</v>
      </c>
      <c r="Y9249" s="217">
        <v>0</v>
      </c>
    </row>
    <row r="9250" spans="2:25">
      <c r="B9250" s="217" t="s">
        <v>9419</v>
      </c>
      <c r="C9250" s="217" t="s">
        <v>5935</v>
      </c>
      <c r="D9250" s="217" t="s">
        <v>21</v>
      </c>
      <c r="E9250" s="217" t="s">
        <v>86</v>
      </c>
      <c r="F9250" s="217" t="s">
        <v>9</v>
      </c>
      <c r="G9250" s="217" t="s">
        <v>49</v>
      </c>
      <c r="H9250" s="217" t="s">
        <v>178</v>
      </c>
      <c r="I9250" s="217">
        <v>1</v>
      </c>
      <c r="J9250" s="217">
        <v>1</v>
      </c>
      <c r="K9250" s="217">
        <v>0</v>
      </c>
      <c r="L9250" s="217">
        <v>16</v>
      </c>
      <c r="M9250" s="217">
        <v>759.54022988505699</v>
      </c>
      <c r="N9250" s="217">
        <v>1.3165859564164699</v>
      </c>
      <c r="O9250" s="217">
        <v>1.3165859564164699</v>
      </c>
      <c r="P9250" s="217">
        <v>0</v>
      </c>
      <c r="Q9250" s="217">
        <v>1.3165859564164699</v>
      </c>
      <c r="R9250" s="217">
        <v>1.3165859564164699</v>
      </c>
      <c r="S9250" s="217">
        <v>0</v>
      </c>
      <c r="T9250" s="217">
        <v>1.3165859564164699</v>
      </c>
      <c r="U9250" s="217">
        <v>1.3165859564164699</v>
      </c>
      <c r="V9250" s="217">
        <v>0</v>
      </c>
      <c r="W9250" s="217">
        <v>1.3165859564164699</v>
      </c>
      <c r="X9250" s="217">
        <v>1.3165859564164699</v>
      </c>
      <c r="Y9250" s="217">
        <v>0</v>
      </c>
    </row>
    <row r="9251" spans="2:25">
      <c r="B9251" s="217" t="s">
        <v>9420</v>
      </c>
      <c r="C9251" s="217" t="s">
        <v>5935</v>
      </c>
      <c r="D9251" s="217" t="s">
        <v>21</v>
      </c>
      <c r="E9251" s="217" t="s">
        <v>86</v>
      </c>
      <c r="F9251" s="217" t="s">
        <v>9</v>
      </c>
      <c r="G9251" s="217" t="s">
        <v>49</v>
      </c>
      <c r="H9251" s="217" t="s">
        <v>5</v>
      </c>
      <c r="I9251" s="217">
        <v>4</v>
      </c>
      <c r="J9251" s="217">
        <v>4</v>
      </c>
      <c r="K9251" s="217">
        <v>0</v>
      </c>
      <c r="L9251" s="217">
        <v>216</v>
      </c>
      <c r="M9251" s="217">
        <v>8260</v>
      </c>
      <c r="N9251" s="217">
        <v>0.48426150121065398</v>
      </c>
      <c r="O9251" s="217">
        <v>0.48426150121065398</v>
      </c>
      <c r="P9251" s="217">
        <v>0</v>
      </c>
      <c r="Q9251" s="217">
        <v>0.48426150121065398</v>
      </c>
      <c r="R9251" s="217">
        <v>0.48426150121065398</v>
      </c>
      <c r="S9251" s="217">
        <v>0</v>
      </c>
      <c r="T9251" s="217">
        <v>0.48426150121065398</v>
      </c>
      <c r="U9251" s="217">
        <v>0.48426150121065398</v>
      </c>
      <c r="V9251" s="217">
        <v>0</v>
      </c>
      <c r="W9251" s="217">
        <v>0.48426150121065398</v>
      </c>
      <c r="X9251" s="217">
        <v>0.48426150121065398</v>
      </c>
      <c r="Y9251" s="217">
        <v>0</v>
      </c>
    </row>
    <row r="9252" spans="2:25">
      <c r="B9252" s="217" t="s">
        <v>9421</v>
      </c>
      <c r="C9252" s="217" t="s">
        <v>5935</v>
      </c>
      <c r="D9252" s="217" t="s">
        <v>21</v>
      </c>
      <c r="E9252" s="217" t="s">
        <v>86</v>
      </c>
      <c r="F9252" s="217" t="s">
        <v>5</v>
      </c>
      <c r="G9252" s="217" t="s">
        <v>49</v>
      </c>
      <c r="H9252" s="217" t="s">
        <v>170</v>
      </c>
      <c r="I9252" s="217">
        <v>8</v>
      </c>
      <c r="J9252" s="217">
        <v>8</v>
      </c>
      <c r="K9252" s="217">
        <v>0</v>
      </c>
      <c r="L9252" s="217">
        <v>121</v>
      </c>
      <c r="M9252" s="217">
        <v>4781.8702331077502</v>
      </c>
      <c r="N9252" s="217">
        <v>1.6729855914138401</v>
      </c>
      <c r="O9252" s="217">
        <v>1.6729855914138401</v>
      </c>
      <c r="P9252" s="217">
        <v>0</v>
      </c>
      <c r="Q9252" s="217">
        <v>1.6729855914138401</v>
      </c>
      <c r="R9252" s="217">
        <v>1.6729855914138401</v>
      </c>
      <c r="S9252" s="217">
        <v>0</v>
      </c>
      <c r="T9252" s="217">
        <v>1.6729855914138401</v>
      </c>
      <c r="U9252" s="217">
        <v>1.6729855914138401</v>
      </c>
      <c r="V9252" s="217">
        <v>0</v>
      </c>
      <c r="W9252" s="217">
        <v>1.6729855914138401</v>
      </c>
      <c r="X9252" s="217">
        <v>1.6729855914138401</v>
      </c>
      <c r="Y9252" s="217">
        <v>0</v>
      </c>
    </row>
    <row r="9253" spans="2:25">
      <c r="B9253" s="217" t="s">
        <v>9422</v>
      </c>
      <c r="C9253" s="217" t="s">
        <v>5935</v>
      </c>
      <c r="D9253" s="217" t="s">
        <v>21</v>
      </c>
      <c r="E9253" s="217" t="s">
        <v>86</v>
      </c>
      <c r="F9253" s="217" t="s">
        <v>5</v>
      </c>
      <c r="G9253" s="217" t="s">
        <v>49</v>
      </c>
      <c r="H9253" s="217" t="s">
        <v>172</v>
      </c>
      <c r="I9253" s="217">
        <v>6</v>
      </c>
      <c r="J9253" s="217">
        <v>5</v>
      </c>
      <c r="K9253" s="217">
        <v>1</v>
      </c>
      <c r="L9253" s="217">
        <v>70</v>
      </c>
      <c r="M9253" s="217">
        <v>4070.48817751041</v>
      </c>
      <c r="N9253" s="217">
        <v>1.47402467181951</v>
      </c>
      <c r="O9253" s="217">
        <v>1.2283538931829301</v>
      </c>
      <c r="P9253" s="217">
        <v>0.24567077863658601</v>
      </c>
      <c r="Q9253" s="217">
        <v>1.47402467181951</v>
      </c>
      <c r="R9253" s="217">
        <v>1.2283538931829301</v>
      </c>
      <c r="S9253" s="217">
        <v>0.24567077863658601</v>
      </c>
      <c r="T9253" s="217">
        <v>1.47402467181951</v>
      </c>
      <c r="U9253" s="217">
        <v>1.2283538931829301</v>
      </c>
      <c r="V9253" s="217">
        <v>0.24567077863658601</v>
      </c>
      <c r="W9253" s="217">
        <v>1.47402467181951</v>
      </c>
      <c r="X9253" s="217">
        <v>1.2283538931829301</v>
      </c>
      <c r="Y9253" s="217">
        <v>0.24567077863658601</v>
      </c>
    </row>
    <row r="9254" spans="2:25">
      <c r="B9254" s="217" t="s">
        <v>9423</v>
      </c>
      <c r="C9254" s="217" t="s">
        <v>5935</v>
      </c>
      <c r="D9254" s="217" t="s">
        <v>21</v>
      </c>
      <c r="E9254" s="217" t="s">
        <v>86</v>
      </c>
      <c r="F9254" s="217" t="s">
        <v>5</v>
      </c>
      <c r="G9254" s="217" t="s">
        <v>49</v>
      </c>
      <c r="H9254" s="217" t="s">
        <v>174</v>
      </c>
      <c r="I9254" s="217">
        <v>6</v>
      </c>
      <c r="J9254" s="217">
        <v>6</v>
      </c>
      <c r="K9254" s="217">
        <v>0</v>
      </c>
      <c r="L9254" s="217">
        <v>83</v>
      </c>
      <c r="M9254" s="217">
        <v>3034.5365894415199</v>
      </c>
      <c r="N9254" s="217">
        <v>1.97723765166537</v>
      </c>
      <c r="O9254" s="217">
        <v>1.97723765166537</v>
      </c>
      <c r="P9254" s="217">
        <v>0</v>
      </c>
      <c r="Q9254" s="217">
        <v>1.97723765166537</v>
      </c>
      <c r="R9254" s="217">
        <v>1.97723765166537</v>
      </c>
      <c r="S9254" s="217">
        <v>0</v>
      </c>
      <c r="T9254" s="217">
        <v>1.97723765166537</v>
      </c>
      <c r="U9254" s="217">
        <v>1.97723765166537</v>
      </c>
      <c r="V9254" s="217">
        <v>0</v>
      </c>
      <c r="W9254" s="217">
        <v>1.97723765166537</v>
      </c>
      <c r="X9254" s="217">
        <v>1.97723765166537</v>
      </c>
      <c r="Y9254" s="217">
        <v>0</v>
      </c>
    </row>
    <row r="9255" spans="2:25">
      <c r="B9255" s="217" t="s">
        <v>9424</v>
      </c>
      <c r="C9255" s="217" t="s">
        <v>5935</v>
      </c>
      <c r="D9255" s="217" t="s">
        <v>21</v>
      </c>
      <c r="E9255" s="217" t="s">
        <v>86</v>
      </c>
      <c r="F9255" s="217" t="s">
        <v>5</v>
      </c>
      <c r="G9255" s="217" t="s">
        <v>49</v>
      </c>
      <c r="H9255" s="217" t="s">
        <v>176</v>
      </c>
      <c r="I9255" s="217">
        <v>9</v>
      </c>
      <c r="J9255" s="217">
        <v>9</v>
      </c>
      <c r="K9255" s="217">
        <v>0</v>
      </c>
      <c r="L9255" s="217">
        <v>46</v>
      </c>
      <c r="M9255" s="217">
        <v>2657.3965457561999</v>
      </c>
      <c r="N9255" s="217">
        <v>3.38677342467868</v>
      </c>
      <c r="O9255" s="217">
        <v>3.38677342467868</v>
      </c>
      <c r="P9255" s="217">
        <v>0</v>
      </c>
      <c r="Q9255" s="217">
        <v>3.38677342467868</v>
      </c>
      <c r="R9255" s="217">
        <v>3.38677342467868</v>
      </c>
      <c r="S9255" s="217">
        <v>0</v>
      </c>
      <c r="T9255" s="217">
        <v>3.38677342467868</v>
      </c>
      <c r="U9255" s="217">
        <v>3.38677342467868</v>
      </c>
      <c r="V9255" s="217">
        <v>0</v>
      </c>
      <c r="W9255" s="217">
        <v>3.38677342467868</v>
      </c>
      <c r="X9255" s="217">
        <v>3.38677342467868</v>
      </c>
      <c r="Y9255" s="217">
        <v>0</v>
      </c>
    </row>
    <row r="9256" spans="2:25">
      <c r="B9256" s="217" t="s">
        <v>9425</v>
      </c>
      <c r="C9256" s="217" t="s">
        <v>5935</v>
      </c>
      <c r="D9256" s="217" t="s">
        <v>21</v>
      </c>
      <c r="E9256" s="217" t="s">
        <v>86</v>
      </c>
      <c r="F9256" s="217" t="s">
        <v>5</v>
      </c>
      <c r="G9256" s="217" t="s">
        <v>49</v>
      </c>
      <c r="H9256" s="217" t="s">
        <v>178</v>
      </c>
      <c r="I9256" s="217">
        <v>3</v>
      </c>
      <c r="J9256" s="217">
        <v>3</v>
      </c>
      <c r="K9256" s="217">
        <v>0</v>
      </c>
      <c r="L9256" s="217">
        <v>22</v>
      </c>
      <c r="M9256" s="217">
        <v>1485.70845418412</v>
      </c>
      <c r="N9256" s="217">
        <v>2.0192386948807202</v>
      </c>
      <c r="O9256" s="217">
        <v>2.0192386948807202</v>
      </c>
      <c r="P9256" s="217">
        <v>0</v>
      </c>
      <c r="Q9256" s="217">
        <v>2.0192386948807202</v>
      </c>
      <c r="R9256" s="217">
        <v>2.0192386948807202</v>
      </c>
      <c r="S9256" s="217">
        <v>0</v>
      </c>
      <c r="T9256" s="217">
        <v>2.0192386948807202</v>
      </c>
      <c r="U9256" s="217">
        <v>2.0192386948807202</v>
      </c>
      <c r="V9256" s="217">
        <v>0</v>
      </c>
      <c r="W9256" s="217">
        <v>2.0192386948807202</v>
      </c>
      <c r="X9256" s="217">
        <v>2.0192386948807202</v>
      </c>
      <c r="Y9256" s="217">
        <v>0</v>
      </c>
    </row>
    <row r="9257" spans="2:25">
      <c r="B9257" s="217" t="s">
        <v>9426</v>
      </c>
      <c r="C9257" s="217" t="s">
        <v>5935</v>
      </c>
      <c r="D9257" s="217" t="s">
        <v>21</v>
      </c>
      <c r="E9257" s="217" t="s">
        <v>86</v>
      </c>
      <c r="F9257" s="217" t="s">
        <v>5</v>
      </c>
      <c r="G9257" s="217" t="s">
        <v>49</v>
      </c>
      <c r="H9257" s="217" t="s">
        <v>5</v>
      </c>
      <c r="I9257" s="217">
        <v>32</v>
      </c>
      <c r="J9257" s="217">
        <v>31</v>
      </c>
      <c r="K9257" s="217">
        <v>1</v>
      </c>
      <c r="L9257" s="217">
        <v>342</v>
      </c>
      <c r="M9257" s="217">
        <v>16030</v>
      </c>
      <c r="N9257" s="217">
        <v>1.9962570180910799</v>
      </c>
      <c r="O9257" s="217">
        <v>1.9338739862757299</v>
      </c>
      <c r="P9257" s="217">
        <v>6.2383031815346199E-2</v>
      </c>
      <c r="Q9257" s="217">
        <v>1.9962570180910799</v>
      </c>
      <c r="R9257" s="217">
        <v>1.9338739862757299</v>
      </c>
      <c r="S9257" s="217">
        <v>6.2383031815346199E-2</v>
      </c>
      <c r="T9257" s="217">
        <v>1.9962570180910799</v>
      </c>
      <c r="U9257" s="217">
        <v>1.9338739862757299</v>
      </c>
      <c r="V9257" s="217">
        <v>6.2383031815346199E-2</v>
      </c>
      <c r="W9257" s="217">
        <v>1.9962570180910799</v>
      </c>
      <c r="X9257" s="217">
        <v>1.9338739862757299</v>
      </c>
      <c r="Y9257" s="217">
        <v>6.2383031815346199E-2</v>
      </c>
    </row>
    <row r="9258" spans="2:25">
      <c r="B9258" s="217" t="s">
        <v>9427</v>
      </c>
      <c r="C9258" s="217" t="s">
        <v>5935</v>
      </c>
      <c r="D9258" s="217" t="s">
        <v>21</v>
      </c>
      <c r="E9258" s="217" t="s">
        <v>86</v>
      </c>
      <c r="F9258" s="217" t="s">
        <v>12</v>
      </c>
      <c r="G9258" s="217" t="s">
        <v>13</v>
      </c>
      <c r="H9258" s="217" t="s">
        <v>170</v>
      </c>
      <c r="I9258" s="217">
        <v>0</v>
      </c>
      <c r="J9258" s="217">
        <v>0</v>
      </c>
      <c r="K9258" s="217">
        <v>0</v>
      </c>
      <c r="L9258" s="217">
        <v>0</v>
      </c>
      <c r="M9258" s="217">
        <v>39.375</v>
      </c>
      <c r="N9258" s="217">
        <v>0</v>
      </c>
      <c r="O9258" s="217">
        <v>0</v>
      </c>
      <c r="P9258" s="217">
        <v>0</v>
      </c>
      <c r="Q9258" s="217">
        <v>0</v>
      </c>
      <c r="R9258" s="217">
        <v>0</v>
      </c>
      <c r="S9258" s="217">
        <v>0</v>
      </c>
      <c r="T9258" s="217">
        <v>0</v>
      </c>
      <c r="U9258" s="217">
        <v>0</v>
      </c>
      <c r="V9258" s="217">
        <v>0</v>
      </c>
      <c r="W9258" s="217">
        <v>0</v>
      </c>
      <c r="X9258" s="217">
        <v>0</v>
      </c>
      <c r="Y9258" s="217">
        <v>0</v>
      </c>
    </row>
    <row r="9259" spans="2:25">
      <c r="B9259" s="217" t="s">
        <v>9428</v>
      </c>
      <c r="C9259" s="217" t="s">
        <v>5935</v>
      </c>
      <c r="D9259" s="217" t="s">
        <v>21</v>
      </c>
      <c r="E9259" s="217" t="s">
        <v>86</v>
      </c>
      <c r="F9259" s="217" t="s">
        <v>12</v>
      </c>
      <c r="G9259" s="217" t="s">
        <v>13</v>
      </c>
      <c r="H9259" s="217" t="s">
        <v>172</v>
      </c>
      <c r="I9259" s="217">
        <v>0</v>
      </c>
      <c r="J9259" s="217">
        <v>0</v>
      </c>
      <c r="K9259" s="217">
        <v>0</v>
      </c>
      <c r="L9259" s="217">
        <v>0</v>
      </c>
      <c r="M9259" s="217">
        <v>52.5</v>
      </c>
      <c r="N9259" s="217">
        <v>0</v>
      </c>
      <c r="O9259" s="217">
        <v>0</v>
      </c>
      <c r="P9259" s="217">
        <v>0</v>
      </c>
      <c r="Q9259" s="217">
        <v>0</v>
      </c>
      <c r="R9259" s="217">
        <v>0</v>
      </c>
      <c r="S9259" s="217">
        <v>0</v>
      </c>
      <c r="T9259" s="217">
        <v>0</v>
      </c>
      <c r="U9259" s="217">
        <v>0</v>
      </c>
      <c r="V9259" s="217">
        <v>0</v>
      </c>
      <c r="W9259" s="217">
        <v>0</v>
      </c>
      <c r="X9259" s="217">
        <v>0</v>
      </c>
      <c r="Y9259" s="217">
        <v>0</v>
      </c>
    </row>
    <row r="9260" spans="2:25">
      <c r="B9260" s="217" t="s">
        <v>9429</v>
      </c>
      <c r="C9260" s="217" t="s">
        <v>5935</v>
      </c>
      <c r="D9260" s="217" t="s">
        <v>21</v>
      </c>
      <c r="E9260" s="217" t="s">
        <v>86</v>
      </c>
      <c r="F9260" s="217" t="s">
        <v>12</v>
      </c>
      <c r="G9260" s="217" t="s">
        <v>13</v>
      </c>
      <c r="H9260" s="217" t="s">
        <v>174</v>
      </c>
      <c r="I9260" s="217">
        <v>0</v>
      </c>
      <c r="J9260" s="217">
        <v>0</v>
      </c>
      <c r="K9260" s="217">
        <v>0</v>
      </c>
      <c r="L9260" s="217">
        <v>0</v>
      </c>
      <c r="M9260" s="217">
        <v>65.625</v>
      </c>
      <c r="N9260" s="217">
        <v>0</v>
      </c>
      <c r="O9260" s="217">
        <v>0</v>
      </c>
      <c r="P9260" s="217">
        <v>0</v>
      </c>
      <c r="Q9260" s="217">
        <v>0</v>
      </c>
      <c r="R9260" s="217">
        <v>0</v>
      </c>
      <c r="S9260" s="217">
        <v>0</v>
      </c>
      <c r="T9260" s="217">
        <v>0</v>
      </c>
      <c r="U9260" s="217">
        <v>0</v>
      </c>
      <c r="V9260" s="217">
        <v>0</v>
      </c>
      <c r="W9260" s="217">
        <v>0</v>
      </c>
      <c r="X9260" s="217">
        <v>0</v>
      </c>
      <c r="Y9260" s="217">
        <v>0</v>
      </c>
    </row>
    <row r="9261" spans="2:25">
      <c r="B9261" s="217" t="s">
        <v>9430</v>
      </c>
      <c r="C9261" s="217" t="s">
        <v>5935</v>
      </c>
      <c r="D9261" s="217" t="s">
        <v>21</v>
      </c>
      <c r="E9261" s="217" t="s">
        <v>86</v>
      </c>
      <c r="F9261" s="217" t="s">
        <v>12</v>
      </c>
      <c r="G9261" s="217" t="s">
        <v>13</v>
      </c>
      <c r="H9261" s="217" t="s">
        <v>176</v>
      </c>
      <c r="I9261" s="217">
        <v>0</v>
      </c>
      <c r="J9261" s="217">
        <v>0</v>
      </c>
      <c r="K9261" s="217">
        <v>0</v>
      </c>
      <c r="L9261" s="217">
        <v>2</v>
      </c>
      <c r="M9261" s="217">
        <v>131.25</v>
      </c>
      <c r="N9261" s="217">
        <v>0</v>
      </c>
      <c r="O9261" s="217">
        <v>0</v>
      </c>
      <c r="P9261" s="217">
        <v>0</v>
      </c>
      <c r="Q9261" s="217">
        <v>0</v>
      </c>
      <c r="R9261" s="217">
        <v>0</v>
      </c>
      <c r="S9261" s="217">
        <v>0</v>
      </c>
      <c r="T9261" s="217">
        <v>0</v>
      </c>
      <c r="U9261" s="217">
        <v>0</v>
      </c>
      <c r="V9261" s="217">
        <v>0</v>
      </c>
      <c r="W9261" s="217">
        <v>0</v>
      </c>
      <c r="X9261" s="217">
        <v>0</v>
      </c>
      <c r="Y9261" s="217">
        <v>0</v>
      </c>
    </row>
    <row r="9262" spans="2:25">
      <c r="B9262" s="217" t="s">
        <v>9431</v>
      </c>
      <c r="C9262" s="217" t="s">
        <v>5935</v>
      </c>
      <c r="D9262" s="217" t="s">
        <v>21</v>
      </c>
      <c r="E9262" s="217" t="s">
        <v>86</v>
      </c>
      <c r="F9262" s="217" t="s">
        <v>12</v>
      </c>
      <c r="G9262" s="217" t="s">
        <v>13</v>
      </c>
      <c r="H9262" s="217" t="s">
        <v>178</v>
      </c>
      <c r="I9262" s="217">
        <v>2</v>
      </c>
      <c r="J9262" s="217">
        <v>2</v>
      </c>
      <c r="K9262" s="217">
        <v>0</v>
      </c>
      <c r="L9262" s="217">
        <v>1</v>
      </c>
      <c r="M9262" s="217">
        <v>131.25</v>
      </c>
      <c r="N9262" s="217">
        <v>15.2380952380952</v>
      </c>
      <c r="O9262" s="217">
        <v>15.2380952380952</v>
      </c>
      <c r="P9262" s="217">
        <v>0</v>
      </c>
      <c r="Q9262" s="217">
        <v>15.2380952380952</v>
      </c>
      <c r="R9262" s="217">
        <v>15.2380952380952</v>
      </c>
      <c r="S9262" s="217">
        <v>0</v>
      </c>
      <c r="T9262" s="217">
        <v>15.2380952380952</v>
      </c>
      <c r="U9262" s="217">
        <v>15.2380952380952</v>
      </c>
      <c r="V9262" s="217">
        <v>0</v>
      </c>
      <c r="W9262" s="217">
        <v>15.2380952380952</v>
      </c>
      <c r="X9262" s="217">
        <v>15.2380952380952</v>
      </c>
      <c r="Y9262" s="217">
        <v>0</v>
      </c>
    </row>
    <row r="9263" spans="2:25">
      <c r="B9263" s="217" t="s">
        <v>9432</v>
      </c>
      <c r="C9263" s="217" t="s">
        <v>5935</v>
      </c>
      <c r="D9263" s="217" t="s">
        <v>21</v>
      </c>
      <c r="E9263" s="217" t="s">
        <v>86</v>
      </c>
      <c r="F9263" s="217" t="s">
        <v>12</v>
      </c>
      <c r="G9263" s="217" t="s">
        <v>13</v>
      </c>
      <c r="H9263" s="217" t="s">
        <v>5</v>
      </c>
      <c r="I9263" s="217">
        <v>2</v>
      </c>
      <c r="J9263" s="217">
        <v>2</v>
      </c>
      <c r="K9263" s="217">
        <v>0</v>
      </c>
      <c r="L9263" s="217">
        <v>3</v>
      </c>
      <c r="M9263" s="217">
        <v>420</v>
      </c>
      <c r="N9263" s="217">
        <v>4.7619047619047601</v>
      </c>
      <c r="O9263" s="217">
        <v>4.7619047619047601</v>
      </c>
      <c r="P9263" s="217">
        <v>0</v>
      </c>
      <c r="Q9263" s="217">
        <v>4.7619047619047601</v>
      </c>
      <c r="R9263" s="217">
        <v>4.7619047619047601</v>
      </c>
      <c r="S9263" s="217">
        <v>0</v>
      </c>
      <c r="T9263" s="217">
        <v>4.7619047619047601</v>
      </c>
      <c r="U9263" s="217">
        <v>4.7619047619047601</v>
      </c>
      <c r="V9263" s="217">
        <v>0</v>
      </c>
      <c r="W9263" s="217">
        <v>4.7619047619047601</v>
      </c>
      <c r="X9263" s="217">
        <v>4.7619047619047601</v>
      </c>
      <c r="Y9263" s="217">
        <v>0</v>
      </c>
    </row>
    <row r="9264" spans="2:25">
      <c r="B9264" s="217" t="s">
        <v>9433</v>
      </c>
      <c r="C9264" s="217" t="s">
        <v>5935</v>
      </c>
      <c r="D9264" s="217" t="s">
        <v>21</v>
      </c>
      <c r="E9264" s="217" t="s">
        <v>86</v>
      </c>
      <c r="F9264" s="217" t="s">
        <v>9</v>
      </c>
      <c r="G9264" s="217" t="s">
        <v>13</v>
      </c>
      <c r="H9264" s="217" t="s">
        <v>170</v>
      </c>
      <c r="I9264" s="217">
        <v>0</v>
      </c>
      <c r="J9264" s="217">
        <v>0</v>
      </c>
      <c r="K9264" s="217">
        <v>0</v>
      </c>
      <c r="L9264" s="217">
        <v>1</v>
      </c>
      <c r="M9264" s="217">
        <v>36.857142857142897</v>
      </c>
      <c r="N9264" s="217">
        <v>0</v>
      </c>
      <c r="O9264" s="217">
        <v>0</v>
      </c>
      <c r="P9264" s="217">
        <v>0</v>
      </c>
      <c r="Q9264" s="217">
        <v>0</v>
      </c>
      <c r="R9264" s="217">
        <v>0</v>
      </c>
      <c r="S9264" s="217">
        <v>0</v>
      </c>
      <c r="T9264" s="217">
        <v>0</v>
      </c>
      <c r="U9264" s="217">
        <v>0</v>
      </c>
      <c r="V9264" s="217">
        <v>0</v>
      </c>
      <c r="W9264" s="217">
        <v>0</v>
      </c>
      <c r="X9264" s="217">
        <v>0</v>
      </c>
      <c r="Y9264" s="217">
        <v>0</v>
      </c>
    </row>
    <row r="9265" spans="2:25">
      <c r="B9265" s="217" t="s">
        <v>9434</v>
      </c>
      <c r="C9265" s="217" t="s">
        <v>5935</v>
      </c>
      <c r="D9265" s="217" t="s">
        <v>21</v>
      </c>
      <c r="E9265" s="217" t="s">
        <v>86</v>
      </c>
      <c r="F9265" s="217" t="s">
        <v>9</v>
      </c>
      <c r="G9265" s="217" t="s">
        <v>13</v>
      </c>
      <c r="H9265" s="217" t="s">
        <v>172</v>
      </c>
      <c r="I9265" s="217">
        <v>0</v>
      </c>
      <c r="J9265" s="217">
        <v>0</v>
      </c>
      <c r="K9265" s="217">
        <v>0</v>
      </c>
      <c r="L9265" s="217">
        <v>1</v>
      </c>
      <c r="M9265" s="217">
        <v>61.428571428571402</v>
      </c>
      <c r="N9265" s="217">
        <v>0</v>
      </c>
      <c r="O9265" s="217">
        <v>0</v>
      </c>
      <c r="P9265" s="217">
        <v>0</v>
      </c>
      <c r="Q9265" s="217">
        <v>0</v>
      </c>
      <c r="R9265" s="217">
        <v>0</v>
      </c>
      <c r="S9265" s="217">
        <v>0</v>
      </c>
      <c r="T9265" s="217">
        <v>0</v>
      </c>
      <c r="U9265" s="217">
        <v>0</v>
      </c>
      <c r="V9265" s="217">
        <v>0</v>
      </c>
      <c r="W9265" s="217">
        <v>0</v>
      </c>
      <c r="X9265" s="217">
        <v>0</v>
      </c>
      <c r="Y9265" s="217">
        <v>0</v>
      </c>
    </row>
    <row r="9266" spans="2:25">
      <c r="B9266" s="217" t="s">
        <v>9435</v>
      </c>
      <c r="C9266" s="217" t="s">
        <v>5935</v>
      </c>
      <c r="D9266" s="217" t="s">
        <v>21</v>
      </c>
      <c r="E9266" s="217" t="s">
        <v>86</v>
      </c>
      <c r="F9266" s="217" t="s">
        <v>9</v>
      </c>
      <c r="G9266" s="217" t="s">
        <v>13</v>
      </c>
      <c r="H9266" s="217" t="s">
        <v>174</v>
      </c>
      <c r="I9266" s="217">
        <v>0</v>
      </c>
      <c r="J9266" s="217">
        <v>0</v>
      </c>
      <c r="K9266" s="217">
        <v>0</v>
      </c>
      <c r="L9266" s="217">
        <v>1</v>
      </c>
      <c r="M9266" s="217">
        <v>86</v>
      </c>
      <c r="N9266" s="217">
        <v>0</v>
      </c>
      <c r="O9266" s="217">
        <v>0</v>
      </c>
      <c r="P9266" s="217">
        <v>0</v>
      </c>
      <c r="Q9266" s="217">
        <v>0</v>
      </c>
      <c r="R9266" s="217">
        <v>0</v>
      </c>
      <c r="S9266" s="217">
        <v>0</v>
      </c>
      <c r="T9266" s="217">
        <v>0</v>
      </c>
      <c r="U9266" s="217">
        <v>0</v>
      </c>
      <c r="V9266" s="217">
        <v>0</v>
      </c>
      <c r="W9266" s="217">
        <v>0</v>
      </c>
      <c r="X9266" s="217">
        <v>0</v>
      </c>
      <c r="Y9266" s="217">
        <v>0</v>
      </c>
    </row>
    <row r="9267" spans="2:25">
      <c r="B9267" s="217" t="s">
        <v>9436</v>
      </c>
      <c r="C9267" s="217" t="s">
        <v>5935</v>
      </c>
      <c r="D9267" s="217" t="s">
        <v>21</v>
      </c>
      <c r="E9267" s="217" t="s">
        <v>86</v>
      </c>
      <c r="F9267" s="217" t="s">
        <v>9</v>
      </c>
      <c r="G9267" s="217" t="s">
        <v>13</v>
      </c>
      <c r="H9267" s="217" t="s">
        <v>176</v>
      </c>
      <c r="I9267" s="217">
        <v>0</v>
      </c>
      <c r="J9267" s="217">
        <v>0</v>
      </c>
      <c r="K9267" s="217">
        <v>0</v>
      </c>
      <c r="L9267" s="217">
        <v>9</v>
      </c>
      <c r="M9267" s="217">
        <v>122.857142857143</v>
      </c>
      <c r="N9267" s="217">
        <v>0</v>
      </c>
      <c r="O9267" s="217">
        <v>0</v>
      </c>
      <c r="P9267" s="217">
        <v>0</v>
      </c>
      <c r="Q9267" s="217">
        <v>0</v>
      </c>
      <c r="R9267" s="217">
        <v>0</v>
      </c>
      <c r="S9267" s="217">
        <v>0</v>
      </c>
      <c r="T9267" s="217">
        <v>0</v>
      </c>
      <c r="U9267" s="217">
        <v>0</v>
      </c>
      <c r="V9267" s="217">
        <v>0</v>
      </c>
      <c r="W9267" s="217">
        <v>0</v>
      </c>
      <c r="X9267" s="217">
        <v>0</v>
      </c>
      <c r="Y9267" s="217">
        <v>0</v>
      </c>
    </row>
    <row r="9268" spans="2:25">
      <c r="B9268" s="217" t="s">
        <v>9437</v>
      </c>
      <c r="C9268" s="217" t="s">
        <v>5935</v>
      </c>
      <c r="D9268" s="217" t="s">
        <v>21</v>
      </c>
      <c r="E9268" s="217" t="s">
        <v>86</v>
      </c>
      <c r="F9268" s="217" t="s">
        <v>9</v>
      </c>
      <c r="G9268" s="217" t="s">
        <v>13</v>
      </c>
      <c r="H9268" s="217" t="s">
        <v>178</v>
      </c>
      <c r="I9268" s="217">
        <v>0</v>
      </c>
      <c r="J9268" s="217">
        <v>0</v>
      </c>
      <c r="K9268" s="217">
        <v>0</v>
      </c>
      <c r="L9268" s="217">
        <v>0</v>
      </c>
      <c r="M9268" s="217">
        <v>122.857142857143</v>
      </c>
      <c r="N9268" s="217">
        <v>0</v>
      </c>
      <c r="O9268" s="217">
        <v>0</v>
      </c>
      <c r="P9268" s="217">
        <v>0</v>
      </c>
      <c r="Q9268" s="217">
        <v>0</v>
      </c>
      <c r="R9268" s="217">
        <v>0</v>
      </c>
      <c r="S9268" s="217">
        <v>0</v>
      </c>
      <c r="T9268" s="217">
        <v>0</v>
      </c>
      <c r="U9268" s="217">
        <v>0</v>
      </c>
      <c r="V9268" s="217">
        <v>0</v>
      </c>
      <c r="W9268" s="217">
        <v>0</v>
      </c>
      <c r="X9268" s="217">
        <v>0</v>
      </c>
      <c r="Y9268" s="217">
        <v>0</v>
      </c>
    </row>
    <row r="9269" spans="2:25">
      <c r="B9269" s="217" t="s">
        <v>9438</v>
      </c>
      <c r="C9269" s="217" t="s">
        <v>5935</v>
      </c>
      <c r="D9269" s="217" t="s">
        <v>21</v>
      </c>
      <c r="E9269" s="217" t="s">
        <v>86</v>
      </c>
      <c r="F9269" s="217" t="s">
        <v>9</v>
      </c>
      <c r="G9269" s="217" t="s">
        <v>13</v>
      </c>
      <c r="H9269" s="217" t="s">
        <v>5</v>
      </c>
      <c r="I9269" s="217">
        <v>0</v>
      </c>
      <c r="J9269" s="217">
        <v>0</v>
      </c>
      <c r="K9269" s="217">
        <v>0</v>
      </c>
      <c r="L9269" s="217">
        <v>12</v>
      </c>
      <c r="M9269" s="217">
        <v>430</v>
      </c>
      <c r="N9269" s="217">
        <v>0</v>
      </c>
      <c r="O9269" s="217">
        <v>0</v>
      </c>
      <c r="P9269" s="217">
        <v>0</v>
      </c>
      <c r="Q9269" s="217">
        <v>0</v>
      </c>
      <c r="R9269" s="217">
        <v>0</v>
      </c>
      <c r="S9269" s="217">
        <v>0</v>
      </c>
      <c r="T9269" s="217">
        <v>0</v>
      </c>
      <c r="U9269" s="217">
        <v>0</v>
      </c>
      <c r="V9269" s="217">
        <v>0</v>
      </c>
      <c r="W9269" s="217">
        <v>0</v>
      </c>
      <c r="X9269" s="217">
        <v>0</v>
      </c>
      <c r="Y9269" s="217">
        <v>0</v>
      </c>
    </row>
    <row r="9270" spans="2:25">
      <c r="B9270" s="217" t="s">
        <v>9439</v>
      </c>
      <c r="C9270" s="217" t="s">
        <v>5935</v>
      </c>
      <c r="D9270" s="217" t="s">
        <v>21</v>
      </c>
      <c r="E9270" s="217" t="s">
        <v>86</v>
      </c>
      <c r="F9270" s="217" t="s">
        <v>5</v>
      </c>
      <c r="G9270" s="217" t="s">
        <v>13</v>
      </c>
      <c r="H9270" s="217" t="s">
        <v>170</v>
      </c>
      <c r="I9270" s="217">
        <v>0</v>
      </c>
      <c r="J9270" s="217">
        <v>0</v>
      </c>
      <c r="K9270" s="217">
        <v>0</v>
      </c>
      <c r="L9270" s="217">
        <v>1</v>
      </c>
      <c r="M9270" s="217">
        <v>76.232142857142904</v>
      </c>
      <c r="N9270" s="217">
        <v>0</v>
      </c>
      <c r="O9270" s="217">
        <v>0</v>
      </c>
      <c r="P9270" s="217">
        <v>0</v>
      </c>
      <c r="Q9270" s="217">
        <v>0</v>
      </c>
      <c r="R9270" s="217">
        <v>0</v>
      </c>
      <c r="S9270" s="217">
        <v>0</v>
      </c>
      <c r="T9270" s="217">
        <v>0</v>
      </c>
      <c r="U9270" s="217">
        <v>0</v>
      </c>
      <c r="V9270" s="217">
        <v>0</v>
      </c>
      <c r="W9270" s="217">
        <v>0</v>
      </c>
      <c r="X9270" s="217">
        <v>0</v>
      </c>
      <c r="Y9270" s="217">
        <v>0</v>
      </c>
    </row>
    <row r="9271" spans="2:25">
      <c r="B9271" s="217" t="s">
        <v>9440</v>
      </c>
      <c r="C9271" s="217" t="s">
        <v>5935</v>
      </c>
      <c r="D9271" s="217" t="s">
        <v>21</v>
      </c>
      <c r="E9271" s="217" t="s">
        <v>86</v>
      </c>
      <c r="F9271" s="217" t="s">
        <v>5</v>
      </c>
      <c r="G9271" s="217" t="s">
        <v>13</v>
      </c>
      <c r="H9271" s="217" t="s">
        <v>172</v>
      </c>
      <c r="I9271" s="217">
        <v>0</v>
      </c>
      <c r="J9271" s="217">
        <v>0</v>
      </c>
      <c r="K9271" s="217">
        <v>0</v>
      </c>
      <c r="L9271" s="217">
        <v>1</v>
      </c>
      <c r="M9271" s="217">
        <v>113.928571428571</v>
      </c>
      <c r="N9271" s="217">
        <v>0</v>
      </c>
      <c r="O9271" s="217">
        <v>0</v>
      </c>
      <c r="P9271" s="217">
        <v>0</v>
      </c>
      <c r="Q9271" s="217">
        <v>0</v>
      </c>
      <c r="R9271" s="217">
        <v>0</v>
      </c>
      <c r="S9271" s="217">
        <v>0</v>
      </c>
      <c r="T9271" s="217">
        <v>0</v>
      </c>
      <c r="U9271" s="217">
        <v>0</v>
      </c>
      <c r="V9271" s="217">
        <v>0</v>
      </c>
      <c r="W9271" s="217">
        <v>0</v>
      </c>
      <c r="X9271" s="217">
        <v>0</v>
      </c>
      <c r="Y9271" s="217">
        <v>0</v>
      </c>
    </row>
    <row r="9272" spans="2:25">
      <c r="B9272" s="217" t="s">
        <v>9441</v>
      </c>
      <c r="C9272" s="217" t="s">
        <v>5935</v>
      </c>
      <c r="D9272" s="217" t="s">
        <v>21</v>
      </c>
      <c r="E9272" s="217" t="s">
        <v>86</v>
      </c>
      <c r="F9272" s="217" t="s">
        <v>5</v>
      </c>
      <c r="G9272" s="217" t="s">
        <v>13</v>
      </c>
      <c r="H9272" s="217" t="s">
        <v>174</v>
      </c>
      <c r="I9272" s="217">
        <v>0</v>
      </c>
      <c r="J9272" s="217">
        <v>0</v>
      </c>
      <c r="K9272" s="217">
        <v>0</v>
      </c>
      <c r="L9272" s="217">
        <v>1</v>
      </c>
      <c r="M9272" s="217">
        <v>151.625</v>
      </c>
      <c r="N9272" s="217">
        <v>0</v>
      </c>
      <c r="O9272" s="217">
        <v>0</v>
      </c>
      <c r="P9272" s="217">
        <v>0</v>
      </c>
      <c r="Q9272" s="217">
        <v>0</v>
      </c>
      <c r="R9272" s="217">
        <v>0</v>
      </c>
      <c r="S9272" s="217">
        <v>0</v>
      </c>
      <c r="T9272" s="217">
        <v>0</v>
      </c>
      <c r="U9272" s="217">
        <v>0</v>
      </c>
      <c r="V9272" s="217">
        <v>0</v>
      </c>
      <c r="W9272" s="217">
        <v>0</v>
      </c>
      <c r="X9272" s="217">
        <v>0</v>
      </c>
      <c r="Y9272" s="217">
        <v>0</v>
      </c>
    </row>
    <row r="9273" spans="2:25">
      <c r="B9273" s="217" t="s">
        <v>9442</v>
      </c>
      <c r="C9273" s="217" t="s">
        <v>5935</v>
      </c>
      <c r="D9273" s="217" t="s">
        <v>21</v>
      </c>
      <c r="E9273" s="217" t="s">
        <v>86</v>
      </c>
      <c r="F9273" s="217" t="s">
        <v>5</v>
      </c>
      <c r="G9273" s="217" t="s">
        <v>13</v>
      </c>
      <c r="H9273" s="217" t="s">
        <v>176</v>
      </c>
      <c r="I9273" s="217">
        <v>0</v>
      </c>
      <c r="J9273" s="217">
        <v>0</v>
      </c>
      <c r="K9273" s="217">
        <v>0</v>
      </c>
      <c r="L9273" s="217">
        <v>11</v>
      </c>
      <c r="M9273" s="217">
        <v>254.107142857143</v>
      </c>
      <c r="N9273" s="217">
        <v>0</v>
      </c>
      <c r="O9273" s="217">
        <v>0</v>
      </c>
      <c r="P9273" s="217">
        <v>0</v>
      </c>
      <c r="Q9273" s="217">
        <v>0</v>
      </c>
      <c r="R9273" s="217">
        <v>0</v>
      </c>
      <c r="S9273" s="217">
        <v>0</v>
      </c>
      <c r="T9273" s="217">
        <v>0</v>
      </c>
      <c r="U9273" s="217">
        <v>0</v>
      </c>
      <c r="V9273" s="217">
        <v>0</v>
      </c>
      <c r="W9273" s="217">
        <v>0</v>
      </c>
      <c r="X9273" s="217">
        <v>0</v>
      </c>
      <c r="Y9273" s="217">
        <v>0</v>
      </c>
    </row>
    <row r="9274" spans="2:25">
      <c r="B9274" s="217" t="s">
        <v>9443</v>
      </c>
      <c r="C9274" s="217" t="s">
        <v>5935</v>
      </c>
      <c r="D9274" s="217" t="s">
        <v>21</v>
      </c>
      <c r="E9274" s="217" t="s">
        <v>86</v>
      </c>
      <c r="F9274" s="217" t="s">
        <v>5</v>
      </c>
      <c r="G9274" s="217" t="s">
        <v>13</v>
      </c>
      <c r="H9274" s="217" t="s">
        <v>178</v>
      </c>
      <c r="I9274" s="217">
        <v>2</v>
      </c>
      <c r="J9274" s="217">
        <v>2</v>
      </c>
      <c r="K9274" s="217">
        <v>0</v>
      </c>
      <c r="L9274" s="217">
        <v>1</v>
      </c>
      <c r="M9274" s="217">
        <v>254.107142857143</v>
      </c>
      <c r="N9274" s="217">
        <v>7.8706957132818003</v>
      </c>
      <c r="O9274" s="217">
        <v>7.8706957132818003</v>
      </c>
      <c r="P9274" s="217">
        <v>0</v>
      </c>
      <c r="Q9274" s="217">
        <v>7.8706957132818003</v>
      </c>
      <c r="R9274" s="217">
        <v>7.8706957132818003</v>
      </c>
      <c r="S9274" s="217">
        <v>0</v>
      </c>
      <c r="T9274" s="217">
        <v>7.8706957132818003</v>
      </c>
      <c r="U9274" s="217">
        <v>7.8706957132818003</v>
      </c>
      <c r="V9274" s="217">
        <v>0</v>
      </c>
      <c r="W9274" s="217">
        <v>7.8706957132818003</v>
      </c>
      <c r="X9274" s="217">
        <v>7.8706957132818003</v>
      </c>
      <c r="Y9274" s="217">
        <v>0</v>
      </c>
    </row>
    <row r="9275" spans="2:25">
      <c r="B9275" s="217" t="s">
        <v>9444</v>
      </c>
      <c r="C9275" s="217" t="s">
        <v>5935</v>
      </c>
      <c r="D9275" s="217" t="s">
        <v>21</v>
      </c>
      <c r="E9275" s="217" t="s">
        <v>86</v>
      </c>
      <c r="F9275" s="217" t="s">
        <v>5</v>
      </c>
      <c r="G9275" s="217" t="s">
        <v>13</v>
      </c>
      <c r="H9275" s="217" t="s">
        <v>5</v>
      </c>
      <c r="I9275" s="217">
        <v>2</v>
      </c>
      <c r="J9275" s="217">
        <v>2</v>
      </c>
      <c r="K9275" s="217">
        <v>0</v>
      </c>
      <c r="L9275" s="217">
        <v>15</v>
      </c>
      <c r="M9275" s="217">
        <v>850</v>
      </c>
      <c r="N9275" s="217">
        <v>2.3529411764705901</v>
      </c>
      <c r="O9275" s="217">
        <v>2.3529411764705901</v>
      </c>
      <c r="P9275" s="217">
        <v>0</v>
      </c>
      <c r="Q9275" s="217">
        <v>2.3529411764705901</v>
      </c>
      <c r="R9275" s="217">
        <v>2.3529411764705901</v>
      </c>
      <c r="S9275" s="217">
        <v>0</v>
      </c>
      <c r="T9275" s="217">
        <v>2.3529411764705901</v>
      </c>
      <c r="U9275" s="217">
        <v>2.3529411764705901</v>
      </c>
      <c r="V9275" s="217">
        <v>0</v>
      </c>
      <c r="W9275" s="217">
        <v>2.3529411764705901</v>
      </c>
      <c r="X9275" s="217">
        <v>2.3529411764705901</v>
      </c>
      <c r="Y9275" s="217">
        <v>0</v>
      </c>
    </row>
    <row r="9276" spans="2:25">
      <c r="B9276" s="217" t="s">
        <v>9445</v>
      </c>
      <c r="C9276" s="217" t="s">
        <v>5935</v>
      </c>
      <c r="D9276" s="217" t="s">
        <v>21</v>
      </c>
      <c r="E9276" s="217" t="s">
        <v>86</v>
      </c>
      <c r="F9276" s="217" t="s">
        <v>12</v>
      </c>
      <c r="G9276" s="217" t="s">
        <v>5</v>
      </c>
      <c r="H9276" s="217" t="s">
        <v>170</v>
      </c>
      <c r="I9276" s="217">
        <v>11</v>
      </c>
      <c r="J9276" s="217">
        <v>11</v>
      </c>
      <c r="K9276" s="217">
        <v>0</v>
      </c>
      <c r="L9276" s="217">
        <v>46</v>
      </c>
      <c r="M9276" s="217">
        <v>2687.02520026702</v>
      </c>
      <c r="N9276" s="217">
        <v>4.0937464966487402</v>
      </c>
      <c r="O9276" s="217">
        <v>4.0937464966487402</v>
      </c>
      <c r="P9276" s="217">
        <v>0</v>
      </c>
      <c r="Q9276" s="217">
        <v>4.0937464966487402</v>
      </c>
      <c r="R9276" s="217">
        <v>4.0937464966487402</v>
      </c>
      <c r="S9276" s="217">
        <v>0</v>
      </c>
      <c r="T9276" s="217">
        <v>4.0937464966487402</v>
      </c>
      <c r="U9276" s="217">
        <v>4.0937464966487402</v>
      </c>
      <c r="V9276" s="217">
        <v>0</v>
      </c>
      <c r="W9276" s="217">
        <v>4.0937464966487402</v>
      </c>
      <c r="X9276" s="217">
        <v>4.0937464966487402</v>
      </c>
      <c r="Y9276" s="217">
        <v>0</v>
      </c>
    </row>
    <row r="9277" spans="2:25">
      <c r="B9277" s="217" t="s">
        <v>9446</v>
      </c>
      <c r="C9277" s="217" t="s">
        <v>5935</v>
      </c>
      <c r="D9277" s="217" t="s">
        <v>21</v>
      </c>
      <c r="E9277" s="217" t="s">
        <v>86</v>
      </c>
      <c r="F9277" s="217" t="s">
        <v>12</v>
      </c>
      <c r="G9277" s="217" t="s">
        <v>5</v>
      </c>
      <c r="H9277" s="217" t="s">
        <v>172</v>
      </c>
      <c r="I9277" s="217">
        <v>6</v>
      </c>
      <c r="J9277" s="217">
        <v>5</v>
      </c>
      <c r="K9277" s="217">
        <v>1</v>
      </c>
      <c r="L9277" s="217">
        <v>29</v>
      </c>
      <c r="M9277" s="217">
        <v>2392.0113484646199</v>
      </c>
      <c r="N9277" s="217">
        <v>2.5083493035479401</v>
      </c>
      <c r="O9277" s="217">
        <v>2.09029108628995</v>
      </c>
      <c r="P9277" s="217">
        <v>0.41805821725798997</v>
      </c>
      <c r="Q9277" s="217">
        <v>2.5083493035479401</v>
      </c>
      <c r="R9277" s="217">
        <v>2.09029108628995</v>
      </c>
      <c r="S9277" s="217">
        <v>0.41805821725798997</v>
      </c>
      <c r="T9277" s="217">
        <v>2.5083493035479401</v>
      </c>
      <c r="U9277" s="217">
        <v>2.09029108628995</v>
      </c>
      <c r="V9277" s="217">
        <v>0.41805821725798997</v>
      </c>
      <c r="W9277" s="217">
        <v>2.5083493035479401</v>
      </c>
      <c r="X9277" s="217">
        <v>2.09029108628995</v>
      </c>
      <c r="Y9277" s="217">
        <v>0.41805821725798997</v>
      </c>
    </row>
    <row r="9278" spans="2:25">
      <c r="B9278" s="217" t="s">
        <v>9447</v>
      </c>
      <c r="C9278" s="217" t="s">
        <v>5935</v>
      </c>
      <c r="D9278" s="217" t="s">
        <v>21</v>
      </c>
      <c r="E9278" s="217" t="s">
        <v>86</v>
      </c>
      <c r="F9278" s="217" t="s">
        <v>12</v>
      </c>
      <c r="G9278" s="217" t="s">
        <v>5</v>
      </c>
      <c r="H9278" s="217" t="s">
        <v>174</v>
      </c>
      <c r="I9278" s="217">
        <v>5</v>
      </c>
      <c r="J9278" s="217">
        <v>5</v>
      </c>
      <c r="K9278" s="217">
        <v>0</v>
      </c>
      <c r="L9278" s="217">
        <v>39</v>
      </c>
      <c r="M9278" s="217">
        <v>1884.9067089452601</v>
      </c>
      <c r="N9278" s="217">
        <v>2.6526511769900001</v>
      </c>
      <c r="O9278" s="217">
        <v>2.6526511769900001</v>
      </c>
      <c r="P9278" s="217">
        <v>0</v>
      </c>
      <c r="Q9278" s="217">
        <v>2.6526511769900001</v>
      </c>
      <c r="R9278" s="217">
        <v>2.6526511769900001</v>
      </c>
      <c r="S9278" s="217">
        <v>0</v>
      </c>
      <c r="T9278" s="217">
        <v>2.6526511769900001</v>
      </c>
      <c r="U9278" s="217">
        <v>2.6526511769900001</v>
      </c>
      <c r="V9278" s="217">
        <v>0</v>
      </c>
      <c r="W9278" s="217">
        <v>2.6526511769900001</v>
      </c>
      <c r="X9278" s="217">
        <v>2.6526511769900001</v>
      </c>
      <c r="Y9278" s="217">
        <v>0</v>
      </c>
    </row>
    <row r="9279" spans="2:25">
      <c r="B9279" s="217" t="s">
        <v>9448</v>
      </c>
      <c r="C9279" s="217" t="s">
        <v>5935</v>
      </c>
      <c r="D9279" s="217" t="s">
        <v>21</v>
      </c>
      <c r="E9279" s="217" t="s">
        <v>86</v>
      </c>
      <c r="F9279" s="217" t="s">
        <v>12</v>
      </c>
      <c r="G9279" s="217" t="s">
        <v>5</v>
      </c>
      <c r="H9279" s="217" t="s">
        <v>176</v>
      </c>
      <c r="I9279" s="217">
        <v>12</v>
      </c>
      <c r="J9279" s="217">
        <v>12</v>
      </c>
      <c r="K9279" s="217">
        <v>0</v>
      </c>
      <c r="L9279" s="217">
        <v>30</v>
      </c>
      <c r="M9279" s="217">
        <v>1906.3528037383201</v>
      </c>
      <c r="N9279" s="217">
        <v>6.2947424928209799</v>
      </c>
      <c r="O9279" s="217">
        <v>6.2947424928209799</v>
      </c>
      <c r="P9279" s="217">
        <v>0</v>
      </c>
      <c r="Q9279" s="217">
        <v>6.2947424928209799</v>
      </c>
      <c r="R9279" s="217">
        <v>6.2947424928209799</v>
      </c>
      <c r="S9279" s="217">
        <v>0</v>
      </c>
      <c r="T9279" s="217">
        <v>6.2947424928209799</v>
      </c>
      <c r="U9279" s="217">
        <v>6.2947424928209799</v>
      </c>
      <c r="V9279" s="217">
        <v>0</v>
      </c>
      <c r="W9279" s="217">
        <v>6.2947424928209799</v>
      </c>
      <c r="X9279" s="217">
        <v>6.2947424928209799</v>
      </c>
      <c r="Y9279" s="217">
        <v>0</v>
      </c>
    </row>
    <row r="9280" spans="2:25">
      <c r="B9280" s="217" t="s">
        <v>9449</v>
      </c>
      <c r="C9280" s="217" t="s">
        <v>5935</v>
      </c>
      <c r="D9280" s="217" t="s">
        <v>21</v>
      </c>
      <c r="E9280" s="217" t="s">
        <v>86</v>
      </c>
      <c r="F9280" s="217" t="s">
        <v>12</v>
      </c>
      <c r="G9280" s="217" t="s">
        <v>5</v>
      </c>
      <c r="H9280" s="217" t="s">
        <v>178</v>
      </c>
      <c r="I9280" s="217">
        <v>4</v>
      </c>
      <c r="J9280" s="217">
        <v>4</v>
      </c>
      <c r="K9280" s="217">
        <v>0</v>
      </c>
      <c r="L9280" s="217">
        <v>13</v>
      </c>
      <c r="M9280" s="217">
        <v>1269.70393858478</v>
      </c>
      <c r="N9280" s="217">
        <v>3.15034070419473</v>
      </c>
      <c r="O9280" s="217">
        <v>3.15034070419473</v>
      </c>
      <c r="P9280" s="217">
        <v>0</v>
      </c>
      <c r="Q9280" s="217">
        <v>3.15034070419473</v>
      </c>
      <c r="R9280" s="217">
        <v>3.15034070419473</v>
      </c>
      <c r="S9280" s="217">
        <v>0</v>
      </c>
      <c r="T9280" s="217">
        <v>3.15034070419473</v>
      </c>
      <c r="U9280" s="217">
        <v>3.15034070419473</v>
      </c>
      <c r="V9280" s="217">
        <v>0</v>
      </c>
      <c r="W9280" s="217">
        <v>3.15034070419473</v>
      </c>
      <c r="X9280" s="217">
        <v>3.15034070419473</v>
      </c>
      <c r="Y9280" s="217">
        <v>0</v>
      </c>
    </row>
    <row r="9281" spans="2:25">
      <c r="B9281" s="217" t="s">
        <v>9450</v>
      </c>
      <c r="C9281" s="217" t="s">
        <v>5935</v>
      </c>
      <c r="D9281" s="217" t="s">
        <v>21</v>
      </c>
      <c r="E9281" s="217" t="s">
        <v>86</v>
      </c>
      <c r="F9281" s="217" t="s">
        <v>12</v>
      </c>
      <c r="G9281" s="217" t="s">
        <v>5</v>
      </c>
      <c r="H9281" s="217" t="s">
        <v>5</v>
      </c>
      <c r="I9281" s="217">
        <v>38</v>
      </c>
      <c r="J9281" s="217">
        <v>37</v>
      </c>
      <c r="K9281" s="217">
        <v>1</v>
      </c>
      <c r="L9281" s="217">
        <v>157</v>
      </c>
      <c r="M9281" s="217">
        <v>10140</v>
      </c>
      <c r="N9281" s="217">
        <v>3.74753451676529</v>
      </c>
      <c r="O9281" s="217">
        <v>3.6489151873767298</v>
      </c>
      <c r="P9281" s="217">
        <v>9.8619329388560203E-2</v>
      </c>
      <c r="Q9281" s="217">
        <v>3.74753451676529</v>
      </c>
      <c r="R9281" s="217">
        <v>3.6489151873767298</v>
      </c>
      <c r="S9281" s="217">
        <v>9.8619329388560203E-2</v>
      </c>
      <c r="T9281" s="217">
        <v>3.74753451676529</v>
      </c>
      <c r="U9281" s="217">
        <v>3.6489151873767298</v>
      </c>
      <c r="V9281" s="217">
        <v>9.8619329388560203E-2</v>
      </c>
      <c r="W9281" s="217">
        <v>3.74753451676529</v>
      </c>
      <c r="X9281" s="217">
        <v>3.6489151873767298</v>
      </c>
      <c r="Y9281" s="217">
        <v>9.8619329388560203E-2</v>
      </c>
    </row>
    <row r="9282" spans="2:25">
      <c r="B9282" s="217" t="s">
        <v>9451</v>
      </c>
      <c r="C9282" s="217" t="s">
        <v>5935</v>
      </c>
      <c r="D9282" s="217" t="s">
        <v>21</v>
      </c>
      <c r="E9282" s="217" t="s">
        <v>86</v>
      </c>
      <c r="F9282" s="217" t="s">
        <v>9</v>
      </c>
      <c r="G9282" s="217" t="s">
        <v>5</v>
      </c>
      <c r="H9282" s="217" t="s">
        <v>170</v>
      </c>
      <c r="I9282" s="217">
        <v>0</v>
      </c>
      <c r="J9282" s="217">
        <v>0</v>
      </c>
      <c r="K9282" s="217">
        <v>0</v>
      </c>
      <c r="L9282" s="217">
        <v>85</v>
      </c>
      <c r="M9282" s="217">
        <v>2888.9487485694399</v>
      </c>
      <c r="N9282" s="217">
        <v>0</v>
      </c>
      <c r="O9282" s="217">
        <v>0</v>
      </c>
      <c r="P9282" s="217">
        <v>0</v>
      </c>
      <c r="Q9282" s="217">
        <v>0</v>
      </c>
      <c r="R9282" s="217">
        <v>0</v>
      </c>
      <c r="S9282" s="217">
        <v>0</v>
      </c>
      <c r="T9282" s="217">
        <v>0</v>
      </c>
      <c r="U9282" s="217">
        <v>0</v>
      </c>
      <c r="V9282" s="217">
        <v>0</v>
      </c>
      <c r="W9282" s="217">
        <v>0</v>
      </c>
      <c r="X9282" s="217">
        <v>0</v>
      </c>
      <c r="Y9282" s="217">
        <v>0</v>
      </c>
    </row>
    <row r="9283" spans="2:25">
      <c r="B9283" s="217" t="s">
        <v>9452</v>
      </c>
      <c r="C9283" s="217" t="s">
        <v>5935</v>
      </c>
      <c r="D9283" s="217" t="s">
        <v>21</v>
      </c>
      <c r="E9283" s="217" t="s">
        <v>86</v>
      </c>
      <c r="F9283" s="217" t="s">
        <v>9</v>
      </c>
      <c r="G9283" s="217" t="s">
        <v>5</v>
      </c>
      <c r="H9283" s="217" t="s">
        <v>172</v>
      </c>
      <c r="I9283" s="217">
        <v>0</v>
      </c>
      <c r="J9283" s="217">
        <v>0</v>
      </c>
      <c r="K9283" s="217">
        <v>0</v>
      </c>
      <c r="L9283" s="217">
        <v>56</v>
      </c>
      <c r="M9283" s="217">
        <v>2565.8079978769601</v>
      </c>
      <c r="N9283" s="217">
        <v>0</v>
      </c>
      <c r="O9283" s="217">
        <v>0</v>
      </c>
      <c r="P9283" s="217">
        <v>0</v>
      </c>
      <c r="Q9283" s="217">
        <v>0</v>
      </c>
      <c r="R9283" s="217">
        <v>0</v>
      </c>
      <c r="S9283" s="217">
        <v>0</v>
      </c>
      <c r="T9283" s="217">
        <v>0</v>
      </c>
      <c r="U9283" s="217">
        <v>0</v>
      </c>
      <c r="V9283" s="217">
        <v>0</v>
      </c>
      <c r="W9283" s="217">
        <v>0</v>
      </c>
      <c r="X9283" s="217">
        <v>0</v>
      </c>
      <c r="Y9283" s="217">
        <v>0</v>
      </c>
    </row>
    <row r="9284" spans="2:25">
      <c r="B9284" s="217" t="s">
        <v>9453</v>
      </c>
      <c r="C9284" s="217" t="s">
        <v>5935</v>
      </c>
      <c r="D9284" s="217" t="s">
        <v>21</v>
      </c>
      <c r="E9284" s="217" t="s">
        <v>86</v>
      </c>
      <c r="F9284" s="217" t="s">
        <v>9</v>
      </c>
      <c r="G9284" s="217" t="s">
        <v>5</v>
      </c>
      <c r="H9284" s="217" t="s">
        <v>174</v>
      </c>
      <c r="I9284" s="217">
        <v>4</v>
      </c>
      <c r="J9284" s="217">
        <v>4</v>
      </c>
      <c r="K9284" s="217">
        <v>0</v>
      </c>
      <c r="L9284" s="217">
        <v>59</v>
      </c>
      <c r="M9284" s="217">
        <v>2085.2505514919299</v>
      </c>
      <c r="N9284" s="217">
        <v>1.91823471627336</v>
      </c>
      <c r="O9284" s="217">
        <v>1.91823471627336</v>
      </c>
      <c r="P9284" s="217">
        <v>0</v>
      </c>
      <c r="Q9284" s="217">
        <v>1.91823471627336</v>
      </c>
      <c r="R9284" s="217">
        <v>1.91823471627336</v>
      </c>
      <c r="S9284" s="217">
        <v>0</v>
      </c>
      <c r="T9284" s="217">
        <v>1.91823471627336</v>
      </c>
      <c r="U9284" s="217">
        <v>1.91823471627336</v>
      </c>
      <c r="V9284" s="217">
        <v>0</v>
      </c>
      <c r="W9284" s="217">
        <v>1.91823471627336</v>
      </c>
      <c r="X9284" s="217">
        <v>1.91823471627336</v>
      </c>
      <c r="Y9284" s="217">
        <v>0</v>
      </c>
    </row>
    <row r="9285" spans="2:25">
      <c r="B9285" s="217" t="s">
        <v>9454</v>
      </c>
      <c r="C9285" s="217" t="s">
        <v>5935</v>
      </c>
      <c r="D9285" s="217" t="s">
        <v>21</v>
      </c>
      <c r="E9285" s="217" t="s">
        <v>86</v>
      </c>
      <c r="F9285" s="217" t="s">
        <v>9</v>
      </c>
      <c r="G9285" s="217" t="s">
        <v>5</v>
      </c>
      <c r="H9285" s="217" t="s">
        <v>176</v>
      </c>
      <c r="I9285" s="217">
        <v>1</v>
      </c>
      <c r="J9285" s="217">
        <v>1</v>
      </c>
      <c r="K9285" s="217">
        <v>0</v>
      </c>
      <c r="L9285" s="217">
        <v>42</v>
      </c>
      <c r="M9285" s="217">
        <v>1977.29229901644</v>
      </c>
      <c r="N9285" s="217">
        <v>0.50574212042267597</v>
      </c>
      <c r="O9285" s="217">
        <v>0.50574212042267597</v>
      </c>
      <c r="P9285" s="217">
        <v>0</v>
      </c>
      <c r="Q9285" s="217">
        <v>0.50574212042267597</v>
      </c>
      <c r="R9285" s="217">
        <v>0.50574212042267597</v>
      </c>
      <c r="S9285" s="217">
        <v>0</v>
      </c>
      <c r="T9285" s="217">
        <v>0.50574212042267597</v>
      </c>
      <c r="U9285" s="217">
        <v>0.50574212042267597</v>
      </c>
      <c r="V9285" s="217">
        <v>0</v>
      </c>
      <c r="W9285" s="217">
        <v>0.50574212042267597</v>
      </c>
      <c r="X9285" s="217">
        <v>0.50574212042267597</v>
      </c>
      <c r="Y9285" s="217">
        <v>0</v>
      </c>
    </row>
    <row r="9286" spans="2:25">
      <c r="B9286" s="217" t="s">
        <v>9455</v>
      </c>
      <c r="C9286" s="217" t="s">
        <v>5935</v>
      </c>
      <c r="D9286" s="217" t="s">
        <v>21</v>
      </c>
      <c r="E9286" s="217" t="s">
        <v>86</v>
      </c>
      <c r="F9286" s="217" t="s">
        <v>9</v>
      </c>
      <c r="G9286" s="217" t="s">
        <v>5</v>
      </c>
      <c r="H9286" s="217" t="s">
        <v>178</v>
      </c>
      <c r="I9286" s="217">
        <v>1</v>
      </c>
      <c r="J9286" s="217">
        <v>1</v>
      </c>
      <c r="K9286" s="217">
        <v>0</v>
      </c>
      <c r="L9286" s="217">
        <v>24</v>
      </c>
      <c r="M9286" s="217">
        <v>1342.7004030452299</v>
      </c>
      <c r="N9286" s="217">
        <v>0.74476778120570297</v>
      </c>
      <c r="O9286" s="217">
        <v>0.74476778120570297</v>
      </c>
      <c r="P9286" s="217">
        <v>0</v>
      </c>
      <c r="Q9286" s="217">
        <v>0.74476778120570297</v>
      </c>
      <c r="R9286" s="217">
        <v>0.74476778120570297</v>
      </c>
      <c r="S9286" s="217">
        <v>0</v>
      </c>
      <c r="T9286" s="217">
        <v>0.74476778120570297</v>
      </c>
      <c r="U9286" s="217">
        <v>0.74476778120570297</v>
      </c>
      <c r="V9286" s="217">
        <v>0</v>
      </c>
      <c r="W9286" s="217">
        <v>0.74476778120570297</v>
      </c>
      <c r="X9286" s="217">
        <v>0.74476778120570297</v>
      </c>
      <c r="Y9286" s="217">
        <v>0</v>
      </c>
    </row>
    <row r="9287" spans="2:25">
      <c r="B9287" s="217" t="s">
        <v>9456</v>
      </c>
      <c r="C9287" s="217" t="s">
        <v>5935</v>
      </c>
      <c r="D9287" s="217" t="s">
        <v>21</v>
      </c>
      <c r="E9287" s="217" t="s">
        <v>86</v>
      </c>
      <c r="F9287" s="217" t="s">
        <v>9</v>
      </c>
      <c r="G9287" s="217" t="s">
        <v>5</v>
      </c>
      <c r="H9287" s="217" t="s">
        <v>5</v>
      </c>
      <c r="I9287" s="217">
        <v>6</v>
      </c>
      <c r="J9287" s="217">
        <v>6</v>
      </c>
      <c r="K9287" s="217">
        <v>0</v>
      </c>
      <c r="L9287" s="217">
        <v>266</v>
      </c>
      <c r="M9287" s="217">
        <v>10860</v>
      </c>
      <c r="N9287" s="217">
        <v>0.55248618784530401</v>
      </c>
      <c r="O9287" s="217">
        <v>0.55248618784530401</v>
      </c>
      <c r="P9287" s="217">
        <v>0</v>
      </c>
      <c r="Q9287" s="217">
        <v>0.55248618784530401</v>
      </c>
      <c r="R9287" s="217">
        <v>0.55248618784530401</v>
      </c>
      <c r="S9287" s="217">
        <v>0</v>
      </c>
      <c r="T9287" s="217">
        <v>0.55248618784530401</v>
      </c>
      <c r="U9287" s="217">
        <v>0.55248618784530401</v>
      </c>
      <c r="V9287" s="217">
        <v>0</v>
      </c>
      <c r="W9287" s="217">
        <v>0.55248618784530401</v>
      </c>
      <c r="X9287" s="217">
        <v>0.55248618784530401</v>
      </c>
      <c r="Y9287" s="217">
        <v>0</v>
      </c>
    </row>
    <row r="9288" spans="2:25">
      <c r="B9288" s="217" t="s">
        <v>9457</v>
      </c>
      <c r="C9288" s="217" t="s">
        <v>5935</v>
      </c>
      <c r="D9288" s="217" t="s">
        <v>21</v>
      </c>
      <c r="E9288" s="217" t="s">
        <v>86</v>
      </c>
      <c r="F9288" s="217" t="s">
        <v>5</v>
      </c>
      <c r="G9288" s="217" t="s">
        <v>5</v>
      </c>
      <c r="H9288" s="217" t="s">
        <v>170</v>
      </c>
      <c r="I9288" s="217">
        <v>11</v>
      </c>
      <c r="J9288" s="217">
        <v>11</v>
      </c>
      <c r="K9288" s="217">
        <v>0</v>
      </c>
      <c r="L9288" s="217">
        <v>131</v>
      </c>
      <c r="M9288" s="217">
        <v>5575.9739488364603</v>
      </c>
      <c r="N9288" s="217">
        <v>1.97274953235665</v>
      </c>
      <c r="O9288" s="217">
        <v>1.97274953235665</v>
      </c>
      <c r="P9288" s="217">
        <v>0</v>
      </c>
      <c r="Q9288" s="217">
        <v>1.97274953235665</v>
      </c>
      <c r="R9288" s="217">
        <v>1.97274953235665</v>
      </c>
      <c r="S9288" s="217">
        <v>0</v>
      </c>
      <c r="T9288" s="217">
        <v>1.97274953235665</v>
      </c>
      <c r="U9288" s="217">
        <v>1.97274953235665</v>
      </c>
      <c r="V9288" s="217">
        <v>0</v>
      </c>
      <c r="W9288" s="217">
        <v>1.97274953235665</v>
      </c>
      <c r="X9288" s="217">
        <v>1.97274953235665</v>
      </c>
      <c r="Y9288" s="217">
        <v>0</v>
      </c>
    </row>
    <row r="9289" spans="2:25">
      <c r="B9289" s="217" t="s">
        <v>9458</v>
      </c>
      <c r="C9289" s="217" t="s">
        <v>5935</v>
      </c>
      <c r="D9289" s="217" t="s">
        <v>21</v>
      </c>
      <c r="E9289" s="217" t="s">
        <v>86</v>
      </c>
      <c r="F9289" s="217" t="s">
        <v>5</v>
      </c>
      <c r="G9289" s="217" t="s">
        <v>5</v>
      </c>
      <c r="H9289" s="217" t="s">
        <v>172</v>
      </c>
      <c r="I9289" s="217">
        <v>6</v>
      </c>
      <c r="J9289" s="217">
        <v>5</v>
      </c>
      <c r="K9289" s="217">
        <v>1</v>
      </c>
      <c r="L9289" s="217">
        <v>85</v>
      </c>
      <c r="M9289" s="217">
        <v>4957.8193463415801</v>
      </c>
      <c r="N9289" s="217">
        <v>1.2102094854318299</v>
      </c>
      <c r="O9289" s="217">
        <v>1.0085079045265199</v>
      </c>
      <c r="P9289" s="217">
        <v>0.20170158090530399</v>
      </c>
      <c r="Q9289" s="217">
        <v>1.2102094854318299</v>
      </c>
      <c r="R9289" s="217">
        <v>1.0085079045265199</v>
      </c>
      <c r="S9289" s="217">
        <v>0.20170158090530399</v>
      </c>
      <c r="T9289" s="217">
        <v>1.2102094854318299</v>
      </c>
      <c r="U9289" s="217">
        <v>1.0085079045265199</v>
      </c>
      <c r="V9289" s="217">
        <v>0.20170158090530399</v>
      </c>
      <c r="W9289" s="217">
        <v>1.2102094854318299</v>
      </c>
      <c r="X9289" s="217">
        <v>1.0085079045265199</v>
      </c>
      <c r="Y9289" s="217">
        <v>0.20170158090530399</v>
      </c>
    </row>
    <row r="9290" spans="2:25">
      <c r="B9290" s="217" t="s">
        <v>9459</v>
      </c>
      <c r="C9290" s="217" t="s">
        <v>5935</v>
      </c>
      <c r="D9290" s="217" t="s">
        <v>21</v>
      </c>
      <c r="E9290" s="217" t="s">
        <v>86</v>
      </c>
      <c r="F9290" s="217" t="s">
        <v>5</v>
      </c>
      <c r="G9290" s="217" t="s">
        <v>5</v>
      </c>
      <c r="H9290" s="217" t="s">
        <v>174</v>
      </c>
      <c r="I9290" s="217">
        <v>9</v>
      </c>
      <c r="J9290" s="217">
        <v>9</v>
      </c>
      <c r="K9290" s="217">
        <v>0</v>
      </c>
      <c r="L9290" s="217">
        <v>98</v>
      </c>
      <c r="M9290" s="217">
        <v>3970.15726043719</v>
      </c>
      <c r="N9290" s="217">
        <v>2.26691272148976</v>
      </c>
      <c r="O9290" s="217">
        <v>2.26691272148976</v>
      </c>
      <c r="P9290" s="217">
        <v>0</v>
      </c>
      <c r="Q9290" s="217">
        <v>2.26691272148976</v>
      </c>
      <c r="R9290" s="217">
        <v>2.26691272148976</v>
      </c>
      <c r="S9290" s="217">
        <v>0</v>
      </c>
      <c r="T9290" s="217">
        <v>2.26691272148976</v>
      </c>
      <c r="U9290" s="217">
        <v>2.26691272148976</v>
      </c>
      <c r="V9290" s="217">
        <v>0</v>
      </c>
      <c r="W9290" s="217">
        <v>2.26691272148976</v>
      </c>
      <c r="X9290" s="217">
        <v>2.26691272148976</v>
      </c>
      <c r="Y9290" s="217">
        <v>0</v>
      </c>
    </row>
    <row r="9291" spans="2:25">
      <c r="B9291" s="217" t="s">
        <v>9460</v>
      </c>
      <c r="C9291" s="217" t="s">
        <v>5935</v>
      </c>
      <c r="D9291" s="217" t="s">
        <v>21</v>
      </c>
      <c r="E9291" s="217" t="s">
        <v>86</v>
      </c>
      <c r="F9291" s="217" t="s">
        <v>5</v>
      </c>
      <c r="G9291" s="217" t="s">
        <v>5</v>
      </c>
      <c r="H9291" s="217" t="s">
        <v>176</v>
      </c>
      <c r="I9291" s="217">
        <v>13</v>
      </c>
      <c r="J9291" s="217">
        <v>13</v>
      </c>
      <c r="K9291" s="217">
        <v>0</v>
      </c>
      <c r="L9291" s="217">
        <v>72</v>
      </c>
      <c r="M9291" s="217">
        <v>3883.64510275475</v>
      </c>
      <c r="N9291" s="217">
        <v>3.3473707447621299</v>
      </c>
      <c r="O9291" s="217">
        <v>3.3473707447621299</v>
      </c>
      <c r="P9291" s="217">
        <v>0</v>
      </c>
      <c r="Q9291" s="217">
        <v>3.3473707447621299</v>
      </c>
      <c r="R9291" s="217">
        <v>3.3473707447621299</v>
      </c>
      <c r="S9291" s="217">
        <v>0</v>
      </c>
      <c r="T9291" s="217">
        <v>3.3473707447621299</v>
      </c>
      <c r="U9291" s="217">
        <v>3.3473707447621299</v>
      </c>
      <c r="V9291" s="217">
        <v>0</v>
      </c>
      <c r="W9291" s="217">
        <v>3.3473707447621299</v>
      </c>
      <c r="X9291" s="217">
        <v>3.3473707447621299</v>
      </c>
      <c r="Y9291" s="217">
        <v>0</v>
      </c>
    </row>
    <row r="9292" spans="2:25">
      <c r="B9292" s="217" t="s">
        <v>9461</v>
      </c>
      <c r="C9292" s="217" t="s">
        <v>5935</v>
      </c>
      <c r="D9292" s="217" t="s">
        <v>21</v>
      </c>
      <c r="E9292" s="217" t="s">
        <v>86</v>
      </c>
      <c r="F9292" s="217" t="s">
        <v>5</v>
      </c>
      <c r="G9292" s="217" t="s">
        <v>5</v>
      </c>
      <c r="H9292" s="217" t="s">
        <v>178</v>
      </c>
      <c r="I9292" s="217">
        <v>5</v>
      </c>
      <c r="J9292" s="217">
        <v>5</v>
      </c>
      <c r="K9292" s="217">
        <v>0</v>
      </c>
      <c r="L9292" s="217">
        <v>37</v>
      </c>
      <c r="M9292" s="217">
        <v>2612.4043416300101</v>
      </c>
      <c r="N9292" s="217">
        <v>1.9139456784397499</v>
      </c>
      <c r="O9292" s="217">
        <v>1.9139456784397499</v>
      </c>
      <c r="P9292" s="217">
        <v>0</v>
      </c>
      <c r="Q9292" s="217">
        <v>1.9139456784397499</v>
      </c>
      <c r="R9292" s="217">
        <v>1.9139456784397499</v>
      </c>
      <c r="S9292" s="217">
        <v>0</v>
      </c>
      <c r="T9292" s="217">
        <v>1.9139456784397499</v>
      </c>
      <c r="U9292" s="217">
        <v>1.9139456784397499</v>
      </c>
      <c r="V9292" s="217">
        <v>0</v>
      </c>
      <c r="W9292" s="217">
        <v>1.9139456784397499</v>
      </c>
      <c r="X9292" s="217">
        <v>1.9139456784397499</v>
      </c>
      <c r="Y9292" s="217">
        <v>0</v>
      </c>
    </row>
    <row r="9293" spans="2:25">
      <c r="B9293" s="217" t="s">
        <v>9462</v>
      </c>
      <c r="C9293" s="217" t="s">
        <v>5935</v>
      </c>
      <c r="D9293" s="217" t="s">
        <v>21</v>
      </c>
      <c r="E9293" s="217" t="s">
        <v>86</v>
      </c>
      <c r="F9293" s="217" t="s">
        <v>5</v>
      </c>
      <c r="G9293" s="217" t="s">
        <v>5</v>
      </c>
      <c r="H9293" s="217" t="s">
        <v>5</v>
      </c>
      <c r="I9293" s="217">
        <v>44</v>
      </c>
      <c r="J9293" s="217">
        <v>43</v>
      </c>
      <c r="K9293" s="217">
        <v>1</v>
      </c>
      <c r="L9293" s="217">
        <v>423</v>
      </c>
      <c r="M9293" s="217">
        <v>21000</v>
      </c>
      <c r="N9293" s="217">
        <v>2.0952380952380998</v>
      </c>
      <c r="O9293" s="217">
        <v>2.0476190476190501</v>
      </c>
      <c r="P9293" s="217">
        <v>4.7619047619047603E-2</v>
      </c>
      <c r="Q9293" s="217">
        <v>2.0952380952380998</v>
      </c>
      <c r="R9293" s="217">
        <v>2.0476190476190501</v>
      </c>
      <c r="S9293" s="217">
        <v>4.7619047619047603E-2</v>
      </c>
      <c r="T9293" s="217">
        <v>2.0952380952380998</v>
      </c>
      <c r="U9293" s="217">
        <v>2.0476190476190501</v>
      </c>
      <c r="V9293" s="217">
        <v>4.7619047619047603E-2</v>
      </c>
      <c r="W9293" s="217">
        <v>2.0952380952380998</v>
      </c>
      <c r="X9293" s="217">
        <v>2.0476190476190501</v>
      </c>
      <c r="Y9293" s="217">
        <v>4.7619047619047603E-2</v>
      </c>
    </row>
    <row r="9294" spans="2:25">
      <c r="B9294" s="217" t="s">
        <v>9463</v>
      </c>
      <c r="C9294" s="217" t="s">
        <v>5935</v>
      </c>
      <c r="D9294" s="217" t="s">
        <v>21</v>
      </c>
      <c r="E9294" s="217" t="s">
        <v>103</v>
      </c>
      <c r="F9294" s="217" t="s">
        <v>12</v>
      </c>
      <c r="G9294" s="217" t="s">
        <v>10</v>
      </c>
      <c r="H9294" s="217" t="s">
        <v>170</v>
      </c>
      <c r="I9294" s="217">
        <v>6</v>
      </c>
      <c r="J9294" s="217">
        <v>6</v>
      </c>
      <c r="K9294" s="217">
        <v>0</v>
      </c>
      <c r="L9294" s="217">
        <v>13</v>
      </c>
      <c r="M9294" s="217">
        <v>783.71524777814602</v>
      </c>
      <c r="N9294" s="217">
        <v>7.6558418596679898</v>
      </c>
      <c r="O9294" s="217">
        <v>7.6558418596679898</v>
      </c>
      <c r="P9294" s="217">
        <v>0</v>
      </c>
      <c r="Q9294" s="217">
        <v>7.9115514229361796</v>
      </c>
      <c r="R9294" s="217">
        <v>7.9115514229361796</v>
      </c>
      <c r="S9294" s="217">
        <v>0</v>
      </c>
      <c r="T9294" s="217">
        <v>7.7770436948632398</v>
      </c>
      <c r="U9294" s="217">
        <v>7.7770436948632398</v>
      </c>
      <c r="V9294" s="217">
        <v>0</v>
      </c>
      <c r="W9294" s="217">
        <v>7.8242232525181299</v>
      </c>
      <c r="X9294" s="217">
        <v>7.8242232525181299</v>
      </c>
      <c r="Y9294" s="217">
        <v>0</v>
      </c>
    </row>
    <row r="9295" spans="2:25">
      <c r="B9295" s="217" t="s">
        <v>9464</v>
      </c>
      <c r="C9295" s="217" t="s">
        <v>5935</v>
      </c>
      <c r="D9295" s="217" t="s">
        <v>21</v>
      </c>
      <c r="E9295" s="217" t="s">
        <v>103</v>
      </c>
      <c r="F9295" s="217" t="s">
        <v>12</v>
      </c>
      <c r="G9295" s="217" t="s">
        <v>10</v>
      </c>
      <c r="H9295" s="217" t="s">
        <v>172</v>
      </c>
      <c r="I9295" s="217">
        <v>3</v>
      </c>
      <c r="J9295" s="217">
        <v>3</v>
      </c>
      <c r="K9295" s="217">
        <v>0</v>
      </c>
      <c r="L9295" s="217">
        <v>33</v>
      </c>
      <c r="M9295" s="217">
        <v>874.67720889395298</v>
      </c>
      <c r="N9295" s="217">
        <v>3.4298367094685802</v>
      </c>
      <c r="O9295" s="217">
        <v>3.4298367094685802</v>
      </c>
      <c r="P9295" s="217">
        <v>0</v>
      </c>
      <c r="Q9295" s="217">
        <v>4.5301292288600603</v>
      </c>
      <c r="R9295" s="217">
        <v>4.5301292288600603</v>
      </c>
      <c r="S9295" s="217">
        <v>0</v>
      </c>
      <c r="T9295" s="217">
        <v>3.8275331966847901</v>
      </c>
      <c r="U9295" s="217">
        <v>3.8275331966847901</v>
      </c>
      <c r="V9295" s="217">
        <v>0</v>
      </c>
      <c r="W9295" s="217">
        <v>4.2038274384486902</v>
      </c>
      <c r="X9295" s="217">
        <v>4.2038274384486902</v>
      </c>
      <c r="Y9295" s="217">
        <v>0</v>
      </c>
    </row>
    <row r="9296" spans="2:25">
      <c r="B9296" s="217" t="s">
        <v>9465</v>
      </c>
      <c r="C9296" s="217" t="s">
        <v>5935</v>
      </c>
      <c r="D9296" s="217" t="s">
        <v>21</v>
      </c>
      <c r="E9296" s="217" t="s">
        <v>103</v>
      </c>
      <c r="F9296" s="217" t="s">
        <v>12</v>
      </c>
      <c r="G9296" s="217" t="s">
        <v>10</v>
      </c>
      <c r="H9296" s="217" t="s">
        <v>174</v>
      </c>
      <c r="I9296" s="217">
        <v>11</v>
      </c>
      <c r="J9296" s="217">
        <v>9</v>
      </c>
      <c r="K9296" s="217">
        <v>2</v>
      </c>
      <c r="L9296" s="217">
        <v>17</v>
      </c>
      <c r="M9296" s="217">
        <v>943.36308570307699</v>
      </c>
      <c r="N9296" s="217">
        <v>11.660409620333899</v>
      </c>
      <c r="O9296" s="217">
        <v>9.5403351439095196</v>
      </c>
      <c r="P9296" s="217">
        <v>2.1200744764243402</v>
      </c>
      <c r="Q9296" s="217">
        <v>11.934533285217899</v>
      </c>
      <c r="R9296" s="217">
        <v>9.7324292159701908</v>
      </c>
      <c r="S9296" s="217">
        <v>2.2021040692476799</v>
      </c>
      <c r="T9296" s="217">
        <v>11.991123238182601</v>
      </c>
      <c r="U9296" s="217">
        <v>9.7415544397120808</v>
      </c>
      <c r="V9296" s="217">
        <v>2.2495687984705102</v>
      </c>
      <c r="W9296" s="217">
        <v>12.046988928564801</v>
      </c>
      <c r="X9296" s="217">
        <v>9.7905358299213106</v>
      </c>
      <c r="Y9296" s="217">
        <v>2.2564530986434899</v>
      </c>
    </row>
    <row r="9297" spans="2:25">
      <c r="B9297" s="217" t="s">
        <v>9466</v>
      </c>
      <c r="C9297" s="217" t="s">
        <v>5935</v>
      </c>
      <c r="D9297" s="217" t="s">
        <v>21</v>
      </c>
      <c r="E9297" s="217" t="s">
        <v>103</v>
      </c>
      <c r="F9297" s="217" t="s">
        <v>12</v>
      </c>
      <c r="G9297" s="217" t="s">
        <v>10</v>
      </c>
      <c r="H9297" s="217" t="s">
        <v>176</v>
      </c>
      <c r="I9297" s="217">
        <v>9</v>
      </c>
      <c r="J9297" s="217">
        <v>8</v>
      </c>
      <c r="K9297" s="217">
        <v>1</v>
      </c>
      <c r="L9297" s="217">
        <v>31</v>
      </c>
      <c r="M9297" s="217">
        <v>1731.3485893621901</v>
      </c>
      <c r="N9297" s="217">
        <v>5.1982599317653904</v>
      </c>
      <c r="O9297" s="217">
        <v>4.6206754949025699</v>
      </c>
      <c r="P9297" s="217">
        <v>0.57758443686282102</v>
      </c>
      <c r="Q9297" s="217">
        <v>5.0930563299694702</v>
      </c>
      <c r="R9297" s="217">
        <v>4.5891850598873702</v>
      </c>
      <c r="S9297" s="217">
        <v>0.50387127008209698</v>
      </c>
      <c r="T9297" s="217">
        <v>5.4612840969400196</v>
      </c>
      <c r="U9297" s="217">
        <v>4.9465522532221904</v>
      </c>
      <c r="V9297" s="217">
        <v>0.51473184371782899</v>
      </c>
      <c r="W9297" s="217">
        <v>5.2776844271563803</v>
      </c>
      <c r="X9297" s="217">
        <v>4.7613773622125297</v>
      </c>
      <c r="Y9297" s="217">
        <v>0.51630706494384904</v>
      </c>
    </row>
    <row r="9298" spans="2:25">
      <c r="B9298" s="217" t="s">
        <v>9467</v>
      </c>
      <c r="C9298" s="217" t="s">
        <v>5935</v>
      </c>
      <c r="D9298" s="217" t="s">
        <v>21</v>
      </c>
      <c r="E9298" s="217" t="s">
        <v>103</v>
      </c>
      <c r="F9298" s="217" t="s">
        <v>12</v>
      </c>
      <c r="G9298" s="217" t="s">
        <v>10</v>
      </c>
      <c r="H9298" s="217" t="s">
        <v>178</v>
      </c>
      <c r="I9298" s="217">
        <v>18</v>
      </c>
      <c r="J9298" s="217">
        <v>18</v>
      </c>
      <c r="K9298" s="217">
        <v>0</v>
      </c>
      <c r="L9298" s="217">
        <v>30</v>
      </c>
      <c r="M9298" s="217">
        <v>1566.8958682626301</v>
      </c>
      <c r="N9298" s="217">
        <v>11.4876810671269</v>
      </c>
      <c r="O9298" s="217">
        <v>11.4876810671269</v>
      </c>
      <c r="P9298" s="217">
        <v>0</v>
      </c>
      <c r="Q9298" s="217">
        <v>10.634632444152</v>
      </c>
      <c r="R9298" s="217">
        <v>10.634632444152</v>
      </c>
      <c r="S9298" s="217">
        <v>0</v>
      </c>
      <c r="T9298" s="217">
        <v>9.9908654198956697</v>
      </c>
      <c r="U9298" s="217">
        <v>9.9908654198956697</v>
      </c>
      <c r="V9298" s="217">
        <v>0</v>
      </c>
      <c r="W9298" s="217">
        <v>10.4191648774122</v>
      </c>
      <c r="X9298" s="217">
        <v>10.4191648774122</v>
      </c>
      <c r="Y9298" s="217">
        <v>0</v>
      </c>
    </row>
    <row r="9299" spans="2:25">
      <c r="B9299" s="217" t="s">
        <v>9468</v>
      </c>
      <c r="C9299" s="217" t="s">
        <v>5935</v>
      </c>
      <c r="D9299" s="217" t="s">
        <v>21</v>
      </c>
      <c r="E9299" s="217" t="s">
        <v>103</v>
      </c>
      <c r="F9299" s="217" t="s">
        <v>12</v>
      </c>
      <c r="G9299" s="217" t="s">
        <v>10</v>
      </c>
      <c r="H9299" s="217" t="s">
        <v>5</v>
      </c>
      <c r="I9299" s="217">
        <v>47</v>
      </c>
      <c r="J9299" s="217">
        <v>44</v>
      </c>
      <c r="K9299" s="217">
        <v>3</v>
      </c>
      <c r="L9299" s="217">
        <v>124</v>
      </c>
      <c r="M9299" s="217">
        <v>5900</v>
      </c>
      <c r="N9299" s="217">
        <v>7.9661016949152499</v>
      </c>
      <c r="O9299" s="217">
        <v>7.4576271186440701</v>
      </c>
      <c r="P9299" s="217">
        <v>0.50847457627118597</v>
      </c>
      <c r="Q9299" s="217">
        <v>7.9615861522947204</v>
      </c>
      <c r="R9299" s="217">
        <v>7.46885015889952</v>
      </c>
      <c r="S9299" s="217">
        <v>0.49273599339520002</v>
      </c>
      <c r="T9299" s="217">
        <v>7.7935185041232096</v>
      </c>
      <c r="U9299" s="217">
        <v>7.2901619497693098</v>
      </c>
      <c r="V9299" s="217">
        <v>0.50335655435389903</v>
      </c>
      <c r="W9299" s="217">
        <v>7.9192789426724701</v>
      </c>
      <c r="X9299" s="217">
        <v>7.4143819786113596</v>
      </c>
      <c r="Y9299" s="217">
        <v>0.50489696406111195</v>
      </c>
    </row>
    <row r="9300" spans="2:25">
      <c r="B9300" s="217" t="s">
        <v>9469</v>
      </c>
      <c r="C9300" s="217" t="s">
        <v>5935</v>
      </c>
      <c r="D9300" s="217" t="s">
        <v>21</v>
      </c>
      <c r="E9300" s="217" t="s">
        <v>103</v>
      </c>
      <c r="F9300" s="217" t="s">
        <v>9</v>
      </c>
      <c r="G9300" s="217" t="s">
        <v>10</v>
      </c>
      <c r="H9300" s="217" t="s">
        <v>170</v>
      </c>
      <c r="I9300" s="217">
        <v>3</v>
      </c>
      <c r="J9300" s="217">
        <v>1</v>
      </c>
      <c r="K9300" s="217">
        <v>2</v>
      </c>
      <c r="L9300" s="217">
        <v>25</v>
      </c>
      <c r="M9300" s="217">
        <v>909.87089702465198</v>
      </c>
      <c r="N9300" s="217">
        <v>3.29717107098406</v>
      </c>
      <c r="O9300" s="217">
        <v>1.0990570236613499</v>
      </c>
      <c r="P9300" s="217">
        <v>2.1981140473227101</v>
      </c>
      <c r="Q9300" s="217">
        <v>2.9703998581429398</v>
      </c>
      <c r="R9300" s="217">
        <v>0.99013328604764705</v>
      </c>
      <c r="S9300" s="217">
        <v>1.9802665720952899</v>
      </c>
      <c r="T9300" s="217">
        <v>3.0344246364988701</v>
      </c>
      <c r="U9300" s="217">
        <v>1.0114748788329599</v>
      </c>
      <c r="V9300" s="217">
        <v>2.0229497576659199</v>
      </c>
      <c r="W9300" s="217">
        <v>3.0437108117268301</v>
      </c>
      <c r="X9300" s="217">
        <v>1.0145702705756099</v>
      </c>
      <c r="Y9300" s="217">
        <v>2.0291405411512198</v>
      </c>
    </row>
    <row r="9301" spans="2:25">
      <c r="B9301" s="217" t="s">
        <v>9470</v>
      </c>
      <c r="C9301" s="217" t="s">
        <v>5935</v>
      </c>
      <c r="D9301" s="217" t="s">
        <v>21</v>
      </c>
      <c r="E9301" s="217" t="s">
        <v>103</v>
      </c>
      <c r="F9301" s="217" t="s">
        <v>9</v>
      </c>
      <c r="G9301" s="217" t="s">
        <v>10</v>
      </c>
      <c r="H9301" s="217" t="s">
        <v>172</v>
      </c>
      <c r="I9301" s="217">
        <v>5</v>
      </c>
      <c r="J9301" s="217">
        <v>5</v>
      </c>
      <c r="K9301" s="217">
        <v>0</v>
      </c>
      <c r="L9301" s="217">
        <v>41</v>
      </c>
      <c r="M9301" s="217">
        <v>999.79441965485705</v>
      </c>
      <c r="N9301" s="217">
        <v>5.0010281130855603</v>
      </c>
      <c r="O9301" s="217">
        <v>5.0010281130855603</v>
      </c>
      <c r="P9301" s="217">
        <v>0</v>
      </c>
      <c r="Q9301" s="217">
        <v>5.60449828353876</v>
      </c>
      <c r="R9301" s="217">
        <v>5.60449828353876</v>
      </c>
      <c r="S9301" s="217">
        <v>0</v>
      </c>
      <c r="T9301" s="217">
        <v>5.2092111261364096</v>
      </c>
      <c r="U9301" s="217">
        <v>5.2092111261364096</v>
      </c>
      <c r="V9301" s="217">
        <v>0</v>
      </c>
      <c r="W9301" s="217">
        <v>5.4602771200209297</v>
      </c>
      <c r="X9301" s="217">
        <v>5.4602771200209297</v>
      </c>
      <c r="Y9301" s="217">
        <v>0</v>
      </c>
    </row>
    <row r="9302" spans="2:25">
      <c r="B9302" s="217" t="s">
        <v>9471</v>
      </c>
      <c r="C9302" s="217" t="s">
        <v>5935</v>
      </c>
      <c r="D9302" s="217" t="s">
        <v>21</v>
      </c>
      <c r="E9302" s="217" t="s">
        <v>103</v>
      </c>
      <c r="F9302" s="217" t="s">
        <v>9</v>
      </c>
      <c r="G9302" s="217" t="s">
        <v>10</v>
      </c>
      <c r="H9302" s="217" t="s">
        <v>174</v>
      </c>
      <c r="I9302" s="217">
        <v>5</v>
      </c>
      <c r="J9302" s="217">
        <v>5</v>
      </c>
      <c r="K9302" s="217">
        <v>0</v>
      </c>
      <c r="L9302" s="217">
        <v>26</v>
      </c>
      <c r="M9302" s="217">
        <v>1145.22436069745</v>
      </c>
      <c r="N9302" s="217">
        <v>4.3659567256803298</v>
      </c>
      <c r="O9302" s="217">
        <v>4.3659567256803298</v>
      </c>
      <c r="P9302" s="217">
        <v>0</v>
      </c>
      <c r="Q9302" s="217">
        <v>4.9908094056795296</v>
      </c>
      <c r="R9302" s="217">
        <v>4.9908094056795296</v>
      </c>
      <c r="S9302" s="217">
        <v>0</v>
      </c>
      <c r="T9302" s="217">
        <v>4.5844646165275798</v>
      </c>
      <c r="U9302" s="217">
        <v>4.5844646165275798</v>
      </c>
      <c r="V9302" s="217">
        <v>0</v>
      </c>
      <c r="W9302" s="217">
        <v>4.8024956879163598</v>
      </c>
      <c r="X9302" s="217">
        <v>4.8024956879163598</v>
      </c>
      <c r="Y9302" s="217">
        <v>0</v>
      </c>
    </row>
    <row r="9303" spans="2:25">
      <c r="B9303" s="217" t="s">
        <v>9472</v>
      </c>
      <c r="C9303" s="217" t="s">
        <v>5935</v>
      </c>
      <c r="D9303" s="217" t="s">
        <v>21</v>
      </c>
      <c r="E9303" s="217" t="s">
        <v>103</v>
      </c>
      <c r="F9303" s="217" t="s">
        <v>9</v>
      </c>
      <c r="G9303" s="217" t="s">
        <v>10</v>
      </c>
      <c r="H9303" s="217" t="s">
        <v>176</v>
      </c>
      <c r="I9303" s="217">
        <v>3</v>
      </c>
      <c r="J9303" s="217">
        <v>1</v>
      </c>
      <c r="K9303" s="217">
        <v>2</v>
      </c>
      <c r="L9303" s="217">
        <v>48</v>
      </c>
      <c r="M9303" s="217">
        <v>1716.63224796755</v>
      </c>
      <c r="N9303" s="217">
        <v>1.7476078545954901</v>
      </c>
      <c r="O9303" s="217">
        <v>0.58253595153182802</v>
      </c>
      <c r="P9303" s="217">
        <v>1.16507190306366</v>
      </c>
      <c r="Q9303" s="217">
        <v>1.75794154631264</v>
      </c>
      <c r="R9303" s="217">
        <v>0.64048155858867994</v>
      </c>
      <c r="S9303" s="217">
        <v>1.1174599877239599</v>
      </c>
      <c r="T9303" s="217">
        <v>1.77258928681885</v>
      </c>
      <c r="U9303" s="217">
        <v>0.73426087010364005</v>
      </c>
      <c r="V9303" s="217">
        <v>1.03832841671521</v>
      </c>
      <c r="W9303" s="217">
        <v>1.76305461356343</v>
      </c>
      <c r="X9303" s="217">
        <v>0.67452375129325304</v>
      </c>
      <c r="Y9303" s="217">
        <v>1.0885308622701799</v>
      </c>
    </row>
    <row r="9304" spans="2:25">
      <c r="B9304" s="217" t="s">
        <v>9473</v>
      </c>
      <c r="C9304" s="217" t="s">
        <v>5935</v>
      </c>
      <c r="D9304" s="217" t="s">
        <v>21</v>
      </c>
      <c r="E9304" s="217" t="s">
        <v>103</v>
      </c>
      <c r="F9304" s="217" t="s">
        <v>9</v>
      </c>
      <c r="G9304" s="217" t="s">
        <v>10</v>
      </c>
      <c r="H9304" s="217" t="s">
        <v>178</v>
      </c>
      <c r="I9304" s="217">
        <v>10</v>
      </c>
      <c r="J9304" s="217">
        <v>6</v>
      </c>
      <c r="K9304" s="217">
        <v>4</v>
      </c>
      <c r="L9304" s="217">
        <v>52</v>
      </c>
      <c r="M9304" s="217">
        <v>1578.47807465548</v>
      </c>
      <c r="N9304" s="217">
        <v>6.3352162824197498</v>
      </c>
      <c r="O9304" s="217">
        <v>3.8011297694518502</v>
      </c>
      <c r="P9304" s="217">
        <v>2.5340865129679</v>
      </c>
      <c r="Q9304" s="217">
        <v>6.0262070449964398</v>
      </c>
      <c r="R9304" s="217">
        <v>3.6431883408921801</v>
      </c>
      <c r="S9304" s="217">
        <v>2.3830187041042601</v>
      </c>
      <c r="T9304" s="217">
        <v>5.5367919120001199</v>
      </c>
      <c r="U9304" s="217">
        <v>3.41206178798467</v>
      </c>
      <c r="V9304" s="217">
        <v>2.1247301240154499</v>
      </c>
      <c r="W9304" s="217">
        <v>5.8358852679119</v>
      </c>
      <c r="X9304" s="217">
        <v>3.5635782606858801</v>
      </c>
      <c r="Y9304" s="217">
        <v>2.2723070072260199</v>
      </c>
    </row>
    <row r="9305" spans="2:25">
      <c r="B9305" s="217" t="s">
        <v>9474</v>
      </c>
      <c r="C9305" s="217" t="s">
        <v>5935</v>
      </c>
      <c r="D9305" s="217" t="s">
        <v>21</v>
      </c>
      <c r="E9305" s="217" t="s">
        <v>103</v>
      </c>
      <c r="F9305" s="217" t="s">
        <v>9</v>
      </c>
      <c r="G9305" s="217" t="s">
        <v>10</v>
      </c>
      <c r="H9305" s="217" t="s">
        <v>5</v>
      </c>
      <c r="I9305" s="217">
        <v>26</v>
      </c>
      <c r="J9305" s="217">
        <v>18</v>
      </c>
      <c r="K9305" s="217">
        <v>8</v>
      </c>
      <c r="L9305" s="217">
        <v>192</v>
      </c>
      <c r="M9305" s="217">
        <v>6350</v>
      </c>
      <c r="N9305" s="217">
        <v>4.0944881889763796</v>
      </c>
      <c r="O9305" s="217">
        <v>2.8346456692913402</v>
      </c>
      <c r="P9305" s="217">
        <v>1.25984251968504</v>
      </c>
      <c r="Q9305" s="217">
        <v>4.2151175390199498</v>
      </c>
      <c r="R9305" s="217">
        <v>2.9092775233031301</v>
      </c>
      <c r="S9305" s="217">
        <v>1.30584001571682</v>
      </c>
      <c r="T9305" s="217">
        <v>3.9604140876209102</v>
      </c>
      <c r="U9305" s="217">
        <v>2.75399996422124</v>
      </c>
      <c r="V9305" s="217">
        <v>1.2064141233996699</v>
      </c>
      <c r="W9305" s="217">
        <v>4.1180952196855802</v>
      </c>
      <c r="X9305" s="217">
        <v>2.8498685052432098</v>
      </c>
      <c r="Y9305" s="217">
        <v>1.26822671444237</v>
      </c>
    </row>
    <row r="9306" spans="2:25">
      <c r="B9306" s="217" t="s">
        <v>9475</v>
      </c>
      <c r="C9306" s="217" t="s">
        <v>5935</v>
      </c>
      <c r="D9306" s="217" t="s">
        <v>21</v>
      </c>
      <c r="E9306" s="217" t="s">
        <v>103</v>
      </c>
      <c r="F9306" s="217" t="s">
        <v>5</v>
      </c>
      <c r="G9306" s="217" t="s">
        <v>10</v>
      </c>
      <c r="H9306" s="217" t="s">
        <v>170</v>
      </c>
      <c r="I9306" s="217">
        <v>9</v>
      </c>
      <c r="J9306" s="217">
        <v>7</v>
      </c>
      <c r="K9306" s="217">
        <v>2</v>
      </c>
      <c r="L9306" s="217">
        <v>38</v>
      </c>
      <c r="M9306" s="217">
        <v>1693.5861448027999</v>
      </c>
      <c r="N9306" s="217">
        <v>5.3141672347868401</v>
      </c>
      <c r="O9306" s="217">
        <v>4.1332411826119904</v>
      </c>
      <c r="P9306" s="217">
        <v>1.1809260521748499</v>
      </c>
      <c r="Q9306" s="217">
        <v>5.38553098523135</v>
      </c>
      <c r="R9306" s="217">
        <v>4.2849813222541897</v>
      </c>
      <c r="S9306" s="217">
        <v>1.1005496629771601</v>
      </c>
      <c r="T9306" s="217">
        <v>5.3459439934772099</v>
      </c>
      <c r="U9306" s="217">
        <v>4.22167279413899</v>
      </c>
      <c r="V9306" s="217">
        <v>1.12427119933822</v>
      </c>
      <c r="W9306" s="217">
        <v>5.3793983395136404</v>
      </c>
      <c r="X9306" s="217">
        <v>4.25168656062199</v>
      </c>
      <c r="Y9306" s="217">
        <v>1.12771177889166</v>
      </c>
    </row>
    <row r="9307" spans="2:25">
      <c r="B9307" s="217" t="s">
        <v>9476</v>
      </c>
      <c r="C9307" s="217" t="s">
        <v>5935</v>
      </c>
      <c r="D9307" s="217" t="s">
        <v>21</v>
      </c>
      <c r="E9307" s="217" t="s">
        <v>103</v>
      </c>
      <c r="F9307" s="217" t="s">
        <v>5</v>
      </c>
      <c r="G9307" s="217" t="s">
        <v>10</v>
      </c>
      <c r="H9307" s="217" t="s">
        <v>172</v>
      </c>
      <c r="I9307" s="217">
        <v>8</v>
      </c>
      <c r="J9307" s="217">
        <v>8</v>
      </c>
      <c r="K9307" s="217">
        <v>0</v>
      </c>
      <c r="L9307" s="217">
        <v>74</v>
      </c>
      <c r="M9307" s="217">
        <v>1874.47162854881</v>
      </c>
      <c r="N9307" s="217">
        <v>4.2678693441700597</v>
      </c>
      <c r="O9307" s="217">
        <v>4.2678693441700597</v>
      </c>
      <c r="P9307" s="217">
        <v>0</v>
      </c>
      <c r="Q9307" s="217">
        <v>5.2705550460136497</v>
      </c>
      <c r="R9307" s="217">
        <v>5.2705550460136497</v>
      </c>
      <c r="S9307" s="217">
        <v>0</v>
      </c>
      <c r="T9307" s="217">
        <v>4.7283501967343096</v>
      </c>
      <c r="U9307" s="217">
        <v>4.7283501967343096</v>
      </c>
      <c r="V9307" s="217">
        <v>0</v>
      </c>
      <c r="W9307" s="217">
        <v>5.0415995224488102</v>
      </c>
      <c r="X9307" s="217">
        <v>5.0415995224488102</v>
      </c>
      <c r="Y9307" s="217">
        <v>0</v>
      </c>
    </row>
    <row r="9308" spans="2:25">
      <c r="B9308" s="217" t="s">
        <v>9477</v>
      </c>
      <c r="C9308" s="217" t="s">
        <v>5935</v>
      </c>
      <c r="D9308" s="217" t="s">
        <v>21</v>
      </c>
      <c r="E9308" s="217" t="s">
        <v>103</v>
      </c>
      <c r="F9308" s="217" t="s">
        <v>5</v>
      </c>
      <c r="G9308" s="217" t="s">
        <v>10</v>
      </c>
      <c r="H9308" s="217" t="s">
        <v>174</v>
      </c>
      <c r="I9308" s="217">
        <v>16</v>
      </c>
      <c r="J9308" s="217">
        <v>14</v>
      </c>
      <c r="K9308" s="217">
        <v>2</v>
      </c>
      <c r="L9308" s="217">
        <v>43</v>
      </c>
      <c r="M9308" s="217">
        <v>2088.5874464005301</v>
      </c>
      <c r="N9308" s="217">
        <v>7.6606799622272899</v>
      </c>
      <c r="O9308" s="217">
        <v>6.7030949669488704</v>
      </c>
      <c r="P9308" s="217">
        <v>0.95758499527841101</v>
      </c>
      <c r="Q9308" s="217">
        <v>7.8638592099230902</v>
      </c>
      <c r="R9308" s="217">
        <v>6.9424883474023904</v>
      </c>
      <c r="S9308" s="217">
        <v>0.921370862520701</v>
      </c>
      <c r="T9308" s="217">
        <v>7.6677969718387002</v>
      </c>
      <c r="U9308" s="217">
        <v>6.7265666398614501</v>
      </c>
      <c r="V9308" s="217">
        <v>0.94123033197724204</v>
      </c>
      <c r="W9308" s="217">
        <v>7.8085221337007997</v>
      </c>
      <c r="X9308" s="217">
        <v>6.8644113776433304</v>
      </c>
      <c r="Y9308" s="217">
        <v>0.94411075605746897</v>
      </c>
    </row>
    <row r="9309" spans="2:25">
      <c r="B9309" s="217" t="s">
        <v>9478</v>
      </c>
      <c r="C9309" s="217" t="s">
        <v>5935</v>
      </c>
      <c r="D9309" s="217" t="s">
        <v>21</v>
      </c>
      <c r="E9309" s="217" t="s">
        <v>103</v>
      </c>
      <c r="F9309" s="217" t="s">
        <v>5</v>
      </c>
      <c r="G9309" s="217" t="s">
        <v>10</v>
      </c>
      <c r="H9309" s="217" t="s">
        <v>176</v>
      </c>
      <c r="I9309" s="217">
        <v>12</v>
      </c>
      <c r="J9309" s="217">
        <v>9</v>
      </c>
      <c r="K9309" s="217">
        <v>3</v>
      </c>
      <c r="L9309" s="217">
        <v>79</v>
      </c>
      <c r="M9309" s="217">
        <v>3447.9808373297401</v>
      </c>
      <c r="N9309" s="217">
        <v>3.4802977644427102</v>
      </c>
      <c r="O9309" s="217">
        <v>2.61022332333203</v>
      </c>
      <c r="P9309" s="217">
        <v>0.870074441110677</v>
      </c>
      <c r="Q9309" s="217">
        <v>3.4304133495882798</v>
      </c>
      <c r="R9309" s="217">
        <v>2.62382737487843</v>
      </c>
      <c r="S9309" s="217">
        <v>0.80658597470985405</v>
      </c>
      <c r="T9309" s="217">
        <v>3.6192870673213098</v>
      </c>
      <c r="U9309" s="217">
        <v>2.84627686716926</v>
      </c>
      <c r="V9309" s="217">
        <v>0.77301020015205002</v>
      </c>
      <c r="W9309" s="217">
        <v>3.5250033504172298</v>
      </c>
      <c r="X9309" s="217">
        <v>2.7264101551778701</v>
      </c>
      <c r="Y9309" s="217">
        <v>0.798593195239366</v>
      </c>
    </row>
    <row r="9310" spans="2:25">
      <c r="B9310" s="217" t="s">
        <v>9479</v>
      </c>
      <c r="C9310" s="217" t="s">
        <v>5935</v>
      </c>
      <c r="D9310" s="217" t="s">
        <v>21</v>
      </c>
      <c r="E9310" s="217" t="s">
        <v>103</v>
      </c>
      <c r="F9310" s="217" t="s">
        <v>5</v>
      </c>
      <c r="G9310" s="217" t="s">
        <v>10</v>
      </c>
      <c r="H9310" s="217" t="s">
        <v>178</v>
      </c>
      <c r="I9310" s="217">
        <v>28</v>
      </c>
      <c r="J9310" s="217">
        <v>24</v>
      </c>
      <c r="K9310" s="217">
        <v>4</v>
      </c>
      <c r="L9310" s="217">
        <v>82</v>
      </c>
      <c r="M9310" s="217">
        <v>3145.3739429181201</v>
      </c>
      <c r="N9310" s="217">
        <v>8.9019622175743596</v>
      </c>
      <c r="O9310" s="217">
        <v>7.6302533293494603</v>
      </c>
      <c r="P9310" s="217">
        <v>1.2717088882249099</v>
      </c>
      <c r="Q9310" s="217">
        <v>8.3496644277857506</v>
      </c>
      <c r="R9310" s="217">
        <v>7.1847712936186001</v>
      </c>
      <c r="S9310" s="217">
        <v>1.16489313416715</v>
      </c>
      <c r="T9310" s="217">
        <v>7.7795483701439299</v>
      </c>
      <c r="U9310" s="217">
        <v>6.73956420689374</v>
      </c>
      <c r="V9310" s="217">
        <v>1.0399841632501801</v>
      </c>
      <c r="W9310" s="217">
        <v>8.1450878085011595</v>
      </c>
      <c r="X9310" s="217">
        <v>7.0335746317555596</v>
      </c>
      <c r="Y9310" s="217">
        <v>1.1115131767455999</v>
      </c>
    </row>
    <row r="9311" spans="2:25">
      <c r="B9311" s="217" t="s">
        <v>9480</v>
      </c>
      <c r="C9311" s="217" t="s">
        <v>5935</v>
      </c>
      <c r="D9311" s="217" t="s">
        <v>21</v>
      </c>
      <c r="E9311" s="217" t="s">
        <v>103</v>
      </c>
      <c r="F9311" s="217" t="s">
        <v>5</v>
      </c>
      <c r="G9311" s="217" t="s">
        <v>10</v>
      </c>
      <c r="H9311" s="217" t="s">
        <v>5</v>
      </c>
      <c r="I9311" s="217">
        <v>73</v>
      </c>
      <c r="J9311" s="217">
        <v>62</v>
      </c>
      <c r="K9311" s="217">
        <v>11</v>
      </c>
      <c r="L9311" s="217">
        <v>316</v>
      </c>
      <c r="M9311" s="217">
        <v>12250</v>
      </c>
      <c r="N9311" s="217">
        <v>5.9591836734693899</v>
      </c>
      <c r="O9311" s="217">
        <v>5.0612244897959204</v>
      </c>
      <c r="P9311" s="217">
        <v>0.89795918367346905</v>
      </c>
      <c r="Q9311" s="217">
        <v>6.0028158538216498</v>
      </c>
      <c r="R9311" s="217">
        <v>5.10269279304182</v>
      </c>
      <c r="S9311" s="217">
        <v>0.90012306077983195</v>
      </c>
      <c r="T9311" s="217">
        <v>5.7858487655685904</v>
      </c>
      <c r="U9311" s="217">
        <v>4.9297832629575797</v>
      </c>
      <c r="V9311" s="217">
        <v>0.856065502611004</v>
      </c>
      <c r="W9311" s="217">
        <v>5.9300875183841999</v>
      </c>
      <c r="X9311" s="217">
        <v>5.0424909310324404</v>
      </c>
      <c r="Y9311" s="217">
        <v>0.88759658735176805</v>
      </c>
    </row>
    <row r="9312" spans="2:25">
      <c r="B9312" s="217" t="s">
        <v>9481</v>
      </c>
      <c r="C9312" s="217" t="s">
        <v>5935</v>
      </c>
      <c r="D9312" s="217" t="s">
        <v>21</v>
      </c>
      <c r="E9312" s="217" t="s">
        <v>103</v>
      </c>
      <c r="F9312" s="217" t="s">
        <v>12</v>
      </c>
      <c r="G9312" s="217" t="s">
        <v>49</v>
      </c>
      <c r="H9312" s="217" t="s">
        <v>170</v>
      </c>
      <c r="I9312" s="217">
        <v>48</v>
      </c>
      <c r="J9312" s="217">
        <v>43</v>
      </c>
      <c r="K9312" s="217">
        <v>5</v>
      </c>
      <c r="L9312" s="217">
        <v>129</v>
      </c>
      <c r="M9312" s="217">
        <v>5427.66579111182</v>
      </c>
      <c r="N9312" s="217">
        <v>8.8435806196106093</v>
      </c>
      <c r="O9312" s="217">
        <v>7.9223743050678399</v>
      </c>
      <c r="P9312" s="217">
        <v>0.92120631454277202</v>
      </c>
      <c r="Q9312" s="217">
        <v>10.2513674604392</v>
      </c>
      <c r="R9312" s="217">
        <v>9.1734953163274309</v>
      </c>
      <c r="S9312" s="217">
        <v>1.07787214411174</v>
      </c>
      <c r="T9312" s="217">
        <v>9.5750888615175995</v>
      </c>
      <c r="U9312" s="217">
        <v>8.5682264050415693</v>
      </c>
      <c r="V9312" s="217">
        <v>1.00686245647604</v>
      </c>
      <c r="W9312" s="217">
        <v>9.9686224490330098</v>
      </c>
      <c r="X9312" s="217">
        <v>8.9157428366312903</v>
      </c>
      <c r="Y9312" s="217">
        <v>1.0528796124017199</v>
      </c>
    </row>
    <row r="9313" spans="2:25">
      <c r="B9313" s="217" t="s">
        <v>9482</v>
      </c>
      <c r="C9313" s="217" t="s">
        <v>5935</v>
      </c>
      <c r="D9313" s="217" t="s">
        <v>21</v>
      </c>
      <c r="E9313" s="217" t="s">
        <v>103</v>
      </c>
      <c r="F9313" s="217" t="s">
        <v>12</v>
      </c>
      <c r="G9313" s="217" t="s">
        <v>49</v>
      </c>
      <c r="H9313" s="217" t="s">
        <v>172</v>
      </c>
      <c r="I9313" s="217">
        <v>44</v>
      </c>
      <c r="J9313" s="217">
        <v>39</v>
      </c>
      <c r="K9313" s="217">
        <v>5</v>
      </c>
      <c r="L9313" s="217">
        <v>98</v>
      </c>
      <c r="M9313" s="217">
        <v>5194.6009679307699</v>
      </c>
      <c r="N9313" s="217">
        <v>8.4703329999045298</v>
      </c>
      <c r="O9313" s="217">
        <v>7.5077951590062897</v>
      </c>
      <c r="P9313" s="217">
        <v>0.96253784089824201</v>
      </c>
      <c r="Q9313" s="217">
        <v>8.9502097481631004</v>
      </c>
      <c r="R9313" s="217">
        <v>7.9432089617429904</v>
      </c>
      <c r="S9313" s="217">
        <v>1.00700078642011</v>
      </c>
      <c r="T9313" s="217">
        <v>8.5335104760740599</v>
      </c>
      <c r="U9313" s="217">
        <v>7.5656849011788996</v>
      </c>
      <c r="V9313" s="217">
        <v>0.96782557489515997</v>
      </c>
      <c r="W9313" s="217">
        <v>8.7979434803877208</v>
      </c>
      <c r="X9313" s="217">
        <v>7.8059889478734403</v>
      </c>
      <c r="Y9313" s="217">
        <v>0.99195453251429</v>
      </c>
    </row>
    <row r="9314" spans="2:25">
      <c r="B9314" s="217" t="s">
        <v>9483</v>
      </c>
      <c r="C9314" s="217" t="s">
        <v>5935</v>
      </c>
      <c r="D9314" s="217" t="s">
        <v>21</v>
      </c>
      <c r="E9314" s="217" t="s">
        <v>103</v>
      </c>
      <c r="F9314" s="217" t="s">
        <v>12</v>
      </c>
      <c r="G9314" s="217" t="s">
        <v>49</v>
      </c>
      <c r="H9314" s="217" t="s">
        <v>174</v>
      </c>
      <c r="I9314" s="217">
        <v>36</v>
      </c>
      <c r="J9314" s="217">
        <v>33</v>
      </c>
      <c r="K9314" s="217">
        <v>3</v>
      </c>
      <c r="L9314" s="217">
        <v>108</v>
      </c>
      <c r="M9314" s="217">
        <v>4378.2825655435199</v>
      </c>
      <c r="N9314" s="217">
        <v>8.2224021545148798</v>
      </c>
      <c r="O9314" s="217">
        <v>7.5372019749719703</v>
      </c>
      <c r="P9314" s="217">
        <v>0.68520017954290602</v>
      </c>
      <c r="Q9314" s="217">
        <v>8.3491742127766901</v>
      </c>
      <c r="R9314" s="217">
        <v>7.6373070838999704</v>
      </c>
      <c r="S9314" s="217">
        <v>0.71186712887672599</v>
      </c>
      <c r="T9314" s="217">
        <v>8.0084454469246307</v>
      </c>
      <c r="U9314" s="217">
        <v>7.2812345470669504</v>
      </c>
      <c r="V9314" s="217">
        <v>0.72721089985768095</v>
      </c>
      <c r="W9314" s="217">
        <v>8.2437569961518804</v>
      </c>
      <c r="X9314" s="217">
        <v>7.5143206306284798</v>
      </c>
      <c r="Y9314" s="217">
        <v>0.72943636552340496</v>
      </c>
    </row>
    <row r="9315" spans="2:25">
      <c r="B9315" s="217" t="s">
        <v>9484</v>
      </c>
      <c r="C9315" s="217" t="s">
        <v>5935</v>
      </c>
      <c r="D9315" s="217" t="s">
        <v>21</v>
      </c>
      <c r="E9315" s="217" t="s">
        <v>103</v>
      </c>
      <c r="F9315" s="217" t="s">
        <v>12</v>
      </c>
      <c r="G9315" s="217" t="s">
        <v>49</v>
      </c>
      <c r="H9315" s="217" t="s">
        <v>176</v>
      </c>
      <c r="I9315" s="217">
        <v>54</v>
      </c>
      <c r="J9315" s="217">
        <v>52</v>
      </c>
      <c r="K9315" s="217">
        <v>2</v>
      </c>
      <c r="L9315" s="217">
        <v>87</v>
      </c>
      <c r="M9315" s="217">
        <v>7013.2802008897997</v>
      </c>
      <c r="N9315" s="217">
        <v>7.6996781039988704</v>
      </c>
      <c r="O9315" s="217">
        <v>7.4145048408878003</v>
      </c>
      <c r="P9315" s="217">
        <v>0.285173263111069</v>
      </c>
      <c r="Q9315" s="217">
        <v>7.6901105050149701</v>
      </c>
      <c r="R9315" s="217">
        <v>7.4520643030005003</v>
      </c>
      <c r="S9315" s="217">
        <v>0.23804620201447399</v>
      </c>
      <c r="T9315" s="217">
        <v>7.9115587208520699</v>
      </c>
      <c r="U9315" s="217">
        <v>7.6885558283101796</v>
      </c>
      <c r="V9315" s="217">
        <v>0.22300289254188399</v>
      </c>
      <c r="W9315" s="217">
        <v>7.8217109658608104</v>
      </c>
      <c r="X9315" s="217">
        <v>7.5888344561828598</v>
      </c>
      <c r="Y9315" s="217">
        <v>0.23287650967795001</v>
      </c>
    </row>
    <row r="9316" spans="2:25">
      <c r="B9316" s="217" t="s">
        <v>9485</v>
      </c>
      <c r="C9316" s="217" t="s">
        <v>5935</v>
      </c>
      <c r="D9316" s="217" t="s">
        <v>21</v>
      </c>
      <c r="E9316" s="217" t="s">
        <v>103</v>
      </c>
      <c r="F9316" s="217" t="s">
        <v>12</v>
      </c>
      <c r="G9316" s="217" t="s">
        <v>49</v>
      </c>
      <c r="H9316" s="217" t="s">
        <v>178</v>
      </c>
      <c r="I9316" s="217">
        <v>49</v>
      </c>
      <c r="J9316" s="217">
        <v>46</v>
      </c>
      <c r="K9316" s="217">
        <v>3</v>
      </c>
      <c r="L9316" s="217">
        <v>135</v>
      </c>
      <c r="M9316" s="217">
        <v>5346.1704745240904</v>
      </c>
      <c r="N9316" s="217">
        <v>9.1654391182432207</v>
      </c>
      <c r="O9316" s="217">
        <v>8.6042897844732291</v>
      </c>
      <c r="P9316" s="217">
        <v>0.56114933376999299</v>
      </c>
      <c r="Q9316" s="217">
        <v>8.5451519185292995</v>
      </c>
      <c r="R9316" s="217">
        <v>8.0285101959769793</v>
      </c>
      <c r="S9316" s="217">
        <v>0.51664172255231899</v>
      </c>
      <c r="T9316" s="217">
        <v>8.4047314014379904</v>
      </c>
      <c r="U9316" s="217">
        <v>7.8976990358544699</v>
      </c>
      <c r="V9316" s="217">
        <v>0.50703236558352505</v>
      </c>
      <c r="W9316" s="217">
        <v>8.5428645175445599</v>
      </c>
      <c r="X9316" s="217">
        <v>8.0248291990368905</v>
      </c>
      <c r="Y9316" s="217">
        <v>0.51803531850767603</v>
      </c>
    </row>
    <row r="9317" spans="2:25">
      <c r="B9317" s="217" t="s">
        <v>9486</v>
      </c>
      <c r="C9317" s="217" t="s">
        <v>5935</v>
      </c>
      <c r="D9317" s="217" t="s">
        <v>21</v>
      </c>
      <c r="E9317" s="217" t="s">
        <v>103</v>
      </c>
      <c r="F9317" s="217" t="s">
        <v>12</v>
      </c>
      <c r="G9317" s="217" t="s">
        <v>49</v>
      </c>
      <c r="H9317" s="217" t="s">
        <v>5</v>
      </c>
      <c r="I9317" s="217">
        <v>231</v>
      </c>
      <c r="J9317" s="217">
        <v>213</v>
      </c>
      <c r="K9317" s="217">
        <v>18</v>
      </c>
      <c r="L9317" s="217">
        <v>557</v>
      </c>
      <c r="M9317" s="217">
        <v>27360</v>
      </c>
      <c r="N9317" s="217">
        <v>8.4429824561403493</v>
      </c>
      <c r="O9317" s="217">
        <v>7.7850877192982502</v>
      </c>
      <c r="P9317" s="217">
        <v>0.65789473684210498</v>
      </c>
      <c r="Q9317" s="217">
        <v>8.2226146841261407</v>
      </c>
      <c r="R9317" s="217">
        <v>7.5872986355612904</v>
      </c>
      <c r="S9317" s="217">
        <v>0.63531604856484902</v>
      </c>
      <c r="T9317" s="217">
        <v>8.0285438797741104</v>
      </c>
      <c r="U9317" s="217">
        <v>7.4099722909033803</v>
      </c>
      <c r="V9317" s="217">
        <v>0.61857158887072705</v>
      </c>
      <c r="W9317" s="217">
        <v>8.1758603039143196</v>
      </c>
      <c r="X9317" s="217">
        <v>7.5431860522491299</v>
      </c>
      <c r="Y9317" s="217">
        <v>0.63267425166519498</v>
      </c>
    </row>
    <row r="9318" spans="2:25">
      <c r="B9318" s="217" t="s">
        <v>9487</v>
      </c>
      <c r="C9318" s="217" t="s">
        <v>5935</v>
      </c>
      <c r="D9318" s="217" t="s">
        <v>21</v>
      </c>
      <c r="E9318" s="217" t="s">
        <v>103</v>
      </c>
      <c r="F9318" s="217" t="s">
        <v>9</v>
      </c>
      <c r="G9318" s="217" t="s">
        <v>49</v>
      </c>
      <c r="H9318" s="217" t="s">
        <v>170</v>
      </c>
      <c r="I9318" s="217">
        <v>8</v>
      </c>
      <c r="J9318" s="217">
        <v>5</v>
      </c>
      <c r="K9318" s="217">
        <v>3</v>
      </c>
      <c r="L9318" s="217">
        <v>229</v>
      </c>
      <c r="M9318" s="217">
        <v>5950.3209878964699</v>
      </c>
      <c r="N9318" s="217">
        <v>1.3444652845237699</v>
      </c>
      <c r="O9318" s="217">
        <v>0.84029080282735702</v>
      </c>
      <c r="P9318" s="217">
        <v>0.50417448169641399</v>
      </c>
      <c r="Q9318" s="217">
        <v>1.44798991595177</v>
      </c>
      <c r="R9318" s="217">
        <v>0.80343820833739998</v>
      </c>
      <c r="S9318" s="217">
        <v>0.64455170761437297</v>
      </c>
      <c r="T9318" s="217">
        <v>1.39372650607882</v>
      </c>
      <c r="U9318" s="217">
        <v>0.82075572640503502</v>
      </c>
      <c r="V9318" s="217">
        <v>0.57297077967378596</v>
      </c>
      <c r="W9318" s="217">
        <v>1.4369326603565999</v>
      </c>
      <c r="X9318" s="217">
        <v>0.82326746500716297</v>
      </c>
      <c r="Y9318" s="217">
        <v>0.61366519534943398</v>
      </c>
    </row>
    <row r="9319" spans="2:25">
      <c r="B9319" s="217" t="s">
        <v>9488</v>
      </c>
      <c r="C9319" s="217" t="s">
        <v>5935</v>
      </c>
      <c r="D9319" s="217" t="s">
        <v>21</v>
      </c>
      <c r="E9319" s="217" t="s">
        <v>103</v>
      </c>
      <c r="F9319" s="217" t="s">
        <v>9</v>
      </c>
      <c r="G9319" s="217" t="s">
        <v>49</v>
      </c>
      <c r="H9319" s="217" t="s">
        <v>172</v>
      </c>
      <c r="I9319" s="217">
        <v>13</v>
      </c>
      <c r="J9319" s="217">
        <v>12</v>
      </c>
      <c r="K9319" s="217">
        <v>1</v>
      </c>
      <c r="L9319" s="217">
        <v>162</v>
      </c>
      <c r="M9319" s="217">
        <v>5661.2170886706299</v>
      </c>
      <c r="N9319" s="217">
        <v>2.2963260013497702</v>
      </c>
      <c r="O9319" s="217">
        <v>2.1196855397074801</v>
      </c>
      <c r="P9319" s="217">
        <v>0.17664046164229</v>
      </c>
      <c r="Q9319" s="217">
        <v>2.4558248787091599</v>
      </c>
      <c r="R9319" s="217">
        <v>2.27291447808767</v>
      </c>
      <c r="S9319" s="217">
        <v>0.182910400621493</v>
      </c>
      <c r="T9319" s="217">
        <v>2.3334275735665102</v>
      </c>
      <c r="U9319" s="217">
        <v>2.1465746741509002</v>
      </c>
      <c r="V9319" s="217">
        <v>0.186852899415614</v>
      </c>
      <c r="W9319" s="217">
        <v>2.42044741189765</v>
      </c>
      <c r="X9319" s="217">
        <v>2.2330226911406998</v>
      </c>
      <c r="Y9319" s="217">
        <v>0.18742472075694999</v>
      </c>
    </row>
    <row r="9320" spans="2:25">
      <c r="B9320" s="217" t="s">
        <v>9489</v>
      </c>
      <c r="C9320" s="217" t="s">
        <v>5935</v>
      </c>
      <c r="D9320" s="217" t="s">
        <v>21</v>
      </c>
      <c r="E9320" s="217" t="s">
        <v>103</v>
      </c>
      <c r="F9320" s="217" t="s">
        <v>9</v>
      </c>
      <c r="G9320" s="217" t="s">
        <v>49</v>
      </c>
      <c r="H9320" s="217" t="s">
        <v>174</v>
      </c>
      <c r="I9320" s="217">
        <v>17</v>
      </c>
      <c r="J9320" s="217">
        <v>14</v>
      </c>
      <c r="K9320" s="217">
        <v>3</v>
      </c>
      <c r="L9320" s="217">
        <v>169</v>
      </c>
      <c r="M9320" s="217">
        <v>4691.9158979188496</v>
      </c>
      <c r="N9320" s="217">
        <v>3.6232533510544198</v>
      </c>
      <c r="O9320" s="217">
        <v>2.9838557008683502</v>
      </c>
      <c r="P9320" s="217">
        <v>0.63939765018607397</v>
      </c>
      <c r="Q9320" s="217">
        <v>3.6672225684274098</v>
      </c>
      <c r="R9320" s="217">
        <v>3.0291600638820602</v>
      </c>
      <c r="S9320" s="217">
        <v>0.63806250454535296</v>
      </c>
      <c r="T9320" s="217">
        <v>3.59779337178075</v>
      </c>
      <c r="U9320" s="217">
        <v>3.0586905571968699</v>
      </c>
      <c r="V9320" s="217">
        <v>0.53910281458388398</v>
      </c>
      <c r="W9320" s="217">
        <v>3.6518633931591902</v>
      </c>
      <c r="X9320" s="217">
        <v>3.0597600494035802</v>
      </c>
      <c r="Y9320" s="217">
        <v>0.59210334375560603</v>
      </c>
    </row>
    <row r="9321" spans="2:25">
      <c r="B9321" s="217" t="s">
        <v>9490</v>
      </c>
      <c r="C9321" s="217" t="s">
        <v>5935</v>
      </c>
      <c r="D9321" s="217" t="s">
        <v>21</v>
      </c>
      <c r="E9321" s="217" t="s">
        <v>103</v>
      </c>
      <c r="F9321" s="217" t="s">
        <v>9</v>
      </c>
      <c r="G9321" s="217" t="s">
        <v>49</v>
      </c>
      <c r="H9321" s="217" t="s">
        <v>176</v>
      </c>
      <c r="I9321" s="217">
        <v>23</v>
      </c>
      <c r="J9321" s="217">
        <v>21</v>
      </c>
      <c r="K9321" s="217">
        <v>2</v>
      </c>
      <c r="L9321" s="217">
        <v>137</v>
      </c>
      <c r="M9321" s="217">
        <v>6089.8468642959997</v>
      </c>
      <c r="N9321" s="217">
        <v>3.7767780557580299</v>
      </c>
      <c r="O9321" s="217">
        <v>3.44836257264864</v>
      </c>
      <c r="P9321" s="217">
        <v>0.328415483109394</v>
      </c>
      <c r="Q9321" s="217">
        <v>3.5084616530110702</v>
      </c>
      <c r="R9321" s="217">
        <v>3.2183120538996</v>
      </c>
      <c r="S9321" s="217">
        <v>0.29014959911146498</v>
      </c>
      <c r="T9321" s="217">
        <v>3.44686854840098</v>
      </c>
      <c r="U9321" s="217">
        <v>3.1733342233493298</v>
      </c>
      <c r="V9321" s="217">
        <v>0.27353432505164998</v>
      </c>
      <c r="W9321" s="217">
        <v>3.5199308429877001</v>
      </c>
      <c r="X9321" s="217">
        <v>3.2351404396590402</v>
      </c>
      <c r="Y9321" s="217">
        <v>0.28479040332865702</v>
      </c>
    </row>
    <row r="9322" spans="2:25">
      <c r="B9322" s="217" t="s">
        <v>9491</v>
      </c>
      <c r="C9322" s="217" t="s">
        <v>5935</v>
      </c>
      <c r="D9322" s="217" t="s">
        <v>21</v>
      </c>
      <c r="E9322" s="217" t="s">
        <v>103</v>
      </c>
      <c r="F9322" s="217" t="s">
        <v>9</v>
      </c>
      <c r="G9322" s="217" t="s">
        <v>49</v>
      </c>
      <c r="H9322" s="217" t="s">
        <v>178</v>
      </c>
      <c r="I9322" s="217">
        <v>32</v>
      </c>
      <c r="J9322" s="217">
        <v>28</v>
      </c>
      <c r="K9322" s="217">
        <v>4</v>
      </c>
      <c r="L9322" s="217">
        <v>153</v>
      </c>
      <c r="M9322" s="217">
        <v>4586.69916121805</v>
      </c>
      <c r="N9322" s="217">
        <v>6.9766947591788604</v>
      </c>
      <c r="O9322" s="217">
        <v>6.1046079142815</v>
      </c>
      <c r="P9322" s="217">
        <v>0.87208684489735699</v>
      </c>
      <c r="Q9322" s="217">
        <v>5.9509510466091902</v>
      </c>
      <c r="R9322" s="217">
        <v>5.2840443882252197</v>
      </c>
      <c r="S9322" s="217">
        <v>0.666906658383975</v>
      </c>
      <c r="T9322" s="217">
        <v>5.6403665899886404</v>
      </c>
      <c r="U9322" s="217">
        <v>5.0328755508335297</v>
      </c>
      <c r="V9322" s="217">
        <v>0.60749103915510605</v>
      </c>
      <c r="W9322" s="217">
        <v>5.8406066331151996</v>
      </c>
      <c r="X9322" s="217">
        <v>5.1976384028105702</v>
      </c>
      <c r="Y9322" s="217">
        <v>0.64296823030463501</v>
      </c>
    </row>
    <row r="9323" spans="2:25">
      <c r="B9323" s="217" t="s">
        <v>9492</v>
      </c>
      <c r="C9323" s="217" t="s">
        <v>5935</v>
      </c>
      <c r="D9323" s="217" t="s">
        <v>21</v>
      </c>
      <c r="E9323" s="217" t="s">
        <v>103</v>
      </c>
      <c r="F9323" s="217" t="s">
        <v>9</v>
      </c>
      <c r="G9323" s="217" t="s">
        <v>49</v>
      </c>
      <c r="H9323" s="217" t="s">
        <v>5</v>
      </c>
      <c r="I9323" s="217">
        <v>93</v>
      </c>
      <c r="J9323" s="217">
        <v>80</v>
      </c>
      <c r="K9323" s="217">
        <v>13</v>
      </c>
      <c r="L9323" s="217">
        <v>850</v>
      </c>
      <c r="M9323" s="217">
        <v>26980</v>
      </c>
      <c r="N9323" s="217">
        <v>3.4469977761304702</v>
      </c>
      <c r="O9323" s="217">
        <v>2.9651593773165299</v>
      </c>
      <c r="P9323" s="217">
        <v>0.48183839881393598</v>
      </c>
      <c r="Q9323" s="217">
        <v>3.4030143378931501</v>
      </c>
      <c r="R9323" s="217">
        <v>2.93896490802193</v>
      </c>
      <c r="S9323" s="217">
        <v>0.46404942987121101</v>
      </c>
      <c r="T9323" s="217">
        <v>3.25650048422234</v>
      </c>
      <c r="U9323" s="217">
        <v>2.8376921778594499</v>
      </c>
      <c r="V9323" s="217">
        <v>0.41880830636289101</v>
      </c>
      <c r="W9323" s="217">
        <v>3.3603963638863901</v>
      </c>
      <c r="X9323" s="217">
        <v>2.91513807956128</v>
      </c>
      <c r="Y9323" s="217">
        <v>0.445258284325109</v>
      </c>
    </row>
    <row r="9324" spans="2:25">
      <c r="B9324" s="217" t="s">
        <v>9493</v>
      </c>
      <c r="C9324" s="217" t="s">
        <v>5935</v>
      </c>
      <c r="D9324" s="217" t="s">
        <v>21</v>
      </c>
      <c r="E9324" s="217" t="s">
        <v>103</v>
      </c>
      <c r="F9324" s="217" t="s">
        <v>5</v>
      </c>
      <c r="G9324" s="217" t="s">
        <v>49</v>
      </c>
      <c r="H9324" s="217" t="s">
        <v>170</v>
      </c>
      <c r="I9324" s="217">
        <v>56</v>
      </c>
      <c r="J9324" s="217">
        <v>48</v>
      </c>
      <c r="K9324" s="217">
        <v>8</v>
      </c>
      <c r="L9324" s="217">
        <v>358</v>
      </c>
      <c r="M9324" s="217">
        <v>11377.986779008301</v>
      </c>
      <c r="N9324" s="217">
        <v>4.92178459051443</v>
      </c>
      <c r="O9324" s="217">
        <v>4.2186725061552304</v>
      </c>
      <c r="P9324" s="217">
        <v>0.70311208435920503</v>
      </c>
      <c r="Q9324" s="217">
        <v>5.6303312170317099</v>
      </c>
      <c r="R9324" s="217">
        <v>4.7819753146586503</v>
      </c>
      <c r="S9324" s="217">
        <v>0.84835590237306402</v>
      </c>
      <c r="T9324" s="217">
        <v>5.28127574288603</v>
      </c>
      <c r="U9324" s="217">
        <v>4.50427833135128</v>
      </c>
      <c r="V9324" s="217">
        <v>0.776997411534747</v>
      </c>
      <c r="W9324" s="217">
        <v>5.4902049240769104</v>
      </c>
      <c r="X9324" s="217">
        <v>4.6699887223914898</v>
      </c>
      <c r="Y9324" s="217">
        <v>0.82021620168542297</v>
      </c>
    </row>
    <row r="9325" spans="2:25">
      <c r="B9325" s="217" t="s">
        <v>9494</v>
      </c>
      <c r="C9325" s="217" t="s">
        <v>5935</v>
      </c>
      <c r="D9325" s="217" t="s">
        <v>21</v>
      </c>
      <c r="E9325" s="217" t="s">
        <v>103</v>
      </c>
      <c r="F9325" s="217" t="s">
        <v>5</v>
      </c>
      <c r="G9325" s="217" t="s">
        <v>49</v>
      </c>
      <c r="H9325" s="217" t="s">
        <v>172</v>
      </c>
      <c r="I9325" s="217">
        <v>57</v>
      </c>
      <c r="J9325" s="217">
        <v>51</v>
      </c>
      <c r="K9325" s="217">
        <v>6</v>
      </c>
      <c r="L9325" s="217">
        <v>260</v>
      </c>
      <c r="M9325" s="217">
        <v>10855.8180566014</v>
      </c>
      <c r="N9325" s="217">
        <v>5.25064068896571</v>
      </c>
      <c r="O9325" s="217">
        <v>4.6979416690745897</v>
      </c>
      <c r="P9325" s="217">
        <v>0.55269901989112802</v>
      </c>
      <c r="Q9325" s="217">
        <v>5.5428347251723196</v>
      </c>
      <c r="R9325" s="217">
        <v>4.9701503544879397</v>
      </c>
      <c r="S9325" s="217">
        <v>0.57268437068437805</v>
      </c>
      <c r="T9325" s="217">
        <v>5.2883814727140903</v>
      </c>
      <c r="U9325" s="217">
        <v>4.7311313389590497</v>
      </c>
      <c r="V9325" s="217">
        <v>0.55725013375503796</v>
      </c>
      <c r="W9325" s="217">
        <v>5.4559360458486701</v>
      </c>
      <c r="X9325" s="217">
        <v>4.8874894731748801</v>
      </c>
      <c r="Y9325" s="217">
        <v>0.56844657267378695</v>
      </c>
    </row>
    <row r="9326" spans="2:25">
      <c r="B9326" s="217" t="s">
        <v>9495</v>
      </c>
      <c r="C9326" s="217" t="s">
        <v>5935</v>
      </c>
      <c r="D9326" s="217" t="s">
        <v>21</v>
      </c>
      <c r="E9326" s="217" t="s">
        <v>103</v>
      </c>
      <c r="F9326" s="217" t="s">
        <v>5</v>
      </c>
      <c r="G9326" s="217" t="s">
        <v>49</v>
      </c>
      <c r="H9326" s="217" t="s">
        <v>174</v>
      </c>
      <c r="I9326" s="217">
        <v>53</v>
      </c>
      <c r="J9326" s="217">
        <v>47</v>
      </c>
      <c r="K9326" s="217">
        <v>6</v>
      </c>
      <c r="L9326" s="217">
        <v>277</v>
      </c>
      <c r="M9326" s="217">
        <v>9070.1984634623805</v>
      </c>
      <c r="N9326" s="217">
        <v>5.8433120524871303</v>
      </c>
      <c r="O9326" s="217">
        <v>5.18180502767727</v>
      </c>
      <c r="P9326" s="217">
        <v>0.66150702480986401</v>
      </c>
      <c r="Q9326" s="217">
        <v>5.9289041153737196</v>
      </c>
      <c r="R9326" s="217">
        <v>5.2550199704598004</v>
      </c>
      <c r="S9326" s="217">
        <v>0.67388414491392601</v>
      </c>
      <c r="T9326" s="217">
        <v>5.7284610433500696</v>
      </c>
      <c r="U9326" s="217">
        <v>5.0983311233643702</v>
      </c>
      <c r="V9326" s="217">
        <v>0.6301299199857</v>
      </c>
      <c r="W9326" s="217">
        <v>5.8700655903180401</v>
      </c>
      <c r="X9326" s="217">
        <v>5.2114558497668604</v>
      </c>
      <c r="Y9326" s="217">
        <v>0.65860974055118104</v>
      </c>
    </row>
    <row r="9327" spans="2:25">
      <c r="B9327" s="217" t="s">
        <v>9496</v>
      </c>
      <c r="C9327" s="217" t="s">
        <v>5935</v>
      </c>
      <c r="D9327" s="217" t="s">
        <v>21</v>
      </c>
      <c r="E9327" s="217" t="s">
        <v>103</v>
      </c>
      <c r="F9327" s="217" t="s">
        <v>5</v>
      </c>
      <c r="G9327" s="217" t="s">
        <v>49</v>
      </c>
      <c r="H9327" s="217" t="s">
        <v>176</v>
      </c>
      <c r="I9327" s="217">
        <v>79</v>
      </c>
      <c r="J9327" s="217">
        <v>75</v>
      </c>
      <c r="K9327" s="217">
        <v>4</v>
      </c>
      <c r="L9327" s="217">
        <v>226</v>
      </c>
      <c r="M9327" s="217">
        <v>13103.127065185799</v>
      </c>
      <c r="N9327" s="217">
        <v>6.0290951623218403</v>
      </c>
      <c r="O9327" s="217">
        <v>5.7238245211916201</v>
      </c>
      <c r="P9327" s="217">
        <v>0.30527064113022001</v>
      </c>
      <c r="Q9327" s="217">
        <v>5.8318673957069498</v>
      </c>
      <c r="R9327" s="217">
        <v>5.5706329903516902</v>
      </c>
      <c r="S9327" s="217">
        <v>0.26123440535525599</v>
      </c>
      <c r="T9327" s="217">
        <v>5.9119004301390001</v>
      </c>
      <c r="U9327" s="217">
        <v>5.6664726676265103</v>
      </c>
      <c r="V9327" s="217">
        <v>0.24542776251248699</v>
      </c>
      <c r="W9327" s="217">
        <v>5.9071763663165404</v>
      </c>
      <c r="X9327" s="217">
        <v>5.6512308877229396</v>
      </c>
      <c r="Y9327" s="217">
        <v>0.25594547859359701</v>
      </c>
    </row>
    <row r="9328" spans="2:25">
      <c r="B9328" s="217" t="s">
        <v>9497</v>
      </c>
      <c r="C9328" s="217" t="s">
        <v>5935</v>
      </c>
      <c r="D9328" s="217" t="s">
        <v>21</v>
      </c>
      <c r="E9328" s="217" t="s">
        <v>103</v>
      </c>
      <c r="F9328" s="217" t="s">
        <v>5</v>
      </c>
      <c r="G9328" s="217" t="s">
        <v>49</v>
      </c>
      <c r="H9328" s="217" t="s">
        <v>178</v>
      </c>
      <c r="I9328" s="217">
        <v>83</v>
      </c>
      <c r="J9328" s="217">
        <v>76</v>
      </c>
      <c r="K9328" s="217">
        <v>7</v>
      </c>
      <c r="L9328" s="217">
        <v>288</v>
      </c>
      <c r="M9328" s="217">
        <v>9932.8696357421395</v>
      </c>
      <c r="N9328" s="217">
        <v>8.3560947685586608</v>
      </c>
      <c r="O9328" s="217">
        <v>7.6513638844633496</v>
      </c>
      <c r="P9328" s="217">
        <v>0.70473088409530804</v>
      </c>
      <c r="Q9328" s="217">
        <v>7.5390978651128702</v>
      </c>
      <c r="R9328" s="217">
        <v>6.9517906482520004</v>
      </c>
      <c r="S9328" s="217">
        <v>0.58730721686087595</v>
      </c>
      <c r="T9328" s="217">
        <v>7.3103546342971297</v>
      </c>
      <c r="U9328" s="217">
        <v>6.75540322573843</v>
      </c>
      <c r="V9328" s="217">
        <v>0.55495140855870895</v>
      </c>
      <c r="W9328" s="217">
        <v>7.4849644333772103</v>
      </c>
      <c r="X9328" s="217">
        <v>6.9078064492650197</v>
      </c>
      <c r="Y9328" s="217">
        <v>0.57715798411218999</v>
      </c>
    </row>
    <row r="9329" spans="2:25">
      <c r="B9329" s="217" t="s">
        <v>9498</v>
      </c>
      <c r="C9329" s="217" t="s">
        <v>5935</v>
      </c>
      <c r="D9329" s="217" t="s">
        <v>21</v>
      </c>
      <c r="E9329" s="217" t="s">
        <v>103</v>
      </c>
      <c r="F9329" s="217" t="s">
        <v>5</v>
      </c>
      <c r="G9329" s="217" t="s">
        <v>49</v>
      </c>
      <c r="H9329" s="217" t="s">
        <v>5</v>
      </c>
      <c r="I9329" s="217">
        <v>328</v>
      </c>
      <c r="J9329" s="217">
        <v>297</v>
      </c>
      <c r="K9329" s="217">
        <v>31</v>
      </c>
      <c r="L9329" s="217">
        <v>1409</v>
      </c>
      <c r="M9329" s="217">
        <v>54340</v>
      </c>
      <c r="N9329" s="217">
        <v>6.0360691939639297</v>
      </c>
      <c r="O9329" s="217">
        <v>5.4655870445344101</v>
      </c>
      <c r="P9329" s="217">
        <v>0.57048214942951803</v>
      </c>
      <c r="Q9329" s="217">
        <v>5.9159515272580903</v>
      </c>
      <c r="R9329" s="217">
        <v>5.3642425165193197</v>
      </c>
      <c r="S9329" s="217">
        <v>0.55170901073876899</v>
      </c>
      <c r="T9329" s="217">
        <v>5.7406430840718601</v>
      </c>
      <c r="U9329" s="217">
        <v>5.2197998269193899</v>
      </c>
      <c r="V9329" s="217">
        <v>0.52084325715247104</v>
      </c>
      <c r="W9329" s="217">
        <v>5.8704616673914698</v>
      </c>
      <c r="X9329" s="217">
        <v>5.3293481438438004</v>
      </c>
      <c r="Y9329" s="217">
        <v>0.54111352354766895</v>
      </c>
    </row>
    <row r="9330" spans="2:25">
      <c r="B9330" s="217" t="s">
        <v>9499</v>
      </c>
      <c r="C9330" s="217" t="s">
        <v>5935</v>
      </c>
      <c r="D9330" s="217" t="s">
        <v>21</v>
      </c>
      <c r="E9330" s="217" t="s">
        <v>103</v>
      </c>
      <c r="F9330" s="217" t="s">
        <v>12</v>
      </c>
      <c r="G9330" s="217" t="s">
        <v>13</v>
      </c>
      <c r="H9330" s="217" t="s">
        <v>170</v>
      </c>
      <c r="I9330" s="217">
        <v>0</v>
      </c>
      <c r="J9330" s="217">
        <v>0</v>
      </c>
      <c r="K9330" s="217">
        <v>0</v>
      </c>
      <c r="L9330" s="217">
        <v>0</v>
      </c>
      <c r="M9330" s="217">
        <v>108.949358974359</v>
      </c>
      <c r="N9330" s="217">
        <v>0</v>
      </c>
      <c r="O9330" s="217">
        <v>0</v>
      </c>
      <c r="P9330" s="217">
        <v>0</v>
      </c>
      <c r="Q9330" s="217">
        <v>0</v>
      </c>
      <c r="R9330" s="217">
        <v>0</v>
      </c>
      <c r="S9330" s="217">
        <v>0</v>
      </c>
      <c r="T9330" s="217">
        <v>0</v>
      </c>
      <c r="U9330" s="217">
        <v>0</v>
      </c>
      <c r="V9330" s="217">
        <v>0</v>
      </c>
      <c r="W9330" s="217">
        <v>0</v>
      </c>
      <c r="X9330" s="217">
        <v>0</v>
      </c>
      <c r="Y9330" s="217">
        <v>0</v>
      </c>
    </row>
    <row r="9331" spans="2:25">
      <c r="B9331" s="217" t="s">
        <v>9500</v>
      </c>
      <c r="C9331" s="217" t="s">
        <v>5935</v>
      </c>
      <c r="D9331" s="217" t="s">
        <v>21</v>
      </c>
      <c r="E9331" s="217" t="s">
        <v>103</v>
      </c>
      <c r="F9331" s="217" t="s">
        <v>12</v>
      </c>
      <c r="G9331" s="217" t="s">
        <v>13</v>
      </c>
      <c r="H9331" s="217" t="s">
        <v>172</v>
      </c>
      <c r="I9331" s="217">
        <v>0</v>
      </c>
      <c r="J9331" s="217">
        <v>0</v>
      </c>
      <c r="K9331" s="217">
        <v>0</v>
      </c>
      <c r="L9331" s="217">
        <v>3</v>
      </c>
      <c r="M9331" s="217">
        <v>122.530769230769</v>
      </c>
      <c r="N9331" s="217">
        <v>0</v>
      </c>
      <c r="O9331" s="217">
        <v>0</v>
      </c>
      <c r="P9331" s="217">
        <v>0</v>
      </c>
      <c r="Q9331" s="217">
        <v>0</v>
      </c>
      <c r="R9331" s="217">
        <v>0</v>
      </c>
      <c r="S9331" s="217">
        <v>0</v>
      </c>
      <c r="T9331" s="217">
        <v>0</v>
      </c>
      <c r="U9331" s="217">
        <v>0</v>
      </c>
      <c r="V9331" s="217">
        <v>0</v>
      </c>
      <c r="W9331" s="217">
        <v>0</v>
      </c>
      <c r="X9331" s="217">
        <v>0</v>
      </c>
      <c r="Y9331" s="217">
        <v>0</v>
      </c>
    </row>
    <row r="9332" spans="2:25">
      <c r="B9332" s="217" t="s">
        <v>9501</v>
      </c>
      <c r="C9332" s="217" t="s">
        <v>5935</v>
      </c>
      <c r="D9332" s="217" t="s">
        <v>21</v>
      </c>
      <c r="E9332" s="217" t="s">
        <v>103</v>
      </c>
      <c r="F9332" s="217" t="s">
        <v>12</v>
      </c>
      <c r="G9332" s="217" t="s">
        <v>13</v>
      </c>
      <c r="H9332" s="217" t="s">
        <v>174</v>
      </c>
      <c r="I9332" s="217">
        <v>0</v>
      </c>
      <c r="J9332" s="217">
        <v>0</v>
      </c>
      <c r="K9332" s="217">
        <v>0</v>
      </c>
      <c r="L9332" s="217">
        <v>1</v>
      </c>
      <c r="M9332" s="217">
        <v>165.34294871794901</v>
      </c>
      <c r="N9332" s="217">
        <v>0</v>
      </c>
      <c r="O9332" s="217">
        <v>0</v>
      </c>
      <c r="P9332" s="217">
        <v>0</v>
      </c>
      <c r="Q9332" s="217">
        <v>0</v>
      </c>
      <c r="R9332" s="217">
        <v>0</v>
      </c>
      <c r="S9332" s="217">
        <v>0</v>
      </c>
      <c r="T9332" s="217">
        <v>0</v>
      </c>
      <c r="U9332" s="217">
        <v>0</v>
      </c>
      <c r="V9332" s="217">
        <v>0</v>
      </c>
      <c r="W9332" s="217">
        <v>0</v>
      </c>
      <c r="X9332" s="217">
        <v>0</v>
      </c>
      <c r="Y9332" s="217">
        <v>0</v>
      </c>
    </row>
    <row r="9333" spans="2:25">
      <c r="B9333" s="217" t="s">
        <v>9502</v>
      </c>
      <c r="C9333" s="217" t="s">
        <v>5935</v>
      </c>
      <c r="D9333" s="217" t="s">
        <v>21</v>
      </c>
      <c r="E9333" s="217" t="s">
        <v>103</v>
      </c>
      <c r="F9333" s="217" t="s">
        <v>12</v>
      </c>
      <c r="G9333" s="217" t="s">
        <v>13</v>
      </c>
      <c r="H9333" s="217" t="s">
        <v>176</v>
      </c>
      <c r="I9333" s="217">
        <v>1</v>
      </c>
      <c r="J9333" s="217">
        <v>1</v>
      </c>
      <c r="K9333" s="217">
        <v>0</v>
      </c>
      <c r="L9333" s="217">
        <v>6</v>
      </c>
      <c r="M9333" s="217">
        <v>451.26025641025598</v>
      </c>
      <c r="N9333" s="217">
        <v>2.2160161144146202</v>
      </c>
      <c r="O9333" s="217">
        <v>2.2160161144146202</v>
      </c>
      <c r="P9333" s="217">
        <v>0</v>
      </c>
      <c r="Q9333" s="217">
        <v>1.9077261022301499</v>
      </c>
      <c r="R9333" s="217">
        <v>1.9077261022301499</v>
      </c>
      <c r="S9333" s="217">
        <v>0</v>
      </c>
      <c r="T9333" s="217">
        <v>1.61184915872817</v>
      </c>
      <c r="U9333" s="217">
        <v>1.61184915872817</v>
      </c>
      <c r="V9333" s="217">
        <v>0</v>
      </c>
      <c r="W9333" s="217">
        <v>1.7703140304494001</v>
      </c>
      <c r="X9333" s="217">
        <v>1.7703140304494001</v>
      </c>
      <c r="Y9333" s="217">
        <v>0</v>
      </c>
    </row>
    <row r="9334" spans="2:25">
      <c r="B9334" s="217" t="s">
        <v>9503</v>
      </c>
      <c r="C9334" s="217" t="s">
        <v>5935</v>
      </c>
      <c r="D9334" s="217" t="s">
        <v>21</v>
      </c>
      <c r="E9334" s="217" t="s">
        <v>103</v>
      </c>
      <c r="F9334" s="217" t="s">
        <v>12</v>
      </c>
      <c r="G9334" s="217" t="s">
        <v>13</v>
      </c>
      <c r="H9334" s="217" t="s">
        <v>178</v>
      </c>
      <c r="I9334" s="217">
        <v>8</v>
      </c>
      <c r="J9334" s="217">
        <v>8</v>
      </c>
      <c r="K9334" s="217">
        <v>0</v>
      </c>
      <c r="L9334" s="217">
        <v>8</v>
      </c>
      <c r="M9334" s="217">
        <v>461.91666666666703</v>
      </c>
      <c r="N9334" s="217">
        <v>17.3191412592459</v>
      </c>
      <c r="O9334" s="217">
        <v>17.3191412592459</v>
      </c>
      <c r="P9334" s="217">
        <v>0</v>
      </c>
      <c r="Q9334" s="217">
        <v>16.085426589268501</v>
      </c>
      <c r="R9334" s="217">
        <v>16.085426589268501</v>
      </c>
      <c r="S9334" s="217">
        <v>0</v>
      </c>
      <c r="T9334" s="217">
        <v>15.530025740119401</v>
      </c>
      <c r="U9334" s="217">
        <v>15.530025740119401</v>
      </c>
      <c r="V9334" s="217">
        <v>0</v>
      </c>
      <c r="W9334" s="217">
        <v>15.792274746364001</v>
      </c>
      <c r="X9334" s="217">
        <v>15.792274746364001</v>
      </c>
      <c r="Y9334" s="217">
        <v>0</v>
      </c>
    </row>
    <row r="9335" spans="2:25">
      <c r="B9335" s="217" t="s">
        <v>9504</v>
      </c>
      <c r="C9335" s="217" t="s">
        <v>5935</v>
      </c>
      <c r="D9335" s="217" t="s">
        <v>21</v>
      </c>
      <c r="E9335" s="217" t="s">
        <v>103</v>
      </c>
      <c r="F9335" s="217" t="s">
        <v>12</v>
      </c>
      <c r="G9335" s="217" t="s">
        <v>13</v>
      </c>
      <c r="H9335" s="217" t="s">
        <v>5</v>
      </c>
      <c r="I9335" s="217">
        <v>9</v>
      </c>
      <c r="J9335" s="217">
        <v>9</v>
      </c>
      <c r="K9335" s="217">
        <v>0</v>
      </c>
      <c r="L9335" s="217">
        <v>18</v>
      </c>
      <c r="M9335" s="217">
        <v>1310</v>
      </c>
      <c r="N9335" s="217">
        <v>6.8702290076335899</v>
      </c>
      <c r="O9335" s="217">
        <v>6.8702290076335899</v>
      </c>
      <c r="P9335" s="217">
        <v>0</v>
      </c>
      <c r="Q9335" s="217">
        <v>6.5184022878063699</v>
      </c>
      <c r="R9335" s="217">
        <v>6.5184022878063699</v>
      </c>
      <c r="S9335" s="217">
        <v>0</v>
      </c>
      <c r="T9335" s="217">
        <v>6.1229809887995303</v>
      </c>
      <c r="U9335" s="217">
        <v>6.1229809887995303</v>
      </c>
      <c r="V9335" s="217">
        <v>0</v>
      </c>
      <c r="W9335" s="217">
        <v>6.3245447603611202</v>
      </c>
      <c r="X9335" s="217">
        <v>6.3245447603611202</v>
      </c>
      <c r="Y9335" s="217">
        <v>0</v>
      </c>
    </row>
    <row r="9336" spans="2:25">
      <c r="B9336" s="217" t="s">
        <v>9505</v>
      </c>
      <c r="C9336" s="217" t="s">
        <v>5935</v>
      </c>
      <c r="D9336" s="217" t="s">
        <v>21</v>
      </c>
      <c r="E9336" s="217" t="s">
        <v>103</v>
      </c>
      <c r="F9336" s="217" t="s">
        <v>9</v>
      </c>
      <c r="G9336" s="217" t="s">
        <v>13</v>
      </c>
      <c r="H9336" s="217" t="s">
        <v>170</v>
      </c>
      <c r="I9336" s="217">
        <v>0</v>
      </c>
      <c r="J9336" s="217">
        <v>0</v>
      </c>
      <c r="K9336" s="217">
        <v>0</v>
      </c>
      <c r="L9336" s="217">
        <v>4</v>
      </c>
      <c r="M9336" s="217">
        <v>115.24895572264001</v>
      </c>
      <c r="N9336" s="217">
        <v>0</v>
      </c>
      <c r="O9336" s="217">
        <v>0</v>
      </c>
      <c r="P9336" s="217">
        <v>0</v>
      </c>
      <c r="Q9336" s="217">
        <v>0</v>
      </c>
      <c r="R9336" s="217">
        <v>0</v>
      </c>
      <c r="S9336" s="217">
        <v>0</v>
      </c>
      <c r="T9336" s="217">
        <v>0</v>
      </c>
      <c r="U9336" s="217">
        <v>0</v>
      </c>
      <c r="V9336" s="217">
        <v>0</v>
      </c>
      <c r="W9336" s="217">
        <v>0</v>
      </c>
      <c r="X9336" s="217">
        <v>0</v>
      </c>
      <c r="Y9336" s="217">
        <v>0</v>
      </c>
    </row>
    <row r="9337" spans="2:25">
      <c r="B9337" s="217" t="s">
        <v>9506</v>
      </c>
      <c r="C9337" s="217" t="s">
        <v>5935</v>
      </c>
      <c r="D9337" s="217" t="s">
        <v>21</v>
      </c>
      <c r="E9337" s="217" t="s">
        <v>103</v>
      </c>
      <c r="F9337" s="217" t="s">
        <v>9</v>
      </c>
      <c r="G9337" s="217" t="s">
        <v>13</v>
      </c>
      <c r="H9337" s="217" t="s">
        <v>172</v>
      </c>
      <c r="I9337" s="217">
        <v>0</v>
      </c>
      <c r="J9337" s="217">
        <v>0</v>
      </c>
      <c r="K9337" s="217">
        <v>0</v>
      </c>
      <c r="L9337" s="217">
        <v>4</v>
      </c>
      <c r="M9337" s="217">
        <v>173.35839598997501</v>
      </c>
      <c r="N9337" s="217">
        <v>0</v>
      </c>
      <c r="O9337" s="217">
        <v>0</v>
      </c>
      <c r="P9337" s="217">
        <v>0</v>
      </c>
      <c r="Q9337" s="217">
        <v>0</v>
      </c>
      <c r="R9337" s="217">
        <v>0</v>
      </c>
      <c r="S9337" s="217">
        <v>0</v>
      </c>
      <c r="T9337" s="217">
        <v>0</v>
      </c>
      <c r="U9337" s="217">
        <v>0</v>
      </c>
      <c r="V9337" s="217">
        <v>0</v>
      </c>
      <c r="W9337" s="217">
        <v>0</v>
      </c>
      <c r="X9337" s="217">
        <v>0</v>
      </c>
      <c r="Y9337" s="217">
        <v>0</v>
      </c>
    </row>
    <row r="9338" spans="2:25">
      <c r="B9338" s="217" t="s">
        <v>9507</v>
      </c>
      <c r="C9338" s="217" t="s">
        <v>5935</v>
      </c>
      <c r="D9338" s="217" t="s">
        <v>21</v>
      </c>
      <c r="E9338" s="217" t="s">
        <v>103</v>
      </c>
      <c r="F9338" s="217" t="s">
        <v>9</v>
      </c>
      <c r="G9338" s="217" t="s">
        <v>13</v>
      </c>
      <c r="H9338" s="217" t="s">
        <v>174</v>
      </c>
      <c r="I9338" s="217">
        <v>1</v>
      </c>
      <c r="J9338" s="217">
        <v>1</v>
      </c>
      <c r="K9338" s="217">
        <v>0</v>
      </c>
      <c r="L9338" s="217">
        <v>7</v>
      </c>
      <c r="M9338" s="217">
        <v>220.35672514619901</v>
      </c>
      <c r="N9338" s="217">
        <v>4.5380961227143697</v>
      </c>
      <c r="O9338" s="217">
        <v>4.5380961227143697</v>
      </c>
      <c r="P9338" s="217">
        <v>0</v>
      </c>
      <c r="Q9338" s="217">
        <v>4.50332373046444</v>
      </c>
      <c r="R9338" s="217">
        <v>4.50332373046444</v>
      </c>
      <c r="S9338" s="217">
        <v>0</v>
      </c>
      <c r="T9338" s="217">
        <v>3.8048850712606201</v>
      </c>
      <c r="U9338" s="217">
        <v>3.8048850712606201</v>
      </c>
      <c r="V9338" s="217">
        <v>0</v>
      </c>
      <c r="W9338" s="217">
        <v>4.1789527198779899</v>
      </c>
      <c r="X9338" s="217">
        <v>4.1789527198779899</v>
      </c>
      <c r="Y9338" s="217">
        <v>0</v>
      </c>
    </row>
    <row r="9339" spans="2:25">
      <c r="B9339" s="217" t="s">
        <v>9508</v>
      </c>
      <c r="C9339" s="217" t="s">
        <v>5935</v>
      </c>
      <c r="D9339" s="217" t="s">
        <v>21</v>
      </c>
      <c r="E9339" s="217" t="s">
        <v>103</v>
      </c>
      <c r="F9339" s="217" t="s">
        <v>9</v>
      </c>
      <c r="G9339" s="217" t="s">
        <v>13</v>
      </c>
      <c r="H9339" s="217" t="s">
        <v>176</v>
      </c>
      <c r="I9339" s="217">
        <v>5</v>
      </c>
      <c r="J9339" s="217">
        <v>5</v>
      </c>
      <c r="K9339" s="217">
        <v>0</v>
      </c>
      <c r="L9339" s="217">
        <v>18</v>
      </c>
      <c r="M9339" s="217">
        <v>448.14954051796201</v>
      </c>
      <c r="N9339" s="217">
        <v>11.1569901292794</v>
      </c>
      <c r="O9339" s="217">
        <v>11.1569901292794</v>
      </c>
      <c r="P9339" s="217">
        <v>0</v>
      </c>
      <c r="Q9339" s="217">
        <v>10.606220305830499</v>
      </c>
      <c r="R9339" s="217">
        <v>10.606220305830499</v>
      </c>
      <c r="S9339" s="217">
        <v>0</v>
      </c>
      <c r="T9339" s="217">
        <v>9.6415728410244501</v>
      </c>
      <c r="U9339" s="217">
        <v>9.6415728410244501</v>
      </c>
      <c r="V9339" s="217">
        <v>0</v>
      </c>
      <c r="W9339" s="217">
        <v>10.2147141880652</v>
      </c>
      <c r="X9339" s="217">
        <v>10.2147141880652</v>
      </c>
      <c r="Y9339" s="217">
        <v>0</v>
      </c>
    </row>
    <row r="9340" spans="2:25">
      <c r="B9340" s="217" t="s">
        <v>9509</v>
      </c>
      <c r="C9340" s="217" t="s">
        <v>5935</v>
      </c>
      <c r="D9340" s="217" t="s">
        <v>21</v>
      </c>
      <c r="E9340" s="217" t="s">
        <v>103</v>
      </c>
      <c r="F9340" s="217" t="s">
        <v>9</v>
      </c>
      <c r="G9340" s="217" t="s">
        <v>13</v>
      </c>
      <c r="H9340" s="217" t="s">
        <v>178</v>
      </c>
      <c r="I9340" s="217">
        <v>0</v>
      </c>
      <c r="J9340" s="217">
        <v>0</v>
      </c>
      <c r="K9340" s="217">
        <v>0</v>
      </c>
      <c r="L9340" s="217">
        <v>15</v>
      </c>
      <c r="M9340" s="217">
        <v>402.88638262322502</v>
      </c>
      <c r="N9340" s="217">
        <v>0</v>
      </c>
      <c r="O9340" s="217">
        <v>0</v>
      </c>
      <c r="P9340" s="217">
        <v>0</v>
      </c>
      <c r="Q9340" s="217">
        <v>0</v>
      </c>
      <c r="R9340" s="217">
        <v>0</v>
      </c>
      <c r="S9340" s="217">
        <v>0</v>
      </c>
      <c r="T9340" s="217">
        <v>0</v>
      </c>
      <c r="U9340" s="217">
        <v>0</v>
      </c>
      <c r="V9340" s="217">
        <v>0</v>
      </c>
      <c r="W9340" s="217">
        <v>0</v>
      </c>
      <c r="X9340" s="217">
        <v>0</v>
      </c>
      <c r="Y9340" s="217">
        <v>0</v>
      </c>
    </row>
    <row r="9341" spans="2:25">
      <c r="B9341" s="217" t="s">
        <v>9510</v>
      </c>
      <c r="C9341" s="217" t="s">
        <v>5935</v>
      </c>
      <c r="D9341" s="217" t="s">
        <v>21</v>
      </c>
      <c r="E9341" s="217" t="s">
        <v>103</v>
      </c>
      <c r="F9341" s="217" t="s">
        <v>9</v>
      </c>
      <c r="G9341" s="217" t="s">
        <v>13</v>
      </c>
      <c r="H9341" s="217" t="s">
        <v>5</v>
      </c>
      <c r="I9341" s="217">
        <v>6</v>
      </c>
      <c r="J9341" s="217">
        <v>6</v>
      </c>
      <c r="K9341" s="217">
        <v>0</v>
      </c>
      <c r="L9341" s="217">
        <v>48</v>
      </c>
      <c r="M9341" s="217">
        <v>1360</v>
      </c>
      <c r="N9341" s="217">
        <v>4.4117647058823497</v>
      </c>
      <c r="O9341" s="217">
        <v>4.4117647058823497</v>
      </c>
      <c r="P9341" s="217">
        <v>0</v>
      </c>
      <c r="Q9341" s="217">
        <v>4.3222923266400697</v>
      </c>
      <c r="R9341" s="217">
        <v>4.3222923266400697</v>
      </c>
      <c r="S9341" s="217">
        <v>0</v>
      </c>
      <c r="T9341" s="217">
        <v>3.9204755841294898</v>
      </c>
      <c r="U9341" s="217">
        <v>3.9204755841294898</v>
      </c>
      <c r="V9341" s="217">
        <v>0</v>
      </c>
      <c r="W9341" s="217">
        <v>4.157981369601</v>
      </c>
      <c r="X9341" s="217">
        <v>4.157981369601</v>
      </c>
      <c r="Y9341" s="217">
        <v>0</v>
      </c>
    </row>
    <row r="9342" spans="2:25">
      <c r="B9342" s="217" t="s">
        <v>9511</v>
      </c>
      <c r="C9342" s="217" t="s">
        <v>5935</v>
      </c>
      <c r="D9342" s="217" t="s">
        <v>21</v>
      </c>
      <c r="E9342" s="217" t="s">
        <v>103</v>
      </c>
      <c r="F9342" s="217" t="s">
        <v>5</v>
      </c>
      <c r="G9342" s="217" t="s">
        <v>13</v>
      </c>
      <c r="H9342" s="217" t="s">
        <v>170</v>
      </c>
      <c r="I9342" s="217">
        <v>0</v>
      </c>
      <c r="J9342" s="217">
        <v>0</v>
      </c>
      <c r="K9342" s="217">
        <v>0</v>
      </c>
      <c r="L9342" s="217">
        <v>4</v>
      </c>
      <c r="M9342" s="217">
        <v>224.19831469699901</v>
      </c>
      <c r="N9342" s="217">
        <v>0</v>
      </c>
      <c r="O9342" s="217">
        <v>0</v>
      </c>
      <c r="P9342" s="217">
        <v>0</v>
      </c>
      <c r="Q9342" s="217">
        <v>0</v>
      </c>
      <c r="R9342" s="217">
        <v>0</v>
      </c>
      <c r="S9342" s="217">
        <v>0</v>
      </c>
      <c r="T9342" s="217">
        <v>0</v>
      </c>
      <c r="U9342" s="217">
        <v>0</v>
      </c>
      <c r="V9342" s="217">
        <v>0</v>
      </c>
      <c r="W9342" s="217">
        <v>0</v>
      </c>
      <c r="X9342" s="217">
        <v>0</v>
      </c>
      <c r="Y9342" s="217">
        <v>0</v>
      </c>
    </row>
    <row r="9343" spans="2:25">
      <c r="B9343" s="217" t="s">
        <v>9512</v>
      </c>
      <c r="C9343" s="217" t="s">
        <v>5935</v>
      </c>
      <c r="D9343" s="217" t="s">
        <v>21</v>
      </c>
      <c r="E9343" s="217" t="s">
        <v>103</v>
      </c>
      <c r="F9343" s="217" t="s">
        <v>5</v>
      </c>
      <c r="G9343" s="217" t="s">
        <v>13</v>
      </c>
      <c r="H9343" s="217" t="s">
        <v>172</v>
      </c>
      <c r="I9343" s="217">
        <v>0</v>
      </c>
      <c r="J9343" s="217">
        <v>0</v>
      </c>
      <c r="K9343" s="217">
        <v>0</v>
      </c>
      <c r="L9343" s="217">
        <v>7</v>
      </c>
      <c r="M9343" s="217">
        <v>295.88916522074402</v>
      </c>
      <c r="N9343" s="217">
        <v>0</v>
      </c>
      <c r="O9343" s="217">
        <v>0</v>
      </c>
      <c r="P9343" s="217">
        <v>0</v>
      </c>
      <c r="Q9343" s="217">
        <v>0</v>
      </c>
      <c r="R9343" s="217">
        <v>0</v>
      </c>
      <c r="S9343" s="217">
        <v>0</v>
      </c>
      <c r="T9343" s="217">
        <v>0</v>
      </c>
      <c r="U9343" s="217">
        <v>0</v>
      </c>
      <c r="V9343" s="217">
        <v>0</v>
      </c>
      <c r="W9343" s="217">
        <v>0</v>
      </c>
      <c r="X9343" s="217">
        <v>0</v>
      </c>
      <c r="Y9343" s="217">
        <v>0</v>
      </c>
    </row>
    <row r="9344" spans="2:25">
      <c r="B9344" s="217" t="s">
        <v>9513</v>
      </c>
      <c r="C9344" s="217" t="s">
        <v>5935</v>
      </c>
      <c r="D9344" s="217" t="s">
        <v>21</v>
      </c>
      <c r="E9344" s="217" t="s">
        <v>103</v>
      </c>
      <c r="F9344" s="217" t="s">
        <v>5</v>
      </c>
      <c r="G9344" s="217" t="s">
        <v>13</v>
      </c>
      <c r="H9344" s="217" t="s">
        <v>174</v>
      </c>
      <c r="I9344" s="217">
        <v>1</v>
      </c>
      <c r="J9344" s="217">
        <v>1</v>
      </c>
      <c r="K9344" s="217">
        <v>0</v>
      </c>
      <c r="L9344" s="217">
        <v>8</v>
      </c>
      <c r="M9344" s="217">
        <v>385.699673864148</v>
      </c>
      <c r="N9344" s="217">
        <v>2.5926908103952</v>
      </c>
      <c r="O9344" s="217">
        <v>2.5926908103952</v>
      </c>
      <c r="P9344" s="217">
        <v>0</v>
      </c>
      <c r="Q9344" s="217">
        <v>2.7198676542925901</v>
      </c>
      <c r="R9344" s="217">
        <v>2.7198676542925901</v>
      </c>
      <c r="S9344" s="217">
        <v>0</v>
      </c>
      <c r="T9344" s="217">
        <v>2.29803239851806</v>
      </c>
      <c r="U9344" s="217">
        <v>2.29803239851806</v>
      </c>
      <c r="V9344" s="217">
        <v>0</v>
      </c>
      <c r="W9344" s="217">
        <v>2.52395763927057</v>
      </c>
      <c r="X9344" s="217">
        <v>2.52395763927057</v>
      </c>
      <c r="Y9344" s="217">
        <v>0</v>
      </c>
    </row>
    <row r="9345" spans="2:25">
      <c r="B9345" s="217" t="s">
        <v>9514</v>
      </c>
      <c r="C9345" s="217" t="s">
        <v>5935</v>
      </c>
      <c r="D9345" s="217" t="s">
        <v>21</v>
      </c>
      <c r="E9345" s="217" t="s">
        <v>103</v>
      </c>
      <c r="F9345" s="217" t="s">
        <v>5</v>
      </c>
      <c r="G9345" s="217" t="s">
        <v>13</v>
      </c>
      <c r="H9345" s="217" t="s">
        <v>176</v>
      </c>
      <c r="I9345" s="217">
        <v>6</v>
      </c>
      <c r="J9345" s="217">
        <v>6</v>
      </c>
      <c r="K9345" s="217">
        <v>0</v>
      </c>
      <c r="L9345" s="217">
        <v>24</v>
      </c>
      <c r="M9345" s="217">
        <v>899.40979692821804</v>
      </c>
      <c r="N9345" s="217">
        <v>6.67104141014695</v>
      </c>
      <c r="O9345" s="217">
        <v>6.67104141014695</v>
      </c>
      <c r="P9345" s="217">
        <v>0</v>
      </c>
      <c r="Q9345" s="217">
        <v>6.2661846176681504</v>
      </c>
      <c r="R9345" s="217">
        <v>6.2661846176681504</v>
      </c>
      <c r="S9345" s="217">
        <v>0</v>
      </c>
      <c r="T9345" s="217">
        <v>5.6715226199920199</v>
      </c>
      <c r="U9345" s="217">
        <v>5.6715226199920199</v>
      </c>
      <c r="V9345" s="217">
        <v>0</v>
      </c>
      <c r="W9345" s="217">
        <v>6.0213342328532304</v>
      </c>
      <c r="X9345" s="217">
        <v>6.0213342328532304</v>
      </c>
      <c r="Y9345" s="217">
        <v>0</v>
      </c>
    </row>
    <row r="9346" spans="2:25">
      <c r="B9346" s="217" t="s">
        <v>9515</v>
      </c>
      <c r="C9346" s="217" t="s">
        <v>5935</v>
      </c>
      <c r="D9346" s="217" t="s">
        <v>21</v>
      </c>
      <c r="E9346" s="217" t="s">
        <v>103</v>
      </c>
      <c r="F9346" s="217" t="s">
        <v>5</v>
      </c>
      <c r="G9346" s="217" t="s">
        <v>13</v>
      </c>
      <c r="H9346" s="217" t="s">
        <v>178</v>
      </c>
      <c r="I9346" s="217">
        <v>8</v>
      </c>
      <c r="J9346" s="217">
        <v>8</v>
      </c>
      <c r="K9346" s="217">
        <v>0</v>
      </c>
      <c r="L9346" s="217">
        <v>23</v>
      </c>
      <c r="M9346" s="217">
        <v>864.80304928989096</v>
      </c>
      <c r="N9346" s="217">
        <v>9.2506611841493598</v>
      </c>
      <c r="O9346" s="217">
        <v>9.2506611841493598</v>
      </c>
      <c r="P9346" s="217">
        <v>0</v>
      </c>
      <c r="Q9346" s="217">
        <v>8.7135659013271205</v>
      </c>
      <c r="R9346" s="217">
        <v>8.7135659013271205</v>
      </c>
      <c r="S9346" s="217">
        <v>0</v>
      </c>
      <c r="T9346" s="217">
        <v>8.3583100370334709</v>
      </c>
      <c r="U9346" s="217">
        <v>8.3583100370334709</v>
      </c>
      <c r="V9346" s="217">
        <v>0</v>
      </c>
      <c r="W9346" s="217">
        <v>8.5299300868034198</v>
      </c>
      <c r="X9346" s="217">
        <v>8.5299300868034198</v>
      </c>
      <c r="Y9346" s="217">
        <v>0</v>
      </c>
    </row>
    <row r="9347" spans="2:25">
      <c r="B9347" s="217" t="s">
        <v>9516</v>
      </c>
      <c r="C9347" s="217" t="s">
        <v>5935</v>
      </c>
      <c r="D9347" s="217" t="s">
        <v>21</v>
      </c>
      <c r="E9347" s="217" t="s">
        <v>103</v>
      </c>
      <c r="F9347" s="217" t="s">
        <v>5</v>
      </c>
      <c r="G9347" s="217" t="s">
        <v>13</v>
      </c>
      <c r="H9347" s="217" t="s">
        <v>5</v>
      </c>
      <c r="I9347" s="217">
        <v>15</v>
      </c>
      <c r="J9347" s="217">
        <v>15</v>
      </c>
      <c r="K9347" s="217">
        <v>0</v>
      </c>
      <c r="L9347" s="217">
        <v>66</v>
      </c>
      <c r="M9347" s="217">
        <v>2670</v>
      </c>
      <c r="N9347" s="217">
        <v>5.6179775280898898</v>
      </c>
      <c r="O9347" s="217">
        <v>5.6179775280898898</v>
      </c>
      <c r="P9347" s="217">
        <v>0</v>
      </c>
      <c r="Q9347" s="217">
        <v>5.4382038761169103</v>
      </c>
      <c r="R9347" s="217">
        <v>5.4382038761169103</v>
      </c>
      <c r="S9347" s="217">
        <v>0</v>
      </c>
      <c r="T9347" s="217">
        <v>5.0376872472891501</v>
      </c>
      <c r="U9347" s="217">
        <v>5.0376872472891501</v>
      </c>
      <c r="V9347" s="217">
        <v>0</v>
      </c>
      <c r="W9347" s="217">
        <v>5.2586715342775303</v>
      </c>
      <c r="X9347" s="217">
        <v>5.2586715342775303</v>
      </c>
      <c r="Y9347" s="217">
        <v>0</v>
      </c>
    </row>
    <row r="9348" spans="2:25">
      <c r="B9348" s="217" t="s">
        <v>9517</v>
      </c>
      <c r="C9348" s="217" t="s">
        <v>5935</v>
      </c>
      <c r="D9348" s="217" t="s">
        <v>21</v>
      </c>
      <c r="E9348" s="217" t="s">
        <v>103</v>
      </c>
      <c r="F9348" s="217" t="s">
        <v>12</v>
      </c>
      <c r="G9348" s="217" t="s">
        <v>5</v>
      </c>
      <c r="H9348" s="217" t="s">
        <v>170</v>
      </c>
      <c r="I9348" s="217">
        <v>54</v>
      </c>
      <c r="J9348" s="217">
        <v>49</v>
      </c>
      <c r="K9348" s="217">
        <v>5</v>
      </c>
      <c r="L9348" s="217">
        <v>142</v>
      </c>
      <c r="M9348" s="217">
        <v>6320.3303978643298</v>
      </c>
      <c r="N9348" s="217">
        <v>8.5438571404822294</v>
      </c>
      <c r="O9348" s="217">
        <v>7.7527592571042403</v>
      </c>
      <c r="P9348" s="217">
        <v>0.79109788337798403</v>
      </c>
      <c r="Q9348" s="217">
        <v>9.7703677295255602</v>
      </c>
      <c r="R9348" s="217">
        <v>8.8462599673416999</v>
      </c>
      <c r="S9348" s="217">
        <v>0.92410776218386304</v>
      </c>
      <c r="T9348" s="217">
        <v>9.1749643929319795</v>
      </c>
      <c r="U9348" s="217">
        <v>8.3118589478283802</v>
      </c>
      <c r="V9348" s="217">
        <v>0.86310544510359999</v>
      </c>
      <c r="W9348" s="217">
        <v>9.5175178035659602</v>
      </c>
      <c r="X9348" s="217">
        <v>8.6149043444651898</v>
      </c>
      <c r="Y9348" s="217">
        <v>0.90261345910077295</v>
      </c>
    </row>
    <row r="9349" spans="2:25">
      <c r="B9349" s="217" t="s">
        <v>9518</v>
      </c>
      <c r="C9349" s="217" t="s">
        <v>5935</v>
      </c>
      <c r="D9349" s="217" t="s">
        <v>21</v>
      </c>
      <c r="E9349" s="217" t="s">
        <v>103</v>
      </c>
      <c r="F9349" s="217" t="s">
        <v>12</v>
      </c>
      <c r="G9349" s="217" t="s">
        <v>5</v>
      </c>
      <c r="H9349" s="217" t="s">
        <v>172</v>
      </c>
      <c r="I9349" s="217">
        <v>47</v>
      </c>
      <c r="J9349" s="217">
        <v>42</v>
      </c>
      <c r="K9349" s="217">
        <v>5</v>
      </c>
      <c r="L9349" s="217">
        <v>134</v>
      </c>
      <c r="M9349" s="217">
        <v>6191.8089460554902</v>
      </c>
      <c r="N9349" s="217">
        <v>7.59067348645205</v>
      </c>
      <c r="O9349" s="217">
        <v>6.78315503044651</v>
      </c>
      <c r="P9349" s="217">
        <v>0.80751845600553696</v>
      </c>
      <c r="Q9349" s="217">
        <v>8.1702154857486207</v>
      </c>
      <c r="R9349" s="217">
        <v>7.3187428042612197</v>
      </c>
      <c r="S9349" s="217">
        <v>0.85147268148739796</v>
      </c>
      <c r="T9349" s="217">
        <v>7.72243855201227</v>
      </c>
      <c r="U9349" s="217">
        <v>6.9048063955702901</v>
      </c>
      <c r="V9349" s="217">
        <v>0.81763215644197396</v>
      </c>
      <c r="W9349" s="217">
        <v>7.9979966230678396</v>
      </c>
      <c r="X9349" s="217">
        <v>7.1594681787235102</v>
      </c>
      <c r="Y9349" s="217">
        <v>0.83852844434432605</v>
      </c>
    </row>
    <row r="9350" spans="2:25">
      <c r="B9350" s="217" t="s">
        <v>9519</v>
      </c>
      <c r="C9350" s="217" t="s">
        <v>5935</v>
      </c>
      <c r="D9350" s="217" t="s">
        <v>21</v>
      </c>
      <c r="E9350" s="217" t="s">
        <v>103</v>
      </c>
      <c r="F9350" s="217" t="s">
        <v>12</v>
      </c>
      <c r="G9350" s="217" t="s">
        <v>5</v>
      </c>
      <c r="H9350" s="217" t="s">
        <v>174</v>
      </c>
      <c r="I9350" s="217">
        <v>47</v>
      </c>
      <c r="J9350" s="217">
        <v>42</v>
      </c>
      <c r="K9350" s="217">
        <v>5</v>
      </c>
      <c r="L9350" s="217">
        <v>126</v>
      </c>
      <c r="M9350" s="217">
        <v>5486.9885999645503</v>
      </c>
      <c r="N9350" s="217">
        <v>8.5657185437388499</v>
      </c>
      <c r="O9350" s="217">
        <v>7.65447189014961</v>
      </c>
      <c r="P9350" s="217">
        <v>0.91124665358923895</v>
      </c>
      <c r="Q9350" s="217">
        <v>8.7677360552023291</v>
      </c>
      <c r="R9350" s="217">
        <v>7.8192476327159204</v>
      </c>
      <c r="S9350" s="217">
        <v>0.94848842248641496</v>
      </c>
      <c r="T9350" s="217">
        <v>8.5039105893362592</v>
      </c>
      <c r="U9350" s="217">
        <v>7.5349781983866801</v>
      </c>
      <c r="V9350" s="217">
        <v>0.96893239094957795</v>
      </c>
      <c r="W9350" s="217">
        <v>8.7020627438679004</v>
      </c>
      <c r="X9350" s="217">
        <v>7.7301651529070297</v>
      </c>
      <c r="Y9350" s="217">
        <v>0.97189759096086603</v>
      </c>
    </row>
    <row r="9351" spans="2:25">
      <c r="B9351" s="217" t="s">
        <v>9520</v>
      </c>
      <c r="C9351" s="217" t="s">
        <v>5935</v>
      </c>
      <c r="D9351" s="217" t="s">
        <v>21</v>
      </c>
      <c r="E9351" s="217" t="s">
        <v>103</v>
      </c>
      <c r="F9351" s="217" t="s">
        <v>12</v>
      </c>
      <c r="G9351" s="217" t="s">
        <v>5</v>
      </c>
      <c r="H9351" s="217" t="s">
        <v>176</v>
      </c>
      <c r="I9351" s="217">
        <v>64</v>
      </c>
      <c r="J9351" s="217">
        <v>61</v>
      </c>
      <c r="K9351" s="217">
        <v>3</v>
      </c>
      <c r="L9351" s="217">
        <v>124</v>
      </c>
      <c r="M9351" s="217">
        <v>9195.8890466622397</v>
      </c>
      <c r="N9351" s="217">
        <v>6.9596316000821599</v>
      </c>
      <c r="O9351" s="217">
        <v>6.6333988688283103</v>
      </c>
      <c r="P9351" s="217">
        <v>0.32623273125385099</v>
      </c>
      <c r="Q9351" s="217">
        <v>6.93788632698885</v>
      </c>
      <c r="R9351" s="217">
        <v>6.6563710049246101</v>
      </c>
      <c r="S9351" s="217">
        <v>0.28151532206424001</v>
      </c>
      <c r="T9351" s="217">
        <v>7.1491288993281898</v>
      </c>
      <c r="U9351" s="217">
        <v>6.8775533736880696</v>
      </c>
      <c r="V9351" s="217">
        <v>0.271575525640117</v>
      </c>
      <c r="W9351" s="217">
        <v>7.06181922397968</v>
      </c>
      <c r="X9351" s="217">
        <v>6.7821196811561597</v>
      </c>
      <c r="Y9351" s="217">
        <v>0.279699542823515</v>
      </c>
    </row>
    <row r="9352" spans="2:25">
      <c r="B9352" s="217" t="s">
        <v>9521</v>
      </c>
      <c r="C9352" s="217" t="s">
        <v>5935</v>
      </c>
      <c r="D9352" s="217" t="s">
        <v>21</v>
      </c>
      <c r="E9352" s="217" t="s">
        <v>103</v>
      </c>
      <c r="F9352" s="217" t="s">
        <v>12</v>
      </c>
      <c r="G9352" s="217" t="s">
        <v>5</v>
      </c>
      <c r="H9352" s="217" t="s">
        <v>178</v>
      </c>
      <c r="I9352" s="217">
        <v>75</v>
      </c>
      <c r="J9352" s="217">
        <v>72</v>
      </c>
      <c r="K9352" s="217">
        <v>3</v>
      </c>
      <c r="L9352" s="217">
        <v>173</v>
      </c>
      <c r="M9352" s="217">
        <v>7374.98300945339</v>
      </c>
      <c r="N9352" s="217">
        <v>10.1695149539821</v>
      </c>
      <c r="O9352" s="217">
        <v>9.7627343558228006</v>
      </c>
      <c r="P9352" s="217">
        <v>0.40678059815928302</v>
      </c>
      <c r="Q9352" s="217">
        <v>9.3814389468652504</v>
      </c>
      <c r="R9352" s="217">
        <v>9.0032581128807507</v>
      </c>
      <c r="S9352" s="217">
        <v>0.37818083398449698</v>
      </c>
      <c r="T9352" s="217">
        <v>9.1444181527408794</v>
      </c>
      <c r="U9352" s="217">
        <v>8.77426440119498</v>
      </c>
      <c r="V9352" s="217">
        <v>0.37015375154590502</v>
      </c>
      <c r="W9352" s="217">
        <v>9.3319346769509508</v>
      </c>
      <c r="X9352" s="217">
        <v>8.9532773988262697</v>
      </c>
      <c r="Y9352" s="217">
        <v>0.37865727812468197</v>
      </c>
    </row>
    <row r="9353" spans="2:25">
      <c r="B9353" s="217" t="s">
        <v>9522</v>
      </c>
      <c r="C9353" s="217" t="s">
        <v>5935</v>
      </c>
      <c r="D9353" s="217" t="s">
        <v>21</v>
      </c>
      <c r="E9353" s="217" t="s">
        <v>103</v>
      </c>
      <c r="F9353" s="217" t="s">
        <v>12</v>
      </c>
      <c r="G9353" s="217" t="s">
        <v>5</v>
      </c>
      <c r="H9353" s="217" t="s">
        <v>5</v>
      </c>
      <c r="I9353" s="217">
        <v>287</v>
      </c>
      <c r="J9353" s="217">
        <v>266</v>
      </c>
      <c r="K9353" s="217">
        <v>21</v>
      </c>
      <c r="L9353" s="217">
        <v>699</v>
      </c>
      <c r="M9353" s="217">
        <v>34570</v>
      </c>
      <c r="N9353" s="217">
        <v>8.30199595024588</v>
      </c>
      <c r="O9353" s="217">
        <v>7.6945328319352004</v>
      </c>
      <c r="P9353" s="217">
        <v>0.60746311831067401</v>
      </c>
      <c r="Q9353" s="217">
        <v>8.1371279524538895</v>
      </c>
      <c r="R9353" s="217">
        <v>7.5457241552058898</v>
      </c>
      <c r="S9353" s="217">
        <v>0.59140379724800096</v>
      </c>
      <c r="T9353" s="217">
        <v>7.9404071699025698</v>
      </c>
      <c r="U9353" s="217">
        <v>7.3610802011026299</v>
      </c>
      <c r="V9353" s="217">
        <v>0.57932696879993695</v>
      </c>
      <c r="W9353" s="217">
        <v>8.0859678476227597</v>
      </c>
      <c r="X9353" s="217">
        <v>7.4948286080657001</v>
      </c>
      <c r="Y9353" s="217">
        <v>0.59113923955706704</v>
      </c>
    </row>
    <row r="9354" spans="2:25">
      <c r="B9354" s="217" t="s">
        <v>9523</v>
      </c>
      <c r="C9354" s="217" t="s">
        <v>5935</v>
      </c>
      <c r="D9354" s="217" t="s">
        <v>21</v>
      </c>
      <c r="E9354" s="217" t="s">
        <v>103</v>
      </c>
      <c r="F9354" s="217" t="s">
        <v>9</v>
      </c>
      <c r="G9354" s="217" t="s">
        <v>5</v>
      </c>
      <c r="H9354" s="217" t="s">
        <v>170</v>
      </c>
      <c r="I9354" s="217">
        <v>11</v>
      </c>
      <c r="J9354" s="217">
        <v>6</v>
      </c>
      <c r="K9354" s="217">
        <v>5</v>
      </c>
      <c r="L9354" s="217">
        <v>258</v>
      </c>
      <c r="M9354" s="217">
        <v>6975.4408406437697</v>
      </c>
      <c r="N9354" s="217">
        <v>1.5769612632804999</v>
      </c>
      <c r="O9354" s="217">
        <v>0.86016068906209198</v>
      </c>
      <c r="P9354" s="217">
        <v>0.71680057421841004</v>
      </c>
      <c r="Q9354" s="217">
        <v>1.64155054694951</v>
      </c>
      <c r="R9354" s="217">
        <v>0.81776381713229995</v>
      </c>
      <c r="S9354" s="217">
        <v>0.82378672981721202</v>
      </c>
      <c r="T9354" s="217">
        <v>1.6036407270739801</v>
      </c>
      <c r="U9354" s="217">
        <v>0.835390113132775</v>
      </c>
      <c r="V9354" s="217">
        <v>0.76825061394120897</v>
      </c>
      <c r="W9354" s="217">
        <v>1.6419394955025099</v>
      </c>
      <c r="X9354" s="217">
        <v>0.83794663698937</v>
      </c>
      <c r="Y9354" s="217">
        <v>0.80399285851314195</v>
      </c>
    </row>
    <row r="9355" spans="2:25">
      <c r="B9355" s="217" t="s">
        <v>9524</v>
      </c>
      <c r="C9355" s="217" t="s">
        <v>5935</v>
      </c>
      <c r="D9355" s="217" t="s">
        <v>21</v>
      </c>
      <c r="E9355" s="217" t="s">
        <v>103</v>
      </c>
      <c r="F9355" s="217" t="s">
        <v>9</v>
      </c>
      <c r="G9355" s="217" t="s">
        <v>5</v>
      </c>
      <c r="H9355" s="217" t="s">
        <v>172</v>
      </c>
      <c r="I9355" s="217">
        <v>18</v>
      </c>
      <c r="J9355" s="217">
        <v>17</v>
      </c>
      <c r="K9355" s="217">
        <v>1</v>
      </c>
      <c r="L9355" s="217">
        <v>207</v>
      </c>
      <c r="M9355" s="217">
        <v>6834.3699043154602</v>
      </c>
      <c r="N9355" s="217">
        <v>2.63374681967889</v>
      </c>
      <c r="O9355" s="217">
        <v>2.4874275519189601</v>
      </c>
      <c r="P9355" s="217">
        <v>0.146319267759939</v>
      </c>
      <c r="Q9355" s="217">
        <v>2.81991306402456</v>
      </c>
      <c r="R9355" s="217">
        <v>2.67118801634523</v>
      </c>
      <c r="S9355" s="217">
        <v>0.14872504767932801</v>
      </c>
      <c r="T9355" s="217">
        <v>2.6715536568967502</v>
      </c>
      <c r="U9355" s="217">
        <v>2.5196229504952301</v>
      </c>
      <c r="V9355" s="217">
        <v>0.15193070640151701</v>
      </c>
      <c r="W9355" s="217">
        <v>2.7750116301896899</v>
      </c>
      <c r="X9355" s="217">
        <v>2.62261597397687</v>
      </c>
      <c r="Y9355" s="217">
        <v>0.152395656212819</v>
      </c>
    </row>
    <row r="9356" spans="2:25">
      <c r="B9356" s="217" t="s">
        <v>9525</v>
      </c>
      <c r="C9356" s="217" t="s">
        <v>5935</v>
      </c>
      <c r="D9356" s="217" t="s">
        <v>21</v>
      </c>
      <c r="E9356" s="217" t="s">
        <v>103</v>
      </c>
      <c r="F9356" s="217" t="s">
        <v>9</v>
      </c>
      <c r="G9356" s="217" t="s">
        <v>5</v>
      </c>
      <c r="H9356" s="217" t="s">
        <v>174</v>
      </c>
      <c r="I9356" s="217">
        <v>23</v>
      </c>
      <c r="J9356" s="217">
        <v>20</v>
      </c>
      <c r="K9356" s="217">
        <v>3</v>
      </c>
      <c r="L9356" s="217">
        <v>202</v>
      </c>
      <c r="M9356" s="217">
        <v>6057.4969837625104</v>
      </c>
      <c r="N9356" s="217">
        <v>3.7969478254224298</v>
      </c>
      <c r="O9356" s="217">
        <v>3.3016937612368999</v>
      </c>
      <c r="P9356" s="217">
        <v>0.49525406418553503</v>
      </c>
      <c r="Q9356" s="217">
        <v>3.8593651096033001</v>
      </c>
      <c r="R9356" s="217">
        <v>3.3416826763127698</v>
      </c>
      <c r="S9356" s="217">
        <v>0.51768243329053198</v>
      </c>
      <c r="T9356" s="217">
        <v>3.7150651177169598</v>
      </c>
      <c r="U9356" s="217">
        <v>3.27767214311109</v>
      </c>
      <c r="V9356" s="217">
        <v>0.43739297460586402</v>
      </c>
      <c r="W9356" s="217">
        <v>3.8053672110593699</v>
      </c>
      <c r="X9356" s="217">
        <v>3.3249730528518202</v>
      </c>
      <c r="Y9356" s="217">
        <v>0.480394158207545</v>
      </c>
    </row>
    <row r="9357" spans="2:25">
      <c r="B9357" s="217" t="s">
        <v>9526</v>
      </c>
      <c r="C9357" s="217" t="s">
        <v>5935</v>
      </c>
      <c r="D9357" s="217" t="s">
        <v>21</v>
      </c>
      <c r="E9357" s="217" t="s">
        <v>103</v>
      </c>
      <c r="F9357" s="217" t="s">
        <v>9</v>
      </c>
      <c r="G9357" s="217" t="s">
        <v>5</v>
      </c>
      <c r="H9357" s="217" t="s">
        <v>176</v>
      </c>
      <c r="I9357" s="217">
        <v>31</v>
      </c>
      <c r="J9357" s="217">
        <v>27</v>
      </c>
      <c r="K9357" s="217">
        <v>4</v>
      </c>
      <c r="L9357" s="217">
        <v>203</v>
      </c>
      <c r="M9357" s="217">
        <v>8254.62865278151</v>
      </c>
      <c r="N9357" s="217">
        <v>3.7554687562539999</v>
      </c>
      <c r="O9357" s="217">
        <v>3.2708921425437998</v>
      </c>
      <c r="P9357" s="217">
        <v>0.484576613710193</v>
      </c>
      <c r="Q9357" s="217">
        <v>3.4961315269379898</v>
      </c>
      <c r="R9357" s="217">
        <v>3.0616319237074401</v>
      </c>
      <c r="S9357" s="217">
        <v>0.43449960323054698</v>
      </c>
      <c r="T9357" s="217">
        <v>3.4130814620421699</v>
      </c>
      <c r="U9357" s="217">
        <v>3.0049759939662199</v>
      </c>
      <c r="V9357" s="217">
        <v>0.40810546807595199</v>
      </c>
      <c r="W9357" s="217">
        <v>3.4891808011440002</v>
      </c>
      <c r="X9357" s="217">
        <v>3.0635347789575702</v>
      </c>
      <c r="Y9357" s="217">
        <v>0.42564602218643899</v>
      </c>
    </row>
    <row r="9358" spans="2:25">
      <c r="B9358" s="217" t="s">
        <v>9527</v>
      </c>
      <c r="C9358" s="217" t="s">
        <v>5935</v>
      </c>
      <c r="D9358" s="217" t="s">
        <v>21</v>
      </c>
      <c r="E9358" s="217" t="s">
        <v>103</v>
      </c>
      <c r="F9358" s="217" t="s">
        <v>9</v>
      </c>
      <c r="G9358" s="217" t="s">
        <v>5</v>
      </c>
      <c r="H9358" s="217" t="s">
        <v>178</v>
      </c>
      <c r="I9358" s="217">
        <v>42</v>
      </c>
      <c r="J9358" s="217">
        <v>34</v>
      </c>
      <c r="K9358" s="217">
        <v>8</v>
      </c>
      <c r="L9358" s="217">
        <v>220</v>
      </c>
      <c r="M9358" s="217">
        <v>6568.0636184967598</v>
      </c>
      <c r="N9358" s="217">
        <v>6.3945787433789496</v>
      </c>
      <c r="O9358" s="217">
        <v>5.1765637446400996</v>
      </c>
      <c r="P9358" s="217">
        <v>1.21801499873885</v>
      </c>
      <c r="Q9358" s="217">
        <v>5.5329339041864696</v>
      </c>
      <c r="R9358" s="217">
        <v>4.5559602476055501</v>
      </c>
      <c r="S9358" s="217">
        <v>0.97697365658091795</v>
      </c>
      <c r="T9358" s="217">
        <v>5.1903374557330197</v>
      </c>
      <c r="U9358" s="217">
        <v>4.3058172067832601</v>
      </c>
      <c r="V9358" s="217">
        <v>0.884520248949767</v>
      </c>
      <c r="W9358" s="217">
        <v>5.4070448515812499</v>
      </c>
      <c r="X9358" s="217">
        <v>4.4681031225535897</v>
      </c>
      <c r="Y9358" s="217">
        <v>0.93894172902765205</v>
      </c>
    </row>
    <row r="9359" spans="2:25">
      <c r="B9359" s="217" t="s">
        <v>9528</v>
      </c>
      <c r="C9359" s="217" t="s">
        <v>5935</v>
      </c>
      <c r="D9359" s="217" t="s">
        <v>21</v>
      </c>
      <c r="E9359" s="217" t="s">
        <v>103</v>
      </c>
      <c r="F9359" s="217" t="s">
        <v>9</v>
      </c>
      <c r="G9359" s="217" t="s">
        <v>5</v>
      </c>
      <c r="H9359" s="217" t="s">
        <v>5</v>
      </c>
      <c r="I9359" s="217">
        <v>125</v>
      </c>
      <c r="J9359" s="217">
        <v>104</v>
      </c>
      <c r="K9359" s="217">
        <v>21</v>
      </c>
      <c r="L9359" s="217">
        <v>1090</v>
      </c>
      <c r="M9359" s="217">
        <v>34690</v>
      </c>
      <c r="N9359" s="217">
        <v>3.6033439031421199</v>
      </c>
      <c r="O9359" s="217">
        <v>2.99798212741424</v>
      </c>
      <c r="P9359" s="217">
        <v>0.60536177572787497</v>
      </c>
      <c r="Q9359" s="217">
        <v>3.5666085867251498</v>
      </c>
      <c r="R9359" s="217">
        <v>2.97172926591199</v>
      </c>
      <c r="S9359" s="217">
        <v>0.59487932081315997</v>
      </c>
      <c r="T9359" s="217">
        <v>3.3939550887068202</v>
      </c>
      <c r="U9359" s="217">
        <v>2.8504982649344499</v>
      </c>
      <c r="V9359" s="217">
        <v>0.54345682377237403</v>
      </c>
      <c r="W9359" s="217">
        <v>3.5109083034323798</v>
      </c>
      <c r="X9359" s="217">
        <v>2.9365191362916701</v>
      </c>
      <c r="Y9359" s="217">
        <v>0.57438916714070298</v>
      </c>
    </row>
    <row r="9360" spans="2:25">
      <c r="B9360" s="217" t="s">
        <v>9529</v>
      </c>
      <c r="C9360" s="217" t="s">
        <v>5935</v>
      </c>
      <c r="D9360" s="217" t="s">
        <v>21</v>
      </c>
      <c r="E9360" s="217" t="s">
        <v>103</v>
      </c>
      <c r="F9360" s="217" t="s">
        <v>5</v>
      </c>
      <c r="G9360" s="217" t="s">
        <v>5</v>
      </c>
      <c r="H9360" s="217" t="s">
        <v>170</v>
      </c>
      <c r="I9360" s="217">
        <v>65</v>
      </c>
      <c r="J9360" s="217">
        <v>55</v>
      </c>
      <c r="K9360" s="217">
        <v>10</v>
      </c>
      <c r="L9360" s="217">
        <v>400</v>
      </c>
      <c r="M9360" s="217">
        <v>13295.771238508099</v>
      </c>
      <c r="N9360" s="217">
        <v>4.8887724400479096</v>
      </c>
      <c r="O9360" s="217">
        <v>4.1366536031174599</v>
      </c>
      <c r="P9360" s="217">
        <v>0.75211883693044701</v>
      </c>
      <c r="Q9360" s="217">
        <v>5.5000038379285296</v>
      </c>
      <c r="R9360" s="217">
        <v>4.6289903802267203</v>
      </c>
      <c r="S9360" s="217">
        <v>0.87101345770180905</v>
      </c>
      <c r="T9360" s="217">
        <v>5.1981244458645</v>
      </c>
      <c r="U9360" s="217">
        <v>4.3852547573364697</v>
      </c>
      <c r="V9360" s="217">
        <v>0.81286968852803299</v>
      </c>
      <c r="W9360" s="217">
        <v>5.3801654098094698</v>
      </c>
      <c r="X9360" s="217">
        <v>4.5297651483023804</v>
      </c>
      <c r="Y9360" s="217">
        <v>0.85040026150708303</v>
      </c>
    </row>
    <row r="9361" spans="2:25">
      <c r="B9361" s="217" t="s">
        <v>9530</v>
      </c>
      <c r="C9361" s="217" t="s">
        <v>5935</v>
      </c>
      <c r="D9361" s="217" t="s">
        <v>21</v>
      </c>
      <c r="E9361" s="217" t="s">
        <v>103</v>
      </c>
      <c r="F9361" s="217" t="s">
        <v>5</v>
      </c>
      <c r="G9361" s="217" t="s">
        <v>5</v>
      </c>
      <c r="H9361" s="217" t="s">
        <v>172</v>
      </c>
      <c r="I9361" s="217">
        <v>65</v>
      </c>
      <c r="J9361" s="217">
        <v>59</v>
      </c>
      <c r="K9361" s="217">
        <v>6</v>
      </c>
      <c r="L9361" s="217">
        <v>341</v>
      </c>
      <c r="M9361" s="217">
        <v>13026.178850370999</v>
      </c>
      <c r="N9361" s="217">
        <v>4.9899514467474804</v>
      </c>
      <c r="O9361" s="217">
        <v>4.5293405439707897</v>
      </c>
      <c r="P9361" s="217">
        <v>0.46061090277669098</v>
      </c>
      <c r="Q9361" s="217">
        <v>5.3389042807363696</v>
      </c>
      <c r="R9361" s="217">
        <v>4.8592702716712299</v>
      </c>
      <c r="S9361" s="217">
        <v>0.47963400906514903</v>
      </c>
      <c r="T9361" s="217">
        <v>5.0543100591857399</v>
      </c>
      <c r="U9361" s="217">
        <v>4.5882387666260298</v>
      </c>
      <c r="V9361" s="217">
        <v>0.46607129255971502</v>
      </c>
      <c r="W9361" s="217">
        <v>5.2362756338730101</v>
      </c>
      <c r="X9361" s="217">
        <v>4.7604869944731698</v>
      </c>
      <c r="Y9361" s="217">
        <v>0.475788639399844</v>
      </c>
    </row>
    <row r="9362" spans="2:25">
      <c r="B9362" s="217" t="s">
        <v>9531</v>
      </c>
      <c r="C9362" s="217" t="s">
        <v>5935</v>
      </c>
      <c r="D9362" s="217" t="s">
        <v>21</v>
      </c>
      <c r="E9362" s="217" t="s">
        <v>103</v>
      </c>
      <c r="F9362" s="217" t="s">
        <v>5</v>
      </c>
      <c r="G9362" s="217" t="s">
        <v>5</v>
      </c>
      <c r="H9362" s="217" t="s">
        <v>174</v>
      </c>
      <c r="I9362" s="217">
        <v>70</v>
      </c>
      <c r="J9362" s="217">
        <v>62</v>
      </c>
      <c r="K9362" s="217">
        <v>8</v>
      </c>
      <c r="L9362" s="217">
        <v>328</v>
      </c>
      <c r="M9362" s="217">
        <v>11544.485583727101</v>
      </c>
      <c r="N9362" s="217">
        <v>6.0635010102720397</v>
      </c>
      <c r="O9362" s="217">
        <v>5.3705294662409502</v>
      </c>
      <c r="P9362" s="217">
        <v>0.69297154403108996</v>
      </c>
      <c r="Q9362" s="217">
        <v>6.1831053430346801</v>
      </c>
      <c r="R9362" s="217">
        <v>5.4684388566435702</v>
      </c>
      <c r="S9362" s="217">
        <v>0.71466648639111097</v>
      </c>
      <c r="T9362" s="217">
        <v>5.98039752987457</v>
      </c>
      <c r="U9362" s="217">
        <v>5.2978133982815097</v>
      </c>
      <c r="V9362" s="217">
        <v>0.68258413159305698</v>
      </c>
      <c r="W9362" s="217">
        <v>6.12257002954291</v>
      </c>
      <c r="X9362" s="217">
        <v>5.4162626584028697</v>
      </c>
      <c r="Y9362" s="217">
        <v>0.70630737114004305</v>
      </c>
    </row>
    <row r="9363" spans="2:25">
      <c r="B9363" s="217" t="s">
        <v>9532</v>
      </c>
      <c r="C9363" s="217" t="s">
        <v>5935</v>
      </c>
      <c r="D9363" s="217" t="s">
        <v>21</v>
      </c>
      <c r="E9363" s="217" t="s">
        <v>103</v>
      </c>
      <c r="F9363" s="217" t="s">
        <v>5</v>
      </c>
      <c r="G9363" s="217" t="s">
        <v>5</v>
      </c>
      <c r="H9363" s="217" t="s">
        <v>176</v>
      </c>
      <c r="I9363" s="217">
        <v>97</v>
      </c>
      <c r="J9363" s="217">
        <v>90</v>
      </c>
      <c r="K9363" s="217">
        <v>7</v>
      </c>
      <c r="L9363" s="217">
        <v>329</v>
      </c>
      <c r="M9363" s="217">
        <v>17450.517699443801</v>
      </c>
      <c r="N9363" s="217">
        <v>5.5585743455102099</v>
      </c>
      <c r="O9363" s="217">
        <v>5.1574401143909201</v>
      </c>
      <c r="P9363" s="217">
        <v>0.40113423111929403</v>
      </c>
      <c r="Q9363" s="217">
        <v>5.3796245647303698</v>
      </c>
      <c r="R9363" s="217">
        <v>5.0267093219965497</v>
      </c>
      <c r="S9363" s="217">
        <v>0.35291524273381802</v>
      </c>
      <c r="T9363" s="217">
        <v>5.4447269644142997</v>
      </c>
      <c r="U9363" s="217">
        <v>5.1095428619690901</v>
      </c>
      <c r="V9363" s="217">
        <v>0.33518410244520802</v>
      </c>
      <c r="W9363" s="217">
        <v>5.4414419985962104</v>
      </c>
      <c r="X9363" s="217">
        <v>5.09368842305601</v>
      </c>
      <c r="Y9363" s="217">
        <v>0.34775357554020397</v>
      </c>
    </row>
    <row r="9364" spans="2:25">
      <c r="B9364" s="217" t="s">
        <v>9533</v>
      </c>
      <c r="C9364" s="217" t="s">
        <v>5935</v>
      </c>
      <c r="D9364" s="217" t="s">
        <v>21</v>
      </c>
      <c r="E9364" s="217" t="s">
        <v>103</v>
      </c>
      <c r="F9364" s="217" t="s">
        <v>5</v>
      </c>
      <c r="G9364" s="217" t="s">
        <v>5</v>
      </c>
      <c r="H9364" s="217" t="s">
        <v>178</v>
      </c>
      <c r="I9364" s="217">
        <v>119</v>
      </c>
      <c r="J9364" s="217">
        <v>108</v>
      </c>
      <c r="K9364" s="217">
        <v>11</v>
      </c>
      <c r="L9364" s="217">
        <v>393</v>
      </c>
      <c r="M9364" s="217">
        <v>13943.0466279501</v>
      </c>
      <c r="N9364" s="217">
        <v>8.5347200777090801</v>
      </c>
      <c r="O9364" s="217">
        <v>7.7457963730469004</v>
      </c>
      <c r="P9364" s="217">
        <v>0.78892370466218398</v>
      </c>
      <c r="Q9364" s="217">
        <v>7.6913092018301601</v>
      </c>
      <c r="R9364" s="217">
        <v>7.0370797764902404</v>
      </c>
      <c r="S9364" s="217">
        <v>0.65422942533991801</v>
      </c>
      <c r="T9364" s="217">
        <v>7.3935682333197397</v>
      </c>
      <c r="U9364" s="217">
        <v>6.7862828530339501</v>
      </c>
      <c r="V9364" s="217">
        <v>0.60728538028578405</v>
      </c>
      <c r="W9364" s="217">
        <v>7.6027182405871603</v>
      </c>
      <c r="X9364" s="217">
        <v>6.9657627084914404</v>
      </c>
      <c r="Y9364" s="217">
        <v>0.63695553209571898</v>
      </c>
    </row>
    <row r="9365" spans="2:25">
      <c r="B9365" s="217" t="s">
        <v>9534</v>
      </c>
      <c r="C9365" s="217" t="s">
        <v>5935</v>
      </c>
      <c r="D9365" s="217" t="s">
        <v>21</v>
      </c>
      <c r="E9365" s="217" t="s">
        <v>103</v>
      </c>
      <c r="F9365" s="217" t="s">
        <v>5</v>
      </c>
      <c r="G9365" s="217" t="s">
        <v>5</v>
      </c>
      <c r="H9365" s="217" t="s">
        <v>5</v>
      </c>
      <c r="I9365" s="217">
        <v>416</v>
      </c>
      <c r="J9365" s="217">
        <v>374</v>
      </c>
      <c r="K9365" s="217">
        <v>42</v>
      </c>
      <c r="L9365" s="217">
        <v>1791</v>
      </c>
      <c r="M9365" s="217">
        <v>69260</v>
      </c>
      <c r="N9365" s="217">
        <v>6.0063528732313003</v>
      </c>
      <c r="O9365" s="217">
        <v>5.3999422466069902</v>
      </c>
      <c r="P9365" s="217">
        <v>0.606410626624314</v>
      </c>
      <c r="Q9365" s="217">
        <v>5.9118886101042696</v>
      </c>
      <c r="R9365" s="217">
        <v>5.3199217097571898</v>
      </c>
      <c r="S9365" s="217">
        <v>0.591966900347078</v>
      </c>
      <c r="T9365" s="217">
        <v>5.7220215246072099</v>
      </c>
      <c r="U9365" s="217">
        <v>5.1616397121725104</v>
      </c>
      <c r="V9365" s="217">
        <v>0.56038181243470098</v>
      </c>
      <c r="W9365" s="217">
        <v>5.8571010972951498</v>
      </c>
      <c r="X9365" s="217">
        <v>5.2754148071179898</v>
      </c>
      <c r="Y9365" s="217">
        <v>0.581686290177166</v>
      </c>
    </row>
    <row r="9366" spans="2:25">
      <c r="B9366" s="217" t="s">
        <v>9535</v>
      </c>
      <c r="C9366" s="217" t="s">
        <v>5935</v>
      </c>
      <c r="D9366" s="217" t="s">
        <v>21</v>
      </c>
      <c r="E9366" s="217" t="s">
        <v>87</v>
      </c>
      <c r="F9366" s="217" t="s">
        <v>12</v>
      </c>
      <c r="G9366" s="217" t="s">
        <v>10</v>
      </c>
      <c r="H9366" s="217" t="s">
        <v>170</v>
      </c>
      <c r="I9366" s="217">
        <v>1</v>
      </c>
      <c r="J9366" s="217">
        <v>1</v>
      </c>
      <c r="K9366" s="217">
        <v>0</v>
      </c>
      <c r="L9366" s="217">
        <v>2</v>
      </c>
      <c r="M9366" s="217">
        <v>263.867403314917</v>
      </c>
      <c r="N9366" s="217">
        <v>3.7897822445561098</v>
      </c>
      <c r="O9366" s="217">
        <v>3.7897822445561098</v>
      </c>
      <c r="P9366" s="217">
        <v>0</v>
      </c>
      <c r="Q9366" s="217">
        <v>3.7897822445561098</v>
      </c>
      <c r="R9366" s="217">
        <v>3.7897822445561098</v>
      </c>
      <c r="S9366" s="217">
        <v>0</v>
      </c>
      <c r="T9366" s="217">
        <v>3.7897822445561098</v>
      </c>
      <c r="U9366" s="217">
        <v>3.7897822445561098</v>
      </c>
      <c r="V9366" s="217">
        <v>0</v>
      </c>
      <c r="W9366" s="217">
        <v>3.7897822445561098</v>
      </c>
      <c r="X9366" s="217">
        <v>3.7897822445561098</v>
      </c>
      <c r="Y9366" s="217">
        <v>0</v>
      </c>
    </row>
    <row r="9367" spans="2:25">
      <c r="B9367" s="217" t="s">
        <v>9536</v>
      </c>
      <c r="C9367" s="217" t="s">
        <v>5935</v>
      </c>
      <c r="D9367" s="217" t="s">
        <v>21</v>
      </c>
      <c r="E9367" s="217" t="s">
        <v>87</v>
      </c>
      <c r="F9367" s="217" t="s">
        <v>12</v>
      </c>
      <c r="G9367" s="217" t="s">
        <v>10</v>
      </c>
      <c r="H9367" s="217" t="s">
        <v>172</v>
      </c>
      <c r="I9367" s="217">
        <v>0</v>
      </c>
      <c r="J9367" s="217">
        <v>0</v>
      </c>
      <c r="K9367" s="217">
        <v>0</v>
      </c>
      <c r="L9367" s="217">
        <v>12</v>
      </c>
      <c r="M9367" s="217">
        <v>263.867403314917</v>
      </c>
      <c r="N9367" s="217">
        <v>0</v>
      </c>
      <c r="O9367" s="217">
        <v>0</v>
      </c>
      <c r="P9367" s="217">
        <v>0</v>
      </c>
      <c r="Q9367" s="217">
        <v>0</v>
      </c>
      <c r="R9367" s="217">
        <v>0</v>
      </c>
      <c r="S9367" s="217">
        <v>0</v>
      </c>
      <c r="T9367" s="217">
        <v>0</v>
      </c>
      <c r="U9367" s="217">
        <v>0</v>
      </c>
      <c r="V9367" s="217">
        <v>0</v>
      </c>
      <c r="W9367" s="217">
        <v>0</v>
      </c>
      <c r="X9367" s="217">
        <v>0</v>
      </c>
      <c r="Y9367" s="217">
        <v>0</v>
      </c>
    </row>
    <row r="9368" spans="2:25">
      <c r="B9368" s="217" t="s">
        <v>9537</v>
      </c>
      <c r="C9368" s="217" t="s">
        <v>5935</v>
      </c>
      <c r="D9368" s="217" t="s">
        <v>21</v>
      </c>
      <c r="E9368" s="217" t="s">
        <v>87</v>
      </c>
      <c r="F9368" s="217" t="s">
        <v>12</v>
      </c>
      <c r="G9368" s="217" t="s">
        <v>10</v>
      </c>
      <c r="H9368" s="217" t="s">
        <v>174</v>
      </c>
      <c r="I9368" s="217">
        <v>7</v>
      </c>
      <c r="J9368" s="217">
        <v>5</v>
      </c>
      <c r="K9368" s="217">
        <v>2</v>
      </c>
      <c r="L9368" s="217">
        <v>4</v>
      </c>
      <c r="M9368" s="217">
        <v>296.850828729282</v>
      </c>
      <c r="N9368" s="217">
        <v>23.580867299460301</v>
      </c>
      <c r="O9368" s="217">
        <v>16.8434766424716</v>
      </c>
      <c r="P9368" s="217">
        <v>6.7373906569886497</v>
      </c>
      <c r="Q9368" s="217">
        <v>23.580867299460301</v>
      </c>
      <c r="R9368" s="217">
        <v>16.8434766424716</v>
      </c>
      <c r="S9368" s="217">
        <v>6.7373906569886497</v>
      </c>
      <c r="T9368" s="217">
        <v>23.580867299460301</v>
      </c>
      <c r="U9368" s="217">
        <v>16.8434766424716</v>
      </c>
      <c r="V9368" s="217">
        <v>6.7373906569886497</v>
      </c>
      <c r="W9368" s="217">
        <v>23.580867299460301</v>
      </c>
      <c r="X9368" s="217">
        <v>16.8434766424716</v>
      </c>
      <c r="Y9368" s="217">
        <v>6.7373906569886497</v>
      </c>
    </row>
    <row r="9369" spans="2:25">
      <c r="B9369" s="217" t="s">
        <v>9538</v>
      </c>
      <c r="C9369" s="217" t="s">
        <v>5935</v>
      </c>
      <c r="D9369" s="217" t="s">
        <v>21</v>
      </c>
      <c r="E9369" s="217" t="s">
        <v>87</v>
      </c>
      <c r="F9369" s="217" t="s">
        <v>12</v>
      </c>
      <c r="G9369" s="217" t="s">
        <v>10</v>
      </c>
      <c r="H9369" s="217" t="s">
        <v>176</v>
      </c>
      <c r="I9369" s="217">
        <v>6</v>
      </c>
      <c r="J9369" s="217">
        <v>5</v>
      </c>
      <c r="K9369" s="217">
        <v>1</v>
      </c>
      <c r="L9369" s="217">
        <v>9</v>
      </c>
      <c r="M9369" s="217">
        <v>648.67403314917101</v>
      </c>
      <c r="N9369" s="217">
        <v>9.2496380206115294</v>
      </c>
      <c r="O9369" s="217">
        <v>7.7080316838429397</v>
      </c>
      <c r="P9369" s="217">
        <v>1.5416063367685899</v>
      </c>
      <c r="Q9369" s="217">
        <v>9.2496380206115294</v>
      </c>
      <c r="R9369" s="217">
        <v>7.7080316838429397</v>
      </c>
      <c r="S9369" s="217">
        <v>1.5416063367685899</v>
      </c>
      <c r="T9369" s="217">
        <v>9.2496380206115294</v>
      </c>
      <c r="U9369" s="217">
        <v>7.7080316838429397</v>
      </c>
      <c r="V9369" s="217">
        <v>1.5416063367685899</v>
      </c>
      <c r="W9369" s="217">
        <v>9.2496380206115294</v>
      </c>
      <c r="X9369" s="217">
        <v>7.7080316838429397</v>
      </c>
      <c r="Y9369" s="217">
        <v>1.5416063367685899</v>
      </c>
    </row>
    <row r="9370" spans="2:25">
      <c r="B9370" s="217" t="s">
        <v>9539</v>
      </c>
      <c r="C9370" s="217" t="s">
        <v>5935</v>
      </c>
      <c r="D9370" s="217" t="s">
        <v>21</v>
      </c>
      <c r="E9370" s="217" t="s">
        <v>87</v>
      </c>
      <c r="F9370" s="217" t="s">
        <v>12</v>
      </c>
      <c r="G9370" s="217" t="s">
        <v>10</v>
      </c>
      <c r="H9370" s="217" t="s">
        <v>178</v>
      </c>
      <c r="I9370" s="217">
        <v>9</v>
      </c>
      <c r="J9370" s="217">
        <v>9</v>
      </c>
      <c r="K9370" s="217">
        <v>0</v>
      </c>
      <c r="L9370" s="217">
        <v>7</v>
      </c>
      <c r="M9370" s="217">
        <v>516.74033149171305</v>
      </c>
      <c r="N9370" s="217">
        <v>17.4168715920026</v>
      </c>
      <c r="O9370" s="217">
        <v>17.4168715920026</v>
      </c>
      <c r="P9370" s="217">
        <v>0</v>
      </c>
      <c r="Q9370" s="217">
        <v>17.4168715920026</v>
      </c>
      <c r="R9370" s="217">
        <v>17.4168715920026</v>
      </c>
      <c r="S9370" s="217">
        <v>0</v>
      </c>
      <c r="T9370" s="217">
        <v>17.4168715920026</v>
      </c>
      <c r="U9370" s="217">
        <v>17.4168715920026</v>
      </c>
      <c r="V9370" s="217">
        <v>0</v>
      </c>
      <c r="W9370" s="217">
        <v>17.4168715920026</v>
      </c>
      <c r="X9370" s="217">
        <v>17.4168715920026</v>
      </c>
      <c r="Y9370" s="217">
        <v>0</v>
      </c>
    </row>
    <row r="9371" spans="2:25">
      <c r="B9371" s="217" t="s">
        <v>9540</v>
      </c>
      <c r="C9371" s="217" t="s">
        <v>5935</v>
      </c>
      <c r="D9371" s="217" t="s">
        <v>21</v>
      </c>
      <c r="E9371" s="217" t="s">
        <v>87</v>
      </c>
      <c r="F9371" s="217" t="s">
        <v>12</v>
      </c>
      <c r="G9371" s="217" t="s">
        <v>10</v>
      </c>
      <c r="H9371" s="217" t="s">
        <v>5</v>
      </c>
      <c r="I9371" s="217">
        <v>23</v>
      </c>
      <c r="J9371" s="217">
        <v>20</v>
      </c>
      <c r="K9371" s="217">
        <v>3</v>
      </c>
      <c r="L9371" s="217">
        <v>34</v>
      </c>
      <c r="M9371" s="217">
        <v>1990</v>
      </c>
      <c r="N9371" s="217">
        <v>11.557788944723599</v>
      </c>
      <c r="O9371" s="217">
        <v>10.050251256281401</v>
      </c>
      <c r="P9371" s="217">
        <v>1.50753768844221</v>
      </c>
      <c r="Q9371" s="217">
        <v>11.557788944723599</v>
      </c>
      <c r="R9371" s="217">
        <v>10.050251256281401</v>
      </c>
      <c r="S9371" s="217">
        <v>1.50753768844221</v>
      </c>
      <c r="T9371" s="217">
        <v>11.557788944723599</v>
      </c>
      <c r="U9371" s="217">
        <v>10.050251256281401</v>
      </c>
      <c r="V9371" s="217">
        <v>1.50753768844221</v>
      </c>
      <c r="W9371" s="217">
        <v>11.557788944723599</v>
      </c>
      <c r="X9371" s="217">
        <v>10.050251256281401</v>
      </c>
      <c r="Y9371" s="217">
        <v>1.50753768844221</v>
      </c>
    </row>
    <row r="9372" spans="2:25">
      <c r="B9372" s="217" t="s">
        <v>9541</v>
      </c>
      <c r="C9372" s="217" t="s">
        <v>5935</v>
      </c>
      <c r="D9372" s="217" t="s">
        <v>21</v>
      </c>
      <c r="E9372" s="217" t="s">
        <v>87</v>
      </c>
      <c r="F9372" s="217" t="s">
        <v>9</v>
      </c>
      <c r="G9372" s="217" t="s">
        <v>10</v>
      </c>
      <c r="H9372" s="217" t="s">
        <v>170</v>
      </c>
      <c r="I9372" s="217">
        <v>3</v>
      </c>
      <c r="J9372" s="217">
        <v>1</v>
      </c>
      <c r="K9372" s="217">
        <v>2</v>
      </c>
      <c r="L9372" s="217">
        <v>16</v>
      </c>
      <c r="M9372" s="217">
        <v>330.10526315789502</v>
      </c>
      <c r="N9372" s="217">
        <v>9.0880102040816304</v>
      </c>
      <c r="O9372" s="217">
        <v>3.0293367346938802</v>
      </c>
      <c r="P9372" s="217">
        <v>6.0586734693877604</v>
      </c>
      <c r="Q9372" s="217">
        <v>9.0880102040816304</v>
      </c>
      <c r="R9372" s="217">
        <v>3.0293367346938802</v>
      </c>
      <c r="S9372" s="217">
        <v>6.0586734693877604</v>
      </c>
      <c r="T9372" s="217">
        <v>9.0880102040816304</v>
      </c>
      <c r="U9372" s="217">
        <v>3.0293367346938802</v>
      </c>
      <c r="V9372" s="217">
        <v>6.0586734693877604</v>
      </c>
      <c r="W9372" s="217">
        <v>9.0880102040816304</v>
      </c>
      <c r="X9372" s="217">
        <v>3.0293367346938802</v>
      </c>
      <c r="Y9372" s="217">
        <v>6.0586734693877604</v>
      </c>
    </row>
    <row r="9373" spans="2:25">
      <c r="B9373" s="217" t="s">
        <v>9542</v>
      </c>
      <c r="C9373" s="217" t="s">
        <v>5935</v>
      </c>
      <c r="D9373" s="217" t="s">
        <v>21</v>
      </c>
      <c r="E9373" s="217" t="s">
        <v>87</v>
      </c>
      <c r="F9373" s="217" t="s">
        <v>9</v>
      </c>
      <c r="G9373" s="217" t="s">
        <v>10</v>
      </c>
      <c r="H9373" s="217" t="s">
        <v>172</v>
      </c>
      <c r="I9373" s="217">
        <v>3</v>
      </c>
      <c r="J9373" s="217">
        <v>3</v>
      </c>
      <c r="K9373" s="217">
        <v>0</v>
      </c>
      <c r="L9373" s="217">
        <v>15</v>
      </c>
      <c r="M9373" s="217">
        <v>365.47368421052602</v>
      </c>
      <c r="N9373" s="217">
        <v>8.2085253456221192</v>
      </c>
      <c r="O9373" s="217">
        <v>8.2085253456221192</v>
      </c>
      <c r="P9373" s="217">
        <v>0</v>
      </c>
      <c r="Q9373" s="217">
        <v>8.2085253456221192</v>
      </c>
      <c r="R9373" s="217">
        <v>8.2085253456221192</v>
      </c>
      <c r="S9373" s="217">
        <v>0</v>
      </c>
      <c r="T9373" s="217">
        <v>8.2085253456221192</v>
      </c>
      <c r="U9373" s="217">
        <v>8.2085253456221192</v>
      </c>
      <c r="V9373" s="217">
        <v>0</v>
      </c>
      <c r="W9373" s="217">
        <v>8.2085253456221192</v>
      </c>
      <c r="X9373" s="217">
        <v>8.2085253456221192</v>
      </c>
      <c r="Y9373" s="217">
        <v>0</v>
      </c>
    </row>
    <row r="9374" spans="2:25">
      <c r="B9374" s="217" t="s">
        <v>9543</v>
      </c>
      <c r="C9374" s="217" t="s">
        <v>5935</v>
      </c>
      <c r="D9374" s="217" t="s">
        <v>21</v>
      </c>
      <c r="E9374" s="217" t="s">
        <v>87</v>
      </c>
      <c r="F9374" s="217" t="s">
        <v>9</v>
      </c>
      <c r="G9374" s="217" t="s">
        <v>10</v>
      </c>
      <c r="H9374" s="217" t="s">
        <v>174</v>
      </c>
      <c r="I9374" s="217">
        <v>1</v>
      </c>
      <c r="J9374" s="217">
        <v>1</v>
      </c>
      <c r="K9374" s="217">
        <v>0</v>
      </c>
      <c r="L9374" s="217">
        <v>10</v>
      </c>
      <c r="M9374" s="217">
        <v>412.63157894736798</v>
      </c>
      <c r="N9374" s="217">
        <v>2.4234693877550999</v>
      </c>
      <c r="O9374" s="217">
        <v>2.4234693877550999</v>
      </c>
      <c r="P9374" s="217">
        <v>0</v>
      </c>
      <c r="Q9374" s="217">
        <v>2.4234693877550999</v>
      </c>
      <c r="R9374" s="217">
        <v>2.4234693877550999</v>
      </c>
      <c r="S9374" s="217">
        <v>0</v>
      </c>
      <c r="T9374" s="217">
        <v>2.4234693877550999</v>
      </c>
      <c r="U9374" s="217">
        <v>2.4234693877550999</v>
      </c>
      <c r="V9374" s="217">
        <v>0</v>
      </c>
      <c r="W9374" s="217">
        <v>2.4234693877550999</v>
      </c>
      <c r="X9374" s="217">
        <v>2.4234693877550999</v>
      </c>
      <c r="Y9374" s="217">
        <v>0</v>
      </c>
    </row>
    <row r="9375" spans="2:25">
      <c r="B9375" s="217" t="s">
        <v>9544</v>
      </c>
      <c r="C9375" s="217" t="s">
        <v>5935</v>
      </c>
      <c r="D9375" s="217" t="s">
        <v>21</v>
      </c>
      <c r="E9375" s="217" t="s">
        <v>87</v>
      </c>
      <c r="F9375" s="217" t="s">
        <v>9</v>
      </c>
      <c r="G9375" s="217" t="s">
        <v>10</v>
      </c>
      <c r="H9375" s="217" t="s">
        <v>176</v>
      </c>
      <c r="I9375" s="217">
        <v>1</v>
      </c>
      <c r="J9375" s="217">
        <v>0</v>
      </c>
      <c r="K9375" s="217">
        <v>1</v>
      </c>
      <c r="L9375" s="217">
        <v>21</v>
      </c>
      <c r="M9375" s="217">
        <v>613.05263157894694</v>
      </c>
      <c r="N9375" s="217">
        <v>1.63118131868132</v>
      </c>
      <c r="O9375" s="217">
        <v>0</v>
      </c>
      <c r="P9375" s="217">
        <v>1.63118131868132</v>
      </c>
      <c r="Q9375" s="217">
        <v>1.63118131868132</v>
      </c>
      <c r="R9375" s="217">
        <v>0</v>
      </c>
      <c r="S9375" s="217">
        <v>1.63118131868132</v>
      </c>
      <c r="T9375" s="217">
        <v>1.63118131868132</v>
      </c>
      <c r="U9375" s="217">
        <v>0</v>
      </c>
      <c r="V9375" s="217">
        <v>1.63118131868132</v>
      </c>
      <c r="W9375" s="217">
        <v>1.63118131868132</v>
      </c>
      <c r="X9375" s="217">
        <v>0</v>
      </c>
      <c r="Y9375" s="217">
        <v>1.63118131868132</v>
      </c>
    </row>
    <row r="9376" spans="2:25">
      <c r="B9376" s="217" t="s">
        <v>9545</v>
      </c>
      <c r="C9376" s="217" t="s">
        <v>5935</v>
      </c>
      <c r="D9376" s="217" t="s">
        <v>21</v>
      </c>
      <c r="E9376" s="217" t="s">
        <v>87</v>
      </c>
      <c r="F9376" s="217" t="s">
        <v>9</v>
      </c>
      <c r="G9376" s="217" t="s">
        <v>10</v>
      </c>
      <c r="H9376" s="217" t="s">
        <v>178</v>
      </c>
      <c r="I9376" s="217">
        <v>4</v>
      </c>
      <c r="J9376" s="217">
        <v>3</v>
      </c>
      <c r="K9376" s="217">
        <v>1</v>
      </c>
      <c r="L9376" s="217">
        <v>18</v>
      </c>
      <c r="M9376" s="217">
        <v>518.73684210526301</v>
      </c>
      <c r="N9376" s="217">
        <v>7.7110389610389598</v>
      </c>
      <c r="O9376" s="217">
        <v>5.7832792207792201</v>
      </c>
      <c r="P9376" s="217">
        <v>1.92775974025974</v>
      </c>
      <c r="Q9376" s="217">
        <v>7.7110389610389598</v>
      </c>
      <c r="R9376" s="217">
        <v>5.7832792207792201</v>
      </c>
      <c r="S9376" s="217">
        <v>1.92775974025974</v>
      </c>
      <c r="T9376" s="217">
        <v>7.7110389610389598</v>
      </c>
      <c r="U9376" s="217">
        <v>5.7832792207792201</v>
      </c>
      <c r="V9376" s="217">
        <v>1.92775974025974</v>
      </c>
      <c r="W9376" s="217">
        <v>7.7110389610389598</v>
      </c>
      <c r="X9376" s="217">
        <v>5.7832792207792201</v>
      </c>
      <c r="Y9376" s="217">
        <v>1.92775974025974</v>
      </c>
    </row>
    <row r="9377" spans="2:25">
      <c r="B9377" s="217" t="s">
        <v>9546</v>
      </c>
      <c r="C9377" s="217" t="s">
        <v>5935</v>
      </c>
      <c r="D9377" s="217" t="s">
        <v>21</v>
      </c>
      <c r="E9377" s="217" t="s">
        <v>87</v>
      </c>
      <c r="F9377" s="217" t="s">
        <v>9</v>
      </c>
      <c r="G9377" s="217" t="s">
        <v>10</v>
      </c>
      <c r="H9377" s="217" t="s">
        <v>5</v>
      </c>
      <c r="I9377" s="217">
        <v>12</v>
      </c>
      <c r="J9377" s="217">
        <v>8</v>
      </c>
      <c r="K9377" s="217">
        <v>4</v>
      </c>
      <c r="L9377" s="217">
        <v>80</v>
      </c>
      <c r="M9377" s="217">
        <v>2240</v>
      </c>
      <c r="N9377" s="217">
        <v>5.3571428571428603</v>
      </c>
      <c r="O9377" s="217">
        <v>3.5714285714285698</v>
      </c>
      <c r="P9377" s="217">
        <v>1.78571428571429</v>
      </c>
      <c r="Q9377" s="217">
        <v>5.3571428571428603</v>
      </c>
      <c r="R9377" s="217">
        <v>3.5714285714285698</v>
      </c>
      <c r="S9377" s="217">
        <v>1.78571428571429</v>
      </c>
      <c r="T9377" s="217">
        <v>5.3571428571428603</v>
      </c>
      <c r="U9377" s="217">
        <v>3.5714285714285698</v>
      </c>
      <c r="V9377" s="217">
        <v>1.78571428571429</v>
      </c>
      <c r="W9377" s="217">
        <v>5.3571428571428603</v>
      </c>
      <c r="X9377" s="217">
        <v>3.5714285714285698</v>
      </c>
      <c r="Y9377" s="217">
        <v>1.78571428571429</v>
      </c>
    </row>
    <row r="9378" spans="2:25">
      <c r="B9378" s="217" t="s">
        <v>9547</v>
      </c>
      <c r="C9378" s="217" t="s">
        <v>5935</v>
      </c>
      <c r="D9378" s="217" t="s">
        <v>21</v>
      </c>
      <c r="E9378" s="217" t="s">
        <v>87</v>
      </c>
      <c r="F9378" s="217" t="s">
        <v>5</v>
      </c>
      <c r="G9378" s="217" t="s">
        <v>10</v>
      </c>
      <c r="H9378" s="217" t="s">
        <v>170</v>
      </c>
      <c r="I9378" s="217">
        <v>4</v>
      </c>
      <c r="J9378" s="217">
        <v>2</v>
      </c>
      <c r="K9378" s="217">
        <v>2</v>
      </c>
      <c r="L9378" s="217">
        <v>18</v>
      </c>
      <c r="M9378" s="217">
        <v>593.97266647281197</v>
      </c>
      <c r="N9378" s="217">
        <v>6.7343166205832397</v>
      </c>
      <c r="O9378" s="217">
        <v>3.3671583102916198</v>
      </c>
      <c r="P9378" s="217">
        <v>3.3671583102916198</v>
      </c>
      <c r="Q9378" s="217">
        <v>6.7343166205832397</v>
      </c>
      <c r="R9378" s="217">
        <v>3.3671583102916198</v>
      </c>
      <c r="S9378" s="217">
        <v>3.3671583102916198</v>
      </c>
      <c r="T9378" s="217">
        <v>6.7343166205832397</v>
      </c>
      <c r="U9378" s="217">
        <v>3.3671583102916198</v>
      </c>
      <c r="V9378" s="217">
        <v>3.3671583102916198</v>
      </c>
      <c r="W9378" s="217">
        <v>6.7343166205832397</v>
      </c>
      <c r="X9378" s="217">
        <v>3.3671583102916198</v>
      </c>
      <c r="Y9378" s="217">
        <v>3.3671583102916198</v>
      </c>
    </row>
    <row r="9379" spans="2:25">
      <c r="B9379" s="217" t="s">
        <v>9548</v>
      </c>
      <c r="C9379" s="217" t="s">
        <v>5935</v>
      </c>
      <c r="D9379" s="217" t="s">
        <v>21</v>
      </c>
      <c r="E9379" s="217" t="s">
        <v>87</v>
      </c>
      <c r="F9379" s="217" t="s">
        <v>5</v>
      </c>
      <c r="G9379" s="217" t="s">
        <v>10</v>
      </c>
      <c r="H9379" s="217" t="s">
        <v>172</v>
      </c>
      <c r="I9379" s="217">
        <v>3</v>
      </c>
      <c r="J9379" s="217">
        <v>3</v>
      </c>
      <c r="K9379" s="217">
        <v>0</v>
      </c>
      <c r="L9379" s="217">
        <v>27</v>
      </c>
      <c r="M9379" s="217">
        <v>629.34108752544398</v>
      </c>
      <c r="N9379" s="217">
        <v>4.7668904183515801</v>
      </c>
      <c r="O9379" s="217">
        <v>4.7668904183515801</v>
      </c>
      <c r="P9379" s="217">
        <v>0</v>
      </c>
      <c r="Q9379" s="217">
        <v>4.7668904183515801</v>
      </c>
      <c r="R9379" s="217">
        <v>4.7668904183515801</v>
      </c>
      <c r="S9379" s="217">
        <v>0</v>
      </c>
      <c r="T9379" s="217">
        <v>4.7668904183515801</v>
      </c>
      <c r="U9379" s="217">
        <v>4.7668904183515801</v>
      </c>
      <c r="V9379" s="217">
        <v>0</v>
      </c>
      <c r="W9379" s="217">
        <v>4.7668904183515801</v>
      </c>
      <c r="X9379" s="217">
        <v>4.7668904183515801</v>
      </c>
      <c r="Y9379" s="217">
        <v>0</v>
      </c>
    </row>
    <row r="9380" spans="2:25">
      <c r="B9380" s="217" t="s">
        <v>9549</v>
      </c>
      <c r="C9380" s="217" t="s">
        <v>5935</v>
      </c>
      <c r="D9380" s="217" t="s">
        <v>21</v>
      </c>
      <c r="E9380" s="217" t="s">
        <v>87</v>
      </c>
      <c r="F9380" s="217" t="s">
        <v>5</v>
      </c>
      <c r="G9380" s="217" t="s">
        <v>10</v>
      </c>
      <c r="H9380" s="217" t="s">
        <v>174</v>
      </c>
      <c r="I9380" s="217">
        <v>8</v>
      </c>
      <c r="J9380" s="217">
        <v>6</v>
      </c>
      <c r="K9380" s="217">
        <v>2</v>
      </c>
      <c r="L9380" s="217">
        <v>14</v>
      </c>
      <c r="M9380" s="217">
        <v>709.48240767665004</v>
      </c>
      <c r="N9380" s="217">
        <v>11.275825747671</v>
      </c>
      <c r="O9380" s="217">
        <v>8.4568693107532695</v>
      </c>
      <c r="P9380" s="217">
        <v>2.8189564369177602</v>
      </c>
      <c r="Q9380" s="217">
        <v>11.275825747671</v>
      </c>
      <c r="R9380" s="217">
        <v>8.4568693107532695</v>
      </c>
      <c r="S9380" s="217">
        <v>2.8189564369177602</v>
      </c>
      <c r="T9380" s="217">
        <v>11.275825747671</v>
      </c>
      <c r="U9380" s="217">
        <v>8.4568693107532695</v>
      </c>
      <c r="V9380" s="217">
        <v>2.8189564369177602</v>
      </c>
      <c r="W9380" s="217">
        <v>11.275825747671</v>
      </c>
      <c r="X9380" s="217">
        <v>8.4568693107532695</v>
      </c>
      <c r="Y9380" s="217">
        <v>2.8189564369177602</v>
      </c>
    </row>
    <row r="9381" spans="2:25">
      <c r="B9381" s="217" t="s">
        <v>9550</v>
      </c>
      <c r="C9381" s="217" t="s">
        <v>5935</v>
      </c>
      <c r="D9381" s="217" t="s">
        <v>21</v>
      </c>
      <c r="E9381" s="217" t="s">
        <v>87</v>
      </c>
      <c r="F9381" s="217" t="s">
        <v>5</v>
      </c>
      <c r="G9381" s="217" t="s">
        <v>10</v>
      </c>
      <c r="H9381" s="217" t="s">
        <v>176</v>
      </c>
      <c r="I9381" s="217">
        <v>7</v>
      </c>
      <c r="J9381" s="217">
        <v>5</v>
      </c>
      <c r="K9381" s="217">
        <v>2</v>
      </c>
      <c r="L9381" s="217">
        <v>30</v>
      </c>
      <c r="M9381" s="217">
        <v>1261.7266647281201</v>
      </c>
      <c r="N9381" s="217">
        <v>5.5479528139388101</v>
      </c>
      <c r="O9381" s="217">
        <v>3.9628234385277201</v>
      </c>
      <c r="P9381" s="217">
        <v>1.58512937541109</v>
      </c>
      <c r="Q9381" s="217">
        <v>5.5479528139388101</v>
      </c>
      <c r="R9381" s="217">
        <v>3.9628234385277201</v>
      </c>
      <c r="S9381" s="217">
        <v>1.58512937541109</v>
      </c>
      <c r="T9381" s="217">
        <v>5.5479528139388101</v>
      </c>
      <c r="U9381" s="217">
        <v>3.9628234385277201</v>
      </c>
      <c r="V9381" s="217">
        <v>1.58512937541109</v>
      </c>
      <c r="W9381" s="217">
        <v>5.5479528139388101</v>
      </c>
      <c r="X9381" s="217">
        <v>3.9628234385277201</v>
      </c>
      <c r="Y9381" s="217">
        <v>1.58512937541109</v>
      </c>
    </row>
    <row r="9382" spans="2:25">
      <c r="B9382" s="217" t="s">
        <v>9551</v>
      </c>
      <c r="C9382" s="217" t="s">
        <v>5935</v>
      </c>
      <c r="D9382" s="217" t="s">
        <v>21</v>
      </c>
      <c r="E9382" s="217" t="s">
        <v>87</v>
      </c>
      <c r="F9382" s="217" t="s">
        <v>5</v>
      </c>
      <c r="G9382" s="217" t="s">
        <v>10</v>
      </c>
      <c r="H9382" s="217" t="s">
        <v>178</v>
      </c>
      <c r="I9382" s="217">
        <v>13</v>
      </c>
      <c r="J9382" s="217">
        <v>12</v>
      </c>
      <c r="K9382" s="217">
        <v>1</v>
      </c>
      <c r="L9382" s="217">
        <v>25</v>
      </c>
      <c r="M9382" s="217">
        <v>1035.47717359698</v>
      </c>
      <c r="N9382" s="217">
        <v>12.5545983354142</v>
      </c>
      <c r="O9382" s="217">
        <v>11.5888600019208</v>
      </c>
      <c r="P9382" s="217">
        <v>0.96573833349340099</v>
      </c>
      <c r="Q9382" s="217">
        <v>12.5545983354142</v>
      </c>
      <c r="R9382" s="217">
        <v>11.5888600019208</v>
      </c>
      <c r="S9382" s="217">
        <v>0.96573833349340099</v>
      </c>
      <c r="T9382" s="217">
        <v>12.5545983354142</v>
      </c>
      <c r="U9382" s="217">
        <v>11.5888600019208</v>
      </c>
      <c r="V9382" s="217">
        <v>0.96573833349340099</v>
      </c>
      <c r="W9382" s="217">
        <v>12.5545983354142</v>
      </c>
      <c r="X9382" s="217">
        <v>11.5888600019208</v>
      </c>
      <c r="Y9382" s="217">
        <v>0.96573833349340099</v>
      </c>
    </row>
    <row r="9383" spans="2:25">
      <c r="B9383" s="217" t="s">
        <v>9552</v>
      </c>
      <c r="C9383" s="217" t="s">
        <v>5935</v>
      </c>
      <c r="D9383" s="217" t="s">
        <v>21</v>
      </c>
      <c r="E9383" s="217" t="s">
        <v>87</v>
      </c>
      <c r="F9383" s="217" t="s">
        <v>5</v>
      </c>
      <c r="G9383" s="217" t="s">
        <v>10</v>
      </c>
      <c r="H9383" s="217" t="s">
        <v>5</v>
      </c>
      <c r="I9383" s="217">
        <v>35</v>
      </c>
      <c r="J9383" s="217">
        <v>28</v>
      </c>
      <c r="K9383" s="217">
        <v>7</v>
      </c>
      <c r="L9383" s="217">
        <v>114</v>
      </c>
      <c r="M9383" s="217">
        <v>4230</v>
      </c>
      <c r="N9383" s="217">
        <v>8.2742316784870003</v>
      </c>
      <c r="O9383" s="217">
        <v>6.6193853427895997</v>
      </c>
      <c r="P9383" s="217">
        <v>1.6548463356973999</v>
      </c>
      <c r="Q9383" s="217">
        <v>8.2742316784870003</v>
      </c>
      <c r="R9383" s="217">
        <v>6.6193853427895997</v>
      </c>
      <c r="S9383" s="217">
        <v>1.6548463356973999</v>
      </c>
      <c r="T9383" s="217">
        <v>8.2742316784870003</v>
      </c>
      <c r="U9383" s="217">
        <v>6.6193853427895997</v>
      </c>
      <c r="V9383" s="217">
        <v>1.6548463356973999</v>
      </c>
      <c r="W9383" s="217">
        <v>8.2742316784870003</v>
      </c>
      <c r="X9383" s="217">
        <v>6.6193853427895997</v>
      </c>
      <c r="Y9383" s="217">
        <v>1.6548463356973999</v>
      </c>
    </row>
    <row r="9384" spans="2:25">
      <c r="B9384" s="217" t="s">
        <v>9553</v>
      </c>
      <c r="C9384" s="217" t="s">
        <v>5935</v>
      </c>
      <c r="D9384" s="217" t="s">
        <v>21</v>
      </c>
      <c r="E9384" s="217" t="s">
        <v>87</v>
      </c>
      <c r="F9384" s="217" t="s">
        <v>12</v>
      </c>
      <c r="G9384" s="217" t="s">
        <v>49</v>
      </c>
      <c r="H9384" s="217" t="s">
        <v>170</v>
      </c>
      <c r="I9384" s="217">
        <v>18</v>
      </c>
      <c r="J9384" s="217">
        <v>15</v>
      </c>
      <c r="K9384" s="217">
        <v>3</v>
      </c>
      <c r="L9384" s="217">
        <v>35</v>
      </c>
      <c r="M9384" s="217">
        <v>1801.25</v>
      </c>
      <c r="N9384" s="217">
        <v>9.9930603747397608</v>
      </c>
      <c r="O9384" s="217">
        <v>8.3275503122831402</v>
      </c>
      <c r="P9384" s="217">
        <v>1.6655100624566299</v>
      </c>
      <c r="Q9384" s="217">
        <v>9.9930603747397608</v>
      </c>
      <c r="R9384" s="217">
        <v>8.3275503122831402</v>
      </c>
      <c r="S9384" s="217">
        <v>1.6655100624566299</v>
      </c>
      <c r="T9384" s="217">
        <v>9.9930603747397608</v>
      </c>
      <c r="U9384" s="217">
        <v>8.3275503122831402</v>
      </c>
      <c r="V9384" s="217">
        <v>1.6655100624566299</v>
      </c>
      <c r="W9384" s="217">
        <v>9.9930603747397608</v>
      </c>
      <c r="X9384" s="217">
        <v>8.3275503122831402</v>
      </c>
      <c r="Y9384" s="217">
        <v>1.6655100624566299</v>
      </c>
    </row>
    <row r="9385" spans="2:25">
      <c r="B9385" s="217" t="s">
        <v>9554</v>
      </c>
      <c r="C9385" s="217" t="s">
        <v>5935</v>
      </c>
      <c r="D9385" s="217" t="s">
        <v>21</v>
      </c>
      <c r="E9385" s="217" t="s">
        <v>87</v>
      </c>
      <c r="F9385" s="217" t="s">
        <v>12</v>
      </c>
      <c r="G9385" s="217" t="s">
        <v>49</v>
      </c>
      <c r="H9385" s="217" t="s">
        <v>172</v>
      </c>
      <c r="I9385" s="217">
        <v>20</v>
      </c>
      <c r="J9385" s="217">
        <v>18</v>
      </c>
      <c r="K9385" s="217">
        <v>2</v>
      </c>
      <c r="L9385" s="217">
        <v>34</v>
      </c>
      <c r="M9385" s="217">
        <v>1714.5588235294099</v>
      </c>
      <c r="N9385" s="217">
        <v>11.6648083025989</v>
      </c>
      <c r="O9385" s="217">
        <v>10.498327472339</v>
      </c>
      <c r="P9385" s="217">
        <v>1.1664808302598899</v>
      </c>
      <c r="Q9385" s="217">
        <v>11.6648083025989</v>
      </c>
      <c r="R9385" s="217">
        <v>10.498327472339</v>
      </c>
      <c r="S9385" s="217">
        <v>1.1664808302598899</v>
      </c>
      <c r="T9385" s="217">
        <v>11.6648083025989</v>
      </c>
      <c r="U9385" s="217">
        <v>10.498327472339</v>
      </c>
      <c r="V9385" s="217">
        <v>1.1664808302598899</v>
      </c>
      <c r="W9385" s="217">
        <v>11.6648083025989</v>
      </c>
      <c r="X9385" s="217">
        <v>10.498327472339</v>
      </c>
      <c r="Y9385" s="217">
        <v>1.1664808302598899</v>
      </c>
    </row>
    <row r="9386" spans="2:25">
      <c r="B9386" s="217" t="s">
        <v>9555</v>
      </c>
      <c r="C9386" s="217" t="s">
        <v>5935</v>
      </c>
      <c r="D9386" s="217" t="s">
        <v>21</v>
      </c>
      <c r="E9386" s="217" t="s">
        <v>87</v>
      </c>
      <c r="F9386" s="217" t="s">
        <v>12</v>
      </c>
      <c r="G9386" s="217" t="s">
        <v>49</v>
      </c>
      <c r="H9386" s="217" t="s">
        <v>174</v>
      </c>
      <c r="I9386" s="217">
        <v>18</v>
      </c>
      <c r="J9386" s="217">
        <v>15</v>
      </c>
      <c r="K9386" s="217">
        <v>3</v>
      </c>
      <c r="L9386" s="217">
        <v>37</v>
      </c>
      <c r="M9386" s="217">
        <v>1377.4264705882399</v>
      </c>
      <c r="N9386" s="217">
        <v>13.067848182352</v>
      </c>
      <c r="O9386" s="217">
        <v>10.8898734852933</v>
      </c>
      <c r="P9386" s="217">
        <v>2.1779746970586702</v>
      </c>
      <c r="Q9386" s="217">
        <v>13.067848182352</v>
      </c>
      <c r="R9386" s="217">
        <v>10.8898734852933</v>
      </c>
      <c r="S9386" s="217">
        <v>2.1779746970586702</v>
      </c>
      <c r="T9386" s="217">
        <v>13.067848182352</v>
      </c>
      <c r="U9386" s="217">
        <v>10.8898734852933</v>
      </c>
      <c r="V9386" s="217">
        <v>2.1779746970586702</v>
      </c>
      <c r="W9386" s="217">
        <v>13.067848182352</v>
      </c>
      <c r="X9386" s="217">
        <v>10.8898734852933</v>
      </c>
      <c r="Y9386" s="217">
        <v>2.1779746970586702</v>
      </c>
    </row>
    <row r="9387" spans="2:25">
      <c r="B9387" s="217" t="s">
        <v>9556</v>
      </c>
      <c r="C9387" s="217" t="s">
        <v>5935</v>
      </c>
      <c r="D9387" s="217" t="s">
        <v>21</v>
      </c>
      <c r="E9387" s="217" t="s">
        <v>87</v>
      </c>
      <c r="F9387" s="217" t="s">
        <v>12</v>
      </c>
      <c r="G9387" s="217" t="s">
        <v>49</v>
      </c>
      <c r="H9387" s="217" t="s">
        <v>176</v>
      </c>
      <c r="I9387" s="217">
        <v>34</v>
      </c>
      <c r="J9387" s="217">
        <v>33</v>
      </c>
      <c r="K9387" s="217">
        <v>1</v>
      </c>
      <c r="L9387" s="217">
        <v>41</v>
      </c>
      <c r="M9387" s="217">
        <v>2639.26470588235</v>
      </c>
      <c r="N9387" s="217">
        <v>12.882375884549001</v>
      </c>
      <c r="O9387" s="217">
        <v>12.503482476179901</v>
      </c>
      <c r="P9387" s="217">
        <v>0.37889340836908703</v>
      </c>
      <c r="Q9387" s="217">
        <v>12.882375884549001</v>
      </c>
      <c r="R9387" s="217">
        <v>12.503482476179901</v>
      </c>
      <c r="S9387" s="217">
        <v>0.37889340836908703</v>
      </c>
      <c r="T9387" s="217">
        <v>12.882375884549001</v>
      </c>
      <c r="U9387" s="217">
        <v>12.503482476179901</v>
      </c>
      <c r="V9387" s="217">
        <v>0.37889340836908703</v>
      </c>
      <c r="W9387" s="217">
        <v>12.882375884549001</v>
      </c>
      <c r="X9387" s="217">
        <v>12.503482476179901</v>
      </c>
      <c r="Y9387" s="217">
        <v>0.37889340836908703</v>
      </c>
    </row>
    <row r="9388" spans="2:25">
      <c r="B9388" s="217" t="s">
        <v>9557</v>
      </c>
      <c r="C9388" s="217" t="s">
        <v>5935</v>
      </c>
      <c r="D9388" s="217" t="s">
        <v>21</v>
      </c>
      <c r="E9388" s="217" t="s">
        <v>87</v>
      </c>
      <c r="F9388" s="217" t="s">
        <v>12</v>
      </c>
      <c r="G9388" s="217" t="s">
        <v>49</v>
      </c>
      <c r="H9388" s="217" t="s">
        <v>178</v>
      </c>
      <c r="I9388" s="217">
        <v>26</v>
      </c>
      <c r="J9388" s="217">
        <v>24</v>
      </c>
      <c r="K9388" s="217">
        <v>2</v>
      </c>
      <c r="L9388" s="217">
        <v>59</v>
      </c>
      <c r="M9388" s="217">
        <v>1637.5</v>
      </c>
      <c r="N9388" s="217">
        <v>15.877862595419799</v>
      </c>
      <c r="O9388" s="217">
        <v>14.656488549618301</v>
      </c>
      <c r="P9388" s="217">
        <v>1.2213740458015301</v>
      </c>
      <c r="Q9388" s="217">
        <v>15.877862595419799</v>
      </c>
      <c r="R9388" s="217">
        <v>14.656488549618301</v>
      </c>
      <c r="S9388" s="217">
        <v>1.2213740458015301</v>
      </c>
      <c r="T9388" s="217">
        <v>15.877862595419799</v>
      </c>
      <c r="U9388" s="217">
        <v>14.656488549618301</v>
      </c>
      <c r="V9388" s="217">
        <v>1.2213740458015301</v>
      </c>
      <c r="W9388" s="217">
        <v>15.877862595419799</v>
      </c>
      <c r="X9388" s="217">
        <v>14.656488549618301</v>
      </c>
      <c r="Y9388" s="217">
        <v>1.2213740458015301</v>
      </c>
    </row>
    <row r="9389" spans="2:25">
      <c r="B9389" s="217" t="s">
        <v>9558</v>
      </c>
      <c r="C9389" s="217" t="s">
        <v>5935</v>
      </c>
      <c r="D9389" s="217" t="s">
        <v>21</v>
      </c>
      <c r="E9389" s="217" t="s">
        <v>87</v>
      </c>
      <c r="F9389" s="217" t="s">
        <v>12</v>
      </c>
      <c r="G9389" s="217" t="s">
        <v>49</v>
      </c>
      <c r="H9389" s="217" t="s">
        <v>5</v>
      </c>
      <c r="I9389" s="217">
        <v>116</v>
      </c>
      <c r="J9389" s="217">
        <v>105</v>
      </c>
      <c r="K9389" s="217">
        <v>11</v>
      </c>
      <c r="L9389" s="217">
        <v>206</v>
      </c>
      <c r="M9389" s="217">
        <v>9170</v>
      </c>
      <c r="N9389" s="217">
        <v>12.649945474373</v>
      </c>
      <c r="O9389" s="217">
        <v>11.450381679389301</v>
      </c>
      <c r="P9389" s="217">
        <v>1.19956379498364</v>
      </c>
      <c r="Q9389" s="217">
        <v>12.649945474373</v>
      </c>
      <c r="R9389" s="217">
        <v>11.450381679389301</v>
      </c>
      <c r="S9389" s="217">
        <v>1.19956379498364</v>
      </c>
      <c r="T9389" s="217">
        <v>12.649945474373</v>
      </c>
      <c r="U9389" s="217">
        <v>11.450381679389301</v>
      </c>
      <c r="V9389" s="217">
        <v>1.19956379498364</v>
      </c>
      <c r="W9389" s="217">
        <v>12.649945474373</v>
      </c>
      <c r="X9389" s="217">
        <v>11.450381679389301</v>
      </c>
      <c r="Y9389" s="217">
        <v>1.19956379498364</v>
      </c>
    </row>
    <row r="9390" spans="2:25">
      <c r="B9390" s="217" t="s">
        <v>9559</v>
      </c>
      <c r="C9390" s="217" t="s">
        <v>5935</v>
      </c>
      <c r="D9390" s="217" t="s">
        <v>21</v>
      </c>
      <c r="E9390" s="217" t="s">
        <v>87</v>
      </c>
      <c r="F9390" s="217" t="s">
        <v>9</v>
      </c>
      <c r="G9390" s="217" t="s">
        <v>49</v>
      </c>
      <c r="H9390" s="217" t="s">
        <v>170</v>
      </c>
      <c r="I9390" s="217">
        <v>6</v>
      </c>
      <c r="J9390" s="217">
        <v>5</v>
      </c>
      <c r="K9390" s="217">
        <v>1</v>
      </c>
      <c r="L9390" s="217">
        <v>86</v>
      </c>
      <c r="M9390" s="217">
        <v>2034.0594059405901</v>
      </c>
      <c r="N9390" s="217">
        <v>2.94976635514019</v>
      </c>
      <c r="O9390" s="217">
        <v>2.4581386292834901</v>
      </c>
      <c r="P9390" s="217">
        <v>0.49162772585669801</v>
      </c>
      <c r="Q9390" s="217">
        <v>2.94976635514019</v>
      </c>
      <c r="R9390" s="217">
        <v>2.4581386292834901</v>
      </c>
      <c r="S9390" s="217">
        <v>0.49162772585669801</v>
      </c>
      <c r="T9390" s="217">
        <v>2.94976635514019</v>
      </c>
      <c r="U9390" s="217">
        <v>2.4581386292834901</v>
      </c>
      <c r="V9390" s="217">
        <v>0.49162772585669801</v>
      </c>
      <c r="W9390" s="217">
        <v>2.94976635514019</v>
      </c>
      <c r="X9390" s="217">
        <v>2.4581386292834901</v>
      </c>
      <c r="Y9390" s="217">
        <v>0.49162772585669801</v>
      </c>
    </row>
    <row r="9391" spans="2:25">
      <c r="B9391" s="217" t="s">
        <v>9560</v>
      </c>
      <c r="C9391" s="217" t="s">
        <v>5935</v>
      </c>
      <c r="D9391" s="217" t="s">
        <v>21</v>
      </c>
      <c r="E9391" s="217" t="s">
        <v>87</v>
      </c>
      <c r="F9391" s="217" t="s">
        <v>9</v>
      </c>
      <c r="G9391" s="217" t="s">
        <v>49</v>
      </c>
      <c r="H9391" s="217" t="s">
        <v>172</v>
      </c>
      <c r="I9391" s="217">
        <v>8</v>
      </c>
      <c r="J9391" s="217">
        <v>7</v>
      </c>
      <c r="K9391" s="217">
        <v>1</v>
      </c>
      <c r="L9391" s="217">
        <v>60</v>
      </c>
      <c r="M9391" s="217">
        <v>1786.9306930693101</v>
      </c>
      <c r="N9391" s="217">
        <v>4.4769503546099303</v>
      </c>
      <c r="O9391" s="217">
        <v>3.91733156028369</v>
      </c>
      <c r="P9391" s="217">
        <v>0.55961879432624095</v>
      </c>
      <c r="Q9391" s="217">
        <v>4.4769503546099303</v>
      </c>
      <c r="R9391" s="217">
        <v>3.91733156028369</v>
      </c>
      <c r="S9391" s="217">
        <v>0.55961879432624095</v>
      </c>
      <c r="T9391" s="217">
        <v>4.4769503546099303</v>
      </c>
      <c r="U9391" s="217">
        <v>3.91733156028369</v>
      </c>
      <c r="V9391" s="217">
        <v>0.55961879432624095</v>
      </c>
      <c r="W9391" s="217">
        <v>4.4769503546099303</v>
      </c>
      <c r="X9391" s="217">
        <v>3.91733156028369</v>
      </c>
      <c r="Y9391" s="217">
        <v>0.55961879432624095</v>
      </c>
    </row>
    <row r="9392" spans="2:25">
      <c r="B9392" s="217" t="s">
        <v>9561</v>
      </c>
      <c r="C9392" s="217" t="s">
        <v>5935</v>
      </c>
      <c r="D9392" s="217" t="s">
        <v>21</v>
      </c>
      <c r="E9392" s="217" t="s">
        <v>87</v>
      </c>
      <c r="F9392" s="217" t="s">
        <v>9</v>
      </c>
      <c r="G9392" s="217" t="s">
        <v>49</v>
      </c>
      <c r="H9392" s="217" t="s">
        <v>174</v>
      </c>
      <c r="I9392" s="217">
        <v>8</v>
      </c>
      <c r="J9392" s="217">
        <v>8</v>
      </c>
      <c r="K9392" s="217">
        <v>0</v>
      </c>
      <c r="L9392" s="217">
        <v>62</v>
      </c>
      <c r="M9392" s="217">
        <v>1473.26732673267</v>
      </c>
      <c r="N9392" s="217">
        <v>5.43010752688172</v>
      </c>
      <c r="O9392" s="217">
        <v>5.43010752688172</v>
      </c>
      <c r="P9392" s="217">
        <v>0</v>
      </c>
      <c r="Q9392" s="217">
        <v>5.43010752688172</v>
      </c>
      <c r="R9392" s="217">
        <v>5.43010752688172</v>
      </c>
      <c r="S9392" s="217">
        <v>0</v>
      </c>
      <c r="T9392" s="217">
        <v>5.43010752688172</v>
      </c>
      <c r="U9392" s="217">
        <v>5.43010752688172</v>
      </c>
      <c r="V9392" s="217">
        <v>0</v>
      </c>
      <c r="W9392" s="217">
        <v>5.43010752688172</v>
      </c>
      <c r="X9392" s="217">
        <v>5.43010752688172</v>
      </c>
      <c r="Y9392" s="217">
        <v>0</v>
      </c>
    </row>
    <row r="9393" spans="2:25">
      <c r="B9393" s="217" t="s">
        <v>9562</v>
      </c>
      <c r="C9393" s="217" t="s">
        <v>5935</v>
      </c>
      <c r="D9393" s="217" t="s">
        <v>21</v>
      </c>
      <c r="E9393" s="217" t="s">
        <v>87</v>
      </c>
      <c r="F9393" s="217" t="s">
        <v>9</v>
      </c>
      <c r="G9393" s="217" t="s">
        <v>49</v>
      </c>
      <c r="H9393" s="217" t="s">
        <v>176</v>
      </c>
      <c r="I9393" s="217">
        <v>17</v>
      </c>
      <c r="J9393" s="217">
        <v>16</v>
      </c>
      <c r="K9393" s="217">
        <v>1</v>
      </c>
      <c r="L9393" s="217">
        <v>45</v>
      </c>
      <c r="M9393" s="217">
        <v>2034.0594059405901</v>
      </c>
      <c r="N9393" s="217">
        <v>8.3576713395638595</v>
      </c>
      <c r="O9393" s="217">
        <v>7.8660436137071601</v>
      </c>
      <c r="P9393" s="217">
        <v>0.49162772585669801</v>
      </c>
      <c r="Q9393" s="217">
        <v>8.3576713395638595</v>
      </c>
      <c r="R9393" s="217">
        <v>7.8660436137071601</v>
      </c>
      <c r="S9393" s="217">
        <v>0.49162772585669801</v>
      </c>
      <c r="T9393" s="217">
        <v>8.3576713395638595</v>
      </c>
      <c r="U9393" s="217">
        <v>7.8660436137071601</v>
      </c>
      <c r="V9393" s="217">
        <v>0.49162772585669801</v>
      </c>
      <c r="W9393" s="217">
        <v>8.3576713395638595</v>
      </c>
      <c r="X9393" s="217">
        <v>7.8660436137071601</v>
      </c>
      <c r="Y9393" s="217">
        <v>0.49162772585669801</v>
      </c>
    </row>
    <row r="9394" spans="2:25">
      <c r="B9394" s="217" t="s">
        <v>9563</v>
      </c>
      <c r="C9394" s="217" t="s">
        <v>5935</v>
      </c>
      <c r="D9394" s="217" t="s">
        <v>21</v>
      </c>
      <c r="E9394" s="217" t="s">
        <v>87</v>
      </c>
      <c r="F9394" s="217" t="s">
        <v>9</v>
      </c>
      <c r="G9394" s="217" t="s">
        <v>49</v>
      </c>
      <c r="H9394" s="217" t="s">
        <v>178</v>
      </c>
      <c r="I9394" s="217">
        <v>11</v>
      </c>
      <c r="J9394" s="217">
        <v>10</v>
      </c>
      <c r="K9394" s="217">
        <v>1</v>
      </c>
      <c r="L9394" s="217">
        <v>63</v>
      </c>
      <c r="M9394" s="217">
        <v>1311.68316831683</v>
      </c>
      <c r="N9394" s="217">
        <v>8.3861714975845398</v>
      </c>
      <c r="O9394" s="217">
        <v>7.6237922705313999</v>
      </c>
      <c r="P9394" s="217">
        <v>0.76237922705313999</v>
      </c>
      <c r="Q9394" s="217">
        <v>8.3861714975845398</v>
      </c>
      <c r="R9394" s="217">
        <v>7.6237922705313999</v>
      </c>
      <c r="S9394" s="217">
        <v>0.76237922705313999</v>
      </c>
      <c r="T9394" s="217">
        <v>8.3861714975845398</v>
      </c>
      <c r="U9394" s="217">
        <v>7.6237922705313999</v>
      </c>
      <c r="V9394" s="217">
        <v>0.76237922705313999</v>
      </c>
      <c r="W9394" s="217">
        <v>8.3861714975845398</v>
      </c>
      <c r="X9394" s="217">
        <v>7.6237922705313999</v>
      </c>
      <c r="Y9394" s="217">
        <v>0.76237922705313999</v>
      </c>
    </row>
    <row r="9395" spans="2:25">
      <c r="B9395" s="217" t="s">
        <v>9564</v>
      </c>
      <c r="C9395" s="217" t="s">
        <v>5935</v>
      </c>
      <c r="D9395" s="217" t="s">
        <v>21</v>
      </c>
      <c r="E9395" s="217" t="s">
        <v>87</v>
      </c>
      <c r="F9395" s="217" t="s">
        <v>9</v>
      </c>
      <c r="G9395" s="217" t="s">
        <v>49</v>
      </c>
      <c r="H9395" s="217" t="s">
        <v>5</v>
      </c>
      <c r="I9395" s="217">
        <v>50</v>
      </c>
      <c r="J9395" s="217">
        <v>46</v>
      </c>
      <c r="K9395" s="217">
        <v>4</v>
      </c>
      <c r="L9395" s="217">
        <v>316</v>
      </c>
      <c r="M9395" s="217">
        <v>8640</v>
      </c>
      <c r="N9395" s="217">
        <v>5.7870370370370399</v>
      </c>
      <c r="O9395" s="217">
        <v>5.32407407407407</v>
      </c>
      <c r="P9395" s="217">
        <v>0.46296296296296302</v>
      </c>
      <c r="Q9395" s="217">
        <v>5.7870370370370399</v>
      </c>
      <c r="R9395" s="217">
        <v>5.32407407407407</v>
      </c>
      <c r="S9395" s="217">
        <v>0.46296296296296302</v>
      </c>
      <c r="T9395" s="217">
        <v>5.7870370370370399</v>
      </c>
      <c r="U9395" s="217">
        <v>5.32407407407407</v>
      </c>
      <c r="V9395" s="217">
        <v>0.46296296296296302</v>
      </c>
      <c r="W9395" s="217">
        <v>5.7870370370370399</v>
      </c>
      <c r="X9395" s="217">
        <v>5.32407407407407</v>
      </c>
      <c r="Y9395" s="217">
        <v>0.46296296296296302</v>
      </c>
    </row>
    <row r="9396" spans="2:25">
      <c r="B9396" s="217" t="s">
        <v>9565</v>
      </c>
      <c r="C9396" s="217" t="s">
        <v>5935</v>
      </c>
      <c r="D9396" s="217" t="s">
        <v>21</v>
      </c>
      <c r="E9396" s="217" t="s">
        <v>87</v>
      </c>
      <c r="F9396" s="217" t="s">
        <v>5</v>
      </c>
      <c r="G9396" s="217" t="s">
        <v>49</v>
      </c>
      <c r="H9396" s="217" t="s">
        <v>170</v>
      </c>
      <c r="I9396" s="217">
        <v>24</v>
      </c>
      <c r="J9396" s="217">
        <v>20</v>
      </c>
      <c r="K9396" s="217">
        <v>4</v>
      </c>
      <c r="L9396" s="217">
        <v>121</v>
      </c>
      <c r="M9396" s="217">
        <v>3835.3094059405898</v>
      </c>
      <c r="N9396" s="217">
        <v>6.2576437673648604</v>
      </c>
      <c r="O9396" s="217">
        <v>5.2147031394707204</v>
      </c>
      <c r="P9396" s="217">
        <v>1.04294062789414</v>
      </c>
      <c r="Q9396" s="217">
        <v>6.2576437673648604</v>
      </c>
      <c r="R9396" s="217">
        <v>5.2147031394707204</v>
      </c>
      <c r="S9396" s="217">
        <v>1.04294062789414</v>
      </c>
      <c r="T9396" s="217">
        <v>6.2576437673648604</v>
      </c>
      <c r="U9396" s="217">
        <v>5.2147031394707204</v>
      </c>
      <c r="V9396" s="217">
        <v>1.04294062789414</v>
      </c>
      <c r="W9396" s="217">
        <v>6.2576437673648604</v>
      </c>
      <c r="X9396" s="217">
        <v>5.2147031394707204</v>
      </c>
      <c r="Y9396" s="217">
        <v>1.04294062789414</v>
      </c>
    </row>
    <row r="9397" spans="2:25">
      <c r="B9397" s="217" t="s">
        <v>9566</v>
      </c>
      <c r="C9397" s="217" t="s">
        <v>5935</v>
      </c>
      <c r="D9397" s="217" t="s">
        <v>21</v>
      </c>
      <c r="E9397" s="217" t="s">
        <v>87</v>
      </c>
      <c r="F9397" s="217" t="s">
        <v>5</v>
      </c>
      <c r="G9397" s="217" t="s">
        <v>49</v>
      </c>
      <c r="H9397" s="217" t="s">
        <v>172</v>
      </c>
      <c r="I9397" s="217">
        <v>28</v>
      </c>
      <c r="J9397" s="217">
        <v>25</v>
      </c>
      <c r="K9397" s="217">
        <v>3</v>
      </c>
      <c r="L9397" s="217">
        <v>94</v>
      </c>
      <c r="M9397" s="217">
        <v>3501.48951659872</v>
      </c>
      <c r="N9397" s="217">
        <v>7.9965968389357602</v>
      </c>
      <c r="O9397" s="217">
        <v>7.1398186061926401</v>
      </c>
      <c r="P9397" s="217">
        <v>0.85677823274311704</v>
      </c>
      <c r="Q9397" s="217">
        <v>7.9965968389357602</v>
      </c>
      <c r="R9397" s="217">
        <v>7.1398186061926401</v>
      </c>
      <c r="S9397" s="217">
        <v>0.85677823274311704</v>
      </c>
      <c r="T9397" s="217">
        <v>7.9965968389357602</v>
      </c>
      <c r="U9397" s="217">
        <v>7.1398186061926401</v>
      </c>
      <c r="V9397" s="217">
        <v>0.85677823274311704</v>
      </c>
      <c r="W9397" s="217">
        <v>7.9965968389357602</v>
      </c>
      <c r="X9397" s="217">
        <v>7.1398186061926401</v>
      </c>
      <c r="Y9397" s="217">
        <v>0.85677823274311704</v>
      </c>
    </row>
    <row r="9398" spans="2:25">
      <c r="B9398" s="217" t="s">
        <v>9567</v>
      </c>
      <c r="C9398" s="217" t="s">
        <v>5935</v>
      </c>
      <c r="D9398" s="217" t="s">
        <v>21</v>
      </c>
      <c r="E9398" s="217" t="s">
        <v>87</v>
      </c>
      <c r="F9398" s="217" t="s">
        <v>5</v>
      </c>
      <c r="G9398" s="217" t="s">
        <v>49</v>
      </c>
      <c r="H9398" s="217" t="s">
        <v>174</v>
      </c>
      <c r="I9398" s="217">
        <v>26</v>
      </c>
      <c r="J9398" s="217">
        <v>23</v>
      </c>
      <c r="K9398" s="217">
        <v>3</v>
      </c>
      <c r="L9398" s="217">
        <v>99</v>
      </c>
      <c r="M9398" s="217">
        <v>2850.6937973209101</v>
      </c>
      <c r="N9398" s="217">
        <v>9.1205867232864097</v>
      </c>
      <c r="O9398" s="217">
        <v>8.0682113321379791</v>
      </c>
      <c r="P9398" s="217">
        <v>1.0523753911484299</v>
      </c>
      <c r="Q9398" s="217">
        <v>9.1205867232864097</v>
      </c>
      <c r="R9398" s="217">
        <v>8.0682113321379791</v>
      </c>
      <c r="S9398" s="217">
        <v>1.0523753911484299</v>
      </c>
      <c r="T9398" s="217">
        <v>9.1205867232864097</v>
      </c>
      <c r="U9398" s="217">
        <v>8.0682113321379791</v>
      </c>
      <c r="V9398" s="217">
        <v>1.0523753911484299</v>
      </c>
      <c r="W9398" s="217">
        <v>9.1205867232864097</v>
      </c>
      <c r="X9398" s="217">
        <v>8.0682113321379791</v>
      </c>
      <c r="Y9398" s="217">
        <v>1.0523753911484299</v>
      </c>
    </row>
    <row r="9399" spans="2:25">
      <c r="B9399" s="217" t="s">
        <v>9568</v>
      </c>
      <c r="C9399" s="217" t="s">
        <v>5935</v>
      </c>
      <c r="D9399" s="217" t="s">
        <v>21</v>
      </c>
      <c r="E9399" s="217" t="s">
        <v>87</v>
      </c>
      <c r="F9399" s="217" t="s">
        <v>5</v>
      </c>
      <c r="G9399" s="217" t="s">
        <v>49</v>
      </c>
      <c r="H9399" s="217" t="s">
        <v>176</v>
      </c>
      <c r="I9399" s="217">
        <v>53</v>
      </c>
      <c r="J9399" s="217">
        <v>51</v>
      </c>
      <c r="K9399" s="217">
        <v>2</v>
      </c>
      <c r="L9399" s="217">
        <v>86</v>
      </c>
      <c r="M9399" s="217">
        <v>4673.3241118229498</v>
      </c>
      <c r="N9399" s="217">
        <v>11.340963890331601</v>
      </c>
      <c r="O9399" s="217">
        <v>10.9130029888096</v>
      </c>
      <c r="P9399" s="217">
        <v>0.42796090152194699</v>
      </c>
      <c r="Q9399" s="217">
        <v>11.340963890331601</v>
      </c>
      <c r="R9399" s="217">
        <v>10.9130029888096</v>
      </c>
      <c r="S9399" s="217">
        <v>0.42796090152194699</v>
      </c>
      <c r="T9399" s="217">
        <v>11.340963890331601</v>
      </c>
      <c r="U9399" s="217">
        <v>10.9130029888096</v>
      </c>
      <c r="V9399" s="217">
        <v>0.42796090152194699</v>
      </c>
      <c r="W9399" s="217">
        <v>11.340963890331601</v>
      </c>
      <c r="X9399" s="217">
        <v>10.9130029888096</v>
      </c>
      <c r="Y9399" s="217">
        <v>0.42796090152194699</v>
      </c>
    </row>
    <row r="9400" spans="2:25">
      <c r="B9400" s="217" t="s">
        <v>9569</v>
      </c>
      <c r="C9400" s="217" t="s">
        <v>5935</v>
      </c>
      <c r="D9400" s="217" t="s">
        <v>21</v>
      </c>
      <c r="E9400" s="217" t="s">
        <v>87</v>
      </c>
      <c r="F9400" s="217" t="s">
        <v>5</v>
      </c>
      <c r="G9400" s="217" t="s">
        <v>49</v>
      </c>
      <c r="H9400" s="217" t="s">
        <v>178</v>
      </c>
      <c r="I9400" s="217">
        <v>38</v>
      </c>
      <c r="J9400" s="217">
        <v>35</v>
      </c>
      <c r="K9400" s="217">
        <v>3</v>
      </c>
      <c r="L9400" s="217">
        <v>122</v>
      </c>
      <c r="M9400" s="217">
        <v>2949.1831683168298</v>
      </c>
      <c r="N9400" s="217">
        <v>12.8849236657239</v>
      </c>
      <c r="O9400" s="217">
        <v>11.867692850008799</v>
      </c>
      <c r="P9400" s="217">
        <v>1.01723081571504</v>
      </c>
      <c r="Q9400" s="217">
        <v>12.8849236657239</v>
      </c>
      <c r="R9400" s="217">
        <v>11.867692850008799</v>
      </c>
      <c r="S9400" s="217">
        <v>1.01723081571504</v>
      </c>
      <c r="T9400" s="217">
        <v>12.8849236657239</v>
      </c>
      <c r="U9400" s="217">
        <v>11.867692850008799</v>
      </c>
      <c r="V9400" s="217">
        <v>1.01723081571504</v>
      </c>
      <c r="W9400" s="217">
        <v>12.8849236657239</v>
      </c>
      <c r="X9400" s="217">
        <v>11.867692850008799</v>
      </c>
      <c r="Y9400" s="217">
        <v>1.01723081571504</v>
      </c>
    </row>
    <row r="9401" spans="2:25">
      <c r="B9401" s="217" t="s">
        <v>9570</v>
      </c>
      <c r="C9401" s="217" t="s">
        <v>5935</v>
      </c>
      <c r="D9401" s="217" t="s">
        <v>21</v>
      </c>
      <c r="E9401" s="217" t="s">
        <v>87</v>
      </c>
      <c r="F9401" s="217" t="s">
        <v>5</v>
      </c>
      <c r="G9401" s="217" t="s">
        <v>49</v>
      </c>
      <c r="H9401" s="217" t="s">
        <v>5</v>
      </c>
      <c r="I9401" s="217">
        <v>169</v>
      </c>
      <c r="J9401" s="217">
        <v>154</v>
      </c>
      <c r="K9401" s="217">
        <v>15</v>
      </c>
      <c r="L9401" s="217">
        <v>522</v>
      </c>
      <c r="M9401" s="217">
        <v>17810</v>
      </c>
      <c r="N9401" s="217">
        <v>9.4890510948905096</v>
      </c>
      <c r="O9401" s="217">
        <v>8.6468276249298093</v>
      </c>
      <c r="P9401" s="217">
        <v>0.84222346996069597</v>
      </c>
      <c r="Q9401" s="217">
        <v>9.4890510948905096</v>
      </c>
      <c r="R9401" s="217">
        <v>8.6468276249298093</v>
      </c>
      <c r="S9401" s="217">
        <v>0.84222346996069597</v>
      </c>
      <c r="T9401" s="217">
        <v>9.4890510948905096</v>
      </c>
      <c r="U9401" s="217">
        <v>8.6468276249298093</v>
      </c>
      <c r="V9401" s="217">
        <v>0.84222346996069597</v>
      </c>
      <c r="W9401" s="217">
        <v>9.4890510948905096</v>
      </c>
      <c r="X9401" s="217">
        <v>8.6468276249298093</v>
      </c>
      <c r="Y9401" s="217">
        <v>0.84222346996069597</v>
      </c>
    </row>
    <row r="9402" spans="2:25">
      <c r="B9402" s="217" t="s">
        <v>9571</v>
      </c>
      <c r="C9402" s="217" t="s">
        <v>5935</v>
      </c>
      <c r="D9402" s="217" t="s">
        <v>21</v>
      </c>
      <c r="E9402" s="217" t="s">
        <v>87</v>
      </c>
      <c r="F9402" s="217" t="s">
        <v>12</v>
      </c>
      <c r="G9402" s="217" t="s">
        <v>13</v>
      </c>
      <c r="H9402" s="217" t="s">
        <v>170</v>
      </c>
      <c r="I9402" s="217">
        <v>0</v>
      </c>
      <c r="J9402" s="217">
        <v>0</v>
      </c>
      <c r="K9402" s="217">
        <v>0</v>
      </c>
      <c r="L9402" s="217">
        <v>0</v>
      </c>
      <c r="M9402" s="217">
        <v>38.974358974358999</v>
      </c>
      <c r="N9402" s="217">
        <v>0</v>
      </c>
      <c r="O9402" s="217">
        <v>0</v>
      </c>
      <c r="P9402" s="217">
        <v>0</v>
      </c>
      <c r="Q9402" s="217">
        <v>0</v>
      </c>
      <c r="R9402" s="217">
        <v>0</v>
      </c>
      <c r="S9402" s="217">
        <v>0</v>
      </c>
      <c r="T9402" s="217">
        <v>0</v>
      </c>
      <c r="U9402" s="217">
        <v>0</v>
      </c>
      <c r="V9402" s="217">
        <v>0</v>
      </c>
      <c r="W9402" s="217">
        <v>0</v>
      </c>
      <c r="X9402" s="217">
        <v>0</v>
      </c>
      <c r="Y9402" s="217">
        <v>0</v>
      </c>
    </row>
    <row r="9403" spans="2:25">
      <c r="B9403" s="217" t="s">
        <v>9572</v>
      </c>
      <c r="C9403" s="217" t="s">
        <v>5935</v>
      </c>
      <c r="D9403" s="217" t="s">
        <v>21</v>
      </c>
      <c r="E9403" s="217" t="s">
        <v>87</v>
      </c>
      <c r="F9403" s="217" t="s">
        <v>12</v>
      </c>
      <c r="G9403" s="217" t="s">
        <v>13</v>
      </c>
      <c r="H9403" s="217" t="s">
        <v>172</v>
      </c>
      <c r="I9403" s="217">
        <v>0</v>
      </c>
      <c r="J9403" s="217">
        <v>0</v>
      </c>
      <c r="K9403" s="217">
        <v>0</v>
      </c>
      <c r="L9403" s="217">
        <v>3</v>
      </c>
      <c r="M9403" s="217">
        <v>29.230769230769202</v>
      </c>
      <c r="N9403" s="217">
        <v>0</v>
      </c>
      <c r="O9403" s="217">
        <v>0</v>
      </c>
      <c r="P9403" s="217">
        <v>0</v>
      </c>
      <c r="Q9403" s="217">
        <v>0</v>
      </c>
      <c r="R9403" s="217">
        <v>0</v>
      </c>
      <c r="S9403" s="217">
        <v>0</v>
      </c>
      <c r="T9403" s="217">
        <v>0</v>
      </c>
      <c r="U9403" s="217">
        <v>0</v>
      </c>
      <c r="V9403" s="217">
        <v>0</v>
      </c>
      <c r="W9403" s="217">
        <v>0</v>
      </c>
      <c r="X9403" s="217">
        <v>0</v>
      </c>
      <c r="Y9403" s="217">
        <v>0</v>
      </c>
    </row>
    <row r="9404" spans="2:25">
      <c r="B9404" s="217" t="s">
        <v>9573</v>
      </c>
      <c r="C9404" s="217" t="s">
        <v>5935</v>
      </c>
      <c r="D9404" s="217" t="s">
        <v>21</v>
      </c>
      <c r="E9404" s="217" t="s">
        <v>87</v>
      </c>
      <c r="F9404" s="217" t="s">
        <v>12</v>
      </c>
      <c r="G9404" s="217" t="s">
        <v>13</v>
      </c>
      <c r="H9404" s="217" t="s">
        <v>174</v>
      </c>
      <c r="I9404" s="217">
        <v>0</v>
      </c>
      <c r="J9404" s="217">
        <v>0</v>
      </c>
      <c r="K9404" s="217">
        <v>0</v>
      </c>
      <c r="L9404" s="217">
        <v>0</v>
      </c>
      <c r="M9404" s="217">
        <v>48.717948717948701</v>
      </c>
      <c r="N9404" s="217">
        <v>0</v>
      </c>
      <c r="O9404" s="217">
        <v>0</v>
      </c>
      <c r="P9404" s="217">
        <v>0</v>
      </c>
      <c r="Q9404" s="217">
        <v>0</v>
      </c>
      <c r="R9404" s="217">
        <v>0</v>
      </c>
      <c r="S9404" s="217">
        <v>0</v>
      </c>
      <c r="T9404" s="217">
        <v>0</v>
      </c>
      <c r="U9404" s="217">
        <v>0</v>
      </c>
      <c r="V9404" s="217">
        <v>0</v>
      </c>
      <c r="W9404" s="217">
        <v>0</v>
      </c>
      <c r="X9404" s="217">
        <v>0</v>
      </c>
      <c r="Y9404" s="217">
        <v>0</v>
      </c>
    </row>
    <row r="9405" spans="2:25">
      <c r="B9405" s="217" t="s">
        <v>9574</v>
      </c>
      <c r="C9405" s="217" t="s">
        <v>5935</v>
      </c>
      <c r="D9405" s="217" t="s">
        <v>21</v>
      </c>
      <c r="E9405" s="217" t="s">
        <v>87</v>
      </c>
      <c r="F9405" s="217" t="s">
        <v>12</v>
      </c>
      <c r="G9405" s="217" t="s">
        <v>13</v>
      </c>
      <c r="H9405" s="217" t="s">
        <v>176</v>
      </c>
      <c r="I9405" s="217">
        <v>0</v>
      </c>
      <c r="J9405" s="217">
        <v>0</v>
      </c>
      <c r="K9405" s="217">
        <v>0</v>
      </c>
      <c r="L9405" s="217">
        <v>2</v>
      </c>
      <c r="M9405" s="217">
        <v>136.41025641025601</v>
      </c>
      <c r="N9405" s="217">
        <v>0</v>
      </c>
      <c r="O9405" s="217">
        <v>0</v>
      </c>
      <c r="P9405" s="217">
        <v>0</v>
      </c>
      <c r="Q9405" s="217">
        <v>0</v>
      </c>
      <c r="R9405" s="217">
        <v>0</v>
      </c>
      <c r="S9405" s="217">
        <v>0</v>
      </c>
      <c r="T9405" s="217">
        <v>0</v>
      </c>
      <c r="U9405" s="217">
        <v>0</v>
      </c>
      <c r="V9405" s="217">
        <v>0</v>
      </c>
      <c r="W9405" s="217">
        <v>0</v>
      </c>
      <c r="X9405" s="217">
        <v>0</v>
      </c>
      <c r="Y9405" s="217">
        <v>0</v>
      </c>
    </row>
    <row r="9406" spans="2:25">
      <c r="B9406" s="217" t="s">
        <v>9575</v>
      </c>
      <c r="C9406" s="217" t="s">
        <v>5935</v>
      </c>
      <c r="D9406" s="217" t="s">
        <v>21</v>
      </c>
      <c r="E9406" s="217" t="s">
        <v>87</v>
      </c>
      <c r="F9406" s="217" t="s">
        <v>12</v>
      </c>
      <c r="G9406" s="217" t="s">
        <v>13</v>
      </c>
      <c r="H9406" s="217" t="s">
        <v>178</v>
      </c>
      <c r="I9406" s="217">
        <v>1</v>
      </c>
      <c r="J9406" s="217">
        <v>1</v>
      </c>
      <c r="K9406" s="217">
        <v>0</v>
      </c>
      <c r="L9406" s="217">
        <v>6</v>
      </c>
      <c r="M9406" s="217">
        <v>126.666666666667</v>
      </c>
      <c r="N9406" s="217">
        <v>7.8947368421052602</v>
      </c>
      <c r="O9406" s="217">
        <v>7.8947368421052602</v>
      </c>
      <c r="P9406" s="217">
        <v>0</v>
      </c>
      <c r="Q9406" s="217">
        <v>7.8947368421052602</v>
      </c>
      <c r="R9406" s="217">
        <v>7.8947368421052602</v>
      </c>
      <c r="S9406" s="217">
        <v>0</v>
      </c>
      <c r="T9406" s="217">
        <v>7.8947368421052602</v>
      </c>
      <c r="U9406" s="217">
        <v>7.8947368421052602</v>
      </c>
      <c r="V9406" s="217">
        <v>0</v>
      </c>
      <c r="W9406" s="217">
        <v>7.8947368421052602</v>
      </c>
      <c r="X9406" s="217">
        <v>7.8947368421052602</v>
      </c>
      <c r="Y9406" s="217">
        <v>0</v>
      </c>
    </row>
    <row r="9407" spans="2:25">
      <c r="B9407" s="217" t="s">
        <v>9576</v>
      </c>
      <c r="C9407" s="217" t="s">
        <v>5935</v>
      </c>
      <c r="D9407" s="217" t="s">
        <v>21</v>
      </c>
      <c r="E9407" s="217" t="s">
        <v>87</v>
      </c>
      <c r="F9407" s="217" t="s">
        <v>12</v>
      </c>
      <c r="G9407" s="217" t="s">
        <v>13</v>
      </c>
      <c r="H9407" s="217" t="s">
        <v>5</v>
      </c>
      <c r="I9407" s="217">
        <v>1</v>
      </c>
      <c r="J9407" s="217">
        <v>1</v>
      </c>
      <c r="K9407" s="217">
        <v>0</v>
      </c>
      <c r="L9407" s="217">
        <v>11</v>
      </c>
      <c r="M9407" s="217">
        <v>380</v>
      </c>
      <c r="N9407" s="217">
        <v>2.6315789473684199</v>
      </c>
      <c r="O9407" s="217">
        <v>2.6315789473684199</v>
      </c>
      <c r="P9407" s="217">
        <v>0</v>
      </c>
      <c r="Q9407" s="217">
        <v>2.6315789473684199</v>
      </c>
      <c r="R9407" s="217">
        <v>2.6315789473684199</v>
      </c>
      <c r="S9407" s="217">
        <v>0</v>
      </c>
      <c r="T9407" s="217">
        <v>2.6315789473684199</v>
      </c>
      <c r="U9407" s="217">
        <v>2.6315789473684199</v>
      </c>
      <c r="V9407" s="217">
        <v>0</v>
      </c>
      <c r="W9407" s="217">
        <v>2.6315789473684199</v>
      </c>
      <c r="X9407" s="217">
        <v>2.6315789473684199</v>
      </c>
      <c r="Y9407" s="217">
        <v>0</v>
      </c>
    </row>
    <row r="9408" spans="2:25">
      <c r="B9408" s="217" t="s">
        <v>9577</v>
      </c>
      <c r="C9408" s="217" t="s">
        <v>5935</v>
      </c>
      <c r="D9408" s="217" t="s">
        <v>21</v>
      </c>
      <c r="E9408" s="217" t="s">
        <v>87</v>
      </c>
      <c r="F9408" s="217" t="s">
        <v>9</v>
      </c>
      <c r="G9408" s="217" t="s">
        <v>13</v>
      </c>
      <c r="H9408" s="217" t="s">
        <v>170</v>
      </c>
      <c r="I9408" s="217">
        <v>0</v>
      </c>
      <c r="J9408" s="217">
        <v>0</v>
      </c>
      <c r="K9408" s="217">
        <v>0</v>
      </c>
      <c r="L9408" s="217">
        <v>0</v>
      </c>
      <c r="M9408" s="217">
        <v>33.947368421052602</v>
      </c>
      <c r="N9408" s="217">
        <v>0</v>
      </c>
      <c r="O9408" s="217">
        <v>0</v>
      </c>
      <c r="P9408" s="217">
        <v>0</v>
      </c>
      <c r="Q9408" s="217">
        <v>0</v>
      </c>
      <c r="R9408" s="217">
        <v>0</v>
      </c>
      <c r="S9408" s="217">
        <v>0</v>
      </c>
      <c r="T9408" s="217">
        <v>0</v>
      </c>
      <c r="U9408" s="217">
        <v>0</v>
      </c>
      <c r="V9408" s="217">
        <v>0</v>
      </c>
      <c r="W9408" s="217">
        <v>0</v>
      </c>
      <c r="X9408" s="217">
        <v>0</v>
      </c>
      <c r="Y9408" s="217">
        <v>0</v>
      </c>
    </row>
    <row r="9409" spans="2:25">
      <c r="B9409" s="217" t="s">
        <v>9578</v>
      </c>
      <c r="C9409" s="217" t="s">
        <v>5935</v>
      </c>
      <c r="D9409" s="217" t="s">
        <v>21</v>
      </c>
      <c r="E9409" s="217" t="s">
        <v>87</v>
      </c>
      <c r="F9409" s="217" t="s">
        <v>9</v>
      </c>
      <c r="G9409" s="217" t="s">
        <v>13</v>
      </c>
      <c r="H9409" s="217" t="s">
        <v>172</v>
      </c>
      <c r="I9409" s="217">
        <v>0</v>
      </c>
      <c r="J9409" s="217">
        <v>0</v>
      </c>
      <c r="K9409" s="217">
        <v>0</v>
      </c>
      <c r="L9409" s="217">
        <v>2</v>
      </c>
      <c r="M9409" s="217">
        <v>45.2631578947368</v>
      </c>
      <c r="N9409" s="217">
        <v>0</v>
      </c>
      <c r="O9409" s="217">
        <v>0</v>
      </c>
      <c r="P9409" s="217">
        <v>0</v>
      </c>
      <c r="Q9409" s="217">
        <v>0</v>
      </c>
      <c r="R9409" s="217">
        <v>0</v>
      </c>
      <c r="S9409" s="217">
        <v>0</v>
      </c>
      <c r="T9409" s="217">
        <v>0</v>
      </c>
      <c r="U9409" s="217">
        <v>0</v>
      </c>
      <c r="V9409" s="217">
        <v>0</v>
      </c>
      <c r="W9409" s="217">
        <v>0</v>
      </c>
      <c r="X9409" s="217">
        <v>0</v>
      </c>
      <c r="Y9409" s="217">
        <v>0</v>
      </c>
    </row>
    <row r="9410" spans="2:25">
      <c r="B9410" s="217" t="s">
        <v>9579</v>
      </c>
      <c r="C9410" s="217" t="s">
        <v>5935</v>
      </c>
      <c r="D9410" s="217" t="s">
        <v>21</v>
      </c>
      <c r="E9410" s="217" t="s">
        <v>87</v>
      </c>
      <c r="F9410" s="217" t="s">
        <v>9</v>
      </c>
      <c r="G9410" s="217" t="s">
        <v>13</v>
      </c>
      <c r="H9410" s="217" t="s">
        <v>174</v>
      </c>
      <c r="I9410" s="217">
        <v>0</v>
      </c>
      <c r="J9410" s="217">
        <v>0</v>
      </c>
      <c r="K9410" s="217">
        <v>0</v>
      </c>
      <c r="L9410" s="217">
        <v>3</v>
      </c>
      <c r="M9410" s="217">
        <v>56.578947368420998</v>
      </c>
      <c r="N9410" s="217">
        <v>0</v>
      </c>
      <c r="O9410" s="217">
        <v>0</v>
      </c>
      <c r="P9410" s="217">
        <v>0</v>
      </c>
      <c r="Q9410" s="217">
        <v>0</v>
      </c>
      <c r="R9410" s="217">
        <v>0</v>
      </c>
      <c r="S9410" s="217">
        <v>0</v>
      </c>
      <c r="T9410" s="217">
        <v>0</v>
      </c>
      <c r="U9410" s="217">
        <v>0</v>
      </c>
      <c r="V9410" s="217">
        <v>0</v>
      </c>
      <c r="W9410" s="217">
        <v>0</v>
      </c>
      <c r="X9410" s="217">
        <v>0</v>
      </c>
      <c r="Y9410" s="217">
        <v>0</v>
      </c>
    </row>
    <row r="9411" spans="2:25">
      <c r="B9411" s="217" t="s">
        <v>9580</v>
      </c>
      <c r="C9411" s="217" t="s">
        <v>5935</v>
      </c>
      <c r="D9411" s="217" t="s">
        <v>21</v>
      </c>
      <c r="E9411" s="217" t="s">
        <v>87</v>
      </c>
      <c r="F9411" s="217" t="s">
        <v>9</v>
      </c>
      <c r="G9411" s="217" t="s">
        <v>13</v>
      </c>
      <c r="H9411" s="217" t="s">
        <v>176</v>
      </c>
      <c r="I9411" s="217">
        <v>2</v>
      </c>
      <c r="J9411" s="217">
        <v>2</v>
      </c>
      <c r="K9411" s="217">
        <v>0</v>
      </c>
      <c r="L9411" s="217">
        <v>7</v>
      </c>
      <c r="M9411" s="217">
        <v>169.73684210526301</v>
      </c>
      <c r="N9411" s="217">
        <v>11.782945736434099</v>
      </c>
      <c r="O9411" s="217">
        <v>11.782945736434099</v>
      </c>
      <c r="P9411" s="217">
        <v>0</v>
      </c>
      <c r="Q9411" s="217">
        <v>11.782945736434099</v>
      </c>
      <c r="R9411" s="217">
        <v>11.782945736434099</v>
      </c>
      <c r="S9411" s="217">
        <v>0</v>
      </c>
      <c r="T9411" s="217">
        <v>11.782945736434099</v>
      </c>
      <c r="U9411" s="217">
        <v>11.782945736434099</v>
      </c>
      <c r="V9411" s="217">
        <v>0</v>
      </c>
      <c r="W9411" s="217">
        <v>11.782945736434099</v>
      </c>
      <c r="X9411" s="217">
        <v>11.782945736434099</v>
      </c>
      <c r="Y9411" s="217">
        <v>0</v>
      </c>
    </row>
    <row r="9412" spans="2:25">
      <c r="B9412" s="217" t="s">
        <v>9581</v>
      </c>
      <c r="C9412" s="217" t="s">
        <v>5935</v>
      </c>
      <c r="D9412" s="217" t="s">
        <v>21</v>
      </c>
      <c r="E9412" s="217" t="s">
        <v>87</v>
      </c>
      <c r="F9412" s="217" t="s">
        <v>9</v>
      </c>
      <c r="G9412" s="217" t="s">
        <v>13</v>
      </c>
      <c r="H9412" s="217" t="s">
        <v>178</v>
      </c>
      <c r="I9412" s="217">
        <v>0</v>
      </c>
      <c r="J9412" s="217">
        <v>0</v>
      </c>
      <c r="K9412" s="217">
        <v>0</v>
      </c>
      <c r="L9412" s="217">
        <v>3</v>
      </c>
      <c r="M9412" s="217">
        <v>124.473684210526</v>
      </c>
      <c r="N9412" s="217">
        <v>0</v>
      </c>
      <c r="O9412" s="217">
        <v>0</v>
      </c>
      <c r="P9412" s="217">
        <v>0</v>
      </c>
      <c r="Q9412" s="217">
        <v>0</v>
      </c>
      <c r="R9412" s="217">
        <v>0</v>
      </c>
      <c r="S9412" s="217">
        <v>0</v>
      </c>
      <c r="T9412" s="217">
        <v>0</v>
      </c>
      <c r="U9412" s="217">
        <v>0</v>
      </c>
      <c r="V9412" s="217">
        <v>0</v>
      </c>
      <c r="W9412" s="217">
        <v>0</v>
      </c>
      <c r="X9412" s="217">
        <v>0</v>
      </c>
      <c r="Y9412" s="217">
        <v>0</v>
      </c>
    </row>
    <row r="9413" spans="2:25">
      <c r="B9413" s="217" t="s">
        <v>9582</v>
      </c>
      <c r="C9413" s="217" t="s">
        <v>5935</v>
      </c>
      <c r="D9413" s="217" t="s">
        <v>21</v>
      </c>
      <c r="E9413" s="217" t="s">
        <v>87</v>
      </c>
      <c r="F9413" s="217" t="s">
        <v>9</v>
      </c>
      <c r="G9413" s="217" t="s">
        <v>13</v>
      </c>
      <c r="H9413" s="217" t="s">
        <v>5</v>
      </c>
      <c r="I9413" s="217">
        <v>2</v>
      </c>
      <c r="J9413" s="217">
        <v>2</v>
      </c>
      <c r="K9413" s="217">
        <v>0</v>
      </c>
      <c r="L9413" s="217">
        <v>15</v>
      </c>
      <c r="M9413" s="217">
        <v>430</v>
      </c>
      <c r="N9413" s="217">
        <v>4.6511627906976702</v>
      </c>
      <c r="O9413" s="217">
        <v>4.6511627906976702</v>
      </c>
      <c r="P9413" s="217">
        <v>0</v>
      </c>
      <c r="Q9413" s="217">
        <v>4.6511627906976702</v>
      </c>
      <c r="R9413" s="217">
        <v>4.6511627906976702</v>
      </c>
      <c r="S9413" s="217">
        <v>0</v>
      </c>
      <c r="T9413" s="217">
        <v>4.6511627906976702</v>
      </c>
      <c r="U9413" s="217">
        <v>4.6511627906976702</v>
      </c>
      <c r="V9413" s="217">
        <v>0</v>
      </c>
      <c r="W9413" s="217">
        <v>4.6511627906976702</v>
      </c>
      <c r="X9413" s="217">
        <v>4.6511627906976702</v>
      </c>
      <c r="Y9413" s="217">
        <v>0</v>
      </c>
    </row>
    <row r="9414" spans="2:25">
      <c r="B9414" s="217" t="s">
        <v>9583</v>
      </c>
      <c r="C9414" s="217" t="s">
        <v>5935</v>
      </c>
      <c r="D9414" s="217" t="s">
        <v>21</v>
      </c>
      <c r="E9414" s="217" t="s">
        <v>87</v>
      </c>
      <c r="F9414" s="217" t="s">
        <v>5</v>
      </c>
      <c r="G9414" s="217" t="s">
        <v>13</v>
      </c>
      <c r="H9414" s="217" t="s">
        <v>170</v>
      </c>
      <c r="I9414" s="217">
        <v>0</v>
      </c>
      <c r="J9414" s="217">
        <v>0</v>
      </c>
      <c r="K9414" s="217">
        <v>0</v>
      </c>
      <c r="L9414" s="217">
        <v>0</v>
      </c>
      <c r="M9414" s="217">
        <v>72.921727395411594</v>
      </c>
      <c r="N9414" s="217">
        <v>0</v>
      </c>
      <c r="O9414" s="217">
        <v>0</v>
      </c>
      <c r="P9414" s="217">
        <v>0</v>
      </c>
      <c r="Q9414" s="217">
        <v>0</v>
      </c>
      <c r="R9414" s="217">
        <v>0</v>
      </c>
      <c r="S9414" s="217">
        <v>0</v>
      </c>
      <c r="T9414" s="217">
        <v>0</v>
      </c>
      <c r="U9414" s="217">
        <v>0</v>
      </c>
      <c r="V9414" s="217">
        <v>0</v>
      </c>
      <c r="W9414" s="217">
        <v>0</v>
      </c>
      <c r="X9414" s="217">
        <v>0</v>
      </c>
      <c r="Y9414" s="217">
        <v>0</v>
      </c>
    </row>
    <row r="9415" spans="2:25">
      <c r="B9415" s="217" t="s">
        <v>9584</v>
      </c>
      <c r="C9415" s="217" t="s">
        <v>5935</v>
      </c>
      <c r="D9415" s="217" t="s">
        <v>21</v>
      </c>
      <c r="E9415" s="217" t="s">
        <v>87</v>
      </c>
      <c r="F9415" s="217" t="s">
        <v>5</v>
      </c>
      <c r="G9415" s="217" t="s">
        <v>13</v>
      </c>
      <c r="H9415" s="217" t="s">
        <v>172</v>
      </c>
      <c r="I9415" s="217">
        <v>0</v>
      </c>
      <c r="J9415" s="217">
        <v>0</v>
      </c>
      <c r="K9415" s="217">
        <v>0</v>
      </c>
      <c r="L9415" s="217">
        <v>5</v>
      </c>
      <c r="M9415" s="217">
        <v>74.493927125506104</v>
      </c>
      <c r="N9415" s="217">
        <v>0</v>
      </c>
      <c r="O9415" s="217">
        <v>0</v>
      </c>
      <c r="P9415" s="217">
        <v>0</v>
      </c>
      <c r="Q9415" s="217">
        <v>0</v>
      </c>
      <c r="R9415" s="217">
        <v>0</v>
      </c>
      <c r="S9415" s="217">
        <v>0</v>
      </c>
      <c r="T9415" s="217">
        <v>0</v>
      </c>
      <c r="U9415" s="217">
        <v>0</v>
      </c>
      <c r="V9415" s="217">
        <v>0</v>
      </c>
      <c r="W9415" s="217">
        <v>0</v>
      </c>
      <c r="X9415" s="217">
        <v>0</v>
      </c>
      <c r="Y9415" s="217">
        <v>0</v>
      </c>
    </row>
    <row r="9416" spans="2:25">
      <c r="B9416" s="217" t="s">
        <v>9585</v>
      </c>
      <c r="C9416" s="217" t="s">
        <v>5935</v>
      </c>
      <c r="D9416" s="217" t="s">
        <v>21</v>
      </c>
      <c r="E9416" s="217" t="s">
        <v>87</v>
      </c>
      <c r="F9416" s="217" t="s">
        <v>5</v>
      </c>
      <c r="G9416" s="217" t="s">
        <v>13</v>
      </c>
      <c r="H9416" s="217" t="s">
        <v>174</v>
      </c>
      <c r="I9416" s="217">
        <v>0</v>
      </c>
      <c r="J9416" s="217">
        <v>0</v>
      </c>
      <c r="K9416" s="217">
        <v>0</v>
      </c>
      <c r="L9416" s="217">
        <v>3</v>
      </c>
      <c r="M9416" s="217">
        <v>105.29689608637</v>
      </c>
      <c r="N9416" s="217">
        <v>0</v>
      </c>
      <c r="O9416" s="217">
        <v>0</v>
      </c>
      <c r="P9416" s="217">
        <v>0</v>
      </c>
      <c r="Q9416" s="217">
        <v>0</v>
      </c>
      <c r="R9416" s="217">
        <v>0</v>
      </c>
      <c r="S9416" s="217">
        <v>0</v>
      </c>
      <c r="T9416" s="217">
        <v>0</v>
      </c>
      <c r="U9416" s="217">
        <v>0</v>
      </c>
      <c r="V9416" s="217">
        <v>0</v>
      </c>
      <c r="W9416" s="217">
        <v>0</v>
      </c>
      <c r="X9416" s="217">
        <v>0</v>
      </c>
      <c r="Y9416" s="217">
        <v>0</v>
      </c>
    </row>
    <row r="9417" spans="2:25">
      <c r="B9417" s="217" t="s">
        <v>9586</v>
      </c>
      <c r="C9417" s="217" t="s">
        <v>5935</v>
      </c>
      <c r="D9417" s="217" t="s">
        <v>21</v>
      </c>
      <c r="E9417" s="217" t="s">
        <v>87</v>
      </c>
      <c r="F9417" s="217" t="s">
        <v>5</v>
      </c>
      <c r="G9417" s="217" t="s">
        <v>13</v>
      </c>
      <c r="H9417" s="217" t="s">
        <v>176</v>
      </c>
      <c r="I9417" s="217">
        <v>2</v>
      </c>
      <c r="J9417" s="217">
        <v>2</v>
      </c>
      <c r="K9417" s="217">
        <v>0</v>
      </c>
      <c r="L9417" s="217">
        <v>9</v>
      </c>
      <c r="M9417" s="217">
        <v>306.14709851551999</v>
      </c>
      <c r="N9417" s="217">
        <v>6.5328072998170601</v>
      </c>
      <c r="O9417" s="217">
        <v>6.5328072998170601</v>
      </c>
      <c r="P9417" s="217">
        <v>0</v>
      </c>
      <c r="Q9417" s="217">
        <v>6.5328072998170601</v>
      </c>
      <c r="R9417" s="217">
        <v>6.5328072998170601</v>
      </c>
      <c r="S9417" s="217">
        <v>0</v>
      </c>
      <c r="T9417" s="217">
        <v>6.5328072998170601</v>
      </c>
      <c r="U9417" s="217">
        <v>6.5328072998170601</v>
      </c>
      <c r="V9417" s="217">
        <v>0</v>
      </c>
      <c r="W9417" s="217">
        <v>6.5328072998170601</v>
      </c>
      <c r="X9417" s="217">
        <v>6.5328072998170601</v>
      </c>
      <c r="Y9417" s="217">
        <v>0</v>
      </c>
    </row>
    <row r="9418" spans="2:25">
      <c r="B9418" s="217" t="s">
        <v>9587</v>
      </c>
      <c r="C9418" s="217" t="s">
        <v>5935</v>
      </c>
      <c r="D9418" s="217" t="s">
        <v>21</v>
      </c>
      <c r="E9418" s="217" t="s">
        <v>87</v>
      </c>
      <c r="F9418" s="217" t="s">
        <v>5</v>
      </c>
      <c r="G9418" s="217" t="s">
        <v>13</v>
      </c>
      <c r="H9418" s="217" t="s">
        <v>178</v>
      </c>
      <c r="I9418" s="217">
        <v>1</v>
      </c>
      <c r="J9418" s="217">
        <v>1</v>
      </c>
      <c r="K9418" s="217">
        <v>0</v>
      </c>
      <c r="L9418" s="217">
        <v>9</v>
      </c>
      <c r="M9418" s="217">
        <v>251.14035087719299</v>
      </c>
      <c r="N9418" s="217">
        <v>3.9818372336709702</v>
      </c>
      <c r="O9418" s="217">
        <v>3.9818372336709702</v>
      </c>
      <c r="P9418" s="217">
        <v>0</v>
      </c>
      <c r="Q9418" s="217">
        <v>3.9818372336709702</v>
      </c>
      <c r="R9418" s="217">
        <v>3.9818372336709702</v>
      </c>
      <c r="S9418" s="217">
        <v>0</v>
      </c>
      <c r="T9418" s="217">
        <v>3.9818372336709702</v>
      </c>
      <c r="U9418" s="217">
        <v>3.9818372336709702</v>
      </c>
      <c r="V9418" s="217">
        <v>0</v>
      </c>
      <c r="W9418" s="217">
        <v>3.9818372336709702</v>
      </c>
      <c r="X9418" s="217">
        <v>3.9818372336709702</v>
      </c>
      <c r="Y9418" s="217">
        <v>0</v>
      </c>
    </row>
    <row r="9419" spans="2:25">
      <c r="B9419" s="217" t="s">
        <v>9588</v>
      </c>
      <c r="C9419" s="217" t="s">
        <v>5935</v>
      </c>
      <c r="D9419" s="217" t="s">
        <v>21</v>
      </c>
      <c r="E9419" s="217" t="s">
        <v>87</v>
      </c>
      <c r="F9419" s="217" t="s">
        <v>5</v>
      </c>
      <c r="G9419" s="217" t="s">
        <v>13</v>
      </c>
      <c r="H9419" s="217" t="s">
        <v>5</v>
      </c>
      <c r="I9419" s="217">
        <v>3</v>
      </c>
      <c r="J9419" s="217">
        <v>3</v>
      </c>
      <c r="K9419" s="217">
        <v>0</v>
      </c>
      <c r="L9419" s="217">
        <v>26</v>
      </c>
      <c r="M9419" s="217">
        <v>810</v>
      </c>
      <c r="N9419" s="217">
        <v>3.7037037037037002</v>
      </c>
      <c r="O9419" s="217">
        <v>3.7037037037037002</v>
      </c>
      <c r="P9419" s="217">
        <v>0</v>
      </c>
      <c r="Q9419" s="217">
        <v>3.7037037037037002</v>
      </c>
      <c r="R9419" s="217">
        <v>3.7037037037037002</v>
      </c>
      <c r="S9419" s="217">
        <v>0</v>
      </c>
      <c r="T9419" s="217">
        <v>3.7037037037037002</v>
      </c>
      <c r="U9419" s="217">
        <v>3.7037037037037002</v>
      </c>
      <c r="V9419" s="217">
        <v>0</v>
      </c>
      <c r="W9419" s="217">
        <v>3.7037037037037002</v>
      </c>
      <c r="X9419" s="217">
        <v>3.7037037037037002</v>
      </c>
      <c r="Y9419" s="217">
        <v>0</v>
      </c>
    </row>
    <row r="9420" spans="2:25">
      <c r="B9420" s="217" t="s">
        <v>9589</v>
      </c>
      <c r="C9420" s="217" t="s">
        <v>5935</v>
      </c>
      <c r="D9420" s="217" t="s">
        <v>21</v>
      </c>
      <c r="E9420" s="217" t="s">
        <v>87</v>
      </c>
      <c r="F9420" s="217" t="s">
        <v>12</v>
      </c>
      <c r="G9420" s="217" t="s">
        <v>5</v>
      </c>
      <c r="H9420" s="217" t="s">
        <v>170</v>
      </c>
      <c r="I9420" s="217">
        <v>19</v>
      </c>
      <c r="J9420" s="217">
        <v>16</v>
      </c>
      <c r="K9420" s="217">
        <v>3</v>
      </c>
      <c r="L9420" s="217">
        <v>37</v>
      </c>
      <c r="M9420" s="217">
        <v>2104.0917622892798</v>
      </c>
      <c r="N9420" s="217">
        <v>9.0300244221895394</v>
      </c>
      <c r="O9420" s="217">
        <v>7.6042310923701404</v>
      </c>
      <c r="P9420" s="217">
        <v>1.4257933298194001</v>
      </c>
      <c r="Q9420" s="217">
        <v>9.0300244221895394</v>
      </c>
      <c r="R9420" s="217">
        <v>7.6042310923701404</v>
      </c>
      <c r="S9420" s="217">
        <v>1.4257933298194001</v>
      </c>
      <c r="T9420" s="217">
        <v>9.0300244221895394</v>
      </c>
      <c r="U9420" s="217">
        <v>7.6042310923701404</v>
      </c>
      <c r="V9420" s="217">
        <v>1.4257933298194001</v>
      </c>
      <c r="W9420" s="217">
        <v>9.0300244221895394</v>
      </c>
      <c r="X9420" s="217">
        <v>7.6042310923701404</v>
      </c>
      <c r="Y9420" s="217">
        <v>1.4257933298194001</v>
      </c>
    </row>
    <row r="9421" spans="2:25">
      <c r="B9421" s="217" t="s">
        <v>9590</v>
      </c>
      <c r="C9421" s="217" t="s">
        <v>5935</v>
      </c>
      <c r="D9421" s="217" t="s">
        <v>21</v>
      </c>
      <c r="E9421" s="217" t="s">
        <v>87</v>
      </c>
      <c r="F9421" s="217" t="s">
        <v>12</v>
      </c>
      <c r="G9421" s="217" t="s">
        <v>5</v>
      </c>
      <c r="H9421" s="217" t="s">
        <v>172</v>
      </c>
      <c r="I9421" s="217">
        <v>20</v>
      </c>
      <c r="J9421" s="217">
        <v>18</v>
      </c>
      <c r="K9421" s="217">
        <v>2</v>
      </c>
      <c r="L9421" s="217">
        <v>49</v>
      </c>
      <c r="M9421" s="217">
        <v>2007.6569960751001</v>
      </c>
      <c r="N9421" s="217">
        <v>9.9618610345787797</v>
      </c>
      <c r="O9421" s="217">
        <v>8.9656749311208994</v>
      </c>
      <c r="P9421" s="217">
        <v>0.99618610345787795</v>
      </c>
      <c r="Q9421" s="217">
        <v>9.9618610345787797</v>
      </c>
      <c r="R9421" s="217">
        <v>8.9656749311208994</v>
      </c>
      <c r="S9421" s="217">
        <v>0.99618610345787795</v>
      </c>
      <c r="T9421" s="217">
        <v>9.9618610345787797</v>
      </c>
      <c r="U9421" s="217">
        <v>8.9656749311208994</v>
      </c>
      <c r="V9421" s="217">
        <v>0.99618610345787795</v>
      </c>
      <c r="W9421" s="217">
        <v>9.9618610345787797</v>
      </c>
      <c r="X9421" s="217">
        <v>8.9656749311208994</v>
      </c>
      <c r="Y9421" s="217">
        <v>0.99618610345787795</v>
      </c>
    </row>
    <row r="9422" spans="2:25">
      <c r="B9422" s="217" t="s">
        <v>9591</v>
      </c>
      <c r="C9422" s="217" t="s">
        <v>5935</v>
      </c>
      <c r="D9422" s="217" t="s">
        <v>21</v>
      </c>
      <c r="E9422" s="217" t="s">
        <v>87</v>
      </c>
      <c r="F9422" s="217" t="s">
        <v>12</v>
      </c>
      <c r="G9422" s="217" t="s">
        <v>5</v>
      </c>
      <c r="H9422" s="217" t="s">
        <v>174</v>
      </c>
      <c r="I9422" s="217">
        <v>25</v>
      </c>
      <c r="J9422" s="217">
        <v>20</v>
      </c>
      <c r="K9422" s="217">
        <v>5</v>
      </c>
      <c r="L9422" s="217">
        <v>41</v>
      </c>
      <c r="M9422" s="217">
        <v>1722.99524803547</v>
      </c>
      <c r="N9422" s="217">
        <v>14.5096163373083</v>
      </c>
      <c r="O9422" s="217">
        <v>11.6076930698467</v>
      </c>
      <c r="P9422" s="217">
        <v>2.90192326746166</v>
      </c>
      <c r="Q9422" s="217">
        <v>14.5096163373083</v>
      </c>
      <c r="R9422" s="217">
        <v>11.6076930698467</v>
      </c>
      <c r="S9422" s="217">
        <v>2.90192326746166</v>
      </c>
      <c r="T9422" s="217">
        <v>14.5096163373083</v>
      </c>
      <c r="U9422" s="217">
        <v>11.6076930698467</v>
      </c>
      <c r="V9422" s="217">
        <v>2.90192326746166</v>
      </c>
      <c r="W9422" s="217">
        <v>14.5096163373083</v>
      </c>
      <c r="X9422" s="217">
        <v>11.6076930698467</v>
      </c>
      <c r="Y9422" s="217">
        <v>2.90192326746166</v>
      </c>
    </row>
    <row r="9423" spans="2:25">
      <c r="B9423" s="217" t="s">
        <v>9592</v>
      </c>
      <c r="C9423" s="217" t="s">
        <v>5935</v>
      </c>
      <c r="D9423" s="217" t="s">
        <v>21</v>
      </c>
      <c r="E9423" s="217" t="s">
        <v>87</v>
      </c>
      <c r="F9423" s="217" t="s">
        <v>12</v>
      </c>
      <c r="G9423" s="217" t="s">
        <v>5</v>
      </c>
      <c r="H9423" s="217" t="s">
        <v>176</v>
      </c>
      <c r="I9423" s="217">
        <v>40</v>
      </c>
      <c r="J9423" s="217">
        <v>38</v>
      </c>
      <c r="K9423" s="217">
        <v>2</v>
      </c>
      <c r="L9423" s="217">
        <v>52</v>
      </c>
      <c r="M9423" s="217">
        <v>3424.3489954417801</v>
      </c>
      <c r="N9423" s="217">
        <v>11.6810523849189</v>
      </c>
      <c r="O9423" s="217">
        <v>11.096999765673001</v>
      </c>
      <c r="P9423" s="217">
        <v>0.58405261924594698</v>
      </c>
      <c r="Q9423" s="217">
        <v>11.6810523849189</v>
      </c>
      <c r="R9423" s="217">
        <v>11.096999765673001</v>
      </c>
      <c r="S9423" s="217">
        <v>0.58405261924594698</v>
      </c>
      <c r="T9423" s="217">
        <v>11.6810523849189</v>
      </c>
      <c r="U9423" s="217">
        <v>11.096999765673001</v>
      </c>
      <c r="V9423" s="217">
        <v>0.58405261924594698</v>
      </c>
      <c r="W9423" s="217">
        <v>11.6810523849189</v>
      </c>
      <c r="X9423" s="217">
        <v>11.096999765673001</v>
      </c>
      <c r="Y9423" s="217">
        <v>0.58405261924594698</v>
      </c>
    </row>
    <row r="9424" spans="2:25">
      <c r="B9424" s="217" t="s">
        <v>9593</v>
      </c>
      <c r="C9424" s="217" t="s">
        <v>5935</v>
      </c>
      <c r="D9424" s="217" t="s">
        <v>21</v>
      </c>
      <c r="E9424" s="217" t="s">
        <v>87</v>
      </c>
      <c r="F9424" s="217" t="s">
        <v>12</v>
      </c>
      <c r="G9424" s="217" t="s">
        <v>5</v>
      </c>
      <c r="H9424" s="217" t="s">
        <v>178</v>
      </c>
      <c r="I9424" s="217">
        <v>36</v>
      </c>
      <c r="J9424" s="217">
        <v>34</v>
      </c>
      <c r="K9424" s="217">
        <v>2</v>
      </c>
      <c r="L9424" s="217">
        <v>72</v>
      </c>
      <c r="M9424" s="217">
        <v>2280.9069981583798</v>
      </c>
      <c r="N9424" s="217">
        <v>15.783195031216399</v>
      </c>
      <c r="O9424" s="217">
        <v>14.906350862815501</v>
      </c>
      <c r="P9424" s="217">
        <v>0.87684416840090995</v>
      </c>
      <c r="Q9424" s="217">
        <v>15.783195031216399</v>
      </c>
      <c r="R9424" s="217">
        <v>14.906350862815501</v>
      </c>
      <c r="S9424" s="217">
        <v>0.87684416840090995</v>
      </c>
      <c r="T9424" s="217">
        <v>15.783195031216399</v>
      </c>
      <c r="U9424" s="217">
        <v>14.906350862815501</v>
      </c>
      <c r="V9424" s="217">
        <v>0.87684416840090995</v>
      </c>
      <c r="W9424" s="217">
        <v>15.783195031216399</v>
      </c>
      <c r="X9424" s="217">
        <v>14.906350862815501</v>
      </c>
      <c r="Y9424" s="217">
        <v>0.87684416840090995</v>
      </c>
    </row>
    <row r="9425" spans="2:25">
      <c r="B9425" s="217" t="s">
        <v>9594</v>
      </c>
      <c r="C9425" s="217" t="s">
        <v>5935</v>
      </c>
      <c r="D9425" s="217" t="s">
        <v>21</v>
      </c>
      <c r="E9425" s="217" t="s">
        <v>87</v>
      </c>
      <c r="F9425" s="217" t="s">
        <v>12</v>
      </c>
      <c r="G9425" s="217" t="s">
        <v>5</v>
      </c>
      <c r="H9425" s="217" t="s">
        <v>5</v>
      </c>
      <c r="I9425" s="217">
        <v>140</v>
      </c>
      <c r="J9425" s="217">
        <v>126</v>
      </c>
      <c r="K9425" s="217">
        <v>14</v>
      </c>
      <c r="L9425" s="217">
        <v>251</v>
      </c>
      <c r="M9425" s="217">
        <v>11540</v>
      </c>
      <c r="N9425" s="217">
        <v>12.1317157712305</v>
      </c>
      <c r="O9425" s="217">
        <v>10.918544194107501</v>
      </c>
      <c r="P9425" s="217">
        <v>1.21317157712305</v>
      </c>
      <c r="Q9425" s="217">
        <v>12.1317157712305</v>
      </c>
      <c r="R9425" s="217">
        <v>10.918544194107501</v>
      </c>
      <c r="S9425" s="217">
        <v>1.21317157712305</v>
      </c>
      <c r="T9425" s="217">
        <v>12.1317157712305</v>
      </c>
      <c r="U9425" s="217">
        <v>10.918544194107501</v>
      </c>
      <c r="V9425" s="217">
        <v>1.21317157712305</v>
      </c>
      <c r="W9425" s="217">
        <v>12.1317157712305</v>
      </c>
      <c r="X9425" s="217">
        <v>10.918544194107501</v>
      </c>
      <c r="Y9425" s="217">
        <v>1.21317157712305</v>
      </c>
    </row>
    <row r="9426" spans="2:25">
      <c r="B9426" s="217" t="s">
        <v>9595</v>
      </c>
      <c r="C9426" s="217" t="s">
        <v>5935</v>
      </c>
      <c r="D9426" s="217" t="s">
        <v>21</v>
      </c>
      <c r="E9426" s="217" t="s">
        <v>87</v>
      </c>
      <c r="F9426" s="217" t="s">
        <v>9</v>
      </c>
      <c r="G9426" s="217" t="s">
        <v>5</v>
      </c>
      <c r="H9426" s="217" t="s">
        <v>170</v>
      </c>
      <c r="I9426" s="217">
        <v>9</v>
      </c>
      <c r="J9426" s="217">
        <v>6</v>
      </c>
      <c r="K9426" s="217">
        <v>3</v>
      </c>
      <c r="L9426" s="217">
        <v>102</v>
      </c>
      <c r="M9426" s="217">
        <v>2398.1120375195401</v>
      </c>
      <c r="N9426" s="217">
        <v>3.75295226377707</v>
      </c>
      <c r="O9426" s="217">
        <v>2.5019681758513799</v>
      </c>
      <c r="P9426" s="217">
        <v>1.2509840879256899</v>
      </c>
      <c r="Q9426" s="217">
        <v>3.75295226377707</v>
      </c>
      <c r="R9426" s="217">
        <v>2.5019681758513799</v>
      </c>
      <c r="S9426" s="217">
        <v>1.2509840879256899</v>
      </c>
      <c r="T9426" s="217">
        <v>3.75295226377707</v>
      </c>
      <c r="U9426" s="217">
        <v>2.5019681758513799</v>
      </c>
      <c r="V9426" s="217">
        <v>1.2509840879256899</v>
      </c>
      <c r="W9426" s="217">
        <v>3.75295226377707</v>
      </c>
      <c r="X9426" s="217">
        <v>2.5019681758513799</v>
      </c>
      <c r="Y9426" s="217">
        <v>1.2509840879256899</v>
      </c>
    </row>
    <row r="9427" spans="2:25">
      <c r="B9427" s="217" t="s">
        <v>9596</v>
      </c>
      <c r="C9427" s="217" t="s">
        <v>5935</v>
      </c>
      <c r="D9427" s="217" t="s">
        <v>21</v>
      </c>
      <c r="E9427" s="217" t="s">
        <v>87</v>
      </c>
      <c r="F9427" s="217" t="s">
        <v>9</v>
      </c>
      <c r="G9427" s="217" t="s">
        <v>5</v>
      </c>
      <c r="H9427" s="217" t="s">
        <v>172</v>
      </c>
      <c r="I9427" s="217">
        <v>11</v>
      </c>
      <c r="J9427" s="217">
        <v>10</v>
      </c>
      <c r="K9427" s="217">
        <v>1</v>
      </c>
      <c r="L9427" s="217">
        <v>77</v>
      </c>
      <c r="M9427" s="217">
        <v>2197.6675351745698</v>
      </c>
      <c r="N9427" s="217">
        <v>5.0053066826262302</v>
      </c>
      <c r="O9427" s="217">
        <v>4.5502788023874903</v>
      </c>
      <c r="P9427" s="217">
        <v>0.45502788023874902</v>
      </c>
      <c r="Q9427" s="217">
        <v>5.0053066826262302</v>
      </c>
      <c r="R9427" s="217">
        <v>4.5502788023874903</v>
      </c>
      <c r="S9427" s="217">
        <v>0.45502788023874902</v>
      </c>
      <c r="T9427" s="217">
        <v>5.0053066826262302</v>
      </c>
      <c r="U9427" s="217">
        <v>4.5502788023874903</v>
      </c>
      <c r="V9427" s="217">
        <v>0.45502788023874902</v>
      </c>
      <c r="W9427" s="217">
        <v>5.0053066826262302</v>
      </c>
      <c r="X9427" s="217">
        <v>4.5502788023874903</v>
      </c>
      <c r="Y9427" s="217">
        <v>0.45502788023874902</v>
      </c>
    </row>
    <row r="9428" spans="2:25">
      <c r="B9428" s="217" t="s">
        <v>9597</v>
      </c>
      <c r="C9428" s="217" t="s">
        <v>5935</v>
      </c>
      <c r="D9428" s="217" t="s">
        <v>21</v>
      </c>
      <c r="E9428" s="217" t="s">
        <v>87</v>
      </c>
      <c r="F9428" s="217" t="s">
        <v>9</v>
      </c>
      <c r="G9428" s="217" t="s">
        <v>5</v>
      </c>
      <c r="H9428" s="217" t="s">
        <v>174</v>
      </c>
      <c r="I9428" s="217">
        <v>9</v>
      </c>
      <c r="J9428" s="217">
        <v>9</v>
      </c>
      <c r="K9428" s="217">
        <v>0</v>
      </c>
      <c r="L9428" s="217">
        <v>75</v>
      </c>
      <c r="M9428" s="217">
        <v>1942.47785304846</v>
      </c>
      <c r="N9428" s="217">
        <v>4.63325745818707</v>
      </c>
      <c r="O9428" s="217">
        <v>4.63325745818707</v>
      </c>
      <c r="P9428" s="217">
        <v>0</v>
      </c>
      <c r="Q9428" s="217">
        <v>4.63325745818707</v>
      </c>
      <c r="R9428" s="217">
        <v>4.63325745818707</v>
      </c>
      <c r="S9428" s="217">
        <v>0</v>
      </c>
      <c r="T9428" s="217">
        <v>4.63325745818707</v>
      </c>
      <c r="U9428" s="217">
        <v>4.63325745818707</v>
      </c>
      <c r="V9428" s="217">
        <v>0</v>
      </c>
      <c r="W9428" s="217">
        <v>4.63325745818707</v>
      </c>
      <c r="X9428" s="217">
        <v>4.63325745818707</v>
      </c>
      <c r="Y9428" s="217">
        <v>0</v>
      </c>
    </row>
    <row r="9429" spans="2:25">
      <c r="B9429" s="217" t="s">
        <v>9598</v>
      </c>
      <c r="C9429" s="217" t="s">
        <v>5935</v>
      </c>
      <c r="D9429" s="217" t="s">
        <v>21</v>
      </c>
      <c r="E9429" s="217" t="s">
        <v>87</v>
      </c>
      <c r="F9429" s="217" t="s">
        <v>9</v>
      </c>
      <c r="G9429" s="217" t="s">
        <v>5</v>
      </c>
      <c r="H9429" s="217" t="s">
        <v>176</v>
      </c>
      <c r="I9429" s="217">
        <v>20</v>
      </c>
      <c r="J9429" s="217">
        <v>18</v>
      </c>
      <c r="K9429" s="217">
        <v>2</v>
      </c>
      <c r="L9429" s="217">
        <v>73</v>
      </c>
      <c r="M9429" s="217">
        <v>2816.8488796247998</v>
      </c>
      <c r="N9429" s="217">
        <v>7.1001324013746698</v>
      </c>
      <c r="O9429" s="217">
        <v>6.3901191612371999</v>
      </c>
      <c r="P9429" s="217">
        <v>0.71001324013746603</v>
      </c>
      <c r="Q9429" s="217">
        <v>7.1001324013746698</v>
      </c>
      <c r="R9429" s="217">
        <v>6.3901191612371999</v>
      </c>
      <c r="S9429" s="217">
        <v>0.71001324013746603</v>
      </c>
      <c r="T9429" s="217">
        <v>7.1001324013746698</v>
      </c>
      <c r="U9429" s="217">
        <v>6.3901191612371999</v>
      </c>
      <c r="V9429" s="217">
        <v>0.71001324013746603</v>
      </c>
      <c r="W9429" s="217">
        <v>7.1001324013746698</v>
      </c>
      <c r="X9429" s="217">
        <v>6.3901191612371999</v>
      </c>
      <c r="Y9429" s="217">
        <v>0.71001324013746603</v>
      </c>
    </row>
    <row r="9430" spans="2:25">
      <c r="B9430" s="217" t="s">
        <v>9599</v>
      </c>
      <c r="C9430" s="217" t="s">
        <v>5935</v>
      </c>
      <c r="D9430" s="217" t="s">
        <v>21</v>
      </c>
      <c r="E9430" s="217" t="s">
        <v>87</v>
      </c>
      <c r="F9430" s="217" t="s">
        <v>9</v>
      </c>
      <c r="G9430" s="217" t="s">
        <v>5</v>
      </c>
      <c r="H9430" s="217" t="s">
        <v>178</v>
      </c>
      <c r="I9430" s="217">
        <v>15</v>
      </c>
      <c r="J9430" s="217">
        <v>13</v>
      </c>
      <c r="K9430" s="217">
        <v>2</v>
      </c>
      <c r="L9430" s="217">
        <v>84</v>
      </c>
      <c r="M9430" s="217">
        <v>1954.8936946326201</v>
      </c>
      <c r="N9430" s="217">
        <v>7.6730515020761398</v>
      </c>
      <c r="O9430" s="217">
        <v>6.6499779684659801</v>
      </c>
      <c r="P9430" s="217">
        <v>1.02307353361015</v>
      </c>
      <c r="Q9430" s="217">
        <v>7.6730515020761398</v>
      </c>
      <c r="R9430" s="217">
        <v>6.6499779684659801</v>
      </c>
      <c r="S9430" s="217">
        <v>1.02307353361015</v>
      </c>
      <c r="T9430" s="217">
        <v>7.6730515020761398</v>
      </c>
      <c r="U9430" s="217">
        <v>6.6499779684659801</v>
      </c>
      <c r="V9430" s="217">
        <v>1.02307353361015</v>
      </c>
      <c r="W9430" s="217">
        <v>7.6730515020761398</v>
      </c>
      <c r="X9430" s="217">
        <v>6.6499779684659801</v>
      </c>
      <c r="Y9430" s="217">
        <v>1.02307353361015</v>
      </c>
    </row>
    <row r="9431" spans="2:25">
      <c r="B9431" s="217" t="s">
        <v>9600</v>
      </c>
      <c r="C9431" s="217" t="s">
        <v>5935</v>
      </c>
      <c r="D9431" s="217" t="s">
        <v>21</v>
      </c>
      <c r="E9431" s="217" t="s">
        <v>87</v>
      </c>
      <c r="F9431" s="217" t="s">
        <v>9</v>
      </c>
      <c r="G9431" s="217" t="s">
        <v>5</v>
      </c>
      <c r="H9431" s="217" t="s">
        <v>5</v>
      </c>
      <c r="I9431" s="217">
        <v>64</v>
      </c>
      <c r="J9431" s="217">
        <v>56</v>
      </c>
      <c r="K9431" s="217">
        <v>8</v>
      </c>
      <c r="L9431" s="217">
        <v>411</v>
      </c>
      <c r="M9431" s="217">
        <v>11310</v>
      </c>
      <c r="N9431" s="217">
        <v>5.6587091069849702</v>
      </c>
      <c r="O9431" s="217">
        <v>4.9513704686118496</v>
      </c>
      <c r="P9431" s="217">
        <v>0.70733863837312105</v>
      </c>
      <c r="Q9431" s="217">
        <v>5.6587091069849702</v>
      </c>
      <c r="R9431" s="217">
        <v>4.9513704686118496</v>
      </c>
      <c r="S9431" s="217">
        <v>0.70733863837312105</v>
      </c>
      <c r="T9431" s="217">
        <v>5.6587091069849702</v>
      </c>
      <c r="U9431" s="217">
        <v>4.9513704686118496</v>
      </c>
      <c r="V9431" s="217">
        <v>0.70733863837312105</v>
      </c>
      <c r="W9431" s="217">
        <v>5.6587091069849702</v>
      </c>
      <c r="X9431" s="217">
        <v>4.9513704686118496</v>
      </c>
      <c r="Y9431" s="217">
        <v>0.70733863837312105</v>
      </c>
    </row>
    <row r="9432" spans="2:25">
      <c r="B9432" s="217" t="s">
        <v>9601</v>
      </c>
      <c r="C9432" s="217" t="s">
        <v>5935</v>
      </c>
      <c r="D9432" s="217" t="s">
        <v>21</v>
      </c>
      <c r="E9432" s="217" t="s">
        <v>87</v>
      </c>
      <c r="F9432" s="217" t="s">
        <v>5</v>
      </c>
      <c r="G9432" s="217" t="s">
        <v>5</v>
      </c>
      <c r="H9432" s="217" t="s">
        <v>170</v>
      </c>
      <c r="I9432" s="217">
        <v>28</v>
      </c>
      <c r="J9432" s="217">
        <v>22</v>
      </c>
      <c r="K9432" s="217">
        <v>6</v>
      </c>
      <c r="L9432" s="217">
        <v>139</v>
      </c>
      <c r="M9432" s="217">
        <v>4502.2037998088199</v>
      </c>
      <c r="N9432" s="217">
        <v>6.2191764844561197</v>
      </c>
      <c r="O9432" s="217">
        <v>4.8864958092155204</v>
      </c>
      <c r="P9432" s="217">
        <v>1.3326806752406</v>
      </c>
      <c r="Q9432" s="217">
        <v>6.2191764844561197</v>
      </c>
      <c r="R9432" s="217">
        <v>4.8864958092155204</v>
      </c>
      <c r="S9432" s="217">
        <v>1.3326806752406</v>
      </c>
      <c r="T9432" s="217">
        <v>6.2191764844561197</v>
      </c>
      <c r="U9432" s="217">
        <v>4.8864958092155204</v>
      </c>
      <c r="V9432" s="217">
        <v>1.3326806752406</v>
      </c>
      <c r="W9432" s="217">
        <v>6.2191764844561197</v>
      </c>
      <c r="X9432" s="217">
        <v>4.8864958092155204</v>
      </c>
      <c r="Y9432" s="217">
        <v>1.3326806752406</v>
      </c>
    </row>
    <row r="9433" spans="2:25">
      <c r="B9433" s="217" t="s">
        <v>9602</v>
      </c>
      <c r="C9433" s="217" t="s">
        <v>5935</v>
      </c>
      <c r="D9433" s="217" t="s">
        <v>21</v>
      </c>
      <c r="E9433" s="217" t="s">
        <v>87</v>
      </c>
      <c r="F9433" s="217" t="s">
        <v>5</v>
      </c>
      <c r="G9433" s="217" t="s">
        <v>5</v>
      </c>
      <c r="H9433" s="217" t="s">
        <v>172</v>
      </c>
      <c r="I9433" s="217">
        <v>31</v>
      </c>
      <c r="J9433" s="217">
        <v>28</v>
      </c>
      <c r="K9433" s="217">
        <v>3</v>
      </c>
      <c r="L9433" s="217">
        <v>126</v>
      </c>
      <c r="M9433" s="217">
        <v>4205.3245312496701</v>
      </c>
      <c r="N9433" s="217">
        <v>7.3716070590128604</v>
      </c>
      <c r="O9433" s="217">
        <v>6.6582257307212904</v>
      </c>
      <c r="P9433" s="217">
        <v>0.71338132829156697</v>
      </c>
      <c r="Q9433" s="217">
        <v>7.3716070590128604</v>
      </c>
      <c r="R9433" s="217">
        <v>6.6582257307212904</v>
      </c>
      <c r="S9433" s="217">
        <v>0.71338132829156697</v>
      </c>
      <c r="T9433" s="217">
        <v>7.3716070590128604</v>
      </c>
      <c r="U9433" s="217">
        <v>6.6582257307212904</v>
      </c>
      <c r="V9433" s="217">
        <v>0.71338132829156697</v>
      </c>
      <c r="W9433" s="217">
        <v>7.3716070590128604</v>
      </c>
      <c r="X9433" s="217">
        <v>6.6582257307212904</v>
      </c>
      <c r="Y9433" s="217">
        <v>0.71338132829156697</v>
      </c>
    </row>
    <row r="9434" spans="2:25">
      <c r="B9434" s="217" t="s">
        <v>9603</v>
      </c>
      <c r="C9434" s="217" t="s">
        <v>5935</v>
      </c>
      <c r="D9434" s="217" t="s">
        <v>21</v>
      </c>
      <c r="E9434" s="217" t="s">
        <v>87</v>
      </c>
      <c r="F9434" s="217" t="s">
        <v>5</v>
      </c>
      <c r="G9434" s="217" t="s">
        <v>5</v>
      </c>
      <c r="H9434" s="217" t="s">
        <v>174</v>
      </c>
      <c r="I9434" s="217">
        <v>34</v>
      </c>
      <c r="J9434" s="217">
        <v>29</v>
      </c>
      <c r="K9434" s="217">
        <v>5</v>
      </c>
      <c r="L9434" s="217">
        <v>116</v>
      </c>
      <c r="M9434" s="217">
        <v>3665.47310108393</v>
      </c>
      <c r="N9434" s="217">
        <v>9.2757466941841002</v>
      </c>
      <c r="O9434" s="217">
        <v>7.9116662979805596</v>
      </c>
      <c r="P9434" s="217">
        <v>1.3640803962035399</v>
      </c>
      <c r="Q9434" s="217">
        <v>9.2757466941841002</v>
      </c>
      <c r="R9434" s="217">
        <v>7.9116662979805596</v>
      </c>
      <c r="S9434" s="217">
        <v>1.3640803962035399</v>
      </c>
      <c r="T9434" s="217">
        <v>9.2757466941841002</v>
      </c>
      <c r="U9434" s="217">
        <v>7.9116662979805596</v>
      </c>
      <c r="V9434" s="217">
        <v>1.3640803962035399</v>
      </c>
      <c r="W9434" s="217">
        <v>9.2757466941841002</v>
      </c>
      <c r="X9434" s="217">
        <v>7.9116662979805596</v>
      </c>
      <c r="Y9434" s="217">
        <v>1.3640803962035399</v>
      </c>
    </row>
    <row r="9435" spans="2:25">
      <c r="B9435" s="217" t="s">
        <v>9604</v>
      </c>
      <c r="C9435" s="217" t="s">
        <v>5935</v>
      </c>
      <c r="D9435" s="217" t="s">
        <v>21</v>
      </c>
      <c r="E9435" s="217" t="s">
        <v>87</v>
      </c>
      <c r="F9435" s="217" t="s">
        <v>5</v>
      </c>
      <c r="G9435" s="217" t="s">
        <v>5</v>
      </c>
      <c r="H9435" s="217" t="s">
        <v>176</v>
      </c>
      <c r="I9435" s="217">
        <v>62</v>
      </c>
      <c r="J9435" s="217">
        <v>58</v>
      </c>
      <c r="K9435" s="217">
        <v>4</v>
      </c>
      <c r="L9435" s="217">
        <v>125</v>
      </c>
      <c r="M9435" s="217">
        <v>6241.1978750665903</v>
      </c>
      <c r="N9435" s="217">
        <v>9.9339904359847804</v>
      </c>
      <c r="O9435" s="217">
        <v>9.2930878272115702</v>
      </c>
      <c r="P9435" s="217">
        <v>0.64090260877321203</v>
      </c>
      <c r="Q9435" s="217">
        <v>9.9339904359847804</v>
      </c>
      <c r="R9435" s="217">
        <v>9.2930878272115702</v>
      </c>
      <c r="S9435" s="217">
        <v>0.64090260877321203</v>
      </c>
      <c r="T9435" s="217">
        <v>9.9339904359847804</v>
      </c>
      <c r="U9435" s="217">
        <v>9.2930878272115702</v>
      </c>
      <c r="V9435" s="217">
        <v>0.64090260877321203</v>
      </c>
      <c r="W9435" s="217">
        <v>9.9339904359847804</v>
      </c>
      <c r="X9435" s="217">
        <v>9.2930878272115702</v>
      </c>
      <c r="Y9435" s="217">
        <v>0.64090260877321203</v>
      </c>
    </row>
    <row r="9436" spans="2:25">
      <c r="B9436" s="217" t="s">
        <v>9605</v>
      </c>
      <c r="C9436" s="217" t="s">
        <v>5935</v>
      </c>
      <c r="D9436" s="217" t="s">
        <v>21</v>
      </c>
      <c r="E9436" s="217" t="s">
        <v>87</v>
      </c>
      <c r="F9436" s="217" t="s">
        <v>5</v>
      </c>
      <c r="G9436" s="217" t="s">
        <v>5</v>
      </c>
      <c r="H9436" s="217" t="s">
        <v>178</v>
      </c>
      <c r="I9436" s="217">
        <v>52</v>
      </c>
      <c r="J9436" s="217">
        <v>48</v>
      </c>
      <c r="K9436" s="217">
        <v>4</v>
      </c>
      <c r="L9436" s="217">
        <v>156</v>
      </c>
      <c r="M9436" s="217">
        <v>4235.8006927910001</v>
      </c>
      <c r="N9436" s="217">
        <v>12.2763094327124</v>
      </c>
      <c r="O9436" s="217">
        <v>11.3319779378884</v>
      </c>
      <c r="P9436" s="217">
        <v>0.944331494824033</v>
      </c>
      <c r="Q9436" s="217">
        <v>12.2763094327124</v>
      </c>
      <c r="R9436" s="217">
        <v>11.3319779378884</v>
      </c>
      <c r="S9436" s="217">
        <v>0.944331494824033</v>
      </c>
      <c r="T9436" s="217">
        <v>12.2763094327124</v>
      </c>
      <c r="U9436" s="217">
        <v>11.3319779378884</v>
      </c>
      <c r="V9436" s="217">
        <v>0.944331494824033</v>
      </c>
      <c r="W9436" s="217">
        <v>12.2763094327124</v>
      </c>
      <c r="X9436" s="217">
        <v>11.3319779378884</v>
      </c>
      <c r="Y9436" s="217">
        <v>0.944331494824033</v>
      </c>
    </row>
    <row r="9437" spans="2:25">
      <c r="B9437" s="217" t="s">
        <v>9606</v>
      </c>
      <c r="C9437" s="217" t="s">
        <v>5935</v>
      </c>
      <c r="D9437" s="217" t="s">
        <v>21</v>
      </c>
      <c r="E9437" s="217" t="s">
        <v>87</v>
      </c>
      <c r="F9437" s="217" t="s">
        <v>5</v>
      </c>
      <c r="G9437" s="217" t="s">
        <v>5</v>
      </c>
      <c r="H9437" s="217" t="s">
        <v>5</v>
      </c>
      <c r="I9437" s="217">
        <v>207</v>
      </c>
      <c r="J9437" s="217">
        <v>185</v>
      </c>
      <c r="K9437" s="217">
        <v>22</v>
      </c>
      <c r="L9437" s="217">
        <v>662</v>
      </c>
      <c r="M9437" s="217">
        <v>22850</v>
      </c>
      <c r="N9437" s="217">
        <v>9.0590809628008806</v>
      </c>
      <c r="O9437" s="217">
        <v>8.0962800875273508</v>
      </c>
      <c r="P9437" s="217">
        <v>0.96280087527352298</v>
      </c>
      <c r="Q9437" s="217">
        <v>9.0590809628008806</v>
      </c>
      <c r="R9437" s="217">
        <v>8.0962800875273508</v>
      </c>
      <c r="S9437" s="217">
        <v>0.96280087527352298</v>
      </c>
      <c r="T9437" s="217">
        <v>9.0590809628008806</v>
      </c>
      <c r="U9437" s="217">
        <v>8.0962800875273508</v>
      </c>
      <c r="V9437" s="217">
        <v>0.96280087527352298</v>
      </c>
      <c r="W9437" s="217">
        <v>9.0590809628008806</v>
      </c>
      <c r="X9437" s="217">
        <v>8.0962800875273508</v>
      </c>
      <c r="Y9437" s="217">
        <v>0.96280087527352298</v>
      </c>
    </row>
    <row r="9438" spans="2:25">
      <c r="B9438" s="217" t="s">
        <v>9607</v>
      </c>
      <c r="C9438" s="217" t="s">
        <v>5935</v>
      </c>
      <c r="D9438" s="217" t="s">
        <v>21</v>
      </c>
      <c r="E9438" s="217" t="s">
        <v>88</v>
      </c>
      <c r="F9438" s="217" t="s">
        <v>12</v>
      </c>
      <c r="G9438" s="217" t="s">
        <v>10</v>
      </c>
      <c r="H9438" s="217" t="s">
        <v>170</v>
      </c>
      <c r="I9438" s="217">
        <v>2</v>
      </c>
      <c r="J9438" s="217">
        <v>2</v>
      </c>
      <c r="K9438" s="217">
        <v>0</v>
      </c>
      <c r="L9438" s="217">
        <v>7</v>
      </c>
      <c r="M9438" s="217">
        <v>185.562130177515</v>
      </c>
      <c r="N9438" s="217">
        <v>10.7780612244898</v>
      </c>
      <c r="O9438" s="217">
        <v>10.7780612244898</v>
      </c>
      <c r="P9438" s="217">
        <v>0</v>
      </c>
      <c r="Q9438" s="217">
        <v>10.7780612244898</v>
      </c>
      <c r="R9438" s="217">
        <v>10.7780612244898</v>
      </c>
      <c r="S9438" s="217">
        <v>0</v>
      </c>
      <c r="T9438" s="217">
        <v>10.7780612244898</v>
      </c>
      <c r="U9438" s="217">
        <v>10.7780612244898</v>
      </c>
      <c r="V9438" s="217">
        <v>0</v>
      </c>
      <c r="W9438" s="217">
        <v>10.7780612244898</v>
      </c>
      <c r="X9438" s="217">
        <v>10.7780612244898</v>
      </c>
      <c r="Y9438" s="217">
        <v>0</v>
      </c>
    </row>
    <row r="9439" spans="2:25">
      <c r="B9439" s="217" t="s">
        <v>9608</v>
      </c>
      <c r="C9439" s="217" t="s">
        <v>5935</v>
      </c>
      <c r="D9439" s="217" t="s">
        <v>21</v>
      </c>
      <c r="E9439" s="217" t="s">
        <v>88</v>
      </c>
      <c r="F9439" s="217" t="s">
        <v>12</v>
      </c>
      <c r="G9439" s="217" t="s">
        <v>10</v>
      </c>
      <c r="H9439" s="217" t="s">
        <v>172</v>
      </c>
      <c r="I9439" s="217">
        <v>3</v>
      </c>
      <c r="J9439" s="217">
        <v>3</v>
      </c>
      <c r="K9439" s="217">
        <v>0</v>
      </c>
      <c r="L9439" s="217">
        <v>17</v>
      </c>
      <c r="M9439" s="217">
        <v>231.95266272189301</v>
      </c>
      <c r="N9439" s="217">
        <v>12.9336734693878</v>
      </c>
      <c r="O9439" s="217">
        <v>12.9336734693878</v>
      </c>
      <c r="P9439" s="217">
        <v>0</v>
      </c>
      <c r="Q9439" s="217">
        <v>12.9336734693878</v>
      </c>
      <c r="R9439" s="217">
        <v>12.9336734693878</v>
      </c>
      <c r="S9439" s="217">
        <v>0</v>
      </c>
      <c r="T9439" s="217">
        <v>12.9336734693878</v>
      </c>
      <c r="U9439" s="217">
        <v>12.9336734693878</v>
      </c>
      <c r="V9439" s="217">
        <v>0</v>
      </c>
      <c r="W9439" s="217">
        <v>12.9336734693878</v>
      </c>
      <c r="X9439" s="217">
        <v>12.9336734693878</v>
      </c>
      <c r="Y9439" s="217">
        <v>0</v>
      </c>
    </row>
    <row r="9440" spans="2:25">
      <c r="B9440" s="217" t="s">
        <v>9609</v>
      </c>
      <c r="C9440" s="217" t="s">
        <v>5935</v>
      </c>
      <c r="D9440" s="217" t="s">
        <v>21</v>
      </c>
      <c r="E9440" s="217" t="s">
        <v>88</v>
      </c>
      <c r="F9440" s="217" t="s">
        <v>12</v>
      </c>
      <c r="G9440" s="217" t="s">
        <v>10</v>
      </c>
      <c r="H9440" s="217" t="s">
        <v>174</v>
      </c>
      <c r="I9440" s="217">
        <v>2</v>
      </c>
      <c r="J9440" s="217">
        <v>2</v>
      </c>
      <c r="K9440" s="217">
        <v>0</v>
      </c>
      <c r="L9440" s="217">
        <v>6</v>
      </c>
      <c r="M9440" s="217">
        <v>289.940828402367</v>
      </c>
      <c r="N9440" s="217">
        <v>6.8979591836734704</v>
      </c>
      <c r="O9440" s="217">
        <v>6.8979591836734704</v>
      </c>
      <c r="P9440" s="217">
        <v>0</v>
      </c>
      <c r="Q9440" s="217">
        <v>6.8979591836734704</v>
      </c>
      <c r="R9440" s="217">
        <v>6.8979591836734704</v>
      </c>
      <c r="S9440" s="217">
        <v>0</v>
      </c>
      <c r="T9440" s="217">
        <v>6.8979591836734704</v>
      </c>
      <c r="U9440" s="217">
        <v>6.8979591836734704</v>
      </c>
      <c r="V9440" s="217">
        <v>0</v>
      </c>
      <c r="W9440" s="217">
        <v>6.8979591836734704</v>
      </c>
      <c r="X9440" s="217">
        <v>6.8979591836734704</v>
      </c>
      <c r="Y9440" s="217">
        <v>0</v>
      </c>
    </row>
    <row r="9441" spans="2:25">
      <c r="B9441" s="217" t="s">
        <v>9610</v>
      </c>
      <c r="C9441" s="217" t="s">
        <v>5935</v>
      </c>
      <c r="D9441" s="217" t="s">
        <v>21</v>
      </c>
      <c r="E9441" s="217" t="s">
        <v>88</v>
      </c>
      <c r="F9441" s="217" t="s">
        <v>12</v>
      </c>
      <c r="G9441" s="217" t="s">
        <v>10</v>
      </c>
      <c r="H9441" s="217" t="s">
        <v>176</v>
      </c>
      <c r="I9441" s="217">
        <v>0</v>
      </c>
      <c r="J9441" s="217">
        <v>0</v>
      </c>
      <c r="K9441" s="217">
        <v>0</v>
      </c>
      <c r="L9441" s="217">
        <v>15</v>
      </c>
      <c r="M9441" s="217">
        <v>614.67455621301804</v>
      </c>
      <c r="N9441" s="217">
        <v>0</v>
      </c>
      <c r="O9441" s="217">
        <v>0</v>
      </c>
      <c r="P9441" s="217">
        <v>0</v>
      </c>
      <c r="Q9441" s="217">
        <v>0</v>
      </c>
      <c r="R9441" s="217">
        <v>0</v>
      </c>
      <c r="S9441" s="217">
        <v>0</v>
      </c>
      <c r="T9441" s="217">
        <v>0</v>
      </c>
      <c r="U9441" s="217">
        <v>0</v>
      </c>
      <c r="V9441" s="217">
        <v>0</v>
      </c>
      <c r="W9441" s="217">
        <v>0</v>
      </c>
      <c r="X9441" s="217">
        <v>0</v>
      </c>
      <c r="Y9441" s="217">
        <v>0</v>
      </c>
    </row>
    <row r="9442" spans="2:25">
      <c r="B9442" s="217" t="s">
        <v>9611</v>
      </c>
      <c r="C9442" s="217" t="s">
        <v>5935</v>
      </c>
      <c r="D9442" s="217" t="s">
        <v>21</v>
      </c>
      <c r="E9442" s="217" t="s">
        <v>88</v>
      </c>
      <c r="F9442" s="217" t="s">
        <v>12</v>
      </c>
      <c r="G9442" s="217" t="s">
        <v>10</v>
      </c>
      <c r="H9442" s="217" t="s">
        <v>178</v>
      </c>
      <c r="I9442" s="217">
        <v>9</v>
      </c>
      <c r="J9442" s="217">
        <v>9</v>
      </c>
      <c r="K9442" s="217">
        <v>0</v>
      </c>
      <c r="L9442" s="217">
        <v>17</v>
      </c>
      <c r="M9442" s="217">
        <v>637.86982248520701</v>
      </c>
      <c r="N9442" s="217">
        <v>14.109461966604799</v>
      </c>
      <c r="O9442" s="217">
        <v>14.109461966604799</v>
      </c>
      <c r="P9442" s="217">
        <v>0</v>
      </c>
      <c r="Q9442" s="217">
        <v>14.109461966604799</v>
      </c>
      <c r="R9442" s="217">
        <v>14.109461966604799</v>
      </c>
      <c r="S9442" s="217">
        <v>0</v>
      </c>
      <c r="T9442" s="217">
        <v>14.109461966604799</v>
      </c>
      <c r="U9442" s="217">
        <v>14.109461966604799</v>
      </c>
      <c r="V9442" s="217">
        <v>0</v>
      </c>
      <c r="W9442" s="217">
        <v>14.109461966604799</v>
      </c>
      <c r="X9442" s="217">
        <v>14.109461966604799</v>
      </c>
      <c r="Y9442" s="217">
        <v>0</v>
      </c>
    </row>
    <row r="9443" spans="2:25">
      <c r="B9443" s="217" t="s">
        <v>9612</v>
      </c>
      <c r="C9443" s="217" t="s">
        <v>5935</v>
      </c>
      <c r="D9443" s="217" t="s">
        <v>21</v>
      </c>
      <c r="E9443" s="217" t="s">
        <v>88</v>
      </c>
      <c r="F9443" s="217" t="s">
        <v>12</v>
      </c>
      <c r="G9443" s="217" t="s">
        <v>10</v>
      </c>
      <c r="H9443" s="217" t="s">
        <v>5</v>
      </c>
      <c r="I9443" s="217">
        <v>16</v>
      </c>
      <c r="J9443" s="217">
        <v>16</v>
      </c>
      <c r="K9443" s="217">
        <v>0</v>
      </c>
      <c r="L9443" s="217">
        <v>62</v>
      </c>
      <c r="M9443" s="217">
        <v>1960</v>
      </c>
      <c r="N9443" s="217">
        <v>8.1632653061224492</v>
      </c>
      <c r="O9443" s="217">
        <v>8.1632653061224492</v>
      </c>
      <c r="P9443" s="217">
        <v>0</v>
      </c>
      <c r="Q9443" s="217">
        <v>8.1632653061224492</v>
      </c>
      <c r="R9443" s="217">
        <v>8.1632653061224492</v>
      </c>
      <c r="S9443" s="217">
        <v>0</v>
      </c>
      <c r="T9443" s="217">
        <v>8.1632653061224492</v>
      </c>
      <c r="U9443" s="217">
        <v>8.1632653061224492</v>
      </c>
      <c r="V9443" s="217">
        <v>0</v>
      </c>
      <c r="W9443" s="217">
        <v>8.1632653061224492</v>
      </c>
      <c r="X9443" s="217">
        <v>8.1632653061224492</v>
      </c>
      <c r="Y9443" s="217">
        <v>0</v>
      </c>
    </row>
    <row r="9444" spans="2:25">
      <c r="B9444" s="217" t="s">
        <v>9613</v>
      </c>
      <c r="C9444" s="217" t="s">
        <v>5935</v>
      </c>
      <c r="D9444" s="217" t="s">
        <v>21</v>
      </c>
      <c r="E9444" s="217" t="s">
        <v>88</v>
      </c>
      <c r="F9444" s="217" t="s">
        <v>9</v>
      </c>
      <c r="G9444" s="217" t="s">
        <v>10</v>
      </c>
      <c r="H9444" s="217" t="s">
        <v>170</v>
      </c>
      <c r="I9444" s="217">
        <v>0</v>
      </c>
      <c r="J9444" s="217">
        <v>0</v>
      </c>
      <c r="K9444" s="217">
        <v>0</v>
      </c>
      <c r="L9444" s="217">
        <v>4</v>
      </c>
      <c r="M9444" s="217">
        <v>196.17977528089901</v>
      </c>
      <c r="N9444" s="217">
        <v>0</v>
      </c>
      <c r="O9444" s="217">
        <v>0</v>
      </c>
      <c r="P9444" s="217">
        <v>0</v>
      </c>
      <c r="Q9444" s="217">
        <v>0</v>
      </c>
      <c r="R9444" s="217">
        <v>0</v>
      </c>
      <c r="S9444" s="217">
        <v>0</v>
      </c>
      <c r="T9444" s="217">
        <v>0</v>
      </c>
      <c r="U9444" s="217">
        <v>0</v>
      </c>
      <c r="V9444" s="217">
        <v>0</v>
      </c>
      <c r="W9444" s="217">
        <v>0</v>
      </c>
      <c r="X9444" s="217">
        <v>0</v>
      </c>
      <c r="Y9444" s="217">
        <v>0</v>
      </c>
    </row>
    <row r="9445" spans="2:25">
      <c r="B9445" s="217" t="s">
        <v>9614</v>
      </c>
      <c r="C9445" s="217" t="s">
        <v>5935</v>
      </c>
      <c r="D9445" s="217" t="s">
        <v>21</v>
      </c>
      <c r="E9445" s="217" t="s">
        <v>88</v>
      </c>
      <c r="F9445" s="217" t="s">
        <v>9</v>
      </c>
      <c r="G9445" s="217" t="s">
        <v>10</v>
      </c>
      <c r="H9445" s="217" t="s">
        <v>172</v>
      </c>
      <c r="I9445" s="217">
        <v>2</v>
      </c>
      <c r="J9445" s="217">
        <v>2</v>
      </c>
      <c r="K9445" s="217">
        <v>0</v>
      </c>
      <c r="L9445" s="217">
        <v>16</v>
      </c>
      <c r="M9445" s="217">
        <v>239.77528089887599</v>
      </c>
      <c r="N9445" s="217">
        <v>8.3411433926897907</v>
      </c>
      <c r="O9445" s="217">
        <v>8.3411433926897907</v>
      </c>
      <c r="P9445" s="217">
        <v>0</v>
      </c>
      <c r="Q9445" s="217">
        <v>8.3411433926897907</v>
      </c>
      <c r="R9445" s="217">
        <v>8.3411433926897907</v>
      </c>
      <c r="S9445" s="217">
        <v>0</v>
      </c>
      <c r="T9445" s="217">
        <v>8.3411433926897907</v>
      </c>
      <c r="U9445" s="217">
        <v>8.3411433926897907</v>
      </c>
      <c r="V9445" s="217">
        <v>0</v>
      </c>
      <c r="W9445" s="217">
        <v>8.3411433926897907</v>
      </c>
      <c r="X9445" s="217">
        <v>8.3411433926897907</v>
      </c>
      <c r="Y9445" s="217">
        <v>0</v>
      </c>
    </row>
    <row r="9446" spans="2:25">
      <c r="B9446" s="217" t="s">
        <v>9615</v>
      </c>
      <c r="C9446" s="217" t="s">
        <v>5935</v>
      </c>
      <c r="D9446" s="217" t="s">
        <v>21</v>
      </c>
      <c r="E9446" s="217" t="s">
        <v>88</v>
      </c>
      <c r="F9446" s="217" t="s">
        <v>9</v>
      </c>
      <c r="G9446" s="217" t="s">
        <v>10</v>
      </c>
      <c r="H9446" s="217" t="s">
        <v>174</v>
      </c>
      <c r="I9446" s="217">
        <v>3</v>
      </c>
      <c r="J9446" s="217">
        <v>3</v>
      </c>
      <c r="K9446" s="217">
        <v>0</v>
      </c>
      <c r="L9446" s="217">
        <v>9</v>
      </c>
      <c r="M9446" s="217">
        <v>305.16853932584303</v>
      </c>
      <c r="N9446" s="217">
        <v>9.8306332842415305</v>
      </c>
      <c r="O9446" s="217">
        <v>9.8306332842415305</v>
      </c>
      <c r="P9446" s="217">
        <v>0</v>
      </c>
      <c r="Q9446" s="217">
        <v>9.8306332842415305</v>
      </c>
      <c r="R9446" s="217">
        <v>9.8306332842415305</v>
      </c>
      <c r="S9446" s="217">
        <v>0</v>
      </c>
      <c r="T9446" s="217">
        <v>9.8306332842415305</v>
      </c>
      <c r="U9446" s="217">
        <v>9.8306332842415305</v>
      </c>
      <c r="V9446" s="217">
        <v>0</v>
      </c>
      <c r="W9446" s="217">
        <v>9.8306332842415305</v>
      </c>
      <c r="X9446" s="217">
        <v>9.8306332842415305</v>
      </c>
      <c r="Y9446" s="217">
        <v>0</v>
      </c>
    </row>
    <row r="9447" spans="2:25">
      <c r="B9447" s="217" t="s">
        <v>9616</v>
      </c>
      <c r="C9447" s="217" t="s">
        <v>5935</v>
      </c>
      <c r="D9447" s="217" t="s">
        <v>21</v>
      </c>
      <c r="E9447" s="217" t="s">
        <v>88</v>
      </c>
      <c r="F9447" s="217" t="s">
        <v>9</v>
      </c>
      <c r="G9447" s="217" t="s">
        <v>10</v>
      </c>
      <c r="H9447" s="217" t="s">
        <v>176</v>
      </c>
      <c r="I9447" s="217">
        <v>1</v>
      </c>
      <c r="J9447" s="217">
        <v>0</v>
      </c>
      <c r="K9447" s="217">
        <v>1</v>
      </c>
      <c r="L9447" s="217">
        <v>19</v>
      </c>
      <c r="M9447" s="217">
        <v>599.43820224719104</v>
      </c>
      <c r="N9447" s="217">
        <v>1.6682286785379601</v>
      </c>
      <c r="O9447" s="217">
        <v>0</v>
      </c>
      <c r="P9447" s="217">
        <v>1.6682286785379601</v>
      </c>
      <c r="Q9447" s="217">
        <v>1.6682286785379601</v>
      </c>
      <c r="R9447" s="217">
        <v>0</v>
      </c>
      <c r="S9447" s="217">
        <v>1.6682286785379601</v>
      </c>
      <c r="T9447" s="217">
        <v>1.6682286785379601</v>
      </c>
      <c r="U9447" s="217">
        <v>0</v>
      </c>
      <c r="V9447" s="217">
        <v>1.6682286785379601</v>
      </c>
      <c r="W9447" s="217">
        <v>1.6682286785379601</v>
      </c>
      <c r="X9447" s="217">
        <v>0</v>
      </c>
      <c r="Y9447" s="217">
        <v>1.6682286785379601</v>
      </c>
    </row>
    <row r="9448" spans="2:25">
      <c r="B9448" s="217" t="s">
        <v>9617</v>
      </c>
      <c r="C9448" s="217" t="s">
        <v>5935</v>
      </c>
      <c r="D9448" s="217" t="s">
        <v>21</v>
      </c>
      <c r="E9448" s="217" t="s">
        <v>88</v>
      </c>
      <c r="F9448" s="217" t="s">
        <v>9</v>
      </c>
      <c r="G9448" s="217" t="s">
        <v>10</v>
      </c>
      <c r="H9448" s="217" t="s">
        <v>178</v>
      </c>
      <c r="I9448" s="217">
        <v>6</v>
      </c>
      <c r="J9448" s="217">
        <v>3</v>
      </c>
      <c r="K9448" s="217">
        <v>3</v>
      </c>
      <c r="L9448" s="217">
        <v>26</v>
      </c>
      <c r="M9448" s="217">
        <v>599.43820224719104</v>
      </c>
      <c r="N9448" s="217">
        <v>10.0093720712277</v>
      </c>
      <c r="O9448" s="217">
        <v>5.0046860356138696</v>
      </c>
      <c r="P9448" s="217">
        <v>5.0046860356138696</v>
      </c>
      <c r="Q9448" s="217">
        <v>10.0093720712277</v>
      </c>
      <c r="R9448" s="217">
        <v>5.0046860356138696</v>
      </c>
      <c r="S9448" s="217">
        <v>5.0046860356138696</v>
      </c>
      <c r="T9448" s="217">
        <v>10.0093720712277</v>
      </c>
      <c r="U9448" s="217">
        <v>5.0046860356138696</v>
      </c>
      <c r="V9448" s="217">
        <v>5.0046860356138696</v>
      </c>
      <c r="W9448" s="217">
        <v>10.0093720712277</v>
      </c>
      <c r="X9448" s="217">
        <v>5.0046860356138696</v>
      </c>
      <c r="Y9448" s="217">
        <v>5.0046860356138696</v>
      </c>
    </row>
    <row r="9449" spans="2:25">
      <c r="B9449" s="217" t="s">
        <v>9618</v>
      </c>
      <c r="C9449" s="217" t="s">
        <v>5935</v>
      </c>
      <c r="D9449" s="217" t="s">
        <v>21</v>
      </c>
      <c r="E9449" s="217" t="s">
        <v>88</v>
      </c>
      <c r="F9449" s="217" t="s">
        <v>9</v>
      </c>
      <c r="G9449" s="217" t="s">
        <v>10</v>
      </c>
      <c r="H9449" s="217" t="s">
        <v>5</v>
      </c>
      <c r="I9449" s="217">
        <v>12</v>
      </c>
      <c r="J9449" s="217">
        <v>8</v>
      </c>
      <c r="K9449" s="217">
        <v>4</v>
      </c>
      <c r="L9449" s="217">
        <v>74</v>
      </c>
      <c r="M9449" s="217">
        <v>1940</v>
      </c>
      <c r="N9449" s="217">
        <v>6.1855670103092804</v>
      </c>
      <c r="O9449" s="217">
        <v>4.1237113402061896</v>
      </c>
      <c r="P9449" s="217">
        <v>2.0618556701030899</v>
      </c>
      <c r="Q9449" s="217">
        <v>6.1855670103092804</v>
      </c>
      <c r="R9449" s="217">
        <v>4.1237113402061896</v>
      </c>
      <c r="S9449" s="217">
        <v>2.0618556701030899</v>
      </c>
      <c r="T9449" s="217">
        <v>6.1855670103092804</v>
      </c>
      <c r="U9449" s="217">
        <v>4.1237113402061896</v>
      </c>
      <c r="V9449" s="217">
        <v>2.0618556701030899</v>
      </c>
      <c r="W9449" s="217">
        <v>6.1855670103092804</v>
      </c>
      <c r="X9449" s="217">
        <v>4.1237113402061896</v>
      </c>
      <c r="Y9449" s="217">
        <v>2.0618556701030899</v>
      </c>
    </row>
    <row r="9450" spans="2:25">
      <c r="B9450" s="217" t="s">
        <v>9619</v>
      </c>
      <c r="C9450" s="217" t="s">
        <v>5935</v>
      </c>
      <c r="D9450" s="217" t="s">
        <v>21</v>
      </c>
      <c r="E9450" s="217" t="s">
        <v>88</v>
      </c>
      <c r="F9450" s="217" t="s">
        <v>5</v>
      </c>
      <c r="G9450" s="217" t="s">
        <v>10</v>
      </c>
      <c r="H9450" s="217" t="s">
        <v>170</v>
      </c>
      <c r="I9450" s="217">
        <v>2</v>
      </c>
      <c r="J9450" s="217">
        <v>2</v>
      </c>
      <c r="K9450" s="217">
        <v>0</v>
      </c>
      <c r="L9450" s="217">
        <v>11</v>
      </c>
      <c r="M9450" s="217">
        <v>381.74190545841401</v>
      </c>
      <c r="N9450" s="217">
        <v>5.2391418688978</v>
      </c>
      <c r="O9450" s="217">
        <v>5.2391418688978</v>
      </c>
      <c r="P9450" s="217">
        <v>0</v>
      </c>
      <c r="Q9450" s="217">
        <v>5.2391418688978</v>
      </c>
      <c r="R9450" s="217">
        <v>5.2391418688978</v>
      </c>
      <c r="S9450" s="217">
        <v>0</v>
      </c>
      <c r="T9450" s="217">
        <v>5.2391418688978</v>
      </c>
      <c r="U9450" s="217">
        <v>5.2391418688978</v>
      </c>
      <c r="V9450" s="217">
        <v>0</v>
      </c>
      <c r="W9450" s="217">
        <v>5.2391418688978</v>
      </c>
      <c r="X9450" s="217">
        <v>5.2391418688978</v>
      </c>
      <c r="Y9450" s="217">
        <v>0</v>
      </c>
    </row>
    <row r="9451" spans="2:25">
      <c r="B9451" s="217" t="s">
        <v>9620</v>
      </c>
      <c r="C9451" s="217" t="s">
        <v>5935</v>
      </c>
      <c r="D9451" s="217" t="s">
        <v>21</v>
      </c>
      <c r="E9451" s="217" t="s">
        <v>88</v>
      </c>
      <c r="F9451" s="217" t="s">
        <v>5</v>
      </c>
      <c r="G9451" s="217" t="s">
        <v>10</v>
      </c>
      <c r="H9451" s="217" t="s">
        <v>172</v>
      </c>
      <c r="I9451" s="217">
        <v>5</v>
      </c>
      <c r="J9451" s="217">
        <v>5</v>
      </c>
      <c r="K9451" s="217">
        <v>0</v>
      </c>
      <c r="L9451" s="217">
        <v>33</v>
      </c>
      <c r="M9451" s="217">
        <v>471.72794362077002</v>
      </c>
      <c r="N9451" s="217">
        <v>10.5993296933446</v>
      </c>
      <c r="O9451" s="217">
        <v>10.5993296933446</v>
      </c>
      <c r="P9451" s="217">
        <v>0</v>
      </c>
      <c r="Q9451" s="217">
        <v>10.5993296933446</v>
      </c>
      <c r="R9451" s="217">
        <v>10.5993296933446</v>
      </c>
      <c r="S9451" s="217">
        <v>0</v>
      </c>
      <c r="T9451" s="217">
        <v>10.5993296933446</v>
      </c>
      <c r="U9451" s="217">
        <v>10.5993296933446</v>
      </c>
      <c r="V9451" s="217">
        <v>0</v>
      </c>
      <c r="W9451" s="217">
        <v>10.5993296933446</v>
      </c>
      <c r="X9451" s="217">
        <v>10.5993296933446</v>
      </c>
      <c r="Y9451" s="217">
        <v>0</v>
      </c>
    </row>
    <row r="9452" spans="2:25">
      <c r="B9452" s="217" t="s">
        <v>9621</v>
      </c>
      <c r="C9452" s="217" t="s">
        <v>5935</v>
      </c>
      <c r="D9452" s="217" t="s">
        <v>21</v>
      </c>
      <c r="E9452" s="217" t="s">
        <v>88</v>
      </c>
      <c r="F9452" s="217" t="s">
        <v>5</v>
      </c>
      <c r="G9452" s="217" t="s">
        <v>10</v>
      </c>
      <c r="H9452" s="217" t="s">
        <v>174</v>
      </c>
      <c r="I9452" s="217">
        <v>5</v>
      </c>
      <c r="J9452" s="217">
        <v>5</v>
      </c>
      <c r="K9452" s="217">
        <v>0</v>
      </c>
      <c r="L9452" s="217">
        <v>15</v>
      </c>
      <c r="M9452" s="217">
        <v>595.10936772821003</v>
      </c>
      <c r="N9452" s="217">
        <v>8.4018169955669997</v>
      </c>
      <c r="O9452" s="217">
        <v>8.4018169955669997</v>
      </c>
      <c r="P9452" s="217">
        <v>0</v>
      </c>
      <c r="Q9452" s="217">
        <v>8.4018169955669997</v>
      </c>
      <c r="R9452" s="217">
        <v>8.4018169955669997</v>
      </c>
      <c r="S9452" s="217">
        <v>0</v>
      </c>
      <c r="T9452" s="217">
        <v>8.4018169955669997</v>
      </c>
      <c r="U9452" s="217">
        <v>8.4018169955669997</v>
      </c>
      <c r="V9452" s="217">
        <v>0</v>
      </c>
      <c r="W9452" s="217">
        <v>8.4018169955669997</v>
      </c>
      <c r="X9452" s="217">
        <v>8.4018169955669997</v>
      </c>
      <c r="Y9452" s="217">
        <v>0</v>
      </c>
    </row>
    <row r="9453" spans="2:25">
      <c r="B9453" s="217" t="s">
        <v>9622</v>
      </c>
      <c r="C9453" s="217" t="s">
        <v>5935</v>
      </c>
      <c r="D9453" s="217" t="s">
        <v>21</v>
      </c>
      <c r="E9453" s="217" t="s">
        <v>88</v>
      </c>
      <c r="F9453" s="217" t="s">
        <v>5</v>
      </c>
      <c r="G9453" s="217" t="s">
        <v>10</v>
      </c>
      <c r="H9453" s="217" t="s">
        <v>176</v>
      </c>
      <c r="I9453" s="217">
        <v>1</v>
      </c>
      <c r="J9453" s="217">
        <v>0</v>
      </c>
      <c r="K9453" s="217">
        <v>1</v>
      </c>
      <c r="L9453" s="217">
        <v>34</v>
      </c>
      <c r="M9453" s="217">
        <v>1214.11275846021</v>
      </c>
      <c r="N9453" s="217">
        <v>0.82364672723499299</v>
      </c>
      <c r="O9453" s="217">
        <v>0</v>
      </c>
      <c r="P9453" s="217">
        <v>0.82364672723499299</v>
      </c>
      <c r="Q9453" s="217">
        <v>0.82364672723499299</v>
      </c>
      <c r="R9453" s="217">
        <v>0</v>
      </c>
      <c r="S9453" s="217">
        <v>0.82364672723499299</v>
      </c>
      <c r="T9453" s="217">
        <v>0.82364672723499299</v>
      </c>
      <c r="U9453" s="217">
        <v>0</v>
      </c>
      <c r="V9453" s="217">
        <v>0.82364672723499299</v>
      </c>
      <c r="W9453" s="217">
        <v>0.82364672723499299</v>
      </c>
      <c r="X9453" s="217">
        <v>0</v>
      </c>
      <c r="Y9453" s="217">
        <v>0.82364672723499299</v>
      </c>
    </row>
    <row r="9454" spans="2:25">
      <c r="B9454" s="217" t="s">
        <v>9623</v>
      </c>
      <c r="C9454" s="217" t="s">
        <v>5935</v>
      </c>
      <c r="D9454" s="217" t="s">
        <v>21</v>
      </c>
      <c r="E9454" s="217" t="s">
        <v>88</v>
      </c>
      <c r="F9454" s="217" t="s">
        <v>5</v>
      </c>
      <c r="G9454" s="217" t="s">
        <v>10</v>
      </c>
      <c r="H9454" s="217" t="s">
        <v>178</v>
      </c>
      <c r="I9454" s="217">
        <v>15</v>
      </c>
      <c r="J9454" s="217">
        <v>12</v>
      </c>
      <c r="K9454" s="217">
        <v>3</v>
      </c>
      <c r="L9454" s="217">
        <v>43</v>
      </c>
      <c r="M9454" s="217">
        <v>1237.3080247324001</v>
      </c>
      <c r="N9454" s="217">
        <v>12.1230927951382</v>
      </c>
      <c r="O9454" s="217">
        <v>9.6984742361105507</v>
      </c>
      <c r="P9454" s="217">
        <v>2.4246185590276399</v>
      </c>
      <c r="Q9454" s="217">
        <v>12.1230927951382</v>
      </c>
      <c r="R9454" s="217">
        <v>9.6984742361105507</v>
      </c>
      <c r="S9454" s="217">
        <v>2.4246185590276399</v>
      </c>
      <c r="T9454" s="217">
        <v>12.1230927951382</v>
      </c>
      <c r="U9454" s="217">
        <v>9.6984742361105507</v>
      </c>
      <c r="V9454" s="217">
        <v>2.4246185590276399</v>
      </c>
      <c r="W9454" s="217">
        <v>12.1230927951382</v>
      </c>
      <c r="X9454" s="217">
        <v>9.6984742361105507</v>
      </c>
      <c r="Y9454" s="217">
        <v>2.4246185590276399</v>
      </c>
    </row>
    <row r="9455" spans="2:25">
      <c r="B9455" s="217" t="s">
        <v>9624</v>
      </c>
      <c r="C9455" s="217" t="s">
        <v>5935</v>
      </c>
      <c r="D9455" s="217" t="s">
        <v>21</v>
      </c>
      <c r="E9455" s="217" t="s">
        <v>88</v>
      </c>
      <c r="F9455" s="217" t="s">
        <v>5</v>
      </c>
      <c r="G9455" s="217" t="s">
        <v>10</v>
      </c>
      <c r="H9455" s="217" t="s">
        <v>5</v>
      </c>
      <c r="I9455" s="217">
        <v>28</v>
      </c>
      <c r="J9455" s="217">
        <v>24</v>
      </c>
      <c r="K9455" s="217">
        <v>4</v>
      </c>
      <c r="L9455" s="217">
        <v>136</v>
      </c>
      <c r="M9455" s="217">
        <v>3900</v>
      </c>
      <c r="N9455" s="217">
        <v>7.1794871794871797</v>
      </c>
      <c r="O9455" s="217">
        <v>6.1538461538461497</v>
      </c>
      <c r="P9455" s="217">
        <v>1.02564102564103</v>
      </c>
      <c r="Q9455" s="217">
        <v>7.1794871794871797</v>
      </c>
      <c r="R9455" s="217">
        <v>6.1538461538461497</v>
      </c>
      <c r="S9455" s="217">
        <v>1.02564102564103</v>
      </c>
      <c r="T9455" s="217">
        <v>7.1794871794871797</v>
      </c>
      <c r="U9455" s="217">
        <v>6.1538461538461497</v>
      </c>
      <c r="V9455" s="217">
        <v>1.02564102564103</v>
      </c>
      <c r="W9455" s="217">
        <v>7.1794871794871797</v>
      </c>
      <c r="X9455" s="217">
        <v>6.1538461538461497</v>
      </c>
      <c r="Y9455" s="217">
        <v>1.02564102564103</v>
      </c>
    </row>
    <row r="9456" spans="2:25">
      <c r="B9456" s="217" t="s">
        <v>9625</v>
      </c>
      <c r="C9456" s="217" t="s">
        <v>5935</v>
      </c>
      <c r="D9456" s="217" t="s">
        <v>21</v>
      </c>
      <c r="E9456" s="217" t="s">
        <v>88</v>
      </c>
      <c r="F9456" s="217" t="s">
        <v>12</v>
      </c>
      <c r="G9456" s="217" t="s">
        <v>49</v>
      </c>
      <c r="H9456" s="217" t="s">
        <v>170</v>
      </c>
      <c r="I9456" s="217">
        <v>22</v>
      </c>
      <c r="J9456" s="217">
        <v>20</v>
      </c>
      <c r="K9456" s="217">
        <v>2</v>
      </c>
      <c r="L9456" s="217">
        <v>52</v>
      </c>
      <c r="M9456" s="217">
        <v>1313.0513051305099</v>
      </c>
      <c r="N9456" s="217">
        <v>16.7548670139841</v>
      </c>
      <c r="O9456" s="217">
        <v>15.2316972854401</v>
      </c>
      <c r="P9456" s="217">
        <v>1.52316972854401</v>
      </c>
      <c r="Q9456" s="217">
        <v>16.7548670139841</v>
      </c>
      <c r="R9456" s="217">
        <v>15.2316972854401</v>
      </c>
      <c r="S9456" s="217">
        <v>1.52316972854401</v>
      </c>
      <c r="T9456" s="217">
        <v>16.7548670139841</v>
      </c>
      <c r="U9456" s="217">
        <v>15.2316972854401</v>
      </c>
      <c r="V9456" s="217">
        <v>1.52316972854401</v>
      </c>
      <c r="W9456" s="217">
        <v>16.7548670139841</v>
      </c>
      <c r="X9456" s="217">
        <v>15.2316972854401</v>
      </c>
      <c r="Y9456" s="217">
        <v>1.52316972854401</v>
      </c>
    </row>
    <row r="9457" spans="2:25">
      <c r="B9457" s="217" t="s">
        <v>9626</v>
      </c>
      <c r="C9457" s="217" t="s">
        <v>5935</v>
      </c>
      <c r="D9457" s="217" t="s">
        <v>21</v>
      </c>
      <c r="E9457" s="217" t="s">
        <v>88</v>
      </c>
      <c r="F9457" s="217" t="s">
        <v>12</v>
      </c>
      <c r="G9457" s="217" t="s">
        <v>49</v>
      </c>
      <c r="H9457" s="217" t="s">
        <v>172</v>
      </c>
      <c r="I9457" s="217">
        <v>18</v>
      </c>
      <c r="J9457" s="217">
        <v>16</v>
      </c>
      <c r="K9457" s="217">
        <v>2</v>
      </c>
      <c r="L9457" s="217">
        <v>39</v>
      </c>
      <c r="M9457" s="217">
        <v>1519.38793879388</v>
      </c>
      <c r="N9457" s="217">
        <v>11.8468756664534</v>
      </c>
      <c r="O9457" s="217">
        <v>10.530556147958601</v>
      </c>
      <c r="P9457" s="217">
        <v>1.31631951849482</v>
      </c>
      <c r="Q9457" s="217">
        <v>11.8468756664534</v>
      </c>
      <c r="R9457" s="217">
        <v>10.530556147958601</v>
      </c>
      <c r="S9457" s="217">
        <v>1.31631951849482</v>
      </c>
      <c r="T9457" s="217">
        <v>11.8468756664534</v>
      </c>
      <c r="U9457" s="217">
        <v>10.530556147958601</v>
      </c>
      <c r="V9457" s="217">
        <v>1.31631951849482</v>
      </c>
      <c r="W9457" s="217">
        <v>11.8468756664534</v>
      </c>
      <c r="X9457" s="217">
        <v>10.530556147958601</v>
      </c>
      <c r="Y9457" s="217">
        <v>1.31631951849482</v>
      </c>
    </row>
    <row r="9458" spans="2:25">
      <c r="B9458" s="217" t="s">
        <v>9627</v>
      </c>
      <c r="C9458" s="217" t="s">
        <v>5935</v>
      </c>
      <c r="D9458" s="217" t="s">
        <v>21</v>
      </c>
      <c r="E9458" s="217" t="s">
        <v>88</v>
      </c>
      <c r="F9458" s="217" t="s">
        <v>12</v>
      </c>
      <c r="G9458" s="217" t="s">
        <v>49</v>
      </c>
      <c r="H9458" s="217" t="s">
        <v>174</v>
      </c>
      <c r="I9458" s="217">
        <v>15</v>
      </c>
      <c r="J9458" s="217">
        <v>15</v>
      </c>
      <c r="K9458" s="217">
        <v>0</v>
      </c>
      <c r="L9458" s="217">
        <v>39</v>
      </c>
      <c r="M9458" s="217">
        <v>1538.1458145814599</v>
      </c>
      <c r="N9458" s="217">
        <v>9.7520013108000594</v>
      </c>
      <c r="O9458" s="217">
        <v>9.7520013108000594</v>
      </c>
      <c r="P9458" s="217">
        <v>0</v>
      </c>
      <c r="Q9458" s="217">
        <v>9.7520013108000594</v>
      </c>
      <c r="R9458" s="217">
        <v>9.7520013108000594</v>
      </c>
      <c r="S9458" s="217">
        <v>0</v>
      </c>
      <c r="T9458" s="217">
        <v>9.7520013108000594</v>
      </c>
      <c r="U9458" s="217">
        <v>9.7520013108000594</v>
      </c>
      <c r="V9458" s="217">
        <v>0</v>
      </c>
      <c r="W9458" s="217">
        <v>9.7520013108000594</v>
      </c>
      <c r="X9458" s="217">
        <v>9.7520013108000594</v>
      </c>
      <c r="Y9458" s="217">
        <v>0</v>
      </c>
    </row>
    <row r="9459" spans="2:25">
      <c r="B9459" s="217" t="s">
        <v>9628</v>
      </c>
      <c r="C9459" s="217" t="s">
        <v>5935</v>
      </c>
      <c r="D9459" s="217" t="s">
        <v>21</v>
      </c>
      <c r="E9459" s="217" t="s">
        <v>88</v>
      </c>
      <c r="F9459" s="217" t="s">
        <v>12</v>
      </c>
      <c r="G9459" s="217" t="s">
        <v>49</v>
      </c>
      <c r="H9459" s="217" t="s">
        <v>176</v>
      </c>
      <c r="I9459" s="217">
        <v>11</v>
      </c>
      <c r="J9459" s="217">
        <v>10</v>
      </c>
      <c r="K9459" s="217">
        <v>1</v>
      </c>
      <c r="L9459" s="217">
        <v>25</v>
      </c>
      <c r="M9459" s="217">
        <v>3066.9126912691299</v>
      </c>
      <c r="N9459" s="217">
        <v>3.5866687797519501</v>
      </c>
      <c r="O9459" s="217">
        <v>3.2606079815926798</v>
      </c>
      <c r="P9459" s="217">
        <v>0.32606079815926797</v>
      </c>
      <c r="Q9459" s="217">
        <v>3.5866687797519501</v>
      </c>
      <c r="R9459" s="217">
        <v>3.2606079815926798</v>
      </c>
      <c r="S9459" s="217">
        <v>0.32606079815926797</v>
      </c>
      <c r="T9459" s="217">
        <v>3.5866687797519501</v>
      </c>
      <c r="U9459" s="217">
        <v>3.2606079815926798</v>
      </c>
      <c r="V9459" s="217">
        <v>0.32606079815926797</v>
      </c>
      <c r="W9459" s="217">
        <v>3.5866687797519501</v>
      </c>
      <c r="X9459" s="217">
        <v>3.2606079815926798</v>
      </c>
      <c r="Y9459" s="217">
        <v>0.32606079815926797</v>
      </c>
    </row>
    <row r="9460" spans="2:25">
      <c r="B9460" s="217" t="s">
        <v>9629</v>
      </c>
      <c r="C9460" s="217" t="s">
        <v>5935</v>
      </c>
      <c r="D9460" s="217" t="s">
        <v>21</v>
      </c>
      <c r="E9460" s="217" t="s">
        <v>88</v>
      </c>
      <c r="F9460" s="217" t="s">
        <v>12</v>
      </c>
      <c r="G9460" s="217" t="s">
        <v>49</v>
      </c>
      <c r="H9460" s="217" t="s">
        <v>178</v>
      </c>
      <c r="I9460" s="217">
        <v>21</v>
      </c>
      <c r="J9460" s="217">
        <v>20</v>
      </c>
      <c r="K9460" s="217">
        <v>1</v>
      </c>
      <c r="L9460" s="217">
        <v>70</v>
      </c>
      <c r="M9460" s="217">
        <v>2982.5022502250199</v>
      </c>
      <c r="N9460" s="217">
        <v>7.0410676130807897</v>
      </c>
      <c r="O9460" s="217">
        <v>6.7057786791245704</v>
      </c>
      <c r="P9460" s="217">
        <v>0.335288933956228</v>
      </c>
      <c r="Q9460" s="217">
        <v>7.0410676130807897</v>
      </c>
      <c r="R9460" s="217">
        <v>6.7057786791245704</v>
      </c>
      <c r="S9460" s="217">
        <v>0.335288933956228</v>
      </c>
      <c r="T9460" s="217">
        <v>7.0410676130807897</v>
      </c>
      <c r="U9460" s="217">
        <v>6.7057786791245704</v>
      </c>
      <c r="V9460" s="217">
        <v>0.335288933956228</v>
      </c>
      <c r="W9460" s="217">
        <v>7.0410676130807897</v>
      </c>
      <c r="X9460" s="217">
        <v>6.7057786791245704</v>
      </c>
      <c r="Y9460" s="217">
        <v>0.335288933956228</v>
      </c>
    </row>
    <row r="9461" spans="2:25">
      <c r="B9461" s="217" t="s">
        <v>9630</v>
      </c>
      <c r="C9461" s="217" t="s">
        <v>5935</v>
      </c>
      <c r="D9461" s="217" t="s">
        <v>21</v>
      </c>
      <c r="E9461" s="217" t="s">
        <v>88</v>
      </c>
      <c r="F9461" s="217" t="s">
        <v>12</v>
      </c>
      <c r="G9461" s="217" t="s">
        <v>49</v>
      </c>
      <c r="H9461" s="217" t="s">
        <v>5</v>
      </c>
      <c r="I9461" s="217">
        <v>87</v>
      </c>
      <c r="J9461" s="217">
        <v>81</v>
      </c>
      <c r="K9461" s="217">
        <v>6</v>
      </c>
      <c r="L9461" s="217">
        <v>225</v>
      </c>
      <c r="M9461" s="217">
        <v>10420</v>
      </c>
      <c r="N9461" s="217">
        <v>8.3493282149712105</v>
      </c>
      <c r="O9461" s="217">
        <v>7.7735124760076797</v>
      </c>
      <c r="P9461" s="217">
        <v>0.575815738963532</v>
      </c>
      <c r="Q9461" s="217">
        <v>8.3493282149712105</v>
      </c>
      <c r="R9461" s="217">
        <v>7.7735124760076797</v>
      </c>
      <c r="S9461" s="217">
        <v>0.575815738963532</v>
      </c>
      <c r="T9461" s="217">
        <v>8.3493282149712105</v>
      </c>
      <c r="U9461" s="217">
        <v>7.7735124760076797</v>
      </c>
      <c r="V9461" s="217">
        <v>0.575815738963532</v>
      </c>
      <c r="W9461" s="217">
        <v>8.3493282149712105</v>
      </c>
      <c r="X9461" s="217">
        <v>7.7735124760076797</v>
      </c>
      <c r="Y9461" s="217">
        <v>0.575815738963532</v>
      </c>
    </row>
    <row r="9462" spans="2:25">
      <c r="B9462" s="217" t="s">
        <v>9631</v>
      </c>
      <c r="C9462" s="217" t="s">
        <v>5935</v>
      </c>
      <c r="D9462" s="217" t="s">
        <v>21</v>
      </c>
      <c r="E9462" s="217" t="s">
        <v>88</v>
      </c>
      <c r="F9462" s="217" t="s">
        <v>9</v>
      </c>
      <c r="G9462" s="217" t="s">
        <v>49</v>
      </c>
      <c r="H9462" s="217" t="s">
        <v>170</v>
      </c>
      <c r="I9462" s="217">
        <v>2</v>
      </c>
      <c r="J9462" s="217">
        <v>0</v>
      </c>
      <c r="K9462" s="217">
        <v>2</v>
      </c>
      <c r="L9462" s="217">
        <v>64</v>
      </c>
      <c r="M9462" s="217">
        <v>1447.7558348294399</v>
      </c>
      <c r="N9462" s="217">
        <v>1.3814484126984099</v>
      </c>
      <c r="O9462" s="217">
        <v>0</v>
      </c>
      <c r="P9462" s="217">
        <v>1.3814484126984099</v>
      </c>
      <c r="Q9462" s="217">
        <v>1.3814484126984099</v>
      </c>
      <c r="R9462" s="217">
        <v>0</v>
      </c>
      <c r="S9462" s="217">
        <v>1.3814484126984099</v>
      </c>
      <c r="T9462" s="217">
        <v>1.3814484126984099</v>
      </c>
      <c r="U9462" s="217">
        <v>0</v>
      </c>
      <c r="V9462" s="217">
        <v>1.3814484126984099</v>
      </c>
      <c r="W9462" s="217">
        <v>1.3814484126984099</v>
      </c>
      <c r="X9462" s="217">
        <v>0</v>
      </c>
      <c r="Y9462" s="217">
        <v>1.3814484126984099</v>
      </c>
    </row>
    <row r="9463" spans="2:25">
      <c r="B9463" s="217" t="s">
        <v>9632</v>
      </c>
      <c r="C9463" s="217" t="s">
        <v>5935</v>
      </c>
      <c r="D9463" s="217" t="s">
        <v>21</v>
      </c>
      <c r="E9463" s="217" t="s">
        <v>88</v>
      </c>
      <c r="F9463" s="217" t="s">
        <v>9</v>
      </c>
      <c r="G9463" s="217" t="s">
        <v>49</v>
      </c>
      <c r="H9463" s="217" t="s">
        <v>172</v>
      </c>
      <c r="I9463" s="217">
        <v>5</v>
      </c>
      <c r="J9463" s="217">
        <v>5</v>
      </c>
      <c r="K9463" s="217">
        <v>0</v>
      </c>
      <c r="L9463" s="217">
        <v>57</v>
      </c>
      <c r="M9463" s="217">
        <v>1764.45242369838</v>
      </c>
      <c r="N9463" s="217">
        <v>2.8337403337403302</v>
      </c>
      <c r="O9463" s="217">
        <v>2.8337403337403302</v>
      </c>
      <c r="P9463" s="217">
        <v>0</v>
      </c>
      <c r="Q9463" s="217">
        <v>2.8337403337403302</v>
      </c>
      <c r="R9463" s="217">
        <v>2.8337403337403302</v>
      </c>
      <c r="S9463" s="217">
        <v>0</v>
      </c>
      <c r="T9463" s="217">
        <v>2.8337403337403302</v>
      </c>
      <c r="U9463" s="217">
        <v>2.8337403337403302</v>
      </c>
      <c r="V9463" s="217">
        <v>0</v>
      </c>
      <c r="W9463" s="217">
        <v>2.8337403337403302</v>
      </c>
      <c r="X9463" s="217">
        <v>2.8337403337403302</v>
      </c>
      <c r="Y9463" s="217">
        <v>0</v>
      </c>
    </row>
    <row r="9464" spans="2:25">
      <c r="B9464" s="217" t="s">
        <v>9633</v>
      </c>
      <c r="C9464" s="217" t="s">
        <v>5935</v>
      </c>
      <c r="D9464" s="217" t="s">
        <v>21</v>
      </c>
      <c r="E9464" s="217" t="s">
        <v>88</v>
      </c>
      <c r="F9464" s="217" t="s">
        <v>9</v>
      </c>
      <c r="G9464" s="217" t="s">
        <v>49</v>
      </c>
      <c r="H9464" s="217" t="s">
        <v>174</v>
      </c>
      <c r="I9464" s="217">
        <v>6</v>
      </c>
      <c r="J9464" s="217">
        <v>3</v>
      </c>
      <c r="K9464" s="217">
        <v>3</v>
      </c>
      <c r="L9464" s="217">
        <v>56</v>
      </c>
      <c r="M9464" s="217">
        <v>1646.82226211849</v>
      </c>
      <c r="N9464" s="217">
        <v>3.64338042909471</v>
      </c>
      <c r="O9464" s="217">
        <v>1.8216902145473599</v>
      </c>
      <c r="P9464" s="217">
        <v>1.8216902145473599</v>
      </c>
      <c r="Q9464" s="217">
        <v>3.64338042909471</v>
      </c>
      <c r="R9464" s="217">
        <v>1.8216902145473599</v>
      </c>
      <c r="S9464" s="217">
        <v>1.8216902145473599</v>
      </c>
      <c r="T9464" s="217">
        <v>3.64338042909471</v>
      </c>
      <c r="U9464" s="217">
        <v>1.8216902145473599</v>
      </c>
      <c r="V9464" s="217">
        <v>1.8216902145473599</v>
      </c>
      <c r="W9464" s="217">
        <v>3.64338042909471</v>
      </c>
      <c r="X9464" s="217">
        <v>1.8216902145473599</v>
      </c>
      <c r="Y9464" s="217">
        <v>1.8216902145473599</v>
      </c>
    </row>
    <row r="9465" spans="2:25">
      <c r="B9465" s="217" t="s">
        <v>9634</v>
      </c>
      <c r="C9465" s="217" t="s">
        <v>5935</v>
      </c>
      <c r="D9465" s="217" t="s">
        <v>21</v>
      </c>
      <c r="E9465" s="217" t="s">
        <v>88</v>
      </c>
      <c r="F9465" s="217" t="s">
        <v>9</v>
      </c>
      <c r="G9465" s="217" t="s">
        <v>49</v>
      </c>
      <c r="H9465" s="217" t="s">
        <v>176</v>
      </c>
      <c r="I9465" s="217">
        <v>6</v>
      </c>
      <c r="J9465" s="217">
        <v>5</v>
      </c>
      <c r="K9465" s="217">
        <v>1</v>
      </c>
      <c r="L9465" s="217">
        <v>67</v>
      </c>
      <c r="M9465" s="217">
        <v>2705.4937163375198</v>
      </c>
      <c r="N9465" s="217">
        <v>2.2177098264054802</v>
      </c>
      <c r="O9465" s="217">
        <v>1.8480915220045699</v>
      </c>
      <c r="P9465" s="217">
        <v>0.36961830440091298</v>
      </c>
      <c r="Q9465" s="217">
        <v>2.2177098264054802</v>
      </c>
      <c r="R9465" s="217">
        <v>1.8480915220045699</v>
      </c>
      <c r="S9465" s="217">
        <v>0.36961830440091298</v>
      </c>
      <c r="T9465" s="217">
        <v>2.2177098264054802</v>
      </c>
      <c r="U9465" s="217">
        <v>1.8480915220045699</v>
      </c>
      <c r="V9465" s="217">
        <v>0.36961830440091298</v>
      </c>
      <c r="W9465" s="217">
        <v>2.2177098264054802</v>
      </c>
      <c r="X9465" s="217">
        <v>1.8480915220045699</v>
      </c>
      <c r="Y9465" s="217">
        <v>0.36961830440091298</v>
      </c>
    </row>
    <row r="9466" spans="2:25">
      <c r="B9466" s="217" t="s">
        <v>9635</v>
      </c>
      <c r="C9466" s="217" t="s">
        <v>5935</v>
      </c>
      <c r="D9466" s="217" t="s">
        <v>21</v>
      </c>
      <c r="E9466" s="217" t="s">
        <v>88</v>
      </c>
      <c r="F9466" s="217" t="s">
        <v>9</v>
      </c>
      <c r="G9466" s="217" t="s">
        <v>49</v>
      </c>
      <c r="H9466" s="217" t="s">
        <v>178</v>
      </c>
      <c r="I9466" s="217">
        <v>20</v>
      </c>
      <c r="J9466" s="217">
        <v>17</v>
      </c>
      <c r="K9466" s="217">
        <v>3</v>
      </c>
      <c r="L9466" s="217">
        <v>74</v>
      </c>
      <c r="M9466" s="217">
        <v>2515.4757630161598</v>
      </c>
      <c r="N9466" s="217">
        <v>7.9507822313577696</v>
      </c>
      <c r="O9466" s="217">
        <v>6.7581648966541099</v>
      </c>
      <c r="P9466" s="217">
        <v>1.1926173347036699</v>
      </c>
      <c r="Q9466" s="217">
        <v>7.9507822313577696</v>
      </c>
      <c r="R9466" s="217">
        <v>6.7581648966541099</v>
      </c>
      <c r="S9466" s="217">
        <v>1.1926173347036699</v>
      </c>
      <c r="T9466" s="217">
        <v>7.9507822313577696</v>
      </c>
      <c r="U9466" s="217">
        <v>6.7581648966541099</v>
      </c>
      <c r="V9466" s="217">
        <v>1.1926173347036699</v>
      </c>
      <c r="W9466" s="217">
        <v>7.9507822313577696</v>
      </c>
      <c r="X9466" s="217">
        <v>6.7581648966541099</v>
      </c>
      <c r="Y9466" s="217">
        <v>1.1926173347036699</v>
      </c>
    </row>
    <row r="9467" spans="2:25">
      <c r="B9467" s="217" t="s">
        <v>9636</v>
      </c>
      <c r="C9467" s="217" t="s">
        <v>5935</v>
      </c>
      <c r="D9467" s="217" t="s">
        <v>21</v>
      </c>
      <c r="E9467" s="217" t="s">
        <v>88</v>
      </c>
      <c r="F9467" s="217" t="s">
        <v>9</v>
      </c>
      <c r="G9467" s="217" t="s">
        <v>49</v>
      </c>
      <c r="H9467" s="217" t="s">
        <v>5</v>
      </c>
      <c r="I9467" s="217">
        <v>39</v>
      </c>
      <c r="J9467" s="217">
        <v>30</v>
      </c>
      <c r="K9467" s="217">
        <v>9</v>
      </c>
      <c r="L9467" s="217">
        <v>318</v>
      </c>
      <c r="M9467" s="217">
        <v>10080</v>
      </c>
      <c r="N9467" s="217">
        <v>3.86904761904762</v>
      </c>
      <c r="O9467" s="217">
        <v>2.9761904761904798</v>
      </c>
      <c r="P9467" s="217">
        <v>0.89285714285714302</v>
      </c>
      <c r="Q9467" s="217">
        <v>3.86904761904762</v>
      </c>
      <c r="R9467" s="217">
        <v>2.9761904761904798</v>
      </c>
      <c r="S9467" s="217">
        <v>0.89285714285714302</v>
      </c>
      <c r="T9467" s="217">
        <v>3.86904761904762</v>
      </c>
      <c r="U9467" s="217">
        <v>2.9761904761904798</v>
      </c>
      <c r="V9467" s="217">
        <v>0.89285714285714302</v>
      </c>
      <c r="W9467" s="217">
        <v>3.86904761904762</v>
      </c>
      <c r="X9467" s="217">
        <v>2.9761904761904798</v>
      </c>
      <c r="Y9467" s="217">
        <v>0.89285714285714302</v>
      </c>
    </row>
    <row r="9468" spans="2:25">
      <c r="B9468" s="217" t="s">
        <v>9637</v>
      </c>
      <c r="C9468" s="217" t="s">
        <v>5935</v>
      </c>
      <c r="D9468" s="217" t="s">
        <v>21</v>
      </c>
      <c r="E9468" s="217" t="s">
        <v>88</v>
      </c>
      <c r="F9468" s="217" t="s">
        <v>5</v>
      </c>
      <c r="G9468" s="217" t="s">
        <v>49</v>
      </c>
      <c r="H9468" s="217" t="s">
        <v>170</v>
      </c>
      <c r="I9468" s="217">
        <v>24</v>
      </c>
      <c r="J9468" s="217">
        <v>20</v>
      </c>
      <c r="K9468" s="217">
        <v>4</v>
      </c>
      <c r="L9468" s="217">
        <v>116</v>
      </c>
      <c r="M9468" s="217">
        <v>2760.8071399599598</v>
      </c>
      <c r="N9468" s="217">
        <v>8.6931099433291497</v>
      </c>
      <c r="O9468" s="217">
        <v>7.2442582861076197</v>
      </c>
      <c r="P9468" s="217">
        <v>1.44885165722152</v>
      </c>
      <c r="Q9468" s="217">
        <v>8.6931099433291497</v>
      </c>
      <c r="R9468" s="217">
        <v>7.2442582861076197</v>
      </c>
      <c r="S9468" s="217">
        <v>1.44885165722152</v>
      </c>
      <c r="T9468" s="217">
        <v>8.6931099433291497</v>
      </c>
      <c r="U9468" s="217">
        <v>7.2442582861076197</v>
      </c>
      <c r="V9468" s="217">
        <v>1.44885165722152</v>
      </c>
      <c r="W9468" s="217">
        <v>8.6931099433291497</v>
      </c>
      <c r="X9468" s="217">
        <v>7.2442582861076197</v>
      </c>
      <c r="Y9468" s="217">
        <v>1.44885165722152</v>
      </c>
    </row>
    <row r="9469" spans="2:25">
      <c r="B9469" s="217" t="s">
        <v>9638</v>
      </c>
      <c r="C9469" s="217" t="s">
        <v>5935</v>
      </c>
      <c r="D9469" s="217" t="s">
        <v>21</v>
      </c>
      <c r="E9469" s="217" t="s">
        <v>88</v>
      </c>
      <c r="F9469" s="217" t="s">
        <v>5</v>
      </c>
      <c r="G9469" s="217" t="s">
        <v>49</v>
      </c>
      <c r="H9469" s="217" t="s">
        <v>172</v>
      </c>
      <c r="I9469" s="217">
        <v>23</v>
      </c>
      <c r="J9469" s="217">
        <v>21</v>
      </c>
      <c r="K9469" s="217">
        <v>2</v>
      </c>
      <c r="L9469" s="217">
        <v>96</v>
      </c>
      <c r="M9469" s="217">
        <v>3283.8403624922598</v>
      </c>
      <c r="N9469" s="217">
        <v>7.0039945494013596</v>
      </c>
      <c r="O9469" s="217">
        <v>6.3949515451055898</v>
      </c>
      <c r="P9469" s="217">
        <v>0.60904300429576996</v>
      </c>
      <c r="Q9469" s="217">
        <v>7.0039945494013596</v>
      </c>
      <c r="R9469" s="217">
        <v>6.3949515451055898</v>
      </c>
      <c r="S9469" s="217">
        <v>0.60904300429576996</v>
      </c>
      <c r="T9469" s="217">
        <v>7.0039945494013596</v>
      </c>
      <c r="U9469" s="217">
        <v>6.3949515451055898</v>
      </c>
      <c r="V9469" s="217">
        <v>0.60904300429576996</v>
      </c>
      <c r="W9469" s="217">
        <v>7.0039945494013596</v>
      </c>
      <c r="X9469" s="217">
        <v>6.3949515451055898</v>
      </c>
      <c r="Y9469" s="217">
        <v>0.60904300429576996</v>
      </c>
    </row>
    <row r="9470" spans="2:25">
      <c r="B9470" s="217" t="s">
        <v>9639</v>
      </c>
      <c r="C9470" s="217" t="s">
        <v>5935</v>
      </c>
      <c r="D9470" s="217" t="s">
        <v>21</v>
      </c>
      <c r="E9470" s="217" t="s">
        <v>88</v>
      </c>
      <c r="F9470" s="217" t="s">
        <v>5</v>
      </c>
      <c r="G9470" s="217" t="s">
        <v>49</v>
      </c>
      <c r="H9470" s="217" t="s">
        <v>174</v>
      </c>
      <c r="I9470" s="217">
        <v>21</v>
      </c>
      <c r="J9470" s="217">
        <v>18</v>
      </c>
      <c r="K9470" s="217">
        <v>3</v>
      </c>
      <c r="L9470" s="217">
        <v>95</v>
      </c>
      <c r="M9470" s="217">
        <v>3184.96807669995</v>
      </c>
      <c r="N9470" s="217">
        <v>6.5934726798765304</v>
      </c>
      <c r="O9470" s="217">
        <v>5.6515480113227401</v>
      </c>
      <c r="P9470" s="217">
        <v>0.94192466855378898</v>
      </c>
      <c r="Q9470" s="217">
        <v>6.5934726798765304</v>
      </c>
      <c r="R9470" s="217">
        <v>5.6515480113227401</v>
      </c>
      <c r="S9470" s="217">
        <v>0.94192466855378898</v>
      </c>
      <c r="T9470" s="217">
        <v>6.5934726798765304</v>
      </c>
      <c r="U9470" s="217">
        <v>5.6515480113227401</v>
      </c>
      <c r="V9470" s="217">
        <v>0.94192466855378898</v>
      </c>
      <c r="W9470" s="217">
        <v>6.5934726798765304</v>
      </c>
      <c r="X9470" s="217">
        <v>5.6515480113227401</v>
      </c>
      <c r="Y9470" s="217">
        <v>0.94192466855378898</v>
      </c>
    </row>
    <row r="9471" spans="2:25">
      <c r="B9471" s="217" t="s">
        <v>9640</v>
      </c>
      <c r="C9471" s="217" t="s">
        <v>5935</v>
      </c>
      <c r="D9471" s="217" t="s">
        <v>21</v>
      </c>
      <c r="E9471" s="217" t="s">
        <v>88</v>
      </c>
      <c r="F9471" s="217" t="s">
        <v>5</v>
      </c>
      <c r="G9471" s="217" t="s">
        <v>49</v>
      </c>
      <c r="H9471" s="217" t="s">
        <v>176</v>
      </c>
      <c r="I9471" s="217">
        <v>17</v>
      </c>
      <c r="J9471" s="217">
        <v>15</v>
      </c>
      <c r="K9471" s="217">
        <v>2</v>
      </c>
      <c r="L9471" s="217">
        <v>94</v>
      </c>
      <c r="M9471" s="217">
        <v>5772.4064076066497</v>
      </c>
      <c r="N9471" s="217">
        <v>2.94504558403893</v>
      </c>
      <c r="O9471" s="217">
        <v>2.5985696329755301</v>
      </c>
      <c r="P9471" s="217">
        <v>0.34647595106340401</v>
      </c>
      <c r="Q9471" s="217">
        <v>2.94504558403893</v>
      </c>
      <c r="R9471" s="217">
        <v>2.5985696329755301</v>
      </c>
      <c r="S9471" s="217">
        <v>0.34647595106340401</v>
      </c>
      <c r="T9471" s="217">
        <v>2.94504558403893</v>
      </c>
      <c r="U9471" s="217">
        <v>2.5985696329755301</v>
      </c>
      <c r="V9471" s="217">
        <v>0.34647595106340401</v>
      </c>
      <c r="W9471" s="217">
        <v>2.94504558403893</v>
      </c>
      <c r="X9471" s="217">
        <v>2.5985696329755301</v>
      </c>
      <c r="Y9471" s="217">
        <v>0.34647595106340401</v>
      </c>
    </row>
    <row r="9472" spans="2:25">
      <c r="B9472" s="217" t="s">
        <v>9641</v>
      </c>
      <c r="C9472" s="217" t="s">
        <v>5935</v>
      </c>
      <c r="D9472" s="217" t="s">
        <v>21</v>
      </c>
      <c r="E9472" s="217" t="s">
        <v>88</v>
      </c>
      <c r="F9472" s="217" t="s">
        <v>5</v>
      </c>
      <c r="G9472" s="217" t="s">
        <v>49</v>
      </c>
      <c r="H9472" s="217" t="s">
        <v>178</v>
      </c>
      <c r="I9472" s="217">
        <v>42</v>
      </c>
      <c r="J9472" s="217">
        <v>38</v>
      </c>
      <c r="K9472" s="217">
        <v>4</v>
      </c>
      <c r="L9472" s="217">
        <v>144</v>
      </c>
      <c r="M9472" s="217">
        <v>5497.9780132411797</v>
      </c>
      <c r="N9472" s="217">
        <v>7.6391720554080704</v>
      </c>
      <c r="O9472" s="217">
        <v>6.9116318596549204</v>
      </c>
      <c r="P9472" s="217">
        <v>0.72754019575314899</v>
      </c>
      <c r="Q9472" s="217">
        <v>7.6391720554080704</v>
      </c>
      <c r="R9472" s="217">
        <v>6.9116318596549204</v>
      </c>
      <c r="S9472" s="217">
        <v>0.72754019575314899</v>
      </c>
      <c r="T9472" s="217">
        <v>7.6391720554080704</v>
      </c>
      <c r="U9472" s="217">
        <v>6.9116318596549204</v>
      </c>
      <c r="V9472" s="217">
        <v>0.72754019575314899</v>
      </c>
      <c r="W9472" s="217">
        <v>7.6391720554080704</v>
      </c>
      <c r="X9472" s="217">
        <v>6.9116318596549204</v>
      </c>
      <c r="Y9472" s="217">
        <v>0.72754019575314899</v>
      </c>
    </row>
    <row r="9473" spans="2:25">
      <c r="B9473" s="217" t="s">
        <v>9642</v>
      </c>
      <c r="C9473" s="217" t="s">
        <v>5935</v>
      </c>
      <c r="D9473" s="217" t="s">
        <v>21</v>
      </c>
      <c r="E9473" s="217" t="s">
        <v>88</v>
      </c>
      <c r="F9473" s="217" t="s">
        <v>5</v>
      </c>
      <c r="G9473" s="217" t="s">
        <v>49</v>
      </c>
      <c r="H9473" s="217" t="s">
        <v>5</v>
      </c>
      <c r="I9473" s="217">
        <v>127</v>
      </c>
      <c r="J9473" s="217">
        <v>112</v>
      </c>
      <c r="K9473" s="217">
        <v>15</v>
      </c>
      <c r="L9473" s="217">
        <v>545</v>
      </c>
      <c r="M9473" s="217">
        <v>20500</v>
      </c>
      <c r="N9473" s="217">
        <v>6.1951219512195097</v>
      </c>
      <c r="O9473" s="217">
        <v>5.4634146341463401</v>
      </c>
      <c r="P9473" s="217">
        <v>0.73170731707317105</v>
      </c>
      <c r="Q9473" s="217">
        <v>6.1951219512195097</v>
      </c>
      <c r="R9473" s="217">
        <v>5.4634146341463401</v>
      </c>
      <c r="S9473" s="217">
        <v>0.73170731707317105</v>
      </c>
      <c r="T9473" s="217">
        <v>6.1951219512195097</v>
      </c>
      <c r="U9473" s="217">
        <v>5.4634146341463401</v>
      </c>
      <c r="V9473" s="217">
        <v>0.73170731707317105</v>
      </c>
      <c r="W9473" s="217">
        <v>6.1951219512195097</v>
      </c>
      <c r="X9473" s="217">
        <v>5.4634146341463401</v>
      </c>
      <c r="Y9473" s="217">
        <v>0.73170731707317105</v>
      </c>
    </row>
    <row r="9474" spans="2:25">
      <c r="B9474" s="217" t="s">
        <v>9643</v>
      </c>
      <c r="C9474" s="217" t="s">
        <v>5935</v>
      </c>
      <c r="D9474" s="217" t="s">
        <v>21</v>
      </c>
      <c r="E9474" s="217" t="s">
        <v>88</v>
      </c>
      <c r="F9474" s="217" t="s">
        <v>12</v>
      </c>
      <c r="G9474" s="217" t="s">
        <v>13</v>
      </c>
      <c r="H9474" s="217" t="s">
        <v>170</v>
      </c>
      <c r="I9474" s="217">
        <v>0</v>
      </c>
      <c r="J9474" s="217">
        <v>0</v>
      </c>
      <c r="K9474" s="217">
        <v>0</v>
      </c>
      <c r="L9474" s="217">
        <v>0</v>
      </c>
      <c r="M9474" s="217">
        <v>30.6</v>
      </c>
      <c r="N9474" s="217">
        <v>0</v>
      </c>
      <c r="O9474" s="217">
        <v>0</v>
      </c>
      <c r="P9474" s="217">
        <v>0</v>
      </c>
      <c r="Q9474" s="217">
        <v>0</v>
      </c>
      <c r="R9474" s="217">
        <v>0</v>
      </c>
      <c r="S9474" s="217">
        <v>0</v>
      </c>
      <c r="T9474" s="217">
        <v>0</v>
      </c>
      <c r="U9474" s="217">
        <v>0</v>
      </c>
      <c r="V9474" s="217">
        <v>0</v>
      </c>
      <c r="W9474" s="217">
        <v>0</v>
      </c>
      <c r="X9474" s="217">
        <v>0</v>
      </c>
      <c r="Y9474" s="217">
        <v>0</v>
      </c>
    </row>
    <row r="9475" spans="2:25">
      <c r="B9475" s="217" t="s">
        <v>9644</v>
      </c>
      <c r="C9475" s="217" t="s">
        <v>5935</v>
      </c>
      <c r="D9475" s="217" t="s">
        <v>21</v>
      </c>
      <c r="E9475" s="217" t="s">
        <v>88</v>
      </c>
      <c r="F9475" s="217" t="s">
        <v>12</v>
      </c>
      <c r="G9475" s="217" t="s">
        <v>13</v>
      </c>
      <c r="H9475" s="217" t="s">
        <v>172</v>
      </c>
      <c r="I9475" s="217">
        <v>0</v>
      </c>
      <c r="J9475" s="217">
        <v>0</v>
      </c>
      <c r="K9475" s="217">
        <v>0</v>
      </c>
      <c r="L9475" s="217">
        <v>0</v>
      </c>
      <c r="M9475" s="217">
        <v>40.799999999999997</v>
      </c>
      <c r="N9475" s="217">
        <v>0</v>
      </c>
      <c r="O9475" s="217">
        <v>0</v>
      </c>
      <c r="P9475" s="217">
        <v>0</v>
      </c>
      <c r="Q9475" s="217">
        <v>0</v>
      </c>
      <c r="R9475" s="217">
        <v>0</v>
      </c>
      <c r="S9475" s="217">
        <v>0</v>
      </c>
      <c r="T9475" s="217">
        <v>0</v>
      </c>
      <c r="U9475" s="217">
        <v>0</v>
      </c>
      <c r="V9475" s="217">
        <v>0</v>
      </c>
      <c r="W9475" s="217">
        <v>0</v>
      </c>
      <c r="X9475" s="217">
        <v>0</v>
      </c>
      <c r="Y9475" s="217">
        <v>0</v>
      </c>
    </row>
    <row r="9476" spans="2:25">
      <c r="B9476" s="217" t="s">
        <v>9645</v>
      </c>
      <c r="C9476" s="217" t="s">
        <v>5935</v>
      </c>
      <c r="D9476" s="217" t="s">
        <v>21</v>
      </c>
      <c r="E9476" s="217" t="s">
        <v>88</v>
      </c>
      <c r="F9476" s="217" t="s">
        <v>12</v>
      </c>
      <c r="G9476" s="217" t="s">
        <v>13</v>
      </c>
      <c r="H9476" s="217" t="s">
        <v>174</v>
      </c>
      <c r="I9476" s="217">
        <v>0</v>
      </c>
      <c r="J9476" s="217">
        <v>0</v>
      </c>
      <c r="K9476" s="217">
        <v>0</v>
      </c>
      <c r="L9476" s="217">
        <v>1</v>
      </c>
      <c r="M9476" s="217">
        <v>51</v>
      </c>
      <c r="N9476" s="217">
        <v>0</v>
      </c>
      <c r="O9476" s="217">
        <v>0</v>
      </c>
      <c r="P9476" s="217">
        <v>0</v>
      </c>
      <c r="Q9476" s="217">
        <v>0</v>
      </c>
      <c r="R9476" s="217">
        <v>0</v>
      </c>
      <c r="S9476" s="217">
        <v>0</v>
      </c>
      <c r="T9476" s="217">
        <v>0</v>
      </c>
      <c r="U9476" s="217">
        <v>0</v>
      </c>
      <c r="V9476" s="217">
        <v>0</v>
      </c>
      <c r="W9476" s="217">
        <v>0</v>
      </c>
      <c r="X9476" s="217">
        <v>0</v>
      </c>
      <c r="Y9476" s="217">
        <v>0</v>
      </c>
    </row>
    <row r="9477" spans="2:25">
      <c r="B9477" s="217" t="s">
        <v>9646</v>
      </c>
      <c r="C9477" s="217" t="s">
        <v>5935</v>
      </c>
      <c r="D9477" s="217" t="s">
        <v>21</v>
      </c>
      <c r="E9477" s="217" t="s">
        <v>88</v>
      </c>
      <c r="F9477" s="217" t="s">
        <v>12</v>
      </c>
      <c r="G9477" s="217" t="s">
        <v>13</v>
      </c>
      <c r="H9477" s="217" t="s">
        <v>176</v>
      </c>
      <c r="I9477" s="217">
        <v>1</v>
      </c>
      <c r="J9477" s="217">
        <v>1</v>
      </c>
      <c r="K9477" s="217">
        <v>0</v>
      </c>
      <c r="L9477" s="217">
        <v>2</v>
      </c>
      <c r="M9477" s="217">
        <v>183.6</v>
      </c>
      <c r="N9477" s="217">
        <v>5.4466230936819198</v>
      </c>
      <c r="O9477" s="217">
        <v>5.4466230936819198</v>
      </c>
      <c r="P9477" s="217">
        <v>0</v>
      </c>
      <c r="Q9477" s="217">
        <v>5.4466230936819198</v>
      </c>
      <c r="R9477" s="217">
        <v>5.4466230936819198</v>
      </c>
      <c r="S9477" s="217">
        <v>0</v>
      </c>
      <c r="T9477" s="217">
        <v>5.4466230936819198</v>
      </c>
      <c r="U9477" s="217">
        <v>5.4466230936819198</v>
      </c>
      <c r="V9477" s="217">
        <v>0</v>
      </c>
      <c r="W9477" s="217">
        <v>5.4466230936819198</v>
      </c>
      <c r="X9477" s="217">
        <v>5.4466230936819198</v>
      </c>
      <c r="Y9477" s="217">
        <v>0</v>
      </c>
    </row>
    <row r="9478" spans="2:25">
      <c r="B9478" s="217" t="s">
        <v>9647</v>
      </c>
      <c r="C9478" s="217" t="s">
        <v>5935</v>
      </c>
      <c r="D9478" s="217" t="s">
        <v>21</v>
      </c>
      <c r="E9478" s="217" t="s">
        <v>88</v>
      </c>
      <c r="F9478" s="217" t="s">
        <v>12</v>
      </c>
      <c r="G9478" s="217" t="s">
        <v>13</v>
      </c>
      <c r="H9478" s="217" t="s">
        <v>178</v>
      </c>
      <c r="I9478" s="217">
        <v>5</v>
      </c>
      <c r="J9478" s="217">
        <v>5</v>
      </c>
      <c r="K9478" s="217">
        <v>0</v>
      </c>
      <c r="L9478" s="217">
        <v>1</v>
      </c>
      <c r="M9478" s="217">
        <v>204</v>
      </c>
      <c r="N9478" s="217">
        <v>24.509803921568601</v>
      </c>
      <c r="O9478" s="217">
        <v>24.509803921568601</v>
      </c>
      <c r="P9478" s="217">
        <v>0</v>
      </c>
      <c r="Q9478" s="217">
        <v>24.509803921568601</v>
      </c>
      <c r="R9478" s="217">
        <v>24.509803921568601</v>
      </c>
      <c r="S9478" s="217">
        <v>0</v>
      </c>
      <c r="T9478" s="217">
        <v>24.509803921568601</v>
      </c>
      <c r="U9478" s="217">
        <v>24.509803921568601</v>
      </c>
      <c r="V9478" s="217">
        <v>0</v>
      </c>
      <c r="W9478" s="217">
        <v>24.509803921568601</v>
      </c>
      <c r="X9478" s="217">
        <v>24.509803921568601</v>
      </c>
      <c r="Y9478" s="217">
        <v>0</v>
      </c>
    </row>
    <row r="9479" spans="2:25">
      <c r="B9479" s="217" t="s">
        <v>9648</v>
      </c>
      <c r="C9479" s="217" t="s">
        <v>5935</v>
      </c>
      <c r="D9479" s="217" t="s">
        <v>21</v>
      </c>
      <c r="E9479" s="217" t="s">
        <v>88</v>
      </c>
      <c r="F9479" s="217" t="s">
        <v>12</v>
      </c>
      <c r="G9479" s="217" t="s">
        <v>13</v>
      </c>
      <c r="H9479" s="217" t="s">
        <v>5</v>
      </c>
      <c r="I9479" s="217">
        <v>6</v>
      </c>
      <c r="J9479" s="217">
        <v>6</v>
      </c>
      <c r="K9479" s="217">
        <v>0</v>
      </c>
      <c r="L9479" s="217">
        <v>4</v>
      </c>
      <c r="M9479" s="217">
        <v>510</v>
      </c>
      <c r="N9479" s="217">
        <v>11.764705882352899</v>
      </c>
      <c r="O9479" s="217">
        <v>11.764705882352899</v>
      </c>
      <c r="P9479" s="217">
        <v>0</v>
      </c>
      <c r="Q9479" s="217">
        <v>11.764705882352899</v>
      </c>
      <c r="R9479" s="217">
        <v>11.764705882352899</v>
      </c>
      <c r="S9479" s="217">
        <v>0</v>
      </c>
      <c r="T9479" s="217">
        <v>11.764705882352899</v>
      </c>
      <c r="U9479" s="217">
        <v>11.764705882352899</v>
      </c>
      <c r="V9479" s="217">
        <v>0</v>
      </c>
      <c r="W9479" s="217">
        <v>11.764705882352899</v>
      </c>
      <c r="X9479" s="217">
        <v>11.764705882352899</v>
      </c>
      <c r="Y9479" s="217">
        <v>0</v>
      </c>
    </row>
    <row r="9480" spans="2:25">
      <c r="B9480" s="217" t="s">
        <v>9649</v>
      </c>
      <c r="C9480" s="217" t="s">
        <v>5935</v>
      </c>
      <c r="D9480" s="217" t="s">
        <v>21</v>
      </c>
      <c r="E9480" s="217" t="s">
        <v>88</v>
      </c>
      <c r="F9480" s="217" t="s">
        <v>9</v>
      </c>
      <c r="G9480" s="217" t="s">
        <v>13</v>
      </c>
      <c r="H9480" s="217" t="s">
        <v>170</v>
      </c>
      <c r="I9480" s="217">
        <v>0</v>
      </c>
      <c r="J9480" s="217">
        <v>0</v>
      </c>
      <c r="K9480" s="217">
        <v>0</v>
      </c>
      <c r="L9480" s="217">
        <v>3</v>
      </c>
      <c r="M9480" s="217">
        <v>44.4444444444444</v>
      </c>
      <c r="N9480" s="217">
        <v>0</v>
      </c>
      <c r="O9480" s="217">
        <v>0</v>
      </c>
      <c r="P9480" s="217">
        <v>0</v>
      </c>
      <c r="Q9480" s="217">
        <v>0</v>
      </c>
      <c r="R9480" s="217">
        <v>0</v>
      </c>
      <c r="S9480" s="217">
        <v>0</v>
      </c>
      <c r="T9480" s="217">
        <v>0</v>
      </c>
      <c r="U9480" s="217">
        <v>0</v>
      </c>
      <c r="V9480" s="217">
        <v>0</v>
      </c>
      <c r="W9480" s="217">
        <v>0</v>
      </c>
      <c r="X9480" s="217">
        <v>0</v>
      </c>
      <c r="Y9480" s="217">
        <v>0</v>
      </c>
    </row>
    <row r="9481" spans="2:25">
      <c r="B9481" s="217" t="s">
        <v>9650</v>
      </c>
      <c r="C9481" s="217" t="s">
        <v>5935</v>
      </c>
      <c r="D9481" s="217" t="s">
        <v>21</v>
      </c>
      <c r="E9481" s="217" t="s">
        <v>88</v>
      </c>
      <c r="F9481" s="217" t="s">
        <v>9</v>
      </c>
      <c r="G9481" s="217" t="s">
        <v>13</v>
      </c>
      <c r="H9481" s="217" t="s">
        <v>172</v>
      </c>
      <c r="I9481" s="217">
        <v>0</v>
      </c>
      <c r="J9481" s="217">
        <v>0</v>
      </c>
      <c r="K9481" s="217">
        <v>0</v>
      </c>
      <c r="L9481" s="217">
        <v>1</v>
      </c>
      <c r="M9481" s="217">
        <v>66.6666666666667</v>
      </c>
      <c r="N9481" s="217">
        <v>0</v>
      </c>
      <c r="O9481" s="217">
        <v>0</v>
      </c>
      <c r="P9481" s="217">
        <v>0</v>
      </c>
      <c r="Q9481" s="217">
        <v>0</v>
      </c>
      <c r="R9481" s="217">
        <v>0</v>
      </c>
      <c r="S9481" s="217">
        <v>0</v>
      </c>
      <c r="T9481" s="217">
        <v>0</v>
      </c>
      <c r="U9481" s="217">
        <v>0</v>
      </c>
      <c r="V9481" s="217">
        <v>0</v>
      </c>
      <c r="W9481" s="217">
        <v>0</v>
      </c>
      <c r="X9481" s="217">
        <v>0</v>
      </c>
      <c r="Y9481" s="217">
        <v>0</v>
      </c>
    </row>
    <row r="9482" spans="2:25">
      <c r="B9482" s="217" t="s">
        <v>9651</v>
      </c>
      <c r="C9482" s="217" t="s">
        <v>5935</v>
      </c>
      <c r="D9482" s="217" t="s">
        <v>21</v>
      </c>
      <c r="E9482" s="217" t="s">
        <v>88</v>
      </c>
      <c r="F9482" s="217" t="s">
        <v>9</v>
      </c>
      <c r="G9482" s="217" t="s">
        <v>13</v>
      </c>
      <c r="H9482" s="217" t="s">
        <v>174</v>
      </c>
      <c r="I9482" s="217">
        <v>1</v>
      </c>
      <c r="J9482" s="217">
        <v>1</v>
      </c>
      <c r="K9482" s="217">
        <v>0</v>
      </c>
      <c r="L9482" s="217">
        <v>3</v>
      </c>
      <c r="M9482" s="217">
        <v>77.7777777777778</v>
      </c>
      <c r="N9482" s="217">
        <v>12.8571428571429</v>
      </c>
      <c r="O9482" s="217">
        <v>12.8571428571429</v>
      </c>
      <c r="P9482" s="217">
        <v>0</v>
      </c>
      <c r="Q9482" s="217">
        <v>12.8571428571429</v>
      </c>
      <c r="R9482" s="217">
        <v>12.8571428571429</v>
      </c>
      <c r="S9482" s="217">
        <v>0</v>
      </c>
      <c r="T9482" s="217">
        <v>12.8571428571429</v>
      </c>
      <c r="U9482" s="217">
        <v>12.8571428571429</v>
      </c>
      <c r="V9482" s="217">
        <v>0</v>
      </c>
      <c r="W9482" s="217">
        <v>12.8571428571429</v>
      </c>
      <c r="X9482" s="217">
        <v>12.8571428571429</v>
      </c>
      <c r="Y9482" s="217">
        <v>0</v>
      </c>
    </row>
    <row r="9483" spans="2:25">
      <c r="B9483" s="217" t="s">
        <v>9652</v>
      </c>
      <c r="C9483" s="217" t="s">
        <v>5935</v>
      </c>
      <c r="D9483" s="217" t="s">
        <v>21</v>
      </c>
      <c r="E9483" s="217" t="s">
        <v>88</v>
      </c>
      <c r="F9483" s="217" t="s">
        <v>9</v>
      </c>
      <c r="G9483" s="217" t="s">
        <v>13</v>
      </c>
      <c r="H9483" s="217" t="s">
        <v>176</v>
      </c>
      <c r="I9483" s="217">
        <v>3</v>
      </c>
      <c r="J9483" s="217">
        <v>3</v>
      </c>
      <c r="K9483" s="217">
        <v>0</v>
      </c>
      <c r="L9483" s="217">
        <v>2</v>
      </c>
      <c r="M9483" s="217">
        <v>155.555555555556</v>
      </c>
      <c r="N9483" s="217">
        <v>19.285714285714299</v>
      </c>
      <c r="O9483" s="217">
        <v>19.285714285714299</v>
      </c>
      <c r="P9483" s="217">
        <v>0</v>
      </c>
      <c r="Q9483" s="217">
        <v>19.285714285714299</v>
      </c>
      <c r="R9483" s="217">
        <v>19.285714285714299</v>
      </c>
      <c r="S9483" s="217">
        <v>0</v>
      </c>
      <c r="T9483" s="217">
        <v>19.285714285714299</v>
      </c>
      <c r="U9483" s="217">
        <v>19.285714285714299</v>
      </c>
      <c r="V9483" s="217">
        <v>0</v>
      </c>
      <c r="W9483" s="217">
        <v>19.285714285714299</v>
      </c>
      <c r="X9483" s="217">
        <v>19.285714285714299</v>
      </c>
      <c r="Y9483" s="217">
        <v>0</v>
      </c>
    </row>
    <row r="9484" spans="2:25">
      <c r="B9484" s="217" t="s">
        <v>9653</v>
      </c>
      <c r="C9484" s="217" t="s">
        <v>5935</v>
      </c>
      <c r="D9484" s="217" t="s">
        <v>21</v>
      </c>
      <c r="E9484" s="217" t="s">
        <v>88</v>
      </c>
      <c r="F9484" s="217" t="s">
        <v>9</v>
      </c>
      <c r="G9484" s="217" t="s">
        <v>13</v>
      </c>
      <c r="H9484" s="217" t="s">
        <v>178</v>
      </c>
      <c r="I9484" s="217">
        <v>0</v>
      </c>
      <c r="J9484" s="217">
        <v>0</v>
      </c>
      <c r="K9484" s="217">
        <v>0</v>
      </c>
      <c r="L9484" s="217">
        <v>12</v>
      </c>
      <c r="M9484" s="217">
        <v>155.555555555556</v>
      </c>
      <c r="N9484" s="217">
        <v>0</v>
      </c>
      <c r="O9484" s="217">
        <v>0</v>
      </c>
      <c r="P9484" s="217">
        <v>0</v>
      </c>
      <c r="Q9484" s="217">
        <v>0</v>
      </c>
      <c r="R9484" s="217">
        <v>0</v>
      </c>
      <c r="S9484" s="217">
        <v>0</v>
      </c>
      <c r="T9484" s="217">
        <v>0</v>
      </c>
      <c r="U9484" s="217">
        <v>0</v>
      </c>
      <c r="V9484" s="217">
        <v>0</v>
      </c>
      <c r="W9484" s="217">
        <v>0</v>
      </c>
      <c r="X9484" s="217">
        <v>0</v>
      </c>
      <c r="Y9484" s="217">
        <v>0</v>
      </c>
    </row>
    <row r="9485" spans="2:25">
      <c r="B9485" s="217" t="s">
        <v>9654</v>
      </c>
      <c r="C9485" s="217" t="s">
        <v>5935</v>
      </c>
      <c r="D9485" s="217" t="s">
        <v>21</v>
      </c>
      <c r="E9485" s="217" t="s">
        <v>88</v>
      </c>
      <c r="F9485" s="217" t="s">
        <v>9</v>
      </c>
      <c r="G9485" s="217" t="s">
        <v>13</v>
      </c>
      <c r="H9485" s="217" t="s">
        <v>5</v>
      </c>
      <c r="I9485" s="217">
        <v>4</v>
      </c>
      <c r="J9485" s="217">
        <v>4</v>
      </c>
      <c r="K9485" s="217">
        <v>0</v>
      </c>
      <c r="L9485" s="217">
        <v>21</v>
      </c>
      <c r="M9485" s="217">
        <v>500</v>
      </c>
      <c r="N9485" s="217">
        <v>8</v>
      </c>
      <c r="O9485" s="217">
        <v>8</v>
      </c>
      <c r="P9485" s="217">
        <v>0</v>
      </c>
      <c r="Q9485" s="217">
        <v>8</v>
      </c>
      <c r="R9485" s="217">
        <v>8</v>
      </c>
      <c r="S9485" s="217">
        <v>0</v>
      </c>
      <c r="T9485" s="217">
        <v>8</v>
      </c>
      <c r="U9485" s="217">
        <v>8</v>
      </c>
      <c r="V9485" s="217">
        <v>0</v>
      </c>
      <c r="W9485" s="217">
        <v>8</v>
      </c>
      <c r="X9485" s="217">
        <v>8</v>
      </c>
      <c r="Y9485" s="217">
        <v>0</v>
      </c>
    </row>
    <row r="9486" spans="2:25">
      <c r="B9486" s="217" t="s">
        <v>9655</v>
      </c>
      <c r="C9486" s="217" t="s">
        <v>5935</v>
      </c>
      <c r="D9486" s="217" t="s">
        <v>21</v>
      </c>
      <c r="E9486" s="217" t="s">
        <v>88</v>
      </c>
      <c r="F9486" s="217" t="s">
        <v>5</v>
      </c>
      <c r="G9486" s="217" t="s">
        <v>13</v>
      </c>
      <c r="H9486" s="217" t="s">
        <v>170</v>
      </c>
      <c r="I9486" s="217">
        <v>0</v>
      </c>
      <c r="J9486" s="217">
        <v>0</v>
      </c>
      <c r="K9486" s="217">
        <v>0</v>
      </c>
      <c r="L9486" s="217">
        <v>3</v>
      </c>
      <c r="M9486" s="217">
        <v>75.044444444444395</v>
      </c>
      <c r="N9486" s="217">
        <v>0</v>
      </c>
      <c r="O9486" s="217">
        <v>0</v>
      </c>
      <c r="P9486" s="217">
        <v>0</v>
      </c>
      <c r="Q9486" s="217">
        <v>0</v>
      </c>
      <c r="R9486" s="217">
        <v>0</v>
      </c>
      <c r="S9486" s="217">
        <v>0</v>
      </c>
      <c r="T9486" s="217">
        <v>0</v>
      </c>
      <c r="U9486" s="217">
        <v>0</v>
      </c>
      <c r="V9486" s="217">
        <v>0</v>
      </c>
      <c r="W9486" s="217">
        <v>0</v>
      </c>
      <c r="X9486" s="217">
        <v>0</v>
      </c>
      <c r="Y9486" s="217">
        <v>0</v>
      </c>
    </row>
    <row r="9487" spans="2:25">
      <c r="B9487" s="217" t="s">
        <v>9656</v>
      </c>
      <c r="C9487" s="217" t="s">
        <v>5935</v>
      </c>
      <c r="D9487" s="217" t="s">
        <v>21</v>
      </c>
      <c r="E9487" s="217" t="s">
        <v>88</v>
      </c>
      <c r="F9487" s="217" t="s">
        <v>5</v>
      </c>
      <c r="G9487" s="217" t="s">
        <v>13</v>
      </c>
      <c r="H9487" s="217" t="s">
        <v>172</v>
      </c>
      <c r="I9487" s="217">
        <v>0</v>
      </c>
      <c r="J9487" s="217">
        <v>0</v>
      </c>
      <c r="K9487" s="217">
        <v>0</v>
      </c>
      <c r="L9487" s="217">
        <v>1</v>
      </c>
      <c r="M9487" s="217">
        <v>107.466666666667</v>
      </c>
      <c r="N9487" s="217">
        <v>0</v>
      </c>
      <c r="O9487" s="217">
        <v>0</v>
      </c>
      <c r="P9487" s="217">
        <v>0</v>
      </c>
      <c r="Q9487" s="217">
        <v>0</v>
      </c>
      <c r="R9487" s="217">
        <v>0</v>
      </c>
      <c r="S9487" s="217">
        <v>0</v>
      </c>
      <c r="T9487" s="217">
        <v>0</v>
      </c>
      <c r="U9487" s="217">
        <v>0</v>
      </c>
      <c r="V9487" s="217">
        <v>0</v>
      </c>
      <c r="W9487" s="217">
        <v>0</v>
      </c>
      <c r="X9487" s="217">
        <v>0</v>
      </c>
      <c r="Y9487" s="217">
        <v>0</v>
      </c>
    </row>
    <row r="9488" spans="2:25">
      <c r="B9488" s="217" t="s">
        <v>9657</v>
      </c>
      <c r="C9488" s="217" t="s">
        <v>5935</v>
      </c>
      <c r="D9488" s="217" t="s">
        <v>21</v>
      </c>
      <c r="E9488" s="217" t="s">
        <v>88</v>
      </c>
      <c r="F9488" s="217" t="s">
        <v>5</v>
      </c>
      <c r="G9488" s="217" t="s">
        <v>13</v>
      </c>
      <c r="H9488" s="217" t="s">
        <v>174</v>
      </c>
      <c r="I9488" s="217">
        <v>1</v>
      </c>
      <c r="J9488" s="217">
        <v>1</v>
      </c>
      <c r="K9488" s="217">
        <v>0</v>
      </c>
      <c r="L9488" s="217">
        <v>4</v>
      </c>
      <c r="M9488" s="217">
        <v>128.777777777778</v>
      </c>
      <c r="N9488" s="217">
        <v>7.7653149266609196</v>
      </c>
      <c r="O9488" s="217">
        <v>7.7653149266609196</v>
      </c>
      <c r="P9488" s="217">
        <v>0</v>
      </c>
      <c r="Q9488" s="217">
        <v>7.7653149266609196</v>
      </c>
      <c r="R9488" s="217">
        <v>7.7653149266609196</v>
      </c>
      <c r="S9488" s="217">
        <v>0</v>
      </c>
      <c r="T9488" s="217">
        <v>7.7653149266609196</v>
      </c>
      <c r="U9488" s="217">
        <v>7.7653149266609196</v>
      </c>
      <c r="V9488" s="217">
        <v>0</v>
      </c>
      <c r="W9488" s="217">
        <v>7.7653149266609196</v>
      </c>
      <c r="X9488" s="217">
        <v>7.7653149266609196</v>
      </c>
      <c r="Y9488" s="217">
        <v>0</v>
      </c>
    </row>
    <row r="9489" spans="2:25">
      <c r="B9489" s="217" t="s">
        <v>9658</v>
      </c>
      <c r="C9489" s="217" t="s">
        <v>5935</v>
      </c>
      <c r="D9489" s="217" t="s">
        <v>21</v>
      </c>
      <c r="E9489" s="217" t="s">
        <v>88</v>
      </c>
      <c r="F9489" s="217" t="s">
        <v>5</v>
      </c>
      <c r="G9489" s="217" t="s">
        <v>13</v>
      </c>
      <c r="H9489" s="217" t="s">
        <v>176</v>
      </c>
      <c r="I9489" s="217">
        <v>4</v>
      </c>
      <c r="J9489" s="217">
        <v>4</v>
      </c>
      <c r="K9489" s="217">
        <v>0</v>
      </c>
      <c r="L9489" s="217">
        <v>4</v>
      </c>
      <c r="M9489" s="217">
        <v>339.15555555555602</v>
      </c>
      <c r="N9489" s="217">
        <v>11.793998165378101</v>
      </c>
      <c r="O9489" s="217">
        <v>11.793998165378101</v>
      </c>
      <c r="P9489" s="217">
        <v>0</v>
      </c>
      <c r="Q9489" s="217">
        <v>11.793998165378101</v>
      </c>
      <c r="R9489" s="217">
        <v>11.793998165378101</v>
      </c>
      <c r="S9489" s="217">
        <v>0</v>
      </c>
      <c r="T9489" s="217">
        <v>11.793998165378101</v>
      </c>
      <c r="U9489" s="217">
        <v>11.793998165378101</v>
      </c>
      <c r="V9489" s="217">
        <v>0</v>
      </c>
      <c r="W9489" s="217">
        <v>11.793998165378101</v>
      </c>
      <c r="X9489" s="217">
        <v>11.793998165378101</v>
      </c>
      <c r="Y9489" s="217">
        <v>0</v>
      </c>
    </row>
    <row r="9490" spans="2:25">
      <c r="B9490" s="217" t="s">
        <v>9659</v>
      </c>
      <c r="C9490" s="217" t="s">
        <v>5935</v>
      </c>
      <c r="D9490" s="217" t="s">
        <v>21</v>
      </c>
      <c r="E9490" s="217" t="s">
        <v>88</v>
      </c>
      <c r="F9490" s="217" t="s">
        <v>5</v>
      </c>
      <c r="G9490" s="217" t="s">
        <v>13</v>
      </c>
      <c r="H9490" s="217" t="s">
        <v>178</v>
      </c>
      <c r="I9490" s="217">
        <v>5</v>
      </c>
      <c r="J9490" s="217">
        <v>5</v>
      </c>
      <c r="K9490" s="217">
        <v>0</v>
      </c>
      <c r="L9490" s="217">
        <v>13</v>
      </c>
      <c r="M9490" s="217">
        <v>359.555555555556</v>
      </c>
      <c r="N9490" s="217">
        <v>13.906056860321399</v>
      </c>
      <c r="O9490" s="217">
        <v>13.906056860321399</v>
      </c>
      <c r="P9490" s="217">
        <v>0</v>
      </c>
      <c r="Q9490" s="217">
        <v>13.906056860321399</v>
      </c>
      <c r="R9490" s="217">
        <v>13.906056860321399</v>
      </c>
      <c r="S9490" s="217">
        <v>0</v>
      </c>
      <c r="T9490" s="217">
        <v>13.906056860321399</v>
      </c>
      <c r="U9490" s="217">
        <v>13.906056860321399</v>
      </c>
      <c r="V9490" s="217">
        <v>0</v>
      </c>
      <c r="W9490" s="217">
        <v>13.906056860321399</v>
      </c>
      <c r="X9490" s="217">
        <v>13.906056860321399</v>
      </c>
      <c r="Y9490" s="217">
        <v>0</v>
      </c>
    </row>
    <row r="9491" spans="2:25">
      <c r="B9491" s="217" t="s">
        <v>9660</v>
      </c>
      <c r="C9491" s="217" t="s">
        <v>5935</v>
      </c>
      <c r="D9491" s="217" t="s">
        <v>21</v>
      </c>
      <c r="E9491" s="217" t="s">
        <v>88</v>
      </c>
      <c r="F9491" s="217" t="s">
        <v>5</v>
      </c>
      <c r="G9491" s="217" t="s">
        <v>13</v>
      </c>
      <c r="H9491" s="217" t="s">
        <v>5</v>
      </c>
      <c r="I9491" s="217">
        <v>10</v>
      </c>
      <c r="J9491" s="217">
        <v>10</v>
      </c>
      <c r="K9491" s="217">
        <v>0</v>
      </c>
      <c r="L9491" s="217">
        <v>25</v>
      </c>
      <c r="M9491" s="217">
        <v>1010</v>
      </c>
      <c r="N9491" s="217">
        <v>9.9009900990098991</v>
      </c>
      <c r="O9491" s="217">
        <v>9.9009900990098991</v>
      </c>
      <c r="P9491" s="217">
        <v>0</v>
      </c>
      <c r="Q9491" s="217">
        <v>9.9009900990098991</v>
      </c>
      <c r="R9491" s="217">
        <v>9.9009900990098991</v>
      </c>
      <c r="S9491" s="217">
        <v>0</v>
      </c>
      <c r="T9491" s="217">
        <v>9.9009900990098991</v>
      </c>
      <c r="U9491" s="217">
        <v>9.9009900990098991</v>
      </c>
      <c r="V9491" s="217">
        <v>0</v>
      </c>
      <c r="W9491" s="217">
        <v>9.9009900990098991</v>
      </c>
      <c r="X9491" s="217">
        <v>9.9009900990098991</v>
      </c>
      <c r="Y9491" s="217">
        <v>0</v>
      </c>
    </row>
    <row r="9492" spans="2:25">
      <c r="B9492" s="217" t="s">
        <v>9661</v>
      </c>
      <c r="C9492" s="217" t="s">
        <v>5935</v>
      </c>
      <c r="D9492" s="217" t="s">
        <v>21</v>
      </c>
      <c r="E9492" s="217" t="s">
        <v>88</v>
      </c>
      <c r="F9492" s="217" t="s">
        <v>12</v>
      </c>
      <c r="G9492" s="217" t="s">
        <v>5</v>
      </c>
      <c r="H9492" s="217" t="s">
        <v>170</v>
      </c>
      <c r="I9492" s="217">
        <v>24</v>
      </c>
      <c r="J9492" s="217">
        <v>22</v>
      </c>
      <c r="K9492" s="217">
        <v>2</v>
      </c>
      <c r="L9492" s="217">
        <v>59</v>
      </c>
      <c r="M9492" s="217">
        <v>1529.2134353080301</v>
      </c>
      <c r="N9492" s="217">
        <v>15.6943428862602</v>
      </c>
      <c r="O9492" s="217">
        <v>14.3864809790718</v>
      </c>
      <c r="P9492" s="217">
        <v>1.3078619071883499</v>
      </c>
      <c r="Q9492" s="217">
        <v>15.6943428862602</v>
      </c>
      <c r="R9492" s="217">
        <v>14.3864809790718</v>
      </c>
      <c r="S9492" s="217">
        <v>1.3078619071883499</v>
      </c>
      <c r="T9492" s="217">
        <v>15.6943428862602</v>
      </c>
      <c r="U9492" s="217">
        <v>14.3864809790718</v>
      </c>
      <c r="V9492" s="217">
        <v>1.3078619071883499</v>
      </c>
      <c r="W9492" s="217">
        <v>15.6943428862602</v>
      </c>
      <c r="X9492" s="217">
        <v>14.3864809790718</v>
      </c>
      <c r="Y9492" s="217">
        <v>1.3078619071883499</v>
      </c>
    </row>
    <row r="9493" spans="2:25">
      <c r="B9493" s="217" t="s">
        <v>9662</v>
      </c>
      <c r="C9493" s="217" t="s">
        <v>5935</v>
      </c>
      <c r="D9493" s="217" t="s">
        <v>21</v>
      </c>
      <c r="E9493" s="217" t="s">
        <v>88</v>
      </c>
      <c r="F9493" s="217" t="s">
        <v>12</v>
      </c>
      <c r="G9493" s="217" t="s">
        <v>5</v>
      </c>
      <c r="H9493" s="217" t="s">
        <v>172</v>
      </c>
      <c r="I9493" s="217">
        <v>21</v>
      </c>
      <c r="J9493" s="217">
        <v>19</v>
      </c>
      <c r="K9493" s="217">
        <v>2</v>
      </c>
      <c r="L9493" s="217">
        <v>56</v>
      </c>
      <c r="M9493" s="217">
        <v>1792.14060151577</v>
      </c>
      <c r="N9493" s="217">
        <v>11.717830611191101</v>
      </c>
      <c r="O9493" s="217">
        <v>10.6018467434586</v>
      </c>
      <c r="P9493" s="217">
        <v>1.11598386773249</v>
      </c>
      <c r="Q9493" s="217">
        <v>11.717830611191101</v>
      </c>
      <c r="R9493" s="217">
        <v>10.6018467434586</v>
      </c>
      <c r="S9493" s="217">
        <v>1.11598386773249</v>
      </c>
      <c r="T9493" s="217">
        <v>11.717830611191101</v>
      </c>
      <c r="U9493" s="217">
        <v>10.6018467434586</v>
      </c>
      <c r="V9493" s="217">
        <v>1.11598386773249</v>
      </c>
      <c r="W9493" s="217">
        <v>11.717830611191101</v>
      </c>
      <c r="X9493" s="217">
        <v>10.6018467434586</v>
      </c>
      <c r="Y9493" s="217">
        <v>1.11598386773249</v>
      </c>
    </row>
    <row r="9494" spans="2:25">
      <c r="B9494" s="217" t="s">
        <v>9663</v>
      </c>
      <c r="C9494" s="217" t="s">
        <v>5935</v>
      </c>
      <c r="D9494" s="217" t="s">
        <v>21</v>
      </c>
      <c r="E9494" s="217" t="s">
        <v>88</v>
      </c>
      <c r="F9494" s="217" t="s">
        <v>12</v>
      </c>
      <c r="G9494" s="217" t="s">
        <v>5</v>
      </c>
      <c r="H9494" s="217" t="s">
        <v>174</v>
      </c>
      <c r="I9494" s="217">
        <v>17</v>
      </c>
      <c r="J9494" s="217">
        <v>17</v>
      </c>
      <c r="K9494" s="217">
        <v>0</v>
      </c>
      <c r="L9494" s="217">
        <v>46</v>
      </c>
      <c r="M9494" s="217">
        <v>1879.08664298382</v>
      </c>
      <c r="N9494" s="217">
        <v>9.0469484541731902</v>
      </c>
      <c r="O9494" s="217">
        <v>9.0469484541731902</v>
      </c>
      <c r="P9494" s="217">
        <v>0</v>
      </c>
      <c r="Q9494" s="217">
        <v>9.0469484541731902</v>
      </c>
      <c r="R9494" s="217">
        <v>9.0469484541731902</v>
      </c>
      <c r="S9494" s="217">
        <v>0</v>
      </c>
      <c r="T9494" s="217">
        <v>9.0469484541731902</v>
      </c>
      <c r="U9494" s="217">
        <v>9.0469484541731902</v>
      </c>
      <c r="V9494" s="217">
        <v>0</v>
      </c>
      <c r="W9494" s="217">
        <v>9.0469484541731902</v>
      </c>
      <c r="X9494" s="217">
        <v>9.0469484541731902</v>
      </c>
      <c r="Y9494" s="217">
        <v>0</v>
      </c>
    </row>
    <row r="9495" spans="2:25">
      <c r="B9495" s="217" t="s">
        <v>9664</v>
      </c>
      <c r="C9495" s="217" t="s">
        <v>5935</v>
      </c>
      <c r="D9495" s="217" t="s">
        <v>21</v>
      </c>
      <c r="E9495" s="217" t="s">
        <v>88</v>
      </c>
      <c r="F9495" s="217" t="s">
        <v>12</v>
      </c>
      <c r="G9495" s="217" t="s">
        <v>5</v>
      </c>
      <c r="H9495" s="217" t="s">
        <v>176</v>
      </c>
      <c r="I9495" s="217">
        <v>12</v>
      </c>
      <c r="J9495" s="217">
        <v>11</v>
      </c>
      <c r="K9495" s="217">
        <v>1</v>
      </c>
      <c r="L9495" s="217">
        <v>42</v>
      </c>
      <c r="M9495" s="217">
        <v>3865.1872474821398</v>
      </c>
      <c r="N9495" s="217">
        <v>3.1046361357569499</v>
      </c>
      <c r="O9495" s="217">
        <v>2.8459164577772</v>
      </c>
      <c r="P9495" s="217">
        <v>0.25871967797974599</v>
      </c>
      <c r="Q9495" s="217">
        <v>3.1046361357569499</v>
      </c>
      <c r="R9495" s="217">
        <v>2.8459164577772</v>
      </c>
      <c r="S9495" s="217">
        <v>0.25871967797974599</v>
      </c>
      <c r="T9495" s="217">
        <v>3.1046361357569499</v>
      </c>
      <c r="U9495" s="217">
        <v>2.8459164577772</v>
      </c>
      <c r="V9495" s="217">
        <v>0.25871967797974599</v>
      </c>
      <c r="W9495" s="217">
        <v>3.1046361357569499</v>
      </c>
      <c r="X9495" s="217">
        <v>2.8459164577772</v>
      </c>
      <c r="Y9495" s="217">
        <v>0.25871967797974599</v>
      </c>
    </row>
    <row r="9496" spans="2:25">
      <c r="B9496" s="217" t="s">
        <v>9665</v>
      </c>
      <c r="C9496" s="217" t="s">
        <v>5935</v>
      </c>
      <c r="D9496" s="217" t="s">
        <v>21</v>
      </c>
      <c r="E9496" s="217" t="s">
        <v>88</v>
      </c>
      <c r="F9496" s="217" t="s">
        <v>12</v>
      </c>
      <c r="G9496" s="217" t="s">
        <v>5</v>
      </c>
      <c r="H9496" s="217" t="s">
        <v>178</v>
      </c>
      <c r="I9496" s="217">
        <v>35</v>
      </c>
      <c r="J9496" s="217">
        <v>34</v>
      </c>
      <c r="K9496" s="217">
        <v>1</v>
      </c>
      <c r="L9496" s="217">
        <v>88</v>
      </c>
      <c r="M9496" s="217">
        <v>3824.37207271023</v>
      </c>
      <c r="N9496" s="217">
        <v>9.1518291982496507</v>
      </c>
      <c r="O9496" s="217">
        <v>8.8903483640139402</v>
      </c>
      <c r="P9496" s="217">
        <v>0.26148083423570401</v>
      </c>
      <c r="Q9496" s="217">
        <v>9.1518291982496507</v>
      </c>
      <c r="R9496" s="217">
        <v>8.8903483640139402</v>
      </c>
      <c r="S9496" s="217">
        <v>0.26148083423570401</v>
      </c>
      <c r="T9496" s="217">
        <v>9.1518291982496507</v>
      </c>
      <c r="U9496" s="217">
        <v>8.8903483640139402</v>
      </c>
      <c r="V9496" s="217">
        <v>0.26148083423570401</v>
      </c>
      <c r="W9496" s="217">
        <v>9.1518291982496507</v>
      </c>
      <c r="X9496" s="217">
        <v>8.8903483640139402</v>
      </c>
      <c r="Y9496" s="217">
        <v>0.26148083423570401</v>
      </c>
    </row>
    <row r="9497" spans="2:25">
      <c r="B9497" s="217" t="s">
        <v>9666</v>
      </c>
      <c r="C9497" s="217" t="s">
        <v>5935</v>
      </c>
      <c r="D9497" s="217" t="s">
        <v>21</v>
      </c>
      <c r="E9497" s="217" t="s">
        <v>88</v>
      </c>
      <c r="F9497" s="217" t="s">
        <v>12</v>
      </c>
      <c r="G9497" s="217" t="s">
        <v>5</v>
      </c>
      <c r="H9497" s="217" t="s">
        <v>5</v>
      </c>
      <c r="I9497" s="217">
        <v>109</v>
      </c>
      <c r="J9497" s="217">
        <v>103</v>
      </c>
      <c r="K9497" s="217">
        <v>6</v>
      </c>
      <c r="L9497" s="217">
        <v>291</v>
      </c>
      <c r="M9497" s="217">
        <v>12890</v>
      </c>
      <c r="N9497" s="217">
        <v>8.4561675717610605</v>
      </c>
      <c r="O9497" s="217">
        <v>7.9906904577191602</v>
      </c>
      <c r="P9497" s="217">
        <v>0.46547711404189301</v>
      </c>
      <c r="Q9497" s="217">
        <v>8.4561675717610605</v>
      </c>
      <c r="R9497" s="217">
        <v>7.9906904577191602</v>
      </c>
      <c r="S9497" s="217">
        <v>0.46547711404189301</v>
      </c>
      <c r="T9497" s="217">
        <v>8.4561675717610605</v>
      </c>
      <c r="U9497" s="217">
        <v>7.9906904577191602</v>
      </c>
      <c r="V9497" s="217">
        <v>0.46547711404189301</v>
      </c>
      <c r="W9497" s="217">
        <v>8.4561675717610605</v>
      </c>
      <c r="X9497" s="217">
        <v>7.9906904577191602</v>
      </c>
      <c r="Y9497" s="217">
        <v>0.46547711404189301</v>
      </c>
    </row>
    <row r="9498" spans="2:25">
      <c r="B9498" s="217" t="s">
        <v>9667</v>
      </c>
      <c r="C9498" s="217" t="s">
        <v>5935</v>
      </c>
      <c r="D9498" s="217" t="s">
        <v>21</v>
      </c>
      <c r="E9498" s="217" t="s">
        <v>88</v>
      </c>
      <c r="F9498" s="217" t="s">
        <v>9</v>
      </c>
      <c r="G9498" s="217" t="s">
        <v>5</v>
      </c>
      <c r="H9498" s="217" t="s">
        <v>170</v>
      </c>
      <c r="I9498" s="217">
        <v>2</v>
      </c>
      <c r="J9498" s="217">
        <v>0</v>
      </c>
      <c r="K9498" s="217">
        <v>2</v>
      </c>
      <c r="L9498" s="217">
        <v>71</v>
      </c>
      <c r="M9498" s="217">
        <v>1688.3800545547899</v>
      </c>
      <c r="N9498" s="217">
        <v>1.1845674169181</v>
      </c>
      <c r="O9498" s="217">
        <v>0</v>
      </c>
      <c r="P9498" s="217">
        <v>1.1845674169181</v>
      </c>
      <c r="Q9498" s="217">
        <v>1.1845674169181</v>
      </c>
      <c r="R9498" s="217">
        <v>0</v>
      </c>
      <c r="S9498" s="217">
        <v>1.1845674169181</v>
      </c>
      <c r="T9498" s="217">
        <v>1.1845674169181</v>
      </c>
      <c r="U9498" s="217">
        <v>0</v>
      </c>
      <c r="V9498" s="217">
        <v>1.1845674169181</v>
      </c>
      <c r="W9498" s="217">
        <v>1.1845674169181</v>
      </c>
      <c r="X9498" s="217">
        <v>0</v>
      </c>
      <c r="Y9498" s="217">
        <v>1.1845674169181</v>
      </c>
    </row>
    <row r="9499" spans="2:25">
      <c r="B9499" s="217" t="s">
        <v>9668</v>
      </c>
      <c r="C9499" s="217" t="s">
        <v>5935</v>
      </c>
      <c r="D9499" s="217" t="s">
        <v>21</v>
      </c>
      <c r="E9499" s="217" t="s">
        <v>88</v>
      </c>
      <c r="F9499" s="217" t="s">
        <v>9</v>
      </c>
      <c r="G9499" s="217" t="s">
        <v>5</v>
      </c>
      <c r="H9499" s="217" t="s">
        <v>172</v>
      </c>
      <c r="I9499" s="217">
        <v>7</v>
      </c>
      <c r="J9499" s="217">
        <v>7</v>
      </c>
      <c r="K9499" s="217">
        <v>0</v>
      </c>
      <c r="L9499" s="217">
        <v>74</v>
      </c>
      <c r="M9499" s="217">
        <v>2070.8943712639302</v>
      </c>
      <c r="N9499" s="217">
        <v>3.3801820590818901</v>
      </c>
      <c r="O9499" s="217">
        <v>3.3801820590818901</v>
      </c>
      <c r="P9499" s="217">
        <v>0</v>
      </c>
      <c r="Q9499" s="217">
        <v>3.3801820590818901</v>
      </c>
      <c r="R9499" s="217">
        <v>3.3801820590818901</v>
      </c>
      <c r="S9499" s="217">
        <v>0</v>
      </c>
      <c r="T9499" s="217">
        <v>3.3801820590818901</v>
      </c>
      <c r="U9499" s="217">
        <v>3.3801820590818901</v>
      </c>
      <c r="V9499" s="217">
        <v>0</v>
      </c>
      <c r="W9499" s="217">
        <v>3.3801820590818901</v>
      </c>
      <c r="X9499" s="217">
        <v>3.3801820590818901</v>
      </c>
      <c r="Y9499" s="217">
        <v>0</v>
      </c>
    </row>
    <row r="9500" spans="2:25">
      <c r="B9500" s="217" t="s">
        <v>9669</v>
      </c>
      <c r="C9500" s="217" t="s">
        <v>5935</v>
      </c>
      <c r="D9500" s="217" t="s">
        <v>21</v>
      </c>
      <c r="E9500" s="217" t="s">
        <v>88</v>
      </c>
      <c r="F9500" s="217" t="s">
        <v>9</v>
      </c>
      <c r="G9500" s="217" t="s">
        <v>5</v>
      </c>
      <c r="H9500" s="217" t="s">
        <v>174</v>
      </c>
      <c r="I9500" s="217">
        <v>10</v>
      </c>
      <c r="J9500" s="217">
        <v>7</v>
      </c>
      <c r="K9500" s="217">
        <v>3</v>
      </c>
      <c r="L9500" s="217">
        <v>68</v>
      </c>
      <c r="M9500" s="217">
        <v>2029.76857922211</v>
      </c>
      <c r="N9500" s="217">
        <v>4.9266700166540103</v>
      </c>
      <c r="O9500" s="217">
        <v>3.44866901165781</v>
      </c>
      <c r="P9500" s="217">
        <v>1.4780010049962</v>
      </c>
      <c r="Q9500" s="217">
        <v>4.9266700166540103</v>
      </c>
      <c r="R9500" s="217">
        <v>3.44866901165781</v>
      </c>
      <c r="S9500" s="217">
        <v>1.4780010049962</v>
      </c>
      <c r="T9500" s="217">
        <v>4.9266700166540103</v>
      </c>
      <c r="U9500" s="217">
        <v>3.44866901165781</v>
      </c>
      <c r="V9500" s="217">
        <v>1.4780010049962</v>
      </c>
      <c r="W9500" s="217">
        <v>4.9266700166540103</v>
      </c>
      <c r="X9500" s="217">
        <v>3.44866901165781</v>
      </c>
      <c r="Y9500" s="217">
        <v>1.4780010049962</v>
      </c>
    </row>
    <row r="9501" spans="2:25">
      <c r="B9501" s="217" t="s">
        <v>9670</v>
      </c>
      <c r="C9501" s="217" t="s">
        <v>5935</v>
      </c>
      <c r="D9501" s="217" t="s">
        <v>21</v>
      </c>
      <c r="E9501" s="217" t="s">
        <v>88</v>
      </c>
      <c r="F9501" s="217" t="s">
        <v>9</v>
      </c>
      <c r="G9501" s="217" t="s">
        <v>5</v>
      </c>
      <c r="H9501" s="217" t="s">
        <v>176</v>
      </c>
      <c r="I9501" s="217">
        <v>10</v>
      </c>
      <c r="J9501" s="217">
        <v>8</v>
      </c>
      <c r="K9501" s="217">
        <v>2</v>
      </c>
      <c r="L9501" s="217">
        <v>88</v>
      </c>
      <c r="M9501" s="217">
        <v>3460.48747414027</v>
      </c>
      <c r="N9501" s="217">
        <v>2.8897662756269402</v>
      </c>
      <c r="O9501" s="217">
        <v>2.3118130205015501</v>
      </c>
      <c r="P9501" s="217">
        <v>0.57795325512538798</v>
      </c>
      <c r="Q9501" s="217">
        <v>2.8897662756269402</v>
      </c>
      <c r="R9501" s="217">
        <v>2.3118130205015501</v>
      </c>
      <c r="S9501" s="217">
        <v>0.57795325512538798</v>
      </c>
      <c r="T9501" s="217">
        <v>2.8897662756269402</v>
      </c>
      <c r="U9501" s="217">
        <v>2.3118130205015501</v>
      </c>
      <c r="V9501" s="217">
        <v>0.57795325512538798</v>
      </c>
      <c r="W9501" s="217">
        <v>2.8897662756269402</v>
      </c>
      <c r="X9501" s="217">
        <v>2.3118130205015501</v>
      </c>
      <c r="Y9501" s="217">
        <v>0.57795325512538798</v>
      </c>
    </row>
    <row r="9502" spans="2:25">
      <c r="B9502" s="217" t="s">
        <v>9671</v>
      </c>
      <c r="C9502" s="217" t="s">
        <v>5935</v>
      </c>
      <c r="D9502" s="217" t="s">
        <v>21</v>
      </c>
      <c r="E9502" s="217" t="s">
        <v>88</v>
      </c>
      <c r="F9502" s="217" t="s">
        <v>9</v>
      </c>
      <c r="G9502" s="217" t="s">
        <v>5</v>
      </c>
      <c r="H9502" s="217" t="s">
        <v>178</v>
      </c>
      <c r="I9502" s="217">
        <v>26</v>
      </c>
      <c r="J9502" s="217">
        <v>20</v>
      </c>
      <c r="K9502" s="217">
        <v>6</v>
      </c>
      <c r="L9502" s="217">
        <v>112</v>
      </c>
      <c r="M9502" s="217">
        <v>3270.4695208189</v>
      </c>
      <c r="N9502" s="217">
        <v>7.9499288510384201</v>
      </c>
      <c r="O9502" s="217">
        <v>6.1153298854141704</v>
      </c>
      <c r="P9502" s="217">
        <v>1.8345989656242501</v>
      </c>
      <c r="Q9502" s="217">
        <v>7.9499288510384201</v>
      </c>
      <c r="R9502" s="217">
        <v>6.1153298854141704</v>
      </c>
      <c r="S9502" s="217">
        <v>1.8345989656242501</v>
      </c>
      <c r="T9502" s="217">
        <v>7.9499288510384201</v>
      </c>
      <c r="U9502" s="217">
        <v>6.1153298854141704</v>
      </c>
      <c r="V9502" s="217">
        <v>1.8345989656242501</v>
      </c>
      <c r="W9502" s="217">
        <v>7.9499288510384201</v>
      </c>
      <c r="X9502" s="217">
        <v>6.1153298854141704</v>
      </c>
      <c r="Y9502" s="217">
        <v>1.8345989656242501</v>
      </c>
    </row>
    <row r="9503" spans="2:25">
      <c r="B9503" s="217" t="s">
        <v>9672</v>
      </c>
      <c r="C9503" s="217" t="s">
        <v>5935</v>
      </c>
      <c r="D9503" s="217" t="s">
        <v>21</v>
      </c>
      <c r="E9503" s="217" t="s">
        <v>88</v>
      </c>
      <c r="F9503" s="217" t="s">
        <v>9</v>
      </c>
      <c r="G9503" s="217" t="s">
        <v>5</v>
      </c>
      <c r="H9503" s="217" t="s">
        <v>5</v>
      </c>
      <c r="I9503" s="217">
        <v>55</v>
      </c>
      <c r="J9503" s="217">
        <v>42</v>
      </c>
      <c r="K9503" s="217">
        <v>13</v>
      </c>
      <c r="L9503" s="217">
        <v>413</v>
      </c>
      <c r="M9503" s="217">
        <v>12520</v>
      </c>
      <c r="N9503" s="217">
        <v>4.3929712460063897</v>
      </c>
      <c r="O9503" s="217">
        <v>3.3546325878594199</v>
      </c>
      <c r="P9503" s="217">
        <v>1.03833865814696</v>
      </c>
      <c r="Q9503" s="217">
        <v>4.3929712460063897</v>
      </c>
      <c r="R9503" s="217">
        <v>3.3546325878594199</v>
      </c>
      <c r="S9503" s="217">
        <v>1.03833865814696</v>
      </c>
      <c r="T9503" s="217">
        <v>4.3929712460063897</v>
      </c>
      <c r="U9503" s="217">
        <v>3.3546325878594199</v>
      </c>
      <c r="V9503" s="217">
        <v>1.03833865814696</v>
      </c>
      <c r="W9503" s="217">
        <v>4.3929712460063897</v>
      </c>
      <c r="X9503" s="217">
        <v>3.3546325878594199</v>
      </c>
      <c r="Y9503" s="217">
        <v>1.03833865814696</v>
      </c>
    </row>
    <row r="9504" spans="2:25">
      <c r="B9504" s="217" t="s">
        <v>9673</v>
      </c>
      <c r="C9504" s="217" t="s">
        <v>5935</v>
      </c>
      <c r="D9504" s="217" t="s">
        <v>21</v>
      </c>
      <c r="E9504" s="217" t="s">
        <v>88</v>
      </c>
      <c r="F9504" s="217" t="s">
        <v>5</v>
      </c>
      <c r="G9504" s="217" t="s">
        <v>5</v>
      </c>
      <c r="H9504" s="217" t="s">
        <v>170</v>
      </c>
      <c r="I9504" s="217">
        <v>26</v>
      </c>
      <c r="J9504" s="217">
        <v>22</v>
      </c>
      <c r="K9504" s="217">
        <v>4</v>
      </c>
      <c r="L9504" s="217">
        <v>130</v>
      </c>
      <c r="M9504" s="217">
        <v>3217.5934898628102</v>
      </c>
      <c r="N9504" s="217">
        <v>8.0805732861886597</v>
      </c>
      <c r="O9504" s="217">
        <v>6.8374081652365604</v>
      </c>
      <c r="P9504" s="217">
        <v>1.2431651209521</v>
      </c>
      <c r="Q9504" s="217">
        <v>8.0805732861886597</v>
      </c>
      <c r="R9504" s="217">
        <v>6.8374081652365604</v>
      </c>
      <c r="S9504" s="217">
        <v>1.2431651209521</v>
      </c>
      <c r="T9504" s="217">
        <v>8.0805732861886597</v>
      </c>
      <c r="U9504" s="217">
        <v>6.8374081652365604</v>
      </c>
      <c r="V9504" s="217">
        <v>1.2431651209521</v>
      </c>
      <c r="W9504" s="217">
        <v>8.0805732861886597</v>
      </c>
      <c r="X9504" s="217">
        <v>6.8374081652365604</v>
      </c>
      <c r="Y9504" s="217">
        <v>1.2431651209521</v>
      </c>
    </row>
    <row r="9505" spans="2:25">
      <c r="B9505" s="217" t="s">
        <v>9674</v>
      </c>
      <c r="C9505" s="217" t="s">
        <v>5935</v>
      </c>
      <c r="D9505" s="217" t="s">
        <v>21</v>
      </c>
      <c r="E9505" s="217" t="s">
        <v>88</v>
      </c>
      <c r="F9505" s="217" t="s">
        <v>5</v>
      </c>
      <c r="G9505" s="217" t="s">
        <v>5</v>
      </c>
      <c r="H9505" s="217" t="s">
        <v>172</v>
      </c>
      <c r="I9505" s="217">
        <v>28</v>
      </c>
      <c r="J9505" s="217">
        <v>26</v>
      </c>
      <c r="K9505" s="217">
        <v>2</v>
      </c>
      <c r="L9505" s="217">
        <v>130</v>
      </c>
      <c r="M9505" s="217">
        <v>3863.0349727797002</v>
      </c>
      <c r="N9505" s="217">
        <v>7.2481870335883096</v>
      </c>
      <c r="O9505" s="217">
        <v>6.7304593883320001</v>
      </c>
      <c r="P9505" s="217">
        <v>0.51772764525630799</v>
      </c>
      <c r="Q9505" s="217">
        <v>7.2481870335883096</v>
      </c>
      <c r="R9505" s="217">
        <v>6.7304593883320001</v>
      </c>
      <c r="S9505" s="217">
        <v>0.51772764525630799</v>
      </c>
      <c r="T9505" s="217">
        <v>7.2481870335883096</v>
      </c>
      <c r="U9505" s="217">
        <v>6.7304593883320001</v>
      </c>
      <c r="V9505" s="217">
        <v>0.51772764525630799</v>
      </c>
      <c r="W9505" s="217">
        <v>7.2481870335883096</v>
      </c>
      <c r="X9505" s="217">
        <v>6.7304593883320001</v>
      </c>
      <c r="Y9505" s="217">
        <v>0.51772764525630799</v>
      </c>
    </row>
    <row r="9506" spans="2:25">
      <c r="B9506" s="217" t="s">
        <v>9675</v>
      </c>
      <c r="C9506" s="217" t="s">
        <v>5935</v>
      </c>
      <c r="D9506" s="217" t="s">
        <v>21</v>
      </c>
      <c r="E9506" s="217" t="s">
        <v>88</v>
      </c>
      <c r="F9506" s="217" t="s">
        <v>5</v>
      </c>
      <c r="G9506" s="217" t="s">
        <v>5</v>
      </c>
      <c r="H9506" s="217" t="s">
        <v>174</v>
      </c>
      <c r="I9506" s="217">
        <v>27</v>
      </c>
      <c r="J9506" s="217">
        <v>24</v>
      </c>
      <c r="K9506" s="217">
        <v>3</v>
      </c>
      <c r="L9506" s="217">
        <v>114</v>
      </c>
      <c r="M9506" s="217">
        <v>3908.8552222059402</v>
      </c>
      <c r="N9506" s="217">
        <v>6.9073932046945297</v>
      </c>
      <c r="O9506" s="217">
        <v>6.1399050708395801</v>
      </c>
      <c r="P9506" s="217">
        <v>0.76748813385494696</v>
      </c>
      <c r="Q9506" s="217">
        <v>6.9073932046945297</v>
      </c>
      <c r="R9506" s="217">
        <v>6.1399050708395801</v>
      </c>
      <c r="S9506" s="217">
        <v>0.76748813385494696</v>
      </c>
      <c r="T9506" s="217">
        <v>6.9073932046945297</v>
      </c>
      <c r="U9506" s="217">
        <v>6.1399050708395801</v>
      </c>
      <c r="V9506" s="217">
        <v>0.76748813385494696</v>
      </c>
      <c r="W9506" s="217">
        <v>6.9073932046945297</v>
      </c>
      <c r="X9506" s="217">
        <v>6.1399050708395801</v>
      </c>
      <c r="Y9506" s="217">
        <v>0.76748813385494696</v>
      </c>
    </row>
    <row r="9507" spans="2:25">
      <c r="B9507" s="217" t="s">
        <v>9676</v>
      </c>
      <c r="C9507" s="217" t="s">
        <v>5935</v>
      </c>
      <c r="D9507" s="217" t="s">
        <v>21</v>
      </c>
      <c r="E9507" s="217" t="s">
        <v>88</v>
      </c>
      <c r="F9507" s="217" t="s">
        <v>5</v>
      </c>
      <c r="G9507" s="217" t="s">
        <v>5</v>
      </c>
      <c r="H9507" s="217" t="s">
        <v>176</v>
      </c>
      <c r="I9507" s="217">
        <v>22</v>
      </c>
      <c r="J9507" s="217">
        <v>19</v>
      </c>
      <c r="K9507" s="217">
        <v>3</v>
      </c>
      <c r="L9507" s="217">
        <v>132</v>
      </c>
      <c r="M9507" s="217">
        <v>7325.6747216224103</v>
      </c>
      <c r="N9507" s="217">
        <v>3.0031363438872001</v>
      </c>
      <c r="O9507" s="217">
        <v>2.59361775153894</v>
      </c>
      <c r="P9507" s="217">
        <v>0.409518592348254</v>
      </c>
      <c r="Q9507" s="217">
        <v>3.0031363438872001</v>
      </c>
      <c r="R9507" s="217">
        <v>2.59361775153894</v>
      </c>
      <c r="S9507" s="217">
        <v>0.409518592348254</v>
      </c>
      <c r="T9507" s="217">
        <v>3.0031363438872001</v>
      </c>
      <c r="U9507" s="217">
        <v>2.59361775153894</v>
      </c>
      <c r="V9507" s="217">
        <v>0.409518592348254</v>
      </c>
      <c r="W9507" s="217">
        <v>3.0031363438872001</v>
      </c>
      <c r="X9507" s="217">
        <v>2.59361775153894</v>
      </c>
      <c r="Y9507" s="217">
        <v>0.409518592348254</v>
      </c>
    </row>
    <row r="9508" spans="2:25">
      <c r="B9508" s="217" t="s">
        <v>9677</v>
      </c>
      <c r="C9508" s="217" t="s">
        <v>5935</v>
      </c>
      <c r="D9508" s="217" t="s">
        <v>21</v>
      </c>
      <c r="E9508" s="217" t="s">
        <v>88</v>
      </c>
      <c r="F9508" s="217" t="s">
        <v>5</v>
      </c>
      <c r="G9508" s="217" t="s">
        <v>5</v>
      </c>
      <c r="H9508" s="217" t="s">
        <v>178</v>
      </c>
      <c r="I9508" s="217">
        <v>62</v>
      </c>
      <c r="J9508" s="217">
        <v>55</v>
      </c>
      <c r="K9508" s="217">
        <v>7</v>
      </c>
      <c r="L9508" s="217">
        <v>200</v>
      </c>
      <c r="M9508" s="217">
        <v>7094.8415935291296</v>
      </c>
      <c r="N9508" s="217">
        <v>8.7387433789286106</v>
      </c>
      <c r="O9508" s="217">
        <v>7.7521110619528004</v>
      </c>
      <c r="P9508" s="217">
        <v>0.98663231697581</v>
      </c>
      <c r="Q9508" s="217">
        <v>8.7387433789286106</v>
      </c>
      <c r="R9508" s="217">
        <v>7.7521110619528004</v>
      </c>
      <c r="S9508" s="217">
        <v>0.98663231697581</v>
      </c>
      <c r="T9508" s="217">
        <v>8.7387433789286106</v>
      </c>
      <c r="U9508" s="217">
        <v>7.7521110619528004</v>
      </c>
      <c r="V9508" s="217">
        <v>0.98663231697581</v>
      </c>
      <c r="W9508" s="217">
        <v>8.7387433789286106</v>
      </c>
      <c r="X9508" s="217">
        <v>7.7521110619528004</v>
      </c>
      <c r="Y9508" s="217">
        <v>0.98663231697581</v>
      </c>
    </row>
    <row r="9509" spans="2:25">
      <c r="B9509" s="217" t="s">
        <v>9678</v>
      </c>
      <c r="C9509" s="217" t="s">
        <v>5935</v>
      </c>
      <c r="D9509" s="217" t="s">
        <v>21</v>
      </c>
      <c r="E9509" s="217" t="s">
        <v>88</v>
      </c>
      <c r="F9509" s="217" t="s">
        <v>5</v>
      </c>
      <c r="G9509" s="217" t="s">
        <v>5</v>
      </c>
      <c r="H9509" s="217" t="s">
        <v>5</v>
      </c>
      <c r="I9509" s="217">
        <v>165</v>
      </c>
      <c r="J9509" s="217">
        <v>146</v>
      </c>
      <c r="K9509" s="217">
        <v>19</v>
      </c>
      <c r="L9509" s="217">
        <v>706</v>
      </c>
      <c r="M9509" s="217">
        <v>25410</v>
      </c>
      <c r="N9509" s="217">
        <v>6.4935064935064899</v>
      </c>
      <c r="O9509" s="217">
        <v>5.7457693821330196</v>
      </c>
      <c r="P9509" s="217">
        <v>0.74773711137347498</v>
      </c>
      <c r="Q9509" s="217">
        <v>6.4935064935064899</v>
      </c>
      <c r="R9509" s="217">
        <v>5.7457693821330196</v>
      </c>
      <c r="S9509" s="217">
        <v>0.74773711137347498</v>
      </c>
      <c r="T9509" s="217">
        <v>6.4935064935064899</v>
      </c>
      <c r="U9509" s="217">
        <v>5.7457693821330196</v>
      </c>
      <c r="V9509" s="217">
        <v>0.74773711137347498</v>
      </c>
      <c r="W9509" s="217">
        <v>6.4935064935064899</v>
      </c>
      <c r="X9509" s="217">
        <v>5.7457693821330196</v>
      </c>
      <c r="Y9509" s="217">
        <v>0.74773711137347498</v>
      </c>
    </row>
    <row r="9510" spans="2:25">
      <c r="B9510" s="217" t="s">
        <v>9679</v>
      </c>
      <c r="C9510" s="217" t="s">
        <v>5935</v>
      </c>
      <c r="D9510" s="217" t="s">
        <v>22</v>
      </c>
      <c r="E9510" s="217" t="s">
        <v>86</v>
      </c>
      <c r="F9510" s="217" t="s">
        <v>12</v>
      </c>
      <c r="G9510" s="217" t="s">
        <v>10</v>
      </c>
      <c r="H9510" s="217" t="s">
        <v>170</v>
      </c>
      <c r="I9510" s="217">
        <v>0</v>
      </c>
      <c r="J9510" s="217">
        <v>0</v>
      </c>
      <c r="K9510" s="217">
        <v>0</v>
      </c>
      <c r="L9510" s="217">
        <v>2</v>
      </c>
      <c r="M9510" s="217">
        <v>55.5555555555556</v>
      </c>
      <c r="N9510" s="217">
        <v>0</v>
      </c>
      <c r="O9510" s="217">
        <v>0</v>
      </c>
      <c r="P9510" s="217">
        <v>0</v>
      </c>
      <c r="Q9510" s="217">
        <v>0</v>
      </c>
      <c r="R9510" s="217">
        <v>0</v>
      </c>
      <c r="S9510" s="217">
        <v>0</v>
      </c>
      <c r="T9510" s="217">
        <v>0</v>
      </c>
      <c r="U9510" s="217">
        <v>0</v>
      </c>
      <c r="V9510" s="217">
        <v>0</v>
      </c>
      <c r="W9510" s="217">
        <v>0</v>
      </c>
      <c r="X9510" s="217">
        <v>0</v>
      </c>
      <c r="Y9510" s="217">
        <v>0</v>
      </c>
    </row>
    <row r="9511" spans="2:25">
      <c r="B9511" s="217" t="s">
        <v>9680</v>
      </c>
      <c r="C9511" s="217" t="s">
        <v>5935</v>
      </c>
      <c r="D9511" s="217" t="s">
        <v>22</v>
      </c>
      <c r="E9511" s="217" t="s">
        <v>86</v>
      </c>
      <c r="F9511" s="217" t="s">
        <v>12</v>
      </c>
      <c r="G9511" s="217" t="s">
        <v>10</v>
      </c>
      <c r="H9511" s="217" t="s">
        <v>172</v>
      </c>
      <c r="I9511" s="217">
        <v>1</v>
      </c>
      <c r="J9511" s="217">
        <v>1</v>
      </c>
      <c r="K9511" s="217">
        <v>0</v>
      </c>
      <c r="L9511" s="217">
        <v>1</v>
      </c>
      <c r="M9511" s="217">
        <v>44.4444444444444</v>
      </c>
      <c r="N9511" s="217">
        <v>22.5</v>
      </c>
      <c r="O9511" s="217">
        <v>22.5</v>
      </c>
      <c r="P9511" s="217">
        <v>0</v>
      </c>
      <c r="Q9511" s="217">
        <v>22.5</v>
      </c>
      <c r="R9511" s="217">
        <v>22.5</v>
      </c>
      <c r="S9511" s="217">
        <v>0</v>
      </c>
      <c r="T9511" s="217">
        <v>22.5</v>
      </c>
      <c r="U9511" s="217">
        <v>22.5</v>
      </c>
      <c r="V9511" s="217">
        <v>0</v>
      </c>
      <c r="W9511" s="217">
        <v>22.5</v>
      </c>
      <c r="X9511" s="217">
        <v>22.5</v>
      </c>
      <c r="Y9511" s="217">
        <v>0</v>
      </c>
    </row>
    <row r="9512" spans="2:25">
      <c r="B9512" s="217" t="s">
        <v>9681</v>
      </c>
      <c r="C9512" s="217" t="s">
        <v>5935</v>
      </c>
      <c r="D9512" s="217" t="s">
        <v>22</v>
      </c>
      <c r="E9512" s="217" t="s">
        <v>86</v>
      </c>
      <c r="F9512" s="217" t="s">
        <v>12</v>
      </c>
      <c r="G9512" s="217" t="s">
        <v>10</v>
      </c>
      <c r="H9512" s="217" t="s">
        <v>174</v>
      </c>
      <c r="I9512" s="217">
        <v>0</v>
      </c>
      <c r="J9512" s="217">
        <v>0</v>
      </c>
      <c r="K9512" s="217">
        <v>0</v>
      </c>
      <c r="L9512" s="217">
        <v>1</v>
      </c>
      <c r="M9512" s="217">
        <v>133.333333333333</v>
      </c>
      <c r="N9512" s="217">
        <v>0</v>
      </c>
      <c r="O9512" s="217">
        <v>0</v>
      </c>
      <c r="P9512" s="217">
        <v>0</v>
      </c>
      <c r="Q9512" s="217">
        <v>0</v>
      </c>
      <c r="R9512" s="217">
        <v>0</v>
      </c>
      <c r="S9512" s="217">
        <v>0</v>
      </c>
      <c r="T9512" s="217">
        <v>0</v>
      </c>
      <c r="U9512" s="217">
        <v>0</v>
      </c>
      <c r="V9512" s="217">
        <v>0</v>
      </c>
      <c r="W9512" s="217">
        <v>0</v>
      </c>
      <c r="X9512" s="217">
        <v>0</v>
      </c>
      <c r="Y9512" s="217">
        <v>0</v>
      </c>
    </row>
    <row r="9513" spans="2:25">
      <c r="B9513" s="217" t="s">
        <v>9682</v>
      </c>
      <c r="C9513" s="217" t="s">
        <v>5935</v>
      </c>
      <c r="D9513" s="217" t="s">
        <v>22</v>
      </c>
      <c r="E9513" s="217" t="s">
        <v>86</v>
      </c>
      <c r="F9513" s="217" t="s">
        <v>12</v>
      </c>
      <c r="G9513" s="217" t="s">
        <v>10</v>
      </c>
      <c r="H9513" s="217" t="s">
        <v>176</v>
      </c>
      <c r="I9513" s="217">
        <v>0</v>
      </c>
      <c r="J9513" s="217">
        <v>0</v>
      </c>
      <c r="K9513" s="217">
        <v>0</v>
      </c>
      <c r="L9513" s="217">
        <v>1</v>
      </c>
      <c r="M9513" s="217">
        <v>255.555555555556</v>
      </c>
      <c r="N9513" s="217">
        <v>0</v>
      </c>
      <c r="O9513" s="217">
        <v>0</v>
      </c>
      <c r="P9513" s="217">
        <v>0</v>
      </c>
      <c r="Q9513" s="217">
        <v>0</v>
      </c>
      <c r="R9513" s="217">
        <v>0</v>
      </c>
      <c r="S9513" s="217">
        <v>0</v>
      </c>
      <c r="T9513" s="217">
        <v>0</v>
      </c>
      <c r="U9513" s="217">
        <v>0</v>
      </c>
      <c r="V9513" s="217">
        <v>0</v>
      </c>
      <c r="W9513" s="217">
        <v>0</v>
      </c>
      <c r="X9513" s="217">
        <v>0</v>
      </c>
      <c r="Y9513" s="217">
        <v>0</v>
      </c>
    </row>
    <row r="9514" spans="2:25">
      <c r="B9514" s="217" t="s">
        <v>9683</v>
      </c>
      <c r="C9514" s="217" t="s">
        <v>5935</v>
      </c>
      <c r="D9514" s="217" t="s">
        <v>22</v>
      </c>
      <c r="E9514" s="217" t="s">
        <v>86</v>
      </c>
      <c r="F9514" s="217" t="s">
        <v>12</v>
      </c>
      <c r="G9514" s="217" t="s">
        <v>10</v>
      </c>
      <c r="H9514" s="217" t="s">
        <v>178</v>
      </c>
      <c r="I9514" s="217">
        <v>2</v>
      </c>
      <c r="J9514" s="217">
        <v>1</v>
      </c>
      <c r="K9514" s="217">
        <v>1</v>
      </c>
      <c r="L9514" s="217">
        <v>22</v>
      </c>
      <c r="M9514" s="217">
        <v>911.11111111111097</v>
      </c>
      <c r="N9514" s="217">
        <v>2.1951219512195101</v>
      </c>
      <c r="O9514" s="217">
        <v>1.09756097560976</v>
      </c>
      <c r="P9514" s="217">
        <v>1.09756097560976</v>
      </c>
      <c r="Q9514" s="217">
        <v>2.1951219512195101</v>
      </c>
      <c r="R9514" s="217">
        <v>1.09756097560976</v>
      </c>
      <c r="S9514" s="217">
        <v>1.09756097560976</v>
      </c>
      <c r="T9514" s="217">
        <v>2.1951219512195101</v>
      </c>
      <c r="U9514" s="217">
        <v>1.09756097560976</v>
      </c>
      <c r="V9514" s="217">
        <v>1.09756097560976</v>
      </c>
      <c r="W9514" s="217">
        <v>2.1951219512195101</v>
      </c>
      <c r="X9514" s="217">
        <v>1.09756097560976</v>
      </c>
      <c r="Y9514" s="217">
        <v>1.09756097560976</v>
      </c>
    </row>
    <row r="9515" spans="2:25">
      <c r="B9515" s="217" t="s">
        <v>9684</v>
      </c>
      <c r="C9515" s="217" t="s">
        <v>5935</v>
      </c>
      <c r="D9515" s="217" t="s">
        <v>22</v>
      </c>
      <c r="E9515" s="217" t="s">
        <v>86</v>
      </c>
      <c r="F9515" s="217" t="s">
        <v>12</v>
      </c>
      <c r="G9515" s="217" t="s">
        <v>10</v>
      </c>
      <c r="H9515" s="217" t="s">
        <v>5</v>
      </c>
      <c r="I9515" s="217">
        <v>3</v>
      </c>
      <c r="J9515" s="217">
        <v>2</v>
      </c>
      <c r="K9515" s="217">
        <v>1</v>
      </c>
      <c r="L9515" s="217">
        <v>27</v>
      </c>
      <c r="M9515" s="217">
        <v>1400</v>
      </c>
      <c r="N9515" s="217">
        <v>2.1428571428571401</v>
      </c>
      <c r="O9515" s="217">
        <v>1.4285714285714299</v>
      </c>
      <c r="P9515" s="217">
        <v>0.71428571428571397</v>
      </c>
      <c r="Q9515" s="217">
        <v>2.1428571428571401</v>
      </c>
      <c r="R9515" s="217">
        <v>1.4285714285714299</v>
      </c>
      <c r="S9515" s="217">
        <v>0.71428571428571397</v>
      </c>
      <c r="T9515" s="217">
        <v>2.1428571428571401</v>
      </c>
      <c r="U9515" s="217">
        <v>1.4285714285714299</v>
      </c>
      <c r="V9515" s="217">
        <v>0.71428571428571397</v>
      </c>
      <c r="W9515" s="217">
        <v>2.1428571428571401</v>
      </c>
      <c r="X9515" s="217">
        <v>1.4285714285714299</v>
      </c>
      <c r="Y9515" s="217">
        <v>0.71428571428571397</v>
      </c>
    </row>
    <row r="9516" spans="2:25">
      <c r="B9516" s="217" t="s">
        <v>9685</v>
      </c>
      <c r="C9516" s="217" t="s">
        <v>5935</v>
      </c>
      <c r="D9516" s="217" t="s">
        <v>22</v>
      </c>
      <c r="E9516" s="217" t="s">
        <v>86</v>
      </c>
      <c r="F9516" s="217" t="s">
        <v>9</v>
      </c>
      <c r="G9516" s="217" t="s">
        <v>10</v>
      </c>
      <c r="H9516" s="217" t="s">
        <v>170</v>
      </c>
      <c r="I9516" s="217">
        <v>0</v>
      </c>
      <c r="J9516" s="217">
        <v>0</v>
      </c>
      <c r="K9516" s="217">
        <v>0</v>
      </c>
      <c r="L9516" s="217">
        <v>2</v>
      </c>
      <c r="M9516" s="217">
        <v>43.142857142857103</v>
      </c>
      <c r="N9516" s="217">
        <v>0</v>
      </c>
      <c r="O9516" s="217">
        <v>0</v>
      </c>
      <c r="P9516" s="217">
        <v>0</v>
      </c>
      <c r="Q9516" s="217">
        <v>0</v>
      </c>
      <c r="R9516" s="217">
        <v>0</v>
      </c>
      <c r="S9516" s="217">
        <v>0</v>
      </c>
      <c r="T9516" s="217">
        <v>0</v>
      </c>
      <c r="U9516" s="217">
        <v>0</v>
      </c>
      <c r="V9516" s="217">
        <v>0</v>
      </c>
      <c r="W9516" s="217">
        <v>0</v>
      </c>
      <c r="X9516" s="217">
        <v>0</v>
      </c>
      <c r="Y9516" s="217">
        <v>0</v>
      </c>
    </row>
    <row r="9517" spans="2:25">
      <c r="B9517" s="217" t="s">
        <v>9686</v>
      </c>
      <c r="C9517" s="217" t="s">
        <v>5935</v>
      </c>
      <c r="D9517" s="217" t="s">
        <v>22</v>
      </c>
      <c r="E9517" s="217" t="s">
        <v>86</v>
      </c>
      <c r="F9517" s="217" t="s">
        <v>9</v>
      </c>
      <c r="G9517" s="217" t="s">
        <v>10</v>
      </c>
      <c r="H9517" s="217" t="s">
        <v>172</v>
      </c>
      <c r="I9517" s="217">
        <v>0</v>
      </c>
      <c r="J9517" s="217">
        <v>0</v>
      </c>
      <c r="K9517" s="217">
        <v>0</v>
      </c>
      <c r="L9517" s="217">
        <v>0</v>
      </c>
      <c r="M9517" s="217">
        <v>53.928571428571402</v>
      </c>
      <c r="N9517" s="217">
        <v>0</v>
      </c>
      <c r="O9517" s="217">
        <v>0</v>
      </c>
      <c r="P9517" s="217">
        <v>0</v>
      </c>
      <c r="Q9517" s="217">
        <v>0</v>
      </c>
      <c r="R9517" s="217">
        <v>0</v>
      </c>
      <c r="S9517" s="217">
        <v>0</v>
      </c>
      <c r="T9517" s="217">
        <v>0</v>
      </c>
      <c r="U9517" s="217">
        <v>0</v>
      </c>
      <c r="V9517" s="217">
        <v>0</v>
      </c>
      <c r="W9517" s="217">
        <v>0</v>
      </c>
      <c r="X9517" s="217">
        <v>0</v>
      </c>
      <c r="Y9517" s="217">
        <v>0</v>
      </c>
    </row>
    <row r="9518" spans="2:25">
      <c r="B9518" s="217" t="s">
        <v>9687</v>
      </c>
      <c r="C9518" s="217" t="s">
        <v>5935</v>
      </c>
      <c r="D9518" s="217" t="s">
        <v>22</v>
      </c>
      <c r="E9518" s="217" t="s">
        <v>86</v>
      </c>
      <c r="F9518" s="217" t="s">
        <v>9</v>
      </c>
      <c r="G9518" s="217" t="s">
        <v>10</v>
      </c>
      <c r="H9518" s="217" t="s">
        <v>174</v>
      </c>
      <c r="I9518" s="217">
        <v>0</v>
      </c>
      <c r="J9518" s="217">
        <v>0</v>
      </c>
      <c r="K9518" s="217">
        <v>0</v>
      </c>
      <c r="L9518" s="217">
        <v>0</v>
      </c>
      <c r="M9518" s="217">
        <v>140.21428571428601</v>
      </c>
      <c r="N9518" s="217">
        <v>0</v>
      </c>
      <c r="O9518" s="217">
        <v>0</v>
      </c>
      <c r="P9518" s="217">
        <v>0</v>
      </c>
      <c r="Q9518" s="217">
        <v>0</v>
      </c>
      <c r="R9518" s="217">
        <v>0</v>
      </c>
      <c r="S9518" s="217">
        <v>0</v>
      </c>
      <c r="T9518" s="217">
        <v>0</v>
      </c>
      <c r="U9518" s="217">
        <v>0</v>
      </c>
      <c r="V9518" s="217">
        <v>0</v>
      </c>
      <c r="W9518" s="217">
        <v>0</v>
      </c>
      <c r="X9518" s="217">
        <v>0</v>
      </c>
      <c r="Y9518" s="217">
        <v>0</v>
      </c>
    </row>
    <row r="9519" spans="2:25">
      <c r="B9519" s="217" t="s">
        <v>9688</v>
      </c>
      <c r="C9519" s="217" t="s">
        <v>5935</v>
      </c>
      <c r="D9519" s="217" t="s">
        <v>22</v>
      </c>
      <c r="E9519" s="217" t="s">
        <v>86</v>
      </c>
      <c r="F9519" s="217" t="s">
        <v>9</v>
      </c>
      <c r="G9519" s="217" t="s">
        <v>10</v>
      </c>
      <c r="H9519" s="217" t="s">
        <v>176</v>
      </c>
      <c r="I9519" s="217">
        <v>1</v>
      </c>
      <c r="J9519" s="217">
        <v>0</v>
      </c>
      <c r="K9519" s="217">
        <v>1</v>
      </c>
      <c r="L9519" s="217">
        <v>1</v>
      </c>
      <c r="M9519" s="217">
        <v>248.07142857142901</v>
      </c>
      <c r="N9519" s="217">
        <v>4.0310970342643202</v>
      </c>
      <c r="O9519" s="217">
        <v>0</v>
      </c>
      <c r="P9519" s="217">
        <v>4.0310970342643202</v>
      </c>
      <c r="Q9519" s="217">
        <v>4.0310970342643202</v>
      </c>
      <c r="R9519" s="217">
        <v>0</v>
      </c>
      <c r="S9519" s="217">
        <v>4.0310970342643202</v>
      </c>
      <c r="T9519" s="217">
        <v>4.0310970342643202</v>
      </c>
      <c r="U9519" s="217">
        <v>0</v>
      </c>
      <c r="V9519" s="217">
        <v>4.0310970342643202</v>
      </c>
      <c r="W9519" s="217">
        <v>4.0310970342643202</v>
      </c>
      <c r="X9519" s="217">
        <v>0</v>
      </c>
      <c r="Y9519" s="217">
        <v>4.0310970342643202</v>
      </c>
    </row>
    <row r="9520" spans="2:25">
      <c r="B9520" s="217" t="s">
        <v>9689</v>
      </c>
      <c r="C9520" s="217" t="s">
        <v>5935</v>
      </c>
      <c r="D9520" s="217" t="s">
        <v>22</v>
      </c>
      <c r="E9520" s="217" t="s">
        <v>86</v>
      </c>
      <c r="F9520" s="217" t="s">
        <v>9</v>
      </c>
      <c r="G9520" s="217" t="s">
        <v>10</v>
      </c>
      <c r="H9520" s="217" t="s">
        <v>178</v>
      </c>
      <c r="I9520" s="217">
        <v>0</v>
      </c>
      <c r="J9520" s="217">
        <v>0</v>
      </c>
      <c r="K9520" s="217">
        <v>0</v>
      </c>
      <c r="L9520" s="217">
        <v>18</v>
      </c>
      <c r="M9520" s="217">
        <v>1024.6428571428601</v>
      </c>
      <c r="N9520" s="217">
        <v>0</v>
      </c>
      <c r="O9520" s="217">
        <v>0</v>
      </c>
      <c r="P9520" s="217">
        <v>0</v>
      </c>
      <c r="Q9520" s="217">
        <v>0</v>
      </c>
      <c r="R9520" s="217">
        <v>0</v>
      </c>
      <c r="S9520" s="217">
        <v>0</v>
      </c>
      <c r="T9520" s="217">
        <v>0</v>
      </c>
      <c r="U9520" s="217">
        <v>0</v>
      </c>
      <c r="V9520" s="217">
        <v>0</v>
      </c>
      <c r="W9520" s="217">
        <v>0</v>
      </c>
      <c r="X9520" s="217">
        <v>0</v>
      </c>
      <c r="Y9520" s="217">
        <v>0</v>
      </c>
    </row>
    <row r="9521" spans="2:25">
      <c r="B9521" s="217" t="s">
        <v>9690</v>
      </c>
      <c r="C9521" s="217" t="s">
        <v>5935</v>
      </c>
      <c r="D9521" s="217" t="s">
        <v>22</v>
      </c>
      <c r="E9521" s="217" t="s">
        <v>86</v>
      </c>
      <c r="F9521" s="217" t="s">
        <v>9</v>
      </c>
      <c r="G9521" s="217" t="s">
        <v>10</v>
      </c>
      <c r="H9521" s="217" t="s">
        <v>5</v>
      </c>
      <c r="I9521" s="217">
        <v>1</v>
      </c>
      <c r="J9521" s="217">
        <v>0</v>
      </c>
      <c r="K9521" s="217">
        <v>1</v>
      </c>
      <c r="L9521" s="217">
        <v>21</v>
      </c>
      <c r="M9521" s="217">
        <v>1510</v>
      </c>
      <c r="N9521" s="217">
        <v>0.66225165562913901</v>
      </c>
      <c r="O9521" s="217">
        <v>0</v>
      </c>
      <c r="P9521" s="217">
        <v>0.66225165562913901</v>
      </c>
      <c r="Q9521" s="217">
        <v>0.66225165562913901</v>
      </c>
      <c r="R9521" s="217">
        <v>0</v>
      </c>
      <c r="S9521" s="217">
        <v>0.66225165562913901</v>
      </c>
      <c r="T9521" s="217">
        <v>0.66225165562913901</v>
      </c>
      <c r="U9521" s="217">
        <v>0</v>
      </c>
      <c r="V9521" s="217">
        <v>0.66225165562913901</v>
      </c>
      <c r="W9521" s="217">
        <v>0.66225165562913901</v>
      </c>
      <c r="X9521" s="217">
        <v>0</v>
      </c>
      <c r="Y9521" s="217">
        <v>0.66225165562913901</v>
      </c>
    </row>
    <row r="9522" spans="2:25">
      <c r="B9522" s="217" t="s">
        <v>9691</v>
      </c>
      <c r="C9522" s="217" t="s">
        <v>5935</v>
      </c>
      <c r="D9522" s="217" t="s">
        <v>22</v>
      </c>
      <c r="E9522" s="217" t="s">
        <v>86</v>
      </c>
      <c r="F9522" s="217" t="s">
        <v>5</v>
      </c>
      <c r="G9522" s="217" t="s">
        <v>10</v>
      </c>
      <c r="H9522" s="217" t="s">
        <v>170</v>
      </c>
      <c r="I9522" s="217">
        <v>0</v>
      </c>
      <c r="J9522" s="217">
        <v>0</v>
      </c>
      <c r="K9522" s="217">
        <v>0</v>
      </c>
      <c r="L9522" s="217">
        <v>4</v>
      </c>
      <c r="M9522" s="217">
        <v>98.698412698412696</v>
      </c>
      <c r="N9522" s="217">
        <v>0</v>
      </c>
      <c r="O9522" s="217">
        <v>0</v>
      </c>
      <c r="P9522" s="217">
        <v>0</v>
      </c>
      <c r="Q9522" s="217">
        <v>0</v>
      </c>
      <c r="R9522" s="217">
        <v>0</v>
      </c>
      <c r="S9522" s="217">
        <v>0</v>
      </c>
      <c r="T9522" s="217">
        <v>0</v>
      </c>
      <c r="U9522" s="217">
        <v>0</v>
      </c>
      <c r="V9522" s="217">
        <v>0</v>
      </c>
      <c r="W9522" s="217">
        <v>0</v>
      </c>
      <c r="X9522" s="217">
        <v>0</v>
      </c>
      <c r="Y9522" s="217">
        <v>0</v>
      </c>
    </row>
    <row r="9523" spans="2:25">
      <c r="B9523" s="217" t="s">
        <v>9692</v>
      </c>
      <c r="C9523" s="217" t="s">
        <v>5935</v>
      </c>
      <c r="D9523" s="217" t="s">
        <v>22</v>
      </c>
      <c r="E9523" s="217" t="s">
        <v>86</v>
      </c>
      <c r="F9523" s="217" t="s">
        <v>5</v>
      </c>
      <c r="G9523" s="217" t="s">
        <v>10</v>
      </c>
      <c r="H9523" s="217" t="s">
        <v>172</v>
      </c>
      <c r="I9523" s="217">
        <v>1</v>
      </c>
      <c r="J9523" s="217">
        <v>1</v>
      </c>
      <c r="K9523" s="217">
        <v>0</v>
      </c>
      <c r="L9523" s="217">
        <v>1</v>
      </c>
      <c r="M9523" s="217">
        <v>98.373015873015902</v>
      </c>
      <c r="N9523" s="217">
        <v>10.1653892698669</v>
      </c>
      <c r="O9523" s="217">
        <v>10.1653892698669</v>
      </c>
      <c r="P9523" s="217">
        <v>0</v>
      </c>
      <c r="Q9523" s="217">
        <v>10.1653892698669</v>
      </c>
      <c r="R9523" s="217">
        <v>10.1653892698669</v>
      </c>
      <c r="S9523" s="217">
        <v>0</v>
      </c>
      <c r="T9523" s="217">
        <v>10.1653892698669</v>
      </c>
      <c r="U9523" s="217">
        <v>10.1653892698669</v>
      </c>
      <c r="V9523" s="217">
        <v>0</v>
      </c>
      <c r="W9523" s="217">
        <v>10.1653892698669</v>
      </c>
      <c r="X9523" s="217">
        <v>10.1653892698669</v>
      </c>
      <c r="Y9523" s="217">
        <v>0</v>
      </c>
    </row>
    <row r="9524" spans="2:25">
      <c r="B9524" s="217" t="s">
        <v>9693</v>
      </c>
      <c r="C9524" s="217" t="s">
        <v>5935</v>
      </c>
      <c r="D9524" s="217" t="s">
        <v>22</v>
      </c>
      <c r="E9524" s="217" t="s">
        <v>86</v>
      </c>
      <c r="F9524" s="217" t="s">
        <v>5</v>
      </c>
      <c r="G9524" s="217" t="s">
        <v>10</v>
      </c>
      <c r="H9524" s="217" t="s">
        <v>174</v>
      </c>
      <c r="I9524" s="217">
        <v>0</v>
      </c>
      <c r="J9524" s="217">
        <v>0</v>
      </c>
      <c r="K9524" s="217">
        <v>0</v>
      </c>
      <c r="L9524" s="217">
        <v>1</v>
      </c>
      <c r="M9524" s="217">
        <v>273.54761904761898</v>
      </c>
      <c r="N9524" s="217">
        <v>0</v>
      </c>
      <c r="O9524" s="217">
        <v>0</v>
      </c>
      <c r="P9524" s="217">
        <v>0</v>
      </c>
      <c r="Q9524" s="217">
        <v>0</v>
      </c>
      <c r="R9524" s="217">
        <v>0</v>
      </c>
      <c r="S9524" s="217">
        <v>0</v>
      </c>
      <c r="T9524" s="217">
        <v>0</v>
      </c>
      <c r="U9524" s="217">
        <v>0</v>
      </c>
      <c r="V9524" s="217">
        <v>0</v>
      </c>
      <c r="W9524" s="217">
        <v>0</v>
      </c>
      <c r="X9524" s="217">
        <v>0</v>
      </c>
      <c r="Y9524" s="217">
        <v>0</v>
      </c>
    </row>
    <row r="9525" spans="2:25">
      <c r="B9525" s="217" t="s">
        <v>9694</v>
      </c>
      <c r="C9525" s="217" t="s">
        <v>5935</v>
      </c>
      <c r="D9525" s="217" t="s">
        <v>22</v>
      </c>
      <c r="E9525" s="217" t="s">
        <v>86</v>
      </c>
      <c r="F9525" s="217" t="s">
        <v>5</v>
      </c>
      <c r="G9525" s="217" t="s">
        <v>10</v>
      </c>
      <c r="H9525" s="217" t="s">
        <v>176</v>
      </c>
      <c r="I9525" s="217">
        <v>1</v>
      </c>
      <c r="J9525" s="217">
        <v>0</v>
      </c>
      <c r="K9525" s="217">
        <v>1</v>
      </c>
      <c r="L9525" s="217">
        <v>2</v>
      </c>
      <c r="M9525" s="217">
        <v>503.62698412698398</v>
      </c>
      <c r="N9525" s="217">
        <v>1.9855965456923601</v>
      </c>
      <c r="O9525" s="217">
        <v>0</v>
      </c>
      <c r="P9525" s="217">
        <v>1.9855965456923601</v>
      </c>
      <c r="Q9525" s="217">
        <v>1.9855965456923601</v>
      </c>
      <c r="R9525" s="217">
        <v>0</v>
      </c>
      <c r="S9525" s="217">
        <v>1.9855965456923601</v>
      </c>
      <c r="T9525" s="217">
        <v>1.9855965456923601</v>
      </c>
      <c r="U9525" s="217">
        <v>0</v>
      </c>
      <c r="V9525" s="217">
        <v>1.9855965456923601</v>
      </c>
      <c r="W9525" s="217">
        <v>1.9855965456923601</v>
      </c>
      <c r="X9525" s="217">
        <v>0</v>
      </c>
      <c r="Y9525" s="217">
        <v>1.9855965456923601</v>
      </c>
    </row>
    <row r="9526" spans="2:25">
      <c r="B9526" s="217" t="s">
        <v>9695</v>
      </c>
      <c r="C9526" s="217" t="s">
        <v>5935</v>
      </c>
      <c r="D9526" s="217" t="s">
        <v>22</v>
      </c>
      <c r="E9526" s="217" t="s">
        <v>86</v>
      </c>
      <c r="F9526" s="217" t="s">
        <v>5</v>
      </c>
      <c r="G9526" s="217" t="s">
        <v>10</v>
      </c>
      <c r="H9526" s="217" t="s">
        <v>178</v>
      </c>
      <c r="I9526" s="217">
        <v>2</v>
      </c>
      <c r="J9526" s="217">
        <v>1</v>
      </c>
      <c r="K9526" s="217">
        <v>1</v>
      </c>
      <c r="L9526" s="217">
        <v>40</v>
      </c>
      <c r="M9526" s="217">
        <v>1935.75396825397</v>
      </c>
      <c r="N9526" s="217">
        <v>1.03318915151391</v>
      </c>
      <c r="O9526" s="217">
        <v>0.516594575756955</v>
      </c>
      <c r="P9526" s="217">
        <v>0.516594575756955</v>
      </c>
      <c r="Q9526" s="217">
        <v>1.03318915151391</v>
      </c>
      <c r="R9526" s="217">
        <v>0.516594575756955</v>
      </c>
      <c r="S9526" s="217">
        <v>0.516594575756955</v>
      </c>
      <c r="T9526" s="217">
        <v>1.03318915151391</v>
      </c>
      <c r="U9526" s="217">
        <v>0.516594575756955</v>
      </c>
      <c r="V9526" s="217">
        <v>0.516594575756955</v>
      </c>
      <c r="W9526" s="217">
        <v>1.03318915151391</v>
      </c>
      <c r="X9526" s="217">
        <v>0.516594575756955</v>
      </c>
      <c r="Y9526" s="217">
        <v>0.516594575756955</v>
      </c>
    </row>
    <row r="9527" spans="2:25">
      <c r="B9527" s="217" t="s">
        <v>9696</v>
      </c>
      <c r="C9527" s="217" t="s">
        <v>5935</v>
      </c>
      <c r="D9527" s="217" t="s">
        <v>22</v>
      </c>
      <c r="E9527" s="217" t="s">
        <v>86</v>
      </c>
      <c r="F9527" s="217" t="s">
        <v>5</v>
      </c>
      <c r="G9527" s="217" t="s">
        <v>10</v>
      </c>
      <c r="H9527" s="217" t="s">
        <v>5</v>
      </c>
      <c r="I9527" s="217">
        <v>4</v>
      </c>
      <c r="J9527" s="217">
        <v>2</v>
      </c>
      <c r="K9527" s="217">
        <v>2</v>
      </c>
      <c r="L9527" s="217">
        <v>48</v>
      </c>
      <c r="M9527" s="217">
        <v>2910</v>
      </c>
      <c r="N9527" s="217">
        <v>1.3745704467354001</v>
      </c>
      <c r="O9527" s="217">
        <v>0.68728522336769804</v>
      </c>
      <c r="P9527" s="217">
        <v>0.68728522336769804</v>
      </c>
      <c r="Q9527" s="217">
        <v>1.3745704467354001</v>
      </c>
      <c r="R9527" s="217">
        <v>0.68728522336769804</v>
      </c>
      <c r="S9527" s="217">
        <v>0.68728522336769804</v>
      </c>
      <c r="T9527" s="217">
        <v>1.3745704467354001</v>
      </c>
      <c r="U9527" s="217">
        <v>0.68728522336769804</v>
      </c>
      <c r="V9527" s="217">
        <v>0.68728522336769804</v>
      </c>
      <c r="W9527" s="217">
        <v>1.3745704467354001</v>
      </c>
      <c r="X9527" s="217">
        <v>0.68728522336769804</v>
      </c>
      <c r="Y9527" s="217">
        <v>0.68728522336769804</v>
      </c>
    </row>
    <row r="9528" spans="2:25">
      <c r="B9528" s="217" t="s">
        <v>9697</v>
      </c>
      <c r="C9528" s="217" t="s">
        <v>5935</v>
      </c>
      <c r="D9528" s="217" t="s">
        <v>22</v>
      </c>
      <c r="E9528" s="217" t="s">
        <v>86</v>
      </c>
      <c r="F9528" s="217" t="s">
        <v>12</v>
      </c>
      <c r="G9528" s="217" t="s">
        <v>49</v>
      </c>
      <c r="H9528" s="217" t="s">
        <v>170</v>
      </c>
      <c r="I9528" s="217">
        <v>0</v>
      </c>
      <c r="J9528" s="217">
        <v>0</v>
      </c>
      <c r="K9528" s="217">
        <v>0</v>
      </c>
      <c r="L9528" s="217">
        <v>1</v>
      </c>
      <c r="M9528" s="217">
        <v>73.571428571428598</v>
      </c>
      <c r="N9528" s="217">
        <v>0</v>
      </c>
      <c r="O9528" s="217">
        <v>0</v>
      </c>
      <c r="P9528" s="217">
        <v>0</v>
      </c>
      <c r="Q9528" s="217">
        <v>0</v>
      </c>
      <c r="R9528" s="217">
        <v>0</v>
      </c>
      <c r="S9528" s="217">
        <v>0</v>
      </c>
      <c r="T9528" s="217">
        <v>0</v>
      </c>
      <c r="U9528" s="217">
        <v>0</v>
      </c>
      <c r="V9528" s="217">
        <v>0</v>
      </c>
      <c r="W9528" s="217">
        <v>0</v>
      </c>
      <c r="X9528" s="217">
        <v>0</v>
      </c>
      <c r="Y9528" s="217">
        <v>0</v>
      </c>
    </row>
    <row r="9529" spans="2:25">
      <c r="B9529" s="217" t="s">
        <v>9698</v>
      </c>
      <c r="C9529" s="217" t="s">
        <v>5935</v>
      </c>
      <c r="D9529" s="217" t="s">
        <v>22</v>
      </c>
      <c r="E9529" s="217" t="s">
        <v>86</v>
      </c>
      <c r="F9529" s="217" t="s">
        <v>12</v>
      </c>
      <c r="G9529" s="217" t="s">
        <v>49</v>
      </c>
      <c r="H9529" s="217" t="s">
        <v>172</v>
      </c>
      <c r="I9529" s="217">
        <v>0</v>
      </c>
      <c r="J9529" s="217">
        <v>0</v>
      </c>
      <c r="K9529" s="217">
        <v>0</v>
      </c>
      <c r="L9529" s="217">
        <v>2</v>
      </c>
      <c r="M9529" s="217">
        <v>91.964285714285694</v>
      </c>
      <c r="N9529" s="217">
        <v>0</v>
      </c>
      <c r="O9529" s="217">
        <v>0</v>
      </c>
      <c r="P9529" s="217">
        <v>0</v>
      </c>
      <c r="Q9529" s="217">
        <v>0</v>
      </c>
      <c r="R9529" s="217">
        <v>0</v>
      </c>
      <c r="S9529" s="217">
        <v>0</v>
      </c>
      <c r="T9529" s="217">
        <v>0</v>
      </c>
      <c r="U9529" s="217">
        <v>0</v>
      </c>
      <c r="V9529" s="217">
        <v>0</v>
      </c>
      <c r="W9529" s="217">
        <v>0</v>
      </c>
      <c r="X9529" s="217">
        <v>0</v>
      </c>
      <c r="Y9529" s="217">
        <v>0</v>
      </c>
    </row>
    <row r="9530" spans="2:25">
      <c r="B9530" s="217" t="s">
        <v>9699</v>
      </c>
      <c r="C9530" s="217" t="s">
        <v>5935</v>
      </c>
      <c r="D9530" s="217" t="s">
        <v>22</v>
      </c>
      <c r="E9530" s="217" t="s">
        <v>86</v>
      </c>
      <c r="F9530" s="217" t="s">
        <v>12</v>
      </c>
      <c r="G9530" s="217" t="s">
        <v>49</v>
      </c>
      <c r="H9530" s="217" t="s">
        <v>174</v>
      </c>
      <c r="I9530" s="217">
        <v>0</v>
      </c>
      <c r="J9530" s="217">
        <v>0</v>
      </c>
      <c r="K9530" s="217">
        <v>0</v>
      </c>
      <c r="L9530" s="217">
        <v>0</v>
      </c>
      <c r="M9530" s="217">
        <v>87.366071428571402</v>
      </c>
      <c r="N9530" s="217">
        <v>0</v>
      </c>
      <c r="O9530" s="217">
        <v>0</v>
      </c>
      <c r="P9530" s="217">
        <v>0</v>
      </c>
      <c r="Q9530" s="217">
        <v>0</v>
      </c>
      <c r="R9530" s="217">
        <v>0</v>
      </c>
      <c r="S9530" s="217">
        <v>0</v>
      </c>
      <c r="T9530" s="217">
        <v>0</v>
      </c>
      <c r="U9530" s="217">
        <v>0</v>
      </c>
      <c r="V9530" s="217">
        <v>0</v>
      </c>
      <c r="W9530" s="217">
        <v>0</v>
      </c>
      <c r="X9530" s="217">
        <v>0</v>
      </c>
      <c r="Y9530" s="217">
        <v>0</v>
      </c>
    </row>
    <row r="9531" spans="2:25">
      <c r="B9531" s="217" t="s">
        <v>9700</v>
      </c>
      <c r="C9531" s="217" t="s">
        <v>5935</v>
      </c>
      <c r="D9531" s="217" t="s">
        <v>22</v>
      </c>
      <c r="E9531" s="217" t="s">
        <v>86</v>
      </c>
      <c r="F9531" s="217" t="s">
        <v>12</v>
      </c>
      <c r="G9531" s="217" t="s">
        <v>49</v>
      </c>
      <c r="H9531" s="217" t="s">
        <v>176</v>
      </c>
      <c r="I9531" s="217">
        <v>0</v>
      </c>
      <c r="J9531" s="217">
        <v>0</v>
      </c>
      <c r="K9531" s="217">
        <v>0</v>
      </c>
      <c r="L9531" s="217">
        <v>2</v>
      </c>
      <c r="M9531" s="217">
        <v>147.142857142857</v>
      </c>
      <c r="N9531" s="217">
        <v>0</v>
      </c>
      <c r="O9531" s="217">
        <v>0</v>
      </c>
      <c r="P9531" s="217">
        <v>0</v>
      </c>
      <c r="Q9531" s="217">
        <v>0</v>
      </c>
      <c r="R9531" s="217">
        <v>0</v>
      </c>
      <c r="S9531" s="217">
        <v>0</v>
      </c>
      <c r="T9531" s="217">
        <v>0</v>
      </c>
      <c r="U9531" s="217">
        <v>0</v>
      </c>
      <c r="V9531" s="217">
        <v>0</v>
      </c>
      <c r="W9531" s="217">
        <v>0</v>
      </c>
      <c r="X9531" s="217">
        <v>0</v>
      </c>
      <c r="Y9531" s="217">
        <v>0</v>
      </c>
    </row>
    <row r="9532" spans="2:25">
      <c r="B9532" s="217" t="s">
        <v>9701</v>
      </c>
      <c r="C9532" s="217" t="s">
        <v>5935</v>
      </c>
      <c r="D9532" s="217" t="s">
        <v>22</v>
      </c>
      <c r="E9532" s="217" t="s">
        <v>86</v>
      </c>
      <c r="F9532" s="217" t="s">
        <v>12</v>
      </c>
      <c r="G9532" s="217" t="s">
        <v>49</v>
      </c>
      <c r="H9532" s="217" t="s">
        <v>178</v>
      </c>
      <c r="I9532" s="217">
        <v>3</v>
      </c>
      <c r="J9532" s="217">
        <v>3</v>
      </c>
      <c r="K9532" s="217">
        <v>0</v>
      </c>
      <c r="L9532" s="217">
        <v>4</v>
      </c>
      <c r="M9532" s="217">
        <v>114.955357142857</v>
      </c>
      <c r="N9532" s="217">
        <v>26.097087378640801</v>
      </c>
      <c r="O9532" s="217">
        <v>26.097087378640801</v>
      </c>
      <c r="P9532" s="217">
        <v>0</v>
      </c>
      <c r="Q9532" s="217">
        <v>26.097087378640801</v>
      </c>
      <c r="R9532" s="217">
        <v>26.097087378640801</v>
      </c>
      <c r="S9532" s="217">
        <v>0</v>
      </c>
      <c r="T9532" s="217">
        <v>26.097087378640801</v>
      </c>
      <c r="U9532" s="217">
        <v>26.097087378640801</v>
      </c>
      <c r="V9532" s="217">
        <v>0</v>
      </c>
      <c r="W9532" s="217">
        <v>26.097087378640801</v>
      </c>
      <c r="X9532" s="217">
        <v>26.097087378640801</v>
      </c>
      <c r="Y9532" s="217">
        <v>0</v>
      </c>
    </row>
    <row r="9533" spans="2:25">
      <c r="B9533" s="217" t="s">
        <v>9702</v>
      </c>
      <c r="C9533" s="217" t="s">
        <v>5935</v>
      </c>
      <c r="D9533" s="217" t="s">
        <v>22</v>
      </c>
      <c r="E9533" s="217" t="s">
        <v>86</v>
      </c>
      <c r="F9533" s="217" t="s">
        <v>12</v>
      </c>
      <c r="G9533" s="217" t="s">
        <v>49</v>
      </c>
      <c r="H9533" s="217" t="s">
        <v>5</v>
      </c>
      <c r="I9533" s="217">
        <v>3</v>
      </c>
      <c r="J9533" s="217">
        <v>3</v>
      </c>
      <c r="K9533" s="217">
        <v>0</v>
      </c>
      <c r="L9533" s="217">
        <v>9</v>
      </c>
      <c r="M9533" s="217">
        <v>515</v>
      </c>
      <c r="N9533" s="217">
        <v>5.8252427184466002</v>
      </c>
      <c r="O9533" s="217">
        <v>5.8252427184466002</v>
      </c>
      <c r="P9533" s="217">
        <v>0</v>
      </c>
      <c r="Q9533" s="217">
        <v>5.8252427184466002</v>
      </c>
      <c r="R9533" s="217">
        <v>5.8252427184466002</v>
      </c>
      <c r="S9533" s="217">
        <v>0</v>
      </c>
      <c r="T9533" s="217">
        <v>5.8252427184466002</v>
      </c>
      <c r="U9533" s="217">
        <v>5.8252427184466002</v>
      </c>
      <c r="V9533" s="217">
        <v>0</v>
      </c>
      <c r="W9533" s="217">
        <v>5.8252427184466002</v>
      </c>
      <c r="X9533" s="217">
        <v>5.8252427184466002</v>
      </c>
      <c r="Y9533" s="217">
        <v>0</v>
      </c>
    </row>
    <row r="9534" spans="2:25">
      <c r="B9534" s="217" t="s">
        <v>9703</v>
      </c>
      <c r="C9534" s="217" t="s">
        <v>5935</v>
      </c>
      <c r="D9534" s="217" t="s">
        <v>22</v>
      </c>
      <c r="E9534" s="217" t="s">
        <v>86</v>
      </c>
      <c r="F9534" s="217" t="s">
        <v>9</v>
      </c>
      <c r="G9534" s="217" t="s">
        <v>49</v>
      </c>
      <c r="H9534" s="217" t="s">
        <v>170</v>
      </c>
      <c r="I9534" s="217">
        <v>0</v>
      </c>
      <c r="J9534" s="217">
        <v>0</v>
      </c>
      <c r="K9534" s="217">
        <v>0</v>
      </c>
      <c r="L9534" s="217">
        <v>3</v>
      </c>
      <c r="M9534" s="217">
        <v>80.270270270270302</v>
      </c>
      <c r="N9534" s="217">
        <v>0</v>
      </c>
      <c r="O9534" s="217">
        <v>0</v>
      </c>
      <c r="P9534" s="217">
        <v>0</v>
      </c>
      <c r="Q9534" s="217">
        <v>0</v>
      </c>
      <c r="R9534" s="217">
        <v>0</v>
      </c>
      <c r="S9534" s="217">
        <v>0</v>
      </c>
      <c r="T9534" s="217">
        <v>0</v>
      </c>
      <c r="U9534" s="217">
        <v>0</v>
      </c>
      <c r="V9534" s="217">
        <v>0</v>
      </c>
      <c r="W9534" s="217">
        <v>0</v>
      </c>
      <c r="X9534" s="217">
        <v>0</v>
      </c>
      <c r="Y9534" s="217">
        <v>0</v>
      </c>
    </row>
    <row r="9535" spans="2:25">
      <c r="B9535" s="217" t="s">
        <v>9704</v>
      </c>
      <c r="C9535" s="217" t="s">
        <v>5935</v>
      </c>
      <c r="D9535" s="217" t="s">
        <v>22</v>
      </c>
      <c r="E9535" s="217" t="s">
        <v>86</v>
      </c>
      <c r="F9535" s="217" t="s">
        <v>9</v>
      </c>
      <c r="G9535" s="217" t="s">
        <v>49</v>
      </c>
      <c r="H9535" s="217" t="s">
        <v>172</v>
      </c>
      <c r="I9535" s="217">
        <v>0</v>
      </c>
      <c r="J9535" s="217">
        <v>0</v>
      </c>
      <c r="K9535" s="217">
        <v>0</v>
      </c>
      <c r="L9535" s="217">
        <v>2</v>
      </c>
      <c r="M9535" s="217">
        <v>98.108108108108098</v>
      </c>
      <c r="N9535" s="217">
        <v>0</v>
      </c>
      <c r="O9535" s="217">
        <v>0</v>
      </c>
      <c r="P9535" s="217">
        <v>0</v>
      </c>
      <c r="Q9535" s="217">
        <v>0</v>
      </c>
      <c r="R9535" s="217">
        <v>0</v>
      </c>
      <c r="S9535" s="217">
        <v>0</v>
      </c>
      <c r="T9535" s="217">
        <v>0</v>
      </c>
      <c r="U9535" s="217">
        <v>0</v>
      </c>
      <c r="V9535" s="217">
        <v>0</v>
      </c>
      <c r="W9535" s="217">
        <v>0</v>
      </c>
      <c r="X9535" s="217">
        <v>0</v>
      </c>
      <c r="Y9535" s="217">
        <v>0</v>
      </c>
    </row>
    <row r="9536" spans="2:25">
      <c r="B9536" s="217" t="s">
        <v>9705</v>
      </c>
      <c r="C9536" s="217" t="s">
        <v>5935</v>
      </c>
      <c r="D9536" s="217" t="s">
        <v>22</v>
      </c>
      <c r="E9536" s="217" t="s">
        <v>86</v>
      </c>
      <c r="F9536" s="217" t="s">
        <v>9</v>
      </c>
      <c r="G9536" s="217" t="s">
        <v>49</v>
      </c>
      <c r="H9536" s="217" t="s">
        <v>174</v>
      </c>
      <c r="I9536" s="217">
        <v>0</v>
      </c>
      <c r="J9536" s="217">
        <v>0</v>
      </c>
      <c r="K9536" s="217">
        <v>0</v>
      </c>
      <c r="L9536" s="217">
        <v>5</v>
      </c>
      <c r="M9536" s="217">
        <v>107.027027027027</v>
      </c>
      <c r="N9536" s="217">
        <v>0</v>
      </c>
      <c r="O9536" s="217">
        <v>0</v>
      </c>
      <c r="P9536" s="217">
        <v>0</v>
      </c>
      <c r="Q9536" s="217">
        <v>0</v>
      </c>
      <c r="R9536" s="217">
        <v>0</v>
      </c>
      <c r="S9536" s="217">
        <v>0</v>
      </c>
      <c r="T9536" s="217">
        <v>0</v>
      </c>
      <c r="U9536" s="217">
        <v>0</v>
      </c>
      <c r="V9536" s="217">
        <v>0</v>
      </c>
      <c r="W9536" s="217">
        <v>0</v>
      </c>
      <c r="X9536" s="217">
        <v>0</v>
      </c>
      <c r="Y9536" s="217">
        <v>0</v>
      </c>
    </row>
    <row r="9537" spans="2:25">
      <c r="B9537" s="217" t="s">
        <v>9706</v>
      </c>
      <c r="C9537" s="217" t="s">
        <v>5935</v>
      </c>
      <c r="D9537" s="217" t="s">
        <v>22</v>
      </c>
      <c r="E9537" s="217" t="s">
        <v>86</v>
      </c>
      <c r="F9537" s="217" t="s">
        <v>9</v>
      </c>
      <c r="G9537" s="217" t="s">
        <v>49</v>
      </c>
      <c r="H9537" s="217" t="s">
        <v>176</v>
      </c>
      <c r="I9537" s="217">
        <v>0</v>
      </c>
      <c r="J9537" s="217">
        <v>0</v>
      </c>
      <c r="K9537" s="217">
        <v>0</v>
      </c>
      <c r="L9537" s="217">
        <v>3</v>
      </c>
      <c r="M9537" s="217">
        <v>129.32432432432401</v>
      </c>
      <c r="N9537" s="217">
        <v>0</v>
      </c>
      <c r="O9537" s="217">
        <v>0</v>
      </c>
      <c r="P9537" s="217">
        <v>0</v>
      </c>
      <c r="Q9537" s="217">
        <v>0</v>
      </c>
      <c r="R9537" s="217">
        <v>0</v>
      </c>
      <c r="S9537" s="217">
        <v>0</v>
      </c>
      <c r="T9537" s="217">
        <v>0</v>
      </c>
      <c r="U9537" s="217">
        <v>0</v>
      </c>
      <c r="V9537" s="217">
        <v>0</v>
      </c>
      <c r="W9537" s="217">
        <v>0</v>
      </c>
      <c r="X9537" s="217">
        <v>0</v>
      </c>
      <c r="Y9537" s="217">
        <v>0</v>
      </c>
    </row>
    <row r="9538" spans="2:25">
      <c r="B9538" s="217" t="s">
        <v>9707</v>
      </c>
      <c r="C9538" s="217" t="s">
        <v>5935</v>
      </c>
      <c r="D9538" s="217" t="s">
        <v>22</v>
      </c>
      <c r="E9538" s="217" t="s">
        <v>86</v>
      </c>
      <c r="F9538" s="217" t="s">
        <v>9</v>
      </c>
      <c r="G9538" s="217" t="s">
        <v>49</v>
      </c>
      <c r="H9538" s="217" t="s">
        <v>178</v>
      </c>
      <c r="I9538" s="217">
        <v>0</v>
      </c>
      <c r="J9538" s="217">
        <v>0</v>
      </c>
      <c r="K9538" s="217">
        <v>0</v>
      </c>
      <c r="L9538" s="217">
        <v>7</v>
      </c>
      <c r="M9538" s="217">
        <v>80.270270270270302</v>
      </c>
      <c r="N9538" s="217">
        <v>0</v>
      </c>
      <c r="O9538" s="217">
        <v>0</v>
      </c>
      <c r="P9538" s="217">
        <v>0</v>
      </c>
      <c r="Q9538" s="217">
        <v>0</v>
      </c>
      <c r="R9538" s="217">
        <v>0</v>
      </c>
      <c r="S9538" s="217">
        <v>0</v>
      </c>
      <c r="T9538" s="217">
        <v>0</v>
      </c>
      <c r="U9538" s="217">
        <v>0</v>
      </c>
      <c r="V9538" s="217">
        <v>0</v>
      </c>
      <c r="W9538" s="217">
        <v>0</v>
      </c>
      <c r="X9538" s="217">
        <v>0</v>
      </c>
      <c r="Y9538" s="217">
        <v>0</v>
      </c>
    </row>
    <row r="9539" spans="2:25">
      <c r="B9539" s="217" t="s">
        <v>9708</v>
      </c>
      <c r="C9539" s="217" t="s">
        <v>5935</v>
      </c>
      <c r="D9539" s="217" t="s">
        <v>22</v>
      </c>
      <c r="E9539" s="217" t="s">
        <v>86</v>
      </c>
      <c r="F9539" s="217" t="s">
        <v>9</v>
      </c>
      <c r="G9539" s="217" t="s">
        <v>49</v>
      </c>
      <c r="H9539" s="217" t="s">
        <v>5</v>
      </c>
      <c r="I9539" s="217">
        <v>0</v>
      </c>
      <c r="J9539" s="217">
        <v>0</v>
      </c>
      <c r="K9539" s="217">
        <v>0</v>
      </c>
      <c r="L9539" s="217">
        <v>20</v>
      </c>
      <c r="M9539" s="217">
        <v>495</v>
      </c>
      <c r="N9539" s="217">
        <v>0</v>
      </c>
      <c r="O9539" s="217">
        <v>0</v>
      </c>
      <c r="P9539" s="217">
        <v>0</v>
      </c>
      <c r="Q9539" s="217">
        <v>0</v>
      </c>
      <c r="R9539" s="217">
        <v>0</v>
      </c>
      <c r="S9539" s="217">
        <v>0</v>
      </c>
      <c r="T9539" s="217">
        <v>0</v>
      </c>
      <c r="U9539" s="217">
        <v>0</v>
      </c>
      <c r="V9539" s="217">
        <v>0</v>
      </c>
      <c r="W9539" s="217">
        <v>0</v>
      </c>
      <c r="X9539" s="217">
        <v>0</v>
      </c>
      <c r="Y9539" s="217">
        <v>0</v>
      </c>
    </row>
    <row r="9540" spans="2:25">
      <c r="B9540" s="217" t="s">
        <v>9709</v>
      </c>
      <c r="C9540" s="217" t="s">
        <v>5935</v>
      </c>
      <c r="D9540" s="217" t="s">
        <v>22</v>
      </c>
      <c r="E9540" s="217" t="s">
        <v>86</v>
      </c>
      <c r="F9540" s="217" t="s">
        <v>5</v>
      </c>
      <c r="G9540" s="217" t="s">
        <v>49</v>
      </c>
      <c r="H9540" s="217" t="s">
        <v>170</v>
      </c>
      <c r="I9540" s="217">
        <v>0</v>
      </c>
      <c r="J9540" s="217">
        <v>0</v>
      </c>
      <c r="K9540" s="217">
        <v>0</v>
      </c>
      <c r="L9540" s="217">
        <v>4</v>
      </c>
      <c r="M9540" s="217">
        <v>153.84169884169901</v>
      </c>
      <c r="N9540" s="217">
        <v>0</v>
      </c>
      <c r="O9540" s="217">
        <v>0</v>
      </c>
      <c r="P9540" s="217">
        <v>0</v>
      </c>
      <c r="Q9540" s="217">
        <v>0</v>
      </c>
      <c r="R9540" s="217">
        <v>0</v>
      </c>
      <c r="S9540" s="217">
        <v>0</v>
      </c>
      <c r="T9540" s="217">
        <v>0</v>
      </c>
      <c r="U9540" s="217">
        <v>0</v>
      </c>
      <c r="V9540" s="217">
        <v>0</v>
      </c>
      <c r="W9540" s="217">
        <v>0</v>
      </c>
      <c r="X9540" s="217">
        <v>0</v>
      </c>
      <c r="Y9540" s="217">
        <v>0</v>
      </c>
    </row>
    <row r="9541" spans="2:25">
      <c r="B9541" s="217" t="s">
        <v>9710</v>
      </c>
      <c r="C9541" s="217" t="s">
        <v>5935</v>
      </c>
      <c r="D9541" s="217" t="s">
        <v>22</v>
      </c>
      <c r="E9541" s="217" t="s">
        <v>86</v>
      </c>
      <c r="F9541" s="217" t="s">
        <v>5</v>
      </c>
      <c r="G9541" s="217" t="s">
        <v>49</v>
      </c>
      <c r="H9541" s="217" t="s">
        <v>172</v>
      </c>
      <c r="I9541" s="217">
        <v>0</v>
      </c>
      <c r="J9541" s="217">
        <v>0</v>
      </c>
      <c r="K9541" s="217">
        <v>0</v>
      </c>
      <c r="L9541" s="217">
        <v>4</v>
      </c>
      <c r="M9541" s="217">
        <v>190.07239382239399</v>
      </c>
      <c r="N9541" s="217">
        <v>0</v>
      </c>
      <c r="O9541" s="217">
        <v>0</v>
      </c>
      <c r="P9541" s="217">
        <v>0</v>
      </c>
      <c r="Q9541" s="217">
        <v>0</v>
      </c>
      <c r="R9541" s="217">
        <v>0</v>
      </c>
      <c r="S9541" s="217">
        <v>0</v>
      </c>
      <c r="T9541" s="217">
        <v>0</v>
      </c>
      <c r="U9541" s="217">
        <v>0</v>
      </c>
      <c r="V9541" s="217">
        <v>0</v>
      </c>
      <c r="W9541" s="217">
        <v>0</v>
      </c>
      <c r="X9541" s="217">
        <v>0</v>
      </c>
      <c r="Y9541" s="217">
        <v>0</v>
      </c>
    </row>
    <row r="9542" spans="2:25">
      <c r="B9542" s="217" t="s">
        <v>9711</v>
      </c>
      <c r="C9542" s="217" t="s">
        <v>5935</v>
      </c>
      <c r="D9542" s="217" t="s">
        <v>22</v>
      </c>
      <c r="E9542" s="217" t="s">
        <v>86</v>
      </c>
      <c r="F9542" s="217" t="s">
        <v>5</v>
      </c>
      <c r="G9542" s="217" t="s">
        <v>49</v>
      </c>
      <c r="H9542" s="217" t="s">
        <v>174</v>
      </c>
      <c r="I9542" s="217">
        <v>0</v>
      </c>
      <c r="J9542" s="217">
        <v>0</v>
      </c>
      <c r="K9542" s="217">
        <v>0</v>
      </c>
      <c r="L9542" s="217">
        <v>5</v>
      </c>
      <c r="M9542" s="217">
        <v>194.39309845559799</v>
      </c>
      <c r="N9542" s="217">
        <v>0</v>
      </c>
      <c r="O9542" s="217">
        <v>0</v>
      </c>
      <c r="P9542" s="217">
        <v>0</v>
      </c>
      <c r="Q9542" s="217">
        <v>0</v>
      </c>
      <c r="R9542" s="217">
        <v>0</v>
      </c>
      <c r="S9542" s="217">
        <v>0</v>
      </c>
      <c r="T9542" s="217">
        <v>0</v>
      </c>
      <c r="U9542" s="217">
        <v>0</v>
      </c>
      <c r="V9542" s="217">
        <v>0</v>
      </c>
      <c r="W9542" s="217">
        <v>0</v>
      </c>
      <c r="X9542" s="217">
        <v>0</v>
      </c>
      <c r="Y9542" s="217">
        <v>0</v>
      </c>
    </row>
    <row r="9543" spans="2:25">
      <c r="B9543" s="217" t="s">
        <v>9712</v>
      </c>
      <c r="C9543" s="217" t="s">
        <v>5935</v>
      </c>
      <c r="D9543" s="217" t="s">
        <v>22</v>
      </c>
      <c r="E9543" s="217" t="s">
        <v>86</v>
      </c>
      <c r="F9543" s="217" t="s">
        <v>5</v>
      </c>
      <c r="G9543" s="217" t="s">
        <v>49</v>
      </c>
      <c r="H9543" s="217" t="s">
        <v>176</v>
      </c>
      <c r="I9543" s="217">
        <v>0</v>
      </c>
      <c r="J9543" s="217">
        <v>0</v>
      </c>
      <c r="K9543" s="217">
        <v>0</v>
      </c>
      <c r="L9543" s="217">
        <v>5</v>
      </c>
      <c r="M9543" s="217">
        <v>276.46718146718098</v>
      </c>
      <c r="N9543" s="217">
        <v>0</v>
      </c>
      <c r="O9543" s="217">
        <v>0</v>
      </c>
      <c r="P9543" s="217">
        <v>0</v>
      </c>
      <c r="Q9543" s="217">
        <v>0</v>
      </c>
      <c r="R9543" s="217">
        <v>0</v>
      </c>
      <c r="S9543" s="217">
        <v>0</v>
      </c>
      <c r="T9543" s="217">
        <v>0</v>
      </c>
      <c r="U9543" s="217">
        <v>0</v>
      </c>
      <c r="V9543" s="217">
        <v>0</v>
      </c>
      <c r="W9543" s="217">
        <v>0</v>
      </c>
      <c r="X9543" s="217">
        <v>0</v>
      </c>
      <c r="Y9543" s="217">
        <v>0</v>
      </c>
    </row>
    <row r="9544" spans="2:25">
      <c r="B9544" s="217" t="s">
        <v>9713</v>
      </c>
      <c r="C9544" s="217" t="s">
        <v>5935</v>
      </c>
      <c r="D9544" s="217" t="s">
        <v>22</v>
      </c>
      <c r="E9544" s="217" t="s">
        <v>86</v>
      </c>
      <c r="F9544" s="217" t="s">
        <v>5</v>
      </c>
      <c r="G9544" s="217" t="s">
        <v>49</v>
      </c>
      <c r="H9544" s="217" t="s">
        <v>178</v>
      </c>
      <c r="I9544" s="217">
        <v>3</v>
      </c>
      <c r="J9544" s="217">
        <v>3</v>
      </c>
      <c r="K9544" s="217">
        <v>0</v>
      </c>
      <c r="L9544" s="217">
        <v>11</v>
      </c>
      <c r="M9544" s="217">
        <v>195.225627413127</v>
      </c>
      <c r="N9544" s="217">
        <v>15.3668349783379</v>
      </c>
      <c r="O9544" s="217">
        <v>15.3668349783379</v>
      </c>
      <c r="P9544" s="217">
        <v>0</v>
      </c>
      <c r="Q9544" s="217">
        <v>15.3668349783379</v>
      </c>
      <c r="R9544" s="217">
        <v>15.3668349783379</v>
      </c>
      <c r="S9544" s="217">
        <v>0</v>
      </c>
      <c r="T9544" s="217">
        <v>15.3668349783379</v>
      </c>
      <c r="U9544" s="217">
        <v>15.3668349783379</v>
      </c>
      <c r="V9544" s="217">
        <v>0</v>
      </c>
      <c r="W9544" s="217">
        <v>15.3668349783379</v>
      </c>
      <c r="X9544" s="217">
        <v>15.3668349783379</v>
      </c>
      <c r="Y9544" s="217">
        <v>0</v>
      </c>
    </row>
    <row r="9545" spans="2:25">
      <c r="B9545" s="217" t="s">
        <v>9714</v>
      </c>
      <c r="C9545" s="217" t="s">
        <v>5935</v>
      </c>
      <c r="D9545" s="217" t="s">
        <v>22</v>
      </c>
      <c r="E9545" s="217" t="s">
        <v>86</v>
      </c>
      <c r="F9545" s="217" t="s">
        <v>5</v>
      </c>
      <c r="G9545" s="217" t="s">
        <v>49</v>
      </c>
      <c r="H9545" s="217" t="s">
        <v>5</v>
      </c>
      <c r="I9545" s="217">
        <v>3</v>
      </c>
      <c r="J9545" s="217">
        <v>3</v>
      </c>
      <c r="K9545" s="217">
        <v>0</v>
      </c>
      <c r="L9545" s="217">
        <v>29</v>
      </c>
      <c r="M9545" s="217">
        <v>1010</v>
      </c>
      <c r="N9545" s="217">
        <v>2.9702970297029698</v>
      </c>
      <c r="O9545" s="217">
        <v>2.9702970297029698</v>
      </c>
      <c r="P9545" s="217">
        <v>0</v>
      </c>
      <c r="Q9545" s="217">
        <v>2.9702970297029698</v>
      </c>
      <c r="R9545" s="217">
        <v>2.9702970297029698</v>
      </c>
      <c r="S9545" s="217">
        <v>0</v>
      </c>
      <c r="T9545" s="217">
        <v>2.9702970297029698</v>
      </c>
      <c r="U9545" s="217">
        <v>2.9702970297029698</v>
      </c>
      <c r="V9545" s="217">
        <v>0</v>
      </c>
      <c r="W9545" s="217">
        <v>2.9702970297029698</v>
      </c>
      <c r="X9545" s="217">
        <v>2.9702970297029698</v>
      </c>
      <c r="Y9545" s="217">
        <v>0</v>
      </c>
    </row>
    <row r="9546" spans="2:25">
      <c r="B9546" s="217" t="s">
        <v>9715</v>
      </c>
      <c r="C9546" s="217" t="s">
        <v>5935</v>
      </c>
      <c r="D9546" s="217" t="s">
        <v>22</v>
      </c>
      <c r="E9546" s="217" t="s">
        <v>86</v>
      </c>
      <c r="F9546" s="217" t="s">
        <v>12</v>
      </c>
      <c r="G9546" s="217" t="s">
        <v>13</v>
      </c>
      <c r="H9546" s="217" t="s">
        <v>170</v>
      </c>
      <c r="I9546" s="217">
        <v>0</v>
      </c>
      <c r="J9546" s="217">
        <v>0</v>
      </c>
      <c r="K9546" s="217">
        <v>0</v>
      </c>
      <c r="L9546" s="217">
        <v>0</v>
      </c>
      <c r="M9546" s="217">
        <v>0</v>
      </c>
    </row>
    <row r="9547" spans="2:25">
      <c r="B9547" s="217" t="s">
        <v>9716</v>
      </c>
      <c r="C9547" s="217" t="s">
        <v>5935</v>
      </c>
      <c r="D9547" s="217" t="s">
        <v>22</v>
      </c>
      <c r="E9547" s="217" t="s">
        <v>86</v>
      </c>
      <c r="F9547" s="217" t="s">
        <v>12</v>
      </c>
      <c r="G9547" s="217" t="s">
        <v>13</v>
      </c>
      <c r="H9547" s="217" t="s">
        <v>172</v>
      </c>
      <c r="I9547" s="217">
        <v>0</v>
      </c>
      <c r="J9547" s="217">
        <v>0</v>
      </c>
      <c r="K9547" s="217">
        <v>0</v>
      </c>
      <c r="L9547" s="217">
        <v>0</v>
      </c>
      <c r="M9547" s="217">
        <v>0</v>
      </c>
    </row>
    <row r="9548" spans="2:25">
      <c r="B9548" s="217" t="s">
        <v>9717</v>
      </c>
      <c r="C9548" s="217" t="s">
        <v>5935</v>
      </c>
      <c r="D9548" s="217" t="s">
        <v>22</v>
      </c>
      <c r="E9548" s="217" t="s">
        <v>86</v>
      </c>
      <c r="F9548" s="217" t="s">
        <v>12</v>
      </c>
      <c r="G9548" s="217" t="s">
        <v>13</v>
      </c>
      <c r="H9548" s="217" t="s">
        <v>174</v>
      </c>
      <c r="I9548" s="217">
        <v>0</v>
      </c>
      <c r="J9548" s="217">
        <v>0</v>
      </c>
      <c r="K9548" s="217">
        <v>0</v>
      </c>
      <c r="L9548" s="217">
        <v>0</v>
      </c>
      <c r="M9548" s="217">
        <v>0</v>
      </c>
    </row>
    <row r="9549" spans="2:25">
      <c r="B9549" s="217" t="s">
        <v>9718</v>
      </c>
      <c r="C9549" s="217" t="s">
        <v>5935</v>
      </c>
      <c r="D9549" s="217" t="s">
        <v>22</v>
      </c>
      <c r="E9549" s="217" t="s">
        <v>86</v>
      </c>
      <c r="F9549" s="217" t="s">
        <v>12</v>
      </c>
      <c r="G9549" s="217" t="s">
        <v>13</v>
      </c>
      <c r="H9549" s="217" t="s">
        <v>176</v>
      </c>
      <c r="I9549" s="217">
        <v>0</v>
      </c>
      <c r="J9549" s="217">
        <v>0</v>
      </c>
      <c r="K9549" s="217">
        <v>0</v>
      </c>
      <c r="L9549" s="217">
        <v>0</v>
      </c>
      <c r="M9549" s="217">
        <v>7.2222222222222197</v>
      </c>
      <c r="N9549" s="217">
        <v>0</v>
      </c>
      <c r="O9549" s="217">
        <v>0</v>
      </c>
      <c r="P9549" s="217">
        <v>0</v>
      </c>
      <c r="Q9549" s="217">
        <v>0</v>
      </c>
      <c r="R9549" s="217">
        <v>0</v>
      </c>
      <c r="S9549" s="217">
        <v>0</v>
      </c>
      <c r="T9549" s="217">
        <v>0</v>
      </c>
      <c r="U9549" s="217">
        <v>0</v>
      </c>
      <c r="V9549" s="217">
        <v>0</v>
      </c>
      <c r="W9549" s="217">
        <v>0</v>
      </c>
      <c r="X9549" s="217">
        <v>0</v>
      </c>
      <c r="Y9549" s="217">
        <v>0</v>
      </c>
    </row>
    <row r="9550" spans="2:25">
      <c r="B9550" s="217" t="s">
        <v>9719</v>
      </c>
      <c r="C9550" s="217" t="s">
        <v>5935</v>
      </c>
      <c r="D9550" s="217" t="s">
        <v>22</v>
      </c>
      <c r="E9550" s="217" t="s">
        <v>86</v>
      </c>
      <c r="F9550" s="217" t="s">
        <v>12</v>
      </c>
      <c r="G9550" s="217" t="s">
        <v>13</v>
      </c>
      <c r="H9550" s="217" t="s">
        <v>178</v>
      </c>
      <c r="I9550" s="217">
        <v>0</v>
      </c>
      <c r="J9550" s="217">
        <v>0</v>
      </c>
      <c r="K9550" s="217">
        <v>0</v>
      </c>
      <c r="L9550" s="217">
        <v>0</v>
      </c>
      <c r="M9550" s="217">
        <v>57.7777777777778</v>
      </c>
      <c r="N9550" s="217">
        <v>0</v>
      </c>
      <c r="O9550" s="217">
        <v>0</v>
      </c>
      <c r="P9550" s="217">
        <v>0</v>
      </c>
      <c r="Q9550" s="217">
        <v>0</v>
      </c>
      <c r="R9550" s="217">
        <v>0</v>
      </c>
      <c r="S9550" s="217">
        <v>0</v>
      </c>
      <c r="T9550" s="217">
        <v>0</v>
      </c>
      <c r="U9550" s="217">
        <v>0</v>
      </c>
      <c r="V9550" s="217">
        <v>0</v>
      </c>
      <c r="W9550" s="217">
        <v>0</v>
      </c>
      <c r="X9550" s="217">
        <v>0</v>
      </c>
      <c r="Y9550" s="217">
        <v>0</v>
      </c>
    </row>
    <row r="9551" spans="2:25">
      <c r="B9551" s="217" t="s">
        <v>9720</v>
      </c>
      <c r="C9551" s="217" t="s">
        <v>5935</v>
      </c>
      <c r="D9551" s="217" t="s">
        <v>22</v>
      </c>
      <c r="E9551" s="217" t="s">
        <v>86</v>
      </c>
      <c r="F9551" s="217" t="s">
        <v>12</v>
      </c>
      <c r="G9551" s="217" t="s">
        <v>13</v>
      </c>
      <c r="H9551" s="217" t="s">
        <v>5</v>
      </c>
      <c r="I9551" s="217">
        <v>0</v>
      </c>
      <c r="J9551" s="217">
        <v>0</v>
      </c>
      <c r="K9551" s="217">
        <v>0</v>
      </c>
      <c r="L9551" s="217">
        <v>0</v>
      </c>
      <c r="M9551" s="217">
        <v>65</v>
      </c>
      <c r="N9551" s="217">
        <v>0</v>
      </c>
      <c r="O9551" s="217">
        <v>0</v>
      </c>
      <c r="P9551" s="217">
        <v>0</v>
      </c>
      <c r="Q9551" s="217">
        <v>0</v>
      </c>
      <c r="R9551" s="217">
        <v>0</v>
      </c>
      <c r="S9551" s="217">
        <v>0</v>
      </c>
      <c r="T9551" s="217">
        <v>0</v>
      </c>
      <c r="U9551" s="217">
        <v>0</v>
      </c>
      <c r="V9551" s="217">
        <v>0</v>
      </c>
      <c r="W9551" s="217">
        <v>0</v>
      </c>
      <c r="X9551" s="217">
        <v>0</v>
      </c>
      <c r="Y9551" s="217">
        <v>0</v>
      </c>
    </row>
    <row r="9552" spans="2:25">
      <c r="B9552" s="217" t="s">
        <v>9721</v>
      </c>
      <c r="C9552" s="217" t="s">
        <v>5935</v>
      </c>
      <c r="D9552" s="217" t="s">
        <v>22</v>
      </c>
      <c r="E9552" s="217" t="s">
        <v>86</v>
      </c>
      <c r="F9552" s="217" t="s">
        <v>9</v>
      </c>
      <c r="G9552" s="217" t="s">
        <v>13</v>
      </c>
      <c r="H9552" s="217" t="s">
        <v>170</v>
      </c>
      <c r="I9552" s="217">
        <v>0</v>
      </c>
      <c r="J9552" s="217">
        <v>0</v>
      </c>
      <c r="K9552" s="217">
        <v>0</v>
      </c>
      <c r="L9552" s="217">
        <v>0</v>
      </c>
      <c r="M9552" s="217">
        <v>0</v>
      </c>
    </row>
    <row r="9553" spans="2:25">
      <c r="B9553" s="217" t="s">
        <v>9722</v>
      </c>
      <c r="C9553" s="217" t="s">
        <v>5935</v>
      </c>
      <c r="D9553" s="217" t="s">
        <v>22</v>
      </c>
      <c r="E9553" s="217" t="s">
        <v>86</v>
      </c>
      <c r="F9553" s="217" t="s">
        <v>9</v>
      </c>
      <c r="G9553" s="217" t="s">
        <v>13</v>
      </c>
      <c r="H9553" s="217" t="s">
        <v>172</v>
      </c>
      <c r="I9553" s="217">
        <v>0</v>
      </c>
      <c r="J9553" s="217">
        <v>0</v>
      </c>
      <c r="K9553" s="217">
        <v>0</v>
      </c>
      <c r="L9553" s="217">
        <v>0</v>
      </c>
      <c r="M9553" s="217">
        <v>0</v>
      </c>
    </row>
    <row r="9554" spans="2:25">
      <c r="B9554" s="217" t="s">
        <v>9723</v>
      </c>
      <c r="C9554" s="217" t="s">
        <v>5935</v>
      </c>
      <c r="D9554" s="217" t="s">
        <v>22</v>
      </c>
      <c r="E9554" s="217" t="s">
        <v>86</v>
      </c>
      <c r="F9554" s="217" t="s">
        <v>9</v>
      </c>
      <c r="G9554" s="217" t="s">
        <v>13</v>
      </c>
      <c r="H9554" s="217" t="s">
        <v>174</v>
      </c>
      <c r="I9554" s="217">
        <v>0</v>
      </c>
      <c r="J9554" s="217">
        <v>0</v>
      </c>
      <c r="K9554" s="217">
        <v>0</v>
      </c>
      <c r="L9554" s="217">
        <v>0</v>
      </c>
      <c r="M9554" s="217">
        <v>0</v>
      </c>
    </row>
    <row r="9555" spans="2:25">
      <c r="B9555" s="217" t="s">
        <v>9724</v>
      </c>
      <c r="C9555" s="217" t="s">
        <v>5935</v>
      </c>
      <c r="D9555" s="217" t="s">
        <v>22</v>
      </c>
      <c r="E9555" s="217" t="s">
        <v>86</v>
      </c>
      <c r="F9555" s="217" t="s">
        <v>9</v>
      </c>
      <c r="G9555" s="217" t="s">
        <v>13</v>
      </c>
      <c r="H9555" s="217" t="s">
        <v>176</v>
      </c>
      <c r="I9555" s="217">
        <v>0</v>
      </c>
      <c r="J9555" s="217">
        <v>0</v>
      </c>
      <c r="K9555" s="217">
        <v>0</v>
      </c>
      <c r="L9555" s="217">
        <v>0</v>
      </c>
      <c r="M9555" s="217">
        <v>7.7272727272727302</v>
      </c>
      <c r="N9555" s="217">
        <v>0</v>
      </c>
      <c r="O9555" s="217">
        <v>0</v>
      </c>
      <c r="P9555" s="217">
        <v>0</v>
      </c>
      <c r="Q9555" s="217">
        <v>0</v>
      </c>
      <c r="R9555" s="217">
        <v>0</v>
      </c>
      <c r="S9555" s="217">
        <v>0</v>
      </c>
      <c r="T9555" s="217">
        <v>0</v>
      </c>
      <c r="U9555" s="217">
        <v>0</v>
      </c>
      <c r="V9555" s="217">
        <v>0</v>
      </c>
      <c r="W9555" s="217">
        <v>0</v>
      </c>
      <c r="X9555" s="217">
        <v>0</v>
      </c>
      <c r="Y9555" s="217">
        <v>0</v>
      </c>
    </row>
    <row r="9556" spans="2:25">
      <c r="B9556" s="217" t="s">
        <v>9725</v>
      </c>
      <c r="C9556" s="217" t="s">
        <v>5935</v>
      </c>
      <c r="D9556" s="217" t="s">
        <v>22</v>
      </c>
      <c r="E9556" s="217" t="s">
        <v>86</v>
      </c>
      <c r="F9556" s="217" t="s">
        <v>9</v>
      </c>
      <c r="G9556" s="217" t="s">
        <v>13</v>
      </c>
      <c r="H9556" s="217" t="s">
        <v>178</v>
      </c>
      <c r="I9556" s="217">
        <v>0</v>
      </c>
      <c r="J9556" s="217">
        <v>0</v>
      </c>
      <c r="K9556" s="217">
        <v>0</v>
      </c>
      <c r="L9556" s="217">
        <v>0</v>
      </c>
      <c r="M9556" s="217">
        <v>77.272727272727295</v>
      </c>
      <c r="N9556" s="217">
        <v>0</v>
      </c>
      <c r="O9556" s="217">
        <v>0</v>
      </c>
      <c r="P9556" s="217">
        <v>0</v>
      </c>
      <c r="Q9556" s="217">
        <v>0</v>
      </c>
      <c r="R9556" s="217">
        <v>0</v>
      </c>
      <c r="S9556" s="217">
        <v>0</v>
      </c>
      <c r="T9556" s="217">
        <v>0</v>
      </c>
      <c r="U9556" s="217">
        <v>0</v>
      </c>
      <c r="V9556" s="217">
        <v>0</v>
      </c>
      <c r="W9556" s="217">
        <v>0</v>
      </c>
      <c r="X9556" s="217">
        <v>0</v>
      </c>
      <c r="Y9556" s="217">
        <v>0</v>
      </c>
    </row>
    <row r="9557" spans="2:25">
      <c r="B9557" s="217" t="s">
        <v>9726</v>
      </c>
      <c r="C9557" s="217" t="s">
        <v>5935</v>
      </c>
      <c r="D9557" s="217" t="s">
        <v>22</v>
      </c>
      <c r="E9557" s="217" t="s">
        <v>86</v>
      </c>
      <c r="F9557" s="217" t="s">
        <v>9</v>
      </c>
      <c r="G9557" s="217" t="s">
        <v>13</v>
      </c>
      <c r="H9557" s="217" t="s">
        <v>5</v>
      </c>
      <c r="I9557" s="217">
        <v>0</v>
      </c>
      <c r="J9557" s="217">
        <v>0</v>
      </c>
      <c r="K9557" s="217">
        <v>0</v>
      </c>
      <c r="L9557" s="217">
        <v>0</v>
      </c>
      <c r="M9557" s="217">
        <v>85</v>
      </c>
      <c r="N9557" s="217">
        <v>0</v>
      </c>
      <c r="O9557" s="217">
        <v>0</v>
      </c>
      <c r="P9557" s="217">
        <v>0</v>
      </c>
      <c r="Q9557" s="217">
        <v>0</v>
      </c>
      <c r="R9557" s="217">
        <v>0</v>
      </c>
      <c r="S9557" s="217">
        <v>0</v>
      </c>
      <c r="T9557" s="217">
        <v>0</v>
      </c>
      <c r="U9557" s="217">
        <v>0</v>
      </c>
      <c r="V9557" s="217">
        <v>0</v>
      </c>
      <c r="W9557" s="217">
        <v>0</v>
      </c>
      <c r="X9557" s="217">
        <v>0</v>
      </c>
      <c r="Y9557" s="217">
        <v>0</v>
      </c>
    </row>
    <row r="9558" spans="2:25">
      <c r="B9558" s="217" t="s">
        <v>9727</v>
      </c>
      <c r="C9558" s="217" t="s">
        <v>5935</v>
      </c>
      <c r="D9558" s="217" t="s">
        <v>22</v>
      </c>
      <c r="E9558" s="217" t="s">
        <v>86</v>
      </c>
      <c r="F9558" s="217" t="s">
        <v>5</v>
      </c>
      <c r="G9558" s="217" t="s">
        <v>13</v>
      </c>
      <c r="H9558" s="217" t="s">
        <v>170</v>
      </c>
      <c r="I9558" s="217">
        <v>0</v>
      </c>
      <c r="J9558" s="217">
        <v>0</v>
      </c>
      <c r="K9558" s="217">
        <v>0</v>
      </c>
      <c r="L9558" s="217">
        <v>0</v>
      </c>
      <c r="M9558" s="217">
        <v>0</v>
      </c>
    </row>
    <row r="9559" spans="2:25">
      <c r="B9559" s="217" t="s">
        <v>9728</v>
      </c>
      <c r="C9559" s="217" t="s">
        <v>5935</v>
      </c>
      <c r="D9559" s="217" t="s">
        <v>22</v>
      </c>
      <c r="E9559" s="217" t="s">
        <v>86</v>
      </c>
      <c r="F9559" s="217" t="s">
        <v>5</v>
      </c>
      <c r="G9559" s="217" t="s">
        <v>13</v>
      </c>
      <c r="H9559" s="217" t="s">
        <v>172</v>
      </c>
      <c r="I9559" s="217">
        <v>0</v>
      </c>
      <c r="J9559" s="217">
        <v>0</v>
      </c>
      <c r="K9559" s="217">
        <v>0</v>
      </c>
      <c r="L9559" s="217">
        <v>0</v>
      </c>
      <c r="M9559" s="217">
        <v>0</v>
      </c>
    </row>
    <row r="9560" spans="2:25">
      <c r="B9560" s="217" t="s">
        <v>9729</v>
      </c>
      <c r="C9560" s="217" t="s">
        <v>5935</v>
      </c>
      <c r="D9560" s="217" t="s">
        <v>22</v>
      </c>
      <c r="E9560" s="217" t="s">
        <v>86</v>
      </c>
      <c r="F9560" s="217" t="s">
        <v>5</v>
      </c>
      <c r="G9560" s="217" t="s">
        <v>13</v>
      </c>
      <c r="H9560" s="217" t="s">
        <v>174</v>
      </c>
      <c r="I9560" s="217">
        <v>0</v>
      </c>
      <c r="J9560" s="217">
        <v>0</v>
      </c>
      <c r="K9560" s="217">
        <v>0</v>
      </c>
      <c r="L9560" s="217">
        <v>0</v>
      </c>
      <c r="M9560" s="217">
        <v>0</v>
      </c>
    </row>
    <row r="9561" spans="2:25">
      <c r="B9561" s="217" t="s">
        <v>9730</v>
      </c>
      <c r="C9561" s="217" t="s">
        <v>5935</v>
      </c>
      <c r="D9561" s="217" t="s">
        <v>22</v>
      </c>
      <c r="E9561" s="217" t="s">
        <v>86</v>
      </c>
      <c r="F9561" s="217" t="s">
        <v>5</v>
      </c>
      <c r="G9561" s="217" t="s">
        <v>13</v>
      </c>
      <c r="H9561" s="217" t="s">
        <v>176</v>
      </c>
      <c r="I9561" s="217">
        <v>0</v>
      </c>
      <c r="J9561" s="217">
        <v>0</v>
      </c>
      <c r="K9561" s="217">
        <v>0</v>
      </c>
      <c r="L9561" s="217">
        <v>0</v>
      </c>
      <c r="M9561" s="217">
        <v>14.9494949494949</v>
      </c>
      <c r="N9561" s="217">
        <v>0</v>
      </c>
      <c r="O9561" s="217">
        <v>0</v>
      </c>
      <c r="P9561" s="217">
        <v>0</v>
      </c>
      <c r="Q9561" s="217">
        <v>0</v>
      </c>
      <c r="R9561" s="217">
        <v>0</v>
      </c>
      <c r="S9561" s="217">
        <v>0</v>
      </c>
      <c r="T9561" s="217">
        <v>0</v>
      </c>
      <c r="U9561" s="217">
        <v>0</v>
      </c>
      <c r="V9561" s="217">
        <v>0</v>
      </c>
      <c r="W9561" s="217">
        <v>0</v>
      </c>
      <c r="X9561" s="217">
        <v>0</v>
      </c>
      <c r="Y9561" s="217">
        <v>0</v>
      </c>
    </row>
    <row r="9562" spans="2:25">
      <c r="B9562" s="217" t="s">
        <v>9731</v>
      </c>
      <c r="C9562" s="217" t="s">
        <v>5935</v>
      </c>
      <c r="D9562" s="217" t="s">
        <v>22</v>
      </c>
      <c r="E9562" s="217" t="s">
        <v>86</v>
      </c>
      <c r="F9562" s="217" t="s">
        <v>5</v>
      </c>
      <c r="G9562" s="217" t="s">
        <v>13</v>
      </c>
      <c r="H9562" s="217" t="s">
        <v>178</v>
      </c>
      <c r="I9562" s="217">
        <v>0</v>
      </c>
      <c r="J9562" s="217">
        <v>0</v>
      </c>
      <c r="K9562" s="217">
        <v>0</v>
      </c>
      <c r="L9562" s="217">
        <v>0</v>
      </c>
      <c r="M9562" s="217">
        <v>135.050505050505</v>
      </c>
      <c r="N9562" s="217">
        <v>0</v>
      </c>
      <c r="O9562" s="217">
        <v>0</v>
      </c>
      <c r="P9562" s="217">
        <v>0</v>
      </c>
      <c r="Q9562" s="217">
        <v>0</v>
      </c>
      <c r="R9562" s="217">
        <v>0</v>
      </c>
      <c r="S9562" s="217">
        <v>0</v>
      </c>
      <c r="T9562" s="217">
        <v>0</v>
      </c>
      <c r="U9562" s="217">
        <v>0</v>
      </c>
      <c r="V9562" s="217">
        <v>0</v>
      </c>
      <c r="W9562" s="217">
        <v>0</v>
      </c>
      <c r="X9562" s="217">
        <v>0</v>
      </c>
      <c r="Y9562" s="217">
        <v>0</v>
      </c>
    </row>
    <row r="9563" spans="2:25">
      <c r="B9563" s="217" t="s">
        <v>9732</v>
      </c>
      <c r="C9563" s="217" t="s">
        <v>5935</v>
      </c>
      <c r="D9563" s="217" t="s">
        <v>22</v>
      </c>
      <c r="E9563" s="217" t="s">
        <v>86</v>
      </c>
      <c r="F9563" s="217" t="s">
        <v>5</v>
      </c>
      <c r="G9563" s="217" t="s">
        <v>13</v>
      </c>
      <c r="H9563" s="217" t="s">
        <v>5</v>
      </c>
      <c r="I9563" s="217">
        <v>0</v>
      </c>
      <c r="J9563" s="217">
        <v>0</v>
      </c>
      <c r="K9563" s="217">
        <v>0</v>
      </c>
      <c r="L9563" s="217">
        <v>0</v>
      </c>
      <c r="M9563" s="217">
        <v>150</v>
      </c>
      <c r="N9563" s="217">
        <v>0</v>
      </c>
      <c r="O9563" s="217">
        <v>0</v>
      </c>
      <c r="P9563" s="217">
        <v>0</v>
      </c>
      <c r="Q9563" s="217">
        <v>0</v>
      </c>
      <c r="R9563" s="217">
        <v>0</v>
      </c>
      <c r="S9563" s="217">
        <v>0</v>
      </c>
      <c r="T9563" s="217">
        <v>0</v>
      </c>
      <c r="U9563" s="217">
        <v>0</v>
      </c>
      <c r="V9563" s="217">
        <v>0</v>
      </c>
      <c r="W9563" s="217">
        <v>0</v>
      </c>
      <c r="X9563" s="217">
        <v>0</v>
      </c>
      <c r="Y9563" s="217">
        <v>0</v>
      </c>
    </row>
    <row r="9564" spans="2:25">
      <c r="B9564" s="217" t="s">
        <v>9733</v>
      </c>
      <c r="C9564" s="217" t="s">
        <v>5935</v>
      </c>
      <c r="D9564" s="217" t="s">
        <v>22</v>
      </c>
      <c r="E9564" s="217" t="s">
        <v>86</v>
      </c>
      <c r="F9564" s="217" t="s">
        <v>12</v>
      </c>
      <c r="G9564" s="217" t="s">
        <v>5</v>
      </c>
      <c r="H9564" s="217" t="s">
        <v>170</v>
      </c>
      <c r="I9564" s="217">
        <v>0</v>
      </c>
      <c r="J9564" s="217">
        <v>0</v>
      </c>
      <c r="K9564" s="217">
        <v>0</v>
      </c>
      <c r="L9564" s="217">
        <v>3</v>
      </c>
      <c r="M9564" s="217">
        <v>129.12698412698401</v>
      </c>
      <c r="N9564" s="217">
        <v>0</v>
      </c>
      <c r="O9564" s="217">
        <v>0</v>
      </c>
      <c r="P9564" s="217">
        <v>0</v>
      </c>
      <c r="Q9564" s="217">
        <v>0</v>
      </c>
      <c r="R9564" s="217">
        <v>0</v>
      </c>
      <c r="S9564" s="217">
        <v>0</v>
      </c>
      <c r="T9564" s="217">
        <v>0</v>
      </c>
      <c r="U9564" s="217">
        <v>0</v>
      </c>
      <c r="V9564" s="217">
        <v>0</v>
      </c>
      <c r="W9564" s="217">
        <v>0</v>
      </c>
      <c r="X9564" s="217">
        <v>0</v>
      </c>
      <c r="Y9564" s="217">
        <v>0</v>
      </c>
    </row>
    <row r="9565" spans="2:25">
      <c r="B9565" s="217" t="s">
        <v>9734</v>
      </c>
      <c r="C9565" s="217" t="s">
        <v>5935</v>
      </c>
      <c r="D9565" s="217" t="s">
        <v>22</v>
      </c>
      <c r="E9565" s="217" t="s">
        <v>86</v>
      </c>
      <c r="F9565" s="217" t="s">
        <v>12</v>
      </c>
      <c r="G9565" s="217" t="s">
        <v>5</v>
      </c>
      <c r="H9565" s="217" t="s">
        <v>172</v>
      </c>
      <c r="I9565" s="217">
        <v>1</v>
      </c>
      <c r="J9565" s="217">
        <v>1</v>
      </c>
      <c r="K9565" s="217">
        <v>0</v>
      </c>
      <c r="L9565" s="217">
        <v>3</v>
      </c>
      <c r="M9565" s="217">
        <v>136.40873015873001</v>
      </c>
      <c r="N9565" s="217">
        <v>7.3309090909090902</v>
      </c>
      <c r="O9565" s="217">
        <v>7.3309090909090902</v>
      </c>
      <c r="P9565" s="217">
        <v>0</v>
      </c>
      <c r="Q9565" s="217">
        <v>7.3309090909090902</v>
      </c>
      <c r="R9565" s="217">
        <v>7.3309090909090902</v>
      </c>
      <c r="S9565" s="217">
        <v>0</v>
      </c>
      <c r="T9565" s="217">
        <v>7.3309090909090902</v>
      </c>
      <c r="U9565" s="217">
        <v>7.3309090909090902</v>
      </c>
      <c r="V9565" s="217">
        <v>0</v>
      </c>
      <c r="W9565" s="217">
        <v>7.3309090909090902</v>
      </c>
      <c r="X9565" s="217">
        <v>7.3309090909090902</v>
      </c>
      <c r="Y9565" s="217">
        <v>0</v>
      </c>
    </row>
    <row r="9566" spans="2:25">
      <c r="B9566" s="217" t="s">
        <v>9735</v>
      </c>
      <c r="C9566" s="217" t="s">
        <v>5935</v>
      </c>
      <c r="D9566" s="217" t="s">
        <v>22</v>
      </c>
      <c r="E9566" s="217" t="s">
        <v>86</v>
      </c>
      <c r="F9566" s="217" t="s">
        <v>12</v>
      </c>
      <c r="G9566" s="217" t="s">
        <v>5</v>
      </c>
      <c r="H9566" s="217" t="s">
        <v>174</v>
      </c>
      <c r="I9566" s="217">
        <v>0</v>
      </c>
      <c r="J9566" s="217">
        <v>0</v>
      </c>
      <c r="K9566" s="217">
        <v>0</v>
      </c>
      <c r="L9566" s="217">
        <v>1</v>
      </c>
      <c r="M9566" s="217">
        <v>220.69940476190499</v>
      </c>
      <c r="N9566" s="217">
        <v>0</v>
      </c>
      <c r="O9566" s="217">
        <v>0</v>
      </c>
      <c r="P9566" s="217">
        <v>0</v>
      </c>
      <c r="Q9566" s="217">
        <v>0</v>
      </c>
      <c r="R9566" s="217">
        <v>0</v>
      </c>
      <c r="S9566" s="217">
        <v>0</v>
      </c>
      <c r="T9566" s="217">
        <v>0</v>
      </c>
      <c r="U9566" s="217">
        <v>0</v>
      </c>
      <c r="V9566" s="217">
        <v>0</v>
      </c>
      <c r="W9566" s="217">
        <v>0</v>
      </c>
      <c r="X9566" s="217">
        <v>0</v>
      </c>
      <c r="Y9566" s="217">
        <v>0</v>
      </c>
    </row>
    <row r="9567" spans="2:25">
      <c r="B9567" s="217" t="s">
        <v>9736</v>
      </c>
      <c r="C9567" s="217" t="s">
        <v>5935</v>
      </c>
      <c r="D9567" s="217" t="s">
        <v>22</v>
      </c>
      <c r="E9567" s="217" t="s">
        <v>86</v>
      </c>
      <c r="F9567" s="217" t="s">
        <v>12</v>
      </c>
      <c r="G9567" s="217" t="s">
        <v>5</v>
      </c>
      <c r="H9567" s="217" t="s">
        <v>176</v>
      </c>
      <c r="I9567" s="217">
        <v>0</v>
      </c>
      <c r="J9567" s="217">
        <v>0</v>
      </c>
      <c r="K9567" s="217">
        <v>0</v>
      </c>
      <c r="L9567" s="217">
        <v>3</v>
      </c>
      <c r="M9567" s="217">
        <v>409.920634920635</v>
      </c>
      <c r="N9567" s="217">
        <v>0</v>
      </c>
      <c r="O9567" s="217">
        <v>0</v>
      </c>
      <c r="P9567" s="217">
        <v>0</v>
      </c>
      <c r="Q9567" s="217">
        <v>0</v>
      </c>
      <c r="R9567" s="217">
        <v>0</v>
      </c>
      <c r="S9567" s="217">
        <v>0</v>
      </c>
      <c r="T9567" s="217">
        <v>0</v>
      </c>
      <c r="U9567" s="217">
        <v>0</v>
      </c>
      <c r="V9567" s="217">
        <v>0</v>
      </c>
      <c r="W9567" s="217">
        <v>0</v>
      </c>
      <c r="X9567" s="217">
        <v>0</v>
      </c>
      <c r="Y9567" s="217">
        <v>0</v>
      </c>
    </row>
    <row r="9568" spans="2:25">
      <c r="B9568" s="217" t="s">
        <v>9737</v>
      </c>
      <c r="C9568" s="217" t="s">
        <v>5935</v>
      </c>
      <c r="D9568" s="217" t="s">
        <v>22</v>
      </c>
      <c r="E9568" s="217" t="s">
        <v>86</v>
      </c>
      <c r="F9568" s="217" t="s">
        <v>12</v>
      </c>
      <c r="G9568" s="217" t="s">
        <v>5</v>
      </c>
      <c r="H9568" s="217" t="s">
        <v>178</v>
      </c>
      <c r="I9568" s="217">
        <v>5</v>
      </c>
      <c r="J9568" s="217">
        <v>4</v>
      </c>
      <c r="K9568" s="217">
        <v>1</v>
      </c>
      <c r="L9568" s="217">
        <v>26</v>
      </c>
      <c r="M9568" s="217">
        <v>1083.8442460317499</v>
      </c>
      <c r="N9568" s="217">
        <v>4.6132089719592004</v>
      </c>
      <c r="O9568" s="217">
        <v>3.6905671775673601</v>
      </c>
      <c r="P9568" s="217">
        <v>0.92264179439183902</v>
      </c>
      <c r="Q9568" s="217">
        <v>4.6132089719592004</v>
      </c>
      <c r="R9568" s="217">
        <v>3.6905671775673601</v>
      </c>
      <c r="S9568" s="217">
        <v>0.92264179439183902</v>
      </c>
      <c r="T9568" s="217">
        <v>4.6132089719592004</v>
      </c>
      <c r="U9568" s="217">
        <v>3.6905671775673601</v>
      </c>
      <c r="V9568" s="217">
        <v>0.92264179439183902</v>
      </c>
      <c r="W9568" s="217">
        <v>4.6132089719592004</v>
      </c>
      <c r="X9568" s="217">
        <v>3.6905671775673601</v>
      </c>
      <c r="Y9568" s="217">
        <v>0.92264179439183902</v>
      </c>
    </row>
    <row r="9569" spans="2:25">
      <c r="B9569" s="217" t="s">
        <v>9738</v>
      </c>
      <c r="C9569" s="217" t="s">
        <v>5935</v>
      </c>
      <c r="D9569" s="217" t="s">
        <v>22</v>
      </c>
      <c r="E9569" s="217" t="s">
        <v>86</v>
      </c>
      <c r="F9569" s="217" t="s">
        <v>12</v>
      </c>
      <c r="G9569" s="217" t="s">
        <v>5</v>
      </c>
      <c r="H9569" s="217" t="s">
        <v>5</v>
      </c>
      <c r="I9569" s="217">
        <v>6</v>
      </c>
      <c r="J9569" s="217">
        <v>5</v>
      </c>
      <c r="K9569" s="217">
        <v>1</v>
      </c>
      <c r="L9569" s="217">
        <v>36</v>
      </c>
      <c r="M9569" s="217">
        <v>1980</v>
      </c>
      <c r="N9569" s="217">
        <v>3.0303030303030298</v>
      </c>
      <c r="O9569" s="217">
        <v>2.52525252525253</v>
      </c>
      <c r="P9569" s="217">
        <v>0.50505050505050497</v>
      </c>
      <c r="Q9569" s="217">
        <v>3.0303030303030298</v>
      </c>
      <c r="R9569" s="217">
        <v>2.52525252525253</v>
      </c>
      <c r="S9569" s="217">
        <v>0.50505050505050497</v>
      </c>
      <c r="T9569" s="217">
        <v>3.0303030303030298</v>
      </c>
      <c r="U9569" s="217">
        <v>2.52525252525253</v>
      </c>
      <c r="V9569" s="217">
        <v>0.50505050505050497</v>
      </c>
      <c r="W9569" s="217">
        <v>3.0303030303030298</v>
      </c>
      <c r="X9569" s="217">
        <v>2.52525252525253</v>
      </c>
      <c r="Y9569" s="217">
        <v>0.50505050505050497</v>
      </c>
    </row>
    <row r="9570" spans="2:25">
      <c r="B9570" s="217" t="s">
        <v>9739</v>
      </c>
      <c r="C9570" s="217" t="s">
        <v>5935</v>
      </c>
      <c r="D9570" s="217" t="s">
        <v>22</v>
      </c>
      <c r="E9570" s="217" t="s">
        <v>86</v>
      </c>
      <c r="F9570" s="217" t="s">
        <v>9</v>
      </c>
      <c r="G9570" s="217" t="s">
        <v>5</v>
      </c>
      <c r="H9570" s="217" t="s">
        <v>170</v>
      </c>
      <c r="I9570" s="217">
        <v>0</v>
      </c>
      <c r="J9570" s="217">
        <v>0</v>
      </c>
      <c r="K9570" s="217">
        <v>0</v>
      </c>
      <c r="L9570" s="217">
        <v>5</v>
      </c>
      <c r="M9570" s="217">
        <v>123.413127413127</v>
      </c>
      <c r="N9570" s="217">
        <v>0</v>
      </c>
      <c r="O9570" s="217">
        <v>0</v>
      </c>
      <c r="P9570" s="217">
        <v>0</v>
      </c>
      <c r="Q9570" s="217">
        <v>0</v>
      </c>
      <c r="R9570" s="217">
        <v>0</v>
      </c>
      <c r="S9570" s="217">
        <v>0</v>
      </c>
      <c r="T9570" s="217">
        <v>0</v>
      </c>
      <c r="U9570" s="217">
        <v>0</v>
      </c>
      <c r="V9570" s="217">
        <v>0</v>
      </c>
      <c r="W9570" s="217">
        <v>0</v>
      </c>
      <c r="X9570" s="217">
        <v>0</v>
      </c>
      <c r="Y9570" s="217">
        <v>0</v>
      </c>
    </row>
    <row r="9571" spans="2:25">
      <c r="B9571" s="217" t="s">
        <v>9740</v>
      </c>
      <c r="C9571" s="217" t="s">
        <v>5935</v>
      </c>
      <c r="D9571" s="217" t="s">
        <v>22</v>
      </c>
      <c r="E9571" s="217" t="s">
        <v>86</v>
      </c>
      <c r="F9571" s="217" t="s">
        <v>9</v>
      </c>
      <c r="G9571" s="217" t="s">
        <v>5</v>
      </c>
      <c r="H9571" s="217" t="s">
        <v>172</v>
      </c>
      <c r="I9571" s="217">
        <v>0</v>
      </c>
      <c r="J9571" s="217">
        <v>0</v>
      </c>
      <c r="K9571" s="217">
        <v>0</v>
      </c>
      <c r="L9571" s="217">
        <v>2</v>
      </c>
      <c r="M9571" s="217">
        <v>152.03667953668</v>
      </c>
      <c r="N9571" s="217">
        <v>0</v>
      </c>
      <c r="O9571" s="217">
        <v>0</v>
      </c>
      <c r="P9571" s="217">
        <v>0</v>
      </c>
      <c r="Q9571" s="217">
        <v>0</v>
      </c>
      <c r="R9571" s="217">
        <v>0</v>
      </c>
      <c r="S9571" s="217">
        <v>0</v>
      </c>
      <c r="T9571" s="217">
        <v>0</v>
      </c>
      <c r="U9571" s="217">
        <v>0</v>
      </c>
      <c r="V9571" s="217">
        <v>0</v>
      </c>
      <c r="W9571" s="217">
        <v>0</v>
      </c>
      <c r="X9571" s="217">
        <v>0</v>
      </c>
      <c r="Y9571" s="217">
        <v>0</v>
      </c>
    </row>
    <row r="9572" spans="2:25">
      <c r="B9572" s="217" t="s">
        <v>9741</v>
      </c>
      <c r="C9572" s="217" t="s">
        <v>5935</v>
      </c>
      <c r="D9572" s="217" t="s">
        <v>22</v>
      </c>
      <c r="E9572" s="217" t="s">
        <v>86</v>
      </c>
      <c r="F9572" s="217" t="s">
        <v>9</v>
      </c>
      <c r="G9572" s="217" t="s">
        <v>5</v>
      </c>
      <c r="H9572" s="217" t="s">
        <v>174</v>
      </c>
      <c r="I9572" s="217">
        <v>0</v>
      </c>
      <c r="J9572" s="217">
        <v>0</v>
      </c>
      <c r="K9572" s="217">
        <v>0</v>
      </c>
      <c r="L9572" s="217">
        <v>5</v>
      </c>
      <c r="M9572" s="217">
        <v>247.24131274131301</v>
      </c>
      <c r="N9572" s="217">
        <v>0</v>
      </c>
      <c r="O9572" s="217">
        <v>0</v>
      </c>
      <c r="P9572" s="217">
        <v>0</v>
      </c>
      <c r="Q9572" s="217">
        <v>0</v>
      </c>
      <c r="R9572" s="217">
        <v>0</v>
      </c>
      <c r="S9572" s="217">
        <v>0</v>
      </c>
      <c r="T9572" s="217">
        <v>0</v>
      </c>
      <c r="U9572" s="217">
        <v>0</v>
      </c>
      <c r="V9572" s="217">
        <v>0</v>
      </c>
      <c r="W9572" s="217">
        <v>0</v>
      </c>
      <c r="X9572" s="217">
        <v>0</v>
      </c>
      <c r="Y9572" s="217">
        <v>0</v>
      </c>
    </row>
    <row r="9573" spans="2:25">
      <c r="B9573" s="217" t="s">
        <v>9742</v>
      </c>
      <c r="C9573" s="217" t="s">
        <v>5935</v>
      </c>
      <c r="D9573" s="217" t="s">
        <v>22</v>
      </c>
      <c r="E9573" s="217" t="s">
        <v>86</v>
      </c>
      <c r="F9573" s="217" t="s">
        <v>9</v>
      </c>
      <c r="G9573" s="217" t="s">
        <v>5</v>
      </c>
      <c r="H9573" s="217" t="s">
        <v>176</v>
      </c>
      <c r="I9573" s="217">
        <v>1</v>
      </c>
      <c r="J9573" s="217">
        <v>0</v>
      </c>
      <c r="K9573" s="217">
        <v>1</v>
      </c>
      <c r="L9573" s="217">
        <v>4</v>
      </c>
      <c r="M9573" s="217">
        <v>385.12302562302602</v>
      </c>
      <c r="N9573" s="217">
        <v>2.59657287014265</v>
      </c>
      <c r="O9573" s="217">
        <v>0</v>
      </c>
      <c r="P9573" s="217">
        <v>2.59657287014265</v>
      </c>
      <c r="Q9573" s="217">
        <v>2.59657287014265</v>
      </c>
      <c r="R9573" s="217">
        <v>0</v>
      </c>
      <c r="S9573" s="217">
        <v>2.59657287014265</v>
      </c>
      <c r="T9573" s="217">
        <v>2.59657287014265</v>
      </c>
      <c r="U9573" s="217">
        <v>0</v>
      </c>
      <c r="V9573" s="217">
        <v>2.59657287014265</v>
      </c>
      <c r="W9573" s="217">
        <v>2.59657287014265</v>
      </c>
      <c r="X9573" s="217">
        <v>0</v>
      </c>
      <c r="Y9573" s="217">
        <v>2.59657287014265</v>
      </c>
    </row>
    <row r="9574" spans="2:25">
      <c r="B9574" s="217" t="s">
        <v>9743</v>
      </c>
      <c r="C9574" s="217" t="s">
        <v>5935</v>
      </c>
      <c r="D9574" s="217" t="s">
        <v>22</v>
      </c>
      <c r="E9574" s="217" t="s">
        <v>86</v>
      </c>
      <c r="F9574" s="217" t="s">
        <v>9</v>
      </c>
      <c r="G9574" s="217" t="s">
        <v>5</v>
      </c>
      <c r="H9574" s="217" t="s">
        <v>178</v>
      </c>
      <c r="I9574" s="217">
        <v>0</v>
      </c>
      <c r="J9574" s="217">
        <v>0</v>
      </c>
      <c r="K9574" s="217">
        <v>0</v>
      </c>
      <c r="L9574" s="217">
        <v>25</v>
      </c>
      <c r="M9574" s="217">
        <v>1182.18585468585</v>
      </c>
      <c r="N9574" s="217">
        <v>0</v>
      </c>
      <c r="O9574" s="217">
        <v>0</v>
      </c>
      <c r="P9574" s="217">
        <v>0</v>
      </c>
      <c r="Q9574" s="217">
        <v>0</v>
      </c>
      <c r="R9574" s="217">
        <v>0</v>
      </c>
      <c r="S9574" s="217">
        <v>0</v>
      </c>
      <c r="T9574" s="217">
        <v>0</v>
      </c>
      <c r="U9574" s="217">
        <v>0</v>
      </c>
      <c r="V9574" s="217">
        <v>0</v>
      </c>
      <c r="W9574" s="217">
        <v>0</v>
      </c>
      <c r="X9574" s="217">
        <v>0</v>
      </c>
      <c r="Y9574" s="217">
        <v>0</v>
      </c>
    </row>
    <row r="9575" spans="2:25">
      <c r="B9575" s="217" t="s">
        <v>9744</v>
      </c>
      <c r="C9575" s="217" t="s">
        <v>5935</v>
      </c>
      <c r="D9575" s="217" t="s">
        <v>22</v>
      </c>
      <c r="E9575" s="217" t="s">
        <v>86</v>
      </c>
      <c r="F9575" s="217" t="s">
        <v>9</v>
      </c>
      <c r="G9575" s="217" t="s">
        <v>5</v>
      </c>
      <c r="H9575" s="217" t="s">
        <v>5</v>
      </c>
      <c r="I9575" s="217">
        <v>1</v>
      </c>
      <c r="J9575" s="217">
        <v>0</v>
      </c>
      <c r="K9575" s="217">
        <v>1</v>
      </c>
      <c r="L9575" s="217">
        <v>41</v>
      </c>
      <c r="M9575" s="217">
        <v>2090</v>
      </c>
      <c r="N9575" s="217">
        <v>0.47846889952153099</v>
      </c>
      <c r="O9575" s="217">
        <v>0</v>
      </c>
      <c r="P9575" s="217">
        <v>0.47846889952153099</v>
      </c>
      <c r="Q9575" s="217">
        <v>0.47846889952153099</v>
      </c>
      <c r="R9575" s="217">
        <v>0</v>
      </c>
      <c r="S9575" s="217">
        <v>0.47846889952153099</v>
      </c>
      <c r="T9575" s="217">
        <v>0.47846889952153099</v>
      </c>
      <c r="U9575" s="217">
        <v>0</v>
      </c>
      <c r="V9575" s="217">
        <v>0.47846889952153099</v>
      </c>
      <c r="W9575" s="217">
        <v>0.47846889952153099</v>
      </c>
      <c r="X9575" s="217">
        <v>0</v>
      </c>
      <c r="Y9575" s="217">
        <v>0.47846889952153099</v>
      </c>
    </row>
    <row r="9576" spans="2:25">
      <c r="B9576" s="217" t="s">
        <v>9745</v>
      </c>
      <c r="C9576" s="217" t="s">
        <v>5935</v>
      </c>
      <c r="D9576" s="217" t="s">
        <v>22</v>
      </c>
      <c r="E9576" s="217" t="s">
        <v>86</v>
      </c>
      <c r="F9576" s="217" t="s">
        <v>5</v>
      </c>
      <c r="G9576" s="217" t="s">
        <v>5</v>
      </c>
      <c r="H9576" s="217" t="s">
        <v>170</v>
      </c>
      <c r="I9576" s="217">
        <v>0</v>
      </c>
      <c r="J9576" s="217">
        <v>0</v>
      </c>
      <c r="K9576" s="217">
        <v>0</v>
      </c>
      <c r="L9576" s="217">
        <v>8</v>
      </c>
      <c r="M9576" s="217">
        <v>252.54011154011201</v>
      </c>
      <c r="N9576" s="217">
        <v>0</v>
      </c>
      <c r="O9576" s="217">
        <v>0</v>
      </c>
      <c r="P9576" s="217">
        <v>0</v>
      </c>
      <c r="Q9576" s="217">
        <v>0</v>
      </c>
      <c r="R9576" s="217">
        <v>0</v>
      </c>
      <c r="S9576" s="217">
        <v>0</v>
      </c>
      <c r="T9576" s="217">
        <v>0</v>
      </c>
      <c r="U9576" s="217">
        <v>0</v>
      </c>
      <c r="V9576" s="217">
        <v>0</v>
      </c>
      <c r="W9576" s="217">
        <v>0</v>
      </c>
      <c r="X9576" s="217">
        <v>0</v>
      </c>
      <c r="Y9576" s="217">
        <v>0</v>
      </c>
    </row>
    <row r="9577" spans="2:25">
      <c r="B9577" s="217" t="s">
        <v>9746</v>
      </c>
      <c r="C9577" s="217" t="s">
        <v>5935</v>
      </c>
      <c r="D9577" s="217" t="s">
        <v>22</v>
      </c>
      <c r="E9577" s="217" t="s">
        <v>86</v>
      </c>
      <c r="F9577" s="217" t="s">
        <v>5</v>
      </c>
      <c r="G9577" s="217" t="s">
        <v>5</v>
      </c>
      <c r="H9577" s="217" t="s">
        <v>172</v>
      </c>
      <c r="I9577" s="217">
        <v>1</v>
      </c>
      <c r="J9577" s="217">
        <v>1</v>
      </c>
      <c r="K9577" s="217">
        <v>0</v>
      </c>
      <c r="L9577" s="217">
        <v>5</v>
      </c>
      <c r="M9577" s="217">
        <v>288.44540969540998</v>
      </c>
      <c r="N9577" s="217">
        <v>3.4668605094321698</v>
      </c>
      <c r="O9577" s="217">
        <v>3.4668605094321698</v>
      </c>
      <c r="P9577" s="217">
        <v>0</v>
      </c>
      <c r="Q9577" s="217">
        <v>3.4668605094321698</v>
      </c>
      <c r="R9577" s="217">
        <v>3.4668605094321698</v>
      </c>
      <c r="S9577" s="217">
        <v>0</v>
      </c>
      <c r="T9577" s="217">
        <v>3.4668605094321698</v>
      </c>
      <c r="U9577" s="217">
        <v>3.4668605094321698</v>
      </c>
      <c r="V9577" s="217">
        <v>0</v>
      </c>
      <c r="W9577" s="217">
        <v>3.4668605094321698</v>
      </c>
      <c r="X9577" s="217">
        <v>3.4668605094321698</v>
      </c>
      <c r="Y9577" s="217">
        <v>0</v>
      </c>
    </row>
    <row r="9578" spans="2:25">
      <c r="B9578" s="217" t="s">
        <v>9747</v>
      </c>
      <c r="C9578" s="217" t="s">
        <v>5935</v>
      </c>
      <c r="D9578" s="217" t="s">
        <v>22</v>
      </c>
      <c r="E9578" s="217" t="s">
        <v>86</v>
      </c>
      <c r="F9578" s="217" t="s">
        <v>5</v>
      </c>
      <c r="G9578" s="217" t="s">
        <v>5</v>
      </c>
      <c r="H9578" s="217" t="s">
        <v>174</v>
      </c>
      <c r="I9578" s="217">
        <v>0</v>
      </c>
      <c r="J9578" s="217">
        <v>0</v>
      </c>
      <c r="K9578" s="217">
        <v>0</v>
      </c>
      <c r="L9578" s="217">
        <v>6</v>
      </c>
      <c r="M9578" s="217">
        <v>467.94071750321802</v>
      </c>
      <c r="N9578" s="217">
        <v>0</v>
      </c>
      <c r="O9578" s="217">
        <v>0</v>
      </c>
      <c r="P9578" s="217">
        <v>0</v>
      </c>
      <c r="Q9578" s="217">
        <v>0</v>
      </c>
      <c r="R9578" s="217">
        <v>0</v>
      </c>
      <c r="S9578" s="217">
        <v>0</v>
      </c>
      <c r="T9578" s="217">
        <v>0</v>
      </c>
      <c r="U9578" s="217">
        <v>0</v>
      </c>
      <c r="V9578" s="217">
        <v>0</v>
      </c>
      <c r="W9578" s="217">
        <v>0</v>
      </c>
      <c r="X9578" s="217">
        <v>0</v>
      </c>
      <c r="Y9578" s="217">
        <v>0</v>
      </c>
    </row>
    <row r="9579" spans="2:25">
      <c r="B9579" s="217" t="s">
        <v>9748</v>
      </c>
      <c r="C9579" s="217" t="s">
        <v>5935</v>
      </c>
      <c r="D9579" s="217" t="s">
        <v>22</v>
      </c>
      <c r="E9579" s="217" t="s">
        <v>86</v>
      </c>
      <c r="F9579" s="217" t="s">
        <v>5</v>
      </c>
      <c r="G9579" s="217" t="s">
        <v>5</v>
      </c>
      <c r="H9579" s="217" t="s">
        <v>176</v>
      </c>
      <c r="I9579" s="217">
        <v>1</v>
      </c>
      <c r="J9579" s="217">
        <v>0</v>
      </c>
      <c r="K9579" s="217">
        <v>1</v>
      </c>
      <c r="L9579" s="217">
        <v>7</v>
      </c>
      <c r="M9579" s="217">
        <v>795.04366054366096</v>
      </c>
      <c r="N9579" s="217">
        <v>1.2577925586076499</v>
      </c>
      <c r="O9579" s="217">
        <v>0</v>
      </c>
      <c r="P9579" s="217">
        <v>1.2577925586076499</v>
      </c>
      <c r="Q9579" s="217">
        <v>1.2577925586076499</v>
      </c>
      <c r="R9579" s="217">
        <v>0</v>
      </c>
      <c r="S9579" s="217">
        <v>1.2577925586076499</v>
      </c>
      <c r="T9579" s="217">
        <v>1.2577925586076499</v>
      </c>
      <c r="U9579" s="217">
        <v>0</v>
      </c>
      <c r="V9579" s="217">
        <v>1.2577925586076499</v>
      </c>
      <c r="W9579" s="217">
        <v>1.2577925586076499</v>
      </c>
      <c r="X9579" s="217">
        <v>0</v>
      </c>
      <c r="Y9579" s="217">
        <v>1.2577925586076499</v>
      </c>
    </row>
    <row r="9580" spans="2:25">
      <c r="B9580" s="217" t="s">
        <v>9749</v>
      </c>
      <c r="C9580" s="217" t="s">
        <v>5935</v>
      </c>
      <c r="D9580" s="217" t="s">
        <v>22</v>
      </c>
      <c r="E9580" s="217" t="s">
        <v>86</v>
      </c>
      <c r="F9580" s="217" t="s">
        <v>5</v>
      </c>
      <c r="G9580" s="217" t="s">
        <v>5</v>
      </c>
      <c r="H9580" s="217" t="s">
        <v>178</v>
      </c>
      <c r="I9580" s="217">
        <v>5</v>
      </c>
      <c r="J9580" s="217">
        <v>4</v>
      </c>
      <c r="K9580" s="217">
        <v>1</v>
      </c>
      <c r="L9580" s="217">
        <v>51</v>
      </c>
      <c r="M9580" s="217">
        <v>2266.0301007175999</v>
      </c>
      <c r="N9580" s="217">
        <v>2.20650202237676</v>
      </c>
      <c r="O9580" s="217">
        <v>1.7652016179014101</v>
      </c>
      <c r="P9580" s="217">
        <v>0.44130040447535201</v>
      </c>
      <c r="Q9580" s="217">
        <v>2.20650202237676</v>
      </c>
      <c r="R9580" s="217">
        <v>1.7652016179014101</v>
      </c>
      <c r="S9580" s="217">
        <v>0.44130040447535201</v>
      </c>
      <c r="T9580" s="217">
        <v>2.20650202237676</v>
      </c>
      <c r="U9580" s="217">
        <v>1.7652016179014101</v>
      </c>
      <c r="V9580" s="217">
        <v>0.44130040447535201</v>
      </c>
      <c r="W9580" s="217">
        <v>2.20650202237676</v>
      </c>
      <c r="X9580" s="217">
        <v>1.7652016179014101</v>
      </c>
      <c r="Y9580" s="217">
        <v>0.44130040447535201</v>
      </c>
    </row>
    <row r="9581" spans="2:25">
      <c r="B9581" s="217" t="s">
        <v>9750</v>
      </c>
      <c r="C9581" s="217" t="s">
        <v>5935</v>
      </c>
      <c r="D9581" s="217" t="s">
        <v>22</v>
      </c>
      <c r="E9581" s="217" t="s">
        <v>86</v>
      </c>
      <c r="F9581" s="217" t="s">
        <v>5</v>
      </c>
      <c r="G9581" s="217" t="s">
        <v>5</v>
      </c>
      <c r="H9581" s="217" t="s">
        <v>5</v>
      </c>
      <c r="I9581" s="217">
        <v>7</v>
      </c>
      <c r="J9581" s="217">
        <v>5</v>
      </c>
      <c r="K9581" s="217">
        <v>2</v>
      </c>
      <c r="L9581" s="217">
        <v>77</v>
      </c>
      <c r="M9581" s="217">
        <v>4070</v>
      </c>
      <c r="N9581" s="217">
        <v>1.7199017199017199</v>
      </c>
      <c r="O9581" s="217">
        <v>1.22850122850123</v>
      </c>
      <c r="P9581" s="217">
        <v>0.49140049140049102</v>
      </c>
      <c r="Q9581" s="217">
        <v>1.7199017199017199</v>
      </c>
      <c r="R9581" s="217">
        <v>1.22850122850123</v>
      </c>
      <c r="S9581" s="217">
        <v>0.49140049140049102</v>
      </c>
      <c r="T9581" s="217">
        <v>1.7199017199017199</v>
      </c>
      <c r="U9581" s="217">
        <v>1.22850122850123</v>
      </c>
      <c r="V9581" s="217">
        <v>0.49140049140049102</v>
      </c>
      <c r="W9581" s="217">
        <v>1.7199017199017199</v>
      </c>
      <c r="X9581" s="217">
        <v>1.22850122850123</v>
      </c>
      <c r="Y9581" s="217">
        <v>0.49140049140049102</v>
      </c>
    </row>
    <row r="9582" spans="2:25">
      <c r="B9582" s="217" t="s">
        <v>9751</v>
      </c>
      <c r="C9582" s="217" t="s">
        <v>5935</v>
      </c>
      <c r="D9582" s="217" t="s">
        <v>22</v>
      </c>
      <c r="E9582" s="217" t="s">
        <v>103</v>
      </c>
      <c r="F9582" s="217" t="s">
        <v>12</v>
      </c>
      <c r="G9582" s="217" t="s">
        <v>10</v>
      </c>
      <c r="H9582" s="217" t="s">
        <v>170</v>
      </c>
      <c r="I9582" s="217">
        <v>0</v>
      </c>
      <c r="J9582" s="217">
        <v>0</v>
      </c>
      <c r="K9582" s="217">
        <v>0</v>
      </c>
      <c r="L9582" s="217">
        <v>3</v>
      </c>
      <c r="M9582" s="217">
        <v>84.744744744744693</v>
      </c>
      <c r="N9582" s="217">
        <v>0</v>
      </c>
      <c r="O9582" s="217">
        <v>0</v>
      </c>
      <c r="P9582" s="217">
        <v>0</v>
      </c>
      <c r="Q9582" s="217">
        <v>0</v>
      </c>
      <c r="R9582" s="217">
        <v>0</v>
      </c>
      <c r="S9582" s="217">
        <v>0</v>
      </c>
      <c r="T9582" s="217">
        <v>0</v>
      </c>
      <c r="U9582" s="217">
        <v>0</v>
      </c>
      <c r="V9582" s="217">
        <v>0</v>
      </c>
      <c r="W9582" s="217">
        <v>0</v>
      </c>
      <c r="X9582" s="217">
        <v>0</v>
      </c>
      <c r="Y9582" s="217">
        <v>0</v>
      </c>
    </row>
    <row r="9583" spans="2:25">
      <c r="B9583" s="217" t="s">
        <v>9752</v>
      </c>
      <c r="C9583" s="217" t="s">
        <v>5935</v>
      </c>
      <c r="D9583" s="217" t="s">
        <v>22</v>
      </c>
      <c r="E9583" s="217" t="s">
        <v>103</v>
      </c>
      <c r="F9583" s="217" t="s">
        <v>12</v>
      </c>
      <c r="G9583" s="217" t="s">
        <v>10</v>
      </c>
      <c r="H9583" s="217" t="s">
        <v>172</v>
      </c>
      <c r="I9583" s="217">
        <v>1</v>
      </c>
      <c r="J9583" s="217">
        <v>1</v>
      </c>
      <c r="K9583" s="217">
        <v>0</v>
      </c>
      <c r="L9583" s="217">
        <v>2</v>
      </c>
      <c r="M9583" s="217">
        <v>113.30814685653399</v>
      </c>
      <c r="N9583" s="217">
        <v>8.8254907325080403</v>
      </c>
      <c r="O9583" s="217">
        <v>8.8254907325080403</v>
      </c>
      <c r="P9583" s="217">
        <v>0</v>
      </c>
      <c r="Q9583" s="217">
        <v>7.2650987702638696</v>
      </c>
      <c r="R9583" s="217">
        <v>7.2650987702638696</v>
      </c>
      <c r="S9583" s="217">
        <v>0</v>
      </c>
      <c r="T9583" s="217">
        <v>8.3288545515619692</v>
      </c>
      <c r="U9583" s="217">
        <v>8.3288545515619692</v>
      </c>
      <c r="V9583" s="217">
        <v>0</v>
      </c>
      <c r="W9583" s="217">
        <v>7.6512455516014199</v>
      </c>
      <c r="X9583" s="217">
        <v>7.6512455516014199</v>
      </c>
      <c r="Y9583" s="217">
        <v>0</v>
      </c>
    </row>
    <row r="9584" spans="2:25">
      <c r="B9584" s="217" t="s">
        <v>9753</v>
      </c>
      <c r="C9584" s="217" t="s">
        <v>5935</v>
      </c>
      <c r="D9584" s="217" t="s">
        <v>22</v>
      </c>
      <c r="E9584" s="217" t="s">
        <v>103</v>
      </c>
      <c r="F9584" s="217" t="s">
        <v>12</v>
      </c>
      <c r="G9584" s="217" t="s">
        <v>10</v>
      </c>
      <c r="H9584" s="217" t="s">
        <v>174</v>
      </c>
      <c r="I9584" s="217">
        <v>2</v>
      </c>
      <c r="J9584" s="217">
        <v>2</v>
      </c>
      <c r="K9584" s="217">
        <v>0</v>
      </c>
      <c r="L9584" s="217">
        <v>2</v>
      </c>
      <c r="M9584" s="217">
        <v>281.92385934321402</v>
      </c>
      <c r="N9584" s="217">
        <v>7.0941140088650698</v>
      </c>
      <c r="O9584" s="217">
        <v>7.0941140088650698</v>
      </c>
      <c r="P9584" s="217">
        <v>0</v>
      </c>
      <c r="Q9584" s="217">
        <v>9.1495538302371209</v>
      </c>
      <c r="R9584" s="217">
        <v>9.1495538302371209</v>
      </c>
      <c r="S9584" s="217">
        <v>0</v>
      </c>
      <c r="T9584" s="217">
        <v>8.4722749738312295</v>
      </c>
      <c r="U9584" s="217">
        <v>8.4722749738312295</v>
      </c>
      <c r="V9584" s="217">
        <v>0</v>
      </c>
      <c r="W9584" s="217">
        <v>8.8966114483674605</v>
      </c>
      <c r="X9584" s="217">
        <v>8.8966114483674605</v>
      </c>
      <c r="Y9584" s="217">
        <v>0</v>
      </c>
    </row>
    <row r="9585" spans="2:25">
      <c r="B9585" s="217" t="s">
        <v>9754</v>
      </c>
      <c r="C9585" s="217" t="s">
        <v>5935</v>
      </c>
      <c r="D9585" s="217" t="s">
        <v>22</v>
      </c>
      <c r="E9585" s="217" t="s">
        <v>103</v>
      </c>
      <c r="F9585" s="217" t="s">
        <v>12</v>
      </c>
      <c r="G9585" s="217" t="s">
        <v>10</v>
      </c>
      <c r="H9585" s="217" t="s">
        <v>176</v>
      </c>
      <c r="I9585" s="217">
        <v>2</v>
      </c>
      <c r="J9585" s="217">
        <v>2</v>
      </c>
      <c r="K9585" s="217">
        <v>0</v>
      </c>
      <c r="L9585" s="217">
        <v>5</v>
      </c>
      <c r="M9585" s="217">
        <v>601.76305337595704</v>
      </c>
      <c r="N9585" s="217">
        <v>3.3235672891178401</v>
      </c>
      <c r="O9585" s="217">
        <v>3.3235672891178401</v>
      </c>
      <c r="P9585" s="217">
        <v>0</v>
      </c>
      <c r="Q9585" s="217">
        <v>3.3592732586748699</v>
      </c>
      <c r="R9585" s="217">
        <v>3.3592732586748699</v>
      </c>
      <c r="S9585" s="217">
        <v>0</v>
      </c>
      <c r="T9585" s="217">
        <v>3.4316799163960701</v>
      </c>
      <c r="U9585" s="217">
        <v>3.4316799163960701</v>
      </c>
      <c r="V9585" s="217">
        <v>0</v>
      </c>
      <c r="W9585" s="217">
        <v>3.4421818022055302</v>
      </c>
      <c r="X9585" s="217">
        <v>3.4421818022055302</v>
      </c>
      <c r="Y9585" s="217">
        <v>0</v>
      </c>
    </row>
    <row r="9586" spans="2:25">
      <c r="B9586" s="217" t="s">
        <v>9755</v>
      </c>
      <c r="C9586" s="217" t="s">
        <v>5935</v>
      </c>
      <c r="D9586" s="217" t="s">
        <v>22</v>
      </c>
      <c r="E9586" s="217" t="s">
        <v>103</v>
      </c>
      <c r="F9586" s="217" t="s">
        <v>12</v>
      </c>
      <c r="G9586" s="217" t="s">
        <v>10</v>
      </c>
      <c r="H9586" s="217" t="s">
        <v>178</v>
      </c>
      <c r="I9586" s="217">
        <v>7</v>
      </c>
      <c r="J9586" s="217">
        <v>6</v>
      </c>
      <c r="K9586" s="217">
        <v>1</v>
      </c>
      <c r="L9586" s="217">
        <v>68</v>
      </c>
      <c r="M9586" s="217">
        <v>2338.2601956795502</v>
      </c>
      <c r="N9586" s="217">
        <v>2.9936788099690701</v>
      </c>
      <c r="O9586" s="217">
        <v>2.56601040854492</v>
      </c>
      <c r="P9586" s="217">
        <v>0.42766840142415302</v>
      </c>
      <c r="Q9586" s="217">
        <v>3.0569410447388501</v>
      </c>
      <c r="R9586" s="217">
        <v>2.70254598277476</v>
      </c>
      <c r="S9586" s="217">
        <v>0.35439506196409098</v>
      </c>
      <c r="T9586" s="217">
        <v>3.0339018538670399</v>
      </c>
      <c r="U9586" s="217">
        <v>2.6276162659859601</v>
      </c>
      <c r="V9586" s="217">
        <v>0.406285587881072</v>
      </c>
      <c r="W9586" s="217">
        <v>3.0554281470124498</v>
      </c>
      <c r="X9586" s="217">
        <v>2.6821966566904298</v>
      </c>
      <c r="Y9586" s="217">
        <v>0.37323149032202102</v>
      </c>
    </row>
    <row r="9587" spans="2:25">
      <c r="B9587" s="217" t="s">
        <v>9756</v>
      </c>
      <c r="C9587" s="217" t="s">
        <v>5935</v>
      </c>
      <c r="D9587" s="217" t="s">
        <v>22</v>
      </c>
      <c r="E9587" s="217" t="s">
        <v>103</v>
      </c>
      <c r="F9587" s="217" t="s">
        <v>12</v>
      </c>
      <c r="G9587" s="217" t="s">
        <v>10</v>
      </c>
      <c r="H9587" s="217" t="s">
        <v>5</v>
      </c>
      <c r="I9587" s="217">
        <v>12</v>
      </c>
      <c r="J9587" s="217">
        <v>11</v>
      </c>
      <c r="K9587" s="217">
        <v>1</v>
      </c>
      <c r="L9587" s="217">
        <v>80</v>
      </c>
      <c r="M9587" s="217">
        <v>3420</v>
      </c>
      <c r="N9587" s="217">
        <v>3.5087719298245599</v>
      </c>
      <c r="O9587" s="217">
        <v>3.2163742690058501</v>
      </c>
      <c r="P9587" s="217">
        <v>0.29239766081871299</v>
      </c>
      <c r="Q9587" s="217">
        <v>3.6255838677367902</v>
      </c>
      <c r="R9587" s="217">
        <v>3.3949458115379398</v>
      </c>
      <c r="S9587" s="217">
        <v>0.230638056198853</v>
      </c>
      <c r="T9587" s="217">
        <v>3.5926613776655598</v>
      </c>
      <c r="U9587" s="217">
        <v>3.3282532966635898</v>
      </c>
      <c r="V9587" s="217">
        <v>0.264408081001967</v>
      </c>
      <c r="W9587" s="217">
        <v>3.62665755386787</v>
      </c>
      <c r="X9587" s="217">
        <v>3.3837608696900499</v>
      </c>
      <c r="Y9587" s="217">
        <v>0.24289668417782301</v>
      </c>
    </row>
    <row r="9588" spans="2:25">
      <c r="B9588" s="217" t="s">
        <v>9757</v>
      </c>
      <c r="C9588" s="217" t="s">
        <v>5935</v>
      </c>
      <c r="D9588" s="217" t="s">
        <v>22</v>
      </c>
      <c r="E9588" s="217" t="s">
        <v>103</v>
      </c>
      <c r="F9588" s="217" t="s">
        <v>9</v>
      </c>
      <c r="G9588" s="217" t="s">
        <v>10</v>
      </c>
      <c r="H9588" s="217" t="s">
        <v>170</v>
      </c>
      <c r="I9588" s="217">
        <v>1</v>
      </c>
      <c r="J9588" s="217">
        <v>1</v>
      </c>
      <c r="K9588" s="217">
        <v>0</v>
      </c>
      <c r="L9588" s="217">
        <v>2</v>
      </c>
      <c r="M9588" s="217">
        <v>84.375547884100698</v>
      </c>
      <c r="N9588" s="217">
        <v>11.8517748930485</v>
      </c>
      <c r="O9588" s="217">
        <v>11.8517748930485</v>
      </c>
      <c r="P9588" s="217">
        <v>0</v>
      </c>
      <c r="Q9588" s="217">
        <v>11.3414542450609</v>
      </c>
      <c r="R9588" s="217">
        <v>11.3414542450609</v>
      </c>
      <c r="S9588" s="217">
        <v>0</v>
      </c>
      <c r="T9588" s="217">
        <v>11.585910927309699</v>
      </c>
      <c r="U9588" s="217">
        <v>11.585910927309699</v>
      </c>
      <c r="V9588" s="217">
        <v>0</v>
      </c>
      <c r="W9588" s="217">
        <v>11.621367006117</v>
      </c>
      <c r="X9588" s="217">
        <v>11.621367006117</v>
      </c>
      <c r="Y9588" s="217">
        <v>0</v>
      </c>
    </row>
    <row r="9589" spans="2:25">
      <c r="B9589" s="217" t="s">
        <v>9758</v>
      </c>
      <c r="C9589" s="217" t="s">
        <v>5935</v>
      </c>
      <c r="D9589" s="217" t="s">
        <v>22</v>
      </c>
      <c r="E9589" s="217" t="s">
        <v>103</v>
      </c>
      <c r="F9589" s="217" t="s">
        <v>9</v>
      </c>
      <c r="G9589" s="217" t="s">
        <v>10</v>
      </c>
      <c r="H9589" s="217" t="s">
        <v>172</v>
      </c>
      <c r="I9589" s="217">
        <v>0</v>
      </c>
      <c r="J9589" s="217">
        <v>0</v>
      </c>
      <c r="K9589" s="217">
        <v>0</v>
      </c>
      <c r="L9589" s="217">
        <v>1</v>
      </c>
      <c r="M9589" s="217">
        <v>161.22153911795499</v>
      </c>
      <c r="N9589" s="217">
        <v>0</v>
      </c>
      <c r="O9589" s="217">
        <v>0</v>
      </c>
      <c r="P9589" s="217">
        <v>0</v>
      </c>
      <c r="Q9589" s="217">
        <v>0</v>
      </c>
      <c r="R9589" s="217">
        <v>0</v>
      </c>
      <c r="S9589" s="217">
        <v>0</v>
      </c>
      <c r="T9589" s="217">
        <v>0</v>
      </c>
      <c r="U9589" s="217">
        <v>0</v>
      </c>
      <c r="V9589" s="217">
        <v>0</v>
      </c>
      <c r="W9589" s="217">
        <v>0</v>
      </c>
      <c r="X9589" s="217">
        <v>0</v>
      </c>
      <c r="Y9589" s="217">
        <v>0</v>
      </c>
    </row>
    <row r="9590" spans="2:25">
      <c r="B9590" s="217" t="s">
        <v>9759</v>
      </c>
      <c r="C9590" s="217" t="s">
        <v>5935</v>
      </c>
      <c r="D9590" s="217" t="s">
        <v>22</v>
      </c>
      <c r="E9590" s="217" t="s">
        <v>103</v>
      </c>
      <c r="F9590" s="217" t="s">
        <v>9</v>
      </c>
      <c r="G9590" s="217" t="s">
        <v>10</v>
      </c>
      <c r="H9590" s="217" t="s">
        <v>174</v>
      </c>
      <c r="I9590" s="217">
        <v>0</v>
      </c>
      <c r="J9590" s="217">
        <v>0</v>
      </c>
      <c r="K9590" s="217">
        <v>0</v>
      </c>
      <c r="L9590" s="217">
        <v>7</v>
      </c>
      <c r="M9590" s="217">
        <v>332.78012877700598</v>
      </c>
      <c r="N9590" s="217">
        <v>0</v>
      </c>
      <c r="O9590" s="217">
        <v>0</v>
      </c>
      <c r="P9590" s="217">
        <v>0</v>
      </c>
      <c r="Q9590" s="217">
        <v>0</v>
      </c>
      <c r="R9590" s="217">
        <v>0</v>
      </c>
      <c r="S9590" s="217">
        <v>0</v>
      </c>
      <c r="T9590" s="217">
        <v>0</v>
      </c>
      <c r="U9590" s="217">
        <v>0</v>
      </c>
      <c r="V9590" s="217">
        <v>0</v>
      </c>
      <c r="W9590" s="217">
        <v>0</v>
      </c>
      <c r="X9590" s="217">
        <v>0</v>
      </c>
      <c r="Y9590" s="217">
        <v>0</v>
      </c>
    </row>
    <row r="9591" spans="2:25">
      <c r="B9591" s="217" t="s">
        <v>9760</v>
      </c>
      <c r="C9591" s="217" t="s">
        <v>5935</v>
      </c>
      <c r="D9591" s="217" t="s">
        <v>22</v>
      </c>
      <c r="E9591" s="217" t="s">
        <v>103</v>
      </c>
      <c r="F9591" s="217" t="s">
        <v>9</v>
      </c>
      <c r="G9591" s="217" t="s">
        <v>10</v>
      </c>
      <c r="H9591" s="217" t="s">
        <v>176</v>
      </c>
      <c r="I9591" s="217">
        <v>1</v>
      </c>
      <c r="J9591" s="217">
        <v>0</v>
      </c>
      <c r="K9591" s="217">
        <v>1</v>
      </c>
      <c r="L9591" s="217">
        <v>7</v>
      </c>
      <c r="M9591" s="217">
        <v>620.78932159342196</v>
      </c>
      <c r="N9591" s="217">
        <v>1.61085245060793</v>
      </c>
      <c r="O9591" s="217">
        <v>0</v>
      </c>
      <c r="P9591" s="217">
        <v>1.61085245060793</v>
      </c>
      <c r="Q9591" s="217">
        <v>1.30161413806436</v>
      </c>
      <c r="R9591" s="217">
        <v>0</v>
      </c>
      <c r="S9591" s="217">
        <v>1.30161413806436</v>
      </c>
      <c r="T9591" s="217">
        <v>1.4921964836275701</v>
      </c>
      <c r="U9591" s="217">
        <v>0</v>
      </c>
      <c r="V9591" s="217">
        <v>1.4921964836275701</v>
      </c>
      <c r="W9591" s="217">
        <v>1.3707961445106001</v>
      </c>
      <c r="X9591" s="217">
        <v>0</v>
      </c>
      <c r="Y9591" s="217">
        <v>1.3707961445106001</v>
      </c>
    </row>
    <row r="9592" spans="2:25">
      <c r="B9592" s="217" t="s">
        <v>9761</v>
      </c>
      <c r="C9592" s="217" t="s">
        <v>5935</v>
      </c>
      <c r="D9592" s="217" t="s">
        <v>22</v>
      </c>
      <c r="E9592" s="217" t="s">
        <v>103</v>
      </c>
      <c r="F9592" s="217" t="s">
        <v>9</v>
      </c>
      <c r="G9592" s="217" t="s">
        <v>10</v>
      </c>
      <c r="H9592" s="217" t="s">
        <v>178</v>
      </c>
      <c r="I9592" s="217">
        <v>3</v>
      </c>
      <c r="J9592" s="217">
        <v>3</v>
      </c>
      <c r="K9592" s="217">
        <v>0</v>
      </c>
      <c r="L9592" s="217">
        <v>80</v>
      </c>
      <c r="M9592" s="217">
        <v>2610.83346262752</v>
      </c>
      <c r="N9592" s="217">
        <v>1.1490583535653101</v>
      </c>
      <c r="O9592" s="217">
        <v>1.1490583535653101</v>
      </c>
      <c r="P9592" s="217">
        <v>0</v>
      </c>
      <c r="Q9592" s="217">
        <v>1.2556582255372499</v>
      </c>
      <c r="R9592" s="217">
        <v>1.2556582255372499</v>
      </c>
      <c r="S9592" s="217">
        <v>0</v>
      </c>
      <c r="T9592" s="217">
        <v>1.2023330236915299</v>
      </c>
      <c r="U9592" s="217">
        <v>1.2023330236915299</v>
      </c>
      <c r="V9592" s="217">
        <v>0</v>
      </c>
      <c r="W9592" s="217">
        <v>1.2426373452855799</v>
      </c>
      <c r="X9592" s="217">
        <v>1.2426373452855799</v>
      </c>
      <c r="Y9592" s="217">
        <v>0</v>
      </c>
    </row>
    <row r="9593" spans="2:25">
      <c r="B9593" s="217" t="s">
        <v>9762</v>
      </c>
      <c r="C9593" s="217" t="s">
        <v>5935</v>
      </c>
      <c r="D9593" s="217" t="s">
        <v>22</v>
      </c>
      <c r="E9593" s="217" t="s">
        <v>103</v>
      </c>
      <c r="F9593" s="217" t="s">
        <v>9</v>
      </c>
      <c r="G9593" s="217" t="s">
        <v>10</v>
      </c>
      <c r="H9593" s="217" t="s">
        <v>5</v>
      </c>
      <c r="I9593" s="217">
        <v>5</v>
      </c>
      <c r="J9593" s="217">
        <v>4</v>
      </c>
      <c r="K9593" s="217">
        <v>1</v>
      </c>
      <c r="L9593" s="217">
        <v>97</v>
      </c>
      <c r="M9593" s="217">
        <v>3810</v>
      </c>
      <c r="N9593" s="217">
        <v>1.31233595800525</v>
      </c>
      <c r="O9593" s="217">
        <v>1.0498687664041999</v>
      </c>
      <c r="P9593" s="217">
        <v>0.26246719160104998</v>
      </c>
      <c r="Q9593" s="217">
        <v>1.3418751497561101</v>
      </c>
      <c r="R9593" s="217">
        <v>1.12803854135982</v>
      </c>
      <c r="S9593" s="217">
        <v>0.21383660839628801</v>
      </c>
      <c r="T9593" s="217">
        <v>1.3402097280235199</v>
      </c>
      <c r="U9593" s="217">
        <v>1.09506316285613</v>
      </c>
      <c r="V9593" s="217">
        <v>0.245146565167387</v>
      </c>
      <c r="W9593" s="217">
        <v>1.3497170502958</v>
      </c>
      <c r="X9593" s="217">
        <v>1.12451482655477</v>
      </c>
      <c r="Y9593" s="217">
        <v>0.225202223741028</v>
      </c>
    </row>
    <row r="9594" spans="2:25">
      <c r="B9594" s="217" t="s">
        <v>9763</v>
      </c>
      <c r="C9594" s="217" t="s">
        <v>5935</v>
      </c>
      <c r="D9594" s="217" t="s">
        <v>22</v>
      </c>
      <c r="E9594" s="217" t="s">
        <v>103</v>
      </c>
      <c r="F9594" s="217" t="s">
        <v>5</v>
      </c>
      <c r="G9594" s="217" t="s">
        <v>10</v>
      </c>
      <c r="H9594" s="217" t="s">
        <v>170</v>
      </c>
      <c r="I9594" s="217">
        <v>1</v>
      </c>
      <c r="J9594" s="217">
        <v>1</v>
      </c>
      <c r="K9594" s="217">
        <v>0</v>
      </c>
      <c r="L9594" s="217">
        <v>5</v>
      </c>
      <c r="M9594" s="217">
        <v>169.12029262884499</v>
      </c>
      <c r="N9594" s="217">
        <v>5.9129509797775697</v>
      </c>
      <c r="O9594" s="217">
        <v>5.9129509797775697</v>
      </c>
      <c r="P9594" s="217">
        <v>0</v>
      </c>
      <c r="Q9594" s="217">
        <v>5.6345283361440703</v>
      </c>
      <c r="R9594" s="217">
        <v>5.6345283361440703</v>
      </c>
      <c r="S9594" s="217">
        <v>0</v>
      </c>
      <c r="T9594" s="217">
        <v>5.7559764391234998</v>
      </c>
      <c r="U9594" s="217">
        <v>5.7559764391234998</v>
      </c>
      <c r="V9594" s="217">
        <v>0</v>
      </c>
      <c r="W9594" s="217">
        <v>5.7735913125261096</v>
      </c>
      <c r="X9594" s="217">
        <v>5.7735913125261096</v>
      </c>
      <c r="Y9594" s="217">
        <v>0</v>
      </c>
    </row>
    <row r="9595" spans="2:25">
      <c r="B9595" s="217" t="s">
        <v>9764</v>
      </c>
      <c r="C9595" s="217" t="s">
        <v>5935</v>
      </c>
      <c r="D9595" s="217" t="s">
        <v>22</v>
      </c>
      <c r="E9595" s="217" t="s">
        <v>103</v>
      </c>
      <c r="F9595" s="217" t="s">
        <v>5</v>
      </c>
      <c r="G9595" s="217" t="s">
        <v>10</v>
      </c>
      <c r="H9595" s="217" t="s">
        <v>172</v>
      </c>
      <c r="I9595" s="217">
        <v>1</v>
      </c>
      <c r="J9595" s="217">
        <v>1</v>
      </c>
      <c r="K9595" s="217">
        <v>0</v>
      </c>
      <c r="L9595" s="217">
        <v>3</v>
      </c>
      <c r="M9595" s="217">
        <v>274.52968597448898</v>
      </c>
      <c r="N9595" s="217">
        <v>3.6425933190078599</v>
      </c>
      <c r="O9595" s="217">
        <v>3.6425933190078599</v>
      </c>
      <c r="P9595" s="217">
        <v>0</v>
      </c>
      <c r="Q9595" s="217">
        <v>3.2823358703894798</v>
      </c>
      <c r="R9595" s="217">
        <v>3.2823358703894798</v>
      </c>
      <c r="S9595" s="217">
        <v>0</v>
      </c>
      <c r="T9595" s="217">
        <v>3.76293549727689</v>
      </c>
      <c r="U9595" s="217">
        <v>3.76293549727689</v>
      </c>
      <c r="V9595" s="217">
        <v>0</v>
      </c>
      <c r="W9595" s="217">
        <v>3.4567950858384799</v>
      </c>
      <c r="X9595" s="217">
        <v>3.4567950858384799</v>
      </c>
      <c r="Y9595" s="217">
        <v>0</v>
      </c>
    </row>
    <row r="9596" spans="2:25">
      <c r="B9596" s="217" t="s">
        <v>9765</v>
      </c>
      <c r="C9596" s="217" t="s">
        <v>5935</v>
      </c>
      <c r="D9596" s="217" t="s">
        <v>22</v>
      </c>
      <c r="E9596" s="217" t="s">
        <v>103</v>
      </c>
      <c r="F9596" s="217" t="s">
        <v>5</v>
      </c>
      <c r="G9596" s="217" t="s">
        <v>10</v>
      </c>
      <c r="H9596" s="217" t="s">
        <v>174</v>
      </c>
      <c r="I9596" s="217">
        <v>2</v>
      </c>
      <c r="J9596" s="217">
        <v>2</v>
      </c>
      <c r="K9596" s="217">
        <v>0</v>
      </c>
      <c r="L9596" s="217">
        <v>9</v>
      </c>
      <c r="M9596" s="217">
        <v>614.70398812022097</v>
      </c>
      <c r="N9596" s="217">
        <v>3.25359854279789</v>
      </c>
      <c r="O9596" s="217">
        <v>3.25359854279789</v>
      </c>
      <c r="P9596" s="217">
        <v>0</v>
      </c>
      <c r="Q9596" s="217">
        <v>4.0028782837509</v>
      </c>
      <c r="R9596" s="217">
        <v>4.0028782837509</v>
      </c>
      <c r="S9596" s="217">
        <v>0</v>
      </c>
      <c r="T9596" s="217">
        <v>3.69668754077717</v>
      </c>
      <c r="U9596" s="217">
        <v>3.69668754077717</v>
      </c>
      <c r="V9596" s="217">
        <v>0</v>
      </c>
      <c r="W9596" s="217">
        <v>3.88680563823536</v>
      </c>
      <c r="X9596" s="217">
        <v>3.88680563823536</v>
      </c>
      <c r="Y9596" s="217">
        <v>0</v>
      </c>
    </row>
    <row r="9597" spans="2:25">
      <c r="B9597" s="217" t="s">
        <v>9766</v>
      </c>
      <c r="C9597" s="217" t="s">
        <v>5935</v>
      </c>
      <c r="D9597" s="217" t="s">
        <v>22</v>
      </c>
      <c r="E9597" s="217" t="s">
        <v>103</v>
      </c>
      <c r="F9597" s="217" t="s">
        <v>5</v>
      </c>
      <c r="G9597" s="217" t="s">
        <v>10</v>
      </c>
      <c r="H9597" s="217" t="s">
        <v>176</v>
      </c>
      <c r="I9597" s="217">
        <v>3</v>
      </c>
      <c r="J9597" s="217">
        <v>2</v>
      </c>
      <c r="K9597" s="217">
        <v>1</v>
      </c>
      <c r="L9597" s="217">
        <v>12</v>
      </c>
      <c r="M9597" s="217">
        <v>1222.55237496938</v>
      </c>
      <c r="N9597" s="217">
        <v>2.45388259956973</v>
      </c>
      <c r="O9597" s="217">
        <v>1.6359217330464799</v>
      </c>
      <c r="P9597" s="217">
        <v>0.81796086652324196</v>
      </c>
      <c r="Q9597" s="217">
        <v>2.2514905231103901</v>
      </c>
      <c r="R9597" s="217">
        <v>1.61035474433929</v>
      </c>
      <c r="S9597" s="217">
        <v>0.64113577877109995</v>
      </c>
      <c r="T9597" s="217">
        <v>2.3800756344691099</v>
      </c>
      <c r="U9597" s="217">
        <v>1.64506475326219</v>
      </c>
      <c r="V9597" s="217">
        <v>0.73501088120691305</v>
      </c>
      <c r="W9597" s="217">
        <v>2.3253118484336599</v>
      </c>
      <c r="X9597" s="217">
        <v>1.6500991045446001</v>
      </c>
      <c r="Y9597" s="217">
        <v>0.67521274388905805</v>
      </c>
    </row>
    <row r="9598" spans="2:25">
      <c r="B9598" s="217" t="s">
        <v>9767</v>
      </c>
      <c r="C9598" s="217" t="s">
        <v>5935</v>
      </c>
      <c r="D9598" s="217" t="s">
        <v>22</v>
      </c>
      <c r="E9598" s="217" t="s">
        <v>103</v>
      </c>
      <c r="F9598" s="217" t="s">
        <v>5</v>
      </c>
      <c r="G9598" s="217" t="s">
        <v>10</v>
      </c>
      <c r="H9598" s="217" t="s">
        <v>178</v>
      </c>
      <c r="I9598" s="217">
        <v>10</v>
      </c>
      <c r="J9598" s="217">
        <v>9</v>
      </c>
      <c r="K9598" s="217">
        <v>1</v>
      </c>
      <c r="L9598" s="217">
        <v>148</v>
      </c>
      <c r="M9598" s="217">
        <v>4949.0936583070697</v>
      </c>
      <c r="N9598" s="217">
        <v>2.0205719855826501</v>
      </c>
      <c r="O9598" s="217">
        <v>1.8185147870243801</v>
      </c>
      <c r="P9598" s="217">
        <v>0.20205719855826501</v>
      </c>
      <c r="Q9598" s="217">
        <v>2.1067442502362601</v>
      </c>
      <c r="R9598" s="217">
        <v>1.9399393339226201</v>
      </c>
      <c r="S9598" s="217">
        <v>0.166804916313637</v>
      </c>
      <c r="T9598" s="217">
        <v>2.06728766065272</v>
      </c>
      <c r="U9598" s="217">
        <v>1.8760591680480301</v>
      </c>
      <c r="V9598" s="217">
        <v>0.19122849260469099</v>
      </c>
      <c r="W9598" s="217">
        <v>2.0989705068001498</v>
      </c>
      <c r="X9598" s="217">
        <v>1.9232997534783001</v>
      </c>
      <c r="Y9598" s="217">
        <v>0.175670753321859</v>
      </c>
    </row>
    <row r="9599" spans="2:25">
      <c r="B9599" s="217" t="s">
        <v>9768</v>
      </c>
      <c r="C9599" s="217" t="s">
        <v>5935</v>
      </c>
      <c r="D9599" s="217" t="s">
        <v>22</v>
      </c>
      <c r="E9599" s="217" t="s">
        <v>103</v>
      </c>
      <c r="F9599" s="217" t="s">
        <v>5</v>
      </c>
      <c r="G9599" s="217" t="s">
        <v>10</v>
      </c>
      <c r="H9599" s="217" t="s">
        <v>5</v>
      </c>
      <c r="I9599" s="217">
        <v>17</v>
      </c>
      <c r="J9599" s="217">
        <v>15</v>
      </c>
      <c r="K9599" s="217">
        <v>2</v>
      </c>
      <c r="L9599" s="217">
        <v>177</v>
      </c>
      <c r="M9599" s="217">
        <v>7230</v>
      </c>
      <c r="N9599" s="217">
        <v>2.3513139695712302</v>
      </c>
      <c r="O9599" s="217">
        <v>2.0746887966804999</v>
      </c>
      <c r="P9599" s="217">
        <v>0.27662517289073302</v>
      </c>
      <c r="Q9599" s="217">
        <v>2.4163920233550602</v>
      </c>
      <c r="R9599" s="217">
        <v>2.19447224419465</v>
      </c>
      <c r="S9599" s="217">
        <v>0.221919779160408</v>
      </c>
      <c r="T9599" s="217">
        <v>2.4013759842590701</v>
      </c>
      <c r="U9599" s="217">
        <v>2.14696271044274</v>
      </c>
      <c r="V9599" s="217">
        <v>0.254413273816326</v>
      </c>
      <c r="W9599" s="217">
        <v>2.4215900286898502</v>
      </c>
      <c r="X9599" s="217">
        <v>2.1878750061132499</v>
      </c>
      <c r="Y9599" s="217">
        <v>0.23371502257659901</v>
      </c>
    </row>
    <row r="9600" spans="2:25">
      <c r="B9600" s="217" t="s">
        <v>9769</v>
      </c>
      <c r="C9600" s="217" t="s">
        <v>5935</v>
      </c>
      <c r="D9600" s="217" t="s">
        <v>22</v>
      </c>
      <c r="E9600" s="217" t="s">
        <v>103</v>
      </c>
      <c r="F9600" s="217" t="s">
        <v>12</v>
      </c>
      <c r="G9600" s="217" t="s">
        <v>49</v>
      </c>
      <c r="H9600" s="217" t="s">
        <v>170</v>
      </c>
      <c r="I9600" s="217">
        <v>1</v>
      </c>
      <c r="J9600" s="217">
        <v>1</v>
      </c>
      <c r="K9600" s="217">
        <v>0</v>
      </c>
      <c r="L9600" s="217">
        <v>5</v>
      </c>
      <c r="M9600" s="217">
        <v>171.56624274601799</v>
      </c>
      <c r="N9600" s="217">
        <v>5.8286524434784797</v>
      </c>
      <c r="O9600" s="217">
        <v>5.8286524434784797</v>
      </c>
      <c r="P9600" s="217">
        <v>0</v>
      </c>
      <c r="Q9600" s="217">
        <v>4.7531847380296197</v>
      </c>
      <c r="R9600" s="217">
        <v>4.7531847380296197</v>
      </c>
      <c r="S9600" s="217">
        <v>0</v>
      </c>
      <c r="T9600" s="217">
        <v>4.8556361297178103</v>
      </c>
      <c r="U9600" s="217">
        <v>4.8556361297178103</v>
      </c>
      <c r="V9600" s="217">
        <v>0</v>
      </c>
      <c r="W9600" s="217">
        <v>4.87049571377253</v>
      </c>
      <c r="X9600" s="217">
        <v>4.87049571377253</v>
      </c>
      <c r="Y9600" s="217">
        <v>0</v>
      </c>
    </row>
    <row r="9601" spans="2:25">
      <c r="B9601" s="217" t="s">
        <v>9770</v>
      </c>
      <c r="C9601" s="217" t="s">
        <v>5935</v>
      </c>
      <c r="D9601" s="217" t="s">
        <v>22</v>
      </c>
      <c r="E9601" s="217" t="s">
        <v>103</v>
      </c>
      <c r="F9601" s="217" t="s">
        <v>12</v>
      </c>
      <c r="G9601" s="217" t="s">
        <v>49</v>
      </c>
      <c r="H9601" s="217" t="s">
        <v>172</v>
      </c>
      <c r="I9601" s="217">
        <v>2</v>
      </c>
      <c r="J9601" s="217">
        <v>2</v>
      </c>
      <c r="K9601" s="217">
        <v>0</v>
      </c>
      <c r="L9601" s="217">
        <v>4</v>
      </c>
      <c r="M9601" s="217">
        <v>231.648814668478</v>
      </c>
      <c r="N9601" s="217">
        <v>8.6337588338722302</v>
      </c>
      <c r="O9601" s="217">
        <v>8.6337588338722302</v>
      </c>
      <c r="P9601" s="217">
        <v>0</v>
      </c>
      <c r="Q9601" s="217">
        <v>12.754812269148699</v>
      </c>
      <c r="R9601" s="217">
        <v>12.754812269148699</v>
      </c>
      <c r="S9601" s="217">
        <v>0</v>
      </c>
      <c r="T9601" s="217">
        <v>11.3363782732555</v>
      </c>
      <c r="U9601" s="217">
        <v>11.3363782732555</v>
      </c>
      <c r="V9601" s="217">
        <v>0</v>
      </c>
      <c r="W9601" s="217">
        <v>12.1425456222553</v>
      </c>
      <c r="X9601" s="217">
        <v>12.1425456222553</v>
      </c>
      <c r="Y9601" s="217">
        <v>0</v>
      </c>
    </row>
    <row r="9602" spans="2:25">
      <c r="B9602" s="217" t="s">
        <v>9771</v>
      </c>
      <c r="C9602" s="217" t="s">
        <v>5935</v>
      </c>
      <c r="D9602" s="217" t="s">
        <v>22</v>
      </c>
      <c r="E9602" s="217" t="s">
        <v>103</v>
      </c>
      <c r="F9602" s="217" t="s">
        <v>12</v>
      </c>
      <c r="G9602" s="217" t="s">
        <v>49</v>
      </c>
      <c r="H9602" s="217" t="s">
        <v>174</v>
      </c>
      <c r="I9602" s="217">
        <v>3</v>
      </c>
      <c r="J9602" s="217">
        <v>3</v>
      </c>
      <c r="K9602" s="217">
        <v>0</v>
      </c>
      <c r="L9602" s="217">
        <v>2</v>
      </c>
      <c r="M9602" s="217">
        <v>210.937808680084</v>
      </c>
      <c r="N9602" s="217">
        <v>14.222201409847299</v>
      </c>
      <c r="O9602" s="217">
        <v>14.222201409847299</v>
      </c>
      <c r="P9602" s="217">
        <v>0</v>
      </c>
      <c r="Q9602" s="217">
        <v>15.897051105256301</v>
      </c>
      <c r="R9602" s="217">
        <v>15.897051105256301</v>
      </c>
      <c r="S9602" s="217">
        <v>0</v>
      </c>
      <c r="T9602" s="217">
        <v>15.1107972728425</v>
      </c>
      <c r="U9602" s="217">
        <v>15.1107972728425</v>
      </c>
      <c r="V9602" s="217">
        <v>0</v>
      </c>
      <c r="W9602" s="217">
        <v>15.671357080705199</v>
      </c>
      <c r="X9602" s="217">
        <v>15.671357080705199</v>
      </c>
      <c r="Y9602" s="217">
        <v>0</v>
      </c>
    </row>
    <row r="9603" spans="2:25">
      <c r="B9603" s="217" t="s">
        <v>9772</v>
      </c>
      <c r="C9603" s="217" t="s">
        <v>5935</v>
      </c>
      <c r="D9603" s="217" t="s">
        <v>22</v>
      </c>
      <c r="E9603" s="217" t="s">
        <v>103</v>
      </c>
      <c r="F9603" s="217" t="s">
        <v>12</v>
      </c>
      <c r="G9603" s="217" t="s">
        <v>49</v>
      </c>
      <c r="H9603" s="217" t="s">
        <v>176</v>
      </c>
      <c r="I9603" s="217">
        <v>0</v>
      </c>
      <c r="J9603" s="217">
        <v>0</v>
      </c>
      <c r="K9603" s="217">
        <v>0</v>
      </c>
      <c r="L9603" s="217">
        <v>3</v>
      </c>
      <c r="M9603" s="217">
        <v>367.13205333991903</v>
      </c>
      <c r="N9603" s="217">
        <v>0</v>
      </c>
      <c r="O9603" s="217">
        <v>0</v>
      </c>
      <c r="P9603" s="217">
        <v>0</v>
      </c>
      <c r="Q9603" s="217">
        <v>0</v>
      </c>
      <c r="R9603" s="217">
        <v>0</v>
      </c>
      <c r="S9603" s="217">
        <v>0</v>
      </c>
      <c r="T9603" s="217">
        <v>0</v>
      </c>
      <c r="U9603" s="217">
        <v>0</v>
      </c>
      <c r="V9603" s="217">
        <v>0</v>
      </c>
      <c r="W9603" s="217">
        <v>0</v>
      </c>
      <c r="X9603" s="217">
        <v>0</v>
      </c>
      <c r="Y9603" s="217">
        <v>0</v>
      </c>
    </row>
    <row r="9604" spans="2:25">
      <c r="B9604" s="217" t="s">
        <v>9773</v>
      </c>
      <c r="C9604" s="217" t="s">
        <v>5935</v>
      </c>
      <c r="D9604" s="217" t="s">
        <v>22</v>
      </c>
      <c r="E9604" s="217" t="s">
        <v>103</v>
      </c>
      <c r="F9604" s="217" t="s">
        <v>12</v>
      </c>
      <c r="G9604" s="217" t="s">
        <v>49</v>
      </c>
      <c r="H9604" s="217" t="s">
        <v>178</v>
      </c>
      <c r="I9604" s="217">
        <v>9</v>
      </c>
      <c r="J9604" s="217">
        <v>8</v>
      </c>
      <c r="K9604" s="217">
        <v>1</v>
      </c>
      <c r="L9604" s="217">
        <v>14</v>
      </c>
      <c r="M9604" s="217">
        <v>328.71508056550198</v>
      </c>
      <c r="N9604" s="217">
        <v>27.3793340558545</v>
      </c>
      <c r="O9604" s="217">
        <v>24.3371858274262</v>
      </c>
      <c r="P9604" s="217">
        <v>3.0421482284282799</v>
      </c>
      <c r="Q9604" s="217">
        <v>23.982451432106402</v>
      </c>
      <c r="R9604" s="217">
        <v>21.389805211363001</v>
      </c>
      <c r="S9604" s="217">
        <v>2.59264622074343</v>
      </c>
      <c r="T9604" s="217">
        <v>25.551565899105299</v>
      </c>
      <c r="U9604" s="217">
        <v>22.903037101077398</v>
      </c>
      <c r="V9604" s="217">
        <v>2.6485287980279</v>
      </c>
      <c r="W9604" s="217">
        <v>24.814258541523699</v>
      </c>
      <c r="X9604" s="217">
        <v>22.1576245158296</v>
      </c>
      <c r="Y9604" s="217">
        <v>2.6566340256941099</v>
      </c>
    </row>
    <row r="9605" spans="2:25">
      <c r="B9605" s="217" t="s">
        <v>9774</v>
      </c>
      <c r="C9605" s="217" t="s">
        <v>5935</v>
      </c>
      <c r="D9605" s="217" t="s">
        <v>22</v>
      </c>
      <c r="E9605" s="217" t="s">
        <v>103</v>
      </c>
      <c r="F9605" s="217" t="s">
        <v>12</v>
      </c>
      <c r="G9605" s="217" t="s">
        <v>49</v>
      </c>
      <c r="H9605" s="217" t="s">
        <v>5</v>
      </c>
      <c r="I9605" s="217">
        <v>15</v>
      </c>
      <c r="J9605" s="217">
        <v>14</v>
      </c>
      <c r="K9605" s="217">
        <v>1</v>
      </c>
      <c r="L9605" s="217">
        <v>28</v>
      </c>
      <c r="M9605" s="217">
        <v>1310</v>
      </c>
      <c r="N9605" s="217">
        <v>11.450381679389301</v>
      </c>
      <c r="O9605" s="217">
        <v>10.687022900763401</v>
      </c>
      <c r="P9605" s="217">
        <v>0.76335877862595403</v>
      </c>
      <c r="Q9605" s="217">
        <v>10.7476746040512</v>
      </c>
      <c r="R9605" s="217">
        <v>10.1067957629686</v>
      </c>
      <c r="S9605" s="217">
        <v>0.64087884108264603</v>
      </c>
      <c r="T9605" s="217">
        <v>10.780003256469699</v>
      </c>
      <c r="U9605" s="217">
        <v>10.1253107445977</v>
      </c>
      <c r="V9605" s="217">
        <v>0.65469251187206501</v>
      </c>
      <c r="W9605" s="217">
        <v>10.828775376730199</v>
      </c>
      <c r="X9605" s="217">
        <v>10.172079325435</v>
      </c>
      <c r="Y9605" s="217">
        <v>0.65669605129517195</v>
      </c>
    </row>
    <row r="9606" spans="2:25">
      <c r="B9606" s="217" t="s">
        <v>9775</v>
      </c>
      <c r="C9606" s="217" t="s">
        <v>5935</v>
      </c>
      <c r="D9606" s="217" t="s">
        <v>22</v>
      </c>
      <c r="E9606" s="217" t="s">
        <v>103</v>
      </c>
      <c r="F9606" s="217" t="s">
        <v>9</v>
      </c>
      <c r="G9606" s="217" t="s">
        <v>49</v>
      </c>
      <c r="H9606" s="217" t="s">
        <v>170</v>
      </c>
      <c r="I9606" s="217">
        <v>0</v>
      </c>
      <c r="J9606" s="217">
        <v>0</v>
      </c>
      <c r="K9606" s="217">
        <v>0</v>
      </c>
      <c r="L9606" s="217">
        <v>6</v>
      </c>
      <c r="M9606" s="217">
        <v>209.86794918709799</v>
      </c>
      <c r="N9606" s="217">
        <v>0</v>
      </c>
      <c r="O9606" s="217">
        <v>0</v>
      </c>
      <c r="P9606" s="217">
        <v>0</v>
      </c>
      <c r="Q9606" s="217">
        <v>0</v>
      </c>
      <c r="R9606" s="217">
        <v>0</v>
      </c>
      <c r="S9606" s="217">
        <v>0</v>
      </c>
      <c r="T9606" s="217">
        <v>0</v>
      </c>
      <c r="U9606" s="217">
        <v>0</v>
      </c>
      <c r="V9606" s="217">
        <v>0</v>
      </c>
      <c r="W9606" s="217">
        <v>0</v>
      </c>
      <c r="X9606" s="217">
        <v>0</v>
      </c>
      <c r="Y9606" s="217">
        <v>0</v>
      </c>
    </row>
    <row r="9607" spans="2:25">
      <c r="B9607" s="217" t="s">
        <v>9776</v>
      </c>
      <c r="C9607" s="217" t="s">
        <v>5935</v>
      </c>
      <c r="D9607" s="217" t="s">
        <v>22</v>
      </c>
      <c r="E9607" s="217" t="s">
        <v>103</v>
      </c>
      <c r="F9607" s="217" t="s">
        <v>9</v>
      </c>
      <c r="G9607" s="217" t="s">
        <v>49</v>
      </c>
      <c r="H9607" s="217" t="s">
        <v>172</v>
      </c>
      <c r="I9607" s="217">
        <v>0</v>
      </c>
      <c r="J9607" s="217">
        <v>0</v>
      </c>
      <c r="K9607" s="217">
        <v>0</v>
      </c>
      <c r="L9607" s="217">
        <v>6</v>
      </c>
      <c r="M9607" s="217">
        <v>242.59940404621301</v>
      </c>
      <c r="N9607" s="217">
        <v>0</v>
      </c>
      <c r="O9607" s="217">
        <v>0</v>
      </c>
      <c r="P9607" s="217">
        <v>0</v>
      </c>
      <c r="Q9607" s="217">
        <v>0</v>
      </c>
      <c r="R9607" s="217">
        <v>0</v>
      </c>
      <c r="S9607" s="217">
        <v>0</v>
      </c>
      <c r="T9607" s="217">
        <v>0</v>
      </c>
      <c r="U9607" s="217">
        <v>0</v>
      </c>
      <c r="V9607" s="217">
        <v>0</v>
      </c>
      <c r="W9607" s="217">
        <v>0</v>
      </c>
      <c r="X9607" s="217">
        <v>0</v>
      </c>
      <c r="Y9607" s="217">
        <v>0</v>
      </c>
    </row>
    <row r="9608" spans="2:25">
      <c r="B9608" s="217" t="s">
        <v>9777</v>
      </c>
      <c r="C9608" s="217" t="s">
        <v>5935</v>
      </c>
      <c r="D9608" s="217" t="s">
        <v>22</v>
      </c>
      <c r="E9608" s="217" t="s">
        <v>103</v>
      </c>
      <c r="F9608" s="217" t="s">
        <v>9</v>
      </c>
      <c r="G9608" s="217" t="s">
        <v>49</v>
      </c>
      <c r="H9608" s="217" t="s">
        <v>174</v>
      </c>
      <c r="I9608" s="217">
        <v>0</v>
      </c>
      <c r="J9608" s="217">
        <v>0</v>
      </c>
      <c r="K9608" s="217">
        <v>0</v>
      </c>
      <c r="L9608" s="217">
        <v>12</v>
      </c>
      <c r="M9608" s="217">
        <v>272.55990903863199</v>
      </c>
      <c r="N9608" s="217">
        <v>0</v>
      </c>
      <c r="O9608" s="217">
        <v>0</v>
      </c>
      <c r="P9608" s="217">
        <v>0</v>
      </c>
      <c r="Q9608" s="217">
        <v>0</v>
      </c>
      <c r="R9608" s="217">
        <v>0</v>
      </c>
      <c r="S9608" s="217">
        <v>0</v>
      </c>
      <c r="T9608" s="217">
        <v>0</v>
      </c>
      <c r="U9608" s="217">
        <v>0</v>
      </c>
      <c r="V9608" s="217">
        <v>0</v>
      </c>
      <c r="W9608" s="217">
        <v>0</v>
      </c>
      <c r="X9608" s="217">
        <v>0</v>
      </c>
      <c r="Y9608" s="217">
        <v>0</v>
      </c>
    </row>
    <row r="9609" spans="2:25">
      <c r="B9609" s="217" t="s">
        <v>9778</v>
      </c>
      <c r="C9609" s="217" t="s">
        <v>5935</v>
      </c>
      <c r="D9609" s="217" t="s">
        <v>22</v>
      </c>
      <c r="E9609" s="217" t="s">
        <v>103</v>
      </c>
      <c r="F9609" s="217" t="s">
        <v>9</v>
      </c>
      <c r="G9609" s="217" t="s">
        <v>49</v>
      </c>
      <c r="H9609" s="217" t="s">
        <v>176</v>
      </c>
      <c r="I9609" s="217">
        <v>0</v>
      </c>
      <c r="J9609" s="217">
        <v>0</v>
      </c>
      <c r="K9609" s="217">
        <v>0</v>
      </c>
      <c r="L9609" s="217">
        <v>5</v>
      </c>
      <c r="M9609" s="217">
        <v>395.591248889121</v>
      </c>
      <c r="N9609" s="217">
        <v>0</v>
      </c>
      <c r="O9609" s="217">
        <v>0</v>
      </c>
      <c r="P9609" s="217">
        <v>0</v>
      </c>
      <c r="Q9609" s="217">
        <v>0</v>
      </c>
      <c r="R9609" s="217">
        <v>0</v>
      </c>
      <c r="S9609" s="217">
        <v>0</v>
      </c>
      <c r="T9609" s="217">
        <v>0</v>
      </c>
      <c r="U9609" s="217">
        <v>0</v>
      </c>
      <c r="V9609" s="217">
        <v>0</v>
      </c>
      <c r="W9609" s="217">
        <v>0</v>
      </c>
      <c r="X9609" s="217">
        <v>0</v>
      </c>
      <c r="Y9609" s="217">
        <v>0</v>
      </c>
    </row>
    <row r="9610" spans="2:25">
      <c r="B9610" s="217" t="s">
        <v>9779</v>
      </c>
      <c r="C9610" s="217" t="s">
        <v>5935</v>
      </c>
      <c r="D9610" s="217" t="s">
        <v>22</v>
      </c>
      <c r="E9610" s="217" t="s">
        <v>103</v>
      </c>
      <c r="F9610" s="217" t="s">
        <v>9</v>
      </c>
      <c r="G9610" s="217" t="s">
        <v>49</v>
      </c>
      <c r="H9610" s="217" t="s">
        <v>178</v>
      </c>
      <c r="I9610" s="217">
        <v>0</v>
      </c>
      <c r="J9610" s="217">
        <v>0</v>
      </c>
      <c r="K9610" s="217">
        <v>0</v>
      </c>
      <c r="L9610" s="217">
        <v>28</v>
      </c>
      <c r="M9610" s="217">
        <v>359.38148883893598</v>
      </c>
      <c r="N9610" s="217">
        <v>0</v>
      </c>
      <c r="O9610" s="217">
        <v>0</v>
      </c>
      <c r="P9610" s="217">
        <v>0</v>
      </c>
      <c r="Q9610" s="217">
        <v>0</v>
      </c>
      <c r="R9610" s="217">
        <v>0</v>
      </c>
      <c r="S9610" s="217">
        <v>0</v>
      </c>
      <c r="T9610" s="217">
        <v>0</v>
      </c>
      <c r="U9610" s="217">
        <v>0</v>
      </c>
      <c r="V9610" s="217">
        <v>0</v>
      </c>
      <c r="W9610" s="217">
        <v>0</v>
      </c>
      <c r="X9610" s="217">
        <v>0</v>
      </c>
      <c r="Y9610" s="217">
        <v>0</v>
      </c>
    </row>
    <row r="9611" spans="2:25">
      <c r="B9611" s="217" t="s">
        <v>9780</v>
      </c>
      <c r="C9611" s="217" t="s">
        <v>5935</v>
      </c>
      <c r="D9611" s="217" t="s">
        <v>22</v>
      </c>
      <c r="E9611" s="217" t="s">
        <v>103</v>
      </c>
      <c r="F9611" s="217" t="s">
        <v>9</v>
      </c>
      <c r="G9611" s="217" t="s">
        <v>49</v>
      </c>
      <c r="H9611" s="217" t="s">
        <v>5</v>
      </c>
      <c r="I9611" s="217">
        <v>0</v>
      </c>
      <c r="J9611" s="217">
        <v>0</v>
      </c>
      <c r="K9611" s="217">
        <v>0</v>
      </c>
      <c r="L9611" s="217">
        <v>57</v>
      </c>
      <c r="M9611" s="217">
        <v>1480</v>
      </c>
      <c r="N9611" s="217">
        <v>0</v>
      </c>
      <c r="O9611" s="217">
        <v>0</v>
      </c>
      <c r="P9611" s="217">
        <v>0</v>
      </c>
      <c r="Q9611" s="217">
        <v>0</v>
      </c>
      <c r="R9611" s="217">
        <v>0</v>
      </c>
      <c r="S9611" s="217">
        <v>0</v>
      </c>
      <c r="T9611" s="217">
        <v>0</v>
      </c>
      <c r="U9611" s="217">
        <v>0</v>
      </c>
      <c r="V9611" s="217">
        <v>0</v>
      </c>
      <c r="W9611" s="217">
        <v>0</v>
      </c>
      <c r="X9611" s="217">
        <v>0</v>
      </c>
      <c r="Y9611" s="217">
        <v>0</v>
      </c>
    </row>
    <row r="9612" spans="2:25">
      <c r="B9612" s="217" t="s">
        <v>9781</v>
      </c>
      <c r="C9612" s="217" t="s">
        <v>5935</v>
      </c>
      <c r="D9612" s="217" t="s">
        <v>22</v>
      </c>
      <c r="E9612" s="217" t="s">
        <v>103</v>
      </c>
      <c r="F9612" s="217" t="s">
        <v>5</v>
      </c>
      <c r="G9612" s="217" t="s">
        <v>49</v>
      </c>
      <c r="H9612" s="217" t="s">
        <v>170</v>
      </c>
      <c r="I9612" s="217">
        <v>1</v>
      </c>
      <c r="J9612" s="217">
        <v>1</v>
      </c>
      <c r="K9612" s="217">
        <v>0</v>
      </c>
      <c r="L9612" s="217">
        <v>11</v>
      </c>
      <c r="M9612" s="217">
        <v>381.43419193311598</v>
      </c>
      <c r="N9612" s="217">
        <v>2.6216842148628001</v>
      </c>
      <c r="O9612" s="217">
        <v>2.6216842148628001</v>
      </c>
      <c r="P9612" s="217">
        <v>0</v>
      </c>
      <c r="Q9612" s="217">
        <v>2.0285043904310398</v>
      </c>
      <c r="R9612" s="217">
        <v>2.0285043904310398</v>
      </c>
      <c r="S9612" s="217">
        <v>0</v>
      </c>
      <c r="T9612" s="217">
        <v>2.0722273066018602</v>
      </c>
      <c r="U9612" s="217">
        <v>2.0722273066018602</v>
      </c>
      <c r="V9612" s="217">
        <v>0</v>
      </c>
      <c r="W9612" s="217">
        <v>2.0785688929605302</v>
      </c>
      <c r="X9612" s="217">
        <v>2.0785688929605302</v>
      </c>
      <c r="Y9612" s="217">
        <v>0</v>
      </c>
    </row>
    <row r="9613" spans="2:25">
      <c r="B9613" s="217" t="s">
        <v>9782</v>
      </c>
      <c r="C9613" s="217" t="s">
        <v>5935</v>
      </c>
      <c r="D9613" s="217" t="s">
        <v>22</v>
      </c>
      <c r="E9613" s="217" t="s">
        <v>103</v>
      </c>
      <c r="F9613" s="217" t="s">
        <v>5</v>
      </c>
      <c r="G9613" s="217" t="s">
        <v>49</v>
      </c>
      <c r="H9613" s="217" t="s">
        <v>172</v>
      </c>
      <c r="I9613" s="217">
        <v>2</v>
      </c>
      <c r="J9613" s="217">
        <v>2</v>
      </c>
      <c r="K9613" s="217">
        <v>0</v>
      </c>
      <c r="L9613" s="217">
        <v>10</v>
      </c>
      <c r="M9613" s="217">
        <v>474.24821871468998</v>
      </c>
      <c r="N9613" s="217">
        <v>4.2172008688201501</v>
      </c>
      <c r="O9613" s="217">
        <v>4.2172008688201501</v>
      </c>
      <c r="P9613" s="217">
        <v>0</v>
      </c>
      <c r="Q9613" s="217">
        <v>5.6220831463787801</v>
      </c>
      <c r="R9613" s="217">
        <v>5.6220831463787801</v>
      </c>
      <c r="S9613" s="217">
        <v>0</v>
      </c>
      <c r="T9613" s="217">
        <v>5.0454477605422303</v>
      </c>
      <c r="U9613" s="217">
        <v>5.0454477605422303</v>
      </c>
      <c r="V9613" s="217">
        <v>0</v>
      </c>
      <c r="W9613" s="217">
        <v>5.3788056609889301</v>
      </c>
      <c r="X9613" s="217">
        <v>5.3788056609889301</v>
      </c>
      <c r="Y9613" s="217">
        <v>0</v>
      </c>
    </row>
    <row r="9614" spans="2:25">
      <c r="B9614" s="217" t="s">
        <v>9783</v>
      </c>
      <c r="C9614" s="217" t="s">
        <v>5935</v>
      </c>
      <c r="D9614" s="217" t="s">
        <v>22</v>
      </c>
      <c r="E9614" s="217" t="s">
        <v>103</v>
      </c>
      <c r="F9614" s="217" t="s">
        <v>5</v>
      </c>
      <c r="G9614" s="217" t="s">
        <v>49</v>
      </c>
      <c r="H9614" s="217" t="s">
        <v>174</v>
      </c>
      <c r="I9614" s="217">
        <v>3</v>
      </c>
      <c r="J9614" s="217">
        <v>3</v>
      </c>
      <c r="K9614" s="217">
        <v>0</v>
      </c>
      <c r="L9614" s="217">
        <v>14</v>
      </c>
      <c r="M9614" s="217">
        <v>483.49771771871599</v>
      </c>
      <c r="N9614" s="217">
        <v>6.2047862690125504</v>
      </c>
      <c r="O9614" s="217">
        <v>6.2047862690125504</v>
      </c>
      <c r="P9614" s="217">
        <v>0</v>
      </c>
      <c r="Q9614" s="217">
        <v>6.8284886422335198</v>
      </c>
      <c r="R9614" s="217">
        <v>6.8284886422335198</v>
      </c>
      <c r="S9614" s="217">
        <v>0</v>
      </c>
      <c r="T9614" s="217">
        <v>6.41654221736471</v>
      </c>
      <c r="U9614" s="217">
        <v>6.41654221736471</v>
      </c>
      <c r="V9614" s="217">
        <v>0</v>
      </c>
      <c r="W9614" s="217">
        <v>6.6909122307740896</v>
      </c>
      <c r="X9614" s="217">
        <v>6.6909122307740896</v>
      </c>
      <c r="Y9614" s="217">
        <v>0</v>
      </c>
    </row>
    <row r="9615" spans="2:25">
      <c r="B9615" s="217" t="s">
        <v>9784</v>
      </c>
      <c r="C9615" s="217" t="s">
        <v>5935</v>
      </c>
      <c r="D9615" s="217" t="s">
        <v>22</v>
      </c>
      <c r="E9615" s="217" t="s">
        <v>103</v>
      </c>
      <c r="F9615" s="217" t="s">
        <v>5</v>
      </c>
      <c r="G9615" s="217" t="s">
        <v>49</v>
      </c>
      <c r="H9615" s="217" t="s">
        <v>176</v>
      </c>
      <c r="I9615" s="217">
        <v>0</v>
      </c>
      <c r="J9615" s="217">
        <v>0</v>
      </c>
      <c r="K9615" s="217">
        <v>0</v>
      </c>
      <c r="L9615" s="217">
        <v>8</v>
      </c>
      <c r="M9615" s="217">
        <v>762.72330222903997</v>
      </c>
      <c r="N9615" s="217">
        <v>0</v>
      </c>
      <c r="O9615" s="217">
        <v>0</v>
      </c>
      <c r="P9615" s="217">
        <v>0</v>
      </c>
      <c r="Q9615" s="217">
        <v>0</v>
      </c>
      <c r="R9615" s="217">
        <v>0</v>
      </c>
      <c r="S9615" s="217">
        <v>0</v>
      </c>
      <c r="T9615" s="217">
        <v>0</v>
      </c>
      <c r="U9615" s="217">
        <v>0</v>
      </c>
      <c r="V9615" s="217">
        <v>0</v>
      </c>
      <c r="W9615" s="217">
        <v>0</v>
      </c>
      <c r="X9615" s="217">
        <v>0</v>
      </c>
      <c r="Y9615" s="217">
        <v>0</v>
      </c>
    </row>
    <row r="9616" spans="2:25">
      <c r="B9616" s="217" t="s">
        <v>9785</v>
      </c>
      <c r="C9616" s="217" t="s">
        <v>5935</v>
      </c>
      <c r="D9616" s="217" t="s">
        <v>22</v>
      </c>
      <c r="E9616" s="217" t="s">
        <v>103</v>
      </c>
      <c r="F9616" s="217" t="s">
        <v>5</v>
      </c>
      <c r="G9616" s="217" t="s">
        <v>49</v>
      </c>
      <c r="H9616" s="217" t="s">
        <v>178</v>
      </c>
      <c r="I9616" s="217">
        <v>9</v>
      </c>
      <c r="J9616" s="217">
        <v>8</v>
      </c>
      <c r="K9616" s="217">
        <v>1</v>
      </c>
      <c r="L9616" s="217">
        <v>42</v>
      </c>
      <c r="M9616" s="217">
        <v>688.09656940443801</v>
      </c>
      <c r="N9616" s="217">
        <v>13.079559469086901</v>
      </c>
      <c r="O9616" s="217">
        <v>11.6262750836328</v>
      </c>
      <c r="P9616" s="217">
        <v>1.4532843854541</v>
      </c>
      <c r="Q9616" s="217">
        <v>11.6441177211991</v>
      </c>
      <c r="R9616" s="217">
        <v>10.5304060558435</v>
      </c>
      <c r="S9616" s="217">
        <v>1.11371166535563</v>
      </c>
      <c r="T9616" s="217">
        <v>12.514662880602801</v>
      </c>
      <c r="U9616" s="217">
        <v>11.376945981631399</v>
      </c>
      <c r="V9616" s="217">
        <v>1.13771689897134</v>
      </c>
      <c r="W9616" s="217">
        <v>12.0727663239804</v>
      </c>
      <c r="X9616" s="217">
        <v>10.931567697911101</v>
      </c>
      <c r="Y9616" s="217">
        <v>1.1411986260693201</v>
      </c>
    </row>
    <row r="9617" spans="2:25">
      <c r="B9617" s="217" t="s">
        <v>9786</v>
      </c>
      <c r="C9617" s="217" t="s">
        <v>5935</v>
      </c>
      <c r="D9617" s="217" t="s">
        <v>22</v>
      </c>
      <c r="E9617" s="217" t="s">
        <v>103</v>
      </c>
      <c r="F9617" s="217" t="s">
        <v>5</v>
      </c>
      <c r="G9617" s="217" t="s">
        <v>49</v>
      </c>
      <c r="H9617" s="217" t="s">
        <v>5</v>
      </c>
      <c r="I9617" s="217">
        <v>15</v>
      </c>
      <c r="J9617" s="217">
        <v>14</v>
      </c>
      <c r="K9617" s="217">
        <v>1</v>
      </c>
      <c r="L9617" s="217">
        <v>85</v>
      </c>
      <c r="M9617" s="217">
        <v>2790</v>
      </c>
      <c r="N9617" s="217">
        <v>5.3763440860215104</v>
      </c>
      <c r="O9617" s="217">
        <v>5.0179211469534097</v>
      </c>
      <c r="P9617" s="217">
        <v>0.35842293906810002</v>
      </c>
      <c r="Q9617" s="217">
        <v>4.9168348739802799</v>
      </c>
      <c r="R9617" s="217">
        <v>4.63137792293037</v>
      </c>
      <c r="S9617" s="217">
        <v>0.28545695104991198</v>
      </c>
      <c r="T9617" s="217">
        <v>4.9476967362319604</v>
      </c>
      <c r="U9617" s="217">
        <v>4.6560869711186399</v>
      </c>
      <c r="V9617" s="217">
        <v>0.29160976511332098</v>
      </c>
      <c r="W9617" s="217">
        <v>4.9588025844844097</v>
      </c>
      <c r="X9617" s="217">
        <v>4.6663004131651604</v>
      </c>
      <c r="Y9617" s="217">
        <v>0.292502171319247</v>
      </c>
    </row>
    <row r="9618" spans="2:25">
      <c r="B9618" s="217" t="s">
        <v>9787</v>
      </c>
      <c r="C9618" s="217" t="s">
        <v>5935</v>
      </c>
      <c r="D9618" s="217" t="s">
        <v>22</v>
      </c>
      <c r="E9618" s="217" t="s">
        <v>103</v>
      </c>
      <c r="F9618" s="217" t="s">
        <v>12</v>
      </c>
      <c r="G9618" s="217" t="s">
        <v>13</v>
      </c>
      <c r="H9618" s="217" t="s">
        <v>170</v>
      </c>
      <c r="I9618" s="217">
        <v>0</v>
      </c>
      <c r="J9618" s="217">
        <v>0</v>
      </c>
      <c r="K9618" s="217">
        <v>0</v>
      </c>
      <c r="L9618" s="217">
        <v>0</v>
      </c>
      <c r="M9618" s="217">
        <v>0</v>
      </c>
    </row>
    <row r="9619" spans="2:25">
      <c r="B9619" s="217" t="s">
        <v>9788</v>
      </c>
      <c r="C9619" s="217" t="s">
        <v>5935</v>
      </c>
      <c r="D9619" s="217" t="s">
        <v>22</v>
      </c>
      <c r="E9619" s="217" t="s">
        <v>103</v>
      </c>
      <c r="F9619" s="217" t="s">
        <v>12</v>
      </c>
      <c r="G9619" s="217" t="s">
        <v>13</v>
      </c>
      <c r="H9619" s="217" t="s">
        <v>172</v>
      </c>
      <c r="I9619" s="217">
        <v>0</v>
      </c>
      <c r="J9619" s="217">
        <v>0</v>
      </c>
      <c r="K9619" s="217">
        <v>0</v>
      </c>
      <c r="L9619" s="217">
        <v>0</v>
      </c>
      <c r="M9619" s="217">
        <v>7</v>
      </c>
      <c r="N9619" s="217">
        <v>0</v>
      </c>
      <c r="O9619" s="217">
        <v>0</v>
      </c>
      <c r="P9619" s="217">
        <v>0</v>
      </c>
      <c r="Q9619" s="217">
        <v>0</v>
      </c>
      <c r="R9619" s="217">
        <v>0</v>
      </c>
      <c r="S9619" s="217">
        <v>0</v>
      </c>
      <c r="T9619" s="217">
        <v>0</v>
      </c>
      <c r="U9619" s="217">
        <v>0</v>
      </c>
      <c r="V9619" s="217">
        <v>0</v>
      </c>
      <c r="W9619" s="217">
        <v>0</v>
      </c>
      <c r="X9619" s="217">
        <v>0</v>
      </c>
      <c r="Y9619" s="217">
        <v>0</v>
      </c>
    </row>
    <row r="9620" spans="2:25">
      <c r="B9620" s="217" t="s">
        <v>9789</v>
      </c>
      <c r="C9620" s="217" t="s">
        <v>5935</v>
      </c>
      <c r="D9620" s="217" t="s">
        <v>22</v>
      </c>
      <c r="E9620" s="217" t="s">
        <v>103</v>
      </c>
      <c r="F9620" s="217" t="s">
        <v>12</v>
      </c>
      <c r="G9620" s="217" t="s">
        <v>13</v>
      </c>
      <c r="H9620" s="217" t="s">
        <v>174</v>
      </c>
      <c r="I9620" s="217">
        <v>0</v>
      </c>
      <c r="J9620" s="217">
        <v>0</v>
      </c>
      <c r="K9620" s="217">
        <v>0</v>
      </c>
      <c r="L9620" s="217">
        <v>0</v>
      </c>
      <c r="M9620" s="217">
        <v>7</v>
      </c>
      <c r="N9620" s="217">
        <v>0</v>
      </c>
      <c r="O9620" s="217">
        <v>0</v>
      </c>
      <c r="P9620" s="217">
        <v>0</v>
      </c>
      <c r="Q9620" s="217">
        <v>0</v>
      </c>
      <c r="R9620" s="217">
        <v>0</v>
      </c>
      <c r="S9620" s="217">
        <v>0</v>
      </c>
      <c r="T9620" s="217">
        <v>0</v>
      </c>
      <c r="U9620" s="217">
        <v>0</v>
      </c>
      <c r="V9620" s="217">
        <v>0</v>
      </c>
      <c r="W9620" s="217">
        <v>0</v>
      </c>
      <c r="X9620" s="217">
        <v>0</v>
      </c>
      <c r="Y9620" s="217">
        <v>0</v>
      </c>
    </row>
    <row r="9621" spans="2:25">
      <c r="B9621" s="217" t="s">
        <v>9790</v>
      </c>
      <c r="C9621" s="217" t="s">
        <v>5935</v>
      </c>
      <c r="D9621" s="217" t="s">
        <v>22</v>
      </c>
      <c r="E9621" s="217" t="s">
        <v>103</v>
      </c>
      <c r="F9621" s="217" t="s">
        <v>12</v>
      </c>
      <c r="G9621" s="217" t="s">
        <v>13</v>
      </c>
      <c r="H9621" s="217" t="s">
        <v>176</v>
      </c>
      <c r="I9621" s="217">
        <v>0</v>
      </c>
      <c r="J9621" s="217">
        <v>0</v>
      </c>
      <c r="K9621" s="217">
        <v>0</v>
      </c>
      <c r="L9621" s="217">
        <v>0</v>
      </c>
      <c r="M9621" s="217">
        <v>14.2222222222222</v>
      </c>
      <c r="N9621" s="217">
        <v>0</v>
      </c>
      <c r="O9621" s="217">
        <v>0</v>
      </c>
      <c r="P9621" s="217">
        <v>0</v>
      </c>
      <c r="Q9621" s="217">
        <v>0</v>
      </c>
      <c r="R9621" s="217">
        <v>0</v>
      </c>
      <c r="S9621" s="217">
        <v>0</v>
      </c>
      <c r="T9621" s="217">
        <v>0</v>
      </c>
      <c r="U9621" s="217">
        <v>0</v>
      </c>
      <c r="V9621" s="217">
        <v>0</v>
      </c>
      <c r="W9621" s="217">
        <v>0</v>
      </c>
      <c r="X9621" s="217">
        <v>0</v>
      </c>
      <c r="Y9621" s="217">
        <v>0</v>
      </c>
    </row>
    <row r="9622" spans="2:25">
      <c r="B9622" s="217" t="s">
        <v>9791</v>
      </c>
      <c r="C9622" s="217" t="s">
        <v>5935</v>
      </c>
      <c r="D9622" s="217" t="s">
        <v>22</v>
      </c>
      <c r="E9622" s="217" t="s">
        <v>103</v>
      </c>
      <c r="F9622" s="217" t="s">
        <v>12</v>
      </c>
      <c r="G9622" s="217" t="s">
        <v>13</v>
      </c>
      <c r="H9622" s="217" t="s">
        <v>178</v>
      </c>
      <c r="I9622" s="217">
        <v>0</v>
      </c>
      <c r="J9622" s="217">
        <v>0</v>
      </c>
      <c r="K9622" s="217">
        <v>0</v>
      </c>
      <c r="L9622" s="217">
        <v>1</v>
      </c>
      <c r="M9622" s="217">
        <v>151.777777777778</v>
      </c>
      <c r="N9622" s="217">
        <v>0</v>
      </c>
      <c r="O9622" s="217">
        <v>0</v>
      </c>
      <c r="P9622" s="217">
        <v>0</v>
      </c>
      <c r="Q9622" s="217">
        <v>0</v>
      </c>
      <c r="R9622" s="217">
        <v>0</v>
      </c>
      <c r="S9622" s="217">
        <v>0</v>
      </c>
      <c r="T9622" s="217">
        <v>0</v>
      </c>
      <c r="U9622" s="217">
        <v>0</v>
      </c>
      <c r="V9622" s="217">
        <v>0</v>
      </c>
      <c r="W9622" s="217">
        <v>0</v>
      </c>
      <c r="X9622" s="217">
        <v>0</v>
      </c>
      <c r="Y9622" s="217">
        <v>0</v>
      </c>
    </row>
    <row r="9623" spans="2:25">
      <c r="B9623" s="217" t="s">
        <v>9792</v>
      </c>
      <c r="C9623" s="217" t="s">
        <v>5935</v>
      </c>
      <c r="D9623" s="217" t="s">
        <v>22</v>
      </c>
      <c r="E9623" s="217" t="s">
        <v>103</v>
      </c>
      <c r="F9623" s="217" t="s">
        <v>12</v>
      </c>
      <c r="G9623" s="217" t="s">
        <v>13</v>
      </c>
      <c r="H9623" s="217" t="s">
        <v>5</v>
      </c>
      <c r="I9623" s="217">
        <v>0</v>
      </c>
      <c r="J9623" s="217">
        <v>0</v>
      </c>
      <c r="K9623" s="217">
        <v>0</v>
      </c>
      <c r="L9623" s="217">
        <v>1</v>
      </c>
      <c r="M9623" s="217">
        <v>180</v>
      </c>
      <c r="N9623" s="217">
        <v>0</v>
      </c>
      <c r="O9623" s="217">
        <v>0</v>
      </c>
      <c r="P9623" s="217">
        <v>0</v>
      </c>
      <c r="Q9623" s="217">
        <v>0</v>
      </c>
      <c r="R9623" s="217">
        <v>0</v>
      </c>
      <c r="S9623" s="217">
        <v>0</v>
      </c>
      <c r="T9623" s="217">
        <v>0</v>
      </c>
      <c r="U9623" s="217">
        <v>0</v>
      </c>
      <c r="V9623" s="217">
        <v>0</v>
      </c>
      <c r="W9623" s="217">
        <v>0</v>
      </c>
      <c r="X9623" s="217">
        <v>0</v>
      </c>
      <c r="Y9623" s="217">
        <v>0</v>
      </c>
    </row>
    <row r="9624" spans="2:25">
      <c r="B9624" s="217" t="s">
        <v>9793</v>
      </c>
      <c r="C9624" s="217" t="s">
        <v>5935</v>
      </c>
      <c r="D9624" s="217" t="s">
        <v>22</v>
      </c>
      <c r="E9624" s="217" t="s">
        <v>103</v>
      </c>
      <c r="F9624" s="217" t="s">
        <v>9</v>
      </c>
      <c r="G9624" s="217" t="s">
        <v>13</v>
      </c>
      <c r="H9624" s="217" t="s">
        <v>170</v>
      </c>
      <c r="I9624" s="217">
        <v>0</v>
      </c>
      <c r="J9624" s="217">
        <v>0</v>
      </c>
      <c r="K9624" s="217">
        <v>0</v>
      </c>
      <c r="L9624" s="217">
        <v>0</v>
      </c>
      <c r="M9624" s="217">
        <v>0</v>
      </c>
    </row>
    <row r="9625" spans="2:25">
      <c r="B9625" s="217" t="s">
        <v>9794</v>
      </c>
      <c r="C9625" s="217" t="s">
        <v>5935</v>
      </c>
      <c r="D9625" s="217" t="s">
        <v>22</v>
      </c>
      <c r="E9625" s="217" t="s">
        <v>103</v>
      </c>
      <c r="F9625" s="217" t="s">
        <v>9</v>
      </c>
      <c r="G9625" s="217" t="s">
        <v>13</v>
      </c>
      <c r="H9625" s="217" t="s">
        <v>172</v>
      </c>
      <c r="I9625" s="217">
        <v>0</v>
      </c>
      <c r="J9625" s="217">
        <v>0</v>
      </c>
      <c r="K9625" s="217">
        <v>0</v>
      </c>
      <c r="L9625" s="217">
        <v>0</v>
      </c>
      <c r="M9625" s="217">
        <v>0</v>
      </c>
    </row>
    <row r="9626" spans="2:25">
      <c r="B9626" s="217" t="s">
        <v>9795</v>
      </c>
      <c r="C9626" s="217" t="s">
        <v>5935</v>
      </c>
      <c r="D9626" s="217" t="s">
        <v>22</v>
      </c>
      <c r="E9626" s="217" t="s">
        <v>103</v>
      </c>
      <c r="F9626" s="217" t="s">
        <v>9</v>
      </c>
      <c r="G9626" s="217" t="s">
        <v>13</v>
      </c>
      <c r="H9626" s="217" t="s">
        <v>174</v>
      </c>
      <c r="I9626" s="217">
        <v>0</v>
      </c>
      <c r="J9626" s="217">
        <v>0</v>
      </c>
      <c r="K9626" s="217">
        <v>0</v>
      </c>
      <c r="L9626" s="217">
        <v>0</v>
      </c>
      <c r="M9626" s="217">
        <v>7.2222222222222197</v>
      </c>
      <c r="N9626" s="217">
        <v>0</v>
      </c>
      <c r="O9626" s="217">
        <v>0</v>
      </c>
      <c r="P9626" s="217">
        <v>0</v>
      </c>
      <c r="Q9626" s="217">
        <v>0</v>
      </c>
      <c r="R9626" s="217">
        <v>0</v>
      </c>
      <c r="S9626" s="217">
        <v>0</v>
      </c>
      <c r="T9626" s="217">
        <v>0</v>
      </c>
      <c r="U9626" s="217">
        <v>0</v>
      </c>
      <c r="V9626" s="217">
        <v>0</v>
      </c>
      <c r="W9626" s="217">
        <v>0</v>
      </c>
      <c r="X9626" s="217">
        <v>0</v>
      </c>
      <c r="Y9626" s="217">
        <v>0</v>
      </c>
    </row>
    <row r="9627" spans="2:25">
      <c r="B9627" s="217" t="s">
        <v>9796</v>
      </c>
      <c r="C9627" s="217" t="s">
        <v>5935</v>
      </c>
      <c r="D9627" s="217" t="s">
        <v>22</v>
      </c>
      <c r="E9627" s="217" t="s">
        <v>103</v>
      </c>
      <c r="F9627" s="217" t="s">
        <v>9</v>
      </c>
      <c r="G9627" s="217" t="s">
        <v>13</v>
      </c>
      <c r="H9627" s="217" t="s">
        <v>176</v>
      </c>
      <c r="I9627" s="217">
        <v>0</v>
      </c>
      <c r="J9627" s="217">
        <v>0</v>
      </c>
      <c r="K9627" s="217">
        <v>0</v>
      </c>
      <c r="L9627" s="217">
        <v>0</v>
      </c>
      <c r="M9627" s="217">
        <v>14.870129870129899</v>
      </c>
      <c r="N9627" s="217">
        <v>0</v>
      </c>
      <c r="O9627" s="217">
        <v>0</v>
      </c>
      <c r="P9627" s="217">
        <v>0</v>
      </c>
      <c r="Q9627" s="217">
        <v>0</v>
      </c>
      <c r="R9627" s="217">
        <v>0</v>
      </c>
      <c r="S9627" s="217">
        <v>0</v>
      </c>
      <c r="T9627" s="217">
        <v>0</v>
      </c>
      <c r="U9627" s="217">
        <v>0</v>
      </c>
      <c r="V9627" s="217">
        <v>0</v>
      </c>
      <c r="W9627" s="217">
        <v>0</v>
      </c>
      <c r="X9627" s="217">
        <v>0</v>
      </c>
      <c r="Y9627" s="217">
        <v>0</v>
      </c>
    </row>
    <row r="9628" spans="2:25">
      <c r="B9628" s="217" t="s">
        <v>9797</v>
      </c>
      <c r="C9628" s="217" t="s">
        <v>5935</v>
      </c>
      <c r="D9628" s="217" t="s">
        <v>22</v>
      </c>
      <c r="E9628" s="217" t="s">
        <v>103</v>
      </c>
      <c r="F9628" s="217" t="s">
        <v>9</v>
      </c>
      <c r="G9628" s="217" t="s">
        <v>13</v>
      </c>
      <c r="H9628" s="217" t="s">
        <v>178</v>
      </c>
      <c r="I9628" s="217">
        <v>0</v>
      </c>
      <c r="J9628" s="217">
        <v>0</v>
      </c>
      <c r="K9628" s="217">
        <v>0</v>
      </c>
      <c r="L9628" s="217">
        <v>2</v>
      </c>
      <c r="M9628" s="217">
        <v>177.907647907648</v>
      </c>
      <c r="N9628" s="217">
        <v>0</v>
      </c>
      <c r="O9628" s="217">
        <v>0</v>
      </c>
      <c r="P9628" s="217">
        <v>0</v>
      </c>
      <c r="Q9628" s="217">
        <v>0</v>
      </c>
      <c r="R9628" s="217">
        <v>0</v>
      </c>
      <c r="S9628" s="217">
        <v>0</v>
      </c>
      <c r="T9628" s="217">
        <v>0</v>
      </c>
      <c r="U9628" s="217">
        <v>0</v>
      </c>
      <c r="V9628" s="217">
        <v>0</v>
      </c>
      <c r="W9628" s="217">
        <v>0</v>
      </c>
      <c r="X9628" s="217">
        <v>0</v>
      </c>
      <c r="Y9628" s="217">
        <v>0</v>
      </c>
    </row>
    <row r="9629" spans="2:25">
      <c r="B9629" s="217" t="s">
        <v>9798</v>
      </c>
      <c r="C9629" s="217" t="s">
        <v>5935</v>
      </c>
      <c r="D9629" s="217" t="s">
        <v>22</v>
      </c>
      <c r="E9629" s="217" t="s">
        <v>103</v>
      </c>
      <c r="F9629" s="217" t="s">
        <v>9</v>
      </c>
      <c r="G9629" s="217" t="s">
        <v>13</v>
      </c>
      <c r="H9629" s="217" t="s">
        <v>5</v>
      </c>
      <c r="I9629" s="217">
        <v>0</v>
      </c>
      <c r="J9629" s="217">
        <v>0</v>
      </c>
      <c r="K9629" s="217">
        <v>0</v>
      </c>
      <c r="L9629" s="217">
        <v>2</v>
      </c>
      <c r="M9629" s="217">
        <v>200</v>
      </c>
      <c r="N9629" s="217">
        <v>0</v>
      </c>
      <c r="O9629" s="217">
        <v>0</v>
      </c>
      <c r="P9629" s="217">
        <v>0</v>
      </c>
      <c r="Q9629" s="217">
        <v>0</v>
      </c>
      <c r="R9629" s="217">
        <v>0</v>
      </c>
      <c r="S9629" s="217">
        <v>0</v>
      </c>
      <c r="T9629" s="217">
        <v>0</v>
      </c>
      <c r="U9629" s="217">
        <v>0</v>
      </c>
      <c r="V9629" s="217">
        <v>0</v>
      </c>
      <c r="W9629" s="217">
        <v>0</v>
      </c>
      <c r="X9629" s="217">
        <v>0</v>
      </c>
      <c r="Y9629" s="217">
        <v>0</v>
      </c>
    </row>
    <row r="9630" spans="2:25">
      <c r="B9630" s="217" t="s">
        <v>9799</v>
      </c>
      <c r="C9630" s="217" t="s">
        <v>5935</v>
      </c>
      <c r="D9630" s="217" t="s">
        <v>22</v>
      </c>
      <c r="E9630" s="217" t="s">
        <v>103</v>
      </c>
      <c r="F9630" s="217" t="s">
        <v>5</v>
      </c>
      <c r="G9630" s="217" t="s">
        <v>13</v>
      </c>
      <c r="H9630" s="217" t="s">
        <v>170</v>
      </c>
      <c r="I9630" s="217">
        <v>0</v>
      </c>
      <c r="J9630" s="217">
        <v>0</v>
      </c>
      <c r="K9630" s="217">
        <v>0</v>
      </c>
      <c r="L9630" s="217">
        <v>0</v>
      </c>
      <c r="M9630" s="217">
        <v>0</v>
      </c>
    </row>
    <row r="9631" spans="2:25">
      <c r="B9631" s="217" t="s">
        <v>9800</v>
      </c>
      <c r="C9631" s="217" t="s">
        <v>5935</v>
      </c>
      <c r="D9631" s="217" t="s">
        <v>22</v>
      </c>
      <c r="E9631" s="217" t="s">
        <v>103</v>
      </c>
      <c r="F9631" s="217" t="s">
        <v>5</v>
      </c>
      <c r="G9631" s="217" t="s">
        <v>13</v>
      </c>
      <c r="H9631" s="217" t="s">
        <v>172</v>
      </c>
      <c r="I9631" s="217">
        <v>0</v>
      </c>
      <c r="J9631" s="217">
        <v>0</v>
      </c>
      <c r="K9631" s="217">
        <v>0</v>
      </c>
      <c r="L9631" s="217">
        <v>0</v>
      </c>
      <c r="M9631" s="217">
        <v>7</v>
      </c>
      <c r="N9631" s="217">
        <v>0</v>
      </c>
      <c r="O9631" s="217">
        <v>0</v>
      </c>
      <c r="P9631" s="217">
        <v>0</v>
      </c>
      <c r="Q9631" s="217">
        <v>0</v>
      </c>
      <c r="R9631" s="217">
        <v>0</v>
      </c>
      <c r="S9631" s="217">
        <v>0</v>
      </c>
      <c r="T9631" s="217">
        <v>0</v>
      </c>
      <c r="U9631" s="217">
        <v>0</v>
      </c>
      <c r="V9631" s="217">
        <v>0</v>
      </c>
      <c r="W9631" s="217">
        <v>0</v>
      </c>
      <c r="X9631" s="217">
        <v>0</v>
      </c>
      <c r="Y9631" s="217">
        <v>0</v>
      </c>
    </row>
    <row r="9632" spans="2:25">
      <c r="B9632" s="217" t="s">
        <v>9801</v>
      </c>
      <c r="C9632" s="217" t="s">
        <v>5935</v>
      </c>
      <c r="D9632" s="217" t="s">
        <v>22</v>
      </c>
      <c r="E9632" s="217" t="s">
        <v>103</v>
      </c>
      <c r="F9632" s="217" t="s">
        <v>5</v>
      </c>
      <c r="G9632" s="217" t="s">
        <v>13</v>
      </c>
      <c r="H9632" s="217" t="s">
        <v>174</v>
      </c>
      <c r="I9632" s="217">
        <v>0</v>
      </c>
      <c r="J9632" s="217">
        <v>0</v>
      </c>
      <c r="K9632" s="217">
        <v>0</v>
      </c>
      <c r="L9632" s="217">
        <v>0</v>
      </c>
      <c r="M9632" s="217">
        <v>14.2222222222222</v>
      </c>
      <c r="N9632" s="217">
        <v>0</v>
      </c>
      <c r="O9632" s="217">
        <v>0</v>
      </c>
      <c r="P9632" s="217">
        <v>0</v>
      </c>
      <c r="Q9632" s="217">
        <v>0</v>
      </c>
      <c r="R9632" s="217">
        <v>0</v>
      </c>
      <c r="S9632" s="217">
        <v>0</v>
      </c>
      <c r="T9632" s="217">
        <v>0</v>
      </c>
      <c r="U9632" s="217">
        <v>0</v>
      </c>
      <c r="V9632" s="217">
        <v>0</v>
      </c>
      <c r="W9632" s="217">
        <v>0</v>
      </c>
      <c r="X9632" s="217">
        <v>0</v>
      </c>
      <c r="Y9632" s="217">
        <v>0</v>
      </c>
    </row>
    <row r="9633" spans="2:25">
      <c r="B9633" s="217" t="s">
        <v>9802</v>
      </c>
      <c r="C9633" s="217" t="s">
        <v>5935</v>
      </c>
      <c r="D9633" s="217" t="s">
        <v>22</v>
      </c>
      <c r="E9633" s="217" t="s">
        <v>103</v>
      </c>
      <c r="F9633" s="217" t="s">
        <v>5</v>
      </c>
      <c r="G9633" s="217" t="s">
        <v>13</v>
      </c>
      <c r="H9633" s="217" t="s">
        <v>176</v>
      </c>
      <c r="I9633" s="217">
        <v>0</v>
      </c>
      <c r="J9633" s="217">
        <v>0</v>
      </c>
      <c r="K9633" s="217">
        <v>0</v>
      </c>
      <c r="L9633" s="217">
        <v>0</v>
      </c>
      <c r="M9633" s="217">
        <v>29.092352092352101</v>
      </c>
      <c r="N9633" s="217">
        <v>0</v>
      </c>
      <c r="O9633" s="217">
        <v>0</v>
      </c>
      <c r="P9633" s="217">
        <v>0</v>
      </c>
      <c r="Q9633" s="217">
        <v>0</v>
      </c>
      <c r="R9633" s="217">
        <v>0</v>
      </c>
      <c r="S9633" s="217">
        <v>0</v>
      </c>
      <c r="T9633" s="217">
        <v>0</v>
      </c>
      <c r="U9633" s="217">
        <v>0</v>
      </c>
      <c r="V9633" s="217">
        <v>0</v>
      </c>
      <c r="W9633" s="217">
        <v>0</v>
      </c>
      <c r="X9633" s="217">
        <v>0</v>
      </c>
      <c r="Y9633" s="217">
        <v>0</v>
      </c>
    </row>
    <row r="9634" spans="2:25">
      <c r="B9634" s="217" t="s">
        <v>9803</v>
      </c>
      <c r="C9634" s="217" t="s">
        <v>5935</v>
      </c>
      <c r="D9634" s="217" t="s">
        <v>22</v>
      </c>
      <c r="E9634" s="217" t="s">
        <v>103</v>
      </c>
      <c r="F9634" s="217" t="s">
        <v>5</v>
      </c>
      <c r="G9634" s="217" t="s">
        <v>13</v>
      </c>
      <c r="H9634" s="217" t="s">
        <v>178</v>
      </c>
      <c r="I9634" s="217">
        <v>0</v>
      </c>
      <c r="J9634" s="217">
        <v>0</v>
      </c>
      <c r="K9634" s="217">
        <v>0</v>
      </c>
      <c r="L9634" s="217">
        <v>3</v>
      </c>
      <c r="M9634" s="217">
        <v>329.68542568542603</v>
      </c>
      <c r="N9634" s="217">
        <v>0</v>
      </c>
      <c r="O9634" s="217">
        <v>0</v>
      </c>
      <c r="P9634" s="217">
        <v>0</v>
      </c>
      <c r="Q9634" s="217">
        <v>0</v>
      </c>
      <c r="R9634" s="217">
        <v>0</v>
      </c>
      <c r="S9634" s="217">
        <v>0</v>
      </c>
      <c r="T9634" s="217">
        <v>0</v>
      </c>
      <c r="U9634" s="217">
        <v>0</v>
      </c>
      <c r="V9634" s="217">
        <v>0</v>
      </c>
      <c r="W9634" s="217">
        <v>0</v>
      </c>
      <c r="X9634" s="217">
        <v>0</v>
      </c>
      <c r="Y9634" s="217">
        <v>0</v>
      </c>
    </row>
    <row r="9635" spans="2:25">
      <c r="B9635" s="217" t="s">
        <v>9804</v>
      </c>
      <c r="C9635" s="217" t="s">
        <v>5935</v>
      </c>
      <c r="D9635" s="217" t="s">
        <v>22</v>
      </c>
      <c r="E9635" s="217" t="s">
        <v>103</v>
      </c>
      <c r="F9635" s="217" t="s">
        <v>5</v>
      </c>
      <c r="G9635" s="217" t="s">
        <v>13</v>
      </c>
      <c r="H9635" s="217" t="s">
        <v>5</v>
      </c>
      <c r="I9635" s="217">
        <v>0</v>
      </c>
      <c r="J9635" s="217">
        <v>0</v>
      </c>
      <c r="K9635" s="217">
        <v>0</v>
      </c>
      <c r="L9635" s="217">
        <v>3</v>
      </c>
      <c r="M9635" s="217">
        <v>380</v>
      </c>
      <c r="N9635" s="217">
        <v>0</v>
      </c>
      <c r="O9635" s="217">
        <v>0</v>
      </c>
      <c r="P9635" s="217">
        <v>0</v>
      </c>
      <c r="Q9635" s="217">
        <v>0</v>
      </c>
      <c r="R9635" s="217">
        <v>0</v>
      </c>
      <c r="S9635" s="217">
        <v>0</v>
      </c>
      <c r="T9635" s="217">
        <v>0</v>
      </c>
      <c r="U9635" s="217">
        <v>0</v>
      </c>
      <c r="V9635" s="217">
        <v>0</v>
      </c>
      <c r="W9635" s="217">
        <v>0</v>
      </c>
      <c r="X9635" s="217">
        <v>0</v>
      </c>
      <c r="Y9635" s="217">
        <v>0</v>
      </c>
    </row>
    <row r="9636" spans="2:25">
      <c r="B9636" s="217" t="s">
        <v>9805</v>
      </c>
      <c r="C9636" s="217" t="s">
        <v>5935</v>
      </c>
      <c r="D9636" s="217" t="s">
        <v>22</v>
      </c>
      <c r="E9636" s="217" t="s">
        <v>103</v>
      </c>
      <c r="F9636" s="217" t="s">
        <v>12</v>
      </c>
      <c r="G9636" s="217" t="s">
        <v>5</v>
      </c>
      <c r="H9636" s="217" t="s">
        <v>170</v>
      </c>
      <c r="I9636" s="217">
        <v>1</v>
      </c>
      <c r="J9636" s="217">
        <v>1</v>
      </c>
      <c r="K9636" s="217">
        <v>0</v>
      </c>
      <c r="L9636" s="217">
        <v>8</v>
      </c>
      <c r="M9636" s="217">
        <v>256.31098749076301</v>
      </c>
      <c r="N9636" s="217">
        <v>3.9015104650402099</v>
      </c>
      <c r="O9636" s="217">
        <v>3.9015104650402099</v>
      </c>
      <c r="P9636" s="217">
        <v>0</v>
      </c>
      <c r="Q9636" s="217">
        <v>3.3367781252462398</v>
      </c>
      <c r="R9636" s="217">
        <v>3.3367781252462398</v>
      </c>
      <c r="S9636" s="217">
        <v>0</v>
      </c>
      <c r="T9636" s="217">
        <v>3.40869991695592</v>
      </c>
      <c r="U9636" s="217">
        <v>3.40869991695592</v>
      </c>
      <c r="V9636" s="217">
        <v>0</v>
      </c>
      <c r="W9636" s="217">
        <v>3.4191314776371899</v>
      </c>
      <c r="X9636" s="217">
        <v>3.4191314776371899</v>
      </c>
      <c r="Y9636" s="217">
        <v>0</v>
      </c>
    </row>
    <row r="9637" spans="2:25">
      <c r="B9637" s="217" t="s">
        <v>9806</v>
      </c>
      <c r="C9637" s="217" t="s">
        <v>5935</v>
      </c>
      <c r="D9637" s="217" t="s">
        <v>22</v>
      </c>
      <c r="E9637" s="217" t="s">
        <v>103</v>
      </c>
      <c r="F9637" s="217" t="s">
        <v>12</v>
      </c>
      <c r="G9637" s="217" t="s">
        <v>5</v>
      </c>
      <c r="H9637" s="217" t="s">
        <v>172</v>
      </c>
      <c r="I9637" s="217">
        <v>3</v>
      </c>
      <c r="J9637" s="217">
        <v>3</v>
      </c>
      <c r="K9637" s="217">
        <v>0</v>
      </c>
      <c r="L9637" s="217">
        <v>6</v>
      </c>
      <c r="M9637" s="217">
        <v>351.95696152501199</v>
      </c>
      <c r="N9637" s="217">
        <v>8.5237694603372898</v>
      </c>
      <c r="O9637" s="217">
        <v>8.5237694603372898</v>
      </c>
      <c r="P9637" s="217">
        <v>0</v>
      </c>
      <c r="Q9637" s="217">
        <v>10.5969817274188</v>
      </c>
      <c r="R9637" s="217">
        <v>10.5969817274188</v>
      </c>
      <c r="S9637" s="217">
        <v>0</v>
      </c>
      <c r="T9637" s="217">
        <v>10.030763672760999</v>
      </c>
      <c r="U9637" s="217">
        <v>10.030763672760999</v>
      </c>
      <c r="V9637" s="217">
        <v>0</v>
      </c>
      <c r="W9637" s="217">
        <v>10.3290615952587</v>
      </c>
      <c r="X9637" s="217">
        <v>10.3290615952587</v>
      </c>
      <c r="Y9637" s="217">
        <v>0</v>
      </c>
    </row>
    <row r="9638" spans="2:25">
      <c r="B9638" s="217" t="s">
        <v>9807</v>
      </c>
      <c r="C9638" s="217" t="s">
        <v>5935</v>
      </c>
      <c r="D9638" s="217" t="s">
        <v>22</v>
      </c>
      <c r="E9638" s="217" t="s">
        <v>103</v>
      </c>
      <c r="F9638" s="217" t="s">
        <v>12</v>
      </c>
      <c r="G9638" s="217" t="s">
        <v>5</v>
      </c>
      <c r="H9638" s="217" t="s">
        <v>174</v>
      </c>
      <c r="I9638" s="217">
        <v>5</v>
      </c>
      <c r="J9638" s="217">
        <v>5</v>
      </c>
      <c r="K9638" s="217">
        <v>0</v>
      </c>
      <c r="L9638" s="217">
        <v>4</v>
      </c>
      <c r="M9638" s="217">
        <v>499.86166802329802</v>
      </c>
      <c r="N9638" s="217">
        <v>10.0027674051753</v>
      </c>
      <c r="O9638" s="217">
        <v>10.0027674051753</v>
      </c>
      <c r="P9638" s="217">
        <v>0</v>
      </c>
      <c r="Q9638" s="217">
        <v>11.9628005690953</v>
      </c>
      <c r="R9638" s="217">
        <v>11.9628005690953</v>
      </c>
      <c r="S9638" s="217">
        <v>0</v>
      </c>
      <c r="T9638" s="217">
        <v>11.2351070130737</v>
      </c>
      <c r="U9638" s="217">
        <v>11.2351070130737</v>
      </c>
      <c r="V9638" s="217">
        <v>0</v>
      </c>
      <c r="W9638" s="217">
        <v>11.718492734804199</v>
      </c>
      <c r="X9638" s="217">
        <v>11.718492734804199</v>
      </c>
      <c r="Y9638" s="217">
        <v>0</v>
      </c>
    </row>
    <row r="9639" spans="2:25">
      <c r="B9639" s="217" t="s">
        <v>9808</v>
      </c>
      <c r="C9639" s="217" t="s">
        <v>5935</v>
      </c>
      <c r="D9639" s="217" t="s">
        <v>22</v>
      </c>
      <c r="E9639" s="217" t="s">
        <v>103</v>
      </c>
      <c r="F9639" s="217" t="s">
        <v>12</v>
      </c>
      <c r="G9639" s="217" t="s">
        <v>5</v>
      </c>
      <c r="H9639" s="217" t="s">
        <v>176</v>
      </c>
      <c r="I9639" s="217">
        <v>2</v>
      </c>
      <c r="J9639" s="217">
        <v>2</v>
      </c>
      <c r="K9639" s="217">
        <v>0</v>
      </c>
      <c r="L9639" s="217">
        <v>8</v>
      </c>
      <c r="M9639" s="217">
        <v>983.11732893809699</v>
      </c>
      <c r="N9639" s="217">
        <v>2.0343451805088999</v>
      </c>
      <c r="O9639" s="217">
        <v>2.0343451805088999</v>
      </c>
      <c r="P9639" s="217">
        <v>0</v>
      </c>
      <c r="Q9639" s="217">
        <v>1.8955797891679</v>
      </c>
      <c r="R9639" s="217">
        <v>1.8955797891679</v>
      </c>
      <c r="S9639" s="217">
        <v>0</v>
      </c>
      <c r="T9639" s="217">
        <v>1.9364376135866399</v>
      </c>
      <c r="U9639" s="217">
        <v>1.9364376135866399</v>
      </c>
      <c r="V9639" s="217">
        <v>0</v>
      </c>
      <c r="W9639" s="217">
        <v>1.94236364608106</v>
      </c>
      <c r="X9639" s="217">
        <v>1.94236364608106</v>
      </c>
      <c r="Y9639" s="217">
        <v>0</v>
      </c>
    </row>
    <row r="9640" spans="2:25">
      <c r="B9640" s="217" t="s">
        <v>9809</v>
      </c>
      <c r="C9640" s="217" t="s">
        <v>5935</v>
      </c>
      <c r="D9640" s="217" t="s">
        <v>22</v>
      </c>
      <c r="E9640" s="217" t="s">
        <v>103</v>
      </c>
      <c r="F9640" s="217" t="s">
        <v>12</v>
      </c>
      <c r="G9640" s="217" t="s">
        <v>5</v>
      </c>
      <c r="H9640" s="217" t="s">
        <v>178</v>
      </c>
      <c r="I9640" s="217">
        <v>16</v>
      </c>
      <c r="J9640" s="217">
        <v>14</v>
      </c>
      <c r="K9640" s="217">
        <v>2</v>
      </c>
      <c r="L9640" s="217">
        <v>83</v>
      </c>
      <c r="M9640" s="217">
        <v>2818.7530540228299</v>
      </c>
      <c r="N9640" s="217">
        <v>5.6762687945172496</v>
      </c>
      <c r="O9640" s="217">
        <v>4.9667351952025998</v>
      </c>
      <c r="P9640" s="217">
        <v>0.70953359931465698</v>
      </c>
      <c r="Q9640" s="217">
        <v>5.58460997429742</v>
      </c>
      <c r="R9640" s="217">
        <v>4.9254559270378104</v>
      </c>
      <c r="S9640" s="217">
        <v>0.65915404725960902</v>
      </c>
      <c r="T9640" s="217">
        <v>5.7419084280317403</v>
      </c>
      <c r="U9640" s="217">
        <v>5.0313474451414697</v>
      </c>
      <c r="V9640" s="217">
        <v>0.71056098289027003</v>
      </c>
      <c r="W9640" s="217">
        <v>5.6832380638841098</v>
      </c>
      <c r="X9640" s="217">
        <v>4.9993340007151197</v>
      </c>
      <c r="Y9640" s="217">
        <v>0.683904063168984</v>
      </c>
    </row>
    <row r="9641" spans="2:25">
      <c r="B9641" s="217" t="s">
        <v>9810</v>
      </c>
      <c r="C9641" s="217" t="s">
        <v>5935</v>
      </c>
      <c r="D9641" s="217" t="s">
        <v>22</v>
      </c>
      <c r="E9641" s="217" t="s">
        <v>103</v>
      </c>
      <c r="F9641" s="217" t="s">
        <v>12</v>
      </c>
      <c r="G9641" s="217" t="s">
        <v>5</v>
      </c>
      <c r="H9641" s="217" t="s">
        <v>5</v>
      </c>
      <c r="I9641" s="217">
        <v>27</v>
      </c>
      <c r="J9641" s="217">
        <v>25</v>
      </c>
      <c r="K9641" s="217">
        <v>2</v>
      </c>
      <c r="L9641" s="217">
        <v>109</v>
      </c>
      <c r="M9641" s="217">
        <v>4910</v>
      </c>
      <c r="N9641" s="217">
        <v>5.4989816700610996</v>
      </c>
      <c r="O9641" s="217">
        <v>5.0916496945010197</v>
      </c>
      <c r="P9641" s="217">
        <v>0.40733197556008099</v>
      </c>
      <c r="Q9641" s="217">
        <v>5.5077791846545301</v>
      </c>
      <c r="R9641" s="217">
        <v>5.1478052597636399</v>
      </c>
      <c r="S9641" s="217">
        <v>0.35997392489089403</v>
      </c>
      <c r="T9641" s="217">
        <v>5.5050791964958297</v>
      </c>
      <c r="U9641" s="217">
        <v>5.1169835171916498</v>
      </c>
      <c r="V9641" s="217">
        <v>0.38809567930418098</v>
      </c>
      <c r="W9641" s="217">
        <v>5.5382113484334896</v>
      </c>
      <c r="X9641" s="217">
        <v>5.1647102024473899</v>
      </c>
      <c r="Y9641" s="217">
        <v>0.37350114598610401</v>
      </c>
    </row>
    <row r="9642" spans="2:25">
      <c r="B9642" s="217" t="s">
        <v>9811</v>
      </c>
      <c r="C9642" s="217" t="s">
        <v>5935</v>
      </c>
      <c r="D9642" s="217" t="s">
        <v>22</v>
      </c>
      <c r="E9642" s="217" t="s">
        <v>103</v>
      </c>
      <c r="F9642" s="217" t="s">
        <v>9</v>
      </c>
      <c r="G9642" s="217" t="s">
        <v>5</v>
      </c>
      <c r="H9642" s="217" t="s">
        <v>170</v>
      </c>
      <c r="I9642" s="217">
        <v>1</v>
      </c>
      <c r="J9642" s="217">
        <v>1</v>
      </c>
      <c r="K9642" s="217">
        <v>0</v>
      </c>
      <c r="L9642" s="217">
        <v>8</v>
      </c>
      <c r="M9642" s="217">
        <v>294.24349707119899</v>
      </c>
      <c r="N9642" s="217">
        <v>3.3985457960963101</v>
      </c>
      <c r="O9642" s="217">
        <v>3.3985457960963101</v>
      </c>
      <c r="P9642" s="217">
        <v>0</v>
      </c>
      <c r="Q9642" s="217">
        <v>2.6971560847893201</v>
      </c>
      <c r="R9642" s="217">
        <v>2.6971560847893201</v>
      </c>
      <c r="S9642" s="217">
        <v>0</v>
      </c>
      <c r="T9642" s="217">
        <v>2.7552912951202102</v>
      </c>
      <c r="U9642" s="217">
        <v>2.7552912951202102</v>
      </c>
      <c r="V9642" s="217">
        <v>0</v>
      </c>
      <c r="W9642" s="217">
        <v>2.7637232454355298</v>
      </c>
      <c r="X9642" s="217">
        <v>2.7637232454355298</v>
      </c>
      <c r="Y9642" s="217">
        <v>0</v>
      </c>
    </row>
    <row r="9643" spans="2:25">
      <c r="B9643" s="217" t="s">
        <v>9812</v>
      </c>
      <c r="C9643" s="217" t="s">
        <v>5935</v>
      </c>
      <c r="D9643" s="217" t="s">
        <v>22</v>
      </c>
      <c r="E9643" s="217" t="s">
        <v>103</v>
      </c>
      <c r="F9643" s="217" t="s">
        <v>9</v>
      </c>
      <c r="G9643" s="217" t="s">
        <v>5</v>
      </c>
      <c r="H9643" s="217" t="s">
        <v>172</v>
      </c>
      <c r="I9643" s="217">
        <v>0</v>
      </c>
      <c r="J9643" s="217">
        <v>0</v>
      </c>
      <c r="K9643" s="217">
        <v>0</v>
      </c>
      <c r="L9643" s="217">
        <v>7</v>
      </c>
      <c r="M9643" s="217">
        <v>403.820943164168</v>
      </c>
      <c r="N9643" s="217">
        <v>0</v>
      </c>
      <c r="O9643" s="217">
        <v>0</v>
      </c>
      <c r="P9643" s="217">
        <v>0</v>
      </c>
      <c r="Q9643" s="217">
        <v>0</v>
      </c>
      <c r="R9643" s="217">
        <v>0</v>
      </c>
      <c r="S9643" s="217">
        <v>0</v>
      </c>
      <c r="T9643" s="217">
        <v>0</v>
      </c>
      <c r="U9643" s="217">
        <v>0</v>
      </c>
      <c r="V9643" s="217">
        <v>0</v>
      </c>
      <c r="W9643" s="217">
        <v>0</v>
      </c>
      <c r="X9643" s="217">
        <v>0</v>
      </c>
      <c r="Y9643" s="217">
        <v>0</v>
      </c>
    </row>
    <row r="9644" spans="2:25">
      <c r="B9644" s="217" t="s">
        <v>9813</v>
      </c>
      <c r="C9644" s="217" t="s">
        <v>5935</v>
      </c>
      <c r="D9644" s="217" t="s">
        <v>22</v>
      </c>
      <c r="E9644" s="217" t="s">
        <v>103</v>
      </c>
      <c r="F9644" s="217" t="s">
        <v>9</v>
      </c>
      <c r="G9644" s="217" t="s">
        <v>5</v>
      </c>
      <c r="H9644" s="217" t="s">
        <v>174</v>
      </c>
      <c r="I9644" s="217">
        <v>0</v>
      </c>
      <c r="J9644" s="217">
        <v>0</v>
      </c>
      <c r="K9644" s="217">
        <v>0</v>
      </c>
      <c r="L9644" s="217">
        <v>19</v>
      </c>
      <c r="M9644" s="217">
        <v>612.56226003786105</v>
      </c>
      <c r="N9644" s="217">
        <v>0</v>
      </c>
      <c r="O9644" s="217">
        <v>0</v>
      </c>
      <c r="P9644" s="217">
        <v>0</v>
      </c>
      <c r="Q9644" s="217">
        <v>0</v>
      </c>
      <c r="R9644" s="217">
        <v>0</v>
      </c>
      <c r="S9644" s="217">
        <v>0</v>
      </c>
      <c r="T9644" s="217">
        <v>0</v>
      </c>
      <c r="U9644" s="217">
        <v>0</v>
      </c>
      <c r="V9644" s="217">
        <v>0</v>
      </c>
      <c r="W9644" s="217">
        <v>0</v>
      </c>
      <c r="X9644" s="217">
        <v>0</v>
      </c>
      <c r="Y9644" s="217">
        <v>0</v>
      </c>
    </row>
    <row r="9645" spans="2:25">
      <c r="B9645" s="217" t="s">
        <v>9814</v>
      </c>
      <c r="C9645" s="217" t="s">
        <v>5935</v>
      </c>
      <c r="D9645" s="217" t="s">
        <v>22</v>
      </c>
      <c r="E9645" s="217" t="s">
        <v>103</v>
      </c>
      <c r="F9645" s="217" t="s">
        <v>9</v>
      </c>
      <c r="G9645" s="217" t="s">
        <v>5</v>
      </c>
      <c r="H9645" s="217" t="s">
        <v>176</v>
      </c>
      <c r="I9645" s="217">
        <v>1</v>
      </c>
      <c r="J9645" s="217">
        <v>0</v>
      </c>
      <c r="K9645" s="217">
        <v>1</v>
      </c>
      <c r="L9645" s="217">
        <v>12</v>
      </c>
      <c r="M9645" s="217">
        <v>1031.25070035267</v>
      </c>
      <c r="N9645" s="217">
        <v>0.96969631114724597</v>
      </c>
      <c r="O9645" s="217">
        <v>0</v>
      </c>
      <c r="P9645" s="217">
        <v>0.96969631114724597</v>
      </c>
      <c r="Q9645" s="217">
        <v>0.83841592736772697</v>
      </c>
      <c r="R9645" s="217">
        <v>0</v>
      </c>
      <c r="S9645" s="217">
        <v>0.83841592736772697</v>
      </c>
      <c r="T9645" s="217">
        <v>0.96117678968666298</v>
      </c>
      <c r="U9645" s="217">
        <v>0</v>
      </c>
      <c r="V9645" s="217">
        <v>0.96117678968666298</v>
      </c>
      <c r="W9645" s="217">
        <v>0.88297851653723802</v>
      </c>
      <c r="X9645" s="217">
        <v>0</v>
      </c>
      <c r="Y9645" s="217">
        <v>0.88297851653723802</v>
      </c>
    </row>
    <row r="9646" spans="2:25">
      <c r="B9646" s="217" t="s">
        <v>9815</v>
      </c>
      <c r="C9646" s="217" t="s">
        <v>5935</v>
      </c>
      <c r="D9646" s="217" t="s">
        <v>22</v>
      </c>
      <c r="E9646" s="217" t="s">
        <v>103</v>
      </c>
      <c r="F9646" s="217" t="s">
        <v>9</v>
      </c>
      <c r="G9646" s="217" t="s">
        <v>5</v>
      </c>
      <c r="H9646" s="217" t="s">
        <v>178</v>
      </c>
      <c r="I9646" s="217">
        <v>3</v>
      </c>
      <c r="J9646" s="217">
        <v>3</v>
      </c>
      <c r="K9646" s="217">
        <v>0</v>
      </c>
      <c r="L9646" s="217">
        <v>110</v>
      </c>
      <c r="M9646" s="217">
        <v>3148.1225993741</v>
      </c>
      <c r="N9646" s="217">
        <v>0.95294891012073402</v>
      </c>
      <c r="O9646" s="217">
        <v>0.95294891012073402</v>
      </c>
      <c r="P9646" s="217">
        <v>0</v>
      </c>
      <c r="Q9646" s="217">
        <v>1.00649474586192</v>
      </c>
      <c r="R9646" s="217">
        <v>1.00649474586192</v>
      </c>
      <c r="S9646" s="217">
        <v>0</v>
      </c>
      <c r="T9646" s="217">
        <v>0.96124287811452902</v>
      </c>
      <c r="U9646" s="217">
        <v>0.96124287811452902</v>
      </c>
      <c r="V9646" s="217">
        <v>0</v>
      </c>
      <c r="W9646" s="217">
        <v>0.99468450906749595</v>
      </c>
      <c r="X9646" s="217">
        <v>0.99468450906749595</v>
      </c>
      <c r="Y9646" s="217">
        <v>0</v>
      </c>
    </row>
    <row r="9647" spans="2:25">
      <c r="B9647" s="217" t="s">
        <v>9816</v>
      </c>
      <c r="C9647" s="217" t="s">
        <v>5935</v>
      </c>
      <c r="D9647" s="217" t="s">
        <v>22</v>
      </c>
      <c r="E9647" s="217" t="s">
        <v>103</v>
      </c>
      <c r="F9647" s="217" t="s">
        <v>9</v>
      </c>
      <c r="G9647" s="217" t="s">
        <v>5</v>
      </c>
      <c r="H9647" s="217" t="s">
        <v>5</v>
      </c>
      <c r="I9647" s="217">
        <v>5</v>
      </c>
      <c r="J9647" s="217">
        <v>4</v>
      </c>
      <c r="K9647" s="217">
        <v>1</v>
      </c>
      <c r="L9647" s="217">
        <v>156</v>
      </c>
      <c r="M9647" s="217">
        <v>5490</v>
      </c>
      <c r="N9647" s="217">
        <v>0.91074681238615696</v>
      </c>
      <c r="O9647" s="217">
        <v>0.72859744990892505</v>
      </c>
      <c r="P9647" s="217">
        <v>0.18214936247723101</v>
      </c>
      <c r="Q9647" s="217">
        <v>0.90185587520627297</v>
      </c>
      <c r="R9647" s="217">
        <v>0.74736148349412301</v>
      </c>
      <c r="S9647" s="217">
        <v>0.15449439171214999</v>
      </c>
      <c r="T9647" s="217">
        <v>0.89877997902015405</v>
      </c>
      <c r="U9647" s="217">
        <v>0.72166451806189802</v>
      </c>
      <c r="V9647" s="217">
        <v>0.177115460958256</v>
      </c>
      <c r="W9647" s="217">
        <v>0.90562521114824901</v>
      </c>
      <c r="X9647" s="217">
        <v>0.74291929830186099</v>
      </c>
      <c r="Y9647" s="217">
        <v>0.16270591284638899</v>
      </c>
    </row>
    <row r="9648" spans="2:25">
      <c r="B9648" s="217" t="s">
        <v>9817</v>
      </c>
      <c r="C9648" s="217" t="s">
        <v>5935</v>
      </c>
      <c r="D9648" s="217" t="s">
        <v>22</v>
      </c>
      <c r="E9648" s="217" t="s">
        <v>103</v>
      </c>
      <c r="F9648" s="217" t="s">
        <v>5</v>
      </c>
      <c r="G9648" s="217" t="s">
        <v>5</v>
      </c>
      <c r="H9648" s="217" t="s">
        <v>170</v>
      </c>
      <c r="I9648" s="217">
        <v>2</v>
      </c>
      <c r="J9648" s="217">
        <v>2</v>
      </c>
      <c r="K9648" s="217">
        <v>0</v>
      </c>
      <c r="L9648" s="217">
        <v>16</v>
      </c>
      <c r="M9648" s="217">
        <v>550.554484561962</v>
      </c>
      <c r="N9648" s="217">
        <v>3.63270131491393</v>
      </c>
      <c r="O9648" s="217">
        <v>3.63270131491393</v>
      </c>
      <c r="P9648" s="217">
        <v>0</v>
      </c>
      <c r="Q9648" s="217">
        <v>2.9830658110694799</v>
      </c>
      <c r="R9648" s="217">
        <v>2.9830658110694799</v>
      </c>
      <c r="S9648" s="217">
        <v>0</v>
      </c>
      <c r="T9648" s="217">
        <v>3.0473635946999602</v>
      </c>
      <c r="U9648" s="217">
        <v>3.0473635946999602</v>
      </c>
      <c r="V9648" s="217">
        <v>0</v>
      </c>
      <c r="W9648" s="217">
        <v>3.0566893667040702</v>
      </c>
      <c r="X9648" s="217">
        <v>3.0566893667040702</v>
      </c>
      <c r="Y9648" s="217">
        <v>0</v>
      </c>
    </row>
    <row r="9649" spans="2:25">
      <c r="B9649" s="217" t="s">
        <v>9818</v>
      </c>
      <c r="C9649" s="217" t="s">
        <v>5935</v>
      </c>
      <c r="D9649" s="217" t="s">
        <v>22</v>
      </c>
      <c r="E9649" s="217" t="s">
        <v>103</v>
      </c>
      <c r="F9649" s="217" t="s">
        <v>5</v>
      </c>
      <c r="G9649" s="217" t="s">
        <v>5</v>
      </c>
      <c r="H9649" s="217" t="s">
        <v>172</v>
      </c>
      <c r="I9649" s="217">
        <v>3</v>
      </c>
      <c r="J9649" s="217">
        <v>3</v>
      </c>
      <c r="K9649" s="217">
        <v>0</v>
      </c>
      <c r="L9649" s="217">
        <v>13</v>
      </c>
      <c r="M9649" s="217">
        <v>755.77790468917897</v>
      </c>
      <c r="N9649" s="217">
        <v>3.9694200920490998</v>
      </c>
      <c r="O9649" s="217">
        <v>3.9694200920490998</v>
      </c>
      <c r="P9649" s="217">
        <v>0</v>
      </c>
      <c r="Q9649" s="217">
        <v>4.3872116754027104</v>
      </c>
      <c r="R9649" s="217">
        <v>4.3872116754027104</v>
      </c>
      <c r="S9649" s="217">
        <v>0</v>
      </c>
      <c r="T9649" s="217">
        <v>4.2312790135331397</v>
      </c>
      <c r="U9649" s="217">
        <v>4.2312790135331397</v>
      </c>
      <c r="V9649" s="217">
        <v>0</v>
      </c>
      <c r="W9649" s="217">
        <v>4.3136974167269804</v>
      </c>
      <c r="X9649" s="217">
        <v>4.3136974167269804</v>
      </c>
      <c r="Y9649" s="217">
        <v>0</v>
      </c>
    </row>
    <row r="9650" spans="2:25">
      <c r="B9650" s="217" t="s">
        <v>9819</v>
      </c>
      <c r="C9650" s="217" t="s">
        <v>5935</v>
      </c>
      <c r="D9650" s="217" t="s">
        <v>22</v>
      </c>
      <c r="E9650" s="217" t="s">
        <v>103</v>
      </c>
      <c r="F9650" s="217" t="s">
        <v>5</v>
      </c>
      <c r="G9650" s="217" t="s">
        <v>5</v>
      </c>
      <c r="H9650" s="217" t="s">
        <v>174</v>
      </c>
      <c r="I9650" s="217">
        <v>5</v>
      </c>
      <c r="J9650" s="217">
        <v>5</v>
      </c>
      <c r="K9650" s="217">
        <v>0</v>
      </c>
      <c r="L9650" s="217">
        <v>23</v>
      </c>
      <c r="M9650" s="217">
        <v>1112.42392806116</v>
      </c>
      <c r="N9650" s="217">
        <v>4.4946893660535396</v>
      </c>
      <c r="O9650" s="217">
        <v>4.4946893660535396</v>
      </c>
      <c r="P9650" s="217">
        <v>0</v>
      </c>
      <c r="Q9650" s="217">
        <v>5.2174857642297496</v>
      </c>
      <c r="R9650" s="217">
        <v>5.2174857642297496</v>
      </c>
      <c r="S9650" s="217">
        <v>0</v>
      </c>
      <c r="T9650" s="217">
        <v>4.8687392548706896</v>
      </c>
      <c r="U9650" s="217">
        <v>4.8687392548706896</v>
      </c>
      <c r="V9650" s="217">
        <v>0</v>
      </c>
      <c r="W9650" s="217">
        <v>5.0937594466292504</v>
      </c>
      <c r="X9650" s="217">
        <v>5.0937594466292504</v>
      </c>
      <c r="Y9650" s="217">
        <v>0</v>
      </c>
    </row>
    <row r="9651" spans="2:25">
      <c r="B9651" s="217" t="s">
        <v>9820</v>
      </c>
      <c r="C9651" s="217" t="s">
        <v>5935</v>
      </c>
      <c r="D9651" s="217" t="s">
        <v>22</v>
      </c>
      <c r="E9651" s="217" t="s">
        <v>103</v>
      </c>
      <c r="F9651" s="217" t="s">
        <v>5</v>
      </c>
      <c r="G9651" s="217" t="s">
        <v>5</v>
      </c>
      <c r="H9651" s="217" t="s">
        <v>176</v>
      </c>
      <c r="I9651" s="217">
        <v>3</v>
      </c>
      <c r="J9651" s="217">
        <v>2</v>
      </c>
      <c r="K9651" s="217">
        <v>1</v>
      </c>
      <c r="L9651" s="217">
        <v>20</v>
      </c>
      <c r="M9651" s="217">
        <v>2014.36802929077</v>
      </c>
      <c r="N9651" s="217">
        <v>1.4893008409472499</v>
      </c>
      <c r="O9651" s="217">
        <v>0.99286722729816701</v>
      </c>
      <c r="P9651" s="217">
        <v>0.496433613649084</v>
      </c>
      <c r="Q9651" s="217">
        <v>1.3023765770974101</v>
      </c>
      <c r="R9651" s="217">
        <v>0.89624381395130204</v>
      </c>
      <c r="S9651" s="217">
        <v>0.40613276314610902</v>
      </c>
      <c r="T9651" s="217">
        <v>1.3811604118144201</v>
      </c>
      <c r="U9651" s="217">
        <v>0.91556168840642105</v>
      </c>
      <c r="V9651" s="217">
        <v>0.46559872340800301</v>
      </c>
      <c r="W9651" s="217">
        <v>1.3460826579839</v>
      </c>
      <c r="X9651" s="217">
        <v>0.91836355936682601</v>
      </c>
      <c r="Y9651" s="217">
        <v>0.42771909861707202</v>
      </c>
    </row>
    <row r="9652" spans="2:25">
      <c r="B9652" s="217" t="s">
        <v>9821</v>
      </c>
      <c r="C9652" s="217" t="s">
        <v>5935</v>
      </c>
      <c r="D9652" s="217" t="s">
        <v>22</v>
      </c>
      <c r="E9652" s="217" t="s">
        <v>103</v>
      </c>
      <c r="F9652" s="217" t="s">
        <v>5</v>
      </c>
      <c r="G9652" s="217" t="s">
        <v>5</v>
      </c>
      <c r="H9652" s="217" t="s">
        <v>178</v>
      </c>
      <c r="I9652" s="217">
        <v>19</v>
      </c>
      <c r="J9652" s="217">
        <v>17</v>
      </c>
      <c r="K9652" s="217">
        <v>2</v>
      </c>
      <c r="L9652" s="217">
        <v>193</v>
      </c>
      <c r="M9652" s="217">
        <v>5966.8756533969299</v>
      </c>
      <c r="N9652" s="217">
        <v>3.1842460114253202</v>
      </c>
      <c r="O9652" s="217">
        <v>2.8490622207489702</v>
      </c>
      <c r="P9652" s="217">
        <v>0.33518379067634901</v>
      </c>
      <c r="Q9652" s="217">
        <v>3.1584831005609</v>
      </c>
      <c r="R9652" s="217">
        <v>2.84807599012677</v>
      </c>
      <c r="S9652" s="217">
        <v>0.31040711043413599</v>
      </c>
      <c r="T9652" s="217">
        <v>3.2097185970728201</v>
      </c>
      <c r="U9652" s="217">
        <v>2.8748284045613799</v>
      </c>
      <c r="V9652" s="217">
        <v>0.33489019251143798</v>
      </c>
      <c r="W9652" s="217">
        <v>3.1987947104665402</v>
      </c>
      <c r="X9652" s="217">
        <v>2.8766697617397399</v>
      </c>
      <c r="Y9652" s="217">
        <v>0.32212494872679798</v>
      </c>
    </row>
    <row r="9653" spans="2:25">
      <c r="B9653" s="217" t="s">
        <v>9822</v>
      </c>
      <c r="C9653" s="217" t="s">
        <v>5935</v>
      </c>
      <c r="D9653" s="217" t="s">
        <v>22</v>
      </c>
      <c r="E9653" s="217" t="s">
        <v>103</v>
      </c>
      <c r="F9653" s="217" t="s">
        <v>5</v>
      </c>
      <c r="G9653" s="217" t="s">
        <v>5</v>
      </c>
      <c r="H9653" s="217" t="s">
        <v>5</v>
      </c>
      <c r="I9653" s="217">
        <v>32</v>
      </c>
      <c r="J9653" s="217">
        <v>29</v>
      </c>
      <c r="K9653" s="217">
        <v>3</v>
      </c>
      <c r="L9653" s="217">
        <v>265</v>
      </c>
      <c r="M9653" s="217">
        <v>10400</v>
      </c>
      <c r="N9653" s="217">
        <v>3.0769230769230802</v>
      </c>
      <c r="O9653" s="217">
        <v>2.7884615384615401</v>
      </c>
      <c r="P9653" s="217">
        <v>0.28846153846153799</v>
      </c>
      <c r="Q9653" s="217">
        <v>3.0542143613564501</v>
      </c>
      <c r="R9653" s="217">
        <v>2.8042460631550998</v>
      </c>
      <c r="S9653" s="217">
        <v>0.249968298201347</v>
      </c>
      <c r="T9653" s="217">
        <v>3.0543945273520099</v>
      </c>
      <c r="U9653" s="217">
        <v>2.7792259103522601</v>
      </c>
      <c r="V9653" s="217">
        <v>0.27516861699975098</v>
      </c>
      <c r="W9653" s="217">
        <v>3.0714991780221701</v>
      </c>
      <c r="X9653" s="217">
        <v>2.8108441359599401</v>
      </c>
      <c r="Y9653" s="217">
        <v>0.260655042062227</v>
      </c>
    </row>
    <row r="9654" spans="2:25">
      <c r="B9654" s="217" t="s">
        <v>9823</v>
      </c>
      <c r="C9654" s="217" t="s">
        <v>5935</v>
      </c>
      <c r="D9654" s="217" t="s">
        <v>22</v>
      </c>
      <c r="E9654" s="217" t="s">
        <v>87</v>
      </c>
      <c r="F9654" s="217" t="s">
        <v>12</v>
      </c>
      <c r="G9654" s="217" t="s">
        <v>10</v>
      </c>
      <c r="H9654" s="217" t="s">
        <v>170</v>
      </c>
      <c r="I9654" s="217">
        <v>0</v>
      </c>
      <c r="J9654" s="217">
        <v>0</v>
      </c>
      <c r="K9654" s="217">
        <v>0</v>
      </c>
      <c r="L9654" s="217">
        <v>1</v>
      </c>
      <c r="M9654" s="217">
        <v>29.1891891891892</v>
      </c>
      <c r="N9654" s="217">
        <v>0</v>
      </c>
      <c r="O9654" s="217">
        <v>0</v>
      </c>
      <c r="P9654" s="217">
        <v>0</v>
      </c>
      <c r="Q9654" s="217">
        <v>0</v>
      </c>
      <c r="R9654" s="217">
        <v>0</v>
      </c>
      <c r="S9654" s="217">
        <v>0</v>
      </c>
      <c r="T9654" s="217">
        <v>0</v>
      </c>
      <c r="U9654" s="217">
        <v>0</v>
      </c>
      <c r="V9654" s="217">
        <v>0</v>
      </c>
      <c r="W9654" s="217">
        <v>0</v>
      </c>
      <c r="X9654" s="217">
        <v>0</v>
      </c>
      <c r="Y9654" s="217">
        <v>0</v>
      </c>
    </row>
    <row r="9655" spans="2:25">
      <c r="B9655" s="217" t="s">
        <v>9824</v>
      </c>
      <c r="C9655" s="217" t="s">
        <v>5935</v>
      </c>
      <c r="D9655" s="217" t="s">
        <v>22</v>
      </c>
      <c r="E9655" s="217" t="s">
        <v>87</v>
      </c>
      <c r="F9655" s="217" t="s">
        <v>12</v>
      </c>
      <c r="G9655" s="217" t="s">
        <v>10</v>
      </c>
      <c r="H9655" s="217" t="s">
        <v>172</v>
      </c>
      <c r="I9655" s="217">
        <v>0</v>
      </c>
      <c r="J9655" s="217">
        <v>0</v>
      </c>
      <c r="K9655" s="217">
        <v>0</v>
      </c>
      <c r="L9655" s="217">
        <v>1</v>
      </c>
      <c r="M9655" s="217">
        <v>48.648648648648603</v>
      </c>
      <c r="N9655" s="217">
        <v>0</v>
      </c>
      <c r="O9655" s="217">
        <v>0</v>
      </c>
      <c r="P9655" s="217">
        <v>0</v>
      </c>
      <c r="Q9655" s="217">
        <v>0</v>
      </c>
      <c r="R9655" s="217">
        <v>0</v>
      </c>
      <c r="S9655" s="217">
        <v>0</v>
      </c>
      <c r="T9655" s="217">
        <v>0</v>
      </c>
      <c r="U9655" s="217">
        <v>0</v>
      </c>
      <c r="V9655" s="217">
        <v>0</v>
      </c>
      <c r="W9655" s="217">
        <v>0</v>
      </c>
      <c r="X9655" s="217">
        <v>0</v>
      </c>
      <c r="Y9655" s="217">
        <v>0</v>
      </c>
    </row>
    <row r="9656" spans="2:25">
      <c r="B9656" s="217" t="s">
        <v>9825</v>
      </c>
      <c r="C9656" s="217" t="s">
        <v>5935</v>
      </c>
      <c r="D9656" s="217" t="s">
        <v>22</v>
      </c>
      <c r="E9656" s="217" t="s">
        <v>87</v>
      </c>
      <c r="F9656" s="217" t="s">
        <v>12</v>
      </c>
      <c r="G9656" s="217" t="s">
        <v>10</v>
      </c>
      <c r="H9656" s="217" t="s">
        <v>174</v>
      </c>
      <c r="I9656" s="217">
        <v>1</v>
      </c>
      <c r="J9656" s="217">
        <v>1</v>
      </c>
      <c r="K9656" s="217">
        <v>0</v>
      </c>
      <c r="L9656" s="217">
        <v>0</v>
      </c>
      <c r="M9656" s="217">
        <v>77.837837837837796</v>
      </c>
      <c r="N9656" s="217">
        <v>12.8472222222222</v>
      </c>
      <c r="O9656" s="217">
        <v>12.8472222222222</v>
      </c>
      <c r="P9656" s="217">
        <v>0</v>
      </c>
      <c r="Q9656" s="217">
        <v>12.8472222222222</v>
      </c>
      <c r="R9656" s="217">
        <v>12.8472222222222</v>
      </c>
      <c r="S9656" s="217">
        <v>0</v>
      </c>
      <c r="T9656" s="217">
        <v>12.8472222222222</v>
      </c>
      <c r="U9656" s="217">
        <v>12.8472222222222</v>
      </c>
      <c r="V9656" s="217">
        <v>0</v>
      </c>
      <c r="W9656" s="217">
        <v>12.8472222222222</v>
      </c>
      <c r="X9656" s="217">
        <v>12.8472222222222</v>
      </c>
      <c r="Y9656" s="217">
        <v>0</v>
      </c>
    </row>
    <row r="9657" spans="2:25">
      <c r="B9657" s="217" t="s">
        <v>9826</v>
      </c>
      <c r="C9657" s="217" t="s">
        <v>5935</v>
      </c>
      <c r="D9657" s="217" t="s">
        <v>22</v>
      </c>
      <c r="E9657" s="217" t="s">
        <v>87</v>
      </c>
      <c r="F9657" s="217" t="s">
        <v>12</v>
      </c>
      <c r="G9657" s="217" t="s">
        <v>10</v>
      </c>
      <c r="H9657" s="217" t="s">
        <v>176</v>
      </c>
      <c r="I9657" s="217">
        <v>2</v>
      </c>
      <c r="J9657" s="217">
        <v>2</v>
      </c>
      <c r="K9657" s="217">
        <v>0</v>
      </c>
      <c r="L9657" s="217">
        <v>2</v>
      </c>
      <c r="M9657" s="217">
        <v>194.59459459459501</v>
      </c>
      <c r="N9657" s="217">
        <v>10.2777777777778</v>
      </c>
      <c r="O9657" s="217">
        <v>10.2777777777778</v>
      </c>
      <c r="P9657" s="217">
        <v>0</v>
      </c>
      <c r="Q9657" s="217">
        <v>10.2777777777778</v>
      </c>
      <c r="R9657" s="217">
        <v>10.2777777777778</v>
      </c>
      <c r="S9657" s="217">
        <v>0</v>
      </c>
      <c r="T9657" s="217">
        <v>10.2777777777778</v>
      </c>
      <c r="U9657" s="217">
        <v>10.2777777777778</v>
      </c>
      <c r="V9657" s="217">
        <v>0</v>
      </c>
      <c r="W9657" s="217">
        <v>10.2777777777778</v>
      </c>
      <c r="X9657" s="217">
        <v>10.2777777777778</v>
      </c>
      <c r="Y9657" s="217">
        <v>0</v>
      </c>
    </row>
    <row r="9658" spans="2:25">
      <c r="B9658" s="217" t="s">
        <v>9827</v>
      </c>
      <c r="C9658" s="217" t="s">
        <v>5935</v>
      </c>
      <c r="D9658" s="217" t="s">
        <v>22</v>
      </c>
      <c r="E9658" s="217" t="s">
        <v>87</v>
      </c>
      <c r="F9658" s="217" t="s">
        <v>12</v>
      </c>
      <c r="G9658" s="217" t="s">
        <v>10</v>
      </c>
      <c r="H9658" s="217" t="s">
        <v>178</v>
      </c>
      <c r="I9658" s="217">
        <v>3</v>
      </c>
      <c r="J9658" s="217">
        <v>3</v>
      </c>
      <c r="K9658" s="217">
        <v>0</v>
      </c>
      <c r="L9658" s="217">
        <v>27</v>
      </c>
      <c r="M9658" s="217">
        <v>729.72972972973002</v>
      </c>
      <c r="N9658" s="217">
        <v>4.1111111111111098</v>
      </c>
      <c r="O9658" s="217">
        <v>4.1111111111111098</v>
      </c>
      <c r="P9658" s="217">
        <v>0</v>
      </c>
      <c r="Q9658" s="217">
        <v>4.1111111111111098</v>
      </c>
      <c r="R9658" s="217">
        <v>4.1111111111111098</v>
      </c>
      <c r="S9658" s="217">
        <v>0</v>
      </c>
      <c r="T9658" s="217">
        <v>4.1111111111111098</v>
      </c>
      <c r="U9658" s="217">
        <v>4.1111111111111098</v>
      </c>
      <c r="V9658" s="217">
        <v>0</v>
      </c>
      <c r="W9658" s="217">
        <v>4.1111111111111098</v>
      </c>
      <c r="X9658" s="217">
        <v>4.1111111111111098</v>
      </c>
      <c r="Y9658" s="217">
        <v>0</v>
      </c>
    </row>
    <row r="9659" spans="2:25">
      <c r="B9659" s="217" t="s">
        <v>9828</v>
      </c>
      <c r="C9659" s="217" t="s">
        <v>5935</v>
      </c>
      <c r="D9659" s="217" t="s">
        <v>22</v>
      </c>
      <c r="E9659" s="217" t="s">
        <v>87</v>
      </c>
      <c r="F9659" s="217" t="s">
        <v>12</v>
      </c>
      <c r="G9659" s="217" t="s">
        <v>10</v>
      </c>
      <c r="H9659" s="217" t="s">
        <v>5</v>
      </c>
      <c r="I9659" s="217">
        <v>6</v>
      </c>
      <c r="J9659" s="217">
        <v>6</v>
      </c>
      <c r="K9659" s="217">
        <v>0</v>
      </c>
      <c r="L9659" s="217">
        <v>31</v>
      </c>
      <c r="M9659" s="217">
        <v>1080</v>
      </c>
      <c r="N9659" s="217">
        <v>5.5555555555555598</v>
      </c>
      <c r="O9659" s="217">
        <v>5.5555555555555598</v>
      </c>
      <c r="P9659" s="217">
        <v>0</v>
      </c>
      <c r="Q9659" s="217">
        <v>5.5555555555555598</v>
      </c>
      <c r="R9659" s="217">
        <v>5.5555555555555598</v>
      </c>
      <c r="S9659" s="217">
        <v>0</v>
      </c>
      <c r="T9659" s="217">
        <v>5.5555555555555598</v>
      </c>
      <c r="U9659" s="217">
        <v>5.5555555555555598</v>
      </c>
      <c r="V9659" s="217">
        <v>0</v>
      </c>
      <c r="W9659" s="217">
        <v>5.5555555555555598</v>
      </c>
      <c r="X9659" s="217">
        <v>5.5555555555555598</v>
      </c>
      <c r="Y9659" s="217">
        <v>0</v>
      </c>
    </row>
    <row r="9660" spans="2:25">
      <c r="B9660" s="217" t="s">
        <v>9829</v>
      </c>
      <c r="C9660" s="217" t="s">
        <v>5935</v>
      </c>
      <c r="D9660" s="217" t="s">
        <v>22</v>
      </c>
      <c r="E9660" s="217" t="s">
        <v>87</v>
      </c>
      <c r="F9660" s="217" t="s">
        <v>9</v>
      </c>
      <c r="G9660" s="217" t="s">
        <v>10</v>
      </c>
      <c r="H9660" s="217" t="s">
        <v>170</v>
      </c>
      <c r="I9660" s="217">
        <v>1</v>
      </c>
      <c r="J9660" s="217">
        <v>1</v>
      </c>
      <c r="K9660" s="217">
        <v>0</v>
      </c>
      <c r="L9660" s="217">
        <v>0</v>
      </c>
      <c r="M9660" s="217">
        <v>28.818897637795299</v>
      </c>
      <c r="N9660" s="217">
        <v>34.699453551912598</v>
      </c>
      <c r="O9660" s="217">
        <v>34.699453551912598</v>
      </c>
      <c r="P9660" s="217">
        <v>0</v>
      </c>
      <c r="Q9660" s="217">
        <v>34.699453551912598</v>
      </c>
      <c r="R9660" s="217">
        <v>34.699453551912598</v>
      </c>
      <c r="S9660" s="217">
        <v>0</v>
      </c>
      <c r="T9660" s="217">
        <v>34.699453551912598</v>
      </c>
      <c r="U9660" s="217">
        <v>34.699453551912598</v>
      </c>
      <c r="V9660" s="217">
        <v>0</v>
      </c>
      <c r="W9660" s="217">
        <v>34.699453551912598</v>
      </c>
      <c r="X9660" s="217">
        <v>34.699453551912598</v>
      </c>
      <c r="Y9660" s="217">
        <v>0</v>
      </c>
    </row>
    <row r="9661" spans="2:25">
      <c r="B9661" s="217" t="s">
        <v>9830</v>
      </c>
      <c r="C9661" s="217" t="s">
        <v>5935</v>
      </c>
      <c r="D9661" s="217" t="s">
        <v>22</v>
      </c>
      <c r="E9661" s="217" t="s">
        <v>87</v>
      </c>
      <c r="F9661" s="217" t="s">
        <v>9</v>
      </c>
      <c r="G9661" s="217" t="s">
        <v>10</v>
      </c>
      <c r="H9661" s="217" t="s">
        <v>172</v>
      </c>
      <c r="I9661" s="217">
        <v>0</v>
      </c>
      <c r="J9661" s="217">
        <v>0</v>
      </c>
      <c r="K9661" s="217">
        <v>0</v>
      </c>
      <c r="L9661" s="217">
        <v>0</v>
      </c>
      <c r="M9661" s="217">
        <v>57.637795275590499</v>
      </c>
      <c r="N9661" s="217">
        <v>0</v>
      </c>
      <c r="O9661" s="217">
        <v>0</v>
      </c>
      <c r="P9661" s="217">
        <v>0</v>
      </c>
      <c r="Q9661" s="217">
        <v>0</v>
      </c>
      <c r="R9661" s="217">
        <v>0</v>
      </c>
      <c r="S9661" s="217">
        <v>0</v>
      </c>
      <c r="T9661" s="217">
        <v>0</v>
      </c>
      <c r="U9661" s="217">
        <v>0</v>
      </c>
      <c r="V9661" s="217">
        <v>0</v>
      </c>
      <c r="W9661" s="217">
        <v>0</v>
      </c>
      <c r="X9661" s="217">
        <v>0</v>
      </c>
      <c r="Y9661" s="217">
        <v>0</v>
      </c>
    </row>
    <row r="9662" spans="2:25">
      <c r="B9662" s="217" t="s">
        <v>9831</v>
      </c>
      <c r="C9662" s="217" t="s">
        <v>5935</v>
      </c>
      <c r="D9662" s="217" t="s">
        <v>22</v>
      </c>
      <c r="E9662" s="217" t="s">
        <v>87</v>
      </c>
      <c r="F9662" s="217" t="s">
        <v>9</v>
      </c>
      <c r="G9662" s="217" t="s">
        <v>10</v>
      </c>
      <c r="H9662" s="217" t="s">
        <v>174</v>
      </c>
      <c r="I9662" s="217">
        <v>0</v>
      </c>
      <c r="J9662" s="217">
        <v>0</v>
      </c>
      <c r="K9662" s="217">
        <v>0</v>
      </c>
      <c r="L9662" s="217">
        <v>5</v>
      </c>
      <c r="M9662" s="217">
        <v>105.66929133858299</v>
      </c>
      <c r="N9662" s="217">
        <v>0</v>
      </c>
      <c r="O9662" s="217">
        <v>0</v>
      </c>
      <c r="P9662" s="217">
        <v>0</v>
      </c>
      <c r="Q9662" s="217">
        <v>0</v>
      </c>
      <c r="R9662" s="217">
        <v>0</v>
      </c>
      <c r="S9662" s="217">
        <v>0</v>
      </c>
      <c r="T9662" s="217">
        <v>0</v>
      </c>
      <c r="U9662" s="217">
        <v>0</v>
      </c>
      <c r="V9662" s="217">
        <v>0</v>
      </c>
      <c r="W9662" s="217">
        <v>0</v>
      </c>
      <c r="X9662" s="217">
        <v>0</v>
      </c>
      <c r="Y9662" s="217">
        <v>0</v>
      </c>
    </row>
    <row r="9663" spans="2:25">
      <c r="B9663" s="217" t="s">
        <v>9832</v>
      </c>
      <c r="C9663" s="217" t="s">
        <v>5935</v>
      </c>
      <c r="D9663" s="217" t="s">
        <v>22</v>
      </c>
      <c r="E9663" s="217" t="s">
        <v>87</v>
      </c>
      <c r="F9663" s="217" t="s">
        <v>9</v>
      </c>
      <c r="G9663" s="217" t="s">
        <v>10</v>
      </c>
      <c r="H9663" s="217" t="s">
        <v>176</v>
      </c>
      <c r="I9663" s="217">
        <v>0</v>
      </c>
      <c r="J9663" s="217">
        <v>0</v>
      </c>
      <c r="K9663" s="217">
        <v>0</v>
      </c>
      <c r="L9663" s="217">
        <v>4</v>
      </c>
      <c r="M9663" s="217">
        <v>211.33858267716499</v>
      </c>
      <c r="N9663" s="217">
        <v>0</v>
      </c>
      <c r="O9663" s="217">
        <v>0</v>
      </c>
      <c r="P9663" s="217">
        <v>0</v>
      </c>
      <c r="Q9663" s="217">
        <v>0</v>
      </c>
      <c r="R9663" s="217">
        <v>0</v>
      </c>
      <c r="S9663" s="217">
        <v>0</v>
      </c>
      <c r="T9663" s="217">
        <v>0</v>
      </c>
      <c r="U9663" s="217">
        <v>0</v>
      </c>
      <c r="V9663" s="217">
        <v>0</v>
      </c>
      <c r="W9663" s="217">
        <v>0</v>
      </c>
      <c r="X9663" s="217">
        <v>0</v>
      </c>
      <c r="Y9663" s="217">
        <v>0</v>
      </c>
    </row>
    <row r="9664" spans="2:25">
      <c r="B9664" s="217" t="s">
        <v>9833</v>
      </c>
      <c r="C9664" s="217" t="s">
        <v>5935</v>
      </c>
      <c r="D9664" s="217" t="s">
        <v>22</v>
      </c>
      <c r="E9664" s="217" t="s">
        <v>87</v>
      </c>
      <c r="F9664" s="217" t="s">
        <v>9</v>
      </c>
      <c r="G9664" s="217" t="s">
        <v>10</v>
      </c>
      <c r="H9664" s="217" t="s">
        <v>178</v>
      </c>
      <c r="I9664" s="217">
        <v>2</v>
      </c>
      <c r="J9664" s="217">
        <v>2</v>
      </c>
      <c r="K9664" s="217">
        <v>0</v>
      </c>
      <c r="L9664" s="217">
        <v>29</v>
      </c>
      <c r="M9664" s="217">
        <v>816.53543307086602</v>
      </c>
      <c r="N9664" s="217">
        <v>2.4493731918997099</v>
      </c>
      <c r="O9664" s="217">
        <v>2.4493731918997099</v>
      </c>
      <c r="P9664" s="217">
        <v>0</v>
      </c>
      <c r="Q9664" s="217">
        <v>2.4493731918997099</v>
      </c>
      <c r="R9664" s="217">
        <v>2.4493731918997099</v>
      </c>
      <c r="S9664" s="217">
        <v>0</v>
      </c>
      <c r="T9664" s="217">
        <v>2.4493731918997099</v>
      </c>
      <c r="U9664" s="217">
        <v>2.4493731918997099</v>
      </c>
      <c r="V9664" s="217">
        <v>0</v>
      </c>
      <c r="W9664" s="217">
        <v>2.4493731918997099</v>
      </c>
      <c r="X9664" s="217">
        <v>2.4493731918997099</v>
      </c>
      <c r="Y9664" s="217">
        <v>0</v>
      </c>
    </row>
    <row r="9665" spans="2:25">
      <c r="B9665" s="217" t="s">
        <v>9834</v>
      </c>
      <c r="C9665" s="217" t="s">
        <v>5935</v>
      </c>
      <c r="D9665" s="217" t="s">
        <v>22</v>
      </c>
      <c r="E9665" s="217" t="s">
        <v>87</v>
      </c>
      <c r="F9665" s="217" t="s">
        <v>9</v>
      </c>
      <c r="G9665" s="217" t="s">
        <v>10</v>
      </c>
      <c r="H9665" s="217" t="s">
        <v>5</v>
      </c>
      <c r="I9665" s="217">
        <v>3</v>
      </c>
      <c r="J9665" s="217">
        <v>3</v>
      </c>
      <c r="K9665" s="217">
        <v>0</v>
      </c>
      <c r="L9665" s="217">
        <v>38</v>
      </c>
      <c r="M9665" s="217">
        <v>1220</v>
      </c>
      <c r="N9665" s="217">
        <v>2.4590163934426199</v>
      </c>
      <c r="O9665" s="217">
        <v>2.4590163934426199</v>
      </c>
      <c r="P9665" s="217">
        <v>0</v>
      </c>
      <c r="Q9665" s="217">
        <v>2.4590163934426199</v>
      </c>
      <c r="R9665" s="217">
        <v>2.4590163934426199</v>
      </c>
      <c r="S9665" s="217">
        <v>0</v>
      </c>
      <c r="T9665" s="217">
        <v>2.4590163934426199</v>
      </c>
      <c r="U9665" s="217">
        <v>2.4590163934426199</v>
      </c>
      <c r="V9665" s="217">
        <v>0</v>
      </c>
      <c r="W9665" s="217">
        <v>2.4590163934426199</v>
      </c>
      <c r="X9665" s="217">
        <v>2.4590163934426199</v>
      </c>
      <c r="Y9665" s="217">
        <v>0</v>
      </c>
    </row>
    <row r="9666" spans="2:25">
      <c r="B9666" s="217" t="s">
        <v>9835</v>
      </c>
      <c r="C9666" s="217" t="s">
        <v>5935</v>
      </c>
      <c r="D9666" s="217" t="s">
        <v>22</v>
      </c>
      <c r="E9666" s="217" t="s">
        <v>87</v>
      </c>
      <c r="F9666" s="217" t="s">
        <v>5</v>
      </c>
      <c r="G9666" s="217" t="s">
        <v>10</v>
      </c>
      <c r="H9666" s="217" t="s">
        <v>170</v>
      </c>
      <c r="I9666" s="217">
        <v>1</v>
      </c>
      <c r="J9666" s="217">
        <v>1</v>
      </c>
      <c r="K9666" s="217">
        <v>0</v>
      </c>
      <c r="L9666" s="217">
        <v>1</v>
      </c>
      <c r="M9666" s="217">
        <v>58.008086826984503</v>
      </c>
      <c r="N9666" s="217">
        <v>17.238975713552001</v>
      </c>
      <c r="O9666" s="217">
        <v>17.238975713552001</v>
      </c>
      <c r="P9666" s="217">
        <v>0</v>
      </c>
      <c r="Q9666" s="217">
        <v>17.238975713552001</v>
      </c>
      <c r="R9666" s="217">
        <v>17.238975713552001</v>
      </c>
      <c r="S9666" s="217">
        <v>0</v>
      </c>
      <c r="T9666" s="217">
        <v>17.238975713552001</v>
      </c>
      <c r="U9666" s="217">
        <v>17.238975713552001</v>
      </c>
      <c r="V9666" s="217">
        <v>0</v>
      </c>
      <c r="W9666" s="217">
        <v>17.238975713552001</v>
      </c>
      <c r="X9666" s="217">
        <v>17.238975713552001</v>
      </c>
      <c r="Y9666" s="217">
        <v>0</v>
      </c>
    </row>
    <row r="9667" spans="2:25">
      <c r="B9667" s="217" t="s">
        <v>9836</v>
      </c>
      <c r="C9667" s="217" t="s">
        <v>5935</v>
      </c>
      <c r="D9667" s="217" t="s">
        <v>22</v>
      </c>
      <c r="E9667" s="217" t="s">
        <v>87</v>
      </c>
      <c r="F9667" s="217" t="s">
        <v>5</v>
      </c>
      <c r="G9667" s="217" t="s">
        <v>10</v>
      </c>
      <c r="H9667" s="217" t="s">
        <v>172</v>
      </c>
      <c r="I9667" s="217">
        <v>0</v>
      </c>
      <c r="J9667" s="217">
        <v>0</v>
      </c>
      <c r="K9667" s="217">
        <v>0</v>
      </c>
      <c r="L9667" s="217">
        <v>1</v>
      </c>
      <c r="M9667" s="217">
        <v>106.28644392423899</v>
      </c>
      <c r="N9667" s="217">
        <v>0</v>
      </c>
      <c r="O9667" s="217">
        <v>0</v>
      </c>
      <c r="P9667" s="217">
        <v>0</v>
      </c>
      <c r="Q9667" s="217">
        <v>0</v>
      </c>
      <c r="R9667" s="217">
        <v>0</v>
      </c>
      <c r="S9667" s="217">
        <v>0</v>
      </c>
      <c r="T9667" s="217">
        <v>0</v>
      </c>
      <c r="U9667" s="217">
        <v>0</v>
      </c>
      <c r="V9667" s="217">
        <v>0</v>
      </c>
      <c r="W9667" s="217">
        <v>0</v>
      </c>
      <c r="X9667" s="217">
        <v>0</v>
      </c>
      <c r="Y9667" s="217">
        <v>0</v>
      </c>
    </row>
    <row r="9668" spans="2:25">
      <c r="B9668" s="217" t="s">
        <v>9837</v>
      </c>
      <c r="C9668" s="217" t="s">
        <v>5935</v>
      </c>
      <c r="D9668" s="217" t="s">
        <v>22</v>
      </c>
      <c r="E9668" s="217" t="s">
        <v>87</v>
      </c>
      <c r="F9668" s="217" t="s">
        <v>5</v>
      </c>
      <c r="G9668" s="217" t="s">
        <v>10</v>
      </c>
      <c r="H9668" s="217" t="s">
        <v>174</v>
      </c>
      <c r="I9668" s="217">
        <v>1</v>
      </c>
      <c r="J9668" s="217">
        <v>1</v>
      </c>
      <c r="K9668" s="217">
        <v>0</v>
      </c>
      <c r="L9668" s="217">
        <v>5</v>
      </c>
      <c r="M9668" s="217">
        <v>183.50712917642099</v>
      </c>
      <c r="N9668" s="217">
        <v>5.4493795662762397</v>
      </c>
      <c r="O9668" s="217">
        <v>5.4493795662762397</v>
      </c>
      <c r="P9668" s="217">
        <v>0</v>
      </c>
      <c r="Q9668" s="217">
        <v>5.4493795662762397</v>
      </c>
      <c r="R9668" s="217">
        <v>5.4493795662762397</v>
      </c>
      <c r="S9668" s="217">
        <v>0</v>
      </c>
      <c r="T9668" s="217">
        <v>5.4493795662762397</v>
      </c>
      <c r="U9668" s="217">
        <v>5.4493795662762397</v>
      </c>
      <c r="V9668" s="217">
        <v>0</v>
      </c>
      <c r="W9668" s="217">
        <v>5.4493795662762397</v>
      </c>
      <c r="X9668" s="217">
        <v>5.4493795662762397</v>
      </c>
      <c r="Y9668" s="217">
        <v>0</v>
      </c>
    </row>
    <row r="9669" spans="2:25">
      <c r="B9669" s="217" t="s">
        <v>9838</v>
      </c>
      <c r="C9669" s="217" t="s">
        <v>5935</v>
      </c>
      <c r="D9669" s="217" t="s">
        <v>22</v>
      </c>
      <c r="E9669" s="217" t="s">
        <v>87</v>
      </c>
      <c r="F9669" s="217" t="s">
        <v>5</v>
      </c>
      <c r="G9669" s="217" t="s">
        <v>10</v>
      </c>
      <c r="H9669" s="217" t="s">
        <v>176</v>
      </c>
      <c r="I9669" s="217">
        <v>2</v>
      </c>
      <c r="J9669" s="217">
        <v>2</v>
      </c>
      <c r="K9669" s="217">
        <v>0</v>
      </c>
      <c r="L9669" s="217">
        <v>6</v>
      </c>
      <c r="M9669" s="217">
        <v>405.93317727175997</v>
      </c>
      <c r="N9669" s="217">
        <v>4.9269192861786202</v>
      </c>
      <c r="O9669" s="217">
        <v>4.9269192861786202</v>
      </c>
      <c r="P9669" s="217">
        <v>0</v>
      </c>
      <c r="Q9669" s="217">
        <v>4.9269192861786202</v>
      </c>
      <c r="R9669" s="217">
        <v>4.9269192861786202</v>
      </c>
      <c r="S9669" s="217">
        <v>0</v>
      </c>
      <c r="T9669" s="217">
        <v>4.9269192861786202</v>
      </c>
      <c r="U9669" s="217">
        <v>4.9269192861786202</v>
      </c>
      <c r="V9669" s="217">
        <v>0</v>
      </c>
      <c r="W9669" s="217">
        <v>4.9269192861786202</v>
      </c>
      <c r="X9669" s="217">
        <v>4.9269192861786202</v>
      </c>
      <c r="Y9669" s="217">
        <v>0</v>
      </c>
    </row>
    <row r="9670" spans="2:25">
      <c r="B9670" s="217" t="s">
        <v>9839</v>
      </c>
      <c r="C9670" s="217" t="s">
        <v>5935</v>
      </c>
      <c r="D9670" s="217" t="s">
        <v>22</v>
      </c>
      <c r="E9670" s="217" t="s">
        <v>87</v>
      </c>
      <c r="F9670" s="217" t="s">
        <v>5</v>
      </c>
      <c r="G9670" s="217" t="s">
        <v>10</v>
      </c>
      <c r="H9670" s="217" t="s">
        <v>178</v>
      </c>
      <c r="I9670" s="217">
        <v>5</v>
      </c>
      <c r="J9670" s="217">
        <v>5</v>
      </c>
      <c r="K9670" s="217">
        <v>0</v>
      </c>
      <c r="L9670" s="217">
        <v>56</v>
      </c>
      <c r="M9670" s="217">
        <v>1546.2651628005999</v>
      </c>
      <c r="N9670" s="217">
        <v>3.2335980401601998</v>
      </c>
      <c r="O9670" s="217">
        <v>3.2335980401601998</v>
      </c>
      <c r="P9670" s="217">
        <v>0</v>
      </c>
      <c r="Q9670" s="217">
        <v>3.2335980401601998</v>
      </c>
      <c r="R9670" s="217">
        <v>3.2335980401601998</v>
      </c>
      <c r="S9670" s="217">
        <v>0</v>
      </c>
      <c r="T9670" s="217">
        <v>3.2335980401601998</v>
      </c>
      <c r="U9670" s="217">
        <v>3.2335980401601998</v>
      </c>
      <c r="V9670" s="217">
        <v>0</v>
      </c>
      <c r="W9670" s="217">
        <v>3.2335980401601998</v>
      </c>
      <c r="X9670" s="217">
        <v>3.2335980401601998</v>
      </c>
      <c r="Y9670" s="217">
        <v>0</v>
      </c>
    </row>
    <row r="9671" spans="2:25">
      <c r="B9671" s="217" t="s">
        <v>9840</v>
      </c>
      <c r="C9671" s="217" t="s">
        <v>5935</v>
      </c>
      <c r="D9671" s="217" t="s">
        <v>22</v>
      </c>
      <c r="E9671" s="217" t="s">
        <v>87</v>
      </c>
      <c r="F9671" s="217" t="s">
        <v>5</v>
      </c>
      <c r="G9671" s="217" t="s">
        <v>10</v>
      </c>
      <c r="H9671" s="217" t="s">
        <v>5</v>
      </c>
      <c r="I9671" s="217">
        <v>9</v>
      </c>
      <c r="J9671" s="217">
        <v>9</v>
      </c>
      <c r="K9671" s="217">
        <v>0</v>
      </c>
      <c r="L9671" s="217">
        <v>69</v>
      </c>
      <c r="M9671" s="217">
        <v>2300</v>
      </c>
      <c r="N9671" s="217">
        <v>3.9130434782608701</v>
      </c>
      <c r="O9671" s="217">
        <v>3.9130434782608701</v>
      </c>
      <c r="P9671" s="217">
        <v>0</v>
      </c>
      <c r="Q9671" s="217">
        <v>3.9130434782608701</v>
      </c>
      <c r="R9671" s="217">
        <v>3.9130434782608701</v>
      </c>
      <c r="S9671" s="217">
        <v>0</v>
      </c>
      <c r="T9671" s="217">
        <v>3.9130434782608701</v>
      </c>
      <c r="U9671" s="217">
        <v>3.9130434782608701</v>
      </c>
      <c r="V9671" s="217">
        <v>0</v>
      </c>
      <c r="W9671" s="217">
        <v>3.9130434782608701</v>
      </c>
      <c r="X9671" s="217">
        <v>3.9130434782608701</v>
      </c>
      <c r="Y9671" s="217">
        <v>0</v>
      </c>
    </row>
    <row r="9672" spans="2:25">
      <c r="B9672" s="217" t="s">
        <v>9841</v>
      </c>
      <c r="C9672" s="217" t="s">
        <v>5935</v>
      </c>
      <c r="D9672" s="217" t="s">
        <v>22</v>
      </c>
      <c r="E9672" s="217" t="s">
        <v>87</v>
      </c>
      <c r="F9672" s="217" t="s">
        <v>12</v>
      </c>
      <c r="G9672" s="217" t="s">
        <v>49</v>
      </c>
      <c r="H9672" s="217" t="s">
        <v>170</v>
      </c>
      <c r="I9672" s="217">
        <v>1</v>
      </c>
      <c r="J9672" s="217">
        <v>1</v>
      </c>
      <c r="K9672" s="217">
        <v>0</v>
      </c>
      <c r="L9672" s="217">
        <v>4</v>
      </c>
      <c r="M9672" s="217">
        <v>68.764044943820195</v>
      </c>
      <c r="N9672" s="217">
        <v>14.542483660130699</v>
      </c>
      <c r="O9672" s="217">
        <v>14.542483660130699</v>
      </c>
      <c r="P9672" s="217">
        <v>0</v>
      </c>
      <c r="Q9672" s="217">
        <v>14.542483660130699</v>
      </c>
      <c r="R9672" s="217">
        <v>14.542483660130699</v>
      </c>
      <c r="S9672" s="217">
        <v>0</v>
      </c>
      <c r="T9672" s="217">
        <v>14.542483660130699</v>
      </c>
      <c r="U9672" s="217">
        <v>14.542483660130699</v>
      </c>
      <c r="V9672" s="217">
        <v>0</v>
      </c>
      <c r="W9672" s="217">
        <v>14.542483660130699</v>
      </c>
      <c r="X9672" s="217">
        <v>14.542483660130699</v>
      </c>
      <c r="Y9672" s="217">
        <v>0</v>
      </c>
    </row>
    <row r="9673" spans="2:25">
      <c r="B9673" s="217" t="s">
        <v>9842</v>
      </c>
      <c r="C9673" s="217" t="s">
        <v>5935</v>
      </c>
      <c r="D9673" s="217" t="s">
        <v>22</v>
      </c>
      <c r="E9673" s="217" t="s">
        <v>87</v>
      </c>
      <c r="F9673" s="217" t="s">
        <v>12</v>
      </c>
      <c r="G9673" s="217" t="s">
        <v>49</v>
      </c>
      <c r="H9673" s="217" t="s">
        <v>172</v>
      </c>
      <c r="I9673" s="217">
        <v>1</v>
      </c>
      <c r="J9673" s="217">
        <v>1</v>
      </c>
      <c r="K9673" s="217">
        <v>0</v>
      </c>
      <c r="L9673" s="217">
        <v>0</v>
      </c>
      <c r="M9673" s="217">
        <v>103.14606741573</v>
      </c>
      <c r="N9673" s="217">
        <v>9.6949891067538108</v>
      </c>
      <c r="O9673" s="217">
        <v>9.6949891067538108</v>
      </c>
      <c r="P9673" s="217">
        <v>0</v>
      </c>
      <c r="Q9673" s="217">
        <v>9.6949891067538108</v>
      </c>
      <c r="R9673" s="217">
        <v>9.6949891067538108</v>
      </c>
      <c r="S9673" s="217">
        <v>0</v>
      </c>
      <c r="T9673" s="217">
        <v>9.6949891067538108</v>
      </c>
      <c r="U9673" s="217">
        <v>9.6949891067538108</v>
      </c>
      <c r="V9673" s="217">
        <v>0</v>
      </c>
      <c r="W9673" s="217">
        <v>9.6949891067538108</v>
      </c>
      <c r="X9673" s="217">
        <v>9.6949891067538108</v>
      </c>
      <c r="Y9673" s="217">
        <v>0</v>
      </c>
    </row>
    <row r="9674" spans="2:25">
      <c r="B9674" s="217" t="s">
        <v>9843</v>
      </c>
      <c r="C9674" s="217" t="s">
        <v>5935</v>
      </c>
      <c r="D9674" s="217" t="s">
        <v>22</v>
      </c>
      <c r="E9674" s="217" t="s">
        <v>87</v>
      </c>
      <c r="F9674" s="217" t="s">
        <v>12</v>
      </c>
      <c r="G9674" s="217" t="s">
        <v>49</v>
      </c>
      <c r="H9674" s="217" t="s">
        <v>174</v>
      </c>
      <c r="I9674" s="217">
        <v>2</v>
      </c>
      <c r="J9674" s="217">
        <v>2</v>
      </c>
      <c r="K9674" s="217">
        <v>0</v>
      </c>
      <c r="L9674" s="217">
        <v>1</v>
      </c>
      <c r="M9674" s="217">
        <v>68.764044943820195</v>
      </c>
      <c r="N9674" s="217">
        <v>29.084967320261399</v>
      </c>
      <c r="O9674" s="217">
        <v>29.084967320261399</v>
      </c>
      <c r="P9674" s="217">
        <v>0</v>
      </c>
      <c r="Q9674" s="217">
        <v>29.084967320261399</v>
      </c>
      <c r="R9674" s="217">
        <v>29.084967320261399</v>
      </c>
      <c r="S9674" s="217">
        <v>0</v>
      </c>
      <c r="T9674" s="217">
        <v>29.084967320261399</v>
      </c>
      <c r="U9674" s="217">
        <v>29.084967320261399</v>
      </c>
      <c r="V9674" s="217">
        <v>0</v>
      </c>
      <c r="W9674" s="217">
        <v>29.084967320261399</v>
      </c>
      <c r="X9674" s="217">
        <v>29.084967320261399</v>
      </c>
      <c r="Y9674" s="217">
        <v>0</v>
      </c>
    </row>
    <row r="9675" spans="2:25">
      <c r="B9675" s="217" t="s">
        <v>9844</v>
      </c>
      <c r="C9675" s="217" t="s">
        <v>5935</v>
      </c>
      <c r="D9675" s="217" t="s">
        <v>22</v>
      </c>
      <c r="E9675" s="217" t="s">
        <v>87</v>
      </c>
      <c r="F9675" s="217" t="s">
        <v>12</v>
      </c>
      <c r="G9675" s="217" t="s">
        <v>49</v>
      </c>
      <c r="H9675" s="217" t="s">
        <v>176</v>
      </c>
      <c r="I9675" s="217">
        <v>0</v>
      </c>
      <c r="J9675" s="217">
        <v>0</v>
      </c>
      <c r="K9675" s="217">
        <v>0</v>
      </c>
      <c r="L9675" s="217">
        <v>0</v>
      </c>
      <c r="M9675" s="217">
        <v>143.25842696629201</v>
      </c>
      <c r="N9675" s="217">
        <v>0</v>
      </c>
      <c r="O9675" s="217">
        <v>0</v>
      </c>
      <c r="P9675" s="217">
        <v>0</v>
      </c>
      <c r="Q9675" s="217">
        <v>0</v>
      </c>
      <c r="R9675" s="217">
        <v>0</v>
      </c>
      <c r="S9675" s="217">
        <v>0</v>
      </c>
      <c r="T9675" s="217">
        <v>0</v>
      </c>
      <c r="U9675" s="217">
        <v>0</v>
      </c>
      <c r="V9675" s="217">
        <v>0</v>
      </c>
      <c r="W9675" s="217">
        <v>0</v>
      </c>
      <c r="X9675" s="217">
        <v>0</v>
      </c>
      <c r="Y9675" s="217">
        <v>0</v>
      </c>
    </row>
    <row r="9676" spans="2:25">
      <c r="B9676" s="217" t="s">
        <v>9845</v>
      </c>
      <c r="C9676" s="217" t="s">
        <v>5935</v>
      </c>
      <c r="D9676" s="217" t="s">
        <v>22</v>
      </c>
      <c r="E9676" s="217" t="s">
        <v>87</v>
      </c>
      <c r="F9676" s="217" t="s">
        <v>12</v>
      </c>
      <c r="G9676" s="217" t="s">
        <v>49</v>
      </c>
      <c r="H9676" s="217" t="s">
        <v>178</v>
      </c>
      <c r="I9676" s="217">
        <v>6</v>
      </c>
      <c r="J9676" s="217">
        <v>5</v>
      </c>
      <c r="K9676" s="217">
        <v>1</v>
      </c>
      <c r="L9676" s="217">
        <v>5</v>
      </c>
      <c r="M9676" s="217">
        <v>126.067415730337</v>
      </c>
      <c r="N9676" s="217">
        <v>47.593582887700499</v>
      </c>
      <c r="O9676" s="217">
        <v>39.661319073083803</v>
      </c>
      <c r="P9676" s="217">
        <v>7.9322638146167597</v>
      </c>
      <c r="Q9676" s="217">
        <v>47.593582887700499</v>
      </c>
      <c r="R9676" s="217">
        <v>39.661319073083803</v>
      </c>
      <c r="S9676" s="217">
        <v>7.9322638146167597</v>
      </c>
      <c r="T9676" s="217">
        <v>47.593582887700499</v>
      </c>
      <c r="U9676" s="217">
        <v>39.661319073083803</v>
      </c>
      <c r="V9676" s="217">
        <v>7.9322638146167597</v>
      </c>
      <c r="W9676" s="217">
        <v>47.593582887700499</v>
      </c>
      <c r="X9676" s="217">
        <v>39.661319073083803</v>
      </c>
      <c r="Y9676" s="217">
        <v>7.9322638146167597</v>
      </c>
    </row>
    <row r="9677" spans="2:25">
      <c r="B9677" s="217" t="s">
        <v>9846</v>
      </c>
      <c r="C9677" s="217" t="s">
        <v>5935</v>
      </c>
      <c r="D9677" s="217" t="s">
        <v>22</v>
      </c>
      <c r="E9677" s="217" t="s">
        <v>87</v>
      </c>
      <c r="F9677" s="217" t="s">
        <v>12</v>
      </c>
      <c r="G9677" s="217" t="s">
        <v>49</v>
      </c>
      <c r="H9677" s="217" t="s">
        <v>5</v>
      </c>
      <c r="I9677" s="217">
        <v>10</v>
      </c>
      <c r="J9677" s="217">
        <v>9</v>
      </c>
      <c r="K9677" s="217">
        <v>1</v>
      </c>
      <c r="L9677" s="217">
        <v>10</v>
      </c>
      <c r="M9677" s="217">
        <v>510</v>
      </c>
      <c r="N9677" s="217">
        <v>19.6078431372549</v>
      </c>
      <c r="O9677" s="217">
        <v>17.647058823529399</v>
      </c>
      <c r="P9677" s="217">
        <v>1.9607843137254899</v>
      </c>
      <c r="Q9677" s="217">
        <v>19.6078431372549</v>
      </c>
      <c r="R9677" s="217">
        <v>17.647058823529399</v>
      </c>
      <c r="S9677" s="217">
        <v>1.9607843137254899</v>
      </c>
      <c r="T9677" s="217">
        <v>19.6078431372549</v>
      </c>
      <c r="U9677" s="217">
        <v>17.647058823529399</v>
      </c>
      <c r="V9677" s="217">
        <v>1.9607843137254899</v>
      </c>
      <c r="W9677" s="217">
        <v>19.6078431372549</v>
      </c>
      <c r="X9677" s="217">
        <v>17.647058823529399</v>
      </c>
      <c r="Y9677" s="217">
        <v>1.9607843137254899</v>
      </c>
    </row>
    <row r="9678" spans="2:25">
      <c r="B9678" s="217" t="s">
        <v>9847</v>
      </c>
      <c r="C9678" s="217" t="s">
        <v>5935</v>
      </c>
      <c r="D9678" s="217" t="s">
        <v>22</v>
      </c>
      <c r="E9678" s="217" t="s">
        <v>87</v>
      </c>
      <c r="F9678" s="217" t="s">
        <v>9</v>
      </c>
      <c r="G9678" s="217" t="s">
        <v>49</v>
      </c>
      <c r="H9678" s="217" t="s">
        <v>170</v>
      </c>
      <c r="I9678" s="217">
        <v>0</v>
      </c>
      <c r="J9678" s="217">
        <v>0</v>
      </c>
      <c r="K9678" s="217">
        <v>0</v>
      </c>
      <c r="L9678" s="217">
        <v>1</v>
      </c>
      <c r="M9678" s="217">
        <v>92.363636363636402</v>
      </c>
      <c r="N9678" s="217">
        <v>0</v>
      </c>
      <c r="O9678" s="217">
        <v>0</v>
      </c>
      <c r="P9678" s="217">
        <v>0</v>
      </c>
      <c r="Q9678" s="217">
        <v>0</v>
      </c>
      <c r="R9678" s="217">
        <v>0</v>
      </c>
      <c r="S9678" s="217">
        <v>0</v>
      </c>
      <c r="T9678" s="217">
        <v>0</v>
      </c>
      <c r="U9678" s="217">
        <v>0</v>
      </c>
      <c r="V9678" s="217">
        <v>0</v>
      </c>
      <c r="W9678" s="217">
        <v>0</v>
      </c>
      <c r="X9678" s="217">
        <v>0</v>
      </c>
      <c r="Y9678" s="217">
        <v>0</v>
      </c>
    </row>
    <row r="9679" spans="2:25">
      <c r="B9679" s="217" t="s">
        <v>9848</v>
      </c>
      <c r="C9679" s="217" t="s">
        <v>5935</v>
      </c>
      <c r="D9679" s="217" t="s">
        <v>22</v>
      </c>
      <c r="E9679" s="217" t="s">
        <v>87</v>
      </c>
      <c r="F9679" s="217" t="s">
        <v>9</v>
      </c>
      <c r="G9679" s="217" t="s">
        <v>49</v>
      </c>
      <c r="H9679" s="217" t="s">
        <v>172</v>
      </c>
      <c r="I9679" s="217">
        <v>0</v>
      </c>
      <c r="J9679" s="217">
        <v>0</v>
      </c>
      <c r="K9679" s="217">
        <v>0</v>
      </c>
      <c r="L9679" s="217">
        <v>1</v>
      </c>
      <c r="M9679" s="217">
        <v>92.363636363636402</v>
      </c>
      <c r="N9679" s="217">
        <v>0</v>
      </c>
      <c r="O9679" s="217">
        <v>0</v>
      </c>
      <c r="P9679" s="217">
        <v>0</v>
      </c>
      <c r="Q9679" s="217">
        <v>0</v>
      </c>
      <c r="R9679" s="217">
        <v>0</v>
      </c>
      <c r="S9679" s="217">
        <v>0</v>
      </c>
      <c r="T9679" s="217">
        <v>0</v>
      </c>
      <c r="U9679" s="217">
        <v>0</v>
      </c>
      <c r="V9679" s="217">
        <v>0</v>
      </c>
      <c r="W9679" s="217">
        <v>0</v>
      </c>
      <c r="X9679" s="217">
        <v>0</v>
      </c>
      <c r="Y9679" s="217">
        <v>0</v>
      </c>
    </row>
    <row r="9680" spans="2:25">
      <c r="B9680" s="217" t="s">
        <v>9849</v>
      </c>
      <c r="C9680" s="217" t="s">
        <v>5935</v>
      </c>
      <c r="D9680" s="217" t="s">
        <v>22</v>
      </c>
      <c r="E9680" s="217" t="s">
        <v>87</v>
      </c>
      <c r="F9680" s="217" t="s">
        <v>9</v>
      </c>
      <c r="G9680" s="217" t="s">
        <v>49</v>
      </c>
      <c r="H9680" s="217" t="s">
        <v>174</v>
      </c>
      <c r="I9680" s="217">
        <v>0</v>
      </c>
      <c r="J9680" s="217">
        <v>0</v>
      </c>
      <c r="K9680" s="217">
        <v>0</v>
      </c>
      <c r="L9680" s="217">
        <v>2</v>
      </c>
      <c r="M9680" s="217">
        <v>109.681818181818</v>
      </c>
      <c r="N9680" s="217">
        <v>0</v>
      </c>
      <c r="O9680" s="217">
        <v>0</v>
      </c>
      <c r="P9680" s="217">
        <v>0</v>
      </c>
      <c r="Q9680" s="217">
        <v>0</v>
      </c>
      <c r="R9680" s="217">
        <v>0</v>
      </c>
      <c r="S9680" s="217">
        <v>0</v>
      </c>
      <c r="T9680" s="217">
        <v>0</v>
      </c>
      <c r="U9680" s="217">
        <v>0</v>
      </c>
      <c r="V9680" s="217">
        <v>0</v>
      </c>
      <c r="W9680" s="217">
        <v>0</v>
      </c>
      <c r="X9680" s="217">
        <v>0</v>
      </c>
      <c r="Y9680" s="217">
        <v>0</v>
      </c>
    </row>
    <row r="9681" spans="2:25">
      <c r="B9681" s="217" t="s">
        <v>9850</v>
      </c>
      <c r="C9681" s="217" t="s">
        <v>5935</v>
      </c>
      <c r="D9681" s="217" t="s">
        <v>22</v>
      </c>
      <c r="E9681" s="217" t="s">
        <v>87</v>
      </c>
      <c r="F9681" s="217" t="s">
        <v>9</v>
      </c>
      <c r="G9681" s="217" t="s">
        <v>49</v>
      </c>
      <c r="H9681" s="217" t="s">
        <v>176</v>
      </c>
      <c r="I9681" s="217">
        <v>0</v>
      </c>
      <c r="J9681" s="217">
        <v>0</v>
      </c>
      <c r="K9681" s="217">
        <v>0</v>
      </c>
      <c r="L9681" s="217">
        <v>0</v>
      </c>
      <c r="M9681" s="217">
        <v>173.18181818181799</v>
      </c>
      <c r="N9681" s="217">
        <v>0</v>
      </c>
      <c r="O9681" s="217">
        <v>0</v>
      </c>
      <c r="P9681" s="217">
        <v>0</v>
      </c>
      <c r="Q9681" s="217">
        <v>0</v>
      </c>
      <c r="R9681" s="217">
        <v>0</v>
      </c>
      <c r="S9681" s="217">
        <v>0</v>
      </c>
      <c r="T9681" s="217">
        <v>0</v>
      </c>
      <c r="U9681" s="217">
        <v>0</v>
      </c>
      <c r="V9681" s="217">
        <v>0</v>
      </c>
      <c r="W9681" s="217">
        <v>0</v>
      </c>
      <c r="X9681" s="217">
        <v>0</v>
      </c>
      <c r="Y9681" s="217">
        <v>0</v>
      </c>
    </row>
    <row r="9682" spans="2:25">
      <c r="B9682" s="217" t="s">
        <v>9851</v>
      </c>
      <c r="C9682" s="217" t="s">
        <v>5935</v>
      </c>
      <c r="D9682" s="217" t="s">
        <v>22</v>
      </c>
      <c r="E9682" s="217" t="s">
        <v>87</v>
      </c>
      <c r="F9682" s="217" t="s">
        <v>9</v>
      </c>
      <c r="G9682" s="217" t="s">
        <v>49</v>
      </c>
      <c r="H9682" s="217" t="s">
        <v>178</v>
      </c>
      <c r="I9682" s="217">
        <v>0</v>
      </c>
      <c r="J9682" s="217">
        <v>0</v>
      </c>
      <c r="K9682" s="217">
        <v>0</v>
      </c>
      <c r="L9682" s="217">
        <v>15</v>
      </c>
      <c r="M9682" s="217">
        <v>167.40909090909099</v>
      </c>
      <c r="N9682" s="217">
        <v>0</v>
      </c>
      <c r="O9682" s="217">
        <v>0</v>
      </c>
      <c r="P9682" s="217">
        <v>0</v>
      </c>
      <c r="Q9682" s="217">
        <v>0</v>
      </c>
      <c r="R9682" s="217">
        <v>0</v>
      </c>
      <c r="S9682" s="217">
        <v>0</v>
      </c>
      <c r="T9682" s="217">
        <v>0</v>
      </c>
      <c r="U9682" s="217">
        <v>0</v>
      </c>
      <c r="V9682" s="217">
        <v>0</v>
      </c>
      <c r="W9682" s="217">
        <v>0</v>
      </c>
      <c r="X9682" s="217">
        <v>0</v>
      </c>
      <c r="Y9682" s="217">
        <v>0</v>
      </c>
    </row>
    <row r="9683" spans="2:25">
      <c r="B9683" s="217" t="s">
        <v>9852</v>
      </c>
      <c r="C9683" s="217" t="s">
        <v>5935</v>
      </c>
      <c r="D9683" s="217" t="s">
        <v>22</v>
      </c>
      <c r="E9683" s="217" t="s">
        <v>87</v>
      </c>
      <c r="F9683" s="217" t="s">
        <v>9</v>
      </c>
      <c r="G9683" s="217" t="s">
        <v>49</v>
      </c>
      <c r="H9683" s="217" t="s">
        <v>5</v>
      </c>
      <c r="I9683" s="217">
        <v>0</v>
      </c>
      <c r="J9683" s="217">
        <v>0</v>
      </c>
      <c r="K9683" s="217">
        <v>0</v>
      </c>
      <c r="L9683" s="217">
        <v>19</v>
      </c>
      <c r="M9683" s="217">
        <v>635</v>
      </c>
      <c r="N9683" s="217">
        <v>0</v>
      </c>
      <c r="O9683" s="217">
        <v>0</v>
      </c>
      <c r="P9683" s="217">
        <v>0</v>
      </c>
      <c r="Q9683" s="217">
        <v>0</v>
      </c>
      <c r="R9683" s="217">
        <v>0</v>
      </c>
      <c r="S9683" s="217">
        <v>0</v>
      </c>
      <c r="T9683" s="217">
        <v>0</v>
      </c>
      <c r="U9683" s="217">
        <v>0</v>
      </c>
      <c r="V9683" s="217">
        <v>0</v>
      </c>
      <c r="W9683" s="217">
        <v>0</v>
      </c>
      <c r="X9683" s="217">
        <v>0</v>
      </c>
      <c r="Y9683" s="217">
        <v>0</v>
      </c>
    </row>
    <row r="9684" spans="2:25">
      <c r="B9684" s="217" t="s">
        <v>9853</v>
      </c>
      <c r="C9684" s="217" t="s">
        <v>5935</v>
      </c>
      <c r="D9684" s="217" t="s">
        <v>22</v>
      </c>
      <c r="E9684" s="217" t="s">
        <v>87</v>
      </c>
      <c r="F9684" s="217" t="s">
        <v>5</v>
      </c>
      <c r="G9684" s="217" t="s">
        <v>49</v>
      </c>
      <c r="H9684" s="217" t="s">
        <v>170</v>
      </c>
      <c r="I9684" s="217">
        <v>1</v>
      </c>
      <c r="J9684" s="217">
        <v>1</v>
      </c>
      <c r="K9684" s="217">
        <v>0</v>
      </c>
      <c r="L9684" s="217">
        <v>5</v>
      </c>
      <c r="M9684" s="217">
        <v>161.12768130745701</v>
      </c>
      <c r="N9684" s="217">
        <v>6.2062582412009304</v>
      </c>
      <c r="O9684" s="217">
        <v>6.2062582412009304</v>
      </c>
      <c r="P9684" s="217">
        <v>0</v>
      </c>
      <c r="Q9684" s="217">
        <v>6.2062582412009304</v>
      </c>
      <c r="R9684" s="217">
        <v>6.2062582412009304</v>
      </c>
      <c r="S9684" s="217">
        <v>0</v>
      </c>
      <c r="T9684" s="217">
        <v>6.2062582412009304</v>
      </c>
      <c r="U9684" s="217">
        <v>6.2062582412009304</v>
      </c>
      <c r="V9684" s="217">
        <v>0</v>
      </c>
      <c r="W9684" s="217">
        <v>6.2062582412009304</v>
      </c>
      <c r="X9684" s="217">
        <v>6.2062582412009304</v>
      </c>
      <c r="Y9684" s="217">
        <v>0</v>
      </c>
    </row>
    <row r="9685" spans="2:25">
      <c r="B9685" s="217" t="s">
        <v>9854</v>
      </c>
      <c r="C9685" s="217" t="s">
        <v>5935</v>
      </c>
      <c r="D9685" s="217" t="s">
        <v>22</v>
      </c>
      <c r="E9685" s="217" t="s">
        <v>87</v>
      </c>
      <c r="F9685" s="217" t="s">
        <v>5</v>
      </c>
      <c r="G9685" s="217" t="s">
        <v>49</v>
      </c>
      <c r="H9685" s="217" t="s">
        <v>172</v>
      </c>
      <c r="I9685" s="217">
        <v>1</v>
      </c>
      <c r="J9685" s="217">
        <v>1</v>
      </c>
      <c r="K9685" s="217">
        <v>0</v>
      </c>
      <c r="L9685" s="217">
        <v>1</v>
      </c>
      <c r="M9685" s="217">
        <v>195.50970377936699</v>
      </c>
      <c r="N9685" s="217">
        <v>5.1148356356189</v>
      </c>
      <c r="O9685" s="217">
        <v>5.1148356356189</v>
      </c>
      <c r="P9685" s="217">
        <v>0</v>
      </c>
      <c r="Q9685" s="217">
        <v>5.1148356356189</v>
      </c>
      <c r="R9685" s="217">
        <v>5.1148356356189</v>
      </c>
      <c r="S9685" s="217">
        <v>0</v>
      </c>
      <c r="T9685" s="217">
        <v>5.1148356356189</v>
      </c>
      <c r="U9685" s="217">
        <v>5.1148356356189</v>
      </c>
      <c r="V9685" s="217">
        <v>0</v>
      </c>
      <c r="W9685" s="217">
        <v>5.1148356356189</v>
      </c>
      <c r="X9685" s="217">
        <v>5.1148356356189</v>
      </c>
      <c r="Y9685" s="217">
        <v>0</v>
      </c>
    </row>
    <row r="9686" spans="2:25">
      <c r="B9686" s="217" t="s">
        <v>9855</v>
      </c>
      <c r="C9686" s="217" t="s">
        <v>5935</v>
      </c>
      <c r="D9686" s="217" t="s">
        <v>22</v>
      </c>
      <c r="E9686" s="217" t="s">
        <v>87</v>
      </c>
      <c r="F9686" s="217" t="s">
        <v>5</v>
      </c>
      <c r="G9686" s="217" t="s">
        <v>49</v>
      </c>
      <c r="H9686" s="217" t="s">
        <v>174</v>
      </c>
      <c r="I9686" s="217">
        <v>2</v>
      </c>
      <c r="J9686" s="217">
        <v>2</v>
      </c>
      <c r="K9686" s="217">
        <v>0</v>
      </c>
      <c r="L9686" s="217">
        <v>3</v>
      </c>
      <c r="M9686" s="217">
        <v>178.445863125638</v>
      </c>
      <c r="N9686" s="217">
        <v>11.2078810064196</v>
      </c>
      <c r="O9686" s="217">
        <v>11.2078810064196</v>
      </c>
      <c r="P9686" s="217">
        <v>0</v>
      </c>
      <c r="Q9686" s="217">
        <v>11.2078810064196</v>
      </c>
      <c r="R9686" s="217">
        <v>11.2078810064196</v>
      </c>
      <c r="S9686" s="217">
        <v>0</v>
      </c>
      <c r="T9686" s="217">
        <v>11.2078810064196</v>
      </c>
      <c r="U9686" s="217">
        <v>11.2078810064196</v>
      </c>
      <c r="V9686" s="217">
        <v>0</v>
      </c>
      <c r="W9686" s="217">
        <v>11.2078810064196</v>
      </c>
      <c r="X9686" s="217">
        <v>11.2078810064196</v>
      </c>
      <c r="Y9686" s="217">
        <v>0</v>
      </c>
    </row>
    <row r="9687" spans="2:25">
      <c r="B9687" s="217" t="s">
        <v>9856</v>
      </c>
      <c r="C9687" s="217" t="s">
        <v>5935</v>
      </c>
      <c r="D9687" s="217" t="s">
        <v>22</v>
      </c>
      <c r="E9687" s="217" t="s">
        <v>87</v>
      </c>
      <c r="F9687" s="217" t="s">
        <v>5</v>
      </c>
      <c r="G9687" s="217" t="s">
        <v>49</v>
      </c>
      <c r="H9687" s="217" t="s">
        <v>176</v>
      </c>
      <c r="I9687" s="217">
        <v>0</v>
      </c>
      <c r="J9687" s="217">
        <v>0</v>
      </c>
      <c r="K9687" s="217">
        <v>0</v>
      </c>
      <c r="L9687" s="217">
        <v>0</v>
      </c>
      <c r="M9687" s="217">
        <v>316.44024514811002</v>
      </c>
      <c r="N9687" s="217">
        <v>0</v>
      </c>
      <c r="O9687" s="217">
        <v>0</v>
      </c>
      <c r="P9687" s="217">
        <v>0</v>
      </c>
      <c r="Q9687" s="217">
        <v>0</v>
      </c>
      <c r="R9687" s="217">
        <v>0</v>
      </c>
      <c r="S9687" s="217">
        <v>0</v>
      </c>
      <c r="T9687" s="217">
        <v>0</v>
      </c>
      <c r="U9687" s="217">
        <v>0</v>
      </c>
      <c r="V9687" s="217">
        <v>0</v>
      </c>
      <c r="W9687" s="217">
        <v>0</v>
      </c>
      <c r="X9687" s="217">
        <v>0</v>
      </c>
      <c r="Y9687" s="217">
        <v>0</v>
      </c>
    </row>
    <row r="9688" spans="2:25">
      <c r="B9688" s="217" t="s">
        <v>9857</v>
      </c>
      <c r="C9688" s="217" t="s">
        <v>5935</v>
      </c>
      <c r="D9688" s="217" t="s">
        <v>22</v>
      </c>
      <c r="E9688" s="217" t="s">
        <v>87</v>
      </c>
      <c r="F9688" s="217" t="s">
        <v>5</v>
      </c>
      <c r="G9688" s="217" t="s">
        <v>49</v>
      </c>
      <c r="H9688" s="217" t="s">
        <v>178</v>
      </c>
      <c r="I9688" s="217">
        <v>6</v>
      </c>
      <c r="J9688" s="217">
        <v>5</v>
      </c>
      <c r="K9688" s="217">
        <v>1</v>
      </c>
      <c r="L9688" s="217">
        <v>20</v>
      </c>
      <c r="M9688" s="217">
        <v>293.47650663942801</v>
      </c>
      <c r="N9688" s="217">
        <v>20.444566649322098</v>
      </c>
      <c r="O9688" s="217">
        <v>17.037138874435101</v>
      </c>
      <c r="P9688" s="217">
        <v>3.4074277748870099</v>
      </c>
      <c r="Q9688" s="217">
        <v>20.444566649322098</v>
      </c>
      <c r="R9688" s="217">
        <v>17.037138874435101</v>
      </c>
      <c r="S9688" s="217">
        <v>3.4074277748870099</v>
      </c>
      <c r="T9688" s="217">
        <v>20.444566649322098</v>
      </c>
      <c r="U9688" s="217">
        <v>17.037138874435101</v>
      </c>
      <c r="V9688" s="217">
        <v>3.4074277748870099</v>
      </c>
      <c r="W9688" s="217">
        <v>20.444566649322098</v>
      </c>
      <c r="X9688" s="217">
        <v>17.037138874435101</v>
      </c>
      <c r="Y9688" s="217">
        <v>3.4074277748870099</v>
      </c>
    </row>
    <row r="9689" spans="2:25">
      <c r="B9689" s="217" t="s">
        <v>9858</v>
      </c>
      <c r="C9689" s="217" t="s">
        <v>5935</v>
      </c>
      <c r="D9689" s="217" t="s">
        <v>22</v>
      </c>
      <c r="E9689" s="217" t="s">
        <v>87</v>
      </c>
      <c r="F9689" s="217" t="s">
        <v>5</v>
      </c>
      <c r="G9689" s="217" t="s">
        <v>49</v>
      </c>
      <c r="H9689" s="217" t="s">
        <v>5</v>
      </c>
      <c r="I9689" s="217">
        <v>10</v>
      </c>
      <c r="J9689" s="217">
        <v>9</v>
      </c>
      <c r="K9689" s="217">
        <v>1</v>
      </c>
      <c r="L9689" s="217">
        <v>29</v>
      </c>
      <c r="M9689" s="217">
        <v>1145</v>
      </c>
      <c r="N9689" s="217">
        <v>8.7336244541484707</v>
      </c>
      <c r="O9689" s="217">
        <v>7.8602620087336197</v>
      </c>
      <c r="P9689" s="217">
        <v>0.87336244541484698</v>
      </c>
      <c r="Q9689" s="217">
        <v>8.7336244541484707</v>
      </c>
      <c r="R9689" s="217">
        <v>7.8602620087336197</v>
      </c>
      <c r="S9689" s="217">
        <v>0.87336244541484698</v>
      </c>
      <c r="T9689" s="217">
        <v>8.7336244541484707</v>
      </c>
      <c r="U9689" s="217">
        <v>7.8602620087336197</v>
      </c>
      <c r="V9689" s="217">
        <v>0.87336244541484698</v>
      </c>
      <c r="W9689" s="217">
        <v>8.7336244541484707</v>
      </c>
      <c r="X9689" s="217">
        <v>7.8602620087336197</v>
      </c>
      <c r="Y9689" s="217">
        <v>0.87336244541484698</v>
      </c>
    </row>
    <row r="9690" spans="2:25">
      <c r="B9690" s="217" t="s">
        <v>9859</v>
      </c>
      <c r="C9690" s="217" t="s">
        <v>5935</v>
      </c>
      <c r="D9690" s="217" t="s">
        <v>22</v>
      </c>
      <c r="E9690" s="217" t="s">
        <v>87</v>
      </c>
      <c r="F9690" s="217" t="s">
        <v>12</v>
      </c>
      <c r="G9690" s="217" t="s">
        <v>13</v>
      </c>
      <c r="H9690" s="217" t="s">
        <v>170</v>
      </c>
      <c r="I9690" s="217">
        <v>0</v>
      </c>
      <c r="J9690" s="217">
        <v>0</v>
      </c>
      <c r="K9690" s="217">
        <v>0</v>
      </c>
      <c r="L9690" s="217">
        <v>0</v>
      </c>
      <c r="M9690" s="217">
        <v>0</v>
      </c>
    </row>
    <row r="9691" spans="2:25">
      <c r="B9691" s="217" t="s">
        <v>9860</v>
      </c>
      <c r="C9691" s="217" t="s">
        <v>5935</v>
      </c>
      <c r="D9691" s="217" t="s">
        <v>22</v>
      </c>
      <c r="E9691" s="217" t="s">
        <v>87</v>
      </c>
      <c r="F9691" s="217" t="s">
        <v>12</v>
      </c>
      <c r="G9691" s="217" t="s">
        <v>13</v>
      </c>
      <c r="H9691" s="217" t="s">
        <v>172</v>
      </c>
      <c r="I9691" s="217">
        <v>0</v>
      </c>
      <c r="J9691" s="217">
        <v>0</v>
      </c>
      <c r="K9691" s="217">
        <v>0</v>
      </c>
      <c r="L9691" s="217">
        <v>0</v>
      </c>
      <c r="M9691" s="217">
        <v>7</v>
      </c>
      <c r="N9691" s="217">
        <v>0</v>
      </c>
      <c r="O9691" s="217">
        <v>0</v>
      </c>
      <c r="P9691" s="217">
        <v>0</v>
      </c>
      <c r="Q9691" s="217">
        <v>0</v>
      </c>
      <c r="R9691" s="217">
        <v>0</v>
      </c>
      <c r="S9691" s="217">
        <v>0</v>
      </c>
      <c r="T9691" s="217">
        <v>0</v>
      </c>
      <c r="U9691" s="217">
        <v>0</v>
      </c>
      <c r="V9691" s="217">
        <v>0</v>
      </c>
      <c r="W9691" s="217">
        <v>0</v>
      </c>
      <c r="X9691" s="217">
        <v>0</v>
      </c>
      <c r="Y9691" s="217">
        <v>0</v>
      </c>
    </row>
    <row r="9692" spans="2:25">
      <c r="B9692" s="217" t="s">
        <v>9861</v>
      </c>
      <c r="C9692" s="217" t="s">
        <v>5935</v>
      </c>
      <c r="D9692" s="217" t="s">
        <v>22</v>
      </c>
      <c r="E9692" s="217" t="s">
        <v>87</v>
      </c>
      <c r="F9692" s="217" t="s">
        <v>12</v>
      </c>
      <c r="G9692" s="217" t="s">
        <v>13</v>
      </c>
      <c r="H9692" s="217" t="s">
        <v>174</v>
      </c>
      <c r="I9692" s="217">
        <v>0</v>
      </c>
      <c r="J9692" s="217">
        <v>0</v>
      </c>
      <c r="K9692" s="217">
        <v>0</v>
      </c>
      <c r="L9692" s="217">
        <v>0</v>
      </c>
      <c r="M9692" s="217">
        <v>7</v>
      </c>
      <c r="N9692" s="217">
        <v>0</v>
      </c>
      <c r="O9692" s="217">
        <v>0</v>
      </c>
      <c r="P9692" s="217">
        <v>0</v>
      </c>
      <c r="Q9692" s="217">
        <v>0</v>
      </c>
      <c r="R9692" s="217">
        <v>0</v>
      </c>
      <c r="S9692" s="217">
        <v>0</v>
      </c>
      <c r="T9692" s="217">
        <v>0</v>
      </c>
      <c r="U9692" s="217">
        <v>0</v>
      </c>
      <c r="V9692" s="217">
        <v>0</v>
      </c>
      <c r="W9692" s="217">
        <v>0</v>
      </c>
      <c r="X9692" s="217">
        <v>0</v>
      </c>
      <c r="Y9692" s="217">
        <v>0</v>
      </c>
    </row>
    <row r="9693" spans="2:25">
      <c r="B9693" s="217" t="s">
        <v>9862</v>
      </c>
      <c r="C9693" s="217" t="s">
        <v>5935</v>
      </c>
      <c r="D9693" s="217" t="s">
        <v>22</v>
      </c>
      <c r="E9693" s="217" t="s">
        <v>87</v>
      </c>
      <c r="F9693" s="217" t="s">
        <v>12</v>
      </c>
      <c r="G9693" s="217" t="s">
        <v>13</v>
      </c>
      <c r="H9693" s="217" t="s">
        <v>176</v>
      </c>
      <c r="I9693" s="217">
        <v>0</v>
      </c>
      <c r="J9693" s="217">
        <v>0</v>
      </c>
      <c r="K9693" s="217">
        <v>0</v>
      </c>
      <c r="L9693" s="217">
        <v>0</v>
      </c>
      <c r="M9693" s="217">
        <v>7</v>
      </c>
      <c r="N9693" s="217">
        <v>0</v>
      </c>
      <c r="O9693" s="217">
        <v>0</v>
      </c>
      <c r="P9693" s="217">
        <v>0</v>
      </c>
      <c r="Q9693" s="217">
        <v>0</v>
      </c>
      <c r="R9693" s="217">
        <v>0</v>
      </c>
      <c r="S9693" s="217">
        <v>0</v>
      </c>
      <c r="T9693" s="217">
        <v>0</v>
      </c>
      <c r="U9693" s="217">
        <v>0</v>
      </c>
      <c r="V9693" s="217">
        <v>0</v>
      </c>
      <c r="W9693" s="217">
        <v>0</v>
      </c>
      <c r="X9693" s="217">
        <v>0</v>
      </c>
      <c r="Y9693" s="217">
        <v>0</v>
      </c>
    </row>
    <row r="9694" spans="2:25">
      <c r="B9694" s="217" t="s">
        <v>9863</v>
      </c>
      <c r="C9694" s="217" t="s">
        <v>5935</v>
      </c>
      <c r="D9694" s="217" t="s">
        <v>22</v>
      </c>
      <c r="E9694" s="217" t="s">
        <v>87</v>
      </c>
      <c r="F9694" s="217" t="s">
        <v>12</v>
      </c>
      <c r="G9694" s="217" t="s">
        <v>13</v>
      </c>
      <c r="H9694" s="217" t="s">
        <v>178</v>
      </c>
      <c r="I9694" s="217">
        <v>0</v>
      </c>
      <c r="J9694" s="217">
        <v>0</v>
      </c>
      <c r="K9694" s="217">
        <v>0</v>
      </c>
      <c r="L9694" s="217">
        <v>0</v>
      </c>
      <c r="M9694" s="217">
        <v>49</v>
      </c>
      <c r="N9694" s="217">
        <v>0</v>
      </c>
      <c r="O9694" s="217">
        <v>0</v>
      </c>
      <c r="P9694" s="217">
        <v>0</v>
      </c>
      <c r="Q9694" s="217">
        <v>0</v>
      </c>
      <c r="R9694" s="217">
        <v>0</v>
      </c>
      <c r="S9694" s="217">
        <v>0</v>
      </c>
      <c r="T9694" s="217">
        <v>0</v>
      </c>
      <c r="U9694" s="217">
        <v>0</v>
      </c>
      <c r="V9694" s="217">
        <v>0</v>
      </c>
      <c r="W9694" s="217">
        <v>0</v>
      </c>
      <c r="X9694" s="217">
        <v>0</v>
      </c>
      <c r="Y9694" s="217">
        <v>0</v>
      </c>
    </row>
    <row r="9695" spans="2:25">
      <c r="B9695" s="217" t="s">
        <v>9864</v>
      </c>
      <c r="C9695" s="217" t="s">
        <v>5935</v>
      </c>
      <c r="D9695" s="217" t="s">
        <v>22</v>
      </c>
      <c r="E9695" s="217" t="s">
        <v>87</v>
      </c>
      <c r="F9695" s="217" t="s">
        <v>12</v>
      </c>
      <c r="G9695" s="217" t="s">
        <v>13</v>
      </c>
      <c r="H9695" s="217" t="s">
        <v>5</v>
      </c>
      <c r="I9695" s="217">
        <v>0</v>
      </c>
      <c r="J9695" s="217">
        <v>0</v>
      </c>
      <c r="K9695" s="217">
        <v>0</v>
      </c>
      <c r="L9695" s="217">
        <v>0</v>
      </c>
      <c r="M9695" s="217">
        <v>70</v>
      </c>
      <c r="N9695" s="217">
        <v>0</v>
      </c>
      <c r="O9695" s="217">
        <v>0</v>
      </c>
      <c r="P9695" s="217">
        <v>0</v>
      </c>
      <c r="Q9695" s="217">
        <v>0</v>
      </c>
      <c r="R9695" s="217">
        <v>0</v>
      </c>
      <c r="S9695" s="217">
        <v>0</v>
      </c>
      <c r="T9695" s="217">
        <v>0</v>
      </c>
      <c r="U9695" s="217">
        <v>0</v>
      </c>
      <c r="V9695" s="217">
        <v>0</v>
      </c>
      <c r="W9695" s="217">
        <v>0</v>
      </c>
      <c r="X9695" s="217">
        <v>0</v>
      </c>
      <c r="Y9695" s="217">
        <v>0</v>
      </c>
    </row>
    <row r="9696" spans="2:25">
      <c r="B9696" s="217" t="s">
        <v>9865</v>
      </c>
      <c r="C9696" s="217" t="s">
        <v>5935</v>
      </c>
      <c r="D9696" s="217" t="s">
        <v>22</v>
      </c>
      <c r="E9696" s="217" t="s">
        <v>87</v>
      </c>
      <c r="F9696" s="217" t="s">
        <v>9</v>
      </c>
      <c r="G9696" s="217" t="s">
        <v>13</v>
      </c>
      <c r="H9696" s="217" t="s">
        <v>170</v>
      </c>
      <c r="I9696" s="217">
        <v>0</v>
      </c>
      <c r="J9696" s="217">
        <v>0</v>
      </c>
      <c r="K9696" s="217">
        <v>0</v>
      </c>
      <c r="L9696" s="217">
        <v>0</v>
      </c>
      <c r="M9696" s="217">
        <v>0</v>
      </c>
    </row>
    <row r="9697" spans="2:25">
      <c r="B9697" s="217" t="s">
        <v>9866</v>
      </c>
      <c r="C9697" s="217" t="s">
        <v>5935</v>
      </c>
      <c r="D9697" s="217" t="s">
        <v>22</v>
      </c>
      <c r="E9697" s="217" t="s">
        <v>87</v>
      </c>
      <c r="F9697" s="217" t="s">
        <v>9</v>
      </c>
      <c r="G9697" s="217" t="s">
        <v>13</v>
      </c>
      <c r="H9697" s="217" t="s">
        <v>172</v>
      </c>
      <c r="I9697" s="217">
        <v>0</v>
      </c>
      <c r="J9697" s="217">
        <v>0</v>
      </c>
      <c r="K9697" s="217">
        <v>0</v>
      </c>
      <c r="L9697" s="217">
        <v>0</v>
      </c>
      <c r="M9697" s="217">
        <v>0</v>
      </c>
    </row>
    <row r="9698" spans="2:25">
      <c r="B9698" s="217" t="s">
        <v>9867</v>
      </c>
      <c r="C9698" s="217" t="s">
        <v>5935</v>
      </c>
      <c r="D9698" s="217" t="s">
        <v>22</v>
      </c>
      <c r="E9698" s="217" t="s">
        <v>87</v>
      </c>
      <c r="F9698" s="217" t="s">
        <v>9</v>
      </c>
      <c r="G9698" s="217" t="s">
        <v>13</v>
      </c>
      <c r="H9698" s="217" t="s">
        <v>174</v>
      </c>
      <c r="I9698" s="217">
        <v>0</v>
      </c>
      <c r="J9698" s="217">
        <v>0</v>
      </c>
      <c r="K9698" s="217">
        <v>0</v>
      </c>
      <c r="L9698" s="217">
        <v>0</v>
      </c>
      <c r="M9698" s="217">
        <v>7.2222222222222197</v>
      </c>
      <c r="N9698" s="217">
        <v>0</v>
      </c>
      <c r="O9698" s="217">
        <v>0</v>
      </c>
      <c r="P9698" s="217">
        <v>0</v>
      </c>
      <c r="Q9698" s="217">
        <v>0</v>
      </c>
      <c r="R9698" s="217">
        <v>0</v>
      </c>
      <c r="S9698" s="217">
        <v>0</v>
      </c>
      <c r="T9698" s="217">
        <v>0</v>
      </c>
      <c r="U9698" s="217">
        <v>0</v>
      </c>
      <c r="V9698" s="217">
        <v>0</v>
      </c>
      <c r="W9698" s="217">
        <v>0</v>
      </c>
      <c r="X9698" s="217">
        <v>0</v>
      </c>
      <c r="Y9698" s="217">
        <v>0</v>
      </c>
    </row>
    <row r="9699" spans="2:25">
      <c r="B9699" s="217" t="s">
        <v>9868</v>
      </c>
      <c r="C9699" s="217" t="s">
        <v>5935</v>
      </c>
      <c r="D9699" s="217" t="s">
        <v>22</v>
      </c>
      <c r="E9699" s="217" t="s">
        <v>87</v>
      </c>
      <c r="F9699" s="217" t="s">
        <v>9</v>
      </c>
      <c r="G9699" s="217" t="s">
        <v>13</v>
      </c>
      <c r="H9699" s="217" t="s">
        <v>176</v>
      </c>
      <c r="I9699" s="217">
        <v>0</v>
      </c>
      <c r="J9699" s="217">
        <v>0</v>
      </c>
      <c r="K9699" s="217">
        <v>0</v>
      </c>
      <c r="L9699" s="217">
        <v>0</v>
      </c>
      <c r="M9699" s="217">
        <v>0</v>
      </c>
    </row>
    <row r="9700" spans="2:25">
      <c r="B9700" s="217" t="s">
        <v>9869</v>
      </c>
      <c r="C9700" s="217" t="s">
        <v>5935</v>
      </c>
      <c r="D9700" s="217" t="s">
        <v>22</v>
      </c>
      <c r="E9700" s="217" t="s">
        <v>87</v>
      </c>
      <c r="F9700" s="217" t="s">
        <v>9</v>
      </c>
      <c r="G9700" s="217" t="s">
        <v>13</v>
      </c>
      <c r="H9700" s="217" t="s">
        <v>178</v>
      </c>
      <c r="I9700" s="217">
        <v>0</v>
      </c>
      <c r="J9700" s="217">
        <v>0</v>
      </c>
      <c r="K9700" s="217">
        <v>0</v>
      </c>
      <c r="L9700" s="217">
        <v>0</v>
      </c>
      <c r="M9700" s="217">
        <v>57.7777777777778</v>
      </c>
      <c r="N9700" s="217">
        <v>0</v>
      </c>
      <c r="O9700" s="217">
        <v>0</v>
      </c>
      <c r="P9700" s="217">
        <v>0</v>
      </c>
      <c r="Q9700" s="217">
        <v>0</v>
      </c>
      <c r="R9700" s="217">
        <v>0</v>
      </c>
      <c r="S9700" s="217">
        <v>0</v>
      </c>
      <c r="T9700" s="217">
        <v>0</v>
      </c>
      <c r="U9700" s="217">
        <v>0</v>
      </c>
      <c r="V9700" s="217">
        <v>0</v>
      </c>
      <c r="W9700" s="217">
        <v>0</v>
      </c>
      <c r="X9700" s="217">
        <v>0</v>
      </c>
      <c r="Y9700" s="217">
        <v>0</v>
      </c>
    </row>
    <row r="9701" spans="2:25">
      <c r="B9701" s="217" t="s">
        <v>9870</v>
      </c>
      <c r="C9701" s="217" t="s">
        <v>5935</v>
      </c>
      <c r="D9701" s="217" t="s">
        <v>22</v>
      </c>
      <c r="E9701" s="217" t="s">
        <v>87</v>
      </c>
      <c r="F9701" s="217" t="s">
        <v>9</v>
      </c>
      <c r="G9701" s="217" t="s">
        <v>13</v>
      </c>
      <c r="H9701" s="217" t="s">
        <v>5</v>
      </c>
      <c r="I9701" s="217">
        <v>0</v>
      </c>
      <c r="J9701" s="217">
        <v>0</v>
      </c>
      <c r="K9701" s="217">
        <v>0</v>
      </c>
      <c r="L9701" s="217">
        <v>0</v>
      </c>
      <c r="M9701" s="217">
        <v>65</v>
      </c>
      <c r="N9701" s="217">
        <v>0</v>
      </c>
      <c r="O9701" s="217">
        <v>0</v>
      </c>
      <c r="P9701" s="217">
        <v>0</v>
      </c>
      <c r="Q9701" s="217">
        <v>0</v>
      </c>
      <c r="R9701" s="217">
        <v>0</v>
      </c>
      <c r="S9701" s="217">
        <v>0</v>
      </c>
      <c r="T9701" s="217">
        <v>0</v>
      </c>
      <c r="U9701" s="217">
        <v>0</v>
      </c>
      <c r="V9701" s="217">
        <v>0</v>
      </c>
      <c r="W9701" s="217">
        <v>0</v>
      </c>
      <c r="X9701" s="217">
        <v>0</v>
      </c>
      <c r="Y9701" s="217">
        <v>0</v>
      </c>
    </row>
    <row r="9702" spans="2:25">
      <c r="B9702" s="217" t="s">
        <v>9871</v>
      </c>
      <c r="C9702" s="217" t="s">
        <v>5935</v>
      </c>
      <c r="D9702" s="217" t="s">
        <v>22</v>
      </c>
      <c r="E9702" s="217" t="s">
        <v>87</v>
      </c>
      <c r="F9702" s="217" t="s">
        <v>5</v>
      </c>
      <c r="G9702" s="217" t="s">
        <v>13</v>
      </c>
      <c r="H9702" s="217" t="s">
        <v>170</v>
      </c>
      <c r="I9702" s="217">
        <v>0</v>
      </c>
      <c r="J9702" s="217">
        <v>0</v>
      </c>
      <c r="K9702" s="217">
        <v>0</v>
      </c>
      <c r="L9702" s="217">
        <v>0</v>
      </c>
      <c r="M9702" s="217">
        <v>0</v>
      </c>
    </row>
    <row r="9703" spans="2:25">
      <c r="B9703" s="217" t="s">
        <v>9872</v>
      </c>
      <c r="C9703" s="217" t="s">
        <v>5935</v>
      </c>
      <c r="D9703" s="217" t="s">
        <v>22</v>
      </c>
      <c r="E9703" s="217" t="s">
        <v>87</v>
      </c>
      <c r="F9703" s="217" t="s">
        <v>5</v>
      </c>
      <c r="G9703" s="217" t="s">
        <v>13</v>
      </c>
      <c r="H9703" s="217" t="s">
        <v>172</v>
      </c>
      <c r="I9703" s="217">
        <v>0</v>
      </c>
      <c r="J9703" s="217">
        <v>0</v>
      </c>
      <c r="K9703" s="217">
        <v>0</v>
      </c>
      <c r="L9703" s="217">
        <v>0</v>
      </c>
      <c r="M9703" s="217">
        <v>7</v>
      </c>
      <c r="N9703" s="217">
        <v>0</v>
      </c>
      <c r="O9703" s="217">
        <v>0</v>
      </c>
      <c r="P9703" s="217">
        <v>0</v>
      </c>
      <c r="Q9703" s="217">
        <v>0</v>
      </c>
      <c r="R9703" s="217">
        <v>0</v>
      </c>
      <c r="S9703" s="217">
        <v>0</v>
      </c>
      <c r="T9703" s="217">
        <v>0</v>
      </c>
      <c r="U9703" s="217">
        <v>0</v>
      </c>
      <c r="V9703" s="217">
        <v>0</v>
      </c>
      <c r="W9703" s="217">
        <v>0</v>
      </c>
      <c r="X9703" s="217">
        <v>0</v>
      </c>
      <c r="Y9703" s="217">
        <v>0</v>
      </c>
    </row>
    <row r="9704" spans="2:25">
      <c r="B9704" s="217" t="s">
        <v>9873</v>
      </c>
      <c r="C9704" s="217" t="s">
        <v>5935</v>
      </c>
      <c r="D9704" s="217" t="s">
        <v>22</v>
      </c>
      <c r="E9704" s="217" t="s">
        <v>87</v>
      </c>
      <c r="F9704" s="217" t="s">
        <v>5</v>
      </c>
      <c r="G9704" s="217" t="s">
        <v>13</v>
      </c>
      <c r="H9704" s="217" t="s">
        <v>174</v>
      </c>
      <c r="I9704" s="217">
        <v>0</v>
      </c>
      <c r="J9704" s="217">
        <v>0</v>
      </c>
      <c r="K9704" s="217">
        <v>0</v>
      </c>
      <c r="L9704" s="217">
        <v>0</v>
      </c>
      <c r="M9704" s="217">
        <v>14.2222222222222</v>
      </c>
      <c r="N9704" s="217">
        <v>0</v>
      </c>
      <c r="O9704" s="217">
        <v>0</v>
      </c>
      <c r="P9704" s="217">
        <v>0</v>
      </c>
      <c r="Q9704" s="217">
        <v>0</v>
      </c>
      <c r="R9704" s="217">
        <v>0</v>
      </c>
      <c r="S9704" s="217">
        <v>0</v>
      </c>
      <c r="T9704" s="217">
        <v>0</v>
      </c>
      <c r="U9704" s="217">
        <v>0</v>
      </c>
      <c r="V9704" s="217">
        <v>0</v>
      </c>
      <c r="W9704" s="217">
        <v>0</v>
      </c>
      <c r="X9704" s="217">
        <v>0</v>
      </c>
      <c r="Y9704" s="217">
        <v>0</v>
      </c>
    </row>
    <row r="9705" spans="2:25">
      <c r="B9705" s="217" t="s">
        <v>9874</v>
      </c>
      <c r="C9705" s="217" t="s">
        <v>5935</v>
      </c>
      <c r="D9705" s="217" t="s">
        <v>22</v>
      </c>
      <c r="E9705" s="217" t="s">
        <v>87</v>
      </c>
      <c r="F9705" s="217" t="s">
        <v>5</v>
      </c>
      <c r="G9705" s="217" t="s">
        <v>13</v>
      </c>
      <c r="H9705" s="217" t="s">
        <v>176</v>
      </c>
      <c r="I9705" s="217">
        <v>0</v>
      </c>
      <c r="J9705" s="217">
        <v>0</v>
      </c>
      <c r="K9705" s="217">
        <v>0</v>
      </c>
      <c r="L9705" s="217">
        <v>0</v>
      </c>
      <c r="M9705" s="217">
        <v>7</v>
      </c>
      <c r="N9705" s="217">
        <v>0</v>
      </c>
      <c r="O9705" s="217">
        <v>0</v>
      </c>
      <c r="P9705" s="217">
        <v>0</v>
      </c>
      <c r="Q9705" s="217">
        <v>0</v>
      </c>
      <c r="R9705" s="217">
        <v>0</v>
      </c>
      <c r="S9705" s="217">
        <v>0</v>
      </c>
      <c r="T9705" s="217">
        <v>0</v>
      </c>
      <c r="U9705" s="217">
        <v>0</v>
      </c>
      <c r="V9705" s="217">
        <v>0</v>
      </c>
      <c r="W9705" s="217">
        <v>0</v>
      </c>
      <c r="X9705" s="217">
        <v>0</v>
      </c>
      <c r="Y9705" s="217">
        <v>0</v>
      </c>
    </row>
    <row r="9706" spans="2:25">
      <c r="B9706" s="217" t="s">
        <v>9875</v>
      </c>
      <c r="C9706" s="217" t="s">
        <v>5935</v>
      </c>
      <c r="D9706" s="217" t="s">
        <v>22</v>
      </c>
      <c r="E9706" s="217" t="s">
        <v>87</v>
      </c>
      <c r="F9706" s="217" t="s">
        <v>5</v>
      </c>
      <c r="G9706" s="217" t="s">
        <v>13</v>
      </c>
      <c r="H9706" s="217" t="s">
        <v>178</v>
      </c>
      <c r="I9706" s="217">
        <v>0</v>
      </c>
      <c r="J9706" s="217">
        <v>0</v>
      </c>
      <c r="K9706" s="217">
        <v>0</v>
      </c>
      <c r="L9706" s="217">
        <v>0</v>
      </c>
      <c r="M9706" s="217">
        <v>106.777777777778</v>
      </c>
      <c r="N9706" s="217">
        <v>0</v>
      </c>
      <c r="O9706" s="217">
        <v>0</v>
      </c>
      <c r="P9706" s="217">
        <v>0</v>
      </c>
      <c r="Q9706" s="217">
        <v>0</v>
      </c>
      <c r="R9706" s="217">
        <v>0</v>
      </c>
      <c r="S9706" s="217">
        <v>0</v>
      </c>
      <c r="T9706" s="217">
        <v>0</v>
      </c>
      <c r="U9706" s="217">
        <v>0</v>
      </c>
      <c r="V9706" s="217">
        <v>0</v>
      </c>
      <c r="W9706" s="217">
        <v>0</v>
      </c>
      <c r="X9706" s="217">
        <v>0</v>
      </c>
      <c r="Y9706" s="217">
        <v>0</v>
      </c>
    </row>
    <row r="9707" spans="2:25">
      <c r="B9707" s="217" t="s">
        <v>9876</v>
      </c>
      <c r="C9707" s="217" t="s">
        <v>5935</v>
      </c>
      <c r="D9707" s="217" t="s">
        <v>22</v>
      </c>
      <c r="E9707" s="217" t="s">
        <v>87</v>
      </c>
      <c r="F9707" s="217" t="s">
        <v>5</v>
      </c>
      <c r="G9707" s="217" t="s">
        <v>13</v>
      </c>
      <c r="H9707" s="217" t="s">
        <v>5</v>
      </c>
      <c r="I9707" s="217">
        <v>0</v>
      </c>
      <c r="J9707" s="217">
        <v>0</v>
      </c>
      <c r="K9707" s="217">
        <v>0</v>
      </c>
      <c r="L9707" s="217">
        <v>0</v>
      </c>
      <c r="M9707" s="217">
        <v>135</v>
      </c>
      <c r="N9707" s="217">
        <v>0</v>
      </c>
      <c r="O9707" s="217">
        <v>0</v>
      </c>
      <c r="P9707" s="217">
        <v>0</v>
      </c>
      <c r="Q9707" s="217">
        <v>0</v>
      </c>
      <c r="R9707" s="217">
        <v>0</v>
      </c>
      <c r="S9707" s="217">
        <v>0</v>
      </c>
      <c r="T9707" s="217">
        <v>0</v>
      </c>
      <c r="U9707" s="217">
        <v>0</v>
      </c>
      <c r="V9707" s="217">
        <v>0</v>
      </c>
      <c r="W9707" s="217">
        <v>0</v>
      </c>
      <c r="X9707" s="217">
        <v>0</v>
      </c>
      <c r="Y9707" s="217">
        <v>0</v>
      </c>
    </row>
    <row r="9708" spans="2:25">
      <c r="B9708" s="217" t="s">
        <v>9877</v>
      </c>
      <c r="C9708" s="217" t="s">
        <v>5935</v>
      </c>
      <c r="D9708" s="217" t="s">
        <v>22</v>
      </c>
      <c r="E9708" s="217" t="s">
        <v>87</v>
      </c>
      <c r="F9708" s="217" t="s">
        <v>12</v>
      </c>
      <c r="G9708" s="217" t="s">
        <v>5</v>
      </c>
      <c r="H9708" s="217" t="s">
        <v>170</v>
      </c>
      <c r="I9708" s="217">
        <v>1</v>
      </c>
      <c r="J9708" s="217">
        <v>1</v>
      </c>
      <c r="K9708" s="217">
        <v>0</v>
      </c>
      <c r="L9708" s="217">
        <v>5</v>
      </c>
      <c r="M9708" s="217">
        <v>97.953234133009403</v>
      </c>
      <c r="N9708" s="217">
        <v>10.2089533730159</v>
      </c>
      <c r="O9708" s="217">
        <v>10.2089533730159</v>
      </c>
      <c r="P9708" s="217">
        <v>0</v>
      </c>
      <c r="Q9708" s="217">
        <v>10.2089533730159</v>
      </c>
      <c r="R9708" s="217">
        <v>10.2089533730159</v>
      </c>
      <c r="S9708" s="217">
        <v>0</v>
      </c>
      <c r="T9708" s="217">
        <v>10.2089533730159</v>
      </c>
      <c r="U9708" s="217">
        <v>10.2089533730159</v>
      </c>
      <c r="V9708" s="217">
        <v>0</v>
      </c>
      <c r="W9708" s="217">
        <v>10.2089533730159</v>
      </c>
      <c r="X9708" s="217">
        <v>10.2089533730159</v>
      </c>
      <c r="Y9708" s="217">
        <v>0</v>
      </c>
    </row>
    <row r="9709" spans="2:25">
      <c r="B9709" s="217" t="s">
        <v>9878</v>
      </c>
      <c r="C9709" s="217" t="s">
        <v>5935</v>
      </c>
      <c r="D9709" s="217" t="s">
        <v>22</v>
      </c>
      <c r="E9709" s="217" t="s">
        <v>87</v>
      </c>
      <c r="F9709" s="217" t="s">
        <v>12</v>
      </c>
      <c r="G9709" s="217" t="s">
        <v>5</v>
      </c>
      <c r="H9709" s="217" t="s">
        <v>172</v>
      </c>
      <c r="I9709" s="217">
        <v>1</v>
      </c>
      <c r="J9709" s="217">
        <v>1</v>
      </c>
      <c r="K9709" s="217">
        <v>0</v>
      </c>
      <c r="L9709" s="217">
        <v>1</v>
      </c>
      <c r="M9709" s="217">
        <v>158.794716064379</v>
      </c>
      <c r="N9709" s="217">
        <v>6.2974387610893601</v>
      </c>
      <c r="O9709" s="217">
        <v>6.2974387610893601</v>
      </c>
      <c r="P9709" s="217">
        <v>0</v>
      </c>
      <c r="Q9709" s="217">
        <v>6.2974387610893601</v>
      </c>
      <c r="R9709" s="217">
        <v>6.2974387610893601</v>
      </c>
      <c r="S9709" s="217">
        <v>0</v>
      </c>
      <c r="T9709" s="217">
        <v>6.2974387610893601</v>
      </c>
      <c r="U9709" s="217">
        <v>6.2974387610893601</v>
      </c>
      <c r="V9709" s="217">
        <v>0</v>
      </c>
      <c r="W9709" s="217">
        <v>6.2974387610893601</v>
      </c>
      <c r="X9709" s="217">
        <v>6.2974387610893601</v>
      </c>
      <c r="Y9709" s="217">
        <v>0</v>
      </c>
    </row>
    <row r="9710" spans="2:25">
      <c r="B9710" s="217" t="s">
        <v>9879</v>
      </c>
      <c r="C9710" s="217" t="s">
        <v>5935</v>
      </c>
      <c r="D9710" s="217" t="s">
        <v>22</v>
      </c>
      <c r="E9710" s="217" t="s">
        <v>87</v>
      </c>
      <c r="F9710" s="217" t="s">
        <v>12</v>
      </c>
      <c r="G9710" s="217" t="s">
        <v>5</v>
      </c>
      <c r="H9710" s="217" t="s">
        <v>174</v>
      </c>
      <c r="I9710" s="217">
        <v>3</v>
      </c>
      <c r="J9710" s="217">
        <v>3</v>
      </c>
      <c r="K9710" s="217">
        <v>0</v>
      </c>
      <c r="L9710" s="217">
        <v>1</v>
      </c>
      <c r="M9710" s="217">
        <v>153.60188278165799</v>
      </c>
      <c r="N9710" s="217">
        <v>19.531010594866501</v>
      </c>
      <c r="O9710" s="217">
        <v>19.531010594866501</v>
      </c>
      <c r="P9710" s="217">
        <v>0</v>
      </c>
      <c r="Q9710" s="217">
        <v>19.531010594866501</v>
      </c>
      <c r="R9710" s="217">
        <v>19.531010594866501</v>
      </c>
      <c r="S9710" s="217">
        <v>0</v>
      </c>
      <c r="T9710" s="217">
        <v>19.531010594866501</v>
      </c>
      <c r="U9710" s="217">
        <v>19.531010594866501</v>
      </c>
      <c r="V9710" s="217">
        <v>0</v>
      </c>
      <c r="W9710" s="217">
        <v>19.531010594866501</v>
      </c>
      <c r="X9710" s="217">
        <v>19.531010594866501</v>
      </c>
      <c r="Y9710" s="217">
        <v>0</v>
      </c>
    </row>
    <row r="9711" spans="2:25">
      <c r="B9711" s="217" t="s">
        <v>9880</v>
      </c>
      <c r="C9711" s="217" t="s">
        <v>5935</v>
      </c>
      <c r="D9711" s="217" t="s">
        <v>22</v>
      </c>
      <c r="E9711" s="217" t="s">
        <v>87</v>
      </c>
      <c r="F9711" s="217" t="s">
        <v>12</v>
      </c>
      <c r="G9711" s="217" t="s">
        <v>5</v>
      </c>
      <c r="H9711" s="217" t="s">
        <v>176</v>
      </c>
      <c r="I9711" s="217">
        <v>2</v>
      </c>
      <c r="J9711" s="217">
        <v>2</v>
      </c>
      <c r="K9711" s="217">
        <v>0</v>
      </c>
      <c r="L9711" s="217">
        <v>2</v>
      </c>
      <c r="M9711" s="217">
        <v>344.85302156088699</v>
      </c>
      <c r="N9711" s="217">
        <v>5.7995722089008401</v>
      </c>
      <c r="O9711" s="217">
        <v>5.7995722089008401</v>
      </c>
      <c r="P9711" s="217">
        <v>0</v>
      </c>
      <c r="Q9711" s="217">
        <v>5.7995722089008401</v>
      </c>
      <c r="R9711" s="217">
        <v>5.7995722089008401</v>
      </c>
      <c r="S9711" s="217">
        <v>0</v>
      </c>
      <c r="T9711" s="217">
        <v>5.7995722089008401</v>
      </c>
      <c r="U9711" s="217">
        <v>5.7995722089008401</v>
      </c>
      <c r="V9711" s="217">
        <v>0</v>
      </c>
      <c r="W9711" s="217">
        <v>5.7995722089008401</v>
      </c>
      <c r="X9711" s="217">
        <v>5.7995722089008401</v>
      </c>
      <c r="Y9711" s="217">
        <v>0</v>
      </c>
    </row>
    <row r="9712" spans="2:25">
      <c r="B9712" s="217" t="s">
        <v>9881</v>
      </c>
      <c r="C9712" s="217" t="s">
        <v>5935</v>
      </c>
      <c r="D9712" s="217" t="s">
        <v>22</v>
      </c>
      <c r="E9712" s="217" t="s">
        <v>87</v>
      </c>
      <c r="F9712" s="217" t="s">
        <v>12</v>
      </c>
      <c r="G9712" s="217" t="s">
        <v>5</v>
      </c>
      <c r="H9712" s="217" t="s">
        <v>178</v>
      </c>
      <c r="I9712" s="217">
        <v>9</v>
      </c>
      <c r="J9712" s="217">
        <v>8</v>
      </c>
      <c r="K9712" s="217">
        <v>1</v>
      </c>
      <c r="L9712" s="217">
        <v>32</v>
      </c>
      <c r="M9712" s="217">
        <v>904.79714546006699</v>
      </c>
      <c r="N9712" s="217">
        <v>9.9469809837029501</v>
      </c>
      <c r="O9712" s="217">
        <v>8.8417608744026293</v>
      </c>
      <c r="P9712" s="217">
        <v>1.10522010930033</v>
      </c>
      <c r="Q9712" s="217">
        <v>9.9469809837029501</v>
      </c>
      <c r="R9712" s="217">
        <v>8.8417608744026293</v>
      </c>
      <c r="S9712" s="217">
        <v>1.10522010930033</v>
      </c>
      <c r="T9712" s="217">
        <v>9.9469809837029501</v>
      </c>
      <c r="U9712" s="217">
        <v>8.8417608744026293</v>
      </c>
      <c r="V9712" s="217">
        <v>1.10522010930033</v>
      </c>
      <c r="W9712" s="217">
        <v>9.9469809837029501</v>
      </c>
      <c r="X9712" s="217">
        <v>8.8417608744026293</v>
      </c>
      <c r="Y9712" s="217">
        <v>1.10522010930033</v>
      </c>
    </row>
    <row r="9713" spans="2:25">
      <c r="B9713" s="217" t="s">
        <v>9882</v>
      </c>
      <c r="C9713" s="217" t="s">
        <v>5935</v>
      </c>
      <c r="D9713" s="217" t="s">
        <v>22</v>
      </c>
      <c r="E9713" s="217" t="s">
        <v>87</v>
      </c>
      <c r="F9713" s="217" t="s">
        <v>12</v>
      </c>
      <c r="G9713" s="217" t="s">
        <v>5</v>
      </c>
      <c r="H9713" s="217" t="s">
        <v>5</v>
      </c>
      <c r="I9713" s="217">
        <v>16</v>
      </c>
      <c r="J9713" s="217">
        <v>15</v>
      </c>
      <c r="K9713" s="217">
        <v>1</v>
      </c>
      <c r="L9713" s="217">
        <v>41</v>
      </c>
      <c r="M9713" s="217">
        <v>1660</v>
      </c>
      <c r="N9713" s="217">
        <v>9.6385542168674707</v>
      </c>
      <c r="O9713" s="217">
        <v>9.0361445783132499</v>
      </c>
      <c r="P9713" s="217">
        <v>0.60240963855421703</v>
      </c>
      <c r="Q9713" s="217">
        <v>9.6385542168674707</v>
      </c>
      <c r="R9713" s="217">
        <v>9.0361445783132499</v>
      </c>
      <c r="S9713" s="217">
        <v>0.60240963855421703</v>
      </c>
      <c r="T9713" s="217">
        <v>9.6385542168674707</v>
      </c>
      <c r="U9713" s="217">
        <v>9.0361445783132499</v>
      </c>
      <c r="V9713" s="217">
        <v>0.60240963855421703</v>
      </c>
      <c r="W9713" s="217">
        <v>9.6385542168674707</v>
      </c>
      <c r="X9713" s="217">
        <v>9.0361445783132499</v>
      </c>
      <c r="Y9713" s="217">
        <v>0.60240963855421703</v>
      </c>
    </row>
    <row r="9714" spans="2:25">
      <c r="B9714" s="217" t="s">
        <v>9883</v>
      </c>
      <c r="C9714" s="217" t="s">
        <v>5935</v>
      </c>
      <c r="D9714" s="217" t="s">
        <v>22</v>
      </c>
      <c r="E9714" s="217" t="s">
        <v>87</v>
      </c>
      <c r="F9714" s="217" t="s">
        <v>9</v>
      </c>
      <c r="G9714" s="217" t="s">
        <v>5</v>
      </c>
      <c r="H9714" s="217" t="s">
        <v>170</v>
      </c>
      <c r="I9714" s="217">
        <v>1</v>
      </c>
      <c r="J9714" s="217">
        <v>1</v>
      </c>
      <c r="K9714" s="217">
        <v>0</v>
      </c>
      <c r="L9714" s="217">
        <v>1</v>
      </c>
      <c r="M9714" s="217">
        <v>121.182534001432</v>
      </c>
      <c r="N9714" s="217">
        <v>8.2520142712000606</v>
      </c>
      <c r="O9714" s="217">
        <v>8.2520142712000606</v>
      </c>
      <c r="P9714" s="217">
        <v>0</v>
      </c>
      <c r="Q9714" s="217">
        <v>8.2520142712000606</v>
      </c>
      <c r="R9714" s="217">
        <v>8.2520142712000606</v>
      </c>
      <c r="S9714" s="217">
        <v>0</v>
      </c>
      <c r="T9714" s="217">
        <v>8.2520142712000606</v>
      </c>
      <c r="U9714" s="217">
        <v>8.2520142712000606</v>
      </c>
      <c r="V9714" s="217">
        <v>0</v>
      </c>
      <c r="W9714" s="217">
        <v>8.2520142712000606</v>
      </c>
      <c r="X9714" s="217">
        <v>8.2520142712000606</v>
      </c>
      <c r="Y9714" s="217">
        <v>0</v>
      </c>
    </row>
    <row r="9715" spans="2:25">
      <c r="B9715" s="217" t="s">
        <v>9884</v>
      </c>
      <c r="C9715" s="217" t="s">
        <v>5935</v>
      </c>
      <c r="D9715" s="217" t="s">
        <v>22</v>
      </c>
      <c r="E9715" s="217" t="s">
        <v>87</v>
      </c>
      <c r="F9715" s="217" t="s">
        <v>9</v>
      </c>
      <c r="G9715" s="217" t="s">
        <v>5</v>
      </c>
      <c r="H9715" s="217" t="s">
        <v>172</v>
      </c>
      <c r="I9715" s="217">
        <v>0</v>
      </c>
      <c r="J9715" s="217">
        <v>0</v>
      </c>
      <c r="K9715" s="217">
        <v>0</v>
      </c>
      <c r="L9715" s="217">
        <v>1</v>
      </c>
      <c r="M9715" s="217">
        <v>150.00143163922701</v>
      </c>
      <c r="N9715" s="217">
        <v>0</v>
      </c>
      <c r="O9715" s="217">
        <v>0</v>
      </c>
      <c r="P9715" s="217">
        <v>0</v>
      </c>
      <c r="Q9715" s="217">
        <v>0</v>
      </c>
      <c r="R9715" s="217">
        <v>0</v>
      </c>
      <c r="S9715" s="217">
        <v>0</v>
      </c>
      <c r="T9715" s="217">
        <v>0</v>
      </c>
      <c r="U9715" s="217">
        <v>0</v>
      </c>
      <c r="V9715" s="217">
        <v>0</v>
      </c>
      <c r="W9715" s="217">
        <v>0</v>
      </c>
      <c r="X9715" s="217">
        <v>0</v>
      </c>
      <c r="Y9715" s="217">
        <v>0</v>
      </c>
    </row>
    <row r="9716" spans="2:25">
      <c r="B9716" s="217" t="s">
        <v>9885</v>
      </c>
      <c r="C9716" s="217" t="s">
        <v>5935</v>
      </c>
      <c r="D9716" s="217" t="s">
        <v>22</v>
      </c>
      <c r="E9716" s="217" t="s">
        <v>87</v>
      </c>
      <c r="F9716" s="217" t="s">
        <v>9</v>
      </c>
      <c r="G9716" s="217" t="s">
        <v>5</v>
      </c>
      <c r="H9716" s="217" t="s">
        <v>174</v>
      </c>
      <c r="I9716" s="217">
        <v>0</v>
      </c>
      <c r="J9716" s="217">
        <v>0</v>
      </c>
      <c r="K9716" s="217">
        <v>0</v>
      </c>
      <c r="L9716" s="217">
        <v>7</v>
      </c>
      <c r="M9716" s="217">
        <v>222.573331742623</v>
      </c>
      <c r="N9716" s="217">
        <v>0</v>
      </c>
      <c r="O9716" s="217">
        <v>0</v>
      </c>
      <c r="P9716" s="217">
        <v>0</v>
      </c>
      <c r="Q9716" s="217">
        <v>0</v>
      </c>
      <c r="R9716" s="217">
        <v>0</v>
      </c>
      <c r="S9716" s="217">
        <v>0</v>
      </c>
      <c r="T9716" s="217">
        <v>0</v>
      </c>
      <c r="U9716" s="217">
        <v>0</v>
      </c>
      <c r="V9716" s="217">
        <v>0</v>
      </c>
      <c r="W9716" s="217">
        <v>0</v>
      </c>
      <c r="X9716" s="217">
        <v>0</v>
      </c>
      <c r="Y9716" s="217">
        <v>0</v>
      </c>
    </row>
    <row r="9717" spans="2:25">
      <c r="B9717" s="217" t="s">
        <v>9886</v>
      </c>
      <c r="C9717" s="217" t="s">
        <v>5935</v>
      </c>
      <c r="D9717" s="217" t="s">
        <v>22</v>
      </c>
      <c r="E9717" s="217" t="s">
        <v>87</v>
      </c>
      <c r="F9717" s="217" t="s">
        <v>9</v>
      </c>
      <c r="G9717" s="217" t="s">
        <v>5</v>
      </c>
      <c r="H9717" s="217" t="s">
        <v>176</v>
      </c>
      <c r="I9717" s="217">
        <v>0</v>
      </c>
      <c r="J9717" s="217">
        <v>0</v>
      </c>
      <c r="K9717" s="217">
        <v>0</v>
      </c>
      <c r="L9717" s="217">
        <v>4</v>
      </c>
      <c r="M9717" s="217">
        <v>384.52040085898398</v>
      </c>
      <c r="N9717" s="217">
        <v>0</v>
      </c>
      <c r="O9717" s="217">
        <v>0</v>
      </c>
      <c r="P9717" s="217">
        <v>0</v>
      </c>
      <c r="Q9717" s="217">
        <v>0</v>
      </c>
      <c r="R9717" s="217">
        <v>0</v>
      </c>
      <c r="S9717" s="217">
        <v>0</v>
      </c>
      <c r="T9717" s="217">
        <v>0</v>
      </c>
      <c r="U9717" s="217">
        <v>0</v>
      </c>
      <c r="V9717" s="217">
        <v>0</v>
      </c>
      <c r="W9717" s="217">
        <v>0</v>
      </c>
      <c r="X9717" s="217">
        <v>0</v>
      </c>
      <c r="Y9717" s="217">
        <v>0</v>
      </c>
    </row>
    <row r="9718" spans="2:25">
      <c r="B9718" s="217" t="s">
        <v>9887</v>
      </c>
      <c r="C9718" s="217" t="s">
        <v>5935</v>
      </c>
      <c r="D9718" s="217" t="s">
        <v>22</v>
      </c>
      <c r="E9718" s="217" t="s">
        <v>87</v>
      </c>
      <c r="F9718" s="217" t="s">
        <v>9</v>
      </c>
      <c r="G9718" s="217" t="s">
        <v>5</v>
      </c>
      <c r="H9718" s="217" t="s">
        <v>178</v>
      </c>
      <c r="I9718" s="217">
        <v>2</v>
      </c>
      <c r="J9718" s="217">
        <v>2</v>
      </c>
      <c r="K9718" s="217">
        <v>0</v>
      </c>
      <c r="L9718" s="217">
        <v>44</v>
      </c>
      <c r="M9718" s="217">
        <v>1041.7223017577301</v>
      </c>
      <c r="N9718" s="217">
        <v>1.9198974588768301</v>
      </c>
      <c r="O9718" s="217">
        <v>1.9198974588768301</v>
      </c>
      <c r="P9718" s="217">
        <v>0</v>
      </c>
      <c r="Q9718" s="217">
        <v>1.9198974588768301</v>
      </c>
      <c r="R9718" s="217">
        <v>1.9198974588768301</v>
      </c>
      <c r="S9718" s="217">
        <v>0</v>
      </c>
      <c r="T9718" s="217">
        <v>1.9198974588768301</v>
      </c>
      <c r="U9718" s="217">
        <v>1.9198974588768301</v>
      </c>
      <c r="V9718" s="217">
        <v>0</v>
      </c>
      <c r="W9718" s="217">
        <v>1.9198974588768301</v>
      </c>
      <c r="X9718" s="217">
        <v>1.9198974588768301</v>
      </c>
      <c r="Y9718" s="217">
        <v>0</v>
      </c>
    </row>
    <row r="9719" spans="2:25">
      <c r="B9719" s="217" t="s">
        <v>9888</v>
      </c>
      <c r="C9719" s="217" t="s">
        <v>5935</v>
      </c>
      <c r="D9719" s="217" t="s">
        <v>22</v>
      </c>
      <c r="E9719" s="217" t="s">
        <v>87</v>
      </c>
      <c r="F9719" s="217" t="s">
        <v>9</v>
      </c>
      <c r="G9719" s="217" t="s">
        <v>5</v>
      </c>
      <c r="H9719" s="217" t="s">
        <v>5</v>
      </c>
      <c r="I9719" s="217">
        <v>3</v>
      </c>
      <c r="J9719" s="217">
        <v>3</v>
      </c>
      <c r="K9719" s="217">
        <v>0</v>
      </c>
      <c r="L9719" s="217">
        <v>57</v>
      </c>
      <c r="M9719" s="217">
        <v>1920</v>
      </c>
      <c r="N9719" s="217">
        <v>1.5625</v>
      </c>
      <c r="O9719" s="217">
        <v>1.5625</v>
      </c>
      <c r="P9719" s="217">
        <v>0</v>
      </c>
      <c r="Q9719" s="217">
        <v>1.5625</v>
      </c>
      <c r="R9719" s="217">
        <v>1.5625</v>
      </c>
      <c r="S9719" s="217">
        <v>0</v>
      </c>
      <c r="T9719" s="217">
        <v>1.5625</v>
      </c>
      <c r="U9719" s="217">
        <v>1.5625</v>
      </c>
      <c r="V9719" s="217">
        <v>0</v>
      </c>
      <c r="W9719" s="217">
        <v>1.5625</v>
      </c>
      <c r="X9719" s="217">
        <v>1.5625</v>
      </c>
      <c r="Y9719" s="217">
        <v>0</v>
      </c>
    </row>
    <row r="9720" spans="2:25">
      <c r="B9720" s="217" t="s">
        <v>9889</v>
      </c>
      <c r="C9720" s="217" t="s">
        <v>5935</v>
      </c>
      <c r="D9720" s="217" t="s">
        <v>22</v>
      </c>
      <c r="E9720" s="217" t="s">
        <v>87</v>
      </c>
      <c r="F9720" s="217" t="s">
        <v>5</v>
      </c>
      <c r="G9720" s="217" t="s">
        <v>5</v>
      </c>
      <c r="H9720" s="217" t="s">
        <v>170</v>
      </c>
      <c r="I9720" s="217">
        <v>2</v>
      </c>
      <c r="J9720" s="217">
        <v>2</v>
      </c>
      <c r="K9720" s="217">
        <v>0</v>
      </c>
      <c r="L9720" s="217">
        <v>6</v>
      </c>
      <c r="M9720" s="217">
        <v>219.13576813444101</v>
      </c>
      <c r="N9720" s="217">
        <v>9.1267619933820594</v>
      </c>
      <c r="O9720" s="217">
        <v>9.1267619933820594</v>
      </c>
      <c r="P9720" s="217">
        <v>0</v>
      </c>
      <c r="Q9720" s="217">
        <v>9.1267619933820594</v>
      </c>
      <c r="R9720" s="217">
        <v>9.1267619933820594</v>
      </c>
      <c r="S9720" s="217">
        <v>0</v>
      </c>
      <c r="T9720" s="217">
        <v>9.1267619933820594</v>
      </c>
      <c r="U9720" s="217">
        <v>9.1267619933820594</v>
      </c>
      <c r="V9720" s="217">
        <v>0</v>
      </c>
      <c r="W9720" s="217">
        <v>9.1267619933820594</v>
      </c>
      <c r="X9720" s="217">
        <v>9.1267619933820594</v>
      </c>
      <c r="Y9720" s="217">
        <v>0</v>
      </c>
    </row>
    <row r="9721" spans="2:25">
      <c r="B9721" s="217" t="s">
        <v>9890</v>
      </c>
      <c r="C9721" s="217" t="s">
        <v>5935</v>
      </c>
      <c r="D9721" s="217" t="s">
        <v>22</v>
      </c>
      <c r="E9721" s="217" t="s">
        <v>87</v>
      </c>
      <c r="F9721" s="217" t="s">
        <v>5</v>
      </c>
      <c r="G9721" s="217" t="s">
        <v>5</v>
      </c>
      <c r="H9721" s="217" t="s">
        <v>172</v>
      </c>
      <c r="I9721" s="217">
        <v>1</v>
      </c>
      <c r="J9721" s="217">
        <v>1</v>
      </c>
      <c r="K9721" s="217">
        <v>0</v>
      </c>
      <c r="L9721" s="217">
        <v>2</v>
      </c>
      <c r="M9721" s="217">
        <v>308.79614770360598</v>
      </c>
      <c r="N9721" s="217">
        <v>3.2383823679038799</v>
      </c>
      <c r="O9721" s="217">
        <v>3.2383823679038799</v>
      </c>
      <c r="P9721" s="217">
        <v>0</v>
      </c>
      <c r="Q9721" s="217">
        <v>3.2383823679038799</v>
      </c>
      <c r="R9721" s="217">
        <v>3.2383823679038799</v>
      </c>
      <c r="S9721" s="217">
        <v>0</v>
      </c>
      <c r="T9721" s="217">
        <v>3.2383823679038799</v>
      </c>
      <c r="U9721" s="217">
        <v>3.2383823679038799</v>
      </c>
      <c r="V9721" s="217">
        <v>0</v>
      </c>
      <c r="W9721" s="217">
        <v>3.2383823679038799</v>
      </c>
      <c r="X9721" s="217">
        <v>3.2383823679038799</v>
      </c>
      <c r="Y9721" s="217">
        <v>0</v>
      </c>
    </row>
    <row r="9722" spans="2:25">
      <c r="B9722" s="217" t="s">
        <v>9891</v>
      </c>
      <c r="C9722" s="217" t="s">
        <v>5935</v>
      </c>
      <c r="D9722" s="217" t="s">
        <v>22</v>
      </c>
      <c r="E9722" s="217" t="s">
        <v>87</v>
      </c>
      <c r="F9722" s="217" t="s">
        <v>5</v>
      </c>
      <c r="G9722" s="217" t="s">
        <v>5</v>
      </c>
      <c r="H9722" s="217" t="s">
        <v>174</v>
      </c>
      <c r="I9722" s="217">
        <v>3</v>
      </c>
      <c r="J9722" s="217">
        <v>3</v>
      </c>
      <c r="K9722" s="217">
        <v>0</v>
      </c>
      <c r="L9722" s="217">
        <v>8</v>
      </c>
      <c r="M9722" s="217">
        <v>376.17521452428099</v>
      </c>
      <c r="N9722" s="217">
        <v>7.9750070822551704</v>
      </c>
      <c r="O9722" s="217">
        <v>7.9750070822551704</v>
      </c>
      <c r="P9722" s="217">
        <v>0</v>
      </c>
      <c r="Q9722" s="217">
        <v>7.9750070822551704</v>
      </c>
      <c r="R9722" s="217">
        <v>7.9750070822551704</v>
      </c>
      <c r="S9722" s="217">
        <v>0</v>
      </c>
      <c r="T9722" s="217">
        <v>7.9750070822551704</v>
      </c>
      <c r="U9722" s="217">
        <v>7.9750070822551704</v>
      </c>
      <c r="V9722" s="217">
        <v>0</v>
      </c>
      <c r="W9722" s="217">
        <v>7.9750070822551704</v>
      </c>
      <c r="X9722" s="217">
        <v>7.9750070822551704</v>
      </c>
      <c r="Y9722" s="217">
        <v>0</v>
      </c>
    </row>
    <row r="9723" spans="2:25">
      <c r="B9723" s="217" t="s">
        <v>9892</v>
      </c>
      <c r="C9723" s="217" t="s">
        <v>5935</v>
      </c>
      <c r="D9723" s="217" t="s">
        <v>22</v>
      </c>
      <c r="E9723" s="217" t="s">
        <v>87</v>
      </c>
      <c r="F9723" s="217" t="s">
        <v>5</v>
      </c>
      <c r="G9723" s="217" t="s">
        <v>5</v>
      </c>
      <c r="H9723" s="217" t="s">
        <v>176</v>
      </c>
      <c r="I9723" s="217">
        <v>2</v>
      </c>
      <c r="J9723" s="217">
        <v>2</v>
      </c>
      <c r="K9723" s="217">
        <v>0</v>
      </c>
      <c r="L9723" s="217">
        <v>6</v>
      </c>
      <c r="M9723" s="217">
        <v>729.37342241987005</v>
      </c>
      <c r="N9723" s="217">
        <v>2.7420796241306999</v>
      </c>
      <c r="O9723" s="217">
        <v>2.7420796241306999</v>
      </c>
      <c r="P9723" s="217">
        <v>0</v>
      </c>
      <c r="Q9723" s="217">
        <v>2.7420796241306999</v>
      </c>
      <c r="R9723" s="217">
        <v>2.7420796241306999</v>
      </c>
      <c r="S9723" s="217">
        <v>0</v>
      </c>
      <c r="T9723" s="217">
        <v>2.7420796241306999</v>
      </c>
      <c r="U9723" s="217">
        <v>2.7420796241306999</v>
      </c>
      <c r="V9723" s="217">
        <v>0</v>
      </c>
      <c r="W9723" s="217">
        <v>2.7420796241306999</v>
      </c>
      <c r="X9723" s="217">
        <v>2.7420796241306999</v>
      </c>
      <c r="Y9723" s="217">
        <v>0</v>
      </c>
    </row>
    <row r="9724" spans="2:25">
      <c r="B9724" s="217" t="s">
        <v>9893</v>
      </c>
      <c r="C9724" s="217" t="s">
        <v>5935</v>
      </c>
      <c r="D9724" s="217" t="s">
        <v>22</v>
      </c>
      <c r="E9724" s="217" t="s">
        <v>87</v>
      </c>
      <c r="F9724" s="217" t="s">
        <v>5</v>
      </c>
      <c r="G9724" s="217" t="s">
        <v>5</v>
      </c>
      <c r="H9724" s="217" t="s">
        <v>178</v>
      </c>
      <c r="I9724" s="217">
        <v>11</v>
      </c>
      <c r="J9724" s="217">
        <v>10</v>
      </c>
      <c r="K9724" s="217">
        <v>1</v>
      </c>
      <c r="L9724" s="217">
        <v>76</v>
      </c>
      <c r="M9724" s="217">
        <v>1946.5194472178</v>
      </c>
      <c r="N9724" s="217">
        <v>5.6511123049515497</v>
      </c>
      <c r="O9724" s="217">
        <v>5.1373748226832197</v>
      </c>
      <c r="P9724" s="217">
        <v>0.51373748226832205</v>
      </c>
      <c r="Q9724" s="217">
        <v>5.6511123049515497</v>
      </c>
      <c r="R9724" s="217">
        <v>5.1373748226832197</v>
      </c>
      <c r="S9724" s="217">
        <v>0.51373748226832205</v>
      </c>
      <c r="T9724" s="217">
        <v>5.6511123049515497</v>
      </c>
      <c r="U9724" s="217">
        <v>5.1373748226832197</v>
      </c>
      <c r="V9724" s="217">
        <v>0.51373748226832205</v>
      </c>
      <c r="W9724" s="217">
        <v>5.6511123049515497</v>
      </c>
      <c r="X9724" s="217">
        <v>5.1373748226832197</v>
      </c>
      <c r="Y9724" s="217">
        <v>0.51373748226832205</v>
      </c>
    </row>
    <row r="9725" spans="2:25">
      <c r="B9725" s="217" t="s">
        <v>9894</v>
      </c>
      <c r="C9725" s="217" t="s">
        <v>5935</v>
      </c>
      <c r="D9725" s="217" t="s">
        <v>22</v>
      </c>
      <c r="E9725" s="217" t="s">
        <v>87</v>
      </c>
      <c r="F9725" s="217" t="s">
        <v>5</v>
      </c>
      <c r="G9725" s="217" t="s">
        <v>5</v>
      </c>
      <c r="H9725" s="217" t="s">
        <v>5</v>
      </c>
      <c r="I9725" s="217">
        <v>19</v>
      </c>
      <c r="J9725" s="217">
        <v>18</v>
      </c>
      <c r="K9725" s="217">
        <v>1</v>
      </c>
      <c r="L9725" s="217">
        <v>98</v>
      </c>
      <c r="M9725" s="217">
        <v>3580</v>
      </c>
      <c r="N9725" s="217">
        <v>5.3072625698323996</v>
      </c>
      <c r="O9725" s="217">
        <v>5.0279329608938497</v>
      </c>
      <c r="P9725" s="217">
        <v>0.27932960893854702</v>
      </c>
      <c r="Q9725" s="217">
        <v>5.3072625698323996</v>
      </c>
      <c r="R9725" s="217">
        <v>5.0279329608938497</v>
      </c>
      <c r="S9725" s="217">
        <v>0.27932960893854702</v>
      </c>
      <c r="T9725" s="217">
        <v>5.3072625698323996</v>
      </c>
      <c r="U9725" s="217">
        <v>5.0279329608938497</v>
      </c>
      <c r="V9725" s="217">
        <v>0.27932960893854702</v>
      </c>
      <c r="W9725" s="217">
        <v>5.3072625698323996</v>
      </c>
      <c r="X9725" s="217">
        <v>5.0279329608938497</v>
      </c>
      <c r="Y9725" s="217">
        <v>0.27932960893854702</v>
      </c>
    </row>
    <row r="9726" spans="2:25">
      <c r="B9726" s="217" t="s">
        <v>9895</v>
      </c>
      <c r="C9726" s="217" t="s">
        <v>5935</v>
      </c>
      <c r="D9726" s="217" t="s">
        <v>22</v>
      </c>
      <c r="E9726" s="217" t="s">
        <v>88</v>
      </c>
      <c r="F9726" s="217" t="s">
        <v>12</v>
      </c>
      <c r="G9726" s="217" t="s">
        <v>10</v>
      </c>
      <c r="H9726" s="217" t="s">
        <v>170</v>
      </c>
      <c r="I9726" s="217">
        <v>0</v>
      </c>
      <c r="J9726" s="217">
        <v>0</v>
      </c>
      <c r="K9726" s="217">
        <v>0</v>
      </c>
      <c r="L9726" s="217">
        <v>0</v>
      </c>
      <c r="M9726" s="217">
        <v>0</v>
      </c>
    </row>
    <row r="9727" spans="2:25">
      <c r="B9727" s="217" t="s">
        <v>9896</v>
      </c>
      <c r="C9727" s="217" t="s">
        <v>5935</v>
      </c>
      <c r="D9727" s="217" t="s">
        <v>22</v>
      </c>
      <c r="E9727" s="217" t="s">
        <v>88</v>
      </c>
      <c r="F9727" s="217" t="s">
        <v>12</v>
      </c>
      <c r="G9727" s="217" t="s">
        <v>10</v>
      </c>
      <c r="H9727" s="217" t="s">
        <v>172</v>
      </c>
      <c r="I9727" s="217">
        <v>0</v>
      </c>
      <c r="J9727" s="217">
        <v>0</v>
      </c>
      <c r="K9727" s="217">
        <v>0</v>
      </c>
      <c r="L9727" s="217">
        <v>0</v>
      </c>
      <c r="M9727" s="217">
        <v>20.215053763440899</v>
      </c>
      <c r="N9727" s="217">
        <v>0</v>
      </c>
      <c r="O9727" s="217">
        <v>0</v>
      </c>
      <c r="P9727" s="217">
        <v>0</v>
      </c>
      <c r="Q9727" s="217">
        <v>0</v>
      </c>
      <c r="R9727" s="217">
        <v>0</v>
      </c>
      <c r="S9727" s="217">
        <v>0</v>
      </c>
      <c r="T9727" s="217">
        <v>0</v>
      </c>
      <c r="U9727" s="217">
        <v>0</v>
      </c>
      <c r="V9727" s="217">
        <v>0</v>
      </c>
      <c r="W9727" s="217">
        <v>0</v>
      </c>
      <c r="X9727" s="217">
        <v>0</v>
      </c>
      <c r="Y9727" s="217">
        <v>0</v>
      </c>
    </row>
    <row r="9728" spans="2:25">
      <c r="B9728" s="217" t="s">
        <v>9897</v>
      </c>
      <c r="C9728" s="217" t="s">
        <v>5935</v>
      </c>
      <c r="D9728" s="217" t="s">
        <v>22</v>
      </c>
      <c r="E9728" s="217" t="s">
        <v>88</v>
      </c>
      <c r="F9728" s="217" t="s">
        <v>12</v>
      </c>
      <c r="G9728" s="217" t="s">
        <v>10</v>
      </c>
      <c r="H9728" s="217" t="s">
        <v>174</v>
      </c>
      <c r="I9728" s="217">
        <v>1</v>
      </c>
      <c r="J9728" s="217">
        <v>1</v>
      </c>
      <c r="K9728" s="217">
        <v>0</v>
      </c>
      <c r="L9728" s="217">
        <v>1</v>
      </c>
      <c r="M9728" s="217">
        <v>70.752688172042994</v>
      </c>
      <c r="N9728" s="217">
        <v>14.133738601823699</v>
      </c>
      <c r="O9728" s="217">
        <v>14.133738601823699</v>
      </c>
      <c r="P9728" s="217">
        <v>0</v>
      </c>
      <c r="Q9728" s="217">
        <v>14.133738601823699</v>
      </c>
      <c r="R9728" s="217">
        <v>14.133738601823699</v>
      </c>
      <c r="S9728" s="217">
        <v>0</v>
      </c>
      <c r="T9728" s="217">
        <v>14.133738601823699</v>
      </c>
      <c r="U9728" s="217">
        <v>14.133738601823699</v>
      </c>
      <c r="V9728" s="217">
        <v>0</v>
      </c>
      <c r="W9728" s="217">
        <v>14.133738601823699</v>
      </c>
      <c r="X9728" s="217">
        <v>14.133738601823699</v>
      </c>
      <c r="Y9728" s="217">
        <v>0</v>
      </c>
    </row>
    <row r="9729" spans="2:25">
      <c r="B9729" s="217" t="s">
        <v>9898</v>
      </c>
      <c r="C9729" s="217" t="s">
        <v>5935</v>
      </c>
      <c r="D9729" s="217" t="s">
        <v>22</v>
      </c>
      <c r="E9729" s="217" t="s">
        <v>88</v>
      </c>
      <c r="F9729" s="217" t="s">
        <v>12</v>
      </c>
      <c r="G9729" s="217" t="s">
        <v>10</v>
      </c>
      <c r="H9729" s="217" t="s">
        <v>176</v>
      </c>
      <c r="I9729" s="217">
        <v>0</v>
      </c>
      <c r="J9729" s="217">
        <v>0</v>
      </c>
      <c r="K9729" s="217">
        <v>0</v>
      </c>
      <c r="L9729" s="217">
        <v>2</v>
      </c>
      <c r="M9729" s="217">
        <v>151.61290322580601</v>
      </c>
      <c r="N9729" s="217">
        <v>0</v>
      </c>
      <c r="O9729" s="217">
        <v>0</v>
      </c>
      <c r="P9729" s="217">
        <v>0</v>
      </c>
      <c r="Q9729" s="217">
        <v>0</v>
      </c>
      <c r="R9729" s="217">
        <v>0</v>
      </c>
      <c r="S9729" s="217">
        <v>0</v>
      </c>
      <c r="T9729" s="217">
        <v>0</v>
      </c>
      <c r="U9729" s="217">
        <v>0</v>
      </c>
      <c r="V9729" s="217">
        <v>0</v>
      </c>
      <c r="W9729" s="217">
        <v>0</v>
      </c>
      <c r="X9729" s="217">
        <v>0</v>
      </c>
      <c r="Y9729" s="217">
        <v>0</v>
      </c>
    </row>
    <row r="9730" spans="2:25">
      <c r="B9730" s="217" t="s">
        <v>9899</v>
      </c>
      <c r="C9730" s="217" t="s">
        <v>5935</v>
      </c>
      <c r="D9730" s="217" t="s">
        <v>22</v>
      </c>
      <c r="E9730" s="217" t="s">
        <v>88</v>
      </c>
      <c r="F9730" s="217" t="s">
        <v>12</v>
      </c>
      <c r="G9730" s="217" t="s">
        <v>10</v>
      </c>
      <c r="H9730" s="217" t="s">
        <v>178</v>
      </c>
      <c r="I9730" s="217">
        <v>2</v>
      </c>
      <c r="J9730" s="217">
        <v>2</v>
      </c>
      <c r="K9730" s="217">
        <v>0</v>
      </c>
      <c r="L9730" s="217">
        <v>19</v>
      </c>
      <c r="M9730" s="217">
        <v>697.41935483870998</v>
      </c>
      <c r="N9730" s="217">
        <v>2.8677150786309</v>
      </c>
      <c r="O9730" s="217">
        <v>2.8677150786309</v>
      </c>
      <c r="P9730" s="217">
        <v>0</v>
      </c>
      <c r="Q9730" s="217">
        <v>2.8677150786309</v>
      </c>
      <c r="R9730" s="217">
        <v>2.8677150786309</v>
      </c>
      <c r="S9730" s="217">
        <v>0</v>
      </c>
      <c r="T9730" s="217">
        <v>2.8677150786309</v>
      </c>
      <c r="U9730" s="217">
        <v>2.8677150786309</v>
      </c>
      <c r="V9730" s="217">
        <v>0</v>
      </c>
      <c r="W9730" s="217">
        <v>2.8677150786309</v>
      </c>
      <c r="X9730" s="217">
        <v>2.8677150786309</v>
      </c>
      <c r="Y9730" s="217">
        <v>0</v>
      </c>
    </row>
    <row r="9731" spans="2:25">
      <c r="B9731" s="217" t="s">
        <v>9900</v>
      </c>
      <c r="C9731" s="217" t="s">
        <v>5935</v>
      </c>
      <c r="D9731" s="217" t="s">
        <v>22</v>
      </c>
      <c r="E9731" s="217" t="s">
        <v>88</v>
      </c>
      <c r="F9731" s="217" t="s">
        <v>12</v>
      </c>
      <c r="G9731" s="217" t="s">
        <v>10</v>
      </c>
      <c r="H9731" s="217" t="s">
        <v>5</v>
      </c>
      <c r="I9731" s="217">
        <v>3</v>
      </c>
      <c r="J9731" s="217">
        <v>3</v>
      </c>
      <c r="K9731" s="217">
        <v>0</v>
      </c>
      <c r="L9731" s="217">
        <v>22</v>
      </c>
      <c r="M9731" s="217">
        <v>940</v>
      </c>
      <c r="N9731" s="217">
        <v>3.1914893617021298</v>
      </c>
      <c r="O9731" s="217">
        <v>3.1914893617021298</v>
      </c>
      <c r="P9731" s="217">
        <v>0</v>
      </c>
      <c r="Q9731" s="217">
        <v>3.1914893617021298</v>
      </c>
      <c r="R9731" s="217">
        <v>3.1914893617021298</v>
      </c>
      <c r="S9731" s="217">
        <v>0</v>
      </c>
      <c r="T9731" s="217">
        <v>3.1914893617021298</v>
      </c>
      <c r="U9731" s="217">
        <v>3.1914893617021298</v>
      </c>
      <c r="V9731" s="217">
        <v>0</v>
      </c>
      <c r="W9731" s="217">
        <v>3.1914893617021298</v>
      </c>
      <c r="X9731" s="217">
        <v>3.1914893617021298</v>
      </c>
      <c r="Y9731" s="217">
        <v>0</v>
      </c>
    </row>
    <row r="9732" spans="2:25">
      <c r="B9732" s="217" t="s">
        <v>9901</v>
      </c>
      <c r="C9732" s="217" t="s">
        <v>5935</v>
      </c>
      <c r="D9732" s="217" t="s">
        <v>22</v>
      </c>
      <c r="E9732" s="217" t="s">
        <v>88</v>
      </c>
      <c r="F9732" s="217" t="s">
        <v>9</v>
      </c>
      <c r="G9732" s="217" t="s">
        <v>10</v>
      </c>
      <c r="H9732" s="217" t="s">
        <v>170</v>
      </c>
      <c r="I9732" s="217">
        <v>0</v>
      </c>
      <c r="J9732" s="217">
        <v>0</v>
      </c>
      <c r="K9732" s="217">
        <v>0</v>
      </c>
      <c r="L9732" s="217">
        <v>0</v>
      </c>
      <c r="M9732" s="217">
        <v>12.413793103448301</v>
      </c>
      <c r="N9732" s="217">
        <v>0</v>
      </c>
      <c r="O9732" s="217">
        <v>0</v>
      </c>
      <c r="P9732" s="217">
        <v>0</v>
      </c>
      <c r="Q9732" s="217">
        <v>0</v>
      </c>
      <c r="R9732" s="217">
        <v>0</v>
      </c>
      <c r="S9732" s="217">
        <v>0</v>
      </c>
      <c r="T9732" s="217">
        <v>0</v>
      </c>
      <c r="U9732" s="217">
        <v>0</v>
      </c>
      <c r="V9732" s="217">
        <v>0</v>
      </c>
      <c r="W9732" s="217">
        <v>0</v>
      </c>
      <c r="X9732" s="217">
        <v>0</v>
      </c>
      <c r="Y9732" s="217">
        <v>0</v>
      </c>
    </row>
    <row r="9733" spans="2:25">
      <c r="B9733" s="217" t="s">
        <v>9902</v>
      </c>
      <c r="C9733" s="217" t="s">
        <v>5935</v>
      </c>
      <c r="D9733" s="217" t="s">
        <v>22</v>
      </c>
      <c r="E9733" s="217" t="s">
        <v>88</v>
      </c>
      <c r="F9733" s="217" t="s">
        <v>9</v>
      </c>
      <c r="G9733" s="217" t="s">
        <v>10</v>
      </c>
      <c r="H9733" s="217" t="s">
        <v>172</v>
      </c>
      <c r="I9733" s="217">
        <v>0</v>
      </c>
      <c r="J9733" s="217">
        <v>0</v>
      </c>
      <c r="K9733" s="217">
        <v>0</v>
      </c>
      <c r="L9733" s="217">
        <v>1</v>
      </c>
      <c r="M9733" s="217">
        <v>49.655172413793103</v>
      </c>
      <c r="N9733" s="217">
        <v>0</v>
      </c>
      <c r="O9733" s="217">
        <v>0</v>
      </c>
      <c r="P9733" s="217">
        <v>0</v>
      </c>
      <c r="Q9733" s="217">
        <v>0</v>
      </c>
      <c r="R9733" s="217">
        <v>0</v>
      </c>
      <c r="S9733" s="217">
        <v>0</v>
      </c>
      <c r="T9733" s="217">
        <v>0</v>
      </c>
      <c r="U9733" s="217">
        <v>0</v>
      </c>
      <c r="V9733" s="217">
        <v>0</v>
      </c>
      <c r="W9733" s="217">
        <v>0</v>
      </c>
      <c r="X9733" s="217">
        <v>0</v>
      </c>
      <c r="Y9733" s="217">
        <v>0</v>
      </c>
    </row>
    <row r="9734" spans="2:25">
      <c r="B9734" s="217" t="s">
        <v>9903</v>
      </c>
      <c r="C9734" s="217" t="s">
        <v>5935</v>
      </c>
      <c r="D9734" s="217" t="s">
        <v>22</v>
      </c>
      <c r="E9734" s="217" t="s">
        <v>88</v>
      </c>
      <c r="F9734" s="217" t="s">
        <v>9</v>
      </c>
      <c r="G9734" s="217" t="s">
        <v>10</v>
      </c>
      <c r="H9734" s="217" t="s">
        <v>174</v>
      </c>
      <c r="I9734" s="217">
        <v>0</v>
      </c>
      <c r="J9734" s="217">
        <v>0</v>
      </c>
      <c r="K9734" s="217">
        <v>0</v>
      </c>
      <c r="L9734" s="217">
        <v>2</v>
      </c>
      <c r="M9734" s="217">
        <v>86.896551724137893</v>
      </c>
      <c r="N9734" s="217">
        <v>0</v>
      </c>
      <c r="O9734" s="217">
        <v>0</v>
      </c>
      <c r="P9734" s="217">
        <v>0</v>
      </c>
      <c r="Q9734" s="217">
        <v>0</v>
      </c>
      <c r="R9734" s="217">
        <v>0</v>
      </c>
      <c r="S9734" s="217">
        <v>0</v>
      </c>
      <c r="T9734" s="217">
        <v>0</v>
      </c>
      <c r="U9734" s="217">
        <v>0</v>
      </c>
      <c r="V9734" s="217">
        <v>0</v>
      </c>
      <c r="W9734" s="217">
        <v>0</v>
      </c>
      <c r="X9734" s="217">
        <v>0</v>
      </c>
      <c r="Y9734" s="217">
        <v>0</v>
      </c>
    </row>
    <row r="9735" spans="2:25">
      <c r="B9735" s="217" t="s">
        <v>9904</v>
      </c>
      <c r="C9735" s="217" t="s">
        <v>5935</v>
      </c>
      <c r="D9735" s="217" t="s">
        <v>22</v>
      </c>
      <c r="E9735" s="217" t="s">
        <v>88</v>
      </c>
      <c r="F9735" s="217" t="s">
        <v>9</v>
      </c>
      <c r="G9735" s="217" t="s">
        <v>10</v>
      </c>
      <c r="H9735" s="217" t="s">
        <v>176</v>
      </c>
      <c r="I9735" s="217">
        <v>0</v>
      </c>
      <c r="J9735" s="217">
        <v>0</v>
      </c>
      <c r="K9735" s="217">
        <v>0</v>
      </c>
      <c r="L9735" s="217">
        <v>2</v>
      </c>
      <c r="M9735" s="217">
        <v>161.37931034482801</v>
      </c>
      <c r="N9735" s="217">
        <v>0</v>
      </c>
      <c r="O9735" s="217">
        <v>0</v>
      </c>
      <c r="P9735" s="217">
        <v>0</v>
      </c>
      <c r="Q9735" s="217">
        <v>0</v>
      </c>
      <c r="R9735" s="217">
        <v>0</v>
      </c>
      <c r="S9735" s="217">
        <v>0</v>
      </c>
      <c r="T9735" s="217">
        <v>0</v>
      </c>
      <c r="U9735" s="217">
        <v>0</v>
      </c>
      <c r="V9735" s="217">
        <v>0</v>
      </c>
      <c r="W9735" s="217">
        <v>0</v>
      </c>
      <c r="X9735" s="217">
        <v>0</v>
      </c>
      <c r="Y9735" s="217">
        <v>0</v>
      </c>
    </row>
    <row r="9736" spans="2:25">
      <c r="B9736" s="217" t="s">
        <v>9905</v>
      </c>
      <c r="C9736" s="217" t="s">
        <v>5935</v>
      </c>
      <c r="D9736" s="217" t="s">
        <v>22</v>
      </c>
      <c r="E9736" s="217" t="s">
        <v>88</v>
      </c>
      <c r="F9736" s="217" t="s">
        <v>9</v>
      </c>
      <c r="G9736" s="217" t="s">
        <v>10</v>
      </c>
      <c r="H9736" s="217" t="s">
        <v>178</v>
      </c>
      <c r="I9736" s="217">
        <v>1</v>
      </c>
      <c r="J9736" s="217">
        <v>1</v>
      </c>
      <c r="K9736" s="217">
        <v>0</v>
      </c>
      <c r="L9736" s="217">
        <v>33</v>
      </c>
      <c r="M9736" s="217">
        <v>769.65517241379303</v>
      </c>
      <c r="N9736" s="217">
        <v>1.2992831541218599</v>
      </c>
      <c r="O9736" s="217">
        <v>1.2992831541218599</v>
      </c>
      <c r="P9736" s="217">
        <v>0</v>
      </c>
      <c r="Q9736" s="217">
        <v>1.2992831541218599</v>
      </c>
      <c r="R9736" s="217">
        <v>1.2992831541218599</v>
      </c>
      <c r="S9736" s="217">
        <v>0</v>
      </c>
      <c r="T9736" s="217">
        <v>1.2992831541218599</v>
      </c>
      <c r="U9736" s="217">
        <v>1.2992831541218599</v>
      </c>
      <c r="V9736" s="217">
        <v>0</v>
      </c>
      <c r="W9736" s="217">
        <v>1.2992831541218599</v>
      </c>
      <c r="X9736" s="217">
        <v>1.2992831541218599</v>
      </c>
      <c r="Y9736" s="217">
        <v>0</v>
      </c>
    </row>
    <row r="9737" spans="2:25">
      <c r="B9737" s="217" t="s">
        <v>9906</v>
      </c>
      <c r="C9737" s="217" t="s">
        <v>5935</v>
      </c>
      <c r="D9737" s="217" t="s">
        <v>22</v>
      </c>
      <c r="E9737" s="217" t="s">
        <v>88</v>
      </c>
      <c r="F9737" s="217" t="s">
        <v>9</v>
      </c>
      <c r="G9737" s="217" t="s">
        <v>10</v>
      </c>
      <c r="H9737" s="217" t="s">
        <v>5</v>
      </c>
      <c r="I9737" s="217">
        <v>1</v>
      </c>
      <c r="J9737" s="217">
        <v>1</v>
      </c>
      <c r="K9737" s="217">
        <v>0</v>
      </c>
      <c r="L9737" s="217">
        <v>38</v>
      </c>
      <c r="M9737" s="217">
        <v>1080</v>
      </c>
      <c r="N9737" s="217">
        <v>0.92592592592592604</v>
      </c>
      <c r="O9737" s="217">
        <v>0.92592592592592604</v>
      </c>
      <c r="P9737" s="217">
        <v>0</v>
      </c>
      <c r="Q9737" s="217">
        <v>0.92592592592592604</v>
      </c>
      <c r="R9737" s="217">
        <v>0.92592592592592604</v>
      </c>
      <c r="S9737" s="217">
        <v>0</v>
      </c>
      <c r="T9737" s="217">
        <v>0.92592592592592604</v>
      </c>
      <c r="U9737" s="217">
        <v>0.92592592592592604</v>
      </c>
      <c r="V9737" s="217">
        <v>0</v>
      </c>
      <c r="W9737" s="217">
        <v>0.92592592592592604</v>
      </c>
      <c r="X9737" s="217">
        <v>0.92592592592592604</v>
      </c>
      <c r="Y9737" s="217">
        <v>0</v>
      </c>
    </row>
    <row r="9738" spans="2:25">
      <c r="B9738" s="217" t="s">
        <v>9907</v>
      </c>
      <c r="C9738" s="217" t="s">
        <v>5935</v>
      </c>
      <c r="D9738" s="217" t="s">
        <v>22</v>
      </c>
      <c r="E9738" s="217" t="s">
        <v>88</v>
      </c>
      <c r="F9738" s="217" t="s">
        <v>5</v>
      </c>
      <c r="G9738" s="217" t="s">
        <v>10</v>
      </c>
      <c r="H9738" s="217" t="s">
        <v>170</v>
      </c>
      <c r="I9738" s="217">
        <v>0</v>
      </c>
      <c r="J9738" s="217">
        <v>0</v>
      </c>
      <c r="K9738" s="217">
        <v>0</v>
      </c>
      <c r="L9738" s="217">
        <v>0</v>
      </c>
      <c r="M9738" s="217">
        <v>12.413793103448301</v>
      </c>
      <c r="N9738" s="217">
        <v>0</v>
      </c>
      <c r="O9738" s="217">
        <v>0</v>
      </c>
      <c r="P9738" s="217">
        <v>0</v>
      </c>
      <c r="Q9738" s="217">
        <v>0</v>
      </c>
      <c r="R9738" s="217">
        <v>0</v>
      </c>
      <c r="S9738" s="217">
        <v>0</v>
      </c>
      <c r="T9738" s="217">
        <v>0</v>
      </c>
      <c r="U9738" s="217">
        <v>0</v>
      </c>
      <c r="V9738" s="217">
        <v>0</v>
      </c>
      <c r="W9738" s="217">
        <v>0</v>
      </c>
      <c r="X9738" s="217">
        <v>0</v>
      </c>
      <c r="Y9738" s="217">
        <v>0</v>
      </c>
    </row>
    <row r="9739" spans="2:25">
      <c r="B9739" s="217" t="s">
        <v>9908</v>
      </c>
      <c r="C9739" s="217" t="s">
        <v>5935</v>
      </c>
      <c r="D9739" s="217" t="s">
        <v>22</v>
      </c>
      <c r="E9739" s="217" t="s">
        <v>88</v>
      </c>
      <c r="F9739" s="217" t="s">
        <v>5</v>
      </c>
      <c r="G9739" s="217" t="s">
        <v>10</v>
      </c>
      <c r="H9739" s="217" t="s">
        <v>172</v>
      </c>
      <c r="I9739" s="217">
        <v>0</v>
      </c>
      <c r="J9739" s="217">
        <v>0</v>
      </c>
      <c r="K9739" s="217">
        <v>0</v>
      </c>
      <c r="L9739" s="217">
        <v>1</v>
      </c>
      <c r="M9739" s="217">
        <v>69.870226177234002</v>
      </c>
      <c r="N9739" s="217">
        <v>0</v>
      </c>
      <c r="O9739" s="217">
        <v>0</v>
      </c>
      <c r="P9739" s="217">
        <v>0</v>
      </c>
      <c r="Q9739" s="217">
        <v>0</v>
      </c>
      <c r="R9739" s="217">
        <v>0</v>
      </c>
      <c r="S9739" s="217">
        <v>0</v>
      </c>
      <c r="T9739" s="217">
        <v>0</v>
      </c>
      <c r="U9739" s="217">
        <v>0</v>
      </c>
      <c r="V9739" s="217">
        <v>0</v>
      </c>
      <c r="W9739" s="217">
        <v>0</v>
      </c>
      <c r="X9739" s="217">
        <v>0</v>
      </c>
      <c r="Y9739" s="217">
        <v>0</v>
      </c>
    </row>
    <row r="9740" spans="2:25">
      <c r="B9740" s="217" t="s">
        <v>9909</v>
      </c>
      <c r="C9740" s="217" t="s">
        <v>5935</v>
      </c>
      <c r="D9740" s="217" t="s">
        <v>22</v>
      </c>
      <c r="E9740" s="217" t="s">
        <v>88</v>
      </c>
      <c r="F9740" s="217" t="s">
        <v>5</v>
      </c>
      <c r="G9740" s="217" t="s">
        <v>10</v>
      </c>
      <c r="H9740" s="217" t="s">
        <v>174</v>
      </c>
      <c r="I9740" s="217">
        <v>1</v>
      </c>
      <c r="J9740" s="217">
        <v>1</v>
      </c>
      <c r="K9740" s="217">
        <v>0</v>
      </c>
      <c r="L9740" s="217">
        <v>3</v>
      </c>
      <c r="M9740" s="217">
        <v>157.649239896181</v>
      </c>
      <c r="N9740" s="217">
        <v>6.3431958229455798</v>
      </c>
      <c r="O9740" s="217">
        <v>6.3431958229455798</v>
      </c>
      <c r="P9740" s="217">
        <v>0</v>
      </c>
      <c r="Q9740" s="217">
        <v>6.3431958229455798</v>
      </c>
      <c r="R9740" s="217">
        <v>6.3431958229455798</v>
      </c>
      <c r="S9740" s="217">
        <v>0</v>
      </c>
      <c r="T9740" s="217">
        <v>6.3431958229455798</v>
      </c>
      <c r="U9740" s="217">
        <v>6.3431958229455798</v>
      </c>
      <c r="V9740" s="217">
        <v>0</v>
      </c>
      <c r="W9740" s="217">
        <v>6.3431958229455798</v>
      </c>
      <c r="X9740" s="217">
        <v>6.3431958229455798</v>
      </c>
      <c r="Y9740" s="217">
        <v>0</v>
      </c>
    </row>
    <row r="9741" spans="2:25">
      <c r="B9741" s="217" t="s">
        <v>9910</v>
      </c>
      <c r="C9741" s="217" t="s">
        <v>5935</v>
      </c>
      <c r="D9741" s="217" t="s">
        <v>22</v>
      </c>
      <c r="E9741" s="217" t="s">
        <v>88</v>
      </c>
      <c r="F9741" s="217" t="s">
        <v>5</v>
      </c>
      <c r="G9741" s="217" t="s">
        <v>10</v>
      </c>
      <c r="H9741" s="217" t="s">
        <v>176</v>
      </c>
      <c r="I9741" s="217">
        <v>0</v>
      </c>
      <c r="J9741" s="217">
        <v>0</v>
      </c>
      <c r="K9741" s="217">
        <v>0</v>
      </c>
      <c r="L9741" s="217">
        <v>4</v>
      </c>
      <c r="M9741" s="217">
        <v>312.99221357063402</v>
      </c>
      <c r="N9741" s="217">
        <v>0</v>
      </c>
      <c r="O9741" s="217">
        <v>0</v>
      </c>
      <c r="P9741" s="217">
        <v>0</v>
      </c>
      <c r="Q9741" s="217">
        <v>0</v>
      </c>
      <c r="R9741" s="217">
        <v>0</v>
      </c>
      <c r="S9741" s="217">
        <v>0</v>
      </c>
      <c r="T9741" s="217">
        <v>0</v>
      </c>
      <c r="U9741" s="217">
        <v>0</v>
      </c>
      <c r="V9741" s="217">
        <v>0</v>
      </c>
      <c r="W9741" s="217">
        <v>0</v>
      </c>
      <c r="X9741" s="217">
        <v>0</v>
      </c>
      <c r="Y9741" s="217">
        <v>0</v>
      </c>
    </row>
    <row r="9742" spans="2:25">
      <c r="B9742" s="217" t="s">
        <v>9911</v>
      </c>
      <c r="C9742" s="217" t="s">
        <v>5935</v>
      </c>
      <c r="D9742" s="217" t="s">
        <v>22</v>
      </c>
      <c r="E9742" s="217" t="s">
        <v>88</v>
      </c>
      <c r="F9742" s="217" t="s">
        <v>5</v>
      </c>
      <c r="G9742" s="217" t="s">
        <v>10</v>
      </c>
      <c r="H9742" s="217" t="s">
        <v>178</v>
      </c>
      <c r="I9742" s="217">
        <v>3</v>
      </c>
      <c r="J9742" s="217">
        <v>3</v>
      </c>
      <c r="K9742" s="217">
        <v>0</v>
      </c>
      <c r="L9742" s="217">
        <v>52</v>
      </c>
      <c r="M9742" s="217">
        <v>1467.0745272525</v>
      </c>
      <c r="N9742" s="217">
        <v>2.0448858897566198</v>
      </c>
      <c r="O9742" s="217">
        <v>2.0448858897566198</v>
      </c>
      <c r="P9742" s="217">
        <v>0</v>
      </c>
      <c r="Q9742" s="217">
        <v>2.0448858897566198</v>
      </c>
      <c r="R9742" s="217">
        <v>2.0448858897566198</v>
      </c>
      <c r="S9742" s="217">
        <v>0</v>
      </c>
      <c r="T9742" s="217">
        <v>2.0448858897566198</v>
      </c>
      <c r="U9742" s="217">
        <v>2.0448858897566198</v>
      </c>
      <c r="V9742" s="217">
        <v>0</v>
      </c>
      <c r="W9742" s="217">
        <v>2.0448858897566198</v>
      </c>
      <c r="X9742" s="217">
        <v>2.0448858897566198</v>
      </c>
      <c r="Y9742" s="217">
        <v>0</v>
      </c>
    </row>
    <row r="9743" spans="2:25">
      <c r="B9743" s="217" t="s">
        <v>9912</v>
      </c>
      <c r="C9743" s="217" t="s">
        <v>5935</v>
      </c>
      <c r="D9743" s="217" t="s">
        <v>22</v>
      </c>
      <c r="E9743" s="217" t="s">
        <v>88</v>
      </c>
      <c r="F9743" s="217" t="s">
        <v>5</v>
      </c>
      <c r="G9743" s="217" t="s">
        <v>10</v>
      </c>
      <c r="H9743" s="217" t="s">
        <v>5</v>
      </c>
      <c r="I9743" s="217">
        <v>4</v>
      </c>
      <c r="J9743" s="217">
        <v>4</v>
      </c>
      <c r="K9743" s="217">
        <v>0</v>
      </c>
      <c r="L9743" s="217">
        <v>60</v>
      </c>
      <c r="M9743" s="217">
        <v>2020</v>
      </c>
      <c r="N9743" s="217">
        <v>1.98019801980198</v>
      </c>
      <c r="O9743" s="217">
        <v>1.98019801980198</v>
      </c>
      <c r="P9743" s="217">
        <v>0</v>
      </c>
      <c r="Q9743" s="217">
        <v>1.98019801980198</v>
      </c>
      <c r="R9743" s="217">
        <v>1.98019801980198</v>
      </c>
      <c r="S9743" s="217">
        <v>0</v>
      </c>
      <c r="T9743" s="217">
        <v>1.98019801980198</v>
      </c>
      <c r="U9743" s="217">
        <v>1.98019801980198</v>
      </c>
      <c r="V9743" s="217">
        <v>0</v>
      </c>
      <c r="W9743" s="217">
        <v>1.98019801980198</v>
      </c>
      <c r="X9743" s="217">
        <v>1.98019801980198</v>
      </c>
      <c r="Y9743" s="217">
        <v>0</v>
      </c>
    </row>
    <row r="9744" spans="2:25">
      <c r="B9744" s="217" t="s">
        <v>9913</v>
      </c>
      <c r="C9744" s="217" t="s">
        <v>5935</v>
      </c>
      <c r="D9744" s="217" t="s">
        <v>22</v>
      </c>
      <c r="E9744" s="217" t="s">
        <v>88</v>
      </c>
      <c r="F9744" s="217" t="s">
        <v>12</v>
      </c>
      <c r="G9744" s="217" t="s">
        <v>49</v>
      </c>
      <c r="H9744" s="217" t="s">
        <v>170</v>
      </c>
      <c r="I9744" s="217">
        <v>0</v>
      </c>
      <c r="J9744" s="217">
        <v>0</v>
      </c>
      <c r="K9744" s="217">
        <v>0</v>
      </c>
      <c r="L9744" s="217">
        <v>0</v>
      </c>
      <c r="M9744" s="217">
        <v>29.230769230769202</v>
      </c>
      <c r="N9744" s="217">
        <v>0</v>
      </c>
      <c r="O9744" s="217">
        <v>0</v>
      </c>
      <c r="P9744" s="217">
        <v>0</v>
      </c>
      <c r="Q9744" s="217">
        <v>0</v>
      </c>
      <c r="R9744" s="217">
        <v>0</v>
      </c>
      <c r="S9744" s="217">
        <v>0</v>
      </c>
      <c r="T9744" s="217">
        <v>0</v>
      </c>
      <c r="U9744" s="217">
        <v>0</v>
      </c>
      <c r="V9744" s="217">
        <v>0</v>
      </c>
      <c r="W9744" s="217">
        <v>0</v>
      </c>
      <c r="X9744" s="217">
        <v>0</v>
      </c>
      <c r="Y9744" s="217">
        <v>0</v>
      </c>
    </row>
    <row r="9745" spans="2:25">
      <c r="B9745" s="217" t="s">
        <v>9914</v>
      </c>
      <c r="C9745" s="217" t="s">
        <v>5935</v>
      </c>
      <c r="D9745" s="217" t="s">
        <v>22</v>
      </c>
      <c r="E9745" s="217" t="s">
        <v>88</v>
      </c>
      <c r="F9745" s="217" t="s">
        <v>12</v>
      </c>
      <c r="G9745" s="217" t="s">
        <v>49</v>
      </c>
      <c r="H9745" s="217" t="s">
        <v>172</v>
      </c>
      <c r="I9745" s="217">
        <v>1</v>
      </c>
      <c r="J9745" s="217">
        <v>1</v>
      </c>
      <c r="K9745" s="217">
        <v>0</v>
      </c>
      <c r="L9745" s="217">
        <v>2</v>
      </c>
      <c r="M9745" s="217">
        <v>36.538461538461497</v>
      </c>
      <c r="N9745" s="217">
        <v>27.3684210526316</v>
      </c>
      <c r="O9745" s="217">
        <v>27.3684210526316</v>
      </c>
      <c r="P9745" s="217">
        <v>0</v>
      </c>
      <c r="Q9745" s="217">
        <v>27.3684210526316</v>
      </c>
      <c r="R9745" s="217">
        <v>27.3684210526316</v>
      </c>
      <c r="S9745" s="217">
        <v>0</v>
      </c>
      <c r="T9745" s="217">
        <v>27.3684210526316</v>
      </c>
      <c r="U9745" s="217">
        <v>27.3684210526316</v>
      </c>
      <c r="V9745" s="217">
        <v>0</v>
      </c>
      <c r="W9745" s="217">
        <v>27.3684210526316</v>
      </c>
      <c r="X9745" s="217">
        <v>27.3684210526316</v>
      </c>
      <c r="Y9745" s="217">
        <v>0</v>
      </c>
    </row>
    <row r="9746" spans="2:25">
      <c r="B9746" s="217" t="s">
        <v>9915</v>
      </c>
      <c r="C9746" s="217" t="s">
        <v>5935</v>
      </c>
      <c r="D9746" s="217" t="s">
        <v>22</v>
      </c>
      <c r="E9746" s="217" t="s">
        <v>88</v>
      </c>
      <c r="F9746" s="217" t="s">
        <v>12</v>
      </c>
      <c r="G9746" s="217" t="s">
        <v>49</v>
      </c>
      <c r="H9746" s="217" t="s">
        <v>174</v>
      </c>
      <c r="I9746" s="217">
        <v>1</v>
      </c>
      <c r="J9746" s="217">
        <v>1</v>
      </c>
      <c r="K9746" s="217">
        <v>0</v>
      </c>
      <c r="L9746" s="217">
        <v>1</v>
      </c>
      <c r="M9746" s="217">
        <v>54.807692307692299</v>
      </c>
      <c r="N9746" s="217">
        <v>18.245614035087701</v>
      </c>
      <c r="O9746" s="217">
        <v>18.245614035087701</v>
      </c>
      <c r="P9746" s="217">
        <v>0</v>
      </c>
      <c r="Q9746" s="217">
        <v>18.245614035087701</v>
      </c>
      <c r="R9746" s="217">
        <v>18.245614035087701</v>
      </c>
      <c r="S9746" s="217">
        <v>0</v>
      </c>
      <c r="T9746" s="217">
        <v>18.245614035087701</v>
      </c>
      <c r="U9746" s="217">
        <v>18.245614035087701</v>
      </c>
      <c r="V9746" s="217">
        <v>0</v>
      </c>
      <c r="W9746" s="217">
        <v>18.245614035087701</v>
      </c>
      <c r="X9746" s="217">
        <v>18.245614035087701</v>
      </c>
      <c r="Y9746" s="217">
        <v>0</v>
      </c>
    </row>
    <row r="9747" spans="2:25">
      <c r="B9747" s="217" t="s">
        <v>9916</v>
      </c>
      <c r="C9747" s="217" t="s">
        <v>5935</v>
      </c>
      <c r="D9747" s="217" t="s">
        <v>22</v>
      </c>
      <c r="E9747" s="217" t="s">
        <v>88</v>
      </c>
      <c r="F9747" s="217" t="s">
        <v>12</v>
      </c>
      <c r="G9747" s="217" t="s">
        <v>49</v>
      </c>
      <c r="H9747" s="217" t="s">
        <v>176</v>
      </c>
      <c r="I9747" s="217">
        <v>0</v>
      </c>
      <c r="J9747" s="217">
        <v>0</v>
      </c>
      <c r="K9747" s="217">
        <v>0</v>
      </c>
      <c r="L9747" s="217">
        <v>1</v>
      </c>
      <c r="M9747" s="217">
        <v>76.730769230769198</v>
      </c>
      <c r="N9747" s="217">
        <v>0</v>
      </c>
      <c r="O9747" s="217">
        <v>0</v>
      </c>
      <c r="P9747" s="217">
        <v>0</v>
      </c>
      <c r="Q9747" s="217">
        <v>0</v>
      </c>
      <c r="R9747" s="217">
        <v>0</v>
      </c>
      <c r="S9747" s="217">
        <v>0</v>
      </c>
      <c r="T9747" s="217">
        <v>0</v>
      </c>
      <c r="U9747" s="217">
        <v>0</v>
      </c>
      <c r="V9747" s="217">
        <v>0</v>
      </c>
      <c r="W9747" s="217">
        <v>0</v>
      </c>
      <c r="X9747" s="217">
        <v>0</v>
      </c>
      <c r="Y9747" s="217">
        <v>0</v>
      </c>
    </row>
    <row r="9748" spans="2:25">
      <c r="B9748" s="217" t="s">
        <v>9917</v>
      </c>
      <c r="C9748" s="217" t="s">
        <v>5935</v>
      </c>
      <c r="D9748" s="217" t="s">
        <v>22</v>
      </c>
      <c r="E9748" s="217" t="s">
        <v>88</v>
      </c>
      <c r="F9748" s="217" t="s">
        <v>12</v>
      </c>
      <c r="G9748" s="217" t="s">
        <v>49</v>
      </c>
      <c r="H9748" s="217" t="s">
        <v>178</v>
      </c>
      <c r="I9748" s="217">
        <v>0</v>
      </c>
      <c r="J9748" s="217">
        <v>0</v>
      </c>
      <c r="K9748" s="217">
        <v>0</v>
      </c>
      <c r="L9748" s="217">
        <v>5</v>
      </c>
      <c r="M9748" s="217">
        <v>87.692307692307693</v>
      </c>
      <c r="N9748" s="217">
        <v>0</v>
      </c>
      <c r="O9748" s="217">
        <v>0</v>
      </c>
      <c r="P9748" s="217">
        <v>0</v>
      </c>
      <c r="Q9748" s="217">
        <v>0</v>
      </c>
      <c r="R9748" s="217">
        <v>0</v>
      </c>
      <c r="S9748" s="217">
        <v>0</v>
      </c>
      <c r="T9748" s="217">
        <v>0</v>
      </c>
      <c r="U9748" s="217">
        <v>0</v>
      </c>
      <c r="V9748" s="217">
        <v>0</v>
      </c>
      <c r="W9748" s="217">
        <v>0</v>
      </c>
      <c r="X9748" s="217">
        <v>0</v>
      </c>
      <c r="Y9748" s="217">
        <v>0</v>
      </c>
    </row>
    <row r="9749" spans="2:25">
      <c r="B9749" s="217" t="s">
        <v>9918</v>
      </c>
      <c r="C9749" s="217" t="s">
        <v>5935</v>
      </c>
      <c r="D9749" s="217" t="s">
        <v>22</v>
      </c>
      <c r="E9749" s="217" t="s">
        <v>88</v>
      </c>
      <c r="F9749" s="217" t="s">
        <v>12</v>
      </c>
      <c r="G9749" s="217" t="s">
        <v>49</v>
      </c>
      <c r="H9749" s="217" t="s">
        <v>5</v>
      </c>
      <c r="I9749" s="217">
        <v>2</v>
      </c>
      <c r="J9749" s="217">
        <v>2</v>
      </c>
      <c r="K9749" s="217">
        <v>0</v>
      </c>
      <c r="L9749" s="217">
        <v>9</v>
      </c>
      <c r="M9749" s="217">
        <v>285</v>
      </c>
      <c r="N9749" s="217">
        <v>7.0175438596491198</v>
      </c>
      <c r="O9749" s="217">
        <v>7.0175438596491198</v>
      </c>
      <c r="P9749" s="217">
        <v>0</v>
      </c>
      <c r="Q9749" s="217">
        <v>7.0175438596491198</v>
      </c>
      <c r="R9749" s="217">
        <v>7.0175438596491198</v>
      </c>
      <c r="S9749" s="217">
        <v>0</v>
      </c>
      <c r="T9749" s="217">
        <v>7.0175438596491198</v>
      </c>
      <c r="U9749" s="217">
        <v>7.0175438596491198</v>
      </c>
      <c r="V9749" s="217">
        <v>0</v>
      </c>
      <c r="W9749" s="217">
        <v>7.0175438596491198</v>
      </c>
      <c r="X9749" s="217">
        <v>7.0175438596491198</v>
      </c>
      <c r="Y9749" s="217">
        <v>0</v>
      </c>
    </row>
    <row r="9750" spans="2:25">
      <c r="B9750" s="217" t="s">
        <v>9919</v>
      </c>
      <c r="C9750" s="217" t="s">
        <v>5935</v>
      </c>
      <c r="D9750" s="217" t="s">
        <v>22</v>
      </c>
      <c r="E9750" s="217" t="s">
        <v>88</v>
      </c>
      <c r="F9750" s="217" t="s">
        <v>9</v>
      </c>
      <c r="G9750" s="217" t="s">
        <v>49</v>
      </c>
      <c r="H9750" s="217" t="s">
        <v>170</v>
      </c>
      <c r="I9750" s="217">
        <v>0</v>
      </c>
      <c r="J9750" s="217">
        <v>0</v>
      </c>
      <c r="K9750" s="217">
        <v>0</v>
      </c>
      <c r="L9750" s="217">
        <v>2</v>
      </c>
      <c r="M9750" s="217">
        <v>37.2340425531915</v>
      </c>
      <c r="N9750" s="217">
        <v>0</v>
      </c>
      <c r="O9750" s="217">
        <v>0</v>
      </c>
      <c r="P9750" s="217">
        <v>0</v>
      </c>
      <c r="Q9750" s="217">
        <v>0</v>
      </c>
      <c r="R9750" s="217">
        <v>0</v>
      </c>
      <c r="S9750" s="217">
        <v>0</v>
      </c>
      <c r="T9750" s="217">
        <v>0</v>
      </c>
      <c r="U9750" s="217">
        <v>0</v>
      </c>
      <c r="V9750" s="217">
        <v>0</v>
      </c>
      <c r="W9750" s="217">
        <v>0</v>
      </c>
      <c r="X9750" s="217">
        <v>0</v>
      </c>
      <c r="Y9750" s="217">
        <v>0</v>
      </c>
    </row>
    <row r="9751" spans="2:25">
      <c r="B9751" s="217" t="s">
        <v>9920</v>
      </c>
      <c r="C9751" s="217" t="s">
        <v>5935</v>
      </c>
      <c r="D9751" s="217" t="s">
        <v>22</v>
      </c>
      <c r="E9751" s="217" t="s">
        <v>88</v>
      </c>
      <c r="F9751" s="217" t="s">
        <v>9</v>
      </c>
      <c r="G9751" s="217" t="s">
        <v>49</v>
      </c>
      <c r="H9751" s="217" t="s">
        <v>172</v>
      </c>
      <c r="I9751" s="217">
        <v>0</v>
      </c>
      <c r="J9751" s="217">
        <v>0</v>
      </c>
      <c r="K9751" s="217">
        <v>0</v>
      </c>
      <c r="L9751" s="217">
        <v>3</v>
      </c>
      <c r="M9751" s="217">
        <v>52.127659574468098</v>
      </c>
      <c r="N9751" s="217">
        <v>0</v>
      </c>
      <c r="O9751" s="217">
        <v>0</v>
      </c>
      <c r="P9751" s="217">
        <v>0</v>
      </c>
      <c r="Q9751" s="217">
        <v>0</v>
      </c>
      <c r="R9751" s="217">
        <v>0</v>
      </c>
      <c r="S9751" s="217">
        <v>0</v>
      </c>
      <c r="T9751" s="217">
        <v>0</v>
      </c>
      <c r="U9751" s="217">
        <v>0</v>
      </c>
      <c r="V9751" s="217">
        <v>0</v>
      </c>
      <c r="W9751" s="217">
        <v>0</v>
      </c>
      <c r="X9751" s="217">
        <v>0</v>
      </c>
      <c r="Y9751" s="217">
        <v>0</v>
      </c>
    </row>
    <row r="9752" spans="2:25">
      <c r="B9752" s="217" t="s">
        <v>9921</v>
      </c>
      <c r="C9752" s="217" t="s">
        <v>5935</v>
      </c>
      <c r="D9752" s="217" t="s">
        <v>22</v>
      </c>
      <c r="E9752" s="217" t="s">
        <v>88</v>
      </c>
      <c r="F9752" s="217" t="s">
        <v>9</v>
      </c>
      <c r="G9752" s="217" t="s">
        <v>49</v>
      </c>
      <c r="H9752" s="217" t="s">
        <v>174</v>
      </c>
      <c r="I9752" s="217">
        <v>0</v>
      </c>
      <c r="J9752" s="217">
        <v>0</v>
      </c>
      <c r="K9752" s="217">
        <v>0</v>
      </c>
      <c r="L9752" s="217">
        <v>5</v>
      </c>
      <c r="M9752" s="217">
        <v>55.851063829787201</v>
      </c>
      <c r="N9752" s="217">
        <v>0</v>
      </c>
      <c r="O9752" s="217">
        <v>0</v>
      </c>
      <c r="P9752" s="217">
        <v>0</v>
      </c>
      <c r="Q9752" s="217">
        <v>0</v>
      </c>
      <c r="R9752" s="217">
        <v>0</v>
      </c>
      <c r="S9752" s="217">
        <v>0</v>
      </c>
      <c r="T9752" s="217">
        <v>0</v>
      </c>
      <c r="U9752" s="217">
        <v>0</v>
      </c>
      <c r="V9752" s="217">
        <v>0</v>
      </c>
      <c r="W9752" s="217">
        <v>0</v>
      </c>
      <c r="X9752" s="217">
        <v>0</v>
      </c>
      <c r="Y9752" s="217">
        <v>0</v>
      </c>
    </row>
    <row r="9753" spans="2:25">
      <c r="B9753" s="217" t="s">
        <v>9922</v>
      </c>
      <c r="C9753" s="217" t="s">
        <v>5935</v>
      </c>
      <c r="D9753" s="217" t="s">
        <v>22</v>
      </c>
      <c r="E9753" s="217" t="s">
        <v>88</v>
      </c>
      <c r="F9753" s="217" t="s">
        <v>9</v>
      </c>
      <c r="G9753" s="217" t="s">
        <v>49</v>
      </c>
      <c r="H9753" s="217" t="s">
        <v>176</v>
      </c>
      <c r="I9753" s="217">
        <v>0</v>
      </c>
      <c r="J9753" s="217">
        <v>0</v>
      </c>
      <c r="K9753" s="217">
        <v>0</v>
      </c>
      <c r="L9753" s="217">
        <v>2</v>
      </c>
      <c r="M9753" s="217">
        <v>93.085106382978694</v>
      </c>
      <c r="N9753" s="217">
        <v>0</v>
      </c>
      <c r="O9753" s="217">
        <v>0</v>
      </c>
      <c r="P9753" s="217">
        <v>0</v>
      </c>
      <c r="Q9753" s="217">
        <v>0</v>
      </c>
      <c r="R9753" s="217">
        <v>0</v>
      </c>
      <c r="S9753" s="217">
        <v>0</v>
      </c>
      <c r="T9753" s="217">
        <v>0</v>
      </c>
      <c r="U9753" s="217">
        <v>0</v>
      </c>
      <c r="V9753" s="217">
        <v>0</v>
      </c>
      <c r="W9753" s="217">
        <v>0</v>
      </c>
      <c r="X9753" s="217">
        <v>0</v>
      </c>
      <c r="Y9753" s="217">
        <v>0</v>
      </c>
    </row>
    <row r="9754" spans="2:25">
      <c r="B9754" s="217" t="s">
        <v>9923</v>
      </c>
      <c r="C9754" s="217" t="s">
        <v>5935</v>
      </c>
      <c r="D9754" s="217" t="s">
        <v>22</v>
      </c>
      <c r="E9754" s="217" t="s">
        <v>88</v>
      </c>
      <c r="F9754" s="217" t="s">
        <v>9</v>
      </c>
      <c r="G9754" s="217" t="s">
        <v>49</v>
      </c>
      <c r="H9754" s="217" t="s">
        <v>178</v>
      </c>
      <c r="I9754" s="217">
        <v>0</v>
      </c>
      <c r="J9754" s="217">
        <v>0</v>
      </c>
      <c r="K9754" s="217">
        <v>0</v>
      </c>
      <c r="L9754" s="217">
        <v>6</v>
      </c>
      <c r="M9754" s="217">
        <v>111.702127659574</v>
      </c>
      <c r="N9754" s="217">
        <v>0</v>
      </c>
      <c r="O9754" s="217">
        <v>0</v>
      </c>
      <c r="P9754" s="217">
        <v>0</v>
      </c>
      <c r="Q9754" s="217">
        <v>0</v>
      </c>
      <c r="R9754" s="217">
        <v>0</v>
      </c>
      <c r="S9754" s="217">
        <v>0</v>
      </c>
      <c r="T9754" s="217">
        <v>0</v>
      </c>
      <c r="U9754" s="217">
        <v>0</v>
      </c>
      <c r="V9754" s="217">
        <v>0</v>
      </c>
      <c r="W9754" s="217">
        <v>0</v>
      </c>
      <c r="X9754" s="217">
        <v>0</v>
      </c>
      <c r="Y9754" s="217">
        <v>0</v>
      </c>
    </row>
    <row r="9755" spans="2:25">
      <c r="B9755" s="217" t="s">
        <v>9924</v>
      </c>
      <c r="C9755" s="217" t="s">
        <v>5935</v>
      </c>
      <c r="D9755" s="217" t="s">
        <v>22</v>
      </c>
      <c r="E9755" s="217" t="s">
        <v>88</v>
      </c>
      <c r="F9755" s="217" t="s">
        <v>9</v>
      </c>
      <c r="G9755" s="217" t="s">
        <v>49</v>
      </c>
      <c r="H9755" s="217" t="s">
        <v>5</v>
      </c>
      <c r="I9755" s="217">
        <v>0</v>
      </c>
      <c r="J9755" s="217">
        <v>0</v>
      </c>
      <c r="K9755" s="217">
        <v>0</v>
      </c>
      <c r="L9755" s="217">
        <v>18</v>
      </c>
      <c r="M9755" s="217">
        <v>350</v>
      </c>
      <c r="N9755" s="217">
        <v>0</v>
      </c>
      <c r="O9755" s="217">
        <v>0</v>
      </c>
      <c r="P9755" s="217">
        <v>0</v>
      </c>
      <c r="Q9755" s="217">
        <v>0</v>
      </c>
      <c r="R9755" s="217">
        <v>0</v>
      </c>
      <c r="S9755" s="217">
        <v>0</v>
      </c>
      <c r="T9755" s="217">
        <v>0</v>
      </c>
      <c r="U9755" s="217">
        <v>0</v>
      </c>
      <c r="V9755" s="217">
        <v>0</v>
      </c>
      <c r="W9755" s="217">
        <v>0</v>
      </c>
      <c r="X9755" s="217">
        <v>0</v>
      </c>
      <c r="Y9755" s="217">
        <v>0</v>
      </c>
    </row>
    <row r="9756" spans="2:25">
      <c r="B9756" s="217" t="s">
        <v>9925</v>
      </c>
      <c r="C9756" s="217" t="s">
        <v>5935</v>
      </c>
      <c r="D9756" s="217" t="s">
        <v>22</v>
      </c>
      <c r="E9756" s="217" t="s">
        <v>88</v>
      </c>
      <c r="F9756" s="217" t="s">
        <v>5</v>
      </c>
      <c r="G9756" s="217" t="s">
        <v>49</v>
      </c>
      <c r="H9756" s="217" t="s">
        <v>170</v>
      </c>
      <c r="I9756" s="217">
        <v>0</v>
      </c>
      <c r="J9756" s="217">
        <v>0</v>
      </c>
      <c r="K9756" s="217">
        <v>0</v>
      </c>
      <c r="L9756" s="217">
        <v>2</v>
      </c>
      <c r="M9756" s="217">
        <v>66.464811783960698</v>
      </c>
      <c r="N9756" s="217">
        <v>0</v>
      </c>
      <c r="O9756" s="217">
        <v>0</v>
      </c>
      <c r="P9756" s="217">
        <v>0</v>
      </c>
      <c r="Q9756" s="217">
        <v>0</v>
      </c>
      <c r="R9756" s="217">
        <v>0</v>
      </c>
      <c r="S9756" s="217">
        <v>0</v>
      </c>
      <c r="T9756" s="217">
        <v>0</v>
      </c>
      <c r="U9756" s="217">
        <v>0</v>
      </c>
      <c r="V9756" s="217">
        <v>0</v>
      </c>
      <c r="W9756" s="217">
        <v>0</v>
      </c>
      <c r="X9756" s="217">
        <v>0</v>
      </c>
      <c r="Y9756" s="217">
        <v>0</v>
      </c>
    </row>
    <row r="9757" spans="2:25">
      <c r="B9757" s="217" t="s">
        <v>9926</v>
      </c>
      <c r="C9757" s="217" t="s">
        <v>5935</v>
      </c>
      <c r="D9757" s="217" t="s">
        <v>22</v>
      </c>
      <c r="E9757" s="217" t="s">
        <v>88</v>
      </c>
      <c r="F9757" s="217" t="s">
        <v>5</v>
      </c>
      <c r="G9757" s="217" t="s">
        <v>49</v>
      </c>
      <c r="H9757" s="217" t="s">
        <v>172</v>
      </c>
      <c r="I9757" s="217">
        <v>1</v>
      </c>
      <c r="J9757" s="217">
        <v>1</v>
      </c>
      <c r="K9757" s="217">
        <v>0</v>
      </c>
      <c r="L9757" s="217">
        <v>5</v>
      </c>
      <c r="M9757" s="217">
        <v>88.666121112929602</v>
      </c>
      <c r="N9757" s="217">
        <v>11.2782648823258</v>
      </c>
      <c r="O9757" s="217">
        <v>11.2782648823258</v>
      </c>
      <c r="P9757" s="217">
        <v>0</v>
      </c>
      <c r="Q9757" s="217">
        <v>11.2782648823258</v>
      </c>
      <c r="R9757" s="217">
        <v>11.2782648823258</v>
      </c>
      <c r="S9757" s="217">
        <v>0</v>
      </c>
      <c r="T9757" s="217">
        <v>11.2782648823258</v>
      </c>
      <c r="U9757" s="217">
        <v>11.2782648823258</v>
      </c>
      <c r="V9757" s="217">
        <v>0</v>
      </c>
      <c r="W9757" s="217">
        <v>11.2782648823258</v>
      </c>
      <c r="X9757" s="217">
        <v>11.2782648823258</v>
      </c>
      <c r="Y9757" s="217">
        <v>0</v>
      </c>
    </row>
    <row r="9758" spans="2:25">
      <c r="B9758" s="217" t="s">
        <v>9927</v>
      </c>
      <c r="C9758" s="217" t="s">
        <v>5935</v>
      </c>
      <c r="D9758" s="217" t="s">
        <v>22</v>
      </c>
      <c r="E9758" s="217" t="s">
        <v>88</v>
      </c>
      <c r="F9758" s="217" t="s">
        <v>5</v>
      </c>
      <c r="G9758" s="217" t="s">
        <v>49</v>
      </c>
      <c r="H9758" s="217" t="s">
        <v>174</v>
      </c>
      <c r="I9758" s="217">
        <v>1</v>
      </c>
      <c r="J9758" s="217">
        <v>1</v>
      </c>
      <c r="K9758" s="217">
        <v>0</v>
      </c>
      <c r="L9758" s="217">
        <v>6</v>
      </c>
      <c r="M9758" s="217">
        <v>110.65875613748</v>
      </c>
      <c r="N9758" s="217">
        <v>9.0367905342946901</v>
      </c>
      <c r="O9758" s="217">
        <v>9.0367905342946901</v>
      </c>
      <c r="P9758" s="217">
        <v>0</v>
      </c>
      <c r="Q9758" s="217">
        <v>9.0367905342946901</v>
      </c>
      <c r="R9758" s="217">
        <v>9.0367905342946901</v>
      </c>
      <c r="S9758" s="217">
        <v>0</v>
      </c>
      <c r="T9758" s="217">
        <v>9.0367905342946901</v>
      </c>
      <c r="U9758" s="217">
        <v>9.0367905342946901</v>
      </c>
      <c r="V9758" s="217">
        <v>0</v>
      </c>
      <c r="W9758" s="217">
        <v>9.0367905342946901</v>
      </c>
      <c r="X9758" s="217">
        <v>9.0367905342946901</v>
      </c>
      <c r="Y9758" s="217">
        <v>0</v>
      </c>
    </row>
    <row r="9759" spans="2:25">
      <c r="B9759" s="217" t="s">
        <v>9928</v>
      </c>
      <c r="C9759" s="217" t="s">
        <v>5935</v>
      </c>
      <c r="D9759" s="217" t="s">
        <v>22</v>
      </c>
      <c r="E9759" s="217" t="s">
        <v>88</v>
      </c>
      <c r="F9759" s="217" t="s">
        <v>5</v>
      </c>
      <c r="G9759" s="217" t="s">
        <v>49</v>
      </c>
      <c r="H9759" s="217" t="s">
        <v>176</v>
      </c>
      <c r="I9759" s="217">
        <v>0</v>
      </c>
      <c r="J9759" s="217">
        <v>0</v>
      </c>
      <c r="K9759" s="217">
        <v>0</v>
      </c>
      <c r="L9759" s="217">
        <v>3</v>
      </c>
      <c r="M9759" s="217">
        <v>169.81587561374801</v>
      </c>
      <c r="N9759" s="217">
        <v>0</v>
      </c>
      <c r="O9759" s="217">
        <v>0</v>
      </c>
      <c r="P9759" s="217">
        <v>0</v>
      </c>
      <c r="Q9759" s="217">
        <v>0</v>
      </c>
      <c r="R9759" s="217">
        <v>0</v>
      </c>
      <c r="S9759" s="217">
        <v>0</v>
      </c>
      <c r="T9759" s="217">
        <v>0</v>
      </c>
      <c r="U9759" s="217">
        <v>0</v>
      </c>
      <c r="V9759" s="217">
        <v>0</v>
      </c>
      <c r="W9759" s="217">
        <v>0</v>
      </c>
      <c r="X9759" s="217">
        <v>0</v>
      </c>
      <c r="Y9759" s="217">
        <v>0</v>
      </c>
    </row>
    <row r="9760" spans="2:25">
      <c r="B9760" s="217" t="s">
        <v>9929</v>
      </c>
      <c r="C9760" s="217" t="s">
        <v>5935</v>
      </c>
      <c r="D9760" s="217" t="s">
        <v>22</v>
      </c>
      <c r="E9760" s="217" t="s">
        <v>88</v>
      </c>
      <c r="F9760" s="217" t="s">
        <v>5</v>
      </c>
      <c r="G9760" s="217" t="s">
        <v>49</v>
      </c>
      <c r="H9760" s="217" t="s">
        <v>178</v>
      </c>
      <c r="I9760" s="217">
        <v>0</v>
      </c>
      <c r="J9760" s="217">
        <v>0</v>
      </c>
      <c r="K9760" s="217">
        <v>0</v>
      </c>
      <c r="L9760" s="217">
        <v>11</v>
      </c>
      <c r="M9760" s="217">
        <v>199.39443535188201</v>
      </c>
      <c r="N9760" s="217">
        <v>0</v>
      </c>
      <c r="O9760" s="217">
        <v>0</v>
      </c>
      <c r="P9760" s="217">
        <v>0</v>
      </c>
      <c r="Q9760" s="217">
        <v>0</v>
      </c>
      <c r="R9760" s="217">
        <v>0</v>
      </c>
      <c r="S9760" s="217">
        <v>0</v>
      </c>
      <c r="T9760" s="217">
        <v>0</v>
      </c>
      <c r="U9760" s="217">
        <v>0</v>
      </c>
      <c r="V9760" s="217">
        <v>0</v>
      </c>
      <c r="W9760" s="217">
        <v>0</v>
      </c>
      <c r="X9760" s="217">
        <v>0</v>
      </c>
      <c r="Y9760" s="217">
        <v>0</v>
      </c>
    </row>
    <row r="9761" spans="2:25">
      <c r="B9761" s="217" t="s">
        <v>9930</v>
      </c>
      <c r="C9761" s="217" t="s">
        <v>5935</v>
      </c>
      <c r="D9761" s="217" t="s">
        <v>22</v>
      </c>
      <c r="E9761" s="217" t="s">
        <v>88</v>
      </c>
      <c r="F9761" s="217" t="s">
        <v>5</v>
      </c>
      <c r="G9761" s="217" t="s">
        <v>49</v>
      </c>
      <c r="H9761" s="217" t="s">
        <v>5</v>
      </c>
      <c r="I9761" s="217">
        <v>2</v>
      </c>
      <c r="J9761" s="217">
        <v>2</v>
      </c>
      <c r="K9761" s="217">
        <v>0</v>
      </c>
      <c r="L9761" s="217">
        <v>27</v>
      </c>
      <c r="M9761" s="217">
        <v>635</v>
      </c>
      <c r="N9761" s="217">
        <v>3.1496062992125999</v>
      </c>
      <c r="O9761" s="217">
        <v>3.1496062992125999</v>
      </c>
      <c r="P9761" s="217">
        <v>0</v>
      </c>
      <c r="Q9761" s="217">
        <v>3.1496062992125999</v>
      </c>
      <c r="R9761" s="217">
        <v>3.1496062992125999</v>
      </c>
      <c r="S9761" s="217">
        <v>0</v>
      </c>
      <c r="T9761" s="217">
        <v>3.1496062992125999</v>
      </c>
      <c r="U9761" s="217">
        <v>3.1496062992125999</v>
      </c>
      <c r="V9761" s="217">
        <v>0</v>
      </c>
      <c r="W9761" s="217">
        <v>3.1496062992125999</v>
      </c>
      <c r="X9761" s="217">
        <v>3.1496062992125999</v>
      </c>
      <c r="Y9761" s="217">
        <v>0</v>
      </c>
    </row>
    <row r="9762" spans="2:25">
      <c r="B9762" s="217" t="s">
        <v>9931</v>
      </c>
      <c r="C9762" s="217" t="s">
        <v>5935</v>
      </c>
      <c r="D9762" s="217" t="s">
        <v>22</v>
      </c>
      <c r="E9762" s="217" t="s">
        <v>88</v>
      </c>
      <c r="F9762" s="217" t="s">
        <v>12</v>
      </c>
      <c r="G9762" s="217" t="s">
        <v>13</v>
      </c>
      <c r="H9762" s="217" t="s">
        <v>170</v>
      </c>
      <c r="I9762" s="217">
        <v>0</v>
      </c>
      <c r="J9762" s="217">
        <v>0</v>
      </c>
      <c r="K9762" s="217">
        <v>0</v>
      </c>
      <c r="L9762" s="217">
        <v>0</v>
      </c>
      <c r="M9762" s="217">
        <v>0</v>
      </c>
    </row>
    <row r="9763" spans="2:25">
      <c r="B9763" s="217" t="s">
        <v>9932</v>
      </c>
      <c r="C9763" s="217" t="s">
        <v>5935</v>
      </c>
      <c r="D9763" s="217" t="s">
        <v>22</v>
      </c>
      <c r="E9763" s="217" t="s">
        <v>88</v>
      </c>
      <c r="F9763" s="217" t="s">
        <v>12</v>
      </c>
      <c r="G9763" s="217" t="s">
        <v>13</v>
      </c>
      <c r="H9763" s="217" t="s">
        <v>172</v>
      </c>
      <c r="I9763" s="217">
        <v>0</v>
      </c>
      <c r="J9763" s="217">
        <v>0</v>
      </c>
      <c r="K9763" s="217">
        <v>0</v>
      </c>
      <c r="L9763" s="217">
        <v>0</v>
      </c>
      <c r="M9763" s="217">
        <v>0</v>
      </c>
    </row>
    <row r="9764" spans="2:25">
      <c r="B9764" s="217" t="s">
        <v>9933</v>
      </c>
      <c r="C9764" s="217" t="s">
        <v>5935</v>
      </c>
      <c r="D9764" s="217" t="s">
        <v>22</v>
      </c>
      <c r="E9764" s="217" t="s">
        <v>88</v>
      </c>
      <c r="F9764" s="217" t="s">
        <v>12</v>
      </c>
      <c r="G9764" s="217" t="s">
        <v>13</v>
      </c>
      <c r="H9764" s="217" t="s">
        <v>174</v>
      </c>
      <c r="I9764" s="217">
        <v>0</v>
      </c>
      <c r="J9764" s="217">
        <v>0</v>
      </c>
      <c r="K9764" s="217">
        <v>0</v>
      </c>
      <c r="L9764" s="217">
        <v>0</v>
      </c>
      <c r="M9764" s="217">
        <v>0</v>
      </c>
    </row>
    <row r="9765" spans="2:25">
      <c r="B9765" s="217" t="s">
        <v>9934</v>
      </c>
      <c r="C9765" s="217" t="s">
        <v>5935</v>
      </c>
      <c r="D9765" s="217" t="s">
        <v>22</v>
      </c>
      <c r="E9765" s="217" t="s">
        <v>88</v>
      </c>
      <c r="F9765" s="217" t="s">
        <v>12</v>
      </c>
      <c r="G9765" s="217" t="s">
        <v>13</v>
      </c>
      <c r="H9765" s="217" t="s">
        <v>176</v>
      </c>
      <c r="I9765" s="217">
        <v>0</v>
      </c>
      <c r="J9765" s="217">
        <v>0</v>
      </c>
      <c r="K9765" s="217">
        <v>0</v>
      </c>
      <c r="L9765" s="217">
        <v>0</v>
      </c>
      <c r="M9765" s="217">
        <v>0</v>
      </c>
    </row>
    <row r="9766" spans="2:25">
      <c r="B9766" s="217" t="s">
        <v>9935</v>
      </c>
      <c r="C9766" s="217" t="s">
        <v>5935</v>
      </c>
      <c r="D9766" s="217" t="s">
        <v>22</v>
      </c>
      <c r="E9766" s="217" t="s">
        <v>88</v>
      </c>
      <c r="F9766" s="217" t="s">
        <v>12</v>
      </c>
      <c r="G9766" s="217" t="s">
        <v>13</v>
      </c>
      <c r="H9766" s="217" t="s">
        <v>178</v>
      </c>
      <c r="I9766" s="217">
        <v>0</v>
      </c>
      <c r="J9766" s="217">
        <v>0</v>
      </c>
      <c r="K9766" s="217">
        <v>0</v>
      </c>
      <c r="L9766" s="217">
        <v>1</v>
      </c>
      <c r="M9766" s="217">
        <v>45</v>
      </c>
      <c r="N9766" s="217">
        <v>0</v>
      </c>
      <c r="O9766" s="217">
        <v>0</v>
      </c>
      <c r="P9766" s="217">
        <v>0</v>
      </c>
      <c r="Q9766" s="217">
        <v>0</v>
      </c>
      <c r="R9766" s="217">
        <v>0</v>
      </c>
      <c r="S9766" s="217">
        <v>0</v>
      </c>
      <c r="T9766" s="217">
        <v>0</v>
      </c>
      <c r="U9766" s="217">
        <v>0</v>
      </c>
      <c r="V9766" s="217">
        <v>0</v>
      </c>
      <c r="W9766" s="217">
        <v>0</v>
      </c>
      <c r="X9766" s="217">
        <v>0</v>
      </c>
      <c r="Y9766" s="217">
        <v>0</v>
      </c>
    </row>
    <row r="9767" spans="2:25">
      <c r="B9767" s="217" t="s">
        <v>9936</v>
      </c>
      <c r="C9767" s="217" t="s">
        <v>5935</v>
      </c>
      <c r="D9767" s="217" t="s">
        <v>22</v>
      </c>
      <c r="E9767" s="217" t="s">
        <v>88</v>
      </c>
      <c r="F9767" s="217" t="s">
        <v>12</v>
      </c>
      <c r="G9767" s="217" t="s">
        <v>13</v>
      </c>
      <c r="H9767" s="217" t="s">
        <v>5</v>
      </c>
      <c r="I9767" s="217">
        <v>0</v>
      </c>
      <c r="J9767" s="217">
        <v>0</v>
      </c>
      <c r="K9767" s="217">
        <v>0</v>
      </c>
      <c r="L9767" s="217">
        <v>1</v>
      </c>
      <c r="M9767" s="217">
        <v>45</v>
      </c>
      <c r="N9767" s="217">
        <v>0</v>
      </c>
      <c r="O9767" s="217">
        <v>0</v>
      </c>
      <c r="P9767" s="217">
        <v>0</v>
      </c>
      <c r="Q9767" s="217">
        <v>0</v>
      </c>
      <c r="R9767" s="217">
        <v>0</v>
      </c>
      <c r="S9767" s="217">
        <v>0</v>
      </c>
      <c r="T9767" s="217">
        <v>0</v>
      </c>
      <c r="U9767" s="217">
        <v>0</v>
      </c>
      <c r="V9767" s="217">
        <v>0</v>
      </c>
      <c r="W9767" s="217">
        <v>0</v>
      </c>
      <c r="X9767" s="217">
        <v>0</v>
      </c>
      <c r="Y9767" s="217">
        <v>0</v>
      </c>
    </row>
    <row r="9768" spans="2:25">
      <c r="B9768" s="217" t="s">
        <v>9937</v>
      </c>
      <c r="C9768" s="217" t="s">
        <v>5935</v>
      </c>
      <c r="D9768" s="217" t="s">
        <v>22</v>
      </c>
      <c r="E9768" s="217" t="s">
        <v>88</v>
      </c>
      <c r="F9768" s="217" t="s">
        <v>9</v>
      </c>
      <c r="G9768" s="217" t="s">
        <v>13</v>
      </c>
      <c r="H9768" s="217" t="s">
        <v>170</v>
      </c>
      <c r="I9768" s="217">
        <v>0</v>
      </c>
      <c r="J9768" s="217">
        <v>0</v>
      </c>
      <c r="K9768" s="217">
        <v>0</v>
      </c>
      <c r="L9768" s="217">
        <v>0</v>
      </c>
      <c r="M9768" s="217">
        <v>0</v>
      </c>
    </row>
    <row r="9769" spans="2:25">
      <c r="B9769" s="217" t="s">
        <v>9938</v>
      </c>
      <c r="C9769" s="217" t="s">
        <v>5935</v>
      </c>
      <c r="D9769" s="217" t="s">
        <v>22</v>
      </c>
      <c r="E9769" s="217" t="s">
        <v>88</v>
      </c>
      <c r="F9769" s="217" t="s">
        <v>9</v>
      </c>
      <c r="G9769" s="217" t="s">
        <v>13</v>
      </c>
      <c r="H9769" s="217" t="s">
        <v>172</v>
      </c>
      <c r="I9769" s="217">
        <v>0</v>
      </c>
      <c r="J9769" s="217">
        <v>0</v>
      </c>
      <c r="K9769" s="217">
        <v>0</v>
      </c>
      <c r="L9769" s="217">
        <v>0</v>
      </c>
      <c r="M9769" s="217">
        <v>0</v>
      </c>
    </row>
    <row r="9770" spans="2:25">
      <c r="B9770" s="217" t="s">
        <v>9939</v>
      </c>
      <c r="C9770" s="217" t="s">
        <v>5935</v>
      </c>
      <c r="D9770" s="217" t="s">
        <v>22</v>
      </c>
      <c r="E9770" s="217" t="s">
        <v>88</v>
      </c>
      <c r="F9770" s="217" t="s">
        <v>9</v>
      </c>
      <c r="G9770" s="217" t="s">
        <v>13</v>
      </c>
      <c r="H9770" s="217" t="s">
        <v>174</v>
      </c>
      <c r="I9770" s="217">
        <v>0</v>
      </c>
      <c r="J9770" s="217">
        <v>0</v>
      </c>
      <c r="K9770" s="217">
        <v>0</v>
      </c>
      <c r="L9770" s="217">
        <v>0</v>
      </c>
      <c r="M9770" s="217">
        <v>0</v>
      </c>
    </row>
    <row r="9771" spans="2:25">
      <c r="B9771" s="217" t="s">
        <v>9940</v>
      </c>
      <c r="C9771" s="217" t="s">
        <v>5935</v>
      </c>
      <c r="D9771" s="217" t="s">
        <v>22</v>
      </c>
      <c r="E9771" s="217" t="s">
        <v>88</v>
      </c>
      <c r="F9771" s="217" t="s">
        <v>9</v>
      </c>
      <c r="G9771" s="217" t="s">
        <v>13</v>
      </c>
      <c r="H9771" s="217" t="s">
        <v>176</v>
      </c>
      <c r="I9771" s="217">
        <v>0</v>
      </c>
      <c r="J9771" s="217">
        <v>0</v>
      </c>
      <c r="K9771" s="217">
        <v>0</v>
      </c>
      <c r="L9771" s="217">
        <v>0</v>
      </c>
      <c r="M9771" s="217">
        <v>7.1428571428571397</v>
      </c>
      <c r="N9771" s="217">
        <v>0</v>
      </c>
      <c r="O9771" s="217">
        <v>0</v>
      </c>
      <c r="P9771" s="217">
        <v>0</v>
      </c>
      <c r="Q9771" s="217">
        <v>0</v>
      </c>
      <c r="R9771" s="217">
        <v>0</v>
      </c>
      <c r="S9771" s="217">
        <v>0</v>
      </c>
      <c r="T9771" s="217">
        <v>0</v>
      </c>
      <c r="U9771" s="217">
        <v>0</v>
      </c>
      <c r="V9771" s="217">
        <v>0</v>
      </c>
      <c r="W9771" s="217">
        <v>0</v>
      </c>
      <c r="X9771" s="217">
        <v>0</v>
      </c>
      <c r="Y9771" s="217">
        <v>0</v>
      </c>
    </row>
    <row r="9772" spans="2:25">
      <c r="B9772" s="217" t="s">
        <v>9941</v>
      </c>
      <c r="C9772" s="217" t="s">
        <v>5935</v>
      </c>
      <c r="D9772" s="217" t="s">
        <v>22</v>
      </c>
      <c r="E9772" s="217" t="s">
        <v>88</v>
      </c>
      <c r="F9772" s="217" t="s">
        <v>9</v>
      </c>
      <c r="G9772" s="217" t="s">
        <v>13</v>
      </c>
      <c r="H9772" s="217" t="s">
        <v>178</v>
      </c>
      <c r="I9772" s="217">
        <v>0</v>
      </c>
      <c r="J9772" s="217">
        <v>0</v>
      </c>
      <c r="K9772" s="217">
        <v>0</v>
      </c>
      <c r="L9772" s="217">
        <v>2</v>
      </c>
      <c r="M9772" s="217">
        <v>42.857142857142897</v>
      </c>
      <c r="N9772" s="217">
        <v>0</v>
      </c>
      <c r="O9772" s="217">
        <v>0</v>
      </c>
      <c r="P9772" s="217">
        <v>0</v>
      </c>
      <c r="Q9772" s="217">
        <v>0</v>
      </c>
      <c r="R9772" s="217">
        <v>0</v>
      </c>
      <c r="S9772" s="217">
        <v>0</v>
      </c>
      <c r="T9772" s="217">
        <v>0</v>
      </c>
      <c r="U9772" s="217">
        <v>0</v>
      </c>
      <c r="V9772" s="217">
        <v>0</v>
      </c>
      <c r="W9772" s="217">
        <v>0</v>
      </c>
      <c r="X9772" s="217">
        <v>0</v>
      </c>
      <c r="Y9772" s="217">
        <v>0</v>
      </c>
    </row>
    <row r="9773" spans="2:25">
      <c r="B9773" s="217" t="s">
        <v>9942</v>
      </c>
      <c r="C9773" s="217" t="s">
        <v>5935</v>
      </c>
      <c r="D9773" s="217" t="s">
        <v>22</v>
      </c>
      <c r="E9773" s="217" t="s">
        <v>88</v>
      </c>
      <c r="F9773" s="217" t="s">
        <v>9</v>
      </c>
      <c r="G9773" s="217" t="s">
        <v>13</v>
      </c>
      <c r="H9773" s="217" t="s">
        <v>5</v>
      </c>
      <c r="I9773" s="217">
        <v>0</v>
      </c>
      <c r="J9773" s="217">
        <v>0</v>
      </c>
      <c r="K9773" s="217">
        <v>0</v>
      </c>
      <c r="L9773" s="217">
        <v>2</v>
      </c>
      <c r="M9773" s="217">
        <v>50</v>
      </c>
      <c r="N9773" s="217">
        <v>0</v>
      </c>
      <c r="O9773" s="217">
        <v>0</v>
      </c>
      <c r="P9773" s="217">
        <v>0</v>
      </c>
      <c r="Q9773" s="217">
        <v>0</v>
      </c>
      <c r="R9773" s="217">
        <v>0</v>
      </c>
      <c r="S9773" s="217">
        <v>0</v>
      </c>
      <c r="T9773" s="217">
        <v>0</v>
      </c>
      <c r="U9773" s="217">
        <v>0</v>
      </c>
      <c r="V9773" s="217">
        <v>0</v>
      </c>
      <c r="W9773" s="217">
        <v>0</v>
      </c>
      <c r="X9773" s="217">
        <v>0</v>
      </c>
      <c r="Y9773" s="217">
        <v>0</v>
      </c>
    </row>
    <row r="9774" spans="2:25">
      <c r="B9774" s="217" t="s">
        <v>9943</v>
      </c>
      <c r="C9774" s="217" t="s">
        <v>5935</v>
      </c>
      <c r="D9774" s="217" t="s">
        <v>22</v>
      </c>
      <c r="E9774" s="217" t="s">
        <v>88</v>
      </c>
      <c r="F9774" s="217" t="s">
        <v>5</v>
      </c>
      <c r="G9774" s="217" t="s">
        <v>13</v>
      </c>
      <c r="H9774" s="217" t="s">
        <v>170</v>
      </c>
      <c r="I9774" s="217">
        <v>0</v>
      </c>
      <c r="J9774" s="217">
        <v>0</v>
      </c>
      <c r="K9774" s="217">
        <v>0</v>
      </c>
      <c r="L9774" s="217">
        <v>0</v>
      </c>
      <c r="M9774" s="217">
        <v>0</v>
      </c>
    </row>
    <row r="9775" spans="2:25">
      <c r="B9775" s="217" t="s">
        <v>9944</v>
      </c>
      <c r="C9775" s="217" t="s">
        <v>5935</v>
      </c>
      <c r="D9775" s="217" t="s">
        <v>22</v>
      </c>
      <c r="E9775" s="217" t="s">
        <v>88</v>
      </c>
      <c r="F9775" s="217" t="s">
        <v>5</v>
      </c>
      <c r="G9775" s="217" t="s">
        <v>13</v>
      </c>
      <c r="H9775" s="217" t="s">
        <v>172</v>
      </c>
      <c r="I9775" s="217">
        <v>0</v>
      </c>
      <c r="J9775" s="217">
        <v>0</v>
      </c>
      <c r="K9775" s="217">
        <v>0</v>
      </c>
      <c r="L9775" s="217">
        <v>0</v>
      </c>
      <c r="M9775" s="217">
        <v>0</v>
      </c>
    </row>
    <row r="9776" spans="2:25">
      <c r="B9776" s="217" t="s">
        <v>9945</v>
      </c>
      <c r="C9776" s="217" t="s">
        <v>5935</v>
      </c>
      <c r="D9776" s="217" t="s">
        <v>22</v>
      </c>
      <c r="E9776" s="217" t="s">
        <v>88</v>
      </c>
      <c r="F9776" s="217" t="s">
        <v>5</v>
      </c>
      <c r="G9776" s="217" t="s">
        <v>13</v>
      </c>
      <c r="H9776" s="217" t="s">
        <v>174</v>
      </c>
      <c r="I9776" s="217">
        <v>0</v>
      </c>
      <c r="J9776" s="217">
        <v>0</v>
      </c>
      <c r="K9776" s="217">
        <v>0</v>
      </c>
      <c r="L9776" s="217">
        <v>0</v>
      </c>
      <c r="M9776" s="217">
        <v>0</v>
      </c>
    </row>
    <row r="9777" spans="2:25">
      <c r="B9777" s="217" t="s">
        <v>9946</v>
      </c>
      <c r="C9777" s="217" t="s">
        <v>5935</v>
      </c>
      <c r="D9777" s="217" t="s">
        <v>22</v>
      </c>
      <c r="E9777" s="217" t="s">
        <v>88</v>
      </c>
      <c r="F9777" s="217" t="s">
        <v>5</v>
      </c>
      <c r="G9777" s="217" t="s">
        <v>13</v>
      </c>
      <c r="H9777" s="217" t="s">
        <v>176</v>
      </c>
      <c r="I9777" s="217">
        <v>0</v>
      </c>
      <c r="J9777" s="217">
        <v>0</v>
      </c>
      <c r="K9777" s="217">
        <v>0</v>
      </c>
      <c r="L9777" s="217">
        <v>0</v>
      </c>
      <c r="M9777" s="217">
        <v>7.1428571428571397</v>
      </c>
      <c r="N9777" s="217">
        <v>0</v>
      </c>
      <c r="O9777" s="217">
        <v>0</v>
      </c>
      <c r="P9777" s="217">
        <v>0</v>
      </c>
      <c r="Q9777" s="217">
        <v>0</v>
      </c>
      <c r="R9777" s="217">
        <v>0</v>
      </c>
      <c r="S9777" s="217">
        <v>0</v>
      </c>
      <c r="T9777" s="217">
        <v>0</v>
      </c>
      <c r="U9777" s="217">
        <v>0</v>
      </c>
      <c r="V9777" s="217">
        <v>0</v>
      </c>
      <c r="W9777" s="217">
        <v>0</v>
      </c>
      <c r="X9777" s="217">
        <v>0</v>
      </c>
      <c r="Y9777" s="217">
        <v>0</v>
      </c>
    </row>
    <row r="9778" spans="2:25">
      <c r="B9778" s="217" t="s">
        <v>9947</v>
      </c>
      <c r="C9778" s="217" t="s">
        <v>5935</v>
      </c>
      <c r="D9778" s="217" t="s">
        <v>22</v>
      </c>
      <c r="E9778" s="217" t="s">
        <v>88</v>
      </c>
      <c r="F9778" s="217" t="s">
        <v>5</v>
      </c>
      <c r="G9778" s="217" t="s">
        <v>13</v>
      </c>
      <c r="H9778" s="217" t="s">
        <v>178</v>
      </c>
      <c r="I9778" s="217">
        <v>0</v>
      </c>
      <c r="J9778" s="217">
        <v>0</v>
      </c>
      <c r="K9778" s="217">
        <v>0</v>
      </c>
      <c r="L9778" s="217">
        <v>3</v>
      </c>
      <c r="M9778" s="217">
        <v>87.857142857142904</v>
      </c>
      <c r="N9778" s="217">
        <v>0</v>
      </c>
      <c r="O9778" s="217">
        <v>0</v>
      </c>
      <c r="P9778" s="217">
        <v>0</v>
      </c>
      <c r="Q9778" s="217">
        <v>0</v>
      </c>
      <c r="R9778" s="217">
        <v>0</v>
      </c>
      <c r="S9778" s="217">
        <v>0</v>
      </c>
      <c r="T9778" s="217">
        <v>0</v>
      </c>
      <c r="U9778" s="217">
        <v>0</v>
      </c>
      <c r="V9778" s="217">
        <v>0</v>
      </c>
      <c r="W9778" s="217">
        <v>0</v>
      </c>
      <c r="X9778" s="217">
        <v>0</v>
      </c>
      <c r="Y9778" s="217">
        <v>0</v>
      </c>
    </row>
    <row r="9779" spans="2:25">
      <c r="B9779" s="217" t="s">
        <v>9948</v>
      </c>
      <c r="C9779" s="217" t="s">
        <v>5935</v>
      </c>
      <c r="D9779" s="217" t="s">
        <v>22</v>
      </c>
      <c r="E9779" s="217" t="s">
        <v>88</v>
      </c>
      <c r="F9779" s="217" t="s">
        <v>5</v>
      </c>
      <c r="G9779" s="217" t="s">
        <v>13</v>
      </c>
      <c r="H9779" s="217" t="s">
        <v>5</v>
      </c>
      <c r="I9779" s="217">
        <v>0</v>
      </c>
      <c r="J9779" s="217">
        <v>0</v>
      </c>
      <c r="K9779" s="217">
        <v>0</v>
      </c>
      <c r="L9779" s="217">
        <v>3</v>
      </c>
      <c r="M9779" s="217">
        <v>95</v>
      </c>
      <c r="N9779" s="217">
        <v>0</v>
      </c>
      <c r="O9779" s="217">
        <v>0</v>
      </c>
      <c r="P9779" s="217">
        <v>0</v>
      </c>
      <c r="Q9779" s="217">
        <v>0</v>
      </c>
      <c r="R9779" s="217">
        <v>0</v>
      </c>
      <c r="S9779" s="217">
        <v>0</v>
      </c>
      <c r="T9779" s="217">
        <v>0</v>
      </c>
      <c r="U9779" s="217">
        <v>0</v>
      </c>
      <c r="V9779" s="217">
        <v>0</v>
      </c>
      <c r="W9779" s="217">
        <v>0</v>
      </c>
      <c r="X9779" s="217">
        <v>0</v>
      </c>
      <c r="Y9779" s="217">
        <v>0</v>
      </c>
    </row>
    <row r="9780" spans="2:25">
      <c r="B9780" s="217" t="s">
        <v>9949</v>
      </c>
      <c r="C9780" s="217" t="s">
        <v>5935</v>
      </c>
      <c r="D9780" s="217" t="s">
        <v>22</v>
      </c>
      <c r="E9780" s="217" t="s">
        <v>88</v>
      </c>
      <c r="F9780" s="217" t="s">
        <v>12</v>
      </c>
      <c r="G9780" s="217" t="s">
        <v>5</v>
      </c>
      <c r="H9780" s="217" t="s">
        <v>170</v>
      </c>
      <c r="I9780" s="217">
        <v>0</v>
      </c>
      <c r="J9780" s="217">
        <v>0</v>
      </c>
      <c r="K9780" s="217">
        <v>0</v>
      </c>
      <c r="L9780" s="217">
        <v>0</v>
      </c>
      <c r="M9780" s="217">
        <v>29.230769230769202</v>
      </c>
      <c r="N9780" s="217">
        <v>0</v>
      </c>
      <c r="O9780" s="217">
        <v>0</v>
      </c>
      <c r="P9780" s="217">
        <v>0</v>
      </c>
      <c r="Q9780" s="217">
        <v>0</v>
      </c>
      <c r="R9780" s="217">
        <v>0</v>
      </c>
      <c r="S9780" s="217">
        <v>0</v>
      </c>
      <c r="T9780" s="217">
        <v>0</v>
      </c>
      <c r="U9780" s="217">
        <v>0</v>
      </c>
      <c r="V9780" s="217">
        <v>0</v>
      </c>
      <c r="W9780" s="217">
        <v>0</v>
      </c>
      <c r="X9780" s="217">
        <v>0</v>
      </c>
      <c r="Y9780" s="217">
        <v>0</v>
      </c>
    </row>
    <row r="9781" spans="2:25">
      <c r="B9781" s="217" t="s">
        <v>9950</v>
      </c>
      <c r="C9781" s="217" t="s">
        <v>5935</v>
      </c>
      <c r="D9781" s="217" t="s">
        <v>22</v>
      </c>
      <c r="E9781" s="217" t="s">
        <v>88</v>
      </c>
      <c r="F9781" s="217" t="s">
        <v>12</v>
      </c>
      <c r="G9781" s="217" t="s">
        <v>5</v>
      </c>
      <c r="H9781" s="217" t="s">
        <v>172</v>
      </c>
      <c r="I9781" s="217">
        <v>1</v>
      </c>
      <c r="J9781" s="217">
        <v>1</v>
      </c>
      <c r="K9781" s="217">
        <v>0</v>
      </c>
      <c r="L9781" s="217">
        <v>2</v>
      </c>
      <c r="M9781" s="217">
        <v>56.753515301902397</v>
      </c>
      <c r="N9781" s="217">
        <v>17.620053924069101</v>
      </c>
      <c r="O9781" s="217">
        <v>17.620053924069101</v>
      </c>
      <c r="P9781" s="217">
        <v>0</v>
      </c>
      <c r="Q9781" s="217">
        <v>17.620053924069101</v>
      </c>
      <c r="R9781" s="217">
        <v>17.620053924069101</v>
      </c>
      <c r="S9781" s="217">
        <v>0</v>
      </c>
      <c r="T9781" s="217">
        <v>17.620053924069101</v>
      </c>
      <c r="U9781" s="217">
        <v>17.620053924069101</v>
      </c>
      <c r="V9781" s="217">
        <v>0</v>
      </c>
      <c r="W9781" s="217">
        <v>17.620053924069101</v>
      </c>
      <c r="X9781" s="217">
        <v>17.620053924069101</v>
      </c>
      <c r="Y9781" s="217">
        <v>0</v>
      </c>
    </row>
    <row r="9782" spans="2:25">
      <c r="B9782" s="217" t="s">
        <v>9951</v>
      </c>
      <c r="C9782" s="217" t="s">
        <v>5935</v>
      </c>
      <c r="D9782" s="217" t="s">
        <v>22</v>
      </c>
      <c r="E9782" s="217" t="s">
        <v>88</v>
      </c>
      <c r="F9782" s="217" t="s">
        <v>12</v>
      </c>
      <c r="G9782" s="217" t="s">
        <v>5</v>
      </c>
      <c r="H9782" s="217" t="s">
        <v>174</v>
      </c>
      <c r="I9782" s="217">
        <v>2</v>
      </c>
      <c r="J9782" s="217">
        <v>2</v>
      </c>
      <c r="K9782" s="217">
        <v>0</v>
      </c>
      <c r="L9782" s="217">
        <v>2</v>
      </c>
      <c r="M9782" s="217">
        <v>125.560380479735</v>
      </c>
      <c r="N9782" s="217">
        <v>15.928591426359899</v>
      </c>
      <c r="O9782" s="217">
        <v>15.928591426359899</v>
      </c>
      <c r="P9782" s="217">
        <v>0</v>
      </c>
      <c r="Q9782" s="217">
        <v>15.928591426359899</v>
      </c>
      <c r="R9782" s="217">
        <v>15.928591426359899</v>
      </c>
      <c r="S9782" s="217">
        <v>0</v>
      </c>
      <c r="T9782" s="217">
        <v>15.928591426359899</v>
      </c>
      <c r="U9782" s="217">
        <v>15.928591426359899</v>
      </c>
      <c r="V9782" s="217">
        <v>0</v>
      </c>
      <c r="W9782" s="217">
        <v>15.928591426359899</v>
      </c>
      <c r="X9782" s="217">
        <v>15.928591426359899</v>
      </c>
      <c r="Y9782" s="217">
        <v>0</v>
      </c>
    </row>
    <row r="9783" spans="2:25">
      <c r="B9783" s="217" t="s">
        <v>9952</v>
      </c>
      <c r="C9783" s="217" t="s">
        <v>5935</v>
      </c>
      <c r="D9783" s="217" t="s">
        <v>22</v>
      </c>
      <c r="E9783" s="217" t="s">
        <v>88</v>
      </c>
      <c r="F9783" s="217" t="s">
        <v>12</v>
      </c>
      <c r="G9783" s="217" t="s">
        <v>5</v>
      </c>
      <c r="H9783" s="217" t="s">
        <v>176</v>
      </c>
      <c r="I9783" s="217">
        <v>0</v>
      </c>
      <c r="J9783" s="217">
        <v>0</v>
      </c>
      <c r="K9783" s="217">
        <v>0</v>
      </c>
      <c r="L9783" s="217">
        <v>3</v>
      </c>
      <c r="M9783" s="217">
        <v>228.343672456576</v>
      </c>
      <c r="N9783" s="217">
        <v>0</v>
      </c>
      <c r="O9783" s="217">
        <v>0</v>
      </c>
      <c r="P9783" s="217">
        <v>0</v>
      </c>
      <c r="Q9783" s="217">
        <v>0</v>
      </c>
      <c r="R9783" s="217">
        <v>0</v>
      </c>
      <c r="S9783" s="217">
        <v>0</v>
      </c>
      <c r="T9783" s="217">
        <v>0</v>
      </c>
      <c r="U9783" s="217">
        <v>0</v>
      </c>
      <c r="V9783" s="217">
        <v>0</v>
      </c>
      <c r="W9783" s="217">
        <v>0</v>
      </c>
      <c r="X9783" s="217">
        <v>0</v>
      </c>
      <c r="Y9783" s="217">
        <v>0</v>
      </c>
    </row>
    <row r="9784" spans="2:25">
      <c r="B9784" s="217" t="s">
        <v>9953</v>
      </c>
      <c r="C9784" s="217" t="s">
        <v>5935</v>
      </c>
      <c r="D9784" s="217" t="s">
        <v>22</v>
      </c>
      <c r="E9784" s="217" t="s">
        <v>88</v>
      </c>
      <c r="F9784" s="217" t="s">
        <v>12</v>
      </c>
      <c r="G9784" s="217" t="s">
        <v>5</v>
      </c>
      <c r="H9784" s="217" t="s">
        <v>178</v>
      </c>
      <c r="I9784" s="217">
        <v>2</v>
      </c>
      <c r="J9784" s="217">
        <v>2</v>
      </c>
      <c r="K9784" s="217">
        <v>0</v>
      </c>
      <c r="L9784" s="217">
        <v>25</v>
      </c>
      <c r="M9784" s="217">
        <v>830.11166253101703</v>
      </c>
      <c r="N9784" s="217">
        <v>2.4093144215104498</v>
      </c>
      <c r="O9784" s="217">
        <v>2.4093144215104498</v>
      </c>
      <c r="P9784" s="217">
        <v>0</v>
      </c>
      <c r="Q9784" s="217">
        <v>2.4093144215104498</v>
      </c>
      <c r="R9784" s="217">
        <v>2.4093144215104498</v>
      </c>
      <c r="S9784" s="217">
        <v>0</v>
      </c>
      <c r="T9784" s="217">
        <v>2.4093144215104498</v>
      </c>
      <c r="U9784" s="217">
        <v>2.4093144215104498</v>
      </c>
      <c r="V9784" s="217">
        <v>0</v>
      </c>
      <c r="W9784" s="217">
        <v>2.4093144215104498</v>
      </c>
      <c r="X9784" s="217">
        <v>2.4093144215104498</v>
      </c>
      <c r="Y9784" s="217">
        <v>0</v>
      </c>
    </row>
    <row r="9785" spans="2:25">
      <c r="B9785" s="217" t="s">
        <v>9954</v>
      </c>
      <c r="C9785" s="217" t="s">
        <v>5935</v>
      </c>
      <c r="D9785" s="217" t="s">
        <v>22</v>
      </c>
      <c r="E9785" s="217" t="s">
        <v>88</v>
      </c>
      <c r="F9785" s="217" t="s">
        <v>12</v>
      </c>
      <c r="G9785" s="217" t="s">
        <v>5</v>
      </c>
      <c r="H9785" s="217" t="s">
        <v>5</v>
      </c>
      <c r="I9785" s="217">
        <v>5</v>
      </c>
      <c r="J9785" s="217">
        <v>5</v>
      </c>
      <c r="K9785" s="217">
        <v>0</v>
      </c>
      <c r="L9785" s="217">
        <v>32</v>
      </c>
      <c r="M9785" s="217">
        <v>1270</v>
      </c>
      <c r="N9785" s="217">
        <v>3.9370078740157499</v>
      </c>
      <c r="O9785" s="217">
        <v>3.9370078740157499</v>
      </c>
      <c r="P9785" s="217">
        <v>0</v>
      </c>
      <c r="Q9785" s="217">
        <v>3.9370078740157499</v>
      </c>
      <c r="R9785" s="217">
        <v>3.9370078740157499</v>
      </c>
      <c r="S9785" s="217">
        <v>0</v>
      </c>
      <c r="T9785" s="217">
        <v>3.9370078740157499</v>
      </c>
      <c r="U9785" s="217">
        <v>3.9370078740157499</v>
      </c>
      <c r="V9785" s="217">
        <v>0</v>
      </c>
      <c r="W9785" s="217">
        <v>3.9370078740157499</v>
      </c>
      <c r="X9785" s="217">
        <v>3.9370078740157499</v>
      </c>
      <c r="Y9785" s="217">
        <v>0</v>
      </c>
    </row>
    <row r="9786" spans="2:25">
      <c r="B9786" s="217" t="s">
        <v>9955</v>
      </c>
      <c r="C9786" s="217" t="s">
        <v>5935</v>
      </c>
      <c r="D9786" s="217" t="s">
        <v>22</v>
      </c>
      <c r="E9786" s="217" t="s">
        <v>88</v>
      </c>
      <c r="F9786" s="217" t="s">
        <v>9</v>
      </c>
      <c r="G9786" s="217" t="s">
        <v>5</v>
      </c>
      <c r="H9786" s="217" t="s">
        <v>170</v>
      </c>
      <c r="I9786" s="217">
        <v>0</v>
      </c>
      <c r="J9786" s="217">
        <v>0</v>
      </c>
      <c r="K9786" s="217">
        <v>0</v>
      </c>
      <c r="L9786" s="217">
        <v>2</v>
      </c>
      <c r="M9786" s="217">
        <v>49.647835656639799</v>
      </c>
      <c r="N9786" s="217">
        <v>0</v>
      </c>
      <c r="O9786" s="217">
        <v>0</v>
      </c>
      <c r="P9786" s="217">
        <v>0</v>
      </c>
      <c r="Q9786" s="217">
        <v>0</v>
      </c>
      <c r="R9786" s="217">
        <v>0</v>
      </c>
      <c r="S9786" s="217">
        <v>0</v>
      </c>
      <c r="T9786" s="217">
        <v>0</v>
      </c>
      <c r="U9786" s="217">
        <v>0</v>
      </c>
      <c r="V9786" s="217">
        <v>0</v>
      </c>
      <c r="W9786" s="217">
        <v>0</v>
      </c>
      <c r="X9786" s="217">
        <v>0</v>
      </c>
      <c r="Y9786" s="217">
        <v>0</v>
      </c>
    </row>
    <row r="9787" spans="2:25">
      <c r="B9787" s="217" t="s">
        <v>9956</v>
      </c>
      <c r="C9787" s="217" t="s">
        <v>5935</v>
      </c>
      <c r="D9787" s="217" t="s">
        <v>22</v>
      </c>
      <c r="E9787" s="217" t="s">
        <v>88</v>
      </c>
      <c r="F9787" s="217" t="s">
        <v>9</v>
      </c>
      <c r="G9787" s="217" t="s">
        <v>5</v>
      </c>
      <c r="H9787" s="217" t="s">
        <v>172</v>
      </c>
      <c r="I9787" s="217">
        <v>0</v>
      </c>
      <c r="J9787" s="217">
        <v>0</v>
      </c>
      <c r="K9787" s="217">
        <v>0</v>
      </c>
      <c r="L9787" s="217">
        <v>4</v>
      </c>
      <c r="M9787" s="217">
        <v>101.78283198826099</v>
      </c>
      <c r="N9787" s="217">
        <v>0</v>
      </c>
      <c r="O9787" s="217">
        <v>0</v>
      </c>
      <c r="P9787" s="217">
        <v>0</v>
      </c>
      <c r="Q9787" s="217">
        <v>0</v>
      </c>
      <c r="R9787" s="217">
        <v>0</v>
      </c>
      <c r="S9787" s="217">
        <v>0</v>
      </c>
      <c r="T9787" s="217">
        <v>0</v>
      </c>
      <c r="U9787" s="217">
        <v>0</v>
      </c>
      <c r="V9787" s="217">
        <v>0</v>
      </c>
      <c r="W9787" s="217">
        <v>0</v>
      </c>
      <c r="X9787" s="217">
        <v>0</v>
      </c>
      <c r="Y9787" s="217">
        <v>0</v>
      </c>
    </row>
    <row r="9788" spans="2:25">
      <c r="B9788" s="217" t="s">
        <v>9957</v>
      </c>
      <c r="C9788" s="217" t="s">
        <v>5935</v>
      </c>
      <c r="D9788" s="217" t="s">
        <v>22</v>
      </c>
      <c r="E9788" s="217" t="s">
        <v>88</v>
      </c>
      <c r="F9788" s="217" t="s">
        <v>9</v>
      </c>
      <c r="G9788" s="217" t="s">
        <v>5</v>
      </c>
      <c r="H9788" s="217" t="s">
        <v>174</v>
      </c>
      <c r="I9788" s="217">
        <v>0</v>
      </c>
      <c r="J9788" s="217">
        <v>0</v>
      </c>
      <c r="K9788" s="217">
        <v>0</v>
      </c>
      <c r="L9788" s="217">
        <v>7</v>
      </c>
      <c r="M9788" s="217">
        <v>142.74761555392499</v>
      </c>
      <c r="N9788" s="217">
        <v>0</v>
      </c>
      <c r="O9788" s="217">
        <v>0</v>
      </c>
      <c r="P9788" s="217">
        <v>0</v>
      </c>
      <c r="Q9788" s="217">
        <v>0</v>
      </c>
      <c r="R9788" s="217">
        <v>0</v>
      </c>
      <c r="S9788" s="217">
        <v>0</v>
      </c>
      <c r="T9788" s="217">
        <v>0</v>
      </c>
      <c r="U9788" s="217">
        <v>0</v>
      </c>
      <c r="V9788" s="217">
        <v>0</v>
      </c>
      <c r="W9788" s="217">
        <v>0</v>
      </c>
      <c r="X9788" s="217">
        <v>0</v>
      </c>
      <c r="Y9788" s="217">
        <v>0</v>
      </c>
    </row>
    <row r="9789" spans="2:25">
      <c r="B9789" s="217" t="s">
        <v>9958</v>
      </c>
      <c r="C9789" s="217" t="s">
        <v>5935</v>
      </c>
      <c r="D9789" s="217" t="s">
        <v>22</v>
      </c>
      <c r="E9789" s="217" t="s">
        <v>88</v>
      </c>
      <c r="F9789" s="217" t="s">
        <v>9</v>
      </c>
      <c r="G9789" s="217" t="s">
        <v>5</v>
      </c>
      <c r="H9789" s="217" t="s">
        <v>176</v>
      </c>
      <c r="I9789" s="217">
        <v>0</v>
      </c>
      <c r="J9789" s="217">
        <v>0</v>
      </c>
      <c r="K9789" s="217">
        <v>0</v>
      </c>
      <c r="L9789" s="217">
        <v>4</v>
      </c>
      <c r="M9789" s="217">
        <v>261.60727387066299</v>
      </c>
      <c r="N9789" s="217">
        <v>0</v>
      </c>
      <c r="O9789" s="217">
        <v>0</v>
      </c>
      <c r="P9789" s="217">
        <v>0</v>
      </c>
      <c r="Q9789" s="217">
        <v>0</v>
      </c>
      <c r="R9789" s="217">
        <v>0</v>
      </c>
      <c r="S9789" s="217">
        <v>0</v>
      </c>
      <c r="T9789" s="217">
        <v>0</v>
      </c>
      <c r="U9789" s="217">
        <v>0</v>
      </c>
      <c r="V9789" s="217">
        <v>0</v>
      </c>
      <c r="W9789" s="217">
        <v>0</v>
      </c>
      <c r="X9789" s="217">
        <v>0</v>
      </c>
      <c r="Y9789" s="217">
        <v>0</v>
      </c>
    </row>
    <row r="9790" spans="2:25">
      <c r="B9790" s="217" t="s">
        <v>9959</v>
      </c>
      <c r="C9790" s="217" t="s">
        <v>5935</v>
      </c>
      <c r="D9790" s="217" t="s">
        <v>22</v>
      </c>
      <c r="E9790" s="217" t="s">
        <v>88</v>
      </c>
      <c r="F9790" s="217" t="s">
        <v>9</v>
      </c>
      <c r="G9790" s="217" t="s">
        <v>5</v>
      </c>
      <c r="H9790" s="217" t="s">
        <v>178</v>
      </c>
      <c r="I9790" s="217">
        <v>1</v>
      </c>
      <c r="J9790" s="217">
        <v>1</v>
      </c>
      <c r="K9790" s="217">
        <v>0</v>
      </c>
      <c r="L9790" s="217">
        <v>41</v>
      </c>
      <c r="M9790" s="217">
        <v>924.21444293051002</v>
      </c>
      <c r="N9790" s="217">
        <v>1.0819999705146199</v>
      </c>
      <c r="O9790" s="217">
        <v>1.0819999705146199</v>
      </c>
      <c r="P9790" s="217">
        <v>0</v>
      </c>
      <c r="Q9790" s="217">
        <v>1.0819999705146199</v>
      </c>
      <c r="R9790" s="217">
        <v>1.0819999705146199</v>
      </c>
      <c r="S9790" s="217">
        <v>0</v>
      </c>
      <c r="T9790" s="217">
        <v>1.0819999705146199</v>
      </c>
      <c r="U9790" s="217">
        <v>1.0819999705146199</v>
      </c>
      <c r="V9790" s="217">
        <v>0</v>
      </c>
      <c r="W9790" s="217">
        <v>1.0819999705146199</v>
      </c>
      <c r="X9790" s="217">
        <v>1.0819999705146199</v>
      </c>
      <c r="Y9790" s="217">
        <v>0</v>
      </c>
    </row>
    <row r="9791" spans="2:25">
      <c r="B9791" s="217" t="s">
        <v>9960</v>
      </c>
      <c r="C9791" s="217" t="s">
        <v>5935</v>
      </c>
      <c r="D9791" s="217" t="s">
        <v>22</v>
      </c>
      <c r="E9791" s="217" t="s">
        <v>88</v>
      </c>
      <c r="F9791" s="217" t="s">
        <v>9</v>
      </c>
      <c r="G9791" s="217" t="s">
        <v>5</v>
      </c>
      <c r="H9791" s="217" t="s">
        <v>5</v>
      </c>
      <c r="I9791" s="217">
        <v>1</v>
      </c>
      <c r="J9791" s="217">
        <v>1</v>
      </c>
      <c r="K9791" s="217">
        <v>0</v>
      </c>
      <c r="L9791" s="217">
        <v>58</v>
      </c>
      <c r="M9791" s="217">
        <v>1480</v>
      </c>
      <c r="N9791" s="217">
        <v>0.67567567567567599</v>
      </c>
      <c r="O9791" s="217">
        <v>0.67567567567567599</v>
      </c>
      <c r="P9791" s="217">
        <v>0</v>
      </c>
      <c r="Q9791" s="217">
        <v>0.67567567567567599</v>
      </c>
      <c r="R9791" s="217">
        <v>0.67567567567567599</v>
      </c>
      <c r="S9791" s="217">
        <v>0</v>
      </c>
      <c r="T9791" s="217">
        <v>0.67567567567567599</v>
      </c>
      <c r="U9791" s="217">
        <v>0.67567567567567599</v>
      </c>
      <c r="V9791" s="217">
        <v>0</v>
      </c>
      <c r="W9791" s="217">
        <v>0.67567567567567599</v>
      </c>
      <c r="X9791" s="217">
        <v>0.67567567567567599</v>
      </c>
      <c r="Y9791" s="217">
        <v>0</v>
      </c>
    </row>
    <row r="9792" spans="2:25">
      <c r="B9792" s="217" t="s">
        <v>9961</v>
      </c>
      <c r="C9792" s="217" t="s">
        <v>5935</v>
      </c>
      <c r="D9792" s="217" t="s">
        <v>22</v>
      </c>
      <c r="E9792" s="217" t="s">
        <v>88</v>
      </c>
      <c r="F9792" s="217" t="s">
        <v>5</v>
      </c>
      <c r="G9792" s="217" t="s">
        <v>5</v>
      </c>
      <c r="H9792" s="217" t="s">
        <v>170</v>
      </c>
      <c r="I9792" s="217">
        <v>0</v>
      </c>
      <c r="J9792" s="217">
        <v>0</v>
      </c>
      <c r="K9792" s="217">
        <v>0</v>
      </c>
      <c r="L9792" s="217">
        <v>2</v>
      </c>
      <c r="M9792" s="217">
        <v>78.878604887408997</v>
      </c>
      <c r="N9792" s="217">
        <v>0</v>
      </c>
      <c r="O9792" s="217">
        <v>0</v>
      </c>
      <c r="P9792" s="217">
        <v>0</v>
      </c>
      <c r="Q9792" s="217">
        <v>0</v>
      </c>
      <c r="R9792" s="217">
        <v>0</v>
      </c>
      <c r="S9792" s="217">
        <v>0</v>
      </c>
      <c r="T9792" s="217">
        <v>0</v>
      </c>
      <c r="U9792" s="217">
        <v>0</v>
      </c>
      <c r="V9792" s="217">
        <v>0</v>
      </c>
      <c r="W9792" s="217">
        <v>0</v>
      </c>
      <c r="X9792" s="217">
        <v>0</v>
      </c>
      <c r="Y9792" s="217">
        <v>0</v>
      </c>
    </row>
    <row r="9793" spans="2:25">
      <c r="B9793" s="217" t="s">
        <v>9962</v>
      </c>
      <c r="C9793" s="217" t="s">
        <v>5935</v>
      </c>
      <c r="D9793" s="217" t="s">
        <v>22</v>
      </c>
      <c r="E9793" s="217" t="s">
        <v>88</v>
      </c>
      <c r="F9793" s="217" t="s">
        <v>5</v>
      </c>
      <c r="G9793" s="217" t="s">
        <v>5</v>
      </c>
      <c r="H9793" s="217" t="s">
        <v>172</v>
      </c>
      <c r="I9793" s="217">
        <v>1</v>
      </c>
      <c r="J9793" s="217">
        <v>1</v>
      </c>
      <c r="K9793" s="217">
        <v>0</v>
      </c>
      <c r="L9793" s="217">
        <v>6</v>
      </c>
      <c r="M9793" s="217">
        <v>158.536347290164</v>
      </c>
      <c r="N9793" s="217">
        <v>6.3077017800197899</v>
      </c>
      <c r="O9793" s="217">
        <v>6.3077017800197899</v>
      </c>
      <c r="P9793" s="217">
        <v>0</v>
      </c>
      <c r="Q9793" s="217">
        <v>6.3077017800197899</v>
      </c>
      <c r="R9793" s="217">
        <v>6.3077017800197899</v>
      </c>
      <c r="S9793" s="217">
        <v>0</v>
      </c>
      <c r="T9793" s="217">
        <v>6.3077017800197899</v>
      </c>
      <c r="U9793" s="217">
        <v>6.3077017800197899</v>
      </c>
      <c r="V9793" s="217">
        <v>0</v>
      </c>
      <c r="W9793" s="217">
        <v>6.3077017800197899</v>
      </c>
      <c r="X9793" s="217">
        <v>6.3077017800197899</v>
      </c>
      <c r="Y9793" s="217">
        <v>0</v>
      </c>
    </row>
    <row r="9794" spans="2:25">
      <c r="B9794" s="217" t="s">
        <v>9963</v>
      </c>
      <c r="C9794" s="217" t="s">
        <v>5935</v>
      </c>
      <c r="D9794" s="217" t="s">
        <v>22</v>
      </c>
      <c r="E9794" s="217" t="s">
        <v>88</v>
      </c>
      <c r="F9794" s="217" t="s">
        <v>5</v>
      </c>
      <c r="G9794" s="217" t="s">
        <v>5</v>
      </c>
      <c r="H9794" s="217" t="s">
        <v>174</v>
      </c>
      <c r="I9794" s="217">
        <v>2</v>
      </c>
      <c r="J9794" s="217">
        <v>2</v>
      </c>
      <c r="K9794" s="217">
        <v>0</v>
      </c>
      <c r="L9794" s="217">
        <v>9</v>
      </c>
      <c r="M9794" s="217">
        <v>268.30799603366103</v>
      </c>
      <c r="N9794" s="217">
        <v>7.4541200022570004</v>
      </c>
      <c r="O9794" s="217">
        <v>7.4541200022570004</v>
      </c>
      <c r="P9794" s="217">
        <v>0</v>
      </c>
      <c r="Q9794" s="217">
        <v>7.4541200022570004</v>
      </c>
      <c r="R9794" s="217">
        <v>7.4541200022570004</v>
      </c>
      <c r="S9794" s="217">
        <v>0</v>
      </c>
      <c r="T9794" s="217">
        <v>7.4541200022570004</v>
      </c>
      <c r="U9794" s="217">
        <v>7.4541200022570004</v>
      </c>
      <c r="V9794" s="217">
        <v>0</v>
      </c>
      <c r="W9794" s="217">
        <v>7.4541200022570004</v>
      </c>
      <c r="X9794" s="217">
        <v>7.4541200022570004</v>
      </c>
      <c r="Y9794" s="217">
        <v>0</v>
      </c>
    </row>
    <row r="9795" spans="2:25">
      <c r="B9795" s="217" t="s">
        <v>9964</v>
      </c>
      <c r="C9795" s="217" t="s">
        <v>5935</v>
      </c>
      <c r="D9795" s="217" t="s">
        <v>22</v>
      </c>
      <c r="E9795" s="217" t="s">
        <v>88</v>
      </c>
      <c r="F9795" s="217" t="s">
        <v>5</v>
      </c>
      <c r="G9795" s="217" t="s">
        <v>5</v>
      </c>
      <c r="H9795" s="217" t="s">
        <v>176</v>
      </c>
      <c r="I9795" s="217">
        <v>0</v>
      </c>
      <c r="J9795" s="217">
        <v>0</v>
      </c>
      <c r="K9795" s="217">
        <v>0</v>
      </c>
      <c r="L9795" s="217">
        <v>7</v>
      </c>
      <c r="M9795" s="217">
        <v>489.95094632723902</v>
      </c>
      <c r="N9795" s="217">
        <v>0</v>
      </c>
      <c r="O9795" s="217">
        <v>0</v>
      </c>
      <c r="P9795" s="217">
        <v>0</v>
      </c>
      <c r="Q9795" s="217">
        <v>0</v>
      </c>
      <c r="R9795" s="217">
        <v>0</v>
      </c>
      <c r="S9795" s="217">
        <v>0</v>
      </c>
      <c r="T9795" s="217">
        <v>0</v>
      </c>
      <c r="U9795" s="217">
        <v>0</v>
      </c>
      <c r="V9795" s="217">
        <v>0</v>
      </c>
      <c r="W9795" s="217">
        <v>0</v>
      </c>
      <c r="X9795" s="217">
        <v>0</v>
      </c>
      <c r="Y9795" s="217">
        <v>0</v>
      </c>
    </row>
    <row r="9796" spans="2:25">
      <c r="B9796" s="217" t="s">
        <v>9965</v>
      </c>
      <c r="C9796" s="217" t="s">
        <v>5935</v>
      </c>
      <c r="D9796" s="217" t="s">
        <v>22</v>
      </c>
      <c r="E9796" s="217" t="s">
        <v>88</v>
      </c>
      <c r="F9796" s="217" t="s">
        <v>5</v>
      </c>
      <c r="G9796" s="217" t="s">
        <v>5</v>
      </c>
      <c r="H9796" s="217" t="s">
        <v>178</v>
      </c>
      <c r="I9796" s="217">
        <v>3</v>
      </c>
      <c r="J9796" s="217">
        <v>3</v>
      </c>
      <c r="K9796" s="217">
        <v>0</v>
      </c>
      <c r="L9796" s="217">
        <v>66</v>
      </c>
      <c r="M9796" s="217">
        <v>1754.32610546153</v>
      </c>
      <c r="N9796" s="217">
        <v>1.71005834699744</v>
      </c>
      <c r="O9796" s="217">
        <v>1.71005834699744</v>
      </c>
      <c r="P9796" s="217">
        <v>0</v>
      </c>
      <c r="Q9796" s="217">
        <v>1.71005834699744</v>
      </c>
      <c r="R9796" s="217">
        <v>1.71005834699744</v>
      </c>
      <c r="S9796" s="217">
        <v>0</v>
      </c>
      <c r="T9796" s="217">
        <v>1.71005834699744</v>
      </c>
      <c r="U9796" s="217">
        <v>1.71005834699744</v>
      </c>
      <c r="V9796" s="217">
        <v>0</v>
      </c>
      <c r="W9796" s="217">
        <v>1.71005834699744</v>
      </c>
      <c r="X9796" s="217">
        <v>1.71005834699744</v>
      </c>
      <c r="Y9796" s="217">
        <v>0</v>
      </c>
    </row>
    <row r="9797" spans="2:25">
      <c r="B9797" s="217" t="s">
        <v>9966</v>
      </c>
      <c r="C9797" s="217" t="s">
        <v>5935</v>
      </c>
      <c r="D9797" s="217" t="s">
        <v>22</v>
      </c>
      <c r="E9797" s="217" t="s">
        <v>88</v>
      </c>
      <c r="F9797" s="217" t="s">
        <v>5</v>
      </c>
      <c r="G9797" s="217" t="s">
        <v>5</v>
      </c>
      <c r="H9797" s="217" t="s">
        <v>5</v>
      </c>
      <c r="I9797" s="217">
        <v>6</v>
      </c>
      <c r="J9797" s="217">
        <v>6</v>
      </c>
      <c r="K9797" s="217">
        <v>0</v>
      </c>
      <c r="L9797" s="217">
        <v>90</v>
      </c>
      <c r="M9797" s="217">
        <v>2750</v>
      </c>
      <c r="N9797" s="217">
        <v>2.1818181818181799</v>
      </c>
      <c r="O9797" s="217">
        <v>2.1818181818181799</v>
      </c>
      <c r="P9797" s="217">
        <v>0</v>
      </c>
      <c r="Q9797" s="217">
        <v>2.1818181818181799</v>
      </c>
      <c r="R9797" s="217">
        <v>2.1818181818181799</v>
      </c>
      <c r="S9797" s="217">
        <v>0</v>
      </c>
      <c r="T9797" s="217">
        <v>2.1818181818181799</v>
      </c>
      <c r="U9797" s="217">
        <v>2.1818181818181799</v>
      </c>
      <c r="V9797" s="217">
        <v>0</v>
      </c>
      <c r="W9797" s="217">
        <v>2.1818181818181799</v>
      </c>
      <c r="X9797" s="217">
        <v>2.1818181818181799</v>
      </c>
      <c r="Y9797" s="217">
        <v>0</v>
      </c>
    </row>
    <row r="9798" spans="2:25">
      <c r="B9798" s="217" t="s">
        <v>9967</v>
      </c>
      <c r="C9798" s="217" t="s">
        <v>5935</v>
      </c>
      <c r="D9798" s="217" t="s">
        <v>23</v>
      </c>
      <c r="E9798" s="217" t="s">
        <v>86</v>
      </c>
      <c r="F9798" s="217" t="s">
        <v>12</v>
      </c>
      <c r="G9798" s="217" t="s">
        <v>10</v>
      </c>
      <c r="H9798" s="217" t="s">
        <v>170</v>
      </c>
      <c r="I9798" s="217">
        <v>2</v>
      </c>
      <c r="J9798" s="217">
        <v>2</v>
      </c>
      <c r="K9798" s="217">
        <v>0</v>
      </c>
      <c r="L9798" s="217">
        <v>0</v>
      </c>
      <c r="M9798" s="217">
        <v>92.5984251968504</v>
      </c>
      <c r="N9798" s="217">
        <v>21.598639455782301</v>
      </c>
      <c r="O9798" s="217">
        <v>21.598639455782301</v>
      </c>
      <c r="P9798" s="217">
        <v>0</v>
      </c>
      <c r="Q9798" s="217">
        <v>21.598639455782301</v>
      </c>
      <c r="R9798" s="217">
        <v>21.598639455782301</v>
      </c>
      <c r="S9798" s="217">
        <v>0</v>
      </c>
      <c r="T9798" s="217">
        <v>21.598639455782301</v>
      </c>
      <c r="U9798" s="217">
        <v>21.598639455782301</v>
      </c>
      <c r="V9798" s="217">
        <v>0</v>
      </c>
      <c r="W9798" s="217">
        <v>21.598639455782301</v>
      </c>
      <c r="X9798" s="217">
        <v>21.598639455782301</v>
      </c>
      <c r="Y9798" s="217">
        <v>0</v>
      </c>
    </row>
    <row r="9799" spans="2:25">
      <c r="B9799" s="217" t="s">
        <v>9968</v>
      </c>
      <c r="C9799" s="217" t="s">
        <v>5935</v>
      </c>
      <c r="D9799" s="217" t="s">
        <v>23</v>
      </c>
      <c r="E9799" s="217" t="s">
        <v>86</v>
      </c>
      <c r="F9799" s="217" t="s">
        <v>12</v>
      </c>
      <c r="G9799" s="217" t="s">
        <v>10</v>
      </c>
      <c r="H9799" s="217" t="s">
        <v>172</v>
      </c>
      <c r="I9799" s="217">
        <v>0</v>
      </c>
      <c r="J9799" s="217">
        <v>0</v>
      </c>
      <c r="K9799" s="217">
        <v>0</v>
      </c>
      <c r="L9799" s="217">
        <v>1</v>
      </c>
      <c r="M9799" s="217">
        <v>127.322834645669</v>
      </c>
      <c r="N9799" s="217">
        <v>0</v>
      </c>
      <c r="O9799" s="217">
        <v>0</v>
      </c>
      <c r="P9799" s="217">
        <v>0</v>
      </c>
      <c r="Q9799" s="217">
        <v>0</v>
      </c>
      <c r="R9799" s="217">
        <v>0</v>
      </c>
      <c r="S9799" s="217">
        <v>0</v>
      </c>
      <c r="T9799" s="217">
        <v>0</v>
      </c>
      <c r="U9799" s="217">
        <v>0</v>
      </c>
      <c r="V9799" s="217">
        <v>0</v>
      </c>
      <c r="W9799" s="217">
        <v>0</v>
      </c>
      <c r="X9799" s="217">
        <v>0</v>
      </c>
      <c r="Y9799" s="217">
        <v>0</v>
      </c>
    </row>
    <row r="9800" spans="2:25">
      <c r="B9800" s="217" t="s">
        <v>9969</v>
      </c>
      <c r="C9800" s="217" t="s">
        <v>5935</v>
      </c>
      <c r="D9800" s="217" t="s">
        <v>23</v>
      </c>
      <c r="E9800" s="217" t="s">
        <v>86</v>
      </c>
      <c r="F9800" s="217" t="s">
        <v>12</v>
      </c>
      <c r="G9800" s="217" t="s">
        <v>10</v>
      </c>
      <c r="H9800" s="217" t="s">
        <v>174</v>
      </c>
      <c r="I9800" s="217">
        <v>2</v>
      </c>
      <c r="J9800" s="217">
        <v>2</v>
      </c>
      <c r="K9800" s="217">
        <v>0</v>
      </c>
      <c r="L9800" s="217">
        <v>2</v>
      </c>
      <c r="M9800" s="217">
        <v>254.645669291339</v>
      </c>
      <c r="N9800" s="217">
        <v>7.8540507111935698</v>
      </c>
      <c r="O9800" s="217">
        <v>7.8540507111935698</v>
      </c>
      <c r="P9800" s="217">
        <v>0</v>
      </c>
      <c r="Q9800" s="217">
        <v>7.8540507111935698</v>
      </c>
      <c r="R9800" s="217">
        <v>7.8540507111935698</v>
      </c>
      <c r="S9800" s="217">
        <v>0</v>
      </c>
      <c r="T9800" s="217">
        <v>7.8540507111935698</v>
      </c>
      <c r="U9800" s="217">
        <v>7.8540507111935698</v>
      </c>
      <c r="V9800" s="217">
        <v>0</v>
      </c>
      <c r="W9800" s="217">
        <v>7.8540507111935698</v>
      </c>
      <c r="X9800" s="217">
        <v>7.8540507111935698</v>
      </c>
      <c r="Y9800" s="217">
        <v>0</v>
      </c>
    </row>
    <row r="9801" spans="2:25">
      <c r="B9801" s="217" t="s">
        <v>9970</v>
      </c>
      <c r="C9801" s="217" t="s">
        <v>5935</v>
      </c>
      <c r="D9801" s="217" t="s">
        <v>23</v>
      </c>
      <c r="E9801" s="217" t="s">
        <v>86</v>
      </c>
      <c r="F9801" s="217" t="s">
        <v>12</v>
      </c>
      <c r="G9801" s="217" t="s">
        <v>10</v>
      </c>
      <c r="H9801" s="217" t="s">
        <v>176</v>
      </c>
      <c r="I9801" s="217">
        <v>0</v>
      </c>
      <c r="J9801" s="217">
        <v>0</v>
      </c>
      <c r="K9801" s="217">
        <v>0</v>
      </c>
      <c r="L9801" s="217">
        <v>1</v>
      </c>
      <c r="M9801" s="217">
        <v>393.54330708661399</v>
      </c>
      <c r="N9801" s="217">
        <v>0</v>
      </c>
      <c r="O9801" s="217">
        <v>0</v>
      </c>
      <c r="P9801" s="217">
        <v>0</v>
      </c>
      <c r="Q9801" s="217">
        <v>0</v>
      </c>
      <c r="R9801" s="217">
        <v>0</v>
      </c>
      <c r="S9801" s="217">
        <v>0</v>
      </c>
      <c r="T9801" s="217">
        <v>0</v>
      </c>
      <c r="U9801" s="217">
        <v>0</v>
      </c>
      <c r="V9801" s="217">
        <v>0</v>
      </c>
      <c r="W9801" s="217">
        <v>0</v>
      </c>
      <c r="X9801" s="217">
        <v>0</v>
      </c>
      <c r="Y9801" s="217">
        <v>0</v>
      </c>
    </row>
    <row r="9802" spans="2:25">
      <c r="B9802" s="217" t="s">
        <v>9971</v>
      </c>
      <c r="C9802" s="217" t="s">
        <v>5935</v>
      </c>
      <c r="D9802" s="217" t="s">
        <v>23</v>
      </c>
      <c r="E9802" s="217" t="s">
        <v>86</v>
      </c>
      <c r="F9802" s="217" t="s">
        <v>12</v>
      </c>
      <c r="G9802" s="217" t="s">
        <v>10</v>
      </c>
      <c r="H9802" s="217" t="s">
        <v>178</v>
      </c>
      <c r="I9802" s="217">
        <v>5</v>
      </c>
      <c r="J9802" s="217">
        <v>5</v>
      </c>
      <c r="K9802" s="217">
        <v>0</v>
      </c>
      <c r="L9802" s="217">
        <v>6</v>
      </c>
      <c r="M9802" s="217">
        <v>601.88976377952804</v>
      </c>
      <c r="N9802" s="217">
        <v>8.3071690214547296</v>
      </c>
      <c r="O9802" s="217">
        <v>8.3071690214547296</v>
      </c>
      <c r="P9802" s="217">
        <v>0</v>
      </c>
      <c r="Q9802" s="217">
        <v>8.3071690214547296</v>
      </c>
      <c r="R9802" s="217">
        <v>8.3071690214547296</v>
      </c>
      <c r="S9802" s="217">
        <v>0</v>
      </c>
      <c r="T9802" s="217">
        <v>8.3071690214547296</v>
      </c>
      <c r="U9802" s="217">
        <v>8.3071690214547296</v>
      </c>
      <c r="V9802" s="217">
        <v>0</v>
      </c>
      <c r="W9802" s="217">
        <v>8.3071690214547296</v>
      </c>
      <c r="X9802" s="217">
        <v>8.3071690214547296</v>
      </c>
      <c r="Y9802" s="217">
        <v>0</v>
      </c>
    </row>
    <row r="9803" spans="2:25">
      <c r="B9803" s="217" t="s">
        <v>9972</v>
      </c>
      <c r="C9803" s="217" t="s">
        <v>5935</v>
      </c>
      <c r="D9803" s="217" t="s">
        <v>23</v>
      </c>
      <c r="E9803" s="217" t="s">
        <v>86</v>
      </c>
      <c r="F9803" s="217" t="s">
        <v>12</v>
      </c>
      <c r="G9803" s="217" t="s">
        <v>10</v>
      </c>
      <c r="H9803" s="217" t="s">
        <v>5</v>
      </c>
      <c r="I9803" s="217">
        <v>9</v>
      </c>
      <c r="J9803" s="217">
        <v>9</v>
      </c>
      <c r="K9803" s="217">
        <v>0</v>
      </c>
      <c r="L9803" s="217">
        <v>10</v>
      </c>
      <c r="M9803" s="217">
        <v>1470</v>
      </c>
      <c r="N9803" s="217">
        <v>6.12244897959184</v>
      </c>
      <c r="O9803" s="217">
        <v>6.12244897959184</v>
      </c>
      <c r="P9803" s="217">
        <v>0</v>
      </c>
      <c r="Q9803" s="217">
        <v>6.12244897959184</v>
      </c>
      <c r="R9803" s="217">
        <v>6.12244897959184</v>
      </c>
      <c r="S9803" s="217">
        <v>0</v>
      </c>
      <c r="T9803" s="217">
        <v>6.12244897959184</v>
      </c>
      <c r="U9803" s="217">
        <v>6.12244897959184</v>
      </c>
      <c r="V9803" s="217">
        <v>0</v>
      </c>
      <c r="W9803" s="217">
        <v>6.12244897959184</v>
      </c>
      <c r="X9803" s="217">
        <v>6.12244897959184</v>
      </c>
      <c r="Y9803" s="217">
        <v>0</v>
      </c>
    </row>
    <row r="9804" spans="2:25">
      <c r="B9804" s="217" t="s">
        <v>9973</v>
      </c>
      <c r="C9804" s="217" t="s">
        <v>5935</v>
      </c>
      <c r="D9804" s="217" t="s">
        <v>23</v>
      </c>
      <c r="E9804" s="217" t="s">
        <v>86</v>
      </c>
      <c r="F9804" s="217" t="s">
        <v>9</v>
      </c>
      <c r="G9804" s="217" t="s">
        <v>10</v>
      </c>
      <c r="H9804" s="217" t="s">
        <v>170</v>
      </c>
      <c r="I9804" s="217">
        <v>0</v>
      </c>
      <c r="J9804" s="217">
        <v>0</v>
      </c>
      <c r="K9804" s="217">
        <v>0</v>
      </c>
      <c r="L9804" s="217">
        <v>1</v>
      </c>
      <c r="M9804" s="217">
        <v>85.441176470588204</v>
      </c>
      <c r="N9804" s="217">
        <v>0</v>
      </c>
      <c r="O9804" s="217">
        <v>0</v>
      </c>
      <c r="P9804" s="217">
        <v>0</v>
      </c>
      <c r="Q9804" s="217">
        <v>0</v>
      </c>
      <c r="R9804" s="217">
        <v>0</v>
      </c>
      <c r="S9804" s="217">
        <v>0</v>
      </c>
      <c r="T9804" s="217">
        <v>0</v>
      </c>
      <c r="U9804" s="217">
        <v>0</v>
      </c>
      <c r="V9804" s="217">
        <v>0</v>
      </c>
      <c r="W9804" s="217">
        <v>0</v>
      </c>
      <c r="X9804" s="217">
        <v>0</v>
      </c>
      <c r="Y9804" s="217">
        <v>0</v>
      </c>
    </row>
    <row r="9805" spans="2:25">
      <c r="B9805" s="217" t="s">
        <v>9974</v>
      </c>
      <c r="C9805" s="217" t="s">
        <v>5935</v>
      </c>
      <c r="D9805" s="217" t="s">
        <v>23</v>
      </c>
      <c r="E9805" s="217" t="s">
        <v>86</v>
      </c>
      <c r="F9805" s="217" t="s">
        <v>9</v>
      </c>
      <c r="G9805" s="217" t="s">
        <v>10</v>
      </c>
      <c r="H9805" s="217" t="s">
        <v>172</v>
      </c>
      <c r="I9805" s="217">
        <v>0</v>
      </c>
      <c r="J9805" s="217">
        <v>0</v>
      </c>
      <c r="K9805" s="217">
        <v>0</v>
      </c>
      <c r="L9805" s="217">
        <v>4</v>
      </c>
      <c r="M9805" s="217">
        <v>134.26470588235301</v>
      </c>
      <c r="N9805" s="217">
        <v>0</v>
      </c>
      <c r="O9805" s="217">
        <v>0</v>
      </c>
      <c r="P9805" s="217">
        <v>0</v>
      </c>
      <c r="Q9805" s="217">
        <v>0</v>
      </c>
      <c r="R9805" s="217">
        <v>0</v>
      </c>
      <c r="S9805" s="217">
        <v>0</v>
      </c>
      <c r="T9805" s="217">
        <v>0</v>
      </c>
      <c r="U9805" s="217">
        <v>0</v>
      </c>
      <c r="V9805" s="217">
        <v>0</v>
      </c>
      <c r="W9805" s="217">
        <v>0</v>
      </c>
      <c r="X9805" s="217">
        <v>0</v>
      </c>
      <c r="Y9805" s="217">
        <v>0</v>
      </c>
    </row>
    <row r="9806" spans="2:25">
      <c r="B9806" s="217" t="s">
        <v>9975</v>
      </c>
      <c r="C9806" s="217" t="s">
        <v>5935</v>
      </c>
      <c r="D9806" s="217" t="s">
        <v>23</v>
      </c>
      <c r="E9806" s="217" t="s">
        <v>86</v>
      </c>
      <c r="F9806" s="217" t="s">
        <v>9</v>
      </c>
      <c r="G9806" s="217" t="s">
        <v>10</v>
      </c>
      <c r="H9806" s="217" t="s">
        <v>174</v>
      </c>
      <c r="I9806" s="217">
        <v>0</v>
      </c>
      <c r="J9806" s="217">
        <v>0</v>
      </c>
      <c r="K9806" s="217">
        <v>0</v>
      </c>
      <c r="L9806" s="217">
        <v>5</v>
      </c>
      <c r="M9806" s="217">
        <v>305.14705882352899</v>
      </c>
      <c r="N9806" s="217">
        <v>0</v>
      </c>
      <c r="O9806" s="217">
        <v>0</v>
      </c>
      <c r="P9806" s="217">
        <v>0</v>
      </c>
      <c r="Q9806" s="217">
        <v>0</v>
      </c>
      <c r="R9806" s="217">
        <v>0</v>
      </c>
      <c r="S9806" s="217">
        <v>0</v>
      </c>
      <c r="T9806" s="217">
        <v>0</v>
      </c>
      <c r="U9806" s="217">
        <v>0</v>
      </c>
      <c r="V9806" s="217">
        <v>0</v>
      </c>
      <c r="W9806" s="217">
        <v>0</v>
      </c>
      <c r="X9806" s="217">
        <v>0</v>
      </c>
      <c r="Y9806" s="217">
        <v>0</v>
      </c>
    </row>
    <row r="9807" spans="2:25">
      <c r="B9807" s="217" t="s">
        <v>9976</v>
      </c>
      <c r="C9807" s="217" t="s">
        <v>5935</v>
      </c>
      <c r="D9807" s="217" t="s">
        <v>23</v>
      </c>
      <c r="E9807" s="217" t="s">
        <v>86</v>
      </c>
      <c r="F9807" s="217" t="s">
        <v>9</v>
      </c>
      <c r="G9807" s="217" t="s">
        <v>10</v>
      </c>
      <c r="H9807" s="217" t="s">
        <v>176</v>
      </c>
      <c r="I9807" s="217">
        <v>0</v>
      </c>
      <c r="J9807" s="217">
        <v>0</v>
      </c>
      <c r="K9807" s="217">
        <v>0</v>
      </c>
      <c r="L9807" s="217">
        <v>12</v>
      </c>
      <c r="M9807" s="217">
        <v>451.61764705882302</v>
      </c>
      <c r="N9807" s="217">
        <v>0</v>
      </c>
      <c r="O9807" s="217">
        <v>0</v>
      </c>
      <c r="P9807" s="217">
        <v>0</v>
      </c>
      <c r="Q9807" s="217">
        <v>0</v>
      </c>
      <c r="R9807" s="217">
        <v>0</v>
      </c>
      <c r="S9807" s="217">
        <v>0</v>
      </c>
      <c r="T9807" s="217">
        <v>0</v>
      </c>
      <c r="U9807" s="217">
        <v>0</v>
      </c>
      <c r="V9807" s="217">
        <v>0</v>
      </c>
      <c r="W9807" s="217">
        <v>0</v>
      </c>
      <c r="X9807" s="217">
        <v>0</v>
      </c>
      <c r="Y9807" s="217">
        <v>0</v>
      </c>
    </row>
    <row r="9808" spans="2:25">
      <c r="B9808" s="217" t="s">
        <v>9977</v>
      </c>
      <c r="C9808" s="217" t="s">
        <v>5935</v>
      </c>
      <c r="D9808" s="217" t="s">
        <v>23</v>
      </c>
      <c r="E9808" s="217" t="s">
        <v>86</v>
      </c>
      <c r="F9808" s="217" t="s">
        <v>9</v>
      </c>
      <c r="G9808" s="217" t="s">
        <v>10</v>
      </c>
      <c r="H9808" s="217" t="s">
        <v>178</v>
      </c>
      <c r="I9808" s="217">
        <v>0</v>
      </c>
      <c r="J9808" s="217">
        <v>0</v>
      </c>
      <c r="K9808" s="217">
        <v>0</v>
      </c>
      <c r="L9808" s="217">
        <v>9</v>
      </c>
      <c r="M9808" s="217">
        <v>683.52941176470597</v>
      </c>
      <c r="N9808" s="217">
        <v>0</v>
      </c>
      <c r="O9808" s="217">
        <v>0</v>
      </c>
      <c r="P9808" s="217">
        <v>0</v>
      </c>
      <c r="Q9808" s="217">
        <v>0</v>
      </c>
      <c r="R9808" s="217">
        <v>0</v>
      </c>
      <c r="S9808" s="217">
        <v>0</v>
      </c>
      <c r="T9808" s="217">
        <v>0</v>
      </c>
      <c r="U9808" s="217">
        <v>0</v>
      </c>
      <c r="V9808" s="217">
        <v>0</v>
      </c>
      <c r="W9808" s="217">
        <v>0</v>
      </c>
      <c r="X9808" s="217">
        <v>0</v>
      </c>
      <c r="Y9808" s="217">
        <v>0</v>
      </c>
    </row>
    <row r="9809" spans="2:25">
      <c r="B9809" s="217" t="s">
        <v>9978</v>
      </c>
      <c r="C9809" s="217" t="s">
        <v>5935</v>
      </c>
      <c r="D9809" s="217" t="s">
        <v>23</v>
      </c>
      <c r="E9809" s="217" t="s">
        <v>86</v>
      </c>
      <c r="F9809" s="217" t="s">
        <v>9</v>
      </c>
      <c r="G9809" s="217" t="s">
        <v>10</v>
      </c>
      <c r="H9809" s="217" t="s">
        <v>5</v>
      </c>
      <c r="I9809" s="217">
        <v>0</v>
      </c>
      <c r="J9809" s="217">
        <v>0</v>
      </c>
      <c r="K9809" s="217">
        <v>0</v>
      </c>
      <c r="L9809" s="217">
        <v>31</v>
      </c>
      <c r="M9809" s="217">
        <v>1660</v>
      </c>
      <c r="N9809" s="217">
        <v>0</v>
      </c>
      <c r="O9809" s="217">
        <v>0</v>
      </c>
      <c r="P9809" s="217">
        <v>0</v>
      </c>
      <c r="Q9809" s="217">
        <v>0</v>
      </c>
      <c r="R9809" s="217">
        <v>0</v>
      </c>
      <c r="S9809" s="217">
        <v>0</v>
      </c>
      <c r="T9809" s="217">
        <v>0</v>
      </c>
      <c r="U9809" s="217">
        <v>0</v>
      </c>
      <c r="V9809" s="217">
        <v>0</v>
      </c>
      <c r="W9809" s="217">
        <v>0</v>
      </c>
      <c r="X9809" s="217">
        <v>0</v>
      </c>
      <c r="Y9809" s="217">
        <v>0</v>
      </c>
    </row>
    <row r="9810" spans="2:25">
      <c r="B9810" s="217" t="s">
        <v>9979</v>
      </c>
      <c r="C9810" s="217" t="s">
        <v>5935</v>
      </c>
      <c r="D9810" s="217" t="s">
        <v>23</v>
      </c>
      <c r="E9810" s="217" t="s">
        <v>86</v>
      </c>
      <c r="F9810" s="217" t="s">
        <v>5</v>
      </c>
      <c r="G9810" s="217" t="s">
        <v>10</v>
      </c>
      <c r="H9810" s="217" t="s">
        <v>170</v>
      </c>
      <c r="I9810" s="217">
        <v>2</v>
      </c>
      <c r="J9810" s="217">
        <v>2</v>
      </c>
      <c r="K9810" s="217">
        <v>0</v>
      </c>
      <c r="L9810" s="217">
        <v>1</v>
      </c>
      <c r="M9810" s="217">
        <v>178.039601667439</v>
      </c>
      <c r="N9810" s="217">
        <v>11.2334558225749</v>
      </c>
      <c r="O9810" s="217">
        <v>11.2334558225749</v>
      </c>
      <c r="P9810" s="217">
        <v>0</v>
      </c>
      <c r="Q9810" s="217">
        <v>11.2334558225749</v>
      </c>
      <c r="R9810" s="217">
        <v>11.2334558225749</v>
      </c>
      <c r="S9810" s="217">
        <v>0</v>
      </c>
      <c r="T9810" s="217">
        <v>11.2334558225749</v>
      </c>
      <c r="U9810" s="217">
        <v>11.2334558225749</v>
      </c>
      <c r="V9810" s="217">
        <v>0</v>
      </c>
      <c r="W9810" s="217">
        <v>11.2334558225749</v>
      </c>
      <c r="X9810" s="217">
        <v>11.2334558225749</v>
      </c>
      <c r="Y9810" s="217">
        <v>0</v>
      </c>
    </row>
    <row r="9811" spans="2:25">
      <c r="B9811" s="217" t="s">
        <v>9980</v>
      </c>
      <c r="C9811" s="217" t="s">
        <v>5935</v>
      </c>
      <c r="D9811" s="217" t="s">
        <v>23</v>
      </c>
      <c r="E9811" s="217" t="s">
        <v>86</v>
      </c>
      <c r="F9811" s="217" t="s">
        <v>5</v>
      </c>
      <c r="G9811" s="217" t="s">
        <v>10</v>
      </c>
      <c r="H9811" s="217" t="s">
        <v>172</v>
      </c>
      <c r="I9811" s="217">
        <v>0</v>
      </c>
      <c r="J9811" s="217">
        <v>0</v>
      </c>
      <c r="K9811" s="217">
        <v>0</v>
      </c>
      <c r="L9811" s="217">
        <v>5</v>
      </c>
      <c r="M9811" s="217">
        <v>261.58754052802198</v>
      </c>
      <c r="N9811" s="217">
        <v>0</v>
      </c>
      <c r="O9811" s="217">
        <v>0</v>
      </c>
      <c r="P9811" s="217">
        <v>0</v>
      </c>
      <c r="Q9811" s="217">
        <v>0</v>
      </c>
      <c r="R9811" s="217">
        <v>0</v>
      </c>
      <c r="S9811" s="217">
        <v>0</v>
      </c>
      <c r="T9811" s="217">
        <v>0</v>
      </c>
      <c r="U9811" s="217">
        <v>0</v>
      </c>
      <c r="V9811" s="217">
        <v>0</v>
      </c>
      <c r="W9811" s="217">
        <v>0</v>
      </c>
      <c r="X9811" s="217">
        <v>0</v>
      </c>
      <c r="Y9811" s="217">
        <v>0</v>
      </c>
    </row>
    <row r="9812" spans="2:25">
      <c r="B9812" s="217" t="s">
        <v>9981</v>
      </c>
      <c r="C9812" s="217" t="s">
        <v>5935</v>
      </c>
      <c r="D9812" s="217" t="s">
        <v>23</v>
      </c>
      <c r="E9812" s="217" t="s">
        <v>86</v>
      </c>
      <c r="F9812" s="217" t="s">
        <v>5</v>
      </c>
      <c r="G9812" s="217" t="s">
        <v>10</v>
      </c>
      <c r="H9812" s="217" t="s">
        <v>174</v>
      </c>
      <c r="I9812" s="217">
        <v>2</v>
      </c>
      <c r="J9812" s="217">
        <v>2</v>
      </c>
      <c r="K9812" s="217">
        <v>0</v>
      </c>
      <c r="L9812" s="217">
        <v>7</v>
      </c>
      <c r="M9812" s="217">
        <v>559.79272811486805</v>
      </c>
      <c r="N9812" s="217">
        <v>3.5727509479001398</v>
      </c>
      <c r="O9812" s="217">
        <v>3.5727509479001398</v>
      </c>
      <c r="P9812" s="217">
        <v>0</v>
      </c>
      <c r="Q9812" s="217">
        <v>3.5727509479001398</v>
      </c>
      <c r="R9812" s="217">
        <v>3.5727509479001398</v>
      </c>
      <c r="S9812" s="217">
        <v>0</v>
      </c>
      <c r="T9812" s="217">
        <v>3.5727509479001398</v>
      </c>
      <c r="U9812" s="217">
        <v>3.5727509479001398</v>
      </c>
      <c r="V9812" s="217">
        <v>0</v>
      </c>
      <c r="W9812" s="217">
        <v>3.5727509479001398</v>
      </c>
      <c r="X9812" s="217">
        <v>3.5727509479001398</v>
      </c>
      <c r="Y9812" s="217">
        <v>0</v>
      </c>
    </row>
    <row r="9813" spans="2:25">
      <c r="B9813" s="217" t="s">
        <v>9982</v>
      </c>
      <c r="C9813" s="217" t="s">
        <v>5935</v>
      </c>
      <c r="D9813" s="217" t="s">
        <v>23</v>
      </c>
      <c r="E9813" s="217" t="s">
        <v>86</v>
      </c>
      <c r="F9813" s="217" t="s">
        <v>5</v>
      </c>
      <c r="G9813" s="217" t="s">
        <v>10</v>
      </c>
      <c r="H9813" s="217" t="s">
        <v>176</v>
      </c>
      <c r="I9813" s="217">
        <v>0</v>
      </c>
      <c r="J9813" s="217">
        <v>0</v>
      </c>
      <c r="K9813" s="217">
        <v>0</v>
      </c>
      <c r="L9813" s="217">
        <v>13</v>
      </c>
      <c r="M9813" s="217">
        <v>845.16095414543804</v>
      </c>
      <c r="N9813" s="217">
        <v>0</v>
      </c>
      <c r="O9813" s="217">
        <v>0</v>
      </c>
      <c r="P9813" s="217">
        <v>0</v>
      </c>
      <c r="Q9813" s="217">
        <v>0</v>
      </c>
      <c r="R9813" s="217">
        <v>0</v>
      </c>
      <c r="S9813" s="217">
        <v>0</v>
      </c>
      <c r="T9813" s="217">
        <v>0</v>
      </c>
      <c r="U9813" s="217">
        <v>0</v>
      </c>
      <c r="V9813" s="217">
        <v>0</v>
      </c>
      <c r="W9813" s="217">
        <v>0</v>
      </c>
      <c r="X9813" s="217">
        <v>0</v>
      </c>
      <c r="Y9813" s="217">
        <v>0</v>
      </c>
    </row>
    <row r="9814" spans="2:25">
      <c r="B9814" s="217" t="s">
        <v>9983</v>
      </c>
      <c r="C9814" s="217" t="s">
        <v>5935</v>
      </c>
      <c r="D9814" s="217" t="s">
        <v>23</v>
      </c>
      <c r="E9814" s="217" t="s">
        <v>86</v>
      </c>
      <c r="F9814" s="217" t="s">
        <v>5</v>
      </c>
      <c r="G9814" s="217" t="s">
        <v>10</v>
      </c>
      <c r="H9814" s="217" t="s">
        <v>178</v>
      </c>
      <c r="I9814" s="217">
        <v>5</v>
      </c>
      <c r="J9814" s="217">
        <v>5</v>
      </c>
      <c r="K9814" s="217">
        <v>0</v>
      </c>
      <c r="L9814" s="217">
        <v>15</v>
      </c>
      <c r="M9814" s="217">
        <v>1285.41917554423</v>
      </c>
      <c r="N9814" s="217">
        <v>3.8897817109994901</v>
      </c>
      <c r="O9814" s="217">
        <v>3.8897817109994901</v>
      </c>
      <c r="P9814" s="217">
        <v>0</v>
      </c>
      <c r="Q9814" s="217">
        <v>3.8897817109994901</v>
      </c>
      <c r="R9814" s="217">
        <v>3.8897817109994901</v>
      </c>
      <c r="S9814" s="217">
        <v>0</v>
      </c>
      <c r="T9814" s="217">
        <v>3.8897817109994901</v>
      </c>
      <c r="U9814" s="217">
        <v>3.8897817109994901</v>
      </c>
      <c r="V9814" s="217">
        <v>0</v>
      </c>
      <c r="W9814" s="217">
        <v>3.8897817109994901</v>
      </c>
      <c r="X9814" s="217">
        <v>3.8897817109994901</v>
      </c>
      <c r="Y9814" s="217">
        <v>0</v>
      </c>
    </row>
    <row r="9815" spans="2:25">
      <c r="B9815" s="217" t="s">
        <v>9984</v>
      </c>
      <c r="C9815" s="217" t="s">
        <v>5935</v>
      </c>
      <c r="D9815" s="217" t="s">
        <v>23</v>
      </c>
      <c r="E9815" s="217" t="s">
        <v>86</v>
      </c>
      <c r="F9815" s="217" t="s">
        <v>5</v>
      </c>
      <c r="G9815" s="217" t="s">
        <v>10</v>
      </c>
      <c r="H9815" s="217" t="s">
        <v>5</v>
      </c>
      <c r="I9815" s="217">
        <v>9</v>
      </c>
      <c r="J9815" s="217">
        <v>9</v>
      </c>
      <c r="K9815" s="217">
        <v>0</v>
      </c>
      <c r="L9815" s="217">
        <v>41</v>
      </c>
      <c r="M9815" s="217">
        <v>3130</v>
      </c>
      <c r="N9815" s="217">
        <v>2.8753993610223598</v>
      </c>
      <c r="O9815" s="217">
        <v>2.8753993610223598</v>
      </c>
      <c r="P9815" s="217">
        <v>0</v>
      </c>
      <c r="Q9815" s="217">
        <v>2.8753993610223598</v>
      </c>
      <c r="R9815" s="217">
        <v>2.8753993610223598</v>
      </c>
      <c r="S9815" s="217">
        <v>0</v>
      </c>
      <c r="T9815" s="217">
        <v>2.8753993610223598</v>
      </c>
      <c r="U9815" s="217">
        <v>2.8753993610223598</v>
      </c>
      <c r="V9815" s="217">
        <v>0</v>
      </c>
      <c r="W9815" s="217">
        <v>2.8753993610223598</v>
      </c>
      <c r="X9815" s="217">
        <v>2.8753993610223598</v>
      </c>
      <c r="Y9815" s="217">
        <v>0</v>
      </c>
    </row>
    <row r="9816" spans="2:25">
      <c r="B9816" s="217" t="s">
        <v>9985</v>
      </c>
      <c r="C9816" s="217" t="s">
        <v>5935</v>
      </c>
      <c r="D9816" s="217" t="s">
        <v>23</v>
      </c>
      <c r="E9816" s="217" t="s">
        <v>86</v>
      </c>
      <c r="F9816" s="217" t="s">
        <v>12</v>
      </c>
      <c r="G9816" s="217" t="s">
        <v>49</v>
      </c>
      <c r="H9816" s="217" t="s">
        <v>170</v>
      </c>
      <c r="I9816" s="217">
        <v>2</v>
      </c>
      <c r="J9816" s="217">
        <v>2</v>
      </c>
      <c r="K9816" s="217">
        <v>0</v>
      </c>
      <c r="L9816" s="217">
        <v>10</v>
      </c>
      <c r="M9816" s="217">
        <v>502.16730038022803</v>
      </c>
      <c r="N9816" s="217">
        <v>3.9827364276520001</v>
      </c>
      <c r="O9816" s="217">
        <v>3.9827364276520001</v>
      </c>
      <c r="P9816" s="217">
        <v>0</v>
      </c>
      <c r="Q9816" s="217">
        <v>3.9827364276520001</v>
      </c>
      <c r="R9816" s="217">
        <v>3.9827364276520001</v>
      </c>
      <c r="S9816" s="217">
        <v>0</v>
      </c>
      <c r="T9816" s="217">
        <v>3.9827364276520001</v>
      </c>
      <c r="U9816" s="217">
        <v>3.9827364276520001</v>
      </c>
      <c r="V9816" s="217">
        <v>0</v>
      </c>
      <c r="W9816" s="217">
        <v>3.9827364276520001</v>
      </c>
      <c r="X9816" s="217">
        <v>3.9827364276520001</v>
      </c>
      <c r="Y9816" s="217">
        <v>0</v>
      </c>
    </row>
    <row r="9817" spans="2:25">
      <c r="B9817" s="217" t="s">
        <v>9986</v>
      </c>
      <c r="C9817" s="217" t="s">
        <v>5935</v>
      </c>
      <c r="D9817" s="217" t="s">
        <v>23</v>
      </c>
      <c r="E9817" s="217" t="s">
        <v>86</v>
      </c>
      <c r="F9817" s="217" t="s">
        <v>12</v>
      </c>
      <c r="G9817" s="217" t="s">
        <v>49</v>
      </c>
      <c r="H9817" s="217" t="s">
        <v>172</v>
      </c>
      <c r="I9817" s="217">
        <v>0</v>
      </c>
      <c r="J9817" s="217">
        <v>0</v>
      </c>
      <c r="K9817" s="217">
        <v>0</v>
      </c>
      <c r="L9817" s="217">
        <v>3</v>
      </c>
      <c r="M9817" s="217">
        <v>491.48288973384001</v>
      </c>
      <c r="N9817" s="217">
        <v>0</v>
      </c>
      <c r="O9817" s="217">
        <v>0</v>
      </c>
      <c r="P9817" s="217">
        <v>0</v>
      </c>
      <c r="Q9817" s="217">
        <v>0</v>
      </c>
      <c r="R9817" s="217">
        <v>0</v>
      </c>
      <c r="S9817" s="217">
        <v>0</v>
      </c>
      <c r="T9817" s="217">
        <v>0</v>
      </c>
      <c r="U9817" s="217">
        <v>0</v>
      </c>
      <c r="V9817" s="217">
        <v>0</v>
      </c>
      <c r="W9817" s="217">
        <v>0</v>
      </c>
      <c r="X9817" s="217">
        <v>0</v>
      </c>
      <c r="Y9817" s="217">
        <v>0</v>
      </c>
    </row>
    <row r="9818" spans="2:25">
      <c r="B9818" s="217" t="s">
        <v>9987</v>
      </c>
      <c r="C9818" s="217" t="s">
        <v>5935</v>
      </c>
      <c r="D9818" s="217" t="s">
        <v>23</v>
      </c>
      <c r="E9818" s="217" t="s">
        <v>86</v>
      </c>
      <c r="F9818" s="217" t="s">
        <v>12</v>
      </c>
      <c r="G9818" s="217" t="s">
        <v>49</v>
      </c>
      <c r="H9818" s="217" t="s">
        <v>174</v>
      </c>
      <c r="I9818" s="217">
        <v>8</v>
      </c>
      <c r="J9818" s="217">
        <v>7</v>
      </c>
      <c r="K9818" s="217">
        <v>1</v>
      </c>
      <c r="L9818" s="217">
        <v>7</v>
      </c>
      <c r="M9818" s="217">
        <v>641.06463878326997</v>
      </c>
      <c r="N9818" s="217">
        <v>12.479240806642901</v>
      </c>
      <c r="O9818" s="217">
        <v>10.9193357058126</v>
      </c>
      <c r="P9818" s="217">
        <v>1.5599051008303699</v>
      </c>
      <c r="Q9818" s="217">
        <v>12.479240806642901</v>
      </c>
      <c r="R9818" s="217">
        <v>10.9193357058126</v>
      </c>
      <c r="S9818" s="217">
        <v>1.5599051008303699</v>
      </c>
      <c r="T9818" s="217">
        <v>12.479240806642901</v>
      </c>
      <c r="U9818" s="217">
        <v>10.9193357058126</v>
      </c>
      <c r="V9818" s="217">
        <v>1.5599051008303699</v>
      </c>
      <c r="W9818" s="217">
        <v>12.479240806642901</v>
      </c>
      <c r="X9818" s="217">
        <v>10.9193357058126</v>
      </c>
      <c r="Y9818" s="217">
        <v>1.5599051008303699</v>
      </c>
    </row>
    <row r="9819" spans="2:25">
      <c r="B9819" s="217" t="s">
        <v>9988</v>
      </c>
      <c r="C9819" s="217" t="s">
        <v>5935</v>
      </c>
      <c r="D9819" s="217" t="s">
        <v>23</v>
      </c>
      <c r="E9819" s="217" t="s">
        <v>86</v>
      </c>
      <c r="F9819" s="217" t="s">
        <v>12</v>
      </c>
      <c r="G9819" s="217" t="s">
        <v>49</v>
      </c>
      <c r="H9819" s="217" t="s">
        <v>176</v>
      </c>
      <c r="I9819" s="217">
        <v>9</v>
      </c>
      <c r="J9819" s="217">
        <v>9</v>
      </c>
      <c r="K9819" s="217">
        <v>0</v>
      </c>
      <c r="L9819" s="217">
        <v>11</v>
      </c>
      <c r="M9819" s="217">
        <v>705.17110266159705</v>
      </c>
      <c r="N9819" s="217">
        <v>12.7628599158848</v>
      </c>
      <c r="O9819" s="217">
        <v>12.7628599158848</v>
      </c>
      <c r="P9819" s="217">
        <v>0</v>
      </c>
      <c r="Q9819" s="217">
        <v>12.7628599158848</v>
      </c>
      <c r="R9819" s="217">
        <v>12.7628599158848</v>
      </c>
      <c r="S9819" s="217">
        <v>0</v>
      </c>
      <c r="T9819" s="217">
        <v>12.7628599158848</v>
      </c>
      <c r="U9819" s="217">
        <v>12.7628599158848</v>
      </c>
      <c r="V9819" s="217">
        <v>0</v>
      </c>
      <c r="W9819" s="217">
        <v>12.7628599158848</v>
      </c>
      <c r="X9819" s="217">
        <v>12.7628599158848</v>
      </c>
      <c r="Y9819" s="217">
        <v>0</v>
      </c>
    </row>
    <row r="9820" spans="2:25">
      <c r="B9820" s="217" t="s">
        <v>9989</v>
      </c>
      <c r="C9820" s="217" t="s">
        <v>5935</v>
      </c>
      <c r="D9820" s="217" t="s">
        <v>23</v>
      </c>
      <c r="E9820" s="217" t="s">
        <v>86</v>
      </c>
      <c r="F9820" s="217" t="s">
        <v>12</v>
      </c>
      <c r="G9820" s="217" t="s">
        <v>49</v>
      </c>
      <c r="H9820" s="217" t="s">
        <v>178</v>
      </c>
      <c r="I9820" s="217">
        <v>6</v>
      </c>
      <c r="J9820" s="217">
        <v>5</v>
      </c>
      <c r="K9820" s="217">
        <v>1</v>
      </c>
      <c r="L9820" s="217">
        <v>4</v>
      </c>
      <c r="M9820" s="217">
        <v>470.114068441065</v>
      </c>
      <c r="N9820" s="217">
        <v>12.7628599158848</v>
      </c>
      <c r="O9820" s="217">
        <v>10.635716596570701</v>
      </c>
      <c r="P9820" s="217">
        <v>2.1271433193141398</v>
      </c>
      <c r="Q9820" s="217">
        <v>12.7628599158848</v>
      </c>
      <c r="R9820" s="217">
        <v>10.635716596570701</v>
      </c>
      <c r="S9820" s="217">
        <v>2.1271433193141398</v>
      </c>
      <c r="T9820" s="217">
        <v>12.7628599158848</v>
      </c>
      <c r="U9820" s="217">
        <v>10.635716596570701</v>
      </c>
      <c r="V9820" s="217">
        <v>2.1271433193141398</v>
      </c>
      <c r="W9820" s="217">
        <v>12.7628599158848</v>
      </c>
      <c r="X9820" s="217">
        <v>10.635716596570701</v>
      </c>
      <c r="Y9820" s="217">
        <v>2.1271433193141398</v>
      </c>
    </row>
    <row r="9821" spans="2:25">
      <c r="B9821" s="217" t="s">
        <v>9990</v>
      </c>
      <c r="C9821" s="217" t="s">
        <v>5935</v>
      </c>
      <c r="D9821" s="217" t="s">
        <v>23</v>
      </c>
      <c r="E9821" s="217" t="s">
        <v>86</v>
      </c>
      <c r="F9821" s="217" t="s">
        <v>12</v>
      </c>
      <c r="G9821" s="217" t="s">
        <v>49</v>
      </c>
      <c r="H9821" s="217" t="s">
        <v>5</v>
      </c>
      <c r="I9821" s="217">
        <v>25</v>
      </c>
      <c r="J9821" s="217">
        <v>23</v>
      </c>
      <c r="K9821" s="217">
        <v>2</v>
      </c>
      <c r="L9821" s="217">
        <v>35</v>
      </c>
      <c r="M9821" s="217">
        <v>2810</v>
      </c>
      <c r="N9821" s="217">
        <v>8.8967971530249095</v>
      </c>
      <c r="O9821" s="217">
        <v>8.1850533807829198</v>
      </c>
      <c r="P9821" s="217">
        <v>0.71174377224199303</v>
      </c>
      <c r="Q9821" s="217">
        <v>8.8967971530249095</v>
      </c>
      <c r="R9821" s="217">
        <v>8.1850533807829198</v>
      </c>
      <c r="S9821" s="217">
        <v>0.71174377224199303</v>
      </c>
      <c r="T9821" s="217">
        <v>8.8967971530249095</v>
      </c>
      <c r="U9821" s="217">
        <v>8.1850533807829198</v>
      </c>
      <c r="V9821" s="217">
        <v>0.71174377224199303</v>
      </c>
      <c r="W9821" s="217">
        <v>8.8967971530249095</v>
      </c>
      <c r="X9821" s="217">
        <v>8.1850533807829198</v>
      </c>
      <c r="Y9821" s="217">
        <v>0.71174377224199303</v>
      </c>
    </row>
    <row r="9822" spans="2:25">
      <c r="B9822" s="217" t="s">
        <v>9991</v>
      </c>
      <c r="C9822" s="217" t="s">
        <v>5935</v>
      </c>
      <c r="D9822" s="217" t="s">
        <v>23</v>
      </c>
      <c r="E9822" s="217" t="s">
        <v>86</v>
      </c>
      <c r="F9822" s="217" t="s">
        <v>9</v>
      </c>
      <c r="G9822" s="217" t="s">
        <v>49</v>
      </c>
      <c r="H9822" s="217" t="s">
        <v>170</v>
      </c>
      <c r="I9822" s="217">
        <v>0</v>
      </c>
      <c r="J9822" s="217">
        <v>0</v>
      </c>
      <c r="K9822" s="217">
        <v>0</v>
      </c>
      <c r="L9822" s="217">
        <v>15</v>
      </c>
      <c r="M9822" s="217">
        <v>525.86206896551698</v>
      </c>
      <c r="N9822" s="217">
        <v>0</v>
      </c>
      <c r="O9822" s="217">
        <v>0</v>
      </c>
      <c r="P9822" s="217">
        <v>0</v>
      </c>
      <c r="Q9822" s="217">
        <v>0</v>
      </c>
      <c r="R9822" s="217">
        <v>0</v>
      </c>
      <c r="S9822" s="217">
        <v>0</v>
      </c>
      <c r="T9822" s="217">
        <v>0</v>
      </c>
      <c r="U9822" s="217">
        <v>0</v>
      </c>
      <c r="V9822" s="217">
        <v>0</v>
      </c>
      <c r="W9822" s="217">
        <v>0</v>
      </c>
      <c r="X9822" s="217">
        <v>0</v>
      </c>
      <c r="Y9822" s="217">
        <v>0</v>
      </c>
    </row>
    <row r="9823" spans="2:25">
      <c r="B9823" s="217" t="s">
        <v>9992</v>
      </c>
      <c r="C9823" s="217" t="s">
        <v>5935</v>
      </c>
      <c r="D9823" s="217" t="s">
        <v>23</v>
      </c>
      <c r="E9823" s="217" t="s">
        <v>86</v>
      </c>
      <c r="F9823" s="217" t="s">
        <v>9</v>
      </c>
      <c r="G9823" s="217" t="s">
        <v>49</v>
      </c>
      <c r="H9823" s="217" t="s">
        <v>172</v>
      </c>
      <c r="I9823" s="217">
        <v>0</v>
      </c>
      <c r="J9823" s="217">
        <v>0</v>
      </c>
      <c r="K9823" s="217">
        <v>0</v>
      </c>
      <c r="L9823" s="217">
        <v>12</v>
      </c>
      <c r="M9823" s="217">
        <v>557.41379310344803</v>
      </c>
      <c r="N9823" s="217">
        <v>0</v>
      </c>
      <c r="O9823" s="217">
        <v>0</v>
      </c>
      <c r="P9823" s="217">
        <v>0</v>
      </c>
      <c r="Q9823" s="217">
        <v>0</v>
      </c>
      <c r="R9823" s="217">
        <v>0</v>
      </c>
      <c r="S9823" s="217">
        <v>0</v>
      </c>
      <c r="T9823" s="217">
        <v>0</v>
      </c>
      <c r="U9823" s="217">
        <v>0</v>
      </c>
      <c r="V9823" s="217">
        <v>0</v>
      </c>
      <c r="W9823" s="217">
        <v>0</v>
      </c>
      <c r="X9823" s="217">
        <v>0</v>
      </c>
      <c r="Y9823" s="217">
        <v>0</v>
      </c>
    </row>
    <row r="9824" spans="2:25">
      <c r="B9824" s="217" t="s">
        <v>9993</v>
      </c>
      <c r="C9824" s="217" t="s">
        <v>5935</v>
      </c>
      <c r="D9824" s="217" t="s">
        <v>23</v>
      </c>
      <c r="E9824" s="217" t="s">
        <v>86</v>
      </c>
      <c r="F9824" s="217" t="s">
        <v>9</v>
      </c>
      <c r="G9824" s="217" t="s">
        <v>49</v>
      </c>
      <c r="H9824" s="217" t="s">
        <v>174</v>
      </c>
      <c r="I9824" s="217">
        <v>0</v>
      </c>
      <c r="J9824" s="217">
        <v>0</v>
      </c>
      <c r="K9824" s="217">
        <v>0</v>
      </c>
      <c r="L9824" s="217">
        <v>12</v>
      </c>
      <c r="M9824" s="217">
        <v>631.03448275862104</v>
      </c>
      <c r="N9824" s="217">
        <v>0</v>
      </c>
      <c r="O9824" s="217">
        <v>0</v>
      </c>
      <c r="P9824" s="217">
        <v>0</v>
      </c>
      <c r="Q9824" s="217">
        <v>0</v>
      </c>
      <c r="R9824" s="217">
        <v>0</v>
      </c>
      <c r="S9824" s="217">
        <v>0</v>
      </c>
      <c r="T9824" s="217">
        <v>0</v>
      </c>
      <c r="U9824" s="217">
        <v>0</v>
      </c>
      <c r="V9824" s="217">
        <v>0</v>
      </c>
      <c r="W9824" s="217">
        <v>0</v>
      </c>
      <c r="X9824" s="217">
        <v>0</v>
      </c>
      <c r="Y9824" s="217">
        <v>0</v>
      </c>
    </row>
    <row r="9825" spans="2:25">
      <c r="B9825" s="217" t="s">
        <v>9994</v>
      </c>
      <c r="C9825" s="217" t="s">
        <v>5935</v>
      </c>
      <c r="D9825" s="217" t="s">
        <v>23</v>
      </c>
      <c r="E9825" s="217" t="s">
        <v>86</v>
      </c>
      <c r="F9825" s="217" t="s">
        <v>9</v>
      </c>
      <c r="G9825" s="217" t="s">
        <v>49</v>
      </c>
      <c r="H9825" s="217" t="s">
        <v>176</v>
      </c>
      <c r="I9825" s="217">
        <v>1</v>
      </c>
      <c r="J9825" s="217">
        <v>1</v>
      </c>
      <c r="K9825" s="217">
        <v>0</v>
      </c>
      <c r="L9825" s="217">
        <v>24</v>
      </c>
      <c r="M9825" s="217">
        <v>778.27586206896603</v>
      </c>
      <c r="N9825" s="217">
        <v>1.28489144882587</v>
      </c>
      <c r="O9825" s="217">
        <v>1.28489144882587</v>
      </c>
      <c r="P9825" s="217">
        <v>0</v>
      </c>
      <c r="Q9825" s="217">
        <v>1.28489144882587</v>
      </c>
      <c r="R9825" s="217">
        <v>1.28489144882587</v>
      </c>
      <c r="S9825" s="217">
        <v>0</v>
      </c>
      <c r="T9825" s="217">
        <v>1.28489144882587</v>
      </c>
      <c r="U9825" s="217">
        <v>1.28489144882587</v>
      </c>
      <c r="V9825" s="217">
        <v>0</v>
      </c>
      <c r="W9825" s="217">
        <v>1.28489144882587</v>
      </c>
      <c r="X9825" s="217">
        <v>1.28489144882587</v>
      </c>
      <c r="Y9825" s="217">
        <v>0</v>
      </c>
    </row>
    <row r="9826" spans="2:25">
      <c r="B9826" s="217" t="s">
        <v>9995</v>
      </c>
      <c r="C9826" s="217" t="s">
        <v>5935</v>
      </c>
      <c r="D9826" s="217" t="s">
        <v>23</v>
      </c>
      <c r="E9826" s="217" t="s">
        <v>86</v>
      </c>
      <c r="F9826" s="217" t="s">
        <v>9</v>
      </c>
      <c r="G9826" s="217" t="s">
        <v>49</v>
      </c>
      <c r="H9826" s="217" t="s">
        <v>178</v>
      </c>
      <c r="I9826" s="217">
        <v>0</v>
      </c>
      <c r="J9826" s="217">
        <v>0</v>
      </c>
      <c r="K9826" s="217">
        <v>0</v>
      </c>
      <c r="L9826" s="217">
        <v>9</v>
      </c>
      <c r="M9826" s="217">
        <v>557.41379310344803</v>
      </c>
      <c r="N9826" s="217">
        <v>0</v>
      </c>
      <c r="O9826" s="217">
        <v>0</v>
      </c>
      <c r="P9826" s="217">
        <v>0</v>
      </c>
      <c r="Q9826" s="217">
        <v>0</v>
      </c>
      <c r="R9826" s="217">
        <v>0</v>
      </c>
      <c r="S9826" s="217">
        <v>0</v>
      </c>
      <c r="T9826" s="217">
        <v>0</v>
      </c>
      <c r="U9826" s="217">
        <v>0</v>
      </c>
      <c r="V9826" s="217">
        <v>0</v>
      </c>
      <c r="W9826" s="217">
        <v>0</v>
      </c>
      <c r="X9826" s="217">
        <v>0</v>
      </c>
      <c r="Y9826" s="217">
        <v>0</v>
      </c>
    </row>
    <row r="9827" spans="2:25">
      <c r="B9827" s="217" t="s">
        <v>9996</v>
      </c>
      <c r="C9827" s="217" t="s">
        <v>5935</v>
      </c>
      <c r="D9827" s="217" t="s">
        <v>23</v>
      </c>
      <c r="E9827" s="217" t="s">
        <v>86</v>
      </c>
      <c r="F9827" s="217" t="s">
        <v>9</v>
      </c>
      <c r="G9827" s="217" t="s">
        <v>49</v>
      </c>
      <c r="H9827" s="217" t="s">
        <v>5</v>
      </c>
      <c r="I9827" s="217">
        <v>1</v>
      </c>
      <c r="J9827" s="217">
        <v>1</v>
      </c>
      <c r="K9827" s="217">
        <v>0</v>
      </c>
      <c r="L9827" s="217">
        <v>72</v>
      </c>
      <c r="M9827" s="217">
        <v>3050</v>
      </c>
      <c r="N9827" s="217">
        <v>0.32786885245901598</v>
      </c>
      <c r="O9827" s="217">
        <v>0.32786885245901598</v>
      </c>
      <c r="P9827" s="217">
        <v>0</v>
      </c>
      <c r="Q9827" s="217">
        <v>0.32786885245901598</v>
      </c>
      <c r="R9827" s="217">
        <v>0.32786885245901598</v>
      </c>
      <c r="S9827" s="217">
        <v>0</v>
      </c>
      <c r="T9827" s="217">
        <v>0.32786885245901598</v>
      </c>
      <c r="U9827" s="217">
        <v>0.32786885245901598</v>
      </c>
      <c r="V9827" s="217">
        <v>0</v>
      </c>
      <c r="W9827" s="217">
        <v>0.32786885245901598</v>
      </c>
      <c r="X9827" s="217">
        <v>0.32786885245901598</v>
      </c>
      <c r="Y9827" s="217">
        <v>0</v>
      </c>
    </row>
    <row r="9828" spans="2:25">
      <c r="B9828" s="217" t="s">
        <v>9997</v>
      </c>
      <c r="C9828" s="217" t="s">
        <v>5935</v>
      </c>
      <c r="D9828" s="217" t="s">
        <v>23</v>
      </c>
      <c r="E9828" s="217" t="s">
        <v>86</v>
      </c>
      <c r="F9828" s="217" t="s">
        <v>5</v>
      </c>
      <c r="G9828" s="217" t="s">
        <v>49</v>
      </c>
      <c r="H9828" s="217" t="s">
        <v>170</v>
      </c>
      <c r="I9828" s="217">
        <v>2</v>
      </c>
      <c r="J9828" s="217">
        <v>2</v>
      </c>
      <c r="K9828" s="217">
        <v>0</v>
      </c>
      <c r="L9828" s="217">
        <v>25</v>
      </c>
      <c r="M9828" s="217">
        <v>1028.02936934575</v>
      </c>
      <c r="N9828" s="217">
        <v>1.9454697109216199</v>
      </c>
      <c r="O9828" s="217">
        <v>1.9454697109216199</v>
      </c>
      <c r="P9828" s="217">
        <v>0</v>
      </c>
      <c r="Q9828" s="217">
        <v>1.9454697109216199</v>
      </c>
      <c r="R9828" s="217">
        <v>1.9454697109216199</v>
      </c>
      <c r="S9828" s="217">
        <v>0</v>
      </c>
      <c r="T9828" s="217">
        <v>1.9454697109216199</v>
      </c>
      <c r="U9828" s="217">
        <v>1.9454697109216199</v>
      </c>
      <c r="V9828" s="217">
        <v>0</v>
      </c>
      <c r="W9828" s="217">
        <v>1.9454697109216199</v>
      </c>
      <c r="X9828" s="217">
        <v>1.9454697109216199</v>
      </c>
      <c r="Y9828" s="217">
        <v>0</v>
      </c>
    </row>
    <row r="9829" spans="2:25">
      <c r="B9829" s="217" t="s">
        <v>9998</v>
      </c>
      <c r="C9829" s="217" t="s">
        <v>5935</v>
      </c>
      <c r="D9829" s="217" t="s">
        <v>23</v>
      </c>
      <c r="E9829" s="217" t="s">
        <v>86</v>
      </c>
      <c r="F9829" s="217" t="s">
        <v>5</v>
      </c>
      <c r="G9829" s="217" t="s">
        <v>49</v>
      </c>
      <c r="H9829" s="217" t="s">
        <v>172</v>
      </c>
      <c r="I9829" s="217">
        <v>0</v>
      </c>
      <c r="J9829" s="217">
        <v>0</v>
      </c>
      <c r="K9829" s="217">
        <v>0</v>
      </c>
      <c r="L9829" s="217">
        <v>15</v>
      </c>
      <c r="M9829" s="217">
        <v>1048.89668283729</v>
      </c>
      <c r="N9829" s="217">
        <v>0</v>
      </c>
      <c r="O9829" s="217">
        <v>0</v>
      </c>
      <c r="P9829" s="217">
        <v>0</v>
      </c>
      <c r="Q9829" s="217">
        <v>0</v>
      </c>
      <c r="R9829" s="217">
        <v>0</v>
      </c>
      <c r="S9829" s="217">
        <v>0</v>
      </c>
      <c r="T9829" s="217">
        <v>0</v>
      </c>
      <c r="U9829" s="217">
        <v>0</v>
      </c>
      <c r="V9829" s="217">
        <v>0</v>
      </c>
      <c r="W9829" s="217">
        <v>0</v>
      </c>
      <c r="X9829" s="217">
        <v>0</v>
      </c>
      <c r="Y9829" s="217">
        <v>0</v>
      </c>
    </row>
    <row r="9830" spans="2:25">
      <c r="B9830" s="217" t="s">
        <v>9999</v>
      </c>
      <c r="C9830" s="217" t="s">
        <v>5935</v>
      </c>
      <c r="D9830" s="217" t="s">
        <v>23</v>
      </c>
      <c r="E9830" s="217" t="s">
        <v>86</v>
      </c>
      <c r="F9830" s="217" t="s">
        <v>5</v>
      </c>
      <c r="G9830" s="217" t="s">
        <v>49</v>
      </c>
      <c r="H9830" s="217" t="s">
        <v>174</v>
      </c>
      <c r="I9830" s="217">
        <v>8</v>
      </c>
      <c r="J9830" s="217">
        <v>7</v>
      </c>
      <c r="K9830" s="217">
        <v>1</v>
      </c>
      <c r="L9830" s="217">
        <v>19</v>
      </c>
      <c r="M9830" s="217">
        <v>1272.0991215418901</v>
      </c>
      <c r="N9830" s="217">
        <v>6.2888181152922504</v>
      </c>
      <c r="O9830" s="217">
        <v>5.5027158508807199</v>
      </c>
      <c r="P9830" s="217">
        <v>0.78610226441153097</v>
      </c>
      <c r="Q9830" s="217">
        <v>6.2888181152922504</v>
      </c>
      <c r="R9830" s="217">
        <v>5.5027158508807199</v>
      </c>
      <c r="S9830" s="217">
        <v>0.78610226441153097</v>
      </c>
      <c r="T9830" s="217">
        <v>6.2888181152922504</v>
      </c>
      <c r="U9830" s="217">
        <v>5.5027158508807199</v>
      </c>
      <c r="V9830" s="217">
        <v>0.78610226441153097</v>
      </c>
      <c r="W9830" s="217">
        <v>6.2888181152922504</v>
      </c>
      <c r="X9830" s="217">
        <v>5.5027158508807199</v>
      </c>
      <c r="Y9830" s="217">
        <v>0.78610226441153097</v>
      </c>
    </row>
    <row r="9831" spans="2:25">
      <c r="B9831" s="217" t="s">
        <v>10000</v>
      </c>
      <c r="C9831" s="217" t="s">
        <v>5935</v>
      </c>
      <c r="D9831" s="217" t="s">
        <v>23</v>
      </c>
      <c r="E9831" s="217" t="s">
        <v>86</v>
      </c>
      <c r="F9831" s="217" t="s">
        <v>5</v>
      </c>
      <c r="G9831" s="217" t="s">
        <v>49</v>
      </c>
      <c r="H9831" s="217" t="s">
        <v>176</v>
      </c>
      <c r="I9831" s="217">
        <v>10</v>
      </c>
      <c r="J9831" s="217">
        <v>10</v>
      </c>
      <c r="K9831" s="217">
        <v>0</v>
      </c>
      <c r="L9831" s="217">
        <v>35</v>
      </c>
      <c r="M9831" s="217">
        <v>1483.44696473056</v>
      </c>
      <c r="N9831" s="217">
        <v>6.7410566321232102</v>
      </c>
      <c r="O9831" s="217">
        <v>6.7410566321232102</v>
      </c>
      <c r="P9831" s="217">
        <v>0</v>
      </c>
      <c r="Q9831" s="217">
        <v>6.7410566321232102</v>
      </c>
      <c r="R9831" s="217">
        <v>6.7410566321232102</v>
      </c>
      <c r="S9831" s="217">
        <v>0</v>
      </c>
      <c r="T9831" s="217">
        <v>6.7410566321232102</v>
      </c>
      <c r="U9831" s="217">
        <v>6.7410566321232102</v>
      </c>
      <c r="V9831" s="217">
        <v>0</v>
      </c>
      <c r="W9831" s="217">
        <v>6.7410566321232102</v>
      </c>
      <c r="X9831" s="217">
        <v>6.7410566321232102</v>
      </c>
      <c r="Y9831" s="217">
        <v>0</v>
      </c>
    </row>
    <row r="9832" spans="2:25">
      <c r="B9832" s="217" t="s">
        <v>10001</v>
      </c>
      <c r="C9832" s="217" t="s">
        <v>5935</v>
      </c>
      <c r="D9832" s="217" t="s">
        <v>23</v>
      </c>
      <c r="E9832" s="217" t="s">
        <v>86</v>
      </c>
      <c r="F9832" s="217" t="s">
        <v>5</v>
      </c>
      <c r="G9832" s="217" t="s">
        <v>49</v>
      </c>
      <c r="H9832" s="217" t="s">
        <v>178</v>
      </c>
      <c r="I9832" s="217">
        <v>6</v>
      </c>
      <c r="J9832" s="217">
        <v>5</v>
      </c>
      <c r="K9832" s="217">
        <v>1</v>
      </c>
      <c r="L9832" s="217">
        <v>13</v>
      </c>
      <c r="M9832" s="217">
        <v>1027.52786154451</v>
      </c>
      <c r="N9832" s="217">
        <v>5.8392577219085702</v>
      </c>
      <c r="O9832" s="217">
        <v>4.8660481015904802</v>
      </c>
      <c r="P9832" s="217">
        <v>0.97320962031809499</v>
      </c>
      <c r="Q9832" s="217">
        <v>5.8392577219085702</v>
      </c>
      <c r="R9832" s="217">
        <v>4.8660481015904802</v>
      </c>
      <c r="S9832" s="217">
        <v>0.97320962031809499</v>
      </c>
      <c r="T9832" s="217">
        <v>5.8392577219085702</v>
      </c>
      <c r="U9832" s="217">
        <v>4.8660481015904802</v>
      </c>
      <c r="V9832" s="217">
        <v>0.97320962031809499</v>
      </c>
      <c r="W9832" s="217">
        <v>5.8392577219085702</v>
      </c>
      <c r="X9832" s="217">
        <v>4.8660481015904802</v>
      </c>
      <c r="Y9832" s="217">
        <v>0.97320962031809499</v>
      </c>
    </row>
    <row r="9833" spans="2:25">
      <c r="B9833" s="217" t="s">
        <v>10002</v>
      </c>
      <c r="C9833" s="217" t="s">
        <v>5935</v>
      </c>
      <c r="D9833" s="217" t="s">
        <v>23</v>
      </c>
      <c r="E9833" s="217" t="s">
        <v>86</v>
      </c>
      <c r="F9833" s="217" t="s">
        <v>5</v>
      </c>
      <c r="G9833" s="217" t="s">
        <v>49</v>
      </c>
      <c r="H9833" s="217" t="s">
        <v>5</v>
      </c>
      <c r="I9833" s="217">
        <v>26</v>
      </c>
      <c r="J9833" s="217">
        <v>24</v>
      </c>
      <c r="K9833" s="217">
        <v>2</v>
      </c>
      <c r="L9833" s="217">
        <v>107</v>
      </c>
      <c r="M9833" s="217">
        <v>5860</v>
      </c>
      <c r="N9833" s="217">
        <v>4.4368600682593904</v>
      </c>
      <c r="O9833" s="217">
        <v>4.0955631399317403</v>
      </c>
      <c r="P9833" s="217">
        <v>0.34129692832764502</v>
      </c>
      <c r="Q9833" s="217">
        <v>4.4368600682593904</v>
      </c>
      <c r="R9833" s="217">
        <v>4.0955631399317403</v>
      </c>
      <c r="S9833" s="217">
        <v>0.34129692832764502</v>
      </c>
      <c r="T9833" s="217">
        <v>4.4368600682593904</v>
      </c>
      <c r="U9833" s="217">
        <v>4.0955631399317403</v>
      </c>
      <c r="V9833" s="217">
        <v>0.34129692832764502</v>
      </c>
      <c r="W9833" s="217">
        <v>4.4368600682593904</v>
      </c>
      <c r="X9833" s="217">
        <v>4.0955631399317403</v>
      </c>
      <c r="Y9833" s="217">
        <v>0.34129692832764502</v>
      </c>
    </row>
    <row r="9834" spans="2:25">
      <c r="B9834" s="217" t="s">
        <v>10003</v>
      </c>
      <c r="C9834" s="217" t="s">
        <v>5935</v>
      </c>
      <c r="D9834" s="217" t="s">
        <v>23</v>
      </c>
      <c r="E9834" s="217" t="s">
        <v>86</v>
      </c>
      <c r="F9834" s="217" t="s">
        <v>12</v>
      </c>
      <c r="G9834" s="217" t="s">
        <v>13</v>
      </c>
      <c r="H9834" s="217" t="s">
        <v>170</v>
      </c>
      <c r="I9834" s="217">
        <v>0</v>
      </c>
      <c r="J9834" s="217">
        <v>0</v>
      </c>
      <c r="K9834" s="217">
        <v>0</v>
      </c>
      <c r="L9834" s="217">
        <v>0</v>
      </c>
      <c r="M9834" s="217">
        <v>5.5555555555555598</v>
      </c>
      <c r="N9834" s="217">
        <v>0</v>
      </c>
      <c r="O9834" s="217">
        <v>0</v>
      </c>
      <c r="P9834" s="217">
        <v>0</v>
      </c>
      <c r="Q9834" s="217">
        <v>0</v>
      </c>
      <c r="R9834" s="217">
        <v>0</v>
      </c>
      <c r="S9834" s="217">
        <v>0</v>
      </c>
      <c r="T9834" s="217">
        <v>0</v>
      </c>
      <c r="U9834" s="217">
        <v>0</v>
      </c>
      <c r="V9834" s="217">
        <v>0</v>
      </c>
      <c r="W9834" s="217">
        <v>0</v>
      </c>
      <c r="X9834" s="217">
        <v>0</v>
      </c>
      <c r="Y9834" s="217">
        <v>0</v>
      </c>
    </row>
    <row r="9835" spans="2:25">
      <c r="B9835" s="217" t="s">
        <v>10004</v>
      </c>
      <c r="C9835" s="217" t="s">
        <v>5935</v>
      </c>
      <c r="D9835" s="217" t="s">
        <v>23</v>
      </c>
      <c r="E9835" s="217" t="s">
        <v>86</v>
      </c>
      <c r="F9835" s="217" t="s">
        <v>12</v>
      </c>
      <c r="G9835" s="217" t="s">
        <v>13</v>
      </c>
      <c r="H9835" s="217" t="s">
        <v>172</v>
      </c>
      <c r="I9835" s="217">
        <v>0</v>
      </c>
      <c r="J9835" s="217">
        <v>0</v>
      </c>
      <c r="K9835" s="217">
        <v>0</v>
      </c>
      <c r="L9835" s="217">
        <v>0</v>
      </c>
      <c r="M9835" s="217">
        <v>11.1111111111111</v>
      </c>
      <c r="N9835" s="217">
        <v>0</v>
      </c>
      <c r="O9835" s="217">
        <v>0</v>
      </c>
      <c r="P9835" s="217">
        <v>0</v>
      </c>
      <c r="Q9835" s="217">
        <v>0</v>
      </c>
      <c r="R9835" s="217">
        <v>0</v>
      </c>
      <c r="S9835" s="217">
        <v>0</v>
      </c>
      <c r="T9835" s="217">
        <v>0</v>
      </c>
      <c r="U9835" s="217">
        <v>0</v>
      </c>
      <c r="V9835" s="217">
        <v>0</v>
      </c>
      <c r="W9835" s="217">
        <v>0</v>
      </c>
      <c r="X9835" s="217">
        <v>0</v>
      </c>
      <c r="Y9835" s="217">
        <v>0</v>
      </c>
    </row>
    <row r="9836" spans="2:25">
      <c r="B9836" s="217" t="s">
        <v>10005</v>
      </c>
      <c r="C9836" s="217" t="s">
        <v>5935</v>
      </c>
      <c r="D9836" s="217" t="s">
        <v>23</v>
      </c>
      <c r="E9836" s="217" t="s">
        <v>86</v>
      </c>
      <c r="F9836" s="217" t="s">
        <v>12</v>
      </c>
      <c r="G9836" s="217" t="s">
        <v>13</v>
      </c>
      <c r="H9836" s="217" t="s">
        <v>174</v>
      </c>
      <c r="I9836" s="217">
        <v>0</v>
      </c>
      <c r="J9836" s="217">
        <v>0</v>
      </c>
      <c r="K9836" s="217">
        <v>0</v>
      </c>
      <c r="L9836" s="217">
        <v>0</v>
      </c>
      <c r="M9836" s="217">
        <v>16.6666666666667</v>
      </c>
      <c r="N9836" s="217">
        <v>0</v>
      </c>
      <c r="O9836" s="217">
        <v>0</v>
      </c>
      <c r="P9836" s="217">
        <v>0</v>
      </c>
      <c r="Q9836" s="217">
        <v>0</v>
      </c>
      <c r="R9836" s="217">
        <v>0</v>
      </c>
      <c r="S9836" s="217">
        <v>0</v>
      </c>
      <c r="T9836" s="217">
        <v>0</v>
      </c>
      <c r="U9836" s="217">
        <v>0</v>
      </c>
      <c r="V9836" s="217">
        <v>0</v>
      </c>
      <c r="W9836" s="217">
        <v>0</v>
      </c>
      <c r="X9836" s="217">
        <v>0</v>
      </c>
      <c r="Y9836" s="217">
        <v>0</v>
      </c>
    </row>
    <row r="9837" spans="2:25">
      <c r="B9837" s="217" t="s">
        <v>10006</v>
      </c>
      <c r="C9837" s="217" t="s">
        <v>5935</v>
      </c>
      <c r="D9837" s="217" t="s">
        <v>23</v>
      </c>
      <c r="E9837" s="217" t="s">
        <v>86</v>
      </c>
      <c r="F9837" s="217" t="s">
        <v>12</v>
      </c>
      <c r="G9837" s="217" t="s">
        <v>13</v>
      </c>
      <c r="H9837" s="217" t="s">
        <v>176</v>
      </c>
      <c r="I9837" s="217">
        <v>0</v>
      </c>
      <c r="J9837" s="217">
        <v>0</v>
      </c>
      <c r="K9837" s="217">
        <v>0</v>
      </c>
      <c r="L9837" s="217">
        <v>0</v>
      </c>
      <c r="M9837" s="217">
        <v>27.7777777777778</v>
      </c>
      <c r="N9837" s="217">
        <v>0</v>
      </c>
      <c r="O9837" s="217">
        <v>0</v>
      </c>
      <c r="P9837" s="217">
        <v>0</v>
      </c>
      <c r="Q9837" s="217">
        <v>0</v>
      </c>
      <c r="R9837" s="217">
        <v>0</v>
      </c>
      <c r="S9837" s="217">
        <v>0</v>
      </c>
      <c r="T9837" s="217">
        <v>0</v>
      </c>
      <c r="U9837" s="217">
        <v>0</v>
      </c>
      <c r="V9837" s="217">
        <v>0</v>
      </c>
      <c r="W9837" s="217">
        <v>0</v>
      </c>
      <c r="X9837" s="217">
        <v>0</v>
      </c>
      <c r="Y9837" s="217">
        <v>0</v>
      </c>
    </row>
    <row r="9838" spans="2:25">
      <c r="B9838" s="217" t="s">
        <v>10007</v>
      </c>
      <c r="C9838" s="217" t="s">
        <v>5935</v>
      </c>
      <c r="D9838" s="217" t="s">
        <v>23</v>
      </c>
      <c r="E9838" s="217" t="s">
        <v>86</v>
      </c>
      <c r="F9838" s="217" t="s">
        <v>12</v>
      </c>
      <c r="G9838" s="217" t="s">
        <v>13</v>
      </c>
      <c r="H9838" s="217" t="s">
        <v>178</v>
      </c>
      <c r="I9838" s="217">
        <v>0</v>
      </c>
      <c r="J9838" s="217">
        <v>0</v>
      </c>
      <c r="K9838" s="217">
        <v>0</v>
      </c>
      <c r="L9838" s="217">
        <v>0</v>
      </c>
      <c r="M9838" s="217">
        <v>38.8888888888889</v>
      </c>
      <c r="N9838" s="217">
        <v>0</v>
      </c>
      <c r="O9838" s="217">
        <v>0</v>
      </c>
      <c r="P9838" s="217">
        <v>0</v>
      </c>
      <c r="Q9838" s="217">
        <v>0</v>
      </c>
      <c r="R9838" s="217">
        <v>0</v>
      </c>
      <c r="S9838" s="217">
        <v>0</v>
      </c>
      <c r="T9838" s="217">
        <v>0</v>
      </c>
      <c r="U9838" s="217">
        <v>0</v>
      </c>
      <c r="V9838" s="217">
        <v>0</v>
      </c>
      <c r="W9838" s="217">
        <v>0</v>
      </c>
      <c r="X9838" s="217">
        <v>0</v>
      </c>
      <c r="Y9838" s="217">
        <v>0</v>
      </c>
    </row>
    <row r="9839" spans="2:25">
      <c r="B9839" s="217" t="s">
        <v>10008</v>
      </c>
      <c r="C9839" s="217" t="s">
        <v>5935</v>
      </c>
      <c r="D9839" s="217" t="s">
        <v>23</v>
      </c>
      <c r="E9839" s="217" t="s">
        <v>86</v>
      </c>
      <c r="F9839" s="217" t="s">
        <v>12</v>
      </c>
      <c r="G9839" s="217" t="s">
        <v>13</v>
      </c>
      <c r="H9839" s="217" t="s">
        <v>5</v>
      </c>
      <c r="I9839" s="217">
        <v>0</v>
      </c>
      <c r="J9839" s="217">
        <v>0</v>
      </c>
      <c r="K9839" s="217">
        <v>0</v>
      </c>
      <c r="L9839" s="217">
        <v>0</v>
      </c>
      <c r="M9839" s="217">
        <v>100</v>
      </c>
      <c r="N9839" s="217">
        <v>0</v>
      </c>
      <c r="O9839" s="217">
        <v>0</v>
      </c>
      <c r="P9839" s="217">
        <v>0</v>
      </c>
      <c r="Q9839" s="217">
        <v>0</v>
      </c>
      <c r="R9839" s="217">
        <v>0</v>
      </c>
      <c r="S9839" s="217">
        <v>0</v>
      </c>
      <c r="T9839" s="217">
        <v>0</v>
      </c>
      <c r="U9839" s="217">
        <v>0</v>
      </c>
      <c r="V9839" s="217">
        <v>0</v>
      </c>
      <c r="W9839" s="217">
        <v>0</v>
      </c>
      <c r="X9839" s="217">
        <v>0</v>
      </c>
      <c r="Y9839" s="217">
        <v>0</v>
      </c>
    </row>
    <row r="9840" spans="2:25">
      <c r="B9840" s="217" t="s">
        <v>10009</v>
      </c>
      <c r="C9840" s="217" t="s">
        <v>5935</v>
      </c>
      <c r="D9840" s="217" t="s">
        <v>23</v>
      </c>
      <c r="E9840" s="217" t="s">
        <v>86</v>
      </c>
      <c r="F9840" s="217" t="s">
        <v>9</v>
      </c>
      <c r="G9840" s="217" t="s">
        <v>13</v>
      </c>
      <c r="H9840" s="217" t="s">
        <v>170</v>
      </c>
      <c r="I9840" s="217">
        <v>0</v>
      </c>
      <c r="J9840" s="217">
        <v>0</v>
      </c>
      <c r="K9840" s="217">
        <v>0</v>
      </c>
      <c r="L9840" s="217">
        <v>0</v>
      </c>
      <c r="M9840" s="217">
        <v>0</v>
      </c>
    </row>
    <row r="9841" spans="2:25">
      <c r="B9841" s="217" t="s">
        <v>10010</v>
      </c>
      <c r="C9841" s="217" t="s">
        <v>5935</v>
      </c>
      <c r="D9841" s="217" t="s">
        <v>23</v>
      </c>
      <c r="E9841" s="217" t="s">
        <v>86</v>
      </c>
      <c r="F9841" s="217" t="s">
        <v>9</v>
      </c>
      <c r="G9841" s="217" t="s">
        <v>13</v>
      </c>
      <c r="H9841" s="217" t="s">
        <v>172</v>
      </c>
      <c r="I9841" s="217">
        <v>0</v>
      </c>
      <c r="J9841" s="217">
        <v>0</v>
      </c>
      <c r="K9841" s="217">
        <v>0</v>
      </c>
      <c r="L9841" s="217">
        <v>0</v>
      </c>
      <c r="M9841" s="217">
        <v>7.3333333333333304</v>
      </c>
      <c r="N9841" s="217">
        <v>0</v>
      </c>
      <c r="O9841" s="217">
        <v>0</v>
      </c>
      <c r="P9841" s="217">
        <v>0</v>
      </c>
      <c r="Q9841" s="217">
        <v>0</v>
      </c>
      <c r="R9841" s="217">
        <v>0</v>
      </c>
      <c r="S9841" s="217">
        <v>0</v>
      </c>
      <c r="T9841" s="217">
        <v>0</v>
      </c>
      <c r="U9841" s="217">
        <v>0</v>
      </c>
      <c r="V9841" s="217">
        <v>0</v>
      </c>
      <c r="W9841" s="217">
        <v>0</v>
      </c>
      <c r="X9841" s="217">
        <v>0</v>
      </c>
      <c r="Y9841" s="217">
        <v>0</v>
      </c>
    </row>
    <row r="9842" spans="2:25">
      <c r="B9842" s="217" t="s">
        <v>10011</v>
      </c>
      <c r="C9842" s="217" t="s">
        <v>5935</v>
      </c>
      <c r="D9842" s="217" t="s">
        <v>23</v>
      </c>
      <c r="E9842" s="217" t="s">
        <v>86</v>
      </c>
      <c r="F9842" s="217" t="s">
        <v>9</v>
      </c>
      <c r="G9842" s="217" t="s">
        <v>13</v>
      </c>
      <c r="H9842" s="217" t="s">
        <v>174</v>
      </c>
      <c r="I9842" s="217">
        <v>0</v>
      </c>
      <c r="J9842" s="217">
        <v>0</v>
      </c>
      <c r="K9842" s="217">
        <v>0</v>
      </c>
      <c r="L9842" s="217">
        <v>2</v>
      </c>
      <c r="M9842" s="217">
        <v>22</v>
      </c>
      <c r="N9842" s="217">
        <v>0</v>
      </c>
      <c r="O9842" s="217">
        <v>0</v>
      </c>
      <c r="P9842" s="217">
        <v>0</v>
      </c>
      <c r="Q9842" s="217">
        <v>0</v>
      </c>
      <c r="R9842" s="217">
        <v>0</v>
      </c>
      <c r="S9842" s="217">
        <v>0</v>
      </c>
      <c r="T9842" s="217">
        <v>0</v>
      </c>
      <c r="U9842" s="217">
        <v>0</v>
      </c>
      <c r="V9842" s="217">
        <v>0</v>
      </c>
      <c r="W9842" s="217">
        <v>0</v>
      </c>
      <c r="X9842" s="217">
        <v>0</v>
      </c>
      <c r="Y9842" s="217">
        <v>0</v>
      </c>
    </row>
    <row r="9843" spans="2:25">
      <c r="B9843" s="217" t="s">
        <v>10012</v>
      </c>
      <c r="C9843" s="217" t="s">
        <v>5935</v>
      </c>
      <c r="D9843" s="217" t="s">
        <v>23</v>
      </c>
      <c r="E9843" s="217" t="s">
        <v>86</v>
      </c>
      <c r="F9843" s="217" t="s">
        <v>9</v>
      </c>
      <c r="G9843" s="217" t="s">
        <v>13</v>
      </c>
      <c r="H9843" s="217" t="s">
        <v>176</v>
      </c>
      <c r="I9843" s="217">
        <v>0</v>
      </c>
      <c r="J9843" s="217">
        <v>0</v>
      </c>
      <c r="K9843" s="217">
        <v>0</v>
      </c>
      <c r="L9843" s="217">
        <v>0</v>
      </c>
      <c r="M9843" s="217">
        <v>44</v>
      </c>
      <c r="N9843" s="217">
        <v>0</v>
      </c>
      <c r="O9843" s="217">
        <v>0</v>
      </c>
      <c r="P9843" s="217">
        <v>0</v>
      </c>
      <c r="Q9843" s="217">
        <v>0</v>
      </c>
      <c r="R9843" s="217">
        <v>0</v>
      </c>
      <c r="S9843" s="217">
        <v>0</v>
      </c>
      <c r="T9843" s="217">
        <v>0</v>
      </c>
      <c r="U9843" s="217">
        <v>0</v>
      </c>
      <c r="V9843" s="217">
        <v>0</v>
      </c>
      <c r="W9843" s="217">
        <v>0</v>
      </c>
      <c r="X9843" s="217">
        <v>0</v>
      </c>
      <c r="Y9843" s="217">
        <v>0</v>
      </c>
    </row>
    <row r="9844" spans="2:25">
      <c r="B9844" s="217" t="s">
        <v>10013</v>
      </c>
      <c r="C9844" s="217" t="s">
        <v>5935</v>
      </c>
      <c r="D9844" s="217" t="s">
        <v>23</v>
      </c>
      <c r="E9844" s="217" t="s">
        <v>86</v>
      </c>
      <c r="F9844" s="217" t="s">
        <v>9</v>
      </c>
      <c r="G9844" s="217" t="s">
        <v>13</v>
      </c>
      <c r="H9844" s="217" t="s">
        <v>178</v>
      </c>
      <c r="I9844" s="217">
        <v>0</v>
      </c>
      <c r="J9844" s="217">
        <v>0</v>
      </c>
      <c r="K9844" s="217">
        <v>0</v>
      </c>
      <c r="L9844" s="217">
        <v>0</v>
      </c>
      <c r="M9844" s="217">
        <v>36.6666666666667</v>
      </c>
      <c r="N9844" s="217">
        <v>0</v>
      </c>
      <c r="O9844" s="217">
        <v>0</v>
      </c>
      <c r="P9844" s="217">
        <v>0</v>
      </c>
      <c r="Q9844" s="217">
        <v>0</v>
      </c>
      <c r="R9844" s="217">
        <v>0</v>
      </c>
      <c r="S9844" s="217">
        <v>0</v>
      </c>
      <c r="T9844" s="217">
        <v>0</v>
      </c>
      <c r="U9844" s="217">
        <v>0</v>
      </c>
      <c r="V9844" s="217">
        <v>0</v>
      </c>
      <c r="W9844" s="217">
        <v>0</v>
      </c>
      <c r="X9844" s="217">
        <v>0</v>
      </c>
      <c r="Y9844" s="217">
        <v>0</v>
      </c>
    </row>
    <row r="9845" spans="2:25">
      <c r="B9845" s="217" t="s">
        <v>10014</v>
      </c>
      <c r="C9845" s="217" t="s">
        <v>5935</v>
      </c>
      <c r="D9845" s="217" t="s">
        <v>23</v>
      </c>
      <c r="E9845" s="217" t="s">
        <v>86</v>
      </c>
      <c r="F9845" s="217" t="s">
        <v>9</v>
      </c>
      <c r="G9845" s="217" t="s">
        <v>13</v>
      </c>
      <c r="H9845" s="217" t="s">
        <v>5</v>
      </c>
      <c r="I9845" s="217">
        <v>0</v>
      </c>
      <c r="J9845" s="217">
        <v>0</v>
      </c>
      <c r="K9845" s="217">
        <v>0</v>
      </c>
      <c r="L9845" s="217">
        <v>2</v>
      </c>
      <c r="M9845" s="217">
        <v>110</v>
      </c>
      <c r="N9845" s="217">
        <v>0</v>
      </c>
      <c r="O9845" s="217">
        <v>0</v>
      </c>
      <c r="P9845" s="217">
        <v>0</v>
      </c>
      <c r="Q9845" s="217">
        <v>0</v>
      </c>
      <c r="R9845" s="217">
        <v>0</v>
      </c>
      <c r="S9845" s="217">
        <v>0</v>
      </c>
      <c r="T9845" s="217">
        <v>0</v>
      </c>
      <c r="U9845" s="217">
        <v>0</v>
      </c>
      <c r="V9845" s="217">
        <v>0</v>
      </c>
      <c r="W9845" s="217">
        <v>0</v>
      </c>
      <c r="X9845" s="217">
        <v>0</v>
      </c>
      <c r="Y9845" s="217">
        <v>0</v>
      </c>
    </row>
    <row r="9846" spans="2:25">
      <c r="B9846" s="217" t="s">
        <v>10015</v>
      </c>
      <c r="C9846" s="217" t="s">
        <v>5935</v>
      </c>
      <c r="D9846" s="217" t="s">
        <v>23</v>
      </c>
      <c r="E9846" s="217" t="s">
        <v>86</v>
      </c>
      <c r="F9846" s="217" t="s">
        <v>5</v>
      </c>
      <c r="G9846" s="217" t="s">
        <v>13</v>
      </c>
      <c r="H9846" s="217" t="s">
        <v>170</v>
      </c>
      <c r="I9846" s="217">
        <v>0</v>
      </c>
      <c r="J9846" s="217">
        <v>0</v>
      </c>
      <c r="K9846" s="217">
        <v>0</v>
      </c>
      <c r="L9846" s="217">
        <v>0</v>
      </c>
      <c r="M9846" s="217">
        <v>5.5555555555555598</v>
      </c>
      <c r="N9846" s="217">
        <v>0</v>
      </c>
      <c r="O9846" s="217">
        <v>0</v>
      </c>
      <c r="P9846" s="217">
        <v>0</v>
      </c>
      <c r="Q9846" s="217">
        <v>0</v>
      </c>
      <c r="R9846" s="217">
        <v>0</v>
      </c>
      <c r="S9846" s="217">
        <v>0</v>
      </c>
      <c r="T9846" s="217">
        <v>0</v>
      </c>
      <c r="U9846" s="217">
        <v>0</v>
      </c>
      <c r="V9846" s="217">
        <v>0</v>
      </c>
      <c r="W9846" s="217">
        <v>0</v>
      </c>
      <c r="X9846" s="217">
        <v>0</v>
      </c>
      <c r="Y9846" s="217">
        <v>0</v>
      </c>
    </row>
    <row r="9847" spans="2:25">
      <c r="B9847" s="217" t="s">
        <v>10016</v>
      </c>
      <c r="C9847" s="217" t="s">
        <v>5935</v>
      </c>
      <c r="D9847" s="217" t="s">
        <v>23</v>
      </c>
      <c r="E9847" s="217" t="s">
        <v>86</v>
      </c>
      <c r="F9847" s="217" t="s">
        <v>5</v>
      </c>
      <c r="G9847" s="217" t="s">
        <v>13</v>
      </c>
      <c r="H9847" s="217" t="s">
        <v>172</v>
      </c>
      <c r="I9847" s="217">
        <v>0</v>
      </c>
      <c r="J9847" s="217">
        <v>0</v>
      </c>
      <c r="K9847" s="217">
        <v>0</v>
      </c>
      <c r="L9847" s="217">
        <v>0</v>
      </c>
      <c r="M9847" s="217">
        <v>18.4444444444444</v>
      </c>
      <c r="N9847" s="217">
        <v>0</v>
      </c>
      <c r="O9847" s="217">
        <v>0</v>
      </c>
      <c r="P9847" s="217">
        <v>0</v>
      </c>
      <c r="Q9847" s="217">
        <v>0</v>
      </c>
      <c r="R9847" s="217">
        <v>0</v>
      </c>
      <c r="S9847" s="217">
        <v>0</v>
      </c>
      <c r="T9847" s="217">
        <v>0</v>
      </c>
      <c r="U9847" s="217">
        <v>0</v>
      </c>
      <c r="V9847" s="217">
        <v>0</v>
      </c>
      <c r="W9847" s="217">
        <v>0</v>
      </c>
      <c r="X9847" s="217">
        <v>0</v>
      </c>
      <c r="Y9847" s="217">
        <v>0</v>
      </c>
    </row>
    <row r="9848" spans="2:25">
      <c r="B9848" s="217" t="s">
        <v>10017</v>
      </c>
      <c r="C9848" s="217" t="s">
        <v>5935</v>
      </c>
      <c r="D9848" s="217" t="s">
        <v>23</v>
      </c>
      <c r="E9848" s="217" t="s">
        <v>86</v>
      </c>
      <c r="F9848" s="217" t="s">
        <v>5</v>
      </c>
      <c r="G9848" s="217" t="s">
        <v>13</v>
      </c>
      <c r="H9848" s="217" t="s">
        <v>174</v>
      </c>
      <c r="I9848" s="217">
        <v>0</v>
      </c>
      <c r="J9848" s="217">
        <v>0</v>
      </c>
      <c r="K9848" s="217">
        <v>0</v>
      </c>
      <c r="L9848" s="217">
        <v>2</v>
      </c>
      <c r="M9848" s="217">
        <v>38.6666666666667</v>
      </c>
      <c r="N9848" s="217">
        <v>0</v>
      </c>
      <c r="O9848" s="217">
        <v>0</v>
      </c>
      <c r="P9848" s="217">
        <v>0</v>
      </c>
      <c r="Q9848" s="217">
        <v>0</v>
      </c>
      <c r="R9848" s="217">
        <v>0</v>
      </c>
      <c r="S9848" s="217">
        <v>0</v>
      </c>
      <c r="T9848" s="217">
        <v>0</v>
      </c>
      <c r="U9848" s="217">
        <v>0</v>
      </c>
      <c r="V9848" s="217">
        <v>0</v>
      </c>
      <c r="W9848" s="217">
        <v>0</v>
      </c>
      <c r="X9848" s="217">
        <v>0</v>
      </c>
      <c r="Y9848" s="217">
        <v>0</v>
      </c>
    </row>
    <row r="9849" spans="2:25">
      <c r="B9849" s="217" t="s">
        <v>10018</v>
      </c>
      <c r="C9849" s="217" t="s">
        <v>5935</v>
      </c>
      <c r="D9849" s="217" t="s">
        <v>23</v>
      </c>
      <c r="E9849" s="217" t="s">
        <v>86</v>
      </c>
      <c r="F9849" s="217" t="s">
        <v>5</v>
      </c>
      <c r="G9849" s="217" t="s">
        <v>13</v>
      </c>
      <c r="H9849" s="217" t="s">
        <v>176</v>
      </c>
      <c r="I9849" s="217">
        <v>0</v>
      </c>
      <c r="J9849" s="217">
        <v>0</v>
      </c>
      <c r="K9849" s="217">
        <v>0</v>
      </c>
      <c r="L9849" s="217">
        <v>0</v>
      </c>
      <c r="M9849" s="217">
        <v>71.7777777777778</v>
      </c>
      <c r="N9849" s="217">
        <v>0</v>
      </c>
      <c r="O9849" s="217">
        <v>0</v>
      </c>
      <c r="P9849" s="217">
        <v>0</v>
      </c>
      <c r="Q9849" s="217">
        <v>0</v>
      </c>
      <c r="R9849" s="217">
        <v>0</v>
      </c>
      <c r="S9849" s="217">
        <v>0</v>
      </c>
      <c r="T9849" s="217">
        <v>0</v>
      </c>
      <c r="U9849" s="217">
        <v>0</v>
      </c>
      <c r="V9849" s="217">
        <v>0</v>
      </c>
      <c r="W9849" s="217">
        <v>0</v>
      </c>
      <c r="X9849" s="217">
        <v>0</v>
      </c>
      <c r="Y9849" s="217">
        <v>0</v>
      </c>
    </row>
    <row r="9850" spans="2:25">
      <c r="B9850" s="217" t="s">
        <v>10019</v>
      </c>
      <c r="C9850" s="217" t="s">
        <v>5935</v>
      </c>
      <c r="D9850" s="217" t="s">
        <v>23</v>
      </c>
      <c r="E9850" s="217" t="s">
        <v>86</v>
      </c>
      <c r="F9850" s="217" t="s">
        <v>5</v>
      </c>
      <c r="G9850" s="217" t="s">
        <v>13</v>
      </c>
      <c r="H9850" s="217" t="s">
        <v>178</v>
      </c>
      <c r="I9850" s="217">
        <v>0</v>
      </c>
      <c r="J9850" s="217">
        <v>0</v>
      </c>
      <c r="K9850" s="217">
        <v>0</v>
      </c>
      <c r="L9850" s="217">
        <v>0</v>
      </c>
      <c r="M9850" s="217">
        <v>75.5555555555556</v>
      </c>
      <c r="N9850" s="217">
        <v>0</v>
      </c>
      <c r="O9850" s="217">
        <v>0</v>
      </c>
      <c r="P9850" s="217">
        <v>0</v>
      </c>
      <c r="Q9850" s="217">
        <v>0</v>
      </c>
      <c r="R9850" s="217">
        <v>0</v>
      </c>
      <c r="S9850" s="217">
        <v>0</v>
      </c>
      <c r="T9850" s="217">
        <v>0</v>
      </c>
      <c r="U9850" s="217">
        <v>0</v>
      </c>
      <c r="V9850" s="217">
        <v>0</v>
      </c>
      <c r="W9850" s="217">
        <v>0</v>
      </c>
      <c r="X9850" s="217">
        <v>0</v>
      </c>
      <c r="Y9850" s="217">
        <v>0</v>
      </c>
    </row>
    <row r="9851" spans="2:25">
      <c r="B9851" s="217" t="s">
        <v>10020</v>
      </c>
      <c r="C9851" s="217" t="s">
        <v>5935</v>
      </c>
      <c r="D9851" s="217" t="s">
        <v>23</v>
      </c>
      <c r="E9851" s="217" t="s">
        <v>86</v>
      </c>
      <c r="F9851" s="217" t="s">
        <v>5</v>
      </c>
      <c r="G9851" s="217" t="s">
        <v>13</v>
      </c>
      <c r="H9851" s="217" t="s">
        <v>5</v>
      </c>
      <c r="I9851" s="217">
        <v>0</v>
      </c>
      <c r="J9851" s="217">
        <v>0</v>
      </c>
      <c r="K9851" s="217">
        <v>0</v>
      </c>
      <c r="L9851" s="217">
        <v>2</v>
      </c>
      <c r="M9851" s="217">
        <v>210</v>
      </c>
      <c r="N9851" s="217">
        <v>0</v>
      </c>
      <c r="O9851" s="217">
        <v>0</v>
      </c>
      <c r="P9851" s="217">
        <v>0</v>
      </c>
      <c r="Q9851" s="217">
        <v>0</v>
      </c>
      <c r="R9851" s="217">
        <v>0</v>
      </c>
      <c r="S9851" s="217">
        <v>0</v>
      </c>
      <c r="T9851" s="217">
        <v>0</v>
      </c>
      <c r="U9851" s="217">
        <v>0</v>
      </c>
      <c r="V9851" s="217">
        <v>0</v>
      </c>
      <c r="W9851" s="217">
        <v>0</v>
      </c>
      <c r="X9851" s="217">
        <v>0</v>
      </c>
      <c r="Y9851" s="217">
        <v>0</v>
      </c>
    </row>
    <row r="9852" spans="2:25">
      <c r="B9852" s="217" t="s">
        <v>10021</v>
      </c>
      <c r="C9852" s="217" t="s">
        <v>5935</v>
      </c>
      <c r="D9852" s="217" t="s">
        <v>23</v>
      </c>
      <c r="E9852" s="217" t="s">
        <v>86</v>
      </c>
      <c r="F9852" s="217" t="s">
        <v>12</v>
      </c>
      <c r="G9852" s="217" t="s">
        <v>5</v>
      </c>
      <c r="H9852" s="217" t="s">
        <v>170</v>
      </c>
      <c r="I9852" s="217">
        <v>4</v>
      </c>
      <c r="J9852" s="217">
        <v>4</v>
      </c>
      <c r="K9852" s="217">
        <v>0</v>
      </c>
      <c r="L9852" s="217">
        <v>10</v>
      </c>
      <c r="M9852" s="217">
        <v>600.321281132634</v>
      </c>
      <c r="N9852" s="217">
        <v>6.6630987867915401</v>
      </c>
      <c r="O9852" s="217">
        <v>6.6630987867915401</v>
      </c>
      <c r="P9852" s="217">
        <v>0</v>
      </c>
      <c r="Q9852" s="217">
        <v>6.6630987867915401</v>
      </c>
      <c r="R9852" s="217">
        <v>6.6630987867915401</v>
      </c>
      <c r="S9852" s="217">
        <v>0</v>
      </c>
      <c r="T9852" s="217">
        <v>6.6630987867915401</v>
      </c>
      <c r="U9852" s="217">
        <v>6.6630987867915401</v>
      </c>
      <c r="V9852" s="217">
        <v>0</v>
      </c>
      <c r="W9852" s="217">
        <v>6.6630987867915401</v>
      </c>
      <c r="X9852" s="217">
        <v>6.6630987867915401</v>
      </c>
      <c r="Y9852" s="217">
        <v>0</v>
      </c>
    </row>
    <row r="9853" spans="2:25">
      <c r="B9853" s="217" t="s">
        <v>10022</v>
      </c>
      <c r="C9853" s="217" t="s">
        <v>5935</v>
      </c>
      <c r="D9853" s="217" t="s">
        <v>23</v>
      </c>
      <c r="E9853" s="217" t="s">
        <v>86</v>
      </c>
      <c r="F9853" s="217" t="s">
        <v>12</v>
      </c>
      <c r="G9853" s="217" t="s">
        <v>5</v>
      </c>
      <c r="H9853" s="217" t="s">
        <v>172</v>
      </c>
      <c r="I9853" s="217">
        <v>0</v>
      </c>
      <c r="J9853" s="217">
        <v>0</v>
      </c>
      <c r="K9853" s="217">
        <v>0</v>
      </c>
      <c r="L9853" s="217">
        <v>4</v>
      </c>
      <c r="M9853" s="217">
        <v>629.916835490621</v>
      </c>
      <c r="N9853" s="217">
        <v>0</v>
      </c>
      <c r="O9853" s="217">
        <v>0</v>
      </c>
      <c r="P9853" s="217">
        <v>0</v>
      </c>
      <c r="Q9853" s="217">
        <v>0</v>
      </c>
      <c r="R9853" s="217">
        <v>0</v>
      </c>
      <c r="S9853" s="217">
        <v>0</v>
      </c>
      <c r="T9853" s="217">
        <v>0</v>
      </c>
      <c r="U9853" s="217">
        <v>0</v>
      </c>
      <c r="V9853" s="217">
        <v>0</v>
      </c>
      <c r="W9853" s="217">
        <v>0</v>
      </c>
      <c r="X9853" s="217">
        <v>0</v>
      </c>
      <c r="Y9853" s="217">
        <v>0</v>
      </c>
    </row>
    <row r="9854" spans="2:25">
      <c r="B9854" s="217" t="s">
        <v>10023</v>
      </c>
      <c r="C9854" s="217" t="s">
        <v>5935</v>
      </c>
      <c r="D9854" s="217" t="s">
        <v>23</v>
      </c>
      <c r="E9854" s="217" t="s">
        <v>86</v>
      </c>
      <c r="F9854" s="217" t="s">
        <v>12</v>
      </c>
      <c r="G9854" s="217" t="s">
        <v>5</v>
      </c>
      <c r="H9854" s="217" t="s">
        <v>174</v>
      </c>
      <c r="I9854" s="217">
        <v>10</v>
      </c>
      <c r="J9854" s="217">
        <v>9</v>
      </c>
      <c r="K9854" s="217">
        <v>1</v>
      </c>
      <c r="L9854" s="217">
        <v>9</v>
      </c>
      <c r="M9854" s="217">
        <v>912.37697474127503</v>
      </c>
      <c r="N9854" s="217">
        <v>10.9603818123925</v>
      </c>
      <c r="O9854" s="217">
        <v>9.8643436311532895</v>
      </c>
      <c r="P9854" s="217">
        <v>1.0960381812392499</v>
      </c>
      <c r="Q9854" s="217">
        <v>10.9603818123925</v>
      </c>
      <c r="R9854" s="217">
        <v>9.8643436311532895</v>
      </c>
      <c r="S9854" s="217">
        <v>1.0960381812392499</v>
      </c>
      <c r="T9854" s="217">
        <v>10.9603818123925</v>
      </c>
      <c r="U9854" s="217">
        <v>9.8643436311532895</v>
      </c>
      <c r="V9854" s="217">
        <v>1.0960381812392499</v>
      </c>
      <c r="W9854" s="217">
        <v>10.9603818123925</v>
      </c>
      <c r="X9854" s="217">
        <v>9.8643436311532895</v>
      </c>
      <c r="Y9854" s="217">
        <v>1.0960381812392499</v>
      </c>
    </row>
    <row r="9855" spans="2:25">
      <c r="B9855" s="217" t="s">
        <v>10024</v>
      </c>
      <c r="C9855" s="217" t="s">
        <v>5935</v>
      </c>
      <c r="D9855" s="217" t="s">
        <v>23</v>
      </c>
      <c r="E9855" s="217" t="s">
        <v>86</v>
      </c>
      <c r="F9855" s="217" t="s">
        <v>12</v>
      </c>
      <c r="G9855" s="217" t="s">
        <v>5</v>
      </c>
      <c r="H9855" s="217" t="s">
        <v>176</v>
      </c>
      <c r="I9855" s="217">
        <v>9</v>
      </c>
      <c r="J9855" s="217">
        <v>9</v>
      </c>
      <c r="K9855" s="217">
        <v>0</v>
      </c>
      <c r="L9855" s="217">
        <v>12</v>
      </c>
      <c r="M9855" s="217">
        <v>1126.4921875259899</v>
      </c>
      <c r="N9855" s="217">
        <v>7.9894029445209602</v>
      </c>
      <c r="O9855" s="217">
        <v>7.9894029445209602</v>
      </c>
      <c r="P9855" s="217">
        <v>0</v>
      </c>
      <c r="Q9855" s="217">
        <v>7.9894029445209602</v>
      </c>
      <c r="R9855" s="217">
        <v>7.9894029445209602</v>
      </c>
      <c r="S9855" s="217">
        <v>0</v>
      </c>
      <c r="T9855" s="217">
        <v>7.9894029445209602</v>
      </c>
      <c r="U9855" s="217">
        <v>7.9894029445209602</v>
      </c>
      <c r="V9855" s="217">
        <v>0</v>
      </c>
      <c r="W9855" s="217">
        <v>7.9894029445209602</v>
      </c>
      <c r="X9855" s="217">
        <v>7.9894029445209602</v>
      </c>
      <c r="Y9855" s="217">
        <v>0</v>
      </c>
    </row>
    <row r="9856" spans="2:25">
      <c r="B9856" s="217" t="s">
        <v>10025</v>
      </c>
      <c r="C9856" s="217" t="s">
        <v>5935</v>
      </c>
      <c r="D9856" s="217" t="s">
        <v>23</v>
      </c>
      <c r="E9856" s="217" t="s">
        <v>86</v>
      </c>
      <c r="F9856" s="217" t="s">
        <v>12</v>
      </c>
      <c r="G9856" s="217" t="s">
        <v>5</v>
      </c>
      <c r="H9856" s="217" t="s">
        <v>178</v>
      </c>
      <c r="I9856" s="217">
        <v>11</v>
      </c>
      <c r="J9856" s="217">
        <v>10</v>
      </c>
      <c r="K9856" s="217">
        <v>1</v>
      </c>
      <c r="L9856" s="217">
        <v>10</v>
      </c>
      <c r="M9856" s="217">
        <v>1110.8927211094799</v>
      </c>
      <c r="N9856" s="217">
        <v>9.9019462374494402</v>
      </c>
      <c r="O9856" s="217">
        <v>9.0017693067722195</v>
      </c>
      <c r="P9856" s="217">
        <v>0.90017693067722204</v>
      </c>
      <c r="Q9856" s="217">
        <v>9.9019462374494402</v>
      </c>
      <c r="R9856" s="217">
        <v>9.0017693067722195</v>
      </c>
      <c r="S9856" s="217">
        <v>0.90017693067722204</v>
      </c>
      <c r="T9856" s="217">
        <v>9.9019462374494402</v>
      </c>
      <c r="U9856" s="217">
        <v>9.0017693067722195</v>
      </c>
      <c r="V9856" s="217">
        <v>0.90017693067722204</v>
      </c>
      <c r="W9856" s="217">
        <v>9.9019462374494402</v>
      </c>
      <c r="X9856" s="217">
        <v>9.0017693067722195</v>
      </c>
      <c r="Y9856" s="217">
        <v>0.90017693067722204</v>
      </c>
    </row>
    <row r="9857" spans="2:25">
      <c r="B9857" s="217" t="s">
        <v>10026</v>
      </c>
      <c r="C9857" s="217" t="s">
        <v>5935</v>
      </c>
      <c r="D9857" s="217" t="s">
        <v>23</v>
      </c>
      <c r="E9857" s="217" t="s">
        <v>86</v>
      </c>
      <c r="F9857" s="217" t="s">
        <v>12</v>
      </c>
      <c r="G9857" s="217" t="s">
        <v>5</v>
      </c>
      <c r="H9857" s="217" t="s">
        <v>5</v>
      </c>
      <c r="I9857" s="217">
        <v>34</v>
      </c>
      <c r="J9857" s="217">
        <v>32</v>
      </c>
      <c r="K9857" s="217">
        <v>2</v>
      </c>
      <c r="L9857" s="217">
        <v>45</v>
      </c>
      <c r="M9857" s="217">
        <v>4380</v>
      </c>
      <c r="N9857" s="217">
        <v>7.7625570776255701</v>
      </c>
      <c r="O9857" s="217">
        <v>7.3059360730593603</v>
      </c>
      <c r="P9857" s="217">
        <v>0.45662100456621002</v>
      </c>
      <c r="Q9857" s="217">
        <v>7.7625570776255701</v>
      </c>
      <c r="R9857" s="217">
        <v>7.3059360730593603</v>
      </c>
      <c r="S9857" s="217">
        <v>0.45662100456621002</v>
      </c>
      <c r="T9857" s="217">
        <v>7.7625570776255701</v>
      </c>
      <c r="U9857" s="217">
        <v>7.3059360730593603</v>
      </c>
      <c r="V9857" s="217">
        <v>0.45662100456621002</v>
      </c>
      <c r="W9857" s="217">
        <v>7.7625570776255701</v>
      </c>
      <c r="X9857" s="217">
        <v>7.3059360730593603</v>
      </c>
      <c r="Y9857" s="217">
        <v>0.45662100456621002</v>
      </c>
    </row>
    <row r="9858" spans="2:25">
      <c r="B9858" s="217" t="s">
        <v>10027</v>
      </c>
      <c r="C9858" s="217" t="s">
        <v>5935</v>
      </c>
      <c r="D9858" s="217" t="s">
        <v>23</v>
      </c>
      <c r="E9858" s="217" t="s">
        <v>86</v>
      </c>
      <c r="F9858" s="217" t="s">
        <v>9</v>
      </c>
      <c r="G9858" s="217" t="s">
        <v>5</v>
      </c>
      <c r="H9858" s="217" t="s">
        <v>170</v>
      </c>
      <c r="I9858" s="217">
        <v>0</v>
      </c>
      <c r="J9858" s="217">
        <v>0</v>
      </c>
      <c r="K9858" s="217">
        <v>0</v>
      </c>
      <c r="L9858" s="217">
        <v>16</v>
      </c>
      <c r="M9858" s="217">
        <v>611.30324543610504</v>
      </c>
      <c r="N9858" s="217">
        <v>0</v>
      </c>
      <c r="O9858" s="217">
        <v>0</v>
      </c>
      <c r="P9858" s="217">
        <v>0</v>
      </c>
      <c r="Q9858" s="217">
        <v>0</v>
      </c>
      <c r="R9858" s="217">
        <v>0</v>
      </c>
      <c r="S9858" s="217">
        <v>0</v>
      </c>
      <c r="T9858" s="217">
        <v>0</v>
      </c>
      <c r="U9858" s="217">
        <v>0</v>
      </c>
      <c r="V9858" s="217">
        <v>0</v>
      </c>
      <c r="W9858" s="217">
        <v>0</v>
      </c>
      <c r="X9858" s="217">
        <v>0</v>
      </c>
      <c r="Y9858" s="217">
        <v>0</v>
      </c>
    </row>
    <row r="9859" spans="2:25">
      <c r="B9859" s="217" t="s">
        <v>10028</v>
      </c>
      <c r="C9859" s="217" t="s">
        <v>5935</v>
      </c>
      <c r="D9859" s="217" t="s">
        <v>23</v>
      </c>
      <c r="E9859" s="217" t="s">
        <v>86</v>
      </c>
      <c r="F9859" s="217" t="s">
        <v>9</v>
      </c>
      <c r="G9859" s="217" t="s">
        <v>5</v>
      </c>
      <c r="H9859" s="217" t="s">
        <v>172</v>
      </c>
      <c r="I9859" s="217">
        <v>0</v>
      </c>
      <c r="J9859" s="217">
        <v>0</v>
      </c>
      <c r="K9859" s="217">
        <v>0</v>
      </c>
      <c r="L9859" s="217">
        <v>16</v>
      </c>
      <c r="M9859" s="217">
        <v>699.01183231913501</v>
      </c>
      <c r="N9859" s="217">
        <v>0</v>
      </c>
      <c r="O9859" s="217">
        <v>0</v>
      </c>
      <c r="P9859" s="217">
        <v>0</v>
      </c>
      <c r="Q9859" s="217">
        <v>0</v>
      </c>
      <c r="R9859" s="217">
        <v>0</v>
      </c>
      <c r="S9859" s="217">
        <v>0</v>
      </c>
      <c r="T9859" s="217">
        <v>0</v>
      </c>
      <c r="U9859" s="217">
        <v>0</v>
      </c>
      <c r="V9859" s="217">
        <v>0</v>
      </c>
      <c r="W9859" s="217">
        <v>0</v>
      </c>
      <c r="X9859" s="217">
        <v>0</v>
      </c>
      <c r="Y9859" s="217">
        <v>0</v>
      </c>
    </row>
    <row r="9860" spans="2:25">
      <c r="B9860" s="217" t="s">
        <v>10029</v>
      </c>
      <c r="C9860" s="217" t="s">
        <v>5935</v>
      </c>
      <c r="D9860" s="217" t="s">
        <v>23</v>
      </c>
      <c r="E9860" s="217" t="s">
        <v>86</v>
      </c>
      <c r="F9860" s="217" t="s">
        <v>9</v>
      </c>
      <c r="G9860" s="217" t="s">
        <v>5</v>
      </c>
      <c r="H9860" s="217" t="s">
        <v>174</v>
      </c>
      <c r="I9860" s="217">
        <v>0</v>
      </c>
      <c r="J9860" s="217">
        <v>0</v>
      </c>
      <c r="K9860" s="217">
        <v>0</v>
      </c>
      <c r="L9860" s="217">
        <v>19</v>
      </c>
      <c r="M9860" s="217">
        <v>958.18154158214998</v>
      </c>
      <c r="N9860" s="217">
        <v>0</v>
      </c>
      <c r="O9860" s="217">
        <v>0</v>
      </c>
      <c r="P9860" s="217">
        <v>0</v>
      </c>
      <c r="Q9860" s="217">
        <v>0</v>
      </c>
      <c r="R9860" s="217">
        <v>0</v>
      </c>
      <c r="S9860" s="217">
        <v>0</v>
      </c>
      <c r="T9860" s="217">
        <v>0</v>
      </c>
      <c r="U9860" s="217">
        <v>0</v>
      </c>
      <c r="V9860" s="217">
        <v>0</v>
      </c>
      <c r="W9860" s="217">
        <v>0</v>
      </c>
      <c r="X9860" s="217">
        <v>0</v>
      </c>
      <c r="Y9860" s="217">
        <v>0</v>
      </c>
    </row>
    <row r="9861" spans="2:25">
      <c r="B9861" s="217" t="s">
        <v>10030</v>
      </c>
      <c r="C9861" s="217" t="s">
        <v>5935</v>
      </c>
      <c r="D9861" s="217" t="s">
        <v>23</v>
      </c>
      <c r="E9861" s="217" t="s">
        <v>86</v>
      </c>
      <c r="F9861" s="217" t="s">
        <v>9</v>
      </c>
      <c r="G9861" s="217" t="s">
        <v>5</v>
      </c>
      <c r="H9861" s="217" t="s">
        <v>176</v>
      </c>
      <c r="I9861" s="217">
        <v>1</v>
      </c>
      <c r="J9861" s="217">
        <v>1</v>
      </c>
      <c r="K9861" s="217">
        <v>0</v>
      </c>
      <c r="L9861" s="217">
        <v>36</v>
      </c>
      <c r="M9861" s="217">
        <v>1273.8935091277899</v>
      </c>
      <c r="N9861" s="217">
        <v>0.78499497236992899</v>
      </c>
      <c r="O9861" s="217">
        <v>0.78499497236992899</v>
      </c>
      <c r="P9861" s="217">
        <v>0</v>
      </c>
      <c r="Q9861" s="217">
        <v>0.78499497236992899</v>
      </c>
      <c r="R9861" s="217">
        <v>0.78499497236992899</v>
      </c>
      <c r="S9861" s="217">
        <v>0</v>
      </c>
      <c r="T9861" s="217">
        <v>0.78499497236992899</v>
      </c>
      <c r="U9861" s="217">
        <v>0.78499497236992899</v>
      </c>
      <c r="V9861" s="217">
        <v>0</v>
      </c>
      <c r="W9861" s="217">
        <v>0.78499497236992899</v>
      </c>
      <c r="X9861" s="217">
        <v>0.78499497236992899</v>
      </c>
      <c r="Y9861" s="217">
        <v>0</v>
      </c>
    </row>
    <row r="9862" spans="2:25">
      <c r="B9862" s="217" t="s">
        <v>10031</v>
      </c>
      <c r="C9862" s="217" t="s">
        <v>5935</v>
      </c>
      <c r="D9862" s="217" t="s">
        <v>23</v>
      </c>
      <c r="E9862" s="217" t="s">
        <v>86</v>
      </c>
      <c r="F9862" s="217" t="s">
        <v>9</v>
      </c>
      <c r="G9862" s="217" t="s">
        <v>5</v>
      </c>
      <c r="H9862" s="217" t="s">
        <v>178</v>
      </c>
      <c r="I9862" s="217">
        <v>0</v>
      </c>
      <c r="J9862" s="217">
        <v>0</v>
      </c>
      <c r="K9862" s="217">
        <v>0</v>
      </c>
      <c r="L9862" s="217">
        <v>18</v>
      </c>
      <c r="M9862" s="217">
        <v>1277.6098715348201</v>
      </c>
      <c r="N9862" s="217">
        <v>0</v>
      </c>
      <c r="O9862" s="217">
        <v>0</v>
      </c>
      <c r="P9862" s="217">
        <v>0</v>
      </c>
      <c r="Q9862" s="217">
        <v>0</v>
      </c>
      <c r="R9862" s="217">
        <v>0</v>
      </c>
      <c r="S9862" s="217">
        <v>0</v>
      </c>
      <c r="T9862" s="217">
        <v>0</v>
      </c>
      <c r="U9862" s="217">
        <v>0</v>
      </c>
      <c r="V9862" s="217">
        <v>0</v>
      </c>
      <c r="W9862" s="217">
        <v>0</v>
      </c>
      <c r="X9862" s="217">
        <v>0</v>
      </c>
      <c r="Y9862" s="217">
        <v>0</v>
      </c>
    </row>
    <row r="9863" spans="2:25">
      <c r="B9863" s="217" t="s">
        <v>10032</v>
      </c>
      <c r="C9863" s="217" t="s">
        <v>5935</v>
      </c>
      <c r="D9863" s="217" t="s">
        <v>23</v>
      </c>
      <c r="E9863" s="217" t="s">
        <v>86</v>
      </c>
      <c r="F9863" s="217" t="s">
        <v>9</v>
      </c>
      <c r="G9863" s="217" t="s">
        <v>5</v>
      </c>
      <c r="H9863" s="217" t="s">
        <v>5</v>
      </c>
      <c r="I9863" s="217">
        <v>1</v>
      </c>
      <c r="J9863" s="217">
        <v>1</v>
      </c>
      <c r="K9863" s="217">
        <v>0</v>
      </c>
      <c r="L9863" s="217">
        <v>105</v>
      </c>
      <c r="M9863" s="217">
        <v>4820</v>
      </c>
      <c r="N9863" s="217">
        <v>0.20746887966805</v>
      </c>
      <c r="O9863" s="217">
        <v>0.20746887966805</v>
      </c>
      <c r="P9863" s="217">
        <v>0</v>
      </c>
      <c r="Q9863" s="217">
        <v>0.20746887966805</v>
      </c>
      <c r="R9863" s="217">
        <v>0.20746887966805</v>
      </c>
      <c r="S9863" s="217">
        <v>0</v>
      </c>
      <c r="T9863" s="217">
        <v>0.20746887966805</v>
      </c>
      <c r="U9863" s="217">
        <v>0.20746887966805</v>
      </c>
      <c r="V9863" s="217">
        <v>0</v>
      </c>
      <c r="W9863" s="217">
        <v>0.20746887966805</v>
      </c>
      <c r="X9863" s="217">
        <v>0.20746887966805</v>
      </c>
      <c r="Y9863" s="217">
        <v>0</v>
      </c>
    </row>
    <row r="9864" spans="2:25">
      <c r="B9864" s="217" t="s">
        <v>10033</v>
      </c>
      <c r="C9864" s="217" t="s">
        <v>5935</v>
      </c>
      <c r="D9864" s="217" t="s">
        <v>23</v>
      </c>
      <c r="E9864" s="217" t="s">
        <v>86</v>
      </c>
      <c r="F9864" s="217" t="s">
        <v>5</v>
      </c>
      <c r="G9864" s="217" t="s">
        <v>5</v>
      </c>
      <c r="H9864" s="217" t="s">
        <v>170</v>
      </c>
      <c r="I9864" s="217">
        <v>4</v>
      </c>
      <c r="J9864" s="217">
        <v>4</v>
      </c>
      <c r="K9864" s="217">
        <v>0</v>
      </c>
      <c r="L9864" s="217">
        <v>26</v>
      </c>
      <c r="M9864" s="217">
        <v>1211.6245265687401</v>
      </c>
      <c r="N9864" s="217">
        <v>3.3013527807395899</v>
      </c>
      <c r="O9864" s="217">
        <v>3.3013527807395899</v>
      </c>
      <c r="P9864" s="217">
        <v>0</v>
      </c>
      <c r="Q9864" s="217">
        <v>3.3013527807395899</v>
      </c>
      <c r="R9864" s="217">
        <v>3.3013527807395899</v>
      </c>
      <c r="S9864" s="217">
        <v>0</v>
      </c>
      <c r="T9864" s="217">
        <v>3.3013527807395899</v>
      </c>
      <c r="U9864" s="217">
        <v>3.3013527807395899</v>
      </c>
      <c r="V9864" s="217">
        <v>0</v>
      </c>
      <c r="W9864" s="217">
        <v>3.3013527807395899</v>
      </c>
      <c r="X9864" s="217">
        <v>3.3013527807395899</v>
      </c>
      <c r="Y9864" s="217">
        <v>0</v>
      </c>
    </row>
    <row r="9865" spans="2:25">
      <c r="B9865" s="217" t="s">
        <v>10034</v>
      </c>
      <c r="C9865" s="217" t="s">
        <v>5935</v>
      </c>
      <c r="D9865" s="217" t="s">
        <v>23</v>
      </c>
      <c r="E9865" s="217" t="s">
        <v>86</v>
      </c>
      <c r="F9865" s="217" t="s">
        <v>5</v>
      </c>
      <c r="G9865" s="217" t="s">
        <v>5</v>
      </c>
      <c r="H9865" s="217" t="s">
        <v>172</v>
      </c>
      <c r="I9865" s="217">
        <v>0</v>
      </c>
      <c r="J9865" s="217">
        <v>0</v>
      </c>
      <c r="K9865" s="217">
        <v>0</v>
      </c>
      <c r="L9865" s="217">
        <v>20</v>
      </c>
      <c r="M9865" s="217">
        <v>1328.9286678097601</v>
      </c>
      <c r="N9865" s="217">
        <v>0</v>
      </c>
      <c r="O9865" s="217">
        <v>0</v>
      </c>
      <c r="P9865" s="217">
        <v>0</v>
      </c>
      <c r="Q9865" s="217">
        <v>0</v>
      </c>
      <c r="R9865" s="217">
        <v>0</v>
      </c>
      <c r="S9865" s="217">
        <v>0</v>
      </c>
      <c r="T9865" s="217">
        <v>0</v>
      </c>
      <c r="U9865" s="217">
        <v>0</v>
      </c>
      <c r="V9865" s="217">
        <v>0</v>
      </c>
      <c r="W9865" s="217">
        <v>0</v>
      </c>
      <c r="X9865" s="217">
        <v>0</v>
      </c>
      <c r="Y9865" s="217">
        <v>0</v>
      </c>
    </row>
    <row r="9866" spans="2:25">
      <c r="B9866" s="217" t="s">
        <v>10035</v>
      </c>
      <c r="C9866" s="217" t="s">
        <v>5935</v>
      </c>
      <c r="D9866" s="217" t="s">
        <v>23</v>
      </c>
      <c r="E9866" s="217" t="s">
        <v>86</v>
      </c>
      <c r="F9866" s="217" t="s">
        <v>5</v>
      </c>
      <c r="G9866" s="217" t="s">
        <v>5</v>
      </c>
      <c r="H9866" s="217" t="s">
        <v>174</v>
      </c>
      <c r="I9866" s="217">
        <v>10</v>
      </c>
      <c r="J9866" s="217">
        <v>9</v>
      </c>
      <c r="K9866" s="217">
        <v>1</v>
      </c>
      <c r="L9866" s="217">
        <v>28</v>
      </c>
      <c r="M9866" s="217">
        <v>1870.55851632343</v>
      </c>
      <c r="N9866" s="217">
        <v>5.3459968842113303</v>
      </c>
      <c r="O9866" s="217">
        <v>4.8113971957902004</v>
      </c>
      <c r="P9866" s="217">
        <v>0.53459968842113303</v>
      </c>
      <c r="Q9866" s="217">
        <v>5.3459968842113303</v>
      </c>
      <c r="R9866" s="217">
        <v>4.8113971957902004</v>
      </c>
      <c r="S9866" s="217">
        <v>0.53459968842113303</v>
      </c>
      <c r="T9866" s="217">
        <v>5.3459968842113303</v>
      </c>
      <c r="U9866" s="217">
        <v>4.8113971957902004</v>
      </c>
      <c r="V9866" s="217">
        <v>0.53459968842113303</v>
      </c>
      <c r="W9866" s="217">
        <v>5.3459968842113303</v>
      </c>
      <c r="X9866" s="217">
        <v>4.8113971957902004</v>
      </c>
      <c r="Y9866" s="217">
        <v>0.53459968842113303</v>
      </c>
    </row>
    <row r="9867" spans="2:25">
      <c r="B9867" s="217" t="s">
        <v>10036</v>
      </c>
      <c r="C9867" s="217" t="s">
        <v>5935</v>
      </c>
      <c r="D9867" s="217" t="s">
        <v>23</v>
      </c>
      <c r="E9867" s="217" t="s">
        <v>86</v>
      </c>
      <c r="F9867" s="217" t="s">
        <v>5</v>
      </c>
      <c r="G9867" s="217" t="s">
        <v>5</v>
      </c>
      <c r="H9867" s="217" t="s">
        <v>176</v>
      </c>
      <c r="I9867" s="217">
        <v>10</v>
      </c>
      <c r="J9867" s="217">
        <v>10</v>
      </c>
      <c r="K9867" s="217">
        <v>0</v>
      </c>
      <c r="L9867" s="217">
        <v>48</v>
      </c>
      <c r="M9867" s="217">
        <v>2400.3856966537801</v>
      </c>
      <c r="N9867" s="217">
        <v>4.1659971620145697</v>
      </c>
      <c r="O9867" s="217">
        <v>4.1659971620145697</v>
      </c>
      <c r="P9867" s="217">
        <v>0</v>
      </c>
      <c r="Q9867" s="217">
        <v>4.1659971620145697</v>
      </c>
      <c r="R9867" s="217">
        <v>4.1659971620145697</v>
      </c>
      <c r="S9867" s="217">
        <v>0</v>
      </c>
      <c r="T9867" s="217">
        <v>4.1659971620145697</v>
      </c>
      <c r="U9867" s="217">
        <v>4.1659971620145697</v>
      </c>
      <c r="V9867" s="217">
        <v>0</v>
      </c>
      <c r="W9867" s="217">
        <v>4.1659971620145697</v>
      </c>
      <c r="X9867" s="217">
        <v>4.1659971620145697</v>
      </c>
      <c r="Y9867" s="217">
        <v>0</v>
      </c>
    </row>
    <row r="9868" spans="2:25">
      <c r="B9868" s="217" t="s">
        <v>10037</v>
      </c>
      <c r="C9868" s="217" t="s">
        <v>5935</v>
      </c>
      <c r="D9868" s="217" t="s">
        <v>23</v>
      </c>
      <c r="E9868" s="217" t="s">
        <v>86</v>
      </c>
      <c r="F9868" s="217" t="s">
        <v>5</v>
      </c>
      <c r="G9868" s="217" t="s">
        <v>5</v>
      </c>
      <c r="H9868" s="217" t="s">
        <v>178</v>
      </c>
      <c r="I9868" s="217">
        <v>11</v>
      </c>
      <c r="J9868" s="217">
        <v>10</v>
      </c>
      <c r="K9868" s="217">
        <v>1</v>
      </c>
      <c r="L9868" s="217">
        <v>28</v>
      </c>
      <c r="M9868" s="217">
        <v>2388.5025926443</v>
      </c>
      <c r="N9868" s="217">
        <v>4.6053958801953598</v>
      </c>
      <c r="O9868" s="217">
        <v>4.1867235274503196</v>
      </c>
      <c r="P9868" s="217">
        <v>0.41867235274503301</v>
      </c>
      <c r="Q9868" s="217">
        <v>4.6053958801953598</v>
      </c>
      <c r="R9868" s="217">
        <v>4.1867235274503196</v>
      </c>
      <c r="S9868" s="217">
        <v>0.41867235274503301</v>
      </c>
      <c r="T9868" s="217">
        <v>4.6053958801953598</v>
      </c>
      <c r="U9868" s="217">
        <v>4.1867235274503196</v>
      </c>
      <c r="V9868" s="217">
        <v>0.41867235274503301</v>
      </c>
      <c r="W9868" s="217">
        <v>4.6053958801953598</v>
      </c>
      <c r="X9868" s="217">
        <v>4.1867235274503196</v>
      </c>
      <c r="Y9868" s="217">
        <v>0.41867235274503301</v>
      </c>
    </row>
    <row r="9869" spans="2:25">
      <c r="B9869" s="217" t="s">
        <v>10038</v>
      </c>
      <c r="C9869" s="217" t="s">
        <v>5935</v>
      </c>
      <c r="D9869" s="217" t="s">
        <v>23</v>
      </c>
      <c r="E9869" s="217" t="s">
        <v>86</v>
      </c>
      <c r="F9869" s="217" t="s">
        <v>5</v>
      </c>
      <c r="G9869" s="217" t="s">
        <v>5</v>
      </c>
      <c r="H9869" s="217" t="s">
        <v>5</v>
      </c>
      <c r="I9869" s="217">
        <v>35</v>
      </c>
      <c r="J9869" s="217">
        <v>33</v>
      </c>
      <c r="K9869" s="217">
        <v>2</v>
      </c>
      <c r="L9869" s="217">
        <v>150</v>
      </c>
      <c r="M9869" s="217">
        <v>9200</v>
      </c>
      <c r="N9869" s="217">
        <v>3.8043478260869601</v>
      </c>
      <c r="O9869" s="217">
        <v>3.5869565217391299</v>
      </c>
      <c r="P9869" s="217">
        <v>0.217391304347826</v>
      </c>
      <c r="Q9869" s="217">
        <v>3.8043478260869601</v>
      </c>
      <c r="R9869" s="217">
        <v>3.5869565217391299</v>
      </c>
      <c r="S9869" s="217">
        <v>0.217391304347826</v>
      </c>
      <c r="T9869" s="217">
        <v>3.8043478260869601</v>
      </c>
      <c r="U9869" s="217">
        <v>3.5869565217391299</v>
      </c>
      <c r="V9869" s="217">
        <v>0.217391304347826</v>
      </c>
      <c r="W9869" s="217">
        <v>3.8043478260869601</v>
      </c>
      <c r="X9869" s="217">
        <v>3.5869565217391299</v>
      </c>
      <c r="Y9869" s="217">
        <v>0.217391304347826</v>
      </c>
    </row>
    <row r="9870" spans="2:25">
      <c r="B9870" s="217" t="s">
        <v>10039</v>
      </c>
      <c r="C9870" s="217" t="s">
        <v>5935</v>
      </c>
      <c r="D9870" s="217" t="s">
        <v>23</v>
      </c>
      <c r="E9870" s="217" t="s">
        <v>103</v>
      </c>
      <c r="F9870" s="217" t="s">
        <v>12</v>
      </c>
      <c r="G9870" s="217" t="s">
        <v>10</v>
      </c>
      <c r="H9870" s="217" t="s">
        <v>170</v>
      </c>
      <c r="I9870" s="217">
        <v>8</v>
      </c>
      <c r="J9870" s="217">
        <v>8</v>
      </c>
      <c r="K9870" s="217">
        <v>0</v>
      </c>
      <c r="L9870" s="217">
        <v>1</v>
      </c>
      <c r="M9870" s="217">
        <v>223.0551612319</v>
      </c>
      <c r="N9870" s="217">
        <v>35.865567762777701</v>
      </c>
      <c r="O9870" s="217">
        <v>35.865567762777701</v>
      </c>
      <c r="P9870" s="217">
        <v>0</v>
      </c>
      <c r="Q9870" s="217">
        <v>31.2395018427754</v>
      </c>
      <c r="R9870" s="217">
        <v>31.2395018427754</v>
      </c>
      <c r="S9870" s="217">
        <v>0</v>
      </c>
      <c r="T9870" s="217">
        <v>32.783666869608098</v>
      </c>
      <c r="U9870" s="217">
        <v>32.783666869608098</v>
      </c>
      <c r="V9870" s="217">
        <v>0</v>
      </c>
      <c r="W9870" s="217">
        <v>32.209062750396299</v>
      </c>
      <c r="X9870" s="217">
        <v>32.209062750396299</v>
      </c>
      <c r="Y9870" s="217">
        <v>0</v>
      </c>
    </row>
    <row r="9871" spans="2:25">
      <c r="B9871" s="217" t="s">
        <v>10040</v>
      </c>
      <c r="C9871" s="217" t="s">
        <v>5935</v>
      </c>
      <c r="D9871" s="217" t="s">
        <v>23</v>
      </c>
      <c r="E9871" s="217" t="s">
        <v>103</v>
      </c>
      <c r="F9871" s="217" t="s">
        <v>12</v>
      </c>
      <c r="G9871" s="217" t="s">
        <v>10</v>
      </c>
      <c r="H9871" s="217" t="s">
        <v>172</v>
      </c>
      <c r="I9871" s="217">
        <v>5</v>
      </c>
      <c r="J9871" s="217">
        <v>5</v>
      </c>
      <c r="K9871" s="217">
        <v>0</v>
      </c>
      <c r="L9871" s="217">
        <v>3</v>
      </c>
      <c r="M9871" s="217">
        <v>317.23521142551601</v>
      </c>
      <c r="N9871" s="217">
        <v>15.761175997873</v>
      </c>
      <c r="O9871" s="217">
        <v>15.761175997873</v>
      </c>
      <c r="P9871" s="217">
        <v>0</v>
      </c>
      <c r="Q9871" s="217">
        <v>16.027994134894499</v>
      </c>
      <c r="R9871" s="217">
        <v>16.027994134894499</v>
      </c>
      <c r="S9871" s="217">
        <v>0</v>
      </c>
      <c r="T9871" s="217">
        <v>15.542491072502401</v>
      </c>
      <c r="U9871" s="217">
        <v>15.542491072502401</v>
      </c>
      <c r="V9871" s="217">
        <v>0</v>
      </c>
      <c r="W9871" s="217">
        <v>15.968638875051999</v>
      </c>
      <c r="X9871" s="217">
        <v>15.968638875051999</v>
      </c>
      <c r="Y9871" s="217">
        <v>0</v>
      </c>
    </row>
    <row r="9872" spans="2:25">
      <c r="B9872" s="217" t="s">
        <v>10041</v>
      </c>
      <c r="C9872" s="217" t="s">
        <v>5935</v>
      </c>
      <c r="D9872" s="217" t="s">
        <v>23</v>
      </c>
      <c r="E9872" s="217" t="s">
        <v>103</v>
      </c>
      <c r="F9872" s="217" t="s">
        <v>12</v>
      </c>
      <c r="G9872" s="217" t="s">
        <v>10</v>
      </c>
      <c r="H9872" s="217" t="s">
        <v>174</v>
      </c>
      <c r="I9872" s="217">
        <v>7</v>
      </c>
      <c r="J9872" s="217">
        <v>7</v>
      </c>
      <c r="K9872" s="217">
        <v>0</v>
      </c>
      <c r="L9872" s="217">
        <v>17</v>
      </c>
      <c r="M9872" s="217">
        <v>647.74424541401095</v>
      </c>
      <c r="N9872" s="217">
        <v>10.8067343701771</v>
      </c>
      <c r="O9872" s="217">
        <v>10.8067343701771</v>
      </c>
      <c r="P9872" s="217">
        <v>0</v>
      </c>
      <c r="Q9872" s="217">
        <v>9.9859379191374096</v>
      </c>
      <c r="R9872" s="217">
        <v>9.9859379191374096</v>
      </c>
      <c r="S9872" s="217">
        <v>0</v>
      </c>
      <c r="T9872" s="217">
        <v>10.5178394840417</v>
      </c>
      <c r="U9872" s="217">
        <v>10.5178394840417</v>
      </c>
      <c r="V9872" s="217">
        <v>0</v>
      </c>
      <c r="W9872" s="217">
        <v>10.3045974536003</v>
      </c>
      <c r="X9872" s="217">
        <v>10.3045974536003</v>
      </c>
      <c r="Y9872" s="217">
        <v>0</v>
      </c>
    </row>
    <row r="9873" spans="2:25">
      <c r="B9873" s="217" t="s">
        <v>10042</v>
      </c>
      <c r="C9873" s="217" t="s">
        <v>5935</v>
      </c>
      <c r="D9873" s="217" t="s">
        <v>23</v>
      </c>
      <c r="E9873" s="217" t="s">
        <v>103</v>
      </c>
      <c r="F9873" s="217" t="s">
        <v>12</v>
      </c>
      <c r="G9873" s="217" t="s">
        <v>10</v>
      </c>
      <c r="H9873" s="217" t="s">
        <v>176</v>
      </c>
      <c r="I9873" s="217">
        <v>28</v>
      </c>
      <c r="J9873" s="217">
        <v>26</v>
      </c>
      <c r="K9873" s="217">
        <v>2</v>
      </c>
      <c r="L9873" s="217">
        <v>16</v>
      </c>
      <c r="M9873" s="217">
        <v>1037.7382687514601</v>
      </c>
      <c r="N9873" s="217">
        <v>26.981755268298901</v>
      </c>
      <c r="O9873" s="217">
        <v>25.054487034849</v>
      </c>
      <c r="P9873" s="217">
        <v>1.92726823344992</v>
      </c>
      <c r="Q9873" s="217">
        <v>30.3727252205599</v>
      </c>
      <c r="R9873" s="217">
        <v>28.253039179473401</v>
      </c>
      <c r="S9873" s="217">
        <v>2.1196860410865401</v>
      </c>
      <c r="T9873" s="217">
        <v>27.495744626615299</v>
      </c>
      <c r="U9873" s="217">
        <v>25.538113980065699</v>
      </c>
      <c r="V9873" s="217">
        <v>1.9576306465496101</v>
      </c>
      <c r="W9873" s="217">
        <v>29.1888690482002</v>
      </c>
      <c r="X9873" s="217">
        <v>27.130601637975801</v>
      </c>
      <c r="Y9873" s="217">
        <v>2.05826741022446</v>
      </c>
    </row>
    <row r="9874" spans="2:25">
      <c r="B9874" s="217" t="s">
        <v>10043</v>
      </c>
      <c r="C9874" s="217" t="s">
        <v>5935</v>
      </c>
      <c r="D9874" s="217" t="s">
        <v>23</v>
      </c>
      <c r="E9874" s="217" t="s">
        <v>103</v>
      </c>
      <c r="F9874" s="217" t="s">
        <v>12</v>
      </c>
      <c r="G9874" s="217" t="s">
        <v>10</v>
      </c>
      <c r="H9874" s="217" t="s">
        <v>178</v>
      </c>
      <c r="I9874" s="217">
        <v>21</v>
      </c>
      <c r="J9874" s="217">
        <v>19</v>
      </c>
      <c r="K9874" s="217">
        <v>2</v>
      </c>
      <c r="L9874" s="217">
        <v>27</v>
      </c>
      <c r="M9874" s="217">
        <v>1544.2271131771199</v>
      </c>
      <c r="N9874" s="217">
        <v>13.599035932476401</v>
      </c>
      <c r="O9874" s="217">
        <v>12.303889653193</v>
      </c>
      <c r="P9874" s="217">
        <v>1.29514627928347</v>
      </c>
      <c r="Q9874" s="217">
        <v>12.976760819893601</v>
      </c>
      <c r="R9874" s="217">
        <v>11.689956847641</v>
      </c>
      <c r="S9874" s="217">
        <v>1.2868039722525599</v>
      </c>
      <c r="T9874" s="217">
        <v>13.591396330472399</v>
      </c>
      <c r="U9874" s="217">
        <v>12.276856247579699</v>
      </c>
      <c r="V9874" s="217">
        <v>1.3145400828927301</v>
      </c>
      <c r="W9874" s="217">
        <v>13.373400835421799</v>
      </c>
      <c r="X9874" s="217">
        <v>12.0548378977819</v>
      </c>
      <c r="Y9874" s="217">
        <v>1.3185629376399099</v>
      </c>
    </row>
    <row r="9875" spans="2:25">
      <c r="B9875" s="217" t="s">
        <v>10044</v>
      </c>
      <c r="C9875" s="217" t="s">
        <v>5935</v>
      </c>
      <c r="D9875" s="217" t="s">
        <v>23</v>
      </c>
      <c r="E9875" s="217" t="s">
        <v>103</v>
      </c>
      <c r="F9875" s="217" t="s">
        <v>12</v>
      </c>
      <c r="G9875" s="217" t="s">
        <v>10</v>
      </c>
      <c r="H9875" s="217" t="s">
        <v>5</v>
      </c>
      <c r="I9875" s="217">
        <v>69</v>
      </c>
      <c r="J9875" s="217">
        <v>65</v>
      </c>
      <c r="K9875" s="217">
        <v>4</v>
      </c>
      <c r="L9875" s="217">
        <v>64</v>
      </c>
      <c r="M9875" s="217">
        <v>3770</v>
      </c>
      <c r="N9875" s="217">
        <v>18.3023872679045</v>
      </c>
      <c r="O9875" s="217">
        <v>17.241379310344801</v>
      </c>
      <c r="P9875" s="217">
        <v>1.06100795755968</v>
      </c>
      <c r="Q9875" s="217">
        <v>18.907073537745401</v>
      </c>
      <c r="R9875" s="217">
        <v>17.794934346268199</v>
      </c>
      <c r="S9875" s="217">
        <v>1.1121391914772201</v>
      </c>
      <c r="T9875" s="217">
        <v>18.480180122689401</v>
      </c>
      <c r="U9875" s="217">
        <v>17.404140048155298</v>
      </c>
      <c r="V9875" s="217">
        <v>1.0760400745341701</v>
      </c>
      <c r="W9875" s="217">
        <v>18.838030165356098</v>
      </c>
      <c r="X9875" s="217">
        <v>17.731329629965799</v>
      </c>
      <c r="Y9875" s="217">
        <v>1.1067005353902699</v>
      </c>
    </row>
    <row r="9876" spans="2:25">
      <c r="B9876" s="217" t="s">
        <v>10045</v>
      </c>
      <c r="C9876" s="217" t="s">
        <v>5935</v>
      </c>
      <c r="D9876" s="217" t="s">
        <v>23</v>
      </c>
      <c r="E9876" s="217" t="s">
        <v>103</v>
      </c>
      <c r="F9876" s="217" t="s">
        <v>9</v>
      </c>
      <c r="G9876" s="217" t="s">
        <v>10</v>
      </c>
      <c r="H9876" s="217" t="s">
        <v>170</v>
      </c>
      <c r="I9876" s="217">
        <v>0</v>
      </c>
      <c r="J9876" s="217">
        <v>0</v>
      </c>
      <c r="K9876" s="217">
        <v>0</v>
      </c>
      <c r="L9876" s="217">
        <v>4</v>
      </c>
      <c r="M9876" s="217">
        <v>228.99072426792401</v>
      </c>
      <c r="N9876" s="217">
        <v>0</v>
      </c>
      <c r="O9876" s="217">
        <v>0</v>
      </c>
      <c r="P9876" s="217">
        <v>0</v>
      </c>
      <c r="Q9876" s="217">
        <v>0</v>
      </c>
      <c r="R9876" s="217">
        <v>0</v>
      </c>
      <c r="S9876" s="217">
        <v>0</v>
      </c>
      <c r="T9876" s="217">
        <v>0</v>
      </c>
      <c r="U9876" s="217">
        <v>0</v>
      </c>
      <c r="V9876" s="217">
        <v>0</v>
      </c>
      <c r="W9876" s="217">
        <v>0</v>
      </c>
      <c r="X9876" s="217">
        <v>0</v>
      </c>
      <c r="Y9876" s="217">
        <v>0</v>
      </c>
    </row>
    <row r="9877" spans="2:25">
      <c r="B9877" s="217" t="s">
        <v>10046</v>
      </c>
      <c r="C9877" s="217" t="s">
        <v>5935</v>
      </c>
      <c r="D9877" s="217" t="s">
        <v>23</v>
      </c>
      <c r="E9877" s="217" t="s">
        <v>103</v>
      </c>
      <c r="F9877" s="217" t="s">
        <v>9</v>
      </c>
      <c r="G9877" s="217" t="s">
        <v>10</v>
      </c>
      <c r="H9877" s="217" t="s">
        <v>172</v>
      </c>
      <c r="I9877" s="217">
        <v>1</v>
      </c>
      <c r="J9877" s="217">
        <v>1</v>
      </c>
      <c r="K9877" s="217">
        <v>0</v>
      </c>
      <c r="L9877" s="217">
        <v>11</v>
      </c>
      <c r="M9877" s="217">
        <v>337.61100560033401</v>
      </c>
      <c r="N9877" s="217">
        <v>2.96198874862452</v>
      </c>
      <c r="O9877" s="217">
        <v>2.96198874862452</v>
      </c>
      <c r="P9877" s="217">
        <v>0</v>
      </c>
      <c r="Q9877" s="217">
        <v>3.6552207139473101</v>
      </c>
      <c r="R9877" s="217">
        <v>3.6552207139473101</v>
      </c>
      <c r="S9877" s="217">
        <v>0</v>
      </c>
      <c r="T9877" s="217">
        <v>3.0883177757301401</v>
      </c>
      <c r="U9877" s="217">
        <v>3.0883177757301401</v>
      </c>
      <c r="V9877" s="217">
        <v>0</v>
      </c>
      <c r="W9877" s="217">
        <v>3.3919379237541798</v>
      </c>
      <c r="X9877" s="217">
        <v>3.3919379237541798</v>
      </c>
      <c r="Y9877" s="217">
        <v>0</v>
      </c>
    </row>
    <row r="9878" spans="2:25">
      <c r="B9878" s="217" t="s">
        <v>10047</v>
      </c>
      <c r="C9878" s="217" t="s">
        <v>5935</v>
      </c>
      <c r="D9878" s="217" t="s">
        <v>23</v>
      </c>
      <c r="E9878" s="217" t="s">
        <v>103</v>
      </c>
      <c r="F9878" s="217" t="s">
        <v>9</v>
      </c>
      <c r="G9878" s="217" t="s">
        <v>10</v>
      </c>
      <c r="H9878" s="217" t="s">
        <v>174</v>
      </c>
      <c r="I9878" s="217">
        <v>2</v>
      </c>
      <c r="J9878" s="217">
        <v>2</v>
      </c>
      <c r="K9878" s="217">
        <v>0</v>
      </c>
      <c r="L9878" s="217">
        <v>21</v>
      </c>
      <c r="M9878" s="217">
        <v>711.80853893633696</v>
      </c>
      <c r="N9878" s="217">
        <v>2.8097443211184601</v>
      </c>
      <c r="O9878" s="217">
        <v>2.8097443211184601</v>
      </c>
      <c r="P9878" s="217">
        <v>0</v>
      </c>
      <c r="Q9878" s="217">
        <v>3.3893671336605098</v>
      </c>
      <c r="R9878" s="217">
        <v>3.3893671336605098</v>
      </c>
      <c r="S9878" s="217">
        <v>0</v>
      </c>
      <c r="T9878" s="217">
        <v>3.1180552292855901</v>
      </c>
      <c r="U9878" s="217">
        <v>3.1180552292855901</v>
      </c>
      <c r="V9878" s="217">
        <v>0</v>
      </c>
      <c r="W9878" s="217">
        <v>3.28448749446776</v>
      </c>
      <c r="X9878" s="217">
        <v>3.28448749446776</v>
      </c>
      <c r="Y9878" s="217">
        <v>0</v>
      </c>
    </row>
    <row r="9879" spans="2:25">
      <c r="B9879" s="217" t="s">
        <v>10048</v>
      </c>
      <c r="C9879" s="217" t="s">
        <v>5935</v>
      </c>
      <c r="D9879" s="217" t="s">
        <v>23</v>
      </c>
      <c r="E9879" s="217" t="s">
        <v>103</v>
      </c>
      <c r="F9879" s="217" t="s">
        <v>9</v>
      </c>
      <c r="G9879" s="217" t="s">
        <v>10</v>
      </c>
      <c r="H9879" s="217" t="s">
        <v>176</v>
      </c>
      <c r="I9879" s="217">
        <v>2</v>
      </c>
      <c r="J9879" s="217">
        <v>2</v>
      </c>
      <c r="K9879" s="217">
        <v>0</v>
      </c>
      <c r="L9879" s="217">
        <v>35</v>
      </c>
      <c r="M9879" s="217">
        <v>1145.34710344315</v>
      </c>
      <c r="N9879" s="217">
        <v>1.7461955366959001</v>
      </c>
      <c r="O9879" s="217">
        <v>1.7461955366959001</v>
      </c>
      <c r="P9879" s="217">
        <v>0</v>
      </c>
      <c r="Q9879" s="217">
        <v>2.24936659319834</v>
      </c>
      <c r="R9879" s="217">
        <v>2.24936659319834</v>
      </c>
      <c r="S9879" s="217">
        <v>0</v>
      </c>
      <c r="T9879" s="217">
        <v>1.9005032466031599</v>
      </c>
      <c r="U9879" s="217">
        <v>1.9005032466031599</v>
      </c>
      <c r="V9879" s="217">
        <v>0</v>
      </c>
      <c r="W9879" s="217">
        <v>2.0873464146179601</v>
      </c>
      <c r="X9879" s="217">
        <v>2.0873464146179601</v>
      </c>
      <c r="Y9879" s="217">
        <v>0</v>
      </c>
    </row>
    <row r="9880" spans="2:25">
      <c r="B9880" s="217" t="s">
        <v>10049</v>
      </c>
      <c r="C9880" s="217" t="s">
        <v>5935</v>
      </c>
      <c r="D9880" s="217" t="s">
        <v>23</v>
      </c>
      <c r="E9880" s="217" t="s">
        <v>103</v>
      </c>
      <c r="F9880" s="217" t="s">
        <v>9</v>
      </c>
      <c r="G9880" s="217" t="s">
        <v>10</v>
      </c>
      <c r="H9880" s="217" t="s">
        <v>178</v>
      </c>
      <c r="I9880" s="217">
        <v>3</v>
      </c>
      <c r="J9880" s="217">
        <v>0</v>
      </c>
      <c r="K9880" s="217">
        <v>3</v>
      </c>
      <c r="L9880" s="217">
        <v>52</v>
      </c>
      <c r="M9880" s="217">
        <v>1676.24262775226</v>
      </c>
      <c r="N9880" s="217">
        <v>1.7897170435420899</v>
      </c>
      <c r="O9880" s="217">
        <v>0</v>
      </c>
      <c r="P9880" s="217">
        <v>1.7897170435420899</v>
      </c>
      <c r="Q9880" s="217">
        <v>2.2066362765154799</v>
      </c>
      <c r="R9880" s="217">
        <v>0</v>
      </c>
      <c r="S9880" s="217">
        <v>2.2066362765154799</v>
      </c>
      <c r="T9880" s="217">
        <v>1.96722601630854</v>
      </c>
      <c r="U9880" s="217">
        <v>0</v>
      </c>
      <c r="V9880" s="217">
        <v>1.96722601630854</v>
      </c>
      <c r="W9880" s="217">
        <v>2.1039880675493898</v>
      </c>
      <c r="X9880" s="217">
        <v>0</v>
      </c>
      <c r="Y9880" s="217">
        <v>2.1039880675493898</v>
      </c>
    </row>
    <row r="9881" spans="2:25">
      <c r="B9881" s="217" t="s">
        <v>10050</v>
      </c>
      <c r="C9881" s="217" t="s">
        <v>5935</v>
      </c>
      <c r="D9881" s="217" t="s">
        <v>23</v>
      </c>
      <c r="E9881" s="217" t="s">
        <v>103</v>
      </c>
      <c r="F9881" s="217" t="s">
        <v>9</v>
      </c>
      <c r="G9881" s="217" t="s">
        <v>10</v>
      </c>
      <c r="H9881" s="217" t="s">
        <v>5</v>
      </c>
      <c r="I9881" s="217">
        <v>8</v>
      </c>
      <c r="J9881" s="217">
        <v>5</v>
      </c>
      <c r="K9881" s="217">
        <v>3</v>
      </c>
      <c r="L9881" s="217">
        <v>123</v>
      </c>
      <c r="M9881" s="217">
        <v>4100</v>
      </c>
      <c r="N9881" s="217">
        <v>1.9512195121951199</v>
      </c>
      <c r="O9881" s="217">
        <v>1.2195121951219501</v>
      </c>
      <c r="P9881" s="217">
        <v>0.73170731707317105</v>
      </c>
      <c r="Q9881" s="217">
        <v>2.4122480772737198</v>
      </c>
      <c r="R9881" s="217">
        <v>1.5274621233794801</v>
      </c>
      <c r="S9881" s="217">
        <v>0.88478595389424097</v>
      </c>
      <c r="T9881" s="217">
        <v>2.1236593473282701</v>
      </c>
      <c r="U9881" s="217">
        <v>1.3333301374645901</v>
      </c>
      <c r="V9881" s="217">
        <v>0.79032920986368405</v>
      </c>
      <c r="W9881" s="217">
        <v>2.2853244195400002</v>
      </c>
      <c r="X9881" s="217">
        <v>1.4408545547154199</v>
      </c>
      <c r="Y9881" s="217">
        <v>0.84446986482457598</v>
      </c>
    </row>
    <row r="9882" spans="2:25">
      <c r="B9882" s="217" t="s">
        <v>10051</v>
      </c>
      <c r="C9882" s="217" t="s">
        <v>5935</v>
      </c>
      <c r="D9882" s="217" t="s">
        <v>23</v>
      </c>
      <c r="E9882" s="217" t="s">
        <v>103</v>
      </c>
      <c r="F9882" s="217" t="s">
        <v>5</v>
      </c>
      <c r="G9882" s="217" t="s">
        <v>10</v>
      </c>
      <c r="H9882" s="217" t="s">
        <v>170</v>
      </c>
      <c r="I9882" s="217">
        <v>8</v>
      </c>
      <c r="J9882" s="217">
        <v>8</v>
      </c>
      <c r="K9882" s="217">
        <v>0</v>
      </c>
      <c r="L9882" s="217">
        <v>5</v>
      </c>
      <c r="M9882" s="217">
        <v>452.04588549982299</v>
      </c>
      <c r="N9882" s="217">
        <v>17.6973184727795</v>
      </c>
      <c r="O9882" s="217">
        <v>17.6973184727795</v>
      </c>
      <c r="P9882" s="217">
        <v>0</v>
      </c>
      <c r="Q9882" s="217">
        <v>16.486842965275699</v>
      </c>
      <c r="R9882" s="217">
        <v>16.486842965275699</v>
      </c>
      <c r="S9882" s="217">
        <v>0</v>
      </c>
      <c r="T9882" s="217">
        <v>17.295118641120101</v>
      </c>
      <c r="U9882" s="217">
        <v>17.295118641120101</v>
      </c>
      <c r="V9882" s="217">
        <v>0</v>
      </c>
      <c r="W9882" s="217">
        <v>16.9970146589907</v>
      </c>
      <c r="X9882" s="217">
        <v>16.9970146589907</v>
      </c>
      <c r="Y9882" s="217">
        <v>0</v>
      </c>
    </row>
    <row r="9883" spans="2:25">
      <c r="B9883" s="217" t="s">
        <v>10052</v>
      </c>
      <c r="C9883" s="217" t="s">
        <v>5935</v>
      </c>
      <c r="D9883" s="217" t="s">
        <v>23</v>
      </c>
      <c r="E9883" s="217" t="s">
        <v>103</v>
      </c>
      <c r="F9883" s="217" t="s">
        <v>5</v>
      </c>
      <c r="G9883" s="217" t="s">
        <v>10</v>
      </c>
      <c r="H9883" s="217" t="s">
        <v>172</v>
      </c>
      <c r="I9883" s="217">
        <v>6</v>
      </c>
      <c r="J9883" s="217">
        <v>6</v>
      </c>
      <c r="K9883" s="217">
        <v>0</v>
      </c>
      <c r="L9883" s="217">
        <v>14</v>
      </c>
      <c r="M9883" s="217">
        <v>654.84621702585002</v>
      </c>
      <c r="N9883" s="217">
        <v>9.1624565340707296</v>
      </c>
      <c r="O9883" s="217">
        <v>9.1624565340707296</v>
      </c>
      <c r="P9883" s="217">
        <v>0</v>
      </c>
      <c r="Q9883" s="217">
        <v>9.9772256111755802</v>
      </c>
      <c r="R9883" s="217">
        <v>9.9772256111755802</v>
      </c>
      <c r="S9883" s="217">
        <v>0</v>
      </c>
      <c r="T9883" s="217">
        <v>9.4655702635585595</v>
      </c>
      <c r="U9883" s="217">
        <v>9.4655702635585595</v>
      </c>
      <c r="V9883" s="217">
        <v>0</v>
      </c>
      <c r="W9883" s="217">
        <v>9.8256177839227892</v>
      </c>
      <c r="X9883" s="217">
        <v>9.8256177839227892</v>
      </c>
      <c r="Y9883" s="217">
        <v>0</v>
      </c>
    </row>
    <row r="9884" spans="2:25">
      <c r="B9884" s="217" t="s">
        <v>10053</v>
      </c>
      <c r="C9884" s="217" t="s">
        <v>5935</v>
      </c>
      <c r="D9884" s="217" t="s">
        <v>23</v>
      </c>
      <c r="E9884" s="217" t="s">
        <v>103</v>
      </c>
      <c r="F9884" s="217" t="s">
        <v>5</v>
      </c>
      <c r="G9884" s="217" t="s">
        <v>10</v>
      </c>
      <c r="H9884" s="217" t="s">
        <v>174</v>
      </c>
      <c r="I9884" s="217">
        <v>9</v>
      </c>
      <c r="J9884" s="217">
        <v>9</v>
      </c>
      <c r="K9884" s="217">
        <v>0</v>
      </c>
      <c r="L9884" s="217">
        <v>38</v>
      </c>
      <c r="M9884" s="217">
        <v>1359.5527843503501</v>
      </c>
      <c r="N9884" s="217">
        <v>6.6198238888537002</v>
      </c>
      <c r="O9884" s="217">
        <v>6.6198238888537002</v>
      </c>
      <c r="P9884" s="217">
        <v>0</v>
      </c>
      <c r="Q9884" s="217">
        <v>6.5382792502464797</v>
      </c>
      <c r="R9884" s="217">
        <v>6.5382792502464797</v>
      </c>
      <c r="S9884" s="217">
        <v>0</v>
      </c>
      <c r="T9884" s="217">
        <v>6.6481789063961703</v>
      </c>
      <c r="U9884" s="217">
        <v>6.6481789063961703</v>
      </c>
      <c r="V9884" s="217">
        <v>0</v>
      </c>
      <c r="W9884" s="217">
        <v>6.6366426028317003</v>
      </c>
      <c r="X9884" s="217">
        <v>6.6366426028317003</v>
      </c>
      <c r="Y9884" s="217">
        <v>0</v>
      </c>
    </row>
    <row r="9885" spans="2:25">
      <c r="B9885" s="217" t="s">
        <v>10054</v>
      </c>
      <c r="C9885" s="217" t="s">
        <v>5935</v>
      </c>
      <c r="D9885" s="217" t="s">
        <v>23</v>
      </c>
      <c r="E9885" s="217" t="s">
        <v>103</v>
      </c>
      <c r="F9885" s="217" t="s">
        <v>5</v>
      </c>
      <c r="G9885" s="217" t="s">
        <v>10</v>
      </c>
      <c r="H9885" s="217" t="s">
        <v>176</v>
      </c>
      <c r="I9885" s="217">
        <v>30</v>
      </c>
      <c r="J9885" s="217">
        <v>28</v>
      </c>
      <c r="K9885" s="217">
        <v>2</v>
      </c>
      <c r="L9885" s="217">
        <v>51</v>
      </c>
      <c r="M9885" s="217">
        <v>2183.0853721946</v>
      </c>
      <c r="N9885" s="217">
        <v>13.7420186961547</v>
      </c>
      <c r="O9885" s="217">
        <v>12.825884116411</v>
      </c>
      <c r="P9885" s="217">
        <v>0.91613457974364498</v>
      </c>
      <c r="Q9885" s="217">
        <v>15.857080622805</v>
      </c>
      <c r="R9885" s="217">
        <v>14.833630958631099</v>
      </c>
      <c r="S9885" s="217">
        <v>1.0234496641739601</v>
      </c>
      <c r="T9885" s="217">
        <v>14.2693488128985</v>
      </c>
      <c r="U9885" s="217">
        <v>13.325393103272299</v>
      </c>
      <c r="V9885" s="217">
        <v>0.94395570962619901</v>
      </c>
      <c r="W9885" s="217">
        <v>15.192086166227</v>
      </c>
      <c r="X9885" s="217">
        <v>14.1989748913021</v>
      </c>
      <c r="Y9885" s="217">
        <v>0.99311127492491902</v>
      </c>
    </row>
    <row r="9886" spans="2:25">
      <c r="B9886" s="217" t="s">
        <v>10055</v>
      </c>
      <c r="C9886" s="217" t="s">
        <v>5935</v>
      </c>
      <c r="D9886" s="217" t="s">
        <v>23</v>
      </c>
      <c r="E9886" s="217" t="s">
        <v>103</v>
      </c>
      <c r="F9886" s="217" t="s">
        <v>5</v>
      </c>
      <c r="G9886" s="217" t="s">
        <v>10</v>
      </c>
      <c r="H9886" s="217" t="s">
        <v>178</v>
      </c>
      <c r="I9886" s="217">
        <v>24</v>
      </c>
      <c r="J9886" s="217">
        <v>19</v>
      </c>
      <c r="K9886" s="217">
        <v>5</v>
      </c>
      <c r="L9886" s="217">
        <v>79</v>
      </c>
      <c r="M9886" s="217">
        <v>3220.4697409293799</v>
      </c>
      <c r="N9886" s="217">
        <v>7.4523289863527804</v>
      </c>
      <c r="O9886" s="217">
        <v>5.89976044752928</v>
      </c>
      <c r="P9886" s="217">
        <v>1.55256853882349</v>
      </c>
      <c r="Q9886" s="217">
        <v>7.2606413516750301</v>
      </c>
      <c r="R9886" s="217">
        <v>5.5344845980706703</v>
      </c>
      <c r="S9886" s="217">
        <v>1.72615675360437</v>
      </c>
      <c r="T9886" s="217">
        <v>7.43100083882333</v>
      </c>
      <c r="U9886" s="217">
        <v>5.8106057500158101</v>
      </c>
      <c r="V9886" s="217">
        <v>1.62039508880752</v>
      </c>
      <c r="W9886" s="217">
        <v>7.3973254212014599</v>
      </c>
      <c r="X9886" s="217">
        <v>5.7068368644640799</v>
      </c>
      <c r="Y9886" s="217">
        <v>1.69048855673739</v>
      </c>
    </row>
    <row r="9887" spans="2:25">
      <c r="B9887" s="217" t="s">
        <v>10056</v>
      </c>
      <c r="C9887" s="217" t="s">
        <v>5935</v>
      </c>
      <c r="D9887" s="217" t="s">
        <v>23</v>
      </c>
      <c r="E9887" s="217" t="s">
        <v>103</v>
      </c>
      <c r="F9887" s="217" t="s">
        <v>5</v>
      </c>
      <c r="G9887" s="217" t="s">
        <v>10</v>
      </c>
      <c r="H9887" s="217" t="s">
        <v>5</v>
      </c>
      <c r="I9887" s="217">
        <v>77</v>
      </c>
      <c r="J9887" s="217">
        <v>70</v>
      </c>
      <c r="K9887" s="217">
        <v>7</v>
      </c>
      <c r="L9887" s="217">
        <v>187</v>
      </c>
      <c r="M9887" s="217">
        <v>7870</v>
      </c>
      <c r="N9887" s="217">
        <v>9.7839898348157597</v>
      </c>
      <c r="O9887" s="217">
        <v>8.8945362134688697</v>
      </c>
      <c r="P9887" s="217">
        <v>0.88945362134688699</v>
      </c>
      <c r="Q9887" s="217">
        <v>10.382691724059001</v>
      </c>
      <c r="R9887" s="217">
        <v>9.3880379866367907</v>
      </c>
      <c r="S9887" s="217">
        <v>0.99465373742225205</v>
      </c>
      <c r="T9887" s="217">
        <v>10.0219700277123</v>
      </c>
      <c r="U9887" s="217">
        <v>9.0934327871627296</v>
      </c>
      <c r="V9887" s="217">
        <v>0.92853724054952802</v>
      </c>
      <c r="W9887" s="217">
        <v>10.2819024550232</v>
      </c>
      <c r="X9887" s="217">
        <v>9.3106342390634893</v>
      </c>
      <c r="Y9887" s="217">
        <v>0.971268215959738</v>
      </c>
    </row>
    <row r="9888" spans="2:25">
      <c r="B9888" s="217" t="s">
        <v>10057</v>
      </c>
      <c r="C9888" s="217" t="s">
        <v>5935</v>
      </c>
      <c r="D9888" s="217" t="s">
        <v>23</v>
      </c>
      <c r="E9888" s="217" t="s">
        <v>103</v>
      </c>
      <c r="F9888" s="217" t="s">
        <v>12</v>
      </c>
      <c r="G9888" s="217" t="s">
        <v>49</v>
      </c>
      <c r="H9888" s="217" t="s">
        <v>170</v>
      </c>
      <c r="I9888" s="217">
        <v>10</v>
      </c>
      <c r="J9888" s="217">
        <v>10</v>
      </c>
      <c r="K9888" s="217">
        <v>0</v>
      </c>
      <c r="L9888" s="217">
        <v>29</v>
      </c>
      <c r="M9888" s="217">
        <v>1012.15181384491</v>
      </c>
      <c r="N9888" s="217">
        <v>9.8799407986164791</v>
      </c>
      <c r="O9888" s="217">
        <v>9.8799407986164791</v>
      </c>
      <c r="P9888" s="217">
        <v>0</v>
      </c>
      <c r="Q9888" s="217">
        <v>13.816330221304099</v>
      </c>
      <c r="R9888" s="217">
        <v>13.816330221304099</v>
      </c>
      <c r="S9888" s="217">
        <v>0</v>
      </c>
      <c r="T9888" s="217">
        <v>12.719506127493499</v>
      </c>
      <c r="U9888" s="217">
        <v>12.719506127493499</v>
      </c>
      <c r="V9888" s="217">
        <v>0</v>
      </c>
      <c r="W9888" s="217">
        <v>13.3425097239886</v>
      </c>
      <c r="X9888" s="217">
        <v>13.3425097239886</v>
      </c>
      <c r="Y9888" s="217">
        <v>0</v>
      </c>
    </row>
    <row r="9889" spans="2:25">
      <c r="B9889" s="217" t="s">
        <v>10058</v>
      </c>
      <c r="C9889" s="217" t="s">
        <v>5935</v>
      </c>
      <c r="D9889" s="217" t="s">
        <v>23</v>
      </c>
      <c r="E9889" s="217" t="s">
        <v>103</v>
      </c>
      <c r="F9889" s="217" t="s">
        <v>12</v>
      </c>
      <c r="G9889" s="217" t="s">
        <v>49</v>
      </c>
      <c r="H9889" s="217" t="s">
        <v>172</v>
      </c>
      <c r="I9889" s="217">
        <v>1</v>
      </c>
      <c r="J9889" s="217">
        <v>1</v>
      </c>
      <c r="K9889" s="217">
        <v>0</v>
      </c>
      <c r="L9889" s="217">
        <v>21</v>
      </c>
      <c r="M9889" s="217">
        <v>1128.31718380594</v>
      </c>
      <c r="N9889" s="217">
        <v>0.88627560968883701</v>
      </c>
      <c r="O9889" s="217">
        <v>0.88627560968883701</v>
      </c>
      <c r="P9889" s="217">
        <v>0</v>
      </c>
      <c r="Q9889" s="217">
        <v>0.77994112550765704</v>
      </c>
      <c r="R9889" s="217">
        <v>0.77994112550765704</v>
      </c>
      <c r="S9889" s="217">
        <v>0</v>
      </c>
      <c r="T9889" s="217">
        <v>0.79675218128333403</v>
      </c>
      <c r="U9889" s="217">
        <v>0.79675218128333403</v>
      </c>
      <c r="V9889" s="217">
        <v>0</v>
      </c>
      <c r="W9889" s="217">
        <v>0.79919046242555003</v>
      </c>
      <c r="X9889" s="217">
        <v>0.79919046242555003</v>
      </c>
      <c r="Y9889" s="217">
        <v>0</v>
      </c>
    </row>
    <row r="9890" spans="2:25">
      <c r="B9890" s="217" t="s">
        <v>10059</v>
      </c>
      <c r="C9890" s="217" t="s">
        <v>5935</v>
      </c>
      <c r="D9890" s="217" t="s">
        <v>23</v>
      </c>
      <c r="E9890" s="217" t="s">
        <v>103</v>
      </c>
      <c r="F9890" s="217" t="s">
        <v>12</v>
      </c>
      <c r="G9890" s="217" t="s">
        <v>49</v>
      </c>
      <c r="H9890" s="217" t="s">
        <v>174</v>
      </c>
      <c r="I9890" s="217">
        <v>21</v>
      </c>
      <c r="J9890" s="217">
        <v>17</v>
      </c>
      <c r="K9890" s="217">
        <v>4</v>
      </c>
      <c r="L9890" s="217">
        <v>32</v>
      </c>
      <c r="M9890" s="217">
        <v>1644.5921273834599</v>
      </c>
      <c r="N9890" s="217">
        <v>12.7691235111352</v>
      </c>
      <c r="O9890" s="217">
        <v>10.3369095090142</v>
      </c>
      <c r="P9890" s="217">
        <v>2.4322140021209901</v>
      </c>
      <c r="Q9890" s="217">
        <v>13.792668053578501</v>
      </c>
      <c r="R9890" s="217">
        <v>11.0572776306084</v>
      </c>
      <c r="S9890" s="217">
        <v>2.7353904229701</v>
      </c>
      <c r="T9890" s="217">
        <v>13.2634029257291</v>
      </c>
      <c r="U9890" s="217">
        <v>10.701648843321101</v>
      </c>
      <c r="V9890" s="217">
        <v>2.5617540824079601</v>
      </c>
      <c r="W9890" s="217">
        <v>13.519828145881</v>
      </c>
      <c r="X9890" s="217">
        <v>10.8643580519268</v>
      </c>
      <c r="Y9890" s="217">
        <v>2.65547009395415</v>
      </c>
    </row>
    <row r="9891" spans="2:25">
      <c r="B9891" s="217" t="s">
        <v>10060</v>
      </c>
      <c r="C9891" s="217" t="s">
        <v>5935</v>
      </c>
      <c r="D9891" s="217" t="s">
        <v>23</v>
      </c>
      <c r="E9891" s="217" t="s">
        <v>103</v>
      </c>
      <c r="F9891" s="217" t="s">
        <v>12</v>
      </c>
      <c r="G9891" s="217" t="s">
        <v>49</v>
      </c>
      <c r="H9891" s="217" t="s">
        <v>176</v>
      </c>
      <c r="I9891" s="217">
        <v>34</v>
      </c>
      <c r="J9891" s="217">
        <v>31</v>
      </c>
      <c r="K9891" s="217">
        <v>3</v>
      </c>
      <c r="L9891" s="217">
        <v>51</v>
      </c>
      <c r="M9891" s="217">
        <v>1792.45493643945</v>
      </c>
      <c r="N9891" s="217">
        <v>18.968398763506901</v>
      </c>
      <c r="O9891" s="217">
        <v>17.2947165196681</v>
      </c>
      <c r="P9891" s="217">
        <v>1.6736822438388499</v>
      </c>
      <c r="Q9891" s="217">
        <v>18.371029355606002</v>
      </c>
      <c r="R9891" s="217">
        <v>16.694155935764499</v>
      </c>
      <c r="S9891" s="217">
        <v>1.6768734198414601</v>
      </c>
      <c r="T9891" s="217">
        <v>19.035339933100602</v>
      </c>
      <c r="U9891" s="217">
        <v>17.322322743341399</v>
      </c>
      <c r="V9891" s="217">
        <v>1.7130171897591699</v>
      </c>
      <c r="W9891" s="217">
        <v>18.806954053138899</v>
      </c>
      <c r="X9891" s="217">
        <v>17.088694558923901</v>
      </c>
      <c r="Y9891" s="217">
        <v>1.7182594942149301</v>
      </c>
    </row>
    <row r="9892" spans="2:25">
      <c r="B9892" s="217" t="s">
        <v>10061</v>
      </c>
      <c r="C9892" s="217" t="s">
        <v>5935</v>
      </c>
      <c r="D9892" s="217" t="s">
        <v>23</v>
      </c>
      <c r="E9892" s="217" t="s">
        <v>103</v>
      </c>
      <c r="F9892" s="217" t="s">
        <v>12</v>
      </c>
      <c r="G9892" s="217" t="s">
        <v>49</v>
      </c>
      <c r="H9892" s="217" t="s">
        <v>178</v>
      </c>
      <c r="I9892" s="217">
        <v>19</v>
      </c>
      <c r="J9892" s="217">
        <v>16</v>
      </c>
      <c r="K9892" s="217">
        <v>3</v>
      </c>
      <c r="L9892" s="217">
        <v>32</v>
      </c>
      <c r="M9892" s="217">
        <v>1182.4839385262401</v>
      </c>
      <c r="N9892" s="217">
        <v>16.067871521096698</v>
      </c>
      <c r="O9892" s="217">
        <v>13.530839175660301</v>
      </c>
      <c r="P9892" s="217">
        <v>2.5370323454363199</v>
      </c>
      <c r="Q9892" s="217">
        <v>16.350808058697201</v>
      </c>
      <c r="R9892" s="217">
        <v>13.7618653419437</v>
      </c>
      <c r="S9892" s="217">
        <v>2.5889427167535</v>
      </c>
      <c r="T9892" s="217">
        <v>16.338384830601498</v>
      </c>
      <c r="U9892" s="217">
        <v>13.7837624943671</v>
      </c>
      <c r="V9892" s="217">
        <v>2.5546223362344298</v>
      </c>
      <c r="W9892" s="217">
        <v>16.390220108940898</v>
      </c>
      <c r="X9892" s="217">
        <v>13.814118733156899</v>
      </c>
      <c r="Y9892" s="217">
        <v>2.5761013757839901</v>
      </c>
    </row>
    <row r="9893" spans="2:25">
      <c r="B9893" s="217" t="s">
        <v>10062</v>
      </c>
      <c r="C9893" s="217" t="s">
        <v>5935</v>
      </c>
      <c r="D9893" s="217" t="s">
        <v>23</v>
      </c>
      <c r="E9893" s="217" t="s">
        <v>103</v>
      </c>
      <c r="F9893" s="217" t="s">
        <v>12</v>
      </c>
      <c r="G9893" s="217" t="s">
        <v>49</v>
      </c>
      <c r="H9893" s="217" t="s">
        <v>5</v>
      </c>
      <c r="I9893" s="217">
        <v>85</v>
      </c>
      <c r="J9893" s="217">
        <v>75</v>
      </c>
      <c r="K9893" s="217">
        <v>10</v>
      </c>
      <c r="L9893" s="217">
        <v>165</v>
      </c>
      <c r="M9893" s="217">
        <v>6760</v>
      </c>
      <c r="N9893" s="217">
        <v>12.5739644970414</v>
      </c>
      <c r="O9893" s="217">
        <v>11.094674556213</v>
      </c>
      <c r="P9893" s="217">
        <v>1.4792899408283999</v>
      </c>
      <c r="Q9893" s="217">
        <v>12.8025904055959</v>
      </c>
      <c r="R9893" s="217">
        <v>11.2253998818656</v>
      </c>
      <c r="S9893" s="217">
        <v>1.5771905237302899</v>
      </c>
      <c r="T9893" s="217">
        <v>12.687274055478801</v>
      </c>
      <c r="U9893" s="217">
        <v>11.159887631546599</v>
      </c>
      <c r="V9893" s="217">
        <v>1.5273864239322299</v>
      </c>
      <c r="W9893" s="217">
        <v>12.7897654004929</v>
      </c>
      <c r="X9893" s="217">
        <v>11.228694049563799</v>
      </c>
      <c r="Y9893" s="217">
        <v>1.5610713509290799</v>
      </c>
    </row>
    <row r="9894" spans="2:25">
      <c r="B9894" s="217" t="s">
        <v>10063</v>
      </c>
      <c r="C9894" s="217" t="s">
        <v>5935</v>
      </c>
      <c r="D9894" s="217" t="s">
        <v>23</v>
      </c>
      <c r="E9894" s="217" t="s">
        <v>103</v>
      </c>
      <c r="F9894" s="217" t="s">
        <v>9</v>
      </c>
      <c r="G9894" s="217" t="s">
        <v>49</v>
      </c>
      <c r="H9894" s="217" t="s">
        <v>170</v>
      </c>
      <c r="I9894" s="217">
        <v>2</v>
      </c>
      <c r="J9894" s="217">
        <v>2</v>
      </c>
      <c r="K9894" s="217">
        <v>0</v>
      </c>
      <c r="L9894" s="217">
        <v>32</v>
      </c>
      <c r="M9894" s="217">
        <v>1162.3290094372601</v>
      </c>
      <c r="N9894" s="217">
        <v>1.7206832005064501</v>
      </c>
      <c r="O9894" s="217">
        <v>1.7206832005064501</v>
      </c>
      <c r="P9894" s="217">
        <v>0</v>
      </c>
      <c r="Q9894" s="217">
        <v>1.5158994518642801</v>
      </c>
      <c r="R9894" s="217">
        <v>1.5158994518642801</v>
      </c>
      <c r="S9894" s="217">
        <v>0</v>
      </c>
      <c r="T9894" s="217">
        <v>1.54857354661601</v>
      </c>
      <c r="U9894" s="217">
        <v>1.54857354661601</v>
      </c>
      <c r="V9894" s="217">
        <v>0</v>
      </c>
      <c r="W9894" s="217">
        <v>1.5533126082273201</v>
      </c>
      <c r="X9894" s="217">
        <v>1.5533126082273201</v>
      </c>
      <c r="Y9894" s="217">
        <v>0</v>
      </c>
    </row>
    <row r="9895" spans="2:25">
      <c r="B9895" s="217" t="s">
        <v>10064</v>
      </c>
      <c r="C9895" s="217" t="s">
        <v>5935</v>
      </c>
      <c r="D9895" s="217" t="s">
        <v>23</v>
      </c>
      <c r="E9895" s="217" t="s">
        <v>103</v>
      </c>
      <c r="F9895" s="217" t="s">
        <v>9</v>
      </c>
      <c r="G9895" s="217" t="s">
        <v>49</v>
      </c>
      <c r="H9895" s="217" t="s">
        <v>172</v>
      </c>
      <c r="I9895" s="217">
        <v>1</v>
      </c>
      <c r="J9895" s="217">
        <v>1</v>
      </c>
      <c r="K9895" s="217">
        <v>0</v>
      </c>
      <c r="L9895" s="217">
        <v>34</v>
      </c>
      <c r="M9895" s="217">
        <v>1329.8801491690999</v>
      </c>
      <c r="N9895" s="217">
        <v>0.75194745979537803</v>
      </c>
      <c r="O9895" s="217">
        <v>0.75194745979537803</v>
      </c>
      <c r="P9895" s="217">
        <v>0</v>
      </c>
      <c r="Q9895" s="217">
        <v>0.67373308971745705</v>
      </c>
      <c r="R9895" s="217">
        <v>0.67373308971745705</v>
      </c>
      <c r="S9895" s="217">
        <v>0</v>
      </c>
      <c r="T9895" s="217">
        <v>0.688254909607115</v>
      </c>
      <c r="U9895" s="217">
        <v>0.688254909607115</v>
      </c>
      <c r="V9895" s="217">
        <v>0</v>
      </c>
      <c r="W9895" s="217">
        <v>0.69036115921214303</v>
      </c>
      <c r="X9895" s="217">
        <v>0.69036115921214303</v>
      </c>
      <c r="Y9895" s="217">
        <v>0</v>
      </c>
    </row>
    <row r="9896" spans="2:25">
      <c r="B9896" s="217" t="s">
        <v>10065</v>
      </c>
      <c r="C9896" s="217" t="s">
        <v>5935</v>
      </c>
      <c r="D9896" s="217" t="s">
        <v>23</v>
      </c>
      <c r="E9896" s="217" t="s">
        <v>103</v>
      </c>
      <c r="F9896" s="217" t="s">
        <v>9</v>
      </c>
      <c r="G9896" s="217" t="s">
        <v>49</v>
      </c>
      <c r="H9896" s="217" t="s">
        <v>174</v>
      </c>
      <c r="I9896" s="217">
        <v>2</v>
      </c>
      <c r="J9896" s="217">
        <v>0</v>
      </c>
      <c r="K9896" s="217">
        <v>2</v>
      </c>
      <c r="L9896" s="217">
        <v>65</v>
      </c>
      <c r="M9896" s="217">
        <v>1804.8676997518501</v>
      </c>
      <c r="N9896" s="217">
        <v>1.1081144619491901</v>
      </c>
      <c r="O9896" s="217">
        <v>0</v>
      </c>
      <c r="P9896" s="217">
        <v>1.1081144619491901</v>
      </c>
      <c r="Q9896" s="217">
        <v>1.5514351901857899</v>
      </c>
      <c r="R9896" s="217">
        <v>0</v>
      </c>
      <c r="S9896" s="217">
        <v>1.5514351901857899</v>
      </c>
      <c r="T9896" s="217">
        <v>1.3108168427317399</v>
      </c>
      <c r="U9896" s="217">
        <v>0</v>
      </c>
      <c r="V9896" s="217">
        <v>1.3108168427317399</v>
      </c>
      <c r="W9896" s="217">
        <v>1.43968648398118</v>
      </c>
      <c r="X9896" s="217">
        <v>0</v>
      </c>
      <c r="Y9896" s="217">
        <v>1.43968648398118</v>
      </c>
    </row>
    <row r="9897" spans="2:25">
      <c r="B9897" s="217" t="s">
        <v>10066</v>
      </c>
      <c r="C9897" s="217" t="s">
        <v>5935</v>
      </c>
      <c r="D9897" s="217" t="s">
        <v>23</v>
      </c>
      <c r="E9897" s="217" t="s">
        <v>103</v>
      </c>
      <c r="F9897" s="217" t="s">
        <v>9</v>
      </c>
      <c r="G9897" s="217" t="s">
        <v>49</v>
      </c>
      <c r="H9897" s="217" t="s">
        <v>176</v>
      </c>
      <c r="I9897" s="217">
        <v>6</v>
      </c>
      <c r="J9897" s="217">
        <v>5</v>
      </c>
      <c r="K9897" s="217">
        <v>1</v>
      </c>
      <c r="L9897" s="217">
        <v>78</v>
      </c>
      <c r="M9897" s="217">
        <v>2061.40503204997</v>
      </c>
      <c r="N9897" s="217">
        <v>2.9106361470522302</v>
      </c>
      <c r="O9897" s="217">
        <v>2.42553012254352</v>
      </c>
      <c r="P9897" s="217">
        <v>0.48510602450870399</v>
      </c>
      <c r="Q9897" s="217">
        <v>2.8350770329469399</v>
      </c>
      <c r="R9897" s="217">
        <v>2.3892242529868599</v>
      </c>
      <c r="S9897" s="217">
        <v>0.44585277996008199</v>
      </c>
      <c r="T9897" s="217">
        <v>2.8355030249394599</v>
      </c>
      <c r="U9897" s="217">
        <v>2.3800402171112198</v>
      </c>
      <c r="V9897" s="217">
        <v>0.455462807828238</v>
      </c>
      <c r="W9897" s="217">
        <v>2.8552769135134199</v>
      </c>
      <c r="X9897" s="217">
        <v>2.3984202640347898</v>
      </c>
      <c r="Y9897" s="217">
        <v>0.45685664947862398</v>
      </c>
    </row>
    <row r="9898" spans="2:25">
      <c r="B9898" s="217" t="s">
        <v>10067</v>
      </c>
      <c r="C9898" s="217" t="s">
        <v>5935</v>
      </c>
      <c r="D9898" s="217" t="s">
        <v>23</v>
      </c>
      <c r="E9898" s="217" t="s">
        <v>103</v>
      </c>
      <c r="F9898" s="217" t="s">
        <v>9</v>
      </c>
      <c r="G9898" s="217" t="s">
        <v>49</v>
      </c>
      <c r="H9898" s="217" t="s">
        <v>178</v>
      </c>
      <c r="I9898" s="217">
        <v>5</v>
      </c>
      <c r="J9898" s="217">
        <v>5</v>
      </c>
      <c r="K9898" s="217">
        <v>0</v>
      </c>
      <c r="L9898" s="217">
        <v>53</v>
      </c>
      <c r="M9898" s="217">
        <v>1471.5181095918199</v>
      </c>
      <c r="N9898" s="217">
        <v>3.39785148915833</v>
      </c>
      <c r="O9898" s="217">
        <v>3.39785148915833</v>
      </c>
      <c r="P9898" s="217">
        <v>0</v>
      </c>
      <c r="Q9898" s="217">
        <v>3.9607328379639202</v>
      </c>
      <c r="R9898" s="217">
        <v>3.9607328379639202</v>
      </c>
      <c r="S9898" s="217">
        <v>0</v>
      </c>
      <c r="T9898" s="217">
        <v>3.56504357550202</v>
      </c>
      <c r="U9898" s="217">
        <v>3.56504357550202</v>
      </c>
      <c r="V9898" s="217">
        <v>0</v>
      </c>
      <c r="W9898" s="217">
        <v>3.7951195462272098</v>
      </c>
      <c r="X9898" s="217">
        <v>3.7951195462272098</v>
      </c>
      <c r="Y9898" s="217">
        <v>0</v>
      </c>
    </row>
    <row r="9899" spans="2:25">
      <c r="B9899" s="217" t="s">
        <v>10068</v>
      </c>
      <c r="C9899" s="217" t="s">
        <v>5935</v>
      </c>
      <c r="D9899" s="217" t="s">
        <v>23</v>
      </c>
      <c r="E9899" s="217" t="s">
        <v>103</v>
      </c>
      <c r="F9899" s="217" t="s">
        <v>9</v>
      </c>
      <c r="G9899" s="217" t="s">
        <v>49</v>
      </c>
      <c r="H9899" s="217" t="s">
        <v>5</v>
      </c>
      <c r="I9899" s="217">
        <v>16</v>
      </c>
      <c r="J9899" s="217">
        <v>13</v>
      </c>
      <c r="K9899" s="217">
        <v>3</v>
      </c>
      <c r="L9899" s="217">
        <v>262</v>
      </c>
      <c r="M9899" s="217">
        <v>7830</v>
      </c>
      <c r="N9899" s="217">
        <v>2.04342273307791</v>
      </c>
      <c r="O9899" s="217">
        <v>1.6602809706257999</v>
      </c>
      <c r="P9899" s="217">
        <v>0.38314176245210702</v>
      </c>
      <c r="Q9899" s="217">
        <v>2.2380694753608998</v>
      </c>
      <c r="R9899" s="217">
        <v>1.75274775772097</v>
      </c>
      <c r="S9899" s="217">
        <v>0.48532171763992799</v>
      </c>
      <c r="T9899" s="217">
        <v>2.1020628784938902</v>
      </c>
      <c r="U9899" s="217">
        <v>1.67210229292357</v>
      </c>
      <c r="V9899" s="217">
        <v>0.42996058557032102</v>
      </c>
      <c r="W9899" s="217">
        <v>2.1882135856421798</v>
      </c>
      <c r="X9899" s="217">
        <v>1.7269494296027901</v>
      </c>
      <c r="Y9899" s="217">
        <v>0.46126415603939303</v>
      </c>
    </row>
    <row r="9900" spans="2:25">
      <c r="B9900" s="217" t="s">
        <v>10069</v>
      </c>
      <c r="C9900" s="217" t="s">
        <v>5935</v>
      </c>
      <c r="D9900" s="217" t="s">
        <v>23</v>
      </c>
      <c r="E9900" s="217" t="s">
        <v>103</v>
      </c>
      <c r="F9900" s="217" t="s">
        <v>5</v>
      </c>
      <c r="G9900" s="217" t="s">
        <v>49</v>
      </c>
      <c r="H9900" s="217" t="s">
        <v>170</v>
      </c>
      <c r="I9900" s="217">
        <v>12</v>
      </c>
      <c r="J9900" s="217">
        <v>12</v>
      </c>
      <c r="K9900" s="217">
        <v>0</v>
      </c>
      <c r="L9900" s="217">
        <v>61</v>
      </c>
      <c r="M9900" s="217">
        <v>2174.4808232821701</v>
      </c>
      <c r="N9900" s="217">
        <v>5.5185586699666196</v>
      </c>
      <c r="O9900" s="217">
        <v>5.5185586699666196</v>
      </c>
      <c r="P9900" s="217">
        <v>0</v>
      </c>
      <c r="Q9900" s="217">
        <v>6.98073773416351</v>
      </c>
      <c r="R9900" s="217">
        <v>6.98073773416351</v>
      </c>
      <c r="S9900" s="217">
        <v>0</v>
      </c>
      <c r="T9900" s="217">
        <v>6.5304259776716398</v>
      </c>
      <c r="U9900" s="217">
        <v>6.5304259776716398</v>
      </c>
      <c r="V9900" s="217">
        <v>0</v>
      </c>
      <c r="W9900" s="217">
        <v>6.7990604363254699</v>
      </c>
      <c r="X9900" s="217">
        <v>6.7990604363254699</v>
      </c>
      <c r="Y9900" s="217">
        <v>0</v>
      </c>
    </row>
    <row r="9901" spans="2:25">
      <c r="B9901" s="217" t="s">
        <v>10070</v>
      </c>
      <c r="C9901" s="217" t="s">
        <v>5935</v>
      </c>
      <c r="D9901" s="217" t="s">
        <v>23</v>
      </c>
      <c r="E9901" s="217" t="s">
        <v>103</v>
      </c>
      <c r="F9901" s="217" t="s">
        <v>5</v>
      </c>
      <c r="G9901" s="217" t="s">
        <v>49</v>
      </c>
      <c r="H9901" s="217" t="s">
        <v>172</v>
      </c>
      <c r="I9901" s="217">
        <v>2</v>
      </c>
      <c r="J9901" s="217">
        <v>2</v>
      </c>
      <c r="K9901" s="217">
        <v>0</v>
      </c>
      <c r="L9901" s="217">
        <v>55</v>
      </c>
      <c r="M9901" s="217">
        <v>2458.1973329750399</v>
      </c>
      <c r="N9901" s="217">
        <v>0.81360433239893704</v>
      </c>
      <c r="O9901" s="217">
        <v>0.81360433239893704</v>
      </c>
      <c r="P9901" s="217">
        <v>0</v>
      </c>
      <c r="Q9901" s="217">
        <v>0.72295723317154803</v>
      </c>
      <c r="R9901" s="217">
        <v>0.72295723317154803</v>
      </c>
      <c r="S9901" s="217">
        <v>0</v>
      </c>
      <c r="T9901" s="217">
        <v>0.738540043171938</v>
      </c>
      <c r="U9901" s="217">
        <v>0.738540043171938</v>
      </c>
      <c r="V9901" s="217">
        <v>0</v>
      </c>
      <c r="W9901" s="217">
        <v>0.74080017913684604</v>
      </c>
      <c r="X9901" s="217">
        <v>0.74080017913684604</v>
      </c>
      <c r="Y9901" s="217">
        <v>0</v>
      </c>
    </row>
    <row r="9902" spans="2:25">
      <c r="B9902" s="217" t="s">
        <v>10071</v>
      </c>
      <c r="C9902" s="217" t="s">
        <v>5935</v>
      </c>
      <c r="D9902" s="217" t="s">
        <v>23</v>
      </c>
      <c r="E9902" s="217" t="s">
        <v>103</v>
      </c>
      <c r="F9902" s="217" t="s">
        <v>5</v>
      </c>
      <c r="G9902" s="217" t="s">
        <v>49</v>
      </c>
      <c r="H9902" s="217" t="s">
        <v>174</v>
      </c>
      <c r="I9902" s="217">
        <v>25</v>
      </c>
      <c r="J9902" s="217">
        <v>19</v>
      </c>
      <c r="K9902" s="217">
        <v>6</v>
      </c>
      <c r="L9902" s="217">
        <v>97</v>
      </c>
      <c r="M9902" s="217">
        <v>3449.4598271353102</v>
      </c>
      <c r="N9902" s="217">
        <v>7.2475115678508599</v>
      </c>
      <c r="O9902" s="217">
        <v>5.5081087915666602</v>
      </c>
      <c r="P9902" s="217">
        <v>1.7394027762842099</v>
      </c>
      <c r="Q9902" s="217">
        <v>7.9579877768700404</v>
      </c>
      <c r="R9902" s="217">
        <v>5.8442850283524503</v>
      </c>
      <c r="S9902" s="217">
        <v>2.1137027485175999</v>
      </c>
      <c r="T9902" s="217">
        <v>7.6010527193089299</v>
      </c>
      <c r="U9902" s="217">
        <v>5.6944665797964902</v>
      </c>
      <c r="V9902" s="217">
        <v>1.9065861395124399</v>
      </c>
      <c r="W9902" s="217">
        <v>7.7840755357424296</v>
      </c>
      <c r="X9902" s="217">
        <v>5.7666633078968799</v>
      </c>
      <c r="Y9902" s="217">
        <v>2.0174122278455502</v>
      </c>
    </row>
    <row r="9903" spans="2:25">
      <c r="B9903" s="217" t="s">
        <v>10072</v>
      </c>
      <c r="C9903" s="217" t="s">
        <v>5935</v>
      </c>
      <c r="D9903" s="217" t="s">
        <v>23</v>
      </c>
      <c r="E9903" s="217" t="s">
        <v>103</v>
      </c>
      <c r="F9903" s="217" t="s">
        <v>5</v>
      </c>
      <c r="G9903" s="217" t="s">
        <v>49</v>
      </c>
      <c r="H9903" s="217" t="s">
        <v>176</v>
      </c>
      <c r="I9903" s="217">
        <v>41</v>
      </c>
      <c r="J9903" s="217">
        <v>37</v>
      </c>
      <c r="K9903" s="217">
        <v>4</v>
      </c>
      <c r="L9903" s="217">
        <v>129</v>
      </c>
      <c r="M9903" s="217">
        <v>3853.8599684894202</v>
      </c>
      <c r="N9903" s="217">
        <v>10.6386844190581</v>
      </c>
      <c r="O9903" s="217">
        <v>9.6007639879304403</v>
      </c>
      <c r="P9903" s="217">
        <v>1.03792043112762</v>
      </c>
      <c r="Q9903" s="217">
        <v>10.119479503033199</v>
      </c>
      <c r="R9903" s="217">
        <v>9.1274004175255197</v>
      </c>
      <c r="S9903" s="217">
        <v>0.992079085507655</v>
      </c>
      <c r="T9903" s="217">
        <v>10.433040243756601</v>
      </c>
      <c r="U9903" s="217">
        <v>9.4195776251912804</v>
      </c>
      <c r="V9903" s="217">
        <v>1.0134626185653499</v>
      </c>
      <c r="W9903" s="217">
        <v>10.3346594602151</v>
      </c>
      <c r="X9903" s="217">
        <v>9.3180953668759603</v>
      </c>
      <c r="Y9903" s="217">
        <v>1.01656409333911</v>
      </c>
    </row>
    <row r="9904" spans="2:25">
      <c r="B9904" s="217" t="s">
        <v>10073</v>
      </c>
      <c r="C9904" s="217" t="s">
        <v>5935</v>
      </c>
      <c r="D9904" s="217" t="s">
        <v>23</v>
      </c>
      <c r="E9904" s="217" t="s">
        <v>103</v>
      </c>
      <c r="F9904" s="217" t="s">
        <v>5</v>
      </c>
      <c r="G9904" s="217" t="s">
        <v>49</v>
      </c>
      <c r="H9904" s="217" t="s">
        <v>178</v>
      </c>
      <c r="I9904" s="217">
        <v>24</v>
      </c>
      <c r="J9904" s="217">
        <v>21</v>
      </c>
      <c r="K9904" s="217">
        <v>3</v>
      </c>
      <c r="L9904" s="217">
        <v>85</v>
      </c>
      <c r="M9904" s="217">
        <v>2654.00204811806</v>
      </c>
      <c r="N9904" s="217">
        <v>9.0429470531186293</v>
      </c>
      <c r="O9904" s="217">
        <v>7.9125786714787996</v>
      </c>
      <c r="P9904" s="217">
        <v>1.13036838163983</v>
      </c>
      <c r="Q9904" s="217">
        <v>9.3614309572589605</v>
      </c>
      <c r="R9904" s="217">
        <v>8.2046218698560303</v>
      </c>
      <c r="S9904" s="217">
        <v>1.15680908740293</v>
      </c>
      <c r="T9904" s="217">
        <v>9.1275952287788105</v>
      </c>
      <c r="U9904" s="217">
        <v>7.9904942418721498</v>
      </c>
      <c r="V9904" s="217">
        <v>1.1371009869066599</v>
      </c>
      <c r="W9904" s="217">
        <v>9.2787789873517905</v>
      </c>
      <c r="X9904" s="217">
        <v>8.1303947115911708</v>
      </c>
      <c r="Y9904" s="217">
        <v>1.14838427576062</v>
      </c>
    </row>
    <row r="9905" spans="2:25">
      <c r="B9905" s="217" t="s">
        <v>10074</v>
      </c>
      <c r="C9905" s="217" t="s">
        <v>5935</v>
      </c>
      <c r="D9905" s="217" t="s">
        <v>23</v>
      </c>
      <c r="E9905" s="217" t="s">
        <v>103</v>
      </c>
      <c r="F9905" s="217" t="s">
        <v>5</v>
      </c>
      <c r="G9905" s="217" t="s">
        <v>49</v>
      </c>
      <c r="H9905" s="217" t="s">
        <v>5</v>
      </c>
      <c r="I9905" s="217">
        <v>104</v>
      </c>
      <c r="J9905" s="217">
        <v>91</v>
      </c>
      <c r="K9905" s="217">
        <v>13</v>
      </c>
      <c r="L9905" s="217">
        <v>427</v>
      </c>
      <c r="M9905" s="217">
        <v>14590</v>
      </c>
      <c r="N9905" s="217">
        <v>7.1281699794379696</v>
      </c>
      <c r="O9905" s="217">
        <v>6.2371487320082304</v>
      </c>
      <c r="P9905" s="217">
        <v>0.89102124742974598</v>
      </c>
      <c r="Q9905" s="217">
        <v>7.2809221238306998</v>
      </c>
      <c r="R9905" s="217">
        <v>6.29747021780463</v>
      </c>
      <c r="S9905" s="217">
        <v>0.98345190602607602</v>
      </c>
      <c r="T9905" s="217">
        <v>7.16102507107209</v>
      </c>
      <c r="U9905" s="217">
        <v>6.2302532719294001</v>
      </c>
      <c r="V9905" s="217">
        <v>0.93077179914269104</v>
      </c>
      <c r="W9905" s="217">
        <v>7.2519140346173403</v>
      </c>
      <c r="X9905" s="217">
        <v>6.2890318678803103</v>
      </c>
      <c r="Y9905" s="217">
        <v>0.96288216673703697</v>
      </c>
    </row>
    <row r="9906" spans="2:25">
      <c r="B9906" s="217" t="s">
        <v>10075</v>
      </c>
      <c r="C9906" s="217" t="s">
        <v>5935</v>
      </c>
      <c r="D9906" s="217" t="s">
        <v>23</v>
      </c>
      <c r="E9906" s="217" t="s">
        <v>103</v>
      </c>
      <c r="F9906" s="217" t="s">
        <v>12</v>
      </c>
      <c r="G9906" s="217" t="s">
        <v>13</v>
      </c>
      <c r="H9906" s="217" t="s">
        <v>170</v>
      </c>
      <c r="I9906" s="217">
        <v>0</v>
      </c>
      <c r="J9906" s="217">
        <v>0</v>
      </c>
      <c r="K9906" s="217">
        <v>0</v>
      </c>
      <c r="L9906" s="217">
        <v>0</v>
      </c>
      <c r="M9906" s="217">
        <v>11.1805555555556</v>
      </c>
      <c r="N9906" s="217">
        <v>0</v>
      </c>
      <c r="O9906" s="217">
        <v>0</v>
      </c>
      <c r="P9906" s="217">
        <v>0</v>
      </c>
      <c r="Q9906" s="217">
        <v>0</v>
      </c>
      <c r="R9906" s="217">
        <v>0</v>
      </c>
      <c r="S9906" s="217">
        <v>0</v>
      </c>
      <c r="T9906" s="217">
        <v>0</v>
      </c>
      <c r="U9906" s="217">
        <v>0</v>
      </c>
      <c r="V9906" s="217">
        <v>0</v>
      </c>
      <c r="W9906" s="217">
        <v>0</v>
      </c>
      <c r="X9906" s="217">
        <v>0</v>
      </c>
      <c r="Y9906" s="217">
        <v>0</v>
      </c>
    </row>
    <row r="9907" spans="2:25">
      <c r="B9907" s="217" t="s">
        <v>10076</v>
      </c>
      <c r="C9907" s="217" t="s">
        <v>5935</v>
      </c>
      <c r="D9907" s="217" t="s">
        <v>23</v>
      </c>
      <c r="E9907" s="217" t="s">
        <v>103</v>
      </c>
      <c r="F9907" s="217" t="s">
        <v>12</v>
      </c>
      <c r="G9907" s="217" t="s">
        <v>13</v>
      </c>
      <c r="H9907" s="217" t="s">
        <v>172</v>
      </c>
      <c r="I9907" s="217">
        <v>0</v>
      </c>
      <c r="J9907" s="217">
        <v>0</v>
      </c>
      <c r="K9907" s="217">
        <v>0</v>
      </c>
      <c r="L9907" s="217">
        <v>0</v>
      </c>
      <c r="M9907" s="217">
        <v>33.6111111111111</v>
      </c>
      <c r="N9907" s="217">
        <v>0</v>
      </c>
      <c r="O9907" s="217">
        <v>0</v>
      </c>
      <c r="P9907" s="217">
        <v>0</v>
      </c>
      <c r="Q9907" s="217">
        <v>0</v>
      </c>
      <c r="R9907" s="217">
        <v>0</v>
      </c>
      <c r="S9907" s="217">
        <v>0</v>
      </c>
      <c r="T9907" s="217">
        <v>0</v>
      </c>
      <c r="U9907" s="217">
        <v>0</v>
      </c>
      <c r="V9907" s="217">
        <v>0</v>
      </c>
      <c r="W9907" s="217">
        <v>0</v>
      </c>
      <c r="X9907" s="217">
        <v>0</v>
      </c>
      <c r="Y9907" s="217">
        <v>0</v>
      </c>
    </row>
    <row r="9908" spans="2:25">
      <c r="B9908" s="217" t="s">
        <v>10077</v>
      </c>
      <c r="C9908" s="217" t="s">
        <v>5935</v>
      </c>
      <c r="D9908" s="217" t="s">
        <v>23</v>
      </c>
      <c r="E9908" s="217" t="s">
        <v>103</v>
      </c>
      <c r="F9908" s="217" t="s">
        <v>12</v>
      </c>
      <c r="G9908" s="217" t="s">
        <v>13</v>
      </c>
      <c r="H9908" s="217" t="s">
        <v>174</v>
      </c>
      <c r="I9908" s="217">
        <v>0</v>
      </c>
      <c r="J9908" s="217">
        <v>0</v>
      </c>
      <c r="K9908" s="217">
        <v>0</v>
      </c>
      <c r="L9908" s="217">
        <v>2</v>
      </c>
      <c r="M9908" s="217">
        <v>61.6666666666667</v>
      </c>
      <c r="N9908" s="217">
        <v>0</v>
      </c>
      <c r="O9908" s="217">
        <v>0</v>
      </c>
      <c r="P9908" s="217">
        <v>0</v>
      </c>
      <c r="Q9908" s="217">
        <v>0</v>
      </c>
      <c r="R9908" s="217">
        <v>0</v>
      </c>
      <c r="S9908" s="217">
        <v>0</v>
      </c>
      <c r="T9908" s="217">
        <v>0</v>
      </c>
      <c r="U9908" s="217">
        <v>0</v>
      </c>
      <c r="V9908" s="217">
        <v>0</v>
      </c>
      <c r="W9908" s="217">
        <v>0</v>
      </c>
      <c r="X9908" s="217">
        <v>0</v>
      </c>
      <c r="Y9908" s="217">
        <v>0</v>
      </c>
    </row>
    <row r="9909" spans="2:25">
      <c r="B9909" s="217" t="s">
        <v>10078</v>
      </c>
      <c r="C9909" s="217" t="s">
        <v>5935</v>
      </c>
      <c r="D9909" s="217" t="s">
        <v>23</v>
      </c>
      <c r="E9909" s="217" t="s">
        <v>103</v>
      </c>
      <c r="F9909" s="217" t="s">
        <v>12</v>
      </c>
      <c r="G9909" s="217" t="s">
        <v>13</v>
      </c>
      <c r="H9909" s="217" t="s">
        <v>176</v>
      </c>
      <c r="I9909" s="217">
        <v>0</v>
      </c>
      <c r="J9909" s="217">
        <v>0</v>
      </c>
      <c r="K9909" s="217">
        <v>0</v>
      </c>
      <c r="L9909" s="217">
        <v>1</v>
      </c>
      <c r="M9909" s="217">
        <v>84.0277777777778</v>
      </c>
      <c r="N9909" s="217">
        <v>0</v>
      </c>
      <c r="O9909" s="217">
        <v>0</v>
      </c>
      <c r="P9909" s="217">
        <v>0</v>
      </c>
      <c r="Q9909" s="217">
        <v>0</v>
      </c>
      <c r="R9909" s="217">
        <v>0</v>
      </c>
      <c r="S9909" s="217">
        <v>0</v>
      </c>
      <c r="T9909" s="217">
        <v>0</v>
      </c>
      <c r="U9909" s="217">
        <v>0</v>
      </c>
      <c r="V9909" s="217">
        <v>0</v>
      </c>
      <c r="W9909" s="217">
        <v>0</v>
      </c>
      <c r="X9909" s="217">
        <v>0</v>
      </c>
      <c r="Y9909" s="217">
        <v>0</v>
      </c>
    </row>
    <row r="9910" spans="2:25">
      <c r="B9910" s="217" t="s">
        <v>10079</v>
      </c>
      <c r="C9910" s="217" t="s">
        <v>5935</v>
      </c>
      <c r="D9910" s="217" t="s">
        <v>23</v>
      </c>
      <c r="E9910" s="217" t="s">
        <v>103</v>
      </c>
      <c r="F9910" s="217" t="s">
        <v>12</v>
      </c>
      <c r="G9910" s="217" t="s">
        <v>13</v>
      </c>
      <c r="H9910" s="217" t="s">
        <v>178</v>
      </c>
      <c r="I9910" s="217">
        <v>0</v>
      </c>
      <c r="J9910" s="217">
        <v>0</v>
      </c>
      <c r="K9910" s="217">
        <v>0</v>
      </c>
      <c r="L9910" s="217">
        <v>1</v>
      </c>
      <c r="M9910" s="217">
        <v>89.5138888888889</v>
      </c>
      <c r="N9910" s="217">
        <v>0</v>
      </c>
      <c r="O9910" s="217">
        <v>0</v>
      </c>
      <c r="P9910" s="217">
        <v>0</v>
      </c>
      <c r="Q9910" s="217">
        <v>0</v>
      </c>
      <c r="R9910" s="217">
        <v>0</v>
      </c>
      <c r="S9910" s="217">
        <v>0</v>
      </c>
      <c r="T9910" s="217">
        <v>0</v>
      </c>
      <c r="U9910" s="217">
        <v>0</v>
      </c>
      <c r="V9910" s="217">
        <v>0</v>
      </c>
      <c r="W9910" s="217">
        <v>0</v>
      </c>
      <c r="X9910" s="217">
        <v>0</v>
      </c>
      <c r="Y9910" s="217">
        <v>0</v>
      </c>
    </row>
    <row r="9911" spans="2:25">
      <c r="B9911" s="217" t="s">
        <v>10080</v>
      </c>
      <c r="C9911" s="217" t="s">
        <v>5935</v>
      </c>
      <c r="D9911" s="217" t="s">
        <v>23</v>
      </c>
      <c r="E9911" s="217" t="s">
        <v>103</v>
      </c>
      <c r="F9911" s="217" t="s">
        <v>12</v>
      </c>
      <c r="G9911" s="217" t="s">
        <v>13</v>
      </c>
      <c r="H9911" s="217" t="s">
        <v>5</v>
      </c>
      <c r="I9911" s="217">
        <v>0</v>
      </c>
      <c r="J9911" s="217">
        <v>0</v>
      </c>
      <c r="K9911" s="217">
        <v>0</v>
      </c>
      <c r="L9911" s="217">
        <v>4</v>
      </c>
      <c r="M9911" s="217">
        <v>280</v>
      </c>
      <c r="N9911" s="217">
        <v>0</v>
      </c>
      <c r="O9911" s="217">
        <v>0</v>
      </c>
      <c r="P9911" s="217">
        <v>0</v>
      </c>
      <c r="Q9911" s="217">
        <v>0</v>
      </c>
      <c r="R9911" s="217">
        <v>0</v>
      </c>
      <c r="S9911" s="217">
        <v>0</v>
      </c>
      <c r="T9911" s="217">
        <v>0</v>
      </c>
      <c r="U9911" s="217">
        <v>0</v>
      </c>
      <c r="V9911" s="217">
        <v>0</v>
      </c>
      <c r="W9911" s="217">
        <v>0</v>
      </c>
      <c r="X9911" s="217">
        <v>0</v>
      </c>
      <c r="Y9911" s="217">
        <v>0</v>
      </c>
    </row>
    <row r="9912" spans="2:25">
      <c r="B9912" s="217" t="s">
        <v>10081</v>
      </c>
      <c r="C9912" s="217" t="s">
        <v>5935</v>
      </c>
      <c r="D9912" s="217" t="s">
        <v>23</v>
      </c>
      <c r="E9912" s="217" t="s">
        <v>103</v>
      </c>
      <c r="F9912" s="217" t="s">
        <v>9</v>
      </c>
      <c r="G9912" s="217" t="s">
        <v>13</v>
      </c>
      <c r="H9912" s="217" t="s">
        <v>170</v>
      </c>
      <c r="I9912" s="217">
        <v>0</v>
      </c>
      <c r="J9912" s="217">
        <v>0</v>
      </c>
      <c r="K9912" s="217">
        <v>0</v>
      </c>
      <c r="L9912" s="217">
        <v>0</v>
      </c>
      <c r="M9912" s="217">
        <v>5</v>
      </c>
      <c r="N9912" s="217">
        <v>0</v>
      </c>
      <c r="O9912" s="217">
        <v>0</v>
      </c>
      <c r="P9912" s="217">
        <v>0</v>
      </c>
      <c r="Q9912" s="217">
        <v>0</v>
      </c>
      <c r="R9912" s="217">
        <v>0</v>
      </c>
      <c r="S9912" s="217">
        <v>0</v>
      </c>
      <c r="T9912" s="217">
        <v>0</v>
      </c>
      <c r="U9912" s="217">
        <v>0</v>
      </c>
      <c r="V9912" s="217">
        <v>0</v>
      </c>
      <c r="W9912" s="217">
        <v>0</v>
      </c>
      <c r="X9912" s="217">
        <v>0</v>
      </c>
      <c r="Y9912" s="217">
        <v>0</v>
      </c>
    </row>
    <row r="9913" spans="2:25">
      <c r="B9913" s="217" t="s">
        <v>10082</v>
      </c>
      <c r="C9913" s="217" t="s">
        <v>5935</v>
      </c>
      <c r="D9913" s="217" t="s">
        <v>23</v>
      </c>
      <c r="E9913" s="217" t="s">
        <v>103</v>
      </c>
      <c r="F9913" s="217" t="s">
        <v>9</v>
      </c>
      <c r="G9913" s="217" t="s">
        <v>13</v>
      </c>
      <c r="H9913" s="217" t="s">
        <v>172</v>
      </c>
      <c r="I9913" s="217">
        <v>0</v>
      </c>
      <c r="J9913" s="217">
        <v>0</v>
      </c>
      <c r="K9913" s="217">
        <v>0</v>
      </c>
      <c r="L9913" s="217">
        <v>0</v>
      </c>
      <c r="M9913" s="217">
        <v>30.6666666666667</v>
      </c>
      <c r="N9913" s="217">
        <v>0</v>
      </c>
      <c r="O9913" s="217">
        <v>0</v>
      </c>
      <c r="P9913" s="217">
        <v>0</v>
      </c>
      <c r="Q9913" s="217">
        <v>0</v>
      </c>
      <c r="R9913" s="217">
        <v>0</v>
      </c>
      <c r="S9913" s="217">
        <v>0</v>
      </c>
      <c r="T9913" s="217">
        <v>0</v>
      </c>
      <c r="U9913" s="217">
        <v>0</v>
      </c>
      <c r="V9913" s="217">
        <v>0</v>
      </c>
      <c r="W9913" s="217">
        <v>0</v>
      </c>
      <c r="X9913" s="217">
        <v>0</v>
      </c>
      <c r="Y9913" s="217">
        <v>0</v>
      </c>
    </row>
    <row r="9914" spans="2:25">
      <c r="B9914" s="217" t="s">
        <v>10083</v>
      </c>
      <c r="C9914" s="217" t="s">
        <v>5935</v>
      </c>
      <c r="D9914" s="217" t="s">
        <v>23</v>
      </c>
      <c r="E9914" s="217" t="s">
        <v>103</v>
      </c>
      <c r="F9914" s="217" t="s">
        <v>9</v>
      </c>
      <c r="G9914" s="217" t="s">
        <v>13</v>
      </c>
      <c r="H9914" s="217" t="s">
        <v>174</v>
      </c>
      <c r="I9914" s="217">
        <v>0</v>
      </c>
      <c r="J9914" s="217">
        <v>0</v>
      </c>
      <c r="K9914" s="217">
        <v>0</v>
      </c>
      <c r="L9914" s="217">
        <v>4</v>
      </c>
      <c r="M9914" s="217">
        <v>53.6666666666667</v>
      </c>
      <c r="N9914" s="217">
        <v>0</v>
      </c>
      <c r="O9914" s="217">
        <v>0</v>
      </c>
      <c r="P9914" s="217">
        <v>0</v>
      </c>
      <c r="Q9914" s="217">
        <v>0</v>
      </c>
      <c r="R9914" s="217">
        <v>0</v>
      </c>
      <c r="S9914" s="217">
        <v>0</v>
      </c>
      <c r="T9914" s="217">
        <v>0</v>
      </c>
      <c r="U9914" s="217">
        <v>0</v>
      </c>
      <c r="V9914" s="217">
        <v>0</v>
      </c>
      <c r="W9914" s="217">
        <v>0</v>
      </c>
      <c r="X9914" s="217">
        <v>0</v>
      </c>
      <c r="Y9914" s="217">
        <v>0</v>
      </c>
    </row>
    <row r="9915" spans="2:25">
      <c r="B9915" s="217" t="s">
        <v>10084</v>
      </c>
      <c r="C9915" s="217" t="s">
        <v>5935</v>
      </c>
      <c r="D9915" s="217" t="s">
        <v>23</v>
      </c>
      <c r="E9915" s="217" t="s">
        <v>103</v>
      </c>
      <c r="F9915" s="217" t="s">
        <v>9</v>
      </c>
      <c r="G9915" s="217" t="s">
        <v>13</v>
      </c>
      <c r="H9915" s="217" t="s">
        <v>176</v>
      </c>
      <c r="I9915" s="217">
        <v>0</v>
      </c>
      <c r="J9915" s="217">
        <v>0</v>
      </c>
      <c r="K9915" s="217">
        <v>0</v>
      </c>
      <c r="L9915" s="217">
        <v>5</v>
      </c>
      <c r="M9915" s="217">
        <v>112.333333333333</v>
      </c>
      <c r="N9915" s="217">
        <v>0</v>
      </c>
      <c r="O9915" s="217">
        <v>0</v>
      </c>
      <c r="P9915" s="217">
        <v>0</v>
      </c>
      <c r="Q9915" s="217">
        <v>0</v>
      </c>
      <c r="R9915" s="217">
        <v>0</v>
      </c>
      <c r="S9915" s="217">
        <v>0</v>
      </c>
      <c r="T9915" s="217">
        <v>0</v>
      </c>
      <c r="U9915" s="217">
        <v>0</v>
      </c>
      <c r="V9915" s="217">
        <v>0</v>
      </c>
      <c r="W9915" s="217">
        <v>0</v>
      </c>
      <c r="X9915" s="217">
        <v>0</v>
      </c>
      <c r="Y9915" s="217">
        <v>0</v>
      </c>
    </row>
    <row r="9916" spans="2:25">
      <c r="B9916" s="217" t="s">
        <v>10085</v>
      </c>
      <c r="C9916" s="217" t="s">
        <v>5935</v>
      </c>
      <c r="D9916" s="217" t="s">
        <v>23</v>
      </c>
      <c r="E9916" s="217" t="s">
        <v>103</v>
      </c>
      <c r="F9916" s="217" t="s">
        <v>9</v>
      </c>
      <c r="G9916" s="217" t="s">
        <v>13</v>
      </c>
      <c r="H9916" s="217" t="s">
        <v>178</v>
      </c>
      <c r="I9916" s="217">
        <v>0</v>
      </c>
      <c r="J9916" s="217">
        <v>0</v>
      </c>
      <c r="K9916" s="217">
        <v>0</v>
      </c>
      <c r="L9916" s="217">
        <v>2</v>
      </c>
      <c r="M9916" s="217">
        <v>108.333333333333</v>
      </c>
      <c r="N9916" s="217">
        <v>0</v>
      </c>
      <c r="O9916" s="217">
        <v>0</v>
      </c>
      <c r="P9916" s="217">
        <v>0</v>
      </c>
      <c r="Q9916" s="217">
        <v>0</v>
      </c>
      <c r="R9916" s="217">
        <v>0</v>
      </c>
      <c r="S9916" s="217">
        <v>0</v>
      </c>
      <c r="T9916" s="217">
        <v>0</v>
      </c>
      <c r="U9916" s="217">
        <v>0</v>
      </c>
      <c r="V9916" s="217">
        <v>0</v>
      </c>
      <c r="W9916" s="217">
        <v>0</v>
      </c>
      <c r="X9916" s="217">
        <v>0</v>
      </c>
      <c r="Y9916" s="217">
        <v>0</v>
      </c>
    </row>
    <row r="9917" spans="2:25">
      <c r="B9917" s="217" t="s">
        <v>10086</v>
      </c>
      <c r="C9917" s="217" t="s">
        <v>5935</v>
      </c>
      <c r="D9917" s="217" t="s">
        <v>23</v>
      </c>
      <c r="E9917" s="217" t="s">
        <v>103</v>
      </c>
      <c r="F9917" s="217" t="s">
        <v>9</v>
      </c>
      <c r="G9917" s="217" t="s">
        <v>13</v>
      </c>
      <c r="H9917" s="217" t="s">
        <v>5</v>
      </c>
      <c r="I9917" s="217">
        <v>0</v>
      </c>
      <c r="J9917" s="217">
        <v>0</v>
      </c>
      <c r="K9917" s="217">
        <v>0</v>
      </c>
      <c r="L9917" s="217">
        <v>11</v>
      </c>
      <c r="M9917" s="217">
        <v>310</v>
      </c>
      <c r="N9917" s="217">
        <v>0</v>
      </c>
      <c r="O9917" s="217">
        <v>0</v>
      </c>
      <c r="P9917" s="217">
        <v>0</v>
      </c>
      <c r="Q9917" s="217">
        <v>0</v>
      </c>
      <c r="R9917" s="217">
        <v>0</v>
      </c>
      <c r="S9917" s="217">
        <v>0</v>
      </c>
      <c r="T9917" s="217">
        <v>0</v>
      </c>
      <c r="U9917" s="217">
        <v>0</v>
      </c>
      <c r="V9917" s="217">
        <v>0</v>
      </c>
      <c r="W9917" s="217">
        <v>0</v>
      </c>
      <c r="X9917" s="217">
        <v>0</v>
      </c>
      <c r="Y9917" s="217">
        <v>0</v>
      </c>
    </row>
    <row r="9918" spans="2:25">
      <c r="B9918" s="217" t="s">
        <v>10087</v>
      </c>
      <c r="C9918" s="217" t="s">
        <v>5935</v>
      </c>
      <c r="D9918" s="217" t="s">
        <v>23</v>
      </c>
      <c r="E9918" s="217" t="s">
        <v>103</v>
      </c>
      <c r="F9918" s="217" t="s">
        <v>5</v>
      </c>
      <c r="G9918" s="217" t="s">
        <v>13</v>
      </c>
      <c r="H9918" s="217" t="s">
        <v>170</v>
      </c>
      <c r="I9918" s="217">
        <v>0</v>
      </c>
      <c r="J9918" s="217">
        <v>0</v>
      </c>
      <c r="K9918" s="217">
        <v>0</v>
      </c>
      <c r="L9918" s="217">
        <v>0</v>
      </c>
      <c r="M9918" s="217">
        <v>16.1805555555556</v>
      </c>
      <c r="N9918" s="217">
        <v>0</v>
      </c>
      <c r="O9918" s="217">
        <v>0</v>
      </c>
      <c r="P9918" s="217">
        <v>0</v>
      </c>
      <c r="Q9918" s="217">
        <v>0</v>
      </c>
      <c r="R9918" s="217">
        <v>0</v>
      </c>
      <c r="S9918" s="217">
        <v>0</v>
      </c>
      <c r="T9918" s="217">
        <v>0</v>
      </c>
      <c r="U9918" s="217">
        <v>0</v>
      </c>
      <c r="V9918" s="217">
        <v>0</v>
      </c>
      <c r="W9918" s="217">
        <v>0</v>
      </c>
      <c r="X9918" s="217">
        <v>0</v>
      </c>
      <c r="Y9918" s="217">
        <v>0</v>
      </c>
    </row>
    <row r="9919" spans="2:25">
      <c r="B9919" s="217" t="s">
        <v>10088</v>
      </c>
      <c r="C9919" s="217" t="s">
        <v>5935</v>
      </c>
      <c r="D9919" s="217" t="s">
        <v>23</v>
      </c>
      <c r="E9919" s="217" t="s">
        <v>103</v>
      </c>
      <c r="F9919" s="217" t="s">
        <v>5</v>
      </c>
      <c r="G9919" s="217" t="s">
        <v>13</v>
      </c>
      <c r="H9919" s="217" t="s">
        <v>172</v>
      </c>
      <c r="I9919" s="217">
        <v>0</v>
      </c>
      <c r="J9919" s="217">
        <v>0</v>
      </c>
      <c r="K9919" s="217">
        <v>0</v>
      </c>
      <c r="L9919" s="217">
        <v>0</v>
      </c>
      <c r="M9919" s="217">
        <v>64.2777777777778</v>
      </c>
      <c r="N9919" s="217">
        <v>0</v>
      </c>
      <c r="O9919" s="217">
        <v>0</v>
      </c>
      <c r="P9919" s="217">
        <v>0</v>
      </c>
      <c r="Q9919" s="217">
        <v>0</v>
      </c>
      <c r="R9919" s="217">
        <v>0</v>
      </c>
      <c r="S9919" s="217">
        <v>0</v>
      </c>
      <c r="T9919" s="217">
        <v>0</v>
      </c>
      <c r="U9919" s="217">
        <v>0</v>
      </c>
      <c r="V9919" s="217">
        <v>0</v>
      </c>
      <c r="W9919" s="217">
        <v>0</v>
      </c>
      <c r="X9919" s="217">
        <v>0</v>
      </c>
      <c r="Y9919" s="217">
        <v>0</v>
      </c>
    </row>
    <row r="9920" spans="2:25">
      <c r="B9920" s="217" t="s">
        <v>10089</v>
      </c>
      <c r="C9920" s="217" t="s">
        <v>5935</v>
      </c>
      <c r="D9920" s="217" t="s">
        <v>23</v>
      </c>
      <c r="E9920" s="217" t="s">
        <v>103</v>
      </c>
      <c r="F9920" s="217" t="s">
        <v>5</v>
      </c>
      <c r="G9920" s="217" t="s">
        <v>13</v>
      </c>
      <c r="H9920" s="217" t="s">
        <v>174</v>
      </c>
      <c r="I9920" s="217">
        <v>0</v>
      </c>
      <c r="J9920" s="217">
        <v>0</v>
      </c>
      <c r="K9920" s="217">
        <v>0</v>
      </c>
      <c r="L9920" s="217">
        <v>6</v>
      </c>
      <c r="M9920" s="217">
        <v>115.333333333333</v>
      </c>
      <c r="N9920" s="217">
        <v>0</v>
      </c>
      <c r="O9920" s="217">
        <v>0</v>
      </c>
      <c r="P9920" s="217">
        <v>0</v>
      </c>
      <c r="Q9920" s="217">
        <v>0</v>
      </c>
      <c r="R9920" s="217">
        <v>0</v>
      </c>
      <c r="S9920" s="217">
        <v>0</v>
      </c>
      <c r="T9920" s="217">
        <v>0</v>
      </c>
      <c r="U9920" s="217">
        <v>0</v>
      </c>
      <c r="V9920" s="217">
        <v>0</v>
      </c>
      <c r="W9920" s="217">
        <v>0</v>
      </c>
      <c r="X9920" s="217">
        <v>0</v>
      </c>
      <c r="Y9920" s="217">
        <v>0</v>
      </c>
    </row>
    <row r="9921" spans="2:25">
      <c r="B9921" s="217" t="s">
        <v>10090</v>
      </c>
      <c r="C9921" s="217" t="s">
        <v>5935</v>
      </c>
      <c r="D9921" s="217" t="s">
        <v>23</v>
      </c>
      <c r="E9921" s="217" t="s">
        <v>103</v>
      </c>
      <c r="F9921" s="217" t="s">
        <v>5</v>
      </c>
      <c r="G9921" s="217" t="s">
        <v>13</v>
      </c>
      <c r="H9921" s="217" t="s">
        <v>176</v>
      </c>
      <c r="I9921" s="217">
        <v>0</v>
      </c>
      <c r="J9921" s="217">
        <v>0</v>
      </c>
      <c r="K9921" s="217">
        <v>0</v>
      </c>
      <c r="L9921" s="217">
        <v>6</v>
      </c>
      <c r="M9921" s="217">
        <v>196.361111111111</v>
      </c>
      <c r="N9921" s="217">
        <v>0</v>
      </c>
      <c r="O9921" s="217">
        <v>0</v>
      </c>
      <c r="P9921" s="217">
        <v>0</v>
      </c>
      <c r="Q9921" s="217">
        <v>0</v>
      </c>
      <c r="R9921" s="217">
        <v>0</v>
      </c>
      <c r="S9921" s="217">
        <v>0</v>
      </c>
      <c r="T9921" s="217">
        <v>0</v>
      </c>
      <c r="U9921" s="217">
        <v>0</v>
      </c>
      <c r="V9921" s="217">
        <v>0</v>
      </c>
      <c r="W9921" s="217">
        <v>0</v>
      </c>
      <c r="X9921" s="217">
        <v>0</v>
      </c>
      <c r="Y9921" s="217">
        <v>0</v>
      </c>
    </row>
    <row r="9922" spans="2:25">
      <c r="B9922" s="217" t="s">
        <v>10091</v>
      </c>
      <c r="C9922" s="217" t="s">
        <v>5935</v>
      </c>
      <c r="D9922" s="217" t="s">
        <v>23</v>
      </c>
      <c r="E9922" s="217" t="s">
        <v>103</v>
      </c>
      <c r="F9922" s="217" t="s">
        <v>5</v>
      </c>
      <c r="G9922" s="217" t="s">
        <v>13</v>
      </c>
      <c r="H9922" s="217" t="s">
        <v>178</v>
      </c>
      <c r="I9922" s="217">
        <v>0</v>
      </c>
      <c r="J9922" s="217">
        <v>0</v>
      </c>
      <c r="K9922" s="217">
        <v>0</v>
      </c>
      <c r="L9922" s="217">
        <v>3</v>
      </c>
      <c r="M9922" s="217">
        <v>197.847222222222</v>
      </c>
      <c r="N9922" s="217">
        <v>0</v>
      </c>
      <c r="O9922" s="217">
        <v>0</v>
      </c>
      <c r="P9922" s="217">
        <v>0</v>
      </c>
      <c r="Q9922" s="217">
        <v>0</v>
      </c>
      <c r="R9922" s="217">
        <v>0</v>
      </c>
      <c r="S9922" s="217">
        <v>0</v>
      </c>
      <c r="T9922" s="217">
        <v>0</v>
      </c>
      <c r="U9922" s="217">
        <v>0</v>
      </c>
      <c r="V9922" s="217">
        <v>0</v>
      </c>
      <c r="W9922" s="217">
        <v>0</v>
      </c>
      <c r="X9922" s="217">
        <v>0</v>
      </c>
      <c r="Y9922" s="217">
        <v>0</v>
      </c>
    </row>
    <row r="9923" spans="2:25">
      <c r="B9923" s="217" t="s">
        <v>10092</v>
      </c>
      <c r="C9923" s="217" t="s">
        <v>5935</v>
      </c>
      <c r="D9923" s="217" t="s">
        <v>23</v>
      </c>
      <c r="E9923" s="217" t="s">
        <v>103</v>
      </c>
      <c r="F9923" s="217" t="s">
        <v>5</v>
      </c>
      <c r="G9923" s="217" t="s">
        <v>13</v>
      </c>
      <c r="H9923" s="217" t="s">
        <v>5</v>
      </c>
      <c r="I9923" s="217">
        <v>0</v>
      </c>
      <c r="J9923" s="217">
        <v>0</v>
      </c>
      <c r="K9923" s="217">
        <v>0</v>
      </c>
      <c r="L9923" s="217">
        <v>15</v>
      </c>
      <c r="M9923" s="217">
        <v>590</v>
      </c>
      <c r="N9923" s="217">
        <v>0</v>
      </c>
      <c r="O9923" s="217">
        <v>0</v>
      </c>
      <c r="P9923" s="217">
        <v>0</v>
      </c>
      <c r="Q9923" s="217">
        <v>0</v>
      </c>
      <c r="R9923" s="217">
        <v>0</v>
      </c>
      <c r="S9923" s="217">
        <v>0</v>
      </c>
      <c r="T9923" s="217">
        <v>0</v>
      </c>
      <c r="U9923" s="217">
        <v>0</v>
      </c>
      <c r="V9923" s="217">
        <v>0</v>
      </c>
      <c r="W9923" s="217">
        <v>0</v>
      </c>
      <c r="X9923" s="217">
        <v>0</v>
      </c>
      <c r="Y9923" s="217">
        <v>0</v>
      </c>
    </row>
    <row r="9924" spans="2:25">
      <c r="B9924" s="217" t="s">
        <v>10093</v>
      </c>
      <c r="C9924" s="217" t="s">
        <v>5935</v>
      </c>
      <c r="D9924" s="217" t="s">
        <v>23</v>
      </c>
      <c r="E9924" s="217" t="s">
        <v>103</v>
      </c>
      <c r="F9924" s="217" t="s">
        <v>12</v>
      </c>
      <c r="G9924" s="217" t="s">
        <v>5</v>
      </c>
      <c r="H9924" s="217" t="s">
        <v>170</v>
      </c>
      <c r="I9924" s="217">
        <v>18</v>
      </c>
      <c r="J9924" s="217">
        <v>18</v>
      </c>
      <c r="K9924" s="217">
        <v>0</v>
      </c>
      <c r="L9924" s="217">
        <v>30</v>
      </c>
      <c r="M9924" s="217">
        <v>1246.38753063237</v>
      </c>
      <c r="N9924" s="217">
        <v>14.441736263895001</v>
      </c>
      <c r="O9924" s="217">
        <v>14.441736263895001</v>
      </c>
      <c r="P9924" s="217">
        <v>0</v>
      </c>
      <c r="Q9924" s="217">
        <v>16.336579868767402</v>
      </c>
      <c r="R9924" s="217">
        <v>16.336579868767402</v>
      </c>
      <c r="S9924" s="217">
        <v>0</v>
      </c>
      <c r="T9924" s="217">
        <v>15.771910909405401</v>
      </c>
      <c r="U9924" s="217">
        <v>15.771910909405401</v>
      </c>
      <c r="V9924" s="217">
        <v>0</v>
      </c>
      <c r="W9924" s="217">
        <v>16.1520363664097</v>
      </c>
      <c r="X9924" s="217">
        <v>16.1520363664097</v>
      </c>
      <c r="Y9924" s="217">
        <v>0</v>
      </c>
    </row>
    <row r="9925" spans="2:25">
      <c r="B9925" s="217" t="s">
        <v>10094</v>
      </c>
      <c r="C9925" s="217" t="s">
        <v>5935</v>
      </c>
      <c r="D9925" s="217" t="s">
        <v>23</v>
      </c>
      <c r="E9925" s="217" t="s">
        <v>103</v>
      </c>
      <c r="F9925" s="217" t="s">
        <v>12</v>
      </c>
      <c r="G9925" s="217" t="s">
        <v>5</v>
      </c>
      <c r="H9925" s="217" t="s">
        <v>172</v>
      </c>
      <c r="I9925" s="217">
        <v>6</v>
      </c>
      <c r="J9925" s="217">
        <v>6</v>
      </c>
      <c r="K9925" s="217">
        <v>0</v>
      </c>
      <c r="L9925" s="217">
        <v>24</v>
      </c>
      <c r="M9925" s="217">
        <v>1479.1635063425699</v>
      </c>
      <c r="N9925" s="217">
        <v>4.0563466947854998</v>
      </c>
      <c r="O9925" s="217">
        <v>4.0563466947854998</v>
      </c>
      <c r="P9925" s="217">
        <v>0</v>
      </c>
      <c r="Q9925" s="217">
        <v>4.1485258990814904</v>
      </c>
      <c r="R9925" s="217">
        <v>4.1485258990814904</v>
      </c>
      <c r="S9925" s="217">
        <v>0</v>
      </c>
      <c r="T9925" s="217">
        <v>4.0340635753124197</v>
      </c>
      <c r="U9925" s="217">
        <v>4.0340635753124197</v>
      </c>
      <c r="V9925" s="217">
        <v>0</v>
      </c>
      <c r="W9925" s="217">
        <v>4.13929488737333</v>
      </c>
      <c r="X9925" s="217">
        <v>4.13929488737333</v>
      </c>
      <c r="Y9925" s="217">
        <v>0</v>
      </c>
    </row>
    <row r="9926" spans="2:25">
      <c r="B9926" s="217" t="s">
        <v>10095</v>
      </c>
      <c r="C9926" s="217" t="s">
        <v>5935</v>
      </c>
      <c r="D9926" s="217" t="s">
        <v>23</v>
      </c>
      <c r="E9926" s="217" t="s">
        <v>103</v>
      </c>
      <c r="F9926" s="217" t="s">
        <v>12</v>
      </c>
      <c r="G9926" s="217" t="s">
        <v>5</v>
      </c>
      <c r="H9926" s="217" t="s">
        <v>174</v>
      </c>
      <c r="I9926" s="217">
        <v>28</v>
      </c>
      <c r="J9926" s="217">
        <v>24</v>
      </c>
      <c r="K9926" s="217">
        <v>4</v>
      </c>
      <c r="L9926" s="217">
        <v>51</v>
      </c>
      <c r="M9926" s="217">
        <v>2354.0030394641399</v>
      </c>
      <c r="N9926" s="217">
        <v>11.894632050421601</v>
      </c>
      <c r="O9926" s="217">
        <v>10.195398900361401</v>
      </c>
      <c r="P9926" s="217">
        <v>1.69923315006023</v>
      </c>
      <c r="Q9926" s="217">
        <v>12.1803307014372</v>
      </c>
      <c r="R9926" s="217">
        <v>10.3070030729926</v>
      </c>
      <c r="S9926" s="217">
        <v>1.8733276284446001</v>
      </c>
      <c r="T9926" s="217">
        <v>11.9956098159081</v>
      </c>
      <c r="U9926" s="217">
        <v>10.2353053608159</v>
      </c>
      <c r="V9926" s="217">
        <v>1.76030445509219</v>
      </c>
      <c r="W9926" s="217">
        <v>12.0949146088179</v>
      </c>
      <c r="X9926" s="217">
        <v>10.2734522169662</v>
      </c>
      <c r="Y9926" s="217">
        <v>1.8214623918517101</v>
      </c>
    </row>
    <row r="9927" spans="2:25">
      <c r="B9927" s="217" t="s">
        <v>10096</v>
      </c>
      <c r="C9927" s="217" t="s">
        <v>5935</v>
      </c>
      <c r="D9927" s="217" t="s">
        <v>23</v>
      </c>
      <c r="E9927" s="217" t="s">
        <v>103</v>
      </c>
      <c r="F9927" s="217" t="s">
        <v>12</v>
      </c>
      <c r="G9927" s="217" t="s">
        <v>5</v>
      </c>
      <c r="H9927" s="217" t="s">
        <v>176</v>
      </c>
      <c r="I9927" s="217">
        <v>62</v>
      </c>
      <c r="J9927" s="217">
        <v>57</v>
      </c>
      <c r="K9927" s="217">
        <v>5</v>
      </c>
      <c r="L9927" s="217">
        <v>68</v>
      </c>
      <c r="M9927" s="217">
        <v>2914.2209829686799</v>
      </c>
      <c r="N9927" s="217">
        <v>21.274982358009499</v>
      </c>
      <c r="O9927" s="217">
        <v>19.559257974299101</v>
      </c>
      <c r="P9927" s="217">
        <v>1.7157243837104501</v>
      </c>
      <c r="Q9927" s="217">
        <v>22.184743983020301</v>
      </c>
      <c r="R9927" s="217">
        <v>20.4040802808934</v>
      </c>
      <c r="S9927" s="217">
        <v>1.7806637021268401</v>
      </c>
      <c r="T9927" s="217">
        <v>21.5564054182333</v>
      </c>
      <c r="U9927" s="217">
        <v>19.812552063785201</v>
      </c>
      <c r="V9927" s="217">
        <v>1.74385335444814</v>
      </c>
      <c r="W9927" s="217">
        <v>22.023585595624699</v>
      </c>
      <c r="X9927" s="217">
        <v>20.240139214412</v>
      </c>
      <c r="Y9927" s="217">
        <v>1.7834463812127499</v>
      </c>
    </row>
    <row r="9928" spans="2:25">
      <c r="B9928" s="217" t="s">
        <v>10097</v>
      </c>
      <c r="C9928" s="217" t="s">
        <v>5935</v>
      </c>
      <c r="D9928" s="217" t="s">
        <v>23</v>
      </c>
      <c r="E9928" s="217" t="s">
        <v>103</v>
      </c>
      <c r="F9928" s="217" t="s">
        <v>12</v>
      </c>
      <c r="G9928" s="217" t="s">
        <v>5</v>
      </c>
      <c r="H9928" s="217" t="s">
        <v>178</v>
      </c>
      <c r="I9928" s="217">
        <v>40</v>
      </c>
      <c r="J9928" s="217">
        <v>35</v>
      </c>
      <c r="K9928" s="217">
        <v>5</v>
      </c>
      <c r="L9928" s="217">
        <v>60</v>
      </c>
      <c r="M9928" s="217">
        <v>2816.2249405922498</v>
      </c>
      <c r="N9928" s="217">
        <v>14.203410893587201</v>
      </c>
      <c r="O9928" s="217">
        <v>12.4279845318888</v>
      </c>
      <c r="P9928" s="217">
        <v>1.7754263616984001</v>
      </c>
      <c r="Q9928" s="217">
        <v>14.110917979696501</v>
      </c>
      <c r="R9928" s="217">
        <v>12.293616474818601</v>
      </c>
      <c r="S9928" s="217">
        <v>1.8173015048779799</v>
      </c>
      <c r="T9928" s="217">
        <v>14.431714037389799</v>
      </c>
      <c r="U9928" s="217">
        <v>12.615465146513699</v>
      </c>
      <c r="V9928" s="217">
        <v>1.8162488908760499</v>
      </c>
      <c r="W9928" s="217">
        <v>14.3407566752653</v>
      </c>
      <c r="X9928" s="217">
        <v>12.512218720040901</v>
      </c>
      <c r="Y9928" s="217">
        <v>1.8285379552243901</v>
      </c>
    </row>
    <row r="9929" spans="2:25">
      <c r="B9929" s="217" t="s">
        <v>10098</v>
      </c>
      <c r="C9929" s="217" t="s">
        <v>5935</v>
      </c>
      <c r="D9929" s="217" t="s">
        <v>23</v>
      </c>
      <c r="E9929" s="217" t="s">
        <v>103</v>
      </c>
      <c r="F9929" s="217" t="s">
        <v>12</v>
      </c>
      <c r="G9929" s="217" t="s">
        <v>5</v>
      </c>
      <c r="H9929" s="217" t="s">
        <v>5</v>
      </c>
      <c r="I9929" s="217">
        <v>154</v>
      </c>
      <c r="J9929" s="217">
        <v>140</v>
      </c>
      <c r="K9929" s="217">
        <v>14</v>
      </c>
      <c r="L9929" s="217">
        <v>233</v>
      </c>
      <c r="M9929" s="217">
        <v>10810</v>
      </c>
      <c r="N9929" s="217">
        <v>14.2460684551341</v>
      </c>
      <c r="O9929" s="217">
        <v>12.950971322849201</v>
      </c>
      <c r="P9929" s="217">
        <v>1.2950971322849201</v>
      </c>
      <c r="Q9929" s="217">
        <v>14.634296653277</v>
      </c>
      <c r="R9929" s="217">
        <v>13.2666460198342</v>
      </c>
      <c r="S9929" s="217">
        <v>1.36765063344277</v>
      </c>
      <c r="T9929" s="217">
        <v>14.413907904720199</v>
      </c>
      <c r="U9929" s="217">
        <v>13.0877150566431</v>
      </c>
      <c r="V9929" s="217">
        <v>1.32619284807704</v>
      </c>
      <c r="W9929" s="217">
        <v>14.602149511675499</v>
      </c>
      <c r="X9929" s="217">
        <v>13.245461574050401</v>
      </c>
      <c r="Y9929" s="217">
        <v>1.35668793762508</v>
      </c>
    </row>
    <row r="9930" spans="2:25">
      <c r="B9930" s="217" t="s">
        <v>10099</v>
      </c>
      <c r="C9930" s="217" t="s">
        <v>5935</v>
      </c>
      <c r="D9930" s="217" t="s">
        <v>23</v>
      </c>
      <c r="E9930" s="217" t="s">
        <v>103</v>
      </c>
      <c r="F9930" s="217" t="s">
        <v>9</v>
      </c>
      <c r="G9930" s="217" t="s">
        <v>5</v>
      </c>
      <c r="H9930" s="217" t="s">
        <v>170</v>
      </c>
      <c r="I9930" s="217">
        <v>2</v>
      </c>
      <c r="J9930" s="217">
        <v>2</v>
      </c>
      <c r="K9930" s="217">
        <v>0</v>
      </c>
      <c r="L9930" s="217">
        <v>36</v>
      </c>
      <c r="M9930" s="217">
        <v>1396.3197337051899</v>
      </c>
      <c r="N9930" s="217">
        <v>1.43233670034364</v>
      </c>
      <c r="O9930" s="217">
        <v>1.43233670034364</v>
      </c>
      <c r="P9930" s="217">
        <v>0</v>
      </c>
      <c r="Q9930" s="217">
        <v>1.2870365972048501</v>
      </c>
      <c r="R9930" s="217">
        <v>1.2870365972048501</v>
      </c>
      <c r="S9930" s="217">
        <v>0</v>
      </c>
      <c r="T9930" s="217">
        <v>1.31477772190431</v>
      </c>
      <c r="U9930" s="217">
        <v>1.31477772190431</v>
      </c>
      <c r="V9930" s="217">
        <v>0</v>
      </c>
      <c r="W9930" s="217">
        <v>1.3188013038923301</v>
      </c>
      <c r="X9930" s="217">
        <v>1.3188013038923301</v>
      </c>
      <c r="Y9930" s="217">
        <v>0</v>
      </c>
    </row>
    <row r="9931" spans="2:25">
      <c r="B9931" s="217" t="s">
        <v>10100</v>
      </c>
      <c r="C9931" s="217" t="s">
        <v>5935</v>
      </c>
      <c r="D9931" s="217" t="s">
        <v>23</v>
      </c>
      <c r="E9931" s="217" t="s">
        <v>103</v>
      </c>
      <c r="F9931" s="217" t="s">
        <v>9</v>
      </c>
      <c r="G9931" s="217" t="s">
        <v>5</v>
      </c>
      <c r="H9931" s="217" t="s">
        <v>172</v>
      </c>
      <c r="I9931" s="217">
        <v>2</v>
      </c>
      <c r="J9931" s="217">
        <v>2</v>
      </c>
      <c r="K9931" s="217">
        <v>0</v>
      </c>
      <c r="L9931" s="217">
        <v>45</v>
      </c>
      <c r="M9931" s="217">
        <v>1698.1578214361</v>
      </c>
      <c r="N9931" s="217">
        <v>1.17774683527862</v>
      </c>
      <c r="O9931" s="217">
        <v>1.17774683527862</v>
      </c>
      <c r="P9931" s="217">
        <v>0</v>
      </c>
      <c r="Q9931" s="217">
        <v>1.4325589848684399</v>
      </c>
      <c r="R9931" s="217">
        <v>1.4325589848684399</v>
      </c>
      <c r="S9931" s="217">
        <v>0</v>
      </c>
      <c r="T9931" s="217">
        <v>1.3053944437392699</v>
      </c>
      <c r="U9931" s="217">
        <v>1.3053944437392699</v>
      </c>
      <c r="V9931" s="217">
        <v>0</v>
      </c>
      <c r="W9931" s="217">
        <v>1.38139175228787</v>
      </c>
      <c r="X9931" s="217">
        <v>1.38139175228787</v>
      </c>
      <c r="Y9931" s="217">
        <v>0</v>
      </c>
    </row>
    <row r="9932" spans="2:25">
      <c r="B9932" s="217" t="s">
        <v>10101</v>
      </c>
      <c r="C9932" s="217" t="s">
        <v>5935</v>
      </c>
      <c r="D9932" s="217" t="s">
        <v>23</v>
      </c>
      <c r="E9932" s="217" t="s">
        <v>103</v>
      </c>
      <c r="F9932" s="217" t="s">
        <v>9</v>
      </c>
      <c r="G9932" s="217" t="s">
        <v>5</v>
      </c>
      <c r="H9932" s="217" t="s">
        <v>174</v>
      </c>
      <c r="I9932" s="217">
        <v>4</v>
      </c>
      <c r="J9932" s="217">
        <v>2</v>
      </c>
      <c r="K9932" s="217">
        <v>2</v>
      </c>
      <c r="L9932" s="217">
        <v>90</v>
      </c>
      <c r="M9932" s="217">
        <v>2570.3429053548498</v>
      </c>
      <c r="N9932" s="217">
        <v>1.5562125939176099</v>
      </c>
      <c r="O9932" s="217">
        <v>0.77810629695880396</v>
      </c>
      <c r="P9932" s="217">
        <v>0.77810629695880396</v>
      </c>
      <c r="Q9932" s="217">
        <v>1.9608542195556</v>
      </c>
      <c r="R9932" s="217">
        <v>0.87958479893562302</v>
      </c>
      <c r="S9932" s="217">
        <v>1.08126942061998</v>
      </c>
      <c r="T9932" s="217">
        <v>1.7166123787624099</v>
      </c>
      <c r="U9932" s="217">
        <v>0.80304139813400799</v>
      </c>
      <c r="V9932" s="217">
        <v>0.91357098062840403</v>
      </c>
      <c r="W9932" s="217">
        <v>1.85239514636659</v>
      </c>
      <c r="X9932" s="217">
        <v>0.849008746305421</v>
      </c>
      <c r="Y9932" s="217">
        <v>1.0033864000611701</v>
      </c>
    </row>
    <row r="9933" spans="2:25">
      <c r="B9933" s="217" t="s">
        <v>10102</v>
      </c>
      <c r="C9933" s="217" t="s">
        <v>5935</v>
      </c>
      <c r="D9933" s="217" t="s">
        <v>23</v>
      </c>
      <c r="E9933" s="217" t="s">
        <v>103</v>
      </c>
      <c r="F9933" s="217" t="s">
        <v>9</v>
      </c>
      <c r="G9933" s="217" t="s">
        <v>5</v>
      </c>
      <c r="H9933" s="217" t="s">
        <v>176</v>
      </c>
      <c r="I9933" s="217">
        <v>8</v>
      </c>
      <c r="J9933" s="217">
        <v>7</v>
      </c>
      <c r="K9933" s="217">
        <v>1</v>
      </c>
      <c r="L9933" s="217">
        <v>118</v>
      </c>
      <c r="M9933" s="217">
        <v>3319.0854688264499</v>
      </c>
      <c r="N9933" s="217">
        <v>2.41030249902802</v>
      </c>
      <c r="O9933" s="217">
        <v>2.1090146866495201</v>
      </c>
      <c r="P9933" s="217">
        <v>0.30128781237850299</v>
      </c>
      <c r="Q9933" s="217">
        <v>2.56425707327036</v>
      </c>
      <c r="R9933" s="217">
        <v>2.2801367005865201</v>
      </c>
      <c r="S9933" s="217">
        <v>0.28412037268384099</v>
      </c>
      <c r="T9933" s="217">
        <v>2.4437382572928801</v>
      </c>
      <c r="U9933" s="217">
        <v>2.1534938795066201</v>
      </c>
      <c r="V9933" s="217">
        <v>0.290244377786258</v>
      </c>
      <c r="W9933" s="217">
        <v>2.5211937766314798</v>
      </c>
      <c r="X9933" s="217">
        <v>2.2300611711006102</v>
      </c>
      <c r="Y9933" s="217">
        <v>0.29113260553086401</v>
      </c>
    </row>
    <row r="9934" spans="2:25">
      <c r="B9934" s="217" t="s">
        <v>10103</v>
      </c>
      <c r="C9934" s="217" t="s">
        <v>5935</v>
      </c>
      <c r="D9934" s="217" t="s">
        <v>23</v>
      </c>
      <c r="E9934" s="217" t="s">
        <v>103</v>
      </c>
      <c r="F9934" s="217" t="s">
        <v>9</v>
      </c>
      <c r="G9934" s="217" t="s">
        <v>5</v>
      </c>
      <c r="H9934" s="217" t="s">
        <v>178</v>
      </c>
      <c r="I9934" s="217">
        <v>8</v>
      </c>
      <c r="J9934" s="217">
        <v>5</v>
      </c>
      <c r="K9934" s="217">
        <v>3</v>
      </c>
      <c r="L9934" s="217">
        <v>107</v>
      </c>
      <c r="M9934" s="217">
        <v>3256.0940706774099</v>
      </c>
      <c r="N9934" s="217">
        <v>2.45693147260197</v>
      </c>
      <c r="O9934" s="217">
        <v>1.53558217037623</v>
      </c>
      <c r="P9934" s="217">
        <v>0.92134930222573996</v>
      </c>
      <c r="Q9934" s="217">
        <v>2.9150816248410698</v>
      </c>
      <c r="R9934" s="217">
        <v>1.8074273814363</v>
      </c>
      <c r="S9934" s="217">
        <v>1.10765424340477</v>
      </c>
      <c r="T9934" s="217">
        <v>2.6176565402314198</v>
      </c>
      <c r="U9934" s="217">
        <v>1.6302306341708701</v>
      </c>
      <c r="V9934" s="217">
        <v>0.98742590606055503</v>
      </c>
      <c r="W9934" s="217">
        <v>2.7897969073569402</v>
      </c>
      <c r="X9934" s="217">
        <v>1.7336973592059599</v>
      </c>
      <c r="Y9934" s="217">
        <v>1.0560995481509701</v>
      </c>
    </row>
    <row r="9935" spans="2:25">
      <c r="B9935" s="217" t="s">
        <v>10104</v>
      </c>
      <c r="C9935" s="217" t="s">
        <v>5935</v>
      </c>
      <c r="D9935" s="217" t="s">
        <v>23</v>
      </c>
      <c r="E9935" s="217" t="s">
        <v>103</v>
      </c>
      <c r="F9935" s="217" t="s">
        <v>9</v>
      </c>
      <c r="G9935" s="217" t="s">
        <v>5</v>
      </c>
      <c r="H9935" s="217" t="s">
        <v>5</v>
      </c>
      <c r="I9935" s="217">
        <v>24</v>
      </c>
      <c r="J9935" s="217">
        <v>18</v>
      </c>
      <c r="K9935" s="217">
        <v>6</v>
      </c>
      <c r="L9935" s="217">
        <v>396</v>
      </c>
      <c r="M9935" s="217">
        <v>12240</v>
      </c>
      <c r="N9935" s="217">
        <v>1.9607843137254899</v>
      </c>
      <c r="O9935" s="217">
        <v>1.47058823529412</v>
      </c>
      <c r="P9935" s="217">
        <v>0.49019607843137297</v>
      </c>
      <c r="Q9935" s="217">
        <v>2.26259166677074</v>
      </c>
      <c r="R9935" s="217">
        <v>1.6559537456059901</v>
      </c>
      <c r="S9935" s="217">
        <v>0.60663792116475601</v>
      </c>
      <c r="T9935" s="217">
        <v>2.0778777736829199</v>
      </c>
      <c r="U9935" s="217">
        <v>1.53877994687431</v>
      </c>
      <c r="V9935" s="217">
        <v>0.53909782680860796</v>
      </c>
      <c r="W9935" s="217">
        <v>2.1879365887446398</v>
      </c>
      <c r="X9935" s="217">
        <v>1.6104612786049499</v>
      </c>
      <c r="Y9935" s="217">
        <v>0.577475310139697</v>
      </c>
    </row>
    <row r="9936" spans="2:25">
      <c r="B9936" s="217" t="s">
        <v>10105</v>
      </c>
      <c r="C9936" s="217" t="s">
        <v>5935</v>
      </c>
      <c r="D9936" s="217" t="s">
        <v>23</v>
      </c>
      <c r="E9936" s="217" t="s">
        <v>103</v>
      </c>
      <c r="F9936" s="217" t="s">
        <v>5</v>
      </c>
      <c r="G9936" s="217" t="s">
        <v>5</v>
      </c>
      <c r="H9936" s="217" t="s">
        <v>170</v>
      </c>
      <c r="I9936" s="217">
        <v>20</v>
      </c>
      <c r="J9936" s="217">
        <v>20</v>
      </c>
      <c r="K9936" s="217">
        <v>0</v>
      </c>
      <c r="L9936" s="217">
        <v>66</v>
      </c>
      <c r="M9936" s="217">
        <v>2642.70726433755</v>
      </c>
      <c r="N9936" s="217">
        <v>7.5679967546512996</v>
      </c>
      <c r="O9936" s="217">
        <v>7.5679967546512996</v>
      </c>
      <c r="P9936" s="217">
        <v>0</v>
      </c>
      <c r="Q9936" s="217">
        <v>8.0990398703938702</v>
      </c>
      <c r="R9936" s="217">
        <v>8.0990398703938702</v>
      </c>
      <c r="S9936" s="217">
        <v>0</v>
      </c>
      <c r="T9936" s="217">
        <v>7.8973527322173904</v>
      </c>
      <c r="U9936" s="217">
        <v>7.8973527322173904</v>
      </c>
      <c r="V9936" s="217">
        <v>0</v>
      </c>
      <c r="W9936" s="217">
        <v>8.0504171499292596</v>
      </c>
      <c r="X9936" s="217">
        <v>8.0504171499292596</v>
      </c>
      <c r="Y9936" s="217">
        <v>0</v>
      </c>
    </row>
    <row r="9937" spans="2:25">
      <c r="B9937" s="217" t="s">
        <v>10106</v>
      </c>
      <c r="C9937" s="217" t="s">
        <v>5935</v>
      </c>
      <c r="D9937" s="217" t="s">
        <v>23</v>
      </c>
      <c r="E9937" s="217" t="s">
        <v>103</v>
      </c>
      <c r="F9937" s="217" t="s">
        <v>5</v>
      </c>
      <c r="G9937" s="217" t="s">
        <v>5</v>
      </c>
      <c r="H9937" s="217" t="s">
        <v>172</v>
      </c>
      <c r="I9937" s="217">
        <v>8</v>
      </c>
      <c r="J9937" s="217">
        <v>8</v>
      </c>
      <c r="K9937" s="217">
        <v>0</v>
      </c>
      <c r="L9937" s="217">
        <v>69</v>
      </c>
      <c r="M9937" s="217">
        <v>3177.3213277786599</v>
      </c>
      <c r="N9937" s="217">
        <v>2.5178441758652701</v>
      </c>
      <c r="O9937" s="217">
        <v>2.5178441758652701</v>
      </c>
      <c r="P9937" s="217">
        <v>0</v>
      </c>
      <c r="Q9937" s="217">
        <v>2.7082163500403902</v>
      </c>
      <c r="R9937" s="217">
        <v>2.7082163500403902</v>
      </c>
      <c r="S9937" s="217">
        <v>0</v>
      </c>
      <c r="T9937" s="217">
        <v>2.5885312156524498</v>
      </c>
      <c r="U9937" s="217">
        <v>2.5885312156524498</v>
      </c>
      <c r="V9937" s="217">
        <v>0</v>
      </c>
      <c r="W9937" s="217">
        <v>2.67757456336073</v>
      </c>
      <c r="X9937" s="217">
        <v>2.67757456336073</v>
      </c>
      <c r="Y9937" s="217">
        <v>0</v>
      </c>
    </row>
    <row r="9938" spans="2:25">
      <c r="B9938" s="217" t="s">
        <v>10107</v>
      </c>
      <c r="C9938" s="217" t="s">
        <v>5935</v>
      </c>
      <c r="D9938" s="217" t="s">
        <v>23</v>
      </c>
      <c r="E9938" s="217" t="s">
        <v>103</v>
      </c>
      <c r="F9938" s="217" t="s">
        <v>5</v>
      </c>
      <c r="G9938" s="217" t="s">
        <v>5</v>
      </c>
      <c r="H9938" s="217" t="s">
        <v>174</v>
      </c>
      <c r="I9938" s="217">
        <v>34</v>
      </c>
      <c r="J9938" s="217">
        <v>28</v>
      </c>
      <c r="K9938" s="217">
        <v>6</v>
      </c>
      <c r="L9938" s="217">
        <v>141</v>
      </c>
      <c r="M9938" s="217">
        <v>4924.3459448189897</v>
      </c>
      <c r="N9938" s="217">
        <v>6.9044702344221198</v>
      </c>
      <c r="O9938" s="217">
        <v>5.6860343107005704</v>
      </c>
      <c r="P9938" s="217">
        <v>1.2184359237215501</v>
      </c>
      <c r="Q9938" s="217">
        <v>7.2288805738030497</v>
      </c>
      <c r="R9938" s="217">
        <v>5.7730049965151196</v>
      </c>
      <c r="S9938" s="217">
        <v>1.4558755772879199</v>
      </c>
      <c r="T9938" s="217">
        <v>7.0175085458392799</v>
      </c>
      <c r="U9938" s="217">
        <v>5.7029407450659804</v>
      </c>
      <c r="V9938" s="217">
        <v>1.3145678007732899</v>
      </c>
      <c r="W9938" s="217">
        <v>7.1374124816650504</v>
      </c>
      <c r="X9938" s="217">
        <v>5.7470325581378701</v>
      </c>
      <c r="Y9938" s="217">
        <v>1.3903799235271801</v>
      </c>
    </row>
    <row r="9939" spans="2:25">
      <c r="B9939" s="217" t="s">
        <v>10108</v>
      </c>
      <c r="C9939" s="217" t="s">
        <v>5935</v>
      </c>
      <c r="D9939" s="217" t="s">
        <v>23</v>
      </c>
      <c r="E9939" s="217" t="s">
        <v>103</v>
      </c>
      <c r="F9939" s="217" t="s">
        <v>5</v>
      </c>
      <c r="G9939" s="217" t="s">
        <v>5</v>
      </c>
      <c r="H9939" s="217" t="s">
        <v>176</v>
      </c>
      <c r="I9939" s="217">
        <v>71</v>
      </c>
      <c r="J9939" s="217">
        <v>65</v>
      </c>
      <c r="K9939" s="217">
        <v>6</v>
      </c>
      <c r="L9939" s="217">
        <v>186</v>
      </c>
      <c r="M9939" s="217">
        <v>6233.3064517951398</v>
      </c>
      <c r="N9939" s="217">
        <v>11.390423453278601</v>
      </c>
      <c r="O9939" s="217">
        <v>10.4278524572269</v>
      </c>
      <c r="P9939" s="217">
        <v>0.96257099605171104</v>
      </c>
      <c r="Q9939" s="217">
        <v>11.8575753124526</v>
      </c>
      <c r="R9939" s="217">
        <v>10.8810599821315</v>
      </c>
      <c r="S9939" s="217">
        <v>0.97651533032107796</v>
      </c>
      <c r="T9939" s="217">
        <v>11.488657990923199</v>
      </c>
      <c r="U9939" s="217">
        <v>10.527115709646599</v>
      </c>
      <c r="V9939" s="217">
        <v>0.961542281276624</v>
      </c>
      <c r="W9939" s="217">
        <v>11.7546728131229</v>
      </c>
      <c r="X9939" s="217">
        <v>10.773777097597099</v>
      </c>
      <c r="Y9939" s="217">
        <v>0.98089571552582899</v>
      </c>
    </row>
    <row r="9940" spans="2:25">
      <c r="B9940" s="217" t="s">
        <v>10109</v>
      </c>
      <c r="C9940" s="217" t="s">
        <v>5935</v>
      </c>
      <c r="D9940" s="217" t="s">
        <v>23</v>
      </c>
      <c r="E9940" s="217" t="s">
        <v>103</v>
      </c>
      <c r="F9940" s="217" t="s">
        <v>5</v>
      </c>
      <c r="G9940" s="217" t="s">
        <v>5</v>
      </c>
      <c r="H9940" s="217" t="s">
        <v>178</v>
      </c>
      <c r="I9940" s="217">
        <v>48</v>
      </c>
      <c r="J9940" s="217">
        <v>40</v>
      </c>
      <c r="K9940" s="217">
        <v>8</v>
      </c>
      <c r="L9940" s="217">
        <v>167</v>
      </c>
      <c r="M9940" s="217">
        <v>6072.3190112696602</v>
      </c>
      <c r="N9940" s="217">
        <v>7.9047230408870996</v>
      </c>
      <c r="O9940" s="217">
        <v>6.5872692007392502</v>
      </c>
      <c r="P9940" s="217">
        <v>1.3174538401478499</v>
      </c>
      <c r="Q9940" s="217">
        <v>7.9641518080758704</v>
      </c>
      <c r="R9940" s="217">
        <v>6.5503995252785501</v>
      </c>
      <c r="S9940" s="217">
        <v>1.4137522827973099</v>
      </c>
      <c r="T9940" s="217">
        <v>7.9504097108921501</v>
      </c>
      <c r="U9940" s="217">
        <v>6.6006304652799201</v>
      </c>
      <c r="V9940" s="217">
        <v>1.3497792456122399</v>
      </c>
      <c r="W9940" s="217">
        <v>7.9998897803408697</v>
      </c>
      <c r="X9940" s="217">
        <v>6.6083440484731604</v>
      </c>
      <c r="Y9940" s="217">
        <v>1.39154573186771</v>
      </c>
    </row>
    <row r="9941" spans="2:25">
      <c r="B9941" s="217" t="s">
        <v>10110</v>
      </c>
      <c r="C9941" s="217" t="s">
        <v>5935</v>
      </c>
      <c r="D9941" s="217" t="s">
        <v>23</v>
      </c>
      <c r="E9941" s="217" t="s">
        <v>103</v>
      </c>
      <c r="F9941" s="217" t="s">
        <v>5</v>
      </c>
      <c r="G9941" s="217" t="s">
        <v>5</v>
      </c>
      <c r="H9941" s="217" t="s">
        <v>5</v>
      </c>
      <c r="I9941" s="217">
        <v>181</v>
      </c>
      <c r="J9941" s="217">
        <v>161</v>
      </c>
      <c r="K9941" s="217">
        <v>20</v>
      </c>
      <c r="L9941" s="217">
        <v>629</v>
      </c>
      <c r="M9941" s="217">
        <v>23050</v>
      </c>
      <c r="N9941" s="217">
        <v>7.8524945770065102</v>
      </c>
      <c r="O9941" s="217">
        <v>6.9848156182212602</v>
      </c>
      <c r="P9941" s="217">
        <v>0.86767895878524903</v>
      </c>
      <c r="Q9941" s="217">
        <v>8.1444688811428705</v>
      </c>
      <c r="R9941" s="217">
        <v>7.1864183103556698</v>
      </c>
      <c r="S9941" s="217">
        <v>0.95805057078719902</v>
      </c>
      <c r="T9941" s="217">
        <v>7.9436708558139504</v>
      </c>
      <c r="U9941" s="217">
        <v>7.0409623081342998</v>
      </c>
      <c r="V9941" s="217">
        <v>0.90270854767965003</v>
      </c>
      <c r="W9941" s="217">
        <v>8.0904393929358296</v>
      </c>
      <c r="X9941" s="217">
        <v>7.1531471296970004</v>
      </c>
      <c r="Y9941" s="217">
        <v>0.93729226323882597</v>
      </c>
    </row>
    <row r="9942" spans="2:25">
      <c r="B9942" s="217" t="s">
        <v>10111</v>
      </c>
      <c r="C9942" s="217" t="s">
        <v>5935</v>
      </c>
      <c r="D9942" s="217" t="s">
        <v>23</v>
      </c>
      <c r="E9942" s="217" t="s">
        <v>87</v>
      </c>
      <c r="F9942" s="217" t="s">
        <v>12</v>
      </c>
      <c r="G9942" s="217" t="s">
        <v>10</v>
      </c>
      <c r="H9942" s="217" t="s">
        <v>170</v>
      </c>
      <c r="I9942" s="217">
        <v>6</v>
      </c>
      <c r="J9942" s="217">
        <v>6</v>
      </c>
      <c r="K9942" s="217">
        <v>0</v>
      </c>
      <c r="L9942" s="217">
        <v>0</v>
      </c>
      <c r="M9942" s="217">
        <v>80.818181818181799</v>
      </c>
      <c r="N9942" s="217">
        <v>74.240719910011293</v>
      </c>
      <c r="O9942" s="217">
        <v>74.240719910011293</v>
      </c>
      <c r="P9942" s="217">
        <v>0</v>
      </c>
      <c r="Q9942" s="217">
        <v>74.240719910011293</v>
      </c>
      <c r="R9942" s="217">
        <v>74.240719910011293</v>
      </c>
      <c r="S9942" s="217">
        <v>0</v>
      </c>
      <c r="T9942" s="217">
        <v>74.240719910011293</v>
      </c>
      <c r="U9942" s="217">
        <v>74.240719910011293</v>
      </c>
      <c r="V9942" s="217">
        <v>0</v>
      </c>
      <c r="W9942" s="217">
        <v>74.240719910011293</v>
      </c>
      <c r="X9942" s="217">
        <v>74.240719910011293</v>
      </c>
      <c r="Y9942" s="217">
        <v>0</v>
      </c>
    </row>
    <row r="9943" spans="2:25">
      <c r="B9943" s="217" t="s">
        <v>10112</v>
      </c>
      <c r="C9943" s="217" t="s">
        <v>5935</v>
      </c>
      <c r="D9943" s="217" t="s">
        <v>23</v>
      </c>
      <c r="E9943" s="217" t="s">
        <v>87</v>
      </c>
      <c r="F9943" s="217" t="s">
        <v>12</v>
      </c>
      <c r="G9943" s="217" t="s">
        <v>10</v>
      </c>
      <c r="H9943" s="217" t="s">
        <v>172</v>
      </c>
      <c r="I9943" s="217">
        <v>4</v>
      </c>
      <c r="J9943" s="217">
        <v>4</v>
      </c>
      <c r="K9943" s="217">
        <v>0</v>
      </c>
      <c r="L9943" s="217">
        <v>1</v>
      </c>
      <c r="M9943" s="217">
        <v>115.454545454545</v>
      </c>
      <c r="N9943" s="217">
        <v>34.645669291338599</v>
      </c>
      <c r="O9943" s="217">
        <v>34.645669291338599</v>
      </c>
      <c r="P9943" s="217">
        <v>0</v>
      </c>
      <c r="Q9943" s="217">
        <v>34.645669291338599</v>
      </c>
      <c r="R9943" s="217">
        <v>34.645669291338599</v>
      </c>
      <c r="S9943" s="217">
        <v>0</v>
      </c>
      <c r="T9943" s="217">
        <v>34.645669291338599</v>
      </c>
      <c r="U9943" s="217">
        <v>34.645669291338599</v>
      </c>
      <c r="V9943" s="217">
        <v>0</v>
      </c>
      <c r="W9943" s="217">
        <v>34.645669291338599</v>
      </c>
      <c r="X9943" s="217">
        <v>34.645669291338599</v>
      </c>
      <c r="Y9943" s="217">
        <v>0</v>
      </c>
    </row>
    <row r="9944" spans="2:25">
      <c r="B9944" s="217" t="s">
        <v>10113</v>
      </c>
      <c r="C9944" s="217" t="s">
        <v>5935</v>
      </c>
      <c r="D9944" s="217" t="s">
        <v>23</v>
      </c>
      <c r="E9944" s="217" t="s">
        <v>87</v>
      </c>
      <c r="F9944" s="217" t="s">
        <v>12</v>
      </c>
      <c r="G9944" s="217" t="s">
        <v>10</v>
      </c>
      <c r="H9944" s="217" t="s">
        <v>174</v>
      </c>
      <c r="I9944" s="217">
        <v>5</v>
      </c>
      <c r="J9944" s="217">
        <v>5</v>
      </c>
      <c r="K9944" s="217">
        <v>0</v>
      </c>
      <c r="L9944" s="217">
        <v>2</v>
      </c>
      <c r="M9944" s="217">
        <v>219.363636363636</v>
      </c>
      <c r="N9944" s="217">
        <v>22.793203481143799</v>
      </c>
      <c r="O9944" s="217">
        <v>22.793203481143799</v>
      </c>
      <c r="P9944" s="217">
        <v>0</v>
      </c>
      <c r="Q9944" s="217">
        <v>22.793203481143799</v>
      </c>
      <c r="R9944" s="217">
        <v>22.793203481143799</v>
      </c>
      <c r="S9944" s="217">
        <v>0</v>
      </c>
      <c r="T9944" s="217">
        <v>22.793203481143799</v>
      </c>
      <c r="U9944" s="217">
        <v>22.793203481143799</v>
      </c>
      <c r="V9944" s="217">
        <v>0</v>
      </c>
      <c r="W9944" s="217">
        <v>22.793203481143799</v>
      </c>
      <c r="X9944" s="217">
        <v>22.793203481143799</v>
      </c>
      <c r="Y9944" s="217">
        <v>0</v>
      </c>
    </row>
    <row r="9945" spans="2:25">
      <c r="B9945" s="217" t="s">
        <v>10114</v>
      </c>
      <c r="C9945" s="217" t="s">
        <v>5935</v>
      </c>
      <c r="D9945" s="217" t="s">
        <v>23</v>
      </c>
      <c r="E9945" s="217" t="s">
        <v>87</v>
      </c>
      <c r="F9945" s="217" t="s">
        <v>12</v>
      </c>
      <c r="G9945" s="217" t="s">
        <v>10</v>
      </c>
      <c r="H9945" s="217" t="s">
        <v>176</v>
      </c>
      <c r="I9945" s="217">
        <v>11</v>
      </c>
      <c r="J9945" s="217">
        <v>10</v>
      </c>
      <c r="K9945" s="217">
        <v>1</v>
      </c>
      <c r="L9945" s="217">
        <v>9</v>
      </c>
      <c r="M9945" s="217">
        <v>346.36363636363598</v>
      </c>
      <c r="N9945" s="217">
        <v>31.758530183727</v>
      </c>
      <c r="O9945" s="217">
        <v>28.871391076115501</v>
      </c>
      <c r="P9945" s="217">
        <v>2.8871391076115498</v>
      </c>
      <c r="Q9945" s="217">
        <v>31.758530183727</v>
      </c>
      <c r="R9945" s="217">
        <v>28.871391076115501</v>
      </c>
      <c r="S9945" s="217">
        <v>2.8871391076115498</v>
      </c>
      <c r="T9945" s="217">
        <v>31.758530183727</v>
      </c>
      <c r="U9945" s="217">
        <v>28.871391076115501</v>
      </c>
      <c r="V9945" s="217">
        <v>2.8871391076115498</v>
      </c>
      <c r="W9945" s="217">
        <v>31.758530183727</v>
      </c>
      <c r="X9945" s="217">
        <v>28.871391076115501</v>
      </c>
      <c r="Y9945" s="217">
        <v>2.8871391076115498</v>
      </c>
    </row>
    <row r="9946" spans="2:25">
      <c r="B9946" s="217" t="s">
        <v>10115</v>
      </c>
      <c r="C9946" s="217" t="s">
        <v>5935</v>
      </c>
      <c r="D9946" s="217" t="s">
        <v>23</v>
      </c>
      <c r="E9946" s="217" t="s">
        <v>87</v>
      </c>
      <c r="F9946" s="217" t="s">
        <v>12</v>
      </c>
      <c r="G9946" s="217" t="s">
        <v>10</v>
      </c>
      <c r="H9946" s="217" t="s">
        <v>178</v>
      </c>
      <c r="I9946" s="217">
        <v>16</v>
      </c>
      <c r="J9946" s="217">
        <v>14</v>
      </c>
      <c r="K9946" s="217">
        <v>2</v>
      </c>
      <c r="L9946" s="217">
        <v>10</v>
      </c>
      <c r="M9946" s="217">
        <v>508</v>
      </c>
      <c r="N9946" s="217">
        <v>31.496062992125999</v>
      </c>
      <c r="O9946" s="217">
        <v>27.559055118110201</v>
      </c>
      <c r="P9946" s="217">
        <v>3.9370078740157499</v>
      </c>
      <c r="Q9946" s="217">
        <v>31.496062992125999</v>
      </c>
      <c r="R9946" s="217">
        <v>27.559055118110201</v>
      </c>
      <c r="S9946" s="217">
        <v>3.9370078740157499</v>
      </c>
      <c r="T9946" s="217">
        <v>31.496062992125999</v>
      </c>
      <c r="U9946" s="217">
        <v>27.559055118110201</v>
      </c>
      <c r="V9946" s="217">
        <v>3.9370078740157499</v>
      </c>
      <c r="W9946" s="217">
        <v>31.496062992125999</v>
      </c>
      <c r="X9946" s="217">
        <v>27.559055118110201</v>
      </c>
      <c r="Y9946" s="217">
        <v>3.9370078740157499</v>
      </c>
    </row>
    <row r="9947" spans="2:25">
      <c r="B9947" s="217" t="s">
        <v>10116</v>
      </c>
      <c r="C9947" s="217" t="s">
        <v>5935</v>
      </c>
      <c r="D9947" s="217" t="s">
        <v>23</v>
      </c>
      <c r="E9947" s="217" t="s">
        <v>87</v>
      </c>
      <c r="F9947" s="217" t="s">
        <v>12</v>
      </c>
      <c r="G9947" s="217" t="s">
        <v>10</v>
      </c>
      <c r="H9947" s="217" t="s">
        <v>5</v>
      </c>
      <c r="I9947" s="217">
        <v>42</v>
      </c>
      <c r="J9947" s="217">
        <v>39</v>
      </c>
      <c r="K9947" s="217">
        <v>3</v>
      </c>
      <c r="L9947" s="217">
        <v>22</v>
      </c>
      <c r="M9947" s="217">
        <v>1270</v>
      </c>
      <c r="N9947" s="217">
        <v>33.070866141732303</v>
      </c>
      <c r="O9947" s="217">
        <v>30.708661417322801</v>
      </c>
      <c r="P9947" s="217">
        <v>2.36220472440945</v>
      </c>
      <c r="Q9947" s="217">
        <v>33.070866141732303</v>
      </c>
      <c r="R9947" s="217">
        <v>30.708661417322801</v>
      </c>
      <c r="S9947" s="217">
        <v>2.36220472440945</v>
      </c>
      <c r="T9947" s="217">
        <v>33.070866141732303</v>
      </c>
      <c r="U9947" s="217">
        <v>30.708661417322801</v>
      </c>
      <c r="V9947" s="217">
        <v>2.36220472440945</v>
      </c>
      <c r="W9947" s="217">
        <v>33.070866141732303</v>
      </c>
      <c r="X9947" s="217">
        <v>30.708661417322801</v>
      </c>
      <c r="Y9947" s="217">
        <v>2.36220472440945</v>
      </c>
    </row>
    <row r="9948" spans="2:25">
      <c r="B9948" s="217" t="s">
        <v>10117</v>
      </c>
      <c r="C9948" s="217" t="s">
        <v>5935</v>
      </c>
      <c r="D9948" s="217" t="s">
        <v>23</v>
      </c>
      <c r="E9948" s="217" t="s">
        <v>87</v>
      </c>
      <c r="F9948" s="217" t="s">
        <v>9</v>
      </c>
      <c r="G9948" s="217" t="s">
        <v>10</v>
      </c>
      <c r="H9948" s="217" t="s">
        <v>170</v>
      </c>
      <c r="I9948" s="217">
        <v>0</v>
      </c>
      <c r="J9948" s="217">
        <v>0</v>
      </c>
      <c r="K9948" s="217">
        <v>0</v>
      </c>
      <c r="L9948" s="217">
        <v>3</v>
      </c>
      <c r="M9948" s="217">
        <v>71.681415929203496</v>
      </c>
      <c r="N9948" s="217">
        <v>0</v>
      </c>
      <c r="O9948" s="217">
        <v>0</v>
      </c>
      <c r="P9948" s="217">
        <v>0</v>
      </c>
      <c r="Q9948" s="217">
        <v>0</v>
      </c>
      <c r="R9948" s="217">
        <v>0</v>
      </c>
      <c r="S9948" s="217">
        <v>0</v>
      </c>
      <c r="T9948" s="217">
        <v>0</v>
      </c>
      <c r="U9948" s="217">
        <v>0</v>
      </c>
      <c r="V9948" s="217">
        <v>0</v>
      </c>
      <c r="W9948" s="217">
        <v>0</v>
      </c>
      <c r="X9948" s="217">
        <v>0</v>
      </c>
      <c r="Y9948" s="217">
        <v>0</v>
      </c>
    </row>
    <row r="9949" spans="2:25">
      <c r="B9949" s="217" t="s">
        <v>10118</v>
      </c>
      <c r="C9949" s="217" t="s">
        <v>5935</v>
      </c>
      <c r="D9949" s="217" t="s">
        <v>23</v>
      </c>
      <c r="E9949" s="217" t="s">
        <v>87</v>
      </c>
      <c r="F9949" s="217" t="s">
        <v>9</v>
      </c>
      <c r="G9949" s="217" t="s">
        <v>10</v>
      </c>
      <c r="H9949" s="217" t="s">
        <v>172</v>
      </c>
      <c r="I9949" s="217">
        <v>0</v>
      </c>
      <c r="J9949" s="217">
        <v>0</v>
      </c>
      <c r="K9949" s="217">
        <v>0</v>
      </c>
      <c r="L9949" s="217">
        <v>2</v>
      </c>
      <c r="M9949" s="217">
        <v>107.522123893805</v>
      </c>
      <c r="N9949" s="217">
        <v>0</v>
      </c>
      <c r="O9949" s="217">
        <v>0</v>
      </c>
      <c r="P9949" s="217">
        <v>0</v>
      </c>
      <c r="Q9949" s="217">
        <v>0</v>
      </c>
      <c r="R9949" s="217">
        <v>0</v>
      </c>
      <c r="S9949" s="217">
        <v>0</v>
      </c>
      <c r="T9949" s="217">
        <v>0</v>
      </c>
      <c r="U9949" s="217">
        <v>0</v>
      </c>
      <c r="V9949" s="217">
        <v>0</v>
      </c>
      <c r="W9949" s="217">
        <v>0</v>
      </c>
      <c r="X9949" s="217">
        <v>0</v>
      </c>
      <c r="Y9949" s="217">
        <v>0</v>
      </c>
    </row>
    <row r="9950" spans="2:25">
      <c r="B9950" s="217" t="s">
        <v>10119</v>
      </c>
      <c r="C9950" s="217" t="s">
        <v>5935</v>
      </c>
      <c r="D9950" s="217" t="s">
        <v>23</v>
      </c>
      <c r="E9950" s="217" t="s">
        <v>87</v>
      </c>
      <c r="F9950" s="217" t="s">
        <v>9</v>
      </c>
      <c r="G9950" s="217" t="s">
        <v>10</v>
      </c>
      <c r="H9950" s="217" t="s">
        <v>174</v>
      </c>
      <c r="I9950" s="217">
        <v>1</v>
      </c>
      <c r="J9950" s="217">
        <v>1</v>
      </c>
      <c r="K9950" s="217">
        <v>0</v>
      </c>
      <c r="L9950" s="217">
        <v>8</v>
      </c>
      <c r="M9950" s="217">
        <v>226.99115044247799</v>
      </c>
      <c r="N9950" s="217">
        <v>4.4054580896686204</v>
      </c>
      <c r="O9950" s="217">
        <v>4.4054580896686204</v>
      </c>
      <c r="P9950" s="217">
        <v>0</v>
      </c>
      <c r="Q9950" s="217">
        <v>4.4054580896686204</v>
      </c>
      <c r="R9950" s="217">
        <v>4.4054580896686204</v>
      </c>
      <c r="S9950" s="217">
        <v>0</v>
      </c>
      <c r="T9950" s="217">
        <v>4.4054580896686204</v>
      </c>
      <c r="U9950" s="217">
        <v>4.4054580896686204</v>
      </c>
      <c r="V9950" s="217">
        <v>0</v>
      </c>
      <c r="W9950" s="217">
        <v>4.4054580896686204</v>
      </c>
      <c r="X9950" s="217">
        <v>4.4054580896686204</v>
      </c>
      <c r="Y9950" s="217">
        <v>0</v>
      </c>
    </row>
    <row r="9951" spans="2:25">
      <c r="B9951" s="217" t="s">
        <v>10120</v>
      </c>
      <c r="C9951" s="217" t="s">
        <v>5935</v>
      </c>
      <c r="D9951" s="217" t="s">
        <v>23</v>
      </c>
      <c r="E9951" s="217" t="s">
        <v>87</v>
      </c>
      <c r="F9951" s="217" t="s">
        <v>9</v>
      </c>
      <c r="G9951" s="217" t="s">
        <v>10</v>
      </c>
      <c r="H9951" s="217" t="s">
        <v>176</v>
      </c>
      <c r="I9951" s="217">
        <v>0</v>
      </c>
      <c r="J9951" s="217">
        <v>0</v>
      </c>
      <c r="K9951" s="217">
        <v>0</v>
      </c>
      <c r="L9951" s="217">
        <v>6</v>
      </c>
      <c r="M9951" s="217">
        <v>382.300884955752</v>
      </c>
      <c r="N9951" s="217">
        <v>0</v>
      </c>
      <c r="O9951" s="217">
        <v>0</v>
      </c>
      <c r="P9951" s="217">
        <v>0</v>
      </c>
      <c r="Q9951" s="217">
        <v>0</v>
      </c>
      <c r="R9951" s="217">
        <v>0</v>
      </c>
      <c r="S9951" s="217">
        <v>0</v>
      </c>
      <c r="T9951" s="217">
        <v>0</v>
      </c>
      <c r="U9951" s="217">
        <v>0</v>
      </c>
      <c r="V9951" s="217">
        <v>0</v>
      </c>
      <c r="W9951" s="217">
        <v>0</v>
      </c>
      <c r="X9951" s="217">
        <v>0</v>
      </c>
      <c r="Y9951" s="217">
        <v>0</v>
      </c>
    </row>
    <row r="9952" spans="2:25">
      <c r="B9952" s="217" t="s">
        <v>10121</v>
      </c>
      <c r="C9952" s="217" t="s">
        <v>5935</v>
      </c>
      <c r="D9952" s="217" t="s">
        <v>23</v>
      </c>
      <c r="E9952" s="217" t="s">
        <v>87</v>
      </c>
      <c r="F9952" s="217" t="s">
        <v>9</v>
      </c>
      <c r="G9952" s="217" t="s">
        <v>10</v>
      </c>
      <c r="H9952" s="217" t="s">
        <v>178</v>
      </c>
      <c r="I9952" s="217">
        <v>1</v>
      </c>
      <c r="J9952" s="217">
        <v>0</v>
      </c>
      <c r="K9952" s="217">
        <v>1</v>
      </c>
      <c r="L9952" s="217">
        <v>23</v>
      </c>
      <c r="M9952" s="217">
        <v>561.50442477876095</v>
      </c>
      <c r="N9952" s="217">
        <v>1.78092986603625</v>
      </c>
      <c r="O9952" s="217">
        <v>0</v>
      </c>
      <c r="P9952" s="217">
        <v>1.78092986603625</v>
      </c>
      <c r="Q9952" s="217">
        <v>1.78092986603625</v>
      </c>
      <c r="R9952" s="217">
        <v>0</v>
      </c>
      <c r="S9952" s="217">
        <v>1.78092986603625</v>
      </c>
      <c r="T9952" s="217">
        <v>1.78092986603625</v>
      </c>
      <c r="U9952" s="217">
        <v>0</v>
      </c>
      <c r="V9952" s="217">
        <v>1.78092986603625</v>
      </c>
      <c r="W9952" s="217">
        <v>1.78092986603625</v>
      </c>
      <c r="X9952" s="217">
        <v>0</v>
      </c>
      <c r="Y9952" s="217">
        <v>1.78092986603625</v>
      </c>
    </row>
    <row r="9953" spans="2:25">
      <c r="B9953" s="217" t="s">
        <v>10122</v>
      </c>
      <c r="C9953" s="217" t="s">
        <v>5935</v>
      </c>
      <c r="D9953" s="217" t="s">
        <v>23</v>
      </c>
      <c r="E9953" s="217" t="s">
        <v>87</v>
      </c>
      <c r="F9953" s="217" t="s">
        <v>9</v>
      </c>
      <c r="G9953" s="217" t="s">
        <v>10</v>
      </c>
      <c r="H9953" s="217" t="s">
        <v>5</v>
      </c>
      <c r="I9953" s="217">
        <v>2</v>
      </c>
      <c r="J9953" s="217">
        <v>1</v>
      </c>
      <c r="K9953" s="217">
        <v>1</v>
      </c>
      <c r="L9953" s="217">
        <v>42</v>
      </c>
      <c r="M9953" s="217">
        <v>1350</v>
      </c>
      <c r="N9953" s="217">
        <v>1.4814814814814801</v>
      </c>
      <c r="O9953" s="217">
        <v>0.74074074074074103</v>
      </c>
      <c r="P9953" s="217">
        <v>0.74074074074074103</v>
      </c>
      <c r="Q9953" s="217">
        <v>1.4814814814814801</v>
      </c>
      <c r="R9953" s="217">
        <v>0.74074074074074103</v>
      </c>
      <c r="S9953" s="217">
        <v>0.74074074074074103</v>
      </c>
      <c r="T9953" s="217">
        <v>1.4814814814814801</v>
      </c>
      <c r="U9953" s="217">
        <v>0.74074074074074103</v>
      </c>
      <c r="V9953" s="217">
        <v>0.74074074074074103</v>
      </c>
      <c r="W9953" s="217">
        <v>1.4814814814814801</v>
      </c>
      <c r="X9953" s="217">
        <v>0.74074074074074103</v>
      </c>
      <c r="Y9953" s="217">
        <v>0.74074074074074103</v>
      </c>
    </row>
    <row r="9954" spans="2:25">
      <c r="B9954" s="217" t="s">
        <v>10123</v>
      </c>
      <c r="C9954" s="217" t="s">
        <v>5935</v>
      </c>
      <c r="D9954" s="217" t="s">
        <v>23</v>
      </c>
      <c r="E9954" s="217" t="s">
        <v>87</v>
      </c>
      <c r="F9954" s="217" t="s">
        <v>5</v>
      </c>
      <c r="G9954" s="217" t="s">
        <v>10</v>
      </c>
      <c r="H9954" s="217" t="s">
        <v>170</v>
      </c>
      <c r="I9954" s="217">
        <v>6</v>
      </c>
      <c r="J9954" s="217">
        <v>6</v>
      </c>
      <c r="K9954" s="217">
        <v>0</v>
      </c>
      <c r="L9954" s="217">
        <v>3</v>
      </c>
      <c r="M9954" s="217">
        <v>152.499597747385</v>
      </c>
      <c r="N9954" s="217">
        <v>39.3443660745844</v>
      </c>
      <c r="O9954" s="217">
        <v>39.3443660745844</v>
      </c>
      <c r="P9954" s="217">
        <v>0</v>
      </c>
      <c r="Q9954" s="217">
        <v>39.3443660745844</v>
      </c>
      <c r="R9954" s="217">
        <v>39.3443660745844</v>
      </c>
      <c r="S9954" s="217">
        <v>0</v>
      </c>
      <c r="T9954" s="217">
        <v>39.3443660745844</v>
      </c>
      <c r="U9954" s="217">
        <v>39.3443660745844</v>
      </c>
      <c r="V9954" s="217">
        <v>0</v>
      </c>
      <c r="W9954" s="217">
        <v>39.3443660745844</v>
      </c>
      <c r="X9954" s="217">
        <v>39.3443660745844</v>
      </c>
      <c r="Y9954" s="217">
        <v>0</v>
      </c>
    </row>
    <row r="9955" spans="2:25">
      <c r="B9955" s="217" t="s">
        <v>10124</v>
      </c>
      <c r="C9955" s="217" t="s">
        <v>5935</v>
      </c>
      <c r="D9955" s="217" t="s">
        <v>23</v>
      </c>
      <c r="E9955" s="217" t="s">
        <v>87</v>
      </c>
      <c r="F9955" s="217" t="s">
        <v>5</v>
      </c>
      <c r="G9955" s="217" t="s">
        <v>10</v>
      </c>
      <c r="H9955" s="217" t="s">
        <v>172</v>
      </c>
      <c r="I9955" s="217">
        <v>4</v>
      </c>
      <c r="J9955" s="217">
        <v>4</v>
      </c>
      <c r="K9955" s="217">
        <v>0</v>
      </c>
      <c r="L9955" s="217">
        <v>3</v>
      </c>
      <c r="M9955" s="217">
        <v>222.97666934835101</v>
      </c>
      <c r="N9955" s="217">
        <v>17.939096550728799</v>
      </c>
      <c r="O9955" s="217">
        <v>17.939096550728799</v>
      </c>
      <c r="P9955" s="217">
        <v>0</v>
      </c>
      <c r="Q9955" s="217">
        <v>17.939096550728799</v>
      </c>
      <c r="R9955" s="217">
        <v>17.939096550728799</v>
      </c>
      <c r="S9955" s="217">
        <v>0</v>
      </c>
      <c r="T9955" s="217">
        <v>17.939096550728799</v>
      </c>
      <c r="U9955" s="217">
        <v>17.939096550728799</v>
      </c>
      <c r="V9955" s="217">
        <v>0</v>
      </c>
      <c r="W9955" s="217">
        <v>17.939096550728799</v>
      </c>
      <c r="X9955" s="217">
        <v>17.939096550728799</v>
      </c>
      <c r="Y9955" s="217">
        <v>0</v>
      </c>
    </row>
    <row r="9956" spans="2:25">
      <c r="B9956" s="217" t="s">
        <v>10125</v>
      </c>
      <c r="C9956" s="217" t="s">
        <v>5935</v>
      </c>
      <c r="D9956" s="217" t="s">
        <v>23</v>
      </c>
      <c r="E9956" s="217" t="s">
        <v>87</v>
      </c>
      <c r="F9956" s="217" t="s">
        <v>5</v>
      </c>
      <c r="G9956" s="217" t="s">
        <v>10</v>
      </c>
      <c r="H9956" s="217" t="s">
        <v>174</v>
      </c>
      <c r="I9956" s="217">
        <v>6</v>
      </c>
      <c r="J9956" s="217">
        <v>6</v>
      </c>
      <c r="K9956" s="217">
        <v>0</v>
      </c>
      <c r="L9956" s="217">
        <v>10</v>
      </c>
      <c r="M9956" s="217">
        <v>446.35478680611402</v>
      </c>
      <c r="N9956" s="217">
        <v>13.4422216975266</v>
      </c>
      <c r="O9956" s="217">
        <v>13.4422216975266</v>
      </c>
      <c r="P9956" s="217">
        <v>0</v>
      </c>
      <c r="Q9956" s="217">
        <v>13.4422216975266</v>
      </c>
      <c r="R9956" s="217">
        <v>13.4422216975266</v>
      </c>
      <c r="S9956" s="217">
        <v>0</v>
      </c>
      <c r="T9956" s="217">
        <v>13.4422216975266</v>
      </c>
      <c r="U9956" s="217">
        <v>13.4422216975266</v>
      </c>
      <c r="V9956" s="217">
        <v>0</v>
      </c>
      <c r="W9956" s="217">
        <v>13.4422216975266</v>
      </c>
      <c r="X9956" s="217">
        <v>13.4422216975266</v>
      </c>
      <c r="Y9956" s="217">
        <v>0</v>
      </c>
    </row>
    <row r="9957" spans="2:25">
      <c r="B9957" s="217" t="s">
        <v>10126</v>
      </c>
      <c r="C9957" s="217" t="s">
        <v>5935</v>
      </c>
      <c r="D9957" s="217" t="s">
        <v>23</v>
      </c>
      <c r="E9957" s="217" t="s">
        <v>87</v>
      </c>
      <c r="F9957" s="217" t="s">
        <v>5</v>
      </c>
      <c r="G9957" s="217" t="s">
        <v>10</v>
      </c>
      <c r="H9957" s="217" t="s">
        <v>176</v>
      </c>
      <c r="I9957" s="217">
        <v>11</v>
      </c>
      <c r="J9957" s="217">
        <v>10</v>
      </c>
      <c r="K9957" s="217">
        <v>1</v>
      </c>
      <c r="L9957" s="217">
        <v>15</v>
      </c>
      <c r="M9957" s="217">
        <v>728.664521319389</v>
      </c>
      <c r="N9957" s="217">
        <v>15.0961103198525</v>
      </c>
      <c r="O9957" s="217">
        <v>13.7237366544114</v>
      </c>
      <c r="P9957" s="217">
        <v>1.37237366544114</v>
      </c>
      <c r="Q9957" s="217">
        <v>15.0961103198525</v>
      </c>
      <c r="R9957" s="217">
        <v>13.7237366544114</v>
      </c>
      <c r="S9957" s="217">
        <v>1.37237366544114</v>
      </c>
      <c r="T9957" s="217">
        <v>15.0961103198525</v>
      </c>
      <c r="U9957" s="217">
        <v>13.7237366544114</v>
      </c>
      <c r="V9957" s="217">
        <v>1.37237366544114</v>
      </c>
      <c r="W9957" s="217">
        <v>15.0961103198525</v>
      </c>
      <c r="X9957" s="217">
        <v>13.7237366544114</v>
      </c>
      <c r="Y9957" s="217">
        <v>1.37237366544114</v>
      </c>
    </row>
    <row r="9958" spans="2:25">
      <c r="B9958" s="217" t="s">
        <v>10127</v>
      </c>
      <c r="C9958" s="217" t="s">
        <v>5935</v>
      </c>
      <c r="D9958" s="217" t="s">
        <v>23</v>
      </c>
      <c r="E9958" s="217" t="s">
        <v>87</v>
      </c>
      <c r="F9958" s="217" t="s">
        <v>5</v>
      </c>
      <c r="G9958" s="217" t="s">
        <v>10</v>
      </c>
      <c r="H9958" s="217" t="s">
        <v>178</v>
      </c>
      <c r="I9958" s="217">
        <v>17</v>
      </c>
      <c r="J9958" s="217">
        <v>14</v>
      </c>
      <c r="K9958" s="217">
        <v>3</v>
      </c>
      <c r="L9958" s="217">
        <v>33</v>
      </c>
      <c r="M9958" s="217">
        <v>1069.50442477876</v>
      </c>
      <c r="N9958" s="217">
        <v>15.8952124050507</v>
      </c>
      <c r="O9958" s="217">
        <v>13.090174921806501</v>
      </c>
      <c r="P9958" s="217">
        <v>2.80503748324425</v>
      </c>
      <c r="Q9958" s="217">
        <v>15.8952124050507</v>
      </c>
      <c r="R9958" s="217">
        <v>13.090174921806501</v>
      </c>
      <c r="S9958" s="217">
        <v>2.80503748324425</v>
      </c>
      <c r="T9958" s="217">
        <v>15.8952124050507</v>
      </c>
      <c r="U9958" s="217">
        <v>13.090174921806501</v>
      </c>
      <c r="V9958" s="217">
        <v>2.80503748324425</v>
      </c>
      <c r="W9958" s="217">
        <v>15.8952124050507</v>
      </c>
      <c r="X9958" s="217">
        <v>13.090174921806501</v>
      </c>
      <c r="Y9958" s="217">
        <v>2.80503748324425</v>
      </c>
    </row>
    <row r="9959" spans="2:25">
      <c r="B9959" s="217" t="s">
        <v>10128</v>
      </c>
      <c r="C9959" s="217" t="s">
        <v>5935</v>
      </c>
      <c r="D9959" s="217" t="s">
        <v>23</v>
      </c>
      <c r="E9959" s="217" t="s">
        <v>87</v>
      </c>
      <c r="F9959" s="217" t="s">
        <v>5</v>
      </c>
      <c r="G9959" s="217" t="s">
        <v>10</v>
      </c>
      <c r="H9959" s="217" t="s">
        <v>5</v>
      </c>
      <c r="I9959" s="217">
        <v>44</v>
      </c>
      <c r="J9959" s="217">
        <v>40</v>
      </c>
      <c r="K9959" s="217">
        <v>4</v>
      </c>
      <c r="L9959" s="217">
        <v>64</v>
      </c>
      <c r="M9959" s="217">
        <v>2620</v>
      </c>
      <c r="N9959" s="217">
        <v>16.793893129771</v>
      </c>
      <c r="O9959" s="217">
        <v>15.267175572519101</v>
      </c>
      <c r="P9959" s="217">
        <v>1.5267175572519101</v>
      </c>
      <c r="Q9959" s="217">
        <v>16.793893129771</v>
      </c>
      <c r="R9959" s="217">
        <v>15.267175572519101</v>
      </c>
      <c r="S9959" s="217">
        <v>1.5267175572519101</v>
      </c>
      <c r="T9959" s="217">
        <v>16.793893129771</v>
      </c>
      <c r="U9959" s="217">
        <v>15.267175572519101</v>
      </c>
      <c r="V9959" s="217">
        <v>1.5267175572519101</v>
      </c>
      <c r="W9959" s="217">
        <v>16.793893129771</v>
      </c>
      <c r="X9959" s="217">
        <v>15.267175572519101</v>
      </c>
      <c r="Y9959" s="217">
        <v>1.5267175572519101</v>
      </c>
    </row>
    <row r="9960" spans="2:25">
      <c r="B9960" s="217" t="s">
        <v>10129</v>
      </c>
      <c r="C9960" s="217" t="s">
        <v>5935</v>
      </c>
      <c r="D9960" s="217" t="s">
        <v>23</v>
      </c>
      <c r="E9960" s="217" t="s">
        <v>87</v>
      </c>
      <c r="F9960" s="217" t="s">
        <v>12</v>
      </c>
      <c r="G9960" s="217" t="s">
        <v>49</v>
      </c>
      <c r="H9960" s="217" t="s">
        <v>170</v>
      </c>
      <c r="I9960" s="217">
        <v>4</v>
      </c>
      <c r="J9960" s="217">
        <v>4</v>
      </c>
      <c r="K9960" s="217">
        <v>0</v>
      </c>
      <c r="L9960" s="217">
        <v>14</v>
      </c>
      <c r="M9960" s="217">
        <v>350.84745762711901</v>
      </c>
      <c r="N9960" s="217">
        <v>11.4009661835749</v>
      </c>
      <c r="O9960" s="217">
        <v>11.4009661835749</v>
      </c>
      <c r="P9960" s="217">
        <v>0</v>
      </c>
      <c r="Q9960" s="217">
        <v>11.4009661835749</v>
      </c>
      <c r="R9960" s="217">
        <v>11.4009661835749</v>
      </c>
      <c r="S9960" s="217">
        <v>0</v>
      </c>
      <c r="T9960" s="217">
        <v>11.4009661835749</v>
      </c>
      <c r="U9960" s="217">
        <v>11.4009661835749</v>
      </c>
      <c r="V9960" s="217">
        <v>0</v>
      </c>
      <c r="W9960" s="217">
        <v>11.4009661835749</v>
      </c>
      <c r="X9960" s="217">
        <v>11.4009661835749</v>
      </c>
      <c r="Y9960" s="217">
        <v>0</v>
      </c>
    </row>
    <row r="9961" spans="2:25">
      <c r="B9961" s="217" t="s">
        <v>10130</v>
      </c>
      <c r="C9961" s="217" t="s">
        <v>5935</v>
      </c>
      <c r="D9961" s="217" t="s">
        <v>23</v>
      </c>
      <c r="E9961" s="217" t="s">
        <v>87</v>
      </c>
      <c r="F9961" s="217" t="s">
        <v>12</v>
      </c>
      <c r="G9961" s="217" t="s">
        <v>49</v>
      </c>
      <c r="H9961" s="217" t="s">
        <v>172</v>
      </c>
      <c r="I9961" s="217">
        <v>1</v>
      </c>
      <c r="J9961" s="217">
        <v>1</v>
      </c>
      <c r="K9961" s="217">
        <v>0</v>
      </c>
      <c r="L9961" s="217">
        <v>16</v>
      </c>
      <c r="M9961" s="217">
        <v>419.06779661016901</v>
      </c>
      <c r="N9961" s="217">
        <v>2.3862487360970701</v>
      </c>
      <c r="O9961" s="217">
        <v>2.3862487360970701</v>
      </c>
      <c r="P9961" s="217">
        <v>0</v>
      </c>
      <c r="Q9961" s="217">
        <v>2.3862487360970701</v>
      </c>
      <c r="R9961" s="217">
        <v>2.3862487360970701</v>
      </c>
      <c r="S9961" s="217">
        <v>0</v>
      </c>
      <c r="T9961" s="217">
        <v>2.3862487360970701</v>
      </c>
      <c r="U9961" s="217">
        <v>2.3862487360970701</v>
      </c>
      <c r="V9961" s="217">
        <v>0</v>
      </c>
      <c r="W9961" s="217">
        <v>2.3862487360970701</v>
      </c>
      <c r="X9961" s="217">
        <v>2.3862487360970701</v>
      </c>
      <c r="Y9961" s="217">
        <v>0</v>
      </c>
    </row>
    <row r="9962" spans="2:25">
      <c r="B9962" s="217" t="s">
        <v>10131</v>
      </c>
      <c r="C9962" s="217" t="s">
        <v>5935</v>
      </c>
      <c r="D9962" s="217" t="s">
        <v>23</v>
      </c>
      <c r="E9962" s="217" t="s">
        <v>87</v>
      </c>
      <c r="F9962" s="217" t="s">
        <v>12</v>
      </c>
      <c r="G9962" s="217" t="s">
        <v>49</v>
      </c>
      <c r="H9962" s="217" t="s">
        <v>174</v>
      </c>
      <c r="I9962" s="217">
        <v>4</v>
      </c>
      <c r="J9962" s="217">
        <v>3</v>
      </c>
      <c r="K9962" s="217">
        <v>1</v>
      </c>
      <c r="L9962" s="217">
        <v>15</v>
      </c>
      <c r="M9962" s="217">
        <v>584.74576271186402</v>
      </c>
      <c r="N9962" s="217">
        <v>6.8405797101449304</v>
      </c>
      <c r="O9962" s="217">
        <v>5.1304347826086998</v>
      </c>
      <c r="P9962" s="217">
        <v>1.7101449275362299</v>
      </c>
      <c r="Q9962" s="217">
        <v>6.8405797101449304</v>
      </c>
      <c r="R9962" s="217">
        <v>5.1304347826086998</v>
      </c>
      <c r="S9962" s="217">
        <v>1.7101449275362299</v>
      </c>
      <c r="T9962" s="217">
        <v>6.8405797101449304</v>
      </c>
      <c r="U9962" s="217">
        <v>5.1304347826086998</v>
      </c>
      <c r="V9962" s="217">
        <v>1.7101449275362299</v>
      </c>
      <c r="W9962" s="217">
        <v>6.8405797101449304</v>
      </c>
      <c r="X9962" s="217">
        <v>5.1304347826086998</v>
      </c>
      <c r="Y9962" s="217">
        <v>1.7101449275362299</v>
      </c>
    </row>
    <row r="9963" spans="2:25">
      <c r="B9963" s="217" t="s">
        <v>10132</v>
      </c>
      <c r="C9963" s="217" t="s">
        <v>5935</v>
      </c>
      <c r="D9963" s="217" t="s">
        <v>23</v>
      </c>
      <c r="E9963" s="217" t="s">
        <v>87</v>
      </c>
      <c r="F9963" s="217" t="s">
        <v>12</v>
      </c>
      <c r="G9963" s="217" t="s">
        <v>49</v>
      </c>
      <c r="H9963" s="217" t="s">
        <v>176</v>
      </c>
      <c r="I9963" s="217">
        <v>23</v>
      </c>
      <c r="J9963" s="217">
        <v>20</v>
      </c>
      <c r="K9963" s="217">
        <v>3</v>
      </c>
      <c r="L9963" s="217">
        <v>28</v>
      </c>
      <c r="M9963" s="217">
        <v>584.74576271186402</v>
      </c>
      <c r="N9963" s="217">
        <v>39.3333333333333</v>
      </c>
      <c r="O9963" s="217">
        <v>34.202898550724598</v>
      </c>
      <c r="P9963" s="217">
        <v>5.1304347826086998</v>
      </c>
      <c r="Q9963" s="217">
        <v>39.3333333333333</v>
      </c>
      <c r="R9963" s="217">
        <v>34.202898550724598</v>
      </c>
      <c r="S9963" s="217">
        <v>5.1304347826086998</v>
      </c>
      <c r="T9963" s="217">
        <v>39.3333333333333</v>
      </c>
      <c r="U9963" s="217">
        <v>34.202898550724598</v>
      </c>
      <c r="V9963" s="217">
        <v>5.1304347826086998</v>
      </c>
      <c r="W9963" s="217">
        <v>39.3333333333333</v>
      </c>
      <c r="X9963" s="217">
        <v>34.202898550724598</v>
      </c>
      <c r="Y9963" s="217">
        <v>5.1304347826086998</v>
      </c>
    </row>
    <row r="9964" spans="2:25">
      <c r="B9964" s="217" t="s">
        <v>10133</v>
      </c>
      <c r="C9964" s="217" t="s">
        <v>5935</v>
      </c>
      <c r="D9964" s="217" t="s">
        <v>23</v>
      </c>
      <c r="E9964" s="217" t="s">
        <v>87</v>
      </c>
      <c r="F9964" s="217" t="s">
        <v>12</v>
      </c>
      <c r="G9964" s="217" t="s">
        <v>49</v>
      </c>
      <c r="H9964" s="217" t="s">
        <v>178</v>
      </c>
      <c r="I9964" s="217">
        <v>8</v>
      </c>
      <c r="J9964" s="217">
        <v>7</v>
      </c>
      <c r="K9964" s="217">
        <v>1</v>
      </c>
      <c r="L9964" s="217">
        <v>14</v>
      </c>
      <c r="M9964" s="217">
        <v>360.59322033898297</v>
      </c>
      <c r="N9964" s="217">
        <v>22.185663924794401</v>
      </c>
      <c r="O9964" s="217">
        <v>19.412455934195101</v>
      </c>
      <c r="P9964" s="217">
        <v>2.7732079905993001</v>
      </c>
      <c r="Q9964" s="217">
        <v>22.185663924794401</v>
      </c>
      <c r="R9964" s="217">
        <v>19.412455934195101</v>
      </c>
      <c r="S9964" s="217">
        <v>2.7732079905993001</v>
      </c>
      <c r="T9964" s="217">
        <v>22.185663924794401</v>
      </c>
      <c r="U9964" s="217">
        <v>19.412455934195101</v>
      </c>
      <c r="V9964" s="217">
        <v>2.7732079905993001</v>
      </c>
      <c r="W9964" s="217">
        <v>22.185663924794401</v>
      </c>
      <c r="X9964" s="217">
        <v>19.412455934195101</v>
      </c>
      <c r="Y9964" s="217">
        <v>2.7732079905993001</v>
      </c>
    </row>
    <row r="9965" spans="2:25">
      <c r="B9965" s="217" t="s">
        <v>10134</v>
      </c>
      <c r="C9965" s="217" t="s">
        <v>5935</v>
      </c>
      <c r="D9965" s="217" t="s">
        <v>23</v>
      </c>
      <c r="E9965" s="217" t="s">
        <v>87</v>
      </c>
      <c r="F9965" s="217" t="s">
        <v>12</v>
      </c>
      <c r="G9965" s="217" t="s">
        <v>49</v>
      </c>
      <c r="H9965" s="217" t="s">
        <v>5</v>
      </c>
      <c r="I9965" s="217">
        <v>40</v>
      </c>
      <c r="J9965" s="217">
        <v>35</v>
      </c>
      <c r="K9965" s="217">
        <v>5</v>
      </c>
      <c r="L9965" s="217">
        <v>87</v>
      </c>
      <c r="M9965" s="217">
        <v>2300</v>
      </c>
      <c r="N9965" s="217">
        <v>17.3913043478261</v>
      </c>
      <c r="O9965" s="217">
        <v>15.2173913043478</v>
      </c>
      <c r="P9965" s="217">
        <v>2.1739130434782599</v>
      </c>
      <c r="Q9965" s="217">
        <v>17.3913043478261</v>
      </c>
      <c r="R9965" s="217">
        <v>15.2173913043478</v>
      </c>
      <c r="S9965" s="217">
        <v>2.1739130434782599</v>
      </c>
      <c r="T9965" s="217">
        <v>17.3913043478261</v>
      </c>
      <c r="U9965" s="217">
        <v>15.2173913043478</v>
      </c>
      <c r="V9965" s="217">
        <v>2.1739130434782599</v>
      </c>
      <c r="W9965" s="217">
        <v>17.3913043478261</v>
      </c>
      <c r="X9965" s="217">
        <v>15.2173913043478</v>
      </c>
      <c r="Y9965" s="217">
        <v>2.1739130434782599</v>
      </c>
    </row>
    <row r="9966" spans="2:25">
      <c r="B9966" s="217" t="s">
        <v>10135</v>
      </c>
      <c r="C9966" s="217" t="s">
        <v>5935</v>
      </c>
      <c r="D9966" s="217" t="s">
        <v>23</v>
      </c>
      <c r="E9966" s="217" t="s">
        <v>87</v>
      </c>
      <c r="F9966" s="217" t="s">
        <v>9</v>
      </c>
      <c r="G9966" s="217" t="s">
        <v>49</v>
      </c>
      <c r="H9966" s="217" t="s">
        <v>170</v>
      </c>
      <c r="I9966" s="217">
        <v>2</v>
      </c>
      <c r="J9966" s="217">
        <v>2</v>
      </c>
      <c r="K9966" s="217">
        <v>0</v>
      </c>
      <c r="L9966" s="217">
        <v>10</v>
      </c>
      <c r="M9966" s="217">
        <v>431.22676579925599</v>
      </c>
      <c r="N9966" s="217">
        <v>4.6379310344827598</v>
      </c>
      <c r="O9966" s="217">
        <v>4.6379310344827598</v>
      </c>
      <c r="P9966" s="217">
        <v>0</v>
      </c>
      <c r="Q9966" s="217">
        <v>4.6379310344827598</v>
      </c>
      <c r="R9966" s="217">
        <v>4.6379310344827598</v>
      </c>
      <c r="S9966" s="217">
        <v>0</v>
      </c>
      <c r="T9966" s="217">
        <v>4.6379310344827598</v>
      </c>
      <c r="U9966" s="217">
        <v>4.6379310344827598</v>
      </c>
      <c r="V9966" s="217">
        <v>0</v>
      </c>
      <c r="W9966" s="217">
        <v>4.6379310344827598</v>
      </c>
      <c r="X9966" s="217">
        <v>4.6379310344827598</v>
      </c>
      <c r="Y9966" s="217">
        <v>0</v>
      </c>
    </row>
    <row r="9967" spans="2:25">
      <c r="B9967" s="217" t="s">
        <v>10136</v>
      </c>
      <c r="C9967" s="217" t="s">
        <v>5935</v>
      </c>
      <c r="D9967" s="217" t="s">
        <v>23</v>
      </c>
      <c r="E9967" s="217" t="s">
        <v>87</v>
      </c>
      <c r="F9967" s="217" t="s">
        <v>9</v>
      </c>
      <c r="G9967" s="217" t="s">
        <v>49</v>
      </c>
      <c r="H9967" s="217" t="s">
        <v>172</v>
      </c>
      <c r="I9967" s="217">
        <v>1</v>
      </c>
      <c r="J9967" s="217">
        <v>1</v>
      </c>
      <c r="K9967" s="217">
        <v>0</v>
      </c>
      <c r="L9967" s="217">
        <v>13</v>
      </c>
      <c r="M9967" s="217">
        <v>485.13011152416402</v>
      </c>
      <c r="N9967" s="217">
        <v>2.0613026819923399</v>
      </c>
      <c r="O9967" s="217">
        <v>2.0613026819923399</v>
      </c>
      <c r="P9967" s="217">
        <v>0</v>
      </c>
      <c r="Q9967" s="217">
        <v>2.0613026819923399</v>
      </c>
      <c r="R9967" s="217">
        <v>2.0613026819923399</v>
      </c>
      <c r="S9967" s="217">
        <v>0</v>
      </c>
      <c r="T9967" s="217">
        <v>2.0613026819923399</v>
      </c>
      <c r="U9967" s="217">
        <v>2.0613026819923399</v>
      </c>
      <c r="V9967" s="217">
        <v>0</v>
      </c>
      <c r="W9967" s="217">
        <v>2.0613026819923399</v>
      </c>
      <c r="X9967" s="217">
        <v>2.0613026819923399</v>
      </c>
      <c r="Y9967" s="217">
        <v>0</v>
      </c>
    </row>
    <row r="9968" spans="2:25">
      <c r="B9968" s="217" t="s">
        <v>10137</v>
      </c>
      <c r="C9968" s="217" t="s">
        <v>5935</v>
      </c>
      <c r="D9968" s="217" t="s">
        <v>23</v>
      </c>
      <c r="E9968" s="217" t="s">
        <v>87</v>
      </c>
      <c r="F9968" s="217" t="s">
        <v>9</v>
      </c>
      <c r="G9968" s="217" t="s">
        <v>49</v>
      </c>
      <c r="H9968" s="217" t="s">
        <v>174</v>
      </c>
      <c r="I9968" s="217">
        <v>0</v>
      </c>
      <c r="J9968" s="217">
        <v>0</v>
      </c>
      <c r="K9968" s="217">
        <v>0</v>
      </c>
      <c r="L9968" s="217">
        <v>26</v>
      </c>
      <c r="M9968" s="217">
        <v>722.30483271375499</v>
      </c>
      <c r="N9968" s="217">
        <v>0</v>
      </c>
      <c r="O9968" s="217">
        <v>0</v>
      </c>
      <c r="P9968" s="217">
        <v>0</v>
      </c>
      <c r="Q9968" s="217">
        <v>0</v>
      </c>
      <c r="R9968" s="217">
        <v>0</v>
      </c>
      <c r="S9968" s="217">
        <v>0</v>
      </c>
      <c r="T9968" s="217">
        <v>0</v>
      </c>
      <c r="U9968" s="217">
        <v>0</v>
      </c>
      <c r="V9968" s="217">
        <v>0</v>
      </c>
      <c r="W9968" s="217">
        <v>0</v>
      </c>
      <c r="X9968" s="217">
        <v>0</v>
      </c>
      <c r="Y9968" s="217">
        <v>0</v>
      </c>
    </row>
    <row r="9969" spans="2:25">
      <c r="B9969" s="217" t="s">
        <v>10138</v>
      </c>
      <c r="C9969" s="217" t="s">
        <v>5935</v>
      </c>
      <c r="D9969" s="217" t="s">
        <v>23</v>
      </c>
      <c r="E9969" s="217" t="s">
        <v>87</v>
      </c>
      <c r="F9969" s="217" t="s">
        <v>9</v>
      </c>
      <c r="G9969" s="217" t="s">
        <v>49</v>
      </c>
      <c r="H9969" s="217" t="s">
        <v>176</v>
      </c>
      <c r="I9969" s="217">
        <v>4</v>
      </c>
      <c r="J9969" s="217">
        <v>3</v>
      </c>
      <c r="K9969" s="217">
        <v>1</v>
      </c>
      <c r="L9969" s="217">
        <v>23</v>
      </c>
      <c r="M9969" s="217">
        <v>733.08550185873605</v>
      </c>
      <c r="N9969" s="217">
        <v>5.4563894523326599</v>
      </c>
      <c r="O9969" s="217">
        <v>4.0922920892494901</v>
      </c>
      <c r="P9969" s="217">
        <v>1.3640973630831601</v>
      </c>
      <c r="Q9969" s="217">
        <v>5.4563894523326599</v>
      </c>
      <c r="R9969" s="217">
        <v>4.0922920892494901</v>
      </c>
      <c r="S9969" s="217">
        <v>1.3640973630831601</v>
      </c>
      <c r="T9969" s="217">
        <v>5.4563894523326599</v>
      </c>
      <c r="U9969" s="217">
        <v>4.0922920892494901</v>
      </c>
      <c r="V9969" s="217">
        <v>1.3640973630831601</v>
      </c>
      <c r="W9969" s="217">
        <v>5.4563894523326599</v>
      </c>
      <c r="X9969" s="217">
        <v>4.0922920892494901</v>
      </c>
      <c r="Y9969" s="217">
        <v>1.3640973630831601</v>
      </c>
    </row>
    <row r="9970" spans="2:25">
      <c r="B9970" s="217" t="s">
        <v>10139</v>
      </c>
      <c r="C9970" s="217" t="s">
        <v>5935</v>
      </c>
      <c r="D9970" s="217" t="s">
        <v>23</v>
      </c>
      <c r="E9970" s="217" t="s">
        <v>87</v>
      </c>
      <c r="F9970" s="217" t="s">
        <v>9</v>
      </c>
      <c r="G9970" s="217" t="s">
        <v>49</v>
      </c>
      <c r="H9970" s="217" t="s">
        <v>178</v>
      </c>
      <c r="I9970" s="217">
        <v>2</v>
      </c>
      <c r="J9970" s="217">
        <v>2</v>
      </c>
      <c r="K9970" s="217">
        <v>0</v>
      </c>
      <c r="L9970" s="217">
        <v>25</v>
      </c>
      <c r="M9970" s="217">
        <v>528.25278810408895</v>
      </c>
      <c r="N9970" s="217">
        <v>3.7860661505981699</v>
      </c>
      <c r="O9970" s="217">
        <v>3.7860661505981699</v>
      </c>
      <c r="P9970" s="217">
        <v>0</v>
      </c>
      <c r="Q9970" s="217">
        <v>3.7860661505981699</v>
      </c>
      <c r="R9970" s="217">
        <v>3.7860661505981699</v>
      </c>
      <c r="S9970" s="217">
        <v>0</v>
      </c>
      <c r="T9970" s="217">
        <v>3.7860661505981699</v>
      </c>
      <c r="U9970" s="217">
        <v>3.7860661505981699</v>
      </c>
      <c r="V9970" s="217">
        <v>0</v>
      </c>
      <c r="W9970" s="217">
        <v>3.7860661505981699</v>
      </c>
      <c r="X9970" s="217">
        <v>3.7860661505981699</v>
      </c>
      <c r="Y9970" s="217">
        <v>0</v>
      </c>
    </row>
    <row r="9971" spans="2:25">
      <c r="B9971" s="217" t="s">
        <v>10140</v>
      </c>
      <c r="C9971" s="217" t="s">
        <v>5935</v>
      </c>
      <c r="D9971" s="217" t="s">
        <v>23</v>
      </c>
      <c r="E9971" s="217" t="s">
        <v>87</v>
      </c>
      <c r="F9971" s="217" t="s">
        <v>9</v>
      </c>
      <c r="G9971" s="217" t="s">
        <v>49</v>
      </c>
      <c r="H9971" s="217" t="s">
        <v>5</v>
      </c>
      <c r="I9971" s="217">
        <v>9</v>
      </c>
      <c r="J9971" s="217">
        <v>8</v>
      </c>
      <c r="K9971" s="217">
        <v>1</v>
      </c>
      <c r="L9971" s="217">
        <v>97</v>
      </c>
      <c r="M9971" s="217">
        <v>2900</v>
      </c>
      <c r="N9971" s="217">
        <v>3.1034482758620698</v>
      </c>
      <c r="O9971" s="217">
        <v>2.7586206896551699</v>
      </c>
      <c r="P9971" s="217">
        <v>0.34482758620689702</v>
      </c>
      <c r="Q9971" s="217">
        <v>3.1034482758620698</v>
      </c>
      <c r="R9971" s="217">
        <v>2.7586206896551699</v>
      </c>
      <c r="S9971" s="217">
        <v>0.34482758620689702</v>
      </c>
      <c r="T9971" s="217">
        <v>3.1034482758620698</v>
      </c>
      <c r="U9971" s="217">
        <v>2.7586206896551699</v>
      </c>
      <c r="V9971" s="217">
        <v>0.34482758620689702</v>
      </c>
      <c r="W9971" s="217">
        <v>3.1034482758620698</v>
      </c>
      <c r="X9971" s="217">
        <v>2.7586206896551699</v>
      </c>
      <c r="Y9971" s="217">
        <v>0.34482758620689702</v>
      </c>
    </row>
    <row r="9972" spans="2:25">
      <c r="B9972" s="217" t="s">
        <v>10141</v>
      </c>
      <c r="C9972" s="217" t="s">
        <v>5935</v>
      </c>
      <c r="D9972" s="217" t="s">
        <v>23</v>
      </c>
      <c r="E9972" s="217" t="s">
        <v>87</v>
      </c>
      <c r="F9972" s="217" t="s">
        <v>5</v>
      </c>
      <c r="G9972" s="217" t="s">
        <v>49</v>
      </c>
      <c r="H9972" s="217" t="s">
        <v>170</v>
      </c>
      <c r="I9972" s="217">
        <v>6</v>
      </c>
      <c r="J9972" s="217">
        <v>6</v>
      </c>
      <c r="K9972" s="217">
        <v>0</v>
      </c>
      <c r="L9972" s="217">
        <v>24</v>
      </c>
      <c r="M9972" s="217">
        <v>782.07422342637506</v>
      </c>
      <c r="N9972" s="217">
        <v>7.6719060931495404</v>
      </c>
      <c r="O9972" s="217">
        <v>7.6719060931495404</v>
      </c>
      <c r="P9972" s="217">
        <v>0</v>
      </c>
      <c r="Q9972" s="217">
        <v>7.6719060931495404</v>
      </c>
      <c r="R9972" s="217">
        <v>7.6719060931495404</v>
      </c>
      <c r="S9972" s="217">
        <v>0</v>
      </c>
      <c r="T9972" s="217">
        <v>7.6719060931495404</v>
      </c>
      <c r="U9972" s="217">
        <v>7.6719060931495404</v>
      </c>
      <c r="V9972" s="217">
        <v>0</v>
      </c>
      <c r="W9972" s="217">
        <v>7.6719060931495404</v>
      </c>
      <c r="X9972" s="217">
        <v>7.6719060931495404</v>
      </c>
      <c r="Y9972" s="217">
        <v>0</v>
      </c>
    </row>
    <row r="9973" spans="2:25">
      <c r="B9973" s="217" t="s">
        <v>10142</v>
      </c>
      <c r="C9973" s="217" t="s">
        <v>5935</v>
      </c>
      <c r="D9973" s="217" t="s">
        <v>23</v>
      </c>
      <c r="E9973" s="217" t="s">
        <v>87</v>
      </c>
      <c r="F9973" s="217" t="s">
        <v>5</v>
      </c>
      <c r="G9973" s="217" t="s">
        <v>49</v>
      </c>
      <c r="H9973" s="217" t="s">
        <v>172</v>
      </c>
      <c r="I9973" s="217">
        <v>2</v>
      </c>
      <c r="J9973" s="217">
        <v>2</v>
      </c>
      <c r="K9973" s="217">
        <v>0</v>
      </c>
      <c r="L9973" s="217">
        <v>29</v>
      </c>
      <c r="M9973" s="217">
        <v>904.19790813433303</v>
      </c>
      <c r="N9973" s="217">
        <v>2.2119051393590099</v>
      </c>
      <c r="O9973" s="217">
        <v>2.2119051393590099</v>
      </c>
      <c r="P9973" s="217">
        <v>0</v>
      </c>
      <c r="Q9973" s="217">
        <v>2.2119051393590099</v>
      </c>
      <c r="R9973" s="217">
        <v>2.2119051393590099</v>
      </c>
      <c r="S9973" s="217">
        <v>0</v>
      </c>
      <c r="T9973" s="217">
        <v>2.2119051393590099</v>
      </c>
      <c r="U9973" s="217">
        <v>2.2119051393590099</v>
      </c>
      <c r="V9973" s="217">
        <v>0</v>
      </c>
      <c r="W9973" s="217">
        <v>2.2119051393590099</v>
      </c>
      <c r="X9973" s="217">
        <v>2.2119051393590099</v>
      </c>
      <c r="Y9973" s="217">
        <v>0</v>
      </c>
    </row>
    <row r="9974" spans="2:25">
      <c r="B9974" s="217" t="s">
        <v>10143</v>
      </c>
      <c r="C9974" s="217" t="s">
        <v>5935</v>
      </c>
      <c r="D9974" s="217" t="s">
        <v>23</v>
      </c>
      <c r="E9974" s="217" t="s">
        <v>87</v>
      </c>
      <c r="F9974" s="217" t="s">
        <v>5</v>
      </c>
      <c r="G9974" s="217" t="s">
        <v>49</v>
      </c>
      <c r="H9974" s="217" t="s">
        <v>174</v>
      </c>
      <c r="I9974" s="217">
        <v>6</v>
      </c>
      <c r="J9974" s="217">
        <v>5</v>
      </c>
      <c r="K9974" s="217">
        <v>1</v>
      </c>
      <c r="L9974" s="217">
        <v>41</v>
      </c>
      <c r="M9974" s="217">
        <v>1307.05059542562</v>
      </c>
      <c r="N9974" s="217">
        <v>4.5904879436179797</v>
      </c>
      <c r="O9974" s="217">
        <v>3.8254066196816501</v>
      </c>
      <c r="P9974" s="217">
        <v>0.76508132393632899</v>
      </c>
      <c r="Q9974" s="217">
        <v>4.5904879436179797</v>
      </c>
      <c r="R9974" s="217">
        <v>3.8254066196816501</v>
      </c>
      <c r="S9974" s="217">
        <v>0.76508132393632899</v>
      </c>
      <c r="T9974" s="217">
        <v>4.5904879436179797</v>
      </c>
      <c r="U9974" s="217">
        <v>3.8254066196816501</v>
      </c>
      <c r="V9974" s="217">
        <v>0.76508132393632899</v>
      </c>
      <c r="W9974" s="217">
        <v>4.5904879436179797</v>
      </c>
      <c r="X9974" s="217">
        <v>3.8254066196816501</v>
      </c>
      <c r="Y9974" s="217">
        <v>0.76508132393632899</v>
      </c>
    </row>
    <row r="9975" spans="2:25">
      <c r="B9975" s="217" t="s">
        <v>10144</v>
      </c>
      <c r="C9975" s="217" t="s">
        <v>5935</v>
      </c>
      <c r="D9975" s="217" t="s">
        <v>23</v>
      </c>
      <c r="E9975" s="217" t="s">
        <v>87</v>
      </c>
      <c r="F9975" s="217" t="s">
        <v>5</v>
      </c>
      <c r="G9975" s="217" t="s">
        <v>49</v>
      </c>
      <c r="H9975" s="217" t="s">
        <v>176</v>
      </c>
      <c r="I9975" s="217">
        <v>28</v>
      </c>
      <c r="J9975" s="217">
        <v>24</v>
      </c>
      <c r="K9975" s="217">
        <v>4</v>
      </c>
      <c r="L9975" s="217">
        <v>51</v>
      </c>
      <c r="M9975" s="217">
        <v>1317.8312645706001</v>
      </c>
      <c r="N9975" s="217">
        <v>21.247029686401799</v>
      </c>
      <c r="O9975" s="217">
        <v>18.2117397312016</v>
      </c>
      <c r="P9975" s="217">
        <v>3.0352899552002599</v>
      </c>
      <c r="Q9975" s="217">
        <v>21.247029686401799</v>
      </c>
      <c r="R9975" s="217">
        <v>18.2117397312016</v>
      </c>
      <c r="S9975" s="217">
        <v>3.0352899552002599</v>
      </c>
      <c r="T9975" s="217">
        <v>21.247029686401799</v>
      </c>
      <c r="U9975" s="217">
        <v>18.2117397312016</v>
      </c>
      <c r="V9975" s="217">
        <v>3.0352899552002599</v>
      </c>
      <c r="W9975" s="217">
        <v>21.247029686401799</v>
      </c>
      <c r="X9975" s="217">
        <v>18.2117397312016</v>
      </c>
      <c r="Y9975" s="217">
        <v>3.0352899552002599</v>
      </c>
    </row>
    <row r="9976" spans="2:25">
      <c r="B9976" s="217" t="s">
        <v>10145</v>
      </c>
      <c r="C9976" s="217" t="s">
        <v>5935</v>
      </c>
      <c r="D9976" s="217" t="s">
        <v>23</v>
      </c>
      <c r="E9976" s="217" t="s">
        <v>87</v>
      </c>
      <c r="F9976" s="217" t="s">
        <v>5</v>
      </c>
      <c r="G9976" s="217" t="s">
        <v>49</v>
      </c>
      <c r="H9976" s="217" t="s">
        <v>178</v>
      </c>
      <c r="I9976" s="217">
        <v>10</v>
      </c>
      <c r="J9976" s="217">
        <v>9</v>
      </c>
      <c r="K9976" s="217">
        <v>1</v>
      </c>
      <c r="L9976" s="217">
        <v>39</v>
      </c>
      <c r="M9976" s="217">
        <v>888.84600844307204</v>
      </c>
      <c r="N9976" s="217">
        <v>11.250542731824</v>
      </c>
      <c r="O9976" s="217">
        <v>10.1254884586416</v>
      </c>
      <c r="P9976" s="217">
        <v>1.1250542731824</v>
      </c>
      <c r="Q9976" s="217">
        <v>11.250542731824</v>
      </c>
      <c r="R9976" s="217">
        <v>10.1254884586416</v>
      </c>
      <c r="S9976" s="217">
        <v>1.1250542731824</v>
      </c>
      <c r="T9976" s="217">
        <v>11.250542731824</v>
      </c>
      <c r="U9976" s="217">
        <v>10.1254884586416</v>
      </c>
      <c r="V9976" s="217">
        <v>1.1250542731824</v>
      </c>
      <c r="W9976" s="217">
        <v>11.250542731824</v>
      </c>
      <c r="X9976" s="217">
        <v>10.1254884586416</v>
      </c>
      <c r="Y9976" s="217">
        <v>1.1250542731824</v>
      </c>
    </row>
    <row r="9977" spans="2:25">
      <c r="B9977" s="217" t="s">
        <v>10146</v>
      </c>
      <c r="C9977" s="217" t="s">
        <v>5935</v>
      </c>
      <c r="D9977" s="217" t="s">
        <v>23</v>
      </c>
      <c r="E9977" s="217" t="s">
        <v>87</v>
      </c>
      <c r="F9977" s="217" t="s">
        <v>5</v>
      </c>
      <c r="G9977" s="217" t="s">
        <v>49</v>
      </c>
      <c r="H9977" s="217" t="s">
        <v>5</v>
      </c>
      <c r="I9977" s="217">
        <v>52</v>
      </c>
      <c r="J9977" s="217">
        <v>46</v>
      </c>
      <c r="K9977" s="217">
        <v>6</v>
      </c>
      <c r="L9977" s="217">
        <v>184</v>
      </c>
      <c r="M9977" s="217">
        <v>5200</v>
      </c>
      <c r="N9977" s="217">
        <v>10</v>
      </c>
      <c r="O9977" s="217">
        <v>8.8461538461538503</v>
      </c>
      <c r="P9977" s="217">
        <v>1.15384615384615</v>
      </c>
      <c r="Q9977" s="217">
        <v>10</v>
      </c>
      <c r="R9977" s="217">
        <v>8.8461538461538503</v>
      </c>
      <c r="S9977" s="217">
        <v>1.15384615384615</v>
      </c>
      <c r="T9977" s="217">
        <v>10</v>
      </c>
      <c r="U9977" s="217">
        <v>8.8461538461538503</v>
      </c>
      <c r="V9977" s="217">
        <v>1.15384615384615</v>
      </c>
      <c r="W9977" s="217">
        <v>10</v>
      </c>
      <c r="X9977" s="217">
        <v>8.8461538461538503</v>
      </c>
      <c r="Y9977" s="217">
        <v>1.15384615384615</v>
      </c>
    </row>
    <row r="9978" spans="2:25">
      <c r="B9978" s="217" t="s">
        <v>10147</v>
      </c>
      <c r="C9978" s="217" t="s">
        <v>5935</v>
      </c>
      <c r="D9978" s="217" t="s">
        <v>23</v>
      </c>
      <c r="E9978" s="217" t="s">
        <v>87</v>
      </c>
      <c r="F9978" s="217" t="s">
        <v>12</v>
      </c>
      <c r="G9978" s="217" t="s">
        <v>13</v>
      </c>
      <c r="H9978" s="217" t="s">
        <v>170</v>
      </c>
      <c r="I9978" s="217">
        <v>0</v>
      </c>
      <c r="J9978" s="217">
        <v>0</v>
      </c>
      <c r="K9978" s="217">
        <v>0</v>
      </c>
      <c r="L9978" s="217">
        <v>0</v>
      </c>
      <c r="M9978" s="217">
        <v>5.625</v>
      </c>
      <c r="N9978" s="217">
        <v>0</v>
      </c>
      <c r="O9978" s="217">
        <v>0</v>
      </c>
      <c r="P9978" s="217">
        <v>0</v>
      </c>
      <c r="Q9978" s="217">
        <v>0</v>
      </c>
      <c r="R9978" s="217">
        <v>0</v>
      </c>
      <c r="S9978" s="217">
        <v>0</v>
      </c>
      <c r="T9978" s="217">
        <v>0</v>
      </c>
      <c r="U9978" s="217">
        <v>0</v>
      </c>
      <c r="V9978" s="217">
        <v>0</v>
      </c>
      <c r="W9978" s="217">
        <v>0</v>
      </c>
      <c r="X9978" s="217">
        <v>0</v>
      </c>
      <c r="Y9978" s="217">
        <v>0</v>
      </c>
    </row>
    <row r="9979" spans="2:25">
      <c r="B9979" s="217" t="s">
        <v>10148</v>
      </c>
      <c r="C9979" s="217" t="s">
        <v>5935</v>
      </c>
      <c r="D9979" s="217" t="s">
        <v>23</v>
      </c>
      <c r="E9979" s="217" t="s">
        <v>87</v>
      </c>
      <c r="F9979" s="217" t="s">
        <v>12</v>
      </c>
      <c r="G9979" s="217" t="s">
        <v>13</v>
      </c>
      <c r="H9979" s="217" t="s">
        <v>172</v>
      </c>
      <c r="I9979" s="217">
        <v>0</v>
      </c>
      <c r="J9979" s="217">
        <v>0</v>
      </c>
      <c r="K9979" s="217">
        <v>0</v>
      </c>
      <c r="L9979" s="217">
        <v>0</v>
      </c>
      <c r="M9979" s="217">
        <v>11.25</v>
      </c>
      <c r="N9979" s="217">
        <v>0</v>
      </c>
      <c r="O9979" s="217">
        <v>0</v>
      </c>
      <c r="P9979" s="217">
        <v>0</v>
      </c>
      <c r="Q9979" s="217">
        <v>0</v>
      </c>
      <c r="R9979" s="217">
        <v>0</v>
      </c>
      <c r="S9979" s="217">
        <v>0</v>
      </c>
      <c r="T9979" s="217">
        <v>0</v>
      </c>
      <c r="U9979" s="217">
        <v>0</v>
      </c>
      <c r="V9979" s="217">
        <v>0</v>
      </c>
      <c r="W9979" s="217">
        <v>0</v>
      </c>
      <c r="X9979" s="217">
        <v>0</v>
      </c>
      <c r="Y9979" s="217">
        <v>0</v>
      </c>
    </row>
    <row r="9980" spans="2:25">
      <c r="B9980" s="217" t="s">
        <v>10149</v>
      </c>
      <c r="C9980" s="217" t="s">
        <v>5935</v>
      </c>
      <c r="D9980" s="217" t="s">
        <v>23</v>
      </c>
      <c r="E9980" s="217" t="s">
        <v>87</v>
      </c>
      <c r="F9980" s="217" t="s">
        <v>12</v>
      </c>
      <c r="G9980" s="217" t="s">
        <v>13</v>
      </c>
      <c r="H9980" s="217" t="s">
        <v>174</v>
      </c>
      <c r="I9980" s="217">
        <v>0</v>
      </c>
      <c r="J9980" s="217">
        <v>0</v>
      </c>
      <c r="K9980" s="217">
        <v>0</v>
      </c>
      <c r="L9980" s="217">
        <v>1</v>
      </c>
      <c r="M9980" s="217">
        <v>11.25</v>
      </c>
      <c r="N9980" s="217">
        <v>0</v>
      </c>
      <c r="O9980" s="217">
        <v>0</v>
      </c>
      <c r="P9980" s="217">
        <v>0</v>
      </c>
      <c r="Q9980" s="217">
        <v>0</v>
      </c>
      <c r="R9980" s="217">
        <v>0</v>
      </c>
      <c r="S9980" s="217">
        <v>0</v>
      </c>
      <c r="T9980" s="217">
        <v>0</v>
      </c>
      <c r="U9980" s="217">
        <v>0</v>
      </c>
      <c r="V9980" s="217">
        <v>0</v>
      </c>
      <c r="W9980" s="217">
        <v>0</v>
      </c>
      <c r="X9980" s="217">
        <v>0</v>
      </c>
      <c r="Y9980" s="217">
        <v>0</v>
      </c>
    </row>
    <row r="9981" spans="2:25">
      <c r="B9981" s="217" t="s">
        <v>10150</v>
      </c>
      <c r="C9981" s="217" t="s">
        <v>5935</v>
      </c>
      <c r="D9981" s="217" t="s">
        <v>23</v>
      </c>
      <c r="E9981" s="217" t="s">
        <v>87</v>
      </c>
      <c r="F9981" s="217" t="s">
        <v>12</v>
      </c>
      <c r="G9981" s="217" t="s">
        <v>13</v>
      </c>
      <c r="H9981" s="217" t="s">
        <v>176</v>
      </c>
      <c r="I9981" s="217">
        <v>0</v>
      </c>
      <c r="J9981" s="217">
        <v>0</v>
      </c>
      <c r="K9981" s="217">
        <v>0</v>
      </c>
      <c r="L9981" s="217">
        <v>1</v>
      </c>
      <c r="M9981" s="217">
        <v>33.75</v>
      </c>
      <c r="N9981" s="217">
        <v>0</v>
      </c>
      <c r="O9981" s="217">
        <v>0</v>
      </c>
      <c r="P9981" s="217">
        <v>0</v>
      </c>
      <c r="Q9981" s="217">
        <v>0</v>
      </c>
      <c r="R9981" s="217">
        <v>0</v>
      </c>
      <c r="S9981" s="217">
        <v>0</v>
      </c>
      <c r="T9981" s="217">
        <v>0</v>
      </c>
      <c r="U9981" s="217">
        <v>0</v>
      </c>
      <c r="V9981" s="217">
        <v>0</v>
      </c>
      <c r="W9981" s="217">
        <v>0</v>
      </c>
      <c r="X9981" s="217">
        <v>0</v>
      </c>
      <c r="Y9981" s="217">
        <v>0</v>
      </c>
    </row>
    <row r="9982" spans="2:25">
      <c r="B9982" s="217" t="s">
        <v>10151</v>
      </c>
      <c r="C9982" s="217" t="s">
        <v>5935</v>
      </c>
      <c r="D9982" s="217" t="s">
        <v>23</v>
      </c>
      <c r="E9982" s="217" t="s">
        <v>87</v>
      </c>
      <c r="F9982" s="217" t="s">
        <v>12</v>
      </c>
      <c r="G9982" s="217" t="s">
        <v>13</v>
      </c>
      <c r="H9982" s="217" t="s">
        <v>178</v>
      </c>
      <c r="I9982" s="217">
        <v>0</v>
      </c>
      <c r="J9982" s="217">
        <v>0</v>
      </c>
      <c r="K9982" s="217">
        <v>0</v>
      </c>
      <c r="L9982" s="217">
        <v>1</v>
      </c>
      <c r="M9982" s="217">
        <v>28.125</v>
      </c>
      <c r="N9982" s="217">
        <v>0</v>
      </c>
      <c r="O9982" s="217">
        <v>0</v>
      </c>
      <c r="P9982" s="217">
        <v>0</v>
      </c>
      <c r="Q9982" s="217">
        <v>0</v>
      </c>
      <c r="R9982" s="217">
        <v>0</v>
      </c>
      <c r="S9982" s="217">
        <v>0</v>
      </c>
      <c r="T9982" s="217">
        <v>0</v>
      </c>
      <c r="U9982" s="217">
        <v>0</v>
      </c>
      <c r="V9982" s="217">
        <v>0</v>
      </c>
      <c r="W9982" s="217">
        <v>0</v>
      </c>
      <c r="X9982" s="217">
        <v>0</v>
      </c>
      <c r="Y9982" s="217">
        <v>0</v>
      </c>
    </row>
    <row r="9983" spans="2:25">
      <c r="B9983" s="217" t="s">
        <v>10152</v>
      </c>
      <c r="C9983" s="217" t="s">
        <v>5935</v>
      </c>
      <c r="D9983" s="217" t="s">
        <v>23</v>
      </c>
      <c r="E9983" s="217" t="s">
        <v>87</v>
      </c>
      <c r="F9983" s="217" t="s">
        <v>12</v>
      </c>
      <c r="G9983" s="217" t="s">
        <v>13</v>
      </c>
      <c r="H9983" s="217" t="s">
        <v>5</v>
      </c>
      <c r="I9983" s="217">
        <v>0</v>
      </c>
      <c r="J9983" s="217">
        <v>0</v>
      </c>
      <c r="K9983" s="217">
        <v>0</v>
      </c>
      <c r="L9983" s="217">
        <v>3</v>
      </c>
      <c r="M9983" s="217">
        <v>90</v>
      </c>
      <c r="N9983" s="217">
        <v>0</v>
      </c>
      <c r="O9983" s="217">
        <v>0</v>
      </c>
      <c r="P9983" s="217">
        <v>0</v>
      </c>
      <c r="Q9983" s="217">
        <v>0</v>
      </c>
      <c r="R9983" s="217">
        <v>0</v>
      </c>
      <c r="S9983" s="217">
        <v>0</v>
      </c>
      <c r="T9983" s="217">
        <v>0</v>
      </c>
      <c r="U9983" s="217">
        <v>0</v>
      </c>
      <c r="V9983" s="217">
        <v>0</v>
      </c>
      <c r="W9983" s="217">
        <v>0</v>
      </c>
      <c r="X9983" s="217">
        <v>0</v>
      </c>
      <c r="Y9983" s="217">
        <v>0</v>
      </c>
    </row>
    <row r="9984" spans="2:25">
      <c r="B9984" s="217" t="s">
        <v>10153</v>
      </c>
      <c r="C9984" s="217" t="s">
        <v>5935</v>
      </c>
      <c r="D9984" s="217" t="s">
        <v>23</v>
      </c>
      <c r="E9984" s="217" t="s">
        <v>87</v>
      </c>
      <c r="F9984" s="217" t="s">
        <v>9</v>
      </c>
      <c r="G9984" s="217" t="s">
        <v>13</v>
      </c>
      <c r="H9984" s="217" t="s">
        <v>170</v>
      </c>
      <c r="I9984" s="217">
        <v>0</v>
      </c>
      <c r="J9984" s="217">
        <v>0</v>
      </c>
      <c r="K9984" s="217">
        <v>0</v>
      </c>
      <c r="L9984" s="217">
        <v>0</v>
      </c>
      <c r="M9984" s="217">
        <v>5</v>
      </c>
      <c r="N9984" s="217">
        <v>0</v>
      </c>
      <c r="O9984" s="217">
        <v>0</v>
      </c>
      <c r="P9984" s="217">
        <v>0</v>
      </c>
      <c r="Q9984" s="217">
        <v>0</v>
      </c>
      <c r="R9984" s="217">
        <v>0</v>
      </c>
      <c r="S9984" s="217">
        <v>0</v>
      </c>
      <c r="T9984" s="217">
        <v>0</v>
      </c>
      <c r="U9984" s="217">
        <v>0</v>
      </c>
      <c r="V9984" s="217">
        <v>0</v>
      </c>
      <c r="W9984" s="217">
        <v>0</v>
      </c>
      <c r="X9984" s="217">
        <v>0</v>
      </c>
      <c r="Y9984" s="217">
        <v>0</v>
      </c>
    </row>
    <row r="9985" spans="2:25">
      <c r="B9985" s="217" t="s">
        <v>10154</v>
      </c>
      <c r="C9985" s="217" t="s">
        <v>5935</v>
      </c>
      <c r="D9985" s="217" t="s">
        <v>23</v>
      </c>
      <c r="E9985" s="217" t="s">
        <v>87</v>
      </c>
      <c r="F9985" s="217" t="s">
        <v>9</v>
      </c>
      <c r="G9985" s="217" t="s">
        <v>13</v>
      </c>
      <c r="H9985" s="217" t="s">
        <v>172</v>
      </c>
      <c r="I9985" s="217">
        <v>0</v>
      </c>
      <c r="J9985" s="217">
        <v>0</v>
      </c>
      <c r="K9985" s="217">
        <v>0</v>
      </c>
      <c r="L9985" s="217">
        <v>0</v>
      </c>
      <c r="M9985" s="217">
        <v>15</v>
      </c>
      <c r="N9985" s="217">
        <v>0</v>
      </c>
      <c r="O9985" s="217">
        <v>0</v>
      </c>
      <c r="P9985" s="217">
        <v>0</v>
      </c>
      <c r="Q9985" s="217">
        <v>0</v>
      </c>
      <c r="R9985" s="217">
        <v>0</v>
      </c>
      <c r="S9985" s="217">
        <v>0</v>
      </c>
      <c r="T9985" s="217">
        <v>0</v>
      </c>
      <c r="U9985" s="217">
        <v>0</v>
      </c>
      <c r="V9985" s="217">
        <v>0</v>
      </c>
      <c r="W9985" s="217">
        <v>0</v>
      </c>
      <c r="X9985" s="217">
        <v>0</v>
      </c>
      <c r="Y9985" s="217">
        <v>0</v>
      </c>
    </row>
    <row r="9986" spans="2:25">
      <c r="B9986" s="217" t="s">
        <v>10155</v>
      </c>
      <c r="C9986" s="217" t="s">
        <v>5935</v>
      </c>
      <c r="D9986" s="217" t="s">
        <v>23</v>
      </c>
      <c r="E9986" s="217" t="s">
        <v>87</v>
      </c>
      <c r="F9986" s="217" t="s">
        <v>9</v>
      </c>
      <c r="G9986" s="217" t="s">
        <v>13</v>
      </c>
      <c r="H9986" s="217" t="s">
        <v>174</v>
      </c>
      <c r="I9986" s="217">
        <v>0</v>
      </c>
      <c r="J9986" s="217">
        <v>0</v>
      </c>
      <c r="K9986" s="217">
        <v>0</v>
      </c>
      <c r="L9986" s="217">
        <v>1</v>
      </c>
      <c r="M9986" s="217">
        <v>15</v>
      </c>
      <c r="N9986" s="217">
        <v>0</v>
      </c>
      <c r="O9986" s="217">
        <v>0</v>
      </c>
      <c r="P9986" s="217">
        <v>0</v>
      </c>
      <c r="Q9986" s="217">
        <v>0</v>
      </c>
      <c r="R9986" s="217">
        <v>0</v>
      </c>
      <c r="S9986" s="217">
        <v>0</v>
      </c>
      <c r="T9986" s="217">
        <v>0</v>
      </c>
      <c r="U9986" s="217">
        <v>0</v>
      </c>
      <c r="V9986" s="217">
        <v>0</v>
      </c>
      <c r="W9986" s="217">
        <v>0</v>
      </c>
      <c r="X9986" s="217">
        <v>0</v>
      </c>
      <c r="Y9986" s="217">
        <v>0</v>
      </c>
    </row>
    <row r="9987" spans="2:25">
      <c r="B9987" s="217" t="s">
        <v>10156</v>
      </c>
      <c r="C9987" s="217" t="s">
        <v>5935</v>
      </c>
      <c r="D9987" s="217" t="s">
        <v>23</v>
      </c>
      <c r="E9987" s="217" t="s">
        <v>87</v>
      </c>
      <c r="F9987" s="217" t="s">
        <v>9</v>
      </c>
      <c r="G9987" s="217" t="s">
        <v>13</v>
      </c>
      <c r="H9987" s="217" t="s">
        <v>176</v>
      </c>
      <c r="I9987" s="217">
        <v>0</v>
      </c>
      <c r="J9987" s="217">
        <v>0</v>
      </c>
      <c r="K9987" s="217">
        <v>0</v>
      </c>
      <c r="L9987" s="217">
        <v>0</v>
      </c>
      <c r="M9987" s="217">
        <v>35</v>
      </c>
      <c r="N9987" s="217">
        <v>0</v>
      </c>
      <c r="O9987" s="217">
        <v>0</v>
      </c>
      <c r="P9987" s="217">
        <v>0</v>
      </c>
      <c r="Q9987" s="217">
        <v>0</v>
      </c>
      <c r="R9987" s="217">
        <v>0</v>
      </c>
      <c r="S9987" s="217">
        <v>0</v>
      </c>
      <c r="T9987" s="217">
        <v>0</v>
      </c>
      <c r="U9987" s="217">
        <v>0</v>
      </c>
      <c r="V9987" s="217">
        <v>0</v>
      </c>
      <c r="W9987" s="217">
        <v>0</v>
      </c>
      <c r="X9987" s="217">
        <v>0</v>
      </c>
      <c r="Y9987" s="217">
        <v>0</v>
      </c>
    </row>
    <row r="9988" spans="2:25">
      <c r="B9988" s="217" t="s">
        <v>10157</v>
      </c>
      <c r="C9988" s="217" t="s">
        <v>5935</v>
      </c>
      <c r="D9988" s="217" t="s">
        <v>23</v>
      </c>
      <c r="E9988" s="217" t="s">
        <v>87</v>
      </c>
      <c r="F9988" s="217" t="s">
        <v>9</v>
      </c>
      <c r="G9988" s="217" t="s">
        <v>13</v>
      </c>
      <c r="H9988" s="217" t="s">
        <v>178</v>
      </c>
      <c r="I9988" s="217">
        <v>0</v>
      </c>
      <c r="J9988" s="217">
        <v>0</v>
      </c>
      <c r="K9988" s="217">
        <v>0</v>
      </c>
      <c r="L9988" s="217">
        <v>2</v>
      </c>
      <c r="M9988" s="217">
        <v>30</v>
      </c>
      <c r="N9988" s="217">
        <v>0</v>
      </c>
      <c r="O9988" s="217">
        <v>0</v>
      </c>
      <c r="P9988" s="217">
        <v>0</v>
      </c>
      <c r="Q9988" s="217">
        <v>0</v>
      </c>
      <c r="R9988" s="217">
        <v>0</v>
      </c>
      <c r="S9988" s="217">
        <v>0</v>
      </c>
      <c r="T9988" s="217">
        <v>0</v>
      </c>
      <c r="U9988" s="217">
        <v>0</v>
      </c>
      <c r="V9988" s="217">
        <v>0</v>
      </c>
      <c r="W9988" s="217">
        <v>0</v>
      </c>
      <c r="X9988" s="217">
        <v>0</v>
      </c>
      <c r="Y9988" s="217">
        <v>0</v>
      </c>
    </row>
    <row r="9989" spans="2:25">
      <c r="B9989" s="217" t="s">
        <v>10158</v>
      </c>
      <c r="C9989" s="217" t="s">
        <v>5935</v>
      </c>
      <c r="D9989" s="217" t="s">
        <v>23</v>
      </c>
      <c r="E9989" s="217" t="s">
        <v>87</v>
      </c>
      <c r="F9989" s="217" t="s">
        <v>9</v>
      </c>
      <c r="G9989" s="217" t="s">
        <v>13</v>
      </c>
      <c r="H9989" s="217" t="s">
        <v>5</v>
      </c>
      <c r="I9989" s="217">
        <v>0</v>
      </c>
      <c r="J9989" s="217">
        <v>0</v>
      </c>
      <c r="K9989" s="217">
        <v>0</v>
      </c>
      <c r="L9989" s="217">
        <v>3</v>
      </c>
      <c r="M9989" s="217">
        <v>100</v>
      </c>
      <c r="N9989" s="217">
        <v>0</v>
      </c>
      <c r="O9989" s="217">
        <v>0</v>
      </c>
      <c r="P9989" s="217">
        <v>0</v>
      </c>
      <c r="Q9989" s="217">
        <v>0</v>
      </c>
      <c r="R9989" s="217">
        <v>0</v>
      </c>
      <c r="S9989" s="217">
        <v>0</v>
      </c>
      <c r="T9989" s="217">
        <v>0</v>
      </c>
      <c r="U9989" s="217">
        <v>0</v>
      </c>
      <c r="V9989" s="217">
        <v>0</v>
      </c>
      <c r="W9989" s="217">
        <v>0</v>
      </c>
      <c r="X9989" s="217">
        <v>0</v>
      </c>
      <c r="Y9989" s="217">
        <v>0</v>
      </c>
    </row>
    <row r="9990" spans="2:25">
      <c r="B9990" s="217" t="s">
        <v>10159</v>
      </c>
      <c r="C9990" s="217" t="s">
        <v>5935</v>
      </c>
      <c r="D9990" s="217" t="s">
        <v>23</v>
      </c>
      <c r="E9990" s="217" t="s">
        <v>87</v>
      </c>
      <c r="F9990" s="217" t="s">
        <v>5</v>
      </c>
      <c r="G9990" s="217" t="s">
        <v>13</v>
      </c>
      <c r="H9990" s="217" t="s">
        <v>170</v>
      </c>
      <c r="I9990" s="217">
        <v>0</v>
      </c>
      <c r="J9990" s="217">
        <v>0</v>
      </c>
      <c r="K9990" s="217">
        <v>0</v>
      </c>
      <c r="L9990" s="217">
        <v>0</v>
      </c>
      <c r="M9990" s="217">
        <v>10.625</v>
      </c>
      <c r="N9990" s="217">
        <v>0</v>
      </c>
      <c r="O9990" s="217">
        <v>0</v>
      </c>
      <c r="P9990" s="217">
        <v>0</v>
      </c>
      <c r="Q9990" s="217">
        <v>0</v>
      </c>
      <c r="R9990" s="217">
        <v>0</v>
      </c>
      <c r="S9990" s="217">
        <v>0</v>
      </c>
      <c r="T9990" s="217">
        <v>0</v>
      </c>
      <c r="U9990" s="217">
        <v>0</v>
      </c>
      <c r="V9990" s="217">
        <v>0</v>
      </c>
      <c r="W9990" s="217">
        <v>0</v>
      </c>
      <c r="X9990" s="217">
        <v>0</v>
      </c>
      <c r="Y9990" s="217">
        <v>0</v>
      </c>
    </row>
    <row r="9991" spans="2:25">
      <c r="B9991" s="217" t="s">
        <v>10160</v>
      </c>
      <c r="C9991" s="217" t="s">
        <v>5935</v>
      </c>
      <c r="D9991" s="217" t="s">
        <v>23</v>
      </c>
      <c r="E9991" s="217" t="s">
        <v>87</v>
      </c>
      <c r="F9991" s="217" t="s">
        <v>5</v>
      </c>
      <c r="G9991" s="217" t="s">
        <v>13</v>
      </c>
      <c r="H9991" s="217" t="s">
        <v>172</v>
      </c>
      <c r="I9991" s="217">
        <v>0</v>
      </c>
      <c r="J9991" s="217">
        <v>0</v>
      </c>
      <c r="K9991" s="217">
        <v>0</v>
      </c>
      <c r="L9991" s="217">
        <v>0</v>
      </c>
      <c r="M9991" s="217">
        <v>26.25</v>
      </c>
      <c r="N9991" s="217">
        <v>0</v>
      </c>
      <c r="O9991" s="217">
        <v>0</v>
      </c>
      <c r="P9991" s="217">
        <v>0</v>
      </c>
      <c r="Q9991" s="217">
        <v>0</v>
      </c>
      <c r="R9991" s="217">
        <v>0</v>
      </c>
      <c r="S9991" s="217">
        <v>0</v>
      </c>
      <c r="T9991" s="217">
        <v>0</v>
      </c>
      <c r="U9991" s="217">
        <v>0</v>
      </c>
      <c r="V9991" s="217">
        <v>0</v>
      </c>
      <c r="W9991" s="217">
        <v>0</v>
      </c>
      <c r="X9991" s="217">
        <v>0</v>
      </c>
      <c r="Y9991" s="217">
        <v>0</v>
      </c>
    </row>
    <row r="9992" spans="2:25">
      <c r="B9992" s="217" t="s">
        <v>10161</v>
      </c>
      <c r="C9992" s="217" t="s">
        <v>5935</v>
      </c>
      <c r="D9992" s="217" t="s">
        <v>23</v>
      </c>
      <c r="E9992" s="217" t="s">
        <v>87</v>
      </c>
      <c r="F9992" s="217" t="s">
        <v>5</v>
      </c>
      <c r="G9992" s="217" t="s">
        <v>13</v>
      </c>
      <c r="H9992" s="217" t="s">
        <v>174</v>
      </c>
      <c r="I9992" s="217">
        <v>0</v>
      </c>
      <c r="J9992" s="217">
        <v>0</v>
      </c>
      <c r="K9992" s="217">
        <v>0</v>
      </c>
      <c r="L9992" s="217">
        <v>2</v>
      </c>
      <c r="M9992" s="217">
        <v>26.25</v>
      </c>
      <c r="N9992" s="217">
        <v>0</v>
      </c>
      <c r="O9992" s="217">
        <v>0</v>
      </c>
      <c r="P9992" s="217">
        <v>0</v>
      </c>
      <c r="Q9992" s="217">
        <v>0</v>
      </c>
      <c r="R9992" s="217">
        <v>0</v>
      </c>
      <c r="S9992" s="217">
        <v>0</v>
      </c>
      <c r="T9992" s="217">
        <v>0</v>
      </c>
      <c r="U9992" s="217">
        <v>0</v>
      </c>
      <c r="V9992" s="217">
        <v>0</v>
      </c>
      <c r="W9992" s="217">
        <v>0</v>
      </c>
      <c r="X9992" s="217">
        <v>0</v>
      </c>
      <c r="Y9992" s="217">
        <v>0</v>
      </c>
    </row>
    <row r="9993" spans="2:25">
      <c r="B9993" s="217" t="s">
        <v>10162</v>
      </c>
      <c r="C9993" s="217" t="s">
        <v>5935</v>
      </c>
      <c r="D9993" s="217" t="s">
        <v>23</v>
      </c>
      <c r="E9993" s="217" t="s">
        <v>87</v>
      </c>
      <c r="F9993" s="217" t="s">
        <v>5</v>
      </c>
      <c r="G9993" s="217" t="s">
        <v>13</v>
      </c>
      <c r="H9993" s="217" t="s">
        <v>176</v>
      </c>
      <c r="I9993" s="217">
        <v>0</v>
      </c>
      <c r="J9993" s="217">
        <v>0</v>
      </c>
      <c r="K9993" s="217">
        <v>0</v>
      </c>
      <c r="L9993" s="217">
        <v>1</v>
      </c>
      <c r="M9993" s="217">
        <v>68.75</v>
      </c>
      <c r="N9993" s="217">
        <v>0</v>
      </c>
      <c r="O9993" s="217">
        <v>0</v>
      </c>
      <c r="P9993" s="217">
        <v>0</v>
      </c>
      <c r="Q9993" s="217">
        <v>0</v>
      </c>
      <c r="R9993" s="217">
        <v>0</v>
      </c>
      <c r="S9993" s="217">
        <v>0</v>
      </c>
      <c r="T9993" s="217">
        <v>0</v>
      </c>
      <c r="U9993" s="217">
        <v>0</v>
      </c>
      <c r="V9993" s="217">
        <v>0</v>
      </c>
      <c r="W9993" s="217">
        <v>0</v>
      </c>
      <c r="X9993" s="217">
        <v>0</v>
      </c>
      <c r="Y9993" s="217">
        <v>0</v>
      </c>
    </row>
    <row r="9994" spans="2:25">
      <c r="B9994" s="217" t="s">
        <v>10163</v>
      </c>
      <c r="C9994" s="217" t="s">
        <v>5935</v>
      </c>
      <c r="D9994" s="217" t="s">
        <v>23</v>
      </c>
      <c r="E9994" s="217" t="s">
        <v>87</v>
      </c>
      <c r="F9994" s="217" t="s">
        <v>5</v>
      </c>
      <c r="G9994" s="217" t="s">
        <v>13</v>
      </c>
      <c r="H9994" s="217" t="s">
        <v>178</v>
      </c>
      <c r="I9994" s="217">
        <v>0</v>
      </c>
      <c r="J9994" s="217">
        <v>0</v>
      </c>
      <c r="K9994" s="217">
        <v>0</v>
      </c>
      <c r="L9994" s="217">
        <v>3</v>
      </c>
      <c r="M9994" s="217">
        <v>58.125</v>
      </c>
      <c r="N9994" s="217">
        <v>0</v>
      </c>
      <c r="O9994" s="217">
        <v>0</v>
      </c>
      <c r="P9994" s="217">
        <v>0</v>
      </c>
      <c r="Q9994" s="217">
        <v>0</v>
      </c>
      <c r="R9994" s="217">
        <v>0</v>
      </c>
      <c r="S9994" s="217">
        <v>0</v>
      </c>
      <c r="T9994" s="217">
        <v>0</v>
      </c>
      <c r="U9994" s="217">
        <v>0</v>
      </c>
      <c r="V9994" s="217">
        <v>0</v>
      </c>
      <c r="W9994" s="217">
        <v>0</v>
      </c>
      <c r="X9994" s="217">
        <v>0</v>
      </c>
      <c r="Y9994" s="217">
        <v>0</v>
      </c>
    </row>
    <row r="9995" spans="2:25">
      <c r="B9995" s="217" t="s">
        <v>10164</v>
      </c>
      <c r="C9995" s="217" t="s">
        <v>5935</v>
      </c>
      <c r="D9995" s="217" t="s">
        <v>23</v>
      </c>
      <c r="E9995" s="217" t="s">
        <v>87</v>
      </c>
      <c r="F9995" s="217" t="s">
        <v>5</v>
      </c>
      <c r="G9995" s="217" t="s">
        <v>13</v>
      </c>
      <c r="H9995" s="217" t="s">
        <v>5</v>
      </c>
      <c r="I9995" s="217">
        <v>0</v>
      </c>
      <c r="J9995" s="217">
        <v>0</v>
      </c>
      <c r="K9995" s="217">
        <v>0</v>
      </c>
      <c r="L9995" s="217">
        <v>6</v>
      </c>
      <c r="M9995" s="217">
        <v>190</v>
      </c>
      <c r="N9995" s="217">
        <v>0</v>
      </c>
      <c r="O9995" s="217">
        <v>0</v>
      </c>
      <c r="P9995" s="217">
        <v>0</v>
      </c>
      <c r="Q9995" s="217">
        <v>0</v>
      </c>
      <c r="R9995" s="217">
        <v>0</v>
      </c>
      <c r="S9995" s="217">
        <v>0</v>
      </c>
      <c r="T9995" s="217">
        <v>0</v>
      </c>
      <c r="U9995" s="217">
        <v>0</v>
      </c>
      <c r="V9995" s="217">
        <v>0</v>
      </c>
      <c r="W9995" s="217">
        <v>0</v>
      </c>
      <c r="X9995" s="217">
        <v>0</v>
      </c>
      <c r="Y9995" s="217">
        <v>0</v>
      </c>
    </row>
    <row r="9996" spans="2:25">
      <c r="B9996" s="217" t="s">
        <v>10165</v>
      </c>
      <c r="C9996" s="217" t="s">
        <v>5935</v>
      </c>
      <c r="D9996" s="217" t="s">
        <v>23</v>
      </c>
      <c r="E9996" s="217" t="s">
        <v>87</v>
      </c>
      <c r="F9996" s="217" t="s">
        <v>12</v>
      </c>
      <c r="G9996" s="217" t="s">
        <v>5</v>
      </c>
      <c r="H9996" s="217" t="s">
        <v>170</v>
      </c>
      <c r="I9996" s="217">
        <v>10</v>
      </c>
      <c r="J9996" s="217">
        <v>10</v>
      </c>
      <c r="K9996" s="217">
        <v>0</v>
      </c>
      <c r="L9996" s="217">
        <v>14</v>
      </c>
      <c r="M9996" s="217">
        <v>437.29063944529997</v>
      </c>
      <c r="N9996" s="217">
        <v>22.8680861147289</v>
      </c>
      <c r="O9996" s="217">
        <v>22.8680861147289</v>
      </c>
      <c r="P9996" s="217">
        <v>0</v>
      </c>
      <c r="Q9996" s="217">
        <v>22.8680861147289</v>
      </c>
      <c r="R9996" s="217">
        <v>22.8680861147289</v>
      </c>
      <c r="S9996" s="217">
        <v>0</v>
      </c>
      <c r="T9996" s="217">
        <v>22.8680861147289</v>
      </c>
      <c r="U9996" s="217">
        <v>22.8680861147289</v>
      </c>
      <c r="V9996" s="217">
        <v>0</v>
      </c>
      <c r="W9996" s="217">
        <v>22.8680861147289</v>
      </c>
      <c r="X9996" s="217">
        <v>22.8680861147289</v>
      </c>
      <c r="Y9996" s="217">
        <v>0</v>
      </c>
    </row>
    <row r="9997" spans="2:25">
      <c r="B9997" s="217" t="s">
        <v>10166</v>
      </c>
      <c r="C9997" s="217" t="s">
        <v>5935</v>
      </c>
      <c r="D9997" s="217" t="s">
        <v>23</v>
      </c>
      <c r="E9997" s="217" t="s">
        <v>87</v>
      </c>
      <c r="F9997" s="217" t="s">
        <v>12</v>
      </c>
      <c r="G9997" s="217" t="s">
        <v>5</v>
      </c>
      <c r="H9997" s="217" t="s">
        <v>172</v>
      </c>
      <c r="I9997" s="217">
        <v>5</v>
      </c>
      <c r="J9997" s="217">
        <v>5</v>
      </c>
      <c r="K9997" s="217">
        <v>0</v>
      </c>
      <c r="L9997" s="217">
        <v>17</v>
      </c>
      <c r="M9997" s="217">
        <v>545.77234206471496</v>
      </c>
      <c r="N9997" s="217">
        <v>9.1613290279321706</v>
      </c>
      <c r="O9997" s="217">
        <v>9.1613290279321706</v>
      </c>
      <c r="P9997" s="217">
        <v>0</v>
      </c>
      <c r="Q9997" s="217">
        <v>9.1613290279321706</v>
      </c>
      <c r="R9997" s="217">
        <v>9.1613290279321706</v>
      </c>
      <c r="S9997" s="217">
        <v>0</v>
      </c>
      <c r="T9997" s="217">
        <v>9.1613290279321706</v>
      </c>
      <c r="U9997" s="217">
        <v>9.1613290279321706</v>
      </c>
      <c r="V9997" s="217">
        <v>0</v>
      </c>
      <c r="W9997" s="217">
        <v>9.1613290279321706</v>
      </c>
      <c r="X9997" s="217">
        <v>9.1613290279321706</v>
      </c>
      <c r="Y9997" s="217">
        <v>0</v>
      </c>
    </row>
    <row r="9998" spans="2:25">
      <c r="B9998" s="217" t="s">
        <v>10167</v>
      </c>
      <c r="C9998" s="217" t="s">
        <v>5935</v>
      </c>
      <c r="D9998" s="217" t="s">
        <v>23</v>
      </c>
      <c r="E9998" s="217" t="s">
        <v>87</v>
      </c>
      <c r="F9998" s="217" t="s">
        <v>12</v>
      </c>
      <c r="G9998" s="217" t="s">
        <v>5</v>
      </c>
      <c r="H9998" s="217" t="s">
        <v>174</v>
      </c>
      <c r="I9998" s="217">
        <v>9</v>
      </c>
      <c r="J9998" s="217">
        <v>8</v>
      </c>
      <c r="K9998" s="217">
        <v>1</v>
      </c>
      <c r="L9998" s="217">
        <v>18</v>
      </c>
      <c r="M9998" s="217">
        <v>815.35939907550096</v>
      </c>
      <c r="N9998" s="217">
        <v>11.0380772089028</v>
      </c>
      <c r="O9998" s="217">
        <v>9.8116241856914108</v>
      </c>
      <c r="P9998" s="217">
        <v>1.2264530232114299</v>
      </c>
      <c r="Q9998" s="217">
        <v>11.0380772089028</v>
      </c>
      <c r="R9998" s="217">
        <v>9.8116241856914108</v>
      </c>
      <c r="S9998" s="217">
        <v>1.2264530232114299</v>
      </c>
      <c r="T9998" s="217">
        <v>11.0380772089028</v>
      </c>
      <c r="U9998" s="217">
        <v>9.8116241856914108</v>
      </c>
      <c r="V9998" s="217">
        <v>1.2264530232114299</v>
      </c>
      <c r="W9998" s="217">
        <v>11.0380772089028</v>
      </c>
      <c r="X9998" s="217">
        <v>9.8116241856914108</v>
      </c>
      <c r="Y9998" s="217">
        <v>1.2264530232114299</v>
      </c>
    </row>
    <row r="9999" spans="2:25">
      <c r="B9999" s="217" t="s">
        <v>10168</v>
      </c>
      <c r="C9999" s="217" t="s">
        <v>5935</v>
      </c>
      <c r="D9999" s="217" t="s">
        <v>23</v>
      </c>
      <c r="E9999" s="217" t="s">
        <v>87</v>
      </c>
      <c r="F9999" s="217" t="s">
        <v>12</v>
      </c>
      <c r="G9999" s="217" t="s">
        <v>5</v>
      </c>
      <c r="H9999" s="217" t="s">
        <v>176</v>
      </c>
      <c r="I9999" s="217">
        <v>34</v>
      </c>
      <c r="J9999" s="217">
        <v>30</v>
      </c>
      <c r="K9999" s="217">
        <v>4</v>
      </c>
      <c r="L9999" s="217">
        <v>38</v>
      </c>
      <c r="M9999" s="217">
        <v>964.85939907550096</v>
      </c>
      <c r="N9999" s="217">
        <v>35.238294856823501</v>
      </c>
      <c r="O9999" s="217">
        <v>31.092613108961899</v>
      </c>
      <c r="P9999" s="217">
        <v>4.1456817478615804</v>
      </c>
      <c r="Q9999" s="217">
        <v>35.238294856823501</v>
      </c>
      <c r="R9999" s="217">
        <v>31.092613108961899</v>
      </c>
      <c r="S9999" s="217">
        <v>4.1456817478615804</v>
      </c>
      <c r="T9999" s="217">
        <v>35.238294856823501</v>
      </c>
      <c r="U9999" s="217">
        <v>31.092613108961899</v>
      </c>
      <c r="V9999" s="217">
        <v>4.1456817478615804</v>
      </c>
      <c r="W9999" s="217">
        <v>35.238294856823501</v>
      </c>
      <c r="X9999" s="217">
        <v>31.092613108961899</v>
      </c>
      <c r="Y9999" s="217">
        <v>4.1456817478615804</v>
      </c>
    </row>
    <row r="10000" spans="2:25">
      <c r="B10000" s="217" t="s">
        <v>10169</v>
      </c>
      <c r="C10000" s="217" t="s">
        <v>5935</v>
      </c>
      <c r="D10000" s="217" t="s">
        <v>23</v>
      </c>
      <c r="E10000" s="217" t="s">
        <v>87</v>
      </c>
      <c r="F10000" s="217" t="s">
        <v>12</v>
      </c>
      <c r="G10000" s="217" t="s">
        <v>5</v>
      </c>
      <c r="H10000" s="217" t="s">
        <v>178</v>
      </c>
      <c r="I10000" s="217">
        <v>24</v>
      </c>
      <c r="J10000" s="217">
        <v>21</v>
      </c>
      <c r="K10000" s="217">
        <v>3</v>
      </c>
      <c r="L10000" s="217">
        <v>25</v>
      </c>
      <c r="M10000" s="217">
        <v>896.71822033898297</v>
      </c>
      <c r="N10000" s="217">
        <v>26.7642604506546</v>
      </c>
      <c r="O10000" s="217">
        <v>23.418727894322799</v>
      </c>
      <c r="P10000" s="217">
        <v>3.3455325563318201</v>
      </c>
      <c r="Q10000" s="217">
        <v>26.7642604506546</v>
      </c>
      <c r="R10000" s="217">
        <v>23.418727894322799</v>
      </c>
      <c r="S10000" s="217">
        <v>3.3455325563318201</v>
      </c>
      <c r="T10000" s="217">
        <v>26.7642604506546</v>
      </c>
      <c r="U10000" s="217">
        <v>23.418727894322799</v>
      </c>
      <c r="V10000" s="217">
        <v>3.3455325563318201</v>
      </c>
      <c r="W10000" s="217">
        <v>26.7642604506546</v>
      </c>
      <c r="X10000" s="217">
        <v>23.418727894322799</v>
      </c>
      <c r="Y10000" s="217">
        <v>3.3455325563318201</v>
      </c>
    </row>
    <row r="10001" spans="2:25">
      <c r="B10001" s="217" t="s">
        <v>10170</v>
      </c>
      <c r="C10001" s="217" t="s">
        <v>5935</v>
      </c>
      <c r="D10001" s="217" t="s">
        <v>23</v>
      </c>
      <c r="E10001" s="217" t="s">
        <v>87</v>
      </c>
      <c r="F10001" s="217" t="s">
        <v>12</v>
      </c>
      <c r="G10001" s="217" t="s">
        <v>5</v>
      </c>
      <c r="H10001" s="217" t="s">
        <v>5</v>
      </c>
      <c r="I10001" s="217">
        <v>82</v>
      </c>
      <c r="J10001" s="217">
        <v>74</v>
      </c>
      <c r="K10001" s="217">
        <v>8</v>
      </c>
      <c r="L10001" s="217">
        <v>112</v>
      </c>
      <c r="M10001" s="217">
        <v>3660</v>
      </c>
      <c r="N10001" s="217">
        <v>22.404371584699501</v>
      </c>
      <c r="O10001" s="217">
        <v>20.218579234972701</v>
      </c>
      <c r="P10001" s="217">
        <v>2.1857923497267802</v>
      </c>
      <c r="Q10001" s="217">
        <v>22.404371584699501</v>
      </c>
      <c r="R10001" s="217">
        <v>20.218579234972701</v>
      </c>
      <c r="S10001" s="217">
        <v>2.1857923497267802</v>
      </c>
      <c r="T10001" s="217">
        <v>22.404371584699501</v>
      </c>
      <c r="U10001" s="217">
        <v>20.218579234972701</v>
      </c>
      <c r="V10001" s="217">
        <v>2.1857923497267802</v>
      </c>
      <c r="W10001" s="217">
        <v>22.404371584699501</v>
      </c>
      <c r="X10001" s="217">
        <v>20.218579234972701</v>
      </c>
      <c r="Y10001" s="217">
        <v>2.1857923497267802</v>
      </c>
    </row>
    <row r="10002" spans="2:25">
      <c r="B10002" s="217" t="s">
        <v>10171</v>
      </c>
      <c r="C10002" s="217" t="s">
        <v>5935</v>
      </c>
      <c r="D10002" s="217" t="s">
        <v>23</v>
      </c>
      <c r="E10002" s="217" t="s">
        <v>87</v>
      </c>
      <c r="F10002" s="217" t="s">
        <v>9</v>
      </c>
      <c r="G10002" s="217" t="s">
        <v>5</v>
      </c>
      <c r="H10002" s="217" t="s">
        <v>170</v>
      </c>
      <c r="I10002" s="217">
        <v>2</v>
      </c>
      <c r="J10002" s="217">
        <v>2</v>
      </c>
      <c r="K10002" s="217">
        <v>0</v>
      </c>
      <c r="L10002" s="217">
        <v>13</v>
      </c>
      <c r="M10002" s="217">
        <v>507.90818172846002</v>
      </c>
      <c r="N10002" s="217">
        <v>3.93771959568324</v>
      </c>
      <c r="O10002" s="217">
        <v>3.93771959568324</v>
      </c>
      <c r="P10002" s="217">
        <v>0</v>
      </c>
      <c r="Q10002" s="217">
        <v>3.93771959568324</v>
      </c>
      <c r="R10002" s="217">
        <v>3.93771959568324</v>
      </c>
      <c r="S10002" s="217">
        <v>0</v>
      </c>
      <c r="T10002" s="217">
        <v>3.93771959568324</v>
      </c>
      <c r="U10002" s="217">
        <v>3.93771959568324</v>
      </c>
      <c r="V10002" s="217">
        <v>0</v>
      </c>
      <c r="W10002" s="217">
        <v>3.93771959568324</v>
      </c>
      <c r="X10002" s="217">
        <v>3.93771959568324</v>
      </c>
      <c r="Y10002" s="217">
        <v>0</v>
      </c>
    </row>
    <row r="10003" spans="2:25">
      <c r="B10003" s="217" t="s">
        <v>10172</v>
      </c>
      <c r="C10003" s="217" t="s">
        <v>5935</v>
      </c>
      <c r="D10003" s="217" t="s">
        <v>23</v>
      </c>
      <c r="E10003" s="217" t="s">
        <v>87</v>
      </c>
      <c r="F10003" s="217" t="s">
        <v>9</v>
      </c>
      <c r="G10003" s="217" t="s">
        <v>5</v>
      </c>
      <c r="H10003" s="217" t="s">
        <v>172</v>
      </c>
      <c r="I10003" s="217">
        <v>1</v>
      </c>
      <c r="J10003" s="217">
        <v>1</v>
      </c>
      <c r="K10003" s="217">
        <v>0</v>
      </c>
      <c r="L10003" s="217">
        <v>15</v>
      </c>
      <c r="M10003" s="217">
        <v>607.652235417969</v>
      </c>
      <c r="N10003" s="217">
        <v>1.64567813909572</v>
      </c>
      <c r="O10003" s="217">
        <v>1.64567813909572</v>
      </c>
      <c r="P10003" s="217">
        <v>0</v>
      </c>
      <c r="Q10003" s="217">
        <v>1.64567813909572</v>
      </c>
      <c r="R10003" s="217">
        <v>1.64567813909572</v>
      </c>
      <c r="S10003" s="217">
        <v>0</v>
      </c>
      <c r="T10003" s="217">
        <v>1.64567813909572</v>
      </c>
      <c r="U10003" s="217">
        <v>1.64567813909572</v>
      </c>
      <c r="V10003" s="217">
        <v>0</v>
      </c>
      <c r="W10003" s="217">
        <v>1.64567813909572</v>
      </c>
      <c r="X10003" s="217">
        <v>1.64567813909572</v>
      </c>
      <c r="Y10003" s="217">
        <v>0</v>
      </c>
    </row>
    <row r="10004" spans="2:25">
      <c r="B10004" s="217" t="s">
        <v>10173</v>
      </c>
      <c r="C10004" s="217" t="s">
        <v>5935</v>
      </c>
      <c r="D10004" s="217" t="s">
        <v>23</v>
      </c>
      <c r="E10004" s="217" t="s">
        <v>87</v>
      </c>
      <c r="F10004" s="217" t="s">
        <v>9</v>
      </c>
      <c r="G10004" s="217" t="s">
        <v>5</v>
      </c>
      <c r="H10004" s="217" t="s">
        <v>174</v>
      </c>
      <c r="I10004" s="217">
        <v>1</v>
      </c>
      <c r="J10004" s="217">
        <v>1</v>
      </c>
      <c r="K10004" s="217">
        <v>0</v>
      </c>
      <c r="L10004" s="217">
        <v>35</v>
      </c>
      <c r="M10004" s="217">
        <v>964.29598315623298</v>
      </c>
      <c r="N10004" s="217">
        <v>1.0370259935408099</v>
      </c>
      <c r="O10004" s="217">
        <v>1.0370259935408099</v>
      </c>
      <c r="P10004" s="217">
        <v>0</v>
      </c>
      <c r="Q10004" s="217">
        <v>1.0370259935408099</v>
      </c>
      <c r="R10004" s="217">
        <v>1.0370259935408099</v>
      </c>
      <c r="S10004" s="217">
        <v>0</v>
      </c>
      <c r="T10004" s="217">
        <v>1.0370259935408099</v>
      </c>
      <c r="U10004" s="217">
        <v>1.0370259935408099</v>
      </c>
      <c r="V10004" s="217">
        <v>0</v>
      </c>
      <c r="W10004" s="217">
        <v>1.0370259935408099</v>
      </c>
      <c r="X10004" s="217">
        <v>1.0370259935408099</v>
      </c>
      <c r="Y10004" s="217">
        <v>0</v>
      </c>
    </row>
    <row r="10005" spans="2:25">
      <c r="B10005" s="217" t="s">
        <v>10174</v>
      </c>
      <c r="C10005" s="217" t="s">
        <v>5935</v>
      </c>
      <c r="D10005" s="217" t="s">
        <v>23</v>
      </c>
      <c r="E10005" s="217" t="s">
        <v>87</v>
      </c>
      <c r="F10005" s="217" t="s">
        <v>9</v>
      </c>
      <c r="G10005" s="217" t="s">
        <v>5</v>
      </c>
      <c r="H10005" s="217" t="s">
        <v>176</v>
      </c>
      <c r="I10005" s="217">
        <v>4</v>
      </c>
      <c r="J10005" s="217">
        <v>3</v>
      </c>
      <c r="K10005" s="217">
        <v>1</v>
      </c>
      <c r="L10005" s="217">
        <v>29</v>
      </c>
      <c r="M10005" s="217">
        <v>1150.3863868144899</v>
      </c>
      <c r="N10005" s="217">
        <v>3.4770926063166598</v>
      </c>
      <c r="O10005" s="217">
        <v>2.6078194547375002</v>
      </c>
      <c r="P10005" s="217">
        <v>0.86927315157916596</v>
      </c>
      <c r="Q10005" s="217">
        <v>3.4770926063166598</v>
      </c>
      <c r="R10005" s="217">
        <v>2.6078194547375002</v>
      </c>
      <c r="S10005" s="217">
        <v>0.86927315157916596</v>
      </c>
      <c r="T10005" s="217">
        <v>3.4770926063166598</v>
      </c>
      <c r="U10005" s="217">
        <v>2.6078194547375002</v>
      </c>
      <c r="V10005" s="217">
        <v>0.86927315157916596</v>
      </c>
      <c r="W10005" s="217">
        <v>3.4770926063166598</v>
      </c>
      <c r="X10005" s="217">
        <v>2.6078194547375002</v>
      </c>
      <c r="Y10005" s="217">
        <v>0.86927315157916596</v>
      </c>
    </row>
    <row r="10006" spans="2:25">
      <c r="B10006" s="217" t="s">
        <v>10175</v>
      </c>
      <c r="C10006" s="217" t="s">
        <v>5935</v>
      </c>
      <c r="D10006" s="217" t="s">
        <v>23</v>
      </c>
      <c r="E10006" s="217" t="s">
        <v>87</v>
      </c>
      <c r="F10006" s="217" t="s">
        <v>9</v>
      </c>
      <c r="G10006" s="217" t="s">
        <v>5</v>
      </c>
      <c r="H10006" s="217" t="s">
        <v>178</v>
      </c>
      <c r="I10006" s="217">
        <v>3</v>
      </c>
      <c r="J10006" s="217">
        <v>2</v>
      </c>
      <c r="K10006" s="217">
        <v>1</v>
      </c>
      <c r="L10006" s="217">
        <v>50</v>
      </c>
      <c r="M10006" s="217">
        <v>1119.7572128828499</v>
      </c>
      <c r="N10006" s="217">
        <v>2.6791521996776502</v>
      </c>
      <c r="O10006" s="217">
        <v>1.78610146645177</v>
      </c>
      <c r="P10006" s="217">
        <v>0.89305073322588302</v>
      </c>
      <c r="Q10006" s="217">
        <v>2.6791521996776502</v>
      </c>
      <c r="R10006" s="217">
        <v>1.78610146645177</v>
      </c>
      <c r="S10006" s="217">
        <v>0.89305073322588302</v>
      </c>
      <c r="T10006" s="217">
        <v>2.6791521996776502</v>
      </c>
      <c r="U10006" s="217">
        <v>1.78610146645177</v>
      </c>
      <c r="V10006" s="217">
        <v>0.89305073322588302</v>
      </c>
      <c r="W10006" s="217">
        <v>2.6791521996776502</v>
      </c>
      <c r="X10006" s="217">
        <v>1.78610146645177</v>
      </c>
      <c r="Y10006" s="217">
        <v>0.89305073322588302</v>
      </c>
    </row>
    <row r="10007" spans="2:25">
      <c r="B10007" s="217" t="s">
        <v>10176</v>
      </c>
      <c r="C10007" s="217" t="s">
        <v>5935</v>
      </c>
      <c r="D10007" s="217" t="s">
        <v>23</v>
      </c>
      <c r="E10007" s="217" t="s">
        <v>87</v>
      </c>
      <c r="F10007" s="217" t="s">
        <v>9</v>
      </c>
      <c r="G10007" s="217" t="s">
        <v>5</v>
      </c>
      <c r="H10007" s="217" t="s">
        <v>5</v>
      </c>
      <c r="I10007" s="217">
        <v>11</v>
      </c>
      <c r="J10007" s="217">
        <v>9</v>
      </c>
      <c r="K10007" s="217">
        <v>2</v>
      </c>
      <c r="L10007" s="217">
        <v>142</v>
      </c>
      <c r="M10007" s="217">
        <v>4350</v>
      </c>
      <c r="N10007" s="217">
        <v>2.5287356321839098</v>
      </c>
      <c r="O10007" s="217">
        <v>2.0689655172413799</v>
      </c>
      <c r="P10007" s="217">
        <v>0.45977011494252901</v>
      </c>
      <c r="Q10007" s="217">
        <v>2.5287356321839098</v>
      </c>
      <c r="R10007" s="217">
        <v>2.0689655172413799</v>
      </c>
      <c r="S10007" s="217">
        <v>0.45977011494252901</v>
      </c>
      <c r="T10007" s="217">
        <v>2.5287356321839098</v>
      </c>
      <c r="U10007" s="217">
        <v>2.0689655172413799</v>
      </c>
      <c r="V10007" s="217">
        <v>0.45977011494252901</v>
      </c>
      <c r="W10007" s="217">
        <v>2.5287356321839098</v>
      </c>
      <c r="X10007" s="217">
        <v>2.0689655172413799</v>
      </c>
      <c r="Y10007" s="217">
        <v>0.45977011494252901</v>
      </c>
    </row>
    <row r="10008" spans="2:25">
      <c r="B10008" s="217" t="s">
        <v>10177</v>
      </c>
      <c r="C10008" s="217" t="s">
        <v>5935</v>
      </c>
      <c r="D10008" s="217" t="s">
        <v>23</v>
      </c>
      <c r="E10008" s="217" t="s">
        <v>87</v>
      </c>
      <c r="F10008" s="217" t="s">
        <v>5</v>
      </c>
      <c r="G10008" s="217" t="s">
        <v>5</v>
      </c>
      <c r="H10008" s="217" t="s">
        <v>170</v>
      </c>
      <c r="I10008" s="217">
        <v>12</v>
      </c>
      <c r="J10008" s="217">
        <v>12</v>
      </c>
      <c r="K10008" s="217">
        <v>0</v>
      </c>
      <c r="L10008" s="217">
        <v>27</v>
      </c>
      <c r="M10008" s="217">
        <v>945.19882117376096</v>
      </c>
      <c r="N10008" s="217">
        <v>12.6957416060869</v>
      </c>
      <c r="O10008" s="217">
        <v>12.6957416060869</v>
      </c>
      <c r="P10008" s="217">
        <v>0</v>
      </c>
      <c r="Q10008" s="217">
        <v>12.6957416060869</v>
      </c>
      <c r="R10008" s="217">
        <v>12.6957416060869</v>
      </c>
      <c r="S10008" s="217">
        <v>0</v>
      </c>
      <c r="T10008" s="217">
        <v>12.6957416060869</v>
      </c>
      <c r="U10008" s="217">
        <v>12.6957416060869</v>
      </c>
      <c r="V10008" s="217">
        <v>0</v>
      </c>
      <c r="W10008" s="217">
        <v>12.6957416060869</v>
      </c>
      <c r="X10008" s="217">
        <v>12.6957416060869</v>
      </c>
      <c r="Y10008" s="217">
        <v>0</v>
      </c>
    </row>
    <row r="10009" spans="2:25">
      <c r="B10009" s="217" t="s">
        <v>10178</v>
      </c>
      <c r="C10009" s="217" t="s">
        <v>5935</v>
      </c>
      <c r="D10009" s="217" t="s">
        <v>23</v>
      </c>
      <c r="E10009" s="217" t="s">
        <v>87</v>
      </c>
      <c r="F10009" s="217" t="s">
        <v>5</v>
      </c>
      <c r="G10009" s="217" t="s">
        <v>5</v>
      </c>
      <c r="H10009" s="217" t="s">
        <v>172</v>
      </c>
      <c r="I10009" s="217">
        <v>6</v>
      </c>
      <c r="J10009" s="217">
        <v>6</v>
      </c>
      <c r="K10009" s="217">
        <v>0</v>
      </c>
      <c r="L10009" s="217">
        <v>32</v>
      </c>
      <c r="M10009" s="217">
        <v>1153.42457748268</v>
      </c>
      <c r="N10009" s="217">
        <v>5.2019005985591402</v>
      </c>
      <c r="O10009" s="217">
        <v>5.2019005985591402</v>
      </c>
      <c r="P10009" s="217">
        <v>0</v>
      </c>
      <c r="Q10009" s="217">
        <v>5.2019005985591402</v>
      </c>
      <c r="R10009" s="217">
        <v>5.2019005985591402</v>
      </c>
      <c r="S10009" s="217">
        <v>0</v>
      </c>
      <c r="T10009" s="217">
        <v>5.2019005985591402</v>
      </c>
      <c r="U10009" s="217">
        <v>5.2019005985591402</v>
      </c>
      <c r="V10009" s="217">
        <v>0</v>
      </c>
      <c r="W10009" s="217">
        <v>5.2019005985591402</v>
      </c>
      <c r="X10009" s="217">
        <v>5.2019005985591402</v>
      </c>
      <c r="Y10009" s="217">
        <v>0</v>
      </c>
    </row>
    <row r="10010" spans="2:25">
      <c r="B10010" s="217" t="s">
        <v>10179</v>
      </c>
      <c r="C10010" s="217" t="s">
        <v>5935</v>
      </c>
      <c r="D10010" s="217" t="s">
        <v>23</v>
      </c>
      <c r="E10010" s="217" t="s">
        <v>87</v>
      </c>
      <c r="F10010" s="217" t="s">
        <v>5</v>
      </c>
      <c r="G10010" s="217" t="s">
        <v>5</v>
      </c>
      <c r="H10010" s="217" t="s">
        <v>174</v>
      </c>
      <c r="I10010" s="217">
        <v>12</v>
      </c>
      <c r="J10010" s="217">
        <v>11</v>
      </c>
      <c r="K10010" s="217">
        <v>1</v>
      </c>
      <c r="L10010" s="217">
        <v>53</v>
      </c>
      <c r="M10010" s="217">
        <v>1779.6553822317301</v>
      </c>
      <c r="N10010" s="217">
        <v>6.7428784919874198</v>
      </c>
      <c r="O10010" s="217">
        <v>6.1809719509884697</v>
      </c>
      <c r="P10010" s="217">
        <v>0.56190654099895099</v>
      </c>
      <c r="Q10010" s="217">
        <v>6.7428784919874198</v>
      </c>
      <c r="R10010" s="217">
        <v>6.1809719509884697</v>
      </c>
      <c r="S10010" s="217">
        <v>0.56190654099895099</v>
      </c>
      <c r="T10010" s="217">
        <v>6.7428784919874198</v>
      </c>
      <c r="U10010" s="217">
        <v>6.1809719509884697</v>
      </c>
      <c r="V10010" s="217">
        <v>0.56190654099895099</v>
      </c>
      <c r="W10010" s="217">
        <v>6.7428784919874198</v>
      </c>
      <c r="X10010" s="217">
        <v>6.1809719509884697</v>
      </c>
      <c r="Y10010" s="217">
        <v>0.56190654099895099</v>
      </c>
    </row>
    <row r="10011" spans="2:25">
      <c r="B10011" s="217" t="s">
        <v>10180</v>
      </c>
      <c r="C10011" s="217" t="s">
        <v>5935</v>
      </c>
      <c r="D10011" s="217" t="s">
        <v>23</v>
      </c>
      <c r="E10011" s="217" t="s">
        <v>87</v>
      </c>
      <c r="F10011" s="217" t="s">
        <v>5</v>
      </c>
      <c r="G10011" s="217" t="s">
        <v>5</v>
      </c>
      <c r="H10011" s="217" t="s">
        <v>176</v>
      </c>
      <c r="I10011" s="217">
        <v>39</v>
      </c>
      <c r="J10011" s="217">
        <v>34</v>
      </c>
      <c r="K10011" s="217">
        <v>5</v>
      </c>
      <c r="L10011" s="217">
        <v>67</v>
      </c>
      <c r="M10011" s="217">
        <v>2115.2457858899902</v>
      </c>
      <c r="N10011" s="217">
        <v>18.4375736664526</v>
      </c>
      <c r="O10011" s="217">
        <v>16.0737821707535</v>
      </c>
      <c r="P10011" s="217">
        <v>2.3637914956990498</v>
      </c>
      <c r="Q10011" s="217">
        <v>18.4375736664526</v>
      </c>
      <c r="R10011" s="217">
        <v>16.0737821707535</v>
      </c>
      <c r="S10011" s="217">
        <v>2.3637914956990498</v>
      </c>
      <c r="T10011" s="217">
        <v>18.4375736664526</v>
      </c>
      <c r="U10011" s="217">
        <v>16.0737821707535</v>
      </c>
      <c r="V10011" s="217">
        <v>2.3637914956990498</v>
      </c>
      <c r="W10011" s="217">
        <v>18.4375736664526</v>
      </c>
      <c r="X10011" s="217">
        <v>16.0737821707535</v>
      </c>
      <c r="Y10011" s="217">
        <v>2.3637914956990498</v>
      </c>
    </row>
    <row r="10012" spans="2:25">
      <c r="B10012" s="217" t="s">
        <v>10181</v>
      </c>
      <c r="C10012" s="217" t="s">
        <v>5935</v>
      </c>
      <c r="D10012" s="217" t="s">
        <v>23</v>
      </c>
      <c r="E10012" s="217" t="s">
        <v>87</v>
      </c>
      <c r="F10012" s="217" t="s">
        <v>5</v>
      </c>
      <c r="G10012" s="217" t="s">
        <v>5</v>
      </c>
      <c r="H10012" s="217" t="s">
        <v>178</v>
      </c>
      <c r="I10012" s="217">
        <v>27</v>
      </c>
      <c r="J10012" s="217">
        <v>23</v>
      </c>
      <c r="K10012" s="217">
        <v>4</v>
      </c>
      <c r="L10012" s="217">
        <v>75</v>
      </c>
      <c r="M10012" s="217">
        <v>2016.4754332218299</v>
      </c>
      <c r="N10012" s="217">
        <v>13.3896994504221</v>
      </c>
      <c r="O10012" s="217">
        <v>11.4060402725818</v>
      </c>
      <c r="P10012" s="217">
        <v>1.9836591778403101</v>
      </c>
      <c r="Q10012" s="217">
        <v>13.3896994504221</v>
      </c>
      <c r="R10012" s="217">
        <v>11.4060402725818</v>
      </c>
      <c r="S10012" s="217">
        <v>1.9836591778403101</v>
      </c>
      <c r="T10012" s="217">
        <v>13.3896994504221</v>
      </c>
      <c r="U10012" s="217">
        <v>11.4060402725818</v>
      </c>
      <c r="V10012" s="217">
        <v>1.9836591778403101</v>
      </c>
      <c r="W10012" s="217">
        <v>13.3896994504221</v>
      </c>
      <c r="X10012" s="217">
        <v>11.4060402725818</v>
      </c>
      <c r="Y10012" s="217">
        <v>1.9836591778403101</v>
      </c>
    </row>
    <row r="10013" spans="2:25">
      <c r="B10013" s="217" t="s">
        <v>10182</v>
      </c>
      <c r="C10013" s="217" t="s">
        <v>5935</v>
      </c>
      <c r="D10013" s="217" t="s">
        <v>23</v>
      </c>
      <c r="E10013" s="217" t="s">
        <v>87</v>
      </c>
      <c r="F10013" s="217" t="s">
        <v>5</v>
      </c>
      <c r="G10013" s="217" t="s">
        <v>5</v>
      </c>
      <c r="H10013" s="217" t="s">
        <v>5</v>
      </c>
      <c r="I10013" s="217">
        <v>96</v>
      </c>
      <c r="J10013" s="217">
        <v>86</v>
      </c>
      <c r="K10013" s="217">
        <v>10</v>
      </c>
      <c r="L10013" s="217">
        <v>254</v>
      </c>
      <c r="M10013" s="217">
        <v>8010</v>
      </c>
      <c r="N10013" s="217">
        <v>11.9850187265918</v>
      </c>
      <c r="O10013" s="217">
        <v>10.7365792759051</v>
      </c>
      <c r="P10013" s="217">
        <v>1.2484394506866401</v>
      </c>
      <c r="Q10013" s="217">
        <v>11.9850187265918</v>
      </c>
      <c r="R10013" s="217">
        <v>10.7365792759051</v>
      </c>
      <c r="S10013" s="217">
        <v>1.2484394506866401</v>
      </c>
      <c r="T10013" s="217">
        <v>11.9850187265918</v>
      </c>
      <c r="U10013" s="217">
        <v>10.7365792759051</v>
      </c>
      <c r="V10013" s="217">
        <v>1.2484394506866401</v>
      </c>
      <c r="W10013" s="217">
        <v>11.9850187265918</v>
      </c>
      <c r="X10013" s="217">
        <v>10.7365792759051</v>
      </c>
      <c r="Y10013" s="217">
        <v>1.2484394506866401</v>
      </c>
    </row>
    <row r="10014" spans="2:25">
      <c r="B10014" s="217" t="s">
        <v>10183</v>
      </c>
      <c r="C10014" s="217" t="s">
        <v>5935</v>
      </c>
      <c r="D10014" s="217" t="s">
        <v>23</v>
      </c>
      <c r="E10014" s="217" t="s">
        <v>88</v>
      </c>
      <c r="F10014" s="217" t="s">
        <v>12</v>
      </c>
      <c r="G10014" s="217" t="s">
        <v>10</v>
      </c>
      <c r="H10014" s="217" t="s">
        <v>170</v>
      </c>
      <c r="I10014" s="217">
        <v>0</v>
      </c>
      <c r="J10014" s="217">
        <v>0</v>
      </c>
      <c r="K10014" s="217">
        <v>0</v>
      </c>
      <c r="L10014" s="217">
        <v>1</v>
      </c>
      <c r="M10014" s="217">
        <v>49.638554216867497</v>
      </c>
      <c r="N10014" s="217">
        <v>0</v>
      </c>
      <c r="O10014" s="217">
        <v>0</v>
      </c>
      <c r="P10014" s="217">
        <v>0</v>
      </c>
      <c r="Q10014" s="217">
        <v>0</v>
      </c>
      <c r="R10014" s="217">
        <v>0</v>
      </c>
      <c r="S10014" s="217">
        <v>0</v>
      </c>
      <c r="T10014" s="217">
        <v>0</v>
      </c>
      <c r="U10014" s="217">
        <v>0</v>
      </c>
      <c r="V10014" s="217">
        <v>0</v>
      </c>
      <c r="W10014" s="217">
        <v>0</v>
      </c>
      <c r="X10014" s="217">
        <v>0</v>
      </c>
      <c r="Y10014" s="217">
        <v>0</v>
      </c>
    </row>
    <row r="10015" spans="2:25">
      <c r="B10015" s="217" t="s">
        <v>10184</v>
      </c>
      <c r="C10015" s="217" t="s">
        <v>5935</v>
      </c>
      <c r="D10015" s="217" t="s">
        <v>23</v>
      </c>
      <c r="E10015" s="217" t="s">
        <v>88</v>
      </c>
      <c r="F10015" s="217" t="s">
        <v>12</v>
      </c>
      <c r="G10015" s="217" t="s">
        <v>10</v>
      </c>
      <c r="H10015" s="217" t="s">
        <v>172</v>
      </c>
      <c r="I10015" s="217">
        <v>1</v>
      </c>
      <c r="J10015" s="217">
        <v>1</v>
      </c>
      <c r="K10015" s="217">
        <v>0</v>
      </c>
      <c r="L10015" s="217">
        <v>1</v>
      </c>
      <c r="M10015" s="217">
        <v>74.4578313253012</v>
      </c>
      <c r="N10015" s="217">
        <v>13.430420711974101</v>
      </c>
      <c r="O10015" s="217">
        <v>13.430420711974101</v>
      </c>
      <c r="P10015" s="217">
        <v>0</v>
      </c>
      <c r="Q10015" s="217">
        <v>13.430420711974101</v>
      </c>
      <c r="R10015" s="217">
        <v>13.430420711974101</v>
      </c>
      <c r="S10015" s="217">
        <v>0</v>
      </c>
      <c r="T10015" s="217">
        <v>13.430420711974101</v>
      </c>
      <c r="U10015" s="217">
        <v>13.430420711974101</v>
      </c>
      <c r="V10015" s="217">
        <v>0</v>
      </c>
      <c r="W10015" s="217">
        <v>13.430420711974101</v>
      </c>
      <c r="X10015" s="217">
        <v>13.430420711974101</v>
      </c>
      <c r="Y10015" s="217">
        <v>0</v>
      </c>
    </row>
    <row r="10016" spans="2:25">
      <c r="B10016" s="217" t="s">
        <v>10185</v>
      </c>
      <c r="C10016" s="217" t="s">
        <v>5935</v>
      </c>
      <c r="D10016" s="217" t="s">
        <v>23</v>
      </c>
      <c r="E10016" s="217" t="s">
        <v>88</v>
      </c>
      <c r="F10016" s="217" t="s">
        <v>12</v>
      </c>
      <c r="G10016" s="217" t="s">
        <v>10</v>
      </c>
      <c r="H10016" s="217" t="s">
        <v>174</v>
      </c>
      <c r="I10016" s="217">
        <v>0</v>
      </c>
      <c r="J10016" s="217">
        <v>0</v>
      </c>
      <c r="K10016" s="217">
        <v>0</v>
      </c>
      <c r="L10016" s="217">
        <v>13</v>
      </c>
      <c r="M10016" s="217">
        <v>173.734939759036</v>
      </c>
      <c r="N10016" s="217">
        <v>0</v>
      </c>
      <c r="O10016" s="217">
        <v>0</v>
      </c>
      <c r="P10016" s="217">
        <v>0</v>
      </c>
      <c r="Q10016" s="217">
        <v>0</v>
      </c>
      <c r="R10016" s="217">
        <v>0</v>
      </c>
      <c r="S10016" s="217">
        <v>0</v>
      </c>
      <c r="T10016" s="217">
        <v>0</v>
      </c>
      <c r="U10016" s="217">
        <v>0</v>
      </c>
      <c r="V10016" s="217">
        <v>0</v>
      </c>
      <c r="W10016" s="217">
        <v>0</v>
      </c>
      <c r="X10016" s="217">
        <v>0</v>
      </c>
      <c r="Y10016" s="217">
        <v>0</v>
      </c>
    </row>
    <row r="10017" spans="2:25">
      <c r="B10017" s="217" t="s">
        <v>10186</v>
      </c>
      <c r="C10017" s="217" t="s">
        <v>5935</v>
      </c>
      <c r="D10017" s="217" t="s">
        <v>23</v>
      </c>
      <c r="E10017" s="217" t="s">
        <v>88</v>
      </c>
      <c r="F10017" s="217" t="s">
        <v>12</v>
      </c>
      <c r="G10017" s="217" t="s">
        <v>10</v>
      </c>
      <c r="H10017" s="217" t="s">
        <v>176</v>
      </c>
      <c r="I10017" s="217">
        <v>17</v>
      </c>
      <c r="J10017" s="217">
        <v>16</v>
      </c>
      <c r="K10017" s="217">
        <v>1</v>
      </c>
      <c r="L10017" s="217">
        <v>6</v>
      </c>
      <c r="M10017" s="217">
        <v>297.83132530120503</v>
      </c>
      <c r="N10017" s="217">
        <v>57.079288025890001</v>
      </c>
      <c r="O10017" s="217">
        <v>53.721682847896403</v>
      </c>
      <c r="P10017" s="217">
        <v>3.3576051779935301</v>
      </c>
      <c r="Q10017" s="217">
        <v>57.079288025890001</v>
      </c>
      <c r="R10017" s="217">
        <v>53.721682847896403</v>
      </c>
      <c r="S10017" s="217">
        <v>3.3576051779935301</v>
      </c>
      <c r="T10017" s="217">
        <v>57.079288025890001</v>
      </c>
      <c r="U10017" s="217">
        <v>53.721682847896403</v>
      </c>
      <c r="V10017" s="217">
        <v>3.3576051779935301</v>
      </c>
      <c r="W10017" s="217">
        <v>57.079288025890001</v>
      </c>
      <c r="X10017" s="217">
        <v>53.721682847896403</v>
      </c>
      <c r="Y10017" s="217">
        <v>3.3576051779935301</v>
      </c>
    </row>
    <row r="10018" spans="2:25">
      <c r="B10018" s="217" t="s">
        <v>10187</v>
      </c>
      <c r="C10018" s="217" t="s">
        <v>5935</v>
      </c>
      <c r="D10018" s="217" t="s">
        <v>23</v>
      </c>
      <c r="E10018" s="217" t="s">
        <v>88</v>
      </c>
      <c r="F10018" s="217" t="s">
        <v>12</v>
      </c>
      <c r="G10018" s="217" t="s">
        <v>10</v>
      </c>
      <c r="H10018" s="217" t="s">
        <v>178</v>
      </c>
      <c r="I10018" s="217">
        <v>0</v>
      </c>
      <c r="J10018" s="217">
        <v>0</v>
      </c>
      <c r="K10018" s="217">
        <v>0</v>
      </c>
      <c r="L10018" s="217">
        <v>11</v>
      </c>
      <c r="M10018" s="217">
        <v>434.33734939759</v>
      </c>
      <c r="N10018" s="217">
        <v>0</v>
      </c>
      <c r="O10018" s="217">
        <v>0</v>
      </c>
      <c r="P10018" s="217">
        <v>0</v>
      </c>
      <c r="Q10018" s="217">
        <v>0</v>
      </c>
      <c r="R10018" s="217">
        <v>0</v>
      </c>
      <c r="S10018" s="217">
        <v>0</v>
      </c>
      <c r="T10018" s="217">
        <v>0</v>
      </c>
      <c r="U10018" s="217">
        <v>0</v>
      </c>
      <c r="V10018" s="217">
        <v>0</v>
      </c>
      <c r="W10018" s="217">
        <v>0</v>
      </c>
      <c r="X10018" s="217">
        <v>0</v>
      </c>
      <c r="Y10018" s="217">
        <v>0</v>
      </c>
    </row>
    <row r="10019" spans="2:25">
      <c r="B10019" s="217" t="s">
        <v>10188</v>
      </c>
      <c r="C10019" s="217" t="s">
        <v>5935</v>
      </c>
      <c r="D10019" s="217" t="s">
        <v>23</v>
      </c>
      <c r="E10019" s="217" t="s">
        <v>88</v>
      </c>
      <c r="F10019" s="217" t="s">
        <v>12</v>
      </c>
      <c r="G10019" s="217" t="s">
        <v>10</v>
      </c>
      <c r="H10019" s="217" t="s">
        <v>5</v>
      </c>
      <c r="I10019" s="217">
        <v>18</v>
      </c>
      <c r="J10019" s="217">
        <v>17</v>
      </c>
      <c r="K10019" s="217">
        <v>1</v>
      </c>
      <c r="L10019" s="217">
        <v>32</v>
      </c>
      <c r="M10019" s="217">
        <v>1030</v>
      </c>
      <c r="N10019" s="217">
        <v>17.475728155339802</v>
      </c>
      <c r="O10019" s="217">
        <v>16.504854368932001</v>
      </c>
      <c r="P10019" s="217">
        <v>0.970873786407767</v>
      </c>
      <c r="Q10019" s="217">
        <v>17.475728155339802</v>
      </c>
      <c r="R10019" s="217">
        <v>16.504854368932001</v>
      </c>
      <c r="S10019" s="217">
        <v>0.970873786407767</v>
      </c>
      <c r="T10019" s="217">
        <v>17.475728155339802</v>
      </c>
      <c r="U10019" s="217">
        <v>16.504854368932001</v>
      </c>
      <c r="V10019" s="217">
        <v>0.970873786407767</v>
      </c>
      <c r="W10019" s="217">
        <v>17.475728155339802</v>
      </c>
      <c r="X10019" s="217">
        <v>16.504854368932001</v>
      </c>
      <c r="Y10019" s="217">
        <v>0.970873786407767</v>
      </c>
    </row>
    <row r="10020" spans="2:25">
      <c r="B10020" s="217" t="s">
        <v>10189</v>
      </c>
      <c r="C10020" s="217" t="s">
        <v>5935</v>
      </c>
      <c r="D10020" s="217" t="s">
        <v>23</v>
      </c>
      <c r="E10020" s="217" t="s">
        <v>88</v>
      </c>
      <c r="F10020" s="217" t="s">
        <v>9</v>
      </c>
      <c r="G10020" s="217" t="s">
        <v>10</v>
      </c>
      <c r="H10020" s="217" t="s">
        <v>170</v>
      </c>
      <c r="I10020" s="217">
        <v>0</v>
      </c>
      <c r="J10020" s="217">
        <v>0</v>
      </c>
      <c r="K10020" s="217">
        <v>0</v>
      </c>
      <c r="L10020" s="217">
        <v>0</v>
      </c>
      <c r="M10020" s="217">
        <v>71.868131868131897</v>
      </c>
      <c r="N10020" s="217">
        <v>0</v>
      </c>
      <c r="O10020" s="217">
        <v>0</v>
      </c>
      <c r="P10020" s="217">
        <v>0</v>
      </c>
      <c r="Q10020" s="217">
        <v>0</v>
      </c>
      <c r="R10020" s="217">
        <v>0</v>
      </c>
      <c r="S10020" s="217">
        <v>0</v>
      </c>
      <c r="T10020" s="217">
        <v>0</v>
      </c>
      <c r="U10020" s="217">
        <v>0</v>
      </c>
      <c r="V10020" s="217">
        <v>0</v>
      </c>
      <c r="W10020" s="217">
        <v>0</v>
      </c>
      <c r="X10020" s="217">
        <v>0</v>
      </c>
      <c r="Y10020" s="217">
        <v>0</v>
      </c>
    </row>
    <row r="10021" spans="2:25">
      <c r="B10021" s="217" t="s">
        <v>10190</v>
      </c>
      <c r="C10021" s="217" t="s">
        <v>5935</v>
      </c>
      <c r="D10021" s="217" t="s">
        <v>23</v>
      </c>
      <c r="E10021" s="217" t="s">
        <v>88</v>
      </c>
      <c r="F10021" s="217" t="s">
        <v>9</v>
      </c>
      <c r="G10021" s="217" t="s">
        <v>10</v>
      </c>
      <c r="H10021" s="217" t="s">
        <v>172</v>
      </c>
      <c r="I10021" s="217">
        <v>1</v>
      </c>
      <c r="J10021" s="217">
        <v>1</v>
      </c>
      <c r="K10021" s="217">
        <v>0</v>
      </c>
      <c r="L10021" s="217">
        <v>5</v>
      </c>
      <c r="M10021" s="217">
        <v>95.824175824175796</v>
      </c>
      <c r="N10021" s="217">
        <v>10.435779816513801</v>
      </c>
      <c r="O10021" s="217">
        <v>10.435779816513801</v>
      </c>
      <c r="P10021" s="217">
        <v>0</v>
      </c>
      <c r="Q10021" s="217">
        <v>10.435779816513801</v>
      </c>
      <c r="R10021" s="217">
        <v>10.435779816513801</v>
      </c>
      <c r="S10021" s="217">
        <v>0</v>
      </c>
      <c r="T10021" s="217">
        <v>10.435779816513801</v>
      </c>
      <c r="U10021" s="217">
        <v>10.435779816513801</v>
      </c>
      <c r="V10021" s="217">
        <v>0</v>
      </c>
      <c r="W10021" s="217">
        <v>10.435779816513801</v>
      </c>
      <c r="X10021" s="217">
        <v>10.435779816513801</v>
      </c>
      <c r="Y10021" s="217">
        <v>0</v>
      </c>
    </row>
    <row r="10022" spans="2:25">
      <c r="B10022" s="217" t="s">
        <v>10191</v>
      </c>
      <c r="C10022" s="217" t="s">
        <v>5935</v>
      </c>
      <c r="D10022" s="217" t="s">
        <v>23</v>
      </c>
      <c r="E10022" s="217" t="s">
        <v>88</v>
      </c>
      <c r="F10022" s="217" t="s">
        <v>9</v>
      </c>
      <c r="G10022" s="217" t="s">
        <v>10</v>
      </c>
      <c r="H10022" s="217" t="s">
        <v>174</v>
      </c>
      <c r="I10022" s="217">
        <v>1</v>
      </c>
      <c r="J10022" s="217">
        <v>1</v>
      </c>
      <c r="K10022" s="217">
        <v>0</v>
      </c>
      <c r="L10022" s="217">
        <v>8</v>
      </c>
      <c r="M10022" s="217">
        <v>179.67032967033001</v>
      </c>
      <c r="N10022" s="217">
        <v>5.5657492354740103</v>
      </c>
      <c r="O10022" s="217">
        <v>5.5657492354740103</v>
      </c>
      <c r="P10022" s="217">
        <v>0</v>
      </c>
      <c r="Q10022" s="217">
        <v>5.5657492354740103</v>
      </c>
      <c r="R10022" s="217">
        <v>5.5657492354740103</v>
      </c>
      <c r="S10022" s="217">
        <v>0</v>
      </c>
      <c r="T10022" s="217">
        <v>5.5657492354740103</v>
      </c>
      <c r="U10022" s="217">
        <v>5.5657492354740103</v>
      </c>
      <c r="V10022" s="217">
        <v>0</v>
      </c>
      <c r="W10022" s="217">
        <v>5.5657492354740103</v>
      </c>
      <c r="X10022" s="217">
        <v>5.5657492354740103</v>
      </c>
      <c r="Y10022" s="217">
        <v>0</v>
      </c>
    </row>
    <row r="10023" spans="2:25">
      <c r="B10023" s="217" t="s">
        <v>10192</v>
      </c>
      <c r="C10023" s="217" t="s">
        <v>5935</v>
      </c>
      <c r="D10023" s="217" t="s">
        <v>23</v>
      </c>
      <c r="E10023" s="217" t="s">
        <v>88</v>
      </c>
      <c r="F10023" s="217" t="s">
        <v>9</v>
      </c>
      <c r="G10023" s="217" t="s">
        <v>10</v>
      </c>
      <c r="H10023" s="217" t="s">
        <v>176</v>
      </c>
      <c r="I10023" s="217">
        <v>2</v>
      </c>
      <c r="J10023" s="217">
        <v>2</v>
      </c>
      <c r="K10023" s="217">
        <v>0</v>
      </c>
      <c r="L10023" s="217">
        <v>17</v>
      </c>
      <c r="M10023" s="217">
        <v>311.42857142857099</v>
      </c>
      <c r="N10023" s="217">
        <v>6.4220183486238502</v>
      </c>
      <c r="O10023" s="217">
        <v>6.4220183486238502</v>
      </c>
      <c r="P10023" s="217">
        <v>0</v>
      </c>
      <c r="Q10023" s="217">
        <v>6.4220183486238502</v>
      </c>
      <c r="R10023" s="217">
        <v>6.4220183486238502</v>
      </c>
      <c r="S10023" s="217">
        <v>0</v>
      </c>
      <c r="T10023" s="217">
        <v>6.4220183486238502</v>
      </c>
      <c r="U10023" s="217">
        <v>6.4220183486238502</v>
      </c>
      <c r="V10023" s="217">
        <v>0</v>
      </c>
      <c r="W10023" s="217">
        <v>6.4220183486238502</v>
      </c>
      <c r="X10023" s="217">
        <v>6.4220183486238502</v>
      </c>
      <c r="Y10023" s="217">
        <v>0</v>
      </c>
    </row>
    <row r="10024" spans="2:25">
      <c r="B10024" s="217" t="s">
        <v>10193</v>
      </c>
      <c r="C10024" s="217" t="s">
        <v>5935</v>
      </c>
      <c r="D10024" s="217" t="s">
        <v>23</v>
      </c>
      <c r="E10024" s="217" t="s">
        <v>88</v>
      </c>
      <c r="F10024" s="217" t="s">
        <v>9</v>
      </c>
      <c r="G10024" s="217" t="s">
        <v>10</v>
      </c>
      <c r="H10024" s="217" t="s">
        <v>178</v>
      </c>
      <c r="I10024" s="217">
        <v>2</v>
      </c>
      <c r="J10024" s="217">
        <v>0</v>
      </c>
      <c r="K10024" s="217">
        <v>2</v>
      </c>
      <c r="L10024" s="217">
        <v>20</v>
      </c>
      <c r="M10024" s="217">
        <v>431.20879120879101</v>
      </c>
      <c r="N10024" s="217">
        <v>4.6381243628950104</v>
      </c>
      <c r="O10024" s="217">
        <v>0</v>
      </c>
      <c r="P10024" s="217">
        <v>4.6381243628950104</v>
      </c>
      <c r="Q10024" s="217">
        <v>4.6381243628950104</v>
      </c>
      <c r="R10024" s="217">
        <v>0</v>
      </c>
      <c r="S10024" s="217">
        <v>4.6381243628950104</v>
      </c>
      <c r="T10024" s="217">
        <v>4.6381243628950104</v>
      </c>
      <c r="U10024" s="217">
        <v>0</v>
      </c>
      <c r="V10024" s="217">
        <v>4.6381243628950104</v>
      </c>
      <c r="W10024" s="217">
        <v>4.6381243628950104</v>
      </c>
      <c r="X10024" s="217">
        <v>0</v>
      </c>
      <c r="Y10024" s="217">
        <v>4.6381243628950104</v>
      </c>
    </row>
    <row r="10025" spans="2:25">
      <c r="B10025" s="217" t="s">
        <v>10194</v>
      </c>
      <c r="C10025" s="217" t="s">
        <v>5935</v>
      </c>
      <c r="D10025" s="217" t="s">
        <v>23</v>
      </c>
      <c r="E10025" s="217" t="s">
        <v>88</v>
      </c>
      <c r="F10025" s="217" t="s">
        <v>9</v>
      </c>
      <c r="G10025" s="217" t="s">
        <v>10</v>
      </c>
      <c r="H10025" s="217" t="s">
        <v>5</v>
      </c>
      <c r="I10025" s="217">
        <v>6</v>
      </c>
      <c r="J10025" s="217">
        <v>4</v>
      </c>
      <c r="K10025" s="217">
        <v>2</v>
      </c>
      <c r="L10025" s="217">
        <v>50</v>
      </c>
      <c r="M10025" s="217">
        <v>1090</v>
      </c>
      <c r="N10025" s="217">
        <v>5.5045871559632999</v>
      </c>
      <c r="O10025" s="217">
        <v>3.6697247706421998</v>
      </c>
      <c r="P10025" s="217">
        <v>1.8348623853210999</v>
      </c>
      <c r="Q10025" s="217">
        <v>5.5045871559632999</v>
      </c>
      <c r="R10025" s="217">
        <v>3.6697247706421998</v>
      </c>
      <c r="S10025" s="217">
        <v>1.8348623853210999</v>
      </c>
      <c r="T10025" s="217">
        <v>5.5045871559632999</v>
      </c>
      <c r="U10025" s="217">
        <v>3.6697247706421998</v>
      </c>
      <c r="V10025" s="217">
        <v>1.8348623853210999</v>
      </c>
      <c r="W10025" s="217">
        <v>5.5045871559632999</v>
      </c>
      <c r="X10025" s="217">
        <v>3.6697247706421998</v>
      </c>
      <c r="Y10025" s="217">
        <v>1.8348623853210999</v>
      </c>
    </row>
    <row r="10026" spans="2:25">
      <c r="B10026" s="217" t="s">
        <v>10195</v>
      </c>
      <c r="C10026" s="217" t="s">
        <v>5935</v>
      </c>
      <c r="D10026" s="217" t="s">
        <v>23</v>
      </c>
      <c r="E10026" s="217" t="s">
        <v>88</v>
      </c>
      <c r="F10026" s="217" t="s">
        <v>5</v>
      </c>
      <c r="G10026" s="217" t="s">
        <v>10</v>
      </c>
      <c r="H10026" s="217" t="s">
        <v>170</v>
      </c>
      <c r="I10026" s="217">
        <v>0</v>
      </c>
      <c r="J10026" s="217">
        <v>0</v>
      </c>
      <c r="K10026" s="217">
        <v>0</v>
      </c>
      <c r="L10026" s="217">
        <v>1</v>
      </c>
      <c r="M10026" s="217">
        <v>121.506686084999</v>
      </c>
      <c r="N10026" s="217">
        <v>0</v>
      </c>
      <c r="O10026" s="217">
        <v>0</v>
      </c>
      <c r="P10026" s="217">
        <v>0</v>
      </c>
      <c r="Q10026" s="217">
        <v>0</v>
      </c>
      <c r="R10026" s="217">
        <v>0</v>
      </c>
      <c r="S10026" s="217">
        <v>0</v>
      </c>
      <c r="T10026" s="217">
        <v>0</v>
      </c>
      <c r="U10026" s="217">
        <v>0</v>
      </c>
      <c r="V10026" s="217">
        <v>0</v>
      </c>
      <c r="W10026" s="217">
        <v>0</v>
      </c>
      <c r="X10026" s="217">
        <v>0</v>
      </c>
      <c r="Y10026" s="217">
        <v>0</v>
      </c>
    </row>
    <row r="10027" spans="2:25">
      <c r="B10027" s="217" t="s">
        <v>10196</v>
      </c>
      <c r="C10027" s="217" t="s">
        <v>5935</v>
      </c>
      <c r="D10027" s="217" t="s">
        <v>23</v>
      </c>
      <c r="E10027" s="217" t="s">
        <v>88</v>
      </c>
      <c r="F10027" s="217" t="s">
        <v>5</v>
      </c>
      <c r="G10027" s="217" t="s">
        <v>10</v>
      </c>
      <c r="H10027" s="217" t="s">
        <v>172</v>
      </c>
      <c r="I10027" s="217">
        <v>2</v>
      </c>
      <c r="J10027" s="217">
        <v>2</v>
      </c>
      <c r="K10027" s="217">
        <v>0</v>
      </c>
      <c r="L10027" s="217">
        <v>6</v>
      </c>
      <c r="M10027" s="217">
        <v>170.28200714947701</v>
      </c>
      <c r="N10027" s="217">
        <v>11.745222137558899</v>
      </c>
      <c r="O10027" s="217">
        <v>11.745222137558899</v>
      </c>
      <c r="P10027" s="217">
        <v>0</v>
      </c>
      <c r="Q10027" s="217">
        <v>11.745222137558899</v>
      </c>
      <c r="R10027" s="217">
        <v>11.745222137558899</v>
      </c>
      <c r="S10027" s="217">
        <v>0</v>
      </c>
      <c r="T10027" s="217">
        <v>11.745222137558899</v>
      </c>
      <c r="U10027" s="217">
        <v>11.745222137558899</v>
      </c>
      <c r="V10027" s="217">
        <v>0</v>
      </c>
      <c r="W10027" s="217">
        <v>11.745222137558899</v>
      </c>
      <c r="X10027" s="217">
        <v>11.745222137558899</v>
      </c>
      <c r="Y10027" s="217">
        <v>0</v>
      </c>
    </row>
    <row r="10028" spans="2:25">
      <c r="B10028" s="217" t="s">
        <v>10197</v>
      </c>
      <c r="C10028" s="217" t="s">
        <v>5935</v>
      </c>
      <c r="D10028" s="217" t="s">
        <v>23</v>
      </c>
      <c r="E10028" s="217" t="s">
        <v>88</v>
      </c>
      <c r="F10028" s="217" t="s">
        <v>5</v>
      </c>
      <c r="G10028" s="217" t="s">
        <v>10</v>
      </c>
      <c r="H10028" s="217" t="s">
        <v>174</v>
      </c>
      <c r="I10028" s="217">
        <v>1</v>
      </c>
      <c r="J10028" s="217">
        <v>1</v>
      </c>
      <c r="K10028" s="217">
        <v>0</v>
      </c>
      <c r="L10028" s="217">
        <v>21</v>
      </c>
      <c r="M10028" s="217">
        <v>353.405269429366</v>
      </c>
      <c r="N10028" s="217">
        <v>2.8296125907083201</v>
      </c>
      <c r="O10028" s="217">
        <v>2.8296125907083201</v>
      </c>
      <c r="P10028" s="217">
        <v>0</v>
      </c>
      <c r="Q10028" s="217">
        <v>2.8296125907083201</v>
      </c>
      <c r="R10028" s="217">
        <v>2.8296125907083201</v>
      </c>
      <c r="S10028" s="217">
        <v>0</v>
      </c>
      <c r="T10028" s="217">
        <v>2.8296125907083201</v>
      </c>
      <c r="U10028" s="217">
        <v>2.8296125907083201</v>
      </c>
      <c r="V10028" s="217">
        <v>0</v>
      </c>
      <c r="W10028" s="217">
        <v>2.8296125907083201</v>
      </c>
      <c r="X10028" s="217">
        <v>2.8296125907083201</v>
      </c>
      <c r="Y10028" s="217">
        <v>0</v>
      </c>
    </row>
    <row r="10029" spans="2:25">
      <c r="B10029" s="217" t="s">
        <v>10198</v>
      </c>
      <c r="C10029" s="217" t="s">
        <v>5935</v>
      </c>
      <c r="D10029" s="217" t="s">
        <v>23</v>
      </c>
      <c r="E10029" s="217" t="s">
        <v>88</v>
      </c>
      <c r="F10029" s="217" t="s">
        <v>5</v>
      </c>
      <c r="G10029" s="217" t="s">
        <v>10</v>
      </c>
      <c r="H10029" s="217" t="s">
        <v>176</v>
      </c>
      <c r="I10029" s="217">
        <v>19</v>
      </c>
      <c r="J10029" s="217">
        <v>18</v>
      </c>
      <c r="K10029" s="217">
        <v>1</v>
      </c>
      <c r="L10029" s="217">
        <v>23</v>
      </c>
      <c r="M10029" s="217">
        <v>609.25989672977596</v>
      </c>
      <c r="N10029" s="217">
        <v>31.185377704955101</v>
      </c>
      <c r="O10029" s="217">
        <v>29.544042036273201</v>
      </c>
      <c r="P10029" s="217">
        <v>1.6413356686818501</v>
      </c>
      <c r="Q10029" s="217">
        <v>31.185377704955101</v>
      </c>
      <c r="R10029" s="217">
        <v>29.544042036273201</v>
      </c>
      <c r="S10029" s="217">
        <v>1.6413356686818501</v>
      </c>
      <c r="T10029" s="217">
        <v>31.185377704955101</v>
      </c>
      <c r="U10029" s="217">
        <v>29.544042036273201</v>
      </c>
      <c r="V10029" s="217">
        <v>1.6413356686818501</v>
      </c>
      <c r="W10029" s="217">
        <v>31.185377704955101</v>
      </c>
      <c r="X10029" s="217">
        <v>29.544042036273201</v>
      </c>
      <c r="Y10029" s="217">
        <v>1.6413356686818501</v>
      </c>
    </row>
    <row r="10030" spans="2:25">
      <c r="B10030" s="217" t="s">
        <v>10199</v>
      </c>
      <c r="C10030" s="217" t="s">
        <v>5935</v>
      </c>
      <c r="D10030" s="217" t="s">
        <v>23</v>
      </c>
      <c r="E10030" s="217" t="s">
        <v>88</v>
      </c>
      <c r="F10030" s="217" t="s">
        <v>5</v>
      </c>
      <c r="G10030" s="217" t="s">
        <v>10</v>
      </c>
      <c r="H10030" s="217" t="s">
        <v>178</v>
      </c>
      <c r="I10030" s="217">
        <v>2</v>
      </c>
      <c r="J10030" s="217">
        <v>0</v>
      </c>
      <c r="K10030" s="217">
        <v>2</v>
      </c>
      <c r="L10030" s="217">
        <v>31</v>
      </c>
      <c r="M10030" s="217">
        <v>865.54614060638198</v>
      </c>
      <c r="N10030" s="217">
        <v>2.3106798195632301</v>
      </c>
      <c r="O10030" s="217">
        <v>0</v>
      </c>
      <c r="P10030" s="217">
        <v>2.3106798195632301</v>
      </c>
      <c r="Q10030" s="217">
        <v>2.3106798195632301</v>
      </c>
      <c r="R10030" s="217">
        <v>0</v>
      </c>
      <c r="S10030" s="217">
        <v>2.3106798195632301</v>
      </c>
      <c r="T10030" s="217">
        <v>2.3106798195632301</v>
      </c>
      <c r="U10030" s="217">
        <v>0</v>
      </c>
      <c r="V10030" s="217">
        <v>2.3106798195632301</v>
      </c>
      <c r="W10030" s="217">
        <v>2.3106798195632301</v>
      </c>
      <c r="X10030" s="217">
        <v>0</v>
      </c>
      <c r="Y10030" s="217">
        <v>2.3106798195632301</v>
      </c>
    </row>
    <row r="10031" spans="2:25">
      <c r="B10031" s="217" t="s">
        <v>10200</v>
      </c>
      <c r="C10031" s="217" t="s">
        <v>5935</v>
      </c>
      <c r="D10031" s="217" t="s">
        <v>23</v>
      </c>
      <c r="E10031" s="217" t="s">
        <v>88</v>
      </c>
      <c r="F10031" s="217" t="s">
        <v>5</v>
      </c>
      <c r="G10031" s="217" t="s">
        <v>10</v>
      </c>
      <c r="H10031" s="217" t="s">
        <v>5</v>
      </c>
      <c r="I10031" s="217">
        <v>24</v>
      </c>
      <c r="J10031" s="217">
        <v>21</v>
      </c>
      <c r="K10031" s="217">
        <v>3</v>
      </c>
      <c r="L10031" s="217">
        <v>82</v>
      </c>
      <c r="M10031" s="217">
        <v>2120</v>
      </c>
      <c r="N10031" s="217">
        <v>11.320754716981099</v>
      </c>
      <c r="O10031" s="217">
        <v>9.9056603773584904</v>
      </c>
      <c r="P10031" s="217">
        <v>1.4150943396226401</v>
      </c>
      <c r="Q10031" s="217">
        <v>11.320754716981099</v>
      </c>
      <c r="R10031" s="217">
        <v>9.9056603773584904</v>
      </c>
      <c r="S10031" s="217">
        <v>1.4150943396226401</v>
      </c>
      <c r="T10031" s="217">
        <v>11.320754716981099</v>
      </c>
      <c r="U10031" s="217">
        <v>9.9056603773584904</v>
      </c>
      <c r="V10031" s="217">
        <v>1.4150943396226401</v>
      </c>
      <c r="W10031" s="217">
        <v>11.320754716981099</v>
      </c>
      <c r="X10031" s="217">
        <v>9.9056603773584904</v>
      </c>
      <c r="Y10031" s="217">
        <v>1.4150943396226401</v>
      </c>
    </row>
    <row r="10032" spans="2:25">
      <c r="B10032" s="217" t="s">
        <v>10201</v>
      </c>
      <c r="C10032" s="217" t="s">
        <v>5935</v>
      </c>
      <c r="D10032" s="217" t="s">
        <v>23</v>
      </c>
      <c r="E10032" s="217" t="s">
        <v>88</v>
      </c>
      <c r="F10032" s="217" t="s">
        <v>12</v>
      </c>
      <c r="G10032" s="217" t="s">
        <v>49</v>
      </c>
      <c r="H10032" s="217" t="s">
        <v>170</v>
      </c>
      <c r="I10032" s="217">
        <v>4</v>
      </c>
      <c r="J10032" s="217">
        <v>4</v>
      </c>
      <c r="K10032" s="217">
        <v>0</v>
      </c>
      <c r="L10032" s="217">
        <v>5</v>
      </c>
      <c r="M10032" s="217">
        <v>159.137055837563</v>
      </c>
      <c r="N10032" s="217">
        <v>25.135566188197799</v>
      </c>
      <c r="O10032" s="217">
        <v>25.135566188197799</v>
      </c>
      <c r="P10032" s="217">
        <v>0</v>
      </c>
      <c r="Q10032" s="217">
        <v>25.135566188197799</v>
      </c>
      <c r="R10032" s="217">
        <v>25.135566188197799</v>
      </c>
      <c r="S10032" s="217">
        <v>0</v>
      </c>
      <c r="T10032" s="217">
        <v>25.135566188197799</v>
      </c>
      <c r="U10032" s="217">
        <v>25.135566188197799</v>
      </c>
      <c r="V10032" s="217">
        <v>0</v>
      </c>
      <c r="W10032" s="217">
        <v>25.135566188197799</v>
      </c>
      <c r="X10032" s="217">
        <v>25.135566188197799</v>
      </c>
      <c r="Y10032" s="217">
        <v>0</v>
      </c>
    </row>
    <row r="10033" spans="2:25">
      <c r="B10033" s="217" t="s">
        <v>10202</v>
      </c>
      <c r="C10033" s="217" t="s">
        <v>5935</v>
      </c>
      <c r="D10033" s="217" t="s">
        <v>23</v>
      </c>
      <c r="E10033" s="217" t="s">
        <v>88</v>
      </c>
      <c r="F10033" s="217" t="s">
        <v>12</v>
      </c>
      <c r="G10033" s="217" t="s">
        <v>49</v>
      </c>
      <c r="H10033" s="217" t="s">
        <v>172</v>
      </c>
      <c r="I10033" s="217">
        <v>0</v>
      </c>
      <c r="J10033" s="217">
        <v>0</v>
      </c>
      <c r="K10033" s="217">
        <v>0</v>
      </c>
      <c r="L10033" s="217">
        <v>2</v>
      </c>
      <c r="M10033" s="217">
        <v>217.76649746192899</v>
      </c>
      <c r="N10033" s="217">
        <v>0</v>
      </c>
      <c r="O10033" s="217">
        <v>0</v>
      </c>
      <c r="P10033" s="217">
        <v>0</v>
      </c>
      <c r="Q10033" s="217">
        <v>0</v>
      </c>
      <c r="R10033" s="217">
        <v>0</v>
      </c>
      <c r="S10033" s="217">
        <v>0</v>
      </c>
      <c r="T10033" s="217">
        <v>0</v>
      </c>
      <c r="U10033" s="217">
        <v>0</v>
      </c>
      <c r="V10033" s="217">
        <v>0</v>
      </c>
      <c r="W10033" s="217">
        <v>0</v>
      </c>
      <c r="X10033" s="217">
        <v>0</v>
      </c>
      <c r="Y10033" s="217">
        <v>0</v>
      </c>
    </row>
    <row r="10034" spans="2:25">
      <c r="B10034" s="217" t="s">
        <v>10203</v>
      </c>
      <c r="C10034" s="217" t="s">
        <v>5935</v>
      </c>
      <c r="D10034" s="217" t="s">
        <v>23</v>
      </c>
      <c r="E10034" s="217" t="s">
        <v>88</v>
      </c>
      <c r="F10034" s="217" t="s">
        <v>12</v>
      </c>
      <c r="G10034" s="217" t="s">
        <v>49</v>
      </c>
      <c r="H10034" s="217" t="s">
        <v>174</v>
      </c>
      <c r="I10034" s="217">
        <v>9</v>
      </c>
      <c r="J10034" s="217">
        <v>7</v>
      </c>
      <c r="K10034" s="217">
        <v>2</v>
      </c>
      <c r="L10034" s="217">
        <v>10</v>
      </c>
      <c r="M10034" s="217">
        <v>418.78172588832501</v>
      </c>
      <c r="N10034" s="217">
        <v>21.490909090909099</v>
      </c>
      <c r="O10034" s="217">
        <v>16.715151515151501</v>
      </c>
      <c r="P10034" s="217">
        <v>4.7757575757575799</v>
      </c>
      <c r="Q10034" s="217">
        <v>21.490909090909099</v>
      </c>
      <c r="R10034" s="217">
        <v>16.715151515151501</v>
      </c>
      <c r="S10034" s="217">
        <v>4.7757575757575799</v>
      </c>
      <c r="T10034" s="217">
        <v>21.490909090909099</v>
      </c>
      <c r="U10034" s="217">
        <v>16.715151515151501</v>
      </c>
      <c r="V10034" s="217">
        <v>4.7757575757575799</v>
      </c>
      <c r="W10034" s="217">
        <v>21.490909090909099</v>
      </c>
      <c r="X10034" s="217">
        <v>16.715151515151501</v>
      </c>
      <c r="Y10034" s="217">
        <v>4.7757575757575799</v>
      </c>
    </row>
    <row r="10035" spans="2:25">
      <c r="B10035" s="217" t="s">
        <v>10204</v>
      </c>
      <c r="C10035" s="217" t="s">
        <v>5935</v>
      </c>
      <c r="D10035" s="217" t="s">
        <v>23</v>
      </c>
      <c r="E10035" s="217" t="s">
        <v>88</v>
      </c>
      <c r="F10035" s="217" t="s">
        <v>12</v>
      </c>
      <c r="G10035" s="217" t="s">
        <v>49</v>
      </c>
      <c r="H10035" s="217" t="s">
        <v>176</v>
      </c>
      <c r="I10035" s="217">
        <v>2</v>
      </c>
      <c r="J10035" s="217">
        <v>2</v>
      </c>
      <c r="K10035" s="217">
        <v>0</v>
      </c>
      <c r="L10035" s="217">
        <v>12</v>
      </c>
      <c r="M10035" s="217">
        <v>502.53807106598998</v>
      </c>
      <c r="N10035" s="217">
        <v>3.9797979797979801</v>
      </c>
      <c r="O10035" s="217">
        <v>3.9797979797979801</v>
      </c>
      <c r="P10035" s="217">
        <v>0</v>
      </c>
      <c r="Q10035" s="217">
        <v>3.9797979797979801</v>
      </c>
      <c r="R10035" s="217">
        <v>3.9797979797979801</v>
      </c>
      <c r="S10035" s="217">
        <v>0</v>
      </c>
      <c r="T10035" s="217">
        <v>3.9797979797979801</v>
      </c>
      <c r="U10035" s="217">
        <v>3.9797979797979801</v>
      </c>
      <c r="V10035" s="217">
        <v>0</v>
      </c>
      <c r="W10035" s="217">
        <v>3.9797979797979801</v>
      </c>
      <c r="X10035" s="217">
        <v>3.9797979797979801</v>
      </c>
      <c r="Y10035" s="217">
        <v>0</v>
      </c>
    </row>
    <row r="10036" spans="2:25">
      <c r="B10036" s="217" t="s">
        <v>10205</v>
      </c>
      <c r="C10036" s="217" t="s">
        <v>5935</v>
      </c>
      <c r="D10036" s="217" t="s">
        <v>23</v>
      </c>
      <c r="E10036" s="217" t="s">
        <v>88</v>
      </c>
      <c r="F10036" s="217" t="s">
        <v>12</v>
      </c>
      <c r="G10036" s="217" t="s">
        <v>49</v>
      </c>
      <c r="H10036" s="217" t="s">
        <v>178</v>
      </c>
      <c r="I10036" s="217">
        <v>5</v>
      </c>
      <c r="J10036" s="217">
        <v>4</v>
      </c>
      <c r="K10036" s="217">
        <v>1</v>
      </c>
      <c r="L10036" s="217">
        <v>14</v>
      </c>
      <c r="M10036" s="217">
        <v>351.77664974619302</v>
      </c>
      <c r="N10036" s="217">
        <v>14.213564213564201</v>
      </c>
      <c r="O10036" s="217">
        <v>11.370851370851399</v>
      </c>
      <c r="P10036" s="217">
        <v>2.8427128427128401</v>
      </c>
      <c r="Q10036" s="217">
        <v>14.213564213564201</v>
      </c>
      <c r="R10036" s="217">
        <v>11.370851370851399</v>
      </c>
      <c r="S10036" s="217">
        <v>2.8427128427128401</v>
      </c>
      <c r="T10036" s="217">
        <v>14.213564213564201</v>
      </c>
      <c r="U10036" s="217">
        <v>11.370851370851399</v>
      </c>
      <c r="V10036" s="217">
        <v>2.8427128427128401</v>
      </c>
      <c r="W10036" s="217">
        <v>14.213564213564201</v>
      </c>
      <c r="X10036" s="217">
        <v>11.370851370851399</v>
      </c>
      <c r="Y10036" s="217">
        <v>2.8427128427128401</v>
      </c>
    </row>
    <row r="10037" spans="2:25">
      <c r="B10037" s="217" t="s">
        <v>10206</v>
      </c>
      <c r="C10037" s="217" t="s">
        <v>5935</v>
      </c>
      <c r="D10037" s="217" t="s">
        <v>23</v>
      </c>
      <c r="E10037" s="217" t="s">
        <v>88</v>
      </c>
      <c r="F10037" s="217" t="s">
        <v>12</v>
      </c>
      <c r="G10037" s="217" t="s">
        <v>49</v>
      </c>
      <c r="H10037" s="217" t="s">
        <v>5</v>
      </c>
      <c r="I10037" s="217">
        <v>20</v>
      </c>
      <c r="J10037" s="217">
        <v>17</v>
      </c>
      <c r="K10037" s="217">
        <v>3</v>
      </c>
      <c r="L10037" s="217">
        <v>43</v>
      </c>
      <c r="M10037" s="217">
        <v>1650</v>
      </c>
      <c r="N10037" s="217">
        <v>12.1212121212121</v>
      </c>
      <c r="O10037" s="217">
        <v>10.303030303030299</v>
      </c>
      <c r="P10037" s="217">
        <v>1.8181818181818199</v>
      </c>
      <c r="Q10037" s="217">
        <v>12.1212121212121</v>
      </c>
      <c r="R10037" s="217">
        <v>10.303030303030299</v>
      </c>
      <c r="S10037" s="217">
        <v>1.8181818181818199</v>
      </c>
      <c r="T10037" s="217">
        <v>12.1212121212121</v>
      </c>
      <c r="U10037" s="217">
        <v>10.303030303030299</v>
      </c>
      <c r="V10037" s="217">
        <v>1.8181818181818199</v>
      </c>
      <c r="W10037" s="217">
        <v>12.1212121212121</v>
      </c>
      <c r="X10037" s="217">
        <v>10.303030303030299</v>
      </c>
      <c r="Y10037" s="217">
        <v>1.8181818181818199</v>
      </c>
    </row>
    <row r="10038" spans="2:25">
      <c r="B10038" s="217" t="s">
        <v>10207</v>
      </c>
      <c r="C10038" s="217" t="s">
        <v>5935</v>
      </c>
      <c r="D10038" s="217" t="s">
        <v>23</v>
      </c>
      <c r="E10038" s="217" t="s">
        <v>88</v>
      </c>
      <c r="F10038" s="217" t="s">
        <v>9</v>
      </c>
      <c r="G10038" s="217" t="s">
        <v>49</v>
      </c>
      <c r="H10038" s="217" t="s">
        <v>170</v>
      </c>
      <c r="I10038" s="217">
        <v>0</v>
      </c>
      <c r="J10038" s="217">
        <v>0</v>
      </c>
      <c r="K10038" s="217">
        <v>0</v>
      </c>
      <c r="L10038" s="217">
        <v>7</v>
      </c>
      <c r="M10038" s="217">
        <v>205.24017467248899</v>
      </c>
      <c r="N10038" s="217">
        <v>0</v>
      </c>
      <c r="O10038" s="217">
        <v>0</v>
      </c>
      <c r="P10038" s="217">
        <v>0</v>
      </c>
      <c r="Q10038" s="217">
        <v>0</v>
      </c>
      <c r="R10038" s="217">
        <v>0</v>
      </c>
      <c r="S10038" s="217">
        <v>0</v>
      </c>
      <c r="T10038" s="217">
        <v>0</v>
      </c>
      <c r="U10038" s="217">
        <v>0</v>
      </c>
      <c r="V10038" s="217">
        <v>0</v>
      </c>
      <c r="W10038" s="217">
        <v>0</v>
      </c>
      <c r="X10038" s="217">
        <v>0</v>
      </c>
      <c r="Y10038" s="217">
        <v>0</v>
      </c>
    </row>
    <row r="10039" spans="2:25">
      <c r="B10039" s="217" t="s">
        <v>10208</v>
      </c>
      <c r="C10039" s="217" t="s">
        <v>5935</v>
      </c>
      <c r="D10039" s="217" t="s">
        <v>23</v>
      </c>
      <c r="E10039" s="217" t="s">
        <v>88</v>
      </c>
      <c r="F10039" s="217" t="s">
        <v>9</v>
      </c>
      <c r="G10039" s="217" t="s">
        <v>49</v>
      </c>
      <c r="H10039" s="217" t="s">
        <v>172</v>
      </c>
      <c r="I10039" s="217">
        <v>0</v>
      </c>
      <c r="J10039" s="217">
        <v>0</v>
      </c>
      <c r="K10039" s="217">
        <v>0</v>
      </c>
      <c r="L10039" s="217">
        <v>9</v>
      </c>
      <c r="M10039" s="217">
        <v>287.33624454148497</v>
      </c>
      <c r="N10039" s="217">
        <v>0</v>
      </c>
      <c r="O10039" s="217">
        <v>0</v>
      </c>
      <c r="P10039" s="217">
        <v>0</v>
      </c>
      <c r="Q10039" s="217">
        <v>0</v>
      </c>
      <c r="R10039" s="217">
        <v>0</v>
      </c>
      <c r="S10039" s="217">
        <v>0</v>
      </c>
      <c r="T10039" s="217">
        <v>0</v>
      </c>
      <c r="U10039" s="217">
        <v>0</v>
      </c>
      <c r="V10039" s="217">
        <v>0</v>
      </c>
      <c r="W10039" s="217">
        <v>0</v>
      </c>
      <c r="X10039" s="217">
        <v>0</v>
      </c>
      <c r="Y10039" s="217">
        <v>0</v>
      </c>
    </row>
    <row r="10040" spans="2:25">
      <c r="B10040" s="217" t="s">
        <v>10209</v>
      </c>
      <c r="C10040" s="217" t="s">
        <v>5935</v>
      </c>
      <c r="D10040" s="217" t="s">
        <v>23</v>
      </c>
      <c r="E10040" s="217" t="s">
        <v>88</v>
      </c>
      <c r="F10040" s="217" t="s">
        <v>9</v>
      </c>
      <c r="G10040" s="217" t="s">
        <v>49</v>
      </c>
      <c r="H10040" s="217" t="s">
        <v>174</v>
      </c>
      <c r="I10040" s="217">
        <v>2</v>
      </c>
      <c r="J10040" s="217">
        <v>0</v>
      </c>
      <c r="K10040" s="217">
        <v>2</v>
      </c>
      <c r="L10040" s="217">
        <v>27</v>
      </c>
      <c r="M10040" s="217">
        <v>451.52838427947597</v>
      </c>
      <c r="N10040" s="217">
        <v>4.4294003868471998</v>
      </c>
      <c r="O10040" s="217">
        <v>0</v>
      </c>
      <c r="P10040" s="217">
        <v>4.4294003868471998</v>
      </c>
      <c r="Q10040" s="217">
        <v>4.4294003868471998</v>
      </c>
      <c r="R10040" s="217">
        <v>0</v>
      </c>
      <c r="S10040" s="217">
        <v>4.4294003868471998</v>
      </c>
      <c r="T10040" s="217">
        <v>4.4294003868471998</v>
      </c>
      <c r="U10040" s="217">
        <v>0</v>
      </c>
      <c r="V10040" s="217">
        <v>4.4294003868471998</v>
      </c>
      <c r="W10040" s="217">
        <v>4.4294003868471998</v>
      </c>
      <c r="X10040" s="217">
        <v>0</v>
      </c>
      <c r="Y10040" s="217">
        <v>4.4294003868471998</v>
      </c>
    </row>
    <row r="10041" spans="2:25">
      <c r="B10041" s="217" t="s">
        <v>10210</v>
      </c>
      <c r="C10041" s="217" t="s">
        <v>5935</v>
      </c>
      <c r="D10041" s="217" t="s">
        <v>23</v>
      </c>
      <c r="E10041" s="217" t="s">
        <v>88</v>
      </c>
      <c r="F10041" s="217" t="s">
        <v>9</v>
      </c>
      <c r="G10041" s="217" t="s">
        <v>49</v>
      </c>
      <c r="H10041" s="217" t="s">
        <v>176</v>
      </c>
      <c r="I10041" s="217">
        <v>1</v>
      </c>
      <c r="J10041" s="217">
        <v>1</v>
      </c>
      <c r="K10041" s="217">
        <v>0</v>
      </c>
      <c r="L10041" s="217">
        <v>31</v>
      </c>
      <c r="M10041" s="217">
        <v>550.04366812227101</v>
      </c>
      <c r="N10041" s="217">
        <v>1.8180374722134001</v>
      </c>
      <c r="O10041" s="217">
        <v>1.8180374722134001</v>
      </c>
      <c r="P10041" s="217">
        <v>0</v>
      </c>
      <c r="Q10041" s="217">
        <v>1.8180374722134001</v>
      </c>
      <c r="R10041" s="217">
        <v>1.8180374722134001</v>
      </c>
      <c r="S10041" s="217">
        <v>0</v>
      </c>
      <c r="T10041" s="217">
        <v>1.8180374722134001</v>
      </c>
      <c r="U10041" s="217">
        <v>1.8180374722134001</v>
      </c>
      <c r="V10041" s="217">
        <v>0</v>
      </c>
      <c r="W10041" s="217">
        <v>1.8180374722134001</v>
      </c>
      <c r="X10041" s="217">
        <v>1.8180374722134001</v>
      </c>
      <c r="Y10041" s="217">
        <v>0</v>
      </c>
    </row>
    <row r="10042" spans="2:25">
      <c r="B10042" s="217" t="s">
        <v>10211</v>
      </c>
      <c r="C10042" s="217" t="s">
        <v>5935</v>
      </c>
      <c r="D10042" s="217" t="s">
        <v>23</v>
      </c>
      <c r="E10042" s="217" t="s">
        <v>88</v>
      </c>
      <c r="F10042" s="217" t="s">
        <v>9</v>
      </c>
      <c r="G10042" s="217" t="s">
        <v>49</v>
      </c>
      <c r="H10042" s="217" t="s">
        <v>178</v>
      </c>
      <c r="I10042" s="217">
        <v>3</v>
      </c>
      <c r="J10042" s="217">
        <v>3</v>
      </c>
      <c r="K10042" s="217">
        <v>0</v>
      </c>
      <c r="L10042" s="217">
        <v>19</v>
      </c>
      <c r="M10042" s="217">
        <v>385.85152838428002</v>
      </c>
      <c r="N10042" s="217">
        <v>7.7750113173381603</v>
      </c>
      <c r="O10042" s="217">
        <v>7.7750113173381603</v>
      </c>
      <c r="P10042" s="217">
        <v>0</v>
      </c>
      <c r="Q10042" s="217">
        <v>7.7750113173381603</v>
      </c>
      <c r="R10042" s="217">
        <v>7.7750113173381603</v>
      </c>
      <c r="S10042" s="217">
        <v>0</v>
      </c>
      <c r="T10042" s="217">
        <v>7.7750113173381603</v>
      </c>
      <c r="U10042" s="217">
        <v>7.7750113173381603</v>
      </c>
      <c r="V10042" s="217">
        <v>0</v>
      </c>
      <c r="W10042" s="217">
        <v>7.7750113173381603</v>
      </c>
      <c r="X10042" s="217">
        <v>7.7750113173381603</v>
      </c>
      <c r="Y10042" s="217">
        <v>0</v>
      </c>
    </row>
    <row r="10043" spans="2:25">
      <c r="B10043" s="217" t="s">
        <v>10212</v>
      </c>
      <c r="C10043" s="217" t="s">
        <v>5935</v>
      </c>
      <c r="D10043" s="217" t="s">
        <v>23</v>
      </c>
      <c r="E10043" s="217" t="s">
        <v>88</v>
      </c>
      <c r="F10043" s="217" t="s">
        <v>9</v>
      </c>
      <c r="G10043" s="217" t="s">
        <v>49</v>
      </c>
      <c r="H10043" s="217" t="s">
        <v>5</v>
      </c>
      <c r="I10043" s="217">
        <v>6</v>
      </c>
      <c r="J10043" s="217">
        <v>4</v>
      </c>
      <c r="K10043" s="217">
        <v>2</v>
      </c>
      <c r="L10043" s="217">
        <v>93</v>
      </c>
      <c r="M10043" s="217">
        <v>1880</v>
      </c>
      <c r="N10043" s="217">
        <v>3.1914893617021298</v>
      </c>
      <c r="O10043" s="217">
        <v>2.12765957446809</v>
      </c>
      <c r="P10043" s="217">
        <v>1.0638297872340401</v>
      </c>
      <c r="Q10043" s="217">
        <v>3.1914893617021298</v>
      </c>
      <c r="R10043" s="217">
        <v>2.12765957446809</v>
      </c>
      <c r="S10043" s="217">
        <v>1.0638297872340401</v>
      </c>
      <c r="T10043" s="217">
        <v>3.1914893617021298</v>
      </c>
      <c r="U10043" s="217">
        <v>2.12765957446809</v>
      </c>
      <c r="V10043" s="217">
        <v>1.0638297872340401</v>
      </c>
      <c r="W10043" s="217">
        <v>3.1914893617021298</v>
      </c>
      <c r="X10043" s="217">
        <v>2.12765957446809</v>
      </c>
      <c r="Y10043" s="217">
        <v>1.0638297872340401</v>
      </c>
    </row>
    <row r="10044" spans="2:25">
      <c r="B10044" s="217" t="s">
        <v>10213</v>
      </c>
      <c r="C10044" s="217" t="s">
        <v>5935</v>
      </c>
      <c r="D10044" s="217" t="s">
        <v>23</v>
      </c>
      <c r="E10044" s="217" t="s">
        <v>88</v>
      </c>
      <c r="F10044" s="217" t="s">
        <v>5</v>
      </c>
      <c r="G10044" s="217" t="s">
        <v>49</v>
      </c>
      <c r="H10044" s="217" t="s">
        <v>170</v>
      </c>
      <c r="I10044" s="217">
        <v>4</v>
      </c>
      <c r="J10044" s="217">
        <v>4</v>
      </c>
      <c r="K10044" s="217">
        <v>0</v>
      </c>
      <c r="L10044" s="217">
        <v>12</v>
      </c>
      <c r="M10044" s="217">
        <v>364.37723051005298</v>
      </c>
      <c r="N10044" s="217">
        <v>10.9776343444974</v>
      </c>
      <c r="O10044" s="217">
        <v>10.9776343444974</v>
      </c>
      <c r="P10044" s="217">
        <v>0</v>
      </c>
      <c r="Q10044" s="217">
        <v>10.9776343444974</v>
      </c>
      <c r="R10044" s="217">
        <v>10.9776343444974</v>
      </c>
      <c r="S10044" s="217">
        <v>0</v>
      </c>
      <c r="T10044" s="217">
        <v>10.9776343444974</v>
      </c>
      <c r="U10044" s="217">
        <v>10.9776343444974</v>
      </c>
      <c r="V10044" s="217">
        <v>0</v>
      </c>
      <c r="W10044" s="217">
        <v>10.9776343444974</v>
      </c>
      <c r="X10044" s="217">
        <v>10.9776343444974</v>
      </c>
      <c r="Y10044" s="217">
        <v>0</v>
      </c>
    </row>
    <row r="10045" spans="2:25">
      <c r="B10045" s="217" t="s">
        <v>10214</v>
      </c>
      <c r="C10045" s="217" t="s">
        <v>5935</v>
      </c>
      <c r="D10045" s="217" t="s">
        <v>23</v>
      </c>
      <c r="E10045" s="217" t="s">
        <v>88</v>
      </c>
      <c r="F10045" s="217" t="s">
        <v>5</v>
      </c>
      <c r="G10045" s="217" t="s">
        <v>49</v>
      </c>
      <c r="H10045" s="217" t="s">
        <v>172</v>
      </c>
      <c r="I10045" s="217">
        <v>0</v>
      </c>
      <c r="J10045" s="217">
        <v>0</v>
      </c>
      <c r="K10045" s="217">
        <v>0</v>
      </c>
      <c r="L10045" s="217">
        <v>11</v>
      </c>
      <c r="M10045" s="217">
        <v>505.10274200341399</v>
      </c>
      <c r="N10045" s="217">
        <v>0</v>
      </c>
      <c r="O10045" s="217">
        <v>0</v>
      </c>
      <c r="P10045" s="217">
        <v>0</v>
      </c>
      <c r="Q10045" s="217">
        <v>0</v>
      </c>
      <c r="R10045" s="217">
        <v>0</v>
      </c>
      <c r="S10045" s="217">
        <v>0</v>
      </c>
      <c r="T10045" s="217">
        <v>0</v>
      </c>
      <c r="U10045" s="217">
        <v>0</v>
      </c>
      <c r="V10045" s="217">
        <v>0</v>
      </c>
      <c r="W10045" s="217">
        <v>0</v>
      </c>
      <c r="X10045" s="217">
        <v>0</v>
      </c>
      <c r="Y10045" s="217">
        <v>0</v>
      </c>
    </row>
    <row r="10046" spans="2:25">
      <c r="B10046" s="217" t="s">
        <v>10215</v>
      </c>
      <c r="C10046" s="217" t="s">
        <v>5935</v>
      </c>
      <c r="D10046" s="217" t="s">
        <v>23</v>
      </c>
      <c r="E10046" s="217" t="s">
        <v>88</v>
      </c>
      <c r="F10046" s="217" t="s">
        <v>5</v>
      </c>
      <c r="G10046" s="217" t="s">
        <v>49</v>
      </c>
      <c r="H10046" s="217" t="s">
        <v>174</v>
      </c>
      <c r="I10046" s="217">
        <v>11</v>
      </c>
      <c r="J10046" s="217">
        <v>7</v>
      </c>
      <c r="K10046" s="217">
        <v>4</v>
      </c>
      <c r="L10046" s="217">
        <v>37</v>
      </c>
      <c r="M10046" s="217">
        <v>870.31011016780099</v>
      </c>
      <c r="N10046" s="217">
        <v>12.639172947076499</v>
      </c>
      <c r="O10046" s="217">
        <v>8.0431100572304697</v>
      </c>
      <c r="P10046" s="217">
        <v>4.5960628898459897</v>
      </c>
      <c r="Q10046" s="217">
        <v>12.639172947076499</v>
      </c>
      <c r="R10046" s="217">
        <v>8.0431100572304697</v>
      </c>
      <c r="S10046" s="217">
        <v>4.5960628898459897</v>
      </c>
      <c r="T10046" s="217">
        <v>12.639172947076499</v>
      </c>
      <c r="U10046" s="217">
        <v>8.0431100572304697</v>
      </c>
      <c r="V10046" s="217">
        <v>4.5960628898459897</v>
      </c>
      <c r="W10046" s="217">
        <v>12.639172947076499</v>
      </c>
      <c r="X10046" s="217">
        <v>8.0431100572304697</v>
      </c>
      <c r="Y10046" s="217">
        <v>4.5960628898459897</v>
      </c>
    </row>
    <row r="10047" spans="2:25">
      <c r="B10047" s="217" t="s">
        <v>10216</v>
      </c>
      <c r="C10047" s="217" t="s">
        <v>5935</v>
      </c>
      <c r="D10047" s="217" t="s">
        <v>23</v>
      </c>
      <c r="E10047" s="217" t="s">
        <v>88</v>
      </c>
      <c r="F10047" s="217" t="s">
        <v>5</v>
      </c>
      <c r="G10047" s="217" t="s">
        <v>49</v>
      </c>
      <c r="H10047" s="217" t="s">
        <v>176</v>
      </c>
      <c r="I10047" s="217">
        <v>3</v>
      </c>
      <c r="J10047" s="217">
        <v>3</v>
      </c>
      <c r="K10047" s="217">
        <v>0</v>
      </c>
      <c r="L10047" s="217">
        <v>43</v>
      </c>
      <c r="M10047" s="217">
        <v>1052.5817391882599</v>
      </c>
      <c r="N10047" s="217">
        <v>2.8501349475372502</v>
      </c>
      <c r="O10047" s="217">
        <v>2.8501349475372502</v>
      </c>
      <c r="P10047" s="217">
        <v>0</v>
      </c>
      <c r="Q10047" s="217">
        <v>2.8501349475372502</v>
      </c>
      <c r="R10047" s="217">
        <v>2.8501349475372502</v>
      </c>
      <c r="S10047" s="217">
        <v>0</v>
      </c>
      <c r="T10047" s="217">
        <v>2.8501349475372502</v>
      </c>
      <c r="U10047" s="217">
        <v>2.8501349475372502</v>
      </c>
      <c r="V10047" s="217">
        <v>0</v>
      </c>
      <c r="W10047" s="217">
        <v>2.8501349475372502</v>
      </c>
      <c r="X10047" s="217">
        <v>2.8501349475372502</v>
      </c>
      <c r="Y10047" s="217">
        <v>0</v>
      </c>
    </row>
    <row r="10048" spans="2:25">
      <c r="B10048" s="217" t="s">
        <v>10217</v>
      </c>
      <c r="C10048" s="217" t="s">
        <v>5935</v>
      </c>
      <c r="D10048" s="217" t="s">
        <v>23</v>
      </c>
      <c r="E10048" s="217" t="s">
        <v>88</v>
      </c>
      <c r="F10048" s="217" t="s">
        <v>5</v>
      </c>
      <c r="G10048" s="217" t="s">
        <v>49</v>
      </c>
      <c r="H10048" s="217" t="s">
        <v>178</v>
      </c>
      <c r="I10048" s="217">
        <v>8</v>
      </c>
      <c r="J10048" s="217">
        <v>7</v>
      </c>
      <c r="K10048" s="217">
        <v>1</v>
      </c>
      <c r="L10048" s="217">
        <v>33</v>
      </c>
      <c r="M10048" s="217">
        <v>737.62817813047195</v>
      </c>
      <c r="N10048" s="217">
        <v>10.845572657319201</v>
      </c>
      <c r="O10048" s="217">
        <v>9.4898760751542692</v>
      </c>
      <c r="P10048" s="217">
        <v>1.3556965821649001</v>
      </c>
      <c r="Q10048" s="217">
        <v>10.845572657319201</v>
      </c>
      <c r="R10048" s="217">
        <v>9.4898760751542692</v>
      </c>
      <c r="S10048" s="217">
        <v>1.3556965821649001</v>
      </c>
      <c r="T10048" s="217">
        <v>10.845572657319201</v>
      </c>
      <c r="U10048" s="217">
        <v>9.4898760751542692</v>
      </c>
      <c r="V10048" s="217">
        <v>1.3556965821649001</v>
      </c>
      <c r="W10048" s="217">
        <v>10.845572657319201</v>
      </c>
      <c r="X10048" s="217">
        <v>9.4898760751542692</v>
      </c>
      <c r="Y10048" s="217">
        <v>1.3556965821649001</v>
      </c>
    </row>
    <row r="10049" spans="2:25">
      <c r="B10049" s="217" t="s">
        <v>10218</v>
      </c>
      <c r="C10049" s="217" t="s">
        <v>5935</v>
      </c>
      <c r="D10049" s="217" t="s">
        <v>23</v>
      </c>
      <c r="E10049" s="217" t="s">
        <v>88</v>
      </c>
      <c r="F10049" s="217" t="s">
        <v>5</v>
      </c>
      <c r="G10049" s="217" t="s">
        <v>49</v>
      </c>
      <c r="H10049" s="217" t="s">
        <v>5</v>
      </c>
      <c r="I10049" s="217">
        <v>26</v>
      </c>
      <c r="J10049" s="217">
        <v>21</v>
      </c>
      <c r="K10049" s="217">
        <v>5</v>
      </c>
      <c r="L10049" s="217">
        <v>136</v>
      </c>
      <c r="M10049" s="217">
        <v>3530</v>
      </c>
      <c r="N10049" s="217">
        <v>7.3654390934844196</v>
      </c>
      <c r="O10049" s="217">
        <v>5.9490084985835701</v>
      </c>
      <c r="P10049" s="217">
        <v>1.41643059490085</v>
      </c>
      <c r="Q10049" s="217">
        <v>7.3654390934844196</v>
      </c>
      <c r="R10049" s="217">
        <v>5.9490084985835701</v>
      </c>
      <c r="S10049" s="217">
        <v>1.41643059490085</v>
      </c>
      <c r="T10049" s="217">
        <v>7.3654390934844196</v>
      </c>
      <c r="U10049" s="217">
        <v>5.9490084985835701</v>
      </c>
      <c r="V10049" s="217">
        <v>1.41643059490085</v>
      </c>
      <c r="W10049" s="217">
        <v>7.3654390934844196</v>
      </c>
      <c r="X10049" s="217">
        <v>5.9490084985835701</v>
      </c>
      <c r="Y10049" s="217">
        <v>1.41643059490085</v>
      </c>
    </row>
    <row r="10050" spans="2:25">
      <c r="B10050" s="217" t="s">
        <v>10219</v>
      </c>
      <c r="C10050" s="217" t="s">
        <v>5935</v>
      </c>
      <c r="D10050" s="217" t="s">
        <v>23</v>
      </c>
      <c r="E10050" s="217" t="s">
        <v>88</v>
      </c>
      <c r="F10050" s="217" t="s">
        <v>12</v>
      </c>
      <c r="G10050" s="217" t="s">
        <v>13</v>
      </c>
      <c r="H10050" s="217" t="s">
        <v>170</v>
      </c>
      <c r="I10050" s="217">
        <v>0</v>
      </c>
      <c r="J10050" s="217">
        <v>0</v>
      </c>
      <c r="K10050" s="217">
        <v>0</v>
      </c>
      <c r="L10050" s="217">
        <v>0</v>
      </c>
      <c r="M10050" s="217">
        <v>0</v>
      </c>
    </row>
    <row r="10051" spans="2:25">
      <c r="B10051" s="217" t="s">
        <v>10220</v>
      </c>
      <c r="C10051" s="217" t="s">
        <v>5935</v>
      </c>
      <c r="D10051" s="217" t="s">
        <v>23</v>
      </c>
      <c r="E10051" s="217" t="s">
        <v>88</v>
      </c>
      <c r="F10051" s="217" t="s">
        <v>12</v>
      </c>
      <c r="G10051" s="217" t="s">
        <v>13</v>
      </c>
      <c r="H10051" s="217" t="s">
        <v>172</v>
      </c>
      <c r="I10051" s="217">
        <v>0</v>
      </c>
      <c r="J10051" s="217">
        <v>0</v>
      </c>
      <c r="K10051" s="217">
        <v>0</v>
      </c>
      <c r="L10051" s="217">
        <v>0</v>
      </c>
      <c r="M10051" s="217">
        <v>11.25</v>
      </c>
      <c r="N10051" s="217">
        <v>0</v>
      </c>
      <c r="O10051" s="217">
        <v>0</v>
      </c>
      <c r="P10051" s="217">
        <v>0</v>
      </c>
      <c r="Q10051" s="217">
        <v>0</v>
      </c>
      <c r="R10051" s="217">
        <v>0</v>
      </c>
      <c r="S10051" s="217">
        <v>0</v>
      </c>
      <c r="T10051" s="217">
        <v>0</v>
      </c>
      <c r="U10051" s="217">
        <v>0</v>
      </c>
      <c r="V10051" s="217">
        <v>0</v>
      </c>
      <c r="W10051" s="217">
        <v>0</v>
      </c>
      <c r="X10051" s="217">
        <v>0</v>
      </c>
      <c r="Y10051" s="217">
        <v>0</v>
      </c>
    </row>
    <row r="10052" spans="2:25">
      <c r="B10052" s="217" t="s">
        <v>10221</v>
      </c>
      <c r="C10052" s="217" t="s">
        <v>5935</v>
      </c>
      <c r="D10052" s="217" t="s">
        <v>23</v>
      </c>
      <c r="E10052" s="217" t="s">
        <v>88</v>
      </c>
      <c r="F10052" s="217" t="s">
        <v>12</v>
      </c>
      <c r="G10052" s="217" t="s">
        <v>13</v>
      </c>
      <c r="H10052" s="217" t="s">
        <v>174</v>
      </c>
      <c r="I10052" s="217">
        <v>0</v>
      </c>
      <c r="J10052" s="217">
        <v>0</v>
      </c>
      <c r="K10052" s="217">
        <v>0</v>
      </c>
      <c r="L10052" s="217">
        <v>1</v>
      </c>
      <c r="M10052" s="217">
        <v>33.75</v>
      </c>
      <c r="N10052" s="217">
        <v>0</v>
      </c>
      <c r="O10052" s="217">
        <v>0</v>
      </c>
      <c r="P10052" s="217">
        <v>0</v>
      </c>
      <c r="Q10052" s="217">
        <v>0</v>
      </c>
      <c r="R10052" s="217">
        <v>0</v>
      </c>
      <c r="S10052" s="217">
        <v>0</v>
      </c>
      <c r="T10052" s="217">
        <v>0</v>
      </c>
      <c r="U10052" s="217">
        <v>0</v>
      </c>
      <c r="V10052" s="217">
        <v>0</v>
      </c>
      <c r="W10052" s="217">
        <v>0</v>
      </c>
      <c r="X10052" s="217">
        <v>0</v>
      </c>
      <c r="Y10052" s="217">
        <v>0</v>
      </c>
    </row>
    <row r="10053" spans="2:25">
      <c r="B10053" s="217" t="s">
        <v>10222</v>
      </c>
      <c r="C10053" s="217" t="s">
        <v>5935</v>
      </c>
      <c r="D10053" s="217" t="s">
        <v>23</v>
      </c>
      <c r="E10053" s="217" t="s">
        <v>88</v>
      </c>
      <c r="F10053" s="217" t="s">
        <v>12</v>
      </c>
      <c r="G10053" s="217" t="s">
        <v>13</v>
      </c>
      <c r="H10053" s="217" t="s">
        <v>176</v>
      </c>
      <c r="I10053" s="217">
        <v>0</v>
      </c>
      <c r="J10053" s="217">
        <v>0</v>
      </c>
      <c r="K10053" s="217">
        <v>0</v>
      </c>
      <c r="L10053" s="217">
        <v>0</v>
      </c>
      <c r="M10053" s="217">
        <v>22.5</v>
      </c>
      <c r="N10053" s="217">
        <v>0</v>
      </c>
      <c r="O10053" s="217">
        <v>0</v>
      </c>
      <c r="P10053" s="217">
        <v>0</v>
      </c>
      <c r="Q10053" s="217">
        <v>0</v>
      </c>
      <c r="R10053" s="217">
        <v>0</v>
      </c>
      <c r="S10053" s="217">
        <v>0</v>
      </c>
      <c r="T10053" s="217">
        <v>0</v>
      </c>
      <c r="U10053" s="217">
        <v>0</v>
      </c>
      <c r="V10053" s="217">
        <v>0</v>
      </c>
      <c r="W10053" s="217">
        <v>0</v>
      </c>
      <c r="X10053" s="217">
        <v>0</v>
      </c>
      <c r="Y10053" s="217">
        <v>0</v>
      </c>
    </row>
    <row r="10054" spans="2:25">
      <c r="B10054" s="217" t="s">
        <v>10223</v>
      </c>
      <c r="C10054" s="217" t="s">
        <v>5935</v>
      </c>
      <c r="D10054" s="217" t="s">
        <v>23</v>
      </c>
      <c r="E10054" s="217" t="s">
        <v>88</v>
      </c>
      <c r="F10054" s="217" t="s">
        <v>12</v>
      </c>
      <c r="G10054" s="217" t="s">
        <v>13</v>
      </c>
      <c r="H10054" s="217" t="s">
        <v>178</v>
      </c>
      <c r="I10054" s="217">
        <v>0</v>
      </c>
      <c r="J10054" s="217">
        <v>0</v>
      </c>
      <c r="K10054" s="217">
        <v>0</v>
      </c>
      <c r="L10054" s="217">
        <v>0</v>
      </c>
      <c r="M10054" s="217">
        <v>22.5</v>
      </c>
      <c r="N10054" s="217">
        <v>0</v>
      </c>
      <c r="O10054" s="217">
        <v>0</v>
      </c>
      <c r="P10054" s="217">
        <v>0</v>
      </c>
      <c r="Q10054" s="217">
        <v>0</v>
      </c>
      <c r="R10054" s="217">
        <v>0</v>
      </c>
      <c r="S10054" s="217">
        <v>0</v>
      </c>
      <c r="T10054" s="217">
        <v>0</v>
      </c>
      <c r="U10054" s="217">
        <v>0</v>
      </c>
      <c r="V10054" s="217">
        <v>0</v>
      </c>
      <c r="W10054" s="217">
        <v>0</v>
      </c>
      <c r="X10054" s="217">
        <v>0</v>
      </c>
      <c r="Y10054" s="217">
        <v>0</v>
      </c>
    </row>
    <row r="10055" spans="2:25">
      <c r="B10055" s="217" t="s">
        <v>10224</v>
      </c>
      <c r="C10055" s="217" t="s">
        <v>5935</v>
      </c>
      <c r="D10055" s="217" t="s">
        <v>23</v>
      </c>
      <c r="E10055" s="217" t="s">
        <v>88</v>
      </c>
      <c r="F10055" s="217" t="s">
        <v>12</v>
      </c>
      <c r="G10055" s="217" t="s">
        <v>13</v>
      </c>
      <c r="H10055" s="217" t="s">
        <v>5</v>
      </c>
      <c r="I10055" s="217">
        <v>0</v>
      </c>
      <c r="J10055" s="217">
        <v>0</v>
      </c>
      <c r="K10055" s="217">
        <v>0</v>
      </c>
      <c r="L10055" s="217">
        <v>1</v>
      </c>
      <c r="M10055" s="217">
        <v>90</v>
      </c>
      <c r="N10055" s="217">
        <v>0</v>
      </c>
      <c r="O10055" s="217">
        <v>0</v>
      </c>
      <c r="P10055" s="217">
        <v>0</v>
      </c>
      <c r="Q10055" s="217">
        <v>0</v>
      </c>
      <c r="R10055" s="217">
        <v>0</v>
      </c>
      <c r="S10055" s="217">
        <v>0</v>
      </c>
      <c r="T10055" s="217">
        <v>0</v>
      </c>
      <c r="U10055" s="217">
        <v>0</v>
      </c>
      <c r="V10055" s="217">
        <v>0</v>
      </c>
      <c r="W10055" s="217">
        <v>0</v>
      </c>
      <c r="X10055" s="217">
        <v>0</v>
      </c>
      <c r="Y10055" s="217">
        <v>0</v>
      </c>
    </row>
    <row r="10056" spans="2:25">
      <c r="B10056" s="217" t="s">
        <v>10225</v>
      </c>
      <c r="C10056" s="217" t="s">
        <v>5935</v>
      </c>
      <c r="D10056" s="217" t="s">
        <v>23</v>
      </c>
      <c r="E10056" s="217" t="s">
        <v>88</v>
      </c>
      <c r="F10056" s="217" t="s">
        <v>9</v>
      </c>
      <c r="G10056" s="217" t="s">
        <v>13</v>
      </c>
      <c r="H10056" s="217" t="s">
        <v>170</v>
      </c>
      <c r="I10056" s="217">
        <v>0</v>
      </c>
      <c r="J10056" s="217">
        <v>0</v>
      </c>
      <c r="K10056" s="217">
        <v>0</v>
      </c>
      <c r="L10056" s="217">
        <v>0</v>
      </c>
      <c r="M10056" s="217">
        <v>0</v>
      </c>
    </row>
    <row r="10057" spans="2:25">
      <c r="B10057" s="217" t="s">
        <v>10226</v>
      </c>
      <c r="C10057" s="217" t="s">
        <v>5935</v>
      </c>
      <c r="D10057" s="217" t="s">
        <v>23</v>
      </c>
      <c r="E10057" s="217" t="s">
        <v>88</v>
      </c>
      <c r="F10057" s="217" t="s">
        <v>9</v>
      </c>
      <c r="G10057" s="217" t="s">
        <v>13</v>
      </c>
      <c r="H10057" s="217" t="s">
        <v>172</v>
      </c>
      <c r="I10057" s="217">
        <v>0</v>
      </c>
      <c r="J10057" s="217">
        <v>0</v>
      </c>
      <c r="K10057" s="217">
        <v>0</v>
      </c>
      <c r="L10057" s="217">
        <v>0</v>
      </c>
      <c r="M10057" s="217">
        <v>8.3333333333333304</v>
      </c>
      <c r="N10057" s="217">
        <v>0</v>
      </c>
      <c r="O10057" s="217">
        <v>0</v>
      </c>
      <c r="P10057" s="217">
        <v>0</v>
      </c>
      <c r="Q10057" s="217">
        <v>0</v>
      </c>
      <c r="R10057" s="217">
        <v>0</v>
      </c>
      <c r="S10057" s="217">
        <v>0</v>
      </c>
      <c r="T10057" s="217">
        <v>0</v>
      </c>
      <c r="U10057" s="217">
        <v>0</v>
      </c>
      <c r="V10057" s="217">
        <v>0</v>
      </c>
      <c r="W10057" s="217">
        <v>0</v>
      </c>
      <c r="X10057" s="217">
        <v>0</v>
      </c>
      <c r="Y10057" s="217">
        <v>0</v>
      </c>
    </row>
    <row r="10058" spans="2:25">
      <c r="B10058" s="217" t="s">
        <v>10227</v>
      </c>
      <c r="C10058" s="217" t="s">
        <v>5935</v>
      </c>
      <c r="D10058" s="217" t="s">
        <v>23</v>
      </c>
      <c r="E10058" s="217" t="s">
        <v>88</v>
      </c>
      <c r="F10058" s="217" t="s">
        <v>9</v>
      </c>
      <c r="G10058" s="217" t="s">
        <v>13</v>
      </c>
      <c r="H10058" s="217" t="s">
        <v>174</v>
      </c>
      <c r="I10058" s="217">
        <v>0</v>
      </c>
      <c r="J10058" s="217">
        <v>0</v>
      </c>
      <c r="K10058" s="217">
        <v>0</v>
      </c>
      <c r="L10058" s="217">
        <v>1</v>
      </c>
      <c r="M10058" s="217">
        <v>16.6666666666667</v>
      </c>
      <c r="N10058" s="217">
        <v>0</v>
      </c>
      <c r="O10058" s="217">
        <v>0</v>
      </c>
      <c r="P10058" s="217">
        <v>0</v>
      </c>
      <c r="Q10058" s="217">
        <v>0</v>
      </c>
      <c r="R10058" s="217">
        <v>0</v>
      </c>
      <c r="S10058" s="217">
        <v>0</v>
      </c>
      <c r="T10058" s="217">
        <v>0</v>
      </c>
      <c r="U10058" s="217">
        <v>0</v>
      </c>
      <c r="V10058" s="217">
        <v>0</v>
      </c>
      <c r="W10058" s="217">
        <v>0</v>
      </c>
      <c r="X10058" s="217">
        <v>0</v>
      </c>
      <c r="Y10058" s="217">
        <v>0</v>
      </c>
    </row>
    <row r="10059" spans="2:25">
      <c r="B10059" s="217" t="s">
        <v>10228</v>
      </c>
      <c r="C10059" s="217" t="s">
        <v>5935</v>
      </c>
      <c r="D10059" s="217" t="s">
        <v>23</v>
      </c>
      <c r="E10059" s="217" t="s">
        <v>88</v>
      </c>
      <c r="F10059" s="217" t="s">
        <v>9</v>
      </c>
      <c r="G10059" s="217" t="s">
        <v>13</v>
      </c>
      <c r="H10059" s="217" t="s">
        <v>176</v>
      </c>
      <c r="I10059" s="217">
        <v>0</v>
      </c>
      <c r="J10059" s="217">
        <v>0</v>
      </c>
      <c r="K10059" s="217">
        <v>0</v>
      </c>
      <c r="L10059" s="217">
        <v>5</v>
      </c>
      <c r="M10059" s="217">
        <v>33.3333333333333</v>
      </c>
      <c r="N10059" s="217">
        <v>0</v>
      </c>
      <c r="O10059" s="217">
        <v>0</v>
      </c>
      <c r="P10059" s="217">
        <v>0</v>
      </c>
      <c r="Q10059" s="217">
        <v>0</v>
      </c>
      <c r="R10059" s="217">
        <v>0</v>
      </c>
      <c r="S10059" s="217">
        <v>0</v>
      </c>
      <c r="T10059" s="217">
        <v>0</v>
      </c>
      <c r="U10059" s="217">
        <v>0</v>
      </c>
      <c r="V10059" s="217">
        <v>0</v>
      </c>
      <c r="W10059" s="217">
        <v>0</v>
      </c>
      <c r="X10059" s="217">
        <v>0</v>
      </c>
      <c r="Y10059" s="217">
        <v>0</v>
      </c>
    </row>
    <row r="10060" spans="2:25">
      <c r="B10060" s="217" t="s">
        <v>10229</v>
      </c>
      <c r="C10060" s="217" t="s">
        <v>5935</v>
      </c>
      <c r="D10060" s="217" t="s">
        <v>23</v>
      </c>
      <c r="E10060" s="217" t="s">
        <v>88</v>
      </c>
      <c r="F10060" s="217" t="s">
        <v>9</v>
      </c>
      <c r="G10060" s="217" t="s">
        <v>13</v>
      </c>
      <c r="H10060" s="217" t="s">
        <v>178</v>
      </c>
      <c r="I10060" s="217">
        <v>0</v>
      </c>
      <c r="J10060" s="217">
        <v>0</v>
      </c>
      <c r="K10060" s="217">
        <v>0</v>
      </c>
      <c r="L10060" s="217">
        <v>0</v>
      </c>
      <c r="M10060" s="217">
        <v>41.6666666666667</v>
      </c>
      <c r="N10060" s="217">
        <v>0</v>
      </c>
      <c r="O10060" s="217">
        <v>0</v>
      </c>
      <c r="P10060" s="217">
        <v>0</v>
      </c>
      <c r="Q10060" s="217">
        <v>0</v>
      </c>
      <c r="R10060" s="217">
        <v>0</v>
      </c>
      <c r="S10060" s="217">
        <v>0</v>
      </c>
      <c r="T10060" s="217">
        <v>0</v>
      </c>
      <c r="U10060" s="217">
        <v>0</v>
      </c>
      <c r="V10060" s="217">
        <v>0</v>
      </c>
      <c r="W10060" s="217">
        <v>0</v>
      </c>
      <c r="X10060" s="217">
        <v>0</v>
      </c>
      <c r="Y10060" s="217">
        <v>0</v>
      </c>
    </row>
    <row r="10061" spans="2:25">
      <c r="B10061" s="217" t="s">
        <v>10230</v>
      </c>
      <c r="C10061" s="217" t="s">
        <v>5935</v>
      </c>
      <c r="D10061" s="217" t="s">
        <v>23</v>
      </c>
      <c r="E10061" s="217" t="s">
        <v>88</v>
      </c>
      <c r="F10061" s="217" t="s">
        <v>9</v>
      </c>
      <c r="G10061" s="217" t="s">
        <v>13</v>
      </c>
      <c r="H10061" s="217" t="s">
        <v>5</v>
      </c>
      <c r="I10061" s="217">
        <v>0</v>
      </c>
      <c r="J10061" s="217">
        <v>0</v>
      </c>
      <c r="K10061" s="217">
        <v>0</v>
      </c>
      <c r="L10061" s="217">
        <v>6</v>
      </c>
      <c r="M10061" s="217">
        <v>100</v>
      </c>
      <c r="N10061" s="217">
        <v>0</v>
      </c>
      <c r="O10061" s="217">
        <v>0</v>
      </c>
      <c r="P10061" s="217">
        <v>0</v>
      </c>
      <c r="Q10061" s="217">
        <v>0</v>
      </c>
      <c r="R10061" s="217">
        <v>0</v>
      </c>
      <c r="S10061" s="217">
        <v>0</v>
      </c>
      <c r="T10061" s="217">
        <v>0</v>
      </c>
      <c r="U10061" s="217">
        <v>0</v>
      </c>
      <c r="V10061" s="217">
        <v>0</v>
      </c>
      <c r="W10061" s="217">
        <v>0</v>
      </c>
      <c r="X10061" s="217">
        <v>0</v>
      </c>
      <c r="Y10061" s="217">
        <v>0</v>
      </c>
    </row>
    <row r="10062" spans="2:25">
      <c r="B10062" s="217" t="s">
        <v>10231</v>
      </c>
      <c r="C10062" s="217" t="s">
        <v>5935</v>
      </c>
      <c r="D10062" s="217" t="s">
        <v>23</v>
      </c>
      <c r="E10062" s="217" t="s">
        <v>88</v>
      </c>
      <c r="F10062" s="217" t="s">
        <v>5</v>
      </c>
      <c r="G10062" s="217" t="s">
        <v>13</v>
      </c>
      <c r="H10062" s="217" t="s">
        <v>170</v>
      </c>
      <c r="I10062" s="217">
        <v>0</v>
      </c>
      <c r="J10062" s="217">
        <v>0</v>
      </c>
      <c r="K10062" s="217">
        <v>0</v>
      </c>
      <c r="L10062" s="217">
        <v>0</v>
      </c>
      <c r="M10062" s="217">
        <v>0</v>
      </c>
    </row>
    <row r="10063" spans="2:25">
      <c r="B10063" s="217" t="s">
        <v>10232</v>
      </c>
      <c r="C10063" s="217" t="s">
        <v>5935</v>
      </c>
      <c r="D10063" s="217" t="s">
        <v>23</v>
      </c>
      <c r="E10063" s="217" t="s">
        <v>88</v>
      </c>
      <c r="F10063" s="217" t="s">
        <v>5</v>
      </c>
      <c r="G10063" s="217" t="s">
        <v>13</v>
      </c>
      <c r="H10063" s="217" t="s">
        <v>172</v>
      </c>
      <c r="I10063" s="217">
        <v>0</v>
      </c>
      <c r="J10063" s="217">
        <v>0</v>
      </c>
      <c r="K10063" s="217">
        <v>0</v>
      </c>
      <c r="L10063" s="217">
        <v>0</v>
      </c>
      <c r="M10063" s="217">
        <v>19.5833333333333</v>
      </c>
      <c r="N10063" s="217">
        <v>0</v>
      </c>
      <c r="O10063" s="217">
        <v>0</v>
      </c>
      <c r="P10063" s="217">
        <v>0</v>
      </c>
      <c r="Q10063" s="217">
        <v>0</v>
      </c>
      <c r="R10063" s="217">
        <v>0</v>
      </c>
      <c r="S10063" s="217">
        <v>0</v>
      </c>
      <c r="T10063" s="217">
        <v>0</v>
      </c>
      <c r="U10063" s="217">
        <v>0</v>
      </c>
      <c r="V10063" s="217">
        <v>0</v>
      </c>
      <c r="W10063" s="217">
        <v>0</v>
      </c>
      <c r="X10063" s="217">
        <v>0</v>
      </c>
      <c r="Y10063" s="217">
        <v>0</v>
      </c>
    </row>
    <row r="10064" spans="2:25">
      <c r="B10064" s="217" t="s">
        <v>10233</v>
      </c>
      <c r="C10064" s="217" t="s">
        <v>5935</v>
      </c>
      <c r="D10064" s="217" t="s">
        <v>23</v>
      </c>
      <c r="E10064" s="217" t="s">
        <v>88</v>
      </c>
      <c r="F10064" s="217" t="s">
        <v>5</v>
      </c>
      <c r="G10064" s="217" t="s">
        <v>13</v>
      </c>
      <c r="H10064" s="217" t="s">
        <v>174</v>
      </c>
      <c r="I10064" s="217">
        <v>0</v>
      </c>
      <c r="J10064" s="217">
        <v>0</v>
      </c>
      <c r="K10064" s="217">
        <v>0</v>
      </c>
      <c r="L10064" s="217">
        <v>2</v>
      </c>
      <c r="M10064" s="217">
        <v>50.4166666666667</v>
      </c>
      <c r="N10064" s="217">
        <v>0</v>
      </c>
      <c r="O10064" s="217">
        <v>0</v>
      </c>
      <c r="P10064" s="217">
        <v>0</v>
      </c>
      <c r="Q10064" s="217">
        <v>0</v>
      </c>
      <c r="R10064" s="217">
        <v>0</v>
      </c>
      <c r="S10064" s="217">
        <v>0</v>
      </c>
      <c r="T10064" s="217">
        <v>0</v>
      </c>
      <c r="U10064" s="217">
        <v>0</v>
      </c>
      <c r="V10064" s="217">
        <v>0</v>
      </c>
      <c r="W10064" s="217">
        <v>0</v>
      </c>
      <c r="X10064" s="217">
        <v>0</v>
      </c>
      <c r="Y10064" s="217">
        <v>0</v>
      </c>
    </row>
    <row r="10065" spans="2:25">
      <c r="B10065" s="217" t="s">
        <v>10234</v>
      </c>
      <c r="C10065" s="217" t="s">
        <v>5935</v>
      </c>
      <c r="D10065" s="217" t="s">
        <v>23</v>
      </c>
      <c r="E10065" s="217" t="s">
        <v>88</v>
      </c>
      <c r="F10065" s="217" t="s">
        <v>5</v>
      </c>
      <c r="G10065" s="217" t="s">
        <v>13</v>
      </c>
      <c r="H10065" s="217" t="s">
        <v>176</v>
      </c>
      <c r="I10065" s="217">
        <v>0</v>
      </c>
      <c r="J10065" s="217">
        <v>0</v>
      </c>
      <c r="K10065" s="217">
        <v>0</v>
      </c>
      <c r="L10065" s="217">
        <v>5</v>
      </c>
      <c r="M10065" s="217">
        <v>55.8333333333333</v>
      </c>
      <c r="N10065" s="217">
        <v>0</v>
      </c>
      <c r="O10065" s="217">
        <v>0</v>
      </c>
      <c r="P10065" s="217">
        <v>0</v>
      </c>
      <c r="Q10065" s="217">
        <v>0</v>
      </c>
      <c r="R10065" s="217">
        <v>0</v>
      </c>
      <c r="S10065" s="217">
        <v>0</v>
      </c>
      <c r="T10065" s="217">
        <v>0</v>
      </c>
      <c r="U10065" s="217">
        <v>0</v>
      </c>
      <c r="V10065" s="217">
        <v>0</v>
      </c>
      <c r="W10065" s="217">
        <v>0</v>
      </c>
      <c r="X10065" s="217">
        <v>0</v>
      </c>
      <c r="Y10065" s="217">
        <v>0</v>
      </c>
    </row>
    <row r="10066" spans="2:25">
      <c r="B10066" s="217" t="s">
        <v>10235</v>
      </c>
      <c r="C10066" s="217" t="s">
        <v>5935</v>
      </c>
      <c r="D10066" s="217" t="s">
        <v>23</v>
      </c>
      <c r="E10066" s="217" t="s">
        <v>88</v>
      </c>
      <c r="F10066" s="217" t="s">
        <v>5</v>
      </c>
      <c r="G10066" s="217" t="s">
        <v>13</v>
      </c>
      <c r="H10066" s="217" t="s">
        <v>178</v>
      </c>
      <c r="I10066" s="217">
        <v>0</v>
      </c>
      <c r="J10066" s="217">
        <v>0</v>
      </c>
      <c r="K10066" s="217">
        <v>0</v>
      </c>
      <c r="L10066" s="217">
        <v>0</v>
      </c>
      <c r="M10066" s="217">
        <v>64.1666666666667</v>
      </c>
      <c r="N10066" s="217">
        <v>0</v>
      </c>
      <c r="O10066" s="217">
        <v>0</v>
      </c>
      <c r="P10066" s="217">
        <v>0</v>
      </c>
      <c r="Q10066" s="217">
        <v>0</v>
      </c>
      <c r="R10066" s="217">
        <v>0</v>
      </c>
      <c r="S10066" s="217">
        <v>0</v>
      </c>
      <c r="T10066" s="217">
        <v>0</v>
      </c>
      <c r="U10066" s="217">
        <v>0</v>
      </c>
      <c r="V10066" s="217">
        <v>0</v>
      </c>
      <c r="W10066" s="217">
        <v>0</v>
      </c>
      <c r="X10066" s="217">
        <v>0</v>
      </c>
      <c r="Y10066" s="217">
        <v>0</v>
      </c>
    </row>
    <row r="10067" spans="2:25">
      <c r="B10067" s="217" t="s">
        <v>10236</v>
      </c>
      <c r="C10067" s="217" t="s">
        <v>5935</v>
      </c>
      <c r="D10067" s="217" t="s">
        <v>23</v>
      </c>
      <c r="E10067" s="217" t="s">
        <v>88</v>
      </c>
      <c r="F10067" s="217" t="s">
        <v>5</v>
      </c>
      <c r="G10067" s="217" t="s">
        <v>13</v>
      </c>
      <c r="H10067" s="217" t="s">
        <v>5</v>
      </c>
      <c r="I10067" s="217">
        <v>0</v>
      </c>
      <c r="J10067" s="217">
        <v>0</v>
      </c>
      <c r="K10067" s="217">
        <v>0</v>
      </c>
      <c r="L10067" s="217">
        <v>7</v>
      </c>
      <c r="M10067" s="217">
        <v>190</v>
      </c>
      <c r="N10067" s="217">
        <v>0</v>
      </c>
      <c r="O10067" s="217">
        <v>0</v>
      </c>
      <c r="P10067" s="217">
        <v>0</v>
      </c>
      <c r="Q10067" s="217">
        <v>0</v>
      </c>
      <c r="R10067" s="217">
        <v>0</v>
      </c>
      <c r="S10067" s="217">
        <v>0</v>
      </c>
      <c r="T10067" s="217">
        <v>0</v>
      </c>
      <c r="U10067" s="217">
        <v>0</v>
      </c>
      <c r="V10067" s="217">
        <v>0</v>
      </c>
      <c r="W10067" s="217">
        <v>0</v>
      </c>
      <c r="X10067" s="217">
        <v>0</v>
      </c>
      <c r="Y10067" s="217">
        <v>0</v>
      </c>
    </row>
    <row r="10068" spans="2:25">
      <c r="B10068" s="217" t="s">
        <v>10237</v>
      </c>
      <c r="C10068" s="217" t="s">
        <v>5935</v>
      </c>
      <c r="D10068" s="217" t="s">
        <v>23</v>
      </c>
      <c r="E10068" s="217" t="s">
        <v>88</v>
      </c>
      <c r="F10068" s="217" t="s">
        <v>12</v>
      </c>
      <c r="G10068" s="217" t="s">
        <v>5</v>
      </c>
      <c r="H10068" s="217" t="s">
        <v>170</v>
      </c>
      <c r="I10068" s="217">
        <v>4</v>
      </c>
      <c r="J10068" s="217">
        <v>4</v>
      </c>
      <c r="K10068" s="217">
        <v>0</v>
      </c>
      <c r="L10068" s="217">
        <v>6</v>
      </c>
      <c r="M10068" s="217">
        <v>208.77561005443101</v>
      </c>
      <c r="N10068" s="217">
        <v>19.159326125102201</v>
      </c>
      <c r="O10068" s="217">
        <v>19.159326125102201</v>
      </c>
      <c r="P10068" s="217">
        <v>0</v>
      </c>
      <c r="Q10068" s="217">
        <v>19.159326125102201</v>
      </c>
      <c r="R10068" s="217">
        <v>19.159326125102201</v>
      </c>
      <c r="S10068" s="217">
        <v>0</v>
      </c>
      <c r="T10068" s="217">
        <v>19.159326125102201</v>
      </c>
      <c r="U10068" s="217">
        <v>19.159326125102201</v>
      </c>
      <c r="V10068" s="217">
        <v>0</v>
      </c>
      <c r="W10068" s="217">
        <v>19.159326125102201</v>
      </c>
      <c r="X10068" s="217">
        <v>19.159326125102201</v>
      </c>
      <c r="Y10068" s="217">
        <v>0</v>
      </c>
    </row>
    <row r="10069" spans="2:25">
      <c r="B10069" s="217" t="s">
        <v>10238</v>
      </c>
      <c r="C10069" s="217" t="s">
        <v>5935</v>
      </c>
      <c r="D10069" s="217" t="s">
        <v>23</v>
      </c>
      <c r="E10069" s="217" t="s">
        <v>88</v>
      </c>
      <c r="F10069" s="217" t="s">
        <v>12</v>
      </c>
      <c r="G10069" s="217" t="s">
        <v>5</v>
      </c>
      <c r="H10069" s="217" t="s">
        <v>172</v>
      </c>
      <c r="I10069" s="217">
        <v>1</v>
      </c>
      <c r="J10069" s="217">
        <v>1</v>
      </c>
      <c r="K10069" s="217">
        <v>0</v>
      </c>
      <c r="L10069" s="217">
        <v>3</v>
      </c>
      <c r="M10069" s="217">
        <v>303.47432878722998</v>
      </c>
      <c r="N10069" s="217">
        <v>3.2951716344386801</v>
      </c>
      <c r="O10069" s="217">
        <v>3.2951716344386801</v>
      </c>
      <c r="P10069" s="217">
        <v>0</v>
      </c>
      <c r="Q10069" s="217">
        <v>3.2951716344386801</v>
      </c>
      <c r="R10069" s="217">
        <v>3.2951716344386801</v>
      </c>
      <c r="S10069" s="217">
        <v>0</v>
      </c>
      <c r="T10069" s="217">
        <v>3.2951716344386801</v>
      </c>
      <c r="U10069" s="217">
        <v>3.2951716344386801</v>
      </c>
      <c r="V10069" s="217">
        <v>0</v>
      </c>
      <c r="W10069" s="217">
        <v>3.2951716344386801</v>
      </c>
      <c r="X10069" s="217">
        <v>3.2951716344386801</v>
      </c>
      <c r="Y10069" s="217">
        <v>0</v>
      </c>
    </row>
    <row r="10070" spans="2:25">
      <c r="B10070" s="217" t="s">
        <v>10239</v>
      </c>
      <c r="C10070" s="217" t="s">
        <v>5935</v>
      </c>
      <c r="D10070" s="217" t="s">
        <v>23</v>
      </c>
      <c r="E10070" s="217" t="s">
        <v>88</v>
      </c>
      <c r="F10070" s="217" t="s">
        <v>12</v>
      </c>
      <c r="G10070" s="217" t="s">
        <v>5</v>
      </c>
      <c r="H10070" s="217" t="s">
        <v>174</v>
      </c>
      <c r="I10070" s="217">
        <v>9</v>
      </c>
      <c r="J10070" s="217">
        <v>7</v>
      </c>
      <c r="K10070" s="217">
        <v>2</v>
      </c>
      <c r="L10070" s="217">
        <v>24</v>
      </c>
      <c r="M10070" s="217">
        <v>626.26666564736104</v>
      </c>
      <c r="N10070" s="217">
        <v>14.370875050002599</v>
      </c>
      <c r="O10070" s="217">
        <v>11.1773472611132</v>
      </c>
      <c r="P10070" s="217">
        <v>3.1935277888894702</v>
      </c>
      <c r="Q10070" s="217">
        <v>14.370875050002599</v>
      </c>
      <c r="R10070" s="217">
        <v>11.1773472611132</v>
      </c>
      <c r="S10070" s="217">
        <v>3.1935277888894702</v>
      </c>
      <c r="T10070" s="217">
        <v>14.370875050002599</v>
      </c>
      <c r="U10070" s="217">
        <v>11.1773472611132</v>
      </c>
      <c r="V10070" s="217">
        <v>3.1935277888894702</v>
      </c>
      <c r="W10070" s="217">
        <v>14.370875050002599</v>
      </c>
      <c r="X10070" s="217">
        <v>11.1773472611132</v>
      </c>
      <c r="Y10070" s="217">
        <v>3.1935277888894702</v>
      </c>
    </row>
    <row r="10071" spans="2:25">
      <c r="B10071" s="217" t="s">
        <v>10240</v>
      </c>
      <c r="C10071" s="217" t="s">
        <v>5935</v>
      </c>
      <c r="D10071" s="217" t="s">
        <v>23</v>
      </c>
      <c r="E10071" s="217" t="s">
        <v>88</v>
      </c>
      <c r="F10071" s="217" t="s">
        <v>12</v>
      </c>
      <c r="G10071" s="217" t="s">
        <v>5</v>
      </c>
      <c r="H10071" s="217" t="s">
        <v>176</v>
      </c>
      <c r="I10071" s="217">
        <v>19</v>
      </c>
      <c r="J10071" s="217">
        <v>18</v>
      </c>
      <c r="K10071" s="217">
        <v>1</v>
      </c>
      <c r="L10071" s="217">
        <v>18</v>
      </c>
      <c r="M10071" s="217">
        <v>822.86939636719501</v>
      </c>
      <c r="N10071" s="217">
        <v>23.089933935909201</v>
      </c>
      <c r="O10071" s="217">
        <v>21.874674255071898</v>
      </c>
      <c r="P10071" s="217">
        <v>1.2152596808373299</v>
      </c>
      <c r="Q10071" s="217">
        <v>23.089933935909201</v>
      </c>
      <c r="R10071" s="217">
        <v>21.874674255071898</v>
      </c>
      <c r="S10071" s="217">
        <v>1.2152596808373299</v>
      </c>
      <c r="T10071" s="217">
        <v>23.089933935909201</v>
      </c>
      <c r="U10071" s="217">
        <v>21.874674255071898</v>
      </c>
      <c r="V10071" s="217">
        <v>1.2152596808373299</v>
      </c>
      <c r="W10071" s="217">
        <v>23.089933935909201</v>
      </c>
      <c r="X10071" s="217">
        <v>21.874674255071898</v>
      </c>
      <c r="Y10071" s="217">
        <v>1.2152596808373299</v>
      </c>
    </row>
    <row r="10072" spans="2:25">
      <c r="B10072" s="217" t="s">
        <v>10241</v>
      </c>
      <c r="C10072" s="217" t="s">
        <v>5935</v>
      </c>
      <c r="D10072" s="217" t="s">
        <v>23</v>
      </c>
      <c r="E10072" s="217" t="s">
        <v>88</v>
      </c>
      <c r="F10072" s="217" t="s">
        <v>12</v>
      </c>
      <c r="G10072" s="217" t="s">
        <v>5</v>
      </c>
      <c r="H10072" s="217" t="s">
        <v>178</v>
      </c>
      <c r="I10072" s="217">
        <v>5</v>
      </c>
      <c r="J10072" s="217">
        <v>4</v>
      </c>
      <c r="K10072" s="217">
        <v>1</v>
      </c>
      <c r="L10072" s="217">
        <v>25</v>
      </c>
      <c r="M10072" s="217">
        <v>808.61399914378296</v>
      </c>
      <c r="N10072" s="217">
        <v>6.1834200314295202</v>
      </c>
      <c r="O10072" s="217">
        <v>4.9467360251436103</v>
      </c>
      <c r="P10072" s="217">
        <v>1.2366840062858999</v>
      </c>
      <c r="Q10072" s="217">
        <v>6.1834200314295202</v>
      </c>
      <c r="R10072" s="217">
        <v>4.9467360251436103</v>
      </c>
      <c r="S10072" s="217">
        <v>1.2366840062858999</v>
      </c>
      <c r="T10072" s="217">
        <v>6.1834200314295202</v>
      </c>
      <c r="U10072" s="217">
        <v>4.9467360251436103</v>
      </c>
      <c r="V10072" s="217">
        <v>1.2366840062858999</v>
      </c>
      <c r="W10072" s="217">
        <v>6.1834200314295202</v>
      </c>
      <c r="X10072" s="217">
        <v>4.9467360251436103</v>
      </c>
      <c r="Y10072" s="217">
        <v>1.2366840062858999</v>
      </c>
    </row>
    <row r="10073" spans="2:25">
      <c r="B10073" s="217" t="s">
        <v>10242</v>
      </c>
      <c r="C10073" s="217" t="s">
        <v>5935</v>
      </c>
      <c r="D10073" s="217" t="s">
        <v>23</v>
      </c>
      <c r="E10073" s="217" t="s">
        <v>88</v>
      </c>
      <c r="F10073" s="217" t="s">
        <v>12</v>
      </c>
      <c r="G10073" s="217" t="s">
        <v>5</v>
      </c>
      <c r="H10073" s="217" t="s">
        <v>5</v>
      </c>
      <c r="I10073" s="217">
        <v>38</v>
      </c>
      <c r="J10073" s="217">
        <v>34</v>
      </c>
      <c r="K10073" s="217">
        <v>4</v>
      </c>
      <c r="L10073" s="217">
        <v>76</v>
      </c>
      <c r="M10073" s="217">
        <v>2770</v>
      </c>
      <c r="N10073" s="217">
        <v>13.7184115523466</v>
      </c>
      <c r="O10073" s="217">
        <v>12.2743682310469</v>
      </c>
      <c r="P10073" s="217">
        <v>1.44404332129964</v>
      </c>
      <c r="Q10073" s="217">
        <v>13.7184115523466</v>
      </c>
      <c r="R10073" s="217">
        <v>12.2743682310469</v>
      </c>
      <c r="S10073" s="217">
        <v>1.44404332129964</v>
      </c>
      <c r="T10073" s="217">
        <v>13.7184115523466</v>
      </c>
      <c r="U10073" s="217">
        <v>12.2743682310469</v>
      </c>
      <c r="V10073" s="217">
        <v>1.44404332129964</v>
      </c>
      <c r="W10073" s="217">
        <v>13.7184115523466</v>
      </c>
      <c r="X10073" s="217">
        <v>12.2743682310469</v>
      </c>
      <c r="Y10073" s="217">
        <v>1.44404332129964</v>
      </c>
    </row>
    <row r="10074" spans="2:25">
      <c r="B10074" s="217" t="s">
        <v>10243</v>
      </c>
      <c r="C10074" s="217" t="s">
        <v>5935</v>
      </c>
      <c r="D10074" s="217" t="s">
        <v>23</v>
      </c>
      <c r="E10074" s="217" t="s">
        <v>88</v>
      </c>
      <c r="F10074" s="217" t="s">
        <v>9</v>
      </c>
      <c r="G10074" s="217" t="s">
        <v>5</v>
      </c>
      <c r="H10074" s="217" t="s">
        <v>170</v>
      </c>
      <c r="I10074" s="217">
        <v>0</v>
      </c>
      <c r="J10074" s="217">
        <v>0</v>
      </c>
      <c r="K10074" s="217">
        <v>0</v>
      </c>
      <c r="L10074" s="217">
        <v>7</v>
      </c>
      <c r="M10074" s="217">
        <v>277.10830654062102</v>
      </c>
      <c r="N10074" s="217">
        <v>0</v>
      </c>
      <c r="O10074" s="217">
        <v>0</v>
      </c>
      <c r="P10074" s="217">
        <v>0</v>
      </c>
      <c r="Q10074" s="217">
        <v>0</v>
      </c>
      <c r="R10074" s="217">
        <v>0</v>
      </c>
      <c r="S10074" s="217">
        <v>0</v>
      </c>
      <c r="T10074" s="217">
        <v>0</v>
      </c>
      <c r="U10074" s="217">
        <v>0</v>
      </c>
      <c r="V10074" s="217">
        <v>0</v>
      </c>
      <c r="W10074" s="217">
        <v>0</v>
      </c>
      <c r="X10074" s="217">
        <v>0</v>
      </c>
      <c r="Y10074" s="217">
        <v>0</v>
      </c>
    </row>
    <row r="10075" spans="2:25">
      <c r="B10075" s="217" t="s">
        <v>10244</v>
      </c>
      <c r="C10075" s="217" t="s">
        <v>5935</v>
      </c>
      <c r="D10075" s="217" t="s">
        <v>23</v>
      </c>
      <c r="E10075" s="217" t="s">
        <v>88</v>
      </c>
      <c r="F10075" s="217" t="s">
        <v>9</v>
      </c>
      <c r="G10075" s="217" t="s">
        <v>5</v>
      </c>
      <c r="H10075" s="217" t="s">
        <v>172</v>
      </c>
      <c r="I10075" s="217">
        <v>1</v>
      </c>
      <c r="J10075" s="217">
        <v>1</v>
      </c>
      <c r="K10075" s="217">
        <v>0</v>
      </c>
      <c r="L10075" s="217">
        <v>14</v>
      </c>
      <c r="M10075" s="217">
        <v>391.493753698994</v>
      </c>
      <c r="N10075" s="217">
        <v>2.5543191699780401</v>
      </c>
      <c r="O10075" s="217">
        <v>2.5543191699780401</v>
      </c>
      <c r="P10075" s="217">
        <v>0</v>
      </c>
      <c r="Q10075" s="217">
        <v>2.5543191699780401</v>
      </c>
      <c r="R10075" s="217">
        <v>2.5543191699780401</v>
      </c>
      <c r="S10075" s="217">
        <v>0</v>
      </c>
      <c r="T10075" s="217">
        <v>2.5543191699780401</v>
      </c>
      <c r="U10075" s="217">
        <v>2.5543191699780401</v>
      </c>
      <c r="V10075" s="217">
        <v>0</v>
      </c>
      <c r="W10075" s="217">
        <v>2.5543191699780401</v>
      </c>
      <c r="X10075" s="217">
        <v>2.5543191699780401</v>
      </c>
      <c r="Y10075" s="217">
        <v>0</v>
      </c>
    </row>
    <row r="10076" spans="2:25">
      <c r="B10076" s="217" t="s">
        <v>10245</v>
      </c>
      <c r="C10076" s="217" t="s">
        <v>5935</v>
      </c>
      <c r="D10076" s="217" t="s">
        <v>23</v>
      </c>
      <c r="E10076" s="217" t="s">
        <v>88</v>
      </c>
      <c r="F10076" s="217" t="s">
        <v>9</v>
      </c>
      <c r="G10076" s="217" t="s">
        <v>5</v>
      </c>
      <c r="H10076" s="217" t="s">
        <v>174</v>
      </c>
      <c r="I10076" s="217">
        <v>3</v>
      </c>
      <c r="J10076" s="217">
        <v>1</v>
      </c>
      <c r="K10076" s="217">
        <v>2</v>
      </c>
      <c r="L10076" s="217">
        <v>36</v>
      </c>
      <c r="M10076" s="217">
        <v>647.86538061647195</v>
      </c>
      <c r="N10076" s="217">
        <v>4.6305916163406797</v>
      </c>
      <c r="O10076" s="217">
        <v>1.5435305387802301</v>
      </c>
      <c r="P10076" s="217">
        <v>3.0870610775604499</v>
      </c>
      <c r="Q10076" s="217">
        <v>4.6305916163406797</v>
      </c>
      <c r="R10076" s="217">
        <v>1.5435305387802301</v>
      </c>
      <c r="S10076" s="217">
        <v>3.0870610775604499</v>
      </c>
      <c r="T10076" s="217">
        <v>4.6305916163406797</v>
      </c>
      <c r="U10076" s="217">
        <v>1.5435305387802301</v>
      </c>
      <c r="V10076" s="217">
        <v>3.0870610775604499</v>
      </c>
      <c r="W10076" s="217">
        <v>4.6305916163406797</v>
      </c>
      <c r="X10076" s="217">
        <v>1.5435305387802301</v>
      </c>
      <c r="Y10076" s="217">
        <v>3.0870610775604499</v>
      </c>
    </row>
    <row r="10077" spans="2:25">
      <c r="B10077" s="217" t="s">
        <v>10246</v>
      </c>
      <c r="C10077" s="217" t="s">
        <v>5935</v>
      </c>
      <c r="D10077" s="217" t="s">
        <v>23</v>
      </c>
      <c r="E10077" s="217" t="s">
        <v>88</v>
      </c>
      <c r="F10077" s="217" t="s">
        <v>9</v>
      </c>
      <c r="G10077" s="217" t="s">
        <v>5</v>
      </c>
      <c r="H10077" s="217" t="s">
        <v>176</v>
      </c>
      <c r="I10077" s="217">
        <v>3</v>
      </c>
      <c r="J10077" s="217">
        <v>3</v>
      </c>
      <c r="K10077" s="217">
        <v>0</v>
      </c>
      <c r="L10077" s="217">
        <v>53</v>
      </c>
      <c r="M10077" s="217">
        <v>894.80557288417594</v>
      </c>
      <c r="N10077" s="217">
        <v>3.3526836342003001</v>
      </c>
      <c r="O10077" s="217">
        <v>3.3526836342003001</v>
      </c>
      <c r="P10077" s="217">
        <v>0</v>
      </c>
      <c r="Q10077" s="217">
        <v>3.3526836342003001</v>
      </c>
      <c r="R10077" s="217">
        <v>3.3526836342003001</v>
      </c>
      <c r="S10077" s="217">
        <v>0</v>
      </c>
      <c r="T10077" s="217">
        <v>3.3526836342003001</v>
      </c>
      <c r="U10077" s="217">
        <v>3.3526836342003001</v>
      </c>
      <c r="V10077" s="217">
        <v>0</v>
      </c>
      <c r="W10077" s="217">
        <v>3.3526836342003001</v>
      </c>
      <c r="X10077" s="217">
        <v>3.3526836342003001</v>
      </c>
      <c r="Y10077" s="217">
        <v>0</v>
      </c>
    </row>
    <row r="10078" spans="2:25">
      <c r="B10078" s="217" t="s">
        <v>10247</v>
      </c>
      <c r="C10078" s="217" t="s">
        <v>5935</v>
      </c>
      <c r="D10078" s="217" t="s">
        <v>23</v>
      </c>
      <c r="E10078" s="217" t="s">
        <v>88</v>
      </c>
      <c r="F10078" s="217" t="s">
        <v>9</v>
      </c>
      <c r="G10078" s="217" t="s">
        <v>5</v>
      </c>
      <c r="H10078" s="217" t="s">
        <v>178</v>
      </c>
      <c r="I10078" s="217">
        <v>5</v>
      </c>
      <c r="J10078" s="217">
        <v>3</v>
      </c>
      <c r="K10078" s="217">
        <v>2</v>
      </c>
      <c r="L10078" s="217">
        <v>39</v>
      </c>
      <c r="M10078" s="217">
        <v>858.72698625973703</v>
      </c>
      <c r="N10078" s="217">
        <v>5.8225723425531903</v>
      </c>
      <c r="O10078" s="217">
        <v>3.4935434055319101</v>
      </c>
      <c r="P10078" s="217">
        <v>2.3290289370212802</v>
      </c>
      <c r="Q10078" s="217">
        <v>5.8225723425531903</v>
      </c>
      <c r="R10078" s="217">
        <v>3.4935434055319101</v>
      </c>
      <c r="S10078" s="217">
        <v>2.3290289370212802</v>
      </c>
      <c r="T10078" s="217">
        <v>5.8225723425531903</v>
      </c>
      <c r="U10078" s="217">
        <v>3.4935434055319101</v>
      </c>
      <c r="V10078" s="217">
        <v>2.3290289370212802</v>
      </c>
      <c r="W10078" s="217">
        <v>5.8225723425531903</v>
      </c>
      <c r="X10078" s="217">
        <v>3.4935434055319101</v>
      </c>
      <c r="Y10078" s="217">
        <v>2.3290289370212802</v>
      </c>
    </row>
    <row r="10079" spans="2:25">
      <c r="B10079" s="217" t="s">
        <v>10248</v>
      </c>
      <c r="C10079" s="217" t="s">
        <v>5935</v>
      </c>
      <c r="D10079" s="217" t="s">
        <v>23</v>
      </c>
      <c r="E10079" s="217" t="s">
        <v>88</v>
      </c>
      <c r="F10079" s="217" t="s">
        <v>9</v>
      </c>
      <c r="G10079" s="217" t="s">
        <v>5</v>
      </c>
      <c r="H10079" s="217" t="s">
        <v>5</v>
      </c>
      <c r="I10079" s="217">
        <v>12</v>
      </c>
      <c r="J10079" s="217">
        <v>8</v>
      </c>
      <c r="K10079" s="217">
        <v>4</v>
      </c>
      <c r="L10079" s="217">
        <v>149</v>
      </c>
      <c r="M10079" s="217">
        <v>3070</v>
      </c>
      <c r="N10079" s="217">
        <v>3.90879478827362</v>
      </c>
      <c r="O10079" s="217">
        <v>2.6058631921824098</v>
      </c>
      <c r="P10079" s="217">
        <v>1.30293159609121</v>
      </c>
      <c r="Q10079" s="217">
        <v>3.90879478827362</v>
      </c>
      <c r="R10079" s="217">
        <v>2.6058631921824098</v>
      </c>
      <c r="S10079" s="217">
        <v>1.30293159609121</v>
      </c>
      <c r="T10079" s="217">
        <v>3.90879478827362</v>
      </c>
      <c r="U10079" s="217">
        <v>2.6058631921824098</v>
      </c>
      <c r="V10079" s="217">
        <v>1.30293159609121</v>
      </c>
      <c r="W10079" s="217">
        <v>3.90879478827362</v>
      </c>
      <c r="X10079" s="217">
        <v>2.6058631921824098</v>
      </c>
      <c r="Y10079" s="217">
        <v>1.30293159609121</v>
      </c>
    </row>
    <row r="10080" spans="2:25">
      <c r="B10080" s="217" t="s">
        <v>10249</v>
      </c>
      <c r="C10080" s="217" t="s">
        <v>5935</v>
      </c>
      <c r="D10080" s="217" t="s">
        <v>23</v>
      </c>
      <c r="E10080" s="217" t="s">
        <v>88</v>
      </c>
      <c r="F10080" s="217" t="s">
        <v>5</v>
      </c>
      <c r="G10080" s="217" t="s">
        <v>5</v>
      </c>
      <c r="H10080" s="217" t="s">
        <v>170</v>
      </c>
      <c r="I10080" s="217">
        <v>4</v>
      </c>
      <c r="J10080" s="217">
        <v>4</v>
      </c>
      <c r="K10080" s="217">
        <v>0</v>
      </c>
      <c r="L10080" s="217">
        <v>13</v>
      </c>
      <c r="M10080" s="217">
        <v>485.88391659505203</v>
      </c>
      <c r="N10080" s="217">
        <v>8.2324190272255997</v>
      </c>
      <c r="O10080" s="217">
        <v>8.2324190272255997</v>
      </c>
      <c r="P10080" s="217">
        <v>0</v>
      </c>
      <c r="Q10080" s="217">
        <v>8.2324190272255997</v>
      </c>
      <c r="R10080" s="217">
        <v>8.2324190272255997</v>
      </c>
      <c r="S10080" s="217">
        <v>0</v>
      </c>
      <c r="T10080" s="217">
        <v>8.2324190272255997</v>
      </c>
      <c r="U10080" s="217">
        <v>8.2324190272255997</v>
      </c>
      <c r="V10080" s="217">
        <v>0</v>
      </c>
      <c r="W10080" s="217">
        <v>8.2324190272255997</v>
      </c>
      <c r="X10080" s="217">
        <v>8.2324190272255997</v>
      </c>
      <c r="Y10080" s="217">
        <v>0</v>
      </c>
    </row>
    <row r="10081" spans="2:25">
      <c r="B10081" s="217" t="s">
        <v>10250</v>
      </c>
      <c r="C10081" s="217" t="s">
        <v>5935</v>
      </c>
      <c r="D10081" s="217" t="s">
        <v>23</v>
      </c>
      <c r="E10081" s="217" t="s">
        <v>88</v>
      </c>
      <c r="F10081" s="217" t="s">
        <v>5</v>
      </c>
      <c r="G10081" s="217" t="s">
        <v>5</v>
      </c>
      <c r="H10081" s="217" t="s">
        <v>172</v>
      </c>
      <c r="I10081" s="217">
        <v>2</v>
      </c>
      <c r="J10081" s="217">
        <v>2</v>
      </c>
      <c r="K10081" s="217">
        <v>0</v>
      </c>
      <c r="L10081" s="217">
        <v>17</v>
      </c>
      <c r="M10081" s="217">
        <v>694.96808248622403</v>
      </c>
      <c r="N10081" s="217">
        <v>2.8778300045738399</v>
      </c>
      <c r="O10081" s="217">
        <v>2.8778300045738399</v>
      </c>
      <c r="P10081" s="217">
        <v>0</v>
      </c>
      <c r="Q10081" s="217">
        <v>2.8778300045738399</v>
      </c>
      <c r="R10081" s="217">
        <v>2.8778300045738399</v>
      </c>
      <c r="S10081" s="217">
        <v>0</v>
      </c>
      <c r="T10081" s="217">
        <v>2.8778300045738399</v>
      </c>
      <c r="U10081" s="217">
        <v>2.8778300045738399</v>
      </c>
      <c r="V10081" s="217">
        <v>0</v>
      </c>
      <c r="W10081" s="217">
        <v>2.8778300045738399</v>
      </c>
      <c r="X10081" s="217">
        <v>2.8778300045738399</v>
      </c>
      <c r="Y10081" s="217">
        <v>0</v>
      </c>
    </row>
    <row r="10082" spans="2:25">
      <c r="B10082" s="217" t="s">
        <v>10251</v>
      </c>
      <c r="C10082" s="217" t="s">
        <v>5935</v>
      </c>
      <c r="D10082" s="217" t="s">
        <v>23</v>
      </c>
      <c r="E10082" s="217" t="s">
        <v>88</v>
      </c>
      <c r="F10082" s="217" t="s">
        <v>5</v>
      </c>
      <c r="G10082" s="217" t="s">
        <v>5</v>
      </c>
      <c r="H10082" s="217" t="s">
        <v>174</v>
      </c>
      <c r="I10082" s="217">
        <v>12</v>
      </c>
      <c r="J10082" s="217">
        <v>8</v>
      </c>
      <c r="K10082" s="217">
        <v>4</v>
      </c>
      <c r="L10082" s="217">
        <v>60</v>
      </c>
      <c r="M10082" s="217">
        <v>1274.13204626383</v>
      </c>
      <c r="N10082" s="217">
        <v>9.4181761107005197</v>
      </c>
      <c r="O10082" s="217">
        <v>6.27878407380034</v>
      </c>
      <c r="P10082" s="217">
        <v>3.13939203690017</v>
      </c>
      <c r="Q10082" s="217">
        <v>9.4181761107005197</v>
      </c>
      <c r="R10082" s="217">
        <v>6.27878407380034</v>
      </c>
      <c r="S10082" s="217">
        <v>3.13939203690017</v>
      </c>
      <c r="T10082" s="217">
        <v>9.4181761107005197</v>
      </c>
      <c r="U10082" s="217">
        <v>6.27878407380034</v>
      </c>
      <c r="V10082" s="217">
        <v>3.13939203690017</v>
      </c>
      <c r="W10082" s="217">
        <v>9.4181761107005197</v>
      </c>
      <c r="X10082" s="217">
        <v>6.27878407380034</v>
      </c>
      <c r="Y10082" s="217">
        <v>3.13939203690017</v>
      </c>
    </row>
    <row r="10083" spans="2:25">
      <c r="B10083" s="217" t="s">
        <v>10252</v>
      </c>
      <c r="C10083" s="217" t="s">
        <v>5935</v>
      </c>
      <c r="D10083" s="217" t="s">
        <v>23</v>
      </c>
      <c r="E10083" s="217" t="s">
        <v>88</v>
      </c>
      <c r="F10083" s="217" t="s">
        <v>5</v>
      </c>
      <c r="G10083" s="217" t="s">
        <v>5</v>
      </c>
      <c r="H10083" s="217" t="s">
        <v>176</v>
      </c>
      <c r="I10083" s="217">
        <v>22</v>
      </c>
      <c r="J10083" s="217">
        <v>21</v>
      </c>
      <c r="K10083" s="217">
        <v>1</v>
      </c>
      <c r="L10083" s="217">
        <v>71</v>
      </c>
      <c r="M10083" s="217">
        <v>1717.6749692513699</v>
      </c>
      <c r="N10083" s="217">
        <v>12.8080110578711</v>
      </c>
      <c r="O10083" s="217">
        <v>12.2258287370588</v>
      </c>
      <c r="P10083" s="217">
        <v>0.58218232081232402</v>
      </c>
      <c r="Q10083" s="217">
        <v>12.8080110578711</v>
      </c>
      <c r="R10083" s="217">
        <v>12.2258287370588</v>
      </c>
      <c r="S10083" s="217">
        <v>0.58218232081232402</v>
      </c>
      <c r="T10083" s="217">
        <v>12.8080110578711</v>
      </c>
      <c r="U10083" s="217">
        <v>12.2258287370588</v>
      </c>
      <c r="V10083" s="217">
        <v>0.58218232081232402</v>
      </c>
      <c r="W10083" s="217">
        <v>12.8080110578711</v>
      </c>
      <c r="X10083" s="217">
        <v>12.2258287370588</v>
      </c>
      <c r="Y10083" s="217">
        <v>0.58218232081232402</v>
      </c>
    </row>
    <row r="10084" spans="2:25">
      <c r="B10084" s="217" t="s">
        <v>10253</v>
      </c>
      <c r="C10084" s="217" t="s">
        <v>5935</v>
      </c>
      <c r="D10084" s="217" t="s">
        <v>23</v>
      </c>
      <c r="E10084" s="217" t="s">
        <v>88</v>
      </c>
      <c r="F10084" s="217" t="s">
        <v>5</v>
      </c>
      <c r="G10084" s="217" t="s">
        <v>5</v>
      </c>
      <c r="H10084" s="217" t="s">
        <v>178</v>
      </c>
      <c r="I10084" s="217">
        <v>10</v>
      </c>
      <c r="J10084" s="217">
        <v>7</v>
      </c>
      <c r="K10084" s="217">
        <v>3</v>
      </c>
      <c r="L10084" s="217">
        <v>64</v>
      </c>
      <c r="M10084" s="217">
        <v>1667.3409854035201</v>
      </c>
      <c r="N10084" s="217">
        <v>5.9975734343145497</v>
      </c>
      <c r="O10084" s="217">
        <v>4.1983014040201896</v>
      </c>
      <c r="P10084" s="217">
        <v>1.7992720302943599</v>
      </c>
      <c r="Q10084" s="217">
        <v>5.9975734343145497</v>
      </c>
      <c r="R10084" s="217">
        <v>4.1983014040201896</v>
      </c>
      <c r="S10084" s="217">
        <v>1.7992720302943599</v>
      </c>
      <c r="T10084" s="217">
        <v>5.9975734343145497</v>
      </c>
      <c r="U10084" s="217">
        <v>4.1983014040201896</v>
      </c>
      <c r="V10084" s="217">
        <v>1.7992720302943599</v>
      </c>
      <c r="W10084" s="217">
        <v>5.9975734343145497</v>
      </c>
      <c r="X10084" s="217">
        <v>4.1983014040201896</v>
      </c>
      <c r="Y10084" s="217">
        <v>1.7992720302943599</v>
      </c>
    </row>
    <row r="10085" spans="2:25">
      <c r="B10085" s="217" t="s">
        <v>10254</v>
      </c>
      <c r="C10085" s="217" t="s">
        <v>5935</v>
      </c>
      <c r="D10085" s="217" t="s">
        <v>23</v>
      </c>
      <c r="E10085" s="217" t="s">
        <v>88</v>
      </c>
      <c r="F10085" s="217" t="s">
        <v>5</v>
      </c>
      <c r="G10085" s="217" t="s">
        <v>5</v>
      </c>
      <c r="H10085" s="217" t="s">
        <v>5</v>
      </c>
      <c r="I10085" s="217">
        <v>50</v>
      </c>
      <c r="J10085" s="217">
        <v>42</v>
      </c>
      <c r="K10085" s="217">
        <v>8</v>
      </c>
      <c r="L10085" s="217">
        <v>225</v>
      </c>
      <c r="M10085" s="217">
        <v>5840</v>
      </c>
      <c r="N10085" s="217">
        <v>8.5616438356164402</v>
      </c>
      <c r="O10085" s="217">
        <v>7.1917808219178099</v>
      </c>
      <c r="P10085" s="217">
        <v>1.3698630136986301</v>
      </c>
      <c r="Q10085" s="217">
        <v>8.5616438356164402</v>
      </c>
      <c r="R10085" s="217">
        <v>7.1917808219178099</v>
      </c>
      <c r="S10085" s="217">
        <v>1.3698630136986301</v>
      </c>
      <c r="T10085" s="217">
        <v>8.5616438356164402</v>
      </c>
      <c r="U10085" s="217">
        <v>7.1917808219178099</v>
      </c>
      <c r="V10085" s="217">
        <v>1.3698630136986301</v>
      </c>
      <c r="W10085" s="217">
        <v>8.5616438356164402</v>
      </c>
      <c r="X10085" s="217">
        <v>7.1917808219178099</v>
      </c>
      <c r="Y10085" s="217">
        <v>1.3698630136986301</v>
      </c>
    </row>
    <row r="10086" spans="2:25">
      <c r="B10086" s="217" t="s">
        <v>10255</v>
      </c>
      <c r="C10086" s="217" t="s">
        <v>5935</v>
      </c>
      <c r="D10086" s="217" t="s">
        <v>24</v>
      </c>
      <c r="E10086" s="217" t="s">
        <v>86</v>
      </c>
      <c r="F10086" s="217" t="s">
        <v>12</v>
      </c>
      <c r="G10086" s="217" t="s">
        <v>10</v>
      </c>
      <c r="H10086" s="217" t="s">
        <v>170</v>
      </c>
      <c r="I10086" s="217">
        <v>1</v>
      </c>
      <c r="J10086" s="217">
        <v>1</v>
      </c>
      <c r="K10086" s="217">
        <v>0</v>
      </c>
      <c r="L10086" s="217">
        <v>3</v>
      </c>
      <c r="M10086" s="217">
        <v>348.90196078431399</v>
      </c>
      <c r="N10086" s="217">
        <v>2.8661346521299298</v>
      </c>
      <c r="O10086" s="217">
        <v>2.8661346521299298</v>
      </c>
      <c r="P10086" s="217">
        <v>0</v>
      </c>
      <c r="Q10086" s="217">
        <v>2.8661346521299298</v>
      </c>
      <c r="R10086" s="217">
        <v>2.8661346521299298</v>
      </c>
      <c r="S10086" s="217">
        <v>0</v>
      </c>
      <c r="T10086" s="217">
        <v>2.8661346521299298</v>
      </c>
      <c r="U10086" s="217">
        <v>2.8661346521299298</v>
      </c>
      <c r="V10086" s="217">
        <v>0</v>
      </c>
      <c r="W10086" s="217">
        <v>2.8661346521299298</v>
      </c>
      <c r="X10086" s="217">
        <v>2.8661346521299298</v>
      </c>
      <c r="Y10086" s="217">
        <v>0</v>
      </c>
    </row>
    <row r="10087" spans="2:25">
      <c r="B10087" s="217" t="s">
        <v>10256</v>
      </c>
      <c r="C10087" s="217" t="s">
        <v>5935</v>
      </c>
      <c r="D10087" s="217" t="s">
        <v>24</v>
      </c>
      <c r="E10087" s="217" t="s">
        <v>86</v>
      </c>
      <c r="F10087" s="217" t="s">
        <v>12</v>
      </c>
      <c r="G10087" s="217" t="s">
        <v>10</v>
      </c>
      <c r="H10087" s="217" t="s">
        <v>172</v>
      </c>
      <c r="I10087" s="217">
        <v>3</v>
      </c>
      <c r="J10087" s="217">
        <v>3</v>
      </c>
      <c r="K10087" s="217">
        <v>0</v>
      </c>
      <c r="L10087" s="217">
        <v>7</v>
      </c>
      <c r="M10087" s="217">
        <v>495.21568627451001</v>
      </c>
      <c r="N10087" s="217">
        <v>6.0579664238200799</v>
      </c>
      <c r="O10087" s="217">
        <v>6.0579664238200799</v>
      </c>
      <c r="P10087" s="217">
        <v>0</v>
      </c>
      <c r="Q10087" s="217">
        <v>6.0579664238200799</v>
      </c>
      <c r="R10087" s="217">
        <v>6.0579664238200799</v>
      </c>
      <c r="S10087" s="217">
        <v>0</v>
      </c>
      <c r="T10087" s="217">
        <v>6.0579664238200799</v>
      </c>
      <c r="U10087" s="217">
        <v>6.0579664238200799</v>
      </c>
      <c r="V10087" s="217">
        <v>0</v>
      </c>
      <c r="W10087" s="217">
        <v>6.0579664238200799</v>
      </c>
      <c r="X10087" s="217">
        <v>6.0579664238200799</v>
      </c>
      <c r="Y10087" s="217">
        <v>0</v>
      </c>
    </row>
    <row r="10088" spans="2:25">
      <c r="B10088" s="217" t="s">
        <v>10257</v>
      </c>
      <c r="C10088" s="217" t="s">
        <v>5935</v>
      </c>
      <c r="D10088" s="217" t="s">
        <v>24</v>
      </c>
      <c r="E10088" s="217" t="s">
        <v>86</v>
      </c>
      <c r="F10088" s="217" t="s">
        <v>12</v>
      </c>
      <c r="G10088" s="217" t="s">
        <v>10</v>
      </c>
      <c r="H10088" s="217" t="s">
        <v>174</v>
      </c>
      <c r="I10088" s="217">
        <v>4</v>
      </c>
      <c r="J10088" s="217">
        <v>4</v>
      </c>
      <c r="K10088" s="217">
        <v>0</v>
      </c>
      <c r="L10088" s="217">
        <v>15</v>
      </c>
      <c r="M10088" s="217">
        <v>731.56862745097999</v>
      </c>
      <c r="N10088" s="217">
        <v>5.4677030286786401</v>
      </c>
      <c r="O10088" s="217">
        <v>5.4677030286786401</v>
      </c>
      <c r="P10088" s="217">
        <v>0</v>
      </c>
      <c r="Q10088" s="217">
        <v>5.4677030286786401</v>
      </c>
      <c r="R10088" s="217">
        <v>5.4677030286786401</v>
      </c>
      <c r="S10088" s="217">
        <v>0</v>
      </c>
      <c r="T10088" s="217">
        <v>5.4677030286786401</v>
      </c>
      <c r="U10088" s="217">
        <v>5.4677030286786401</v>
      </c>
      <c r="V10088" s="217">
        <v>0</v>
      </c>
      <c r="W10088" s="217">
        <v>5.4677030286786401</v>
      </c>
      <c r="X10088" s="217">
        <v>5.4677030286786401</v>
      </c>
      <c r="Y10088" s="217">
        <v>0</v>
      </c>
    </row>
    <row r="10089" spans="2:25">
      <c r="B10089" s="217" t="s">
        <v>10258</v>
      </c>
      <c r="C10089" s="217" t="s">
        <v>5935</v>
      </c>
      <c r="D10089" s="217" t="s">
        <v>24</v>
      </c>
      <c r="E10089" s="217" t="s">
        <v>86</v>
      </c>
      <c r="F10089" s="217" t="s">
        <v>12</v>
      </c>
      <c r="G10089" s="217" t="s">
        <v>10</v>
      </c>
      <c r="H10089" s="217" t="s">
        <v>176</v>
      </c>
      <c r="I10089" s="217">
        <v>9</v>
      </c>
      <c r="J10089" s="217">
        <v>9</v>
      </c>
      <c r="K10089" s="217">
        <v>0</v>
      </c>
      <c r="L10089" s="217">
        <v>21</v>
      </c>
      <c r="M10089" s="217">
        <v>1440.62745098039</v>
      </c>
      <c r="N10089" s="217">
        <v>6.2472778745644604</v>
      </c>
      <c r="O10089" s="217">
        <v>6.2472778745644604</v>
      </c>
      <c r="P10089" s="217">
        <v>0</v>
      </c>
      <c r="Q10089" s="217">
        <v>6.2472778745644604</v>
      </c>
      <c r="R10089" s="217">
        <v>6.2472778745644604</v>
      </c>
      <c r="S10089" s="217">
        <v>0</v>
      </c>
      <c r="T10089" s="217">
        <v>6.2472778745644604</v>
      </c>
      <c r="U10089" s="217">
        <v>6.2472778745644604</v>
      </c>
      <c r="V10089" s="217">
        <v>0</v>
      </c>
      <c r="W10089" s="217">
        <v>6.2472778745644604</v>
      </c>
      <c r="X10089" s="217">
        <v>6.2472778745644604</v>
      </c>
      <c r="Y10089" s="217">
        <v>0</v>
      </c>
    </row>
    <row r="10090" spans="2:25">
      <c r="B10090" s="217" t="s">
        <v>10259</v>
      </c>
      <c r="C10090" s="217" t="s">
        <v>5935</v>
      </c>
      <c r="D10090" s="217" t="s">
        <v>24</v>
      </c>
      <c r="E10090" s="217" t="s">
        <v>86</v>
      </c>
      <c r="F10090" s="217" t="s">
        <v>12</v>
      </c>
      <c r="G10090" s="217" t="s">
        <v>10</v>
      </c>
      <c r="H10090" s="217" t="s">
        <v>178</v>
      </c>
      <c r="I10090" s="217">
        <v>8</v>
      </c>
      <c r="J10090" s="217">
        <v>6</v>
      </c>
      <c r="K10090" s="217">
        <v>2</v>
      </c>
      <c r="L10090" s="217">
        <v>40</v>
      </c>
      <c r="M10090" s="217">
        <v>2723.6862745098001</v>
      </c>
      <c r="N10090" s="217">
        <v>2.93719584185216</v>
      </c>
      <c r="O10090" s="217">
        <v>2.2028968813891199</v>
      </c>
      <c r="P10090" s="217">
        <v>0.73429896046304</v>
      </c>
      <c r="Q10090" s="217">
        <v>2.93719584185216</v>
      </c>
      <c r="R10090" s="217">
        <v>2.2028968813891199</v>
      </c>
      <c r="S10090" s="217">
        <v>0.73429896046304</v>
      </c>
      <c r="T10090" s="217">
        <v>2.93719584185216</v>
      </c>
      <c r="U10090" s="217">
        <v>2.2028968813891199</v>
      </c>
      <c r="V10090" s="217">
        <v>0.73429896046304</v>
      </c>
      <c r="W10090" s="217">
        <v>2.93719584185216</v>
      </c>
      <c r="X10090" s="217">
        <v>2.2028968813891199</v>
      </c>
      <c r="Y10090" s="217">
        <v>0.73429896046304</v>
      </c>
    </row>
    <row r="10091" spans="2:25">
      <c r="B10091" s="217" t="s">
        <v>10260</v>
      </c>
      <c r="C10091" s="217" t="s">
        <v>5935</v>
      </c>
      <c r="D10091" s="217" t="s">
        <v>24</v>
      </c>
      <c r="E10091" s="217" t="s">
        <v>86</v>
      </c>
      <c r="F10091" s="217" t="s">
        <v>12</v>
      </c>
      <c r="G10091" s="217" t="s">
        <v>10</v>
      </c>
      <c r="H10091" s="217" t="s">
        <v>5</v>
      </c>
      <c r="I10091" s="217">
        <v>25</v>
      </c>
      <c r="J10091" s="217">
        <v>23</v>
      </c>
      <c r="K10091" s="217">
        <v>2</v>
      </c>
      <c r="L10091" s="217">
        <v>86</v>
      </c>
      <c r="M10091" s="217">
        <v>5740</v>
      </c>
      <c r="N10091" s="217">
        <v>4.3554006968641099</v>
      </c>
      <c r="O10091" s="217">
        <v>4.0069686411149803</v>
      </c>
      <c r="P10091" s="217">
        <v>0.348432055749129</v>
      </c>
      <c r="Q10091" s="217">
        <v>4.3554006968641099</v>
      </c>
      <c r="R10091" s="217">
        <v>4.0069686411149803</v>
      </c>
      <c r="S10091" s="217">
        <v>0.348432055749129</v>
      </c>
      <c r="T10091" s="217">
        <v>4.3554006968641099</v>
      </c>
      <c r="U10091" s="217">
        <v>4.0069686411149803</v>
      </c>
      <c r="V10091" s="217">
        <v>0.348432055749129</v>
      </c>
      <c r="W10091" s="217">
        <v>4.3554006968641099</v>
      </c>
      <c r="X10091" s="217">
        <v>4.0069686411149803</v>
      </c>
      <c r="Y10091" s="217">
        <v>0.348432055749129</v>
      </c>
    </row>
    <row r="10092" spans="2:25">
      <c r="B10092" s="217" t="s">
        <v>10261</v>
      </c>
      <c r="C10092" s="217" t="s">
        <v>5935</v>
      </c>
      <c r="D10092" s="217" t="s">
        <v>24</v>
      </c>
      <c r="E10092" s="217" t="s">
        <v>86</v>
      </c>
      <c r="F10092" s="217" t="s">
        <v>9</v>
      </c>
      <c r="G10092" s="217" t="s">
        <v>10</v>
      </c>
      <c r="H10092" s="217" t="s">
        <v>170</v>
      </c>
      <c r="I10092" s="217">
        <v>0</v>
      </c>
      <c r="J10092" s="217">
        <v>0</v>
      </c>
      <c r="K10092" s="217">
        <v>0</v>
      </c>
      <c r="L10092" s="217">
        <v>7</v>
      </c>
      <c r="M10092" s="217">
        <v>378.29222011385201</v>
      </c>
      <c r="N10092" s="217">
        <v>0</v>
      </c>
      <c r="O10092" s="217">
        <v>0</v>
      </c>
      <c r="P10092" s="217">
        <v>0</v>
      </c>
      <c r="Q10092" s="217">
        <v>0</v>
      </c>
      <c r="R10092" s="217">
        <v>0</v>
      </c>
      <c r="S10092" s="217">
        <v>0</v>
      </c>
      <c r="T10092" s="217">
        <v>0</v>
      </c>
      <c r="U10092" s="217">
        <v>0</v>
      </c>
      <c r="V10092" s="217">
        <v>0</v>
      </c>
      <c r="W10092" s="217">
        <v>0</v>
      </c>
      <c r="X10092" s="217">
        <v>0</v>
      </c>
      <c r="Y10092" s="217">
        <v>0</v>
      </c>
    </row>
    <row r="10093" spans="2:25">
      <c r="B10093" s="217" t="s">
        <v>10262</v>
      </c>
      <c r="C10093" s="217" t="s">
        <v>5935</v>
      </c>
      <c r="D10093" s="217" t="s">
        <v>24</v>
      </c>
      <c r="E10093" s="217" t="s">
        <v>86</v>
      </c>
      <c r="F10093" s="217" t="s">
        <v>9</v>
      </c>
      <c r="G10093" s="217" t="s">
        <v>10</v>
      </c>
      <c r="H10093" s="217" t="s">
        <v>172</v>
      </c>
      <c r="I10093" s="217">
        <v>0</v>
      </c>
      <c r="J10093" s="217">
        <v>0</v>
      </c>
      <c r="K10093" s="217">
        <v>0</v>
      </c>
      <c r="L10093" s="217">
        <v>13</v>
      </c>
      <c r="M10093" s="217">
        <v>555.61669829222001</v>
      </c>
      <c r="N10093" s="217">
        <v>0</v>
      </c>
      <c r="O10093" s="217">
        <v>0</v>
      </c>
      <c r="P10093" s="217">
        <v>0</v>
      </c>
      <c r="Q10093" s="217">
        <v>0</v>
      </c>
      <c r="R10093" s="217">
        <v>0</v>
      </c>
      <c r="S10093" s="217">
        <v>0</v>
      </c>
      <c r="T10093" s="217">
        <v>0</v>
      </c>
      <c r="U10093" s="217">
        <v>0</v>
      </c>
      <c r="V10093" s="217">
        <v>0</v>
      </c>
      <c r="W10093" s="217">
        <v>0</v>
      </c>
      <c r="X10093" s="217">
        <v>0</v>
      </c>
      <c r="Y10093" s="217">
        <v>0</v>
      </c>
    </row>
    <row r="10094" spans="2:25">
      <c r="B10094" s="217" t="s">
        <v>10263</v>
      </c>
      <c r="C10094" s="217" t="s">
        <v>5935</v>
      </c>
      <c r="D10094" s="217" t="s">
        <v>24</v>
      </c>
      <c r="E10094" s="217" t="s">
        <v>86</v>
      </c>
      <c r="F10094" s="217" t="s">
        <v>9</v>
      </c>
      <c r="G10094" s="217" t="s">
        <v>10</v>
      </c>
      <c r="H10094" s="217" t="s">
        <v>174</v>
      </c>
      <c r="I10094" s="217">
        <v>1</v>
      </c>
      <c r="J10094" s="217">
        <v>1</v>
      </c>
      <c r="K10094" s="217">
        <v>0</v>
      </c>
      <c r="L10094" s="217">
        <v>28</v>
      </c>
      <c r="M10094" s="217">
        <v>851.15749525616695</v>
      </c>
      <c r="N10094" s="217">
        <v>1.17487069734261</v>
      </c>
      <c r="O10094" s="217">
        <v>1.17487069734261</v>
      </c>
      <c r="P10094" s="217">
        <v>0</v>
      </c>
      <c r="Q10094" s="217">
        <v>1.17487069734261</v>
      </c>
      <c r="R10094" s="217">
        <v>1.17487069734261</v>
      </c>
      <c r="S10094" s="217">
        <v>0</v>
      </c>
      <c r="T10094" s="217">
        <v>1.17487069734261</v>
      </c>
      <c r="U10094" s="217">
        <v>1.17487069734261</v>
      </c>
      <c r="V10094" s="217">
        <v>0</v>
      </c>
      <c r="W10094" s="217">
        <v>1.17487069734261</v>
      </c>
      <c r="X10094" s="217">
        <v>1.17487069734261</v>
      </c>
      <c r="Y10094" s="217">
        <v>0</v>
      </c>
    </row>
    <row r="10095" spans="2:25">
      <c r="B10095" s="217" t="s">
        <v>10264</v>
      </c>
      <c r="C10095" s="217" t="s">
        <v>5935</v>
      </c>
      <c r="D10095" s="217" t="s">
        <v>24</v>
      </c>
      <c r="E10095" s="217" t="s">
        <v>86</v>
      </c>
      <c r="F10095" s="217" t="s">
        <v>9</v>
      </c>
      <c r="G10095" s="217" t="s">
        <v>10</v>
      </c>
      <c r="H10095" s="217" t="s">
        <v>176</v>
      </c>
      <c r="I10095" s="217">
        <v>2</v>
      </c>
      <c r="J10095" s="217">
        <v>2</v>
      </c>
      <c r="K10095" s="217">
        <v>0</v>
      </c>
      <c r="L10095" s="217">
        <v>44</v>
      </c>
      <c r="M10095" s="217">
        <v>1548.6337760910801</v>
      </c>
      <c r="N10095" s="217">
        <v>1.2914609192163</v>
      </c>
      <c r="O10095" s="217">
        <v>1.2914609192163</v>
      </c>
      <c r="P10095" s="217">
        <v>0</v>
      </c>
      <c r="Q10095" s="217">
        <v>1.2914609192163</v>
      </c>
      <c r="R10095" s="217">
        <v>1.2914609192163</v>
      </c>
      <c r="S10095" s="217">
        <v>0</v>
      </c>
      <c r="T10095" s="217">
        <v>1.2914609192163</v>
      </c>
      <c r="U10095" s="217">
        <v>1.2914609192163</v>
      </c>
      <c r="V10095" s="217">
        <v>0</v>
      </c>
      <c r="W10095" s="217">
        <v>1.2914609192163</v>
      </c>
      <c r="X10095" s="217">
        <v>1.2914609192163</v>
      </c>
      <c r="Y10095" s="217">
        <v>0</v>
      </c>
    </row>
    <row r="10096" spans="2:25">
      <c r="B10096" s="217" t="s">
        <v>10265</v>
      </c>
      <c r="C10096" s="217" t="s">
        <v>5935</v>
      </c>
      <c r="D10096" s="217" t="s">
        <v>24</v>
      </c>
      <c r="E10096" s="217" t="s">
        <v>86</v>
      </c>
      <c r="F10096" s="217" t="s">
        <v>9</v>
      </c>
      <c r="G10096" s="217" t="s">
        <v>10</v>
      </c>
      <c r="H10096" s="217" t="s">
        <v>178</v>
      </c>
      <c r="I10096" s="217">
        <v>1</v>
      </c>
      <c r="J10096" s="217">
        <v>1</v>
      </c>
      <c r="K10096" s="217">
        <v>0</v>
      </c>
      <c r="L10096" s="217">
        <v>89</v>
      </c>
      <c r="M10096" s="217">
        <v>2896.29981024668</v>
      </c>
      <c r="N10096" s="217">
        <v>0.34526812330068501</v>
      </c>
      <c r="O10096" s="217">
        <v>0.34526812330068501</v>
      </c>
      <c r="P10096" s="217">
        <v>0</v>
      </c>
      <c r="Q10096" s="217">
        <v>0.34526812330068501</v>
      </c>
      <c r="R10096" s="217">
        <v>0.34526812330068501</v>
      </c>
      <c r="S10096" s="217">
        <v>0</v>
      </c>
      <c r="T10096" s="217">
        <v>0.34526812330068501</v>
      </c>
      <c r="U10096" s="217">
        <v>0.34526812330068501</v>
      </c>
      <c r="V10096" s="217">
        <v>0</v>
      </c>
      <c r="W10096" s="217">
        <v>0.34526812330068501</v>
      </c>
      <c r="X10096" s="217">
        <v>0.34526812330068501</v>
      </c>
      <c r="Y10096" s="217">
        <v>0</v>
      </c>
    </row>
    <row r="10097" spans="2:25">
      <c r="B10097" s="217" t="s">
        <v>10266</v>
      </c>
      <c r="C10097" s="217" t="s">
        <v>5935</v>
      </c>
      <c r="D10097" s="217" t="s">
        <v>24</v>
      </c>
      <c r="E10097" s="217" t="s">
        <v>86</v>
      </c>
      <c r="F10097" s="217" t="s">
        <v>9</v>
      </c>
      <c r="G10097" s="217" t="s">
        <v>10</v>
      </c>
      <c r="H10097" s="217" t="s">
        <v>5</v>
      </c>
      <c r="I10097" s="217">
        <v>4</v>
      </c>
      <c r="J10097" s="217">
        <v>4</v>
      </c>
      <c r="K10097" s="217">
        <v>0</v>
      </c>
      <c r="L10097" s="217">
        <v>181</v>
      </c>
      <c r="M10097" s="217">
        <v>6230</v>
      </c>
      <c r="N10097" s="217">
        <v>0.64205457463884397</v>
      </c>
      <c r="O10097" s="217">
        <v>0.64205457463884397</v>
      </c>
      <c r="P10097" s="217">
        <v>0</v>
      </c>
      <c r="Q10097" s="217">
        <v>0.64205457463884397</v>
      </c>
      <c r="R10097" s="217">
        <v>0.64205457463884397</v>
      </c>
      <c r="S10097" s="217">
        <v>0</v>
      </c>
      <c r="T10097" s="217">
        <v>0.64205457463884397</v>
      </c>
      <c r="U10097" s="217">
        <v>0.64205457463884397</v>
      </c>
      <c r="V10097" s="217">
        <v>0</v>
      </c>
      <c r="W10097" s="217">
        <v>0.64205457463884397</v>
      </c>
      <c r="X10097" s="217">
        <v>0.64205457463884397</v>
      </c>
      <c r="Y10097" s="217">
        <v>0</v>
      </c>
    </row>
    <row r="10098" spans="2:25">
      <c r="B10098" s="217" t="s">
        <v>10267</v>
      </c>
      <c r="C10098" s="217" t="s">
        <v>5935</v>
      </c>
      <c r="D10098" s="217" t="s">
        <v>24</v>
      </c>
      <c r="E10098" s="217" t="s">
        <v>86</v>
      </c>
      <c r="F10098" s="217" t="s">
        <v>5</v>
      </c>
      <c r="G10098" s="217" t="s">
        <v>10</v>
      </c>
      <c r="H10098" s="217" t="s">
        <v>170</v>
      </c>
      <c r="I10098" s="217">
        <v>1</v>
      </c>
      <c r="J10098" s="217">
        <v>1</v>
      </c>
      <c r="K10098" s="217">
        <v>0</v>
      </c>
      <c r="L10098" s="217">
        <v>10</v>
      </c>
      <c r="M10098" s="217">
        <v>727.194180898166</v>
      </c>
      <c r="N10098" s="217">
        <v>1.37514851777951</v>
      </c>
      <c r="O10098" s="217">
        <v>1.37514851777951</v>
      </c>
      <c r="P10098" s="217">
        <v>0</v>
      </c>
      <c r="Q10098" s="217">
        <v>1.37514851777951</v>
      </c>
      <c r="R10098" s="217">
        <v>1.37514851777951</v>
      </c>
      <c r="S10098" s="217">
        <v>0</v>
      </c>
      <c r="T10098" s="217">
        <v>1.37514851777951</v>
      </c>
      <c r="U10098" s="217">
        <v>1.37514851777951</v>
      </c>
      <c r="V10098" s="217">
        <v>0</v>
      </c>
      <c r="W10098" s="217">
        <v>1.37514851777951</v>
      </c>
      <c r="X10098" s="217">
        <v>1.37514851777951</v>
      </c>
      <c r="Y10098" s="217">
        <v>0</v>
      </c>
    </row>
    <row r="10099" spans="2:25">
      <c r="B10099" s="217" t="s">
        <v>10268</v>
      </c>
      <c r="C10099" s="217" t="s">
        <v>5935</v>
      </c>
      <c r="D10099" s="217" t="s">
        <v>24</v>
      </c>
      <c r="E10099" s="217" t="s">
        <v>86</v>
      </c>
      <c r="F10099" s="217" t="s">
        <v>5</v>
      </c>
      <c r="G10099" s="217" t="s">
        <v>10</v>
      </c>
      <c r="H10099" s="217" t="s">
        <v>172</v>
      </c>
      <c r="I10099" s="217">
        <v>3</v>
      </c>
      <c r="J10099" s="217">
        <v>3</v>
      </c>
      <c r="K10099" s="217">
        <v>0</v>
      </c>
      <c r="L10099" s="217">
        <v>20</v>
      </c>
      <c r="M10099" s="217">
        <v>1050.8323845667301</v>
      </c>
      <c r="N10099" s="217">
        <v>2.8548796592683399</v>
      </c>
      <c r="O10099" s="217">
        <v>2.8548796592683399</v>
      </c>
      <c r="P10099" s="217">
        <v>0</v>
      </c>
      <c r="Q10099" s="217">
        <v>2.8548796592683399</v>
      </c>
      <c r="R10099" s="217">
        <v>2.8548796592683399</v>
      </c>
      <c r="S10099" s="217">
        <v>0</v>
      </c>
      <c r="T10099" s="217">
        <v>2.8548796592683399</v>
      </c>
      <c r="U10099" s="217">
        <v>2.8548796592683399</v>
      </c>
      <c r="V10099" s="217">
        <v>0</v>
      </c>
      <c r="W10099" s="217">
        <v>2.8548796592683399</v>
      </c>
      <c r="X10099" s="217">
        <v>2.8548796592683399</v>
      </c>
      <c r="Y10099" s="217">
        <v>0</v>
      </c>
    </row>
    <row r="10100" spans="2:25">
      <c r="B10100" s="217" t="s">
        <v>10269</v>
      </c>
      <c r="C10100" s="217" t="s">
        <v>5935</v>
      </c>
      <c r="D10100" s="217" t="s">
        <v>24</v>
      </c>
      <c r="E10100" s="217" t="s">
        <v>86</v>
      </c>
      <c r="F10100" s="217" t="s">
        <v>5</v>
      </c>
      <c r="G10100" s="217" t="s">
        <v>10</v>
      </c>
      <c r="H10100" s="217" t="s">
        <v>174</v>
      </c>
      <c r="I10100" s="217">
        <v>5</v>
      </c>
      <c r="J10100" s="217">
        <v>5</v>
      </c>
      <c r="K10100" s="217">
        <v>0</v>
      </c>
      <c r="L10100" s="217">
        <v>43</v>
      </c>
      <c r="M10100" s="217">
        <v>1582.7261227071499</v>
      </c>
      <c r="N10100" s="217">
        <v>3.1591062586670602</v>
      </c>
      <c r="O10100" s="217">
        <v>3.1591062586670602</v>
      </c>
      <c r="P10100" s="217">
        <v>0</v>
      </c>
      <c r="Q10100" s="217">
        <v>3.1591062586670602</v>
      </c>
      <c r="R10100" s="217">
        <v>3.1591062586670602</v>
      </c>
      <c r="S10100" s="217">
        <v>0</v>
      </c>
      <c r="T10100" s="217">
        <v>3.1591062586670602</v>
      </c>
      <c r="U10100" s="217">
        <v>3.1591062586670602</v>
      </c>
      <c r="V10100" s="217">
        <v>0</v>
      </c>
      <c r="W10100" s="217">
        <v>3.1591062586670602</v>
      </c>
      <c r="X10100" s="217">
        <v>3.1591062586670602</v>
      </c>
      <c r="Y10100" s="217">
        <v>0</v>
      </c>
    </row>
    <row r="10101" spans="2:25">
      <c r="B10101" s="217" t="s">
        <v>10270</v>
      </c>
      <c r="C10101" s="217" t="s">
        <v>5935</v>
      </c>
      <c r="D10101" s="217" t="s">
        <v>24</v>
      </c>
      <c r="E10101" s="217" t="s">
        <v>86</v>
      </c>
      <c r="F10101" s="217" t="s">
        <v>5</v>
      </c>
      <c r="G10101" s="217" t="s">
        <v>10</v>
      </c>
      <c r="H10101" s="217" t="s">
        <v>176</v>
      </c>
      <c r="I10101" s="217">
        <v>11</v>
      </c>
      <c r="J10101" s="217">
        <v>11</v>
      </c>
      <c r="K10101" s="217">
        <v>0</v>
      </c>
      <c r="L10101" s="217">
        <v>65</v>
      </c>
      <c r="M10101" s="217">
        <v>2989.2612270714699</v>
      </c>
      <c r="N10101" s="217">
        <v>3.6798389850914801</v>
      </c>
      <c r="O10101" s="217">
        <v>3.6798389850914801</v>
      </c>
      <c r="P10101" s="217">
        <v>0</v>
      </c>
      <c r="Q10101" s="217">
        <v>3.6798389850914801</v>
      </c>
      <c r="R10101" s="217">
        <v>3.6798389850914801</v>
      </c>
      <c r="S10101" s="217">
        <v>0</v>
      </c>
      <c r="T10101" s="217">
        <v>3.6798389850914801</v>
      </c>
      <c r="U10101" s="217">
        <v>3.6798389850914801</v>
      </c>
      <c r="V10101" s="217">
        <v>0</v>
      </c>
      <c r="W10101" s="217">
        <v>3.6798389850914801</v>
      </c>
      <c r="X10101" s="217">
        <v>3.6798389850914801</v>
      </c>
      <c r="Y10101" s="217">
        <v>0</v>
      </c>
    </row>
    <row r="10102" spans="2:25">
      <c r="B10102" s="217" t="s">
        <v>10271</v>
      </c>
      <c r="C10102" s="217" t="s">
        <v>5935</v>
      </c>
      <c r="D10102" s="217" t="s">
        <v>24</v>
      </c>
      <c r="E10102" s="217" t="s">
        <v>86</v>
      </c>
      <c r="F10102" s="217" t="s">
        <v>5</v>
      </c>
      <c r="G10102" s="217" t="s">
        <v>10</v>
      </c>
      <c r="H10102" s="217" t="s">
        <v>178</v>
      </c>
      <c r="I10102" s="217">
        <v>9</v>
      </c>
      <c r="J10102" s="217">
        <v>7</v>
      </c>
      <c r="K10102" s="217">
        <v>2</v>
      </c>
      <c r="L10102" s="217">
        <v>129</v>
      </c>
      <c r="M10102" s="217">
        <v>5619.9860847564796</v>
      </c>
      <c r="N10102" s="217">
        <v>1.60142745271405</v>
      </c>
      <c r="O10102" s="217">
        <v>1.2455546854442601</v>
      </c>
      <c r="P10102" s="217">
        <v>0.35587276726979</v>
      </c>
      <c r="Q10102" s="217">
        <v>1.60142745271405</v>
      </c>
      <c r="R10102" s="217">
        <v>1.2455546854442601</v>
      </c>
      <c r="S10102" s="217">
        <v>0.35587276726979</v>
      </c>
      <c r="T10102" s="217">
        <v>1.60142745271405</v>
      </c>
      <c r="U10102" s="217">
        <v>1.2455546854442601</v>
      </c>
      <c r="V10102" s="217">
        <v>0.35587276726979</v>
      </c>
      <c r="W10102" s="217">
        <v>1.60142745271405</v>
      </c>
      <c r="X10102" s="217">
        <v>1.2455546854442601</v>
      </c>
      <c r="Y10102" s="217">
        <v>0.35587276726979</v>
      </c>
    </row>
    <row r="10103" spans="2:25">
      <c r="B10103" s="217" t="s">
        <v>10272</v>
      </c>
      <c r="C10103" s="217" t="s">
        <v>5935</v>
      </c>
      <c r="D10103" s="217" t="s">
        <v>24</v>
      </c>
      <c r="E10103" s="217" t="s">
        <v>86</v>
      </c>
      <c r="F10103" s="217" t="s">
        <v>5</v>
      </c>
      <c r="G10103" s="217" t="s">
        <v>10</v>
      </c>
      <c r="H10103" s="217" t="s">
        <v>5</v>
      </c>
      <c r="I10103" s="217">
        <v>29</v>
      </c>
      <c r="J10103" s="217">
        <v>27</v>
      </c>
      <c r="K10103" s="217">
        <v>2</v>
      </c>
      <c r="L10103" s="217">
        <v>267</v>
      </c>
      <c r="M10103" s="217">
        <v>11970</v>
      </c>
      <c r="N10103" s="217">
        <v>2.4227234753550499</v>
      </c>
      <c r="O10103" s="217">
        <v>2.2556390977443601</v>
      </c>
      <c r="P10103" s="217">
        <v>0.167084377610693</v>
      </c>
      <c r="Q10103" s="217">
        <v>2.4227234753550499</v>
      </c>
      <c r="R10103" s="217">
        <v>2.2556390977443601</v>
      </c>
      <c r="S10103" s="217">
        <v>0.167084377610693</v>
      </c>
      <c r="T10103" s="217">
        <v>2.4227234753550499</v>
      </c>
      <c r="U10103" s="217">
        <v>2.2556390977443601</v>
      </c>
      <c r="V10103" s="217">
        <v>0.167084377610693</v>
      </c>
      <c r="W10103" s="217">
        <v>2.4227234753550499</v>
      </c>
      <c r="X10103" s="217">
        <v>2.2556390977443601</v>
      </c>
      <c r="Y10103" s="217">
        <v>0.167084377610693</v>
      </c>
    </row>
    <row r="10104" spans="2:25">
      <c r="B10104" s="217" t="s">
        <v>10273</v>
      </c>
      <c r="C10104" s="217" t="s">
        <v>5935</v>
      </c>
      <c r="D10104" s="217" t="s">
        <v>24</v>
      </c>
      <c r="E10104" s="217" t="s">
        <v>86</v>
      </c>
      <c r="F10104" s="217" t="s">
        <v>12</v>
      </c>
      <c r="G10104" s="217" t="s">
        <v>49</v>
      </c>
      <c r="H10104" s="217" t="s">
        <v>170</v>
      </c>
      <c r="I10104" s="217">
        <v>6</v>
      </c>
      <c r="J10104" s="217">
        <v>6</v>
      </c>
      <c r="K10104" s="217">
        <v>0</v>
      </c>
      <c r="L10104" s="217">
        <v>32</v>
      </c>
      <c r="M10104" s="217">
        <v>1767.7972027972</v>
      </c>
      <c r="N10104" s="217">
        <v>3.3940544710140599</v>
      </c>
      <c r="O10104" s="217">
        <v>3.3940544710140599</v>
      </c>
      <c r="P10104" s="217">
        <v>0</v>
      </c>
      <c r="Q10104" s="217">
        <v>3.3940544710140599</v>
      </c>
      <c r="R10104" s="217">
        <v>3.3940544710140599</v>
      </c>
      <c r="S10104" s="217">
        <v>0</v>
      </c>
      <c r="T10104" s="217">
        <v>3.3940544710140599</v>
      </c>
      <c r="U10104" s="217">
        <v>3.3940544710140599</v>
      </c>
      <c r="V10104" s="217">
        <v>0</v>
      </c>
      <c r="W10104" s="217">
        <v>3.3940544710140599</v>
      </c>
      <c r="X10104" s="217">
        <v>3.3940544710140599</v>
      </c>
      <c r="Y10104" s="217">
        <v>0</v>
      </c>
    </row>
    <row r="10105" spans="2:25">
      <c r="B10105" s="217" t="s">
        <v>10274</v>
      </c>
      <c r="C10105" s="217" t="s">
        <v>5935</v>
      </c>
      <c r="D10105" s="217" t="s">
        <v>24</v>
      </c>
      <c r="E10105" s="217" t="s">
        <v>86</v>
      </c>
      <c r="F10105" s="217" t="s">
        <v>12</v>
      </c>
      <c r="G10105" s="217" t="s">
        <v>49</v>
      </c>
      <c r="H10105" s="217" t="s">
        <v>172</v>
      </c>
      <c r="I10105" s="217">
        <v>5</v>
      </c>
      <c r="J10105" s="217">
        <v>5</v>
      </c>
      <c r="K10105" s="217">
        <v>0</v>
      </c>
      <c r="L10105" s="217">
        <v>20</v>
      </c>
      <c r="M10105" s="217">
        <v>1829.8251748251701</v>
      </c>
      <c r="N10105" s="217">
        <v>2.7325014809011501</v>
      </c>
      <c r="O10105" s="217">
        <v>2.7325014809011501</v>
      </c>
      <c r="P10105" s="217">
        <v>0</v>
      </c>
      <c r="Q10105" s="217">
        <v>2.7325014809011501</v>
      </c>
      <c r="R10105" s="217">
        <v>2.7325014809011501</v>
      </c>
      <c r="S10105" s="217">
        <v>0</v>
      </c>
      <c r="T10105" s="217">
        <v>2.7325014809011501</v>
      </c>
      <c r="U10105" s="217">
        <v>2.7325014809011501</v>
      </c>
      <c r="V10105" s="217">
        <v>0</v>
      </c>
      <c r="W10105" s="217">
        <v>2.7325014809011501</v>
      </c>
      <c r="X10105" s="217">
        <v>2.7325014809011501</v>
      </c>
      <c r="Y10105" s="217">
        <v>0</v>
      </c>
    </row>
    <row r="10106" spans="2:25">
      <c r="B10106" s="217" t="s">
        <v>10275</v>
      </c>
      <c r="C10106" s="217" t="s">
        <v>5935</v>
      </c>
      <c r="D10106" s="217" t="s">
        <v>24</v>
      </c>
      <c r="E10106" s="217" t="s">
        <v>86</v>
      </c>
      <c r="F10106" s="217" t="s">
        <v>12</v>
      </c>
      <c r="G10106" s="217" t="s">
        <v>49</v>
      </c>
      <c r="H10106" s="217" t="s">
        <v>174</v>
      </c>
      <c r="I10106" s="217">
        <v>10</v>
      </c>
      <c r="J10106" s="217">
        <v>9</v>
      </c>
      <c r="K10106" s="217">
        <v>1</v>
      </c>
      <c r="L10106" s="217">
        <v>45</v>
      </c>
      <c r="M10106" s="217">
        <v>1881.5151515151499</v>
      </c>
      <c r="N10106" s="217">
        <v>5.3148655177967496</v>
      </c>
      <c r="O10106" s="217">
        <v>4.7833789660170698</v>
      </c>
      <c r="P10106" s="217">
        <v>0.53148655177967496</v>
      </c>
      <c r="Q10106" s="217">
        <v>5.3148655177967496</v>
      </c>
      <c r="R10106" s="217">
        <v>4.7833789660170698</v>
      </c>
      <c r="S10106" s="217">
        <v>0.53148655177967496</v>
      </c>
      <c r="T10106" s="217">
        <v>5.3148655177967496</v>
      </c>
      <c r="U10106" s="217">
        <v>4.7833789660170698</v>
      </c>
      <c r="V10106" s="217">
        <v>0.53148655177967496</v>
      </c>
      <c r="W10106" s="217">
        <v>5.3148655177967496</v>
      </c>
      <c r="X10106" s="217">
        <v>4.7833789660170698</v>
      </c>
      <c r="Y10106" s="217">
        <v>0.53148655177967496</v>
      </c>
    </row>
    <row r="10107" spans="2:25">
      <c r="B10107" s="217" t="s">
        <v>10276</v>
      </c>
      <c r="C10107" s="217" t="s">
        <v>5935</v>
      </c>
      <c r="D10107" s="217" t="s">
        <v>24</v>
      </c>
      <c r="E10107" s="217" t="s">
        <v>86</v>
      </c>
      <c r="F10107" s="217" t="s">
        <v>12</v>
      </c>
      <c r="G10107" s="217" t="s">
        <v>49</v>
      </c>
      <c r="H10107" s="217" t="s">
        <v>176</v>
      </c>
      <c r="I10107" s="217">
        <v>15</v>
      </c>
      <c r="J10107" s="217">
        <v>15</v>
      </c>
      <c r="K10107" s="217">
        <v>0</v>
      </c>
      <c r="L10107" s="217">
        <v>28</v>
      </c>
      <c r="M10107" s="217">
        <v>2005.5710955710999</v>
      </c>
      <c r="N10107" s="217">
        <v>7.47916642452841</v>
      </c>
      <c r="O10107" s="217">
        <v>7.47916642452841</v>
      </c>
      <c r="P10107" s="217">
        <v>0</v>
      </c>
      <c r="Q10107" s="217">
        <v>7.47916642452841</v>
      </c>
      <c r="R10107" s="217">
        <v>7.47916642452841</v>
      </c>
      <c r="S10107" s="217">
        <v>0</v>
      </c>
      <c r="T10107" s="217">
        <v>7.47916642452841</v>
      </c>
      <c r="U10107" s="217">
        <v>7.47916642452841</v>
      </c>
      <c r="V10107" s="217">
        <v>0</v>
      </c>
      <c r="W10107" s="217">
        <v>7.47916642452841</v>
      </c>
      <c r="X10107" s="217">
        <v>7.47916642452841</v>
      </c>
      <c r="Y10107" s="217">
        <v>0</v>
      </c>
    </row>
    <row r="10108" spans="2:25">
      <c r="B10108" s="217" t="s">
        <v>10277</v>
      </c>
      <c r="C10108" s="217" t="s">
        <v>5935</v>
      </c>
      <c r="D10108" s="217" t="s">
        <v>24</v>
      </c>
      <c r="E10108" s="217" t="s">
        <v>86</v>
      </c>
      <c r="F10108" s="217" t="s">
        <v>12</v>
      </c>
      <c r="G10108" s="217" t="s">
        <v>49</v>
      </c>
      <c r="H10108" s="217" t="s">
        <v>178</v>
      </c>
      <c r="I10108" s="217">
        <v>11</v>
      </c>
      <c r="J10108" s="217">
        <v>11</v>
      </c>
      <c r="K10108" s="217">
        <v>0</v>
      </c>
      <c r="L10108" s="217">
        <v>19</v>
      </c>
      <c r="M10108" s="217">
        <v>1385.2913752913801</v>
      </c>
      <c r="N10108" s="217">
        <v>7.9405677362903599</v>
      </c>
      <c r="O10108" s="217">
        <v>7.9405677362903599</v>
      </c>
      <c r="P10108" s="217">
        <v>0</v>
      </c>
      <c r="Q10108" s="217">
        <v>7.9405677362903599</v>
      </c>
      <c r="R10108" s="217">
        <v>7.9405677362903599</v>
      </c>
      <c r="S10108" s="217">
        <v>0</v>
      </c>
      <c r="T10108" s="217">
        <v>7.9405677362903599</v>
      </c>
      <c r="U10108" s="217">
        <v>7.9405677362903599</v>
      </c>
      <c r="V10108" s="217">
        <v>0</v>
      </c>
      <c r="W10108" s="217">
        <v>7.9405677362903599</v>
      </c>
      <c r="X10108" s="217">
        <v>7.9405677362903599</v>
      </c>
      <c r="Y10108" s="217">
        <v>0</v>
      </c>
    </row>
    <row r="10109" spans="2:25">
      <c r="B10109" s="217" t="s">
        <v>10278</v>
      </c>
      <c r="C10109" s="217" t="s">
        <v>5935</v>
      </c>
      <c r="D10109" s="217" t="s">
        <v>24</v>
      </c>
      <c r="E10109" s="217" t="s">
        <v>86</v>
      </c>
      <c r="F10109" s="217" t="s">
        <v>12</v>
      </c>
      <c r="G10109" s="217" t="s">
        <v>49</v>
      </c>
      <c r="H10109" s="217" t="s">
        <v>5</v>
      </c>
      <c r="I10109" s="217">
        <v>47</v>
      </c>
      <c r="J10109" s="217">
        <v>46</v>
      </c>
      <c r="K10109" s="217">
        <v>1</v>
      </c>
      <c r="L10109" s="217">
        <v>144</v>
      </c>
      <c r="M10109" s="217">
        <v>8870</v>
      </c>
      <c r="N10109" s="217">
        <v>5.29875986471251</v>
      </c>
      <c r="O10109" s="217">
        <v>5.1860202931228896</v>
      </c>
      <c r="P10109" s="217">
        <v>0.112739571589628</v>
      </c>
      <c r="Q10109" s="217">
        <v>5.29875986471251</v>
      </c>
      <c r="R10109" s="217">
        <v>5.1860202931228896</v>
      </c>
      <c r="S10109" s="217">
        <v>0.112739571589628</v>
      </c>
      <c r="T10109" s="217">
        <v>5.29875986471251</v>
      </c>
      <c r="U10109" s="217">
        <v>5.1860202931228896</v>
      </c>
      <c r="V10109" s="217">
        <v>0.112739571589628</v>
      </c>
      <c r="W10109" s="217">
        <v>5.29875986471251</v>
      </c>
      <c r="X10109" s="217">
        <v>5.1860202931228896</v>
      </c>
      <c r="Y10109" s="217">
        <v>0.112739571589628</v>
      </c>
    </row>
    <row r="10110" spans="2:25">
      <c r="B10110" s="217" t="s">
        <v>10279</v>
      </c>
      <c r="C10110" s="217" t="s">
        <v>5935</v>
      </c>
      <c r="D10110" s="217" t="s">
        <v>24</v>
      </c>
      <c r="E10110" s="217" t="s">
        <v>86</v>
      </c>
      <c r="F10110" s="217" t="s">
        <v>9</v>
      </c>
      <c r="G10110" s="217" t="s">
        <v>49</v>
      </c>
      <c r="H10110" s="217" t="s">
        <v>170</v>
      </c>
      <c r="I10110" s="217">
        <v>2</v>
      </c>
      <c r="J10110" s="217">
        <v>1</v>
      </c>
      <c r="K10110" s="217">
        <v>1</v>
      </c>
      <c r="L10110" s="217">
        <v>64</v>
      </c>
      <c r="M10110" s="217">
        <v>1830.8333333333301</v>
      </c>
      <c r="N10110" s="217">
        <v>1.09239872553482</v>
      </c>
      <c r="O10110" s="217">
        <v>0.54619936276740999</v>
      </c>
      <c r="P10110" s="217">
        <v>0.54619936276740999</v>
      </c>
      <c r="Q10110" s="217">
        <v>1.09239872553482</v>
      </c>
      <c r="R10110" s="217">
        <v>0.54619936276740999</v>
      </c>
      <c r="S10110" s="217">
        <v>0.54619936276740999</v>
      </c>
      <c r="T10110" s="217">
        <v>1.09239872553482</v>
      </c>
      <c r="U10110" s="217">
        <v>0.54619936276740999</v>
      </c>
      <c r="V10110" s="217">
        <v>0.54619936276740999</v>
      </c>
      <c r="W10110" s="217">
        <v>1.09239872553482</v>
      </c>
      <c r="X10110" s="217">
        <v>0.54619936276740999</v>
      </c>
      <c r="Y10110" s="217">
        <v>0.54619936276740999</v>
      </c>
    </row>
    <row r="10111" spans="2:25">
      <c r="B10111" s="217" t="s">
        <v>10280</v>
      </c>
      <c r="C10111" s="217" t="s">
        <v>5935</v>
      </c>
      <c r="D10111" s="217" t="s">
        <v>24</v>
      </c>
      <c r="E10111" s="217" t="s">
        <v>86</v>
      </c>
      <c r="F10111" s="217" t="s">
        <v>9</v>
      </c>
      <c r="G10111" s="217" t="s">
        <v>49</v>
      </c>
      <c r="H10111" s="217" t="s">
        <v>172</v>
      </c>
      <c r="I10111" s="217">
        <v>0</v>
      </c>
      <c r="J10111" s="217">
        <v>0</v>
      </c>
      <c r="K10111" s="217">
        <v>0</v>
      </c>
      <c r="L10111" s="217">
        <v>52</v>
      </c>
      <c r="M10111" s="217">
        <v>1939.1666666666699</v>
      </c>
      <c r="N10111" s="217">
        <v>0</v>
      </c>
      <c r="O10111" s="217">
        <v>0</v>
      </c>
      <c r="P10111" s="217">
        <v>0</v>
      </c>
      <c r="Q10111" s="217">
        <v>0</v>
      </c>
      <c r="R10111" s="217">
        <v>0</v>
      </c>
      <c r="S10111" s="217">
        <v>0</v>
      </c>
      <c r="T10111" s="217">
        <v>0</v>
      </c>
      <c r="U10111" s="217">
        <v>0</v>
      </c>
      <c r="V10111" s="217">
        <v>0</v>
      </c>
      <c r="W10111" s="217">
        <v>0</v>
      </c>
      <c r="X10111" s="217">
        <v>0</v>
      </c>
      <c r="Y10111" s="217">
        <v>0</v>
      </c>
    </row>
    <row r="10112" spans="2:25">
      <c r="B10112" s="217" t="s">
        <v>10281</v>
      </c>
      <c r="C10112" s="217" t="s">
        <v>5935</v>
      </c>
      <c r="D10112" s="217" t="s">
        <v>24</v>
      </c>
      <c r="E10112" s="217" t="s">
        <v>86</v>
      </c>
      <c r="F10112" s="217" t="s">
        <v>9</v>
      </c>
      <c r="G10112" s="217" t="s">
        <v>49</v>
      </c>
      <c r="H10112" s="217" t="s">
        <v>174</v>
      </c>
      <c r="I10112" s="217">
        <v>0</v>
      </c>
      <c r="J10112" s="217">
        <v>0</v>
      </c>
      <c r="K10112" s="217">
        <v>0</v>
      </c>
      <c r="L10112" s="217">
        <v>45</v>
      </c>
      <c r="M10112" s="217">
        <v>2036.6666666666699</v>
      </c>
      <c r="N10112" s="217">
        <v>0</v>
      </c>
      <c r="O10112" s="217">
        <v>0</v>
      </c>
      <c r="P10112" s="217">
        <v>0</v>
      </c>
      <c r="Q10112" s="217">
        <v>0</v>
      </c>
      <c r="R10112" s="217">
        <v>0</v>
      </c>
      <c r="S10112" s="217">
        <v>0</v>
      </c>
      <c r="T10112" s="217">
        <v>0</v>
      </c>
      <c r="U10112" s="217">
        <v>0</v>
      </c>
      <c r="V10112" s="217">
        <v>0</v>
      </c>
      <c r="W10112" s="217">
        <v>0</v>
      </c>
      <c r="X10112" s="217">
        <v>0</v>
      </c>
      <c r="Y10112" s="217">
        <v>0</v>
      </c>
    </row>
    <row r="10113" spans="2:25">
      <c r="B10113" s="217" t="s">
        <v>10282</v>
      </c>
      <c r="C10113" s="217" t="s">
        <v>5935</v>
      </c>
      <c r="D10113" s="217" t="s">
        <v>24</v>
      </c>
      <c r="E10113" s="217" t="s">
        <v>86</v>
      </c>
      <c r="F10113" s="217" t="s">
        <v>9</v>
      </c>
      <c r="G10113" s="217" t="s">
        <v>49</v>
      </c>
      <c r="H10113" s="217" t="s">
        <v>176</v>
      </c>
      <c r="I10113" s="217">
        <v>2</v>
      </c>
      <c r="J10113" s="217">
        <v>1</v>
      </c>
      <c r="K10113" s="217">
        <v>1</v>
      </c>
      <c r="L10113" s="217">
        <v>57</v>
      </c>
      <c r="M10113" s="217">
        <v>2047.5</v>
      </c>
      <c r="N10113" s="217">
        <v>0.97680097680097699</v>
      </c>
      <c r="O10113" s="217">
        <v>0.488400488400488</v>
      </c>
      <c r="P10113" s="217">
        <v>0.488400488400488</v>
      </c>
      <c r="Q10113" s="217">
        <v>0.97680097680097699</v>
      </c>
      <c r="R10113" s="217">
        <v>0.488400488400488</v>
      </c>
      <c r="S10113" s="217">
        <v>0.488400488400488</v>
      </c>
      <c r="T10113" s="217">
        <v>0.97680097680097699</v>
      </c>
      <c r="U10113" s="217">
        <v>0.488400488400488</v>
      </c>
      <c r="V10113" s="217">
        <v>0.488400488400488</v>
      </c>
      <c r="W10113" s="217">
        <v>0.97680097680097699</v>
      </c>
      <c r="X10113" s="217">
        <v>0.488400488400488</v>
      </c>
      <c r="Y10113" s="217">
        <v>0.488400488400488</v>
      </c>
    </row>
    <row r="10114" spans="2:25">
      <c r="B10114" s="217" t="s">
        <v>10283</v>
      </c>
      <c r="C10114" s="217" t="s">
        <v>5935</v>
      </c>
      <c r="D10114" s="217" t="s">
        <v>24</v>
      </c>
      <c r="E10114" s="217" t="s">
        <v>86</v>
      </c>
      <c r="F10114" s="217" t="s">
        <v>9</v>
      </c>
      <c r="G10114" s="217" t="s">
        <v>49</v>
      </c>
      <c r="H10114" s="217" t="s">
        <v>178</v>
      </c>
      <c r="I10114" s="217">
        <v>1</v>
      </c>
      <c r="J10114" s="217">
        <v>1</v>
      </c>
      <c r="K10114" s="217">
        <v>0</v>
      </c>
      <c r="L10114" s="217">
        <v>42</v>
      </c>
      <c r="M10114" s="217">
        <v>1505.8333333333301</v>
      </c>
      <c r="N10114" s="217">
        <v>0.66408411732152695</v>
      </c>
      <c r="O10114" s="217">
        <v>0.66408411732152695</v>
      </c>
      <c r="P10114" s="217">
        <v>0</v>
      </c>
      <c r="Q10114" s="217">
        <v>0.66408411732152695</v>
      </c>
      <c r="R10114" s="217">
        <v>0.66408411732152695</v>
      </c>
      <c r="S10114" s="217">
        <v>0</v>
      </c>
      <c r="T10114" s="217">
        <v>0.66408411732152695</v>
      </c>
      <c r="U10114" s="217">
        <v>0.66408411732152695</v>
      </c>
      <c r="V10114" s="217">
        <v>0</v>
      </c>
      <c r="W10114" s="217">
        <v>0.66408411732152695</v>
      </c>
      <c r="X10114" s="217">
        <v>0.66408411732152695</v>
      </c>
      <c r="Y10114" s="217">
        <v>0</v>
      </c>
    </row>
    <row r="10115" spans="2:25">
      <c r="B10115" s="217" t="s">
        <v>10284</v>
      </c>
      <c r="C10115" s="217" t="s">
        <v>5935</v>
      </c>
      <c r="D10115" s="217" t="s">
        <v>24</v>
      </c>
      <c r="E10115" s="217" t="s">
        <v>86</v>
      </c>
      <c r="F10115" s="217" t="s">
        <v>9</v>
      </c>
      <c r="G10115" s="217" t="s">
        <v>49</v>
      </c>
      <c r="H10115" s="217" t="s">
        <v>5</v>
      </c>
      <c r="I10115" s="217">
        <v>5</v>
      </c>
      <c r="J10115" s="217">
        <v>3</v>
      </c>
      <c r="K10115" s="217">
        <v>2</v>
      </c>
      <c r="L10115" s="217">
        <v>260</v>
      </c>
      <c r="M10115" s="217">
        <v>9360</v>
      </c>
      <c r="N10115" s="217">
        <v>0.53418803418803396</v>
      </c>
      <c r="O10115" s="217">
        <v>0.32051282051282098</v>
      </c>
      <c r="P10115" s="217">
        <v>0.213675213675214</v>
      </c>
      <c r="Q10115" s="217">
        <v>0.53418803418803396</v>
      </c>
      <c r="R10115" s="217">
        <v>0.32051282051282098</v>
      </c>
      <c r="S10115" s="217">
        <v>0.213675213675214</v>
      </c>
      <c r="T10115" s="217">
        <v>0.53418803418803396</v>
      </c>
      <c r="U10115" s="217">
        <v>0.32051282051282098</v>
      </c>
      <c r="V10115" s="217">
        <v>0.213675213675214</v>
      </c>
      <c r="W10115" s="217">
        <v>0.53418803418803396</v>
      </c>
      <c r="X10115" s="217">
        <v>0.32051282051282098</v>
      </c>
      <c r="Y10115" s="217">
        <v>0.213675213675214</v>
      </c>
    </row>
    <row r="10116" spans="2:25">
      <c r="B10116" s="217" t="s">
        <v>10285</v>
      </c>
      <c r="C10116" s="217" t="s">
        <v>5935</v>
      </c>
      <c r="D10116" s="217" t="s">
        <v>24</v>
      </c>
      <c r="E10116" s="217" t="s">
        <v>86</v>
      </c>
      <c r="F10116" s="217" t="s">
        <v>5</v>
      </c>
      <c r="G10116" s="217" t="s">
        <v>49</v>
      </c>
      <c r="H10116" s="217" t="s">
        <v>170</v>
      </c>
      <c r="I10116" s="217">
        <v>8</v>
      </c>
      <c r="J10116" s="217">
        <v>7</v>
      </c>
      <c r="K10116" s="217">
        <v>1</v>
      </c>
      <c r="L10116" s="217">
        <v>96</v>
      </c>
      <c r="M10116" s="217">
        <v>3598.6305361305399</v>
      </c>
      <c r="N10116" s="217">
        <v>2.2230678919881801</v>
      </c>
      <c r="O10116" s="217">
        <v>1.9451844054896601</v>
      </c>
      <c r="P10116" s="217">
        <v>0.27788348649852201</v>
      </c>
      <c r="Q10116" s="217">
        <v>2.2230678919881801</v>
      </c>
      <c r="R10116" s="217">
        <v>1.9451844054896601</v>
      </c>
      <c r="S10116" s="217">
        <v>0.27788348649852201</v>
      </c>
      <c r="T10116" s="217">
        <v>2.2230678919881801</v>
      </c>
      <c r="U10116" s="217">
        <v>1.9451844054896601</v>
      </c>
      <c r="V10116" s="217">
        <v>0.27788348649852201</v>
      </c>
      <c r="W10116" s="217">
        <v>2.2230678919881801</v>
      </c>
      <c r="X10116" s="217">
        <v>1.9451844054896601</v>
      </c>
      <c r="Y10116" s="217">
        <v>0.27788348649852201</v>
      </c>
    </row>
    <row r="10117" spans="2:25">
      <c r="B10117" s="217" t="s">
        <v>10286</v>
      </c>
      <c r="C10117" s="217" t="s">
        <v>5935</v>
      </c>
      <c r="D10117" s="217" t="s">
        <v>24</v>
      </c>
      <c r="E10117" s="217" t="s">
        <v>86</v>
      </c>
      <c r="F10117" s="217" t="s">
        <v>5</v>
      </c>
      <c r="G10117" s="217" t="s">
        <v>49</v>
      </c>
      <c r="H10117" s="217" t="s">
        <v>172</v>
      </c>
      <c r="I10117" s="217">
        <v>5</v>
      </c>
      <c r="J10117" s="217">
        <v>5</v>
      </c>
      <c r="K10117" s="217">
        <v>0</v>
      </c>
      <c r="L10117" s="217">
        <v>72</v>
      </c>
      <c r="M10117" s="217">
        <v>3768.9918414918402</v>
      </c>
      <c r="N10117" s="217">
        <v>1.32661470501377</v>
      </c>
      <c r="O10117" s="217">
        <v>1.32661470501377</v>
      </c>
      <c r="P10117" s="217">
        <v>0</v>
      </c>
      <c r="Q10117" s="217">
        <v>1.32661470501377</v>
      </c>
      <c r="R10117" s="217">
        <v>1.32661470501377</v>
      </c>
      <c r="S10117" s="217">
        <v>0</v>
      </c>
      <c r="T10117" s="217">
        <v>1.32661470501377</v>
      </c>
      <c r="U10117" s="217">
        <v>1.32661470501377</v>
      </c>
      <c r="V10117" s="217">
        <v>0</v>
      </c>
      <c r="W10117" s="217">
        <v>1.32661470501377</v>
      </c>
      <c r="X10117" s="217">
        <v>1.32661470501377</v>
      </c>
      <c r="Y10117" s="217">
        <v>0</v>
      </c>
    </row>
    <row r="10118" spans="2:25">
      <c r="B10118" s="217" t="s">
        <v>10287</v>
      </c>
      <c r="C10118" s="217" t="s">
        <v>5935</v>
      </c>
      <c r="D10118" s="217" t="s">
        <v>24</v>
      </c>
      <c r="E10118" s="217" t="s">
        <v>86</v>
      </c>
      <c r="F10118" s="217" t="s">
        <v>5</v>
      </c>
      <c r="G10118" s="217" t="s">
        <v>49</v>
      </c>
      <c r="H10118" s="217" t="s">
        <v>174</v>
      </c>
      <c r="I10118" s="217">
        <v>10</v>
      </c>
      <c r="J10118" s="217">
        <v>9</v>
      </c>
      <c r="K10118" s="217">
        <v>1</v>
      </c>
      <c r="L10118" s="217">
        <v>90</v>
      </c>
      <c r="M10118" s="217">
        <v>3918.1818181818198</v>
      </c>
      <c r="N10118" s="217">
        <v>2.5522041763341101</v>
      </c>
      <c r="O10118" s="217">
        <v>2.2969837587007</v>
      </c>
      <c r="P10118" s="217">
        <v>0.25522041763341102</v>
      </c>
      <c r="Q10118" s="217">
        <v>2.5522041763341101</v>
      </c>
      <c r="R10118" s="217">
        <v>2.2969837587007</v>
      </c>
      <c r="S10118" s="217">
        <v>0.25522041763341102</v>
      </c>
      <c r="T10118" s="217">
        <v>2.5522041763341101</v>
      </c>
      <c r="U10118" s="217">
        <v>2.2969837587007</v>
      </c>
      <c r="V10118" s="217">
        <v>0.25522041763341102</v>
      </c>
      <c r="W10118" s="217">
        <v>2.5522041763341101</v>
      </c>
      <c r="X10118" s="217">
        <v>2.2969837587007</v>
      </c>
      <c r="Y10118" s="217">
        <v>0.25522041763341102</v>
      </c>
    </row>
    <row r="10119" spans="2:25">
      <c r="B10119" s="217" t="s">
        <v>10288</v>
      </c>
      <c r="C10119" s="217" t="s">
        <v>5935</v>
      </c>
      <c r="D10119" s="217" t="s">
        <v>24</v>
      </c>
      <c r="E10119" s="217" t="s">
        <v>86</v>
      </c>
      <c r="F10119" s="217" t="s">
        <v>5</v>
      </c>
      <c r="G10119" s="217" t="s">
        <v>49</v>
      </c>
      <c r="H10119" s="217" t="s">
        <v>176</v>
      </c>
      <c r="I10119" s="217">
        <v>17</v>
      </c>
      <c r="J10119" s="217">
        <v>16</v>
      </c>
      <c r="K10119" s="217">
        <v>1</v>
      </c>
      <c r="L10119" s="217">
        <v>85</v>
      </c>
      <c r="M10119" s="217">
        <v>4053.0710955711002</v>
      </c>
      <c r="N10119" s="217">
        <v>4.1943503084799998</v>
      </c>
      <c r="O10119" s="217">
        <v>3.9476238197458802</v>
      </c>
      <c r="P10119" s="217">
        <v>0.24672648873411801</v>
      </c>
      <c r="Q10119" s="217">
        <v>4.1943503084799998</v>
      </c>
      <c r="R10119" s="217">
        <v>3.9476238197458802</v>
      </c>
      <c r="S10119" s="217">
        <v>0.24672648873411801</v>
      </c>
      <c r="T10119" s="217">
        <v>4.1943503084799998</v>
      </c>
      <c r="U10119" s="217">
        <v>3.9476238197458802</v>
      </c>
      <c r="V10119" s="217">
        <v>0.24672648873411801</v>
      </c>
      <c r="W10119" s="217">
        <v>4.1943503084799998</v>
      </c>
      <c r="X10119" s="217">
        <v>3.9476238197458802</v>
      </c>
      <c r="Y10119" s="217">
        <v>0.24672648873411801</v>
      </c>
    </row>
    <row r="10120" spans="2:25">
      <c r="B10120" s="217" t="s">
        <v>10289</v>
      </c>
      <c r="C10120" s="217" t="s">
        <v>5935</v>
      </c>
      <c r="D10120" s="217" t="s">
        <v>24</v>
      </c>
      <c r="E10120" s="217" t="s">
        <v>86</v>
      </c>
      <c r="F10120" s="217" t="s">
        <v>5</v>
      </c>
      <c r="G10120" s="217" t="s">
        <v>49</v>
      </c>
      <c r="H10120" s="217" t="s">
        <v>178</v>
      </c>
      <c r="I10120" s="217">
        <v>12</v>
      </c>
      <c r="J10120" s="217">
        <v>12</v>
      </c>
      <c r="K10120" s="217">
        <v>0</v>
      </c>
      <c r="L10120" s="217">
        <v>61</v>
      </c>
      <c r="M10120" s="217">
        <v>2891.1247086247099</v>
      </c>
      <c r="N10120" s="217">
        <v>4.1506338222636998</v>
      </c>
      <c r="O10120" s="217">
        <v>4.1506338222636998</v>
      </c>
      <c r="P10120" s="217">
        <v>0</v>
      </c>
      <c r="Q10120" s="217">
        <v>4.1506338222636998</v>
      </c>
      <c r="R10120" s="217">
        <v>4.1506338222636998</v>
      </c>
      <c r="S10120" s="217">
        <v>0</v>
      </c>
      <c r="T10120" s="217">
        <v>4.1506338222636998</v>
      </c>
      <c r="U10120" s="217">
        <v>4.1506338222636998</v>
      </c>
      <c r="V10120" s="217">
        <v>0</v>
      </c>
      <c r="W10120" s="217">
        <v>4.1506338222636998</v>
      </c>
      <c r="X10120" s="217">
        <v>4.1506338222636998</v>
      </c>
      <c r="Y10120" s="217">
        <v>0</v>
      </c>
    </row>
    <row r="10121" spans="2:25">
      <c r="B10121" s="217" t="s">
        <v>10290</v>
      </c>
      <c r="C10121" s="217" t="s">
        <v>5935</v>
      </c>
      <c r="D10121" s="217" t="s">
        <v>24</v>
      </c>
      <c r="E10121" s="217" t="s">
        <v>86</v>
      </c>
      <c r="F10121" s="217" t="s">
        <v>5</v>
      </c>
      <c r="G10121" s="217" t="s">
        <v>49</v>
      </c>
      <c r="H10121" s="217" t="s">
        <v>5</v>
      </c>
      <c r="I10121" s="217">
        <v>52</v>
      </c>
      <c r="J10121" s="217">
        <v>49</v>
      </c>
      <c r="K10121" s="217">
        <v>3</v>
      </c>
      <c r="L10121" s="217">
        <v>404</v>
      </c>
      <c r="M10121" s="217">
        <v>18230</v>
      </c>
      <c r="N10121" s="217">
        <v>2.8524410312671402</v>
      </c>
      <c r="O10121" s="217">
        <v>2.6878771256171099</v>
      </c>
      <c r="P10121" s="217">
        <v>0.16456390565002699</v>
      </c>
      <c r="Q10121" s="217">
        <v>2.8524410312671402</v>
      </c>
      <c r="R10121" s="217">
        <v>2.6878771256171099</v>
      </c>
      <c r="S10121" s="217">
        <v>0.16456390565002699</v>
      </c>
      <c r="T10121" s="217">
        <v>2.8524410312671402</v>
      </c>
      <c r="U10121" s="217">
        <v>2.6878771256171099</v>
      </c>
      <c r="V10121" s="217">
        <v>0.16456390565002699</v>
      </c>
      <c r="W10121" s="217">
        <v>2.8524410312671402</v>
      </c>
      <c r="X10121" s="217">
        <v>2.6878771256171099</v>
      </c>
      <c r="Y10121" s="217">
        <v>0.16456390565002699</v>
      </c>
    </row>
    <row r="10122" spans="2:25">
      <c r="B10122" s="217" t="s">
        <v>10291</v>
      </c>
      <c r="C10122" s="217" t="s">
        <v>5935</v>
      </c>
      <c r="D10122" s="217" t="s">
        <v>24</v>
      </c>
      <c r="E10122" s="217" t="s">
        <v>86</v>
      </c>
      <c r="F10122" s="217" t="s">
        <v>12</v>
      </c>
      <c r="G10122" s="217" t="s">
        <v>13</v>
      </c>
      <c r="H10122" s="217" t="s">
        <v>170</v>
      </c>
      <c r="I10122" s="217">
        <v>0</v>
      </c>
      <c r="J10122" s="217">
        <v>0</v>
      </c>
      <c r="K10122" s="217">
        <v>0</v>
      </c>
      <c r="L10122" s="217">
        <v>3</v>
      </c>
      <c r="M10122" s="217">
        <v>31.923076923076898</v>
      </c>
      <c r="N10122" s="217">
        <v>0</v>
      </c>
      <c r="O10122" s="217">
        <v>0</v>
      </c>
      <c r="P10122" s="217">
        <v>0</v>
      </c>
      <c r="Q10122" s="217">
        <v>0</v>
      </c>
      <c r="R10122" s="217">
        <v>0</v>
      </c>
      <c r="S10122" s="217">
        <v>0</v>
      </c>
      <c r="T10122" s="217">
        <v>0</v>
      </c>
      <c r="U10122" s="217">
        <v>0</v>
      </c>
      <c r="V10122" s="217">
        <v>0</v>
      </c>
      <c r="W10122" s="217">
        <v>0</v>
      </c>
      <c r="X10122" s="217">
        <v>0</v>
      </c>
      <c r="Y10122" s="217">
        <v>0</v>
      </c>
    </row>
    <row r="10123" spans="2:25">
      <c r="B10123" s="217" t="s">
        <v>10292</v>
      </c>
      <c r="C10123" s="217" t="s">
        <v>5935</v>
      </c>
      <c r="D10123" s="217" t="s">
        <v>24</v>
      </c>
      <c r="E10123" s="217" t="s">
        <v>86</v>
      </c>
      <c r="F10123" s="217" t="s">
        <v>12</v>
      </c>
      <c r="G10123" s="217" t="s">
        <v>13</v>
      </c>
      <c r="H10123" s="217" t="s">
        <v>172</v>
      </c>
      <c r="I10123" s="217">
        <v>0</v>
      </c>
      <c r="J10123" s="217">
        <v>0</v>
      </c>
      <c r="K10123" s="217">
        <v>0</v>
      </c>
      <c r="L10123" s="217">
        <v>0</v>
      </c>
      <c r="M10123" s="217">
        <v>63.846153846153797</v>
      </c>
      <c r="N10123" s="217">
        <v>0</v>
      </c>
      <c r="O10123" s="217">
        <v>0</v>
      </c>
      <c r="P10123" s="217">
        <v>0</v>
      </c>
      <c r="Q10123" s="217">
        <v>0</v>
      </c>
      <c r="R10123" s="217">
        <v>0</v>
      </c>
      <c r="S10123" s="217">
        <v>0</v>
      </c>
      <c r="T10123" s="217">
        <v>0</v>
      </c>
      <c r="U10123" s="217">
        <v>0</v>
      </c>
      <c r="V10123" s="217">
        <v>0</v>
      </c>
      <c r="W10123" s="217">
        <v>0</v>
      </c>
      <c r="X10123" s="217">
        <v>0</v>
      </c>
      <c r="Y10123" s="217">
        <v>0</v>
      </c>
    </row>
    <row r="10124" spans="2:25">
      <c r="B10124" s="217" t="s">
        <v>10293</v>
      </c>
      <c r="C10124" s="217" t="s">
        <v>5935</v>
      </c>
      <c r="D10124" s="217" t="s">
        <v>24</v>
      </c>
      <c r="E10124" s="217" t="s">
        <v>86</v>
      </c>
      <c r="F10124" s="217" t="s">
        <v>12</v>
      </c>
      <c r="G10124" s="217" t="s">
        <v>13</v>
      </c>
      <c r="H10124" s="217" t="s">
        <v>174</v>
      </c>
      <c r="I10124" s="217">
        <v>1</v>
      </c>
      <c r="J10124" s="217">
        <v>0</v>
      </c>
      <c r="K10124" s="217">
        <v>1</v>
      </c>
      <c r="L10124" s="217">
        <v>1</v>
      </c>
      <c r="M10124" s="217">
        <v>127.69230769230801</v>
      </c>
      <c r="N10124" s="217">
        <v>7.8313253012048198</v>
      </c>
      <c r="O10124" s="217">
        <v>0</v>
      </c>
      <c r="P10124" s="217">
        <v>7.8313253012048198</v>
      </c>
      <c r="Q10124" s="217">
        <v>7.8313253012048198</v>
      </c>
      <c r="R10124" s="217">
        <v>0</v>
      </c>
      <c r="S10124" s="217">
        <v>7.8313253012048198</v>
      </c>
      <c r="T10124" s="217">
        <v>7.8313253012048198</v>
      </c>
      <c r="U10124" s="217">
        <v>0</v>
      </c>
      <c r="V10124" s="217">
        <v>7.8313253012048198</v>
      </c>
      <c r="W10124" s="217">
        <v>7.8313253012048198</v>
      </c>
      <c r="X10124" s="217">
        <v>0</v>
      </c>
      <c r="Y10124" s="217">
        <v>7.8313253012048198</v>
      </c>
    </row>
    <row r="10125" spans="2:25">
      <c r="B10125" s="217" t="s">
        <v>10294</v>
      </c>
      <c r="C10125" s="217" t="s">
        <v>5935</v>
      </c>
      <c r="D10125" s="217" t="s">
        <v>24</v>
      </c>
      <c r="E10125" s="217" t="s">
        <v>86</v>
      </c>
      <c r="F10125" s="217" t="s">
        <v>12</v>
      </c>
      <c r="G10125" s="217" t="s">
        <v>13</v>
      </c>
      <c r="H10125" s="217" t="s">
        <v>176</v>
      </c>
      <c r="I10125" s="217">
        <v>0</v>
      </c>
      <c r="J10125" s="217">
        <v>0</v>
      </c>
      <c r="K10125" s="217">
        <v>0</v>
      </c>
      <c r="L10125" s="217">
        <v>3</v>
      </c>
      <c r="M10125" s="217">
        <v>159.61538461538501</v>
      </c>
      <c r="N10125" s="217">
        <v>0</v>
      </c>
      <c r="O10125" s="217">
        <v>0</v>
      </c>
      <c r="P10125" s="217">
        <v>0</v>
      </c>
      <c r="Q10125" s="217">
        <v>0</v>
      </c>
      <c r="R10125" s="217">
        <v>0</v>
      </c>
      <c r="S10125" s="217">
        <v>0</v>
      </c>
      <c r="T10125" s="217">
        <v>0</v>
      </c>
      <c r="U10125" s="217">
        <v>0</v>
      </c>
      <c r="V10125" s="217">
        <v>0</v>
      </c>
      <c r="W10125" s="217">
        <v>0</v>
      </c>
      <c r="X10125" s="217">
        <v>0</v>
      </c>
      <c r="Y10125" s="217">
        <v>0</v>
      </c>
    </row>
    <row r="10126" spans="2:25">
      <c r="B10126" s="217" t="s">
        <v>10295</v>
      </c>
      <c r="C10126" s="217" t="s">
        <v>5935</v>
      </c>
      <c r="D10126" s="217" t="s">
        <v>24</v>
      </c>
      <c r="E10126" s="217" t="s">
        <v>86</v>
      </c>
      <c r="F10126" s="217" t="s">
        <v>12</v>
      </c>
      <c r="G10126" s="217" t="s">
        <v>13</v>
      </c>
      <c r="H10126" s="217" t="s">
        <v>178</v>
      </c>
      <c r="I10126" s="217">
        <v>2</v>
      </c>
      <c r="J10126" s="217">
        <v>2</v>
      </c>
      <c r="K10126" s="217">
        <v>0</v>
      </c>
      <c r="L10126" s="217">
        <v>4</v>
      </c>
      <c r="M10126" s="217">
        <v>446.92307692307702</v>
      </c>
      <c r="N10126" s="217">
        <v>4.4750430292598997</v>
      </c>
      <c r="O10126" s="217">
        <v>4.4750430292598997</v>
      </c>
      <c r="P10126" s="217">
        <v>0</v>
      </c>
      <c r="Q10126" s="217">
        <v>4.4750430292598997</v>
      </c>
      <c r="R10126" s="217">
        <v>4.4750430292598997</v>
      </c>
      <c r="S10126" s="217">
        <v>0</v>
      </c>
      <c r="T10126" s="217">
        <v>4.4750430292598997</v>
      </c>
      <c r="U10126" s="217">
        <v>4.4750430292598997</v>
      </c>
      <c r="V10126" s="217">
        <v>0</v>
      </c>
      <c r="W10126" s="217">
        <v>4.4750430292598997</v>
      </c>
      <c r="X10126" s="217">
        <v>4.4750430292598997</v>
      </c>
      <c r="Y10126" s="217">
        <v>0</v>
      </c>
    </row>
    <row r="10127" spans="2:25">
      <c r="B10127" s="217" t="s">
        <v>10296</v>
      </c>
      <c r="C10127" s="217" t="s">
        <v>5935</v>
      </c>
      <c r="D10127" s="217" t="s">
        <v>24</v>
      </c>
      <c r="E10127" s="217" t="s">
        <v>86</v>
      </c>
      <c r="F10127" s="217" t="s">
        <v>12</v>
      </c>
      <c r="G10127" s="217" t="s">
        <v>13</v>
      </c>
      <c r="H10127" s="217" t="s">
        <v>5</v>
      </c>
      <c r="I10127" s="217">
        <v>3</v>
      </c>
      <c r="J10127" s="217">
        <v>2</v>
      </c>
      <c r="K10127" s="217">
        <v>1</v>
      </c>
      <c r="L10127" s="217">
        <v>11</v>
      </c>
      <c r="M10127" s="217">
        <v>830</v>
      </c>
      <c r="N10127" s="217">
        <v>3.6144578313253</v>
      </c>
      <c r="O10127" s="217">
        <v>2.4096385542168699</v>
      </c>
      <c r="P10127" s="217">
        <v>1.2048192771084301</v>
      </c>
      <c r="Q10127" s="217">
        <v>3.6144578313253</v>
      </c>
      <c r="R10127" s="217">
        <v>2.4096385542168699</v>
      </c>
      <c r="S10127" s="217">
        <v>1.2048192771084301</v>
      </c>
      <c r="T10127" s="217">
        <v>3.6144578313253</v>
      </c>
      <c r="U10127" s="217">
        <v>2.4096385542168699</v>
      </c>
      <c r="V10127" s="217">
        <v>1.2048192771084301</v>
      </c>
      <c r="W10127" s="217">
        <v>3.6144578313253</v>
      </c>
      <c r="X10127" s="217">
        <v>2.4096385542168699</v>
      </c>
      <c r="Y10127" s="217">
        <v>1.2048192771084301</v>
      </c>
    </row>
    <row r="10128" spans="2:25">
      <c r="B10128" s="217" t="s">
        <v>10297</v>
      </c>
      <c r="C10128" s="217" t="s">
        <v>5935</v>
      </c>
      <c r="D10128" s="217" t="s">
        <v>24</v>
      </c>
      <c r="E10128" s="217" t="s">
        <v>86</v>
      </c>
      <c r="F10128" s="217" t="s">
        <v>9</v>
      </c>
      <c r="G10128" s="217" t="s">
        <v>13</v>
      </c>
      <c r="H10128" s="217" t="s">
        <v>170</v>
      </c>
      <c r="I10128" s="217">
        <v>0</v>
      </c>
      <c r="J10128" s="217">
        <v>0</v>
      </c>
      <c r="K10128" s="217">
        <v>0</v>
      </c>
      <c r="L10128" s="217">
        <v>0</v>
      </c>
      <c r="M10128" s="217">
        <v>28.524590163934398</v>
      </c>
      <c r="N10128" s="217">
        <v>0</v>
      </c>
      <c r="O10128" s="217">
        <v>0</v>
      </c>
      <c r="P10128" s="217">
        <v>0</v>
      </c>
      <c r="Q10128" s="217">
        <v>0</v>
      </c>
      <c r="R10128" s="217">
        <v>0</v>
      </c>
      <c r="S10128" s="217">
        <v>0</v>
      </c>
      <c r="T10128" s="217">
        <v>0</v>
      </c>
      <c r="U10128" s="217">
        <v>0</v>
      </c>
      <c r="V10128" s="217">
        <v>0</v>
      </c>
      <c r="W10128" s="217">
        <v>0</v>
      </c>
      <c r="X10128" s="217">
        <v>0</v>
      </c>
      <c r="Y10128" s="217">
        <v>0</v>
      </c>
    </row>
    <row r="10129" spans="2:25">
      <c r="B10129" s="217" t="s">
        <v>10298</v>
      </c>
      <c r="C10129" s="217" t="s">
        <v>5935</v>
      </c>
      <c r="D10129" s="217" t="s">
        <v>24</v>
      </c>
      <c r="E10129" s="217" t="s">
        <v>86</v>
      </c>
      <c r="F10129" s="217" t="s">
        <v>9</v>
      </c>
      <c r="G10129" s="217" t="s">
        <v>13</v>
      </c>
      <c r="H10129" s="217" t="s">
        <v>172</v>
      </c>
      <c r="I10129" s="217">
        <v>0</v>
      </c>
      <c r="J10129" s="217">
        <v>0</v>
      </c>
      <c r="K10129" s="217">
        <v>0</v>
      </c>
      <c r="L10129" s="217">
        <v>1</v>
      </c>
      <c r="M10129" s="217">
        <v>85.573770491803302</v>
      </c>
      <c r="N10129" s="217">
        <v>0</v>
      </c>
      <c r="O10129" s="217">
        <v>0</v>
      </c>
      <c r="P10129" s="217">
        <v>0</v>
      </c>
      <c r="Q10129" s="217">
        <v>0</v>
      </c>
      <c r="R10129" s="217">
        <v>0</v>
      </c>
      <c r="S10129" s="217">
        <v>0</v>
      </c>
      <c r="T10129" s="217">
        <v>0</v>
      </c>
      <c r="U10129" s="217">
        <v>0</v>
      </c>
      <c r="V10129" s="217">
        <v>0</v>
      </c>
      <c r="W10129" s="217">
        <v>0</v>
      </c>
      <c r="X10129" s="217">
        <v>0</v>
      </c>
      <c r="Y10129" s="217">
        <v>0</v>
      </c>
    </row>
    <row r="10130" spans="2:25">
      <c r="B10130" s="217" t="s">
        <v>10299</v>
      </c>
      <c r="C10130" s="217" t="s">
        <v>5935</v>
      </c>
      <c r="D10130" s="217" t="s">
        <v>24</v>
      </c>
      <c r="E10130" s="217" t="s">
        <v>86</v>
      </c>
      <c r="F10130" s="217" t="s">
        <v>9</v>
      </c>
      <c r="G10130" s="217" t="s">
        <v>13</v>
      </c>
      <c r="H10130" s="217" t="s">
        <v>174</v>
      </c>
      <c r="I10130" s="217">
        <v>0</v>
      </c>
      <c r="J10130" s="217">
        <v>0</v>
      </c>
      <c r="K10130" s="217">
        <v>0</v>
      </c>
      <c r="L10130" s="217">
        <v>2</v>
      </c>
      <c r="M10130" s="217">
        <v>128.360655737705</v>
      </c>
      <c r="N10130" s="217">
        <v>0</v>
      </c>
      <c r="O10130" s="217">
        <v>0</v>
      </c>
      <c r="P10130" s="217">
        <v>0</v>
      </c>
      <c r="Q10130" s="217">
        <v>0</v>
      </c>
      <c r="R10130" s="217">
        <v>0</v>
      </c>
      <c r="S10130" s="217">
        <v>0</v>
      </c>
      <c r="T10130" s="217">
        <v>0</v>
      </c>
      <c r="U10130" s="217">
        <v>0</v>
      </c>
      <c r="V10130" s="217">
        <v>0</v>
      </c>
      <c r="W10130" s="217">
        <v>0</v>
      </c>
      <c r="X10130" s="217">
        <v>0</v>
      </c>
      <c r="Y10130" s="217">
        <v>0</v>
      </c>
    </row>
    <row r="10131" spans="2:25">
      <c r="B10131" s="217" t="s">
        <v>10300</v>
      </c>
      <c r="C10131" s="217" t="s">
        <v>5935</v>
      </c>
      <c r="D10131" s="217" t="s">
        <v>24</v>
      </c>
      <c r="E10131" s="217" t="s">
        <v>86</v>
      </c>
      <c r="F10131" s="217" t="s">
        <v>9</v>
      </c>
      <c r="G10131" s="217" t="s">
        <v>13</v>
      </c>
      <c r="H10131" s="217" t="s">
        <v>176</v>
      </c>
      <c r="I10131" s="217">
        <v>0</v>
      </c>
      <c r="J10131" s="217">
        <v>0</v>
      </c>
      <c r="K10131" s="217">
        <v>0</v>
      </c>
      <c r="L10131" s="217">
        <v>6</v>
      </c>
      <c r="M10131" s="217">
        <v>199.67213114754099</v>
      </c>
      <c r="N10131" s="217">
        <v>0</v>
      </c>
      <c r="O10131" s="217">
        <v>0</v>
      </c>
      <c r="P10131" s="217">
        <v>0</v>
      </c>
      <c r="Q10131" s="217">
        <v>0</v>
      </c>
      <c r="R10131" s="217">
        <v>0</v>
      </c>
      <c r="S10131" s="217">
        <v>0</v>
      </c>
      <c r="T10131" s="217">
        <v>0</v>
      </c>
      <c r="U10131" s="217">
        <v>0</v>
      </c>
      <c r="V10131" s="217">
        <v>0</v>
      </c>
      <c r="W10131" s="217">
        <v>0</v>
      </c>
      <c r="X10131" s="217">
        <v>0</v>
      </c>
      <c r="Y10131" s="217">
        <v>0</v>
      </c>
    </row>
    <row r="10132" spans="2:25">
      <c r="B10132" s="217" t="s">
        <v>10301</v>
      </c>
      <c r="C10132" s="217" t="s">
        <v>5935</v>
      </c>
      <c r="D10132" s="217" t="s">
        <v>24</v>
      </c>
      <c r="E10132" s="217" t="s">
        <v>86</v>
      </c>
      <c r="F10132" s="217" t="s">
        <v>9</v>
      </c>
      <c r="G10132" s="217" t="s">
        <v>13</v>
      </c>
      <c r="H10132" s="217" t="s">
        <v>178</v>
      </c>
      <c r="I10132" s="217">
        <v>0</v>
      </c>
      <c r="J10132" s="217">
        <v>0</v>
      </c>
      <c r="K10132" s="217">
        <v>0</v>
      </c>
      <c r="L10132" s="217">
        <v>3</v>
      </c>
      <c r="M10132" s="217">
        <v>427.86885245901601</v>
      </c>
      <c r="N10132" s="217">
        <v>0</v>
      </c>
      <c r="O10132" s="217">
        <v>0</v>
      </c>
      <c r="P10132" s="217">
        <v>0</v>
      </c>
      <c r="Q10132" s="217">
        <v>0</v>
      </c>
      <c r="R10132" s="217">
        <v>0</v>
      </c>
      <c r="S10132" s="217">
        <v>0</v>
      </c>
      <c r="T10132" s="217">
        <v>0</v>
      </c>
      <c r="U10132" s="217">
        <v>0</v>
      </c>
      <c r="V10132" s="217">
        <v>0</v>
      </c>
      <c r="W10132" s="217">
        <v>0</v>
      </c>
      <c r="X10132" s="217">
        <v>0</v>
      </c>
      <c r="Y10132" s="217">
        <v>0</v>
      </c>
    </row>
    <row r="10133" spans="2:25">
      <c r="B10133" s="217" t="s">
        <v>10302</v>
      </c>
      <c r="C10133" s="217" t="s">
        <v>5935</v>
      </c>
      <c r="D10133" s="217" t="s">
        <v>24</v>
      </c>
      <c r="E10133" s="217" t="s">
        <v>86</v>
      </c>
      <c r="F10133" s="217" t="s">
        <v>9</v>
      </c>
      <c r="G10133" s="217" t="s">
        <v>13</v>
      </c>
      <c r="H10133" s="217" t="s">
        <v>5</v>
      </c>
      <c r="I10133" s="217">
        <v>0</v>
      </c>
      <c r="J10133" s="217">
        <v>0</v>
      </c>
      <c r="K10133" s="217">
        <v>0</v>
      </c>
      <c r="L10133" s="217">
        <v>12</v>
      </c>
      <c r="M10133" s="217">
        <v>870</v>
      </c>
      <c r="N10133" s="217">
        <v>0</v>
      </c>
      <c r="O10133" s="217">
        <v>0</v>
      </c>
      <c r="P10133" s="217">
        <v>0</v>
      </c>
      <c r="Q10133" s="217">
        <v>0</v>
      </c>
      <c r="R10133" s="217">
        <v>0</v>
      </c>
      <c r="S10133" s="217">
        <v>0</v>
      </c>
      <c r="T10133" s="217">
        <v>0</v>
      </c>
      <c r="U10133" s="217">
        <v>0</v>
      </c>
      <c r="V10133" s="217">
        <v>0</v>
      </c>
      <c r="W10133" s="217">
        <v>0</v>
      </c>
      <c r="X10133" s="217">
        <v>0</v>
      </c>
      <c r="Y10133" s="217">
        <v>0</v>
      </c>
    </row>
    <row r="10134" spans="2:25">
      <c r="B10134" s="217" t="s">
        <v>10303</v>
      </c>
      <c r="C10134" s="217" t="s">
        <v>5935</v>
      </c>
      <c r="D10134" s="217" t="s">
        <v>24</v>
      </c>
      <c r="E10134" s="217" t="s">
        <v>86</v>
      </c>
      <c r="F10134" s="217" t="s">
        <v>5</v>
      </c>
      <c r="G10134" s="217" t="s">
        <v>13</v>
      </c>
      <c r="H10134" s="217" t="s">
        <v>170</v>
      </c>
      <c r="I10134" s="217">
        <v>0</v>
      </c>
      <c r="J10134" s="217">
        <v>0</v>
      </c>
      <c r="K10134" s="217">
        <v>0</v>
      </c>
      <c r="L10134" s="217">
        <v>3</v>
      </c>
      <c r="M10134" s="217">
        <v>60.447667087011403</v>
      </c>
      <c r="N10134" s="217">
        <v>0</v>
      </c>
      <c r="O10134" s="217">
        <v>0</v>
      </c>
      <c r="P10134" s="217">
        <v>0</v>
      </c>
      <c r="Q10134" s="217">
        <v>0</v>
      </c>
      <c r="R10134" s="217">
        <v>0</v>
      </c>
      <c r="S10134" s="217">
        <v>0</v>
      </c>
      <c r="T10134" s="217">
        <v>0</v>
      </c>
      <c r="U10134" s="217">
        <v>0</v>
      </c>
      <c r="V10134" s="217">
        <v>0</v>
      </c>
      <c r="W10134" s="217">
        <v>0</v>
      </c>
      <c r="X10134" s="217">
        <v>0</v>
      </c>
      <c r="Y10134" s="217">
        <v>0</v>
      </c>
    </row>
    <row r="10135" spans="2:25">
      <c r="B10135" s="217" t="s">
        <v>10304</v>
      </c>
      <c r="C10135" s="217" t="s">
        <v>5935</v>
      </c>
      <c r="D10135" s="217" t="s">
        <v>24</v>
      </c>
      <c r="E10135" s="217" t="s">
        <v>86</v>
      </c>
      <c r="F10135" s="217" t="s">
        <v>5</v>
      </c>
      <c r="G10135" s="217" t="s">
        <v>13</v>
      </c>
      <c r="H10135" s="217" t="s">
        <v>172</v>
      </c>
      <c r="I10135" s="217">
        <v>0</v>
      </c>
      <c r="J10135" s="217">
        <v>0</v>
      </c>
      <c r="K10135" s="217">
        <v>0</v>
      </c>
      <c r="L10135" s="217">
        <v>1</v>
      </c>
      <c r="M10135" s="217">
        <v>149.41992433795701</v>
      </c>
      <c r="N10135" s="217">
        <v>0</v>
      </c>
      <c r="O10135" s="217">
        <v>0</v>
      </c>
      <c r="P10135" s="217">
        <v>0</v>
      </c>
      <c r="Q10135" s="217">
        <v>0</v>
      </c>
      <c r="R10135" s="217">
        <v>0</v>
      </c>
      <c r="S10135" s="217">
        <v>0</v>
      </c>
      <c r="T10135" s="217">
        <v>0</v>
      </c>
      <c r="U10135" s="217">
        <v>0</v>
      </c>
      <c r="V10135" s="217">
        <v>0</v>
      </c>
      <c r="W10135" s="217">
        <v>0</v>
      </c>
      <c r="X10135" s="217">
        <v>0</v>
      </c>
      <c r="Y10135" s="217">
        <v>0</v>
      </c>
    </row>
    <row r="10136" spans="2:25">
      <c r="B10136" s="217" t="s">
        <v>10305</v>
      </c>
      <c r="C10136" s="217" t="s">
        <v>5935</v>
      </c>
      <c r="D10136" s="217" t="s">
        <v>24</v>
      </c>
      <c r="E10136" s="217" t="s">
        <v>86</v>
      </c>
      <c r="F10136" s="217" t="s">
        <v>5</v>
      </c>
      <c r="G10136" s="217" t="s">
        <v>13</v>
      </c>
      <c r="H10136" s="217" t="s">
        <v>174</v>
      </c>
      <c r="I10136" s="217">
        <v>1</v>
      </c>
      <c r="J10136" s="217">
        <v>0</v>
      </c>
      <c r="K10136" s="217">
        <v>1</v>
      </c>
      <c r="L10136" s="217">
        <v>3</v>
      </c>
      <c r="M10136" s="217">
        <v>256.05296343001299</v>
      </c>
      <c r="N10136" s="217">
        <v>3.9054420093573001</v>
      </c>
      <c r="O10136" s="217">
        <v>0</v>
      </c>
      <c r="P10136" s="217">
        <v>3.9054420093573001</v>
      </c>
      <c r="Q10136" s="217">
        <v>3.9054420093573001</v>
      </c>
      <c r="R10136" s="217">
        <v>0</v>
      </c>
      <c r="S10136" s="217">
        <v>3.9054420093573001</v>
      </c>
      <c r="T10136" s="217">
        <v>3.9054420093573001</v>
      </c>
      <c r="U10136" s="217">
        <v>0</v>
      </c>
      <c r="V10136" s="217">
        <v>3.9054420093573001</v>
      </c>
      <c r="W10136" s="217">
        <v>3.9054420093573001</v>
      </c>
      <c r="X10136" s="217">
        <v>0</v>
      </c>
      <c r="Y10136" s="217">
        <v>3.9054420093573001</v>
      </c>
    </row>
    <row r="10137" spans="2:25">
      <c r="B10137" s="217" t="s">
        <v>10306</v>
      </c>
      <c r="C10137" s="217" t="s">
        <v>5935</v>
      </c>
      <c r="D10137" s="217" t="s">
        <v>24</v>
      </c>
      <c r="E10137" s="217" t="s">
        <v>86</v>
      </c>
      <c r="F10137" s="217" t="s">
        <v>5</v>
      </c>
      <c r="G10137" s="217" t="s">
        <v>13</v>
      </c>
      <c r="H10137" s="217" t="s">
        <v>176</v>
      </c>
      <c r="I10137" s="217">
        <v>0</v>
      </c>
      <c r="J10137" s="217">
        <v>0</v>
      </c>
      <c r="K10137" s="217">
        <v>0</v>
      </c>
      <c r="L10137" s="217">
        <v>9</v>
      </c>
      <c r="M10137" s="217">
        <v>359.28751576292598</v>
      </c>
      <c r="N10137" s="217">
        <v>0</v>
      </c>
      <c r="O10137" s="217">
        <v>0</v>
      </c>
      <c r="P10137" s="217">
        <v>0</v>
      </c>
      <c r="Q10137" s="217">
        <v>0</v>
      </c>
      <c r="R10137" s="217">
        <v>0</v>
      </c>
      <c r="S10137" s="217">
        <v>0</v>
      </c>
      <c r="T10137" s="217">
        <v>0</v>
      </c>
      <c r="U10137" s="217">
        <v>0</v>
      </c>
      <c r="V10137" s="217">
        <v>0</v>
      </c>
      <c r="W10137" s="217">
        <v>0</v>
      </c>
      <c r="X10137" s="217">
        <v>0</v>
      </c>
      <c r="Y10137" s="217">
        <v>0</v>
      </c>
    </row>
    <row r="10138" spans="2:25">
      <c r="B10138" s="217" t="s">
        <v>10307</v>
      </c>
      <c r="C10138" s="217" t="s">
        <v>5935</v>
      </c>
      <c r="D10138" s="217" t="s">
        <v>24</v>
      </c>
      <c r="E10138" s="217" t="s">
        <v>86</v>
      </c>
      <c r="F10138" s="217" t="s">
        <v>5</v>
      </c>
      <c r="G10138" s="217" t="s">
        <v>13</v>
      </c>
      <c r="H10138" s="217" t="s">
        <v>178</v>
      </c>
      <c r="I10138" s="217">
        <v>2</v>
      </c>
      <c r="J10138" s="217">
        <v>2</v>
      </c>
      <c r="K10138" s="217">
        <v>0</v>
      </c>
      <c r="L10138" s="217">
        <v>7</v>
      </c>
      <c r="M10138" s="217">
        <v>874.79192938209303</v>
      </c>
      <c r="N10138" s="217">
        <v>2.2862579464041199</v>
      </c>
      <c r="O10138" s="217">
        <v>2.2862579464041199</v>
      </c>
      <c r="P10138" s="217">
        <v>0</v>
      </c>
      <c r="Q10138" s="217">
        <v>2.2862579464041199</v>
      </c>
      <c r="R10138" s="217">
        <v>2.2862579464041199</v>
      </c>
      <c r="S10138" s="217">
        <v>0</v>
      </c>
      <c r="T10138" s="217">
        <v>2.2862579464041199</v>
      </c>
      <c r="U10138" s="217">
        <v>2.2862579464041199</v>
      </c>
      <c r="V10138" s="217">
        <v>0</v>
      </c>
      <c r="W10138" s="217">
        <v>2.2862579464041199</v>
      </c>
      <c r="X10138" s="217">
        <v>2.2862579464041199</v>
      </c>
      <c r="Y10138" s="217">
        <v>0</v>
      </c>
    </row>
    <row r="10139" spans="2:25">
      <c r="B10139" s="217" t="s">
        <v>10308</v>
      </c>
      <c r="C10139" s="217" t="s">
        <v>5935</v>
      </c>
      <c r="D10139" s="217" t="s">
        <v>24</v>
      </c>
      <c r="E10139" s="217" t="s">
        <v>86</v>
      </c>
      <c r="F10139" s="217" t="s">
        <v>5</v>
      </c>
      <c r="G10139" s="217" t="s">
        <v>13</v>
      </c>
      <c r="H10139" s="217" t="s">
        <v>5</v>
      </c>
      <c r="I10139" s="217">
        <v>3</v>
      </c>
      <c r="J10139" s="217">
        <v>2</v>
      </c>
      <c r="K10139" s="217">
        <v>1</v>
      </c>
      <c r="L10139" s="217">
        <v>23</v>
      </c>
      <c r="M10139" s="217">
        <v>1700</v>
      </c>
      <c r="N10139" s="217">
        <v>1.76470588235294</v>
      </c>
      <c r="O10139" s="217">
        <v>1.1764705882352899</v>
      </c>
      <c r="P10139" s="217">
        <v>0.58823529411764697</v>
      </c>
      <c r="Q10139" s="217">
        <v>1.76470588235294</v>
      </c>
      <c r="R10139" s="217">
        <v>1.1764705882352899</v>
      </c>
      <c r="S10139" s="217">
        <v>0.58823529411764697</v>
      </c>
      <c r="T10139" s="217">
        <v>1.76470588235294</v>
      </c>
      <c r="U10139" s="217">
        <v>1.1764705882352899</v>
      </c>
      <c r="V10139" s="217">
        <v>0.58823529411764697</v>
      </c>
      <c r="W10139" s="217">
        <v>1.76470588235294</v>
      </c>
      <c r="X10139" s="217">
        <v>1.1764705882352899</v>
      </c>
      <c r="Y10139" s="217">
        <v>0.58823529411764697</v>
      </c>
    </row>
    <row r="10140" spans="2:25">
      <c r="B10140" s="217" t="s">
        <v>10309</v>
      </c>
      <c r="C10140" s="217" t="s">
        <v>5935</v>
      </c>
      <c r="D10140" s="217" t="s">
        <v>24</v>
      </c>
      <c r="E10140" s="217" t="s">
        <v>86</v>
      </c>
      <c r="F10140" s="217" t="s">
        <v>12</v>
      </c>
      <c r="G10140" s="217" t="s">
        <v>5</v>
      </c>
      <c r="H10140" s="217" t="s">
        <v>170</v>
      </c>
      <c r="I10140" s="217">
        <v>7</v>
      </c>
      <c r="J10140" s="217">
        <v>7</v>
      </c>
      <c r="K10140" s="217">
        <v>0</v>
      </c>
      <c r="L10140" s="217">
        <v>38</v>
      </c>
      <c r="M10140" s="217">
        <v>2148.6222405045901</v>
      </c>
      <c r="N10140" s="217">
        <v>3.2579016767303299</v>
      </c>
      <c r="O10140" s="217">
        <v>3.2579016767303299</v>
      </c>
      <c r="P10140" s="217">
        <v>0</v>
      </c>
      <c r="Q10140" s="217">
        <v>3.2579016767303299</v>
      </c>
      <c r="R10140" s="217">
        <v>3.2579016767303299</v>
      </c>
      <c r="S10140" s="217">
        <v>0</v>
      </c>
      <c r="T10140" s="217">
        <v>3.2579016767303299</v>
      </c>
      <c r="U10140" s="217">
        <v>3.2579016767303299</v>
      </c>
      <c r="V10140" s="217">
        <v>0</v>
      </c>
      <c r="W10140" s="217">
        <v>3.2579016767303299</v>
      </c>
      <c r="X10140" s="217">
        <v>3.2579016767303299</v>
      </c>
      <c r="Y10140" s="217">
        <v>0</v>
      </c>
    </row>
    <row r="10141" spans="2:25">
      <c r="B10141" s="217" t="s">
        <v>10310</v>
      </c>
      <c r="C10141" s="217" t="s">
        <v>5935</v>
      </c>
      <c r="D10141" s="217" t="s">
        <v>24</v>
      </c>
      <c r="E10141" s="217" t="s">
        <v>86</v>
      </c>
      <c r="F10141" s="217" t="s">
        <v>12</v>
      </c>
      <c r="G10141" s="217" t="s">
        <v>5</v>
      </c>
      <c r="H10141" s="217" t="s">
        <v>172</v>
      </c>
      <c r="I10141" s="217">
        <v>8</v>
      </c>
      <c r="J10141" s="217">
        <v>8</v>
      </c>
      <c r="K10141" s="217">
        <v>0</v>
      </c>
      <c r="L10141" s="217">
        <v>27</v>
      </c>
      <c r="M10141" s="217">
        <v>2388.8870149458398</v>
      </c>
      <c r="N10141" s="217">
        <v>3.3488398362705198</v>
      </c>
      <c r="O10141" s="217">
        <v>3.3488398362705198</v>
      </c>
      <c r="P10141" s="217">
        <v>0</v>
      </c>
      <c r="Q10141" s="217">
        <v>3.3488398362705198</v>
      </c>
      <c r="R10141" s="217">
        <v>3.3488398362705198</v>
      </c>
      <c r="S10141" s="217">
        <v>0</v>
      </c>
      <c r="T10141" s="217">
        <v>3.3488398362705198</v>
      </c>
      <c r="U10141" s="217">
        <v>3.3488398362705198</v>
      </c>
      <c r="V10141" s="217">
        <v>0</v>
      </c>
      <c r="W10141" s="217">
        <v>3.3488398362705198</v>
      </c>
      <c r="X10141" s="217">
        <v>3.3488398362705198</v>
      </c>
      <c r="Y10141" s="217">
        <v>0</v>
      </c>
    </row>
    <row r="10142" spans="2:25">
      <c r="B10142" s="217" t="s">
        <v>10311</v>
      </c>
      <c r="C10142" s="217" t="s">
        <v>5935</v>
      </c>
      <c r="D10142" s="217" t="s">
        <v>24</v>
      </c>
      <c r="E10142" s="217" t="s">
        <v>86</v>
      </c>
      <c r="F10142" s="217" t="s">
        <v>12</v>
      </c>
      <c r="G10142" s="217" t="s">
        <v>5</v>
      </c>
      <c r="H10142" s="217" t="s">
        <v>174</v>
      </c>
      <c r="I10142" s="217">
        <v>15</v>
      </c>
      <c r="J10142" s="217">
        <v>13</v>
      </c>
      <c r="K10142" s="217">
        <v>2</v>
      </c>
      <c r="L10142" s="217">
        <v>61</v>
      </c>
      <c r="M10142" s="217">
        <v>2740.7760866584399</v>
      </c>
      <c r="N10142" s="217">
        <v>5.4729023917776596</v>
      </c>
      <c r="O10142" s="217">
        <v>4.7431820728739797</v>
      </c>
      <c r="P10142" s="217">
        <v>0.72972031890368905</v>
      </c>
      <c r="Q10142" s="217">
        <v>5.4729023917776596</v>
      </c>
      <c r="R10142" s="217">
        <v>4.7431820728739797</v>
      </c>
      <c r="S10142" s="217">
        <v>0.72972031890368905</v>
      </c>
      <c r="T10142" s="217">
        <v>5.4729023917776596</v>
      </c>
      <c r="U10142" s="217">
        <v>4.7431820728739797</v>
      </c>
      <c r="V10142" s="217">
        <v>0.72972031890368905</v>
      </c>
      <c r="W10142" s="217">
        <v>5.4729023917776596</v>
      </c>
      <c r="X10142" s="217">
        <v>4.7431820728739797</v>
      </c>
      <c r="Y10142" s="217">
        <v>0.72972031890368905</v>
      </c>
    </row>
    <row r="10143" spans="2:25">
      <c r="B10143" s="217" t="s">
        <v>10312</v>
      </c>
      <c r="C10143" s="217" t="s">
        <v>5935</v>
      </c>
      <c r="D10143" s="217" t="s">
        <v>24</v>
      </c>
      <c r="E10143" s="217" t="s">
        <v>86</v>
      </c>
      <c r="F10143" s="217" t="s">
        <v>12</v>
      </c>
      <c r="G10143" s="217" t="s">
        <v>5</v>
      </c>
      <c r="H10143" s="217" t="s">
        <v>176</v>
      </c>
      <c r="I10143" s="217">
        <v>24</v>
      </c>
      <c r="J10143" s="217">
        <v>24</v>
      </c>
      <c r="K10143" s="217">
        <v>0</v>
      </c>
      <c r="L10143" s="217">
        <v>52</v>
      </c>
      <c r="M10143" s="217">
        <v>3605.8139311668701</v>
      </c>
      <c r="N10143" s="217">
        <v>6.6559174871880904</v>
      </c>
      <c r="O10143" s="217">
        <v>6.6559174871880904</v>
      </c>
      <c r="P10143" s="217">
        <v>0</v>
      </c>
      <c r="Q10143" s="217">
        <v>6.6559174871880904</v>
      </c>
      <c r="R10143" s="217">
        <v>6.6559174871880904</v>
      </c>
      <c r="S10143" s="217">
        <v>0</v>
      </c>
      <c r="T10143" s="217">
        <v>6.6559174871880904</v>
      </c>
      <c r="U10143" s="217">
        <v>6.6559174871880904</v>
      </c>
      <c r="V10143" s="217">
        <v>0</v>
      </c>
      <c r="W10143" s="217">
        <v>6.6559174871880904</v>
      </c>
      <c r="X10143" s="217">
        <v>6.6559174871880904</v>
      </c>
      <c r="Y10143" s="217">
        <v>0</v>
      </c>
    </row>
    <row r="10144" spans="2:25">
      <c r="B10144" s="217" t="s">
        <v>10313</v>
      </c>
      <c r="C10144" s="217" t="s">
        <v>5935</v>
      </c>
      <c r="D10144" s="217" t="s">
        <v>24</v>
      </c>
      <c r="E10144" s="217" t="s">
        <v>86</v>
      </c>
      <c r="F10144" s="217" t="s">
        <v>12</v>
      </c>
      <c r="G10144" s="217" t="s">
        <v>5</v>
      </c>
      <c r="H10144" s="217" t="s">
        <v>178</v>
      </c>
      <c r="I10144" s="217">
        <v>21</v>
      </c>
      <c r="J10144" s="217">
        <v>19</v>
      </c>
      <c r="K10144" s="217">
        <v>2</v>
      </c>
      <c r="L10144" s="217">
        <v>63</v>
      </c>
      <c r="M10144" s="217">
        <v>4555.9007267242596</v>
      </c>
      <c r="N10144" s="217">
        <v>4.6094068461187101</v>
      </c>
      <c r="O10144" s="217">
        <v>4.1704157179169297</v>
      </c>
      <c r="P10144" s="217">
        <v>0.43899112820178199</v>
      </c>
      <c r="Q10144" s="217">
        <v>4.6094068461187101</v>
      </c>
      <c r="R10144" s="217">
        <v>4.1704157179169297</v>
      </c>
      <c r="S10144" s="217">
        <v>0.43899112820178199</v>
      </c>
      <c r="T10144" s="217">
        <v>4.6094068461187101</v>
      </c>
      <c r="U10144" s="217">
        <v>4.1704157179169297</v>
      </c>
      <c r="V10144" s="217">
        <v>0.43899112820178199</v>
      </c>
      <c r="W10144" s="217">
        <v>4.6094068461187101</v>
      </c>
      <c r="X10144" s="217">
        <v>4.1704157179169297</v>
      </c>
      <c r="Y10144" s="217">
        <v>0.43899112820178199</v>
      </c>
    </row>
    <row r="10145" spans="2:25">
      <c r="B10145" s="217" t="s">
        <v>10314</v>
      </c>
      <c r="C10145" s="217" t="s">
        <v>5935</v>
      </c>
      <c r="D10145" s="217" t="s">
        <v>24</v>
      </c>
      <c r="E10145" s="217" t="s">
        <v>86</v>
      </c>
      <c r="F10145" s="217" t="s">
        <v>12</v>
      </c>
      <c r="G10145" s="217" t="s">
        <v>5</v>
      </c>
      <c r="H10145" s="217" t="s">
        <v>5</v>
      </c>
      <c r="I10145" s="217">
        <v>75</v>
      </c>
      <c r="J10145" s="217">
        <v>71</v>
      </c>
      <c r="K10145" s="217">
        <v>4</v>
      </c>
      <c r="L10145" s="217">
        <v>241</v>
      </c>
      <c r="M10145" s="217">
        <v>15440</v>
      </c>
      <c r="N10145" s="217">
        <v>4.8575129533678796</v>
      </c>
      <c r="O10145" s="217">
        <v>4.59844559585492</v>
      </c>
      <c r="P10145" s="217">
        <v>0.25906735751295301</v>
      </c>
      <c r="Q10145" s="217">
        <v>4.8575129533678796</v>
      </c>
      <c r="R10145" s="217">
        <v>4.59844559585492</v>
      </c>
      <c r="S10145" s="217">
        <v>0.25906735751295301</v>
      </c>
      <c r="T10145" s="217">
        <v>4.8575129533678796</v>
      </c>
      <c r="U10145" s="217">
        <v>4.59844559585492</v>
      </c>
      <c r="V10145" s="217">
        <v>0.25906735751295301</v>
      </c>
      <c r="W10145" s="217">
        <v>4.8575129533678796</v>
      </c>
      <c r="X10145" s="217">
        <v>4.59844559585492</v>
      </c>
      <c r="Y10145" s="217">
        <v>0.25906735751295301</v>
      </c>
    </row>
    <row r="10146" spans="2:25">
      <c r="B10146" s="217" t="s">
        <v>10315</v>
      </c>
      <c r="C10146" s="217" t="s">
        <v>5935</v>
      </c>
      <c r="D10146" s="217" t="s">
        <v>24</v>
      </c>
      <c r="E10146" s="217" t="s">
        <v>86</v>
      </c>
      <c r="F10146" s="217" t="s">
        <v>9</v>
      </c>
      <c r="G10146" s="217" t="s">
        <v>5</v>
      </c>
      <c r="H10146" s="217" t="s">
        <v>170</v>
      </c>
      <c r="I10146" s="217">
        <v>2</v>
      </c>
      <c r="J10146" s="217">
        <v>1</v>
      </c>
      <c r="K10146" s="217">
        <v>1</v>
      </c>
      <c r="L10146" s="217">
        <v>71</v>
      </c>
      <c r="M10146" s="217">
        <v>2237.6501436111198</v>
      </c>
      <c r="N10146" s="217">
        <v>0.89379477203366497</v>
      </c>
      <c r="O10146" s="217">
        <v>0.44689738601683299</v>
      </c>
      <c r="P10146" s="217">
        <v>0.44689738601683299</v>
      </c>
      <c r="Q10146" s="217">
        <v>0.89379477203366497</v>
      </c>
      <c r="R10146" s="217">
        <v>0.44689738601683299</v>
      </c>
      <c r="S10146" s="217">
        <v>0.44689738601683299</v>
      </c>
      <c r="T10146" s="217">
        <v>0.89379477203366497</v>
      </c>
      <c r="U10146" s="217">
        <v>0.44689738601683299</v>
      </c>
      <c r="V10146" s="217">
        <v>0.44689738601683299</v>
      </c>
      <c r="W10146" s="217">
        <v>0.89379477203366497</v>
      </c>
      <c r="X10146" s="217">
        <v>0.44689738601683299</v>
      </c>
      <c r="Y10146" s="217">
        <v>0.44689738601683299</v>
      </c>
    </row>
    <row r="10147" spans="2:25">
      <c r="B10147" s="217" t="s">
        <v>10316</v>
      </c>
      <c r="C10147" s="217" t="s">
        <v>5935</v>
      </c>
      <c r="D10147" s="217" t="s">
        <v>24</v>
      </c>
      <c r="E10147" s="217" t="s">
        <v>86</v>
      </c>
      <c r="F10147" s="217" t="s">
        <v>9</v>
      </c>
      <c r="G10147" s="217" t="s">
        <v>5</v>
      </c>
      <c r="H10147" s="217" t="s">
        <v>172</v>
      </c>
      <c r="I10147" s="217">
        <v>0</v>
      </c>
      <c r="J10147" s="217">
        <v>0</v>
      </c>
      <c r="K10147" s="217">
        <v>0</v>
      </c>
      <c r="L10147" s="217">
        <v>66</v>
      </c>
      <c r="M10147" s="217">
        <v>2580.3571354506898</v>
      </c>
      <c r="N10147" s="217">
        <v>0</v>
      </c>
      <c r="O10147" s="217">
        <v>0</v>
      </c>
      <c r="P10147" s="217">
        <v>0</v>
      </c>
      <c r="Q10147" s="217">
        <v>0</v>
      </c>
      <c r="R10147" s="217">
        <v>0</v>
      </c>
      <c r="S10147" s="217">
        <v>0</v>
      </c>
      <c r="T10147" s="217">
        <v>0</v>
      </c>
      <c r="U10147" s="217">
        <v>0</v>
      </c>
      <c r="V10147" s="217">
        <v>0</v>
      </c>
      <c r="W10147" s="217">
        <v>0</v>
      </c>
      <c r="X10147" s="217">
        <v>0</v>
      </c>
      <c r="Y10147" s="217">
        <v>0</v>
      </c>
    </row>
    <row r="10148" spans="2:25">
      <c r="B10148" s="217" t="s">
        <v>10317</v>
      </c>
      <c r="C10148" s="217" t="s">
        <v>5935</v>
      </c>
      <c r="D10148" s="217" t="s">
        <v>24</v>
      </c>
      <c r="E10148" s="217" t="s">
        <v>86</v>
      </c>
      <c r="F10148" s="217" t="s">
        <v>9</v>
      </c>
      <c r="G10148" s="217" t="s">
        <v>5</v>
      </c>
      <c r="H10148" s="217" t="s">
        <v>174</v>
      </c>
      <c r="I10148" s="217">
        <v>1</v>
      </c>
      <c r="J10148" s="217">
        <v>1</v>
      </c>
      <c r="K10148" s="217">
        <v>0</v>
      </c>
      <c r="L10148" s="217">
        <v>75</v>
      </c>
      <c r="M10148" s="217">
        <v>3016.1848176605399</v>
      </c>
      <c r="N10148" s="217">
        <v>0.33154466998996301</v>
      </c>
      <c r="O10148" s="217">
        <v>0.33154466998996301</v>
      </c>
      <c r="P10148" s="217">
        <v>0</v>
      </c>
      <c r="Q10148" s="217">
        <v>0.33154466998996301</v>
      </c>
      <c r="R10148" s="217">
        <v>0.33154466998996301</v>
      </c>
      <c r="S10148" s="217">
        <v>0</v>
      </c>
      <c r="T10148" s="217">
        <v>0.33154466998996301</v>
      </c>
      <c r="U10148" s="217">
        <v>0.33154466998996301</v>
      </c>
      <c r="V10148" s="217">
        <v>0</v>
      </c>
      <c r="W10148" s="217">
        <v>0.33154466998996301</v>
      </c>
      <c r="X10148" s="217">
        <v>0.33154466998996301</v>
      </c>
      <c r="Y10148" s="217">
        <v>0</v>
      </c>
    </row>
    <row r="10149" spans="2:25">
      <c r="B10149" s="217" t="s">
        <v>10318</v>
      </c>
      <c r="C10149" s="217" t="s">
        <v>5935</v>
      </c>
      <c r="D10149" s="217" t="s">
        <v>24</v>
      </c>
      <c r="E10149" s="217" t="s">
        <v>86</v>
      </c>
      <c r="F10149" s="217" t="s">
        <v>9</v>
      </c>
      <c r="G10149" s="217" t="s">
        <v>5</v>
      </c>
      <c r="H10149" s="217" t="s">
        <v>176</v>
      </c>
      <c r="I10149" s="217">
        <v>4</v>
      </c>
      <c r="J10149" s="217">
        <v>3</v>
      </c>
      <c r="K10149" s="217">
        <v>1</v>
      </c>
      <c r="L10149" s="217">
        <v>107</v>
      </c>
      <c r="M10149" s="217">
        <v>3795.80590723862</v>
      </c>
      <c r="N10149" s="217">
        <v>1.0537946612001401</v>
      </c>
      <c r="O10149" s="217">
        <v>0.79034599590010202</v>
      </c>
      <c r="P10149" s="217">
        <v>0.26344866530003402</v>
      </c>
      <c r="Q10149" s="217">
        <v>1.0537946612001401</v>
      </c>
      <c r="R10149" s="217">
        <v>0.79034599590010202</v>
      </c>
      <c r="S10149" s="217">
        <v>0.26344866530003402</v>
      </c>
      <c r="T10149" s="217">
        <v>1.0537946612001401</v>
      </c>
      <c r="U10149" s="217">
        <v>0.79034599590010202</v>
      </c>
      <c r="V10149" s="217">
        <v>0.26344866530003402</v>
      </c>
      <c r="W10149" s="217">
        <v>1.0537946612001401</v>
      </c>
      <c r="X10149" s="217">
        <v>0.79034599590010202</v>
      </c>
      <c r="Y10149" s="217">
        <v>0.26344866530003402</v>
      </c>
    </row>
    <row r="10150" spans="2:25">
      <c r="B10150" s="217" t="s">
        <v>10319</v>
      </c>
      <c r="C10150" s="217" t="s">
        <v>5935</v>
      </c>
      <c r="D10150" s="217" t="s">
        <v>24</v>
      </c>
      <c r="E10150" s="217" t="s">
        <v>86</v>
      </c>
      <c r="F10150" s="217" t="s">
        <v>9</v>
      </c>
      <c r="G10150" s="217" t="s">
        <v>5</v>
      </c>
      <c r="H10150" s="217" t="s">
        <v>178</v>
      </c>
      <c r="I10150" s="217">
        <v>2</v>
      </c>
      <c r="J10150" s="217">
        <v>2</v>
      </c>
      <c r="K10150" s="217">
        <v>0</v>
      </c>
      <c r="L10150" s="217">
        <v>134</v>
      </c>
      <c r="M10150" s="217">
        <v>4830.00199603903</v>
      </c>
      <c r="N10150" s="217">
        <v>0.414078503826738</v>
      </c>
      <c r="O10150" s="217">
        <v>0.414078503826738</v>
      </c>
      <c r="P10150" s="217">
        <v>0</v>
      </c>
      <c r="Q10150" s="217">
        <v>0.414078503826738</v>
      </c>
      <c r="R10150" s="217">
        <v>0.414078503826738</v>
      </c>
      <c r="S10150" s="217">
        <v>0</v>
      </c>
      <c r="T10150" s="217">
        <v>0.414078503826738</v>
      </c>
      <c r="U10150" s="217">
        <v>0.414078503826738</v>
      </c>
      <c r="V10150" s="217">
        <v>0</v>
      </c>
      <c r="W10150" s="217">
        <v>0.414078503826738</v>
      </c>
      <c r="X10150" s="217">
        <v>0.414078503826738</v>
      </c>
      <c r="Y10150" s="217">
        <v>0</v>
      </c>
    </row>
    <row r="10151" spans="2:25">
      <c r="B10151" s="217" t="s">
        <v>10320</v>
      </c>
      <c r="C10151" s="217" t="s">
        <v>5935</v>
      </c>
      <c r="D10151" s="217" t="s">
        <v>24</v>
      </c>
      <c r="E10151" s="217" t="s">
        <v>86</v>
      </c>
      <c r="F10151" s="217" t="s">
        <v>9</v>
      </c>
      <c r="G10151" s="217" t="s">
        <v>5</v>
      </c>
      <c r="H10151" s="217" t="s">
        <v>5</v>
      </c>
      <c r="I10151" s="217">
        <v>9</v>
      </c>
      <c r="J10151" s="217">
        <v>7</v>
      </c>
      <c r="K10151" s="217">
        <v>2</v>
      </c>
      <c r="L10151" s="217">
        <v>453</v>
      </c>
      <c r="M10151" s="217">
        <v>16460</v>
      </c>
      <c r="N10151" s="217">
        <v>0.54678007290400998</v>
      </c>
      <c r="O10151" s="217">
        <v>0.42527339003645198</v>
      </c>
      <c r="P10151" s="217">
        <v>0.121506682867558</v>
      </c>
      <c r="Q10151" s="217">
        <v>0.54678007290400998</v>
      </c>
      <c r="R10151" s="217">
        <v>0.42527339003645198</v>
      </c>
      <c r="S10151" s="217">
        <v>0.121506682867558</v>
      </c>
      <c r="T10151" s="217">
        <v>0.54678007290400998</v>
      </c>
      <c r="U10151" s="217">
        <v>0.42527339003645198</v>
      </c>
      <c r="V10151" s="217">
        <v>0.121506682867558</v>
      </c>
      <c r="W10151" s="217">
        <v>0.54678007290400998</v>
      </c>
      <c r="X10151" s="217">
        <v>0.42527339003645198</v>
      </c>
      <c r="Y10151" s="217">
        <v>0.121506682867558</v>
      </c>
    </row>
    <row r="10152" spans="2:25">
      <c r="B10152" s="217" t="s">
        <v>10321</v>
      </c>
      <c r="C10152" s="217" t="s">
        <v>5935</v>
      </c>
      <c r="D10152" s="217" t="s">
        <v>24</v>
      </c>
      <c r="E10152" s="217" t="s">
        <v>86</v>
      </c>
      <c r="F10152" s="217" t="s">
        <v>5</v>
      </c>
      <c r="G10152" s="217" t="s">
        <v>5</v>
      </c>
      <c r="H10152" s="217" t="s">
        <v>170</v>
      </c>
      <c r="I10152" s="217">
        <v>9</v>
      </c>
      <c r="J10152" s="217">
        <v>8</v>
      </c>
      <c r="K10152" s="217">
        <v>1</v>
      </c>
      <c r="L10152" s="217">
        <v>109</v>
      </c>
      <c r="M10152" s="217">
        <v>4386.2723841157103</v>
      </c>
      <c r="N10152" s="217">
        <v>2.0518561575410299</v>
      </c>
      <c r="O10152" s="217">
        <v>1.8238721400364699</v>
      </c>
      <c r="P10152" s="217">
        <v>0.22798401750455899</v>
      </c>
      <c r="Q10152" s="217">
        <v>2.0518561575410299</v>
      </c>
      <c r="R10152" s="217">
        <v>1.8238721400364699</v>
      </c>
      <c r="S10152" s="217">
        <v>0.22798401750455899</v>
      </c>
      <c r="T10152" s="217">
        <v>2.0518561575410299</v>
      </c>
      <c r="U10152" s="217">
        <v>1.8238721400364699</v>
      </c>
      <c r="V10152" s="217">
        <v>0.22798401750455899</v>
      </c>
      <c r="W10152" s="217">
        <v>2.0518561575410299</v>
      </c>
      <c r="X10152" s="217">
        <v>1.8238721400364699</v>
      </c>
      <c r="Y10152" s="217">
        <v>0.22798401750455899</v>
      </c>
    </row>
    <row r="10153" spans="2:25">
      <c r="B10153" s="217" t="s">
        <v>10322</v>
      </c>
      <c r="C10153" s="217" t="s">
        <v>5935</v>
      </c>
      <c r="D10153" s="217" t="s">
        <v>24</v>
      </c>
      <c r="E10153" s="217" t="s">
        <v>86</v>
      </c>
      <c r="F10153" s="217" t="s">
        <v>5</v>
      </c>
      <c r="G10153" s="217" t="s">
        <v>5</v>
      </c>
      <c r="H10153" s="217" t="s">
        <v>172</v>
      </c>
      <c r="I10153" s="217">
        <v>8</v>
      </c>
      <c r="J10153" s="217">
        <v>8</v>
      </c>
      <c r="K10153" s="217">
        <v>0</v>
      </c>
      <c r="L10153" s="217">
        <v>93</v>
      </c>
      <c r="M10153" s="217">
        <v>4969.2441503965301</v>
      </c>
      <c r="N10153" s="217">
        <v>1.6099027855899599</v>
      </c>
      <c r="O10153" s="217">
        <v>1.6099027855899599</v>
      </c>
      <c r="P10153" s="217">
        <v>0</v>
      </c>
      <c r="Q10153" s="217">
        <v>1.6099027855899599</v>
      </c>
      <c r="R10153" s="217">
        <v>1.6099027855899599</v>
      </c>
      <c r="S10153" s="217">
        <v>0</v>
      </c>
      <c r="T10153" s="217">
        <v>1.6099027855899599</v>
      </c>
      <c r="U10153" s="217">
        <v>1.6099027855899599</v>
      </c>
      <c r="V10153" s="217">
        <v>0</v>
      </c>
      <c r="W10153" s="217">
        <v>1.6099027855899599</v>
      </c>
      <c r="X10153" s="217">
        <v>1.6099027855899599</v>
      </c>
      <c r="Y10153" s="217">
        <v>0</v>
      </c>
    </row>
    <row r="10154" spans="2:25">
      <c r="B10154" s="217" t="s">
        <v>10323</v>
      </c>
      <c r="C10154" s="217" t="s">
        <v>5935</v>
      </c>
      <c r="D10154" s="217" t="s">
        <v>24</v>
      </c>
      <c r="E10154" s="217" t="s">
        <v>86</v>
      </c>
      <c r="F10154" s="217" t="s">
        <v>5</v>
      </c>
      <c r="G10154" s="217" t="s">
        <v>5</v>
      </c>
      <c r="H10154" s="217" t="s">
        <v>174</v>
      </c>
      <c r="I10154" s="217">
        <v>16</v>
      </c>
      <c r="J10154" s="217">
        <v>14</v>
      </c>
      <c r="K10154" s="217">
        <v>2</v>
      </c>
      <c r="L10154" s="217">
        <v>136</v>
      </c>
      <c r="M10154" s="217">
        <v>5756.9609043189803</v>
      </c>
      <c r="N10154" s="217">
        <v>2.7792441647461099</v>
      </c>
      <c r="O10154" s="217">
        <v>2.4318386441528501</v>
      </c>
      <c r="P10154" s="217">
        <v>0.34740552059326402</v>
      </c>
      <c r="Q10154" s="217">
        <v>2.7792441647461099</v>
      </c>
      <c r="R10154" s="217">
        <v>2.4318386441528501</v>
      </c>
      <c r="S10154" s="217">
        <v>0.34740552059326402</v>
      </c>
      <c r="T10154" s="217">
        <v>2.7792441647461099</v>
      </c>
      <c r="U10154" s="217">
        <v>2.4318386441528501</v>
      </c>
      <c r="V10154" s="217">
        <v>0.34740552059326402</v>
      </c>
      <c r="W10154" s="217">
        <v>2.7792441647461099</v>
      </c>
      <c r="X10154" s="217">
        <v>2.4318386441528501</v>
      </c>
      <c r="Y10154" s="217">
        <v>0.34740552059326402</v>
      </c>
    </row>
    <row r="10155" spans="2:25">
      <c r="B10155" s="217" t="s">
        <v>10324</v>
      </c>
      <c r="C10155" s="217" t="s">
        <v>5935</v>
      </c>
      <c r="D10155" s="217" t="s">
        <v>24</v>
      </c>
      <c r="E10155" s="217" t="s">
        <v>86</v>
      </c>
      <c r="F10155" s="217" t="s">
        <v>5</v>
      </c>
      <c r="G10155" s="217" t="s">
        <v>5</v>
      </c>
      <c r="H10155" s="217" t="s">
        <v>176</v>
      </c>
      <c r="I10155" s="217">
        <v>28</v>
      </c>
      <c r="J10155" s="217">
        <v>27</v>
      </c>
      <c r="K10155" s="217">
        <v>1</v>
      </c>
      <c r="L10155" s="217">
        <v>159</v>
      </c>
      <c r="M10155" s="217">
        <v>7401.6198384054996</v>
      </c>
      <c r="N10155" s="217">
        <v>3.7829557058191101</v>
      </c>
      <c r="O10155" s="217">
        <v>3.6478501448970002</v>
      </c>
      <c r="P10155" s="217">
        <v>0.13510556092211101</v>
      </c>
      <c r="Q10155" s="217">
        <v>3.7829557058191101</v>
      </c>
      <c r="R10155" s="217">
        <v>3.6478501448970002</v>
      </c>
      <c r="S10155" s="217">
        <v>0.13510556092211101</v>
      </c>
      <c r="T10155" s="217">
        <v>3.7829557058191101</v>
      </c>
      <c r="U10155" s="217">
        <v>3.6478501448970002</v>
      </c>
      <c r="V10155" s="217">
        <v>0.13510556092211101</v>
      </c>
      <c r="W10155" s="217">
        <v>3.7829557058191101</v>
      </c>
      <c r="X10155" s="217">
        <v>3.6478501448970002</v>
      </c>
      <c r="Y10155" s="217">
        <v>0.13510556092211101</v>
      </c>
    </row>
    <row r="10156" spans="2:25">
      <c r="B10156" s="217" t="s">
        <v>10325</v>
      </c>
      <c r="C10156" s="217" t="s">
        <v>5935</v>
      </c>
      <c r="D10156" s="217" t="s">
        <v>24</v>
      </c>
      <c r="E10156" s="217" t="s">
        <v>86</v>
      </c>
      <c r="F10156" s="217" t="s">
        <v>5</v>
      </c>
      <c r="G10156" s="217" t="s">
        <v>5</v>
      </c>
      <c r="H10156" s="217" t="s">
        <v>178</v>
      </c>
      <c r="I10156" s="217">
        <v>23</v>
      </c>
      <c r="J10156" s="217">
        <v>21</v>
      </c>
      <c r="K10156" s="217">
        <v>2</v>
      </c>
      <c r="L10156" s="217">
        <v>197</v>
      </c>
      <c r="M10156" s="217">
        <v>9385.9027227632905</v>
      </c>
      <c r="N10156" s="217">
        <v>2.45048352613105</v>
      </c>
      <c r="O10156" s="217">
        <v>2.23739800211965</v>
      </c>
      <c r="P10156" s="217">
        <v>0.21308552401139599</v>
      </c>
      <c r="Q10156" s="217">
        <v>2.45048352613105</v>
      </c>
      <c r="R10156" s="217">
        <v>2.23739800211965</v>
      </c>
      <c r="S10156" s="217">
        <v>0.21308552401139599</v>
      </c>
      <c r="T10156" s="217">
        <v>2.45048352613105</v>
      </c>
      <c r="U10156" s="217">
        <v>2.23739800211965</v>
      </c>
      <c r="V10156" s="217">
        <v>0.21308552401139599</v>
      </c>
      <c r="W10156" s="217">
        <v>2.45048352613105</v>
      </c>
      <c r="X10156" s="217">
        <v>2.23739800211965</v>
      </c>
      <c r="Y10156" s="217">
        <v>0.21308552401139599</v>
      </c>
    </row>
    <row r="10157" spans="2:25">
      <c r="B10157" s="217" t="s">
        <v>10326</v>
      </c>
      <c r="C10157" s="217" t="s">
        <v>5935</v>
      </c>
      <c r="D10157" s="217" t="s">
        <v>24</v>
      </c>
      <c r="E10157" s="217" t="s">
        <v>86</v>
      </c>
      <c r="F10157" s="217" t="s">
        <v>5</v>
      </c>
      <c r="G10157" s="217" t="s">
        <v>5</v>
      </c>
      <c r="H10157" s="217" t="s">
        <v>5</v>
      </c>
      <c r="I10157" s="217">
        <v>84</v>
      </c>
      <c r="J10157" s="217">
        <v>78</v>
      </c>
      <c r="K10157" s="217">
        <v>6</v>
      </c>
      <c r="L10157" s="217">
        <v>694</v>
      </c>
      <c r="M10157" s="217">
        <v>31900</v>
      </c>
      <c r="N10157" s="217">
        <v>2.63322884012539</v>
      </c>
      <c r="O10157" s="217">
        <v>2.44514106583072</v>
      </c>
      <c r="P10157" s="217">
        <v>0.188087774294671</v>
      </c>
      <c r="Q10157" s="217">
        <v>2.63322884012539</v>
      </c>
      <c r="R10157" s="217">
        <v>2.44514106583072</v>
      </c>
      <c r="S10157" s="217">
        <v>0.188087774294671</v>
      </c>
      <c r="T10157" s="217">
        <v>2.63322884012539</v>
      </c>
      <c r="U10157" s="217">
        <v>2.44514106583072</v>
      </c>
      <c r="V10157" s="217">
        <v>0.188087774294671</v>
      </c>
      <c r="W10157" s="217">
        <v>2.63322884012539</v>
      </c>
      <c r="X10157" s="217">
        <v>2.44514106583072</v>
      </c>
      <c r="Y10157" s="217">
        <v>0.188087774294671</v>
      </c>
    </row>
    <row r="10158" spans="2:25">
      <c r="B10158" s="217" t="s">
        <v>10327</v>
      </c>
      <c r="C10158" s="217" t="s">
        <v>5935</v>
      </c>
      <c r="D10158" s="217" t="s">
        <v>24</v>
      </c>
      <c r="E10158" s="217" t="s">
        <v>103</v>
      </c>
      <c r="F10158" s="217" t="s">
        <v>12</v>
      </c>
      <c r="G10158" s="217" t="s">
        <v>10</v>
      </c>
      <c r="H10158" s="217" t="s">
        <v>170</v>
      </c>
      <c r="I10158" s="217">
        <v>6</v>
      </c>
      <c r="J10158" s="217">
        <v>5</v>
      </c>
      <c r="K10158" s="217">
        <v>1</v>
      </c>
      <c r="L10158" s="217">
        <v>16</v>
      </c>
      <c r="M10158" s="217">
        <v>810.72403495020603</v>
      </c>
      <c r="N10158" s="217">
        <v>7.4007920591234404</v>
      </c>
      <c r="O10158" s="217">
        <v>6.1673267159362002</v>
      </c>
      <c r="P10158" s="217">
        <v>1.23346534318724</v>
      </c>
      <c r="Q10158" s="217">
        <v>8.8806773538530006</v>
      </c>
      <c r="R10158" s="217">
        <v>7.6825457990904296</v>
      </c>
      <c r="S10158" s="217">
        <v>1.1981315547625699</v>
      </c>
      <c r="T10158" s="217">
        <v>8.2056709138854398</v>
      </c>
      <c r="U10158" s="217">
        <v>6.9817145170482799</v>
      </c>
      <c r="V10158" s="217">
        <v>1.2239563968371601</v>
      </c>
      <c r="W10158" s="217">
        <v>8.5885995593611497</v>
      </c>
      <c r="X10158" s="217">
        <v>7.3608975188076498</v>
      </c>
      <c r="Y10158" s="217">
        <v>1.2277020405535</v>
      </c>
    </row>
    <row r="10159" spans="2:25">
      <c r="B10159" s="217" t="s">
        <v>10328</v>
      </c>
      <c r="C10159" s="217" t="s">
        <v>5935</v>
      </c>
      <c r="D10159" s="217" t="s">
        <v>24</v>
      </c>
      <c r="E10159" s="217" t="s">
        <v>103</v>
      </c>
      <c r="F10159" s="217" t="s">
        <v>12</v>
      </c>
      <c r="G10159" s="217" t="s">
        <v>10</v>
      </c>
      <c r="H10159" s="217" t="s">
        <v>172</v>
      </c>
      <c r="I10159" s="217">
        <v>4</v>
      </c>
      <c r="J10159" s="217">
        <v>4</v>
      </c>
      <c r="K10159" s="217">
        <v>0</v>
      </c>
      <c r="L10159" s="217">
        <v>15</v>
      </c>
      <c r="M10159" s="217">
        <v>1294.0748433863801</v>
      </c>
      <c r="N10159" s="217">
        <v>3.0910113278554001</v>
      </c>
      <c r="O10159" s="217">
        <v>3.0910113278554001</v>
      </c>
      <c r="P10159" s="217">
        <v>0</v>
      </c>
      <c r="Q10159" s="217">
        <v>2.91064529423871</v>
      </c>
      <c r="R10159" s="217">
        <v>2.91064529423871</v>
      </c>
      <c r="S10159" s="217">
        <v>0</v>
      </c>
      <c r="T10159" s="217">
        <v>3.0490061347050799</v>
      </c>
      <c r="U10159" s="217">
        <v>3.0490061347050799</v>
      </c>
      <c r="V10159" s="217">
        <v>0</v>
      </c>
      <c r="W10159" s="217">
        <v>2.9458557337170999</v>
      </c>
      <c r="X10159" s="217">
        <v>2.9458557337170999</v>
      </c>
      <c r="Y10159" s="217">
        <v>0</v>
      </c>
    </row>
    <row r="10160" spans="2:25">
      <c r="B10160" s="217" t="s">
        <v>10329</v>
      </c>
      <c r="C10160" s="217" t="s">
        <v>5935</v>
      </c>
      <c r="D10160" s="217" t="s">
        <v>24</v>
      </c>
      <c r="E10160" s="217" t="s">
        <v>103</v>
      </c>
      <c r="F10160" s="217" t="s">
        <v>12</v>
      </c>
      <c r="G10160" s="217" t="s">
        <v>10</v>
      </c>
      <c r="H10160" s="217" t="s">
        <v>174</v>
      </c>
      <c r="I10160" s="217">
        <v>18</v>
      </c>
      <c r="J10160" s="217">
        <v>17</v>
      </c>
      <c r="K10160" s="217">
        <v>1</v>
      </c>
      <c r="L10160" s="217">
        <v>56</v>
      </c>
      <c r="M10160" s="217">
        <v>2003.12135960675</v>
      </c>
      <c r="N10160" s="217">
        <v>8.9859757691035504</v>
      </c>
      <c r="O10160" s="217">
        <v>8.4867548930422405</v>
      </c>
      <c r="P10160" s="217">
        <v>0.49922087606130799</v>
      </c>
      <c r="Q10160" s="217">
        <v>8.6338047227216705</v>
      </c>
      <c r="R10160" s="217">
        <v>8.1624087011757407</v>
      </c>
      <c r="S10160" s="217">
        <v>0.47139602154592902</v>
      </c>
      <c r="T10160" s="217">
        <v>8.8263271413893492</v>
      </c>
      <c r="U10160" s="217">
        <v>8.3447705262403105</v>
      </c>
      <c r="V10160" s="217">
        <v>0.48155661514904602</v>
      </c>
      <c r="W10160" s="217">
        <v>8.7799850266986006</v>
      </c>
      <c r="X10160" s="217">
        <v>8.2969547156611494</v>
      </c>
      <c r="Y10160" s="217">
        <v>0.48303031103744198</v>
      </c>
    </row>
    <row r="10161" spans="2:25">
      <c r="B10161" s="217" t="s">
        <v>10330</v>
      </c>
      <c r="C10161" s="217" t="s">
        <v>5935</v>
      </c>
      <c r="D10161" s="217" t="s">
        <v>24</v>
      </c>
      <c r="E10161" s="217" t="s">
        <v>103</v>
      </c>
      <c r="F10161" s="217" t="s">
        <v>12</v>
      </c>
      <c r="G10161" s="217" t="s">
        <v>10</v>
      </c>
      <c r="H10161" s="217" t="s">
        <v>176</v>
      </c>
      <c r="I10161" s="217">
        <v>29</v>
      </c>
      <c r="J10161" s="217">
        <v>28</v>
      </c>
      <c r="K10161" s="217">
        <v>1</v>
      </c>
      <c r="L10161" s="217">
        <v>85</v>
      </c>
      <c r="M10161" s="217">
        <v>4005.7234637889901</v>
      </c>
      <c r="N10161" s="217">
        <v>7.2396410441596197</v>
      </c>
      <c r="O10161" s="217">
        <v>6.9899982495334303</v>
      </c>
      <c r="P10161" s="217">
        <v>0.24964279462619399</v>
      </c>
      <c r="Q10161" s="217">
        <v>7.2809063498415698</v>
      </c>
      <c r="R10161" s="217">
        <v>6.9865066716507496</v>
      </c>
      <c r="S10161" s="217">
        <v>0.29439967819082202</v>
      </c>
      <c r="T10161" s="217">
        <v>7.22167376773535</v>
      </c>
      <c r="U10161" s="217">
        <v>6.9729337242526999</v>
      </c>
      <c r="V10161" s="217">
        <v>0.24874004348265299</v>
      </c>
      <c r="W10161" s="217">
        <v>7.2617915705865501</v>
      </c>
      <c r="X10161" s="217">
        <v>6.9885972790938</v>
      </c>
      <c r="Y10161" s="217">
        <v>0.27319429149275398</v>
      </c>
    </row>
    <row r="10162" spans="2:25">
      <c r="B10162" s="217" t="s">
        <v>10331</v>
      </c>
      <c r="C10162" s="217" t="s">
        <v>5935</v>
      </c>
      <c r="D10162" s="217" t="s">
        <v>24</v>
      </c>
      <c r="E10162" s="217" t="s">
        <v>103</v>
      </c>
      <c r="F10162" s="217" t="s">
        <v>12</v>
      </c>
      <c r="G10162" s="217" t="s">
        <v>10</v>
      </c>
      <c r="H10162" s="217" t="s">
        <v>178</v>
      </c>
      <c r="I10162" s="217">
        <v>51</v>
      </c>
      <c r="J10162" s="217">
        <v>44</v>
      </c>
      <c r="K10162" s="217">
        <v>7</v>
      </c>
      <c r="L10162" s="217">
        <v>198</v>
      </c>
      <c r="M10162" s="217">
        <v>7536.3562982676804</v>
      </c>
      <c r="N10162" s="217">
        <v>6.7671959739646299</v>
      </c>
      <c r="O10162" s="217">
        <v>5.8383651540086996</v>
      </c>
      <c r="P10162" s="217">
        <v>0.92883081995592898</v>
      </c>
      <c r="Q10162" s="217">
        <v>6.9988174844942703</v>
      </c>
      <c r="R10162" s="217">
        <v>6.0320341287204799</v>
      </c>
      <c r="S10162" s="217">
        <v>0.96678335577378804</v>
      </c>
      <c r="T10162" s="217">
        <v>6.7142761634100898</v>
      </c>
      <c r="U10162" s="217">
        <v>5.8025380398082103</v>
      </c>
      <c r="V10162" s="217">
        <v>0.911738123601888</v>
      </c>
      <c r="W10162" s="217">
        <v>6.8953538850972</v>
      </c>
      <c r="X10162" s="217">
        <v>5.9557117341287897</v>
      </c>
      <c r="Y10162" s="217">
        <v>0.93964215096840598</v>
      </c>
    </row>
    <row r="10163" spans="2:25">
      <c r="B10163" s="217" t="s">
        <v>10332</v>
      </c>
      <c r="C10163" s="217" t="s">
        <v>5935</v>
      </c>
      <c r="D10163" s="217" t="s">
        <v>24</v>
      </c>
      <c r="E10163" s="217" t="s">
        <v>103</v>
      </c>
      <c r="F10163" s="217" t="s">
        <v>12</v>
      </c>
      <c r="G10163" s="217" t="s">
        <v>10</v>
      </c>
      <c r="H10163" s="217" t="s">
        <v>5</v>
      </c>
      <c r="I10163" s="217">
        <v>108</v>
      </c>
      <c r="J10163" s="217">
        <v>98</v>
      </c>
      <c r="K10163" s="217">
        <v>10</v>
      </c>
      <c r="L10163" s="217">
        <v>370</v>
      </c>
      <c r="M10163" s="217">
        <v>15650</v>
      </c>
      <c r="N10163" s="217">
        <v>6.9009584664536696</v>
      </c>
      <c r="O10163" s="217">
        <v>6.2619808306709297</v>
      </c>
      <c r="P10163" s="217">
        <v>0.63897763578274802</v>
      </c>
      <c r="Q10163" s="217">
        <v>7.03804901353337</v>
      </c>
      <c r="R10163" s="217">
        <v>6.3634066935836104</v>
      </c>
      <c r="S10163" s="217">
        <v>0.67464231994976198</v>
      </c>
      <c r="T10163" s="217">
        <v>6.8883893558661704</v>
      </c>
      <c r="U10163" s="217">
        <v>6.2514021496557701</v>
      </c>
      <c r="V10163" s="217">
        <v>0.63698720621039295</v>
      </c>
      <c r="W10163" s="217">
        <v>6.9906677367492103</v>
      </c>
      <c r="X10163" s="217">
        <v>6.33243883790725</v>
      </c>
      <c r="Y10163" s="217">
        <v>0.65822889884195901</v>
      </c>
    </row>
    <row r="10164" spans="2:25">
      <c r="B10164" s="217" t="s">
        <v>10333</v>
      </c>
      <c r="C10164" s="217" t="s">
        <v>5935</v>
      </c>
      <c r="D10164" s="217" t="s">
        <v>24</v>
      </c>
      <c r="E10164" s="217" t="s">
        <v>103</v>
      </c>
      <c r="F10164" s="217" t="s">
        <v>9</v>
      </c>
      <c r="G10164" s="217" t="s">
        <v>10</v>
      </c>
      <c r="H10164" s="217" t="s">
        <v>170</v>
      </c>
      <c r="I10164" s="217">
        <v>1</v>
      </c>
      <c r="J10164" s="217">
        <v>1</v>
      </c>
      <c r="K10164" s="217">
        <v>0</v>
      </c>
      <c r="L10164" s="217">
        <v>24</v>
      </c>
      <c r="M10164" s="217">
        <v>841.77173435741099</v>
      </c>
      <c r="N10164" s="217">
        <v>1.1879705140769301</v>
      </c>
      <c r="O10164" s="217">
        <v>1.1879705140769301</v>
      </c>
      <c r="P10164" s="217">
        <v>0</v>
      </c>
      <c r="Q10164" s="217">
        <v>1.8410706119112701</v>
      </c>
      <c r="R10164" s="217">
        <v>1.8410706119112701</v>
      </c>
      <c r="S10164" s="217">
        <v>0</v>
      </c>
      <c r="T10164" s="217">
        <v>1.5555315375195999</v>
      </c>
      <c r="U10164" s="217">
        <v>1.5555315375195999</v>
      </c>
      <c r="V10164" s="217">
        <v>0</v>
      </c>
      <c r="W10164" s="217">
        <v>1.70845968480719</v>
      </c>
      <c r="X10164" s="217">
        <v>1.70845968480719</v>
      </c>
      <c r="Y10164" s="217">
        <v>0</v>
      </c>
    </row>
    <row r="10165" spans="2:25">
      <c r="B10165" s="217" t="s">
        <v>10334</v>
      </c>
      <c r="C10165" s="217" t="s">
        <v>5935</v>
      </c>
      <c r="D10165" s="217" t="s">
        <v>24</v>
      </c>
      <c r="E10165" s="217" t="s">
        <v>103</v>
      </c>
      <c r="F10165" s="217" t="s">
        <v>9</v>
      </c>
      <c r="G10165" s="217" t="s">
        <v>10</v>
      </c>
      <c r="H10165" s="217" t="s">
        <v>172</v>
      </c>
      <c r="I10165" s="217">
        <v>3</v>
      </c>
      <c r="J10165" s="217">
        <v>3</v>
      </c>
      <c r="K10165" s="217">
        <v>0</v>
      </c>
      <c r="L10165" s="217">
        <v>41</v>
      </c>
      <c r="M10165" s="217">
        <v>1384.2120904157</v>
      </c>
      <c r="N10165" s="217">
        <v>2.1672979312722598</v>
      </c>
      <c r="O10165" s="217">
        <v>2.1672979312722598</v>
      </c>
      <c r="P10165" s="217">
        <v>0</v>
      </c>
      <c r="Q10165" s="217">
        <v>2.7616059178669001</v>
      </c>
      <c r="R10165" s="217">
        <v>2.7616059178669001</v>
      </c>
      <c r="S10165" s="217">
        <v>0</v>
      </c>
      <c r="T10165" s="217">
        <v>2.3332973062794</v>
      </c>
      <c r="U10165" s="217">
        <v>2.3332973062794</v>
      </c>
      <c r="V10165" s="217">
        <v>0</v>
      </c>
      <c r="W10165" s="217">
        <v>2.5626895272107899</v>
      </c>
      <c r="X10165" s="217">
        <v>2.5626895272107899</v>
      </c>
      <c r="Y10165" s="217">
        <v>0</v>
      </c>
    </row>
    <row r="10166" spans="2:25">
      <c r="B10166" s="217" t="s">
        <v>10335</v>
      </c>
      <c r="C10166" s="217" t="s">
        <v>5935</v>
      </c>
      <c r="D10166" s="217" t="s">
        <v>24</v>
      </c>
      <c r="E10166" s="217" t="s">
        <v>103</v>
      </c>
      <c r="F10166" s="217" t="s">
        <v>9</v>
      </c>
      <c r="G10166" s="217" t="s">
        <v>10</v>
      </c>
      <c r="H10166" s="217" t="s">
        <v>174</v>
      </c>
      <c r="I10166" s="217">
        <v>4</v>
      </c>
      <c r="J10166" s="217">
        <v>4</v>
      </c>
      <c r="K10166" s="217">
        <v>0</v>
      </c>
      <c r="L10166" s="217">
        <v>83</v>
      </c>
      <c r="M10166" s="217">
        <v>2298.8596856999302</v>
      </c>
      <c r="N10166" s="217">
        <v>1.7399931039210501</v>
      </c>
      <c r="O10166" s="217">
        <v>1.7399931039210501</v>
      </c>
      <c r="P10166" s="217">
        <v>0</v>
      </c>
      <c r="Q10166" s="217">
        <v>1.74689181500628</v>
      </c>
      <c r="R10166" s="217">
        <v>1.74689181500628</v>
      </c>
      <c r="S10166" s="217">
        <v>0</v>
      </c>
      <c r="T10166" s="217">
        <v>1.74127794111093</v>
      </c>
      <c r="U10166" s="217">
        <v>1.74127794111093</v>
      </c>
      <c r="V10166" s="217">
        <v>0</v>
      </c>
      <c r="W10166" s="217">
        <v>1.7511861166892799</v>
      </c>
      <c r="X10166" s="217">
        <v>1.7511861166892799</v>
      </c>
      <c r="Y10166" s="217">
        <v>0</v>
      </c>
    </row>
    <row r="10167" spans="2:25">
      <c r="B10167" s="217" t="s">
        <v>10336</v>
      </c>
      <c r="C10167" s="217" t="s">
        <v>5935</v>
      </c>
      <c r="D10167" s="217" t="s">
        <v>24</v>
      </c>
      <c r="E10167" s="217" t="s">
        <v>103</v>
      </c>
      <c r="F10167" s="217" t="s">
        <v>9</v>
      </c>
      <c r="G10167" s="217" t="s">
        <v>10</v>
      </c>
      <c r="H10167" s="217" t="s">
        <v>176</v>
      </c>
      <c r="I10167" s="217">
        <v>11</v>
      </c>
      <c r="J10167" s="217">
        <v>11</v>
      </c>
      <c r="K10167" s="217">
        <v>0</v>
      </c>
      <c r="L10167" s="217">
        <v>165</v>
      </c>
      <c r="M10167" s="217">
        <v>4257.4550222606404</v>
      </c>
      <c r="N10167" s="217">
        <v>2.5837031612747801</v>
      </c>
      <c r="O10167" s="217">
        <v>2.5837031612747801</v>
      </c>
      <c r="P10167" s="217">
        <v>0</v>
      </c>
      <c r="Q10167" s="217">
        <v>2.6301154977689398</v>
      </c>
      <c r="R10167" s="217">
        <v>2.6301154977689398</v>
      </c>
      <c r="S10167" s="217">
        <v>0</v>
      </c>
      <c r="T10167" s="217">
        <v>2.5994943626513201</v>
      </c>
      <c r="U10167" s="217">
        <v>2.5994943626513201</v>
      </c>
      <c r="V10167" s="217">
        <v>0</v>
      </c>
      <c r="W10167" s="217">
        <v>2.63059343346904</v>
      </c>
      <c r="X10167" s="217">
        <v>2.63059343346904</v>
      </c>
      <c r="Y10167" s="217">
        <v>0</v>
      </c>
    </row>
    <row r="10168" spans="2:25">
      <c r="B10168" s="217" t="s">
        <v>10337</v>
      </c>
      <c r="C10168" s="217" t="s">
        <v>5935</v>
      </c>
      <c r="D10168" s="217" t="s">
        <v>24</v>
      </c>
      <c r="E10168" s="217" t="s">
        <v>103</v>
      </c>
      <c r="F10168" s="217" t="s">
        <v>9</v>
      </c>
      <c r="G10168" s="217" t="s">
        <v>10</v>
      </c>
      <c r="H10168" s="217" t="s">
        <v>178</v>
      </c>
      <c r="I10168" s="217">
        <v>25</v>
      </c>
      <c r="J10168" s="217">
        <v>21</v>
      </c>
      <c r="K10168" s="217">
        <v>4</v>
      </c>
      <c r="L10168" s="217">
        <v>325</v>
      </c>
      <c r="M10168" s="217">
        <v>7837.7014672663099</v>
      </c>
      <c r="N10168" s="217">
        <v>3.1897106702023499</v>
      </c>
      <c r="O10168" s="217">
        <v>2.67935696296998</v>
      </c>
      <c r="P10168" s="217">
        <v>0.51035370723237605</v>
      </c>
      <c r="Q10168" s="217">
        <v>3.42463461636821</v>
      </c>
      <c r="R10168" s="217">
        <v>2.87542674106006</v>
      </c>
      <c r="S10168" s="217">
        <v>0.54920787530815296</v>
      </c>
      <c r="T10168" s="217">
        <v>3.1765106202775</v>
      </c>
      <c r="U10168" s="217">
        <v>2.6671357582872202</v>
      </c>
      <c r="V10168" s="217">
        <v>0.50937486199027904</v>
      </c>
      <c r="W10168" s="217">
        <v>3.3284568118641098</v>
      </c>
      <c r="X10168" s="217">
        <v>2.79398244520499</v>
      </c>
      <c r="Y10168" s="217">
        <v>0.53447436665912096</v>
      </c>
    </row>
    <row r="10169" spans="2:25">
      <c r="B10169" s="217" t="s">
        <v>10338</v>
      </c>
      <c r="C10169" s="217" t="s">
        <v>5935</v>
      </c>
      <c r="D10169" s="217" t="s">
        <v>24</v>
      </c>
      <c r="E10169" s="217" t="s">
        <v>103</v>
      </c>
      <c r="F10169" s="217" t="s">
        <v>9</v>
      </c>
      <c r="G10169" s="217" t="s">
        <v>10</v>
      </c>
      <c r="H10169" s="217" t="s">
        <v>5</v>
      </c>
      <c r="I10169" s="217">
        <v>44</v>
      </c>
      <c r="J10169" s="217">
        <v>40</v>
      </c>
      <c r="K10169" s="217">
        <v>4</v>
      </c>
      <c r="L10169" s="217">
        <v>638</v>
      </c>
      <c r="M10169" s="217">
        <v>16620</v>
      </c>
      <c r="N10169" s="217">
        <v>2.6474127557160001</v>
      </c>
      <c r="O10169" s="217">
        <v>2.40673886883273</v>
      </c>
      <c r="P10169" s="217">
        <v>0.24067388688327301</v>
      </c>
      <c r="Q10169" s="217">
        <v>2.83220457663993</v>
      </c>
      <c r="R10169" s="217">
        <v>2.5707073765641799</v>
      </c>
      <c r="S10169" s="217">
        <v>0.261497200075753</v>
      </c>
      <c r="T10169" s="217">
        <v>2.6582287809613598</v>
      </c>
      <c r="U10169" s="217">
        <v>2.4159436235748801</v>
      </c>
      <c r="V10169" s="217">
        <v>0.24228515738648199</v>
      </c>
      <c r="W10169" s="217">
        <v>2.76516746515783</v>
      </c>
      <c r="X10169" s="217">
        <v>2.5108201631967102</v>
      </c>
      <c r="Y10169" s="217">
        <v>0.25434730196112598</v>
      </c>
    </row>
    <row r="10170" spans="2:25">
      <c r="B10170" s="217" t="s">
        <v>10339</v>
      </c>
      <c r="C10170" s="217" t="s">
        <v>5935</v>
      </c>
      <c r="D10170" s="217" t="s">
        <v>24</v>
      </c>
      <c r="E10170" s="217" t="s">
        <v>103</v>
      </c>
      <c r="F10170" s="217" t="s">
        <v>5</v>
      </c>
      <c r="G10170" s="217" t="s">
        <v>10</v>
      </c>
      <c r="H10170" s="217" t="s">
        <v>170</v>
      </c>
      <c r="I10170" s="217">
        <v>7</v>
      </c>
      <c r="J10170" s="217">
        <v>6</v>
      </c>
      <c r="K10170" s="217">
        <v>1</v>
      </c>
      <c r="L10170" s="217">
        <v>40</v>
      </c>
      <c r="M10170" s="217">
        <v>1652.4957693076201</v>
      </c>
      <c r="N10170" s="217">
        <v>4.2360168963899696</v>
      </c>
      <c r="O10170" s="217">
        <v>3.6308716254771101</v>
      </c>
      <c r="P10170" s="217">
        <v>0.60514527091285197</v>
      </c>
      <c r="Q10170" s="217">
        <v>5.3352237187391696</v>
      </c>
      <c r="R10170" s="217">
        <v>4.7366341594536596</v>
      </c>
      <c r="S10170" s="217">
        <v>0.59858955928551205</v>
      </c>
      <c r="T10170" s="217">
        <v>4.8531221252182402</v>
      </c>
      <c r="U10170" s="217">
        <v>4.2416304094252899</v>
      </c>
      <c r="V10170" s="217">
        <v>0.61149171579294903</v>
      </c>
      <c r="W10170" s="217">
        <v>5.1222937483808604</v>
      </c>
      <c r="X10170" s="217">
        <v>4.5089306995005796</v>
      </c>
      <c r="Y10170" s="217">
        <v>0.61336304888028104</v>
      </c>
    </row>
    <row r="10171" spans="2:25">
      <c r="B10171" s="217" t="s">
        <v>10340</v>
      </c>
      <c r="C10171" s="217" t="s">
        <v>5935</v>
      </c>
      <c r="D10171" s="217" t="s">
        <v>24</v>
      </c>
      <c r="E10171" s="217" t="s">
        <v>103</v>
      </c>
      <c r="F10171" s="217" t="s">
        <v>5</v>
      </c>
      <c r="G10171" s="217" t="s">
        <v>10</v>
      </c>
      <c r="H10171" s="217" t="s">
        <v>172</v>
      </c>
      <c r="I10171" s="217">
        <v>7</v>
      </c>
      <c r="J10171" s="217">
        <v>7</v>
      </c>
      <c r="K10171" s="217">
        <v>0</v>
      </c>
      <c r="L10171" s="217">
        <v>56</v>
      </c>
      <c r="M10171" s="217">
        <v>2678.2869338020801</v>
      </c>
      <c r="N10171" s="217">
        <v>2.6136109285582898</v>
      </c>
      <c r="O10171" s="217">
        <v>2.6136109285582898</v>
      </c>
      <c r="P10171" s="217">
        <v>0</v>
      </c>
      <c r="Q10171" s="217">
        <v>2.79630770381406</v>
      </c>
      <c r="R10171" s="217">
        <v>2.79630770381406</v>
      </c>
      <c r="S10171" s="217">
        <v>0</v>
      </c>
      <c r="T10171" s="217">
        <v>2.64055916280059</v>
      </c>
      <c r="U10171" s="217">
        <v>2.64055916280059</v>
      </c>
      <c r="V10171" s="217">
        <v>0</v>
      </c>
      <c r="W10171" s="217">
        <v>2.71028554421618</v>
      </c>
      <c r="X10171" s="217">
        <v>2.71028554421618</v>
      </c>
      <c r="Y10171" s="217">
        <v>0</v>
      </c>
    </row>
    <row r="10172" spans="2:25">
      <c r="B10172" s="217" t="s">
        <v>10341</v>
      </c>
      <c r="C10172" s="217" t="s">
        <v>5935</v>
      </c>
      <c r="D10172" s="217" t="s">
        <v>24</v>
      </c>
      <c r="E10172" s="217" t="s">
        <v>103</v>
      </c>
      <c r="F10172" s="217" t="s">
        <v>5</v>
      </c>
      <c r="G10172" s="217" t="s">
        <v>10</v>
      </c>
      <c r="H10172" s="217" t="s">
        <v>174</v>
      </c>
      <c r="I10172" s="217">
        <v>22</v>
      </c>
      <c r="J10172" s="217">
        <v>21</v>
      </c>
      <c r="K10172" s="217">
        <v>1</v>
      </c>
      <c r="L10172" s="217">
        <v>139</v>
      </c>
      <c r="M10172" s="217">
        <v>4301.9810453066802</v>
      </c>
      <c r="N10172" s="217">
        <v>5.1139230434316501</v>
      </c>
      <c r="O10172" s="217">
        <v>4.88147199600294</v>
      </c>
      <c r="P10172" s="217">
        <v>0.23245104742871101</v>
      </c>
      <c r="Q10172" s="217">
        <v>4.9910179113051703</v>
      </c>
      <c r="R10172" s="217">
        <v>4.76690563137387</v>
      </c>
      <c r="S10172" s="217">
        <v>0.22411227993129801</v>
      </c>
      <c r="T10172" s="217">
        <v>5.0787481942408501</v>
      </c>
      <c r="U10172" s="217">
        <v>4.8498053393921303</v>
      </c>
      <c r="V10172" s="217">
        <v>0.22894285484871499</v>
      </c>
      <c r="W10172" s="217">
        <v>5.0626430030241396</v>
      </c>
      <c r="X10172" s="217">
        <v>4.8329995199766804</v>
      </c>
      <c r="Y10172" s="217">
        <v>0.22964348304746501</v>
      </c>
    </row>
    <row r="10173" spans="2:25">
      <c r="B10173" s="217" t="s">
        <v>10342</v>
      </c>
      <c r="C10173" s="217" t="s">
        <v>5935</v>
      </c>
      <c r="D10173" s="217" t="s">
        <v>24</v>
      </c>
      <c r="E10173" s="217" t="s">
        <v>103</v>
      </c>
      <c r="F10173" s="217" t="s">
        <v>5</v>
      </c>
      <c r="G10173" s="217" t="s">
        <v>10</v>
      </c>
      <c r="H10173" s="217" t="s">
        <v>176</v>
      </c>
      <c r="I10173" s="217">
        <v>40</v>
      </c>
      <c r="J10173" s="217">
        <v>39</v>
      </c>
      <c r="K10173" s="217">
        <v>1</v>
      </c>
      <c r="L10173" s="217">
        <v>250</v>
      </c>
      <c r="M10173" s="217">
        <v>8263.17848604963</v>
      </c>
      <c r="N10173" s="217">
        <v>4.8407522683347901</v>
      </c>
      <c r="O10173" s="217">
        <v>4.7197334616264204</v>
      </c>
      <c r="P10173" s="217">
        <v>0.12101880670836999</v>
      </c>
      <c r="Q10173" s="217">
        <v>4.8738401835397998</v>
      </c>
      <c r="R10173" s="217">
        <v>4.7349296551031497</v>
      </c>
      <c r="S10173" s="217">
        <v>0.138910528436652</v>
      </c>
      <c r="T10173" s="217">
        <v>4.8327973924708001</v>
      </c>
      <c r="U10173" s="217">
        <v>4.7154310587306698</v>
      </c>
      <c r="V10173" s="217">
        <v>0.117366333740131</v>
      </c>
      <c r="W10173" s="217">
        <v>4.8667494083833196</v>
      </c>
      <c r="X10173" s="217">
        <v>4.7378445005031598</v>
      </c>
      <c r="Y10173" s="217">
        <v>0.12890490788015499</v>
      </c>
    </row>
    <row r="10174" spans="2:25">
      <c r="B10174" s="217" t="s">
        <v>10343</v>
      </c>
      <c r="C10174" s="217" t="s">
        <v>5935</v>
      </c>
      <c r="D10174" s="217" t="s">
        <v>24</v>
      </c>
      <c r="E10174" s="217" t="s">
        <v>103</v>
      </c>
      <c r="F10174" s="217" t="s">
        <v>5</v>
      </c>
      <c r="G10174" s="217" t="s">
        <v>10</v>
      </c>
      <c r="H10174" s="217" t="s">
        <v>178</v>
      </c>
      <c r="I10174" s="217">
        <v>76</v>
      </c>
      <c r="J10174" s="217">
        <v>65</v>
      </c>
      <c r="K10174" s="217">
        <v>11</v>
      </c>
      <c r="L10174" s="217">
        <v>523</v>
      </c>
      <c r="M10174" s="217">
        <v>15374.057765534</v>
      </c>
      <c r="N10174" s="217">
        <v>4.9433923794913097</v>
      </c>
      <c r="O10174" s="217">
        <v>4.2279013771965204</v>
      </c>
      <c r="P10174" s="217">
        <v>0.71549100229479501</v>
      </c>
      <c r="Q10174" s="217">
        <v>5.1805367621282796</v>
      </c>
      <c r="R10174" s="217">
        <v>4.4267583338671699</v>
      </c>
      <c r="S10174" s="217">
        <v>0.75377842826110497</v>
      </c>
      <c r="T10174" s="217">
        <v>4.91304775397988</v>
      </c>
      <c r="U10174" s="217">
        <v>4.2069772649377803</v>
      </c>
      <c r="V10174" s="217">
        <v>0.70607048904210501</v>
      </c>
      <c r="W10174" s="217">
        <v>5.0801939586482696</v>
      </c>
      <c r="X10174" s="217">
        <v>4.3474091282924698</v>
      </c>
      <c r="Y10174" s="217">
        <v>0.732784830355799</v>
      </c>
    </row>
    <row r="10175" spans="2:25">
      <c r="B10175" s="217" t="s">
        <v>10344</v>
      </c>
      <c r="C10175" s="217" t="s">
        <v>5935</v>
      </c>
      <c r="D10175" s="217" t="s">
        <v>24</v>
      </c>
      <c r="E10175" s="217" t="s">
        <v>103</v>
      </c>
      <c r="F10175" s="217" t="s">
        <v>5</v>
      </c>
      <c r="G10175" s="217" t="s">
        <v>10</v>
      </c>
      <c r="H10175" s="217" t="s">
        <v>5</v>
      </c>
      <c r="I10175" s="217">
        <v>152</v>
      </c>
      <c r="J10175" s="217">
        <v>138</v>
      </c>
      <c r="K10175" s="217">
        <v>14</v>
      </c>
      <c r="L10175" s="217">
        <v>1008</v>
      </c>
      <c r="M10175" s="217">
        <v>32270</v>
      </c>
      <c r="N10175" s="217">
        <v>4.7102572048342104</v>
      </c>
      <c r="O10175" s="217">
        <v>4.2764177254415898</v>
      </c>
      <c r="P10175" s="217">
        <v>0.43383947939262502</v>
      </c>
      <c r="Q10175" s="217">
        <v>4.8767037998198699</v>
      </c>
      <c r="R10175" s="217">
        <v>4.4152299816706799</v>
      </c>
      <c r="S10175" s="217">
        <v>0.46147381814919702</v>
      </c>
      <c r="T10175" s="217">
        <v>4.71403273991685</v>
      </c>
      <c r="U10175" s="217">
        <v>4.2807572920476504</v>
      </c>
      <c r="V10175" s="217">
        <v>0.43327544786919903</v>
      </c>
      <c r="W10175" s="217">
        <v>4.8192538793504003</v>
      </c>
      <c r="X10175" s="217">
        <v>4.3694260513722902</v>
      </c>
      <c r="Y10175" s="217">
        <v>0.449827827978108</v>
      </c>
    </row>
    <row r="10176" spans="2:25">
      <c r="B10176" s="217" t="s">
        <v>10345</v>
      </c>
      <c r="C10176" s="217" t="s">
        <v>5935</v>
      </c>
      <c r="D10176" s="217" t="s">
        <v>24</v>
      </c>
      <c r="E10176" s="217" t="s">
        <v>103</v>
      </c>
      <c r="F10176" s="217" t="s">
        <v>12</v>
      </c>
      <c r="G10176" s="217" t="s">
        <v>49</v>
      </c>
      <c r="H10176" s="217" t="s">
        <v>170</v>
      </c>
      <c r="I10176" s="217">
        <v>33</v>
      </c>
      <c r="J10176" s="217">
        <v>32</v>
      </c>
      <c r="K10176" s="217">
        <v>1</v>
      </c>
      <c r="L10176" s="217">
        <v>75</v>
      </c>
      <c r="M10176" s="217">
        <v>4203.9410575458096</v>
      </c>
      <c r="N10176" s="217">
        <v>7.8497770421321897</v>
      </c>
      <c r="O10176" s="217">
        <v>7.6119050105524302</v>
      </c>
      <c r="P10176" s="217">
        <v>0.237872031579763</v>
      </c>
      <c r="Q10176" s="217">
        <v>9.36522788358503</v>
      </c>
      <c r="R10176" s="217">
        <v>9.0007146643168099</v>
      </c>
      <c r="S10176" s="217">
        <v>0.36451321926821301</v>
      </c>
      <c r="T10176" s="217">
        <v>8.6736807504004396</v>
      </c>
      <c r="U10176" s="217">
        <v>8.3657013580044701</v>
      </c>
      <c r="V10176" s="217">
        <v>0.307979392395966</v>
      </c>
      <c r="W10176" s="217">
        <v>9.0635359422905797</v>
      </c>
      <c r="X10176" s="217">
        <v>8.7252783351841696</v>
      </c>
      <c r="Y10176" s="217">
        <v>0.33825760710640301</v>
      </c>
    </row>
    <row r="10177" spans="2:25">
      <c r="B10177" s="217" t="s">
        <v>10346</v>
      </c>
      <c r="C10177" s="217" t="s">
        <v>5935</v>
      </c>
      <c r="D10177" s="217" t="s">
        <v>24</v>
      </c>
      <c r="E10177" s="217" t="s">
        <v>103</v>
      </c>
      <c r="F10177" s="217" t="s">
        <v>12</v>
      </c>
      <c r="G10177" s="217" t="s">
        <v>49</v>
      </c>
      <c r="H10177" s="217" t="s">
        <v>172</v>
      </c>
      <c r="I10177" s="217">
        <v>19</v>
      </c>
      <c r="J10177" s="217">
        <v>18</v>
      </c>
      <c r="K10177" s="217">
        <v>1</v>
      </c>
      <c r="L10177" s="217">
        <v>58</v>
      </c>
      <c r="M10177" s="217">
        <v>4731.8926129736201</v>
      </c>
      <c r="N10177" s="217">
        <v>4.0153066762138598</v>
      </c>
      <c r="O10177" s="217">
        <v>3.8039747458868098</v>
      </c>
      <c r="P10177" s="217">
        <v>0.211331930327045</v>
      </c>
      <c r="Q10177" s="217">
        <v>3.9479380417741199</v>
      </c>
      <c r="R10177" s="217">
        <v>3.7418082645170299</v>
      </c>
      <c r="S10177" s="217">
        <v>0.206129777257088</v>
      </c>
      <c r="T10177" s="217">
        <v>4.0022013691649301</v>
      </c>
      <c r="U10177" s="217">
        <v>3.7916286165739801</v>
      </c>
      <c r="V10177" s="217">
        <v>0.21057275259095201</v>
      </c>
      <c r="W10177" s="217">
        <v>3.9933006528485002</v>
      </c>
      <c r="X10177" s="217">
        <v>3.7820834896318001</v>
      </c>
      <c r="Y10177" s="217">
        <v>0.2112171632167</v>
      </c>
    </row>
    <row r="10178" spans="2:25">
      <c r="B10178" s="217" t="s">
        <v>10347</v>
      </c>
      <c r="C10178" s="217" t="s">
        <v>5935</v>
      </c>
      <c r="D10178" s="217" t="s">
        <v>24</v>
      </c>
      <c r="E10178" s="217" t="s">
        <v>103</v>
      </c>
      <c r="F10178" s="217" t="s">
        <v>12</v>
      </c>
      <c r="G10178" s="217" t="s">
        <v>49</v>
      </c>
      <c r="H10178" s="217" t="s">
        <v>174</v>
      </c>
      <c r="I10178" s="217">
        <v>44</v>
      </c>
      <c r="J10178" s="217">
        <v>42</v>
      </c>
      <c r="K10178" s="217">
        <v>2</v>
      </c>
      <c r="L10178" s="217">
        <v>103</v>
      </c>
      <c r="M10178" s="217">
        <v>5193.5596447314301</v>
      </c>
      <c r="N10178" s="217">
        <v>8.4720313253041102</v>
      </c>
      <c r="O10178" s="217">
        <v>8.0869389923357495</v>
      </c>
      <c r="P10178" s="217">
        <v>0.38509233296836898</v>
      </c>
      <c r="Q10178" s="217">
        <v>8.2869154865342196</v>
      </c>
      <c r="R10178" s="217">
        <v>7.8930378931662402</v>
      </c>
      <c r="S10178" s="217">
        <v>0.393877593367987</v>
      </c>
      <c r="T10178" s="217">
        <v>8.4835072962724105</v>
      </c>
      <c r="U10178" s="217">
        <v>8.0989739089076593</v>
      </c>
      <c r="V10178" s="217">
        <v>0.38453338736474801</v>
      </c>
      <c r="W10178" s="217">
        <v>8.4328242420688095</v>
      </c>
      <c r="X10178" s="217">
        <v>8.0458347540319508</v>
      </c>
      <c r="Y10178" s="217">
        <v>0.38698948803685701</v>
      </c>
    </row>
    <row r="10179" spans="2:25">
      <c r="B10179" s="217" t="s">
        <v>10348</v>
      </c>
      <c r="C10179" s="217" t="s">
        <v>5935</v>
      </c>
      <c r="D10179" s="217" t="s">
        <v>24</v>
      </c>
      <c r="E10179" s="217" t="s">
        <v>103</v>
      </c>
      <c r="F10179" s="217" t="s">
        <v>12</v>
      </c>
      <c r="G10179" s="217" t="s">
        <v>49</v>
      </c>
      <c r="H10179" s="217" t="s">
        <v>176</v>
      </c>
      <c r="I10179" s="217">
        <v>53</v>
      </c>
      <c r="J10179" s="217">
        <v>53</v>
      </c>
      <c r="K10179" s="217">
        <v>0</v>
      </c>
      <c r="L10179" s="217">
        <v>124</v>
      </c>
      <c r="M10179" s="217">
        <v>6379.0734898248902</v>
      </c>
      <c r="N10179" s="217">
        <v>8.3084165881674004</v>
      </c>
      <c r="O10179" s="217">
        <v>8.3084165881674004</v>
      </c>
      <c r="P10179" s="217">
        <v>0</v>
      </c>
      <c r="Q10179" s="217">
        <v>8.3170315009009901</v>
      </c>
      <c r="R10179" s="217">
        <v>8.3170315009009901</v>
      </c>
      <c r="S10179" s="217">
        <v>0</v>
      </c>
      <c r="T10179" s="217">
        <v>8.3417459483372394</v>
      </c>
      <c r="U10179" s="217">
        <v>8.3417459483372394</v>
      </c>
      <c r="V10179" s="217">
        <v>0</v>
      </c>
      <c r="W10179" s="217">
        <v>8.3413537828131492</v>
      </c>
      <c r="X10179" s="217">
        <v>8.3413537828131492</v>
      </c>
      <c r="Y10179" s="217">
        <v>0</v>
      </c>
    </row>
    <row r="10180" spans="2:25">
      <c r="B10180" s="217" t="s">
        <v>10349</v>
      </c>
      <c r="C10180" s="217" t="s">
        <v>5935</v>
      </c>
      <c r="D10180" s="217" t="s">
        <v>24</v>
      </c>
      <c r="E10180" s="217" t="s">
        <v>103</v>
      </c>
      <c r="F10180" s="217" t="s">
        <v>12</v>
      </c>
      <c r="G10180" s="217" t="s">
        <v>49</v>
      </c>
      <c r="H10180" s="217" t="s">
        <v>178</v>
      </c>
      <c r="I10180" s="217">
        <v>48</v>
      </c>
      <c r="J10180" s="217">
        <v>46</v>
      </c>
      <c r="K10180" s="217">
        <v>2</v>
      </c>
      <c r="L10180" s="217">
        <v>105</v>
      </c>
      <c r="M10180" s="217">
        <v>5391.53319492426</v>
      </c>
      <c r="N10180" s="217">
        <v>8.9028479032992998</v>
      </c>
      <c r="O10180" s="217">
        <v>8.5318959073285008</v>
      </c>
      <c r="P10180" s="217">
        <v>0.37095199597080403</v>
      </c>
      <c r="Q10180" s="217">
        <v>9.2443240149366606</v>
      </c>
      <c r="R10180" s="217">
        <v>8.9573057320483098</v>
      </c>
      <c r="S10180" s="217">
        <v>0.28701828288835701</v>
      </c>
      <c r="T10180" s="217">
        <v>9.3581185253112409</v>
      </c>
      <c r="U10180" s="217">
        <v>9.1156150667317402</v>
      </c>
      <c r="V10180" s="217">
        <v>0.24250345857950101</v>
      </c>
      <c r="W10180" s="217">
        <v>9.3234157701641607</v>
      </c>
      <c r="X10180" s="217">
        <v>9.0570711976394307</v>
      </c>
      <c r="Y10180" s="217">
        <v>0.26634457252472699</v>
      </c>
    </row>
    <row r="10181" spans="2:25">
      <c r="B10181" s="217" t="s">
        <v>10350</v>
      </c>
      <c r="C10181" s="217" t="s">
        <v>5935</v>
      </c>
      <c r="D10181" s="217" t="s">
        <v>24</v>
      </c>
      <c r="E10181" s="217" t="s">
        <v>103</v>
      </c>
      <c r="F10181" s="217" t="s">
        <v>12</v>
      </c>
      <c r="G10181" s="217" t="s">
        <v>49</v>
      </c>
      <c r="H10181" s="217" t="s">
        <v>5</v>
      </c>
      <c r="I10181" s="217">
        <v>197</v>
      </c>
      <c r="J10181" s="217">
        <v>191</v>
      </c>
      <c r="K10181" s="217">
        <v>6</v>
      </c>
      <c r="L10181" s="217">
        <v>465</v>
      </c>
      <c r="M10181" s="217">
        <v>25900</v>
      </c>
      <c r="N10181" s="217">
        <v>7.6061776061776101</v>
      </c>
      <c r="O10181" s="217">
        <v>7.3745173745173798</v>
      </c>
      <c r="P10181" s="217">
        <v>0.231660231660232</v>
      </c>
      <c r="Q10181" s="217">
        <v>7.6382135298912699</v>
      </c>
      <c r="R10181" s="217">
        <v>7.4001277144664099</v>
      </c>
      <c r="S10181" s="217">
        <v>0.23808581542485699</v>
      </c>
      <c r="T10181" s="217">
        <v>7.6064009796295604</v>
      </c>
      <c r="U10181" s="217">
        <v>7.3874158711242401</v>
      </c>
      <c r="V10181" s="217">
        <v>0.218985108505316</v>
      </c>
      <c r="W10181" s="217">
        <v>7.6509296688080202</v>
      </c>
      <c r="X10181" s="217">
        <v>7.4216864466606998</v>
      </c>
      <c r="Y10181" s="217">
        <v>0.22924322214732701</v>
      </c>
    </row>
    <row r="10182" spans="2:25">
      <c r="B10182" s="217" t="s">
        <v>10351</v>
      </c>
      <c r="C10182" s="217" t="s">
        <v>5935</v>
      </c>
      <c r="D10182" s="217" t="s">
        <v>24</v>
      </c>
      <c r="E10182" s="217" t="s">
        <v>103</v>
      </c>
      <c r="F10182" s="217" t="s">
        <v>9</v>
      </c>
      <c r="G10182" s="217" t="s">
        <v>49</v>
      </c>
      <c r="H10182" s="217" t="s">
        <v>170</v>
      </c>
      <c r="I10182" s="217">
        <v>5</v>
      </c>
      <c r="J10182" s="217">
        <v>4</v>
      </c>
      <c r="K10182" s="217">
        <v>1</v>
      </c>
      <c r="L10182" s="217">
        <v>140</v>
      </c>
      <c r="M10182" s="217">
        <v>4361.5073816588201</v>
      </c>
      <c r="N10182" s="217">
        <v>1.14639264879528</v>
      </c>
      <c r="O10182" s="217">
        <v>0.91711411903622098</v>
      </c>
      <c r="P10182" s="217">
        <v>0.22927852975905499</v>
      </c>
      <c r="Q10182" s="217">
        <v>1.1290742915122101</v>
      </c>
      <c r="R10182" s="217">
        <v>0.95271018845619104</v>
      </c>
      <c r="S10182" s="217">
        <v>0.17636410305601899</v>
      </c>
      <c r="T10182" s="217">
        <v>1.1365255987526901</v>
      </c>
      <c r="U10182" s="217">
        <v>0.93433826325732705</v>
      </c>
      <c r="V10182" s="217">
        <v>0.20218733549536</v>
      </c>
      <c r="W10182" s="217">
        <v>1.1336260506634099</v>
      </c>
      <c r="X10182" s="217">
        <v>0.94788803090066598</v>
      </c>
      <c r="Y10182" s="217">
        <v>0.18573801976274101</v>
      </c>
    </row>
    <row r="10183" spans="2:25">
      <c r="B10183" s="217" t="s">
        <v>10352</v>
      </c>
      <c r="C10183" s="217" t="s">
        <v>5935</v>
      </c>
      <c r="D10183" s="217" t="s">
        <v>24</v>
      </c>
      <c r="E10183" s="217" t="s">
        <v>103</v>
      </c>
      <c r="F10183" s="217" t="s">
        <v>9</v>
      </c>
      <c r="G10183" s="217" t="s">
        <v>49</v>
      </c>
      <c r="H10183" s="217" t="s">
        <v>172</v>
      </c>
      <c r="I10183" s="217">
        <v>5</v>
      </c>
      <c r="J10183" s="217">
        <v>4</v>
      </c>
      <c r="K10183" s="217">
        <v>1</v>
      </c>
      <c r="L10183" s="217">
        <v>135</v>
      </c>
      <c r="M10183" s="217">
        <v>4900.8996520883102</v>
      </c>
      <c r="N10183" s="217">
        <v>1.02022084820069</v>
      </c>
      <c r="O10183" s="217">
        <v>0.81617667856055098</v>
      </c>
      <c r="P10183" s="217">
        <v>0.204044169640138</v>
      </c>
      <c r="Q10183" s="217">
        <v>1.1274754259417801</v>
      </c>
      <c r="R10183" s="217">
        <v>0.86533969639943098</v>
      </c>
      <c r="S10183" s="217">
        <v>0.26213572954234499</v>
      </c>
      <c r="T10183" s="217">
        <v>1.0591656653036201</v>
      </c>
      <c r="U10183" s="217">
        <v>0.83768562441017602</v>
      </c>
      <c r="V10183" s="217">
        <v>0.221480040893444</v>
      </c>
      <c r="W10183" s="217">
        <v>1.1045999237828601</v>
      </c>
      <c r="X10183" s="217">
        <v>0.86134563306030298</v>
      </c>
      <c r="Y10183" s="217">
        <v>0.243254290722556</v>
      </c>
    </row>
    <row r="10184" spans="2:25">
      <c r="B10184" s="217" t="s">
        <v>10353</v>
      </c>
      <c r="C10184" s="217" t="s">
        <v>5935</v>
      </c>
      <c r="D10184" s="217" t="s">
        <v>24</v>
      </c>
      <c r="E10184" s="217" t="s">
        <v>103</v>
      </c>
      <c r="F10184" s="217" t="s">
        <v>9</v>
      </c>
      <c r="G10184" s="217" t="s">
        <v>49</v>
      </c>
      <c r="H10184" s="217" t="s">
        <v>174</v>
      </c>
      <c r="I10184" s="217">
        <v>9</v>
      </c>
      <c r="J10184" s="217">
        <v>7</v>
      </c>
      <c r="K10184" s="217">
        <v>2</v>
      </c>
      <c r="L10184" s="217">
        <v>193</v>
      </c>
      <c r="M10184" s="217">
        <v>5612.2251979168104</v>
      </c>
      <c r="N10184" s="217">
        <v>1.60364199272344</v>
      </c>
      <c r="O10184" s="217">
        <v>1.2472771054515599</v>
      </c>
      <c r="P10184" s="217">
        <v>0.35636488727187499</v>
      </c>
      <c r="Q10184" s="217">
        <v>1.7229435497644201</v>
      </c>
      <c r="R10184" s="217">
        <v>1.3708028555992</v>
      </c>
      <c r="S10184" s="217">
        <v>0.35214069416521798</v>
      </c>
      <c r="T10184" s="217">
        <v>1.5801353883100699</v>
      </c>
      <c r="U10184" s="217">
        <v>1.22040456117597</v>
      </c>
      <c r="V10184" s="217">
        <v>0.35973082713409199</v>
      </c>
      <c r="W10184" s="217">
        <v>1.66695209962556</v>
      </c>
      <c r="X10184" s="217">
        <v>1.30612039707163</v>
      </c>
      <c r="Y10184" s="217">
        <v>0.36083170255392799</v>
      </c>
    </row>
    <row r="10185" spans="2:25">
      <c r="B10185" s="217" t="s">
        <v>10354</v>
      </c>
      <c r="C10185" s="217" t="s">
        <v>5935</v>
      </c>
      <c r="D10185" s="217" t="s">
        <v>24</v>
      </c>
      <c r="E10185" s="217" t="s">
        <v>103</v>
      </c>
      <c r="F10185" s="217" t="s">
        <v>9</v>
      </c>
      <c r="G10185" s="217" t="s">
        <v>49</v>
      </c>
      <c r="H10185" s="217" t="s">
        <v>176</v>
      </c>
      <c r="I10185" s="217">
        <v>23</v>
      </c>
      <c r="J10185" s="217">
        <v>19</v>
      </c>
      <c r="K10185" s="217">
        <v>4</v>
      </c>
      <c r="L10185" s="217">
        <v>214</v>
      </c>
      <c r="M10185" s="217">
        <v>6549.8883923453304</v>
      </c>
      <c r="N10185" s="217">
        <v>3.5115102154838902</v>
      </c>
      <c r="O10185" s="217">
        <v>2.90081278670409</v>
      </c>
      <c r="P10185" s="217">
        <v>0.61069742877980704</v>
      </c>
      <c r="Q10185" s="217">
        <v>3.4747362558253898</v>
      </c>
      <c r="R10185" s="217">
        <v>2.8661701901526802</v>
      </c>
      <c r="S10185" s="217">
        <v>0.60856606567271399</v>
      </c>
      <c r="T10185" s="217">
        <v>3.2430514911248198</v>
      </c>
      <c r="U10185" s="217">
        <v>2.6282892978183301</v>
      </c>
      <c r="V10185" s="217">
        <v>0.61476219330649096</v>
      </c>
      <c r="W10185" s="217">
        <v>3.38006951058314</v>
      </c>
      <c r="X10185" s="217">
        <v>2.7665634936502799</v>
      </c>
      <c r="Y10185" s="217">
        <v>0.613506016932864</v>
      </c>
    </row>
    <row r="10186" spans="2:25">
      <c r="B10186" s="217" t="s">
        <v>10355</v>
      </c>
      <c r="C10186" s="217" t="s">
        <v>5935</v>
      </c>
      <c r="D10186" s="217" t="s">
        <v>24</v>
      </c>
      <c r="E10186" s="217" t="s">
        <v>103</v>
      </c>
      <c r="F10186" s="217" t="s">
        <v>9</v>
      </c>
      <c r="G10186" s="217" t="s">
        <v>49</v>
      </c>
      <c r="H10186" s="217" t="s">
        <v>178</v>
      </c>
      <c r="I10186" s="217">
        <v>14</v>
      </c>
      <c r="J10186" s="217">
        <v>13</v>
      </c>
      <c r="K10186" s="217">
        <v>1</v>
      </c>
      <c r="L10186" s="217">
        <v>172</v>
      </c>
      <c r="M10186" s="217">
        <v>5595.4793759907297</v>
      </c>
      <c r="N10186" s="217">
        <v>2.5020197661833401</v>
      </c>
      <c r="O10186" s="217">
        <v>2.32330406859881</v>
      </c>
      <c r="P10186" s="217">
        <v>0.17871569758452399</v>
      </c>
      <c r="Q10186" s="217">
        <v>2.1044482838968199</v>
      </c>
      <c r="R10186" s="217">
        <v>1.9640184287848499</v>
      </c>
      <c r="S10186" s="217">
        <v>0.14042985511197101</v>
      </c>
      <c r="T10186" s="217">
        <v>1.87890252079206</v>
      </c>
      <c r="U10186" s="217">
        <v>1.76025249888486</v>
      </c>
      <c r="V10186" s="217">
        <v>0.118650021907202</v>
      </c>
      <c r="W10186" s="217">
        <v>1.9995207597528699</v>
      </c>
      <c r="X10186" s="217">
        <v>1.8692059611515</v>
      </c>
      <c r="Y10186" s="217">
        <v>0.13031479860136999</v>
      </c>
    </row>
    <row r="10187" spans="2:25">
      <c r="B10187" s="217" t="s">
        <v>10356</v>
      </c>
      <c r="C10187" s="217" t="s">
        <v>5935</v>
      </c>
      <c r="D10187" s="217" t="s">
        <v>24</v>
      </c>
      <c r="E10187" s="217" t="s">
        <v>103</v>
      </c>
      <c r="F10187" s="217" t="s">
        <v>9</v>
      </c>
      <c r="G10187" s="217" t="s">
        <v>49</v>
      </c>
      <c r="H10187" s="217" t="s">
        <v>5</v>
      </c>
      <c r="I10187" s="217">
        <v>56</v>
      </c>
      <c r="J10187" s="217">
        <v>47</v>
      </c>
      <c r="K10187" s="217">
        <v>9</v>
      </c>
      <c r="L10187" s="217">
        <v>854</v>
      </c>
      <c r="M10187" s="217">
        <v>27020</v>
      </c>
      <c r="N10187" s="217">
        <v>2.0725388601036299</v>
      </c>
      <c r="O10187" s="217">
        <v>1.73945225758697</v>
      </c>
      <c r="P10187" s="217">
        <v>0.33308660251665401</v>
      </c>
      <c r="Q10187" s="217">
        <v>2.1434980410295599</v>
      </c>
      <c r="R10187" s="217">
        <v>1.8072306975633701</v>
      </c>
      <c r="S10187" s="217">
        <v>0.33626734346619302</v>
      </c>
      <c r="T10187" s="217">
        <v>1.9815639085703201</v>
      </c>
      <c r="U10187" s="217">
        <v>1.6503129300850301</v>
      </c>
      <c r="V10187" s="217">
        <v>0.33125097848529</v>
      </c>
      <c r="W10187" s="217">
        <v>2.07557206465916</v>
      </c>
      <c r="X10187" s="217">
        <v>1.74047202523344</v>
      </c>
      <c r="Y10187" s="217">
        <v>0.33510003942572197</v>
      </c>
    </row>
    <row r="10188" spans="2:25">
      <c r="B10188" s="217" t="s">
        <v>10357</v>
      </c>
      <c r="C10188" s="217" t="s">
        <v>5935</v>
      </c>
      <c r="D10188" s="217" t="s">
        <v>24</v>
      </c>
      <c r="E10188" s="217" t="s">
        <v>103</v>
      </c>
      <c r="F10188" s="217" t="s">
        <v>5</v>
      </c>
      <c r="G10188" s="217" t="s">
        <v>49</v>
      </c>
      <c r="H10188" s="217" t="s">
        <v>170</v>
      </c>
      <c r="I10188" s="217">
        <v>38</v>
      </c>
      <c r="J10188" s="217">
        <v>36</v>
      </c>
      <c r="K10188" s="217">
        <v>2</v>
      </c>
      <c r="L10188" s="217">
        <v>215</v>
      </c>
      <c r="M10188" s="217">
        <v>8565.4484392046197</v>
      </c>
      <c r="N10188" s="217">
        <v>4.4364285500886904</v>
      </c>
      <c r="O10188" s="217">
        <v>4.2029323106103398</v>
      </c>
      <c r="P10188" s="217">
        <v>0.23349623947835199</v>
      </c>
      <c r="Q10188" s="217">
        <v>5.1514579463544896</v>
      </c>
      <c r="R10188" s="217">
        <v>4.8845094190473102</v>
      </c>
      <c r="S10188" s="217">
        <v>0.26694852730718099</v>
      </c>
      <c r="T10188" s="217">
        <v>4.8199233033281796</v>
      </c>
      <c r="U10188" s="217">
        <v>4.5673230380563696</v>
      </c>
      <c r="V10188" s="217">
        <v>0.25260026527180401</v>
      </c>
      <c r="W10188" s="217">
        <v>5.00767066438973</v>
      </c>
      <c r="X10188" s="217">
        <v>4.7487182324720498</v>
      </c>
      <c r="Y10188" s="217">
        <v>0.25895243191767497</v>
      </c>
    </row>
    <row r="10189" spans="2:25">
      <c r="B10189" s="217" t="s">
        <v>10358</v>
      </c>
      <c r="C10189" s="217" t="s">
        <v>5935</v>
      </c>
      <c r="D10189" s="217" t="s">
        <v>24</v>
      </c>
      <c r="E10189" s="217" t="s">
        <v>103</v>
      </c>
      <c r="F10189" s="217" t="s">
        <v>5</v>
      </c>
      <c r="G10189" s="217" t="s">
        <v>49</v>
      </c>
      <c r="H10189" s="217" t="s">
        <v>172</v>
      </c>
      <c r="I10189" s="217">
        <v>24</v>
      </c>
      <c r="J10189" s="217">
        <v>22</v>
      </c>
      <c r="K10189" s="217">
        <v>2</v>
      </c>
      <c r="L10189" s="217">
        <v>193</v>
      </c>
      <c r="M10189" s="217">
        <v>9632.7922650619294</v>
      </c>
      <c r="N10189" s="217">
        <v>2.4914894186027299</v>
      </c>
      <c r="O10189" s="217">
        <v>2.28386530038583</v>
      </c>
      <c r="P10189" s="217">
        <v>0.207624118216894</v>
      </c>
      <c r="Q10189" s="217">
        <v>2.5135450487826998</v>
      </c>
      <c r="R10189" s="217">
        <v>2.27971771324607</v>
      </c>
      <c r="S10189" s="217">
        <v>0.23382733553662499</v>
      </c>
      <c r="T10189" s="217">
        <v>2.5045831102881699</v>
      </c>
      <c r="U10189" s="217">
        <v>2.28904108076068</v>
      </c>
      <c r="V10189" s="217">
        <v>0.21554202952749699</v>
      </c>
      <c r="W10189" s="217">
        <v>2.5239265224221601</v>
      </c>
      <c r="X10189" s="217">
        <v>2.2970981166548499</v>
      </c>
      <c r="Y10189" s="217">
        <v>0.22682840576730801</v>
      </c>
    </row>
    <row r="10190" spans="2:25">
      <c r="B10190" s="217" t="s">
        <v>10359</v>
      </c>
      <c r="C10190" s="217" t="s">
        <v>5935</v>
      </c>
      <c r="D10190" s="217" t="s">
        <v>24</v>
      </c>
      <c r="E10190" s="217" t="s">
        <v>103</v>
      </c>
      <c r="F10190" s="217" t="s">
        <v>5</v>
      </c>
      <c r="G10190" s="217" t="s">
        <v>49</v>
      </c>
      <c r="H10190" s="217" t="s">
        <v>174</v>
      </c>
      <c r="I10190" s="217">
        <v>53</v>
      </c>
      <c r="J10190" s="217">
        <v>49</v>
      </c>
      <c r="K10190" s="217">
        <v>4</v>
      </c>
      <c r="L10190" s="217">
        <v>296</v>
      </c>
      <c r="M10190" s="217">
        <v>10805.7848426482</v>
      </c>
      <c r="N10190" s="217">
        <v>4.9047802424142102</v>
      </c>
      <c r="O10190" s="217">
        <v>4.5346081486471004</v>
      </c>
      <c r="P10190" s="217">
        <v>0.37017209376711002</v>
      </c>
      <c r="Q10190" s="217">
        <v>4.8894051626243504</v>
      </c>
      <c r="R10190" s="217">
        <v>4.5187386279481903</v>
      </c>
      <c r="S10190" s="217">
        <v>0.37066653467616201</v>
      </c>
      <c r="T10190" s="217">
        <v>4.9099203266129798</v>
      </c>
      <c r="U10190" s="217">
        <v>4.5397515839873099</v>
      </c>
      <c r="V10190" s="217">
        <v>0.37016874262566701</v>
      </c>
      <c r="W10190" s="217">
        <v>4.9307401701899298</v>
      </c>
      <c r="X10190" s="217">
        <v>4.5588591957551703</v>
      </c>
      <c r="Y10190" s="217">
        <v>0.37188097443475898</v>
      </c>
    </row>
    <row r="10191" spans="2:25">
      <c r="B10191" s="217" t="s">
        <v>10360</v>
      </c>
      <c r="C10191" s="217" t="s">
        <v>5935</v>
      </c>
      <c r="D10191" s="217" t="s">
        <v>24</v>
      </c>
      <c r="E10191" s="217" t="s">
        <v>103</v>
      </c>
      <c r="F10191" s="217" t="s">
        <v>5</v>
      </c>
      <c r="G10191" s="217" t="s">
        <v>49</v>
      </c>
      <c r="H10191" s="217" t="s">
        <v>176</v>
      </c>
      <c r="I10191" s="217">
        <v>76</v>
      </c>
      <c r="J10191" s="217">
        <v>72</v>
      </c>
      <c r="K10191" s="217">
        <v>4</v>
      </c>
      <c r="L10191" s="217">
        <v>338</v>
      </c>
      <c r="M10191" s="217">
        <v>12928.961882170201</v>
      </c>
      <c r="N10191" s="217">
        <v>5.8782755098696997</v>
      </c>
      <c r="O10191" s="217">
        <v>5.5688925882976097</v>
      </c>
      <c r="P10191" s="217">
        <v>0.30938292157208902</v>
      </c>
      <c r="Q10191" s="217">
        <v>5.8562768695230796</v>
      </c>
      <c r="R10191" s="217">
        <v>5.5469793443935904</v>
      </c>
      <c r="S10191" s="217">
        <v>0.30929752512948699</v>
      </c>
      <c r="T10191" s="217">
        <v>5.7508054580978598</v>
      </c>
      <c r="U10191" s="217">
        <v>5.4382539332604596</v>
      </c>
      <c r="V10191" s="217">
        <v>0.312551524837405</v>
      </c>
      <c r="W10191" s="217">
        <v>5.81994028167792</v>
      </c>
      <c r="X10191" s="217">
        <v>5.5080553615392098</v>
      </c>
      <c r="Y10191" s="217">
        <v>0.311884920138708</v>
      </c>
    </row>
    <row r="10192" spans="2:25">
      <c r="B10192" s="217" t="s">
        <v>10361</v>
      </c>
      <c r="C10192" s="217" t="s">
        <v>5935</v>
      </c>
      <c r="D10192" s="217" t="s">
        <v>24</v>
      </c>
      <c r="E10192" s="217" t="s">
        <v>103</v>
      </c>
      <c r="F10192" s="217" t="s">
        <v>5</v>
      </c>
      <c r="G10192" s="217" t="s">
        <v>49</v>
      </c>
      <c r="H10192" s="217" t="s">
        <v>178</v>
      </c>
      <c r="I10192" s="217">
        <v>62</v>
      </c>
      <c r="J10192" s="217">
        <v>59</v>
      </c>
      <c r="K10192" s="217">
        <v>3</v>
      </c>
      <c r="L10192" s="217">
        <v>277</v>
      </c>
      <c r="M10192" s="217">
        <v>10987.012570915</v>
      </c>
      <c r="N10192" s="217">
        <v>5.6430262184397098</v>
      </c>
      <c r="O10192" s="217">
        <v>5.3699765627087599</v>
      </c>
      <c r="P10192" s="217">
        <v>0.27304965573095402</v>
      </c>
      <c r="Q10192" s="217">
        <v>5.6023356703620504</v>
      </c>
      <c r="R10192" s="217">
        <v>5.3894064688291703</v>
      </c>
      <c r="S10192" s="217">
        <v>0.21292920153288</v>
      </c>
      <c r="T10192" s="217">
        <v>5.5393763243120304</v>
      </c>
      <c r="U10192" s="217">
        <v>5.35947117233124</v>
      </c>
      <c r="V10192" s="217">
        <v>0.17990515198078899</v>
      </c>
      <c r="W10192" s="217">
        <v>5.5865654559689197</v>
      </c>
      <c r="X10192" s="217">
        <v>5.3889733841692102</v>
      </c>
      <c r="Y10192" s="217">
        <v>0.197592071799712</v>
      </c>
    </row>
    <row r="10193" spans="2:25">
      <c r="B10193" s="217" t="s">
        <v>10362</v>
      </c>
      <c r="C10193" s="217" t="s">
        <v>5935</v>
      </c>
      <c r="D10193" s="217" t="s">
        <v>24</v>
      </c>
      <c r="E10193" s="217" t="s">
        <v>103</v>
      </c>
      <c r="F10193" s="217" t="s">
        <v>5</v>
      </c>
      <c r="G10193" s="217" t="s">
        <v>49</v>
      </c>
      <c r="H10193" s="217" t="s">
        <v>5</v>
      </c>
      <c r="I10193" s="217">
        <v>253</v>
      </c>
      <c r="J10193" s="217">
        <v>238</v>
      </c>
      <c r="K10193" s="217">
        <v>15</v>
      </c>
      <c r="L10193" s="217">
        <v>1319</v>
      </c>
      <c r="M10193" s="217">
        <v>52920</v>
      </c>
      <c r="N10193" s="217">
        <v>4.7808012093726404</v>
      </c>
      <c r="O10193" s="217">
        <v>4.4973544973545003</v>
      </c>
      <c r="P10193" s="217">
        <v>0.28344671201814098</v>
      </c>
      <c r="Q10193" s="217">
        <v>4.8327045645844402</v>
      </c>
      <c r="R10193" s="217">
        <v>4.5443704614961797</v>
      </c>
      <c r="S10193" s="217">
        <v>0.28833410308826701</v>
      </c>
      <c r="T10193" s="217">
        <v>4.7334918181753203</v>
      </c>
      <c r="U10193" s="217">
        <v>4.4570711265521501</v>
      </c>
      <c r="V10193" s="217">
        <v>0.27642069162316901</v>
      </c>
      <c r="W10193" s="217">
        <v>4.8038946477360902</v>
      </c>
      <c r="X10193" s="217">
        <v>4.5204886049403097</v>
      </c>
      <c r="Y10193" s="217">
        <v>0.28340604279577603</v>
      </c>
    </row>
    <row r="10194" spans="2:25">
      <c r="B10194" s="217" t="s">
        <v>10363</v>
      </c>
      <c r="C10194" s="217" t="s">
        <v>5935</v>
      </c>
      <c r="D10194" s="217" t="s">
        <v>24</v>
      </c>
      <c r="E10194" s="217" t="s">
        <v>103</v>
      </c>
      <c r="F10194" s="217" t="s">
        <v>12</v>
      </c>
      <c r="G10194" s="217" t="s">
        <v>13</v>
      </c>
      <c r="H10194" s="217" t="s">
        <v>170</v>
      </c>
      <c r="I10194" s="217">
        <v>0</v>
      </c>
      <c r="J10194" s="217">
        <v>0</v>
      </c>
      <c r="K10194" s="217">
        <v>0</v>
      </c>
      <c r="L10194" s="217">
        <v>3</v>
      </c>
      <c r="M10194" s="217">
        <v>128.50351105926501</v>
      </c>
      <c r="N10194" s="217">
        <v>0</v>
      </c>
      <c r="O10194" s="217">
        <v>0</v>
      </c>
      <c r="P10194" s="217">
        <v>0</v>
      </c>
      <c r="Q10194" s="217">
        <v>0</v>
      </c>
      <c r="R10194" s="217">
        <v>0</v>
      </c>
      <c r="S10194" s="217">
        <v>0</v>
      </c>
      <c r="T10194" s="217">
        <v>0</v>
      </c>
      <c r="U10194" s="217">
        <v>0</v>
      </c>
      <c r="V10194" s="217">
        <v>0</v>
      </c>
      <c r="W10194" s="217">
        <v>0</v>
      </c>
      <c r="X10194" s="217">
        <v>0</v>
      </c>
      <c r="Y10194" s="217">
        <v>0</v>
      </c>
    </row>
    <row r="10195" spans="2:25">
      <c r="B10195" s="217" t="s">
        <v>10364</v>
      </c>
      <c r="C10195" s="217" t="s">
        <v>5935</v>
      </c>
      <c r="D10195" s="217" t="s">
        <v>24</v>
      </c>
      <c r="E10195" s="217" t="s">
        <v>103</v>
      </c>
      <c r="F10195" s="217" t="s">
        <v>12</v>
      </c>
      <c r="G10195" s="217" t="s">
        <v>13</v>
      </c>
      <c r="H10195" s="217" t="s">
        <v>172</v>
      </c>
      <c r="I10195" s="217">
        <v>0</v>
      </c>
      <c r="J10195" s="217">
        <v>0</v>
      </c>
      <c r="K10195" s="217">
        <v>0</v>
      </c>
      <c r="L10195" s="217">
        <v>0</v>
      </c>
      <c r="M10195" s="217">
        <v>148.56218120268099</v>
      </c>
      <c r="N10195" s="217">
        <v>0</v>
      </c>
      <c r="O10195" s="217">
        <v>0</v>
      </c>
      <c r="P10195" s="217">
        <v>0</v>
      </c>
      <c r="Q10195" s="217">
        <v>0</v>
      </c>
      <c r="R10195" s="217">
        <v>0</v>
      </c>
      <c r="S10195" s="217">
        <v>0</v>
      </c>
      <c r="T10195" s="217">
        <v>0</v>
      </c>
      <c r="U10195" s="217">
        <v>0</v>
      </c>
      <c r="V10195" s="217">
        <v>0</v>
      </c>
      <c r="W10195" s="217">
        <v>0</v>
      </c>
      <c r="X10195" s="217">
        <v>0</v>
      </c>
      <c r="Y10195" s="217">
        <v>0</v>
      </c>
    </row>
    <row r="10196" spans="2:25">
      <c r="B10196" s="217" t="s">
        <v>10365</v>
      </c>
      <c r="C10196" s="217" t="s">
        <v>5935</v>
      </c>
      <c r="D10196" s="217" t="s">
        <v>24</v>
      </c>
      <c r="E10196" s="217" t="s">
        <v>103</v>
      </c>
      <c r="F10196" s="217" t="s">
        <v>12</v>
      </c>
      <c r="G10196" s="217" t="s">
        <v>13</v>
      </c>
      <c r="H10196" s="217" t="s">
        <v>174</v>
      </c>
      <c r="I10196" s="217">
        <v>1</v>
      </c>
      <c r="J10196" s="217">
        <v>0</v>
      </c>
      <c r="K10196" s="217">
        <v>1</v>
      </c>
      <c r="L10196" s="217">
        <v>3</v>
      </c>
      <c r="M10196" s="217">
        <v>284.42736567625099</v>
      </c>
      <c r="N10196" s="217">
        <v>3.51583609974523</v>
      </c>
      <c r="O10196" s="217">
        <v>0</v>
      </c>
      <c r="P10196" s="217">
        <v>3.51583609974523</v>
      </c>
      <c r="Q10196" s="217">
        <v>2.52868230290309</v>
      </c>
      <c r="R10196" s="217">
        <v>0</v>
      </c>
      <c r="S10196" s="217">
        <v>2.52868230290309</v>
      </c>
      <c r="T10196" s="217">
        <v>2.8989319724312099</v>
      </c>
      <c r="U10196" s="217">
        <v>0</v>
      </c>
      <c r="V10196" s="217">
        <v>2.8989319724312099</v>
      </c>
      <c r="W10196" s="217">
        <v>2.6630841277327599</v>
      </c>
      <c r="X10196" s="217">
        <v>0</v>
      </c>
      <c r="Y10196" s="217">
        <v>2.6630841277327599</v>
      </c>
    </row>
    <row r="10197" spans="2:25">
      <c r="B10197" s="217" t="s">
        <v>10366</v>
      </c>
      <c r="C10197" s="217" t="s">
        <v>5935</v>
      </c>
      <c r="D10197" s="217" t="s">
        <v>24</v>
      </c>
      <c r="E10197" s="217" t="s">
        <v>103</v>
      </c>
      <c r="F10197" s="217" t="s">
        <v>12</v>
      </c>
      <c r="G10197" s="217" t="s">
        <v>13</v>
      </c>
      <c r="H10197" s="217" t="s">
        <v>176</v>
      </c>
      <c r="I10197" s="217">
        <v>1</v>
      </c>
      <c r="J10197" s="217">
        <v>1</v>
      </c>
      <c r="K10197" s="217">
        <v>0</v>
      </c>
      <c r="L10197" s="217">
        <v>11</v>
      </c>
      <c r="M10197" s="217">
        <v>462.05368375305898</v>
      </c>
      <c r="N10197" s="217">
        <v>2.16425068160357</v>
      </c>
      <c r="O10197" s="217">
        <v>2.16425068160357</v>
      </c>
      <c r="P10197" s="217">
        <v>0</v>
      </c>
      <c r="Q10197" s="217">
        <v>1.90105590921148</v>
      </c>
      <c r="R10197" s="217">
        <v>1.90105590921148</v>
      </c>
      <c r="S10197" s="217">
        <v>0</v>
      </c>
      <c r="T10197" s="217">
        <v>1.94203176735928</v>
      </c>
      <c r="U10197" s="217">
        <v>1.94203176735928</v>
      </c>
      <c r="V10197" s="217">
        <v>0</v>
      </c>
      <c r="W10197" s="217">
        <v>1.9479749195051701</v>
      </c>
      <c r="X10197" s="217">
        <v>1.9479749195051701</v>
      </c>
      <c r="Y10197" s="217">
        <v>0</v>
      </c>
    </row>
    <row r="10198" spans="2:25">
      <c r="B10198" s="217" t="s">
        <v>10367</v>
      </c>
      <c r="C10198" s="217" t="s">
        <v>5935</v>
      </c>
      <c r="D10198" s="217" t="s">
        <v>24</v>
      </c>
      <c r="E10198" s="217" t="s">
        <v>103</v>
      </c>
      <c r="F10198" s="217" t="s">
        <v>12</v>
      </c>
      <c r="G10198" s="217" t="s">
        <v>13</v>
      </c>
      <c r="H10198" s="217" t="s">
        <v>178</v>
      </c>
      <c r="I10198" s="217">
        <v>6</v>
      </c>
      <c r="J10198" s="217">
        <v>6</v>
      </c>
      <c r="K10198" s="217">
        <v>0</v>
      </c>
      <c r="L10198" s="217">
        <v>12</v>
      </c>
      <c r="M10198" s="217">
        <v>1206.45325830874</v>
      </c>
      <c r="N10198" s="217">
        <v>4.9732552493671003</v>
      </c>
      <c r="O10198" s="217">
        <v>4.9732552493671003</v>
      </c>
      <c r="P10198" s="217">
        <v>0</v>
      </c>
      <c r="Q10198" s="217">
        <v>5.1159658302840301</v>
      </c>
      <c r="R10198" s="217">
        <v>5.1159658302840301</v>
      </c>
      <c r="S10198" s="217">
        <v>0</v>
      </c>
      <c r="T10198" s="217">
        <v>5.4066628650584097</v>
      </c>
      <c r="U10198" s="217">
        <v>5.4066628650584097</v>
      </c>
      <c r="V10198" s="217">
        <v>0</v>
      </c>
      <c r="W10198" s="217">
        <v>5.2833690998178602</v>
      </c>
      <c r="X10198" s="217">
        <v>5.2833690998178602</v>
      </c>
      <c r="Y10198" s="217">
        <v>0</v>
      </c>
    </row>
    <row r="10199" spans="2:25">
      <c r="B10199" s="217" t="s">
        <v>10368</v>
      </c>
      <c r="C10199" s="217" t="s">
        <v>5935</v>
      </c>
      <c r="D10199" s="217" t="s">
        <v>24</v>
      </c>
      <c r="E10199" s="217" t="s">
        <v>103</v>
      </c>
      <c r="F10199" s="217" t="s">
        <v>12</v>
      </c>
      <c r="G10199" s="217" t="s">
        <v>13</v>
      </c>
      <c r="H10199" s="217" t="s">
        <v>5</v>
      </c>
      <c r="I10199" s="217">
        <v>8</v>
      </c>
      <c r="J10199" s="217">
        <v>7</v>
      </c>
      <c r="K10199" s="217">
        <v>1</v>
      </c>
      <c r="L10199" s="217">
        <v>29</v>
      </c>
      <c r="M10199" s="217">
        <v>2230</v>
      </c>
      <c r="N10199" s="217">
        <v>3.5874439461883401</v>
      </c>
      <c r="O10199" s="217">
        <v>3.1390134529148002</v>
      </c>
      <c r="P10199" s="217">
        <v>0.44843049327354301</v>
      </c>
      <c r="Q10199" s="217">
        <v>3.5017142037453501</v>
      </c>
      <c r="R10199" s="217">
        <v>3.1126861571448701</v>
      </c>
      <c r="S10199" s="217">
        <v>0.38902804660047502</v>
      </c>
      <c r="T10199" s="217">
        <v>3.7229198959087899</v>
      </c>
      <c r="U10199" s="217">
        <v>3.2769303616886098</v>
      </c>
      <c r="V10199" s="217">
        <v>0.445989534220186</v>
      </c>
      <c r="W10199" s="217">
        <v>3.6213656524079698</v>
      </c>
      <c r="X10199" s="217">
        <v>3.2116604019875501</v>
      </c>
      <c r="Y10199" s="217">
        <v>0.40970525042042399</v>
      </c>
    </row>
    <row r="10200" spans="2:25">
      <c r="B10200" s="217" t="s">
        <v>10369</v>
      </c>
      <c r="C10200" s="217" t="s">
        <v>5935</v>
      </c>
      <c r="D10200" s="217" t="s">
        <v>24</v>
      </c>
      <c r="E10200" s="217" t="s">
        <v>103</v>
      </c>
      <c r="F10200" s="217" t="s">
        <v>9</v>
      </c>
      <c r="G10200" s="217" t="s">
        <v>13</v>
      </c>
      <c r="H10200" s="217" t="s">
        <v>170</v>
      </c>
      <c r="I10200" s="217">
        <v>1</v>
      </c>
      <c r="J10200" s="217">
        <v>1</v>
      </c>
      <c r="K10200" s="217">
        <v>0</v>
      </c>
      <c r="L10200" s="217">
        <v>3</v>
      </c>
      <c r="M10200" s="217">
        <v>91.430953042511803</v>
      </c>
      <c r="N10200" s="217">
        <v>10.937215097550601</v>
      </c>
      <c r="O10200" s="217">
        <v>10.937215097550601</v>
      </c>
      <c r="P10200" s="217">
        <v>0</v>
      </c>
      <c r="Q10200" s="217">
        <v>8.4579141790249199</v>
      </c>
      <c r="R10200" s="217">
        <v>8.4579141790249199</v>
      </c>
      <c r="S10200" s="217">
        <v>0</v>
      </c>
      <c r="T10200" s="217">
        <v>8.6402182816800099</v>
      </c>
      <c r="U10200" s="217">
        <v>8.6402182816800099</v>
      </c>
      <c r="V10200" s="217">
        <v>0</v>
      </c>
      <c r="W10200" s="217">
        <v>8.66665972959286</v>
      </c>
      <c r="X10200" s="217">
        <v>8.66665972959286</v>
      </c>
      <c r="Y10200" s="217">
        <v>0</v>
      </c>
    </row>
    <row r="10201" spans="2:25">
      <c r="B10201" s="217" t="s">
        <v>10370</v>
      </c>
      <c r="C10201" s="217" t="s">
        <v>5935</v>
      </c>
      <c r="D10201" s="217" t="s">
        <v>24</v>
      </c>
      <c r="E10201" s="217" t="s">
        <v>103</v>
      </c>
      <c r="F10201" s="217" t="s">
        <v>9</v>
      </c>
      <c r="G10201" s="217" t="s">
        <v>13</v>
      </c>
      <c r="H10201" s="217" t="s">
        <v>172</v>
      </c>
      <c r="I10201" s="217">
        <v>0</v>
      </c>
      <c r="J10201" s="217">
        <v>0</v>
      </c>
      <c r="K10201" s="217">
        <v>0</v>
      </c>
      <c r="L10201" s="217">
        <v>3</v>
      </c>
      <c r="M10201" s="217">
        <v>186.373992775771</v>
      </c>
      <c r="N10201" s="217">
        <v>0</v>
      </c>
      <c r="O10201" s="217">
        <v>0</v>
      </c>
      <c r="P10201" s="217">
        <v>0</v>
      </c>
      <c r="Q10201" s="217">
        <v>0</v>
      </c>
      <c r="R10201" s="217">
        <v>0</v>
      </c>
      <c r="S10201" s="217">
        <v>0</v>
      </c>
      <c r="T10201" s="217">
        <v>0</v>
      </c>
      <c r="U10201" s="217">
        <v>0</v>
      </c>
      <c r="V10201" s="217">
        <v>0</v>
      </c>
      <c r="W10201" s="217">
        <v>0</v>
      </c>
      <c r="X10201" s="217">
        <v>0</v>
      </c>
      <c r="Y10201" s="217">
        <v>0</v>
      </c>
    </row>
    <row r="10202" spans="2:25">
      <c r="B10202" s="217" t="s">
        <v>10371</v>
      </c>
      <c r="C10202" s="217" t="s">
        <v>5935</v>
      </c>
      <c r="D10202" s="217" t="s">
        <v>24</v>
      </c>
      <c r="E10202" s="217" t="s">
        <v>103</v>
      </c>
      <c r="F10202" s="217" t="s">
        <v>9</v>
      </c>
      <c r="G10202" s="217" t="s">
        <v>13</v>
      </c>
      <c r="H10202" s="217" t="s">
        <v>174</v>
      </c>
      <c r="I10202" s="217">
        <v>2</v>
      </c>
      <c r="J10202" s="217">
        <v>2</v>
      </c>
      <c r="K10202" s="217">
        <v>0</v>
      </c>
      <c r="L10202" s="217">
        <v>10</v>
      </c>
      <c r="M10202" s="217">
        <v>327.71047513198101</v>
      </c>
      <c r="N10202" s="217">
        <v>6.1029480342199198</v>
      </c>
      <c r="O10202" s="217">
        <v>6.1029480342199198</v>
      </c>
      <c r="P10202" s="217">
        <v>0</v>
      </c>
      <c r="Q10202" s="217">
        <v>7.2496407248784998</v>
      </c>
      <c r="R10202" s="217">
        <v>7.2496407248784998</v>
      </c>
      <c r="S10202" s="217">
        <v>0</v>
      </c>
      <c r="T10202" s="217">
        <v>7.4059013842971497</v>
      </c>
      <c r="U10202" s="217">
        <v>7.4059013842971497</v>
      </c>
      <c r="V10202" s="217">
        <v>0</v>
      </c>
      <c r="W10202" s="217">
        <v>7.4285654825081702</v>
      </c>
      <c r="X10202" s="217">
        <v>7.4285654825081702</v>
      </c>
      <c r="Y10202" s="217">
        <v>0</v>
      </c>
    </row>
    <row r="10203" spans="2:25">
      <c r="B10203" s="217" t="s">
        <v>10372</v>
      </c>
      <c r="C10203" s="217" t="s">
        <v>5935</v>
      </c>
      <c r="D10203" s="217" t="s">
        <v>24</v>
      </c>
      <c r="E10203" s="217" t="s">
        <v>103</v>
      </c>
      <c r="F10203" s="217" t="s">
        <v>9</v>
      </c>
      <c r="G10203" s="217" t="s">
        <v>13</v>
      </c>
      <c r="H10203" s="217" t="s">
        <v>176</v>
      </c>
      <c r="I10203" s="217">
        <v>0</v>
      </c>
      <c r="J10203" s="217">
        <v>0</v>
      </c>
      <c r="K10203" s="217">
        <v>0</v>
      </c>
      <c r="L10203" s="217">
        <v>16</v>
      </c>
      <c r="M10203" s="217">
        <v>511.20311197554901</v>
      </c>
      <c r="N10203" s="217">
        <v>0</v>
      </c>
      <c r="O10203" s="217">
        <v>0</v>
      </c>
      <c r="P10203" s="217">
        <v>0</v>
      </c>
      <c r="Q10203" s="217">
        <v>0</v>
      </c>
      <c r="R10203" s="217">
        <v>0</v>
      </c>
      <c r="S10203" s="217">
        <v>0</v>
      </c>
      <c r="T10203" s="217">
        <v>0</v>
      </c>
      <c r="U10203" s="217">
        <v>0</v>
      </c>
      <c r="V10203" s="217">
        <v>0</v>
      </c>
      <c r="W10203" s="217">
        <v>0</v>
      </c>
      <c r="X10203" s="217">
        <v>0</v>
      </c>
      <c r="Y10203" s="217">
        <v>0</v>
      </c>
    </row>
    <row r="10204" spans="2:25">
      <c r="B10204" s="217" t="s">
        <v>10373</v>
      </c>
      <c r="C10204" s="217" t="s">
        <v>5935</v>
      </c>
      <c r="D10204" s="217" t="s">
        <v>24</v>
      </c>
      <c r="E10204" s="217" t="s">
        <v>103</v>
      </c>
      <c r="F10204" s="217" t="s">
        <v>9</v>
      </c>
      <c r="G10204" s="217" t="s">
        <v>13</v>
      </c>
      <c r="H10204" s="217" t="s">
        <v>178</v>
      </c>
      <c r="I10204" s="217">
        <v>3</v>
      </c>
      <c r="J10204" s="217">
        <v>3</v>
      </c>
      <c r="K10204" s="217">
        <v>0</v>
      </c>
      <c r="L10204" s="217">
        <v>26</v>
      </c>
      <c r="M10204" s="217">
        <v>1253.28146707419</v>
      </c>
      <c r="N10204" s="217">
        <v>2.3937160795998702</v>
      </c>
      <c r="O10204" s="217">
        <v>2.3937160795998702</v>
      </c>
      <c r="P10204" s="217">
        <v>0</v>
      </c>
      <c r="Q10204" s="217">
        <v>2.5187595408070802</v>
      </c>
      <c r="R10204" s="217">
        <v>2.5187595408070802</v>
      </c>
      <c r="S10204" s="217">
        <v>0</v>
      </c>
      <c r="T10204" s="217">
        <v>2.26394005984905</v>
      </c>
      <c r="U10204" s="217">
        <v>2.26394005984905</v>
      </c>
      <c r="V10204" s="217">
        <v>0</v>
      </c>
      <c r="W10204" s="217">
        <v>2.4116954394159902</v>
      </c>
      <c r="X10204" s="217">
        <v>2.4116954394159902</v>
      </c>
      <c r="Y10204" s="217">
        <v>0</v>
      </c>
    </row>
    <row r="10205" spans="2:25">
      <c r="B10205" s="217" t="s">
        <v>10374</v>
      </c>
      <c r="C10205" s="217" t="s">
        <v>5935</v>
      </c>
      <c r="D10205" s="217" t="s">
        <v>24</v>
      </c>
      <c r="E10205" s="217" t="s">
        <v>103</v>
      </c>
      <c r="F10205" s="217" t="s">
        <v>9</v>
      </c>
      <c r="G10205" s="217" t="s">
        <v>13</v>
      </c>
      <c r="H10205" s="217" t="s">
        <v>5</v>
      </c>
      <c r="I10205" s="217">
        <v>6</v>
      </c>
      <c r="J10205" s="217">
        <v>6</v>
      </c>
      <c r="K10205" s="217">
        <v>0</v>
      </c>
      <c r="L10205" s="217">
        <v>58</v>
      </c>
      <c r="M10205" s="217">
        <v>2370</v>
      </c>
      <c r="N10205" s="217">
        <v>2.5316455696202498</v>
      </c>
      <c r="O10205" s="217">
        <v>2.5316455696202498</v>
      </c>
      <c r="P10205" s="217">
        <v>0</v>
      </c>
      <c r="Q10205" s="217">
        <v>2.6668983593526598</v>
      </c>
      <c r="R10205" s="217">
        <v>2.6668983593526598</v>
      </c>
      <c r="S10205" s="217">
        <v>0</v>
      </c>
      <c r="T10205" s="217">
        <v>2.55715822252251</v>
      </c>
      <c r="U10205" s="217">
        <v>2.55715822252251</v>
      </c>
      <c r="V10205" s="217">
        <v>0</v>
      </c>
      <c r="W10205" s="217">
        <v>2.6411689831806</v>
      </c>
      <c r="X10205" s="217">
        <v>2.6411689831806</v>
      </c>
      <c r="Y10205" s="217">
        <v>0</v>
      </c>
    </row>
    <row r="10206" spans="2:25">
      <c r="B10206" s="217" t="s">
        <v>10375</v>
      </c>
      <c r="C10206" s="217" t="s">
        <v>5935</v>
      </c>
      <c r="D10206" s="217" t="s">
        <v>24</v>
      </c>
      <c r="E10206" s="217" t="s">
        <v>103</v>
      </c>
      <c r="F10206" s="217" t="s">
        <v>5</v>
      </c>
      <c r="G10206" s="217" t="s">
        <v>13</v>
      </c>
      <c r="H10206" s="217" t="s">
        <v>170</v>
      </c>
      <c r="I10206" s="217">
        <v>1</v>
      </c>
      <c r="J10206" s="217">
        <v>1</v>
      </c>
      <c r="K10206" s="217">
        <v>0</v>
      </c>
      <c r="L10206" s="217">
        <v>6</v>
      </c>
      <c r="M10206" s="217">
        <v>219.934464101777</v>
      </c>
      <c r="N10206" s="217">
        <v>4.5468089964164999</v>
      </c>
      <c r="O10206" s="217">
        <v>4.5468089964164999</v>
      </c>
      <c r="P10206" s="217">
        <v>0</v>
      </c>
      <c r="Q10206" s="217">
        <v>3.7240497584567001</v>
      </c>
      <c r="R10206" s="217">
        <v>3.7240497584567001</v>
      </c>
      <c r="S10206" s="217">
        <v>0</v>
      </c>
      <c r="T10206" s="217">
        <v>3.8043189046182899</v>
      </c>
      <c r="U10206" s="217">
        <v>3.8043189046182899</v>
      </c>
      <c r="V10206" s="217">
        <v>0</v>
      </c>
      <c r="W10206" s="217">
        <v>3.8159611683760999</v>
      </c>
      <c r="X10206" s="217">
        <v>3.8159611683760999</v>
      </c>
      <c r="Y10206" s="217">
        <v>0</v>
      </c>
    </row>
    <row r="10207" spans="2:25">
      <c r="B10207" s="217" t="s">
        <v>10376</v>
      </c>
      <c r="C10207" s="217" t="s">
        <v>5935</v>
      </c>
      <c r="D10207" s="217" t="s">
        <v>24</v>
      </c>
      <c r="E10207" s="217" t="s">
        <v>103</v>
      </c>
      <c r="F10207" s="217" t="s">
        <v>5</v>
      </c>
      <c r="G10207" s="217" t="s">
        <v>13</v>
      </c>
      <c r="H10207" s="217" t="s">
        <v>172</v>
      </c>
      <c r="I10207" s="217">
        <v>0</v>
      </c>
      <c r="J10207" s="217">
        <v>0</v>
      </c>
      <c r="K10207" s="217">
        <v>0</v>
      </c>
      <c r="L10207" s="217">
        <v>3</v>
      </c>
      <c r="M10207" s="217">
        <v>334.93617397845202</v>
      </c>
      <c r="N10207" s="217">
        <v>0</v>
      </c>
      <c r="O10207" s="217">
        <v>0</v>
      </c>
      <c r="P10207" s="217">
        <v>0</v>
      </c>
      <c r="Q10207" s="217">
        <v>0</v>
      </c>
      <c r="R10207" s="217">
        <v>0</v>
      </c>
      <c r="S10207" s="217">
        <v>0</v>
      </c>
      <c r="T10207" s="217">
        <v>0</v>
      </c>
      <c r="U10207" s="217">
        <v>0</v>
      </c>
      <c r="V10207" s="217">
        <v>0</v>
      </c>
      <c r="W10207" s="217">
        <v>0</v>
      </c>
      <c r="X10207" s="217">
        <v>0</v>
      </c>
      <c r="Y10207" s="217">
        <v>0</v>
      </c>
    </row>
    <row r="10208" spans="2:25">
      <c r="B10208" s="217" t="s">
        <v>10377</v>
      </c>
      <c r="C10208" s="217" t="s">
        <v>5935</v>
      </c>
      <c r="D10208" s="217" t="s">
        <v>24</v>
      </c>
      <c r="E10208" s="217" t="s">
        <v>103</v>
      </c>
      <c r="F10208" s="217" t="s">
        <v>5</v>
      </c>
      <c r="G10208" s="217" t="s">
        <v>13</v>
      </c>
      <c r="H10208" s="217" t="s">
        <v>174</v>
      </c>
      <c r="I10208" s="217">
        <v>3</v>
      </c>
      <c r="J10208" s="217">
        <v>2</v>
      </c>
      <c r="K10208" s="217">
        <v>1</v>
      </c>
      <c r="L10208" s="217">
        <v>13</v>
      </c>
      <c r="M10208" s="217">
        <v>612.137840808232</v>
      </c>
      <c r="N10208" s="217">
        <v>4.90085696391351</v>
      </c>
      <c r="O10208" s="217">
        <v>3.26723797594234</v>
      </c>
      <c r="P10208" s="217">
        <v>1.63361898797117</v>
      </c>
      <c r="Q10208" s="217">
        <v>5.2505536300914502</v>
      </c>
      <c r="R10208" s="217">
        <v>3.9895126550017399</v>
      </c>
      <c r="S10208" s="217">
        <v>1.26104097508971</v>
      </c>
      <c r="T10208" s="217">
        <v>5.5211862561490204</v>
      </c>
      <c r="U10208" s="217">
        <v>4.0755036581269399</v>
      </c>
      <c r="V10208" s="217">
        <v>1.44568259802208</v>
      </c>
      <c r="W10208" s="217">
        <v>5.4160423019793704</v>
      </c>
      <c r="X10208" s="217">
        <v>4.0879758219290396</v>
      </c>
      <c r="Y10208" s="217">
        <v>1.3280664800503299</v>
      </c>
    </row>
    <row r="10209" spans="2:25">
      <c r="B10209" s="217" t="s">
        <v>10378</v>
      </c>
      <c r="C10209" s="217" t="s">
        <v>5935</v>
      </c>
      <c r="D10209" s="217" t="s">
        <v>24</v>
      </c>
      <c r="E10209" s="217" t="s">
        <v>103</v>
      </c>
      <c r="F10209" s="217" t="s">
        <v>5</v>
      </c>
      <c r="G10209" s="217" t="s">
        <v>13</v>
      </c>
      <c r="H10209" s="217" t="s">
        <v>176</v>
      </c>
      <c r="I10209" s="217">
        <v>1</v>
      </c>
      <c r="J10209" s="217">
        <v>1</v>
      </c>
      <c r="K10209" s="217">
        <v>0</v>
      </c>
      <c r="L10209" s="217">
        <v>27</v>
      </c>
      <c r="M10209" s="217">
        <v>973.25679572860804</v>
      </c>
      <c r="N10209" s="217">
        <v>1.0274780555232299</v>
      </c>
      <c r="O10209" s="217">
        <v>1.0274780555232299</v>
      </c>
      <c r="P10209" s="217">
        <v>0</v>
      </c>
      <c r="Q10209" s="217">
        <v>1.0421633482877699</v>
      </c>
      <c r="R10209" s="217">
        <v>1.0421633482877699</v>
      </c>
      <c r="S10209" s="217">
        <v>0</v>
      </c>
      <c r="T10209" s="217">
        <v>1.06462641069396</v>
      </c>
      <c r="U10209" s="217">
        <v>1.06462641069396</v>
      </c>
      <c r="V10209" s="217">
        <v>0</v>
      </c>
      <c r="W10209" s="217">
        <v>1.0678844607648399</v>
      </c>
      <c r="X10209" s="217">
        <v>1.0678844607648399</v>
      </c>
      <c r="Y10209" s="217">
        <v>0</v>
      </c>
    </row>
    <row r="10210" spans="2:25">
      <c r="B10210" s="217" t="s">
        <v>10379</v>
      </c>
      <c r="C10210" s="217" t="s">
        <v>5935</v>
      </c>
      <c r="D10210" s="217" t="s">
        <v>24</v>
      </c>
      <c r="E10210" s="217" t="s">
        <v>103</v>
      </c>
      <c r="F10210" s="217" t="s">
        <v>5</v>
      </c>
      <c r="G10210" s="217" t="s">
        <v>13</v>
      </c>
      <c r="H10210" s="217" t="s">
        <v>178</v>
      </c>
      <c r="I10210" s="217">
        <v>9</v>
      </c>
      <c r="J10210" s="217">
        <v>9</v>
      </c>
      <c r="K10210" s="217">
        <v>0</v>
      </c>
      <c r="L10210" s="217">
        <v>38</v>
      </c>
      <c r="M10210" s="217">
        <v>2459.7347253829298</v>
      </c>
      <c r="N10210" s="217">
        <v>3.65893114697516</v>
      </c>
      <c r="O10210" s="217">
        <v>3.65893114697516</v>
      </c>
      <c r="P10210" s="217">
        <v>0</v>
      </c>
      <c r="Q10210" s="217">
        <v>3.7017084100721802</v>
      </c>
      <c r="R10210" s="217">
        <v>3.7017084100721802</v>
      </c>
      <c r="S10210" s="217">
        <v>0</v>
      </c>
      <c r="T10210" s="217">
        <v>3.7197081294177701</v>
      </c>
      <c r="U10210" s="217">
        <v>3.7197081294177701</v>
      </c>
      <c r="V10210" s="217">
        <v>0</v>
      </c>
      <c r="W10210" s="217">
        <v>3.7297939771632902</v>
      </c>
      <c r="X10210" s="217">
        <v>3.7297939771632902</v>
      </c>
      <c r="Y10210" s="217">
        <v>0</v>
      </c>
    </row>
    <row r="10211" spans="2:25">
      <c r="B10211" s="217" t="s">
        <v>10380</v>
      </c>
      <c r="C10211" s="217" t="s">
        <v>5935</v>
      </c>
      <c r="D10211" s="217" t="s">
        <v>24</v>
      </c>
      <c r="E10211" s="217" t="s">
        <v>103</v>
      </c>
      <c r="F10211" s="217" t="s">
        <v>5</v>
      </c>
      <c r="G10211" s="217" t="s">
        <v>13</v>
      </c>
      <c r="H10211" s="217" t="s">
        <v>5</v>
      </c>
      <c r="I10211" s="217">
        <v>14</v>
      </c>
      <c r="J10211" s="217">
        <v>13</v>
      </c>
      <c r="K10211" s="217">
        <v>1</v>
      </c>
      <c r="L10211" s="217">
        <v>87</v>
      </c>
      <c r="M10211" s="217">
        <v>4600</v>
      </c>
      <c r="N10211" s="217">
        <v>3.0434782608695699</v>
      </c>
      <c r="O10211" s="217">
        <v>2.8260869565217401</v>
      </c>
      <c r="P10211" s="217">
        <v>0.217391304347826</v>
      </c>
      <c r="Q10211" s="217">
        <v>3.0710995507420402</v>
      </c>
      <c r="R10211" s="217">
        <v>2.8811623279900398</v>
      </c>
      <c r="S10211" s="217">
        <v>0.18993722275199701</v>
      </c>
      <c r="T10211" s="217">
        <v>3.1225106663547302</v>
      </c>
      <c r="U10211" s="217">
        <v>2.9047628349413399</v>
      </c>
      <c r="V10211" s="217">
        <v>0.217747831413385</v>
      </c>
      <c r="W10211" s="217">
        <v>3.1160722033224699</v>
      </c>
      <c r="X10211" s="217">
        <v>2.9160396398819102</v>
      </c>
      <c r="Y10211" s="217">
        <v>0.20003256344056</v>
      </c>
    </row>
    <row r="10212" spans="2:25">
      <c r="B10212" s="217" t="s">
        <v>10381</v>
      </c>
      <c r="C10212" s="217" t="s">
        <v>5935</v>
      </c>
      <c r="D10212" s="217" t="s">
        <v>24</v>
      </c>
      <c r="E10212" s="217" t="s">
        <v>103</v>
      </c>
      <c r="F10212" s="217" t="s">
        <v>12</v>
      </c>
      <c r="G10212" s="217" t="s">
        <v>5</v>
      </c>
      <c r="H10212" s="217" t="s">
        <v>170</v>
      </c>
      <c r="I10212" s="217">
        <v>39</v>
      </c>
      <c r="J10212" s="217">
        <v>37</v>
      </c>
      <c r="K10212" s="217">
        <v>2</v>
      </c>
      <c r="L10212" s="217">
        <v>94</v>
      </c>
      <c r="M10212" s="217">
        <v>5143.1686035552802</v>
      </c>
      <c r="N10212" s="217">
        <v>7.5828741008103</v>
      </c>
      <c r="O10212" s="217">
        <v>7.1940087623072104</v>
      </c>
      <c r="P10212" s="217">
        <v>0.38886533850309302</v>
      </c>
      <c r="Q10212" s="217">
        <v>8.9741570992843194</v>
      </c>
      <c r="R10212" s="217">
        <v>8.49976701778494</v>
      </c>
      <c r="S10212" s="217">
        <v>0.47439008149938</v>
      </c>
      <c r="T10212" s="217">
        <v>8.3171450429976392</v>
      </c>
      <c r="U10212" s="217">
        <v>7.8842033320013902</v>
      </c>
      <c r="V10212" s="217">
        <v>0.432941710996258</v>
      </c>
      <c r="W10212" s="217">
        <v>8.68808870775778</v>
      </c>
      <c r="X10212" s="217">
        <v>8.2302801617463395</v>
      </c>
      <c r="Y10212" s="217">
        <v>0.457808546011439</v>
      </c>
    </row>
    <row r="10213" spans="2:25">
      <c r="B10213" s="217" t="s">
        <v>10382</v>
      </c>
      <c r="C10213" s="217" t="s">
        <v>5935</v>
      </c>
      <c r="D10213" s="217" t="s">
        <v>24</v>
      </c>
      <c r="E10213" s="217" t="s">
        <v>103</v>
      </c>
      <c r="F10213" s="217" t="s">
        <v>12</v>
      </c>
      <c r="G10213" s="217" t="s">
        <v>5</v>
      </c>
      <c r="H10213" s="217" t="s">
        <v>172</v>
      </c>
      <c r="I10213" s="217">
        <v>23</v>
      </c>
      <c r="J10213" s="217">
        <v>22</v>
      </c>
      <c r="K10213" s="217">
        <v>1</v>
      </c>
      <c r="L10213" s="217">
        <v>73</v>
      </c>
      <c r="M10213" s="217">
        <v>6174.5296375626804</v>
      </c>
      <c r="N10213" s="217">
        <v>3.72498009566264</v>
      </c>
      <c r="O10213" s="217">
        <v>3.5630244393294799</v>
      </c>
      <c r="P10213" s="217">
        <v>0.161955656333158</v>
      </c>
      <c r="Q10213" s="217">
        <v>3.6360228840138702</v>
      </c>
      <c r="R10213" s="217">
        <v>3.47787278867361</v>
      </c>
      <c r="S10213" s="217">
        <v>0.158150095340265</v>
      </c>
      <c r="T10213" s="217">
        <v>3.7054363359938902</v>
      </c>
      <c r="U10213" s="217">
        <v>3.5438774319798099</v>
      </c>
      <c r="V10213" s="217">
        <v>0.16155890401407799</v>
      </c>
      <c r="W10213" s="217">
        <v>3.6777236742116202</v>
      </c>
      <c r="X10213" s="217">
        <v>3.51567035544943</v>
      </c>
      <c r="Y10213" s="217">
        <v>0.16205331876218701</v>
      </c>
    </row>
    <row r="10214" spans="2:25">
      <c r="B10214" s="217" t="s">
        <v>10383</v>
      </c>
      <c r="C10214" s="217" t="s">
        <v>5935</v>
      </c>
      <c r="D10214" s="217" t="s">
        <v>24</v>
      </c>
      <c r="E10214" s="217" t="s">
        <v>103</v>
      </c>
      <c r="F10214" s="217" t="s">
        <v>12</v>
      </c>
      <c r="G10214" s="217" t="s">
        <v>5</v>
      </c>
      <c r="H10214" s="217" t="s">
        <v>174</v>
      </c>
      <c r="I10214" s="217">
        <v>63</v>
      </c>
      <c r="J10214" s="217">
        <v>59</v>
      </c>
      <c r="K10214" s="217">
        <v>4</v>
      </c>
      <c r="L10214" s="217">
        <v>162</v>
      </c>
      <c r="M10214" s="217">
        <v>7481.10837001443</v>
      </c>
      <c r="N10214" s="217">
        <v>8.4212120562929993</v>
      </c>
      <c r="O10214" s="217">
        <v>7.88653192573471</v>
      </c>
      <c r="P10214" s="217">
        <v>0.534680130558286</v>
      </c>
      <c r="Q10214" s="217">
        <v>8.2165412508072198</v>
      </c>
      <c r="R10214" s="217">
        <v>7.6937810193041303</v>
      </c>
      <c r="S10214" s="217">
        <v>0.52276023150309103</v>
      </c>
      <c r="T10214" s="217">
        <v>8.4206991009465408</v>
      </c>
      <c r="U10214" s="217">
        <v>7.8849074698061399</v>
      </c>
      <c r="V10214" s="217">
        <v>0.53579163114040795</v>
      </c>
      <c r="W10214" s="217">
        <v>8.3636502155981205</v>
      </c>
      <c r="X10214" s="217">
        <v>7.8364213585688702</v>
      </c>
      <c r="Y10214" s="217">
        <v>0.52722885702924704</v>
      </c>
    </row>
    <row r="10215" spans="2:25">
      <c r="B10215" s="217" t="s">
        <v>10384</v>
      </c>
      <c r="C10215" s="217" t="s">
        <v>5935</v>
      </c>
      <c r="D10215" s="217" t="s">
        <v>24</v>
      </c>
      <c r="E10215" s="217" t="s">
        <v>103</v>
      </c>
      <c r="F10215" s="217" t="s">
        <v>12</v>
      </c>
      <c r="G10215" s="217" t="s">
        <v>5</v>
      </c>
      <c r="H10215" s="217" t="s">
        <v>176</v>
      </c>
      <c r="I10215" s="217">
        <v>83</v>
      </c>
      <c r="J10215" s="217">
        <v>82</v>
      </c>
      <c r="K10215" s="217">
        <v>1</v>
      </c>
      <c r="L10215" s="217">
        <v>220</v>
      </c>
      <c r="M10215" s="217">
        <v>10846.850637366901</v>
      </c>
      <c r="N10215" s="217">
        <v>7.6519906814304797</v>
      </c>
      <c r="O10215" s="217">
        <v>7.5597980226180601</v>
      </c>
      <c r="P10215" s="217">
        <v>9.2192658812415396E-2</v>
      </c>
      <c r="Q10215" s="217">
        <v>7.6443555378005197</v>
      </c>
      <c r="R10215" s="217">
        <v>7.5477695841479804</v>
      </c>
      <c r="S10215" s="217">
        <v>9.6585953652545298E-2</v>
      </c>
      <c r="T10215" s="217">
        <v>7.63387395938173</v>
      </c>
      <c r="U10215" s="217">
        <v>7.5522679112400102</v>
      </c>
      <c r="V10215" s="217">
        <v>8.1606048141721899E-2</v>
      </c>
      <c r="W10215" s="217">
        <v>7.6513484377195402</v>
      </c>
      <c r="X10215" s="217">
        <v>7.5617194974353197</v>
      </c>
      <c r="Y10215" s="217">
        <v>8.9628940284221206E-2</v>
      </c>
    </row>
    <row r="10216" spans="2:25">
      <c r="B10216" s="217" t="s">
        <v>10385</v>
      </c>
      <c r="C10216" s="217" t="s">
        <v>5935</v>
      </c>
      <c r="D10216" s="217" t="s">
        <v>24</v>
      </c>
      <c r="E10216" s="217" t="s">
        <v>103</v>
      </c>
      <c r="F10216" s="217" t="s">
        <v>12</v>
      </c>
      <c r="G10216" s="217" t="s">
        <v>5</v>
      </c>
      <c r="H10216" s="217" t="s">
        <v>178</v>
      </c>
      <c r="I10216" s="217">
        <v>105</v>
      </c>
      <c r="J10216" s="217">
        <v>96</v>
      </c>
      <c r="K10216" s="217">
        <v>9</v>
      </c>
      <c r="L10216" s="217">
        <v>315</v>
      </c>
      <c r="M10216" s="217">
        <v>14134.342751500701</v>
      </c>
      <c r="N10216" s="217">
        <v>7.4287147160664304</v>
      </c>
      <c r="O10216" s="217">
        <v>6.7919677404035896</v>
      </c>
      <c r="P10216" s="217">
        <v>0.636746975662837</v>
      </c>
      <c r="Q10216" s="217">
        <v>7.4859576216741202</v>
      </c>
      <c r="R10216" s="217">
        <v>6.8648188176558396</v>
      </c>
      <c r="S10216" s="217">
        <v>0.62113880401828803</v>
      </c>
      <c r="T10216" s="217">
        <v>7.3920752405130301</v>
      </c>
      <c r="U10216" s="217">
        <v>6.8113753809462603</v>
      </c>
      <c r="V10216" s="217">
        <v>0.58069985956677295</v>
      </c>
      <c r="W10216" s="217">
        <v>7.4716102599665097</v>
      </c>
      <c r="X10216" s="217">
        <v>6.8702644938741004</v>
      </c>
      <c r="Y10216" s="217">
        <v>0.60134576609240598</v>
      </c>
    </row>
    <row r="10217" spans="2:25">
      <c r="B10217" s="217" t="s">
        <v>10386</v>
      </c>
      <c r="C10217" s="217" t="s">
        <v>5935</v>
      </c>
      <c r="D10217" s="217" t="s">
        <v>24</v>
      </c>
      <c r="E10217" s="217" t="s">
        <v>103</v>
      </c>
      <c r="F10217" s="217" t="s">
        <v>12</v>
      </c>
      <c r="G10217" s="217" t="s">
        <v>5</v>
      </c>
      <c r="H10217" s="217" t="s">
        <v>5</v>
      </c>
      <c r="I10217" s="217">
        <v>313</v>
      </c>
      <c r="J10217" s="217">
        <v>296</v>
      </c>
      <c r="K10217" s="217">
        <v>17</v>
      </c>
      <c r="L10217" s="217">
        <v>864</v>
      </c>
      <c r="M10217" s="217">
        <v>43780</v>
      </c>
      <c r="N10217" s="217">
        <v>7.1493832800365498</v>
      </c>
      <c r="O10217" s="217">
        <v>6.7610781178620396</v>
      </c>
      <c r="P10217" s="217">
        <v>0.388305162174509</v>
      </c>
      <c r="Q10217" s="217">
        <v>7.1982228950465998</v>
      </c>
      <c r="R10217" s="217">
        <v>6.7979413526356698</v>
      </c>
      <c r="S10217" s="217">
        <v>0.400281542410938</v>
      </c>
      <c r="T10217" s="217">
        <v>7.1373287084942296</v>
      </c>
      <c r="U10217" s="217">
        <v>6.7578348747746997</v>
      </c>
      <c r="V10217" s="217">
        <v>0.37949383371953099</v>
      </c>
      <c r="W10217" s="217">
        <v>7.1950338750281198</v>
      </c>
      <c r="X10217" s="217">
        <v>6.8043141278495698</v>
      </c>
      <c r="Y10217" s="217">
        <v>0.39071974717854402</v>
      </c>
    </row>
    <row r="10218" spans="2:25">
      <c r="B10218" s="217" t="s">
        <v>10387</v>
      </c>
      <c r="C10218" s="217" t="s">
        <v>5935</v>
      </c>
      <c r="D10218" s="217" t="s">
        <v>24</v>
      </c>
      <c r="E10218" s="217" t="s">
        <v>103</v>
      </c>
      <c r="F10218" s="217" t="s">
        <v>9</v>
      </c>
      <c r="G10218" s="217" t="s">
        <v>5</v>
      </c>
      <c r="H10218" s="217" t="s">
        <v>170</v>
      </c>
      <c r="I10218" s="217">
        <v>7</v>
      </c>
      <c r="J10218" s="217">
        <v>6</v>
      </c>
      <c r="K10218" s="217">
        <v>1</v>
      </c>
      <c r="L10218" s="217">
        <v>167</v>
      </c>
      <c r="M10218" s="217">
        <v>5294.7100690587404</v>
      </c>
      <c r="N10218" s="217">
        <v>1.3220742795543501</v>
      </c>
      <c r="O10218" s="217">
        <v>1.1332065253323</v>
      </c>
      <c r="P10218" s="217">
        <v>0.18886775422204999</v>
      </c>
      <c r="Q10218" s="217">
        <v>1.3948052449419499</v>
      </c>
      <c r="R10218" s="217">
        <v>1.2505050827381701</v>
      </c>
      <c r="S10218" s="217">
        <v>0.144300162203779</v>
      </c>
      <c r="T10218" s="217">
        <v>1.3602997686555001</v>
      </c>
      <c r="U10218" s="217">
        <v>1.19487117631739</v>
      </c>
      <c r="V10218" s="217">
        <v>0.165428592338109</v>
      </c>
      <c r="W10218" s="217">
        <v>1.3823676150234401</v>
      </c>
      <c r="X10218" s="217">
        <v>1.2303977644997299</v>
      </c>
      <c r="Y10218" s="217">
        <v>0.15196985052371501</v>
      </c>
    </row>
    <row r="10219" spans="2:25">
      <c r="B10219" s="217" t="s">
        <v>10388</v>
      </c>
      <c r="C10219" s="217" t="s">
        <v>5935</v>
      </c>
      <c r="D10219" s="217" t="s">
        <v>24</v>
      </c>
      <c r="E10219" s="217" t="s">
        <v>103</v>
      </c>
      <c r="F10219" s="217" t="s">
        <v>9</v>
      </c>
      <c r="G10219" s="217" t="s">
        <v>5</v>
      </c>
      <c r="H10219" s="217" t="s">
        <v>172</v>
      </c>
      <c r="I10219" s="217">
        <v>8</v>
      </c>
      <c r="J10219" s="217">
        <v>7</v>
      </c>
      <c r="K10219" s="217">
        <v>1</v>
      </c>
      <c r="L10219" s="217">
        <v>179</v>
      </c>
      <c r="M10219" s="217">
        <v>6471.4857352797799</v>
      </c>
      <c r="N10219" s="217">
        <v>1.23619217089322</v>
      </c>
      <c r="O10219" s="217">
        <v>1.0816681495315601</v>
      </c>
      <c r="P10219" s="217">
        <v>0.154524021361652</v>
      </c>
      <c r="Q10219" s="217">
        <v>1.457604070226</v>
      </c>
      <c r="R10219" s="217">
        <v>1.25780572987447</v>
      </c>
      <c r="S10219" s="217">
        <v>0.19979834035152499</v>
      </c>
      <c r="T10219" s="217">
        <v>1.31255146523178</v>
      </c>
      <c r="U10219" s="217">
        <v>1.14374065615683</v>
      </c>
      <c r="V10219" s="217">
        <v>0.16881080907495899</v>
      </c>
      <c r="W10219" s="217">
        <v>1.3969662342212401</v>
      </c>
      <c r="X10219" s="217">
        <v>1.2115592175791201</v>
      </c>
      <c r="Y10219" s="217">
        <v>0.185407016642129</v>
      </c>
    </row>
    <row r="10220" spans="2:25">
      <c r="B10220" s="217" t="s">
        <v>10389</v>
      </c>
      <c r="C10220" s="217" t="s">
        <v>5935</v>
      </c>
      <c r="D10220" s="217" t="s">
        <v>24</v>
      </c>
      <c r="E10220" s="217" t="s">
        <v>103</v>
      </c>
      <c r="F10220" s="217" t="s">
        <v>9</v>
      </c>
      <c r="G10220" s="217" t="s">
        <v>5</v>
      </c>
      <c r="H10220" s="217" t="s">
        <v>174</v>
      </c>
      <c r="I10220" s="217">
        <v>15</v>
      </c>
      <c r="J10220" s="217">
        <v>13</v>
      </c>
      <c r="K10220" s="217">
        <v>2</v>
      </c>
      <c r="L10220" s="217">
        <v>286</v>
      </c>
      <c r="M10220" s="217">
        <v>8238.7953587487209</v>
      </c>
      <c r="N10220" s="217">
        <v>1.82065451887594</v>
      </c>
      <c r="O10220" s="217">
        <v>1.5779005830258199</v>
      </c>
      <c r="P10220" s="217">
        <v>0.242753935850126</v>
      </c>
      <c r="Q10220" s="217">
        <v>1.90828483745873</v>
      </c>
      <c r="R10220" s="217">
        <v>1.6672081213324199</v>
      </c>
      <c r="S10220" s="217">
        <v>0.24107671612630899</v>
      </c>
      <c r="T10220" s="217">
        <v>1.81494255272171</v>
      </c>
      <c r="U10220" s="217">
        <v>1.5686696057666001</v>
      </c>
      <c r="V10220" s="217">
        <v>0.24627294695511401</v>
      </c>
      <c r="W10220" s="217">
        <v>1.87749137381008</v>
      </c>
      <c r="X10220" s="217">
        <v>1.6304647638007499</v>
      </c>
      <c r="Y10220" s="217">
        <v>0.24702661000932999</v>
      </c>
    </row>
    <row r="10221" spans="2:25">
      <c r="B10221" s="217" t="s">
        <v>10390</v>
      </c>
      <c r="C10221" s="217" t="s">
        <v>5935</v>
      </c>
      <c r="D10221" s="217" t="s">
        <v>24</v>
      </c>
      <c r="E10221" s="217" t="s">
        <v>103</v>
      </c>
      <c r="F10221" s="217" t="s">
        <v>9</v>
      </c>
      <c r="G10221" s="217" t="s">
        <v>5</v>
      </c>
      <c r="H10221" s="217" t="s">
        <v>176</v>
      </c>
      <c r="I10221" s="217">
        <v>34</v>
      </c>
      <c r="J10221" s="217">
        <v>30</v>
      </c>
      <c r="K10221" s="217">
        <v>4</v>
      </c>
      <c r="L10221" s="217">
        <v>395</v>
      </c>
      <c r="M10221" s="217">
        <v>11318.5465265815</v>
      </c>
      <c r="N10221" s="217">
        <v>3.0039192682692302</v>
      </c>
      <c r="O10221" s="217">
        <v>2.65051700141403</v>
      </c>
      <c r="P10221" s="217">
        <v>0.35340226685520398</v>
      </c>
      <c r="Q10221" s="217">
        <v>3.0428030241056301</v>
      </c>
      <c r="R10221" s="217">
        <v>2.6893477133980999</v>
      </c>
      <c r="S10221" s="217">
        <v>0.353455310707535</v>
      </c>
      <c r="T10221" s="217">
        <v>2.8921641298104501</v>
      </c>
      <c r="U10221" s="217">
        <v>2.5366380140203999</v>
      </c>
      <c r="V10221" s="217">
        <v>0.355526115790053</v>
      </c>
      <c r="W10221" s="217">
        <v>2.9859514397006501</v>
      </c>
      <c r="X10221" s="217">
        <v>2.6302031227589899</v>
      </c>
      <c r="Y10221" s="217">
        <v>0.35574831694165499</v>
      </c>
    </row>
    <row r="10222" spans="2:25">
      <c r="B10222" s="217" t="s">
        <v>10391</v>
      </c>
      <c r="C10222" s="217" t="s">
        <v>5935</v>
      </c>
      <c r="D10222" s="217" t="s">
        <v>24</v>
      </c>
      <c r="E10222" s="217" t="s">
        <v>103</v>
      </c>
      <c r="F10222" s="217" t="s">
        <v>9</v>
      </c>
      <c r="G10222" s="217" t="s">
        <v>5</v>
      </c>
      <c r="H10222" s="217" t="s">
        <v>178</v>
      </c>
      <c r="I10222" s="217">
        <v>42</v>
      </c>
      <c r="J10222" s="217">
        <v>37</v>
      </c>
      <c r="K10222" s="217">
        <v>5</v>
      </c>
      <c r="L10222" s="217">
        <v>523</v>
      </c>
      <c r="M10222" s="217">
        <v>14686.462310331201</v>
      </c>
      <c r="N10222" s="217">
        <v>2.8597765147604699</v>
      </c>
      <c r="O10222" s="217">
        <v>2.5193269296699401</v>
      </c>
      <c r="P10222" s="217">
        <v>0.34044958509053203</v>
      </c>
      <c r="Q10222" s="217">
        <v>2.8519794028544001</v>
      </c>
      <c r="R10222" s="217">
        <v>2.5101896452377002</v>
      </c>
      <c r="S10222" s="217">
        <v>0.341789757616698</v>
      </c>
      <c r="T10222" s="217">
        <v>2.6143146696536301</v>
      </c>
      <c r="U10222" s="217">
        <v>2.3002503292854199</v>
      </c>
      <c r="V10222" s="217">
        <v>0.31406434036821301</v>
      </c>
      <c r="W10222" s="217">
        <v>2.7532655474941401</v>
      </c>
      <c r="X10222" s="217">
        <v>2.42225232777679</v>
      </c>
      <c r="Y10222" s="217">
        <v>0.33101321971734099</v>
      </c>
    </row>
    <row r="10223" spans="2:25">
      <c r="B10223" s="217" t="s">
        <v>10392</v>
      </c>
      <c r="C10223" s="217" t="s">
        <v>5935</v>
      </c>
      <c r="D10223" s="217" t="s">
        <v>24</v>
      </c>
      <c r="E10223" s="217" t="s">
        <v>103</v>
      </c>
      <c r="F10223" s="217" t="s">
        <v>9</v>
      </c>
      <c r="G10223" s="217" t="s">
        <v>5</v>
      </c>
      <c r="H10223" s="217" t="s">
        <v>5</v>
      </c>
      <c r="I10223" s="217">
        <v>106</v>
      </c>
      <c r="J10223" s="217">
        <v>93</v>
      </c>
      <c r="K10223" s="217">
        <v>13</v>
      </c>
      <c r="L10223" s="217">
        <v>1550</v>
      </c>
      <c r="M10223" s="217">
        <v>46010</v>
      </c>
      <c r="N10223" s="217">
        <v>2.3038469897848302</v>
      </c>
      <c r="O10223" s="217">
        <v>2.0212997174527301</v>
      </c>
      <c r="P10223" s="217">
        <v>0.28254727233210197</v>
      </c>
      <c r="Q10223" s="217">
        <v>2.4160623682176201</v>
      </c>
      <c r="R10223" s="217">
        <v>2.1256948930867399</v>
      </c>
      <c r="S10223" s="217">
        <v>0.29036747513088401</v>
      </c>
      <c r="T10223" s="217">
        <v>2.2530270451363799</v>
      </c>
      <c r="U10223" s="217">
        <v>1.97267670264342</v>
      </c>
      <c r="V10223" s="217">
        <v>0.28035034249296797</v>
      </c>
      <c r="W10223" s="217">
        <v>2.3508820111082098</v>
      </c>
      <c r="X10223" s="217">
        <v>2.0638236646415402</v>
      </c>
      <c r="Y10223" s="217">
        <v>0.287058346466668</v>
      </c>
    </row>
    <row r="10224" spans="2:25">
      <c r="B10224" s="217" t="s">
        <v>10393</v>
      </c>
      <c r="C10224" s="217" t="s">
        <v>5935</v>
      </c>
      <c r="D10224" s="217" t="s">
        <v>24</v>
      </c>
      <c r="E10224" s="217" t="s">
        <v>103</v>
      </c>
      <c r="F10224" s="217" t="s">
        <v>5</v>
      </c>
      <c r="G10224" s="217" t="s">
        <v>5</v>
      </c>
      <c r="H10224" s="217" t="s">
        <v>170</v>
      </c>
      <c r="I10224" s="217">
        <v>46</v>
      </c>
      <c r="J10224" s="217">
        <v>43</v>
      </c>
      <c r="K10224" s="217">
        <v>3</v>
      </c>
      <c r="L10224" s="217">
        <v>261</v>
      </c>
      <c r="M10224" s="217">
        <v>10437.878672614001</v>
      </c>
      <c r="N10224" s="217">
        <v>4.4070257418004601</v>
      </c>
      <c r="O10224" s="217">
        <v>4.1196110195091302</v>
      </c>
      <c r="P10224" s="217">
        <v>0.28741472229133402</v>
      </c>
      <c r="Q10224" s="217">
        <v>5.1356750541795204</v>
      </c>
      <c r="R10224" s="217">
        <v>4.8275812461437999</v>
      </c>
      <c r="S10224" s="217">
        <v>0.30809380803572001</v>
      </c>
      <c r="T10224" s="217">
        <v>4.7938188162889004</v>
      </c>
      <c r="U10224" s="217">
        <v>4.4953818337935898</v>
      </c>
      <c r="V10224" s="217">
        <v>0.29843698249530798</v>
      </c>
      <c r="W10224" s="217">
        <v>4.98823895356779</v>
      </c>
      <c r="X10224" s="217">
        <v>4.6844001451484401</v>
      </c>
      <c r="Y10224" s="217">
        <v>0.30383880841935101</v>
      </c>
    </row>
    <row r="10225" spans="2:25">
      <c r="B10225" s="217" t="s">
        <v>10394</v>
      </c>
      <c r="C10225" s="217" t="s">
        <v>5935</v>
      </c>
      <c r="D10225" s="217" t="s">
        <v>24</v>
      </c>
      <c r="E10225" s="217" t="s">
        <v>103</v>
      </c>
      <c r="F10225" s="217" t="s">
        <v>5</v>
      </c>
      <c r="G10225" s="217" t="s">
        <v>5</v>
      </c>
      <c r="H10225" s="217" t="s">
        <v>172</v>
      </c>
      <c r="I10225" s="217">
        <v>31</v>
      </c>
      <c r="J10225" s="217">
        <v>29</v>
      </c>
      <c r="K10225" s="217">
        <v>2</v>
      </c>
      <c r="L10225" s="217">
        <v>252</v>
      </c>
      <c r="M10225" s="217">
        <v>12646.015372842499</v>
      </c>
      <c r="N10225" s="217">
        <v>2.4513650415587098</v>
      </c>
      <c r="O10225" s="217">
        <v>2.2932124582323401</v>
      </c>
      <c r="P10225" s="217">
        <v>0.158152583326368</v>
      </c>
      <c r="Q10225" s="217">
        <v>2.5160127059025998</v>
      </c>
      <c r="R10225" s="217">
        <v>2.3373991697318002</v>
      </c>
      <c r="S10225" s="217">
        <v>0.178613536170803</v>
      </c>
      <c r="T10225" s="217">
        <v>2.4747683952458002</v>
      </c>
      <c r="U10225" s="217">
        <v>2.3101253833329798</v>
      </c>
      <c r="V10225" s="217">
        <v>0.16464301191282801</v>
      </c>
      <c r="W10225" s="217">
        <v>2.5051035144954401</v>
      </c>
      <c r="X10225" s="217">
        <v>2.3318378554987902</v>
      </c>
      <c r="Y10225" s="217">
        <v>0.173265658996651</v>
      </c>
    </row>
    <row r="10226" spans="2:25">
      <c r="B10226" s="217" t="s">
        <v>10395</v>
      </c>
      <c r="C10226" s="217" t="s">
        <v>5935</v>
      </c>
      <c r="D10226" s="217" t="s">
        <v>24</v>
      </c>
      <c r="E10226" s="217" t="s">
        <v>103</v>
      </c>
      <c r="F10226" s="217" t="s">
        <v>5</v>
      </c>
      <c r="G10226" s="217" t="s">
        <v>5</v>
      </c>
      <c r="H10226" s="217" t="s">
        <v>174</v>
      </c>
      <c r="I10226" s="217">
        <v>78</v>
      </c>
      <c r="J10226" s="217">
        <v>72</v>
      </c>
      <c r="K10226" s="217">
        <v>6</v>
      </c>
      <c r="L10226" s="217">
        <v>448</v>
      </c>
      <c r="M10226" s="217">
        <v>15719.9037287632</v>
      </c>
      <c r="N10226" s="217">
        <v>4.9618624481319902</v>
      </c>
      <c r="O10226" s="217">
        <v>4.58018072135261</v>
      </c>
      <c r="P10226" s="217">
        <v>0.381681726779384</v>
      </c>
      <c r="Q10226" s="217">
        <v>4.9275531064565303</v>
      </c>
      <c r="R10226" s="217">
        <v>4.55357951428946</v>
      </c>
      <c r="S10226" s="217">
        <v>0.37397359216706599</v>
      </c>
      <c r="T10226" s="217">
        <v>4.9764157854716</v>
      </c>
      <c r="U10226" s="217">
        <v>4.5934055513947802</v>
      </c>
      <c r="V10226" s="217">
        <v>0.38301023407681301</v>
      </c>
      <c r="W10226" s="217">
        <v>4.98197458153453</v>
      </c>
      <c r="X10226" s="217">
        <v>4.6027114924436896</v>
      </c>
      <c r="Y10226" s="217">
        <v>0.379263089090842</v>
      </c>
    </row>
    <row r="10227" spans="2:25">
      <c r="B10227" s="217" t="s">
        <v>10396</v>
      </c>
      <c r="C10227" s="217" t="s">
        <v>5935</v>
      </c>
      <c r="D10227" s="217" t="s">
        <v>24</v>
      </c>
      <c r="E10227" s="217" t="s">
        <v>103</v>
      </c>
      <c r="F10227" s="217" t="s">
        <v>5</v>
      </c>
      <c r="G10227" s="217" t="s">
        <v>5</v>
      </c>
      <c r="H10227" s="217" t="s">
        <v>176</v>
      </c>
      <c r="I10227" s="217">
        <v>117</v>
      </c>
      <c r="J10227" s="217">
        <v>112</v>
      </c>
      <c r="K10227" s="217">
        <v>5</v>
      </c>
      <c r="L10227" s="217">
        <v>615</v>
      </c>
      <c r="M10227" s="217">
        <v>22165.397163948499</v>
      </c>
      <c r="N10227" s="217">
        <v>5.2784977925095804</v>
      </c>
      <c r="O10227" s="217">
        <v>5.05292096376985</v>
      </c>
      <c r="P10227" s="217">
        <v>0.22557682873972601</v>
      </c>
      <c r="Q10227" s="217">
        <v>5.2965685821949897</v>
      </c>
      <c r="R10227" s="217">
        <v>5.0695371374748399</v>
      </c>
      <c r="S10227" s="217">
        <v>0.22703144472015299</v>
      </c>
      <c r="T10227" s="217">
        <v>5.2145784153260104</v>
      </c>
      <c r="U10227" s="217">
        <v>4.9938098747740796</v>
      </c>
      <c r="V10227" s="217">
        <v>0.22076854055193099</v>
      </c>
      <c r="W10227" s="217">
        <v>5.2711769783940303</v>
      </c>
      <c r="X10227" s="217">
        <v>5.0463902678662</v>
      </c>
      <c r="Y10227" s="217">
        <v>0.224786710527828</v>
      </c>
    </row>
    <row r="10228" spans="2:25">
      <c r="B10228" s="217" t="s">
        <v>10397</v>
      </c>
      <c r="C10228" s="217" t="s">
        <v>5935</v>
      </c>
      <c r="D10228" s="217" t="s">
        <v>24</v>
      </c>
      <c r="E10228" s="217" t="s">
        <v>103</v>
      </c>
      <c r="F10228" s="217" t="s">
        <v>5</v>
      </c>
      <c r="G10228" s="217" t="s">
        <v>5</v>
      </c>
      <c r="H10228" s="217" t="s">
        <v>178</v>
      </c>
      <c r="I10228" s="217">
        <v>147</v>
      </c>
      <c r="J10228" s="217">
        <v>133</v>
      </c>
      <c r="K10228" s="217">
        <v>14</v>
      </c>
      <c r="L10228" s="217">
        <v>838</v>
      </c>
      <c r="M10228" s="217">
        <v>28820.805061831899</v>
      </c>
      <c r="N10228" s="217">
        <v>5.1004820887073601</v>
      </c>
      <c r="O10228" s="217">
        <v>4.6147218897828504</v>
      </c>
      <c r="P10228" s="217">
        <v>0.48576019892451</v>
      </c>
      <c r="Q10228" s="217">
        <v>5.1201722647359604</v>
      </c>
      <c r="R10228" s="217">
        <v>4.64106872271645</v>
      </c>
      <c r="S10228" s="217">
        <v>0.479103542019511</v>
      </c>
      <c r="T10228" s="217">
        <v>4.9514699569662302</v>
      </c>
      <c r="U10228" s="217">
        <v>4.5065854553940801</v>
      </c>
      <c r="V10228" s="217">
        <v>0.44488450157214698</v>
      </c>
      <c r="W10228" s="217">
        <v>5.06219877580474</v>
      </c>
      <c r="X10228" s="217">
        <v>4.5984027925880602</v>
      </c>
      <c r="Y10228" s="217">
        <v>0.46379598321667498</v>
      </c>
    </row>
    <row r="10229" spans="2:25">
      <c r="B10229" s="217" t="s">
        <v>10398</v>
      </c>
      <c r="C10229" s="217" t="s">
        <v>5935</v>
      </c>
      <c r="D10229" s="217" t="s">
        <v>24</v>
      </c>
      <c r="E10229" s="217" t="s">
        <v>103</v>
      </c>
      <c r="F10229" s="217" t="s">
        <v>5</v>
      </c>
      <c r="G10229" s="217" t="s">
        <v>5</v>
      </c>
      <c r="H10229" s="217" t="s">
        <v>5</v>
      </c>
      <c r="I10229" s="217">
        <v>419</v>
      </c>
      <c r="J10229" s="217">
        <v>389</v>
      </c>
      <c r="K10229" s="217">
        <v>30</v>
      </c>
      <c r="L10229" s="217">
        <v>2414</v>
      </c>
      <c r="M10229" s="217">
        <v>89790</v>
      </c>
      <c r="N10229" s="217">
        <v>4.6664439247132199</v>
      </c>
      <c r="O10229" s="217">
        <v>4.3323309945428203</v>
      </c>
      <c r="P10229" s="217">
        <v>0.334112930170398</v>
      </c>
      <c r="Q10229" s="217">
        <v>4.7504669038245604</v>
      </c>
      <c r="R10229" s="217">
        <v>4.4066451969212501</v>
      </c>
      <c r="S10229" s="217">
        <v>0.34382170690331298</v>
      </c>
      <c r="T10229" s="217">
        <v>4.6364583607265404</v>
      </c>
      <c r="U10229" s="217">
        <v>4.3079509167619499</v>
      </c>
      <c r="V10229" s="217">
        <v>0.32850744396459702</v>
      </c>
      <c r="W10229" s="217">
        <v>4.7153209797288103</v>
      </c>
      <c r="X10229" s="217">
        <v>4.3778775006919801</v>
      </c>
      <c r="Y10229" s="217">
        <v>0.33744347903683702</v>
      </c>
    </row>
    <row r="10230" spans="2:25">
      <c r="B10230" s="217" t="s">
        <v>10399</v>
      </c>
      <c r="C10230" s="217" t="s">
        <v>5935</v>
      </c>
      <c r="D10230" s="217" t="s">
        <v>24</v>
      </c>
      <c r="E10230" s="217" t="s">
        <v>87</v>
      </c>
      <c r="F10230" s="217" t="s">
        <v>12</v>
      </c>
      <c r="G10230" s="217" t="s">
        <v>10</v>
      </c>
      <c r="H10230" s="217" t="s">
        <v>170</v>
      </c>
      <c r="I10230" s="217">
        <v>2</v>
      </c>
      <c r="J10230" s="217">
        <v>1</v>
      </c>
      <c r="K10230" s="217">
        <v>1</v>
      </c>
      <c r="L10230" s="217">
        <v>5</v>
      </c>
      <c r="M10230" s="217">
        <v>272.79826464208202</v>
      </c>
      <c r="N10230" s="217">
        <v>7.3314249363867701</v>
      </c>
      <c r="O10230" s="217">
        <v>3.6657124681933801</v>
      </c>
      <c r="P10230" s="217">
        <v>3.6657124681933801</v>
      </c>
      <c r="Q10230" s="217">
        <v>7.3314249363867701</v>
      </c>
      <c r="R10230" s="217">
        <v>3.6657124681933801</v>
      </c>
      <c r="S10230" s="217">
        <v>3.6657124681933801</v>
      </c>
      <c r="T10230" s="217">
        <v>7.3314249363867701</v>
      </c>
      <c r="U10230" s="217">
        <v>3.6657124681933801</v>
      </c>
      <c r="V10230" s="217">
        <v>3.6657124681933801</v>
      </c>
      <c r="W10230" s="217">
        <v>7.3314249363867701</v>
      </c>
      <c r="X10230" s="217">
        <v>3.6657124681933801</v>
      </c>
      <c r="Y10230" s="217">
        <v>3.6657124681933801</v>
      </c>
    </row>
    <row r="10231" spans="2:25">
      <c r="B10231" s="217" t="s">
        <v>10400</v>
      </c>
      <c r="C10231" s="217" t="s">
        <v>5935</v>
      </c>
      <c r="D10231" s="217" t="s">
        <v>24</v>
      </c>
      <c r="E10231" s="217" t="s">
        <v>87</v>
      </c>
      <c r="F10231" s="217" t="s">
        <v>12</v>
      </c>
      <c r="G10231" s="217" t="s">
        <v>10</v>
      </c>
      <c r="H10231" s="217" t="s">
        <v>172</v>
      </c>
      <c r="I10231" s="217">
        <v>0</v>
      </c>
      <c r="J10231" s="217">
        <v>0</v>
      </c>
      <c r="K10231" s="217">
        <v>0</v>
      </c>
      <c r="L10231" s="217">
        <v>0</v>
      </c>
      <c r="M10231" s="217">
        <v>431.93058568329701</v>
      </c>
      <c r="N10231" s="217">
        <v>0</v>
      </c>
      <c r="O10231" s="217">
        <v>0</v>
      </c>
      <c r="P10231" s="217">
        <v>0</v>
      </c>
      <c r="Q10231" s="217">
        <v>0</v>
      </c>
      <c r="R10231" s="217">
        <v>0</v>
      </c>
      <c r="S10231" s="217">
        <v>0</v>
      </c>
      <c r="T10231" s="217">
        <v>0</v>
      </c>
      <c r="U10231" s="217">
        <v>0</v>
      </c>
      <c r="V10231" s="217">
        <v>0</v>
      </c>
      <c r="W10231" s="217">
        <v>0</v>
      </c>
      <c r="X10231" s="217">
        <v>0</v>
      </c>
      <c r="Y10231" s="217">
        <v>0</v>
      </c>
    </row>
    <row r="10232" spans="2:25">
      <c r="B10232" s="217" t="s">
        <v>10401</v>
      </c>
      <c r="C10232" s="217" t="s">
        <v>5935</v>
      </c>
      <c r="D10232" s="217" t="s">
        <v>24</v>
      </c>
      <c r="E10232" s="217" t="s">
        <v>87</v>
      </c>
      <c r="F10232" s="217" t="s">
        <v>12</v>
      </c>
      <c r="G10232" s="217" t="s">
        <v>10</v>
      </c>
      <c r="H10232" s="217" t="s">
        <v>174</v>
      </c>
      <c r="I10232" s="217">
        <v>12</v>
      </c>
      <c r="J10232" s="217">
        <v>11</v>
      </c>
      <c r="K10232" s="217">
        <v>1</v>
      </c>
      <c r="L10232" s="217">
        <v>19</v>
      </c>
      <c r="M10232" s="217">
        <v>693.362255965293</v>
      </c>
      <c r="N10232" s="217">
        <v>17.306970341634301</v>
      </c>
      <c r="O10232" s="217">
        <v>15.8647228131648</v>
      </c>
      <c r="P10232" s="217">
        <v>1.44224752846953</v>
      </c>
      <c r="Q10232" s="217">
        <v>17.306970341634301</v>
      </c>
      <c r="R10232" s="217">
        <v>15.8647228131648</v>
      </c>
      <c r="S10232" s="217">
        <v>1.44224752846953</v>
      </c>
      <c r="T10232" s="217">
        <v>17.306970341634301</v>
      </c>
      <c r="U10232" s="217">
        <v>15.8647228131648</v>
      </c>
      <c r="V10232" s="217">
        <v>1.44224752846953</v>
      </c>
      <c r="W10232" s="217">
        <v>17.306970341634301</v>
      </c>
      <c r="X10232" s="217">
        <v>15.8647228131648</v>
      </c>
      <c r="Y10232" s="217">
        <v>1.44224752846953</v>
      </c>
    </row>
    <row r="10233" spans="2:25">
      <c r="B10233" s="217" t="s">
        <v>10402</v>
      </c>
      <c r="C10233" s="217" t="s">
        <v>5935</v>
      </c>
      <c r="D10233" s="217" t="s">
        <v>24</v>
      </c>
      <c r="E10233" s="217" t="s">
        <v>87</v>
      </c>
      <c r="F10233" s="217" t="s">
        <v>12</v>
      </c>
      <c r="G10233" s="217" t="s">
        <v>10</v>
      </c>
      <c r="H10233" s="217" t="s">
        <v>176</v>
      </c>
      <c r="I10233" s="217">
        <v>11</v>
      </c>
      <c r="J10233" s="217">
        <v>11</v>
      </c>
      <c r="K10233" s="217">
        <v>0</v>
      </c>
      <c r="L10233" s="217">
        <v>37</v>
      </c>
      <c r="M10233" s="217">
        <v>1375.3579175704999</v>
      </c>
      <c r="N10233" s="217">
        <v>7.9979181124219298</v>
      </c>
      <c r="O10233" s="217">
        <v>7.9979181124219298</v>
      </c>
      <c r="P10233" s="217">
        <v>0</v>
      </c>
      <c r="Q10233" s="217">
        <v>7.9979181124219298</v>
      </c>
      <c r="R10233" s="217">
        <v>7.9979181124219298</v>
      </c>
      <c r="S10233" s="217">
        <v>0</v>
      </c>
      <c r="T10233" s="217">
        <v>7.9979181124219298</v>
      </c>
      <c r="U10233" s="217">
        <v>7.9979181124219298</v>
      </c>
      <c r="V10233" s="217">
        <v>0</v>
      </c>
      <c r="W10233" s="217">
        <v>7.9979181124219298</v>
      </c>
      <c r="X10233" s="217">
        <v>7.9979181124219298</v>
      </c>
      <c r="Y10233" s="217">
        <v>0</v>
      </c>
    </row>
    <row r="10234" spans="2:25">
      <c r="B10234" s="217" t="s">
        <v>10403</v>
      </c>
      <c r="C10234" s="217" t="s">
        <v>5935</v>
      </c>
      <c r="D10234" s="217" t="s">
        <v>24</v>
      </c>
      <c r="E10234" s="217" t="s">
        <v>87</v>
      </c>
      <c r="F10234" s="217" t="s">
        <v>12</v>
      </c>
      <c r="G10234" s="217" t="s">
        <v>10</v>
      </c>
      <c r="H10234" s="217" t="s">
        <v>178</v>
      </c>
      <c r="I10234" s="217">
        <v>22</v>
      </c>
      <c r="J10234" s="217">
        <v>21</v>
      </c>
      <c r="K10234" s="217">
        <v>1</v>
      </c>
      <c r="L10234" s="217">
        <v>77</v>
      </c>
      <c r="M10234" s="217">
        <v>2466.5509761388298</v>
      </c>
      <c r="N10234" s="217">
        <v>8.9193372497977297</v>
      </c>
      <c r="O10234" s="217">
        <v>8.5139128293523694</v>
      </c>
      <c r="P10234" s="217">
        <v>0.40542442044535099</v>
      </c>
      <c r="Q10234" s="217">
        <v>8.9193372497977297</v>
      </c>
      <c r="R10234" s="217">
        <v>8.5139128293523694</v>
      </c>
      <c r="S10234" s="217">
        <v>0.40542442044535099</v>
      </c>
      <c r="T10234" s="217">
        <v>8.9193372497977297</v>
      </c>
      <c r="U10234" s="217">
        <v>8.5139128293523694</v>
      </c>
      <c r="V10234" s="217">
        <v>0.40542442044535099</v>
      </c>
      <c r="W10234" s="217">
        <v>8.9193372497977297</v>
      </c>
      <c r="X10234" s="217">
        <v>8.5139128293523694</v>
      </c>
      <c r="Y10234" s="217">
        <v>0.40542442044535099</v>
      </c>
    </row>
    <row r="10235" spans="2:25">
      <c r="B10235" s="217" t="s">
        <v>10404</v>
      </c>
      <c r="C10235" s="217" t="s">
        <v>5935</v>
      </c>
      <c r="D10235" s="217" t="s">
        <v>24</v>
      </c>
      <c r="E10235" s="217" t="s">
        <v>87</v>
      </c>
      <c r="F10235" s="217" t="s">
        <v>12</v>
      </c>
      <c r="G10235" s="217" t="s">
        <v>10</v>
      </c>
      <c r="H10235" s="217" t="s">
        <v>5</v>
      </c>
      <c r="I10235" s="217">
        <v>47</v>
      </c>
      <c r="J10235" s="217">
        <v>44</v>
      </c>
      <c r="K10235" s="217">
        <v>3</v>
      </c>
      <c r="L10235" s="217">
        <v>138</v>
      </c>
      <c r="M10235" s="217">
        <v>5240</v>
      </c>
      <c r="N10235" s="217">
        <v>8.9694656488549604</v>
      </c>
      <c r="O10235" s="217">
        <v>8.3969465648855</v>
      </c>
      <c r="P10235" s="217">
        <v>0.57251908396946605</v>
      </c>
      <c r="Q10235" s="217">
        <v>8.9694656488549604</v>
      </c>
      <c r="R10235" s="217">
        <v>8.3969465648855</v>
      </c>
      <c r="S10235" s="217">
        <v>0.57251908396946605</v>
      </c>
      <c r="T10235" s="217">
        <v>8.9694656488549604</v>
      </c>
      <c r="U10235" s="217">
        <v>8.3969465648855</v>
      </c>
      <c r="V10235" s="217">
        <v>0.57251908396946605</v>
      </c>
      <c r="W10235" s="217">
        <v>8.9694656488549604</v>
      </c>
      <c r="X10235" s="217">
        <v>8.3969465648855</v>
      </c>
      <c r="Y10235" s="217">
        <v>0.57251908396946605</v>
      </c>
    </row>
    <row r="10236" spans="2:25">
      <c r="B10236" s="217" t="s">
        <v>10405</v>
      </c>
      <c r="C10236" s="217" t="s">
        <v>5935</v>
      </c>
      <c r="D10236" s="217" t="s">
        <v>24</v>
      </c>
      <c r="E10236" s="217" t="s">
        <v>87</v>
      </c>
      <c r="F10236" s="217" t="s">
        <v>9</v>
      </c>
      <c r="G10236" s="217" t="s">
        <v>10</v>
      </c>
      <c r="H10236" s="217" t="s">
        <v>170</v>
      </c>
      <c r="I10236" s="217">
        <v>0</v>
      </c>
      <c r="J10236" s="217">
        <v>0</v>
      </c>
      <c r="K10236" s="217">
        <v>0</v>
      </c>
      <c r="L10236" s="217">
        <v>7</v>
      </c>
      <c r="M10236" s="217">
        <v>273.23232323232298</v>
      </c>
      <c r="N10236" s="217">
        <v>0</v>
      </c>
      <c r="O10236" s="217">
        <v>0</v>
      </c>
      <c r="P10236" s="217">
        <v>0</v>
      </c>
      <c r="Q10236" s="217">
        <v>0</v>
      </c>
      <c r="R10236" s="217">
        <v>0</v>
      </c>
      <c r="S10236" s="217">
        <v>0</v>
      </c>
      <c r="T10236" s="217">
        <v>0</v>
      </c>
      <c r="U10236" s="217">
        <v>0</v>
      </c>
      <c r="V10236" s="217">
        <v>0</v>
      </c>
      <c r="W10236" s="217">
        <v>0</v>
      </c>
      <c r="X10236" s="217">
        <v>0</v>
      </c>
      <c r="Y10236" s="217">
        <v>0</v>
      </c>
    </row>
    <row r="10237" spans="2:25">
      <c r="B10237" s="217" t="s">
        <v>10406</v>
      </c>
      <c r="C10237" s="217" t="s">
        <v>5935</v>
      </c>
      <c r="D10237" s="217" t="s">
        <v>24</v>
      </c>
      <c r="E10237" s="217" t="s">
        <v>87</v>
      </c>
      <c r="F10237" s="217" t="s">
        <v>9</v>
      </c>
      <c r="G10237" s="217" t="s">
        <v>10</v>
      </c>
      <c r="H10237" s="217" t="s">
        <v>172</v>
      </c>
      <c r="I10237" s="217">
        <v>0</v>
      </c>
      <c r="J10237" s="217">
        <v>0</v>
      </c>
      <c r="K10237" s="217">
        <v>0</v>
      </c>
      <c r="L10237" s="217">
        <v>12</v>
      </c>
      <c r="M10237" s="217">
        <v>448.10101010100999</v>
      </c>
      <c r="N10237" s="217">
        <v>0</v>
      </c>
      <c r="O10237" s="217">
        <v>0</v>
      </c>
      <c r="P10237" s="217">
        <v>0</v>
      </c>
      <c r="Q10237" s="217">
        <v>0</v>
      </c>
      <c r="R10237" s="217">
        <v>0</v>
      </c>
      <c r="S10237" s="217">
        <v>0</v>
      </c>
      <c r="T10237" s="217">
        <v>0</v>
      </c>
      <c r="U10237" s="217">
        <v>0</v>
      </c>
      <c r="V10237" s="217">
        <v>0</v>
      </c>
      <c r="W10237" s="217">
        <v>0</v>
      </c>
      <c r="X10237" s="217">
        <v>0</v>
      </c>
      <c r="Y10237" s="217">
        <v>0</v>
      </c>
    </row>
    <row r="10238" spans="2:25">
      <c r="B10238" s="217" t="s">
        <v>10407</v>
      </c>
      <c r="C10238" s="217" t="s">
        <v>5935</v>
      </c>
      <c r="D10238" s="217" t="s">
        <v>24</v>
      </c>
      <c r="E10238" s="217" t="s">
        <v>87</v>
      </c>
      <c r="F10238" s="217" t="s">
        <v>9</v>
      </c>
      <c r="G10238" s="217" t="s">
        <v>10</v>
      </c>
      <c r="H10238" s="217" t="s">
        <v>174</v>
      </c>
      <c r="I10238" s="217">
        <v>2</v>
      </c>
      <c r="J10238" s="217">
        <v>2</v>
      </c>
      <c r="K10238" s="217">
        <v>0</v>
      </c>
      <c r="L10238" s="217">
        <v>26</v>
      </c>
      <c r="M10238" s="217">
        <v>765.05050505050497</v>
      </c>
      <c r="N10238" s="217">
        <v>2.6142064959070499</v>
      </c>
      <c r="O10238" s="217">
        <v>2.6142064959070499</v>
      </c>
      <c r="P10238" s="217">
        <v>0</v>
      </c>
      <c r="Q10238" s="217">
        <v>2.6142064959070499</v>
      </c>
      <c r="R10238" s="217">
        <v>2.6142064959070499</v>
      </c>
      <c r="S10238" s="217">
        <v>0</v>
      </c>
      <c r="T10238" s="217">
        <v>2.6142064959070499</v>
      </c>
      <c r="U10238" s="217">
        <v>2.6142064959070499</v>
      </c>
      <c r="V10238" s="217">
        <v>0</v>
      </c>
      <c r="W10238" s="217">
        <v>2.6142064959070499</v>
      </c>
      <c r="X10238" s="217">
        <v>2.6142064959070499</v>
      </c>
      <c r="Y10238" s="217">
        <v>0</v>
      </c>
    </row>
    <row r="10239" spans="2:25">
      <c r="B10239" s="217" t="s">
        <v>10408</v>
      </c>
      <c r="C10239" s="217" t="s">
        <v>5935</v>
      </c>
      <c r="D10239" s="217" t="s">
        <v>24</v>
      </c>
      <c r="E10239" s="217" t="s">
        <v>87</v>
      </c>
      <c r="F10239" s="217" t="s">
        <v>9</v>
      </c>
      <c r="G10239" s="217" t="s">
        <v>10</v>
      </c>
      <c r="H10239" s="217" t="s">
        <v>176</v>
      </c>
      <c r="I10239" s="217">
        <v>6</v>
      </c>
      <c r="J10239" s="217">
        <v>6</v>
      </c>
      <c r="K10239" s="217">
        <v>0</v>
      </c>
      <c r="L10239" s="217">
        <v>51</v>
      </c>
      <c r="M10239" s="217">
        <v>1377.0909090909099</v>
      </c>
      <c r="N10239" s="217">
        <v>4.3570108265117504</v>
      </c>
      <c r="O10239" s="217">
        <v>4.3570108265117504</v>
      </c>
      <c r="P10239" s="217">
        <v>0</v>
      </c>
      <c r="Q10239" s="217">
        <v>4.3570108265117504</v>
      </c>
      <c r="R10239" s="217">
        <v>4.3570108265117504</v>
      </c>
      <c r="S10239" s="217">
        <v>0</v>
      </c>
      <c r="T10239" s="217">
        <v>4.3570108265117504</v>
      </c>
      <c r="U10239" s="217">
        <v>4.3570108265117504</v>
      </c>
      <c r="V10239" s="217">
        <v>0</v>
      </c>
      <c r="W10239" s="217">
        <v>4.3570108265117504</v>
      </c>
      <c r="X10239" s="217">
        <v>4.3570108265117504</v>
      </c>
      <c r="Y10239" s="217">
        <v>0</v>
      </c>
    </row>
    <row r="10240" spans="2:25">
      <c r="B10240" s="217" t="s">
        <v>10409</v>
      </c>
      <c r="C10240" s="217" t="s">
        <v>5935</v>
      </c>
      <c r="D10240" s="217" t="s">
        <v>24</v>
      </c>
      <c r="E10240" s="217" t="s">
        <v>87</v>
      </c>
      <c r="F10240" s="217" t="s">
        <v>9</v>
      </c>
      <c r="G10240" s="217" t="s">
        <v>10</v>
      </c>
      <c r="H10240" s="217" t="s">
        <v>178</v>
      </c>
      <c r="I10240" s="217">
        <v>11</v>
      </c>
      <c r="J10240" s="217">
        <v>9</v>
      </c>
      <c r="K10240" s="217">
        <v>2</v>
      </c>
      <c r="L10240" s="217">
        <v>97</v>
      </c>
      <c r="M10240" s="217">
        <v>2546.5252525252499</v>
      </c>
      <c r="N10240" s="217">
        <v>4.3196115919494202</v>
      </c>
      <c r="O10240" s="217">
        <v>3.5342276661404299</v>
      </c>
      <c r="P10240" s="217">
        <v>0.78538392580898497</v>
      </c>
      <c r="Q10240" s="217">
        <v>4.3196115919494202</v>
      </c>
      <c r="R10240" s="217">
        <v>3.5342276661404299</v>
      </c>
      <c r="S10240" s="217">
        <v>0.78538392580898497</v>
      </c>
      <c r="T10240" s="217">
        <v>4.3196115919494202</v>
      </c>
      <c r="U10240" s="217">
        <v>3.5342276661404299</v>
      </c>
      <c r="V10240" s="217">
        <v>0.78538392580898497</v>
      </c>
      <c r="W10240" s="217">
        <v>4.3196115919494202</v>
      </c>
      <c r="X10240" s="217">
        <v>3.5342276661404299</v>
      </c>
      <c r="Y10240" s="217">
        <v>0.78538392580898497</v>
      </c>
    </row>
    <row r="10241" spans="2:25">
      <c r="B10241" s="217" t="s">
        <v>10410</v>
      </c>
      <c r="C10241" s="217" t="s">
        <v>5935</v>
      </c>
      <c r="D10241" s="217" t="s">
        <v>24</v>
      </c>
      <c r="E10241" s="217" t="s">
        <v>87</v>
      </c>
      <c r="F10241" s="217" t="s">
        <v>9</v>
      </c>
      <c r="G10241" s="217" t="s">
        <v>10</v>
      </c>
      <c r="H10241" s="217" t="s">
        <v>5</v>
      </c>
      <c r="I10241" s="217">
        <v>19</v>
      </c>
      <c r="J10241" s="217">
        <v>17</v>
      </c>
      <c r="K10241" s="217">
        <v>2</v>
      </c>
      <c r="L10241" s="217">
        <v>193</v>
      </c>
      <c r="M10241" s="217">
        <v>5410</v>
      </c>
      <c r="N10241" s="217">
        <v>3.51201478743068</v>
      </c>
      <c r="O10241" s="217">
        <v>3.1423290203327201</v>
      </c>
      <c r="P10241" s="217">
        <v>0.36968576709796702</v>
      </c>
      <c r="Q10241" s="217">
        <v>3.51201478743068</v>
      </c>
      <c r="R10241" s="217">
        <v>3.1423290203327201</v>
      </c>
      <c r="S10241" s="217">
        <v>0.36968576709796702</v>
      </c>
      <c r="T10241" s="217">
        <v>3.51201478743068</v>
      </c>
      <c r="U10241" s="217">
        <v>3.1423290203327201</v>
      </c>
      <c r="V10241" s="217">
        <v>0.36968576709796702</v>
      </c>
      <c r="W10241" s="217">
        <v>3.51201478743068</v>
      </c>
      <c r="X10241" s="217">
        <v>3.1423290203327201</v>
      </c>
      <c r="Y10241" s="217">
        <v>0.36968576709796702</v>
      </c>
    </row>
    <row r="10242" spans="2:25">
      <c r="B10242" s="217" t="s">
        <v>10411</v>
      </c>
      <c r="C10242" s="217" t="s">
        <v>5935</v>
      </c>
      <c r="D10242" s="217" t="s">
        <v>24</v>
      </c>
      <c r="E10242" s="217" t="s">
        <v>87</v>
      </c>
      <c r="F10242" s="217" t="s">
        <v>5</v>
      </c>
      <c r="G10242" s="217" t="s">
        <v>10</v>
      </c>
      <c r="H10242" s="217" t="s">
        <v>170</v>
      </c>
      <c r="I10242" s="217">
        <v>2</v>
      </c>
      <c r="J10242" s="217">
        <v>1</v>
      </c>
      <c r="K10242" s="217">
        <v>1</v>
      </c>
      <c r="L10242" s="217">
        <v>12</v>
      </c>
      <c r="M10242" s="217">
        <v>546.03058787440602</v>
      </c>
      <c r="N10242" s="217">
        <v>3.6627984666310098</v>
      </c>
      <c r="O10242" s="217">
        <v>1.8313992333155</v>
      </c>
      <c r="P10242" s="217">
        <v>1.8313992333155</v>
      </c>
      <c r="Q10242" s="217">
        <v>3.6627984666310098</v>
      </c>
      <c r="R10242" s="217">
        <v>1.8313992333155</v>
      </c>
      <c r="S10242" s="217">
        <v>1.8313992333155</v>
      </c>
      <c r="T10242" s="217">
        <v>3.6627984666310098</v>
      </c>
      <c r="U10242" s="217">
        <v>1.8313992333155</v>
      </c>
      <c r="V10242" s="217">
        <v>1.8313992333155</v>
      </c>
      <c r="W10242" s="217">
        <v>3.6627984666310098</v>
      </c>
      <c r="X10242" s="217">
        <v>1.8313992333155</v>
      </c>
      <c r="Y10242" s="217">
        <v>1.8313992333155</v>
      </c>
    </row>
    <row r="10243" spans="2:25">
      <c r="B10243" s="217" t="s">
        <v>10412</v>
      </c>
      <c r="C10243" s="217" t="s">
        <v>5935</v>
      </c>
      <c r="D10243" s="217" t="s">
        <v>24</v>
      </c>
      <c r="E10243" s="217" t="s">
        <v>87</v>
      </c>
      <c r="F10243" s="217" t="s">
        <v>5</v>
      </c>
      <c r="G10243" s="217" t="s">
        <v>10</v>
      </c>
      <c r="H10243" s="217" t="s">
        <v>172</v>
      </c>
      <c r="I10243" s="217">
        <v>0</v>
      </c>
      <c r="J10243" s="217">
        <v>0</v>
      </c>
      <c r="K10243" s="217">
        <v>0</v>
      </c>
      <c r="L10243" s="217">
        <v>12</v>
      </c>
      <c r="M10243" s="217">
        <v>880.031595784307</v>
      </c>
      <c r="N10243" s="217">
        <v>0</v>
      </c>
      <c r="O10243" s="217">
        <v>0</v>
      </c>
      <c r="P10243" s="217">
        <v>0</v>
      </c>
      <c r="Q10243" s="217">
        <v>0</v>
      </c>
      <c r="R10243" s="217">
        <v>0</v>
      </c>
      <c r="S10243" s="217">
        <v>0</v>
      </c>
      <c r="T10243" s="217">
        <v>0</v>
      </c>
      <c r="U10243" s="217">
        <v>0</v>
      </c>
      <c r="V10243" s="217">
        <v>0</v>
      </c>
      <c r="W10243" s="217">
        <v>0</v>
      </c>
      <c r="X10243" s="217">
        <v>0</v>
      </c>
      <c r="Y10243" s="217">
        <v>0</v>
      </c>
    </row>
    <row r="10244" spans="2:25">
      <c r="B10244" s="217" t="s">
        <v>10413</v>
      </c>
      <c r="C10244" s="217" t="s">
        <v>5935</v>
      </c>
      <c r="D10244" s="217" t="s">
        <v>24</v>
      </c>
      <c r="E10244" s="217" t="s">
        <v>87</v>
      </c>
      <c r="F10244" s="217" t="s">
        <v>5</v>
      </c>
      <c r="G10244" s="217" t="s">
        <v>10</v>
      </c>
      <c r="H10244" s="217" t="s">
        <v>174</v>
      </c>
      <c r="I10244" s="217">
        <v>14</v>
      </c>
      <c r="J10244" s="217">
        <v>13</v>
      </c>
      <c r="K10244" s="217">
        <v>1</v>
      </c>
      <c r="L10244" s="217">
        <v>45</v>
      </c>
      <c r="M10244" s="217">
        <v>1458.4127610158</v>
      </c>
      <c r="N10244" s="217">
        <v>9.59947716738907</v>
      </c>
      <c r="O10244" s="217">
        <v>8.9138002268612802</v>
      </c>
      <c r="P10244" s="217">
        <v>0.68567694052779005</v>
      </c>
      <c r="Q10244" s="217">
        <v>9.59947716738907</v>
      </c>
      <c r="R10244" s="217">
        <v>8.9138002268612802</v>
      </c>
      <c r="S10244" s="217">
        <v>0.68567694052779005</v>
      </c>
      <c r="T10244" s="217">
        <v>9.59947716738907</v>
      </c>
      <c r="U10244" s="217">
        <v>8.9138002268612802</v>
      </c>
      <c r="V10244" s="217">
        <v>0.68567694052779005</v>
      </c>
      <c r="W10244" s="217">
        <v>9.59947716738907</v>
      </c>
      <c r="X10244" s="217">
        <v>8.9138002268612802</v>
      </c>
      <c r="Y10244" s="217">
        <v>0.68567694052779005</v>
      </c>
    </row>
    <row r="10245" spans="2:25">
      <c r="B10245" s="217" t="s">
        <v>10414</v>
      </c>
      <c r="C10245" s="217" t="s">
        <v>5935</v>
      </c>
      <c r="D10245" s="217" t="s">
        <v>24</v>
      </c>
      <c r="E10245" s="217" t="s">
        <v>87</v>
      </c>
      <c r="F10245" s="217" t="s">
        <v>5</v>
      </c>
      <c r="G10245" s="217" t="s">
        <v>10</v>
      </c>
      <c r="H10245" s="217" t="s">
        <v>176</v>
      </c>
      <c r="I10245" s="217">
        <v>17</v>
      </c>
      <c r="J10245" s="217">
        <v>17</v>
      </c>
      <c r="K10245" s="217">
        <v>0</v>
      </c>
      <c r="L10245" s="217">
        <v>88</v>
      </c>
      <c r="M10245" s="217">
        <v>2752.4488266614098</v>
      </c>
      <c r="N10245" s="217">
        <v>6.1763182789560496</v>
      </c>
      <c r="O10245" s="217">
        <v>6.1763182789560496</v>
      </c>
      <c r="P10245" s="217">
        <v>0</v>
      </c>
      <c r="Q10245" s="217">
        <v>6.1763182789560496</v>
      </c>
      <c r="R10245" s="217">
        <v>6.1763182789560496</v>
      </c>
      <c r="S10245" s="217">
        <v>0</v>
      </c>
      <c r="T10245" s="217">
        <v>6.1763182789560496</v>
      </c>
      <c r="U10245" s="217">
        <v>6.1763182789560496</v>
      </c>
      <c r="V10245" s="217">
        <v>0</v>
      </c>
      <c r="W10245" s="217">
        <v>6.1763182789560496</v>
      </c>
      <c r="X10245" s="217">
        <v>6.1763182789560496</v>
      </c>
      <c r="Y10245" s="217">
        <v>0</v>
      </c>
    </row>
    <row r="10246" spans="2:25">
      <c r="B10246" s="217" t="s">
        <v>10415</v>
      </c>
      <c r="C10246" s="217" t="s">
        <v>5935</v>
      </c>
      <c r="D10246" s="217" t="s">
        <v>24</v>
      </c>
      <c r="E10246" s="217" t="s">
        <v>87</v>
      </c>
      <c r="F10246" s="217" t="s">
        <v>5</v>
      </c>
      <c r="G10246" s="217" t="s">
        <v>10</v>
      </c>
      <c r="H10246" s="217" t="s">
        <v>178</v>
      </c>
      <c r="I10246" s="217">
        <v>33</v>
      </c>
      <c r="J10246" s="217">
        <v>30</v>
      </c>
      <c r="K10246" s="217">
        <v>3</v>
      </c>
      <c r="L10246" s="217">
        <v>174</v>
      </c>
      <c r="M10246" s="217">
        <v>5013.0762286640802</v>
      </c>
      <c r="N10246" s="217">
        <v>6.5827844011847496</v>
      </c>
      <c r="O10246" s="217">
        <v>5.9843494556224996</v>
      </c>
      <c r="P10246" s="217">
        <v>0.59843494556224996</v>
      </c>
      <c r="Q10246" s="217">
        <v>6.5827844011847496</v>
      </c>
      <c r="R10246" s="217">
        <v>5.9843494556224996</v>
      </c>
      <c r="S10246" s="217">
        <v>0.59843494556224996</v>
      </c>
      <c r="T10246" s="217">
        <v>6.5827844011847496</v>
      </c>
      <c r="U10246" s="217">
        <v>5.9843494556224996</v>
      </c>
      <c r="V10246" s="217">
        <v>0.59843494556224996</v>
      </c>
      <c r="W10246" s="217">
        <v>6.5827844011847496</v>
      </c>
      <c r="X10246" s="217">
        <v>5.9843494556224996</v>
      </c>
      <c r="Y10246" s="217">
        <v>0.59843494556224996</v>
      </c>
    </row>
    <row r="10247" spans="2:25">
      <c r="B10247" s="217" t="s">
        <v>10416</v>
      </c>
      <c r="C10247" s="217" t="s">
        <v>5935</v>
      </c>
      <c r="D10247" s="217" t="s">
        <v>24</v>
      </c>
      <c r="E10247" s="217" t="s">
        <v>87</v>
      </c>
      <c r="F10247" s="217" t="s">
        <v>5</v>
      </c>
      <c r="G10247" s="217" t="s">
        <v>10</v>
      </c>
      <c r="H10247" s="217" t="s">
        <v>5</v>
      </c>
      <c r="I10247" s="217">
        <v>66</v>
      </c>
      <c r="J10247" s="217">
        <v>61</v>
      </c>
      <c r="K10247" s="217">
        <v>5</v>
      </c>
      <c r="L10247" s="217">
        <v>331</v>
      </c>
      <c r="M10247" s="217">
        <v>10650</v>
      </c>
      <c r="N10247" s="217">
        <v>6.1971830985915499</v>
      </c>
      <c r="O10247" s="217">
        <v>5.7276995305164302</v>
      </c>
      <c r="P10247" s="217">
        <v>0.46948356807511699</v>
      </c>
      <c r="Q10247" s="217">
        <v>6.1971830985915499</v>
      </c>
      <c r="R10247" s="217">
        <v>5.7276995305164302</v>
      </c>
      <c r="S10247" s="217">
        <v>0.46948356807511699</v>
      </c>
      <c r="T10247" s="217">
        <v>6.1971830985915499</v>
      </c>
      <c r="U10247" s="217">
        <v>5.7276995305164302</v>
      </c>
      <c r="V10247" s="217">
        <v>0.46948356807511699</v>
      </c>
      <c r="W10247" s="217">
        <v>6.1971830985915499</v>
      </c>
      <c r="X10247" s="217">
        <v>5.7276995305164302</v>
      </c>
      <c r="Y10247" s="217">
        <v>0.46948356807511699</v>
      </c>
    </row>
    <row r="10248" spans="2:25">
      <c r="B10248" s="217" t="s">
        <v>10417</v>
      </c>
      <c r="C10248" s="217" t="s">
        <v>5935</v>
      </c>
      <c r="D10248" s="217" t="s">
        <v>24</v>
      </c>
      <c r="E10248" s="217" t="s">
        <v>87</v>
      </c>
      <c r="F10248" s="217" t="s">
        <v>12</v>
      </c>
      <c r="G10248" s="217" t="s">
        <v>49</v>
      </c>
      <c r="H10248" s="217" t="s">
        <v>170</v>
      </c>
      <c r="I10248" s="217">
        <v>11</v>
      </c>
      <c r="J10248" s="217">
        <v>11</v>
      </c>
      <c r="K10248" s="217">
        <v>0</v>
      </c>
      <c r="L10248" s="217">
        <v>26</v>
      </c>
      <c r="M10248" s="217">
        <v>1475.25</v>
      </c>
      <c r="N10248" s="217">
        <v>7.4563633282494504</v>
      </c>
      <c r="O10248" s="217">
        <v>7.4563633282494504</v>
      </c>
      <c r="P10248" s="217">
        <v>0</v>
      </c>
      <c r="Q10248" s="217">
        <v>7.4563633282494504</v>
      </c>
      <c r="R10248" s="217">
        <v>7.4563633282494504</v>
      </c>
      <c r="S10248" s="217">
        <v>0</v>
      </c>
      <c r="T10248" s="217">
        <v>7.4563633282494504</v>
      </c>
      <c r="U10248" s="217">
        <v>7.4563633282494504</v>
      </c>
      <c r="V10248" s="217">
        <v>0</v>
      </c>
      <c r="W10248" s="217">
        <v>7.4563633282494504</v>
      </c>
      <c r="X10248" s="217">
        <v>7.4563633282494504</v>
      </c>
      <c r="Y10248" s="217">
        <v>0</v>
      </c>
    </row>
    <row r="10249" spans="2:25">
      <c r="B10249" s="217" t="s">
        <v>10418</v>
      </c>
      <c r="C10249" s="217" t="s">
        <v>5935</v>
      </c>
      <c r="D10249" s="217" t="s">
        <v>24</v>
      </c>
      <c r="E10249" s="217" t="s">
        <v>87</v>
      </c>
      <c r="F10249" s="217" t="s">
        <v>12</v>
      </c>
      <c r="G10249" s="217" t="s">
        <v>49</v>
      </c>
      <c r="H10249" s="217" t="s">
        <v>172</v>
      </c>
      <c r="I10249" s="217">
        <v>11</v>
      </c>
      <c r="J10249" s="217">
        <v>10</v>
      </c>
      <c r="K10249" s="217">
        <v>1</v>
      </c>
      <c r="L10249" s="217">
        <v>23</v>
      </c>
      <c r="M10249" s="217">
        <v>1585.6428571428601</v>
      </c>
      <c r="N10249" s="217">
        <v>6.9372494256498003</v>
      </c>
      <c r="O10249" s="217">
        <v>6.3065903869543698</v>
      </c>
      <c r="P10249" s="217">
        <v>0.63065903869543705</v>
      </c>
      <c r="Q10249" s="217">
        <v>6.9372494256498003</v>
      </c>
      <c r="R10249" s="217">
        <v>6.3065903869543698</v>
      </c>
      <c r="S10249" s="217">
        <v>0.63065903869543705</v>
      </c>
      <c r="T10249" s="217">
        <v>6.9372494256498003</v>
      </c>
      <c r="U10249" s="217">
        <v>6.3065903869543698</v>
      </c>
      <c r="V10249" s="217">
        <v>0.63065903869543705</v>
      </c>
      <c r="W10249" s="217">
        <v>6.9372494256498003</v>
      </c>
      <c r="X10249" s="217">
        <v>6.3065903869543698</v>
      </c>
      <c r="Y10249" s="217">
        <v>0.63065903869543705</v>
      </c>
    </row>
    <row r="10250" spans="2:25">
      <c r="B10250" s="217" t="s">
        <v>10419</v>
      </c>
      <c r="C10250" s="217" t="s">
        <v>5935</v>
      </c>
      <c r="D10250" s="217" t="s">
        <v>24</v>
      </c>
      <c r="E10250" s="217" t="s">
        <v>87</v>
      </c>
      <c r="F10250" s="217" t="s">
        <v>12</v>
      </c>
      <c r="G10250" s="217" t="s">
        <v>49</v>
      </c>
      <c r="H10250" s="217" t="s">
        <v>174</v>
      </c>
      <c r="I10250" s="217">
        <v>29</v>
      </c>
      <c r="J10250" s="217">
        <v>29</v>
      </c>
      <c r="K10250" s="217">
        <v>0</v>
      </c>
      <c r="L10250" s="217">
        <v>29</v>
      </c>
      <c r="M10250" s="217">
        <v>1736.17857142857</v>
      </c>
      <c r="N10250" s="217">
        <v>16.703350955505702</v>
      </c>
      <c r="O10250" s="217">
        <v>16.703350955505702</v>
      </c>
      <c r="P10250" s="217">
        <v>0</v>
      </c>
      <c r="Q10250" s="217">
        <v>16.703350955505702</v>
      </c>
      <c r="R10250" s="217">
        <v>16.703350955505702</v>
      </c>
      <c r="S10250" s="217">
        <v>0</v>
      </c>
      <c r="T10250" s="217">
        <v>16.703350955505702</v>
      </c>
      <c r="U10250" s="217">
        <v>16.703350955505702</v>
      </c>
      <c r="V10250" s="217">
        <v>0</v>
      </c>
      <c r="W10250" s="217">
        <v>16.703350955505702</v>
      </c>
      <c r="X10250" s="217">
        <v>16.703350955505702</v>
      </c>
      <c r="Y10250" s="217">
        <v>0</v>
      </c>
    </row>
    <row r="10251" spans="2:25">
      <c r="B10251" s="217" t="s">
        <v>10420</v>
      </c>
      <c r="C10251" s="217" t="s">
        <v>5935</v>
      </c>
      <c r="D10251" s="217" t="s">
        <v>24</v>
      </c>
      <c r="E10251" s="217" t="s">
        <v>87</v>
      </c>
      <c r="F10251" s="217" t="s">
        <v>12</v>
      </c>
      <c r="G10251" s="217" t="s">
        <v>49</v>
      </c>
      <c r="H10251" s="217" t="s">
        <v>176</v>
      </c>
      <c r="I10251" s="217">
        <v>21</v>
      </c>
      <c r="J10251" s="217">
        <v>21</v>
      </c>
      <c r="K10251" s="217">
        <v>0</v>
      </c>
      <c r="L10251" s="217">
        <v>36</v>
      </c>
      <c r="M10251" s="217">
        <v>2067.3571428571399</v>
      </c>
      <c r="N10251" s="217">
        <v>10.157896555298301</v>
      </c>
      <c r="O10251" s="217">
        <v>10.157896555298301</v>
      </c>
      <c r="P10251" s="217">
        <v>0</v>
      </c>
      <c r="Q10251" s="217">
        <v>10.157896555298301</v>
      </c>
      <c r="R10251" s="217">
        <v>10.157896555298301</v>
      </c>
      <c r="S10251" s="217">
        <v>0</v>
      </c>
      <c r="T10251" s="217">
        <v>10.157896555298301</v>
      </c>
      <c r="U10251" s="217">
        <v>10.157896555298301</v>
      </c>
      <c r="V10251" s="217">
        <v>0</v>
      </c>
      <c r="W10251" s="217">
        <v>10.157896555298301</v>
      </c>
      <c r="X10251" s="217">
        <v>10.157896555298301</v>
      </c>
      <c r="Y10251" s="217">
        <v>0</v>
      </c>
    </row>
    <row r="10252" spans="2:25">
      <c r="B10252" s="217" t="s">
        <v>10421</v>
      </c>
      <c r="C10252" s="217" t="s">
        <v>5935</v>
      </c>
      <c r="D10252" s="217" t="s">
        <v>24</v>
      </c>
      <c r="E10252" s="217" t="s">
        <v>87</v>
      </c>
      <c r="F10252" s="217" t="s">
        <v>12</v>
      </c>
      <c r="G10252" s="217" t="s">
        <v>49</v>
      </c>
      <c r="H10252" s="217" t="s">
        <v>178</v>
      </c>
      <c r="I10252" s="217">
        <v>21</v>
      </c>
      <c r="J10252" s="217">
        <v>21</v>
      </c>
      <c r="K10252" s="217">
        <v>0</v>
      </c>
      <c r="L10252" s="217">
        <v>35</v>
      </c>
      <c r="M10252" s="217">
        <v>1565.57142857143</v>
      </c>
      <c r="N10252" s="217">
        <v>13.413632630714501</v>
      </c>
      <c r="O10252" s="217">
        <v>13.413632630714501</v>
      </c>
      <c r="P10252" s="217">
        <v>0</v>
      </c>
      <c r="Q10252" s="217">
        <v>13.413632630714501</v>
      </c>
      <c r="R10252" s="217">
        <v>13.413632630714501</v>
      </c>
      <c r="S10252" s="217">
        <v>0</v>
      </c>
      <c r="T10252" s="217">
        <v>13.413632630714501</v>
      </c>
      <c r="U10252" s="217">
        <v>13.413632630714501</v>
      </c>
      <c r="V10252" s="217">
        <v>0</v>
      </c>
      <c r="W10252" s="217">
        <v>13.413632630714501</v>
      </c>
      <c r="X10252" s="217">
        <v>13.413632630714501</v>
      </c>
      <c r="Y10252" s="217">
        <v>0</v>
      </c>
    </row>
    <row r="10253" spans="2:25">
      <c r="B10253" s="217" t="s">
        <v>10422</v>
      </c>
      <c r="C10253" s="217" t="s">
        <v>5935</v>
      </c>
      <c r="D10253" s="217" t="s">
        <v>24</v>
      </c>
      <c r="E10253" s="217" t="s">
        <v>87</v>
      </c>
      <c r="F10253" s="217" t="s">
        <v>12</v>
      </c>
      <c r="G10253" s="217" t="s">
        <v>49</v>
      </c>
      <c r="H10253" s="217" t="s">
        <v>5</v>
      </c>
      <c r="I10253" s="217">
        <v>93</v>
      </c>
      <c r="J10253" s="217">
        <v>92</v>
      </c>
      <c r="K10253" s="217">
        <v>1</v>
      </c>
      <c r="L10253" s="217">
        <v>149</v>
      </c>
      <c r="M10253" s="217">
        <v>8430</v>
      </c>
      <c r="N10253" s="217">
        <v>11.0320284697509</v>
      </c>
      <c r="O10253" s="217">
        <v>10.913404507710601</v>
      </c>
      <c r="P10253" s="217">
        <v>0.118623962040332</v>
      </c>
      <c r="Q10253" s="217">
        <v>11.0320284697509</v>
      </c>
      <c r="R10253" s="217">
        <v>10.913404507710601</v>
      </c>
      <c r="S10253" s="217">
        <v>0.118623962040332</v>
      </c>
      <c r="T10253" s="217">
        <v>11.0320284697509</v>
      </c>
      <c r="U10253" s="217">
        <v>10.913404507710601</v>
      </c>
      <c r="V10253" s="217">
        <v>0.118623962040332</v>
      </c>
      <c r="W10253" s="217">
        <v>11.0320284697509</v>
      </c>
      <c r="X10253" s="217">
        <v>10.913404507710601</v>
      </c>
      <c r="Y10253" s="217">
        <v>0.118623962040332</v>
      </c>
    </row>
    <row r="10254" spans="2:25">
      <c r="B10254" s="217" t="s">
        <v>10423</v>
      </c>
      <c r="C10254" s="217" t="s">
        <v>5935</v>
      </c>
      <c r="D10254" s="217" t="s">
        <v>24</v>
      </c>
      <c r="E10254" s="217" t="s">
        <v>87</v>
      </c>
      <c r="F10254" s="217" t="s">
        <v>9</v>
      </c>
      <c r="G10254" s="217" t="s">
        <v>49</v>
      </c>
      <c r="H10254" s="217" t="s">
        <v>170</v>
      </c>
      <c r="I10254" s="217">
        <v>2</v>
      </c>
      <c r="J10254" s="217">
        <v>2</v>
      </c>
      <c r="K10254" s="217">
        <v>0</v>
      </c>
      <c r="L10254" s="217">
        <v>49</v>
      </c>
      <c r="M10254" s="217">
        <v>1515.1830663615599</v>
      </c>
      <c r="N10254" s="217">
        <v>1.3199725131581901</v>
      </c>
      <c r="O10254" s="217">
        <v>1.3199725131581901</v>
      </c>
      <c r="P10254" s="217">
        <v>0</v>
      </c>
      <c r="Q10254" s="217">
        <v>1.3199725131581901</v>
      </c>
      <c r="R10254" s="217">
        <v>1.3199725131581901</v>
      </c>
      <c r="S10254" s="217">
        <v>0</v>
      </c>
      <c r="T10254" s="217">
        <v>1.3199725131581901</v>
      </c>
      <c r="U10254" s="217">
        <v>1.3199725131581901</v>
      </c>
      <c r="V10254" s="217">
        <v>0</v>
      </c>
      <c r="W10254" s="217">
        <v>1.3199725131581901</v>
      </c>
      <c r="X10254" s="217">
        <v>1.3199725131581901</v>
      </c>
      <c r="Y10254" s="217">
        <v>0</v>
      </c>
    </row>
    <row r="10255" spans="2:25">
      <c r="B10255" s="217" t="s">
        <v>10424</v>
      </c>
      <c r="C10255" s="217" t="s">
        <v>5935</v>
      </c>
      <c r="D10255" s="217" t="s">
        <v>24</v>
      </c>
      <c r="E10255" s="217" t="s">
        <v>87</v>
      </c>
      <c r="F10255" s="217" t="s">
        <v>9</v>
      </c>
      <c r="G10255" s="217" t="s">
        <v>49</v>
      </c>
      <c r="H10255" s="217" t="s">
        <v>172</v>
      </c>
      <c r="I10255" s="217">
        <v>3</v>
      </c>
      <c r="J10255" s="217">
        <v>3</v>
      </c>
      <c r="K10255" s="217">
        <v>0</v>
      </c>
      <c r="L10255" s="217">
        <v>42</v>
      </c>
      <c r="M10255" s="217">
        <v>1625.56064073227</v>
      </c>
      <c r="N10255" s="217">
        <v>1.84551712487858</v>
      </c>
      <c r="O10255" s="217">
        <v>1.84551712487858</v>
      </c>
      <c r="P10255" s="217">
        <v>0</v>
      </c>
      <c r="Q10255" s="217">
        <v>1.84551712487858</v>
      </c>
      <c r="R10255" s="217">
        <v>1.84551712487858</v>
      </c>
      <c r="S10255" s="217">
        <v>0</v>
      </c>
      <c r="T10255" s="217">
        <v>1.84551712487858</v>
      </c>
      <c r="U10255" s="217">
        <v>1.84551712487858</v>
      </c>
      <c r="V10255" s="217">
        <v>0</v>
      </c>
      <c r="W10255" s="217">
        <v>1.84551712487858</v>
      </c>
      <c r="X10255" s="217">
        <v>1.84551712487858</v>
      </c>
      <c r="Y10255" s="217">
        <v>0</v>
      </c>
    </row>
    <row r="10256" spans="2:25">
      <c r="B10256" s="217" t="s">
        <v>10425</v>
      </c>
      <c r="C10256" s="217" t="s">
        <v>5935</v>
      </c>
      <c r="D10256" s="217" t="s">
        <v>24</v>
      </c>
      <c r="E10256" s="217" t="s">
        <v>87</v>
      </c>
      <c r="F10256" s="217" t="s">
        <v>9</v>
      </c>
      <c r="G10256" s="217" t="s">
        <v>49</v>
      </c>
      <c r="H10256" s="217" t="s">
        <v>174</v>
      </c>
      <c r="I10256" s="217">
        <v>4</v>
      </c>
      <c r="J10256" s="217">
        <v>2</v>
      </c>
      <c r="K10256" s="217">
        <v>2</v>
      </c>
      <c r="L10256" s="217">
        <v>74</v>
      </c>
      <c r="M10256" s="217">
        <v>1856.35011441648</v>
      </c>
      <c r="N10256" s="217">
        <v>2.15476594039878</v>
      </c>
      <c r="O10256" s="217">
        <v>1.07738297019939</v>
      </c>
      <c r="P10256" s="217">
        <v>1.07738297019939</v>
      </c>
      <c r="Q10256" s="217">
        <v>2.15476594039878</v>
      </c>
      <c r="R10256" s="217">
        <v>1.07738297019939</v>
      </c>
      <c r="S10256" s="217">
        <v>1.07738297019939</v>
      </c>
      <c r="T10256" s="217">
        <v>2.15476594039878</v>
      </c>
      <c r="U10256" s="217">
        <v>1.07738297019939</v>
      </c>
      <c r="V10256" s="217">
        <v>1.07738297019939</v>
      </c>
      <c r="W10256" s="217">
        <v>2.15476594039878</v>
      </c>
      <c r="X10256" s="217">
        <v>1.07738297019939</v>
      </c>
      <c r="Y10256" s="217">
        <v>1.07738297019939</v>
      </c>
    </row>
    <row r="10257" spans="2:25">
      <c r="B10257" s="217" t="s">
        <v>10426</v>
      </c>
      <c r="C10257" s="217" t="s">
        <v>5935</v>
      </c>
      <c r="D10257" s="217" t="s">
        <v>24</v>
      </c>
      <c r="E10257" s="217" t="s">
        <v>87</v>
      </c>
      <c r="F10257" s="217" t="s">
        <v>9</v>
      </c>
      <c r="G10257" s="217" t="s">
        <v>49</v>
      </c>
      <c r="H10257" s="217" t="s">
        <v>176</v>
      </c>
      <c r="I10257" s="217">
        <v>8</v>
      </c>
      <c r="J10257" s="217">
        <v>6</v>
      </c>
      <c r="K10257" s="217">
        <v>2</v>
      </c>
      <c r="L10257" s="217">
        <v>74</v>
      </c>
      <c r="M10257" s="217">
        <v>2177.44851258581</v>
      </c>
      <c r="N10257" s="217">
        <v>3.6740248753343199</v>
      </c>
      <c r="O10257" s="217">
        <v>2.7555186565007399</v>
      </c>
      <c r="P10257" s="217">
        <v>0.91850621883358097</v>
      </c>
      <c r="Q10257" s="217">
        <v>3.6740248753343199</v>
      </c>
      <c r="R10257" s="217">
        <v>2.7555186565007399</v>
      </c>
      <c r="S10257" s="217">
        <v>0.91850621883358097</v>
      </c>
      <c r="T10257" s="217">
        <v>3.6740248753343199</v>
      </c>
      <c r="U10257" s="217">
        <v>2.7555186565007399</v>
      </c>
      <c r="V10257" s="217">
        <v>0.91850621883358097</v>
      </c>
      <c r="W10257" s="217">
        <v>3.6740248753343199</v>
      </c>
      <c r="X10257" s="217">
        <v>2.7555186565007399</v>
      </c>
      <c r="Y10257" s="217">
        <v>0.91850621883358097</v>
      </c>
    </row>
    <row r="10258" spans="2:25">
      <c r="B10258" s="217" t="s">
        <v>10427</v>
      </c>
      <c r="C10258" s="217" t="s">
        <v>5935</v>
      </c>
      <c r="D10258" s="217" t="s">
        <v>24</v>
      </c>
      <c r="E10258" s="217" t="s">
        <v>87</v>
      </c>
      <c r="F10258" s="217" t="s">
        <v>9</v>
      </c>
      <c r="G10258" s="217" t="s">
        <v>49</v>
      </c>
      <c r="H10258" s="217" t="s">
        <v>178</v>
      </c>
      <c r="I10258" s="217">
        <v>1</v>
      </c>
      <c r="J10258" s="217">
        <v>1</v>
      </c>
      <c r="K10258" s="217">
        <v>0</v>
      </c>
      <c r="L10258" s="217">
        <v>59</v>
      </c>
      <c r="M10258" s="217">
        <v>1595.4576659038901</v>
      </c>
      <c r="N10258" s="217">
        <v>0.626779400902161</v>
      </c>
      <c r="O10258" s="217">
        <v>0.626779400902161</v>
      </c>
      <c r="P10258" s="217">
        <v>0</v>
      </c>
      <c r="Q10258" s="217">
        <v>0.626779400902161</v>
      </c>
      <c r="R10258" s="217">
        <v>0.626779400902161</v>
      </c>
      <c r="S10258" s="217">
        <v>0</v>
      </c>
      <c r="T10258" s="217">
        <v>0.626779400902161</v>
      </c>
      <c r="U10258" s="217">
        <v>0.626779400902161</v>
      </c>
      <c r="V10258" s="217">
        <v>0</v>
      </c>
      <c r="W10258" s="217">
        <v>0.626779400902161</v>
      </c>
      <c r="X10258" s="217">
        <v>0.626779400902161</v>
      </c>
      <c r="Y10258" s="217">
        <v>0</v>
      </c>
    </row>
    <row r="10259" spans="2:25">
      <c r="B10259" s="217" t="s">
        <v>10428</v>
      </c>
      <c r="C10259" s="217" t="s">
        <v>5935</v>
      </c>
      <c r="D10259" s="217" t="s">
        <v>24</v>
      </c>
      <c r="E10259" s="217" t="s">
        <v>87</v>
      </c>
      <c r="F10259" s="217" t="s">
        <v>9</v>
      </c>
      <c r="G10259" s="217" t="s">
        <v>49</v>
      </c>
      <c r="H10259" s="217" t="s">
        <v>5</v>
      </c>
      <c r="I10259" s="217">
        <v>18</v>
      </c>
      <c r="J10259" s="217">
        <v>14</v>
      </c>
      <c r="K10259" s="217">
        <v>4</v>
      </c>
      <c r="L10259" s="217">
        <v>298</v>
      </c>
      <c r="M10259" s="217">
        <v>8770</v>
      </c>
      <c r="N10259" s="217">
        <v>2.0524515393386502</v>
      </c>
      <c r="O10259" s="217">
        <v>1.5963511972633999</v>
      </c>
      <c r="P10259" s="217">
        <v>0.45610034207525701</v>
      </c>
      <c r="Q10259" s="217">
        <v>2.0524515393386502</v>
      </c>
      <c r="R10259" s="217">
        <v>1.5963511972633999</v>
      </c>
      <c r="S10259" s="217">
        <v>0.45610034207525701</v>
      </c>
      <c r="T10259" s="217">
        <v>2.0524515393386502</v>
      </c>
      <c r="U10259" s="217">
        <v>1.5963511972633999</v>
      </c>
      <c r="V10259" s="217">
        <v>0.45610034207525701</v>
      </c>
      <c r="W10259" s="217">
        <v>2.0524515393386502</v>
      </c>
      <c r="X10259" s="217">
        <v>1.5963511972633999</v>
      </c>
      <c r="Y10259" s="217">
        <v>0.45610034207525701</v>
      </c>
    </row>
    <row r="10260" spans="2:25">
      <c r="B10260" s="217" t="s">
        <v>10429</v>
      </c>
      <c r="C10260" s="217" t="s">
        <v>5935</v>
      </c>
      <c r="D10260" s="217" t="s">
        <v>24</v>
      </c>
      <c r="E10260" s="217" t="s">
        <v>87</v>
      </c>
      <c r="F10260" s="217" t="s">
        <v>5</v>
      </c>
      <c r="G10260" s="217" t="s">
        <v>49</v>
      </c>
      <c r="H10260" s="217" t="s">
        <v>170</v>
      </c>
      <c r="I10260" s="217">
        <v>13</v>
      </c>
      <c r="J10260" s="217">
        <v>13</v>
      </c>
      <c r="K10260" s="217">
        <v>0</v>
      </c>
      <c r="L10260" s="217">
        <v>75</v>
      </c>
      <c r="M10260" s="217">
        <v>2990.4330663615601</v>
      </c>
      <c r="N10260" s="217">
        <v>4.3471964466394297</v>
      </c>
      <c r="O10260" s="217">
        <v>4.3471964466394297</v>
      </c>
      <c r="P10260" s="217">
        <v>0</v>
      </c>
      <c r="Q10260" s="217">
        <v>4.3471964466394297</v>
      </c>
      <c r="R10260" s="217">
        <v>4.3471964466394297</v>
      </c>
      <c r="S10260" s="217">
        <v>0</v>
      </c>
      <c r="T10260" s="217">
        <v>4.3471964466394297</v>
      </c>
      <c r="U10260" s="217">
        <v>4.3471964466394297</v>
      </c>
      <c r="V10260" s="217">
        <v>0</v>
      </c>
      <c r="W10260" s="217">
        <v>4.3471964466394297</v>
      </c>
      <c r="X10260" s="217">
        <v>4.3471964466394297</v>
      </c>
      <c r="Y10260" s="217">
        <v>0</v>
      </c>
    </row>
    <row r="10261" spans="2:25">
      <c r="B10261" s="217" t="s">
        <v>10430</v>
      </c>
      <c r="C10261" s="217" t="s">
        <v>5935</v>
      </c>
      <c r="D10261" s="217" t="s">
        <v>24</v>
      </c>
      <c r="E10261" s="217" t="s">
        <v>87</v>
      </c>
      <c r="F10261" s="217" t="s">
        <v>5</v>
      </c>
      <c r="G10261" s="217" t="s">
        <v>49</v>
      </c>
      <c r="H10261" s="217" t="s">
        <v>172</v>
      </c>
      <c r="I10261" s="217">
        <v>14</v>
      </c>
      <c r="J10261" s="217">
        <v>13</v>
      </c>
      <c r="K10261" s="217">
        <v>1</v>
      </c>
      <c r="L10261" s="217">
        <v>65</v>
      </c>
      <c r="M10261" s="217">
        <v>3211.2034978751199</v>
      </c>
      <c r="N10261" s="217">
        <v>4.3597361578809597</v>
      </c>
      <c r="O10261" s="217">
        <v>4.0483264323180403</v>
      </c>
      <c r="P10261" s="217">
        <v>0.31140972556292601</v>
      </c>
      <c r="Q10261" s="217">
        <v>4.3597361578809597</v>
      </c>
      <c r="R10261" s="217">
        <v>4.0483264323180403</v>
      </c>
      <c r="S10261" s="217">
        <v>0.31140972556292601</v>
      </c>
      <c r="T10261" s="217">
        <v>4.3597361578809597</v>
      </c>
      <c r="U10261" s="217">
        <v>4.0483264323180403</v>
      </c>
      <c r="V10261" s="217">
        <v>0.31140972556292601</v>
      </c>
      <c r="W10261" s="217">
        <v>4.3597361578809597</v>
      </c>
      <c r="X10261" s="217">
        <v>4.0483264323180403</v>
      </c>
      <c r="Y10261" s="217">
        <v>0.31140972556292601</v>
      </c>
    </row>
    <row r="10262" spans="2:25">
      <c r="B10262" s="217" t="s">
        <v>10431</v>
      </c>
      <c r="C10262" s="217" t="s">
        <v>5935</v>
      </c>
      <c r="D10262" s="217" t="s">
        <v>24</v>
      </c>
      <c r="E10262" s="217" t="s">
        <v>87</v>
      </c>
      <c r="F10262" s="217" t="s">
        <v>5</v>
      </c>
      <c r="G10262" s="217" t="s">
        <v>49</v>
      </c>
      <c r="H10262" s="217" t="s">
        <v>174</v>
      </c>
      <c r="I10262" s="217">
        <v>33</v>
      </c>
      <c r="J10262" s="217">
        <v>31</v>
      </c>
      <c r="K10262" s="217">
        <v>2</v>
      </c>
      <c r="L10262" s="217">
        <v>103</v>
      </c>
      <c r="M10262" s="217">
        <v>3592.5286858450499</v>
      </c>
      <c r="N10262" s="217">
        <v>9.1857304104553403</v>
      </c>
      <c r="O10262" s="217">
        <v>8.6290194764883505</v>
      </c>
      <c r="P10262" s="217">
        <v>0.55671093396699001</v>
      </c>
      <c r="Q10262" s="217">
        <v>9.1857304104553403</v>
      </c>
      <c r="R10262" s="217">
        <v>8.6290194764883505</v>
      </c>
      <c r="S10262" s="217">
        <v>0.55671093396699001</v>
      </c>
      <c r="T10262" s="217">
        <v>9.1857304104553403</v>
      </c>
      <c r="U10262" s="217">
        <v>8.6290194764883505</v>
      </c>
      <c r="V10262" s="217">
        <v>0.55671093396699001</v>
      </c>
      <c r="W10262" s="217">
        <v>9.1857304104553403</v>
      </c>
      <c r="X10262" s="217">
        <v>8.6290194764883505</v>
      </c>
      <c r="Y10262" s="217">
        <v>0.55671093396699001</v>
      </c>
    </row>
    <row r="10263" spans="2:25">
      <c r="B10263" s="217" t="s">
        <v>10432</v>
      </c>
      <c r="C10263" s="217" t="s">
        <v>5935</v>
      </c>
      <c r="D10263" s="217" t="s">
        <v>24</v>
      </c>
      <c r="E10263" s="217" t="s">
        <v>87</v>
      </c>
      <c r="F10263" s="217" t="s">
        <v>5</v>
      </c>
      <c r="G10263" s="217" t="s">
        <v>49</v>
      </c>
      <c r="H10263" s="217" t="s">
        <v>176</v>
      </c>
      <c r="I10263" s="217">
        <v>29</v>
      </c>
      <c r="J10263" s="217">
        <v>27</v>
      </c>
      <c r="K10263" s="217">
        <v>2</v>
      </c>
      <c r="L10263" s="217">
        <v>110</v>
      </c>
      <c r="M10263" s="217">
        <v>4244.8056554429504</v>
      </c>
      <c r="N10263" s="217">
        <v>6.8318793259273001</v>
      </c>
      <c r="O10263" s="217">
        <v>6.3607152344840401</v>
      </c>
      <c r="P10263" s="217">
        <v>0.47116409144326199</v>
      </c>
      <c r="Q10263" s="217">
        <v>6.8318793259273001</v>
      </c>
      <c r="R10263" s="217">
        <v>6.3607152344840401</v>
      </c>
      <c r="S10263" s="217">
        <v>0.47116409144326199</v>
      </c>
      <c r="T10263" s="217">
        <v>6.8318793259273001</v>
      </c>
      <c r="U10263" s="217">
        <v>6.3607152344840401</v>
      </c>
      <c r="V10263" s="217">
        <v>0.47116409144326199</v>
      </c>
      <c r="W10263" s="217">
        <v>6.8318793259273001</v>
      </c>
      <c r="X10263" s="217">
        <v>6.3607152344840401</v>
      </c>
      <c r="Y10263" s="217">
        <v>0.47116409144326199</v>
      </c>
    </row>
    <row r="10264" spans="2:25">
      <c r="B10264" s="217" t="s">
        <v>10433</v>
      </c>
      <c r="C10264" s="217" t="s">
        <v>5935</v>
      </c>
      <c r="D10264" s="217" t="s">
        <v>24</v>
      </c>
      <c r="E10264" s="217" t="s">
        <v>87</v>
      </c>
      <c r="F10264" s="217" t="s">
        <v>5</v>
      </c>
      <c r="G10264" s="217" t="s">
        <v>49</v>
      </c>
      <c r="H10264" s="217" t="s">
        <v>178</v>
      </c>
      <c r="I10264" s="217">
        <v>22</v>
      </c>
      <c r="J10264" s="217">
        <v>22</v>
      </c>
      <c r="K10264" s="217">
        <v>0</v>
      </c>
      <c r="L10264" s="217">
        <v>94</v>
      </c>
      <c r="M10264" s="217">
        <v>3161.0290944753201</v>
      </c>
      <c r="N10264" s="217">
        <v>6.9597587818633002</v>
      </c>
      <c r="O10264" s="217">
        <v>6.9597587818633002</v>
      </c>
      <c r="P10264" s="217">
        <v>0</v>
      </c>
      <c r="Q10264" s="217">
        <v>6.9597587818633002</v>
      </c>
      <c r="R10264" s="217">
        <v>6.9597587818633002</v>
      </c>
      <c r="S10264" s="217">
        <v>0</v>
      </c>
      <c r="T10264" s="217">
        <v>6.9597587818633002</v>
      </c>
      <c r="U10264" s="217">
        <v>6.9597587818633002</v>
      </c>
      <c r="V10264" s="217">
        <v>0</v>
      </c>
      <c r="W10264" s="217">
        <v>6.9597587818633002</v>
      </c>
      <c r="X10264" s="217">
        <v>6.9597587818633002</v>
      </c>
      <c r="Y10264" s="217">
        <v>0</v>
      </c>
    </row>
    <row r="10265" spans="2:25">
      <c r="B10265" s="217" t="s">
        <v>10434</v>
      </c>
      <c r="C10265" s="217" t="s">
        <v>5935</v>
      </c>
      <c r="D10265" s="217" t="s">
        <v>24</v>
      </c>
      <c r="E10265" s="217" t="s">
        <v>87</v>
      </c>
      <c r="F10265" s="217" t="s">
        <v>5</v>
      </c>
      <c r="G10265" s="217" t="s">
        <v>49</v>
      </c>
      <c r="H10265" s="217" t="s">
        <v>5</v>
      </c>
      <c r="I10265" s="217">
        <v>111</v>
      </c>
      <c r="J10265" s="217">
        <v>106</v>
      </c>
      <c r="K10265" s="217">
        <v>5</v>
      </c>
      <c r="L10265" s="217">
        <v>447</v>
      </c>
      <c r="M10265" s="217">
        <v>17200</v>
      </c>
      <c r="N10265" s="217">
        <v>6.4534883720930196</v>
      </c>
      <c r="O10265" s="217">
        <v>6.1627906976744198</v>
      </c>
      <c r="P10265" s="217">
        <v>0.290697674418605</v>
      </c>
      <c r="Q10265" s="217">
        <v>6.4534883720930196</v>
      </c>
      <c r="R10265" s="217">
        <v>6.1627906976744198</v>
      </c>
      <c r="S10265" s="217">
        <v>0.290697674418605</v>
      </c>
      <c r="T10265" s="217">
        <v>6.4534883720930196</v>
      </c>
      <c r="U10265" s="217">
        <v>6.1627906976744198</v>
      </c>
      <c r="V10265" s="217">
        <v>0.290697674418605</v>
      </c>
      <c r="W10265" s="217">
        <v>6.4534883720930196</v>
      </c>
      <c r="X10265" s="217">
        <v>6.1627906976744198</v>
      </c>
      <c r="Y10265" s="217">
        <v>0.290697674418605</v>
      </c>
    </row>
    <row r="10266" spans="2:25">
      <c r="B10266" s="217" t="s">
        <v>10435</v>
      </c>
      <c r="C10266" s="217" t="s">
        <v>5935</v>
      </c>
      <c r="D10266" s="217" t="s">
        <v>24</v>
      </c>
      <c r="E10266" s="217" t="s">
        <v>87</v>
      </c>
      <c r="F10266" s="217" t="s">
        <v>12</v>
      </c>
      <c r="G10266" s="217" t="s">
        <v>13</v>
      </c>
      <c r="H10266" s="217" t="s">
        <v>170</v>
      </c>
      <c r="I10266" s="217">
        <v>0</v>
      </c>
      <c r="J10266" s="217">
        <v>0</v>
      </c>
      <c r="K10266" s="217">
        <v>0</v>
      </c>
      <c r="L10266" s="217">
        <v>0</v>
      </c>
      <c r="M10266" s="217">
        <v>49.122807017543899</v>
      </c>
      <c r="N10266" s="217">
        <v>0</v>
      </c>
      <c r="O10266" s="217">
        <v>0</v>
      </c>
      <c r="P10266" s="217">
        <v>0</v>
      </c>
      <c r="Q10266" s="217">
        <v>0</v>
      </c>
      <c r="R10266" s="217">
        <v>0</v>
      </c>
      <c r="S10266" s="217">
        <v>0</v>
      </c>
      <c r="T10266" s="217">
        <v>0</v>
      </c>
      <c r="U10266" s="217">
        <v>0</v>
      </c>
      <c r="V10266" s="217">
        <v>0</v>
      </c>
      <c r="W10266" s="217">
        <v>0</v>
      </c>
      <c r="X10266" s="217">
        <v>0</v>
      </c>
      <c r="Y10266" s="217">
        <v>0</v>
      </c>
    </row>
    <row r="10267" spans="2:25">
      <c r="B10267" s="217" t="s">
        <v>10436</v>
      </c>
      <c r="C10267" s="217" t="s">
        <v>5935</v>
      </c>
      <c r="D10267" s="217" t="s">
        <v>24</v>
      </c>
      <c r="E10267" s="217" t="s">
        <v>87</v>
      </c>
      <c r="F10267" s="217" t="s">
        <v>12</v>
      </c>
      <c r="G10267" s="217" t="s">
        <v>13</v>
      </c>
      <c r="H10267" s="217" t="s">
        <v>172</v>
      </c>
      <c r="I10267" s="217">
        <v>0</v>
      </c>
      <c r="J10267" s="217">
        <v>0</v>
      </c>
      <c r="K10267" s="217">
        <v>0</v>
      </c>
      <c r="L10267" s="217">
        <v>0</v>
      </c>
      <c r="M10267" s="217">
        <v>49.122807017543899</v>
      </c>
      <c r="N10267" s="217">
        <v>0</v>
      </c>
      <c r="O10267" s="217">
        <v>0</v>
      </c>
      <c r="P10267" s="217">
        <v>0</v>
      </c>
      <c r="Q10267" s="217">
        <v>0</v>
      </c>
      <c r="R10267" s="217">
        <v>0</v>
      </c>
      <c r="S10267" s="217">
        <v>0</v>
      </c>
      <c r="T10267" s="217">
        <v>0</v>
      </c>
      <c r="U10267" s="217">
        <v>0</v>
      </c>
      <c r="V10267" s="217">
        <v>0</v>
      </c>
      <c r="W10267" s="217">
        <v>0</v>
      </c>
      <c r="X10267" s="217">
        <v>0</v>
      </c>
      <c r="Y10267" s="217">
        <v>0</v>
      </c>
    </row>
    <row r="10268" spans="2:25">
      <c r="B10268" s="217" t="s">
        <v>10437</v>
      </c>
      <c r="C10268" s="217" t="s">
        <v>5935</v>
      </c>
      <c r="D10268" s="217" t="s">
        <v>24</v>
      </c>
      <c r="E10268" s="217" t="s">
        <v>87</v>
      </c>
      <c r="F10268" s="217" t="s">
        <v>12</v>
      </c>
      <c r="G10268" s="217" t="s">
        <v>13</v>
      </c>
      <c r="H10268" s="217" t="s">
        <v>174</v>
      </c>
      <c r="I10268" s="217">
        <v>0</v>
      </c>
      <c r="J10268" s="217">
        <v>0</v>
      </c>
      <c r="K10268" s="217">
        <v>0</v>
      </c>
      <c r="L10268" s="217">
        <v>1</v>
      </c>
      <c r="M10268" s="217">
        <v>73.684210526315795</v>
      </c>
      <c r="N10268" s="217">
        <v>0</v>
      </c>
      <c r="O10268" s="217">
        <v>0</v>
      </c>
      <c r="P10268" s="217">
        <v>0</v>
      </c>
      <c r="Q10268" s="217">
        <v>0</v>
      </c>
      <c r="R10268" s="217">
        <v>0</v>
      </c>
      <c r="S10268" s="217">
        <v>0</v>
      </c>
      <c r="T10268" s="217">
        <v>0</v>
      </c>
      <c r="U10268" s="217">
        <v>0</v>
      </c>
      <c r="V10268" s="217">
        <v>0</v>
      </c>
      <c r="W10268" s="217">
        <v>0</v>
      </c>
      <c r="X10268" s="217">
        <v>0</v>
      </c>
      <c r="Y10268" s="217">
        <v>0</v>
      </c>
    </row>
    <row r="10269" spans="2:25">
      <c r="B10269" s="217" t="s">
        <v>10438</v>
      </c>
      <c r="C10269" s="217" t="s">
        <v>5935</v>
      </c>
      <c r="D10269" s="217" t="s">
        <v>24</v>
      </c>
      <c r="E10269" s="217" t="s">
        <v>87</v>
      </c>
      <c r="F10269" s="217" t="s">
        <v>12</v>
      </c>
      <c r="G10269" s="217" t="s">
        <v>13</v>
      </c>
      <c r="H10269" s="217" t="s">
        <v>176</v>
      </c>
      <c r="I10269" s="217">
        <v>1</v>
      </c>
      <c r="J10269" s="217">
        <v>1</v>
      </c>
      <c r="K10269" s="217">
        <v>0</v>
      </c>
      <c r="L10269" s="217">
        <v>3</v>
      </c>
      <c r="M10269" s="217">
        <v>171.92982456140399</v>
      </c>
      <c r="N10269" s="217">
        <v>5.8163265306122396</v>
      </c>
      <c r="O10269" s="217">
        <v>5.8163265306122396</v>
      </c>
      <c r="P10269" s="217">
        <v>0</v>
      </c>
      <c r="Q10269" s="217">
        <v>5.8163265306122396</v>
      </c>
      <c r="R10269" s="217">
        <v>5.8163265306122396</v>
      </c>
      <c r="S10269" s="217">
        <v>0</v>
      </c>
      <c r="T10269" s="217">
        <v>5.8163265306122396</v>
      </c>
      <c r="U10269" s="217">
        <v>5.8163265306122396</v>
      </c>
      <c r="V10269" s="217">
        <v>0</v>
      </c>
      <c r="W10269" s="217">
        <v>5.8163265306122396</v>
      </c>
      <c r="X10269" s="217">
        <v>5.8163265306122396</v>
      </c>
      <c r="Y10269" s="217">
        <v>0</v>
      </c>
    </row>
    <row r="10270" spans="2:25">
      <c r="B10270" s="217" t="s">
        <v>10439</v>
      </c>
      <c r="C10270" s="217" t="s">
        <v>5935</v>
      </c>
      <c r="D10270" s="217" t="s">
        <v>24</v>
      </c>
      <c r="E10270" s="217" t="s">
        <v>87</v>
      </c>
      <c r="F10270" s="217" t="s">
        <v>12</v>
      </c>
      <c r="G10270" s="217" t="s">
        <v>13</v>
      </c>
      <c r="H10270" s="217" t="s">
        <v>178</v>
      </c>
      <c r="I10270" s="217">
        <v>4</v>
      </c>
      <c r="J10270" s="217">
        <v>4</v>
      </c>
      <c r="K10270" s="217">
        <v>0</v>
      </c>
      <c r="L10270" s="217">
        <v>1</v>
      </c>
      <c r="M10270" s="217">
        <v>356.14035087719299</v>
      </c>
      <c r="N10270" s="217">
        <v>11.2315270935961</v>
      </c>
      <c r="O10270" s="217">
        <v>11.2315270935961</v>
      </c>
      <c r="P10270" s="217">
        <v>0</v>
      </c>
      <c r="Q10270" s="217">
        <v>11.2315270935961</v>
      </c>
      <c r="R10270" s="217">
        <v>11.2315270935961</v>
      </c>
      <c r="S10270" s="217">
        <v>0</v>
      </c>
      <c r="T10270" s="217">
        <v>11.2315270935961</v>
      </c>
      <c r="U10270" s="217">
        <v>11.2315270935961</v>
      </c>
      <c r="V10270" s="217">
        <v>0</v>
      </c>
      <c r="W10270" s="217">
        <v>11.2315270935961</v>
      </c>
      <c r="X10270" s="217">
        <v>11.2315270935961</v>
      </c>
      <c r="Y10270" s="217">
        <v>0</v>
      </c>
    </row>
    <row r="10271" spans="2:25">
      <c r="B10271" s="217" t="s">
        <v>10440</v>
      </c>
      <c r="C10271" s="217" t="s">
        <v>5935</v>
      </c>
      <c r="D10271" s="217" t="s">
        <v>24</v>
      </c>
      <c r="E10271" s="217" t="s">
        <v>87</v>
      </c>
      <c r="F10271" s="217" t="s">
        <v>12</v>
      </c>
      <c r="G10271" s="217" t="s">
        <v>13</v>
      </c>
      <c r="H10271" s="217" t="s">
        <v>5</v>
      </c>
      <c r="I10271" s="217">
        <v>5</v>
      </c>
      <c r="J10271" s="217">
        <v>5</v>
      </c>
      <c r="K10271" s="217">
        <v>0</v>
      </c>
      <c r="L10271" s="217">
        <v>5</v>
      </c>
      <c r="M10271" s="217">
        <v>700</v>
      </c>
      <c r="N10271" s="217">
        <v>7.1428571428571397</v>
      </c>
      <c r="O10271" s="217">
        <v>7.1428571428571397</v>
      </c>
      <c r="P10271" s="217">
        <v>0</v>
      </c>
      <c r="Q10271" s="217">
        <v>7.1428571428571397</v>
      </c>
      <c r="R10271" s="217">
        <v>7.1428571428571397</v>
      </c>
      <c r="S10271" s="217">
        <v>0</v>
      </c>
      <c r="T10271" s="217">
        <v>7.1428571428571397</v>
      </c>
      <c r="U10271" s="217">
        <v>7.1428571428571397</v>
      </c>
      <c r="V10271" s="217">
        <v>0</v>
      </c>
      <c r="W10271" s="217">
        <v>7.1428571428571397</v>
      </c>
      <c r="X10271" s="217">
        <v>7.1428571428571397</v>
      </c>
      <c r="Y10271" s="217">
        <v>0</v>
      </c>
    </row>
    <row r="10272" spans="2:25">
      <c r="B10272" s="217" t="s">
        <v>10441</v>
      </c>
      <c r="C10272" s="217" t="s">
        <v>5935</v>
      </c>
      <c r="D10272" s="217" t="s">
        <v>24</v>
      </c>
      <c r="E10272" s="217" t="s">
        <v>87</v>
      </c>
      <c r="F10272" s="217" t="s">
        <v>9</v>
      </c>
      <c r="G10272" s="217" t="s">
        <v>13</v>
      </c>
      <c r="H10272" s="217" t="s">
        <v>170</v>
      </c>
      <c r="I10272" s="217">
        <v>1</v>
      </c>
      <c r="J10272" s="217">
        <v>1</v>
      </c>
      <c r="K10272" s="217">
        <v>0</v>
      </c>
      <c r="L10272" s="217">
        <v>3</v>
      </c>
      <c r="M10272" s="217">
        <v>38.644067796610202</v>
      </c>
      <c r="N10272" s="217">
        <v>25.877192982456101</v>
      </c>
      <c r="O10272" s="217">
        <v>25.877192982456101</v>
      </c>
      <c r="P10272" s="217">
        <v>0</v>
      </c>
      <c r="Q10272" s="217">
        <v>25.877192982456101</v>
      </c>
      <c r="R10272" s="217">
        <v>25.877192982456101</v>
      </c>
      <c r="S10272" s="217">
        <v>0</v>
      </c>
      <c r="T10272" s="217">
        <v>25.877192982456101</v>
      </c>
      <c r="U10272" s="217">
        <v>25.877192982456101</v>
      </c>
      <c r="V10272" s="217">
        <v>0</v>
      </c>
      <c r="W10272" s="217">
        <v>25.877192982456101</v>
      </c>
      <c r="X10272" s="217">
        <v>25.877192982456101</v>
      </c>
      <c r="Y10272" s="217">
        <v>0</v>
      </c>
    </row>
    <row r="10273" spans="2:25">
      <c r="B10273" s="217" t="s">
        <v>10442</v>
      </c>
      <c r="C10273" s="217" t="s">
        <v>5935</v>
      </c>
      <c r="D10273" s="217" t="s">
        <v>24</v>
      </c>
      <c r="E10273" s="217" t="s">
        <v>87</v>
      </c>
      <c r="F10273" s="217" t="s">
        <v>9</v>
      </c>
      <c r="G10273" s="217" t="s">
        <v>13</v>
      </c>
      <c r="H10273" s="217" t="s">
        <v>172</v>
      </c>
      <c r="I10273" s="217">
        <v>0</v>
      </c>
      <c r="J10273" s="217">
        <v>0</v>
      </c>
      <c r="K10273" s="217">
        <v>0</v>
      </c>
      <c r="L10273" s="217">
        <v>0</v>
      </c>
      <c r="M10273" s="217">
        <v>64.406779661016898</v>
      </c>
      <c r="N10273" s="217">
        <v>0</v>
      </c>
      <c r="O10273" s="217">
        <v>0</v>
      </c>
      <c r="P10273" s="217">
        <v>0</v>
      </c>
      <c r="Q10273" s="217">
        <v>0</v>
      </c>
      <c r="R10273" s="217">
        <v>0</v>
      </c>
      <c r="S10273" s="217">
        <v>0</v>
      </c>
      <c r="T10273" s="217">
        <v>0</v>
      </c>
      <c r="U10273" s="217">
        <v>0</v>
      </c>
      <c r="V10273" s="217">
        <v>0</v>
      </c>
      <c r="W10273" s="217">
        <v>0</v>
      </c>
      <c r="X10273" s="217">
        <v>0</v>
      </c>
      <c r="Y10273" s="217">
        <v>0</v>
      </c>
    </row>
    <row r="10274" spans="2:25">
      <c r="B10274" s="217" t="s">
        <v>10443</v>
      </c>
      <c r="C10274" s="217" t="s">
        <v>5935</v>
      </c>
      <c r="D10274" s="217" t="s">
        <v>24</v>
      </c>
      <c r="E10274" s="217" t="s">
        <v>87</v>
      </c>
      <c r="F10274" s="217" t="s">
        <v>9</v>
      </c>
      <c r="G10274" s="217" t="s">
        <v>13</v>
      </c>
      <c r="H10274" s="217" t="s">
        <v>174</v>
      </c>
      <c r="I10274" s="217">
        <v>2</v>
      </c>
      <c r="J10274" s="217">
        <v>2</v>
      </c>
      <c r="K10274" s="217">
        <v>0</v>
      </c>
      <c r="L10274" s="217">
        <v>4</v>
      </c>
      <c r="M10274" s="217">
        <v>90.169491525423695</v>
      </c>
      <c r="N10274" s="217">
        <v>22.180451127819499</v>
      </c>
      <c r="O10274" s="217">
        <v>22.180451127819499</v>
      </c>
      <c r="P10274" s="217">
        <v>0</v>
      </c>
      <c r="Q10274" s="217">
        <v>22.180451127819499</v>
      </c>
      <c r="R10274" s="217">
        <v>22.180451127819499</v>
      </c>
      <c r="S10274" s="217">
        <v>0</v>
      </c>
      <c r="T10274" s="217">
        <v>22.180451127819499</v>
      </c>
      <c r="U10274" s="217">
        <v>22.180451127819499</v>
      </c>
      <c r="V10274" s="217">
        <v>0</v>
      </c>
      <c r="W10274" s="217">
        <v>22.180451127819499</v>
      </c>
      <c r="X10274" s="217">
        <v>22.180451127819499</v>
      </c>
      <c r="Y10274" s="217">
        <v>0</v>
      </c>
    </row>
    <row r="10275" spans="2:25">
      <c r="B10275" s="217" t="s">
        <v>10444</v>
      </c>
      <c r="C10275" s="217" t="s">
        <v>5935</v>
      </c>
      <c r="D10275" s="217" t="s">
        <v>24</v>
      </c>
      <c r="E10275" s="217" t="s">
        <v>87</v>
      </c>
      <c r="F10275" s="217" t="s">
        <v>9</v>
      </c>
      <c r="G10275" s="217" t="s">
        <v>13</v>
      </c>
      <c r="H10275" s="217" t="s">
        <v>176</v>
      </c>
      <c r="I10275" s="217">
        <v>0</v>
      </c>
      <c r="J10275" s="217">
        <v>0</v>
      </c>
      <c r="K10275" s="217">
        <v>0</v>
      </c>
      <c r="L10275" s="217">
        <v>5</v>
      </c>
      <c r="M10275" s="217">
        <v>141.694915254237</v>
      </c>
      <c r="N10275" s="217">
        <v>0</v>
      </c>
      <c r="O10275" s="217">
        <v>0</v>
      </c>
      <c r="P10275" s="217">
        <v>0</v>
      </c>
      <c r="Q10275" s="217">
        <v>0</v>
      </c>
      <c r="R10275" s="217">
        <v>0</v>
      </c>
      <c r="S10275" s="217">
        <v>0</v>
      </c>
      <c r="T10275" s="217">
        <v>0</v>
      </c>
      <c r="U10275" s="217">
        <v>0</v>
      </c>
      <c r="V10275" s="217">
        <v>0</v>
      </c>
      <c r="W10275" s="217">
        <v>0</v>
      </c>
      <c r="X10275" s="217">
        <v>0</v>
      </c>
      <c r="Y10275" s="217">
        <v>0</v>
      </c>
    </row>
    <row r="10276" spans="2:25">
      <c r="B10276" s="217" t="s">
        <v>10445</v>
      </c>
      <c r="C10276" s="217" t="s">
        <v>5935</v>
      </c>
      <c r="D10276" s="217" t="s">
        <v>24</v>
      </c>
      <c r="E10276" s="217" t="s">
        <v>87</v>
      </c>
      <c r="F10276" s="217" t="s">
        <v>9</v>
      </c>
      <c r="G10276" s="217" t="s">
        <v>13</v>
      </c>
      <c r="H10276" s="217" t="s">
        <v>178</v>
      </c>
      <c r="I10276" s="217">
        <v>1</v>
      </c>
      <c r="J10276" s="217">
        <v>1</v>
      </c>
      <c r="K10276" s="217">
        <v>0</v>
      </c>
      <c r="L10276" s="217">
        <v>12</v>
      </c>
      <c r="M10276" s="217">
        <v>425.08474576271198</v>
      </c>
      <c r="N10276" s="217">
        <v>2.3524720893141899</v>
      </c>
      <c r="O10276" s="217">
        <v>2.3524720893141899</v>
      </c>
      <c r="P10276" s="217">
        <v>0</v>
      </c>
      <c r="Q10276" s="217">
        <v>2.3524720893141899</v>
      </c>
      <c r="R10276" s="217">
        <v>2.3524720893141899</v>
      </c>
      <c r="S10276" s="217">
        <v>0</v>
      </c>
      <c r="T10276" s="217">
        <v>2.3524720893141899</v>
      </c>
      <c r="U10276" s="217">
        <v>2.3524720893141899</v>
      </c>
      <c r="V10276" s="217">
        <v>0</v>
      </c>
      <c r="W10276" s="217">
        <v>2.3524720893141899</v>
      </c>
      <c r="X10276" s="217">
        <v>2.3524720893141899</v>
      </c>
      <c r="Y10276" s="217">
        <v>0</v>
      </c>
    </row>
    <row r="10277" spans="2:25">
      <c r="B10277" s="217" t="s">
        <v>10446</v>
      </c>
      <c r="C10277" s="217" t="s">
        <v>5935</v>
      </c>
      <c r="D10277" s="217" t="s">
        <v>24</v>
      </c>
      <c r="E10277" s="217" t="s">
        <v>87</v>
      </c>
      <c r="F10277" s="217" t="s">
        <v>9</v>
      </c>
      <c r="G10277" s="217" t="s">
        <v>13</v>
      </c>
      <c r="H10277" s="217" t="s">
        <v>5</v>
      </c>
      <c r="I10277" s="217">
        <v>4</v>
      </c>
      <c r="J10277" s="217">
        <v>4</v>
      </c>
      <c r="K10277" s="217">
        <v>0</v>
      </c>
      <c r="L10277" s="217">
        <v>24</v>
      </c>
      <c r="M10277" s="217">
        <v>760</v>
      </c>
      <c r="N10277" s="217">
        <v>5.2631578947368398</v>
      </c>
      <c r="O10277" s="217">
        <v>5.2631578947368398</v>
      </c>
      <c r="P10277" s="217">
        <v>0</v>
      </c>
      <c r="Q10277" s="217">
        <v>5.2631578947368398</v>
      </c>
      <c r="R10277" s="217">
        <v>5.2631578947368398</v>
      </c>
      <c r="S10277" s="217">
        <v>0</v>
      </c>
      <c r="T10277" s="217">
        <v>5.2631578947368398</v>
      </c>
      <c r="U10277" s="217">
        <v>5.2631578947368398</v>
      </c>
      <c r="V10277" s="217">
        <v>0</v>
      </c>
      <c r="W10277" s="217">
        <v>5.2631578947368398</v>
      </c>
      <c r="X10277" s="217">
        <v>5.2631578947368398</v>
      </c>
      <c r="Y10277" s="217">
        <v>0</v>
      </c>
    </row>
    <row r="10278" spans="2:25">
      <c r="B10278" s="217" t="s">
        <v>10447</v>
      </c>
      <c r="C10278" s="217" t="s">
        <v>5935</v>
      </c>
      <c r="D10278" s="217" t="s">
        <v>24</v>
      </c>
      <c r="E10278" s="217" t="s">
        <v>87</v>
      </c>
      <c r="F10278" s="217" t="s">
        <v>5</v>
      </c>
      <c r="G10278" s="217" t="s">
        <v>13</v>
      </c>
      <c r="H10278" s="217" t="s">
        <v>170</v>
      </c>
      <c r="I10278" s="217">
        <v>1</v>
      </c>
      <c r="J10278" s="217">
        <v>1</v>
      </c>
      <c r="K10278" s="217">
        <v>0</v>
      </c>
      <c r="L10278" s="217">
        <v>3</v>
      </c>
      <c r="M10278" s="217">
        <v>87.766874814153994</v>
      </c>
      <c r="N10278" s="217">
        <v>11.3938203008538</v>
      </c>
      <c r="O10278" s="217">
        <v>11.3938203008538</v>
      </c>
      <c r="P10278" s="217">
        <v>0</v>
      </c>
      <c r="Q10278" s="217">
        <v>11.3938203008538</v>
      </c>
      <c r="R10278" s="217">
        <v>11.3938203008538</v>
      </c>
      <c r="S10278" s="217">
        <v>0</v>
      </c>
      <c r="T10278" s="217">
        <v>11.3938203008538</v>
      </c>
      <c r="U10278" s="217">
        <v>11.3938203008538</v>
      </c>
      <c r="V10278" s="217">
        <v>0</v>
      </c>
      <c r="W10278" s="217">
        <v>11.3938203008538</v>
      </c>
      <c r="X10278" s="217">
        <v>11.3938203008538</v>
      </c>
      <c r="Y10278" s="217">
        <v>0</v>
      </c>
    </row>
    <row r="10279" spans="2:25">
      <c r="B10279" s="217" t="s">
        <v>10448</v>
      </c>
      <c r="C10279" s="217" t="s">
        <v>5935</v>
      </c>
      <c r="D10279" s="217" t="s">
        <v>24</v>
      </c>
      <c r="E10279" s="217" t="s">
        <v>87</v>
      </c>
      <c r="F10279" s="217" t="s">
        <v>5</v>
      </c>
      <c r="G10279" s="217" t="s">
        <v>13</v>
      </c>
      <c r="H10279" s="217" t="s">
        <v>172</v>
      </c>
      <c r="I10279" s="217">
        <v>0</v>
      </c>
      <c r="J10279" s="217">
        <v>0</v>
      </c>
      <c r="K10279" s="217">
        <v>0</v>
      </c>
      <c r="L10279" s="217">
        <v>0</v>
      </c>
      <c r="M10279" s="217">
        <v>113.529586678561</v>
      </c>
      <c r="N10279" s="217">
        <v>0</v>
      </c>
      <c r="O10279" s="217">
        <v>0</v>
      </c>
      <c r="P10279" s="217">
        <v>0</v>
      </c>
      <c r="Q10279" s="217">
        <v>0</v>
      </c>
      <c r="R10279" s="217">
        <v>0</v>
      </c>
      <c r="S10279" s="217">
        <v>0</v>
      </c>
      <c r="T10279" s="217">
        <v>0</v>
      </c>
      <c r="U10279" s="217">
        <v>0</v>
      </c>
      <c r="V10279" s="217">
        <v>0</v>
      </c>
      <c r="W10279" s="217">
        <v>0</v>
      </c>
      <c r="X10279" s="217">
        <v>0</v>
      </c>
      <c r="Y10279" s="217">
        <v>0</v>
      </c>
    </row>
    <row r="10280" spans="2:25">
      <c r="B10280" s="217" t="s">
        <v>10449</v>
      </c>
      <c r="C10280" s="217" t="s">
        <v>5935</v>
      </c>
      <c r="D10280" s="217" t="s">
        <v>24</v>
      </c>
      <c r="E10280" s="217" t="s">
        <v>87</v>
      </c>
      <c r="F10280" s="217" t="s">
        <v>5</v>
      </c>
      <c r="G10280" s="217" t="s">
        <v>13</v>
      </c>
      <c r="H10280" s="217" t="s">
        <v>174</v>
      </c>
      <c r="I10280" s="217">
        <v>2</v>
      </c>
      <c r="J10280" s="217">
        <v>2</v>
      </c>
      <c r="K10280" s="217">
        <v>0</v>
      </c>
      <c r="L10280" s="217">
        <v>5</v>
      </c>
      <c r="M10280" s="217">
        <v>163.85370205173999</v>
      </c>
      <c r="N10280" s="217">
        <v>12.206010452961699</v>
      </c>
      <c r="O10280" s="217">
        <v>12.206010452961699</v>
      </c>
      <c r="P10280" s="217">
        <v>0</v>
      </c>
      <c r="Q10280" s="217">
        <v>12.206010452961699</v>
      </c>
      <c r="R10280" s="217">
        <v>12.206010452961699</v>
      </c>
      <c r="S10280" s="217">
        <v>0</v>
      </c>
      <c r="T10280" s="217">
        <v>12.206010452961699</v>
      </c>
      <c r="U10280" s="217">
        <v>12.206010452961699</v>
      </c>
      <c r="V10280" s="217">
        <v>0</v>
      </c>
      <c r="W10280" s="217">
        <v>12.206010452961699</v>
      </c>
      <c r="X10280" s="217">
        <v>12.206010452961699</v>
      </c>
      <c r="Y10280" s="217">
        <v>0</v>
      </c>
    </row>
    <row r="10281" spans="2:25">
      <c r="B10281" s="217" t="s">
        <v>10450</v>
      </c>
      <c r="C10281" s="217" t="s">
        <v>5935</v>
      </c>
      <c r="D10281" s="217" t="s">
        <v>24</v>
      </c>
      <c r="E10281" s="217" t="s">
        <v>87</v>
      </c>
      <c r="F10281" s="217" t="s">
        <v>5</v>
      </c>
      <c r="G10281" s="217" t="s">
        <v>13</v>
      </c>
      <c r="H10281" s="217" t="s">
        <v>176</v>
      </c>
      <c r="I10281" s="217">
        <v>1</v>
      </c>
      <c r="J10281" s="217">
        <v>1</v>
      </c>
      <c r="K10281" s="217">
        <v>0</v>
      </c>
      <c r="L10281" s="217">
        <v>8</v>
      </c>
      <c r="M10281" s="217">
        <v>313.62473981564102</v>
      </c>
      <c r="N10281" s="217">
        <v>3.1885239684465998</v>
      </c>
      <c r="O10281" s="217">
        <v>3.1885239684465998</v>
      </c>
      <c r="P10281" s="217">
        <v>0</v>
      </c>
      <c r="Q10281" s="217">
        <v>3.1885239684465998</v>
      </c>
      <c r="R10281" s="217">
        <v>3.1885239684465998</v>
      </c>
      <c r="S10281" s="217">
        <v>0</v>
      </c>
      <c r="T10281" s="217">
        <v>3.1885239684465998</v>
      </c>
      <c r="U10281" s="217">
        <v>3.1885239684465998</v>
      </c>
      <c r="V10281" s="217">
        <v>0</v>
      </c>
      <c r="W10281" s="217">
        <v>3.1885239684465998</v>
      </c>
      <c r="X10281" s="217">
        <v>3.1885239684465998</v>
      </c>
      <c r="Y10281" s="217">
        <v>0</v>
      </c>
    </row>
    <row r="10282" spans="2:25">
      <c r="B10282" s="217" t="s">
        <v>10451</v>
      </c>
      <c r="C10282" s="217" t="s">
        <v>5935</v>
      </c>
      <c r="D10282" s="217" t="s">
        <v>24</v>
      </c>
      <c r="E10282" s="217" t="s">
        <v>87</v>
      </c>
      <c r="F10282" s="217" t="s">
        <v>5</v>
      </c>
      <c r="G10282" s="217" t="s">
        <v>13</v>
      </c>
      <c r="H10282" s="217" t="s">
        <v>178</v>
      </c>
      <c r="I10282" s="217">
        <v>5</v>
      </c>
      <c r="J10282" s="217">
        <v>5</v>
      </c>
      <c r="K10282" s="217">
        <v>0</v>
      </c>
      <c r="L10282" s="217">
        <v>13</v>
      </c>
      <c r="M10282" s="217">
        <v>781.22509663990502</v>
      </c>
      <c r="N10282" s="217">
        <v>6.4002040148291401</v>
      </c>
      <c r="O10282" s="217">
        <v>6.4002040148291401</v>
      </c>
      <c r="P10282" s="217">
        <v>0</v>
      </c>
      <c r="Q10282" s="217">
        <v>6.4002040148291401</v>
      </c>
      <c r="R10282" s="217">
        <v>6.4002040148291401</v>
      </c>
      <c r="S10282" s="217">
        <v>0</v>
      </c>
      <c r="T10282" s="217">
        <v>6.4002040148291401</v>
      </c>
      <c r="U10282" s="217">
        <v>6.4002040148291401</v>
      </c>
      <c r="V10282" s="217">
        <v>0</v>
      </c>
      <c r="W10282" s="217">
        <v>6.4002040148291401</v>
      </c>
      <c r="X10282" s="217">
        <v>6.4002040148291401</v>
      </c>
      <c r="Y10282" s="217">
        <v>0</v>
      </c>
    </row>
    <row r="10283" spans="2:25">
      <c r="B10283" s="217" t="s">
        <v>10452</v>
      </c>
      <c r="C10283" s="217" t="s">
        <v>5935</v>
      </c>
      <c r="D10283" s="217" t="s">
        <v>24</v>
      </c>
      <c r="E10283" s="217" t="s">
        <v>87</v>
      </c>
      <c r="F10283" s="217" t="s">
        <v>5</v>
      </c>
      <c r="G10283" s="217" t="s">
        <v>13</v>
      </c>
      <c r="H10283" s="217" t="s">
        <v>5</v>
      </c>
      <c r="I10283" s="217">
        <v>9</v>
      </c>
      <c r="J10283" s="217">
        <v>9</v>
      </c>
      <c r="K10283" s="217">
        <v>0</v>
      </c>
      <c r="L10283" s="217">
        <v>29</v>
      </c>
      <c r="M10283" s="217">
        <v>1460</v>
      </c>
      <c r="N10283" s="217">
        <v>6.1643835616438398</v>
      </c>
      <c r="O10283" s="217">
        <v>6.1643835616438398</v>
      </c>
      <c r="P10283" s="217">
        <v>0</v>
      </c>
      <c r="Q10283" s="217">
        <v>6.1643835616438398</v>
      </c>
      <c r="R10283" s="217">
        <v>6.1643835616438398</v>
      </c>
      <c r="S10283" s="217">
        <v>0</v>
      </c>
      <c r="T10283" s="217">
        <v>6.1643835616438398</v>
      </c>
      <c r="U10283" s="217">
        <v>6.1643835616438398</v>
      </c>
      <c r="V10283" s="217">
        <v>0</v>
      </c>
      <c r="W10283" s="217">
        <v>6.1643835616438398</v>
      </c>
      <c r="X10283" s="217">
        <v>6.1643835616438398</v>
      </c>
      <c r="Y10283" s="217">
        <v>0</v>
      </c>
    </row>
    <row r="10284" spans="2:25">
      <c r="B10284" s="217" t="s">
        <v>10453</v>
      </c>
      <c r="C10284" s="217" t="s">
        <v>5935</v>
      </c>
      <c r="D10284" s="217" t="s">
        <v>24</v>
      </c>
      <c r="E10284" s="217" t="s">
        <v>87</v>
      </c>
      <c r="F10284" s="217" t="s">
        <v>12</v>
      </c>
      <c r="G10284" s="217" t="s">
        <v>5</v>
      </c>
      <c r="H10284" s="217" t="s">
        <v>170</v>
      </c>
      <c r="I10284" s="217">
        <v>13</v>
      </c>
      <c r="J10284" s="217">
        <v>12</v>
      </c>
      <c r="K10284" s="217">
        <v>1</v>
      </c>
      <c r="L10284" s="217">
        <v>31</v>
      </c>
      <c r="M10284" s="217">
        <v>1797.1710716596299</v>
      </c>
      <c r="N10284" s="217">
        <v>7.2335907276734304</v>
      </c>
      <c r="O10284" s="217">
        <v>6.6771606716985499</v>
      </c>
      <c r="P10284" s="217">
        <v>0.55643005597487905</v>
      </c>
      <c r="Q10284" s="217">
        <v>7.2335907276734304</v>
      </c>
      <c r="R10284" s="217">
        <v>6.6771606716985499</v>
      </c>
      <c r="S10284" s="217">
        <v>0.55643005597487905</v>
      </c>
      <c r="T10284" s="217">
        <v>7.2335907276734304</v>
      </c>
      <c r="U10284" s="217">
        <v>6.6771606716985499</v>
      </c>
      <c r="V10284" s="217">
        <v>0.55643005597487905</v>
      </c>
      <c r="W10284" s="217">
        <v>7.2335907276734304</v>
      </c>
      <c r="X10284" s="217">
        <v>6.6771606716985499</v>
      </c>
      <c r="Y10284" s="217">
        <v>0.55643005597487905</v>
      </c>
    </row>
    <row r="10285" spans="2:25">
      <c r="B10285" s="217" t="s">
        <v>10454</v>
      </c>
      <c r="C10285" s="217" t="s">
        <v>5935</v>
      </c>
      <c r="D10285" s="217" t="s">
        <v>24</v>
      </c>
      <c r="E10285" s="217" t="s">
        <v>87</v>
      </c>
      <c r="F10285" s="217" t="s">
        <v>12</v>
      </c>
      <c r="G10285" s="217" t="s">
        <v>5</v>
      </c>
      <c r="H10285" s="217" t="s">
        <v>172</v>
      </c>
      <c r="I10285" s="217">
        <v>11</v>
      </c>
      <c r="J10285" s="217">
        <v>10</v>
      </c>
      <c r="K10285" s="217">
        <v>1</v>
      </c>
      <c r="L10285" s="217">
        <v>23</v>
      </c>
      <c r="M10285" s="217">
        <v>2066.6962498437001</v>
      </c>
      <c r="N10285" s="217">
        <v>5.3225044564879402</v>
      </c>
      <c r="O10285" s="217">
        <v>4.8386404149890403</v>
      </c>
      <c r="P10285" s="217">
        <v>0.483864041498904</v>
      </c>
      <c r="Q10285" s="217">
        <v>5.3225044564879402</v>
      </c>
      <c r="R10285" s="217">
        <v>4.8386404149890403</v>
      </c>
      <c r="S10285" s="217">
        <v>0.483864041498904</v>
      </c>
      <c r="T10285" s="217">
        <v>5.3225044564879402</v>
      </c>
      <c r="U10285" s="217">
        <v>4.8386404149890403</v>
      </c>
      <c r="V10285" s="217">
        <v>0.483864041498904</v>
      </c>
      <c r="W10285" s="217">
        <v>5.3225044564879402</v>
      </c>
      <c r="X10285" s="217">
        <v>4.8386404149890403</v>
      </c>
      <c r="Y10285" s="217">
        <v>0.483864041498904</v>
      </c>
    </row>
    <row r="10286" spans="2:25">
      <c r="B10286" s="217" t="s">
        <v>10455</v>
      </c>
      <c r="C10286" s="217" t="s">
        <v>5935</v>
      </c>
      <c r="D10286" s="217" t="s">
        <v>24</v>
      </c>
      <c r="E10286" s="217" t="s">
        <v>87</v>
      </c>
      <c r="F10286" s="217" t="s">
        <v>12</v>
      </c>
      <c r="G10286" s="217" t="s">
        <v>5</v>
      </c>
      <c r="H10286" s="217" t="s">
        <v>174</v>
      </c>
      <c r="I10286" s="217">
        <v>41</v>
      </c>
      <c r="J10286" s="217">
        <v>40</v>
      </c>
      <c r="K10286" s="217">
        <v>1</v>
      </c>
      <c r="L10286" s="217">
        <v>49</v>
      </c>
      <c r="M10286" s="217">
        <v>2503.2250379201801</v>
      </c>
      <c r="N10286" s="217">
        <v>16.378871007963799</v>
      </c>
      <c r="O10286" s="217">
        <v>15.979386349233</v>
      </c>
      <c r="P10286" s="217">
        <v>0.399484658730825</v>
      </c>
      <c r="Q10286" s="217">
        <v>16.378871007963799</v>
      </c>
      <c r="R10286" s="217">
        <v>15.979386349233</v>
      </c>
      <c r="S10286" s="217">
        <v>0.399484658730825</v>
      </c>
      <c r="T10286" s="217">
        <v>16.378871007963799</v>
      </c>
      <c r="U10286" s="217">
        <v>15.979386349233</v>
      </c>
      <c r="V10286" s="217">
        <v>0.399484658730825</v>
      </c>
      <c r="W10286" s="217">
        <v>16.378871007963799</v>
      </c>
      <c r="X10286" s="217">
        <v>15.979386349233</v>
      </c>
      <c r="Y10286" s="217">
        <v>0.399484658730825</v>
      </c>
    </row>
    <row r="10287" spans="2:25">
      <c r="B10287" s="217" t="s">
        <v>10456</v>
      </c>
      <c r="C10287" s="217" t="s">
        <v>5935</v>
      </c>
      <c r="D10287" s="217" t="s">
        <v>24</v>
      </c>
      <c r="E10287" s="217" t="s">
        <v>87</v>
      </c>
      <c r="F10287" s="217" t="s">
        <v>12</v>
      </c>
      <c r="G10287" s="217" t="s">
        <v>5</v>
      </c>
      <c r="H10287" s="217" t="s">
        <v>176</v>
      </c>
      <c r="I10287" s="217">
        <v>33</v>
      </c>
      <c r="J10287" s="217">
        <v>33</v>
      </c>
      <c r="K10287" s="217">
        <v>0</v>
      </c>
      <c r="L10287" s="217">
        <v>76</v>
      </c>
      <c r="M10287" s="217">
        <v>3614.6448849890498</v>
      </c>
      <c r="N10287" s="217">
        <v>9.1295275331313803</v>
      </c>
      <c r="O10287" s="217">
        <v>9.1295275331313803</v>
      </c>
      <c r="P10287" s="217">
        <v>0</v>
      </c>
      <c r="Q10287" s="217">
        <v>9.1295275331313803</v>
      </c>
      <c r="R10287" s="217">
        <v>9.1295275331313803</v>
      </c>
      <c r="S10287" s="217">
        <v>0</v>
      </c>
      <c r="T10287" s="217">
        <v>9.1295275331313803</v>
      </c>
      <c r="U10287" s="217">
        <v>9.1295275331313803</v>
      </c>
      <c r="V10287" s="217">
        <v>0</v>
      </c>
      <c r="W10287" s="217">
        <v>9.1295275331313803</v>
      </c>
      <c r="X10287" s="217">
        <v>9.1295275331313803</v>
      </c>
      <c r="Y10287" s="217">
        <v>0</v>
      </c>
    </row>
    <row r="10288" spans="2:25">
      <c r="B10288" s="217" t="s">
        <v>10457</v>
      </c>
      <c r="C10288" s="217" t="s">
        <v>5935</v>
      </c>
      <c r="D10288" s="217" t="s">
        <v>24</v>
      </c>
      <c r="E10288" s="217" t="s">
        <v>87</v>
      </c>
      <c r="F10288" s="217" t="s">
        <v>12</v>
      </c>
      <c r="G10288" s="217" t="s">
        <v>5</v>
      </c>
      <c r="H10288" s="217" t="s">
        <v>178</v>
      </c>
      <c r="I10288" s="217">
        <v>47</v>
      </c>
      <c r="J10288" s="217">
        <v>46</v>
      </c>
      <c r="K10288" s="217">
        <v>1</v>
      </c>
      <c r="L10288" s="217">
        <v>113</v>
      </c>
      <c r="M10288" s="217">
        <v>4388.2627555874496</v>
      </c>
      <c r="N10288" s="217">
        <v>10.710388738722701</v>
      </c>
      <c r="O10288" s="217">
        <v>10.4825081272605</v>
      </c>
      <c r="P10288" s="217">
        <v>0.227880611462185</v>
      </c>
      <c r="Q10288" s="217">
        <v>10.710388738722701</v>
      </c>
      <c r="R10288" s="217">
        <v>10.4825081272605</v>
      </c>
      <c r="S10288" s="217">
        <v>0.227880611462185</v>
      </c>
      <c r="T10288" s="217">
        <v>10.710388738722701</v>
      </c>
      <c r="U10288" s="217">
        <v>10.4825081272605</v>
      </c>
      <c r="V10288" s="217">
        <v>0.227880611462185</v>
      </c>
      <c r="W10288" s="217">
        <v>10.710388738722701</v>
      </c>
      <c r="X10288" s="217">
        <v>10.4825081272605</v>
      </c>
      <c r="Y10288" s="217">
        <v>0.227880611462185</v>
      </c>
    </row>
    <row r="10289" spans="2:25">
      <c r="B10289" s="217" t="s">
        <v>10458</v>
      </c>
      <c r="C10289" s="217" t="s">
        <v>5935</v>
      </c>
      <c r="D10289" s="217" t="s">
        <v>24</v>
      </c>
      <c r="E10289" s="217" t="s">
        <v>87</v>
      </c>
      <c r="F10289" s="217" t="s">
        <v>12</v>
      </c>
      <c r="G10289" s="217" t="s">
        <v>5</v>
      </c>
      <c r="H10289" s="217" t="s">
        <v>5</v>
      </c>
      <c r="I10289" s="217">
        <v>145</v>
      </c>
      <c r="J10289" s="217">
        <v>141</v>
      </c>
      <c r="K10289" s="217">
        <v>4</v>
      </c>
      <c r="L10289" s="217">
        <v>292</v>
      </c>
      <c r="M10289" s="217">
        <v>14370</v>
      </c>
      <c r="N10289" s="217">
        <v>10.090466249130101</v>
      </c>
      <c r="O10289" s="217">
        <v>9.8121085594989594</v>
      </c>
      <c r="P10289" s="217">
        <v>0.27835768963117602</v>
      </c>
      <c r="Q10289" s="217">
        <v>10.090466249130101</v>
      </c>
      <c r="R10289" s="217">
        <v>9.8121085594989594</v>
      </c>
      <c r="S10289" s="217">
        <v>0.27835768963117602</v>
      </c>
      <c r="T10289" s="217">
        <v>10.090466249130101</v>
      </c>
      <c r="U10289" s="217">
        <v>9.8121085594989594</v>
      </c>
      <c r="V10289" s="217">
        <v>0.27835768963117602</v>
      </c>
      <c r="W10289" s="217">
        <v>10.090466249130101</v>
      </c>
      <c r="X10289" s="217">
        <v>9.8121085594989594</v>
      </c>
      <c r="Y10289" s="217">
        <v>0.27835768963117602</v>
      </c>
    </row>
    <row r="10290" spans="2:25">
      <c r="B10290" s="217" t="s">
        <v>10459</v>
      </c>
      <c r="C10290" s="217" t="s">
        <v>5935</v>
      </c>
      <c r="D10290" s="217" t="s">
        <v>24</v>
      </c>
      <c r="E10290" s="217" t="s">
        <v>87</v>
      </c>
      <c r="F10290" s="217" t="s">
        <v>9</v>
      </c>
      <c r="G10290" s="217" t="s">
        <v>5</v>
      </c>
      <c r="H10290" s="217" t="s">
        <v>170</v>
      </c>
      <c r="I10290" s="217">
        <v>3</v>
      </c>
      <c r="J10290" s="217">
        <v>3</v>
      </c>
      <c r="K10290" s="217">
        <v>0</v>
      </c>
      <c r="L10290" s="217">
        <v>59</v>
      </c>
      <c r="M10290" s="217">
        <v>1827.05945739049</v>
      </c>
      <c r="N10290" s="217">
        <v>1.6419826885572599</v>
      </c>
      <c r="O10290" s="217">
        <v>1.6419826885572599</v>
      </c>
      <c r="P10290" s="217">
        <v>0</v>
      </c>
      <c r="Q10290" s="217">
        <v>1.6419826885572599</v>
      </c>
      <c r="R10290" s="217">
        <v>1.6419826885572599</v>
      </c>
      <c r="S10290" s="217">
        <v>0</v>
      </c>
      <c r="T10290" s="217">
        <v>1.6419826885572599</v>
      </c>
      <c r="U10290" s="217">
        <v>1.6419826885572599</v>
      </c>
      <c r="V10290" s="217">
        <v>0</v>
      </c>
      <c r="W10290" s="217">
        <v>1.6419826885572599</v>
      </c>
      <c r="X10290" s="217">
        <v>1.6419826885572599</v>
      </c>
      <c r="Y10290" s="217">
        <v>0</v>
      </c>
    </row>
    <row r="10291" spans="2:25">
      <c r="B10291" s="217" t="s">
        <v>10460</v>
      </c>
      <c r="C10291" s="217" t="s">
        <v>5935</v>
      </c>
      <c r="D10291" s="217" t="s">
        <v>24</v>
      </c>
      <c r="E10291" s="217" t="s">
        <v>87</v>
      </c>
      <c r="F10291" s="217" t="s">
        <v>9</v>
      </c>
      <c r="G10291" s="217" t="s">
        <v>5</v>
      </c>
      <c r="H10291" s="217" t="s">
        <v>172</v>
      </c>
      <c r="I10291" s="217">
        <v>3</v>
      </c>
      <c r="J10291" s="217">
        <v>3</v>
      </c>
      <c r="K10291" s="217">
        <v>0</v>
      </c>
      <c r="L10291" s="217">
        <v>54</v>
      </c>
      <c r="M10291" s="217">
        <v>2138.0684304942902</v>
      </c>
      <c r="N10291" s="217">
        <v>1.40313563271052</v>
      </c>
      <c r="O10291" s="217">
        <v>1.40313563271052</v>
      </c>
      <c r="P10291" s="217">
        <v>0</v>
      </c>
      <c r="Q10291" s="217">
        <v>1.40313563271052</v>
      </c>
      <c r="R10291" s="217">
        <v>1.40313563271052</v>
      </c>
      <c r="S10291" s="217">
        <v>0</v>
      </c>
      <c r="T10291" s="217">
        <v>1.40313563271052</v>
      </c>
      <c r="U10291" s="217">
        <v>1.40313563271052</v>
      </c>
      <c r="V10291" s="217">
        <v>0</v>
      </c>
      <c r="W10291" s="217">
        <v>1.40313563271052</v>
      </c>
      <c r="X10291" s="217">
        <v>1.40313563271052</v>
      </c>
      <c r="Y10291" s="217">
        <v>0</v>
      </c>
    </row>
    <row r="10292" spans="2:25">
      <c r="B10292" s="217" t="s">
        <v>10461</v>
      </c>
      <c r="C10292" s="217" t="s">
        <v>5935</v>
      </c>
      <c r="D10292" s="217" t="s">
        <v>24</v>
      </c>
      <c r="E10292" s="217" t="s">
        <v>87</v>
      </c>
      <c r="F10292" s="217" t="s">
        <v>9</v>
      </c>
      <c r="G10292" s="217" t="s">
        <v>5</v>
      </c>
      <c r="H10292" s="217" t="s">
        <v>174</v>
      </c>
      <c r="I10292" s="217">
        <v>8</v>
      </c>
      <c r="J10292" s="217">
        <v>6</v>
      </c>
      <c r="K10292" s="217">
        <v>2</v>
      </c>
      <c r="L10292" s="217">
        <v>104</v>
      </c>
      <c r="M10292" s="217">
        <v>2711.5701109923998</v>
      </c>
      <c r="N10292" s="217">
        <v>2.9503201733817899</v>
      </c>
      <c r="O10292" s="217">
        <v>2.2127401300363401</v>
      </c>
      <c r="P10292" s="217">
        <v>0.73758004334544802</v>
      </c>
      <c r="Q10292" s="217">
        <v>2.9503201733817899</v>
      </c>
      <c r="R10292" s="217">
        <v>2.2127401300363401</v>
      </c>
      <c r="S10292" s="217">
        <v>0.73758004334544802</v>
      </c>
      <c r="T10292" s="217">
        <v>2.9503201733817899</v>
      </c>
      <c r="U10292" s="217">
        <v>2.2127401300363401</v>
      </c>
      <c r="V10292" s="217">
        <v>0.73758004334544802</v>
      </c>
      <c r="W10292" s="217">
        <v>2.9503201733817899</v>
      </c>
      <c r="X10292" s="217">
        <v>2.2127401300363401</v>
      </c>
      <c r="Y10292" s="217">
        <v>0.73758004334544802</v>
      </c>
    </row>
    <row r="10293" spans="2:25">
      <c r="B10293" s="217" t="s">
        <v>10462</v>
      </c>
      <c r="C10293" s="217" t="s">
        <v>5935</v>
      </c>
      <c r="D10293" s="217" t="s">
        <v>24</v>
      </c>
      <c r="E10293" s="217" t="s">
        <v>87</v>
      </c>
      <c r="F10293" s="217" t="s">
        <v>9</v>
      </c>
      <c r="G10293" s="217" t="s">
        <v>5</v>
      </c>
      <c r="H10293" s="217" t="s">
        <v>176</v>
      </c>
      <c r="I10293" s="217">
        <v>14</v>
      </c>
      <c r="J10293" s="217">
        <v>12</v>
      </c>
      <c r="K10293" s="217">
        <v>2</v>
      </c>
      <c r="L10293" s="217">
        <v>130</v>
      </c>
      <c r="M10293" s="217">
        <v>3696.2343369309601</v>
      </c>
      <c r="N10293" s="217">
        <v>3.7876386407968998</v>
      </c>
      <c r="O10293" s="217">
        <v>3.2465474063973399</v>
      </c>
      <c r="P10293" s="217">
        <v>0.54109123439955698</v>
      </c>
      <c r="Q10293" s="217">
        <v>3.7876386407968998</v>
      </c>
      <c r="R10293" s="217">
        <v>3.2465474063973399</v>
      </c>
      <c r="S10293" s="217">
        <v>0.54109123439955698</v>
      </c>
      <c r="T10293" s="217">
        <v>3.7876386407968998</v>
      </c>
      <c r="U10293" s="217">
        <v>3.2465474063973399</v>
      </c>
      <c r="V10293" s="217">
        <v>0.54109123439955698</v>
      </c>
      <c r="W10293" s="217">
        <v>3.7876386407968998</v>
      </c>
      <c r="X10293" s="217">
        <v>3.2465474063973399</v>
      </c>
      <c r="Y10293" s="217">
        <v>0.54109123439955698</v>
      </c>
    </row>
    <row r="10294" spans="2:25">
      <c r="B10294" s="217" t="s">
        <v>10463</v>
      </c>
      <c r="C10294" s="217" t="s">
        <v>5935</v>
      </c>
      <c r="D10294" s="217" t="s">
        <v>24</v>
      </c>
      <c r="E10294" s="217" t="s">
        <v>87</v>
      </c>
      <c r="F10294" s="217" t="s">
        <v>9</v>
      </c>
      <c r="G10294" s="217" t="s">
        <v>5</v>
      </c>
      <c r="H10294" s="217" t="s">
        <v>178</v>
      </c>
      <c r="I10294" s="217">
        <v>13</v>
      </c>
      <c r="J10294" s="217">
        <v>11</v>
      </c>
      <c r="K10294" s="217">
        <v>2</v>
      </c>
      <c r="L10294" s="217">
        <v>168</v>
      </c>
      <c r="M10294" s="217">
        <v>4567.0676641918499</v>
      </c>
      <c r="N10294" s="217">
        <v>2.8464653812613001</v>
      </c>
      <c r="O10294" s="217">
        <v>2.40854763029802</v>
      </c>
      <c r="P10294" s="217">
        <v>0.43791775096327601</v>
      </c>
      <c r="Q10294" s="217">
        <v>2.8464653812613001</v>
      </c>
      <c r="R10294" s="217">
        <v>2.40854763029802</v>
      </c>
      <c r="S10294" s="217">
        <v>0.43791775096327601</v>
      </c>
      <c r="T10294" s="217">
        <v>2.8464653812613001</v>
      </c>
      <c r="U10294" s="217">
        <v>2.40854763029802</v>
      </c>
      <c r="V10294" s="217">
        <v>0.43791775096327601</v>
      </c>
      <c r="W10294" s="217">
        <v>2.8464653812613001</v>
      </c>
      <c r="X10294" s="217">
        <v>2.40854763029802</v>
      </c>
      <c r="Y10294" s="217">
        <v>0.43791775096327601</v>
      </c>
    </row>
    <row r="10295" spans="2:25">
      <c r="B10295" s="217" t="s">
        <v>10464</v>
      </c>
      <c r="C10295" s="217" t="s">
        <v>5935</v>
      </c>
      <c r="D10295" s="217" t="s">
        <v>24</v>
      </c>
      <c r="E10295" s="217" t="s">
        <v>87</v>
      </c>
      <c r="F10295" s="217" t="s">
        <v>9</v>
      </c>
      <c r="G10295" s="217" t="s">
        <v>5</v>
      </c>
      <c r="H10295" s="217" t="s">
        <v>5</v>
      </c>
      <c r="I10295" s="217">
        <v>41</v>
      </c>
      <c r="J10295" s="217">
        <v>35</v>
      </c>
      <c r="K10295" s="217">
        <v>6</v>
      </c>
      <c r="L10295" s="217">
        <v>515</v>
      </c>
      <c r="M10295" s="217">
        <v>14940</v>
      </c>
      <c r="N10295" s="217">
        <v>2.7443105756358799</v>
      </c>
      <c r="O10295" s="217">
        <v>2.3427041499330699</v>
      </c>
      <c r="P10295" s="217">
        <v>0.40160642570281102</v>
      </c>
      <c r="Q10295" s="217">
        <v>2.7443105756358799</v>
      </c>
      <c r="R10295" s="217">
        <v>2.3427041499330699</v>
      </c>
      <c r="S10295" s="217">
        <v>0.40160642570281102</v>
      </c>
      <c r="T10295" s="217">
        <v>2.7443105756358799</v>
      </c>
      <c r="U10295" s="217">
        <v>2.3427041499330699</v>
      </c>
      <c r="V10295" s="217">
        <v>0.40160642570281102</v>
      </c>
      <c r="W10295" s="217">
        <v>2.7443105756358799</v>
      </c>
      <c r="X10295" s="217">
        <v>2.3427041499330699</v>
      </c>
      <c r="Y10295" s="217">
        <v>0.40160642570281102</v>
      </c>
    </row>
    <row r="10296" spans="2:25">
      <c r="B10296" s="217" t="s">
        <v>10465</v>
      </c>
      <c r="C10296" s="217" t="s">
        <v>5935</v>
      </c>
      <c r="D10296" s="217" t="s">
        <v>24</v>
      </c>
      <c r="E10296" s="217" t="s">
        <v>87</v>
      </c>
      <c r="F10296" s="217" t="s">
        <v>5</v>
      </c>
      <c r="G10296" s="217" t="s">
        <v>5</v>
      </c>
      <c r="H10296" s="217" t="s">
        <v>170</v>
      </c>
      <c r="I10296" s="217">
        <v>16</v>
      </c>
      <c r="J10296" s="217">
        <v>15</v>
      </c>
      <c r="K10296" s="217">
        <v>1</v>
      </c>
      <c r="L10296" s="217">
        <v>90</v>
      </c>
      <c r="M10296" s="217">
        <v>3624.2305290501199</v>
      </c>
      <c r="N10296" s="217">
        <v>4.4147302087302602</v>
      </c>
      <c r="O10296" s="217">
        <v>4.1388095706846197</v>
      </c>
      <c r="P10296" s="217">
        <v>0.27592063804564099</v>
      </c>
      <c r="Q10296" s="217">
        <v>4.4147302087302602</v>
      </c>
      <c r="R10296" s="217">
        <v>4.1388095706846197</v>
      </c>
      <c r="S10296" s="217">
        <v>0.27592063804564099</v>
      </c>
      <c r="T10296" s="217">
        <v>4.4147302087302602</v>
      </c>
      <c r="U10296" s="217">
        <v>4.1388095706846197</v>
      </c>
      <c r="V10296" s="217">
        <v>0.27592063804564099</v>
      </c>
      <c r="W10296" s="217">
        <v>4.4147302087302602</v>
      </c>
      <c r="X10296" s="217">
        <v>4.1388095706846197</v>
      </c>
      <c r="Y10296" s="217">
        <v>0.27592063804564099</v>
      </c>
    </row>
    <row r="10297" spans="2:25">
      <c r="B10297" s="217" t="s">
        <v>10466</v>
      </c>
      <c r="C10297" s="217" t="s">
        <v>5935</v>
      </c>
      <c r="D10297" s="217" t="s">
        <v>24</v>
      </c>
      <c r="E10297" s="217" t="s">
        <v>87</v>
      </c>
      <c r="F10297" s="217" t="s">
        <v>5</v>
      </c>
      <c r="G10297" s="217" t="s">
        <v>5</v>
      </c>
      <c r="H10297" s="217" t="s">
        <v>172</v>
      </c>
      <c r="I10297" s="217">
        <v>14</v>
      </c>
      <c r="J10297" s="217">
        <v>13</v>
      </c>
      <c r="K10297" s="217">
        <v>1</v>
      </c>
      <c r="L10297" s="217">
        <v>77</v>
      </c>
      <c r="M10297" s="217">
        <v>4204.7646803379903</v>
      </c>
      <c r="N10297" s="217">
        <v>3.3295561260457101</v>
      </c>
      <c r="O10297" s="217">
        <v>3.0917306884710198</v>
      </c>
      <c r="P10297" s="217">
        <v>0.23782543757469399</v>
      </c>
      <c r="Q10297" s="217">
        <v>3.3295561260457101</v>
      </c>
      <c r="R10297" s="217">
        <v>3.0917306884710198</v>
      </c>
      <c r="S10297" s="217">
        <v>0.23782543757469399</v>
      </c>
      <c r="T10297" s="217">
        <v>3.3295561260457101</v>
      </c>
      <c r="U10297" s="217">
        <v>3.0917306884710198</v>
      </c>
      <c r="V10297" s="217">
        <v>0.23782543757469399</v>
      </c>
      <c r="W10297" s="217">
        <v>3.3295561260457101</v>
      </c>
      <c r="X10297" s="217">
        <v>3.0917306884710198</v>
      </c>
      <c r="Y10297" s="217">
        <v>0.23782543757469399</v>
      </c>
    </row>
    <row r="10298" spans="2:25">
      <c r="B10298" s="217" t="s">
        <v>10467</v>
      </c>
      <c r="C10298" s="217" t="s">
        <v>5935</v>
      </c>
      <c r="D10298" s="217" t="s">
        <v>24</v>
      </c>
      <c r="E10298" s="217" t="s">
        <v>87</v>
      </c>
      <c r="F10298" s="217" t="s">
        <v>5</v>
      </c>
      <c r="G10298" s="217" t="s">
        <v>5</v>
      </c>
      <c r="H10298" s="217" t="s">
        <v>174</v>
      </c>
      <c r="I10298" s="217">
        <v>49</v>
      </c>
      <c r="J10298" s="217">
        <v>46</v>
      </c>
      <c r="K10298" s="217">
        <v>3</v>
      </c>
      <c r="L10298" s="217">
        <v>153</v>
      </c>
      <c r="M10298" s="217">
        <v>5214.7951489125799</v>
      </c>
      <c r="N10298" s="217">
        <v>9.3963422532940193</v>
      </c>
      <c r="O10298" s="217">
        <v>8.8210559928882599</v>
      </c>
      <c r="P10298" s="217">
        <v>0.57528626040575603</v>
      </c>
      <c r="Q10298" s="217">
        <v>9.3963422532940193</v>
      </c>
      <c r="R10298" s="217">
        <v>8.8210559928882599</v>
      </c>
      <c r="S10298" s="217">
        <v>0.57528626040575603</v>
      </c>
      <c r="T10298" s="217">
        <v>9.3963422532940193</v>
      </c>
      <c r="U10298" s="217">
        <v>8.8210559928882599</v>
      </c>
      <c r="V10298" s="217">
        <v>0.57528626040575603</v>
      </c>
      <c r="W10298" s="217">
        <v>9.3963422532940193</v>
      </c>
      <c r="X10298" s="217">
        <v>8.8210559928882599</v>
      </c>
      <c r="Y10298" s="217">
        <v>0.57528626040575603</v>
      </c>
    </row>
    <row r="10299" spans="2:25">
      <c r="B10299" s="217" t="s">
        <v>10468</v>
      </c>
      <c r="C10299" s="217" t="s">
        <v>5935</v>
      </c>
      <c r="D10299" s="217" t="s">
        <v>24</v>
      </c>
      <c r="E10299" s="217" t="s">
        <v>87</v>
      </c>
      <c r="F10299" s="217" t="s">
        <v>5</v>
      </c>
      <c r="G10299" s="217" t="s">
        <v>5</v>
      </c>
      <c r="H10299" s="217" t="s">
        <v>176</v>
      </c>
      <c r="I10299" s="217">
        <v>47</v>
      </c>
      <c r="J10299" s="217">
        <v>45</v>
      </c>
      <c r="K10299" s="217">
        <v>2</v>
      </c>
      <c r="L10299" s="217">
        <v>206</v>
      </c>
      <c r="M10299" s="217">
        <v>7310.8792219200004</v>
      </c>
      <c r="N10299" s="217">
        <v>6.4287753323952099</v>
      </c>
      <c r="O10299" s="217">
        <v>6.1552104246337098</v>
      </c>
      <c r="P10299" s="217">
        <v>0.273564907761498</v>
      </c>
      <c r="Q10299" s="217">
        <v>6.4287753323952099</v>
      </c>
      <c r="R10299" s="217">
        <v>6.1552104246337098</v>
      </c>
      <c r="S10299" s="217">
        <v>0.273564907761498</v>
      </c>
      <c r="T10299" s="217">
        <v>6.4287753323952099</v>
      </c>
      <c r="U10299" s="217">
        <v>6.1552104246337098</v>
      </c>
      <c r="V10299" s="217">
        <v>0.273564907761498</v>
      </c>
      <c r="W10299" s="217">
        <v>6.4287753323952099</v>
      </c>
      <c r="X10299" s="217">
        <v>6.1552104246337098</v>
      </c>
      <c r="Y10299" s="217">
        <v>0.273564907761498</v>
      </c>
    </row>
    <row r="10300" spans="2:25">
      <c r="B10300" s="217" t="s">
        <v>10469</v>
      </c>
      <c r="C10300" s="217" t="s">
        <v>5935</v>
      </c>
      <c r="D10300" s="217" t="s">
        <v>24</v>
      </c>
      <c r="E10300" s="217" t="s">
        <v>87</v>
      </c>
      <c r="F10300" s="217" t="s">
        <v>5</v>
      </c>
      <c r="G10300" s="217" t="s">
        <v>5</v>
      </c>
      <c r="H10300" s="217" t="s">
        <v>178</v>
      </c>
      <c r="I10300" s="217">
        <v>60</v>
      </c>
      <c r="J10300" s="217">
        <v>57</v>
      </c>
      <c r="K10300" s="217">
        <v>3</v>
      </c>
      <c r="L10300" s="217">
        <v>281</v>
      </c>
      <c r="M10300" s="217">
        <v>8955.3304197793004</v>
      </c>
      <c r="N10300" s="217">
        <v>6.69992029188339</v>
      </c>
      <c r="O10300" s="217">
        <v>6.3649242772892203</v>
      </c>
      <c r="P10300" s="217">
        <v>0.33499601459417</v>
      </c>
      <c r="Q10300" s="217">
        <v>6.69992029188339</v>
      </c>
      <c r="R10300" s="217">
        <v>6.3649242772892203</v>
      </c>
      <c r="S10300" s="217">
        <v>0.33499601459417</v>
      </c>
      <c r="T10300" s="217">
        <v>6.69992029188339</v>
      </c>
      <c r="U10300" s="217">
        <v>6.3649242772892203</v>
      </c>
      <c r="V10300" s="217">
        <v>0.33499601459417</v>
      </c>
      <c r="W10300" s="217">
        <v>6.69992029188339</v>
      </c>
      <c r="X10300" s="217">
        <v>6.3649242772892203</v>
      </c>
      <c r="Y10300" s="217">
        <v>0.33499601459417</v>
      </c>
    </row>
    <row r="10301" spans="2:25">
      <c r="B10301" s="217" t="s">
        <v>10470</v>
      </c>
      <c r="C10301" s="217" t="s">
        <v>5935</v>
      </c>
      <c r="D10301" s="217" t="s">
        <v>24</v>
      </c>
      <c r="E10301" s="217" t="s">
        <v>87</v>
      </c>
      <c r="F10301" s="217" t="s">
        <v>5</v>
      </c>
      <c r="G10301" s="217" t="s">
        <v>5</v>
      </c>
      <c r="H10301" s="217" t="s">
        <v>5</v>
      </c>
      <c r="I10301" s="217">
        <v>186</v>
      </c>
      <c r="J10301" s="217">
        <v>176</v>
      </c>
      <c r="K10301" s="217">
        <v>10</v>
      </c>
      <c r="L10301" s="217">
        <v>807</v>
      </c>
      <c r="M10301" s="217">
        <v>29310</v>
      </c>
      <c r="N10301" s="217">
        <v>6.3459570112589603</v>
      </c>
      <c r="O10301" s="217">
        <v>6.0047765267826696</v>
      </c>
      <c r="P10301" s="217">
        <v>0.34118048447628802</v>
      </c>
      <c r="Q10301" s="217">
        <v>6.3459570112589603</v>
      </c>
      <c r="R10301" s="217">
        <v>6.0047765267826696</v>
      </c>
      <c r="S10301" s="217">
        <v>0.34118048447628802</v>
      </c>
      <c r="T10301" s="217">
        <v>6.3459570112589603</v>
      </c>
      <c r="U10301" s="217">
        <v>6.0047765267826696</v>
      </c>
      <c r="V10301" s="217">
        <v>0.34118048447628802</v>
      </c>
      <c r="W10301" s="217">
        <v>6.3459570112589603</v>
      </c>
      <c r="X10301" s="217">
        <v>6.0047765267826696</v>
      </c>
      <c r="Y10301" s="217">
        <v>0.34118048447628802</v>
      </c>
    </row>
    <row r="10302" spans="2:25">
      <c r="B10302" s="217" t="s">
        <v>10471</v>
      </c>
      <c r="C10302" s="217" t="s">
        <v>5935</v>
      </c>
      <c r="D10302" s="217" t="s">
        <v>24</v>
      </c>
      <c r="E10302" s="217" t="s">
        <v>88</v>
      </c>
      <c r="F10302" s="217" t="s">
        <v>12</v>
      </c>
      <c r="G10302" s="217" t="s">
        <v>10</v>
      </c>
      <c r="H10302" s="217" t="s">
        <v>170</v>
      </c>
      <c r="I10302" s="217">
        <v>3</v>
      </c>
      <c r="J10302" s="217">
        <v>3</v>
      </c>
      <c r="K10302" s="217">
        <v>0</v>
      </c>
      <c r="L10302" s="217">
        <v>8</v>
      </c>
      <c r="M10302" s="217">
        <v>189.02380952381</v>
      </c>
      <c r="N10302" s="217">
        <v>15.871016500818699</v>
      </c>
      <c r="O10302" s="217">
        <v>15.871016500818699</v>
      </c>
      <c r="P10302" s="217">
        <v>0</v>
      </c>
      <c r="Q10302" s="217">
        <v>15.871016500818699</v>
      </c>
      <c r="R10302" s="217">
        <v>15.871016500818699</v>
      </c>
      <c r="S10302" s="217">
        <v>0</v>
      </c>
      <c r="T10302" s="217">
        <v>15.871016500818699</v>
      </c>
      <c r="U10302" s="217">
        <v>15.871016500818699</v>
      </c>
      <c r="V10302" s="217">
        <v>0</v>
      </c>
      <c r="W10302" s="217">
        <v>15.871016500818699</v>
      </c>
      <c r="X10302" s="217">
        <v>15.871016500818699</v>
      </c>
      <c r="Y10302" s="217">
        <v>0</v>
      </c>
    </row>
    <row r="10303" spans="2:25">
      <c r="B10303" s="217" t="s">
        <v>10472</v>
      </c>
      <c r="C10303" s="217" t="s">
        <v>5935</v>
      </c>
      <c r="D10303" s="217" t="s">
        <v>24</v>
      </c>
      <c r="E10303" s="217" t="s">
        <v>88</v>
      </c>
      <c r="F10303" s="217" t="s">
        <v>12</v>
      </c>
      <c r="G10303" s="217" t="s">
        <v>10</v>
      </c>
      <c r="H10303" s="217" t="s">
        <v>172</v>
      </c>
      <c r="I10303" s="217">
        <v>1</v>
      </c>
      <c r="J10303" s="217">
        <v>1</v>
      </c>
      <c r="K10303" s="217">
        <v>0</v>
      </c>
      <c r="L10303" s="217">
        <v>8</v>
      </c>
      <c r="M10303" s="217">
        <v>366.92857142857099</v>
      </c>
      <c r="N10303" s="217">
        <v>2.7253260657971601</v>
      </c>
      <c r="O10303" s="217">
        <v>2.7253260657971601</v>
      </c>
      <c r="P10303" s="217">
        <v>0</v>
      </c>
      <c r="Q10303" s="217">
        <v>2.7253260657971601</v>
      </c>
      <c r="R10303" s="217">
        <v>2.7253260657971601</v>
      </c>
      <c r="S10303" s="217">
        <v>0</v>
      </c>
      <c r="T10303" s="217">
        <v>2.7253260657971601</v>
      </c>
      <c r="U10303" s="217">
        <v>2.7253260657971601</v>
      </c>
      <c r="V10303" s="217">
        <v>0</v>
      </c>
      <c r="W10303" s="217">
        <v>2.7253260657971601</v>
      </c>
      <c r="X10303" s="217">
        <v>2.7253260657971601</v>
      </c>
      <c r="Y10303" s="217">
        <v>0</v>
      </c>
    </row>
    <row r="10304" spans="2:25">
      <c r="B10304" s="217" t="s">
        <v>10473</v>
      </c>
      <c r="C10304" s="217" t="s">
        <v>5935</v>
      </c>
      <c r="D10304" s="217" t="s">
        <v>24</v>
      </c>
      <c r="E10304" s="217" t="s">
        <v>88</v>
      </c>
      <c r="F10304" s="217" t="s">
        <v>12</v>
      </c>
      <c r="G10304" s="217" t="s">
        <v>10</v>
      </c>
      <c r="H10304" s="217" t="s">
        <v>174</v>
      </c>
      <c r="I10304" s="217">
        <v>2</v>
      </c>
      <c r="J10304" s="217">
        <v>2</v>
      </c>
      <c r="K10304" s="217">
        <v>0</v>
      </c>
      <c r="L10304" s="217">
        <v>22</v>
      </c>
      <c r="M10304" s="217">
        <v>578.19047619047603</v>
      </c>
      <c r="N10304" s="217">
        <v>3.4590676988963902</v>
      </c>
      <c r="O10304" s="217">
        <v>3.4590676988963902</v>
      </c>
      <c r="P10304" s="217">
        <v>0</v>
      </c>
      <c r="Q10304" s="217">
        <v>3.4590676988963902</v>
      </c>
      <c r="R10304" s="217">
        <v>3.4590676988963902</v>
      </c>
      <c r="S10304" s="217">
        <v>0</v>
      </c>
      <c r="T10304" s="217">
        <v>3.4590676988963902</v>
      </c>
      <c r="U10304" s="217">
        <v>3.4590676988963902</v>
      </c>
      <c r="V10304" s="217">
        <v>0</v>
      </c>
      <c r="W10304" s="217">
        <v>3.4590676988963902</v>
      </c>
      <c r="X10304" s="217">
        <v>3.4590676988963902</v>
      </c>
      <c r="Y10304" s="217">
        <v>0</v>
      </c>
    </row>
    <row r="10305" spans="2:25">
      <c r="B10305" s="217" t="s">
        <v>10474</v>
      </c>
      <c r="C10305" s="217" t="s">
        <v>5935</v>
      </c>
      <c r="D10305" s="217" t="s">
        <v>24</v>
      </c>
      <c r="E10305" s="217" t="s">
        <v>88</v>
      </c>
      <c r="F10305" s="217" t="s">
        <v>12</v>
      </c>
      <c r="G10305" s="217" t="s">
        <v>10</v>
      </c>
      <c r="H10305" s="217" t="s">
        <v>176</v>
      </c>
      <c r="I10305" s="217">
        <v>9</v>
      </c>
      <c r="J10305" s="217">
        <v>8</v>
      </c>
      <c r="K10305" s="217">
        <v>1</v>
      </c>
      <c r="L10305" s="217">
        <v>27</v>
      </c>
      <c r="M10305" s="217">
        <v>1189.7380952381</v>
      </c>
      <c r="N10305" s="217">
        <v>7.5646901078668796</v>
      </c>
      <c r="O10305" s="217">
        <v>6.7241689847705599</v>
      </c>
      <c r="P10305" s="217">
        <v>0.84052112309631999</v>
      </c>
      <c r="Q10305" s="217">
        <v>7.5646901078668796</v>
      </c>
      <c r="R10305" s="217">
        <v>6.7241689847705599</v>
      </c>
      <c r="S10305" s="217">
        <v>0.84052112309631999</v>
      </c>
      <c r="T10305" s="217">
        <v>7.5646901078668796</v>
      </c>
      <c r="U10305" s="217">
        <v>6.7241689847705599</v>
      </c>
      <c r="V10305" s="217">
        <v>0.84052112309631999</v>
      </c>
      <c r="W10305" s="217">
        <v>7.5646901078668796</v>
      </c>
      <c r="X10305" s="217">
        <v>6.7241689847705599</v>
      </c>
      <c r="Y10305" s="217">
        <v>0.84052112309631999</v>
      </c>
    </row>
    <row r="10306" spans="2:25">
      <c r="B10306" s="217" t="s">
        <v>10475</v>
      </c>
      <c r="C10306" s="217" t="s">
        <v>5935</v>
      </c>
      <c r="D10306" s="217" t="s">
        <v>24</v>
      </c>
      <c r="E10306" s="217" t="s">
        <v>88</v>
      </c>
      <c r="F10306" s="217" t="s">
        <v>12</v>
      </c>
      <c r="G10306" s="217" t="s">
        <v>10</v>
      </c>
      <c r="H10306" s="217" t="s">
        <v>178</v>
      </c>
      <c r="I10306" s="217">
        <v>21</v>
      </c>
      <c r="J10306" s="217">
        <v>17</v>
      </c>
      <c r="K10306" s="217">
        <v>4</v>
      </c>
      <c r="L10306" s="217">
        <v>81</v>
      </c>
      <c r="M10306" s="217">
        <v>2346.11904761905</v>
      </c>
      <c r="N10306" s="217">
        <v>8.9509524341110396</v>
      </c>
      <c r="O10306" s="217">
        <v>7.2460091133279896</v>
      </c>
      <c r="P10306" s="217">
        <v>1.70494332078306</v>
      </c>
      <c r="Q10306" s="217">
        <v>8.9509524341110396</v>
      </c>
      <c r="R10306" s="217">
        <v>7.2460091133279896</v>
      </c>
      <c r="S10306" s="217">
        <v>1.70494332078306</v>
      </c>
      <c r="T10306" s="217">
        <v>8.9509524341110396</v>
      </c>
      <c r="U10306" s="217">
        <v>7.2460091133279896</v>
      </c>
      <c r="V10306" s="217">
        <v>1.70494332078306</v>
      </c>
      <c r="W10306" s="217">
        <v>8.9509524341110396</v>
      </c>
      <c r="X10306" s="217">
        <v>7.2460091133279896</v>
      </c>
      <c r="Y10306" s="217">
        <v>1.70494332078306</v>
      </c>
    </row>
    <row r="10307" spans="2:25">
      <c r="B10307" s="217" t="s">
        <v>10476</v>
      </c>
      <c r="C10307" s="217" t="s">
        <v>5935</v>
      </c>
      <c r="D10307" s="217" t="s">
        <v>24</v>
      </c>
      <c r="E10307" s="217" t="s">
        <v>88</v>
      </c>
      <c r="F10307" s="217" t="s">
        <v>12</v>
      </c>
      <c r="G10307" s="217" t="s">
        <v>10</v>
      </c>
      <c r="H10307" s="217" t="s">
        <v>5</v>
      </c>
      <c r="I10307" s="217">
        <v>36</v>
      </c>
      <c r="J10307" s="217">
        <v>31</v>
      </c>
      <c r="K10307" s="217">
        <v>5</v>
      </c>
      <c r="L10307" s="217">
        <v>146</v>
      </c>
      <c r="M10307" s="217">
        <v>4670</v>
      </c>
      <c r="N10307" s="217">
        <v>7.7087794432548202</v>
      </c>
      <c r="O10307" s="217">
        <v>6.6381156316916501</v>
      </c>
      <c r="P10307" s="217">
        <v>1.0706638115631699</v>
      </c>
      <c r="Q10307" s="217">
        <v>7.7087794432548202</v>
      </c>
      <c r="R10307" s="217">
        <v>6.6381156316916501</v>
      </c>
      <c r="S10307" s="217">
        <v>1.0706638115631699</v>
      </c>
      <c r="T10307" s="217">
        <v>7.7087794432548202</v>
      </c>
      <c r="U10307" s="217">
        <v>6.6381156316916501</v>
      </c>
      <c r="V10307" s="217">
        <v>1.0706638115631699</v>
      </c>
      <c r="W10307" s="217">
        <v>7.7087794432548202</v>
      </c>
      <c r="X10307" s="217">
        <v>6.6381156316916501</v>
      </c>
      <c r="Y10307" s="217">
        <v>1.0706638115631699</v>
      </c>
    </row>
    <row r="10308" spans="2:25">
      <c r="B10308" s="217" t="s">
        <v>10477</v>
      </c>
      <c r="C10308" s="217" t="s">
        <v>5935</v>
      </c>
      <c r="D10308" s="217" t="s">
        <v>24</v>
      </c>
      <c r="E10308" s="217" t="s">
        <v>88</v>
      </c>
      <c r="F10308" s="217" t="s">
        <v>9</v>
      </c>
      <c r="G10308" s="217" t="s">
        <v>10</v>
      </c>
      <c r="H10308" s="217" t="s">
        <v>170</v>
      </c>
      <c r="I10308" s="217">
        <v>1</v>
      </c>
      <c r="J10308" s="217">
        <v>1</v>
      </c>
      <c r="K10308" s="217">
        <v>0</v>
      </c>
      <c r="L10308" s="217">
        <v>10</v>
      </c>
      <c r="M10308" s="217">
        <v>190.247191011236</v>
      </c>
      <c r="N10308" s="217">
        <v>5.2563193952279699</v>
      </c>
      <c r="O10308" s="217">
        <v>5.2563193952279699</v>
      </c>
      <c r="P10308" s="217">
        <v>0</v>
      </c>
      <c r="Q10308" s="217">
        <v>5.2563193952279699</v>
      </c>
      <c r="R10308" s="217">
        <v>5.2563193952279699</v>
      </c>
      <c r="S10308" s="217">
        <v>0</v>
      </c>
      <c r="T10308" s="217">
        <v>5.2563193952279699</v>
      </c>
      <c r="U10308" s="217">
        <v>5.2563193952279699</v>
      </c>
      <c r="V10308" s="217">
        <v>0</v>
      </c>
      <c r="W10308" s="217">
        <v>5.2563193952279699</v>
      </c>
      <c r="X10308" s="217">
        <v>5.2563193952279699</v>
      </c>
      <c r="Y10308" s="217">
        <v>0</v>
      </c>
    </row>
    <row r="10309" spans="2:25">
      <c r="B10309" s="217" t="s">
        <v>10478</v>
      </c>
      <c r="C10309" s="217" t="s">
        <v>5935</v>
      </c>
      <c r="D10309" s="217" t="s">
        <v>24</v>
      </c>
      <c r="E10309" s="217" t="s">
        <v>88</v>
      </c>
      <c r="F10309" s="217" t="s">
        <v>9</v>
      </c>
      <c r="G10309" s="217" t="s">
        <v>10</v>
      </c>
      <c r="H10309" s="217" t="s">
        <v>172</v>
      </c>
      <c r="I10309" s="217">
        <v>3</v>
      </c>
      <c r="J10309" s="217">
        <v>3</v>
      </c>
      <c r="K10309" s="217">
        <v>0</v>
      </c>
      <c r="L10309" s="217">
        <v>16</v>
      </c>
      <c r="M10309" s="217">
        <v>380.494382022472</v>
      </c>
      <c r="N10309" s="217">
        <v>7.8844790928419597</v>
      </c>
      <c r="O10309" s="217">
        <v>7.8844790928419597</v>
      </c>
      <c r="P10309" s="217">
        <v>0</v>
      </c>
      <c r="Q10309" s="217">
        <v>7.8844790928419597</v>
      </c>
      <c r="R10309" s="217">
        <v>7.8844790928419597</v>
      </c>
      <c r="S10309" s="217">
        <v>0</v>
      </c>
      <c r="T10309" s="217">
        <v>7.8844790928419597</v>
      </c>
      <c r="U10309" s="217">
        <v>7.8844790928419597</v>
      </c>
      <c r="V10309" s="217">
        <v>0</v>
      </c>
      <c r="W10309" s="217">
        <v>7.8844790928419597</v>
      </c>
      <c r="X10309" s="217">
        <v>7.8844790928419597</v>
      </c>
      <c r="Y10309" s="217">
        <v>0</v>
      </c>
    </row>
    <row r="10310" spans="2:25">
      <c r="B10310" s="217" t="s">
        <v>10479</v>
      </c>
      <c r="C10310" s="217" t="s">
        <v>5935</v>
      </c>
      <c r="D10310" s="217" t="s">
        <v>24</v>
      </c>
      <c r="E10310" s="217" t="s">
        <v>88</v>
      </c>
      <c r="F10310" s="217" t="s">
        <v>9</v>
      </c>
      <c r="G10310" s="217" t="s">
        <v>10</v>
      </c>
      <c r="H10310" s="217" t="s">
        <v>174</v>
      </c>
      <c r="I10310" s="217">
        <v>1</v>
      </c>
      <c r="J10310" s="217">
        <v>1</v>
      </c>
      <c r="K10310" s="217">
        <v>0</v>
      </c>
      <c r="L10310" s="217">
        <v>29</v>
      </c>
      <c r="M10310" s="217">
        <v>682.65168539325896</v>
      </c>
      <c r="N10310" s="217">
        <v>1.4648758970307501</v>
      </c>
      <c r="O10310" s="217">
        <v>1.4648758970307501</v>
      </c>
      <c r="P10310" s="217">
        <v>0</v>
      </c>
      <c r="Q10310" s="217">
        <v>1.4648758970307501</v>
      </c>
      <c r="R10310" s="217">
        <v>1.4648758970307501</v>
      </c>
      <c r="S10310" s="217">
        <v>0</v>
      </c>
      <c r="T10310" s="217">
        <v>1.4648758970307501</v>
      </c>
      <c r="U10310" s="217">
        <v>1.4648758970307501</v>
      </c>
      <c r="V10310" s="217">
        <v>0</v>
      </c>
      <c r="W10310" s="217">
        <v>1.4648758970307501</v>
      </c>
      <c r="X10310" s="217">
        <v>1.4648758970307501</v>
      </c>
      <c r="Y10310" s="217">
        <v>0</v>
      </c>
    </row>
    <row r="10311" spans="2:25">
      <c r="B10311" s="217" t="s">
        <v>10480</v>
      </c>
      <c r="C10311" s="217" t="s">
        <v>5935</v>
      </c>
      <c r="D10311" s="217" t="s">
        <v>24</v>
      </c>
      <c r="E10311" s="217" t="s">
        <v>88</v>
      </c>
      <c r="F10311" s="217" t="s">
        <v>9</v>
      </c>
      <c r="G10311" s="217" t="s">
        <v>10</v>
      </c>
      <c r="H10311" s="217" t="s">
        <v>176</v>
      </c>
      <c r="I10311" s="217">
        <v>3</v>
      </c>
      <c r="J10311" s="217">
        <v>3</v>
      </c>
      <c r="K10311" s="217">
        <v>0</v>
      </c>
      <c r="L10311" s="217">
        <v>70</v>
      </c>
      <c r="M10311" s="217">
        <v>1331.7303370786501</v>
      </c>
      <c r="N10311" s="217">
        <v>2.2527083122405598</v>
      </c>
      <c r="O10311" s="217">
        <v>2.2527083122405598</v>
      </c>
      <c r="P10311" s="217">
        <v>0</v>
      </c>
      <c r="Q10311" s="217">
        <v>2.2527083122405598</v>
      </c>
      <c r="R10311" s="217">
        <v>2.2527083122405598</v>
      </c>
      <c r="S10311" s="217">
        <v>0</v>
      </c>
      <c r="T10311" s="217">
        <v>2.2527083122405598</v>
      </c>
      <c r="U10311" s="217">
        <v>2.2527083122405598</v>
      </c>
      <c r="V10311" s="217">
        <v>0</v>
      </c>
      <c r="W10311" s="217">
        <v>2.2527083122405598</v>
      </c>
      <c r="X10311" s="217">
        <v>2.2527083122405598</v>
      </c>
      <c r="Y10311" s="217">
        <v>0</v>
      </c>
    </row>
    <row r="10312" spans="2:25">
      <c r="B10312" s="217" t="s">
        <v>10481</v>
      </c>
      <c r="C10312" s="217" t="s">
        <v>5935</v>
      </c>
      <c r="D10312" s="217" t="s">
        <v>24</v>
      </c>
      <c r="E10312" s="217" t="s">
        <v>88</v>
      </c>
      <c r="F10312" s="217" t="s">
        <v>9</v>
      </c>
      <c r="G10312" s="217" t="s">
        <v>10</v>
      </c>
      <c r="H10312" s="217" t="s">
        <v>178</v>
      </c>
      <c r="I10312" s="217">
        <v>13</v>
      </c>
      <c r="J10312" s="217">
        <v>11</v>
      </c>
      <c r="K10312" s="217">
        <v>2</v>
      </c>
      <c r="L10312" s="217">
        <v>139</v>
      </c>
      <c r="M10312" s="217">
        <v>2394.87640449438</v>
      </c>
      <c r="N10312" s="217">
        <v>5.4282550763802897</v>
      </c>
      <c r="O10312" s="217">
        <v>4.5931389107833196</v>
      </c>
      <c r="P10312" s="217">
        <v>0.835116165596967</v>
      </c>
      <c r="Q10312" s="217">
        <v>5.4282550763802897</v>
      </c>
      <c r="R10312" s="217">
        <v>4.5931389107833196</v>
      </c>
      <c r="S10312" s="217">
        <v>0.835116165596967</v>
      </c>
      <c r="T10312" s="217">
        <v>5.4282550763802897</v>
      </c>
      <c r="U10312" s="217">
        <v>4.5931389107833196</v>
      </c>
      <c r="V10312" s="217">
        <v>0.835116165596967</v>
      </c>
      <c r="W10312" s="217">
        <v>5.4282550763802897</v>
      </c>
      <c r="X10312" s="217">
        <v>4.5931389107833196</v>
      </c>
      <c r="Y10312" s="217">
        <v>0.835116165596967</v>
      </c>
    </row>
    <row r="10313" spans="2:25">
      <c r="B10313" s="217" t="s">
        <v>10482</v>
      </c>
      <c r="C10313" s="217" t="s">
        <v>5935</v>
      </c>
      <c r="D10313" s="217" t="s">
        <v>24</v>
      </c>
      <c r="E10313" s="217" t="s">
        <v>88</v>
      </c>
      <c r="F10313" s="217" t="s">
        <v>9</v>
      </c>
      <c r="G10313" s="217" t="s">
        <v>10</v>
      </c>
      <c r="H10313" s="217" t="s">
        <v>5</v>
      </c>
      <c r="I10313" s="217">
        <v>21</v>
      </c>
      <c r="J10313" s="217">
        <v>19</v>
      </c>
      <c r="K10313" s="217">
        <v>2</v>
      </c>
      <c r="L10313" s="217">
        <v>264</v>
      </c>
      <c r="M10313" s="217">
        <v>4980</v>
      </c>
      <c r="N10313" s="217">
        <v>4.2168674698795199</v>
      </c>
      <c r="O10313" s="217">
        <v>3.8152610441767099</v>
      </c>
      <c r="P10313" s="217">
        <v>0.40160642570281102</v>
      </c>
      <c r="Q10313" s="217">
        <v>4.2168674698795199</v>
      </c>
      <c r="R10313" s="217">
        <v>3.8152610441767099</v>
      </c>
      <c r="S10313" s="217">
        <v>0.40160642570281102</v>
      </c>
      <c r="T10313" s="217">
        <v>4.2168674698795199</v>
      </c>
      <c r="U10313" s="217">
        <v>3.8152610441767099</v>
      </c>
      <c r="V10313" s="217">
        <v>0.40160642570281102</v>
      </c>
      <c r="W10313" s="217">
        <v>4.2168674698795199</v>
      </c>
      <c r="X10313" s="217">
        <v>3.8152610441767099</v>
      </c>
      <c r="Y10313" s="217">
        <v>0.40160642570281102</v>
      </c>
    </row>
    <row r="10314" spans="2:25">
      <c r="B10314" s="217" t="s">
        <v>10483</v>
      </c>
      <c r="C10314" s="217" t="s">
        <v>5935</v>
      </c>
      <c r="D10314" s="217" t="s">
        <v>24</v>
      </c>
      <c r="E10314" s="217" t="s">
        <v>88</v>
      </c>
      <c r="F10314" s="217" t="s">
        <v>5</v>
      </c>
      <c r="G10314" s="217" t="s">
        <v>10</v>
      </c>
      <c r="H10314" s="217" t="s">
        <v>170</v>
      </c>
      <c r="I10314" s="217">
        <v>4</v>
      </c>
      <c r="J10314" s="217">
        <v>4</v>
      </c>
      <c r="K10314" s="217">
        <v>0</v>
      </c>
      <c r="L10314" s="217">
        <v>18</v>
      </c>
      <c r="M10314" s="217">
        <v>379.27100053504603</v>
      </c>
      <c r="N10314" s="217">
        <v>10.546548495290001</v>
      </c>
      <c r="O10314" s="217">
        <v>10.546548495290001</v>
      </c>
      <c r="P10314" s="217">
        <v>0</v>
      </c>
      <c r="Q10314" s="217">
        <v>10.546548495290001</v>
      </c>
      <c r="R10314" s="217">
        <v>10.546548495290001</v>
      </c>
      <c r="S10314" s="217">
        <v>0</v>
      </c>
      <c r="T10314" s="217">
        <v>10.546548495290001</v>
      </c>
      <c r="U10314" s="217">
        <v>10.546548495290001</v>
      </c>
      <c r="V10314" s="217">
        <v>0</v>
      </c>
      <c r="W10314" s="217">
        <v>10.546548495290001</v>
      </c>
      <c r="X10314" s="217">
        <v>10.546548495290001</v>
      </c>
      <c r="Y10314" s="217">
        <v>0</v>
      </c>
    </row>
    <row r="10315" spans="2:25">
      <c r="B10315" s="217" t="s">
        <v>10484</v>
      </c>
      <c r="C10315" s="217" t="s">
        <v>5935</v>
      </c>
      <c r="D10315" s="217" t="s">
        <v>24</v>
      </c>
      <c r="E10315" s="217" t="s">
        <v>88</v>
      </c>
      <c r="F10315" s="217" t="s">
        <v>5</v>
      </c>
      <c r="G10315" s="217" t="s">
        <v>10</v>
      </c>
      <c r="H10315" s="217" t="s">
        <v>172</v>
      </c>
      <c r="I10315" s="217">
        <v>4</v>
      </c>
      <c r="J10315" s="217">
        <v>4</v>
      </c>
      <c r="K10315" s="217">
        <v>0</v>
      </c>
      <c r="L10315" s="217">
        <v>24</v>
      </c>
      <c r="M10315" s="217">
        <v>747.42295345104299</v>
      </c>
      <c r="N10315" s="217">
        <v>5.3517221829099197</v>
      </c>
      <c r="O10315" s="217">
        <v>5.3517221829099197</v>
      </c>
      <c r="P10315" s="217">
        <v>0</v>
      </c>
      <c r="Q10315" s="217">
        <v>5.3517221829099197</v>
      </c>
      <c r="R10315" s="217">
        <v>5.3517221829099197</v>
      </c>
      <c r="S10315" s="217">
        <v>0</v>
      </c>
      <c r="T10315" s="217">
        <v>5.3517221829099197</v>
      </c>
      <c r="U10315" s="217">
        <v>5.3517221829099197</v>
      </c>
      <c r="V10315" s="217">
        <v>0</v>
      </c>
      <c r="W10315" s="217">
        <v>5.3517221829099197</v>
      </c>
      <c r="X10315" s="217">
        <v>5.3517221829099197</v>
      </c>
      <c r="Y10315" s="217">
        <v>0</v>
      </c>
    </row>
    <row r="10316" spans="2:25">
      <c r="B10316" s="217" t="s">
        <v>10485</v>
      </c>
      <c r="C10316" s="217" t="s">
        <v>5935</v>
      </c>
      <c r="D10316" s="217" t="s">
        <v>24</v>
      </c>
      <c r="E10316" s="217" t="s">
        <v>88</v>
      </c>
      <c r="F10316" s="217" t="s">
        <v>5</v>
      </c>
      <c r="G10316" s="217" t="s">
        <v>10</v>
      </c>
      <c r="H10316" s="217" t="s">
        <v>174</v>
      </c>
      <c r="I10316" s="217">
        <v>3</v>
      </c>
      <c r="J10316" s="217">
        <v>3</v>
      </c>
      <c r="K10316" s="217">
        <v>0</v>
      </c>
      <c r="L10316" s="217">
        <v>51</v>
      </c>
      <c r="M10316" s="217">
        <v>1260.8421615837301</v>
      </c>
      <c r="N10316" s="217">
        <v>2.3793620576835099</v>
      </c>
      <c r="O10316" s="217">
        <v>2.3793620576835099</v>
      </c>
      <c r="P10316" s="217">
        <v>0</v>
      </c>
      <c r="Q10316" s="217">
        <v>2.3793620576835099</v>
      </c>
      <c r="R10316" s="217">
        <v>2.3793620576835099</v>
      </c>
      <c r="S10316" s="217">
        <v>0</v>
      </c>
      <c r="T10316" s="217">
        <v>2.3793620576835099</v>
      </c>
      <c r="U10316" s="217">
        <v>2.3793620576835099</v>
      </c>
      <c r="V10316" s="217">
        <v>0</v>
      </c>
      <c r="W10316" s="217">
        <v>2.3793620576835099</v>
      </c>
      <c r="X10316" s="217">
        <v>2.3793620576835099</v>
      </c>
      <c r="Y10316" s="217">
        <v>0</v>
      </c>
    </row>
    <row r="10317" spans="2:25">
      <c r="B10317" s="217" t="s">
        <v>10486</v>
      </c>
      <c r="C10317" s="217" t="s">
        <v>5935</v>
      </c>
      <c r="D10317" s="217" t="s">
        <v>24</v>
      </c>
      <c r="E10317" s="217" t="s">
        <v>88</v>
      </c>
      <c r="F10317" s="217" t="s">
        <v>5</v>
      </c>
      <c r="G10317" s="217" t="s">
        <v>10</v>
      </c>
      <c r="H10317" s="217" t="s">
        <v>176</v>
      </c>
      <c r="I10317" s="217">
        <v>12</v>
      </c>
      <c r="J10317" s="217">
        <v>11</v>
      </c>
      <c r="K10317" s="217">
        <v>1</v>
      </c>
      <c r="L10317" s="217">
        <v>97</v>
      </c>
      <c r="M10317" s="217">
        <v>2521.4684323167498</v>
      </c>
      <c r="N10317" s="217">
        <v>4.7591315624658801</v>
      </c>
      <c r="O10317" s="217">
        <v>4.3625372655937298</v>
      </c>
      <c r="P10317" s="217">
        <v>0.39659429687215703</v>
      </c>
      <c r="Q10317" s="217">
        <v>4.7591315624658801</v>
      </c>
      <c r="R10317" s="217">
        <v>4.3625372655937298</v>
      </c>
      <c r="S10317" s="217">
        <v>0.39659429687215703</v>
      </c>
      <c r="T10317" s="217">
        <v>4.7591315624658801</v>
      </c>
      <c r="U10317" s="217">
        <v>4.3625372655937298</v>
      </c>
      <c r="V10317" s="217">
        <v>0.39659429687215703</v>
      </c>
      <c r="W10317" s="217">
        <v>4.7591315624658801</v>
      </c>
      <c r="X10317" s="217">
        <v>4.3625372655937298</v>
      </c>
      <c r="Y10317" s="217">
        <v>0.39659429687215703</v>
      </c>
    </row>
    <row r="10318" spans="2:25">
      <c r="B10318" s="217" t="s">
        <v>10487</v>
      </c>
      <c r="C10318" s="217" t="s">
        <v>5935</v>
      </c>
      <c r="D10318" s="217" t="s">
        <v>24</v>
      </c>
      <c r="E10318" s="217" t="s">
        <v>88</v>
      </c>
      <c r="F10318" s="217" t="s">
        <v>5</v>
      </c>
      <c r="G10318" s="217" t="s">
        <v>10</v>
      </c>
      <c r="H10318" s="217" t="s">
        <v>178</v>
      </c>
      <c r="I10318" s="217">
        <v>34</v>
      </c>
      <c r="J10318" s="217">
        <v>28</v>
      </c>
      <c r="K10318" s="217">
        <v>6</v>
      </c>
      <c r="L10318" s="217">
        <v>220</v>
      </c>
      <c r="M10318" s="217">
        <v>4740.9954521134296</v>
      </c>
      <c r="N10318" s="217">
        <v>7.17148968890986</v>
      </c>
      <c r="O10318" s="217">
        <v>5.9059326849845899</v>
      </c>
      <c r="P10318" s="217">
        <v>1.2655570039252699</v>
      </c>
      <c r="Q10318" s="217">
        <v>7.17148968890986</v>
      </c>
      <c r="R10318" s="217">
        <v>5.9059326849845899</v>
      </c>
      <c r="S10318" s="217">
        <v>1.2655570039252699</v>
      </c>
      <c r="T10318" s="217">
        <v>7.17148968890986</v>
      </c>
      <c r="U10318" s="217">
        <v>5.9059326849845899</v>
      </c>
      <c r="V10318" s="217">
        <v>1.2655570039252699</v>
      </c>
      <c r="W10318" s="217">
        <v>7.17148968890986</v>
      </c>
      <c r="X10318" s="217">
        <v>5.9059326849845899</v>
      </c>
      <c r="Y10318" s="217">
        <v>1.2655570039252699</v>
      </c>
    </row>
    <row r="10319" spans="2:25">
      <c r="B10319" s="217" t="s">
        <v>10488</v>
      </c>
      <c r="C10319" s="217" t="s">
        <v>5935</v>
      </c>
      <c r="D10319" s="217" t="s">
        <v>24</v>
      </c>
      <c r="E10319" s="217" t="s">
        <v>88</v>
      </c>
      <c r="F10319" s="217" t="s">
        <v>5</v>
      </c>
      <c r="G10319" s="217" t="s">
        <v>10</v>
      </c>
      <c r="H10319" s="217" t="s">
        <v>5</v>
      </c>
      <c r="I10319" s="217">
        <v>57</v>
      </c>
      <c r="J10319" s="217">
        <v>50</v>
      </c>
      <c r="K10319" s="217">
        <v>7</v>
      </c>
      <c r="L10319" s="217">
        <v>410</v>
      </c>
      <c r="M10319" s="217">
        <v>9650</v>
      </c>
      <c r="N10319" s="217">
        <v>5.90673575129534</v>
      </c>
      <c r="O10319" s="217">
        <v>5.1813471502590698</v>
      </c>
      <c r="P10319" s="217">
        <v>0.72538860103626901</v>
      </c>
      <c r="Q10319" s="217">
        <v>5.90673575129534</v>
      </c>
      <c r="R10319" s="217">
        <v>5.1813471502590698</v>
      </c>
      <c r="S10319" s="217">
        <v>0.72538860103626901</v>
      </c>
      <c r="T10319" s="217">
        <v>5.90673575129534</v>
      </c>
      <c r="U10319" s="217">
        <v>5.1813471502590698</v>
      </c>
      <c r="V10319" s="217">
        <v>0.72538860103626901</v>
      </c>
      <c r="W10319" s="217">
        <v>5.90673575129534</v>
      </c>
      <c r="X10319" s="217">
        <v>5.1813471502590698</v>
      </c>
      <c r="Y10319" s="217">
        <v>0.72538860103626901</v>
      </c>
    </row>
    <row r="10320" spans="2:25">
      <c r="B10320" s="217" t="s">
        <v>10489</v>
      </c>
      <c r="C10320" s="217" t="s">
        <v>5935</v>
      </c>
      <c r="D10320" s="217" t="s">
        <v>24</v>
      </c>
      <c r="E10320" s="217" t="s">
        <v>88</v>
      </c>
      <c r="F10320" s="217" t="s">
        <v>12</v>
      </c>
      <c r="G10320" s="217" t="s">
        <v>49</v>
      </c>
      <c r="H10320" s="217" t="s">
        <v>170</v>
      </c>
      <c r="I10320" s="217">
        <v>16</v>
      </c>
      <c r="J10320" s="217">
        <v>15</v>
      </c>
      <c r="K10320" s="217">
        <v>1</v>
      </c>
      <c r="L10320" s="217">
        <v>17</v>
      </c>
      <c r="M10320" s="217">
        <v>960.89385474860296</v>
      </c>
      <c r="N10320" s="217">
        <v>16.6511627906977</v>
      </c>
      <c r="O10320" s="217">
        <v>15.6104651162791</v>
      </c>
      <c r="P10320" s="217">
        <v>1.0406976744186001</v>
      </c>
      <c r="Q10320" s="217">
        <v>16.6511627906977</v>
      </c>
      <c r="R10320" s="217">
        <v>15.6104651162791</v>
      </c>
      <c r="S10320" s="217">
        <v>1.0406976744186001</v>
      </c>
      <c r="T10320" s="217">
        <v>16.6511627906977</v>
      </c>
      <c r="U10320" s="217">
        <v>15.6104651162791</v>
      </c>
      <c r="V10320" s="217">
        <v>1.0406976744186001</v>
      </c>
      <c r="W10320" s="217">
        <v>16.6511627906977</v>
      </c>
      <c r="X10320" s="217">
        <v>15.6104651162791</v>
      </c>
      <c r="Y10320" s="217">
        <v>1.0406976744186001</v>
      </c>
    </row>
    <row r="10321" spans="2:25">
      <c r="B10321" s="217" t="s">
        <v>10490</v>
      </c>
      <c r="C10321" s="217" t="s">
        <v>5935</v>
      </c>
      <c r="D10321" s="217" t="s">
        <v>24</v>
      </c>
      <c r="E10321" s="217" t="s">
        <v>88</v>
      </c>
      <c r="F10321" s="217" t="s">
        <v>12</v>
      </c>
      <c r="G10321" s="217" t="s">
        <v>49</v>
      </c>
      <c r="H10321" s="217" t="s">
        <v>172</v>
      </c>
      <c r="I10321" s="217">
        <v>3</v>
      </c>
      <c r="J10321" s="217">
        <v>3</v>
      </c>
      <c r="K10321" s="217">
        <v>0</v>
      </c>
      <c r="L10321" s="217">
        <v>15</v>
      </c>
      <c r="M10321" s="217">
        <v>1316.42458100559</v>
      </c>
      <c r="N10321" s="217">
        <v>2.27890001697505</v>
      </c>
      <c r="O10321" s="217">
        <v>2.27890001697505</v>
      </c>
      <c r="P10321" s="217">
        <v>0</v>
      </c>
      <c r="Q10321" s="217">
        <v>2.27890001697505</v>
      </c>
      <c r="R10321" s="217">
        <v>2.27890001697505</v>
      </c>
      <c r="S10321" s="217">
        <v>0</v>
      </c>
      <c r="T10321" s="217">
        <v>2.27890001697505</v>
      </c>
      <c r="U10321" s="217">
        <v>2.27890001697505</v>
      </c>
      <c r="V10321" s="217">
        <v>0</v>
      </c>
      <c r="W10321" s="217">
        <v>2.27890001697505</v>
      </c>
      <c r="X10321" s="217">
        <v>2.27890001697505</v>
      </c>
      <c r="Y10321" s="217">
        <v>0</v>
      </c>
    </row>
    <row r="10322" spans="2:25">
      <c r="B10322" s="217" t="s">
        <v>10491</v>
      </c>
      <c r="C10322" s="217" t="s">
        <v>5935</v>
      </c>
      <c r="D10322" s="217" t="s">
        <v>24</v>
      </c>
      <c r="E10322" s="217" t="s">
        <v>88</v>
      </c>
      <c r="F10322" s="217" t="s">
        <v>12</v>
      </c>
      <c r="G10322" s="217" t="s">
        <v>49</v>
      </c>
      <c r="H10322" s="217" t="s">
        <v>174</v>
      </c>
      <c r="I10322" s="217">
        <v>5</v>
      </c>
      <c r="J10322" s="217">
        <v>4</v>
      </c>
      <c r="K10322" s="217">
        <v>1</v>
      </c>
      <c r="L10322" s="217">
        <v>29</v>
      </c>
      <c r="M10322" s="217">
        <v>1575.86592178771</v>
      </c>
      <c r="N10322" s="217">
        <v>3.1728587634713601</v>
      </c>
      <c r="O10322" s="217">
        <v>2.5382870107770801</v>
      </c>
      <c r="P10322" s="217">
        <v>0.63457175269427102</v>
      </c>
      <c r="Q10322" s="217">
        <v>3.1728587634713601</v>
      </c>
      <c r="R10322" s="217">
        <v>2.5382870107770801</v>
      </c>
      <c r="S10322" s="217">
        <v>0.63457175269427102</v>
      </c>
      <c r="T10322" s="217">
        <v>3.1728587634713601</v>
      </c>
      <c r="U10322" s="217">
        <v>2.5382870107770801</v>
      </c>
      <c r="V10322" s="217">
        <v>0.63457175269427102</v>
      </c>
      <c r="W10322" s="217">
        <v>3.1728587634713601</v>
      </c>
      <c r="X10322" s="217">
        <v>2.5382870107770801</v>
      </c>
      <c r="Y10322" s="217">
        <v>0.63457175269427102</v>
      </c>
    </row>
    <row r="10323" spans="2:25">
      <c r="B10323" s="217" t="s">
        <v>10492</v>
      </c>
      <c r="C10323" s="217" t="s">
        <v>5935</v>
      </c>
      <c r="D10323" s="217" t="s">
        <v>24</v>
      </c>
      <c r="E10323" s="217" t="s">
        <v>88</v>
      </c>
      <c r="F10323" s="217" t="s">
        <v>12</v>
      </c>
      <c r="G10323" s="217" t="s">
        <v>49</v>
      </c>
      <c r="H10323" s="217" t="s">
        <v>176</v>
      </c>
      <c r="I10323" s="217">
        <v>17</v>
      </c>
      <c r="J10323" s="217">
        <v>17</v>
      </c>
      <c r="K10323" s="217">
        <v>0</v>
      </c>
      <c r="L10323" s="217">
        <v>60</v>
      </c>
      <c r="M10323" s="217">
        <v>2306.1452513966501</v>
      </c>
      <c r="N10323" s="217">
        <v>7.3716085271317802</v>
      </c>
      <c r="O10323" s="217">
        <v>7.3716085271317802</v>
      </c>
      <c r="P10323" s="217">
        <v>0</v>
      </c>
      <c r="Q10323" s="217">
        <v>7.3716085271317802</v>
      </c>
      <c r="R10323" s="217">
        <v>7.3716085271317802</v>
      </c>
      <c r="S10323" s="217">
        <v>0</v>
      </c>
      <c r="T10323" s="217">
        <v>7.3716085271317802</v>
      </c>
      <c r="U10323" s="217">
        <v>7.3716085271317802</v>
      </c>
      <c r="V10323" s="217">
        <v>0</v>
      </c>
      <c r="W10323" s="217">
        <v>7.3716085271317802</v>
      </c>
      <c r="X10323" s="217">
        <v>7.3716085271317802</v>
      </c>
      <c r="Y10323" s="217">
        <v>0</v>
      </c>
    </row>
    <row r="10324" spans="2:25">
      <c r="B10324" s="217" t="s">
        <v>10493</v>
      </c>
      <c r="C10324" s="217" t="s">
        <v>5935</v>
      </c>
      <c r="D10324" s="217" t="s">
        <v>24</v>
      </c>
      <c r="E10324" s="217" t="s">
        <v>88</v>
      </c>
      <c r="F10324" s="217" t="s">
        <v>12</v>
      </c>
      <c r="G10324" s="217" t="s">
        <v>49</v>
      </c>
      <c r="H10324" s="217" t="s">
        <v>178</v>
      </c>
      <c r="I10324" s="217">
        <v>16</v>
      </c>
      <c r="J10324" s="217">
        <v>14</v>
      </c>
      <c r="K10324" s="217">
        <v>2</v>
      </c>
      <c r="L10324" s="217">
        <v>51</v>
      </c>
      <c r="M10324" s="217">
        <v>2440.6703910614501</v>
      </c>
      <c r="N10324" s="217">
        <v>6.5555759018494797</v>
      </c>
      <c r="O10324" s="217">
        <v>5.7361289141182903</v>
      </c>
      <c r="P10324" s="217">
        <v>0.81944698773118496</v>
      </c>
      <c r="Q10324" s="217">
        <v>6.5555759018494797</v>
      </c>
      <c r="R10324" s="217">
        <v>5.7361289141182903</v>
      </c>
      <c r="S10324" s="217">
        <v>0.81944698773118496</v>
      </c>
      <c r="T10324" s="217">
        <v>6.5555759018494797</v>
      </c>
      <c r="U10324" s="217">
        <v>5.7361289141182903</v>
      </c>
      <c r="V10324" s="217">
        <v>0.81944698773118496</v>
      </c>
      <c r="W10324" s="217">
        <v>6.5555759018494797</v>
      </c>
      <c r="X10324" s="217">
        <v>5.7361289141182903</v>
      </c>
      <c r="Y10324" s="217">
        <v>0.81944698773118496</v>
      </c>
    </row>
    <row r="10325" spans="2:25">
      <c r="B10325" s="217" t="s">
        <v>10494</v>
      </c>
      <c r="C10325" s="217" t="s">
        <v>5935</v>
      </c>
      <c r="D10325" s="217" t="s">
        <v>24</v>
      </c>
      <c r="E10325" s="217" t="s">
        <v>88</v>
      </c>
      <c r="F10325" s="217" t="s">
        <v>12</v>
      </c>
      <c r="G10325" s="217" t="s">
        <v>49</v>
      </c>
      <c r="H10325" s="217" t="s">
        <v>5</v>
      </c>
      <c r="I10325" s="217">
        <v>57</v>
      </c>
      <c r="J10325" s="217">
        <v>53</v>
      </c>
      <c r="K10325" s="217">
        <v>4</v>
      </c>
      <c r="L10325" s="217">
        <v>172</v>
      </c>
      <c r="M10325" s="217">
        <v>8600</v>
      </c>
      <c r="N10325" s="217">
        <v>6.6279069767441898</v>
      </c>
      <c r="O10325" s="217">
        <v>6.1627906976744198</v>
      </c>
      <c r="P10325" s="217">
        <v>0.46511627906976699</v>
      </c>
      <c r="Q10325" s="217">
        <v>6.6279069767441898</v>
      </c>
      <c r="R10325" s="217">
        <v>6.1627906976744198</v>
      </c>
      <c r="S10325" s="217">
        <v>0.46511627906976699</v>
      </c>
      <c r="T10325" s="217">
        <v>6.6279069767441898</v>
      </c>
      <c r="U10325" s="217">
        <v>6.1627906976744198</v>
      </c>
      <c r="V10325" s="217">
        <v>0.46511627906976699</v>
      </c>
      <c r="W10325" s="217">
        <v>6.6279069767441898</v>
      </c>
      <c r="X10325" s="217">
        <v>6.1627906976744198</v>
      </c>
      <c r="Y10325" s="217">
        <v>0.46511627906976699</v>
      </c>
    </row>
    <row r="10326" spans="2:25">
      <c r="B10326" s="217" t="s">
        <v>10495</v>
      </c>
      <c r="C10326" s="217" t="s">
        <v>5935</v>
      </c>
      <c r="D10326" s="217" t="s">
        <v>24</v>
      </c>
      <c r="E10326" s="217" t="s">
        <v>88</v>
      </c>
      <c r="F10326" s="217" t="s">
        <v>9</v>
      </c>
      <c r="G10326" s="217" t="s">
        <v>49</v>
      </c>
      <c r="H10326" s="217" t="s">
        <v>170</v>
      </c>
      <c r="I10326" s="217">
        <v>1</v>
      </c>
      <c r="J10326" s="217">
        <v>1</v>
      </c>
      <c r="K10326" s="217">
        <v>0</v>
      </c>
      <c r="L10326" s="217">
        <v>27</v>
      </c>
      <c r="M10326" s="217">
        <v>1015.49098196393</v>
      </c>
      <c r="N10326" s="217">
        <v>0.98474532788664604</v>
      </c>
      <c r="O10326" s="217">
        <v>0.98474532788664604</v>
      </c>
      <c r="P10326" s="217">
        <v>0</v>
      </c>
      <c r="Q10326" s="217">
        <v>0.98474532788664604</v>
      </c>
      <c r="R10326" s="217">
        <v>0.98474532788664604</v>
      </c>
      <c r="S10326" s="217">
        <v>0</v>
      </c>
      <c r="T10326" s="217">
        <v>0.98474532788664604</v>
      </c>
      <c r="U10326" s="217">
        <v>0.98474532788664604</v>
      </c>
      <c r="V10326" s="217">
        <v>0</v>
      </c>
      <c r="W10326" s="217">
        <v>0.98474532788664604</v>
      </c>
      <c r="X10326" s="217">
        <v>0.98474532788664604</v>
      </c>
      <c r="Y10326" s="217">
        <v>0</v>
      </c>
    </row>
    <row r="10327" spans="2:25">
      <c r="B10327" s="217" t="s">
        <v>10496</v>
      </c>
      <c r="C10327" s="217" t="s">
        <v>5935</v>
      </c>
      <c r="D10327" s="217" t="s">
        <v>24</v>
      </c>
      <c r="E10327" s="217" t="s">
        <v>88</v>
      </c>
      <c r="F10327" s="217" t="s">
        <v>9</v>
      </c>
      <c r="G10327" s="217" t="s">
        <v>49</v>
      </c>
      <c r="H10327" s="217" t="s">
        <v>172</v>
      </c>
      <c r="I10327" s="217">
        <v>2</v>
      </c>
      <c r="J10327" s="217">
        <v>1</v>
      </c>
      <c r="K10327" s="217">
        <v>1</v>
      </c>
      <c r="L10327" s="217">
        <v>41</v>
      </c>
      <c r="M10327" s="217">
        <v>1336.17234468938</v>
      </c>
      <c r="N10327" s="217">
        <v>1.4968128983877</v>
      </c>
      <c r="O10327" s="217">
        <v>0.74840644919385102</v>
      </c>
      <c r="P10327" s="217">
        <v>0.74840644919385102</v>
      </c>
      <c r="Q10327" s="217">
        <v>1.4968128983877</v>
      </c>
      <c r="R10327" s="217">
        <v>0.74840644919385102</v>
      </c>
      <c r="S10327" s="217">
        <v>0.74840644919385102</v>
      </c>
      <c r="T10327" s="217">
        <v>1.4968128983877</v>
      </c>
      <c r="U10327" s="217">
        <v>0.74840644919385102</v>
      </c>
      <c r="V10327" s="217">
        <v>0.74840644919385102</v>
      </c>
      <c r="W10327" s="217">
        <v>1.4968128983877</v>
      </c>
      <c r="X10327" s="217">
        <v>0.74840644919385102</v>
      </c>
      <c r="Y10327" s="217">
        <v>0.74840644919385102</v>
      </c>
    </row>
    <row r="10328" spans="2:25">
      <c r="B10328" s="217" t="s">
        <v>10497</v>
      </c>
      <c r="C10328" s="217" t="s">
        <v>5935</v>
      </c>
      <c r="D10328" s="217" t="s">
        <v>24</v>
      </c>
      <c r="E10328" s="217" t="s">
        <v>88</v>
      </c>
      <c r="F10328" s="217" t="s">
        <v>9</v>
      </c>
      <c r="G10328" s="217" t="s">
        <v>49</v>
      </c>
      <c r="H10328" s="217" t="s">
        <v>174</v>
      </c>
      <c r="I10328" s="217">
        <v>5</v>
      </c>
      <c r="J10328" s="217">
        <v>5</v>
      </c>
      <c r="K10328" s="217">
        <v>0</v>
      </c>
      <c r="L10328" s="217">
        <v>74</v>
      </c>
      <c r="M10328" s="217">
        <v>1719.2084168336701</v>
      </c>
      <c r="N10328" s="217">
        <v>2.9083152170745499</v>
      </c>
      <c r="O10328" s="217">
        <v>2.9083152170745499</v>
      </c>
      <c r="P10328" s="217">
        <v>0</v>
      </c>
      <c r="Q10328" s="217">
        <v>2.9083152170745499</v>
      </c>
      <c r="R10328" s="217">
        <v>2.9083152170745499</v>
      </c>
      <c r="S10328" s="217">
        <v>0</v>
      </c>
      <c r="T10328" s="217">
        <v>2.9083152170745499</v>
      </c>
      <c r="U10328" s="217">
        <v>2.9083152170745499</v>
      </c>
      <c r="V10328" s="217">
        <v>0</v>
      </c>
      <c r="W10328" s="217">
        <v>2.9083152170745499</v>
      </c>
      <c r="X10328" s="217">
        <v>2.9083152170745499</v>
      </c>
      <c r="Y10328" s="217">
        <v>0</v>
      </c>
    </row>
    <row r="10329" spans="2:25">
      <c r="B10329" s="217" t="s">
        <v>10498</v>
      </c>
      <c r="C10329" s="217" t="s">
        <v>5935</v>
      </c>
      <c r="D10329" s="217" t="s">
        <v>24</v>
      </c>
      <c r="E10329" s="217" t="s">
        <v>88</v>
      </c>
      <c r="F10329" s="217" t="s">
        <v>9</v>
      </c>
      <c r="G10329" s="217" t="s">
        <v>49</v>
      </c>
      <c r="H10329" s="217" t="s">
        <v>176</v>
      </c>
      <c r="I10329" s="217">
        <v>13</v>
      </c>
      <c r="J10329" s="217">
        <v>12</v>
      </c>
      <c r="K10329" s="217">
        <v>1</v>
      </c>
      <c r="L10329" s="217">
        <v>83</v>
      </c>
      <c r="M10329" s="217">
        <v>2324.93987975952</v>
      </c>
      <c r="N10329" s="217">
        <v>5.5915424365057804</v>
      </c>
      <c r="O10329" s="217">
        <v>5.1614237875438</v>
      </c>
      <c r="P10329" s="217">
        <v>0.43011864896198299</v>
      </c>
      <c r="Q10329" s="217">
        <v>5.5915424365057804</v>
      </c>
      <c r="R10329" s="217">
        <v>5.1614237875438</v>
      </c>
      <c r="S10329" s="217">
        <v>0.43011864896198299</v>
      </c>
      <c r="T10329" s="217">
        <v>5.5915424365057804</v>
      </c>
      <c r="U10329" s="217">
        <v>5.1614237875438</v>
      </c>
      <c r="V10329" s="217">
        <v>0.43011864896198299</v>
      </c>
      <c r="W10329" s="217">
        <v>5.5915424365057804</v>
      </c>
      <c r="X10329" s="217">
        <v>5.1614237875438</v>
      </c>
      <c r="Y10329" s="217">
        <v>0.43011864896198299</v>
      </c>
    </row>
    <row r="10330" spans="2:25">
      <c r="B10330" s="217" t="s">
        <v>10499</v>
      </c>
      <c r="C10330" s="217" t="s">
        <v>5935</v>
      </c>
      <c r="D10330" s="217" t="s">
        <v>24</v>
      </c>
      <c r="E10330" s="217" t="s">
        <v>88</v>
      </c>
      <c r="F10330" s="217" t="s">
        <v>9</v>
      </c>
      <c r="G10330" s="217" t="s">
        <v>49</v>
      </c>
      <c r="H10330" s="217" t="s">
        <v>178</v>
      </c>
      <c r="I10330" s="217">
        <v>12</v>
      </c>
      <c r="J10330" s="217">
        <v>11</v>
      </c>
      <c r="K10330" s="217">
        <v>1</v>
      </c>
      <c r="L10330" s="217">
        <v>71</v>
      </c>
      <c r="M10330" s="217">
        <v>2494.1883767535101</v>
      </c>
      <c r="N10330" s="217">
        <v>4.8111843162461803</v>
      </c>
      <c r="O10330" s="217">
        <v>4.4102522898923304</v>
      </c>
      <c r="P10330" s="217">
        <v>0.400932026353849</v>
      </c>
      <c r="Q10330" s="217">
        <v>4.8111843162461803</v>
      </c>
      <c r="R10330" s="217">
        <v>4.4102522898923304</v>
      </c>
      <c r="S10330" s="217">
        <v>0.400932026353849</v>
      </c>
      <c r="T10330" s="217">
        <v>4.8111843162461803</v>
      </c>
      <c r="U10330" s="217">
        <v>4.4102522898923304</v>
      </c>
      <c r="V10330" s="217">
        <v>0.400932026353849</v>
      </c>
      <c r="W10330" s="217">
        <v>4.8111843162461803</v>
      </c>
      <c r="X10330" s="217">
        <v>4.4102522898923304</v>
      </c>
      <c r="Y10330" s="217">
        <v>0.400932026353849</v>
      </c>
    </row>
    <row r="10331" spans="2:25">
      <c r="B10331" s="217" t="s">
        <v>10500</v>
      </c>
      <c r="C10331" s="217" t="s">
        <v>5935</v>
      </c>
      <c r="D10331" s="217" t="s">
        <v>24</v>
      </c>
      <c r="E10331" s="217" t="s">
        <v>88</v>
      </c>
      <c r="F10331" s="217" t="s">
        <v>9</v>
      </c>
      <c r="G10331" s="217" t="s">
        <v>49</v>
      </c>
      <c r="H10331" s="217" t="s">
        <v>5</v>
      </c>
      <c r="I10331" s="217">
        <v>33</v>
      </c>
      <c r="J10331" s="217">
        <v>30</v>
      </c>
      <c r="K10331" s="217">
        <v>3</v>
      </c>
      <c r="L10331" s="217">
        <v>296</v>
      </c>
      <c r="M10331" s="217">
        <v>8890</v>
      </c>
      <c r="N10331" s="217">
        <v>3.71203599550056</v>
      </c>
      <c r="O10331" s="217">
        <v>3.3745781777277801</v>
      </c>
      <c r="P10331" s="217">
        <v>0.337457817772778</v>
      </c>
      <c r="Q10331" s="217">
        <v>3.71203599550056</v>
      </c>
      <c r="R10331" s="217">
        <v>3.3745781777277801</v>
      </c>
      <c r="S10331" s="217">
        <v>0.337457817772778</v>
      </c>
      <c r="T10331" s="217">
        <v>3.71203599550056</v>
      </c>
      <c r="U10331" s="217">
        <v>3.3745781777277801</v>
      </c>
      <c r="V10331" s="217">
        <v>0.337457817772778</v>
      </c>
      <c r="W10331" s="217">
        <v>3.71203599550056</v>
      </c>
      <c r="X10331" s="217">
        <v>3.3745781777277801</v>
      </c>
      <c r="Y10331" s="217">
        <v>0.337457817772778</v>
      </c>
    </row>
    <row r="10332" spans="2:25">
      <c r="B10332" s="217" t="s">
        <v>10501</v>
      </c>
      <c r="C10332" s="217" t="s">
        <v>5935</v>
      </c>
      <c r="D10332" s="217" t="s">
        <v>24</v>
      </c>
      <c r="E10332" s="217" t="s">
        <v>88</v>
      </c>
      <c r="F10332" s="217" t="s">
        <v>5</v>
      </c>
      <c r="G10332" s="217" t="s">
        <v>49</v>
      </c>
      <c r="H10332" s="217" t="s">
        <v>170</v>
      </c>
      <c r="I10332" s="217">
        <v>17</v>
      </c>
      <c r="J10332" s="217">
        <v>16</v>
      </c>
      <c r="K10332" s="217">
        <v>1</v>
      </c>
      <c r="L10332" s="217">
        <v>44</v>
      </c>
      <c r="M10332" s="217">
        <v>1976.3848367125299</v>
      </c>
      <c r="N10332" s="217">
        <v>8.6015636652411107</v>
      </c>
      <c r="O10332" s="217">
        <v>8.0955893319916399</v>
      </c>
      <c r="P10332" s="217">
        <v>0.50597433324947705</v>
      </c>
      <c r="Q10332" s="217">
        <v>8.6015636652411107</v>
      </c>
      <c r="R10332" s="217">
        <v>8.0955893319916399</v>
      </c>
      <c r="S10332" s="217">
        <v>0.50597433324947705</v>
      </c>
      <c r="T10332" s="217">
        <v>8.6015636652411107</v>
      </c>
      <c r="U10332" s="217">
        <v>8.0955893319916399</v>
      </c>
      <c r="V10332" s="217">
        <v>0.50597433324947705</v>
      </c>
      <c r="W10332" s="217">
        <v>8.6015636652411107</v>
      </c>
      <c r="X10332" s="217">
        <v>8.0955893319916399</v>
      </c>
      <c r="Y10332" s="217">
        <v>0.50597433324947705</v>
      </c>
    </row>
    <row r="10333" spans="2:25">
      <c r="B10333" s="217" t="s">
        <v>10502</v>
      </c>
      <c r="C10333" s="217" t="s">
        <v>5935</v>
      </c>
      <c r="D10333" s="217" t="s">
        <v>24</v>
      </c>
      <c r="E10333" s="217" t="s">
        <v>88</v>
      </c>
      <c r="F10333" s="217" t="s">
        <v>5</v>
      </c>
      <c r="G10333" s="217" t="s">
        <v>49</v>
      </c>
      <c r="H10333" s="217" t="s">
        <v>172</v>
      </c>
      <c r="I10333" s="217">
        <v>5</v>
      </c>
      <c r="J10333" s="217">
        <v>4</v>
      </c>
      <c r="K10333" s="217">
        <v>1</v>
      </c>
      <c r="L10333" s="217">
        <v>56</v>
      </c>
      <c r="M10333" s="217">
        <v>2652.5969256949702</v>
      </c>
      <c r="N10333" s="217">
        <v>1.88494525932922</v>
      </c>
      <c r="O10333" s="217">
        <v>1.5079562074633801</v>
      </c>
      <c r="P10333" s="217">
        <v>0.37698905186584503</v>
      </c>
      <c r="Q10333" s="217">
        <v>1.88494525932922</v>
      </c>
      <c r="R10333" s="217">
        <v>1.5079562074633801</v>
      </c>
      <c r="S10333" s="217">
        <v>0.37698905186584503</v>
      </c>
      <c r="T10333" s="217">
        <v>1.88494525932922</v>
      </c>
      <c r="U10333" s="217">
        <v>1.5079562074633801</v>
      </c>
      <c r="V10333" s="217">
        <v>0.37698905186584503</v>
      </c>
      <c r="W10333" s="217">
        <v>1.88494525932922</v>
      </c>
      <c r="X10333" s="217">
        <v>1.5079562074633801</v>
      </c>
      <c r="Y10333" s="217">
        <v>0.37698905186584503</v>
      </c>
    </row>
    <row r="10334" spans="2:25">
      <c r="B10334" s="217" t="s">
        <v>10503</v>
      </c>
      <c r="C10334" s="217" t="s">
        <v>5935</v>
      </c>
      <c r="D10334" s="217" t="s">
        <v>24</v>
      </c>
      <c r="E10334" s="217" t="s">
        <v>88</v>
      </c>
      <c r="F10334" s="217" t="s">
        <v>5</v>
      </c>
      <c r="G10334" s="217" t="s">
        <v>49</v>
      </c>
      <c r="H10334" s="217" t="s">
        <v>174</v>
      </c>
      <c r="I10334" s="217">
        <v>10</v>
      </c>
      <c r="J10334" s="217">
        <v>9</v>
      </c>
      <c r="K10334" s="217">
        <v>1</v>
      </c>
      <c r="L10334" s="217">
        <v>103</v>
      </c>
      <c r="M10334" s="217">
        <v>3295.0743386213799</v>
      </c>
      <c r="N10334" s="217">
        <v>3.0348328967242302</v>
      </c>
      <c r="O10334" s="217">
        <v>2.73134960705181</v>
      </c>
      <c r="P10334" s="217">
        <v>0.303483289672423</v>
      </c>
      <c r="Q10334" s="217">
        <v>3.0348328967242302</v>
      </c>
      <c r="R10334" s="217">
        <v>2.73134960705181</v>
      </c>
      <c r="S10334" s="217">
        <v>0.303483289672423</v>
      </c>
      <c r="T10334" s="217">
        <v>3.0348328967242302</v>
      </c>
      <c r="U10334" s="217">
        <v>2.73134960705181</v>
      </c>
      <c r="V10334" s="217">
        <v>0.303483289672423</v>
      </c>
      <c r="W10334" s="217">
        <v>3.0348328967242302</v>
      </c>
      <c r="X10334" s="217">
        <v>2.73134960705181</v>
      </c>
      <c r="Y10334" s="217">
        <v>0.303483289672423</v>
      </c>
    </row>
    <row r="10335" spans="2:25">
      <c r="B10335" s="217" t="s">
        <v>10504</v>
      </c>
      <c r="C10335" s="217" t="s">
        <v>5935</v>
      </c>
      <c r="D10335" s="217" t="s">
        <v>24</v>
      </c>
      <c r="E10335" s="217" t="s">
        <v>88</v>
      </c>
      <c r="F10335" s="217" t="s">
        <v>5</v>
      </c>
      <c r="G10335" s="217" t="s">
        <v>49</v>
      </c>
      <c r="H10335" s="217" t="s">
        <v>176</v>
      </c>
      <c r="I10335" s="217">
        <v>30</v>
      </c>
      <c r="J10335" s="217">
        <v>29</v>
      </c>
      <c r="K10335" s="217">
        <v>1</v>
      </c>
      <c r="L10335" s="217">
        <v>143</v>
      </c>
      <c r="M10335" s="217">
        <v>4631.0851311561701</v>
      </c>
      <c r="N10335" s="217">
        <v>6.4779634039053802</v>
      </c>
      <c r="O10335" s="217">
        <v>6.26203129044187</v>
      </c>
      <c r="P10335" s="217">
        <v>0.21593211346351299</v>
      </c>
      <c r="Q10335" s="217">
        <v>6.4779634039053802</v>
      </c>
      <c r="R10335" s="217">
        <v>6.26203129044187</v>
      </c>
      <c r="S10335" s="217">
        <v>0.21593211346351299</v>
      </c>
      <c r="T10335" s="217">
        <v>6.4779634039053802</v>
      </c>
      <c r="U10335" s="217">
        <v>6.26203129044187</v>
      </c>
      <c r="V10335" s="217">
        <v>0.21593211346351299</v>
      </c>
      <c r="W10335" s="217">
        <v>6.4779634039053802</v>
      </c>
      <c r="X10335" s="217">
        <v>6.26203129044187</v>
      </c>
      <c r="Y10335" s="217">
        <v>0.21593211346351299</v>
      </c>
    </row>
    <row r="10336" spans="2:25">
      <c r="B10336" s="217" t="s">
        <v>10505</v>
      </c>
      <c r="C10336" s="217" t="s">
        <v>5935</v>
      </c>
      <c r="D10336" s="217" t="s">
        <v>24</v>
      </c>
      <c r="E10336" s="217" t="s">
        <v>88</v>
      </c>
      <c r="F10336" s="217" t="s">
        <v>5</v>
      </c>
      <c r="G10336" s="217" t="s">
        <v>49</v>
      </c>
      <c r="H10336" s="217" t="s">
        <v>178</v>
      </c>
      <c r="I10336" s="217">
        <v>28</v>
      </c>
      <c r="J10336" s="217">
        <v>25</v>
      </c>
      <c r="K10336" s="217">
        <v>3</v>
      </c>
      <c r="L10336" s="217">
        <v>122</v>
      </c>
      <c r="M10336" s="217">
        <v>4934.8587678149597</v>
      </c>
      <c r="N10336" s="217">
        <v>5.6739212442340596</v>
      </c>
      <c r="O10336" s="217">
        <v>5.0660011109232697</v>
      </c>
      <c r="P10336" s="217">
        <v>0.60792013331079198</v>
      </c>
      <c r="Q10336" s="217">
        <v>5.6739212442340596</v>
      </c>
      <c r="R10336" s="217">
        <v>5.0660011109232697</v>
      </c>
      <c r="S10336" s="217">
        <v>0.60792013331079198</v>
      </c>
      <c r="T10336" s="217">
        <v>5.6739212442340596</v>
      </c>
      <c r="U10336" s="217">
        <v>5.0660011109232697</v>
      </c>
      <c r="V10336" s="217">
        <v>0.60792013331079198</v>
      </c>
      <c r="W10336" s="217">
        <v>5.6739212442340596</v>
      </c>
      <c r="X10336" s="217">
        <v>5.0660011109232697</v>
      </c>
      <c r="Y10336" s="217">
        <v>0.60792013331079198</v>
      </c>
    </row>
    <row r="10337" spans="2:25">
      <c r="B10337" s="217" t="s">
        <v>10506</v>
      </c>
      <c r="C10337" s="217" t="s">
        <v>5935</v>
      </c>
      <c r="D10337" s="217" t="s">
        <v>24</v>
      </c>
      <c r="E10337" s="217" t="s">
        <v>88</v>
      </c>
      <c r="F10337" s="217" t="s">
        <v>5</v>
      </c>
      <c r="G10337" s="217" t="s">
        <v>49</v>
      </c>
      <c r="H10337" s="217" t="s">
        <v>5</v>
      </c>
      <c r="I10337" s="217">
        <v>90</v>
      </c>
      <c r="J10337" s="217">
        <v>83</v>
      </c>
      <c r="K10337" s="217">
        <v>7</v>
      </c>
      <c r="L10337" s="217">
        <v>468</v>
      </c>
      <c r="M10337" s="217">
        <v>17490</v>
      </c>
      <c r="N10337" s="217">
        <v>5.14579759862779</v>
      </c>
      <c r="O10337" s="217">
        <v>4.7455688965122897</v>
      </c>
      <c r="P10337" s="217">
        <v>0.40022870211549499</v>
      </c>
      <c r="Q10337" s="217">
        <v>5.14579759862779</v>
      </c>
      <c r="R10337" s="217">
        <v>4.7455688965122897</v>
      </c>
      <c r="S10337" s="217">
        <v>0.40022870211549499</v>
      </c>
      <c r="T10337" s="217">
        <v>5.14579759862779</v>
      </c>
      <c r="U10337" s="217">
        <v>4.7455688965122897</v>
      </c>
      <c r="V10337" s="217">
        <v>0.40022870211549499</v>
      </c>
      <c r="W10337" s="217">
        <v>5.14579759862779</v>
      </c>
      <c r="X10337" s="217">
        <v>4.7455688965122897</v>
      </c>
      <c r="Y10337" s="217">
        <v>0.40022870211549499</v>
      </c>
    </row>
    <row r="10338" spans="2:25">
      <c r="B10338" s="217" t="s">
        <v>10507</v>
      </c>
      <c r="C10338" s="217" t="s">
        <v>5935</v>
      </c>
      <c r="D10338" s="217" t="s">
        <v>24</v>
      </c>
      <c r="E10338" s="217" t="s">
        <v>88</v>
      </c>
      <c r="F10338" s="217" t="s">
        <v>12</v>
      </c>
      <c r="G10338" s="217" t="s">
        <v>13</v>
      </c>
      <c r="H10338" s="217" t="s">
        <v>170</v>
      </c>
      <c r="I10338" s="217">
        <v>0</v>
      </c>
      <c r="J10338" s="217">
        <v>0</v>
      </c>
      <c r="K10338" s="217">
        <v>0</v>
      </c>
      <c r="L10338" s="217">
        <v>0</v>
      </c>
      <c r="M10338" s="217">
        <v>47.457627118644098</v>
      </c>
      <c r="N10338" s="217">
        <v>0</v>
      </c>
      <c r="O10338" s="217">
        <v>0</v>
      </c>
      <c r="P10338" s="217">
        <v>0</v>
      </c>
      <c r="Q10338" s="217">
        <v>0</v>
      </c>
      <c r="R10338" s="217">
        <v>0</v>
      </c>
      <c r="S10338" s="217">
        <v>0</v>
      </c>
      <c r="T10338" s="217">
        <v>0</v>
      </c>
      <c r="U10338" s="217">
        <v>0</v>
      </c>
      <c r="V10338" s="217">
        <v>0</v>
      </c>
      <c r="W10338" s="217">
        <v>0</v>
      </c>
      <c r="X10338" s="217">
        <v>0</v>
      </c>
      <c r="Y10338" s="217">
        <v>0</v>
      </c>
    </row>
    <row r="10339" spans="2:25">
      <c r="B10339" s="217" t="s">
        <v>10508</v>
      </c>
      <c r="C10339" s="217" t="s">
        <v>5935</v>
      </c>
      <c r="D10339" s="217" t="s">
        <v>24</v>
      </c>
      <c r="E10339" s="217" t="s">
        <v>88</v>
      </c>
      <c r="F10339" s="217" t="s">
        <v>12</v>
      </c>
      <c r="G10339" s="217" t="s">
        <v>13</v>
      </c>
      <c r="H10339" s="217" t="s">
        <v>172</v>
      </c>
      <c r="I10339" s="217">
        <v>0</v>
      </c>
      <c r="J10339" s="217">
        <v>0</v>
      </c>
      <c r="K10339" s="217">
        <v>0</v>
      </c>
      <c r="L10339" s="217">
        <v>0</v>
      </c>
      <c r="M10339" s="217">
        <v>35.593220338983102</v>
      </c>
      <c r="N10339" s="217">
        <v>0</v>
      </c>
      <c r="O10339" s="217">
        <v>0</v>
      </c>
      <c r="P10339" s="217">
        <v>0</v>
      </c>
      <c r="Q10339" s="217">
        <v>0</v>
      </c>
      <c r="R10339" s="217">
        <v>0</v>
      </c>
      <c r="S10339" s="217">
        <v>0</v>
      </c>
      <c r="T10339" s="217">
        <v>0</v>
      </c>
      <c r="U10339" s="217">
        <v>0</v>
      </c>
      <c r="V10339" s="217">
        <v>0</v>
      </c>
      <c r="W10339" s="217">
        <v>0</v>
      </c>
      <c r="X10339" s="217">
        <v>0</v>
      </c>
      <c r="Y10339" s="217">
        <v>0</v>
      </c>
    </row>
    <row r="10340" spans="2:25">
      <c r="B10340" s="217" t="s">
        <v>10509</v>
      </c>
      <c r="C10340" s="217" t="s">
        <v>5935</v>
      </c>
      <c r="D10340" s="217" t="s">
        <v>24</v>
      </c>
      <c r="E10340" s="217" t="s">
        <v>88</v>
      </c>
      <c r="F10340" s="217" t="s">
        <v>12</v>
      </c>
      <c r="G10340" s="217" t="s">
        <v>13</v>
      </c>
      <c r="H10340" s="217" t="s">
        <v>174</v>
      </c>
      <c r="I10340" s="217">
        <v>0</v>
      </c>
      <c r="J10340" s="217">
        <v>0</v>
      </c>
      <c r="K10340" s="217">
        <v>0</v>
      </c>
      <c r="L10340" s="217">
        <v>1</v>
      </c>
      <c r="M10340" s="217">
        <v>83.0508474576271</v>
      </c>
      <c r="N10340" s="217">
        <v>0</v>
      </c>
      <c r="O10340" s="217">
        <v>0</v>
      </c>
      <c r="P10340" s="217">
        <v>0</v>
      </c>
      <c r="Q10340" s="217">
        <v>0</v>
      </c>
      <c r="R10340" s="217">
        <v>0</v>
      </c>
      <c r="S10340" s="217">
        <v>0</v>
      </c>
      <c r="T10340" s="217">
        <v>0</v>
      </c>
      <c r="U10340" s="217">
        <v>0</v>
      </c>
      <c r="V10340" s="217">
        <v>0</v>
      </c>
      <c r="W10340" s="217">
        <v>0</v>
      </c>
      <c r="X10340" s="217">
        <v>0</v>
      </c>
      <c r="Y10340" s="217">
        <v>0</v>
      </c>
    </row>
    <row r="10341" spans="2:25">
      <c r="B10341" s="217" t="s">
        <v>10510</v>
      </c>
      <c r="C10341" s="217" t="s">
        <v>5935</v>
      </c>
      <c r="D10341" s="217" t="s">
        <v>24</v>
      </c>
      <c r="E10341" s="217" t="s">
        <v>88</v>
      </c>
      <c r="F10341" s="217" t="s">
        <v>12</v>
      </c>
      <c r="G10341" s="217" t="s">
        <v>13</v>
      </c>
      <c r="H10341" s="217" t="s">
        <v>176</v>
      </c>
      <c r="I10341" s="217">
        <v>0</v>
      </c>
      <c r="J10341" s="217">
        <v>0</v>
      </c>
      <c r="K10341" s="217">
        <v>0</v>
      </c>
      <c r="L10341" s="217">
        <v>5</v>
      </c>
      <c r="M10341" s="217">
        <v>130.508474576271</v>
      </c>
      <c r="N10341" s="217">
        <v>0</v>
      </c>
      <c r="O10341" s="217">
        <v>0</v>
      </c>
      <c r="P10341" s="217">
        <v>0</v>
      </c>
      <c r="Q10341" s="217">
        <v>0</v>
      </c>
      <c r="R10341" s="217">
        <v>0</v>
      </c>
      <c r="S10341" s="217">
        <v>0</v>
      </c>
      <c r="T10341" s="217">
        <v>0</v>
      </c>
      <c r="U10341" s="217">
        <v>0</v>
      </c>
      <c r="V10341" s="217">
        <v>0</v>
      </c>
      <c r="W10341" s="217">
        <v>0</v>
      </c>
      <c r="X10341" s="217">
        <v>0</v>
      </c>
      <c r="Y10341" s="217">
        <v>0</v>
      </c>
    </row>
    <row r="10342" spans="2:25">
      <c r="B10342" s="217" t="s">
        <v>10511</v>
      </c>
      <c r="C10342" s="217" t="s">
        <v>5935</v>
      </c>
      <c r="D10342" s="217" t="s">
        <v>24</v>
      </c>
      <c r="E10342" s="217" t="s">
        <v>88</v>
      </c>
      <c r="F10342" s="217" t="s">
        <v>12</v>
      </c>
      <c r="G10342" s="217" t="s">
        <v>13</v>
      </c>
      <c r="H10342" s="217" t="s">
        <v>178</v>
      </c>
      <c r="I10342" s="217">
        <v>0</v>
      </c>
      <c r="J10342" s="217">
        <v>0</v>
      </c>
      <c r="K10342" s="217">
        <v>0</v>
      </c>
      <c r="L10342" s="217">
        <v>7</v>
      </c>
      <c r="M10342" s="217">
        <v>403.38983050847497</v>
      </c>
      <c r="N10342" s="217">
        <v>0</v>
      </c>
      <c r="O10342" s="217">
        <v>0</v>
      </c>
      <c r="P10342" s="217">
        <v>0</v>
      </c>
      <c r="Q10342" s="217">
        <v>0</v>
      </c>
      <c r="R10342" s="217">
        <v>0</v>
      </c>
      <c r="S10342" s="217">
        <v>0</v>
      </c>
      <c r="T10342" s="217">
        <v>0</v>
      </c>
      <c r="U10342" s="217">
        <v>0</v>
      </c>
      <c r="V10342" s="217">
        <v>0</v>
      </c>
      <c r="W10342" s="217">
        <v>0</v>
      </c>
      <c r="X10342" s="217">
        <v>0</v>
      </c>
      <c r="Y10342" s="217">
        <v>0</v>
      </c>
    </row>
    <row r="10343" spans="2:25">
      <c r="B10343" s="217" t="s">
        <v>10512</v>
      </c>
      <c r="C10343" s="217" t="s">
        <v>5935</v>
      </c>
      <c r="D10343" s="217" t="s">
        <v>24</v>
      </c>
      <c r="E10343" s="217" t="s">
        <v>88</v>
      </c>
      <c r="F10343" s="217" t="s">
        <v>12</v>
      </c>
      <c r="G10343" s="217" t="s">
        <v>13</v>
      </c>
      <c r="H10343" s="217" t="s">
        <v>5</v>
      </c>
      <c r="I10343" s="217">
        <v>0</v>
      </c>
      <c r="J10343" s="217">
        <v>0</v>
      </c>
      <c r="K10343" s="217">
        <v>0</v>
      </c>
      <c r="L10343" s="217">
        <v>13</v>
      </c>
      <c r="M10343" s="217">
        <v>700</v>
      </c>
      <c r="N10343" s="217">
        <v>0</v>
      </c>
      <c r="O10343" s="217">
        <v>0</v>
      </c>
      <c r="P10343" s="217">
        <v>0</v>
      </c>
      <c r="Q10343" s="217">
        <v>0</v>
      </c>
      <c r="R10343" s="217">
        <v>0</v>
      </c>
      <c r="S10343" s="217">
        <v>0</v>
      </c>
      <c r="T10343" s="217">
        <v>0</v>
      </c>
      <c r="U10343" s="217">
        <v>0</v>
      </c>
      <c r="V10343" s="217">
        <v>0</v>
      </c>
      <c r="W10343" s="217">
        <v>0</v>
      </c>
      <c r="X10343" s="217">
        <v>0</v>
      </c>
      <c r="Y10343" s="217">
        <v>0</v>
      </c>
    </row>
    <row r="10344" spans="2:25">
      <c r="B10344" s="217" t="s">
        <v>10513</v>
      </c>
      <c r="C10344" s="217" t="s">
        <v>5935</v>
      </c>
      <c r="D10344" s="217" t="s">
        <v>24</v>
      </c>
      <c r="E10344" s="217" t="s">
        <v>88</v>
      </c>
      <c r="F10344" s="217" t="s">
        <v>9</v>
      </c>
      <c r="G10344" s="217" t="s">
        <v>13</v>
      </c>
      <c r="H10344" s="217" t="s">
        <v>170</v>
      </c>
      <c r="I10344" s="217">
        <v>0</v>
      </c>
      <c r="J10344" s="217">
        <v>0</v>
      </c>
      <c r="K10344" s="217">
        <v>0</v>
      </c>
      <c r="L10344" s="217">
        <v>0</v>
      </c>
      <c r="M10344" s="217">
        <v>24.262295081967199</v>
      </c>
      <c r="N10344" s="217">
        <v>0</v>
      </c>
      <c r="O10344" s="217">
        <v>0</v>
      </c>
      <c r="P10344" s="217">
        <v>0</v>
      </c>
      <c r="Q10344" s="217">
        <v>0</v>
      </c>
      <c r="R10344" s="217">
        <v>0</v>
      </c>
      <c r="S10344" s="217">
        <v>0</v>
      </c>
      <c r="T10344" s="217">
        <v>0</v>
      </c>
      <c r="U10344" s="217">
        <v>0</v>
      </c>
      <c r="V10344" s="217">
        <v>0</v>
      </c>
      <c r="W10344" s="217">
        <v>0</v>
      </c>
      <c r="X10344" s="217">
        <v>0</v>
      </c>
      <c r="Y10344" s="217">
        <v>0</v>
      </c>
    </row>
    <row r="10345" spans="2:25">
      <c r="B10345" s="217" t="s">
        <v>10514</v>
      </c>
      <c r="C10345" s="217" t="s">
        <v>5935</v>
      </c>
      <c r="D10345" s="217" t="s">
        <v>24</v>
      </c>
      <c r="E10345" s="217" t="s">
        <v>88</v>
      </c>
      <c r="F10345" s="217" t="s">
        <v>9</v>
      </c>
      <c r="G10345" s="217" t="s">
        <v>13</v>
      </c>
      <c r="H10345" s="217" t="s">
        <v>172</v>
      </c>
      <c r="I10345" s="217">
        <v>0</v>
      </c>
      <c r="J10345" s="217">
        <v>0</v>
      </c>
      <c r="K10345" s="217">
        <v>0</v>
      </c>
      <c r="L10345" s="217">
        <v>2</v>
      </c>
      <c r="M10345" s="217">
        <v>36.393442622950801</v>
      </c>
      <c r="N10345" s="217">
        <v>0</v>
      </c>
      <c r="O10345" s="217">
        <v>0</v>
      </c>
      <c r="P10345" s="217">
        <v>0</v>
      </c>
      <c r="Q10345" s="217">
        <v>0</v>
      </c>
      <c r="R10345" s="217">
        <v>0</v>
      </c>
      <c r="S10345" s="217">
        <v>0</v>
      </c>
      <c r="T10345" s="217">
        <v>0</v>
      </c>
      <c r="U10345" s="217">
        <v>0</v>
      </c>
      <c r="V10345" s="217">
        <v>0</v>
      </c>
      <c r="W10345" s="217">
        <v>0</v>
      </c>
      <c r="X10345" s="217">
        <v>0</v>
      </c>
      <c r="Y10345" s="217">
        <v>0</v>
      </c>
    </row>
    <row r="10346" spans="2:25">
      <c r="B10346" s="217" t="s">
        <v>10515</v>
      </c>
      <c r="C10346" s="217" t="s">
        <v>5935</v>
      </c>
      <c r="D10346" s="217" t="s">
        <v>24</v>
      </c>
      <c r="E10346" s="217" t="s">
        <v>88</v>
      </c>
      <c r="F10346" s="217" t="s">
        <v>9</v>
      </c>
      <c r="G10346" s="217" t="s">
        <v>13</v>
      </c>
      <c r="H10346" s="217" t="s">
        <v>174</v>
      </c>
      <c r="I10346" s="217">
        <v>0</v>
      </c>
      <c r="J10346" s="217">
        <v>0</v>
      </c>
      <c r="K10346" s="217">
        <v>0</v>
      </c>
      <c r="L10346" s="217">
        <v>4</v>
      </c>
      <c r="M10346" s="217">
        <v>109.180327868852</v>
      </c>
      <c r="N10346" s="217">
        <v>0</v>
      </c>
      <c r="O10346" s="217">
        <v>0</v>
      </c>
      <c r="P10346" s="217">
        <v>0</v>
      </c>
      <c r="Q10346" s="217">
        <v>0</v>
      </c>
      <c r="R10346" s="217">
        <v>0</v>
      </c>
      <c r="S10346" s="217">
        <v>0</v>
      </c>
      <c r="T10346" s="217">
        <v>0</v>
      </c>
      <c r="U10346" s="217">
        <v>0</v>
      </c>
      <c r="V10346" s="217">
        <v>0</v>
      </c>
      <c r="W10346" s="217">
        <v>0</v>
      </c>
      <c r="X10346" s="217">
        <v>0</v>
      </c>
      <c r="Y10346" s="217">
        <v>0</v>
      </c>
    </row>
    <row r="10347" spans="2:25">
      <c r="B10347" s="217" t="s">
        <v>10516</v>
      </c>
      <c r="C10347" s="217" t="s">
        <v>5935</v>
      </c>
      <c r="D10347" s="217" t="s">
        <v>24</v>
      </c>
      <c r="E10347" s="217" t="s">
        <v>88</v>
      </c>
      <c r="F10347" s="217" t="s">
        <v>9</v>
      </c>
      <c r="G10347" s="217" t="s">
        <v>13</v>
      </c>
      <c r="H10347" s="217" t="s">
        <v>176</v>
      </c>
      <c r="I10347" s="217">
        <v>0</v>
      </c>
      <c r="J10347" s="217">
        <v>0</v>
      </c>
      <c r="K10347" s="217">
        <v>0</v>
      </c>
      <c r="L10347" s="217">
        <v>5</v>
      </c>
      <c r="M10347" s="217">
        <v>169.83606557376999</v>
      </c>
      <c r="N10347" s="217">
        <v>0</v>
      </c>
      <c r="O10347" s="217">
        <v>0</v>
      </c>
      <c r="P10347" s="217">
        <v>0</v>
      </c>
      <c r="Q10347" s="217">
        <v>0</v>
      </c>
      <c r="R10347" s="217">
        <v>0</v>
      </c>
      <c r="S10347" s="217">
        <v>0</v>
      </c>
      <c r="T10347" s="217">
        <v>0</v>
      </c>
      <c r="U10347" s="217">
        <v>0</v>
      </c>
      <c r="V10347" s="217">
        <v>0</v>
      </c>
      <c r="W10347" s="217">
        <v>0</v>
      </c>
      <c r="X10347" s="217">
        <v>0</v>
      </c>
      <c r="Y10347" s="217">
        <v>0</v>
      </c>
    </row>
    <row r="10348" spans="2:25">
      <c r="B10348" s="217" t="s">
        <v>10517</v>
      </c>
      <c r="C10348" s="217" t="s">
        <v>5935</v>
      </c>
      <c r="D10348" s="217" t="s">
        <v>24</v>
      </c>
      <c r="E10348" s="217" t="s">
        <v>88</v>
      </c>
      <c r="F10348" s="217" t="s">
        <v>9</v>
      </c>
      <c r="G10348" s="217" t="s">
        <v>13</v>
      </c>
      <c r="H10348" s="217" t="s">
        <v>178</v>
      </c>
      <c r="I10348" s="217">
        <v>2</v>
      </c>
      <c r="J10348" s="217">
        <v>2</v>
      </c>
      <c r="K10348" s="217">
        <v>0</v>
      </c>
      <c r="L10348" s="217">
        <v>11</v>
      </c>
      <c r="M10348" s="217">
        <v>400.32786885245901</v>
      </c>
      <c r="N10348" s="217">
        <v>4.9959049959049997</v>
      </c>
      <c r="O10348" s="217">
        <v>4.9959049959049997</v>
      </c>
      <c r="P10348" s="217">
        <v>0</v>
      </c>
      <c r="Q10348" s="217">
        <v>4.9959049959049997</v>
      </c>
      <c r="R10348" s="217">
        <v>4.9959049959049997</v>
      </c>
      <c r="S10348" s="217">
        <v>0</v>
      </c>
      <c r="T10348" s="217">
        <v>4.9959049959049997</v>
      </c>
      <c r="U10348" s="217">
        <v>4.9959049959049997</v>
      </c>
      <c r="V10348" s="217">
        <v>0</v>
      </c>
      <c r="W10348" s="217">
        <v>4.9959049959049997</v>
      </c>
      <c r="X10348" s="217">
        <v>4.9959049959049997</v>
      </c>
      <c r="Y10348" s="217">
        <v>0</v>
      </c>
    </row>
    <row r="10349" spans="2:25">
      <c r="B10349" s="217" t="s">
        <v>10518</v>
      </c>
      <c r="C10349" s="217" t="s">
        <v>5935</v>
      </c>
      <c r="D10349" s="217" t="s">
        <v>24</v>
      </c>
      <c r="E10349" s="217" t="s">
        <v>88</v>
      </c>
      <c r="F10349" s="217" t="s">
        <v>9</v>
      </c>
      <c r="G10349" s="217" t="s">
        <v>13</v>
      </c>
      <c r="H10349" s="217" t="s">
        <v>5</v>
      </c>
      <c r="I10349" s="217">
        <v>2</v>
      </c>
      <c r="J10349" s="217">
        <v>2</v>
      </c>
      <c r="K10349" s="217">
        <v>0</v>
      </c>
      <c r="L10349" s="217">
        <v>22</v>
      </c>
      <c r="M10349" s="217">
        <v>740</v>
      </c>
      <c r="N10349" s="217">
        <v>2.7027027027027</v>
      </c>
      <c r="O10349" s="217">
        <v>2.7027027027027</v>
      </c>
      <c r="P10349" s="217">
        <v>0</v>
      </c>
      <c r="Q10349" s="217">
        <v>2.7027027027027</v>
      </c>
      <c r="R10349" s="217">
        <v>2.7027027027027</v>
      </c>
      <c r="S10349" s="217">
        <v>0</v>
      </c>
      <c r="T10349" s="217">
        <v>2.7027027027027</v>
      </c>
      <c r="U10349" s="217">
        <v>2.7027027027027</v>
      </c>
      <c r="V10349" s="217">
        <v>0</v>
      </c>
      <c r="W10349" s="217">
        <v>2.7027027027027</v>
      </c>
      <c r="X10349" s="217">
        <v>2.7027027027027</v>
      </c>
      <c r="Y10349" s="217">
        <v>0</v>
      </c>
    </row>
    <row r="10350" spans="2:25">
      <c r="B10350" s="217" t="s">
        <v>10519</v>
      </c>
      <c r="C10350" s="217" t="s">
        <v>5935</v>
      </c>
      <c r="D10350" s="217" t="s">
        <v>24</v>
      </c>
      <c r="E10350" s="217" t="s">
        <v>88</v>
      </c>
      <c r="F10350" s="217" t="s">
        <v>5</v>
      </c>
      <c r="G10350" s="217" t="s">
        <v>13</v>
      </c>
      <c r="H10350" s="217" t="s">
        <v>170</v>
      </c>
      <c r="I10350" s="217">
        <v>0</v>
      </c>
      <c r="J10350" s="217">
        <v>0</v>
      </c>
      <c r="K10350" s="217">
        <v>0</v>
      </c>
      <c r="L10350" s="217">
        <v>0</v>
      </c>
      <c r="M10350" s="217">
        <v>71.719922200611293</v>
      </c>
      <c r="N10350" s="217">
        <v>0</v>
      </c>
      <c r="O10350" s="217">
        <v>0</v>
      </c>
      <c r="P10350" s="217">
        <v>0</v>
      </c>
      <c r="Q10350" s="217">
        <v>0</v>
      </c>
      <c r="R10350" s="217">
        <v>0</v>
      </c>
      <c r="S10350" s="217">
        <v>0</v>
      </c>
      <c r="T10350" s="217">
        <v>0</v>
      </c>
      <c r="U10350" s="217">
        <v>0</v>
      </c>
      <c r="V10350" s="217">
        <v>0</v>
      </c>
      <c r="W10350" s="217">
        <v>0</v>
      </c>
      <c r="X10350" s="217">
        <v>0</v>
      </c>
      <c r="Y10350" s="217">
        <v>0</v>
      </c>
    </row>
    <row r="10351" spans="2:25">
      <c r="B10351" s="217" t="s">
        <v>10520</v>
      </c>
      <c r="C10351" s="217" t="s">
        <v>5935</v>
      </c>
      <c r="D10351" s="217" t="s">
        <v>24</v>
      </c>
      <c r="E10351" s="217" t="s">
        <v>88</v>
      </c>
      <c r="F10351" s="217" t="s">
        <v>5</v>
      </c>
      <c r="G10351" s="217" t="s">
        <v>13</v>
      </c>
      <c r="H10351" s="217" t="s">
        <v>172</v>
      </c>
      <c r="I10351" s="217">
        <v>0</v>
      </c>
      <c r="J10351" s="217">
        <v>0</v>
      </c>
      <c r="K10351" s="217">
        <v>0</v>
      </c>
      <c r="L10351" s="217">
        <v>2</v>
      </c>
      <c r="M10351" s="217">
        <v>71.986662961933902</v>
      </c>
      <c r="N10351" s="217">
        <v>0</v>
      </c>
      <c r="O10351" s="217">
        <v>0</v>
      </c>
      <c r="P10351" s="217">
        <v>0</v>
      </c>
      <c r="Q10351" s="217">
        <v>0</v>
      </c>
      <c r="R10351" s="217">
        <v>0</v>
      </c>
      <c r="S10351" s="217">
        <v>0</v>
      </c>
      <c r="T10351" s="217">
        <v>0</v>
      </c>
      <c r="U10351" s="217">
        <v>0</v>
      </c>
      <c r="V10351" s="217">
        <v>0</v>
      </c>
      <c r="W10351" s="217">
        <v>0</v>
      </c>
      <c r="X10351" s="217">
        <v>0</v>
      </c>
      <c r="Y10351" s="217">
        <v>0</v>
      </c>
    </row>
    <row r="10352" spans="2:25">
      <c r="B10352" s="217" t="s">
        <v>10521</v>
      </c>
      <c r="C10352" s="217" t="s">
        <v>5935</v>
      </c>
      <c r="D10352" s="217" t="s">
        <v>24</v>
      </c>
      <c r="E10352" s="217" t="s">
        <v>88</v>
      </c>
      <c r="F10352" s="217" t="s">
        <v>5</v>
      </c>
      <c r="G10352" s="217" t="s">
        <v>13</v>
      </c>
      <c r="H10352" s="217" t="s">
        <v>174</v>
      </c>
      <c r="I10352" s="217">
        <v>0</v>
      </c>
      <c r="J10352" s="217">
        <v>0</v>
      </c>
      <c r="K10352" s="217">
        <v>0</v>
      </c>
      <c r="L10352" s="217">
        <v>5</v>
      </c>
      <c r="M10352" s="217">
        <v>192.23117532648001</v>
      </c>
      <c r="N10352" s="217">
        <v>0</v>
      </c>
      <c r="O10352" s="217">
        <v>0</v>
      </c>
      <c r="P10352" s="217">
        <v>0</v>
      </c>
      <c r="Q10352" s="217">
        <v>0</v>
      </c>
      <c r="R10352" s="217">
        <v>0</v>
      </c>
      <c r="S10352" s="217">
        <v>0</v>
      </c>
      <c r="T10352" s="217">
        <v>0</v>
      </c>
      <c r="U10352" s="217">
        <v>0</v>
      </c>
      <c r="V10352" s="217">
        <v>0</v>
      </c>
      <c r="W10352" s="217">
        <v>0</v>
      </c>
      <c r="X10352" s="217">
        <v>0</v>
      </c>
      <c r="Y10352" s="217">
        <v>0</v>
      </c>
    </row>
    <row r="10353" spans="2:25">
      <c r="B10353" s="217" t="s">
        <v>10522</v>
      </c>
      <c r="C10353" s="217" t="s">
        <v>5935</v>
      </c>
      <c r="D10353" s="217" t="s">
        <v>24</v>
      </c>
      <c r="E10353" s="217" t="s">
        <v>88</v>
      </c>
      <c r="F10353" s="217" t="s">
        <v>5</v>
      </c>
      <c r="G10353" s="217" t="s">
        <v>13</v>
      </c>
      <c r="H10353" s="217" t="s">
        <v>176</v>
      </c>
      <c r="I10353" s="217">
        <v>0</v>
      </c>
      <c r="J10353" s="217">
        <v>0</v>
      </c>
      <c r="K10353" s="217">
        <v>0</v>
      </c>
      <c r="L10353" s="217">
        <v>10</v>
      </c>
      <c r="M10353" s="217">
        <v>300.34454015004201</v>
      </c>
      <c r="N10353" s="217">
        <v>0</v>
      </c>
      <c r="O10353" s="217">
        <v>0</v>
      </c>
      <c r="P10353" s="217">
        <v>0</v>
      </c>
      <c r="Q10353" s="217">
        <v>0</v>
      </c>
      <c r="R10353" s="217">
        <v>0</v>
      </c>
      <c r="S10353" s="217">
        <v>0</v>
      </c>
      <c r="T10353" s="217">
        <v>0</v>
      </c>
      <c r="U10353" s="217">
        <v>0</v>
      </c>
      <c r="V10353" s="217">
        <v>0</v>
      </c>
      <c r="W10353" s="217">
        <v>0</v>
      </c>
      <c r="X10353" s="217">
        <v>0</v>
      </c>
      <c r="Y10353" s="217">
        <v>0</v>
      </c>
    </row>
    <row r="10354" spans="2:25">
      <c r="B10354" s="217" t="s">
        <v>10523</v>
      </c>
      <c r="C10354" s="217" t="s">
        <v>5935</v>
      </c>
      <c r="D10354" s="217" t="s">
        <v>24</v>
      </c>
      <c r="E10354" s="217" t="s">
        <v>88</v>
      </c>
      <c r="F10354" s="217" t="s">
        <v>5</v>
      </c>
      <c r="G10354" s="217" t="s">
        <v>13</v>
      </c>
      <c r="H10354" s="217" t="s">
        <v>178</v>
      </c>
      <c r="I10354" s="217">
        <v>2</v>
      </c>
      <c r="J10354" s="217">
        <v>2</v>
      </c>
      <c r="K10354" s="217">
        <v>0</v>
      </c>
      <c r="L10354" s="217">
        <v>18</v>
      </c>
      <c r="M10354" s="217">
        <v>803.71769936093403</v>
      </c>
      <c r="N10354" s="217">
        <v>2.4884359291705</v>
      </c>
      <c r="O10354" s="217">
        <v>2.4884359291705</v>
      </c>
      <c r="P10354" s="217">
        <v>0</v>
      </c>
      <c r="Q10354" s="217">
        <v>2.4884359291705</v>
      </c>
      <c r="R10354" s="217">
        <v>2.4884359291705</v>
      </c>
      <c r="S10354" s="217">
        <v>0</v>
      </c>
      <c r="T10354" s="217">
        <v>2.4884359291705</v>
      </c>
      <c r="U10354" s="217">
        <v>2.4884359291705</v>
      </c>
      <c r="V10354" s="217">
        <v>0</v>
      </c>
      <c r="W10354" s="217">
        <v>2.4884359291705</v>
      </c>
      <c r="X10354" s="217">
        <v>2.4884359291705</v>
      </c>
      <c r="Y10354" s="217">
        <v>0</v>
      </c>
    </row>
    <row r="10355" spans="2:25">
      <c r="B10355" s="217" t="s">
        <v>10524</v>
      </c>
      <c r="C10355" s="217" t="s">
        <v>5935</v>
      </c>
      <c r="D10355" s="217" t="s">
        <v>24</v>
      </c>
      <c r="E10355" s="217" t="s">
        <v>88</v>
      </c>
      <c r="F10355" s="217" t="s">
        <v>5</v>
      </c>
      <c r="G10355" s="217" t="s">
        <v>13</v>
      </c>
      <c r="H10355" s="217" t="s">
        <v>5</v>
      </c>
      <c r="I10355" s="217">
        <v>2</v>
      </c>
      <c r="J10355" s="217">
        <v>2</v>
      </c>
      <c r="K10355" s="217">
        <v>0</v>
      </c>
      <c r="L10355" s="217">
        <v>35</v>
      </c>
      <c r="M10355" s="217">
        <v>1440</v>
      </c>
      <c r="N10355" s="217">
        <v>1.3888888888888899</v>
      </c>
      <c r="O10355" s="217">
        <v>1.3888888888888899</v>
      </c>
      <c r="P10355" s="217">
        <v>0</v>
      </c>
      <c r="Q10355" s="217">
        <v>1.3888888888888899</v>
      </c>
      <c r="R10355" s="217">
        <v>1.3888888888888899</v>
      </c>
      <c r="S10355" s="217">
        <v>0</v>
      </c>
      <c r="T10355" s="217">
        <v>1.3888888888888899</v>
      </c>
      <c r="U10355" s="217">
        <v>1.3888888888888899</v>
      </c>
      <c r="V10355" s="217">
        <v>0</v>
      </c>
      <c r="W10355" s="217">
        <v>1.3888888888888899</v>
      </c>
      <c r="X10355" s="217">
        <v>1.3888888888888899</v>
      </c>
      <c r="Y10355" s="217">
        <v>0</v>
      </c>
    </row>
    <row r="10356" spans="2:25">
      <c r="B10356" s="217" t="s">
        <v>10525</v>
      </c>
      <c r="C10356" s="217" t="s">
        <v>5935</v>
      </c>
      <c r="D10356" s="217" t="s">
        <v>24</v>
      </c>
      <c r="E10356" s="217" t="s">
        <v>88</v>
      </c>
      <c r="F10356" s="217" t="s">
        <v>12</v>
      </c>
      <c r="G10356" s="217" t="s">
        <v>5</v>
      </c>
      <c r="H10356" s="217" t="s">
        <v>170</v>
      </c>
      <c r="I10356" s="217">
        <v>19</v>
      </c>
      <c r="J10356" s="217">
        <v>18</v>
      </c>
      <c r="K10356" s="217">
        <v>1</v>
      </c>
      <c r="L10356" s="217">
        <v>25</v>
      </c>
      <c r="M10356" s="217">
        <v>1197.37529139106</v>
      </c>
      <c r="N10356" s="217">
        <v>15.868040819454899</v>
      </c>
      <c r="O10356" s="217">
        <v>15.032880776325699</v>
      </c>
      <c r="P10356" s="217">
        <v>0.835160043129205</v>
      </c>
      <c r="Q10356" s="217">
        <v>15.868040819454899</v>
      </c>
      <c r="R10356" s="217">
        <v>15.032880776325699</v>
      </c>
      <c r="S10356" s="217">
        <v>0.835160043129205</v>
      </c>
      <c r="T10356" s="217">
        <v>15.868040819454899</v>
      </c>
      <c r="U10356" s="217">
        <v>15.032880776325699</v>
      </c>
      <c r="V10356" s="217">
        <v>0.835160043129205</v>
      </c>
      <c r="W10356" s="217">
        <v>15.868040819454899</v>
      </c>
      <c r="X10356" s="217">
        <v>15.032880776325699</v>
      </c>
      <c r="Y10356" s="217">
        <v>0.835160043129205</v>
      </c>
    </row>
    <row r="10357" spans="2:25">
      <c r="B10357" s="217" t="s">
        <v>10526</v>
      </c>
      <c r="C10357" s="217" t="s">
        <v>5935</v>
      </c>
      <c r="D10357" s="217" t="s">
        <v>24</v>
      </c>
      <c r="E10357" s="217" t="s">
        <v>88</v>
      </c>
      <c r="F10357" s="217" t="s">
        <v>12</v>
      </c>
      <c r="G10357" s="217" t="s">
        <v>5</v>
      </c>
      <c r="H10357" s="217" t="s">
        <v>172</v>
      </c>
      <c r="I10357" s="217">
        <v>4</v>
      </c>
      <c r="J10357" s="217">
        <v>4</v>
      </c>
      <c r="K10357" s="217">
        <v>0</v>
      </c>
      <c r="L10357" s="217">
        <v>23</v>
      </c>
      <c r="M10357" s="217">
        <v>1718.94637277314</v>
      </c>
      <c r="N10357" s="217">
        <v>2.3270068591766999</v>
      </c>
      <c r="O10357" s="217">
        <v>2.3270068591766999</v>
      </c>
      <c r="P10357" s="217">
        <v>0</v>
      </c>
      <c r="Q10357" s="217">
        <v>2.3270068591766999</v>
      </c>
      <c r="R10357" s="217">
        <v>2.3270068591766999</v>
      </c>
      <c r="S10357" s="217">
        <v>0</v>
      </c>
      <c r="T10357" s="217">
        <v>2.3270068591766999</v>
      </c>
      <c r="U10357" s="217">
        <v>2.3270068591766999</v>
      </c>
      <c r="V10357" s="217">
        <v>0</v>
      </c>
      <c r="W10357" s="217">
        <v>2.3270068591766999</v>
      </c>
      <c r="X10357" s="217">
        <v>2.3270068591766999</v>
      </c>
      <c r="Y10357" s="217">
        <v>0</v>
      </c>
    </row>
    <row r="10358" spans="2:25">
      <c r="B10358" s="217" t="s">
        <v>10527</v>
      </c>
      <c r="C10358" s="217" t="s">
        <v>5935</v>
      </c>
      <c r="D10358" s="217" t="s">
        <v>24</v>
      </c>
      <c r="E10358" s="217" t="s">
        <v>88</v>
      </c>
      <c r="F10358" s="217" t="s">
        <v>12</v>
      </c>
      <c r="G10358" s="217" t="s">
        <v>5</v>
      </c>
      <c r="H10358" s="217" t="s">
        <v>174</v>
      </c>
      <c r="I10358" s="217">
        <v>7</v>
      </c>
      <c r="J10358" s="217">
        <v>6</v>
      </c>
      <c r="K10358" s="217">
        <v>1</v>
      </c>
      <c r="L10358" s="217">
        <v>52</v>
      </c>
      <c r="M10358" s="217">
        <v>2237.10724543581</v>
      </c>
      <c r="N10358" s="217">
        <v>3.12904086931082</v>
      </c>
      <c r="O10358" s="217">
        <v>2.6820350308378398</v>
      </c>
      <c r="P10358" s="217">
        <v>0.44700583847297398</v>
      </c>
      <c r="Q10358" s="217">
        <v>3.12904086931082</v>
      </c>
      <c r="R10358" s="217">
        <v>2.6820350308378398</v>
      </c>
      <c r="S10358" s="217">
        <v>0.44700583847297398</v>
      </c>
      <c r="T10358" s="217">
        <v>3.12904086931082</v>
      </c>
      <c r="U10358" s="217">
        <v>2.6820350308378398</v>
      </c>
      <c r="V10358" s="217">
        <v>0.44700583847297398</v>
      </c>
      <c r="W10358" s="217">
        <v>3.12904086931082</v>
      </c>
      <c r="X10358" s="217">
        <v>2.6820350308378398</v>
      </c>
      <c r="Y10358" s="217">
        <v>0.44700583847297398</v>
      </c>
    </row>
    <row r="10359" spans="2:25">
      <c r="B10359" s="217" t="s">
        <v>10528</v>
      </c>
      <c r="C10359" s="217" t="s">
        <v>5935</v>
      </c>
      <c r="D10359" s="217" t="s">
        <v>24</v>
      </c>
      <c r="E10359" s="217" t="s">
        <v>88</v>
      </c>
      <c r="F10359" s="217" t="s">
        <v>12</v>
      </c>
      <c r="G10359" s="217" t="s">
        <v>5</v>
      </c>
      <c r="H10359" s="217" t="s">
        <v>176</v>
      </c>
      <c r="I10359" s="217">
        <v>26</v>
      </c>
      <c r="J10359" s="217">
        <v>25</v>
      </c>
      <c r="K10359" s="217">
        <v>1</v>
      </c>
      <c r="L10359" s="217">
        <v>92</v>
      </c>
      <c r="M10359" s="217">
        <v>3626.3918212110102</v>
      </c>
      <c r="N10359" s="217">
        <v>7.1696609968961997</v>
      </c>
      <c r="O10359" s="217">
        <v>6.8939048047078897</v>
      </c>
      <c r="P10359" s="217">
        <v>0.27575619218831599</v>
      </c>
      <c r="Q10359" s="217">
        <v>7.1696609968961997</v>
      </c>
      <c r="R10359" s="217">
        <v>6.8939048047078897</v>
      </c>
      <c r="S10359" s="217">
        <v>0.27575619218831599</v>
      </c>
      <c r="T10359" s="217">
        <v>7.1696609968961997</v>
      </c>
      <c r="U10359" s="217">
        <v>6.8939048047078897</v>
      </c>
      <c r="V10359" s="217">
        <v>0.27575619218831599</v>
      </c>
      <c r="W10359" s="217">
        <v>7.1696609968961997</v>
      </c>
      <c r="X10359" s="217">
        <v>6.8939048047078897</v>
      </c>
      <c r="Y10359" s="217">
        <v>0.27575619218831599</v>
      </c>
    </row>
    <row r="10360" spans="2:25">
      <c r="B10360" s="217" t="s">
        <v>10529</v>
      </c>
      <c r="C10360" s="217" t="s">
        <v>5935</v>
      </c>
      <c r="D10360" s="217" t="s">
        <v>24</v>
      </c>
      <c r="E10360" s="217" t="s">
        <v>88</v>
      </c>
      <c r="F10360" s="217" t="s">
        <v>12</v>
      </c>
      <c r="G10360" s="217" t="s">
        <v>5</v>
      </c>
      <c r="H10360" s="217" t="s">
        <v>178</v>
      </c>
      <c r="I10360" s="217">
        <v>37</v>
      </c>
      <c r="J10360" s="217">
        <v>31</v>
      </c>
      <c r="K10360" s="217">
        <v>6</v>
      </c>
      <c r="L10360" s="217">
        <v>139</v>
      </c>
      <c r="M10360" s="217">
        <v>5190.1792691889796</v>
      </c>
      <c r="N10360" s="217">
        <v>7.1288481728650703</v>
      </c>
      <c r="O10360" s="217">
        <v>5.9728187394274901</v>
      </c>
      <c r="P10360" s="217">
        <v>1.15602943343758</v>
      </c>
      <c r="Q10360" s="217">
        <v>7.1288481728650703</v>
      </c>
      <c r="R10360" s="217">
        <v>5.9728187394274901</v>
      </c>
      <c r="S10360" s="217">
        <v>1.15602943343758</v>
      </c>
      <c r="T10360" s="217">
        <v>7.1288481728650703</v>
      </c>
      <c r="U10360" s="217">
        <v>5.9728187394274901</v>
      </c>
      <c r="V10360" s="217">
        <v>1.15602943343758</v>
      </c>
      <c r="W10360" s="217">
        <v>7.1288481728650703</v>
      </c>
      <c r="X10360" s="217">
        <v>5.9728187394274901</v>
      </c>
      <c r="Y10360" s="217">
        <v>1.15602943343758</v>
      </c>
    </row>
    <row r="10361" spans="2:25">
      <c r="B10361" s="217" t="s">
        <v>10530</v>
      </c>
      <c r="C10361" s="217" t="s">
        <v>5935</v>
      </c>
      <c r="D10361" s="217" t="s">
        <v>24</v>
      </c>
      <c r="E10361" s="217" t="s">
        <v>88</v>
      </c>
      <c r="F10361" s="217" t="s">
        <v>12</v>
      </c>
      <c r="G10361" s="217" t="s">
        <v>5</v>
      </c>
      <c r="H10361" s="217" t="s">
        <v>5</v>
      </c>
      <c r="I10361" s="217">
        <v>93</v>
      </c>
      <c r="J10361" s="217">
        <v>84</v>
      </c>
      <c r="K10361" s="217">
        <v>9</v>
      </c>
      <c r="L10361" s="217">
        <v>331</v>
      </c>
      <c r="M10361" s="217">
        <v>13970</v>
      </c>
      <c r="N10361" s="217">
        <v>6.6571224051539</v>
      </c>
      <c r="O10361" s="217">
        <v>6.01288475304223</v>
      </c>
      <c r="P10361" s="217">
        <v>0.64423765211166795</v>
      </c>
      <c r="Q10361" s="217">
        <v>6.6571224051539</v>
      </c>
      <c r="R10361" s="217">
        <v>6.01288475304223</v>
      </c>
      <c r="S10361" s="217">
        <v>0.64423765211166795</v>
      </c>
      <c r="T10361" s="217">
        <v>6.6571224051539</v>
      </c>
      <c r="U10361" s="217">
        <v>6.01288475304223</v>
      </c>
      <c r="V10361" s="217">
        <v>0.64423765211166795</v>
      </c>
      <c r="W10361" s="217">
        <v>6.6571224051539</v>
      </c>
      <c r="X10361" s="217">
        <v>6.01288475304223</v>
      </c>
      <c r="Y10361" s="217">
        <v>0.64423765211166795</v>
      </c>
    </row>
    <row r="10362" spans="2:25">
      <c r="B10362" s="217" t="s">
        <v>10531</v>
      </c>
      <c r="C10362" s="217" t="s">
        <v>5935</v>
      </c>
      <c r="D10362" s="217" t="s">
        <v>24</v>
      </c>
      <c r="E10362" s="217" t="s">
        <v>88</v>
      </c>
      <c r="F10362" s="217" t="s">
        <v>9</v>
      </c>
      <c r="G10362" s="217" t="s">
        <v>5</v>
      </c>
      <c r="H10362" s="217" t="s">
        <v>170</v>
      </c>
      <c r="I10362" s="217">
        <v>2</v>
      </c>
      <c r="J10362" s="217">
        <v>2</v>
      </c>
      <c r="K10362" s="217">
        <v>0</v>
      </c>
      <c r="L10362" s="217">
        <v>37</v>
      </c>
      <c r="M10362" s="217">
        <v>1230.0004680571301</v>
      </c>
      <c r="N10362" s="217">
        <v>1.6260156414079501</v>
      </c>
      <c r="O10362" s="217">
        <v>1.6260156414079501</v>
      </c>
      <c r="P10362" s="217">
        <v>0</v>
      </c>
      <c r="Q10362" s="217">
        <v>1.6260156414079501</v>
      </c>
      <c r="R10362" s="217">
        <v>1.6260156414079501</v>
      </c>
      <c r="S10362" s="217">
        <v>0</v>
      </c>
      <c r="T10362" s="217">
        <v>1.6260156414079501</v>
      </c>
      <c r="U10362" s="217">
        <v>1.6260156414079501</v>
      </c>
      <c r="V10362" s="217">
        <v>0</v>
      </c>
      <c r="W10362" s="217">
        <v>1.6260156414079501</v>
      </c>
      <c r="X10362" s="217">
        <v>1.6260156414079501</v>
      </c>
      <c r="Y10362" s="217">
        <v>0</v>
      </c>
    </row>
    <row r="10363" spans="2:25">
      <c r="B10363" s="217" t="s">
        <v>10532</v>
      </c>
      <c r="C10363" s="217" t="s">
        <v>5935</v>
      </c>
      <c r="D10363" s="217" t="s">
        <v>24</v>
      </c>
      <c r="E10363" s="217" t="s">
        <v>88</v>
      </c>
      <c r="F10363" s="217" t="s">
        <v>9</v>
      </c>
      <c r="G10363" s="217" t="s">
        <v>5</v>
      </c>
      <c r="H10363" s="217" t="s">
        <v>172</v>
      </c>
      <c r="I10363" s="217">
        <v>5</v>
      </c>
      <c r="J10363" s="217">
        <v>4</v>
      </c>
      <c r="K10363" s="217">
        <v>1</v>
      </c>
      <c r="L10363" s="217">
        <v>59</v>
      </c>
      <c r="M10363" s="217">
        <v>1753.0601693348001</v>
      </c>
      <c r="N10363" s="217">
        <v>2.8521553837466098</v>
      </c>
      <c r="O10363" s="217">
        <v>2.2817243069972899</v>
      </c>
      <c r="P10363" s="217">
        <v>0.57043107674932203</v>
      </c>
      <c r="Q10363" s="217">
        <v>2.8521553837466098</v>
      </c>
      <c r="R10363" s="217">
        <v>2.2817243069972899</v>
      </c>
      <c r="S10363" s="217">
        <v>0.57043107674932203</v>
      </c>
      <c r="T10363" s="217">
        <v>2.8521553837466098</v>
      </c>
      <c r="U10363" s="217">
        <v>2.2817243069972899</v>
      </c>
      <c r="V10363" s="217">
        <v>0.57043107674932203</v>
      </c>
      <c r="W10363" s="217">
        <v>2.8521553837466098</v>
      </c>
      <c r="X10363" s="217">
        <v>2.2817243069972899</v>
      </c>
      <c r="Y10363" s="217">
        <v>0.57043107674932203</v>
      </c>
    </row>
    <row r="10364" spans="2:25">
      <c r="B10364" s="217" t="s">
        <v>10533</v>
      </c>
      <c r="C10364" s="217" t="s">
        <v>5935</v>
      </c>
      <c r="D10364" s="217" t="s">
        <v>24</v>
      </c>
      <c r="E10364" s="217" t="s">
        <v>88</v>
      </c>
      <c r="F10364" s="217" t="s">
        <v>9</v>
      </c>
      <c r="G10364" s="217" t="s">
        <v>5</v>
      </c>
      <c r="H10364" s="217" t="s">
        <v>174</v>
      </c>
      <c r="I10364" s="217">
        <v>6</v>
      </c>
      <c r="J10364" s="217">
        <v>6</v>
      </c>
      <c r="K10364" s="217">
        <v>0</v>
      </c>
      <c r="L10364" s="217">
        <v>107</v>
      </c>
      <c r="M10364" s="217">
        <v>2511.0404300957798</v>
      </c>
      <c r="N10364" s="217">
        <v>2.38944778749386</v>
      </c>
      <c r="O10364" s="217">
        <v>2.38944778749386</v>
      </c>
      <c r="P10364" s="217">
        <v>0</v>
      </c>
      <c r="Q10364" s="217">
        <v>2.38944778749386</v>
      </c>
      <c r="R10364" s="217">
        <v>2.38944778749386</v>
      </c>
      <c r="S10364" s="217">
        <v>0</v>
      </c>
      <c r="T10364" s="217">
        <v>2.38944778749386</v>
      </c>
      <c r="U10364" s="217">
        <v>2.38944778749386</v>
      </c>
      <c r="V10364" s="217">
        <v>0</v>
      </c>
      <c r="W10364" s="217">
        <v>2.38944778749386</v>
      </c>
      <c r="X10364" s="217">
        <v>2.38944778749386</v>
      </c>
      <c r="Y10364" s="217">
        <v>0</v>
      </c>
    </row>
    <row r="10365" spans="2:25">
      <c r="B10365" s="217" t="s">
        <v>10534</v>
      </c>
      <c r="C10365" s="217" t="s">
        <v>5935</v>
      </c>
      <c r="D10365" s="217" t="s">
        <v>24</v>
      </c>
      <c r="E10365" s="217" t="s">
        <v>88</v>
      </c>
      <c r="F10365" s="217" t="s">
        <v>9</v>
      </c>
      <c r="G10365" s="217" t="s">
        <v>5</v>
      </c>
      <c r="H10365" s="217" t="s">
        <v>176</v>
      </c>
      <c r="I10365" s="217">
        <v>16</v>
      </c>
      <c r="J10365" s="217">
        <v>15</v>
      </c>
      <c r="K10365" s="217">
        <v>1</v>
      </c>
      <c r="L10365" s="217">
        <v>158</v>
      </c>
      <c r="M10365" s="217">
        <v>3826.50628241194</v>
      </c>
      <c r="N10365" s="217">
        <v>4.1813599192406903</v>
      </c>
      <c r="O10365" s="217">
        <v>3.9200249242881502</v>
      </c>
      <c r="P10365" s="217">
        <v>0.26133499495254298</v>
      </c>
      <c r="Q10365" s="217">
        <v>4.1813599192406903</v>
      </c>
      <c r="R10365" s="217">
        <v>3.9200249242881502</v>
      </c>
      <c r="S10365" s="217">
        <v>0.26133499495254298</v>
      </c>
      <c r="T10365" s="217">
        <v>4.1813599192406903</v>
      </c>
      <c r="U10365" s="217">
        <v>3.9200249242881502</v>
      </c>
      <c r="V10365" s="217">
        <v>0.26133499495254298</v>
      </c>
      <c r="W10365" s="217">
        <v>4.1813599192406903</v>
      </c>
      <c r="X10365" s="217">
        <v>3.9200249242881502</v>
      </c>
      <c r="Y10365" s="217">
        <v>0.26133499495254298</v>
      </c>
    </row>
    <row r="10366" spans="2:25">
      <c r="B10366" s="217" t="s">
        <v>10535</v>
      </c>
      <c r="C10366" s="217" t="s">
        <v>5935</v>
      </c>
      <c r="D10366" s="217" t="s">
        <v>24</v>
      </c>
      <c r="E10366" s="217" t="s">
        <v>88</v>
      </c>
      <c r="F10366" s="217" t="s">
        <v>9</v>
      </c>
      <c r="G10366" s="217" t="s">
        <v>5</v>
      </c>
      <c r="H10366" s="217" t="s">
        <v>178</v>
      </c>
      <c r="I10366" s="217">
        <v>27</v>
      </c>
      <c r="J10366" s="217">
        <v>24</v>
      </c>
      <c r="K10366" s="217">
        <v>3</v>
      </c>
      <c r="L10366" s="217">
        <v>221</v>
      </c>
      <c r="M10366" s="217">
        <v>5289.3926501003498</v>
      </c>
      <c r="N10366" s="217">
        <v>5.1045558131305997</v>
      </c>
      <c r="O10366" s="217">
        <v>4.5373829450049801</v>
      </c>
      <c r="P10366" s="217">
        <v>0.56717286812562195</v>
      </c>
      <c r="Q10366" s="217">
        <v>5.1045558131305997</v>
      </c>
      <c r="R10366" s="217">
        <v>4.5373829450049801</v>
      </c>
      <c r="S10366" s="217">
        <v>0.56717286812562195</v>
      </c>
      <c r="T10366" s="217">
        <v>5.1045558131305997</v>
      </c>
      <c r="U10366" s="217">
        <v>4.5373829450049801</v>
      </c>
      <c r="V10366" s="217">
        <v>0.56717286812562195</v>
      </c>
      <c r="W10366" s="217">
        <v>5.1045558131305997</v>
      </c>
      <c r="X10366" s="217">
        <v>4.5373829450049801</v>
      </c>
      <c r="Y10366" s="217">
        <v>0.56717286812562195</v>
      </c>
    </row>
    <row r="10367" spans="2:25">
      <c r="B10367" s="217" t="s">
        <v>10536</v>
      </c>
      <c r="C10367" s="217" t="s">
        <v>5935</v>
      </c>
      <c r="D10367" s="217" t="s">
        <v>24</v>
      </c>
      <c r="E10367" s="217" t="s">
        <v>88</v>
      </c>
      <c r="F10367" s="217" t="s">
        <v>9</v>
      </c>
      <c r="G10367" s="217" t="s">
        <v>5</v>
      </c>
      <c r="H10367" s="217" t="s">
        <v>5</v>
      </c>
      <c r="I10367" s="217">
        <v>56</v>
      </c>
      <c r="J10367" s="217">
        <v>51</v>
      </c>
      <c r="K10367" s="217">
        <v>5</v>
      </c>
      <c r="L10367" s="217">
        <v>582</v>
      </c>
      <c r="M10367" s="217">
        <v>14610</v>
      </c>
      <c r="N10367" s="217">
        <v>3.8329911019849399</v>
      </c>
      <c r="O10367" s="217">
        <v>3.49075975359343</v>
      </c>
      <c r="P10367" s="217">
        <v>0.34223134839151298</v>
      </c>
      <c r="Q10367" s="217">
        <v>3.8329911019849399</v>
      </c>
      <c r="R10367" s="217">
        <v>3.49075975359343</v>
      </c>
      <c r="S10367" s="217">
        <v>0.34223134839151298</v>
      </c>
      <c r="T10367" s="217">
        <v>3.8329911019849399</v>
      </c>
      <c r="U10367" s="217">
        <v>3.49075975359343</v>
      </c>
      <c r="V10367" s="217">
        <v>0.34223134839151298</v>
      </c>
      <c r="W10367" s="217">
        <v>3.8329911019849399</v>
      </c>
      <c r="X10367" s="217">
        <v>3.49075975359343</v>
      </c>
      <c r="Y10367" s="217">
        <v>0.34223134839151298</v>
      </c>
    </row>
    <row r="10368" spans="2:25">
      <c r="B10368" s="217" t="s">
        <v>10537</v>
      </c>
      <c r="C10368" s="217" t="s">
        <v>5935</v>
      </c>
      <c r="D10368" s="217" t="s">
        <v>24</v>
      </c>
      <c r="E10368" s="217" t="s">
        <v>88</v>
      </c>
      <c r="F10368" s="217" t="s">
        <v>5</v>
      </c>
      <c r="G10368" s="217" t="s">
        <v>5</v>
      </c>
      <c r="H10368" s="217" t="s">
        <v>170</v>
      </c>
      <c r="I10368" s="217">
        <v>21</v>
      </c>
      <c r="J10368" s="217">
        <v>20</v>
      </c>
      <c r="K10368" s="217">
        <v>1</v>
      </c>
      <c r="L10368" s="217">
        <v>62</v>
      </c>
      <c r="M10368" s="217">
        <v>2427.3757594481899</v>
      </c>
      <c r="N10368" s="217">
        <v>8.6513181645901795</v>
      </c>
      <c r="O10368" s="217">
        <v>8.2393506329430295</v>
      </c>
      <c r="P10368" s="217">
        <v>0.411967531647152</v>
      </c>
      <c r="Q10368" s="217">
        <v>8.6513181645901795</v>
      </c>
      <c r="R10368" s="217">
        <v>8.2393506329430295</v>
      </c>
      <c r="S10368" s="217">
        <v>0.411967531647152</v>
      </c>
      <c r="T10368" s="217">
        <v>8.6513181645901795</v>
      </c>
      <c r="U10368" s="217">
        <v>8.2393506329430295</v>
      </c>
      <c r="V10368" s="217">
        <v>0.411967531647152</v>
      </c>
      <c r="W10368" s="217">
        <v>8.6513181645901795</v>
      </c>
      <c r="X10368" s="217">
        <v>8.2393506329430295</v>
      </c>
      <c r="Y10368" s="217">
        <v>0.411967531647152</v>
      </c>
    </row>
    <row r="10369" spans="2:25">
      <c r="B10369" s="217" t="s">
        <v>10538</v>
      </c>
      <c r="C10369" s="217" t="s">
        <v>5935</v>
      </c>
      <c r="D10369" s="217" t="s">
        <v>24</v>
      </c>
      <c r="E10369" s="217" t="s">
        <v>88</v>
      </c>
      <c r="F10369" s="217" t="s">
        <v>5</v>
      </c>
      <c r="G10369" s="217" t="s">
        <v>5</v>
      </c>
      <c r="H10369" s="217" t="s">
        <v>172</v>
      </c>
      <c r="I10369" s="217">
        <v>9</v>
      </c>
      <c r="J10369" s="217">
        <v>8</v>
      </c>
      <c r="K10369" s="217">
        <v>1</v>
      </c>
      <c r="L10369" s="217">
        <v>82</v>
      </c>
      <c r="M10369" s="217">
        <v>3472.0065421079398</v>
      </c>
      <c r="N10369" s="217">
        <v>2.59216101434414</v>
      </c>
      <c r="O10369" s="217">
        <v>2.3041431238614498</v>
      </c>
      <c r="P10369" s="217">
        <v>0.288017890482682</v>
      </c>
      <c r="Q10369" s="217">
        <v>2.59216101434414</v>
      </c>
      <c r="R10369" s="217">
        <v>2.3041431238614498</v>
      </c>
      <c r="S10369" s="217">
        <v>0.288017890482682</v>
      </c>
      <c r="T10369" s="217">
        <v>2.59216101434414</v>
      </c>
      <c r="U10369" s="217">
        <v>2.3041431238614498</v>
      </c>
      <c r="V10369" s="217">
        <v>0.288017890482682</v>
      </c>
      <c r="W10369" s="217">
        <v>2.59216101434414</v>
      </c>
      <c r="X10369" s="217">
        <v>2.3041431238614498</v>
      </c>
      <c r="Y10369" s="217">
        <v>0.288017890482682</v>
      </c>
    </row>
    <row r="10370" spans="2:25">
      <c r="B10370" s="217" t="s">
        <v>10539</v>
      </c>
      <c r="C10370" s="217" t="s">
        <v>5935</v>
      </c>
      <c r="D10370" s="217" t="s">
        <v>24</v>
      </c>
      <c r="E10370" s="217" t="s">
        <v>88</v>
      </c>
      <c r="F10370" s="217" t="s">
        <v>5</v>
      </c>
      <c r="G10370" s="217" t="s">
        <v>5</v>
      </c>
      <c r="H10370" s="217" t="s">
        <v>174</v>
      </c>
      <c r="I10370" s="217">
        <v>13</v>
      </c>
      <c r="J10370" s="217">
        <v>12</v>
      </c>
      <c r="K10370" s="217">
        <v>1</v>
      </c>
      <c r="L10370" s="217">
        <v>159</v>
      </c>
      <c r="M10370" s="217">
        <v>4748.1476755315898</v>
      </c>
      <c r="N10370" s="217">
        <v>2.73790978890406</v>
      </c>
      <c r="O10370" s="217">
        <v>2.5273013436037499</v>
      </c>
      <c r="P10370" s="217">
        <v>0.210608445300312</v>
      </c>
      <c r="Q10370" s="217">
        <v>2.73790978890406</v>
      </c>
      <c r="R10370" s="217">
        <v>2.5273013436037499</v>
      </c>
      <c r="S10370" s="217">
        <v>0.210608445300312</v>
      </c>
      <c r="T10370" s="217">
        <v>2.73790978890406</v>
      </c>
      <c r="U10370" s="217">
        <v>2.5273013436037499</v>
      </c>
      <c r="V10370" s="217">
        <v>0.210608445300312</v>
      </c>
      <c r="W10370" s="217">
        <v>2.73790978890406</v>
      </c>
      <c r="X10370" s="217">
        <v>2.5273013436037499</v>
      </c>
      <c r="Y10370" s="217">
        <v>0.210608445300312</v>
      </c>
    </row>
    <row r="10371" spans="2:25">
      <c r="B10371" s="217" t="s">
        <v>10540</v>
      </c>
      <c r="C10371" s="217" t="s">
        <v>5935</v>
      </c>
      <c r="D10371" s="217" t="s">
        <v>24</v>
      </c>
      <c r="E10371" s="217" t="s">
        <v>88</v>
      </c>
      <c r="F10371" s="217" t="s">
        <v>5</v>
      </c>
      <c r="G10371" s="217" t="s">
        <v>5</v>
      </c>
      <c r="H10371" s="217" t="s">
        <v>176</v>
      </c>
      <c r="I10371" s="217">
        <v>42</v>
      </c>
      <c r="J10371" s="217">
        <v>40</v>
      </c>
      <c r="K10371" s="217">
        <v>2</v>
      </c>
      <c r="L10371" s="217">
        <v>250</v>
      </c>
      <c r="M10371" s="217">
        <v>7452.8981036229598</v>
      </c>
      <c r="N10371" s="217">
        <v>5.6353916846901804</v>
      </c>
      <c r="O10371" s="217">
        <v>5.3670396997049297</v>
      </c>
      <c r="P10371" s="217">
        <v>0.26835198498524698</v>
      </c>
      <c r="Q10371" s="217">
        <v>5.6353916846901804</v>
      </c>
      <c r="R10371" s="217">
        <v>5.3670396997049297</v>
      </c>
      <c r="S10371" s="217">
        <v>0.26835198498524698</v>
      </c>
      <c r="T10371" s="217">
        <v>5.6353916846901804</v>
      </c>
      <c r="U10371" s="217">
        <v>5.3670396997049297</v>
      </c>
      <c r="V10371" s="217">
        <v>0.26835198498524698</v>
      </c>
      <c r="W10371" s="217">
        <v>5.6353916846901804</v>
      </c>
      <c r="X10371" s="217">
        <v>5.3670396997049297</v>
      </c>
      <c r="Y10371" s="217">
        <v>0.26835198498524698</v>
      </c>
    </row>
    <row r="10372" spans="2:25">
      <c r="B10372" s="217" t="s">
        <v>10541</v>
      </c>
      <c r="C10372" s="217" t="s">
        <v>5935</v>
      </c>
      <c r="D10372" s="217" t="s">
        <v>24</v>
      </c>
      <c r="E10372" s="217" t="s">
        <v>88</v>
      </c>
      <c r="F10372" s="217" t="s">
        <v>5</v>
      </c>
      <c r="G10372" s="217" t="s">
        <v>5</v>
      </c>
      <c r="H10372" s="217" t="s">
        <v>178</v>
      </c>
      <c r="I10372" s="217">
        <v>64</v>
      </c>
      <c r="J10372" s="217">
        <v>55</v>
      </c>
      <c r="K10372" s="217">
        <v>9</v>
      </c>
      <c r="L10372" s="217">
        <v>360</v>
      </c>
      <c r="M10372" s="217">
        <v>10479.571919289299</v>
      </c>
      <c r="N10372" s="217">
        <v>6.1071196889443398</v>
      </c>
      <c r="O10372" s="217">
        <v>5.2483059826865404</v>
      </c>
      <c r="P10372" s="217">
        <v>0.85881370625779696</v>
      </c>
      <c r="Q10372" s="217">
        <v>6.1071196889443398</v>
      </c>
      <c r="R10372" s="217">
        <v>5.2483059826865404</v>
      </c>
      <c r="S10372" s="217">
        <v>0.85881370625779696</v>
      </c>
      <c r="T10372" s="217">
        <v>6.1071196889443398</v>
      </c>
      <c r="U10372" s="217">
        <v>5.2483059826865404</v>
      </c>
      <c r="V10372" s="217">
        <v>0.85881370625779696</v>
      </c>
      <c r="W10372" s="217">
        <v>6.1071196889443398</v>
      </c>
      <c r="X10372" s="217">
        <v>5.2483059826865404</v>
      </c>
      <c r="Y10372" s="217">
        <v>0.85881370625779696</v>
      </c>
    </row>
    <row r="10373" spans="2:25">
      <c r="B10373" s="217" t="s">
        <v>10542</v>
      </c>
      <c r="C10373" s="217" t="s">
        <v>5935</v>
      </c>
      <c r="D10373" s="217" t="s">
        <v>24</v>
      </c>
      <c r="E10373" s="217" t="s">
        <v>88</v>
      </c>
      <c r="F10373" s="217" t="s">
        <v>5</v>
      </c>
      <c r="G10373" s="217" t="s">
        <v>5</v>
      </c>
      <c r="H10373" s="217" t="s">
        <v>5</v>
      </c>
      <c r="I10373" s="217">
        <v>149</v>
      </c>
      <c r="J10373" s="217">
        <v>135</v>
      </c>
      <c r="K10373" s="217">
        <v>14</v>
      </c>
      <c r="L10373" s="217">
        <v>913</v>
      </c>
      <c r="M10373" s="217">
        <v>28580</v>
      </c>
      <c r="N10373" s="217">
        <v>5.2134359692092396</v>
      </c>
      <c r="O10373" s="217">
        <v>4.7235829251224599</v>
      </c>
      <c r="P10373" s="217">
        <v>0.48985304408677399</v>
      </c>
      <c r="Q10373" s="217">
        <v>5.2134359692092396</v>
      </c>
      <c r="R10373" s="217">
        <v>4.7235829251224599</v>
      </c>
      <c r="S10373" s="217">
        <v>0.48985304408677399</v>
      </c>
      <c r="T10373" s="217">
        <v>5.2134359692092396</v>
      </c>
      <c r="U10373" s="217">
        <v>4.7235829251224599</v>
      </c>
      <c r="V10373" s="217">
        <v>0.48985304408677399</v>
      </c>
      <c r="W10373" s="217">
        <v>5.2134359692092396</v>
      </c>
      <c r="X10373" s="217">
        <v>4.7235829251224599</v>
      </c>
      <c r="Y10373" s="217">
        <v>0.48985304408677399</v>
      </c>
    </row>
    <row r="10374" spans="2:25">
      <c r="B10374" s="217" t="s">
        <v>10543</v>
      </c>
      <c r="C10374" s="217" t="s">
        <v>5935</v>
      </c>
      <c r="D10374" s="217" t="s">
        <v>25</v>
      </c>
      <c r="E10374" s="217" t="s">
        <v>86</v>
      </c>
      <c r="F10374" s="217" t="s">
        <v>12</v>
      </c>
      <c r="G10374" s="217" t="s">
        <v>10</v>
      </c>
      <c r="H10374" s="217" t="s">
        <v>170</v>
      </c>
      <c r="I10374" s="217">
        <v>0</v>
      </c>
      <c r="J10374" s="217">
        <v>0</v>
      </c>
      <c r="K10374" s="217">
        <v>0</v>
      </c>
      <c r="L10374" s="217">
        <v>1</v>
      </c>
      <c r="M10374" s="217">
        <v>44.545454545454497</v>
      </c>
      <c r="N10374" s="217">
        <v>0</v>
      </c>
      <c r="O10374" s="217">
        <v>0</v>
      </c>
      <c r="P10374" s="217">
        <v>0</v>
      </c>
      <c r="Q10374" s="217">
        <v>0</v>
      </c>
      <c r="R10374" s="217">
        <v>0</v>
      </c>
      <c r="S10374" s="217">
        <v>0</v>
      </c>
      <c r="T10374" s="217">
        <v>0</v>
      </c>
      <c r="U10374" s="217">
        <v>0</v>
      </c>
      <c r="V10374" s="217">
        <v>0</v>
      </c>
      <c r="W10374" s="217">
        <v>0</v>
      </c>
      <c r="X10374" s="217">
        <v>0</v>
      </c>
      <c r="Y10374" s="217">
        <v>0</v>
      </c>
    </row>
    <row r="10375" spans="2:25">
      <c r="B10375" s="217" t="s">
        <v>10544</v>
      </c>
      <c r="C10375" s="217" t="s">
        <v>5935</v>
      </c>
      <c r="D10375" s="217" t="s">
        <v>25</v>
      </c>
      <c r="E10375" s="217" t="s">
        <v>86</v>
      </c>
      <c r="F10375" s="217" t="s">
        <v>12</v>
      </c>
      <c r="G10375" s="217" t="s">
        <v>10</v>
      </c>
      <c r="H10375" s="217" t="s">
        <v>172</v>
      </c>
      <c r="I10375" s="217">
        <v>0</v>
      </c>
      <c r="J10375" s="217">
        <v>0</v>
      </c>
      <c r="K10375" s="217">
        <v>0</v>
      </c>
      <c r="L10375" s="217">
        <v>0</v>
      </c>
      <c r="M10375" s="217">
        <v>66.818181818181799</v>
      </c>
      <c r="N10375" s="217">
        <v>0</v>
      </c>
      <c r="O10375" s="217">
        <v>0</v>
      </c>
      <c r="P10375" s="217">
        <v>0</v>
      </c>
      <c r="Q10375" s="217">
        <v>0</v>
      </c>
      <c r="R10375" s="217">
        <v>0</v>
      </c>
      <c r="S10375" s="217">
        <v>0</v>
      </c>
      <c r="T10375" s="217">
        <v>0</v>
      </c>
      <c r="U10375" s="217">
        <v>0</v>
      </c>
      <c r="V10375" s="217">
        <v>0</v>
      </c>
      <c r="W10375" s="217">
        <v>0</v>
      </c>
      <c r="X10375" s="217">
        <v>0</v>
      </c>
      <c r="Y10375" s="217">
        <v>0</v>
      </c>
    </row>
    <row r="10376" spans="2:25">
      <c r="B10376" s="217" t="s">
        <v>10545</v>
      </c>
      <c r="C10376" s="217" t="s">
        <v>5935</v>
      </c>
      <c r="D10376" s="217" t="s">
        <v>25</v>
      </c>
      <c r="E10376" s="217" t="s">
        <v>86</v>
      </c>
      <c r="F10376" s="217" t="s">
        <v>12</v>
      </c>
      <c r="G10376" s="217" t="s">
        <v>10</v>
      </c>
      <c r="H10376" s="217" t="s">
        <v>174</v>
      </c>
      <c r="I10376" s="217">
        <v>0</v>
      </c>
      <c r="J10376" s="217">
        <v>0</v>
      </c>
      <c r="K10376" s="217">
        <v>0</v>
      </c>
      <c r="L10376" s="217">
        <v>1</v>
      </c>
      <c r="M10376" s="217">
        <v>100.227272727273</v>
      </c>
      <c r="N10376" s="217">
        <v>0</v>
      </c>
      <c r="O10376" s="217">
        <v>0</v>
      </c>
      <c r="P10376" s="217">
        <v>0</v>
      </c>
      <c r="Q10376" s="217">
        <v>0</v>
      </c>
      <c r="R10376" s="217">
        <v>0</v>
      </c>
      <c r="S10376" s="217">
        <v>0</v>
      </c>
      <c r="T10376" s="217">
        <v>0</v>
      </c>
      <c r="U10376" s="217">
        <v>0</v>
      </c>
      <c r="V10376" s="217">
        <v>0</v>
      </c>
      <c r="W10376" s="217">
        <v>0</v>
      </c>
      <c r="X10376" s="217">
        <v>0</v>
      </c>
      <c r="Y10376" s="217">
        <v>0</v>
      </c>
    </row>
    <row r="10377" spans="2:25">
      <c r="B10377" s="217" t="s">
        <v>10546</v>
      </c>
      <c r="C10377" s="217" t="s">
        <v>5935</v>
      </c>
      <c r="D10377" s="217" t="s">
        <v>25</v>
      </c>
      <c r="E10377" s="217" t="s">
        <v>86</v>
      </c>
      <c r="F10377" s="217" t="s">
        <v>12</v>
      </c>
      <c r="G10377" s="217" t="s">
        <v>10</v>
      </c>
      <c r="H10377" s="217" t="s">
        <v>176</v>
      </c>
      <c r="I10377" s="217">
        <v>0</v>
      </c>
      <c r="J10377" s="217">
        <v>0</v>
      </c>
      <c r="K10377" s="217">
        <v>0</v>
      </c>
      <c r="L10377" s="217">
        <v>2</v>
      </c>
      <c r="M10377" s="217">
        <v>133.636363636364</v>
      </c>
      <c r="N10377" s="217">
        <v>0</v>
      </c>
      <c r="O10377" s="217">
        <v>0</v>
      </c>
      <c r="P10377" s="217">
        <v>0</v>
      </c>
      <c r="Q10377" s="217">
        <v>0</v>
      </c>
      <c r="R10377" s="217">
        <v>0</v>
      </c>
      <c r="S10377" s="217">
        <v>0</v>
      </c>
      <c r="T10377" s="217">
        <v>0</v>
      </c>
      <c r="U10377" s="217">
        <v>0</v>
      </c>
      <c r="V10377" s="217">
        <v>0</v>
      </c>
      <c r="W10377" s="217">
        <v>0</v>
      </c>
      <c r="X10377" s="217">
        <v>0</v>
      </c>
      <c r="Y10377" s="217">
        <v>0</v>
      </c>
    </row>
    <row r="10378" spans="2:25">
      <c r="B10378" s="217" t="s">
        <v>10547</v>
      </c>
      <c r="C10378" s="217" t="s">
        <v>5935</v>
      </c>
      <c r="D10378" s="217" t="s">
        <v>25</v>
      </c>
      <c r="E10378" s="217" t="s">
        <v>86</v>
      </c>
      <c r="F10378" s="217" t="s">
        <v>12</v>
      </c>
      <c r="G10378" s="217" t="s">
        <v>10</v>
      </c>
      <c r="H10378" s="217" t="s">
        <v>178</v>
      </c>
      <c r="I10378" s="217">
        <v>0</v>
      </c>
      <c r="J10378" s="217">
        <v>0</v>
      </c>
      <c r="K10378" s="217">
        <v>0</v>
      </c>
      <c r="L10378" s="217">
        <v>1</v>
      </c>
      <c r="M10378" s="217">
        <v>144.772727272727</v>
      </c>
      <c r="N10378" s="217">
        <v>0</v>
      </c>
      <c r="O10378" s="217">
        <v>0</v>
      </c>
      <c r="P10378" s="217">
        <v>0</v>
      </c>
      <c r="Q10378" s="217">
        <v>0</v>
      </c>
      <c r="R10378" s="217">
        <v>0</v>
      </c>
      <c r="S10378" s="217">
        <v>0</v>
      </c>
      <c r="T10378" s="217">
        <v>0</v>
      </c>
      <c r="U10378" s="217">
        <v>0</v>
      </c>
      <c r="V10378" s="217">
        <v>0</v>
      </c>
      <c r="W10378" s="217">
        <v>0</v>
      </c>
      <c r="X10378" s="217">
        <v>0</v>
      </c>
      <c r="Y10378" s="217">
        <v>0</v>
      </c>
    </row>
    <row r="10379" spans="2:25">
      <c r="B10379" s="217" t="s">
        <v>10548</v>
      </c>
      <c r="C10379" s="217" t="s">
        <v>5935</v>
      </c>
      <c r="D10379" s="217" t="s">
        <v>25</v>
      </c>
      <c r="E10379" s="217" t="s">
        <v>86</v>
      </c>
      <c r="F10379" s="217" t="s">
        <v>12</v>
      </c>
      <c r="G10379" s="217" t="s">
        <v>10</v>
      </c>
      <c r="H10379" s="217" t="s">
        <v>5</v>
      </c>
      <c r="I10379" s="217">
        <v>0</v>
      </c>
      <c r="J10379" s="217">
        <v>0</v>
      </c>
      <c r="K10379" s="217">
        <v>0</v>
      </c>
      <c r="L10379" s="217">
        <v>5</v>
      </c>
      <c r="M10379" s="217">
        <v>490</v>
      </c>
      <c r="N10379" s="217">
        <v>0</v>
      </c>
      <c r="O10379" s="217">
        <v>0</v>
      </c>
      <c r="P10379" s="217">
        <v>0</v>
      </c>
      <c r="Q10379" s="217">
        <v>0</v>
      </c>
      <c r="R10379" s="217">
        <v>0</v>
      </c>
      <c r="S10379" s="217">
        <v>0</v>
      </c>
      <c r="T10379" s="217">
        <v>0</v>
      </c>
      <c r="U10379" s="217">
        <v>0</v>
      </c>
      <c r="V10379" s="217">
        <v>0</v>
      </c>
      <c r="W10379" s="217">
        <v>0</v>
      </c>
      <c r="X10379" s="217">
        <v>0</v>
      </c>
      <c r="Y10379" s="217">
        <v>0</v>
      </c>
    </row>
    <row r="10380" spans="2:25">
      <c r="B10380" s="217" t="s">
        <v>10549</v>
      </c>
      <c r="C10380" s="217" t="s">
        <v>5935</v>
      </c>
      <c r="D10380" s="217" t="s">
        <v>25</v>
      </c>
      <c r="E10380" s="217" t="s">
        <v>86</v>
      </c>
      <c r="F10380" s="217" t="s">
        <v>9</v>
      </c>
      <c r="G10380" s="217" t="s">
        <v>10</v>
      </c>
      <c r="H10380" s="217" t="s">
        <v>170</v>
      </c>
      <c r="I10380" s="217">
        <v>0</v>
      </c>
      <c r="J10380" s="217">
        <v>0</v>
      </c>
      <c r="K10380" s="217">
        <v>0</v>
      </c>
      <c r="L10380" s="217">
        <v>2</v>
      </c>
      <c r="M10380" s="217">
        <v>48</v>
      </c>
      <c r="N10380" s="217">
        <v>0</v>
      </c>
      <c r="O10380" s="217">
        <v>0</v>
      </c>
      <c r="P10380" s="217">
        <v>0</v>
      </c>
      <c r="Q10380" s="217">
        <v>0</v>
      </c>
      <c r="R10380" s="217">
        <v>0</v>
      </c>
      <c r="S10380" s="217">
        <v>0</v>
      </c>
      <c r="T10380" s="217">
        <v>0</v>
      </c>
      <c r="U10380" s="217">
        <v>0</v>
      </c>
      <c r="V10380" s="217">
        <v>0</v>
      </c>
      <c r="W10380" s="217">
        <v>0</v>
      </c>
      <c r="X10380" s="217">
        <v>0</v>
      </c>
      <c r="Y10380" s="217">
        <v>0</v>
      </c>
    </row>
    <row r="10381" spans="2:25">
      <c r="B10381" s="217" t="s">
        <v>10550</v>
      </c>
      <c r="C10381" s="217" t="s">
        <v>5935</v>
      </c>
      <c r="D10381" s="217" t="s">
        <v>25</v>
      </c>
      <c r="E10381" s="217" t="s">
        <v>86</v>
      </c>
      <c r="F10381" s="217" t="s">
        <v>9</v>
      </c>
      <c r="G10381" s="217" t="s">
        <v>10</v>
      </c>
      <c r="H10381" s="217" t="s">
        <v>172</v>
      </c>
      <c r="I10381" s="217">
        <v>0</v>
      </c>
      <c r="J10381" s="217">
        <v>0</v>
      </c>
      <c r="K10381" s="217">
        <v>0</v>
      </c>
      <c r="L10381" s="217">
        <v>2</v>
      </c>
      <c r="M10381" s="217">
        <v>84</v>
      </c>
      <c r="N10381" s="217">
        <v>0</v>
      </c>
      <c r="O10381" s="217">
        <v>0</v>
      </c>
      <c r="P10381" s="217">
        <v>0</v>
      </c>
      <c r="Q10381" s="217">
        <v>0</v>
      </c>
      <c r="R10381" s="217">
        <v>0</v>
      </c>
      <c r="S10381" s="217">
        <v>0</v>
      </c>
      <c r="T10381" s="217">
        <v>0</v>
      </c>
      <c r="U10381" s="217">
        <v>0</v>
      </c>
      <c r="V10381" s="217">
        <v>0</v>
      </c>
      <c r="W10381" s="217">
        <v>0</v>
      </c>
      <c r="X10381" s="217">
        <v>0</v>
      </c>
      <c r="Y10381" s="217">
        <v>0</v>
      </c>
    </row>
    <row r="10382" spans="2:25">
      <c r="B10382" s="217" t="s">
        <v>10551</v>
      </c>
      <c r="C10382" s="217" t="s">
        <v>5935</v>
      </c>
      <c r="D10382" s="217" t="s">
        <v>25</v>
      </c>
      <c r="E10382" s="217" t="s">
        <v>86</v>
      </c>
      <c r="F10382" s="217" t="s">
        <v>9</v>
      </c>
      <c r="G10382" s="217" t="s">
        <v>10</v>
      </c>
      <c r="H10382" s="217" t="s">
        <v>174</v>
      </c>
      <c r="I10382" s="217">
        <v>0</v>
      </c>
      <c r="J10382" s="217">
        <v>0</v>
      </c>
      <c r="K10382" s="217">
        <v>0</v>
      </c>
      <c r="L10382" s="217">
        <v>1</v>
      </c>
      <c r="M10382" s="217">
        <v>108</v>
      </c>
      <c r="N10382" s="217">
        <v>0</v>
      </c>
      <c r="O10382" s="217">
        <v>0</v>
      </c>
      <c r="P10382" s="217">
        <v>0</v>
      </c>
      <c r="Q10382" s="217">
        <v>0</v>
      </c>
      <c r="R10382" s="217">
        <v>0</v>
      </c>
      <c r="S10382" s="217">
        <v>0</v>
      </c>
      <c r="T10382" s="217">
        <v>0</v>
      </c>
      <c r="U10382" s="217">
        <v>0</v>
      </c>
      <c r="V10382" s="217">
        <v>0</v>
      </c>
      <c r="W10382" s="217">
        <v>0</v>
      </c>
      <c r="X10382" s="217">
        <v>0</v>
      </c>
      <c r="Y10382" s="217">
        <v>0</v>
      </c>
    </row>
    <row r="10383" spans="2:25">
      <c r="B10383" s="217" t="s">
        <v>10552</v>
      </c>
      <c r="C10383" s="217" t="s">
        <v>5935</v>
      </c>
      <c r="D10383" s="217" t="s">
        <v>25</v>
      </c>
      <c r="E10383" s="217" t="s">
        <v>86</v>
      </c>
      <c r="F10383" s="217" t="s">
        <v>9</v>
      </c>
      <c r="G10383" s="217" t="s">
        <v>10</v>
      </c>
      <c r="H10383" s="217" t="s">
        <v>176</v>
      </c>
      <c r="I10383" s="217">
        <v>0</v>
      </c>
      <c r="J10383" s="217">
        <v>0</v>
      </c>
      <c r="K10383" s="217">
        <v>0</v>
      </c>
      <c r="L10383" s="217">
        <v>1</v>
      </c>
      <c r="M10383" s="217">
        <v>156</v>
      </c>
      <c r="N10383" s="217">
        <v>0</v>
      </c>
      <c r="O10383" s="217">
        <v>0</v>
      </c>
      <c r="P10383" s="217">
        <v>0</v>
      </c>
      <c r="Q10383" s="217">
        <v>0</v>
      </c>
      <c r="R10383" s="217">
        <v>0</v>
      </c>
      <c r="S10383" s="217">
        <v>0</v>
      </c>
      <c r="T10383" s="217">
        <v>0</v>
      </c>
      <c r="U10383" s="217">
        <v>0</v>
      </c>
      <c r="V10383" s="217">
        <v>0</v>
      </c>
      <c r="W10383" s="217">
        <v>0</v>
      </c>
      <c r="X10383" s="217">
        <v>0</v>
      </c>
      <c r="Y10383" s="217">
        <v>0</v>
      </c>
    </row>
    <row r="10384" spans="2:25">
      <c r="B10384" s="217" t="s">
        <v>10553</v>
      </c>
      <c r="C10384" s="217" t="s">
        <v>5935</v>
      </c>
      <c r="D10384" s="217" t="s">
        <v>25</v>
      </c>
      <c r="E10384" s="217" t="s">
        <v>86</v>
      </c>
      <c r="F10384" s="217" t="s">
        <v>9</v>
      </c>
      <c r="G10384" s="217" t="s">
        <v>10</v>
      </c>
      <c r="H10384" s="217" t="s">
        <v>178</v>
      </c>
      <c r="I10384" s="217">
        <v>0</v>
      </c>
      <c r="J10384" s="217">
        <v>0</v>
      </c>
      <c r="K10384" s="217">
        <v>0</v>
      </c>
      <c r="L10384" s="217">
        <v>2</v>
      </c>
      <c r="M10384" s="217">
        <v>144</v>
      </c>
      <c r="N10384" s="217">
        <v>0</v>
      </c>
      <c r="O10384" s="217">
        <v>0</v>
      </c>
      <c r="P10384" s="217">
        <v>0</v>
      </c>
      <c r="Q10384" s="217">
        <v>0</v>
      </c>
      <c r="R10384" s="217">
        <v>0</v>
      </c>
      <c r="S10384" s="217">
        <v>0</v>
      </c>
      <c r="T10384" s="217">
        <v>0</v>
      </c>
      <c r="U10384" s="217">
        <v>0</v>
      </c>
      <c r="V10384" s="217">
        <v>0</v>
      </c>
      <c r="W10384" s="217">
        <v>0</v>
      </c>
      <c r="X10384" s="217">
        <v>0</v>
      </c>
      <c r="Y10384" s="217">
        <v>0</v>
      </c>
    </row>
    <row r="10385" spans="2:25">
      <c r="B10385" s="217" t="s">
        <v>10554</v>
      </c>
      <c r="C10385" s="217" t="s">
        <v>5935</v>
      </c>
      <c r="D10385" s="217" t="s">
        <v>25</v>
      </c>
      <c r="E10385" s="217" t="s">
        <v>86</v>
      </c>
      <c r="F10385" s="217" t="s">
        <v>9</v>
      </c>
      <c r="G10385" s="217" t="s">
        <v>10</v>
      </c>
      <c r="H10385" s="217" t="s">
        <v>5</v>
      </c>
      <c r="I10385" s="217">
        <v>0</v>
      </c>
      <c r="J10385" s="217">
        <v>0</v>
      </c>
      <c r="K10385" s="217">
        <v>0</v>
      </c>
      <c r="L10385" s="217">
        <v>8</v>
      </c>
      <c r="M10385" s="217">
        <v>540</v>
      </c>
      <c r="N10385" s="217">
        <v>0</v>
      </c>
      <c r="O10385" s="217">
        <v>0</v>
      </c>
      <c r="P10385" s="217">
        <v>0</v>
      </c>
      <c r="Q10385" s="217">
        <v>0</v>
      </c>
      <c r="R10385" s="217">
        <v>0</v>
      </c>
      <c r="S10385" s="217">
        <v>0</v>
      </c>
      <c r="T10385" s="217">
        <v>0</v>
      </c>
      <c r="U10385" s="217">
        <v>0</v>
      </c>
      <c r="V10385" s="217">
        <v>0</v>
      </c>
      <c r="W10385" s="217">
        <v>0</v>
      </c>
      <c r="X10385" s="217">
        <v>0</v>
      </c>
      <c r="Y10385" s="217">
        <v>0</v>
      </c>
    </row>
    <row r="10386" spans="2:25">
      <c r="B10386" s="217" t="s">
        <v>10555</v>
      </c>
      <c r="C10386" s="217" t="s">
        <v>5935</v>
      </c>
      <c r="D10386" s="217" t="s">
        <v>25</v>
      </c>
      <c r="E10386" s="217" t="s">
        <v>86</v>
      </c>
      <c r="F10386" s="217" t="s">
        <v>5</v>
      </c>
      <c r="G10386" s="217" t="s">
        <v>10</v>
      </c>
      <c r="H10386" s="217" t="s">
        <v>170</v>
      </c>
      <c r="I10386" s="217">
        <v>0</v>
      </c>
      <c r="J10386" s="217">
        <v>0</v>
      </c>
      <c r="K10386" s="217">
        <v>0</v>
      </c>
      <c r="L10386" s="217">
        <v>3</v>
      </c>
      <c r="M10386" s="217">
        <v>92.545454545454504</v>
      </c>
      <c r="N10386" s="217">
        <v>0</v>
      </c>
      <c r="O10386" s="217">
        <v>0</v>
      </c>
      <c r="P10386" s="217">
        <v>0</v>
      </c>
      <c r="Q10386" s="217">
        <v>0</v>
      </c>
      <c r="R10386" s="217">
        <v>0</v>
      </c>
      <c r="S10386" s="217">
        <v>0</v>
      </c>
      <c r="T10386" s="217">
        <v>0</v>
      </c>
      <c r="U10386" s="217">
        <v>0</v>
      </c>
      <c r="V10386" s="217">
        <v>0</v>
      </c>
      <c r="W10386" s="217">
        <v>0</v>
      </c>
      <c r="X10386" s="217">
        <v>0</v>
      </c>
      <c r="Y10386" s="217">
        <v>0</v>
      </c>
    </row>
    <row r="10387" spans="2:25">
      <c r="B10387" s="217" t="s">
        <v>10556</v>
      </c>
      <c r="C10387" s="217" t="s">
        <v>5935</v>
      </c>
      <c r="D10387" s="217" t="s">
        <v>25</v>
      </c>
      <c r="E10387" s="217" t="s">
        <v>86</v>
      </c>
      <c r="F10387" s="217" t="s">
        <v>5</v>
      </c>
      <c r="G10387" s="217" t="s">
        <v>10</v>
      </c>
      <c r="H10387" s="217" t="s">
        <v>172</v>
      </c>
      <c r="I10387" s="217">
        <v>0</v>
      </c>
      <c r="J10387" s="217">
        <v>0</v>
      </c>
      <c r="K10387" s="217">
        <v>0</v>
      </c>
      <c r="L10387" s="217">
        <v>2</v>
      </c>
      <c r="M10387" s="217">
        <v>150.81818181818201</v>
      </c>
      <c r="N10387" s="217">
        <v>0</v>
      </c>
      <c r="O10387" s="217">
        <v>0</v>
      </c>
      <c r="P10387" s="217">
        <v>0</v>
      </c>
      <c r="Q10387" s="217">
        <v>0</v>
      </c>
      <c r="R10387" s="217">
        <v>0</v>
      </c>
      <c r="S10387" s="217">
        <v>0</v>
      </c>
      <c r="T10387" s="217">
        <v>0</v>
      </c>
      <c r="U10387" s="217">
        <v>0</v>
      </c>
      <c r="V10387" s="217">
        <v>0</v>
      </c>
      <c r="W10387" s="217">
        <v>0</v>
      </c>
      <c r="X10387" s="217">
        <v>0</v>
      </c>
      <c r="Y10387" s="217">
        <v>0</v>
      </c>
    </row>
    <row r="10388" spans="2:25">
      <c r="B10388" s="217" t="s">
        <v>10557</v>
      </c>
      <c r="C10388" s="217" t="s">
        <v>5935</v>
      </c>
      <c r="D10388" s="217" t="s">
        <v>25</v>
      </c>
      <c r="E10388" s="217" t="s">
        <v>86</v>
      </c>
      <c r="F10388" s="217" t="s">
        <v>5</v>
      </c>
      <c r="G10388" s="217" t="s">
        <v>10</v>
      </c>
      <c r="H10388" s="217" t="s">
        <v>174</v>
      </c>
      <c r="I10388" s="217">
        <v>0</v>
      </c>
      <c r="J10388" s="217">
        <v>0</v>
      </c>
      <c r="K10388" s="217">
        <v>0</v>
      </c>
      <c r="L10388" s="217">
        <v>2</v>
      </c>
      <c r="M10388" s="217">
        <v>208.227272727273</v>
      </c>
      <c r="N10388" s="217">
        <v>0</v>
      </c>
      <c r="O10388" s="217">
        <v>0</v>
      </c>
      <c r="P10388" s="217">
        <v>0</v>
      </c>
      <c r="Q10388" s="217">
        <v>0</v>
      </c>
      <c r="R10388" s="217">
        <v>0</v>
      </c>
      <c r="S10388" s="217">
        <v>0</v>
      </c>
      <c r="T10388" s="217">
        <v>0</v>
      </c>
      <c r="U10388" s="217">
        <v>0</v>
      </c>
      <c r="V10388" s="217">
        <v>0</v>
      </c>
      <c r="W10388" s="217">
        <v>0</v>
      </c>
      <c r="X10388" s="217">
        <v>0</v>
      </c>
      <c r="Y10388" s="217">
        <v>0</v>
      </c>
    </row>
    <row r="10389" spans="2:25">
      <c r="B10389" s="217" t="s">
        <v>10558</v>
      </c>
      <c r="C10389" s="217" t="s">
        <v>5935</v>
      </c>
      <c r="D10389" s="217" t="s">
        <v>25</v>
      </c>
      <c r="E10389" s="217" t="s">
        <v>86</v>
      </c>
      <c r="F10389" s="217" t="s">
        <v>5</v>
      </c>
      <c r="G10389" s="217" t="s">
        <v>10</v>
      </c>
      <c r="H10389" s="217" t="s">
        <v>176</v>
      </c>
      <c r="I10389" s="217">
        <v>0</v>
      </c>
      <c r="J10389" s="217">
        <v>0</v>
      </c>
      <c r="K10389" s="217">
        <v>0</v>
      </c>
      <c r="L10389" s="217">
        <v>3</v>
      </c>
      <c r="M10389" s="217">
        <v>289.63636363636402</v>
      </c>
      <c r="N10389" s="217">
        <v>0</v>
      </c>
      <c r="O10389" s="217">
        <v>0</v>
      </c>
      <c r="P10389" s="217">
        <v>0</v>
      </c>
      <c r="Q10389" s="217">
        <v>0</v>
      </c>
      <c r="R10389" s="217">
        <v>0</v>
      </c>
      <c r="S10389" s="217">
        <v>0</v>
      </c>
      <c r="T10389" s="217">
        <v>0</v>
      </c>
      <c r="U10389" s="217">
        <v>0</v>
      </c>
      <c r="V10389" s="217">
        <v>0</v>
      </c>
      <c r="W10389" s="217">
        <v>0</v>
      </c>
      <c r="X10389" s="217">
        <v>0</v>
      </c>
      <c r="Y10389" s="217">
        <v>0</v>
      </c>
    </row>
    <row r="10390" spans="2:25">
      <c r="B10390" s="217" t="s">
        <v>10559</v>
      </c>
      <c r="C10390" s="217" t="s">
        <v>5935</v>
      </c>
      <c r="D10390" s="217" t="s">
        <v>25</v>
      </c>
      <c r="E10390" s="217" t="s">
        <v>86</v>
      </c>
      <c r="F10390" s="217" t="s">
        <v>5</v>
      </c>
      <c r="G10390" s="217" t="s">
        <v>10</v>
      </c>
      <c r="H10390" s="217" t="s">
        <v>178</v>
      </c>
      <c r="I10390" s="217">
        <v>0</v>
      </c>
      <c r="J10390" s="217">
        <v>0</v>
      </c>
      <c r="K10390" s="217">
        <v>0</v>
      </c>
      <c r="L10390" s="217">
        <v>3</v>
      </c>
      <c r="M10390" s="217">
        <v>288.77272727272702</v>
      </c>
      <c r="N10390" s="217">
        <v>0</v>
      </c>
      <c r="O10390" s="217">
        <v>0</v>
      </c>
      <c r="P10390" s="217">
        <v>0</v>
      </c>
      <c r="Q10390" s="217">
        <v>0</v>
      </c>
      <c r="R10390" s="217">
        <v>0</v>
      </c>
      <c r="S10390" s="217">
        <v>0</v>
      </c>
      <c r="T10390" s="217">
        <v>0</v>
      </c>
      <c r="U10390" s="217">
        <v>0</v>
      </c>
      <c r="V10390" s="217">
        <v>0</v>
      </c>
      <c r="W10390" s="217">
        <v>0</v>
      </c>
      <c r="X10390" s="217">
        <v>0</v>
      </c>
      <c r="Y10390" s="217">
        <v>0</v>
      </c>
    </row>
    <row r="10391" spans="2:25">
      <c r="B10391" s="217" t="s">
        <v>10560</v>
      </c>
      <c r="C10391" s="217" t="s">
        <v>5935</v>
      </c>
      <c r="D10391" s="217" t="s">
        <v>25</v>
      </c>
      <c r="E10391" s="217" t="s">
        <v>86</v>
      </c>
      <c r="F10391" s="217" t="s">
        <v>5</v>
      </c>
      <c r="G10391" s="217" t="s">
        <v>10</v>
      </c>
      <c r="H10391" s="217" t="s">
        <v>5</v>
      </c>
      <c r="I10391" s="217">
        <v>0</v>
      </c>
      <c r="J10391" s="217">
        <v>0</v>
      </c>
      <c r="K10391" s="217">
        <v>0</v>
      </c>
      <c r="L10391" s="217">
        <v>13</v>
      </c>
      <c r="M10391" s="217">
        <v>1030</v>
      </c>
      <c r="N10391" s="217">
        <v>0</v>
      </c>
      <c r="O10391" s="217">
        <v>0</v>
      </c>
      <c r="P10391" s="217">
        <v>0</v>
      </c>
      <c r="Q10391" s="217">
        <v>0</v>
      </c>
      <c r="R10391" s="217">
        <v>0</v>
      </c>
      <c r="S10391" s="217">
        <v>0</v>
      </c>
      <c r="T10391" s="217">
        <v>0</v>
      </c>
      <c r="U10391" s="217">
        <v>0</v>
      </c>
      <c r="V10391" s="217">
        <v>0</v>
      </c>
      <c r="W10391" s="217">
        <v>0</v>
      </c>
      <c r="X10391" s="217">
        <v>0</v>
      </c>
      <c r="Y10391" s="217">
        <v>0</v>
      </c>
    </row>
    <row r="10392" spans="2:25">
      <c r="B10392" s="217" t="s">
        <v>10561</v>
      </c>
      <c r="C10392" s="217" t="s">
        <v>5935</v>
      </c>
      <c r="D10392" s="217" t="s">
        <v>25</v>
      </c>
      <c r="E10392" s="217" t="s">
        <v>86</v>
      </c>
      <c r="F10392" s="217" t="s">
        <v>12</v>
      </c>
      <c r="G10392" s="217" t="s">
        <v>49</v>
      </c>
      <c r="H10392" s="217" t="s">
        <v>170</v>
      </c>
      <c r="I10392" s="217">
        <v>0</v>
      </c>
      <c r="J10392" s="217">
        <v>0</v>
      </c>
      <c r="K10392" s="217">
        <v>0</v>
      </c>
      <c r="L10392" s="217">
        <v>3</v>
      </c>
      <c r="M10392" s="217">
        <v>215.38461538461499</v>
      </c>
      <c r="N10392" s="217">
        <v>0</v>
      </c>
      <c r="O10392" s="217">
        <v>0</v>
      </c>
      <c r="P10392" s="217">
        <v>0</v>
      </c>
      <c r="Q10392" s="217">
        <v>0</v>
      </c>
      <c r="R10392" s="217">
        <v>0</v>
      </c>
      <c r="S10392" s="217">
        <v>0</v>
      </c>
      <c r="T10392" s="217">
        <v>0</v>
      </c>
      <c r="U10392" s="217">
        <v>0</v>
      </c>
      <c r="V10392" s="217">
        <v>0</v>
      </c>
      <c r="W10392" s="217">
        <v>0</v>
      </c>
      <c r="X10392" s="217">
        <v>0</v>
      </c>
      <c r="Y10392" s="217">
        <v>0</v>
      </c>
    </row>
    <row r="10393" spans="2:25">
      <c r="B10393" s="217" t="s">
        <v>10562</v>
      </c>
      <c r="C10393" s="217" t="s">
        <v>5935</v>
      </c>
      <c r="D10393" s="217" t="s">
        <v>25</v>
      </c>
      <c r="E10393" s="217" t="s">
        <v>86</v>
      </c>
      <c r="F10393" s="217" t="s">
        <v>12</v>
      </c>
      <c r="G10393" s="217" t="s">
        <v>49</v>
      </c>
      <c r="H10393" s="217" t="s">
        <v>172</v>
      </c>
      <c r="I10393" s="217">
        <v>0</v>
      </c>
      <c r="J10393" s="217">
        <v>0</v>
      </c>
      <c r="K10393" s="217">
        <v>0</v>
      </c>
      <c r="L10393" s="217">
        <v>2</v>
      </c>
      <c r="M10393" s="217">
        <v>210.25641025640999</v>
      </c>
      <c r="N10393" s="217">
        <v>0</v>
      </c>
      <c r="O10393" s="217">
        <v>0</v>
      </c>
      <c r="P10393" s="217">
        <v>0</v>
      </c>
      <c r="Q10393" s="217">
        <v>0</v>
      </c>
      <c r="R10393" s="217">
        <v>0</v>
      </c>
      <c r="S10393" s="217">
        <v>0</v>
      </c>
      <c r="T10393" s="217">
        <v>0</v>
      </c>
      <c r="U10393" s="217">
        <v>0</v>
      </c>
      <c r="V10393" s="217">
        <v>0</v>
      </c>
      <c r="W10393" s="217">
        <v>0</v>
      </c>
      <c r="X10393" s="217">
        <v>0</v>
      </c>
      <c r="Y10393" s="217">
        <v>0</v>
      </c>
    </row>
    <row r="10394" spans="2:25">
      <c r="B10394" s="217" t="s">
        <v>10563</v>
      </c>
      <c r="C10394" s="217" t="s">
        <v>5935</v>
      </c>
      <c r="D10394" s="217" t="s">
        <v>25</v>
      </c>
      <c r="E10394" s="217" t="s">
        <v>86</v>
      </c>
      <c r="F10394" s="217" t="s">
        <v>12</v>
      </c>
      <c r="G10394" s="217" t="s">
        <v>49</v>
      </c>
      <c r="H10394" s="217" t="s">
        <v>174</v>
      </c>
      <c r="I10394" s="217">
        <v>0</v>
      </c>
      <c r="J10394" s="217">
        <v>0</v>
      </c>
      <c r="K10394" s="217">
        <v>0</v>
      </c>
      <c r="L10394" s="217">
        <v>1</v>
      </c>
      <c r="M10394" s="217">
        <v>205.128205128205</v>
      </c>
      <c r="N10394" s="217">
        <v>0</v>
      </c>
      <c r="O10394" s="217">
        <v>0</v>
      </c>
      <c r="P10394" s="217">
        <v>0</v>
      </c>
      <c r="Q10394" s="217">
        <v>0</v>
      </c>
      <c r="R10394" s="217">
        <v>0</v>
      </c>
      <c r="S10394" s="217">
        <v>0</v>
      </c>
      <c r="T10394" s="217">
        <v>0</v>
      </c>
      <c r="U10394" s="217">
        <v>0</v>
      </c>
      <c r="V10394" s="217">
        <v>0</v>
      </c>
      <c r="W10394" s="217">
        <v>0</v>
      </c>
      <c r="X10394" s="217">
        <v>0</v>
      </c>
      <c r="Y10394" s="217">
        <v>0</v>
      </c>
    </row>
    <row r="10395" spans="2:25">
      <c r="B10395" s="217" t="s">
        <v>10564</v>
      </c>
      <c r="C10395" s="217" t="s">
        <v>5935</v>
      </c>
      <c r="D10395" s="217" t="s">
        <v>25</v>
      </c>
      <c r="E10395" s="217" t="s">
        <v>86</v>
      </c>
      <c r="F10395" s="217" t="s">
        <v>12</v>
      </c>
      <c r="G10395" s="217" t="s">
        <v>49</v>
      </c>
      <c r="H10395" s="217" t="s">
        <v>176</v>
      </c>
      <c r="I10395" s="217">
        <v>4</v>
      </c>
      <c r="J10395" s="217">
        <v>4</v>
      </c>
      <c r="K10395" s="217">
        <v>0</v>
      </c>
      <c r="L10395" s="217">
        <v>2</v>
      </c>
      <c r="M10395" s="217">
        <v>261.538461538462</v>
      </c>
      <c r="N10395" s="217">
        <v>15.294117647058799</v>
      </c>
      <c r="O10395" s="217">
        <v>15.294117647058799</v>
      </c>
      <c r="P10395" s="217">
        <v>0</v>
      </c>
      <c r="Q10395" s="217">
        <v>15.294117647058799</v>
      </c>
      <c r="R10395" s="217">
        <v>15.294117647058799</v>
      </c>
      <c r="S10395" s="217">
        <v>0</v>
      </c>
      <c r="T10395" s="217">
        <v>15.294117647058799</v>
      </c>
      <c r="U10395" s="217">
        <v>15.294117647058799</v>
      </c>
      <c r="V10395" s="217">
        <v>0</v>
      </c>
      <c r="W10395" s="217">
        <v>15.294117647058799</v>
      </c>
      <c r="X10395" s="217">
        <v>15.294117647058799</v>
      </c>
      <c r="Y10395" s="217">
        <v>0</v>
      </c>
    </row>
    <row r="10396" spans="2:25">
      <c r="B10396" s="217" t="s">
        <v>10565</v>
      </c>
      <c r="C10396" s="217" t="s">
        <v>5935</v>
      </c>
      <c r="D10396" s="217" t="s">
        <v>25</v>
      </c>
      <c r="E10396" s="217" t="s">
        <v>86</v>
      </c>
      <c r="F10396" s="217" t="s">
        <v>12</v>
      </c>
      <c r="G10396" s="217" t="s">
        <v>49</v>
      </c>
      <c r="H10396" s="217" t="s">
        <v>178</v>
      </c>
      <c r="I10396" s="217">
        <v>0</v>
      </c>
      <c r="J10396" s="217">
        <v>0</v>
      </c>
      <c r="K10396" s="217">
        <v>0</v>
      </c>
      <c r="L10396" s="217">
        <v>1</v>
      </c>
      <c r="M10396" s="217">
        <v>107.69230769230801</v>
      </c>
      <c r="N10396" s="217">
        <v>0</v>
      </c>
      <c r="O10396" s="217">
        <v>0</v>
      </c>
      <c r="P10396" s="217">
        <v>0</v>
      </c>
      <c r="Q10396" s="217">
        <v>0</v>
      </c>
      <c r="R10396" s="217">
        <v>0</v>
      </c>
      <c r="S10396" s="217">
        <v>0</v>
      </c>
      <c r="T10396" s="217">
        <v>0</v>
      </c>
      <c r="U10396" s="217">
        <v>0</v>
      </c>
      <c r="V10396" s="217">
        <v>0</v>
      </c>
      <c r="W10396" s="217">
        <v>0</v>
      </c>
      <c r="X10396" s="217">
        <v>0</v>
      </c>
      <c r="Y10396" s="217">
        <v>0</v>
      </c>
    </row>
    <row r="10397" spans="2:25">
      <c r="B10397" s="217" t="s">
        <v>10566</v>
      </c>
      <c r="C10397" s="217" t="s">
        <v>5935</v>
      </c>
      <c r="D10397" s="217" t="s">
        <v>25</v>
      </c>
      <c r="E10397" s="217" t="s">
        <v>86</v>
      </c>
      <c r="F10397" s="217" t="s">
        <v>12</v>
      </c>
      <c r="G10397" s="217" t="s">
        <v>49</v>
      </c>
      <c r="H10397" s="217" t="s">
        <v>5</v>
      </c>
      <c r="I10397" s="217">
        <v>4</v>
      </c>
      <c r="J10397" s="217">
        <v>4</v>
      </c>
      <c r="K10397" s="217">
        <v>0</v>
      </c>
      <c r="L10397" s="217">
        <v>9</v>
      </c>
      <c r="M10397" s="217">
        <v>1000</v>
      </c>
      <c r="N10397" s="217">
        <v>4</v>
      </c>
      <c r="O10397" s="217">
        <v>4</v>
      </c>
      <c r="P10397" s="217">
        <v>0</v>
      </c>
      <c r="Q10397" s="217">
        <v>4</v>
      </c>
      <c r="R10397" s="217">
        <v>4</v>
      </c>
      <c r="S10397" s="217">
        <v>0</v>
      </c>
      <c r="T10397" s="217">
        <v>4</v>
      </c>
      <c r="U10397" s="217">
        <v>4</v>
      </c>
      <c r="V10397" s="217">
        <v>0</v>
      </c>
      <c r="W10397" s="217">
        <v>4</v>
      </c>
      <c r="X10397" s="217">
        <v>4</v>
      </c>
      <c r="Y10397" s="217">
        <v>0</v>
      </c>
    </row>
    <row r="10398" spans="2:25">
      <c r="B10398" s="217" t="s">
        <v>10567</v>
      </c>
      <c r="C10398" s="217" t="s">
        <v>5935</v>
      </c>
      <c r="D10398" s="217" t="s">
        <v>25</v>
      </c>
      <c r="E10398" s="217" t="s">
        <v>86</v>
      </c>
      <c r="F10398" s="217" t="s">
        <v>9</v>
      </c>
      <c r="G10398" s="217" t="s">
        <v>49</v>
      </c>
      <c r="H10398" s="217" t="s">
        <v>170</v>
      </c>
      <c r="I10398" s="217">
        <v>0</v>
      </c>
      <c r="J10398" s="217">
        <v>0</v>
      </c>
      <c r="K10398" s="217">
        <v>0</v>
      </c>
      <c r="L10398" s="217">
        <v>6</v>
      </c>
      <c r="M10398" s="217">
        <v>218.11594202898601</v>
      </c>
      <c r="N10398" s="217">
        <v>0</v>
      </c>
      <c r="O10398" s="217">
        <v>0</v>
      </c>
      <c r="P10398" s="217">
        <v>0</v>
      </c>
      <c r="Q10398" s="217">
        <v>0</v>
      </c>
      <c r="R10398" s="217">
        <v>0</v>
      </c>
      <c r="S10398" s="217">
        <v>0</v>
      </c>
      <c r="T10398" s="217">
        <v>0</v>
      </c>
      <c r="U10398" s="217">
        <v>0</v>
      </c>
      <c r="V10398" s="217">
        <v>0</v>
      </c>
      <c r="W10398" s="217">
        <v>0</v>
      </c>
      <c r="X10398" s="217">
        <v>0</v>
      </c>
      <c r="Y10398" s="217">
        <v>0</v>
      </c>
    </row>
    <row r="10399" spans="2:25">
      <c r="B10399" s="217" t="s">
        <v>10568</v>
      </c>
      <c r="C10399" s="217" t="s">
        <v>5935</v>
      </c>
      <c r="D10399" s="217" t="s">
        <v>25</v>
      </c>
      <c r="E10399" s="217" t="s">
        <v>86</v>
      </c>
      <c r="F10399" s="217" t="s">
        <v>9</v>
      </c>
      <c r="G10399" s="217" t="s">
        <v>49</v>
      </c>
      <c r="H10399" s="217" t="s">
        <v>172</v>
      </c>
      <c r="I10399" s="217">
        <v>0</v>
      </c>
      <c r="J10399" s="217">
        <v>0</v>
      </c>
      <c r="K10399" s="217">
        <v>0</v>
      </c>
      <c r="L10399" s="217">
        <v>4</v>
      </c>
      <c r="M10399" s="217">
        <v>244.08212560386499</v>
      </c>
      <c r="N10399" s="217">
        <v>0</v>
      </c>
      <c r="O10399" s="217">
        <v>0</v>
      </c>
      <c r="P10399" s="217">
        <v>0</v>
      </c>
      <c r="Q10399" s="217">
        <v>0</v>
      </c>
      <c r="R10399" s="217">
        <v>0</v>
      </c>
      <c r="S10399" s="217">
        <v>0</v>
      </c>
      <c r="T10399" s="217">
        <v>0</v>
      </c>
      <c r="U10399" s="217">
        <v>0</v>
      </c>
      <c r="V10399" s="217">
        <v>0</v>
      </c>
      <c r="W10399" s="217">
        <v>0</v>
      </c>
      <c r="X10399" s="217">
        <v>0</v>
      </c>
      <c r="Y10399" s="217">
        <v>0</v>
      </c>
    </row>
    <row r="10400" spans="2:25">
      <c r="B10400" s="217" t="s">
        <v>10569</v>
      </c>
      <c r="C10400" s="217" t="s">
        <v>5935</v>
      </c>
      <c r="D10400" s="217" t="s">
        <v>25</v>
      </c>
      <c r="E10400" s="217" t="s">
        <v>86</v>
      </c>
      <c r="F10400" s="217" t="s">
        <v>9</v>
      </c>
      <c r="G10400" s="217" t="s">
        <v>49</v>
      </c>
      <c r="H10400" s="217" t="s">
        <v>174</v>
      </c>
      <c r="I10400" s="217">
        <v>0</v>
      </c>
      <c r="J10400" s="217">
        <v>0</v>
      </c>
      <c r="K10400" s="217">
        <v>0</v>
      </c>
      <c r="L10400" s="217">
        <v>3</v>
      </c>
      <c r="M10400" s="217">
        <v>228.50241545893701</v>
      </c>
      <c r="N10400" s="217">
        <v>0</v>
      </c>
      <c r="O10400" s="217">
        <v>0</v>
      </c>
      <c r="P10400" s="217">
        <v>0</v>
      </c>
      <c r="Q10400" s="217">
        <v>0</v>
      </c>
      <c r="R10400" s="217">
        <v>0</v>
      </c>
      <c r="S10400" s="217">
        <v>0</v>
      </c>
      <c r="T10400" s="217">
        <v>0</v>
      </c>
      <c r="U10400" s="217">
        <v>0</v>
      </c>
      <c r="V10400" s="217">
        <v>0</v>
      </c>
      <c r="W10400" s="217">
        <v>0</v>
      </c>
      <c r="X10400" s="217">
        <v>0</v>
      </c>
      <c r="Y10400" s="217">
        <v>0</v>
      </c>
    </row>
    <row r="10401" spans="2:25">
      <c r="B10401" s="217" t="s">
        <v>10570</v>
      </c>
      <c r="C10401" s="217" t="s">
        <v>5935</v>
      </c>
      <c r="D10401" s="217" t="s">
        <v>25</v>
      </c>
      <c r="E10401" s="217" t="s">
        <v>86</v>
      </c>
      <c r="F10401" s="217" t="s">
        <v>9</v>
      </c>
      <c r="G10401" s="217" t="s">
        <v>49</v>
      </c>
      <c r="H10401" s="217" t="s">
        <v>176</v>
      </c>
      <c r="I10401" s="217">
        <v>0</v>
      </c>
      <c r="J10401" s="217">
        <v>0</v>
      </c>
      <c r="K10401" s="217">
        <v>0</v>
      </c>
      <c r="L10401" s="217">
        <v>8</v>
      </c>
      <c r="M10401" s="217">
        <v>254.46859903381599</v>
      </c>
      <c r="N10401" s="217">
        <v>0</v>
      </c>
      <c r="O10401" s="217">
        <v>0</v>
      </c>
      <c r="P10401" s="217">
        <v>0</v>
      </c>
      <c r="Q10401" s="217">
        <v>0</v>
      </c>
      <c r="R10401" s="217">
        <v>0</v>
      </c>
      <c r="S10401" s="217">
        <v>0</v>
      </c>
      <c r="T10401" s="217">
        <v>0</v>
      </c>
      <c r="U10401" s="217">
        <v>0</v>
      </c>
      <c r="V10401" s="217">
        <v>0</v>
      </c>
      <c r="W10401" s="217">
        <v>0</v>
      </c>
      <c r="X10401" s="217">
        <v>0</v>
      </c>
      <c r="Y10401" s="217">
        <v>0</v>
      </c>
    </row>
    <row r="10402" spans="2:25">
      <c r="B10402" s="217" t="s">
        <v>10571</v>
      </c>
      <c r="C10402" s="217" t="s">
        <v>5935</v>
      </c>
      <c r="D10402" s="217" t="s">
        <v>25</v>
      </c>
      <c r="E10402" s="217" t="s">
        <v>86</v>
      </c>
      <c r="F10402" s="217" t="s">
        <v>9</v>
      </c>
      <c r="G10402" s="217" t="s">
        <v>49</v>
      </c>
      <c r="H10402" s="217" t="s">
        <v>178</v>
      </c>
      <c r="I10402" s="217">
        <v>0</v>
      </c>
      <c r="J10402" s="217">
        <v>0</v>
      </c>
      <c r="K10402" s="217">
        <v>0</v>
      </c>
      <c r="L10402" s="217">
        <v>1</v>
      </c>
      <c r="M10402" s="217">
        <v>129.83091787439599</v>
      </c>
      <c r="N10402" s="217">
        <v>0</v>
      </c>
      <c r="O10402" s="217">
        <v>0</v>
      </c>
      <c r="P10402" s="217">
        <v>0</v>
      </c>
      <c r="Q10402" s="217">
        <v>0</v>
      </c>
      <c r="R10402" s="217">
        <v>0</v>
      </c>
      <c r="S10402" s="217">
        <v>0</v>
      </c>
      <c r="T10402" s="217">
        <v>0</v>
      </c>
      <c r="U10402" s="217">
        <v>0</v>
      </c>
      <c r="V10402" s="217">
        <v>0</v>
      </c>
      <c r="W10402" s="217">
        <v>0</v>
      </c>
      <c r="X10402" s="217">
        <v>0</v>
      </c>
      <c r="Y10402" s="217">
        <v>0</v>
      </c>
    </row>
    <row r="10403" spans="2:25">
      <c r="B10403" s="217" t="s">
        <v>10572</v>
      </c>
      <c r="C10403" s="217" t="s">
        <v>5935</v>
      </c>
      <c r="D10403" s="217" t="s">
        <v>25</v>
      </c>
      <c r="E10403" s="217" t="s">
        <v>86</v>
      </c>
      <c r="F10403" s="217" t="s">
        <v>9</v>
      </c>
      <c r="G10403" s="217" t="s">
        <v>49</v>
      </c>
      <c r="H10403" s="217" t="s">
        <v>5</v>
      </c>
      <c r="I10403" s="217">
        <v>0</v>
      </c>
      <c r="J10403" s="217">
        <v>0</v>
      </c>
      <c r="K10403" s="217">
        <v>0</v>
      </c>
      <c r="L10403" s="217">
        <v>22</v>
      </c>
      <c r="M10403" s="217">
        <v>1075</v>
      </c>
      <c r="N10403" s="217">
        <v>0</v>
      </c>
      <c r="O10403" s="217">
        <v>0</v>
      </c>
      <c r="P10403" s="217">
        <v>0</v>
      </c>
      <c r="Q10403" s="217">
        <v>0</v>
      </c>
      <c r="R10403" s="217">
        <v>0</v>
      </c>
      <c r="S10403" s="217">
        <v>0</v>
      </c>
      <c r="T10403" s="217">
        <v>0</v>
      </c>
      <c r="U10403" s="217">
        <v>0</v>
      </c>
      <c r="V10403" s="217">
        <v>0</v>
      </c>
      <c r="W10403" s="217">
        <v>0</v>
      </c>
      <c r="X10403" s="217">
        <v>0</v>
      </c>
      <c r="Y10403" s="217">
        <v>0</v>
      </c>
    </row>
    <row r="10404" spans="2:25">
      <c r="B10404" s="217" t="s">
        <v>10573</v>
      </c>
      <c r="C10404" s="217" t="s">
        <v>5935</v>
      </c>
      <c r="D10404" s="217" t="s">
        <v>25</v>
      </c>
      <c r="E10404" s="217" t="s">
        <v>86</v>
      </c>
      <c r="F10404" s="217" t="s">
        <v>5</v>
      </c>
      <c r="G10404" s="217" t="s">
        <v>49</v>
      </c>
      <c r="H10404" s="217" t="s">
        <v>170</v>
      </c>
      <c r="I10404" s="217">
        <v>0</v>
      </c>
      <c r="J10404" s="217">
        <v>0</v>
      </c>
      <c r="K10404" s="217">
        <v>0</v>
      </c>
      <c r="L10404" s="217">
        <v>9</v>
      </c>
      <c r="M10404" s="217">
        <v>433.50055741360097</v>
      </c>
      <c r="N10404" s="217">
        <v>0</v>
      </c>
      <c r="O10404" s="217">
        <v>0</v>
      </c>
      <c r="P10404" s="217">
        <v>0</v>
      </c>
      <c r="Q10404" s="217">
        <v>0</v>
      </c>
      <c r="R10404" s="217">
        <v>0</v>
      </c>
      <c r="S10404" s="217">
        <v>0</v>
      </c>
      <c r="T10404" s="217">
        <v>0</v>
      </c>
      <c r="U10404" s="217">
        <v>0</v>
      </c>
      <c r="V10404" s="217">
        <v>0</v>
      </c>
      <c r="W10404" s="217">
        <v>0</v>
      </c>
      <c r="X10404" s="217">
        <v>0</v>
      </c>
      <c r="Y10404" s="217">
        <v>0</v>
      </c>
    </row>
    <row r="10405" spans="2:25">
      <c r="B10405" s="217" t="s">
        <v>10574</v>
      </c>
      <c r="C10405" s="217" t="s">
        <v>5935</v>
      </c>
      <c r="D10405" s="217" t="s">
        <v>25</v>
      </c>
      <c r="E10405" s="217" t="s">
        <v>86</v>
      </c>
      <c r="F10405" s="217" t="s">
        <v>5</v>
      </c>
      <c r="G10405" s="217" t="s">
        <v>49</v>
      </c>
      <c r="H10405" s="217" t="s">
        <v>172</v>
      </c>
      <c r="I10405" s="217">
        <v>0</v>
      </c>
      <c r="J10405" s="217">
        <v>0</v>
      </c>
      <c r="K10405" s="217">
        <v>0</v>
      </c>
      <c r="L10405" s="217">
        <v>6</v>
      </c>
      <c r="M10405" s="217">
        <v>454.33853586027499</v>
      </c>
      <c r="N10405" s="217">
        <v>0</v>
      </c>
      <c r="O10405" s="217">
        <v>0</v>
      </c>
      <c r="P10405" s="217">
        <v>0</v>
      </c>
      <c r="Q10405" s="217">
        <v>0</v>
      </c>
      <c r="R10405" s="217">
        <v>0</v>
      </c>
      <c r="S10405" s="217">
        <v>0</v>
      </c>
      <c r="T10405" s="217">
        <v>0</v>
      </c>
      <c r="U10405" s="217">
        <v>0</v>
      </c>
      <c r="V10405" s="217">
        <v>0</v>
      </c>
      <c r="W10405" s="217">
        <v>0</v>
      </c>
      <c r="X10405" s="217">
        <v>0</v>
      </c>
      <c r="Y10405" s="217">
        <v>0</v>
      </c>
    </row>
    <row r="10406" spans="2:25">
      <c r="B10406" s="217" t="s">
        <v>10575</v>
      </c>
      <c r="C10406" s="217" t="s">
        <v>5935</v>
      </c>
      <c r="D10406" s="217" t="s">
        <v>25</v>
      </c>
      <c r="E10406" s="217" t="s">
        <v>86</v>
      </c>
      <c r="F10406" s="217" t="s">
        <v>5</v>
      </c>
      <c r="G10406" s="217" t="s">
        <v>49</v>
      </c>
      <c r="H10406" s="217" t="s">
        <v>174</v>
      </c>
      <c r="I10406" s="217">
        <v>0</v>
      </c>
      <c r="J10406" s="217">
        <v>0</v>
      </c>
      <c r="K10406" s="217">
        <v>0</v>
      </c>
      <c r="L10406" s="217">
        <v>4</v>
      </c>
      <c r="M10406" s="217">
        <v>433.630620587142</v>
      </c>
      <c r="N10406" s="217">
        <v>0</v>
      </c>
      <c r="O10406" s="217">
        <v>0</v>
      </c>
      <c r="P10406" s="217">
        <v>0</v>
      </c>
      <c r="Q10406" s="217">
        <v>0</v>
      </c>
      <c r="R10406" s="217">
        <v>0</v>
      </c>
      <c r="S10406" s="217">
        <v>0</v>
      </c>
      <c r="T10406" s="217">
        <v>0</v>
      </c>
      <c r="U10406" s="217">
        <v>0</v>
      </c>
      <c r="V10406" s="217">
        <v>0</v>
      </c>
      <c r="W10406" s="217">
        <v>0</v>
      </c>
      <c r="X10406" s="217">
        <v>0</v>
      </c>
      <c r="Y10406" s="217">
        <v>0</v>
      </c>
    </row>
    <row r="10407" spans="2:25">
      <c r="B10407" s="217" t="s">
        <v>10576</v>
      </c>
      <c r="C10407" s="217" t="s">
        <v>5935</v>
      </c>
      <c r="D10407" s="217" t="s">
        <v>25</v>
      </c>
      <c r="E10407" s="217" t="s">
        <v>86</v>
      </c>
      <c r="F10407" s="217" t="s">
        <v>5</v>
      </c>
      <c r="G10407" s="217" t="s">
        <v>49</v>
      </c>
      <c r="H10407" s="217" t="s">
        <v>176</v>
      </c>
      <c r="I10407" s="217">
        <v>4</v>
      </c>
      <c r="J10407" s="217">
        <v>4</v>
      </c>
      <c r="K10407" s="217">
        <v>0</v>
      </c>
      <c r="L10407" s="217">
        <v>10</v>
      </c>
      <c r="M10407" s="217">
        <v>516.00706057227796</v>
      </c>
      <c r="N10407" s="217">
        <v>7.7518319140125698</v>
      </c>
      <c r="O10407" s="217">
        <v>7.7518319140125698</v>
      </c>
      <c r="P10407" s="217">
        <v>0</v>
      </c>
      <c r="Q10407" s="217">
        <v>7.7518319140125698</v>
      </c>
      <c r="R10407" s="217">
        <v>7.7518319140125698</v>
      </c>
      <c r="S10407" s="217">
        <v>0</v>
      </c>
      <c r="T10407" s="217">
        <v>7.7518319140125698</v>
      </c>
      <c r="U10407" s="217">
        <v>7.7518319140125698</v>
      </c>
      <c r="V10407" s="217">
        <v>0</v>
      </c>
      <c r="W10407" s="217">
        <v>7.7518319140125698</v>
      </c>
      <c r="X10407" s="217">
        <v>7.7518319140125698</v>
      </c>
      <c r="Y10407" s="217">
        <v>0</v>
      </c>
    </row>
    <row r="10408" spans="2:25">
      <c r="B10408" s="217" t="s">
        <v>10577</v>
      </c>
      <c r="C10408" s="217" t="s">
        <v>5935</v>
      </c>
      <c r="D10408" s="217" t="s">
        <v>25</v>
      </c>
      <c r="E10408" s="217" t="s">
        <v>86</v>
      </c>
      <c r="F10408" s="217" t="s">
        <v>5</v>
      </c>
      <c r="G10408" s="217" t="s">
        <v>49</v>
      </c>
      <c r="H10408" s="217" t="s">
        <v>178</v>
      </c>
      <c r="I10408" s="217">
        <v>0</v>
      </c>
      <c r="J10408" s="217">
        <v>0</v>
      </c>
      <c r="K10408" s="217">
        <v>0</v>
      </c>
      <c r="L10408" s="217">
        <v>2</v>
      </c>
      <c r="M10408" s="217">
        <v>237.52322556670401</v>
      </c>
      <c r="N10408" s="217">
        <v>0</v>
      </c>
      <c r="O10408" s="217">
        <v>0</v>
      </c>
      <c r="P10408" s="217">
        <v>0</v>
      </c>
      <c r="Q10408" s="217">
        <v>0</v>
      </c>
      <c r="R10408" s="217">
        <v>0</v>
      </c>
      <c r="S10408" s="217">
        <v>0</v>
      </c>
      <c r="T10408" s="217">
        <v>0</v>
      </c>
      <c r="U10408" s="217">
        <v>0</v>
      </c>
      <c r="V10408" s="217">
        <v>0</v>
      </c>
      <c r="W10408" s="217">
        <v>0</v>
      </c>
      <c r="X10408" s="217">
        <v>0</v>
      </c>
      <c r="Y10408" s="217">
        <v>0</v>
      </c>
    </row>
    <row r="10409" spans="2:25">
      <c r="B10409" s="217" t="s">
        <v>10578</v>
      </c>
      <c r="C10409" s="217" t="s">
        <v>5935</v>
      </c>
      <c r="D10409" s="217" t="s">
        <v>25</v>
      </c>
      <c r="E10409" s="217" t="s">
        <v>86</v>
      </c>
      <c r="F10409" s="217" t="s">
        <v>5</v>
      </c>
      <c r="G10409" s="217" t="s">
        <v>49</v>
      </c>
      <c r="H10409" s="217" t="s">
        <v>5</v>
      </c>
      <c r="I10409" s="217">
        <v>4</v>
      </c>
      <c r="J10409" s="217">
        <v>4</v>
      </c>
      <c r="K10409" s="217">
        <v>0</v>
      </c>
      <c r="L10409" s="217">
        <v>31</v>
      </c>
      <c r="M10409" s="217">
        <v>2075</v>
      </c>
      <c r="N10409" s="217">
        <v>1.92771084337349</v>
      </c>
      <c r="O10409" s="217">
        <v>1.92771084337349</v>
      </c>
      <c r="P10409" s="217">
        <v>0</v>
      </c>
      <c r="Q10409" s="217">
        <v>1.92771084337349</v>
      </c>
      <c r="R10409" s="217">
        <v>1.92771084337349</v>
      </c>
      <c r="S10409" s="217">
        <v>0</v>
      </c>
      <c r="T10409" s="217">
        <v>1.92771084337349</v>
      </c>
      <c r="U10409" s="217">
        <v>1.92771084337349</v>
      </c>
      <c r="V10409" s="217">
        <v>0</v>
      </c>
      <c r="W10409" s="217">
        <v>1.92771084337349</v>
      </c>
      <c r="X10409" s="217">
        <v>1.92771084337349</v>
      </c>
      <c r="Y10409" s="217">
        <v>0</v>
      </c>
    </row>
    <row r="10410" spans="2:25">
      <c r="B10410" s="217" t="s">
        <v>10579</v>
      </c>
      <c r="C10410" s="217" t="s">
        <v>5935</v>
      </c>
      <c r="D10410" s="217" t="s">
        <v>25</v>
      </c>
      <c r="E10410" s="217" t="s">
        <v>86</v>
      </c>
      <c r="F10410" s="217" t="s">
        <v>12</v>
      </c>
      <c r="G10410" s="217" t="s">
        <v>13</v>
      </c>
      <c r="H10410" s="217" t="s">
        <v>170</v>
      </c>
      <c r="I10410" s="217">
        <v>0</v>
      </c>
      <c r="J10410" s="217">
        <v>0</v>
      </c>
      <c r="K10410" s="217">
        <v>0</v>
      </c>
      <c r="L10410" s="217">
        <v>0</v>
      </c>
      <c r="M10410" s="217">
        <v>7.2222222222222197</v>
      </c>
      <c r="N10410" s="217">
        <v>0</v>
      </c>
      <c r="O10410" s="217">
        <v>0</v>
      </c>
      <c r="P10410" s="217">
        <v>0</v>
      </c>
      <c r="Q10410" s="217">
        <v>0</v>
      </c>
      <c r="R10410" s="217">
        <v>0</v>
      </c>
      <c r="S10410" s="217">
        <v>0</v>
      </c>
      <c r="T10410" s="217">
        <v>0</v>
      </c>
      <c r="U10410" s="217">
        <v>0</v>
      </c>
      <c r="V10410" s="217">
        <v>0</v>
      </c>
      <c r="W10410" s="217">
        <v>0</v>
      </c>
      <c r="X10410" s="217">
        <v>0</v>
      </c>
      <c r="Y10410" s="217">
        <v>0</v>
      </c>
    </row>
    <row r="10411" spans="2:25">
      <c r="B10411" s="217" t="s">
        <v>10580</v>
      </c>
      <c r="C10411" s="217" t="s">
        <v>5935</v>
      </c>
      <c r="D10411" s="217" t="s">
        <v>25</v>
      </c>
      <c r="E10411" s="217" t="s">
        <v>86</v>
      </c>
      <c r="F10411" s="217" t="s">
        <v>12</v>
      </c>
      <c r="G10411" s="217" t="s">
        <v>13</v>
      </c>
      <c r="H10411" s="217" t="s">
        <v>172</v>
      </c>
      <c r="I10411" s="217">
        <v>0</v>
      </c>
      <c r="J10411" s="217">
        <v>0</v>
      </c>
      <c r="K10411" s="217">
        <v>0</v>
      </c>
      <c r="L10411" s="217">
        <v>0</v>
      </c>
      <c r="M10411" s="217">
        <v>7.2222222222222197</v>
      </c>
      <c r="N10411" s="217">
        <v>0</v>
      </c>
      <c r="O10411" s="217">
        <v>0</v>
      </c>
      <c r="P10411" s="217">
        <v>0</v>
      </c>
      <c r="Q10411" s="217">
        <v>0</v>
      </c>
      <c r="R10411" s="217">
        <v>0</v>
      </c>
      <c r="S10411" s="217">
        <v>0</v>
      </c>
      <c r="T10411" s="217">
        <v>0</v>
      </c>
      <c r="U10411" s="217">
        <v>0</v>
      </c>
      <c r="V10411" s="217">
        <v>0</v>
      </c>
      <c r="W10411" s="217">
        <v>0</v>
      </c>
      <c r="X10411" s="217">
        <v>0</v>
      </c>
      <c r="Y10411" s="217">
        <v>0</v>
      </c>
    </row>
    <row r="10412" spans="2:25">
      <c r="B10412" s="217" t="s">
        <v>10581</v>
      </c>
      <c r="C10412" s="217" t="s">
        <v>5935</v>
      </c>
      <c r="D10412" s="217" t="s">
        <v>25</v>
      </c>
      <c r="E10412" s="217" t="s">
        <v>86</v>
      </c>
      <c r="F10412" s="217" t="s">
        <v>12</v>
      </c>
      <c r="G10412" s="217" t="s">
        <v>13</v>
      </c>
      <c r="H10412" s="217" t="s">
        <v>174</v>
      </c>
      <c r="I10412" s="217">
        <v>0</v>
      </c>
      <c r="J10412" s="217">
        <v>0</v>
      </c>
      <c r="K10412" s="217">
        <v>0</v>
      </c>
      <c r="L10412" s="217">
        <v>0</v>
      </c>
      <c r="M10412" s="217">
        <v>14.4444444444444</v>
      </c>
      <c r="N10412" s="217">
        <v>0</v>
      </c>
      <c r="O10412" s="217">
        <v>0</v>
      </c>
      <c r="P10412" s="217">
        <v>0</v>
      </c>
      <c r="Q10412" s="217">
        <v>0</v>
      </c>
      <c r="R10412" s="217">
        <v>0</v>
      </c>
      <c r="S10412" s="217">
        <v>0</v>
      </c>
      <c r="T10412" s="217">
        <v>0</v>
      </c>
      <c r="U10412" s="217">
        <v>0</v>
      </c>
      <c r="V10412" s="217">
        <v>0</v>
      </c>
      <c r="W10412" s="217">
        <v>0</v>
      </c>
      <c r="X10412" s="217">
        <v>0</v>
      </c>
      <c r="Y10412" s="217">
        <v>0</v>
      </c>
    </row>
    <row r="10413" spans="2:25">
      <c r="B10413" s="217" t="s">
        <v>10582</v>
      </c>
      <c r="C10413" s="217" t="s">
        <v>5935</v>
      </c>
      <c r="D10413" s="217" t="s">
        <v>25</v>
      </c>
      <c r="E10413" s="217" t="s">
        <v>86</v>
      </c>
      <c r="F10413" s="217" t="s">
        <v>12</v>
      </c>
      <c r="G10413" s="217" t="s">
        <v>13</v>
      </c>
      <c r="H10413" s="217" t="s">
        <v>176</v>
      </c>
      <c r="I10413" s="217">
        <v>0</v>
      </c>
      <c r="J10413" s="217">
        <v>0</v>
      </c>
      <c r="K10413" s="217">
        <v>0</v>
      </c>
      <c r="L10413" s="217">
        <v>0</v>
      </c>
      <c r="M10413" s="217">
        <v>21.6666666666667</v>
      </c>
      <c r="N10413" s="217">
        <v>0</v>
      </c>
      <c r="O10413" s="217">
        <v>0</v>
      </c>
      <c r="P10413" s="217">
        <v>0</v>
      </c>
      <c r="Q10413" s="217">
        <v>0</v>
      </c>
      <c r="R10413" s="217">
        <v>0</v>
      </c>
      <c r="S10413" s="217">
        <v>0</v>
      </c>
      <c r="T10413" s="217">
        <v>0</v>
      </c>
      <c r="U10413" s="217">
        <v>0</v>
      </c>
      <c r="V10413" s="217">
        <v>0</v>
      </c>
      <c r="W10413" s="217">
        <v>0</v>
      </c>
      <c r="X10413" s="217">
        <v>0</v>
      </c>
      <c r="Y10413" s="217">
        <v>0</v>
      </c>
    </row>
    <row r="10414" spans="2:25">
      <c r="B10414" s="217" t="s">
        <v>10583</v>
      </c>
      <c r="C10414" s="217" t="s">
        <v>5935</v>
      </c>
      <c r="D10414" s="217" t="s">
        <v>25</v>
      </c>
      <c r="E10414" s="217" t="s">
        <v>86</v>
      </c>
      <c r="F10414" s="217" t="s">
        <v>12</v>
      </c>
      <c r="G10414" s="217" t="s">
        <v>13</v>
      </c>
      <c r="H10414" s="217" t="s">
        <v>178</v>
      </c>
      <c r="I10414" s="217">
        <v>0</v>
      </c>
      <c r="J10414" s="217">
        <v>0</v>
      </c>
      <c r="K10414" s="217">
        <v>0</v>
      </c>
      <c r="L10414" s="217">
        <v>1</v>
      </c>
      <c r="M10414" s="217">
        <v>14.4444444444444</v>
      </c>
      <c r="N10414" s="217">
        <v>0</v>
      </c>
      <c r="O10414" s="217">
        <v>0</v>
      </c>
      <c r="P10414" s="217">
        <v>0</v>
      </c>
      <c r="Q10414" s="217">
        <v>0</v>
      </c>
      <c r="R10414" s="217">
        <v>0</v>
      </c>
      <c r="S10414" s="217">
        <v>0</v>
      </c>
      <c r="T10414" s="217">
        <v>0</v>
      </c>
      <c r="U10414" s="217">
        <v>0</v>
      </c>
      <c r="V10414" s="217">
        <v>0</v>
      </c>
      <c r="W10414" s="217">
        <v>0</v>
      </c>
      <c r="X10414" s="217">
        <v>0</v>
      </c>
      <c r="Y10414" s="217">
        <v>0</v>
      </c>
    </row>
    <row r="10415" spans="2:25">
      <c r="B10415" s="217" t="s">
        <v>10584</v>
      </c>
      <c r="C10415" s="217" t="s">
        <v>5935</v>
      </c>
      <c r="D10415" s="217" t="s">
        <v>25</v>
      </c>
      <c r="E10415" s="217" t="s">
        <v>86</v>
      </c>
      <c r="F10415" s="217" t="s">
        <v>12</v>
      </c>
      <c r="G10415" s="217" t="s">
        <v>13</v>
      </c>
      <c r="H10415" s="217" t="s">
        <v>5</v>
      </c>
      <c r="I10415" s="217">
        <v>0</v>
      </c>
      <c r="J10415" s="217">
        <v>0</v>
      </c>
      <c r="K10415" s="217">
        <v>0</v>
      </c>
      <c r="L10415" s="217">
        <v>1</v>
      </c>
      <c r="M10415" s="217">
        <v>65</v>
      </c>
      <c r="N10415" s="217">
        <v>0</v>
      </c>
      <c r="O10415" s="217">
        <v>0</v>
      </c>
      <c r="P10415" s="217">
        <v>0</v>
      </c>
      <c r="Q10415" s="217">
        <v>0</v>
      </c>
      <c r="R10415" s="217">
        <v>0</v>
      </c>
      <c r="S10415" s="217">
        <v>0</v>
      </c>
      <c r="T10415" s="217">
        <v>0</v>
      </c>
      <c r="U10415" s="217">
        <v>0</v>
      </c>
      <c r="V10415" s="217">
        <v>0</v>
      </c>
      <c r="W10415" s="217">
        <v>0</v>
      </c>
      <c r="X10415" s="217">
        <v>0</v>
      </c>
      <c r="Y10415" s="217">
        <v>0</v>
      </c>
    </row>
    <row r="10416" spans="2:25">
      <c r="B10416" s="217" t="s">
        <v>10585</v>
      </c>
      <c r="C10416" s="217" t="s">
        <v>5935</v>
      </c>
      <c r="D10416" s="217" t="s">
        <v>25</v>
      </c>
      <c r="E10416" s="217" t="s">
        <v>86</v>
      </c>
      <c r="F10416" s="217" t="s">
        <v>9</v>
      </c>
      <c r="G10416" s="217" t="s">
        <v>13</v>
      </c>
      <c r="H10416" s="217" t="s">
        <v>170</v>
      </c>
      <c r="I10416" s="217">
        <v>0</v>
      </c>
      <c r="J10416" s="217">
        <v>0</v>
      </c>
      <c r="K10416" s="217">
        <v>0</v>
      </c>
      <c r="L10416" s="217">
        <v>1</v>
      </c>
      <c r="M10416" s="217">
        <v>0</v>
      </c>
    </row>
    <row r="10417" spans="2:25">
      <c r="B10417" s="217" t="s">
        <v>10586</v>
      </c>
      <c r="C10417" s="217" t="s">
        <v>5935</v>
      </c>
      <c r="D10417" s="217" t="s">
        <v>25</v>
      </c>
      <c r="E10417" s="217" t="s">
        <v>86</v>
      </c>
      <c r="F10417" s="217" t="s">
        <v>9</v>
      </c>
      <c r="G10417" s="217" t="s">
        <v>13</v>
      </c>
      <c r="H10417" s="217" t="s">
        <v>172</v>
      </c>
      <c r="I10417" s="217">
        <v>0</v>
      </c>
      <c r="J10417" s="217">
        <v>0</v>
      </c>
      <c r="K10417" s="217">
        <v>0</v>
      </c>
      <c r="L10417" s="217">
        <v>0</v>
      </c>
      <c r="M10417" s="217">
        <v>9.2307692307692299</v>
      </c>
      <c r="N10417" s="217">
        <v>0</v>
      </c>
      <c r="O10417" s="217">
        <v>0</v>
      </c>
      <c r="P10417" s="217">
        <v>0</v>
      </c>
      <c r="Q10417" s="217">
        <v>0</v>
      </c>
      <c r="R10417" s="217">
        <v>0</v>
      </c>
      <c r="S10417" s="217">
        <v>0</v>
      </c>
      <c r="T10417" s="217">
        <v>0</v>
      </c>
      <c r="U10417" s="217">
        <v>0</v>
      </c>
      <c r="V10417" s="217">
        <v>0</v>
      </c>
      <c r="W10417" s="217">
        <v>0</v>
      </c>
      <c r="X10417" s="217">
        <v>0</v>
      </c>
      <c r="Y10417" s="217">
        <v>0</v>
      </c>
    </row>
    <row r="10418" spans="2:25">
      <c r="B10418" s="217" t="s">
        <v>10587</v>
      </c>
      <c r="C10418" s="217" t="s">
        <v>5935</v>
      </c>
      <c r="D10418" s="217" t="s">
        <v>25</v>
      </c>
      <c r="E10418" s="217" t="s">
        <v>86</v>
      </c>
      <c r="F10418" s="217" t="s">
        <v>9</v>
      </c>
      <c r="G10418" s="217" t="s">
        <v>13</v>
      </c>
      <c r="H10418" s="217" t="s">
        <v>174</v>
      </c>
      <c r="I10418" s="217">
        <v>0</v>
      </c>
      <c r="J10418" s="217">
        <v>0</v>
      </c>
      <c r="K10418" s="217">
        <v>0</v>
      </c>
      <c r="L10418" s="217">
        <v>0</v>
      </c>
      <c r="M10418" s="217">
        <v>9.2307692307692299</v>
      </c>
      <c r="N10418" s="217">
        <v>0</v>
      </c>
      <c r="O10418" s="217">
        <v>0</v>
      </c>
      <c r="P10418" s="217">
        <v>0</v>
      </c>
      <c r="Q10418" s="217">
        <v>0</v>
      </c>
      <c r="R10418" s="217">
        <v>0</v>
      </c>
      <c r="S10418" s="217">
        <v>0</v>
      </c>
      <c r="T10418" s="217">
        <v>0</v>
      </c>
      <c r="U10418" s="217">
        <v>0</v>
      </c>
      <c r="V10418" s="217">
        <v>0</v>
      </c>
      <c r="W10418" s="217">
        <v>0</v>
      </c>
      <c r="X10418" s="217">
        <v>0</v>
      </c>
      <c r="Y10418" s="217">
        <v>0</v>
      </c>
    </row>
    <row r="10419" spans="2:25">
      <c r="B10419" s="217" t="s">
        <v>10588</v>
      </c>
      <c r="C10419" s="217" t="s">
        <v>5935</v>
      </c>
      <c r="D10419" s="217" t="s">
        <v>25</v>
      </c>
      <c r="E10419" s="217" t="s">
        <v>86</v>
      </c>
      <c r="F10419" s="217" t="s">
        <v>9</v>
      </c>
      <c r="G10419" s="217" t="s">
        <v>13</v>
      </c>
      <c r="H10419" s="217" t="s">
        <v>176</v>
      </c>
      <c r="I10419" s="217">
        <v>0</v>
      </c>
      <c r="J10419" s="217">
        <v>0</v>
      </c>
      <c r="K10419" s="217">
        <v>0</v>
      </c>
      <c r="L10419" s="217">
        <v>0</v>
      </c>
      <c r="M10419" s="217">
        <v>13.846153846153801</v>
      </c>
      <c r="N10419" s="217">
        <v>0</v>
      </c>
      <c r="O10419" s="217">
        <v>0</v>
      </c>
      <c r="P10419" s="217">
        <v>0</v>
      </c>
      <c r="Q10419" s="217">
        <v>0</v>
      </c>
      <c r="R10419" s="217">
        <v>0</v>
      </c>
      <c r="S10419" s="217">
        <v>0</v>
      </c>
      <c r="T10419" s="217">
        <v>0</v>
      </c>
      <c r="U10419" s="217">
        <v>0</v>
      </c>
      <c r="V10419" s="217">
        <v>0</v>
      </c>
      <c r="W10419" s="217">
        <v>0</v>
      </c>
      <c r="X10419" s="217">
        <v>0</v>
      </c>
      <c r="Y10419" s="217">
        <v>0</v>
      </c>
    </row>
    <row r="10420" spans="2:25">
      <c r="B10420" s="217" t="s">
        <v>10589</v>
      </c>
      <c r="C10420" s="217" t="s">
        <v>5935</v>
      </c>
      <c r="D10420" s="217" t="s">
        <v>25</v>
      </c>
      <c r="E10420" s="217" t="s">
        <v>86</v>
      </c>
      <c r="F10420" s="217" t="s">
        <v>9</v>
      </c>
      <c r="G10420" s="217" t="s">
        <v>13</v>
      </c>
      <c r="H10420" s="217" t="s">
        <v>178</v>
      </c>
      <c r="I10420" s="217">
        <v>0</v>
      </c>
      <c r="J10420" s="217">
        <v>0</v>
      </c>
      <c r="K10420" s="217">
        <v>0</v>
      </c>
      <c r="L10420" s="217">
        <v>0</v>
      </c>
      <c r="M10420" s="217">
        <v>27.692307692307701</v>
      </c>
      <c r="N10420" s="217">
        <v>0</v>
      </c>
      <c r="O10420" s="217">
        <v>0</v>
      </c>
      <c r="P10420" s="217">
        <v>0</v>
      </c>
      <c r="Q10420" s="217">
        <v>0</v>
      </c>
      <c r="R10420" s="217">
        <v>0</v>
      </c>
      <c r="S10420" s="217">
        <v>0</v>
      </c>
      <c r="T10420" s="217">
        <v>0</v>
      </c>
      <c r="U10420" s="217">
        <v>0</v>
      </c>
      <c r="V10420" s="217">
        <v>0</v>
      </c>
      <c r="W10420" s="217">
        <v>0</v>
      </c>
      <c r="X10420" s="217">
        <v>0</v>
      </c>
      <c r="Y10420" s="217">
        <v>0</v>
      </c>
    </row>
    <row r="10421" spans="2:25">
      <c r="B10421" s="217" t="s">
        <v>10590</v>
      </c>
      <c r="C10421" s="217" t="s">
        <v>5935</v>
      </c>
      <c r="D10421" s="217" t="s">
        <v>25</v>
      </c>
      <c r="E10421" s="217" t="s">
        <v>86</v>
      </c>
      <c r="F10421" s="217" t="s">
        <v>9</v>
      </c>
      <c r="G10421" s="217" t="s">
        <v>13</v>
      </c>
      <c r="H10421" s="217" t="s">
        <v>5</v>
      </c>
      <c r="I10421" s="217">
        <v>0</v>
      </c>
      <c r="J10421" s="217">
        <v>0</v>
      </c>
      <c r="K10421" s="217">
        <v>0</v>
      </c>
      <c r="L10421" s="217">
        <v>1</v>
      </c>
      <c r="M10421" s="217">
        <v>60</v>
      </c>
      <c r="N10421" s="217">
        <v>0</v>
      </c>
      <c r="O10421" s="217">
        <v>0</v>
      </c>
      <c r="P10421" s="217">
        <v>0</v>
      </c>
      <c r="Q10421" s="217">
        <v>0</v>
      </c>
      <c r="R10421" s="217">
        <v>0</v>
      </c>
      <c r="S10421" s="217">
        <v>0</v>
      </c>
      <c r="T10421" s="217">
        <v>0</v>
      </c>
      <c r="U10421" s="217">
        <v>0</v>
      </c>
      <c r="V10421" s="217">
        <v>0</v>
      </c>
      <c r="W10421" s="217">
        <v>0</v>
      </c>
      <c r="X10421" s="217">
        <v>0</v>
      </c>
      <c r="Y10421" s="217">
        <v>0</v>
      </c>
    </row>
    <row r="10422" spans="2:25">
      <c r="B10422" s="217" t="s">
        <v>10591</v>
      </c>
      <c r="C10422" s="217" t="s">
        <v>5935</v>
      </c>
      <c r="D10422" s="217" t="s">
        <v>25</v>
      </c>
      <c r="E10422" s="217" t="s">
        <v>86</v>
      </c>
      <c r="F10422" s="217" t="s">
        <v>5</v>
      </c>
      <c r="G10422" s="217" t="s">
        <v>13</v>
      </c>
      <c r="H10422" s="217" t="s">
        <v>170</v>
      </c>
      <c r="I10422" s="217">
        <v>0</v>
      </c>
      <c r="J10422" s="217">
        <v>0</v>
      </c>
      <c r="K10422" s="217">
        <v>0</v>
      </c>
      <c r="L10422" s="217">
        <v>1</v>
      </c>
      <c r="M10422" s="217">
        <v>7.2222222222222197</v>
      </c>
      <c r="N10422" s="217">
        <v>0</v>
      </c>
      <c r="O10422" s="217">
        <v>0</v>
      </c>
      <c r="P10422" s="217">
        <v>0</v>
      </c>
      <c r="Q10422" s="217">
        <v>0</v>
      </c>
      <c r="R10422" s="217">
        <v>0</v>
      </c>
      <c r="S10422" s="217">
        <v>0</v>
      </c>
      <c r="T10422" s="217">
        <v>0</v>
      </c>
      <c r="U10422" s="217">
        <v>0</v>
      </c>
      <c r="V10422" s="217">
        <v>0</v>
      </c>
      <c r="W10422" s="217">
        <v>0</v>
      </c>
      <c r="X10422" s="217">
        <v>0</v>
      </c>
      <c r="Y10422" s="217">
        <v>0</v>
      </c>
    </row>
    <row r="10423" spans="2:25">
      <c r="B10423" s="217" t="s">
        <v>10592</v>
      </c>
      <c r="C10423" s="217" t="s">
        <v>5935</v>
      </c>
      <c r="D10423" s="217" t="s">
        <v>25</v>
      </c>
      <c r="E10423" s="217" t="s">
        <v>86</v>
      </c>
      <c r="F10423" s="217" t="s">
        <v>5</v>
      </c>
      <c r="G10423" s="217" t="s">
        <v>13</v>
      </c>
      <c r="H10423" s="217" t="s">
        <v>172</v>
      </c>
      <c r="I10423" s="217">
        <v>0</v>
      </c>
      <c r="J10423" s="217">
        <v>0</v>
      </c>
      <c r="K10423" s="217">
        <v>0</v>
      </c>
      <c r="L10423" s="217">
        <v>0</v>
      </c>
      <c r="M10423" s="217">
        <v>16.452991452991501</v>
      </c>
      <c r="N10423" s="217">
        <v>0</v>
      </c>
      <c r="O10423" s="217">
        <v>0</v>
      </c>
      <c r="P10423" s="217">
        <v>0</v>
      </c>
      <c r="Q10423" s="217">
        <v>0</v>
      </c>
      <c r="R10423" s="217">
        <v>0</v>
      </c>
      <c r="S10423" s="217">
        <v>0</v>
      </c>
      <c r="T10423" s="217">
        <v>0</v>
      </c>
      <c r="U10423" s="217">
        <v>0</v>
      </c>
      <c r="V10423" s="217">
        <v>0</v>
      </c>
      <c r="W10423" s="217">
        <v>0</v>
      </c>
      <c r="X10423" s="217">
        <v>0</v>
      </c>
      <c r="Y10423" s="217">
        <v>0</v>
      </c>
    </row>
    <row r="10424" spans="2:25">
      <c r="B10424" s="217" t="s">
        <v>10593</v>
      </c>
      <c r="C10424" s="217" t="s">
        <v>5935</v>
      </c>
      <c r="D10424" s="217" t="s">
        <v>25</v>
      </c>
      <c r="E10424" s="217" t="s">
        <v>86</v>
      </c>
      <c r="F10424" s="217" t="s">
        <v>5</v>
      </c>
      <c r="G10424" s="217" t="s">
        <v>13</v>
      </c>
      <c r="H10424" s="217" t="s">
        <v>174</v>
      </c>
      <c r="I10424" s="217">
        <v>0</v>
      </c>
      <c r="J10424" s="217">
        <v>0</v>
      </c>
      <c r="K10424" s="217">
        <v>0</v>
      </c>
      <c r="L10424" s="217">
        <v>0</v>
      </c>
      <c r="M10424" s="217">
        <v>23.675213675213701</v>
      </c>
      <c r="N10424" s="217">
        <v>0</v>
      </c>
      <c r="O10424" s="217">
        <v>0</v>
      </c>
      <c r="P10424" s="217">
        <v>0</v>
      </c>
      <c r="Q10424" s="217">
        <v>0</v>
      </c>
      <c r="R10424" s="217">
        <v>0</v>
      </c>
      <c r="S10424" s="217">
        <v>0</v>
      </c>
      <c r="T10424" s="217">
        <v>0</v>
      </c>
      <c r="U10424" s="217">
        <v>0</v>
      </c>
      <c r="V10424" s="217">
        <v>0</v>
      </c>
      <c r="W10424" s="217">
        <v>0</v>
      </c>
      <c r="X10424" s="217">
        <v>0</v>
      </c>
      <c r="Y10424" s="217">
        <v>0</v>
      </c>
    </row>
    <row r="10425" spans="2:25">
      <c r="B10425" s="217" t="s">
        <v>10594</v>
      </c>
      <c r="C10425" s="217" t="s">
        <v>5935</v>
      </c>
      <c r="D10425" s="217" t="s">
        <v>25</v>
      </c>
      <c r="E10425" s="217" t="s">
        <v>86</v>
      </c>
      <c r="F10425" s="217" t="s">
        <v>5</v>
      </c>
      <c r="G10425" s="217" t="s">
        <v>13</v>
      </c>
      <c r="H10425" s="217" t="s">
        <v>176</v>
      </c>
      <c r="I10425" s="217">
        <v>0</v>
      </c>
      <c r="J10425" s="217">
        <v>0</v>
      </c>
      <c r="K10425" s="217">
        <v>0</v>
      </c>
      <c r="L10425" s="217">
        <v>0</v>
      </c>
      <c r="M10425" s="217">
        <v>35.512820512820497</v>
      </c>
      <c r="N10425" s="217">
        <v>0</v>
      </c>
      <c r="O10425" s="217">
        <v>0</v>
      </c>
      <c r="P10425" s="217">
        <v>0</v>
      </c>
      <c r="Q10425" s="217">
        <v>0</v>
      </c>
      <c r="R10425" s="217">
        <v>0</v>
      </c>
      <c r="S10425" s="217">
        <v>0</v>
      </c>
      <c r="T10425" s="217">
        <v>0</v>
      </c>
      <c r="U10425" s="217">
        <v>0</v>
      </c>
      <c r="V10425" s="217">
        <v>0</v>
      </c>
      <c r="W10425" s="217">
        <v>0</v>
      </c>
      <c r="X10425" s="217">
        <v>0</v>
      </c>
      <c r="Y10425" s="217">
        <v>0</v>
      </c>
    </row>
    <row r="10426" spans="2:25">
      <c r="B10426" s="217" t="s">
        <v>10595</v>
      </c>
      <c r="C10426" s="217" t="s">
        <v>5935</v>
      </c>
      <c r="D10426" s="217" t="s">
        <v>25</v>
      </c>
      <c r="E10426" s="217" t="s">
        <v>86</v>
      </c>
      <c r="F10426" s="217" t="s">
        <v>5</v>
      </c>
      <c r="G10426" s="217" t="s">
        <v>13</v>
      </c>
      <c r="H10426" s="217" t="s">
        <v>178</v>
      </c>
      <c r="I10426" s="217">
        <v>0</v>
      </c>
      <c r="J10426" s="217">
        <v>0</v>
      </c>
      <c r="K10426" s="217">
        <v>0</v>
      </c>
      <c r="L10426" s="217">
        <v>1</v>
      </c>
      <c r="M10426" s="217">
        <v>42.136752136752101</v>
      </c>
      <c r="N10426" s="217">
        <v>0</v>
      </c>
      <c r="O10426" s="217">
        <v>0</v>
      </c>
      <c r="P10426" s="217">
        <v>0</v>
      </c>
      <c r="Q10426" s="217">
        <v>0</v>
      </c>
      <c r="R10426" s="217">
        <v>0</v>
      </c>
      <c r="S10426" s="217">
        <v>0</v>
      </c>
      <c r="T10426" s="217">
        <v>0</v>
      </c>
      <c r="U10426" s="217">
        <v>0</v>
      </c>
      <c r="V10426" s="217">
        <v>0</v>
      </c>
      <c r="W10426" s="217">
        <v>0</v>
      </c>
      <c r="X10426" s="217">
        <v>0</v>
      </c>
      <c r="Y10426" s="217">
        <v>0</v>
      </c>
    </row>
    <row r="10427" spans="2:25">
      <c r="B10427" s="217" t="s">
        <v>10596</v>
      </c>
      <c r="C10427" s="217" t="s">
        <v>5935</v>
      </c>
      <c r="D10427" s="217" t="s">
        <v>25</v>
      </c>
      <c r="E10427" s="217" t="s">
        <v>86</v>
      </c>
      <c r="F10427" s="217" t="s">
        <v>5</v>
      </c>
      <c r="G10427" s="217" t="s">
        <v>13</v>
      </c>
      <c r="H10427" s="217" t="s">
        <v>5</v>
      </c>
      <c r="I10427" s="217">
        <v>0</v>
      </c>
      <c r="J10427" s="217">
        <v>0</v>
      </c>
      <c r="K10427" s="217">
        <v>0</v>
      </c>
      <c r="L10427" s="217">
        <v>2</v>
      </c>
      <c r="M10427" s="217">
        <v>125</v>
      </c>
      <c r="N10427" s="217">
        <v>0</v>
      </c>
      <c r="O10427" s="217">
        <v>0</v>
      </c>
      <c r="P10427" s="217">
        <v>0</v>
      </c>
      <c r="Q10427" s="217">
        <v>0</v>
      </c>
      <c r="R10427" s="217">
        <v>0</v>
      </c>
      <c r="S10427" s="217">
        <v>0</v>
      </c>
      <c r="T10427" s="217">
        <v>0</v>
      </c>
      <c r="U10427" s="217">
        <v>0</v>
      </c>
      <c r="V10427" s="217">
        <v>0</v>
      </c>
      <c r="W10427" s="217">
        <v>0</v>
      </c>
      <c r="X10427" s="217">
        <v>0</v>
      </c>
      <c r="Y10427" s="217">
        <v>0</v>
      </c>
    </row>
    <row r="10428" spans="2:25">
      <c r="B10428" s="217" t="s">
        <v>10597</v>
      </c>
      <c r="C10428" s="217" t="s">
        <v>5935</v>
      </c>
      <c r="D10428" s="217" t="s">
        <v>25</v>
      </c>
      <c r="E10428" s="217" t="s">
        <v>86</v>
      </c>
      <c r="F10428" s="217" t="s">
        <v>12</v>
      </c>
      <c r="G10428" s="217" t="s">
        <v>5</v>
      </c>
      <c r="H10428" s="217" t="s">
        <v>170</v>
      </c>
      <c r="I10428" s="217">
        <v>0</v>
      </c>
      <c r="J10428" s="217">
        <v>0</v>
      </c>
      <c r="K10428" s="217">
        <v>0</v>
      </c>
      <c r="L10428" s="217">
        <v>4</v>
      </c>
      <c r="M10428" s="217">
        <v>267.15229215229198</v>
      </c>
      <c r="N10428" s="217">
        <v>0</v>
      </c>
      <c r="O10428" s="217">
        <v>0</v>
      </c>
      <c r="P10428" s="217">
        <v>0</v>
      </c>
      <c r="Q10428" s="217">
        <v>0</v>
      </c>
      <c r="R10428" s="217">
        <v>0</v>
      </c>
      <c r="S10428" s="217">
        <v>0</v>
      </c>
      <c r="T10428" s="217">
        <v>0</v>
      </c>
      <c r="U10428" s="217">
        <v>0</v>
      </c>
      <c r="V10428" s="217">
        <v>0</v>
      </c>
      <c r="W10428" s="217">
        <v>0</v>
      </c>
      <c r="X10428" s="217">
        <v>0</v>
      </c>
      <c r="Y10428" s="217">
        <v>0</v>
      </c>
    </row>
    <row r="10429" spans="2:25">
      <c r="B10429" s="217" t="s">
        <v>10598</v>
      </c>
      <c r="C10429" s="217" t="s">
        <v>5935</v>
      </c>
      <c r="D10429" s="217" t="s">
        <v>25</v>
      </c>
      <c r="E10429" s="217" t="s">
        <v>86</v>
      </c>
      <c r="F10429" s="217" t="s">
        <v>12</v>
      </c>
      <c r="G10429" s="217" t="s">
        <v>5</v>
      </c>
      <c r="H10429" s="217" t="s">
        <v>172</v>
      </c>
      <c r="I10429" s="217">
        <v>0</v>
      </c>
      <c r="J10429" s="217">
        <v>0</v>
      </c>
      <c r="K10429" s="217">
        <v>0</v>
      </c>
      <c r="L10429" s="217">
        <v>2</v>
      </c>
      <c r="M10429" s="217">
        <v>284.29681429681398</v>
      </c>
      <c r="N10429" s="217">
        <v>0</v>
      </c>
      <c r="O10429" s="217">
        <v>0</v>
      </c>
      <c r="P10429" s="217">
        <v>0</v>
      </c>
      <c r="Q10429" s="217">
        <v>0</v>
      </c>
      <c r="R10429" s="217">
        <v>0</v>
      </c>
      <c r="S10429" s="217">
        <v>0</v>
      </c>
      <c r="T10429" s="217">
        <v>0</v>
      </c>
      <c r="U10429" s="217">
        <v>0</v>
      </c>
      <c r="V10429" s="217">
        <v>0</v>
      </c>
      <c r="W10429" s="217">
        <v>0</v>
      </c>
      <c r="X10429" s="217">
        <v>0</v>
      </c>
      <c r="Y10429" s="217">
        <v>0</v>
      </c>
    </row>
    <row r="10430" spans="2:25">
      <c r="B10430" s="217" t="s">
        <v>10599</v>
      </c>
      <c r="C10430" s="217" t="s">
        <v>5935</v>
      </c>
      <c r="D10430" s="217" t="s">
        <v>25</v>
      </c>
      <c r="E10430" s="217" t="s">
        <v>86</v>
      </c>
      <c r="F10430" s="217" t="s">
        <v>12</v>
      </c>
      <c r="G10430" s="217" t="s">
        <v>5</v>
      </c>
      <c r="H10430" s="217" t="s">
        <v>174</v>
      </c>
      <c r="I10430" s="217">
        <v>0</v>
      </c>
      <c r="J10430" s="217">
        <v>0</v>
      </c>
      <c r="K10430" s="217">
        <v>0</v>
      </c>
      <c r="L10430" s="217">
        <v>2</v>
      </c>
      <c r="M10430" s="217">
        <v>319.799922299922</v>
      </c>
      <c r="N10430" s="217">
        <v>0</v>
      </c>
      <c r="O10430" s="217">
        <v>0</v>
      </c>
      <c r="P10430" s="217">
        <v>0</v>
      </c>
      <c r="Q10430" s="217">
        <v>0</v>
      </c>
      <c r="R10430" s="217">
        <v>0</v>
      </c>
      <c r="S10430" s="217">
        <v>0</v>
      </c>
      <c r="T10430" s="217">
        <v>0</v>
      </c>
      <c r="U10430" s="217">
        <v>0</v>
      </c>
      <c r="V10430" s="217">
        <v>0</v>
      </c>
      <c r="W10430" s="217">
        <v>0</v>
      </c>
      <c r="X10430" s="217">
        <v>0</v>
      </c>
      <c r="Y10430" s="217">
        <v>0</v>
      </c>
    </row>
    <row r="10431" spans="2:25">
      <c r="B10431" s="217" t="s">
        <v>10600</v>
      </c>
      <c r="C10431" s="217" t="s">
        <v>5935</v>
      </c>
      <c r="D10431" s="217" t="s">
        <v>25</v>
      </c>
      <c r="E10431" s="217" t="s">
        <v>86</v>
      </c>
      <c r="F10431" s="217" t="s">
        <v>12</v>
      </c>
      <c r="G10431" s="217" t="s">
        <v>5</v>
      </c>
      <c r="H10431" s="217" t="s">
        <v>176</v>
      </c>
      <c r="I10431" s="217">
        <v>4</v>
      </c>
      <c r="J10431" s="217">
        <v>4</v>
      </c>
      <c r="K10431" s="217">
        <v>0</v>
      </c>
      <c r="L10431" s="217">
        <v>4</v>
      </c>
      <c r="M10431" s="217">
        <v>416.84149184149197</v>
      </c>
      <c r="N10431" s="217">
        <v>9.5959737173213995</v>
      </c>
      <c r="O10431" s="217">
        <v>9.5959737173213995</v>
      </c>
      <c r="P10431" s="217">
        <v>0</v>
      </c>
      <c r="Q10431" s="217">
        <v>9.5959737173213995</v>
      </c>
      <c r="R10431" s="217">
        <v>9.5959737173213995</v>
      </c>
      <c r="S10431" s="217">
        <v>0</v>
      </c>
      <c r="T10431" s="217">
        <v>9.5959737173213995</v>
      </c>
      <c r="U10431" s="217">
        <v>9.5959737173213995</v>
      </c>
      <c r="V10431" s="217">
        <v>0</v>
      </c>
      <c r="W10431" s="217">
        <v>9.5959737173213995</v>
      </c>
      <c r="X10431" s="217">
        <v>9.5959737173213995</v>
      </c>
      <c r="Y10431" s="217">
        <v>0</v>
      </c>
    </row>
    <row r="10432" spans="2:25">
      <c r="B10432" s="217" t="s">
        <v>10601</v>
      </c>
      <c r="C10432" s="217" t="s">
        <v>5935</v>
      </c>
      <c r="D10432" s="217" t="s">
        <v>25</v>
      </c>
      <c r="E10432" s="217" t="s">
        <v>86</v>
      </c>
      <c r="F10432" s="217" t="s">
        <v>12</v>
      </c>
      <c r="G10432" s="217" t="s">
        <v>5</v>
      </c>
      <c r="H10432" s="217" t="s">
        <v>178</v>
      </c>
      <c r="I10432" s="217">
        <v>0</v>
      </c>
      <c r="J10432" s="217">
        <v>0</v>
      </c>
      <c r="K10432" s="217">
        <v>0</v>
      </c>
      <c r="L10432" s="217">
        <v>3</v>
      </c>
      <c r="M10432" s="217">
        <v>266.90947940947899</v>
      </c>
      <c r="N10432" s="217">
        <v>0</v>
      </c>
      <c r="O10432" s="217">
        <v>0</v>
      </c>
      <c r="P10432" s="217">
        <v>0</v>
      </c>
      <c r="Q10432" s="217">
        <v>0</v>
      </c>
      <c r="R10432" s="217">
        <v>0</v>
      </c>
      <c r="S10432" s="217">
        <v>0</v>
      </c>
      <c r="T10432" s="217">
        <v>0</v>
      </c>
      <c r="U10432" s="217">
        <v>0</v>
      </c>
      <c r="V10432" s="217">
        <v>0</v>
      </c>
      <c r="W10432" s="217">
        <v>0</v>
      </c>
      <c r="X10432" s="217">
        <v>0</v>
      </c>
      <c r="Y10432" s="217">
        <v>0</v>
      </c>
    </row>
    <row r="10433" spans="2:25">
      <c r="B10433" s="217" t="s">
        <v>10602</v>
      </c>
      <c r="C10433" s="217" t="s">
        <v>5935</v>
      </c>
      <c r="D10433" s="217" t="s">
        <v>25</v>
      </c>
      <c r="E10433" s="217" t="s">
        <v>86</v>
      </c>
      <c r="F10433" s="217" t="s">
        <v>12</v>
      </c>
      <c r="G10433" s="217" t="s">
        <v>5</v>
      </c>
      <c r="H10433" s="217" t="s">
        <v>5</v>
      </c>
      <c r="I10433" s="217">
        <v>4</v>
      </c>
      <c r="J10433" s="217">
        <v>4</v>
      </c>
      <c r="K10433" s="217">
        <v>0</v>
      </c>
      <c r="L10433" s="217">
        <v>15</v>
      </c>
      <c r="M10433" s="217">
        <v>1555</v>
      </c>
      <c r="N10433" s="217">
        <v>2.5723472668810299</v>
      </c>
      <c r="O10433" s="217">
        <v>2.5723472668810299</v>
      </c>
      <c r="P10433" s="217">
        <v>0</v>
      </c>
      <c r="Q10433" s="217">
        <v>2.5723472668810299</v>
      </c>
      <c r="R10433" s="217">
        <v>2.5723472668810299</v>
      </c>
      <c r="S10433" s="217">
        <v>0</v>
      </c>
      <c r="T10433" s="217">
        <v>2.5723472668810299</v>
      </c>
      <c r="U10433" s="217">
        <v>2.5723472668810299</v>
      </c>
      <c r="V10433" s="217">
        <v>0</v>
      </c>
      <c r="W10433" s="217">
        <v>2.5723472668810299</v>
      </c>
      <c r="X10433" s="217">
        <v>2.5723472668810299</v>
      </c>
      <c r="Y10433" s="217">
        <v>0</v>
      </c>
    </row>
    <row r="10434" spans="2:25">
      <c r="B10434" s="217" t="s">
        <v>10603</v>
      </c>
      <c r="C10434" s="217" t="s">
        <v>5935</v>
      </c>
      <c r="D10434" s="217" t="s">
        <v>25</v>
      </c>
      <c r="E10434" s="217" t="s">
        <v>86</v>
      </c>
      <c r="F10434" s="217" t="s">
        <v>9</v>
      </c>
      <c r="G10434" s="217" t="s">
        <v>5</v>
      </c>
      <c r="H10434" s="217" t="s">
        <v>170</v>
      </c>
      <c r="I10434" s="217">
        <v>0</v>
      </c>
      <c r="J10434" s="217">
        <v>0</v>
      </c>
      <c r="K10434" s="217">
        <v>0</v>
      </c>
      <c r="L10434" s="217">
        <v>9</v>
      </c>
      <c r="M10434" s="217">
        <v>266.11594202898601</v>
      </c>
      <c r="N10434" s="217">
        <v>0</v>
      </c>
      <c r="O10434" s="217">
        <v>0</v>
      </c>
      <c r="P10434" s="217">
        <v>0</v>
      </c>
      <c r="Q10434" s="217">
        <v>0</v>
      </c>
      <c r="R10434" s="217">
        <v>0</v>
      </c>
      <c r="S10434" s="217">
        <v>0</v>
      </c>
      <c r="T10434" s="217">
        <v>0</v>
      </c>
      <c r="U10434" s="217">
        <v>0</v>
      </c>
      <c r="V10434" s="217">
        <v>0</v>
      </c>
      <c r="W10434" s="217">
        <v>0</v>
      </c>
      <c r="X10434" s="217">
        <v>0</v>
      </c>
      <c r="Y10434" s="217">
        <v>0</v>
      </c>
    </row>
    <row r="10435" spans="2:25">
      <c r="B10435" s="217" t="s">
        <v>10604</v>
      </c>
      <c r="C10435" s="217" t="s">
        <v>5935</v>
      </c>
      <c r="D10435" s="217" t="s">
        <v>25</v>
      </c>
      <c r="E10435" s="217" t="s">
        <v>86</v>
      </c>
      <c r="F10435" s="217" t="s">
        <v>9</v>
      </c>
      <c r="G10435" s="217" t="s">
        <v>5</v>
      </c>
      <c r="H10435" s="217" t="s">
        <v>172</v>
      </c>
      <c r="I10435" s="217">
        <v>0</v>
      </c>
      <c r="J10435" s="217">
        <v>0</v>
      </c>
      <c r="K10435" s="217">
        <v>0</v>
      </c>
      <c r="L10435" s="217">
        <v>6</v>
      </c>
      <c r="M10435" s="217">
        <v>337.31289483463399</v>
      </c>
      <c r="N10435" s="217">
        <v>0</v>
      </c>
      <c r="O10435" s="217">
        <v>0</v>
      </c>
      <c r="P10435" s="217">
        <v>0</v>
      </c>
      <c r="Q10435" s="217">
        <v>0</v>
      </c>
      <c r="R10435" s="217">
        <v>0</v>
      </c>
      <c r="S10435" s="217">
        <v>0</v>
      </c>
      <c r="T10435" s="217">
        <v>0</v>
      </c>
      <c r="U10435" s="217">
        <v>0</v>
      </c>
      <c r="V10435" s="217">
        <v>0</v>
      </c>
      <c r="W10435" s="217">
        <v>0</v>
      </c>
      <c r="X10435" s="217">
        <v>0</v>
      </c>
      <c r="Y10435" s="217">
        <v>0</v>
      </c>
    </row>
    <row r="10436" spans="2:25">
      <c r="B10436" s="217" t="s">
        <v>10605</v>
      </c>
      <c r="C10436" s="217" t="s">
        <v>5935</v>
      </c>
      <c r="D10436" s="217" t="s">
        <v>25</v>
      </c>
      <c r="E10436" s="217" t="s">
        <v>86</v>
      </c>
      <c r="F10436" s="217" t="s">
        <v>9</v>
      </c>
      <c r="G10436" s="217" t="s">
        <v>5</v>
      </c>
      <c r="H10436" s="217" t="s">
        <v>174</v>
      </c>
      <c r="I10436" s="217">
        <v>0</v>
      </c>
      <c r="J10436" s="217">
        <v>0</v>
      </c>
      <c r="K10436" s="217">
        <v>0</v>
      </c>
      <c r="L10436" s="217">
        <v>4</v>
      </c>
      <c r="M10436" s="217">
        <v>345.73318468970598</v>
      </c>
      <c r="N10436" s="217">
        <v>0</v>
      </c>
      <c r="O10436" s="217">
        <v>0</v>
      </c>
      <c r="P10436" s="217">
        <v>0</v>
      </c>
      <c r="Q10436" s="217">
        <v>0</v>
      </c>
      <c r="R10436" s="217">
        <v>0</v>
      </c>
      <c r="S10436" s="217">
        <v>0</v>
      </c>
      <c r="T10436" s="217">
        <v>0</v>
      </c>
      <c r="U10436" s="217">
        <v>0</v>
      </c>
      <c r="V10436" s="217">
        <v>0</v>
      </c>
      <c r="W10436" s="217">
        <v>0</v>
      </c>
      <c r="X10436" s="217">
        <v>0</v>
      </c>
      <c r="Y10436" s="217">
        <v>0</v>
      </c>
    </row>
    <row r="10437" spans="2:25">
      <c r="B10437" s="217" t="s">
        <v>10606</v>
      </c>
      <c r="C10437" s="217" t="s">
        <v>5935</v>
      </c>
      <c r="D10437" s="217" t="s">
        <v>25</v>
      </c>
      <c r="E10437" s="217" t="s">
        <v>86</v>
      </c>
      <c r="F10437" s="217" t="s">
        <v>9</v>
      </c>
      <c r="G10437" s="217" t="s">
        <v>5</v>
      </c>
      <c r="H10437" s="217" t="s">
        <v>176</v>
      </c>
      <c r="I10437" s="217">
        <v>0</v>
      </c>
      <c r="J10437" s="217">
        <v>0</v>
      </c>
      <c r="K10437" s="217">
        <v>0</v>
      </c>
      <c r="L10437" s="217">
        <v>9</v>
      </c>
      <c r="M10437" s="217">
        <v>424.31475287997</v>
      </c>
      <c r="N10437" s="217">
        <v>0</v>
      </c>
      <c r="O10437" s="217">
        <v>0</v>
      </c>
      <c r="P10437" s="217">
        <v>0</v>
      </c>
      <c r="Q10437" s="217">
        <v>0</v>
      </c>
      <c r="R10437" s="217">
        <v>0</v>
      </c>
      <c r="S10437" s="217">
        <v>0</v>
      </c>
      <c r="T10437" s="217">
        <v>0</v>
      </c>
      <c r="U10437" s="217">
        <v>0</v>
      </c>
      <c r="V10437" s="217">
        <v>0</v>
      </c>
      <c r="W10437" s="217">
        <v>0</v>
      </c>
      <c r="X10437" s="217">
        <v>0</v>
      </c>
      <c r="Y10437" s="217">
        <v>0</v>
      </c>
    </row>
    <row r="10438" spans="2:25">
      <c r="B10438" s="217" t="s">
        <v>10607</v>
      </c>
      <c r="C10438" s="217" t="s">
        <v>5935</v>
      </c>
      <c r="D10438" s="217" t="s">
        <v>25</v>
      </c>
      <c r="E10438" s="217" t="s">
        <v>86</v>
      </c>
      <c r="F10438" s="217" t="s">
        <v>9</v>
      </c>
      <c r="G10438" s="217" t="s">
        <v>5</v>
      </c>
      <c r="H10438" s="217" t="s">
        <v>178</v>
      </c>
      <c r="I10438" s="217">
        <v>0</v>
      </c>
      <c r="J10438" s="217">
        <v>0</v>
      </c>
      <c r="K10438" s="217">
        <v>0</v>
      </c>
      <c r="L10438" s="217">
        <v>3</v>
      </c>
      <c r="M10438" s="217">
        <v>301.52322556670401</v>
      </c>
      <c r="N10438" s="217">
        <v>0</v>
      </c>
      <c r="O10438" s="217">
        <v>0</v>
      </c>
      <c r="P10438" s="217">
        <v>0</v>
      </c>
      <c r="Q10438" s="217">
        <v>0</v>
      </c>
      <c r="R10438" s="217">
        <v>0</v>
      </c>
      <c r="S10438" s="217">
        <v>0</v>
      </c>
      <c r="T10438" s="217">
        <v>0</v>
      </c>
      <c r="U10438" s="217">
        <v>0</v>
      </c>
      <c r="V10438" s="217">
        <v>0</v>
      </c>
      <c r="W10438" s="217">
        <v>0</v>
      </c>
      <c r="X10438" s="217">
        <v>0</v>
      </c>
      <c r="Y10438" s="217">
        <v>0</v>
      </c>
    </row>
    <row r="10439" spans="2:25">
      <c r="B10439" s="217" t="s">
        <v>10608</v>
      </c>
      <c r="C10439" s="217" t="s">
        <v>5935</v>
      </c>
      <c r="D10439" s="217" t="s">
        <v>25</v>
      </c>
      <c r="E10439" s="217" t="s">
        <v>86</v>
      </c>
      <c r="F10439" s="217" t="s">
        <v>9</v>
      </c>
      <c r="G10439" s="217" t="s">
        <v>5</v>
      </c>
      <c r="H10439" s="217" t="s">
        <v>5</v>
      </c>
      <c r="I10439" s="217">
        <v>0</v>
      </c>
      <c r="J10439" s="217">
        <v>0</v>
      </c>
      <c r="K10439" s="217">
        <v>0</v>
      </c>
      <c r="L10439" s="217">
        <v>31</v>
      </c>
      <c r="M10439" s="217">
        <v>1675</v>
      </c>
      <c r="N10439" s="217">
        <v>0</v>
      </c>
      <c r="O10439" s="217">
        <v>0</v>
      </c>
      <c r="P10439" s="217">
        <v>0</v>
      </c>
      <c r="Q10439" s="217">
        <v>0</v>
      </c>
      <c r="R10439" s="217">
        <v>0</v>
      </c>
      <c r="S10439" s="217">
        <v>0</v>
      </c>
      <c r="T10439" s="217">
        <v>0</v>
      </c>
      <c r="U10439" s="217">
        <v>0</v>
      </c>
      <c r="V10439" s="217">
        <v>0</v>
      </c>
      <c r="W10439" s="217">
        <v>0</v>
      </c>
      <c r="X10439" s="217">
        <v>0</v>
      </c>
      <c r="Y10439" s="217">
        <v>0</v>
      </c>
    </row>
    <row r="10440" spans="2:25">
      <c r="B10440" s="217" t="s">
        <v>10609</v>
      </c>
      <c r="C10440" s="217" t="s">
        <v>5935</v>
      </c>
      <c r="D10440" s="217" t="s">
        <v>25</v>
      </c>
      <c r="E10440" s="217" t="s">
        <v>86</v>
      </c>
      <c r="F10440" s="217" t="s">
        <v>5</v>
      </c>
      <c r="G10440" s="217" t="s">
        <v>5</v>
      </c>
      <c r="H10440" s="217" t="s">
        <v>170</v>
      </c>
      <c r="I10440" s="217">
        <v>0</v>
      </c>
      <c r="J10440" s="217">
        <v>0</v>
      </c>
      <c r="K10440" s="217">
        <v>0</v>
      </c>
      <c r="L10440" s="217">
        <v>13</v>
      </c>
      <c r="M10440" s="217">
        <v>533.26823418127799</v>
      </c>
      <c r="N10440" s="217">
        <v>0</v>
      </c>
      <c r="O10440" s="217">
        <v>0</v>
      </c>
      <c r="P10440" s="217">
        <v>0</v>
      </c>
      <c r="Q10440" s="217">
        <v>0</v>
      </c>
      <c r="R10440" s="217">
        <v>0</v>
      </c>
      <c r="S10440" s="217">
        <v>0</v>
      </c>
      <c r="T10440" s="217">
        <v>0</v>
      </c>
      <c r="U10440" s="217">
        <v>0</v>
      </c>
      <c r="V10440" s="217">
        <v>0</v>
      </c>
      <c r="W10440" s="217">
        <v>0</v>
      </c>
      <c r="X10440" s="217">
        <v>0</v>
      </c>
      <c r="Y10440" s="217">
        <v>0</v>
      </c>
    </row>
    <row r="10441" spans="2:25">
      <c r="B10441" s="217" t="s">
        <v>10610</v>
      </c>
      <c r="C10441" s="217" t="s">
        <v>5935</v>
      </c>
      <c r="D10441" s="217" t="s">
        <v>25</v>
      </c>
      <c r="E10441" s="217" t="s">
        <v>86</v>
      </c>
      <c r="F10441" s="217" t="s">
        <v>5</v>
      </c>
      <c r="G10441" s="217" t="s">
        <v>5</v>
      </c>
      <c r="H10441" s="217" t="s">
        <v>172</v>
      </c>
      <c r="I10441" s="217">
        <v>0</v>
      </c>
      <c r="J10441" s="217">
        <v>0</v>
      </c>
      <c r="K10441" s="217">
        <v>0</v>
      </c>
      <c r="L10441" s="217">
        <v>8</v>
      </c>
      <c r="M10441" s="217">
        <v>621.60970913144797</v>
      </c>
      <c r="N10441" s="217">
        <v>0</v>
      </c>
      <c r="O10441" s="217">
        <v>0</v>
      </c>
      <c r="P10441" s="217">
        <v>0</v>
      </c>
      <c r="Q10441" s="217">
        <v>0</v>
      </c>
      <c r="R10441" s="217">
        <v>0</v>
      </c>
      <c r="S10441" s="217">
        <v>0</v>
      </c>
      <c r="T10441" s="217">
        <v>0</v>
      </c>
      <c r="U10441" s="217">
        <v>0</v>
      </c>
      <c r="V10441" s="217">
        <v>0</v>
      </c>
      <c r="W10441" s="217">
        <v>0</v>
      </c>
      <c r="X10441" s="217">
        <v>0</v>
      </c>
      <c r="Y10441" s="217">
        <v>0</v>
      </c>
    </row>
    <row r="10442" spans="2:25">
      <c r="B10442" s="217" t="s">
        <v>10611</v>
      </c>
      <c r="C10442" s="217" t="s">
        <v>5935</v>
      </c>
      <c r="D10442" s="217" t="s">
        <v>25</v>
      </c>
      <c r="E10442" s="217" t="s">
        <v>86</v>
      </c>
      <c r="F10442" s="217" t="s">
        <v>5</v>
      </c>
      <c r="G10442" s="217" t="s">
        <v>5</v>
      </c>
      <c r="H10442" s="217" t="s">
        <v>174</v>
      </c>
      <c r="I10442" s="217">
        <v>0</v>
      </c>
      <c r="J10442" s="217">
        <v>0</v>
      </c>
      <c r="K10442" s="217">
        <v>0</v>
      </c>
      <c r="L10442" s="217">
        <v>6</v>
      </c>
      <c r="M10442" s="217">
        <v>665.533106989629</v>
      </c>
      <c r="N10442" s="217">
        <v>0</v>
      </c>
      <c r="O10442" s="217">
        <v>0</v>
      </c>
      <c r="P10442" s="217">
        <v>0</v>
      </c>
      <c r="Q10442" s="217">
        <v>0</v>
      </c>
      <c r="R10442" s="217">
        <v>0</v>
      </c>
      <c r="S10442" s="217">
        <v>0</v>
      </c>
      <c r="T10442" s="217">
        <v>0</v>
      </c>
      <c r="U10442" s="217">
        <v>0</v>
      </c>
      <c r="V10442" s="217">
        <v>0</v>
      </c>
      <c r="W10442" s="217">
        <v>0</v>
      </c>
      <c r="X10442" s="217">
        <v>0</v>
      </c>
      <c r="Y10442" s="217">
        <v>0</v>
      </c>
    </row>
    <row r="10443" spans="2:25">
      <c r="B10443" s="217" t="s">
        <v>10612</v>
      </c>
      <c r="C10443" s="217" t="s">
        <v>5935</v>
      </c>
      <c r="D10443" s="217" t="s">
        <v>25</v>
      </c>
      <c r="E10443" s="217" t="s">
        <v>86</v>
      </c>
      <c r="F10443" s="217" t="s">
        <v>5</v>
      </c>
      <c r="G10443" s="217" t="s">
        <v>5</v>
      </c>
      <c r="H10443" s="217" t="s">
        <v>176</v>
      </c>
      <c r="I10443" s="217">
        <v>4</v>
      </c>
      <c r="J10443" s="217">
        <v>4</v>
      </c>
      <c r="K10443" s="217">
        <v>0</v>
      </c>
      <c r="L10443" s="217">
        <v>13</v>
      </c>
      <c r="M10443" s="217">
        <v>841.15624472146203</v>
      </c>
      <c r="N10443" s="217">
        <v>4.7553590966022599</v>
      </c>
      <c r="O10443" s="217">
        <v>4.7553590966022599</v>
      </c>
      <c r="P10443" s="217">
        <v>0</v>
      </c>
      <c r="Q10443" s="217">
        <v>4.7553590966022599</v>
      </c>
      <c r="R10443" s="217">
        <v>4.7553590966022599</v>
      </c>
      <c r="S10443" s="217">
        <v>0</v>
      </c>
      <c r="T10443" s="217">
        <v>4.7553590966022599</v>
      </c>
      <c r="U10443" s="217">
        <v>4.7553590966022599</v>
      </c>
      <c r="V10443" s="217">
        <v>0</v>
      </c>
      <c r="W10443" s="217">
        <v>4.7553590966022599</v>
      </c>
      <c r="X10443" s="217">
        <v>4.7553590966022599</v>
      </c>
      <c r="Y10443" s="217">
        <v>0</v>
      </c>
    </row>
    <row r="10444" spans="2:25">
      <c r="B10444" s="217" t="s">
        <v>10613</v>
      </c>
      <c r="C10444" s="217" t="s">
        <v>5935</v>
      </c>
      <c r="D10444" s="217" t="s">
        <v>25</v>
      </c>
      <c r="E10444" s="217" t="s">
        <v>86</v>
      </c>
      <c r="F10444" s="217" t="s">
        <v>5</v>
      </c>
      <c r="G10444" s="217" t="s">
        <v>5</v>
      </c>
      <c r="H10444" s="217" t="s">
        <v>178</v>
      </c>
      <c r="I10444" s="217">
        <v>0</v>
      </c>
      <c r="J10444" s="217">
        <v>0</v>
      </c>
      <c r="K10444" s="217">
        <v>0</v>
      </c>
      <c r="L10444" s="217">
        <v>6</v>
      </c>
      <c r="M10444" s="217">
        <v>568.432704976183</v>
      </c>
      <c r="N10444" s="217">
        <v>0</v>
      </c>
      <c r="O10444" s="217">
        <v>0</v>
      </c>
      <c r="P10444" s="217">
        <v>0</v>
      </c>
      <c r="Q10444" s="217">
        <v>0</v>
      </c>
      <c r="R10444" s="217">
        <v>0</v>
      </c>
      <c r="S10444" s="217">
        <v>0</v>
      </c>
      <c r="T10444" s="217">
        <v>0</v>
      </c>
      <c r="U10444" s="217">
        <v>0</v>
      </c>
      <c r="V10444" s="217">
        <v>0</v>
      </c>
      <c r="W10444" s="217">
        <v>0</v>
      </c>
      <c r="X10444" s="217">
        <v>0</v>
      </c>
      <c r="Y10444" s="217">
        <v>0</v>
      </c>
    </row>
    <row r="10445" spans="2:25">
      <c r="B10445" s="217" t="s">
        <v>10614</v>
      </c>
      <c r="C10445" s="217" t="s">
        <v>5935</v>
      </c>
      <c r="D10445" s="217" t="s">
        <v>25</v>
      </c>
      <c r="E10445" s="217" t="s">
        <v>86</v>
      </c>
      <c r="F10445" s="217" t="s">
        <v>5</v>
      </c>
      <c r="G10445" s="217" t="s">
        <v>5</v>
      </c>
      <c r="H10445" s="217" t="s">
        <v>5</v>
      </c>
      <c r="I10445" s="217">
        <v>4</v>
      </c>
      <c r="J10445" s="217">
        <v>4</v>
      </c>
      <c r="K10445" s="217">
        <v>0</v>
      </c>
      <c r="L10445" s="217">
        <v>46</v>
      </c>
      <c r="M10445" s="217">
        <v>3230</v>
      </c>
      <c r="N10445" s="217">
        <v>1.2383900928792599</v>
      </c>
      <c r="O10445" s="217">
        <v>1.2383900928792599</v>
      </c>
      <c r="P10445" s="217">
        <v>0</v>
      </c>
      <c r="Q10445" s="217">
        <v>1.2383900928792599</v>
      </c>
      <c r="R10445" s="217">
        <v>1.2383900928792599</v>
      </c>
      <c r="S10445" s="217">
        <v>0</v>
      </c>
      <c r="T10445" s="217">
        <v>1.2383900928792599</v>
      </c>
      <c r="U10445" s="217">
        <v>1.2383900928792599</v>
      </c>
      <c r="V10445" s="217">
        <v>0</v>
      </c>
      <c r="W10445" s="217">
        <v>1.2383900928792599</v>
      </c>
      <c r="X10445" s="217">
        <v>1.2383900928792599</v>
      </c>
      <c r="Y10445" s="217">
        <v>0</v>
      </c>
    </row>
    <row r="10446" spans="2:25">
      <c r="B10446" s="217" t="s">
        <v>10615</v>
      </c>
      <c r="C10446" s="217" t="s">
        <v>5935</v>
      </c>
      <c r="D10446" s="217" t="s">
        <v>25</v>
      </c>
      <c r="E10446" s="217" t="s">
        <v>103</v>
      </c>
      <c r="F10446" s="217" t="s">
        <v>12</v>
      </c>
      <c r="G10446" s="217" t="s">
        <v>10</v>
      </c>
      <c r="H10446" s="217" t="s">
        <v>170</v>
      </c>
      <c r="I10446" s="217">
        <v>1</v>
      </c>
      <c r="J10446" s="217">
        <v>1</v>
      </c>
      <c r="K10446" s="217">
        <v>0</v>
      </c>
      <c r="L10446" s="217">
        <v>5</v>
      </c>
      <c r="M10446" s="217">
        <v>113.309682187731</v>
      </c>
      <c r="N10446" s="217">
        <v>8.8253711482766697</v>
      </c>
      <c r="O10446" s="217">
        <v>8.8253711482766697</v>
      </c>
      <c r="P10446" s="217">
        <v>0</v>
      </c>
      <c r="Q10446" s="217">
        <v>5.8264245943643997</v>
      </c>
      <c r="R10446" s="217">
        <v>5.8264245943643997</v>
      </c>
      <c r="S10446" s="217">
        <v>0</v>
      </c>
      <c r="T10446" s="217">
        <v>5.9520088796716903</v>
      </c>
      <c r="U10446" s="217">
        <v>5.9520088796716903</v>
      </c>
      <c r="V10446" s="217">
        <v>0</v>
      </c>
      <c r="W10446" s="217">
        <v>5.9702236663400203</v>
      </c>
      <c r="X10446" s="217">
        <v>5.9702236663400203</v>
      </c>
      <c r="Y10446" s="217">
        <v>0</v>
      </c>
    </row>
    <row r="10447" spans="2:25">
      <c r="B10447" s="217" t="s">
        <v>10616</v>
      </c>
      <c r="C10447" s="217" t="s">
        <v>5935</v>
      </c>
      <c r="D10447" s="217" t="s">
        <v>25</v>
      </c>
      <c r="E10447" s="217" t="s">
        <v>103</v>
      </c>
      <c r="F10447" s="217" t="s">
        <v>12</v>
      </c>
      <c r="G10447" s="217" t="s">
        <v>10</v>
      </c>
      <c r="H10447" s="217" t="s">
        <v>172</v>
      </c>
      <c r="I10447" s="217">
        <v>2</v>
      </c>
      <c r="J10447" s="217">
        <v>2</v>
      </c>
      <c r="K10447" s="217">
        <v>0</v>
      </c>
      <c r="L10447" s="217">
        <v>3</v>
      </c>
      <c r="M10447" s="217">
        <v>160.91574279379199</v>
      </c>
      <c r="N10447" s="217">
        <v>12.428864729307</v>
      </c>
      <c r="O10447" s="217">
        <v>12.428864729307</v>
      </c>
      <c r="P10447" s="217">
        <v>0</v>
      </c>
      <c r="Q10447" s="217">
        <v>11.652849188728799</v>
      </c>
      <c r="R10447" s="217">
        <v>11.652849188728799</v>
      </c>
      <c r="S10447" s="217">
        <v>0</v>
      </c>
      <c r="T10447" s="217">
        <v>11.9040177593434</v>
      </c>
      <c r="U10447" s="217">
        <v>11.9040177593434</v>
      </c>
      <c r="V10447" s="217">
        <v>0</v>
      </c>
      <c r="W10447" s="217">
        <v>11.94044733268</v>
      </c>
      <c r="X10447" s="217">
        <v>11.94044733268</v>
      </c>
      <c r="Y10447" s="217">
        <v>0</v>
      </c>
    </row>
    <row r="10448" spans="2:25">
      <c r="B10448" s="217" t="s">
        <v>10617</v>
      </c>
      <c r="C10448" s="217" t="s">
        <v>5935</v>
      </c>
      <c r="D10448" s="217" t="s">
        <v>25</v>
      </c>
      <c r="E10448" s="217" t="s">
        <v>103</v>
      </c>
      <c r="F10448" s="217" t="s">
        <v>12</v>
      </c>
      <c r="G10448" s="217" t="s">
        <v>10</v>
      </c>
      <c r="H10448" s="217" t="s">
        <v>174</v>
      </c>
      <c r="I10448" s="217">
        <v>1</v>
      </c>
      <c r="J10448" s="217">
        <v>1</v>
      </c>
      <c r="K10448" s="217">
        <v>0</v>
      </c>
      <c r="L10448" s="217">
        <v>2</v>
      </c>
      <c r="M10448" s="217">
        <v>242.09719142646</v>
      </c>
      <c r="N10448" s="217">
        <v>4.1305724949054703</v>
      </c>
      <c r="O10448" s="217">
        <v>4.1305724949054703</v>
      </c>
      <c r="P10448" s="217">
        <v>0</v>
      </c>
      <c r="Q10448" s="217">
        <v>5.5303975637282603</v>
      </c>
      <c r="R10448" s="217">
        <v>5.5303975637282603</v>
      </c>
      <c r="S10448" s="217">
        <v>0</v>
      </c>
      <c r="T10448" s="217">
        <v>4.67266587698672</v>
      </c>
      <c r="U10448" s="217">
        <v>4.67266587698672</v>
      </c>
      <c r="V10448" s="217">
        <v>0</v>
      </c>
      <c r="W10448" s="217">
        <v>5.1320471998501596</v>
      </c>
      <c r="X10448" s="217">
        <v>5.1320471998501596</v>
      </c>
      <c r="Y10448" s="217">
        <v>0</v>
      </c>
    </row>
    <row r="10449" spans="2:25">
      <c r="B10449" s="217" t="s">
        <v>10618</v>
      </c>
      <c r="C10449" s="217" t="s">
        <v>5935</v>
      </c>
      <c r="D10449" s="217" t="s">
        <v>25</v>
      </c>
      <c r="E10449" s="217" t="s">
        <v>103</v>
      </c>
      <c r="F10449" s="217" t="s">
        <v>12</v>
      </c>
      <c r="G10449" s="217" t="s">
        <v>10</v>
      </c>
      <c r="H10449" s="217" t="s">
        <v>176</v>
      </c>
      <c r="I10449" s="217">
        <v>3</v>
      </c>
      <c r="J10449" s="217">
        <v>3</v>
      </c>
      <c r="K10449" s="217">
        <v>0</v>
      </c>
      <c r="L10449" s="217">
        <v>6</v>
      </c>
      <c r="M10449" s="217">
        <v>407.60384331116001</v>
      </c>
      <c r="N10449" s="217">
        <v>7.3600876175002901</v>
      </c>
      <c r="O10449" s="217">
        <v>7.3600876175002901</v>
      </c>
      <c r="P10449" s="217">
        <v>0</v>
      </c>
      <c r="Q10449" s="217">
        <v>7.2830307429555097</v>
      </c>
      <c r="R10449" s="217">
        <v>7.2830307429555097</v>
      </c>
      <c r="S10449" s="217">
        <v>0</v>
      </c>
      <c r="T10449" s="217">
        <v>7.4400110995896096</v>
      </c>
      <c r="U10449" s="217">
        <v>7.4400110995896096</v>
      </c>
      <c r="V10449" s="217">
        <v>0</v>
      </c>
      <c r="W10449" s="217">
        <v>7.4627795829250196</v>
      </c>
      <c r="X10449" s="217">
        <v>7.4627795829250196</v>
      </c>
      <c r="Y10449" s="217">
        <v>0</v>
      </c>
    </row>
    <row r="10450" spans="2:25">
      <c r="B10450" s="217" t="s">
        <v>10619</v>
      </c>
      <c r="C10450" s="217" t="s">
        <v>5935</v>
      </c>
      <c r="D10450" s="217" t="s">
        <v>25</v>
      </c>
      <c r="E10450" s="217" t="s">
        <v>103</v>
      </c>
      <c r="F10450" s="217" t="s">
        <v>12</v>
      </c>
      <c r="G10450" s="217" t="s">
        <v>10</v>
      </c>
      <c r="H10450" s="217" t="s">
        <v>178</v>
      </c>
      <c r="I10450" s="217">
        <v>3</v>
      </c>
      <c r="J10450" s="217">
        <v>3</v>
      </c>
      <c r="K10450" s="217">
        <v>0</v>
      </c>
      <c r="L10450" s="217">
        <v>5</v>
      </c>
      <c r="M10450" s="217">
        <v>406.073540280857</v>
      </c>
      <c r="N10450" s="217">
        <v>7.3878243776363197</v>
      </c>
      <c r="O10450" s="217">
        <v>7.3878243776363197</v>
      </c>
      <c r="P10450" s="217">
        <v>0</v>
      </c>
      <c r="Q10450" s="217">
        <v>7.6205526105011296</v>
      </c>
      <c r="R10450" s="217">
        <v>7.6205526105011296</v>
      </c>
      <c r="S10450" s="217">
        <v>0</v>
      </c>
      <c r="T10450" s="217">
        <v>7.2963403382197702</v>
      </c>
      <c r="U10450" s="217">
        <v>7.2963403382197702</v>
      </c>
      <c r="V10450" s="217">
        <v>0</v>
      </c>
      <c r="W10450" s="217">
        <v>7.5412099885417696</v>
      </c>
      <c r="X10450" s="217">
        <v>7.5412099885417696</v>
      </c>
      <c r="Y10450" s="217">
        <v>0</v>
      </c>
    </row>
    <row r="10451" spans="2:25">
      <c r="B10451" s="217" t="s">
        <v>10620</v>
      </c>
      <c r="C10451" s="217" t="s">
        <v>5935</v>
      </c>
      <c r="D10451" s="217" t="s">
        <v>25</v>
      </c>
      <c r="E10451" s="217" t="s">
        <v>103</v>
      </c>
      <c r="F10451" s="217" t="s">
        <v>12</v>
      </c>
      <c r="G10451" s="217" t="s">
        <v>10</v>
      </c>
      <c r="H10451" s="217" t="s">
        <v>5</v>
      </c>
      <c r="I10451" s="217">
        <v>10</v>
      </c>
      <c r="J10451" s="217">
        <v>10</v>
      </c>
      <c r="K10451" s="217">
        <v>0</v>
      </c>
      <c r="L10451" s="217">
        <v>21</v>
      </c>
      <c r="M10451" s="217">
        <v>1330</v>
      </c>
      <c r="N10451" s="217">
        <v>7.5187969924812004</v>
      </c>
      <c r="O10451" s="217">
        <v>7.5187969924812004</v>
      </c>
      <c r="P10451" s="217">
        <v>0</v>
      </c>
      <c r="Q10451" s="217">
        <v>7.5277825320047702</v>
      </c>
      <c r="R10451" s="217">
        <v>7.5277825320047702</v>
      </c>
      <c r="S10451" s="217">
        <v>0</v>
      </c>
      <c r="T10451" s="217">
        <v>7.3643932237159202</v>
      </c>
      <c r="U10451" s="217">
        <v>7.3643932237159202</v>
      </c>
      <c r="V10451" s="217">
        <v>0</v>
      </c>
      <c r="W10451" s="217">
        <v>7.5352908549159299</v>
      </c>
      <c r="X10451" s="217">
        <v>7.5352908549159299</v>
      </c>
      <c r="Y10451" s="217">
        <v>0</v>
      </c>
    </row>
    <row r="10452" spans="2:25">
      <c r="B10452" s="217" t="s">
        <v>10621</v>
      </c>
      <c r="C10452" s="217" t="s">
        <v>5935</v>
      </c>
      <c r="D10452" s="217" t="s">
        <v>25</v>
      </c>
      <c r="E10452" s="217" t="s">
        <v>103</v>
      </c>
      <c r="F10452" s="217" t="s">
        <v>9</v>
      </c>
      <c r="G10452" s="217" t="s">
        <v>10</v>
      </c>
      <c r="H10452" s="217" t="s">
        <v>170</v>
      </c>
      <c r="I10452" s="217">
        <v>0</v>
      </c>
      <c r="J10452" s="217">
        <v>0</v>
      </c>
      <c r="K10452" s="217">
        <v>0</v>
      </c>
      <c r="L10452" s="217">
        <v>5</v>
      </c>
      <c r="M10452" s="217">
        <v>104.05691056910599</v>
      </c>
      <c r="N10452" s="217">
        <v>0</v>
      </c>
      <c r="O10452" s="217">
        <v>0</v>
      </c>
      <c r="P10452" s="217">
        <v>0</v>
      </c>
      <c r="Q10452" s="217">
        <v>0</v>
      </c>
      <c r="R10452" s="217">
        <v>0</v>
      </c>
      <c r="S10452" s="217">
        <v>0</v>
      </c>
      <c r="T10452" s="217">
        <v>0</v>
      </c>
      <c r="U10452" s="217">
        <v>0</v>
      </c>
      <c r="V10452" s="217">
        <v>0</v>
      </c>
      <c r="W10452" s="217">
        <v>0</v>
      </c>
      <c r="X10452" s="217">
        <v>0</v>
      </c>
      <c r="Y10452" s="217">
        <v>0</v>
      </c>
    </row>
    <row r="10453" spans="2:25">
      <c r="B10453" s="217" t="s">
        <v>10622</v>
      </c>
      <c r="C10453" s="217" t="s">
        <v>5935</v>
      </c>
      <c r="D10453" s="217" t="s">
        <v>25</v>
      </c>
      <c r="E10453" s="217" t="s">
        <v>103</v>
      </c>
      <c r="F10453" s="217" t="s">
        <v>9</v>
      </c>
      <c r="G10453" s="217" t="s">
        <v>10</v>
      </c>
      <c r="H10453" s="217" t="s">
        <v>172</v>
      </c>
      <c r="I10453" s="217">
        <v>0</v>
      </c>
      <c r="J10453" s="217">
        <v>0</v>
      </c>
      <c r="K10453" s="217">
        <v>0</v>
      </c>
      <c r="L10453" s="217">
        <v>7</v>
      </c>
      <c r="M10453" s="217">
        <v>173.81707317073199</v>
      </c>
      <c r="N10453" s="217">
        <v>0</v>
      </c>
      <c r="O10453" s="217">
        <v>0</v>
      </c>
      <c r="P10453" s="217">
        <v>0</v>
      </c>
      <c r="Q10453" s="217">
        <v>0</v>
      </c>
      <c r="R10453" s="217">
        <v>0</v>
      </c>
      <c r="S10453" s="217">
        <v>0</v>
      </c>
      <c r="T10453" s="217">
        <v>0</v>
      </c>
      <c r="U10453" s="217">
        <v>0</v>
      </c>
      <c r="V10453" s="217">
        <v>0</v>
      </c>
      <c r="W10453" s="217">
        <v>0</v>
      </c>
      <c r="X10453" s="217">
        <v>0</v>
      </c>
      <c r="Y10453" s="217">
        <v>0</v>
      </c>
    </row>
    <row r="10454" spans="2:25">
      <c r="B10454" s="217" t="s">
        <v>10623</v>
      </c>
      <c r="C10454" s="217" t="s">
        <v>5935</v>
      </c>
      <c r="D10454" s="217" t="s">
        <v>25</v>
      </c>
      <c r="E10454" s="217" t="s">
        <v>103</v>
      </c>
      <c r="F10454" s="217" t="s">
        <v>9</v>
      </c>
      <c r="G10454" s="217" t="s">
        <v>10</v>
      </c>
      <c r="H10454" s="217" t="s">
        <v>174</v>
      </c>
      <c r="I10454" s="217">
        <v>0</v>
      </c>
      <c r="J10454" s="217">
        <v>0</v>
      </c>
      <c r="K10454" s="217">
        <v>0</v>
      </c>
      <c r="L10454" s="217">
        <v>3</v>
      </c>
      <c r="M10454" s="217">
        <v>287.00406504065</v>
      </c>
      <c r="N10454" s="217">
        <v>0</v>
      </c>
      <c r="O10454" s="217">
        <v>0</v>
      </c>
      <c r="P10454" s="217">
        <v>0</v>
      </c>
      <c r="Q10454" s="217">
        <v>0</v>
      </c>
      <c r="R10454" s="217">
        <v>0</v>
      </c>
      <c r="S10454" s="217">
        <v>0</v>
      </c>
      <c r="T10454" s="217">
        <v>0</v>
      </c>
      <c r="U10454" s="217">
        <v>0</v>
      </c>
      <c r="V10454" s="217">
        <v>0</v>
      </c>
      <c r="W10454" s="217">
        <v>0</v>
      </c>
      <c r="X10454" s="217">
        <v>0</v>
      </c>
      <c r="Y10454" s="217">
        <v>0</v>
      </c>
    </row>
    <row r="10455" spans="2:25">
      <c r="B10455" s="217" t="s">
        <v>10624</v>
      </c>
      <c r="C10455" s="217" t="s">
        <v>5935</v>
      </c>
      <c r="D10455" s="217" t="s">
        <v>25</v>
      </c>
      <c r="E10455" s="217" t="s">
        <v>103</v>
      </c>
      <c r="F10455" s="217" t="s">
        <v>9</v>
      </c>
      <c r="G10455" s="217" t="s">
        <v>10</v>
      </c>
      <c r="H10455" s="217" t="s">
        <v>176</v>
      </c>
      <c r="I10455" s="217">
        <v>2</v>
      </c>
      <c r="J10455" s="217">
        <v>2</v>
      </c>
      <c r="K10455" s="217">
        <v>0</v>
      </c>
      <c r="L10455" s="217">
        <v>13</v>
      </c>
      <c r="M10455" s="217">
        <v>445.85772357723602</v>
      </c>
      <c r="N10455" s="217">
        <v>4.4857359068571601</v>
      </c>
      <c r="O10455" s="217">
        <v>4.4857359068571601</v>
      </c>
      <c r="P10455" s="217">
        <v>0</v>
      </c>
      <c r="Q10455" s="217">
        <v>4.9740853827615101</v>
      </c>
      <c r="R10455" s="217">
        <v>4.9740853827615101</v>
      </c>
      <c r="S10455" s="217">
        <v>0</v>
      </c>
      <c r="T10455" s="217">
        <v>4.2026343982365804</v>
      </c>
      <c r="U10455" s="217">
        <v>4.2026343982365804</v>
      </c>
      <c r="V10455" s="217">
        <v>0</v>
      </c>
      <c r="W10455" s="217">
        <v>4.6158057655457103</v>
      </c>
      <c r="X10455" s="217">
        <v>4.6158057655457103</v>
      </c>
      <c r="Y10455" s="217">
        <v>0</v>
      </c>
    </row>
    <row r="10456" spans="2:25">
      <c r="B10456" s="217" t="s">
        <v>10625</v>
      </c>
      <c r="C10456" s="217" t="s">
        <v>5935</v>
      </c>
      <c r="D10456" s="217" t="s">
        <v>25</v>
      </c>
      <c r="E10456" s="217" t="s">
        <v>103</v>
      </c>
      <c r="F10456" s="217" t="s">
        <v>9</v>
      </c>
      <c r="G10456" s="217" t="s">
        <v>10</v>
      </c>
      <c r="H10456" s="217" t="s">
        <v>178</v>
      </c>
      <c r="I10456" s="217">
        <v>1</v>
      </c>
      <c r="J10456" s="217">
        <v>0</v>
      </c>
      <c r="K10456" s="217">
        <v>1</v>
      </c>
      <c r="L10456" s="217">
        <v>8</v>
      </c>
      <c r="M10456" s="217">
        <v>389.26422764227601</v>
      </c>
      <c r="N10456" s="217">
        <v>2.5689491327186</v>
      </c>
      <c r="O10456" s="217">
        <v>0</v>
      </c>
      <c r="P10456" s="217">
        <v>2.5689491327186</v>
      </c>
      <c r="Q10456" s="217">
        <v>2.9392322716317998</v>
      </c>
      <c r="R10456" s="217">
        <v>0</v>
      </c>
      <c r="S10456" s="217">
        <v>2.9392322716317998</v>
      </c>
      <c r="T10456" s="217">
        <v>2.4833748716852502</v>
      </c>
      <c r="U10456" s="217">
        <v>0</v>
      </c>
      <c r="V10456" s="217">
        <v>2.4833748716852502</v>
      </c>
      <c r="W10456" s="217">
        <v>2.72752158873155</v>
      </c>
      <c r="X10456" s="217">
        <v>0</v>
      </c>
      <c r="Y10456" s="217">
        <v>2.72752158873155</v>
      </c>
    </row>
    <row r="10457" spans="2:25">
      <c r="B10457" s="217" t="s">
        <v>10626</v>
      </c>
      <c r="C10457" s="217" t="s">
        <v>5935</v>
      </c>
      <c r="D10457" s="217" t="s">
        <v>25</v>
      </c>
      <c r="E10457" s="217" t="s">
        <v>103</v>
      </c>
      <c r="F10457" s="217" t="s">
        <v>9</v>
      </c>
      <c r="G10457" s="217" t="s">
        <v>10</v>
      </c>
      <c r="H10457" s="217" t="s">
        <v>5</v>
      </c>
      <c r="I10457" s="217">
        <v>3</v>
      </c>
      <c r="J10457" s="217">
        <v>2</v>
      </c>
      <c r="K10457" s="217">
        <v>1</v>
      </c>
      <c r="L10457" s="217">
        <v>36</v>
      </c>
      <c r="M10457" s="217">
        <v>1400</v>
      </c>
      <c r="N10457" s="217">
        <v>2.1428571428571401</v>
      </c>
      <c r="O10457" s="217">
        <v>1.4285714285714299</v>
      </c>
      <c r="P10457" s="217">
        <v>0.71428571428571397</v>
      </c>
      <c r="Q10457" s="217">
        <v>2.69429624899582</v>
      </c>
      <c r="R10457" s="217">
        <v>1.7961974993305501</v>
      </c>
      <c r="S10457" s="217">
        <v>0.89809874966527303</v>
      </c>
      <c r="T10457" s="217">
        <v>2.27642696571148</v>
      </c>
      <c r="U10457" s="217">
        <v>1.5176179771409899</v>
      </c>
      <c r="V10457" s="217">
        <v>0.75880898857049295</v>
      </c>
      <c r="W10457" s="217">
        <v>2.5002281230039198</v>
      </c>
      <c r="X10457" s="217">
        <v>1.66681874866928</v>
      </c>
      <c r="Y10457" s="217">
        <v>0.83340937433464102</v>
      </c>
    </row>
    <row r="10458" spans="2:25">
      <c r="B10458" s="217" t="s">
        <v>10627</v>
      </c>
      <c r="C10458" s="217" t="s">
        <v>5935</v>
      </c>
      <c r="D10458" s="217" t="s">
        <v>25</v>
      </c>
      <c r="E10458" s="217" t="s">
        <v>103</v>
      </c>
      <c r="F10458" s="217" t="s">
        <v>5</v>
      </c>
      <c r="G10458" s="217" t="s">
        <v>10</v>
      </c>
      <c r="H10458" s="217" t="s">
        <v>170</v>
      </c>
      <c r="I10458" s="217">
        <v>1</v>
      </c>
      <c r="J10458" s="217">
        <v>1</v>
      </c>
      <c r="K10458" s="217">
        <v>0</v>
      </c>
      <c r="L10458" s="217">
        <v>10</v>
      </c>
      <c r="M10458" s="217">
        <v>217.36659275683701</v>
      </c>
      <c r="N10458" s="217">
        <v>4.6005229567115604</v>
      </c>
      <c r="O10458" s="217">
        <v>4.6005229567115604</v>
      </c>
      <c r="P10458" s="217">
        <v>0</v>
      </c>
      <c r="Q10458" s="217">
        <v>3.6120691555358801</v>
      </c>
      <c r="R10458" s="217">
        <v>3.6120691555358801</v>
      </c>
      <c r="S10458" s="217">
        <v>0</v>
      </c>
      <c r="T10458" s="217">
        <v>3.6899246423840601</v>
      </c>
      <c r="U10458" s="217">
        <v>3.6899246423840601</v>
      </c>
      <c r="V10458" s="217">
        <v>0</v>
      </c>
      <c r="W10458" s="217">
        <v>3.7012168281892301</v>
      </c>
      <c r="X10458" s="217">
        <v>3.7012168281892301</v>
      </c>
      <c r="Y10458" s="217">
        <v>0</v>
      </c>
    </row>
    <row r="10459" spans="2:25">
      <c r="B10459" s="217" t="s">
        <v>10628</v>
      </c>
      <c r="C10459" s="217" t="s">
        <v>5935</v>
      </c>
      <c r="D10459" s="217" t="s">
        <v>25</v>
      </c>
      <c r="E10459" s="217" t="s">
        <v>103</v>
      </c>
      <c r="F10459" s="217" t="s">
        <v>5</v>
      </c>
      <c r="G10459" s="217" t="s">
        <v>10</v>
      </c>
      <c r="H10459" s="217" t="s">
        <v>172</v>
      </c>
      <c r="I10459" s="217">
        <v>2</v>
      </c>
      <c r="J10459" s="217">
        <v>2</v>
      </c>
      <c r="K10459" s="217">
        <v>0</v>
      </c>
      <c r="L10459" s="217">
        <v>10</v>
      </c>
      <c r="M10459" s="217">
        <v>334.73281596452301</v>
      </c>
      <c r="N10459" s="217">
        <v>5.9749146322479803</v>
      </c>
      <c r="O10459" s="217">
        <v>5.9749146322479803</v>
      </c>
      <c r="P10459" s="217">
        <v>0</v>
      </c>
      <c r="Q10459" s="217">
        <v>5.7637748675432796</v>
      </c>
      <c r="R10459" s="217">
        <v>5.7637748675432796</v>
      </c>
      <c r="S10459" s="217">
        <v>0</v>
      </c>
      <c r="T10459" s="217">
        <v>5.8880087841913404</v>
      </c>
      <c r="U10459" s="217">
        <v>5.8880087841913404</v>
      </c>
      <c r="V10459" s="217">
        <v>0</v>
      </c>
      <c r="W10459" s="217">
        <v>5.9060277129385197</v>
      </c>
      <c r="X10459" s="217">
        <v>5.9060277129385197</v>
      </c>
      <c r="Y10459" s="217">
        <v>0</v>
      </c>
    </row>
    <row r="10460" spans="2:25">
      <c r="B10460" s="217" t="s">
        <v>10629</v>
      </c>
      <c r="C10460" s="217" t="s">
        <v>5935</v>
      </c>
      <c r="D10460" s="217" t="s">
        <v>25</v>
      </c>
      <c r="E10460" s="217" t="s">
        <v>103</v>
      </c>
      <c r="F10460" s="217" t="s">
        <v>5</v>
      </c>
      <c r="G10460" s="217" t="s">
        <v>10</v>
      </c>
      <c r="H10460" s="217" t="s">
        <v>174</v>
      </c>
      <c r="I10460" s="217">
        <v>1</v>
      </c>
      <c r="J10460" s="217">
        <v>1</v>
      </c>
      <c r="K10460" s="217">
        <v>0</v>
      </c>
      <c r="L10460" s="217">
        <v>5</v>
      </c>
      <c r="M10460" s="217">
        <v>529.10125646711003</v>
      </c>
      <c r="N10460" s="217">
        <v>1.8899974017774099</v>
      </c>
      <c r="O10460" s="217">
        <v>1.8899974017774099</v>
      </c>
      <c r="P10460" s="217">
        <v>0</v>
      </c>
      <c r="Q10460" s="217">
        <v>2.5168276337925</v>
      </c>
      <c r="R10460" s="217">
        <v>2.5168276337925</v>
      </c>
      <c r="S10460" s="217">
        <v>0</v>
      </c>
      <c r="T10460" s="217">
        <v>2.1264826745568302</v>
      </c>
      <c r="U10460" s="217">
        <v>2.1264826745568302</v>
      </c>
      <c r="V10460" s="217">
        <v>0</v>
      </c>
      <c r="W10460" s="217">
        <v>2.3355424382551599</v>
      </c>
      <c r="X10460" s="217">
        <v>2.3355424382551599</v>
      </c>
      <c r="Y10460" s="217">
        <v>0</v>
      </c>
    </row>
    <row r="10461" spans="2:25">
      <c r="B10461" s="217" t="s">
        <v>10630</v>
      </c>
      <c r="C10461" s="217" t="s">
        <v>5935</v>
      </c>
      <c r="D10461" s="217" t="s">
        <v>25</v>
      </c>
      <c r="E10461" s="217" t="s">
        <v>103</v>
      </c>
      <c r="F10461" s="217" t="s">
        <v>5</v>
      </c>
      <c r="G10461" s="217" t="s">
        <v>10</v>
      </c>
      <c r="H10461" s="217" t="s">
        <v>176</v>
      </c>
      <c r="I10461" s="217">
        <v>5</v>
      </c>
      <c r="J10461" s="217">
        <v>5</v>
      </c>
      <c r="K10461" s="217">
        <v>0</v>
      </c>
      <c r="L10461" s="217">
        <v>19</v>
      </c>
      <c r="M10461" s="217">
        <v>853.46156688839596</v>
      </c>
      <c r="N10461" s="217">
        <v>5.8584946223522598</v>
      </c>
      <c r="O10461" s="217">
        <v>5.8584946223522598</v>
      </c>
      <c r="P10461" s="217">
        <v>0</v>
      </c>
      <c r="Q10461" s="217">
        <v>5.9571363426989397</v>
      </c>
      <c r="R10461" s="217">
        <v>5.9571363426989397</v>
      </c>
      <c r="S10461" s="217">
        <v>0</v>
      </c>
      <c r="T10461" s="217">
        <v>5.6438539965378096</v>
      </c>
      <c r="U10461" s="217">
        <v>5.6438539965378096</v>
      </c>
      <c r="V10461" s="217">
        <v>0</v>
      </c>
      <c r="W10461" s="217">
        <v>5.8623524400497997</v>
      </c>
      <c r="X10461" s="217">
        <v>5.8623524400497997</v>
      </c>
      <c r="Y10461" s="217">
        <v>0</v>
      </c>
    </row>
    <row r="10462" spans="2:25">
      <c r="B10462" s="217" t="s">
        <v>10631</v>
      </c>
      <c r="C10462" s="217" t="s">
        <v>5935</v>
      </c>
      <c r="D10462" s="217" t="s">
        <v>25</v>
      </c>
      <c r="E10462" s="217" t="s">
        <v>103</v>
      </c>
      <c r="F10462" s="217" t="s">
        <v>5</v>
      </c>
      <c r="G10462" s="217" t="s">
        <v>10</v>
      </c>
      <c r="H10462" s="217" t="s">
        <v>178</v>
      </c>
      <c r="I10462" s="217">
        <v>4</v>
      </c>
      <c r="J10462" s="217">
        <v>3</v>
      </c>
      <c r="K10462" s="217">
        <v>1</v>
      </c>
      <c r="L10462" s="217">
        <v>13</v>
      </c>
      <c r="M10462" s="217">
        <v>795.33776792313404</v>
      </c>
      <c r="N10462" s="217">
        <v>5.0293097616189</v>
      </c>
      <c r="O10462" s="217">
        <v>3.7719823212141699</v>
      </c>
      <c r="P10462" s="217">
        <v>1.2573274404047201</v>
      </c>
      <c r="Q10462" s="217">
        <v>5.3567219698128401</v>
      </c>
      <c r="R10462" s="217">
        <v>3.93194158051335</v>
      </c>
      <c r="S10462" s="217">
        <v>1.4247803892994799</v>
      </c>
      <c r="T10462" s="217">
        <v>4.9688120942787197</v>
      </c>
      <c r="U10462" s="217">
        <v>3.7650066480041802</v>
      </c>
      <c r="V10462" s="217">
        <v>1.20380544627455</v>
      </c>
      <c r="W10462" s="217">
        <v>5.2133482485820499</v>
      </c>
      <c r="X10462" s="217">
        <v>3.8911937157393002</v>
      </c>
      <c r="Y10462" s="217">
        <v>1.32215453284275</v>
      </c>
    </row>
    <row r="10463" spans="2:25">
      <c r="B10463" s="217" t="s">
        <v>10632</v>
      </c>
      <c r="C10463" s="217" t="s">
        <v>5935</v>
      </c>
      <c r="D10463" s="217" t="s">
        <v>25</v>
      </c>
      <c r="E10463" s="217" t="s">
        <v>103</v>
      </c>
      <c r="F10463" s="217" t="s">
        <v>5</v>
      </c>
      <c r="G10463" s="217" t="s">
        <v>10</v>
      </c>
      <c r="H10463" s="217" t="s">
        <v>5</v>
      </c>
      <c r="I10463" s="217">
        <v>13</v>
      </c>
      <c r="J10463" s="217">
        <v>12</v>
      </c>
      <c r="K10463" s="217">
        <v>1</v>
      </c>
      <c r="L10463" s="217">
        <v>57</v>
      </c>
      <c r="M10463" s="217">
        <v>2730</v>
      </c>
      <c r="N10463" s="217">
        <v>4.7619047619047601</v>
      </c>
      <c r="O10463" s="217">
        <v>4.3956043956044004</v>
      </c>
      <c r="P10463" s="217">
        <v>0.366300366300366</v>
      </c>
      <c r="Q10463" s="217">
        <v>5.0860034208395604</v>
      </c>
      <c r="R10463" s="217">
        <v>4.6311222359441704</v>
      </c>
      <c r="S10463" s="217">
        <v>0.45488118489539803</v>
      </c>
      <c r="T10463" s="217">
        <v>4.7938585338219104</v>
      </c>
      <c r="U10463" s="217">
        <v>4.4095267084420504</v>
      </c>
      <c r="V10463" s="217">
        <v>0.38433182537985999</v>
      </c>
      <c r="W10463" s="217">
        <v>4.9915713100192498</v>
      </c>
      <c r="X10463" s="217">
        <v>4.5694548736679401</v>
      </c>
      <c r="Y10463" s="217">
        <v>0.42211643635131202</v>
      </c>
    </row>
    <row r="10464" spans="2:25">
      <c r="B10464" s="217" t="s">
        <v>10633</v>
      </c>
      <c r="C10464" s="217" t="s">
        <v>5935</v>
      </c>
      <c r="D10464" s="217" t="s">
        <v>25</v>
      </c>
      <c r="E10464" s="217" t="s">
        <v>103</v>
      </c>
      <c r="F10464" s="217" t="s">
        <v>12</v>
      </c>
      <c r="G10464" s="217" t="s">
        <v>49</v>
      </c>
      <c r="H10464" s="217" t="s">
        <v>170</v>
      </c>
      <c r="I10464" s="217">
        <v>0</v>
      </c>
      <c r="J10464" s="217">
        <v>0</v>
      </c>
      <c r="K10464" s="217">
        <v>0</v>
      </c>
      <c r="L10464" s="217">
        <v>7</v>
      </c>
      <c r="M10464" s="217">
        <v>453.64877288820099</v>
      </c>
      <c r="N10464" s="217">
        <v>0</v>
      </c>
      <c r="O10464" s="217">
        <v>0</v>
      </c>
      <c r="P10464" s="217">
        <v>0</v>
      </c>
      <c r="Q10464" s="217">
        <v>0</v>
      </c>
      <c r="R10464" s="217">
        <v>0</v>
      </c>
      <c r="S10464" s="217">
        <v>0</v>
      </c>
      <c r="T10464" s="217">
        <v>0</v>
      </c>
      <c r="U10464" s="217">
        <v>0</v>
      </c>
      <c r="V10464" s="217">
        <v>0</v>
      </c>
      <c r="W10464" s="217">
        <v>0</v>
      </c>
      <c r="X10464" s="217">
        <v>0</v>
      </c>
      <c r="Y10464" s="217">
        <v>0</v>
      </c>
    </row>
    <row r="10465" spans="2:25">
      <c r="B10465" s="217" t="s">
        <v>10634</v>
      </c>
      <c r="C10465" s="217" t="s">
        <v>5935</v>
      </c>
      <c r="D10465" s="217" t="s">
        <v>25</v>
      </c>
      <c r="E10465" s="217" t="s">
        <v>103</v>
      </c>
      <c r="F10465" s="217" t="s">
        <v>12</v>
      </c>
      <c r="G10465" s="217" t="s">
        <v>49</v>
      </c>
      <c r="H10465" s="217" t="s">
        <v>172</v>
      </c>
      <c r="I10465" s="217">
        <v>3</v>
      </c>
      <c r="J10465" s="217">
        <v>3</v>
      </c>
      <c r="K10465" s="217">
        <v>0</v>
      </c>
      <c r="L10465" s="217">
        <v>3</v>
      </c>
      <c r="M10465" s="217">
        <v>569.08295639053199</v>
      </c>
      <c r="N10465" s="217">
        <v>5.2716391631684303</v>
      </c>
      <c r="O10465" s="217">
        <v>5.2716391631684303</v>
      </c>
      <c r="P10465" s="217">
        <v>0</v>
      </c>
      <c r="Q10465" s="217">
        <v>5.5516504052201396</v>
      </c>
      <c r="R10465" s="217">
        <v>5.5516504052201396</v>
      </c>
      <c r="S10465" s="217">
        <v>0</v>
      </c>
      <c r="T10465" s="217">
        <v>5.1950938536637201</v>
      </c>
      <c r="U10465" s="217">
        <v>5.1950938536637201</v>
      </c>
      <c r="V10465" s="217">
        <v>0</v>
      </c>
      <c r="W10465" s="217">
        <v>5.4279524186107801</v>
      </c>
      <c r="X10465" s="217">
        <v>5.4279524186107801</v>
      </c>
      <c r="Y10465" s="217">
        <v>0</v>
      </c>
    </row>
    <row r="10466" spans="2:25">
      <c r="B10466" s="217" t="s">
        <v>10635</v>
      </c>
      <c r="C10466" s="217" t="s">
        <v>5935</v>
      </c>
      <c r="D10466" s="217" t="s">
        <v>25</v>
      </c>
      <c r="E10466" s="217" t="s">
        <v>103</v>
      </c>
      <c r="F10466" s="217" t="s">
        <v>12</v>
      </c>
      <c r="G10466" s="217" t="s">
        <v>49</v>
      </c>
      <c r="H10466" s="217" t="s">
        <v>174</v>
      </c>
      <c r="I10466" s="217">
        <v>0</v>
      </c>
      <c r="J10466" s="217">
        <v>0</v>
      </c>
      <c r="K10466" s="217">
        <v>0</v>
      </c>
      <c r="L10466" s="217">
        <v>2</v>
      </c>
      <c r="M10466" s="217">
        <v>511.54134781150299</v>
      </c>
      <c r="N10466" s="217">
        <v>0</v>
      </c>
      <c r="O10466" s="217">
        <v>0</v>
      </c>
      <c r="P10466" s="217">
        <v>0</v>
      </c>
      <c r="Q10466" s="217">
        <v>0</v>
      </c>
      <c r="R10466" s="217">
        <v>0</v>
      </c>
      <c r="S10466" s="217">
        <v>0</v>
      </c>
      <c r="T10466" s="217">
        <v>0</v>
      </c>
      <c r="U10466" s="217">
        <v>0</v>
      </c>
      <c r="V10466" s="217">
        <v>0</v>
      </c>
      <c r="W10466" s="217">
        <v>0</v>
      </c>
      <c r="X10466" s="217">
        <v>0</v>
      </c>
      <c r="Y10466" s="217">
        <v>0</v>
      </c>
    </row>
    <row r="10467" spans="2:25">
      <c r="B10467" s="217" t="s">
        <v>10636</v>
      </c>
      <c r="C10467" s="217" t="s">
        <v>5935</v>
      </c>
      <c r="D10467" s="217" t="s">
        <v>25</v>
      </c>
      <c r="E10467" s="217" t="s">
        <v>103</v>
      </c>
      <c r="F10467" s="217" t="s">
        <v>12</v>
      </c>
      <c r="G10467" s="217" t="s">
        <v>49</v>
      </c>
      <c r="H10467" s="217" t="s">
        <v>176</v>
      </c>
      <c r="I10467" s="217">
        <v>13</v>
      </c>
      <c r="J10467" s="217">
        <v>13</v>
      </c>
      <c r="K10467" s="217">
        <v>0</v>
      </c>
      <c r="L10467" s="217">
        <v>12</v>
      </c>
      <c r="M10467" s="217">
        <v>687.73342872521403</v>
      </c>
      <c r="N10467" s="217">
        <v>18.902672833712401</v>
      </c>
      <c r="O10467" s="217">
        <v>18.902672833712401</v>
      </c>
      <c r="P10467" s="217">
        <v>0</v>
      </c>
      <c r="Q10467" s="217">
        <v>18.484289024087001</v>
      </c>
      <c r="R10467" s="217">
        <v>18.484289024087001</v>
      </c>
      <c r="S10467" s="217">
        <v>0</v>
      </c>
      <c r="T10467" s="217">
        <v>18.872122869271401</v>
      </c>
      <c r="U10467" s="217">
        <v>18.872122869271401</v>
      </c>
      <c r="V10467" s="217">
        <v>0</v>
      </c>
      <c r="W10467" s="217">
        <v>18.7377066078129</v>
      </c>
      <c r="X10467" s="217">
        <v>18.7377066078129</v>
      </c>
      <c r="Y10467" s="217">
        <v>0</v>
      </c>
    </row>
    <row r="10468" spans="2:25">
      <c r="B10468" s="217" t="s">
        <v>10637</v>
      </c>
      <c r="C10468" s="217" t="s">
        <v>5935</v>
      </c>
      <c r="D10468" s="217" t="s">
        <v>25</v>
      </c>
      <c r="E10468" s="217" t="s">
        <v>103</v>
      </c>
      <c r="F10468" s="217" t="s">
        <v>12</v>
      </c>
      <c r="G10468" s="217" t="s">
        <v>49</v>
      </c>
      <c r="H10468" s="217" t="s">
        <v>178</v>
      </c>
      <c r="I10468" s="217">
        <v>1</v>
      </c>
      <c r="J10468" s="217">
        <v>1</v>
      </c>
      <c r="K10468" s="217">
        <v>0</v>
      </c>
      <c r="L10468" s="217">
        <v>2</v>
      </c>
      <c r="M10468" s="217">
        <v>317.99349418455</v>
      </c>
      <c r="N10468" s="217">
        <v>3.1447184243953199</v>
      </c>
      <c r="O10468" s="217">
        <v>3.1447184243953199</v>
      </c>
      <c r="P10468" s="217">
        <v>0</v>
      </c>
      <c r="Q10468" s="217">
        <v>3.4660998619894099</v>
      </c>
      <c r="R10468" s="217">
        <v>3.4660998619894099</v>
      </c>
      <c r="S10468" s="217">
        <v>0</v>
      </c>
      <c r="T10468" s="217">
        <v>2.92852844026425</v>
      </c>
      <c r="U10468" s="217">
        <v>2.92852844026425</v>
      </c>
      <c r="V10468" s="217">
        <v>0</v>
      </c>
      <c r="W10468" s="217">
        <v>3.2164393040727601</v>
      </c>
      <c r="X10468" s="217">
        <v>3.2164393040727601</v>
      </c>
      <c r="Y10468" s="217">
        <v>0</v>
      </c>
    </row>
    <row r="10469" spans="2:25">
      <c r="B10469" s="217" t="s">
        <v>10638</v>
      </c>
      <c r="C10469" s="217" t="s">
        <v>5935</v>
      </c>
      <c r="D10469" s="217" t="s">
        <v>25</v>
      </c>
      <c r="E10469" s="217" t="s">
        <v>103</v>
      </c>
      <c r="F10469" s="217" t="s">
        <v>12</v>
      </c>
      <c r="G10469" s="217" t="s">
        <v>49</v>
      </c>
      <c r="H10469" s="217" t="s">
        <v>5</v>
      </c>
      <c r="I10469" s="217">
        <v>17</v>
      </c>
      <c r="J10469" s="217">
        <v>17</v>
      </c>
      <c r="K10469" s="217">
        <v>0</v>
      </c>
      <c r="L10469" s="217">
        <v>26</v>
      </c>
      <c r="M10469" s="217">
        <v>2540</v>
      </c>
      <c r="N10469" s="217">
        <v>6.6929133858267704</v>
      </c>
      <c r="O10469" s="217">
        <v>6.6929133858267704</v>
      </c>
      <c r="P10469" s="217">
        <v>0</v>
      </c>
      <c r="Q10469" s="217">
        <v>6.7491709065441698</v>
      </c>
      <c r="R10469" s="217">
        <v>6.7491709065441698</v>
      </c>
      <c r="S10469" s="217">
        <v>0</v>
      </c>
      <c r="T10469" s="217">
        <v>6.6692139737991303</v>
      </c>
      <c r="U10469" s="217">
        <v>6.6692139737991303</v>
      </c>
      <c r="V10469" s="217">
        <v>0</v>
      </c>
      <c r="W10469" s="217">
        <v>6.7408066429418803</v>
      </c>
      <c r="X10469" s="217">
        <v>6.7408066429418803</v>
      </c>
      <c r="Y10469" s="217">
        <v>0</v>
      </c>
    </row>
    <row r="10470" spans="2:25">
      <c r="B10470" s="217" t="s">
        <v>10639</v>
      </c>
      <c r="C10470" s="217" t="s">
        <v>5935</v>
      </c>
      <c r="D10470" s="217" t="s">
        <v>25</v>
      </c>
      <c r="E10470" s="217" t="s">
        <v>103</v>
      </c>
      <c r="F10470" s="217" t="s">
        <v>9</v>
      </c>
      <c r="G10470" s="217" t="s">
        <v>49</v>
      </c>
      <c r="H10470" s="217" t="s">
        <v>170</v>
      </c>
      <c r="I10470" s="217">
        <v>1</v>
      </c>
      <c r="J10470" s="217">
        <v>1</v>
      </c>
      <c r="K10470" s="217">
        <v>0</v>
      </c>
      <c r="L10470" s="217">
        <v>15</v>
      </c>
      <c r="M10470" s="217">
        <v>485.85080337590102</v>
      </c>
      <c r="N10470" s="217">
        <v>2.0582450271803001</v>
      </c>
      <c r="O10470" s="217">
        <v>2.0582450271803001</v>
      </c>
      <c r="P10470" s="217">
        <v>0</v>
      </c>
      <c r="Q10470" s="217">
        <v>1.8821599648637699</v>
      </c>
      <c r="R10470" s="217">
        <v>1.8821599648637699</v>
      </c>
      <c r="S10470" s="217">
        <v>0</v>
      </c>
      <c r="T10470" s="217">
        <v>1.9227285348663801</v>
      </c>
      <c r="U10470" s="217">
        <v>1.9227285348663801</v>
      </c>
      <c r="V10470" s="217">
        <v>0</v>
      </c>
      <c r="W10470" s="217">
        <v>1.9286126138037201</v>
      </c>
      <c r="X10470" s="217">
        <v>1.9286126138037201</v>
      </c>
      <c r="Y10470" s="217">
        <v>0</v>
      </c>
    </row>
    <row r="10471" spans="2:25">
      <c r="B10471" s="217" t="s">
        <v>10640</v>
      </c>
      <c r="C10471" s="217" t="s">
        <v>5935</v>
      </c>
      <c r="D10471" s="217" t="s">
        <v>25</v>
      </c>
      <c r="E10471" s="217" t="s">
        <v>103</v>
      </c>
      <c r="F10471" s="217" t="s">
        <v>9</v>
      </c>
      <c r="G10471" s="217" t="s">
        <v>49</v>
      </c>
      <c r="H10471" s="217" t="s">
        <v>172</v>
      </c>
      <c r="I10471" s="217">
        <v>0</v>
      </c>
      <c r="J10471" s="217">
        <v>0</v>
      </c>
      <c r="K10471" s="217">
        <v>0</v>
      </c>
      <c r="L10471" s="217">
        <v>8</v>
      </c>
      <c r="M10471" s="217">
        <v>609.12457042559595</v>
      </c>
      <c r="N10471" s="217">
        <v>0</v>
      </c>
      <c r="O10471" s="217">
        <v>0</v>
      </c>
      <c r="P10471" s="217">
        <v>0</v>
      </c>
      <c r="Q10471" s="217">
        <v>0</v>
      </c>
      <c r="R10471" s="217">
        <v>0</v>
      </c>
      <c r="S10471" s="217">
        <v>0</v>
      </c>
      <c r="T10471" s="217">
        <v>0</v>
      </c>
      <c r="U10471" s="217">
        <v>0</v>
      </c>
      <c r="V10471" s="217">
        <v>0</v>
      </c>
      <c r="W10471" s="217">
        <v>0</v>
      </c>
      <c r="X10471" s="217">
        <v>0</v>
      </c>
      <c r="Y10471" s="217">
        <v>0</v>
      </c>
    </row>
    <row r="10472" spans="2:25">
      <c r="B10472" s="217" t="s">
        <v>10641</v>
      </c>
      <c r="C10472" s="217" t="s">
        <v>5935</v>
      </c>
      <c r="D10472" s="217" t="s">
        <v>25</v>
      </c>
      <c r="E10472" s="217" t="s">
        <v>103</v>
      </c>
      <c r="F10472" s="217" t="s">
        <v>9</v>
      </c>
      <c r="G10472" s="217" t="s">
        <v>49</v>
      </c>
      <c r="H10472" s="217" t="s">
        <v>174</v>
      </c>
      <c r="I10472" s="217">
        <v>1</v>
      </c>
      <c r="J10472" s="217">
        <v>1</v>
      </c>
      <c r="K10472" s="217">
        <v>0</v>
      </c>
      <c r="L10472" s="217">
        <v>6</v>
      </c>
      <c r="M10472" s="217">
        <v>557.792172108626</v>
      </c>
      <c r="N10472" s="217">
        <v>1.7927824196952999</v>
      </c>
      <c r="O10472" s="217">
        <v>1.7927824196952999</v>
      </c>
      <c r="P10472" s="217">
        <v>0</v>
      </c>
      <c r="Q10472" s="217">
        <v>2.3268922150418399</v>
      </c>
      <c r="R10472" s="217">
        <v>2.3268922150418399</v>
      </c>
      <c r="S10472" s="217">
        <v>0</v>
      </c>
      <c r="T10472" s="217">
        <v>1.96600510675082</v>
      </c>
      <c r="U10472" s="217">
        <v>1.96600510675082</v>
      </c>
      <c r="V10472" s="217">
        <v>0</v>
      </c>
      <c r="W10472" s="217">
        <v>2.1592879244124799</v>
      </c>
      <c r="X10472" s="217">
        <v>2.1592879244124799</v>
      </c>
      <c r="Y10472" s="217">
        <v>0</v>
      </c>
    </row>
    <row r="10473" spans="2:25">
      <c r="B10473" s="217" t="s">
        <v>10642</v>
      </c>
      <c r="C10473" s="217" t="s">
        <v>5935</v>
      </c>
      <c r="D10473" s="217" t="s">
        <v>25</v>
      </c>
      <c r="E10473" s="217" t="s">
        <v>103</v>
      </c>
      <c r="F10473" s="217" t="s">
        <v>9</v>
      </c>
      <c r="G10473" s="217" t="s">
        <v>49</v>
      </c>
      <c r="H10473" s="217" t="s">
        <v>176</v>
      </c>
      <c r="I10473" s="217">
        <v>1</v>
      </c>
      <c r="J10473" s="217">
        <v>0</v>
      </c>
      <c r="K10473" s="217">
        <v>1</v>
      </c>
      <c r="L10473" s="217">
        <v>24</v>
      </c>
      <c r="M10473" s="217">
        <v>731.73762846222598</v>
      </c>
      <c r="N10473" s="217">
        <v>1.36661005407298</v>
      </c>
      <c r="O10473" s="217">
        <v>0</v>
      </c>
      <c r="P10473" s="217">
        <v>1.36661005407298</v>
      </c>
      <c r="Q10473" s="217">
        <v>1.23064305394939</v>
      </c>
      <c r="R10473" s="217">
        <v>0</v>
      </c>
      <c r="S10473" s="217">
        <v>1.23064305394939</v>
      </c>
      <c r="T10473" s="217">
        <v>1.25716865741263</v>
      </c>
      <c r="U10473" s="217">
        <v>0</v>
      </c>
      <c r="V10473" s="217">
        <v>1.25716865741263</v>
      </c>
      <c r="W10473" s="217">
        <v>1.26101593979474</v>
      </c>
      <c r="X10473" s="217">
        <v>0</v>
      </c>
      <c r="Y10473" s="217">
        <v>1.26101593979474</v>
      </c>
    </row>
    <row r="10474" spans="2:25">
      <c r="B10474" s="217" t="s">
        <v>10643</v>
      </c>
      <c r="C10474" s="217" t="s">
        <v>5935</v>
      </c>
      <c r="D10474" s="217" t="s">
        <v>25</v>
      </c>
      <c r="E10474" s="217" t="s">
        <v>103</v>
      </c>
      <c r="F10474" s="217" t="s">
        <v>9</v>
      </c>
      <c r="G10474" s="217" t="s">
        <v>49</v>
      </c>
      <c r="H10474" s="217" t="s">
        <v>178</v>
      </c>
      <c r="I10474" s="217">
        <v>2</v>
      </c>
      <c r="J10474" s="217">
        <v>2</v>
      </c>
      <c r="K10474" s="217">
        <v>0</v>
      </c>
      <c r="L10474" s="217">
        <v>3</v>
      </c>
      <c r="M10474" s="217">
        <v>355.49482562765002</v>
      </c>
      <c r="N10474" s="217">
        <v>5.6259609305673104</v>
      </c>
      <c r="O10474" s="217">
        <v>5.6259609305673104</v>
      </c>
      <c r="P10474" s="217">
        <v>0</v>
      </c>
      <c r="Q10474" s="217">
        <v>6.4748305114207803</v>
      </c>
      <c r="R10474" s="217">
        <v>6.4748305114207803</v>
      </c>
      <c r="S10474" s="217">
        <v>0</v>
      </c>
      <c r="T10474" s="217">
        <v>5.4706229057414202</v>
      </c>
      <c r="U10474" s="217">
        <v>5.4706229057414202</v>
      </c>
      <c r="V10474" s="217">
        <v>0</v>
      </c>
      <c r="W10474" s="217">
        <v>6.0084533548868997</v>
      </c>
      <c r="X10474" s="217">
        <v>6.0084533548868997</v>
      </c>
      <c r="Y10474" s="217">
        <v>0</v>
      </c>
    </row>
    <row r="10475" spans="2:25">
      <c r="B10475" s="217" t="s">
        <v>10644</v>
      </c>
      <c r="C10475" s="217" t="s">
        <v>5935</v>
      </c>
      <c r="D10475" s="217" t="s">
        <v>25</v>
      </c>
      <c r="E10475" s="217" t="s">
        <v>103</v>
      </c>
      <c r="F10475" s="217" t="s">
        <v>9</v>
      </c>
      <c r="G10475" s="217" t="s">
        <v>49</v>
      </c>
      <c r="H10475" s="217" t="s">
        <v>5</v>
      </c>
      <c r="I10475" s="217">
        <v>5</v>
      </c>
      <c r="J10475" s="217">
        <v>4</v>
      </c>
      <c r="K10475" s="217">
        <v>1</v>
      </c>
      <c r="L10475" s="217">
        <v>56</v>
      </c>
      <c r="M10475" s="217">
        <v>2740</v>
      </c>
      <c r="N10475" s="217">
        <v>1.8248175182481801</v>
      </c>
      <c r="O10475" s="217">
        <v>1.4598540145985399</v>
      </c>
      <c r="P10475" s="217">
        <v>0.36496350364963498</v>
      </c>
      <c r="Q10475" s="217">
        <v>2.1577176283467399</v>
      </c>
      <c r="R10475" s="217">
        <v>1.81366688208132</v>
      </c>
      <c r="S10475" s="217">
        <v>0.34405074626541998</v>
      </c>
      <c r="T10475" s="217">
        <v>1.94462044858947</v>
      </c>
      <c r="U10475" s="217">
        <v>1.5931539422160499</v>
      </c>
      <c r="V10475" s="217">
        <v>0.35146650637342403</v>
      </c>
      <c r="W10475" s="217">
        <v>2.06884497575638</v>
      </c>
      <c r="X10475" s="217">
        <v>1.71630288506108</v>
      </c>
      <c r="Y10475" s="217">
        <v>0.35254209069530301</v>
      </c>
    </row>
    <row r="10476" spans="2:25">
      <c r="B10476" s="217" t="s">
        <v>10645</v>
      </c>
      <c r="C10476" s="217" t="s">
        <v>5935</v>
      </c>
      <c r="D10476" s="217" t="s">
        <v>25</v>
      </c>
      <c r="E10476" s="217" t="s">
        <v>103</v>
      </c>
      <c r="F10476" s="217" t="s">
        <v>5</v>
      </c>
      <c r="G10476" s="217" t="s">
        <v>49</v>
      </c>
      <c r="H10476" s="217" t="s">
        <v>170</v>
      </c>
      <c r="I10476" s="217">
        <v>1</v>
      </c>
      <c r="J10476" s="217">
        <v>1</v>
      </c>
      <c r="K10476" s="217">
        <v>0</v>
      </c>
      <c r="L10476" s="217">
        <v>22</v>
      </c>
      <c r="M10476" s="217">
        <v>939.49957626410196</v>
      </c>
      <c r="N10476" s="217">
        <v>1.0643964353624</v>
      </c>
      <c r="O10476" s="217">
        <v>1.0643964353624</v>
      </c>
      <c r="P10476" s="217">
        <v>0</v>
      </c>
      <c r="Q10476" s="217">
        <v>0.97587722970152702</v>
      </c>
      <c r="R10476" s="217">
        <v>0.97587722970152702</v>
      </c>
      <c r="S10476" s="217">
        <v>0</v>
      </c>
      <c r="T10476" s="217">
        <v>0.99691154370573798</v>
      </c>
      <c r="U10476" s="217">
        <v>0.99691154370573798</v>
      </c>
      <c r="V10476" s="217">
        <v>0</v>
      </c>
      <c r="W10476" s="217">
        <v>0.99996236763139101</v>
      </c>
      <c r="X10476" s="217">
        <v>0.99996236763139101</v>
      </c>
      <c r="Y10476" s="217">
        <v>0</v>
      </c>
    </row>
    <row r="10477" spans="2:25">
      <c r="B10477" s="217" t="s">
        <v>10646</v>
      </c>
      <c r="C10477" s="217" t="s">
        <v>5935</v>
      </c>
      <c r="D10477" s="217" t="s">
        <v>25</v>
      </c>
      <c r="E10477" s="217" t="s">
        <v>103</v>
      </c>
      <c r="F10477" s="217" t="s">
        <v>5</v>
      </c>
      <c r="G10477" s="217" t="s">
        <v>49</v>
      </c>
      <c r="H10477" s="217" t="s">
        <v>172</v>
      </c>
      <c r="I10477" s="217">
        <v>3</v>
      </c>
      <c r="J10477" s="217">
        <v>3</v>
      </c>
      <c r="K10477" s="217">
        <v>0</v>
      </c>
      <c r="L10477" s="217">
        <v>11</v>
      </c>
      <c r="M10477" s="217">
        <v>1178.20752681613</v>
      </c>
      <c r="N10477" s="217">
        <v>2.5462407357954202</v>
      </c>
      <c r="O10477" s="217">
        <v>2.5462407357954202</v>
      </c>
      <c r="P10477" s="217">
        <v>0</v>
      </c>
      <c r="Q10477" s="217">
        <v>2.7231331596925799</v>
      </c>
      <c r="R10477" s="217">
        <v>2.7231331596925799</v>
      </c>
      <c r="S10477" s="217">
        <v>0</v>
      </c>
      <c r="T10477" s="217">
        <v>2.5612102730305799</v>
      </c>
      <c r="U10477" s="217">
        <v>2.5612102730305799</v>
      </c>
      <c r="V10477" s="217">
        <v>0</v>
      </c>
      <c r="W10477" s="217">
        <v>2.6695595778263801</v>
      </c>
      <c r="X10477" s="217">
        <v>2.6695595778263801</v>
      </c>
      <c r="Y10477" s="217">
        <v>0</v>
      </c>
    </row>
    <row r="10478" spans="2:25">
      <c r="B10478" s="217" t="s">
        <v>10647</v>
      </c>
      <c r="C10478" s="217" t="s">
        <v>5935</v>
      </c>
      <c r="D10478" s="217" t="s">
        <v>25</v>
      </c>
      <c r="E10478" s="217" t="s">
        <v>103</v>
      </c>
      <c r="F10478" s="217" t="s">
        <v>5</v>
      </c>
      <c r="G10478" s="217" t="s">
        <v>49</v>
      </c>
      <c r="H10478" s="217" t="s">
        <v>174</v>
      </c>
      <c r="I10478" s="217">
        <v>1</v>
      </c>
      <c r="J10478" s="217">
        <v>1</v>
      </c>
      <c r="K10478" s="217">
        <v>0</v>
      </c>
      <c r="L10478" s="217">
        <v>8</v>
      </c>
      <c r="M10478" s="217">
        <v>1069.3335199201299</v>
      </c>
      <c r="N10478" s="217">
        <v>0.93516193158771699</v>
      </c>
      <c r="O10478" s="217">
        <v>0.93516193158771699</v>
      </c>
      <c r="P10478" s="217">
        <v>0</v>
      </c>
      <c r="Q10478" s="217">
        <v>1.22784349354606</v>
      </c>
      <c r="R10478" s="217">
        <v>1.22784349354606</v>
      </c>
      <c r="S10478" s="217">
        <v>0</v>
      </c>
      <c r="T10478" s="217">
        <v>1.0374122888021</v>
      </c>
      <c r="U10478" s="217">
        <v>1.0374122888021</v>
      </c>
      <c r="V10478" s="217">
        <v>0</v>
      </c>
      <c r="W10478" s="217">
        <v>1.1394028531032601</v>
      </c>
      <c r="X10478" s="217">
        <v>1.1394028531032601</v>
      </c>
      <c r="Y10478" s="217">
        <v>0</v>
      </c>
    </row>
    <row r="10479" spans="2:25">
      <c r="B10479" s="217" t="s">
        <v>10648</v>
      </c>
      <c r="C10479" s="217" t="s">
        <v>5935</v>
      </c>
      <c r="D10479" s="217" t="s">
        <v>25</v>
      </c>
      <c r="E10479" s="217" t="s">
        <v>103</v>
      </c>
      <c r="F10479" s="217" t="s">
        <v>5</v>
      </c>
      <c r="G10479" s="217" t="s">
        <v>49</v>
      </c>
      <c r="H10479" s="217" t="s">
        <v>176</v>
      </c>
      <c r="I10479" s="217">
        <v>14</v>
      </c>
      <c r="J10479" s="217">
        <v>13</v>
      </c>
      <c r="K10479" s="217">
        <v>1</v>
      </c>
      <c r="L10479" s="217">
        <v>36</v>
      </c>
      <c r="M10479" s="217">
        <v>1419.47105718744</v>
      </c>
      <c r="N10479" s="217">
        <v>9.8628287833778003</v>
      </c>
      <c r="O10479" s="217">
        <v>9.1583410131365302</v>
      </c>
      <c r="P10479" s="217">
        <v>0.70448777024127096</v>
      </c>
      <c r="Q10479" s="217">
        <v>9.5037018877846506</v>
      </c>
      <c r="R10479" s="217">
        <v>8.8427256520563091</v>
      </c>
      <c r="S10479" s="217">
        <v>0.66097623572834396</v>
      </c>
      <c r="T10479" s="217">
        <v>9.7185110092491698</v>
      </c>
      <c r="U10479" s="217">
        <v>9.0432879182110799</v>
      </c>
      <c r="V10479" s="217">
        <v>0.67522309103808797</v>
      </c>
      <c r="W10479" s="217">
        <v>9.6438679527937197</v>
      </c>
      <c r="X10479" s="217">
        <v>8.9665784931050698</v>
      </c>
      <c r="Y10479" s="217">
        <v>0.67728945968864496</v>
      </c>
    </row>
    <row r="10480" spans="2:25">
      <c r="B10480" s="217" t="s">
        <v>10649</v>
      </c>
      <c r="C10480" s="217" t="s">
        <v>5935</v>
      </c>
      <c r="D10480" s="217" t="s">
        <v>25</v>
      </c>
      <c r="E10480" s="217" t="s">
        <v>103</v>
      </c>
      <c r="F10480" s="217" t="s">
        <v>5</v>
      </c>
      <c r="G10480" s="217" t="s">
        <v>49</v>
      </c>
      <c r="H10480" s="217" t="s">
        <v>178</v>
      </c>
      <c r="I10480" s="217">
        <v>3</v>
      </c>
      <c r="J10480" s="217">
        <v>3</v>
      </c>
      <c r="K10480" s="217">
        <v>0</v>
      </c>
      <c r="L10480" s="217">
        <v>5</v>
      </c>
      <c r="M10480" s="217">
        <v>673.48831981219996</v>
      </c>
      <c r="N10480" s="217">
        <v>4.4544202352856503</v>
      </c>
      <c r="O10480" s="217">
        <v>4.4544202352856503</v>
      </c>
      <c r="P10480" s="217">
        <v>0</v>
      </c>
      <c r="Q10480" s="217">
        <v>5.0217853054699599</v>
      </c>
      <c r="R10480" s="217">
        <v>5.0217853054699599</v>
      </c>
      <c r="S10480" s="217">
        <v>0</v>
      </c>
      <c r="T10480" s="217">
        <v>4.2429363473471602</v>
      </c>
      <c r="U10480" s="217">
        <v>4.2429363473471602</v>
      </c>
      <c r="V10480" s="217">
        <v>0</v>
      </c>
      <c r="W10480" s="217">
        <v>4.6600698988106499</v>
      </c>
      <c r="X10480" s="217">
        <v>4.6600698988106499</v>
      </c>
      <c r="Y10480" s="217">
        <v>0</v>
      </c>
    </row>
    <row r="10481" spans="2:25">
      <c r="B10481" s="217" t="s">
        <v>10650</v>
      </c>
      <c r="C10481" s="217" t="s">
        <v>5935</v>
      </c>
      <c r="D10481" s="217" t="s">
        <v>25</v>
      </c>
      <c r="E10481" s="217" t="s">
        <v>103</v>
      </c>
      <c r="F10481" s="217" t="s">
        <v>5</v>
      </c>
      <c r="G10481" s="217" t="s">
        <v>49</v>
      </c>
      <c r="H10481" s="217" t="s">
        <v>5</v>
      </c>
      <c r="I10481" s="217">
        <v>22</v>
      </c>
      <c r="J10481" s="217">
        <v>21</v>
      </c>
      <c r="K10481" s="217">
        <v>1</v>
      </c>
      <c r="L10481" s="217">
        <v>82</v>
      </c>
      <c r="M10481" s="217">
        <v>5280</v>
      </c>
      <c r="N10481" s="217">
        <v>4.1666666666666696</v>
      </c>
      <c r="O10481" s="217">
        <v>3.9772727272727302</v>
      </c>
      <c r="P10481" s="217">
        <v>0.189393939393939</v>
      </c>
      <c r="Q10481" s="217">
        <v>4.3753202269557896</v>
      </c>
      <c r="R10481" s="217">
        <v>4.1986455194140904</v>
      </c>
      <c r="S10481" s="217">
        <v>0.176674707541702</v>
      </c>
      <c r="T10481" s="217">
        <v>4.2277121708374201</v>
      </c>
      <c r="U10481" s="217">
        <v>4.0472293702672797</v>
      </c>
      <c r="V10481" s="217">
        <v>0.18048280057013699</v>
      </c>
      <c r="W10481" s="217">
        <v>4.32603479891739</v>
      </c>
      <c r="X10481" s="217">
        <v>4.1449996712630401</v>
      </c>
      <c r="Y10481" s="217">
        <v>0.18103512765434501</v>
      </c>
    </row>
    <row r="10482" spans="2:25">
      <c r="B10482" s="217" t="s">
        <v>10651</v>
      </c>
      <c r="C10482" s="217" t="s">
        <v>5935</v>
      </c>
      <c r="D10482" s="217" t="s">
        <v>25</v>
      </c>
      <c r="E10482" s="217" t="s">
        <v>103</v>
      </c>
      <c r="F10482" s="217" t="s">
        <v>12</v>
      </c>
      <c r="G10482" s="217" t="s">
        <v>13</v>
      </c>
      <c r="H10482" s="217" t="s">
        <v>170</v>
      </c>
      <c r="I10482" s="217">
        <v>0</v>
      </c>
      <c r="J10482" s="217">
        <v>0</v>
      </c>
      <c r="K10482" s="217">
        <v>0</v>
      </c>
      <c r="L10482" s="217">
        <v>1</v>
      </c>
      <c r="M10482" s="217">
        <v>12.2222222222222</v>
      </c>
      <c r="N10482" s="217">
        <v>0</v>
      </c>
      <c r="O10482" s="217">
        <v>0</v>
      </c>
      <c r="P10482" s="217">
        <v>0</v>
      </c>
      <c r="Q10482" s="217">
        <v>0</v>
      </c>
      <c r="R10482" s="217">
        <v>0</v>
      </c>
      <c r="S10482" s="217">
        <v>0</v>
      </c>
      <c r="T10482" s="217">
        <v>0</v>
      </c>
      <c r="U10482" s="217">
        <v>0</v>
      </c>
      <c r="V10482" s="217">
        <v>0</v>
      </c>
      <c r="W10482" s="217">
        <v>0</v>
      </c>
      <c r="X10482" s="217">
        <v>0</v>
      </c>
      <c r="Y10482" s="217">
        <v>0</v>
      </c>
    </row>
    <row r="10483" spans="2:25">
      <c r="B10483" s="217" t="s">
        <v>10652</v>
      </c>
      <c r="C10483" s="217" t="s">
        <v>5935</v>
      </c>
      <c r="D10483" s="217" t="s">
        <v>25</v>
      </c>
      <c r="E10483" s="217" t="s">
        <v>103</v>
      </c>
      <c r="F10483" s="217" t="s">
        <v>12</v>
      </c>
      <c r="G10483" s="217" t="s">
        <v>13</v>
      </c>
      <c r="H10483" s="217" t="s">
        <v>172</v>
      </c>
      <c r="I10483" s="217">
        <v>0</v>
      </c>
      <c r="J10483" s="217">
        <v>0</v>
      </c>
      <c r="K10483" s="217">
        <v>0</v>
      </c>
      <c r="L10483" s="217">
        <v>1</v>
      </c>
      <c r="M10483" s="217">
        <v>13.4722222222222</v>
      </c>
      <c r="N10483" s="217">
        <v>0</v>
      </c>
      <c r="O10483" s="217">
        <v>0</v>
      </c>
      <c r="P10483" s="217">
        <v>0</v>
      </c>
      <c r="Q10483" s="217">
        <v>0</v>
      </c>
      <c r="R10483" s="217">
        <v>0</v>
      </c>
      <c r="S10483" s="217">
        <v>0</v>
      </c>
      <c r="T10483" s="217">
        <v>0</v>
      </c>
      <c r="U10483" s="217">
        <v>0</v>
      </c>
      <c r="V10483" s="217">
        <v>0</v>
      </c>
      <c r="W10483" s="217">
        <v>0</v>
      </c>
      <c r="X10483" s="217">
        <v>0</v>
      </c>
      <c r="Y10483" s="217">
        <v>0</v>
      </c>
    </row>
    <row r="10484" spans="2:25">
      <c r="B10484" s="217" t="s">
        <v>10653</v>
      </c>
      <c r="C10484" s="217" t="s">
        <v>5935</v>
      </c>
      <c r="D10484" s="217" t="s">
        <v>25</v>
      </c>
      <c r="E10484" s="217" t="s">
        <v>103</v>
      </c>
      <c r="F10484" s="217" t="s">
        <v>12</v>
      </c>
      <c r="G10484" s="217" t="s">
        <v>13</v>
      </c>
      <c r="H10484" s="217" t="s">
        <v>174</v>
      </c>
      <c r="I10484" s="217">
        <v>0</v>
      </c>
      <c r="J10484" s="217">
        <v>0</v>
      </c>
      <c r="K10484" s="217">
        <v>0</v>
      </c>
      <c r="L10484" s="217">
        <v>0</v>
      </c>
      <c r="M10484" s="217">
        <v>30.6944444444444</v>
      </c>
      <c r="N10484" s="217">
        <v>0</v>
      </c>
      <c r="O10484" s="217">
        <v>0</v>
      </c>
      <c r="P10484" s="217">
        <v>0</v>
      </c>
      <c r="Q10484" s="217">
        <v>0</v>
      </c>
      <c r="R10484" s="217">
        <v>0</v>
      </c>
      <c r="S10484" s="217">
        <v>0</v>
      </c>
      <c r="T10484" s="217">
        <v>0</v>
      </c>
      <c r="U10484" s="217">
        <v>0</v>
      </c>
      <c r="V10484" s="217">
        <v>0</v>
      </c>
      <c r="W10484" s="217">
        <v>0</v>
      </c>
      <c r="X10484" s="217">
        <v>0</v>
      </c>
      <c r="Y10484" s="217">
        <v>0</v>
      </c>
    </row>
    <row r="10485" spans="2:25">
      <c r="B10485" s="217" t="s">
        <v>10654</v>
      </c>
      <c r="C10485" s="217" t="s">
        <v>5935</v>
      </c>
      <c r="D10485" s="217" t="s">
        <v>25</v>
      </c>
      <c r="E10485" s="217" t="s">
        <v>103</v>
      </c>
      <c r="F10485" s="217" t="s">
        <v>12</v>
      </c>
      <c r="G10485" s="217" t="s">
        <v>13</v>
      </c>
      <c r="H10485" s="217" t="s">
        <v>176</v>
      </c>
      <c r="I10485" s="217">
        <v>0</v>
      </c>
      <c r="J10485" s="217">
        <v>0</v>
      </c>
      <c r="K10485" s="217">
        <v>0</v>
      </c>
      <c r="L10485" s="217">
        <v>0</v>
      </c>
      <c r="M10485" s="217">
        <v>50.4166666666667</v>
      </c>
      <c r="N10485" s="217">
        <v>0</v>
      </c>
      <c r="O10485" s="217">
        <v>0</v>
      </c>
      <c r="P10485" s="217">
        <v>0</v>
      </c>
      <c r="Q10485" s="217">
        <v>0</v>
      </c>
      <c r="R10485" s="217">
        <v>0</v>
      </c>
      <c r="S10485" s="217">
        <v>0</v>
      </c>
      <c r="T10485" s="217">
        <v>0</v>
      </c>
      <c r="U10485" s="217">
        <v>0</v>
      </c>
      <c r="V10485" s="217">
        <v>0</v>
      </c>
      <c r="W10485" s="217">
        <v>0</v>
      </c>
      <c r="X10485" s="217">
        <v>0</v>
      </c>
      <c r="Y10485" s="217">
        <v>0</v>
      </c>
    </row>
    <row r="10486" spans="2:25">
      <c r="B10486" s="217" t="s">
        <v>10655</v>
      </c>
      <c r="C10486" s="217" t="s">
        <v>5935</v>
      </c>
      <c r="D10486" s="217" t="s">
        <v>25</v>
      </c>
      <c r="E10486" s="217" t="s">
        <v>103</v>
      </c>
      <c r="F10486" s="217" t="s">
        <v>12</v>
      </c>
      <c r="G10486" s="217" t="s">
        <v>13</v>
      </c>
      <c r="H10486" s="217" t="s">
        <v>178</v>
      </c>
      <c r="I10486" s="217">
        <v>0</v>
      </c>
      <c r="J10486" s="217">
        <v>0</v>
      </c>
      <c r="K10486" s="217">
        <v>0</v>
      </c>
      <c r="L10486" s="217">
        <v>2</v>
      </c>
      <c r="M10486" s="217">
        <v>48.1944444444444</v>
      </c>
      <c r="N10486" s="217">
        <v>0</v>
      </c>
      <c r="O10486" s="217">
        <v>0</v>
      </c>
      <c r="P10486" s="217">
        <v>0</v>
      </c>
      <c r="Q10486" s="217">
        <v>0</v>
      </c>
      <c r="R10486" s="217">
        <v>0</v>
      </c>
      <c r="S10486" s="217">
        <v>0</v>
      </c>
      <c r="T10486" s="217">
        <v>0</v>
      </c>
      <c r="U10486" s="217">
        <v>0</v>
      </c>
      <c r="V10486" s="217">
        <v>0</v>
      </c>
      <c r="W10486" s="217">
        <v>0</v>
      </c>
      <c r="X10486" s="217">
        <v>0</v>
      </c>
      <c r="Y10486" s="217">
        <v>0</v>
      </c>
    </row>
    <row r="10487" spans="2:25">
      <c r="B10487" s="217" t="s">
        <v>10656</v>
      </c>
      <c r="C10487" s="217" t="s">
        <v>5935</v>
      </c>
      <c r="D10487" s="217" t="s">
        <v>25</v>
      </c>
      <c r="E10487" s="217" t="s">
        <v>103</v>
      </c>
      <c r="F10487" s="217" t="s">
        <v>12</v>
      </c>
      <c r="G10487" s="217" t="s">
        <v>13</v>
      </c>
      <c r="H10487" s="217" t="s">
        <v>5</v>
      </c>
      <c r="I10487" s="217">
        <v>0</v>
      </c>
      <c r="J10487" s="217">
        <v>0</v>
      </c>
      <c r="K10487" s="217">
        <v>0</v>
      </c>
      <c r="L10487" s="217">
        <v>4</v>
      </c>
      <c r="M10487" s="217">
        <v>155</v>
      </c>
      <c r="N10487" s="217">
        <v>0</v>
      </c>
      <c r="O10487" s="217">
        <v>0</v>
      </c>
      <c r="P10487" s="217">
        <v>0</v>
      </c>
      <c r="Q10487" s="217">
        <v>0</v>
      </c>
      <c r="R10487" s="217">
        <v>0</v>
      </c>
      <c r="S10487" s="217">
        <v>0</v>
      </c>
      <c r="T10487" s="217">
        <v>0</v>
      </c>
      <c r="U10487" s="217">
        <v>0</v>
      </c>
      <c r="V10487" s="217">
        <v>0</v>
      </c>
      <c r="W10487" s="217">
        <v>0</v>
      </c>
      <c r="X10487" s="217">
        <v>0</v>
      </c>
      <c r="Y10487" s="217">
        <v>0</v>
      </c>
    </row>
    <row r="10488" spans="2:25">
      <c r="B10488" s="217" t="s">
        <v>10657</v>
      </c>
      <c r="C10488" s="217" t="s">
        <v>5935</v>
      </c>
      <c r="D10488" s="217" t="s">
        <v>25</v>
      </c>
      <c r="E10488" s="217" t="s">
        <v>103</v>
      </c>
      <c r="F10488" s="217" t="s">
        <v>9</v>
      </c>
      <c r="G10488" s="217" t="s">
        <v>13</v>
      </c>
      <c r="H10488" s="217" t="s">
        <v>170</v>
      </c>
      <c r="I10488" s="217">
        <v>0</v>
      </c>
      <c r="J10488" s="217">
        <v>0</v>
      </c>
      <c r="K10488" s="217">
        <v>0</v>
      </c>
      <c r="L10488" s="217">
        <v>1</v>
      </c>
      <c r="M10488" s="217">
        <v>5.8333333333333304</v>
      </c>
      <c r="N10488" s="217">
        <v>0</v>
      </c>
      <c r="O10488" s="217">
        <v>0</v>
      </c>
      <c r="P10488" s="217">
        <v>0</v>
      </c>
      <c r="Q10488" s="217">
        <v>0</v>
      </c>
      <c r="R10488" s="217">
        <v>0</v>
      </c>
      <c r="S10488" s="217">
        <v>0</v>
      </c>
      <c r="T10488" s="217">
        <v>0</v>
      </c>
      <c r="U10488" s="217">
        <v>0</v>
      </c>
      <c r="V10488" s="217">
        <v>0</v>
      </c>
      <c r="W10488" s="217">
        <v>0</v>
      </c>
      <c r="X10488" s="217">
        <v>0</v>
      </c>
      <c r="Y10488" s="217">
        <v>0</v>
      </c>
    </row>
    <row r="10489" spans="2:25">
      <c r="B10489" s="217" t="s">
        <v>10658</v>
      </c>
      <c r="C10489" s="217" t="s">
        <v>5935</v>
      </c>
      <c r="D10489" s="217" t="s">
        <v>25</v>
      </c>
      <c r="E10489" s="217" t="s">
        <v>103</v>
      </c>
      <c r="F10489" s="217" t="s">
        <v>9</v>
      </c>
      <c r="G10489" s="217" t="s">
        <v>13</v>
      </c>
      <c r="H10489" s="217" t="s">
        <v>172</v>
      </c>
      <c r="I10489" s="217">
        <v>0</v>
      </c>
      <c r="J10489" s="217">
        <v>0</v>
      </c>
      <c r="K10489" s="217">
        <v>0</v>
      </c>
      <c r="L10489" s="217">
        <v>0</v>
      </c>
      <c r="M10489" s="217">
        <v>15.064102564102599</v>
      </c>
      <c r="N10489" s="217">
        <v>0</v>
      </c>
      <c r="O10489" s="217">
        <v>0</v>
      </c>
      <c r="P10489" s="217">
        <v>0</v>
      </c>
      <c r="Q10489" s="217">
        <v>0</v>
      </c>
      <c r="R10489" s="217">
        <v>0</v>
      </c>
      <c r="S10489" s="217">
        <v>0</v>
      </c>
      <c r="T10489" s="217">
        <v>0</v>
      </c>
      <c r="U10489" s="217">
        <v>0</v>
      </c>
      <c r="V10489" s="217">
        <v>0</v>
      </c>
      <c r="W10489" s="217">
        <v>0</v>
      </c>
      <c r="X10489" s="217">
        <v>0</v>
      </c>
      <c r="Y10489" s="217">
        <v>0</v>
      </c>
    </row>
    <row r="10490" spans="2:25">
      <c r="B10490" s="217" t="s">
        <v>10659</v>
      </c>
      <c r="C10490" s="217" t="s">
        <v>5935</v>
      </c>
      <c r="D10490" s="217" t="s">
        <v>25</v>
      </c>
      <c r="E10490" s="217" t="s">
        <v>103</v>
      </c>
      <c r="F10490" s="217" t="s">
        <v>9</v>
      </c>
      <c r="G10490" s="217" t="s">
        <v>13</v>
      </c>
      <c r="H10490" s="217" t="s">
        <v>174</v>
      </c>
      <c r="I10490" s="217">
        <v>0</v>
      </c>
      <c r="J10490" s="217">
        <v>0</v>
      </c>
      <c r="K10490" s="217">
        <v>0</v>
      </c>
      <c r="L10490" s="217">
        <v>2</v>
      </c>
      <c r="M10490" s="217">
        <v>32.008547008546998</v>
      </c>
      <c r="N10490" s="217">
        <v>0</v>
      </c>
      <c r="O10490" s="217">
        <v>0</v>
      </c>
      <c r="P10490" s="217">
        <v>0</v>
      </c>
      <c r="Q10490" s="217">
        <v>0</v>
      </c>
      <c r="R10490" s="217">
        <v>0</v>
      </c>
      <c r="S10490" s="217">
        <v>0</v>
      </c>
      <c r="T10490" s="217">
        <v>0</v>
      </c>
      <c r="U10490" s="217">
        <v>0</v>
      </c>
      <c r="V10490" s="217">
        <v>0</v>
      </c>
      <c r="W10490" s="217">
        <v>0</v>
      </c>
      <c r="X10490" s="217">
        <v>0</v>
      </c>
      <c r="Y10490" s="217">
        <v>0</v>
      </c>
    </row>
    <row r="10491" spans="2:25">
      <c r="B10491" s="217" t="s">
        <v>10660</v>
      </c>
      <c r="C10491" s="217" t="s">
        <v>5935</v>
      </c>
      <c r="D10491" s="217" t="s">
        <v>25</v>
      </c>
      <c r="E10491" s="217" t="s">
        <v>103</v>
      </c>
      <c r="F10491" s="217" t="s">
        <v>9</v>
      </c>
      <c r="G10491" s="217" t="s">
        <v>13</v>
      </c>
      <c r="H10491" s="217" t="s">
        <v>176</v>
      </c>
      <c r="I10491" s="217">
        <v>0</v>
      </c>
      <c r="J10491" s="217">
        <v>0</v>
      </c>
      <c r="K10491" s="217">
        <v>0</v>
      </c>
      <c r="L10491" s="217">
        <v>0</v>
      </c>
      <c r="M10491" s="217">
        <v>48.012820512820497</v>
      </c>
      <c r="N10491" s="217">
        <v>0</v>
      </c>
      <c r="O10491" s="217">
        <v>0</v>
      </c>
      <c r="P10491" s="217">
        <v>0</v>
      </c>
      <c r="Q10491" s="217">
        <v>0</v>
      </c>
      <c r="R10491" s="217">
        <v>0</v>
      </c>
      <c r="S10491" s="217">
        <v>0</v>
      </c>
      <c r="T10491" s="217">
        <v>0</v>
      </c>
      <c r="U10491" s="217">
        <v>0</v>
      </c>
      <c r="V10491" s="217">
        <v>0</v>
      </c>
      <c r="W10491" s="217">
        <v>0</v>
      </c>
      <c r="X10491" s="217">
        <v>0</v>
      </c>
      <c r="Y10491" s="217">
        <v>0</v>
      </c>
    </row>
    <row r="10492" spans="2:25">
      <c r="B10492" s="217" t="s">
        <v>10661</v>
      </c>
      <c r="C10492" s="217" t="s">
        <v>5935</v>
      </c>
      <c r="D10492" s="217" t="s">
        <v>25</v>
      </c>
      <c r="E10492" s="217" t="s">
        <v>103</v>
      </c>
      <c r="F10492" s="217" t="s">
        <v>9</v>
      </c>
      <c r="G10492" s="217" t="s">
        <v>13</v>
      </c>
      <c r="H10492" s="217" t="s">
        <v>178</v>
      </c>
      <c r="I10492" s="217">
        <v>0</v>
      </c>
      <c r="J10492" s="217">
        <v>0</v>
      </c>
      <c r="K10492" s="217">
        <v>0</v>
      </c>
      <c r="L10492" s="217">
        <v>2</v>
      </c>
      <c r="M10492" s="217">
        <v>79.081196581196593</v>
      </c>
      <c r="N10492" s="217">
        <v>0</v>
      </c>
      <c r="O10492" s="217">
        <v>0</v>
      </c>
      <c r="P10492" s="217">
        <v>0</v>
      </c>
      <c r="Q10492" s="217">
        <v>0</v>
      </c>
      <c r="R10492" s="217">
        <v>0</v>
      </c>
      <c r="S10492" s="217">
        <v>0</v>
      </c>
      <c r="T10492" s="217">
        <v>0</v>
      </c>
      <c r="U10492" s="217">
        <v>0</v>
      </c>
      <c r="V10492" s="217">
        <v>0</v>
      </c>
      <c r="W10492" s="217">
        <v>0</v>
      </c>
      <c r="X10492" s="217">
        <v>0</v>
      </c>
      <c r="Y10492" s="217">
        <v>0</v>
      </c>
    </row>
    <row r="10493" spans="2:25">
      <c r="B10493" s="217" t="s">
        <v>10662</v>
      </c>
      <c r="C10493" s="217" t="s">
        <v>5935</v>
      </c>
      <c r="D10493" s="217" t="s">
        <v>25</v>
      </c>
      <c r="E10493" s="217" t="s">
        <v>103</v>
      </c>
      <c r="F10493" s="217" t="s">
        <v>9</v>
      </c>
      <c r="G10493" s="217" t="s">
        <v>13</v>
      </c>
      <c r="H10493" s="217" t="s">
        <v>5</v>
      </c>
      <c r="I10493" s="217">
        <v>0</v>
      </c>
      <c r="J10493" s="217">
        <v>0</v>
      </c>
      <c r="K10493" s="217">
        <v>0</v>
      </c>
      <c r="L10493" s="217">
        <v>5</v>
      </c>
      <c r="M10493" s="217">
        <v>180</v>
      </c>
      <c r="N10493" s="217">
        <v>0</v>
      </c>
      <c r="O10493" s="217">
        <v>0</v>
      </c>
      <c r="P10493" s="217">
        <v>0</v>
      </c>
      <c r="Q10493" s="217">
        <v>0</v>
      </c>
      <c r="R10493" s="217">
        <v>0</v>
      </c>
      <c r="S10493" s="217">
        <v>0</v>
      </c>
      <c r="T10493" s="217">
        <v>0</v>
      </c>
      <c r="U10493" s="217">
        <v>0</v>
      </c>
      <c r="V10493" s="217">
        <v>0</v>
      </c>
      <c r="W10493" s="217">
        <v>0</v>
      </c>
      <c r="X10493" s="217">
        <v>0</v>
      </c>
      <c r="Y10493" s="217">
        <v>0</v>
      </c>
    </row>
    <row r="10494" spans="2:25">
      <c r="B10494" s="217" t="s">
        <v>10663</v>
      </c>
      <c r="C10494" s="217" t="s">
        <v>5935</v>
      </c>
      <c r="D10494" s="217" t="s">
        <v>25</v>
      </c>
      <c r="E10494" s="217" t="s">
        <v>103</v>
      </c>
      <c r="F10494" s="217" t="s">
        <v>5</v>
      </c>
      <c r="G10494" s="217" t="s">
        <v>13</v>
      </c>
      <c r="H10494" s="217" t="s">
        <v>170</v>
      </c>
      <c r="I10494" s="217">
        <v>0</v>
      </c>
      <c r="J10494" s="217">
        <v>0</v>
      </c>
      <c r="K10494" s="217">
        <v>0</v>
      </c>
      <c r="L10494" s="217">
        <v>2</v>
      </c>
      <c r="M10494" s="217">
        <v>18.0555555555556</v>
      </c>
      <c r="N10494" s="217">
        <v>0</v>
      </c>
      <c r="O10494" s="217">
        <v>0</v>
      </c>
      <c r="P10494" s="217">
        <v>0</v>
      </c>
      <c r="Q10494" s="217">
        <v>0</v>
      </c>
      <c r="R10494" s="217">
        <v>0</v>
      </c>
      <c r="S10494" s="217">
        <v>0</v>
      </c>
      <c r="T10494" s="217">
        <v>0</v>
      </c>
      <c r="U10494" s="217">
        <v>0</v>
      </c>
      <c r="V10494" s="217">
        <v>0</v>
      </c>
      <c r="W10494" s="217">
        <v>0</v>
      </c>
      <c r="X10494" s="217">
        <v>0</v>
      </c>
      <c r="Y10494" s="217">
        <v>0</v>
      </c>
    </row>
    <row r="10495" spans="2:25">
      <c r="B10495" s="217" t="s">
        <v>10664</v>
      </c>
      <c r="C10495" s="217" t="s">
        <v>5935</v>
      </c>
      <c r="D10495" s="217" t="s">
        <v>25</v>
      </c>
      <c r="E10495" s="217" t="s">
        <v>103</v>
      </c>
      <c r="F10495" s="217" t="s">
        <v>5</v>
      </c>
      <c r="G10495" s="217" t="s">
        <v>13</v>
      </c>
      <c r="H10495" s="217" t="s">
        <v>172</v>
      </c>
      <c r="I10495" s="217">
        <v>0</v>
      </c>
      <c r="J10495" s="217">
        <v>0</v>
      </c>
      <c r="K10495" s="217">
        <v>0</v>
      </c>
      <c r="L10495" s="217">
        <v>1</v>
      </c>
      <c r="M10495" s="217">
        <v>28.536324786324801</v>
      </c>
      <c r="N10495" s="217">
        <v>0</v>
      </c>
      <c r="O10495" s="217">
        <v>0</v>
      </c>
      <c r="P10495" s="217">
        <v>0</v>
      </c>
      <c r="Q10495" s="217">
        <v>0</v>
      </c>
      <c r="R10495" s="217">
        <v>0</v>
      </c>
      <c r="S10495" s="217">
        <v>0</v>
      </c>
      <c r="T10495" s="217">
        <v>0</v>
      </c>
      <c r="U10495" s="217">
        <v>0</v>
      </c>
      <c r="V10495" s="217">
        <v>0</v>
      </c>
      <c r="W10495" s="217">
        <v>0</v>
      </c>
      <c r="X10495" s="217">
        <v>0</v>
      </c>
      <c r="Y10495" s="217">
        <v>0</v>
      </c>
    </row>
    <row r="10496" spans="2:25">
      <c r="B10496" s="217" t="s">
        <v>10665</v>
      </c>
      <c r="C10496" s="217" t="s">
        <v>5935</v>
      </c>
      <c r="D10496" s="217" t="s">
        <v>25</v>
      </c>
      <c r="E10496" s="217" t="s">
        <v>103</v>
      </c>
      <c r="F10496" s="217" t="s">
        <v>5</v>
      </c>
      <c r="G10496" s="217" t="s">
        <v>13</v>
      </c>
      <c r="H10496" s="217" t="s">
        <v>174</v>
      </c>
      <c r="I10496" s="217">
        <v>0</v>
      </c>
      <c r="J10496" s="217">
        <v>0</v>
      </c>
      <c r="K10496" s="217">
        <v>0</v>
      </c>
      <c r="L10496" s="217">
        <v>2</v>
      </c>
      <c r="M10496" s="217">
        <v>62.702991452991498</v>
      </c>
      <c r="N10496" s="217">
        <v>0</v>
      </c>
      <c r="O10496" s="217">
        <v>0</v>
      </c>
      <c r="P10496" s="217">
        <v>0</v>
      </c>
      <c r="Q10496" s="217">
        <v>0</v>
      </c>
      <c r="R10496" s="217">
        <v>0</v>
      </c>
      <c r="S10496" s="217">
        <v>0</v>
      </c>
      <c r="T10496" s="217">
        <v>0</v>
      </c>
      <c r="U10496" s="217">
        <v>0</v>
      </c>
      <c r="V10496" s="217">
        <v>0</v>
      </c>
      <c r="W10496" s="217">
        <v>0</v>
      </c>
      <c r="X10496" s="217">
        <v>0</v>
      </c>
      <c r="Y10496" s="217">
        <v>0</v>
      </c>
    </row>
    <row r="10497" spans="2:25">
      <c r="B10497" s="217" t="s">
        <v>10666</v>
      </c>
      <c r="C10497" s="217" t="s">
        <v>5935</v>
      </c>
      <c r="D10497" s="217" t="s">
        <v>25</v>
      </c>
      <c r="E10497" s="217" t="s">
        <v>103</v>
      </c>
      <c r="F10497" s="217" t="s">
        <v>5</v>
      </c>
      <c r="G10497" s="217" t="s">
        <v>13</v>
      </c>
      <c r="H10497" s="217" t="s">
        <v>176</v>
      </c>
      <c r="I10497" s="217">
        <v>0</v>
      </c>
      <c r="J10497" s="217">
        <v>0</v>
      </c>
      <c r="K10497" s="217">
        <v>0</v>
      </c>
      <c r="L10497" s="217">
        <v>0</v>
      </c>
      <c r="M10497" s="217">
        <v>98.429487179487197</v>
      </c>
      <c r="N10497" s="217">
        <v>0</v>
      </c>
      <c r="O10497" s="217">
        <v>0</v>
      </c>
      <c r="P10497" s="217">
        <v>0</v>
      </c>
      <c r="Q10497" s="217">
        <v>0</v>
      </c>
      <c r="R10497" s="217">
        <v>0</v>
      </c>
      <c r="S10497" s="217">
        <v>0</v>
      </c>
      <c r="T10497" s="217">
        <v>0</v>
      </c>
      <c r="U10497" s="217">
        <v>0</v>
      </c>
      <c r="V10497" s="217">
        <v>0</v>
      </c>
      <c r="W10497" s="217">
        <v>0</v>
      </c>
      <c r="X10497" s="217">
        <v>0</v>
      </c>
      <c r="Y10497" s="217">
        <v>0</v>
      </c>
    </row>
    <row r="10498" spans="2:25">
      <c r="B10498" s="217" t="s">
        <v>10667</v>
      </c>
      <c r="C10498" s="217" t="s">
        <v>5935</v>
      </c>
      <c r="D10498" s="217" t="s">
        <v>25</v>
      </c>
      <c r="E10498" s="217" t="s">
        <v>103</v>
      </c>
      <c r="F10498" s="217" t="s">
        <v>5</v>
      </c>
      <c r="G10498" s="217" t="s">
        <v>13</v>
      </c>
      <c r="H10498" s="217" t="s">
        <v>178</v>
      </c>
      <c r="I10498" s="217">
        <v>0</v>
      </c>
      <c r="J10498" s="217">
        <v>0</v>
      </c>
      <c r="K10498" s="217">
        <v>0</v>
      </c>
      <c r="L10498" s="217">
        <v>4</v>
      </c>
      <c r="M10498" s="217">
        <v>127.27564102564099</v>
      </c>
      <c r="N10498" s="217">
        <v>0</v>
      </c>
      <c r="O10498" s="217">
        <v>0</v>
      </c>
      <c r="P10498" s="217">
        <v>0</v>
      </c>
      <c r="Q10498" s="217">
        <v>0</v>
      </c>
      <c r="R10498" s="217">
        <v>0</v>
      </c>
      <c r="S10498" s="217">
        <v>0</v>
      </c>
      <c r="T10498" s="217">
        <v>0</v>
      </c>
      <c r="U10498" s="217">
        <v>0</v>
      </c>
      <c r="V10498" s="217">
        <v>0</v>
      </c>
      <c r="W10498" s="217">
        <v>0</v>
      </c>
      <c r="X10498" s="217">
        <v>0</v>
      </c>
      <c r="Y10498" s="217">
        <v>0</v>
      </c>
    </row>
    <row r="10499" spans="2:25">
      <c r="B10499" s="217" t="s">
        <v>10668</v>
      </c>
      <c r="C10499" s="217" t="s">
        <v>5935</v>
      </c>
      <c r="D10499" s="217" t="s">
        <v>25</v>
      </c>
      <c r="E10499" s="217" t="s">
        <v>103</v>
      </c>
      <c r="F10499" s="217" t="s">
        <v>5</v>
      </c>
      <c r="G10499" s="217" t="s">
        <v>13</v>
      </c>
      <c r="H10499" s="217" t="s">
        <v>5</v>
      </c>
      <c r="I10499" s="217">
        <v>0</v>
      </c>
      <c r="J10499" s="217">
        <v>0</v>
      </c>
      <c r="K10499" s="217">
        <v>0</v>
      </c>
      <c r="L10499" s="217">
        <v>9</v>
      </c>
      <c r="M10499" s="217">
        <v>335</v>
      </c>
      <c r="N10499" s="217">
        <v>0</v>
      </c>
      <c r="O10499" s="217">
        <v>0</v>
      </c>
      <c r="P10499" s="217">
        <v>0</v>
      </c>
      <c r="Q10499" s="217">
        <v>0</v>
      </c>
      <c r="R10499" s="217">
        <v>0</v>
      </c>
      <c r="S10499" s="217">
        <v>0</v>
      </c>
      <c r="T10499" s="217">
        <v>0</v>
      </c>
      <c r="U10499" s="217">
        <v>0</v>
      </c>
      <c r="V10499" s="217">
        <v>0</v>
      </c>
      <c r="W10499" s="217">
        <v>0</v>
      </c>
      <c r="X10499" s="217">
        <v>0</v>
      </c>
      <c r="Y10499" s="217">
        <v>0</v>
      </c>
    </row>
    <row r="10500" spans="2:25">
      <c r="B10500" s="217" t="s">
        <v>10669</v>
      </c>
      <c r="C10500" s="217" t="s">
        <v>5935</v>
      </c>
      <c r="D10500" s="217" t="s">
        <v>25</v>
      </c>
      <c r="E10500" s="217" t="s">
        <v>103</v>
      </c>
      <c r="F10500" s="217" t="s">
        <v>12</v>
      </c>
      <c r="G10500" s="217" t="s">
        <v>5</v>
      </c>
      <c r="H10500" s="217" t="s">
        <v>170</v>
      </c>
      <c r="I10500" s="217">
        <v>1</v>
      </c>
      <c r="J10500" s="217">
        <v>1</v>
      </c>
      <c r="K10500" s="217">
        <v>0</v>
      </c>
      <c r="L10500" s="217">
        <v>13</v>
      </c>
      <c r="M10500" s="217">
        <v>579.18067729815402</v>
      </c>
      <c r="N10500" s="217">
        <v>1.7265769373815201</v>
      </c>
      <c r="O10500" s="217">
        <v>1.7265769373815201</v>
      </c>
      <c r="P10500" s="217">
        <v>0</v>
      </c>
      <c r="Q10500" s="217">
        <v>1.50365439492645</v>
      </c>
      <c r="R10500" s="217">
        <v>1.50365439492645</v>
      </c>
      <c r="S10500" s="217">
        <v>0</v>
      </c>
      <c r="T10500" s="217">
        <v>1.5360645565062701</v>
      </c>
      <c r="U10500" s="217">
        <v>1.5360645565062701</v>
      </c>
      <c r="V10500" s="217">
        <v>0</v>
      </c>
      <c r="W10500" s="217">
        <v>1.5407653371622101</v>
      </c>
      <c r="X10500" s="217">
        <v>1.5407653371622101</v>
      </c>
      <c r="Y10500" s="217">
        <v>0</v>
      </c>
    </row>
    <row r="10501" spans="2:25">
      <c r="B10501" s="217" t="s">
        <v>10670</v>
      </c>
      <c r="C10501" s="217" t="s">
        <v>5935</v>
      </c>
      <c r="D10501" s="217" t="s">
        <v>25</v>
      </c>
      <c r="E10501" s="217" t="s">
        <v>103</v>
      </c>
      <c r="F10501" s="217" t="s">
        <v>12</v>
      </c>
      <c r="G10501" s="217" t="s">
        <v>5</v>
      </c>
      <c r="H10501" s="217" t="s">
        <v>172</v>
      </c>
      <c r="I10501" s="217">
        <v>5</v>
      </c>
      <c r="J10501" s="217">
        <v>5</v>
      </c>
      <c r="K10501" s="217">
        <v>0</v>
      </c>
      <c r="L10501" s="217">
        <v>7</v>
      </c>
      <c r="M10501" s="217">
        <v>743.47092140654502</v>
      </c>
      <c r="N10501" s="217">
        <v>6.7252125887326999</v>
      </c>
      <c r="O10501" s="217">
        <v>6.7252125887326999</v>
      </c>
      <c r="P10501" s="217">
        <v>0</v>
      </c>
      <c r="Q10501" s="217">
        <v>6.5747188995756396</v>
      </c>
      <c r="R10501" s="217">
        <v>6.5747188995756396</v>
      </c>
      <c r="S10501" s="217">
        <v>0</v>
      </c>
      <c r="T10501" s="217">
        <v>6.3479781044971704</v>
      </c>
      <c r="U10501" s="217">
        <v>6.3479781044971704</v>
      </c>
      <c r="V10501" s="217">
        <v>0</v>
      </c>
      <c r="W10501" s="217">
        <v>6.5352685209887502</v>
      </c>
      <c r="X10501" s="217">
        <v>6.5352685209887502</v>
      </c>
      <c r="Y10501" s="217">
        <v>0</v>
      </c>
    </row>
    <row r="10502" spans="2:25">
      <c r="B10502" s="217" t="s">
        <v>10671</v>
      </c>
      <c r="C10502" s="217" t="s">
        <v>5935</v>
      </c>
      <c r="D10502" s="217" t="s">
        <v>25</v>
      </c>
      <c r="E10502" s="217" t="s">
        <v>103</v>
      </c>
      <c r="F10502" s="217" t="s">
        <v>12</v>
      </c>
      <c r="G10502" s="217" t="s">
        <v>5</v>
      </c>
      <c r="H10502" s="217" t="s">
        <v>174</v>
      </c>
      <c r="I10502" s="217">
        <v>1</v>
      </c>
      <c r="J10502" s="217">
        <v>1</v>
      </c>
      <c r="K10502" s="217">
        <v>0</v>
      </c>
      <c r="L10502" s="217">
        <v>4</v>
      </c>
      <c r="M10502" s="217">
        <v>784.33298368240696</v>
      </c>
      <c r="N10502" s="217">
        <v>1.27496869416998</v>
      </c>
      <c r="O10502" s="217">
        <v>1.27496869416998</v>
      </c>
      <c r="P10502" s="217">
        <v>0</v>
      </c>
      <c r="Q10502" s="217">
        <v>1.6833672179645001</v>
      </c>
      <c r="R10502" s="217">
        <v>1.6833672179645001</v>
      </c>
      <c r="S10502" s="217">
        <v>0</v>
      </c>
      <c r="T10502" s="217">
        <v>1.42228699965616</v>
      </c>
      <c r="U10502" s="217">
        <v>1.42228699965616</v>
      </c>
      <c r="V10502" s="217">
        <v>0</v>
      </c>
      <c r="W10502" s="217">
        <v>1.5621155473405599</v>
      </c>
      <c r="X10502" s="217">
        <v>1.5621155473405599</v>
      </c>
      <c r="Y10502" s="217">
        <v>0</v>
      </c>
    </row>
    <row r="10503" spans="2:25">
      <c r="B10503" s="217" t="s">
        <v>10672</v>
      </c>
      <c r="C10503" s="217" t="s">
        <v>5935</v>
      </c>
      <c r="D10503" s="217" t="s">
        <v>25</v>
      </c>
      <c r="E10503" s="217" t="s">
        <v>103</v>
      </c>
      <c r="F10503" s="217" t="s">
        <v>12</v>
      </c>
      <c r="G10503" s="217" t="s">
        <v>5</v>
      </c>
      <c r="H10503" s="217" t="s">
        <v>176</v>
      </c>
      <c r="I10503" s="217">
        <v>16</v>
      </c>
      <c r="J10503" s="217">
        <v>16</v>
      </c>
      <c r="K10503" s="217">
        <v>0</v>
      </c>
      <c r="L10503" s="217">
        <v>18</v>
      </c>
      <c r="M10503" s="217">
        <v>1145.7539387030399</v>
      </c>
      <c r="N10503" s="217">
        <v>13.9646039690787</v>
      </c>
      <c r="O10503" s="217">
        <v>13.9646039690787</v>
      </c>
      <c r="P10503" s="217">
        <v>0</v>
      </c>
      <c r="Q10503" s="217">
        <v>13.669268699277399</v>
      </c>
      <c r="R10503" s="217">
        <v>13.669268699277399</v>
      </c>
      <c r="S10503" s="217">
        <v>0</v>
      </c>
      <c r="T10503" s="217">
        <v>13.993794697125599</v>
      </c>
      <c r="U10503" s="217">
        <v>13.993794697125599</v>
      </c>
      <c r="V10503" s="217">
        <v>0</v>
      </c>
      <c r="W10503" s="217">
        <v>13.8994018868158</v>
      </c>
      <c r="X10503" s="217">
        <v>13.8994018868158</v>
      </c>
      <c r="Y10503" s="217">
        <v>0</v>
      </c>
    </row>
    <row r="10504" spans="2:25">
      <c r="B10504" s="217" t="s">
        <v>10673</v>
      </c>
      <c r="C10504" s="217" t="s">
        <v>5935</v>
      </c>
      <c r="D10504" s="217" t="s">
        <v>25</v>
      </c>
      <c r="E10504" s="217" t="s">
        <v>103</v>
      </c>
      <c r="F10504" s="217" t="s">
        <v>12</v>
      </c>
      <c r="G10504" s="217" t="s">
        <v>5</v>
      </c>
      <c r="H10504" s="217" t="s">
        <v>178</v>
      </c>
      <c r="I10504" s="217">
        <v>4</v>
      </c>
      <c r="J10504" s="217">
        <v>4</v>
      </c>
      <c r="K10504" s="217">
        <v>0</v>
      </c>
      <c r="L10504" s="217">
        <v>9</v>
      </c>
      <c r="M10504" s="217">
        <v>772.26147890985203</v>
      </c>
      <c r="N10504" s="217">
        <v>5.1795928053365099</v>
      </c>
      <c r="O10504" s="217">
        <v>5.1795928053365099</v>
      </c>
      <c r="P10504" s="217">
        <v>0</v>
      </c>
      <c r="Q10504" s="217">
        <v>5.3751338157582902</v>
      </c>
      <c r="R10504" s="217">
        <v>5.3751338157582902</v>
      </c>
      <c r="S10504" s="217">
        <v>0</v>
      </c>
      <c r="T10504" s="217">
        <v>4.9811626669942601</v>
      </c>
      <c r="U10504" s="217">
        <v>4.9811626669942601</v>
      </c>
      <c r="V10504" s="217">
        <v>0</v>
      </c>
      <c r="W10504" s="217">
        <v>5.2286788736256096</v>
      </c>
      <c r="X10504" s="217">
        <v>5.2286788736256096</v>
      </c>
      <c r="Y10504" s="217">
        <v>0</v>
      </c>
    </row>
    <row r="10505" spans="2:25">
      <c r="B10505" s="217" t="s">
        <v>10674</v>
      </c>
      <c r="C10505" s="217" t="s">
        <v>5935</v>
      </c>
      <c r="D10505" s="217" t="s">
        <v>25</v>
      </c>
      <c r="E10505" s="217" t="s">
        <v>103</v>
      </c>
      <c r="F10505" s="217" t="s">
        <v>12</v>
      </c>
      <c r="G10505" s="217" t="s">
        <v>5</v>
      </c>
      <c r="H10505" s="217" t="s">
        <v>5</v>
      </c>
      <c r="I10505" s="217">
        <v>27</v>
      </c>
      <c r="J10505" s="217">
        <v>27</v>
      </c>
      <c r="K10505" s="217">
        <v>0</v>
      </c>
      <c r="L10505" s="217">
        <v>51</v>
      </c>
      <c r="M10505" s="217">
        <v>4025</v>
      </c>
      <c r="N10505" s="217">
        <v>6.70807453416149</v>
      </c>
      <c r="O10505" s="217">
        <v>6.70807453416149</v>
      </c>
      <c r="P10505" s="217">
        <v>0</v>
      </c>
      <c r="Q10505" s="217">
        <v>6.7539120825944003</v>
      </c>
      <c r="R10505" s="217">
        <v>6.7539120825944003</v>
      </c>
      <c r="S10505" s="217">
        <v>0</v>
      </c>
      <c r="T10505" s="217">
        <v>6.6529782680731104</v>
      </c>
      <c r="U10505" s="217">
        <v>6.6529782680731104</v>
      </c>
      <c r="V10505" s="217">
        <v>0</v>
      </c>
      <c r="W10505" s="217">
        <v>6.7525130786024397</v>
      </c>
      <c r="X10505" s="217">
        <v>6.7525130786024397</v>
      </c>
      <c r="Y10505" s="217">
        <v>0</v>
      </c>
    </row>
    <row r="10506" spans="2:25">
      <c r="B10506" s="217" t="s">
        <v>10675</v>
      </c>
      <c r="C10506" s="217" t="s">
        <v>5935</v>
      </c>
      <c r="D10506" s="217" t="s">
        <v>25</v>
      </c>
      <c r="E10506" s="217" t="s">
        <v>103</v>
      </c>
      <c r="F10506" s="217" t="s">
        <v>9</v>
      </c>
      <c r="G10506" s="217" t="s">
        <v>5</v>
      </c>
      <c r="H10506" s="217" t="s">
        <v>170</v>
      </c>
      <c r="I10506" s="217">
        <v>1</v>
      </c>
      <c r="J10506" s="217">
        <v>1</v>
      </c>
      <c r="K10506" s="217">
        <v>0</v>
      </c>
      <c r="L10506" s="217">
        <v>21</v>
      </c>
      <c r="M10506" s="217">
        <v>595.74104727834003</v>
      </c>
      <c r="N10506" s="217">
        <v>1.67858166659579</v>
      </c>
      <c r="O10506" s="217">
        <v>1.67858166659579</v>
      </c>
      <c r="P10506" s="217">
        <v>0</v>
      </c>
      <c r="Q10506" s="217">
        <v>1.5281886406991201</v>
      </c>
      <c r="R10506" s="217">
        <v>1.5281886406991201</v>
      </c>
      <c r="S10506" s="217">
        <v>0</v>
      </c>
      <c r="T10506" s="217">
        <v>1.56112761985325</v>
      </c>
      <c r="U10506" s="217">
        <v>1.56112761985325</v>
      </c>
      <c r="V10506" s="217">
        <v>0</v>
      </c>
      <c r="W10506" s="217">
        <v>1.5659051003867199</v>
      </c>
      <c r="X10506" s="217">
        <v>1.5659051003867199</v>
      </c>
      <c r="Y10506" s="217">
        <v>0</v>
      </c>
    </row>
    <row r="10507" spans="2:25">
      <c r="B10507" s="217" t="s">
        <v>10676</v>
      </c>
      <c r="C10507" s="217" t="s">
        <v>5935</v>
      </c>
      <c r="D10507" s="217" t="s">
        <v>25</v>
      </c>
      <c r="E10507" s="217" t="s">
        <v>103</v>
      </c>
      <c r="F10507" s="217" t="s">
        <v>9</v>
      </c>
      <c r="G10507" s="217" t="s">
        <v>5</v>
      </c>
      <c r="H10507" s="217" t="s">
        <v>172</v>
      </c>
      <c r="I10507" s="217">
        <v>0</v>
      </c>
      <c r="J10507" s="217">
        <v>0</v>
      </c>
      <c r="K10507" s="217">
        <v>0</v>
      </c>
      <c r="L10507" s="217">
        <v>15</v>
      </c>
      <c r="M10507" s="217">
        <v>798.00574616043104</v>
      </c>
      <c r="N10507" s="217">
        <v>0</v>
      </c>
      <c r="O10507" s="217">
        <v>0</v>
      </c>
      <c r="P10507" s="217">
        <v>0</v>
      </c>
      <c r="Q10507" s="217">
        <v>0</v>
      </c>
      <c r="R10507" s="217">
        <v>0</v>
      </c>
      <c r="S10507" s="217">
        <v>0</v>
      </c>
      <c r="T10507" s="217">
        <v>0</v>
      </c>
      <c r="U10507" s="217">
        <v>0</v>
      </c>
      <c r="V10507" s="217">
        <v>0</v>
      </c>
      <c r="W10507" s="217">
        <v>0</v>
      </c>
      <c r="X10507" s="217">
        <v>0</v>
      </c>
      <c r="Y10507" s="217">
        <v>0</v>
      </c>
    </row>
    <row r="10508" spans="2:25">
      <c r="B10508" s="217" t="s">
        <v>10677</v>
      </c>
      <c r="C10508" s="217" t="s">
        <v>5935</v>
      </c>
      <c r="D10508" s="217" t="s">
        <v>25</v>
      </c>
      <c r="E10508" s="217" t="s">
        <v>103</v>
      </c>
      <c r="F10508" s="217" t="s">
        <v>9</v>
      </c>
      <c r="G10508" s="217" t="s">
        <v>5</v>
      </c>
      <c r="H10508" s="217" t="s">
        <v>174</v>
      </c>
      <c r="I10508" s="217">
        <v>1</v>
      </c>
      <c r="J10508" s="217">
        <v>1</v>
      </c>
      <c r="K10508" s="217">
        <v>0</v>
      </c>
      <c r="L10508" s="217">
        <v>11</v>
      </c>
      <c r="M10508" s="217">
        <v>876.80478415782295</v>
      </c>
      <c r="N10508" s="217">
        <v>1.1405047258729399</v>
      </c>
      <c r="O10508" s="217">
        <v>1.1405047258729399</v>
      </c>
      <c r="P10508" s="217">
        <v>0</v>
      </c>
      <c r="Q10508" s="217">
        <v>1.4749542723678399</v>
      </c>
      <c r="R10508" s="217">
        <v>1.4749542723678399</v>
      </c>
      <c r="S10508" s="217">
        <v>0</v>
      </c>
      <c r="T10508" s="217">
        <v>1.24619765924438</v>
      </c>
      <c r="U10508" s="217">
        <v>1.24619765924438</v>
      </c>
      <c r="V10508" s="217">
        <v>0</v>
      </c>
      <c r="W10508" s="217">
        <v>1.3687144289694599</v>
      </c>
      <c r="X10508" s="217">
        <v>1.3687144289694599</v>
      </c>
      <c r="Y10508" s="217">
        <v>0</v>
      </c>
    </row>
    <row r="10509" spans="2:25">
      <c r="B10509" s="217" t="s">
        <v>10678</v>
      </c>
      <c r="C10509" s="217" t="s">
        <v>5935</v>
      </c>
      <c r="D10509" s="217" t="s">
        <v>25</v>
      </c>
      <c r="E10509" s="217" t="s">
        <v>103</v>
      </c>
      <c r="F10509" s="217" t="s">
        <v>9</v>
      </c>
      <c r="G10509" s="217" t="s">
        <v>5</v>
      </c>
      <c r="H10509" s="217" t="s">
        <v>176</v>
      </c>
      <c r="I10509" s="217">
        <v>3</v>
      </c>
      <c r="J10509" s="217">
        <v>2</v>
      </c>
      <c r="K10509" s="217">
        <v>1</v>
      </c>
      <c r="L10509" s="217">
        <v>37</v>
      </c>
      <c r="M10509" s="217">
        <v>1225.6081725522799</v>
      </c>
      <c r="N10509" s="217">
        <v>2.44776435665618</v>
      </c>
      <c r="O10509" s="217">
        <v>1.6318429044374601</v>
      </c>
      <c r="P10509" s="217">
        <v>0.81592145221872803</v>
      </c>
      <c r="Q10509" s="217">
        <v>2.6538970298361302</v>
      </c>
      <c r="R10509" s="217">
        <v>1.89750668734411</v>
      </c>
      <c r="S10509" s="217">
        <v>0.75639034249201997</v>
      </c>
      <c r="T10509" s="217">
        <v>2.3759084926647902</v>
      </c>
      <c r="U10509" s="217">
        <v>1.6032147141569599</v>
      </c>
      <c r="V10509" s="217">
        <v>0.77269377850783505</v>
      </c>
      <c r="W10509" s="217">
        <v>2.53588914661775</v>
      </c>
      <c r="X10509" s="217">
        <v>1.7608307123071401</v>
      </c>
      <c r="Y10509" s="217">
        <v>0.77505843431060795</v>
      </c>
    </row>
    <row r="10510" spans="2:25">
      <c r="B10510" s="217" t="s">
        <v>10679</v>
      </c>
      <c r="C10510" s="217" t="s">
        <v>5935</v>
      </c>
      <c r="D10510" s="217" t="s">
        <v>25</v>
      </c>
      <c r="E10510" s="217" t="s">
        <v>103</v>
      </c>
      <c r="F10510" s="217" t="s">
        <v>9</v>
      </c>
      <c r="G10510" s="217" t="s">
        <v>5</v>
      </c>
      <c r="H10510" s="217" t="s">
        <v>178</v>
      </c>
      <c r="I10510" s="217">
        <v>3</v>
      </c>
      <c r="J10510" s="217">
        <v>2</v>
      </c>
      <c r="K10510" s="217">
        <v>1</v>
      </c>
      <c r="L10510" s="217">
        <v>13</v>
      </c>
      <c r="M10510" s="217">
        <v>823.84024985112296</v>
      </c>
      <c r="N10510" s="217">
        <v>3.6414826788835999</v>
      </c>
      <c r="O10510" s="217">
        <v>2.4276551192557299</v>
      </c>
      <c r="P10510" s="217">
        <v>1.21382755962787</v>
      </c>
      <c r="Q10510" s="217">
        <v>4.2101806685633703</v>
      </c>
      <c r="R10510" s="217">
        <v>2.8067871123755799</v>
      </c>
      <c r="S10510" s="217">
        <v>1.4033935561877899</v>
      </c>
      <c r="T10510" s="217">
        <v>3.5572067503738398</v>
      </c>
      <c r="U10510" s="217">
        <v>2.3714711669158901</v>
      </c>
      <c r="V10510" s="217">
        <v>1.1857355834579499</v>
      </c>
      <c r="W10510" s="217">
        <v>3.90692453155174</v>
      </c>
      <c r="X10510" s="217">
        <v>2.6046163543678298</v>
      </c>
      <c r="Y10510" s="217">
        <v>1.30230817718391</v>
      </c>
    </row>
    <row r="10511" spans="2:25">
      <c r="B10511" s="217" t="s">
        <v>10680</v>
      </c>
      <c r="C10511" s="217" t="s">
        <v>5935</v>
      </c>
      <c r="D10511" s="217" t="s">
        <v>25</v>
      </c>
      <c r="E10511" s="217" t="s">
        <v>103</v>
      </c>
      <c r="F10511" s="217" t="s">
        <v>9</v>
      </c>
      <c r="G10511" s="217" t="s">
        <v>5</v>
      </c>
      <c r="H10511" s="217" t="s">
        <v>5</v>
      </c>
      <c r="I10511" s="217">
        <v>8</v>
      </c>
      <c r="J10511" s="217">
        <v>6</v>
      </c>
      <c r="K10511" s="217">
        <v>2</v>
      </c>
      <c r="L10511" s="217">
        <v>97</v>
      </c>
      <c r="M10511" s="217">
        <v>4320</v>
      </c>
      <c r="N10511" s="217">
        <v>1.8518518518518501</v>
      </c>
      <c r="O10511" s="217">
        <v>1.3888888888888899</v>
      </c>
      <c r="P10511" s="217">
        <v>0.46296296296296302</v>
      </c>
      <c r="Q10511" s="217">
        <v>2.2582471677052798</v>
      </c>
      <c r="R10511" s="217">
        <v>1.7356318303798399</v>
      </c>
      <c r="S10511" s="217">
        <v>0.52261533732544396</v>
      </c>
      <c r="T10511" s="217">
        <v>1.98550606803589</v>
      </c>
      <c r="U10511" s="217">
        <v>1.5051954678577599</v>
      </c>
      <c r="V10511" s="217">
        <v>0.48031060017812999</v>
      </c>
      <c r="W10511" s="217">
        <v>2.1380160623992599</v>
      </c>
      <c r="X10511" s="217">
        <v>1.6318299463347099</v>
      </c>
      <c r="Y10511" s="217">
        <v>0.506186116064546</v>
      </c>
    </row>
    <row r="10512" spans="2:25">
      <c r="B10512" s="217" t="s">
        <v>10681</v>
      </c>
      <c r="C10512" s="217" t="s">
        <v>5935</v>
      </c>
      <c r="D10512" s="217" t="s">
        <v>25</v>
      </c>
      <c r="E10512" s="217" t="s">
        <v>103</v>
      </c>
      <c r="F10512" s="217" t="s">
        <v>5</v>
      </c>
      <c r="G10512" s="217" t="s">
        <v>5</v>
      </c>
      <c r="H10512" s="217" t="s">
        <v>170</v>
      </c>
      <c r="I10512" s="217">
        <v>2</v>
      </c>
      <c r="J10512" s="217">
        <v>2</v>
      </c>
      <c r="K10512" s="217">
        <v>0</v>
      </c>
      <c r="L10512" s="217">
        <v>34</v>
      </c>
      <c r="M10512" s="217">
        <v>1174.9217245764901</v>
      </c>
      <c r="N10512" s="217">
        <v>1.7022410584168099</v>
      </c>
      <c r="O10512" s="217">
        <v>1.7022410584168099</v>
      </c>
      <c r="P10512" s="217">
        <v>0</v>
      </c>
      <c r="Q10512" s="217">
        <v>1.51582224994031</v>
      </c>
      <c r="R10512" s="217">
        <v>1.51582224994031</v>
      </c>
      <c r="S10512" s="217">
        <v>0</v>
      </c>
      <c r="T10512" s="217">
        <v>1.5484946806615001</v>
      </c>
      <c r="U10512" s="217">
        <v>1.5484946806615001</v>
      </c>
      <c r="V10512" s="217">
        <v>0</v>
      </c>
      <c r="W10512" s="217">
        <v>1.5532335009212701</v>
      </c>
      <c r="X10512" s="217">
        <v>1.5532335009212701</v>
      </c>
      <c r="Y10512" s="217">
        <v>0</v>
      </c>
    </row>
    <row r="10513" spans="2:25">
      <c r="B10513" s="217" t="s">
        <v>10682</v>
      </c>
      <c r="C10513" s="217" t="s">
        <v>5935</v>
      </c>
      <c r="D10513" s="217" t="s">
        <v>25</v>
      </c>
      <c r="E10513" s="217" t="s">
        <v>103</v>
      </c>
      <c r="F10513" s="217" t="s">
        <v>5</v>
      </c>
      <c r="G10513" s="217" t="s">
        <v>5</v>
      </c>
      <c r="H10513" s="217" t="s">
        <v>172</v>
      </c>
      <c r="I10513" s="217">
        <v>5</v>
      </c>
      <c r="J10513" s="217">
        <v>5</v>
      </c>
      <c r="K10513" s="217">
        <v>0</v>
      </c>
      <c r="L10513" s="217">
        <v>22</v>
      </c>
      <c r="M10513" s="217">
        <v>1541.47666756698</v>
      </c>
      <c r="N10513" s="217">
        <v>3.2436429984320601</v>
      </c>
      <c r="O10513" s="217">
        <v>3.2436429984320601</v>
      </c>
      <c r="P10513" s="217">
        <v>0</v>
      </c>
      <c r="Q10513" s="217">
        <v>3.2960690991517998</v>
      </c>
      <c r="R10513" s="217">
        <v>3.2960690991517998</v>
      </c>
      <c r="S10513" s="217">
        <v>0</v>
      </c>
      <c r="T10513" s="217">
        <v>3.1908137600338802</v>
      </c>
      <c r="U10513" s="217">
        <v>3.1908137600338802</v>
      </c>
      <c r="V10513" s="217">
        <v>0</v>
      </c>
      <c r="W10513" s="217">
        <v>3.2808988473309602</v>
      </c>
      <c r="X10513" s="217">
        <v>3.2808988473309602</v>
      </c>
      <c r="Y10513" s="217">
        <v>0</v>
      </c>
    </row>
    <row r="10514" spans="2:25">
      <c r="B10514" s="217" t="s">
        <v>10683</v>
      </c>
      <c r="C10514" s="217" t="s">
        <v>5935</v>
      </c>
      <c r="D10514" s="217" t="s">
        <v>25</v>
      </c>
      <c r="E10514" s="217" t="s">
        <v>103</v>
      </c>
      <c r="F10514" s="217" t="s">
        <v>5</v>
      </c>
      <c r="G10514" s="217" t="s">
        <v>5</v>
      </c>
      <c r="H10514" s="217" t="s">
        <v>174</v>
      </c>
      <c r="I10514" s="217">
        <v>2</v>
      </c>
      <c r="J10514" s="217">
        <v>2</v>
      </c>
      <c r="K10514" s="217">
        <v>0</v>
      </c>
      <c r="L10514" s="217">
        <v>15</v>
      </c>
      <c r="M10514" s="217">
        <v>1661.13776784023</v>
      </c>
      <c r="N10514" s="217">
        <v>1.2039940567966001</v>
      </c>
      <c r="O10514" s="217">
        <v>1.2039940567966001</v>
      </c>
      <c r="P10514" s="217">
        <v>0</v>
      </c>
      <c r="Q10514" s="217">
        <v>1.5722843147544401</v>
      </c>
      <c r="R10514" s="217">
        <v>1.5722843147544401</v>
      </c>
      <c r="S10514" s="217">
        <v>0</v>
      </c>
      <c r="T10514" s="217">
        <v>1.3284323923941901</v>
      </c>
      <c r="U10514" s="217">
        <v>1.3284323923941901</v>
      </c>
      <c r="V10514" s="217">
        <v>0</v>
      </c>
      <c r="W10514" s="217">
        <v>1.45903386183763</v>
      </c>
      <c r="X10514" s="217">
        <v>1.45903386183763</v>
      </c>
      <c r="Y10514" s="217">
        <v>0</v>
      </c>
    </row>
    <row r="10515" spans="2:25">
      <c r="B10515" s="217" t="s">
        <v>10684</v>
      </c>
      <c r="C10515" s="217" t="s">
        <v>5935</v>
      </c>
      <c r="D10515" s="217" t="s">
        <v>25</v>
      </c>
      <c r="E10515" s="217" t="s">
        <v>103</v>
      </c>
      <c r="F10515" s="217" t="s">
        <v>5</v>
      </c>
      <c r="G10515" s="217" t="s">
        <v>5</v>
      </c>
      <c r="H10515" s="217" t="s">
        <v>176</v>
      </c>
      <c r="I10515" s="217">
        <v>19</v>
      </c>
      <c r="J10515" s="217">
        <v>18</v>
      </c>
      <c r="K10515" s="217">
        <v>1</v>
      </c>
      <c r="L10515" s="217">
        <v>55</v>
      </c>
      <c r="M10515" s="217">
        <v>2371.3621112553201</v>
      </c>
      <c r="N10515" s="217">
        <v>8.0122727397132998</v>
      </c>
      <c r="O10515" s="217">
        <v>7.59057417446523</v>
      </c>
      <c r="P10515" s="217">
        <v>0.42169856524806798</v>
      </c>
      <c r="Q10515" s="217">
        <v>7.90744946690217</v>
      </c>
      <c r="R10515" s="217">
        <v>7.5061140797355996</v>
      </c>
      <c r="S10515" s="217">
        <v>0.40133538716657002</v>
      </c>
      <c r="T10515" s="217">
        <v>7.9238653711523499</v>
      </c>
      <c r="U10515" s="217">
        <v>7.5138794956889701</v>
      </c>
      <c r="V10515" s="217">
        <v>0.409985875463386</v>
      </c>
      <c r="W10515" s="217">
        <v>7.9570361687371802</v>
      </c>
      <c r="X10515" s="217">
        <v>7.5457956235631798</v>
      </c>
      <c r="Y10515" s="217">
        <v>0.411240545173995</v>
      </c>
    </row>
    <row r="10516" spans="2:25">
      <c r="B10516" s="217" t="s">
        <v>10685</v>
      </c>
      <c r="C10516" s="217" t="s">
        <v>5935</v>
      </c>
      <c r="D10516" s="217" t="s">
        <v>25</v>
      </c>
      <c r="E10516" s="217" t="s">
        <v>103</v>
      </c>
      <c r="F10516" s="217" t="s">
        <v>5</v>
      </c>
      <c r="G10516" s="217" t="s">
        <v>5</v>
      </c>
      <c r="H10516" s="217" t="s">
        <v>178</v>
      </c>
      <c r="I10516" s="217">
        <v>7</v>
      </c>
      <c r="J10516" s="217">
        <v>6</v>
      </c>
      <c r="K10516" s="217">
        <v>1</v>
      </c>
      <c r="L10516" s="217">
        <v>22</v>
      </c>
      <c r="M10516" s="217">
        <v>1596.10172876097</v>
      </c>
      <c r="N10516" s="217">
        <v>4.3856853694619904</v>
      </c>
      <c r="O10516" s="217">
        <v>3.7591588881102802</v>
      </c>
      <c r="P10516" s="217">
        <v>0.62652648135171296</v>
      </c>
      <c r="Q10516" s="217">
        <v>4.7783939086067901</v>
      </c>
      <c r="R10516" s="217">
        <v>4.0669187095668704</v>
      </c>
      <c r="S10516" s="217">
        <v>0.71147519903991496</v>
      </c>
      <c r="T10516" s="217">
        <v>4.2529842435183598</v>
      </c>
      <c r="U10516" s="217">
        <v>3.65185460562755</v>
      </c>
      <c r="V10516" s="217">
        <v>0.60112963789080298</v>
      </c>
      <c r="W10516" s="217">
        <v>4.5522941322466304</v>
      </c>
      <c r="X10516" s="217">
        <v>3.8920659549916601</v>
      </c>
      <c r="Y10516" s="217">
        <v>0.66022817725496896</v>
      </c>
    </row>
    <row r="10517" spans="2:25">
      <c r="B10517" s="217" t="s">
        <v>10686</v>
      </c>
      <c r="C10517" s="217" t="s">
        <v>5935</v>
      </c>
      <c r="D10517" s="217" t="s">
        <v>25</v>
      </c>
      <c r="E10517" s="217" t="s">
        <v>103</v>
      </c>
      <c r="F10517" s="217" t="s">
        <v>5</v>
      </c>
      <c r="G10517" s="217" t="s">
        <v>5</v>
      </c>
      <c r="H10517" s="217" t="s">
        <v>5</v>
      </c>
      <c r="I10517" s="217">
        <v>35</v>
      </c>
      <c r="J10517" s="217">
        <v>33</v>
      </c>
      <c r="K10517" s="217">
        <v>2</v>
      </c>
      <c r="L10517" s="217">
        <v>148</v>
      </c>
      <c r="M10517" s="217">
        <v>8345</v>
      </c>
      <c r="N10517" s="217">
        <v>4.1941282204913097</v>
      </c>
      <c r="O10517" s="217">
        <v>3.9544637507489502</v>
      </c>
      <c r="P10517" s="217">
        <v>0.239664469742361</v>
      </c>
      <c r="Q10517" s="217">
        <v>4.4388501841007804</v>
      </c>
      <c r="R10517" s="217">
        <v>4.1680136512603596</v>
      </c>
      <c r="S10517" s="217">
        <v>0.27083653284041898</v>
      </c>
      <c r="T10517" s="217">
        <v>4.2492548335031897</v>
      </c>
      <c r="U10517" s="217">
        <v>4.0005140594533</v>
      </c>
      <c r="V10517" s="217">
        <v>0.248740774049896</v>
      </c>
      <c r="W10517" s="217">
        <v>4.37627479731169</v>
      </c>
      <c r="X10517" s="217">
        <v>4.1140466200379198</v>
      </c>
      <c r="Y10517" s="217">
        <v>0.26222817727377101</v>
      </c>
    </row>
    <row r="10518" spans="2:25">
      <c r="B10518" s="217" t="s">
        <v>10687</v>
      </c>
      <c r="C10518" s="217" t="s">
        <v>5935</v>
      </c>
      <c r="D10518" s="217" t="s">
        <v>25</v>
      </c>
      <c r="E10518" s="217" t="s">
        <v>87</v>
      </c>
      <c r="F10518" s="217" t="s">
        <v>12</v>
      </c>
      <c r="G10518" s="217" t="s">
        <v>10</v>
      </c>
      <c r="H10518" s="217" t="s">
        <v>170</v>
      </c>
      <c r="I10518" s="217">
        <v>1</v>
      </c>
      <c r="J10518" s="217">
        <v>1</v>
      </c>
      <c r="K10518" s="217">
        <v>0</v>
      </c>
      <c r="L10518" s="217">
        <v>3</v>
      </c>
      <c r="M10518" s="217">
        <v>56.097560975609802</v>
      </c>
      <c r="N10518" s="217">
        <v>17.826086956521699</v>
      </c>
      <c r="O10518" s="217">
        <v>17.826086956521699</v>
      </c>
      <c r="P10518" s="217">
        <v>0</v>
      </c>
      <c r="Q10518" s="217">
        <v>17.826086956521699</v>
      </c>
      <c r="R10518" s="217">
        <v>17.826086956521699</v>
      </c>
      <c r="S10518" s="217">
        <v>0</v>
      </c>
      <c r="T10518" s="217">
        <v>17.826086956521699</v>
      </c>
      <c r="U10518" s="217">
        <v>17.826086956521699</v>
      </c>
      <c r="V10518" s="217">
        <v>0</v>
      </c>
      <c r="W10518" s="217">
        <v>17.826086956521699</v>
      </c>
      <c r="X10518" s="217">
        <v>17.826086956521699</v>
      </c>
      <c r="Y10518" s="217">
        <v>0</v>
      </c>
    </row>
    <row r="10519" spans="2:25">
      <c r="B10519" s="217" t="s">
        <v>10688</v>
      </c>
      <c r="C10519" s="217" t="s">
        <v>5935</v>
      </c>
      <c r="D10519" s="217" t="s">
        <v>25</v>
      </c>
      <c r="E10519" s="217" t="s">
        <v>87</v>
      </c>
      <c r="F10519" s="217" t="s">
        <v>12</v>
      </c>
      <c r="G10519" s="217" t="s">
        <v>10</v>
      </c>
      <c r="H10519" s="217" t="s">
        <v>172</v>
      </c>
      <c r="I10519" s="217">
        <v>2</v>
      </c>
      <c r="J10519" s="217">
        <v>2</v>
      </c>
      <c r="K10519" s="217">
        <v>0</v>
      </c>
      <c r="L10519" s="217">
        <v>0</v>
      </c>
      <c r="M10519" s="217">
        <v>56.097560975609802</v>
      </c>
      <c r="N10519" s="217">
        <v>35.652173913043498</v>
      </c>
      <c r="O10519" s="217">
        <v>35.652173913043498</v>
      </c>
      <c r="P10519" s="217">
        <v>0</v>
      </c>
      <c r="Q10519" s="217">
        <v>35.652173913043498</v>
      </c>
      <c r="R10519" s="217">
        <v>35.652173913043498</v>
      </c>
      <c r="S10519" s="217">
        <v>0</v>
      </c>
      <c r="T10519" s="217">
        <v>35.652173913043498</v>
      </c>
      <c r="U10519" s="217">
        <v>35.652173913043498</v>
      </c>
      <c r="V10519" s="217">
        <v>0</v>
      </c>
      <c r="W10519" s="217">
        <v>35.652173913043498</v>
      </c>
      <c r="X10519" s="217">
        <v>35.652173913043498</v>
      </c>
      <c r="Y10519" s="217">
        <v>0</v>
      </c>
    </row>
    <row r="10520" spans="2:25">
      <c r="B10520" s="217" t="s">
        <v>10689</v>
      </c>
      <c r="C10520" s="217" t="s">
        <v>5935</v>
      </c>
      <c r="D10520" s="217" t="s">
        <v>25</v>
      </c>
      <c r="E10520" s="217" t="s">
        <v>87</v>
      </c>
      <c r="F10520" s="217" t="s">
        <v>12</v>
      </c>
      <c r="G10520" s="217" t="s">
        <v>10</v>
      </c>
      <c r="H10520" s="217" t="s">
        <v>174</v>
      </c>
      <c r="I10520" s="217">
        <v>0</v>
      </c>
      <c r="J10520" s="217">
        <v>0</v>
      </c>
      <c r="K10520" s="217">
        <v>0</v>
      </c>
      <c r="L10520" s="217">
        <v>0</v>
      </c>
      <c r="M10520" s="217">
        <v>78.536585365853696</v>
      </c>
      <c r="N10520" s="217">
        <v>0</v>
      </c>
      <c r="O10520" s="217">
        <v>0</v>
      </c>
      <c r="P10520" s="217">
        <v>0</v>
      </c>
      <c r="Q10520" s="217">
        <v>0</v>
      </c>
      <c r="R10520" s="217">
        <v>0</v>
      </c>
      <c r="S10520" s="217">
        <v>0</v>
      </c>
      <c r="T10520" s="217">
        <v>0</v>
      </c>
      <c r="U10520" s="217">
        <v>0</v>
      </c>
      <c r="V10520" s="217">
        <v>0</v>
      </c>
      <c r="W10520" s="217">
        <v>0</v>
      </c>
      <c r="X10520" s="217">
        <v>0</v>
      </c>
      <c r="Y10520" s="217">
        <v>0</v>
      </c>
    </row>
    <row r="10521" spans="2:25">
      <c r="B10521" s="217" t="s">
        <v>10690</v>
      </c>
      <c r="C10521" s="217" t="s">
        <v>5935</v>
      </c>
      <c r="D10521" s="217" t="s">
        <v>25</v>
      </c>
      <c r="E10521" s="217" t="s">
        <v>87</v>
      </c>
      <c r="F10521" s="217" t="s">
        <v>12</v>
      </c>
      <c r="G10521" s="217" t="s">
        <v>10</v>
      </c>
      <c r="H10521" s="217" t="s">
        <v>176</v>
      </c>
      <c r="I10521" s="217">
        <v>3</v>
      </c>
      <c r="J10521" s="217">
        <v>3</v>
      </c>
      <c r="K10521" s="217">
        <v>0</v>
      </c>
      <c r="L10521" s="217">
        <v>1</v>
      </c>
      <c r="M10521" s="217">
        <v>134.63414634146301</v>
      </c>
      <c r="N10521" s="217">
        <v>22.2826086956522</v>
      </c>
      <c r="O10521" s="217">
        <v>22.2826086956522</v>
      </c>
      <c r="P10521" s="217">
        <v>0</v>
      </c>
      <c r="Q10521" s="217">
        <v>22.2826086956522</v>
      </c>
      <c r="R10521" s="217">
        <v>22.2826086956522</v>
      </c>
      <c r="S10521" s="217">
        <v>0</v>
      </c>
      <c r="T10521" s="217">
        <v>22.2826086956522</v>
      </c>
      <c r="U10521" s="217">
        <v>22.2826086956522</v>
      </c>
      <c r="V10521" s="217">
        <v>0</v>
      </c>
      <c r="W10521" s="217">
        <v>22.2826086956522</v>
      </c>
      <c r="X10521" s="217">
        <v>22.2826086956522</v>
      </c>
      <c r="Y10521" s="217">
        <v>0</v>
      </c>
    </row>
    <row r="10522" spans="2:25">
      <c r="B10522" s="217" t="s">
        <v>10691</v>
      </c>
      <c r="C10522" s="217" t="s">
        <v>5935</v>
      </c>
      <c r="D10522" s="217" t="s">
        <v>25</v>
      </c>
      <c r="E10522" s="217" t="s">
        <v>87</v>
      </c>
      <c r="F10522" s="217" t="s">
        <v>12</v>
      </c>
      <c r="G10522" s="217" t="s">
        <v>10</v>
      </c>
      <c r="H10522" s="217" t="s">
        <v>178</v>
      </c>
      <c r="I10522" s="217">
        <v>2</v>
      </c>
      <c r="J10522" s="217">
        <v>2</v>
      </c>
      <c r="K10522" s="217">
        <v>0</v>
      </c>
      <c r="L10522" s="217">
        <v>2</v>
      </c>
      <c r="M10522" s="217">
        <v>134.63414634146301</v>
      </c>
      <c r="N10522" s="217">
        <v>14.855072463768099</v>
      </c>
      <c r="O10522" s="217">
        <v>14.855072463768099</v>
      </c>
      <c r="P10522" s="217">
        <v>0</v>
      </c>
      <c r="Q10522" s="217">
        <v>14.855072463768099</v>
      </c>
      <c r="R10522" s="217">
        <v>14.855072463768099</v>
      </c>
      <c r="S10522" s="217">
        <v>0</v>
      </c>
      <c r="T10522" s="217">
        <v>14.855072463768099</v>
      </c>
      <c r="U10522" s="217">
        <v>14.855072463768099</v>
      </c>
      <c r="V10522" s="217">
        <v>0</v>
      </c>
      <c r="W10522" s="217">
        <v>14.855072463768099</v>
      </c>
      <c r="X10522" s="217">
        <v>14.855072463768099</v>
      </c>
      <c r="Y10522" s="217">
        <v>0</v>
      </c>
    </row>
    <row r="10523" spans="2:25">
      <c r="B10523" s="217" t="s">
        <v>10692</v>
      </c>
      <c r="C10523" s="217" t="s">
        <v>5935</v>
      </c>
      <c r="D10523" s="217" t="s">
        <v>25</v>
      </c>
      <c r="E10523" s="217" t="s">
        <v>87</v>
      </c>
      <c r="F10523" s="217" t="s">
        <v>12</v>
      </c>
      <c r="G10523" s="217" t="s">
        <v>10</v>
      </c>
      <c r="H10523" s="217" t="s">
        <v>5</v>
      </c>
      <c r="I10523" s="217">
        <v>8</v>
      </c>
      <c r="J10523" s="217">
        <v>8</v>
      </c>
      <c r="K10523" s="217">
        <v>0</v>
      </c>
      <c r="L10523" s="217">
        <v>6</v>
      </c>
      <c r="M10523" s="217">
        <v>460</v>
      </c>
      <c r="N10523" s="217">
        <v>17.3913043478261</v>
      </c>
      <c r="O10523" s="217">
        <v>17.3913043478261</v>
      </c>
      <c r="P10523" s="217">
        <v>0</v>
      </c>
      <c r="Q10523" s="217">
        <v>17.3913043478261</v>
      </c>
      <c r="R10523" s="217">
        <v>17.3913043478261</v>
      </c>
      <c r="S10523" s="217">
        <v>0</v>
      </c>
      <c r="T10523" s="217">
        <v>17.3913043478261</v>
      </c>
      <c r="U10523" s="217">
        <v>17.3913043478261</v>
      </c>
      <c r="V10523" s="217">
        <v>0</v>
      </c>
      <c r="W10523" s="217">
        <v>17.3913043478261</v>
      </c>
      <c r="X10523" s="217">
        <v>17.3913043478261</v>
      </c>
      <c r="Y10523" s="217">
        <v>0</v>
      </c>
    </row>
    <row r="10524" spans="2:25">
      <c r="B10524" s="217" t="s">
        <v>10693</v>
      </c>
      <c r="C10524" s="217" t="s">
        <v>5935</v>
      </c>
      <c r="D10524" s="217" t="s">
        <v>25</v>
      </c>
      <c r="E10524" s="217" t="s">
        <v>87</v>
      </c>
      <c r="F10524" s="217" t="s">
        <v>9</v>
      </c>
      <c r="G10524" s="217" t="s">
        <v>10</v>
      </c>
      <c r="H10524" s="217" t="s">
        <v>170</v>
      </c>
      <c r="I10524" s="217">
        <v>0</v>
      </c>
      <c r="J10524" s="217">
        <v>0</v>
      </c>
      <c r="K10524" s="217">
        <v>0</v>
      </c>
      <c r="L10524" s="217">
        <v>3</v>
      </c>
      <c r="M10524" s="217">
        <v>34.390243902439003</v>
      </c>
      <c r="N10524" s="217">
        <v>0</v>
      </c>
      <c r="O10524" s="217">
        <v>0</v>
      </c>
      <c r="P10524" s="217">
        <v>0</v>
      </c>
      <c r="Q10524" s="217">
        <v>0</v>
      </c>
      <c r="R10524" s="217">
        <v>0</v>
      </c>
      <c r="S10524" s="217">
        <v>0</v>
      </c>
      <c r="T10524" s="217">
        <v>0</v>
      </c>
      <c r="U10524" s="217">
        <v>0</v>
      </c>
      <c r="V10524" s="217">
        <v>0</v>
      </c>
      <c r="W10524" s="217">
        <v>0</v>
      </c>
      <c r="X10524" s="217">
        <v>0</v>
      </c>
      <c r="Y10524" s="217">
        <v>0</v>
      </c>
    </row>
    <row r="10525" spans="2:25">
      <c r="B10525" s="217" t="s">
        <v>10694</v>
      </c>
      <c r="C10525" s="217" t="s">
        <v>5935</v>
      </c>
      <c r="D10525" s="217" t="s">
        <v>25</v>
      </c>
      <c r="E10525" s="217" t="s">
        <v>87</v>
      </c>
      <c r="F10525" s="217" t="s">
        <v>9</v>
      </c>
      <c r="G10525" s="217" t="s">
        <v>10</v>
      </c>
      <c r="H10525" s="217" t="s">
        <v>172</v>
      </c>
      <c r="I10525" s="217">
        <v>0</v>
      </c>
      <c r="J10525" s="217">
        <v>0</v>
      </c>
      <c r="K10525" s="217">
        <v>0</v>
      </c>
      <c r="L10525" s="217">
        <v>2</v>
      </c>
      <c r="M10525" s="217">
        <v>57.317073170731703</v>
      </c>
      <c r="N10525" s="217">
        <v>0</v>
      </c>
      <c r="O10525" s="217">
        <v>0</v>
      </c>
      <c r="P10525" s="217">
        <v>0</v>
      </c>
      <c r="Q10525" s="217">
        <v>0</v>
      </c>
      <c r="R10525" s="217">
        <v>0</v>
      </c>
      <c r="S10525" s="217">
        <v>0</v>
      </c>
      <c r="T10525" s="217">
        <v>0</v>
      </c>
      <c r="U10525" s="217">
        <v>0</v>
      </c>
      <c r="V10525" s="217">
        <v>0</v>
      </c>
      <c r="W10525" s="217">
        <v>0</v>
      </c>
      <c r="X10525" s="217">
        <v>0</v>
      </c>
      <c r="Y10525" s="217">
        <v>0</v>
      </c>
    </row>
    <row r="10526" spans="2:25">
      <c r="B10526" s="217" t="s">
        <v>10695</v>
      </c>
      <c r="C10526" s="217" t="s">
        <v>5935</v>
      </c>
      <c r="D10526" s="217" t="s">
        <v>25</v>
      </c>
      <c r="E10526" s="217" t="s">
        <v>87</v>
      </c>
      <c r="F10526" s="217" t="s">
        <v>9</v>
      </c>
      <c r="G10526" s="217" t="s">
        <v>10</v>
      </c>
      <c r="H10526" s="217" t="s">
        <v>174</v>
      </c>
      <c r="I10526" s="217">
        <v>0</v>
      </c>
      <c r="J10526" s="217">
        <v>0</v>
      </c>
      <c r="K10526" s="217">
        <v>0</v>
      </c>
      <c r="L10526" s="217">
        <v>1</v>
      </c>
      <c r="M10526" s="217">
        <v>103.170731707317</v>
      </c>
      <c r="N10526" s="217">
        <v>0</v>
      </c>
      <c r="O10526" s="217">
        <v>0</v>
      </c>
      <c r="P10526" s="217">
        <v>0</v>
      </c>
      <c r="Q10526" s="217">
        <v>0</v>
      </c>
      <c r="R10526" s="217">
        <v>0</v>
      </c>
      <c r="S10526" s="217">
        <v>0</v>
      </c>
      <c r="T10526" s="217">
        <v>0</v>
      </c>
      <c r="U10526" s="217">
        <v>0</v>
      </c>
      <c r="V10526" s="217">
        <v>0</v>
      </c>
      <c r="W10526" s="217">
        <v>0</v>
      </c>
      <c r="X10526" s="217">
        <v>0</v>
      </c>
      <c r="Y10526" s="217">
        <v>0</v>
      </c>
    </row>
    <row r="10527" spans="2:25">
      <c r="B10527" s="217" t="s">
        <v>10696</v>
      </c>
      <c r="C10527" s="217" t="s">
        <v>5935</v>
      </c>
      <c r="D10527" s="217" t="s">
        <v>25</v>
      </c>
      <c r="E10527" s="217" t="s">
        <v>87</v>
      </c>
      <c r="F10527" s="217" t="s">
        <v>9</v>
      </c>
      <c r="G10527" s="217" t="s">
        <v>10</v>
      </c>
      <c r="H10527" s="217" t="s">
        <v>176</v>
      </c>
      <c r="I10527" s="217">
        <v>0</v>
      </c>
      <c r="J10527" s="217">
        <v>0</v>
      </c>
      <c r="K10527" s="217">
        <v>0</v>
      </c>
      <c r="L10527" s="217">
        <v>6</v>
      </c>
      <c r="M10527" s="217">
        <v>149.02439024390199</v>
      </c>
      <c r="N10527" s="217">
        <v>0</v>
      </c>
      <c r="O10527" s="217">
        <v>0</v>
      </c>
      <c r="P10527" s="217">
        <v>0</v>
      </c>
      <c r="Q10527" s="217">
        <v>0</v>
      </c>
      <c r="R10527" s="217">
        <v>0</v>
      </c>
      <c r="S10527" s="217">
        <v>0</v>
      </c>
      <c r="T10527" s="217">
        <v>0</v>
      </c>
      <c r="U10527" s="217">
        <v>0</v>
      </c>
      <c r="V10527" s="217">
        <v>0</v>
      </c>
      <c r="W10527" s="217">
        <v>0</v>
      </c>
      <c r="X10527" s="217">
        <v>0</v>
      </c>
      <c r="Y10527" s="217">
        <v>0</v>
      </c>
    </row>
    <row r="10528" spans="2:25">
      <c r="B10528" s="217" t="s">
        <v>10697</v>
      </c>
      <c r="C10528" s="217" t="s">
        <v>5935</v>
      </c>
      <c r="D10528" s="217" t="s">
        <v>25</v>
      </c>
      <c r="E10528" s="217" t="s">
        <v>87</v>
      </c>
      <c r="F10528" s="217" t="s">
        <v>9</v>
      </c>
      <c r="G10528" s="217" t="s">
        <v>10</v>
      </c>
      <c r="H10528" s="217" t="s">
        <v>178</v>
      </c>
      <c r="I10528" s="217">
        <v>0</v>
      </c>
      <c r="J10528" s="217">
        <v>0</v>
      </c>
      <c r="K10528" s="217">
        <v>0</v>
      </c>
      <c r="L10528" s="217">
        <v>2</v>
      </c>
      <c r="M10528" s="217">
        <v>126.09756097560999</v>
      </c>
      <c r="N10528" s="217">
        <v>0</v>
      </c>
      <c r="O10528" s="217">
        <v>0</v>
      </c>
      <c r="P10528" s="217">
        <v>0</v>
      </c>
      <c r="Q10528" s="217">
        <v>0</v>
      </c>
      <c r="R10528" s="217">
        <v>0</v>
      </c>
      <c r="S10528" s="217">
        <v>0</v>
      </c>
      <c r="T10528" s="217">
        <v>0</v>
      </c>
      <c r="U10528" s="217">
        <v>0</v>
      </c>
      <c r="V10528" s="217">
        <v>0</v>
      </c>
      <c r="W10528" s="217">
        <v>0</v>
      </c>
      <c r="X10528" s="217">
        <v>0</v>
      </c>
      <c r="Y10528" s="217">
        <v>0</v>
      </c>
    </row>
    <row r="10529" spans="2:25">
      <c r="B10529" s="217" t="s">
        <v>10698</v>
      </c>
      <c r="C10529" s="217" t="s">
        <v>5935</v>
      </c>
      <c r="D10529" s="217" t="s">
        <v>25</v>
      </c>
      <c r="E10529" s="217" t="s">
        <v>87</v>
      </c>
      <c r="F10529" s="217" t="s">
        <v>9</v>
      </c>
      <c r="G10529" s="217" t="s">
        <v>10</v>
      </c>
      <c r="H10529" s="217" t="s">
        <v>5</v>
      </c>
      <c r="I10529" s="217">
        <v>0</v>
      </c>
      <c r="J10529" s="217">
        <v>0</v>
      </c>
      <c r="K10529" s="217">
        <v>0</v>
      </c>
      <c r="L10529" s="217">
        <v>14</v>
      </c>
      <c r="M10529" s="217">
        <v>470</v>
      </c>
      <c r="N10529" s="217">
        <v>0</v>
      </c>
      <c r="O10529" s="217">
        <v>0</v>
      </c>
      <c r="P10529" s="217">
        <v>0</v>
      </c>
      <c r="Q10529" s="217">
        <v>0</v>
      </c>
      <c r="R10529" s="217">
        <v>0</v>
      </c>
      <c r="S10529" s="217">
        <v>0</v>
      </c>
      <c r="T10529" s="217">
        <v>0</v>
      </c>
      <c r="U10529" s="217">
        <v>0</v>
      </c>
      <c r="V10529" s="217">
        <v>0</v>
      </c>
      <c r="W10529" s="217">
        <v>0</v>
      </c>
      <c r="X10529" s="217">
        <v>0</v>
      </c>
      <c r="Y10529" s="217">
        <v>0</v>
      </c>
    </row>
    <row r="10530" spans="2:25">
      <c r="B10530" s="217" t="s">
        <v>10699</v>
      </c>
      <c r="C10530" s="217" t="s">
        <v>5935</v>
      </c>
      <c r="D10530" s="217" t="s">
        <v>25</v>
      </c>
      <c r="E10530" s="217" t="s">
        <v>87</v>
      </c>
      <c r="F10530" s="217" t="s">
        <v>5</v>
      </c>
      <c r="G10530" s="217" t="s">
        <v>10</v>
      </c>
      <c r="H10530" s="217" t="s">
        <v>170</v>
      </c>
      <c r="I10530" s="217">
        <v>1</v>
      </c>
      <c r="J10530" s="217">
        <v>1</v>
      </c>
      <c r="K10530" s="217">
        <v>0</v>
      </c>
      <c r="L10530" s="217">
        <v>6</v>
      </c>
      <c r="M10530" s="217">
        <v>90.487804878048806</v>
      </c>
      <c r="N10530" s="217">
        <v>11.051212938005399</v>
      </c>
      <c r="O10530" s="217">
        <v>11.051212938005399</v>
      </c>
      <c r="P10530" s="217">
        <v>0</v>
      </c>
      <c r="Q10530" s="217">
        <v>11.051212938005399</v>
      </c>
      <c r="R10530" s="217">
        <v>11.051212938005399</v>
      </c>
      <c r="S10530" s="217">
        <v>0</v>
      </c>
      <c r="T10530" s="217">
        <v>11.051212938005399</v>
      </c>
      <c r="U10530" s="217">
        <v>11.051212938005399</v>
      </c>
      <c r="V10530" s="217">
        <v>0</v>
      </c>
      <c r="W10530" s="217">
        <v>11.051212938005399</v>
      </c>
      <c r="X10530" s="217">
        <v>11.051212938005399</v>
      </c>
      <c r="Y10530" s="217">
        <v>0</v>
      </c>
    </row>
    <row r="10531" spans="2:25">
      <c r="B10531" s="217" t="s">
        <v>10700</v>
      </c>
      <c r="C10531" s="217" t="s">
        <v>5935</v>
      </c>
      <c r="D10531" s="217" t="s">
        <v>25</v>
      </c>
      <c r="E10531" s="217" t="s">
        <v>87</v>
      </c>
      <c r="F10531" s="217" t="s">
        <v>5</v>
      </c>
      <c r="G10531" s="217" t="s">
        <v>10</v>
      </c>
      <c r="H10531" s="217" t="s">
        <v>172</v>
      </c>
      <c r="I10531" s="217">
        <v>2</v>
      </c>
      <c r="J10531" s="217">
        <v>2</v>
      </c>
      <c r="K10531" s="217">
        <v>0</v>
      </c>
      <c r="L10531" s="217">
        <v>2</v>
      </c>
      <c r="M10531" s="217">
        <v>113.414634146341</v>
      </c>
      <c r="N10531" s="217">
        <v>17.634408602150501</v>
      </c>
      <c r="O10531" s="217">
        <v>17.634408602150501</v>
      </c>
      <c r="P10531" s="217">
        <v>0</v>
      </c>
      <c r="Q10531" s="217">
        <v>17.634408602150501</v>
      </c>
      <c r="R10531" s="217">
        <v>17.634408602150501</v>
      </c>
      <c r="S10531" s="217">
        <v>0</v>
      </c>
      <c r="T10531" s="217">
        <v>17.634408602150501</v>
      </c>
      <c r="U10531" s="217">
        <v>17.634408602150501</v>
      </c>
      <c r="V10531" s="217">
        <v>0</v>
      </c>
      <c r="W10531" s="217">
        <v>17.634408602150501</v>
      </c>
      <c r="X10531" s="217">
        <v>17.634408602150501</v>
      </c>
      <c r="Y10531" s="217">
        <v>0</v>
      </c>
    </row>
    <row r="10532" spans="2:25">
      <c r="B10532" s="217" t="s">
        <v>10701</v>
      </c>
      <c r="C10532" s="217" t="s">
        <v>5935</v>
      </c>
      <c r="D10532" s="217" t="s">
        <v>25</v>
      </c>
      <c r="E10532" s="217" t="s">
        <v>87</v>
      </c>
      <c r="F10532" s="217" t="s">
        <v>5</v>
      </c>
      <c r="G10532" s="217" t="s">
        <v>10</v>
      </c>
      <c r="H10532" s="217" t="s">
        <v>174</v>
      </c>
      <c r="I10532" s="217">
        <v>0</v>
      </c>
      <c r="J10532" s="217">
        <v>0</v>
      </c>
      <c r="K10532" s="217">
        <v>0</v>
      </c>
      <c r="L10532" s="217">
        <v>1</v>
      </c>
      <c r="M10532" s="217">
        <v>181.707317073171</v>
      </c>
      <c r="N10532" s="217">
        <v>0</v>
      </c>
      <c r="O10532" s="217">
        <v>0</v>
      </c>
      <c r="P10532" s="217">
        <v>0</v>
      </c>
      <c r="Q10532" s="217">
        <v>0</v>
      </c>
      <c r="R10532" s="217">
        <v>0</v>
      </c>
      <c r="S10532" s="217">
        <v>0</v>
      </c>
      <c r="T10532" s="217">
        <v>0</v>
      </c>
      <c r="U10532" s="217">
        <v>0</v>
      </c>
      <c r="V10532" s="217">
        <v>0</v>
      </c>
      <c r="W10532" s="217">
        <v>0</v>
      </c>
      <c r="X10532" s="217">
        <v>0</v>
      </c>
      <c r="Y10532" s="217">
        <v>0</v>
      </c>
    </row>
    <row r="10533" spans="2:25">
      <c r="B10533" s="217" t="s">
        <v>10702</v>
      </c>
      <c r="C10533" s="217" t="s">
        <v>5935</v>
      </c>
      <c r="D10533" s="217" t="s">
        <v>25</v>
      </c>
      <c r="E10533" s="217" t="s">
        <v>87</v>
      </c>
      <c r="F10533" s="217" t="s">
        <v>5</v>
      </c>
      <c r="G10533" s="217" t="s">
        <v>10</v>
      </c>
      <c r="H10533" s="217" t="s">
        <v>176</v>
      </c>
      <c r="I10533" s="217">
        <v>3</v>
      </c>
      <c r="J10533" s="217">
        <v>3</v>
      </c>
      <c r="K10533" s="217">
        <v>0</v>
      </c>
      <c r="L10533" s="217">
        <v>7</v>
      </c>
      <c r="M10533" s="217">
        <v>283.65853658536599</v>
      </c>
      <c r="N10533" s="217">
        <v>10.576096302665499</v>
      </c>
      <c r="O10533" s="217">
        <v>10.576096302665499</v>
      </c>
      <c r="P10533" s="217">
        <v>0</v>
      </c>
      <c r="Q10533" s="217">
        <v>10.576096302665499</v>
      </c>
      <c r="R10533" s="217">
        <v>10.576096302665499</v>
      </c>
      <c r="S10533" s="217">
        <v>0</v>
      </c>
      <c r="T10533" s="217">
        <v>10.576096302665499</v>
      </c>
      <c r="U10533" s="217">
        <v>10.576096302665499</v>
      </c>
      <c r="V10533" s="217">
        <v>0</v>
      </c>
      <c r="W10533" s="217">
        <v>10.576096302665499</v>
      </c>
      <c r="X10533" s="217">
        <v>10.576096302665499</v>
      </c>
      <c r="Y10533" s="217">
        <v>0</v>
      </c>
    </row>
    <row r="10534" spans="2:25">
      <c r="B10534" s="217" t="s">
        <v>10703</v>
      </c>
      <c r="C10534" s="217" t="s">
        <v>5935</v>
      </c>
      <c r="D10534" s="217" t="s">
        <v>25</v>
      </c>
      <c r="E10534" s="217" t="s">
        <v>87</v>
      </c>
      <c r="F10534" s="217" t="s">
        <v>5</v>
      </c>
      <c r="G10534" s="217" t="s">
        <v>10</v>
      </c>
      <c r="H10534" s="217" t="s">
        <v>178</v>
      </c>
      <c r="I10534" s="217">
        <v>2</v>
      </c>
      <c r="J10534" s="217">
        <v>2</v>
      </c>
      <c r="K10534" s="217">
        <v>0</v>
      </c>
      <c r="L10534" s="217">
        <v>4</v>
      </c>
      <c r="M10534" s="217">
        <v>260.73170731707302</v>
      </c>
      <c r="N10534" s="217">
        <v>7.67072029934518</v>
      </c>
      <c r="O10534" s="217">
        <v>7.67072029934518</v>
      </c>
      <c r="P10534" s="217">
        <v>0</v>
      </c>
      <c r="Q10534" s="217">
        <v>7.67072029934518</v>
      </c>
      <c r="R10534" s="217">
        <v>7.67072029934518</v>
      </c>
      <c r="S10534" s="217">
        <v>0</v>
      </c>
      <c r="T10534" s="217">
        <v>7.67072029934518</v>
      </c>
      <c r="U10534" s="217">
        <v>7.67072029934518</v>
      </c>
      <c r="V10534" s="217">
        <v>0</v>
      </c>
      <c r="W10534" s="217">
        <v>7.67072029934518</v>
      </c>
      <c r="X10534" s="217">
        <v>7.67072029934518</v>
      </c>
      <c r="Y10534" s="217">
        <v>0</v>
      </c>
    </row>
    <row r="10535" spans="2:25">
      <c r="B10535" s="217" t="s">
        <v>10704</v>
      </c>
      <c r="C10535" s="217" t="s">
        <v>5935</v>
      </c>
      <c r="D10535" s="217" t="s">
        <v>25</v>
      </c>
      <c r="E10535" s="217" t="s">
        <v>87</v>
      </c>
      <c r="F10535" s="217" t="s">
        <v>5</v>
      </c>
      <c r="G10535" s="217" t="s">
        <v>10</v>
      </c>
      <c r="H10535" s="217" t="s">
        <v>5</v>
      </c>
      <c r="I10535" s="217">
        <v>8</v>
      </c>
      <c r="J10535" s="217">
        <v>8</v>
      </c>
      <c r="K10535" s="217">
        <v>0</v>
      </c>
      <c r="L10535" s="217">
        <v>20</v>
      </c>
      <c r="M10535" s="217">
        <v>930</v>
      </c>
      <c r="N10535" s="217">
        <v>8.6021505376344098</v>
      </c>
      <c r="O10535" s="217">
        <v>8.6021505376344098</v>
      </c>
      <c r="P10535" s="217">
        <v>0</v>
      </c>
      <c r="Q10535" s="217">
        <v>8.6021505376344098</v>
      </c>
      <c r="R10535" s="217">
        <v>8.6021505376344098</v>
      </c>
      <c r="S10535" s="217">
        <v>0</v>
      </c>
      <c r="T10535" s="217">
        <v>8.6021505376344098</v>
      </c>
      <c r="U10535" s="217">
        <v>8.6021505376344098</v>
      </c>
      <c r="V10535" s="217">
        <v>0</v>
      </c>
      <c r="W10535" s="217">
        <v>8.6021505376344098</v>
      </c>
      <c r="X10535" s="217">
        <v>8.6021505376344098</v>
      </c>
      <c r="Y10535" s="217">
        <v>0</v>
      </c>
    </row>
    <row r="10536" spans="2:25">
      <c r="B10536" s="217" t="s">
        <v>10705</v>
      </c>
      <c r="C10536" s="217" t="s">
        <v>5935</v>
      </c>
      <c r="D10536" s="217" t="s">
        <v>25</v>
      </c>
      <c r="E10536" s="217" t="s">
        <v>87</v>
      </c>
      <c r="F10536" s="217" t="s">
        <v>12</v>
      </c>
      <c r="G10536" s="217" t="s">
        <v>49</v>
      </c>
      <c r="H10536" s="217" t="s">
        <v>170</v>
      </c>
      <c r="I10536" s="217">
        <v>0</v>
      </c>
      <c r="J10536" s="217">
        <v>0</v>
      </c>
      <c r="K10536" s="217">
        <v>0</v>
      </c>
      <c r="L10536" s="217">
        <v>2</v>
      </c>
      <c r="M10536" s="217">
        <v>161.27167630057801</v>
      </c>
      <c r="N10536" s="217">
        <v>0</v>
      </c>
      <c r="O10536" s="217">
        <v>0</v>
      </c>
      <c r="P10536" s="217">
        <v>0</v>
      </c>
      <c r="Q10536" s="217">
        <v>0</v>
      </c>
      <c r="R10536" s="217">
        <v>0</v>
      </c>
      <c r="S10536" s="217">
        <v>0</v>
      </c>
      <c r="T10536" s="217">
        <v>0</v>
      </c>
      <c r="U10536" s="217">
        <v>0</v>
      </c>
      <c r="V10536" s="217">
        <v>0</v>
      </c>
      <c r="W10536" s="217">
        <v>0</v>
      </c>
      <c r="X10536" s="217">
        <v>0</v>
      </c>
      <c r="Y10536" s="217">
        <v>0</v>
      </c>
    </row>
    <row r="10537" spans="2:25">
      <c r="B10537" s="217" t="s">
        <v>10706</v>
      </c>
      <c r="C10537" s="217" t="s">
        <v>5935</v>
      </c>
      <c r="D10537" s="217" t="s">
        <v>25</v>
      </c>
      <c r="E10537" s="217" t="s">
        <v>87</v>
      </c>
      <c r="F10537" s="217" t="s">
        <v>12</v>
      </c>
      <c r="G10537" s="217" t="s">
        <v>49</v>
      </c>
      <c r="H10537" s="217" t="s">
        <v>172</v>
      </c>
      <c r="I10537" s="217">
        <v>2</v>
      </c>
      <c r="J10537" s="217">
        <v>2</v>
      </c>
      <c r="K10537" s="217">
        <v>0</v>
      </c>
      <c r="L10537" s="217">
        <v>0</v>
      </c>
      <c r="M10537" s="217">
        <v>228.901734104046</v>
      </c>
      <c r="N10537" s="217">
        <v>8.7373737373737406</v>
      </c>
      <c r="O10537" s="217">
        <v>8.7373737373737406</v>
      </c>
      <c r="P10537" s="217">
        <v>0</v>
      </c>
      <c r="Q10537" s="217">
        <v>8.7373737373737406</v>
      </c>
      <c r="R10537" s="217">
        <v>8.7373737373737406</v>
      </c>
      <c r="S10537" s="217">
        <v>0</v>
      </c>
      <c r="T10537" s="217">
        <v>8.7373737373737406</v>
      </c>
      <c r="U10537" s="217">
        <v>8.7373737373737406</v>
      </c>
      <c r="V10537" s="217">
        <v>0</v>
      </c>
      <c r="W10537" s="217">
        <v>8.7373737373737406</v>
      </c>
      <c r="X10537" s="217">
        <v>8.7373737373737406</v>
      </c>
      <c r="Y10537" s="217">
        <v>0</v>
      </c>
    </row>
    <row r="10538" spans="2:25">
      <c r="B10538" s="217" t="s">
        <v>10707</v>
      </c>
      <c r="C10538" s="217" t="s">
        <v>5935</v>
      </c>
      <c r="D10538" s="217" t="s">
        <v>25</v>
      </c>
      <c r="E10538" s="217" t="s">
        <v>87</v>
      </c>
      <c r="F10538" s="217" t="s">
        <v>12</v>
      </c>
      <c r="G10538" s="217" t="s">
        <v>49</v>
      </c>
      <c r="H10538" s="217" t="s">
        <v>174</v>
      </c>
      <c r="I10538" s="217">
        <v>0</v>
      </c>
      <c r="J10538" s="217">
        <v>0</v>
      </c>
      <c r="K10538" s="217">
        <v>0</v>
      </c>
      <c r="L10538" s="217">
        <v>1</v>
      </c>
      <c r="M10538" s="217">
        <v>171.67630057803501</v>
      </c>
      <c r="N10538" s="217">
        <v>0</v>
      </c>
      <c r="O10538" s="217">
        <v>0</v>
      </c>
      <c r="P10538" s="217">
        <v>0</v>
      </c>
      <c r="Q10538" s="217">
        <v>0</v>
      </c>
      <c r="R10538" s="217">
        <v>0</v>
      </c>
      <c r="S10538" s="217">
        <v>0</v>
      </c>
      <c r="T10538" s="217">
        <v>0</v>
      </c>
      <c r="U10538" s="217">
        <v>0</v>
      </c>
      <c r="V10538" s="217">
        <v>0</v>
      </c>
      <c r="W10538" s="217">
        <v>0</v>
      </c>
      <c r="X10538" s="217">
        <v>0</v>
      </c>
      <c r="Y10538" s="217">
        <v>0</v>
      </c>
    </row>
    <row r="10539" spans="2:25">
      <c r="B10539" s="217" t="s">
        <v>10708</v>
      </c>
      <c r="C10539" s="217" t="s">
        <v>5935</v>
      </c>
      <c r="D10539" s="217" t="s">
        <v>25</v>
      </c>
      <c r="E10539" s="217" t="s">
        <v>87</v>
      </c>
      <c r="F10539" s="217" t="s">
        <v>12</v>
      </c>
      <c r="G10539" s="217" t="s">
        <v>49</v>
      </c>
      <c r="H10539" s="217" t="s">
        <v>176</v>
      </c>
      <c r="I10539" s="217">
        <v>7</v>
      </c>
      <c r="J10539" s="217">
        <v>7</v>
      </c>
      <c r="K10539" s="217">
        <v>0</v>
      </c>
      <c r="L10539" s="217">
        <v>5</v>
      </c>
      <c r="M10539" s="217">
        <v>228.901734104046</v>
      </c>
      <c r="N10539" s="217">
        <v>30.580808080808101</v>
      </c>
      <c r="O10539" s="217">
        <v>30.580808080808101</v>
      </c>
      <c r="P10539" s="217">
        <v>0</v>
      </c>
      <c r="Q10539" s="217">
        <v>30.580808080808101</v>
      </c>
      <c r="R10539" s="217">
        <v>30.580808080808101</v>
      </c>
      <c r="S10539" s="217">
        <v>0</v>
      </c>
      <c r="T10539" s="217">
        <v>30.580808080808101</v>
      </c>
      <c r="U10539" s="217">
        <v>30.580808080808101</v>
      </c>
      <c r="V10539" s="217">
        <v>0</v>
      </c>
      <c r="W10539" s="217">
        <v>30.580808080808101</v>
      </c>
      <c r="X10539" s="217">
        <v>30.580808080808101</v>
      </c>
      <c r="Y10539" s="217">
        <v>0</v>
      </c>
    </row>
    <row r="10540" spans="2:25">
      <c r="B10540" s="217" t="s">
        <v>10709</v>
      </c>
      <c r="C10540" s="217" t="s">
        <v>5935</v>
      </c>
      <c r="D10540" s="217" t="s">
        <v>25</v>
      </c>
      <c r="E10540" s="217" t="s">
        <v>87</v>
      </c>
      <c r="F10540" s="217" t="s">
        <v>12</v>
      </c>
      <c r="G10540" s="217" t="s">
        <v>49</v>
      </c>
      <c r="H10540" s="217" t="s">
        <v>178</v>
      </c>
      <c r="I10540" s="217">
        <v>0</v>
      </c>
      <c r="J10540" s="217">
        <v>0</v>
      </c>
      <c r="K10540" s="217">
        <v>0</v>
      </c>
      <c r="L10540" s="217">
        <v>0</v>
      </c>
      <c r="M10540" s="217">
        <v>109.248554913295</v>
      </c>
      <c r="N10540" s="217">
        <v>0</v>
      </c>
      <c r="O10540" s="217">
        <v>0</v>
      </c>
      <c r="P10540" s="217">
        <v>0</v>
      </c>
      <c r="Q10540" s="217">
        <v>0</v>
      </c>
      <c r="R10540" s="217">
        <v>0</v>
      </c>
      <c r="S10540" s="217">
        <v>0</v>
      </c>
      <c r="T10540" s="217">
        <v>0</v>
      </c>
      <c r="U10540" s="217">
        <v>0</v>
      </c>
      <c r="V10540" s="217">
        <v>0</v>
      </c>
      <c r="W10540" s="217">
        <v>0</v>
      </c>
      <c r="X10540" s="217">
        <v>0</v>
      </c>
      <c r="Y10540" s="217">
        <v>0</v>
      </c>
    </row>
    <row r="10541" spans="2:25">
      <c r="B10541" s="217" t="s">
        <v>10710</v>
      </c>
      <c r="C10541" s="217" t="s">
        <v>5935</v>
      </c>
      <c r="D10541" s="217" t="s">
        <v>25</v>
      </c>
      <c r="E10541" s="217" t="s">
        <v>87</v>
      </c>
      <c r="F10541" s="217" t="s">
        <v>12</v>
      </c>
      <c r="G10541" s="217" t="s">
        <v>49</v>
      </c>
      <c r="H10541" s="217" t="s">
        <v>5</v>
      </c>
      <c r="I10541" s="217">
        <v>9</v>
      </c>
      <c r="J10541" s="217">
        <v>9</v>
      </c>
      <c r="K10541" s="217">
        <v>0</v>
      </c>
      <c r="L10541" s="217">
        <v>8</v>
      </c>
      <c r="M10541" s="217">
        <v>900</v>
      </c>
      <c r="N10541" s="217">
        <v>10</v>
      </c>
      <c r="O10541" s="217">
        <v>10</v>
      </c>
      <c r="P10541" s="217">
        <v>0</v>
      </c>
      <c r="Q10541" s="217">
        <v>10</v>
      </c>
      <c r="R10541" s="217">
        <v>10</v>
      </c>
      <c r="S10541" s="217">
        <v>0</v>
      </c>
      <c r="T10541" s="217">
        <v>10</v>
      </c>
      <c r="U10541" s="217">
        <v>10</v>
      </c>
      <c r="V10541" s="217">
        <v>0</v>
      </c>
      <c r="W10541" s="217">
        <v>10</v>
      </c>
      <c r="X10541" s="217">
        <v>10</v>
      </c>
      <c r="Y10541" s="217">
        <v>0</v>
      </c>
    </row>
    <row r="10542" spans="2:25">
      <c r="B10542" s="217" t="s">
        <v>10711</v>
      </c>
      <c r="C10542" s="217" t="s">
        <v>5935</v>
      </c>
      <c r="D10542" s="217" t="s">
        <v>25</v>
      </c>
      <c r="E10542" s="217" t="s">
        <v>87</v>
      </c>
      <c r="F10542" s="217" t="s">
        <v>9</v>
      </c>
      <c r="G10542" s="217" t="s">
        <v>49</v>
      </c>
      <c r="H10542" s="217" t="s">
        <v>170</v>
      </c>
      <c r="I10542" s="217">
        <v>1</v>
      </c>
      <c r="J10542" s="217">
        <v>1</v>
      </c>
      <c r="K10542" s="217">
        <v>0</v>
      </c>
      <c r="L10542" s="217">
        <v>8</v>
      </c>
      <c r="M10542" s="217">
        <v>173.65591397849499</v>
      </c>
      <c r="N10542" s="217">
        <v>5.7585139318885403</v>
      </c>
      <c r="O10542" s="217">
        <v>5.7585139318885403</v>
      </c>
      <c r="P10542" s="217">
        <v>0</v>
      </c>
      <c r="Q10542" s="217">
        <v>5.7585139318885403</v>
      </c>
      <c r="R10542" s="217">
        <v>5.7585139318885403</v>
      </c>
      <c r="S10542" s="217">
        <v>0</v>
      </c>
      <c r="T10542" s="217">
        <v>5.7585139318885403</v>
      </c>
      <c r="U10542" s="217">
        <v>5.7585139318885403</v>
      </c>
      <c r="V10542" s="217">
        <v>0</v>
      </c>
      <c r="W10542" s="217">
        <v>5.7585139318885403</v>
      </c>
      <c r="X10542" s="217">
        <v>5.7585139318885403</v>
      </c>
      <c r="Y10542" s="217">
        <v>0</v>
      </c>
    </row>
    <row r="10543" spans="2:25">
      <c r="B10543" s="217" t="s">
        <v>10712</v>
      </c>
      <c r="C10543" s="217" t="s">
        <v>5935</v>
      </c>
      <c r="D10543" s="217" t="s">
        <v>25</v>
      </c>
      <c r="E10543" s="217" t="s">
        <v>87</v>
      </c>
      <c r="F10543" s="217" t="s">
        <v>9</v>
      </c>
      <c r="G10543" s="217" t="s">
        <v>49</v>
      </c>
      <c r="H10543" s="217" t="s">
        <v>172</v>
      </c>
      <c r="I10543" s="217">
        <v>0</v>
      </c>
      <c r="J10543" s="217">
        <v>0</v>
      </c>
      <c r="K10543" s="217">
        <v>0</v>
      </c>
      <c r="L10543" s="217">
        <v>2</v>
      </c>
      <c r="M10543" s="217">
        <v>214.51612903225799</v>
      </c>
      <c r="N10543" s="217">
        <v>0</v>
      </c>
      <c r="O10543" s="217">
        <v>0</v>
      </c>
      <c r="P10543" s="217">
        <v>0</v>
      </c>
      <c r="Q10543" s="217">
        <v>0</v>
      </c>
      <c r="R10543" s="217">
        <v>0</v>
      </c>
      <c r="S10543" s="217">
        <v>0</v>
      </c>
      <c r="T10543" s="217">
        <v>0</v>
      </c>
      <c r="U10543" s="217">
        <v>0</v>
      </c>
      <c r="V10543" s="217">
        <v>0</v>
      </c>
      <c r="W10543" s="217">
        <v>0</v>
      </c>
      <c r="X10543" s="217">
        <v>0</v>
      </c>
      <c r="Y10543" s="217">
        <v>0</v>
      </c>
    </row>
    <row r="10544" spans="2:25">
      <c r="B10544" s="217" t="s">
        <v>10713</v>
      </c>
      <c r="C10544" s="217" t="s">
        <v>5935</v>
      </c>
      <c r="D10544" s="217" t="s">
        <v>25</v>
      </c>
      <c r="E10544" s="217" t="s">
        <v>87</v>
      </c>
      <c r="F10544" s="217" t="s">
        <v>9</v>
      </c>
      <c r="G10544" s="217" t="s">
        <v>49</v>
      </c>
      <c r="H10544" s="217" t="s">
        <v>174</v>
      </c>
      <c r="I10544" s="217">
        <v>0</v>
      </c>
      <c r="J10544" s="217">
        <v>0</v>
      </c>
      <c r="K10544" s="217">
        <v>0</v>
      </c>
      <c r="L10544" s="217">
        <v>1</v>
      </c>
      <c r="M10544" s="217">
        <v>178.76344086021501</v>
      </c>
      <c r="N10544" s="217">
        <v>0</v>
      </c>
      <c r="O10544" s="217">
        <v>0</v>
      </c>
      <c r="P10544" s="217">
        <v>0</v>
      </c>
      <c r="Q10544" s="217">
        <v>0</v>
      </c>
      <c r="R10544" s="217">
        <v>0</v>
      </c>
      <c r="S10544" s="217">
        <v>0</v>
      </c>
      <c r="T10544" s="217">
        <v>0</v>
      </c>
      <c r="U10544" s="217">
        <v>0</v>
      </c>
      <c r="V10544" s="217">
        <v>0</v>
      </c>
      <c r="W10544" s="217">
        <v>0</v>
      </c>
      <c r="X10544" s="217">
        <v>0</v>
      </c>
      <c r="Y10544" s="217">
        <v>0</v>
      </c>
    </row>
    <row r="10545" spans="2:25">
      <c r="B10545" s="217" t="s">
        <v>10714</v>
      </c>
      <c r="C10545" s="217" t="s">
        <v>5935</v>
      </c>
      <c r="D10545" s="217" t="s">
        <v>25</v>
      </c>
      <c r="E10545" s="217" t="s">
        <v>87</v>
      </c>
      <c r="F10545" s="217" t="s">
        <v>9</v>
      </c>
      <c r="G10545" s="217" t="s">
        <v>49</v>
      </c>
      <c r="H10545" s="217" t="s">
        <v>176</v>
      </c>
      <c r="I10545" s="217">
        <v>1</v>
      </c>
      <c r="J10545" s="217">
        <v>0</v>
      </c>
      <c r="K10545" s="217">
        <v>1</v>
      </c>
      <c r="L10545" s="217">
        <v>9</v>
      </c>
      <c r="M10545" s="217">
        <v>265.591397849462</v>
      </c>
      <c r="N10545" s="217">
        <v>3.7651821862348198</v>
      </c>
      <c r="O10545" s="217">
        <v>0</v>
      </c>
      <c r="P10545" s="217">
        <v>3.7651821862348198</v>
      </c>
      <c r="Q10545" s="217">
        <v>3.7651821862348198</v>
      </c>
      <c r="R10545" s="217">
        <v>0</v>
      </c>
      <c r="S10545" s="217">
        <v>3.7651821862348198</v>
      </c>
      <c r="T10545" s="217">
        <v>3.7651821862348198</v>
      </c>
      <c r="U10545" s="217">
        <v>0</v>
      </c>
      <c r="V10545" s="217">
        <v>3.7651821862348198</v>
      </c>
      <c r="W10545" s="217">
        <v>3.7651821862348198</v>
      </c>
      <c r="X10545" s="217">
        <v>0</v>
      </c>
      <c r="Y10545" s="217">
        <v>3.7651821862348198</v>
      </c>
    </row>
    <row r="10546" spans="2:25">
      <c r="B10546" s="217" t="s">
        <v>10715</v>
      </c>
      <c r="C10546" s="217" t="s">
        <v>5935</v>
      </c>
      <c r="D10546" s="217" t="s">
        <v>25</v>
      </c>
      <c r="E10546" s="217" t="s">
        <v>87</v>
      </c>
      <c r="F10546" s="217" t="s">
        <v>9</v>
      </c>
      <c r="G10546" s="217" t="s">
        <v>49</v>
      </c>
      <c r="H10546" s="217" t="s">
        <v>178</v>
      </c>
      <c r="I10546" s="217">
        <v>0</v>
      </c>
      <c r="J10546" s="217">
        <v>0</v>
      </c>
      <c r="K10546" s="217">
        <v>0</v>
      </c>
      <c r="L10546" s="217">
        <v>1</v>
      </c>
      <c r="M10546" s="217">
        <v>117.47311827957</v>
      </c>
      <c r="N10546" s="217">
        <v>0</v>
      </c>
      <c r="O10546" s="217">
        <v>0</v>
      </c>
      <c r="P10546" s="217">
        <v>0</v>
      </c>
      <c r="Q10546" s="217">
        <v>0</v>
      </c>
      <c r="R10546" s="217">
        <v>0</v>
      </c>
      <c r="S10546" s="217">
        <v>0</v>
      </c>
      <c r="T10546" s="217">
        <v>0</v>
      </c>
      <c r="U10546" s="217">
        <v>0</v>
      </c>
      <c r="V10546" s="217">
        <v>0</v>
      </c>
      <c r="W10546" s="217">
        <v>0</v>
      </c>
      <c r="X10546" s="217">
        <v>0</v>
      </c>
      <c r="Y10546" s="217">
        <v>0</v>
      </c>
    </row>
    <row r="10547" spans="2:25">
      <c r="B10547" s="217" t="s">
        <v>10716</v>
      </c>
      <c r="C10547" s="217" t="s">
        <v>5935</v>
      </c>
      <c r="D10547" s="217" t="s">
        <v>25</v>
      </c>
      <c r="E10547" s="217" t="s">
        <v>87</v>
      </c>
      <c r="F10547" s="217" t="s">
        <v>9</v>
      </c>
      <c r="G10547" s="217" t="s">
        <v>49</v>
      </c>
      <c r="H10547" s="217" t="s">
        <v>5</v>
      </c>
      <c r="I10547" s="217">
        <v>2</v>
      </c>
      <c r="J10547" s="217">
        <v>1</v>
      </c>
      <c r="K10547" s="217">
        <v>1</v>
      </c>
      <c r="L10547" s="217">
        <v>21</v>
      </c>
      <c r="M10547" s="217">
        <v>950</v>
      </c>
      <c r="N10547" s="217">
        <v>2.1052631578947398</v>
      </c>
      <c r="O10547" s="217">
        <v>1.0526315789473699</v>
      </c>
      <c r="P10547" s="217">
        <v>1.0526315789473699</v>
      </c>
      <c r="Q10547" s="217">
        <v>2.1052631578947398</v>
      </c>
      <c r="R10547" s="217">
        <v>1.0526315789473699</v>
      </c>
      <c r="S10547" s="217">
        <v>1.0526315789473699</v>
      </c>
      <c r="T10547" s="217">
        <v>2.1052631578947398</v>
      </c>
      <c r="U10547" s="217">
        <v>1.0526315789473699</v>
      </c>
      <c r="V10547" s="217">
        <v>1.0526315789473699</v>
      </c>
      <c r="W10547" s="217">
        <v>2.1052631578947398</v>
      </c>
      <c r="X10547" s="217">
        <v>1.0526315789473699</v>
      </c>
      <c r="Y10547" s="217">
        <v>1.0526315789473699</v>
      </c>
    </row>
    <row r="10548" spans="2:25">
      <c r="B10548" s="217" t="s">
        <v>10717</v>
      </c>
      <c r="C10548" s="217" t="s">
        <v>5935</v>
      </c>
      <c r="D10548" s="217" t="s">
        <v>25</v>
      </c>
      <c r="E10548" s="217" t="s">
        <v>87</v>
      </c>
      <c r="F10548" s="217" t="s">
        <v>5</v>
      </c>
      <c r="G10548" s="217" t="s">
        <v>49</v>
      </c>
      <c r="H10548" s="217" t="s">
        <v>170</v>
      </c>
      <c r="I10548" s="217">
        <v>1</v>
      </c>
      <c r="J10548" s="217">
        <v>1</v>
      </c>
      <c r="K10548" s="217">
        <v>0</v>
      </c>
      <c r="L10548" s="217">
        <v>10</v>
      </c>
      <c r="M10548" s="217">
        <v>334.927590279073</v>
      </c>
      <c r="N10548" s="217">
        <v>2.98571998552513</v>
      </c>
      <c r="O10548" s="217">
        <v>2.98571998552513</v>
      </c>
      <c r="P10548" s="217">
        <v>0</v>
      </c>
      <c r="Q10548" s="217">
        <v>2.98571998552513</v>
      </c>
      <c r="R10548" s="217">
        <v>2.98571998552513</v>
      </c>
      <c r="S10548" s="217">
        <v>0</v>
      </c>
      <c r="T10548" s="217">
        <v>2.98571998552513</v>
      </c>
      <c r="U10548" s="217">
        <v>2.98571998552513</v>
      </c>
      <c r="V10548" s="217">
        <v>0</v>
      </c>
      <c r="W10548" s="217">
        <v>2.98571998552513</v>
      </c>
      <c r="X10548" s="217">
        <v>2.98571998552513</v>
      </c>
      <c r="Y10548" s="217">
        <v>0</v>
      </c>
    </row>
    <row r="10549" spans="2:25">
      <c r="B10549" s="217" t="s">
        <v>10718</v>
      </c>
      <c r="C10549" s="217" t="s">
        <v>5935</v>
      </c>
      <c r="D10549" s="217" t="s">
        <v>25</v>
      </c>
      <c r="E10549" s="217" t="s">
        <v>87</v>
      </c>
      <c r="F10549" s="217" t="s">
        <v>5</v>
      </c>
      <c r="G10549" s="217" t="s">
        <v>49</v>
      </c>
      <c r="H10549" s="217" t="s">
        <v>172</v>
      </c>
      <c r="I10549" s="217">
        <v>2</v>
      </c>
      <c r="J10549" s="217">
        <v>2</v>
      </c>
      <c r="K10549" s="217">
        <v>0</v>
      </c>
      <c r="L10549" s="217">
        <v>2</v>
      </c>
      <c r="M10549" s="217">
        <v>443.41786313630399</v>
      </c>
      <c r="N10549" s="217">
        <v>4.5104181997855397</v>
      </c>
      <c r="O10549" s="217">
        <v>4.5104181997855397</v>
      </c>
      <c r="P10549" s="217">
        <v>0</v>
      </c>
      <c r="Q10549" s="217">
        <v>4.5104181997855397</v>
      </c>
      <c r="R10549" s="217">
        <v>4.5104181997855397</v>
      </c>
      <c r="S10549" s="217">
        <v>0</v>
      </c>
      <c r="T10549" s="217">
        <v>4.5104181997855397</v>
      </c>
      <c r="U10549" s="217">
        <v>4.5104181997855397</v>
      </c>
      <c r="V10549" s="217">
        <v>0</v>
      </c>
      <c r="W10549" s="217">
        <v>4.5104181997855397</v>
      </c>
      <c r="X10549" s="217">
        <v>4.5104181997855397</v>
      </c>
      <c r="Y10549" s="217">
        <v>0</v>
      </c>
    </row>
    <row r="10550" spans="2:25">
      <c r="B10550" s="217" t="s">
        <v>10719</v>
      </c>
      <c r="C10550" s="217" t="s">
        <v>5935</v>
      </c>
      <c r="D10550" s="217" t="s">
        <v>25</v>
      </c>
      <c r="E10550" s="217" t="s">
        <v>87</v>
      </c>
      <c r="F10550" s="217" t="s">
        <v>5</v>
      </c>
      <c r="G10550" s="217" t="s">
        <v>49</v>
      </c>
      <c r="H10550" s="217" t="s">
        <v>174</v>
      </c>
      <c r="I10550" s="217">
        <v>0</v>
      </c>
      <c r="J10550" s="217">
        <v>0</v>
      </c>
      <c r="K10550" s="217">
        <v>0</v>
      </c>
      <c r="L10550" s="217">
        <v>2</v>
      </c>
      <c r="M10550" s="217">
        <v>350.43974143825</v>
      </c>
      <c r="N10550" s="217">
        <v>0</v>
      </c>
      <c r="O10550" s="217">
        <v>0</v>
      </c>
      <c r="P10550" s="217">
        <v>0</v>
      </c>
      <c r="Q10550" s="217">
        <v>0</v>
      </c>
      <c r="R10550" s="217">
        <v>0</v>
      </c>
      <c r="S10550" s="217">
        <v>0</v>
      </c>
      <c r="T10550" s="217">
        <v>0</v>
      </c>
      <c r="U10550" s="217">
        <v>0</v>
      </c>
      <c r="V10550" s="217">
        <v>0</v>
      </c>
      <c r="W10550" s="217">
        <v>0</v>
      </c>
      <c r="X10550" s="217">
        <v>0</v>
      </c>
      <c r="Y10550" s="217">
        <v>0</v>
      </c>
    </row>
    <row r="10551" spans="2:25">
      <c r="B10551" s="217" t="s">
        <v>10720</v>
      </c>
      <c r="C10551" s="217" t="s">
        <v>5935</v>
      </c>
      <c r="D10551" s="217" t="s">
        <v>25</v>
      </c>
      <c r="E10551" s="217" t="s">
        <v>87</v>
      </c>
      <c r="F10551" s="217" t="s">
        <v>5</v>
      </c>
      <c r="G10551" s="217" t="s">
        <v>49</v>
      </c>
      <c r="H10551" s="217" t="s">
        <v>176</v>
      </c>
      <c r="I10551" s="217">
        <v>8</v>
      </c>
      <c r="J10551" s="217">
        <v>7</v>
      </c>
      <c r="K10551" s="217">
        <v>1</v>
      </c>
      <c r="L10551" s="217">
        <v>14</v>
      </c>
      <c r="M10551" s="217">
        <v>494.49313195350902</v>
      </c>
      <c r="N10551" s="217">
        <v>16.178182229540301</v>
      </c>
      <c r="O10551" s="217">
        <v>14.155909450847799</v>
      </c>
      <c r="P10551" s="217">
        <v>2.0222727786925399</v>
      </c>
      <c r="Q10551" s="217">
        <v>16.178182229540301</v>
      </c>
      <c r="R10551" s="217">
        <v>14.155909450847799</v>
      </c>
      <c r="S10551" s="217">
        <v>2.0222727786925399</v>
      </c>
      <c r="T10551" s="217">
        <v>16.178182229540301</v>
      </c>
      <c r="U10551" s="217">
        <v>14.155909450847799</v>
      </c>
      <c r="V10551" s="217">
        <v>2.0222727786925399</v>
      </c>
      <c r="W10551" s="217">
        <v>16.178182229540301</v>
      </c>
      <c r="X10551" s="217">
        <v>14.155909450847799</v>
      </c>
      <c r="Y10551" s="217">
        <v>2.0222727786925399</v>
      </c>
    </row>
    <row r="10552" spans="2:25">
      <c r="B10552" s="217" t="s">
        <v>10721</v>
      </c>
      <c r="C10552" s="217" t="s">
        <v>5935</v>
      </c>
      <c r="D10552" s="217" t="s">
        <v>25</v>
      </c>
      <c r="E10552" s="217" t="s">
        <v>87</v>
      </c>
      <c r="F10552" s="217" t="s">
        <v>5</v>
      </c>
      <c r="G10552" s="217" t="s">
        <v>49</v>
      </c>
      <c r="H10552" s="217" t="s">
        <v>178</v>
      </c>
      <c r="I10552" s="217">
        <v>0</v>
      </c>
      <c r="J10552" s="217">
        <v>0</v>
      </c>
      <c r="K10552" s="217">
        <v>0</v>
      </c>
      <c r="L10552" s="217">
        <v>1</v>
      </c>
      <c r="M10552" s="217">
        <v>226.72167319286501</v>
      </c>
      <c r="N10552" s="217">
        <v>0</v>
      </c>
      <c r="O10552" s="217">
        <v>0</v>
      </c>
      <c r="P10552" s="217">
        <v>0</v>
      </c>
      <c r="Q10552" s="217">
        <v>0</v>
      </c>
      <c r="R10552" s="217">
        <v>0</v>
      </c>
      <c r="S10552" s="217">
        <v>0</v>
      </c>
      <c r="T10552" s="217">
        <v>0</v>
      </c>
      <c r="U10552" s="217">
        <v>0</v>
      </c>
      <c r="V10552" s="217">
        <v>0</v>
      </c>
      <c r="W10552" s="217">
        <v>0</v>
      </c>
      <c r="X10552" s="217">
        <v>0</v>
      </c>
      <c r="Y10552" s="217">
        <v>0</v>
      </c>
    </row>
    <row r="10553" spans="2:25">
      <c r="B10553" s="217" t="s">
        <v>10722</v>
      </c>
      <c r="C10553" s="217" t="s">
        <v>5935</v>
      </c>
      <c r="D10553" s="217" t="s">
        <v>25</v>
      </c>
      <c r="E10553" s="217" t="s">
        <v>87</v>
      </c>
      <c r="F10553" s="217" t="s">
        <v>5</v>
      </c>
      <c r="G10553" s="217" t="s">
        <v>49</v>
      </c>
      <c r="H10553" s="217" t="s">
        <v>5</v>
      </c>
      <c r="I10553" s="217">
        <v>11</v>
      </c>
      <c r="J10553" s="217">
        <v>10</v>
      </c>
      <c r="K10553" s="217">
        <v>1</v>
      </c>
      <c r="L10553" s="217">
        <v>29</v>
      </c>
      <c r="M10553" s="217">
        <v>1850</v>
      </c>
      <c r="N10553" s="217">
        <v>5.9459459459459501</v>
      </c>
      <c r="O10553" s="217">
        <v>5.4054054054054097</v>
      </c>
      <c r="P10553" s="217">
        <v>0.54054054054054101</v>
      </c>
      <c r="Q10553" s="217">
        <v>5.9459459459459501</v>
      </c>
      <c r="R10553" s="217">
        <v>5.4054054054054097</v>
      </c>
      <c r="S10553" s="217">
        <v>0.54054054054054101</v>
      </c>
      <c r="T10553" s="217">
        <v>5.9459459459459501</v>
      </c>
      <c r="U10553" s="217">
        <v>5.4054054054054097</v>
      </c>
      <c r="V10553" s="217">
        <v>0.54054054054054101</v>
      </c>
      <c r="W10553" s="217">
        <v>5.9459459459459501</v>
      </c>
      <c r="X10553" s="217">
        <v>5.4054054054054097</v>
      </c>
      <c r="Y10553" s="217">
        <v>0.54054054054054101</v>
      </c>
    </row>
    <row r="10554" spans="2:25">
      <c r="B10554" s="217" t="s">
        <v>10723</v>
      </c>
      <c r="C10554" s="217" t="s">
        <v>5935</v>
      </c>
      <c r="D10554" s="217" t="s">
        <v>25</v>
      </c>
      <c r="E10554" s="217" t="s">
        <v>87</v>
      </c>
      <c r="F10554" s="217" t="s">
        <v>12</v>
      </c>
      <c r="G10554" s="217" t="s">
        <v>13</v>
      </c>
      <c r="H10554" s="217" t="s">
        <v>170</v>
      </c>
      <c r="I10554" s="217">
        <v>0</v>
      </c>
      <c r="J10554" s="217">
        <v>0</v>
      </c>
      <c r="K10554" s="217">
        <v>0</v>
      </c>
      <c r="L10554" s="217">
        <v>0</v>
      </c>
      <c r="M10554" s="217">
        <v>0</v>
      </c>
    </row>
    <row r="10555" spans="2:25">
      <c r="B10555" s="217" t="s">
        <v>10724</v>
      </c>
      <c r="C10555" s="217" t="s">
        <v>5935</v>
      </c>
      <c r="D10555" s="217" t="s">
        <v>25</v>
      </c>
      <c r="E10555" s="217" t="s">
        <v>87</v>
      </c>
      <c r="F10555" s="217" t="s">
        <v>12</v>
      </c>
      <c r="G10555" s="217" t="s">
        <v>13</v>
      </c>
      <c r="H10555" s="217" t="s">
        <v>172</v>
      </c>
      <c r="I10555" s="217">
        <v>0</v>
      </c>
      <c r="J10555" s="217">
        <v>0</v>
      </c>
      <c r="K10555" s="217">
        <v>0</v>
      </c>
      <c r="L10555" s="217">
        <v>1</v>
      </c>
      <c r="M10555" s="217">
        <v>6.25</v>
      </c>
      <c r="N10555" s="217">
        <v>0</v>
      </c>
      <c r="O10555" s="217">
        <v>0</v>
      </c>
      <c r="P10555" s="217">
        <v>0</v>
      </c>
      <c r="Q10555" s="217">
        <v>0</v>
      </c>
      <c r="R10555" s="217">
        <v>0</v>
      </c>
      <c r="S10555" s="217">
        <v>0</v>
      </c>
      <c r="T10555" s="217">
        <v>0</v>
      </c>
      <c r="U10555" s="217">
        <v>0</v>
      </c>
      <c r="V10555" s="217">
        <v>0</v>
      </c>
      <c r="W10555" s="217">
        <v>0</v>
      </c>
      <c r="X10555" s="217">
        <v>0</v>
      </c>
      <c r="Y10555" s="217">
        <v>0</v>
      </c>
    </row>
    <row r="10556" spans="2:25">
      <c r="B10556" s="217" t="s">
        <v>10725</v>
      </c>
      <c r="C10556" s="217" t="s">
        <v>5935</v>
      </c>
      <c r="D10556" s="217" t="s">
        <v>25</v>
      </c>
      <c r="E10556" s="217" t="s">
        <v>87</v>
      </c>
      <c r="F10556" s="217" t="s">
        <v>12</v>
      </c>
      <c r="G10556" s="217" t="s">
        <v>13</v>
      </c>
      <c r="H10556" s="217" t="s">
        <v>174</v>
      </c>
      <c r="I10556" s="217">
        <v>0</v>
      </c>
      <c r="J10556" s="217">
        <v>0</v>
      </c>
      <c r="K10556" s="217">
        <v>0</v>
      </c>
      <c r="L10556" s="217">
        <v>0</v>
      </c>
      <c r="M10556" s="217">
        <v>6.25</v>
      </c>
      <c r="N10556" s="217">
        <v>0</v>
      </c>
      <c r="O10556" s="217">
        <v>0</v>
      </c>
      <c r="P10556" s="217">
        <v>0</v>
      </c>
      <c r="Q10556" s="217">
        <v>0</v>
      </c>
      <c r="R10556" s="217">
        <v>0</v>
      </c>
      <c r="S10556" s="217">
        <v>0</v>
      </c>
      <c r="T10556" s="217">
        <v>0</v>
      </c>
      <c r="U10556" s="217">
        <v>0</v>
      </c>
      <c r="V10556" s="217">
        <v>0</v>
      </c>
      <c r="W10556" s="217">
        <v>0</v>
      </c>
      <c r="X10556" s="217">
        <v>0</v>
      </c>
      <c r="Y10556" s="217">
        <v>0</v>
      </c>
    </row>
    <row r="10557" spans="2:25">
      <c r="B10557" s="217" t="s">
        <v>10726</v>
      </c>
      <c r="C10557" s="217" t="s">
        <v>5935</v>
      </c>
      <c r="D10557" s="217" t="s">
        <v>25</v>
      </c>
      <c r="E10557" s="217" t="s">
        <v>87</v>
      </c>
      <c r="F10557" s="217" t="s">
        <v>12</v>
      </c>
      <c r="G10557" s="217" t="s">
        <v>13</v>
      </c>
      <c r="H10557" s="217" t="s">
        <v>176</v>
      </c>
      <c r="I10557" s="217">
        <v>0</v>
      </c>
      <c r="J10557" s="217">
        <v>0</v>
      </c>
      <c r="K10557" s="217">
        <v>0</v>
      </c>
      <c r="L10557" s="217">
        <v>0</v>
      </c>
      <c r="M10557" s="217">
        <v>18.75</v>
      </c>
      <c r="N10557" s="217">
        <v>0</v>
      </c>
      <c r="O10557" s="217">
        <v>0</v>
      </c>
      <c r="P10557" s="217">
        <v>0</v>
      </c>
      <c r="Q10557" s="217">
        <v>0</v>
      </c>
      <c r="R10557" s="217">
        <v>0</v>
      </c>
      <c r="S10557" s="217">
        <v>0</v>
      </c>
      <c r="T10557" s="217">
        <v>0</v>
      </c>
      <c r="U10557" s="217">
        <v>0</v>
      </c>
      <c r="V10557" s="217">
        <v>0</v>
      </c>
      <c r="W10557" s="217">
        <v>0</v>
      </c>
      <c r="X10557" s="217">
        <v>0</v>
      </c>
      <c r="Y10557" s="217">
        <v>0</v>
      </c>
    </row>
    <row r="10558" spans="2:25">
      <c r="B10558" s="217" t="s">
        <v>10727</v>
      </c>
      <c r="C10558" s="217" t="s">
        <v>5935</v>
      </c>
      <c r="D10558" s="217" t="s">
        <v>25</v>
      </c>
      <c r="E10558" s="217" t="s">
        <v>87</v>
      </c>
      <c r="F10558" s="217" t="s">
        <v>12</v>
      </c>
      <c r="G10558" s="217" t="s">
        <v>13</v>
      </c>
      <c r="H10558" s="217" t="s">
        <v>178</v>
      </c>
      <c r="I10558" s="217">
        <v>0</v>
      </c>
      <c r="J10558" s="217">
        <v>0</v>
      </c>
      <c r="K10558" s="217">
        <v>0</v>
      </c>
      <c r="L10558" s="217">
        <v>0</v>
      </c>
      <c r="M10558" s="217">
        <v>18.75</v>
      </c>
      <c r="N10558" s="217">
        <v>0</v>
      </c>
      <c r="O10558" s="217">
        <v>0</v>
      </c>
      <c r="P10558" s="217">
        <v>0</v>
      </c>
      <c r="Q10558" s="217">
        <v>0</v>
      </c>
      <c r="R10558" s="217">
        <v>0</v>
      </c>
      <c r="S10558" s="217">
        <v>0</v>
      </c>
      <c r="T10558" s="217">
        <v>0</v>
      </c>
      <c r="U10558" s="217">
        <v>0</v>
      </c>
      <c r="V10558" s="217">
        <v>0</v>
      </c>
      <c r="W10558" s="217">
        <v>0</v>
      </c>
      <c r="X10558" s="217">
        <v>0</v>
      </c>
      <c r="Y10558" s="217">
        <v>0</v>
      </c>
    </row>
    <row r="10559" spans="2:25">
      <c r="B10559" s="217" t="s">
        <v>10728</v>
      </c>
      <c r="C10559" s="217" t="s">
        <v>5935</v>
      </c>
      <c r="D10559" s="217" t="s">
        <v>25</v>
      </c>
      <c r="E10559" s="217" t="s">
        <v>87</v>
      </c>
      <c r="F10559" s="217" t="s">
        <v>12</v>
      </c>
      <c r="G10559" s="217" t="s">
        <v>13</v>
      </c>
      <c r="H10559" s="217" t="s">
        <v>5</v>
      </c>
      <c r="I10559" s="217">
        <v>0</v>
      </c>
      <c r="J10559" s="217">
        <v>0</v>
      </c>
      <c r="K10559" s="217">
        <v>0</v>
      </c>
      <c r="L10559" s="217">
        <v>1</v>
      </c>
      <c r="M10559" s="217">
        <v>50</v>
      </c>
      <c r="N10559" s="217">
        <v>0</v>
      </c>
      <c r="O10559" s="217">
        <v>0</v>
      </c>
      <c r="P10559" s="217">
        <v>0</v>
      </c>
      <c r="Q10559" s="217">
        <v>0</v>
      </c>
      <c r="R10559" s="217">
        <v>0</v>
      </c>
      <c r="S10559" s="217">
        <v>0</v>
      </c>
      <c r="T10559" s="217">
        <v>0</v>
      </c>
      <c r="U10559" s="217">
        <v>0</v>
      </c>
      <c r="V10559" s="217">
        <v>0</v>
      </c>
      <c r="W10559" s="217">
        <v>0</v>
      </c>
      <c r="X10559" s="217">
        <v>0</v>
      </c>
      <c r="Y10559" s="217">
        <v>0</v>
      </c>
    </row>
    <row r="10560" spans="2:25">
      <c r="B10560" s="217" t="s">
        <v>10729</v>
      </c>
      <c r="C10560" s="217" t="s">
        <v>5935</v>
      </c>
      <c r="D10560" s="217" t="s">
        <v>25</v>
      </c>
      <c r="E10560" s="217" t="s">
        <v>87</v>
      </c>
      <c r="F10560" s="217" t="s">
        <v>9</v>
      </c>
      <c r="G10560" s="217" t="s">
        <v>13</v>
      </c>
      <c r="H10560" s="217" t="s">
        <v>170</v>
      </c>
      <c r="I10560" s="217">
        <v>0</v>
      </c>
      <c r="J10560" s="217">
        <v>0</v>
      </c>
      <c r="K10560" s="217">
        <v>0</v>
      </c>
      <c r="L10560" s="217">
        <v>0</v>
      </c>
      <c r="M10560" s="217">
        <v>5.8333333333333304</v>
      </c>
      <c r="N10560" s="217">
        <v>0</v>
      </c>
      <c r="O10560" s="217">
        <v>0</v>
      </c>
      <c r="P10560" s="217">
        <v>0</v>
      </c>
      <c r="Q10560" s="217">
        <v>0</v>
      </c>
      <c r="R10560" s="217">
        <v>0</v>
      </c>
      <c r="S10560" s="217">
        <v>0</v>
      </c>
      <c r="T10560" s="217">
        <v>0</v>
      </c>
      <c r="U10560" s="217">
        <v>0</v>
      </c>
      <c r="V10560" s="217">
        <v>0</v>
      </c>
      <c r="W10560" s="217">
        <v>0</v>
      </c>
      <c r="X10560" s="217">
        <v>0</v>
      </c>
      <c r="Y10560" s="217">
        <v>0</v>
      </c>
    </row>
    <row r="10561" spans="2:25">
      <c r="B10561" s="217" t="s">
        <v>10730</v>
      </c>
      <c r="C10561" s="217" t="s">
        <v>5935</v>
      </c>
      <c r="D10561" s="217" t="s">
        <v>25</v>
      </c>
      <c r="E10561" s="217" t="s">
        <v>87</v>
      </c>
      <c r="F10561" s="217" t="s">
        <v>9</v>
      </c>
      <c r="G10561" s="217" t="s">
        <v>13</v>
      </c>
      <c r="H10561" s="217" t="s">
        <v>172</v>
      </c>
      <c r="I10561" s="217">
        <v>0</v>
      </c>
      <c r="J10561" s="217">
        <v>0</v>
      </c>
      <c r="K10561" s="217">
        <v>0</v>
      </c>
      <c r="L10561" s="217">
        <v>0</v>
      </c>
      <c r="M10561" s="217">
        <v>5.8333333333333304</v>
      </c>
      <c r="N10561" s="217">
        <v>0</v>
      </c>
      <c r="O10561" s="217">
        <v>0</v>
      </c>
      <c r="P10561" s="217">
        <v>0</v>
      </c>
      <c r="Q10561" s="217">
        <v>0</v>
      </c>
      <c r="R10561" s="217">
        <v>0</v>
      </c>
      <c r="S10561" s="217">
        <v>0</v>
      </c>
      <c r="T10561" s="217">
        <v>0</v>
      </c>
      <c r="U10561" s="217">
        <v>0</v>
      </c>
      <c r="V10561" s="217">
        <v>0</v>
      </c>
      <c r="W10561" s="217">
        <v>0</v>
      </c>
      <c r="X10561" s="217">
        <v>0</v>
      </c>
      <c r="Y10561" s="217">
        <v>0</v>
      </c>
    </row>
    <row r="10562" spans="2:25">
      <c r="B10562" s="217" t="s">
        <v>10731</v>
      </c>
      <c r="C10562" s="217" t="s">
        <v>5935</v>
      </c>
      <c r="D10562" s="217" t="s">
        <v>25</v>
      </c>
      <c r="E10562" s="217" t="s">
        <v>87</v>
      </c>
      <c r="F10562" s="217" t="s">
        <v>9</v>
      </c>
      <c r="G10562" s="217" t="s">
        <v>13</v>
      </c>
      <c r="H10562" s="217" t="s">
        <v>174</v>
      </c>
      <c r="I10562" s="217">
        <v>0</v>
      </c>
      <c r="J10562" s="217">
        <v>0</v>
      </c>
      <c r="K10562" s="217">
        <v>0</v>
      </c>
      <c r="L10562" s="217">
        <v>1</v>
      </c>
      <c r="M10562" s="217">
        <v>11.6666666666667</v>
      </c>
      <c r="N10562" s="217">
        <v>0</v>
      </c>
      <c r="O10562" s="217">
        <v>0</v>
      </c>
      <c r="P10562" s="217">
        <v>0</v>
      </c>
      <c r="Q10562" s="217">
        <v>0</v>
      </c>
      <c r="R10562" s="217">
        <v>0</v>
      </c>
      <c r="S10562" s="217">
        <v>0</v>
      </c>
      <c r="T10562" s="217">
        <v>0</v>
      </c>
      <c r="U10562" s="217">
        <v>0</v>
      </c>
      <c r="V10562" s="217">
        <v>0</v>
      </c>
      <c r="W10562" s="217">
        <v>0</v>
      </c>
      <c r="X10562" s="217">
        <v>0</v>
      </c>
      <c r="Y10562" s="217">
        <v>0</v>
      </c>
    </row>
    <row r="10563" spans="2:25">
      <c r="B10563" s="217" t="s">
        <v>10732</v>
      </c>
      <c r="C10563" s="217" t="s">
        <v>5935</v>
      </c>
      <c r="D10563" s="217" t="s">
        <v>25</v>
      </c>
      <c r="E10563" s="217" t="s">
        <v>87</v>
      </c>
      <c r="F10563" s="217" t="s">
        <v>9</v>
      </c>
      <c r="G10563" s="217" t="s">
        <v>13</v>
      </c>
      <c r="H10563" s="217" t="s">
        <v>176</v>
      </c>
      <c r="I10563" s="217">
        <v>0</v>
      </c>
      <c r="J10563" s="217">
        <v>0</v>
      </c>
      <c r="K10563" s="217">
        <v>0</v>
      </c>
      <c r="L10563" s="217">
        <v>0</v>
      </c>
      <c r="M10563" s="217">
        <v>17.5</v>
      </c>
      <c r="N10563" s="217">
        <v>0</v>
      </c>
      <c r="O10563" s="217">
        <v>0</v>
      </c>
      <c r="P10563" s="217">
        <v>0</v>
      </c>
      <c r="Q10563" s="217">
        <v>0</v>
      </c>
      <c r="R10563" s="217">
        <v>0</v>
      </c>
      <c r="S10563" s="217">
        <v>0</v>
      </c>
      <c r="T10563" s="217">
        <v>0</v>
      </c>
      <c r="U10563" s="217">
        <v>0</v>
      </c>
      <c r="V10563" s="217">
        <v>0</v>
      </c>
      <c r="W10563" s="217">
        <v>0</v>
      </c>
      <c r="X10563" s="217">
        <v>0</v>
      </c>
      <c r="Y10563" s="217">
        <v>0</v>
      </c>
    </row>
    <row r="10564" spans="2:25">
      <c r="B10564" s="217" t="s">
        <v>10733</v>
      </c>
      <c r="C10564" s="217" t="s">
        <v>5935</v>
      </c>
      <c r="D10564" s="217" t="s">
        <v>25</v>
      </c>
      <c r="E10564" s="217" t="s">
        <v>87</v>
      </c>
      <c r="F10564" s="217" t="s">
        <v>9</v>
      </c>
      <c r="G10564" s="217" t="s">
        <v>13</v>
      </c>
      <c r="H10564" s="217" t="s">
        <v>178</v>
      </c>
      <c r="I10564" s="217">
        <v>0</v>
      </c>
      <c r="J10564" s="217">
        <v>0</v>
      </c>
      <c r="K10564" s="217">
        <v>0</v>
      </c>
      <c r="L10564" s="217">
        <v>2</v>
      </c>
      <c r="M10564" s="217">
        <v>29.1666666666667</v>
      </c>
      <c r="N10564" s="217">
        <v>0</v>
      </c>
      <c r="O10564" s="217">
        <v>0</v>
      </c>
      <c r="P10564" s="217">
        <v>0</v>
      </c>
      <c r="Q10564" s="217">
        <v>0</v>
      </c>
      <c r="R10564" s="217">
        <v>0</v>
      </c>
      <c r="S10564" s="217">
        <v>0</v>
      </c>
      <c r="T10564" s="217">
        <v>0</v>
      </c>
      <c r="U10564" s="217">
        <v>0</v>
      </c>
      <c r="V10564" s="217">
        <v>0</v>
      </c>
      <c r="W10564" s="217">
        <v>0</v>
      </c>
      <c r="X10564" s="217">
        <v>0</v>
      </c>
      <c r="Y10564" s="217">
        <v>0</v>
      </c>
    </row>
    <row r="10565" spans="2:25">
      <c r="B10565" s="217" t="s">
        <v>10734</v>
      </c>
      <c r="C10565" s="217" t="s">
        <v>5935</v>
      </c>
      <c r="D10565" s="217" t="s">
        <v>25</v>
      </c>
      <c r="E10565" s="217" t="s">
        <v>87</v>
      </c>
      <c r="F10565" s="217" t="s">
        <v>9</v>
      </c>
      <c r="G10565" s="217" t="s">
        <v>13</v>
      </c>
      <c r="H10565" s="217" t="s">
        <v>5</v>
      </c>
      <c r="I10565" s="217">
        <v>0</v>
      </c>
      <c r="J10565" s="217">
        <v>0</v>
      </c>
      <c r="K10565" s="217">
        <v>0</v>
      </c>
      <c r="L10565" s="217">
        <v>3</v>
      </c>
      <c r="M10565" s="217">
        <v>70</v>
      </c>
      <c r="N10565" s="217">
        <v>0</v>
      </c>
      <c r="O10565" s="217">
        <v>0</v>
      </c>
      <c r="P10565" s="217">
        <v>0</v>
      </c>
      <c r="Q10565" s="217">
        <v>0</v>
      </c>
      <c r="R10565" s="217">
        <v>0</v>
      </c>
      <c r="S10565" s="217">
        <v>0</v>
      </c>
      <c r="T10565" s="217">
        <v>0</v>
      </c>
      <c r="U10565" s="217">
        <v>0</v>
      </c>
      <c r="V10565" s="217">
        <v>0</v>
      </c>
      <c r="W10565" s="217">
        <v>0</v>
      </c>
      <c r="X10565" s="217">
        <v>0</v>
      </c>
      <c r="Y10565" s="217">
        <v>0</v>
      </c>
    </row>
    <row r="10566" spans="2:25">
      <c r="B10566" s="217" t="s">
        <v>10735</v>
      </c>
      <c r="C10566" s="217" t="s">
        <v>5935</v>
      </c>
      <c r="D10566" s="217" t="s">
        <v>25</v>
      </c>
      <c r="E10566" s="217" t="s">
        <v>87</v>
      </c>
      <c r="F10566" s="217" t="s">
        <v>5</v>
      </c>
      <c r="G10566" s="217" t="s">
        <v>13</v>
      </c>
      <c r="H10566" s="217" t="s">
        <v>170</v>
      </c>
      <c r="I10566" s="217">
        <v>0</v>
      </c>
      <c r="J10566" s="217">
        <v>0</v>
      </c>
      <c r="K10566" s="217">
        <v>0</v>
      </c>
      <c r="L10566" s="217">
        <v>0</v>
      </c>
      <c r="M10566" s="217">
        <v>5.8333333333333304</v>
      </c>
      <c r="N10566" s="217">
        <v>0</v>
      </c>
      <c r="O10566" s="217">
        <v>0</v>
      </c>
      <c r="P10566" s="217">
        <v>0</v>
      </c>
      <c r="Q10566" s="217">
        <v>0</v>
      </c>
      <c r="R10566" s="217">
        <v>0</v>
      </c>
      <c r="S10566" s="217">
        <v>0</v>
      </c>
      <c r="T10566" s="217">
        <v>0</v>
      </c>
      <c r="U10566" s="217">
        <v>0</v>
      </c>
      <c r="V10566" s="217">
        <v>0</v>
      </c>
      <c r="W10566" s="217">
        <v>0</v>
      </c>
      <c r="X10566" s="217">
        <v>0</v>
      </c>
      <c r="Y10566" s="217">
        <v>0</v>
      </c>
    </row>
    <row r="10567" spans="2:25">
      <c r="B10567" s="217" t="s">
        <v>10736</v>
      </c>
      <c r="C10567" s="217" t="s">
        <v>5935</v>
      </c>
      <c r="D10567" s="217" t="s">
        <v>25</v>
      </c>
      <c r="E10567" s="217" t="s">
        <v>87</v>
      </c>
      <c r="F10567" s="217" t="s">
        <v>5</v>
      </c>
      <c r="G10567" s="217" t="s">
        <v>13</v>
      </c>
      <c r="H10567" s="217" t="s">
        <v>172</v>
      </c>
      <c r="I10567" s="217">
        <v>0</v>
      </c>
      <c r="J10567" s="217">
        <v>0</v>
      </c>
      <c r="K10567" s="217">
        <v>0</v>
      </c>
      <c r="L10567" s="217">
        <v>1</v>
      </c>
      <c r="M10567" s="217">
        <v>12.0833333333333</v>
      </c>
      <c r="N10567" s="217">
        <v>0</v>
      </c>
      <c r="O10567" s="217">
        <v>0</v>
      </c>
      <c r="P10567" s="217">
        <v>0</v>
      </c>
      <c r="Q10567" s="217">
        <v>0</v>
      </c>
      <c r="R10567" s="217">
        <v>0</v>
      </c>
      <c r="S10567" s="217">
        <v>0</v>
      </c>
      <c r="T10567" s="217">
        <v>0</v>
      </c>
      <c r="U10567" s="217">
        <v>0</v>
      </c>
      <c r="V10567" s="217">
        <v>0</v>
      </c>
      <c r="W10567" s="217">
        <v>0</v>
      </c>
      <c r="X10567" s="217">
        <v>0</v>
      </c>
      <c r="Y10567" s="217">
        <v>0</v>
      </c>
    </row>
    <row r="10568" spans="2:25">
      <c r="B10568" s="217" t="s">
        <v>10737</v>
      </c>
      <c r="C10568" s="217" t="s">
        <v>5935</v>
      </c>
      <c r="D10568" s="217" t="s">
        <v>25</v>
      </c>
      <c r="E10568" s="217" t="s">
        <v>87</v>
      </c>
      <c r="F10568" s="217" t="s">
        <v>5</v>
      </c>
      <c r="G10568" s="217" t="s">
        <v>13</v>
      </c>
      <c r="H10568" s="217" t="s">
        <v>174</v>
      </c>
      <c r="I10568" s="217">
        <v>0</v>
      </c>
      <c r="J10568" s="217">
        <v>0</v>
      </c>
      <c r="K10568" s="217">
        <v>0</v>
      </c>
      <c r="L10568" s="217">
        <v>1</v>
      </c>
      <c r="M10568" s="217">
        <v>17.9166666666667</v>
      </c>
      <c r="N10568" s="217">
        <v>0</v>
      </c>
      <c r="O10568" s="217">
        <v>0</v>
      </c>
      <c r="P10568" s="217">
        <v>0</v>
      </c>
      <c r="Q10568" s="217">
        <v>0</v>
      </c>
      <c r="R10568" s="217">
        <v>0</v>
      </c>
      <c r="S10568" s="217">
        <v>0</v>
      </c>
      <c r="T10568" s="217">
        <v>0</v>
      </c>
      <c r="U10568" s="217">
        <v>0</v>
      </c>
      <c r="V10568" s="217">
        <v>0</v>
      </c>
      <c r="W10568" s="217">
        <v>0</v>
      </c>
      <c r="X10568" s="217">
        <v>0</v>
      </c>
      <c r="Y10568" s="217">
        <v>0</v>
      </c>
    </row>
    <row r="10569" spans="2:25">
      <c r="B10569" s="217" t="s">
        <v>10738</v>
      </c>
      <c r="C10569" s="217" t="s">
        <v>5935</v>
      </c>
      <c r="D10569" s="217" t="s">
        <v>25</v>
      </c>
      <c r="E10569" s="217" t="s">
        <v>87</v>
      </c>
      <c r="F10569" s="217" t="s">
        <v>5</v>
      </c>
      <c r="G10569" s="217" t="s">
        <v>13</v>
      </c>
      <c r="H10569" s="217" t="s">
        <v>176</v>
      </c>
      <c r="I10569" s="217">
        <v>0</v>
      </c>
      <c r="J10569" s="217">
        <v>0</v>
      </c>
      <c r="K10569" s="217">
        <v>0</v>
      </c>
      <c r="L10569" s="217">
        <v>0</v>
      </c>
      <c r="M10569" s="217">
        <v>36.25</v>
      </c>
      <c r="N10569" s="217">
        <v>0</v>
      </c>
      <c r="O10569" s="217">
        <v>0</v>
      </c>
      <c r="P10569" s="217">
        <v>0</v>
      </c>
      <c r="Q10569" s="217">
        <v>0</v>
      </c>
      <c r="R10569" s="217">
        <v>0</v>
      </c>
      <c r="S10569" s="217">
        <v>0</v>
      </c>
      <c r="T10569" s="217">
        <v>0</v>
      </c>
      <c r="U10569" s="217">
        <v>0</v>
      </c>
      <c r="V10569" s="217">
        <v>0</v>
      </c>
      <c r="W10569" s="217">
        <v>0</v>
      </c>
      <c r="X10569" s="217">
        <v>0</v>
      </c>
      <c r="Y10569" s="217">
        <v>0</v>
      </c>
    </row>
    <row r="10570" spans="2:25">
      <c r="B10570" s="217" t="s">
        <v>10739</v>
      </c>
      <c r="C10570" s="217" t="s">
        <v>5935</v>
      </c>
      <c r="D10570" s="217" t="s">
        <v>25</v>
      </c>
      <c r="E10570" s="217" t="s">
        <v>87</v>
      </c>
      <c r="F10570" s="217" t="s">
        <v>5</v>
      </c>
      <c r="G10570" s="217" t="s">
        <v>13</v>
      </c>
      <c r="H10570" s="217" t="s">
        <v>178</v>
      </c>
      <c r="I10570" s="217">
        <v>0</v>
      </c>
      <c r="J10570" s="217">
        <v>0</v>
      </c>
      <c r="K10570" s="217">
        <v>0</v>
      </c>
      <c r="L10570" s="217">
        <v>2</v>
      </c>
      <c r="M10570" s="217">
        <v>47.9166666666667</v>
      </c>
      <c r="N10570" s="217">
        <v>0</v>
      </c>
      <c r="O10570" s="217">
        <v>0</v>
      </c>
      <c r="P10570" s="217">
        <v>0</v>
      </c>
      <c r="Q10570" s="217">
        <v>0</v>
      </c>
      <c r="R10570" s="217">
        <v>0</v>
      </c>
      <c r="S10570" s="217">
        <v>0</v>
      </c>
      <c r="T10570" s="217">
        <v>0</v>
      </c>
      <c r="U10570" s="217">
        <v>0</v>
      </c>
      <c r="V10570" s="217">
        <v>0</v>
      </c>
      <c r="W10570" s="217">
        <v>0</v>
      </c>
      <c r="X10570" s="217">
        <v>0</v>
      </c>
      <c r="Y10570" s="217">
        <v>0</v>
      </c>
    </row>
    <row r="10571" spans="2:25">
      <c r="B10571" s="217" t="s">
        <v>10740</v>
      </c>
      <c r="C10571" s="217" t="s">
        <v>5935</v>
      </c>
      <c r="D10571" s="217" t="s">
        <v>25</v>
      </c>
      <c r="E10571" s="217" t="s">
        <v>87</v>
      </c>
      <c r="F10571" s="217" t="s">
        <v>5</v>
      </c>
      <c r="G10571" s="217" t="s">
        <v>13</v>
      </c>
      <c r="H10571" s="217" t="s">
        <v>5</v>
      </c>
      <c r="I10571" s="217">
        <v>0</v>
      </c>
      <c r="J10571" s="217">
        <v>0</v>
      </c>
      <c r="K10571" s="217">
        <v>0</v>
      </c>
      <c r="L10571" s="217">
        <v>4</v>
      </c>
      <c r="M10571" s="217">
        <v>120</v>
      </c>
      <c r="N10571" s="217">
        <v>0</v>
      </c>
      <c r="O10571" s="217">
        <v>0</v>
      </c>
      <c r="P10571" s="217">
        <v>0</v>
      </c>
      <c r="Q10571" s="217">
        <v>0</v>
      </c>
      <c r="R10571" s="217">
        <v>0</v>
      </c>
      <c r="S10571" s="217">
        <v>0</v>
      </c>
      <c r="T10571" s="217">
        <v>0</v>
      </c>
      <c r="U10571" s="217">
        <v>0</v>
      </c>
      <c r="V10571" s="217">
        <v>0</v>
      </c>
      <c r="W10571" s="217">
        <v>0</v>
      </c>
      <c r="X10571" s="217">
        <v>0</v>
      </c>
      <c r="Y10571" s="217">
        <v>0</v>
      </c>
    </row>
    <row r="10572" spans="2:25">
      <c r="B10572" s="217" t="s">
        <v>10741</v>
      </c>
      <c r="C10572" s="217" t="s">
        <v>5935</v>
      </c>
      <c r="D10572" s="217" t="s">
        <v>25</v>
      </c>
      <c r="E10572" s="217" t="s">
        <v>87</v>
      </c>
      <c r="F10572" s="217" t="s">
        <v>12</v>
      </c>
      <c r="G10572" s="217" t="s">
        <v>5</v>
      </c>
      <c r="H10572" s="217" t="s">
        <v>170</v>
      </c>
      <c r="I10572" s="217">
        <v>1</v>
      </c>
      <c r="J10572" s="217">
        <v>1</v>
      </c>
      <c r="K10572" s="217">
        <v>0</v>
      </c>
      <c r="L10572" s="217">
        <v>5</v>
      </c>
      <c r="M10572" s="217">
        <v>217.36923727618799</v>
      </c>
      <c r="N10572" s="217">
        <v>4.60046698663899</v>
      </c>
      <c r="O10572" s="217">
        <v>4.60046698663899</v>
      </c>
      <c r="P10572" s="217">
        <v>0</v>
      </c>
      <c r="Q10572" s="217">
        <v>4.60046698663899</v>
      </c>
      <c r="R10572" s="217">
        <v>4.60046698663899</v>
      </c>
      <c r="S10572" s="217">
        <v>0</v>
      </c>
      <c r="T10572" s="217">
        <v>4.60046698663899</v>
      </c>
      <c r="U10572" s="217">
        <v>4.60046698663899</v>
      </c>
      <c r="V10572" s="217">
        <v>0</v>
      </c>
      <c r="W10572" s="217">
        <v>4.60046698663899</v>
      </c>
      <c r="X10572" s="217">
        <v>4.60046698663899</v>
      </c>
      <c r="Y10572" s="217">
        <v>0</v>
      </c>
    </row>
    <row r="10573" spans="2:25">
      <c r="B10573" s="217" t="s">
        <v>10742</v>
      </c>
      <c r="C10573" s="217" t="s">
        <v>5935</v>
      </c>
      <c r="D10573" s="217" t="s">
        <v>25</v>
      </c>
      <c r="E10573" s="217" t="s">
        <v>87</v>
      </c>
      <c r="F10573" s="217" t="s">
        <v>12</v>
      </c>
      <c r="G10573" s="217" t="s">
        <v>5</v>
      </c>
      <c r="H10573" s="217" t="s">
        <v>172</v>
      </c>
      <c r="I10573" s="217">
        <v>4</v>
      </c>
      <c r="J10573" s="217">
        <v>4</v>
      </c>
      <c r="K10573" s="217">
        <v>0</v>
      </c>
      <c r="L10573" s="217">
        <v>1</v>
      </c>
      <c r="M10573" s="217">
        <v>291.24929507965601</v>
      </c>
      <c r="N10573" s="217">
        <v>13.733938820026999</v>
      </c>
      <c r="O10573" s="217">
        <v>13.733938820026999</v>
      </c>
      <c r="P10573" s="217">
        <v>0</v>
      </c>
      <c r="Q10573" s="217">
        <v>13.733938820026999</v>
      </c>
      <c r="R10573" s="217">
        <v>13.733938820026999</v>
      </c>
      <c r="S10573" s="217">
        <v>0</v>
      </c>
      <c r="T10573" s="217">
        <v>13.733938820026999</v>
      </c>
      <c r="U10573" s="217">
        <v>13.733938820026999</v>
      </c>
      <c r="V10573" s="217">
        <v>0</v>
      </c>
      <c r="W10573" s="217">
        <v>13.733938820026999</v>
      </c>
      <c r="X10573" s="217">
        <v>13.733938820026999</v>
      </c>
      <c r="Y10573" s="217">
        <v>0</v>
      </c>
    </row>
    <row r="10574" spans="2:25">
      <c r="B10574" s="217" t="s">
        <v>10743</v>
      </c>
      <c r="C10574" s="217" t="s">
        <v>5935</v>
      </c>
      <c r="D10574" s="217" t="s">
        <v>25</v>
      </c>
      <c r="E10574" s="217" t="s">
        <v>87</v>
      </c>
      <c r="F10574" s="217" t="s">
        <v>12</v>
      </c>
      <c r="G10574" s="217" t="s">
        <v>5</v>
      </c>
      <c r="H10574" s="217" t="s">
        <v>174</v>
      </c>
      <c r="I10574" s="217">
        <v>0</v>
      </c>
      <c r="J10574" s="217">
        <v>0</v>
      </c>
      <c r="K10574" s="217">
        <v>0</v>
      </c>
      <c r="L10574" s="217">
        <v>1</v>
      </c>
      <c r="M10574" s="217">
        <v>256.46288594388801</v>
      </c>
      <c r="N10574" s="217">
        <v>0</v>
      </c>
      <c r="O10574" s="217">
        <v>0</v>
      </c>
      <c r="P10574" s="217">
        <v>0</v>
      </c>
      <c r="Q10574" s="217">
        <v>0</v>
      </c>
      <c r="R10574" s="217">
        <v>0</v>
      </c>
      <c r="S10574" s="217">
        <v>0</v>
      </c>
      <c r="T10574" s="217">
        <v>0</v>
      </c>
      <c r="U10574" s="217">
        <v>0</v>
      </c>
      <c r="V10574" s="217">
        <v>0</v>
      </c>
      <c r="W10574" s="217">
        <v>0</v>
      </c>
      <c r="X10574" s="217">
        <v>0</v>
      </c>
      <c r="Y10574" s="217">
        <v>0</v>
      </c>
    </row>
    <row r="10575" spans="2:25">
      <c r="B10575" s="217" t="s">
        <v>10744</v>
      </c>
      <c r="C10575" s="217" t="s">
        <v>5935</v>
      </c>
      <c r="D10575" s="217" t="s">
        <v>25</v>
      </c>
      <c r="E10575" s="217" t="s">
        <v>87</v>
      </c>
      <c r="F10575" s="217" t="s">
        <v>12</v>
      </c>
      <c r="G10575" s="217" t="s">
        <v>5</v>
      </c>
      <c r="H10575" s="217" t="s">
        <v>176</v>
      </c>
      <c r="I10575" s="217">
        <v>10</v>
      </c>
      <c r="J10575" s="217">
        <v>10</v>
      </c>
      <c r="K10575" s="217">
        <v>0</v>
      </c>
      <c r="L10575" s="217">
        <v>6</v>
      </c>
      <c r="M10575" s="217">
        <v>382.28588044550997</v>
      </c>
      <c r="N10575" s="217">
        <v>26.158434071240499</v>
      </c>
      <c r="O10575" s="217">
        <v>26.158434071240499</v>
      </c>
      <c r="P10575" s="217">
        <v>0</v>
      </c>
      <c r="Q10575" s="217">
        <v>26.158434071240499</v>
      </c>
      <c r="R10575" s="217">
        <v>26.158434071240499</v>
      </c>
      <c r="S10575" s="217">
        <v>0</v>
      </c>
      <c r="T10575" s="217">
        <v>26.158434071240499</v>
      </c>
      <c r="U10575" s="217">
        <v>26.158434071240499</v>
      </c>
      <c r="V10575" s="217">
        <v>0</v>
      </c>
      <c r="W10575" s="217">
        <v>26.158434071240499</v>
      </c>
      <c r="X10575" s="217">
        <v>26.158434071240499</v>
      </c>
      <c r="Y10575" s="217">
        <v>0</v>
      </c>
    </row>
    <row r="10576" spans="2:25">
      <c r="B10576" s="217" t="s">
        <v>10745</v>
      </c>
      <c r="C10576" s="217" t="s">
        <v>5935</v>
      </c>
      <c r="D10576" s="217" t="s">
        <v>25</v>
      </c>
      <c r="E10576" s="217" t="s">
        <v>87</v>
      </c>
      <c r="F10576" s="217" t="s">
        <v>12</v>
      </c>
      <c r="G10576" s="217" t="s">
        <v>5</v>
      </c>
      <c r="H10576" s="217" t="s">
        <v>178</v>
      </c>
      <c r="I10576" s="217">
        <v>2</v>
      </c>
      <c r="J10576" s="217">
        <v>2</v>
      </c>
      <c r="K10576" s="217">
        <v>0</v>
      </c>
      <c r="L10576" s="217">
        <v>2</v>
      </c>
      <c r="M10576" s="217">
        <v>262.63270125475799</v>
      </c>
      <c r="N10576" s="217">
        <v>7.61519791878455</v>
      </c>
      <c r="O10576" s="217">
        <v>7.61519791878455</v>
      </c>
      <c r="P10576" s="217">
        <v>0</v>
      </c>
      <c r="Q10576" s="217">
        <v>7.61519791878455</v>
      </c>
      <c r="R10576" s="217">
        <v>7.61519791878455</v>
      </c>
      <c r="S10576" s="217">
        <v>0</v>
      </c>
      <c r="T10576" s="217">
        <v>7.61519791878455</v>
      </c>
      <c r="U10576" s="217">
        <v>7.61519791878455</v>
      </c>
      <c r="V10576" s="217">
        <v>0</v>
      </c>
      <c r="W10576" s="217">
        <v>7.61519791878455</v>
      </c>
      <c r="X10576" s="217">
        <v>7.61519791878455</v>
      </c>
      <c r="Y10576" s="217">
        <v>0</v>
      </c>
    </row>
    <row r="10577" spans="2:25">
      <c r="B10577" s="217" t="s">
        <v>10746</v>
      </c>
      <c r="C10577" s="217" t="s">
        <v>5935</v>
      </c>
      <c r="D10577" s="217" t="s">
        <v>25</v>
      </c>
      <c r="E10577" s="217" t="s">
        <v>87</v>
      </c>
      <c r="F10577" s="217" t="s">
        <v>12</v>
      </c>
      <c r="G10577" s="217" t="s">
        <v>5</v>
      </c>
      <c r="H10577" s="217" t="s">
        <v>5</v>
      </c>
      <c r="I10577" s="217">
        <v>17</v>
      </c>
      <c r="J10577" s="217">
        <v>17</v>
      </c>
      <c r="K10577" s="217">
        <v>0</v>
      </c>
      <c r="L10577" s="217">
        <v>15</v>
      </c>
      <c r="M10577" s="217">
        <v>1410</v>
      </c>
      <c r="N10577" s="217">
        <v>12.056737588652499</v>
      </c>
      <c r="O10577" s="217">
        <v>12.056737588652499</v>
      </c>
      <c r="P10577" s="217">
        <v>0</v>
      </c>
      <c r="Q10577" s="217">
        <v>12.056737588652499</v>
      </c>
      <c r="R10577" s="217">
        <v>12.056737588652499</v>
      </c>
      <c r="S10577" s="217">
        <v>0</v>
      </c>
      <c r="T10577" s="217">
        <v>12.056737588652499</v>
      </c>
      <c r="U10577" s="217">
        <v>12.056737588652499</v>
      </c>
      <c r="V10577" s="217">
        <v>0</v>
      </c>
      <c r="W10577" s="217">
        <v>12.056737588652499</v>
      </c>
      <c r="X10577" s="217">
        <v>12.056737588652499</v>
      </c>
      <c r="Y10577" s="217">
        <v>0</v>
      </c>
    </row>
    <row r="10578" spans="2:25">
      <c r="B10578" s="217" t="s">
        <v>10747</v>
      </c>
      <c r="C10578" s="217" t="s">
        <v>5935</v>
      </c>
      <c r="D10578" s="217" t="s">
        <v>25</v>
      </c>
      <c r="E10578" s="217" t="s">
        <v>87</v>
      </c>
      <c r="F10578" s="217" t="s">
        <v>9</v>
      </c>
      <c r="G10578" s="217" t="s">
        <v>5</v>
      </c>
      <c r="H10578" s="217" t="s">
        <v>170</v>
      </c>
      <c r="I10578" s="217">
        <v>1</v>
      </c>
      <c r="J10578" s="217">
        <v>1</v>
      </c>
      <c r="K10578" s="217">
        <v>0</v>
      </c>
      <c r="L10578" s="217">
        <v>11</v>
      </c>
      <c r="M10578" s="217">
        <v>213.87949121426701</v>
      </c>
      <c r="N10578" s="217">
        <v>4.6755301049327302</v>
      </c>
      <c r="O10578" s="217">
        <v>4.6755301049327302</v>
      </c>
      <c r="P10578" s="217">
        <v>0</v>
      </c>
      <c r="Q10578" s="217">
        <v>4.6755301049327302</v>
      </c>
      <c r="R10578" s="217">
        <v>4.6755301049327302</v>
      </c>
      <c r="S10578" s="217">
        <v>0</v>
      </c>
      <c r="T10578" s="217">
        <v>4.6755301049327302</v>
      </c>
      <c r="U10578" s="217">
        <v>4.6755301049327302</v>
      </c>
      <c r="V10578" s="217">
        <v>0</v>
      </c>
      <c r="W10578" s="217">
        <v>4.6755301049327302</v>
      </c>
      <c r="X10578" s="217">
        <v>4.6755301049327302</v>
      </c>
      <c r="Y10578" s="217">
        <v>0</v>
      </c>
    </row>
    <row r="10579" spans="2:25">
      <c r="B10579" s="217" t="s">
        <v>10748</v>
      </c>
      <c r="C10579" s="217" t="s">
        <v>5935</v>
      </c>
      <c r="D10579" s="217" t="s">
        <v>25</v>
      </c>
      <c r="E10579" s="217" t="s">
        <v>87</v>
      </c>
      <c r="F10579" s="217" t="s">
        <v>9</v>
      </c>
      <c r="G10579" s="217" t="s">
        <v>5</v>
      </c>
      <c r="H10579" s="217" t="s">
        <v>172</v>
      </c>
      <c r="I10579" s="217">
        <v>0</v>
      </c>
      <c r="J10579" s="217">
        <v>0</v>
      </c>
      <c r="K10579" s="217">
        <v>0</v>
      </c>
      <c r="L10579" s="217">
        <v>4</v>
      </c>
      <c r="M10579" s="217">
        <v>277.66653553632301</v>
      </c>
      <c r="N10579" s="217">
        <v>0</v>
      </c>
      <c r="O10579" s="217">
        <v>0</v>
      </c>
      <c r="P10579" s="217">
        <v>0</v>
      </c>
      <c r="Q10579" s="217">
        <v>0</v>
      </c>
      <c r="R10579" s="217">
        <v>0</v>
      </c>
      <c r="S10579" s="217">
        <v>0</v>
      </c>
      <c r="T10579" s="217">
        <v>0</v>
      </c>
      <c r="U10579" s="217">
        <v>0</v>
      </c>
      <c r="V10579" s="217">
        <v>0</v>
      </c>
      <c r="W10579" s="217">
        <v>0</v>
      </c>
      <c r="X10579" s="217">
        <v>0</v>
      </c>
      <c r="Y10579" s="217">
        <v>0</v>
      </c>
    </row>
    <row r="10580" spans="2:25">
      <c r="B10580" s="217" t="s">
        <v>10749</v>
      </c>
      <c r="C10580" s="217" t="s">
        <v>5935</v>
      </c>
      <c r="D10580" s="217" t="s">
        <v>25</v>
      </c>
      <c r="E10580" s="217" t="s">
        <v>87</v>
      </c>
      <c r="F10580" s="217" t="s">
        <v>9</v>
      </c>
      <c r="G10580" s="217" t="s">
        <v>5</v>
      </c>
      <c r="H10580" s="217" t="s">
        <v>174</v>
      </c>
      <c r="I10580" s="217">
        <v>0</v>
      </c>
      <c r="J10580" s="217">
        <v>0</v>
      </c>
      <c r="K10580" s="217">
        <v>0</v>
      </c>
      <c r="L10580" s="217">
        <v>3</v>
      </c>
      <c r="M10580" s="217">
        <v>293.60083923419899</v>
      </c>
      <c r="N10580" s="217">
        <v>0</v>
      </c>
      <c r="O10580" s="217">
        <v>0</v>
      </c>
      <c r="P10580" s="217">
        <v>0</v>
      </c>
      <c r="Q10580" s="217">
        <v>0</v>
      </c>
      <c r="R10580" s="217">
        <v>0</v>
      </c>
      <c r="S10580" s="217">
        <v>0</v>
      </c>
      <c r="T10580" s="217">
        <v>0</v>
      </c>
      <c r="U10580" s="217">
        <v>0</v>
      </c>
      <c r="V10580" s="217">
        <v>0</v>
      </c>
      <c r="W10580" s="217">
        <v>0</v>
      </c>
      <c r="X10580" s="217">
        <v>0</v>
      </c>
      <c r="Y10580" s="217">
        <v>0</v>
      </c>
    </row>
    <row r="10581" spans="2:25">
      <c r="B10581" s="217" t="s">
        <v>10750</v>
      </c>
      <c r="C10581" s="217" t="s">
        <v>5935</v>
      </c>
      <c r="D10581" s="217" t="s">
        <v>25</v>
      </c>
      <c r="E10581" s="217" t="s">
        <v>87</v>
      </c>
      <c r="F10581" s="217" t="s">
        <v>9</v>
      </c>
      <c r="G10581" s="217" t="s">
        <v>5</v>
      </c>
      <c r="H10581" s="217" t="s">
        <v>176</v>
      </c>
      <c r="I10581" s="217">
        <v>1</v>
      </c>
      <c r="J10581" s="217">
        <v>0</v>
      </c>
      <c r="K10581" s="217">
        <v>1</v>
      </c>
      <c r="L10581" s="217">
        <v>15</v>
      </c>
      <c r="M10581" s="217">
        <v>432.11578809336498</v>
      </c>
      <c r="N10581" s="217">
        <v>2.3141945458931801</v>
      </c>
      <c r="O10581" s="217">
        <v>0</v>
      </c>
      <c r="P10581" s="217">
        <v>2.3141945458931801</v>
      </c>
      <c r="Q10581" s="217">
        <v>2.3141945458931801</v>
      </c>
      <c r="R10581" s="217">
        <v>0</v>
      </c>
      <c r="S10581" s="217">
        <v>2.3141945458931801</v>
      </c>
      <c r="T10581" s="217">
        <v>2.3141945458931801</v>
      </c>
      <c r="U10581" s="217">
        <v>0</v>
      </c>
      <c r="V10581" s="217">
        <v>2.3141945458931801</v>
      </c>
      <c r="W10581" s="217">
        <v>2.3141945458931801</v>
      </c>
      <c r="X10581" s="217">
        <v>0</v>
      </c>
      <c r="Y10581" s="217">
        <v>2.3141945458931801</v>
      </c>
    </row>
    <row r="10582" spans="2:25">
      <c r="B10582" s="217" t="s">
        <v>10751</v>
      </c>
      <c r="C10582" s="217" t="s">
        <v>5935</v>
      </c>
      <c r="D10582" s="217" t="s">
        <v>25</v>
      </c>
      <c r="E10582" s="217" t="s">
        <v>87</v>
      </c>
      <c r="F10582" s="217" t="s">
        <v>9</v>
      </c>
      <c r="G10582" s="217" t="s">
        <v>5</v>
      </c>
      <c r="H10582" s="217" t="s">
        <v>178</v>
      </c>
      <c r="I10582" s="217">
        <v>0</v>
      </c>
      <c r="J10582" s="217">
        <v>0</v>
      </c>
      <c r="K10582" s="217">
        <v>0</v>
      </c>
      <c r="L10582" s="217">
        <v>5</v>
      </c>
      <c r="M10582" s="217">
        <v>272.73734592184599</v>
      </c>
      <c r="N10582" s="217">
        <v>0</v>
      </c>
      <c r="O10582" s="217">
        <v>0</v>
      </c>
      <c r="P10582" s="217">
        <v>0</v>
      </c>
      <c r="Q10582" s="217">
        <v>0</v>
      </c>
      <c r="R10582" s="217">
        <v>0</v>
      </c>
      <c r="S10582" s="217">
        <v>0</v>
      </c>
      <c r="T10582" s="217">
        <v>0</v>
      </c>
      <c r="U10582" s="217">
        <v>0</v>
      </c>
      <c r="V10582" s="217">
        <v>0</v>
      </c>
      <c r="W10582" s="217">
        <v>0</v>
      </c>
      <c r="X10582" s="217">
        <v>0</v>
      </c>
      <c r="Y10582" s="217">
        <v>0</v>
      </c>
    </row>
    <row r="10583" spans="2:25">
      <c r="B10583" s="217" t="s">
        <v>10752</v>
      </c>
      <c r="C10583" s="217" t="s">
        <v>5935</v>
      </c>
      <c r="D10583" s="217" t="s">
        <v>25</v>
      </c>
      <c r="E10583" s="217" t="s">
        <v>87</v>
      </c>
      <c r="F10583" s="217" t="s">
        <v>9</v>
      </c>
      <c r="G10583" s="217" t="s">
        <v>5</v>
      </c>
      <c r="H10583" s="217" t="s">
        <v>5</v>
      </c>
      <c r="I10583" s="217">
        <v>2</v>
      </c>
      <c r="J10583" s="217">
        <v>1</v>
      </c>
      <c r="K10583" s="217">
        <v>1</v>
      </c>
      <c r="L10583" s="217">
        <v>38</v>
      </c>
      <c r="M10583" s="217">
        <v>1490</v>
      </c>
      <c r="N10583" s="217">
        <v>1.34228187919463</v>
      </c>
      <c r="O10583" s="217">
        <v>0.67114093959731502</v>
      </c>
      <c r="P10583" s="217">
        <v>0.67114093959731502</v>
      </c>
      <c r="Q10583" s="217">
        <v>1.34228187919463</v>
      </c>
      <c r="R10583" s="217">
        <v>0.67114093959731502</v>
      </c>
      <c r="S10583" s="217">
        <v>0.67114093959731502</v>
      </c>
      <c r="T10583" s="217">
        <v>1.34228187919463</v>
      </c>
      <c r="U10583" s="217">
        <v>0.67114093959731502</v>
      </c>
      <c r="V10583" s="217">
        <v>0.67114093959731502</v>
      </c>
      <c r="W10583" s="217">
        <v>1.34228187919463</v>
      </c>
      <c r="X10583" s="217">
        <v>0.67114093959731502</v>
      </c>
      <c r="Y10583" s="217">
        <v>0.67114093959731502</v>
      </c>
    </row>
    <row r="10584" spans="2:25">
      <c r="B10584" s="217" t="s">
        <v>10753</v>
      </c>
      <c r="C10584" s="217" t="s">
        <v>5935</v>
      </c>
      <c r="D10584" s="217" t="s">
        <v>25</v>
      </c>
      <c r="E10584" s="217" t="s">
        <v>87</v>
      </c>
      <c r="F10584" s="217" t="s">
        <v>5</v>
      </c>
      <c r="G10584" s="217" t="s">
        <v>5</v>
      </c>
      <c r="H10584" s="217" t="s">
        <v>170</v>
      </c>
      <c r="I10584" s="217">
        <v>2</v>
      </c>
      <c r="J10584" s="217">
        <v>2</v>
      </c>
      <c r="K10584" s="217">
        <v>0</v>
      </c>
      <c r="L10584" s="217">
        <v>16</v>
      </c>
      <c r="M10584" s="217">
        <v>431.24872849045499</v>
      </c>
      <c r="N10584" s="217">
        <v>4.6376948333292702</v>
      </c>
      <c r="O10584" s="217">
        <v>4.6376948333292702</v>
      </c>
      <c r="P10584" s="217">
        <v>0</v>
      </c>
      <c r="Q10584" s="217">
        <v>4.6376948333292702</v>
      </c>
      <c r="R10584" s="217">
        <v>4.6376948333292702</v>
      </c>
      <c r="S10584" s="217">
        <v>0</v>
      </c>
      <c r="T10584" s="217">
        <v>4.6376948333292702</v>
      </c>
      <c r="U10584" s="217">
        <v>4.6376948333292702</v>
      </c>
      <c r="V10584" s="217">
        <v>0</v>
      </c>
      <c r="W10584" s="217">
        <v>4.6376948333292702</v>
      </c>
      <c r="X10584" s="217">
        <v>4.6376948333292702</v>
      </c>
      <c r="Y10584" s="217">
        <v>0</v>
      </c>
    </row>
    <row r="10585" spans="2:25">
      <c r="B10585" s="217" t="s">
        <v>10754</v>
      </c>
      <c r="C10585" s="217" t="s">
        <v>5935</v>
      </c>
      <c r="D10585" s="217" t="s">
        <v>25</v>
      </c>
      <c r="E10585" s="217" t="s">
        <v>87</v>
      </c>
      <c r="F10585" s="217" t="s">
        <v>5</v>
      </c>
      <c r="G10585" s="217" t="s">
        <v>5</v>
      </c>
      <c r="H10585" s="217" t="s">
        <v>172</v>
      </c>
      <c r="I10585" s="217">
        <v>4</v>
      </c>
      <c r="J10585" s="217">
        <v>4</v>
      </c>
      <c r="K10585" s="217">
        <v>0</v>
      </c>
      <c r="L10585" s="217">
        <v>5</v>
      </c>
      <c r="M10585" s="217">
        <v>568.91583061597896</v>
      </c>
      <c r="N10585" s="217">
        <v>7.0309170262833103</v>
      </c>
      <c r="O10585" s="217">
        <v>7.0309170262833103</v>
      </c>
      <c r="P10585" s="217">
        <v>0</v>
      </c>
      <c r="Q10585" s="217">
        <v>7.0309170262833103</v>
      </c>
      <c r="R10585" s="217">
        <v>7.0309170262833103</v>
      </c>
      <c r="S10585" s="217">
        <v>0</v>
      </c>
      <c r="T10585" s="217">
        <v>7.0309170262833103</v>
      </c>
      <c r="U10585" s="217">
        <v>7.0309170262833103</v>
      </c>
      <c r="V10585" s="217">
        <v>0</v>
      </c>
      <c r="W10585" s="217">
        <v>7.0309170262833103</v>
      </c>
      <c r="X10585" s="217">
        <v>7.0309170262833103</v>
      </c>
      <c r="Y10585" s="217">
        <v>0</v>
      </c>
    </row>
    <row r="10586" spans="2:25">
      <c r="B10586" s="217" t="s">
        <v>10755</v>
      </c>
      <c r="C10586" s="217" t="s">
        <v>5935</v>
      </c>
      <c r="D10586" s="217" t="s">
        <v>25</v>
      </c>
      <c r="E10586" s="217" t="s">
        <v>87</v>
      </c>
      <c r="F10586" s="217" t="s">
        <v>5</v>
      </c>
      <c r="G10586" s="217" t="s">
        <v>5</v>
      </c>
      <c r="H10586" s="217" t="s">
        <v>174</v>
      </c>
      <c r="I10586" s="217">
        <v>0</v>
      </c>
      <c r="J10586" s="217">
        <v>0</v>
      </c>
      <c r="K10586" s="217">
        <v>0</v>
      </c>
      <c r="L10586" s="217">
        <v>4</v>
      </c>
      <c r="M10586" s="217">
        <v>550.063725178087</v>
      </c>
      <c r="N10586" s="217">
        <v>0</v>
      </c>
      <c r="O10586" s="217">
        <v>0</v>
      </c>
      <c r="P10586" s="217">
        <v>0</v>
      </c>
      <c r="Q10586" s="217">
        <v>0</v>
      </c>
      <c r="R10586" s="217">
        <v>0</v>
      </c>
      <c r="S10586" s="217">
        <v>0</v>
      </c>
      <c r="T10586" s="217">
        <v>0</v>
      </c>
      <c r="U10586" s="217">
        <v>0</v>
      </c>
      <c r="V10586" s="217">
        <v>0</v>
      </c>
      <c r="W10586" s="217">
        <v>0</v>
      </c>
      <c r="X10586" s="217">
        <v>0</v>
      </c>
      <c r="Y10586" s="217">
        <v>0</v>
      </c>
    </row>
    <row r="10587" spans="2:25">
      <c r="B10587" s="217" t="s">
        <v>10756</v>
      </c>
      <c r="C10587" s="217" t="s">
        <v>5935</v>
      </c>
      <c r="D10587" s="217" t="s">
        <v>25</v>
      </c>
      <c r="E10587" s="217" t="s">
        <v>87</v>
      </c>
      <c r="F10587" s="217" t="s">
        <v>5</v>
      </c>
      <c r="G10587" s="217" t="s">
        <v>5</v>
      </c>
      <c r="H10587" s="217" t="s">
        <v>176</v>
      </c>
      <c r="I10587" s="217">
        <v>11</v>
      </c>
      <c r="J10587" s="217">
        <v>10</v>
      </c>
      <c r="K10587" s="217">
        <v>1</v>
      </c>
      <c r="L10587" s="217">
        <v>21</v>
      </c>
      <c r="M10587" s="217">
        <v>814.40166853887399</v>
      </c>
      <c r="N10587" s="217">
        <v>13.506848555130301</v>
      </c>
      <c r="O10587" s="217">
        <v>12.278953231936599</v>
      </c>
      <c r="P10587" s="217">
        <v>1.22789532319366</v>
      </c>
      <c r="Q10587" s="217">
        <v>13.506848555130301</v>
      </c>
      <c r="R10587" s="217">
        <v>12.278953231936599</v>
      </c>
      <c r="S10587" s="217">
        <v>1.22789532319366</v>
      </c>
      <c r="T10587" s="217">
        <v>13.506848555130301</v>
      </c>
      <c r="U10587" s="217">
        <v>12.278953231936599</v>
      </c>
      <c r="V10587" s="217">
        <v>1.22789532319366</v>
      </c>
      <c r="W10587" s="217">
        <v>13.506848555130301</v>
      </c>
      <c r="X10587" s="217">
        <v>12.278953231936599</v>
      </c>
      <c r="Y10587" s="217">
        <v>1.22789532319366</v>
      </c>
    </row>
    <row r="10588" spans="2:25">
      <c r="B10588" s="217" t="s">
        <v>10757</v>
      </c>
      <c r="C10588" s="217" t="s">
        <v>5935</v>
      </c>
      <c r="D10588" s="217" t="s">
        <v>25</v>
      </c>
      <c r="E10588" s="217" t="s">
        <v>87</v>
      </c>
      <c r="F10588" s="217" t="s">
        <v>5</v>
      </c>
      <c r="G10588" s="217" t="s">
        <v>5</v>
      </c>
      <c r="H10588" s="217" t="s">
        <v>178</v>
      </c>
      <c r="I10588" s="217">
        <v>2</v>
      </c>
      <c r="J10588" s="217">
        <v>2</v>
      </c>
      <c r="K10588" s="217">
        <v>0</v>
      </c>
      <c r="L10588" s="217">
        <v>7</v>
      </c>
      <c r="M10588" s="217">
        <v>535.370047176605</v>
      </c>
      <c r="N10588" s="217">
        <v>3.7357338359653398</v>
      </c>
      <c r="O10588" s="217">
        <v>3.7357338359653398</v>
      </c>
      <c r="P10588" s="217">
        <v>0</v>
      </c>
      <c r="Q10588" s="217">
        <v>3.7357338359653398</v>
      </c>
      <c r="R10588" s="217">
        <v>3.7357338359653398</v>
      </c>
      <c r="S10588" s="217">
        <v>0</v>
      </c>
      <c r="T10588" s="217">
        <v>3.7357338359653398</v>
      </c>
      <c r="U10588" s="217">
        <v>3.7357338359653398</v>
      </c>
      <c r="V10588" s="217">
        <v>0</v>
      </c>
      <c r="W10588" s="217">
        <v>3.7357338359653398</v>
      </c>
      <c r="X10588" s="217">
        <v>3.7357338359653398</v>
      </c>
      <c r="Y10588" s="217">
        <v>0</v>
      </c>
    </row>
    <row r="10589" spans="2:25">
      <c r="B10589" s="217" t="s">
        <v>10758</v>
      </c>
      <c r="C10589" s="217" t="s">
        <v>5935</v>
      </c>
      <c r="D10589" s="217" t="s">
        <v>25</v>
      </c>
      <c r="E10589" s="217" t="s">
        <v>87</v>
      </c>
      <c r="F10589" s="217" t="s">
        <v>5</v>
      </c>
      <c r="G10589" s="217" t="s">
        <v>5</v>
      </c>
      <c r="H10589" s="217" t="s">
        <v>5</v>
      </c>
      <c r="I10589" s="217">
        <v>19</v>
      </c>
      <c r="J10589" s="217">
        <v>18</v>
      </c>
      <c r="K10589" s="217">
        <v>1</v>
      </c>
      <c r="L10589" s="217">
        <v>53</v>
      </c>
      <c r="M10589" s="217">
        <v>2900</v>
      </c>
      <c r="N10589" s="217">
        <v>6.5517241379310303</v>
      </c>
      <c r="O10589" s="217">
        <v>6.2068965517241397</v>
      </c>
      <c r="P10589" s="217">
        <v>0.34482758620689702</v>
      </c>
      <c r="Q10589" s="217">
        <v>6.5517241379310303</v>
      </c>
      <c r="R10589" s="217">
        <v>6.2068965517241397</v>
      </c>
      <c r="S10589" s="217">
        <v>0.34482758620689702</v>
      </c>
      <c r="T10589" s="217">
        <v>6.5517241379310303</v>
      </c>
      <c r="U10589" s="217">
        <v>6.2068965517241397</v>
      </c>
      <c r="V10589" s="217">
        <v>0.34482758620689702</v>
      </c>
      <c r="W10589" s="217">
        <v>6.5517241379310303</v>
      </c>
      <c r="X10589" s="217">
        <v>6.2068965517241397</v>
      </c>
      <c r="Y10589" s="217">
        <v>0.34482758620689702</v>
      </c>
    </row>
    <row r="10590" spans="2:25">
      <c r="B10590" s="217" t="s">
        <v>10759</v>
      </c>
      <c r="C10590" s="217" t="s">
        <v>5935</v>
      </c>
      <c r="D10590" s="217" t="s">
        <v>25</v>
      </c>
      <c r="E10590" s="217" t="s">
        <v>88</v>
      </c>
      <c r="F10590" s="217" t="s">
        <v>12</v>
      </c>
      <c r="G10590" s="217" t="s">
        <v>10</v>
      </c>
      <c r="H10590" s="217" t="s">
        <v>170</v>
      </c>
      <c r="I10590" s="217">
        <v>0</v>
      </c>
      <c r="J10590" s="217">
        <v>0</v>
      </c>
      <c r="K10590" s="217">
        <v>0</v>
      </c>
      <c r="L10590" s="217">
        <v>1</v>
      </c>
      <c r="M10590" s="217">
        <v>12.6666666666667</v>
      </c>
      <c r="N10590" s="217">
        <v>0</v>
      </c>
      <c r="O10590" s="217">
        <v>0</v>
      </c>
      <c r="P10590" s="217">
        <v>0</v>
      </c>
      <c r="Q10590" s="217">
        <v>0</v>
      </c>
      <c r="R10590" s="217">
        <v>0</v>
      </c>
      <c r="S10590" s="217">
        <v>0</v>
      </c>
      <c r="T10590" s="217">
        <v>0</v>
      </c>
      <c r="U10590" s="217">
        <v>0</v>
      </c>
      <c r="V10590" s="217">
        <v>0</v>
      </c>
      <c r="W10590" s="217">
        <v>0</v>
      </c>
      <c r="X10590" s="217">
        <v>0</v>
      </c>
      <c r="Y10590" s="217">
        <v>0</v>
      </c>
    </row>
    <row r="10591" spans="2:25">
      <c r="B10591" s="217" t="s">
        <v>10760</v>
      </c>
      <c r="C10591" s="217" t="s">
        <v>5935</v>
      </c>
      <c r="D10591" s="217" t="s">
        <v>25</v>
      </c>
      <c r="E10591" s="217" t="s">
        <v>88</v>
      </c>
      <c r="F10591" s="217" t="s">
        <v>12</v>
      </c>
      <c r="G10591" s="217" t="s">
        <v>10</v>
      </c>
      <c r="H10591" s="217" t="s">
        <v>172</v>
      </c>
      <c r="I10591" s="217">
        <v>0</v>
      </c>
      <c r="J10591" s="217">
        <v>0</v>
      </c>
      <c r="K10591" s="217">
        <v>0</v>
      </c>
      <c r="L10591" s="217">
        <v>3</v>
      </c>
      <c r="M10591" s="217">
        <v>38</v>
      </c>
      <c r="N10591" s="217">
        <v>0</v>
      </c>
      <c r="O10591" s="217">
        <v>0</v>
      </c>
      <c r="P10591" s="217">
        <v>0</v>
      </c>
      <c r="Q10591" s="217">
        <v>0</v>
      </c>
      <c r="R10591" s="217">
        <v>0</v>
      </c>
      <c r="S10591" s="217">
        <v>0</v>
      </c>
      <c r="T10591" s="217">
        <v>0</v>
      </c>
      <c r="U10591" s="217">
        <v>0</v>
      </c>
      <c r="V10591" s="217">
        <v>0</v>
      </c>
      <c r="W10591" s="217">
        <v>0</v>
      </c>
      <c r="X10591" s="217">
        <v>0</v>
      </c>
      <c r="Y10591" s="217">
        <v>0</v>
      </c>
    </row>
    <row r="10592" spans="2:25">
      <c r="B10592" s="217" t="s">
        <v>10761</v>
      </c>
      <c r="C10592" s="217" t="s">
        <v>5935</v>
      </c>
      <c r="D10592" s="217" t="s">
        <v>25</v>
      </c>
      <c r="E10592" s="217" t="s">
        <v>88</v>
      </c>
      <c r="F10592" s="217" t="s">
        <v>12</v>
      </c>
      <c r="G10592" s="217" t="s">
        <v>10</v>
      </c>
      <c r="H10592" s="217" t="s">
        <v>174</v>
      </c>
      <c r="I10592" s="217">
        <v>1</v>
      </c>
      <c r="J10592" s="217">
        <v>1</v>
      </c>
      <c r="K10592" s="217">
        <v>0</v>
      </c>
      <c r="L10592" s="217">
        <v>1</v>
      </c>
      <c r="M10592" s="217">
        <v>63.3333333333333</v>
      </c>
      <c r="N10592" s="217">
        <v>15.789473684210501</v>
      </c>
      <c r="O10592" s="217">
        <v>15.789473684210501</v>
      </c>
      <c r="P10592" s="217">
        <v>0</v>
      </c>
      <c r="Q10592" s="217">
        <v>15.789473684210501</v>
      </c>
      <c r="R10592" s="217">
        <v>15.789473684210501</v>
      </c>
      <c r="S10592" s="217">
        <v>0</v>
      </c>
      <c r="T10592" s="217">
        <v>15.789473684210501</v>
      </c>
      <c r="U10592" s="217">
        <v>15.789473684210501</v>
      </c>
      <c r="V10592" s="217">
        <v>0</v>
      </c>
      <c r="W10592" s="217">
        <v>15.789473684210501</v>
      </c>
      <c r="X10592" s="217">
        <v>15.789473684210501</v>
      </c>
      <c r="Y10592" s="217">
        <v>0</v>
      </c>
    </row>
    <row r="10593" spans="2:25">
      <c r="B10593" s="217" t="s">
        <v>10762</v>
      </c>
      <c r="C10593" s="217" t="s">
        <v>5935</v>
      </c>
      <c r="D10593" s="217" t="s">
        <v>25</v>
      </c>
      <c r="E10593" s="217" t="s">
        <v>88</v>
      </c>
      <c r="F10593" s="217" t="s">
        <v>12</v>
      </c>
      <c r="G10593" s="217" t="s">
        <v>10</v>
      </c>
      <c r="H10593" s="217" t="s">
        <v>176</v>
      </c>
      <c r="I10593" s="217">
        <v>0</v>
      </c>
      <c r="J10593" s="217">
        <v>0</v>
      </c>
      <c r="K10593" s="217">
        <v>0</v>
      </c>
      <c r="L10593" s="217">
        <v>3</v>
      </c>
      <c r="M10593" s="217">
        <v>139.333333333333</v>
      </c>
      <c r="N10593" s="217">
        <v>0</v>
      </c>
      <c r="O10593" s="217">
        <v>0</v>
      </c>
      <c r="P10593" s="217">
        <v>0</v>
      </c>
      <c r="Q10593" s="217">
        <v>0</v>
      </c>
      <c r="R10593" s="217">
        <v>0</v>
      </c>
      <c r="S10593" s="217">
        <v>0</v>
      </c>
      <c r="T10593" s="217">
        <v>0</v>
      </c>
      <c r="U10593" s="217">
        <v>0</v>
      </c>
      <c r="V10593" s="217">
        <v>0</v>
      </c>
      <c r="W10593" s="217">
        <v>0</v>
      </c>
      <c r="X10593" s="217">
        <v>0</v>
      </c>
      <c r="Y10593" s="217">
        <v>0</v>
      </c>
    </row>
    <row r="10594" spans="2:25">
      <c r="B10594" s="217" t="s">
        <v>10763</v>
      </c>
      <c r="C10594" s="217" t="s">
        <v>5935</v>
      </c>
      <c r="D10594" s="217" t="s">
        <v>25</v>
      </c>
      <c r="E10594" s="217" t="s">
        <v>88</v>
      </c>
      <c r="F10594" s="217" t="s">
        <v>12</v>
      </c>
      <c r="G10594" s="217" t="s">
        <v>10</v>
      </c>
      <c r="H10594" s="217" t="s">
        <v>178</v>
      </c>
      <c r="I10594" s="217">
        <v>1</v>
      </c>
      <c r="J10594" s="217">
        <v>1</v>
      </c>
      <c r="K10594" s="217">
        <v>0</v>
      </c>
      <c r="L10594" s="217">
        <v>2</v>
      </c>
      <c r="M10594" s="217">
        <v>126.666666666667</v>
      </c>
      <c r="N10594" s="217">
        <v>7.8947368421052602</v>
      </c>
      <c r="O10594" s="217">
        <v>7.8947368421052602</v>
      </c>
      <c r="P10594" s="217">
        <v>0</v>
      </c>
      <c r="Q10594" s="217">
        <v>7.8947368421052602</v>
      </c>
      <c r="R10594" s="217">
        <v>7.8947368421052602</v>
      </c>
      <c r="S10594" s="217">
        <v>0</v>
      </c>
      <c r="T10594" s="217">
        <v>7.8947368421052602</v>
      </c>
      <c r="U10594" s="217">
        <v>7.8947368421052602</v>
      </c>
      <c r="V10594" s="217">
        <v>0</v>
      </c>
      <c r="W10594" s="217">
        <v>7.8947368421052602</v>
      </c>
      <c r="X10594" s="217">
        <v>7.8947368421052602</v>
      </c>
      <c r="Y10594" s="217">
        <v>0</v>
      </c>
    </row>
    <row r="10595" spans="2:25">
      <c r="B10595" s="217" t="s">
        <v>10764</v>
      </c>
      <c r="C10595" s="217" t="s">
        <v>5935</v>
      </c>
      <c r="D10595" s="217" t="s">
        <v>25</v>
      </c>
      <c r="E10595" s="217" t="s">
        <v>88</v>
      </c>
      <c r="F10595" s="217" t="s">
        <v>12</v>
      </c>
      <c r="G10595" s="217" t="s">
        <v>10</v>
      </c>
      <c r="H10595" s="217" t="s">
        <v>5</v>
      </c>
      <c r="I10595" s="217">
        <v>2</v>
      </c>
      <c r="J10595" s="217">
        <v>2</v>
      </c>
      <c r="K10595" s="217">
        <v>0</v>
      </c>
      <c r="L10595" s="217">
        <v>10</v>
      </c>
      <c r="M10595" s="217">
        <v>380</v>
      </c>
      <c r="N10595" s="217">
        <v>5.2631578947368398</v>
      </c>
      <c r="O10595" s="217">
        <v>5.2631578947368398</v>
      </c>
      <c r="P10595" s="217">
        <v>0</v>
      </c>
      <c r="Q10595" s="217">
        <v>5.2631578947368398</v>
      </c>
      <c r="R10595" s="217">
        <v>5.2631578947368398</v>
      </c>
      <c r="S10595" s="217">
        <v>0</v>
      </c>
      <c r="T10595" s="217">
        <v>5.2631578947368398</v>
      </c>
      <c r="U10595" s="217">
        <v>5.2631578947368398</v>
      </c>
      <c r="V10595" s="217">
        <v>0</v>
      </c>
      <c r="W10595" s="217">
        <v>5.2631578947368398</v>
      </c>
      <c r="X10595" s="217">
        <v>5.2631578947368398</v>
      </c>
      <c r="Y10595" s="217">
        <v>0</v>
      </c>
    </row>
    <row r="10596" spans="2:25">
      <c r="B10596" s="217" t="s">
        <v>10765</v>
      </c>
      <c r="C10596" s="217" t="s">
        <v>5935</v>
      </c>
      <c r="D10596" s="217" t="s">
        <v>25</v>
      </c>
      <c r="E10596" s="217" t="s">
        <v>88</v>
      </c>
      <c r="F10596" s="217" t="s">
        <v>9</v>
      </c>
      <c r="G10596" s="217" t="s">
        <v>10</v>
      </c>
      <c r="H10596" s="217" t="s">
        <v>170</v>
      </c>
      <c r="I10596" s="217">
        <v>0</v>
      </c>
      <c r="J10596" s="217">
        <v>0</v>
      </c>
      <c r="K10596" s="217">
        <v>0</v>
      </c>
      <c r="L10596" s="217">
        <v>0</v>
      </c>
      <c r="M10596" s="217">
        <v>21.6666666666667</v>
      </c>
      <c r="N10596" s="217">
        <v>0</v>
      </c>
      <c r="O10596" s="217">
        <v>0</v>
      </c>
      <c r="P10596" s="217">
        <v>0</v>
      </c>
      <c r="Q10596" s="217">
        <v>0</v>
      </c>
      <c r="R10596" s="217">
        <v>0</v>
      </c>
      <c r="S10596" s="217">
        <v>0</v>
      </c>
      <c r="T10596" s="217">
        <v>0</v>
      </c>
      <c r="U10596" s="217">
        <v>0</v>
      </c>
      <c r="V10596" s="217">
        <v>0</v>
      </c>
      <c r="W10596" s="217">
        <v>0</v>
      </c>
      <c r="X10596" s="217">
        <v>0</v>
      </c>
      <c r="Y10596" s="217">
        <v>0</v>
      </c>
    </row>
    <row r="10597" spans="2:25">
      <c r="B10597" s="217" t="s">
        <v>10766</v>
      </c>
      <c r="C10597" s="217" t="s">
        <v>5935</v>
      </c>
      <c r="D10597" s="217" t="s">
        <v>25</v>
      </c>
      <c r="E10597" s="217" t="s">
        <v>88</v>
      </c>
      <c r="F10597" s="217" t="s">
        <v>9</v>
      </c>
      <c r="G10597" s="217" t="s">
        <v>10</v>
      </c>
      <c r="H10597" s="217" t="s">
        <v>172</v>
      </c>
      <c r="I10597" s="217">
        <v>0</v>
      </c>
      <c r="J10597" s="217">
        <v>0</v>
      </c>
      <c r="K10597" s="217">
        <v>0</v>
      </c>
      <c r="L10597" s="217">
        <v>3</v>
      </c>
      <c r="M10597" s="217">
        <v>32.5</v>
      </c>
      <c r="N10597" s="217">
        <v>0</v>
      </c>
      <c r="O10597" s="217">
        <v>0</v>
      </c>
      <c r="P10597" s="217">
        <v>0</v>
      </c>
      <c r="Q10597" s="217">
        <v>0</v>
      </c>
      <c r="R10597" s="217">
        <v>0</v>
      </c>
      <c r="S10597" s="217">
        <v>0</v>
      </c>
      <c r="T10597" s="217">
        <v>0</v>
      </c>
      <c r="U10597" s="217">
        <v>0</v>
      </c>
      <c r="V10597" s="217">
        <v>0</v>
      </c>
      <c r="W10597" s="217">
        <v>0</v>
      </c>
      <c r="X10597" s="217">
        <v>0</v>
      </c>
      <c r="Y10597" s="217">
        <v>0</v>
      </c>
    </row>
    <row r="10598" spans="2:25">
      <c r="B10598" s="217" t="s">
        <v>10767</v>
      </c>
      <c r="C10598" s="217" t="s">
        <v>5935</v>
      </c>
      <c r="D10598" s="217" t="s">
        <v>25</v>
      </c>
      <c r="E10598" s="217" t="s">
        <v>88</v>
      </c>
      <c r="F10598" s="217" t="s">
        <v>9</v>
      </c>
      <c r="G10598" s="217" t="s">
        <v>10</v>
      </c>
      <c r="H10598" s="217" t="s">
        <v>174</v>
      </c>
      <c r="I10598" s="217">
        <v>0</v>
      </c>
      <c r="J10598" s="217">
        <v>0</v>
      </c>
      <c r="K10598" s="217">
        <v>0</v>
      </c>
      <c r="L10598" s="217">
        <v>1</v>
      </c>
      <c r="M10598" s="217">
        <v>75.8333333333333</v>
      </c>
      <c r="N10598" s="217">
        <v>0</v>
      </c>
      <c r="O10598" s="217">
        <v>0</v>
      </c>
      <c r="P10598" s="217">
        <v>0</v>
      </c>
      <c r="Q10598" s="217">
        <v>0</v>
      </c>
      <c r="R10598" s="217">
        <v>0</v>
      </c>
      <c r="S10598" s="217">
        <v>0</v>
      </c>
      <c r="T10598" s="217">
        <v>0</v>
      </c>
      <c r="U10598" s="217">
        <v>0</v>
      </c>
      <c r="V10598" s="217">
        <v>0</v>
      </c>
      <c r="W10598" s="217">
        <v>0</v>
      </c>
      <c r="X10598" s="217">
        <v>0</v>
      </c>
      <c r="Y10598" s="217">
        <v>0</v>
      </c>
    </row>
    <row r="10599" spans="2:25">
      <c r="B10599" s="217" t="s">
        <v>10768</v>
      </c>
      <c r="C10599" s="217" t="s">
        <v>5935</v>
      </c>
      <c r="D10599" s="217" t="s">
        <v>25</v>
      </c>
      <c r="E10599" s="217" t="s">
        <v>88</v>
      </c>
      <c r="F10599" s="217" t="s">
        <v>9</v>
      </c>
      <c r="G10599" s="217" t="s">
        <v>10</v>
      </c>
      <c r="H10599" s="217" t="s">
        <v>176</v>
      </c>
      <c r="I10599" s="217">
        <v>2</v>
      </c>
      <c r="J10599" s="217">
        <v>2</v>
      </c>
      <c r="K10599" s="217">
        <v>0</v>
      </c>
      <c r="L10599" s="217">
        <v>6</v>
      </c>
      <c r="M10599" s="217">
        <v>140.833333333333</v>
      </c>
      <c r="N10599" s="217">
        <v>14.2011834319527</v>
      </c>
      <c r="O10599" s="217">
        <v>14.2011834319527</v>
      </c>
      <c r="P10599" s="217">
        <v>0</v>
      </c>
      <c r="Q10599" s="217">
        <v>14.2011834319527</v>
      </c>
      <c r="R10599" s="217">
        <v>14.2011834319527</v>
      </c>
      <c r="S10599" s="217">
        <v>0</v>
      </c>
      <c r="T10599" s="217">
        <v>14.2011834319527</v>
      </c>
      <c r="U10599" s="217">
        <v>14.2011834319527</v>
      </c>
      <c r="V10599" s="217">
        <v>0</v>
      </c>
      <c r="W10599" s="217">
        <v>14.2011834319527</v>
      </c>
      <c r="X10599" s="217">
        <v>14.2011834319527</v>
      </c>
      <c r="Y10599" s="217">
        <v>0</v>
      </c>
    </row>
    <row r="10600" spans="2:25">
      <c r="B10600" s="217" t="s">
        <v>10769</v>
      </c>
      <c r="C10600" s="217" t="s">
        <v>5935</v>
      </c>
      <c r="D10600" s="217" t="s">
        <v>25</v>
      </c>
      <c r="E10600" s="217" t="s">
        <v>88</v>
      </c>
      <c r="F10600" s="217" t="s">
        <v>9</v>
      </c>
      <c r="G10600" s="217" t="s">
        <v>10</v>
      </c>
      <c r="H10600" s="217" t="s">
        <v>178</v>
      </c>
      <c r="I10600" s="217">
        <v>1</v>
      </c>
      <c r="J10600" s="217">
        <v>0</v>
      </c>
      <c r="K10600" s="217">
        <v>1</v>
      </c>
      <c r="L10600" s="217">
        <v>4</v>
      </c>
      <c r="M10600" s="217">
        <v>119.166666666667</v>
      </c>
      <c r="N10600" s="217">
        <v>8.3916083916083899</v>
      </c>
      <c r="O10600" s="217">
        <v>0</v>
      </c>
      <c r="P10600" s="217">
        <v>8.3916083916083899</v>
      </c>
      <c r="Q10600" s="217">
        <v>8.3916083916083899</v>
      </c>
      <c r="R10600" s="217">
        <v>0</v>
      </c>
      <c r="S10600" s="217">
        <v>8.3916083916083899</v>
      </c>
      <c r="T10600" s="217">
        <v>8.3916083916083899</v>
      </c>
      <c r="U10600" s="217">
        <v>0</v>
      </c>
      <c r="V10600" s="217">
        <v>8.3916083916083899</v>
      </c>
      <c r="W10600" s="217">
        <v>8.3916083916083899</v>
      </c>
      <c r="X10600" s="217">
        <v>0</v>
      </c>
      <c r="Y10600" s="217">
        <v>8.3916083916083899</v>
      </c>
    </row>
    <row r="10601" spans="2:25">
      <c r="B10601" s="217" t="s">
        <v>10770</v>
      </c>
      <c r="C10601" s="217" t="s">
        <v>5935</v>
      </c>
      <c r="D10601" s="217" t="s">
        <v>25</v>
      </c>
      <c r="E10601" s="217" t="s">
        <v>88</v>
      </c>
      <c r="F10601" s="217" t="s">
        <v>9</v>
      </c>
      <c r="G10601" s="217" t="s">
        <v>10</v>
      </c>
      <c r="H10601" s="217" t="s">
        <v>5</v>
      </c>
      <c r="I10601" s="217">
        <v>3</v>
      </c>
      <c r="J10601" s="217">
        <v>2</v>
      </c>
      <c r="K10601" s="217">
        <v>1</v>
      </c>
      <c r="L10601" s="217">
        <v>14</v>
      </c>
      <c r="M10601" s="217">
        <v>390</v>
      </c>
      <c r="N10601" s="217">
        <v>7.6923076923076898</v>
      </c>
      <c r="O10601" s="217">
        <v>5.1282051282051304</v>
      </c>
      <c r="P10601" s="217">
        <v>2.5641025641025599</v>
      </c>
      <c r="Q10601" s="217">
        <v>7.6923076923076898</v>
      </c>
      <c r="R10601" s="217">
        <v>5.1282051282051304</v>
      </c>
      <c r="S10601" s="217">
        <v>2.5641025641025599</v>
      </c>
      <c r="T10601" s="217">
        <v>7.6923076923076898</v>
      </c>
      <c r="U10601" s="217">
        <v>5.1282051282051304</v>
      </c>
      <c r="V10601" s="217">
        <v>2.5641025641025599</v>
      </c>
      <c r="W10601" s="217">
        <v>7.6923076923076898</v>
      </c>
      <c r="X10601" s="217">
        <v>5.1282051282051304</v>
      </c>
      <c r="Y10601" s="217">
        <v>2.5641025641025599</v>
      </c>
    </row>
    <row r="10602" spans="2:25">
      <c r="B10602" s="217" t="s">
        <v>10771</v>
      </c>
      <c r="C10602" s="217" t="s">
        <v>5935</v>
      </c>
      <c r="D10602" s="217" t="s">
        <v>25</v>
      </c>
      <c r="E10602" s="217" t="s">
        <v>88</v>
      </c>
      <c r="F10602" s="217" t="s">
        <v>5</v>
      </c>
      <c r="G10602" s="217" t="s">
        <v>10</v>
      </c>
      <c r="H10602" s="217" t="s">
        <v>170</v>
      </c>
      <c r="I10602" s="217">
        <v>0</v>
      </c>
      <c r="J10602" s="217">
        <v>0</v>
      </c>
      <c r="K10602" s="217">
        <v>0</v>
      </c>
      <c r="L10602" s="217">
        <v>1</v>
      </c>
      <c r="M10602" s="217">
        <v>34.3333333333333</v>
      </c>
      <c r="N10602" s="217">
        <v>0</v>
      </c>
      <c r="O10602" s="217">
        <v>0</v>
      </c>
      <c r="P10602" s="217">
        <v>0</v>
      </c>
      <c r="Q10602" s="217">
        <v>0</v>
      </c>
      <c r="R10602" s="217">
        <v>0</v>
      </c>
      <c r="S10602" s="217">
        <v>0</v>
      </c>
      <c r="T10602" s="217">
        <v>0</v>
      </c>
      <c r="U10602" s="217">
        <v>0</v>
      </c>
      <c r="V10602" s="217">
        <v>0</v>
      </c>
      <c r="W10602" s="217">
        <v>0</v>
      </c>
      <c r="X10602" s="217">
        <v>0</v>
      </c>
      <c r="Y10602" s="217">
        <v>0</v>
      </c>
    </row>
    <row r="10603" spans="2:25">
      <c r="B10603" s="217" t="s">
        <v>10772</v>
      </c>
      <c r="C10603" s="217" t="s">
        <v>5935</v>
      </c>
      <c r="D10603" s="217" t="s">
        <v>25</v>
      </c>
      <c r="E10603" s="217" t="s">
        <v>88</v>
      </c>
      <c r="F10603" s="217" t="s">
        <v>5</v>
      </c>
      <c r="G10603" s="217" t="s">
        <v>10</v>
      </c>
      <c r="H10603" s="217" t="s">
        <v>172</v>
      </c>
      <c r="I10603" s="217">
        <v>0</v>
      </c>
      <c r="J10603" s="217">
        <v>0</v>
      </c>
      <c r="K10603" s="217">
        <v>0</v>
      </c>
      <c r="L10603" s="217">
        <v>6</v>
      </c>
      <c r="M10603" s="217">
        <v>70.5</v>
      </c>
      <c r="N10603" s="217">
        <v>0</v>
      </c>
      <c r="O10603" s="217">
        <v>0</v>
      </c>
      <c r="P10603" s="217">
        <v>0</v>
      </c>
      <c r="Q10603" s="217">
        <v>0</v>
      </c>
      <c r="R10603" s="217">
        <v>0</v>
      </c>
      <c r="S10603" s="217">
        <v>0</v>
      </c>
      <c r="T10603" s="217">
        <v>0</v>
      </c>
      <c r="U10603" s="217">
        <v>0</v>
      </c>
      <c r="V10603" s="217">
        <v>0</v>
      </c>
      <c r="W10603" s="217">
        <v>0</v>
      </c>
      <c r="X10603" s="217">
        <v>0</v>
      </c>
      <c r="Y10603" s="217">
        <v>0</v>
      </c>
    </row>
    <row r="10604" spans="2:25">
      <c r="B10604" s="217" t="s">
        <v>10773</v>
      </c>
      <c r="C10604" s="217" t="s">
        <v>5935</v>
      </c>
      <c r="D10604" s="217" t="s">
        <v>25</v>
      </c>
      <c r="E10604" s="217" t="s">
        <v>88</v>
      </c>
      <c r="F10604" s="217" t="s">
        <v>5</v>
      </c>
      <c r="G10604" s="217" t="s">
        <v>10</v>
      </c>
      <c r="H10604" s="217" t="s">
        <v>174</v>
      </c>
      <c r="I10604" s="217">
        <v>1</v>
      </c>
      <c r="J10604" s="217">
        <v>1</v>
      </c>
      <c r="K10604" s="217">
        <v>0</v>
      </c>
      <c r="L10604" s="217">
        <v>2</v>
      </c>
      <c r="M10604" s="217">
        <v>139.166666666667</v>
      </c>
      <c r="N10604" s="217">
        <v>7.1856287425149699</v>
      </c>
      <c r="O10604" s="217">
        <v>7.1856287425149699</v>
      </c>
      <c r="P10604" s="217">
        <v>0</v>
      </c>
      <c r="Q10604" s="217">
        <v>7.1856287425149699</v>
      </c>
      <c r="R10604" s="217">
        <v>7.1856287425149699</v>
      </c>
      <c r="S10604" s="217">
        <v>0</v>
      </c>
      <c r="T10604" s="217">
        <v>7.1856287425149699</v>
      </c>
      <c r="U10604" s="217">
        <v>7.1856287425149699</v>
      </c>
      <c r="V10604" s="217">
        <v>0</v>
      </c>
      <c r="W10604" s="217">
        <v>7.1856287425149699</v>
      </c>
      <c r="X10604" s="217">
        <v>7.1856287425149699</v>
      </c>
      <c r="Y10604" s="217">
        <v>0</v>
      </c>
    </row>
    <row r="10605" spans="2:25">
      <c r="B10605" s="217" t="s">
        <v>10774</v>
      </c>
      <c r="C10605" s="217" t="s">
        <v>5935</v>
      </c>
      <c r="D10605" s="217" t="s">
        <v>25</v>
      </c>
      <c r="E10605" s="217" t="s">
        <v>88</v>
      </c>
      <c r="F10605" s="217" t="s">
        <v>5</v>
      </c>
      <c r="G10605" s="217" t="s">
        <v>10</v>
      </c>
      <c r="H10605" s="217" t="s">
        <v>176</v>
      </c>
      <c r="I10605" s="217">
        <v>2</v>
      </c>
      <c r="J10605" s="217">
        <v>2</v>
      </c>
      <c r="K10605" s="217">
        <v>0</v>
      </c>
      <c r="L10605" s="217">
        <v>9</v>
      </c>
      <c r="M10605" s="217">
        <v>280.16666666666703</v>
      </c>
      <c r="N10605" s="217">
        <v>7.1386079714455697</v>
      </c>
      <c r="O10605" s="217">
        <v>7.1386079714455697</v>
      </c>
      <c r="P10605" s="217">
        <v>0</v>
      </c>
      <c r="Q10605" s="217">
        <v>7.1386079714455697</v>
      </c>
      <c r="R10605" s="217">
        <v>7.1386079714455697</v>
      </c>
      <c r="S10605" s="217">
        <v>0</v>
      </c>
      <c r="T10605" s="217">
        <v>7.1386079714455697</v>
      </c>
      <c r="U10605" s="217">
        <v>7.1386079714455697</v>
      </c>
      <c r="V10605" s="217">
        <v>0</v>
      </c>
      <c r="W10605" s="217">
        <v>7.1386079714455697</v>
      </c>
      <c r="X10605" s="217">
        <v>7.1386079714455697</v>
      </c>
      <c r="Y10605" s="217">
        <v>0</v>
      </c>
    </row>
    <row r="10606" spans="2:25">
      <c r="B10606" s="217" t="s">
        <v>10775</v>
      </c>
      <c r="C10606" s="217" t="s">
        <v>5935</v>
      </c>
      <c r="D10606" s="217" t="s">
        <v>25</v>
      </c>
      <c r="E10606" s="217" t="s">
        <v>88</v>
      </c>
      <c r="F10606" s="217" t="s">
        <v>5</v>
      </c>
      <c r="G10606" s="217" t="s">
        <v>10</v>
      </c>
      <c r="H10606" s="217" t="s">
        <v>178</v>
      </c>
      <c r="I10606" s="217">
        <v>2</v>
      </c>
      <c r="J10606" s="217">
        <v>1</v>
      </c>
      <c r="K10606" s="217">
        <v>1</v>
      </c>
      <c r="L10606" s="217">
        <v>6</v>
      </c>
      <c r="M10606" s="217">
        <v>245.833333333333</v>
      </c>
      <c r="N10606" s="217">
        <v>8.1355932203389791</v>
      </c>
      <c r="O10606" s="217">
        <v>4.0677966101694896</v>
      </c>
      <c r="P10606" s="217">
        <v>4.0677966101694896</v>
      </c>
      <c r="Q10606" s="217">
        <v>8.1355932203389791</v>
      </c>
      <c r="R10606" s="217">
        <v>4.0677966101694896</v>
      </c>
      <c r="S10606" s="217">
        <v>4.0677966101694896</v>
      </c>
      <c r="T10606" s="217">
        <v>8.1355932203389791</v>
      </c>
      <c r="U10606" s="217">
        <v>4.0677966101694896</v>
      </c>
      <c r="V10606" s="217">
        <v>4.0677966101694896</v>
      </c>
      <c r="W10606" s="217">
        <v>8.1355932203389791</v>
      </c>
      <c r="X10606" s="217">
        <v>4.0677966101694896</v>
      </c>
      <c r="Y10606" s="217">
        <v>4.0677966101694896</v>
      </c>
    </row>
    <row r="10607" spans="2:25">
      <c r="B10607" s="217" t="s">
        <v>10776</v>
      </c>
      <c r="C10607" s="217" t="s">
        <v>5935</v>
      </c>
      <c r="D10607" s="217" t="s">
        <v>25</v>
      </c>
      <c r="E10607" s="217" t="s">
        <v>88</v>
      </c>
      <c r="F10607" s="217" t="s">
        <v>5</v>
      </c>
      <c r="G10607" s="217" t="s">
        <v>10</v>
      </c>
      <c r="H10607" s="217" t="s">
        <v>5</v>
      </c>
      <c r="I10607" s="217">
        <v>5</v>
      </c>
      <c r="J10607" s="217">
        <v>4</v>
      </c>
      <c r="K10607" s="217">
        <v>1</v>
      </c>
      <c r="L10607" s="217">
        <v>24</v>
      </c>
      <c r="M10607" s="217">
        <v>770</v>
      </c>
      <c r="N10607" s="217">
        <v>6.4935064935064899</v>
      </c>
      <c r="O10607" s="217">
        <v>5.1948051948051903</v>
      </c>
      <c r="P10607" s="217">
        <v>1.2987012987013</v>
      </c>
      <c r="Q10607" s="217">
        <v>6.4935064935064899</v>
      </c>
      <c r="R10607" s="217">
        <v>5.1948051948051903</v>
      </c>
      <c r="S10607" s="217">
        <v>1.2987012987013</v>
      </c>
      <c r="T10607" s="217">
        <v>6.4935064935064899</v>
      </c>
      <c r="U10607" s="217">
        <v>5.1948051948051903</v>
      </c>
      <c r="V10607" s="217">
        <v>1.2987012987013</v>
      </c>
      <c r="W10607" s="217">
        <v>6.4935064935064899</v>
      </c>
      <c r="X10607" s="217">
        <v>5.1948051948051903</v>
      </c>
      <c r="Y10607" s="217">
        <v>1.2987012987013</v>
      </c>
    </row>
    <row r="10608" spans="2:25">
      <c r="B10608" s="217" t="s">
        <v>10777</v>
      </c>
      <c r="C10608" s="217" t="s">
        <v>5935</v>
      </c>
      <c r="D10608" s="217" t="s">
        <v>25</v>
      </c>
      <c r="E10608" s="217" t="s">
        <v>88</v>
      </c>
      <c r="F10608" s="217" t="s">
        <v>12</v>
      </c>
      <c r="G10608" s="217" t="s">
        <v>49</v>
      </c>
      <c r="H10608" s="217" t="s">
        <v>170</v>
      </c>
      <c r="I10608" s="217">
        <v>0</v>
      </c>
      <c r="J10608" s="217">
        <v>0</v>
      </c>
      <c r="K10608" s="217">
        <v>0</v>
      </c>
      <c r="L10608" s="217">
        <v>2</v>
      </c>
      <c r="M10608" s="217">
        <v>76.9924812030075</v>
      </c>
      <c r="N10608" s="217">
        <v>0</v>
      </c>
      <c r="O10608" s="217">
        <v>0</v>
      </c>
      <c r="P10608" s="217">
        <v>0</v>
      </c>
      <c r="Q10608" s="217">
        <v>0</v>
      </c>
      <c r="R10608" s="217">
        <v>0</v>
      </c>
      <c r="S10608" s="217">
        <v>0</v>
      </c>
      <c r="T10608" s="217">
        <v>0</v>
      </c>
      <c r="U10608" s="217">
        <v>0</v>
      </c>
      <c r="V10608" s="217">
        <v>0</v>
      </c>
      <c r="W10608" s="217">
        <v>0</v>
      </c>
      <c r="X10608" s="217">
        <v>0</v>
      </c>
      <c r="Y10608" s="217">
        <v>0</v>
      </c>
    </row>
    <row r="10609" spans="2:25">
      <c r="B10609" s="217" t="s">
        <v>10778</v>
      </c>
      <c r="C10609" s="217" t="s">
        <v>5935</v>
      </c>
      <c r="D10609" s="217" t="s">
        <v>25</v>
      </c>
      <c r="E10609" s="217" t="s">
        <v>88</v>
      </c>
      <c r="F10609" s="217" t="s">
        <v>12</v>
      </c>
      <c r="G10609" s="217" t="s">
        <v>49</v>
      </c>
      <c r="H10609" s="217" t="s">
        <v>172</v>
      </c>
      <c r="I10609" s="217">
        <v>1</v>
      </c>
      <c r="J10609" s="217">
        <v>1</v>
      </c>
      <c r="K10609" s="217">
        <v>0</v>
      </c>
      <c r="L10609" s="217">
        <v>1</v>
      </c>
      <c r="M10609" s="217">
        <v>129.924812030075</v>
      </c>
      <c r="N10609" s="217">
        <v>7.6967592592592604</v>
      </c>
      <c r="O10609" s="217">
        <v>7.6967592592592604</v>
      </c>
      <c r="P10609" s="217">
        <v>0</v>
      </c>
      <c r="Q10609" s="217">
        <v>7.6967592592592604</v>
      </c>
      <c r="R10609" s="217">
        <v>7.6967592592592604</v>
      </c>
      <c r="S10609" s="217">
        <v>0</v>
      </c>
      <c r="T10609" s="217">
        <v>7.6967592592592604</v>
      </c>
      <c r="U10609" s="217">
        <v>7.6967592592592604</v>
      </c>
      <c r="V10609" s="217">
        <v>0</v>
      </c>
      <c r="W10609" s="217">
        <v>7.6967592592592604</v>
      </c>
      <c r="X10609" s="217">
        <v>7.6967592592592604</v>
      </c>
      <c r="Y10609" s="217">
        <v>0</v>
      </c>
    </row>
    <row r="10610" spans="2:25">
      <c r="B10610" s="217" t="s">
        <v>10779</v>
      </c>
      <c r="C10610" s="217" t="s">
        <v>5935</v>
      </c>
      <c r="D10610" s="217" t="s">
        <v>25</v>
      </c>
      <c r="E10610" s="217" t="s">
        <v>88</v>
      </c>
      <c r="F10610" s="217" t="s">
        <v>12</v>
      </c>
      <c r="G10610" s="217" t="s">
        <v>49</v>
      </c>
      <c r="H10610" s="217" t="s">
        <v>174</v>
      </c>
      <c r="I10610" s="217">
        <v>0</v>
      </c>
      <c r="J10610" s="217">
        <v>0</v>
      </c>
      <c r="K10610" s="217">
        <v>0</v>
      </c>
      <c r="L10610" s="217">
        <v>0</v>
      </c>
      <c r="M10610" s="217">
        <v>134.73684210526301</v>
      </c>
      <c r="N10610" s="217">
        <v>0</v>
      </c>
      <c r="O10610" s="217">
        <v>0</v>
      </c>
      <c r="P10610" s="217">
        <v>0</v>
      </c>
      <c r="Q10610" s="217">
        <v>0</v>
      </c>
      <c r="R10610" s="217">
        <v>0</v>
      </c>
      <c r="S10610" s="217">
        <v>0</v>
      </c>
      <c r="T10610" s="217">
        <v>0</v>
      </c>
      <c r="U10610" s="217">
        <v>0</v>
      </c>
      <c r="V10610" s="217">
        <v>0</v>
      </c>
      <c r="W10610" s="217">
        <v>0</v>
      </c>
      <c r="X10610" s="217">
        <v>0</v>
      </c>
      <c r="Y10610" s="217">
        <v>0</v>
      </c>
    </row>
    <row r="10611" spans="2:25">
      <c r="B10611" s="217" t="s">
        <v>10780</v>
      </c>
      <c r="C10611" s="217" t="s">
        <v>5935</v>
      </c>
      <c r="D10611" s="217" t="s">
        <v>25</v>
      </c>
      <c r="E10611" s="217" t="s">
        <v>88</v>
      </c>
      <c r="F10611" s="217" t="s">
        <v>12</v>
      </c>
      <c r="G10611" s="217" t="s">
        <v>49</v>
      </c>
      <c r="H10611" s="217" t="s">
        <v>176</v>
      </c>
      <c r="I10611" s="217">
        <v>2</v>
      </c>
      <c r="J10611" s="217">
        <v>2</v>
      </c>
      <c r="K10611" s="217">
        <v>0</v>
      </c>
      <c r="L10611" s="217">
        <v>5</v>
      </c>
      <c r="M10611" s="217">
        <v>197.29323308270699</v>
      </c>
      <c r="N10611" s="217">
        <v>10.1371951219512</v>
      </c>
      <c r="O10611" s="217">
        <v>10.1371951219512</v>
      </c>
      <c r="P10611" s="217">
        <v>0</v>
      </c>
      <c r="Q10611" s="217">
        <v>10.1371951219512</v>
      </c>
      <c r="R10611" s="217">
        <v>10.1371951219512</v>
      </c>
      <c r="S10611" s="217">
        <v>0</v>
      </c>
      <c r="T10611" s="217">
        <v>10.1371951219512</v>
      </c>
      <c r="U10611" s="217">
        <v>10.1371951219512</v>
      </c>
      <c r="V10611" s="217">
        <v>0</v>
      </c>
      <c r="W10611" s="217">
        <v>10.1371951219512</v>
      </c>
      <c r="X10611" s="217">
        <v>10.1371951219512</v>
      </c>
      <c r="Y10611" s="217">
        <v>0</v>
      </c>
    </row>
    <row r="10612" spans="2:25">
      <c r="B10612" s="217" t="s">
        <v>10781</v>
      </c>
      <c r="C10612" s="217" t="s">
        <v>5935</v>
      </c>
      <c r="D10612" s="217" t="s">
        <v>25</v>
      </c>
      <c r="E10612" s="217" t="s">
        <v>88</v>
      </c>
      <c r="F10612" s="217" t="s">
        <v>12</v>
      </c>
      <c r="G10612" s="217" t="s">
        <v>49</v>
      </c>
      <c r="H10612" s="217" t="s">
        <v>178</v>
      </c>
      <c r="I10612" s="217">
        <v>1</v>
      </c>
      <c r="J10612" s="217">
        <v>1</v>
      </c>
      <c r="K10612" s="217">
        <v>0</v>
      </c>
      <c r="L10612" s="217">
        <v>1</v>
      </c>
      <c r="M10612" s="217">
        <v>101.052631578947</v>
      </c>
      <c r="N10612" s="217">
        <v>9.8958333333333304</v>
      </c>
      <c r="O10612" s="217">
        <v>9.8958333333333304</v>
      </c>
      <c r="P10612" s="217">
        <v>0</v>
      </c>
      <c r="Q10612" s="217">
        <v>9.8958333333333304</v>
      </c>
      <c r="R10612" s="217">
        <v>9.8958333333333304</v>
      </c>
      <c r="S10612" s="217">
        <v>0</v>
      </c>
      <c r="T10612" s="217">
        <v>9.8958333333333304</v>
      </c>
      <c r="U10612" s="217">
        <v>9.8958333333333304</v>
      </c>
      <c r="V10612" s="217">
        <v>0</v>
      </c>
      <c r="W10612" s="217">
        <v>9.8958333333333304</v>
      </c>
      <c r="X10612" s="217">
        <v>9.8958333333333304</v>
      </c>
      <c r="Y10612" s="217">
        <v>0</v>
      </c>
    </row>
    <row r="10613" spans="2:25">
      <c r="B10613" s="217" t="s">
        <v>10782</v>
      </c>
      <c r="C10613" s="217" t="s">
        <v>5935</v>
      </c>
      <c r="D10613" s="217" t="s">
        <v>25</v>
      </c>
      <c r="E10613" s="217" t="s">
        <v>88</v>
      </c>
      <c r="F10613" s="217" t="s">
        <v>12</v>
      </c>
      <c r="G10613" s="217" t="s">
        <v>49</v>
      </c>
      <c r="H10613" s="217" t="s">
        <v>5</v>
      </c>
      <c r="I10613" s="217">
        <v>4</v>
      </c>
      <c r="J10613" s="217">
        <v>4</v>
      </c>
      <c r="K10613" s="217">
        <v>0</v>
      </c>
      <c r="L10613" s="217">
        <v>9</v>
      </c>
      <c r="M10613" s="217">
        <v>640</v>
      </c>
      <c r="N10613" s="217">
        <v>6.25</v>
      </c>
      <c r="O10613" s="217">
        <v>6.25</v>
      </c>
      <c r="P10613" s="217">
        <v>0</v>
      </c>
      <c r="Q10613" s="217">
        <v>6.25</v>
      </c>
      <c r="R10613" s="217">
        <v>6.25</v>
      </c>
      <c r="S10613" s="217">
        <v>0</v>
      </c>
      <c r="T10613" s="217">
        <v>6.25</v>
      </c>
      <c r="U10613" s="217">
        <v>6.25</v>
      </c>
      <c r="V10613" s="217">
        <v>0</v>
      </c>
      <c r="W10613" s="217">
        <v>6.25</v>
      </c>
      <c r="X10613" s="217">
        <v>6.25</v>
      </c>
      <c r="Y10613" s="217">
        <v>0</v>
      </c>
    </row>
    <row r="10614" spans="2:25">
      <c r="B10614" s="217" t="s">
        <v>10783</v>
      </c>
      <c r="C10614" s="217" t="s">
        <v>5935</v>
      </c>
      <c r="D10614" s="217" t="s">
        <v>25</v>
      </c>
      <c r="E10614" s="217" t="s">
        <v>88</v>
      </c>
      <c r="F10614" s="217" t="s">
        <v>9</v>
      </c>
      <c r="G10614" s="217" t="s">
        <v>49</v>
      </c>
      <c r="H10614" s="217" t="s">
        <v>170</v>
      </c>
      <c r="I10614" s="217">
        <v>0</v>
      </c>
      <c r="J10614" s="217">
        <v>0</v>
      </c>
      <c r="K10614" s="217">
        <v>0</v>
      </c>
      <c r="L10614" s="217">
        <v>1</v>
      </c>
      <c r="M10614" s="217">
        <v>94.078947368420998</v>
      </c>
      <c r="N10614" s="217">
        <v>0</v>
      </c>
      <c r="O10614" s="217">
        <v>0</v>
      </c>
      <c r="P10614" s="217">
        <v>0</v>
      </c>
      <c r="Q10614" s="217">
        <v>0</v>
      </c>
      <c r="R10614" s="217">
        <v>0</v>
      </c>
      <c r="S10614" s="217">
        <v>0</v>
      </c>
      <c r="T10614" s="217">
        <v>0</v>
      </c>
      <c r="U10614" s="217">
        <v>0</v>
      </c>
      <c r="V10614" s="217">
        <v>0</v>
      </c>
      <c r="W10614" s="217">
        <v>0</v>
      </c>
      <c r="X10614" s="217">
        <v>0</v>
      </c>
      <c r="Y10614" s="217">
        <v>0</v>
      </c>
    </row>
    <row r="10615" spans="2:25">
      <c r="B10615" s="217" t="s">
        <v>10784</v>
      </c>
      <c r="C10615" s="217" t="s">
        <v>5935</v>
      </c>
      <c r="D10615" s="217" t="s">
        <v>25</v>
      </c>
      <c r="E10615" s="217" t="s">
        <v>88</v>
      </c>
      <c r="F10615" s="217" t="s">
        <v>9</v>
      </c>
      <c r="G10615" s="217" t="s">
        <v>49</v>
      </c>
      <c r="H10615" s="217" t="s">
        <v>172</v>
      </c>
      <c r="I10615" s="217">
        <v>0</v>
      </c>
      <c r="J10615" s="217">
        <v>0</v>
      </c>
      <c r="K10615" s="217">
        <v>0</v>
      </c>
      <c r="L10615" s="217">
        <v>2</v>
      </c>
      <c r="M10615" s="217">
        <v>150.52631578947401</v>
      </c>
      <c r="N10615" s="217">
        <v>0</v>
      </c>
      <c r="O10615" s="217">
        <v>0</v>
      </c>
      <c r="P10615" s="217">
        <v>0</v>
      </c>
      <c r="Q10615" s="217">
        <v>0</v>
      </c>
      <c r="R10615" s="217">
        <v>0</v>
      </c>
      <c r="S10615" s="217">
        <v>0</v>
      </c>
      <c r="T10615" s="217">
        <v>0</v>
      </c>
      <c r="U10615" s="217">
        <v>0</v>
      </c>
      <c r="V10615" s="217">
        <v>0</v>
      </c>
      <c r="W10615" s="217">
        <v>0</v>
      </c>
      <c r="X10615" s="217">
        <v>0</v>
      </c>
      <c r="Y10615" s="217">
        <v>0</v>
      </c>
    </row>
    <row r="10616" spans="2:25">
      <c r="B10616" s="217" t="s">
        <v>10785</v>
      </c>
      <c r="C10616" s="217" t="s">
        <v>5935</v>
      </c>
      <c r="D10616" s="217" t="s">
        <v>25</v>
      </c>
      <c r="E10616" s="217" t="s">
        <v>88</v>
      </c>
      <c r="F10616" s="217" t="s">
        <v>9</v>
      </c>
      <c r="G10616" s="217" t="s">
        <v>49</v>
      </c>
      <c r="H10616" s="217" t="s">
        <v>174</v>
      </c>
      <c r="I10616" s="217">
        <v>1</v>
      </c>
      <c r="J10616" s="217">
        <v>1</v>
      </c>
      <c r="K10616" s="217">
        <v>0</v>
      </c>
      <c r="L10616" s="217">
        <v>2</v>
      </c>
      <c r="M10616" s="217">
        <v>150.52631578947401</v>
      </c>
      <c r="N10616" s="217">
        <v>6.6433566433566398</v>
      </c>
      <c r="O10616" s="217">
        <v>6.6433566433566398</v>
      </c>
      <c r="P10616" s="217">
        <v>0</v>
      </c>
      <c r="Q10616" s="217">
        <v>6.6433566433566398</v>
      </c>
      <c r="R10616" s="217">
        <v>6.6433566433566398</v>
      </c>
      <c r="S10616" s="217">
        <v>0</v>
      </c>
      <c r="T10616" s="217">
        <v>6.6433566433566398</v>
      </c>
      <c r="U10616" s="217">
        <v>6.6433566433566398</v>
      </c>
      <c r="V10616" s="217">
        <v>0</v>
      </c>
      <c r="W10616" s="217">
        <v>6.6433566433566398</v>
      </c>
      <c r="X10616" s="217">
        <v>6.6433566433566398</v>
      </c>
      <c r="Y10616" s="217">
        <v>0</v>
      </c>
    </row>
    <row r="10617" spans="2:25">
      <c r="B10617" s="217" t="s">
        <v>10786</v>
      </c>
      <c r="C10617" s="217" t="s">
        <v>5935</v>
      </c>
      <c r="D10617" s="217" t="s">
        <v>25</v>
      </c>
      <c r="E10617" s="217" t="s">
        <v>88</v>
      </c>
      <c r="F10617" s="217" t="s">
        <v>9</v>
      </c>
      <c r="G10617" s="217" t="s">
        <v>49</v>
      </c>
      <c r="H10617" s="217" t="s">
        <v>176</v>
      </c>
      <c r="I10617" s="217">
        <v>0</v>
      </c>
      <c r="J10617" s="217">
        <v>0</v>
      </c>
      <c r="K10617" s="217">
        <v>0</v>
      </c>
      <c r="L10617" s="217">
        <v>7</v>
      </c>
      <c r="M10617" s="217">
        <v>211.677631578947</v>
      </c>
      <c r="N10617" s="217">
        <v>0</v>
      </c>
      <c r="O10617" s="217">
        <v>0</v>
      </c>
      <c r="P10617" s="217">
        <v>0</v>
      </c>
      <c r="Q10617" s="217">
        <v>0</v>
      </c>
      <c r="R10617" s="217">
        <v>0</v>
      </c>
      <c r="S10617" s="217">
        <v>0</v>
      </c>
      <c r="T10617" s="217">
        <v>0</v>
      </c>
      <c r="U10617" s="217">
        <v>0</v>
      </c>
      <c r="V10617" s="217">
        <v>0</v>
      </c>
      <c r="W10617" s="217">
        <v>0</v>
      </c>
      <c r="X10617" s="217">
        <v>0</v>
      </c>
      <c r="Y10617" s="217">
        <v>0</v>
      </c>
    </row>
    <row r="10618" spans="2:25">
      <c r="B10618" s="217" t="s">
        <v>10787</v>
      </c>
      <c r="C10618" s="217" t="s">
        <v>5935</v>
      </c>
      <c r="D10618" s="217" t="s">
        <v>25</v>
      </c>
      <c r="E10618" s="217" t="s">
        <v>88</v>
      </c>
      <c r="F10618" s="217" t="s">
        <v>9</v>
      </c>
      <c r="G10618" s="217" t="s">
        <v>49</v>
      </c>
      <c r="H10618" s="217" t="s">
        <v>178</v>
      </c>
      <c r="I10618" s="217">
        <v>2</v>
      </c>
      <c r="J10618" s="217">
        <v>2</v>
      </c>
      <c r="K10618" s="217">
        <v>0</v>
      </c>
      <c r="L10618" s="217">
        <v>1</v>
      </c>
      <c r="M10618" s="217">
        <v>108.19078947368401</v>
      </c>
      <c r="N10618" s="217">
        <v>18.485861964122801</v>
      </c>
      <c r="O10618" s="217">
        <v>18.485861964122801</v>
      </c>
      <c r="P10618" s="217">
        <v>0</v>
      </c>
      <c r="Q10618" s="217">
        <v>18.485861964122801</v>
      </c>
      <c r="R10618" s="217">
        <v>18.485861964122801</v>
      </c>
      <c r="S10618" s="217">
        <v>0</v>
      </c>
      <c r="T10618" s="217">
        <v>18.485861964122801</v>
      </c>
      <c r="U10618" s="217">
        <v>18.485861964122801</v>
      </c>
      <c r="V10618" s="217">
        <v>0</v>
      </c>
      <c r="W10618" s="217">
        <v>18.485861964122801</v>
      </c>
      <c r="X10618" s="217">
        <v>18.485861964122801</v>
      </c>
      <c r="Y10618" s="217">
        <v>0</v>
      </c>
    </row>
    <row r="10619" spans="2:25">
      <c r="B10619" s="217" t="s">
        <v>10788</v>
      </c>
      <c r="C10619" s="217" t="s">
        <v>5935</v>
      </c>
      <c r="D10619" s="217" t="s">
        <v>25</v>
      </c>
      <c r="E10619" s="217" t="s">
        <v>88</v>
      </c>
      <c r="F10619" s="217" t="s">
        <v>9</v>
      </c>
      <c r="G10619" s="217" t="s">
        <v>49</v>
      </c>
      <c r="H10619" s="217" t="s">
        <v>5</v>
      </c>
      <c r="I10619" s="217">
        <v>3</v>
      </c>
      <c r="J10619" s="217">
        <v>3</v>
      </c>
      <c r="K10619" s="217">
        <v>0</v>
      </c>
      <c r="L10619" s="217">
        <v>13</v>
      </c>
      <c r="M10619" s="217">
        <v>715</v>
      </c>
      <c r="N10619" s="217">
        <v>4.1958041958042003</v>
      </c>
      <c r="O10619" s="217">
        <v>4.1958041958042003</v>
      </c>
      <c r="P10619" s="217">
        <v>0</v>
      </c>
      <c r="Q10619" s="217">
        <v>4.1958041958042003</v>
      </c>
      <c r="R10619" s="217">
        <v>4.1958041958042003</v>
      </c>
      <c r="S10619" s="217">
        <v>0</v>
      </c>
      <c r="T10619" s="217">
        <v>4.1958041958042003</v>
      </c>
      <c r="U10619" s="217">
        <v>4.1958041958042003</v>
      </c>
      <c r="V10619" s="217">
        <v>0</v>
      </c>
      <c r="W10619" s="217">
        <v>4.1958041958042003</v>
      </c>
      <c r="X10619" s="217">
        <v>4.1958041958042003</v>
      </c>
      <c r="Y10619" s="217">
        <v>0</v>
      </c>
    </row>
    <row r="10620" spans="2:25">
      <c r="B10620" s="217" t="s">
        <v>10789</v>
      </c>
      <c r="C10620" s="217" t="s">
        <v>5935</v>
      </c>
      <c r="D10620" s="217" t="s">
        <v>25</v>
      </c>
      <c r="E10620" s="217" t="s">
        <v>88</v>
      </c>
      <c r="F10620" s="217" t="s">
        <v>5</v>
      </c>
      <c r="G10620" s="217" t="s">
        <v>49</v>
      </c>
      <c r="H10620" s="217" t="s">
        <v>170</v>
      </c>
      <c r="I10620" s="217">
        <v>0</v>
      </c>
      <c r="J10620" s="217">
        <v>0</v>
      </c>
      <c r="K10620" s="217">
        <v>0</v>
      </c>
      <c r="L10620" s="217">
        <v>3</v>
      </c>
      <c r="M10620" s="217">
        <v>171.07142857142901</v>
      </c>
      <c r="N10620" s="217">
        <v>0</v>
      </c>
      <c r="O10620" s="217">
        <v>0</v>
      </c>
      <c r="P10620" s="217">
        <v>0</v>
      </c>
      <c r="Q10620" s="217">
        <v>0</v>
      </c>
      <c r="R10620" s="217">
        <v>0</v>
      </c>
      <c r="S10620" s="217">
        <v>0</v>
      </c>
      <c r="T10620" s="217">
        <v>0</v>
      </c>
      <c r="U10620" s="217">
        <v>0</v>
      </c>
      <c r="V10620" s="217">
        <v>0</v>
      </c>
      <c r="W10620" s="217">
        <v>0</v>
      </c>
      <c r="X10620" s="217">
        <v>0</v>
      </c>
      <c r="Y10620" s="217">
        <v>0</v>
      </c>
    </row>
    <row r="10621" spans="2:25">
      <c r="B10621" s="217" t="s">
        <v>10790</v>
      </c>
      <c r="C10621" s="217" t="s">
        <v>5935</v>
      </c>
      <c r="D10621" s="217" t="s">
        <v>25</v>
      </c>
      <c r="E10621" s="217" t="s">
        <v>88</v>
      </c>
      <c r="F10621" s="217" t="s">
        <v>5</v>
      </c>
      <c r="G10621" s="217" t="s">
        <v>49</v>
      </c>
      <c r="H10621" s="217" t="s">
        <v>172</v>
      </c>
      <c r="I10621" s="217">
        <v>1</v>
      </c>
      <c r="J10621" s="217">
        <v>1</v>
      </c>
      <c r="K10621" s="217">
        <v>0</v>
      </c>
      <c r="L10621" s="217">
        <v>3</v>
      </c>
      <c r="M10621" s="217">
        <v>280.45112781954901</v>
      </c>
      <c r="N10621" s="217">
        <v>3.5656836461125998</v>
      </c>
      <c r="O10621" s="217">
        <v>3.5656836461125998</v>
      </c>
      <c r="P10621" s="217">
        <v>0</v>
      </c>
      <c r="Q10621" s="217">
        <v>3.5656836461125998</v>
      </c>
      <c r="R10621" s="217">
        <v>3.5656836461125998</v>
      </c>
      <c r="S10621" s="217">
        <v>0</v>
      </c>
      <c r="T10621" s="217">
        <v>3.5656836461125998</v>
      </c>
      <c r="U10621" s="217">
        <v>3.5656836461125998</v>
      </c>
      <c r="V10621" s="217">
        <v>0</v>
      </c>
      <c r="W10621" s="217">
        <v>3.5656836461125998</v>
      </c>
      <c r="X10621" s="217">
        <v>3.5656836461125998</v>
      </c>
      <c r="Y10621" s="217">
        <v>0</v>
      </c>
    </row>
    <row r="10622" spans="2:25">
      <c r="B10622" s="217" t="s">
        <v>10791</v>
      </c>
      <c r="C10622" s="217" t="s">
        <v>5935</v>
      </c>
      <c r="D10622" s="217" t="s">
        <v>25</v>
      </c>
      <c r="E10622" s="217" t="s">
        <v>88</v>
      </c>
      <c r="F10622" s="217" t="s">
        <v>5</v>
      </c>
      <c r="G10622" s="217" t="s">
        <v>49</v>
      </c>
      <c r="H10622" s="217" t="s">
        <v>174</v>
      </c>
      <c r="I10622" s="217">
        <v>1</v>
      </c>
      <c r="J10622" s="217">
        <v>1</v>
      </c>
      <c r="K10622" s="217">
        <v>0</v>
      </c>
      <c r="L10622" s="217">
        <v>2</v>
      </c>
      <c r="M10622" s="217">
        <v>285.26315789473699</v>
      </c>
      <c r="N10622" s="217">
        <v>3.50553505535055</v>
      </c>
      <c r="O10622" s="217">
        <v>3.50553505535055</v>
      </c>
      <c r="P10622" s="217">
        <v>0</v>
      </c>
      <c r="Q10622" s="217">
        <v>3.50553505535055</v>
      </c>
      <c r="R10622" s="217">
        <v>3.50553505535055</v>
      </c>
      <c r="S10622" s="217">
        <v>0</v>
      </c>
      <c r="T10622" s="217">
        <v>3.50553505535055</v>
      </c>
      <c r="U10622" s="217">
        <v>3.50553505535055</v>
      </c>
      <c r="V10622" s="217">
        <v>0</v>
      </c>
      <c r="W10622" s="217">
        <v>3.50553505535055</v>
      </c>
      <c r="X10622" s="217">
        <v>3.50553505535055</v>
      </c>
      <c r="Y10622" s="217">
        <v>0</v>
      </c>
    </row>
    <row r="10623" spans="2:25">
      <c r="B10623" s="217" t="s">
        <v>10792</v>
      </c>
      <c r="C10623" s="217" t="s">
        <v>5935</v>
      </c>
      <c r="D10623" s="217" t="s">
        <v>25</v>
      </c>
      <c r="E10623" s="217" t="s">
        <v>88</v>
      </c>
      <c r="F10623" s="217" t="s">
        <v>5</v>
      </c>
      <c r="G10623" s="217" t="s">
        <v>49</v>
      </c>
      <c r="H10623" s="217" t="s">
        <v>176</v>
      </c>
      <c r="I10623" s="217">
        <v>2</v>
      </c>
      <c r="J10623" s="217">
        <v>2</v>
      </c>
      <c r="K10623" s="217">
        <v>0</v>
      </c>
      <c r="L10623" s="217">
        <v>12</v>
      </c>
      <c r="M10623" s="217">
        <v>408.97086466165399</v>
      </c>
      <c r="N10623" s="217">
        <v>4.8903239150168298</v>
      </c>
      <c r="O10623" s="217">
        <v>4.8903239150168298</v>
      </c>
      <c r="P10623" s="217">
        <v>0</v>
      </c>
      <c r="Q10623" s="217">
        <v>4.8903239150168298</v>
      </c>
      <c r="R10623" s="217">
        <v>4.8903239150168298</v>
      </c>
      <c r="S10623" s="217">
        <v>0</v>
      </c>
      <c r="T10623" s="217">
        <v>4.8903239150168298</v>
      </c>
      <c r="U10623" s="217">
        <v>4.8903239150168298</v>
      </c>
      <c r="V10623" s="217">
        <v>0</v>
      </c>
      <c r="W10623" s="217">
        <v>4.8903239150168298</v>
      </c>
      <c r="X10623" s="217">
        <v>4.8903239150168298</v>
      </c>
      <c r="Y10623" s="217">
        <v>0</v>
      </c>
    </row>
    <row r="10624" spans="2:25">
      <c r="B10624" s="217" t="s">
        <v>10793</v>
      </c>
      <c r="C10624" s="217" t="s">
        <v>5935</v>
      </c>
      <c r="D10624" s="217" t="s">
        <v>25</v>
      </c>
      <c r="E10624" s="217" t="s">
        <v>88</v>
      </c>
      <c r="F10624" s="217" t="s">
        <v>5</v>
      </c>
      <c r="G10624" s="217" t="s">
        <v>49</v>
      </c>
      <c r="H10624" s="217" t="s">
        <v>178</v>
      </c>
      <c r="I10624" s="217">
        <v>3</v>
      </c>
      <c r="J10624" s="217">
        <v>3</v>
      </c>
      <c r="K10624" s="217">
        <v>0</v>
      </c>
      <c r="L10624" s="217">
        <v>2</v>
      </c>
      <c r="M10624" s="217">
        <v>209.24342105263199</v>
      </c>
      <c r="N10624" s="217">
        <v>14.337368338311601</v>
      </c>
      <c r="O10624" s="217">
        <v>14.337368338311601</v>
      </c>
      <c r="P10624" s="217">
        <v>0</v>
      </c>
      <c r="Q10624" s="217">
        <v>14.337368338311601</v>
      </c>
      <c r="R10624" s="217">
        <v>14.337368338311601</v>
      </c>
      <c r="S10624" s="217">
        <v>0</v>
      </c>
      <c r="T10624" s="217">
        <v>14.337368338311601</v>
      </c>
      <c r="U10624" s="217">
        <v>14.337368338311601</v>
      </c>
      <c r="V10624" s="217">
        <v>0</v>
      </c>
      <c r="W10624" s="217">
        <v>14.337368338311601</v>
      </c>
      <c r="X10624" s="217">
        <v>14.337368338311601</v>
      </c>
      <c r="Y10624" s="217">
        <v>0</v>
      </c>
    </row>
    <row r="10625" spans="2:25">
      <c r="B10625" s="217" t="s">
        <v>10794</v>
      </c>
      <c r="C10625" s="217" t="s">
        <v>5935</v>
      </c>
      <c r="D10625" s="217" t="s">
        <v>25</v>
      </c>
      <c r="E10625" s="217" t="s">
        <v>88</v>
      </c>
      <c r="F10625" s="217" t="s">
        <v>5</v>
      </c>
      <c r="G10625" s="217" t="s">
        <v>49</v>
      </c>
      <c r="H10625" s="217" t="s">
        <v>5</v>
      </c>
      <c r="I10625" s="217">
        <v>7</v>
      </c>
      <c r="J10625" s="217">
        <v>7</v>
      </c>
      <c r="K10625" s="217">
        <v>0</v>
      </c>
      <c r="L10625" s="217">
        <v>22</v>
      </c>
      <c r="M10625" s="217">
        <v>1355</v>
      </c>
      <c r="N10625" s="217">
        <v>5.1660516605166098</v>
      </c>
      <c r="O10625" s="217">
        <v>5.1660516605166098</v>
      </c>
      <c r="P10625" s="217">
        <v>0</v>
      </c>
      <c r="Q10625" s="217">
        <v>5.1660516605166098</v>
      </c>
      <c r="R10625" s="217">
        <v>5.1660516605166098</v>
      </c>
      <c r="S10625" s="217">
        <v>0</v>
      </c>
      <c r="T10625" s="217">
        <v>5.1660516605166098</v>
      </c>
      <c r="U10625" s="217">
        <v>5.1660516605166098</v>
      </c>
      <c r="V10625" s="217">
        <v>0</v>
      </c>
      <c r="W10625" s="217">
        <v>5.1660516605166098</v>
      </c>
      <c r="X10625" s="217">
        <v>5.1660516605166098</v>
      </c>
      <c r="Y10625" s="217">
        <v>0</v>
      </c>
    </row>
    <row r="10626" spans="2:25">
      <c r="B10626" s="217" t="s">
        <v>10795</v>
      </c>
      <c r="C10626" s="217" t="s">
        <v>5935</v>
      </c>
      <c r="D10626" s="217" t="s">
        <v>25</v>
      </c>
      <c r="E10626" s="217" t="s">
        <v>88</v>
      </c>
      <c r="F10626" s="217" t="s">
        <v>12</v>
      </c>
      <c r="G10626" s="217" t="s">
        <v>13</v>
      </c>
      <c r="H10626" s="217" t="s">
        <v>170</v>
      </c>
      <c r="I10626" s="217">
        <v>0</v>
      </c>
      <c r="J10626" s="217">
        <v>0</v>
      </c>
      <c r="K10626" s="217">
        <v>0</v>
      </c>
      <c r="L10626" s="217">
        <v>1</v>
      </c>
      <c r="M10626" s="217">
        <v>5</v>
      </c>
      <c r="N10626" s="217">
        <v>0</v>
      </c>
      <c r="O10626" s="217">
        <v>0</v>
      </c>
      <c r="P10626" s="217">
        <v>0</v>
      </c>
      <c r="Q10626" s="217">
        <v>0</v>
      </c>
      <c r="R10626" s="217">
        <v>0</v>
      </c>
      <c r="S10626" s="217">
        <v>0</v>
      </c>
      <c r="T10626" s="217">
        <v>0</v>
      </c>
      <c r="U10626" s="217">
        <v>0</v>
      </c>
      <c r="V10626" s="217">
        <v>0</v>
      </c>
      <c r="W10626" s="217">
        <v>0</v>
      </c>
      <c r="X10626" s="217">
        <v>0</v>
      </c>
      <c r="Y10626" s="217">
        <v>0</v>
      </c>
    </row>
    <row r="10627" spans="2:25">
      <c r="B10627" s="217" t="s">
        <v>10796</v>
      </c>
      <c r="C10627" s="217" t="s">
        <v>5935</v>
      </c>
      <c r="D10627" s="217" t="s">
        <v>25</v>
      </c>
      <c r="E10627" s="217" t="s">
        <v>88</v>
      </c>
      <c r="F10627" s="217" t="s">
        <v>12</v>
      </c>
      <c r="G10627" s="217" t="s">
        <v>13</v>
      </c>
      <c r="H10627" s="217" t="s">
        <v>172</v>
      </c>
      <c r="I10627" s="217">
        <v>0</v>
      </c>
      <c r="J10627" s="217">
        <v>0</v>
      </c>
      <c r="K10627" s="217">
        <v>0</v>
      </c>
      <c r="L10627" s="217">
        <v>0</v>
      </c>
      <c r="M10627" s="217">
        <v>0</v>
      </c>
    </row>
    <row r="10628" spans="2:25">
      <c r="B10628" s="217" t="s">
        <v>10797</v>
      </c>
      <c r="C10628" s="217" t="s">
        <v>5935</v>
      </c>
      <c r="D10628" s="217" t="s">
        <v>25</v>
      </c>
      <c r="E10628" s="217" t="s">
        <v>88</v>
      </c>
      <c r="F10628" s="217" t="s">
        <v>12</v>
      </c>
      <c r="G10628" s="217" t="s">
        <v>13</v>
      </c>
      <c r="H10628" s="217" t="s">
        <v>174</v>
      </c>
      <c r="I10628" s="217">
        <v>0</v>
      </c>
      <c r="J10628" s="217">
        <v>0</v>
      </c>
      <c r="K10628" s="217">
        <v>0</v>
      </c>
      <c r="L10628" s="217">
        <v>0</v>
      </c>
      <c r="M10628" s="217">
        <v>10</v>
      </c>
      <c r="N10628" s="217">
        <v>0</v>
      </c>
      <c r="O10628" s="217">
        <v>0</v>
      </c>
      <c r="P10628" s="217">
        <v>0</v>
      </c>
      <c r="Q10628" s="217">
        <v>0</v>
      </c>
      <c r="R10628" s="217">
        <v>0</v>
      </c>
      <c r="S10628" s="217">
        <v>0</v>
      </c>
      <c r="T10628" s="217">
        <v>0</v>
      </c>
      <c r="U10628" s="217">
        <v>0</v>
      </c>
      <c r="V10628" s="217">
        <v>0</v>
      </c>
      <c r="W10628" s="217">
        <v>0</v>
      </c>
      <c r="X10628" s="217">
        <v>0</v>
      </c>
      <c r="Y10628" s="217">
        <v>0</v>
      </c>
    </row>
    <row r="10629" spans="2:25">
      <c r="B10629" s="217" t="s">
        <v>10798</v>
      </c>
      <c r="C10629" s="217" t="s">
        <v>5935</v>
      </c>
      <c r="D10629" s="217" t="s">
        <v>25</v>
      </c>
      <c r="E10629" s="217" t="s">
        <v>88</v>
      </c>
      <c r="F10629" s="217" t="s">
        <v>12</v>
      </c>
      <c r="G10629" s="217" t="s">
        <v>13</v>
      </c>
      <c r="H10629" s="217" t="s">
        <v>176</v>
      </c>
      <c r="I10629" s="217">
        <v>0</v>
      </c>
      <c r="J10629" s="217">
        <v>0</v>
      </c>
      <c r="K10629" s="217">
        <v>0</v>
      </c>
      <c r="L10629" s="217">
        <v>0</v>
      </c>
      <c r="M10629" s="217">
        <v>10</v>
      </c>
      <c r="N10629" s="217">
        <v>0</v>
      </c>
      <c r="O10629" s="217">
        <v>0</v>
      </c>
      <c r="P10629" s="217">
        <v>0</v>
      </c>
      <c r="Q10629" s="217">
        <v>0</v>
      </c>
      <c r="R10629" s="217">
        <v>0</v>
      </c>
      <c r="S10629" s="217">
        <v>0</v>
      </c>
      <c r="T10629" s="217">
        <v>0</v>
      </c>
      <c r="U10629" s="217">
        <v>0</v>
      </c>
      <c r="V10629" s="217">
        <v>0</v>
      </c>
      <c r="W10629" s="217">
        <v>0</v>
      </c>
      <c r="X10629" s="217">
        <v>0</v>
      </c>
      <c r="Y10629" s="217">
        <v>0</v>
      </c>
    </row>
    <row r="10630" spans="2:25">
      <c r="B10630" s="217" t="s">
        <v>10799</v>
      </c>
      <c r="C10630" s="217" t="s">
        <v>5935</v>
      </c>
      <c r="D10630" s="217" t="s">
        <v>25</v>
      </c>
      <c r="E10630" s="217" t="s">
        <v>88</v>
      </c>
      <c r="F10630" s="217" t="s">
        <v>12</v>
      </c>
      <c r="G10630" s="217" t="s">
        <v>13</v>
      </c>
      <c r="H10630" s="217" t="s">
        <v>178</v>
      </c>
      <c r="I10630" s="217">
        <v>0</v>
      </c>
      <c r="J10630" s="217">
        <v>0</v>
      </c>
      <c r="K10630" s="217">
        <v>0</v>
      </c>
      <c r="L10630" s="217">
        <v>1</v>
      </c>
      <c r="M10630" s="217">
        <v>15</v>
      </c>
      <c r="N10630" s="217">
        <v>0</v>
      </c>
      <c r="O10630" s="217">
        <v>0</v>
      </c>
      <c r="P10630" s="217">
        <v>0</v>
      </c>
      <c r="Q10630" s="217">
        <v>0</v>
      </c>
      <c r="R10630" s="217">
        <v>0</v>
      </c>
      <c r="S10630" s="217">
        <v>0</v>
      </c>
      <c r="T10630" s="217">
        <v>0</v>
      </c>
      <c r="U10630" s="217">
        <v>0</v>
      </c>
      <c r="V10630" s="217">
        <v>0</v>
      </c>
      <c r="W10630" s="217">
        <v>0</v>
      </c>
      <c r="X10630" s="217">
        <v>0</v>
      </c>
      <c r="Y10630" s="217">
        <v>0</v>
      </c>
    </row>
    <row r="10631" spans="2:25">
      <c r="B10631" s="217" t="s">
        <v>10800</v>
      </c>
      <c r="C10631" s="217" t="s">
        <v>5935</v>
      </c>
      <c r="D10631" s="217" t="s">
        <v>25</v>
      </c>
      <c r="E10631" s="217" t="s">
        <v>88</v>
      </c>
      <c r="F10631" s="217" t="s">
        <v>12</v>
      </c>
      <c r="G10631" s="217" t="s">
        <v>13</v>
      </c>
      <c r="H10631" s="217" t="s">
        <v>5</v>
      </c>
      <c r="I10631" s="217">
        <v>0</v>
      </c>
      <c r="J10631" s="217">
        <v>0</v>
      </c>
      <c r="K10631" s="217">
        <v>0</v>
      </c>
      <c r="L10631" s="217">
        <v>2</v>
      </c>
      <c r="M10631" s="217">
        <v>40</v>
      </c>
      <c r="N10631" s="217">
        <v>0</v>
      </c>
      <c r="O10631" s="217">
        <v>0</v>
      </c>
      <c r="P10631" s="217">
        <v>0</v>
      </c>
      <c r="Q10631" s="217">
        <v>0</v>
      </c>
      <c r="R10631" s="217">
        <v>0</v>
      </c>
      <c r="S10631" s="217">
        <v>0</v>
      </c>
      <c r="T10631" s="217">
        <v>0</v>
      </c>
      <c r="U10631" s="217">
        <v>0</v>
      </c>
      <c r="V10631" s="217">
        <v>0</v>
      </c>
      <c r="W10631" s="217">
        <v>0</v>
      </c>
      <c r="X10631" s="217">
        <v>0</v>
      </c>
      <c r="Y10631" s="217">
        <v>0</v>
      </c>
    </row>
    <row r="10632" spans="2:25">
      <c r="B10632" s="217" t="s">
        <v>10801</v>
      </c>
      <c r="C10632" s="217" t="s">
        <v>5935</v>
      </c>
      <c r="D10632" s="217" t="s">
        <v>25</v>
      </c>
      <c r="E10632" s="217" t="s">
        <v>88</v>
      </c>
      <c r="F10632" s="217" t="s">
        <v>9</v>
      </c>
      <c r="G10632" s="217" t="s">
        <v>13</v>
      </c>
      <c r="H10632" s="217" t="s">
        <v>170</v>
      </c>
      <c r="I10632" s="217">
        <v>0</v>
      </c>
      <c r="J10632" s="217">
        <v>0</v>
      </c>
      <c r="K10632" s="217">
        <v>0</v>
      </c>
      <c r="L10632" s="217">
        <v>0</v>
      </c>
      <c r="M10632" s="217">
        <v>0</v>
      </c>
    </row>
    <row r="10633" spans="2:25">
      <c r="B10633" s="217" t="s">
        <v>10802</v>
      </c>
      <c r="C10633" s="217" t="s">
        <v>5935</v>
      </c>
      <c r="D10633" s="217" t="s">
        <v>25</v>
      </c>
      <c r="E10633" s="217" t="s">
        <v>88</v>
      </c>
      <c r="F10633" s="217" t="s">
        <v>9</v>
      </c>
      <c r="G10633" s="217" t="s">
        <v>13</v>
      </c>
      <c r="H10633" s="217" t="s">
        <v>172</v>
      </c>
      <c r="I10633" s="217">
        <v>0</v>
      </c>
      <c r="J10633" s="217">
        <v>0</v>
      </c>
      <c r="K10633" s="217">
        <v>0</v>
      </c>
      <c r="L10633" s="217">
        <v>0</v>
      </c>
      <c r="M10633" s="217">
        <v>0</v>
      </c>
    </row>
    <row r="10634" spans="2:25">
      <c r="B10634" s="217" t="s">
        <v>10803</v>
      </c>
      <c r="C10634" s="217" t="s">
        <v>5935</v>
      </c>
      <c r="D10634" s="217" t="s">
        <v>25</v>
      </c>
      <c r="E10634" s="217" t="s">
        <v>88</v>
      </c>
      <c r="F10634" s="217" t="s">
        <v>9</v>
      </c>
      <c r="G10634" s="217" t="s">
        <v>13</v>
      </c>
      <c r="H10634" s="217" t="s">
        <v>174</v>
      </c>
      <c r="I10634" s="217">
        <v>0</v>
      </c>
      <c r="J10634" s="217">
        <v>0</v>
      </c>
      <c r="K10634" s="217">
        <v>0</v>
      </c>
      <c r="L10634" s="217">
        <v>1</v>
      </c>
      <c r="M10634" s="217">
        <v>11.1111111111111</v>
      </c>
      <c r="N10634" s="217">
        <v>0</v>
      </c>
      <c r="O10634" s="217">
        <v>0</v>
      </c>
      <c r="P10634" s="217">
        <v>0</v>
      </c>
      <c r="Q10634" s="217">
        <v>0</v>
      </c>
      <c r="R10634" s="217">
        <v>0</v>
      </c>
      <c r="S10634" s="217">
        <v>0</v>
      </c>
      <c r="T10634" s="217">
        <v>0</v>
      </c>
      <c r="U10634" s="217">
        <v>0</v>
      </c>
      <c r="V10634" s="217">
        <v>0</v>
      </c>
      <c r="W10634" s="217">
        <v>0</v>
      </c>
      <c r="X10634" s="217">
        <v>0</v>
      </c>
      <c r="Y10634" s="217">
        <v>0</v>
      </c>
    </row>
    <row r="10635" spans="2:25">
      <c r="B10635" s="217" t="s">
        <v>10804</v>
      </c>
      <c r="C10635" s="217" t="s">
        <v>5935</v>
      </c>
      <c r="D10635" s="217" t="s">
        <v>25</v>
      </c>
      <c r="E10635" s="217" t="s">
        <v>88</v>
      </c>
      <c r="F10635" s="217" t="s">
        <v>9</v>
      </c>
      <c r="G10635" s="217" t="s">
        <v>13</v>
      </c>
      <c r="H10635" s="217" t="s">
        <v>176</v>
      </c>
      <c r="I10635" s="217">
        <v>0</v>
      </c>
      <c r="J10635" s="217">
        <v>0</v>
      </c>
      <c r="K10635" s="217">
        <v>0</v>
      </c>
      <c r="L10635" s="217">
        <v>0</v>
      </c>
      <c r="M10635" s="217">
        <v>16.6666666666667</v>
      </c>
      <c r="N10635" s="217">
        <v>0</v>
      </c>
      <c r="O10635" s="217">
        <v>0</v>
      </c>
      <c r="P10635" s="217">
        <v>0</v>
      </c>
      <c r="Q10635" s="217">
        <v>0</v>
      </c>
      <c r="R10635" s="217">
        <v>0</v>
      </c>
      <c r="S10635" s="217">
        <v>0</v>
      </c>
      <c r="T10635" s="217">
        <v>0</v>
      </c>
      <c r="U10635" s="217">
        <v>0</v>
      </c>
      <c r="V10635" s="217">
        <v>0</v>
      </c>
      <c r="W10635" s="217">
        <v>0</v>
      </c>
      <c r="X10635" s="217">
        <v>0</v>
      </c>
      <c r="Y10635" s="217">
        <v>0</v>
      </c>
    </row>
    <row r="10636" spans="2:25">
      <c r="B10636" s="217" t="s">
        <v>10805</v>
      </c>
      <c r="C10636" s="217" t="s">
        <v>5935</v>
      </c>
      <c r="D10636" s="217" t="s">
        <v>25</v>
      </c>
      <c r="E10636" s="217" t="s">
        <v>88</v>
      </c>
      <c r="F10636" s="217" t="s">
        <v>9</v>
      </c>
      <c r="G10636" s="217" t="s">
        <v>13</v>
      </c>
      <c r="H10636" s="217" t="s">
        <v>178</v>
      </c>
      <c r="I10636" s="217">
        <v>0</v>
      </c>
      <c r="J10636" s="217">
        <v>0</v>
      </c>
      <c r="K10636" s="217">
        <v>0</v>
      </c>
      <c r="L10636" s="217">
        <v>0</v>
      </c>
      <c r="M10636" s="217">
        <v>22.2222222222222</v>
      </c>
      <c r="N10636" s="217">
        <v>0</v>
      </c>
      <c r="O10636" s="217">
        <v>0</v>
      </c>
      <c r="P10636" s="217">
        <v>0</v>
      </c>
      <c r="Q10636" s="217">
        <v>0</v>
      </c>
      <c r="R10636" s="217">
        <v>0</v>
      </c>
      <c r="S10636" s="217">
        <v>0</v>
      </c>
      <c r="T10636" s="217">
        <v>0</v>
      </c>
      <c r="U10636" s="217">
        <v>0</v>
      </c>
      <c r="V10636" s="217">
        <v>0</v>
      </c>
      <c r="W10636" s="217">
        <v>0</v>
      </c>
      <c r="X10636" s="217">
        <v>0</v>
      </c>
      <c r="Y10636" s="217">
        <v>0</v>
      </c>
    </row>
    <row r="10637" spans="2:25">
      <c r="B10637" s="217" t="s">
        <v>10806</v>
      </c>
      <c r="C10637" s="217" t="s">
        <v>5935</v>
      </c>
      <c r="D10637" s="217" t="s">
        <v>25</v>
      </c>
      <c r="E10637" s="217" t="s">
        <v>88</v>
      </c>
      <c r="F10637" s="217" t="s">
        <v>9</v>
      </c>
      <c r="G10637" s="217" t="s">
        <v>13</v>
      </c>
      <c r="H10637" s="217" t="s">
        <v>5</v>
      </c>
      <c r="I10637" s="217">
        <v>0</v>
      </c>
      <c r="J10637" s="217">
        <v>0</v>
      </c>
      <c r="K10637" s="217">
        <v>0</v>
      </c>
      <c r="L10637" s="217">
        <v>1</v>
      </c>
      <c r="M10637" s="217">
        <v>50</v>
      </c>
      <c r="N10637" s="217">
        <v>0</v>
      </c>
      <c r="O10637" s="217">
        <v>0</v>
      </c>
      <c r="P10637" s="217">
        <v>0</v>
      </c>
      <c r="Q10637" s="217">
        <v>0</v>
      </c>
      <c r="R10637" s="217">
        <v>0</v>
      </c>
      <c r="S10637" s="217">
        <v>0</v>
      </c>
      <c r="T10637" s="217">
        <v>0</v>
      </c>
      <c r="U10637" s="217">
        <v>0</v>
      </c>
      <c r="V10637" s="217">
        <v>0</v>
      </c>
      <c r="W10637" s="217">
        <v>0</v>
      </c>
      <c r="X10637" s="217">
        <v>0</v>
      </c>
      <c r="Y10637" s="217">
        <v>0</v>
      </c>
    </row>
    <row r="10638" spans="2:25">
      <c r="B10638" s="217" t="s">
        <v>10807</v>
      </c>
      <c r="C10638" s="217" t="s">
        <v>5935</v>
      </c>
      <c r="D10638" s="217" t="s">
        <v>25</v>
      </c>
      <c r="E10638" s="217" t="s">
        <v>88</v>
      </c>
      <c r="F10638" s="217" t="s">
        <v>5</v>
      </c>
      <c r="G10638" s="217" t="s">
        <v>13</v>
      </c>
      <c r="H10638" s="217" t="s">
        <v>170</v>
      </c>
      <c r="I10638" s="217">
        <v>0</v>
      </c>
      <c r="J10638" s="217">
        <v>0</v>
      </c>
      <c r="K10638" s="217">
        <v>0</v>
      </c>
      <c r="L10638" s="217">
        <v>1</v>
      </c>
      <c r="M10638" s="217">
        <v>5</v>
      </c>
      <c r="N10638" s="217">
        <v>0</v>
      </c>
      <c r="O10638" s="217">
        <v>0</v>
      </c>
      <c r="P10638" s="217">
        <v>0</v>
      </c>
      <c r="Q10638" s="217">
        <v>0</v>
      </c>
      <c r="R10638" s="217">
        <v>0</v>
      </c>
      <c r="S10638" s="217">
        <v>0</v>
      </c>
      <c r="T10638" s="217">
        <v>0</v>
      </c>
      <c r="U10638" s="217">
        <v>0</v>
      </c>
      <c r="V10638" s="217">
        <v>0</v>
      </c>
      <c r="W10638" s="217">
        <v>0</v>
      </c>
      <c r="X10638" s="217">
        <v>0</v>
      </c>
      <c r="Y10638" s="217">
        <v>0</v>
      </c>
    </row>
    <row r="10639" spans="2:25">
      <c r="B10639" s="217" t="s">
        <v>10808</v>
      </c>
      <c r="C10639" s="217" t="s">
        <v>5935</v>
      </c>
      <c r="D10639" s="217" t="s">
        <v>25</v>
      </c>
      <c r="E10639" s="217" t="s">
        <v>88</v>
      </c>
      <c r="F10639" s="217" t="s">
        <v>5</v>
      </c>
      <c r="G10639" s="217" t="s">
        <v>13</v>
      </c>
      <c r="H10639" s="217" t="s">
        <v>172</v>
      </c>
      <c r="I10639" s="217">
        <v>0</v>
      </c>
      <c r="J10639" s="217">
        <v>0</v>
      </c>
      <c r="K10639" s="217">
        <v>0</v>
      </c>
      <c r="L10639" s="217">
        <v>0</v>
      </c>
      <c r="M10639" s="217">
        <v>0</v>
      </c>
    </row>
    <row r="10640" spans="2:25">
      <c r="B10640" s="217" t="s">
        <v>10809</v>
      </c>
      <c r="C10640" s="217" t="s">
        <v>5935</v>
      </c>
      <c r="D10640" s="217" t="s">
        <v>25</v>
      </c>
      <c r="E10640" s="217" t="s">
        <v>88</v>
      </c>
      <c r="F10640" s="217" t="s">
        <v>5</v>
      </c>
      <c r="G10640" s="217" t="s">
        <v>13</v>
      </c>
      <c r="H10640" s="217" t="s">
        <v>174</v>
      </c>
      <c r="I10640" s="217">
        <v>0</v>
      </c>
      <c r="J10640" s="217">
        <v>0</v>
      </c>
      <c r="K10640" s="217">
        <v>0</v>
      </c>
      <c r="L10640" s="217">
        <v>1</v>
      </c>
      <c r="M10640" s="217">
        <v>21.1111111111111</v>
      </c>
      <c r="N10640" s="217">
        <v>0</v>
      </c>
      <c r="O10640" s="217">
        <v>0</v>
      </c>
      <c r="P10640" s="217">
        <v>0</v>
      </c>
      <c r="Q10640" s="217">
        <v>0</v>
      </c>
      <c r="R10640" s="217">
        <v>0</v>
      </c>
      <c r="S10640" s="217">
        <v>0</v>
      </c>
      <c r="T10640" s="217">
        <v>0</v>
      </c>
      <c r="U10640" s="217">
        <v>0</v>
      </c>
      <c r="V10640" s="217">
        <v>0</v>
      </c>
      <c r="W10640" s="217">
        <v>0</v>
      </c>
      <c r="X10640" s="217">
        <v>0</v>
      </c>
      <c r="Y10640" s="217">
        <v>0</v>
      </c>
    </row>
    <row r="10641" spans="2:25">
      <c r="B10641" s="217" t="s">
        <v>10810</v>
      </c>
      <c r="C10641" s="217" t="s">
        <v>5935</v>
      </c>
      <c r="D10641" s="217" t="s">
        <v>25</v>
      </c>
      <c r="E10641" s="217" t="s">
        <v>88</v>
      </c>
      <c r="F10641" s="217" t="s">
        <v>5</v>
      </c>
      <c r="G10641" s="217" t="s">
        <v>13</v>
      </c>
      <c r="H10641" s="217" t="s">
        <v>176</v>
      </c>
      <c r="I10641" s="217">
        <v>0</v>
      </c>
      <c r="J10641" s="217">
        <v>0</v>
      </c>
      <c r="K10641" s="217">
        <v>0</v>
      </c>
      <c r="L10641" s="217">
        <v>0</v>
      </c>
      <c r="M10641" s="217">
        <v>26.6666666666667</v>
      </c>
      <c r="N10641" s="217">
        <v>0</v>
      </c>
      <c r="O10641" s="217">
        <v>0</v>
      </c>
      <c r="P10641" s="217">
        <v>0</v>
      </c>
      <c r="Q10641" s="217">
        <v>0</v>
      </c>
      <c r="R10641" s="217">
        <v>0</v>
      </c>
      <c r="S10641" s="217">
        <v>0</v>
      </c>
      <c r="T10641" s="217">
        <v>0</v>
      </c>
      <c r="U10641" s="217">
        <v>0</v>
      </c>
      <c r="V10641" s="217">
        <v>0</v>
      </c>
      <c r="W10641" s="217">
        <v>0</v>
      </c>
      <c r="X10641" s="217">
        <v>0</v>
      </c>
      <c r="Y10641" s="217">
        <v>0</v>
      </c>
    </row>
    <row r="10642" spans="2:25">
      <c r="B10642" s="217" t="s">
        <v>10811</v>
      </c>
      <c r="C10642" s="217" t="s">
        <v>5935</v>
      </c>
      <c r="D10642" s="217" t="s">
        <v>25</v>
      </c>
      <c r="E10642" s="217" t="s">
        <v>88</v>
      </c>
      <c r="F10642" s="217" t="s">
        <v>5</v>
      </c>
      <c r="G10642" s="217" t="s">
        <v>13</v>
      </c>
      <c r="H10642" s="217" t="s">
        <v>178</v>
      </c>
      <c r="I10642" s="217">
        <v>0</v>
      </c>
      <c r="J10642" s="217">
        <v>0</v>
      </c>
      <c r="K10642" s="217">
        <v>0</v>
      </c>
      <c r="L10642" s="217">
        <v>1</v>
      </c>
      <c r="M10642" s="217">
        <v>37.2222222222222</v>
      </c>
      <c r="N10642" s="217">
        <v>0</v>
      </c>
      <c r="O10642" s="217">
        <v>0</v>
      </c>
      <c r="P10642" s="217">
        <v>0</v>
      </c>
      <c r="Q10642" s="217">
        <v>0</v>
      </c>
      <c r="R10642" s="217">
        <v>0</v>
      </c>
      <c r="S10642" s="217">
        <v>0</v>
      </c>
      <c r="T10642" s="217">
        <v>0</v>
      </c>
      <c r="U10642" s="217">
        <v>0</v>
      </c>
      <c r="V10642" s="217">
        <v>0</v>
      </c>
      <c r="W10642" s="217">
        <v>0</v>
      </c>
      <c r="X10642" s="217">
        <v>0</v>
      </c>
      <c r="Y10642" s="217">
        <v>0</v>
      </c>
    </row>
    <row r="10643" spans="2:25">
      <c r="B10643" s="217" t="s">
        <v>10812</v>
      </c>
      <c r="C10643" s="217" t="s">
        <v>5935</v>
      </c>
      <c r="D10643" s="217" t="s">
        <v>25</v>
      </c>
      <c r="E10643" s="217" t="s">
        <v>88</v>
      </c>
      <c r="F10643" s="217" t="s">
        <v>5</v>
      </c>
      <c r="G10643" s="217" t="s">
        <v>13</v>
      </c>
      <c r="H10643" s="217" t="s">
        <v>5</v>
      </c>
      <c r="I10643" s="217">
        <v>0</v>
      </c>
      <c r="J10643" s="217">
        <v>0</v>
      </c>
      <c r="K10643" s="217">
        <v>0</v>
      </c>
      <c r="L10643" s="217">
        <v>3</v>
      </c>
      <c r="M10643" s="217">
        <v>90</v>
      </c>
      <c r="N10643" s="217">
        <v>0</v>
      </c>
      <c r="O10643" s="217">
        <v>0</v>
      </c>
      <c r="P10643" s="217">
        <v>0</v>
      </c>
      <c r="Q10643" s="217">
        <v>0</v>
      </c>
      <c r="R10643" s="217">
        <v>0</v>
      </c>
      <c r="S10643" s="217">
        <v>0</v>
      </c>
      <c r="T10643" s="217">
        <v>0</v>
      </c>
      <c r="U10643" s="217">
        <v>0</v>
      </c>
      <c r="V10643" s="217">
        <v>0</v>
      </c>
      <c r="W10643" s="217">
        <v>0</v>
      </c>
      <c r="X10643" s="217">
        <v>0</v>
      </c>
      <c r="Y10643" s="217">
        <v>0</v>
      </c>
    </row>
    <row r="10644" spans="2:25">
      <c r="B10644" s="217" t="s">
        <v>10813</v>
      </c>
      <c r="C10644" s="217" t="s">
        <v>5935</v>
      </c>
      <c r="D10644" s="217" t="s">
        <v>25</v>
      </c>
      <c r="E10644" s="217" t="s">
        <v>88</v>
      </c>
      <c r="F10644" s="217" t="s">
        <v>12</v>
      </c>
      <c r="G10644" s="217" t="s">
        <v>5</v>
      </c>
      <c r="H10644" s="217" t="s">
        <v>170</v>
      </c>
      <c r="I10644" s="217">
        <v>0</v>
      </c>
      <c r="J10644" s="217">
        <v>0</v>
      </c>
      <c r="K10644" s="217">
        <v>0</v>
      </c>
      <c r="L10644" s="217">
        <v>4</v>
      </c>
      <c r="M10644" s="217">
        <v>94.6591478696742</v>
      </c>
      <c r="N10644" s="217">
        <v>0</v>
      </c>
      <c r="O10644" s="217">
        <v>0</v>
      </c>
      <c r="P10644" s="217">
        <v>0</v>
      </c>
      <c r="Q10644" s="217">
        <v>0</v>
      </c>
      <c r="R10644" s="217">
        <v>0</v>
      </c>
      <c r="S10644" s="217">
        <v>0</v>
      </c>
      <c r="T10644" s="217">
        <v>0</v>
      </c>
      <c r="U10644" s="217">
        <v>0</v>
      </c>
      <c r="V10644" s="217">
        <v>0</v>
      </c>
      <c r="W10644" s="217">
        <v>0</v>
      </c>
      <c r="X10644" s="217">
        <v>0</v>
      </c>
      <c r="Y10644" s="217">
        <v>0</v>
      </c>
    </row>
    <row r="10645" spans="2:25">
      <c r="B10645" s="217" t="s">
        <v>10814</v>
      </c>
      <c r="C10645" s="217" t="s">
        <v>5935</v>
      </c>
      <c r="D10645" s="217" t="s">
        <v>25</v>
      </c>
      <c r="E10645" s="217" t="s">
        <v>88</v>
      </c>
      <c r="F10645" s="217" t="s">
        <v>12</v>
      </c>
      <c r="G10645" s="217" t="s">
        <v>5</v>
      </c>
      <c r="H10645" s="217" t="s">
        <v>172</v>
      </c>
      <c r="I10645" s="217">
        <v>1</v>
      </c>
      <c r="J10645" s="217">
        <v>1</v>
      </c>
      <c r="K10645" s="217">
        <v>0</v>
      </c>
      <c r="L10645" s="217">
        <v>4</v>
      </c>
      <c r="M10645" s="217">
        <v>167.924812030075</v>
      </c>
      <c r="N10645" s="217">
        <v>5.9550461180263303</v>
      </c>
      <c r="O10645" s="217">
        <v>5.9550461180263303</v>
      </c>
      <c r="P10645" s="217">
        <v>0</v>
      </c>
      <c r="Q10645" s="217">
        <v>5.9550461180263303</v>
      </c>
      <c r="R10645" s="217">
        <v>5.9550461180263303</v>
      </c>
      <c r="S10645" s="217">
        <v>0</v>
      </c>
      <c r="T10645" s="217">
        <v>5.9550461180263303</v>
      </c>
      <c r="U10645" s="217">
        <v>5.9550461180263303</v>
      </c>
      <c r="V10645" s="217">
        <v>0</v>
      </c>
      <c r="W10645" s="217">
        <v>5.9550461180263303</v>
      </c>
      <c r="X10645" s="217">
        <v>5.9550461180263303</v>
      </c>
      <c r="Y10645" s="217">
        <v>0</v>
      </c>
    </row>
    <row r="10646" spans="2:25">
      <c r="B10646" s="217" t="s">
        <v>10815</v>
      </c>
      <c r="C10646" s="217" t="s">
        <v>5935</v>
      </c>
      <c r="D10646" s="217" t="s">
        <v>25</v>
      </c>
      <c r="E10646" s="217" t="s">
        <v>88</v>
      </c>
      <c r="F10646" s="217" t="s">
        <v>12</v>
      </c>
      <c r="G10646" s="217" t="s">
        <v>5</v>
      </c>
      <c r="H10646" s="217" t="s">
        <v>174</v>
      </c>
      <c r="I10646" s="217">
        <v>1</v>
      </c>
      <c r="J10646" s="217">
        <v>1</v>
      </c>
      <c r="K10646" s="217">
        <v>0</v>
      </c>
      <c r="L10646" s="217">
        <v>1</v>
      </c>
      <c r="M10646" s="217">
        <v>208.07017543859601</v>
      </c>
      <c r="N10646" s="217">
        <v>4.8060708263069101</v>
      </c>
      <c r="O10646" s="217">
        <v>4.8060708263069101</v>
      </c>
      <c r="P10646" s="217">
        <v>0</v>
      </c>
      <c r="Q10646" s="217">
        <v>4.8060708263069101</v>
      </c>
      <c r="R10646" s="217">
        <v>4.8060708263069101</v>
      </c>
      <c r="S10646" s="217">
        <v>0</v>
      </c>
      <c r="T10646" s="217">
        <v>4.8060708263069101</v>
      </c>
      <c r="U10646" s="217">
        <v>4.8060708263069101</v>
      </c>
      <c r="V10646" s="217">
        <v>0</v>
      </c>
      <c r="W10646" s="217">
        <v>4.8060708263069101</v>
      </c>
      <c r="X10646" s="217">
        <v>4.8060708263069101</v>
      </c>
      <c r="Y10646" s="217">
        <v>0</v>
      </c>
    </row>
    <row r="10647" spans="2:25">
      <c r="B10647" s="217" t="s">
        <v>10816</v>
      </c>
      <c r="C10647" s="217" t="s">
        <v>5935</v>
      </c>
      <c r="D10647" s="217" t="s">
        <v>25</v>
      </c>
      <c r="E10647" s="217" t="s">
        <v>88</v>
      </c>
      <c r="F10647" s="217" t="s">
        <v>12</v>
      </c>
      <c r="G10647" s="217" t="s">
        <v>5</v>
      </c>
      <c r="H10647" s="217" t="s">
        <v>176</v>
      </c>
      <c r="I10647" s="217">
        <v>2</v>
      </c>
      <c r="J10647" s="217">
        <v>2</v>
      </c>
      <c r="K10647" s="217">
        <v>0</v>
      </c>
      <c r="L10647" s="217">
        <v>8</v>
      </c>
      <c r="M10647" s="217">
        <v>346.62656641604002</v>
      </c>
      <c r="N10647" s="217">
        <v>5.7698981952799597</v>
      </c>
      <c r="O10647" s="217">
        <v>5.7698981952799597</v>
      </c>
      <c r="P10647" s="217">
        <v>0</v>
      </c>
      <c r="Q10647" s="217">
        <v>5.7698981952799597</v>
      </c>
      <c r="R10647" s="217">
        <v>5.7698981952799597</v>
      </c>
      <c r="S10647" s="217">
        <v>0</v>
      </c>
      <c r="T10647" s="217">
        <v>5.7698981952799597</v>
      </c>
      <c r="U10647" s="217">
        <v>5.7698981952799597</v>
      </c>
      <c r="V10647" s="217">
        <v>0</v>
      </c>
      <c r="W10647" s="217">
        <v>5.7698981952799597</v>
      </c>
      <c r="X10647" s="217">
        <v>5.7698981952799597</v>
      </c>
      <c r="Y10647" s="217">
        <v>0</v>
      </c>
    </row>
    <row r="10648" spans="2:25">
      <c r="B10648" s="217" t="s">
        <v>10817</v>
      </c>
      <c r="C10648" s="217" t="s">
        <v>5935</v>
      </c>
      <c r="D10648" s="217" t="s">
        <v>25</v>
      </c>
      <c r="E10648" s="217" t="s">
        <v>88</v>
      </c>
      <c r="F10648" s="217" t="s">
        <v>12</v>
      </c>
      <c r="G10648" s="217" t="s">
        <v>5</v>
      </c>
      <c r="H10648" s="217" t="s">
        <v>178</v>
      </c>
      <c r="I10648" s="217">
        <v>2</v>
      </c>
      <c r="J10648" s="217">
        <v>2</v>
      </c>
      <c r="K10648" s="217">
        <v>0</v>
      </c>
      <c r="L10648" s="217">
        <v>4</v>
      </c>
      <c r="M10648" s="217">
        <v>242.719298245614</v>
      </c>
      <c r="N10648" s="217">
        <v>8.2399710878207504</v>
      </c>
      <c r="O10648" s="217">
        <v>8.2399710878207504</v>
      </c>
      <c r="P10648" s="217">
        <v>0</v>
      </c>
      <c r="Q10648" s="217">
        <v>8.2399710878207504</v>
      </c>
      <c r="R10648" s="217">
        <v>8.2399710878207504</v>
      </c>
      <c r="S10648" s="217">
        <v>0</v>
      </c>
      <c r="T10648" s="217">
        <v>8.2399710878207504</v>
      </c>
      <c r="U10648" s="217">
        <v>8.2399710878207504</v>
      </c>
      <c r="V10648" s="217">
        <v>0</v>
      </c>
      <c r="W10648" s="217">
        <v>8.2399710878207504</v>
      </c>
      <c r="X10648" s="217">
        <v>8.2399710878207504</v>
      </c>
      <c r="Y10648" s="217">
        <v>0</v>
      </c>
    </row>
    <row r="10649" spans="2:25">
      <c r="B10649" s="217" t="s">
        <v>10818</v>
      </c>
      <c r="C10649" s="217" t="s">
        <v>5935</v>
      </c>
      <c r="D10649" s="217" t="s">
        <v>25</v>
      </c>
      <c r="E10649" s="217" t="s">
        <v>88</v>
      </c>
      <c r="F10649" s="217" t="s">
        <v>12</v>
      </c>
      <c r="G10649" s="217" t="s">
        <v>5</v>
      </c>
      <c r="H10649" s="217" t="s">
        <v>5</v>
      </c>
      <c r="I10649" s="217">
        <v>6</v>
      </c>
      <c r="J10649" s="217">
        <v>6</v>
      </c>
      <c r="K10649" s="217">
        <v>0</v>
      </c>
      <c r="L10649" s="217">
        <v>21</v>
      </c>
      <c r="M10649" s="217">
        <v>1060</v>
      </c>
      <c r="N10649" s="217">
        <v>5.6603773584905701</v>
      </c>
      <c r="O10649" s="217">
        <v>5.6603773584905701</v>
      </c>
      <c r="P10649" s="217">
        <v>0</v>
      </c>
      <c r="Q10649" s="217">
        <v>5.6603773584905701</v>
      </c>
      <c r="R10649" s="217">
        <v>5.6603773584905701</v>
      </c>
      <c r="S10649" s="217">
        <v>0</v>
      </c>
      <c r="T10649" s="217">
        <v>5.6603773584905701</v>
      </c>
      <c r="U10649" s="217">
        <v>5.6603773584905701</v>
      </c>
      <c r="V10649" s="217">
        <v>0</v>
      </c>
      <c r="W10649" s="217">
        <v>5.6603773584905701</v>
      </c>
      <c r="X10649" s="217">
        <v>5.6603773584905701</v>
      </c>
      <c r="Y10649" s="217">
        <v>0</v>
      </c>
    </row>
    <row r="10650" spans="2:25">
      <c r="B10650" s="217" t="s">
        <v>10819</v>
      </c>
      <c r="C10650" s="217" t="s">
        <v>5935</v>
      </c>
      <c r="D10650" s="217" t="s">
        <v>25</v>
      </c>
      <c r="E10650" s="217" t="s">
        <v>88</v>
      </c>
      <c r="F10650" s="217" t="s">
        <v>9</v>
      </c>
      <c r="G10650" s="217" t="s">
        <v>5</v>
      </c>
      <c r="H10650" s="217" t="s">
        <v>170</v>
      </c>
      <c r="I10650" s="217">
        <v>0</v>
      </c>
      <c r="J10650" s="217">
        <v>0</v>
      </c>
      <c r="K10650" s="217">
        <v>0</v>
      </c>
      <c r="L10650" s="217">
        <v>1</v>
      </c>
      <c r="M10650" s="217">
        <v>115.745614035088</v>
      </c>
      <c r="N10650" s="217">
        <v>0</v>
      </c>
      <c r="O10650" s="217">
        <v>0</v>
      </c>
      <c r="P10650" s="217">
        <v>0</v>
      </c>
      <c r="Q10650" s="217">
        <v>0</v>
      </c>
      <c r="R10650" s="217">
        <v>0</v>
      </c>
      <c r="S10650" s="217">
        <v>0</v>
      </c>
      <c r="T10650" s="217">
        <v>0</v>
      </c>
      <c r="U10650" s="217">
        <v>0</v>
      </c>
      <c r="V10650" s="217">
        <v>0</v>
      </c>
      <c r="W10650" s="217">
        <v>0</v>
      </c>
      <c r="X10650" s="217">
        <v>0</v>
      </c>
      <c r="Y10650" s="217">
        <v>0</v>
      </c>
    </row>
    <row r="10651" spans="2:25">
      <c r="B10651" s="217" t="s">
        <v>10820</v>
      </c>
      <c r="C10651" s="217" t="s">
        <v>5935</v>
      </c>
      <c r="D10651" s="217" t="s">
        <v>25</v>
      </c>
      <c r="E10651" s="217" t="s">
        <v>88</v>
      </c>
      <c r="F10651" s="217" t="s">
        <v>9</v>
      </c>
      <c r="G10651" s="217" t="s">
        <v>5</v>
      </c>
      <c r="H10651" s="217" t="s">
        <v>172</v>
      </c>
      <c r="I10651" s="217">
        <v>0</v>
      </c>
      <c r="J10651" s="217">
        <v>0</v>
      </c>
      <c r="K10651" s="217">
        <v>0</v>
      </c>
      <c r="L10651" s="217">
        <v>5</v>
      </c>
      <c r="M10651" s="217">
        <v>183.02631578947401</v>
      </c>
      <c r="N10651" s="217">
        <v>0</v>
      </c>
      <c r="O10651" s="217">
        <v>0</v>
      </c>
      <c r="P10651" s="217">
        <v>0</v>
      </c>
      <c r="Q10651" s="217">
        <v>0</v>
      </c>
      <c r="R10651" s="217">
        <v>0</v>
      </c>
      <c r="S10651" s="217">
        <v>0</v>
      </c>
      <c r="T10651" s="217">
        <v>0</v>
      </c>
      <c r="U10651" s="217">
        <v>0</v>
      </c>
      <c r="V10651" s="217">
        <v>0</v>
      </c>
      <c r="W10651" s="217">
        <v>0</v>
      </c>
      <c r="X10651" s="217">
        <v>0</v>
      </c>
      <c r="Y10651" s="217">
        <v>0</v>
      </c>
    </row>
    <row r="10652" spans="2:25">
      <c r="B10652" s="217" t="s">
        <v>10821</v>
      </c>
      <c r="C10652" s="217" t="s">
        <v>5935</v>
      </c>
      <c r="D10652" s="217" t="s">
        <v>25</v>
      </c>
      <c r="E10652" s="217" t="s">
        <v>88</v>
      </c>
      <c r="F10652" s="217" t="s">
        <v>9</v>
      </c>
      <c r="G10652" s="217" t="s">
        <v>5</v>
      </c>
      <c r="H10652" s="217" t="s">
        <v>174</v>
      </c>
      <c r="I10652" s="217">
        <v>1</v>
      </c>
      <c r="J10652" s="217">
        <v>1</v>
      </c>
      <c r="K10652" s="217">
        <v>0</v>
      </c>
      <c r="L10652" s="217">
        <v>4</v>
      </c>
      <c r="M10652" s="217">
        <v>237.47076023391801</v>
      </c>
      <c r="N10652" s="217">
        <v>4.2110447577418002</v>
      </c>
      <c r="O10652" s="217">
        <v>4.2110447577418002</v>
      </c>
      <c r="P10652" s="217">
        <v>0</v>
      </c>
      <c r="Q10652" s="217">
        <v>4.2110447577418002</v>
      </c>
      <c r="R10652" s="217">
        <v>4.2110447577418002</v>
      </c>
      <c r="S10652" s="217">
        <v>0</v>
      </c>
      <c r="T10652" s="217">
        <v>4.2110447577418002</v>
      </c>
      <c r="U10652" s="217">
        <v>4.2110447577418002</v>
      </c>
      <c r="V10652" s="217">
        <v>0</v>
      </c>
      <c r="W10652" s="217">
        <v>4.2110447577418002</v>
      </c>
      <c r="X10652" s="217">
        <v>4.2110447577418002</v>
      </c>
      <c r="Y10652" s="217">
        <v>0</v>
      </c>
    </row>
    <row r="10653" spans="2:25">
      <c r="B10653" s="217" t="s">
        <v>10822</v>
      </c>
      <c r="C10653" s="217" t="s">
        <v>5935</v>
      </c>
      <c r="D10653" s="217" t="s">
        <v>25</v>
      </c>
      <c r="E10653" s="217" t="s">
        <v>88</v>
      </c>
      <c r="F10653" s="217" t="s">
        <v>9</v>
      </c>
      <c r="G10653" s="217" t="s">
        <v>5</v>
      </c>
      <c r="H10653" s="217" t="s">
        <v>176</v>
      </c>
      <c r="I10653" s="217">
        <v>2</v>
      </c>
      <c r="J10653" s="217">
        <v>2</v>
      </c>
      <c r="K10653" s="217">
        <v>0</v>
      </c>
      <c r="L10653" s="217">
        <v>13</v>
      </c>
      <c r="M10653" s="217">
        <v>369.177631578947</v>
      </c>
      <c r="N10653" s="217">
        <v>5.4174463156018904</v>
      </c>
      <c r="O10653" s="217">
        <v>5.4174463156018904</v>
      </c>
      <c r="P10653" s="217">
        <v>0</v>
      </c>
      <c r="Q10653" s="217">
        <v>5.4174463156018904</v>
      </c>
      <c r="R10653" s="217">
        <v>5.4174463156018904</v>
      </c>
      <c r="S10653" s="217">
        <v>0</v>
      </c>
      <c r="T10653" s="217">
        <v>5.4174463156018904</v>
      </c>
      <c r="U10653" s="217">
        <v>5.4174463156018904</v>
      </c>
      <c r="V10653" s="217">
        <v>0</v>
      </c>
      <c r="W10653" s="217">
        <v>5.4174463156018904</v>
      </c>
      <c r="X10653" s="217">
        <v>5.4174463156018904</v>
      </c>
      <c r="Y10653" s="217">
        <v>0</v>
      </c>
    </row>
    <row r="10654" spans="2:25">
      <c r="B10654" s="217" t="s">
        <v>10823</v>
      </c>
      <c r="C10654" s="217" t="s">
        <v>5935</v>
      </c>
      <c r="D10654" s="217" t="s">
        <v>25</v>
      </c>
      <c r="E10654" s="217" t="s">
        <v>88</v>
      </c>
      <c r="F10654" s="217" t="s">
        <v>9</v>
      </c>
      <c r="G10654" s="217" t="s">
        <v>5</v>
      </c>
      <c r="H10654" s="217" t="s">
        <v>178</v>
      </c>
      <c r="I10654" s="217">
        <v>3</v>
      </c>
      <c r="J10654" s="217">
        <v>2</v>
      </c>
      <c r="K10654" s="217">
        <v>1</v>
      </c>
      <c r="L10654" s="217">
        <v>5</v>
      </c>
      <c r="M10654" s="217">
        <v>249.57967836257299</v>
      </c>
      <c r="N10654" s="217">
        <v>12.020209416416501</v>
      </c>
      <c r="O10654" s="217">
        <v>8.0134729442776607</v>
      </c>
      <c r="P10654" s="217">
        <v>4.0067364721388303</v>
      </c>
      <c r="Q10654" s="217">
        <v>12.020209416416501</v>
      </c>
      <c r="R10654" s="217">
        <v>8.0134729442776607</v>
      </c>
      <c r="S10654" s="217">
        <v>4.0067364721388303</v>
      </c>
      <c r="T10654" s="217">
        <v>12.020209416416501</v>
      </c>
      <c r="U10654" s="217">
        <v>8.0134729442776607</v>
      </c>
      <c r="V10654" s="217">
        <v>4.0067364721388303</v>
      </c>
      <c r="W10654" s="217">
        <v>12.020209416416501</v>
      </c>
      <c r="X10654" s="217">
        <v>8.0134729442776607</v>
      </c>
      <c r="Y10654" s="217">
        <v>4.0067364721388303</v>
      </c>
    </row>
    <row r="10655" spans="2:25">
      <c r="B10655" s="217" t="s">
        <v>10824</v>
      </c>
      <c r="C10655" s="217" t="s">
        <v>5935</v>
      </c>
      <c r="D10655" s="217" t="s">
        <v>25</v>
      </c>
      <c r="E10655" s="217" t="s">
        <v>88</v>
      </c>
      <c r="F10655" s="217" t="s">
        <v>9</v>
      </c>
      <c r="G10655" s="217" t="s">
        <v>5</v>
      </c>
      <c r="H10655" s="217" t="s">
        <v>5</v>
      </c>
      <c r="I10655" s="217">
        <v>6</v>
      </c>
      <c r="J10655" s="217">
        <v>5</v>
      </c>
      <c r="K10655" s="217">
        <v>1</v>
      </c>
      <c r="L10655" s="217">
        <v>28</v>
      </c>
      <c r="M10655" s="217">
        <v>1155</v>
      </c>
      <c r="N10655" s="217">
        <v>5.1948051948051903</v>
      </c>
      <c r="O10655" s="217">
        <v>4.3290043290043299</v>
      </c>
      <c r="P10655" s="217">
        <v>0.86580086580086602</v>
      </c>
      <c r="Q10655" s="217">
        <v>5.1948051948051903</v>
      </c>
      <c r="R10655" s="217">
        <v>4.3290043290043299</v>
      </c>
      <c r="S10655" s="217">
        <v>0.86580086580086602</v>
      </c>
      <c r="T10655" s="217">
        <v>5.1948051948051903</v>
      </c>
      <c r="U10655" s="217">
        <v>4.3290043290043299</v>
      </c>
      <c r="V10655" s="217">
        <v>0.86580086580086602</v>
      </c>
      <c r="W10655" s="217">
        <v>5.1948051948051903</v>
      </c>
      <c r="X10655" s="217">
        <v>4.3290043290043299</v>
      </c>
      <c r="Y10655" s="217">
        <v>0.86580086580086602</v>
      </c>
    </row>
    <row r="10656" spans="2:25">
      <c r="B10656" s="217" t="s">
        <v>10825</v>
      </c>
      <c r="C10656" s="217" t="s">
        <v>5935</v>
      </c>
      <c r="D10656" s="217" t="s">
        <v>25</v>
      </c>
      <c r="E10656" s="217" t="s">
        <v>88</v>
      </c>
      <c r="F10656" s="217" t="s">
        <v>5</v>
      </c>
      <c r="G10656" s="217" t="s">
        <v>5</v>
      </c>
      <c r="H10656" s="217" t="s">
        <v>170</v>
      </c>
      <c r="I10656" s="217">
        <v>0</v>
      </c>
      <c r="J10656" s="217">
        <v>0</v>
      </c>
      <c r="K10656" s="217">
        <v>0</v>
      </c>
      <c r="L10656" s="217">
        <v>5</v>
      </c>
      <c r="M10656" s="217">
        <v>210.40476190476201</v>
      </c>
      <c r="N10656" s="217">
        <v>0</v>
      </c>
      <c r="O10656" s="217">
        <v>0</v>
      </c>
      <c r="P10656" s="217">
        <v>0</v>
      </c>
      <c r="Q10656" s="217">
        <v>0</v>
      </c>
      <c r="R10656" s="217">
        <v>0</v>
      </c>
      <c r="S10656" s="217">
        <v>0</v>
      </c>
      <c r="T10656" s="217">
        <v>0</v>
      </c>
      <c r="U10656" s="217">
        <v>0</v>
      </c>
      <c r="V10656" s="217">
        <v>0</v>
      </c>
      <c r="W10656" s="217">
        <v>0</v>
      </c>
      <c r="X10656" s="217">
        <v>0</v>
      </c>
      <c r="Y10656" s="217">
        <v>0</v>
      </c>
    </row>
    <row r="10657" spans="2:25">
      <c r="B10657" s="217" t="s">
        <v>10826</v>
      </c>
      <c r="C10657" s="217" t="s">
        <v>5935</v>
      </c>
      <c r="D10657" s="217" t="s">
        <v>25</v>
      </c>
      <c r="E10657" s="217" t="s">
        <v>88</v>
      </c>
      <c r="F10657" s="217" t="s">
        <v>5</v>
      </c>
      <c r="G10657" s="217" t="s">
        <v>5</v>
      </c>
      <c r="H10657" s="217" t="s">
        <v>172</v>
      </c>
      <c r="I10657" s="217">
        <v>1</v>
      </c>
      <c r="J10657" s="217">
        <v>1</v>
      </c>
      <c r="K10657" s="217">
        <v>0</v>
      </c>
      <c r="L10657" s="217">
        <v>9</v>
      </c>
      <c r="M10657" s="217">
        <v>350.95112781954901</v>
      </c>
      <c r="N10657" s="217">
        <v>2.8493995908005099</v>
      </c>
      <c r="O10657" s="217">
        <v>2.8493995908005099</v>
      </c>
      <c r="P10657" s="217">
        <v>0</v>
      </c>
      <c r="Q10657" s="217">
        <v>2.8493995908005099</v>
      </c>
      <c r="R10657" s="217">
        <v>2.8493995908005099</v>
      </c>
      <c r="S10657" s="217">
        <v>0</v>
      </c>
      <c r="T10657" s="217">
        <v>2.8493995908005099</v>
      </c>
      <c r="U10657" s="217">
        <v>2.8493995908005099</v>
      </c>
      <c r="V10657" s="217">
        <v>0</v>
      </c>
      <c r="W10657" s="217">
        <v>2.8493995908005099</v>
      </c>
      <c r="X10657" s="217">
        <v>2.8493995908005099</v>
      </c>
      <c r="Y10657" s="217">
        <v>0</v>
      </c>
    </row>
    <row r="10658" spans="2:25">
      <c r="B10658" s="217" t="s">
        <v>10827</v>
      </c>
      <c r="C10658" s="217" t="s">
        <v>5935</v>
      </c>
      <c r="D10658" s="217" t="s">
        <v>25</v>
      </c>
      <c r="E10658" s="217" t="s">
        <v>88</v>
      </c>
      <c r="F10658" s="217" t="s">
        <v>5</v>
      </c>
      <c r="G10658" s="217" t="s">
        <v>5</v>
      </c>
      <c r="H10658" s="217" t="s">
        <v>174</v>
      </c>
      <c r="I10658" s="217">
        <v>2</v>
      </c>
      <c r="J10658" s="217">
        <v>2</v>
      </c>
      <c r="K10658" s="217">
        <v>0</v>
      </c>
      <c r="L10658" s="217">
        <v>5</v>
      </c>
      <c r="M10658" s="217">
        <v>445.54093567251499</v>
      </c>
      <c r="N10658" s="217">
        <v>4.48892534864643</v>
      </c>
      <c r="O10658" s="217">
        <v>4.48892534864643</v>
      </c>
      <c r="P10658" s="217">
        <v>0</v>
      </c>
      <c r="Q10658" s="217">
        <v>4.48892534864643</v>
      </c>
      <c r="R10658" s="217">
        <v>4.48892534864643</v>
      </c>
      <c r="S10658" s="217">
        <v>0</v>
      </c>
      <c r="T10658" s="217">
        <v>4.48892534864643</v>
      </c>
      <c r="U10658" s="217">
        <v>4.48892534864643</v>
      </c>
      <c r="V10658" s="217">
        <v>0</v>
      </c>
      <c r="W10658" s="217">
        <v>4.48892534864643</v>
      </c>
      <c r="X10658" s="217">
        <v>4.48892534864643</v>
      </c>
      <c r="Y10658" s="217">
        <v>0</v>
      </c>
    </row>
    <row r="10659" spans="2:25">
      <c r="B10659" s="217" t="s">
        <v>10828</v>
      </c>
      <c r="C10659" s="217" t="s">
        <v>5935</v>
      </c>
      <c r="D10659" s="217" t="s">
        <v>25</v>
      </c>
      <c r="E10659" s="217" t="s">
        <v>88</v>
      </c>
      <c r="F10659" s="217" t="s">
        <v>5</v>
      </c>
      <c r="G10659" s="217" t="s">
        <v>5</v>
      </c>
      <c r="H10659" s="217" t="s">
        <v>176</v>
      </c>
      <c r="I10659" s="217">
        <v>4</v>
      </c>
      <c r="J10659" s="217">
        <v>4</v>
      </c>
      <c r="K10659" s="217">
        <v>0</v>
      </c>
      <c r="L10659" s="217">
        <v>21</v>
      </c>
      <c r="M10659" s="217">
        <v>715.80419799498702</v>
      </c>
      <c r="N10659" s="217">
        <v>5.5881203424124202</v>
      </c>
      <c r="O10659" s="217">
        <v>5.5881203424124202</v>
      </c>
      <c r="P10659" s="217">
        <v>0</v>
      </c>
      <c r="Q10659" s="217">
        <v>5.5881203424124202</v>
      </c>
      <c r="R10659" s="217">
        <v>5.5881203424124202</v>
      </c>
      <c r="S10659" s="217">
        <v>0</v>
      </c>
      <c r="T10659" s="217">
        <v>5.5881203424124202</v>
      </c>
      <c r="U10659" s="217">
        <v>5.5881203424124202</v>
      </c>
      <c r="V10659" s="217">
        <v>0</v>
      </c>
      <c r="W10659" s="217">
        <v>5.5881203424124202</v>
      </c>
      <c r="X10659" s="217">
        <v>5.5881203424124202</v>
      </c>
      <c r="Y10659" s="217">
        <v>0</v>
      </c>
    </row>
    <row r="10660" spans="2:25">
      <c r="B10660" s="217" t="s">
        <v>10829</v>
      </c>
      <c r="C10660" s="217" t="s">
        <v>5935</v>
      </c>
      <c r="D10660" s="217" t="s">
        <v>25</v>
      </c>
      <c r="E10660" s="217" t="s">
        <v>88</v>
      </c>
      <c r="F10660" s="217" t="s">
        <v>5</v>
      </c>
      <c r="G10660" s="217" t="s">
        <v>5</v>
      </c>
      <c r="H10660" s="217" t="s">
        <v>178</v>
      </c>
      <c r="I10660" s="217">
        <v>5</v>
      </c>
      <c r="J10660" s="217">
        <v>4</v>
      </c>
      <c r="K10660" s="217">
        <v>1</v>
      </c>
      <c r="L10660" s="217">
        <v>9</v>
      </c>
      <c r="M10660" s="217">
        <v>492.29897660818699</v>
      </c>
      <c r="N10660" s="217">
        <v>10.1564298070427</v>
      </c>
      <c r="O10660" s="217">
        <v>8.1251438456341507</v>
      </c>
      <c r="P10660" s="217">
        <v>2.0312859614085399</v>
      </c>
      <c r="Q10660" s="217">
        <v>10.1564298070427</v>
      </c>
      <c r="R10660" s="217">
        <v>8.1251438456341507</v>
      </c>
      <c r="S10660" s="217">
        <v>2.0312859614085399</v>
      </c>
      <c r="T10660" s="217">
        <v>10.1564298070427</v>
      </c>
      <c r="U10660" s="217">
        <v>8.1251438456341507</v>
      </c>
      <c r="V10660" s="217">
        <v>2.0312859614085399</v>
      </c>
      <c r="W10660" s="217">
        <v>10.1564298070427</v>
      </c>
      <c r="X10660" s="217">
        <v>8.1251438456341507</v>
      </c>
      <c r="Y10660" s="217">
        <v>2.0312859614085399</v>
      </c>
    </row>
    <row r="10661" spans="2:25">
      <c r="B10661" s="217" t="s">
        <v>10830</v>
      </c>
      <c r="C10661" s="217" t="s">
        <v>5935</v>
      </c>
      <c r="D10661" s="217" t="s">
        <v>25</v>
      </c>
      <c r="E10661" s="217" t="s">
        <v>88</v>
      </c>
      <c r="F10661" s="217" t="s">
        <v>5</v>
      </c>
      <c r="G10661" s="217" t="s">
        <v>5</v>
      </c>
      <c r="H10661" s="217" t="s">
        <v>5</v>
      </c>
      <c r="I10661" s="217">
        <v>12</v>
      </c>
      <c r="J10661" s="217">
        <v>11</v>
      </c>
      <c r="K10661" s="217">
        <v>1</v>
      </c>
      <c r="L10661" s="217">
        <v>49</v>
      </c>
      <c r="M10661" s="217">
        <v>2215</v>
      </c>
      <c r="N10661" s="217">
        <v>5.4176072234763</v>
      </c>
      <c r="O10661" s="217">
        <v>4.9661399548532703</v>
      </c>
      <c r="P10661" s="217">
        <v>0.451467268623025</v>
      </c>
      <c r="Q10661" s="217">
        <v>5.4176072234763</v>
      </c>
      <c r="R10661" s="217">
        <v>4.9661399548532703</v>
      </c>
      <c r="S10661" s="217">
        <v>0.451467268623025</v>
      </c>
      <c r="T10661" s="217">
        <v>5.4176072234763</v>
      </c>
      <c r="U10661" s="217">
        <v>4.9661399548532703</v>
      </c>
      <c r="V10661" s="217">
        <v>0.451467268623025</v>
      </c>
      <c r="W10661" s="217">
        <v>5.4176072234763</v>
      </c>
      <c r="X10661" s="217">
        <v>4.9661399548532703</v>
      </c>
      <c r="Y10661" s="217">
        <v>0.451467268623025</v>
      </c>
    </row>
    <row r="10662" spans="2:25">
      <c r="B10662" s="217" t="s">
        <v>10831</v>
      </c>
      <c r="C10662" s="217" t="s">
        <v>5935</v>
      </c>
      <c r="D10662" s="217" t="s">
        <v>26</v>
      </c>
      <c r="E10662" s="217" t="s">
        <v>86</v>
      </c>
      <c r="F10662" s="217" t="s">
        <v>12</v>
      </c>
      <c r="G10662" s="217" t="s">
        <v>10</v>
      </c>
      <c r="H10662" s="217" t="s">
        <v>170</v>
      </c>
      <c r="I10662" s="217">
        <v>5</v>
      </c>
      <c r="J10662" s="217">
        <v>5</v>
      </c>
      <c r="K10662" s="217">
        <v>0</v>
      </c>
      <c r="L10662" s="217">
        <v>10</v>
      </c>
      <c r="M10662" s="217">
        <v>571.42857142857099</v>
      </c>
      <c r="N10662" s="217">
        <v>8.75</v>
      </c>
      <c r="O10662" s="217">
        <v>8.75</v>
      </c>
      <c r="P10662" s="217">
        <v>0</v>
      </c>
      <c r="Q10662" s="217">
        <v>8.75</v>
      </c>
      <c r="R10662" s="217">
        <v>8.75</v>
      </c>
      <c r="S10662" s="217">
        <v>0</v>
      </c>
      <c r="T10662" s="217">
        <v>8.75</v>
      </c>
      <c r="U10662" s="217">
        <v>8.75</v>
      </c>
      <c r="V10662" s="217">
        <v>0</v>
      </c>
      <c r="W10662" s="217">
        <v>8.75</v>
      </c>
      <c r="X10662" s="217">
        <v>8.75</v>
      </c>
      <c r="Y10662" s="217">
        <v>0</v>
      </c>
    </row>
    <row r="10663" spans="2:25">
      <c r="B10663" s="217" t="s">
        <v>10832</v>
      </c>
      <c r="C10663" s="217" t="s">
        <v>5935</v>
      </c>
      <c r="D10663" s="217" t="s">
        <v>26</v>
      </c>
      <c r="E10663" s="217" t="s">
        <v>86</v>
      </c>
      <c r="F10663" s="217" t="s">
        <v>12</v>
      </c>
      <c r="G10663" s="217" t="s">
        <v>10</v>
      </c>
      <c r="H10663" s="217" t="s">
        <v>172</v>
      </c>
      <c r="I10663" s="217">
        <v>3</v>
      </c>
      <c r="J10663" s="217">
        <v>3</v>
      </c>
      <c r="K10663" s="217">
        <v>0</v>
      </c>
      <c r="L10663" s="217">
        <v>10</v>
      </c>
      <c r="M10663" s="217">
        <v>640</v>
      </c>
      <c r="N10663" s="217">
        <v>4.6875</v>
      </c>
      <c r="O10663" s="217">
        <v>4.6875</v>
      </c>
      <c r="P10663" s="217">
        <v>0</v>
      </c>
      <c r="Q10663" s="217">
        <v>4.6875</v>
      </c>
      <c r="R10663" s="217">
        <v>4.6875</v>
      </c>
      <c r="S10663" s="217">
        <v>0</v>
      </c>
      <c r="T10663" s="217">
        <v>4.6875</v>
      </c>
      <c r="U10663" s="217">
        <v>4.6875</v>
      </c>
      <c r="V10663" s="217">
        <v>0</v>
      </c>
      <c r="W10663" s="217">
        <v>4.6875</v>
      </c>
      <c r="X10663" s="217">
        <v>4.6875</v>
      </c>
      <c r="Y10663" s="217">
        <v>0</v>
      </c>
    </row>
    <row r="10664" spans="2:25">
      <c r="B10664" s="217" t="s">
        <v>10833</v>
      </c>
      <c r="C10664" s="217" t="s">
        <v>5935</v>
      </c>
      <c r="D10664" s="217" t="s">
        <v>26</v>
      </c>
      <c r="E10664" s="217" t="s">
        <v>86</v>
      </c>
      <c r="F10664" s="217" t="s">
        <v>12</v>
      </c>
      <c r="G10664" s="217" t="s">
        <v>10</v>
      </c>
      <c r="H10664" s="217" t="s">
        <v>174</v>
      </c>
      <c r="I10664" s="217">
        <v>4</v>
      </c>
      <c r="J10664" s="217">
        <v>4</v>
      </c>
      <c r="K10664" s="217">
        <v>0</v>
      </c>
      <c r="L10664" s="217">
        <v>9</v>
      </c>
      <c r="M10664" s="217">
        <v>685.71428571428601</v>
      </c>
      <c r="N10664" s="217">
        <v>5.8333333333333304</v>
      </c>
      <c r="O10664" s="217">
        <v>5.8333333333333304</v>
      </c>
      <c r="P10664" s="217">
        <v>0</v>
      </c>
      <c r="Q10664" s="217">
        <v>5.8333333333333304</v>
      </c>
      <c r="R10664" s="217">
        <v>5.8333333333333304</v>
      </c>
      <c r="S10664" s="217">
        <v>0</v>
      </c>
      <c r="T10664" s="217">
        <v>5.8333333333333304</v>
      </c>
      <c r="U10664" s="217">
        <v>5.8333333333333304</v>
      </c>
      <c r="V10664" s="217">
        <v>0</v>
      </c>
      <c r="W10664" s="217">
        <v>5.8333333333333304</v>
      </c>
      <c r="X10664" s="217">
        <v>5.8333333333333304</v>
      </c>
      <c r="Y10664" s="217">
        <v>0</v>
      </c>
    </row>
    <row r="10665" spans="2:25">
      <c r="B10665" s="217" t="s">
        <v>10834</v>
      </c>
      <c r="C10665" s="217" t="s">
        <v>5935</v>
      </c>
      <c r="D10665" s="217" t="s">
        <v>26</v>
      </c>
      <c r="E10665" s="217" t="s">
        <v>86</v>
      </c>
      <c r="F10665" s="217" t="s">
        <v>12</v>
      </c>
      <c r="G10665" s="217" t="s">
        <v>10</v>
      </c>
      <c r="H10665" s="217" t="s">
        <v>176</v>
      </c>
      <c r="I10665" s="217">
        <v>3</v>
      </c>
      <c r="J10665" s="217">
        <v>3</v>
      </c>
      <c r="K10665" s="217">
        <v>0</v>
      </c>
      <c r="L10665" s="217">
        <v>19</v>
      </c>
      <c r="M10665" s="217">
        <v>834.28571428571399</v>
      </c>
      <c r="N10665" s="217">
        <v>3.5958904109589001</v>
      </c>
      <c r="O10665" s="217">
        <v>3.5958904109589001</v>
      </c>
      <c r="P10665" s="217">
        <v>0</v>
      </c>
      <c r="Q10665" s="217">
        <v>3.5958904109589001</v>
      </c>
      <c r="R10665" s="217">
        <v>3.5958904109589001</v>
      </c>
      <c r="S10665" s="217">
        <v>0</v>
      </c>
      <c r="T10665" s="217">
        <v>3.5958904109589001</v>
      </c>
      <c r="U10665" s="217">
        <v>3.5958904109589001</v>
      </c>
      <c r="V10665" s="217">
        <v>0</v>
      </c>
      <c r="W10665" s="217">
        <v>3.5958904109589001</v>
      </c>
      <c r="X10665" s="217">
        <v>3.5958904109589001</v>
      </c>
      <c r="Y10665" s="217">
        <v>0</v>
      </c>
    </row>
    <row r="10666" spans="2:25">
      <c r="B10666" s="217" t="s">
        <v>10835</v>
      </c>
      <c r="C10666" s="217" t="s">
        <v>5935</v>
      </c>
      <c r="D10666" s="217" t="s">
        <v>26</v>
      </c>
      <c r="E10666" s="217" t="s">
        <v>86</v>
      </c>
      <c r="F10666" s="217" t="s">
        <v>12</v>
      </c>
      <c r="G10666" s="217" t="s">
        <v>10</v>
      </c>
      <c r="H10666" s="217" t="s">
        <v>178</v>
      </c>
      <c r="I10666" s="217">
        <v>0</v>
      </c>
      <c r="J10666" s="217">
        <v>0</v>
      </c>
      <c r="K10666" s="217">
        <v>0</v>
      </c>
      <c r="L10666" s="217">
        <v>7</v>
      </c>
      <c r="M10666" s="217">
        <v>708.57142857142901</v>
      </c>
      <c r="N10666" s="217">
        <v>0</v>
      </c>
      <c r="O10666" s="217">
        <v>0</v>
      </c>
      <c r="P10666" s="217">
        <v>0</v>
      </c>
      <c r="Q10666" s="217">
        <v>0</v>
      </c>
      <c r="R10666" s="217">
        <v>0</v>
      </c>
      <c r="S10666" s="217">
        <v>0</v>
      </c>
      <c r="T10666" s="217">
        <v>0</v>
      </c>
      <c r="U10666" s="217">
        <v>0</v>
      </c>
      <c r="V10666" s="217">
        <v>0</v>
      </c>
      <c r="W10666" s="217">
        <v>0</v>
      </c>
      <c r="X10666" s="217">
        <v>0</v>
      </c>
      <c r="Y10666" s="217">
        <v>0</v>
      </c>
    </row>
    <row r="10667" spans="2:25">
      <c r="B10667" s="217" t="s">
        <v>10836</v>
      </c>
      <c r="C10667" s="217" t="s">
        <v>5935</v>
      </c>
      <c r="D10667" s="217" t="s">
        <v>26</v>
      </c>
      <c r="E10667" s="217" t="s">
        <v>86</v>
      </c>
      <c r="F10667" s="217" t="s">
        <v>12</v>
      </c>
      <c r="G10667" s="217" t="s">
        <v>10</v>
      </c>
      <c r="H10667" s="217" t="s">
        <v>5</v>
      </c>
      <c r="I10667" s="217">
        <v>15</v>
      </c>
      <c r="J10667" s="217">
        <v>15</v>
      </c>
      <c r="K10667" s="217">
        <v>0</v>
      </c>
      <c r="L10667" s="217">
        <v>55</v>
      </c>
      <c r="M10667" s="217">
        <v>3440</v>
      </c>
      <c r="N10667" s="217">
        <v>4.3604651162790704</v>
      </c>
      <c r="O10667" s="217">
        <v>4.3604651162790704</v>
      </c>
      <c r="P10667" s="217">
        <v>0</v>
      </c>
      <c r="Q10667" s="217">
        <v>4.3604651162790704</v>
      </c>
      <c r="R10667" s="217">
        <v>4.3604651162790704</v>
      </c>
      <c r="S10667" s="217">
        <v>0</v>
      </c>
      <c r="T10667" s="217">
        <v>4.3604651162790704</v>
      </c>
      <c r="U10667" s="217">
        <v>4.3604651162790704</v>
      </c>
      <c r="V10667" s="217">
        <v>0</v>
      </c>
      <c r="W10667" s="217">
        <v>4.3604651162790704</v>
      </c>
      <c r="X10667" s="217">
        <v>4.3604651162790704</v>
      </c>
      <c r="Y10667" s="217">
        <v>0</v>
      </c>
    </row>
    <row r="10668" spans="2:25">
      <c r="B10668" s="217" t="s">
        <v>10837</v>
      </c>
      <c r="C10668" s="217" t="s">
        <v>5935</v>
      </c>
      <c r="D10668" s="217" t="s">
        <v>26</v>
      </c>
      <c r="E10668" s="217" t="s">
        <v>86</v>
      </c>
      <c r="F10668" s="217" t="s">
        <v>9</v>
      </c>
      <c r="G10668" s="217" t="s">
        <v>10</v>
      </c>
      <c r="H10668" s="217" t="s">
        <v>170</v>
      </c>
      <c r="I10668" s="217">
        <v>0</v>
      </c>
      <c r="J10668" s="217">
        <v>0</v>
      </c>
      <c r="K10668" s="217">
        <v>0</v>
      </c>
      <c r="L10668" s="217">
        <v>19</v>
      </c>
      <c r="M10668" s="217">
        <v>578.38607594936695</v>
      </c>
      <c r="N10668" s="217">
        <v>0</v>
      </c>
      <c r="O10668" s="217">
        <v>0</v>
      </c>
      <c r="P10668" s="217">
        <v>0</v>
      </c>
      <c r="Q10668" s="217">
        <v>0</v>
      </c>
      <c r="R10668" s="217">
        <v>0</v>
      </c>
      <c r="S10668" s="217">
        <v>0</v>
      </c>
      <c r="T10668" s="217">
        <v>0</v>
      </c>
      <c r="U10668" s="217">
        <v>0</v>
      </c>
      <c r="V10668" s="217">
        <v>0</v>
      </c>
      <c r="W10668" s="217">
        <v>0</v>
      </c>
      <c r="X10668" s="217">
        <v>0</v>
      </c>
      <c r="Y10668" s="217">
        <v>0</v>
      </c>
    </row>
    <row r="10669" spans="2:25">
      <c r="B10669" s="217" t="s">
        <v>10838</v>
      </c>
      <c r="C10669" s="217" t="s">
        <v>5935</v>
      </c>
      <c r="D10669" s="217" t="s">
        <v>26</v>
      </c>
      <c r="E10669" s="217" t="s">
        <v>86</v>
      </c>
      <c r="F10669" s="217" t="s">
        <v>9</v>
      </c>
      <c r="G10669" s="217" t="s">
        <v>10</v>
      </c>
      <c r="H10669" s="217" t="s">
        <v>172</v>
      </c>
      <c r="I10669" s="217">
        <v>2</v>
      </c>
      <c r="J10669" s="217">
        <v>2</v>
      </c>
      <c r="K10669" s="217">
        <v>0</v>
      </c>
      <c r="L10669" s="217">
        <v>20</v>
      </c>
      <c r="M10669" s="217">
        <v>708.22784810126598</v>
      </c>
      <c r="N10669" s="217">
        <v>2.82394995531725</v>
      </c>
      <c r="O10669" s="217">
        <v>2.82394995531725</v>
      </c>
      <c r="P10669" s="217">
        <v>0</v>
      </c>
      <c r="Q10669" s="217">
        <v>2.82394995531725</v>
      </c>
      <c r="R10669" s="217">
        <v>2.82394995531725</v>
      </c>
      <c r="S10669" s="217">
        <v>0</v>
      </c>
      <c r="T10669" s="217">
        <v>2.82394995531725</v>
      </c>
      <c r="U10669" s="217">
        <v>2.82394995531725</v>
      </c>
      <c r="V10669" s="217">
        <v>0</v>
      </c>
      <c r="W10669" s="217">
        <v>2.82394995531725</v>
      </c>
      <c r="X10669" s="217">
        <v>2.82394995531725</v>
      </c>
      <c r="Y10669" s="217">
        <v>0</v>
      </c>
    </row>
    <row r="10670" spans="2:25">
      <c r="B10670" s="217" t="s">
        <v>10839</v>
      </c>
      <c r="C10670" s="217" t="s">
        <v>5935</v>
      </c>
      <c r="D10670" s="217" t="s">
        <v>26</v>
      </c>
      <c r="E10670" s="217" t="s">
        <v>86</v>
      </c>
      <c r="F10670" s="217" t="s">
        <v>9</v>
      </c>
      <c r="G10670" s="217" t="s">
        <v>10</v>
      </c>
      <c r="H10670" s="217" t="s">
        <v>174</v>
      </c>
      <c r="I10670" s="217">
        <v>1</v>
      </c>
      <c r="J10670" s="217">
        <v>1</v>
      </c>
      <c r="K10670" s="217">
        <v>0</v>
      </c>
      <c r="L10670" s="217">
        <v>23</v>
      </c>
      <c r="M10670" s="217">
        <v>779.05063291139197</v>
      </c>
      <c r="N10670" s="217">
        <v>1.2836136160532901</v>
      </c>
      <c r="O10670" s="217">
        <v>1.2836136160532901</v>
      </c>
      <c r="P10670" s="217">
        <v>0</v>
      </c>
      <c r="Q10670" s="217">
        <v>1.2836136160532901</v>
      </c>
      <c r="R10670" s="217">
        <v>1.2836136160532901</v>
      </c>
      <c r="S10670" s="217">
        <v>0</v>
      </c>
      <c r="T10670" s="217">
        <v>1.2836136160532901</v>
      </c>
      <c r="U10670" s="217">
        <v>1.2836136160532901</v>
      </c>
      <c r="V10670" s="217">
        <v>0</v>
      </c>
      <c r="W10670" s="217">
        <v>1.2836136160532901</v>
      </c>
      <c r="X10670" s="217">
        <v>1.2836136160532901</v>
      </c>
      <c r="Y10670" s="217">
        <v>0</v>
      </c>
    </row>
    <row r="10671" spans="2:25">
      <c r="B10671" s="217" t="s">
        <v>10840</v>
      </c>
      <c r="C10671" s="217" t="s">
        <v>5935</v>
      </c>
      <c r="D10671" s="217" t="s">
        <v>26</v>
      </c>
      <c r="E10671" s="217" t="s">
        <v>86</v>
      </c>
      <c r="F10671" s="217" t="s">
        <v>9</v>
      </c>
      <c r="G10671" s="217" t="s">
        <v>10</v>
      </c>
      <c r="H10671" s="217" t="s">
        <v>176</v>
      </c>
      <c r="I10671" s="217">
        <v>1</v>
      </c>
      <c r="J10671" s="217">
        <v>1</v>
      </c>
      <c r="K10671" s="217">
        <v>0</v>
      </c>
      <c r="L10671" s="217">
        <v>30</v>
      </c>
      <c r="M10671" s="217">
        <v>873.481012658228</v>
      </c>
      <c r="N10671" s="217">
        <v>1.14484457647997</v>
      </c>
      <c r="O10671" s="217">
        <v>1.14484457647997</v>
      </c>
      <c r="P10671" s="217">
        <v>0</v>
      </c>
      <c r="Q10671" s="217">
        <v>1.14484457647997</v>
      </c>
      <c r="R10671" s="217">
        <v>1.14484457647997</v>
      </c>
      <c r="S10671" s="217">
        <v>0</v>
      </c>
      <c r="T10671" s="217">
        <v>1.14484457647997</v>
      </c>
      <c r="U10671" s="217">
        <v>1.14484457647997</v>
      </c>
      <c r="V10671" s="217">
        <v>0</v>
      </c>
      <c r="W10671" s="217">
        <v>1.14484457647997</v>
      </c>
      <c r="X10671" s="217">
        <v>1.14484457647997</v>
      </c>
      <c r="Y10671" s="217">
        <v>0</v>
      </c>
    </row>
    <row r="10672" spans="2:25">
      <c r="B10672" s="217" t="s">
        <v>10841</v>
      </c>
      <c r="C10672" s="217" t="s">
        <v>5935</v>
      </c>
      <c r="D10672" s="217" t="s">
        <v>26</v>
      </c>
      <c r="E10672" s="217" t="s">
        <v>86</v>
      </c>
      <c r="F10672" s="217" t="s">
        <v>9</v>
      </c>
      <c r="G10672" s="217" t="s">
        <v>10</v>
      </c>
      <c r="H10672" s="217" t="s">
        <v>178</v>
      </c>
      <c r="I10672" s="217">
        <v>1</v>
      </c>
      <c r="J10672" s="217">
        <v>1</v>
      </c>
      <c r="K10672" s="217">
        <v>0</v>
      </c>
      <c r="L10672" s="217">
        <v>21</v>
      </c>
      <c r="M10672" s="217">
        <v>790.85443037974699</v>
      </c>
      <c r="N10672" s="217">
        <v>1.2644552038733901</v>
      </c>
      <c r="O10672" s="217">
        <v>1.2644552038733901</v>
      </c>
      <c r="P10672" s="217">
        <v>0</v>
      </c>
      <c r="Q10672" s="217">
        <v>1.2644552038733901</v>
      </c>
      <c r="R10672" s="217">
        <v>1.2644552038733901</v>
      </c>
      <c r="S10672" s="217">
        <v>0</v>
      </c>
      <c r="T10672" s="217">
        <v>1.2644552038733901</v>
      </c>
      <c r="U10672" s="217">
        <v>1.2644552038733901</v>
      </c>
      <c r="V10672" s="217">
        <v>0</v>
      </c>
      <c r="W10672" s="217">
        <v>1.2644552038733901</v>
      </c>
      <c r="X10672" s="217">
        <v>1.2644552038733901</v>
      </c>
      <c r="Y10672" s="217">
        <v>0</v>
      </c>
    </row>
    <row r="10673" spans="2:25">
      <c r="B10673" s="217" t="s">
        <v>10842</v>
      </c>
      <c r="C10673" s="217" t="s">
        <v>5935</v>
      </c>
      <c r="D10673" s="217" t="s">
        <v>26</v>
      </c>
      <c r="E10673" s="217" t="s">
        <v>86</v>
      </c>
      <c r="F10673" s="217" t="s">
        <v>9</v>
      </c>
      <c r="G10673" s="217" t="s">
        <v>10</v>
      </c>
      <c r="H10673" s="217" t="s">
        <v>5</v>
      </c>
      <c r="I10673" s="217">
        <v>5</v>
      </c>
      <c r="J10673" s="217">
        <v>5</v>
      </c>
      <c r="K10673" s="217">
        <v>0</v>
      </c>
      <c r="L10673" s="217">
        <v>113</v>
      </c>
      <c r="M10673" s="217">
        <v>3730</v>
      </c>
      <c r="N10673" s="217">
        <v>1.34048257372654</v>
      </c>
      <c r="O10673" s="217">
        <v>1.34048257372654</v>
      </c>
      <c r="P10673" s="217">
        <v>0</v>
      </c>
      <c r="Q10673" s="217">
        <v>1.34048257372654</v>
      </c>
      <c r="R10673" s="217">
        <v>1.34048257372654</v>
      </c>
      <c r="S10673" s="217">
        <v>0</v>
      </c>
      <c r="T10673" s="217">
        <v>1.34048257372654</v>
      </c>
      <c r="U10673" s="217">
        <v>1.34048257372654</v>
      </c>
      <c r="V10673" s="217">
        <v>0</v>
      </c>
      <c r="W10673" s="217">
        <v>1.34048257372654</v>
      </c>
      <c r="X10673" s="217">
        <v>1.34048257372654</v>
      </c>
      <c r="Y10673" s="217">
        <v>0</v>
      </c>
    </row>
    <row r="10674" spans="2:25">
      <c r="B10674" s="217" t="s">
        <v>10843</v>
      </c>
      <c r="C10674" s="217" t="s">
        <v>5935</v>
      </c>
      <c r="D10674" s="217" t="s">
        <v>26</v>
      </c>
      <c r="E10674" s="217" t="s">
        <v>86</v>
      </c>
      <c r="F10674" s="217" t="s">
        <v>5</v>
      </c>
      <c r="G10674" s="217" t="s">
        <v>10</v>
      </c>
      <c r="H10674" s="217" t="s">
        <v>170</v>
      </c>
      <c r="I10674" s="217">
        <v>5</v>
      </c>
      <c r="J10674" s="217">
        <v>5</v>
      </c>
      <c r="K10674" s="217">
        <v>0</v>
      </c>
      <c r="L10674" s="217">
        <v>29</v>
      </c>
      <c r="M10674" s="217">
        <v>1149.81464737794</v>
      </c>
      <c r="N10674" s="217">
        <v>4.34852696597848</v>
      </c>
      <c r="O10674" s="217">
        <v>4.34852696597848</v>
      </c>
      <c r="P10674" s="217">
        <v>0</v>
      </c>
      <c r="Q10674" s="217">
        <v>4.34852696597848</v>
      </c>
      <c r="R10674" s="217">
        <v>4.34852696597848</v>
      </c>
      <c r="S10674" s="217">
        <v>0</v>
      </c>
      <c r="T10674" s="217">
        <v>4.34852696597848</v>
      </c>
      <c r="U10674" s="217">
        <v>4.34852696597848</v>
      </c>
      <c r="V10674" s="217">
        <v>0</v>
      </c>
      <c r="W10674" s="217">
        <v>4.34852696597848</v>
      </c>
      <c r="X10674" s="217">
        <v>4.34852696597848</v>
      </c>
      <c r="Y10674" s="217">
        <v>0</v>
      </c>
    </row>
    <row r="10675" spans="2:25">
      <c r="B10675" s="217" t="s">
        <v>10844</v>
      </c>
      <c r="C10675" s="217" t="s">
        <v>5935</v>
      </c>
      <c r="D10675" s="217" t="s">
        <v>26</v>
      </c>
      <c r="E10675" s="217" t="s">
        <v>86</v>
      </c>
      <c r="F10675" s="217" t="s">
        <v>5</v>
      </c>
      <c r="G10675" s="217" t="s">
        <v>10</v>
      </c>
      <c r="H10675" s="217" t="s">
        <v>172</v>
      </c>
      <c r="I10675" s="217">
        <v>5</v>
      </c>
      <c r="J10675" s="217">
        <v>5</v>
      </c>
      <c r="K10675" s="217">
        <v>0</v>
      </c>
      <c r="L10675" s="217">
        <v>30</v>
      </c>
      <c r="M10675" s="217">
        <v>1348.22784810127</v>
      </c>
      <c r="N10675" s="217">
        <v>3.7085719650737001</v>
      </c>
      <c r="O10675" s="217">
        <v>3.7085719650737001</v>
      </c>
      <c r="P10675" s="217">
        <v>0</v>
      </c>
      <c r="Q10675" s="217">
        <v>3.7085719650737001</v>
      </c>
      <c r="R10675" s="217">
        <v>3.7085719650737001</v>
      </c>
      <c r="S10675" s="217">
        <v>0</v>
      </c>
      <c r="T10675" s="217">
        <v>3.7085719650737001</v>
      </c>
      <c r="U10675" s="217">
        <v>3.7085719650737001</v>
      </c>
      <c r="V10675" s="217">
        <v>0</v>
      </c>
      <c r="W10675" s="217">
        <v>3.7085719650737001</v>
      </c>
      <c r="X10675" s="217">
        <v>3.7085719650737001</v>
      </c>
      <c r="Y10675" s="217">
        <v>0</v>
      </c>
    </row>
    <row r="10676" spans="2:25">
      <c r="B10676" s="217" t="s">
        <v>10845</v>
      </c>
      <c r="C10676" s="217" t="s">
        <v>5935</v>
      </c>
      <c r="D10676" s="217" t="s">
        <v>26</v>
      </c>
      <c r="E10676" s="217" t="s">
        <v>86</v>
      </c>
      <c r="F10676" s="217" t="s">
        <v>5</v>
      </c>
      <c r="G10676" s="217" t="s">
        <v>10</v>
      </c>
      <c r="H10676" s="217" t="s">
        <v>174</v>
      </c>
      <c r="I10676" s="217">
        <v>5</v>
      </c>
      <c r="J10676" s="217">
        <v>5</v>
      </c>
      <c r="K10676" s="217">
        <v>0</v>
      </c>
      <c r="L10676" s="217">
        <v>32</v>
      </c>
      <c r="M10676" s="217">
        <v>1464.7649186256799</v>
      </c>
      <c r="N10676" s="217">
        <v>3.4135170336351801</v>
      </c>
      <c r="O10676" s="217">
        <v>3.4135170336351801</v>
      </c>
      <c r="P10676" s="217">
        <v>0</v>
      </c>
      <c r="Q10676" s="217">
        <v>3.4135170336351801</v>
      </c>
      <c r="R10676" s="217">
        <v>3.4135170336351801</v>
      </c>
      <c r="S10676" s="217">
        <v>0</v>
      </c>
      <c r="T10676" s="217">
        <v>3.4135170336351801</v>
      </c>
      <c r="U10676" s="217">
        <v>3.4135170336351801</v>
      </c>
      <c r="V10676" s="217">
        <v>0</v>
      </c>
      <c r="W10676" s="217">
        <v>3.4135170336351801</v>
      </c>
      <c r="X10676" s="217">
        <v>3.4135170336351801</v>
      </c>
      <c r="Y10676" s="217">
        <v>0</v>
      </c>
    </row>
    <row r="10677" spans="2:25">
      <c r="B10677" s="217" t="s">
        <v>10846</v>
      </c>
      <c r="C10677" s="217" t="s">
        <v>5935</v>
      </c>
      <c r="D10677" s="217" t="s">
        <v>26</v>
      </c>
      <c r="E10677" s="217" t="s">
        <v>86</v>
      </c>
      <c r="F10677" s="217" t="s">
        <v>5</v>
      </c>
      <c r="G10677" s="217" t="s">
        <v>10</v>
      </c>
      <c r="H10677" s="217" t="s">
        <v>176</v>
      </c>
      <c r="I10677" s="217">
        <v>4</v>
      </c>
      <c r="J10677" s="217">
        <v>4</v>
      </c>
      <c r="K10677" s="217">
        <v>0</v>
      </c>
      <c r="L10677" s="217">
        <v>49</v>
      </c>
      <c r="M10677" s="217">
        <v>1707.7667269439401</v>
      </c>
      <c r="N10677" s="217">
        <v>2.34224027022591</v>
      </c>
      <c r="O10677" s="217">
        <v>2.34224027022591</v>
      </c>
      <c r="P10677" s="217">
        <v>0</v>
      </c>
      <c r="Q10677" s="217">
        <v>2.34224027022591</v>
      </c>
      <c r="R10677" s="217">
        <v>2.34224027022591</v>
      </c>
      <c r="S10677" s="217">
        <v>0</v>
      </c>
      <c r="T10677" s="217">
        <v>2.34224027022591</v>
      </c>
      <c r="U10677" s="217">
        <v>2.34224027022591</v>
      </c>
      <c r="V10677" s="217">
        <v>0</v>
      </c>
      <c r="W10677" s="217">
        <v>2.34224027022591</v>
      </c>
      <c r="X10677" s="217">
        <v>2.34224027022591</v>
      </c>
      <c r="Y10677" s="217">
        <v>0</v>
      </c>
    </row>
    <row r="10678" spans="2:25">
      <c r="B10678" s="217" t="s">
        <v>10847</v>
      </c>
      <c r="C10678" s="217" t="s">
        <v>5935</v>
      </c>
      <c r="D10678" s="217" t="s">
        <v>26</v>
      </c>
      <c r="E10678" s="217" t="s">
        <v>86</v>
      </c>
      <c r="F10678" s="217" t="s">
        <v>5</v>
      </c>
      <c r="G10678" s="217" t="s">
        <v>10</v>
      </c>
      <c r="H10678" s="217" t="s">
        <v>178</v>
      </c>
      <c r="I10678" s="217">
        <v>1</v>
      </c>
      <c r="J10678" s="217">
        <v>1</v>
      </c>
      <c r="K10678" s="217">
        <v>0</v>
      </c>
      <c r="L10678" s="217">
        <v>28</v>
      </c>
      <c r="M10678" s="217">
        <v>1499.4258589511801</v>
      </c>
      <c r="N10678" s="217">
        <v>0.66692193817404499</v>
      </c>
      <c r="O10678" s="217">
        <v>0.66692193817404499</v>
      </c>
      <c r="P10678" s="217">
        <v>0</v>
      </c>
      <c r="Q10678" s="217">
        <v>0.66692193817404499</v>
      </c>
      <c r="R10678" s="217">
        <v>0.66692193817404499</v>
      </c>
      <c r="S10678" s="217">
        <v>0</v>
      </c>
      <c r="T10678" s="217">
        <v>0.66692193817404499</v>
      </c>
      <c r="U10678" s="217">
        <v>0.66692193817404499</v>
      </c>
      <c r="V10678" s="217">
        <v>0</v>
      </c>
      <c r="W10678" s="217">
        <v>0.66692193817404499</v>
      </c>
      <c r="X10678" s="217">
        <v>0.66692193817404499</v>
      </c>
      <c r="Y10678" s="217">
        <v>0</v>
      </c>
    </row>
    <row r="10679" spans="2:25">
      <c r="B10679" s="217" t="s">
        <v>10848</v>
      </c>
      <c r="C10679" s="217" t="s">
        <v>5935</v>
      </c>
      <c r="D10679" s="217" t="s">
        <v>26</v>
      </c>
      <c r="E10679" s="217" t="s">
        <v>86</v>
      </c>
      <c r="F10679" s="217" t="s">
        <v>5</v>
      </c>
      <c r="G10679" s="217" t="s">
        <v>10</v>
      </c>
      <c r="H10679" s="217" t="s">
        <v>5</v>
      </c>
      <c r="I10679" s="217">
        <v>20</v>
      </c>
      <c r="J10679" s="217">
        <v>20</v>
      </c>
      <c r="K10679" s="217">
        <v>0</v>
      </c>
      <c r="L10679" s="217">
        <v>168</v>
      </c>
      <c r="M10679" s="217">
        <v>7170</v>
      </c>
      <c r="N10679" s="217">
        <v>2.7894002789400298</v>
      </c>
      <c r="O10679" s="217">
        <v>2.7894002789400298</v>
      </c>
      <c r="P10679" s="217">
        <v>0</v>
      </c>
      <c r="Q10679" s="217">
        <v>2.7894002789400298</v>
      </c>
      <c r="R10679" s="217">
        <v>2.7894002789400298</v>
      </c>
      <c r="S10679" s="217">
        <v>0</v>
      </c>
      <c r="T10679" s="217">
        <v>2.7894002789400298</v>
      </c>
      <c r="U10679" s="217">
        <v>2.7894002789400298</v>
      </c>
      <c r="V10679" s="217">
        <v>0</v>
      </c>
      <c r="W10679" s="217">
        <v>2.7894002789400298</v>
      </c>
      <c r="X10679" s="217">
        <v>2.7894002789400298</v>
      </c>
      <c r="Y10679" s="217">
        <v>0</v>
      </c>
    </row>
    <row r="10680" spans="2:25">
      <c r="B10680" s="217" t="s">
        <v>10849</v>
      </c>
      <c r="C10680" s="217" t="s">
        <v>5935</v>
      </c>
      <c r="D10680" s="217" t="s">
        <v>26</v>
      </c>
      <c r="E10680" s="217" t="s">
        <v>86</v>
      </c>
      <c r="F10680" s="217" t="s">
        <v>12</v>
      </c>
      <c r="G10680" s="217" t="s">
        <v>49</v>
      </c>
      <c r="H10680" s="217" t="s">
        <v>170</v>
      </c>
      <c r="I10680" s="217">
        <v>29</v>
      </c>
      <c r="J10680" s="217">
        <v>29</v>
      </c>
      <c r="K10680" s="217">
        <v>0</v>
      </c>
      <c r="L10680" s="217">
        <v>89</v>
      </c>
      <c r="M10680" s="217">
        <v>4611.0418195157699</v>
      </c>
      <c r="N10680" s="217">
        <v>6.28925113566752</v>
      </c>
      <c r="O10680" s="217">
        <v>6.28925113566752</v>
      </c>
      <c r="P10680" s="217">
        <v>0</v>
      </c>
      <c r="Q10680" s="217">
        <v>6.28925113566752</v>
      </c>
      <c r="R10680" s="217">
        <v>6.28925113566752</v>
      </c>
      <c r="S10680" s="217">
        <v>0</v>
      </c>
      <c r="T10680" s="217">
        <v>6.28925113566752</v>
      </c>
      <c r="U10680" s="217">
        <v>6.28925113566752</v>
      </c>
      <c r="V10680" s="217">
        <v>0</v>
      </c>
      <c r="W10680" s="217">
        <v>6.28925113566752</v>
      </c>
      <c r="X10680" s="217">
        <v>6.28925113566752</v>
      </c>
      <c r="Y10680" s="217">
        <v>0</v>
      </c>
    </row>
    <row r="10681" spans="2:25">
      <c r="B10681" s="217" t="s">
        <v>10850</v>
      </c>
      <c r="C10681" s="217" t="s">
        <v>5935</v>
      </c>
      <c r="D10681" s="217" t="s">
        <v>26</v>
      </c>
      <c r="E10681" s="217" t="s">
        <v>86</v>
      </c>
      <c r="F10681" s="217" t="s">
        <v>12</v>
      </c>
      <c r="G10681" s="217" t="s">
        <v>49</v>
      </c>
      <c r="H10681" s="217" t="s">
        <v>172</v>
      </c>
      <c r="I10681" s="217">
        <v>16</v>
      </c>
      <c r="J10681" s="217">
        <v>16</v>
      </c>
      <c r="K10681" s="217">
        <v>0</v>
      </c>
      <c r="L10681" s="217">
        <v>46</v>
      </c>
      <c r="M10681" s="217">
        <v>4256.3462949376399</v>
      </c>
      <c r="N10681" s="217">
        <v>3.7590926328127701</v>
      </c>
      <c r="O10681" s="217">
        <v>3.7590926328127701</v>
      </c>
      <c r="P10681" s="217">
        <v>0</v>
      </c>
      <c r="Q10681" s="217">
        <v>3.7590926328127701</v>
      </c>
      <c r="R10681" s="217">
        <v>3.7590926328127701</v>
      </c>
      <c r="S10681" s="217">
        <v>0</v>
      </c>
      <c r="T10681" s="217">
        <v>3.7590926328127701</v>
      </c>
      <c r="U10681" s="217">
        <v>3.7590926328127701</v>
      </c>
      <c r="V10681" s="217">
        <v>0</v>
      </c>
      <c r="W10681" s="217">
        <v>3.7590926328127701</v>
      </c>
      <c r="X10681" s="217">
        <v>3.7590926328127701</v>
      </c>
      <c r="Y10681" s="217">
        <v>0</v>
      </c>
    </row>
    <row r="10682" spans="2:25">
      <c r="B10682" s="217" t="s">
        <v>10851</v>
      </c>
      <c r="C10682" s="217" t="s">
        <v>5935</v>
      </c>
      <c r="D10682" s="217" t="s">
        <v>26</v>
      </c>
      <c r="E10682" s="217" t="s">
        <v>86</v>
      </c>
      <c r="F10682" s="217" t="s">
        <v>12</v>
      </c>
      <c r="G10682" s="217" t="s">
        <v>49</v>
      </c>
      <c r="H10682" s="217" t="s">
        <v>174</v>
      </c>
      <c r="I10682" s="217">
        <v>18</v>
      </c>
      <c r="J10682" s="217">
        <v>18</v>
      </c>
      <c r="K10682" s="217">
        <v>0</v>
      </c>
      <c r="L10682" s="217">
        <v>33</v>
      </c>
      <c r="M10682" s="217">
        <v>2998.7894350697002</v>
      </c>
      <c r="N10682" s="217">
        <v>6.0024221072332899</v>
      </c>
      <c r="O10682" s="217">
        <v>6.0024221072332899</v>
      </c>
      <c r="P10682" s="217">
        <v>0</v>
      </c>
      <c r="Q10682" s="217">
        <v>6.0024221072332899</v>
      </c>
      <c r="R10682" s="217">
        <v>6.0024221072332899</v>
      </c>
      <c r="S10682" s="217">
        <v>0</v>
      </c>
      <c r="T10682" s="217">
        <v>6.0024221072332899</v>
      </c>
      <c r="U10682" s="217">
        <v>6.0024221072332899</v>
      </c>
      <c r="V10682" s="217">
        <v>0</v>
      </c>
      <c r="W10682" s="217">
        <v>6.0024221072332899</v>
      </c>
      <c r="X10682" s="217">
        <v>6.0024221072332899</v>
      </c>
      <c r="Y10682" s="217">
        <v>0</v>
      </c>
    </row>
    <row r="10683" spans="2:25">
      <c r="B10683" s="217" t="s">
        <v>10852</v>
      </c>
      <c r="C10683" s="217" t="s">
        <v>5935</v>
      </c>
      <c r="D10683" s="217" t="s">
        <v>26</v>
      </c>
      <c r="E10683" s="217" t="s">
        <v>86</v>
      </c>
      <c r="F10683" s="217" t="s">
        <v>12</v>
      </c>
      <c r="G10683" s="217" t="s">
        <v>49</v>
      </c>
      <c r="H10683" s="217" t="s">
        <v>176</v>
      </c>
      <c r="I10683" s="217">
        <v>4</v>
      </c>
      <c r="J10683" s="217">
        <v>4</v>
      </c>
      <c r="K10683" s="217">
        <v>0</v>
      </c>
      <c r="L10683" s="217">
        <v>16</v>
      </c>
      <c r="M10683" s="217">
        <v>1988.44460748349</v>
      </c>
      <c r="N10683" s="217">
        <v>2.0116225440457498</v>
      </c>
      <c r="O10683" s="217">
        <v>2.0116225440457498</v>
      </c>
      <c r="P10683" s="217">
        <v>0</v>
      </c>
      <c r="Q10683" s="217">
        <v>2.0116225440457498</v>
      </c>
      <c r="R10683" s="217">
        <v>2.0116225440457498</v>
      </c>
      <c r="S10683" s="217">
        <v>0</v>
      </c>
      <c r="T10683" s="217">
        <v>2.0116225440457498</v>
      </c>
      <c r="U10683" s="217">
        <v>2.0116225440457498</v>
      </c>
      <c r="V10683" s="217">
        <v>0</v>
      </c>
      <c r="W10683" s="217">
        <v>2.0116225440457498</v>
      </c>
      <c r="X10683" s="217">
        <v>2.0116225440457498</v>
      </c>
      <c r="Y10683" s="217">
        <v>0</v>
      </c>
    </row>
    <row r="10684" spans="2:25">
      <c r="B10684" s="217" t="s">
        <v>10853</v>
      </c>
      <c r="C10684" s="217" t="s">
        <v>5935</v>
      </c>
      <c r="D10684" s="217" t="s">
        <v>26</v>
      </c>
      <c r="E10684" s="217" t="s">
        <v>86</v>
      </c>
      <c r="F10684" s="217" t="s">
        <v>12</v>
      </c>
      <c r="G10684" s="217" t="s">
        <v>49</v>
      </c>
      <c r="H10684" s="217" t="s">
        <v>178</v>
      </c>
      <c r="I10684" s="217">
        <v>3</v>
      </c>
      <c r="J10684" s="217">
        <v>3</v>
      </c>
      <c r="K10684" s="217">
        <v>0</v>
      </c>
      <c r="L10684" s="217">
        <v>4</v>
      </c>
      <c r="M10684" s="217">
        <v>795.37784299339705</v>
      </c>
      <c r="N10684" s="217">
        <v>3.7717922700857902</v>
      </c>
      <c r="O10684" s="217">
        <v>3.7717922700857902</v>
      </c>
      <c r="P10684" s="217">
        <v>0</v>
      </c>
      <c r="Q10684" s="217">
        <v>3.7717922700857902</v>
      </c>
      <c r="R10684" s="217">
        <v>3.7717922700857902</v>
      </c>
      <c r="S10684" s="217">
        <v>0</v>
      </c>
      <c r="T10684" s="217">
        <v>3.7717922700857902</v>
      </c>
      <c r="U10684" s="217">
        <v>3.7717922700857902</v>
      </c>
      <c r="V10684" s="217">
        <v>0</v>
      </c>
      <c r="W10684" s="217">
        <v>3.7717922700857902</v>
      </c>
      <c r="X10684" s="217">
        <v>3.7717922700857902</v>
      </c>
      <c r="Y10684" s="217">
        <v>0</v>
      </c>
    </row>
    <row r="10685" spans="2:25">
      <c r="B10685" s="217" t="s">
        <v>10854</v>
      </c>
      <c r="C10685" s="217" t="s">
        <v>5935</v>
      </c>
      <c r="D10685" s="217" t="s">
        <v>26</v>
      </c>
      <c r="E10685" s="217" t="s">
        <v>86</v>
      </c>
      <c r="F10685" s="217" t="s">
        <v>12</v>
      </c>
      <c r="G10685" s="217" t="s">
        <v>49</v>
      </c>
      <c r="H10685" s="217" t="s">
        <v>5</v>
      </c>
      <c r="I10685" s="217">
        <v>70</v>
      </c>
      <c r="J10685" s="217">
        <v>70</v>
      </c>
      <c r="K10685" s="217">
        <v>0</v>
      </c>
      <c r="L10685" s="217">
        <v>188</v>
      </c>
      <c r="M10685" s="217">
        <v>14650</v>
      </c>
      <c r="N10685" s="217">
        <v>4.7781569965870299</v>
      </c>
      <c r="O10685" s="217">
        <v>4.7781569965870299</v>
      </c>
      <c r="P10685" s="217">
        <v>0</v>
      </c>
      <c r="Q10685" s="217">
        <v>4.7781569965870299</v>
      </c>
      <c r="R10685" s="217">
        <v>4.7781569965870299</v>
      </c>
      <c r="S10685" s="217">
        <v>0</v>
      </c>
      <c r="T10685" s="217">
        <v>4.7781569965870299</v>
      </c>
      <c r="U10685" s="217">
        <v>4.7781569965870299</v>
      </c>
      <c r="V10685" s="217">
        <v>0</v>
      </c>
      <c r="W10685" s="217">
        <v>4.7781569965870299</v>
      </c>
      <c r="X10685" s="217">
        <v>4.7781569965870299</v>
      </c>
      <c r="Y10685" s="217">
        <v>0</v>
      </c>
    </row>
    <row r="10686" spans="2:25">
      <c r="B10686" s="217" t="s">
        <v>10855</v>
      </c>
      <c r="C10686" s="217" t="s">
        <v>5935</v>
      </c>
      <c r="D10686" s="217" t="s">
        <v>26</v>
      </c>
      <c r="E10686" s="217" t="s">
        <v>86</v>
      </c>
      <c r="F10686" s="217" t="s">
        <v>9</v>
      </c>
      <c r="G10686" s="217" t="s">
        <v>49</v>
      </c>
      <c r="H10686" s="217" t="s">
        <v>170</v>
      </c>
      <c r="I10686" s="217">
        <v>4</v>
      </c>
      <c r="J10686" s="217">
        <v>4</v>
      </c>
      <c r="K10686" s="217">
        <v>0</v>
      </c>
      <c r="L10686" s="217">
        <v>164</v>
      </c>
      <c r="M10686" s="217">
        <v>4778.4615384615399</v>
      </c>
      <c r="N10686" s="217">
        <v>0.83708950418544703</v>
      </c>
      <c r="O10686" s="217">
        <v>0.83708950418544703</v>
      </c>
      <c r="P10686" s="217">
        <v>0</v>
      </c>
      <c r="Q10686" s="217">
        <v>0.83708950418544703</v>
      </c>
      <c r="R10686" s="217">
        <v>0.83708950418544703</v>
      </c>
      <c r="S10686" s="217">
        <v>0</v>
      </c>
      <c r="T10686" s="217">
        <v>0.83708950418544703</v>
      </c>
      <c r="U10686" s="217">
        <v>0.83708950418544703</v>
      </c>
      <c r="V10686" s="217">
        <v>0</v>
      </c>
      <c r="W10686" s="217">
        <v>0.83708950418544703</v>
      </c>
      <c r="X10686" s="217">
        <v>0.83708950418544703</v>
      </c>
      <c r="Y10686" s="217">
        <v>0</v>
      </c>
    </row>
    <row r="10687" spans="2:25">
      <c r="B10687" s="217" t="s">
        <v>10856</v>
      </c>
      <c r="C10687" s="217" t="s">
        <v>5935</v>
      </c>
      <c r="D10687" s="217" t="s">
        <v>26</v>
      </c>
      <c r="E10687" s="217" t="s">
        <v>86</v>
      </c>
      <c r="F10687" s="217" t="s">
        <v>9</v>
      </c>
      <c r="G10687" s="217" t="s">
        <v>49</v>
      </c>
      <c r="H10687" s="217" t="s">
        <v>172</v>
      </c>
      <c r="I10687" s="217">
        <v>2</v>
      </c>
      <c r="J10687" s="217">
        <v>2</v>
      </c>
      <c r="K10687" s="217">
        <v>0</v>
      </c>
      <c r="L10687" s="217">
        <v>82</v>
      </c>
      <c r="M10687" s="217">
        <v>4572.1188811188804</v>
      </c>
      <c r="N10687" s="217">
        <v>0.43743394518004403</v>
      </c>
      <c r="O10687" s="217">
        <v>0.43743394518004403</v>
      </c>
      <c r="P10687" s="217">
        <v>0</v>
      </c>
      <c r="Q10687" s="217">
        <v>0.43743394518004403</v>
      </c>
      <c r="R10687" s="217">
        <v>0.43743394518004403</v>
      </c>
      <c r="S10687" s="217">
        <v>0</v>
      </c>
      <c r="T10687" s="217">
        <v>0.43743394518004403</v>
      </c>
      <c r="U10687" s="217">
        <v>0.43743394518004403</v>
      </c>
      <c r="V10687" s="217">
        <v>0</v>
      </c>
      <c r="W10687" s="217">
        <v>0.43743394518004403</v>
      </c>
      <c r="X10687" s="217">
        <v>0.43743394518004403</v>
      </c>
      <c r="Y10687" s="217">
        <v>0</v>
      </c>
    </row>
    <row r="10688" spans="2:25">
      <c r="B10688" s="217" t="s">
        <v>10857</v>
      </c>
      <c r="C10688" s="217" t="s">
        <v>5935</v>
      </c>
      <c r="D10688" s="217" t="s">
        <v>26</v>
      </c>
      <c r="E10688" s="217" t="s">
        <v>86</v>
      </c>
      <c r="F10688" s="217" t="s">
        <v>9</v>
      </c>
      <c r="G10688" s="217" t="s">
        <v>49</v>
      </c>
      <c r="H10688" s="217" t="s">
        <v>174</v>
      </c>
      <c r="I10688" s="217">
        <v>2</v>
      </c>
      <c r="J10688" s="217">
        <v>2</v>
      </c>
      <c r="K10688" s="217">
        <v>0</v>
      </c>
      <c r="L10688" s="217">
        <v>66</v>
      </c>
      <c r="M10688" s="217">
        <v>3171.1608391608402</v>
      </c>
      <c r="N10688" s="217">
        <v>0.63068387301643303</v>
      </c>
      <c r="O10688" s="217">
        <v>0.63068387301643303</v>
      </c>
      <c r="P10688" s="217">
        <v>0</v>
      </c>
      <c r="Q10688" s="217">
        <v>0.63068387301643303</v>
      </c>
      <c r="R10688" s="217">
        <v>0.63068387301643303</v>
      </c>
      <c r="S10688" s="217">
        <v>0</v>
      </c>
      <c r="T10688" s="217">
        <v>0.63068387301643303</v>
      </c>
      <c r="U10688" s="217">
        <v>0.63068387301643303</v>
      </c>
      <c r="V10688" s="217">
        <v>0</v>
      </c>
      <c r="W10688" s="217">
        <v>0.63068387301643303</v>
      </c>
      <c r="X10688" s="217">
        <v>0.63068387301643303</v>
      </c>
      <c r="Y10688" s="217">
        <v>0</v>
      </c>
    </row>
    <row r="10689" spans="2:25">
      <c r="B10689" s="217" t="s">
        <v>10858</v>
      </c>
      <c r="C10689" s="217" t="s">
        <v>5935</v>
      </c>
      <c r="D10689" s="217" t="s">
        <v>26</v>
      </c>
      <c r="E10689" s="217" t="s">
        <v>86</v>
      </c>
      <c r="F10689" s="217" t="s">
        <v>9</v>
      </c>
      <c r="G10689" s="217" t="s">
        <v>49</v>
      </c>
      <c r="H10689" s="217" t="s">
        <v>176</v>
      </c>
      <c r="I10689" s="217">
        <v>0</v>
      </c>
      <c r="J10689" s="217">
        <v>0</v>
      </c>
      <c r="K10689" s="217">
        <v>0</v>
      </c>
      <c r="L10689" s="217">
        <v>40</v>
      </c>
      <c r="M10689" s="217">
        <v>2085.1468531468499</v>
      </c>
      <c r="N10689" s="217">
        <v>0</v>
      </c>
      <c r="O10689" s="217">
        <v>0</v>
      </c>
      <c r="P10689" s="217">
        <v>0</v>
      </c>
      <c r="Q10689" s="217">
        <v>0</v>
      </c>
      <c r="R10689" s="217">
        <v>0</v>
      </c>
      <c r="S10689" s="217">
        <v>0</v>
      </c>
      <c r="T10689" s="217">
        <v>0</v>
      </c>
      <c r="U10689" s="217">
        <v>0</v>
      </c>
      <c r="V10689" s="217">
        <v>0</v>
      </c>
      <c r="W10689" s="217">
        <v>0</v>
      </c>
      <c r="X10689" s="217">
        <v>0</v>
      </c>
      <c r="Y10689" s="217">
        <v>0</v>
      </c>
    </row>
    <row r="10690" spans="2:25">
      <c r="B10690" s="217" t="s">
        <v>10859</v>
      </c>
      <c r="C10690" s="217" t="s">
        <v>5935</v>
      </c>
      <c r="D10690" s="217" t="s">
        <v>26</v>
      </c>
      <c r="E10690" s="217" t="s">
        <v>86</v>
      </c>
      <c r="F10690" s="217" t="s">
        <v>9</v>
      </c>
      <c r="G10690" s="217" t="s">
        <v>49</v>
      </c>
      <c r="H10690" s="217" t="s">
        <v>178</v>
      </c>
      <c r="I10690" s="217">
        <v>0</v>
      </c>
      <c r="J10690" s="217">
        <v>0</v>
      </c>
      <c r="K10690" s="217">
        <v>0</v>
      </c>
      <c r="L10690" s="217">
        <v>13</v>
      </c>
      <c r="M10690" s="217">
        <v>923.11188811188799</v>
      </c>
      <c r="N10690" s="217">
        <v>0</v>
      </c>
      <c r="O10690" s="217">
        <v>0</v>
      </c>
      <c r="P10690" s="217">
        <v>0</v>
      </c>
      <c r="Q10690" s="217">
        <v>0</v>
      </c>
      <c r="R10690" s="217">
        <v>0</v>
      </c>
      <c r="S10690" s="217">
        <v>0</v>
      </c>
      <c r="T10690" s="217">
        <v>0</v>
      </c>
      <c r="U10690" s="217">
        <v>0</v>
      </c>
      <c r="V10690" s="217">
        <v>0</v>
      </c>
      <c r="W10690" s="217">
        <v>0</v>
      </c>
      <c r="X10690" s="217">
        <v>0</v>
      </c>
      <c r="Y10690" s="217">
        <v>0</v>
      </c>
    </row>
    <row r="10691" spans="2:25">
      <c r="B10691" s="217" t="s">
        <v>10860</v>
      </c>
      <c r="C10691" s="217" t="s">
        <v>5935</v>
      </c>
      <c r="D10691" s="217" t="s">
        <v>26</v>
      </c>
      <c r="E10691" s="217" t="s">
        <v>86</v>
      </c>
      <c r="F10691" s="217" t="s">
        <v>9</v>
      </c>
      <c r="G10691" s="217" t="s">
        <v>49</v>
      </c>
      <c r="H10691" s="217" t="s">
        <v>5</v>
      </c>
      <c r="I10691" s="217">
        <v>8</v>
      </c>
      <c r="J10691" s="217">
        <v>8</v>
      </c>
      <c r="K10691" s="217">
        <v>0</v>
      </c>
      <c r="L10691" s="217">
        <v>365</v>
      </c>
      <c r="M10691" s="217">
        <v>15530</v>
      </c>
      <c r="N10691" s="217">
        <v>0.51513200257566005</v>
      </c>
      <c r="O10691" s="217">
        <v>0.51513200257566005</v>
      </c>
      <c r="P10691" s="217">
        <v>0</v>
      </c>
      <c r="Q10691" s="217">
        <v>0.51513200257566005</v>
      </c>
      <c r="R10691" s="217">
        <v>0.51513200257566005</v>
      </c>
      <c r="S10691" s="217">
        <v>0</v>
      </c>
      <c r="T10691" s="217">
        <v>0.51513200257566005</v>
      </c>
      <c r="U10691" s="217">
        <v>0.51513200257566005</v>
      </c>
      <c r="V10691" s="217">
        <v>0</v>
      </c>
      <c r="W10691" s="217">
        <v>0.51513200257566005</v>
      </c>
      <c r="X10691" s="217">
        <v>0.51513200257566005</v>
      </c>
      <c r="Y10691" s="217">
        <v>0</v>
      </c>
    </row>
    <row r="10692" spans="2:25">
      <c r="B10692" s="217" t="s">
        <v>10861</v>
      </c>
      <c r="C10692" s="217" t="s">
        <v>5935</v>
      </c>
      <c r="D10692" s="217" t="s">
        <v>26</v>
      </c>
      <c r="E10692" s="217" t="s">
        <v>86</v>
      </c>
      <c r="F10692" s="217" t="s">
        <v>5</v>
      </c>
      <c r="G10692" s="217" t="s">
        <v>49</v>
      </c>
      <c r="H10692" s="217" t="s">
        <v>170</v>
      </c>
      <c r="I10692" s="217">
        <v>33</v>
      </c>
      <c r="J10692" s="217">
        <v>33</v>
      </c>
      <c r="K10692" s="217">
        <v>0</v>
      </c>
      <c r="L10692" s="217">
        <v>253</v>
      </c>
      <c r="M10692" s="217">
        <v>9389.5033579773099</v>
      </c>
      <c r="N10692" s="217">
        <v>3.5145628838785399</v>
      </c>
      <c r="O10692" s="217">
        <v>3.5145628838785399</v>
      </c>
      <c r="P10692" s="217">
        <v>0</v>
      </c>
      <c r="Q10692" s="217">
        <v>3.5145628838785399</v>
      </c>
      <c r="R10692" s="217">
        <v>3.5145628838785399</v>
      </c>
      <c r="S10692" s="217">
        <v>0</v>
      </c>
      <c r="T10692" s="217">
        <v>3.5145628838785399</v>
      </c>
      <c r="U10692" s="217">
        <v>3.5145628838785399</v>
      </c>
      <c r="V10692" s="217">
        <v>0</v>
      </c>
      <c r="W10692" s="217">
        <v>3.5145628838785399</v>
      </c>
      <c r="X10692" s="217">
        <v>3.5145628838785399</v>
      </c>
      <c r="Y10692" s="217">
        <v>0</v>
      </c>
    </row>
    <row r="10693" spans="2:25">
      <c r="B10693" s="217" t="s">
        <v>10862</v>
      </c>
      <c r="C10693" s="217" t="s">
        <v>5935</v>
      </c>
      <c r="D10693" s="217" t="s">
        <v>26</v>
      </c>
      <c r="E10693" s="217" t="s">
        <v>86</v>
      </c>
      <c r="F10693" s="217" t="s">
        <v>5</v>
      </c>
      <c r="G10693" s="217" t="s">
        <v>49</v>
      </c>
      <c r="H10693" s="217" t="s">
        <v>172</v>
      </c>
      <c r="I10693" s="217">
        <v>18</v>
      </c>
      <c r="J10693" s="217">
        <v>18</v>
      </c>
      <c r="K10693" s="217">
        <v>0</v>
      </c>
      <c r="L10693" s="217">
        <v>128</v>
      </c>
      <c r="M10693" s="217">
        <v>8828.4651760565193</v>
      </c>
      <c r="N10693" s="217">
        <v>2.0388594892821699</v>
      </c>
      <c r="O10693" s="217">
        <v>2.0388594892821699</v>
      </c>
      <c r="P10693" s="217">
        <v>0</v>
      </c>
      <c r="Q10693" s="217">
        <v>2.0388594892821699</v>
      </c>
      <c r="R10693" s="217">
        <v>2.0388594892821699</v>
      </c>
      <c r="S10693" s="217">
        <v>0</v>
      </c>
      <c r="T10693" s="217">
        <v>2.0388594892821699</v>
      </c>
      <c r="U10693" s="217">
        <v>2.0388594892821699</v>
      </c>
      <c r="V10693" s="217">
        <v>0</v>
      </c>
      <c r="W10693" s="217">
        <v>2.0388594892821699</v>
      </c>
      <c r="X10693" s="217">
        <v>2.0388594892821699</v>
      </c>
      <c r="Y10693" s="217">
        <v>0</v>
      </c>
    </row>
    <row r="10694" spans="2:25">
      <c r="B10694" s="217" t="s">
        <v>10863</v>
      </c>
      <c r="C10694" s="217" t="s">
        <v>5935</v>
      </c>
      <c r="D10694" s="217" t="s">
        <v>26</v>
      </c>
      <c r="E10694" s="217" t="s">
        <v>86</v>
      </c>
      <c r="F10694" s="217" t="s">
        <v>5</v>
      </c>
      <c r="G10694" s="217" t="s">
        <v>49</v>
      </c>
      <c r="H10694" s="217" t="s">
        <v>174</v>
      </c>
      <c r="I10694" s="217">
        <v>20</v>
      </c>
      <c r="J10694" s="217">
        <v>20</v>
      </c>
      <c r="K10694" s="217">
        <v>0</v>
      </c>
      <c r="L10694" s="217">
        <v>99</v>
      </c>
      <c r="M10694" s="217">
        <v>6169.9502742305403</v>
      </c>
      <c r="N10694" s="217">
        <v>3.2415172102005698</v>
      </c>
      <c r="O10694" s="217">
        <v>3.2415172102005698</v>
      </c>
      <c r="P10694" s="217">
        <v>0</v>
      </c>
      <c r="Q10694" s="217">
        <v>3.2415172102005698</v>
      </c>
      <c r="R10694" s="217">
        <v>3.2415172102005698</v>
      </c>
      <c r="S10694" s="217">
        <v>0</v>
      </c>
      <c r="T10694" s="217">
        <v>3.2415172102005698</v>
      </c>
      <c r="U10694" s="217">
        <v>3.2415172102005698</v>
      </c>
      <c r="V10694" s="217">
        <v>0</v>
      </c>
      <c r="W10694" s="217">
        <v>3.2415172102005698</v>
      </c>
      <c r="X10694" s="217">
        <v>3.2415172102005698</v>
      </c>
      <c r="Y10694" s="217">
        <v>0</v>
      </c>
    </row>
    <row r="10695" spans="2:25">
      <c r="B10695" s="217" t="s">
        <v>10864</v>
      </c>
      <c r="C10695" s="217" t="s">
        <v>5935</v>
      </c>
      <c r="D10695" s="217" t="s">
        <v>26</v>
      </c>
      <c r="E10695" s="217" t="s">
        <v>86</v>
      </c>
      <c r="F10695" s="217" t="s">
        <v>5</v>
      </c>
      <c r="G10695" s="217" t="s">
        <v>49</v>
      </c>
      <c r="H10695" s="217" t="s">
        <v>176</v>
      </c>
      <c r="I10695" s="217">
        <v>4</v>
      </c>
      <c r="J10695" s="217">
        <v>4</v>
      </c>
      <c r="K10695" s="217">
        <v>0</v>
      </c>
      <c r="L10695" s="217">
        <v>56</v>
      </c>
      <c r="M10695" s="217">
        <v>4073.59146063035</v>
      </c>
      <c r="N10695" s="217">
        <v>0.98193450144876404</v>
      </c>
      <c r="O10695" s="217">
        <v>0.98193450144876404</v>
      </c>
      <c r="P10695" s="217">
        <v>0</v>
      </c>
      <c r="Q10695" s="217">
        <v>0.98193450144876404</v>
      </c>
      <c r="R10695" s="217">
        <v>0.98193450144876404</v>
      </c>
      <c r="S10695" s="217">
        <v>0</v>
      </c>
      <c r="T10695" s="217">
        <v>0.98193450144876404</v>
      </c>
      <c r="U10695" s="217">
        <v>0.98193450144876404</v>
      </c>
      <c r="V10695" s="217">
        <v>0</v>
      </c>
      <c r="W10695" s="217">
        <v>0.98193450144876404</v>
      </c>
      <c r="X10695" s="217">
        <v>0.98193450144876404</v>
      </c>
      <c r="Y10695" s="217">
        <v>0</v>
      </c>
    </row>
    <row r="10696" spans="2:25">
      <c r="B10696" s="217" t="s">
        <v>10865</v>
      </c>
      <c r="C10696" s="217" t="s">
        <v>5935</v>
      </c>
      <c r="D10696" s="217" t="s">
        <v>26</v>
      </c>
      <c r="E10696" s="217" t="s">
        <v>86</v>
      </c>
      <c r="F10696" s="217" t="s">
        <v>5</v>
      </c>
      <c r="G10696" s="217" t="s">
        <v>49</v>
      </c>
      <c r="H10696" s="217" t="s">
        <v>178</v>
      </c>
      <c r="I10696" s="217">
        <v>3</v>
      </c>
      <c r="J10696" s="217">
        <v>3</v>
      </c>
      <c r="K10696" s="217">
        <v>0</v>
      </c>
      <c r="L10696" s="217">
        <v>17</v>
      </c>
      <c r="M10696" s="217">
        <v>1718.48973110529</v>
      </c>
      <c r="N10696" s="217">
        <v>1.74571889822727</v>
      </c>
      <c r="O10696" s="217">
        <v>1.74571889822727</v>
      </c>
      <c r="P10696" s="217">
        <v>0</v>
      </c>
      <c r="Q10696" s="217">
        <v>1.74571889822727</v>
      </c>
      <c r="R10696" s="217">
        <v>1.74571889822727</v>
      </c>
      <c r="S10696" s="217">
        <v>0</v>
      </c>
      <c r="T10696" s="217">
        <v>1.74571889822727</v>
      </c>
      <c r="U10696" s="217">
        <v>1.74571889822727</v>
      </c>
      <c r="V10696" s="217">
        <v>0</v>
      </c>
      <c r="W10696" s="217">
        <v>1.74571889822727</v>
      </c>
      <c r="X10696" s="217">
        <v>1.74571889822727</v>
      </c>
      <c r="Y10696" s="217">
        <v>0</v>
      </c>
    </row>
    <row r="10697" spans="2:25">
      <c r="B10697" s="217" t="s">
        <v>10866</v>
      </c>
      <c r="C10697" s="217" t="s">
        <v>5935</v>
      </c>
      <c r="D10697" s="217" t="s">
        <v>26</v>
      </c>
      <c r="E10697" s="217" t="s">
        <v>86</v>
      </c>
      <c r="F10697" s="217" t="s">
        <v>5</v>
      </c>
      <c r="G10697" s="217" t="s">
        <v>49</v>
      </c>
      <c r="H10697" s="217" t="s">
        <v>5</v>
      </c>
      <c r="I10697" s="217">
        <v>78</v>
      </c>
      <c r="J10697" s="217">
        <v>78</v>
      </c>
      <c r="K10697" s="217">
        <v>0</v>
      </c>
      <c r="L10697" s="217">
        <v>553</v>
      </c>
      <c r="M10697" s="217">
        <v>30180</v>
      </c>
      <c r="N10697" s="217">
        <v>2.5844930417495</v>
      </c>
      <c r="O10697" s="217">
        <v>2.5844930417495</v>
      </c>
      <c r="P10697" s="217">
        <v>0</v>
      </c>
      <c r="Q10697" s="217">
        <v>2.5844930417495</v>
      </c>
      <c r="R10697" s="217">
        <v>2.5844930417495</v>
      </c>
      <c r="S10697" s="217">
        <v>0</v>
      </c>
      <c r="T10697" s="217">
        <v>2.5844930417495</v>
      </c>
      <c r="U10697" s="217">
        <v>2.5844930417495</v>
      </c>
      <c r="V10697" s="217">
        <v>0</v>
      </c>
      <c r="W10697" s="217">
        <v>2.5844930417495</v>
      </c>
      <c r="X10697" s="217">
        <v>2.5844930417495</v>
      </c>
      <c r="Y10697" s="217">
        <v>0</v>
      </c>
    </row>
    <row r="10698" spans="2:25">
      <c r="B10698" s="217" t="s">
        <v>10867</v>
      </c>
      <c r="C10698" s="217" t="s">
        <v>5935</v>
      </c>
      <c r="D10698" s="217" t="s">
        <v>26</v>
      </c>
      <c r="E10698" s="217" t="s">
        <v>86</v>
      </c>
      <c r="F10698" s="217" t="s">
        <v>12</v>
      </c>
      <c r="G10698" s="217" t="s">
        <v>13</v>
      </c>
      <c r="H10698" s="217" t="s">
        <v>170</v>
      </c>
      <c r="I10698" s="217">
        <v>0</v>
      </c>
      <c r="J10698" s="217">
        <v>0</v>
      </c>
      <c r="K10698" s="217">
        <v>0</v>
      </c>
      <c r="L10698" s="217">
        <v>1</v>
      </c>
      <c r="M10698" s="217">
        <v>144.29319371727701</v>
      </c>
      <c r="N10698" s="217">
        <v>0</v>
      </c>
      <c r="O10698" s="217">
        <v>0</v>
      </c>
      <c r="P10698" s="217">
        <v>0</v>
      </c>
      <c r="Q10698" s="217">
        <v>0</v>
      </c>
      <c r="R10698" s="217">
        <v>0</v>
      </c>
      <c r="S10698" s="217">
        <v>0</v>
      </c>
      <c r="T10698" s="217">
        <v>0</v>
      </c>
      <c r="U10698" s="217">
        <v>0</v>
      </c>
      <c r="V10698" s="217">
        <v>0</v>
      </c>
      <c r="W10698" s="217">
        <v>0</v>
      </c>
      <c r="X10698" s="217">
        <v>0</v>
      </c>
      <c r="Y10698" s="217">
        <v>0</v>
      </c>
    </row>
    <row r="10699" spans="2:25">
      <c r="B10699" s="217" t="s">
        <v>10868</v>
      </c>
      <c r="C10699" s="217" t="s">
        <v>5935</v>
      </c>
      <c r="D10699" s="217" t="s">
        <v>26</v>
      </c>
      <c r="E10699" s="217" t="s">
        <v>86</v>
      </c>
      <c r="F10699" s="217" t="s">
        <v>12</v>
      </c>
      <c r="G10699" s="217" t="s">
        <v>13</v>
      </c>
      <c r="H10699" s="217" t="s">
        <v>172</v>
      </c>
      <c r="I10699" s="217">
        <v>0</v>
      </c>
      <c r="J10699" s="217">
        <v>0</v>
      </c>
      <c r="K10699" s="217">
        <v>0</v>
      </c>
      <c r="L10699" s="217">
        <v>5</v>
      </c>
      <c r="M10699" s="217">
        <v>221.98952879581199</v>
      </c>
      <c r="N10699" s="217">
        <v>0</v>
      </c>
      <c r="O10699" s="217">
        <v>0</v>
      </c>
      <c r="P10699" s="217">
        <v>0</v>
      </c>
      <c r="Q10699" s="217">
        <v>0</v>
      </c>
      <c r="R10699" s="217">
        <v>0</v>
      </c>
      <c r="S10699" s="217">
        <v>0</v>
      </c>
      <c r="T10699" s="217">
        <v>0</v>
      </c>
      <c r="U10699" s="217">
        <v>0</v>
      </c>
      <c r="V10699" s="217">
        <v>0</v>
      </c>
      <c r="W10699" s="217">
        <v>0</v>
      </c>
      <c r="X10699" s="217">
        <v>0</v>
      </c>
      <c r="Y10699" s="217">
        <v>0</v>
      </c>
    </row>
    <row r="10700" spans="2:25">
      <c r="B10700" s="217" t="s">
        <v>10869</v>
      </c>
      <c r="C10700" s="217" t="s">
        <v>5935</v>
      </c>
      <c r="D10700" s="217" t="s">
        <v>26</v>
      </c>
      <c r="E10700" s="217" t="s">
        <v>86</v>
      </c>
      <c r="F10700" s="217" t="s">
        <v>12</v>
      </c>
      <c r="G10700" s="217" t="s">
        <v>13</v>
      </c>
      <c r="H10700" s="217" t="s">
        <v>174</v>
      </c>
      <c r="I10700" s="217">
        <v>2</v>
      </c>
      <c r="J10700" s="217">
        <v>2</v>
      </c>
      <c r="K10700" s="217">
        <v>0</v>
      </c>
      <c r="L10700" s="217">
        <v>9</v>
      </c>
      <c r="M10700" s="217">
        <v>366.28272251308903</v>
      </c>
      <c r="N10700" s="217">
        <v>5.46026300743282</v>
      </c>
      <c r="O10700" s="217">
        <v>5.46026300743282</v>
      </c>
      <c r="P10700" s="217">
        <v>0</v>
      </c>
      <c r="Q10700" s="217">
        <v>5.46026300743282</v>
      </c>
      <c r="R10700" s="217">
        <v>5.46026300743282</v>
      </c>
      <c r="S10700" s="217">
        <v>0</v>
      </c>
      <c r="T10700" s="217">
        <v>5.46026300743282</v>
      </c>
      <c r="U10700" s="217">
        <v>5.46026300743282</v>
      </c>
      <c r="V10700" s="217">
        <v>0</v>
      </c>
      <c r="W10700" s="217">
        <v>5.46026300743282</v>
      </c>
      <c r="X10700" s="217">
        <v>5.46026300743282</v>
      </c>
      <c r="Y10700" s="217">
        <v>0</v>
      </c>
    </row>
    <row r="10701" spans="2:25">
      <c r="B10701" s="217" t="s">
        <v>10870</v>
      </c>
      <c r="C10701" s="217" t="s">
        <v>5935</v>
      </c>
      <c r="D10701" s="217" t="s">
        <v>26</v>
      </c>
      <c r="E10701" s="217" t="s">
        <v>86</v>
      </c>
      <c r="F10701" s="217" t="s">
        <v>12</v>
      </c>
      <c r="G10701" s="217" t="s">
        <v>13</v>
      </c>
      <c r="H10701" s="217" t="s">
        <v>176</v>
      </c>
      <c r="I10701" s="217">
        <v>1</v>
      </c>
      <c r="J10701" s="217">
        <v>1</v>
      </c>
      <c r="K10701" s="217">
        <v>0</v>
      </c>
      <c r="L10701" s="217">
        <v>12</v>
      </c>
      <c r="M10701" s="217">
        <v>643.76963350785297</v>
      </c>
      <c r="N10701" s="217">
        <v>1.5533506831489901</v>
      </c>
      <c r="O10701" s="217">
        <v>1.5533506831489901</v>
      </c>
      <c r="P10701" s="217">
        <v>0</v>
      </c>
      <c r="Q10701" s="217">
        <v>1.5533506831489901</v>
      </c>
      <c r="R10701" s="217">
        <v>1.5533506831489901</v>
      </c>
      <c r="S10701" s="217">
        <v>0</v>
      </c>
      <c r="T10701" s="217">
        <v>1.5533506831489901</v>
      </c>
      <c r="U10701" s="217">
        <v>1.5533506831489901</v>
      </c>
      <c r="V10701" s="217">
        <v>0</v>
      </c>
      <c r="W10701" s="217">
        <v>1.5533506831489901</v>
      </c>
      <c r="X10701" s="217">
        <v>1.5533506831489901</v>
      </c>
      <c r="Y10701" s="217">
        <v>0</v>
      </c>
    </row>
    <row r="10702" spans="2:25">
      <c r="B10702" s="217" t="s">
        <v>10871</v>
      </c>
      <c r="C10702" s="217" t="s">
        <v>5935</v>
      </c>
      <c r="D10702" s="217" t="s">
        <v>26</v>
      </c>
      <c r="E10702" s="217" t="s">
        <v>86</v>
      </c>
      <c r="F10702" s="217" t="s">
        <v>12</v>
      </c>
      <c r="G10702" s="217" t="s">
        <v>13</v>
      </c>
      <c r="H10702" s="217" t="s">
        <v>178</v>
      </c>
      <c r="I10702" s="217">
        <v>2</v>
      </c>
      <c r="J10702" s="217">
        <v>2</v>
      </c>
      <c r="K10702" s="217">
        <v>0</v>
      </c>
      <c r="L10702" s="217">
        <v>14</v>
      </c>
      <c r="M10702" s="217">
        <v>743.66492146596897</v>
      </c>
      <c r="N10702" s="217">
        <v>2.6893832723176598</v>
      </c>
      <c r="O10702" s="217">
        <v>2.6893832723176598</v>
      </c>
      <c r="P10702" s="217">
        <v>0</v>
      </c>
      <c r="Q10702" s="217">
        <v>2.6893832723176598</v>
      </c>
      <c r="R10702" s="217">
        <v>2.6893832723176598</v>
      </c>
      <c r="S10702" s="217">
        <v>0</v>
      </c>
      <c r="T10702" s="217">
        <v>2.6893832723176598</v>
      </c>
      <c r="U10702" s="217">
        <v>2.6893832723176598</v>
      </c>
      <c r="V10702" s="217">
        <v>0</v>
      </c>
      <c r="W10702" s="217">
        <v>2.6893832723176598</v>
      </c>
      <c r="X10702" s="217">
        <v>2.6893832723176598</v>
      </c>
      <c r="Y10702" s="217">
        <v>0</v>
      </c>
    </row>
    <row r="10703" spans="2:25">
      <c r="B10703" s="217" t="s">
        <v>10872</v>
      </c>
      <c r="C10703" s="217" t="s">
        <v>5935</v>
      </c>
      <c r="D10703" s="217" t="s">
        <v>26</v>
      </c>
      <c r="E10703" s="217" t="s">
        <v>86</v>
      </c>
      <c r="F10703" s="217" t="s">
        <v>12</v>
      </c>
      <c r="G10703" s="217" t="s">
        <v>13</v>
      </c>
      <c r="H10703" s="217" t="s">
        <v>5</v>
      </c>
      <c r="I10703" s="217">
        <v>5</v>
      </c>
      <c r="J10703" s="217">
        <v>5</v>
      </c>
      <c r="K10703" s="217">
        <v>0</v>
      </c>
      <c r="L10703" s="217">
        <v>41</v>
      </c>
      <c r="M10703" s="217">
        <v>2120</v>
      </c>
      <c r="N10703" s="217">
        <v>2.35849056603774</v>
      </c>
      <c r="O10703" s="217">
        <v>2.35849056603774</v>
      </c>
      <c r="P10703" s="217">
        <v>0</v>
      </c>
      <c r="Q10703" s="217">
        <v>2.35849056603774</v>
      </c>
      <c r="R10703" s="217">
        <v>2.35849056603774</v>
      </c>
      <c r="S10703" s="217">
        <v>0</v>
      </c>
      <c r="T10703" s="217">
        <v>2.35849056603774</v>
      </c>
      <c r="U10703" s="217">
        <v>2.35849056603774</v>
      </c>
      <c r="V10703" s="217">
        <v>0</v>
      </c>
      <c r="W10703" s="217">
        <v>2.35849056603774</v>
      </c>
      <c r="X10703" s="217">
        <v>2.35849056603774</v>
      </c>
      <c r="Y10703" s="217">
        <v>0</v>
      </c>
    </row>
    <row r="10704" spans="2:25">
      <c r="B10704" s="217" t="s">
        <v>10873</v>
      </c>
      <c r="C10704" s="217" t="s">
        <v>5935</v>
      </c>
      <c r="D10704" s="217" t="s">
        <v>26</v>
      </c>
      <c r="E10704" s="217" t="s">
        <v>86</v>
      </c>
      <c r="F10704" s="217" t="s">
        <v>9</v>
      </c>
      <c r="G10704" s="217" t="s">
        <v>13</v>
      </c>
      <c r="H10704" s="217" t="s">
        <v>170</v>
      </c>
      <c r="I10704" s="217">
        <v>0</v>
      </c>
      <c r="J10704" s="217">
        <v>0</v>
      </c>
      <c r="K10704" s="217">
        <v>0</v>
      </c>
      <c r="L10704" s="217">
        <v>7</v>
      </c>
      <c r="M10704" s="217">
        <v>148.82882882882899</v>
      </c>
      <c r="N10704" s="217">
        <v>0</v>
      </c>
      <c r="O10704" s="217">
        <v>0</v>
      </c>
      <c r="P10704" s="217">
        <v>0</v>
      </c>
      <c r="Q10704" s="217">
        <v>0</v>
      </c>
      <c r="R10704" s="217">
        <v>0</v>
      </c>
      <c r="S10704" s="217">
        <v>0</v>
      </c>
      <c r="T10704" s="217">
        <v>0</v>
      </c>
      <c r="U10704" s="217">
        <v>0</v>
      </c>
      <c r="V10704" s="217">
        <v>0</v>
      </c>
      <c r="W10704" s="217">
        <v>0</v>
      </c>
      <c r="X10704" s="217">
        <v>0</v>
      </c>
      <c r="Y10704" s="217">
        <v>0</v>
      </c>
    </row>
    <row r="10705" spans="2:25">
      <c r="B10705" s="217" t="s">
        <v>10874</v>
      </c>
      <c r="C10705" s="217" t="s">
        <v>5935</v>
      </c>
      <c r="D10705" s="217" t="s">
        <v>26</v>
      </c>
      <c r="E10705" s="217" t="s">
        <v>86</v>
      </c>
      <c r="F10705" s="217" t="s">
        <v>9</v>
      </c>
      <c r="G10705" s="217" t="s">
        <v>13</v>
      </c>
      <c r="H10705" s="217" t="s">
        <v>172</v>
      </c>
      <c r="I10705" s="217">
        <v>0</v>
      </c>
      <c r="J10705" s="217">
        <v>0</v>
      </c>
      <c r="K10705" s="217">
        <v>0</v>
      </c>
      <c r="L10705" s="217">
        <v>8</v>
      </c>
      <c r="M10705" s="217">
        <v>233.873873873874</v>
      </c>
      <c r="N10705" s="217">
        <v>0</v>
      </c>
      <c r="O10705" s="217">
        <v>0</v>
      </c>
      <c r="P10705" s="217">
        <v>0</v>
      </c>
      <c r="Q10705" s="217">
        <v>0</v>
      </c>
      <c r="R10705" s="217">
        <v>0</v>
      </c>
      <c r="S10705" s="217">
        <v>0</v>
      </c>
      <c r="T10705" s="217">
        <v>0</v>
      </c>
      <c r="U10705" s="217">
        <v>0</v>
      </c>
      <c r="V10705" s="217">
        <v>0</v>
      </c>
      <c r="W10705" s="217">
        <v>0</v>
      </c>
      <c r="X10705" s="217">
        <v>0</v>
      </c>
      <c r="Y10705" s="217">
        <v>0</v>
      </c>
    </row>
    <row r="10706" spans="2:25">
      <c r="B10706" s="217" t="s">
        <v>10875</v>
      </c>
      <c r="C10706" s="217" t="s">
        <v>5935</v>
      </c>
      <c r="D10706" s="217" t="s">
        <v>26</v>
      </c>
      <c r="E10706" s="217" t="s">
        <v>86</v>
      </c>
      <c r="F10706" s="217" t="s">
        <v>9</v>
      </c>
      <c r="G10706" s="217" t="s">
        <v>13</v>
      </c>
      <c r="H10706" s="217" t="s">
        <v>174</v>
      </c>
      <c r="I10706" s="217">
        <v>0</v>
      </c>
      <c r="J10706" s="217">
        <v>0</v>
      </c>
      <c r="K10706" s="217">
        <v>0</v>
      </c>
      <c r="L10706" s="217">
        <v>15</v>
      </c>
      <c r="M10706" s="217">
        <v>414.59459459459498</v>
      </c>
      <c r="N10706" s="217">
        <v>0</v>
      </c>
      <c r="O10706" s="217">
        <v>0</v>
      </c>
      <c r="P10706" s="217">
        <v>0</v>
      </c>
      <c r="Q10706" s="217">
        <v>0</v>
      </c>
      <c r="R10706" s="217">
        <v>0</v>
      </c>
      <c r="S10706" s="217">
        <v>0</v>
      </c>
      <c r="T10706" s="217">
        <v>0</v>
      </c>
      <c r="U10706" s="217">
        <v>0</v>
      </c>
      <c r="V10706" s="217">
        <v>0</v>
      </c>
      <c r="W10706" s="217">
        <v>0</v>
      </c>
      <c r="X10706" s="217">
        <v>0</v>
      </c>
      <c r="Y10706" s="217">
        <v>0</v>
      </c>
    </row>
    <row r="10707" spans="2:25">
      <c r="B10707" s="217" t="s">
        <v>10876</v>
      </c>
      <c r="C10707" s="217" t="s">
        <v>5935</v>
      </c>
      <c r="D10707" s="217" t="s">
        <v>26</v>
      </c>
      <c r="E10707" s="217" t="s">
        <v>86</v>
      </c>
      <c r="F10707" s="217" t="s">
        <v>9</v>
      </c>
      <c r="G10707" s="217" t="s">
        <v>13</v>
      </c>
      <c r="H10707" s="217" t="s">
        <v>176</v>
      </c>
      <c r="I10707" s="217">
        <v>0</v>
      </c>
      <c r="J10707" s="217">
        <v>0</v>
      </c>
      <c r="K10707" s="217">
        <v>0</v>
      </c>
      <c r="L10707" s="217">
        <v>22</v>
      </c>
      <c r="M10707" s="217">
        <v>680.36036036036</v>
      </c>
      <c r="N10707" s="217">
        <v>0</v>
      </c>
      <c r="O10707" s="217">
        <v>0</v>
      </c>
      <c r="P10707" s="217">
        <v>0</v>
      </c>
      <c r="Q10707" s="217">
        <v>0</v>
      </c>
      <c r="R10707" s="217">
        <v>0</v>
      </c>
      <c r="S10707" s="217">
        <v>0</v>
      </c>
      <c r="T10707" s="217">
        <v>0</v>
      </c>
      <c r="U10707" s="217">
        <v>0</v>
      </c>
      <c r="V10707" s="217">
        <v>0</v>
      </c>
      <c r="W10707" s="217">
        <v>0</v>
      </c>
      <c r="X10707" s="217">
        <v>0</v>
      </c>
      <c r="Y10707" s="217">
        <v>0</v>
      </c>
    </row>
    <row r="10708" spans="2:25">
      <c r="B10708" s="217" t="s">
        <v>10877</v>
      </c>
      <c r="C10708" s="217" t="s">
        <v>5935</v>
      </c>
      <c r="D10708" s="217" t="s">
        <v>26</v>
      </c>
      <c r="E10708" s="217" t="s">
        <v>86</v>
      </c>
      <c r="F10708" s="217" t="s">
        <v>9</v>
      </c>
      <c r="G10708" s="217" t="s">
        <v>13</v>
      </c>
      <c r="H10708" s="217" t="s">
        <v>178</v>
      </c>
      <c r="I10708" s="217">
        <v>0</v>
      </c>
      <c r="J10708" s="217">
        <v>0</v>
      </c>
      <c r="K10708" s="217">
        <v>0</v>
      </c>
      <c r="L10708" s="217">
        <v>13</v>
      </c>
      <c r="M10708" s="217">
        <v>882.34234234234202</v>
      </c>
      <c r="N10708" s="217">
        <v>0</v>
      </c>
      <c r="O10708" s="217">
        <v>0</v>
      </c>
      <c r="P10708" s="217">
        <v>0</v>
      </c>
      <c r="Q10708" s="217">
        <v>0</v>
      </c>
      <c r="R10708" s="217">
        <v>0</v>
      </c>
      <c r="S10708" s="217">
        <v>0</v>
      </c>
      <c r="T10708" s="217">
        <v>0</v>
      </c>
      <c r="U10708" s="217">
        <v>0</v>
      </c>
      <c r="V10708" s="217">
        <v>0</v>
      </c>
      <c r="W10708" s="217">
        <v>0</v>
      </c>
      <c r="X10708" s="217">
        <v>0</v>
      </c>
      <c r="Y10708" s="217">
        <v>0</v>
      </c>
    </row>
    <row r="10709" spans="2:25">
      <c r="B10709" s="217" t="s">
        <v>10878</v>
      </c>
      <c r="C10709" s="217" t="s">
        <v>5935</v>
      </c>
      <c r="D10709" s="217" t="s">
        <v>26</v>
      </c>
      <c r="E10709" s="217" t="s">
        <v>86</v>
      </c>
      <c r="F10709" s="217" t="s">
        <v>9</v>
      </c>
      <c r="G10709" s="217" t="s">
        <v>13</v>
      </c>
      <c r="H10709" s="217" t="s">
        <v>5</v>
      </c>
      <c r="I10709" s="217">
        <v>0</v>
      </c>
      <c r="J10709" s="217">
        <v>0</v>
      </c>
      <c r="K10709" s="217">
        <v>0</v>
      </c>
      <c r="L10709" s="217">
        <v>65</v>
      </c>
      <c r="M10709" s="217">
        <v>2360</v>
      </c>
      <c r="N10709" s="217">
        <v>0</v>
      </c>
      <c r="O10709" s="217">
        <v>0</v>
      </c>
      <c r="P10709" s="217">
        <v>0</v>
      </c>
      <c r="Q10709" s="217">
        <v>0</v>
      </c>
      <c r="R10709" s="217">
        <v>0</v>
      </c>
      <c r="S10709" s="217">
        <v>0</v>
      </c>
      <c r="T10709" s="217">
        <v>0</v>
      </c>
      <c r="U10709" s="217">
        <v>0</v>
      </c>
      <c r="V10709" s="217">
        <v>0</v>
      </c>
      <c r="W10709" s="217">
        <v>0</v>
      </c>
      <c r="X10709" s="217">
        <v>0</v>
      </c>
      <c r="Y10709" s="217">
        <v>0</v>
      </c>
    </row>
    <row r="10710" spans="2:25">
      <c r="B10710" s="217" t="s">
        <v>10879</v>
      </c>
      <c r="C10710" s="217" t="s">
        <v>5935</v>
      </c>
      <c r="D10710" s="217" t="s">
        <v>26</v>
      </c>
      <c r="E10710" s="217" t="s">
        <v>86</v>
      </c>
      <c r="F10710" s="217" t="s">
        <v>5</v>
      </c>
      <c r="G10710" s="217" t="s">
        <v>13</v>
      </c>
      <c r="H10710" s="217" t="s">
        <v>170</v>
      </c>
      <c r="I10710" s="217">
        <v>0</v>
      </c>
      <c r="J10710" s="217">
        <v>0</v>
      </c>
      <c r="K10710" s="217">
        <v>0</v>
      </c>
      <c r="L10710" s="217">
        <v>8</v>
      </c>
      <c r="M10710" s="217">
        <v>293.122022546106</v>
      </c>
      <c r="N10710" s="217">
        <v>0</v>
      </c>
      <c r="O10710" s="217">
        <v>0</v>
      </c>
      <c r="P10710" s="217">
        <v>0</v>
      </c>
      <c r="Q10710" s="217">
        <v>0</v>
      </c>
      <c r="R10710" s="217">
        <v>0</v>
      </c>
      <c r="S10710" s="217">
        <v>0</v>
      </c>
      <c r="T10710" s="217">
        <v>0</v>
      </c>
      <c r="U10710" s="217">
        <v>0</v>
      </c>
      <c r="V10710" s="217">
        <v>0</v>
      </c>
      <c r="W10710" s="217">
        <v>0</v>
      </c>
      <c r="X10710" s="217">
        <v>0</v>
      </c>
      <c r="Y10710" s="217">
        <v>0</v>
      </c>
    </row>
    <row r="10711" spans="2:25">
      <c r="B10711" s="217" t="s">
        <v>10880</v>
      </c>
      <c r="C10711" s="217" t="s">
        <v>5935</v>
      </c>
      <c r="D10711" s="217" t="s">
        <v>26</v>
      </c>
      <c r="E10711" s="217" t="s">
        <v>86</v>
      </c>
      <c r="F10711" s="217" t="s">
        <v>5</v>
      </c>
      <c r="G10711" s="217" t="s">
        <v>13</v>
      </c>
      <c r="H10711" s="217" t="s">
        <v>172</v>
      </c>
      <c r="I10711" s="217">
        <v>0</v>
      </c>
      <c r="J10711" s="217">
        <v>0</v>
      </c>
      <c r="K10711" s="217">
        <v>0</v>
      </c>
      <c r="L10711" s="217">
        <v>13</v>
      </c>
      <c r="M10711" s="217">
        <v>455.863402669685</v>
      </c>
      <c r="N10711" s="217">
        <v>0</v>
      </c>
      <c r="O10711" s="217">
        <v>0</v>
      </c>
      <c r="P10711" s="217">
        <v>0</v>
      </c>
      <c r="Q10711" s="217">
        <v>0</v>
      </c>
      <c r="R10711" s="217">
        <v>0</v>
      </c>
      <c r="S10711" s="217">
        <v>0</v>
      </c>
      <c r="T10711" s="217">
        <v>0</v>
      </c>
      <c r="U10711" s="217">
        <v>0</v>
      </c>
      <c r="V10711" s="217">
        <v>0</v>
      </c>
      <c r="W10711" s="217">
        <v>0</v>
      </c>
      <c r="X10711" s="217">
        <v>0</v>
      </c>
      <c r="Y10711" s="217">
        <v>0</v>
      </c>
    </row>
    <row r="10712" spans="2:25">
      <c r="B10712" s="217" t="s">
        <v>10881</v>
      </c>
      <c r="C10712" s="217" t="s">
        <v>5935</v>
      </c>
      <c r="D10712" s="217" t="s">
        <v>26</v>
      </c>
      <c r="E10712" s="217" t="s">
        <v>86</v>
      </c>
      <c r="F10712" s="217" t="s">
        <v>5</v>
      </c>
      <c r="G10712" s="217" t="s">
        <v>13</v>
      </c>
      <c r="H10712" s="217" t="s">
        <v>174</v>
      </c>
      <c r="I10712" s="217">
        <v>2</v>
      </c>
      <c r="J10712" s="217">
        <v>2</v>
      </c>
      <c r="K10712" s="217">
        <v>0</v>
      </c>
      <c r="L10712" s="217">
        <v>24</v>
      </c>
      <c r="M10712" s="217">
        <v>780.87731710768401</v>
      </c>
      <c r="N10712" s="217">
        <v>2.5612217901370999</v>
      </c>
      <c r="O10712" s="217">
        <v>2.5612217901370999</v>
      </c>
      <c r="P10712" s="217">
        <v>0</v>
      </c>
      <c r="Q10712" s="217">
        <v>2.5612217901370999</v>
      </c>
      <c r="R10712" s="217">
        <v>2.5612217901370999</v>
      </c>
      <c r="S10712" s="217">
        <v>0</v>
      </c>
      <c r="T10712" s="217">
        <v>2.5612217901370999</v>
      </c>
      <c r="U10712" s="217">
        <v>2.5612217901370999</v>
      </c>
      <c r="V10712" s="217">
        <v>0</v>
      </c>
      <c r="W10712" s="217">
        <v>2.5612217901370999</v>
      </c>
      <c r="X10712" s="217">
        <v>2.5612217901370999</v>
      </c>
      <c r="Y10712" s="217">
        <v>0</v>
      </c>
    </row>
    <row r="10713" spans="2:25">
      <c r="B10713" s="217" t="s">
        <v>10882</v>
      </c>
      <c r="C10713" s="217" t="s">
        <v>5935</v>
      </c>
      <c r="D10713" s="217" t="s">
        <v>26</v>
      </c>
      <c r="E10713" s="217" t="s">
        <v>86</v>
      </c>
      <c r="F10713" s="217" t="s">
        <v>5</v>
      </c>
      <c r="G10713" s="217" t="s">
        <v>13</v>
      </c>
      <c r="H10713" s="217" t="s">
        <v>176</v>
      </c>
      <c r="I10713" s="217">
        <v>1</v>
      </c>
      <c r="J10713" s="217">
        <v>1</v>
      </c>
      <c r="K10713" s="217">
        <v>0</v>
      </c>
      <c r="L10713" s="217">
        <v>34</v>
      </c>
      <c r="M10713" s="217">
        <v>1324.12999386821</v>
      </c>
      <c r="N10713" s="217">
        <v>0.75521286024091605</v>
      </c>
      <c r="O10713" s="217">
        <v>0.75521286024091605</v>
      </c>
      <c r="P10713" s="217">
        <v>0</v>
      </c>
      <c r="Q10713" s="217">
        <v>0.75521286024091605</v>
      </c>
      <c r="R10713" s="217">
        <v>0.75521286024091605</v>
      </c>
      <c r="S10713" s="217">
        <v>0</v>
      </c>
      <c r="T10713" s="217">
        <v>0.75521286024091605</v>
      </c>
      <c r="U10713" s="217">
        <v>0.75521286024091605</v>
      </c>
      <c r="V10713" s="217">
        <v>0</v>
      </c>
      <c r="W10713" s="217">
        <v>0.75521286024091605</v>
      </c>
      <c r="X10713" s="217">
        <v>0.75521286024091605</v>
      </c>
      <c r="Y10713" s="217">
        <v>0</v>
      </c>
    </row>
    <row r="10714" spans="2:25">
      <c r="B10714" s="217" t="s">
        <v>10883</v>
      </c>
      <c r="C10714" s="217" t="s">
        <v>5935</v>
      </c>
      <c r="D10714" s="217" t="s">
        <v>26</v>
      </c>
      <c r="E10714" s="217" t="s">
        <v>86</v>
      </c>
      <c r="F10714" s="217" t="s">
        <v>5</v>
      </c>
      <c r="G10714" s="217" t="s">
        <v>13</v>
      </c>
      <c r="H10714" s="217" t="s">
        <v>178</v>
      </c>
      <c r="I10714" s="217">
        <v>2</v>
      </c>
      <c r="J10714" s="217">
        <v>2</v>
      </c>
      <c r="K10714" s="217">
        <v>0</v>
      </c>
      <c r="L10714" s="217">
        <v>27</v>
      </c>
      <c r="M10714" s="217">
        <v>1626.00726380831</v>
      </c>
      <c r="N10714" s="217">
        <v>1.2300068053298601</v>
      </c>
      <c r="O10714" s="217">
        <v>1.2300068053298601</v>
      </c>
      <c r="P10714" s="217">
        <v>0</v>
      </c>
      <c r="Q10714" s="217">
        <v>1.2300068053298601</v>
      </c>
      <c r="R10714" s="217">
        <v>1.2300068053298601</v>
      </c>
      <c r="S10714" s="217">
        <v>0</v>
      </c>
      <c r="T10714" s="217">
        <v>1.2300068053298601</v>
      </c>
      <c r="U10714" s="217">
        <v>1.2300068053298601</v>
      </c>
      <c r="V10714" s="217">
        <v>0</v>
      </c>
      <c r="W10714" s="217">
        <v>1.2300068053298601</v>
      </c>
      <c r="X10714" s="217">
        <v>1.2300068053298601</v>
      </c>
      <c r="Y10714" s="217">
        <v>0</v>
      </c>
    </row>
    <row r="10715" spans="2:25">
      <c r="B10715" s="217" t="s">
        <v>10884</v>
      </c>
      <c r="C10715" s="217" t="s">
        <v>5935</v>
      </c>
      <c r="D10715" s="217" t="s">
        <v>26</v>
      </c>
      <c r="E10715" s="217" t="s">
        <v>86</v>
      </c>
      <c r="F10715" s="217" t="s">
        <v>5</v>
      </c>
      <c r="G10715" s="217" t="s">
        <v>13</v>
      </c>
      <c r="H10715" s="217" t="s">
        <v>5</v>
      </c>
      <c r="I10715" s="217">
        <v>5</v>
      </c>
      <c r="J10715" s="217">
        <v>5</v>
      </c>
      <c r="K10715" s="217">
        <v>0</v>
      </c>
      <c r="L10715" s="217">
        <v>106</v>
      </c>
      <c r="M10715" s="217">
        <v>4480</v>
      </c>
      <c r="N10715" s="217">
        <v>1.1160714285714299</v>
      </c>
      <c r="O10715" s="217">
        <v>1.1160714285714299</v>
      </c>
      <c r="P10715" s="217">
        <v>0</v>
      </c>
      <c r="Q10715" s="217">
        <v>1.1160714285714299</v>
      </c>
      <c r="R10715" s="217">
        <v>1.1160714285714299</v>
      </c>
      <c r="S10715" s="217">
        <v>0</v>
      </c>
      <c r="T10715" s="217">
        <v>1.1160714285714299</v>
      </c>
      <c r="U10715" s="217">
        <v>1.1160714285714299</v>
      </c>
      <c r="V10715" s="217">
        <v>0</v>
      </c>
      <c r="W10715" s="217">
        <v>1.1160714285714299</v>
      </c>
      <c r="X10715" s="217">
        <v>1.1160714285714299</v>
      </c>
      <c r="Y10715" s="217">
        <v>0</v>
      </c>
    </row>
    <row r="10716" spans="2:25">
      <c r="B10716" s="217" t="s">
        <v>10885</v>
      </c>
      <c r="C10716" s="217" t="s">
        <v>5935</v>
      </c>
      <c r="D10716" s="217" t="s">
        <v>26</v>
      </c>
      <c r="E10716" s="217" t="s">
        <v>86</v>
      </c>
      <c r="F10716" s="217" t="s">
        <v>12</v>
      </c>
      <c r="G10716" s="217" t="s">
        <v>5</v>
      </c>
      <c r="H10716" s="217" t="s">
        <v>170</v>
      </c>
      <c r="I10716" s="217">
        <v>34</v>
      </c>
      <c r="J10716" s="217">
        <v>34</v>
      </c>
      <c r="K10716" s="217">
        <v>0</v>
      </c>
      <c r="L10716" s="217">
        <v>100</v>
      </c>
      <c r="M10716" s="217">
        <v>5326.7635846616204</v>
      </c>
      <c r="N10716" s="217">
        <v>6.3828625880643104</v>
      </c>
      <c r="O10716" s="217">
        <v>6.3828625880643104</v>
      </c>
      <c r="P10716" s="217">
        <v>0</v>
      </c>
      <c r="Q10716" s="217">
        <v>6.3828625880643104</v>
      </c>
      <c r="R10716" s="217">
        <v>6.3828625880643104</v>
      </c>
      <c r="S10716" s="217">
        <v>0</v>
      </c>
      <c r="T10716" s="217">
        <v>6.3828625880643104</v>
      </c>
      <c r="U10716" s="217">
        <v>6.3828625880643104</v>
      </c>
      <c r="V10716" s="217">
        <v>0</v>
      </c>
      <c r="W10716" s="217">
        <v>6.3828625880643104</v>
      </c>
      <c r="X10716" s="217">
        <v>6.3828625880643104</v>
      </c>
      <c r="Y10716" s="217">
        <v>0</v>
      </c>
    </row>
    <row r="10717" spans="2:25">
      <c r="B10717" s="217" t="s">
        <v>10886</v>
      </c>
      <c r="C10717" s="217" t="s">
        <v>5935</v>
      </c>
      <c r="D10717" s="217" t="s">
        <v>26</v>
      </c>
      <c r="E10717" s="217" t="s">
        <v>86</v>
      </c>
      <c r="F10717" s="217" t="s">
        <v>12</v>
      </c>
      <c r="G10717" s="217" t="s">
        <v>5</v>
      </c>
      <c r="H10717" s="217" t="s">
        <v>172</v>
      </c>
      <c r="I10717" s="217">
        <v>19</v>
      </c>
      <c r="J10717" s="217">
        <v>19</v>
      </c>
      <c r="K10717" s="217">
        <v>0</v>
      </c>
      <c r="L10717" s="217">
        <v>61</v>
      </c>
      <c r="M10717" s="217">
        <v>5118.3358237334496</v>
      </c>
      <c r="N10717" s="217">
        <v>3.7121440746224601</v>
      </c>
      <c r="O10717" s="217">
        <v>3.7121440746224601</v>
      </c>
      <c r="P10717" s="217">
        <v>0</v>
      </c>
      <c r="Q10717" s="217">
        <v>3.7121440746224601</v>
      </c>
      <c r="R10717" s="217">
        <v>3.7121440746224601</v>
      </c>
      <c r="S10717" s="217">
        <v>0</v>
      </c>
      <c r="T10717" s="217">
        <v>3.7121440746224601</v>
      </c>
      <c r="U10717" s="217">
        <v>3.7121440746224601</v>
      </c>
      <c r="V10717" s="217">
        <v>0</v>
      </c>
      <c r="W10717" s="217">
        <v>3.7121440746224601</v>
      </c>
      <c r="X10717" s="217">
        <v>3.7121440746224601</v>
      </c>
      <c r="Y10717" s="217">
        <v>0</v>
      </c>
    </row>
    <row r="10718" spans="2:25">
      <c r="B10718" s="217" t="s">
        <v>10887</v>
      </c>
      <c r="C10718" s="217" t="s">
        <v>5935</v>
      </c>
      <c r="D10718" s="217" t="s">
        <v>26</v>
      </c>
      <c r="E10718" s="217" t="s">
        <v>86</v>
      </c>
      <c r="F10718" s="217" t="s">
        <v>12</v>
      </c>
      <c r="G10718" s="217" t="s">
        <v>5</v>
      </c>
      <c r="H10718" s="217" t="s">
        <v>174</v>
      </c>
      <c r="I10718" s="217">
        <v>24</v>
      </c>
      <c r="J10718" s="217">
        <v>24</v>
      </c>
      <c r="K10718" s="217">
        <v>0</v>
      </c>
      <c r="L10718" s="217">
        <v>51</v>
      </c>
      <c r="M10718" s="217">
        <v>4050.78644329707</v>
      </c>
      <c r="N10718" s="217">
        <v>5.9247754321172197</v>
      </c>
      <c r="O10718" s="217">
        <v>5.9247754321172197</v>
      </c>
      <c r="P10718" s="217">
        <v>0</v>
      </c>
      <c r="Q10718" s="217">
        <v>5.9247754321172197</v>
      </c>
      <c r="R10718" s="217">
        <v>5.9247754321172197</v>
      </c>
      <c r="S10718" s="217">
        <v>0</v>
      </c>
      <c r="T10718" s="217">
        <v>5.9247754321172197</v>
      </c>
      <c r="U10718" s="217">
        <v>5.9247754321172197</v>
      </c>
      <c r="V10718" s="217">
        <v>0</v>
      </c>
      <c r="W10718" s="217">
        <v>5.9247754321172197</v>
      </c>
      <c r="X10718" s="217">
        <v>5.9247754321172197</v>
      </c>
      <c r="Y10718" s="217">
        <v>0</v>
      </c>
    </row>
    <row r="10719" spans="2:25">
      <c r="B10719" s="217" t="s">
        <v>10888</v>
      </c>
      <c r="C10719" s="217" t="s">
        <v>5935</v>
      </c>
      <c r="D10719" s="217" t="s">
        <v>26</v>
      </c>
      <c r="E10719" s="217" t="s">
        <v>86</v>
      </c>
      <c r="F10719" s="217" t="s">
        <v>12</v>
      </c>
      <c r="G10719" s="217" t="s">
        <v>5</v>
      </c>
      <c r="H10719" s="217" t="s">
        <v>176</v>
      </c>
      <c r="I10719" s="217">
        <v>8</v>
      </c>
      <c r="J10719" s="217">
        <v>8</v>
      </c>
      <c r="K10719" s="217">
        <v>0</v>
      </c>
      <c r="L10719" s="217">
        <v>47</v>
      </c>
      <c r="M10719" s="217">
        <v>3466.4999552770601</v>
      </c>
      <c r="N10719" s="217">
        <v>2.3078032895461602</v>
      </c>
      <c r="O10719" s="217">
        <v>2.3078032895461602</v>
      </c>
      <c r="P10719" s="217">
        <v>0</v>
      </c>
      <c r="Q10719" s="217">
        <v>2.3078032895461602</v>
      </c>
      <c r="R10719" s="217">
        <v>2.3078032895461602</v>
      </c>
      <c r="S10719" s="217">
        <v>0</v>
      </c>
      <c r="T10719" s="217">
        <v>2.3078032895461602</v>
      </c>
      <c r="U10719" s="217">
        <v>2.3078032895461602</v>
      </c>
      <c r="V10719" s="217">
        <v>0</v>
      </c>
      <c r="W10719" s="217">
        <v>2.3078032895461602</v>
      </c>
      <c r="X10719" s="217">
        <v>2.3078032895461602</v>
      </c>
      <c r="Y10719" s="217">
        <v>0</v>
      </c>
    </row>
    <row r="10720" spans="2:25">
      <c r="B10720" s="217" t="s">
        <v>10889</v>
      </c>
      <c r="C10720" s="217" t="s">
        <v>5935</v>
      </c>
      <c r="D10720" s="217" t="s">
        <v>26</v>
      </c>
      <c r="E10720" s="217" t="s">
        <v>86</v>
      </c>
      <c r="F10720" s="217" t="s">
        <v>12</v>
      </c>
      <c r="G10720" s="217" t="s">
        <v>5</v>
      </c>
      <c r="H10720" s="217" t="s">
        <v>178</v>
      </c>
      <c r="I10720" s="217">
        <v>5</v>
      </c>
      <c r="J10720" s="217">
        <v>5</v>
      </c>
      <c r="K10720" s="217">
        <v>0</v>
      </c>
      <c r="L10720" s="217">
        <v>25</v>
      </c>
      <c r="M10720" s="217">
        <v>2247.6141930307899</v>
      </c>
      <c r="N10720" s="217">
        <v>2.2245810760154301</v>
      </c>
      <c r="O10720" s="217">
        <v>2.2245810760154301</v>
      </c>
      <c r="P10720" s="217">
        <v>0</v>
      </c>
      <c r="Q10720" s="217">
        <v>2.2245810760154301</v>
      </c>
      <c r="R10720" s="217">
        <v>2.2245810760154301</v>
      </c>
      <c r="S10720" s="217">
        <v>0</v>
      </c>
      <c r="T10720" s="217">
        <v>2.2245810760154301</v>
      </c>
      <c r="U10720" s="217">
        <v>2.2245810760154301</v>
      </c>
      <c r="V10720" s="217">
        <v>0</v>
      </c>
      <c r="W10720" s="217">
        <v>2.2245810760154301</v>
      </c>
      <c r="X10720" s="217">
        <v>2.2245810760154301</v>
      </c>
      <c r="Y10720" s="217">
        <v>0</v>
      </c>
    </row>
    <row r="10721" spans="2:25">
      <c r="B10721" s="217" t="s">
        <v>10890</v>
      </c>
      <c r="C10721" s="217" t="s">
        <v>5935</v>
      </c>
      <c r="D10721" s="217" t="s">
        <v>26</v>
      </c>
      <c r="E10721" s="217" t="s">
        <v>86</v>
      </c>
      <c r="F10721" s="217" t="s">
        <v>12</v>
      </c>
      <c r="G10721" s="217" t="s">
        <v>5</v>
      </c>
      <c r="H10721" s="217" t="s">
        <v>5</v>
      </c>
      <c r="I10721" s="217">
        <v>90</v>
      </c>
      <c r="J10721" s="217">
        <v>90</v>
      </c>
      <c r="K10721" s="217">
        <v>0</v>
      </c>
      <c r="L10721" s="217">
        <v>284</v>
      </c>
      <c r="M10721" s="217">
        <v>20210</v>
      </c>
      <c r="N10721" s="217">
        <v>4.4532409698169202</v>
      </c>
      <c r="O10721" s="217">
        <v>4.4532409698169202</v>
      </c>
      <c r="P10721" s="217">
        <v>0</v>
      </c>
      <c r="Q10721" s="217">
        <v>4.4532409698169202</v>
      </c>
      <c r="R10721" s="217">
        <v>4.4532409698169202</v>
      </c>
      <c r="S10721" s="217">
        <v>0</v>
      </c>
      <c r="T10721" s="217">
        <v>4.4532409698169202</v>
      </c>
      <c r="U10721" s="217">
        <v>4.4532409698169202</v>
      </c>
      <c r="V10721" s="217">
        <v>0</v>
      </c>
      <c r="W10721" s="217">
        <v>4.4532409698169202</v>
      </c>
      <c r="X10721" s="217">
        <v>4.4532409698169202</v>
      </c>
      <c r="Y10721" s="217">
        <v>0</v>
      </c>
    </row>
    <row r="10722" spans="2:25">
      <c r="B10722" s="217" t="s">
        <v>10891</v>
      </c>
      <c r="C10722" s="217" t="s">
        <v>5935</v>
      </c>
      <c r="D10722" s="217" t="s">
        <v>26</v>
      </c>
      <c r="E10722" s="217" t="s">
        <v>86</v>
      </c>
      <c r="F10722" s="217" t="s">
        <v>9</v>
      </c>
      <c r="G10722" s="217" t="s">
        <v>5</v>
      </c>
      <c r="H10722" s="217" t="s">
        <v>170</v>
      </c>
      <c r="I10722" s="217">
        <v>4</v>
      </c>
      <c r="J10722" s="217">
        <v>4</v>
      </c>
      <c r="K10722" s="217">
        <v>0</v>
      </c>
      <c r="L10722" s="217">
        <v>190</v>
      </c>
      <c r="M10722" s="217">
        <v>5505.6764432397304</v>
      </c>
      <c r="N10722" s="217">
        <v>0.72652289709314199</v>
      </c>
      <c r="O10722" s="217">
        <v>0.72652289709314199</v>
      </c>
      <c r="P10722" s="217">
        <v>0</v>
      </c>
      <c r="Q10722" s="217">
        <v>0.72652289709314199</v>
      </c>
      <c r="R10722" s="217">
        <v>0.72652289709314199</v>
      </c>
      <c r="S10722" s="217">
        <v>0</v>
      </c>
      <c r="T10722" s="217">
        <v>0.72652289709314199</v>
      </c>
      <c r="U10722" s="217">
        <v>0.72652289709314199</v>
      </c>
      <c r="V10722" s="217">
        <v>0</v>
      </c>
      <c r="W10722" s="217">
        <v>0.72652289709314199</v>
      </c>
      <c r="X10722" s="217">
        <v>0.72652289709314199</v>
      </c>
      <c r="Y10722" s="217">
        <v>0</v>
      </c>
    </row>
    <row r="10723" spans="2:25">
      <c r="B10723" s="217" t="s">
        <v>10892</v>
      </c>
      <c r="C10723" s="217" t="s">
        <v>5935</v>
      </c>
      <c r="D10723" s="217" t="s">
        <v>26</v>
      </c>
      <c r="E10723" s="217" t="s">
        <v>86</v>
      </c>
      <c r="F10723" s="217" t="s">
        <v>9</v>
      </c>
      <c r="G10723" s="217" t="s">
        <v>5</v>
      </c>
      <c r="H10723" s="217" t="s">
        <v>172</v>
      </c>
      <c r="I10723" s="217">
        <v>4</v>
      </c>
      <c r="J10723" s="217">
        <v>4</v>
      </c>
      <c r="K10723" s="217">
        <v>0</v>
      </c>
      <c r="L10723" s="217">
        <v>110</v>
      </c>
      <c r="M10723" s="217">
        <v>5514.2206030940197</v>
      </c>
      <c r="N10723" s="217">
        <v>0.72539716632947304</v>
      </c>
      <c r="O10723" s="217">
        <v>0.72539716632947304</v>
      </c>
      <c r="P10723" s="217">
        <v>0</v>
      </c>
      <c r="Q10723" s="217">
        <v>0.72539716632947304</v>
      </c>
      <c r="R10723" s="217">
        <v>0.72539716632947304</v>
      </c>
      <c r="S10723" s="217">
        <v>0</v>
      </c>
      <c r="T10723" s="217">
        <v>0.72539716632947304</v>
      </c>
      <c r="U10723" s="217">
        <v>0.72539716632947304</v>
      </c>
      <c r="V10723" s="217">
        <v>0</v>
      </c>
      <c r="W10723" s="217">
        <v>0.72539716632947304</v>
      </c>
      <c r="X10723" s="217">
        <v>0.72539716632947304</v>
      </c>
      <c r="Y10723" s="217">
        <v>0</v>
      </c>
    </row>
    <row r="10724" spans="2:25">
      <c r="B10724" s="217" t="s">
        <v>10893</v>
      </c>
      <c r="C10724" s="217" t="s">
        <v>5935</v>
      </c>
      <c r="D10724" s="217" t="s">
        <v>26</v>
      </c>
      <c r="E10724" s="217" t="s">
        <v>86</v>
      </c>
      <c r="F10724" s="217" t="s">
        <v>9</v>
      </c>
      <c r="G10724" s="217" t="s">
        <v>5</v>
      </c>
      <c r="H10724" s="217" t="s">
        <v>174</v>
      </c>
      <c r="I10724" s="217">
        <v>3</v>
      </c>
      <c r="J10724" s="217">
        <v>3</v>
      </c>
      <c r="K10724" s="217">
        <v>0</v>
      </c>
      <c r="L10724" s="217">
        <v>104</v>
      </c>
      <c r="M10724" s="217">
        <v>4364.8060666668298</v>
      </c>
      <c r="N10724" s="217">
        <v>0.68731576023741703</v>
      </c>
      <c r="O10724" s="217">
        <v>0.68731576023741703</v>
      </c>
      <c r="P10724" s="217">
        <v>0</v>
      </c>
      <c r="Q10724" s="217">
        <v>0.68731576023741703</v>
      </c>
      <c r="R10724" s="217">
        <v>0.68731576023741703</v>
      </c>
      <c r="S10724" s="217">
        <v>0</v>
      </c>
      <c r="T10724" s="217">
        <v>0.68731576023741703</v>
      </c>
      <c r="U10724" s="217">
        <v>0.68731576023741703</v>
      </c>
      <c r="V10724" s="217">
        <v>0</v>
      </c>
      <c r="W10724" s="217">
        <v>0.68731576023741703</v>
      </c>
      <c r="X10724" s="217">
        <v>0.68731576023741703</v>
      </c>
      <c r="Y10724" s="217">
        <v>0</v>
      </c>
    </row>
    <row r="10725" spans="2:25">
      <c r="B10725" s="217" t="s">
        <v>10894</v>
      </c>
      <c r="C10725" s="217" t="s">
        <v>5935</v>
      </c>
      <c r="D10725" s="217" t="s">
        <v>26</v>
      </c>
      <c r="E10725" s="217" t="s">
        <v>86</v>
      </c>
      <c r="F10725" s="217" t="s">
        <v>9</v>
      </c>
      <c r="G10725" s="217" t="s">
        <v>5</v>
      </c>
      <c r="H10725" s="217" t="s">
        <v>176</v>
      </c>
      <c r="I10725" s="217">
        <v>1</v>
      </c>
      <c r="J10725" s="217">
        <v>1</v>
      </c>
      <c r="K10725" s="217">
        <v>0</v>
      </c>
      <c r="L10725" s="217">
        <v>92</v>
      </c>
      <c r="M10725" s="217">
        <v>3638.9882261654402</v>
      </c>
      <c r="N10725" s="217">
        <v>0.27480165855159799</v>
      </c>
      <c r="O10725" s="217">
        <v>0.27480165855159799</v>
      </c>
      <c r="P10725" s="217">
        <v>0</v>
      </c>
      <c r="Q10725" s="217">
        <v>0.27480165855159799</v>
      </c>
      <c r="R10725" s="217">
        <v>0.27480165855159799</v>
      </c>
      <c r="S10725" s="217">
        <v>0</v>
      </c>
      <c r="T10725" s="217">
        <v>0.27480165855159799</v>
      </c>
      <c r="U10725" s="217">
        <v>0.27480165855159799</v>
      </c>
      <c r="V10725" s="217">
        <v>0</v>
      </c>
      <c r="W10725" s="217">
        <v>0.27480165855159799</v>
      </c>
      <c r="X10725" s="217">
        <v>0.27480165855159799</v>
      </c>
      <c r="Y10725" s="217">
        <v>0</v>
      </c>
    </row>
    <row r="10726" spans="2:25">
      <c r="B10726" s="217" t="s">
        <v>10895</v>
      </c>
      <c r="C10726" s="217" t="s">
        <v>5935</v>
      </c>
      <c r="D10726" s="217" t="s">
        <v>26</v>
      </c>
      <c r="E10726" s="217" t="s">
        <v>86</v>
      </c>
      <c r="F10726" s="217" t="s">
        <v>9</v>
      </c>
      <c r="G10726" s="217" t="s">
        <v>5</v>
      </c>
      <c r="H10726" s="217" t="s">
        <v>178</v>
      </c>
      <c r="I10726" s="217">
        <v>1</v>
      </c>
      <c r="J10726" s="217">
        <v>1</v>
      </c>
      <c r="K10726" s="217">
        <v>0</v>
      </c>
      <c r="L10726" s="217">
        <v>47</v>
      </c>
      <c r="M10726" s="217">
        <v>2596.30866083398</v>
      </c>
      <c r="N10726" s="217">
        <v>0.38516221706812898</v>
      </c>
      <c r="O10726" s="217">
        <v>0.38516221706812898</v>
      </c>
      <c r="P10726" s="217">
        <v>0</v>
      </c>
      <c r="Q10726" s="217">
        <v>0.38516221706812898</v>
      </c>
      <c r="R10726" s="217">
        <v>0.38516221706812898</v>
      </c>
      <c r="S10726" s="217">
        <v>0</v>
      </c>
      <c r="T10726" s="217">
        <v>0.38516221706812898</v>
      </c>
      <c r="U10726" s="217">
        <v>0.38516221706812898</v>
      </c>
      <c r="V10726" s="217">
        <v>0</v>
      </c>
      <c r="W10726" s="217">
        <v>0.38516221706812898</v>
      </c>
      <c r="X10726" s="217">
        <v>0.38516221706812898</v>
      </c>
      <c r="Y10726" s="217">
        <v>0</v>
      </c>
    </row>
    <row r="10727" spans="2:25">
      <c r="B10727" s="217" t="s">
        <v>10896</v>
      </c>
      <c r="C10727" s="217" t="s">
        <v>5935</v>
      </c>
      <c r="D10727" s="217" t="s">
        <v>26</v>
      </c>
      <c r="E10727" s="217" t="s">
        <v>86</v>
      </c>
      <c r="F10727" s="217" t="s">
        <v>9</v>
      </c>
      <c r="G10727" s="217" t="s">
        <v>5</v>
      </c>
      <c r="H10727" s="217" t="s">
        <v>5</v>
      </c>
      <c r="I10727" s="217">
        <v>13</v>
      </c>
      <c r="J10727" s="217">
        <v>13</v>
      </c>
      <c r="K10727" s="217">
        <v>0</v>
      </c>
      <c r="L10727" s="217">
        <v>543</v>
      </c>
      <c r="M10727" s="217">
        <v>21620</v>
      </c>
      <c r="N10727" s="217">
        <v>0.60129509713228502</v>
      </c>
      <c r="O10727" s="217">
        <v>0.60129509713228502</v>
      </c>
      <c r="P10727" s="217">
        <v>0</v>
      </c>
      <c r="Q10727" s="217">
        <v>0.60129509713228502</v>
      </c>
      <c r="R10727" s="217">
        <v>0.60129509713228502</v>
      </c>
      <c r="S10727" s="217">
        <v>0</v>
      </c>
      <c r="T10727" s="217">
        <v>0.60129509713228502</v>
      </c>
      <c r="U10727" s="217">
        <v>0.60129509713228502</v>
      </c>
      <c r="V10727" s="217">
        <v>0</v>
      </c>
      <c r="W10727" s="217">
        <v>0.60129509713228502</v>
      </c>
      <c r="X10727" s="217">
        <v>0.60129509713228502</v>
      </c>
      <c r="Y10727" s="217">
        <v>0</v>
      </c>
    </row>
    <row r="10728" spans="2:25">
      <c r="B10728" s="217" t="s">
        <v>10897</v>
      </c>
      <c r="C10728" s="217" t="s">
        <v>5935</v>
      </c>
      <c r="D10728" s="217" t="s">
        <v>26</v>
      </c>
      <c r="E10728" s="217" t="s">
        <v>86</v>
      </c>
      <c r="F10728" s="217" t="s">
        <v>5</v>
      </c>
      <c r="G10728" s="217" t="s">
        <v>5</v>
      </c>
      <c r="H10728" s="217" t="s">
        <v>170</v>
      </c>
      <c r="I10728" s="217">
        <v>38</v>
      </c>
      <c r="J10728" s="217">
        <v>38</v>
      </c>
      <c r="K10728" s="217">
        <v>0</v>
      </c>
      <c r="L10728" s="217">
        <v>290</v>
      </c>
      <c r="M10728" s="217">
        <v>10832.440027901401</v>
      </c>
      <c r="N10728" s="217">
        <v>3.5079815722148102</v>
      </c>
      <c r="O10728" s="217">
        <v>3.5079815722148102</v>
      </c>
      <c r="P10728" s="217">
        <v>0</v>
      </c>
      <c r="Q10728" s="217">
        <v>3.5079815722148102</v>
      </c>
      <c r="R10728" s="217">
        <v>3.5079815722148102</v>
      </c>
      <c r="S10728" s="217">
        <v>0</v>
      </c>
      <c r="T10728" s="217">
        <v>3.5079815722148102</v>
      </c>
      <c r="U10728" s="217">
        <v>3.5079815722148102</v>
      </c>
      <c r="V10728" s="217">
        <v>0</v>
      </c>
      <c r="W10728" s="217">
        <v>3.5079815722148102</v>
      </c>
      <c r="X10728" s="217">
        <v>3.5079815722148102</v>
      </c>
      <c r="Y10728" s="217">
        <v>0</v>
      </c>
    </row>
    <row r="10729" spans="2:25">
      <c r="B10729" s="217" t="s">
        <v>10898</v>
      </c>
      <c r="C10729" s="217" t="s">
        <v>5935</v>
      </c>
      <c r="D10729" s="217" t="s">
        <v>26</v>
      </c>
      <c r="E10729" s="217" t="s">
        <v>86</v>
      </c>
      <c r="F10729" s="217" t="s">
        <v>5</v>
      </c>
      <c r="G10729" s="217" t="s">
        <v>5</v>
      </c>
      <c r="H10729" s="217" t="s">
        <v>172</v>
      </c>
      <c r="I10729" s="217">
        <v>23</v>
      </c>
      <c r="J10729" s="217">
        <v>23</v>
      </c>
      <c r="K10729" s="217">
        <v>0</v>
      </c>
      <c r="L10729" s="217">
        <v>171</v>
      </c>
      <c r="M10729" s="217">
        <v>10632.556426827499</v>
      </c>
      <c r="N10729" s="217">
        <v>2.16316745255804</v>
      </c>
      <c r="O10729" s="217">
        <v>2.16316745255804</v>
      </c>
      <c r="P10729" s="217">
        <v>0</v>
      </c>
      <c r="Q10729" s="217">
        <v>2.16316745255804</v>
      </c>
      <c r="R10729" s="217">
        <v>2.16316745255804</v>
      </c>
      <c r="S10729" s="217">
        <v>0</v>
      </c>
      <c r="T10729" s="217">
        <v>2.16316745255804</v>
      </c>
      <c r="U10729" s="217">
        <v>2.16316745255804</v>
      </c>
      <c r="V10729" s="217">
        <v>0</v>
      </c>
      <c r="W10729" s="217">
        <v>2.16316745255804</v>
      </c>
      <c r="X10729" s="217">
        <v>2.16316745255804</v>
      </c>
      <c r="Y10729" s="217">
        <v>0</v>
      </c>
    </row>
    <row r="10730" spans="2:25">
      <c r="B10730" s="217" t="s">
        <v>10899</v>
      </c>
      <c r="C10730" s="217" t="s">
        <v>5935</v>
      </c>
      <c r="D10730" s="217" t="s">
        <v>26</v>
      </c>
      <c r="E10730" s="217" t="s">
        <v>86</v>
      </c>
      <c r="F10730" s="217" t="s">
        <v>5</v>
      </c>
      <c r="G10730" s="217" t="s">
        <v>5</v>
      </c>
      <c r="H10730" s="217" t="s">
        <v>174</v>
      </c>
      <c r="I10730" s="217">
        <v>27</v>
      </c>
      <c r="J10730" s="217">
        <v>27</v>
      </c>
      <c r="K10730" s="217">
        <v>0</v>
      </c>
      <c r="L10730" s="217">
        <v>155</v>
      </c>
      <c r="M10730" s="217">
        <v>8415.5925099639007</v>
      </c>
      <c r="N10730" s="217">
        <v>3.2083302474582198</v>
      </c>
      <c r="O10730" s="217">
        <v>3.2083302474582198</v>
      </c>
      <c r="P10730" s="217">
        <v>0</v>
      </c>
      <c r="Q10730" s="217">
        <v>3.2083302474582198</v>
      </c>
      <c r="R10730" s="217">
        <v>3.2083302474582198</v>
      </c>
      <c r="S10730" s="217">
        <v>0</v>
      </c>
      <c r="T10730" s="217">
        <v>3.2083302474582198</v>
      </c>
      <c r="U10730" s="217">
        <v>3.2083302474582198</v>
      </c>
      <c r="V10730" s="217">
        <v>0</v>
      </c>
      <c r="W10730" s="217">
        <v>3.2083302474582198</v>
      </c>
      <c r="X10730" s="217">
        <v>3.2083302474582198</v>
      </c>
      <c r="Y10730" s="217">
        <v>0</v>
      </c>
    </row>
    <row r="10731" spans="2:25">
      <c r="B10731" s="217" t="s">
        <v>10900</v>
      </c>
      <c r="C10731" s="217" t="s">
        <v>5935</v>
      </c>
      <c r="D10731" s="217" t="s">
        <v>26</v>
      </c>
      <c r="E10731" s="217" t="s">
        <v>86</v>
      </c>
      <c r="F10731" s="217" t="s">
        <v>5</v>
      </c>
      <c r="G10731" s="217" t="s">
        <v>5</v>
      </c>
      <c r="H10731" s="217" t="s">
        <v>176</v>
      </c>
      <c r="I10731" s="217">
        <v>9</v>
      </c>
      <c r="J10731" s="217">
        <v>9</v>
      </c>
      <c r="K10731" s="217">
        <v>0</v>
      </c>
      <c r="L10731" s="217">
        <v>139</v>
      </c>
      <c r="M10731" s="217">
        <v>7105.4881814424998</v>
      </c>
      <c r="N10731" s="217">
        <v>1.26662655262807</v>
      </c>
      <c r="O10731" s="217">
        <v>1.26662655262807</v>
      </c>
      <c r="P10731" s="217">
        <v>0</v>
      </c>
      <c r="Q10731" s="217">
        <v>1.26662655262807</v>
      </c>
      <c r="R10731" s="217">
        <v>1.26662655262807</v>
      </c>
      <c r="S10731" s="217">
        <v>0</v>
      </c>
      <c r="T10731" s="217">
        <v>1.26662655262807</v>
      </c>
      <c r="U10731" s="217">
        <v>1.26662655262807</v>
      </c>
      <c r="V10731" s="217">
        <v>0</v>
      </c>
      <c r="W10731" s="217">
        <v>1.26662655262807</v>
      </c>
      <c r="X10731" s="217">
        <v>1.26662655262807</v>
      </c>
      <c r="Y10731" s="217">
        <v>0</v>
      </c>
    </row>
    <row r="10732" spans="2:25">
      <c r="B10732" s="217" t="s">
        <v>10901</v>
      </c>
      <c r="C10732" s="217" t="s">
        <v>5935</v>
      </c>
      <c r="D10732" s="217" t="s">
        <v>26</v>
      </c>
      <c r="E10732" s="217" t="s">
        <v>86</v>
      </c>
      <c r="F10732" s="217" t="s">
        <v>5</v>
      </c>
      <c r="G10732" s="217" t="s">
        <v>5</v>
      </c>
      <c r="H10732" s="217" t="s">
        <v>178</v>
      </c>
      <c r="I10732" s="217">
        <v>6</v>
      </c>
      <c r="J10732" s="217">
        <v>6</v>
      </c>
      <c r="K10732" s="217">
        <v>0</v>
      </c>
      <c r="L10732" s="217">
        <v>72</v>
      </c>
      <c r="M10732" s="217">
        <v>4843.9228538647703</v>
      </c>
      <c r="N10732" s="217">
        <v>1.2386654744537999</v>
      </c>
      <c r="O10732" s="217">
        <v>1.2386654744537999</v>
      </c>
      <c r="P10732" s="217">
        <v>0</v>
      </c>
      <c r="Q10732" s="217">
        <v>1.2386654744537999</v>
      </c>
      <c r="R10732" s="217">
        <v>1.2386654744537999</v>
      </c>
      <c r="S10732" s="217">
        <v>0</v>
      </c>
      <c r="T10732" s="217">
        <v>1.2386654744537999</v>
      </c>
      <c r="U10732" s="217">
        <v>1.2386654744537999</v>
      </c>
      <c r="V10732" s="217">
        <v>0</v>
      </c>
      <c r="W10732" s="217">
        <v>1.2386654744537999</v>
      </c>
      <c r="X10732" s="217">
        <v>1.2386654744537999</v>
      </c>
      <c r="Y10732" s="217">
        <v>0</v>
      </c>
    </row>
    <row r="10733" spans="2:25">
      <c r="B10733" s="217" t="s">
        <v>10902</v>
      </c>
      <c r="C10733" s="217" t="s">
        <v>5935</v>
      </c>
      <c r="D10733" s="217" t="s">
        <v>26</v>
      </c>
      <c r="E10733" s="217" t="s">
        <v>86</v>
      </c>
      <c r="F10733" s="217" t="s">
        <v>5</v>
      </c>
      <c r="G10733" s="217" t="s">
        <v>5</v>
      </c>
      <c r="H10733" s="217" t="s">
        <v>5</v>
      </c>
      <c r="I10733" s="217">
        <v>103</v>
      </c>
      <c r="J10733" s="217">
        <v>103</v>
      </c>
      <c r="K10733" s="217">
        <v>0</v>
      </c>
      <c r="L10733" s="217">
        <v>827</v>
      </c>
      <c r="M10733" s="217">
        <v>41830</v>
      </c>
      <c r="N10733" s="217">
        <v>2.4623475974181201</v>
      </c>
      <c r="O10733" s="217">
        <v>2.4623475974181201</v>
      </c>
      <c r="P10733" s="217">
        <v>0</v>
      </c>
      <c r="Q10733" s="217">
        <v>2.4623475974181201</v>
      </c>
      <c r="R10733" s="217">
        <v>2.4623475974181201</v>
      </c>
      <c r="S10733" s="217">
        <v>0</v>
      </c>
      <c r="T10733" s="217">
        <v>2.4623475974181201</v>
      </c>
      <c r="U10733" s="217">
        <v>2.4623475974181201</v>
      </c>
      <c r="V10733" s="217">
        <v>0</v>
      </c>
      <c r="W10733" s="217">
        <v>2.4623475974181201</v>
      </c>
      <c r="X10733" s="217">
        <v>2.4623475974181201</v>
      </c>
      <c r="Y10733" s="217">
        <v>0</v>
      </c>
    </row>
    <row r="10734" spans="2:25">
      <c r="B10734" s="217" t="s">
        <v>10903</v>
      </c>
      <c r="C10734" s="217" t="s">
        <v>5935</v>
      </c>
      <c r="D10734" s="217" t="s">
        <v>26</v>
      </c>
      <c r="E10734" s="217" t="s">
        <v>103</v>
      </c>
      <c r="F10734" s="217" t="s">
        <v>12</v>
      </c>
      <c r="G10734" s="217" t="s">
        <v>10</v>
      </c>
      <c r="H10734" s="217" t="s">
        <v>170</v>
      </c>
      <c r="I10734" s="217">
        <v>13</v>
      </c>
      <c r="J10734" s="217">
        <v>13</v>
      </c>
      <c r="K10734" s="217">
        <v>0</v>
      </c>
      <c r="L10734" s="217">
        <v>40</v>
      </c>
      <c r="M10734" s="217">
        <v>1523.6624114977801</v>
      </c>
      <c r="N10734" s="217">
        <v>8.5320737073383608</v>
      </c>
      <c r="O10734" s="217">
        <v>8.5320737073383608</v>
      </c>
      <c r="P10734" s="217">
        <v>0</v>
      </c>
      <c r="Q10734" s="217">
        <v>8.1306704575266107</v>
      </c>
      <c r="R10734" s="217">
        <v>8.1306704575266107</v>
      </c>
      <c r="S10734" s="217">
        <v>0</v>
      </c>
      <c r="T10734" s="217">
        <v>8.51999997128652</v>
      </c>
      <c r="U10734" s="217">
        <v>8.51999997128652</v>
      </c>
      <c r="V10734" s="217">
        <v>0</v>
      </c>
      <c r="W10734" s="217">
        <v>8.3358398351079206</v>
      </c>
      <c r="X10734" s="217">
        <v>8.3358398351079206</v>
      </c>
      <c r="Y10734" s="217">
        <v>0</v>
      </c>
    </row>
    <row r="10735" spans="2:25">
      <c r="B10735" s="217" t="s">
        <v>10904</v>
      </c>
      <c r="C10735" s="217" t="s">
        <v>5935</v>
      </c>
      <c r="D10735" s="217" t="s">
        <v>26</v>
      </c>
      <c r="E10735" s="217" t="s">
        <v>103</v>
      </c>
      <c r="F10735" s="217" t="s">
        <v>12</v>
      </c>
      <c r="G10735" s="217" t="s">
        <v>10</v>
      </c>
      <c r="H10735" s="217" t="s">
        <v>172</v>
      </c>
      <c r="I10735" s="217">
        <v>14</v>
      </c>
      <c r="J10735" s="217">
        <v>14</v>
      </c>
      <c r="K10735" s="217">
        <v>0</v>
      </c>
      <c r="L10735" s="217">
        <v>41</v>
      </c>
      <c r="M10735" s="217">
        <v>1817.56569027314</v>
      </c>
      <c r="N10735" s="217">
        <v>7.7026101862079503</v>
      </c>
      <c r="O10735" s="217">
        <v>7.7026101862079503</v>
      </c>
      <c r="P10735" s="217">
        <v>0</v>
      </c>
      <c r="Q10735" s="217">
        <v>7.7970573156801102</v>
      </c>
      <c r="R10735" s="217">
        <v>7.7970573156801102</v>
      </c>
      <c r="S10735" s="217">
        <v>0</v>
      </c>
      <c r="T10735" s="217">
        <v>8.1541092058239499</v>
      </c>
      <c r="U10735" s="217">
        <v>8.1541092058239499</v>
      </c>
      <c r="V10735" s="217">
        <v>0</v>
      </c>
      <c r="W10735" s="217">
        <v>8.0325843616702208</v>
      </c>
      <c r="X10735" s="217">
        <v>8.0325843616702208</v>
      </c>
      <c r="Y10735" s="217">
        <v>0</v>
      </c>
    </row>
    <row r="10736" spans="2:25">
      <c r="B10736" s="217" t="s">
        <v>10905</v>
      </c>
      <c r="C10736" s="217" t="s">
        <v>5935</v>
      </c>
      <c r="D10736" s="217" t="s">
        <v>26</v>
      </c>
      <c r="E10736" s="217" t="s">
        <v>103</v>
      </c>
      <c r="F10736" s="217" t="s">
        <v>12</v>
      </c>
      <c r="G10736" s="217" t="s">
        <v>10</v>
      </c>
      <c r="H10736" s="217" t="s">
        <v>174</v>
      </c>
      <c r="I10736" s="217">
        <v>8</v>
      </c>
      <c r="J10736" s="217">
        <v>8</v>
      </c>
      <c r="K10736" s="217">
        <v>0</v>
      </c>
      <c r="L10736" s="217">
        <v>43</v>
      </c>
      <c r="M10736" s="217">
        <v>2003.64630894998</v>
      </c>
      <c r="N10736" s="217">
        <v>3.9927206534732398</v>
      </c>
      <c r="O10736" s="217">
        <v>3.9927206534732398</v>
      </c>
      <c r="P10736" s="217">
        <v>0</v>
      </c>
      <c r="Q10736" s="217">
        <v>3.9384030992983901</v>
      </c>
      <c r="R10736" s="217">
        <v>3.9384030992983901</v>
      </c>
      <c r="S10736" s="217">
        <v>0</v>
      </c>
      <c r="T10736" s="217">
        <v>4.0764306009187203</v>
      </c>
      <c r="U10736" s="217">
        <v>4.0764306009187203</v>
      </c>
      <c r="V10736" s="217">
        <v>0</v>
      </c>
      <c r="W10736" s="217">
        <v>3.9895620601839701</v>
      </c>
      <c r="X10736" s="217">
        <v>3.9895620601839701</v>
      </c>
      <c r="Y10736" s="217">
        <v>0</v>
      </c>
    </row>
    <row r="10737" spans="2:25">
      <c r="B10737" s="217" t="s">
        <v>10906</v>
      </c>
      <c r="C10737" s="217" t="s">
        <v>5935</v>
      </c>
      <c r="D10737" s="217" t="s">
        <v>26</v>
      </c>
      <c r="E10737" s="217" t="s">
        <v>103</v>
      </c>
      <c r="F10737" s="217" t="s">
        <v>12</v>
      </c>
      <c r="G10737" s="217" t="s">
        <v>10</v>
      </c>
      <c r="H10737" s="217" t="s">
        <v>176</v>
      </c>
      <c r="I10737" s="217">
        <v>24</v>
      </c>
      <c r="J10737" s="217">
        <v>23</v>
      </c>
      <c r="K10737" s="217">
        <v>1</v>
      </c>
      <c r="L10737" s="217">
        <v>68</v>
      </c>
      <c r="M10737" s="217">
        <v>2380.2298497448701</v>
      </c>
      <c r="N10737" s="217">
        <v>10.083059836667699</v>
      </c>
      <c r="O10737" s="217">
        <v>9.6629323434731909</v>
      </c>
      <c r="P10737" s="217">
        <v>0.420127493194487</v>
      </c>
      <c r="Q10737" s="217">
        <v>10.343486055359101</v>
      </c>
      <c r="R10737" s="217">
        <v>9.8854459733463695</v>
      </c>
      <c r="S10737" s="217">
        <v>0.458040082012727</v>
      </c>
      <c r="T10737" s="217">
        <v>9.9022924691985494</v>
      </c>
      <c r="U10737" s="217">
        <v>9.5152916728091093</v>
      </c>
      <c r="V10737" s="217">
        <v>0.38700079638944301</v>
      </c>
      <c r="W10737" s="217">
        <v>10.188855767821501</v>
      </c>
      <c r="X10737" s="217">
        <v>9.7638079673288498</v>
      </c>
      <c r="Y10737" s="217">
        <v>0.42504780049264002</v>
      </c>
    </row>
    <row r="10738" spans="2:25">
      <c r="B10738" s="217" t="s">
        <v>10907</v>
      </c>
      <c r="C10738" s="217" t="s">
        <v>5935</v>
      </c>
      <c r="D10738" s="217" t="s">
        <v>26</v>
      </c>
      <c r="E10738" s="217" t="s">
        <v>103</v>
      </c>
      <c r="F10738" s="217" t="s">
        <v>12</v>
      </c>
      <c r="G10738" s="217" t="s">
        <v>10</v>
      </c>
      <c r="H10738" s="217" t="s">
        <v>178</v>
      </c>
      <c r="I10738" s="217">
        <v>3</v>
      </c>
      <c r="J10738" s="217">
        <v>3</v>
      </c>
      <c r="K10738" s="217">
        <v>0</v>
      </c>
      <c r="L10738" s="217">
        <v>30</v>
      </c>
      <c r="M10738" s="217">
        <v>1864.89573953423</v>
      </c>
      <c r="N10738" s="217">
        <v>1.6086690190783901</v>
      </c>
      <c r="O10738" s="217">
        <v>1.6086690190783901</v>
      </c>
      <c r="P10738" s="217">
        <v>0</v>
      </c>
      <c r="Q10738" s="217">
        <v>1.71368047414776</v>
      </c>
      <c r="R10738" s="217">
        <v>1.71368047414776</v>
      </c>
      <c r="S10738" s="217">
        <v>0</v>
      </c>
      <c r="T10738" s="217">
        <v>1.7506175929768799</v>
      </c>
      <c r="U10738" s="217">
        <v>1.7506175929768799</v>
      </c>
      <c r="V10738" s="217">
        <v>0</v>
      </c>
      <c r="W10738" s="217">
        <v>1.75597496502362</v>
      </c>
      <c r="X10738" s="217">
        <v>1.75597496502362</v>
      </c>
      <c r="Y10738" s="217">
        <v>0</v>
      </c>
    </row>
    <row r="10739" spans="2:25">
      <c r="B10739" s="217" t="s">
        <v>10908</v>
      </c>
      <c r="C10739" s="217" t="s">
        <v>5935</v>
      </c>
      <c r="D10739" s="217" t="s">
        <v>26</v>
      </c>
      <c r="E10739" s="217" t="s">
        <v>103</v>
      </c>
      <c r="F10739" s="217" t="s">
        <v>12</v>
      </c>
      <c r="G10739" s="217" t="s">
        <v>10</v>
      </c>
      <c r="H10739" s="217" t="s">
        <v>5</v>
      </c>
      <c r="I10739" s="217">
        <v>62</v>
      </c>
      <c r="J10739" s="217">
        <v>61</v>
      </c>
      <c r="K10739" s="217">
        <v>1</v>
      </c>
      <c r="L10739" s="217">
        <v>222</v>
      </c>
      <c r="M10739" s="217">
        <v>9590</v>
      </c>
      <c r="N10739" s="217">
        <v>6.4650677789363904</v>
      </c>
      <c r="O10739" s="217">
        <v>6.3607924921793497</v>
      </c>
      <c r="P10739" s="217">
        <v>0.104275286757039</v>
      </c>
      <c r="Q10739" s="217">
        <v>6.5061460267095503</v>
      </c>
      <c r="R10739" s="217">
        <v>6.3924257304856997</v>
      </c>
      <c r="S10739" s="217">
        <v>0.11372029622384899</v>
      </c>
      <c r="T10739" s="217">
        <v>6.5610373218074001</v>
      </c>
      <c r="U10739" s="217">
        <v>6.4649543654624297</v>
      </c>
      <c r="V10739" s="217">
        <v>9.6082956344965095E-2</v>
      </c>
      <c r="W10739" s="217">
        <v>6.5638341421665301</v>
      </c>
      <c r="X10739" s="217">
        <v>6.4583050330787</v>
      </c>
      <c r="Y10739" s="217">
        <v>0.105529109087828</v>
      </c>
    </row>
    <row r="10740" spans="2:25">
      <c r="B10740" s="217" t="s">
        <v>10909</v>
      </c>
      <c r="C10740" s="217" t="s">
        <v>5935</v>
      </c>
      <c r="D10740" s="217" t="s">
        <v>26</v>
      </c>
      <c r="E10740" s="217" t="s">
        <v>103</v>
      </c>
      <c r="F10740" s="217" t="s">
        <v>9</v>
      </c>
      <c r="G10740" s="217" t="s">
        <v>10</v>
      </c>
      <c r="H10740" s="217" t="s">
        <v>170</v>
      </c>
      <c r="I10740" s="217">
        <v>2</v>
      </c>
      <c r="J10740" s="217">
        <v>2</v>
      </c>
      <c r="K10740" s="217">
        <v>0</v>
      </c>
      <c r="L10740" s="217">
        <v>60</v>
      </c>
      <c r="M10740" s="217">
        <v>1604.64310589313</v>
      </c>
      <c r="N10740" s="217">
        <v>1.2463830696401601</v>
      </c>
      <c r="O10740" s="217">
        <v>1.2463830696401601</v>
      </c>
      <c r="P10740" s="217">
        <v>0</v>
      </c>
      <c r="Q10740" s="217">
        <v>1.3205644998333701</v>
      </c>
      <c r="R10740" s="217">
        <v>1.3205644998333701</v>
      </c>
      <c r="S10740" s="217">
        <v>0</v>
      </c>
      <c r="T10740" s="217">
        <v>1.2265875859222199</v>
      </c>
      <c r="U10740" s="217">
        <v>1.2265875859222199</v>
      </c>
      <c r="V10740" s="217">
        <v>0</v>
      </c>
      <c r="W10740" s="217">
        <v>1.2861240078134399</v>
      </c>
      <c r="X10740" s="217">
        <v>1.2861240078134399</v>
      </c>
      <c r="Y10740" s="217">
        <v>0</v>
      </c>
    </row>
    <row r="10741" spans="2:25">
      <c r="B10741" s="217" t="s">
        <v>10910</v>
      </c>
      <c r="C10741" s="217" t="s">
        <v>5935</v>
      </c>
      <c r="D10741" s="217" t="s">
        <v>26</v>
      </c>
      <c r="E10741" s="217" t="s">
        <v>103</v>
      </c>
      <c r="F10741" s="217" t="s">
        <v>9</v>
      </c>
      <c r="G10741" s="217" t="s">
        <v>10</v>
      </c>
      <c r="H10741" s="217" t="s">
        <v>172</v>
      </c>
      <c r="I10741" s="217">
        <v>6</v>
      </c>
      <c r="J10741" s="217">
        <v>6</v>
      </c>
      <c r="K10741" s="217">
        <v>0</v>
      </c>
      <c r="L10741" s="217">
        <v>77</v>
      </c>
      <c r="M10741" s="217">
        <v>2023.5749481816099</v>
      </c>
      <c r="N10741" s="217">
        <v>2.96504955519024</v>
      </c>
      <c r="O10741" s="217">
        <v>2.96504955519024</v>
      </c>
      <c r="P10741" s="217">
        <v>0</v>
      </c>
      <c r="Q10741" s="217">
        <v>2.97204797272108</v>
      </c>
      <c r="R10741" s="217">
        <v>2.97204797272108</v>
      </c>
      <c r="S10741" s="217">
        <v>0</v>
      </c>
      <c r="T10741" s="217">
        <v>2.9701303700685702</v>
      </c>
      <c r="U10741" s="217">
        <v>2.9701303700685702</v>
      </c>
      <c r="V10741" s="217">
        <v>0</v>
      </c>
      <c r="W10741" s="217">
        <v>2.9729056701693701</v>
      </c>
      <c r="X10741" s="217">
        <v>2.9729056701693701</v>
      </c>
      <c r="Y10741" s="217">
        <v>0</v>
      </c>
    </row>
    <row r="10742" spans="2:25">
      <c r="B10742" s="217" t="s">
        <v>10911</v>
      </c>
      <c r="C10742" s="217" t="s">
        <v>5935</v>
      </c>
      <c r="D10742" s="217" t="s">
        <v>26</v>
      </c>
      <c r="E10742" s="217" t="s">
        <v>103</v>
      </c>
      <c r="F10742" s="217" t="s">
        <v>9</v>
      </c>
      <c r="G10742" s="217" t="s">
        <v>10</v>
      </c>
      <c r="H10742" s="217" t="s">
        <v>174</v>
      </c>
      <c r="I10742" s="217">
        <v>9</v>
      </c>
      <c r="J10742" s="217">
        <v>9</v>
      </c>
      <c r="K10742" s="217">
        <v>0</v>
      </c>
      <c r="L10742" s="217">
        <v>88</v>
      </c>
      <c r="M10742" s="217">
        <v>2147.5538791711401</v>
      </c>
      <c r="N10742" s="217">
        <v>4.1908145296329504</v>
      </c>
      <c r="O10742" s="217">
        <v>4.1908145296329504</v>
      </c>
      <c r="P10742" s="217">
        <v>0</v>
      </c>
      <c r="Q10742" s="217">
        <v>4.4293410260902997</v>
      </c>
      <c r="R10742" s="217">
        <v>4.4293410260902997</v>
      </c>
      <c r="S10742" s="217">
        <v>0</v>
      </c>
      <c r="T10742" s="217">
        <v>4.0370609659520396</v>
      </c>
      <c r="U10742" s="217">
        <v>4.0370609659520396</v>
      </c>
      <c r="V10742" s="217">
        <v>0</v>
      </c>
      <c r="W10742" s="217">
        <v>4.2550967592918996</v>
      </c>
      <c r="X10742" s="217">
        <v>4.2550967592918996</v>
      </c>
      <c r="Y10742" s="217">
        <v>0</v>
      </c>
    </row>
    <row r="10743" spans="2:25">
      <c r="B10743" s="217" t="s">
        <v>10912</v>
      </c>
      <c r="C10743" s="217" t="s">
        <v>5935</v>
      </c>
      <c r="D10743" s="217" t="s">
        <v>26</v>
      </c>
      <c r="E10743" s="217" t="s">
        <v>103</v>
      </c>
      <c r="F10743" s="217" t="s">
        <v>9</v>
      </c>
      <c r="G10743" s="217" t="s">
        <v>10</v>
      </c>
      <c r="H10743" s="217" t="s">
        <v>176</v>
      </c>
      <c r="I10743" s="217">
        <v>7</v>
      </c>
      <c r="J10743" s="217">
        <v>7</v>
      </c>
      <c r="K10743" s="217">
        <v>0</v>
      </c>
      <c r="L10743" s="217">
        <v>109</v>
      </c>
      <c r="M10743" s="217">
        <v>2391.66430147763</v>
      </c>
      <c r="N10743" s="217">
        <v>2.9268321627225098</v>
      </c>
      <c r="O10743" s="217">
        <v>2.9268321627225098</v>
      </c>
      <c r="P10743" s="217">
        <v>0</v>
      </c>
      <c r="Q10743" s="217">
        <v>3.0710324962997602</v>
      </c>
      <c r="R10743" s="217">
        <v>3.0710324962997602</v>
      </c>
      <c r="S10743" s="217">
        <v>0</v>
      </c>
      <c r="T10743" s="217">
        <v>2.85917533527725</v>
      </c>
      <c r="U10743" s="217">
        <v>2.85917533527725</v>
      </c>
      <c r="V10743" s="217">
        <v>0</v>
      </c>
      <c r="W10743" s="217">
        <v>2.9798565741777598</v>
      </c>
      <c r="X10743" s="217">
        <v>2.9798565741777598</v>
      </c>
      <c r="Y10743" s="217">
        <v>0</v>
      </c>
    </row>
    <row r="10744" spans="2:25">
      <c r="B10744" s="217" t="s">
        <v>10913</v>
      </c>
      <c r="C10744" s="217" t="s">
        <v>5935</v>
      </c>
      <c r="D10744" s="217" t="s">
        <v>26</v>
      </c>
      <c r="E10744" s="217" t="s">
        <v>103</v>
      </c>
      <c r="F10744" s="217" t="s">
        <v>9</v>
      </c>
      <c r="G10744" s="217" t="s">
        <v>10</v>
      </c>
      <c r="H10744" s="217" t="s">
        <v>178</v>
      </c>
      <c r="I10744" s="217">
        <v>6</v>
      </c>
      <c r="J10744" s="217">
        <v>4</v>
      </c>
      <c r="K10744" s="217">
        <v>2</v>
      </c>
      <c r="L10744" s="217">
        <v>51</v>
      </c>
      <c r="M10744" s="217">
        <v>2052.5637652764999</v>
      </c>
      <c r="N10744" s="217">
        <v>2.9231734972149601</v>
      </c>
      <c r="O10744" s="217">
        <v>1.9487823314766399</v>
      </c>
      <c r="P10744" s="217">
        <v>0.97439116573831996</v>
      </c>
      <c r="Q10744" s="217">
        <v>3.0972892977336701</v>
      </c>
      <c r="R10744" s="217">
        <v>2.0242636546019601</v>
      </c>
      <c r="S10744" s="217">
        <v>1.07302564313171</v>
      </c>
      <c r="T10744" s="217">
        <v>2.9272941156409402</v>
      </c>
      <c r="U10744" s="217">
        <v>1.9270520838947001</v>
      </c>
      <c r="V10744" s="217">
        <v>1.0002420317462299</v>
      </c>
      <c r="W10744" s="217">
        <v>3.0278291634101002</v>
      </c>
      <c r="X10744" s="217">
        <v>1.9808296468183899</v>
      </c>
      <c r="Y10744" s="217">
        <v>1.0469995165917101</v>
      </c>
    </row>
    <row r="10745" spans="2:25">
      <c r="B10745" s="217" t="s">
        <v>10914</v>
      </c>
      <c r="C10745" s="217" t="s">
        <v>5935</v>
      </c>
      <c r="D10745" s="217" t="s">
        <v>26</v>
      </c>
      <c r="E10745" s="217" t="s">
        <v>103</v>
      </c>
      <c r="F10745" s="217" t="s">
        <v>9</v>
      </c>
      <c r="G10745" s="217" t="s">
        <v>10</v>
      </c>
      <c r="H10745" s="217" t="s">
        <v>5</v>
      </c>
      <c r="I10745" s="217">
        <v>30</v>
      </c>
      <c r="J10745" s="217">
        <v>28</v>
      </c>
      <c r="K10745" s="217">
        <v>2</v>
      </c>
      <c r="L10745" s="217">
        <v>385</v>
      </c>
      <c r="M10745" s="217">
        <v>10220</v>
      </c>
      <c r="N10745" s="217">
        <v>2.93542074363992</v>
      </c>
      <c r="O10745" s="217">
        <v>2.7397260273972601</v>
      </c>
      <c r="P10745" s="217">
        <v>0.19569471624266099</v>
      </c>
      <c r="Q10745" s="217">
        <v>3.0554782635067599</v>
      </c>
      <c r="R10745" s="217">
        <v>2.8468766442975202</v>
      </c>
      <c r="S10745" s="217">
        <v>0.20860161920923601</v>
      </c>
      <c r="T10745" s="217">
        <v>2.8744827935807198</v>
      </c>
      <c r="U10745" s="217">
        <v>2.68019117281646</v>
      </c>
      <c r="V10745" s="217">
        <v>0.19429162076425799</v>
      </c>
      <c r="W10745" s="217">
        <v>2.97847801599944</v>
      </c>
      <c r="X10745" s="217">
        <v>2.7750238743165201</v>
      </c>
      <c r="Y10745" s="217">
        <v>0.203454141682922</v>
      </c>
    </row>
    <row r="10746" spans="2:25">
      <c r="B10746" s="217" t="s">
        <v>10915</v>
      </c>
      <c r="C10746" s="217" t="s">
        <v>5935</v>
      </c>
      <c r="D10746" s="217" t="s">
        <v>26</v>
      </c>
      <c r="E10746" s="217" t="s">
        <v>103</v>
      </c>
      <c r="F10746" s="217" t="s">
        <v>5</v>
      </c>
      <c r="G10746" s="217" t="s">
        <v>10</v>
      </c>
      <c r="H10746" s="217" t="s">
        <v>170</v>
      </c>
      <c r="I10746" s="217">
        <v>15</v>
      </c>
      <c r="J10746" s="217">
        <v>15</v>
      </c>
      <c r="K10746" s="217">
        <v>0</v>
      </c>
      <c r="L10746" s="217">
        <v>100</v>
      </c>
      <c r="M10746" s="217">
        <v>3128.3055173909102</v>
      </c>
      <c r="N10746" s="217">
        <v>4.7949280901791198</v>
      </c>
      <c r="O10746" s="217">
        <v>4.7949280901791198</v>
      </c>
      <c r="P10746" s="217">
        <v>0</v>
      </c>
      <c r="Q10746" s="217">
        <v>4.6862214395548696</v>
      </c>
      <c r="R10746" s="217">
        <v>4.6862214395548696</v>
      </c>
      <c r="S10746" s="217">
        <v>0</v>
      </c>
      <c r="T10746" s="217">
        <v>4.8324877910741204</v>
      </c>
      <c r="U10746" s="217">
        <v>4.8324877910741204</v>
      </c>
      <c r="V10746" s="217">
        <v>0</v>
      </c>
      <c r="W10746" s="217">
        <v>4.7706475265039003</v>
      </c>
      <c r="X10746" s="217">
        <v>4.7706475265039003</v>
      </c>
      <c r="Y10746" s="217">
        <v>0</v>
      </c>
    </row>
    <row r="10747" spans="2:25">
      <c r="B10747" s="217" t="s">
        <v>10916</v>
      </c>
      <c r="C10747" s="217" t="s">
        <v>5935</v>
      </c>
      <c r="D10747" s="217" t="s">
        <v>26</v>
      </c>
      <c r="E10747" s="217" t="s">
        <v>103</v>
      </c>
      <c r="F10747" s="217" t="s">
        <v>5</v>
      </c>
      <c r="G10747" s="217" t="s">
        <v>10</v>
      </c>
      <c r="H10747" s="217" t="s">
        <v>172</v>
      </c>
      <c r="I10747" s="217">
        <v>20</v>
      </c>
      <c r="J10747" s="217">
        <v>20</v>
      </c>
      <c r="K10747" s="217">
        <v>0</v>
      </c>
      <c r="L10747" s="217">
        <v>118</v>
      </c>
      <c r="M10747" s="217">
        <v>3841.1406384547499</v>
      </c>
      <c r="N10747" s="217">
        <v>5.2067867028284001</v>
      </c>
      <c r="O10747" s="217">
        <v>5.2067867028284001</v>
      </c>
      <c r="P10747" s="217">
        <v>0</v>
      </c>
      <c r="Q10747" s="217">
        <v>5.2815883304360796</v>
      </c>
      <c r="R10747" s="217">
        <v>5.2815883304360796</v>
      </c>
      <c r="S10747" s="217">
        <v>0</v>
      </c>
      <c r="T10747" s="217">
        <v>5.4492843226906702</v>
      </c>
      <c r="U10747" s="217">
        <v>5.4492843226906702</v>
      </c>
      <c r="V10747" s="217">
        <v>0</v>
      </c>
      <c r="W10747" s="217">
        <v>5.3936576778638203</v>
      </c>
      <c r="X10747" s="217">
        <v>5.3936576778638203</v>
      </c>
      <c r="Y10747" s="217">
        <v>0</v>
      </c>
    </row>
    <row r="10748" spans="2:25">
      <c r="B10748" s="217" t="s">
        <v>10917</v>
      </c>
      <c r="C10748" s="217" t="s">
        <v>5935</v>
      </c>
      <c r="D10748" s="217" t="s">
        <v>26</v>
      </c>
      <c r="E10748" s="217" t="s">
        <v>103</v>
      </c>
      <c r="F10748" s="217" t="s">
        <v>5</v>
      </c>
      <c r="G10748" s="217" t="s">
        <v>10</v>
      </c>
      <c r="H10748" s="217" t="s">
        <v>174</v>
      </c>
      <c r="I10748" s="217">
        <v>17</v>
      </c>
      <c r="J10748" s="217">
        <v>17</v>
      </c>
      <c r="K10748" s="217">
        <v>0</v>
      </c>
      <c r="L10748" s="217">
        <v>131</v>
      </c>
      <c r="M10748" s="217">
        <v>4151.2001881211199</v>
      </c>
      <c r="N10748" s="217">
        <v>4.0952012019671802</v>
      </c>
      <c r="O10748" s="217">
        <v>4.0952012019671802</v>
      </c>
      <c r="P10748" s="217">
        <v>0</v>
      </c>
      <c r="Q10748" s="217">
        <v>4.1422493791498303</v>
      </c>
      <c r="R10748" s="217">
        <v>4.1422493791498303</v>
      </c>
      <c r="S10748" s="217">
        <v>0</v>
      </c>
      <c r="T10748" s="217">
        <v>4.0072865324265603</v>
      </c>
      <c r="U10748" s="217">
        <v>4.0072865324265603</v>
      </c>
      <c r="V10748" s="217">
        <v>0</v>
      </c>
      <c r="W10748" s="217">
        <v>4.0777473930757004</v>
      </c>
      <c r="X10748" s="217">
        <v>4.0777473930757004</v>
      </c>
      <c r="Y10748" s="217">
        <v>0</v>
      </c>
    </row>
    <row r="10749" spans="2:25">
      <c r="B10749" s="217" t="s">
        <v>10918</v>
      </c>
      <c r="C10749" s="217" t="s">
        <v>5935</v>
      </c>
      <c r="D10749" s="217" t="s">
        <v>26</v>
      </c>
      <c r="E10749" s="217" t="s">
        <v>103</v>
      </c>
      <c r="F10749" s="217" t="s">
        <v>5</v>
      </c>
      <c r="G10749" s="217" t="s">
        <v>10</v>
      </c>
      <c r="H10749" s="217" t="s">
        <v>176</v>
      </c>
      <c r="I10749" s="217">
        <v>31</v>
      </c>
      <c r="J10749" s="217">
        <v>30</v>
      </c>
      <c r="K10749" s="217">
        <v>1</v>
      </c>
      <c r="L10749" s="217">
        <v>177</v>
      </c>
      <c r="M10749" s="217">
        <v>4771.8941512225001</v>
      </c>
      <c r="N10749" s="217">
        <v>6.4963720940998204</v>
      </c>
      <c r="O10749" s="217">
        <v>6.2868117039675697</v>
      </c>
      <c r="P10749" s="217">
        <v>0.209560390132252</v>
      </c>
      <c r="Q10749" s="217">
        <v>6.7315157896976796</v>
      </c>
      <c r="R10749" s="217">
        <v>6.5022973654946501</v>
      </c>
      <c r="S10749" s="217">
        <v>0.22921842420302199</v>
      </c>
      <c r="T10749" s="217">
        <v>6.4041691840403399</v>
      </c>
      <c r="U10749" s="217">
        <v>6.2105011706998896</v>
      </c>
      <c r="V10749" s="217">
        <v>0.193668013340452</v>
      </c>
      <c r="W10749" s="217">
        <v>6.6088377962148499</v>
      </c>
      <c r="X10749" s="217">
        <v>6.3961298021638404</v>
      </c>
      <c r="Y10749" s="217">
        <v>0.21270799405100199</v>
      </c>
    </row>
    <row r="10750" spans="2:25">
      <c r="B10750" s="217" t="s">
        <v>10919</v>
      </c>
      <c r="C10750" s="217" t="s">
        <v>5935</v>
      </c>
      <c r="D10750" s="217" t="s">
        <v>26</v>
      </c>
      <c r="E10750" s="217" t="s">
        <v>103</v>
      </c>
      <c r="F10750" s="217" t="s">
        <v>5</v>
      </c>
      <c r="G10750" s="217" t="s">
        <v>10</v>
      </c>
      <c r="H10750" s="217" t="s">
        <v>178</v>
      </c>
      <c r="I10750" s="217">
        <v>9</v>
      </c>
      <c r="J10750" s="217">
        <v>7</v>
      </c>
      <c r="K10750" s="217">
        <v>2</v>
      </c>
      <c r="L10750" s="217">
        <v>81</v>
      </c>
      <c r="M10750" s="217">
        <v>3917.4595048107199</v>
      </c>
      <c r="N10750" s="217">
        <v>2.2974072837122699</v>
      </c>
      <c r="O10750" s="217">
        <v>1.7868723317762101</v>
      </c>
      <c r="P10750" s="217">
        <v>0.51053495193605902</v>
      </c>
      <c r="Q10750" s="217">
        <v>2.4448653881914999</v>
      </c>
      <c r="R10750" s="217">
        <v>1.88498522791796</v>
      </c>
      <c r="S10750" s="217">
        <v>0.55988016027354204</v>
      </c>
      <c r="T10750" s="217">
        <v>2.3734493166431201</v>
      </c>
      <c r="U10750" s="217">
        <v>1.8518355211568001</v>
      </c>
      <c r="V10750" s="217">
        <v>0.52161379548631803</v>
      </c>
      <c r="W10750" s="217">
        <v>2.4286674145798099</v>
      </c>
      <c r="X10750" s="217">
        <v>1.88252560808714</v>
      </c>
      <c r="Y10750" s="217">
        <v>0.54614180649267796</v>
      </c>
    </row>
    <row r="10751" spans="2:25">
      <c r="B10751" s="217" t="s">
        <v>10920</v>
      </c>
      <c r="C10751" s="217" t="s">
        <v>5935</v>
      </c>
      <c r="D10751" s="217" t="s">
        <v>26</v>
      </c>
      <c r="E10751" s="217" t="s">
        <v>103</v>
      </c>
      <c r="F10751" s="217" t="s">
        <v>5</v>
      </c>
      <c r="G10751" s="217" t="s">
        <v>10</v>
      </c>
      <c r="H10751" s="217" t="s">
        <v>5</v>
      </c>
      <c r="I10751" s="217">
        <v>92</v>
      </c>
      <c r="J10751" s="217">
        <v>89</v>
      </c>
      <c r="K10751" s="217">
        <v>3</v>
      </c>
      <c r="L10751" s="217">
        <v>607</v>
      </c>
      <c r="M10751" s="217">
        <v>19810</v>
      </c>
      <c r="N10751" s="217">
        <v>4.6441191317516397</v>
      </c>
      <c r="O10751" s="217">
        <v>4.4926804644119098</v>
      </c>
      <c r="P10751" s="217">
        <v>0.151438667339727</v>
      </c>
      <c r="Q10751" s="217">
        <v>4.7368048367371802</v>
      </c>
      <c r="R10751" s="217">
        <v>4.5747046603186599</v>
      </c>
      <c r="S10751" s="217">
        <v>0.16210017641852301</v>
      </c>
      <c r="T10751" s="217">
        <v>4.6696866085408404</v>
      </c>
      <c r="U10751" s="217">
        <v>4.5235187212195997</v>
      </c>
      <c r="V10751" s="217">
        <v>0.146167887321241</v>
      </c>
      <c r="W10751" s="217">
        <v>4.7251424946955503</v>
      </c>
      <c r="X10751" s="217">
        <v>4.5696768989388303</v>
      </c>
      <c r="Y10751" s="217">
        <v>0.15546559575671501</v>
      </c>
    </row>
    <row r="10752" spans="2:25">
      <c r="B10752" s="217" t="s">
        <v>10921</v>
      </c>
      <c r="C10752" s="217" t="s">
        <v>5935</v>
      </c>
      <c r="D10752" s="217" t="s">
        <v>26</v>
      </c>
      <c r="E10752" s="217" t="s">
        <v>103</v>
      </c>
      <c r="F10752" s="217" t="s">
        <v>12</v>
      </c>
      <c r="G10752" s="217" t="s">
        <v>49</v>
      </c>
      <c r="H10752" s="217" t="s">
        <v>170</v>
      </c>
      <c r="I10752" s="217">
        <v>112</v>
      </c>
      <c r="J10752" s="217">
        <v>109</v>
      </c>
      <c r="K10752" s="217">
        <v>3</v>
      </c>
      <c r="L10752" s="217">
        <v>222</v>
      </c>
      <c r="M10752" s="217">
        <v>11640.349548297199</v>
      </c>
      <c r="N10752" s="217">
        <v>9.6217041881172705</v>
      </c>
      <c r="O10752" s="217">
        <v>9.3639799687926999</v>
      </c>
      <c r="P10752" s="217">
        <v>0.25772421932457001</v>
      </c>
      <c r="Q10752" s="217">
        <v>9.7868357517990603</v>
      </c>
      <c r="R10752" s="217">
        <v>9.4851572618769193</v>
      </c>
      <c r="S10752" s="217">
        <v>0.30167848992213198</v>
      </c>
      <c r="T10752" s="217">
        <v>9.7386106777198496</v>
      </c>
      <c r="U10752" s="217">
        <v>9.4684108465008396</v>
      </c>
      <c r="V10752" s="217">
        <v>0.27019983121900298</v>
      </c>
      <c r="W10752" s="217">
        <v>9.8054834469257894</v>
      </c>
      <c r="X10752" s="217">
        <v>9.5171529243117892</v>
      </c>
      <c r="Y10752" s="217">
        <v>0.288330522613995</v>
      </c>
    </row>
    <row r="10753" spans="2:25">
      <c r="B10753" s="217" t="s">
        <v>10922</v>
      </c>
      <c r="C10753" s="217" t="s">
        <v>5935</v>
      </c>
      <c r="D10753" s="217" t="s">
        <v>26</v>
      </c>
      <c r="E10753" s="217" t="s">
        <v>103</v>
      </c>
      <c r="F10753" s="217" t="s">
        <v>12</v>
      </c>
      <c r="G10753" s="217" t="s">
        <v>49</v>
      </c>
      <c r="H10753" s="217" t="s">
        <v>172</v>
      </c>
      <c r="I10753" s="217">
        <v>87</v>
      </c>
      <c r="J10753" s="217">
        <v>86</v>
      </c>
      <c r="K10753" s="217">
        <v>1</v>
      </c>
      <c r="L10753" s="217">
        <v>171</v>
      </c>
      <c r="M10753" s="217">
        <v>12088.299827417501</v>
      </c>
      <c r="N10753" s="217">
        <v>7.1970418704105299</v>
      </c>
      <c r="O10753" s="217">
        <v>7.1143172512104096</v>
      </c>
      <c r="P10753" s="217">
        <v>8.2724619200121002E-2</v>
      </c>
      <c r="Q10753" s="217">
        <v>7.30363220840343</v>
      </c>
      <c r="R10753" s="217">
        <v>7.2204466596564796</v>
      </c>
      <c r="S10753" s="217">
        <v>8.3185548746958396E-2</v>
      </c>
      <c r="T10753" s="217">
        <v>7.1687230330973097</v>
      </c>
      <c r="U10753" s="217">
        <v>7.0837444811941097</v>
      </c>
      <c r="V10753" s="217">
        <v>8.4978551903196906E-2</v>
      </c>
      <c r="W10753" s="217">
        <v>7.2754276973415601</v>
      </c>
      <c r="X10753" s="217">
        <v>7.1901890876619703</v>
      </c>
      <c r="Y10753" s="217">
        <v>8.5238609679586894E-2</v>
      </c>
    </row>
    <row r="10754" spans="2:25">
      <c r="B10754" s="217" t="s">
        <v>10923</v>
      </c>
      <c r="C10754" s="217" t="s">
        <v>5935</v>
      </c>
      <c r="D10754" s="217" t="s">
        <v>26</v>
      </c>
      <c r="E10754" s="217" t="s">
        <v>103</v>
      </c>
      <c r="F10754" s="217" t="s">
        <v>12</v>
      </c>
      <c r="G10754" s="217" t="s">
        <v>49</v>
      </c>
      <c r="H10754" s="217" t="s">
        <v>174</v>
      </c>
      <c r="I10754" s="217">
        <v>87</v>
      </c>
      <c r="J10754" s="217">
        <v>86</v>
      </c>
      <c r="K10754" s="217">
        <v>1</v>
      </c>
      <c r="L10754" s="217">
        <v>130</v>
      </c>
      <c r="M10754" s="217">
        <v>8816.5182164826892</v>
      </c>
      <c r="N10754" s="217">
        <v>9.8678410075024203</v>
      </c>
      <c r="O10754" s="217">
        <v>9.7544175476460708</v>
      </c>
      <c r="P10754" s="217">
        <v>0.11342345985635</v>
      </c>
      <c r="Q10754" s="217">
        <v>10.0645326601786</v>
      </c>
      <c r="R10754" s="217">
        <v>9.9452530428227703</v>
      </c>
      <c r="S10754" s="217">
        <v>0.119279617355808</v>
      </c>
      <c r="T10754" s="217">
        <v>10.141487686936401</v>
      </c>
      <c r="U10754" s="217">
        <v>10.019637085393899</v>
      </c>
      <c r="V10754" s="217">
        <v>0.12185060154254999</v>
      </c>
      <c r="W10754" s="217">
        <v>10.158983969644799</v>
      </c>
      <c r="X10754" s="217">
        <v>10.0367604716975</v>
      </c>
      <c r="Y10754" s="217">
        <v>0.12222349794734</v>
      </c>
    </row>
    <row r="10755" spans="2:25">
      <c r="B10755" s="217" t="s">
        <v>10924</v>
      </c>
      <c r="C10755" s="217" t="s">
        <v>5935</v>
      </c>
      <c r="D10755" s="217" t="s">
        <v>26</v>
      </c>
      <c r="E10755" s="217" t="s">
        <v>103</v>
      </c>
      <c r="F10755" s="217" t="s">
        <v>12</v>
      </c>
      <c r="G10755" s="217" t="s">
        <v>49</v>
      </c>
      <c r="H10755" s="217" t="s">
        <v>176</v>
      </c>
      <c r="I10755" s="217">
        <v>30</v>
      </c>
      <c r="J10755" s="217">
        <v>29</v>
      </c>
      <c r="K10755" s="217">
        <v>1</v>
      </c>
      <c r="L10755" s="217">
        <v>76</v>
      </c>
      <c r="M10755" s="217">
        <v>5986.0311413858199</v>
      </c>
      <c r="N10755" s="217">
        <v>5.01166788000618</v>
      </c>
      <c r="O10755" s="217">
        <v>4.8446122840059704</v>
      </c>
      <c r="P10755" s="217">
        <v>0.167055596000206</v>
      </c>
      <c r="Q10755" s="217">
        <v>5.0392378288713902</v>
      </c>
      <c r="R10755" s="217">
        <v>4.8762603986260098</v>
      </c>
      <c r="S10755" s="217">
        <v>0.16297743024538</v>
      </c>
      <c r="T10755" s="217">
        <v>4.7971148119827101</v>
      </c>
      <c r="U10755" s="217">
        <v>4.6594142094037503</v>
      </c>
      <c r="V10755" s="217">
        <v>0.137700602578956</v>
      </c>
      <c r="W10755" s="217">
        <v>4.9456788192236498</v>
      </c>
      <c r="X10755" s="217">
        <v>4.7944405303137803</v>
      </c>
      <c r="Y10755" s="217">
        <v>0.15123828890987001</v>
      </c>
    </row>
    <row r="10756" spans="2:25">
      <c r="B10756" s="217" t="s">
        <v>10925</v>
      </c>
      <c r="C10756" s="217" t="s">
        <v>5935</v>
      </c>
      <c r="D10756" s="217" t="s">
        <v>26</v>
      </c>
      <c r="E10756" s="217" t="s">
        <v>103</v>
      </c>
      <c r="F10756" s="217" t="s">
        <v>12</v>
      </c>
      <c r="G10756" s="217" t="s">
        <v>49</v>
      </c>
      <c r="H10756" s="217" t="s">
        <v>178</v>
      </c>
      <c r="I10756" s="217">
        <v>14</v>
      </c>
      <c r="J10756" s="217">
        <v>14</v>
      </c>
      <c r="K10756" s="217">
        <v>0</v>
      </c>
      <c r="L10756" s="217">
        <v>35</v>
      </c>
      <c r="M10756" s="217">
        <v>2408.80126641682</v>
      </c>
      <c r="N10756" s="217">
        <v>5.8120195282135096</v>
      </c>
      <c r="O10756" s="217">
        <v>5.8120195282135096</v>
      </c>
      <c r="P10756" s="217">
        <v>0</v>
      </c>
      <c r="Q10756" s="217">
        <v>5.8403538934198602</v>
      </c>
      <c r="R10756" s="217">
        <v>5.8403538934198602</v>
      </c>
      <c r="S10756" s="217">
        <v>0</v>
      </c>
      <c r="T10756" s="217">
        <v>5.7510953153597804</v>
      </c>
      <c r="U10756" s="217">
        <v>5.7510953153597804</v>
      </c>
      <c r="V10756" s="217">
        <v>0</v>
      </c>
      <c r="W10756" s="217">
        <v>5.81813088569342</v>
      </c>
      <c r="X10756" s="217">
        <v>5.81813088569342</v>
      </c>
      <c r="Y10756" s="217">
        <v>0</v>
      </c>
    </row>
    <row r="10757" spans="2:25">
      <c r="B10757" s="217" t="s">
        <v>10926</v>
      </c>
      <c r="C10757" s="217" t="s">
        <v>5935</v>
      </c>
      <c r="D10757" s="217" t="s">
        <v>26</v>
      </c>
      <c r="E10757" s="217" t="s">
        <v>103</v>
      </c>
      <c r="F10757" s="217" t="s">
        <v>12</v>
      </c>
      <c r="G10757" s="217" t="s">
        <v>49</v>
      </c>
      <c r="H10757" s="217" t="s">
        <v>5</v>
      </c>
      <c r="I10757" s="217">
        <v>330</v>
      </c>
      <c r="J10757" s="217">
        <v>324</v>
      </c>
      <c r="K10757" s="217">
        <v>6</v>
      </c>
      <c r="L10757" s="217">
        <v>634</v>
      </c>
      <c r="M10757" s="217">
        <v>40940</v>
      </c>
      <c r="N10757" s="217">
        <v>8.0605764533463606</v>
      </c>
      <c r="O10757" s="217">
        <v>7.9140205178309699</v>
      </c>
      <c r="P10757" s="217">
        <v>0.14655593551538801</v>
      </c>
      <c r="Q10757" s="217">
        <v>8.1858699455169006</v>
      </c>
      <c r="R10757" s="217">
        <v>8.0313662598244608</v>
      </c>
      <c r="S10757" s="217">
        <v>0.15450368569244399</v>
      </c>
      <c r="T10757" s="217">
        <v>8.1153489514894694</v>
      </c>
      <c r="U10757" s="217">
        <v>7.9715451141897997</v>
      </c>
      <c r="V10757" s="217">
        <v>0.143803837299666</v>
      </c>
      <c r="W10757" s="217">
        <v>8.1911537177882803</v>
      </c>
      <c r="X10757" s="217">
        <v>8.0405178495968208</v>
      </c>
      <c r="Y10757" s="217">
        <v>0.15063586819146199</v>
      </c>
    </row>
    <row r="10758" spans="2:25">
      <c r="B10758" s="217" t="s">
        <v>10927</v>
      </c>
      <c r="C10758" s="217" t="s">
        <v>5935</v>
      </c>
      <c r="D10758" s="217" t="s">
        <v>26</v>
      </c>
      <c r="E10758" s="217" t="s">
        <v>103</v>
      </c>
      <c r="F10758" s="217" t="s">
        <v>9</v>
      </c>
      <c r="G10758" s="217" t="s">
        <v>49</v>
      </c>
      <c r="H10758" s="217" t="s">
        <v>170</v>
      </c>
      <c r="I10758" s="217">
        <v>25</v>
      </c>
      <c r="J10758" s="217">
        <v>25</v>
      </c>
      <c r="K10758" s="217">
        <v>0</v>
      </c>
      <c r="L10758" s="217">
        <v>418</v>
      </c>
      <c r="M10758" s="217">
        <v>12103.2455704227</v>
      </c>
      <c r="N10758" s="217">
        <v>2.0655616590225798</v>
      </c>
      <c r="O10758" s="217">
        <v>2.0655616590225798</v>
      </c>
      <c r="P10758" s="217">
        <v>0</v>
      </c>
      <c r="Q10758" s="217">
        <v>2.2746304334829501</v>
      </c>
      <c r="R10758" s="217">
        <v>2.2746304334829501</v>
      </c>
      <c r="S10758" s="217">
        <v>0</v>
      </c>
      <c r="T10758" s="217">
        <v>2.1324865043972601</v>
      </c>
      <c r="U10758" s="217">
        <v>2.1324865043972601</v>
      </c>
      <c r="V10758" s="217">
        <v>0</v>
      </c>
      <c r="W10758" s="217">
        <v>2.2153265951582202</v>
      </c>
      <c r="X10758" s="217">
        <v>2.2153265951582202</v>
      </c>
      <c r="Y10758" s="217">
        <v>0</v>
      </c>
    </row>
    <row r="10759" spans="2:25">
      <c r="B10759" s="217" t="s">
        <v>10928</v>
      </c>
      <c r="C10759" s="217" t="s">
        <v>5935</v>
      </c>
      <c r="D10759" s="217" t="s">
        <v>26</v>
      </c>
      <c r="E10759" s="217" t="s">
        <v>103</v>
      </c>
      <c r="F10759" s="217" t="s">
        <v>9</v>
      </c>
      <c r="G10759" s="217" t="s">
        <v>49</v>
      </c>
      <c r="H10759" s="217" t="s">
        <v>172</v>
      </c>
      <c r="I10759" s="217">
        <v>28</v>
      </c>
      <c r="J10759" s="217">
        <v>27</v>
      </c>
      <c r="K10759" s="217">
        <v>1</v>
      </c>
      <c r="L10759" s="217">
        <v>296</v>
      </c>
      <c r="M10759" s="217">
        <v>12550.4075888344</v>
      </c>
      <c r="N10759" s="217">
        <v>2.2310032404772699</v>
      </c>
      <c r="O10759" s="217">
        <v>2.1513245533173699</v>
      </c>
      <c r="P10759" s="217">
        <v>7.9678687159902603E-2</v>
      </c>
      <c r="Q10759" s="217">
        <v>2.3547510218537302</v>
      </c>
      <c r="R10759" s="217">
        <v>2.2665843542416901</v>
      </c>
      <c r="S10759" s="217">
        <v>8.81666676120407E-2</v>
      </c>
      <c r="T10759" s="217">
        <v>2.2050996529472302</v>
      </c>
      <c r="U10759" s="217">
        <v>2.1306071097817201</v>
      </c>
      <c r="V10759" s="217">
        <v>7.4492543165501704E-2</v>
      </c>
      <c r="W10759" s="217">
        <v>2.2975166821827799</v>
      </c>
      <c r="X10759" s="217">
        <v>2.2157005931178499</v>
      </c>
      <c r="Y10759" s="217">
        <v>8.1816089064935399E-2</v>
      </c>
    </row>
    <row r="10760" spans="2:25">
      <c r="B10760" s="217" t="s">
        <v>10929</v>
      </c>
      <c r="C10760" s="217" t="s">
        <v>5935</v>
      </c>
      <c r="D10760" s="217" t="s">
        <v>26</v>
      </c>
      <c r="E10760" s="217" t="s">
        <v>103</v>
      </c>
      <c r="F10760" s="217" t="s">
        <v>9</v>
      </c>
      <c r="G10760" s="217" t="s">
        <v>49</v>
      </c>
      <c r="H10760" s="217" t="s">
        <v>174</v>
      </c>
      <c r="I10760" s="217">
        <v>20</v>
      </c>
      <c r="J10760" s="217">
        <v>19</v>
      </c>
      <c r="K10760" s="217">
        <v>1</v>
      </c>
      <c r="L10760" s="217">
        <v>217</v>
      </c>
      <c r="M10760" s="217">
        <v>9316.7747611951308</v>
      </c>
      <c r="N10760" s="217">
        <v>2.1466656125788401</v>
      </c>
      <c r="O10760" s="217">
        <v>2.0393323319498999</v>
      </c>
      <c r="P10760" s="217">
        <v>0.107333280628942</v>
      </c>
      <c r="Q10760" s="217">
        <v>2.18918181603701</v>
      </c>
      <c r="R10760" s="217">
        <v>2.0781181898066499</v>
      </c>
      <c r="S10760" s="217">
        <v>0.11106362623036301</v>
      </c>
      <c r="T10760" s="217">
        <v>2.1072461767497002</v>
      </c>
      <c r="U10760" s="217">
        <v>1.99378865596224</v>
      </c>
      <c r="V10760" s="217">
        <v>0.11345752078745799</v>
      </c>
      <c r="W10760" s="217">
        <v>2.1643981920210602</v>
      </c>
      <c r="X10760" s="217">
        <v>2.0505934599678199</v>
      </c>
      <c r="Y10760" s="217">
        <v>0.113804732053241</v>
      </c>
    </row>
    <row r="10761" spans="2:25">
      <c r="B10761" s="217" t="s">
        <v>10930</v>
      </c>
      <c r="C10761" s="217" t="s">
        <v>5935</v>
      </c>
      <c r="D10761" s="217" t="s">
        <v>26</v>
      </c>
      <c r="E10761" s="217" t="s">
        <v>103</v>
      </c>
      <c r="F10761" s="217" t="s">
        <v>9</v>
      </c>
      <c r="G10761" s="217" t="s">
        <v>49</v>
      </c>
      <c r="H10761" s="217" t="s">
        <v>176</v>
      </c>
      <c r="I10761" s="217">
        <v>13</v>
      </c>
      <c r="J10761" s="217">
        <v>13</v>
      </c>
      <c r="K10761" s="217">
        <v>0</v>
      </c>
      <c r="L10761" s="217">
        <v>120</v>
      </c>
      <c r="M10761" s="217">
        <v>6243.3468727766503</v>
      </c>
      <c r="N10761" s="217">
        <v>2.0822165202264999</v>
      </c>
      <c r="O10761" s="217">
        <v>2.0822165202264999</v>
      </c>
      <c r="P10761" s="217">
        <v>0</v>
      </c>
      <c r="Q10761" s="217">
        <v>2.0813529951057799</v>
      </c>
      <c r="R10761" s="217">
        <v>2.0813529951057799</v>
      </c>
      <c r="S10761" s="217">
        <v>0</v>
      </c>
      <c r="T10761" s="217">
        <v>1.8807902682128801</v>
      </c>
      <c r="U10761" s="217">
        <v>1.8807902682128801</v>
      </c>
      <c r="V10761" s="217">
        <v>0</v>
      </c>
      <c r="W10761" s="217">
        <v>1.99835899668657</v>
      </c>
      <c r="X10761" s="217">
        <v>1.99835899668657</v>
      </c>
      <c r="Y10761" s="217">
        <v>0</v>
      </c>
    </row>
    <row r="10762" spans="2:25">
      <c r="B10762" s="217" t="s">
        <v>10931</v>
      </c>
      <c r="C10762" s="217" t="s">
        <v>5935</v>
      </c>
      <c r="D10762" s="217" t="s">
        <v>26</v>
      </c>
      <c r="E10762" s="217" t="s">
        <v>103</v>
      </c>
      <c r="F10762" s="217" t="s">
        <v>9</v>
      </c>
      <c r="G10762" s="217" t="s">
        <v>49</v>
      </c>
      <c r="H10762" s="217" t="s">
        <v>178</v>
      </c>
      <c r="I10762" s="217">
        <v>0</v>
      </c>
      <c r="J10762" s="217">
        <v>0</v>
      </c>
      <c r="K10762" s="217">
        <v>0</v>
      </c>
      <c r="L10762" s="217">
        <v>46</v>
      </c>
      <c r="M10762" s="217">
        <v>2516.2252067711402</v>
      </c>
      <c r="N10762" s="217">
        <v>0</v>
      </c>
      <c r="O10762" s="217">
        <v>0</v>
      </c>
      <c r="P10762" s="217">
        <v>0</v>
      </c>
      <c r="Q10762" s="217">
        <v>0</v>
      </c>
      <c r="R10762" s="217">
        <v>0</v>
      </c>
      <c r="S10762" s="217">
        <v>0</v>
      </c>
      <c r="T10762" s="217">
        <v>0</v>
      </c>
      <c r="U10762" s="217">
        <v>0</v>
      </c>
      <c r="V10762" s="217">
        <v>0</v>
      </c>
      <c r="W10762" s="217">
        <v>0</v>
      </c>
      <c r="X10762" s="217">
        <v>0</v>
      </c>
      <c r="Y10762" s="217">
        <v>0</v>
      </c>
    </row>
    <row r="10763" spans="2:25">
      <c r="B10763" s="217" t="s">
        <v>10932</v>
      </c>
      <c r="C10763" s="217" t="s">
        <v>5935</v>
      </c>
      <c r="D10763" s="217" t="s">
        <v>26</v>
      </c>
      <c r="E10763" s="217" t="s">
        <v>103</v>
      </c>
      <c r="F10763" s="217" t="s">
        <v>9</v>
      </c>
      <c r="G10763" s="217" t="s">
        <v>49</v>
      </c>
      <c r="H10763" s="217" t="s">
        <v>5</v>
      </c>
      <c r="I10763" s="217">
        <v>86</v>
      </c>
      <c r="J10763" s="217">
        <v>84</v>
      </c>
      <c r="K10763" s="217">
        <v>2</v>
      </c>
      <c r="L10763" s="217">
        <v>1097</v>
      </c>
      <c r="M10763" s="217">
        <v>42730</v>
      </c>
      <c r="N10763" s="217">
        <v>2.01263749122396</v>
      </c>
      <c r="O10763" s="217">
        <v>1.96583196817224</v>
      </c>
      <c r="P10763" s="217">
        <v>4.6805523051720102E-2</v>
      </c>
      <c r="Q10763" s="217">
        <v>2.1143432356736498</v>
      </c>
      <c r="R10763" s="217">
        <v>2.0645595315959802</v>
      </c>
      <c r="S10763" s="217">
        <v>4.97837040776654E-2</v>
      </c>
      <c r="T10763" s="217">
        <v>1.9854896644912099</v>
      </c>
      <c r="U10763" s="217">
        <v>1.9391723496470801</v>
      </c>
      <c r="V10763" s="217">
        <v>4.6317314844135302E-2</v>
      </c>
      <c r="W10763" s="217">
        <v>2.0643978190631498</v>
      </c>
      <c r="X10763" s="217">
        <v>2.0158706382260898</v>
      </c>
      <c r="Y10763" s="217">
        <v>4.8527180837057197E-2</v>
      </c>
    </row>
    <row r="10764" spans="2:25">
      <c r="B10764" s="217" t="s">
        <v>10933</v>
      </c>
      <c r="C10764" s="217" t="s">
        <v>5935</v>
      </c>
      <c r="D10764" s="217" t="s">
        <v>26</v>
      </c>
      <c r="E10764" s="217" t="s">
        <v>103</v>
      </c>
      <c r="F10764" s="217" t="s">
        <v>5</v>
      </c>
      <c r="G10764" s="217" t="s">
        <v>49</v>
      </c>
      <c r="H10764" s="217" t="s">
        <v>170</v>
      </c>
      <c r="I10764" s="217">
        <v>138</v>
      </c>
      <c r="J10764" s="217">
        <v>135</v>
      </c>
      <c r="K10764" s="217">
        <v>3</v>
      </c>
      <c r="L10764" s="217">
        <v>640</v>
      </c>
      <c r="M10764" s="217">
        <v>23743.595118719899</v>
      </c>
      <c r="N10764" s="217">
        <v>5.8120937166418498</v>
      </c>
      <c r="O10764" s="217">
        <v>5.6857438532365903</v>
      </c>
      <c r="P10764" s="217">
        <v>0.126349863405258</v>
      </c>
      <c r="Q10764" s="217">
        <v>5.9848590940015898</v>
      </c>
      <c r="R10764" s="217">
        <v>5.8361276154318604</v>
      </c>
      <c r="S10764" s="217">
        <v>0.14873147856973501</v>
      </c>
      <c r="T10764" s="217">
        <v>5.8876682999579</v>
      </c>
      <c r="U10764" s="217">
        <v>5.7545972418880398</v>
      </c>
      <c r="V10764" s="217">
        <v>0.133071058069864</v>
      </c>
      <c r="W10764" s="217">
        <v>5.9634678434789397</v>
      </c>
      <c r="X10764" s="217">
        <v>5.8213942966904302</v>
      </c>
      <c r="Y10764" s="217">
        <v>0.14207354678850501</v>
      </c>
    </row>
    <row r="10765" spans="2:25">
      <c r="B10765" s="217" t="s">
        <v>10934</v>
      </c>
      <c r="C10765" s="217" t="s">
        <v>5935</v>
      </c>
      <c r="D10765" s="217" t="s">
        <v>26</v>
      </c>
      <c r="E10765" s="217" t="s">
        <v>103</v>
      </c>
      <c r="F10765" s="217" t="s">
        <v>5</v>
      </c>
      <c r="G10765" s="217" t="s">
        <v>49</v>
      </c>
      <c r="H10765" s="217" t="s">
        <v>172</v>
      </c>
      <c r="I10765" s="217">
        <v>115</v>
      </c>
      <c r="J10765" s="217">
        <v>113</v>
      </c>
      <c r="K10765" s="217">
        <v>2</v>
      </c>
      <c r="L10765" s="217">
        <v>468</v>
      </c>
      <c r="M10765" s="217">
        <v>24638.7074162518</v>
      </c>
      <c r="N10765" s="217">
        <v>4.66745264096709</v>
      </c>
      <c r="O10765" s="217">
        <v>4.5862795515589596</v>
      </c>
      <c r="P10765" s="217">
        <v>8.1173089408123206E-2</v>
      </c>
      <c r="Q10765" s="217">
        <v>4.7918226280693101</v>
      </c>
      <c r="R10765" s="217">
        <v>4.7061561387452704</v>
      </c>
      <c r="S10765" s="217">
        <v>8.5666489324043499E-2</v>
      </c>
      <c r="T10765" s="217">
        <v>4.6473438224426804</v>
      </c>
      <c r="U10765" s="217">
        <v>4.5676871973526598</v>
      </c>
      <c r="V10765" s="217">
        <v>7.9656625090010993E-2</v>
      </c>
      <c r="W10765" s="217">
        <v>4.7481833825589401</v>
      </c>
      <c r="X10765" s="217">
        <v>4.6647037176099904</v>
      </c>
      <c r="Y10765" s="217">
        <v>8.3479664948948401E-2</v>
      </c>
    </row>
    <row r="10766" spans="2:25">
      <c r="B10766" s="217" t="s">
        <v>10935</v>
      </c>
      <c r="C10766" s="217" t="s">
        <v>5935</v>
      </c>
      <c r="D10766" s="217" t="s">
        <v>26</v>
      </c>
      <c r="E10766" s="217" t="s">
        <v>103</v>
      </c>
      <c r="F10766" s="217" t="s">
        <v>5</v>
      </c>
      <c r="G10766" s="217" t="s">
        <v>49</v>
      </c>
      <c r="H10766" s="217" t="s">
        <v>174</v>
      </c>
      <c r="I10766" s="217">
        <v>107</v>
      </c>
      <c r="J10766" s="217">
        <v>105</v>
      </c>
      <c r="K10766" s="217">
        <v>2</v>
      </c>
      <c r="L10766" s="217">
        <v>347</v>
      </c>
      <c r="M10766" s="217">
        <v>18133.2929776778</v>
      </c>
      <c r="N10766" s="217">
        <v>5.9007484262079499</v>
      </c>
      <c r="O10766" s="217">
        <v>5.7904540631012598</v>
      </c>
      <c r="P10766" s="217">
        <v>0.110294363106691</v>
      </c>
      <c r="Q10766" s="217">
        <v>6.0032416713599996</v>
      </c>
      <c r="R10766" s="217">
        <v>5.8882165754843303</v>
      </c>
      <c r="S10766" s="217">
        <v>0.115025095875671</v>
      </c>
      <c r="T10766" s="217">
        <v>5.9973282394632301</v>
      </c>
      <c r="U10766" s="217">
        <v>5.8798238624737298</v>
      </c>
      <c r="V10766" s="217">
        <v>0.11750437698949801</v>
      </c>
      <c r="W10766" s="217">
        <v>6.0355757373607402</v>
      </c>
      <c r="X10766" s="217">
        <v>5.9177117646107602</v>
      </c>
      <c r="Y10766" s="217">
        <v>0.11786397274997699</v>
      </c>
    </row>
    <row r="10767" spans="2:25">
      <c r="B10767" s="217" t="s">
        <v>10936</v>
      </c>
      <c r="C10767" s="217" t="s">
        <v>5935</v>
      </c>
      <c r="D10767" s="217" t="s">
        <v>26</v>
      </c>
      <c r="E10767" s="217" t="s">
        <v>103</v>
      </c>
      <c r="F10767" s="217" t="s">
        <v>5</v>
      </c>
      <c r="G10767" s="217" t="s">
        <v>49</v>
      </c>
      <c r="H10767" s="217" t="s">
        <v>176</v>
      </c>
      <c r="I10767" s="217">
        <v>43</v>
      </c>
      <c r="J10767" s="217">
        <v>42</v>
      </c>
      <c r="K10767" s="217">
        <v>1</v>
      </c>
      <c r="L10767" s="217">
        <v>196</v>
      </c>
      <c r="M10767" s="217">
        <v>12229.378014162499</v>
      </c>
      <c r="N10767" s="217">
        <v>3.51612321985656</v>
      </c>
      <c r="O10767" s="217">
        <v>3.4343529124180399</v>
      </c>
      <c r="P10767" s="217">
        <v>8.1770307438524703E-2</v>
      </c>
      <c r="Q10767" s="217">
        <v>3.5314372931470599</v>
      </c>
      <c r="R10767" s="217">
        <v>3.4521584731861399</v>
      </c>
      <c r="S10767" s="217">
        <v>7.9278819960912905E-2</v>
      </c>
      <c r="T10767" s="217">
        <v>3.3110375071061799</v>
      </c>
      <c r="U10767" s="217">
        <v>3.24405435941555</v>
      </c>
      <c r="V10767" s="217">
        <v>6.6983147690633904E-2</v>
      </c>
      <c r="W10767" s="217">
        <v>3.4436129402211599</v>
      </c>
      <c r="X10767" s="217">
        <v>3.3700445138468398</v>
      </c>
      <c r="Y10767" s="217">
        <v>7.35684263743141E-2</v>
      </c>
    </row>
    <row r="10768" spans="2:25">
      <c r="B10768" s="217" t="s">
        <v>10937</v>
      </c>
      <c r="C10768" s="217" t="s">
        <v>5935</v>
      </c>
      <c r="D10768" s="217" t="s">
        <v>26</v>
      </c>
      <c r="E10768" s="217" t="s">
        <v>103</v>
      </c>
      <c r="F10768" s="217" t="s">
        <v>5</v>
      </c>
      <c r="G10768" s="217" t="s">
        <v>49</v>
      </c>
      <c r="H10768" s="217" t="s">
        <v>178</v>
      </c>
      <c r="I10768" s="217">
        <v>14</v>
      </c>
      <c r="J10768" s="217">
        <v>14</v>
      </c>
      <c r="K10768" s="217">
        <v>0</v>
      </c>
      <c r="L10768" s="217">
        <v>81</v>
      </c>
      <c r="M10768" s="217">
        <v>4925.0264731879597</v>
      </c>
      <c r="N10768" s="217">
        <v>2.8426243140451199</v>
      </c>
      <c r="O10768" s="217">
        <v>2.8426243140451199</v>
      </c>
      <c r="P10768" s="217">
        <v>0</v>
      </c>
      <c r="Q10768" s="217">
        <v>2.90325193871938</v>
      </c>
      <c r="R10768" s="217">
        <v>2.90325193871938</v>
      </c>
      <c r="S10768" s="217">
        <v>0</v>
      </c>
      <c r="T10768" s="217">
        <v>2.8570906433238101</v>
      </c>
      <c r="U10768" s="217">
        <v>2.8570906433238101</v>
      </c>
      <c r="V10768" s="217">
        <v>0</v>
      </c>
      <c r="W10768" s="217">
        <v>2.8928892168044502</v>
      </c>
      <c r="X10768" s="217">
        <v>2.8928892168044502</v>
      </c>
      <c r="Y10768" s="217">
        <v>0</v>
      </c>
    </row>
    <row r="10769" spans="2:25">
      <c r="B10769" s="217" t="s">
        <v>10938</v>
      </c>
      <c r="C10769" s="217" t="s">
        <v>5935</v>
      </c>
      <c r="D10769" s="217" t="s">
        <v>26</v>
      </c>
      <c r="E10769" s="217" t="s">
        <v>103</v>
      </c>
      <c r="F10769" s="217" t="s">
        <v>5</v>
      </c>
      <c r="G10769" s="217" t="s">
        <v>49</v>
      </c>
      <c r="H10769" s="217" t="s">
        <v>5</v>
      </c>
      <c r="I10769" s="217">
        <v>417</v>
      </c>
      <c r="J10769" s="217">
        <v>409</v>
      </c>
      <c r="K10769" s="217">
        <v>8</v>
      </c>
      <c r="L10769" s="217">
        <v>1732</v>
      </c>
      <c r="M10769" s="217">
        <v>83670</v>
      </c>
      <c r="N10769" s="217">
        <v>4.9838651846540003</v>
      </c>
      <c r="O10769" s="217">
        <v>4.8882514640850996</v>
      </c>
      <c r="P10769" s="217">
        <v>9.5613720568901606E-2</v>
      </c>
      <c r="Q10769" s="217">
        <v>5.10030060578526</v>
      </c>
      <c r="R10769" s="217">
        <v>4.9990452567641999</v>
      </c>
      <c r="S10769" s="217">
        <v>0.10125534902106199</v>
      </c>
      <c r="T10769" s="217">
        <v>4.9988538509386897</v>
      </c>
      <c r="U10769" s="217">
        <v>4.9046301010503202</v>
      </c>
      <c r="V10769" s="217">
        <v>9.42237498883782E-2</v>
      </c>
      <c r="W10769" s="217">
        <v>5.0771655362046397</v>
      </c>
      <c r="X10769" s="217">
        <v>4.9784555940962303</v>
      </c>
      <c r="Y10769" s="217">
        <v>9.8709942108407195E-2</v>
      </c>
    </row>
    <row r="10770" spans="2:25">
      <c r="B10770" s="217" t="s">
        <v>10939</v>
      </c>
      <c r="C10770" s="217" t="s">
        <v>5935</v>
      </c>
      <c r="D10770" s="217" t="s">
        <v>26</v>
      </c>
      <c r="E10770" s="217" t="s">
        <v>103</v>
      </c>
      <c r="F10770" s="217" t="s">
        <v>12</v>
      </c>
      <c r="G10770" s="217" t="s">
        <v>13</v>
      </c>
      <c r="H10770" s="217" t="s">
        <v>170</v>
      </c>
      <c r="I10770" s="217">
        <v>3</v>
      </c>
      <c r="J10770" s="217">
        <v>3</v>
      </c>
      <c r="K10770" s="217">
        <v>0</v>
      </c>
      <c r="L10770" s="217">
        <v>3</v>
      </c>
      <c r="M10770" s="217">
        <v>407.41238039259702</v>
      </c>
      <c r="N10770" s="217">
        <v>7.3635464811086404</v>
      </c>
      <c r="O10770" s="217">
        <v>7.3635464811086404</v>
      </c>
      <c r="P10770" s="217">
        <v>0</v>
      </c>
      <c r="Q10770" s="217">
        <v>7.4527579269061803</v>
      </c>
      <c r="R10770" s="217">
        <v>7.4527579269061803</v>
      </c>
      <c r="S10770" s="217">
        <v>0</v>
      </c>
      <c r="T10770" s="217">
        <v>7.05571112460101</v>
      </c>
      <c r="U10770" s="217">
        <v>7.05571112460101</v>
      </c>
      <c r="V10770" s="217">
        <v>0</v>
      </c>
      <c r="W10770" s="217">
        <v>7.3313793182934504</v>
      </c>
      <c r="X10770" s="217">
        <v>7.3313793182934504</v>
      </c>
      <c r="Y10770" s="217">
        <v>0</v>
      </c>
    </row>
    <row r="10771" spans="2:25">
      <c r="B10771" s="217" t="s">
        <v>10940</v>
      </c>
      <c r="C10771" s="217" t="s">
        <v>5935</v>
      </c>
      <c r="D10771" s="217" t="s">
        <v>26</v>
      </c>
      <c r="E10771" s="217" t="s">
        <v>103</v>
      </c>
      <c r="F10771" s="217" t="s">
        <v>12</v>
      </c>
      <c r="G10771" s="217" t="s">
        <v>13</v>
      </c>
      <c r="H10771" s="217" t="s">
        <v>172</v>
      </c>
      <c r="I10771" s="217">
        <v>4</v>
      </c>
      <c r="J10771" s="217">
        <v>4</v>
      </c>
      <c r="K10771" s="217">
        <v>0</v>
      </c>
      <c r="L10771" s="217">
        <v>15</v>
      </c>
      <c r="M10771" s="217">
        <v>657.87315414731495</v>
      </c>
      <c r="N10771" s="217">
        <v>6.0801994651757703</v>
      </c>
      <c r="O10771" s="217">
        <v>6.0801994651757703</v>
      </c>
      <c r="P10771" s="217">
        <v>0</v>
      </c>
      <c r="Q10771" s="217">
        <v>6.3360359510540896</v>
      </c>
      <c r="R10771" s="217">
        <v>6.3360359510540896</v>
      </c>
      <c r="S10771" s="217">
        <v>0</v>
      </c>
      <c r="T10771" s="217">
        <v>6.2070400079877803</v>
      </c>
      <c r="U10771" s="217">
        <v>6.2070400079877803</v>
      </c>
      <c r="V10771" s="217">
        <v>0</v>
      </c>
      <c r="W10771" s="217">
        <v>6.34702372403249</v>
      </c>
      <c r="X10771" s="217">
        <v>6.34702372403249</v>
      </c>
      <c r="Y10771" s="217">
        <v>0</v>
      </c>
    </row>
    <row r="10772" spans="2:25">
      <c r="B10772" s="217" t="s">
        <v>10941</v>
      </c>
      <c r="C10772" s="217" t="s">
        <v>5935</v>
      </c>
      <c r="D10772" s="217" t="s">
        <v>26</v>
      </c>
      <c r="E10772" s="217" t="s">
        <v>103</v>
      </c>
      <c r="F10772" s="217" t="s">
        <v>12</v>
      </c>
      <c r="G10772" s="217" t="s">
        <v>13</v>
      </c>
      <c r="H10772" s="217" t="s">
        <v>174</v>
      </c>
      <c r="I10772" s="217">
        <v>6</v>
      </c>
      <c r="J10772" s="217">
        <v>6</v>
      </c>
      <c r="K10772" s="217">
        <v>0</v>
      </c>
      <c r="L10772" s="217">
        <v>26</v>
      </c>
      <c r="M10772" s="217">
        <v>1141.0480264283001</v>
      </c>
      <c r="N10772" s="217">
        <v>5.2583238049858201</v>
      </c>
      <c r="O10772" s="217">
        <v>5.2583238049858201</v>
      </c>
      <c r="P10772" s="217">
        <v>0</v>
      </c>
      <c r="Q10772" s="217">
        <v>5.2522991413760103</v>
      </c>
      <c r="R10772" s="217">
        <v>5.2522991413760103</v>
      </c>
      <c r="S10772" s="217">
        <v>0</v>
      </c>
      <c r="T10772" s="217">
        <v>5.4307445030970998</v>
      </c>
      <c r="U10772" s="217">
        <v>5.4307445030970998</v>
      </c>
      <c r="V10772" s="217">
        <v>0</v>
      </c>
      <c r="W10772" s="217">
        <v>5.3473141141678999</v>
      </c>
      <c r="X10772" s="217">
        <v>5.3473141141678999</v>
      </c>
      <c r="Y10772" s="217">
        <v>0</v>
      </c>
    </row>
    <row r="10773" spans="2:25">
      <c r="B10773" s="217" t="s">
        <v>10942</v>
      </c>
      <c r="C10773" s="217" t="s">
        <v>5935</v>
      </c>
      <c r="D10773" s="217" t="s">
        <v>26</v>
      </c>
      <c r="E10773" s="217" t="s">
        <v>103</v>
      </c>
      <c r="F10773" s="217" t="s">
        <v>12</v>
      </c>
      <c r="G10773" s="217" t="s">
        <v>13</v>
      </c>
      <c r="H10773" s="217" t="s">
        <v>176</v>
      </c>
      <c r="I10773" s="217">
        <v>13</v>
      </c>
      <c r="J10773" s="217">
        <v>13</v>
      </c>
      <c r="K10773" s="217">
        <v>0</v>
      </c>
      <c r="L10773" s="217">
        <v>47</v>
      </c>
      <c r="M10773" s="217">
        <v>1949.5213099084599</v>
      </c>
      <c r="N10773" s="217">
        <v>6.6683036158298901</v>
      </c>
      <c r="O10773" s="217">
        <v>6.6683036158298901</v>
      </c>
      <c r="P10773" s="217">
        <v>0</v>
      </c>
      <c r="Q10773" s="217">
        <v>6.7247111680429903</v>
      </c>
      <c r="R10773" s="217">
        <v>6.7247111680429903</v>
      </c>
      <c r="S10773" s="217">
        <v>0</v>
      </c>
      <c r="T10773" s="217">
        <v>6.3837427116912897</v>
      </c>
      <c r="U10773" s="217">
        <v>6.3837427116912897</v>
      </c>
      <c r="V10773" s="217">
        <v>0</v>
      </c>
      <c r="W10773" s="217">
        <v>6.6046490038600698</v>
      </c>
      <c r="X10773" s="217">
        <v>6.6046490038600698</v>
      </c>
      <c r="Y10773" s="217">
        <v>0</v>
      </c>
    </row>
    <row r="10774" spans="2:25">
      <c r="B10774" s="217" t="s">
        <v>10943</v>
      </c>
      <c r="C10774" s="217" t="s">
        <v>5935</v>
      </c>
      <c r="D10774" s="217" t="s">
        <v>26</v>
      </c>
      <c r="E10774" s="217" t="s">
        <v>103</v>
      </c>
      <c r="F10774" s="217" t="s">
        <v>12</v>
      </c>
      <c r="G10774" s="217" t="s">
        <v>13</v>
      </c>
      <c r="H10774" s="217" t="s">
        <v>178</v>
      </c>
      <c r="I10774" s="217">
        <v>5</v>
      </c>
      <c r="J10774" s="217">
        <v>5</v>
      </c>
      <c r="K10774" s="217">
        <v>0</v>
      </c>
      <c r="L10774" s="217">
        <v>33</v>
      </c>
      <c r="M10774" s="217">
        <v>2294.1451291233302</v>
      </c>
      <c r="N10774" s="217">
        <v>2.1794610709352402</v>
      </c>
      <c r="O10774" s="217">
        <v>2.1794610709352402</v>
      </c>
      <c r="P10774" s="217">
        <v>0</v>
      </c>
      <c r="Q10774" s="217">
        <v>2.1924068597814599</v>
      </c>
      <c r="R10774" s="217">
        <v>2.1924068597814599</v>
      </c>
      <c r="S10774" s="217">
        <v>0</v>
      </c>
      <c r="T10774" s="217">
        <v>2.3480939565199201</v>
      </c>
      <c r="U10774" s="217">
        <v>2.3480939565199201</v>
      </c>
      <c r="V10774" s="217">
        <v>0</v>
      </c>
      <c r="W10774" s="217">
        <v>2.27123981993046</v>
      </c>
      <c r="X10774" s="217">
        <v>2.27123981993046</v>
      </c>
      <c r="Y10774" s="217">
        <v>0</v>
      </c>
    </row>
    <row r="10775" spans="2:25">
      <c r="B10775" s="217" t="s">
        <v>10944</v>
      </c>
      <c r="C10775" s="217" t="s">
        <v>5935</v>
      </c>
      <c r="D10775" s="217" t="s">
        <v>26</v>
      </c>
      <c r="E10775" s="217" t="s">
        <v>103</v>
      </c>
      <c r="F10775" s="217" t="s">
        <v>12</v>
      </c>
      <c r="G10775" s="217" t="s">
        <v>13</v>
      </c>
      <c r="H10775" s="217" t="s">
        <v>5</v>
      </c>
      <c r="I10775" s="217">
        <v>31</v>
      </c>
      <c r="J10775" s="217">
        <v>31</v>
      </c>
      <c r="K10775" s="217">
        <v>0</v>
      </c>
      <c r="L10775" s="217">
        <v>124</v>
      </c>
      <c r="M10775" s="217">
        <v>6450</v>
      </c>
      <c r="N10775" s="217">
        <v>4.8062015503876001</v>
      </c>
      <c r="O10775" s="217">
        <v>4.8062015503876001</v>
      </c>
      <c r="P10775" s="217">
        <v>0</v>
      </c>
      <c r="Q10775" s="217">
        <v>4.8210542013455999</v>
      </c>
      <c r="R10775" s="217">
        <v>4.8210542013455999</v>
      </c>
      <c r="S10775" s="217">
        <v>0</v>
      </c>
      <c r="T10775" s="217">
        <v>4.7703488920410404</v>
      </c>
      <c r="U10775" s="217">
        <v>4.7703488920410404</v>
      </c>
      <c r="V10775" s="217">
        <v>0</v>
      </c>
      <c r="W10775" s="217">
        <v>4.8250127887294498</v>
      </c>
      <c r="X10775" s="217">
        <v>4.8250127887294498</v>
      </c>
      <c r="Y10775" s="217">
        <v>0</v>
      </c>
    </row>
    <row r="10776" spans="2:25">
      <c r="B10776" s="217" t="s">
        <v>10945</v>
      </c>
      <c r="C10776" s="217" t="s">
        <v>5935</v>
      </c>
      <c r="D10776" s="217" t="s">
        <v>26</v>
      </c>
      <c r="E10776" s="217" t="s">
        <v>103</v>
      </c>
      <c r="F10776" s="217" t="s">
        <v>9</v>
      </c>
      <c r="G10776" s="217" t="s">
        <v>13</v>
      </c>
      <c r="H10776" s="217" t="s">
        <v>170</v>
      </c>
      <c r="I10776" s="217">
        <v>0</v>
      </c>
      <c r="J10776" s="217">
        <v>0</v>
      </c>
      <c r="K10776" s="217">
        <v>0</v>
      </c>
      <c r="L10776" s="217">
        <v>18</v>
      </c>
      <c r="M10776" s="217">
        <v>459.50337274884401</v>
      </c>
      <c r="N10776" s="217">
        <v>0</v>
      </c>
      <c r="O10776" s="217">
        <v>0</v>
      </c>
      <c r="P10776" s="217">
        <v>0</v>
      </c>
      <c r="Q10776" s="217">
        <v>0</v>
      </c>
      <c r="R10776" s="217">
        <v>0</v>
      </c>
      <c r="S10776" s="217">
        <v>0</v>
      </c>
      <c r="T10776" s="217">
        <v>0</v>
      </c>
      <c r="U10776" s="217">
        <v>0</v>
      </c>
      <c r="V10776" s="217">
        <v>0</v>
      </c>
      <c r="W10776" s="217">
        <v>0</v>
      </c>
      <c r="X10776" s="217">
        <v>0</v>
      </c>
      <c r="Y10776" s="217">
        <v>0</v>
      </c>
    </row>
    <row r="10777" spans="2:25">
      <c r="B10777" s="217" t="s">
        <v>10946</v>
      </c>
      <c r="C10777" s="217" t="s">
        <v>5935</v>
      </c>
      <c r="D10777" s="217" t="s">
        <v>26</v>
      </c>
      <c r="E10777" s="217" t="s">
        <v>103</v>
      </c>
      <c r="F10777" s="217" t="s">
        <v>9</v>
      </c>
      <c r="G10777" s="217" t="s">
        <v>13</v>
      </c>
      <c r="H10777" s="217" t="s">
        <v>172</v>
      </c>
      <c r="I10777" s="217">
        <v>0</v>
      </c>
      <c r="J10777" s="217">
        <v>0</v>
      </c>
      <c r="K10777" s="217">
        <v>0</v>
      </c>
      <c r="L10777" s="217">
        <v>33</v>
      </c>
      <c r="M10777" s="217">
        <v>734.82844982228198</v>
      </c>
      <c r="N10777" s="217">
        <v>0</v>
      </c>
      <c r="O10777" s="217">
        <v>0</v>
      </c>
      <c r="P10777" s="217">
        <v>0</v>
      </c>
      <c r="Q10777" s="217">
        <v>0</v>
      </c>
      <c r="R10777" s="217">
        <v>0</v>
      </c>
      <c r="S10777" s="217">
        <v>0</v>
      </c>
      <c r="T10777" s="217">
        <v>0</v>
      </c>
      <c r="U10777" s="217">
        <v>0</v>
      </c>
      <c r="V10777" s="217">
        <v>0</v>
      </c>
      <c r="W10777" s="217">
        <v>0</v>
      </c>
      <c r="X10777" s="217">
        <v>0</v>
      </c>
      <c r="Y10777" s="217">
        <v>0</v>
      </c>
    </row>
    <row r="10778" spans="2:25">
      <c r="B10778" s="217" t="s">
        <v>10947</v>
      </c>
      <c r="C10778" s="217" t="s">
        <v>5935</v>
      </c>
      <c r="D10778" s="217" t="s">
        <v>26</v>
      </c>
      <c r="E10778" s="217" t="s">
        <v>103</v>
      </c>
      <c r="F10778" s="217" t="s">
        <v>9</v>
      </c>
      <c r="G10778" s="217" t="s">
        <v>13</v>
      </c>
      <c r="H10778" s="217" t="s">
        <v>174</v>
      </c>
      <c r="I10778" s="217">
        <v>2</v>
      </c>
      <c r="J10778" s="217">
        <v>2</v>
      </c>
      <c r="K10778" s="217">
        <v>0</v>
      </c>
      <c r="L10778" s="217">
        <v>58</v>
      </c>
      <c r="M10778" s="217">
        <v>1271.5040711035001</v>
      </c>
      <c r="N10778" s="217">
        <v>1.57294030389086</v>
      </c>
      <c r="O10778" s="217">
        <v>1.57294030389086</v>
      </c>
      <c r="P10778" s="217">
        <v>0</v>
      </c>
      <c r="Q10778" s="217">
        <v>1.5813956380731899</v>
      </c>
      <c r="R10778" s="217">
        <v>1.5813956380731899</v>
      </c>
      <c r="S10778" s="217">
        <v>0</v>
      </c>
      <c r="T10778" s="217">
        <v>1.47772570479738</v>
      </c>
      <c r="U10778" s="217">
        <v>1.47772570479738</v>
      </c>
      <c r="V10778" s="217">
        <v>0</v>
      </c>
      <c r="W10778" s="217">
        <v>1.5450080540708</v>
      </c>
      <c r="X10778" s="217">
        <v>1.5450080540708</v>
      </c>
      <c r="Y10778" s="217">
        <v>0</v>
      </c>
    </row>
    <row r="10779" spans="2:25">
      <c r="B10779" s="217" t="s">
        <v>10948</v>
      </c>
      <c r="C10779" s="217" t="s">
        <v>5935</v>
      </c>
      <c r="D10779" s="217" t="s">
        <v>26</v>
      </c>
      <c r="E10779" s="217" t="s">
        <v>103</v>
      </c>
      <c r="F10779" s="217" t="s">
        <v>9</v>
      </c>
      <c r="G10779" s="217" t="s">
        <v>13</v>
      </c>
      <c r="H10779" s="217" t="s">
        <v>176</v>
      </c>
      <c r="I10779" s="217">
        <v>3</v>
      </c>
      <c r="J10779" s="217">
        <v>3</v>
      </c>
      <c r="K10779" s="217">
        <v>0</v>
      </c>
      <c r="L10779" s="217">
        <v>85</v>
      </c>
      <c r="M10779" s="217">
        <v>2136.3717434242699</v>
      </c>
      <c r="N10779" s="217">
        <v>1.40424999030902</v>
      </c>
      <c r="O10779" s="217">
        <v>1.40424999030902</v>
      </c>
      <c r="P10779" s="217">
        <v>0</v>
      </c>
      <c r="Q10779" s="217">
        <v>1.40503752158489</v>
      </c>
      <c r="R10779" s="217">
        <v>1.40503752158489</v>
      </c>
      <c r="S10779" s="217">
        <v>0</v>
      </c>
      <c r="T10779" s="217">
        <v>1.2674322488505101</v>
      </c>
      <c r="U10779" s="217">
        <v>1.2674322488505101</v>
      </c>
      <c r="V10779" s="217">
        <v>0</v>
      </c>
      <c r="W10779" s="217">
        <v>1.34779981444201</v>
      </c>
      <c r="X10779" s="217">
        <v>1.34779981444201</v>
      </c>
      <c r="Y10779" s="217">
        <v>0</v>
      </c>
    </row>
    <row r="10780" spans="2:25">
      <c r="B10780" s="217" t="s">
        <v>10949</v>
      </c>
      <c r="C10780" s="217" t="s">
        <v>5935</v>
      </c>
      <c r="D10780" s="217" t="s">
        <v>26</v>
      </c>
      <c r="E10780" s="217" t="s">
        <v>103</v>
      </c>
      <c r="F10780" s="217" t="s">
        <v>9</v>
      </c>
      <c r="G10780" s="217" t="s">
        <v>13</v>
      </c>
      <c r="H10780" s="217" t="s">
        <v>178</v>
      </c>
      <c r="I10780" s="217">
        <v>0</v>
      </c>
      <c r="J10780" s="217">
        <v>0</v>
      </c>
      <c r="K10780" s="217">
        <v>0</v>
      </c>
      <c r="L10780" s="217">
        <v>59</v>
      </c>
      <c r="M10780" s="217">
        <v>2537.7923629011102</v>
      </c>
      <c r="N10780" s="217">
        <v>0</v>
      </c>
      <c r="O10780" s="217">
        <v>0</v>
      </c>
      <c r="P10780" s="217">
        <v>0</v>
      </c>
      <c r="Q10780" s="217">
        <v>0</v>
      </c>
      <c r="R10780" s="217">
        <v>0</v>
      </c>
      <c r="S10780" s="217">
        <v>0</v>
      </c>
      <c r="T10780" s="217">
        <v>0</v>
      </c>
      <c r="U10780" s="217">
        <v>0</v>
      </c>
      <c r="V10780" s="217">
        <v>0</v>
      </c>
      <c r="W10780" s="217">
        <v>0</v>
      </c>
      <c r="X10780" s="217">
        <v>0</v>
      </c>
      <c r="Y10780" s="217">
        <v>0</v>
      </c>
    </row>
    <row r="10781" spans="2:25">
      <c r="B10781" s="217" t="s">
        <v>10950</v>
      </c>
      <c r="C10781" s="217" t="s">
        <v>5935</v>
      </c>
      <c r="D10781" s="217" t="s">
        <v>26</v>
      </c>
      <c r="E10781" s="217" t="s">
        <v>103</v>
      </c>
      <c r="F10781" s="217" t="s">
        <v>9</v>
      </c>
      <c r="G10781" s="217" t="s">
        <v>13</v>
      </c>
      <c r="H10781" s="217" t="s">
        <v>5</v>
      </c>
      <c r="I10781" s="217">
        <v>5</v>
      </c>
      <c r="J10781" s="217">
        <v>5</v>
      </c>
      <c r="K10781" s="217">
        <v>0</v>
      </c>
      <c r="L10781" s="217">
        <v>253</v>
      </c>
      <c r="M10781" s="217">
        <v>7140</v>
      </c>
      <c r="N10781" s="217">
        <v>0.70028011204481799</v>
      </c>
      <c r="O10781" s="217">
        <v>0.70028011204481799</v>
      </c>
      <c r="P10781" s="217">
        <v>0</v>
      </c>
      <c r="Q10781" s="217">
        <v>0.71058660497541604</v>
      </c>
      <c r="R10781" s="217">
        <v>0.71058660497541604</v>
      </c>
      <c r="S10781" s="217">
        <v>0</v>
      </c>
      <c r="T10781" s="217">
        <v>0.64951688538668595</v>
      </c>
      <c r="U10781" s="217">
        <v>0.64951688538668595</v>
      </c>
      <c r="V10781" s="217">
        <v>0</v>
      </c>
      <c r="W10781" s="217">
        <v>0.68630521101012298</v>
      </c>
      <c r="X10781" s="217">
        <v>0.68630521101012298</v>
      </c>
      <c r="Y10781" s="217">
        <v>0</v>
      </c>
    </row>
    <row r="10782" spans="2:25">
      <c r="B10782" s="217" t="s">
        <v>10951</v>
      </c>
      <c r="C10782" s="217" t="s">
        <v>5935</v>
      </c>
      <c r="D10782" s="217" t="s">
        <v>26</v>
      </c>
      <c r="E10782" s="217" t="s">
        <v>103</v>
      </c>
      <c r="F10782" s="217" t="s">
        <v>5</v>
      </c>
      <c r="G10782" s="217" t="s">
        <v>13</v>
      </c>
      <c r="H10782" s="217" t="s">
        <v>170</v>
      </c>
      <c r="I10782" s="217">
        <v>3</v>
      </c>
      <c r="J10782" s="217">
        <v>3</v>
      </c>
      <c r="K10782" s="217">
        <v>0</v>
      </c>
      <c r="L10782" s="217">
        <v>21</v>
      </c>
      <c r="M10782" s="217">
        <v>866.91575314144097</v>
      </c>
      <c r="N10782" s="217">
        <v>3.4605438753753202</v>
      </c>
      <c r="O10782" s="217">
        <v>3.4605438753753202</v>
      </c>
      <c r="P10782" s="217">
        <v>0</v>
      </c>
      <c r="Q10782" s="217">
        <v>3.4313335046065601</v>
      </c>
      <c r="R10782" s="217">
        <v>3.4313335046065601</v>
      </c>
      <c r="S10782" s="217">
        <v>0</v>
      </c>
      <c r="T10782" s="217">
        <v>3.2679253253814302</v>
      </c>
      <c r="U10782" s="217">
        <v>3.2679253253814302</v>
      </c>
      <c r="V10782" s="217">
        <v>0</v>
      </c>
      <c r="W10782" s="217">
        <v>3.3860685135544601</v>
      </c>
      <c r="X10782" s="217">
        <v>3.3860685135544601</v>
      </c>
      <c r="Y10782" s="217">
        <v>0</v>
      </c>
    </row>
    <row r="10783" spans="2:25">
      <c r="B10783" s="217" t="s">
        <v>10952</v>
      </c>
      <c r="C10783" s="217" t="s">
        <v>5935</v>
      </c>
      <c r="D10783" s="217" t="s">
        <v>26</v>
      </c>
      <c r="E10783" s="217" t="s">
        <v>103</v>
      </c>
      <c r="F10783" s="217" t="s">
        <v>5</v>
      </c>
      <c r="G10783" s="217" t="s">
        <v>13</v>
      </c>
      <c r="H10783" s="217" t="s">
        <v>172</v>
      </c>
      <c r="I10783" s="217">
        <v>4</v>
      </c>
      <c r="J10783" s="217">
        <v>4</v>
      </c>
      <c r="K10783" s="217">
        <v>0</v>
      </c>
      <c r="L10783" s="217">
        <v>48</v>
      </c>
      <c r="M10783" s="217">
        <v>1392.7016039696</v>
      </c>
      <c r="N10783" s="217">
        <v>2.8721155979133401</v>
      </c>
      <c r="O10783" s="217">
        <v>2.8721155979133401</v>
      </c>
      <c r="P10783" s="217">
        <v>0</v>
      </c>
      <c r="Q10783" s="217">
        <v>2.9372501148027399</v>
      </c>
      <c r="R10783" s="217">
        <v>2.9372501148027399</v>
      </c>
      <c r="S10783" s="217">
        <v>0</v>
      </c>
      <c r="T10783" s="217">
        <v>2.8762849729086</v>
      </c>
      <c r="U10783" s="217">
        <v>2.8762849729086</v>
      </c>
      <c r="V10783" s="217">
        <v>0</v>
      </c>
      <c r="W10783" s="217">
        <v>2.9417057909864499</v>
      </c>
      <c r="X10783" s="217">
        <v>2.9417057909864499</v>
      </c>
      <c r="Y10783" s="217">
        <v>0</v>
      </c>
    </row>
    <row r="10784" spans="2:25">
      <c r="B10784" s="217" t="s">
        <v>10953</v>
      </c>
      <c r="C10784" s="217" t="s">
        <v>5935</v>
      </c>
      <c r="D10784" s="217" t="s">
        <v>26</v>
      </c>
      <c r="E10784" s="217" t="s">
        <v>103</v>
      </c>
      <c r="F10784" s="217" t="s">
        <v>5</v>
      </c>
      <c r="G10784" s="217" t="s">
        <v>13</v>
      </c>
      <c r="H10784" s="217" t="s">
        <v>174</v>
      </c>
      <c r="I10784" s="217">
        <v>8</v>
      </c>
      <c r="J10784" s="217">
        <v>8</v>
      </c>
      <c r="K10784" s="217">
        <v>0</v>
      </c>
      <c r="L10784" s="217">
        <v>84</v>
      </c>
      <c r="M10784" s="217">
        <v>2412.5520975318</v>
      </c>
      <c r="N10784" s="217">
        <v>3.31599056790713</v>
      </c>
      <c r="O10784" s="217">
        <v>3.31599056790713</v>
      </c>
      <c r="P10784" s="217">
        <v>0</v>
      </c>
      <c r="Q10784" s="217">
        <v>3.3220037542209</v>
      </c>
      <c r="R10784" s="217">
        <v>3.3220037542209</v>
      </c>
      <c r="S10784" s="217">
        <v>0</v>
      </c>
      <c r="T10784" s="217">
        <v>3.3510399179710202</v>
      </c>
      <c r="U10784" s="217">
        <v>3.3510399179710202</v>
      </c>
      <c r="V10784" s="217">
        <v>0</v>
      </c>
      <c r="W10784" s="217">
        <v>3.3476992046072098</v>
      </c>
      <c r="X10784" s="217">
        <v>3.3476992046072098</v>
      </c>
      <c r="Y10784" s="217">
        <v>0</v>
      </c>
    </row>
    <row r="10785" spans="2:25">
      <c r="B10785" s="217" t="s">
        <v>10954</v>
      </c>
      <c r="C10785" s="217" t="s">
        <v>5935</v>
      </c>
      <c r="D10785" s="217" t="s">
        <v>26</v>
      </c>
      <c r="E10785" s="217" t="s">
        <v>103</v>
      </c>
      <c r="F10785" s="217" t="s">
        <v>5</v>
      </c>
      <c r="G10785" s="217" t="s">
        <v>13</v>
      </c>
      <c r="H10785" s="217" t="s">
        <v>176</v>
      </c>
      <c r="I10785" s="217">
        <v>16</v>
      </c>
      <c r="J10785" s="217">
        <v>16</v>
      </c>
      <c r="K10785" s="217">
        <v>0</v>
      </c>
      <c r="L10785" s="217">
        <v>132</v>
      </c>
      <c r="M10785" s="217">
        <v>4085.8930533327198</v>
      </c>
      <c r="N10785" s="217">
        <v>3.91591257802241</v>
      </c>
      <c r="O10785" s="217">
        <v>3.91591257802241</v>
      </c>
      <c r="P10785" s="217">
        <v>0</v>
      </c>
      <c r="Q10785" s="217">
        <v>3.9231196307965202</v>
      </c>
      <c r="R10785" s="217">
        <v>3.9231196307965202</v>
      </c>
      <c r="S10785" s="217">
        <v>0</v>
      </c>
      <c r="T10785" s="217">
        <v>3.6880288680100901</v>
      </c>
      <c r="U10785" s="217">
        <v>3.6880288680100901</v>
      </c>
      <c r="V10785" s="217">
        <v>0</v>
      </c>
      <c r="W10785" s="217">
        <v>3.8352175522776499</v>
      </c>
      <c r="X10785" s="217">
        <v>3.8352175522776499</v>
      </c>
      <c r="Y10785" s="217">
        <v>0</v>
      </c>
    </row>
    <row r="10786" spans="2:25">
      <c r="B10786" s="217" t="s">
        <v>10955</v>
      </c>
      <c r="C10786" s="217" t="s">
        <v>5935</v>
      </c>
      <c r="D10786" s="217" t="s">
        <v>26</v>
      </c>
      <c r="E10786" s="217" t="s">
        <v>103</v>
      </c>
      <c r="F10786" s="217" t="s">
        <v>5</v>
      </c>
      <c r="G10786" s="217" t="s">
        <v>13</v>
      </c>
      <c r="H10786" s="217" t="s">
        <v>178</v>
      </c>
      <c r="I10786" s="217">
        <v>5</v>
      </c>
      <c r="J10786" s="217">
        <v>5</v>
      </c>
      <c r="K10786" s="217">
        <v>0</v>
      </c>
      <c r="L10786" s="217">
        <v>92</v>
      </c>
      <c r="M10786" s="217">
        <v>4831.93749202444</v>
      </c>
      <c r="N10786" s="217">
        <v>1.0347815981173101</v>
      </c>
      <c r="O10786" s="217">
        <v>1.0347815981173101</v>
      </c>
      <c r="P10786" s="217">
        <v>0</v>
      </c>
      <c r="Q10786" s="217">
        <v>1.02297307077472</v>
      </c>
      <c r="R10786" s="217">
        <v>1.02297307077472</v>
      </c>
      <c r="S10786" s="217">
        <v>0</v>
      </c>
      <c r="T10786" s="217">
        <v>1.09461429440019</v>
      </c>
      <c r="U10786" s="217">
        <v>1.09461429440019</v>
      </c>
      <c r="V10786" s="217">
        <v>0</v>
      </c>
      <c r="W10786" s="217">
        <v>1.05952790146008</v>
      </c>
      <c r="X10786" s="217">
        <v>1.05952790146008</v>
      </c>
      <c r="Y10786" s="217">
        <v>0</v>
      </c>
    </row>
    <row r="10787" spans="2:25">
      <c r="B10787" s="217" t="s">
        <v>10956</v>
      </c>
      <c r="C10787" s="217" t="s">
        <v>5935</v>
      </c>
      <c r="D10787" s="217" t="s">
        <v>26</v>
      </c>
      <c r="E10787" s="217" t="s">
        <v>103</v>
      </c>
      <c r="F10787" s="217" t="s">
        <v>5</v>
      </c>
      <c r="G10787" s="217" t="s">
        <v>13</v>
      </c>
      <c r="H10787" s="217" t="s">
        <v>5</v>
      </c>
      <c r="I10787" s="217">
        <v>36</v>
      </c>
      <c r="J10787" s="217">
        <v>36</v>
      </c>
      <c r="K10787" s="217">
        <v>0</v>
      </c>
      <c r="L10787" s="217">
        <v>377</v>
      </c>
      <c r="M10787" s="217">
        <v>13590</v>
      </c>
      <c r="N10787" s="217">
        <v>2.64900662251656</v>
      </c>
      <c r="O10787" s="217">
        <v>2.64900662251656</v>
      </c>
      <c r="P10787" s="217">
        <v>0</v>
      </c>
      <c r="Q10787" s="217">
        <v>2.6578568922196002</v>
      </c>
      <c r="R10787" s="217">
        <v>2.6578568922196002</v>
      </c>
      <c r="S10787" s="217">
        <v>0</v>
      </c>
      <c r="T10787" s="217">
        <v>2.6008146409146602</v>
      </c>
      <c r="U10787" s="217">
        <v>2.6008146409146602</v>
      </c>
      <c r="V10787" s="217">
        <v>0</v>
      </c>
      <c r="W10787" s="217">
        <v>2.6464864058435502</v>
      </c>
      <c r="X10787" s="217">
        <v>2.6464864058435502</v>
      </c>
      <c r="Y10787" s="217">
        <v>0</v>
      </c>
    </row>
    <row r="10788" spans="2:25">
      <c r="B10788" s="217" t="s">
        <v>10957</v>
      </c>
      <c r="C10788" s="217" t="s">
        <v>5935</v>
      </c>
      <c r="D10788" s="217" t="s">
        <v>26</v>
      </c>
      <c r="E10788" s="217" t="s">
        <v>103</v>
      </c>
      <c r="F10788" s="217" t="s">
        <v>12</v>
      </c>
      <c r="G10788" s="217" t="s">
        <v>5</v>
      </c>
      <c r="H10788" s="217" t="s">
        <v>170</v>
      </c>
      <c r="I10788" s="217">
        <v>128</v>
      </c>
      <c r="J10788" s="217">
        <v>125</v>
      </c>
      <c r="K10788" s="217">
        <v>3</v>
      </c>
      <c r="L10788" s="217">
        <v>265</v>
      </c>
      <c r="M10788" s="217">
        <v>13571.424340187599</v>
      </c>
      <c r="N10788" s="217">
        <v>9.4315818879060203</v>
      </c>
      <c r="O10788" s="217">
        <v>9.2105291874082305</v>
      </c>
      <c r="P10788" s="217">
        <v>0.22105270049779699</v>
      </c>
      <c r="Q10788" s="217">
        <v>9.5196399706063595</v>
      </c>
      <c r="R10788" s="217">
        <v>9.2622345801147699</v>
      </c>
      <c r="S10788" s="217">
        <v>0.257405390491593</v>
      </c>
      <c r="T10788" s="217">
        <v>9.5118565704927391</v>
      </c>
      <c r="U10788" s="217">
        <v>9.2813387511494092</v>
      </c>
      <c r="V10788" s="217">
        <v>0.23051781934333501</v>
      </c>
      <c r="W10788" s="217">
        <v>9.5557810315164602</v>
      </c>
      <c r="X10788" s="217">
        <v>9.3097803683059706</v>
      </c>
      <c r="Y10788" s="217">
        <v>0.24600066321049299</v>
      </c>
    </row>
    <row r="10789" spans="2:25">
      <c r="B10789" s="217" t="s">
        <v>10958</v>
      </c>
      <c r="C10789" s="217" t="s">
        <v>5935</v>
      </c>
      <c r="D10789" s="217" t="s">
        <v>26</v>
      </c>
      <c r="E10789" s="217" t="s">
        <v>103</v>
      </c>
      <c r="F10789" s="217" t="s">
        <v>12</v>
      </c>
      <c r="G10789" s="217" t="s">
        <v>5</v>
      </c>
      <c r="H10789" s="217" t="s">
        <v>172</v>
      </c>
      <c r="I10789" s="217">
        <v>105</v>
      </c>
      <c r="J10789" s="217">
        <v>104</v>
      </c>
      <c r="K10789" s="217">
        <v>1</v>
      </c>
      <c r="L10789" s="217">
        <v>227</v>
      </c>
      <c r="M10789" s="217">
        <v>14563.7386718379</v>
      </c>
      <c r="N10789" s="217">
        <v>7.2096871803281903</v>
      </c>
      <c r="O10789" s="217">
        <v>7.1410234928965002</v>
      </c>
      <c r="P10789" s="217">
        <v>6.8663687431697096E-2</v>
      </c>
      <c r="Q10789" s="217">
        <v>7.30136703130899</v>
      </c>
      <c r="R10789" s="217">
        <v>7.2318874122186898</v>
      </c>
      <c r="S10789" s="217">
        <v>6.9479619090303896E-2</v>
      </c>
      <c r="T10789" s="217">
        <v>7.2299582452676399</v>
      </c>
      <c r="U10789" s="217">
        <v>7.1589810442271098</v>
      </c>
      <c r="V10789" s="217">
        <v>7.0977201040530805E-2</v>
      </c>
      <c r="W10789" s="217">
        <v>7.30850264434783</v>
      </c>
      <c r="X10789" s="217">
        <v>7.2373082335212597</v>
      </c>
      <c r="Y10789" s="217">
        <v>7.1194410826572005E-2</v>
      </c>
    </row>
    <row r="10790" spans="2:25">
      <c r="B10790" s="217" t="s">
        <v>10959</v>
      </c>
      <c r="C10790" s="217" t="s">
        <v>5935</v>
      </c>
      <c r="D10790" s="217" t="s">
        <v>26</v>
      </c>
      <c r="E10790" s="217" t="s">
        <v>103</v>
      </c>
      <c r="F10790" s="217" t="s">
        <v>12</v>
      </c>
      <c r="G10790" s="217" t="s">
        <v>5</v>
      </c>
      <c r="H10790" s="217" t="s">
        <v>174</v>
      </c>
      <c r="I10790" s="217">
        <v>101</v>
      </c>
      <c r="J10790" s="217">
        <v>100</v>
      </c>
      <c r="K10790" s="217">
        <v>1</v>
      </c>
      <c r="L10790" s="217">
        <v>199</v>
      </c>
      <c r="M10790" s="217">
        <v>11961.212551860999</v>
      </c>
      <c r="N10790" s="217">
        <v>8.4439599716239506</v>
      </c>
      <c r="O10790" s="217">
        <v>8.3603564075484709</v>
      </c>
      <c r="P10790" s="217">
        <v>8.3603564075484693E-2</v>
      </c>
      <c r="Q10790" s="217">
        <v>8.5558605459843502</v>
      </c>
      <c r="R10790" s="217">
        <v>8.4687882149481108</v>
      </c>
      <c r="S10790" s="217">
        <v>8.7072331036242401E-2</v>
      </c>
      <c r="T10790" s="217">
        <v>8.6516799633702295</v>
      </c>
      <c r="U10790" s="217">
        <v>8.5627308524518995</v>
      </c>
      <c r="V10790" s="217">
        <v>8.8949110918333796E-2</v>
      </c>
      <c r="W10790" s="217">
        <v>8.64220769524219</v>
      </c>
      <c r="X10790" s="217">
        <v>8.5529863755431794</v>
      </c>
      <c r="Y10790" s="217">
        <v>8.9221319699010995E-2</v>
      </c>
    </row>
    <row r="10791" spans="2:25">
      <c r="B10791" s="217" t="s">
        <v>10960</v>
      </c>
      <c r="C10791" s="217" t="s">
        <v>5935</v>
      </c>
      <c r="D10791" s="217" t="s">
        <v>26</v>
      </c>
      <c r="E10791" s="217" t="s">
        <v>103</v>
      </c>
      <c r="F10791" s="217" t="s">
        <v>12</v>
      </c>
      <c r="G10791" s="217" t="s">
        <v>5</v>
      </c>
      <c r="H10791" s="217" t="s">
        <v>176</v>
      </c>
      <c r="I10791" s="217">
        <v>67</v>
      </c>
      <c r="J10791" s="217">
        <v>65</v>
      </c>
      <c r="K10791" s="217">
        <v>2</v>
      </c>
      <c r="L10791" s="217">
        <v>191</v>
      </c>
      <c r="M10791" s="217">
        <v>10315.7823010391</v>
      </c>
      <c r="N10791" s="217">
        <v>6.4949024751376196</v>
      </c>
      <c r="O10791" s="217">
        <v>6.3010247893126197</v>
      </c>
      <c r="P10791" s="217">
        <v>0.193877685825004</v>
      </c>
      <c r="Q10791" s="217">
        <v>6.5776051091589203</v>
      </c>
      <c r="R10791" s="217">
        <v>6.3825064644380598</v>
      </c>
      <c r="S10791" s="217">
        <v>0.195098644720855</v>
      </c>
      <c r="T10791" s="217">
        <v>6.27823768018105</v>
      </c>
      <c r="U10791" s="217">
        <v>6.1133976719667196</v>
      </c>
      <c r="V10791" s="217">
        <v>0.16484000821433301</v>
      </c>
      <c r="W10791" s="217">
        <v>6.4687060492514297</v>
      </c>
      <c r="X10791" s="217">
        <v>6.2876602127095698</v>
      </c>
      <c r="Y10791" s="217">
        <v>0.18104583654185599</v>
      </c>
    </row>
    <row r="10792" spans="2:25">
      <c r="B10792" s="217" t="s">
        <v>10961</v>
      </c>
      <c r="C10792" s="217" t="s">
        <v>5935</v>
      </c>
      <c r="D10792" s="217" t="s">
        <v>26</v>
      </c>
      <c r="E10792" s="217" t="s">
        <v>103</v>
      </c>
      <c r="F10792" s="217" t="s">
        <v>12</v>
      </c>
      <c r="G10792" s="217" t="s">
        <v>5</v>
      </c>
      <c r="H10792" s="217" t="s">
        <v>178</v>
      </c>
      <c r="I10792" s="217">
        <v>22</v>
      </c>
      <c r="J10792" s="217">
        <v>22</v>
      </c>
      <c r="K10792" s="217">
        <v>0</v>
      </c>
      <c r="L10792" s="217">
        <v>98</v>
      </c>
      <c r="M10792" s="217">
        <v>6567.8421350743802</v>
      </c>
      <c r="N10792" s="217">
        <v>3.3496542011131698</v>
      </c>
      <c r="O10792" s="217">
        <v>3.3496542011131698</v>
      </c>
      <c r="P10792" s="217">
        <v>0</v>
      </c>
      <c r="Q10792" s="217">
        <v>3.3836389809263001</v>
      </c>
      <c r="R10792" s="217">
        <v>3.3836389809263001</v>
      </c>
      <c r="S10792" s="217">
        <v>0</v>
      </c>
      <c r="T10792" s="217">
        <v>3.4079372844411799</v>
      </c>
      <c r="U10792" s="217">
        <v>3.4079372844411799</v>
      </c>
      <c r="V10792" s="217">
        <v>0</v>
      </c>
      <c r="W10792" s="217">
        <v>3.4118704563115898</v>
      </c>
      <c r="X10792" s="217">
        <v>3.4118704563115898</v>
      </c>
      <c r="Y10792" s="217">
        <v>0</v>
      </c>
    </row>
    <row r="10793" spans="2:25">
      <c r="B10793" s="217" t="s">
        <v>10962</v>
      </c>
      <c r="C10793" s="217" t="s">
        <v>5935</v>
      </c>
      <c r="D10793" s="217" t="s">
        <v>26</v>
      </c>
      <c r="E10793" s="217" t="s">
        <v>103</v>
      </c>
      <c r="F10793" s="217" t="s">
        <v>12</v>
      </c>
      <c r="G10793" s="217" t="s">
        <v>5</v>
      </c>
      <c r="H10793" s="217" t="s">
        <v>5</v>
      </c>
      <c r="I10793" s="217">
        <v>423</v>
      </c>
      <c r="J10793" s="217">
        <v>416</v>
      </c>
      <c r="K10793" s="217">
        <v>7</v>
      </c>
      <c r="L10793" s="217">
        <v>980</v>
      </c>
      <c r="M10793" s="217">
        <v>56980</v>
      </c>
      <c r="N10793" s="217">
        <v>7.4236574236574198</v>
      </c>
      <c r="O10793" s="217">
        <v>7.3008073008072998</v>
      </c>
      <c r="P10793" s="217">
        <v>0.12285012285012301</v>
      </c>
      <c r="Q10793" s="217">
        <v>7.5200220077150197</v>
      </c>
      <c r="R10793" s="217">
        <v>7.3906664103116499</v>
      </c>
      <c r="S10793" s="217">
        <v>0.12935559740336799</v>
      </c>
      <c r="T10793" s="217">
        <v>7.4745369551452701</v>
      </c>
      <c r="U10793" s="217">
        <v>7.3557421836902002</v>
      </c>
      <c r="V10793" s="217">
        <v>0.118794771455068</v>
      </c>
      <c r="W10793" s="217">
        <v>7.5346209582561299</v>
      </c>
      <c r="X10793" s="217">
        <v>7.4093809794491996</v>
      </c>
      <c r="Y10793" s="217">
        <v>0.12523997880693</v>
      </c>
    </row>
    <row r="10794" spans="2:25">
      <c r="B10794" s="217" t="s">
        <v>10963</v>
      </c>
      <c r="C10794" s="217" t="s">
        <v>5935</v>
      </c>
      <c r="D10794" s="217" t="s">
        <v>26</v>
      </c>
      <c r="E10794" s="217" t="s">
        <v>103</v>
      </c>
      <c r="F10794" s="217" t="s">
        <v>9</v>
      </c>
      <c r="G10794" s="217" t="s">
        <v>5</v>
      </c>
      <c r="H10794" s="217" t="s">
        <v>170</v>
      </c>
      <c r="I10794" s="217">
        <v>27</v>
      </c>
      <c r="J10794" s="217">
        <v>27</v>
      </c>
      <c r="K10794" s="217">
        <v>0</v>
      </c>
      <c r="L10794" s="217">
        <v>496</v>
      </c>
      <c r="M10794" s="217">
        <v>14167.3920490647</v>
      </c>
      <c r="N10794" s="217">
        <v>1.90578477016047</v>
      </c>
      <c r="O10794" s="217">
        <v>1.90578477016047</v>
      </c>
      <c r="P10794" s="217">
        <v>0</v>
      </c>
      <c r="Q10794" s="217">
        <v>2.08015927119926</v>
      </c>
      <c r="R10794" s="217">
        <v>2.08015927119926</v>
      </c>
      <c r="S10794" s="217">
        <v>0</v>
      </c>
      <c r="T10794" s="217">
        <v>1.95096832707862</v>
      </c>
      <c r="U10794" s="217">
        <v>1.95096832707862</v>
      </c>
      <c r="V10794" s="217">
        <v>0</v>
      </c>
      <c r="W10794" s="217">
        <v>2.0268661055349102</v>
      </c>
      <c r="X10794" s="217">
        <v>2.0268661055349102</v>
      </c>
      <c r="Y10794" s="217">
        <v>0</v>
      </c>
    </row>
    <row r="10795" spans="2:25">
      <c r="B10795" s="217" t="s">
        <v>10964</v>
      </c>
      <c r="C10795" s="217" t="s">
        <v>5935</v>
      </c>
      <c r="D10795" s="217" t="s">
        <v>26</v>
      </c>
      <c r="E10795" s="217" t="s">
        <v>103</v>
      </c>
      <c r="F10795" s="217" t="s">
        <v>9</v>
      </c>
      <c r="G10795" s="217" t="s">
        <v>5</v>
      </c>
      <c r="H10795" s="217" t="s">
        <v>172</v>
      </c>
      <c r="I10795" s="217">
        <v>34</v>
      </c>
      <c r="J10795" s="217">
        <v>33</v>
      </c>
      <c r="K10795" s="217">
        <v>1</v>
      </c>
      <c r="L10795" s="217">
        <v>406</v>
      </c>
      <c r="M10795" s="217">
        <v>15308.8109868382</v>
      </c>
      <c r="N10795" s="217">
        <v>2.2209432221242702</v>
      </c>
      <c r="O10795" s="217">
        <v>2.15562136265003</v>
      </c>
      <c r="P10795" s="217">
        <v>6.5321859474243293E-2</v>
      </c>
      <c r="Q10795" s="217">
        <v>2.3117797263084801</v>
      </c>
      <c r="R10795" s="217">
        <v>2.2406709548252701</v>
      </c>
      <c r="S10795" s="217">
        <v>7.1108771483214095E-2</v>
      </c>
      <c r="T10795" s="217">
        <v>2.1898753224638701</v>
      </c>
      <c r="U10795" s="217">
        <v>2.1297950974465398</v>
      </c>
      <c r="V10795" s="217">
        <v>6.0080225017325302E-2</v>
      </c>
      <c r="W10795" s="217">
        <v>2.26547353873949</v>
      </c>
      <c r="X10795" s="217">
        <v>2.1994866784152598</v>
      </c>
      <c r="Y10795" s="217">
        <v>6.5986860324232802E-2</v>
      </c>
    </row>
    <row r="10796" spans="2:25">
      <c r="B10796" s="217" t="s">
        <v>10965</v>
      </c>
      <c r="C10796" s="217" t="s">
        <v>5935</v>
      </c>
      <c r="D10796" s="217" t="s">
        <v>26</v>
      </c>
      <c r="E10796" s="217" t="s">
        <v>103</v>
      </c>
      <c r="F10796" s="217" t="s">
        <v>9</v>
      </c>
      <c r="G10796" s="217" t="s">
        <v>5</v>
      </c>
      <c r="H10796" s="217" t="s">
        <v>174</v>
      </c>
      <c r="I10796" s="217">
        <v>31</v>
      </c>
      <c r="J10796" s="217">
        <v>30</v>
      </c>
      <c r="K10796" s="217">
        <v>1</v>
      </c>
      <c r="L10796" s="217">
        <v>363</v>
      </c>
      <c r="M10796" s="217">
        <v>12735.8327114698</v>
      </c>
      <c r="N10796" s="217">
        <v>2.4340771979582998</v>
      </c>
      <c r="O10796" s="217">
        <v>2.3555585786693198</v>
      </c>
      <c r="P10796" s="217">
        <v>7.8518619288977506E-2</v>
      </c>
      <c r="Q10796" s="217">
        <v>2.4865815242928799</v>
      </c>
      <c r="R10796" s="217">
        <v>2.4054989323201301</v>
      </c>
      <c r="S10796" s="217">
        <v>8.1082591972758897E-2</v>
      </c>
      <c r="T10796" s="217">
        <v>2.3540427848252299</v>
      </c>
      <c r="U10796" s="217">
        <v>2.2712125173786299</v>
      </c>
      <c r="V10796" s="217">
        <v>8.2830267446601005E-2</v>
      </c>
      <c r="W10796" s="217">
        <v>2.43719532398271</v>
      </c>
      <c r="X10796" s="217">
        <v>2.35411157310191</v>
      </c>
      <c r="Y10796" s="217">
        <v>8.3083750880803206E-2</v>
      </c>
    </row>
    <row r="10797" spans="2:25">
      <c r="B10797" s="217" t="s">
        <v>10966</v>
      </c>
      <c r="C10797" s="217" t="s">
        <v>5935</v>
      </c>
      <c r="D10797" s="217" t="s">
        <v>26</v>
      </c>
      <c r="E10797" s="217" t="s">
        <v>103</v>
      </c>
      <c r="F10797" s="217" t="s">
        <v>9</v>
      </c>
      <c r="G10797" s="217" t="s">
        <v>5</v>
      </c>
      <c r="H10797" s="217" t="s">
        <v>176</v>
      </c>
      <c r="I10797" s="217">
        <v>23</v>
      </c>
      <c r="J10797" s="217">
        <v>23</v>
      </c>
      <c r="K10797" s="217">
        <v>0</v>
      </c>
      <c r="L10797" s="217">
        <v>314</v>
      </c>
      <c r="M10797" s="217">
        <v>10771.3829176786</v>
      </c>
      <c r="N10797" s="217">
        <v>2.1352875648168799</v>
      </c>
      <c r="O10797" s="217">
        <v>2.1352875648168799</v>
      </c>
      <c r="P10797" s="217">
        <v>0</v>
      </c>
      <c r="Q10797" s="217">
        <v>2.16288839587083</v>
      </c>
      <c r="R10797" s="217">
        <v>2.16288839587083</v>
      </c>
      <c r="S10797" s="217">
        <v>0</v>
      </c>
      <c r="T10797" s="217">
        <v>1.9743685186723701</v>
      </c>
      <c r="U10797" s="217">
        <v>1.9743685186723701</v>
      </c>
      <c r="V10797" s="217">
        <v>0</v>
      </c>
      <c r="W10797" s="217">
        <v>2.0839981999066901</v>
      </c>
      <c r="X10797" s="217">
        <v>2.0839981999066901</v>
      </c>
      <c r="Y10797" s="217">
        <v>0</v>
      </c>
    </row>
    <row r="10798" spans="2:25">
      <c r="B10798" s="217" t="s">
        <v>10967</v>
      </c>
      <c r="C10798" s="217" t="s">
        <v>5935</v>
      </c>
      <c r="D10798" s="217" t="s">
        <v>26</v>
      </c>
      <c r="E10798" s="217" t="s">
        <v>103</v>
      </c>
      <c r="F10798" s="217" t="s">
        <v>9</v>
      </c>
      <c r="G10798" s="217" t="s">
        <v>5</v>
      </c>
      <c r="H10798" s="217" t="s">
        <v>178</v>
      </c>
      <c r="I10798" s="217">
        <v>6</v>
      </c>
      <c r="J10798" s="217">
        <v>4</v>
      </c>
      <c r="K10798" s="217">
        <v>2</v>
      </c>
      <c r="L10798" s="217">
        <v>156</v>
      </c>
      <c r="M10798" s="217">
        <v>7106.5813349487498</v>
      </c>
      <c r="N10798" s="217">
        <v>0.84428781114390405</v>
      </c>
      <c r="O10798" s="217">
        <v>0.562858540762603</v>
      </c>
      <c r="P10798" s="217">
        <v>0.281429270381301</v>
      </c>
      <c r="Q10798" s="217">
        <v>0.873667127034778</v>
      </c>
      <c r="R10798" s="217">
        <v>0.57325762524178603</v>
      </c>
      <c r="S10798" s="217">
        <v>0.30040950179299197</v>
      </c>
      <c r="T10798" s="217">
        <v>0.82934027685770795</v>
      </c>
      <c r="U10798" s="217">
        <v>0.54868473305731902</v>
      </c>
      <c r="V10798" s="217">
        <v>0.28065554380038898</v>
      </c>
      <c r="W10798" s="217">
        <v>0.85569151010773403</v>
      </c>
      <c r="X10798" s="217">
        <v>0.56222739183148596</v>
      </c>
      <c r="Y10798" s="217">
        <v>0.29346411827624802</v>
      </c>
    </row>
    <row r="10799" spans="2:25">
      <c r="B10799" s="217" t="s">
        <v>10968</v>
      </c>
      <c r="C10799" s="217" t="s">
        <v>5935</v>
      </c>
      <c r="D10799" s="217" t="s">
        <v>26</v>
      </c>
      <c r="E10799" s="217" t="s">
        <v>103</v>
      </c>
      <c r="F10799" s="217" t="s">
        <v>9</v>
      </c>
      <c r="G10799" s="217" t="s">
        <v>5</v>
      </c>
      <c r="H10799" s="217" t="s">
        <v>5</v>
      </c>
      <c r="I10799" s="217">
        <v>121</v>
      </c>
      <c r="J10799" s="217">
        <v>117</v>
      </c>
      <c r="K10799" s="217">
        <v>4</v>
      </c>
      <c r="L10799" s="217">
        <v>1735</v>
      </c>
      <c r="M10799" s="217">
        <v>60090</v>
      </c>
      <c r="N10799" s="217">
        <v>2.0136461973706101</v>
      </c>
      <c r="O10799" s="217">
        <v>1.94707938092861</v>
      </c>
      <c r="P10799" s="217">
        <v>6.6566816442003698E-2</v>
      </c>
      <c r="Q10799" s="217">
        <v>2.1027797756614399</v>
      </c>
      <c r="R10799" s="217">
        <v>2.03238820224654</v>
      </c>
      <c r="S10799" s="217">
        <v>7.0391573414896796E-2</v>
      </c>
      <c r="T10799" s="217">
        <v>1.9740988137195199</v>
      </c>
      <c r="U10799" s="217">
        <v>1.9085850996039599</v>
      </c>
      <c r="V10799" s="217">
        <v>6.55137141155651E-2</v>
      </c>
      <c r="W10799" s="217">
        <v>2.0516701223496701</v>
      </c>
      <c r="X10799" s="217">
        <v>1.9830423775217101</v>
      </c>
      <c r="Y10799" s="217">
        <v>6.8627744827959705E-2</v>
      </c>
    </row>
    <row r="10800" spans="2:25">
      <c r="B10800" s="217" t="s">
        <v>10969</v>
      </c>
      <c r="C10800" s="217" t="s">
        <v>5935</v>
      </c>
      <c r="D10800" s="217" t="s">
        <v>26</v>
      </c>
      <c r="E10800" s="217" t="s">
        <v>103</v>
      </c>
      <c r="F10800" s="217" t="s">
        <v>5</v>
      </c>
      <c r="G10800" s="217" t="s">
        <v>5</v>
      </c>
      <c r="H10800" s="217" t="s">
        <v>170</v>
      </c>
      <c r="I10800" s="217">
        <v>156</v>
      </c>
      <c r="J10800" s="217">
        <v>153</v>
      </c>
      <c r="K10800" s="217">
        <v>3</v>
      </c>
      <c r="L10800" s="217">
        <v>761</v>
      </c>
      <c r="M10800" s="217">
        <v>27738.816389252301</v>
      </c>
      <c r="N10800" s="217">
        <v>5.6238881216447298</v>
      </c>
      <c r="O10800" s="217">
        <v>5.5157364269977203</v>
      </c>
      <c r="P10800" s="217">
        <v>0.108151694647014</v>
      </c>
      <c r="Q10800" s="217">
        <v>5.7449075683438</v>
      </c>
      <c r="R10800" s="217">
        <v>5.6189853364624298</v>
      </c>
      <c r="S10800" s="217">
        <v>0.125922231881372</v>
      </c>
      <c r="T10800" s="217">
        <v>5.6757735368732796</v>
      </c>
      <c r="U10800" s="217">
        <v>5.5630608184183901</v>
      </c>
      <c r="V10800" s="217">
        <v>0.11271271845489</v>
      </c>
      <c r="W10800" s="217">
        <v>5.73587072029121</v>
      </c>
      <c r="X10800" s="217">
        <v>5.6155584078004797</v>
      </c>
      <c r="Y10800" s="217">
        <v>0.120312312490738</v>
      </c>
    </row>
    <row r="10801" spans="2:25">
      <c r="B10801" s="217" t="s">
        <v>10970</v>
      </c>
      <c r="C10801" s="217" t="s">
        <v>5935</v>
      </c>
      <c r="D10801" s="217" t="s">
        <v>26</v>
      </c>
      <c r="E10801" s="217" t="s">
        <v>103</v>
      </c>
      <c r="F10801" s="217" t="s">
        <v>5</v>
      </c>
      <c r="G10801" s="217" t="s">
        <v>5</v>
      </c>
      <c r="H10801" s="217" t="s">
        <v>172</v>
      </c>
      <c r="I10801" s="217">
        <v>139</v>
      </c>
      <c r="J10801" s="217">
        <v>137</v>
      </c>
      <c r="K10801" s="217">
        <v>2</v>
      </c>
      <c r="L10801" s="217">
        <v>634</v>
      </c>
      <c r="M10801" s="217">
        <v>29872.549658676198</v>
      </c>
      <c r="N10801" s="217">
        <v>4.6531013116795901</v>
      </c>
      <c r="O10801" s="217">
        <v>4.5861502136698196</v>
      </c>
      <c r="P10801" s="217">
        <v>6.6951098009778304E-2</v>
      </c>
      <c r="Q10801" s="217">
        <v>4.7530510303375397</v>
      </c>
      <c r="R10801" s="217">
        <v>4.6826758731955103</v>
      </c>
      <c r="S10801" s="217">
        <v>7.0375157142033004E-2</v>
      </c>
      <c r="T10801" s="217">
        <v>4.6546925851342698</v>
      </c>
      <c r="U10801" s="217">
        <v>4.5892010368690697</v>
      </c>
      <c r="V10801" s="217">
        <v>6.5491548265198499E-2</v>
      </c>
      <c r="W10801" s="217">
        <v>4.7325608314601801</v>
      </c>
      <c r="X10801" s="217">
        <v>4.6639528620740398</v>
      </c>
      <c r="Y10801" s="217">
        <v>6.8607969386146495E-2</v>
      </c>
    </row>
    <row r="10802" spans="2:25">
      <c r="B10802" s="217" t="s">
        <v>10971</v>
      </c>
      <c r="C10802" s="217" t="s">
        <v>5935</v>
      </c>
      <c r="D10802" s="217" t="s">
        <v>26</v>
      </c>
      <c r="E10802" s="217" t="s">
        <v>103</v>
      </c>
      <c r="F10802" s="217" t="s">
        <v>5</v>
      </c>
      <c r="G10802" s="217" t="s">
        <v>5</v>
      </c>
      <c r="H10802" s="217" t="s">
        <v>174</v>
      </c>
      <c r="I10802" s="217">
        <v>132</v>
      </c>
      <c r="J10802" s="217">
        <v>130</v>
      </c>
      <c r="K10802" s="217">
        <v>2</v>
      </c>
      <c r="L10802" s="217">
        <v>562</v>
      </c>
      <c r="M10802" s="217">
        <v>24697.0452633307</v>
      </c>
      <c r="N10802" s="217">
        <v>5.34476892245846</v>
      </c>
      <c r="O10802" s="217">
        <v>5.2637875751484797</v>
      </c>
      <c r="P10802" s="217">
        <v>8.0981347309976706E-2</v>
      </c>
      <c r="Q10802" s="217">
        <v>5.4162116591656897</v>
      </c>
      <c r="R10802" s="217">
        <v>5.3322408759950903</v>
      </c>
      <c r="S10802" s="217">
        <v>8.3970783170596905E-2</v>
      </c>
      <c r="T10802" s="217">
        <v>5.3928745415690198</v>
      </c>
      <c r="U10802" s="217">
        <v>5.3070938300932697</v>
      </c>
      <c r="V10802" s="217">
        <v>8.5780711475748603E-2</v>
      </c>
      <c r="W10802" s="217">
        <v>5.4318731743100503</v>
      </c>
      <c r="X10802" s="217">
        <v>5.3458299502286604</v>
      </c>
      <c r="Y10802" s="217">
        <v>8.6043224081387606E-2</v>
      </c>
    </row>
    <row r="10803" spans="2:25">
      <c r="B10803" s="217" t="s">
        <v>10972</v>
      </c>
      <c r="C10803" s="217" t="s">
        <v>5935</v>
      </c>
      <c r="D10803" s="217" t="s">
        <v>26</v>
      </c>
      <c r="E10803" s="217" t="s">
        <v>103</v>
      </c>
      <c r="F10803" s="217" t="s">
        <v>5</v>
      </c>
      <c r="G10803" s="217" t="s">
        <v>5</v>
      </c>
      <c r="H10803" s="217" t="s">
        <v>176</v>
      </c>
      <c r="I10803" s="217">
        <v>90</v>
      </c>
      <c r="J10803" s="217">
        <v>88</v>
      </c>
      <c r="K10803" s="217">
        <v>2</v>
      </c>
      <c r="L10803" s="217">
        <v>505</v>
      </c>
      <c r="M10803" s="217">
        <v>21087.165218717699</v>
      </c>
      <c r="N10803" s="217">
        <v>4.2679989968548702</v>
      </c>
      <c r="O10803" s="217">
        <v>4.17315457470254</v>
      </c>
      <c r="P10803" s="217">
        <v>9.4844422152330396E-2</v>
      </c>
      <c r="Q10803" s="217">
        <v>4.3257147907366198</v>
      </c>
      <c r="R10803" s="217">
        <v>4.2305351042632804</v>
      </c>
      <c r="S10803" s="217">
        <v>9.5179686473342601E-2</v>
      </c>
      <c r="T10803" s="217">
        <v>4.0833140371800702</v>
      </c>
      <c r="U10803" s="217">
        <v>4.0028961525630198</v>
      </c>
      <c r="V10803" s="217">
        <v>8.0417884617044397E-2</v>
      </c>
      <c r="W10803" s="217">
        <v>4.2324091056009596</v>
      </c>
      <c r="X10803" s="217">
        <v>4.1440851401320398</v>
      </c>
      <c r="Y10803" s="217">
        <v>8.8323965468920004E-2</v>
      </c>
    </row>
    <row r="10804" spans="2:25">
      <c r="B10804" s="217" t="s">
        <v>10973</v>
      </c>
      <c r="C10804" s="217" t="s">
        <v>5935</v>
      </c>
      <c r="D10804" s="217" t="s">
        <v>26</v>
      </c>
      <c r="E10804" s="217" t="s">
        <v>103</v>
      </c>
      <c r="F10804" s="217" t="s">
        <v>5</v>
      </c>
      <c r="G10804" s="217" t="s">
        <v>5</v>
      </c>
      <c r="H10804" s="217" t="s">
        <v>178</v>
      </c>
      <c r="I10804" s="217">
        <v>28</v>
      </c>
      <c r="J10804" s="217">
        <v>26</v>
      </c>
      <c r="K10804" s="217">
        <v>2</v>
      </c>
      <c r="L10804" s="217">
        <v>254</v>
      </c>
      <c r="M10804" s="217">
        <v>13674.423470023101</v>
      </c>
      <c r="N10804" s="217">
        <v>2.0476183190743802</v>
      </c>
      <c r="O10804" s="217">
        <v>1.9013598677119199</v>
      </c>
      <c r="P10804" s="217">
        <v>0.14625845136245599</v>
      </c>
      <c r="Q10804" s="217">
        <v>2.09017925258527</v>
      </c>
      <c r="R10804" s="217">
        <v>1.93678381543237</v>
      </c>
      <c r="S10804" s="217">
        <v>0.15339543715289899</v>
      </c>
      <c r="T10804" s="217">
        <v>2.0774608557305001</v>
      </c>
      <c r="U10804" s="217">
        <v>1.9342230387527399</v>
      </c>
      <c r="V10804" s="217">
        <v>0.143237816977759</v>
      </c>
      <c r="W10804" s="217">
        <v>2.0941839515709399</v>
      </c>
      <c r="X10804" s="217">
        <v>1.9443737523633999</v>
      </c>
      <c r="Y10804" s="217">
        <v>0.14981019920754399</v>
      </c>
    </row>
    <row r="10805" spans="2:25">
      <c r="B10805" s="217" t="s">
        <v>10974</v>
      </c>
      <c r="C10805" s="217" t="s">
        <v>5935</v>
      </c>
      <c r="D10805" s="217" t="s">
        <v>26</v>
      </c>
      <c r="E10805" s="217" t="s">
        <v>103</v>
      </c>
      <c r="F10805" s="217" t="s">
        <v>5</v>
      </c>
      <c r="G10805" s="217" t="s">
        <v>5</v>
      </c>
      <c r="H10805" s="217" t="s">
        <v>5</v>
      </c>
      <c r="I10805" s="217">
        <v>545</v>
      </c>
      <c r="J10805" s="217">
        <v>534</v>
      </c>
      <c r="K10805" s="217">
        <v>11</v>
      </c>
      <c r="L10805" s="217">
        <v>2716</v>
      </c>
      <c r="M10805" s="217">
        <v>117070</v>
      </c>
      <c r="N10805" s="217">
        <v>4.6553344153070801</v>
      </c>
      <c r="O10805" s="217">
        <v>4.5613735371999704</v>
      </c>
      <c r="P10805" s="217">
        <v>9.3960878107115398E-2</v>
      </c>
      <c r="Q10805" s="217">
        <v>4.7507756383947504</v>
      </c>
      <c r="R10805" s="217">
        <v>4.6515563272216802</v>
      </c>
      <c r="S10805" s="217">
        <v>9.9219311173067301E-2</v>
      </c>
      <c r="T10805" s="217">
        <v>4.66178724562086</v>
      </c>
      <c r="U10805" s="217">
        <v>4.5702270504508897</v>
      </c>
      <c r="V10805" s="217">
        <v>9.1560195169979097E-2</v>
      </c>
      <c r="W10805" s="217">
        <v>4.7315324672218404</v>
      </c>
      <c r="X10805" s="217">
        <v>4.6352283345051104</v>
      </c>
      <c r="Y10805" s="217">
        <v>9.6304132716729302E-2</v>
      </c>
    </row>
    <row r="10806" spans="2:25">
      <c r="B10806" s="217" t="s">
        <v>10975</v>
      </c>
      <c r="C10806" s="217" t="s">
        <v>5935</v>
      </c>
      <c r="D10806" s="217" t="s">
        <v>26</v>
      </c>
      <c r="E10806" s="217" t="s">
        <v>87</v>
      </c>
      <c r="F10806" s="217" t="s">
        <v>12</v>
      </c>
      <c r="G10806" s="217" t="s">
        <v>10</v>
      </c>
      <c r="H10806" s="217" t="s">
        <v>170</v>
      </c>
      <c r="I10806" s="217">
        <v>7</v>
      </c>
      <c r="J10806" s="217">
        <v>7</v>
      </c>
      <c r="K10806" s="217">
        <v>0</v>
      </c>
      <c r="L10806" s="217">
        <v>20</v>
      </c>
      <c r="M10806" s="217">
        <v>506.16487455197102</v>
      </c>
      <c r="N10806" s="217">
        <v>13.829485908511501</v>
      </c>
      <c r="O10806" s="217">
        <v>13.829485908511501</v>
      </c>
      <c r="P10806" s="217">
        <v>0</v>
      </c>
      <c r="Q10806" s="217">
        <v>13.829485908511501</v>
      </c>
      <c r="R10806" s="217">
        <v>13.829485908511501</v>
      </c>
      <c r="S10806" s="217">
        <v>0</v>
      </c>
      <c r="T10806" s="217">
        <v>13.829485908511501</v>
      </c>
      <c r="U10806" s="217">
        <v>13.829485908511501</v>
      </c>
      <c r="V10806" s="217">
        <v>0</v>
      </c>
      <c r="W10806" s="217">
        <v>13.829485908511501</v>
      </c>
      <c r="X10806" s="217">
        <v>13.829485908511501</v>
      </c>
      <c r="Y10806" s="217">
        <v>0</v>
      </c>
    </row>
    <row r="10807" spans="2:25">
      <c r="B10807" s="217" t="s">
        <v>10976</v>
      </c>
      <c r="C10807" s="217" t="s">
        <v>5935</v>
      </c>
      <c r="D10807" s="217" t="s">
        <v>26</v>
      </c>
      <c r="E10807" s="217" t="s">
        <v>87</v>
      </c>
      <c r="F10807" s="217" t="s">
        <v>12</v>
      </c>
      <c r="G10807" s="217" t="s">
        <v>10</v>
      </c>
      <c r="H10807" s="217" t="s">
        <v>172</v>
      </c>
      <c r="I10807" s="217">
        <v>11</v>
      </c>
      <c r="J10807" s="217">
        <v>11</v>
      </c>
      <c r="K10807" s="217">
        <v>0</v>
      </c>
      <c r="L10807" s="217">
        <v>14</v>
      </c>
      <c r="M10807" s="217">
        <v>572.18637992831498</v>
      </c>
      <c r="N10807" s="217">
        <v>19.224505136557301</v>
      </c>
      <c r="O10807" s="217">
        <v>19.224505136557301</v>
      </c>
      <c r="P10807" s="217">
        <v>0</v>
      </c>
      <c r="Q10807" s="217">
        <v>19.224505136557301</v>
      </c>
      <c r="R10807" s="217">
        <v>19.224505136557301</v>
      </c>
      <c r="S10807" s="217">
        <v>0</v>
      </c>
      <c r="T10807" s="217">
        <v>19.224505136557301</v>
      </c>
      <c r="U10807" s="217">
        <v>19.224505136557301</v>
      </c>
      <c r="V10807" s="217">
        <v>0</v>
      </c>
      <c r="W10807" s="217">
        <v>19.224505136557301</v>
      </c>
      <c r="X10807" s="217">
        <v>19.224505136557301</v>
      </c>
      <c r="Y10807" s="217">
        <v>0</v>
      </c>
    </row>
    <row r="10808" spans="2:25">
      <c r="B10808" s="217" t="s">
        <v>10977</v>
      </c>
      <c r="C10808" s="217" t="s">
        <v>5935</v>
      </c>
      <c r="D10808" s="217" t="s">
        <v>26</v>
      </c>
      <c r="E10808" s="217" t="s">
        <v>87</v>
      </c>
      <c r="F10808" s="217" t="s">
        <v>12</v>
      </c>
      <c r="G10808" s="217" t="s">
        <v>10</v>
      </c>
      <c r="H10808" s="217" t="s">
        <v>174</v>
      </c>
      <c r="I10808" s="217">
        <v>2</v>
      </c>
      <c r="J10808" s="217">
        <v>2</v>
      </c>
      <c r="K10808" s="217">
        <v>0</v>
      </c>
      <c r="L10808" s="217">
        <v>8</v>
      </c>
      <c r="M10808" s="217">
        <v>638.20788530465904</v>
      </c>
      <c r="N10808" s="217">
        <v>3.1337751319779801</v>
      </c>
      <c r="O10808" s="217">
        <v>3.1337751319779801</v>
      </c>
      <c r="P10808" s="217">
        <v>0</v>
      </c>
      <c r="Q10808" s="217">
        <v>3.1337751319779801</v>
      </c>
      <c r="R10808" s="217">
        <v>3.1337751319779801</v>
      </c>
      <c r="S10808" s="217">
        <v>0</v>
      </c>
      <c r="T10808" s="217">
        <v>3.1337751319779801</v>
      </c>
      <c r="U10808" s="217">
        <v>3.1337751319779801</v>
      </c>
      <c r="V10808" s="217">
        <v>0</v>
      </c>
      <c r="W10808" s="217">
        <v>3.1337751319779801</v>
      </c>
      <c r="X10808" s="217">
        <v>3.1337751319779801</v>
      </c>
      <c r="Y10808" s="217">
        <v>0</v>
      </c>
    </row>
    <row r="10809" spans="2:25">
      <c r="B10809" s="217" t="s">
        <v>10978</v>
      </c>
      <c r="C10809" s="217" t="s">
        <v>5935</v>
      </c>
      <c r="D10809" s="217" t="s">
        <v>26</v>
      </c>
      <c r="E10809" s="217" t="s">
        <v>87</v>
      </c>
      <c r="F10809" s="217" t="s">
        <v>12</v>
      </c>
      <c r="G10809" s="217" t="s">
        <v>10</v>
      </c>
      <c r="H10809" s="217" t="s">
        <v>176</v>
      </c>
      <c r="I10809" s="217">
        <v>11</v>
      </c>
      <c r="J10809" s="217">
        <v>11</v>
      </c>
      <c r="K10809" s="217">
        <v>0</v>
      </c>
      <c r="L10809" s="217">
        <v>16</v>
      </c>
      <c r="M10809" s="217">
        <v>781.25448028673804</v>
      </c>
      <c r="N10809" s="217">
        <v>14.079919254943301</v>
      </c>
      <c r="O10809" s="217">
        <v>14.079919254943301</v>
      </c>
      <c r="P10809" s="217">
        <v>0</v>
      </c>
      <c r="Q10809" s="217">
        <v>14.079919254943301</v>
      </c>
      <c r="R10809" s="217">
        <v>14.079919254943301</v>
      </c>
      <c r="S10809" s="217">
        <v>0</v>
      </c>
      <c r="T10809" s="217">
        <v>14.079919254943301</v>
      </c>
      <c r="U10809" s="217">
        <v>14.079919254943301</v>
      </c>
      <c r="V10809" s="217">
        <v>0</v>
      </c>
      <c r="W10809" s="217">
        <v>14.079919254943301</v>
      </c>
      <c r="X10809" s="217">
        <v>14.079919254943301</v>
      </c>
      <c r="Y10809" s="217">
        <v>0</v>
      </c>
    </row>
    <row r="10810" spans="2:25">
      <c r="B10810" s="217" t="s">
        <v>10979</v>
      </c>
      <c r="C10810" s="217" t="s">
        <v>5935</v>
      </c>
      <c r="D10810" s="217" t="s">
        <v>26</v>
      </c>
      <c r="E10810" s="217" t="s">
        <v>87</v>
      </c>
      <c r="F10810" s="217" t="s">
        <v>12</v>
      </c>
      <c r="G10810" s="217" t="s">
        <v>10</v>
      </c>
      <c r="H10810" s="217" t="s">
        <v>178</v>
      </c>
      <c r="I10810" s="217">
        <v>3</v>
      </c>
      <c r="J10810" s="217">
        <v>3</v>
      </c>
      <c r="K10810" s="217">
        <v>0</v>
      </c>
      <c r="L10810" s="217">
        <v>16</v>
      </c>
      <c r="M10810" s="217">
        <v>572.18637992831498</v>
      </c>
      <c r="N10810" s="217">
        <v>5.2430468554247103</v>
      </c>
      <c r="O10810" s="217">
        <v>5.2430468554247103</v>
      </c>
      <c r="P10810" s="217">
        <v>0</v>
      </c>
      <c r="Q10810" s="217">
        <v>5.2430468554247103</v>
      </c>
      <c r="R10810" s="217">
        <v>5.2430468554247103</v>
      </c>
      <c r="S10810" s="217">
        <v>0</v>
      </c>
      <c r="T10810" s="217">
        <v>5.2430468554247103</v>
      </c>
      <c r="U10810" s="217">
        <v>5.2430468554247103</v>
      </c>
      <c r="V10810" s="217">
        <v>0</v>
      </c>
      <c r="W10810" s="217">
        <v>5.2430468554247103</v>
      </c>
      <c r="X10810" s="217">
        <v>5.2430468554247103</v>
      </c>
      <c r="Y10810" s="217">
        <v>0</v>
      </c>
    </row>
    <row r="10811" spans="2:25">
      <c r="B10811" s="217" t="s">
        <v>10980</v>
      </c>
      <c r="C10811" s="217" t="s">
        <v>5935</v>
      </c>
      <c r="D10811" s="217" t="s">
        <v>26</v>
      </c>
      <c r="E10811" s="217" t="s">
        <v>87</v>
      </c>
      <c r="F10811" s="217" t="s">
        <v>12</v>
      </c>
      <c r="G10811" s="217" t="s">
        <v>10</v>
      </c>
      <c r="H10811" s="217" t="s">
        <v>5</v>
      </c>
      <c r="I10811" s="217">
        <v>34</v>
      </c>
      <c r="J10811" s="217">
        <v>34</v>
      </c>
      <c r="K10811" s="217">
        <v>0</v>
      </c>
      <c r="L10811" s="217">
        <v>74</v>
      </c>
      <c r="M10811" s="217">
        <v>3070</v>
      </c>
      <c r="N10811" s="217">
        <v>11.074918566775199</v>
      </c>
      <c r="O10811" s="217">
        <v>11.074918566775199</v>
      </c>
      <c r="P10811" s="217">
        <v>0</v>
      </c>
      <c r="Q10811" s="217">
        <v>11.074918566775199</v>
      </c>
      <c r="R10811" s="217">
        <v>11.074918566775199</v>
      </c>
      <c r="S10811" s="217">
        <v>0</v>
      </c>
      <c r="T10811" s="217">
        <v>11.074918566775199</v>
      </c>
      <c r="U10811" s="217">
        <v>11.074918566775199</v>
      </c>
      <c r="V10811" s="217">
        <v>0</v>
      </c>
      <c r="W10811" s="217">
        <v>11.074918566775199</v>
      </c>
      <c r="X10811" s="217">
        <v>11.074918566775199</v>
      </c>
      <c r="Y10811" s="217">
        <v>0</v>
      </c>
    </row>
    <row r="10812" spans="2:25">
      <c r="B10812" s="217" t="s">
        <v>10981</v>
      </c>
      <c r="C10812" s="217" t="s">
        <v>5935</v>
      </c>
      <c r="D10812" s="217" t="s">
        <v>26</v>
      </c>
      <c r="E10812" s="217" t="s">
        <v>87</v>
      </c>
      <c r="F10812" s="217" t="s">
        <v>9</v>
      </c>
      <c r="G10812" s="217" t="s">
        <v>10</v>
      </c>
      <c r="H10812" s="217" t="s">
        <v>170</v>
      </c>
      <c r="I10812" s="217">
        <v>1</v>
      </c>
      <c r="J10812" s="217">
        <v>1</v>
      </c>
      <c r="K10812" s="217">
        <v>0</v>
      </c>
      <c r="L10812" s="217">
        <v>18</v>
      </c>
      <c r="M10812" s="217">
        <v>520.93023255814001</v>
      </c>
      <c r="N10812" s="217">
        <v>1.9196428571428601</v>
      </c>
      <c r="O10812" s="217">
        <v>1.9196428571428601</v>
      </c>
      <c r="P10812" s="217">
        <v>0</v>
      </c>
      <c r="Q10812" s="217">
        <v>1.9196428571428601</v>
      </c>
      <c r="R10812" s="217">
        <v>1.9196428571428601</v>
      </c>
      <c r="S10812" s="217">
        <v>0</v>
      </c>
      <c r="T10812" s="217">
        <v>1.9196428571428601</v>
      </c>
      <c r="U10812" s="217">
        <v>1.9196428571428601</v>
      </c>
      <c r="V10812" s="217">
        <v>0</v>
      </c>
      <c r="W10812" s="217">
        <v>1.9196428571428601</v>
      </c>
      <c r="X10812" s="217">
        <v>1.9196428571428601</v>
      </c>
      <c r="Y10812" s="217">
        <v>0</v>
      </c>
    </row>
    <row r="10813" spans="2:25">
      <c r="B10813" s="217" t="s">
        <v>10982</v>
      </c>
      <c r="C10813" s="217" t="s">
        <v>5935</v>
      </c>
      <c r="D10813" s="217" t="s">
        <v>26</v>
      </c>
      <c r="E10813" s="217" t="s">
        <v>87</v>
      </c>
      <c r="F10813" s="217" t="s">
        <v>9</v>
      </c>
      <c r="G10813" s="217" t="s">
        <v>10</v>
      </c>
      <c r="H10813" s="217" t="s">
        <v>172</v>
      </c>
      <c r="I10813" s="217">
        <v>2</v>
      </c>
      <c r="J10813" s="217">
        <v>2</v>
      </c>
      <c r="K10813" s="217">
        <v>0</v>
      </c>
      <c r="L10813" s="217">
        <v>34</v>
      </c>
      <c r="M10813" s="217">
        <v>627.24252491694403</v>
      </c>
      <c r="N10813" s="217">
        <v>3.1885593220339001</v>
      </c>
      <c r="O10813" s="217">
        <v>3.1885593220339001</v>
      </c>
      <c r="P10813" s="217">
        <v>0</v>
      </c>
      <c r="Q10813" s="217">
        <v>3.1885593220339001</v>
      </c>
      <c r="R10813" s="217">
        <v>3.1885593220339001</v>
      </c>
      <c r="S10813" s="217">
        <v>0</v>
      </c>
      <c r="T10813" s="217">
        <v>3.1885593220339001</v>
      </c>
      <c r="U10813" s="217">
        <v>3.1885593220339001</v>
      </c>
      <c r="V10813" s="217">
        <v>0</v>
      </c>
      <c r="W10813" s="217">
        <v>3.1885593220339001</v>
      </c>
      <c r="X10813" s="217">
        <v>3.1885593220339001</v>
      </c>
      <c r="Y10813" s="217">
        <v>0</v>
      </c>
    </row>
    <row r="10814" spans="2:25">
      <c r="B10814" s="217" t="s">
        <v>10983</v>
      </c>
      <c r="C10814" s="217" t="s">
        <v>5935</v>
      </c>
      <c r="D10814" s="217" t="s">
        <v>26</v>
      </c>
      <c r="E10814" s="217" t="s">
        <v>87</v>
      </c>
      <c r="F10814" s="217" t="s">
        <v>9</v>
      </c>
      <c r="G10814" s="217" t="s">
        <v>10</v>
      </c>
      <c r="H10814" s="217" t="s">
        <v>174</v>
      </c>
      <c r="I10814" s="217">
        <v>2</v>
      </c>
      <c r="J10814" s="217">
        <v>2</v>
      </c>
      <c r="K10814" s="217">
        <v>0</v>
      </c>
      <c r="L10814" s="217">
        <v>23</v>
      </c>
      <c r="M10814" s="217">
        <v>680.39867109634599</v>
      </c>
      <c r="N10814" s="217">
        <v>2.939453125</v>
      </c>
      <c r="O10814" s="217">
        <v>2.939453125</v>
      </c>
      <c r="P10814" s="217">
        <v>0</v>
      </c>
      <c r="Q10814" s="217">
        <v>2.939453125</v>
      </c>
      <c r="R10814" s="217">
        <v>2.939453125</v>
      </c>
      <c r="S10814" s="217">
        <v>0</v>
      </c>
      <c r="T10814" s="217">
        <v>2.939453125</v>
      </c>
      <c r="U10814" s="217">
        <v>2.939453125</v>
      </c>
      <c r="V10814" s="217">
        <v>0</v>
      </c>
      <c r="W10814" s="217">
        <v>2.939453125</v>
      </c>
      <c r="X10814" s="217">
        <v>2.939453125</v>
      </c>
      <c r="Y10814" s="217">
        <v>0</v>
      </c>
    </row>
    <row r="10815" spans="2:25">
      <c r="B10815" s="217" t="s">
        <v>10984</v>
      </c>
      <c r="C10815" s="217" t="s">
        <v>5935</v>
      </c>
      <c r="D10815" s="217" t="s">
        <v>26</v>
      </c>
      <c r="E10815" s="217" t="s">
        <v>87</v>
      </c>
      <c r="F10815" s="217" t="s">
        <v>9</v>
      </c>
      <c r="G10815" s="217" t="s">
        <v>10</v>
      </c>
      <c r="H10815" s="217" t="s">
        <v>176</v>
      </c>
      <c r="I10815" s="217">
        <v>2</v>
      </c>
      <c r="J10815" s="217">
        <v>2</v>
      </c>
      <c r="K10815" s="217">
        <v>0</v>
      </c>
      <c r="L10815" s="217">
        <v>37</v>
      </c>
      <c r="M10815" s="217">
        <v>754.81727574750801</v>
      </c>
      <c r="N10815" s="217">
        <v>2.64964788732394</v>
      </c>
      <c r="O10815" s="217">
        <v>2.64964788732394</v>
      </c>
      <c r="P10815" s="217">
        <v>0</v>
      </c>
      <c r="Q10815" s="217">
        <v>2.64964788732394</v>
      </c>
      <c r="R10815" s="217">
        <v>2.64964788732394</v>
      </c>
      <c r="S10815" s="217">
        <v>0</v>
      </c>
      <c r="T10815" s="217">
        <v>2.64964788732394</v>
      </c>
      <c r="U10815" s="217">
        <v>2.64964788732394</v>
      </c>
      <c r="V10815" s="217">
        <v>0</v>
      </c>
      <c r="W10815" s="217">
        <v>2.64964788732394</v>
      </c>
      <c r="X10815" s="217">
        <v>2.64964788732394</v>
      </c>
      <c r="Y10815" s="217">
        <v>0</v>
      </c>
    </row>
    <row r="10816" spans="2:25">
      <c r="B10816" s="217" t="s">
        <v>10985</v>
      </c>
      <c r="C10816" s="217" t="s">
        <v>5935</v>
      </c>
      <c r="D10816" s="217" t="s">
        <v>26</v>
      </c>
      <c r="E10816" s="217" t="s">
        <v>87</v>
      </c>
      <c r="F10816" s="217" t="s">
        <v>9</v>
      </c>
      <c r="G10816" s="217" t="s">
        <v>10</v>
      </c>
      <c r="H10816" s="217" t="s">
        <v>178</v>
      </c>
      <c r="I10816" s="217">
        <v>2</v>
      </c>
      <c r="J10816" s="217">
        <v>1</v>
      </c>
      <c r="K10816" s="217">
        <v>1</v>
      </c>
      <c r="L10816" s="217">
        <v>13</v>
      </c>
      <c r="M10816" s="217">
        <v>616.61129568106298</v>
      </c>
      <c r="N10816" s="217">
        <v>3.2435344827586201</v>
      </c>
      <c r="O10816" s="217">
        <v>1.6217672413793101</v>
      </c>
      <c r="P10816" s="217">
        <v>1.6217672413793101</v>
      </c>
      <c r="Q10816" s="217">
        <v>3.2435344827586201</v>
      </c>
      <c r="R10816" s="217">
        <v>1.6217672413793101</v>
      </c>
      <c r="S10816" s="217">
        <v>1.6217672413793101</v>
      </c>
      <c r="T10816" s="217">
        <v>3.2435344827586201</v>
      </c>
      <c r="U10816" s="217">
        <v>1.6217672413793101</v>
      </c>
      <c r="V10816" s="217">
        <v>1.6217672413793101</v>
      </c>
      <c r="W10816" s="217">
        <v>3.2435344827586201</v>
      </c>
      <c r="X10816" s="217">
        <v>1.6217672413793101</v>
      </c>
      <c r="Y10816" s="217">
        <v>1.6217672413793101</v>
      </c>
    </row>
    <row r="10817" spans="2:25">
      <c r="B10817" s="217" t="s">
        <v>10986</v>
      </c>
      <c r="C10817" s="217" t="s">
        <v>5935</v>
      </c>
      <c r="D10817" s="217" t="s">
        <v>26</v>
      </c>
      <c r="E10817" s="217" t="s">
        <v>87</v>
      </c>
      <c r="F10817" s="217" t="s">
        <v>9</v>
      </c>
      <c r="G10817" s="217" t="s">
        <v>10</v>
      </c>
      <c r="H10817" s="217" t="s">
        <v>5</v>
      </c>
      <c r="I10817" s="217">
        <v>9</v>
      </c>
      <c r="J10817" s="217">
        <v>8</v>
      </c>
      <c r="K10817" s="217">
        <v>1</v>
      </c>
      <c r="L10817" s="217">
        <v>125</v>
      </c>
      <c r="M10817" s="217">
        <v>3200</v>
      </c>
      <c r="N10817" s="217">
        <v>2.8125</v>
      </c>
      <c r="O10817" s="217">
        <v>2.5</v>
      </c>
      <c r="P10817" s="217">
        <v>0.3125</v>
      </c>
      <c r="Q10817" s="217">
        <v>2.8125</v>
      </c>
      <c r="R10817" s="217">
        <v>2.5</v>
      </c>
      <c r="S10817" s="217">
        <v>0.3125</v>
      </c>
      <c r="T10817" s="217">
        <v>2.8125</v>
      </c>
      <c r="U10817" s="217">
        <v>2.5</v>
      </c>
      <c r="V10817" s="217">
        <v>0.3125</v>
      </c>
      <c r="W10817" s="217">
        <v>2.8125</v>
      </c>
      <c r="X10817" s="217">
        <v>2.5</v>
      </c>
      <c r="Y10817" s="217">
        <v>0.3125</v>
      </c>
    </row>
    <row r="10818" spans="2:25">
      <c r="B10818" s="217" t="s">
        <v>10987</v>
      </c>
      <c r="C10818" s="217" t="s">
        <v>5935</v>
      </c>
      <c r="D10818" s="217" t="s">
        <v>26</v>
      </c>
      <c r="E10818" s="217" t="s">
        <v>87</v>
      </c>
      <c r="F10818" s="217" t="s">
        <v>5</v>
      </c>
      <c r="G10818" s="217" t="s">
        <v>10</v>
      </c>
      <c r="H10818" s="217" t="s">
        <v>170</v>
      </c>
      <c r="I10818" s="217">
        <v>8</v>
      </c>
      <c r="J10818" s="217">
        <v>8</v>
      </c>
      <c r="K10818" s="217">
        <v>0</v>
      </c>
      <c r="L10818" s="217">
        <v>38</v>
      </c>
      <c r="M10818" s="217">
        <v>1027.0951071101099</v>
      </c>
      <c r="N10818" s="217">
        <v>7.7889573658949898</v>
      </c>
      <c r="O10818" s="217">
        <v>7.7889573658949898</v>
      </c>
      <c r="P10818" s="217">
        <v>0</v>
      </c>
      <c r="Q10818" s="217">
        <v>7.7889573658949898</v>
      </c>
      <c r="R10818" s="217">
        <v>7.7889573658949898</v>
      </c>
      <c r="S10818" s="217">
        <v>0</v>
      </c>
      <c r="T10818" s="217">
        <v>7.7889573658949898</v>
      </c>
      <c r="U10818" s="217">
        <v>7.7889573658949898</v>
      </c>
      <c r="V10818" s="217">
        <v>0</v>
      </c>
      <c r="W10818" s="217">
        <v>7.7889573658949898</v>
      </c>
      <c r="X10818" s="217">
        <v>7.7889573658949898</v>
      </c>
      <c r="Y10818" s="217">
        <v>0</v>
      </c>
    </row>
    <row r="10819" spans="2:25">
      <c r="B10819" s="217" t="s">
        <v>10988</v>
      </c>
      <c r="C10819" s="217" t="s">
        <v>5935</v>
      </c>
      <c r="D10819" s="217" t="s">
        <v>26</v>
      </c>
      <c r="E10819" s="217" t="s">
        <v>87</v>
      </c>
      <c r="F10819" s="217" t="s">
        <v>5</v>
      </c>
      <c r="G10819" s="217" t="s">
        <v>10</v>
      </c>
      <c r="H10819" s="217" t="s">
        <v>172</v>
      </c>
      <c r="I10819" s="217">
        <v>13</v>
      </c>
      <c r="J10819" s="217">
        <v>13</v>
      </c>
      <c r="K10819" s="217">
        <v>0</v>
      </c>
      <c r="L10819" s="217">
        <v>48</v>
      </c>
      <c r="M10819" s="217">
        <v>1199.4289048452599</v>
      </c>
      <c r="N10819" s="217">
        <v>10.838491508320899</v>
      </c>
      <c r="O10819" s="217">
        <v>10.838491508320899</v>
      </c>
      <c r="P10819" s="217">
        <v>0</v>
      </c>
      <c r="Q10819" s="217">
        <v>10.838491508320899</v>
      </c>
      <c r="R10819" s="217">
        <v>10.838491508320899</v>
      </c>
      <c r="S10819" s="217">
        <v>0</v>
      </c>
      <c r="T10819" s="217">
        <v>10.838491508320899</v>
      </c>
      <c r="U10819" s="217">
        <v>10.838491508320899</v>
      </c>
      <c r="V10819" s="217">
        <v>0</v>
      </c>
      <c r="W10819" s="217">
        <v>10.838491508320899</v>
      </c>
      <c r="X10819" s="217">
        <v>10.838491508320899</v>
      </c>
      <c r="Y10819" s="217">
        <v>0</v>
      </c>
    </row>
    <row r="10820" spans="2:25">
      <c r="B10820" s="217" t="s">
        <v>10989</v>
      </c>
      <c r="C10820" s="217" t="s">
        <v>5935</v>
      </c>
      <c r="D10820" s="217" t="s">
        <v>26</v>
      </c>
      <c r="E10820" s="217" t="s">
        <v>87</v>
      </c>
      <c r="F10820" s="217" t="s">
        <v>5</v>
      </c>
      <c r="G10820" s="217" t="s">
        <v>10</v>
      </c>
      <c r="H10820" s="217" t="s">
        <v>174</v>
      </c>
      <c r="I10820" s="217">
        <v>4</v>
      </c>
      <c r="J10820" s="217">
        <v>4</v>
      </c>
      <c r="K10820" s="217">
        <v>0</v>
      </c>
      <c r="L10820" s="217">
        <v>31</v>
      </c>
      <c r="M10820" s="217">
        <v>1318.60655640101</v>
      </c>
      <c r="N10820" s="217">
        <v>3.0335053170959299</v>
      </c>
      <c r="O10820" s="217">
        <v>3.0335053170959299</v>
      </c>
      <c r="P10820" s="217">
        <v>0</v>
      </c>
      <c r="Q10820" s="217">
        <v>3.0335053170959299</v>
      </c>
      <c r="R10820" s="217">
        <v>3.0335053170959299</v>
      </c>
      <c r="S10820" s="217">
        <v>0</v>
      </c>
      <c r="T10820" s="217">
        <v>3.0335053170959299</v>
      </c>
      <c r="U10820" s="217">
        <v>3.0335053170959299</v>
      </c>
      <c r="V10820" s="217">
        <v>0</v>
      </c>
      <c r="W10820" s="217">
        <v>3.0335053170959299</v>
      </c>
      <c r="X10820" s="217">
        <v>3.0335053170959299</v>
      </c>
      <c r="Y10820" s="217">
        <v>0</v>
      </c>
    </row>
    <row r="10821" spans="2:25">
      <c r="B10821" s="217" t="s">
        <v>10990</v>
      </c>
      <c r="C10821" s="217" t="s">
        <v>5935</v>
      </c>
      <c r="D10821" s="217" t="s">
        <v>26</v>
      </c>
      <c r="E10821" s="217" t="s">
        <v>87</v>
      </c>
      <c r="F10821" s="217" t="s">
        <v>5</v>
      </c>
      <c r="G10821" s="217" t="s">
        <v>10</v>
      </c>
      <c r="H10821" s="217" t="s">
        <v>176</v>
      </c>
      <c r="I10821" s="217">
        <v>13</v>
      </c>
      <c r="J10821" s="217">
        <v>13</v>
      </c>
      <c r="K10821" s="217">
        <v>0</v>
      </c>
      <c r="L10821" s="217">
        <v>53</v>
      </c>
      <c r="M10821" s="217">
        <v>1536.07175603425</v>
      </c>
      <c r="N10821" s="217">
        <v>8.4631463009011707</v>
      </c>
      <c r="O10821" s="217">
        <v>8.4631463009011707</v>
      </c>
      <c r="P10821" s="217">
        <v>0</v>
      </c>
      <c r="Q10821" s="217">
        <v>8.4631463009011707</v>
      </c>
      <c r="R10821" s="217">
        <v>8.4631463009011707</v>
      </c>
      <c r="S10821" s="217">
        <v>0</v>
      </c>
      <c r="T10821" s="217">
        <v>8.4631463009011707</v>
      </c>
      <c r="U10821" s="217">
        <v>8.4631463009011707</v>
      </c>
      <c r="V10821" s="217">
        <v>0</v>
      </c>
      <c r="W10821" s="217">
        <v>8.4631463009011707</v>
      </c>
      <c r="X10821" s="217">
        <v>8.4631463009011707</v>
      </c>
      <c r="Y10821" s="217">
        <v>0</v>
      </c>
    </row>
    <row r="10822" spans="2:25">
      <c r="B10822" s="217" t="s">
        <v>10991</v>
      </c>
      <c r="C10822" s="217" t="s">
        <v>5935</v>
      </c>
      <c r="D10822" s="217" t="s">
        <v>26</v>
      </c>
      <c r="E10822" s="217" t="s">
        <v>87</v>
      </c>
      <c r="F10822" s="217" t="s">
        <v>5</v>
      </c>
      <c r="G10822" s="217" t="s">
        <v>10</v>
      </c>
      <c r="H10822" s="217" t="s">
        <v>178</v>
      </c>
      <c r="I10822" s="217">
        <v>5</v>
      </c>
      <c r="J10822" s="217">
        <v>4</v>
      </c>
      <c r="K10822" s="217">
        <v>1</v>
      </c>
      <c r="L10822" s="217">
        <v>29</v>
      </c>
      <c r="M10822" s="217">
        <v>1188.7976756093799</v>
      </c>
      <c r="N10822" s="217">
        <v>4.20593016169635</v>
      </c>
      <c r="O10822" s="217">
        <v>3.3647441293570801</v>
      </c>
      <c r="P10822" s="217">
        <v>0.84118603233927003</v>
      </c>
      <c r="Q10822" s="217">
        <v>4.20593016169635</v>
      </c>
      <c r="R10822" s="217">
        <v>3.3647441293570801</v>
      </c>
      <c r="S10822" s="217">
        <v>0.84118603233927003</v>
      </c>
      <c r="T10822" s="217">
        <v>4.20593016169635</v>
      </c>
      <c r="U10822" s="217">
        <v>3.3647441293570801</v>
      </c>
      <c r="V10822" s="217">
        <v>0.84118603233927003</v>
      </c>
      <c r="W10822" s="217">
        <v>4.20593016169635</v>
      </c>
      <c r="X10822" s="217">
        <v>3.3647441293570801</v>
      </c>
      <c r="Y10822" s="217">
        <v>0.84118603233927003</v>
      </c>
    </row>
    <row r="10823" spans="2:25">
      <c r="B10823" s="217" t="s">
        <v>10992</v>
      </c>
      <c r="C10823" s="217" t="s">
        <v>5935</v>
      </c>
      <c r="D10823" s="217" t="s">
        <v>26</v>
      </c>
      <c r="E10823" s="217" t="s">
        <v>87</v>
      </c>
      <c r="F10823" s="217" t="s">
        <v>5</v>
      </c>
      <c r="G10823" s="217" t="s">
        <v>10</v>
      </c>
      <c r="H10823" s="217" t="s">
        <v>5</v>
      </c>
      <c r="I10823" s="217">
        <v>43</v>
      </c>
      <c r="J10823" s="217">
        <v>42</v>
      </c>
      <c r="K10823" s="217">
        <v>1</v>
      </c>
      <c r="L10823" s="217">
        <v>199</v>
      </c>
      <c r="M10823" s="217">
        <v>6270</v>
      </c>
      <c r="N10823" s="217">
        <v>6.8580542264752804</v>
      </c>
      <c r="O10823" s="217">
        <v>6.6985645933014402</v>
      </c>
      <c r="P10823" s="217">
        <v>0.15948963317384399</v>
      </c>
      <c r="Q10823" s="217">
        <v>6.8580542264752804</v>
      </c>
      <c r="R10823" s="217">
        <v>6.6985645933014402</v>
      </c>
      <c r="S10823" s="217">
        <v>0.15948963317384399</v>
      </c>
      <c r="T10823" s="217">
        <v>6.8580542264752804</v>
      </c>
      <c r="U10823" s="217">
        <v>6.6985645933014402</v>
      </c>
      <c r="V10823" s="217">
        <v>0.15948963317384399</v>
      </c>
      <c r="W10823" s="217">
        <v>6.8580542264752804</v>
      </c>
      <c r="X10823" s="217">
        <v>6.6985645933014402</v>
      </c>
      <c r="Y10823" s="217">
        <v>0.15948963317384399</v>
      </c>
    </row>
    <row r="10824" spans="2:25">
      <c r="B10824" s="217" t="s">
        <v>10993</v>
      </c>
      <c r="C10824" s="217" t="s">
        <v>5935</v>
      </c>
      <c r="D10824" s="217" t="s">
        <v>26</v>
      </c>
      <c r="E10824" s="217" t="s">
        <v>87</v>
      </c>
      <c r="F10824" s="217" t="s">
        <v>12</v>
      </c>
      <c r="G10824" s="217" t="s">
        <v>49</v>
      </c>
      <c r="H10824" s="217" t="s">
        <v>170</v>
      </c>
      <c r="I10824" s="217">
        <v>56</v>
      </c>
      <c r="J10824" s="217">
        <v>55</v>
      </c>
      <c r="K10824" s="217">
        <v>1</v>
      </c>
      <c r="L10824" s="217">
        <v>61</v>
      </c>
      <c r="M10824" s="217">
        <v>3771.2375533428199</v>
      </c>
      <c r="N10824" s="217">
        <v>14.8492369435497</v>
      </c>
      <c r="O10824" s="217">
        <v>14.584071998129099</v>
      </c>
      <c r="P10824" s="217">
        <v>0.26516494542052998</v>
      </c>
      <c r="Q10824" s="217">
        <v>14.8492369435497</v>
      </c>
      <c r="R10824" s="217">
        <v>14.584071998129099</v>
      </c>
      <c r="S10824" s="217">
        <v>0.26516494542052998</v>
      </c>
      <c r="T10824" s="217">
        <v>14.8492369435497</v>
      </c>
      <c r="U10824" s="217">
        <v>14.584071998129099</v>
      </c>
      <c r="V10824" s="217">
        <v>0.26516494542052998</v>
      </c>
      <c r="W10824" s="217">
        <v>14.8492369435497</v>
      </c>
      <c r="X10824" s="217">
        <v>14.584071998129099</v>
      </c>
      <c r="Y10824" s="217">
        <v>0.26516494542052998</v>
      </c>
    </row>
    <row r="10825" spans="2:25">
      <c r="B10825" s="217" t="s">
        <v>10994</v>
      </c>
      <c r="C10825" s="217" t="s">
        <v>5935</v>
      </c>
      <c r="D10825" s="217" t="s">
        <v>26</v>
      </c>
      <c r="E10825" s="217" t="s">
        <v>87</v>
      </c>
      <c r="F10825" s="217" t="s">
        <v>12</v>
      </c>
      <c r="G10825" s="217" t="s">
        <v>49</v>
      </c>
      <c r="H10825" s="217" t="s">
        <v>172</v>
      </c>
      <c r="I10825" s="217">
        <v>43</v>
      </c>
      <c r="J10825" s="217">
        <v>42</v>
      </c>
      <c r="K10825" s="217">
        <v>1</v>
      </c>
      <c r="L10825" s="217">
        <v>66</v>
      </c>
      <c r="M10825" s="217">
        <v>3929.1465149359901</v>
      </c>
      <c r="N10825" s="217">
        <v>10.943852522817</v>
      </c>
      <c r="O10825" s="217">
        <v>10.689344324612</v>
      </c>
      <c r="P10825" s="217">
        <v>0.254508198205047</v>
      </c>
      <c r="Q10825" s="217">
        <v>10.943852522817</v>
      </c>
      <c r="R10825" s="217">
        <v>10.689344324612</v>
      </c>
      <c r="S10825" s="217">
        <v>0.254508198205047</v>
      </c>
      <c r="T10825" s="217">
        <v>10.943852522817</v>
      </c>
      <c r="U10825" s="217">
        <v>10.689344324612</v>
      </c>
      <c r="V10825" s="217">
        <v>0.254508198205047</v>
      </c>
      <c r="W10825" s="217">
        <v>10.943852522817</v>
      </c>
      <c r="X10825" s="217">
        <v>10.689344324612</v>
      </c>
      <c r="Y10825" s="217">
        <v>0.254508198205047</v>
      </c>
    </row>
    <row r="10826" spans="2:25">
      <c r="B10826" s="217" t="s">
        <v>10995</v>
      </c>
      <c r="C10826" s="217" t="s">
        <v>5935</v>
      </c>
      <c r="D10826" s="217" t="s">
        <v>26</v>
      </c>
      <c r="E10826" s="217" t="s">
        <v>87</v>
      </c>
      <c r="F10826" s="217" t="s">
        <v>12</v>
      </c>
      <c r="G10826" s="217" t="s">
        <v>49</v>
      </c>
      <c r="H10826" s="217" t="s">
        <v>174</v>
      </c>
      <c r="I10826" s="217">
        <v>50</v>
      </c>
      <c r="J10826" s="217">
        <v>49</v>
      </c>
      <c r="K10826" s="217">
        <v>1</v>
      </c>
      <c r="L10826" s="217">
        <v>39</v>
      </c>
      <c r="M10826" s="217">
        <v>2740.1849217638701</v>
      </c>
      <c r="N10826" s="217">
        <v>18.2469437018195</v>
      </c>
      <c r="O10826" s="217">
        <v>17.882004827783099</v>
      </c>
      <c r="P10826" s="217">
        <v>0.36493887403639003</v>
      </c>
      <c r="Q10826" s="217">
        <v>18.2469437018195</v>
      </c>
      <c r="R10826" s="217">
        <v>17.882004827783099</v>
      </c>
      <c r="S10826" s="217">
        <v>0.36493887403639003</v>
      </c>
      <c r="T10826" s="217">
        <v>18.2469437018195</v>
      </c>
      <c r="U10826" s="217">
        <v>17.882004827783099</v>
      </c>
      <c r="V10826" s="217">
        <v>0.36493887403639003</v>
      </c>
      <c r="W10826" s="217">
        <v>18.2469437018195</v>
      </c>
      <c r="X10826" s="217">
        <v>17.882004827783099</v>
      </c>
      <c r="Y10826" s="217">
        <v>0.36493887403639003</v>
      </c>
    </row>
    <row r="10827" spans="2:25">
      <c r="B10827" s="217" t="s">
        <v>10996</v>
      </c>
      <c r="C10827" s="217" t="s">
        <v>5935</v>
      </c>
      <c r="D10827" s="217" t="s">
        <v>26</v>
      </c>
      <c r="E10827" s="217" t="s">
        <v>87</v>
      </c>
      <c r="F10827" s="217" t="s">
        <v>12</v>
      </c>
      <c r="G10827" s="217" t="s">
        <v>49</v>
      </c>
      <c r="H10827" s="217" t="s">
        <v>176</v>
      </c>
      <c r="I10827" s="217">
        <v>11</v>
      </c>
      <c r="J10827" s="217">
        <v>11</v>
      </c>
      <c r="K10827" s="217">
        <v>0</v>
      </c>
      <c r="L10827" s="217">
        <v>23</v>
      </c>
      <c r="M10827" s="217">
        <v>1848.46372688478</v>
      </c>
      <c r="N10827" s="217">
        <v>5.9508876695883703</v>
      </c>
      <c r="O10827" s="217">
        <v>5.9508876695883703</v>
      </c>
      <c r="P10827" s="217">
        <v>0</v>
      </c>
      <c r="Q10827" s="217">
        <v>5.9508876695883703</v>
      </c>
      <c r="R10827" s="217">
        <v>5.9508876695883703</v>
      </c>
      <c r="S10827" s="217">
        <v>0</v>
      </c>
      <c r="T10827" s="217">
        <v>5.9508876695883703</v>
      </c>
      <c r="U10827" s="217">
        <v>5.9508876695883703</v>
      </c>
      <c r="V10827" s="217">
        <v>0</v>
      </c>
      <c r="W10827" s="217">
        <v>5.9508876695883703</v>
      </c>
      <c r="X10827" s="217">
        <v>5.9508876695883703</v>
      </c>
      <c r="Y10827" s="217">
        <v>0</v>
      </c>
    </row>
    <row r="10828" spans="2:25">
      <c r="B10828" s="217" t="s">
        <v>10997</v>
      </c>
      <c r="C10828" s="217" t="s">
        <v>5935</v>
      </c>
      <c r="D10828" s="217" t="s">
        <v>26</v>
      </c>
      <c r="E10828" s="217" t="s">
        <v>87</v>
      </c>
      <c r="F10828" s="217" t="s">
        <v>12</v>
      </c>
      <c r="G10828" s="217" t="s">
        <v>49</v>
      </c>
      <c r="H10828" s="217" t="s">
        <v>178</v>
      </c>
      <c r="I10828" s="217">
        <v>6</v>
      </c>
      <c r="J10828" s="217">
        <v>6</v>
      </c>
      <c r="K10828" s="217">
        <v>0</v>
      </c>
      <c r="L10828" s="217">
        <v>10</v>
      </c>
      <c r="M10828" s="217">
        <v>770.96728307254602</v>
      </c>
      <c r="N10828" s="217">
        <v>7.7824314101736203</v>
      </c>
      <c r="O10828" s="217">
        <v>7.7824314101736203</v>
      </c>
      <c r="P10828" s="217">
        <v>0</v>
      </c>
      <c r="Q10828" s="217">
        <v>7.7824314101736203</v>
      </c>
      <c r="R10828" s="217">
        <v>7.7824314101736203</v>
      </c>
      <c r="S10828" s="217">
        <v>0</v>
      </c>
      <c r="T10828" s="217">
        <v>7.7824314101736203</v>
      </c>
      <c r="U10828" s="217">
        <v>7.7824314101736203</v>
      </c>
      <c r="V10828" s="217">
        <v>0</v>
      </c>
      <c r="W10828" s="217">
        <v>7.7824314101736203</v>
      </c>
      <c r="X10828" s="217">
        <v>7.7824314101736203</v>
      </c>
      <c r="Y10828" s="217">
        <v>0</v>
      </c>
    </row>
    <row r="10829" spans="2:25">
      <c r="B10829" s="217" t="s">
        <v>10998</v>
      </c>
      <c r="C10829" s="217" t="s">
        <v>5935</v>
      </c>
      <c r="D10829" s="217" t="s">
        <v>26</v>
      </c>
      <c r="E10829" s="217" t="s">
        <v>87</v>
      </c>
      <c r="F10829" s="217" t="s">
        <v>12</v>
      </c>
      <c r="G10829" s="217" t="s">
        <v>49</v>
      </c>
      <c r="H10829" s="217" t="s">
        <v>5</v>
      </c>
      <c r="I10829" s="217">
        <v>166</v>
      </c>
      <c r="J10829" s="217">
        <v>163</v>
      </c>
      <c r="K10829" s="217">
        <v>3</v>
      </c>
      <c r="L10829" s="217">
        <v>199</v>
      </c>
      <c r="M10829" s="217">
        <v>13060</v>
      </c>
      <c r="N10829" s="217">
        <v>12.7105666156202</v>
      </c>
      <c r="O10829" s="217">
        <v>12.480857580398199</v>
      </c>
      <c r="P10829" s="217">
        <v>0.22970903522205199</v>
      </c>
      <c r="Q10829" s="217">
        <v>12.7105666156202</v>
      </c>
      <c r="R10829" s="217">
        <v>12.480857580398199</v>
      </c>
      <c r="S10829" s="217">
        <v>0.22970903522205199</v>
      </c>
      <c r="T10829" s="217">
        <v>12.7105666156202</v>
      </c>
      <c r="U10829" s="217">
        <v>12.480857580398199</v>
      </c>
      <c r="V10829" s="217">
        <v>0.22970903522205199</v>
      </c>
      <c r="W10829" s="217">
        <v>12.7105666156202</v>
      </c>
      <c r="X10829" s="217">
        <v>12.480857580398199</v>
      </c>
      <c r="Y10829" s="217">
        <v>0.22970903522205199</v>
      </c>
    </row>
    <row r="10830" spans="2:25">
      <c r="B10830" s="217" t="s">
        <v>10999</v>
      </c>
      <c r="C10830" s="217" t="s">
        <v>5935</v>
      </c>
      <c r="D10830" s="217" t="s">
        <v>26</v>
      </c>
      <c r="E10830" s="217" t="s">
        <v>87</v>
      </c>
      <c r="F10830" s="217" t="s">
        <v>9</v>
      </c>
      <c r="G10830" s="217" t="s">
        <v>49</v>
      </c>
      <c r="H10830" s="217" t="s">
        <v>170</v>
      </c>
      <c r="I10830" s="217">
        <v>9</v>
      </c>
      <c r="J10830" s="217">
        <v>9</v>
      </c>
      <c r="K10830" s="217">
        <v>0</v>
      </c>
      <c r="L10830" s="217">
        <v>123</v>
      </c>
      <c r="M10830" s="217">
        <v>4023.7684069611801</v>
      </c>
      <c r="N10830" s="217">
        <v>2.2367092460962401</v>
      </c>
      <c r="O10830" s="217">
        <v>2.2367092460962401</v>
      </c>
      <c r="P10830" s="217">
        <v>0</v>
      </c>
      <c r="Q10830" s="217">
        <v>2.2367092460962401</v>
      </c>
      <c r="R10830" s="217">
        <v>2.2367092460962401</v>
      </c>
      <c r="S10830" s="217">
        <v>0</v>
      </c>
      <c r="T10830" s="217">
        <v>2.2367092460962401</v>
      </c>
      <c r="U10830" s="217">
        <v>2.2367092460962401</v>
      </c>
      <c r="V10830" s="217">
        <v>0</v>
      </c>
      <c r="W10830" s="217">
        <v>2.2367092460962401</v>
      </c>
      <c r="X10830" s="217">
        <v>2.2367092460962401</v>
      </c>
      <c r="Y10830" s="217">
        <v>0</v>
      </c>
    </row>
    <row r="10831" spans="2:25">
      <c r="B10831" s="217" t="s">
        <v>11000</v>
      </c>
      <c r="C10831" s="217" t="s">
        <v>5935</v>
      </c>
      <c r="D10831" s="217" t="s">
        <v>26</v>
      </c>
      <c r="E10831" s="217" t="s">
        <v>87</v>
      </c>
      <c r="F10831" s="217" t="s">
        <v>9</v>
      </c>
      <c r="G10831" s="217" t="s">
        <v>49</v>
      </c>
      <c r="H10831" s="217" t="s">
        <v>172</v>
      </c>
      <c r="I10831" s="217">
        <v>12</v>
      </c>
      <c r="J10831" s="217">
        <v>12</v>
      </c>
      <c r="K10831" s="217">
        <v>0</v>
      </c>
      <c r="L10831" s="217">
        <v>118</v>
      </c>
      <c r="M10831" s="217">
        <v>4005.6024096385499</v>
      </c>
      <c r="N10831" s="217">
        <v>2.9958040696013102</v>
      </c>
      <c r="O10831" s="217">
        <v>2.9958040696013102</v>
      </c>
      <c r="P10831" s="217">
        <v>0</v>
      </c>
      <c r="Q10831" s="217">
        <v>2.9958040696013102</v>
      </c>
      <c r="R10831" s="217">
        <v>2.9958040696013102</v>
      </c>
      <c r="S10831" s="217">
        <v>0</v>
      </c>
      <c r="T10831" s="217">
        <v>2.9958040696013102</v>
      </c>
      <c r="U10831" s="217">
        <v>2.9958040696013102</v>
      </c>
      <c r="V10831" s="217">
        <v>0</v>
      </c>
      <c r="W10831" s="217">
        <v>2.9958040696013102</v>
      </c>
      <c r="X10831" s="217">
        <v>2.9958040696013102</v>
      </c>
      <c r="Y10831" s="217">
        <v>0</v>
      </c>
    </row>
    <row r="10832" spans="2:25">
      <c r="B10832" s="217" t="s">
        <v>11001</v>
      </c>
      <c r="C10832" s="217" t="s">
        <v>5935</v>
      </c>
      <c r="D10832" s="217" t="s">
        <v>26</v>
      </c>
      <c r="E10832" s="217" t="s">
        <v>87</v>
      </c>
      <c r="F10832" s="217" t="s">
        <v>9</v>
      </c>
      <c r="G10832" s="217" t="s">
        <v>49</v>
      </c>
      <c r="H10832" s="217" t="s">
        <v>174</v>
      </c>
      <c r="I10832" s="217">
        <v>10</v>
      </c>
      <c r="J10832" s="217">
        <v>9</v>
      </c>
      <c r="K10832" s="217">
        <v>1</v>
      </c>
      <c r="L10832" s="217">
        <v>75</v>
      </c>
      <c r="M10832" s="217">
        <v>2942.8915662650602</v>
      </c>
      <c r="N10832" s="217">
        <v>3.3980185048718599</v>
      </c>
      <c r="O10832" s="217">
        <v>3.0582166543846698</v>
      </c>
      <c r="P10832" s="217">
        <v>0.33980185048718597</v>
      </c>
      <c r="Q10832" s="217">
        <v>3.3980185048718599</v>
      </c>
      <c r="R10832" s="217">
        <v>3.0582166543846698</v>
      </c>
      <c r="S10832" s="217">
        <v>0.33980185048718597</v>
      </c>
      <c r="T10832" s="217">
        <v>3.3980185048718599</v>
      </c>
      <c r="U10832" s="217">
        <v>3.0582166543846698</v>
      </c>
      <c r="V10832" s="217">
        <v>0.33980185048718597</v>
      </c>
      <c r="W10832" s="217">
        <v>3.3980185048718599</v>
      </c>
      <c r="X10832" s="217">
        <v>3.0582166543846698</v>
      </c>
      <c r="Y10832" s="217">
        <v>0.33980185048718597</v>
      </c>
    </row>
    <row r="10833" spans="2:25">
      <c r="B10833" s="217" t="s">
        <v>11002</v>
      </c>
      <c r="C10833" s="217" t="s">
        <v>5935</v>
      </c>
      <c r="D10833" s="217" t="s">
        <v>26</v>
      </c>
      <c r="E10833" s="217" t="s">
        <v>87</v>
      </c>
      <c r="F10833" s="217" t="s">
        <v>9</v>
      </c>
      <c r="G10833" s="217" t="s">
        <v>49</v>
      </c>
      <c r="H10833" s="217" t="s">
        <v>176</v>
      </c>
      <c r="I10833" s="217">
        <v>4</v>
      </c>
      <c r="J10833" s="217">
        <v>4</v>
      </c>
      <c r="K10833" s="217">
        <v>0</v>
      </c>
      <c r="L10833" s="217">
        <v>30</v>
      </c>
      <c r="M10833" s="217">
        <v>1889.26372155288</v>
      </c>
      <c r="N10833" s="217">
        <v>2.1172269145740001</v>
      </c>
      <c r="O10833" s="217">
        <v>2.1172269145740001</v>
      </c>
      <c r="P10833" s="217">
        <v>0</v>
      </c>
      <c r="Q10833" s="217">
        <v>2.1172269145740001</v>
      </c>
      <c r="R10833" s="217">
        <v>2.1172269145740001</v>
      </c>
      <c r="S10833" s="217">
        <v>0</v>
      </c>
      <c r="T10833" s="217">
        <v>2.1172269145740001</v>
      </c>
      <c r="U10833" s="217">
        <v>2.1172269145740001</v>
      </c>
      <c r="V10833" s="217">
        <v>0</v>
      </c>
      <c r="W10833" s="217">
        <v>2.1172269145740001</v>
      </c>
      <c r="X10833" s="217">
        <v>2.1172269145740001</v>
      </c>
      <c r="Y10833" s="217">
        <v>0</v>
      </c>
    </row>
    <row r="10834" spans="2:25">
      <c r="B10834" s="217" t="s">
        <v>11003</v>
      </c>
      <c r="C10834" s="217" t="s">
        <v>5935</v>
      </c>
      <c r="D10834" s="217" t="s">
        <v>26</v>
      </c>
      <c r="E10834" s="217" t="s">
        <v>87</v>
      </c>
      <c r="F10834" s="217" t="s">
        <v>9</v>
      </c>
      <c r="G10834" s="217" t="s">
        <v>49</v>
      </c>
      <c r="H10834" s="217" t="s">
        <v>178</v>
      </c>
      <c r="I10834" s="217">
        <v>0</v>
      </c>
      <c r="J10834" s="217">
        <v>0</v>
      </c>
      <c r="K10834" s="217">
        <v>0</v>
      </c>
      <c r="L10834" s="217">
        <v>11</v>
      </c>
      <c r="M10834" s="217">
        <v>708.47389558232896</v>
      </c>
      <c r="N10834" s="217">
        <v>0</v>
      </c>
      <c r="O10834" s="217">
        <v>0</v>
      </c>
      <c r="P10834" s="217">
        <v>0</v>
      </c>
      <c r="Q10834" s="217">
        <v>0</v>
      </c>
      <c r="R10834" s="217">
        <v>0</v>
      </c>
      <c r="S10834" s="217">
        <v>0</v>
      </c>
      <c r="T10834" s="217">
        <v>0</v>
      </c>
      <c r="U10834" s="217">
        <v>0</v>
      </c>
      <c r="V10834" s="217">
        <v>0</v>
      </c>
      <c r="W10834" s="217">
        <v>0</v>
      </c>
      <c r="X10834" s="217">
        <v>0</v>
      </c>
      <c r="Y10834" s="217">
        <v>0</v>
      </c>
    </row>
    <row r="10835" spans="2:25">
      <c r="B10835" s="217" t="s">
        <v>11004</v>
      </c>
      <c r="C10835" s="217" t="s">
        <v>5935</v>
      </c>
      <c r="D10835" s="217" t="s">
        <v>26</v>
      </c>
      <c r="E10835" s="217" t="s">
        <v>87</v>
      </c>
      <c r="F10835" s="217" t="s">
        <v>9</v>
      </c>
      <c r="G10835" s="217" t="s">
        <v>49</v>
      </c>
      <c r="H10835" s="217" t="s">
        <v>5</v>
      </c>
      <c r="I10835" s="217">
        <v>35</v>
      </c>
      <c r="J10835" s="217">
        <v>34</v>
      </c>
      <c r="K10835" s="217">
        <v>1</v>
      </c>
      <c r="L10835" s="217">
        <v>357</v>
      </c>
      <c r="M10835" s="217">
        <v>13570</v>
      </c>
      <c r="N10835" s="217">
        <v>2.5792188651436998</v>
      </c>
      <c r="O10835" s="217">
        <v>2.5055268975681702</v>
      </c>
      <c r="P10835" s="217">
        <v>7.3691967575534298E-2</v>
      </c>
      <c r="Q10835" s="217">
        <v>2.5792188651436998</v>
      </c>
      <c r="R10835" s="217">
        <v>2.5055268975681702</v>
      </c>
      <c r="S10835" s="217">
        <v>7.3691967575534298E-2</v>
      </c>
      <c r="T10835" s="217">
        <v>2.5792188651436998</v>
      </c>
      <c r="U10835" s="217">
        <v>2.5055268975681702</v>
      </c>
      <c r="V10835" s="217">
        <v>7.3691967575534298E-2</v>
      </c>
      <c r="W10835" s="217">
        <v>2.5792188651436998</v>
      </c>
      <c r="X10835" s="217">
        <v>2.5055268975681702</v>
      </c>
      <c r="Y10835" s="217">
        <v>7.3691967575534298E-2</v>
      </c>
    </row>
    <row r="10836" spans="2:25">
      <c r="B10836" s="217" t="s">
        <v>11005</v>
      </c>
      <c r="C10836" s="217" t="s">
        <v>5935</v>
      </c>
      <c r="D10836" s="217" t="s">
        <v>26</v>
      </c>
      <c r="E10836" s="217" t="s">
        <v>87</v>
      </c>
      <c r="F10836" s="217" t="s">
        <v>5</v>
      </c>
      <c r="G10836" s="217" t="s">
        <v>49</v>
      </c>
      <c r="H10836" s="217" t="s">
        <v>170</v>
      </c>
      <c r="I10836" s="217">
        <v>66</v>
      </c>
      <c r="J10836" s="217">
        <v>65</v>
      </c>
      <c r="K10836" s="217">
        <v>1</v>
      </c>
      <c r="L10836" s="217">
        <v>184</v>
      </c>
      <c r="M10836" s="217">
        <v>7795.0059603039899</v>
      </c>
      <c r="N10836" s="217">
        <v>8.4669595297430806</v>
      </c>
      <c r="O10836" s="217">
        <v>8.3386722641409108</v>
      </c>
      <c r="P10836" s="217">
        <v>0.12828726560216799</v>
      </c>
      <c r="Q10836" s="217">
        <v>8.4669595297430806</v>
      </c>
      <c r="R10836" s="217">
        <v>8.3386722641409108</v>
      </c>
      <c r="S10836" s="217">
        <v>0.12828726560216799</v>
      </c>
      <c r="T10836" s="217">
        <v>8.4669595297430806</v>
      </c>
      <c r="U10836" s="217">
        <v>8.3386722641409108</v>
      </c>
      <c r="V10836" s="217">
        <v>0.12828726560216799</v>
      </c>
      <c r="W10836" s="217">
        <v>8.4669595297430806</v>
      </c>
      <c r="X10836" s="217">
        <v>8.3386722641409108</v>
      </c>
      <c r="Y10836" s="217">
        <v>0.12828726560216799</v>
      </c>
    </row>
    <row r="10837" spans="2:25">
      <c r="B10837" s="217" t="s">
        <v>11006</v>
      </c>
      <c r="C10837" s="217" t="s">
        <v>5935</v>
      </c>
      <c r="D10837" s="217" t="s">
        <v>26</v>
      </c>
      <c r="E10837" s="217" t="s">
        <v>87</v>
      </c>
      <c r="F10837" s="217" t="s">
        <v>5</v>
      </c>
      <c r="G10837" s="217" t="s">
        <v>49</v>
      </c>
      <c r="H10837" s="217" t="s">
        <v>172</v>
      </c>
      <c r="I10837" s="217">
        <v>55</v>
      </c>
      <c r="J10837" s="217">
        <v>54</v>
      </c>
      <c r="K10837" s="217">
        <v>1</v>
      </c>
      <c r="L10837" s="217">
        <v>184</v>
      </c>
      <c r="M10837" s="217">
        <v>7934.7489245745401</v>
      </c>
      <c r="N10837" s="217">
        <v>6.9315362745329798</v>
      </c>
      <c r="O10837" s="217">
        <v>6.8055083422687401</v>
      </c>
      <c r="P10837" s="217">
        <v>0.126027932264236</v>
      </c>
      <c r="Q10837" s="217">
        <v>6.9315362745329798</v>
      </c>
      <c r="R10837" s="217">
        <v>6.8055083422687401</v>
      </c>
      <c r="S10837" s="217">
        <v>0.126027932264236</v>
      </c>
      <c r="T10837" s="217">
        <v>6.9315362745329798</v>
      </c>
      <c r="U10837" s="217">
        <v>6.8055083422687401</v>
      </c>
      <c r="V10837" s="217">
        <v>0.126027932264236</v>
      </c>
      <c r="W10837" s="217">
        <v>6.9315362745329798</v>
      </c>
      <c r="X10837" s="217">
        <v>6.8055083422687401</v>
      </c>
      <c r="Y10837" s="217">
        <v>0.126027932264236</v>
      </c>
    </row>
    <row r="10838" spans="2:25">
      <c r="B10838" s="217" t="s">
        <v>11007</v>
      </c>
      <c r="C10838" s="217" t="s">
        <v>5935</v>
      </c>
      <c r="D10838" s="217" t="s">
        <v>26</v>
      </c>
      <c r="E10838" s="217" t="s">
        <v>87</v>
      </c>
      <c r="F10838" s="217" t="s">
        <v>5</v>
      </c>
      <c r="G10838" s="217" t="s">
        <v>49</v>
      </c>
      <c r="H10838" s="217" t="s">
        <v>174</v>
      </c>
      <c r="I10838" s="217">
        <v>60</v>
      </c>
      <c r="J10838" s="217">
        <v>58</v>
      </c>
      <c r="K10838" s="217">
        <v>2</v>
      </c>
      <c r="L10838" s="217">
        <v>114</v>
      </c>
      <c r="M10838" s="217">
        <v>5683.0764880289298</v>
      </c>
      <c r="N10838" s="217">
        <v>10.5576618802134</v>
      </c>
      <c r="O10838" s="217">
        <v>10.2057398175396</v>
      </c>
      <c r="P10838" s="217">
        <v>0.35192206267378001</v>
      </c>
      <c r="Q10838" s="217">
        <v>10.5576618802134</v>
      </c>
      <c r="R10838" s="217">
        <v>10.2057398175396</v>
      </c>
      <c r="S10838" s="217">
        <v>0.35192206267378001</v>
      </c>
      <c r="T10838" s="217">
        <v>10.5576618802134</v>
      </c>
      <c r="U10838" s="217">
        <v>10.2057398175396</v>
      </c>
      <c r="V10838" s="217">
        <v>0.35192206267378001</v>
      </c>
      <c r="W10838" s="217">
        <v>10.5576618802134</v>
      </c>
      <c r="X10838" s="217">
        <v>10.2057398175396</v>
      </c>
      <c r="Y10838" s="217">
        <v>0.35192206267378001</v>
      </c>
    </row>
    <row r="10839" spans="2:25">
      <c r="B10839" s="217" t="s">
        <v>11008</v>
      </c>
      <c r="C10839" s="217" t="s">
        <v>5935</v>
      </c>
      <c r="D10839" s="217" t="s">
        <v>26</v>
      </c>
      <c r="E10839" s="217" t="s">
        <v>87</v>
      </c>
      <c r="F10839" s="217" t="s">
        <v>5</v>
      </c>
      <c r="G10839" s="217" t="s">
        <v>49</v>
      </c>
      <c r="H10839" s="217" t="s">
        <v>176</v>
      </c>
      <c r="I10839" s="217">
        <v>15</v>
      </c>
      <c r="J10839" s="217">
        <v>15</v>
      </c>
      <c r="K10839" s="217">
        <v>0</v>
      </c>
      <c r="L10839" s="217">
        <v>53</v>
      </c>
      <c r="M10839" s="217">
        <v>3737.7274484376599</v>
      </c>
      <c r="N10839" s="217">
        <v>4.0131337040826498</v>
      </c>
      <c r="O10839" s="217">
        <v>4.0131337040826498</v>
      </c>
      <c r="P10839" s="217">
        <v>0</v>
      </c>
      <c r="Q10839" s="217">
        <v>4.0131337040826498</v>
      </c>
      <c r="R10839" s="217">
        <v>4.0131337040826498</v>
      </c>
      <c r="S10839" s="217">
        <v>0</v>
      </c>
      <c r="T10839" s="217">
        <v>4.0131337040826498</v>
      </c>
      <c r="U10839" s="217">
        <v>4.0131337040826498</v>
      </c>
      <c r="V10839" s="217">
        <v>0</v>
      </c>
      <c r="W10839" s="217">
        <v>4.0131337040826498</v>
      </c>
      <c r="X10839" s="217">
        <v>4.0131337040826498</v>
      </c>
      <c r="Y10839" s="217">
        <v>0</v>
      </c>
    </row>
    <row r="10840" spans="2:25">
      <c r="B10840" s="217" t="s">
        <v>11009</v>
      </c>
      <c r="C10840" s="217" t="s">
        <v>5935</v>
      </c>
      <c r="D10840" s="217" t="s">
        <v>26</v>
      </c>
      <c r="E10840" s="217" t="s">
        <v>87</v>
      </c>
      <c r="F10840" s="217" t="s">
        <v>5</v>
      </c>
      <c r="G10840" s="217" t="s">
        <v>49</v>
      </c>
      <c r="H10840" s="217" t="s">
        <v>178</v>
      </c>
      <c r="I10840" s="217">
        <v>6</v>
      </c>
      <c r="J10840" s="217">
        <v>6</v>
      </c>
      <c r="K10840" s="217">
        <v>0</v>
      </c>
      <c r="L10840" s="217">
        <v>21</v>
      </c>
      <c r="M10840" s="217">
        <v>1479.4411786548801</v>
      </c>
      <c r="N10840" s="217">
        <v>4.0555853700484796</v>
      </c>
      <c r="O10840" s="217">
        <v>4.0555853700484796</v>
      </c>
      <c r="P10840" s="217">
        <v>0</v>
      </c>
      <c r="Q10840" s="217">
        <v>4.0555853700484796</v>
      </c>
      <c r="R10840" s="217">
        <v>4.0555853700484796</v>
      </c>
      <c r="S10840" s="217">
        <v>0</v>
      </c>
      <c r="T10840" s="217">
        <v>4.0555853700484796</v>
      </c>
      <c r="U10840" s="217">
        <v>4.0555853700484796</v>
      </c>
      <c r="V10840" s="217">
        <v>0</v>
      </c>
      <c r="W10840" s="217">
        <v>4.0555853700484796</v>
      </c>
      <c r="X10840" s="217">
        <v>4.0555853700484796</v>
      </c>
      <c r="Y10840" s="217">
        <v>0</v>
      </c>
    </row>
    <row r="10841" spans="2:25">
      <c r="B10841" s="217" t="s">
        <v>11010</v>
      </c>
      <c r="C10841" s="217" t="s">
        <v>5935</v>
      </c>
      <c r="D10841" s="217" t="s">
        <v>26</v>
      </c>
      <c r="E10841" s="217" t="s">
        <v>87</v>
      </c>
      <c r="F10841" s="217" t="s">
        <v>5</v>
      </c>
      <c r="G10841" s="217" t="s">
        <v>49</v>
      </c>
      <c r="H10841" s="217" t="s">
        <v>5</v>
      </c>
      <c r="I10841" s="217">
        <v>202</v>
      </c>
      <c r="J10841" s="217">
        <v>198</v>
      </c>
      <c r="K10841" s="217">
        <v>4</v>
      </c>
      <c r="L10841" s="217">
        <v>556</v>
      </c>
      <c r="M10841" s="217">
        <v>26630</v>
      </c>
      <c r="N10841" s="217">
        <v>7.58542996620353</v>
      </c>
      <c r="O10841" s="217">
        <v>7.4352234322193</v>
      </c>
      <c r="P10841" s="217">
        <v>0.15020653398422801</v>
      </c>
      <c r="Q10841" s="217">
        <v>7.58542996620353</v>
      </c>
      <c r="R10841" s="217">
        <v>7.4352234322193</v>
      </c>
      <c r="S10841" s="217">
        <v>0.15020653398422801</v>
      </c>
      <c r="T10841" s="217">
        <v>7.58542996620353</v>
      </c>
      <c r="U10841" s="217">
        <v>7.4352234322193</v>
      </c>
      <c r="V10841" s="217">
        <v>0.15020653398422801</v>
      </c>
      <c r="W10841" s="217">
        <v>7.58542996620353</v>
      </c>
      <c r="X10841" s="217">
        <v>7.4352234322193</v>
      </c>
      <c r="Y10841" s="217">
        <v>0.15020653398422801</v>
      </c>
    </row>
    <row r="10842" spans="2:25">
      <c r="B10842" s="217" t="s">
        <v>11011</v>
      </c>
      <c r="C10842" s="217" t="s">
        <v>5935</v>
      </c>
      <c r="D10842" s="217" t="s">
        <v>26</v>
      </c>
      <c r="E10842" s="217" t="s">
        <v>87</v>
      </c>
      <c r="F10842" s="217" t="s">
        <v>12</v>
      </c>
      <c r="G10842" s="217" t="s">
        <v>13</v>
      </c>
      <c r="H10842" s="217" t="s">
        <v>170</v>
      </c>
      <c r="I10842" s="217">
        <v>2</v>
      </c>
      <c r="J10842" s="217">
        <v>2</v>
      </c>
      <c r="K10842" s="217">
        <v>0</v>
      </c>
      <c r="L10842" s="217">
        <v>0</v>
      </c>
      <c r="M10842" s="217">
        <v>152.173913043478</v>
      </c>
      <c r="N10842" s="217">
        <v>13.1428571428571</v>
      </c>
      <c r="O10842" s="217">
        <v>13.1428571428571</v>
      </c>
      <c r="P10842" s="217">
        <v>0</v>
      </c>
      <c r="Q10842" s="217">
        <v>13.1428571428571</v>
      </c>
      <c r="R10842" s="217">
        <v>13.1428571428571</v>
      </c>
      <c r="S10842" s="217">
        <v>0</v>
      </c>
      <c r="T10842" s="217">
        <v>13.1428571428571</v>
      </c>
      <c r="U10842" s="217">
        <v>13.1428571428571</v>
      </c>
      <c r="V10842" s="217">
        <v>0</v>
      </c>
      <c r="W10842" s="217">
        <v>13.1428571428571</v>
      </c>
      <c r="X10842" s="217">
        <v>13.1428571428571</v>
      </c>
      <c r="Y10842" s="217">
        <v>0</v>
      </c>
    </row>
    <row r="10843" spans="2:25">
      <c r="B10843" s="217" t="s">
        <v>11012</v>
      </c>
      <c r="C10843" s="217" t="s">
        <v>5935</v>
      </c>
      <c r="D10843" s="217" t="s">
        <v>26</v>
      </c>
      <c r="E10843" s="217" t="s">
        <v>87</v>
      </c>
      <c r="F10843" s="217" t="s">
        <v>12</v>
      </c>
      <c r="G10843" s="217" t="s">
        <v>13</v>
      </c>
      <c r="H10843" s="217" t="s">
        <v>172</v>
      </c>
      <c r="I10843" s="217">
        <v>3</v>
      </c>
      <c r="J10843" s="217">
        <v>3</v>
      </c>
      <c r="K10843" s="217">
        <v>0</v>
      </c>
      <c r="L10843" s="217">
        <v>3</v>
      </c>
      <c r="M10843" s="217">
        <v>202.898550724638</v>
      </c>
      <c r="N10843" s="217">
        <v>14.785714285714301</v>
      </c>
      <c r="O10843" s="217">
        <v>14.785714285714301</v>
      </c>
      <c r="P10843" s="217">
        <v>0</v>
      </c>
      <c r="Q10843" s="217">
        <v>14.785714285714301</v>
      </c>
      <c r="R10843" s="217">
        <v>14.785714285714301</v>
      </c>
      <c r="S10843" s="217">
        <v>0</v>
      </c>
      <c r="T10843" s="217">
        <v>14.785714285714301</v>
      </c>
      <c r="U10843" s="217">
        <v>14.785714285714301</v>
      </c>
      <c r="V10843" s="217">
        <v>0</v>
      </c>
      <c r="W10843" s="217">
        <v>14.785714285714301</v>
      </c>
      <c r="X10843" s="217">
        <v>14.785714285714301</v>
      </c>
      <c r="Y10843" s="217">
        <v>0</v>
      </c>
    </row>
    <row r="10844" spans="2:25">
      <c r="B10844" s="217" t="s">
        <v>11013</v>
      </c>
      <c r="C10844" s="217" t="s">
        <v>5935</v>
      </c>
      <c r="D10844" s="217" t="s">
        <v>26</v>
      </c>
      <c r="E10844" s="217" t="s">
        <v>87</v>
      </c>
      <c r="F10844" s="217" t="s">
        <v>12</v>
      </c>
      <c r="G10844" s="217" t="s">
        <v>13</v>
      </c>
      <c r="H10844" s="217" t="s">
        <v>174</v>
      </c>
      <c r="I10844" s="217">
        <v>3</v>
      </c>
      <c r="J10844" s="217">
        <v>3</v>
      </c>
      <c r="K10844" s="217">
        <v>0</v>
      </c>
      <c r="L10844" s="217">
        <v>5</v>
      </c>
      <c r="M10844" s="217">
        <v>375.36231884057997</v>
      </c>
      <c r="N10844" s="217">
        <v>7.9922779922779901</v>
      </c>
      <c r="O10844" s="217">
        <v>7.9922779922779901</v>
      </c>
      <c r="P10844" s="217">
        <v>0</v>
      </c>
      <c r="Q10844" s="217">
        <v>7.9922779922779901</v>
      </c>
      <c r="R10844" s="217">
        <v>7.9922779922779901</v>
      </c>
      <c r="S10844" s="217">
        <v>0</v>
      </c>
      <c r="T10844" s="217">
        <v>7.9922779922779901</v>
      </c>
      <c r="U10844" s="217">
        <v>7.9922779922779901</v>
      </c>
      <c r="V10844" s="217">
        <v>0</v>
      </c>
      <c r="W10844" s="217">
        <v>7.9922779922779901</v>
      </c>
      <c r="X10844" s="217">
        <v>7.9922779922779901</v>
      </c>
      <c r="Y10844" s="217">
        <v>0</v>
      </c>
    </row>
    <row r="10845" spans="2:25">
      <c r="B10845" s="217" t="s">
        <v>11014</v>
      </c>
      <c r="C10845" s="217" t="s">
        <v>5935</v>
      </c>
      <c r="D10845" s="217" t="s">
        <v>26</v>
      </c>
      <c r="E10845" s="217" t="s">
        <v>87</v>
      </c>
      <c r="F10845" s="217" t="s">
        <v>12</v>
      </c>
      <c r="G10845" s="217" t="s">
        <v>13</v>
      </c>
      <c r="H10845" s="217" t="s">
        <v>176</v>
      </c>
      <c r="I10845" s="217">
        <v>6</v>
      </c>
      <c r="J10845" s="217">
        <v>6</v>
      </c>
      <c r="K10845" s="217">
        <v>0</v>
      </c>
      <c r="L10845" s="217">
        <v>14</v>
      </c>
      <c r="M10845" s="217">
        <v>628.98550724637698</v>
      </c>
      <c r="N10845" s="217">
        <v>9.5391705069124395</v>
      </c>
      <c r="O10845" s="217">
        <v>9.5391705069124395</v>
      </c>
      <c r="P10845" s="217">
        <v>0</v>
      </c>
      <c r="Q10845" s="217">
        <v>9.5391705069124395</v>
      </c>
      <c r="R10845" s="217">
        <v>9.5391705069124395</v>
      </c>
      <c r="S10845" s="217">
        <v>0</v>
      </c>
      <c r="T10845" s="217">
        <v>9.5391705069124395</v>
      </c>
      <c r="U10845" s="217">
        <v>9.5391705069124395</v>
      </c>
      <c r="V10845" s="217">
        <v>0</v>
      </c>
      <c r="W10845" s="217">
        <v>9.5391705069124395</v>
      </c>
      <c r="X10845" s="217">
        <v>9.5391705069124395</v>
      </c>
      <c r="Y10845" s="217">
        <v>0</v>
      </c>
    </row>
    <row r="10846" spans="2:25">
      <c r="B10846" s="217" t="s">
        <v>11015</v>
      </c>
      <c r="C10846" s="217" t="s">
        <v>5935</v>
      </c>
      <c r="D10846" s="217" t="s">
        <v>26</v>
      </c>
      <c r="E10846" s="217" t="s">
        <v>87</v>
      </c>
      <c r="F10846" s="217" t="s">
        <v>12</v>
      </c>
      <c r="G10846" s="217" t="s">
        <v>13</v>
      </c>
      <c r="H10846" s="217" t="s">
        <v>178</v>
      </c>
      <c r="I10846" s="217">
        <v>3</v>
      </c>
      <c r="J10846" s="217">
        <v>3</v>
      </c>
      <c r="K10846" s="217">
        <v>0</v>
      </c>
      <c r="L10846" s="217">
        <v>7</v>
      </c>
      <c r="M10846" s="217">
        <v>740.57971014492796</v>
      </c>
      <c r="N10846" s="217">
        <v>4.0508806262230896</v>
      </c>
      <c r="O10846" s="217">
        <v>4.0508806262230896</v>
      </c>
      <c r="P10846" s="217">
        <v>0</v>
      </c>
      <c r="Q10846" s="217">
        <v>4.0508806262230896</v>
      </c>
      <c r="R10846" s="217">
        <v>4.0508806262230896</v>
      </c>
      <c r="S10846" s="217">
        <v>0</v>
      </c>
      <c r="T10846" s="217">
        <v>4.0508806262230896</v>
      </c>
      <c r="U10846" s="217">
        <v>4.0508806262230896</v>
      </c>
      <c r="V10846" s="217">
        <v>0</v>
      </c>
      <c r="W10846" s="217">
        <v>4.0508806262230896</v>
      </c>
      <c r="X10846" s="217">
        <v>4.0508806262230896</v>
      </c>
      <c r="Y10846" s="217">
        <v>0</v>
      </c>
    </row>
    <row r="10847" spans="2:25">
      <c r="B10847" s="217" t="s">
        <v>11016</v>
      </c>
      <c r="C10847" s="217" t="s">
        <v>5935</v>
      </c>
      <c r="D10847" s="217" t="s">
        <v>26</v>
      </c>
      <c r="E10847" s="217" t="s">
        <v>87</v>
      </c>
      <c r="F10847" s="217" t="s">
        <v>12</v>
      </c>
      <c r="G10847" s="217" t="s">
        <v>13</v>
      </c>
      <c r="H10847" s="217" t="s">
        <v>5</v>
      </c>
      <c r="I10847" s="217">
        <v>17</v>
      </c>
      <c r="J10847" s="217">
        <v>17</v>
      </c>
      <c r="K10847" s="217">
        <v>0</v>
      </c>
      <c r="L10847" s="217">
        <v>29</v>
      </c>
      <c r="M10847" s="217">
        <v>2100</v>
      </c>
      <c r="N10847" s="217">
        <v>8.0952380952380896</v>
      </c>
      <c r="O10847" s="217">
        <v>8.0952380952380896</v>
      </c>
      <c r="P10847" s="217">
        <v>0</v>
      </c>
      <c r="Q10847" s="217">
        <v>8.0952380952380896</v>
      </c>
      <c r="R10847" s="217">
        <v>8.0952380952380896</v>
      </c>
      <c r="S10847" s="217">
        <v>0</v>
      </c>
      <c r="T10847" s="217">
        <v>8.0952380952380896</v>
      </c>
      <c r="U10847" s="217">
        <v>8.0952380952380896</v>
      </c>
      <c r="V10847" s="217">
        <v>0</v>
      </c>
      <c r="W10847" s="217">
        <v>8.0952380952380896</v>
      </c>
      <c r="X10847" s="217">
        <v>8.0952380952380896</v>
      </c>
      <c r="Y10847" s="217">
        <v>0</v>
      </c>
    </row>
    <row r="10848" spans="2:25">
      <c r="B10848" s="217" t="s">
        <v>11017</v>
      </c>
      <c r="C10848" s="217" t="s">
        <v>5935</v>
      </c>
      <c r="D10848" s="217" t="s">
        <v>26</v>
      </c>
      <c r="E10848" s="217" t="s">
        <v>87</v>
      </c>
      <c r="F10848" s="217" t="s">
        <v>9</v>
      </c>
      <c r="G10848" s="217" t="s">
        <v>13</v>
      </c>
      <c r="H10848" s="217" t="s">
        <v>170</v>
      </c>
      <c r="I10848" s="217">
        <v>0</v>
      </c>
      <c r="J10848" s="217">
        <v>0</v>
      </c>
      <c r="K10848" s="217">
        <v>0</v>
      </c>
      <c r="L10848" s="217">
        <v>9</v>
      </c>
      <c r="M10848" s="217">
        <v>160.95890410958901</v>
      </c>
      <c r="N10848" s="217">
        <v>0</v>
      </c>
      <c r="O10848" s="217">
        <v>0</v>
      </c>
      <c r="P10848" s="217">
        <v>0</v>
      </c>
      <c r="Q10848" s="217">
        <v>0</v>
      </c>
      <c r="R10848" s="217">
        <v>0</v>
      </c>
      <c r="S10848" s="217">
        <v>0</v>
      </c>
      <c r="T10848" s="217">
        <v>0</v>
      </c>
      <c r="U10848" s="217">
        <v>0</v>
      </c>
      <c r="V10848" s="217">
        <v>0</v>
      </c>
      <c r="W10848" s="217">
        <v>0</v>
      </c>
      <c r="X10848" s="217">
        <v>0</v>
      </c>
      <c r="Y10848" s="217">
        <v>0</v>
      </c>
    </row>
    <row r="10849" spans="2:25">
      <c r="B10849" s="217" t="s">
        <v>11018</v>
      </c>
      <c r="C10849" s="217" t="s">
        <v>5935</v>
      </c>
      <c r="D10849" s="217" t="s">
        <v>26</v>
      </c>
      <c r="E10849" s="217" t="s">
        <v>87</v>
      </c>
      <c r="F10849" s="217" t="s">
        <v>9</v>
      </c>
      <c r="G10849" s="217" t="s">
        <v>13</v>
      </c>
      <c r="H10849" s="217" t="s">
        <v>172</v>
      </c>
      <c r="I10849" s="217">
        <v>0</v>
      </c>
      <c r="J10849" s="217">
        <v>0</v>
      </c>
      <c r="K10849" s="217">
        <v>0</v>
      </c>
      <c r="L10849" s="217">
        <v>13</v>
      </c>
      <c r="M10849" s="217">
        <v>236.07305936073101</v>
      </c>
      <c r="N10849" s="217">
        <v>0</v>
      </c>
      <c r="O10849" s="217">
        <v>0</v>
      </c>
      <c r="P10849" s="217">
        <v>0</v>
      </c>
      <c r="Q10849" s="217">
        <v>0</v>
      </c>
      <c r="R10849" s="217">
        <v>0</v>
      </c>
      <c r="S10849" s="217">
        <v>0</v>
      </c>
      <c r="T10849" s="217">
        <v>0</v>
      </c>
      <c r="U10849" s="217">
        <v>0</v>
      </c>
      <c r="V10849" s="217">
        <v>0</v>
      </c>
      <c r="W10849" s="217">
        <v>0</v>
      </c>
      <c r="X10849" s="217">
        <v>0</v>
      </c>
      <c r="Y10849" s="217">
        <v>0</v>
      </c>
    </row>
    <row r="10850" spans="2:25">
      <c r="B10850" s="217" t="s">
        <v>11019</v>
      </c>
      <c r="C10850" s="217" t="s">
        <v>5935</v>
      </c>
      <c r="D10850" s="217" t="s">
        <v>26</v>
      </c>
      <c r="E10850" s="217" t="s">
        <v>87</v>
      </c>
      <c r="F10850" s="217" t="s">
        <v>9</v>
      </c>
      <c r="G10850" s="217" t="s">
        <v>13</v>
      </c>
      <c r="H10850" s="217" t="s">
        <v>174</v>
      </c>
      <c r="I10850" s="217">
        <v>1</v>
      </c>
      <c r="J10850" s="217">
        <v>1</v>
      </c>
      <c r="K10850" s="217">
        <v>0</v>
      </c>
      <c r="L10850" s="217">
        <v>17</v>
      </c>
      <c r="M10850" s="217">
        <v>407.76255707762601</v>
      </c>
      <c r="N10850" s="217">
        <v>2.4524076147816301</v>
      </c>
      <c r="O10850" s="217">
        <v>2.4524076147816301</v>
      </c>
      <c r="P10850" s="217">
        <v>0</v>
      </c>
      <c r="Q10850" s="217">
        <v>2.4524076147816301</v>
      </c>
      <c r="R10850" s="217">
        <v>2.4524076147816301</v>
      </c>
      <c r="S10850" s="217">
        <v>0</v>
      </c>
      <c r="T10850" s="217">
        <v>2.4524076147816301</v>
      </c>
      <c r="U10850" s="217">
        <v>2.4524076147816301</v>
      </c>
      <c r="V10850" s="217">
        <v>0</v>
      </c>
      <c r="W10850" s="217">
        <v>2.4524076147816301</v>
      </c>
      <c r="X10850" s="217">
        <v>2.4524076147816301</v>
      </c>
      <c r="Y10850" s="217">
        <v>0</v>
      </c>
    </row>
    <row r="10851" spans="2:25">
      <c r="B10851" s="217" t="s">
        <v>11020</v>
      </c>
      <c r="C10851" s="217" t="s">
        <v>5935</v>
      </c>
      <c r="D10851" s="217" t="s">
        <v>26</v>
      </c>
      <c r="E10851" s="217" t="s">
        <v>87</v>
      </c>
      <c r="F10851" s="217" t="s">
        <v>9</v>
      </c>
      <c r="G10851" s="217" t="s">
        <v>13</v>
      </c>
      <c r="H10851" s="217" t="s">
        <v>176</v>
      </c>
      <c r="I10851" s="217">
        <v>1</v>
      </c>
      <c r="J10851" s="217">
        <v>1</v>
      </c>
      <c r="K10851" s="217">
        <v>0</v>
      </c>
      <c r="L10851" s="217">
        <v>34</v>
      </c>
      <c r="M10851" s="217">
        <v>718.94977168949799</v>
      </c>
      <c r="N10851" s="217">
        <v>1.3909177516672</v>
      </c>
      <c r="O10851" s="217">
        <v>1.3909177516672</v>
      </c>
      <c r="P10851" s="217">
        <v>0</v>
      </c>
      <c r="Q10851" s="217">
        <v>1.3909177516672</v>
      </c>
      <c r="R10851" s="217">
        <v>1.3909177516672</v>
      </c>
      <c r="S10851" s="217">
        <v>0</v>
      </c>
      <c r="T10851" s="217">
        <v>1.3909177516672</v>
      </c>
      <c r="U10851" s="217">
        <v>1.3909177516672</v>
      </c>
      <c r="V10851" s="217">
        <v>0</v>
      </c>
      <c r="W10851" s="217">
        <v>1.3909177516672</v>
      </c>
      <c r="X10851" s="217">
        <v>1.3909177516672</v>
      </c>
      <c r="Y10851" s="217">
        <v>0</v>
      </c>
    </row>
    <row r="10852" spans="2:25">
      <c r="B10852" s="217" t="s">
        <v>11021</v>
      </c>
      <c r="C10852" s="217" t="s">
        <v>5935</v>
      </c>
      <c r="D10852" s="217" t="s">
        <v>26</v>
      </c>
      <c r="E10852" s="217" t="s">
        <v>87</v>
      </c>
      <c r="F10852" s="217" t="s">
        <v>9</v>
      </c>
      <c r="G10852" s="217" t="s">
        <v>13</v>
      </c>
      <c r="H10852" s="217" t="s">
        <v>178</v>
      </c>
      <c r="I10852" s="217">
        <v>0</v>
      </c>
      <c r="J10852" s="217">
        <v>0</v>
      </c>
      <c r="K10852" s="217">
        <v>0</v>
      </c>
      <c r="L10852" s="217">
        <v>24</v>
      </c>
      <c r="M10852" s="217">
        <v>826.25570776255699</v>
      </c>
      <c r="N10852" s="217">
        <v>0</v>
      </c>
      <c r="O10852" s="217">
        <v>0</v>
      </c>
      <c r="P10852" s="217">
        <v>0</v>
      </c>
      <c r="Q10852" s="217">
        <v>0</v>
      </c>
      <c r="R10852" s="217">
        <v>0</v>
      </c>
      <c r="S10852" s="217">
        <v>0</v>
      </c>
      <c r="T10852" s="217">
        <v>0</v>
      </c>
      <c r="U10852" s="217">
        <v>0</v>
      </c>
      <c r="V10852" s="217">
        <v>0</v>
      </c>
      <c r="W10852" s="217">
        <v>0</v>
      </c>
      <c r="X10852" s="217">
        <v>0</v>
      </c>
      <c r="Y10852" s="217">
        <v>0</v>
      </c>
    </row>
    <row r="10853" spans="2:25">
      <c r="B10853" s="217" t="s">
        <v>11022</v>
      </c>
      <c r="C10853" s="217" t="s">
        <v>5935</v>
      </c>
      <c r="D10853" s="217" t="s">
        <v>26</v>
      </c>
      <c r="E10853" s="217" t="s">
        <v>87</v>
      </c>
      <c r="F10853" s="217" t="s">
        <v>9</v>
      </c>
      <c r="G10853" s="217" t="s">
        <v>13</v>
      </c>
      <c r="H10853" s="217" t="s">
        <v>5</v>
      </c>
      <c r="I10853" s="217">
        <v>2</v>
      </c>
      <c r="J10853" s="217">
        <v>2</v>
      </c>
      <c r="K10853" s="217">
        <v>0</v>
      </c>
      <c r="L10853" s="217">
        <v>97</v>
      </c>
      <c r="M10853" s="217">
        <v>2350</v>
      </c>
      <c r="N10853" s="217">
        <v>0.85106382978723405</v>
      </c>
      <c r="O10853" s="217">
        <v>0.85106382978723405</v>
      </c>
      <c r="P10853" s="217">
        <v>0</v>
      </c>
      <c r="Q10853" s="217">
        <v>0.85106382978723405</v>
      </c>
      <c r="R10853" s="217">
        <v>0.85106382978723405</v>
      </c>
      <c r="S10853" s="217">
        <v>0</v>
      </c>
      <c r="T10853" s="217">
        <v>0.85106382978723405</v>
      </c>
      <c r="U10853" s="217">
        <v>0.85106382978723405</v>
      </c>
      <c r="V10853" s="217">
        <v>0</v>
      </c>
      <c r="W10853" s="217">
        <v>0.85106382978723405</v>
      </c>
      <c r="X10853" s="217">
        <v>0.85106382978723405</v>
      </c>
      <c r="Y10853" s="217">
        <v>0</v>
      </c>
    </row>
    <row r="10854" spans="2:25">
      <c r="B10854" s="217" t="s">
        <v>11023</v>
      </c>
      <c r="C10854" s="217" t="s">
        <v>5935</v>
      </c>
      <c r="D10854" s="217" t="s">
        <v>26</v>
      </c>
      <c r="E10854" s="217" t="s">
        <v>87</v>
      </c>
      <c r="F10854" s="217" t="s">
        <v>5</v>
      </c>
      <c r="G10854" s="217" t="s">
        <v>13</v>
      </c>
      <c r="H10854" s="217" t="s">
        <v>170</v>
      </c>
      <c r="I10854" s="217">
        <v>2</v>
      </c>
      <c r="J10854" s="217">
        <v>2</v>
      </c>
      <c r="K10854" s="217">
        <v>0</v>
      </c>
      <c r="L10854" s="217">
        <v>9</v>
      </c>
      <c r="M10854" s="217">
        <v>313.13281715306698</v>
      </c>
      <c r="N10854" s="217">
        <v>6.3870660960532604</v>
      </c>
      <c r="O10854" s="217">
        <v>6.3870660960532604</v>
      </c>
      <c r="P10854" s="217">
        <v>0</v>
      </c>
      <c r="Q10854" s="217">
        <v>6.3870660960532604</v>
      </c>
      <c r="R10854" s="217">
        <v>6.3870660960532604</v>
      </c>
      <c r="S10854" s="217">
        <v>0</v>
      </c>
      <c r="T10854" s="217">
        <v>6.3870660960532604</v>
      </c>
      <c r="U10854" s="217">
        <v>6.3870660960532604</v>
      </c>
      <c r="V10854" s="217">
        <v>0</v>
      </c>
      <c r="W10854" s="217">
        <v>6.3870660960532604</v>
      </c>
      <c r="X10854" s="217">
        <v>6.3870660960532604</v>
      </c>
      <c r="Y10854" s="217">
        <v>0</v>
      </c>
    </row>
    <row r="10855" spans="2:25">
      <c r="B10855" s="217" t="s">
        <v>11024</v>
      </c>
      <c r="C10855" s="217" t="s">
        <v>5935</v>
      </c>
      <c r="D10855" s="217" t="s">
        <v>26</v>
      </c>
      <c r="E10855" s="217" t="s">
        <v>87</v>
      </c>
      <c r="F10855" s="217" t="s">
        <v>5</v>
      </c>
      <c r="G10855" s="217" t="s">
        <v>13</v>
      </c>
      <c r="H10855" s="217" t="s">
        <v>172</v>
      </c>
      <c r="I10855" s="217">
        <v>3</v>
      </c>
      <c r="J10855" s="217">
        <v>3</v>
      </c>
      <c r="K10855" s="217">
        <v>0</v>
      </c>
      <c r="L10855" s="217">
        <v>16</v>
      </c>
      <c r="M10855" s="217">
        <v>438.97161008536801</v>
      </c>
      <c r="N10855" s="217">
        <v>6.8341549455022399</v>
      </c>
      <c r="O10855" s="217">
        <v>6.8341549455022399</v>
      </c>
      <c r="P10855" s="217">
        <v>0</v>
      </c>
      <c r="Q10855" s="217">
        <v>6.8341549455022399</v>
      </c>
      <c r="R10855" s="217">
        <v>6.8341549455022399</v>
      </c>
      <c r="S10855" s="217">
        <v>0</v>
      </c>
      <c r="T10855" s="217">
        <v>6.8341549455022399</v>
      </c>
      <c r="U10855" s="217">
        <v>6.8341549455022399</v>
      </c>
      <c r="V10855" s="217">
        <v>0</v>
      </c>
      <c r="W10855" s="217">
        <v>6.8341549455022399</v>
      </c>
      <c r="X10855" s="217">
        <v>6.8341549455022399</v>
      </c>
      <c r="Y10855" s="217">
        <v>0</v>
      </c>
    </row>
    <row r="10856" spans="2:25">
      <c r="B10856" s="217" t="s">
        <v>11025</v>
      </c>
      <c r="C10856" s="217" t="s">
        <v>5935</v>
      </c>
      <c r="D10856" s="217" t="s">
        <v>26</v>
      </c>
      <c r="E10856" s="217" t="s">
        <v>87</v>
      </c>
      <c r="F10856" s="217" t="s">
        <v>5</v>
      </c>
      <c r="G10856" s="217" t="s">
        <v>13</v>
      </c>
      <c r="H10856" s="217" t="s">
        <v>174</v>
      </c>
      <c r="I10856" s="217">
        <v>4</v>
      </c>
      <c r="J10856" s="217">
        <v>4</v>
      </c>
      <c r="K10856" s="217">
        <v>0</v>
      </c>
      <c r="L10856" s="217">
        <v>22</v>
      </c>
      <c r="M10856" s="217">
        <v>783.12487591820502</v>
      </c>
      <c r="N10856" s="217">
        <v>5.1077422298838897</v>
      </c>
      <c r="O10856" s="217">
        <v>5.1077422298838897</v>
      </c>
      <c r="P10856" s="217">
        <v>0</v>
      </c>
      <c r="Q10856" s="217">
        <v>5.1077422298838897</v>
      </c>
      <c r="R10856" s="217">
        <v>5.1077422298838897</v>
      </c>
      <c r="S10856" s="217">
        <v>0</v>
      </c>
      <c r="T10856" s="217">
        <v>5.1077422298838897</v>
      </c>
      <c r="U10856" s="217">
        <v>5.1077422298838897</v>
      </c>
      <c r="V10856" s="217">
        <v>0</v>
      </c>
      <c r="W10856" s="217">
        <v>5.1077422298838897</v>
      </c>
      <c r="X10856" s="217">
        <v>5.1077422298838897</v>
      </c>
      <c r="Y10856" s="217">
        <v>0</v>
      </c>
    </row>
    <row r="10857" spans="2:25">
      <c r="B10857" s="217" t="s">
        <v>11026</v>
      </c>
      <c r="C10857" s="217" t="s">
        <v>5935</v>
      </c>
      <c r="D10857" s="217" t="s">
        <v>26</v>
      </c>
      <c r="E10857" s="217" t="s">
        <v>87</v>
      </c>
      <c r="F10857" s="217" t="s">
        <v>5</v>
      </c>
      <c r="G10857" s="217" t="s">
        <v>13</v>
      </c>
      <c r="H10857" s="217" t="s">
        <v>176</v>
      </c>
      <c r="I10857" s="217">
        <v>7</v>
      </c>
      <c r="J10857" s="217">
        <v>7</v>
      </c>
      <c r="K10857" s="217">
        <v>0</v>
      </c>
      <c r="L10857" s="217">
        <v>48</v>
      </c>
      <c r="M10857" s="217">
        <v>1347.93527893587</v>
      </c>
      <c r="N10857" s="217">
        <v>5.1931276741463002</v>
      </c>
      <c r="O10857" s="217">
        <v>5.1931276741463002</v>
      </c>
      <c r="P10857" s="217">
        <v>0</v>
      </c>
      <c r="Q10857" s="217">
        <v>5.1931276741463002</v>
      </c>
      <c r="R10857" s="217">
        <v>5.1931276741463002</v>
      </c>
      <c r="S10857" s="217">
        <v>0</v>
      </c>
      <c r="T10857" s="217">
        <v>5.1931276741463002</v>
      </c>
      <c r="U10857" s="217">
        <v>5.1931276741463002</v>
      </c>
      <c r="V10857" s="217">
        <v>0</v>
      </c>
      <c r="W10857" s="217">
        <v>5.1931276741463002</v>
      </c>
      <c r="X10857" s="217">
        <v>5.1931276741463002</v>
      </c>
      <c r="Y10857" s="217">
        <v>0</v>
      </c>
    </row>
    <row r="10858" spans="2:25">
      <c r="B10858" s="217" t="s">
        <v>11027</v>
      </c>
      <c r="C10858" s="217" t="s">
        <v>5935</v>
      </c>
      <c r="D10858" s="217" t="s">
        <v>26</v>
      </c>
      <c r="E10858" s="217" t="s">
        <v>87</v>
      </c>
      <c r="F10858" s="217" t="s">
        <v>5</v>
      </c>
      <c r="G10858" s="217" t="s">
        <v>13</v>
      </c>
      <c r="H10858" s="217" t="s">
        <v>178</v>
      </c>
      <c r="I10858" s="217">
        <v>3</v>
      </c>
      <c r="J10858" s="217">
        <v>3</v>
      </c>
      <c r="K10858" s="217">
        <v>0</v>
      </c>
      <c r="L10858" s="217">
        <v>31</v>
      </c>
      <c r="M10858" s="217">
        <v>1566.83541790748</v>
      </c>
      <c r="N10858" s="217">
        <v>1.91468737923126</v>
      </c>
      <c r="O10858" s="217">
        <v>1.91468737923126</v>
      </c>
      <c r="P10858" s="217">
        <v>0</v>
      </c>
      <c r="Q10858" s="217">
        <v>1.91468737923126</v>
      </c>
      <c r="R10858" s="217">
        <v>1.91468737923126</v>
      </c>
      <c r="S10858" s="217">
        <v>0</v>
      </c>
      <c r="T10858" s="217">
        <v>1.91468737923126</v>
      </c>
      <c r="U10858" s="217">
        <v>1.91468737923126</v>
      </c>
      <c r="V10858" s="217">
        <v>0</v>
      </c>
      <c r="W10858" s="217">
        <v>1.91468737923126</v>
      </c>
      <c r="X10858" s="217">
        <v>1.91468737923126</v>
      </c>
      <c r="Y10858" s="217">
        <v>0</v>
      </c>
    </row>
    <row r="10859" spans="2:25">
      <c r="B10859" s="217" t="s">
        <v>11028</v>
      </c>
      <c r="C10859" s="217" t="s">
        <v>5935</v>
      </c>
      <c r="D10859" s="217" t="s">
        <v>26</v>
      </c>
      <c r="E10859" s="217" t="s">
        <v>87</v>
      </c>
      <c r="F10859" s="217" t="s">
        <v>5</v>
      </c>
      <c r="G10859" s="217" t="s">
        <v>13</v>
      </c>
      <c r="H10859" s="217" t="s">
        <v>5</v>
      </c>
      <c r="I10859" s="217">
        <v>19</v>
      </c>
      <c r="J10859" s="217">
        <v>19</v>
      </c>
      <c r="K10859" s="217">
        <v>0</v>
      </c>
      <c r="L10859" s="217">
        <v>126</v>
      </c>
      <c r="M10859" s="217">
        <v>4450</v>
      </c>
      <c r="N10859" s="217">
        <v>4.2696629213483099</v>
      </c>
      <c r="O10859" s="217">
        <v>4.2696629213483099</v>
      </c>
      <c r="P10859" s="217">
        <v>0</v>
      </c>
      <c r="Q10859" s="217">
        <v>4.2696629213483099</v>
      </c>
      <c r="R10859" s="217">
        <v>4.2696629213483099</v>
      </c>
      <c r="S10859" s="217">
        <v>0</v>
      </c>
      <c r="T10859" s="217">
        <v>4.2696629213483099</v>
      </c>
      <c r="U10859" s="217">
        <v>4.2696629213483099</v>
      </c>
      <c r="V10859" s="217">
        <v>0</v>
      </c>
      <c r="W10859" s="217">
        <v>4.2696629213483099</v>
      </c>
      <c r="X10859" s="217">
        <v>4.2696629213483099</v>
      </c>
      <c r="Y10859" s="217">
        <v>0</v>
      </c>
    </row>
    <row r="10860" spans="2:25">
      <c r="B10860" s="217" t="s">
        <v>11029</v>
      </c>
      <c r="C10860" s="217" t="s">
        <v>5935</v>
      </c>
      <c r="D10860" s="217" t="s">
        <v>26</v>
      </c>
      <c r="E10860" s="217" t="s">
        <v>87</v>
      </c>
      <c r="F10860" s="217" t="s">
        <v>12</v>
      </c>
      <c r="G10860" s="217" t="s">
        <v>5</v>
      </c>
      <c r="H10860" s="217" t="s">
        <v>170</v>
      </c>
      <c r="I10860" s="217">
        <v>65</v>
      </c>
      <c r="J10860" s="217">
        <v>64</v>
      </c>
      <c r="K10860" s="217">
        <v>1</v>
      </c>
      <c r="L10860" s="217">
        <v>81</v>
      </c>
      <c r="M10860" s="217">
        <v>4429.5763409382698</v>
      </c>
      <c r="N10860" s="217">
        <v>14.6740895735938</v>
      </c>
      <c r="O10860" s="217">
        <v>14.4483343493847</v>
      </c>
      <c r="P10860" s="217">
        <v>0.22575522420913499</v>
      </c>
      <c r="Q10860" s="217">
        <v>14.6740895735938</v>
      </c>
      <c r="R10860" s="217">
        <v>14.4483343493847</v>
      </c>
      <c r="S10860" s="217">
        <v>0.22575522420913499</v>
      </c>
      <c r="T10860" s="217">
        <v>14.6740895735938</v>
      </c>
      <c r="U10860" s="217">
        <v>14.4483343493847</v>
      </c>
      <c r="V10860" s="217">
        <v>0.22575522420913499</v>
      </c>
      <c r="W10860" s="217">
        <v>14.6740895735938</v>
      </c>
      <c r="X10860" s="217">
        <v>14.4483343493847</v>
      </c>
      <c r="Y10860" s="217">
        <v>0.22575522420913499</v>
      </c>
    </row>
    <row r="10861" spans="2:25">
      <c r="B10861" s="217" t="s">
        <v>11030</v>
      </c>
      <c r="C10861" s="217" t="s">
        <v>5935</v>
      </c>
      <c r="D10861" s="217" t="s">
        <v>26</v>
      </c>
      <c r="E10861" s="217" t="s">
        <v>87</v>
      </c>
      <c r="F10861" s="217" t="s">
        <v>12</v>
      </c>
      <c r="G10861" s="217" t="s">
        <v>5</v>
      </c>
      <c r="H10861" s="217" t="s">
        <v>172</v>
      </c>
      <c r="I10861" s="217">
        <v>57</v>
      </c>
      <c r="J10861" s="217">
        <v>56</v>
      </c>
      <c r="K10861" s="217">
        <v>1</v>
      </c>
      <c r="L10861" s="217">
        <v>83</v>
      </c>
      <c r="M10861" s="217">
        <v>4704.23144558894</v>
      </c>
      <c r="N10861" s="217">
        <v>12.1167507719986</v>
      </c>
      <c r="O10861" s="217">
        <v>11.904176197051299</v>
      </c>
      <c r="P10861" s="217">
        <v>0.212574574947344</v>
      </c>
      <c r="Q10861" s="217">
        <v>12.1167507719986</v>
      </c>
      <c r="R10861" s="217">
        <v>11.904176197051299</v>
      </c>
      <c r="S10861" s="217">
        <v>0.212574574947344</v>
      </c>
      <c r="T10861" s="217">
        <v>12.1167507719986</v>
      </c>
      <c r="U10861" s="217">
        <v>11.904176197051299</v>
      </c>
      <c r="V10861" s="217">
        <v>0.212574574947344</v>
      </c>
      <c r="W10861" s="217">
        <v>12.1167507719986</v>
      </c>
      <c r="X10861" s="217">
        <v>11.904176197051299</v>
      </c>
      <c r="Y10861" s="217">
        <v>0.212574574947344</v>
      </c>
    </row>
    <row r="10862" spans="2:25">
      <c r="B10862" s="217" t="s">
        <v>11031</v>
      </c>
      <c r="C10862" s="217" t="s">
        <v>5935</v>
      </c>
      <c r="D10862" s="217" t="s">
        <v>26</v>
      </c>
      <c r="E10862" s="217" t="s">
        <v>87</v>
      </c>
      <c r="F10862" s="217" t="s">
        <v>12</v>
      </c>
      <c r="G10862" s="217" t="s">
        <v>5</v>
      </c>
      <c r="H10862" s="217" t="s">
        <v>174</v>
      </c>
      <c r="I10862" s="217">
        <v>55</v>
      </c>
      <c r="J10862" s="217">
        <v>54</v>
      </c>
      <c r="K10862" s="217">
        <v>1</v>
      </c>
      <c r="L10862" s="217">
        <v>52</v>
      </c>
      <c r="M10862" s="217">
        <v>3753.7551259091101</v>
      </c>
      <c r="N10862" s="217">
        <v>14.651994644077799</v>
      </c>
      <c r="O10862" s="217">
        <v>14.385594741458201</v>
      </c>
      <c r="P10862" s="217">
        <v>0.26639990261959701</v>
      </c>
      <c r="Q10862" s="217">
        <v>14.651994644077799</v>
      </c>
      <c r="R10862" s="217">
        <v>14.385594741458201</v>
      </c>
      <c r="S10862" s="217">
        <v>0.26639990261959701</v>
      </c>
      <c r="T10862" s="217">
        <v>14.651994644077799</v>
      </c>
      <c r="U10862" s="217">
        <v>14.385594741458201</v>
      </c>
      <c r="V10862" s="217">
        <v>0.26639990261959701</v>
      </c>
      <c r="W10862" s="217">
        <v>14.651994644077799</v>
      </c>
      <c r="X10862" s="217">
        <v>14.385594741458201</v>
      </c>
      <c r="Y10862" s="217">
        <v>0.26639990261959701</v>
      </c>
    </row>
    <row r="10863" spans="2:25">
      <c r="B10863" s="217" t="s">
        <v>11032</v>
      </c>
      <c r="C10863" s="217" t="s">
        <v>5935</v>
      </c>
      <c r="D10863" s="217" t="s">
        <v>26</v>
      </c>
      <c r="E10863" s="217" t="s">
        <v>87</v>
      </c>
      <c r="F10863" s="217" t="s">
        <v>12</v>
      </c>
      <c r="G10863" s="217" t="s">
        <v>5</v>
      </c>
      <c r="H10863" s="217" t="s">
        <v>176</v>
      </c>
      <c r="I10863" s="217">
        <v>28</v>
      </c>
      <c r="J10863" s="217">
        <v>28</v>
      </c>
      <c r="K10863" s="217">
        <v>0</v>
      </c>
      <c r="L10863" s="217">
        <v>53</v>
      </c>
      <c r="M10863" s="217">
        <v>3258.7037144178898</v>
      </c>
      <c r="N10863" s="217">
        <v>8.5923736718119095</v>
      </c>
      <c r="O10863" s="217">
        <v>8.5923736718119095</v>
      </c>
      <c r="P10863" s="217">
        <v>0</v>
      </c>
      <c r="Q10863" s="217">
        <v>8.5923736718119095</v>
      </c>
      <c r="R10863" s="217">
        <v>8.5923736718119095</v>
      </c>
      <c r="S10863" s="217">
        <v>0</v>
      </c>
      <c r="T10863" s="217">
        <v>8.5923736718119095</v>
      </c>
      <c r="U10863" s="217">
        <v>8.5923736718119095</v>
      </c>
      <c r="V10863" s="217">
        <v>0</v>
      </c>
      <c r="W10863" s="217">
        <v>8.5923736718119095</v>
      </c>
      <c r="X10863" s="217">
        <v>8.5923736718119095</v>
      </c>
      <c r="Y10863" s="217">
        <v>0</v>
      </c>
    </row>
    <row r="10864" spans="2:25">
      <c r="B10864" s="217" t="s">
        <v>11033</v>
      </c>
      <c r="C10864" s="217" t="s">
        <v>5935</v>
      </c>
      <c r="D10864" s="217" t="s">
        <v>26</v>
      </c>
      <c r="E10864" s="217" t="s">
        <v>87</v>
      </c>
      <c r="F10864" s="217" t="s">
        <v>12</v>
      </c>
      <c r="G10864" s="217" t="s">
        <v>5</v>
      </c>
      <c r="H10864" s="217" t="s">
        <v>178</v>
      </c>
      <c r="I10864" s="217">
        <v>12</v>
      </c>
      <c r="J10864" s="217">
        <v>12</v>
      </c>
      <c r="K10864" s="217">
        <v>0</v>
      </c>
      <c r="L10864" s="217">
        <v>33</v>
      </c>
      <c r="M10864" s="217">
        <v>2083.7333731457902</v>
      </c>
      <c r="N10864" s="217">
        <v>5.75889418226466</v>
      </c>
      <c r="O10864" s="217">
        <v>5.75889418226466</v>
      </c>
      <c r="P10864" s="217">
        <v>0</v>
      </c>
      <c r="Q10864" s="217">
        <v>5.75889418226466</v>
      </c>
      <c r="R10864" s="217">
        <v>5.75889418226466</v>
      </c>
      <c r="S10864" s="217">
        <v>0</v>
      </c>
      <c r="T10864" s="217">
        <v>5.75889418226466</v>
      </c>
      <c r="U10864" s="217">
        <v>5.75889418226466</v>
      </c>
      <c r="V10864" s="217">
        <v>0</v>
      </c>
      <c r="W10864" s="217">
        <v>5.75889418226466</v>
      </c>
      <c r="X10864" s="217">
        <v>5.75889418226466</v>
      </c>
      <c r="Y10864" s="217">
        <v>0</v>
      </c>
    </row>
    <row r="10865" spans="2:25">
      <c r="B10865" s="217" t="s">
        <v>11034</v>
      </c>
      <c r="C10865" s="217" t="s">
        <v>5935</v>
      </c>
      <c r="D10865" s="217" t="s">
        <v>26</v>
      </c>
      <c r="E10865" s="217" t="s">
        <v>87</v>
      </c>
      <c r="F10865" s="217" t="s">
        <v>12</v>
      </c>
      <c r="G10865" s="217" t="s">
        <v>5</v>
      </c>
      <c r="H10865" s="217" t="s">
        <v>5</v>
      </c>
      <c r="I10865" s="217">
        <v>217</v>
      </c>
      <c r="J10865" s="217">
        <v>214</v>
      </c>
      <c r="K10865" s="217">
        <v>3</v>
      </c>
      <c r="L10865" s="217">
        <v>302</v>
      </c>
      <c r="M10865" s="217">
        <v>18230</v>
      </c>
      <c r="N10865" s="217">
        <v>11.903455842018699</v>
      </c>
      <c r="O10865" s="217">
        <v>11.738891936368599</v>
      </c>
      <c r="P10865" s="217">
        <v>0.16456390565002699</v>
      </c>
      <c r="Q10865" s="217">
        <v>11.903455842018699</v>
      </c>
      <c r="R10865" s="217">
        <v>11.738891936368599</v>
      </c>
      <c r="S10865" s="217">
        <v>0.16456390565002699</v>
      </c>
      <c r="T10865" s="217">
        <v>11.903455842018699</v>
      </c>
      <c r="U10865" s="217">
        <v>11.738891936368599</v>
      </c>
      <c r="V10865" s="217">
        <v>0.16456390565002699</v>
      </c>
      <c r="W10865" s="217">
        <v>11.903455842018699</v>
      </c>
      <c r="X10865" s="217">
        <v>11.738891936368599</v>
      </c>
      <c r="Y10865" s="217">
        <v>0.16456390565002699</v>
      </c>
    </row>
    <row r="10866" spans="2:25">
      <c r="B10866" s="217" t="s">
        <v>11035</v>
      </c>
      <c r="C10866" s="217" t="s">
        <v>5935</v>
      </c>
      <c r="D10866" s="217" t="s">
        <v>26</v>
      </c>
      <c r="E10866" s="217" t="s">
        <v>87</v>
      </c>
      <c r="F10866" s="217" t="s">
        <v>9</v>
      </c>
      <c r="G10866" s="217" t="s">
        <v>5</v>
      </c>
      <c r="H10866" s="217" t="s">
        <v>170</v>
      </c>
      <c r="I10866" s="217">
        <v>10</v>
      </c>
      <c r="J10866" s="217">
        <v>10</v>
      </c>
      <c r="K10866" s="217">
        <v>0</v>
      </c>
      <c r="L10866" s="217">
        <v>150</v>
      </c>
      <c r="M10866" s="217">
        <v>4705.6575436289104</v>
      </c>
      <c r="N10866" s="217">
        <v>2.1251015203049</v>
      </c>
      <c r="O10866" s="217">
        <v>2.1251015203049</v>
      </c>
      <c r="P10866" s="217">
        <v>0</v>
      </c>
      <c r="Q10866" s="217">
        <v>2.1251015203049</v>
      </c>
      <c r="R10866" s="217">
        <v>2.1251015203049</v>
      </c>
      <c r="S10866" s="217">
        <v>0</v>
      </c>
      <c r="T10866" s="217">
        <v>2.1251015203049</v>
      </c>
      <c r="U10866" s="217">
        <v>2.1251015203049</v>
      </c>
      <c r="V10866" s="217">
        <v>0</v>
      </c>
      <c r="W10866" s="217">
        <v>2.1251015203049</v>
      </c>
      <c r="X10866" s="217">
        <v>2.1251015203049</v>
      </c>
      <c r="Y10866" s="217">
        <v>0</v>
      </c>
    </row>
    <row r="10867" spans="2:25">
      <c r="B10867" s="217" t="s">
        <v>11036</v>
      </c>
      <c r="C10867" s="217" t="s">
        <v>5935</v>
      </c>
      <c r="D10867" s="217" t="s">
        <v>26</v>
      </c>
      <c r="E10867" s="217" t="s">
        <v>87</v>
      </c>
      <c r="F10867" s="217" t="s">
        <v>9</v>
      </c>
      <c r="G10867" s="217" t="s">
        <v>5</v>
      </c>
      <c r="H10867" s="217" t="s">
        <v>172</v>
      </c>
      <c r="I10867" s="217">
        <v>14</v>
      </c>
      <c r="J10867" s="217">
        <v>14</v>
      </c>
      <c r="K10867" s="217">
        <v>0</v>
      </c>
      <c r="L10867" s="217">
        <v>165</v>
      </c>
      <c r="M10867" s="217">
        <v>4868.9179939162304</v>
      </c>
      <c r="N10867" s="217">
        <v>2.87538217269076</v>
      </c>
      <c r="O10867" s="217">
        <v>2.87538217269076</v>
      </c>
      <c r="P10867" s="217">
        <v>0</v>
      </c>
      <c r="Q10867" s="217">
        <v>2.87538217269076</v>
      </c>
      <c r="R10867" s="217">
        <v>2.87538217269076</v>
      </c>
      <c r="S10867" s="217">
        <v>0</v>
      </c>
      <c r="T10867" s="217">
        <v>2.87538217269076</v>
      </c>
      <c r="U10867" s="217">
        <v>2.87538217269076</v>
      </c>
      <c r="V10867" s="217">
        <v>0</v>
      </c>
      <c r="W10867" s="217">
        <v>2.87538217269076</v>
      </c>
      <c r="X10867" s="217">
        <v>2.87538217269076</v>
      </c>
      <c r="Y10867" s="217">
        <v>0</v>
      </c>
    </row>
    <row r="10868" spans="2:25">
      <c r="B10868" s="217" t="s">
        <v>11037</v>
      </c>
      <c r="C10868" s="217" t="s">
        <v>5935</v>
      </c>
      <c r="D10868" s="217" t="s">
        <v>26</v>
      </c>
      <c r="E10868" s="217" t="s">
        <v>87</v>
      </c>
      <c r="F10868" s="217" t="s">
        <v>9</v>
      </c>
      <c r="G10868" s="217" t="s">
        <v>5</v>
      </c>
      <c r="H10868" s="217" t="s">
        <v>174</v>
      </c>
      <c r="I10868" s="217">
        <v>13</v>
      </c>
      <c r="J10868" s="217">
        <v>12</v>
      </c>
      <c r="K10868" s="217">
        <v>1</v>
      </c>
      <c r="L10868" s="217">
        <v>115</v>
      </c>
      <c r="M10868" s="217">
        <v>4031.0527944390301</v>
      </c>
      <c r="N10868" s="217">
        <v>3.2249639642363199</v>
      </c>
      <c r="O10868" s="217">
        <v>2.97688981314122</v>
      </c>
      <c r="P10868" s="217">
        <v>0.248074151095102</v>
      </c>
      <c r="Q10868" s="217">
        <v>3.2249639642363199</v>
      </c>
      <c r="R10868" s="217">
        <v>2.97688981314122</v>
      </c>
      <c r="S10868" s="217">
        <v>0.248074151095102</v>
      </c>
      <c r="T10868" s="217">
        <v>3.2249639642363199</v>
      </c>
      <c r="U10868" s="217">
        <v>2.97688981314122</v>
      </c>
      <c r="V10868" s="217">
        <v>0.248074151095102</v>
      </c>
      <c r="W10868" s="217">
        <v>3.2249639642363199</v>
      </c>
      <c r="X10868" s="217">
        <v>2.97688981314122</v>
      </c>
      <c r="Y10868" s="217">
        <v>0.248074151095102</v>
      </c>
    </row>
    <row r="10869" spans="2:25">
      <c r="B10869" s="217" t="s">
        <v>11038</v>
      </c>
      <c r="C10869" s="217" t="s">
        <v>5935</v>
      </c>
      <c r="D10869" s="217" t="s">
        <v>26</v>
      </c>
      <c r="E10869" s="217" t="s">
        <v>87</v>
      </c>
      <c r="F10869" s="217" t="s">
        <v>9</v>
      </c>
      <c r="G10869" s="217" t="s">
        <v>5</v>
      </c>
      <c r="H10869" s="217" t="s">
        <v>176</v>
      </c>
      <c r="I10869" s="217">
        <v>7</v>
      </c>
      <c r="J10869" s="217">
        <v>7</v>
      </c>
      <c r="K10869" s="217">
        <v>0</v>
      </c>
      <c r="L10869" s="217">
        <v>101</v>
      </c>
      <c r="M10869" s="217">
        <v>3363.03076898988</v>
      </c>
      <c r="N10869" s="217">
        <v>2.0814558298265302</v>
      </c>
      <c r="O10869" s="217">
        <v>2.0814558298265302</v>
      </c>
      <c r="P10869" s="217">
        <v>0</v>
      </c>
      <c r="Q10869" s="217">
        <v>2.0814558298265302</v>
      </c>
      <c r="R10869" s="217">
        <v>2.0814558298265302</v>
      </c>
      <c r="S10869" s="217">
        <v>0</v>
      </c>
      <c r="T10869" s="217">
        <v>2.0814558298265302</v>
      </c>
      <c r="U10869" s="217">
        <v>2.0814558298265302</v>
      </c>
      <c r="V10869" s="217">
        <v>0</v>
      </c>
      <c r="W10869" s="217">
        <v>2.0814558298265302</v>
      </c>
      <c r="X10869" s="217">
        <v>2.0814558298265302</v>
      </c>
      <c r="Y10869" s="217">
        <v>0</v>
      </c>
    </row>
    <row r="10870" spans="2:25">
      <c r="B10870" s="217" t="s">
        <v>11039</v>
      </c>
      <c r="C10870" s="217" t="s">
        <v>5935</v>
      </c>
      <c r="D10870" s="217" t="s">
        <v>26</v>
      </c>
      <c r="E10870" s="217" t="s">
        <v>87</v>
      </c>
      <c r="F10870" s="217" t="s">
        <v>9</v>
      </c>
      <c r="G10870" s="217" t="s">
        <v>5</v>
      </c>
      <c r="H10870" s="217" t="s">
        <v>178</v>
      </c>
      <c r="I10870" s="217">
        <v>2</v>
      </c>
      <c r="J10870" s="217">
        <v>1</v>
      </c>
      <c r="K10870" s="217">
        <v>1</v>
      </c>
      <c r="L10870" s="217">
        <v>48</v>
      </c>
      <c r="M10870" s="217">
        <v>2151.34089902595</v>
      </c>
      <c r="N10870" s="217">
        <v>0.92965275791741298</v>
      </c>
      <c r="O10870" s="217">
        <v>0.46482637895870599</v>
      </c>
      <c r="P10870" s="217">
        <v>0.46482637895870599</v>
      </c>
      <c r="Q10870" s="217">
        <v>0.92965275791741298</v>
      </c>
      <c r="R10870" s="217">
        <v>0.46482637895870599</v>
      </c>
      <c r="S10870" s="217">
        <v>0.46482637895870599</v>
      </c>
      <c r="T10870" s="217">
        <v>0.92965275791741298</v>
      </c>
      <c r="U10870" s="217">
        <v>0.46482637895870599</v>
      </c>
      <c r="V10870" s="217">
        <v>0.46482637895870599</v>
      </c>
      <c r="W10870" s="217">
        <v>0.92965275791741298</v>
      </c>
      <c r="X10870" s="217">
        <v>0.46482637895870599</v>
      </c>
      <c r="Y10870" s="217">
        <v>0.46482637895870599</v>
      </c>
    </row>
    <row r="10871" spans="2:25">
      <c r="B10871" s="217" t="s">
        <v>11040</v>
      </c>
      <c r="C10871" s="217" t="s">
        <v>5935</v>
      </c>
      <c r="D10871" s="217" t="s">
        <v>26</v>
      </c>
      <c r="E10871" s="217" t="s">
        <v>87</v>
      </c>
      <c r="F10871" s="217" t="s">
        <v>9</v>
      </c>
      <c r="G10871" s="217" t="s">
        <v>5</v>
      </c>
      <c r="H10871" s="217" t="s">
        <v>5</v>
      </c>
      <c r="I10871" s="217">
        <v>46</v>
      </c>
      <c r="J10871" s="217">
        <v>44</v>
      </c>
      <c r="K10871" s="217">
        <v>2</v>
      </c>
      <c r="L10871" s="217">
        <v>579</v>
      </c>
      <c r="M10871" s="217">
        <v>19120</v>
      </c>
      <c r="N10871" s="217">
        <v>2.4058577405857702</v>
      </c>
      <c r="O10871" s="217">
        <v>2.3012552301255198</v>
      </c>
      <c r="P10871" s="217">
        <v>0.104602510460251</v>
      </c>
      <c r="Q10871" s="217">
        <v>2.4058577405857702</v>
      </c>
      <c r="R10871" s="217">
        <v>2.3012552301255198</v>
      </c>
      <c r="S10871" s="217">
        <v>0.104602510460251</v>
      </c>
      <c r="T10871" s="217">
        <v>2.4058577405857702</v>
      </c>
      <c r="U10871" s="217">
        <v>2.3012552301255198</v>
      </c>
      <c r="V10871" s="217">
        <v>0.104602510460251</v>
      </c>
      <c r="W10871" s="217">
        <v>2.4058577405857702</v>
      </c>
      <c r="X10871" s="217">
        <v>2.3012552301255198</v>
      </c>
      <c r="Y10871" s="217">
        <v>0.104602510460251</v>
      </c>
    </row>
    <row r="10872" spans="2:25">
      <c r="B10872" s="217" t="s">
        <v>11041</v>
      </c>
      <c r="C10872" s="217" t="s">
        <v>5935</v>
      </c>
      <c r="D10872" s="217" t="s">
        <v>26</v>
      </c>
      <c r="E10872" s="217" t="s">
        <v>87</v>
      </c>
      <c r="F10872" s="217" t="s">
        <v>5</v>
      </c>
      <c r="G10872" s="217" t="s">
        <v>5</v>
      </c>
      <c r="H10872" s="217" t="s">
        <v>170</v>
      </c>
      <c r="I10872" s="217">
        <v>76</v>
      </c>
      <c r="J10872" s="217">
        <v>75</v>
      </c>
      <c r="K10872" s="217">
        <v>1</v>
      </c>
      <c r="L10872" s="217">
        <v>231</v>
      </c>
      <c r="M10872" s="217">
        <v>9135.2338845671693</v>
      </c>
      <c r="N10872" s="217">
        <v>8.3194366953639207</v>
      </c>
      <c r="O10872" s="217">
        <v>8.2099704230565003</v>
      </c>
      <c r="P10872" s="217">
        <v>0.10946627230742</v>
      </c>
      <c r="Q10872" s="217">
        <v>8.3194366953639207</v>
      </c>
      <c r="R10872" s="217">
        <v>8.2099704230565003</v>
      </c>
      <c r="S10872" s="217">
        <v>0.10946627230742</v>
      </c>
      <c r="T10872" s="217">
        <v>8.3194366953639207</v>
      </c>
      <c r="U10872" s="217">
        <v>8.2099704230565003</v>
      </c>
      <c r="V10872" s="217">
        <v>0.10946627230742</v>
      </c>
      <c r="W10872" s="217">
        <v>8.3194366953639207</v>
      </c>
      <c r="X10872" s="217">
        <v>8.2099704230565003</v>
      </c>
      <c r="Y10872" s="217">
        <v>0.10946627230742</v>
      </c>
    </row>
    <row r="10873" spans="2:25">
      <c r="B10873" s="217" t="s">
        <v>11042</v>
      </c>
      <c r="C10873" s="217" t="s">
        <v>5935</v>
      </c>
      <c r="D10873" s="217" t="s">
        <v>26</v>
      </c>
      <c r="E10873" s="217" t="s">
        <v>87</v>
      </c>
      <c r="F10873" s="217" t="s">
        <v>5</v>
      </c>
      <c r="G10873" s="217" t="s">
        <v>5</v>
      </c>
      <c r="H10873" s="217" t="s">
        <v>172</v>
      </c>
      <c r="I10873" s="217">
        <v>71</v>
      </c>
      <c r="J10873" s="217">
        <v>70</v>
      </c>
      <c r="K10873" s="217">
        <v>1</v>
      </c>
      <c r="L10873" s="217">
        <v>248</v>
      </c>
      <c r="M10873" s="217">
        <v>9573.1494395051704</v>
      </c>
      <c r="N10873" s="217">
        <v>7.4165770051605904</v>
      </c>
      <c r="O10873" s="217">
        <v>7.3121181741019896</v>
      </c>
      <c r="P10873" s="217">
        <v>0.1044588310586</v>
      </c>
      <c r="Q10873" s="217">
        <v>7.4165770051605904</v>
      </c>
      <c r="R10873" s="217">
        <v>7.3121181741019896</v>
      </c>
      <c r="S10873" s="217">
        <v>0.1044588310586</v>
      </c>
      <c r="T10873" s="217">
        <v>7.4165770051605904</v>
      </c>
      <c r="U10873" s="217">
        <v>7.3121181741019896</v>
      </c>
      <c r="V10873" s="217">
        <v>0.1044588310586</v>
      </c>
      <c r="W10873" s="217">
        <v>7.4165770051605904</v>
      </c>
      <c r="X10873" s="217">
        <v>7.3121181741019896</v>
      </c>
      <c r="Y10873" s="217">
        <v>0.1044588310586</v>
      </c>
    </row>
    <row r="10874" spans="2:25">
      <c r="B10874" s="217" t="s">
        <v>11043</v>
      </c>
      <c r="C10874" s="217" t="s">
        <v>5935</v>
      </c>
      <c r="D10874" s="217" t="s">
        <v>26</v>
      </c>
      <c r="E10874" s="217" t="s">
        <v>87</v>
      </c>
      <c r="F10874" s="217" t="s">
        <v>5</v>
      </c>
      <c r="G10874" s="217" t="s">
        <v>5</v>
      </c>
      <c r="H10874" s="217" t="s">
        <v>174</v>
      </c>
      <c r="I10874" s="217">
        <v>68</v>
      </c>
      <c r="J10874" s="217">
        <v>66</v>
      </c>
      <c r="K10874" s="217">
        <v>2</v>
      </c>
      <c r="L10874" s="217">
        <v>167</v>
      </c>
      <c r="M10874" s="217">
        <v>7784.8079203481402</v>
      </c>
      <c r="N10874" s="217">
        <v>8.7349618251029408</v>
      </c>
      <c r="O10874" s="217">
        <v>8.4780511831881498</v>
      </c>
      <c r="P10874" s="217">
        <v>0.25691064191479202</v>
      </c>
      <c r="Q10874" s="217">
        <v>8.7349618251029408</v>
      </c>
      <c r="R10874" s="217">
        <v>8.4780511831881498</v>
      </c>
      <c r="S10874" s="217">
        <v>0.25691064191479202</v>
      </c>
      <c r="T10874" s="217">
        <v>8.7349618251029408</v>
      </c>
      <c r="U10874" s="217">
        <v>8.4780511831881498</v>
      </c>
      <c r="V10874" s="217">
        <v>0.25691064191479202</v>
      </c>
      <c r="W10874" s="217">
        <v>8.7349618251029408</v>
      </c>
      <c r="X10874" s="217">
        <v>8.4780511831881498</v>
      </c>
      <c r="Y10874" s="217">
        <v>0.25691064191479202</v>
      </c>
    </row>
    <row r="10875" spans="2:25">
      <c r="B10875" s="217" t="s">
        <v>11044</v>
      </c>
      <c r="C10875" s="217" t="s">
        <v>5935</v>
      </c>
      <c r="D10875" s="217" t="s">
        <v>26</v>
      </c>
      <c r="E10875" s="217" t="s">
        <v>87</v>
      </c>
      <c r="F10875" s="217" t="s">
        <v>5</v>
      </c>
      <c r="G10875" s="217" t="s">
        <v>5</v>
      </c>
      <c r="H10875" s="217" t="s">
        <v>176</v>
      </c>
      <c r="I10875" s="217">
        <v>35</v>
      </c>
      <c r="J10875" s="217">
        <v>35</v>
      </c>
      <c r="K10875" s="217">
        <v>0</v>
      </c>
      <c r="L10875" s="217">
        <v>154</v>
      </c>
      <c r="M10875" s="217">
        <v>6621.7344834077803</v>
      </c>
      <c r="N10875" s="217">
        <v>5.2856241952467702</v>
      </c>
      <c r="O10875" s="217">
        <v>5.2856241952467702</v>
      </c>
      <c r="P10875" s="217">
        <v>0</v>
      </c>
      <c r="Q10875" s="217">
        <v>5.2856241952467702</v>
      </c>
      <c r="R10875" s="217">
        <v>5.2856241952467702</v>
      </c>
      <c r="S10875" s="217">
        <v>0</v>
      </c>
      <c r="T10875" s="217">
        <v>5.2856241952467702</v>
      </c>
      <c r="U10875" s="217">
        <v>5.2856241952467702</v>
      </c>
      <c r="V10875" s="217">
        <v>0</v>
      </c>
      <c r="W10875" s="217">
        <v>5.2856241952467702</v>
      </c>
      <c r="X10875" s="217">
        <v>5.2856241952467702</v>
      </c>
      <c r="Y10875" s="217">
        <v>0</v>
      </c>
    </row>
    <row r="10876" spans="2:25">
      <c r="B10876" s="217" t="s">
        <v>11045</v>
      </c>
      <c r="C10876" s="217" t="s">
        <v>5935</v>
      </c>
      <c r="D10876" s="217" t="s">
        <v>26</v>
      </c>
      <c r="E10876" s="217" t="s">
        <v>87</v>
      </c>
      <c r="F10876" s="217" t="s">
        <v>5</v>
      </c>
      <c r="G10876" s="217" t="s">
        <v>5</v>
      </c>
      <c r="H10876" s="217" t="s">
        <v>178</v>
      </c>
      <c r="I10876" s="217">
        <v>14</v>
      </c>
      <c r="J10876" s="217">
        <v>13</v>
      </c>
      <c r="K10876" s="217">
        <v>1</v>
      </c>
      <c r="L10876" s="217">
        <v>81</v>
      </c>
      <c r="M10876" s="217">
        <v>4235.0742721717397</v>
      </c>
      <c r="N10876" s="217">
        <v>3.30572714910637</v>
      </c>
      <c r="O10876" s="217">
        <v>3.0696037813130501</v>
      </c>
      <c r="P10876" s="217">
        <v>0.236123367793312</v>
      </c>
      <c r="Q10876" s="217">
        <v>3.30572714910637</v>
      </c>
      <c r="R10876" s="217">
        <v>3.0696037813130501</v>
      </c>
      <c r="S10876" s="217">
        <v>0.236123367793312</v>
      </c>
      <c r="T10876" s="217">
        <v>3.30572714910637</v>
      </c>
      <c r="U10876" s="217">
        <v>3.0696037813130501</v>
      </c>
      <c r="V10876" s="217">
        <v>0.236123367793312</v>
      </c>
      <c r="W10876" s="217">
        <v>3.30572714910637</v>
      </c>
      <c r="X10876" s="217">
        <v>3.0696037813130501</v>
      </c>
      <c r="Y10876" s="217">
        <v>0.236123367793312</v>
      </c>
    </row>
    <row r="10877" spans="2:25">
      <c r="B10877" s="217" t="s">
        <v>11046</v>
      </c>
      <c r="C10877" s="217" t="s">
        <v>5935</v>
      </c>
      <c r="D10877" s="217" t="s">
        <v>26</v>
      </c>
      <c r="E10877" s="217" t="s">
        <v>87</v>
      </c>
      <c r="F10877" s="217" t="s">
        <v>5</v>
      </c>
      <c r="G10877" s="217" t="s">
        <v>5</v>
      </c>
      <c r="H10877" s="217" t="s">
        <v>5</v>
      </c>
      <c r="I10877" s="217">
        <v>264</v>
      </c>
      <c r="J10877" s="217">
        <v>259</v>
      </c>
      <c r="K10877" s="217">
        <v>5</v>
      </c>
      <c r="L10877" s="217">
        <v>881</v>
      </c>
      <c r="M10877" s="217">
        <v>37350</v>
      </c>
      <c r="N10877" s="217">
        <v>7.0682730923694796</v>
      </c>
      <c r="O10877" s="217">
        <v>6.9344042838018698</v>
      </c>
      <c r="P10877" s="217">
        <v>0.133868808567604</v>
      </c>
      <c r="Q10877" s="217">
        <v>7.0682730923694796</v>
      </c>
      <c r="R10877" s="217">
        <v>6.9344042838018698</v>
      </c>
      <c r="S10877" s="217">
        <v>0.133868808567604</v>
      </c>
      <c r="T10877" s="217">
        <v>7.0682730923694796</v>
      </c>
      <c r="U10877" s="217">
        <v>6.9344042838018698</v>
      </c>
      <c r="V10877" s="217">
        <v>0.133868808567604</v>
      </c>
      <c r="W10877" s="217">
        <v>7.0682730923694796</v>
      </c>
      <c r="X10877" s="217">
        <v>6.9344042838018698</v>
      </c>
      <c r="Y10877" s="217">
        <v>0.133868808567604</v>
      </c>
    </row>
    <row r="10878" spans="2:25">
      <c r="B10878" s="217" t="s">
        <v>11047</v>
      </c>
      <c r="C10878" s="217" t="s">
        <v>5935</v>
      </c>
      <c r="D10878" s="217" t="s">
        <v>26</v>
      </c>
      <c r="E10878" s="217" t="s">
        <v>88</v>
      </c>
      <c r="F10878" s="217" t="s">
        <v>12</v>
      </c>
      <c r="G10878" s="217" t="s">
        <v>10</v>
      </c>
      <c r="H10878" s="217" t="s">
        <v>170</v>
      </c>
      <c r="I10878" s="217">
        <v>1</v>
      </c>
      <c r="J10878" s="217">
        <v>1</v>
      </c>
      <c r="K10878" s="217">
        <v>0</v>
      </c>
      <c r="L10878" s="217">
        <v>10</v>
      </c>
      <c r="M10878" s="217">
        <v>446.068965517241</v>
      </c>
      <c r="N10878" s="217">
        <v>2.2418058132343801</v>
      </c>
      <c r="O10878" s="217">
        <v>2.2418058132343801</v>
      </c>
      <c r="P10878" s="217">
        <v>0</v>
      </c>
      <c r="Q10878" s="217">
        <v>2.2418058132343801</v>
      </c>
      <c r="R10878" s="217">
        <v>2.2418058132343801</v>
      </c>
      <c r="S10878" s="217">
        <v>0</v>
      </c>
      <c r="T10878" s="217">
        <v>2.2418058132343801</v>
      </c>
      <c r="U10878" s="217">
        <v>2.2418058132343801</v>
      </c>
      <c r="V10878" s="217">
        <v>0</v>
      </c>
      <c r="W10878" s="217">
        <v>2.2418058132343801</v>
      </c>
      <c r="X10878" s="217">
        <v>2.2418058132343801</v>
      </c>
      <c r="Y10878" s="217">
        <v>0</v>
      </c>
    </row>
    <row r="10879" spans="2:25">
      <c r="B10879" s="217" t="s">
        <v>11048</v>
      </c>
      <c r="C10879" s="217" t="s">
        <v>5935</v>
      </c>
      <c r="D10879" s="217" t="s">
        <v>26</v>
      </c>
      <c r="E10879" s="217" t="s">
        <v>88</v>
      </c>
      <c r="F10879" s="217" t="s">
        <v>12</v>
      </c>
      <c r="G10879" s="217" t="s">
        <v>10</v>
      </c>
      <c r="H10879" s="217" t="s">
        <v>172</v>
      </c>
      <c r="I10879" s="217">
        <v>0</v>
      </c>
      <c r="J10879" s="217">
        <v>0</v>
      </c>
      <c r="K10879" s="217">
        <v>0</v>
      </c>
      <c r="L10879" s="217">
        <v>17</v>
      </c>
      <c r="M10879" s="217">
        <v>605.37931034482801</v>
      </c>
      <c r="N10879" s="217">
        <v>0</v>
      </c>
      <c r="O10879" s="217">
        <v>0</v>
      </c>
      <c r="P10879" s="217">
        <v>0</v>
      </c>
      <c r="Q10879" s="217">
        <v>0</v>
      </c>
      <c r="R10879" s="217">
        <v>0</v>
      </c>
      <c r="S10879" s="217">
        <v>0</v>
      </c>
      <c r="T10879" s="217">
        <v>0</v>
      </c>
      <c r="U10879" s="217">
        <v>0</v>
      </c>
      <c r="V10879" s="217">
        <v>0</v>
      </c>
      <c r="W10879" s="217">
        <v>0</v>
      </c>
      <c r="X10879" s="217">
        <v>0</v>
      </c>
      <c r="Y10879" s="217">
        <v>0</v>
      </c>
    </row>
    <row r="10880" spans="2:25">
      <c r="B10880" s="217" t="s">
        <v>11049</v>
      </c>
      <c r="C10880" s="217" t="s">
        <v>5935</v>
      </c>
      <c r="D10880" s="217" t="s">
        <v>26</v>
      </c>
      <c r="E10880" s="217" t="s">
        <v>88</v>
      </c>
      <c r="F10880" s="217" t="s">
        <v>12</v>
      </c>
      <c r="G10880" s="217" t="s">
        <v>10</v>
      </c>
      <c r="H10880" s="217" t="s">
        <v>174</v>
      </c>
      <c r="I10880" s="217">
        <v>2</v>
      </c>
      <c r="J10880" s="217">
        <v>2</v>
      </c>
      <c r="K10880" s="217">
        <v>0</v>
      </c>
      <c r="L10880" s="217">
        <v>26</v>
      </c>
      <c r="M10880" s="217">
        <v>679.72413793103397</v>
      </c>
      <c r="N10880" s="217">
        <v>2.9423701298701301</v>
      </c>
      <c r="O10880" s="217">
        <v>2.9423701298701301</v>
      </c>
      <c r="P10880" s="217">
        <v>0</v>
      </c>
      <c r="Q10880" s="217">
        <v>2.9423701298701301</v>
      </c>
      <c r="R10880" s="217">
        <v>2.9423701298701301</v>
      </c>
      <c r="S10880" s="217">
        <v>0</v>
      </c>
      <c r="T10880" s="217">
        <v>2.9423701298701301</v>
      </c>
      <c r="U10880" s="217">
        <v>2.9423701298701301</v>
      </c>
      <c r="V10880" s="217">
        <v>0</v>
      </c>
      <c r="W10880" s="217">
        <v>2.9423701298701301</v>
      </c>
      <c r="X10880" s="217">
        <v>2.9423701298701301</v>
      </c>
      <c r="Y10880" s="217">
        <v>0</v>
      </c>
    </row>
    <row r="10881" spans="2:25">
      <c r="B10881" s="217" t="s">
        <v>11050</v>
      </c>
      <c r="C10881" s="217" t="s">
        <v>5935</v>
      </c>
      <c r="D10881" s="217" t="s">
        <v>26</v>
      </c>
      <c r="E10881" s="217" t="s">
        <v>88</v>
      </c>
      <c r="F10881" s="217" t="s">
        <v>12</v>
      </c>
      <c r="G10881" s="217" t="s">
        <v>10</v>
      </c>
      <c r="H10881" s="217" t="s">
        <v>176</v>
      </c>
      <c r="I10881" s="217">
        <v>10</v>
      </c>
      <c r="J10881" s="217">
        <v>9</v>
      </c>
      <c r="K10881" s="217">
        <v>1</v>
      </c>
      <c r="L10881" s="217">
        <v>33</v>
      </c>
      <c r="M10881" s="217">
        <v>764.68965517241395</v>
      </c>
      <c r="N10881" s="217">
        <v>13.0772005772006</v>
      </c>
      <c r="O10881" s="217">
        <v>11.769480519480499</v>
      </c>
      <c r="P10881" s="217">
        <v>1.3077200577200601</v>
      </c>
      <c r="Q10881" s="217">
        <v>13.0772005772006</v>
      </c>
      <c r="R10881" s="217">
        <v>11.769480519480499</v>
      </c>
      <c r="S10881" s="217">
        <v>1.3077200577200601</v>
      </c>
      <c r="T10881" s="217">
        <v>13.0772005772006</v>
      </c>
      <c r="U10881" s="217">
        <v>11.769480519480499</v>
      </c>
      <c r="V10881" s="217">
        <v>1.3077200577200601</v>
      </c>
      <c r="W10881" s="217">
        <v>13.0772005772006</v>
      </c>
      <c r="X10881" s="217">
        <v>11.769480519480499</v>
      </c>
      <c r="Y10881" s="217">
        <v>1.3077200577200601</v>
      </c>
    </row>
    <row r="10882" spans="2:25">
      <c r="B10882" s="217" t="s">
        <v>11051</v>
      </c>
      <c r="C10882" s="217" t="s">
        <v>5935</v>
      </c>
      <c r="D10882" s="217" t="s">
        <v>26</v>
      </c>
      <c r="E10882" s="217" t="s">
        <v>88</v>
      </c>
      <c r="F10882" s="217" t="s">
        <v>12</v>
      </c>
      <c r="G10882" s="217" t="s">
        <v>10</v>
      </c>
      <c r="H10882" s="217" t="s">
        <v>178</v>
      </c>
      <c r="I10882" s="217">
        <v>0</v>
      </c>
      <c r="J10882" s="217">
        <v>0</v>
      </c>
      <c r="K10882" s="217">
        <v>0</v>
      </c>
      <c r="L10882" s="217">
        <v>7</v>
      </c>
      <c r="M10882" s="217">
        <v>584.13793103448302</v>
      </c>
      <c r="N10882" s="217">
        <v>0</v>
      </c>
      <c r="O10882" s="217">
        <v>0</v>
      </c>
      <c r="P10882" s="217">
        <v>0</v>
      </c>
      <c r="Q10882" s="217">
        <v>0</v>
      </c>
      <c r="R10882" s="217">
        <v>0</v>
      </c>
      <c r="S10882" s="217">
        <v>0</v>
      </c>
      <c r="T10882" s="217">
        <v>0</v>
      </c>
      <c r="U10882" s="217">
        <v>0</v>
      </c>
      <c r="V10882" s="217">
        <v>0</v>
      </c>
      <c r="W10882" s="217">
        <v>0</v>
      </c>
      <c r="X10882" s="217">
        <v>0</v>
      </c>
      <c r="Y10882" s="217">
        <v>0</v>
      </c>
    </row>
    <row r="10883" spans="2:25">
      <c r="B10883" s="217" t="s">
        <v>11052</v>
      </c>
      <c r="C10883" s="217" t="s">
        <v>5935</v>
      </c>
      <c r="D10883" s="217" t="s">
        <v>26</v>
      </c>
      <c r="E10883" s="217" t="s">
        <v>88</v>
      </c>
      <c r="F10883" s="217" t="s">
        <v>12</v>
      </c>
      <c r="G10883" s="217" t="s">
        <v>10</v>
      </c>
      <c r="H10883" s="217" t="s">
        <v>5</v>
      </c>
      <c r="I10883" s="217">
        <v>13</v>
      </c>
      <c r="J10883" s="217">
        <v>12</v>
      </c>
      <c r="K10883" s="217">
        <v>1</v>
      </c>
      <c r="L10883" s="217">
        <v>93</v>
      </c>
      <c r="M10883" s="217">
        <v>3080</v>
      </c>
      <c r="N10883" s="217">
        <v>4.2207792207792201</v>
      </c>
      <c r="O10883" s="217">
        <v>3.8961038961039001</v>
      </c>
      <c r="P10883" s="217">
        <v>0.32467532467532501</v>
      </c>
      <c r="Q10883" s="217">
        <v>4.2207792207792201</v>
      </c>
      <c r="R10883" s="217">
        <v>3.8961038961039001</v>
      </c>
      <c r="S10883" s="217">
        <v>0.32467532467532501</v>
      </c>
      <c r="T10883" s="217">
        <v>4.2207792207792201</v>
      </c>
      <c r="U10883" s="217">
        <v>3.8961038961039001</v>
      </c>
      <c r="V10883" s="217">
        <v>0.32467532467532501</v>
      </c>
      <c r="W10883" s="217">
        <v>4.2207792207792201</v>
      </c>
      <c r="X10883" s="217">
        <v>3.8961038961039001</v>
      </c>
      <c r="Y10883" s="217">
        <v>0.32467532467532501</v>
      </c>
    </row>
    <row r="10884" spans="2:25">
      <c r="B10884" s="217" t="s">
        <v>11053</v>
      </c>
      <c r="C10884" s="217" t="s">
        <v>5935</v>
      </c>
      <c r="D10884" s="217" t="s">
        <v>26</v>
      </c>
      <c r="E10884" s="217" t="s">
        <v>88</v>
      </c>
      <c r="F10884" s="217" t="s">
        <v>9</v>
      </c>
      <c r="G10884" s="217" t="s">
        <v>10</v>
      </c>
      <c r="H10884" s="217" t="s">
        <v>170</v>
      </c>
      <c r="I10884" s="217">
        <v>1</v>
      </c>
      <c r="J10884" s="217">
        <v>1</v>
      </c>
      <c r="K10884" s="217">
        <v>0</v>
      </c>
      <c r="L10884" s="217">
        <v>23</v>
      </c>
      <c r="M10884" s="217">
        <v>505.32679738562098</v>
      </c>
      <c r="N10884" s="217">
        <v>1.97891741576667</v>
      </c>
      <c r="O10884" s="217">
        <v>1.97891741576667</v>
      </c>
      <c r="P10884" s="217">
        <v>0</v>
      </c>
      <c r="Q10884" s="217">
        <v>1.97891741576667</v>
      </c>
      <c r="R10884" s="217">
        <v>1.97891741576667</v>
      </c>
      <c r="S10884" s="217">
        <v>0</v>
      </c>
      <c r="T10884" s="217">
        <v>1.97891741576667</v>
      </c>
      <c r="U10884" s="217">
        <v>1.97891741576667</v>
      </c>
      <c r="V10884" s="217">
        <v>0</v>
      </c>
      <c r="W10884" s="217">
        <v>1.97891741576667</v>
      </c>
      <c r="X10884" s="217">
        <v>1.97891741576667</v>
      </c>
      <c r="Y10884" s="217">
        <v>0</v>
      </c>
    </row>
    <row r="10885" spans="2:25">
      <c r="B10885" s="217" t="s">
        <v>11054</v>
      </c>
      <c r="C10885" s="217" t="s">
        <v>5935</v>
      </c>
      <c r="D10885" s="217" t="s">
        <v>26</v>
      </c>
      <c r="E10885" s="217" t="s">
        <v>88</v>
      </c>
      <c r="F10885" s="217" t="s">
        <v>9</v>
      </c>
      <c r="G10885" s="217" t="s">
        <v>10</v>
      </c>
      <c r="H10885" s="217" t="s">
        <v>172</v>
      </c>
      <c r="I10885" s="217">
        <v>2</v>
      </c>
      <c r="J10885" s="217">
        <v>2</v>
      </c>
      <c r="K10885" s="217">
        <v>0</v>
      </c>
      <c r="L10885" s="217">
        <v>23</v>
      </c>
      <c r="M10885" s="217">
        <v>688.10457516339898</v>
      </c>
      <c r="N10885" s="217">
        <v>2.9065349544072898</v>
      </c>
      <c r="O10885" s="217">
        <v>2.9065349544072898</v>
      </c>
      <c r="P10885" s="217">
        <v>0</v>
      </c>
      <c r="Q10885" s="217">
        <v>2.9065349544072898</v>
      </c>
      <c r="R10885" s="217">
        <v>2.9065349544072898</v>
      </c>
      <c r="S10885" s="217">
        <v>0</v>
      </c>
      <c r="T10885" s="217">
        <v>2.9065349544072898</v>
      </c>
      <c r="U10885" s="217">
        <v>2.9065349544072898</v>
      </c>
      <c r="V10885" s="217">
        <v>0</v>
      </c>
      <c r="W10885" s="217">
        <v>2.9065349544072898</v>
      </c>
      <c r="X10885" s="217">
        <v>2.9065349544072898</v>
      </c>
      <c r="Y10885" s="217">
        <v>0</v>
      </c>
    </row>
    <row r="10886" spans="2:25">
      <c r="B10886" s="217" t="s">
        <v>11055</v>
      </c>
      <c r="C10886" s="217" t="s">
        <v>5935</v>
      </c>
      <c r="D10886" s="217" t="s">
        <v>26</v>
      </c>
      <c r="E10886" s="217" t="s">
        <v>88</v>
      </c>
      <c r="F10886" s="217" t="s">
        <v>9</v>
      </c>
      <c r="G10886" s="217" t="s">
        <v>10</v>
      </c>
      <c r="H10886" s="217" t="s">
        <v>174</v>
      </c>
      <c r="I10886" s="217">
        <v>6</v>
      </c>
      <c r="J10886" s="217">
        <v>6</v>
      </c>
      <c r="K10886" s="217">
        <v>0</v>
      </c>
      <c r="L10886" s="217">
        <v>42</v>
      </c>
      <c r="M10886" s="217">
        <v>688.10457516339898</v>
      </c>
      <c r="N10886" s="217">
        <v>8.7196048632218801</v>
      </c>
      <c r="O10886" s="217">
        <v>8.7196048632218801</v>
      </c>
      <c r="P10886" s="217">
        <v>0</v>
      </c>
      <c r="Q10886" s="217">
        <v>8.7196048632218801</v>
      </c>
      <c r="R10886" s="217">
        <v>8.7196048632218801</v>
      </c>
      <c r="S10886" s="217">
        <v>0</v>
      </c>
      <c r="T10886" s="217">
        <v>8.7196048632218801</v>
      </c>
      <c r="U10886" s="217">
        <v>8.7196048632218801</v>
      </c>
      <c r="V10886" s="217">
        <v>0</v>
      </c>
      <c r="W10886" s="217">
        <v>8.7196048632218801</v>
      </c>
      <c r="X10886" s="217">
        <v>8.7196048632218801</v>
      </c>
      <c r="Y10886" s="217">
        <v>0</v>
      </c>
    </row>
    <row r="10887" spans="2:25">
      <c r="B10887" s="217" t="s">
        <v>11056</v>
      </c>
      <c r="C10887" s="217" t="s">
        <v>5935</v>
      </c>
      <c r="D10887" s="217" t="s">
        <v>26</v>
      </c>
      <c r="E10887" s="217" t="s">
        <v>88</v>
      </c>
      <c r="F10887" s="217" t="s">
        <v>9</v>
      </c>
      <c r="G10887" s="217" t="s">
        <v>10</v>
      </c>
      <c r="H10887" s="217" t="s">
        <v>176</v>
      </c>
      <c r="I10887" s="217">
        <v>4</v>
      </c>
      <c r="J10887" s="217">
        <v>4</v>
      </c>
      <c r="K10887" s="217">
        <v>0</v>
      </c>
      <c r="L10887" s="217">
        <v>42</v>
      </c>
      <c r="M10887" s="217">
        <v>763.36601307189596</v>
      </c>
      <c r="N10887" s="217">
        <v>5.2399503403399104</v>
      </c>
      <c r="O10887" s="217">
        <v>5.2399503403399104</v>
      </c>
      <c r="P10887" s="217">
        <v>0</v>
      </c>
      <c r="Q10887" s="217">
        <v>5.2399503403399104</v>
      </c>
      <c r="R10887" s="217">
        <v>5.2399503403399104</v>
      </c>
      <c r="S10887" s="217">
        <v>0</v>
      </c>
      <c r="T10887" s="217">
        <v>5.2399503403399104</v>
      </c>
      <c r="U10887" s="217">
        <v>5.2399503403399104</v>
      </c>
      <c r="V10887" s="217">
        <v>0</v>
      </c>
      <c r="W10887" s="217">
        <v>5.2399503403399104</v>
      </c>
      <c r="X10887" s="217">
        <v>5.2399503403399104</v>
      </c>
      <c r="Y10887" s="217">
        <v>0</v>
      </c>
    </row>
    <row r="10888" spans="2:25">
      <c r="B10888" s="217" t="s">
        <v>11057</v>
      </c>
      <c r="C10888" s="217" t="s">
        <v>5935</v>
      </c>
      <c r="D10888" s="217" t="s">
        <v>26</v>
      </c>
      <c r="E10888" s="217" t="s">
        <v>88</v>
      </c>
      <c r="F10888" s="217" t="s">
        <v>9</v>
      </c>
      <c r="G10888" s="217" t="s">
        <v>10</v>
      </c>
      <c r="H10888" s="217" t="s">
        <v>178</v>
      </c>
      <c r="I10888" s="217">
        <v>3</v>
      </c>
      <c r="J10888" s="217">
        <v>2</v>
      </c>
      <c r="K10888" s="217">
        <v>1</v>
      </c>
      <c r="L10888" s="217">
        <v>17</v>
      </c>
      <c r="M10888" s="217">
        <v>645.09803921568596</v>
      </c>
      <c r="N10888" s="217">
        <v>4.6504559270516701</v>
      </c>
      <c r="O10888" s="217">
        <v>3.1003039513677799</v>
      </c>
      <c r="P10888" s="217">
        <v>1.55015197568389</v>
      </c>
      <c r="Q10888" s="217">
        <v>4.6504559270516701</v>
      </c>
      <c r="R10888" s="217">
        <v>3.1003039513677799</v>
      </c>
      <c r="S10888" s="217">
        <v>1.55015197568389</v>
      </c>
      <c r="T10888" s="217">
        <v>4.6504559270516701</v>
      </c>
      <c r="U10888" s="217">
        <v>3.1003039513677799</v>
      </c>
      <c r="V10888" s="217">
        <v>1.55015197568389</v>
      </c>
      <c r="W10888" s="217">
        <v>4.6504559270516701</v>
      </c>
      <c r="X10888" s="217">
        <v>3.1003039513677799</v>
      </c>
      <c r="Y10888" s="217">
        <v>1.55015197568389</v>
      </c>
    </row>
    <row r="10889" spans="2:25">
      <c r="B10889" s="217" t="s">
        <v>11058</v>
      </c>
      <c r="C10889" s="217" t="s">
        <v>5935</v>
      </c>
      <c r="D10889" s="217" t="s">
        <v>26</v>
      </c>
      <c r="E10889" s="217" t="s">
        <v>88</v>
      </c>
      <c r="F10889" s="217" t="s">
        <v>9</v>
      </c>
      <c r="G10889" s="217" t="s">
        <v>10</v>
      </c>
      <c r="H10889" s="217" t="s">
        <v>5</v>
      </c>
      <c r="I10889" s="217">
        <v>16</v>
      </c>
      <c r="J10889" s="217">
        <v>15</v>
      </c>
      <c r="K10889" s="217">
        <v>1</v>
      </c>
      <c r="L10889" s="217">
        <v>147</v>
      </c>
      <c r="M10889" s="217">
        <v>3290</v>
      </c>
      <c r="N10889" s="217">
        <v>4.86322188449848</v>
      </c>
      <c r="O10889" s="217">
        <v>4.55927051671733</v>
      </c>
      <c r="P10889" s="217">
        <v>0.303951367781155</v>
      </c>
      <c r="Q10889" s="217">
        <v>4.86322188449848</v>
      </c>
      <c r="R10889" s="217">
        <v>4.55927051671733</v>
      </c>
      <c r="S10889" s="217">
        <v>0.303951367781155</v>
      </c>
      <c r="T10889" s="217">
        <v>4.86322188449848</v>
      </c>
      <c r="U10889" s="217">
        <v>4.55927051671733</v>
      </c>
      <c r="V10889" s="217">
        <v>0.303951367781155</v>
      </c>
      <c r="W10889" s="217">
        <v>4.86322188449848</v>
      </c>
      <c r="X10889" s="217">
        <v>4.55927051671733</v>
      </c>
      <c r="Y10889" s="217">
        <v>0.303951367781155</v>
      </c>
    </row>
    <row r="10890" spans="2:25">
      <c r="B10890" s="217" t="s">
        <v>11059</v>
      </c>
      <c r="C10890" s="217" t="s">
        <v>5935</v>
      </c>
      <c r="D10890" s="217" t="s">
        <v>26</v>
      </c>
      <c r="E10890" s="217" t="s">
        <v>88</v>
      </c>
      <c r="F10890" s="217" t="s">
        <v>5</v>
      </c>
      <c r="G10890" s="217" t="s">
        <v>10</v>
      </c>
      <c r="H10890" s="217" t="s">
        <v>170</v>
      </c>
      <c r="I10890" s="217">
        <v>2</v>
      </c>
      <c r="J10890" s="217">
        <v>2</v>
      </c>
      <c r="K10890" s="217">
        <v>0</v>
      </c>
      <c r="L10890" s="217">
        <v>33</v>
      </c>
      <c r="M10890" s="217">
        <v>951.39576290286197</v>
      </c>
      <c r="N10890" s="217">
        <v>2.1021745923039199</v>
      </c>
      <c r="O10890" s="217">
        <v>2.1021745923039199</v>
      </c>
      <c r="P10890" s="217">
        <v>0</v>
      </c>
      <c r="Q10890" s="217">
        <v>2.1021745923039199</v>
      </c>
      <c r="R10890" s="217">
        <v>2.1021745923039199</v>
      </c>
      <c r="S10890" s="217">
        <v>0</v>
      </c>
      <c r="T10890" s="217">
        <v>2.1021745923039199</v>
      </c>
      <c r="U10890" s="217">
        <v>2.1021745923039199</v>
      </c>
      <c r="V10890" s="217">
        <v>0</v>
      </c>
      <c r="W10890" s="217">
        <v>2.1021745923039199</v>
      </c>
      <c r="X10890" s="217">
        <v>2.1021745923039199</v>
      </c>
      <c r="Y10890" s="217">
        <v>0</v>
      </c>
    </row>
    <row r="10891" spans="2:25">
      <c r="B10891" s="217" t="s">
        <v>11060</v>
      </c>
      <c r="C10891" s="217" t="s">
        <v>5935</v>
      </c>
      <c r="D10891" s="217" t="s">
        <v>26</v>
      </c>
      <c r="E10891" s="217" t="s">
        <v>88</v>
      </c>
      <c r="F10891" s="217" t="s">
        <v>5</v>
      </c>
      <c r="G10891" s="217" t="s">
        <v>10</v>
      </c>
      <c r="H10891" s="217" t="s">
        <v>172</v>
      </c>
      <c r="I10891" s="217">
        <v>2</v>
      </c>
      <c r="J10891" s="217">
        <v>2</v>
      </c>
      <c r="K10891" s="217">
        <v>0</v>
      </c>
      <c r="L10891" s="217">
        <v>40</v>
      </c>
      <c r="M10891" s="217">
        <v>1293.4838855082301</v>
      </c>
      <c r="N10891" s="217">
        <v>1.5462117637547299</v>
      </c>
      <c r="O10891" s="217">
        <v>1.5462117637547299</v>
      </c>
      <c r="P10891" s="217">
        <v>0</v>
      </c>
      <c r="Q10891" s="217">
        <v>1.5462117637547299</v>
      </c>
      <c r="R10891" s="217">
        <v>1.5462117637547299</v>
      </c>
      <c r="S10891" s="217">
        <v>0</v>
      </c>
      <c r="T10891" s="217">
        <v>1.5462117637547299</v>
      </c>
      <c r="U10891" s="217">
        <v>1.5462117637547299</v>
      </c>
      <c r="V10891" s="217">
        <v>0</v>
      </c>
      <c r="W10891" s="217">
        <v>1.5462117637547299</v>
      </c>
      <c r="X10891" s="217">
        <v>1.5462117637547299</v>
      </c>
      <c r="Y10891" s="217">
        <v>0</v>
      </c>
    </row>
    <row r="10892" spans="2:25">
      <c r="B10892" s="217" t="s">
        <v>11061</v>
      </c>
      <c r="C10892" s="217" t="s">
        <v>5935</v>
      </c>
      <c r="D10892" s="217" t="s">
        <v>26</v>
      </c>
      <c r="E10892" s="217" t="s">
        <v>88</v>
      </c>
      <c r="F10892" s="217" t="s">
        <v>5</v>
      </c>
      <c r="G10892" s="217" t="s">
        <v>10</v>
      </c>
      <c r="H10892" s="217" t="s">
        <v>174</v>
      </c>
      <c r="I10892" s="217">
        <v>8</v>
      </c>
      <c r="J10892" s="217">
        <v>8</v>
      </c>
      <c r="K10892" s="217">
        <v>0</v>
      </c>
      <c r="L10892" s="217">
        <v>68</v>
      </c>
      <c r="M10892" s="217">
        <v>1367.82871309443</v>
      </c>
      <c r="N10892" s="217">
        <v>5.8486855286884802</v>
      </c>
      <c r="O10892" s="217">
        <v>5.8486855286884802</v>
      </c>
      <c r="P10892" s="217">
        <v>0</v>
      </c>
      <c r="Q10892" s="217">
        <v>5.8486855286884802</v>
      </c>
      <c r="R10892" s="217">
        <v>5.8486855286884802</v>
      </c>
      <c r="S10892" s="217">
        <v>0</v>
      </c>
      <c r="T10892" s="217">
        <v>5.8486855286884802</v>
      </c>
      <c r="U10892" s="217">
        <v>5.8486855286884802</v>
      </c>
      <c r="V10892" s="217">
        <v>0</v>
      </c>
      <c r="W10892" s="217">
        <v>5.8486855286884802</v>
      </c>
      <c r="X10892" s="217">
        <v>5.8486855286884802</v>
      </c>
      <c r="Y10892" s="217">
        <v>0</v>
      </c>
    </row>
    <row r="10893" spans="2:25">
      <c r="B10893" s="217" t="s">
        <v>11062</v>
      </c>
      <c r="C10893" s="217" t="s">
        <v>5935</v>
      </c>
      <c r="D10893" s="217" t="s">
        <v>26</v>
      </c>
      <c r="E10893" s="217" t="s">
        <v>88</v>
      </c>
      <c r="F10893" s="217" t="s">
        <v>5</v>
      </c>
      <c r="G10893" s="217" t="s">
        <v>10</v>
      </c>
      <c r="H10893" s="217" t="s">
        <v>176</v>
      </c>
      <c r="I10893" s="217">
        <v>14</v>
      </c>
      <c r="J10893" s="217">
        <v>13</v>
      </c>
      <c r="K10893" s="217">
        <v>1</v>
      </c>
      <c r="L10893" s="217">
        <v>75</v>
      </c>
      <c r="M10893" s="217">
        <v>1528.05566824431</v>
      </c>
      <c r="N10893" s="217">
        <v>9.1619698751457008</v>
      </c>
      <c r="O10893" s="217">
        <v>8.5075434554924403</v>
      </c>
      <c r="P10893" s="217">
        <v>0.65442641965326498</v>
      </c>
      <c r="Q10893" s="217">
        <v>9.1619698751457008</v>
      </c>
      <c r="R10893" s="217">
        <v>8.5075434554924403</v>
      </c>
      <c r="S10893" s="217">
        <v>0.65442641965326498</v>
      </c>
      <c r="T10893" s="217">
        <v>9.1619698751457008</v>
      </c>
      <c r="U10893" s="217">
        <v>8.5075434554924403</v>
      </c>
      <c r="V10893" s="217">
        <v>0.65442641965326498</v>
      </c>
      <c r="W10893" s="217">
        <v>9.1619698751457008</v>
      </c>
      <c r="X10893" s="217">
        <v>8.5075434554924403</v>
      </c>
      <c r="Y10893" s="217">
        <v>0.65442641965326498</v>
      </c>
    </row>
    <row r="10894" spans="2:25">
      <c r="B10894" s="217" t="s">
        <v>11063</v>
      </c>
      <c r="C10894" s="217" t="s">
        <v>5935</v>
      </c>
      <c r="D10894" s="217" t="s">
        <v>26</v>
      </c>
      <c r="E10894" s="217" t="s">
        <v>88</v>
      </c>
      <c r="F10894" s="217" t="s">
        <v>5</v>
      </c>
      <c r="G10894" s="217" t="s">
        <v>10</v>
      </c>
      <c r="H10894" s="217" t="s">
        <v>178</v>
      </c>
      <c r="I10894" s="217">
        <v>3</v>
      </c>
      <c r="J10894" s="217">
        <v>2</v>
      </c>
      <c r="K10894" s="217">
        <v>1</v>
      </c>
      <c r="L10894" s="217">
        <v>24</v>
      </c>
      <c r="M10894" s="217">
        <v>1229.2359702501701</v>
      </c>
      <c r="N10894" s="217">
        <v>2.44054036214825</v>
      </c>
      <c r="O10894" s="217">
        <v>1.62702690809883</v>
      </c>
      <c r="P10894" s="217">
        <v>0.813513454049416</v>
      </c>
      <c r="Q10894" s="217">
        <v>2.44054036214825</v>
      </c>
      <c r="R10894" s="217">
        <v>1.62702690809883</v>
      </c>
      <c r="S10894" s="217">
        <v>0.813513454049416</v>
      </c>
      <c r="T10894" s="217">
        <v>2.44054036214825</v>
      </c>
      <c r="U10894" s="217">
        <v>1.62702690809883</v>
      </c>
      <c r="V10894" s="217">
        <v>0.813513454049416</v>
      </c>
      <c r="W10894" s="217">
        <v>2.44054036214825</v>
      </c>
      <c r="X10894" s="217">
        <v>1.62702690809883</v>
      </c>
      <c r="Y10894" s="217">
        <v>0.813513454049416</v>
      </c>
    </row>
    <row r="10895" spans="2:25">
      <c r="B10895" s="217" t="s">
        <v>11064</v>
      </c>
      <c r="C10895" s="217" t="s">
        <v>5935</v>
      </c>
      <c r="D10895" s="217" t="s">
        <v>26</v>
      </c>
      <c r="E10895" s="217" t="s">
        <v>88</v>
      </c>
      <c r="F10895" s="217" t="s">
        <v>5</v>
      </c>
      <c r="G10895" s="217" t="s">
        <v>10</v>
      </c>
      <c r="H10895" s="217" t="s">
        <v>5</v>
      </c>
      <c r="I10895" s="217">
        <v>29</v>
      </c>
      <c r="J10895" s="217">
        <v>27</v>
      </c>
      <c r="K10895" s="217">
        <v>2</v>
      </c>
      <c r="L10895" s="217">
        <v>240</v>
      </c>
      <c r="M10895" s="217">
        <v>6370</v>
      </c>
      <c r="N10895" s="217">
        <v>4.5525902668759803</v>
      </c>
      <c r="O10895" s="217">
        <v>4.2386185243328098</v>
      </c>
      <c r="P10895" s="217">
        <v>0.31397174254317101</v>
      </c>
      <c r="Q10895" s="217">
        <v>4.5525902668759803</v>
      </c>
      <c r="R10895" s="217">
        <v>4.2386185243328098</v>
      </c>
      <c r="S10895" s="217">
        <v>0.31397174254317101</v>
      </c>
      <c r="T10895" s="217">
        <v>4.5525902668759803</v>
      </c>
      <c r="U10895" s="217">
        <v>4.2386185243328098</v>
      </c>
      <c r="V10895" s="217">
        <v>0.31397174254317101</v>
      </c>
      <c r="W10895" s="217">
        <v>4.5525902668759803</v>
      </c>
      <c r="X10895" s="217">
        <v>4.2386185243328098</v>
      </c>
      <c r="Y10895" s="217">
        <v>0.31397174254317101</v>
      </c>
    </row>
    <row r="10896" spans="2:25">
      <c r="B10896" s="217" t="s">
        <v>11065</v>
      </c>
      <c r="C10896" s="217" t="s">
        <v>5935</v>
      </c>
      <c r="D10896" s="217" t="s">
        <v>26</v>
      </c>
      <c r="E10896" s="217" t="s">
        <v>88</v>
      </c>
      <c r="F10896" s="217" t="s">
        <v>12</v>
      </c>
      <c r="G10896" s="217" t="s">
        <v>49</v>
      </c>
      <c r="H10896" s="217" t="s">
        <v>170</v>
      </c>
      <c r="I10896" s="217">
        <v>27</v>
      </c>
      <c r="J10896" s="217">
        <v>25</v>
      </c>
      <c r="K10896" s="217">
        <v>2</v>
      </c>
      <c r="L10896" s="217">
        <v>72</v>
      </c>
      <c r="M10896" s="217">
        <v>3258.0701754386</v>
      </c>
      <c r="N10896" s="217">
        <v>8.28711431802272</v>
      </c>
      <c r="O10896" s="217">
        <v>7.6732539981691898</v>
      </c>
      <c r="P10896" s="217">
        <v>0.61386031985353495</v>
      </c>
      <c r="Q10896" s="217">
        <v>8.28711431802272</v>
      </c>
      <c r="R10896" s="217">
        <v>7.6732539981691898</v>
      </c>
      <c r="S10896" s="217">
        <v>0.61386031985353495</v>
      </c>
      <c r="T10896" s="217">
        <v>8.28711431802272</v>
      </c>
      <c r="U10896" s="217">
        <v>7.6732539981691898</v>
      </c>
      <c r="V10896" s="217">
        <v>0.61386031985353495</v>
      </c>
      <c r="W10896" s="217">
        <v>8.28711431802272</v>
      </c>
      <c r="X10896" s="217">
        <v>7.6732539981691898</v>
      </c>
      <c r="Y10896" s="217">
        <v>0.61386031985353495</v>
      </c>
    </row>
    <row r="10897" spans="2:25">
      <c r="B10897" s="217" t="s">
        <v>11066</v>
      </c>
      <c r="C10897" s="217" t="s">
        <v>5935</v>
      </c>
      <c r="D10897" s="217" t="s">
        <v>26</v>
      </c>
      <c r="E10897" s="217" t="s">
        <v>88</v>
      </c>
      <c r="F10897" s="217" t="s">
        <v>12</v>
      </c>
      <c r="G10897" s="217" t="s">
        <v>49</v>
      </c>
      <c r="H10897" s="217" t="s">
        <v>172</v>
      </c>
      <c r="I10897" s="217">
        <v>28</v>
      </c>
      <c r="J10897" s="217">
        <v>28</v>
      </c>
      <c r="K10897" s="217">
        <v>0</v>
      </c>
      <c r="L10897" s="217">
        <v>59</v>
      </c>
      <c r="M10897" s="217">
        <v>3902.8070175438602</v>
      </c>
      <c r="N10897" s="217">
        <v>7.17432347388295</v>
      </c>
      <c r="O10897" s="217">
        <v>7.17432347388295</v>
      </c>
      <c r="P10897" s="217">
        <v>0</v>
      </c>
      <c r="Q10897" s="217">
        <v>7.17432347388295</v>
      </c>
      <c r="R10897" s="217">
        <v>7.17432347388295</v>
      </c>
      <c r="S10897" s="217">
        <v>0</v>
      </c>
      <c r="T10897" s="217">
        <v>7.17432347388295</v>
      </c>
      <c r="U10897" s="217">
        <v>7.17432347388295</v>
      </c>
      <c r="V10897" s="217">
        <v>0</v>
      </c>
      <c r="W10897" s="217">
        <v>7.17432347388295</v>
      </c>
      <c r="X10897" s="217">
        <v>7.17432347388295</v>
      </c>
      <c r="Y10897" s="217">
        <v>0</v>
      </c>
    </row>
    <row r="10898" spans="2:25">
      <c r="B10898" s="217" t="s">
        <v>11067</v>
      </c>
      <c r="C10898" s="217" t="s">
        <v>5935</v>
      </c>
      <c r="D10898" s="217" t="s">
        <v>26</v>
      </c>
      <c r="E10898" s="217" t="s">
        <v>88</v>
      </c>
      <c r="F10898" s="217" t="s">
        <v>12</v>
      </c>
      <c r="G10898" s="217" t="s">
        <v>49</v>
      </c>
      <c r="H10898" s="217" t="s">
        <v>174</v>
      </c>
      <c r="I10898" s="217">
        <v>19</v>
      </c>
      <c r="J10898" s="217">
        <v>19</v>
      </c>
      <c r="K10898" s="217">
        <v>0</v>
      </c>
      <c r="L10898" s="217">
        <v>58</v>
      </c>
      <c r="M10898" s="217">
        <v>3077.5438596491199</v>
      </c>
      <c r="N10898" s="217">
        <v>6.1737544179683104</v>
      </c>
      <c r="O10898" s="217">
        <v>6.1737544179683104</v>
      </c>
      <c r="P10898" s="217">
        <v>0</v>
      </c>
      <c r="Q10898" s="217">
        <v>6.1737544179683104</v>
      </c>
      <c r="R10898" s="217">
        <v>6.1737544179683104</v>
      </c>
      <c r="S10898" s="217">
        <v>0</v>
      </c>
      <c r="T10898" s="217">
        <v>6.1737544179683104</v>
      </c>
      <c r="U10898" s="217">
        <v>6.1737544179683104</v>
      </c>
      <c r="V10898" s="217">
        <v>0</v>
      </c>
      <c r="W10898" s="217">
        <v>6.1737544179683104</v>
      </c>
      <c r="X10898" s="217">
        <v>6.1737544179683104</v>
      </c>
      <c r="Y10898" s="217">
        <v>0</v>
      </c>
    </row>
    <row r="10899" spans="2:25">
      <c r="B10899" s="217" t="s">
        <v>11068</v>
      </c>
      <c r="C10899" s="217" t="s">
        <v>5935</v>
      </c>
      <c r="D10899" s="217" t="s">
        <v>26</v>
      </c>
      <c r="E10899" s="217" t="s">
        <v>88</v>
      </c>
      <c r="F10899" s="217" t="s">
        <v>12</v>
      </c>
      <c r="G10899" s="217" t="s">
        <v>49</v>
      </c>
      <c r="H10899" s="217" t="s">
        <v>176</v>
      </c>
      <c r="I10899" s="217">
        <v>15</v>
      </c>
      <c r="J10899" s="217">
        <v>14</v>
      </c>
      <c r="K10899" s="217">
        <v>1</v>
      </c>
      <c r="L10899" s="217">
        <v>37</v>
      </c>
      <c r="M10899" s="217">
        <v>2149.1228070175398</v>
      </c>
      <c r="N10899" s="217">
        <v>6.9795918367346896</v>
      </c>
      <c r="O10899" s="217">
        <v>6.5142857142857098</v>
      </c>
      <c r="P10899" s="217">
        <v>0.46530612244898001</v>
      </c>
      <c r="Q10899" s="217">
        <v>6.9795918367346896</v>
      </c>
      <c r="R10899" s="217">
        <v>6.5142857142857098</v>
      </c>
      <c r="S10899" s="217">
        <v>0.46530612244898001</v>
      </c>
      <c r="T10899" s="217">
        <v>6.9795918367346896</v>
      </c>
      <c r="U10899" s="217">
        <v>6.5142857142857098</v>
      </c>
      <c r="V10899" s="217">
        <v>0.46530612244898001</v>
      </c>
      <c r="W10899" s="217">
        <v>6.9795918367346896</v>
      </c>
      <c r="X10899" s="217">
        <v>6.5142857142857098</v>
      </c>
      <c r="Y10899" s="217">
        <v>0.46530612244898001</v>
      </c>
    </row>
    <row r="10900" spans="2:25">
      <c r="B10900" s="217" t="s">
        <v>11069</v>
      </c>
      <c r="C10900" s="217" t="s">
        <v>5935</v>
      </c>
      <c r="D10900" s="217" t="s">
        <v>26</v>
      </c>
      <c r="E10900" s="217" t="s">
        <v>88</v>
      </c>
      <c r="F10900" s="217" t="s">
        <v>12</v>
      </c>
      <c r="G10900" s="217" t="s">
        <v>49</v>
      </c>
      <c r="H10900" s="217" t="s">
        <v>178</v>
      </c>
      <c r="I10900" s="217">
        <v>5</v>
      </c>
      <c r="J10900" s="217">
        <v>5</v>
      </c>
      <c r="K10900" s="217">
        <v>0</v>
      </c>
      <c r="L10900" s="217">
        <v>21</v>
      </c>
      <c r="M10900" s="217">
        <v>842.45614035087704</v>
      </c>
      <c r="N10900" s="217">
        <v>5.9350270720533098</v>
      </c>
      <c r="O10900" s="217">
        <v>5.9350270720533098</v>
      </c>
      <c r="P10900" s="217">
        <v>0</v>
      </c>
      <c r="Q10900" s="217">
        <v>5.9350270720533098</v>
      </c>
      <c r="R10900" s="217">
        <v>5.9350270720533098</v>
      </c>
      <c r="S10900" s="217">
        <v>0</v>
      </c>
      <c r="T10900" s="217">
        <v>5.9350270720533098</v>
      </c>
      <c r="U10900" s="217">
        <v>5.9350270720533098</v>
      </c>
      <c r="V10900" s="217">
        <v>0</v>
      </c>
      <c r="W10900" s="217">
        <v>5.9350270720533098</v>
      </c>
      <c r="X10900" s="217">
        <v>5.9350270720533098</v>
      </c>
      <c r="Y10900" s="217">
        <v>0</v>
      </c>
    </row>
    <row r="10901" spans="2:25">
      <c r="B10901" s="217" t="s">
        <v>11070</v>
      </c>
      <c r="C10901" s="217" t="s">
        <v>5935</v>
      </c>
      <c r="D10901" s="217" t="s">
        <v>26</v>
      </c>
      <c r="E10901" s="217" t="s">
        <v>88</v>
      </c>
      <c r="F10901" s="217" t="s">
        <v>12</v>
      </c>
      <c r="G10901" s="217" t="s">
        <v>49</v>
      </c>
      <c r="H10901" s="217" t="s">
        <v>5</v>
      </c>
      <c r="I10901" s="217">
        <v>94</v>
      </c>
      <c r="J10901" s="217">
        <v>91</v>
      </c>
      <c r="K10901" s="217">
        <v>3</v>
      </c>
      <c r="L10901" s="217">
        <v>247</v>
      </c>
      <c r="M10901" s="217">
        <v>13230</v>
      </c>
      <c r="N10901" s="217">
        <v>7.1050642479213897</v>
      </c>
      <c r="O10901" s="217">
        <v>6.8783068783068799</v>
      </c>
      <c r="P10901" s="217">
        <v>0.22675736961451201</v>
      </c>
      <c r="Q10901" s="217">
        <v>7.1050642479213897</v>
      </c>
      <c r="R10901" s="217">
        <v>6.8783068783068799</v>
      </c>
      <c r="S10901" s="217">
        <v>0.22675736961451201</v>
      </c>
      <c r="T10901" s="217">
        <v>7.1050642479213897</v>
      </c>
      <c r="U10901" s="217">
        <v>6.8783068783068799</v>
      </c>
      <c r="V10901" s="217">
        <v>0.22675736961451201</v>
      </c>
      <c r="W10901" s="217">
        <v>7.1050642479213897</v>
      </c>
      <c r="X10901" s="217">
        <v>6.8783068783068799</v>
      </c>
      <c r="Y10901" s="217">
        <v>0.22675736961451201</v>
      </c>
    </row>
    <row r="10902" spans="2:25">
      <c r="B10902" s="217" t="s">
        <v>11071</v>
      </c>
      <c r="C10902" s="217" t="s">
        <v>5935</v>
      </c>
      <c r="D10902" s="217" t="s">
        <v>26</v>
      </c>
      <c r="E10902" s="217" t="s">
        <v>88</v>
      </c>
      <c r="F10902" s="217" t="s">
        <v>9</v>
      </c>
      <c r="G10902" s="217" t="s">
        <v>49</v>
      </c>
      <c r="H10902" s="217" t="s">
        <v>170</v>
      </c>
      <c r="I10902" s="217">
        <v>12</v>
      </c>
      <c r="J10902" s="217">
        <v>12</v>
      </c>
      <c r="K10902" s="217">
        <v>0</v>
      </c>
      <c r="L10902" s="217">
        <v>131</v>
      </c>
      <c r="M10902" s="217">
        <v>3301.015625</v>
      </c>
      <c r="N10902" s="217">
        <v>3.63524483468629</v>
      </c>
      <c r="O10902" s="217">
        <v>3.63524483468629</v>
      </c>
      <c r="P10902" s="217">
        <v>0</v>
      </c>
      <c r="Q10902" s="217">
        <v>3.63524483468629</v>
      </c>
      <c r="R10902" s="217">
        <v>3.63524483468629</v>
      </c>
      <c r="S10902" s="217">
        <v>0</v>
      </c>
      <c r="T10902" s="217">
        <v>3.63524483468629</v>
      </c>
      <c r="U10902" s="217">
        <v>3.63524483468629</v>
      </c>
      <c r="V10902" s="217">
        <v>0</v>
      </c>
      <c r="W10902" s="217">
        <v>3.63524483468629</v>
      </c>
      <c r="X10902" s="217">
        <v>3.63524483468629</v>
      </c>
      <c r="Y10902" s="217">
        <v>0</v>
      </c>
    </row>
    <row r="10903" spans="2:25">
      <c r="B10903" s="217" t="s">
        <v>11072</v>
      </c>
      <c r="C10903" s="217" t="s">
        <v>5935</v>
      </c>
      <c r="D10903" s="217" t="s">
        <v>26</v>
      </c>
      <c r="E10903" s="217" t="s">
        <v>88</v>
      </c>
      <c r="F10903" s="217" t="s">
        <v>9</v>
      </c>
      <c r="G10903" s="217" t="s">
        <v>49</v>
      </c>
      <c r="H10903" s="217" t="s">
        <v>172</v>
      </c>
      <c r="I10903" s="217">
        <v>14</v>
      </c>
      <c r="J10903" s="217">
        <v>13</v>
      </c>
      <c r="K10903" s="217">
        <v>1</v>
      </c>
      <c r="L10903" s="217">
        <v>96</v>
      </c>
      <c r="M10903" s="217">
        <v>3972.6862980769201</v>
      </c>
      <c r="N10903" s="217">
        <v>3.5240638070962298</v>
      </c>
      <c r="O10903" s="217">
        <v>3.2723449637322202</v>
      </c>
      <c r="P10903" s="217">
        <v>0.25171884336401701</v>
      </c>
      <c r="Q10903" s="217">
        <v>3.5240638070962298</v>
      </c>
      <c r="R10903" s="217">
        <v>3.2723449637322202</v>
      </c>
      <c r="S10903" s="217">
        <v>0.25171884336401701</v>
      </c>
      <c r="T10903" s="217">
        <v>3.5240638070962298</v>
      </c>
      <c r="U10903" s="217">
        <v>3.2723449637322202</v>
      </c>
      <c r="V10903" s="217">
        <v>0.25171884336401701</v>
      </c>
      <c r="W10903" s="217">
        <v>3.5240638070962298</v>
      </c>
      <c r="X10903" s="217">
        <v>3.2723449637322202</v>
      </c>
      <c r="Y10903" s="217">
        <v>0.25171884336401701</v>
      </c>
    </row>
    <row r="10904" spans="2:25">
      <c r="B10904" s="217" t="s">
        <v>11073</v>
      </c>
      <c r="C10904" s="217" t="s">
        <v>5935</v>
      </c>
      <c r="D10904" s="217" t="s">
        <v>26</v>
      </c>
      <c r="E10904" s="217" t="s">
        <v>88</v>
      </c>
      <c r="F10904" s="217" t="s">
        <v>9</v>
      </c>
      <c r="G10904" s="217" t="s">
        <v>49</v>
      </c>
      <c r="H10904" s="217" t="s">
        <v>174</v>
      </c>
      <c r="I10904" s="217">
        <v>8</v>
      </c>
      <c r="J10904" s="217">
        <v>8</v>
      </c>
      <c r="K10904" s="217">
        <v>0</v>
      </c>
      <c r="L10904" s="217">
        <v>76</v>
      </c>
      <c r="M10904" s="217">
        <v>3202.72235576923</v>
      </c>
      <c r="N10904" s="217">
        <v>2.4978749673973999</v>
      </c>
      <c r="O10904" s="217">
        <v>2.4978749673973999</v>
      </c>
      <c r="P10904" s="217">
        <v>0</v>
      </c>
      <c r="Q10904" s="217">
        <v>2.4978749673973999</v>
      </c>
      <c r="R10904" s="217">
        <v>2.4978749673973999</v>
      </c>
      <c r="S10904" s="217">
        <v>0</v>
      </c>
      <c r="T10904" s="217">
        <v>2.4978749673973999</v>
      </c>
      <c r="U10904" s="217">
        <v>2.4978749673973999</v>
      </c>
      <c r="V10904" s="217">
        <v>0</v>
      </c>
      <c r="W10904" s="217">
        <v>2.4978749673973999</v>
      </c>
      <c r="X10904" s="217">
        <v>2.4978749673973999</v>
      </c>
      <c r="Y10904" s="217">
        <v>0</v>
      </c>
    </row>
    <row r="10905" spans="2:25">
      <c r="B10905" s="217" t="s">
        <v>11074</v>
      </c>
      <c r="C10905" s="217" t="s">
        <v>5935</v>
      </c>
      <c r="D10905" s="217" t="s">
        <v>26</v>
      </c>
      <c r="E10905" s="217" t="s">
        <v>88</v>
      </c>
      <c r="F10905" s="217" t="s">
        <v>9</v>
      </c>
      <c r="G10905" s="217" t="s">
        <v>49</v>
      </c>
      <c r="H10905" s="217" t="s">
        <v>176</v>
      </c>
      <c r="I10905" s="217">
        <v>9</v>
      </c>
      <c r="J10905" s="217">
        <v>9</v>
      </c>
      <c r="K10905" s="217">
        <v>0</v>
      </c>
      <c r="L10905" s="217">
        <v>50</v>
      </c>
      <c r="M10905" s="217">
        <v>2268.9362980769201</v>
      </c>
      <c r="N10905" s="217">
        <v>3.9666164306279201</v>
      </c>
      <c r="O10905" s="217">
        <v>3.9666164306279201</v>
      </c>
      <c r="P10905" s="217">
        <v>0</v>
      </c>
      <c r="Q10905" s="217">
        <v>3.9666164306279201</v>
      </c>
      <c r="R10905" s="217">
        <v>3.9666164306279201</v>
      </c>
      <c r="S10905" s="217">
        <v>0</v>
      </c>
      <c r="T10905" s="217">
        <v>3.9666164306279201</v>
      </c>
      <c r="U10905" s="217">
        <v>3.9666164306279201</v>
      </c>
      <c r="V10905" s="217">
        <v>0</v>
      </c>
      <c r="W10905" s="217">
        <v>3.9666164306279201</v>
      </c>
      <c r="X10905" s="217">
        <v>3.9666164306279201</v>
      </c>
      <c r="Y10905" s="217">
        <v>0</v>
      </c>
    </row>
    <row r="10906" spans="2:25">
      <c r="B10906" s="217" t="s">
        <v>11075</v>
      </c>
      <c r="C10906" s="217" t="s">
        <v>5935</v>
      </c>
      <c r="D10906" s="217" t="s">
        <v>26</v>
      </c>
      <c r="E10906" s="217" t="s">
        <v>88</v>
      </c>
      <c r="F10906" s="217" t="s">
        <v>9</v>
      </c>
      <c r="G10906" s="217" t="s">
        <v>49</v>
      </c>
      <c r="H10906" s="217" t="s">
        <v>178</v>
      </c>
      <c r="I10906" s="217">
        <v>0</v>
      </c>
      <c r="J10906" s="217">
        <v>0</v>
      </c>
      <c r="K10906" s="217">
        <v>0</v>
      </c>
      <c r="L10906" s="217">
        <v>22</v>
      </c>
      <c r="M10906" s="217">
        <v>884.63942307692298</v>
      </c>
      <c r="N10906" s="217">
        <v>0</v>
      </c>
      <c r="O10906" s="217">
        <v>0</v>
      </c>
      <c r="P10906" s="217">
        <v>0</v>
      </c>
      <c r="Q10906" s="217">
        <v>0</v>
      </c>
      <c r="R10906" s="217">
        <v>0</v>
      </c>
      <c r="S10906" s="217">
        <v>0</v>
      </c>
      <c r="T10906" s="217">
        <v>0</v>
      </c>
      <c r="U10906" s="217">
        <v>0</v>
      </c>
      <c r="V10906" s="217">
        <v>0</v>
      </c>
      <c r="W10906" s="217">
        <v>0</v>
      </c>
      <c r="X10906" s="217">
        <v>0</v>
      </c>
      <c r="Y10906" s="217">
        <v>0</v>
      </c>
    </row>
    <row r="10907" spans="2:25">
      <c r="B10907" s="217" t="s">
        <v>11076</v>
      </c>
      <c r="C10907" s="217" t="s">
        <v>5935</v>
      </c>
      <c r="D10907" s="217" t="s">
        <v>26</v>
      </c>
      <c r="E10907" s="217" t="s">
        <v>88</v>
      </c>
      <c r="F10907" s="217" t="s">
        <v>9</v>
      </c>
      <c r="G10907" s="217" t="s">
        <v>49</v>
      </c>
      <c r="H10907" s="217" t="s">
        <v>5</v>
      </c>
      <c r="I10907" s="217">
        <v>43</v>
      </c>
      <c r="J10907" s="217">
        <v>42</v>
      </c>
      <c r="K10907" s="217">
        <v>1</v>
      </c>
      <c r="L10907" s="217">
        <v>375</v>
      </c>
      <c r="M10907" s="217">
        <v>13630</v>
      </c>
      <c r="N10907" s="217">
        <v>3.1548055759354399</v>
      </c>
      <c r="O10907" s="217">
        <v>3.0814380044020502</v>
      </c>
      <c r="P10907" s="217">
        <v>7.3367571533382206E-2</v>
      </c>
      <c r="Q10907" s="217">
        <v>3.1548055759354399</v>
      </c>
      <c r="R10907" s="217">
        <v>3.0814380044020502</v>
      </c>
      <c r="S10907" s="217">
        <v>7.3367571533382206E-2</v>
      </c>
      <c r="T10907" s="217">
        <v>3.1548055759354399</v>
      </c>
      <c r="U10907" s="217">
        <v>3.0814380044020502</v>
      </c>
      <c r="V10907" s="217">
        <v>7.3367571533382206E-2</v>
      </c>
      <c r="W10907" s="217">
        <v>3.1548055759354399</v>
      </c>
      <c r="X10907" s="217">
        <v>3.0814380044020502</v>
      </c>
      <c r="Y10907" s="217">
        <v>7.3367571533382206E-2</v>
      </c>
    </row>
    <row r="10908" spans="2:25">
      <c r="B10908" s="217" t="s">
        <v>11077</v>
      </c>
      <c r="C10908" s="217" t="s">
        <v>5935</v>
      </c>
      <c r="D10908" s="217" t="s">
        <v>26</v>
      </c>
      <c r="E10908" s="217" t="s">
        <v>88</v>
      </c>
      <c r="F10908" s="217" t="s">
        <v>5</v>
      </c>
      <c r="G10908" s="217" t="s">
        <v>49</v>
      </c>
      <c r="H10908" s="217" t="s">
        <v>170</v>
      </c>
      <c r="I10908" s="217">
        <v>39</v>
      </c>
      <c r="J10908" s="217">
        <v>37</v>
      </c>
      <c r="K10908" s="217">
        <v>2</v>
      </c>
      <c r="L10908" s="217">
        <v>203</v>
      </c>
      <c r="M10908" s="217">
        <v>6559.0858004386</v>
      </c>
      <c r="N10908" s="217">
        <v>5.9459505770441599</v>
      </c>
      <c r="O10908" s="217">
        <v>5.6410300346316404</v>
      </c>
      <c r="P10908" s="217">
        <v>0.30492054241252098</v>
      </c>
      <c r="Q10908" s="217">
        <v>5.9459505770441599</v>
      </c>
      <c r="R10908" s="217">
        <v>5.6410300346316404</v>
      </c>
      <c r="S10908" s="217">
        <v>0.30492054241252098</v>
      </c>
      <c r="T10908" s="217">
        <v>5.9459505770441599</v>
      </c>
      <c r="U10908" s="217">
        <v>5.6410300346316404</v>
      </c>
      <c r="V10908" s="217">
        <v>0.30492054241252098</v>
      </c>
      <c r="W10908" s="217">
        <v>5.9459505770441599</v>
      </c>
      <c r="X10908" s="217">
        <v>5.6410300346316404</v>
      </c>
      <c r="Y10908" s="217">
        <v>0.30492054241252098</v>
      </c>
    </row>
    <row r="10909" spans="2:25">
      <c r="B10909" s="217" t="s">
        <v>11078</v>
      </c>
      <c r="C10909" s="217" t="s">
        <v>5935</v>
      </c>
      <c r="D10909" s="217" t="s">
        <v>26</v>
      </c>
      <c r="E10909" s="217" t="s">
        <v>88</v>
      </c>
      <c r="F10909" s="217" t="s">
        <v>5</v>
      </c>
      <c r="G10909" s="217" t="s">
        <v>49</v>
      </c>
      <c r="H10909" s="217" t="s">
        <v>172</v>
      </c>
      <c r="I10909" s="217">
        <v>42</v>
      </c>
      <c r="J10909" s="217">
        <v>41</v>
      </c>
      <c r="K10909" s="217">
        <v>1</v>
      </c>
      <c r="L10909" s="217">
        <v>156</v>
      </c>
      <c r="M10909" s="217">
        <v>7875.4933156207799</v>
      </c>
      <c r="N10909" s="217">
        <v>5.3329992569093303</v>
      </c>
      <c r="O10909" s="217">
        <v>5.2060230841257704</v>
      </c>
      <c r="P10909" s="217">
        <v>0.126976172783555</v>
      </c>
      <c r="Q10909" s="217">
        <v>5.3329992569093303</v>
      </c>
      <c r="R10909" s="217">
        <v>5.2060230841257704</v>
      </c>
      <c r="S10909" s="217">
        <v>0.126976172783555</v>
      </c>
      <c r="T10909" s="217">
        <v>5.3329992569093303</v>
      </c>
      <c r="U10909" s="217">
        <v>5.2060230841257704</v>
      </c>
      <c r="V10909" s="217">
        <v>0.126976172783555</v>
      </c>
      <c r="W10909" s="217">
        <v>5.3329992569093303</v>
      </c>
      <c r="X10909" s="217">
        <v>5.2060230841257704</v>
      </c>
      <c r="Y10909" s="217">
        <v>0.126976172783555</v>
      </c>
    </row>
    <row r="10910" spans="2:25">
      <c r="B10910" s="217" t="s">
        <v>11079</v>
      </c>
      <c r="C10910" s="217" t="s">
        <v>5935</v>
      </c>
      <c r="D10910" s="217" t="s">
        <v>26</v>
      </c>
      <c r="E10910" s="217" t="s">
        <v>88</v>
      </c>
      <c r="F10910" s="217" t="s">
        <v>5</v>
      </c>
      <c r="G10910" s="217" t="s">
        <v>49</v>
      </c>
      <c r="H10910" s="217" t="s">
        <v>174</v>
      </c>
      <c r="I10910" s="217">
        <v>27</v>
      </c>
      <c r="J10910" s="217">
        <v>27</v>
      </c>
      <c r="K10910" s="217">
        <v>0</v>
      </c>
      <c r="L10910" s="217">
        <v>134</v>
      </c>
      <c r="M10910" s="217">
        <v>6280.2662154183499</v>
      </c>
      <c r="N10910" s="217">
        <v>4.2991808107932901</v>
      </c>
      <c r="O10910" s="217">
        <v>4.2991808107932901</v>
      </c>
      <c r="P10910" s="217">
        <v>0</v>
      </c>
      <c r="Q10910" s="217">
        <v>4.2991808107932901</v>
      </c>
      <c r="R10910" s="217">
        <v>4.2991808107932901</v>
      </c>
      <c r="S10910" s="217">
        <v>0</v>
      </c>
      <c r="T10910" s="217">
        <v>4.2991808107932901</v>
      </c>
      <c r="U10910" s="217">
        <v>4.2991808107932901</v>
      </c>
      <c r="V10910" s="217">
        <v>0</v>
      </c>
      <c r="W10910" s="217">
        <v>4.2991808107932901</v>
      </c>
      <c r="X10910" s="217">
        <v>4.2991808107932901</v>
      </c>
      <c r="Y10910" s="217">
        <v>0</v>
      </c>
    </row>
    <row r="10911" spans="2:25">
      <c r="B10911" s="217" t="s">
        <v>11080</v>
      </c>
      <c r="C10911" s="217" t="s">
        <v>5935</v>
      </c>
      <c r="D10911" s="217" t="s">
        <v>26</v>
      </c>
      <c r="E10911" s="217" t="s">
        <v>88</v>
      </c>
      <c r="F10911" s="217" t="s">
        <v>5</v>
      </c>
      <c r="G10911" s="217" t="s">
        <v>49</v>
      </c>
      <c r="H10911" s="217" t="s">
        <v>176</v>
      </c>
      <c r="I10911" s="217">
        <v>24</v>
      </c>
      <c r="J10911" s="217">
        <v>23</v>
      </c>
      <c r="K10911" s="217">
        <v>1</v>
      </c>
      <c r="L10911" s="217">
        <v>87</v>
      </c>
      <c r="M10911" s="217">
        <v>4418.0591050944704</v>
      </c>
      <c r="N10911" s="217">
        <v>5.43224964381431</v>
      </c>
      <c r="O10911" s="217">
        <v>5.2059059086553798</v>
      </c>
      <c r="P10911" s="217">
        <v>0.22634373515893</v>
      </c>
      <c r="Q10911" s="217">
        <v>5.43224964381431</v>
      </c>
      <c r="R10911" s="217">
        <v>5.2059059086553798</v>
      </c>
      <c r="S10911" s="217">
        <v>0.22634373515893</v>
      </c>
      <c r="T10911" s="217">
        <v>5.43224964381431</v>
      </c>
      <c r="U10911" s="217">
        <v>5.2059059086553798</v>
      </c>
      <c r="V10911" s="217">
        <v>0.22634373515893</v>
      </c>
      <c r="W10911" s="217">
        <v>5.43224964381431</v>
      </c>
      <c r="X10911" s="217">
        <v>5.2059059086553798</v>
      </c>
      <c r="Y10911" s="217">
        <v>0.22634373515893</v>
      </c>
    </row>
    <row r="10912" spans="2:25">
      <c r="B10912" s="217" t="s">
        <v>11081</v>
      </c>
      <c r="C10912" s="217" t="s">
        <v>5935</v>
      </c>
      <c r="D10912" s="217" t="s">
        <v>26</v>
      </c>
      <c r="E10912" s="217" t="s">
        <v>88</v>
      </c>
      <c r="F10912" s="217" t="s">
        <v>5</v>
      </c>
      <c r="G10912" s="217" t="s">
        <v>49</v>
      </c>
      <c r="H10912" s="217" t="s">
        <v>178</v>
      </c>
      <c r="I10912" s="217">
        <v>5</v>
      </c>
      <c r="J10912" s="217">
        <v>5</v>
      </c>
      <c r="K10912" s="217">
        <v>0</v>
      </c>
      <c r="L10912" s="217">
        <v>43</v>
      </c>
      <c r="M10912" s="217">
        <v>1727.0955634278</v>
      </c>
      <c r="N10912" s="217">
        <v>2.89503378149869</v>
      </c>
      <c r="O10912" s="217">
        <v>2.89503378149869</v>
      </c>
      <c r="P10912" s="217">
        <v>0</v>
      </c>
      <c r="Q10912" s="217">
        <v>2.89503378149869</v>
      </c>
      <c r="R10912" s="217">
        <v>2.89503378149869</v>
      </c>
      <c r="S10912" s="217">
        <v>0</v>
      </c>
      <c r="T10912" s="217">
        <v>2.89503378149869</v>
      </c>
      <c r="U10912" s="217">
        <v>2.89503378149869</v>
      </c>
      <c r="V10912" s="217">
        <v>0</v>
      </c>
      <c r="W10912" s="217">
        <v>2.89503378149869</v>
      </c>
      <c r="X10912" s="217">
        <v>2.89503378149869</v>
      </c>
      <c r="Y10912" s="217">
        <v>0</v>
      </c>
    </row>
    <row r="10913" spans="2:25">
      <c r="B10913" s="217" t="s">
        <v>11082</v>
      </c>
      <c r="C10913" s="217" t="s">
        <v>5935</v>
      </c>
      <c r="D10913" s="217" t="s">
        <v>26</v>
      </c>
      <c r="E10913" s="217" t="s">
        <v>88</v>
      </c>
      <c r="F10913" s="217" t="s">
        <v>5</v>
      </c>
      <c r="G10913" s="217" t="s">
        <v>49</v>
      </c>
      <c r="H10913" s="217" t="s">
        <v>5</v>
      </c>
      <c r="I10913" s="217">
        <v>137</v>
      </c>
      <c r="J10913" s="217">
        <v>133</v>
      </c>
      <c r="K10913" s="217">
        <v>4</v>
      </c>
      <c r="L10913" s="217">
        <v>623</v>
      </c>
      <c r="M10913" s="217">
        <v>26860</v>
      </c>
      <c r="N10913" s="217">
        <v>5.1005212211466899</v>
      </c>
      <c r="O10913" s="217">
        <v>4.9516008935219702</v>
      </c>
      <c r="P10913" s="217">
        <v>0.14892032762472099</v>
      </c>
      <c r="Q10913" s="217">
        <v>5.1005212211466899</v>
      </c>
      <c r="R10913" s="217">
        <v>4.9516008935219702</v>
      </c>
      <c r="S10913" s="217">
        <v>0.14892032762472099</v>
      </c>
      <c r="T10913" s="217">
        <v>5.1005212211466899</v>
      </c>
      <c r="U10913" s="217">
        <v>4.9516008935219702</v>
      </c>
      <c r="V10913" s="217">
        <v>0.14892032762472099</v>
      </c>
      <c r="W10913" s="217">
        <v>5.1005212211466899</v>
      </c>
      <c r="X10913" s="217">
        <v>4.9516008935219702</v>
      </c>
      <c r="Y10913" s="217">
        <v>0.14892032762472099</v>
      </c>
    </row>
    <row r="10914" spans="2:25">
      <c r="B10914" s="217" t="s">
        <v>11083</v>
      </c>
      <c r="C10914" s="217" t="s">
        <v>5935</v>
      </c>
      <c r="D10914" s="217" t="s">
        <v>26</v>
      </c>
      <c r="E10914" s="217" t="s">
        <v>88</v>
      </c>
      <c r="F10914" s="217" t="s">
        <v>12</v>
      </c>
      <c r="G10914" s="217" t="s">
        <v>13</v>
      </c>
      <c r="H10914" s="217" t="s">
        <v>170</v>
      </c>
      <c r="I10914" s="217">
        <v>1</v>
      </c>
      <c r="J10914" s="217">
        <v>1</v>
      </c>
      <c r="K10914" s="217">
        <v>0</v>
      </c>
      <c r="L10914" s="217">
        <v>2</v>
      </c>
      <c r="M10914" s="217">
        <v>110.945273631841</v>
      </c>
      <c r="N10914" s="217">
        <v>9.0134529147982096</v>
      </c>
      <c r="O10914" s="217">
        <v>9.0134529147982096</v>
      </c>
      <c r="P10914" s="217">
        <v>0</v>
      </c>
      <c r="Q10914" s="217">
        <v>9.0134529147982096</v>
      </c>
      <c r="R10914" s="217">
        <v>9.0134529147982096</v>
      </c>
      <c r="S10914" s="217">
        <v>0</v>
      </c>
      <c r="T10914" s="217">
        <v>9.0134529147982096</v>
      </c>
      <c r="U10914" s="217">
        <v>9.0134529147982096</v>
      </c>
      <c r="V10914" s="217">
        <v>0</v>
      </c>
      <c r="W10914" s="217">
        <v>9.0134529147982096</v>
      </c>
      <c r="X10914" s="217">
        <v>9.0134529147982096</v>
      </c>
      <c r="Y10914" s="217">
        <v>0</v>
      </c>
    </row>
    <row r="10915" spans="2:25">
      <c r="B10915" s="217" t="s">
        <v>11084</v>
      </c>
      <c r="C10915" s="217" t="s">
        <v>5935</v>
      </c>
      <c r="D10915" s="217" t="s">
        <v>26</v>
      </c>
      <c r="E10915" s="217" t="s">
        <v>88</v>
      </c>
      <c r="F10915" s="217" t="s">
        <v>12</v>
      </c>
      <c r="G10915" s="217" t="s">
        <v>13</v>
      </c>
      <c r="H10915" s="217" t="s">
        <v>172</v>
      </c>
      <c r="I10915" s="217">
        <v>1</v>
      </c>
      <c r="J10915" s="217">
        <v>1</v>
      </c>
      <c r="K10915" s="217">
        <v>0</v>
      </c>
      <c r="L10915" s="217">
        <v>7</v>
      </c>
      <c r="M10915" s="217">
        <v>232.98507462686601</v>
      </c>
      <c r="N10915" s="217">
        <v>4.2921204356181901</v>
      </c>
      <c r="O10915" s="217">
        <v>4.2921204356181901</v>
      </c>
      <c r="P10915" s="217">
        <v>0</v>
      </c>
      <c r="Q10915" s="217">
        <v>4.2921204356181901</v>
      </c>
      <c r="R10915" s="217">
        <v>4.2921204356181901</v>
      </c>
      <c r="S10915" s="217">
        <v>0</v>
      </c>
      <c r="T10915" s="217">
        <v>4.2921204356181901</v>
      </c>
      <c r="U10915" s="217">
        <v>4.2921204356181901</v>
      </c>
      <c r="V10915" s="217">
        <v>0</v>
      </c>
      <c r="W10915" s="217">
        <v>4.2921204356181901</v>
      </c>
      <c r="X10915" s="217">
        <v>4.2921204356181901</v>
      </c>
      <c r="Y10915" s="217">
        <v>0</v>
      </c>
    </row>
    <row r="10916" spans="2:25">
      <c r="B10916" s="217" t="s">
        <v>11085</v>
      </c>
      <c r="C10916" s="217" t="s">
        <v>5935</v>
      </c>
      <c r="D10916" s="217" t="s">
        <v>26</v>
      </c>
      <c r="E10916" s="217" t="s">
        <v>88</v>
      </c>
      <c r="F10916" s="217" t="s">
        <v>12</v>
      </c>
      <c r="G10916" s="217" t="s">
        <v>13</v>
      </c>
      <c r="H10916" s="217" t="s">
        <v>174</v>
      </c>
      <c r="I10916" s="217">
        <v>1</v>
      </c>
      <c r="J10916" s="217">
        <v>1</v>
      </c>
      <c r="K10916" s="217">
        <v>0</v>
      </c>
      <c r="L10916" s="217">
        <v>12</v>
      </c>
      <c r="M10916" s="217">
        <v>399.402985074627</v>
      </c>
      <c r="N10916" s="217">
        <v>2.5037369207772802</v>
      </c>
      <c r="O10916" s="217">
        <v>2.5037369207772802</v>
      </c>
      <c r="P10916" s="217">
        <v>0</v>
      </c>
      <c r="Q10916" s="217">
        <v>2.5037369207772802</v>
      </c>
      <c r="R10916" s="217">
        <v>2.5037369207772802</v>
      </c>
      <c r="S10916" s="217">
        <v>0</v>
      </c>
      <c r="T10916" s="217">
        <v>2.5037369207772802</v>
      </c>
      <c r="U10916" s="217">
        <v>2.5037369207772802</v>
      </c>
      <c r="V10916" s="217">
        <v>0</v>
      </c>
      <c r="W10916" s="217">
        <v>2.5037369207772802</v>
      </c>
      <c r="X10916" s="217">
        <v>2.5037369207772802</v>
      </c>
      <c r="Y10916" s="217">
        <v>0</v>
      </c>
    </row>
    <row r="10917" spans="2:25">
      <c r="B10917" s="217" t="s">
        <v>11086</v>
      </c>
      <c r="C10917" s="217" t="s">
        <v>5935</v>
      </c>
      <c r="D10917" s="217" t="s">
        <v>26</v>
      </c>
      <c r="E10917" s="217" t="s">
        <v>88</v>
      </c>
      <c r="F10917" s="217" t="s">
        <v>12</v>
      </c>
      <c r="G10917" s="217" t="s">
        <v>13</v>
      </c>
      <c r="H10917" s="217" t="s">
        <v>176</v>
      </c>
      <c r="I10917" s="217">
        <v>6</v>
      </c>
      <c r="J10917" s="217">
        <v>6</v>
      </c>
      <c r="K10917" s="217">
        <v>0</v>
      </c>
      <c r="L10917" s="217">
        <v>21</v>
      </c>
      <c r="M10917" s="217">
        <v>676.76616915422903</v>
      </c>
      <c r="N10917" s="217">
        <v>8.8656913916047895</v>
      </c>
      <c r="O10917" s="217">
        <v>8.8656913916047895</v>
      </c>
      <c r="P10917" s="217">
        <v>0</v>
      </c>
      <c r="Q10917" s="217">
        <v>8.8656913916047895</v>
      </c>
      <c r="R10917" s="217">
        <v>8.8656913916047895</v>
      </c>
      <c r="S10917" s="217">
        <v>0</v>
      </c>
      <c r="T10917" s="217">
        <v>8.8656913916047895</v>
      </c>
      <c r="U10917" s="217">
        <v>8.8656913916047895</v>
      </c>
      <c r="V10917" s="217">
        <v>0</v>
      </c>
      <c r="W10917" s="217">
        <v>8.8656913916047895</v>
      </c>
      <c r="X10917" s="217">
        <v>8.8656913916047895</v>
      </c>
      <c r="Y10917" s="217">
        <v>0</v>
      </c>
    </row>
    <row r="10918" spans="2:25">
      <c r="B10918" s="217" t="s">
        <v>11087</v>
      </c>
      <c r="C10918" s="217" t="s">
        <v>5935</v>
      </c>
      <c r="D10918" s="217" t="s">
        <v>26</v>
      </c>
      <c r="E10918" s="217" t="s">
        <v>88</v>
      </c>
      <c r="F10918" s="217" t="s">
        <v>12</v>
      </c>
      <c r="G10918" s="217" t="s">
        <v>13</v>
      </c>
      <c r="H10918" s="217" t="s">
        <v>178</v>
      </c>
      <c r="I10918" s="217">
        <v>0</v>
      </c>
      <c r="J10918" s="217">
        <v>0</v>
      </c>
      <c r="K10918" s="217">
        <v>0</v>
      </c>
      <c r="L10918" s="217">
        <v>12</v>
      </c>
      <c r="M10918" s="217">
        <v>809.90049751243805</v>
      </c>
      <c r="N10918" s="217">
        <v>0</v>
      </c>
      <c r="O10918" s="217">
        <v>0</v>
      </c>
      <c r="P10918" s="217">
        <v>0</v>
      </c>
      <c r="Q10918" s="217">
        <v>0</v>
      </c>
      <c r="R10918" s="217">
        <v>0</v>
      </c>
      <c r="S10918" s="217">
        <v>0</v>
      </c>
      <c r="T10918" s="217">
        <v>0</v>
      </c>
      <c r="U10918" s="217">
        <v>0</v>
      </c>
      <c r="V10918" s="217">
        <v>0</v>
      </c>
      <c r="W10918" s="217">
        <v>0</v>
      </c>
      <c r="X10918" s="217">
        <v>0</v>
      </c>
      <c r="Y10918" s="217">
        <v>0</v>
      </c>
    </row>
    <row r="10919" spans="2:25">
      <c r="B10919" s="217" t="s">
        <v>11088</v>
      </c>
      <c r="C10919" s="217" t="s">
        <v>5935</v>
      </c>
      <c r="D10919" s="217" t="s">
        <v>26</v>
      </c>
      <c r="E10919" s="217" t="s">
        <v>88</v>
      </c>
      <c r="F10919" s="217" t="s">
        <v>12</v>
      </c>
      <c r="G10919" s="217" t="s">
        <v>13</v>
      </c>
      <c r="H10919" s="217" t="s">
        <v>5</v>
      </c>
      <c r="I10919" s="217">
        <v>9</v>
      </c>
      <c r="J10919" s="217">
        <v>9</v>
      </c>
      <c r="K10919" s="217">
        <v>0</v>
      </c>
      <c r="L10919" s="217">
        <v>54</v>
      </c>
      <c r="M10919" s="217">
        <v>2230</v>
      </c>
      <c r="N10919" s="217">
        <v>4.03587443946188</v>
      </c>
      <c r="O10919" s="217">
        <v>4.03587443946188</v>
      </c>
      <c r="P10919" s="217">
        <v>0</v>
      </c>
      <c r="Q10919" s="217">
        <v>4.03587443946188</v>
      </c>
      <c r="R10919" s="217">
        <v>4.03587443946188</v>
      </c>
      <c r="S10919" s="217">
        <v>0</v>
      </c>
      <c r="T10919" s="217">
        <v>4.03587443946188</v>
      </c>
      <c r="U10919" s="217">
        <v>4.03587443946188</v>
      </c>
      <c r="V10919" s="217">
        <v>0</v>
      </c>
      <c r="W10919" s="217">
        <v>4.03587443946188</v>
      </c>
      <c r="X10919" s="217">
        <v>4.03587443946188</v>
      </c>
      <c r="Y10919" s="217">
        <v>0</v>
      </c>
    </row>
    <row r="10920" spans="2:25">
      <c r="B10920" s="217" t="s">
        <v>11089</v>
      </c>
      <c r="C10920" s="217" t="s">
        <v>5935</v>
      </c>
      <c r="D10920" s="217" t="s">
        <v>26</v>
      </c>
      <c r="E10920" s="217" t="s">
        <v>88</v>
      </c>
      <c r="F10920" s="217" t="s">
        <v>9</v>
      </c>
      <c r="G10920" s="217" t="s">
        <v>13</v>
      </c>
      <c r="H10920" s="217" t="s">
        <v>170</v>
      </c>
      <c r="I10920" s="217">
        <v>0</v>
      </c>
      <c r="J10920" s="217">
        <v>0</v>
      </c>
      <c r="K10920" s="217">
        <v>0</v>
      </c>
      <c r="L10920" s="217">
        <v>2</v>
      </c>
      <c r="M10920" s="217">
        <v>149.71563981042701</v>
      </c>
      <c r="N10920" s="217">
        <v>0</v>
      </c>
      <c r="O10920" s="217">
        <v>0</v>
      </c>
      <c r="P10920" s="217">
        <v>0</v>
      </c>
      <c r="Q10920" s="217">
        <v>0</v>
      </c>
      <c r="R10920" s="217">
        <v>0</v>
      </c>
      <c r="S10920" s="217">
        <v>0</v>
      </c>
      <c r="T10920" s="217">
        <v>0</v>
      </c>
      <c r="U10920" s="217">
        <v>0</v>
      </c>
      <c r="V10920" s="217">
        <v>0</v>
      </c>
      <c r="W10920" s="217">
        <v>0</v>
      </c>
      <c r="X10920" s="217">
        <v>0</v>
      </c>
      <c r="Y10920" s="217">
        <v>0</v>
      </c>
    </row>
    <row r="10921" spans="2:25">
      <c r="B10921" s="217" t="s">
        <v>11090</v>
      </c>
      <c r="C10921" s="217" t="s">
        <v>5935</v>
      </c>
      <c r="D10921" s="217" t="s">
        <v>26</v>
      </c>
      <c r="E10921" s="217" t="s">
        <v>88</v>
      </c>
      <c r="F10921" s="217" t="s">
        <v>9</v>
      </c>
      <c r="G10921" s="217" t="s">
        <v>13</v>
      </c>
      <c r="H10921" s="217" t="s">
        <v>172</v>
      </c>
      <c r="I10921" s="217">
        <v>0</v>
      </c>
      <c r="J10921" s="217">
        <v>0</v>
      </c>
      <c r="K10921" s="217">
        <v>0</v>
      </c>
      <c r="L10921" s="217">
        <v>12</v>
      </c>
      <c r="M10921" s="217">
        <v>264.88151658767799</v>
      </c>
      <c r="N10921" s="217">
        <v>0</v>
      </c>
      <c r="O10921" s="217">
        <v>0</v>
      </c>
      <c r="P10921" s="217">
        <v>0</v>
      </c>
      <c r="Q10921" s="217">
        <v>0</v>
      </c>
      <c r="R10921" s="217">
        <v>0</v>
      </c>
      <c r="S10921" s="217">
        <v>0</v>
      </c>
      <c r="T10921" s="217">
        <v>0</v>
      </c>
      <c r="U10921" s="217">
        <v>0</v>
      </c>
      <c r="V10921" s="217">
        <v>0</v>
      </c>
      <c r="W10921" s="217">
        <v>0</v>
      </c>
      <c r="X10921" s="217">
        <v>0</v>
      </c>
      <c r="Y10921" s="217">
        <v>0</v>
      </c>
    </row>
    <row r="10922" spans="2:25">
      <c r="B10922" s="217" t="s">
        <v>11091</v>
      </c>
      <c r="C10922" s="217" t="s">
        <v>5935</v>
      </c>
      <c r="D10922" s="217" t="s">
        <v>26</v>
      </c>
      <c r="E10922" s="217" t="s">
        <v>88</v>
      </c>
      <c r="F10922" s="217" t="s">
        <v>9</v>
      </c>
      <c r="G10922" s="217" t="s">
        <v>13</v>
      </c>
      <c r="H10922" s="217" t="s">
        <v>174</v>
      </c>
      <c r="I10922" s="217">
        <v>1</v>
      </c>
      <c r="J10922" s="217">
        <v>1</v>
      </c>
      <c r="K10922" s="217">
        <v>0</v>
      </c>
      <c r="L10922" s="217">
        <v>26</v>
      </c>
      <c r="M10922" s="217">
        <v>449.14691943128003</v>
      </c>
      <c r="N10922" s="217">
        <v>2.22644296718371</v>
      </c>
      <c r="O10922" s="217">
        <v>2.22644296718371</v>
      </c>
      <c r="P10922" s="217">
        <v>0</v>
      </c>
      <c r="Q10922" s="217">
        <v>2.22644296718371</v>
      </c>
      <c r="R10922" s="217">
        <v>2.22644296718371</v>
      </c>
      <c r="S10922" s="217">
        <v>0</v>
      </c>
      <c r="T10922" s="217">
        <v>2.22644296718371</v>
      </c>
      <c r="U10922" s="217">
        <v>2.22644296718371</v>
      </c>
      <c r="V10922" s="217">
        <v>0</v>
      </c>
      <c r="W10922" s="217">
        <v>2.22644296718371</v>
      </c>
      <c r="X10922" s="217">
        <v>2.22644296718371</v>
      </c>
      <c r="Y10922" s="217">
        <v>0</v>
      </c>
    </row>
    <row r="10923" spans="2:25">
      <c r="B10923" s="217" t="s">
        <v>11092</v>
      </c>
      <c r="C10923" s="217" t="s">
        <v>5935</v>
      </c>
      <c r="D10923" s="217" t="s">
        <v>26</v>
      </c>
      <c r="E10923" s="217" t="s">
        <v>88</v>
      </c>
      <c r="F10923" s="217" t="s">
        <v>9</v>
      </c>
      <c r="G10923" s="217" t="s">
        <v>13</v>
      </c>
      <c r="H10923" s="217" t="s">
        <v>176</v>
      </c>
      <c r="I10923" s="217">
        <v>2</v>
      </c>
      <c r="J10923" s="217">
        <v>2</v>
      </c>
      <c r="K10923" s="217">
        <v>0</v>
      </c>
      <c r="L10923" s="217">
        <v>29</v>
      </c>
      <c r="M10923" s="217">
        <v>737.06161137440802</v>
      </c>
      <c r="N10923" s="217">
        <v>2.7134773662551401</v>
      </c>
      <c r="O10923" s="217">
        <v>2.7134773662551401</v>
      </c>
      <c r="P10923" s="217">
        <v>0</v>
      </c>
      <c r="Q10923" s="217">
        <v>2.7134773662551401</v>
      </c>
      <c r="R10923" s="217">
        <v>2.7134773662551401</v>
      </c>
      <c r="S10923" s="217">
        <v>0</v>
      </c>
      <c r="T10923" s="217">
        <v>2.7134773662551401</v>
      </c>
      <c r="U10923" s="217">
        <v>2.7134773662551401</v>
      </c>
      <c r="V10923" s="217">
        <v>0</v>
      </c>
      <c r="W10923" s="217">
        <v>2.7134773662551401</v>
      </c>
      <c r="X10923" s="217">
        <v>2.7134773662551401</v>
      </c>
      <c r="Y10923" s="217">
        <v>0</v>
      </c>
    </row>
    <row r="10924" spans="2:25">
      <c r="B10924" s="217" t="s">
        <v>11093</v>
      </c>
      <c r="C10924" s="217" t="s">
        <v>5935</v>
      </c>
      <c r="D10924" s="217" t="s">
        <v>26</v>
      </c>
      <c r="E10924" s="217" t="s">
        <v>88</v>
      </c>
      <c r="F10924" s="217" t="s">
        <v>9</v>
      </c>
      <c r="G10924" s="217" t="s">
        <v>13</v>
      </c>
      <c r="H10924" s="217" t="s">
        <v>178</v>
      </c>
      <c r="I10924" s="217">
        <v>0</v>
      </c>
      <c r="J10924" s="217">
        <v>0</v>
      </c>
      <c r="K10924" s="217">
        <v>0</v>
      </c>
      <c r="L10924" s="217">
        <v>22</v>
      </c>
      <c r="M10924" s="217">
        <v>829.19431279620903</v>
      </c>
      <c r="N10924" s="217">
        <v>0</v>
      </c>
      <c r="O10924" s="217">
        <v>0</v>
      </c>
      <c r="P10924" s="217">
        <v>0</v>
      </c>
      <c r="Q10924" s="217">
        <v>0</v>
      </c>
      <c r="R10924" s="217">
        <v>0</v>
      </c>
      <c r="S10924" s="217">
        <v>0</v>
      </c>
      <c r="T10924" s="217">
        <v>0</v>
      </c>
      <c r="U10924" s="217">
        <v>0</v>
      </c>
      <c r="V10924" s="217">
        <v>0</v>
      </c>
      <c r="W10924" s="217">
        <v>0</v>
      </c>
      <c r="X10924" s="217">
        <v>0</v>
      </c>
      <c r="Y10924" s="217">
        <v>0</v>
      </c>
    </row>
    <row r="10925" spans="2:25">
      <c r="B10925" s="217" t="s">
        <v>11094</v>
      </c>
      <c r="C10925" s="217" t="s">
        <v>5935</v>
      </c>
      <c r="D10925" s="217" t="s">
        <v>26</v>
      </c>
      <c r="E10925" s="217" t="s">
        <v>88</v>
      </c>
      <c r="F10925" s="217" t="s">
        <v>9</v>
      </c>
      <c r="G10925" s="217" t="s">
        <v>13</v>
      </c>
      <c r="H10925" s="217" t="s">
        <v>5</v>
      </c>
      <c r="I10925" s="217">
        <v>3</v>
      </c>
      <c r="J10925" s="217">
        <v>3</v>
      </c>
      <c r="K10925" s="217">
        <v>0</v>
      </c>
      <c r="L10925" s="217">
        <v>91</v>
      </c>
      <c r="M10925" s="217">
        <v>2430</v>
      </c>
      <c r="N10925" s="217">
        <v>1.2345679012345701</v>
      </c>
      <c r="O10925" s="217">
        <v>1.2345679012345701</v>
      </c>
      <c r="P10925" s="217">
        <v>0</v>
      </c>
      <c r="Q10925" s="217">
        <v>1.2345679012345701</v>
      </c>
      <c r="R10925" s="217">
        <v>1.2345679012345701</v>
      </c>
      <c r="S10925" s="217">
        <v>0</v>
      </c>
      <c r="T10925" s="217">
        <v>1.2345679012345701</v>
      </c>
      <c r="U10925" s="217">
        <v>1.2345679012345701</v>
      </c>
      <c r="V10925" s="217">
        <v>0</v>
      </c>
      <c r="W10925" s="217">
        <v>1.2345679012345701</v>
      </c>
      <c r="X10925" s="217">
        <v>1.2345679012345701</v>
      </c>
      <c r="Y10925" s="217">
        <v>0</v>
      </c>
    </row>
    <row r="10926" spans="2:25">
      <c r="B10926" s="217" t="s">
        <v>11095</v>
      </c>
      <c r="C10926" s="217" t="s">
        <v>5935</v>
      </c>
      <c r="D10926" s="217" t="s">
        <v>26</v>
      </c>
      <c r="E10926" s="217" t="s">
        <v>88</v>
      </c>
      <c r="F10926" s="217" t="s">
        <v>5</v>
      </c>
      <c r="G10926" s="217" t="s">
        <v>13</v>
      </c>
      <c r="H10926" s="217" t="s">
        <v>170</v>
      </c>
      <c r="I10926" s="217">
        <v>1</v>
      </c>
      <c r="J10926" s="217">
        <v>1</v>
      </c>
      <c r="K10926" s="217">
        <v>0</v>
      </c>
      <c r="L10926" s="217">
        <v>4</v>
      </c>
      <c r="M10926" s="217">
        <v>260.66091344226697</v>
      </c>
      <c r="N10926" s="217">
        <v>3.8364018095159702</v>
      </c>
      <c r="O10926" s="217">
        <v>3.8364018095159702</v>
      </c>
      <c r="P10926" s="217">
        <v>0</v>
      </c>
      <c r="Q10926" s="217">
        <v>3.8364018095159702</v>
      </c>
      <c r="R10926" s="217">
        <v>3.8364018095159702</v>
      </c>
      <c r="S10926" s="217">
        <v>0</v>
      </c>
      <c r="T10926" s="217">
        <v>3.8364018095159702</v>
      </c>
      <c r="U10926" s="217">
        <v>3.8364018095159702</v>
      </c>
      <c r="V10926" s="217">
        <v>0</v>
      </c>
      <c r="W10926" s="217">
        <v>3.8364018095159702</v>
      </c>
      <c r="X10926" s="217">
        <v>3.8364018095159702</v>
      </c>
      <c r="Y10926" s="217">
        <v>0</v>
      </c>
    </row>
    <row r="10927" spans="2:25">
      <c r="B10927" s="217" t="s">
        <v>11096</v>
      </c>
      <c r="C10927" s="217" t="s">
        <v>5935</v>
      </c>
      <c r="D10927" s="217" t="s">
        <v>26</v>
      </c>
      <c r="E10927" s="217" t="s">
        <v>88</v>
      </c>
      <c r="F10927" s="217" t="s">
        <v>5</v>
      </c>
      <c r="G10927" s="217" t="s">
        <v>13</v>
      </c>
      <c r="H10927" s="217" t="s">
        <v>172</v>
      </c>
      <c r="I10927" s="217">
        <v>1</v>
      </c>
      <c r="J10927" s="217">
        <v>1</v>
      </c>
      <c r="K10927" s="217">
        <v>0</v>
      </c>
      <c r="L10927" s="217">
        <v>19</v>
      </c>
      <c r="M10927" s="217">
        <v>497.86659121454301</v>
      </c>
      <c r="N10927" s="217">
        <v>2.0085702026330101</v>
      </c>
      <c r="O10927" s="217">
        <v>2.0085702026330101</v>
      </c>
      <c r="P10927" s="217">
        <v>0</v>
      </c>
      <c r="Q10927" s="217">
        <v>2.0085702026330101</v>
      </c>
      <c r="R10927" s="217">
        <v>2.0085702026330101</v>
      </c>
      <c r="S10927" s="217">
        <v>0</v>
      </c>
      <c r="T10927" s="217">
        <v>2.0085702026330101</v>
      </c>
      <c r="U10927" s="217">
        <v>2.0085702026330101</v>
      </c>
      <c r="V10927" s="217">
        <v>0</v>
      </c>
      <c r="W10927" s="217">
        <v>2.0085702026330101</v>
      </c>
      <c r="X10927" s="217">
        <v>2.0085702026330101</v>
      </c>
      <c r="Y10927" s="217">
        <v>0</v>
      </c>
    </row>
    <row r="10928" spans="2:25">
      <c r="B10928" s="217" t="s">
        <v>11097</v>
      </c>
      <c r="C10928" s="217" t="s">
        <v>5935</v>
      </c>
      <c r="D10928" s="217" t="s">
        <v>26</v>
      </c>
      <c r="E10928" s="217" t="s">
        <v>88</v>
      </c>
      <c r="F10928" s="217" t="s">
        <v>5</v>
      </c>
      <c r="G10928" s="217" t="s">
        <v>13</v>
      </c>
      <c r="H10928" s="217" t="s">
        <v>174</v>
      </c>
      <c r="I10928" s="217">
        <v>2</v>
      </c>
      <c r="J10928" s="217">
        <v>2</v>
      </c>
      <c r="K10928" s="217">
        <v>0</v>
      </c>
      <c r="L10928" s="217">
        <v>38</v>
      </c>
      <c r="M10928" s="217">
        <v>848.54990450590606</v>
      </c>
      <c r="N10928" s="217">
        <v>2.3569621413893902</v>
      </c>
      <c r="O10928" s="217">
        <v>2.3569621413893902</v>
      </c>
      <c r="P10928" s="217">
        <v>0</v>
      </c>
      <c r="Q10928" s="217">
        <v>2.3569621413893902</v>
      </c>
      <c r="R10928" s="217">
        <v>2.3569621413893902</v>
      </c>
      <c r="S10928" s="217">
        <v>0</v>
      </c>
      <c r="T10928" s="217">
        <v>2.3569621413893902</v>
      </c>
      <c r="U10928" s="217">
        <v>2.3569621413893902</v>
      </c>
      <c r="V10928" s="217">
        <v>0</v>
      </c>
      <c r="W10928" s="217">
        <v>2.3569621413893902</v>
      </c>
      <c r="X10928" s="217">
        <v>2.3569621413893902</v>
      </c>
      <c r="Y10928" s="217">
        <v>0</v>
      </c>
    </row>
    <row r="10929" spans="2:25">
      <c r="B10929" s="217" t="s">
        <v>11098</v>
      </c>
      <c r="C10929" s="217" t="s">
        <v>5935</v>
      </c>
      <c r="D10929" s="217" t="s">
        <v>26</v>
      </c>
      <c r="E10929" s="217" t="s">
        <v>88</v>
      </c>
      <c r="F10929" s="217" t="s">
        <v>5</v>
      </c>
      <c r="G10929" s="217" t="s">
        <v>13</v>
      </c>
      <c r="H10929" s="217" t="s">
        <v>176</v>
      </c>
      <c r="I10929" s="217">
        <v>8</v>
      </c>
      <c r="J10929" s="217">
        <v>8</v>
      </c>
      <c r="K10929" s="217">
        <v>0</v>
      </c>
      <c r="L10929" s="217">
        <v>50</v>
      </c>
      <c r="M10929" s="217">
        <v>1413.82778052864</v>
      </c>
      <c r="N10929" s="217">
        <v>5.6583977979331896</v>
      </c>
      <c r="O10929" s="217">
        <v>5.6583977979331896</v>
      </c>
      <c r="P10929" s="217">
        <v>0</v>
      </c>
      <c r="Q10929" s="217">
        <v>5.6583977979331896</v>
      </c>
      <c r="R10929" s="217">
        <v>5.6583977979331896</v>
      </c>
      <c r="S10929" s="217">
        <v>0</v>
      </c>
      <c r="T10929" s="217">
        <v>5.6583977979331896</v>
      </c>
      <c r="U10929" s="217">
        <v>5.6583977979331896</v>
      </c>
      <c r="V10929" s="217">
        <v>0</v>
      </c>
      <c r="W10929" s="217">
        <v>5.6583977979331896</v>
      </c>
      <c r="X10929" s="217">
        <v>5.6583977979331896</v>
      </c>
      <c r="Y10929" s="217">
        <v>0</v>
      </c>
    </row>
    <row r="10930" spans="2:25">
      <c r="B10930" s="217" t="s">
        <v>11099</v>
      </c>
      <c r="C10930" s="217" t="s">
        <v>5935</v>
      </c>
      <c r="D10930" s="217" t="s">
        <v>26</v>
      </c>
      <c r="E10930" s="217" t="s">
        <v>88</v>
      </c>
      <c r="F10930" s="217" t="s">
        <v>5</v>
      </c>
      <c r="G10930" s="217" t="s">
        <v>13</v>
      </c>
      <c r="H10930" s="217" t="s">
        <v>178</v>
      </c>
      <c r="I10930" s="217">
        <v>0</v>
      </c>
      <c r="J10930" s="217">
        <v>0</v>
      </c>
      <c r="K10930" s="217">
        <v>0</v>
      </c>
      <c r="L10930" s="217">
        <v>34</v>
      </c>
      <c r="M10930" s="217">
        <v>1639.09481030865</v>
      </c>
      <c r="N10930" s="217">
        <v>0</v>
      </c>
      <c r="O10930" s="217">
        <v>0</v>
      </c>
      <c r="P10930" s="217">
        <v>0</v>
      </c>
      <c r="Q10930" s="217">
        <v>0</v>
      </c>
      <c r="R10930" s="217">
        <v>0</v>
      </c>
      <c r="S10930" s="217">
        <v>0</v>
      </c>
      <c r="T10930" s="217">
        <v>0</v>
      </c>
      <c r="U10930" s="217">
        <v>0</v>
      </c>
      <c r="V10930" s="217">
        <v>0</v>
      </c>
      <c r="W10930" s="217">
        <v>0</v>
      </c>
      <c r="X10930" s="217">
        <v>0</v>
      </c>
      <c r="Y10930" s="217">
        <v>0</v>
      </c>
    </row>
    <row r="10931" spans="2:25">
      <c r="B10931" s="217" t="s">
        <v>11100</v>
      </c>
      <c r="C10931" s="217" t="s">
        <v>5935</v>
      </c>
      <c r="D10931" s="217" t="s">
        <v>26</v>
      </c>
      <c r="E10931" s="217" t="s">
        <v>88</v>
      </c>
      <c r="F10931" s="217" t="s">
        <v>5</v>
      </c>
      <c r="G10931" s="217" t="s">
        <v>13</v>
      </c>
      <c r="H10931" s="217" t="s">
        <v>5</v>
      </c>
      <c r="I10931" s="217">
        <v>12</v>
      </c>
      <c r="J10931" s="217">
        <v>12</v>
      </c>
      <c r="K10931" s="217">
        <v>0</v>
      </c>
      <c r="L10931" s="217">
        <v>145</v>
      </c>
      <c r="M10931" s="217">
        <v>4660</v>
      </c>
      <c r="N10931" s="217">
        <v>2.57510729613734</v>
      </c>
      <c r="O10931" s="217">
        <v>2.57510729613734</v>
      </c>
      <c r="P10931" s="217">
        <v>0</v>
      </c>
      <c r="Q10931" s="217">
        <v>2.57510729613734</v>
      </c>
      <c r="R10931" s="217">
        <v>2.57510729613734</v>
      </c>
      <c r="S10931" s="217">
        <v>0</v>
      </c>
      <c r="T10931" s="217">
        <v>2.57510729613734</v>
      </c>
      <c r="U10931" s="217">
        <v>2.57510729613734</v>
      </c>
      <c r="V10931" s="217">
        <v>0</v>
      </c>
      <c r="W10931" s="217">
        <v>2.57510729613734</v>
      </c>
      <c r="X10931" s="217">
        <v>2.57510729613734</v>
      </c>
      <c r="Y10931" s="217">
        <v>0</v>
      </c>
    </row>
    <row r="10932" spans="2:25">
      <c r="B10932" s="217" t="s">
        <v>11101</v>
      </c>
      <c r="C10932" s="217" t="s">
        <v>5935</v>
      </c>
      <c r="D10932" s="217" t="s">
        <v>26</v>
      </c>
      <c r="E10932" s="217" t="s">
        <v>88</v>
      </c>
      <c r="F10932" s="217" t="s">
        <v>12</v>
      </c>
      <c r="G10932" s="217" t="s">
        <v>5</v>
      </c>
      <c r="H10932" s="217" t="s">
        <v>170</v>
      </c>
      <c r="I10932" s="217">
        <v>29</v>
      </c>
      <c r="J10932" s="217">
        <v>27</v>
      </c>
      <c r="K10932" s="217">
        <v>2</v>
      </c>
      <c r="L10932" s="217">
        <v>84</v>
      </c>
      <c r="M10932" s="217">
        <v>3815.0844145876799</v>
      </c>
      <c r="N10932" s="217">
        <v>7.6014045427443602</v>
      </c>
      <c r="O10932" s="217">
        <v>7.0771697466930297</v>
      </c>
      <c r="P10932" s="217">
        <v>0.52423479605133505</v>
      </c>
      <c r="Q10932" s="217">
        <v>7.6014045427443602</v>
      </c>
      <c r="R10932" s="217">
        <v>7.0771697466930297</v>
      </c>
      <c r="S10932" s="217">
        <v>0.52423479605133505</v>
      </c>
      <c r="T10932" s="217">
        <v>7.6014045427443602</v>
      </c>
      <c r="U10932" s="217">
        <v>7.0771697466930297</v>
      </c>
      <c r="V10932" s="217">
        <v>0.52423479605133505</v>
      </c>
      <c r="W10932" s="217">
        <v>7.6014045427443602</v>
      </c>
      <c r="X10932" s="217">
        <v>7.0771697466930297</v>
      </c>
      <c r="Y10932" s="217">
        <v>0.52423479605133505</v>
      </c>
    </row>
    <row r="10933" spans="2:25">
      <c r="B10933" s="217" t="s">
        <v>11102</v>
      </c>
      <c r="C10933" s="217" t="s">
        <v>5935</v>
      </c>
      <c r="D10933" s="217" t="s">
        <v>26</v>
      </c>
      <c r="E10933" s="217" t="s">
        <v>88</v>
      </c>
      <c r="F10933" s="217" t="s">
        <v>12</v>
      </c>
      <c r="G10933" s="217" t="s">
        <v>5</v>
      </c>
      <c r="H10933" s="217" t="s">
        <v>172</v>
      </c>
      <c r="I10933" s="217">
        <v>29</v>
      </c>
      <c r="J10933" s="217">
        <v>29</v>
      </c>
      <c r="K10933" s="217">
        <v>0</v>
      </c>
      <c r="L10933" s="217">
        <v>83</v>
      </c>
      <c r="M10933" s="217">
        <v>4741.1714025155497</v>
      </c>
      <c r="N10933" s="217">
        <v>6.1166318485371098</v>
      </c>
      <c r="O10933" s="217">
        <v>6.1166318485371098</v>
      </c>
      <c r="P10933" s="217">
        <v>0</v>
      </c>
      <c r="Q10933" s="217">
        <v>6.1166318485371098</v>
      </c>
      <c r="R10933" s="217">
        <v>6.1166318485371098</v>
      </c>
      <c r="S10933" s="217">
        <v>0</v>
      </c>
      <c r="T10933" s="217">
        <v>6.1166318485371098</v>
      </c>
      <c r="U10933" s="217">
        <v>6.1166318485371098</v>
      </c>
      <c r="V10933" s="217">
        <v>0</v>
      </c>
      <c r="W10933" s="217">
        <v>6.1166318485371098</v>
      </c>
      <c r="X10933" s="217">
        <v>6.1166318485371098</v>
      </c>
      <c r="Y10933" s="217">
        <v>0</v>
      </c>
    </row>
    <row r="10934" spans="2:25">
      <c r="B10934" s="217" t="s">
        <v>11103</v>
      </c>
      <c r="C10934" s="217" t="s">
        <v>5935</v>
      </c>
      <c r="D10934" s="217" t="s">
        <v>26</v>
      </c>
      <c r="E10934" s="217" t="s">
        <v>88</v>
      </c>
      <c r="F10934" s="217" t="s">
        <v>12</v>
      </c>
      <c r="G10934" s="217" t="s">
        <v>5</v>
      </c>
      <c r="H10934" s="217" t="s">
        <v>174</v>
      </c>
      <c r="I10934" s="217">
        <v>22</v>
      </c>
      <c r="J10934" s="217">
        <v>22</v>
      </c>
      <c r="K10934" s="217">
        <v>0</v>
      </c>
      <c r="L10934" s="217">
        <v>96</v>
      </c>
      <c r="M10934" s="217">
        <v>4156.6709826547803</v>
      </c>
      <c r="N10934" s="217">
        <v>5.2926969904048198</v>
      </c>
      <c r="O10934" s="217">
        <v>5.2926969904048198</v>
      </c>
      <c r="P10934" s="217">
        <v>0</v>
      </c>
      <c r="Q10934" s="217">
        <v>5.2926969904048198</v>
      </c>
      <c r="R10934" s="217">
        <v>5.2926969904048198</v>
      </c>
      <c r="S10934" s="217">
        <v>0</v>
      </c>
      <c r="T10934" s="217">
        <v>5.2926969904048198</v>
      </c>
      <c r="U10934" s="217">
        <v>5.2926969904048198</v>
      </c>
      <c r="V10934" s="217">
        <v>0</v>
      </c>
      <c r="W10934" s="217">
        <v>5.2926969904048198</v>
      </c>
      <c r="X10934" s="217">
        <v>5.2926969904048198</v>
      </c>
      <c r="Y10934" s="217">
        <v>0</v>
      </c>
    </row>
    <row r="10935" spans="2:25">
      <c r="B10935" s="217" t="s">
        <v>11104</v>
      </c>
      <c r="C10935" s="217" t="s">
        <v>5935</v>
      </c>
      <c r="D10935" s="217" t="s">
        <v>26</v>
      </c>
      <c r="E10935" s="217" t="s">
        <v>88</v>
      </c>
      <c r="F10935" s="217" t="s">
        <v>12</v>
      </c>
      <c r="G10935" s="217" t="s">
        <v>5</v>
      </c>
      <c r="H10935" s="217" t="s">
        <v>176</v>
      </c>
      <c r="I10935" s="217">
        <v>31</v>
      </c>
      <c r="J10935" s="217">
        <v>29</v>
      </c>
      <c r="K10935" s="217">
        <v>2</v>
      </c>
      <c r="L10935" s="217">
        <v>91</v>
      </c>
      <c r="M10935" s="217">
        <v>3590.5786313441899</v>
      </c>
      <c r="N10935" s="217">
        <v>8.6337059239932792</v>
      </c>
      <c r="O10935" s="217">
        <v>8.0766926385743592</v>
      </c>
      <c r="P10935" s="217">
        <v>0.55701328541892103</v>
      </c>
      <c r="Q10935" s="217">
        <v>8.6337059239932792</v>
      </c>
      <c r="R10935" s="217">
        <v>8.0766926385743592</v>
      </c>
      <c r="S10935" s="217">
        <v>0.55701328541892103</v>
      </c>
      <c r="T10935" s="217">
        <v>8.6337059239932792</v>
      </c>
      <c r="U10935" s="217">
        <v>8.0766926385743592</v>
      </c>
      <c r="V10935" s="217">
        <v>0.55701328541892103</v>
      </c>
      <c r="W10935" s="217">
        <v>8.6337059239932792</v>
      </c>
      <c r="X10935" s="217">
        <v>8.0766926385743592</v>
      </c>
      <c r="Y10935" s="217">
        <v>0.55701328541892103</v>
      </c>
    </row>
    <row r="10936" spans="2:25">
      <c r="B10936" s="217" t="s">
        <v>11105</v>
      </c>
      <c r="C10936" s="217" t="s">
        <v>5935</v>
      </c>
      <c r="D10936" s="217" t="s">
        <v>26</v>
      </c>
      <c r="E10936" s="217" t="s">
        <v>88</v>
      </c>
      <c r="F10936" s="217" t="s">
        <v>12</v>
      </c>
      <c r="G10936" s="217" t="s">
        <v>5</v>
      </c>
      <c r="H10936" s="217" t="s">
        <v>178</v>
      </c>
      <c r="I10936" s="217">
        <v>5</v>
      </c>
      <c r="J10936" s="217">
        <v>5</v>
      </c>
      <c r="K10936" s="217">
        <v>0</v>
      </c>
      <c r="L10936" s="217">
        <v>40</v>
      </c>
      <c r="M10936" s="217">
        <v>2236.4945688978</v>
      </c>
      <c r="N10936" s="217">
        <v>2.2356414674702898</v>
      </c>
      <c r="O10936" s="217">
        <v>2.2356414674702898</v>
      </c>
      <c r="P10936" s="217">
        <v>0</v>
      </c>
      <c r="Q10936" s="217">
        <v>2.2356414674702898</v>
      </c>
      <c r="R10936" s="217">
        <v>2.2356414674702898</v>
      </c>
      <c r="S10936" s="217">
        <v>0</v>
      </c>
      <c r="T10936" s="217">
        <v>2.2356414674702898</v>
      </c>
      <c r="U10936" s="217">
        <v>2.2356414674702898</v>
      </c>
      <c r="V10936" s="217">
        <v>0</v>
      </c>
      <c r="W10936" s="217">
        <v>2.2356414674702898</v>
      </c>
      <c r="X10936" s="217">
        <v>2.2356414674702898</v>
      </c>
      <c r="Y10936" s="217">
        <v>0</v>
      </c>
    </row>
    <row r="10937" spans="2:25">
      <c r="B10937" s="217" t="s">
        <v>11106</v>
      </c>
      <c r="C10937" s="217" t="s">
        <v>5935</v>
      </c>
      <c r="D10937" s="217" t="s">
        <v>26</v>
      </c>
      <c r="E10937" s="217" t="s">
        <v>88</v>
      </c>
      <c r="F10937" s="217" t="s">
        <v>12</v>
      </c>
      <c r="G10937" s="217" t="s">
        <v>5</v>
      </c>
      <c r="H10937" s="217" t="s">
        <v>5</v>
      </c>
      <c r="I10937" s="217">
        <v>116</v>
      </c>
      <c r="J10937" s="217">
        <v>112</v>
      </c>
      <c r="K10937" s="217">
        <v>4</v>
      </c>
      <c r="L10937" s="217">
        <v>394</v>
      </c>
      <c r="M10937" s="217">
        <v>18540</v>
      </c>
      <c r="N10937" s="217">
        <v>6.2567421790722797</v>
      </c>
      <c r="O10937" s="217">
        <v>6.0409924487594404</v>
      </c>
      <c r="P10937" s="217">
        <v>0.21574973031283701</v>
      </c>
      <c r="Q10937" s="217">
        <v>6.2567421790722797</v>
      </c>
      <c r="R10937" s="217">
        <v>6.0409924487594404</v>
      </c>
      <c r="S10937" s="217">
        <v>0.21574973031283701</v>
      </c>
      <c r="T10937" s="217">
        <v>6.2567421790722797</v>
      </c>
      <c r="U10937" s="217">
        <v>6.0409924487594404</v>
      </c>
      <c r="V10937" s="217">
        <v>0.21574973031283701</v>
      </c>
      <c r="W10937" s="217">
        <v>6.2567421790722797</v>
      </c>
      <c r="X10937" s="217">
        <v>6.0409924487594404</v>
      </c>
      <c r="Y10937" s="217">
        <v>0.21574973031283701</v>
      </c>
    </row>
    <row r="10938" spans="2:25">
      <c r="B10938" s="217" t="s">
        <v>11107</v>
      </c>
      <c r="C10938" s="217" t="s">
        <v>5935</v>
      </c>
      <c r="D10938" s="217" t="s">
        <v>26</v>
      </c>
      <c r="E10938" s="217" t="s">
        <v>88</v>
      </c>
      <c r="F10938" s="217" t="s">
        <v>9</v>
      </c>
      <c r="G10938" s="217" t="s">
        <v>5</v>
      </c>
      <c r="H10938" s="217" t="s">
        <v>170</v>
      </c>
      <c r="I10938" s="217">
        <v>13</v>
      </c>
      <c r="J10938" s="217">
        <v>13</v>
      </c>
      <c r="K10938" s="217">
        <v>0</v>
      </c>
      <c r="L10938" s="217">
        <v>156</v>
      </c>
      <c r="M10938" s="217">
        <v>3956.0580621960498</v>
      </c>
      <c r="N10938" s="217">
        <v>3.2860993937949399</v>
      </c>
      <c r="O10938" s="217">
        <v>3.2860993937949399</v>
      </c>
      <c r="P10938" s="217">
        <v>0</v>
      </c>
      <c r="Q10938" s="217">
        <v>3.2860993937949399</v>
      </c>
      <c r="R10938" s="217">
        <v>3.2860993937949399</v>
      </c>
      <c r="S10938" s="217">
        <v>0</v>
      </c>
      <c r="T10938" s="217">
        <v>3.2860993937949399</v>
      </c>
      <c r="U10938" s="217">
        <v>3.2860993937949399</v>
      </c>
      <c r="V10938" s="217">
        <v>0</v>
      </c>
      <c r="W10938" s="217">
        <v>3.2860993937949399</v>
      </c>
      <c r="X10938" s="217">
        <v>3.2860993937949399</v>
      </c>
      <c r="Y10938" s="217">
        <v>0</v>
      </c>
    </row>
    <row r="10939" spans="2:25">
      <c r="B10939" s="217" t="s">
        <v>11108</v>
      </c>
      <c r="C10939" s="217" t="s">
        <v>5935</v>
      </c>
      <c r="D10939" s="217" t="s">
        <v>26</v>
      </c>
      <c r="E10939" s="217" t="s">
        <v>88</v>
      </c>
      <c r="F10939" s="217" t="s">
        <v>9</v>
      </c>
      <c r="G10939" s="217" t="s">
        <v>5</v>
      </c>
      <c r="H10939" s="217" t="s">
        <v>172</v>
      </c>
      <c r="I10939" s="217">
        <v>16</v>
      </c>
      <c r="J10939" s="217">
        <v>15</v>
      </c>
      <c r="K10939" s="217">
        <v>1</v>
      </c>
      <c r="L10939" s="217">
        <v>131</v>
      </c>
      <c r="M10939" s="217">
        <v>4925.6723898279997</v>
      </c>
      <c r="N10939" s="217">
        <v>3.2482874892454401</v>
      </c>
      <c r="O10939" s="217">
        <v>3.0452695211676</v>
      </c>
      <c r="P10939" s="217">
        <v>0.20301796807784001</v>
      </c>
      <c r="Q10939" s="217">
        <v>3.2482874892454401</v>
      </c>
      <c r="R10939" s="217">
        <v>3.0452695211676</v>
      </c>
      <c r="S10939" s="217">
        <v>0.20301796807784001</v>
      </c>
      <c r="T10939" s="217">
        <v>3.2482874892454401</v>
      </c>
      <c r="U10939" s="217">
        <v>3.0452695211676</v>
      </c>
      <c r="V10939" s="217">
        <v>0.20301796807784001</v>
      </c>
      <c r="W10939" s="217">
        <v>3.2482874892454401</v>
      </c>
      <c r="X10939" s="217">
        <v>3.0452695211676</v>
      </c>
      <c r="Y10939" s="217">
        <v>0.20301796807784001</v>
      </c>
    </row>
    <row r="10940" spans="2:25">
      <c r="B10940" s="217" t="s">
        <v>11109</v>
      </c>
      <c r="C10940" s="217" t="s">
        <v>5935</v>
      </c>
      <c r="D10940" s="217" t="s">
        <v>26</v>
      </c>
      <c r="E10940" s="217" t="s">
        <v>88</v>
      </c>
      <c r="F10940" s="217" t="s">
        <v>9</v>
      </c>
      <c r="G10940" s="217" t="s">
        <v>5</v>
      </c>
      <c r="H10940" s="217" t="s">
        <v>174</v>
      </c>
      <c r="I10940" s="217">
        <v>15</v>
      </c>
      <c r="J10940" s="217">
        <v>15</v>
      </c>
      <c r="K10940" s="217">
        <v>0</v>
      </c>
      <c r="L10940" s="217">
        <v>144</v>
      </c>
      <c r="M10940" s="217">
        <v>4339.9738503639101</v>
      </c>
      <c r="N10940" s="217">
        <v>3.45624202291962</v>
      </c>
      <c r="O10940" s="217">
        <v>3.45624202291962</v>
      </c>
      <c r="P10940" s="217">
        <v>0</v>
      </c>
      <c r="Q10940" s="217">
        <v>3.45624202291962</v>
      </c>
      <c r="R10940" s="217">
        <v>3.45624202291962</v>
      </c>
      <c r="S10940" s="217">
        <v>0</v>
      </c>
      <c r="T10940" s="217">
        <v>3.45624202291962</v>
      </c>
      <c r="U10940" s="217">
        <v>3.45624202291962</v>
      </c>
      <c r="V10940" s="217">
        <v>0</v>
      </c>
      <c r="W10940" s="217">
        <v>3.45624202291962</v>
      </c>
      <c r="X10940" s="217">
        <v>3.45624202291962</v>
      </c>
      <c r="Y10940" s="217">
        <v>0</v>
      </c>
    </row>
    <row r="10941" spans="2:25">
      <c r="B10941" s="217" t="s">
        <v>11110</v>
      </c>
      <c r="C10941" s="217" t="s">
        <v>5935</v>
      </c>
      <c r="D10941" s="217" t="s">
        <v>26</v>
      </c>
      <c r="E10941" s="217" t="s">
        <v>88</v>
      </c>
      <c r="F10941" s="217" t="s">
        <v>9</v>
      </c>
      <c r="G10941" s="217" t="s">
        <v>5</v>
      </c>
      <c r="H10941" s="217" t="s">
        <v>176</v>
      </c>
      <c r="I10941" s="217">
        <v>15</v>
      </c>
      <c r="J10941" s="217">
        <v>15</v>
      </c>
      <c r="K10941" s="217">
        <v>0</v>
      </c>
      <c r="L10941" s="217">
        <v>121</v>
      </c>
      <c r="M10941" s="217">
        <v>3769.36392252323</v>
      </c>
      <c r="N10941" s="217">
        <v>3.9794512571126202</v>
      </c>
      <c r="O10941" s="217">
        <v>3.9794512571126202</v>
      </c>
      <c r="P10941" s="217">
        <v>0</v>
      </c>
      <c r="Q10941" s="217">
        <v>3.9794512571126202</v>
      </c>
      <c r="R10941" s="217">
        <v>3.9794512571126202</v>
      </c>
      <c r="S10941" s="217">
        <v>0</v>
      </c>
      <c r="T10941" s="217">
        <v>3.9794512571126202</v>
      </c>
      <c r="U10941" s="217">
        <v>3.9794512571126202</v>
      </c>
      <c r="V10941" s="217">
        <v>0</v>
      </c>
      <c r="W10941" s="217">
        <v>3.9794512571126202</v>
      </c>
      <c r="X10941" s="217">
        <v>3.9794512571126202</v>
      </c>
      <c r="Y10941" s="217">
        <v>0</v>
      </c>
    </row>
    <row r="10942" spans="2:25">
      <c r="B10942" s="217" t="s">
        <v>11111</v>
      </c>
      <c r="C10942" s="217" t="s">
        <v>5935</v>
      </c>
      <c r="D10942" s="217" t="s">
        <v>26</v>
      </c>
      <c r="E10942" s="217" t="s">
        <v>88</v>
      </c>
      <c r="F10942" s="217" t="s">
        <v>9</v>
      </c>
      <c r="G10942" s="217" t="s">
        <v>5</v>
      </c>
      <c r="H10942" s="217" t="s">
        <v>178</v>
      </c>
      <c r="I10942" s="217">
        <v>3</v>
      </c>
      <c r="J10942" s="217">
        <v>2</v>
      </c>
      <c r="K10942" s="217">
        <v>1</v>
      </c>
      <c r="L10942" s="217">
        <v>61</v>
      </c>
      <c r="M10942" s="217">
        <v>2358.9317750888199</v>
      </c>
      <c r="N10942" s="217">
        <v>1.2717620881117</v>
      </c>
      <c r="O10942" s="217">
        <v>0.84784139207446796</v>
      </c>
      <c r="P10942" s="217">
        <v>0.42392069603723398</v>
      </c>
      <c r="Q10942" s="217">
        <v>1.2717620881117</v>
      </c>
      <c r="R10942" s="217">
        <v>0.84784139207446796</v>
      </c>
      <c r="S10942" s="217">
        <v>0.42392069603723398</v>
      </c>
      <c r="T10942" s="217">
        <v>1.2717620881117</v>
      </c>
      <c r="U10942" s="217">
        <v>0.84784139207446796</v>
      </c>
      <c r="V10942" s="217">
        <v>0.42392069603723398</v>
      </c>
      <c r="W10942" s="217">
        <v>1.2717620881117</v>
      </c>
      <c r="X10942" s="217">
        <v>0.84784139207446796</v>
      </c>
      <c r="Y10942" s="217">
        <v>0.42392069603723398</v>
      </c>
    </row>
    <row r="10943" spans="2:25">
      <c r="B10943" s="217" t="s">
        <v>11112</v>
      </c>
      <c r="C10943" s="217" t="s">
        <v>5935</v>
      </c>
      <c r="D10943" s="217" t="s">
        <v>26</v>
      </c>
      <c r="E10943" s="217" t="s">
        <v>88</v>
      </c>
      <c r="F10943" s="217" t="s">
        <v>9</v>
      </c>
      <c r="G10943" s="217" t="s">
        <v>5</v>
      </c>
      <c r="H10943" s="217" t="s">
        <v>5</v>
      </c>
      <c r="I10943" s="217">
        <v>62</v>
      </c>
      <c r="J10943" s="217">
        <v>60</v>
      </c>
      <c r="K10943" s="217">
        <v>2</v>
      </c>
      <c r="L10943" s="217">
        <v>613</v>
      </c>
      <c r="M10943" s="217">
        <v>19350</v>
      </c>
      <c r="N10943" s="217">
        <v>3.2041343669250599</v>
      </c>
      <c r="O10943" s="217">
        <v>3.1007751937984498</v>
      </c>
      <c r="P10943" s="217">
        <v>0.10335917312661499</v>
      </c>
      <c r="Q10943" s="217">
        <v>3.2041343669250599</v>
      </c>
      <c r="R10943" s="217">
        <v>3.1007751937984498</v>
      </c>
      <c r="S10943" s="217">
        <v>0.10335917312661499</v>
      </c>
      <c r="T10943" s="217">
        <v>3.2041343669250599</v>
      </c>
      <c r="U10943" s="217">
        <v>3.1007751937984498</v>
      </c>
      <c r="V10943" s="217">
        <v>0.10335917312661499</v>
      </c>
      <c r="W10943" s="217">
        <v>3.2041343669250599</v>
      </c>
      <c r="X10943" s="217">
        <v>3.1007751937984498</v>
      </c>
      <c r="Y10943" s="217">
        <v>0.10335917312661499</v>
      </c>
    </row>
    <row r="10944" spans="2:25">
      <c r="B10944" s="217" t="s">
        <v>11113</v>
      </c>
      <c r="C10944" s="217" t="s">
        <v>5935</v>
      </c>
      <c r="D10944" s="217" t="s">
        <v>26</v>
      </c>
      <c r="E10944" s="217" t="s">
        <v>88</v>
      </c>
      <c r="F10944" s="217" t="s">
        <v>5</v>
      </c>
      <c r="G10944" s="217" t="s">
        <v>5</v>
      </c>
      <c r="H10944" s="217" t="s">
        <v>170</v>
      </c>
      <c r="I10944" s="217">
        <v>42</v>
      </c>
      <c r="J10944" s="217">
        <v>40</v>
      </c>
      <c r="K10944" s="217">
        <v>2</v>
      </c>
      <c r="L10944" s="217">
        <v>240</v>
      </c>
      <c r="M10944" s="217">
        <v>7771.1424767837298</v>
      </c>
      <c r="N10944" s="217">
        <v>5.4046107281490396</v>
      </c>
      <c r="O10944" s="217">
        <v>5.1472483125228896</v>
      </c>
      <c r="P10944" s="217">
        <v>0.25736241562614498</v>
      </c>
      <c r="Q10944" s="217">
        <v>5.4046107281490396</v>
      </c>
      <c r="R10944" s="217">
        <v>5.1472483125228896</v>
      </c>
      <c r="S10944" s="217">
        <v>0.25736241562614498</v>
      </c>
      <c r="T10944" s="217">
        <v>5.4046107281490396</v>
      </c>
      <c r="U10944" s="217">
        <v>5.1472483125228896</v>
      </c>
      <c r="V10944" s="217">
        <v>0.25736241562614498</v>
      </c>
      <c r="W10944" s="217">
        <v>5.4046107281490396</v>
      </c>
      <c r="X10944" s="217">
        <v>5.1472483125228896</v>
      </c>
      <c r="Y10944" s="217">
        <v>0.25736241562614498</v>
      </c>
    </row>
    <row r="10945" spans="2:25">
      <c r="B10945" s="217" t="s">
        <v>11114</v>
      </c>
      <c r="C10945" s="217" t="s">
        <v>5935</v>
      </c>
      <c r="D10945" s="217" t="s">
        <v>26</v>
      </c>
      <c r="E10945" s="217" t="s">
        <v>88</v>
      </c>
      <c r="F10945" s="217" t="s">
        <v>5</v>
      </c>
      <c r="G10945" s="217" t="s">
        <v>5</v>
      </c>
      <c r="H10945" s="217" t="s">
        <v>172</v>
      </c>
      <c r="I10945" s="217">
        <v>45</v>
      </c>
      <c r="J10945" s="217">
        <v>44</v>
      </c>
      <c r="K10945" s="217">
        <v>1</v>
      </c>
      <c r="L10945" s="217">
        <v>215</v>
      </c>
      <c r="M10945" s="217">
        <v>9666.8437923435504</v>
      </c>
      <c r="N10945" s="217">
        <v>4.6550871170217301</v>
      </c>
      <c r="O10945" s="217">
        <v>4.5516407366434697</v>
      </c>
      <c r="P10945" s="217">
        <v>0.103446380378261</v>
      </c>
      <c r="Q10945" s="217">
        <v>4.6550871170217301</v>
      </c>
      <c r="R10945" s="217">
        <v>4.5516407366434697</v>
      </c>
      <c r="S10945" s="217">
        <v>0.103446380378261</v>
      </c>
      <c r="T10945" s="217">
        <v>4.6550871170217301</v>
      </c>
      <c r="U10945" s="217">
        <v>4.5516407366434697</v>
      </c>
      <c r="V10945" s="217">
        <v>0.103446380378261</v>
      </c>
      <c r="W10945" s="217">
        <v>4.6550871170217301</v>
      </c>
      <c r="X10945" s="217">
        <v>4.5516407366434697</v>
      </c>
      <c r="Y10945" s="217">
        <v>0.103446380378261</v>
      </c>
    </row>
    <row r="10946" spans="2:25">
      <c r="B10946" s="217" t="s">
        <v>11115</v>
      </c>
      <c r="C10946" s="217" t="s">
        <v>5935</v>
      </c>
      <c r="D10946" s="217" t="s">
        <v>26</v>
      </c>
      <c r="E10946" s="217" t="s">
        <v>88</v>
      </c>
      <c r="F10946" s="217" t="s">
        <v>5</v>
      </c>
      <c r="G10946" s="217" t="s">
        <v>5</v>
      </c>
      <c r="H10946" s="217" t="s">
        <v>174</v>
      </c>
      <c r="I10946" s="217">
        <v>37</v>
      </c>
      <c r="J10946" s="217">
        <v>37</v>
      </c>
      <c r="K10946" s="217">
        <v>0</v>
      </c>
      <c r="L10946" s="217">
        <v>240</v>
      </c>
      <c r="M10946" s="217">
        <v>8496.6448330186904</v>
      </c>
      <c r="N10946" s="217">
        <v>4.3546600719633304</v>
      </c>
      <c r="O10946" s="217">
        <v>4.3546600719633304</v>
      </c>
      <c r="P10946" s="217">
        <v>0</v>
      </c>
      <c r="Q10946" s="217">
        <v>4.3546600719633304</v>
      </c>
      <c r="R10946" s="217">
        <v>4.3546600719633304</v>
      </c>
      <c r="S10946" s="217">
        <v>0</v>
      </c>
      <c r="T10946" s="217">
        <v>4.3546600719633304</v>
      </c>
      <c r="U10946" s="217">
        <v>4.3546600719633304</v>
      </c>
      <c r="V10946" s="217">
        <v>0</v>
      </c>
      <c r="W10946" s="217">
        <v>4.3546600719633304</v>
      </c>
      <c r="X10946" s="217">
        <v>4.3546600719633304</v>
      </c>
      <c r="Y10946" s="217">
        <v>0</v>
      </c>
    </row>
    <row r="10947" spans="2:25">
      <c r="B10947" s="217" t="s">
        <v>11116</v>
      </c>
      <c r="C10947" s="217" t="s">
        <v>5935</v>
      </c>
      <c r="D10947" s="217" t="s">
        <v>26</v>
      </c>
      <c r="E10947" s="217" t="s">
        <v>88</v>
      </c>
      <c r="F10947" s="217" t="s">
        <v>5</v>
      </c>
      <c r="G10947" s="217" t="s">
        <v>5</v>
      </c>
      <c r="H10947" s="217" t="s">
        <v>176</v>
      </c>
      <c r="I10947" s="217">
        <v>46</v>
      </c>
      <c r="J10947" s="217">
        <v>44</v>
      </c>
      <c r="K10947" s="217">
        <v>2</v>
      </c>
      <c r="L10947" s="217">
        <v>212</v>
      </c>
      <c r="M10947" s="217">
        <v>7359.9425538674104</v>
      </c>
      <c r="N10947" s="217">
        <v>6.2500487827623701</v>
      </c>
      <c r="O10947" s="217">
        <v>5.9783075313379204</v>
      </c>
      <c r="P10947" s="217">
        <v>0.27174125142445099</v>
      </c>
      <c r="Q10947" s="217">
        <v>6.2500487827623701</v>
      </c>
      <c r="R10947" s="217">
        <v>5.9783075313379204</v>
      </c>
      <c r="S10947" s="217">
        <v>0.27174125142445099</v>
      </c>
      <c r="T10947" s="217">
        <v>6.2500487827623701</v>
      </c>
      <c r="U10947" s="217">
        <v>5.9783075313379204</v>
      </c>
      <c r="V10947" s="217">
        <v>0.27174125142445099</v>
      </c>
      <c r="W10947" s="217">
        <v>6.2500487827623701</v>
      </c>
      <c r="X10947" s="217">
        <v>5.9783075313379204</v>
      </c>
      <c r="Y10947" s="217">
        <v>0.27174125142445099</v>
      </c>
    </row>
    <row r="10948" spans="2:25">
      <c r="B10948" s="217" t="s">
        <v>11117</v>
      </c>
      <c r="C10948" s="217" t="s">
        <v>5935</v>
      </c>
      <c r="D10948" s="217" t="s">
        <v>26</v>
      </c>
      <c r="E10948" s="217" t="s">
        <v>88</v>
      </c>
      <c r="F10948" s="217" t="s">
        <v>5</v>
      </c>
      <c r="G10948" s="217" t="s">
        <v>5</v>
      </c>
      <c r="H10948" s="217" t="s">
        <v>178</v>
      </c>
      <c r="I10948" s="217">
        <v>8</v>
      </c>
      <c r="J10948" s="217">
        <v>7</v>
      </c>
      <c r="K10948" s="217">
        <v>1</v>
      </c>
      <c r="L10948" s="217">
        <v>101</v>
      </c>
      <c r="M10948" s="217">
        <v>4595.4263439866199</v>
      </c>
      <c r="N10948" s="217">
        <v>1.74086132627682</v>
      </c>
      <c r="O10948" s="217">
        <v>1.52325366049222</v>
      </c>
      <c r="P10948" s="217">
        <v>0.217607665784603</v>
      </c>
      <c r="Q10948" s="217">
        <v>1.74086132627682</v>
      </c>
      <c r="R10948" s="217">
        <v>1.52325366049222</v>
      </c>
      <c r="S10948" s="217">
        <v>0.217607665784603</v>
      </c>
      <c r="T10948" s="217">
        <v>1.74086132627682</v>
      </c>
      <c r="U10948" s="217">
        <v>1.52325366049222</v>
      </c>
      <c r="V10948" s="217">
        <v>0.217607665784603</v>
      </c>
      <c r="W10948" s="217">
        <v>1.74086132627682</v>
      </c>
      <c r="X10948" s="217">
        <v>1.52325366049222</v>
      </c>
      <c r="Y10948" s="217">
        <v>0.217607665784603</v>
      </c>
    </row>
    <row r="10949" spans="2:25">
      <c r="B10949" s="217" t="s">
        <v>11118</v>
      </c>
      <c r="C10949" s="217" t="s">
        <v>5935</v>
      </c>
      <c r="D10949" s="217" t="s">
        <v>26</v>
      </c>
      <c r="E10949" s="217" t="s">
        <v>88</v>
      </c>
      <c r="F10949" s="217" t="s">
        <v>5</v>
      </c>
      <c r="G10949" s="217" t="s">
        <v>5</v>
      </c>
      <c r="H10949" s="217" t="s">
        <v>5</v>
      </c>
      <c r="I10949" s="217">
        <v>178</v>
      </c>
      <c r="J10949" s="217">
        <v>172</v>
      </c>
      <c r="K10949" s="217">
        <v>6</v>
      </c>
      <c r="L10949" s="217">
        <v>1008</v>
      </c>
      <c r="M10949" s="217">
        <v>37890</v>
      </c>
      <c r="N10949" s="217">
        <v>4.6978094484032704</v>
      </c>
      <c r="O10949" s="217">
        <v>4.5394563209290002</v>
      </c>
      <c r="P10949" s="217">
        <v>0.158353127474268</v>
      </c>
      <c r="Q10949" s="217">
        <v>4.6978094484032704</v>
      </c>
      <c r="R10949" s="217">
        <v>4.5394563209290002</v>
      </c>
      <c r="S10949" s="217">
        <v>0.158353127474268</v>
      </c>
      <c r="T10949" s="217">
        <v>4.6978094484032704</v>
      </c>
      <c r="U10949" s="217">
        <v>4.5394563209290002</v>
      </c>
      <c r="V10949" s="217">
        <v>0.158353127474268</v>
      </c>
      <c r="W10949" s="217">
        <v>4.6978094484032704</v>
      </c>
      <c r="X10949" s="217">
        <v>4.5394563209290002</v>
      </c>
      <c r="Y10949" s="217">
        <v>0.158353127474268</v>
      </c>
    </row>
    <row r="10950" spans="2:25">
      <c r="B10950" s="217" t="s">
        <v>11119</v>
      </c>
      <c r="C10950" s="217" t="s">
        <v>5935</v>
      </c>
      <c r="D10950" s="217" t="s">
        <v>27</v>
      </c>
      <c r="E10950" s="217" t="s">
        <v>86</v>
      </c>
      <c r="F10950" s="217" t="s">
        <v>12</v>
      </c>
      <c r="G10950" s="217" t="s">
        <v>10</v>
      </c>
      <c r="H10950" s="217" t="s">
        <v>170</v>
      </c>
      <c r="I10950" s="217">
        <v>0</v>
      </c>
      <c r="J10950" s="217">
        <v>0</v>
      </c>
      <c r="K10950" s="217">
        <v>0</v>
      </c>
      <c r="L10950" s="217">
        <v>0</v>
      </c>
      <c r="M10950" s="217">
        <v>12</v>
      </c>
      <c r="N10950" s="217">
        <v>0</v>
      </c>
      <c r="O10950" s="217">
        <v>0</v>
      </c>
      <c r="P10950" s="217">
        <v>0</v>
      </c>
      <c r="Q10950" s="217">
        <v>0</v>
      </c>
      <c r="R10950" s="217">
        <v>0</v>
      </c>
      <c r="S10950" s="217">
        <v>0</v>
      </c>
      <c r="T10950" s="217">
        <v>0</v>
      </c>
      <c r="U10950" s="217">
        <v>0</v>
      </c>
      <c r="V10950" s="217">
        <v>0</v>
      </c>
      <c r="W10950" s="217">
        <v>0</v>
      </c>
      <c r="X10950" s="217">
        <v>0</v>
      </c>
      <c r="Y10950" s="217">
        <v>0</v>
      </c>
    </row>
    <row r="10951" spans="2:25">
      <c r="B10951" s="217" t="s">
        <v>11120</v>
      </c>
      <c r="C10951" s="217" t="s">
        <v>5935</v>
      </c>
      <c r="D10951" s="217" t="s">
        <v>27</v>
      </c>
      <c r="E10951" s="217" t="s">
        <v>86</v>
      </c>
      <c r="F10951" s="217" t="s">
        <v>12</v>
      </c>
      <c r="G10951" s="217" t="s">
        <v>10</v>
      </c>
      <c r="H10951" s="217" t="s">
        <v>172</v>
      </c>
      <c r="I10951" s="217">
        <v>0</v>
      </c>
      <c r="J10951" s="217">
        <v>0</v>
      </c>
      <c r="K10951" s="217">
        <v>0</v>
      </c>
      <c r="L10951" s="217">
        <v>0</v>
      </c>
      <c r="M10951" s="217">
        <v>12</v>
      </c>
      <c r="N10951" s="217">
        <v>0</v>
      </c>
      <c r="O10951" s="217">
        <v>0</v>
      </c>
      <c r="P10951" s="217">
        <v>0</v>
      </c>
      <c r="Q10951" s="217">
        <v>0</v>
      </c>
      <c r="R10951" s="217">
        <v>0</v>
      </c>
      <c r="S10951" s="217">
        <v>0</v>
      </c>
      <c r="T10951" s="217">
        <v>0</v>
      </c>
      <c r="U10951" s="217">
        <v>0</v>
      </c>
      <c r="V10951" s="217">
        <v>0</v>
      </c>
      <c r="W10951" s="217">
        <v>0</v>
      </c>
      <c r="X10951" s="217">
        <v>0</v>
      </c>
      <c r="Y10951" s="217">
        <v>0</v>
      </c>
    </row>
    <row r="10952" spans="2:25">
      <c r="B10952" s="217" t="s">
        <v>11121</v>
      </c>
      <c r="C10952" s="217" t="s">
        <v>5935</v>
      </c>
      <c r="D10952" s="217" t="s">
        <v>27</v>
      </c>
      <c r="E10952" s="217" t="s">
        <v>86</v>
      </c>
      <c r="F10952" s="217" t="s">
        <v>12</v>
      </c>
      <c r="G10952" s="217" t="s">
        <v>10</v>
      </c>
      <c r="H10952" s="217" t="s">
        <v>174</v>
      </c>
      <c r="I10952" s="217">
        <v>0</v>
      </c>
      <c r="J10952" s="217">
        <v>0</v>
      </c>
      <c r="K10952" s="217">
        <v>0</v>
      </c>
      <c r="L10952" s="217">
        <v>1</v>
      </c>
      <c r="M10952" s="217">
        <v>36</v>
      </c>
      <c r="N10952" s="217">
        <v>0</v>
      </c>
      <c r="O10952" s="217">
        <v>0</v>
      </c>
      <c r="P10952" s="217">
        <v>0</v>
      </c>
      <c r="Q10952" s="217">
        <v>0</v>
      </c>
      <c r="R10952" s="217">
        <v>0</v>
      </c>
      <c r="S10952" s="217">
        <v>0</v>
      </c>
      <c r="T10952" s="217">
        <v>0</v>
      </c>
      <c r="U10952" s="217">
        <v>0</v>
      </c>
      <c r="V10952" s="217">
        <v>0</v>
      </c>
      <c r="W10952" s="217">
        <v>0</v>
      </c>
      <c r="X10952" s="217">
        <v>0</v>
      </c>
      <c r="Y10952" s="217">
        <v>0</v>
      </c>
    </row>
    <row r="10953" spans="2:25">
      <c r="B10953" s="217" t="s">
        <v>11122</v>
      </c>
      <c r="C10953" s="217" t="s">
        <v>5935</v>
      </c>
      <c r="D10953" s="217" t="s">
        <v>27</v>
      </c>
      <c r="E10953" s="217" t="s">
        <v>86</v>
      </c>
      <c r="F10953" s="217" t="s">
        <v>12</v>
      </c>
      <c r="G10953" s="217" t="s">
        <v>10</v>
      </c>
      <c r="H10953" s="217" t="s">
        <v>176</v>
      </c>
      <c r="I10953" s="217">
        <v>1</v>
      </c>
      <c r="J10953" s="217">
        <v>1</v>
      </c>
      <c r="K10953" s="217">
        <v>0</v>
      </c>
      <c r="L10953" s="217">
        <v>0</v>
      </c>
      <c r="M10953" s="217">
        <v>60</v>
      </c>
      <c r="N10953" s="217">
        <v>16.6666666666667</v>
      </c>
      <c r="O10953" s="217">
        <v>16.6666666666667</v>
      </c>
      <c r="P10953" s="217">
        <v>0</v>
      </c>
      <c r="Q10953" s="217">
        <v>16.6666666666667</v>
      </c>
      <c r="R10953" s="217">
        <v>16.6666666666667</v>
      </c>
      <c r="S10953" s="217">
        <v>0</v>
      </c>
      <c r="T10953" s="217">
        <v>16.6666666666667</v>
      </c>
      <c r="U10953" s="217">
        <v>16.6666666666667</v>
      </c>
      <c r="V10953" s="217">
        <v>0</v>
      </c>
      <c r="W10953" s="217">
        <v>16.6666666666667</v>
      </c>
      <c r="X10953" s="217">
        <v>16.6666666666667</v>
      </c>
      <c r="Y10953" s="217">
        <v>0</v>
      </c>
    </row>
    <row r="10954" spans="2:25">
      <c r="B10954" s="217" t="s">
        <v>11123</v>
      </c>
      <c r="C10954" s="217" t="s">
        <v>5935</v>
      </c>
      <c r="D10954" s="217" t="s">
        <v>27</v>
      </c>
      <c r="E10954" s="217" t="s">
        <v>86</v>
      </c>
      <c r="F10954" s="217" t="s">
        <v>12</v>
      </c>
      <c r="G10954" s="217" t="s">
        <v>10</v>
      </c>
      <c r="H10954" s="217" t="s">
        <v>178</v>
      </c>
      <c r="I10954" s="217">
        <v>0</v>
      </c>
      <c r="J10954" s="217">
        <v>0</v>
      </c>
      <c r="K10954" s="217">
        <v>0</v>
      </c>
      <c r="L10954" s="217">
        <v>3</v>
      </c>
      <c r="M10954" s="217">
        <v>60</v>
      </c>
      <c r="N10954" s="217">
        <v>0</v>
      </c>
      <c r="O10954" s="217">
        <v>0</v>
      </c>
      <c r="P10954" s="217">
        <v>0</v>
      </c>
      <c r="Q10954" s="217">
        <v>0</v>
      </c>
      <c r="R10954" s="217">
        <v>0</v>
      </c>
      <c r="S10954" s="217">
        <v>0</v>
      </c>
      <c r="T10954" s="217">
        <v>0</v>
      </c>
      <c r="U10954" s="217">
        <v>0</v>
      </c>
      <c r="V10954" s="217">
        <v>0</v>
      </c>
      <c r="W10954" s="217">
        <v>0</v>
      </c>
      <c r="X10954" s="217">
        <v>0</v>
      </c>
      <c r="Y10954" s="217">
        <v>0</v>
      </c>
    </row>
    <row r="10955" spans="2:25">
      <c r="B10955" s="217" t="s">
        <v>11124</v>
      </c>
      <c r="C10955" s="217" t="s">
        <v>5935</v>
      </c>
      <c r="D10955" s="217" t="s">
        <v>27</v>
      </c>
      <c r="E10955" s="217" t="s">
        <v>86</v>
      </c>
      <c r="F10955" s="217" t="s">
        <v>12</v>
      </c>
      <c r="G10955" s="217" t="s">
        <v>10</v>
      </c>
      <c r="H10955" s="217" t="s">
        <v>5</v>
      </c>
      <c r="I10955" s="217">
        <v>1</v>
      </c>
      <c r="J10955" s="217">
        <v>1</v>
      </c>
      <c r="K10955" s="217">
        <v>0</v>
      </c>
      <c r="L10955" s="217">
        <v>4</v>
      </c>
      <c r="M10955" s="217">
        <v>180</v>
      </c>
      <c r="N10955" s="217">
        <v>5.5555555555555598</v>
      </c>
      <c r="O10955" s="217">
        <v>5.5555555555555598</v>
      </c>
      <c r="P10955" s="217">
        <v>0</v>
      </c>
      <c r="Q10955" s="217">
        <v>5.5555555555555598</v>
      </c>
      <c r="R10955" s="217">
        <v>5.5555555555555598</v>
      </c>
      <c r="S10955" s="217">
        <v>0</v>
      </c>
      <c r="T10955" s="217">
        <v>5.5555555555555598</v>
      </c>
      <c r="U10955" s="217">
        <v>5.5555555555555598</v>
      </c>
      <c r="V10955" s="217">
        <v>0</v>
      </c>
      <c r="W10955" s="217">
        <v>5.5555555555555598</v>
      </c>
      <c r="X10955" s="217">
        <v>5.5555555555555598</v>
      </c>
      <c r="Y10955" s="217">
        <v>0</v>
      </c>
    </row>
    <row r="10956" spans="2:25">
      <c r="B10956" s="217" t="s">
        <v>11125</v>
      </c>
      <c r="C10956" s="217" t="s">
        <v>5935</v>
      </c>
      <c r="D10956" s="217" t="s">
        <v>27</v>
      </c>
      <c r="E10956" s="217" t="s">
        <v>86</v>
      </c>
      <c r="F10956" s="217" t="s">
        <v>9</v>
      </c>
      <c r="G10956" s="217" t="s">
        <v>10</v>
      </c>
      <c r="H10956" s="217" t="s">
        <v>170</v>
      </c>
      <c r="I10956" s="217">
        <v>0</v>
      </c>
      <c r="J10956" s="217">
        <v>0</v>
      </c>
      <c r="K10956" s="217">
        <v>0</v>
      </c>
      <c r="L10956" s="217">
        <v>0</v>
      </c>
      <c r="M10956" s="217">
        <v>9.5454545454545396</v>
      </c>
      <c r="N10956" s="217">
        <v>0</v>
      </c>
      <c r="O10956" s="217">
        <v>0</v>
      </c>
      <c r="P10956" s="217">
        <v>0</v>
      </c>
      <c r="Q10956" s="217">
        <v>0</v>
      </c>
      <c r="R10956" s="217">
        <v>0</v>
      </c>
      <c r="S10956" s="217">
        <v>0</v>
      </c>
      <c r="T10956" s="217">
        <v>0</v>
      </c>
      <c r="U10956" s="217">
        <v>0</v>
      </c>
      <c r="V10956" s="217">
        <v>0</v>
      </c>
      <c r="W10956" s="217">
        <v>0</v>
      </c>
      <c r="X10956" s="217">
        <v>0</v>
      </c>
      <c r="Y10956" s="217">
        <v>0</v>
      </c>
    </row>
    <row r="10957" spans="2:25">
      <c r="B10957" s="217" t="s">
        <v>11126</v>
      </c>
      <c r="C10957" s="217" t="s">
        <v>5935</v>
      </c>
      <c r="D10957" s="217" t="s">
        <v>27</v>
      </c>
      <c r="E10957" s="217" t="s">
        <v>86</v>
      </c>
      <c r="F10957" s="217" t="s">
        <v>9</v>
      </c>
      <c r="G10957" s="217" t="s">
        <v>10</v>
      </c>
      <c r="H10957" s="217" t="s">
        <v>172</v>
      </c>
      <c r="I10957" s="217">
        <v>0</v>
      </c>
      <c r="J10957" s="217">
        <v>0</v>
      </c>
      <c r="K10957" s="217">
        <v>0</v>
      </c>
      <c r="L10957" s="217">
        <v>3</v>
      </c>
      <c r="M10957" s="217">
        <v>19.090909090909101</v>
      </c>
      <c r="N10957" s="217">
        <v>0</v>
      </c>
      <c r="O10957" s="217">
        <v>0</v>
      </c>
      <c r="P10957" s="217">
        <v>0</v>
      </c>
      <c r="Q10957" s="217">
        <v>0</v>
      </c>
      <c r="R10957" s="217">
        <v>0</v>
      </c>
      <c r="S10957" s="217">
        <v>0</v>
      </c>
      <c r="T10957" s="217">
        <v>0</v>
      </c>
      <c r="U10957" s="217">
        <v>0</v>
      </c>
      <c r="V10957" s="217">
        <v>0</v>
      </c>
      <c r="W10957" s="217">
        <v>0</v>
      </c>
      <c r="X10957" s="217">
        <v>0</v>
      </c>
      <c r="Y10957" s="217">
        <v>0</v>
      </c>
    </row>
    <row r="10958" spans="2:25">
      <c r="B10958" s="217" t="s">
        <v>11127</v>
      </c>
      <c r="C10958" s="217" t="s">
        <v>5935</v>
      </c>
      <c r="D10958" s="217" t="s">
        <v>27</v>
      </c>
      <c r="E10958" s="217" t="s">
        <v>86</v>
      </c>
      <c r="F10958" s="217" t="s">
        <v>9</v>
      </c>
      <c r="G10958" s="217" t="s">
        <v>10</v>
      </c>
      <c r="H10958" s="217" t="s">
        <v>174</v>
      </c>
      <c r="I10958" s="217">
        <v>0</v>
      </c>
      <c r="J10958" s="217">
        <v>0</v>
      </c>
      <c r="K10958" s="217">
        <v>0</v>
      </c>
      <c r="L10958" s="217">
        <v>6</v>
      </c>
      <c r="M10958" s="217">
        <v>38.181818181818201</v>
      </c>
      <c r="N10958" s="217">
        <v>0</v>
      </c>
      <c r="O10958" s="217">
        <v>0</v>
      </c>
      <c r="P10958" s="217">
        <v>0</v>
      </c>
      <c r="Q10958" s="217">
        <v>0</v>
      </c>
      <c r="R10958" s="217">
        <v>0</v>
      </c>
      <c r="S10958" s="217">
        <v>0</v>
      </c>
      <c r="T10958" s="217">
        <v>0</v>
      </c>
      <c r="U10958" s="217">
        <v>0</v>
      </c>
      <c r="V10958" s="217">
        <v>0</v>
      </c>
      <c r="W10958" s="217">
        <v>0</v>
      </c>
      <c r="X10958" s="217">
        <v>0</v>
      </c>
      <c r="Y10958" s="217">
        <v>0</v>
      </c>
    </row>
    <row r="10959" spans="2:25">
      <c r="B10959" s="217" t="s">
        <v>11128</v>
      </c>
      <c r="C10959" s="217" t="s">
        <v>5935</v>
      </c>
      <c r="D10959" s="217" t="s">
        <v>27</v>
      </c>
      <c r="E10959" s="217" t="s">
        <v>86</v>
      </c>
      <c r="F10959" s="217" t="s">
        <v>9</v>
      </c>
      <c r="G10959" s="217" t="s">
        <v>10</v>
      </c>
      <c r="H10959" s="217" t="s">
        <v>176</v>
      </c>
      <c r="I10959" s="217">
        <v>0</v>
      </c>
      <c r="J10959" s="217">
        <v>0</v>
      </c>
      <c r="K10959" s="217">
        <v>0</v>
      </c>
      <c r="L10959" s="217">
        <v>5</v>
      </c>
      <c r="M10959" s="217">
        <v>85.909090909090907</v>
      </c>
      <c r="N10959" s="217">
        <v>0</v>
      </c>
      <c r="O10959" s="217">
        <v>0</v>
      </c>
      <c r="P10959" s="217">
        <v>0</v>
      </c>
      <c r="Q10959" s="217">
        <v>0</v>
      </c>
      <c r="R10959" s="217">
        <v>0</v>
      </c>
      <c r="S10959" s="217">
        <v>0</v>
      </c>
      <c r="T10959" s="217">
        <v>0</v>
      </c>
      <c r="U10959" s="217">
        <v>0</v>
      </c>
      <c r="V10959" s="217">
        <v>0</v>
      </c>
      <c r="W10959" s="217">
        <v>0</v>
      </c>
      <c r="X10959" s="217">
        <v>0</v>
      </c>
      <c r="Y10959" s="217">
        <v>0</v>
      </c>
    </row>
    <row r="10960" spans="2:25">
      <c r="B10960" s="217" t="s">
        <v>11129</v>
      </c>
      <c r="C10960" s="217" t="s">
        <v>5935</v>
      </c>
      <c r="D10960" s="217" t="s">
        <v>27</v>
      </c>
      <c r="E10960" s="217" t="s">
        <v>86</v>
      </c>
      <c r="F10960" s="217" t="s">
        <v>9</v>
      </c>
      <c r="G10960" s="217" t="s">
        <v>10</v>
      </c>
      <c r="H10960" s="217" t="s">
        <v>178</v>
      </c>
      <c r="I10960" s="217">
        <v>1</v>
      </c>
      <c r="J10960" s="217">
        <v>1</v>
      </c>
      <c r="K10960" s="217">
        <v>0</v>
      </c>
      <c r="L10960" s="217">
        <v>1</v>
      </c>
      <c r="M10960" s="217">
        <v>57.272727272727302</v>
      </c>
      <c r="N10960" s="217">
        <v>17.460317460317501</v>
      </c>
      <c r="O10960" s="217">
        <v>17.460317460317501</v>
      </c>
      <c r="P10960" s="217">
        <v>0</v>
      </c>
      <c r="Q10960" s="217">
        <v>17.460317460317501</v>
      </c>
      <c r="R10960" s="217">
        <v>17.460317460317501</v>
      </c>
      <c r="S10960" s="217">
        <v>0</v>
      </c>
      <c r="T10960" s="217">
        <v>17.460317460317501</v>
      </c>
      <c r="U10960" s="217">
        <v>17.460317460317501</v>
      </c>
      <c r="V10960" s="217">
        <v>0</v>
      </c>
      <c r="W10960" s="217">
        <v>17.460317460317501</v>
      </c>
      <c r="X10960" s="217">
        <v>17.460317460317501</v>
      </c>
      <c r="Y10960" s="217">
        <v>0</v>
      </c>
    </row>
    <row r="10961" spans="2:25">
      <c r="B10961" s="217" t="s">
        <v>11130</v>
      </c>
      <c r="C10961" s="217" t="s">
        <v>5935</v>
      </c>
      <c r="D10961" s="217" t="s">
        <v>27</v>
      </c>
      <c r="E10961" s="217" t="s">
        <v>86</v>
      </c>
      <c r="F10961" s="217" t="s">
        <v>9</v>
      </c>
      <c r="G10961" s="217" t="s">
        <v>10</v>
      </c>
      <c r="H10961" s="217" t="s">
        <v>5</v>
      </c>
      <c r="I10961" s="217">
        <v>1</v>
      </c>
      <c r="J10961" s="217">
        <v>1</v>
      </c>
      <c r="K10961" s="217">
        <v>0</v>
      </c>
      <c r="L10961" s="217">
        <v>15</v>
      </c>
      <c r="M10961" s="217">
        <v>210</v>
      </c>
      <c r="N10961" s="217">
        <v>4.7619047619047601</v>
      </c>
      <c r="O10961" s="217">
        <v>4.7619047619047601</v>
      </c>
      <c r="P10961" s="217">
        <v>0</v>
      </c>
      <c r="Q10961" s="217">
        <v>4.7619047619047601</v>
      </c>
      <c r="R10961" s="217">
        <v>4.7619047619047601</v>
      </c>
      <c r="S10961" s="217">
        <v>0</v>
      </c>
      <c r="T10961" s="217">
        <v>4.7619047619047601</v>
      </c>
      <c r="U10961" s="217">
        <v>4.7619047619047601</v>
      </c>
      <c r="V10961" s="217">
        <v>0</v>
      </c>
      <c r="W10961" s="217">
        <v>4.7619047619047601</v>
      </c>
      <c r="X10961" s="217">
        <v>4.7619047619047601</v>
      </c>
      <c r="Y10961" s="217">
        <v>0</v>
      </c>
    </row>
    <row r="10962" spans="2:25">
      <c r="B10962" s="217" t="s">
        <v>11131</v>
      </c>
      <c r="C10962" s="217" t="s">
        <v>5935</v>
      </c>
      <c r="D10962" s="217" t="s">
        <v>27</v>
      </c>
      <c r="E10962" s="217" t="s">
        <v>86</v>
      </c>
      <c r="F10962" s="217" t="s">
        <v>5</v>
      </c>
      <c r="G10962" s="217" t="s">
        <v>10</v>
      </c>
      <c r="H10962" s="217" t="s">
        <v>170</v>
      </c>
      <c r="I10962" s="217">
        <v>0</v>
      </c>
      <c r="J10962" s="217">
        <v>0</v>
      </c>
      <c r="K10962" s="217">
        <v>0</v>
      </c>
      <c r="L10962" s="217">
        <v>0</v>
      </c>
      <c r="M10962" s="217">
        <v>21.545454545454501</v>
      </c>
      <c r="N10962" s="217">
        <v>0</v>
      </c>
      <c r="O10962" s="217">
        <v>0</v>
      </c>
      <c r="P10962" s="217">
        <v>0</v>
      </c>
      <c r="Q10962" s="217">
        <v>0</v>
      </c>
      <c r="R10962" s="217">
        <v>0</v>
      </c>
      <c r="S10962" s="217">
        <v>0</v>
      </c>
      <c r="T10962" s="217">
        <v>0</v>
      </c>
      <c r="U10962" s="217">
        <v>0</v>
      </c>
      <c r="V10962" s="217">
        <v>0</v>
      </c>
      <c r="W10962" s="217">
        <v>0</v>
      </c>
      <c r="X10962" s="217">
        <v>0</v>
      </c>
      <c r="Y10962" s="217">
        <v>0</v>
      </c>
    </row>
    <row r="10963" spans="2:25">
      <c r="B10963" s="217" t="s">
        <v>11132</v>
      </c>
      <c r="C10963" s="217" t="s">
        <v>5935</v>
      </c>
      <c r="D10963" s="217" t="s">
        <v>27</v>
      </c>
      <c r="E10963" s="217" t="s">
        <v>86</v>
      </c>
      <c r="F10963" s="217" t="s">
        <v>5</v>
      </c>
      <c r="G10963" s="217" t="s">
        <v>10</v>
      </c>
      <c r="H10963" s="217" t="s">
        <v>172</v>
      </c>
      <c r="I10963" s="217">
        <v>0</v>
      </c>
      <c r="J10963" s="217">
        <v>0</v>
      </c>
      <c r="K10963" s="217">
        <v>0</v>
      </c>
      <c r="L10963" s="217">
        <v>3</v>
      </c>
      <c r="M10963" s="217">
        <v>31.090909090909101</v>
      </c>
      <c r="N10963" s="217">
        <v>0</v>
      </c>
      <c r="O10963" s="217">
        <v>0</v>
      </c>
      <c r="P10963" s="217">
        <v>0</v>
      </c>
      <c r="Q10963" s="217">
        <v>0</v>
      </c>
      <c r="R10963" s="217">
        <v>0</v>
      </c>
      <c r="S10963" s="217">
        <v>0</v>
      </c>
      <c r="T10963" s="217">
        <v>0</v>
      </c>
      <c r="U10963" s="217">
        <v>0</v>
      </c>
      <c r="V10963" s="217">
        <v>0</v>
      </c>
      <c r="W10963" s="217">
        <v>0</v>
      </c>
      <c r="X10963" s="217">
        <v>0</v>
      </c>
      <c r="Y10963" s="217">
        <v>0</v>
      </c>
    </row>
    <row r="10964" spans="2:25">
      <c r="B10964" s="217" t="s">
        <v>11133</v>
      </c>
      <c r="C10964" s="217" t="s">
        <v>5935</v>
      </c>
      <c r="D10964" s="217" t="s">
        <v>27</v>
      </c>
      <c r="E10964" s="217" t="s">
        <v>86</v>
      </c>
      <c r="F10964" s="217" t="s">
        <v>5</v>
      </c>
      <c r="G10964" s="217" t="s">
        <v>10</v>
      </c>
      <c r="H10964" s="217" t="s">
        <v>174</v>
      </c>
      <c r="I10964" s="217">
        <v>0</v>
      </c>
      <c r="J10964" s="217">
        <v>0</v>
      </c>
      <c r="K10964" s="217">
        <v>0</v>
      </c>
      <c r="L10964" s="217">
        <v>7</v>
      </c>
      <c r="M10964" s="217">
        <v>74.181818181818201</v>
      </c>
      <c r="N10964" s="217">
        <v>0</v>
      </c>
      <c r="O10964" s="217">
        <v>0</v>
      </c>
      <c r="P10964" s="217">
        <v>0</v>
      </c>
      <c r="Q10964" s="217">
        <v>0</v>
      </c>
      <c r="R10964" s="217">
        <v>0</v>
      </c>
      <c r="S10964" s="217">
        <v>0</v>
      </c>
      <c r="T10964" s="217">
        <v>0</v>
      </c>
      <c r="U10964" s="217">
        <v>0</v>
      </c>
      <c r="V10964" s="217">
        <v>0</v>
      </c>
      <c r="W10964" s="217">
        <v>0</v>
      </c>
      <c r="X10964" s="217">
        <v>0</v>
      </c>
      <c r="Y10964" s="217">
        <v>0</v>
      </c>
    </row>
    <row r="10965" spans="2:25">
      <c r="B10965" s="217" t="s">
        <v>11134</v>
      </c>
      <c r="C10965" s="217" t="s">
        <v>5935</v>
      </c>
      <c r="D10965" s="217" t="s">
        <v>27</v>
      </c>
      <c r="E10965" s="217" t="s">
        <v>86</v>
      </c>
      <c r="F10965" s="217" t="s">
        <v>5</v>
      </c>
      <c r="G10965" s="217" t="s">
        <v>10</v>
      </c>
      <c r="H10965" s="217" t="s">
        <v>176</v>
      </c>
      <c r="I10965" s="217">
        <v>1</v>
      </c>
      <c r="J10965" s="217">
        <v>1</v>
      </c>
      <c r="K10965" s="217">
        <v>0</v>
      </c>
      <c r="L10965" s="217">
        <v>5</v>
      </c>
      <c r="M10965" s="217">
        <v>145.90909090909099</v>
      </c>
      <c r="N10965" s="217">
        <v>6.8535825545171303</v>
      </c>
      <c r="O10965" s="217">
        <v>6.8535825545171303</v>
      </c>
      <c r="P10965" s="217">
        <v>0</v>
      </c>
      <c r="Q10965" s="217">
        <v>6.8535825545171303</v>
      </c>
      <c r="R10965" s="217">
        <v>6.8535825545171303</v>
      </c>
      <c r="S10965" s="217">
        <v>0</v>
      </c>
      <c r="T10965" s="217">
        <v>6.8535825545171303</v>
      </c>
      <c r="U10965" s="217">
        <v>6.8535825545171303</v>
      </c>
      <c r="V10965" s="217">
        <v>0</v>
      </c>
      <c r="W10965" s="217">
        <v>6.8535825545171303</v>
      </c>
      <c r="X10965" s="217">
        <v>6.8535825545171303</v>
      </c>
      <c r="Y10965" s="217">
        <v>0</v>
      </c>
    </row>
    <row r="10966" spans="2:25">
      <c r="B10966" s="217" t="s">
        <v>11135</v>
      </c>
      <c r="C10966" s="217" t="s">
        <v>5935</v>
      </c>
      <c r="D10966" s="217" t="s">
        <v>27</v>
      </c>
      <c r="E10966" s="217" t="s">
        <v>86</v>
      </c>
      <c r="F10966" s="217" t="s">
        <v>5</v>
      </c>
      <c r="G10966" s="217" t="s">
        <v>10</v>
      </c>
      <c r="H10966" s="217" t="s">
        <v>178</v>
      </c>
      <c r="I10966" s="217">
        <v>1</v>
      </c>
      <c r="J10966" s="217">
        <v>1</v>
      </c>
      <c r="K10966" s="217">
        <v>0</v>
      </c>
      <c r="L10966" s="217">
        <v>4</v>
      </c>
      <c r="M10966" s="217">
        <v>117.272727272727</v>
      </c>
      <c r="N10966" s="217">
        <v>8.5271317829457391</v>
      </c>
      <c r="O10966" s="217">
        <v>8.5271317829457391</v>
      </c>
      <c r="P10966" s="217">
        <v>0</v>
      </c>
      <c r="Q10966" s="217">
        <v>8.5271317829457391</v>
      </c>
      <c r="R10966" s="217">
        <v>8.5271317829457391</v>
      </c>
      <c r="S10966" s="217">
        <v>0</v>
      </c>
      <c r="T10966" s="217">
        <v>8.5271317829457391</v>
      </c>
      <c r="U10966" s="217">
        <v>8.5271317829457391</v>
      </c>
      <c r="V10966" s="217">
        <v>0</v>
      </c>
      <c r="W10966" s="217">
        <v>8.5271317829457391</v>
      </c>
      <c r="X10966" s="217">
        <v>8.5271317829457391</v>
      </c>
      <c r="Y10966" s="217">
        <v>0</v>
      </c>
    </row>
    <row r="10967" spans="2:25">
      <c r="B10967" s="217" t="s">
        <v>11136</v>
      </c>
      <c r="C10967" s="217" t="s">
        <v>5935</v>
      </c>
      <c r="D10967" s="217" t="s">
        <v>27</v>
      </c>
      <c r="E10967" s="217" t="s">
        <v>86</v>
      </c>
      <c r="F10967" s="217" t="s">
        <v>5</v>
      </c>
      <c r="G10967" s="217" t="s">
        <v>10</v>
      </c>
      <c r="H10967" s="217" t="s">
        <v>5</v>
      </c>
      <c r="I10967" s="217">
        <v>2</v>
      </c>
      <c r="J10967" s="217">
        <v>2</v>
      </c>
      <c r="K10967" s="217">
        <v>0</v>
      </c>
      <c r="L10967" s="217">
        <v>19</v>
      </c>
      <c r="M10967" s="217">
        <v>390</v>
      </c>
      <c r="N10967" s="217">
        <v>5.1282051282051304</v>
      </c>
      <c r="O10967" s="217">
        <v>5.1282051282051304</v>
      </c>
      <c r="P10967" s="217">
        <v>0</v>
      </c>
      <c r="Q10967" s="217">
        <v>5.1282051282051304</v>
      </c>
      <c r="R10967" s="217">
        <v>5.1282051282051304</v>
      </c>
      <c r="S10967" s="217">
        <v>0</v>
      </c>
      <c r="T10967" s="217">
        <v>5.1282051282051304</v>
      </c>
      <c r="U10967" s="217">
        <v>5.1282051282051304</v>
      </c>
      <c r="V10967" s="217">
        <v>0</v>
      </c>
      <c r="W10967" s="217">
        <v>5.1282051282051304</v>
      </c>
      <c r="X10967" s="217">
        <v>5.1282051282051304</v>
      </c>
      <c r="Y10967" s="217">
        <v>0</v>
      </c>
    </row>
    <row r="10968" spans="2:25">
      <c r="B10968" s="217" t="s">
        <v>11137</v>
      </c>
      <c r="C10968" s="217" t="s">
        <v>5935</v>
      </c>
      <c r="D10968" s="217" t="s">
        <v>27</v>
      </c>
      <c r="E10968" s="217" t="s">
        <v>86</v>
      </c>
      <c r="F10968" s="217" t="s">
        <v>12</v>
      </c>
      <c r="G10968" s="217" t="s">
        <v>49</v>
      </c>
      <c r="H10968" s="217" t="s">
        <v>170</v>
      </c>
      <c r="I10968" s="217">
        <v>0</v>
      </c>
      <c r="J10968" s="217">
        <v>0</v>
      </c>
      <c r="K10968" s="217">
        <v>0</v>
      </c>
      <c r="L10968" s="217">
        <v>0</v>
      </c>
      <c r="M10968" s="217">
        <v>66.2222222222222</v>
      </c>
      <c r="N10968" s="217">
        <v>0</v>
      </c>
      <c r="O10968" s="217">
        <v>0</v>
      </c>
      <c r="P10968" s="217">
        <v>0</v>
      </c>
      <c r="Q10968" s="217">
        <v>0</v>
      </c>
      <c r="R10968" s="217">
        <v>0</v>
      </c>
      <c r="S10968" s="217">
        <v>0</v>
      </c>
      <c r="T10968" s="217">
        <v>0</v>
      </c>
      <c r="U10968" s="217">
        <v>0</v>
      </c>
      <c r="V10968" s="217">
        <v>0</v>
      </c>
      <c r="W10968" s="217">
        <v>0</v>
      </c>
      <c r="X10968" s="217">
        <v>0</v>
      </c>
      <c r="Y10968" s="217">
        <v>0</v>
      </c>
    </row>
    <row r="10969" spans="2:25">
      <c r="B10969" s="217" t="s">
        <v>11138</v>
      </c>
      <c r="C10969" s="217" t="s">
        <v>5935</v>
      </c>
      <c r="D10969" s="217" t="s">
        <v>27</v>
      </c>
      <c r="E10969" s="217" t="s">
        <v>86</v>
      </c>
      <c r="F10969" s="217" t="s">
        <v>12</v>
      </c>
      <c r="G10969" s="217" t="s">
        <v>49</v>
      </c>
      <c r="H10969" s="217" t="s">
        <v>172</v>
      </c>
      <c r="I10969" s="217">
        <v>0</v>
      </c>
      <c r="J10969" s="217">
        <v>0</v>
      </c>
      <c r="K10969" s="217">
        <v>0</v>
      </c>
      <c r="L10969" s="217">
        <v>3</v>
      </c>
      <c r="M10969" s="217">
        <v>44.148148148148202</v>
      </c>
      <c r="N10969" s="217">
        <v>0</v>
      </c>
      <c r="O10969" s="217">
        <v>0</v>
      </c>
      <c r="P10969" s="217">
        <v>0</v>
      </c>
      <c r="Q10969" s="217">
        <v>0</v>
      </c>
      <c r="R10969" s="217">
        <v>0</v>
      </c>
      <c r="S10969" s="217">
        <v>0</v>
      </c>
      <c r="T10969" s="217">
        <v>0</v>
      </c>
      <c r="U10969" s="217">
        <v>0</v>
      </c>
      <c r="V10969" s="217">
        <v>0</v>
      </c>
      <c r="W10969" s="217">
        <v>0</v>
      </c>
      <c r="X10969" s="217">
        <v>0</v>
      </c>
      <c r="Y10969" s="217">
        <v>0</v>
      </c>
    </row>
    <row r="10970" spans="2:25">
      <c r="B10970" s="217" t="s">
        <v>11139</v>
      </c>
      <c r="C10970" s="217" t="s">
        <v>5935</v>
      </c>
      <c r="D10970" s="217" t="s">
        <v>27</v>
      </c>
      <c r="E10970" s="217" t="s">
        <v>86</v>
      </c>
      <c r="F10970" s="217" t="s">
        <v>12</v>
      </c>
      <c r="G10970" s="217" t="s">
        <v>49</v>
      </c>
      <c r="H10970" s="217" t="s">
        <v>174</v>
      </c>
      <c r="I10970" s="217">
        <v>4</v>
      </c>
      <c r="J10970" s="217">
        <v>4</v>
      </c>
      <c r="K10970" s="217">
        <v>0</v>
      </c>
      <c r="L10970" s="217">
        <v>3</v>
      </c>
      <c r="M10970" s="217">
        <v>231.777777777778</v>
      </c>
      <c r="N10970" s="217">
        <v>17.257909875359498</v>
      </c>
      <c r="O10970" s="217">
        <v>17.257909875359498</v>
      </c>
      <c r="P10970" s="217">
        <v>0</v>
      </c>
      <c r="Q10970" s="217">
        <v>17.257909875359498</v>
      </c>
      <c r="R10970" s="217">
        <v>17.257909875359498</v>
      </c>
      <c r="S10970" s="217">
        <v>0</v>
      </c>
      <c r="T10970" s="217">
        <v>17.257909875359498</v>
      </c>
      <c r="U10970" s="217">
        <v>17.257909875359498</v>
      </c>
      <c r="V10970" s="217">
        <v>0</v>
      </c>
      <c r="W10970" s="217">
        <v>17.257909875359498</v>
      </c>
      <c r="X10970" s="217">
        <v>17.257909875359498</v>
      </c>
      <c r="Y10970" s="217">
        <v>0</v>
      </c>
    </row>
    <row r="10971" spans="2:25">
      <c r="B10971" s="217" t="s">
        <v>11140</v>
      </c>
      <c r="C10971" s="217" t="s">
        <v>5935</v>
      </c>
      <c r="D10971" s="217" t="s">
        <v>27</v>
      </c>
      <c r="E10971" s="217" t="s">
        <v>86</v>
      </c>
      <c r="F10971" s="217" t="s">
        <v>12</v>
      </c>
      <c r="G10971" s="217" t="s">
        <v>49</v>
      </c>
      <c r="H10971" s="217" t="s">
        <v>176</v>
      </c>
      <c r="I10971" s="217">
        <v>0</v>
      </c>
      <c r="J10971" s="217">
        <v>0</v>
      </c>
      <c r="K10971" s="217">
        <v>0</v>
      </c>
      <c r="L10971" s="217">
        <v>5</v>
      </c>
      <c r="M10971" s="217">
        <v>253.85185185185199</v>
      </c>
      <c r="N10971" s="217">
        <v>0</v>
      </c>
      <c r="O10971" s="217">
        <v>0</v>
      </c>
      <c r="P10971" s="217">
        <v>0</v>
      </c>
      <c r="Q10971" s="217">
        <v>0</v>
      </c>
      <c r="R10971" s="217">
        <v>0</v>
      </c>
      <c r="S10971" s="217">
        <v>0</v>
      </c>
      <c r="T10971" s="217">
        <v>0</v>
      </c>
      <c r="U10971" s="217">
        <v>0</v>
      </c>
      <c r="V10971" s="217">
        <v>0</v>
      </c>
      <c r="W10971" s="217">
        <v>0</v>
      </c>
      <c r="X10971" s="217">
        <v>0</v>
      </c>
      <c r="Y10971" s="217">
        <v>0</v>
      </c>
    </row>
    <row r="10972" spans="2:25">
      <c r="B10972" s="217" t="s">
        <v>11141</v>
      </c>
      <c r="C10972" s="217" t="s">
        <v>5935</v>
      </c>
      <c r="D10972" s="217" t="s">
        <v>27</v>
      </c>
      <c r="E10972" s="217" t="s">
        <v>86</v>
      </c>
      <c r="F10972" s="217" t="s">
        <v>12</v>
      </c>
      <c r="G10972" s="217" t="s">
        <v>49</v>
      </c>
      <c r="H10972" s="217" t="s">
        <v>178</v>
      </c>
      <c r="I10972" s="217">
        <v>0</v>
      </c>
      <c r="J10972" s="217">
        <v>0</v>
      </c>
      <c r="K10972" s="217">
        <v>0</v>
      </c>
      <c r="L10972" s="217">
        <v>4</v>
      </c>
      <c r="M10972" s="217">
        <v>149</v>
      </c>
      <c r="N10972" s="217">
        <v>0</v>
      </c>
      <c r="O10972" s="217">
        <v>0</v>
      </c>
      <c r="P10972" s="217">
        <v>0</v>
      </c>
      <c r="Q10972" s="217">
        <v>0</v>
      </c>
      <c r="R10972" s="217">
        <v>0</v>
      </c>
      <c r="S10972" s="217">
        <v>0</v>
      </c>
      <c r="T10972" s="217">
        <v>0</v>
      </c>
      <c r="U10972" s="217">
        <v>0</v>
      </c>
      <c r="V10972" s="217">
        <v>0</v>
      </c>
      <c r="W10972" s="217">
        <v>0</v>
      </c>
      <c r="X10972" s="217">
        <v>0</v>
      </c>
      <c r="Y10972" s="217">
        <v>0</v>
      </c>
    </row>
    <row r="10973" spans="2:25">
      <c r="B10973" s="217" t="s">
        <v>11142</v>
      </c>
      <c r="C10973" s="217" t="s">
        <v>5935</v>
      </c>
      <c r="D10973" s="217" t="s">
        <v>27</v>
      </c>
      <c r="E10973" s="217" t="s">
        <v>86</v>
      </c>
      <c r="F10973" s="217" t="s">
        <v>12</v>
      </c>
      <c r="G10973" s="217" t="s">
        <v>49</v>
      </c>
      <c r="H10973" s="217" t="s">
        <v>5</v>
      </c>
      <c r="I10973" s="217">
        <v>4</v>
      </c>
      <c r="J10973" s="217">
        <v>4</v>
      </c>
      <c r="K10973" s="217">
        <v>0</v>
      </c>
      <c r="L10973" s="217">
        <v>15</v>
      </c>
      <c r="M10973" s="217">
        <v>745</v>
      </c>
      <c r="N10973" s="217">
        <v>5.3691275167785202</v>
      </c>
      <c r="O10973" s="217">
        <v>5.3691275167785202</v>
      </c>
      <c r="P10973" s="217">
        <v>0</v>
      </c>
      <c r="Q10973" s="217">
        <v>5.3691275167785202</v>
      </c>
      <c r="R10973" s="217">
        <v>5.3691275167785202</v>
      </c>
      <c r="S10973" s="217">
        <v>0</v>
      </c>
      <c r="T10973" s="217">
        <v>5.3691275167785202</v>
      </c>
      <c r="U10973" s="217">
        <v>5.3691275167785202</v>
      </c>
      <c r="V10973" s="217">
        <v>0</v>
      </c>
      <c r="W10973" s="217">
        <v>5.3691275167785202</v>
      </c>
      <c r="X10973" s="217">
        <v>5.3691275167785202</v>
      </c>
      <c r="Y10973" s="217">
        <v>0</v>
      </c>
    </row>
    <row r="10974" spans="2:25">
      <c r="B10974" s="217" t="s">
        <v>11143</v>
      </c>
      <c r="C10974" s="217" t="s">
        <v>5935</v>
      </c>
      <c r="D10974" s="217" t="s">
        <v>27</v>
      </c>
      <c r="E10974" s="217" t="s">
        <v>86</v>
      </c>
      <c r="F10974" s="217" t="s">
        <v>9</v>
      </c>
      <c r="G10974" s="217" t="s">
        <v>49</v>
      </c>
      <c r="H10974" s="217" t="s">
        <v>170</v>
      </c>
      <c r="I10974" s="217">
        <v>0</v>
      </c>
      <c r="J10974" s="217">
        <v>0</v>
      </c>
      <c r="K10974" s="217">
        <v>0</v>
      </c>
      <c r="L10974" s="217">
        <v>1</v>
      </c>
      <c r="M10974" s="217">
        <v>60.754716981132098</v>
      </c>
      <c r="N10974" s="217">
        <v>0</v>
      </c>
      <c r="O10974" s="217">
        <v>0</v>
      </c>
      <c r="P10974" s="217">
        <v>0</v>
      </c>
      <c r="Q10974" s="217">
        <v>0</v>
      </c>
      <c r="R10974" s="217">
        <v>0</v>
      </c>
      <c r="S10974" s="217">
        <v>0</v>
      </c>
      <c r="T10974" s="217">
        <v>0</v>
      </c>
      <c r="U10974" s="217">
        <v>0</v>
      </c>
      <c r="V10974" s="217">
        <v>0</v>
      </c>
      <c r="W10974" s="217">
        <v>0</v>
      </c>
      <c r="X10974" s="217">
        <v>0</v>
      </c>
      <c r="Y10974" s="217">
        <v>0</v>
      </c>
    </row>
    <row r="10975" spans="2:25">
      <c r="B10975" s="217" t="s">
        <v>11144</v>
      </c>
      <c r="C10975" s="217" t="s">
        <v>5935</v>
      </c>
      <c r="D10975" s="217" t="s">
        <v>27</v>
      </c>
      <c r="E10975" s="217" t="s">
        <v>86</v>
      </c>
      <c r="F10975" s="217" t="s">
        <v>9</v>
      </c>
      <c r="G10975" s="217" t="s">
        <v>49</v>
      </c>
      <c r="H10975" s="217" t="s">
        <v>172</v>
      </c>
      <c r="I10975" s="217">
        <v>0</v>
      </c>
      <c r="J10975" s="217">
        <v>0</v>
      </c>
      <c r="K10975" s="217">
        <v>0</v>
      </c>
      <c r="L10975" s="217">
        <v>3</v>
      </c>
      <c r="M10975" s="217">
        <v>50.628930817610097</v>
      </c>
      <c r="N10975" s="217">
        <v>0</v>
      </c>
      <c r="O10975" s="217">
        <v>0</v>
      </c>
      <c r="P10975" s="217">
        <v>0</v>
      </c>
      <c r="Q10975" s="217">
        <v>0</v>
      </c>
      <c r="R10975" s="217">
        <v>0</v>
      </c>
      <c r="S10975" s="217">
        <v>0</v>
      </c>
      <c r="T10975" s="217">
        <v>0</v>
      </c>
      <c r="U10975" s="217">
        <v>0</v>
      </c>
      <c r="V10975" s="217">
        <v>0</v>
      </c>
      <c r="W10975" s="217">
        <v>0</v>
      </c>
      <c r="X10975" s="217">
        <v>0</v>
      </c>
      <c r="Y10975" s="217">
        <v>0</v>
      </c>
    </row>
    <row r="10976" spans="2:25">
      <c r="B10976" s="217" t="s">
        <v>11145</v>
      </c>
      <c r="C10976" s="217" t="s">
        <v>5935</v>
      </c>
      <c r="D10976" s="217" t="s">
        <v>27</v>
      </c>
      <c r="E10976" s="217" t="s">
        <v>86</v>
      </c>
      <c r="F10976" s="217" t="s">
        <v>9</v>
      </c>
      <c r="G10976" s="217" t="s">
        <v>49</v>
      </c>
      <c r="H10976" s="217" t="s">
        <v>174</v>
      </c>
      <c r="I10976" s="217">
        <v>0</v>
      </c>
      <c r="J10976" s="217">
        <v>0</v>
      </c>
      <c r="K10976" s="217">
        <v>0</v>
      </c>
      <c r="L10976" s="217">
        <v>5</v>
      </c>
      <c r="M10976" s="217">
        <v>237.95597484276701</v>
      </c>
      <c r="N10976" s="217">
        <v>0</v>
      </c>
      <c r="O10976" s="217">
        <v>0</v>
      </c>
      <c r="P10976" s="217">
        <v>0</v>
      </c>
      <c r="Q10976" s="217">
        <v>0</v>
      </c>
      <c r="R10976" s="217">
        <v>0</v>
      </c>
      <c r="S10976" s="217">
        <v>0</v>
      </c>
      <c r="T10976" s="217">
        <v>0</v>
      </c>
      <c r="U10976" s="217">
        <v>0</v>
      </c>
      <c r="V10976" s="217">
        <v>0</v>
      </c>
      <c r="W10976" s="217">
        <v>0</v>
      </c>
      <c r="X10976" s="217">
        <v>0</v>
      </c>
      <c r="Y10976" s="217">
        <v>0</v>
      </c>
    </row>
    <row r="10977" spans="2:25">
      <c r="B10977" s="217" t="s">
        <v>11146</v>
      </c>
      <c r="C10977" s="217" t="s">
        <v>5935</v>
      </c>
      <c r="D10977" s="217" t="s">
        <v>27</v>
      </c>
      <c r="E10977" s="217" t="s">
        <v>86</v>
      </c>
      <c r="F10977" s="217" t="s">
        <v>9</v>
      </c>
      <c r="G10977" s="217" t="s">
        <v>49</v>
      </c>
      <c r="H10977" s="217" t="s">
        <v>176</v>
      </c>
      <c r="I10977" s="217">
        <v>1</v>
      </c>
      <c r="J10977" s="217">
        <v>1</v>
      </c>
      <c r="K10977" s="217">
        <v>0</v>
      </c>
      <c r="L10977" s="217">
        <v>3</v>
      </c>
      <c r="M10977" s="217">
        <v>268.33333333333297</v>
      </c>
      <c r="N10977" s="217">
        <v>3.7267080745341601</v>
      </c>
      <c r="O10977" s="217">
        <v>3.7267080745341601</v>
      </c>
      <c r="P10977" s="217">
        <v>0</v>
      </c>
      <c r="Q10977" s="217">
        <v>3.7267080745341601</v>
      </c>
      <c r="R10977" s="217">
        <v>3.7267080745341601</v>
      </c>
      <c r="S10977" s="217">
        <v>0</v>
      </c>
      <c r="T10977" s="217">
        <v>3.7267080745341601</v>
      </c>
      <c r="U10977" s="217">
        <v>3.7267080745341601</v>
      </c>
      <c r="V10977" s="217">
        <v>0</v>
      </c>
      <c r="W10977" s="217">
        <v>3.7267080745341601</v>
      </c>
      <c r="X10977" s="217">
        <v>3.7267080745341601</v>
      </c>
      <c r="Y10977" s="217">
        <v>0</v>
      </c>
    </row>
    <row r="10978" spans="2:25">
      <c r="B10978" s="217" t="s">
        <v>11147</v>
      </c>
      <c r="C10978" s="217" t="s">
        <v>5935</v>
      </c>
      <c r="D10978" s="217" t="s">
        <v>27</v>
      </c>
      <c r="E10978" s="217" t="s">
        <v>86</v>
      </c>
      <c r="F10978" s="217" t="s">
        <v>9</v>
      </c>
      <c r="G10978" s="217" t="s">
        <v>49</v>
      </c>
      <c r="H10978" s="217" t="s">
        <v>178</v>
      </c>
      <c r="I10978" s="217">
        <v>0</v>
      </c>
      <c r="J10978" s="217">
        <v>0</v>
      </c>
      <c r="K10978" s="217">
        <v>0</v>
      </c>
      <c r="L10978" s="217">
        <v>4</v>
      </c>
      <c r="M10978" s="217">
        <v>187.32704402515699</v>
      </c>
      <c r="N10978" s="217">
        <v>0</v>
      </c>
      <c r="O10978" s="217">
        <v>0</v>
      </c>
      <c r="P10978" s="217">
        <v>0</v>
      </c>
      <c r="Q10978" s="217">
        <v>0</v>
      </c>
      <c r="R10978" s="217">
        <v>0</v>
      </c>
      <c r="S10978" s="217">
        <v>0</v>
      </c>
      <c r="T10978" s="217">
        <v>0</v>
      </c>
      <c r="U10978" s="217">
        <v>0</v>
      </c>
      <c r="V10978" s="217">
        <v>0</v>
      </c>
      <c r="W10978" s="217">
        <v>0</v>
      </c>
      <c r="X10978" s="217">
        <v>0</v>
      </c>
      <c r="Y10978" s="217">
        <v>0</v>
      </c>
    </row>
    <row r="10979" spans="2:25">
      <c r="B10979" s="217" t="s">
        <v>11148</v>
      </c>
      <c r="C10979" s="217" t="s">
        <v>5935</v>
      </c>
      <c r="D10979" s="217" t="s">
        <v>27</v>
      </c>
      <c r="E10979" s="217" t="s">
        <v>86</v>
      </c>
      <c r="F10979" s="217" t="s">
        <v>9</v>
      </c>
      <c r="G10979" s="217" t="s">
        <v>49</v>
      </c>
      <c r="H10979" s="217" t="s">
        <v>5</v>
      </c>
      <c r="I10979" s="217">
        <v>1</v>
      </c>
      <c r="J10979" s="217">
        <v>1</v>
      </c>
      <c r="K10979" s="217">
        <v>0</v>
      </c>
      <c r="L10979" s="217">
        <v>16</v>
      </c>
      <c r="M10979" s="217">
        <v>805</v>
      </c>
      <c r="N10979" s="217">
        <v>1.24223602484472</v>
      </c>
      <c r="O10979" s="217">
        <v>1.24223602484472</v>
      </c>
      <c r="P10979" s="217">
        <v>0</v>
      </c>
      <c r="Q10979" s="217">
        <v>1.24223602484472</v>
      </c>
      <c r="R10979" s="217">
        <v>1.24223602484472</v>
      </c>
      <c r="S10979" s="217">
        <v>0</v>
      </c>
      <c r="T10979" s="217">
        <v>1.24223602484472</v>
      </c>
      <c r="U10979" s="217">
        <v>1.24223602484472</v>
      </c>
      <c r="V10979" s="217">
        <v>0</v>
      </c>
      <c r="W10979" s="217">
        <v>1.24223602484472</v>
      </c>
      <c r="X10979" s="217">
        <v>1.24223602484472</v>
      </c>
      <c r="Y10979" s="217">
        <v>0</v>
      </c>
    </row>
    <row r="10980" spans="2:25">
      <c r="B10980" s="217" t="s">
        <v>11149</v>
      </c>
      <c r="C10980" s="217" t="s">
        <v>5935</v>
      </c>
      <c r="D10980" s="217" t="s">
        <v>27</v>
      </c>
      <c r="E10980" s="217" t="s">
        <v>86</v>
      </c>
      <c r="F10980" s="217" t="s">
        <v>5</v>
      </c>
      <c r="G10980" s="217" t="s">
        <v>49</v>
      </c>
      <c r="H10980" s="217" t="s">
        <v>170</v>
      </c>
      <c r="I10980" s="217">
        <v>0</v>
      </c>
      <c r="J10980" s="217">
        <v>0</v>
      </c>
      <c r="K10980" s="217">
        <v>0</v>
      </c>
      <c r="L10980" s="217">
        <v>1</v>
      </c>
      <c r="M10980" s="217">
        <v>126.97693920335399</v>
      </c>
      <c r="N10980" s="217">
        <v>0</v>
      </c>
      <c r="O10980" s="217">
        <v>0</v>
      </c>
      <c r="P10980" s="217">
        <v>0</v>
      </c>
      <c r="Q10980" s="217">
        <v>0</v>
      </c>
      <c r="R10980" s="217">
        <v>0</v>
      </c>
      <c r="S10980" s="217">
        <v>0</v>
      </c>
      <c r="T10980" s="217">
        <v>0</v>
      </c>
      <c r="U10980" s="217">
        <v>0</v>
      </c>
      <c r="V10980" s="217">
        <v>0</v>
      </c>
      <c r="W10980" s="217">
        <v>0</v>
      </c>
      <c r="X10980" s="217">
        <v>0</v>
      </c>
      <c r="Y10980" s="217">
        <v>0</v>
      </c>
    </row>
    <row r="10981" spans="2:25">
      <c r="B10981" s="217" t="s">
        <v>11150</v>
      </c>
      <c r="C10981" s="217" t="s">
        <v>5935</v>
      </c>
      <c r="D10981" s="217" t="s">
        <v>27</v>
      </c>
      <c r="E10981" s="217" t="s">
        <v>86</v>
      </c>
      <c r="F10981" s="217" t="s">
        <v>5</v>
      </c>
      <c r="G10981" s="217" t="s">
        <v>49</v>
      </c>
      <c r="H10981" s="217" t="s">
        <v>172</v>
      </c>
      <c r="I10981" s="217">
        <v>0</v>
      </c>
      <c r="J10981" s="217">
        <v>0</v>
      </c>
      <c r="K10981" s="217">
        <v>0</v>
      </c>
      <c r="L10981" s="217">
        <v>6</v>
      </c>
      <c r="M10981" s="217">
        <v>94.777078965758193</v>
      </c>
      <c r="N10981" s="217">
        <v>0</v>
      </c>
      <c r="O10981" s="217">
        <v>0</v>
      </c>
      <c r="P10981" s="217">
        <v>0</v>
      </c>
      <c r="Q10981" s="217">
        <v>0</v>
      </c>
      <c r="R10981" s="217">
        <v>0</v>
      </c>
      <c r="S10981" s="217">
        <v>0</v>
      </c>
      <c r="T10981" s="217">
        <v>0</v>
      </c>
      <c r="U10981" s="217">
        <v>0</v>
      </c>
      <c r="V10981" s="217">
        <v>0</v>
      </c>
      <c r="W10981" s="217">
        <v>0</v>
      </c>
      <c r="X10981" s="217">
        <v>0</v>
      </c>
      <c r="Y10981" s="217">
        <v>0</v>
      </c>
    </row>
    <row r="10982" spans="2:25">
      <c r="B10982" s="217" t="s">
        <v>11151</v>
      </c>
      <c r="C10982" s="217" t="s">
        <v>5935</v>
      </c>
      <c r="D10982" s="217" t="s">
        <v>27</v>
      </c>
      <c r="E10982" s="217" t="s">
        <v>86</v>
      </c>
      <c r="F10982" s="217" t="s">
        <v>5</v>
      </c>
      <c r="G10982" s="217" t="s">
        <v>49</v>
      </c>
      <c r="H10982" s="217" t="s">
        <v>174</v>
      </c>
      <c r="I10982" s="217">
        <v>4</v>
      </c>
      <c r="J10982" s="217">
        <v>4</v>
      </c>
      <c r="K10982" s="217">
        <v>0</v>
      </c>
      <c r="L10982" s="217">
        <v>8</v>
      </c>
      <c r="M10982" s="217">
        <v>469.73375262054498</v>
      </c>
      <c r="N10982" s="217">
        <v>8.5154621691220793</v>
      </c>
      <c r="O10982" s="217">
        <v>8.5154621691220793</v>
      </c>
      <c r="P10982" s="217">
        <v>0</v>
      </c>
      <c r="Q10982" s="217">
        <v>8.5154621691220793</v>
      </c>
      <c r="R10982" s="217">
        <v>8.5154621691220793</v>
      </c>
      <c r="S10982" s="217">
        <v>0</v>
      </c>
      <c r="T10982" s="217">
        <v>8.5154621691220793</v>
      </c>
      <c r="U10982" s="217">
        <v>8.5154621691220793</v>
      </c>
      <c r="V10982" s="217">
        <v>0</v>
      </c>
      <c r="W10982" s="217">
        <v>8.5154621691220793</v>
      </c>
      <c r="X10982" s="217">
        <v>8.5154621691220793</v>
      </c>
      <c r="Y10982" s="217">
        <v>0</v>
      </c>
    </row>
    <row r="10983" spans="2:25">
      <c r="B10983" s="217" t="s">
        <v>11152</v>
      </c>
      <c r="C10983" s="217" t="s">
        <v>5935</v>
      </c>
      <c r="D10983" s="217" t="s">
        <v>27</v>
      </c>
      <c r="E10983" s="217" t="s">
        <v>86</v>
      </c>
      <c r="F10983" s="217" t="s">
        <v>5</v>
      </c>
      <c r="G10983" s="217" t="s">
        <v>49</v>
      </c>
      <c r="H10983" s="217" t="s">
        <v>176</v>
      </c>
      <c r="I10983" s="217">
        <v>1</v>
      </c>
      <c r="J10983" s="217">
        <v>1</v>
      </c>
      <c r="K10983" s="217">
        <v>0</v>
      </c>
      <c r="L10983" s="217">
        <v>8</v>
      </c>
      <c r="M10983" s="217">
        <v>522.18518518518499</v>
      </c>
      <c r="N10983" s="217">
        <v>1.9150294347116801</v>
      </c>
      <c r="O10983" s="217">
        <v>1.9150294347116801</v>
      </c>
      <c r="P10983" s="217">
        <v>0</v>
      </c>
      <c r="Q10983" s="217">
        <v>1.9150294347116801</v>
      </c>
      <c r="R10983" s="217">
        <v>1.9150294347116801</v>
      </c>
      <c r="S10983" s="217">
        <v>0</v>
      </c>
      <c r="T10983" s="217">
        <v>1.9150294347116801</v>
      </c>
      <c r="U10983" s="217">
        <v>1.9150294347116801</v>
      </c>
      <c r="V10983" s="217">
        <v>0</v>
      </c>
      <c r="W10983" s="217">
        <v>1.9150294347116801</v>
      </c>
      <c r="X10983" s="217">
        <v>1.9150294347116801</v>
      </c>
      <c r="Y10983" s="217">
        <v>0</v>
      </c>
    </row>
    <row r="10984" spans="2:25">
      <c r="B10984" s="217" t="s">
        <v>11153</v>
      </c>
      <c r="C10984" s="217" t="s">
        <v>5935</v>
      </c>
      <c r="D10984" s="217" t="s">
        <v>27</v>
      </c>
      <c r="E10984" s="217" t="s">
        <v>86</v>
      </c>
      <c r="F10984" s="217" t="s">
        <v>5</v>
      </c>
      <c r="G10984" s="217" t="s">
        <v>49</v>
      </c>
      <c r="H10984" s="217" t="s">
        <v>178</v>
      </c>
      <c r="I10984" s="217">
        <v>0</v>
      </c>
      <c r="J10984" s="217">
        <v>0</v>
      </c>
      <c r="K10984" s="217">
        <v>0</v>
      </c>
      <c r="L10984" s="217">
        <v>8</v>
      </c>
      <c r="M10984" s="217">
        <v>336.32704402515702</v>
      </c>
      <c r="N10984" s="217">
        <v>0</v>
      </c>
      <c r="O10984" s="217">
        <v>0</v>
      </c>
      <c r="P10984" s="217">
        <v>0</v>
      </c>
      <c r="Q10984" s="217">
        <v>0</v>
      </c>
      <c r="R10984" s="217">
        <v>0</v>
      </c>
      <c r="S10984" s="217">
        <v>0</v>
      </c>
      <c r="T10984" s="217">
        <v>0</v>
      </c>
      <c r="U10984" s="217">
        <v>0</v>
      </c>
      <c r="V10984" s="217">
        <v>0</v>
      </c>
      <c r="W10984" s="217">
        <v>0</v>
      </c>
      <c r="X10984" s="217">
        <v>0</v>
      </c>
      <c r="Y10984" s="217">
        <v>0</v>
      </c>
    </row>
    <row r="10985" spans="2:25">
      <c r="B10985" s="217" t="s">
        <v>11154</v>
      </c>
      <c r="C10985" s="217" t="s">
        <v>5935</v>
      </c>
      <c r="D10985" s="217" t="s">
        <v>27</v>
      </c>
      <c r="E10985" s="217" t="s">
        <v>86</v>
      </c>
      <c r="F10985" s="217" t="s">
        <v>5</v>
      </c>
      <c r="G10985" s="217" t="s">
        <v>49</v>
      </c>
      <c r="H10985" s="217" t="s">
        <v>5</v>
      </c>
      <c r="I10985" s="217">
        <v>5</v>
      </c>
      <c r="J10985" s="217">
        <v>5</v>
      </c>
      <c r="K10985" s="217">
        <v>0</v>
      </c>
      <c r="L10985" s="217">
        <v>31</v>
      </c>
      <c r="M10985" s="217">
        <v>1550</v>
      </c>
      <c r="N10985" s="217">
        <v>3.2258064516128999</v>
      </c>
      <c r="O10985" s="217">
        <v>3.2258064516128999</v>
      </c>
      <c r="P10985" s="217">
        <v>0</v>
      </c>
      <c r="Q10985" s="217">
        <v>3.2258064516128999</v>
      </c>
      <c r="R10985" s="217">
        <v>3.2258064516128999</v>
      </c>
      <c r="S10985" s="217">
        <v>0</v>
      </c>
      <c r="T10985" s="217">
        <v>3.2258064516128999</v>
      </c>
      <c r="U10985" s="217">
        <v>3.2258064516128999</v>
      </c>
      <c r="V10985" s="217">
        <v>0</v>
      </c>
      <c r="W10985" s="217">
        <v>3.2258064516128999</v>
      </c>
      <c r="X10985" s="217">
        <v>3.2258064516128999</v>
      </c>
      <c r="Y10985" s="217">
        <v>0</v>
      </c>
    </row>
    <row r="10986" spans="2:25">
      <c r="B10986" s="217" t="s">
        <v>11155</v>
      </c>
      <c r="C10986" s="217" t="s">
        <v>5935</v>
      </c>
      <c r="D10986" s="217" t="s">
        <v>27</v>
      </c>
      <c r="E10986" s="217" t="s">
        <v>86</v>
      </c>
      <c r="F10986" s="217" t="s">
        <v>12</v>
      </c>
      <c r="G10986" s="217" t="s">
        <v>13</v>
      </c>
      <c r="H10986" s="217" t="s">
        <v>170</v>
      </c>
      <c r="I10986" s="217">
        <v>0</v>
      </c>
      <c r="J10986" s="217">
        <v>0</v>
      </c>
      <c r="K10986" s="217">
        <v>0</v>
      </c>
      <c r="L10986" s="217">
        <v>0</v>
      </c>
      <c r="M10986" s="217">
        <v>0</v>
      </c>
    </row>
    <row r="10987" spans="2:25">
      <c r="B10987" s="217" t="s">
        <v>11156</v>
      </c>
      <c r="C10987" s="217" t="s">
        <v>5935</v>
      </c>
      <c r="D10987" s="217" t="s">
        <v>27</v>
      </c>
      <c r="E10987" s="217" t="s">
        <v>86</v>
      </c>
      <c r="F10987" s="217" t="s">
        <v>12</v>
      </c>
      <c r="G10987" s="217" t="s">
        <v>13</v>
      </c>
      <c r="H10987" s="217" t="s">
        <v>172</v>
      </c>
      <c r="I10987" s="217">
        <v>0</v>
      </c>
      <c r="J10987" s="217">
        <v>0</v>
      </c>
      <c r="K10987" s="217">
        <v>0</v>
      </c>
      <c r="L10987" s="217">
        <v>0</v>
      </c>
      <c r="M10987" s="217">
        <v>0</v>
      </c>
    </row>
    <row r="10988" spans="2:25">
      <c r="B10988" s="217" t="s">
        <v>11157</v>
      </c>
      <c r="C10988" s="217" t="s">
        <v>5935</v>
      </c>
      <c r="D10988" s="217" t="s">
        <v>27</v>
      </c>
      <c r="E10988" s="217" t="s">
        <v>86</v>
      </c>
      <c r="F10988" s="217" t="s">
        <v>12</v>
      </c>
      <c r="G10988" s="217" t="s">
        <v>13</v>
      </c>
      <c r="H10988" s="217" t="s">
        <v>174</v>
      </c>
      <c r="I10988" s="217">
        <v>0</v>
      </c>
      <c r="J10988" s="217">
        <v>0</v>
      </c>
      <c r="K10988" s="217">
        <v>0</v>
      </c>
      <c r="L10988" s="217">
        <v>0</v>
      </c>
      <c r="M10988" s="217">
        <v>0</v>
      </c>
    </row>
    <row r="10989" spans="2:25">
      <c r="B10989" s="217" t="s">
        <v>11158</v>
      </c>
      <c r="C10989" s="217" t="s">
        <v>5935</v>
      </c>
      <c r="D10989" s="217" t="s">
        <v>27</v>
      </c>
      <c r="E10989" s="217" t="s">
        <v>86</v>
      </c>
      <c r="F10989" s="217" t="s">
        <v>12</v>
      </c>
      <c r="G10989" s="217" t="s">
        <v>13</v>
      </c>
      <c r="H10989" s="217" t="s">
        <v>176</v>
      </c>
      <c r="I10989" s="217">
        <v>0</v>
      </c>
      <c r="J10989" s="217">
        <v>0</v>
      </c>
      <c r="K10989" s="217">
        <v>0</v>
      </c>
      <c r="L10989" s="217">
        <v>0</v>
      </c>
      <c r="M10989" s="217">
        <v>13.3333333333333</v>
      </c>
      <c r="N10989" s="217">
        <v>0</v>
      </c>
      <c r="O10989" s="217">
        <v>0</v>
      </c>
      <c r="P10989" s="217">
        <v>0</v>
      </c>
      <c r="Q10989" s="217">
        <v>0</v>
      </c>
      <c r="R10989" s="217">
        <v>0</v>
      </c>
      <c r="S10989" s="217">
        <v>0</v>
      </c>
      <c r="T10989" s="217">
        <v>0</v>
      </c>
      <c r="U10989" s="217">
        <v>0</v>
      </c>
      <c r="V10989" s="217">
        <v>0</v>
      </c>
      <c r="W10989" s="217">
        <v>0</v>
      </c>
      <c r="X10989" s="217">
        <v>0</v>
      </c>
      <c r="Y10989" s="217">
        <v>0</v>
      </c>
    </row>
    <row r="10990" spans="2:25">
      <c r="B10990" s="217" t="s">
        <v>11159</v>
      </c>
      <c r="C10990" s="217" t="s">
        <v>5935</v>
      </c>
      <c r="D10990" s="217" t="s">
        <v>27</v>
      </c>
      <c r="E10990" s="217" t="s">
        <v>86</v>
      </c>
      <c r="F10990" s="217" t="s">
        <v>12</v>
      </c>
      <c r="G10990" s="217" t="s">
        <v>13</v>
      </c>
      <c r="H10990" s="217" t="s">
        <v>178</v>
      </c>
      <c r="I10990" s="217">
        <v>0</v>
      </c>
      <c r="J10990" s="217">
        <v>0</v>
      </c>
      <c r="K10990" s="217">
        <v>0</v>
      </c>
      <c r="L10990" s="217">
        <v>0</v>
      </c>
      <c r="M10990" s="217">
        <v>6.6666666666666696</v>
      </c>
      <c r="N10990" s="217">
        <v>0</v>
      </c>
      <c r="O10990" s="217">
        <v>0</v>
      </c>
      <c r="P10990" s="217">
        <v>0</v>
      </c>
      <c r="Q10990" s="217">
        <v>0</v>
      </c>
      <c r="R10990" s="217">
        <v>0</v>
      </c>
      <c r="S10990" s="217">
        <v>0</v>
      </c>
      <c r="T10990" s="217">
        <v>0</v>
      </c>
      <c r="U10990" s="217">
        <v>0</v>
      </c>
      <c r="V10990" s="217">
        <v>0</v>
      </c>
      <c r="W10990" s="217">
        <v>0</v>
      </c>
      <c r="X10990" s="217">
        <v>0</v>
      </c>
      <c r="Y10990" s="217">
        <v>0</v>
      </c>
    </row>
    <row r="10991" spans="2:25">
      <c r="B10991" s="217" t="s">
        <v>11160</v>
      </c>
      <c r="C10991" s="217" t="s">
        <v>5935</v>
      </c>
      <c r="D10991" s="217" t="s">
        <v>27</v>
      </c>
      <c r="E10991" s="217" t="s">
        <v>86</v>
      </c>
      <c r="F10991" s="217" t="s">
        <v>12</v>
      </c>
      <c r="G10991" s="217" t="s">
        <v>13</v>
      </c>
      <c r="H10991" s="217" t="s">
        <v>5</v>
      </c>
      <c r="I10991" s="217">
        <v>0</v>
      </c>
      <c r="J10991" s="217">
        <v>0</v>
      </c>
      <c r="K10991" s="217">
        <v>0</v>
      </c>
      <c r="L10991" s="217">
        <v>0</v>
      </c>
      <c r="M10991" s="217">
        <v>20</v>
      </c>
      <c r="N10991" s="217">
        <v>0</v>
      </c>
      <c r="O10991" s="217">
        <v>0</v>
      </c>
      <c r="P10991" s="217">
        <v>0</v>
      </c>
      <c r="Q10991" s="217">
        <v>0</v>
      </c>
      <c r="R10991" s="217">
        <v>0</v>
      </c>
      <c r="S10991" s="217">
        <v>0</v>
      </c>
      <c r="T10991" s="217">
        <v>0</v>
      </c>
      <c r="U10991" s="217">
        <v>0</v>
      </c>
      <c r="V10991" s="217">
        <v>0</v>
      </c>
      <c r="W10991" s="217">
        <v>0</v>
      </c>
      <c r="X10991" s="217">
        <v>0</v>
      </c>
      <c r="Y10991" s="217">
        <v>0</v>
      </c>
    </row>
    <row r="10992" spans="2:25">
      <c r="B10992" s="217" t="s">
        <v>11161</v>
      </c>
      <c r="C10992" s="217" t="s">
        <v>5935</v>
      </c>
      <c r="D10992" s="217" t="s">
        <v>27</v>
      </c>
      <c r="E10992" s="217" t="s">
        <v>86</v>
      </c>
      <c r="F10992" s="217" t="s">
        <v>9</v>
      </c>
      <c r="G10992" s="217" t="s">
        <v>13</v>
      </c>
      <c r="H10992" s="217" t="s">
        <v>170</v>
      </c>
      <c r="I10992" s="217">
        <v>0</v>
      </c>
      <c r="J10992" s="217">
        <v>0</v>
      </c>
      <c r="K10992" s="217">
        <v>0</v>
      </c>
      <c r="L10992" s="217">
        <v>0</v>
      </c>
      <c r="M10992" s="217">
        <v>0</v>
      </c>
    </row>
    <row r="10993" spans="2:25">
      <c r="B10993" s="217" t="s">
        <v>11162</v>
      </c>
      <c r="C10993" s="217" t="s">
        <v>5935</v>
      </c>
      <c r="D10993" s="217" t="s">
        <v>27</v>
      </c>
      <c r="E10993" s="217" t="s">
        <v>86</v>
      </c>
      <c r="F10993" s="217" t="s">
        <v>9</v>
      </c>
      <c r="G10993" s="217" t="s">
        <v>13</v>
      </c>
      <c r="H10993" s="217" t="s">
        <v>172</v>
      </c>
      <c r="I10993" s="217">
        <v>0</v>
      </c>
      <c r="J10993" s="217">
        <v>0</v>
      </c>
      <c r="K10993" s="217">
        <v>0</v>
      </c>
      <c r="L10993" s="217">
        <v>0</v>
      </c>
      <c r="M10993" s="217">
        <v>0</v>
      </c>
    </row>
    <row r="10994" spans="2:25">
      <c r="B10994" s="217" t="s">
        <v>11163</v>
      </c>
      <c r="C10994" s="217" t="s">
        <v>5935</v>
      </c>
      <c r="D10994" s="217" t="s">
        <v>27</v>
      </c>
      <c r="E10994" s="217" t="s">
        <v>86</v>
      </c>
      <c r="F10994" s="217" t="s">
        <v>9</v>
      </c>
      <c r="G10994" s="217" t="s">
        <v>13</v>
      </c>
      <c r="H10994" s="217" t="s">
        <v>174</v>
      </c>
      <c r="I10994" s="217">
        <v>0</v>
      </c>
      <c r="J10994" s="217">
        <v>0</v>
      </c>
      <c r="K10994" s="217">
        <v>0</v>
      </c>
      <c r="L10994" s="217">
        <v>0</v>
      </c>
      <c r="M10994" s="217">
        <v>0</v>
      </c>
    </row>
    <row r="10995" spans="2:25">
      <c r="B10995" s="217" t="s">
        <v>11164</v>
      </c>
      <c r="C10995" s="217" t="s">
        <v>5935</v>
      </c>
      <c r="D10995" s="217" t="s">
        <v>27</v>
      </c>
      <c r="E10995" s="217" t="s">
        <v>86</v>
      </c>
      <c r="F10995" s="217" t="s">
        <v>9</v>
      </c>
      <c r="G10995" s="217" t="s">
        <v>13</v>
      </c>
      <c r="H10995" s="217" t="s">
        <v>176</v>
      </c>
      <c r="I10995" s="217">
        <v>0</v>
      </c>
      <c r="J10995" s="217">
        <v>0</v>
      </c>
      <c r="K10995" s="217">
        <v>0</v>
      </c>
      <c r="L10995" s="217">
        <v>0</v>
      </c>
      <c r="M10995" s="217">
        <v>6.6666666666666696</v>
      </c>
      <c r="N10995" s="217">
        <v>0</v>
      </c>
      <c r="O10995" s="217">
        <v>0</v>
      </c>
      <c r="P10995" s="217">
        <v>0</v>
      </c>
      <c r="Q10995" s="217">
        <v>0</v>
      </c>
      <c r="R10995" s="217">
        <v>0</v>
      </c>
      <c r="S10995" s="217">
        <v>0</v>
      </c>
      <c r="T10995" s="217">
        <v>0</v>
      </c>
      <c r="U10995" s="217">
        <v>0</v>
      </c>
      <c r="V10995" s="217">
        <v>0</v>
      </c>
      <c r="W10995" s="217">
        <v>0</v>
      </c>
      <c r="X10995" s="217">
        <v>0</v>
      </c>
      <c r="Y10995" s="217">
        <v>0</v>
      </c>
    </row>
    <row r="10996" spans="2:25">
      <c r="B10996" s="217" t="s">
        <v>11165</v>
      </c>
      <c r="C10996" s="217" t="s">
        <v>5935</v>
      </c>
      <c r="D10996" s="217" t="s">
        <v>27</v>
      </c>
      <c r="E10996" s="217" t="s">
        <v>86</v>
      </c>
      <c r="F10996" s="217" t="s">
        <v>9</v>
      </c>
      <c r="G10996" s="217" t="s">
        <v>13</v>
      </c>
      <c r="H10996" s="217" t="s">
        <v>178</v>
      </c>
      <c r="I10996" s="217">
        <v>0</v>
      </c>
      <c r="J10996" s="217">
        <v>0</v>
      </c>
      <c r="K10996" s="217">
        <v>0</v>
      </c>
      <c r="L10996" s="217">
        <v>0</v>
      </c>
      <c r="M10996" s="217">
        <v>3.3333333333333299</v>
      </c>
      <c r="N10996" s="217">
        <v>0</v>
      </c>
      <c r="O10996" s="217">
        <v>0</v>
      </c>
      <c r="P10996" s="217">
        <v>0</v>
      </c>
      <c r="Q10996" s="217">
        <v>0</v>
      </c>
      <c r="R10996" s="217">
        <v>0</v>
      </c>
      <c r="S10996" s="217">
        <v>0</v>
      </c>
      <c r="T10996" s="217">
        <v>0</v>
      </c>
      <c r="U10996" s="217">
        <v>0</v>
      </c>
      <c r="V10996" s="217">
        <v>0</v>
      </c>
      <c r="W10996" s="217">
        <v>0</v>
      </c>
      <c r="X10996" s="217">
        <v>0</v>
      </c>
      <c r="Y10996" s="217">
        <v>0</v>
      </c>
    </row>
    <row r="10997" spans="2:25">
      <c r="B10997" s="217" t="s">
        <v>11166</v>
      </c>
      <c r="C10997" s="217" t="s">
        <v>5935</v>
      </c>
      <c r="D10997" s="217" t="s">
        <v>27</v>
      </c>
      <c r="E10997" s="217" t="s">
        <v>86</v>
      </c>
      <c r="F10997" s="217" t="s">
        <v>9</v>
      </c>
      <c r="G10997" s="217" t="s">
        <v>13</v>
      </c>
      <c r="H10997" s="217" t="s">
        <v>5</v>
      </c>
      <c r="I10997" s="217">
        <v>0</v>
      </c>
      <c r="J10997" s="217">
        <v>0</v>
      </c>
      <c r="K10997" s="217">
        <v>0</v>
      </c>
      <c r="L10997" s="217">
        <v>0</v>
      </c>
      <c r="M10997" s="217">
        <v>10</v>
      </c>
      <c r="N10997" s="217">
        <v>0</v>
      </c>
      <c r="O10997" s="217">
        <v>0</v>
      </c>
      <c r="P10997" s="217">
        <v>0</v>
      </c>
      <c r="Q10997" s="217">
        <v>0</v>
      </c>
      <c r="R10997" s="217">
        <v>0</v>
      </c>
      <c r="S10997" s="217">
        <v>0</v>
      </c>
      <c r="T10997" s="217">
        <v>0</v>
      </c>
      <c r="U10997" s="217">
        <v>0</v>
      </c>
      <c r="V10997" s="217">
        <v>0</v>
      </c>
      <c r="W10997" s="217">
        <v>0</v>
      </c>
      <c r="X10997" s="217">
        <v>0</v>
      </c>
      <c r="Y10997" s="217">
        <v>0</v>
      </c>
    </row>
    <row r="10998" spans="2:25">
      <c r="B10998" s="217" t="s">
        <v>11167</v>
      </c>
      <c r="C10998" s="217" t="s">
        <v>5935</v>
      </c>
      <c r="D10998" s="217" t="s">
        <v>27</v>
      </c>
      <c r="E10998" s="217" t="s">
        <v>86</v>
      </c>
      <c r="F10998" s="217" t="s">
        <v>5</v>
      </c>
      <c r="G10998" s="217" t="s">
        <v>13</v>
      </c>
      <c r="H10998" s="217" t="s">
        <v>170</v>
      </c>
      <c r="I10998" s="217">
        <v>0</v>
      </c>
      <c r="J10998" s="217">
        <v>0</v>
      </c>
      <c r="K10998" s="217">
        <v>0</v>
      </c>
      <c r="L10998" s="217">
        <v>0</v>
      </c>
      <c r="M10998" s="217">
        <v>0</v>
      </c>
    </row>
    <row r="10999" spans="2:25">
      <c r="B10999" s="217" t="s">
        <v>11168</v>
      </c>
      <c r="C10999" s="217" t="s">
        <v>5935</v>
      </c>
      <c r="D10999" s="217" t="s">
        <v>27</v>
      </c>
      <c r="E10999" s="217" t="s">
        <v>86</v>
      </c>
      <c r="F10999" s="217" t="s">
        <v>5</v>
      </c>
      <c r="G10999" s="217" t="s">
        <v>13</v>
      </c>
      <c r="H10999" s="217" t="s">
        <v>172</v>
      </c>
      <c r="I10999" s="217">
        <v>0</v>
      </c>
      <c r="J10999" s="217">
        <v>0</v>
      </c>
      <c r="K10999" s="217">
        <v>0</v>
      </c>
      <c r="L10999" s="217">
        <v>0</v>
      </c>
      <c r="M10999" s="217">
        <v>0</v>
      </c>
    </row>
    <row r="11000" spans="2:25">
      <c r="B11000" s="217" t="s">
        <v>11169</v>
      </c>
      <c r="C11000" s="217" t="s">
        <v>5935</v>
      </c>
      <c r="D11000" s="217" t="s">
        <v>27</v>
      </c>
      <c r="E11000" s="217" t="s">
        <v>86</v>
      </c>
      <c r="F11000" s="217" t="s">
        <v>5</v>
      </c>
      <c r="G11000" s="217" t="s">
        <v>13</v>
      </c>
      <c r="H11000" s="217" t="s">
        <v>174</v>
      </c>
      <c r="I11000" s="217">
        <v>0</v>
      </c>
      <c r="J11000" s="217">
        <v>0</v>
      </c>
      <c r="K11000" s="217">
        <v>0</v>
      </c>
      <c r="L11000" s="217">
        <v>0</v>
      </c>
      <c r="M11000" s="217">
        <v>0</v>
      </c>
    </row>
    <row r="11001" spans="2:25">
      <c r="B11001" s="217" t="s">
        <v>11170</v>
      </c>
      <c r="C11001" s="217" t="s">
        <v>5935</v>
      </c>
      <c r="D11001" s="217" t="s">
        <v>27</v>
      </c>
      <c r="E11001" s="217" t="s">
        <v>86</v>
      </c>
      <c r="F11001" s="217" t="s">
        <v>5</v>
      </c>
      <c r="G11001" s="217" t="s">
        <v>13</v>
      </c>
      <c r="H11001" s="217" t="s">
        <v>176</v>
      </c>
      <c r="I11001" s="217">
        <v>0</v>
      </c>
      <c r="J11001" s="217">
        <v>0</v>
      </c>
      <c r="K11001" s="217">
        <v>0</v>
      </c>
      <c r="L11001" s="217">
        <v>0</v>
      </c>
      <c r="M11001" s="217">
        <v>20</v>
      </c>
      <c r="N11001" s="217">
        <v>0</v>
      </c>
      <c r="O11001" s="217">
        <v>0</v>
      </c>
      <c r="P11001" s="217">
        <v>0</v>
      </c>
      <c r="Q11001" s="217">
        <v>0</v>
      </c>
      <c r="R11001" s="217">
        <v>0</v>
      </c>
      <c r="S11001" s="217">
        <v>0</v>
      </c>
      <c r="T11001" s="217">
        <v>0</v>
      </c>
      <c r="U11001" s="217">
        <v>0</v>
      </c>
      <c r="V11001" s="217">
        <v>0</v>
      </c>
      <c r="W11001" s="217">
        <v>0</v>
      </c>
      <c r="X11001" s="217">
        <v>0</v>
      </c>
      <c r="Y11001" s="217">
        <v>0</v>
      </c>
    </row>
    <row r="11002" spans="2:25">
      <c r="B11002" s="217" t="s">
        <v>11171</v>
      </c>
      <c r="C11002" s="217" t="s">
        <v>5935</v>
      </c>
      <c r="D11002" s="217" t="s">
        <v>27</v>
      </c>
      <c r="E11002" s="217" t="s">
        <v>86</v>
      </c>
      <c r="F11002" s="217" t="s">
        <v>5</v>
      </c>
      <c r="G11002" s="217" t="s">
        <v>13</v>
      </c>
      <c r="H11002" s="217" t="s">
        <v>178</v>
      </c>
      <c r="I11002" s="217">
        <v>0</v>
      </c>
      <c r="J11002" s="217">
        <v>0</v>
      </c>
      <c r="K11002" s="217">
        <v>0</v>
      </c>
      <c r="L11002" s="217">
        <v>0</v>
      </c>
      <c r="M11002" s="217">
        <v>10</v>
      </c>
      <c r="N11002" s="217">
        <v>0</v>
      </c>
      <c r="O11002" s="217">
        <v>0</v>
      </c>
      <c r="P11002" s="217">
        <v>0</v>
      </c>
      <c r="Q11002" s="217">
        <v>0</v>
      </c>
      <c r="R11002" s="217">
        <v>0</v>
      </c>
      <c r="S11002" s="217">
        <v>0</v>
      </c>
      <c r="T11002" s="217">
        <v>0</v>
      </c>
      <c r="U11002" s="217">
        <v>0</v>
      </c>
      <c r="V11002" s="217">
        <v>0</v>
      </c>
      <c r="W11002" s="217">
        <v>0</v>
      </c>
      <c r="X11002" s="217">
        <v>0</v>
      </c>
      <c r="Y11002" s="217">
        <v>0</v>
      </c>
    </row>
    <row r="11003" spans="2:25">
      <c r="B11003" s="217" t="s">
        <v>11172</v>
      </c>
      <c r="C11003" s="217" t="s">
        <v>5935</v>
      </c>
      <c r="D11003" s="217" t="s">
        <v>27</v>
      </c>
      <c r="E11003" s="217" t="s">
        <v>86</v>
      </c>
      <c r="F11003" s="217" t="s">
        <v>5</v>
      </c>
      <c r="G11003" s="217" t="s">
        <v>13</v>
      </c>
      <c r="H11003" s="217" t="s">
        <v>5</v>
      </c>
      <c r="I11003" s="217">
        <v>0</v>
      </c>
      <c r="J11003" s="217">
        <v>0</v>
      </c>
      <c r="K11003" s="217">
        <v>0</v>
      </c>
      <c r="L11003" s="217">
        <v>0</v>
      </c>
      <c r="M11003" s="217">
        <v>30</v>
      </c>
      <c r="N11003" s="217">
        <v>0</v>
      </c>
      <c r="O11003" s="217">
        <v>0</v>
      </c>
      <c r="P11003" s="217">
        <v>0</v>
      </c>
      <c r="Q11003" s="217">
        <v>0</v>
      </c>
      <c r="R11003" s="217">
        <v>0</v>
      </c>
      <c r="S11003" s="217">
        <v>0</v>
      </c>
      <c r="T11003" s="217">
        <v>0</v>
      </c>
      <c r="U11003" s="217">
        <v>0</v>
      </c>
      <c r="V11003" s="217">
        <v>0</v>
      </c>
      <c r="W11003" s="217">
        <v>0</v>
      </c>
      <c r="X11003" s="217">
        <v>0</v>
      </c>
      <c r="Y11003" s="217">
        <v>0</v>
      </c>
    </row>
    <row r="11004" spans="2:25">
      <c r="B11004" s="217" t="s">
        <v>11173</v>
      </c>
      <c r="C11004" s="217" t="s">
        <v>5935</v>
      </c>
      <c r="D11004" s="217" t="s">
        <v>27</v>
      </c>
      <c r="E11004" s="217" t="s">
        <v>86</v>
      </c>
      <c r="F11004" s="217" t="s">
        <v>12</v>
      </c>
      <c r="G11004" s="217" t="s">
        <v>5</v>
      </c>
      <c r="H11004" s="217" t="s">
        <v>170</v>
      </c>
      <c r="I11004" s="217">
        <v>0</v>
      </c>
      <c r="J11004" s="217">
        <v>0</v>
      </c>
      <c r="K11004" s="217">
        <v>0</v>
      </c>
      <c r="L11004" s="217">
        <v>0</v>
      </c>
      <c r="M11004" s="217">
        <v>78.2222222222222</v>
      </c>
      <c r="N11004" s="217">
        <v>0</v>
      </c>
      <c r="O11004" s="217">
        <v>0</v>
      </c>
      <c r="P11004" s="217">
        <v>0</v>
      </c>
      <c r="Q11004" s="217">
        <v>0</v>
      </c>
      <c r="R11004" s="217">
        <v>0</v>
      </c>
      <c r="S11004" s="217">
        <v>0</v>
      </c>
      <c r="T11004" s="217">
        <v>0</v>
      </c>
      <c r="U11004" s="217">
        <v>0</v>
      </c>
      <c r="V11004" s="217">
        <v>0</v>
      </c>
      <c r="W11004" s="217">
        <v>0</v>
      </c>
      <c r="X11004" s="217">
        <v>0</v>
      </c>
      <c r="Y11004" s="217">
        <v>0</v>
      </c>
    </row>
    <row r="11005" spans="2:25">
      <c r="B11005" s="217" t="s">
        <v>11174</v>
      </c>
      <c r="C11005" s="217" t="s">
        <v>5935</v>
      </c>
      <c r="D11005" s="217" t="s">
        <v>27</v>
      </c>
      <c r="E11005" s="217" t="s">
        <v>86</v>
      </c>
      <c r="F11005" s="217" t="s">
        <v>12</v>
      </c>
      <c r="G11005" s="217" t="s">
        <v>5</v>
      </c>
      <c r="H11005" s="217" t="s">
        <v>172</v>
      </c>
      <c r="I11005" s="217">
        <v>0</v>
      </c>
      <c r="J11005" s="217">
        <v>0</v>
      </c>
      <c r="K11005" s="217">
        <v>0</v>
      </c>
      <c r="L11005" s="217">
        <v>3</v>
      </c>
      <c r="M11005" s="217">
        <v>56.148148148148202</v>
      </c>
      <c r="N11005" s="217">
        <v>0</v>
      </c>
      <c r="O11005" s="217">
        <v>0</v>
      </c>
      <c r="P11005" s="217">
        <v>0</v>
      </c>
      <c r="Q11005" s="217">
        <v>0</v>
      </c>
      <c r="R11005" s="217">
        <v>0</v>
      </c>
      <c r="S11005" s="217">
        <v>0</v>
      </c>
      <c r="T11005" s="217">
        <v>0</v>
      </c>
      <c r="U11005" s="217">
        <v>0</v>
      </c>
      <c r="V11005" s="217">
        <v>0</v>
      </c>
      <c r="W11005" s="217">
        <v>0</v>
      </c>
      <c r="X11005" s="217">
        <v>0</v>
      </c>
      <c r="Y11005" s="217">
        <v>0</v>
      </c>
    </row>
    <row r="11006" spans="2:25">
      <c r="B11006" s="217" t="s">
        <v>11175</v>
      </c>
      <c r="C11006" s="217" t="s">
        <v>5935</v>
      </c>
      <c r="D11006" s="217" t="s">
        <v>27</v>
      </c>
      <c r="E11006" s="217" t="s">
        <v>86</v>
      </c>
      <c r="F11006" s="217" t="s">
        <v>12</v>
      </c>
      <c r="G11006" s="217" t="s">
        <v>5</v>
      </c>
      <c r="H11006" s="217" t="s">
        <v>174</v>
      </c>
      <c r="I11006" s="217">
        <v>4</v>
      </c>
      <c r="J11006" s="217">
        <v>4</v>
      </c>
      <c r="K11006" s="217">
        <v>0</v>
      </c>
      <c r="L11006" s="217">
        <v>4</v>
      </c>
      <c r="M11006" s="217">
        <v>267.777777777778</v>
      </c>
      <c r="N11006" s="217">
        <v>14.937759336099599</v>
      </c>
      <c r="O11006" s="217">
        <v>14.937759336099599</v>
      </c>
      <c r="P11006" s="217">
        <v>0</v>
      </c>
      <c r="Q11006" s="217">
        <v>14.937759336099599</v>
      </c>
      <c r="R11006" s="217">
        <v>14.937759336099599</v>
      </c>
      <c r="S11006" s="217">
        <v>0</v>
      </c>
      <c r="T11006" s="217">
        <v>14.937759336099599</v>
      </c>
      <c r="U11006" s="217">
        <v>14.937759336099599</v>
      </c>
      <c r="V11006" s="217">
        <v>0</v>
      </c>
      <c r="W11006" s="217">
        <v>14.937759336099599</v>
      </c>
      <c r="X11006" s="217">
        <v>14.937759336099599</v>
      </c>
      <c r="Y11006" s="217">
        <v>0</v>
      </c>
    </row>
    <row r="11007" spans="2:25">
      <c r="B11007" s="217" t="s">
        <v>11176</v>
      </c>
      <c r="C11007" s="217" t="s">
        <v>5935</v>
      </c>
      <c r="D11007" s="217" t="s">
        <v>27</v>
      </c>
      <c r="E11007" s="217" t="s">
        <v>86</v>
      </c>
      <c r="F11007" s="217" t="s">
        <v>12</v>
      </c>
      <c r="G11007" s="217" t="s">
        <v>5</v>
      </c>
      <c r="H11007" s="217" t="s">
        <v>176</v>
      </c>
      <c r="I11007" s="217">
        <v>1</v>
      </c>
      <c r="J11007" s="217">
        <v>1</v>
      </c>
      <c r="K11007" s="217">
        <v>0</v>
      </c>
      <c r="L11007" s="217">
        <v>5</v>
      </c>
      <c r="M11007" s="217">
        <v>327.18518518518499</v>
      </c>
      <c r="N11007" s="217">
        <v>3.0563731039166901</v>
      </c>
      <c r="O11007" s="217">
        <v>3.0563731039166901</v>
      </c>
      <c r="P11007" s="217">
        <v>0</v>
      </c>
      <c r="Q11007" s="217">
        <v>3.0563731039166901</v>
      </c>
      <c r="R11007" s="217">
        <v>3.0563731039166901</v>
      </c>
      <c r="S11007" s="217">
        <v>0</v>
      </c>
      <c r="T11007" s="217">
        <v>3.0563731039166901</v>
      </c>
      <c r="U11007" s="217">
        <v>3.0563731039166901</v>
      </c>
      <c r="V11007" s="217">
        <v>0</v>
      </c>
      <c r="W11007" s="217">
        <v>3.0563731039166901</v>
      </c>
      <c r="X11007" s="217">
        <v>3.0563731039166901</v>
      </c>
      <c r="Y11007" s="217">
        <v>0</v>
      </c>
    </row>
    <row r="11008" spans="2:25">
      <c r="B11008" s="217" t="s">
        <v>11177</v>
      </c>
      <c r="C11008" s="217" t="s">
        <v>5935</v>
      </c>
      <c r="D11008" s="217" t="s">
        <v>27</v>
      </c>
      <c r="E11008" s="217" t="s">
        <v>86</v>
      </c>
      <c r="F11008" s="217" t="s">
        <v>12</v>
      </c>
      <c r="G11008" s="217" t="s">
        <v>5</v>
      </c>
      <c r="H11008" s="217" t="s">
        <v>178</v>
      </c>
      <c r="I11008" s="217">
        <v>0</v>
      </c>
      <c r="J11008" s="217">
        <v>0</v>
      </c>
      <c r="K11008" s="217">
        <v>0</v>
      </c>
      <c r="L11008" s="217">
        <v>7</v>
      </c>
      <c r="M11008" s="217">
        <v>215.666666666667</v>
      </c>
      <c r="N11008" s="217">
        <v>0</v>
      </c>
      <c r="O11008" s="217">
        <v>0</v>
      </c>
      <c r="P11008" s="217">
        <v>0</v>
      </c>
      <c r="Q11008" s="217">
        <v>0</v>
      </c>
      <c r="R11008" s="217">
        <v>0</v>
      </c>
      <c r="S11008" s="217">
        <v>0</v>
      </c>
      <c r="T11008" s="217">
        <v>0</v>
      </c>
      <c r="U11008" s="217">
        <v>0</v>
      </c>
      <c r="V11008" s="217">
        <v>0</v>
      </c>
      <c r="W11008" s="217">
        <v>0</v>
      </c>
      <c r="X11008" s="217">
        <v>0</v>
      </c>
      <c r="Y11008" s="217">
        <v>0</v>
      </c>
    </row>
    <row r="11009" spans="2:25">
      <c r="B11009" s="217" t="s">
        <v>11178</v>
      </c>
      <c r="C11009" s="217" t="s">
        <v>5935</v>
      </c>
      <c r="D11009" s="217" t="s">
        <v>27</v>
      </c>
      <c r="E11009" s="217" t="s">
        <v>86</v>
      </c>
      <c r="F11009" s="217" t="s">
        <v>12</v>
      </c>
      <c r="G11009" s="217" t="s">
        <v>5</v>
      </c>
      <c r="H11009" s="217" t="s">
        <v>5</v>
      </c>
      <c r="I11009" s="217">
        <v>5</v>
      </c>
      <c r="J11009" s="217">
        <v>5</v>
      </c>
      <c r="K11009" s="217">
        <v>0</v>
      </c>
      <c r="L11009" s="217">
        <v>19</v>
      </c>
      <c r="M11009" s="217">
        <v>945</v>
      </c>
      <c r="N11009" s="217">
        <v>5.2910052910052903</v>
      </c>
      <c r="O11009" s="217">
        <v>5.2910052910052903</v>
      </c>
      <c r="P11009" s="217">
        <v>0</v>
      </c>
      <c r="Q11009" s="217">
        <v>5.2910052910052903</v>
      </c>
      <c r="R11009" s="217">
        <v>5.2910052910052903</v>
      </c>
      <c r="S11009" s="217">
        <v>0</v>
      </c>
      <c r="T11009" s="217">
        <v>5.2910052910052903</v>
      </c>
      <c r="U11009" s="217">
        <v>5.2910052910052903</v>
      </c>
      <c r="V11009" s="217">
        <v>0</v>
      </c>
      <c r="W11009" s="217">
        <v>5.2910052910052903</v>
      </c>
      <c r="X11009" s="217">
        <v>5.2910052910052903</v>
      </c>
      <c r="Y11009" s="217">
        <v>0</v>
      </c>
    </row>
    <row r="11010" spans="2:25">
      <c r="B11010" s="217" t="s">
        <v>11179</v>
      </c>
      <c r="C11010" s="217" t="s">
        <v>5935</v>
      </c>
      <c r="D11010" s="217" t="s">
        <v>27</v>
      </c>
      <c r="E11010" s="217" t="s">
        <v>86</v>
      </c>
      <c r="F11010" s="217" t="s">
        <v>9</v>
      </c>
      <c r="G11010" s="217" t="s">
        <v>5</v>
      </c>
      <c r="H11010" s="217" t="s">
        <v>170</v>
      </c>
      <c r="I11010" s="217">
        <v>0</v>
      </c>
      <c r="J11010" s="217">
        <v>0</v>
      </c>
      <c r="K11010" s="217">
        <v>0</v>
      </c>
      <c r="L11010" s="217">
        <v>1</v>
      </c>
      <c r="M11010" s="217">
        <v>70.300171526586595</v>
      </c>
      <c r="N11010" s="217">
        <v>0</v>
      </c>
      <c r="O11010" s="217">
        <v>0</v>
      </c>
      <c r="P11010" s="217">
        <v>0</v>
      </c>
      <c r="Q11010" s="217">
        <v>0</v>
      </c>
      <c r="R11010" s="217">
        <v>0</v>
      </c>
      <c r="S11010" s="217">
        <v>0</v>
      </c>
      <c r="T11010" s="217">
        <v>0</v>
      </c>
      <c r="U11010" s="217">
        <v>0</v>
      </c>
      <c r="V11010" s="217">
        <v>0</v>
      </c>
      <c r="W11010" s="217">
        <v>0</v>
      </c>
      <c r="X11010" s="217">
        <v>0</v>
      </c>
      <c r="Y11010" s="217">
        <v>0</v>
      </c>
    </row>
    <row r="11011" spans="2:25">
      <c r="B11011" s="217" t="s">
        <v>11180</v>
      </c>
      <c r="C11011" s="217" t="s">
        <v>5935</v>
      </c>
      <c r="D11011" s="217" t="s">
        <v>27</v>
      </c>
      <c r="E11011" s="217" t="s">
        <v>86</v>
      </c>
      <c r="F11011" s="217" t="s">
        <v>9</v>
      </c>
      <c r="G11011" s="217" t="s">
        <v>5</v>
      </c>
      <c r="H11011" s="217" t="s">
        <v>172</v>
      </c>
      <c r="I11011" s="217">
        <v>0</v>
      </c>
      <c r="J11011" s="217">
        <v>0</v>
      </c>
      <c r="K11011" s="217">
        <v>0</v>
      </c>
      <c r="L11011" s="217">
        <v>6</v>
      </c>
      <c r="M11011" s="217">
        <v>69.719839908519106</v>
      </c>
      <c r="N11011" s="217">
        <v>0</v>
      </c>
      <c r="O11011" s="217">
        <v>0</v>
      </c>
      <c r="P11011" s="217">
        <v>0</v>
      </c>
      <c r="Q11011" s="217">
        <v>0</v>
      </c>
      <c r="R11011" s="217">
        <v>0</v>
      </c>
      <c r="S11011" s="217">
        <v>0</v>
      </c>
      <c r="T11011" s="217">
        <v>0</v>
      </c>
      <c r="U11011" s="217">
        <v>0</v>
      </c>
      <c r="V11011" s="217">
        <v>0</v>
      </c>
      <c r="W11011" s="217">
        <v>0</v>
      </c>
      <c r="X11011" s="217">
        <v>0</v>
      </c>
      <c r="Y11011" s="217">
        <v>0</v>
      </c>
    </row>
    <row r="11012" spans="2:25">
      <c r="B11012" s="217" t="s">
        <v>11181</v>
      </c>
      <c r="C11012" s="217" t="s">
        <v>5935</v>
      </c>
      <c r="D11012" s="217" t="s">
        <v>27</v>
      </c>
      <c r="E11012" s="217" t="s">
        <v>86</v>
      </c>
      <c r="F11012" s="217" t="s">
        <v>9</v>
      </c>
      <c r="G11012" s="217" t="s">
        <v>5</v>
      </c>
      <c r="H11012" s="217" t="s">
        <v>174</v>
      </c>
      <c r="I11012" s="217">
        <v>0</v>
      </c>
      <c r="J11012" s="217">
        <v>0</v>
      </c>
      <c r="K11012" s="217">
        <v>0</v>
      </c>
      <c r="L11012" s="217">
        <v>11</v>
      </c>
      <c r="M11012" s="217">
        <v>276.13779302458499</v>
      </c>
      <c r="N11012" s="217">
        <v>0</v>
      </c>
      <c r="O11012" s="217">
        <v>0</v>
      </c>
      <c r="P11012" s="217">
        <v>0</v>
      </c>
      <c r="Q11012" s="217">
        <v>0</v>
      </c>
      <c r="R11012" s="217">
        <v>0</v>
      </c>
      <c r="S11012" s="217">
        <v>0</v>
      </c>
      <c r="T11012" s="217">
        <v>0</v>
      </c>
      <c r="U11012" s="217">
        <v>0</v>
      </c>
      <c r="V11012" s="217">
        <v>0</v>
      </c>
      <c r="W11012" s="217">
        <v>0</v>
      </c>
      <c r="X11012" s="217">
        <v>0</v>
      </c>
      <c r="Y11012" s="217">
        <v>0</v>
      </c>
    </row>
    <row r="11013" spans="2:25">
      <c r="B11013" s="217" t="s">
        <v>11182</v>
      </c>
      <c r="C11013" s="217" t="s">
        <v>5935</v>
      </c>
      <c r="D11013" s="217" t="s">
        <v>27</v>
      </c>
      <c r="E11013" s="217" t="s">
        <v>86</v>
      </c>
      <c r="F11013" s="217" t="s">
        <v>9</v>
      </c>
      <c r="G11013" s="217" t="s">
        <v>5</v>
      </c>
      <c r="H11013" s="217" t="s">
        <v>176</v>
      </c>
      <c r="I11013" s="217">
        <v>1</v>
      </c>
      <c r="J11013" s="217">
        <v>1</v>
      </c>
      <c r="K11013" s="217">
        <v>0</v>
      </c>
      <c r="L11013" s="217">
        <v>8</v>
      </c>
      <c r="M11013" s="217">
        <v>360.90909090909099</v>
      </c>
      <c r="N11013" s="217">
        <v>2.77078085642317</v>
      </c>
      <c r="O11013" s="217">
        <v>2.77078085642317</v>
      </c>
      <c r="P11013" s="217">
        <v>0</v>
      </c>
      <c r="Q11013" s="217">
        <v>2.77078085642317</v>
      </c>
      <c r="R11013" s="217">
        <v>2.77078085642317</v>
      </c>
      <c r="S11013" s="217">
        <v>0</v>
      </c>
      <c r="T11013" s="217">
        <v>2.77078085642317</v>
      </c>
      <c r="U11013" s="217">
        <v>2.77078085642317</v>
      </c>
      <c r="V11013" s="217">
        <v>0</v>
      </c>
      <c r="W11013" s="217">
        <v>2.77078085642317</v>
      </c>
      <c r="X11013" s="217">
        <v>2.77078085642317</v>
      </c>
      <c r="Y11013" s="217">
        <v>0</v>
      </c>
    </row>
    <row r="11014" spans="2:25">
      <c r="B11014" s="217" t="s">
        <v>11183</v>
      </c>
      <c r="C11014" s="217" t="s">
        <v>5935</v>
      </c>
      <c r="D11014" s="217" t="s">
        <v>27</v>
      </c>
      <c r="E11014" s="217" t="s">
        <v>86</v>
      </c>
      <c r="F11014" s="217" t="s">
        <v>9</v>
      </c>
      <c r="G11014" s="217" t="s">
        <v>5</v>
      </c>
      <c r="H11014" s="217" t="s">
        <v>178</v>
      </c>
      <c r="I11014" s="217">
        <v>1</v>
      </c>
      <c r="J11014" s="217">
        <v>1</v>
      </c>
      <c r="K11014" s="217">
        <v>0</v>
      </c>
      <c r="L11014" s="217">
        <v>5</v>
      </c>
      <c r="M11014" s="217">
        <v>247.93310463121799</v>
      </c>
      <c r="N11014" s="217">
        <v>4.0333460168113699</v>
      </c>
      <c r="O11014" s="217">
        <v>4.0333460168113699</v>
      </c>
      <c r="P11014" s="217">
        <v>0</v>
      </c>
      <c r="Q11014" s="217">
        <v>4.0333460168113699</v>
      </c>
      <c r="R11014" s="217">
        <v>4.0333460168113699</v>
      </c>
      <c r="S11014" s="217">
        <v>0</v>
      </c>
      <c r="T11014" s="217">
        <v>4.0333460168113699</v>
      </c>
      <c r="U11014" s="217">
        <v>4.0333460168113699</v>
      </c>
      <c r="V11014" s="217">
        <v>0</v>
      </c>
      <c r="W11014" s="217">
        <v>4.0333460168113699</v>
      </c>
      <c r="X11014" s="217">
        <v>4.0333460168113699</v>
      </c>
      <c r="Y11014" s="217">
        <v>0</v>
      </c>
    </row>
    <row r="11015" spans="2:25">
      <c r="B11015" s="217" t="s">
        <v>11184</v>
      </c>
      <c r="C11015" s="217" t="s">
        <v>5935</v>
      </c>
      <c r="D11015" s="217" t="s">
        <v>27</v>
      </c>
      <c r="E11015" s="217" t="s">
        <v>86</v>
      </c>
      <c r="F11015" s="217" t="s">
        <v>9</v>
      </c>
      <c r="G11015" s="217" t="s">
        <v>5</v>
      </c>
      <c r="H11015" s="217" t="s">
        <v>5</v>
      </c>
      <c r="I11015" s="217">
        <v>2</v>
      </c>
      <c r="J11015" s="217">
        <v>2</v>
      </c>
      <c r="K11015" s="217">
        <v>0</v>
      </c>
      <c r="L11015" s="217">
        <v>31</v>
      </c>
      <c r="M11015" s="217">
        <v>1025</v>
      </c>
      <c r="N11015" s="217">
        <v>1.9512195121951199</v>
      </c>
      <c r="O11015" s="217">
        <v>1.9512195121951199</v>
      </c>
      <c r="P11015" s="217">
        <v>0</v>
      </c>
      <c r="Q11015" s="217">
        <v>1.9512195121951199</v>
      </c>
      <c r="R11015" s="217">
        <v>1.9512195121951199</v>
      </c>
      <c r="S11015" s="217">
        <v>0</v>
      </c>
      <c r="T11015" s="217">
        <v>1.9512195121951199</v>
      </c>
      <c r="U11015" s="217">
        <v>1.9512195121951199</v>
      </c>
      <c r="V11015" s="217">
        <v>0</v>
      </c>
      <c r="W11015" s="217">
        <v>1.9512195121951199</v>
      </c>
      <c r="X11015" s="217">
        <v>1.9512195121951199</v>
      </c>
      <c r="Y11015" s="217">
        <v>0</v>
      </c>
    </row>
    <row r="11016" spans="2:25">
      <c r="B11016" s="217" t="s">
        <v>11185</v>
      </c>
      <c r="C11016" s="217" t="s">
        <v>5935</v>
      </c>
      <c r="D11016" s="217" t="s">
        <v>27</v>
      </c>
      <c r="E11016" s="217" t="s">
        <v>86</v>
      </c>
      <c r="F11016" s="217" t="s">
        <v>5</v>
      </c>
      <c r="G11016" s="217" t="s">
        <v>5</v>
      </c>
      <c r="H11016" s="217" t="s">
        <v>170</v>
      </c>
      <c r="I11016" s="217">
        <v>0</v>
      </c>
      <c r="J11016" s="217">
        <v>0</v>
      </c>
      <c r="K11016" s="217">
        <v>0</v>
      </c>
      <c r="L11016" s="217">
        <v>1</v>
      </c>
      <c r="M11016" s="217">
        <v>148.52239374880901</v>
      </c>
      <c r="N11016" s="217">
        <v>0</v>
      </c>
      <c r="O11016" s="217">
        <v>0</v>
      </c>
      <c r="P11016" s="217">
        <v>0</v>
      </c>
      <c r="Q11016" s="217">
        <v>0</v>
      </c>
      <c r="R11016" s="217">
        <v>0</v>
      </c>
      <c r="S11016" s="217">
        <v>0</v>
      </c>
      <c r="T11016" s="217">
        <v>0</v>
      </c>
      <c r="U11016" s="217">
        <v>0</v>
      </c>
      <c r="V11016" s="217">
        <v>0</v>
      </c>
      <c r="W11016" s="217">
        <v>0</v>
      </c>
      <c r="X11016" s="217">
        <v>0</v>
      </c>
      <c r="Y11016" s="217">
        <v>0</v>
      </c>
    </row>
    <row r="11017" spans="2:25">
      <c r="B11017" s="217" t="s">
        <v>11186</v>
      </c>
      <c r="C11017" s="217" t="s">
        <v>5935</v>
      </c>
      <c r="D11017" s="217" t="s">
        <v>27</v>
      </c>
      <c r="E11017" s="217" t="s">
        <v>86</v>
      </c>
      <c r="F11017" s="217" t="s">
        <v>5</v>
      </c>
      <c r="G11017" s="217" t="s">
        <v>5</v>
      </c>
      <c r="H11017" s="217" t="s">
        <v>172</v>
      </c>
      <c r="I11017" s="217">
        <v>0</v>
      </c>
      <c r="J11017" s="217">
        <v>0</v>
      </c>
      <c r="K11017" s="217">
        <v>0</v>
      </c>
      <c r="L11017" s="217">
        <v>9</v>
      </c>
      <c r="M11017" s="217">
        <v>125.867988056667</v>
      </c>
      <c r="N11017" s="217">
        <v>0</v>
      </c>
      <c r="O11017" s="217">
        <v>0</v>
      </c>
      <c r="P11017" s="217">
        <v>0</v>
      </c>
      <c r="Q11017" s="217">
        <v>0</v>
      </c>
      <c r="R11017" s="217">
        <v>0</v>
      </c>
      <c r="S11017" s="217">
        <v>0</v>
      </c>
      <c r="T11017" s="217">
        <v>0</v>
      </c>
      <c r="U11017" s="217">
        <v>0</v>
      </c>
      <c r="V11017" s="217">
        <v>0</v>
      </c>
      <c r="W11017" s="217">
        <v>0</v>
      </c>
      <c r="X11017" s="217">
        <v>0</v>
      </c>
      <c r="Y11017" s="217">
        <v>0</v>
      </c>
    </row>
    <row r="11018" spans="2:25">
      <c r="B11018" s="217" t="s">
        <v>11187</v>
      </c>
      <c r="C11018" s="217" t="s">
        <v>5935</v>
      </c>
      <c r="D11018" s="217" t="s">
        <v>27</v>
      </c>
      <c r="E11018" s="217" t="s">
        <v>86</v>
      </c>
      <c r="F11018" s="217" t="s">
        <v>5</v>
      </c>
      <c r="G11018" s="217" t="s">
        <v>5</v>
      </c>
      <c r="H11018" s="217" t="s">
        <v>174</v>
      </c>
      <c r="I11018" s="217">
        <v>4</v>
      </c>
      <c r="J11018" s="217">
        <v>4</v>
      </c>
      <c r="K11018" s="217">
        <v>0</v>
      </c>
      <c r="L11018" s="217">
        <v>15</v>
      </c>
      <c r="M11018" s="217">
        <v>543.91557080236305</v>
      </c>
      <c r="N11018" s="217">
        <v>7.3540825354555599</v>
      </c>
      <c r="O11018" s="217">
        <v>7.3540825354555599</v>
      </c>
      <c r="P11018" s="217">
        <v>0</v>
      </c>
      <c r="Q11018" s="217">
        <v>7.3540825354555599</v>
      </c>
      <c r="R11018" s="217">
        <v>7.3540825354555599</v>
      </c>
      <c r="S11018" s="217">
        <v>0</v>
      </c>
      <c r="T11018" s="217">
        <v>7.3540825354555599</v>
      </c>
      <c r="U11018" s="217">
        <v>7.3540825354555599</v>
      </c>
      <c r="V11018" s="217">
        <v>0</v>
      </c>
      <c r="W11018" s="217">
        <v>7.3540825354555599</v>
      </c>
      <c r="X11018" s="217">
        <v>7.3540825354555599</v>
      </c>
      <c r="Y11018" s="217">
        <v>0</v>
      </c>
    </row>
    <row r="11019" spans="2:25">
      <c r="B11019" s="217" t="s">
        <v>11188</v>
      </c>
      <c r="C11019" s="217" t="s">
        <v>5935</v>
      </c>
      <c r="D11019" s="217" t="s">
        <v>27</v>
      </c>
      <c r="E11019" s="217" t="s">
        <v>86</v>
      </c>
      <c r="F11019" s="217" t="s">
        <v>5</v>
      </c>
      <c r="G11019" s="217" t="s">
        <v>5</v>
      </c>
      <c r="H11019" s="217" t="s">
        <v>176</v>
      </c>
      <c r="I11019" s="217">
        <v>2</v>
      </c>
      <c r="J11019" s="217">
        <v>2</v>
      </c>
      <c r="K11019" s="217">
        <v>0</v>
      </c>
      <c r="L11019" s="217">
        <v>13</v>
      </c>
      <c r="M11019" s="217">
        <v>688.09427609427598</v>
      </c>
      <c r="N11019" s="217">
        <v>2.9065784580454501</v>
      </c>
      <c r="O11019" s="217">
        <v>2.9065784580454501</v>
      </c>
      <c r="P11019" s="217">
        <v>0</v>
      </c>
      <c r="Q11019" s="217">
        <v>2.9065784580454501</v>
      </c>
      <c r="R11019" s="217">
        <v>2.9065784580454501</v>
      </c>
      <c r="S11019" s="217">
        <v>0</v>
      </c>
      <c r="T11019" s="217">
        <v>2.9065784580454501</v>
      </c>
      <c r="U11019" s="217">
        <v>2.9065784580454501</v>
      </c>
      <c r="V11019" s="217">
        <v>0</v>
      </c>
      <c r="W11019" s="217">
        <v>2.9065784580454501</v>
      </c>
      <c r="X11019" s="217">
        <v>2.9065784580454501</v>
      </c>
      <c r="Y11019" s="217">
        <v>0</v>
      </c>
    </row>
    <row r="11020" spans="2:25">
      <c r="B11020" s="217" t="s">
        <v>11189</v>
      </c>
      <c r="C11020" s="217" t="s">
        <v>5935</v>
      </c>
      <c r="D11020" s="217" t="s">
        <v>27</v>
      </c>
      <c r="E11020" s="217" t="s">
        <v>86</v>
      </c>
      <c r="F11020" s="217" t="s">
        <v>5</v>
      </c>
      <c r="G11020" s="217" t="s">
        <v>5</v>
      </c>
      <c r="H11020" s="217" t="s">
        <v>178</v>
      </c>
      <c r="I11020" s="217">
        <v>1</v>
      </c>
      <c r="J11020" s="217">
        <v>1</v>
      </c>
      <c r="K11020" s="217">
        <v>0</v>
      </c>
      <c r="L11020" s="217">
        <v>12</v>
      </c>
      <c r="M11020" s="217">
        <v>463.59977129788501</v>
      </c>
      <c r="N11020" s="217">
        <v>2.1570329881751702</v>
      </c>
      <c r="O11020" s="217">
        <v>2.1570329881751702</v>
      </c>
      <c r="P11020" s="217">
        <v>0</v>
      </c>
      <c r="Q11020" s="217">
        <v>2.1570329881751702</v>
      </c>
      <c r="R11020" s="217">
        <v>2.1570329881751702</v>
      </c>
      <c r="S11020" s="217">
        <v>0</v>
      </c>
      <c r="T11020" s="217">
        <v>2.1570329881751702</v>
      </c>
      <c r="U11020" s="217">
        <v>2.1570329881751702</v>
      </c>
      <c r="V11020" s="217">
        <v>0</v>
      </c>
      <c r="W11020" s="217">
        <v>2.1570329881751702</v>
      </c>
      <c r="X11020" s="217">
        <v>2.1570329881751702</v>
      </c>
      <c r="Y11020" s="217">
        <v>0</v>
      </c>
    </row>
    <row r="11021" spans="2:25">
      <c r="B11021" s="217" t="s">
        <v>11190</v>
      </c>
      <c r="C11021" s="217" t="s">
        <v>5935</v>
      </c>
      <c r="D11021" s="217" t="s">
        <v>27</v>
      </c>
      <c r="E11021" s="217" t="s">
        <v>86</v>
      </c>
      <c r="F11021" s="217" t="s">
        <v>5</v>
      </c>
      <c r="G11021" s="217" t="s">
        <v>5</v>
      </c>
      <c r="H11021" s="217" t="s">
        <v>5</v>
      </c>
      <c r="I11021" s="217">
        <v>7</v>
      </c>
      <c r="J11021" s="217">
        <v>7</v>
      </c>
      <c r="K11021" s="217">
        <v>0</v>
      </c>
      <c r="L11021" s="217">
        <v>50</v>
      </c>
      <c r="M11021" s="217">
        <v>1970</v>
      </c>
      <c r="N11021" s="217">
        <v>3.5532994923857899</v>
      </c>
      <c r="O11021" s="217">
        <v>3.5532994923857899</v>
      </c>
      <c r="P11021" s="217">
        <v>0</v>
      </c>
      <c r="Q11021" s="217">
        <v>3.5532994923857899</v>
      </c>
      <c r="R11021" s="217">
        <v>3.5532994923857899</v>
      </c>
      <c r="S11021" s="217">
        <v>0</v>
      </c>
      <c r="T11021" s="217">
        <v>3.5532994923857899</v>
      </c>
      <c r="U11021" s="217">
        <v>3.5532994923857899</v>
      </c>
      <c r="V11021" s="217">
        <v>0</v>
      </c>
      <c r="W11021" s="217">
        <v>3.5532994923857899</v>
      </c>
      <c r="X11021" s="217">
        <v>3.5532994923857899</v>
      </c>
      <c r="Y11021" s="217">
        <v>0</v>
      </c>
    </row>
    <row r="11022" spans="2:25">
      <c r="B11022" s="217" t="s">
        <v>11191</v>
      </c>
      <c r="C11022" s="217" t="s">
        <v>5935</v>
      </c>
      <c r="D11022" s="217" t="s">
        <v>27</v>
      </c>
      <c r="E11022" s="217" t="s">
        <v>103</v>
      </c>
      <c r="F11022" s="217" t="s">
        <v>12</v>
      </c>
      <c r="G11022" s="217" t="s">
        <v>10</v>
      </c>
      <c r="H11022" s="217" t="s">
        <v>170</v>
      </c>
      <c r="I11022" s="217">
        <v>0</v>
      </c>
      <c r="J11022" s="217">
        <v>0</v>
      </c>
      <c r="K11022" s="217">
        <v>0</v>
      </c>
      <c r="L11022" s="217">
        <v>0</v>
      </c>
      <c r="M11022" s="217">
        <v>22</v>
      </c>
      <c r="N11022" s="217">
        <v>0</v>
      </c>
      <c r="O11022" s="217">
        <v>0</v>
      </c>
      <c r="P11022" s="217">
        <v>0</v>
      </c>
      <c r="Q11022" s="217">
        <v>0</v>
      </c>
      <c r="R11022" s="217">
        <v>0</v>
      </c>
      <c r="S11022" s="217">
        <v>0</v>
      </c>
      <c r="T11022" s="217">
        <v>0</v>
      </c>
      <c r="U11022" s="217">
        <v>0</v>
      </c>
      <c r="V11022" s="217">
        <v>0</v>
      </c>
      <c r="W11022" s="217">
        <v>0</v>
      </c>
      <c r="X11022" s="217">
        <v>0</v>
      </c>
      <c r="Y11022" s="217">
        <v>0</v>
      </c>
    </row>
    <row r="11023" spans="2:25">
      <c r="B11023" s="217" t="s">
        <v>11192</v>
      </c>
      <c r="C11023" s="217" t="s">
        <v>5935</v>
      </c>
      <c r="D11023" s="217" t="s">
        <v>27</v>
      </c>
      <c r="E11023" s="217" t="s">
        <v>103</v>
      </c>
      <c r="F11023" s="217" t="s">
        <v>12</v>
      </c>
      <c r="G11023" s="217" t="s">
        <v>10</v>
      </c>
      <c r="H11023" s="217" t="s">
        <v>172</v>
      </c>
      <c r="I11023" s="217">
        <v>1</v>
      </c>
      <c r="J11023" s="217">
        <v>0</v>
      </c>
      <c r="K11023" s="217">
        <v>1</v>
      </c>
      <c r="L11023" s="217">
        <v>1</v>
      </c>
      <c r="M11023" s="217">
        <v>22</v>
      </c>
      <c r="N11023" s="217">
        <v>45.454545454545503</v>
      </c>
      <c r="O11023" s="217">
        <v>0</v>
      </c>
      <c r="P11023" s="217">
        <v>45.454545454545503</v>
      </c>
      <c r="Q11023" s="217">
        <v>32.684820895214898</v>
      </c>
      <c r="R11023" s="217">
        <v>0</v>
      </c>
      <c r="S11023" s="217">
        <v>32.684820895214898</v>
      </c>
      <c r="T11023" s="217">
        <v>33.389318105475297</v>
      </c>
      <c r="U11023" s="217">
        <v>0</v>
      </c>
      <c r="V11023" s="217">
        <v>33.389318105475297</v>
      </c>
      <c r="W11023" s="217">
        <v>33.491498616053804</v>
      </c>
      <c r="X11023" s="217">
        <v>0</v>
      </c>
      <c r="Y11023" s="217">
        <v>33.491498616053804</v>
      </c>
    </row>
    <row r="11024" spans="2:25">
      <c r="B11024" s="217" t="s">
        <v>11193</v>
      </c>
      <c r="C11024" s="217" t="s">
        <v>5935</v>
      </c>
      <c r="D11024" s="217" t="s">
        <v>27</v>
      </c>
      <c r="E11024" s="217" t="s">
        <v>103</v>
      </c>
      <c r="F11024" s="217" t="s">
        <v>12</v>
      </c>
      <c r="G11024" s="217" t="s">
        <v>10</v>
      </c>
      <c r="H11024" s="217" t="s">
        <v>174</v>
      </c>
      <c r="I11024" s="217">
        <v>0</v>
      </c>
      <c r="J11024" s="217">
        <v>0</v>
      </c>
      <c r="K11024" s="217">
        <v>0</v>
      </c>
      <c r="L11024" s="217">
        <v>1</v>
      </c>
      <c r="M11024" s="217">
        <v>98.727272727272705</v>
      </c>
      <c r="N11024" s="217">
        <v>0</v>
      </c>
      <c r="O11024" s="217">
        <v>0</v>
      </c>
      <c r="P11024" s="217">
        <v>0</v>
      </c>
      <c r="Q11024" s="217">
        <v>0</v>
      </c>
      <c r="R11024" s="217">
        <v>0</v>
      </c>
      <c r="S11024" s="217">
        <v>0</v>
      </c>
      <c r="T11024" s="217">
        <v>0</v>
      </c>
      <c r="U11024" s="217">
        <v>0</v>
      </c>
      <c r="V11024" s="217">
        <v>0</v>
      </c>
      <c r="W11024" s="217">
        <v>0</v>
      </c>
      <c r="X11024" s="217">
        <v>0</v>
      </c>
      <c r="Y11024" s="217">
        <v>0</v>
      </c>
    </row>
    <row r="11025" spans="2:25">
      <c r="B11025" s="217" t="s">
        <v>11194</v>
      </c>
      <c r="C11025" s="217" t="s">
        <v>5935</v>
      </c>
      <c r="D11025" s="217" t="s">
        <v>27</v>
      </c>
      <c r="E11025" s="217" t="s">
        <v>103</v>
      </c>
      <c r="F11025" s="217" t="s">
        <v>12</v>
      </c>
      <c r="G11025" s="217" t="s">
        <v>10</v>
      </c>
      <c r="H11025" s="217" t="s">
        <v>176</v>
      </c>
      <c r="I11025" s="217">
        <v>1</v>
      </c>
      <c r="J11025" s="217">
        <v>1</v>
      </c>
      <c r="K11025" s="217">
        <v>0</v>
      </c>
      <c r="L11025" s="217">
        <v>4</v>
      </c>
      <c r="M11025" s="217">
        <v>174.54545454545499</v>
      </c>
      <c r="N11025" s="217">
        <v>5.7291666666666696</v>
      </c>
      <c r="O11025" s="217">
        <v>5.7291666666666696</v>
      </c>
      <c r="P11025" s="217">
        <v>0</v>
      </c>
      <c r="Q11025" s="217">
        <v>5.3815546446399001</v>
      </c>
      <c r="R11025" s="217">
        <v>5.3815546446399001</v>
      </c>
      <c r="S11025" s="217">
        <v>0</v>
      </c>
      <c r="T11025" s="217">
        <v>6.1695218900459103</v>
      </c>
      <c r="U11025" s="217">
        <v>6.1695218900459103</v>
      </c>
      <c r="V11025" s="217">
        <v>0</v>
      </c>
      <c r="W11025" s="217">
        <v>5.6675892974825404</v>
      </c>
      <c r="X11025" s="217">
        <v>5.6675892974825404</v>
      </c>
      <c r="Y11025" s="217">
        <v>0</v>
      </c>
    </row>
    <row r="11026" spans="2:25">
      <c r="B11026" s="217" t="s">
        <v>11195</v>
      </c>
      <c r="C11026" s="217" t="s">
        <v>5935</v>
      </c>
      <c r="D11026" s="217" t="s">
        <v>27</v>
      </c>
      <c r="E11026" s="217" t="s">
        <v>103</v>
      </c>
      <c r="F11026" s="217" t="s">
        <v>12</v>
      </c>
      <c r="G11026" s="217" t="s">
        <v>10</v>
      </c>
      <c r="H11026" s="217" t="s">
        <v>178</v>
      </c>
      <c r="I11026" s="217">
        <v>2</v>
      </c>
      <c r="J11026" s="217">
        <v>2</v>
      </c>
      <c r="K11026" s="217">
        <v>0</v>
      </c>
      <c r="L11026" s="217">
        <v>6</v>
      </c>
      <c r="M11026" s="217">
        <v>132.727272727273</v>
      </c>
      <c r="N11026" s="217">
        <v>15.068493150684899</v>
      </c>
      <c r="O11026" s="217">
        <v>15.068493150684899</v>
      </c>
      <c r="P11026" s="217">
        <v>0</v>
      </c>
      <c r="Q11026" s="217">
        <v>16.342410447607499</v>
      </c>
      <c r="R11026" s="217">
        <v>16.342410447607499</v>
      </c>
      <c r="S11026" s="217">
        <v>0</v>
      </c>
      <c r="T11026" s="217">
        <v>16.694659052737698</v>
      </c>
      <c r="U11026" s="217">
        <v>16.694659052737698</v>
      </c>
      <c r="V11026" s="217">
        <v>0</v>
      </c>
      <c r="W11026" s="217">
        <v>16.745749308026902</v>
      </c>
      <c r="X11026" s="217">
        <v>16.745749308026902</v>
      </c>
      <c r="Y11026" s="217">
        <v>0</v>
      </c>
    </row>
    <row r="11027" spans="2:25">
      <c r="B11027" s="217" t="s">
        <v>11196</v>
      </c>
      <c r="C11027" s="217" t="s">
        <v>5935</v>
      </c>
      <c r="D11027" s="217" t="s">
        <v>27</v>
      </c>
      <c r="E11027" s="217" t="s">
        <v>103</v>
      </c>
      <c r="F11027" s="217" t="s">
        <v>12</v>
      </c>
      <c r="G11027" s="217" t="s">
        <v>10</v>
      </c>
      <c r="H11027" s="217" t="s">
        <v>5</v>
      </c>
      <c r="I11027" s="217">
        <v>4</v>
      </c>
      <c r="J11027" s="217">
        <v>3</v>
      </c>
      <c r="K11027" s="217">
        <v>1</v>
      </c>
      <c r="L11027" s="217">
        <v>12</v>
      </c>
      <c r="M11027" s="217">
        <v>450</v>
      </c>
      <c r="N11027" s="217">
        <v>8.8888888888888893</v>
      </c>
      <c r="O11027" s="217">
        <v>6.6666666666666696</v>
      </c>
      <c r="P11027" s="217">
        <v>2.2222222222222201</v>
      </c>
      <c r="Q11027" s="217">
        <v>8.3308157272562902</v>
      </c>
      <c r="R11027" s="217">
        <v>6.1518276675752901</v>
      </c>
      <c r="S11027" s="217">
        <v>2.1789880596810001</v>
      </c>
      <c r="T11027" s="217">
        <v>8.7343709177770297</v>
      </c>
      <c r="U11027" s="217">
        <v>6.5084163774120096</v>
      </c>
      <c r="V11027" s="217">
        <v>2.2259545403650201</v>
      </c>
      <c r="W11027" s="217">
        <v>8.5874961557049296</v>
      </c>
      <c r="X11027" s="217">
        <v>6.35472958130135</v>
      </c>
      <c r="Y11027" s="217">
        <v>2.2327665744035898</v>
      </c>
    </row>
    <row r="11028" spans="2:25">
      <c r="B11028" s="217" t="s">
        <v>11197</v>
      </c>
      <c r="C11028" s="217" t="s">
        <v>5935</v>
      </c>
      <c r="D11028" s="217" t="s">
        <v>27</v>
      </c>
      <c r="E11028" s="217" t="s">
        <v>103</v>
      </c>
      <c r="F11028" s="217" t="s">
        <v>9</v>
      </c>
      <c r="G11028" s="217" t="s">
        <v>10</v>
      </c>
      <c r="H11028" s="217" t="s">
        <v>170</v>
      </c>
      <c r="I11028" s="217">
        <v>0</v>
      </c>
      <c r="J11028" s="217">
        <v>0</v>
      </c>
      <c r="K11028" s="217">
        <v>0</v>
      </c>
      <c r="L11028" s="217">
        <v>1</v>
      </c>
      <c r="M11028" s="217">
        <v>31.425796425796399</v>
      </c>
      <c r="N11028" s="217">
        <v>0</v>
      </c>
      <c r="O11028" s="217">
        <v>0</v>
      </c>
      <c r="P11028" s="217">
        <v>0</v>
      </c>
      <c r="Q11028" s="217">
        <v>0</v>
      </c>
      <c r="R11028" s="217">
        <v>0</v>
      </c>
      <c r="S11028" s="217">
        <v>0</v>
      </c>
      <c r="T11028" s="217">
        <v>0</v>
      </c>
      <c r="U11028" s="217">
        <v>0</v>
      </c>
      <c r="V11028" s="217">
        <v>0</v>
      </c>
      <c r="W11028" s="217">
        <v>0</v>
      </c>
      <c r="X11028" s="217">
        <v>0</v>
      </c>
      <c r="Y11028" s="217">
        <v>0</v>
      </c>
    </row>
    <row r="11029" spans="2:25">
      <c r="B11029" s="217" t="s">
        <v>11198</v>
      </c>
      <c r="C11029" s="217" t="s">
        <v>5935</v>
      </c>
      <c r="D11029" s="217" t="s">
        <v>27</v>
      </c>
      <c r="E11029" s="217" t="s">
        <v>103</v>
      </c>
      <c r="F11029" s="217" t="s">
        <v>9</v>
      </c>
      <c r="G11029" s="217" t="s">
        <v>10</v>
      </c>
      <c r="H11029" s="217" t="s">
        <v>172</v>
      </c>
      <c r="I11029" s="217">
        <v>0</v>
      </c>
      <c r="J11029" s="217">
        <v>0</v>
      </c>
      <c r="K11029" s="217">
        <v>0</v>
      </c>
      <c r="L11029" s="217">
        <v>4</v>
      </c>
      <c r="M11029" s="217">
        <v>40.971250971251003</v>
      </c>
      <c r="N11029" s="217">
        <v>0</v>
      </c>
      <c r="O11029" s="217">
        <v>0</v>
      </c>
      <c r="P11029" s="217">
        <v>0</v>
      </c>
      <c r="Q11029" s="217">
        <v>0</v>
      </c>
      <c r="R11029" s="217">
        <v>0</v>
      </c>
      <c r="S11029" s="217">
        <v>0</v>
      </c>
      <c r="T11029" s="217">
        <v>0</v>
      </c>
      <c r="U11029" s="217">
        <v>0</v>
      </c>
      <c r="V11029" s="217">
        <v>0</v>
      </c>
      <c r="W11029" s="217">
        <v>0</v>
      </c>
      <c r="X11029" s="217">
        <v>0</v>
      </c>
      <c r="Y11029" s="217">
        <v>0</v>
      </c>
    </row>
    <row r="11030" spans="2:25">
      <c r="B11030" s="217" t="s">
        <v>11199</v>
      </c>
      <c r="C11030" s="217" t="s">
        <v>5935</v>
      </c>
      <c r="D11030" s="217" t="s">
        <v>27</v>
      </c>
      <c r="E11030" s="217" t="s">
        <v>103</v>
      </c>
      <c r="F11030" s="217" t="s">
        <v>9</v>
      </c>
      <c r="G11030" s="217" t="s">
        <v>10</v>
      </c>
      <c r="H11030" s="217" t="s">
        <v>174</v>
      </c>
      <c r="I11030" s="217">
        <v>0</v>
      </c>
      <c r="J11030" s="217">
        <v>0</v>
      </c>
      <c r="K11030" s="217">
        <v>0</v>
      </c>
      <c r="L11030" s="217">
        <v>8</v>
      </c>
      <c r="M11030" s="217">
        <v>114.93395493395499</v>
      </c>
      <c r="N11030" s="217">
        <v>0</v>
      </c>
      <c r="O11030" s="217">
        <v>0</v>
      </c>
      <c r="P11030" s="217">
        <v>0</v>
      </c>
      <c r="Q11030" s="217">
        <v>0</v>
      </c>
      <c r="R11030" s="217">
        <v>0</v>
      </c>
      <c r="S11030" s="217">
        <v>0</v>
      </c>
      <c r="T11030" s="217">
        <v>0</v>
      </c>
      <c r="U11030" s="217">
        <v>0</v>
      </c>
      <c r="V11030" s="217">
        <v>0</v>
      </c>
      <c r="W11030" s="217">
        <v>0</v>
      </c>
      <c r="X11030" s="217">
        <v>0</v>
      </c>
      <c r="Y11030" s="217">
        <v>0</v>
      </c>
    </row>
    <row r="11031" spans="2:25">
      <c r="B11031" s="217" t="s">
        <v>11200</v>
      </c>
      <c r="C11031" s="217" t="s">
        <v>5935</v>
      </c>
      <c r="D11031" s="217" t="s">
        <v>27</v>
      </c>
      <c r="E11031" s="217" t="s">
        <v>103</v>
      </c>
      <c r="F11031" s="217" t="s">
        <v>9</v>
      </c>
      <c r="G11031" s="217" t="s">
        <v>10</v>
      </c>
      <c r="H11031" s="217" t="s">
        <v>176</v>
      </c>
      <c r="I11031" s="217">
        <v>2</v>
      </c>
      <c r="J11031" s="217">
        <v>2</v>
      </c>
      <c r="K11031" s="217">
        <v>0</v>
      </c>
      <c r="L11031" s="217">
        <v>12</v>
      </c>
      <c r="M11031" s="217">
        <v>206.763791763792</v>
      </c>
      <c r="N11031" s="217">
        <v>9.6728734897878592</v>
      </c>
      <c r="O11031" s="217">
        <v>9.6728734897878592</v>
      </c>
      <c r="P11031" s="217">
        <v>0</v>
      </c>
      <c r="Q11031" s="217">
        <v>16.262002360010499</v>
      </c>
      <c r="R11031" s="217">
        <v>16.262002360010499</v>
      </c>
      <c r="S11031" s="217">
        <v>0</v>
      </c>
      <c r="T11031" s="217">
        <v>13.73986275733</v>
      </c>
      <c r="U11031" s="217">
        <v>13.73986275733</v>
      </c>
      <c r="V11031" s="217">
        <v>0</v>
      </c>
      <c r="W11031" s="217">
        <v>15.090662599559399</v>
      </c>
      <c r="X11031" s="217">
        <v>15.090662599559399</v>
      </c>
      <c r="Y11031" s="217">
        <v>0</v>
      </c>
    </row>
    <row r="11032" spans="2:25">
      <c r="B11032" s="217" t="s">
        <v>11201</v>
      </c>
      <c r="C11032" s="217" t="s">
        <v>5935</v>
      </c>
      <c r="D11032" s="217" t="s">
        <v>27</v>
      </c>
      <c r="E11032" s="217" t="s">
        <v>103</v>
      </c>
      <c r="F11032" s="217" t="s">
        <v>9</v>
      </c>
      <c r="G11032" s="217" t="s">
        <v>10</v>
      </c>
      <c r="H11032" s="217" t="s">
        <v>178</v>
      </c>
      <c r="I11032" s="217">
        <v>3</v>
      </c>
      <c r="J11032" s="217">
        <v>3</v>
      </c>
      <c r="K11032" s="217">
        <v>0</v>
      </c>
      <c r="L11032" s="217">
        <v>7</v>
      </c>
      <c r="M11032" s="217">
        <v>155.905205905206</v>
      </c>
      <c r="N11032" s="217">
        <v>19.242461998504901</v>
      </c>
      <c r="O11032" s="217">
        <v>19.242461998504901</v>
      </c>
      <c r="P11032" s="217">
        <v>0</v>
      </c>
      <c r="Q11032" s="217">
        <v>21.899821511538001</v>
      </c>
      <c r="R11032" s="217">
        <v>21.899821511538001</v>
      </c>
      <c r="S11032" s="217">
        <v>0</v>
      </c>
      <c r="T11032" s="217">
        <v>20.203171404044799</v>
      </c>
      <c r="U11032" s="217">
        <v>20.203171404044799</v>
      </c>
      <c r="V11032" s="217">
        <v>0</v>
      </c>
      <c r="W11032" s="217">
        <v>21.028137101683999</v>
      </c>
      <c r="X11032" s="217">
        <v>21.028137101683999</v>
      </c>
      <c r="Y11032" s="217">
        <v>0</v>
      </c>
    </row>
    <row r="11033" spans="2:25">
      <c r="B11033" s="217" t="s">
        <v>11202</v>
      </c>
      <c r="C11033" s="217" t="s">
        <v>5935</v>
      </c>
      <c r="D11033" s="217" t="s">
        <v>27</v>
      </c>
      <c r="E11033" s="217" t="s">
        <v>103</v>
      </c>
      <c r="F11033" s="217" t="s">
        <v>9</v>
      </c>
      <c r="G11033" s="217" t="s">
        <v>10</v>
      </c>
      <c r="H11033" s="217" t="s">
        <v>5</v>
      </c>
      <c r="I11033" s="217">
        <v>5</v>
      </c>
      <c r="J11033" s="217">
        <v>5</v>
      </c>
      <c r="K11033" s="217">
        <v>0</v>
      </c>
      <c r="L11033" s="217">
        <v>32</v>
      </c>
      <c r="M11033" s="217">
        <v>550</v>
      </c>
      <c r="N11033" s="217">
        <v>9.0909090909090899</v>
      </c>
      <c r="O11033" s="217">
        <v>9.0909090909090899</v>
      </c>
      <c r="P11033" s="217">
        <v>0</v>
      </c>
      <c r="Q11033" s="217">
        <v>11.544973109024401</v>
      </c>
      <c r="R11033" s="217">
        <v>11.544973109024401</v>
      </c>
      <c r="S11033" s="217">
        <v>0</v>
      </c>
      <c r="T11033" s="217">
        <v>10.218020698369999</v>
      </c>
      <c r="U11033" s="217">
        <v>10.218020698369999</v>
      </c>
      <c r="V11033" s="217">
        <v>0</v>
      </c>
      <c r="W11033" s="217">
        <v>10.905872827581</v>
      </c>
      <c r="X11033" s="217">
        <v>10.905872827581</v>
      </c>
      <c r="Y11033" s="217">
        <v>0</v>
      </c>
    </row>
    <row r="11034" spans="2:25">
      <c r="B11034" s="217" t="s">
        <v>11203</v>
      </c>
      <c r="C11034" s="217" t="s">
        <v>5935</v>
      </c>
      <c r="D11034" s="217" t="s">
        <v>27</v>
      </c>
      <c r="E11034" s="217" t="s">
        <v>103</v>
      </c>
      <c r="F11034" s="217" t="s">
        <v>5</v>
      </c>
      <c r="G11034" s="217" t="s">
        <v>10</v>
      </c>
      <c r="H11034" s="217" t="s">
        <v>170</v>
      </c>
      <c r="I11034" s="217">
        <v>0</v>
      </c>
      <c r="J11034" s="217">
        <v>0</v>
      </c>
      <c r="K11034" s="217">
        <v>0</v>
      </c>
      <c r="L11034" s="217">
        <v>1</v>
      </c>
      <c r="M11034" s="217">
        <v>53.425796425796399</v>
      </c>
      <c r="N11034" s="217">
        <v>0</v>
      </c>
      <c r="O11034" s="217">
        <v>0</v>
      </c>
      <c r="P11034" s="217">
        <v>0</v>
      </c>
      <c r="Q11034" s="217">
        <v>0</v>
      </c>
      <c r="R11034" s="217">
        <v>0</v>
      </c>
      <c r="S11034" s="217">
        <v>0</v>
      </c>
      <c r="T11034" s="217">
        <v>0</v>
      </c>
      <c r="U11034" s="217">
        <v>0</v>
      </c>
      <c r="V11034" s="217">
        <v>0</v>
      </c>
      <c r="W11034" s="217">
        <v>0</v>
      </c>
      <c r="X11034" s="217">
        <v>0</v>
      </c>
      <c r="Y11034" s="217">
        <v>0</v>
      </c>
    </row>
    <row r="11035" spans="2:25">
      <c r="B11035" s="217" t="s">
        <v>11204</v>
      </c>
      <c r="C11035" s="217" t="s">
        <v>5935</v>
      </c>
      <c r="D11035" s="217" t="s">
        <v>27</v>
      </c>
      <c r="E11035" s="217" t="s">
        <v>103</v>
      </c>
      <c r="F11035" s="217" t="s">
        <v>5</v>
      </c>
      <c r="G11035" s="217" t="s">
        <v>10</v>
      </c>
      <c r="H11035" s="217" t="s">
        <v>172</v>
      </c>
      <c r="I11035" s="217">
        <v>1</v>
      </c>
      <c r="J11035" s="217">
        <v>0</v>
      </c>
      <c r="K11035" s="217">
        <v>1</v>
      </c>
      <c r="L11035" s="217">
        <v>5</v>
      </c>
      <c r="M11035" s="217">
        <v>62.971250971251003</v>
      </c>
      <c r="N11035" s="217">
        <v>15.8802625734169</v>
      </c>
      <c r="O11035" s="217">
        <v>0</v>
      </c>
      <c r="P11035" s="217">
        <v>15.8802625734169</v>
      </c>
      <c r="Q11035" s="217">
        <v>15.4822835819439</v>
      </c>
      <c r="R11035" s="217">
        <v>0</v>
      </c>
      <c r="S11035" s="217">
        <v>15.4822835819439</v>
      </c>
      <c r="T11035" s="217">
        <v>15.815992786804101</v>
      </c>
      <c r="U11035" s="217">
        <v>0</v>
      </c>
      <c r="V11035" s="217">
        <v>15.815992786804101</v>
      </c>
      <c r="W11035" s="217">
        <v>15.8643940812886</v>
      </c>
      <c r="X11035" s="217">
        <v>0</v>
      </c>
      <c r="Y11035" s="217">
        <v>15.8643940812886</v>
      </c>
    </row>
    <row r="11036" spans="2:25">
      <c r="B11036" s="217" t="s">
        <v>11205</v>
      </c>
      <c r="C11036" s="217" t="s">
        <v>5935</v>
      </c>
      <c r="D11036" s="217" t="s">
        <v>27</v>
      </c>
      <c r="E11036" s="217" t="s">
        <v>103</v>
      </c>
      <c r="F11036" s="217" t="s">
        <v>5</v>
      </c>
      <c r="G11036" s="217" t="s">
        <v>10</v>
      </c>
      <c r="H11036" s="217" t="s">
        <v>174</v>
      </c>
      <c r="I11036" s="217">
        <v>0</v>
      </c>
      <c r="J11036" s="217">
        <v>0</v>
      </c>
      <c r="K11036" s="217">
        <v>0</v>
      </c>
      <c r="L11036" s="217">
        <v>9</v>
      </c>
      <c r="M11036" s="217">
        <v>213.661227661228</v>
      </c>
      <c r="N11036" s="217">
        <v>0</v>
      </c>
      <c r="O11036" s="217">
        <v>0</v>
      </c>
      <c r="P11036" s="217">
        <v>0</v>
      </c>
      <c r="Q11036" s="217">
        <v>0</v>
      </c>
      <c r="R11036" s="217">
        <v>0</v>
      </c>
      <c r="S11036" s="217">
        <v>0</v>
      </c>
      <c r="T11036" s="217">
        <v>0</v>
      </c>
      <c r="U11036" s="217">
        <v>0</v>
      </c>
      <c r="V11036" s="217">
        <v>0</v>
      </c>
      <c r="W11036" s="217">
        <v>0</v>
      </c>
      <c r="X11036" s="217">
        <v>0</v>
      </c>
      <c r="Y11036" s="217">
        <v>0</v>
      </c>
    </row>
    <row r="11037" spans="2:25">
      <c r="B11037" s="217" t="s">
        <v>11206</v>
      </c>
      <c r="C11037" s="217" t="s">
        <v>5935</v>
      </c>
      <c r="D11037" s="217" t="s">
        <v>27</v>
      </c>
      <c r="E11037" s="217" t="s">
        <v>103</v>
      </c>
      <c r="F11037" s="217" t="s">
        <v>5</v>
      </c>
      <c r="G11037" s="217" t="s">
        <v>10</v>
      </c>
      <c r="H11037" s="217" t="s">
        <v>176</v>
      </c>
      <c r="I11037" s="217">
        <v>3</v>
      </c>
      <c r="J11037" s="217">
        <v>3</v>
      </c>
      <c r="K11037" s="217">
        <v>0</v>
      </c>
      <c r="L11037" s="217">
        <v>16</v>
      </c>
      <c r="M11037" s="217">
        <v>381.30924630924602</v>
      </c>
      <c r="N11037" s="217">
        <v>7.8676298281184698</v>
      </c>
      <c r="O11037" s="217">
        <v>7.8676298281184698</v>
      </c>
      <c r="P11037" s="217">
        <v>0</v>
      </c>
      <c r="Q11037" s="217">
        <v>9.3887590180580798</v>
      </c>
      <c r="R11037" s="217">
        <v>9.3887590180580798</v>
      </c>
      <c r="S11037" s="217">
        <v>0</v>
      </c>
      <c r="T11037" s="217">
        <v>8.5998617320201607</v>
      </c>
      <c r="U11037" s="217">
        <v>8.5998617320201607</v>
      </c>
      <c r="V11037" s="217">
        <v>0</v>
      </c>
      <c r="W11037" s="217">
        <v>8.9895144891326808</v>
      </c>
      <c r="X11037" s="217">
        <v>8.9895144891326808</v>
      </c>
      <c r="Y11037" s="217">
        <v>0</v>
      </c>
    </row>
    <row r="11038" spans="2:25">
      <c r="B11038" s="217" t="s">
        <v>11207</v>
      </c>
      <c r="C11038" s="217" t="s">
        <v>5935</v>
      </c>
      <c r="D11038" s="217" t="s">
        <v>27</v>
      </c>
      <c r="E11038" s="217" t="s">
        <v>103</v>
      </c>
      <c r="F11038" s="217" t="s">
        <v>5</v>
      </c>
      <c r="G11038" s="217" t="s">
        <v>10</v>
      </c>
      <c r="H11038" s="217" t="s">
        <v>178</v>
      </c>
      <c r="I11038" s="217">
        <v>5</v>
      </c>
      <c r="J11038" s="217">
        <v>5</v>
      </c>
      <c r="K11038" s="217">
        <v>0</v>
      </c>
      <c r="L11038" s="217">
        <v>13</v>
      </c>
      <c r="M11038" s="217">
        <v>288.63247863247898</v>
      </c>
      <c r="N11038" s="217">
        <v>17.323067811667201</v>
      </c>
      <c r="O11038" s="217">
        <v>17.323067811667201</v>
      </c>
      <c r="P11038" s="217">
        <v>0</v>
      </c>
      <c r="Q11038" s="217">
        <v>18.835500436176201</v>
      </c>
      <c r="R11038" s="217">
        <v>18.835500436176201</v>
      </c>
      <c r="S11038" s="217">
        <v>0</v>
      </c>
      <c r="T11038" s="217">
        <v>17.952853990109599</v>
      </c>
      <c r="U11038" s="217">
        <v>17.952853990109599</v>
      </c>
      <c r="V11038" s="217">
        <v>0</v>
      </c>
      <c r="W11038" s="217">
        <v>18.4850510813034</v>
      </c>
      <c r="X11038" s="217">
        <v>18.4850510813034</v>
      </c>
      <c r="Y11038" s="217">
        <v>0</v>
      </c>
    </row>
    <row r="11039" spans="2:25">
      <c r="B11039" s="217" t="s">
        <v>11208</v>
      </c>
      <c r="C11039" s="217" t="s">
        <v>5935</v>
      </c>
      <c r="D11039" s="217" t="s">
        <v>27</v>
      </c>
      <c r="E11039" s="217" t="s">
        <v>103</v>
      </c>
      <c r="F11039" s="217" t="s">
        <v>5</v>
      </c>
      <c r="G11039" s="217" t="s">
        <v>10</v>
      </c>
      <c r="H11039" s="217" t="s">
        <v>5</v>
      </c>
      <c r="I11039" s="217">
        <v>9</v>
      </c>
      <c r="J11039" s="217">
        <v>8</v>
      </c>
      <c r="K11039" s="217">
        <v>1</v>
      </c>
      <c r="L11039" s="217">
        <v>44</v>
      </c>
      <c r="M11039" s="217">
        <v>1000</v>
      </c>
      <c r="N11039" s="217">
        <v>9</v>
      </c>
      <c r="O11039" s="217">
        <v>8</v>
      </c>
      <c r="P11039" s="217">
        <v>1</v>
      </c>
      <c r="Q11039" s="217">
        <v>9.8460115423058507</v>
      </c>
      <c r="R11039" s="217">
        <v>8.9121595167282806</v>
      </c>
      <c r="S11039" s="217">
        <v>0.93385202557756997</v>
      </c>
      <c r="T11039" s="217">
        <v>9.3131099110272793</v>
      </c>
      <c r="U11039" s="217">
        <v>8.3591293937279794</v>
      </c>
      <c r="V11039" s="217">
        <v>0.95398051729929501</v>
      </c>
      <c r="W11039" s="217">
        <v>9.61502975737851</v>
      </c>
      <c r="X11039" s="217">
        <v>8.6581297969198303</v>
      </c>
      <c r="Y11039" s="217">
        <v>0.95689996045867898</v>
      </c>
    </row>
    <row r="11040" spans="2:25">
      <c r="B11040" s="217" t="s">
        <v>11209</v>
      </c>
      <c r="C11040" s="217" t="s">
        <v>5935</v>
      </c>
      <c r="D11040" s="217" t="s">
        <v>27</v>
      </c>
      <c r="E11040" s="217" t="s">
        <v>103</v>
      </c>
      <c r="F11040" s="217" t="s">
        <v>12</v>
      </c>
      <c r="G11040" s="217" t="s">
        <v>49</v>
      </c>
      <c r="H11040" s="217" t="s">
        <v>170</v>
      </c>
      <c r="I11040" s="217">
        <v>1</v>
      </c>
      <c r="J11040" s="217">
        <v>1</v>
      </c>
      <c r="K11040" s="217">
        <v>0</v>
      </c>
      <c r="L11040" s="217">
        <v>3</v>
      </c>
      <c r="M11040" s="217">
        <v>144.290807165068</v>
      </c>
      <c r="N11040" s="217">
        <v>6.9304484439954903</v>
      </c>
      <c r="O11040" s="217">
        <v>6.9304484439954903</v>
      </c>
      <c r="P11040" s="217">
        <v>0</v>
      </c>
      <c r="Q11040" s="217">
        <v>6.3308436869109999</v>
      </c>
      <c r="R11040" s="217">
        <v>6.3308436869109999</v>
      </c>
      <c r="S11040" s="217">
        <v>0</v>
      </c>
      <c r="T11040" s="217">
        <v>6.4673003537632399</v>
      </c>
      <c r="U11040" s="217">
        <v>6.4673003537632399</v>
      </c>
      <c r="V11040" s="217">
        <v>0</v>
      </c>
      <c r="W11040" s="217">
        <v>6.4870920742806897</v>
      </c>
      <c r="X11040" s="217">
        <v>6.4870920742806897</v>
      </c>
      <c r="Y11040" s="217">
        <v>0</v>
      </c>
    </row>
    <row r="11041" spans="2:25">
      <c r="B11041" s="217" t="s">
        <v>11210</v>
      </c>
      <c r="C11041" s="217" t="s">
        <v>5935</v>
      </c>
      <c r="D11041" s="217" t="s">
        <v>27</v>
      </c>
      <c r="E11041" s="217" t="s">
        <v>103</v>
      </c>
      <c r="F11041" s="217" t="s">
        <v>12</v>
      </c>
      <c r="G11041" s="217" t="s">
        <v>49</v>
      </c>
      <c r="H11041" s="217" t="s">
        <v>172</v>
      </c>
      <c r="I11041" s="217">
        <v>3</v>
      </c>
      <c r="J11041" s="217">
        <v>3</v>
      </c>
      <c r="K11041" s="217">
        <v>0</v>
      </c>
      <c r="L11041" s="217">
        <v>8</v>
      </c>
      <c r="M11041" s="217">
        <v>104.798522606169</v>
      </c>
      <c r="N11041" s="217">
        <v>28.626357751949801</v>
      </c>
      <c r="O11041" s="217">
        <v>28.626357751949801</v>
      </c>
      <c r="P11041" s="217">
        <v>0</v>
      </c>
      <c r="Q11041" s="217">
        <v>35.064459684930597</v>
      </c>
      <c r="R11041" s="217">
        <v>35.064459684930597</v>
      </c>
      <c r="S11041" s="217">
        <v>0</v>
      </c>
      <c r="T11041" s="217">
        <v>32.310169721153898</v>
      </c>
      <c r="U11041" s="217">
        <v>32.310169721153898</v>
      </c>
      <c r="V11041" s="217">
        <v>0</v>
      </c>
      <c r="W11041" s="217">
        <v>34.008203385427599</v>
      </c>
      <c r="X11041" s="217">
        <v>34.008203385427599</v>
      </c>
      <c r="Y11041" s="217">
        <v>0</v>
      </c>
    </row>
    <row r="11042" spans="2:25">
      <c r="B11042" s="217" t="s">
        <v>11211</v>
      </c>
      <c r="C11042" s="217" t="s">
        <v>5935</v>
      </c>
      <c r="D11042" s="217" t="s">
        <v>27</v>
      </c>
      <c r="E11042" s="217" t="s">
        <v>103</v>
      </c>
      <c r="F11042" s="217" t="s">
        <v>12</v>
      </c>
      <c r="G11042" s="217" t="s">
        <v>49</v>
      </c>
      <c r="H11042" s="217" t="s">
        <v>174</v>
      </c>
      <c r="I11042" s="217">
        <v>7</v>
      </c>
      <c r="J11042" s="217">
        <v>7</v>
      </c>
      <c r="K11042" s="217">
        <v>0</v>
      </c>
      <c r="L11042" s="217">
        <v>7</v>
      </c>
      <c r="M11042" s="217">
        <v>571.32842815223603</v>
      </c>
      <c r="N11042" s="217">
        <v>12.252147197784399</v>
      </c>
      <c r="O11042" s="217">
        <v>12.252147197784399</v>
      </c>
      <c r="P11042" s="217">
        <v>0</v>
      </c>
      <c r="Q11042" s="217">
        <v>11.4625940345529</v>
      </c>
      <c r="R11042" s="217">
        <v>11.4625940345529</v>
      </c>
      <c r="S11042" s="217">
        <v>0</v>
      </c>
      <c r="T11042" s="217">
        <v>12.0359895744716</v>
      </c>
      <c r="U11042" s="217">
        <v>12.0359895744716</v>
      </c>
      <c r="V11042" s="217">
        <v>0</v>
      </c>
      <c r="W11042" s="217">
        <v>11.7018665321329</v>
      </c>
      <c r="X11042" s="217">
        <v>11.7018665321329</v>
      </c>
      <c r="Y11042" s="217">
        <v>0</v>
      </c>
    </row>
    <row r="11043" spans="2:25">
      <c r="B11043" s="217" t="s">
        <v>11212</v>
      </c>
      <c r="C11043" s="217" t="s">
        <v>5935</v>
      </c>
      <c r="D11043" s="217" t="s">
        <v>27</v>
      </c>
      <c r="E11043" s="217" t="s">
        <v>103</v>
      </c>
      <c r="F11043" s="217" t="s">
        <v>12</v>
      </c>
      <c r="G11043" s="217" t="s">
        <v>49</v>
      </c>
      <c r="H11043" s="217" t="s">
        <v>176</v>
      </c>
      <c r="I11043" s="217">
        <v>4</v>
      </c>
      <c r="J11043" s="217">
        <v>4</v>
      </c>
      <c r="K11043" s="217">
        <v>0</v>
      </c>
      <c r="L11043" s="217">
        <v>13</v>
      </c>
      <c r="M11043" s="217">
        <v>584.69339698389797</v>
      </c>
      <c r="N11043" s="217">
        <v>6.8411923593352304</v>
      </c>
      <c r="O11043" s="217">
        <v>6.8411923593352304</v>
      </c>
      <c r="P11043" s="217">
        <v>0</v>
      </c>
      <c r="Q11043" s="217">
        <v>8.1922140422150704</v>
      </c>
      <c r="R11043" s="217">
        <v>8.1922140422150704</v>
      </c>
      <c r="S11043" s="217">
        <v>0</v>
      </c>
      <c r="T11043" s="217">
        <v>7.6098552752902799</v>
      </c>
      <c r="U11043" s="217">
        <v>7.6098552752902799</v>
      </c>
      <c r="V11043" s="217">
        <v>0</v>
      </c>
      <c r="W11043" s="217">
        <v>7.9789069112912498</v>
      </c>
      <c r="X11043" s="217">
        <v>7.9789069112912498</v>
      </c>
      <c r="Y11043" s="217">
        <v>0</v>
      </c>
    </row>
    <row r="11044" spans="2:25">
      <c r="B11044" s="217" t="s">
        <v>11213</v>
      </c>
      <c r="C11044" s="217" t="s">
        <v>5935</v>
      </c>
      <c r="D11044" s="217" t="s">
        <v>27</v>
      </c>
      <c r="E11044" s="217" t="s">
        <v>103</v>
      </c>
      <c r="F11044" s="217" t="s">
        <v>12</v>
      </c>
      <c r="G11044" s="217" t="s">
        <v>49</v>
      </c>
      <c r="H11044" s="217" t="s">
        <v>178</v>
      </c>
      <c r="I11044" s="217">
        <v>7</v>
      </c>
      <c r="J11044" s="217">
        <v>7</v>
      </c>
      <c r="K11044" s="217">
        <v>0</v>
      </c>
      <c r="L11044" s="217">
        <v>17</v>
      </c>
      <c r="M11044" s="217">
        <v>414.88884509262903</v>
      </c>
      <c r="N11044" s="217">
        <v>16.8719889261837</v>
      </c>
      <c r="O11044" s="217">
        <v>16.8719889261837</v>
      </c>
      <c r="P11044" s="217">
        <v>0</v>
      </c>
      <c r="Q11044" s="217">
        <v>16.859762891443498</v>
      </c>
      <c r="R11044" s="217">
        <v>16.859762891443498</v>
      </c>
      <c r="S11044" s="217">
        <v>0</v>
      </c>
      <c r="T11044" s="217">
        <v>14.244914194527899</v>
      </c>
      <c r="U11044" s="217">
        <v>14.244914194527899</v>
      </c>
      <c r="V11044" s="217">
        <v>0</v>
      </c>
      <c r="W11044" s="217">
        <v>15.645366890918501</v>
      </c>
      <c r="X11044" s="217">
        <v>15.645366890918501</v>
      </c>
      <c r="Y11044" s="217">
        <v>0</v>
      </c>
    </row>
    <row r="11045" spans="2:25">
      <c r="B11045" s="217" t="s">
        <v>11214</v>
      </c>
      <c r="C11045" s="217" t="s">
        <v>5935</v>
      </c>
      <c r="D11045" s="217" t="s">
        <v>27</v>
      </c>
      <c r="E11045" s="217" t="s">
        <v>103</v>
      </c>
      <c r="F11045" s="217" t="s">
        <v>12</v>
      </c>
      <c r="G11045" s="217" t="s">
        <v>49</v>
      </c>
      <c r="H11045" s="217" t="s">
        <v>5</v>
      </c>
      <c r="I11045" s="217">
        <v>22</v>
      </c>
      <c r="J11045" s="217">
        <v>22</v>
      </c>
      <c r="K11045" s="217">
        <v>0</v>
      </c>
      <c r="L11045" s="217">
        <v>48</v>
      </c>
      <c r="M11045" s="217">
        <v>1820</v>
      </c>
      <c r="N11045" s="217">
        <v>12.0879120879121</v>
      </c>
      <c r="O11045" s="217">
        <v>12.0879120879121</v>
      </c>
      <c r="P11045" s="217">
        <v>0</v>
      </c>
      <c r="Q11045" s="217">
        <v>13.2653797149132</v>
      </c>
      <c r="R11045" s="217">
        <v>13.2653797149132</v>
      </c>
      <c r="S11045" s="217">
        <v>0</v>
      </c>
      <c r="T11045" s="217">
        <v>12.458936487055899</v>
      </c>
      <c r="U11045" s="217">
        <v>12.458936487055899</v>
      </c>
      <c r="V11045" s="217">
        <v>0</v>
      </c>
      <c r="W11045" s="217">
        <v>12.9255808959169</v>
      </c>
      <c r="X11045" s="217">
        <v>12.9255808959169</v>
      </c>
      <c r="Y11045" s="217">
        <v>0</v>
      </c>
    </row>
    <row r="11046" spans="2:25">
      <c r="B11046" s="217" t="s">
        <v>11215</v>
      </c>
      <c r="C11046" s="217" t="s">
        <v>5935</v>
      </c>
      <c r="D11046" s="217" t="s">
        <v>27</v>
      </c>
      <c r="E11046" s="217" t="s">
        <v>103</v>
      </c>
      <c r="F11046" s="217" t="s">
        <v>9</v>
      </c>
      <c r="G11046" s="217" t="s">
        <v>49</v>
      </c>
      <c r="H11046" s="217" t="s">
        <v>170</v>
      </c>
      <c r="I11046" s="217">
        <v>0</v>
      </c>
      <c r="J11046" s="217">
        <v>0</v>
      </c>
      <c r="K11046" s="217">
        <v>0</v>
      </c>
      <c r="L11046" s="217">
        <v>1</v>
      </c>
      <c r="M11046" s="217">
        <v>156.59584361772599</v>
      </c>
      <c r="N11046" s="217">
        <v>0</v>
      </c>
      <c r="O11046" s="217">
        <v>0</v>
      </c>
      <c r="P11046" s="217">
        <v>0</v>
      </c>
      <c r="Q11046" s="217">
        <v>0</v>
      </c>
      <c r="R11046" s="217">
        <v>0</v>
      </c>
      <c r="S11046" s="217">
        <v>0</v>
      </c>
      <c r="T11046" s="217">
        <v>0</v>
      </c>
      <c r="U11046" s="217">
        <v>0</v>
      </c>
      <c r="V11046" s="217">
        <v>0</v>
      </c>
      <c r="W11046" s="217">
        <v>0</v>
      </c>
      <c r="X11046" s="217">
        <v>0</v>
      </c>
      <c r="Y11046" s="217">
        <v>0</v>
      </c>
    </row>
    <row r="11047" spans="2:25">
      <c r="B11047" s="217" t="s">
        <v>11216</v>
      </c>
      <c r="C11047" s="217" t="s">
        <v>5935</v>
      </c>
      <c r="D11047" s="217" t="s">
        <v>27</v>
      </c>
      <c r="E11047" s="217" t="s">
        <v>103</v>
      </c>
      <c r="F11047" s="217" t="s">
        <v>9</v>
      </c>
      <c r="G11047" s="217" t="s">
        <v>49</v>
      </c>
      <c r="H11047" s="217" t="s">
        <v>172</v>
      </c>
      <c r="I11047" s="217">
        <v>1</v>
      </c>
      <c r="J11047" s="217">
        <v>1</v>
      </c>
      <c r="K11047" s="217">
        <v>0</v>
      </c>
      <c r="L11047" s="217">
        <v>9</v>
      </c>
      <c r="M11047" s="217">
        <v>126.872742017962</v>
      </c>
      <c r="N11047" s="217">
        <v>7.8819136726659904</v>
      </c>
      <c r="O11047" s="217">
        <v>7.8819136726659904</v>
      </c>
      <c r="P11047" s="217">
        <v>0</v>
      </c>
      <c r="Q11047" s="217">
        <v>9.4538802011224892</v>
      </c>
      <c r="R11047" s="217">
        <v>9.4538802011224892</v>
      </c>
      <c r="S11047" s="217">
        <v>0</v>
      </c>
      <c r="T11047" s="217">
        <v>7.9876397513681603</v>
      </c>
      <c r="U11047" s="217">
        <v>7.9876397513681603</v>
      </c>
      <c r="V11047" s="217">
        <v>0</v>
      </c>
      <c r="W11047" s="217">
        <v>8.7729243431066894</v>
      </c>
      <c r="X11047" s="217">
        <v>8.7729243431066894</v>
      </c>
      <c r="Y11047" s="217">
        <v>0</v>
      </c>
    </row>
    <row r="11048" spans="2:25">
      <c r="B11048" s="217" t="s">
        <v>11217</v>
      </c>
      <c r="C11048" s="217" t="s">
        <v>5935</v>
      </c>
      <c r="D11048" s="217" t="s">
        <v>27</v>
      </c>
      <c r="E11048" s="217" t="s">
        <v>103</v>
      </c>
      <c r="F11048" s="217" t="s">
        <v>9</v>
      </c>
      <c r="G11048" s="217" t="s">
        <v>49</v>
      </c>
      <c r="H11048" s="217" t="s">
        <v>174</v>
      </c>
      <c r="I11048" s="217">
        <v>3</v>
      </c>
      <c r="J11048" s="217">
        <v>3</v>
      </c>
      <c r="K11048" s="217">
        <v>0</v>
      </c>
      <c r="L11048" s="217">
        <v>20</v>
      </c>
      <c r="M11048" s="217">
        <v>609.64455444448402</v>
      </c>
      <c r="N11048" s="217">
        <v>4.9209001837696098</v>
      </c>
      <c r="O11048" s="217">
        <v>4.9209001837696098</v>
      </c>
      <c r="P11048" s="217">
        <v>0</v>
      </c>
      <c r="Q11048" s="217">
        <v>5.5891009442564501</v>
      </c>
      <c r="R11048" s="217">
        <v>5.5891009442564501</v>
      </c>
      <c r="S11048" s="217">
        <v>0</v>
      </c>
      <c r="T11048" s="217">
        <v>5.0244368202718102</v>
      </c>
      <c r="U11048" s="217">
        <v>5.0244368202718102</v>
      </c>
      <c r="V11048" s="217">
        <v>0</v>
      </c>
      <c r="W11048" s="217">
        <v>5.35195255586253</v>
      </c>
      <c r="X11048" s="217">
        <v>5.35195255586253</v>
      </c>
      <c r="Y11048" s="217">
        <v>0</v>
      </c>
    </row>
    <row r="11049" spans="2:25">
      <c r="B11049" s="217" t="s">
        <v>11218</v>
      </c>
      <c r="C11049" s="217" t="s">
        <v>5935</v>
      </c>
      <c r="D11049" s="217" t="s">
        <v>27</v>
      </c>
      <c r="E11049" s="217" t="s">
        <v>103</v>
      </c>
      <c r="F11049" s="217" t="s">
        <v>9</v>
      </c>
      <c r="G11049" s="217" t="s">
        <v>49</v>
      </c>
      <c r="H11049" s="217" t="s">
        <v>176</v>
      </c>
      <c r="I11049" s="217">
        <v>1</v>
      </c>
      <c r="J11049" s="217">
        <v>1</v>
      </c>
      <c r="K11049" s="217">
        <v>0</v>
      </c>
      <c r="L11049" s="217">
        <v>16</v>
      </c>
      <c r="M11049" s="217">
        <v>689.28338284373001</v>
      </c>
      <c r="N11049" s="217">
        <v>1.45078210920212</v>
      </c>
      <c r="O11049" s="217">
        <v>1.45078210920212</v>
      </c>
      <c r="P11049" s="217">
        <v>0</v>
      </c>
      <c r="Q11049" s="217">
        <v>1.2033289888635801</v>
      </c>
      <c r="R11049" s="217">
        <v>1.2033289888635801</v>
      </c>
      <c r="S11049" s="217">
        <v>0</v>
      </c>
      <c r="T11049" s="217">
        <v>1.3795204226189599</v>
      </c>
      <c r="U11049" s="217">
        <v>1.3795204226189599</v>
      </c>
      <c r="V11049" s="217">
        <v>0</v>
      </c>
      <c r="W11049" s="217">
        <v>1.2672870478842899</v>
      </c>
      <c r="X11049" s="217">
        <v>1.2672870478842899</v>
      </c>
      <c r="Y11049" s="217">
        <v>0</v>
      </c>
    </row>
    <row r="11050" spans="2:25">
      <c r="B11050" s="217" t="s">
        <v>11219</v>
      </c>
      <c r="C11050" s="217" t="s">
        <v>5935</v>
      </c>
      <c r="D11050" s="217" t="s">
        <v>27</v>
      </c>
      <c r="E11050" s="217" t="s">
        <v>103</v>
      </c>
      <c r="F11050" s="217" t="s">
        <v>9</v>
      </c>
      <c r="G11050" s="217" t="s">
        <v>49</v>
      </c>
      <c r="H11050" s="217" t="s">
        <v>178</v>
      </c>
      <c r="I11050" s="217">
        <v>0</v>
      </c>
      <c r="J11050" s="217">
        <v>0</v>
      </c>
      <c r="K11050" s="217">
        <v>0</v>
      </c>
      <c r="L11050" s="217">
        <v>26</v>
      </c>
      <c r="M11050" s="217">
        <v>517.60347707609799</v>
      </c>
      <c r="N11050" s="217">
        <v>0</v>
      </c>
      <c r="O11050" s="217">
        <v>0</v>
      </c>
      <c r="P11050" s="217">
        <v>0</v>
      </c>
      <c r="Q11050" s="217">
        <v>0</v>
      </c>
      <c r="R11050" s="217">
        <v>0</v>
      </c>
      <c r="S11050" s="217">
        <v>0</v>
      </c>
      <c r="T11050" s="217">
        <v>0</v>
      </c>
      <c r="U11050" s="217">
        <v>0</v>
      </c>
      <c r="V11050" s="217">
        <v>0</v>
      </c>
      <c r="W11050" s="217">
        <v>0</v>
      </c>
      <c r="X11050" s="217">
        <v>0</v>
      </c>
      <c r="Y11050" s="217">
        <v>0</v>
      </c>
    </row>
    <row r="11051" spans="2:25">
      <c r="B11051" s="217" t="s">
        <v>11220</v>
      </c>
      <c r="C11051" s="217" t="s">
        <v>5935</v>
      </c>
      <c r="D11051" s="217" t="s">
        <v>27</v>
      </c>
      <c r="E11051" s="217" t="s">
        <v>103</v>
      </c>
      <c r="F11051" s="217" t="s">
        <v>9</v>
      </c>
      <c r="G11051" s="217" t="s">
        <v>49</v>
      </c>
      <c r="H11051" s="217" t="s">
        <v>5</v>
      </c>
      <c r="I11051" s="217">
        <v>5</v>
      </c>
      <c r="J11051" s="217">
        <v>5</v>
      </c>
      <c r="K11051" s="217">
        <v>0</v>
      </c>
      <c r="L11051" s="217">
        <v>72</v>
      </c>
      <c r="M11051" s="217">
        <v>2100</v>
      </c>
      <c r="N11051" s="217">
        <v>2.38095238095238</v>
      </c>
      <c r="O11051" s="217">
        <v>2.38095238095238</v>
      </c>
      <c r="P11051" s="217">
        <v>0</v>
      </c>
      <c r="Q11051" s="217">
        <v>2.7086266471879501</v>
      </c>
      <c r="R11051" s="217">
        <v>2.7086266471879501</v>
      </c>
      <c r="S11051" s="217">
        <v>0</v>
      </c>
      <c r="T11051" s="217">
        <v>2.48856702760833</v>
      </c>
      <c r="U11051" s="217">
        <v>2.48856702760833</v>
      </c>
      <c r="V11051" s="217">
        <v>0</v>
      </c>
      <c r="W11051" s="217">
        <v>2.6070378504866398</v>
      </c>
      <c r="X11051" s="217">
        <v>2.6070378504866398</v>
      </c>
      <c r="Y11051" s="217">
        <v>0</v>
      </c>
    </row>
    <row r="11052" spans="2:25">
      <c r="B11052" s="217" t="s">
        <v>11221</v>
      </c>
      <c r="C11052" s="217" t="s">
        <v>5935</v>
      </c>
      <c r="D11052" s="217" t="s">
        <v>27</v>
      </c>
      <c r="E11052" s="217" t="s">
        <v>103</v>
      </c>
      <c r="F11052" s="217" t="s">
        <v>5</v>
      </c>
      <c r="G11052" s="217" t="s">
        <v>49</v>
      </c>
      <c r="H11052" s="217" t="s">
        <v>170</v>
      </c>
      <c r="I11052" s="217">
        <v>1</v>
      </c>
      <c r="J11052" s="217">
        <v>1</v>
      </c>
      <c r="K11052" s="217">
        <v>0</v>
      </c>
      <c r="L11052" s="217">
        <v>4</v>
      </c>
      <c r="M11052" s="217">
        <v>300.88665078279399</v>
      </c>
      <c r="N11052" s="217">
        <v>3.3235106888204502</v>
      </c>
      <c r="O11052" s="217">
        <v>3.3235106888204502</v>
      </c>
      <c r="P11052" s="217">
        <v>0</v>
      </c>
      <c r="Q11052" s="217">
        <v>2.9600492957289801</v>
      </c>
      <c r="R11052" s="217">
        <v>2.9600492957289801</v>
      </c>
      <c r="S11052" s="217">
        <v>0</v>
      </c>
      <c r="T11052" s="217">
        <v>3.02385097534532</v>
      </c>
      <c r="U11052" s="217">
        <v>3.02385097534532</v>
      </c>
      <c r="V11052" s="217">
        <v>0</v>
      </c>
      <c r="W11052" s="217">
        <v>3.03310479225761</v>
      </c>
      <c r="X11052" s="217">
        <v>3.03310479225761</v>
      </c>
      <c r="Y11052" s="217">
        <v>0</v>
      </c>
    </row>
    <row r="11053" spans="2:25">
      <c r="B11053" s="217" t="s">
        <v>11222</v>
      </c>
      <c r="C11053" s="217" t="s">
        <v>5935</v>
      </c>
      <c r="D11053" s="217" t="s">
        <v>27</v>
      </c>
      <c r="E11053" s="217" t="s">
        <v>103</v>
      </c>
      <c r="F11053" s="217" t="s">
        <v>5</v>
      </c>
      <c r="G11053" s="217" t="s">
        <v>49</v>
      </c>
      <c r="H11053" s="217" t="s">
        <v>172</v>
      </c>
      <c r="I11053" s="217">
        <v>4</v>
      </c>
      <c r="J11053" s="217">
        <v>4</v>
      </c>
      <c r="K11053" s="217">
        <v>0</v>
      </c>
      <c r="L11053" s="217">
        <v>17</v>
      </c>
      <c r="M11053" s="217">
        <v>231.67126462413199</v>
      </c>
      <c r="N11053" s="217">
        <v>17.265844369994198</v>
      </c>
      <c r="O11053" s="217">
        <v>17.265844369994198</v>
      </c>
      <c r="P11053" s="217">
        <v>0</v>
      </c>
      <c r="Q11053" s="217">
        <v>20.762859401149601</v>
      </c>
      <c r="R11053" s="217">
        <v>20.762859401149601</v>
      </c>
      <c r="S11053" s="217">
        <v>0</v>
      </c>
      <c r="T11053" s="217">
        <v>18.947155669179001</v>
      </c>
      <c r="U11053" s="217">
        <v>18.947155669179001</v>
      </c>
      <c r="V11053" s="217">
        <v>0</v>
      </c>
      <c r="W11053" s="217">
        <v>20.036244318417001</v>
      </c>
      <c r="X11053" s="217">
        <v>20.036244318417001</v>
      </c>
      <c r="Y11053" s="217">
        <v>0</v>
      </c>
    </row>
    <row r="11054" spans="2:25">
      <c r="B11054" s="217" t="s">
        <v>11223</v>
      </c>
      <c r="C11054" s="217" t="s">
        <v>5935</v>
      </c>
      <c r="D11054" s="217" t="s">
        <v>27</v>
      </c>
      <c r="E11054" s="217" t="s">
        <v>103</v>
      </c>
      <c r="F11054" s="217" t="s">
        <v>5</v>
      </c>
      <c r="G11054" s="217" t="s">
        <v>49</v>
      </c>
      <c r="H11054" s="217" t="s">
        <v>174</v>
      </c>
      <c r="I11054" s="217">
        <v>10</v>
      </c>
      <c r="J11054" s="217">
        <v>10</v>
      </c>
      <c r="K11054" s="217">
        <v>0</v>
      </c>
      <c r="L11054" s="217">
        <v>27</v>
      </c>
      <c r="M11054" s="217">
        <v>1180.9729825967199</v>
      </c>
      <c r="N11054" s="217">
        <v>8.4675942188042495</v>
      </c>
      <c r="O11054" s="217">
        <v>8.4675942188042495</v>
      </c>
      <c r="P11054" s="217">
        <v>0</v>
      </c>
      <c r="Q11054" s="217">
        <v>8.4684113894342907</v>
      </c>
      <c r="R11054" s="217">
        <v>8.4684113894342907</v>
      </c>
      <c r="S11054" s="217">
        <v>0</v>
      </c>
      <c r="T11054" s="217">
        <v>8.4609974660853702</v>
      </c>
      <c r="U11054" s="217">
        <v>8.4609974660853702</v>
      </c>
      <c r="V11054" s="217">
        <v>0</v>
      </c>
      <c r="W11054" s="217">
        <v>8.4637464622893592</v>
      </c>
      <c r="X11054" s="217">
        <v>8.4637464622893592</v>
      </c>
      <c r="Y11054" s="217">
        <v>0</v>
      </c>
    </row>
    <row r="11055" spans="2:25">
      <c r="B11055" s="217" t="s">
        <v>11224</v>
      </c>
      <c r="C11055" s="217" t="s">
        <v>5935</v>
      </c>
      <c r="D11055" s="217" t="s">
        <v>27</v>
      </c>
      <c r="E11055" s="217" t="s">
        <v>103</v>
      </c>
      <c r="F11055" s="217" t="s">
        <v>5</v>
      </c>
      <c r="G11055" s="217" t="s">
        <v>49</v>
      </c>
      <c r="H11055" s="217" t="s">
        <v>176</v>
      </c>
      <c r="I11055" s="217">
        <v>5</v>
      </c>
      <c r="J11055" s="217">
        <v>5</v>
      </c>
      <c r="K11055" s="217">
        <v>0</v>
      </c>
      <c r="L11055" s="217">
        <v>29</v>
      </c>
      <c r="M11055" s="217">
        <v>1273.97677982763</v>
      </c>
      <c r="N11055" s="217">
        <v>3.92471831447078</v>
      </c>
      <c r="O11055" s="217">
        <v>3.92471831447078</v>
      </c>
      <c r="P11055" s="217">
        <v>0</v>
      </c>
      <c r="Q11055" s="217">
        <v>4.2682933732280004</v>
      </c>
      <c r="R11055" s="217">
        <v>4.2682933732280004</v>
      </c>
      <c r="S11055" s="217">
        <v>0</v>
      </c>
      <c r="T11055" s="217">
        <v>4.0725112159701302</v>
      </c>
      <c r="U11055" s="217">
        <v>4.0725112159701302</v>
      </c>
      <c r="V11055" s="217">
        <v>0</v>
      </c>
      <c r="W11055" s="217">
        <v>4.19141885668206</v>
      </c>
      <c r="X11055" s="217">
        <v>4.19141885668206</v>
      </c>
      <c r="Y11055" s="217">
        <v>0</v>
      </c>
    </row>
    <row r="11056" spans="2:25">
      <c r="B11056" s="217" t="s">
        <v>11225</v>
      </c>
      <c r="C11056" s="217" t="s">
        <v>5935</v>
      </c>
      <c r="D11056" s="217" t="s">
        <v>27</v>
      </c>
      <c r="E11056" s="217" t="s">
        <v>103</v>
      </c>
      <c r="F11056" s="217" t="s">
        <v>5</v>
      </c>
      <c r="G11056" s="217" t="s">
        <v>49</v>
      </c>
      <c r="H11056" s="217" t="s">
        <v>178</v>
      </c>
      <c r="I11056" s="217">
        <v>7</v>
      </c>
      <c r="J11056" s="217">
        <v>7</v>
      </c>
      <c r="K11056" s="217">
        <v>0</v>
      </c>
      <c r="L11056" s="217">
        <v>43</v>
      </c>
      <c r="M11056" s="217">
        <v>932.49232216872701</v>
      </c>
      <c r="N11056" s="217">
        <v>7.5067642205566703</v>
      </c>
      <c r="O11056" s="217">
        <v>7.5067642205566703</v>
      </c>
      <c r="P11056" s="217">
        <v>0</v>
      </c>
      <c r="Q11056" s="217">
        <v>8.7650084576403593</v>
      </c>
      <c r="R11056" s="217">
        <v>8.7650084576403593</v>
      </c>
      <c r="S11056" s="217">
        <v>0</v>
      </c>
      <c r="T11056" s="217">
        <v>7.4056079078528496</v>
      </c>
      <c r="U11056" s="217">
        <v>7.4056079078528496</v>
      </c>
      <c r="V11056" s="217">
        <v>0</v>
      </c>
      <c r="W11056" s="217">
        <v>8.1336715115597897</v>
      </c>
      <c r="X11056" s="217">
        <v>8.1336715115597897</v>
      </c>
      <c r="Y11056" s="217">
        <v>0</v>
      </c>
    </row>
    <row r="11057" spans="2:25">
      <c r="B11057" s="217" t="s">
        <v>11226</v>
      </c>
      <c r="C11057" s="217" t="s">
        <v>5935</v>
      </c>
      <c r="D11057" s="217" t="s">
        <v>27</v>
      </c>
      <c r="E11057" s="217" t="s">
        <v>103</v>
      </c>
      <c r="F11057" s="217" t="s">
        <v>5</v>
      </c>
      <c r="G11057" s="217" t="s">
        <v>49</v>
      </c>
      <c r="H11057" s="217" t="s">
        <v>5</v>
      </c>
      <c r="I11057" s="217">
        <v>27</v>
      </c>
      <c r="J11057" s="217">
        <v>27</v>
      </c>
      <c r="K11057" s="217">
        <v>0</v>
      </c>
      <c r="L11057" s="217">
        <v>120</v>
      </c>
      <c r="M11057" s="217">
        <v>3920</v>
      </c>
      <c r="N11057" s="217">
        <v>6.8877551020408196</v>
      </c>
      <c r="O11057" s="217">
        <v>6.8877551020408196</v>
      </c>
      <c r="P11057" s="217">
        <v>0</v>
      </c>
      <c r="Q11057" s="217">
        <v>7.5959085600152401</v>
      </c>
      <c r="R11057" s="217">
        <v>7.5959085600152401</v>
      </c>
      <c r="S11057" s="217">
        <v>0</v>
      </c>
      <c r="T11057" s="217">
        <v>7.0913360743736398</v>
      </c>
      <c r="U11057" s="217">
        <v>7.0913360743736398</v>
      </c>
      <c r="V11057" s="217">
        <v>0</v>
      </c>
      <c r="W11057" s="217">
        <v>7.3759576560945401</v>
      </c>
      <c r="X11057" s="217">
        <v>7.3759576560945401</v>
      </c>
      <c r="Y11057" s="217">
        <v>0</v>
      </c>
    </row>
    <row r="11058" spans="2:25">
      <c r="B11058" s="217" t="s">
        <v>11227</v>
      </c>
      <c r="C11058" s="217" t="s">
        <v>5935</v>
      </c>
      <c r="D11058" s="217" t="s">
        <v>27</v>
      </c>
      <c r="E11058" s="217" t="s">
        <v>103</v>
      </c>
      <c r="F11058" s="217" t="s">
        <v>12</v>
      </c>
      <c r="G11058" s="217" t="s">
        <v>13</v>
      </c>
      <c r="H11058" s="217" t="s">
        <v>170</v>
      </c>
      <c r="I11058" s="217">
        <v>0</v>
      </c>
      <c r="J11058" s="217">
        <v>0</v>
      </c>
      <c r="K11058" s="217">
        <v>0</v>
      </c>
      <c r="L11058" s="217">
        <v>0</v>
      </c>
      <c r="M11058" s="217">
        <v>0</v>
      </c>
    </row>
    <row r="11059" spans="2:25">
      <c r="B11059" s="217" t="s">
        <v>11228</v>
      </c>
      <c r="C11059" s="217" t="s">
        <v>5935</v>
      </c>
      <c r="D11059" s="217" t="s">
        <v>27</v>
      </c>
      <c r="E11059" s="217" t="s">
        <v>103</v>
      </c>
      <c r="F11059" s="217" t="s">
        <v>12</v>
      </c>
      <c r="G11059" s="217" t="s">
        <v>13</v>
      </c>
      <c r="H11059" s="217" t="s">
        <v>172</v>
      </c>
      <c r="I11059" s="217">
        <v>0</v>
      </c>
      <c r="J11059" s="217">
        <v>0</v>
      </c>
      <c r="K11059" s="217">
        <v>0</v>
      </c>
      <c r="L11059" s="217">
        <v>1</v>
      </c>
      <c r="M11059" s="217">
        <v>0</v>
      </c>
    </row>
    <row r="11060" spans="2:25">
      <c r="B11060" s="217" t="s">
        <v>11229</v>
      </c>
      <c r="C11060" s="217" t="s">
        <v>5935</v>
      </c>
      <c r="D11060" s="217" t="s">
        <v>27</v>
      </c>
      <c r="E11060" s="217" t="s">
        <v>103</v>
      </c>
      <c r="F11060" s="217" t="s">
        <v>12</v>
      </c>
      <c r="G11060" s="217" t="s">
        <v>13</v>
      </c>
      <c r="H11060" s="217" t="s">
        <v>174</v>
      </c>
      <c r="I11060" s="217">
        <v>0</v>
      </c>
      <c r="J11060" s="217">
        <v>0</v>
      </c>
      <c r="K11060" s="217">
        <v>0</v>
      </c>
      <c r="L11060" s="217">
        <v>0</v>
      </c>
      <c r="M11060" s="217">
        <v>10</v>
      </c>
      <c r="N11060" s="217">
        <v>0</v>
      </c>
      <c r="O11060" s="217">
        <v>0</v>
      </c>
      <c r="P11060" s="217">
        <v>0</v>
      </c>
      <c r="Q11060" s="217">
        <v>0</v>
      </c>
      <c r="R11060" s="217">
        <v>0</v>
      </c>
      <c r="S11060" s="217">
        <v>0</v>
      </c>
      <c r="T11060" s="217">
        <v>0</v>
      </c>
      <c r="U11060" s="217">
        <v>0</v>
      </c>
      <c r="V11060" s="217">
        <v>0</v>
      </c>
      <c r="W11060" s="217">
        <v>0</v>
      </c>
      <c r="X11060" s="217">
        <v>0</v>
      </c>
      <c r="Y11060" s="217">
        <v>0</v>
      </c>
    </row>
    <row r="11061" spans="2:25">
      <c r="B11061" s="217" t="s">
        <v>11230</v>
      </c>
      <c r="C11061" s="217" t="s">
        <v>5935</v>
      </c>
      <c r="D11061" s="217" t="s">
        <v>27</v>
      </c>
      <c r="E11061" s="217" t="s">
        <v>103</v>
      </c>
      <c r="F11061" s="217" t="s">
        <v>12</v>
      </c>
      <c r="G11061" s="217" t="s">
        <v>13</v>
      </c>
      <c r="H11061" s="217" t="s">
        <v>176</v>
      </c>
      <c r="I11061" s="217">
        <v>0</v>
      </c>
      <c r="J11061" s="217">
        <v>0</v>
      </c>
      <c r="K11061" s="217">
        <v>0</v>
      </c>
      <c r="L11061" s="217">
        <v>0</v>
      </c>
      <c r="M11061" s="217">
        <v>28.3333333333333</v>
      </c>
      <c r="N11061" s="217">
        <v>0</v>
      </c>
      <c r="O11061" s="217">
        <v>0</v>
      </c>
      <c r="P11061" s="217">
        <v>0</v>
      </c>
      <c r="Q11061" s="217">
        <v>0</v>
      </c>
      <c r="R11061" s="217">
        <v>0</v>
      </c>
      <c r="S11061" s="217">
        <v>0</v>
      </c>
      <c r="T11061" s="217">
        <v>0</v>
      </c>
      <c r="U11061" s="217">
        <v>0</v>
      </c>
      <c r="V11061" s="217">
        <v>0</v>
      </c>
      <c r="W11061" s="217">
        <v>0</v>
      </c>
      <c r="X11061" s="217">
        <v>0</v>
      </c>
      <c r="Y11061" s="217">
        <v>0</v>
      </c>
    </row>
    <row r="11062" spans="2:25">
      <c r="B11062" s="217" t="s">
        <v>11231</v>
      </c>
      <c r="C11062" s="217" t="s">
        <v>5935</v>
      </c>
      <c r="D11062" s="217" t="s">
        <v>27</v>
      </c>
      <c r="E11062" s="217" t="s">
        <v>103</v>
      </c>
      <c r="F11062" s="217" t="s">
        <v>12</v>
      </c>
      <c r="G11062" s="217" t="s">
        <v>13</v>
      </c>
      <c r="H11062" s="217" t="s">
        <v>178</v>
      </c>
      <c r="I11062" s="217">
        <v>0</v>
      </c>
      <c r="J11062" s="217">
        <v>0</v>
      </c>
      <c r="K11062" s="217">
        <v>0</v>
      </c>
      <c r="L11062" s="217">
        <v>0</v>
      </c>
      <c r="M11062" s="217">
        <v>6.6666666666666696</v>
      </c>
      <c r="N11062" s="217">
        <v>0</v>
      </c>
      <c r="O11062" s="217">
        <v>0</v>
      </c>
      <c r="P11062" s="217">
        <v>0</v>
      </c>
      <c r="Q11062" s="217">
        <v>0</v>
      </c>
      <c r="R11062" s="217">
        <v>0</v>
      </c>
      <c r="S11062" s="217">
        <v>0</v>
      </c>
      <c r="T11062" s="217">
        <v>0</v>
      </c>
      <c r="U11062" s="217">
        <v>0</v>
      </c>
      <c r="V11062" s="217">
        <v>0</v>
      </c>
      <c r="W11062" s="217">
        <v>0</v>
      </c>
      <c r="X11062" s="217">
        <v>0</v>
      </c>
      <c r="Y11062" s="217">
        <v>0</v>
      </c>
    </row>
    <row r="11063" spans="2:25">
      <c r="B11063" s="217" t="s">
        <v>11232</v>
      </c>
      <c r="C11063" s="217" t="s">
        <v>5935</v>
      </c>
      <c r="D11063" s="217" t="s">
        <v>27</v>
      </c>
      <c r="E11063" s="217" t="s">
        <v>103</v>
      </c>
      <c r="F11063" s="217" t="s">
        <v>12</v>
      </c>
      <c r="G11063" s="217" t="s">
        <v>13</v>
      </c>
      <c r="H11063" s="217" t="s">
        <v>5</v>
      </c>
      <c r="I11063" s="217">
        <v>0</v>
      </c>
      <c r="J11063" s="217">
        <v>0</v>
      </c>
      <c r="K11063" s="217">
        <v>0</v>
      </c>
      <c r="L11063" s="217">
        <v>1</v>
      </c>
      <c r="M11063" s="217">
        <v>45</v>
      </c>
      <c r="N11063" s="217">
        <v>0</v>
      </c>
      <c r="O11063" s="217">
        <v>0</v>
      </c>
      <c r="P11063" s="217">
        <v>0</v>
      </c>
      <c r="Q11063" s="217">
        <v>0</v>
      </c>
      <c r="R11063" s="217">
        <v>0</v>
      </c>
      <c r="S11063" s="217">
        <v>0</v>
      </c>
      <c r="T11063" s="217">
        <v>0</v>
      </c>
      <c r="U11063" s="217">
        <v>0</v>
      </c>
      <c r="V11063" s="217">
        <v>0</v>
      </c>
      <c r="W11063" s="217">
        <v>0</v>
      </c>
      <c r="X11063" s="217">
        <v>0</v>
      </c>
      <c r="Y11063" s="217">
        <v>0</v>
      </c>
    </row>
    <row r="11064" spans="2:25">
      <c r="B11064" s="217" t="s">
        <v>11233</v>
      </c>
      <c r="C11064" s="217" t="s">
        <v>5935</v>
      </c>
      <c r="D11064" s="217" t="s">
        <v>27</v>
      </c>
      <c r="E11064" s="217" t="s">
        <v>103</v>
      </c>
      <c r="F11064" s="217" t="s">
        <v>9</v>
      </c>
      <c r="G11064" s="217" t="s">
        <v>13</v>
      </c>
      <c r="H11064" s="217" t="s">
        <v>170</v>
      </c>
      <c r="I11064" s="217">
        <v>0</v>
      </c>
      <c r="J11064" s="217">
        <v>0</v>
      </c>
      <c r="K11064" s="217">
        <v>0</v>
      </c>
      <c r="L11064" s="217">
        <v>0</v>
      </c>
      <c r="M11064" s="217">
        <v>0</v>
      </c>
    </row>
    <row r="11065" spans="2:25">
      <c r="B11065" s="217" t="s">
        <v>11234</v>
      </c>
      <c r="C11065" s="217" t="s">
        <v>5935</v>
      </c>
      <c r="D11065" s="217" t="s">
        <v>27</v>
      </c>
      <c r="E11065" s="217" t="s">
        <v>103</v>
      </c>
      <c r="F11065" s="217" t="s">
        <v>9</v>
      </c>
      <c r="G11065" s="217" t="s">
        <v>13</v>
      </c>
      <c r="H11065" s="217" t="s">
        <v>172</v>
      </c>
      <c r="I11065" s="217">
        <v>0</v>
      </c>
      <c r="J11065" s="217">
        <v>0</v>
      </c>
      <c r="K11065" s="217">
        <v>0</v>
      </c>
      <c r="L11065" s="217">
        <v>1</v>
      </c>
      <c r="M11065" s="217">
        <v>0</v>
      </c>
    </row>
    <row r="11066" spans="2:25">
      <c r="B11066" s="217" t="s">
        <v>11235</v>
      </c>
      <c r="C11066" s="217" t="s">
        <v>5935</v>
      </c>
      <c r="D11066" s="217" t="s">
        <v>27</v>
      </c>
      <c r="E11066" s="217" t="s">
        <v>103</v>
      </c>
      <c r="F11066" s="217" t="s">
        <v>9</v>
      </c>
      <c r="G11066" s="217" t="s">
        <v>13</v>
      </c>
      <c r="H11066" s="217" t="s">
        <v>174</v>
      </c>
      <c r="I11066" s="217">
        <v>0</v>
      </c>
      <c r="J11066" s="217">
        <v>0</v>
      </c>
      <c r="K11066" s="217">
        <v>0</v>
      </c>
      <c r="L11066" s="217">
        <v>0</v>
      </c>
      <c r="M11066" s="217">
        <v>2.5</v>
      </c>
      <c r="N11066" s="217">
        <v>0</v>
      </c>
      <c r="O11066" s="217">
        <v>0</v>
      </c>
      <c r="P11066" s="217">
        <v>0</v>
      </c>
      <c r="Q11066" s="217">
        <v>0</v>
      </c>
      <c r="R11066" s="217">
        <v>0</v>
      </c>
      <c r="S11066" s="217">
        <v>0</v>
      </c>
      <c r="T11066" s="217">
        <v>0</v>
      </c>
      <c r="U11066" s="217">
        <v>0</v>
      </c>
      <c r="V11066" s="217">
        <v>0</v>
      </c>
      <c r="W11066" s="217">
        <v>0</v>
      </c>
      <c r="X11066" s="217">
        <v>0</v>
      </c>
      <c r="Y11066" s="217">
        <v>0</v>
      </c>
    </row>
    <row r="11067" spans="2:25">
      <c r="B11067" s="217" t="s">
        <v>11236</v>
      </c>
      <c r="C11067" s="217" t="s">
        <v>5935</v>
      </c>
      <c r="D11067" s="217" t="s">
        <v>27</v>
      </c>
      <c r="E11067" s="217" t="s">
        <v>103</v>
      </c>
      <c r="F11067" s="217" t="s">
        <v>9</v>
      </c>
      <c r="G11067" s="217" t="s">
        <v>13</v>
      </c>
      <c r="H11067" s="217" t="s">
        <v>176</v>
      </c>
      <c r="I11067" s="217">
        <v>0</v>
      </c>
      <c r="J11067" s="217">
        <v>0</v>
      </c>
      <c r="K11067" s="217">
        <v>0</v>
      </c>
      <c r="L11067" s="217">
        <v>0</v>
      </c>
      <c r="M11067" s="217">
        <v>29.1666666666667</v>
      </c>
      <c r="N11067" s="217">
        <v>0</v>
      </c>
      <c r="O11067" s="217">
        <v>0</v>
      </c>
      <c r="P11067" s="217">
        <v>0</v>
      </c>
      <c r="Q11067" s="217">
        <v>0</v>
      </c>
      <c r="R11067" s="217">
        <v>0</v>
      </c>
      <c r="S11067" s="217">
        <v>0</v>
      </c>
      <c r="T11067" s="217">
        <v>0</v>
      </c>
      <c r="U11067" s="217">
        <v>0</v>
      </c>
      <c r="V11067" s="217">
        <v>0</v>
      </c>
      <c r="W11067" s="217">
        <v>0</v>
      </c>
      <c r="X11067" s="217">
        <v>0</v>
      </c>
      <c r="Y11067" s="217">
        <v>0</v>
      </c>
    </row>
    <row r="11068" spans="2:25">
      <c r="B11068" s="217" t="s">
        <v>11237</v>
      </c>
      <c r="C11068" s="217" t="s">
        <v>5935</v>
      </c>
      <c r="D11068" s="217" t="s">
        <v>27</v>
      </c>
      <c r="E11068" s="217" t="s">
        <v>103</v>
      </c>
      <c r="F11068" s="217" t="s">
        <v>9</v>
      </c>
      <c r="G11068" s="217" t="s">
        <v>13</v>
      </c>
      <c r="H11068" s="217" t="s">
        <v>178</v>
      </c>
      <c r="I11068" s="217">
        <v>0</v>
      </c>
      <c r="J11068" s="217">
        <v>0</v>
      </c>
      <c r="K11068" s="217">
        <v>0</v>
      </c>
      <c r="L11068" s="217">
        <v>0</v>
      </c>
      <c r="M11068" s="217">
        <v>3.3333333333333299</v>
      </c>
      <c r="N11068" s="217">
        <v>0</v>
      </c>
      <c r="O11068" s="217">
        <v>0</v>
      </c>
      <c r="P11068" s="217">
        <v>0</v>
      </c>
      <c r="Q11068" s="217">
        <v>0</v>
      </c>
      <c r="R11068" s="217">
        <v>0</v>
      </c>
      <c r="S11068" s="217">
        <v>0</v>
      </c>
      <c r="T11068" s="217">
        <v>0</v>
      </c>
      <c r="U11068" s="217">
        <v>0</v>
      </c>
      <c r="V11068" s="217">
        <v>0</v>
      </c>
      <c r="W11068" s="217">
        <v>0</v>
      </c>
      <c r="X11068" s="217">
        <v>0</v>
      </c>
      <c r="Y11068" s="217">
        <v>0</v>
      </c>
    </row>
    <row r="11069" spans="2:25">
      <c r="B11069" s="217" t="s">
        <v>11238</v>
      </c>
      <c r="C11069" s="217" t="s">
        <v>5935</v>
      </c>
      <c r="D11069" s="217" t="s">
        <v>27</v>
      </c>
      <c r="E11069" s="217" t="s">
        <v>103</v>
      </c>
      <c r="F11069" s="217" t="s">
        <v>9</v>
      </c>
      <c r="G11069" s="217" t="s">
        <v>13</v>
      </c>
      <c r="H11069" s="217" t="s">
        <v>5</v>
      </c>
      <c r="I11069" s="217">
        <v>0</v>
      </c>
      <c r="J11069" s="217">
        <v>0</v>
      </c>
      <c r="K11069" s="217">
        <v>0</v>
      </c>
      <c r="L11069" s="217">
        <v>1</v>
      </c>
      <c r="M11069" s="217">
        <v>35</v>
      </c>
      <c r="N11069" s="217">
        <v>0</v>
      </c>
      <c r="O11069" s="217">
        <v>0</v>
      </c>
      <c r="P11069" s="217">
        <v>0</v>
      </c>
      <c r="Q11069" s="217">
        <v>0</v>
      </c>
      <c r="R11069" s="217">
        <v>0</v>
      </c>
      <c r="S11069" s="217">
        <v>0</v>
      </c>
      <c r="T11069" s="217">
        <v>0</v>
      </c>
      <c r="U11069" s="217">
        <v>0</v>
      </c>
      <c r="V11069" s="217">
        <v>0</v>
      </c>
      <c r="W11069" s="217">
        <v>0</v>
      </c>
      <c r="X11069" s="217">
        <v>0</v>
      </c>
      <c r="Y11069" s="217">
        <v>0</v>
      </c>
    </row>
    <row r="11070" spans="2:25">
      <c r="B11070" s="217" t="s">
        <v>11239</v>
      </c>
      <c r="C11070" s="217" t="s">
        <v>5935</v>
      </c>
      <c r="D11070" s="217" t="s">
        <v>27</v>
      </c>
      <c r="E11070" s="217" t="s">
        <v>103</v>
      </c>
      <c r="F11070" s="217" t="s">
        <v>5</v>
      </c>
      <c r="G11070" s="217" t="s">
        <v>13</v>
      </c>
      <c r="H11070" s="217" t="s">
        <v>170</v>
      </c>
      <c r="I11070" s="217">
        <v>0</v>
      </c>
      <c r="J11070" s="217">
        <v>0</v>
      </c>
      <c r="K11070" s="217">
        <v>0</v>
      </c>
      <c r="L11070" s="217">
        <v>0</v>
      </c>
      <c r="M11070" s="217">
        <v>0</v>
      </c>
    </row>
    <row r="11071" spans="2:25">
      <c r="B11071" s="217" t="s">
        <v>11240</v>
      </c>
      <c r="C11071" s="217" t="s">
        <v>5935</v>
      </c>
      <c r="D11071" s="217" t="s">
        <v>27</v>
      </c>
      <c r="E11071" s="217" t="s">
        <v>103</v>
      </c>
      <c r="F11071" s="217" t="s">
        <v>5</v>
      </c>
      <c r="G11071" s="217" t="s">
        <v>13</v>
      </c>
      <c r="H11071" s="217" t="s">
        <v>172</v>
      </c>
      <c r="I11071" s="217">
        <v>0</v>
      </c>
      <c r="J11071" s="217">
        <v>0</v>
      </c>
      <c r="K11071" s="217">
        <v>0</v>
      </c>
      <c r="L11071" s="217">
        <v>2</v>
      </c>
      <c r="M11071" s="217">
        <v>0</v>
      </c>
    </row>
    <row r="11072" spans="2:25">
      <c r="B11072" s="217" t="s">
        <v>11241</v>
      </c>
      <c r="C11072" s="217" t="s">
        <v>5935</v>
      </c>
      <c r="D11072" s="217" t="s">
        <v>27</v>
      </c>
      <c r="E11072" s="217" t="s">
        <v>103</v>
      </c>
      <c r="F11072" s="217" t="s">
        <v>5</v>
      </c>
      <c r="G11072" s="217" t="s">
        <v>13</v>
      </c>
      <c r="H11072" s="217" t="s">
        <v>174</v>
      </c>
      <c r="I11072" s="217">
        <v>0</v>
      </c>
      <c r="J11072" s="217">
        <v>0</v>
      </c>
      <c r="K11072" s="217">
        <v>0</v>
      </c>
      <c r="L11072" s="217">
        <v>0</v>
      </c>
      <c r="M11072" s="217">
        <v>12.5</v>
      </c>
      <c r="N11072" s="217">
        <v>0</v>
      </c>
      <c r="O11072" s="217">
        <v>0</v>
      </c>
      <c r="P11072" s="217">
        <v>0</v>
      </c>
      <c r="Q11072" s="217">
        <v>0</v>
      </c>
      <c r="R11072" s="217">
        <v>0</v>
      </c>
      <c r="S11072" s="217">
        <v>0</v>
      </c>
      <c r="T11072" s="217">
        <v>0</v>
      </c>
      <c r="U11072" s="217">
        <v>0</v>
      </c>
      <c r="V11072" s="217">
        <v>0</v>
      </c>
      <c r="W11072" s="217">
        <v>0</v>
      </c>
      <c r="X11072" s="217">
        <v>0</v>
      </c>
      <c r="Y11072" s="217">
        <v>0</v>
      </c>
    </row>
    <row r="11073" spans="2:25">
      <c r="B11073" s="217" t="s">
        <v>11242</v>
      </c>
      <c r="C11073" s="217" t="s">
        <v>5935</v>
      </c>
      <c r="D11073" s="217" t="s">
        <v>27</v>
      </c>
      <c r="E11073" s="217" t="s">
        <v>103</v>
      </c>
      <c r="F11073" s="217" t="s">
        <v>5</v>
      </c>
      <c r="G11073" s="217" t="s">
        <v>13</v>
      </c>
      <c r="H11073" s="217" t="s">
        <v>176</v>
      </c>
      <c r="I11073" s="217">
        <v>0</v>
      </c>
      <c r="J11073" s="217">
        <v>0</v>
      </c>
      <c r="K11073" s="217">
        <v>0</v>
      </c>
      <c r="L11073" s="217">
        <v>0</v>
      </c>
      <c r="M11073" s="217">
        <v>57.5</v>
      </c>
      <c r="N11073" s="217">
        <v>0</v>
      </c>
      <c r="O11073" s="217">
        <v>0</v>
      </c>
      <c r="P11073" s="217">
        <v>0</v>
      </c>
      <c r="Q11073" s="217">
        <v>0</v>
      </c>
      <c r="R11073" s="217">
        <v>0</v>
      </c>
      <c r="S11073" s="217">
        <v>0</v>
      </c>
      <c r="T11073" s="217">
        <v>0</v>
      </c>
      <c r="U11073" s="217">
        <v>0</v>
      </c>
      <c r="V11073" s="217">
        <v>0</v>
      </c>
      <c r="W11073" s="217">
        <v>0</v>
      </c>
      <c r="X11073" s="217">
        <v>0</v>
      </c>
      <c r="Y11073" s="217">
        <v>0</v>
      </c>
    </row>
    <row r="11074" spans="2:25">
      <c r="B11074" s="217" t="s">
        <v>11243</v>
      </c>
      <c r="C11074" s="217" t="s">
        <v>5935</v>
      </c>
      <c r="D11074" s="217" t="s">
        <v>27</v>
      </c>
      <c r="E11074" s="217" t="s">
        <v>103</v>
      </c>
      <c r="F11074" s="217" t="s">
        <v>5</v>
      </c>
      <c r="G11074" s="217" t="s">
        <v>13</v>
      </c>
      <c r="H11074" s="217" t="s">
        <v>178</v>
      </c>
      <c r="I11074" s="217">
        <v>0</v>
      </c>
      <c r="J11074" s="217">
        <v>0</v>
      </c>
      <c r="K11074" s="217">
        <v>0</v>
      </c>
      <c r="L11074" s="217">
        <v>0</v>
      </c>
      <c r="M11074" s="217">
        <v>10</v>
      </c>
      <c r="N11074" s="217">
        <v>0</v>
      </c>
      <c r="O11074" s="217">
        <v>0</v>
      </c>
      <c r="P11074" s="217">
        <v>0</v>
      </c>
      <c r="Q11074" s="217">
        <v>0</v>
      </c>
      <c r="R11074" s="217">
        <v>0</v>
      </c>
      <c r="S11074" s="217">
        <v>0</v>
      </c>
      <c r="T11074" s="217">
        <v>0</v>
      </c>
      <c r="U11074" s="217">
        <v>0</v>
      </c>
      <c r="V11074" s="217">
        <v>0</v>
      </c>
      <c r="W11074" s="217">
        <v>0</v>
      </c>
      <c r="X11074" s="217">
        <v>0</v>
      </c>
      <c r="Y11074" s="217">
        <v>0</v>
      </c>
    </row>
    <row r="11075" spans="2:25">
      <c r="B11075" s="217" t="s">
        <v>11244</v>
      </c>
      <c r="C11075" s="217" t="s">
        <v>5935</v>
      </c>
      <c r="D11075" s="217" t="s">
        <v>27</v>
      </c>
      <c r="E11075" s="217" t="s">
        <v>103</v>
      </c>
      <c r="F11075" s="217" t="s">
        <v>5</v>
      </c>
      <c r="G11075" s="217" t="s">
        <v>13</v>
      </c>
      <c r="H11075" s="217" t="s">
        <v>5</v>
      </c>
      <c r="I11075" s="217">
        <v>0</v>
      </c>
      <c r="J11075" s="217">
        <v>0</v>
      </c>
      <c r="K11075" s="217">
        <v>0</v>
      </c>
      <c r="L11075" s="217">
        <v>2</v>
      </c>
      <c r="M11075" s="217">
        <v>80</v>
      </c>
      <c r="N11075" s="217">
        <v>0</v>
      </c>
      <c r="O11075" s="217">
        <v>0</v>
      </c>
      <c r="P11075" s="217">
        <v>0</v>
      </c>
      <c r="Q11075" s="217">
        <v>0</v>
      </c>
      <c r="R11075" s="217">
        <v>0</v>
      </c>
      <c r="S11075" s="217">
        <v>0</v>
      </c>
      <c r="T11075" s="217">
        <v>0</v>
      </c>
      <c r="U11075" s="217">
        <v>0</v>
      </c>
      <c r="V11075" s="217">
        <v>0</v>
      </c>
      <c r="W11075" s="217">
        <v>0</v>
      </c>
      <c r="X11075" s="217">
        <v>0</v>
      </c>
      <c r="Y11075" s="217">
        <v>0</v>
      </c>
    </row>
    <row r="11076" spans="2:25">
      <c r="B11076" s="217" t="s">
        <v>11245</v>
      </c>
      <c r="C11076" s="217" t="s">
        <v>5935</v>
      </c>
      <c r="D11076" s="217" t="s">
        <v>27</v>
      </c>
      <c r="E11076" s="217" t="s">
        <v>103</v>
      </c>
      <c r="F11076" s="217" t="s">
        <v>12</v>
      </c>
      <c r="G11076" s="217" t="s">
        <v>5</v>
      </c>
      <c r="H11076" s="217" t="s">
        <v>170</v>
      </c>
      <c r="I11076" s="217">
        <v>1</v>
      </c>
      <c r="J11076" s="217">
        <v>1</v>
      </c>
      <c r="K11076" s="217">
        <v>0</v>
      </c>
      <c r="L11076" s="217">
        <v>3</v>
      </c>
      <c r="M11076" s="217">
        <v>166.290807165068</v>
      </c>
      <c r="N11076" s="217">
        <v>6.0135615254266703</v>
      </c>
      <c r="O11076" s="217">
        <v>6.0135615254266703</v>
      </c>
      <c r="P11076" s="217">
        <v>0</v>
      </c>
      <c r="Q11076" s="217">
        <v>5.3035747112990297</v>
      </c>
      <c r="R11076" s="217">
        <v>5.3035747112990297</v>
      </c>
      <c r="S11076" s="217">
        <v>0</v>
      </c>
      <c r="T11076" s="217">
        <v>5.41788935296392</v>
      </c>
      <c r="U11076" s="217">
        <v>5.41788935296392</v>
      </c>
      <c r="V11076" s="217">
        <v>0</v>
      </c>
      <c r="W11076" s="217">
        <v>5.4344695867558999</v>
      </c>
      <c r="X11076" s="217">
        <v>5.4344695867558999</v>
      </c>
      <c r="Y11076" s="217">
        <v>0</v>
      </c>
    </row>
    <row r="11077" spans="2:25">
      <c r="B11077" s="217" t="s">
        <v>11246</v>
      </c>
      <c r="C11077" s="217" t="s">
        <v>5935</v>
      </c>
      <c r="D11077" s="217" t="s">
        <v>27</v>
      </c>
      <c r="E11077" s="217" t="s">
        <v>103</v>
      </c>
      <c r="F11077" s="217" t="s">
        <v>12</v>
      </c>
      <c r="G11077" s="217" t="s">
        <v>5</v>
      </c>
      <c r="H11077" s="217" t="s">
        <v>172</v>
      </c>
      <c r="I11077" s="217">
        <v>4</v>
      </c>
      <c r="J11077" s="217">
        <v>3</v>
      </c>
      <c r="K11077" s="217">
        <v>1</v>
      </c>
      <c r="L11077" s="217">
        <v>10</v>
      </c>
      <c r="M11077" s="217">
        <v>126.798522606169</v>
      </c>
      <c r="N11077" s="217">
        <v>31.546108880336298</v>
      </c>
      <c r="O11077" s="217">
        <v>23.659581660252201</v>
      </c>
      <c r="P11077" s="217">
        <v>7.8865272200840701</v>
      </c>
      <c r="Q11077" s="217">
        <v>38.363162448110501</v>
      </c>
      <c r="R11077" s="217">
        <v>32.198919910855103</v>
      </c>
      <c r="S11077" s="217">
        <v>6.1642425372554497</v>
      </c>
      <c r="T11077" s="217">
        <v>35.679973589693702</v>
      </c>
      <c r="U11077" s="217">
        <v>29.382865350503199</v>
      </c>
      <c r="V11077" s="217">
        <v>6.2971082391905204</v>
      </c>
      <c r="W11077" s="217">
        <v>37.3883197820265</v>
      </c>
      <c r="X11077" s="217">
        <v>31.071940657069</v>
      </c>
      <c r="Y11077" s="217">
        <v>6.3163791249575096</v>
      </c>
    </row>
    <row r="11078" spans="2:25">
      <c r="B11078" s="217" t="s">
        <v>11247</v>
      </c>
      <c r="C11078" s="217" t="s">
        <v>5935</v>
      </c>
      <c r="D11078" s="217" t="s">
        <v>27</v>
      </c>
      <c r="E11078" s="217" t="s">
        <v>103</v>
      </c>
      <c r="F11078" s="217" t="s">
        <v>12</v>
      </c>
      <c r="G11078" s="217" t="s">
        <v>5</v>
      </c>
      <c r="H11078" s="217" t="s">
        <v>174</v>
      </c>
      <c r="I11078" s="217">
        <v>7</v>
      </c>
      <c r="J11078" s="217">
        <v>7</v>
      </c>
      <c r="K11078" s="217">
        <v>0</v>
      </c>
      <c r="L11078" s="217">
        <v>8</v>
      </c>
      <c r="M11078" s="217">
        <v>680.055700879509</v>
      </c>
      <c r="N11078" s="217">
        <v>10.2932744934672</v>
      </c>
      <c r="O11078" s="217">
        <v>10.2932744934672</v>
      </c>
      <c r="P11078" s="217">
        <v>0</v>
      </c>
      <c r="Q11078" s="217">
        <v>9.7243638118802895</v>
      </c>
      <c r="R11078" s="217">
        <v>9.7243638118802895</v>
      </c>
      <c r="S11078" s="217">
        <v>0</v>
      </c>
      <c r="T11078" s="217">
        <v>10.241858385636499</v>
      </c>
      <c r="U11078" s="217">
        <v>10.241858385636499</v>
      </c>
      <c r="V11078" s="217">
        <v>0</v>
      </c>
      <c r="W11078" s="217">
        <v>9.9405274114953208</v>
      </c>
      <c r="X11078" s="217">
        <v>9.9405274114953208</v>
      </c>
      <c r="Y11078" s="217">
        <v>0</v>
      </c>
    </row>
    <row r="11079" spans="2:25">
      <c r="B11079" s="217" t="s">
        <v>11248</v>
      </c>
      <c r="C11079" s="217" t="s">
        <v>5935</v>
      </c>
      <c r="D11079" s="217" t="s">
        <v>27</v>
      </c>
      <c r="E11079" s="217" t="s">
        <v>103</v>
      </c>
      <c r="F11079" s="217" t="s">
        <v>12</v>
      </c>
      <c r="G11079" s="217" t="s">
        <v>5</v>
      </c>
      <c r="H11079" s="217" t="s">
        <v>176</v>
      </c>
      <c r="I11079" s="217">
        <v>5</v>
      </c>
      <c r="J11079" s="217">
        <v>5</v>
      </c>
      <c r="K11079" s="217">
        <v>0</v>
      </c>
      <c r="L11079" s="217">
        <v>17</v>
      </c>
      <c r="M11079" s="217">
        <v>787.57218486268596</v>
      </c>
      <c r="N11079" s="217">
        <v>6.34862441322983</v>
      </c>
      <c r="O11079" s="217">
        <v>6.34862441322983</v>
      </c>
      <c r="P11079" s="217">
        <v>0</v>
      </c>
      <c r="Q11079" s="217">
        <v>6.8986526158180101</v>
      </c>
      <c r="R11079" s="217">
        <v>6.8986526158180101</v>
      </c>
      <c r="S11079" s="217">
        <v>0</v>
      </c>
      <c r="T11079" s="217">
        <v>6.6018843971405703</v>
      </c>
      <c r="U11079" s="217">
        <v>6.6018843971405703</v>
      </c>
      <c r="V11079" s="217">
        <v>0</v>
      </c>
      <c r="W11079" s="217">
        <v>6.7856699846724498</v>
      </c>
      <c r="X11079" s="217">
        <v>6.7856699846724498</v>
      </c>
      <c r="Y11079" s="217">
        <v>0</v>
      </c>
    </row>
    <row r="11080" spans="2:25">
      <c r="B11080" s="217" t="s">
        <v>11249</v>
      </c>
      <c r="C11080" s="217" t="s">
        <v>5935</v>
      </c>
      <c r="D11080" s="217" t="s">
        <v>27</v>
      </c>
      <c r="E11080" s="217" t="s">
        <v>103</v>
      </c>
      <c r="F11080" s="217" t="s">
        <v>12</v>
      </c>
      <c r="G11080" s="217" t="s">
        <v>5</v>
      </c>
      <c r="H11080" s="217" t="s">
        <v>178</v>
      </c>
      <c r="I11080" s="217">
        <v>9</v>
      </c>
      <c r="J11080" s="217">
        <v>9</v>
      </c>
      <c r="K11080" s="217">
        <v>0</v>
      </c>
      <c r="L11080" s="217">
        <v>23</v>
      </c>
      <c r="M11080" s="217">
        <v>554.28278448656795</v>
      </c>
      <c r="N11080" s="217">
        <v>16.237199227352299</v>
      </c>
      <c r="O11080" s="217">
        <v>16.237199227352299</v>
      </c>
      <c r="P11080" s="217">
        <v>0</v>
      </c>
      <c r="Q11080" s="217">
        <v>17.836296366570298</v>
      </c>
      <c r="R11080" s="217">
        <v>17.836296366570298</v>
      </c>
      <c r="S11080" s="217">
        <v>0</v>
      </c>
      <c r="T11080" s="217">
        <v>15.789615979174901</v>
      </c>
      <c r="U11080" s="217">
        <v>15.789615979174901</v>
      </c>
      <c r="V11080" s="217">
        <v>0</v>
      </c>
      <c r="W11080" s="217">
        <v>16.945533716933198</v>
      </c>
      <c r="X11080" s="217">
        <v>16.945533716933198</v>
      </c>
      <c r="Y11080" s="217">
        <v>0</v>
      </c>
    </row>
    <row r="11081" spans="2:25">
      <c r="B11081" s="217" t="s">
        <v>11250</v>
      </c>
      <c r="C11081" s="217" t="s">
        <v>5935</v>
      </c>
      <c r="D11081" s="217" t="s">
        <v>27</v>
      </c>
      <c r="E11081" s="217" t="s">
        <v>103</v>
      </c>
      <c r="F11081" s="217" t="s">
        <v>12</v>
      </c>
      <c r="G11081" s="217" t="s">
        <v>5</v>
      </c>
      <c r="H11081" s="217" t="s">
        <v>5</v>
      </c>
      <c r="I11081" s="217">
        <v>26</v>
      </c>
      <c r="J11081" s="217">
        <v>25</v>
      </c>
      <c r="K11081" s="217">
        <v>1</v>
      </c>
      <c r="L11081" s="217">
        <v>61</v>
      </c>
      <c r="M11081" s="217">
        <v>2315</v>
      </c>
      <c r="N11081" s="217">
        <v>11.2311015118791</v>
      </c>
      <c r="O11081" s="217">
        <v>10.7991360691145</v>
      </c>
      <c r="P11081" s="217">
        <v>0.43196544276457899</v>
      </c>
      <c r="Q11081" s="217">
        <v>12.175440251376999</v>
      </c>
      <c r="R11081" s="217">
        <v>11.7214844056101</v>
      </c>
      <c r="S11081" s="217">
        <v>0.45395584576687398</v>
      </c>
      <c r="T11081" s="217">
        <v>11.604122994784699</v>
      </c>
      <c r="U11081" s="217">
        <v>11.140382465542</v>
      </c>
      <c r="V11081" s="217">
        <v>0.46374052924271297</v>
      </c>
      <c r="W11081" s="217">
        <v>11.951333598229599</v>
      </c>
      <c r="X11081" s="217">
        <v>11.4861738952289</v>
      </c>
      <c r="Y11081" s="217">
        <v>0.46515970300074699</v>
      </c>
    </row>
    <row r="11082" spans="2:25">
      <c r="B11082" s="217" t="s">
        <v>11251</v>
      </c>
      <c r="C11082" s="217" t="s">
        <v>5935</v>
      </c>
      <c r="D11082" s="217" t="s">
        <v>27</v>
      </c>
      <c r="E11082" s="217" t="s">
        <v>103</v>
      </c>
      <c r="F11082" s="217" t="s">
        <v>9</v>
      </c>
      <c r="G11082" s="217" t="s">
        <v>5</v>
      </c>
      <c r="H11082" s="217" t="s">
        <v>170</v>
      </c>
      <c r="I11082" s="217">
        <v>0</v>
      </c>
      <c r="J11082" s="217">
        <v>0</v>
      </c>
      <c r="K11082" s="217">
        <v>0</v>
      </c>
      <c r="L11082" s="217">
        <v>2</v>
      </c>
      <c r="M11082" s="217">
        <v>188.02164004352201</v>
      </c>
      <c r="N11082" s="217">
        <v>0</v>
      </c>
      <c r="O11082" s="217">
        <v>0</v>
      </c>
      <c r="P11082" s="217">
        <v>0</v>
      </c>
      <c r="Q11082" s="217">
        <v>0</v>
      </c>
      <c r="R11082" s="217">
        <v>0</v>
      </c>
      <c r="S11082" s="217">
        <v>0</v>
      </c>
      <c r="T11082" s="217">
        <v>0</v>
      </c>
      <c r="U11082" s="217">
        <v>0</v>
      </c>
      <c r="V11082" s="217">
        <v>0</v>
      </c>
      <c r="W11082" s="217">
        <v>0</v>
      </c>
      <c r="X11082" s="217">
        <v>0</v>
      </c>
      <c r="Y11082" s="217">
        <v>0</v>
      </c>
    </row>
    <row r="11083" spans="2:25">
      <c r="B11083" s="217" t="s">
        <v>11252</v>
      </c>
      <c r="C11083" s="217" t="s">
        <v>5935</v>
      </c>
      <c r="D11083" s="217" t="s">
        <v>27</v>
      </c>
      <c r="E11083" s="217" t="s">
        <v>103</v>
      </c>
      <c r="F11083" s="217" t="s">
        <v>9</v>
      </c>
      <c r="G11083" s="217" t="s">
        <v>5</v>
      </c>
      <c r="H11083" s="217" t="s">
        <v>172</v>
      </c>
      <c r="I11083" s="217">
        <v>1</v>
      </c>
      <c r="J11083" s="217">
        <v>1</v>
      </c>
      <c r="K11083" s="217">
        <v>0</v>
      </c>
      <c r="L11083" s="217">
        <v>14</v>
      </c>
      <c r="M11083" s="217">
        <v>167.84399298921301</v>
      </c>
      <c r="N11083" s="217">
        <v>5.9579135493056796</v>
      </c>
      <c r="O11083" s="217">
        <v>5.9579135493056796</v>
      </c>
      <c r="P11083" s="217">
        <v>0</v>
      </c>
      <c r="Q11083" s="217">
        <v>7.3247626663760297</v>
      </c>
      <c r="R11083" s="217">
        <v>7.3247626663760297</v>
      </c>
      <c r="S11083" s="217">
        <v>0</v>
      </c>
      <c r="T11083" s="217">
        <v>6.1887356512446301</v>
      </c>
      <c r="U11083" s="217">
        <v>6.1887356512446301</v>
      </c>
      <c r="V11083" s="217">
        <v>0</v>
      </c>
      <c r="W11083" s="217">
        <v>6.7971655379872002</v>
      </c>
      <c r="X11083" s="217">
        <v>6.7971655379872002</v>
      </c>
      <c r="Y11083" s="217">
        <v>0</v>
      </c>
    </row>
    <row r="11084" spans="2:25">
      <c r="B11084" s="217" t="s">
        <v>11253</v>
      </c>
      <c r="C11084" s="217" t="s">
        <v>5935</v>
      </c>
      <c r="D11084" s="217" t="s">
        <v>27</v>
      </c>
      <c r="E11084" s="217" t="s">
        <v>103</v>
      </c>
      <c r="F11084" s="217" t="s">
        <v>9</v>
      </c>
      <c r="G11084" s="217" t="s">
        <v>5</v>
      </c>
      <c r="H11084" s="217" t="s">
        <v>174</v>
      </c>
      <c r="I11084" s="217">
        <v>3</v>
      </c>
      <c r="J11084" s="217">
        <v>3</v>
      </c>
      <c r="K11084" s="217">
        <v>0</v>
      </c>
      <c r="L11084" s="217">
        <v>28</v>
      </c>
      <c r="M11084" s="217">
        <v>727.07850937843898</v>
      </c>
      <c r="N11084" s="217">
        <v>4.1261018738741502</v>
      </c>
      <c r="O11084" s="217">
        <v>4.1261018738741502</v>
      </c>
      <c r="P11084" s="217">
        <v>0</v>
      </c>
      <c r="Q11084" s="217">
        <v>4.6396121281238099</v>
      </c>
      <c r="R11084" s="217">
        <v>4.6396121281238099</v>
      </c>
      <c r="S11084" s="217">
        <v>0</v>
      </c>
      <c r="T11084" s="217">
        <v>4.16518542702579</v>
      </c>
      <c r="U11084" s="217">
        <v>4.16518542702579</v>
      </c>
      <c r="V11084" s="217">
        <v>0</v>
      </c>
      <c r="W11084" s="217">
        <v>4.4396364904223704</v>
      </c>
      <c r="X11084" s="217">
        <v>4.4396364904223704</v>
      </c>
      <c r="Y11084" s="217">
        <v>0</v>
      </c>
    </row>
    <row r="11085" spans="2:25">
      <c r="B11085" s="217" t="s">
        <v>11254</v>
      </c>
      <c r="C11085" s="217" t="s">
        <v>5935</v>
      </c>
      <c r="D11085" s="217" t="s">
        <v>27</v>
      </c>
      <c r="E11085" s="217" t="s">
        <v>103</v>
      </c>
      <c r="F11085" s="217" t="s">
        <v>9</v>
      </c>
      <c r="G11085" s="217" t="s">
        <v>5</v>
      </c>
      <c r="H11085" s="217" t="s">
        <v>176</v>
      </c>
      <c r="I11085" s="217">
        <v>3</v>
      </c>
      <c r="J11085" s="217">
        <v>3</v>
      </c>
      <c r="K11085" s="217">
        <v>0</v>
      </c>
      <c r="L11085" s="217">
        <v>28</v>
      </c>
      <c r="M11085" s="217">
        <v>925.21384127418901</v>
      </c>
      <c r="N11085" s="217">
        <v>3.2424936443540999</v>
      </c>
      <c r="O11085" s="217">
        <v>3.2424936443540999</v>
      </c>
      <c r="P11085" s="217">
        <v>0</v>
      </c>
      <c r="Q11085" s="217">
        <v>4.0564075793767502</v>
      </c>
      <c r="R11085" s="217">
        <v>4.0564075793767502</v>
      </c>
      <c r="S11085" s="217">
        <v>0</v>
      </c>
      <c r="T11085" s="217">
        <v>3.6970374659793301</v>
      </c>
      <c r="U11085" s="217">
        <v>3.6970374659793301</v>
      </c>
      <c r="V11085" s="217">
        <v>0</v>
      </c>
      <c r="W11085" s="217">
        <v>3.8762221164547999</v>
      </c>
      <c r="X11085" s="217">
        <v>3.8762221164547999</v>
      </c>
      <c r="Y11085" s="217">
        <v>0</v>
      </c>
    </row>
    <row r="11086" spans="2:25">
      <c r="B11086" s="217" t="s">
        <v>11255</v>
      </c>
      <c r="C11086" s="217" t="s">
        <v>5935</v>
      </c>
      <c r="D11086" s="217" t="s">
        <v>27</v>
      </c>
      <c r="E11086" s="217" t="s">
        <v>103</v>
      </c>
      <c r="F11086" s="217" t="s">
        <v>9</v>
      </c>
      <c r="G11086" s="217" t="s">
        <v>5</v>
      </c>
      <c r="H11086" s="217" t="s">
        <v>178</v>
      </c>
      <c r="I11086" s="217">
        <v>3</v>
      </c>
      <c r="J11086" s="217">
        <v>3</v>
      </c>
      <c r="K11086" s="217">
        <v>0</v>
      </c>
      <c r="L11086" s="217">
        <v>33</v>
      </c>
      <c r="M11086" s="217">
        <v>676.84201631463702</v>
      </c>
      <c r="N11086" s="217">
        <v>4.4323489495153003</v>
      </c>
      <c r="O11086" s="217">
        <v>4.4323489495153003</v>
      </c>
      <c r="P11086" s="217">
        <v>0</v>
      </c>
      <c r="Q11086" s="217">
        <v>5.2515805264184996</v>
      </c>
      <c r="R11086" s="217">
        <v>5.2515805264184996</v>
      </c>
      <c r="S11086" s="217">
        <v>0</v>
      </c>
      <c r="T11086" s="217">
        <v>4.8297655909784698</v>
      </c>
      <c r="U11086" s="217">
        <v>4.8297655909784698</v>
      </c>
      <c r="V11086" s="217">
        <v>0</v>
      </c>
      <c r="W11086" s="217">
        <v>5.0363403376382996</v>
      </c>
      <c r="X11086" s="217">
        <v>5.0363403376382996</v>
      </c>
      <c r="Y11086" s="217">
        <v>0</v>
      </c>
    </row>
    <row r="11087" spans="2:25">
      <c r="B11087" s="217" t="s">
        <v>11256</v>
      </c>
      <c r="C11087" s="217" t="s">
        <v>5935</v>
      </c>
      <c r="D11087" s="217" t="s">
        <v>27</v>
      </c>
      <c r="E11087" s="217" t="s">
        <v>103</v>
      </c>
      <c r="F11087" s="217" t="s">
        <v>9</v>
      </c>
      <c r="G11087" s="217" t="s">
        <v>5</v>
      </c>
      <c r="H11087" s="217" t="s">
        <v>5</v>
      </c>
      <c r="I11087" s="217">
        <v>10</v>
      </c>
      <c r="J11087" s="217">
        <v>10</v>
      </c>
      <c r="K11087" s="217">
        <v>0</v>
      </c>
      <c r="L11087" s="217">
        <v>105</v>
      </c>
      <c r="M11087" s="217">
        <v>2685</v>
      </c>
      <c r="N11087" s="217">
        <v>3.7243947858472999</v>
      </c>
      <c r="O11087" s="217">
        <v>3.7243947858472999</v>
      </c>
      <c r="P11087" s="217">
        <v>0</v>
      </c>
      <c r="Q11087" s="217">
        <v>4.4273393508331598</v>
      </c>
      <c r="R11087" s="217">
        <v>4.4273393508331598</v>
      </c>
      <c r="S11087" s="217">
        <v>0</v>
      </c>
      <c r="T11087" s="217">
        <v>3.9914259942460402</v>
      </c>
      <c r="U11087" s="217">
        <v>3.9914259942460402</v>
      </c>
      <c r="V11087" s="217">
        <v>0</v>
      </c>
      <c r="W11087" s="217">
        <v>4.2205824752743801</v>
      </c>
      <c r="X11087" s="217">
        <v>4.2205824752743801</v>
      </c>
      <c r="Y11087" s="217">
        <v>0</v>
      </c>
    </row>
    <row r="11088" spans="2:25">
      <c r="B11088" s="217" t="s">
        <v>11257</v>
      </c>
      <c r="C11088" s="217" t="s">
        <v>5935</v>
      </c>
      <c r="D11088" s="217" t="s">
        <v>27</v>
      </c>
      <c r="E11088" s="217" t="s">
        <v>103</v>
      </c>
      <c r="F11088" s="217" t="s">
        <v>5</v>
      </c>
      <c r="G11088" s="217" t="s">
        <v>5</v>
      </c>
      <c r="H11088" s="217" t="s">
        <v>170</v>
      </c>
      <c r="I11088" s="217">
        <v>1</v>
      </c>
      <c r="J11088" s="217">
        <v>1</v>
      </c>
      <c r="K11088" s="217">
        <v>0</v>
      </c>
      <c r="L11088" s="217">
        <v>5</v>
      </c>
      <c r="M11088" s="217">
        <v>354.31244720859002</v>
      </c>
      <c r="N11088" s="217">
        <v>2.8223676810633802</v>
      </c>
      <c r="O11088" s="217">
        <v>2.8223676810633802</v>
      </c>
      <c r="P11088" s="217">
        <v>0</v>
      </c>
      <c r="Q11088" s="217">
        <v>2.4849525771488001</v>
      </c>
      <c r="R11088" s="217">
        <v>2.4849525771488001</v>
      </c>
      <c r="S11088" s="217">
        <v>0</v>
      </c>
      <c r="T11088" s="217">
        <v>2.5385138973666201</v>
      </c>
      <c r="U11088" s="217">
        <v>2.5385138973666201</v>
      </c>
      <c r="V11088" s="217">
        <v>0</v>
      </c>
      <c r="W11088" s="217">
        <v>2.5462824491329101</v>
      </c>
      <c r="X11088" s="217">
        <v>2.5462824491329101</v>
      </c>
      <c r="Y11088" s="217">
        <v>0</v>
      </c>
    </row>
    <row r="11089" spans="2:25">
      <c r="B11089" s="217" t="s">
        <v>11258</v>
      </c>
      <c r="C11089" s="217" t="s">
        <v>5935</v>
      </c>
      <c r="D11089" s="217" t="s">
        <v>27</v>
      </c>
      <c r="E11089" s="217" t="s">
        <v>103</v>
      </c>
      <c r="F11089" s="217" t="s">
        <v>5</v>
      </c>
      <c r="G11089" s="217" t="s">
        <v>5</v>
      </c>
      <c r="H11089" s="217" t="s">
        <v>172</v>
      </c>
      <c r="I11089" s="217">
        <v>5</v>
      </c>
      <c r="J11089" s="217">
        <v>4</v>
      </c>
      <c r="K11089" s="217">
        <v>1</v>
      </c>
      <c r="L11089" s="217">
        <v>24</v>
      </c>
      <c r="M11089" s="217">
        <v>294.64251559538297</v>
      </c>
      <c r="N11089" s="217">
        <v>16.9697166408471</v>
      </c>
      <c r="O11089" s="217">
        <v>13.575773312677599</v>
      </c>
      <c r="P11089" s="217">
        <v>3.39394332816941</v>
      </c>
      <c r="Q11089" s="217">
        <v>20.193357478996301</v>
      </c>
      <c r="R11089" s="217">
        <v>17.030177578688502</v>
      </c>
      <c r="S11089" s="217">
        <v>3.1631799003077701</v>
      </c>
      <c r="T11089" s="217">
        <v>18.7377991938843</v>
      </c>
      <c r="U11089" s="217">
        <v>15.506439283581599</v>
      </c>
      <c r="V11089" s="217">
        <v>3.23135991030271</v>
      </c>
      <c r="W11089" s="217">
        <v>19.6565761446011</v>
      </c>
      <c r="X11089" s="217">
        <v>16.4153273828863</v>
      </c>
      <c r="Y11089" s="217">
        <v>3.2412487617148402</v>
      </c>
    </row>
    <row r="11090" spans="2:25">
      <c r="B11090" s="217" t="s">
        <v>11259</v>
      </c>
      <c r="C11090" s="217" t="s">
        <v>5935</v>
      </c>
      <c r="D11090" s="217" t="s">
        <v>27</v>
      </c>
      <c r="E11090" s="217" t="s">
        <v>103</v>
      </c>
      <c r="F11090" s="217" t="s">
        <v>5</v>
      </c>
      <c r="G11090" s="217" t="s">
        <v>5</v>
      </c>
      <c r="H11090" s="217" t="s">
        <v>174</v>
      </c>
      <c r="I11090" s="217">
        <v>10</v>
      </c>
      <c r="J11090" s="217">
        <v>10</v>
      </c>
      <c r="K11090" s="217">
        <v>0</v>
      </c>
      <c r="L11090" s="217">
        <v>36</v>
      </c>
      <c r="M11090" s="217">
        <v>1407.1342102579499</v>
      </c>
      <c r="N11090" s="217">
        <v>7.1066426550505497</v>
      </c>
      <c r="O11090" s="217">
        <v>7.1066426550505497</v>
      </c>
      <c r="P11090" s="217">
        <v>0</v>
      </c>
      <c r="Q11090" s="217">
        <v>7.0841435586097896</v>
      </c>
      <c r="R11090" s="217">
        <v>7.0841435586097896</v>
      </c>
      <c r="S11090" s="217">
        <v>0</v>
      </c>
      <c r="T11090" s="217">
        <v>7.0972169002329704</v>
      </c>
      <c r="U11090" s="217">
        <v>7.0972169002329704</v>
      </c>
      <c r="V11090" s="217">
        <v>0</v>
      </c>
      <c r="W11090" s="217">
        <v>7.0878239669856802</v>
      </c>
      <c r="X11090" s="217">
        <v>7.0878239669856802</v>
      </c>
      <c r="Y11090" s="217">
        <v>0</v>
      </c>
    </row>
    <row r="11091" spans="2:25">
      <c r="B11091" s="217" t="s">
        <v>11260</v>
      </c>
      <c r="C11091" s="217" t="s">
        <v>5935</v>
      </c>
      <c r="D11091" s="217" t="s">
        <v>27</v>
      </c>
      <c r="E11091" s="217" t="s">
        <v>103</v>
      </c>
      <c r="F11091" s="217" t="s">
        <v>5</v>
      </c>
      <c r="G11091" s="217" t="s">
        <v>5</v>
      </c>
      <c r="H11091" s="217" t="s">
        <v>176</v>
      </c>
      <c r="I11091" s="217">
        <v>8</v>
      </c>
      <c r="J11091" s="217">
        <v>8</v>
      </c>
      <c r="K11091" s="217">
        <v>0</v>
      </c>
      <c r="L11091" s="217">
        <v>45</v>
      </c>
      <c r="M11091" s="217">
        <v>1712.7860261368701</v>
      </c>
      <c r="N11091" s="217">
        <v>4.6707527256301304</v>
      </c>
      <c r="O11091" s="217">
        <v>4.6707527256301304</v>
      </c>
      <c r="P11091" s="217">
        <v>0</v>
      </c>
      <c r="Q11091" s="217">
        <v>5.2452053935086802</v>
      </c>
      <c r="R11091" s="217">
        <v>5.2452053935086802</v>
      </c>
      <c r="S11091" s="217">
        <v>0</v>
      </c>
      <c r="T11091" s="217">
        <v>4.91189239651208</v>
      </c>
      <c r="U11091" s="217">
        <v>4.91189239651208</v>
      </c>
      <c r="V11091" s="217">
        <v>0</v>
      </c>
      <c r="W11091" s="217">
        <v>5.0928482625667097</v>
      </c>
      <c r="X11091" s="217">
        <v>5.0928482625667097</v>
      </c>
      <c r="Y11091" s="217">
        <v>0</v>
      </c>
    </row>
    <row r="11092" spans="2:25">
      <c r="B11092" s="217" t="s">
        <v>11261</v>
      </c>
      <c r="C11092" s="217" t="s">
        <v>5935</v>
      </c>
      <c r="D11092" s="217" t="s">
        <v>27</v>
      </c>
      <c r="E11092" s="217" t="s">
        <v>103</v>
      </c>
      <c r="F11092" s="217" t="s">
        <v>5</v>
      </c>
      <c r="G11092" s="217" t="s">
        <v>5</v>
      </c>
      <c r="H11092" s="217" t="s">
        <v>178</v>
      </c>
      <c r="I11092" s="217">
        <v>12</v>
      </c>
      <c r="J11092" s="217">
        <v>12</v>
      </c>
      <c r="K11092" s="217">
        <v>0</v>
      </c>
      <c r="L11092" s="217">
        <v>56</v>
      </c>
      <c r="M11092" s="217">
        <v>1231.1248008012101</v>
      </c>
      <c r="N11092" s="217">
        <v>9.7471840321878798</v>
      </c>
      <c r="O11092" s="217">
        <v>9.7471840321878798</v>
      </c>
      <c r="P11092" s="217">
        <v>0</v>
      </c>
      <c r="Q11092" s="217">
        <v>11.1496828898419</v>
      </c>
      <c r="R11092" s="217">
        <v>11.1496828898419</v>
      </c>
      <c r="S11092" s="217">
        <v>0</v>
      </c>
      <c r="T11092" s="217">
        <v>9.9107172815642297</v>
      </c>
      <c r="U11092" s="217">
        <v>9.9107172815642297</v>
      </c>
      <c r="V11092" s="217">
        <v>0</v>
      </c>
      <c r="W11092" s="217">
        <v>10.5872125916057</v>
      </c>
      <c r="X11092" s="217">
        <v>10.5872125916057</v>
      </c>
      <c r="Y11092" s="217">
        <v>0</v>
      </c>
    </row>
    <row r="11093" spans="2:25">
      <c r="B11093" s="217" t="s">
        <v>11262</v>
      </c>
      <c r="C11093" s="217" t="s">
        <v>5935</v>
      </c>
      <c r="D11093" s="217" t="s">
        <v>27</v>
      </c>
      <c r="E11093" s="217" t="s">
        <v>103</v>
      </c>
      <c r="F11093" s="217" t="s">
        <v>5</v>
      </c>
      <c r="G11093" s="217" t="s">
        <v>5</v>
      </c>
      <c r="H11093" s="217" t="s">
        <v>5</v>
      </c>
      <c r="I11093" s="217">
        <v>36</v>
      </c>
      <c r="J11093" s="217">
        <v>35</v>
      </c>
      <c r="K11093" s="217">
        <v>1</v>
      </c>
      <c r="L11093" s="217">
        <v>166</v>
      </c>
      <c r="M11093" s="217">
        <v>5000</v>
      </c>
      <c r="N11093" s="217">
        <v>7.2</v>
      </c>
      <c r="O11093" s="217">
        <v>7</v>
      </c>
      <c r="P11093" s="217">
        <v>0.2</v>
      </c>
      <c r="Q11093" s="217">
        <v>7.93600334593759</v>
      </c>
      <c r="R11093" s="217">
        <v>7.7402858555470804</v>
      </c>
      <c r="S11093" s="217">
        <v>0.19571749039050901</v>
      </c>
      <c r="T11093" s="217">
        <v>7.4314193978762999</v>
      </c>
      <c r="U11093" s="217">
        <v>7.2314833613165703</v>
      </c>
      <c r="V11093" s="217">
        <v>0.19993603655973199</v>
      </c>
      <c r="W11093" s="217">
        <v>7.7162084793694401</v>
      </c>
      <c r="X11093" s="217">
        <v>7.5156605834649302</v>
      </c>
      <c r="Y11093" s="217">
        <v>0.200547895904514</v>
      </c>
    </row>
    <row r="11094" spans="2:25">
      <c r="B11094" s="217" t="s">
        <v>11263</v>
      </c>
      <c r="C11094" s="217" t="s">
        <v>5935</v>
      </c>
      <c r="D11094" s="217" t="s">
        <v>27</v>
      </c>
      <c r="E11094" s="217" t="s">
        <v>87</v>
      </c>
      <c r="F11094" s="217" t="s">
        <v>12</v>
      </c>
      <c r="G11094" s="217" t="s">
        <v>10</v>
      </c>
      <c r="H11094" s="217" t="s">
        <v>170</v>
      </c>
      <c r="I11094" s="217">
        <v>0</v>
      </c>
      <c r="J11094" s="217">
        <v>0</v>
      </c>
      <c r="K11094" s="217">
        <v>0</v>
      </c>
      <c r="L11094" s="217">
        <v>0</v>
      </c>
      <c r="M11094" s="217">
        <v>10</v>
      </c>
      <c r="N11094" s="217">
        <v>0</v>
      </c>
      <c r="O11094" s="217">
        <v>0</v>
      </c>
      <c r="P11094" s="217">
        <v>0</v>
      </c>
      <c r="Q11094" s="217">
        <v>0</v>
      </c>
      <c r="R11094" s="217">
        <v>0</v>
      </c>
      <c r="S11094" s="217">
        <v>0</v>
      </c>
      <c r="T11094" s="217">
        <v>0</v>
      </c>
      <c r="U11094" s="217">
        <v>0</v>
      </c>
      <c r="V11094" s="217">
        <v>0</v>
      </c>
      <c r="W11094" s="217">
        <v>0</v>
      </c>
      <c r="X11094" s="217">
        <v>0</v>
      </c>
      <c r="Y11094" s="217">
        <v>0</v>
      </c>
    </row>
    <row r="11095" spans="2:25">
      <c r="B11095" s="217" t="s">
        <v>11264</v>
      </c>
      <c r="C11095" s="217" t="s">
        <v>5935</v>
      </c>
      <c r="D11095" s="217" t="s">
        <v>27</v>
      </c>
      <c r="E11095" s="217" t="s">
        <v>87</v>
      </c>
      <c r="F11095" s="217" t="s">
        <v>12</v>
      </c>
      <c r="G11095" s="217" t="s">
        <v>10</v>
      </c>
      <c r="H11095" s="217" t="s">
        <v>172</v>
      </c>
      <c r="I11095" s="217">
        <v>1</v>
      </c>
      <c r="J11095" s="217">
        <v>0</v>
      </c>
      <c r="K11095" s="217">
        <v>1</v>
      </c>
      <c r="L11095" s="217">
        <v>1</v>
      </c>
      <c r="M11095" s="217">
        <v>10</v>
      </c>
      <c r="N11095" s="217">
        <v>100</v>
      </c>
      <c r="O11095" s="217">
        <v>0</v>
      </c>
      <c r="P11095" s="217">
        <v>100</v>
      </c>
      <c r="Q11095" s="217">
        <v>100</v>
      </c>
      <c r="R11095" s="217">
        <v>0</v>
      </c>
      <c r="S11095" s="217">
        <v>100</v>
      </c>
      <c r="T11095" s="217">
        <v>100</v>
      </c>
      <c r="U11095" s="217">
        <v>0</v>
      </c>
      <c r="V11095" s="217">
        <v>100</v>
      </c>
      <c r="W11095" s="217">
        <v>100</v>
      </c>
      <c r="X11095" s="217">
        <v>0</v>
      </c>
      <c r="Y11095" s="217">
        <v>100</v>
      </c>
    </row>
    <row r="11096" spans="2:25">
      <c r="B11096" s="217" t="s">
        <v>11265</v>
      </c>
      <c r="C11096" s="217" t="s">
        <v>5935</v>
      </c>
      <c r="D11096" s="217" t="s">
        <v>27</v>
      </c>
      <c r="E11096" s="217" t="s">
        <v>87</v>
      </c>
      <c r="F11096" s="217" t="s">
        <v>12</v>
      </c>
      <c r="G11096" s="217" t="s">
        <v>10</v>
      </c>
      <c r="H11096" s="217" t="s">
        <v>174</v>
      </c>
      <c r="I11096" s="217">
        <v>0</v>
      </c>
      <c r="J11096" s="217">
        <v>0</v>
      </c>
      <c r="K11096" s="217">
        <v>0</v>
      </c>
      <c r="L11096" s="217">
        <v>0</v>
      </c>
      <c r="M11096" s="217">
        <v>30</v>
      </c>
      <c r="N11096" s="217">
        <v>0</v>
      </c>
      <c r="O11096" s="217">
        <v>0</v>
      </c>
      <c r="P11096" s="217">
        <v>0</v>
      </c>
      <c r="Q11096" s="217">
        <v>0</v>
      </c>
      <c r="R11096" s="217">
        <v>0</v>
      </c>
      <c r="S11096" s="217">
        <v>0</v>
      </c>
      <c r="T11096" s="217">
        <v>0</v>
      </c>
      <c r="U11096" s="217">
        <v>0</v>
      </c>
      <c r="V11096" s="217">
        <v>0</v>
      </c>
      <c r="W11096" s="217">
        <v>0</v>
      </c>
      <c r="X11096" s="217">
        <v>0</v>
      </c>
      <c r="Y11096" s="217">
        <v>0</v>
      </c>
    </row>
    <row r="11097" spans="2:25">
      <c r="B11097" s="217" t="s">
        <v>11266</v>
      </c>
      <c r="C11097" s="217" t="s">
        <v>5935</v>
      </c>
      <c r="D11097" s="217" t="s">
        <v>27</v>
      </c>
      <c r="E11097" s="217" t="s">
        <v>87</v>
      </c>
      <c r="F11097" s="217" t="s">
        <v>12</v>
      </c>
      <c r="G11097" s="217" t="s">
        <v>10</v>
      </c>
      <c r="H11097" s="217" t="s">
        <v>176</v>
      </c>
      <c r="I11097" s="217">
        <v>0</v>
      </c>
      <c r="J11097" s="217">
        <v>0</v>
      </c>
      <c r="K11097" s="217">
        <v>0</v>
      </c>
      <c r="L11097" s="217">
        <v>3</v>
      </c>
      <c r="M11097" s="217">
        <v>60</v>
      </c>
      <c r="N11097" s="217">
        <v>0</v>
      </c>
      <c r="O11097" s="217">
        <v>0</v>
      </c>
      <c r="P11097" s="217">
        <v>0</v>
      </c>
      <c r="Q11097" s="217">
        <v>0</v>
      </c>
      <c r="R11097" s="217">
        <v>0</v>
      </c>
      <c r="S11097" s="217">
        <v>0</v>
      </c>
      <c r="T11097" s="217">
        <v>0</v>
      </c>
      <c r="U11097" s="217">
        <v>0</v>
      </c>
      <c r="V11097" s="217">
        <v>0</v>
      </c>
      <c r="W11097" s="217">
        <v>0</v>
      </c>
      <c r="X11097" s="217">
        <v>0</v>
      </c>
      <c r="Y11097" s="217">
        <v>0</v>
      </c>
    </row>
    <row r="11098" spans="2:25">
      <c r="B11098" s="217" t="s">
        <v>11267</v>
      </c>
      <c r="C11098" s="217" t="s">
        <v>5935</v>
      </c>
      <c r="D11098" s="217" t="s">
        <v>27</v>
      </c>
      <c r="E11098" s="217" t="s">
        <v>87</v>
      </c>
      <c r="F11098" s="217" t="s">
        <v>12</v>
      </c>
      <c r="G11098" s="217" t="s">
        <v>10</v>
      </c>
      <c r="H11098" s="217" t="s">
        <v>178</v>
      </c>
      <c r="I11098" s="217">
        <v>2</v>
      </c>
      <c r="J11098" s="217">
        <v>2</v>
      </c>
      <c r="K11098" s="217">
        <v>0</v>
      </c>
      <c r="L11098" s="217">
        <v>2</v>
      </c>
      <c r="M11098" s="217">
        <v>40</v>
      </c>
      <c r="N11098" s="217">
        <v>50</v>
      </c>
      <c r="O11098" s="217">
        <v>50</v>
      </c>
      <c r="P11098" s="217">
        <v>0</v>
      </c>
      <c r="Q11098" s="217">
        <v>50</v>
      </c>
      <c r="R11098" s="217">
        <v>50</v>
      </c>
      <c r="S11098" s="217">
        <v>0</v>
      </c>
      <c r="T11098" s="217">
        <v>50</v>
      </c>
      <c r="U11098" s="217">
        <v>50</v>
      </c>
      <c r="V11098" s="217">
        <v>0</v>
      </c>
      <c r="W11098" s="217">
        <v>50</v>
      </c>
      <c r="X11098" s="217">
        <v>50</v>
      </c>
      <c r="Y11098" s="217">
        <v>0</v>
      </c>
    </row>
    <row r="11099" spans="2:25">
      <c r="B11099" s="217" t="s">
        <v>11268</v>
      </c>
      <c r="C11099" s="217" t="s">
        <v>5935</v>
      </c>
      <c r="D11099" s="217" t="s">
        <v>27</v>
      </c>
      <c r="E11099" s="217" t="s">
        <v>87</v>
      </c>
      <c r="F11099" s="217" t="s">
        <v>12</v>
      </c>
      <c r="G11099" s="217" t="s">
        <v>10</v>
      </c>
      <c r="H11099" s="217" t="s">
        <v>5</v>
      </c>
      <c r="I11099" s="217">
        <v>3</v>
      </c>
      <c r="J11099" s="217">
        <v>2</v>
      </c>
      <c r="K11099" s="217">
        <v>1</v>
      </c>
      <c r="L11099" s="217">
        <v>6</v>
      </c>
      <c r="M11099" s="217">
        <v>150</v>
      </c>
      <c r="N11099" s="217">
        <v>20</v>
      </c>
      <c r="O11099" s="217">
        <v>13.3333333333333</v>
      </c>
      <c r="P11099" s="217">
        <v>6.6666666666666696</v>
      </c>
      <c r="Q11099" s="217">
        <v>20</v>
      </c>
      <c r="R11099" s="217">
        <v>13.3333333333333</v>
      </c>
      <c r="S11099" s="217">
        <v>6.6666666666666696</v>
      </c>
      <c r="T11099" s="217">
        <v>20</v>
      </c>
      <c r="U11099" s="217">
        <v>13.3333333333333</v>
      </c>
      <c r="V11099" s="217">
        <v>6.6666666666666696</v>
      </c>
      <c r="W11099" s="217">
        <v>20</v>
      </c>
      <c r="X11099" s="217">
        <v>13.3333333333333</v>
      </c>
      <c r="Y11099" s="217">
        <v>6.6666666666666696</v>
      </c>
    </row>
    <row r="11100" spans="2:25">
      <c r="B11100" s="217" t="s">
        <v>11269</v>
      </c>
      <c r="C11100" s="217" t="s">
        <v>5935</v>
      </c>
      <c r="D11100" s="217" t="s">
        <v>27</v>
      </c>
      <c r="E11100" s="217" t="s">
        <v>87</v>
      </c>
      <c r="F11100" s="217" t="s">
        <v>9</v>
      </c>
      <c r="G11100" s="217" t="s">
        <v>10</v>
      </c>
      <c r="H11100" s="217" t="s">
        <v>170</v>
      </c>
      <c r="I11100" s="217">
        <v>0</v>
      </c>
      <c r="J11100" s="217">
        <v>0</v>
      </c>
      <c r="K11100" s="217">
        <v>0</v>
      </c>
      <c r="L11100" s="217">
        <v>0</v>
      </c>
      <c r="M11100" s="217">
        <v>11.1111111111111</v>
      </c>
      <c r="N11100" s="217">
        <v>0</v>
      </c>
      <c r="O11100" s="217">
        <v>0</v>
      </c>
      <c r="P11100" s="217">
        <v>0</v>
      </c>
      <c r="Q11100" s="217">
        <v>0</v>
      </c>
      <c r="R11100" s="217">
        <v>0</v>
      </c>
      <c r="S11100" s="217">
        <v>0</v>
      </c>
      <c r="T11100" s="217">
        <v>0</v>
      </c>
      <c r="U11100" s="217">
        <v>0</v>
      </c>
      <c r="V11100" s="217">
        <v>0</v>
      </c>
      <c r="W11100" s="217">
        <v>0</v>
      </c>
      <c r="X11100" s="217">
        <v>0</v>
      </c>
      <c r="Y11100" s="217">
        <v>0</v>
      </c>
    </row>
    <row r="11101" spans="2:25">
      <c r="B11101" s="217" t="s">
        <v>11270</v>
      </c>
      <c r="C11101" s="217" t="s">
        <v>5935</v>
      </c>
      <c r="D11101" s="217" t="s">
        <v>27</v>
      </c>
      <c r="E11101" s="217" t="s">
        <v>87</v>
      </c>
      <c r="F11101" s="217" t="s">
        <v>9</v>
      </c>
      <c r="G11101" s="217" t="s">
        <v>10</v>
      </c>
      <c r="H11101" s="217" t="s">
        <v>172</v>
      </c>
      <c r="I11101" s="217">
        <v>0</v>
      </c>
      <c r="J11101" s="217">
        <v>0</v>
      </c>
      <c r="K11101" s="217">
        <v>0</v>
      </c>
      <c r="L11101" s="217">
        <v>1</v>
      </c>
      <c r="M11101" s="217">
        <v>11.1111111111111</v>
      </c>
      <c r="N11101" s="217">
        <v>0</v>
      </c>
      <c r="O11101" s="217">
        <v>0</v>
      </c>
      <c r="P11101" s="217">
        <v>0</v>
      </c>
      <c r="Q11101" s="217">
        <v>0</v>
      </c>
      <c r="R11101" s="217">
        <v>0</v>
      </c>
      <c r="S11101" s="217">
        <v>0</v>
      </c>
      <c r="T11101" s="217">
        <v>0</v>
      </c>
      <c r="U11101" s="217">
        <v>0</v>
      </c>
      <c r="V11101" s="217">
        <v>0</v>
      </c>
      <c r="W11101" s="217">
        <v>0</v>
      </c>
      <c r="X11101" s="217">
        <v>0</v>
      </c>
      <c r="Y11101" s="217">
        <v>0</v>
      </c>
    </row>
    <row r="11102" spans="2:25">
      <c r="B11102" s="217" t="s">
        <v>11271</v>
      </c>
      <c r="C11102" s="217" t="s">
        <v>5935</v>
      </c>
      <c r="D11102" s="217" t="s">
        <v>27</v>
      </c>
      <c r="E11102" s="217" t="s">
        <v>87</v>
      </c>
      <c r="F11102" s="217" t="s">
        <v>9</v>
      </c>
      <c r="G11102" s="217" t="s">
        <v>10</v>
      </c>
      <c r="H11102" s="217" t="s">
        <v>174</v>
      </c>
      <c r="I11102" s="217">
        <v>0</v>
      </c>
      <c r="J11102" s="217">
        <v>0</v>
      </c>
      <c r="K11102" s="217">
        <v>0</v>
      </c>
      <c r="L11102" s="217">
        <v>2</v>
      </c>
      <c r="M11102" s="217">
        <v>44.4444444444444</v>
      </c>
      <c r="N11102" s="217">
        <v>0</v>
      </c>
      <c r="O11102" s="217">
        <v>0</v>
      </c>
      <c r="P11102" s="217">
        <v>0</v>
      </c>
      <c r="Q11102" s="217">
        <v>0</v>
      </c>
      <c r="R11102" s="217">
        <v>0</v>
      </c>
      <c r="S11102" s="217">
        <v>0</v>
      </c>
      <c r="T11102" s="217">
        <v>0</v>
      </c>
      <c r="U11102" s="217">
        <v>0</v>
      </c>
      <c r="V11102" s="217">
        <v>0</v>
      </c>
      <c r="W11102" s="217">
        <v>0</v>
      </c>
      <c r="X11102" s="217">
        <v>0</v>
      </c>
      <c r="Y11102" s="217">
        <v>0</v>
      </c>
    </row>
    <row r="11103" spans="2:25">
      <c r="B11103" s="217" t="s">
        <v>11272</v>
      </c>
      <c r="C11103" s="217" t="s">
        <v>5935</v>
      </c>
      <c r="D11103" s="217" t="s">
        <v>27</v>
      </c>
      <c r="E11103" s="217" t="s">
        <v>87</v>
      </c>
      <c r="F11103" s="217" t="s">
        <v>9</v>
      </c>
      <c r="G11103" s="217" t="s">
        <v>10</v>
      </c>
      <c r="H11103" s="217" t="s">
        <v>176</v>
      </c>
      <c r="I11103" s="217">
        <v>0</v>
      </c>
      <c r="J11103" s="217">
        <v>0</v>
      </c>
      <c r="K11103" s="217">
        <v>0</v>
      </c>
      <c r="L11103" s="217">
        <v>5</v>
      </c>
      <c r="M11103" s="217">
        <v>77.7777777777778</v>
      </c>
      <c r="N11103" s="217">
        <v>0</v>
      </c>
      <c r="O11103" s="217">
        <v>0</v>
      </c>
      <c r="P11103" s="217">
        <v>0</v>
      </c>
      <c r="Q11103" s="217">
        <v>0</v>
      </c>
      <c r="R11103" s="217">
        <v>0</v>
      </c>
      <c r="S11103" s="217">
        <v>0</v>
      </c>
      <c r="T11103" s="217">
        <v>0</v>
      </c>
      <c r="U11103" s="217">
        <v>0</v>
      </c>
      <c r="V11103" s="217">
        <v>0</v>
      </c>
      <c r="W11103" s="217">
        <v>0</v>
      </c>
      <c r="X11103" s="217">
        <v>0</v>
      </c>
      <c r="Y11103" s="217">
        <v>0</v>
      </c>
    </row>
    <row r="11104" spans="2:25">
      <c r="B11104" s="217" t="s">
        <v>11273</v>
      </c>
      <c r="C11104" s="217" t="s">
        <v>5935</v>
      </c>
      <c r="D11104" s="217" t="s">
        <v>27</v>
      </c>
      <c r="E11104" s="217" t="s">
        <v>87</v>
      </c>
      <c r="F11104" s="217" t="s">
        <v>9</v>
      </c>
      <c r="G11104" s="217" t="s">
        <v>10</v>
      </c>
      <c r="H11104" s="217" t="s">
        <v>178</v>
      </c>
      <c r="I11104" s="217">
        <v>0</v>
      </c>
      <c r="J11104" s="217">
        <v>0</v>
      </c>
      <c r="K11104" s="217">
        <v>0</v>
      </c>
      <c r="L11104" s="217">
        <v>6</v>
      </c>
      <c r="M11104" s="217">
        <v>55.5555555555556</v>
      </c>
      <c r="N11104" s="217">
        <v>0</v>
      </c>
      <c r="O11104" s="217">
        <v>0</v>
      </c>
      <c r="P11104" s="217">
        <v>0</v>
      </c>
      <c r="Q11104" s="217">
        <v>0</v>
      </c>
      <c r="R11104" s="217">
        <v>0</v>
      </c>
      <c r="S11104" s="217">
        <v>0</v>
      </c>
      <c r="T11104" s="217">
        <v>0</v>
      </c>
      <c r="U11104" s="217">
        <v>0</v>
      </c>
      <c r="V11104" s="217">
        <v>0</v>
      </c>
      <c r="W11104" s="217">
        <v>0</v>
      </c>
      <c r="X11104" s="217">
        <v>0</v>
      </c>
      <c r="Y11104" s="217">
        <v>0</v>
      </c>
    </row>
    <row r="11105" spans="2:25">
      <c r="B11105" s="217" t="s">
        <v>11274</v>
      </c>
      <c r="C11105" s="217" t="s">
        <v>5935</v>
      </c>
      <c r="D11105" s="217" t="s">
        <v>27</v>
      </c>
      <c r="E11105" s="217" t="s">
        <v>87</v>
      </c>
      <c r="F11105" s="217" t="s">
        <v>9</v>
      </c>
      <c r="G11105" s="217" t="s">
        <v>10</v>
      </c>
      <c r="H11105" s="217" t="s">
        <v>5</v>
      </c>
      <c r="I11105" s="217">
        <v>0</v>
      </c>
      <c r="J11105" s="217">
        <v>0</v>
      </c>
      <c r="K11105" s="217">
        <v>0</v>
      </c>
      <c r="L11105" s="217">
        <v>14</v>
      </c>
      <c r="M11105" s="217">
        <v>200</v>
      </c>
      <c r="N11105" s="217">
        <v>0</v>
      </c>
      <c r="O11105" s="217">
        <v>0</v>
      </c>
      <c r="P11105" s="217">
        <v>0</v>
      </c>
      <c r="Q11105" s="217">
        <v>0</v>
      </c>
      <c r="R11105" s="217">
        <v>0</v>
      </c>
      <c r="S11105" s="217">
        <v>0</v>
      </c>
      <c r="T11105" s="217">
        <v>0</v>
      </c>
      <c r="U11105" s="217">
        <v>0</v>
      </c>
      <c r="V11105" s="217">
        <v>0</v>
      </c>
      <c r="W11105" s="217">
        <v>0</v>
      </c>
      <c r="X11105" s="217">
        <v>0</v>
      </c>
      <c r="Y11105" s="217">
        <v>0</v>
      </c>
    </row>
    <row r="11106" spans="2:25">
      <c r="B11106" s="217" t="s">
        <v>11275</v>
      </c>
      <c r="C11106" s="217" t="s">
        <v>5935</v>
      </c>
      <c r="D11106" s="217" t="s">
        <v>27</v>
      </c>
      <c r="E11106" s="217" t="s">
        <v>87</v>
      </c>
      <c r="F11106" s="217" t="s">
        <v>5</v>
      </c>
      <c r="G11106" s="217" t="s">
        <v>10</v>
      </c>
      <c r="H11106" s="217" t="s">
        <v>170</v>
      </c>
      <c r="I11106" s="217">
        <v>0</v>
      </c>
      <c r="J11106" s="217">
        <v>0</v>
      </c>
      <c r="K11106" s="217">
        <v>0</v>
      </c>
      <c r="L11106" s="217">
        <v>0</v>
      </c>
      <c r="M11106" s="217">
        <v>21.1111111111111</v>
      </c>
      <c r="N11106" s="217">
        <v>0</v>
      </c>
      <c r="O11106" s="217">
        <v>0</v>
      </c>
      <c r="P11106" s="217">
        <v>0</v>
      </c>
      <c r="Q11106" s="217">
        <v>0</v>
      </c>
      <c r="R11106" s="217">
        <v>0</v>
      </c>
      <c r="S11106" s="217">
        <v>0</v>
      </c>
      <c r="T11106" s="217">
        <v>0</v>
      </c>
      <c r="U11106" s="217">
        <v>0</v>
      </c>
      <c r="V11106" s="217">
        <v>0</v>
      </c>
      <c r="W11106" s="217">
        <v>0</v>
      </c>
      <c r="X11106" s="217">
        <v>0</v>
      </c>
      <c r="Y11106" s="217">
        <v>0</v>
      </c>
    </row>
    <row r="11107" spans="2:25">
      <c r="B11107" s="217" t="s">
        <v>11276</v>
      </c>
      <c r="C11107" s="217" t="s">
        <v>5935</v>
      </c>
      <c r="D11107" s="217" t="s">
        <v>27</v>
      </c>
      <c r="E11107" s="217" t="s">
        <v>87</v>
      </c>
      <c r="F11107" s="217" t="s">
        <v>5</v>
      </c>
      <c r="G11107" s="217" t="s">
        <v>10</v>
      </c>
      <c r="H11107" s="217" t="s">
        <v>172</v>
      </c>
      <c r="I11107" s="217">
        <v>1</v>
      </c>
      <c r="J11107" s="217">
        <v>0</v>
      </c>
      <c r="K11107" s="217">
        <v>1</v>
      </c>
      <c r="L11107" s="217">
        <v>2</v>
      </c>
      <c r="M11107" s="217">
        <v>21.1111111111111</v>
      </c>
      <c r="N11107" s="217">
        <v>47.368421052631597</v>
      </c>
      <c r="O11107" s="217">
        <v>0</v>
      </c>
      <c r="P11107" s="217">
        <v>47.368421052631597</v>
      </c>
      <c r="Q11107" s="217">
        <v>47.368421052631597</v>
      </c>
      <c r="R11107" s="217">
        <v>0</v>
      </c>
      <c r="S11107" s="217">
        <v>47.368421052631597</v>
      </c>
      <c r="T11107" s="217">
        <v>47.368421052631597</v>
      </c>
      <c r="U11107" s="217">
        <v>0</v>
      </c>
      <c r="V11107" s="217">
        <v>47.368421052631597</v>
      </c>
      <c r="W11107" s="217">
        <v>47.368421052631597</v>
      </c>
      <c r="X11107" s="217">
        <v>0</v>
      </c>
      <c r="Y11107" s="217">
        <v>47.368421052631597</v>
      </c>
    </row>
    <row r="11108" spans="2:25">
      <c r="B11108" s="217" t="s">
        <v>11277</v>
      </c>
      <c r="C11108" s="217" t="s">
        <v>5935</v>
      </c>
      <c r="D11108" s="217" t="s">
        <v>27</v>
      </c>
      <c r="E11108" s="217" t="s">
        <v>87</v>
      </c>
      <c r="F11108" s="217" t="s">
        <v>5</v>
      </c>
      <c r="G11108" s="217" t="s">
        <v>10</v>
      </c>
      <c r="H11108" s="217" t="s">
        <v>174</v>
      </c>
      <c r="I11108" s="217">
        <v>0</v>
      </c>
      <c r="J11108" s="217">
        <v>0</v>
      </c>
      <c r="K11108" s="217">
        <v>0</v>
      </c>
      <c r="L11108" s="217">
        <v>2</v>
      </c>
      <c r="M11108" s="217">
        <v>74.4444444444444</v>
      </c>
      <c r="N11108" s="217">
        <v>0</v>
      </c>
      <c r="O11108" s="217">
        <v>0</v>
      </c>
      <c r="P11108" s="217">
        <v>0</v>
      </c>
      <c r="Q11108" s="217">
        <v>0</v>
      </c>
      <c r="R11108" s="217">
        <v>0</v>
      </c>
      <c r="S11108" s="217">
        <v>0</v>
      </c>
      <c r="T11108" s="217">
        <v>0</v>
      </c>
      <c r="U11108" s="217">
        <v>0</v>
      </c>
      <c r="V11108" s="217">
        <v>0</v>
      </c>
      <c r="W11108" s="217">
        <v>0</v>
      </c>
      <c r="X11108" s="217">
        <v>0</v>
      </c>
      <c r="Y11108" s="217">
        <v>0</v>
      </c>
    </row>
    <row r="11109" spans="2:25">
      <c r="B11109" s="217" t="s">
        <v>11278</v>
      </c>
      <c r="C11109" s="217" t="s">
        <v>5935</v>
      </c>
      <c r="D11109" s="217" t="s">
        <v>27</v>
      </c>
      <c r="E11109" s="217" t="s">
        <v>87</v>
      </c>
      <c r="F11109" s="217" t="s">
        <v>5</v>
      </c>
      <c r="G11109" s="217" t="s">
        <v>10</v>
      </c>
      <c r="H11109" s="217" t="s">
        <v>176</v>
      </c>
      <c r="I11109" s="217">
        <v>0</v>
      </c>
      <c r="J11109" s="217">
        <v>0</v>
      </c>
      <c r="K11109" s="217">
        <v>0</v>
      </c>
      <c r="L11109" s="217">
        <v>8</v>
      </c>
      <c r="M11109" s="217">
        <v>137.777777777778</v>
      </c>
      <c r="N11109" s="217">
        <v>0</v>
      </c>
      <c r="O11109" s="217">
        <v>0</v>
      </c>
      <c r="P11109" s="217">
        <v>0</v>
      </c>
      <c r="Q11109" s="217">
        <v>0</v>
      </c>
      <c r="R11109" s="217">
        <v>0</v>
      </c>
      <c r="S11109" s="217">
        <v>0</v>
      </c>
      <c r="T11109" s="217">
        <v>0</v>
      </c>
      <c r="U11109" s="217">
        <v>0</v>
      </c>
      <c r="V11109" s="217">
        <v>0</v>
      </c>
      <c r="W11109" s="217">
        <v>0</v>
      </c>
      <c r="X11109" s="217">
        <v>0</v>
      </c>
      <c r="Y11109" s="217">
        <v>0</v>
      </c>
    </row>
    <row r="11110" spans="2:25">
      <c r="B11110" s="217" t="s">
        <v>11279</v>
      </c>
      <c r="C11110" s="217" t="s">
        <v>5935</v>
      </c>
      <c r="D11110" s="217" t="s">
        <v>27</v>
      </c>
      <c r="E11110" s="217" t="s">
        <v>87</v>
      </c>
      <c r="F11110" s="217" t="s">
        <v>5</v>
      </c>
      <c r="G11110" s="217" t="s">
        <v>10</v>
      </c>
      <c r="H11110" s="217" t="s">
        <v>178</v>
      </c>
      <c r="I11110" s="217">
        <v>2</v>
      </c>
      <c r="J11110" s="217">
        <v>2</v>
      </c>
      <c r="K11110" s="217">
        <v>0</v>
      </c>
      <c r="L11110" s="217">
        <v>8</v>
      </c>
      <c r="M11110" s="217">
        <v>95.5555555555556</v>
      </c>
      <c r="N11110" s="217">
        <v>20.930232558139501</v>
      </c>
      <c r="O11110" s="217">
        <v>20.930232558139501</v>
      </c>
      <c r="P11110" s="217">
        <v>0</v>
      </c>
      <c r="Q11110" s="217">
        <v>20.930232558139501</v>
      </c>
      <c r="R11110" s="217">
        <v>20.930232558139501</v>
      </c>
      <c r="S11110" s="217">
        <v>0</v>
      </c>
      <c r="T11110" s="217">
        <v>20.930232558139501</v>
      </c>
      <c r="U11110" s="217">
        <v>20.930232558139501</v>
      </c>
      <c r="V11110" s="217">
        <v>0</v>
      </c>
      <c r="W11110" s="217">
        <v>20.930232558139501</v>
      </c>
      <c r="X11110" s="217">
        <v>20.930232558139501</v>
      </c>
      <c r="Y11110" s="217">
        <v>0</v>
      </c>
    </row>
    <row r="11111" spans="2:25">
      <c r="B11111" s="217" t="s">
        <v>11280</v>
      </c>
      <c r="C11111" s="217" t="s">
        <v>5935</v>
      </c>
      <c r="D11111" s="217" t="s">
        <v>27</v>
      </c>
      <c r="E11111" s="217" t="s">
        <v>87</v>
      </c>
      <c r="F11111" s="217" t="s">
        <v>5</v>
      </c>
      <c r="G11111" s="217" t="s">
        <v>10</v>
      </c>
      <c r="H11111" s="217" t="s">
        <v>5</v>
      </c>
      <c r="I11111" s="217">
        <v>3</v>
      </c>
      <c r="J11111" s="217">
        <v>2</v>
      </c>
      <c r="K11111" s="217">
        <v>1</v>
      </c>
      <c r="L11111" s="217">
        <v>20</v>
      </c>
      <c r="M11111" s="217">
        <v>350</v>
      </c>
      <c r="N11111" s="217">
        <v>8.5714285714285694</v>
      </c>
      <c r="O11111" s="217">
        <v>5.71428571428571</v>
      </c>
      <c r="P11111" s="217">
        <v>2.8571428571428599</v>
      </c>
      <c r="Q11111" s="217">
        <v>8.5714285714285694</v>
      </c>
      <c r="R11111" s="217">
        <v>5.71428571428571</v>
      </c>
      <c r="S11111" s="217">
        <v>2.8571428571428599</v>
      </c>
      <c r="T11111" s="217">
        <v>8.5714285714285694</v>
      </c>
      <c r="U11111" s="217">
        <v>5.71428571428571</v>
      </c>
      <c r="V11111" s="217">
        <v>2.8571428571428599</v>
      </c>
      <c r="W11111" s="217">
        <v>8.5714285714285694</v>
      </c>
      <c r="X11111" s="217">
        <v>5.71428571428571</v>
      </c>
      <c r="Y11111" s="217">
        <v>2.8571428571428599</v>
      </c>
    </row>
    <row r="11112" spans="2:25">
      <c r="B11112" s="217" t="s">
        <v>11281</v>
      </c>
      <c r="C11112" s="217" t="s">
        <v>5935</v>
      </c>
      <c r="D11112" s="217" t="s">
        <v>27</v>
      </c>
      <c r="E11112" s="217" t="s">
        <v>87</v>
      </c>
      <c r="F11112" s="217" t="s">
        <v>12</v>
      </c>
      <c r="G11112" s="217" t="s">
        <v>49</v>
      </c>
      <c r="H11112" s="217" t="s">
        <v>170</v>
      </c>
      <c r="I11112" s="217">
        <v>1</v>
      </c>
      <c r="J11112" s="217">
        <v>1</v>
      </c>
      <c r="K11112" s="217">
        <v>0</v>
      </c>
      <c r="L11112" s="217">
        <v>2</v>
      </c>
      <c r="M11112" s="217">
        <v>51.6279069767442</v>
      </c>
      <c r="N11112" s="217">
        <v>19.369369369369402</v>
      </c>
      <c r="O11112" s="217">
        <v>19.369369369369402</v>
      </c>
      <c r="P11112" s="217">
        <v>0</v>
      </c>
      <c r="Q11112" s="217">
        <v>19.369369369369402</v>
      </c>
      <c r="R11112" s="217">
        <v>19.369369369369402</v>
      </c>
      <c r="S11112" s="217">
        <v>0</v>
      </c>
      <c r="T11112" s="217">
        <v>19.369369369369402</v>
      </c>
      <c r="U11112" s="217">
        <v>19.369369369369402</v>
      </c>
      <c r="V11112" s="217">
        <v>0</v>
      </c>
      <c r="W11112" s="217">
        <v>19.369369369369402</v>
      </c>
      <c r="X11112" s="217">
        <v>19.369369369369402</v>
      </c>
      <c r="Y11112" s="217">
        <v>0</v>
      </c>
    </row>
    <row r="11113" spans="2:25">
      <c r="B11113" s="217" t="s">
        <v>11282</v>
      </c>
      <c r="C11113" s="217" t="s">
        <v>5935</v>
      </c>
      <c r="D11113" s="217" t="s">
        <v>27</v>
      </c>
      <c r="E11113" s="217" t="s">
        <v>87</v>
      </c>
      <c r="F11113" s="217" t="s">
        <v>12</v>
      </c>
      <c r="G11113" s="217" t="s">
        <v>49</v>
      </c>
      <c r="H11113" s="217" t="s">
        <v>172</v>
      </c>
      <c r="I11113" s="217">
        <v>2</v>
      </c>
      <c r="J11113" s="217">
        <v>2</v>
      </c>
      <c r="K11113" s="217">
        <v>0</v>
      </c>
      <c r="L11113" s="217">
        <v>1</v>
      </c>
      <c r="M11113" s="217">
        <v>43.023255813953497</v>
      </c>
      <c r="N11113" s="217">
        <v>46.486486486486498</v>
      </c>
      <c r="O11113" s="217">
        <v>46.486486486486498</v>
      </c>
      <c r="P11113" s="217">
        <v>0</v>
      </c>
      <c r="Q11113" s="217">
        <v>46.486486486486498</v>
      </c>
      <c r="R11113" s="217">
        <v>46.486486486486498</v>
      </c>
      <c r="S11113" s="217">
        <v>0</v>
      </c>
      <c r="T11113" s="217">
        <v>46.486486486486498</v>
      </c>
      <c r="U11113" s="217">
        <v>46.486486486486498</v>
      </c>
      <c r="V11113" s="217">
        <v>0</v>
      </c>
      <c r="W11113" s="217">
        <v>46.486486486486498</v>
      </c>
      <c r="X11113" s="217">
        <v>46.486486486486498</v>
      </c>
      <c r="Y11113" s="217">
        <v>0</v>
      </c>
    </row>
    <row r="11114" spans="2:25">
      <c r="B11114" s="217" t="s">
        <v>11283</v>
      </c>
      <c r="C11114" s="217" t="s">
        <v>5935</v>
      </c>
      <c r="D11114" s="217" t="s">
        <v>27</v>
      </c>
      <c r="E11114" s="217" t="s">
        <v>87</v>
      </c>
      <c r="F11114" s="217" t="s">
        <v>12</v>
      </c>
      <c r="G11114" s="217" t="s">
        <v>49</v>
      </c>
      <c r="H11114" s="217" t="s">
        <v>174</v>
      </c>
      <c r="I11114" s="217">
        <v>2</v>
      </c>
      <c r="J11114" s="217">
        <v>2</v>
      </c>
      <c r="K11114" s="217">
        <v>0</v>
      </c>
      <c r="L11114" s="217">
        <v>3</v>
      </c>
      <c r="M11114" s="217">
        <v>172.09302325581399</v>
      </c>
      <c r="N11114" s="217">
        <v>11.6216216216216</v>
      </c>
      <c r="O11114" s="217">
        <v>11.6216216216216</v>
      </c>
      <c r="P11114" s="217">
        <v>0</v>
      </c>
      <c r="Q11114" s="217">
        <v>11.6216216216216</v>
      </c>
      <c r="R11114" s="217">
        <v>11.6216216216216</v>
      </c>
      <c r="S11114" s="217">
        <v>0</v>
      </c>
      <c r="T11114" s="217">
        <v>11.6216216216216</v>
      </c>
      <c r="U11114" s="217">
        <v>11.6216216216216</v>
      </c>
      <c r="V11114" s="217">
        <v>0</v>
      </c>
      <c r="W11114" s="217">
        <v>11.6216216216216</v>
      </c>
      <c r="X11114" s="217">
        <v>11.6216216216216</v>
      </c>
      <c r="Y11114" s="217">
        <v>0</v>
      </c>
    </row>
    <row r="11115" spans="2:25">
      <c r="B11115" s="217" t="s">
        <v>11284</v>
      </c>
      <c r="C11115" s="217" t="s">
        <v>5935</v>
      </c>
      <c r="D11115" s="217" t="s">
        <v>27</v>
      </c>
      <c r="E11115" s="217" t="s">
        <v>87</v>
      </c>
      <c r="F11115" s="217" t="s">
        <v>12</v>
      </c>
      <c r="G11115" s="217" t="s">
        <v>49</v>
      </c>
      <c r="H11115" s="217" t="s">
        <v>176</v>
      </c>
      <c r="I11115" s="217">
        <v>2</v>
      </c>
      <c r="J11115" s="217">
        <v>2</v>
      </c>
      <c r="K11115" s="217">
        <v>0</v>
      </c>
      <c r="L11115" s="217">
        <v>1</v>
      </c>
      <c r="M11115" s="217">
        <v>167.79069767441899</v>
      </c>
      <c r="N11115" s="217">
        <v>11.919611919611899</v>
      </c>
      <c r="O11115" s="217">
        <v>11.919611919611899</v>
      </c>
      <c r="P11115" s="217">
        <v>0</v>
      </c>
      <c r="Q11115" s="217">
        <v>11.919611919611899</v>
      </c>
      <c r="R11115" s="217">
        <v>11.919611919611899</v>
      </c>
      <c r="S11115" s="217">
        <v>0</v>
      </c>
      <c r="T11115" s="217">
        <v>11.919611919611899</v>
      </c>
      <c r="U11115" s="217">
        <v>11.919611919611899</v>
      </c>
      <c r="V11115" s="217">
        <v>0</v>
      </c>
      <c r="W11115" s="217">
        <v>11.919611919611899</v>
      </c>
      <c r="X11115" s="217">
        <v>11.919611919611899</v>
      </c>
      <c r="Y11115" s="217">
        <v>0</v>
      </c>
    </row>
    <row r="11116" spans="2:25">
      <c r="B11116" s="217" t="s">
        <v>11285</v>
      </c>
      <c r="C11116" s="217" t="s">
        <v>5935</v>
      </c>
      <c r="D11116" s="217" t="s">
        <v>27</v>
      </c>
      <c r="E11116" s="217" t="s">
        <v>87</v>
      </c>
      <c r="F11116" s="217" t="s">
        <v>12</v>
      </c>
      <c r="G11116" s="217" t="s">
        <v>49</v>
      </c>
      <c r="H11116" s="217" t="s">
        <v>178</v>
      </c>
      <c r="I11116" s="217">
        <v>0</v>
      </c>
      <c r="J11116" s="217">
        <v>0</v>
      </c>
      <c r="K11116" s="217">
        <v>0</v>
      </c>
      <c r="L11116" s="217">
        <v>5</v>
      </c>
      <c r="M11116" s="217">
        <v>120.46511627907</v>
      </c>
      <c r="N11116" s="217">
        <v>0</v>
      </c>
      <c r="O11116" s="217">
        <v>0</v>
      </c>
      <c r="P11116" s="217">
        <v>0</v>
      </c>
      <c r="Q11116" s="217">
        <v>0</v>
      </c>
      <c r="R11116" s="217">
        <v>0</v>
      </c>
      <c r="S11116" s="217">
        <v>0</v>
      </c>
      <c r="T11116" s="217">
        <v>0</v>
      </c>
      <c r="U11116" s="217">
        <v>0</v>
      </c>
      <c r="V11116" s="217">
        <v>0</v>
      </c>
      <c r="W11116" s="217">
        <v>0</v>
      </c>
      <c r="X11116" s="217">
        <v>0</v>
      </c>
      <c r="Y11116" s="217">
        <v>0</v>
      </c>
    </row>
    <row r="11117" spans="2:25">
      <c r="B11117" s="217" t="s">
        <v>11286</v>
      </c>
      <c r="C11117" s="217" t="s">
        <v>5935</v>
      </c>
      <c r="D11117" s="217" t="s">
        <v>27</v>
      </c>
      <c r="E11117" s="217" t="s">
        <v>87</v>
      </c>
      <c r="F11117" s="217" t="s">
        <v>12</v>
      </c>
      <c r="G11117" s="217" t="s">
        <v>49</v>
      </c>
      <c r="H11117" s="217" t="s">
        <v>5</v>
      </c>
      <c r="I11117" s="217">
        <v>7</v>
      </c>
      <c r="J11117" s="217">
        <v>7</v>
      </c>
      <c r="K11117" s="217">
        <v>0</v>
      </c>
      <c r="L11117" s="217">
        <v>12</v>
      </c>
      <c r="M11117" s="217">
        <v>555</v>
      </c>
      <c r="N11117" s="217">
        <v>12.612612612612599</v>
      </c>
      <c r="O11117" s="217">
        <v>12.612612612612599</v>
      </c>
      <c r="P11117" s="217">
        <v>0</v>
      </c>
      <c r="Q11117" s="217">
        <v>12.612612612612599</v>
      </c>
      <c r="R11117" s="217">
        <v>12.612612612612599</v>
      </c>
      <c r="S11117" s="217">
        <v>0</v>
      </c>
      <c r="T11117" s="217">
        <v>12.612612612612599</v>
      </c>
      <c r="U11117" s="217">
        <v>12.612612612612599</v>
      </c>
      <c r="V11117" s="217">
        <v>0</v>
      </c>
      <c r="W11117" s="217">
        <v>12.612612612612599</v>
      </c>
      <c r="X11117" s="217">
        <v>12.612612612612599</v>
      </c>
      <c r="Y11117" s="217">
        <v>0</v>
      </c>
    </row>
    <row r="11118" spans="2:25">
      <c r="B11118" s="217" t="s">
        <v>11287</v>
      </c>
      <c r="C11118" s="217" t="s">
        <v>5935</v>
      </c>
      <c r="D11118" s="217" t="s">
        <v>27</v>
      </c>
      <c r="E11118" s="217" t="s">
        <v>87</v>
      </c>
      <c r="F11118" s="217" t="s">
        <v>9</v>
      </c>
      <c r="G11118" s="217" t="s">
        <v>49</v>
      </c>
      <c r="H11118" s="217" t="s">
        <v>170</v>
      </c>
      <c r="I11118" s="217">
        <v>0</v>
      </c>
      <c r="J11118" s="217">
        <v>0</v>
      </c>
      <c r="K11118" s="217">
        <v>0</v>
      </c>
      <c r="L11118" s="217">
        <v>0</v>
      </c>
      <c r="M11118" s="217">
        <v>58.791946308724803</v>
      </c>
      <c r="N11118" s="217">
        <v>0</v>
      </c>
      <c r="O11118" s="217">
        <v>0</v>
      </c>
      <c r="P11118" s="217">
        <v>0</v>
      </c>
      <c r="Q11118" s="217">
        <v>0</v>
      </c>
      <c r="R11118" s="217">
        <v>0</v>
      </c>
      <c r="S11118" s="217">
        <v>0</v>
      </c>
      <c r="T11118" s="217">
        <v>0</v>
      </c>
      <c r="U11118" s="217">
        <v>0</v>
      </c>
      <c r="V11118" s="217">
        <v>0</v>
      </c>
      <c r="W11118" s="217">
        <v>0</v>
      </c>
      <c r="X11118" s="217">
        <v>0</v>
      </c>
      <c r="Y11118" s="217">
        <v>0</v>
      </c>
    </row>
    <row r="11119" spans="2:25">
      <c r="B11119" s="217" t="s">
        <v>11288</v>
      </c>
      <c r="C11119" s="217" t="s">
        <v>5935</v>
      </c>
      <c r="D11119" s="217" t="s">
        <v>27</v>
      </c>
      <c r="E11119" s="217" t="s">
        <v>87</v>
      </c>
      <c r="F11119" s="217" t="s">
        <v>9</v>
      </c>
      <c r="G11119" s="217" t="s">
        <v>49</v>
      </c>
      <c r="H11119" s="217" t="s">
        <v>172</v>
      </c>
      <c r="I11119" s="217">
        <v>0</v>
      </c>
      <c r="J11119" s="217">
        <v>0</v>
      </c>
      <c r="K11119" s="217">
        <v>0</v>
      </c>
      <c r="L11119" s="217">
        <v>3</v>
      </c>
      <c r="M11119" s="217">
        <v>39.194630872483202</v>
      </c>
      <c r="N11119" s="217">
        <v>0</v>
      </c>
      <c r="O11119" s="217">
        <v>0</v>
      </c>
      <c r="P11119" s="217">
        <v>0</v>
      </c>
      <c r="Q11119" s="217">
        <v>0</v>
      </c>
      <c r="R11119" s="217">
        <v>0</v>
      </c>
      <c r="S11119" s="217">
        <v>0</v>
      </c>
      <c r="T11119" s="217">
        <v>0</v>
      </c>
      <c r="U11119" s="217">
        <v>0</v>
      </c>
      <c r="V11119" s="217">
        <v>0</v>
      </c>
      <c r="W11119" s="217">
        <v>0</v>
      </c>
      <c r="X11119" s="217">
        <v>0</v>
      </c>
      <c r="Y11119" s="217">
        <v>0</v>
      </c>
    </row>
    <row r="11120" spans="2:25">
      <c r="B11120" s="217" t="s">
        <v>11289</v>
      </c>
      <c r="C11120" s="217" t="s">
        <v>5935</v>
      </c>
      <c r="D11120" s="217" t="s">
        <v>27</v>
      </c>
      <c r="E11120" s="217" t="s">
        <v>87</v>
      </c>
      <c r="F11120" s="217" t="s">
        <v>9</v>
      </c>
      <c r="G11120" s="217" t="s">
        <v>49</v>
      </c>
      <c r="H11120" s="217" t="s">
        <v>174</v>
      </c>
      <c r="I11120" s="217">
        <v>1</v>
      </c>
      <c r="J11120" s="217">
        <v>1</v>
      </c>
      <c r="K11120" s="217">
        <v>0</v>
      </c>
      <c r="L11120" s="217">
        <v>3</v>
      </c>
      <c r="M11120" s="217">
        <v>191.07382550335601</v>
      </c>
      <c r="N11120" s="217">
        <v>5.2335792061819504</v>
      </c>
      <c r="O11120" s="217">
        <v>5.2335792061819504</v>
      </c>
      <c r="P11120" s="217">
        <v>0</v>
      </c>
      <c r="Q11120" s="217">
        <v>5.2335792061819504</v>
      </c>
      <c r="R11120" s="217">
        <v>5.2335792061819504</v>
      </c>
      <c r="S11120" s="217">
        <v>0</v>
      </c>
      <c r="T11120" s="217">
        <v>5.2335792061819504</v>
      </c>
      <c r="U11120" s="217">
        <v>5.2335792061819504</v>
      </c>
      <c r="V11120" s="217">
        <v>0</v>
      </c>
      <c r="W11120" s="217">
        <v>5.2335792061819504</v>
      </c>
      <c r="X11120" s="217">
        <v>5.2335792061819504</v>
      </c>
      <c r="Y11120" s="217">
        <v>0</v>
      </c>
    </row>
    <row r="11121" spans="2:25">
      <c r="B11121" s="217" t="s">
        <v>11290</v>
      </c>
      <c r="C11121" s="217" t="s">
        <v>5935</v>
      </c>
      <c r="D11121" s="217" t="s">
        <v>27</v>
      </c>
      <c r="E11121" s="217" t="s">
        <v>87</v>
      </c>
      <c r="F11121" s="217" t="s">
        <v>9</v>
      </c>
      <c r="G11121" s="217" t="s">
        <v>49</v>
      </c>
      <c r="H11121" s="217" t="s">
        <v>176</v>
      </c>
      <c r="I11121" s="217">
        <v>0</v>
      </c>
      <c r="J11121" s="217">
        <v>0</v>
      </c>
      <c r="K11121" s="217">
        <v>0</v>
      </c>
      <c r="L11121" s="217">
        <v>7</v>
      </c>
      <c r="M11121" s="217">
        <v>244.96644295301999</v>
      </c>
      <c r="N11121" s="217">
        <v>0</v>
      </c>
      <c r="O11121" s="217">
        <v>0</v>
      </c>
      <c r="P11121" s="217">
        <v>0</v>
      </c>
      <c r="Q11121" s="217">
        <v>0</v>
      </c>
      <c r="R11121" s="217">
        <v>0</v>
      </c>
      <c r="S11121" s="217">
        <v>0</v>
      </c>
      <c r="T11121" s="217">
        <v>0</v>
      </c>
      <c r="U11121" s="217">
        <v>0</v>
      </c>
      <c r="V11121" s="217">
        <v>0</v>
      </c>
      <c r="W11121" s="217">
        <v>0</v>
      </c>
      <c r="X11121" s="217">
        <v>0</v>
      </c>
      <c r="Y11121" s="217">
        <v>0</v>
      </c>
    </row>
    <row r="11122" spans="2:25">
      <c r="B11122" s="217" t="s">
        <v>11291</v>
      </c>
      <c r="C11122" s="217" t="s">
        <v>5935</v>
      </c>
      <c r="D11122" s="217" t="s">
        <v>27</v>
      </c>
      <c r="E11122" s="217" t="s">
        <v>87</v>
      </c>
      <c r="F11122" s="217" t="s">
        <v>9</v>
      </c>
      <c r="G11122" s="217" t="s">
        <v>49</v>
      </c>
      <c r="H11122" s="217" t="s">
        <v>178</v>
      </c>
      <c r="I11122" s="217">
        <v>0</v>
      </c>
      <c r="J11122" s="217">
        <v>0</v>
      </c>
      <c r="K11122" s="217">
        <v>0</v>
      </c>
      <c r="L11122" s="217">
        <v>10</v>
      </c>
      <c r="M11122" s="217">
        <v>195.97315436241601</v>
      </c>
      <c r="N11122" s="217">
        <v>0</v>
      </c>
      <c r="O11122" s="217">
        <v>0</v>
      </c>
      <c r="P11122" s="217">
        <v>0</v>
      </c>
      <c r="Q11122" s="217">
        <v>0</v>
      </c>
      <c r="R11122" s="217">
        <v>0</v>
      </c>
      <c r="S11122" s="217">
        <v>0</v>
      </c>
      <c r="T11122" s="217">
        <v>0</v>
      </c>
      <c r="U11122" s="217">
        <v>0</v>
      </c>
      <c r="V11122" s="217">
        <v>0</v>
      </c>
      <c r="W11122" s="217">
        <v>0</v>
      </c>
      <c r="X11122" s="217">
        <v>0</v>
      </c>
      <c r="Y11122" s="217">
        <v>0</v>
      </c>
    </row>
    <row r="11123" spans="2:25">
      <c r="B11123" s="217" t="s">
        <v>11292</v>
      </c>
      <c r="C11123" s="217" t="s">
        <v>5935</v>
      </c>
      <c r="D11123" s="217" t="s">
        <v>27</v>
      </c>
      <c r="E11123" s="217" t="s">
        <v>87</v>
      </c>
      <c r="F11123" s="217" t="s">
        <v>9</v>
      </c>
      <c r="G11123" s="217" t="s">
        <v>49</v>
      </c>
      <c r="H11123" s="217" t="s">
        <v>5</v>
      </c>
      <c r="I11123" s="217">
        <v>1</v>
      </c>
      <c r="J11123" s="217">
        <v>1</v>
      </c>
      <c r="K11123" s="217">
        <v>0</v>
      </c>
      <c r="L11123" s="217">
        <v>23</v>
      </c>
      <c r="M11123" s="217">
        <v>730</v>
      </c>
      <c r="N11123" s="217">
        <v>1.3698630136986301</v>
      </c>
      <c r="O11123" s="217">
        <v>1.3698630136986301</v>
      </c>
      <c r="P11123" s="217">
        <v>0</v>
      </c>
      <c r="Q11123" s="217">
        <v>1.3698630136986301</v>
      </c>
      <c r="R11123" s="217">
        <v>1.3698630136986301</v>
      </c>
      <c r="S11123" s="217">
        <v>0</v>
      </c>
      <c r="T11123" s="217">
        <v>1.3698630136986301</v>
      </c>
      <c r="U11123" s="217">
        <v>1.3698630136986301</v>
      </c>
      <c r="V11123" s="217">
        <v>0</v>
      </c>
      <c r="W11123" s="217">
        <v>1.3698630136986301</v>
      </c>
      <c r="X11123" s="217">
        <v>1.3698630136986301</v>
      </c>
      <c r="Y11123" s="217">
        <v>0</v>
      </c>
    </row>
    <row r="11124" spans="2:25">
      <c r="B11124" s="217" t="s">
        <v>11293</v>
      </c>
      <c r="C11124" s="217" t="s">
        <v>5935</v>
      </c>
      <c r="D11124" s="217" t="s">
        <v>27</v>
      </c>
      <c r="E11124" s="217" t="s">
        <v>87</v>
      </c>
      <c r="F11124" s="217" t="s">
        <v>5</v>
      </c>
      <c r="G11124" s="217" t="s">
        <v>49</v>
      </c>
      <c r="H11124" s="217" t="s">
        <v>170</v>
      </c>
      <c r="I11124" s="217">
        <v>1</v>
      </c>
      <c r="J11124" s="217">
        <v>1</v>
      </c>
      <c r="K11124" s="217">
        <v>0</v>
      </c>
      <c r="L11124" s="217">
        <v>2</v>
      </c>
      <c r="M11124" s="217">
        <v>110.419853285469</v>
      </c>
      <c r="N11124" s="217">
        <v>9.0563424080513393</v>
      </c>
      <c r="O11124" s="217">
        <v>9.0563424080513393</v>
      </c>
      <c r="P11124" s="217">
        <v>0</v>
      </c>
      <c r="Q11124" s="217">
        <v>9.0563424080513393</v>
      </c>
      <c r="R11124" s="217">
        <v>9.0563424080513393</v>
      </c>
      <c r="S11124" s="217">
        <v>0</v>
      </c>
      <c r="T11124" s="217">
        <v>9.0563424080513393</v>
      </c>
      <c r="U11124" s="217">
        <v>9.0563424080513393</v>
      </c>
      <c r="V11124" s="217">
        <v>0</v>
      </c>
      <c r="W11124" s="217">
        <v>9.0563424080513393</v>
      </c>
      <c r="X11124" s="217">
        <v>9.0563424080513393</v>
      </c>
      <c r="Y11124" s="217">
        <v>0</v>
      </c>
    </row>
    <row r="11125" spans="2:25">
      <c r="B11125" s="217" t="s">
        <v>11294</v>
      </c>
      <c r="C11125" s="217" t="s">
        <v>5935</v>
      </c>
      <c r="D11125" s="217" t="s">
        <v>27</v>
      </c>
      <c r="E11125" s="217" t="s">
        <v>87</v>
      </c>
      <c r="F11125" s="217" t="s">
        <v>5</v>
      </c>
      <c r="G11125" s="217" t="s">
        <v>49</v>
      </c>
      <c r="H11125" s="217" t="s">
        <v>172</v>
      </c>
      <c r="I11125" s="217">
        <v>2</v>
      </c>
      <c r="J11125" s="217">
        <v>2</v>
      </c>
      <c r="K11125" s="217">
        <v>0</v>
      </c>
      <c r="L11125" s="217">
        <v>4</v>
      </c>
      <c r="M11125" s="217">
        <v>82.2178866864367</v>
      </c>
      <c r="N11125" s="217">
        <v>24.325607001158001</v>
      </c>
      <c r="O11125" s="217">
        <v>24.325607001158001</v>
      </c>
      <c r="P11125" s="217">
        <v>0</v>
      </c>
      <c r="Q11125" s="217">
        <v>24.325607001158001</v>
      </c>
      <c r="R11125" s="217">
        <v>24.325607001158001</v>
      </c>
      <c r="S11125" s="217">
        <v>0</v>
      </c>
      <c r="T11125" s="217">
        <v>24.325607001158001</v>
      </c>
      <c r="U11125" s="217">
        <v>24.325607001158001</v>
      </c>
      <c r="V11125" s="217">
        <v>0</v>
      </c>
      <c r="W11125" s="217">
        <v>24.325607001158001</v>
      </c>
      <c r="X11125" s="217">
        <v>24.325607001158001</v>
      </c>
      <c r="Y11125" s="217">
        <v>0</v>
      </c>
    </row>
    <row r="11126" spans="2:25">
      <c r="B11126" s="217" t="s">
        <v>11295</v>
      </c>
      <c r="C11126" s="217" t="s">
        <v>5935</v>
      </c>
      <c r="D11126" s="217" t="s">
        <v>27</v>
      </c>
      <c r="E11126" s="217" t="s">
        <v>87</v>
      </c>
      <c r="F11126" s="217" t="s">
        <v>5</v>
      </c>
      <c r="G11126" s="217" t="s">
        <v>49</v>
      </c>
      <c r="H11126" s="217" t="s">
        <v>174</v>
      </c>
      <c r="I11126" s="217">
        <v>3</v>
      </c>
      <c r="J11126" s="217">
        <v>3</v>
      </c>
      <c r="K11126" s="217">
        <v>0</v>
      </c>
      <c r="L11126" s="217">
        <v>6</v>
      </c>
      <c r="M11126" s="217">
        <v>363.16684875917002</v>
      </c>
      <c r="N11126" s="217">
        <v>8.2606658902102001</v>
      </c>
      <c r="O11126" s="217">
        <v>8.2606658902102001</v>
      </c>
      <c r="P11126" s="217">
        <v>0</v>
      </c>
      <c r="Q11126" s="217">
        <v>8.2606658902102001</v>
      </c>
      <c r="R11126" s="217">
        <v>8.2606658902102001</v>
      </c>
      <c r="S11126" s="217">
        <v>0</v>
      </c>
      <c r="T11126" s="217">
        <v>8.2606658902102001</v>
      </c>
      <c r="U11126" s="217">
        <v>8.2606658902102001</v>
      </c>
      <c r="V11126" s="217">
        <v>0</v>
      </c>
      <c r="W11126" s="217">
        <v>8.2606658902102001</v>
      </c>
      <c r="X11126" s="217">
        <v>8.2606658902102001</v>
      </c>
      <c r="Y11126" s="217">
        <v>0</v>
      </c>
    </row>
    <row r="11127" spans="2:25">
      <c r="B11127" s="217" t="s">
        <v>11296</v>
      </c>
      <c r="C11127" s="217" t="s">
        <v>5935</v>
      </c>
      <c r="D11127" s="217" t="s">
        <v>27</v>
      </c>
      <c r="E11127" s="217" t="s">
        <v>87</v>
      </c>
      <c r="F11127" s="217" t="s">
        <v>5</v>
      </c>
      <c r="G11127" s="217" t="s">
        <v>49</v>
      </c>
      <c r="H11127" s="217" t="s">
        <v>176</v>
      </c>
      <c r="I11127" s="217">
        <v>2</v>
      </c>
      <c r="J11127" s="217">
        <v>2</v>
      </c>
      <c r="K11127" s="217">
        <v>0</v>
      </c>
      <c r="L11127" s="217">
        <v>8</v>
      </c>
      <c r="M11127" s="217">
        <v>412.75714062743901</v>
      </c>
      <c r="N11127" s="217">
        <v>4.8454643254863301</v>
      </c>
      <c r="O11127" s="217">
        <v>4.8454643254863301</v>
      </c>
      <c r="P11127" s="217">
        <v>0</v>
      </c>
      <c r="Q11127" s="217">
        <v>4.8454643254863301</v>
      </c>
      <c r="R11127" s="217">
        <v>4.8454643254863301</v>
      </c>
      <c r="S11127" s="217">
        <v>0</v>
      </c>
      <c r="T11127" s="217">
        <v>4.8454643254863301</v>
      </c>
      <c r="U11127" s="217">
        <v>4.8454643254863301</v>
      </c>
      <c r="V11127" s="217">
        <v>0</v>
      </c>
      <c r="W11127" s="217">
        <v>4.8454643254863301</v>
      </c>
      <c r="X11127" s="217">
        <v>4.8454643254863301</v>
      </c>
      <c r="Y11127" s="217">
        <v>0</v>
      </c>
    </row>
    <row r="11128" spans="2:25">
      <c r="B11128" s="217" t="s">
        <v>11297</v>
      </c>
      <c r="C11128" s="217" t="s">
        <v>5935</v>
      </c>
      <c r="D11128" s="217" t="s">
        <v>27</v>
      </c>
      <c r="E11128" s="217" t="s">
        <v>87</v>
      </c>
      <c r="F11128" s="217" t="s">
        <v>5</v>
      </c>
      <c r="G11128" s="217" t="s">
        <v>49</v>
      </c>
      <c r="H11128" s="217" t="s">
        <v>178</v>
      </c>
      <c r="I11128" s="217">
        <v>0</v>
      </c>
      <c r="J11128" s="217">
        <v>0</v>
      </c>
      <c r="K11128" s="217">
        <v>0</v>
      </c>
      <c r="L11128" s="217">
        <v>15</v>
      </c>
      <c r="M11128" s="217">
        <v>316.43827064148599</v>
      </c>
      <c r="N11128" s="217">
        <v>0</v>
      </c>
      <c r="O11128" s="217">
        <v>0</v>
      </c>
      <c r="P11128" s="217">
        <v>0</v>
      </c>
      <c r="Q11128" s="217">
        <v>0</v>
      </c>
      <c r="R11128" s="217">
        <v>0</v>
      </c>
      <c r="S11128" s="217">
        <v>0</v>
      </c>
      <c r="T11128" s="217">
        <v>0</v>
      </c>
      <c r="U11128" s="217">
        <v>0</v>
      </c>
      <c r="V11128" s="217">
        <v>0</v>
      </c>
      <c r="W11128" s="217">
        <v>0</v>
      </c>
      <c r="X11128" s="217">
        <v>0</v>
      </c>
      <c r="Y11128" s="217">
        <v>0</v>
      </c>
    </row>
    <row r="11129" spans="2:25">
      <c r="B11129" s="217" t="s">
        <v>11298</v>
      </c>
      <c r="C11129" s="217" t="s">
        <v>5935</v>
      </c>
      <c r="D11129" s="217" t="s">
        <v>27</v>
      </c>
      <c r="E11129" s="217" t="s">
        <v>87</v>
      </c>
      <c r="F11129" s="217" t="s">
        <v>5</v>
      </c>
      <c r="G11129" s="217" t="s">
        <v>49</v>
      </c>
      <c r="H11129" s="217" t="s">
        <v>5</v>
      </c>
      <c r="I11129" s="217">
        <v>8</v>
      </c>
      <c r="J11129" s="217">
        <v>8</v>
      </c>
      <c r="K11129" s="217">
        <v>0</v>
      </c>
      <c r="L11129" s="217">
        <v>35</v>
      </c>
      <c r="M11129" s="217">
        <v>1285</v>
      </c>
      <c r="N11129" s="217">
        <v>6.2256809338521402</v>
      </c>
      <c r="O11129" s="217">
        <v>6.2256809338521402</v>
      </c>
      <c r="P11129" s="217">
        <v>0</v>
      </c>
      <c r="Q11129" s="217">
        <v>6.2256809338521402</v>
      </c>
      <c r="R11129" s="217">
        <v>6.2256809338521402</v>
      </c>
      <c r="S11129" s="217">
        <v>0</v>
      </c>
      <c r="T11129" s="217">
        <v>6.2256809338521402</v>
      </c>
      <c r="U11129" s="217">
        <v>6.2256809338521402</v>
      </c>
      <c r="V11129" s="217">
        <v>0</v>
      </c>
      <c r="W11129" s="217">
        <v>6.2256809338521402</v>
      </c>
      <c r="X11129" s="217">
        <v>6.2256809338521402</v>
      </c>
      <c r="Y11129" s="217">
        <v>0</v>
      </c>
    </row>
    <row r="11130" spans="2:25">
      <c r="B11130" s="217" t="s">
        <v>11299</v>
      </c>
      <c r="C11130" s="217" t="s">
        <v>5935</v>
      </c>
      <c r="D11130" s="217" t="s">
        <v>27</v>
      </c>
      <c r="E11130" s="217" t="s">
        <v>87</v>
      </c>
      <c r="F11130" s="217" t="s">
        <v>12</v>
      </c>
      <c r="G11130" s="217" t="s">
        <v>13</v>
      </c>
      <c r="H11130" s="217" t="s">
        <v>170</v>
      </c>
      <c r="I11130" s="217">
        <v>0</v>
      </c>
      <c r="J11130" s="217">
        <v>0</v>
      </c>
      <c r="K11130" s="217">
        <v>0</v>
      </c>
      <c r="L11130" s="217">
        <v>0</v>
      </c>
      <c r="M11130" s="217">
        <v>0</v>
      </c>
    </row>
    <row r="11131" spans="2:25">
      <c r="B11131" s="217" t="s">
        <v>11300</v>
      </c>
      <c r="C11131" s="217" t="s">
        <v>5935</v>
      </c>
      <c r="D11131" s="217" t="s">
        <v>27</v>
      </c>
      <c r="E11131" s="217" t="s">
        <v>87</v>
      </c>
      <c r="F11131" s="217" t="s">
        <v>12</v>
      </c>
      <c r="G11131" s="217" t="s">
        <v>13</v>
      </c>
      <c r="H11131" s="217" t="s">
        <v>172</v>
      </c>
      <c r="I11131" s="217">
        <v>0</v>
      </c>
      <c r="J11131" s="217">
        <v>0</v>
      </c>
      <c r="K11131" s="217">
        <v>0</v>
      </c>
      <c r="L11131" s="217">
        <v>1</v>
      </c>
      <c r="M11131" s="217">
        <v>0</v>
      </c>
    </row>
    <row r="11132" spans="2:25">
      <c r="B11132" s="217" t="s">
        <v>11301</v>
      </c>
      <c r="C11132" s="217" t="s">
        <v>5935</v>
      </c>
      <c r="D11132" s="217" t="s">
        <v>27</v>
      </c>
      <c r="E11132" s="217" t="s">
        <v>87</v>
      </c>
      <c r="F11132" s="217" t="s">
        <v>12</v>
      </c>
      <c r="G11132" s="217" t="s">
        <v>13</v>
      </c>
      <c r="H11132" s="217" t="s">
        <v>174</v>
      </c>
      <c r="I11132" s="217">
        <v>0</v>
      </c>
      <c r="J11132" s="217">
        <v>0</v>
      </c>
      <c r="K11132" s="217">
        <v>0</v>
      </c>
      <c r="L11132" s="217">
        <v>0</v>
      </c>
      <c r="M11132" s="217">
        <v>0</v>
      </c>
    </row>
    <row r="11133" spans="2:25">
      <c r="B11133" s="217" t="s">
        <v>11302</v>
      </c>
      <c r="C11133" s="217" t="s">
        <v>5935</v>
      </c>
      <c r="D11133" s="217" t="s">
        <v>27</v>
      </c>
      <c r="E11133" s="217" t="s">
        <v>87</v>
      </c>
      <c r="F11133" s="217" t="s">
        <v>12</v>
      </c>
      <c r="G11133" s="217" t="s">
        <v>13</v>
      </c>
      <c r="H11133" s="217" t="s">
        <v>176</v>
      </c>
      <c r="I11133" s="217">
        <v>0</v>
      </c>
      <c r="J11133" s="217">
        <v>0</v>
      </c>
      <c r="K11133" s="217">
        <v>0</v>
      </c>
      <c r="L11133" s="217">
        <v>0</v>
      </c>
      <c r="M11133" s="217">
        <v>15</v>
      </c>
      <c r="N11133" s="217">
        <v>0</v>
      </c>
      <c r="O11133" s="217">
        <v>0</v>
      </c>
      <c r="P11133" s="217">
        <v>0</v>
      </c>
      <c r="Q11133" s="217">
        <v>0</v>
      </c>
      <c r="R11133" s="217">
        <v>0</v>
      </c>
      <c r="S11133" s="217">
        <v>0</v>
      </c>
      <c r="T11133" s="217">
        <v>0</v>
      </c>
      <c r="U11133" s="217">
        <v>0</v>
      </c>
      <c r="V11133" s="217">
        <v>0</v>
      </c>
      <c r="W11133" s="217">
        <v>0</v>
      </c>
      <c r="X11133" s="217">
        <v>0</v>
      </c>
      <c r="Y11133" s="217">
        <v>0</v>
      </c>
    </row>
    <row r="11134" spans="2:25">
      <c r="B11134" s="217" t="s">
        <v>11303</v>
      </c>
      <c r="C11134" s="217" t="s">
        <v>5935</v>
      </c>
      <c r="D11134" s="217" t="s">
        <v>27</v>
      </c>
      <c r="E11134" s="217" t="s">
        <v>87</v>
      </c>
      <c r="F11134" s="217" t="s">
        <v>12</v>
      </c>
      <c r="G11134" s="217" t="s">
        <v>13</v>
      </c>
      <c r="H11134" s="217" t="s">
        <v>178</v>
      </c>
      <c r="I11134" s="217">
        <v>0</v>
      </c>
      <c r="J11134" s="217">
        <v>0</v>
      </c>
      <c r="K11134" s="217">
        <v>0</v>
      </c>
      <c r="L11134" s="217">
        <v>0</v>
      </c>
      <c r="M11134" s="217">
        <v>0</v>
      </c>
    </row>
    <row r="11135" spans="2:25">
      <c r="B11135" s="217" t="s">
        <v>11304</v>
      </c>
      <c r="C11135" s="217" t="s">
        <v>5935</v>
      </c>
      <c r="D11135" s="217" t="s">
        <v>27</v>
      </c>
      <c r="E11135" s="217" t="s">
        <v>87</v>
      </c>
      <c r="F11135" s="217" t="s">
        <v>12</v>
      </c>
      <c r="G11135" s="217" t="s">
        <v>13</v>
      </c>
      <c r="H11135" s="217" t="s">
        <v>5</v>
      </c>
      <c r="I11135" s="217">
        <v>0</v>
      </c>
      <c r="J11135" s="217">
        <v>0</v>
      </c>
      <c r="K11135" s="217">
        <v>0</v>
      </c>
      <c r="L11135" s="217">
        <v>1</v>
      </c>
      <c r="M11135" s="217">
        <v>15</v>
      </c>
      <c r="N11135" s="217">
        <v>0</v>
      </c>
      <c r="O11135" s="217">
        <v>0</v>
      </c>
      <c r="P11135" s="217">
        <v>0</v>
      </c>
      <c r="Q11135" s="217">
        <v>0</v>
      </c>
      <c r="R11135" s="217">
        <v>0</v>
      </c>
      <c r="S11135" s="217">
        <v>0</v>
      </c>
      <c r="T11135" s="217">
        <v>0</v>
      </c>
      <c r="U11135" s="217">
        <v>0</v>
      </c>
      <c r="V11135" s="217">
        <v>0</v>
      </c>
      <c r="W11135" s="217">
        <v>0</v>
      </c>
      <c r="X11135" s="217">
        <v>0</v>
      </c>
      <c r="Y11135" s="217">
        <v>0</v>
      </c>
    </row>
    <row r="11136" spans="2:25">
      <c r="B11136" s="217" t="s">
        <v>11305</v>
      </c>
      <c r="C11136" s="217" t="s">
        <v>5935</v>
      </c>
      <c r="D11136" s="217" t="s">
        <v>27</v>
      </c>
      <c r="E11136" s="217" t="s">
        <v>87</v>
      </c>
      <c r="F11136" s="217" t="s">
        <v>9</v>
      </c>
      <c r="G11136" s="217" t="s">
        <v>13</v>
      </c>
      <c r="H11136" s="217" t="s">
        <v>170</v>
      </c>
      <c r="I11136" s="217">
        <v>0</v>
      </c>
      <c r="J11136" s="217">
        <v>0</v>
      </c>
      <c r="K11136" s="217">
        <v>0</v>
      </c>
      <c r="L11136" s="217">
        <v>0</v>
      </c>
      <c r="M11136" s="217">
        <v>0</v>
      </c>
    </row>
    <row r="11137" spans="2:25">
      <c r="B11137" s="217" t="s">
        <v>11306</v>
      </c>
      <c r="C11137" s="217" t="s">
        <v>5935</v>
      </c>
      <c r="D11137" s="217" t="s">
        <v>27</v>
      </c>
      <c r="E11137" s="217" t="s">
        <v>87</v>
      </c>
      <c r="F11137" s="217" t="s">
        <v>9</v>
      </c>
      <c r="G11137" s="217" t="s">
        <v>13</v>
      </c>
      <c r="H11137" s="217" t="s">
        <v>172</v>
      </c>
      <c r="I11137" s="217">
        <v>0</v>
      </c>
      <c r="J11137" s="217">
        <v>0</v>
      </c>
      <c r="K11137" s="217">
        <v>0</v>
      </c>
      <c r="L11137" s="217">
        <v>0</v>
      </c>
      <c r="M11137" s="217">
        <v>0</v>
      </c>
    </row>
    <row r="11138" spans="2:25">
      <c r="B11138" s="217" t="s">
        <v>11307</v>
      </c>
      <c r="C11138" s="217" t="s">
        <v>5935</v>
      </c>
      <c r="D11138" s="217" t="s">
        <v>27</v>
      </c>
      <c r="E11138" s="217" t="s">
        <v>87</v>
      </c>
      <c r="F11138" s="217" t="s">
        <v>9</v>
      </c>
      <c r="G11138" s="217" t="s">
        <v>13</v>
      </c>
      <c r="H11138" s="217" t="s">
        <v>174</v>
      </c>
      <c r="I11138" s="217">
        <v>0</v>
      </c>
      <c r="J11138" s="217">
        <v>0</v>
      </c>
      <c r="K11138" s="217">
        <v>0</v>
      </c>
      <c r="L11138" s="217">
        <v>0</v>
      </c>
      <c r="M11138" s="217">
        <v>0</v>
      </c>
    </row>
    <row r="11139" spans="2:25">
      <c r="B11139" s="217" t="s">
        <v>11308</v>
      </c>
      <c r="C11139" s="217" t="s">
        <v>5935</v>
      </c>
      <c r="D11139" s="217" t="s">
        <v>27</v>
      </c>
      <c r="E11139" s="217" t="s">
        <v>87</v>
      </c>
      <c r="F11139" s="217" t="s">
        <v>9</v>
      </c>
      <c r="G11139" s="217" t="s">
        <v>13</v>
      </c>
      <c r="H11139" s="217" t="s">
        <v>176</v>
      </c>
      <c r="I11139" s="217">
        <v>0</v>
      </c>
      <c r="J11139" s="217">
        <v>0</v>
      </c>
      <c r="K11139" s="217">
        <v>0</v>
      </c>
      <c r="L11139" s="217">
        <v>0</v>
      </c>
      <c r="M11139" s="217">
        <v>20</v>
      </c>
      <c r="N11139" s="217">
        <v>0</v>
      </c>
      <c r="O11139" s="217">
        <v>0</v>
      </c>
      <c r="P11139" s="217">
        <v>0</v>
      </c>
      <c r="Q11139" s="217">
        <v>0</v>
      </c>
      <c r="R11139" s="217">
        <v>0</v>
      </c>
      <c r="S11139" s="217">
        <v>0</v>
      </c>
      <c r="T11139" s="217">
        <v>0</v>
      </c>
      <c r="U11139" s="217">
        <v>0</v>
      </c>
      <c r="V11139" s="217">
        <v>0</v>
      </c>
      <c r="W11139" s="217">
        <v>0</v>
      </c>
      <c r="X11139" s="217">
        <v>0</v>
      </c>
      <c r="Y11139" s="217">
        <v>0</v>
      </c>
    </row>
    <row r="11140" spans="2:25">
      <c r="B11140" s="217" t="s">
        <v>11309</v>
      </c>
      <c r="C11140" s="217" t="s">
        <v>5935</v>
      </c>
      <c r="D11140" s="217" t="s">
        <v>27</v>
      </c>
      <c r="E11140" s="217" t="s">
        <v>87</v>
      </c>
      <c r="F11140" s="217" t="s">
        <v>9</v>
      </c>
      <c r="G11140" s="217" t="s">
        <v>13</v>
      </c>
      <c r="H11140" s="217" t="s">
        <v>178</v>
      </c>
      <c r="I11140" s="217">
        <v>0</v>
      </c>
      <c r="J11140" s="217">
        <v>0</v>
      </c>
      <c r="K11140" s="217">
        <v>0</v>
      </c>
      <c r="L11140" s="217">
        <v>0</v>
      </c>
      <c r="M11140" s="217">
        <v>0</v>
      </c>
    </row>
    <row r="11141" spans="2:25">
      <c r="B11141" s="217" t="s">
        <v>11310</v>
      </c>
      <c r="C11141" s="217" t="s">
        <v>5935</v>
      </c>
      <c r="D11141" s="217" t="s">
        <v>27</v>
      </c>
      <c r="E11141" s="217" t="s">
        <v>87</v>
      </c>
      <c r="F11141" s="217" t="s">
        <v>9</v>
      </c>
      <c r="G11141" s="217" t="s">
        <v>13</v>
      </c>
      <c r="H11141" s="217" t="s">
        <v>5</v>
      </c>
      <c r="I11141" s="217">
        <v>0</v>
      </c>
      <c r="J11141" s="217">
        <v>0</v>
      </c>
      <c r="K11141" s="217">
        <v>0</v>
      </c>
      <c r="L11141" s="217">
        <v>0</v>
      </c>
      <c r="M11141" s="217">
        <v>20</v>
      </c>
      <c r="N11141" s="217">
        <v>0</v>
      </c>
      <c r="O11141" s="217">
        <v>0</v>
      </c>
      <c r="P11141" s="217">
        <v>0</v>
      </c>
      <c r="Q11141" s="217">
        <v>0</v>
      </c>
      <c r="R11141" s="217">
        <v>0</v>
      </c>
      <c r="S11141" s="217">
        <v>0</v>
      </c>
      <c r="T11141" s="217">
        <v>0</v>
      </c>
      <c r="U11141" s="217">
        <v>0</v>
      </c>
      <c r="V11141" s="217">
        <v>0</v>
      </c>
      <c r="W11141" s="217">
        <v>0</v>
      </c>
      <c r="X11141" s="217">
        <v>0</v>
      </c>
      <c r="Y11141" s="217">
        <v>0</v>
      </c>
    </row>
    <row r="11142" spans="2:25">
      <c r="B11142" s="217" t="s">
        <v>11311</v>
      </c>
      <c r="C11142" s="217" t="s">
        <v>5935</v>
      </c>
      <c r="D11142" s="217" t="s">
        <v>27</v>
      </c>
      <c r="E11142" s="217" t="s">
        <v>87</v>
      </c>
      <c r="F11142" s="217" t="s">
        <v>5</v>
      </c>
      <c r="G11142" s="217" t="s">
        <v>13</v>
      </c>
      <c r="H11142" s="217" t="s">
        <v>170</v>
      </c>
      <c r="I11142" s="217">
        <v>0</v>
      </c>
      <c r="J11142" s="217">
        <v>0</v>
      </c>
      <c r="K11142" s="217">
        <v>0</v>
      </c>
      <c r="L11142" s="217">
        <v>0</v>
      </c>
      <c r="M11142" s="217">
        <v>0</v>
      </c>
    </row>
    <row r="11143" spans="2:25">
      <c r="B11143" s="217" t="s">
        <v>11312</v>
      </c>
      <c r="C11143" s="217" t="s">
        <v>5935</v>
      </c>
      <c r="D11143" s="217" t="s">
        <v>27</v>
      </c>
      <c r="E11143" s="217" t="s">
        <v>87</v>
      </c>
      <c r="F11143" s="217" t="s">
        <v>5</v>
      </c>
      <c r="G11143" s="217" t="s">
        <v>13</v>
      </c>
      <c r="H11143" s="217" t="s">
        <v>172</v>
      </c>
      <c r="I11143" s="217">
        <v>0</v>
      </c>
      <c r="J11143" s="217">
        <v>0</v>
      </c>
      <c r="K11143" s="217">
        <v>0</v>
      </c>
      <c r="L11143" s="217">
        <v>1</v>
      </c>
      <c r="M11143" s="217">
        <v>0</v>
      </c>
    </row>
    <row r="11144" spans="2:25">
      <c r="B11144" s="217" t="s">
        <v>11313</v>
      </c>
      <c r="C11144" s="217" t="s">
        <v>5935</v>
      </c>
      <c r="D11144" s="217" t="s">
        <v>27</v>
      </c>
      <c r="E11144" s="217" t="s">
        <v>87</v>
      </c>
      <c r="F11144" s="217" t="s">
        <v>5</v>
      </c>
      <c r="G11144" s="217" t="s">
        <v>13</v>
      </c>
      <c r="H11144" s="217" t="s">
        <v>174</v>
      </c>
      <c r="I11144" s="217">
        <v>0</v>
      </c>
      <c r="J11144" s="217">
        <v>0</v>
      </c>
      <c r="K11144" s="217">
        <v>0</v>
      </c>
      <c r="L11144" s="217">
        <v>0</v>
      </c>
      <c r="M11144" s="217">
        <v>0</v>
      </c>
    </row>
    <row r="11145" spans="2:25">
      <c r="B11145" s="217" t="s">
        <v>11314</v>
      </c>
      <c r="C11145" s="217" t="s">
        <v>5935</v>
      </c>
      <c r="D11145" s="217" t="s">
        <v>27</v>
      </c>
      <c r="E11145" s="217" t="s">
        <v>87</v>
      </c>
      <c r="F11145" s="217" t="s">
        <v>5</v>
      </c>
      <c r="G11145" s="217" t="s">
        <v>13</v>
      </c>
      <c r="H11145" s="217" t="s">
        <v>176</v>
      </c>
      <c r="I11145" s="217">
        <v>0</v>
      </c>
      <c r="J11145" s="217">
        <v>0</v>
      </c>
      <c r="K11145" s="217">
        <v>0</v>
      </c>
      <c r="L11145" s="217">
        <v>0</v>
      </c>
      <c r="M11145" s="217">
        <v>35</v>
      </c>
      <c r="N11145" s="217">
        <v>0</v>
      </c>
      <c r="O11145" s="217">
        <v>0</v>
      </c>
      <c r="P11145" s="217">
        <v>0</v>
      </c>
      <c r="Q11145" s="217">
        <v>0</v>
      </c>
      <c r="R11145" s="217">
        <v>0</v>
      </c>
      <c r="S11145" s="217">
        <v>0</v>
      </c>
      <c r="T11145" s="217">
        <v>0</v>
      </c>
      <c r="U11145" s="217">
        <v>0</v>
      </c>
      <c r="V11145" s="217">
        <v>0</v>
      </c>
      <c r="W11145" s="217">
        <v>0</v>
      </c>
      <c r="X11145" s="217">
        <v>0</v>
      </c>
      <c r="Y11145" s="217">
        <v>0</v>
      </c>
    </row>
    <row r="11146" spans="2:25">
      <c r="B11146" s="217" t="s">
        <v>11315</v>
      </c>
      <c r="C11146" s="217" t="s">
        <v>5935</v>
      </c>
      <c r="D11146" s="217" t="s">
        <v>27</v>
      </c>
      <c r="E11146" s="217" t="s">
        <v>87</v>
      </c>
      <c r="F11146" s="217" t="s">
        <v>5</v>
      </c>
      <c r="G11146" s="217" t="s">
        <v>13</v>
      </c>
      <c r="H11146" s="217" t="s">
        <v>178</v>
      </c>
      <c r="I11146" s="217">
        <v>0</v>
      </c>
      <c r="J11146" s="217">
        <v>0</v>
      </c>
      <c r="K11146" s="217">
        <v>0</v>
      </c>
      <c r="L11146" s="217">
        <v>0</v>
      </c>
      <c r="M11146" s="217">
        <v>0</v>
      </c>
    </row>
    <row r="11147" spans="2:25">
      <c r="B11147" s="217" t="s">
        <v>11316</v>
      </c>
      <c r="C11147" s="217" t="s">
        <v>5935</v>
      </c>
      <c r="D11147" s="217" t="s">
        <v>27</v>
      </c>
      <c r="E11147" s="217" t="s">
        <v>87</v>
      </c>
      <c r="F11147" s="217" t="s">
        <v>5</v>
      </c>
      <c r="G11147" s="217" t="s">
        <v>13</v>
      </c>
      <c r="H11147" s="217" t="s">
        <v>5</v>
      </c>
      <c r="I11147" s="217">
        <v>0</v>
      </c>
      <c r="J11147" s="217">
        <v>0</v>
      </c>
      <c r="K11147" s="217">
        <v>0</v>
      </c>
      <c r="L11147" s="217">
        <v>1</v>
      </c>
      <c r="M11147" s="217">
        <v>35</v>
      </c>
      <c r="N11147" s="217">
        <v>0</v>
      </c>
      <c r="O11147" s="217">
        <v>0</v>
      </c>
      <c r="P11147" s="217">
        <v>0</v>
      </c>
      <c r="Q11147" s="217">
        <v>0</v>
      </c>
      <c r="R11147" s="217">
        <v>0</v>
      </c>
      <c r="S11147" s="217">
        <v>0</v>
      </c>
      <c r="T11147" s="217">
        <v>0</v>
      </c>
      <c r="U11147" s="217">
        <v>0</v>
      </c>
      <c r="V11147" s="217">
        <v>0</v>
      </c>
      <c r="W11147" s="217">
        <v>0</v>
      </c>
      <c r="X11147" s="217">
        <v>0</v>
      </c>
      <c r="Y11147" s="217">
        <v>0</v>
      </c>
    </row>
    <row r="11148" spans="2:25">
      <c r="B11148" s="217" t="s">
        <v>11317</v>
      </c>
      <c r="C11148" s="217" t="s">
        <v>5935</v>
      </c>
      <c r="D11148" s="217" t="s">
        <v>27</v>
      </c>
      <c r="E11148" s="217" t="s">
        <v>87</v>
      </c>
      <c r="F11148" s="217" t="s">
        <v>12</v>
      </c>
      <c r="G11148" s="217" t="s">
        <v>5</v>
      </c>
      <c r="H11148" s="217" t="s">
        <v>170</v>
      </c>
      <c r="I11148" s="217">
        <v>1</v>
      </c>
      <c r="J11148" s="217">
        <v>1</v>
      </c>
      <c r="K11148" s="217">
        <v>0</v>
      </c>
      <c r="L11148" s="217">
        <v>2</v>
      </c>
      <c r="M11148" s="217">
        <v>61.6279069767442</v>
      </c>
      <c r="N11148" s="217">
        <v>16.2264150943396</v>
      </c>
      <c r="O11148" s="217">
        <v>16.2264150943396</v>
      </c>
      <c r="P11148" s="217">
        <v>0</v>
      </c>
      <c r="Q11148" s="217">
        <v>16.2264150943396</v>
      </c>
      <c r="R11148" s="217">
        <v>16.2264150943396</v>
      </c>
      <c r="S11148" s="217">
        <v>0</v>
      </c>
      <c r="T11148" s="217">
        <v>16.2264150943396</v>
      </c>
      <c r="U11148" s="217">
        <v>16.2264150943396</v>
      </c>
      <c r="V11148" s="217">
        <v>0</v>
      </c>
      <c r="W11148" s="217">
        <v>16.2264150943396</v>
      </c>
      <c r="X11148" s="217">
        <v>16.2264150943396</v>
      </c>
      <c r="Y11148" s="217">
        <v>0</v>
      </c>
    </row>
    <row r="11149" spans="2:25">
      <c r="B11149" s="217" t="s">
        <v>11318</v>
      </c>
      <c r="C11149" s="217" t="s">
        <v>5935</v>
      </c>
      <c r="D11149" s="217" t="s">
        <v>27</v>
      </c>
      <c r="E11149" s="217" t="s">
        <v>87</v>
      </c>
      <c r="F11149" s="217" t="s">
        <v>12</v>
      </c>
      <c r="G11149" s="217" t="s">
        <v>5</v>
      </c>
      <c r="H11149" s="217" t="s">
        <v>172</v>
      </c>
      <c r="I11149" s="217">
        <v>3</v>
      </c>
      <c r="J11149" s="217">
        <v>2</v>
      </c>
      <c r="K11149" s="217">
        <v>1</v>
      </c>
      <c r="L11149" s="217">
        <v>3</v>
      </c>
      <c r="M11149" s="217">
        <v>53.023255813953497</v>
      </c>
      <c r="N11149" s="217">
        <v>56.578947368420998</v>
      </c>
      <c r="O11149" s="217">
        <v>37.719298245613999</v>
      </c>
      <c r="P11149" s="217">
        <v>18.859649122806999</v>
      </c>
      <c r="Q11149" s="217">
        <v>56.578947368420998</v>
      </c>
      <c r="R11149" s="217">
        <v>37.719298245613999</v>
      </c>
      <c r="S11149" s="217">
        <v>18.859649122806999</v>
      </c>
      <c r="T11149" s="217">
        <v>56.578947368420998</v>
      </c>
      <c r="U11149" s="217">
        <v>37.719298245613999</v>
      </c>
      <c r="V11149" s="217">
        <v>18.859649122806999</v>
      </c>
      <c r="W11149" s="217">
        <v>56.578947368420998</v>
      </c>
      <c r="X11149" s="217">
        <v>37.719298245613999</v>
      </c>
      <c r="Y11149" s="217">
        <v>18.859649122806999</v>
      </c>
    </row>
    <row r="11150" spans="2:25">
      <c r="B11150" s="217" t="s">
        <v>11319</v>
      </c>
      <c r="C11150" s="217" t="s">
        <v>5935</v>
      </c>
      <c r="D11150" s="217" t="s">
        <v>27</v>
      </c>
      <c r="E11150" s="217" t="s">
        <v>87</v>
      </c>
      <c r="F11150" s="217" t="s">
        <v>12</v>
      </c>
      <c r="G11150" s="217" t="s">
        <v>5</v>
      </c>
      <c r="H11150" s="217" t="s">
        <v>174</v>
      </c>
      <c r="I11150" s="217">
        <v>2</v>
      </c>
      <c r="J11150" s="217">
        <v>2</v>
      </c>
      <c r="K11150" s="217">
        <v>0</v>
      </c>
      <c r="L11150" s="217">
        <v>3</v>
      </c>
      <c r="M11150" s="217">
        <v>202.09302325581399</v>
      </c>
      <c r="N11150" s="217">
        <v>9.8964326812428105</v>
      </c>
      <c r="O11150" s="217">
        <v>9.8964326812428105</v>
      </c>
      <c r="P11150" s="217">
        <v>0</v>
      </c>
      <c r="Q11150" s="217">
        <v>9.8964326812428105</v>
      </c>
      <c r="R11150" s="217">
        <v>9.8964326812428105</v>
      </c>
      <c r="S11150" s="217">
        <v>0</v>
      </c>
      <c r="T11150" s="217">
        <v>9.8964326812428105</v>
      </c>
      <c r="U11150" s="217">
        <v>9.8964326812428105</v>
      </c>
      <c r="V11150" s="217">
        <v>0</v>
      </c>
      <c r="W11150" s="217">
        <v>9.8964326812428105</v>
      </c>
      <c r="X11150" s="217">
        <v>9.8964326812428105</v>
      </c>
      <c r="Y11150" s="217">
        <v>0</v>
      </c>
    </row>
    <row r="11151" spans="2:25">
      <c r="B11151" s="217" t="s">
        <v>11320</v>
      </c>
      <c r="C11151" s="217" t="s">
        <v>5935</v>
      </c>
      <c r="D11151" s="217" t="s">
        <v>27</v>
      </c>
      <c r="E11151" s="217" t="s">
        <v>87</v>
      </c>
      <c r="F11151" s="217" t="s">
        <v>12</v>
      </c>
      <c r="G11151" s="217" t="s">
        <v>5</v>
      </c>
      <c r="H11151" s="217" t="s">
        <v>176</v>
      </c>
      <c r="I11151" s="217">
        <v>2</v>
      </c>
      <c r="J11151" s="217">
        <v>2</v>
      </c>
      <c r="K11151" s="217">
        <v>0</v>
      </c>
      <c r="L11151" s="217">
        <v>4</v>
      </c>
      <c r="M11151" s="217">
        <v>242.79069767441899</v>
      </c>
      <c r="N11151" s="217">
        <v>8.2375478927203094</v>
      </c>
      <c r="O11151" s="217">
        <v>8.2375478927203094</v>
      </c>
      <c r="P11151" s="217">
        <v>0</v>
      </c>
      <c r="Q11151" s="217">
        <v>8.2375478927203094</v>
      </c>
      <c r="R11151" s="217">
        <v>8.2375478927203094</v>
      </c>
      <c r="S11151" s="217">
        <v>0</v>
      </c>
      <c r="T11151" s="217">
        <v>8.2375478927203094</v>
      </c>
      <c r="U11151" s="217">
        <v>8.2375478927203094</v>
      </c>
      <c r="V11151" s="217">
        <v>0</v>
      </c>
      <c r="W11151" s="217">
        <v>8.2375478927203094</v>
      </c>
      <c r="X11151" s="217">
        <v>8.2375478927203094</v>
      </c>
      <c r="Y11151" s="217">
        <v>0</v>
      </c>
    </row>
    <row r="11152" spans="2:25">
      <c r="B11152" s="217" t="s">
        <v>11321</v>
      </c>
      <c r="C11152" s="217" t="s">
        <v>5935</v>
      </c>
      <c r="D11152" s="217" t="s">
        <v>27</v>
      </c>
      <c r="E11152" s="217" t="s">
        <v>87</v>
      </c>
      <c r="F11152" s="217" t="s">
        <v>12</v>
      </c>
      <c r="G11152" s="217" t="s">
        <v>5</v>
      </c>
      <c r="H11152" s="217" t="s">
        <v>178</v>
      </c>
      <c r="I11152" s="217">
        <v>2</v>
      </c>
      <c r="J11152" s="217">
        <v>2</v>
      </c>
      <c r="K11152" s="217">
        <v>0</v>
      </c>
      <c r="L11152" s="217">
        <v>7</v>
      </c>
      <c r="M11152" s="217">
        <v>160.46511627907</v>
      </c>
      <c r="N11152" s="217">
        <v>12.463768115942001</v>
      </c>
      <c r="O11152" s="217">
        <v>12.463768115942001</v>
      </c>
      <c r="P11152" s="217">
        <v>0</v>
      </c>
      <c r="Q11152" s="217">
        <v>12.463768115942001</v>
      </c>
      <c r="R11152" s="217">
        <v>12.463768115942001</v>
      </c>
      <c r="S11152" s="217">
        <v>0</v>
      </c>
      <c r="T11152" s="217">
        <v>12.463768115942001</v>
      </c>
      <c r="U11152" s="217">
        <v>12.463768115942001</v>
      </c>
      <c r="V11152" s="217">
        <v>0</v>
      </c>
      <c r="W11152" s="217">
        <v>12.463768115942001</v>
      </c>
      <c r="X11152" s="217">
        <v>12.463768115942001</v>
      </c>
      <c r="Y11152" s="217">
        <v>0</v>
      </c>
    </row>
    <row r="11153" spans="2:25">
      <c r="B11153" s="217" t="s">
        <v>11322</v>
      </c>
      <c r="C11153" s="217" t="s">
        <v>5935</v>
      </c>
      <c r="D11153" s="217" t="s">
        <v>27</v>
      </c>
      <c r="E11153" s="217" t="s">
        <v>87</v>
      </c>
      <c r="F11153" s="217" t="s">
        <v>12</v>
      </c>
      <c r="G11153" s="217" t="s">
        <v>5</v>
      </c>
      <c r="H11153" s="217" t="s">
        <v>5</v>
      </c>
      <c r="I11153" s="217">
        <v>10</v>
      </c>
      <c r="J11153" s="217">
        <v>9</v>
      </c>
      <c r="K11153" s="217">
        <v>1</v>
      </c>
      <c r="L11153" s="217">
        <v>19</v>
      </c>
      <c r="M11153" s="217">
        <v>720</v>
      </c>
      <c r="N11153" s="217">
        <v>13.8888888888889</v>
      </c>
      <c r="O11153" s="217">
        <v>12.5</v>
      </c>
      <c r="P11153" s="217">
        <v>1.3888888888888899</v>
      </c>
      <c r="Q11153" s="217">
        <v>13.8888888888889</v>
      </c>
      <c r="R11153" s="217">
        <v>12.5</v>
      </c>
      <c r="S11153" s="217">
        <v>1.3888888888888899</v>
      </c>
      <c r="T11153" s="217">
        <v>13.8888888888889</v>
      </c>
      <c r="U11153" s="217">
        <v>12.5</v>
      </c>
      <c r="V11153" s="217">
        <v>1.3888888888888899</v>
      </c>
      <c r="W11153" s="217">
        <v>13.8888888888889</v>
      </c>
      <c r="X11153" s="217">
        <v>12.5</v>
      </c>
      <c r="Y11153" s="217">
        <v>1.3888888888888899</v>
      </c>
    </row>
    <row r="11154" spans="2:25">
      <c r="B11154" s="217" t="s">
        <v>11323</v>
      </c>
      <c r="C11154" s="217" t="s">
        <v>5935</v>
      </c>
      <c r="D11154" s="217" t="s">
        <v>27</v>
      </c>
      <c r="E11154" s="217" t="s">
        <v>87</v>
      </c>
      <c r="F11154" s="217" t="s">
        <v>9</v>
      </c>
      <c r="G11154" s="217" t="s">
        <v>5</v>
      </c>
      <c r="H11154" s="217" t="s">
        <v>170</v>
      </c>
      <c r="I11154" s="217">
        <v>0</v>
      </c>
      <c r="J11154" s="217">
        <v>0</v>
      </c>
      <c r="K11154" s="217">
        <v>0</v>
      </c>
      <c r="L11154" s="217">
        <v>0</v>
      </c>
      <c r="M11154" s="217">
        <v>69.903057419835903</v>
      </c>
      <c r="N11154" s="217">
        <v>0</v>
      </c>
      <c r="O11154" s="217">
        <v>0</v>
      </c>
      <c r="P11154" s="217">
        <v>0</v>
      </c>
      <c r="Q11154" s="217">
        <v>0</v>
      </c>
      <c r="R11154" s="217">
        <v>0</v>
      </c>
      <c r="S11154" s="217">
        <v>0</v>
      </c>
      <c r="T11154" s="217">
        <v>0</v>
      </c>
      <c r="U11154" s="217">
        <v>0</v>
      </c>
      <c r="V11154" s="217">
        <v>0</v>
      </c>
      <c r="W11154" s="217">
        <v>0</v>
      </c>
      <c r="X11154" s="217">
        <v>0</v>
      </c>
      <c r="Y11154" s="217">
        <v>0</v>
      </c>
    </row>
    <row r="11155" spans="2:25">
      <c r="B11155" s="217" t="s">
        <v>11324</v>
      </c>
      <c r="C11155" s="217" t="s">
        <v>5935</v>
      </c>
      <c r="D11155" s="217" t="s">
        <v>27</v>
      </c>
      <c r="E11155" s="217" t="s">
        <v>87</v>
      </c>
      <c r="F11155" s="217" t="s">
        <v>9</v>
      </c>
      <c r="G11155" s="217" t="s">
        <v>5</v>
      </c>
      <c r="H11155" s="217" t="s">
        <v>172</v>
      </c>
      <c r="I11155" s="217">
        <v>0</v>
      </c>
      <c r="J11155" s="217">
        <v>0</v>
      </c>
      <c r="K11155" s="217">
        <v>0</v>
      </c>
      <c r="L11155" s="217">
        <v>4</v>
      </c>
      <c r="M11155" s="217">
        <v>50.305741983594302</v>
      </c>
      <c r="N11155" s="217">
        <v>0</v>
      </c>
      <c r="O11155" s="217">
        <v>0</v>
      </c>
      <c r="P11155" s="217">
        <v>0</v>
      </c>
      <c r="Q11155" s="217">
        <v>0</v>
      </c>
      <c r="R11155" s="217">
        <v>0</v>
      </c>
      <c r="S11155" s="217">
        <v>0</v>
      </c>
      <c r="T11155" s="217">
        <v>0</v>
      </c>
      <c r="U11155" s="217">
        <v>0</v>
      </c>
      <c r="V11155" s="217">
        <v>0</v>
      </c>
      <c r="W11155" s="217">
        <v>0</v>
      </c>
      <c r="X11155" s="217">
        <v>0</v>
      </c>
      <c r="Y11155" s="217">
        <v>0</v>
      </c>
    </row>
    <row r="11156" spans="2:25">
      <c r="B11156" s="217" t="s">
        <v>11325</v>
      </c>
      <c r="C11156" s="217" t="s">
        <v>5935</v>
      </c>
      <c r="D11156" s="217" t="s">
        <v>27</v>
      </c>
      <c r="E11156" s="217" t="s">
        <v>87</v>
      </c>
      <c r="F11156" s="217" t="s">
        <v>9</v>
      </c>
      <c r="G11156" s="217" t="s">
        <v>5</v>
      </c>
      <c r="H11156" s="217" t="s">
        <v>174</v>
      </c>
      <c r="I11156" s="217">
        <v>1</v>
      </c>
      <c r="J11156" s="217">
        <v>1</v>
      </c>
      <c r="K11156" s="217">
        <v>0</v>
      </c>
      <c r="L11156" s="217">
        <v>5</v>
      </c>
      <c r="M11156" s="217">
        <v>235.51826994780001</v>
      </c>
      <c r="N11156" s="217">
        <v>4.2459551024285203</v>
      </c>
      <c r="O11156" s="217">
        <v>4.2459551024285203</v>
      </c>
      <c r="P11156" s="217">
        <v>0</v>
      </c>
      <c r="Q11156" s="217">
        <v>4.2459551024285203</v>
      </c>
      <c r="R11156" s="217">
        <v>4.2459551024285203</v>
      </c>
      <c r="S11156" s="217">
        <v>0</v>
      </c>
      <c r="T11156" s="217">
        <v>4.2459551024285203</v>
      </c>
      <c r="U11156" s="217">
        <v>4.2459551024285203</v>
      </c>
      <c r="V11156" s="217">
        <v>0</v>
      </c>
      <c r="W11156" s="217">
        <v>4.2459551024285203</v>
      </c>
      <c r="X11156" s="217">
        <v>4.2459551024285203</v>
      </c>
      <c r="Y11156" s="217">
        <v>0</v>
      </c>
    </row>
    <row r="11157" spans="2:25">
      <c r="B11157" s="217" t="s">
        <v>11326</v>
      </c>
      <c r="C11157" s="217" t="s">
        <v>5935</v>
      </c>
      <c r="D11157" s="217" t="s">
        <v>27</v>
      </c>
      <c r="E11157" s="217" t="s">
        <v>87</v>
      </c>
      <c r="F11157" s="217" t="s">
        <v>9</v>
      </c>
      <c r="G11157" s="217" t="s">
        <v>5</v>
      </c>
      <c r="H11157" s="217" t="s">
        <v>176</v>
      </c>
      <c r="I11157" s="217">
        <v>0</v>
      </c>
      <c r="J11157" s="217">
        <v>0</v>
      </c>
      <c r="K11157" s="217">
        <v>0</v>
      </c>
      <c r="L11157" s="217">
        <v>12</v>
      </c>
      <c r="M11157" s="217">
        <v>342.74422073079802</v>
      </c>
      <c r="N11157" s="217">
        <v>0</v>
      </c>
      <c r="O11157" s="217">
        <v>0</v>
      </c>
      <c r="P11157" s="217">
        <v>0</v>
      </c>
      <c r="Q11157" s="217">
        <v>0</v>
      </c>
      <c r="R11157" s="217">
        <v>0</v>
      </c>
      <c r="S11157" s="217">
        <v>0</v>
      </c>
      <c r="T11157" s="217">
        <v>0</v>
      </c>
      <c r="U11157" s="217">
        <v>0</v>
      </c>
      <c r="V11157" s="217">
        <v>0</v>
      </c>
      <c r="W11157" s="217">
        <v>0</v>
      </c>
      <c r="X11157" s="217">
        <v>0</v>
      </c>
      <c r="Y11157" s="217">
        <v>0</v>
      </c>
    </row>
    <row r="11158" spans="2:25">
      <c r="B11158" s="217" t="s">
        <v>11327</v>
      </c>
      <c r="C11158" s="217" t="s">
        <v>5935</v>
      </c>
      <c r="D11158" s="217" t="s">
        <v>27</v>
      </c>
      <c r="E11158" s="217" t="s">
        <v>87</v>
      </c>
      <c r="F11158" s="217" t="s">
        <v>9</v>
      </c>
      <c r="G11158" s="217" t="s">
        <v>5</v>
      </c>
      <c r="H11158" s="217" t="s">
        <v>178</v>
      </c>
      <c r="I11158" s="217">
        <v>0</v>
      </c>
      <c r="J11158" s="217">
        <v>0</v>
      </c>
      <c r="K11158" s="217">
        <v>0</v>
      </c>
      <c r="L11158" s="217">
        <v>16</v>
      </c>
      <c r="M11158" s="217">
        <v>251.52870991797201</v>
      </c>
      <c r="N11158" s="217">
        <v>0</v>
      </c>
      <c r="O11158" s="217">
        <v>0</v>
      </c>
      <c r="P11158" s="217">
        <v>0</v>
      </c>
      <c r="Q11158" s="217">
        <v>0</v>
      </c>
      <c r="R11158" s="217">
        <v>0</v>
      </c>
      <c r="S11158" s="217">
        <v>0</v>
      </c>
      <c r="T11158" s="217">
        <v>0</v>
      </c>
      <c r="U11158" s="217">
        <v>0</v>
      </c>
      <c r="V11158" s="217">
        <v>0</v>
      </c>
      <c r="W11158" s="217">
        <v>0</v>
      </c>
      <c r="X11158" s="217">
        <v>0</v>
      </c>
      <c r="Y11158" s="217">
        <v>0</v>
      </c>
    </row>
    <row r="11159" spans="2:25">
      <c r="B11159" s="217" t="s">
        <v>11328</v>
      </c>
      <c r="C11159" s="217" t="s">
        <v>5935</v>
      </c>
      <c r="D11159" s="217" t="s">
        <v>27</v>
      </c>
      <c r="E11159" s="217" t="s">
        <v>87</v>
      </c>
      <c r="F11159" s="217" t="s">
        <v>9</v>
      </c>
      <c r="G11159" s="217" t="s">
        <v>5</v>
      </c>
      <c r="H11159" s="217" t="s">
        <v>5</v>
      </c>
      <c r="I11159" s="217">
        <v>1</v>
      </c>
      <c r="J11159" s="217">
        <v>1</v>
      </c>
      <c r="K11159" s="217">
        <v>0</v>
      </c>
      <c r="L11159" s="217">
        <v>37</v>
      </c>
      <c r="M11159" s="217">
        <v>950</v>
      </c>
      <c r="N11159" s="217">
        <v>1.0526315789473699</v>
      </c>
      <c r="O11159" s="217">
        <v>1.0526315789473699</v>
      </c>
      <c r="P11159" s="217">
        <v>0</v>
      </c>
      <c r="Q11159" s="217">
        <v>1.0526315789473699</v>
      </c>
      <c r="R11159" s="217">
        <v>1.0526315789473699</v>
      </c>
      <c r="S11159" s="217">
        <v>0</v>
      </c>
      <c r="T11159" s="217">
        <v>1.0526315789473699</v>
      </c>
      <c r="U11159" s="217">
        <v>1.0526315789473699</v>
      </c>
      <c r="V11159" s="217">
        <v>0</v>
      </c>
      <c r="W11159" s="217">
        <v>1.0526315789473699</v>
      </c>
      <c r="X11159" s="217">
        <v>1.0526315789473699</v>
      </c>
      <c r="Y11159" s="217">
        <v>0</v>
      </c>
    </row>
    <row r="11160" spans="2:25">
      <c r="B11160" s="217" t="s">
        <v>11329</v>
      </c>
      <c r="C11160" s="217" t="s">
        <v>5935</v>
      </c>
      <c r="D11160" s="217" t="s">
        <v>27</v>
      </c>
      <c r="E11160" s="217" t="s">
        <v>87</v>
      </c>
      <c r="F11160" s="217" t="s">
        <v>5</v>
      </c>
      <c r="G11160" s="217" t="s">
        <v>5</v>
      </c>
      <c r="H11160" s="217" t="s">
        <v>170</v>
      </c>
      <c r="I11160" s="217">
        <v>1</v>
      </c>
      <c r="J11160" s="217">
        <v>1</v>
      </c>
      <c r="K11160" s="217">
        <v>0</v>
      </c>
      <c r="L11160" s="217">
        <v>2</v>
      </c>
      <c r="M11160" s="217">
        <v>131.53096439658</v>
      </c>
      <c r="N11160" s="217">
        <v>7.6027725075054704</v>
      </c>
      <c r="O11160" s="217">
        <v>7.6027725075054704</v>
      </c>
      <c r="P11160" s="217">
        <v>0</v>
      </c>
      <c r="Q11160" s="217">
        <v>7.6027725075054704</v>
      </c>
      <c r="R11160" s="217">
        <v>7.6027725075054704</v>
      </c>
      <c r="S11160" s="217">
        <v>0</v>
      </c>
      <c r="T11160" s="217">
        <v>7.6027725075054704</v>
      </c>
      <c r="U11160" s="217">
        <v>7.6027725075054704</v>
      </c>
      <c r="V11160" s="217">
        <v>0</v>
      </c>
      <c r="W11160" s="217">
        <v>7.6027725075054704</v>
      </c>
      <c r="X11160" s="217">
        <v>7.6027725075054704</v>
      </c>
      <c r="Y11160" s="217">
        <v>0</v>
      </c>
    </row>
    <row r="11161" spans="2:25">
      <c r="B11161" s="217" t="s">
        <v>11330</v>
      </c>
      <c r="C11161" s="217" t="s">
        <v>5935</v>
      </c>
      <c r="D11161" s="217" t="s">
        <v>27</v>
      </c>
      <c r="E11161" s="217" t="s">
        <v>87</v>
      </c>
      <c r="F11161" s="217" t="s">
        <v>5</v>
      </c>
      <c r="G11161" s="217" t="s">
        <v>5</v>
      </c>
      <c r="H11161" s="217" t="s">
        <v>172</v>
      </c>
      <c r="I11161" s="217">
        <v>3</v>
      </c>
      <c r="J11161" s="217">
        <v>2</v>
      </c>
      <c r="K11161" s="217">
        <v>1</v>
      </c>
      <c r="L11161" s="217">
        <v>7</v>
      </c>
      <c r="M11161" s="217">
        <v>103.328997797548</v>
      </c>
      <c r="N11161" s="217">
        <v>29.033476216210801</v>
      </c>
      <c r="O11161" s="217">
        <v>19.355650810807202</v>
      </c>
      <c r="P11161" s="217">
        <v>9.6778254054035902</v>
      </c>
      <c r="Q11161" s="217">
        <v>29.033476216210801</v>
      </c>
      <c r="R11161" s="217">
        <v>19.355650810807202</v>
      </c>
      <c r="S11161" s="217">
        <v>9.6778254054035902</v>
      </c>
      <c r="T11161" s="217">
        <v>29.033476216210801</v>
      </c>
      <c r="U11161" s="217">
        <v>19.355650810807202</v>
      </c>
      <c r="V11161" s="217">
        <v>9.6778254054035902</v>
      </c>
      <c r="W11161" s="217">
        <v>29.033476216210801</v>
      </c>
      <c r="X11161" s="217">
        <v>19.355650810807202</v>
      </c>
      <c r="Y11161" s="217">
        <v>9.6778254054035902</v>
      </c>
    </row>
    <row r="11162" spans="2:25">
      <c r="B11162" s="217" t="s">
        <v>11331</v>
      </c>
      <c r="C11162" s="217" t="s">
        <v>5935</v>
      </c>
      <c r="D11162" s="217" t="s">
        <v>27</v>
      </c>
      <c r="E11162" s="217" t="s">
        <v>87</v>
      </c>
      <c r="F11162" s="217" t="s">
        <v>5</v>
      </c>
      <c r="G11162" s="217" t="s">
        <v>5</v>
      </c>
      <c r="H11162" s="217" t="s">
        <v>174</v>
      </c>
      <c r="I11162" s="217">
        <v>3</v>
      </c>
      <c r="J11162" s="217">
        <v>3</v>
      </c>
      <c r="K11162" s="217">
        <v>0</v>
      </c>
      <c r="L11162" s="217">
        <v>8</v>
      </c>
      <c r="M11162" s="217">
        <v>437.61129320361403</v>
      </c>
      <c r="N11162" s="217">
        <v>6.8553989501458004</v>
      </c>
      <c r="O11162" s="217">
        <v>6.8553989501458004</v>
      </c>
      <c r="P11162" s="217">
        <v>0</v>
      </c>
      <c r="Q11162" s="217">
        <v>6.8553989501458004</v>
      </c>
      <c r="R11162" s="217">
        <v>6.8553989501458004</v>
      </c>
      <c r="S11162" s="217">
        <v>0</v>
      </c>
      <c r="T11162" s="217">
        <v>6.8553989501458004</v>
      </c>
      <c r="U11162" s="217">
        <v>6.8553989501458004</v>
      </c>
      <c r="V11162" s="217">
        <v>0</v>
      </c>
      <c r="W11162" s="217">
        <v>6.8553989501458004</v>
      </c>
      <c r="X11162" s="217">
        <v>6.8553989501458004</v>
      </c>
      <c r="Y11162" s="217">
        <v>0</v>
      </c>
    </row>
    <row r="11163" spans="2:25">
      <c r="B11163" s="217" t="s">
        <v>11332</v>
      </c>
      <c r="C11163" s="217" t="s">
        <v>5935</v>
      </c>
      <c r="D11163" s="217" t="s">
        <v>27</v>
      </c>
      <c r="E11163" s="217" t="s">
        <v>87</v>
      </c>
      <c r="F11163" s="217" t="s">
        <v>5</v>
      </c>
      <c r="G11163" s="217" t="s">
        <v>5</v>
      </c>
      <c r="H11163" s="217" t="s">
        <v>176</v>
      </c>
      <c r="I11163" s="217">
        <v>2</v>
      </c>
      <c r="J11163" s="217">
        <v>2</v>
      </c>
      <c r="K11163" s="217">
        <v>0</v>
      </c>
      <c r="L11163" s="217">
        <v>16</v>
      </c>
      <c r="M11163" s="217">
        <v>585.53491840521701</v>
      </c>
      <c r="N11163" s="217">
        <v>3.4156801535376702</v>
      </c>
      <c r="O11163" s="217">
        <v>3.4156801535376702</v>
      </c>
      <c r="P11163" s="217">
        <v>0</v>
      </c>
      <c r="Q11163" s="217">
        <v>3.4156801535376702</v>
      </c>
      <c r="R11163" s="217">
        <v>3.4156801535376702</v>
      </c>
      <c r="S11163" s="217">
        <v>0</v>
      </c>
      <c r="T11163" s="217">
        <v>3.4156801535376702</v>
      </c>
      <c r="U11163" s="217">
        <v>3.4156801535376702</v>
      </c>
      <c r="V11163" s="217">
        <v>0</v>
      </c>
      <c r="W11163" s="217">
        <v>3.4156801535376702</v>
      </c>
      <c r="X11163" s="217">
        <v>3.4156801535376702</v>
      </c>
      <c r="Y11163" s="217">
        <v>0</v>
      </c>
    </row>
    <row r="11164" spans="2:25">
      <c r="B11164" s="217" t="s">
        <v>11333</v>
      </c>
      <c r="C11164" s="217" t="s">
        <v>5935</v>
      </c>
      <c r="D11164" s="217" t="s">
        <v>27</v>
      </c>
      <c r="E11164" s="217" t="s">
        <v>87</v>
      </c>
      <c r="F11164" s="217" t="s">
        <v>5</v>
      </c>
      <c r="G11164" s="217" t="s">
        <v>5</v>
      </c>
      <c r="H11164" s="217" t="s">
        <v>178</v>
      </c>
      <c r="I11164" s="217">
        <v>2</v>
      </c>
      <c r="J11164" s="217">
        <v>2</v>
      </c>
      <c r="K11164" s="217">
        <v>0</v>
      </c>
      <c r="L11164" s="217">
        <v>23</v>
      </c>
      <c r="M11164" s="217">
        <v>411.99382619704102</v>
      </c>
      <c r="N11164" s="217">
        <v>4.8544416756465498</v>
      </c>
      <c r="O11164" s="217">
        <v>4.8544416756465498</v>
      </c>
      <c r="P11164" s="217">
        <v>0</v>
      </c>
      <c r="Q11164" s="217">
        <v>4.8544416756465498</v>
      </c>
      <c r="R11164" s="217">
        <v>4.8544416756465498</v>
      </c>
      <c r="S11164" s="217">
        <v>0</v>
      </c>
      <c r="T11164" s="217">
        <v>4.8544416756465498</v>
      </c>
      <c r="U11164" s="217">
        <v>4.8544416756465498</v>
      </c>
      <c r="V11164" s="217">
        <v>0</v>
      </c>
      <c r="W11164" s="217">
        <v>4.8544416756465498</v>
      </c>
      <c r="X11164" s="217">
        <v>4.8544416756465498</v>
      </c>
      <c r="Y11164" s="217">
        <v>0</v>
      </c>
    </row>
    <row r="11165" spans="2:25">
      <c r="B11165" s="217" t="s">
        <v>11334</v>
      </c>
      <c r="C11165" s="217" t="s">
        <v>5935</v>
      </c>
      <c r="D11165" s="217" t="s">
        <v>27</v>
      </c>
      <c r="E11165" s="217" t="s">
        <v>87</v>
      </c>
      <c r="F11165" s="217" t="s">
        <v>5</v>
      </c>
      <c r="G11165" s="217" t="s">
        <v>5</v>
      </c>
      <c r="H11165" s="217" t="s">
        <v>5</v>
      </c>
      <c r="I11165" s="217">
        <v>11</v>
      </c>
      <c r="J11165" s="217">
        <v>10</v>
      </c>
      <c r="K11165" s="217">
        <v>1</v>
      </c>
      <c r="L11165" s="217">
        <v>56</v>
      </c>
      <c r="M11165" s="217">
        <v>1670</v>
      </c>
      <c r="N11165" s="217">
        <v>6.5868263473053901</v>
      </c>
      <c r="O11165" s="217">
        <v>5.9880239520958103</v>
      </c>
      <c r="P11165" s="217">
        <v>0.59880239520958101</v>
      </c>
      <c r="Q11165" s="217">
        <v>6.5868263473053901</v>
      </c>
      <c r="R11165" s="217">
        <v>5.9880239520958103</v>
      </c>
      <c r="S11165" s="217">
        <v>0.59880239520958101</v>
      </c>
      <c r="T11165" s="217">
        <v>6.5868263473053901</v>
      </c>
      <c r="U11165" s="217">
        <v>5.9880239520958103</v>
      </c>
      <c r="V11165" s="217">
        <v>0.59880239520958101</v>
      </c>
      <c r="W11165" s="217">
        <v>6.5868263473053901</v>
      </c>
      <c r="X11165" s="217">
        <v>5.9880239520958103</v>
      </c>
      <c r="Y11165" s="217">
        <v>0.59880239520958101</v>
      </c>
    </row>
    <row r="11166" spans="2:25">
      <c r="B11166" s="217" t="s">
        <v>11335</v>
      </c>
      <c r="C11166" s="217" t="s">
        <v>5935</v>
      </c>
      <c r="D11166" s="217" t="s">
        <v>27</v>
      </c>
      <c r="E11166" s="217" t="s">
        <v>88</v>
      </c>
      <c r="F11166" s="217" t="s">
        <v>12</v>
      </c>
      <c r="G11166" s="217" t="s">
        <v>10</v>
      </c>
      <c r="H11166" s="217" t="s">
        <v>170</v>
      </c>
      <c r="I11166" s="217">
        <v>0</v>
      </c>
      <c r="J11166" s="217">
        <v>0</v>
      </c>
      <c r="K11166" s="217">
        <v>0</v>
      </c>
      <c r="L11166" s="217">
        <v>0</v>
      </c>
      <c r="M11166" s="217">
        <v>0</v>
      </c>
    </row>
    <row r="11167" spans="2:25">
      <c r="B11167" s="217" t="s">
        <v>11336</v>
      </c>
      <c r="C11167" s="217" t="s">
        <v>5935</v>
      </c>
      <c r="D11167" s="217" t="s">
        <v>27</v>
      </c>
      <c r="E11167" s="217" t="s">
        <v>88</v>
      </c>
      <c r="F11167" s="217" t="s">
        <v>12</v>
      </c>
      <c r="G11167" s="217" t="s">
        <v>10</v>
      </c>
      <c r="H11167" s="217" t="s">
        <v>172</v>
      </c>
      <c r="I11167" s="217">
        <v>0</v>
      </c>
      <c r="J11167" s="217">
        <v>0</v>
      </c>
      <c r="K11167" s="217">
        <v>0</v>
      </c>
      <c r="L11167" s="217">
        <v>0</v>
      </c>
      <c r="M11167" s="217">
        <v>0</v>
      </c>
    </row>
    <row r="11168" spans="2:25">
      <c r="B11168" s="217" t="s">
        <v>11337</v>
      </c>
      <c r="C11168" s="217" t="s">
        <v>5935</v>
      </c>
      <c r="D11168" s="217" t="s">
        <v>27</v>
      </c>
      <c r="E11168" s="217" t="s">
        <v>88</v>
      </c>
      <c r="F11168" s="217" t="s">
        <v>12</v>
      </c>
      <c r="G11168" s="217" t="s">
        <v>10</v>
      </c>
      <c r="H11168" s="217" t="s">
        <v>174</v>
      </c>
      <c r="I11168" s="217">
        <v>0</v>
      </c>
      <c r="J11168" s="217">
        <v>0</v>
      </c>
      <c r="K11168" s="217">
        <v>0</v>
      </c>
      <c r="L11168" s="217">
        <v>0</v>
      </c>
      <c r="M11168" s="217">
        <v>32.727272727272698</v>
      </c>
      <c r="N11168" s="217">
        <v>0</v>
      </c>
      <c r="O11168" s="217">
        <v>0</v>
      </c>
      <c r="P11168" s="217">
        <v>0</v>
      </c>
      <c r="Q11168" s="217">
        <v>0</v>
      </c>
      <c r="R11168" s="217">
        <v>0</v>
      </c>
      <c r="S11168" s="217">
        <v>0</v>
      </c>
      <c r="T11168" s="217">
        <v>0</v>
      </c>
      <c r="U11168" s="217">
        <v>0</v>
      </c>
      <c r="V11168" s="217">
        <v>0</v>
      </c>
      <c r="W11168" s="217">
        <v>0</v>
      </c>
      <c r="X11168" s="217">
        <v>0</v>
      </c>
      <c r="Y11168" s="217">
        <v>0</v>
      </c>
    </row>
    <row r="11169" spans="2:25">
      <c r="B11169" s="217" t="s">
        <v>11338</v>
      </c>
      <c r="C11169" s="217" t="s">
        <v>5935</v>
      </c>
      <c r="D11169" s="217" t="s">
        <v>27</v>
      </c>
      <c r="E11169" s="217" t="s">
        <v>88</v>
      </c>
      <c r="F11169" s="217" t="s">
        <v>12</v>
      </c>
      <c r="G11169" s="217" t="s">
        <v>10</v>
      </c>
      <c r="H11169" s="217" t="s">
        <v>176</v>
      </c>
      <c r="I11169" s="217">
        <v>0</v>
      </c>
      <c r="J11169" s="217">
        <v>0</v>
      </c>
      <c r="K11169" s="217">
        <v>0</v>
      </c>
      <c r="L11169" s="217">
        <v>1</v>
      </c>
      <c r="M11169" s="217">
        <v>54.545454545454497</v>
      </c>
      <c r="N11169" s="217">
        <v>0</v>
      </c>
      <c r="O11169" s="217">
        <v>0</v>
      </c>
      <c r="P11169" s="217">
        <v>0</v>
      </c>
      <c r="Q11169" s="217">
        <v>0</v>
      </c>
      <c r="R11169" s="217">
        <v>0</v>
      </c>
      <c r="S11169" s="217">
        <v>0</v>
      </c>
      <c r="T11169" s="217">
        <v>0</v>
      </c>
      <c r="U11169" s="217">
        <v>0</v>
      </c>
      <c r="V11169" s="217">
        <v>0</v>
      </c>
      <c r="W11169" s="217">
        <v>0</v>
      </c>
      <c r="X11169" s="217">
        <v>0</v>
      </c>
      <c r="Y11169" s="217">
        <v>0</v>
      </c>
    </row>
    <row r="11170" spans="2:25">
      <c r="B11170" s="217" t="s">
        <v>11339</v>
      </c>
      <c r="C11170" s="217" t="s">
        <v>5935</v>
      </c>
      <c r="D11170" s="217" t="s">
        <v>27</v>
      </c>
      <c r="E11170" s="217" t="s">
        <v>88</v>
      </c>
      <c r="F11170" s="217" t="s">
        <v>12</v>
      </c>
      <c r="G11170" s="217" t="s">
        <v>10</v>
      </c>
      <c r="H11170" s="217" t="s">
        <v>178</v>
      </c>
      <c r="I11170" s="217">
        <v>0</v>
      </c>
      <c r="J11170" s="217">
        <v>0</v>
      </c>
      <c r="K11170" s="217">
        <v>0</v>
      </c>
      <c r="L11170" s="217">
        <v>1</v>
      </c>
      <c r="M11170" s="217">
        <v>32.727272727272698</v>
      </c>
      <c r="N11170" s="217">
        <v>0</v>
      </c>
      <c r="O11170" s="217">
        <v>0</v>
      </c>
      <c r="P11170" s="217">
        <v>0</v>
      </c>
      <c r="Q11170" s="217">
        <v>0</v>
      </c>
      <c r="R11170" s="217">
        <v>0</v>
      </c>
      <c r="S11170" s="217">
        <v>0</v>
      </c>
      <c r="T11170" s="217">
        <v>0</v>
      </c>
      <c r="U11170" s="217">
        <v>0</v>
      </c>
      <c r="V11170" s="217">
        <v>0</v>
      </c>
      <c r="W11170" s="217">
        <v>0</v>
      </c>
      <c r="X11170" s="217">
        <v>0</v>
      </c>
      <c r="Y11170" s="217">
        <v>0</v>
      </c>
    </row>
    <row r="11171" spans="2:25">
      <c r="B11171" s="217" t="s">
        <v>11340</v>
      </c>
      <c r="C11171" s="217" t="s">
        <v>5935</v>
      </c>
      <c r="D11171" s="217" t="s">
        <v>27</v>
      </c>
      <c r="E11171" s="217" t="s">
        <v>88</v>
      </c>
      <c r="F11171" s="217" t="s">
        <v>12</v>
      </c>
      <c r="G11171" s="217" t="s">
        <v>10</v>
      </c>
      <c r="H11171" s="217" t="s">
        <v>5</v>
      </c>
      <c r="I11171" s="217">
        <v>0</v>
      </c>
      <c r="J11171" s="217">
        <v>0</v>
      </c>
      <c r="K11171" s="217">
        <v>0</v>
      </c>
      <c r="L11171" s="217">
        <v>2</v>
      </c>
      <c r="M11171" s="217">
        <v>120</v>
      </c>
      <c r="N11171" s="217">
        <v>0</v>
      </c>
      <c r="O11171" s="217">
        <v>0</v>
      </c>
      <c r="P11171" s="217">
        <v>0</v>
      </c>
      <c r="Q11171" s="217">
        <v>0</v>
      </c>
      <c r="R11171" s="217">
        <v>0</v>
      </c>
      <c r="S11171" s="217">
        <v>0</v>
      </c>
      <c r="T11171" s="217">
        <v>0</v>
      </c>
      <c r="U11171" s="217">
        <v>0</v>
      </c>
      <c r="V11171" s="217">
        <v>0</v>
      </c>
      <c r="W11171" s="217">
        <v>0</v>
      </c>
      <c r="X11171" s="217">
        <v>0</v>
      </c>
      <c r="Y11171" s="217">
        <v>0</v>
      </c>
    </row>
    <row r="11172" spans="2:25">
      <c r="B11172" s="217" t="s">
        <v>11341</v>
      </c>
      <c r="C11172" s="217" t="s">
        <v>5935</v>
      </c>
      <c r="D11172" s="217" t="s">
        <v>27</v>
      </c>
      <c r="E11172" s="217" t="s">
        <v>88</v>
      </c>
      <c r="F11172" s="217" t="s">
        <v>9</v>
      </c>
      <c r="G11172" s="217" t="s">
        <v>10</v>
      </c>
      <c r="H11172" s="217" t="s">
        <v>170</v>
      </c>
      <c r="I11172" s="217">
        <v>0</v>
      </c>
      <c r="J11172" s="217">
        <v>0</v>
      </c>
      <c r="K11172" s="217">
        <v>0</v>
      </c>
      <c r="L11172" s="217">
        <v>1</v>
      </c>
      <c r="M11172" s="217">
        <v>10.7692307692308</v>
      </c>
      <c r="N11172" s="217">
        <v>0</v>
      </c>
      <c r="O11172" s="217">
        <v>0</v>
      </c>
      <c r="P11172" s="217">
        <v>0</v>
      </c>
      <c r="Q11172" s="217">
        <v>0</v>
      </c>
      <c r="R11172" s="217">
        <v>0</v>
      </c>
      <c r="S11172" s="217">
        <v>0</v>
      </c>
      <c r="T11172" s="217">
        <v>0</v>
      </c>
      <c r="U11172" s="217">
        <v>0</v>
      </c>
      <c r="V11172" s="217">
        <v>0</v>
      </c>
      <c r="W11172" s="217">
        <v>0</v>
      </c>
      <c r="X11172" s="217">
        <v>0</v>
      </c>
      <c r="Y11172" s="217">
        <v>0</v>
      </c>
    </row>
    <row r="11173" spans="2:25">
      <c r="B11173" s="217" t="s">
        <v>11342</v>
      </c>
      <c r="C11173" s="217" t="s">
        <v>5935</v>
      </c>
      <c r="D11173" s="217" t="s">
        <v>27</v>
      </c>
      <c r="E11173" s="217" t="s">
        <v>88</v>
      </c>
      <c r="F11173" s="217" t="s">
        <v>9</v>
      </c>
      <c r="G11173" s="217" t="s">
        <v>10</v>
      </c>
      <c r="H11173" s="217" t="s">
        <v>172</v>
      </c>
      <c r="I11173" s="217">
        <v>0</v>
      </c>
      <c r="J11173" s="217">
        <v>0</v>
      </c>
      <c r="K11173" s="217">
        <v>0</v>
      </c>
      <c r="L11173" s="217">
        <v>0</v>
      </c>
      <c r="M11173" s="217">
        <v>10.7692307692308</v>
      </c>
      <c r="N11173" s="217">
        <v>0</v>
      </c>
      <c r="O11173" s="217">
        <v>0</v>
      </c>
      <c r="P11173" s="217">
        <v>0</v>
      </c>
      <c r="Q11173" s="217">
        <v>0</v>
      </c>
      <c r="R11173" s="217">
        <v>0</v>
      </c>
      <c r="S11173" s="217">
        <v>0</v>
      </c>
      <c r="T11173" s="217">
        <v>0</v>
      </c>
      <c r="U11173" s="217">
        <v>0</v>
      </c>
      <c r="V11173" s="217">
        <v>0</v>
      </c>
      <c r="W11173" s="217">
        <v>0</v>
      </c>
      <c r="X11173" s="217">
        <v>0</v>
      </c>
      <c r="Y11173" s="217">
        <v>0</v>
      </c>
    </row>
    <row r="11174" spans="2:25">
      <c r="B11174" s="217" t="s">
        <v>11343</v>
      </c>
      <c r="C11174" s="217" t="s">
        <v>5935</v>
      </c>
      <c r="D11174" s="217" t="s">
        <v>27</v>
      </c>
      <c r="E11174" s="217" t="s">
        <v>88</v>
      </c>
      <c r="F11174" s="217" t="s">
        <v>9</v>
      </c>
      <c r="G11174" s="217" t="s">
        <v>10</v>
      </c>
      <c r="H11174" s="217" t="s">
        <v>174</v>
      </c>
      <c r="I11174" s="217">
        <v>0</v>
      </c>
      <c r="J11174" s="217">
        <v>0</v>
      </c>
      <c r="K11174" s="217">
        <v>0</v>
      </c>
      <c r="L11174" s="217">
        <v>0</v>
      </c>
      <c r="M11174" s="217">
        <v>32.307692307692299</v>
      </c>
      <c r="N11174" s="217">
        <v>0</v>
      </c>
      <c r="O11174" s="217">
        <v>0</v>
      </c>
      <c r="P11174" s="217">
        <v>0</v>
      </c>
      <c r="Q11174" s="217">
        <v>0</v>
      </c>
      <c r="R11174" s="217">
        <v>0</v>
      </c>
      <c r="S11174" s="217">
        <v>0</v>
      </c>
      <c r="T11174" s="217">
        <v>0</v>
      </c>
      <c r="U11174" s="217">
        <v>0</v>
      </c>
      <c r="V11174" s="217">
        <v>0</v>
      </c>
      <c r="W11174" s="217">
        <v>0</v>
      </c>
      <c r="X11174" s="217">
        <v>0</v>
      </c>
      <c r="Y11174" s="217">
        <v>0</v>
      </c>
    </row>
    <row r="11175" spans="2:25">
      <c r="B11175" s="217" t="s">
        <v>11344</v>
      </c>
      <c r="C11175" s="217" t="s">
        <v>5935</v>
      </c>
      <c r="D11175" s="217" t="s">
        <v>27</v>
      </c>
      <c r="E11175" s="217" t="s">
        <v>88</v>
      </c>
      <c r="F11175" s="217" t="s">
        <v>9</v>
      </c>
      <c r="G11175" s="217" t="s">
        <v>10</v>
      </c>
      <c r="H11175" s="217" t="s">
        <v>176</v>
      </c>
      <c r="I11175" s="217">
        <v>2</v>
      </c>
      <c r="J11175" s="217">
        <v>2</v>
      </c>
      <c r="K11175" s="217">
        <v>0</v>
      </c>
      <c r="L11175" s="217">
        <v>2</v>
      </c>
      <c r="M11175" s="217">
        <v>43.076923076923102</v>
      </c>
      <c r="N11175" s="217">
        <v>46.428571428571402</v>
      </c>
      <c r="O11175" s="217">
        <v>46.428571428571402</v>
      </c>
      <c r="P11175" s="217">
        <v>0</v>
      </c>
      <c r="Q11175" s="217">
        <v>46.428571428571402</v>
      </c>
      <c r="R11175" s="217">
        <v>46.428571428571402</v>
      </c>
      <c r="S11175" s="217">
        <v>0</v>
      </c>
      <c r="T11175" s="217">
        <v>46.428571428571402</v>
      </c>
      <c r="U11175" s="217">
        <v>46.428571428571402</v>
      </c>
      <c r="V11175" s="217">
        <v>0</v>
      </c>
      <c r="W11175" s="217">
        <v>46.428571428571402</v>
      </c>
      <c r="X11175" s="217">
        <v>46.428571428571402</v>
      </c>
      <c r="Y11175" s="217">
        <v>0</v>
      </c>
    </row>
    <row r="11176" spans="2:25">
      <c r="B11176" s="217" t="s">
        <v>11345</v>
      </c>
      <c r="C11176" s="217" t="s">
        <v>5935</v>
      </c>
      <c r="D11176" s="217" t="s">
        <v>27</v>
      </c>
      <c r="E11176" s="217" t="s">
        <v>88</v>
      </c>
      <c r="F11176" s="217" t="s">
        <v>9</v>
      </c>
      <c r="G11176" s="217" t="s">
        <v>10</v>
      </c>
      <c r="H11176" s="217" t="s">
        <v>178</v>
      </c>
      <c r="I11176" s="217">
        <v>2</v>
      </c>
      <c r="J11176" s="217">
        <v>2</v>
      </c>
      <c r="K11176" s="217">
        <v>0</v>
      </c>
      <c r="L11176" s="217">
        <v>0</v>
      </c>
      <c r="M11176" s="217">
        <v>43.076923076923102</v>
      </c>
      <c r="N11176" s="217">
        <v>46.428571428571402</v>
      </c>
      <c r="O11176" s="217">
        <v>46.428571428571402</v>
      </c>
      <c r="P11176" s="217">
        <v>0</v>
      </c>
      <c r="Q11176" s="217">
        <v>46.428571428571402</v>
      </c>
      <c r="R11176" s="217">
        <v>46.428571428571402</v>
      </c>
      <c r="S11176" s="217">
        <v>0</v>
      </c>
      <c r="T11176" s="217">
        <v>46.428571428571402</v>
      </c>
      <c r="U11176" s="217">
        <v>46.428571428571402</v>
      </c>
      <c r="V11176" s="217">
        <v>0</v>
      </c>
      <c r="W11176" s="217">
        <v>46.428571428571402</v>
      </c>
      <c r="X11176" s="217">
        <v>46.428571428571402</v>
      </c>
      <c r="Y11176" s="217">
        <v>0</v>
      </c>
    </row>
    <row r="11177" spans="2:25">
      <c r="B11177" s="217" t="s">
        <v>11346</v>
      </c>
      <c r="C11177" s="217" t="s">
        <v>5935</v>
      </c>
      <c r="D11177" s="217" t="s">
        <v>27</v>
      </c>
      <c r="E11177" s="217" t="s">
        <v>88</v>
      </c>
      <c r="F11177" s="217" t="s">
        <v>9</v>
      </c>
      <c r="G11177" s="217" t="s">
        <v>10</v>
      </c>
      <c r="H11177" s="217" t="s">
        <v>5</v>
      </c>
      <c r="I11177" s="217">
        <v>4</v>
      </c>
      <c r="J11177" s="217">
        <v>4</v>
      </c>
      <c r="K11177" s="217">
        <v>0</v>
      </c>
      <c r="L11177" s="217">
        <v>3</v>
      </c>
      <c r="M11177" s="217">
        <v>140</v>
      </c>
      <c r="N11177" s="217">
        <v>28.571428571428601</v>
      </c>
      <c r="O11177" s="217">
        <v>28.571428571428601</v>
      </c>
      <c r="P11177" s="217">
        <v>0</v>
      </c>
      <c r="Q11177" s="217">
        <v>28.571428571428601</v>
      </c>
      <c r="R11177" s="217">
        <v>28.571428571428601</v>
      </c>
      <c r="S11177" s="217">
        <v>0</v>
      </c>
      <c r="T11177" s="217">
        <v>28.571428571428601</v>
      </c>
      <c r="U11177" s="217">
        <v>28.571428571428601</v>
      </c>
      <c r="V11177" s="217">
        <v>0</v>
      </c>
      <c r="W11177" s="217">
        <v>28.571428571428601</v>
      </c>
      <c r="X11177" s="217">
        <v>28.571428571428601</v>
      </c>
      <c r="Y11177" s="217">
        <v>0</v>
      </c>
    </row>
    <row r="11178" spans="2:25">
      <c r="B11178" s="217" t="s">
        <v>11347</v>
      </c>
      <c r="C11178" s="217" t="s">
        <v>5935</v>
      </c>
      <c r="D11178" s="217" t="s">
        <v>27</v>
      </c>
      <c r="E11178" s="217" t="s">
        <v>88</v>
      </c>
      <c r="F11178" s="217" t="s">
        <v>5</v>
      </c>
      <c r="G11178" s="217" t="s">
        <v>10</v>
      </c>
      <c r="H11178" s="217" t="s">
        <v>170</v>
      </c>
      <c r="I11178" s="217">
        <v>0</v>
      </c>
      <c r="J11178" s="217">
        <v>0</v>
      </c>
      <c r="K11178" s="217">
        <v>0</v>
      </c>
      <c r="L11178" s="217">
        <v>1</v>
      </c>
      <c r="M11178" s="217">
        <v>10.7692307692308</v>
      </c>
      <c r="N11178" s="217">
        <v>0</v>
      </c>
      <c r="O11178" s="217">
        <v>0</v>
      </c>
      <c r="P11178" s="217">
        <v>0</v>
      </c>
      <c r="Q11178" s="217">
        <v>0</v>
      </c>
      <c r="R11178" s="217">
        <v>0</v>
      </c>
      <c r="S11178" s="217">
        <v>0</v>
      </c>
      <c r="T11178" s="217">
        <v>0</v>
      </c>
      <c r="U11178" s="217">
        <v>0</v>
      </c>
      <c r="V11178" s="217">
        <v>0</v>
      </c>
      <c r="W11178" s="217">
        <v>0</v>
      </c>
      <c r="X11178" s="217">
        <v>0</v>
      </c>
      <c r="Y11178" s="217">
        <v>0</v>
      </c>
    </row>
    <row r="11179" spans="2:25">
      <c r="B11179" s="217" t="s">
        <v>11348</v>
      </c>
      <c r="C11179" s="217" t="s">
        <v>5935</v>
      </c>
      <c r="D11179" s="217" t="s">
        <v>27</v>
      </c>
      <c r="E11179" s="217" t="s">
        <v>88</v>
      </c>
      <c r="F11179" s="217" t="s">
        <v>5</v>
      </c>
      <c r="G11179" s="217" t="s">
        <v>10</v>
      </c>
      <c r="H11179" s="217" t="s">
        <v>172</v>
      </c>
      <c r="I11179" s="217">
        <v>0</v>
      </c>
      <c r="J11179" s="217">
        <v>0</v>
      </c>
      <c r="K11179" s="217">
        <v>0</v>
      </c>
      <c r="L11179" s="217">
        <v>0</v>
      </c>
      <c r="M11179" s="217">
        <v>10.7692307692308</v>
      </c>
      <c r="N11179" s="217">
        <v>0</v>
      </c>
      <c r="O11179" s="217">
        <v>0</v>
      </c>
      <c r="P11179" s="217">
        <v>0</v>
      </c>
      <c r="Q11179" s="217">
        <v>0</v>
      </c>
      <c r="R11179" s="217">
        <v>0</v>
      </c>
      <c r="S11179" s="217">
        <v>0</v>
      </c>
      <c r="T11179" s="217">
        <v>0</v>
      </c>
      <c r="U11179" s="217">
        <v>0</v>
      </c>
      <c r="V11179" s="217">
        <v>0</v>
      </c>
      <c r="W11179" s="217">
        <v>0</v>
      </c>
      <c r="X11179" s="217">
        <v>0</v>
      </c>
      <c r="Y11179" s="217">
        <v>0</v>
      </c>
    </row>
    <row r="11180" spans="2:25">
      <c r="B11180" s="217" t="s">
        <v>11349</v>
      </c>
      <c r="C11180" s="217" t="s">
        <v>5935</v>
      </c>
      <c r="D11180" s="217" t="s">
        <v>27</v>
      </c>
      <c r="E11180" s="217" t="s">
        <v>88</v>
      </c>
      <c r="F11180" s="217" t="s">
        <v>5</v>
      </c>
      <c r="G11180" s="217" t="s">
        <v>10</v>
      </c>
      <c r="H11180" s="217" t="s">
        <v>174</v>
      </c>
      <c r="I11180" s="217">
        <v>0</v>
      </c>
      <c r="J11180" s="217">
        <v>0</v>
      </c>
      <c r="K11180" s="217">
        <v>0</v>
      </c>
      <c r="L11180" s="217">
        <v>0</v>
      </c>
      <c r="M11180" s="217">
        <v>65.034965034964998</v>
      </c>
      <c r="N11180" s="217">
        <v>0</v>
      </c>
      <c r="O11180" s="217">
        <v>0</v>
      </c>
      <c r="P11180" s="217">
        <v>0</v>
      </c>
      <c r="Q11180" s="217">
        <v>0</v>
      </c>
      <c r="R11180" s="217">
        <v>0</v>
      </c>
      <c r="S11180" s="217">
        <v>0</v>
      </c>
      <c r="T11180" s="217">
        <v>0</v>
      </c>
      <c r="U11180" s="217">
        <v>0</v>
      </c>
      <c r="V11180" s="217">
        <v>0</v>
      </c>
      <c r="W11180" s="217">
        <v>0</v>
      </c>
      <c r="X11180" s="217">
        <v>0</v>
      </c>
      <c r="Y11180" s="217">
        <v>0</v>
      </c>
    </row>
    <row r="11181" spans="2:25">
      <c r="B11181" s="217" t="s">
        <v>11350</v>
      </c>
      <c r="C11181" s="217" t="s">
        <v>5935</v>
      </c>
      <c r="D11181" s="217" t="s">
        <v>27</v>
      </c>
      <c r="E11181" s="217" t="s">
        <v>88</v>
      </c>
      <c r="F11181" s="217" t="s">
        <v>5</v>
      </c>
      <c r="G11181" s="217" t="s">
        <v>10</v>
      </c>
      <c r="H11181" s="217" t="s">
        <v>176</v>
      </c>
      <c r="I11181" s="217">
        <v>2</v>
      </c>
      <c r="J11181" s="217">
        <v>2</v>
      </c>
      <c r="K11181" s="217">
        <v>0</v>
      </c>
      <c r="L11181" s="217">
        <v>3</v>
      </c>
      <c r="M11181" s="217">
        <v>97.622377622377599</v>
      </c>
      <c r="N11181" s="217">
        <v>20.487106017192001</v>
      </c>
      <c r="O11181" s="217">
        <v>20.487106017192001</v>
      </c>
      <c r="P11181" s="217">
        <v>0</v>
      </c>
      <c r="Q11181" s="217">
        <v>20.487106017192001</v>
      </c>
      <c r="R11181" s="217">
        <v>20.487106017192001</v>
      </c>
      <c r="S11181" s="217">
        <v>0</v>
      </c>
      <c r="T11181" s="217">
        <v>20.487106017192001</v>
      </c>
      <c r="U11181" s="217">
        <v>20.487106017192001</v>
      </c>
      <c r="V11181" s="217">
        <v>0</v>
      </c>
      <c r="W11181" s="217">
        <v>20.487106017192001</v>
      </c>
      <c r="X11181" s="217">
        <v>20.487106017192001</v>
      </c>
      <c r="Y11181" s="217">
        <v>0</v>
      </c>
    </row>
    <row r="11182" spans="2:25">
      <c r="B11182" s="217" t="s">
        <v>11351</v>
      </c>
      <c r="C11182" s="217" t="s">
        <v>5935</v>
      </c>
      <c r="D11182" s="217" t="s">
        <v>27</v>
      </c>
      <c r="E11182" s="217" t="s">
        <v>88</v>
      </c>
      <c r="F11182" s="217" t="s">
        <v>5</v>
      </c>
      <c r="G11182" s="217" t="s">
        <v>10</v>
      </c>
      <c r="H11182" s="217" t="s">
        <v>178</v>
      </c>
      <c r="I11182" s="217">
        <v>2</v>
      </c>
      <c r="J11182" s="217">
        <v>2</v>
      </c>
      <c r="K11182" s="217">
        <v>0</v>
      </c>
      <c r="L11182" s="217">
        <v>1</v>
      </c>
      <c r="M11182" s="217">
        <v>75.8041958041958</v>
      </c>
      <c r="N11182" s="217">
        <v>26.383763837638401</v>
      </c>
      <c r="O11182" s="217">
        <v>26.383763837638401</v>
      </c>
      <c r="P11182" s="217">
        <v>0</v>
      </c>
      <c r="Q11182" s="217">
        <v>26.383763837638401</v>
      </c>
      <c r="R11182" s="217">
        <v>26.383763837638401</v>
      </c>
      <c r="S11182" s="217">
        <v>0</v>
      </c>
      <c r="T11182" s="217">
        <v>26.383763837638401</v>
      </c>
      <c r="U11182" s="217">
        <v>26.383763837638401</v>
      </c>
      <c r="V11182" s="217">
        <v>0</v>
      </c>
      <c r="W11182" s="217">
        <v>26.383763837638401</v>
      </c>
      <c r="X11182" s="217">
        <v>26.383763837638401</v>
      </c>
      <c r="Y11182" s="217">
        <v>0</v>
      </c>
    </row>
    <row r="11183" spans="2:25">
      <c r="B11183" s="217" t="s">
        <v>11352</v>
      </c>
      <c r="C11183" s="217" t="s">
        <v>5935</v>
      </c>
      <c r="D11183" s="217" t="s">
        <v>27</v>
      </c>
      <c r="E11183" s="217" t="s">
        <v>88</v>
      </c>
      <c r="F11183" s="217" t="s">
        <v>5</v>
      </c>
      <c r="G11183" s="217" t="s">
        <v>10</v>
      </c>
      <c r="H11183" s="217" t="s">
        <v>5</v>
      </c>
      <c r="I11183" s="217">
        <v>4</v>
      </c>
      <c r="J11183" s="217">
        <v>4</v>
      </c>
      <c r="K11183" s="217">
        <v>0</v>
      </c>
      <c r="L11183" s="217">
        <v>5</v>
      </c>
      <c r="M11183" s="217">
        <v>260</v>
      </c>
      <c r="N11183" s="217">
        <v>15.384615384615399</v>
      </c>
      <c r="O11183" s="217">
        <v>15.384615384615399</v>
      </c>
      <c r="P11183" s="217">
        <v>0</v>
      </c>
      <c r="Q11183" s="217">
        <v>15.384615384615399</v>
      </c>
      <c r="R11183" s="217">
        <v>15.384615384615399</v>
      </c>
      <c r="S11183" s="217">
        <v>0</v>
      </c>
      <c r="T11183" s="217">
        <v>15.384615384615399</v>
      </c>
      <c r="U11183" s="217">
        <v>15.384615384615399</v>
      </c>
      <c r="V11183" s="217">
        <v>0</v>
      </c>
      <c r="W11183" s="217">
        <v>15.384615384615399</v>
      </c>
      <c r="X11183" s="217">
        <v>15.384615384615399</v>
      </c>
      <c r="Y11183" s="217">
        <v>0</v>
      </c>
    </row>
    <row r="11184" spans="2:25">
      <c r="B11184" s="217" t="s">
        <v>11353</v>
      </c>
      <c r="C11184" s="217" t="s">
        <v>5935</v>
      </c>
      <c r="D11184" s="217" t="s">
        <v>27</v>
      </c>
      <c r="E11184" s="217" t="s">
        <v>88</v>
      </c>
      <c r="F11184" s="217" t="s">
        <v>12</v>
      </c>
      <c r="G11184" s="217" t="s">
        <v>49</v>
      </c>
      <c r="H11184" s="217" t="s">
        <v>170</v>
      </c>
      <c r="I11184" s="217">
        <v>0</v>
      </c>
      <c r="J11184" s="217">
        <v>0</v>
      </c>
      <c r="K11184" s="217">
        <v>0</v>
      </c>
      <c r="L11184" s="217">
        <v>1</v>
      </c>
      <c r="M11184" s="217">
        <v>26.440677966101699</v>
      </c>
      <c r="N11184" s="217">
        <v>0</v>
      </c>
      <c r="O11184" s="217">
        <v>0</v>
      </c>
      <c r="P11184" s="217">
        <v>0</v>
      </c>
      <c r="Q11184" s="217">
        <v>0</v>
      </c>
      <c r="R11184" s="217">
        <v>0</v>
      </c>
      <c r="S11184" s="217">
        <v>0</v>
      </c>
      <c r="T11184" s="217">
        <v>0</v>
      </c>
      <c r="U11184" s="217">
        <v>0</v>
      </c>
      <c r="V11184" s="217">
        <v>0</v>
      </c>
      <c r="W11184" s="217">
        <v>0</v>
      </c>
      <c r="X11184" s="217">
        <v>0</v>
      </c>
      <c r="Y11184" s="217">
        <v>0</v>
      </c>
    </row>
    <row r="11185" spans="2:25">
      <c r="B11185" s="217" t="s">
        <v>11354</v>
      </c>
      <c r="C11185" s="217" t="s">
        <v>5935</v>
      </c>
      <c r="D11185" s="217" t="s">
        <v>27</v>
      </c>
      <c r="E11185" s="217" t="s">
        <v>88</v>
      </c>
      <c r="F11185" s="217" t="s">
        <v>12</v>
      </c>
      <c r="G11185" s="217" t="s">
        <v>49</v>
      </c>
      <c r="H11185" s="217" t="s">
        <v>172</v>
      </c>
      <c r="I11185" s="217">
        <v>1</v>
      </c>
      <c r="J11185" s="217">
        <v>1</v>
      </c>
      <c r="K11185" s="217">
        <v>0</v>
      </c>
      <c r="L11185" s="217">
        <v>4</v>
      </c>
      <c r="M11185" s="217">
        <v>17.627118644067799</v>
      </c>
      <c r="N11185" s="217">
        <v>56.730769230769198</v>
      </c>
      <c r="O11185" s="217">
        <v>56.730769230769198</v>
      </c>
      <c r="P11185" s="217">
        <v>0</v>
      </c>
      <c r="Q11185" s="217">
        <v>56.730769230769198</v>
      </c>
      <c r="R11185" s="217">
        <v>56.730769230769198</v>
      </c>
      <c r="S11185" s="217">
        <v>0</v>
      </c>
      <c r="T11185" s="217">
        <v>56.730769230769198</v>
      </c>
      <c r="U11185" s="217">
        <v>56.730769230769198</v>
      </c>
      <c r="V11185" s="217">
        <v>0</v>
      </c>
      <c r="W11185" s="217">
        <v>56.730769230769198</v>
      </c>
      <c r="X11185" s="217">
        <v>56.730769230769198</v>
      </c>
      <c r="Y11185" s="217">
        <v>0</v>
      </c>
    </row>
    <row r="11186" spans="2:25">
      <c r="B11186" s="217" t="s">
        <v>11355</v>
      </c>
      <c r="C11186" s="217" t="s">
        <v>5935</v>
      </c>
      <c r="D11186" s="217" t="s">
        <v>27</v>
      </c>
      <c r="E11186" s="217" t="s">
        <v>88</v>
      </c>
      <c r="F11186" s="217" t="s">
        <v>12</v>
      </c>
      <c r="G11186" s="217" t="s">
        <v>49</v>
      </c>
      <c r="H11186" s="217" t="s">
        <v>174</v>
      </c>
      <c r="I11186" s="217">
        <v>1</v>
      </c>
      <c r="J11186" s="217">
        <v>1</v>
      </c>
      <c r="K11186" s="217">
        <v>0</v>
      </c>
      <c r="L11186" s="217">
        <v>1</v>
      </c>
      <c r="M11186" s="217">
        <v>167.45762711864401</v>
      </c>
      <c r="N11186" s="217">
        <v>5.9716599190283404</v>
      </c>
      <c r="O11186" s="217">
        <v>5.9716599190283404</v>
      </c>
      <c r="P11186" s="217">
        <v>0</v>
      </c>
      <c r="Q11186" s="217">
        <v>5.9716599190283404</v>
      </c>
      <c r="R11186" s="217">
        <v>5.9716599190283404</v>
      </c>
      <c r="S11186" s="217">
        <v>0</v>
      </c>
      <c r="T11186" s="217">
        <v>5.9716599190283404</v>
      </c>
      <c r="U11186" s="217">
        <v>5.9716599190283404</v>
      </c>
      <c r="V11186" s="217">
        <v>0</v>
      </c>
      <c r="W11186" s="217">
        <v>5.9716599190283404</v>
      </c>
      <c r="X11186" s="217">
        <v>5.9716599190283404</v>
      </c>
      <c r="Y11186" s="217">
        <v>0</v>
      </c>
    </row>
    <row r="11187" spans="2:25">
      <c r="B11187" s="217" t="s">
        <v>11356</v>
      </c>
      <c r="C11187" s="217" t="s">
        <v>5935</v>
      </c>
      <c r="D11187" s="217" t="s">
        <v>27</v>
      </c>
      <c r="E11187" s="217" t="s">
        <v>88</v>
      </c>
      <c r="F11187" s="217" t="s">
        <v>12</v>
      </c>
      <c r="G11187" s="217" t="s">
        <v>49</v>
      </c>
      <c r="H11187" s="217" t="s">
        <v>176</v>
      </c>
      <c r="I11187" s="217">
        <v>2</v>
      </c>
      <c r="J11187" s="217">
        <v>2</v>
      </c>
      <c r="K11187" s="217">
        <v>0</v>
      </c>
      <c r="L11187" s="217">
        <v>7</v>
      </c>
      <c r="M11187" s="217">
        <v>163.05084745762699</v>
      </c>
      <c r="N11187" s="217">
        <v>12.2661122661123</v>
      </c>
      <c r="O11187" s="217">
        <v>12.2661122661123</v>
      </c>
      <c r="P11187" s="217">
        <v>0</v>
      </c>
      <c r="Q11187" s="217">
        <v>12.2661122661123</v>
      </c>
      <c r="R11187" s="217">
        <v>12.2661122661123</v>
      </c>
      <c r="S11187" s="217">
        <v>0</v>
      </c>
      <c r="T11187" s="217">
        <v>12.2661122661123</v>
      </c>
      <c r="U11187" s="217">
        <v>12.2661122661123</v>
      </c>
      <c r="V11187" s="217">
        <v>0</v>
      </c>
      <c r="W11187" s="217">
        <v>12.2661122661123</v>
      </c>
      <c r="X11187" s="217">
        <v>12.2661122661123</v>
      </c>
      <c r="Y11187" s="217">
        <v>0</v>
      </c>
    </row>
    <row r="11188" spans="2:25">
      <c r="B11188" s="217" t="s">
        <v>11357</v>
      </c>
      <c r="C11188" s="217" t="s">
        <v>5935</v>
      </c>
      <c r="D11188" s="217" t="s">
        <v>27</v>
      </c>
      <c r="E11188" s="217" t="s">
        <v>88</v>
      </c>
      <c r="F11188" s="217" t="s">
        <v>12</v>
      </c>
      <c r="G11188" s="217" t="s">
        <v>49</v>
      </c>
      <c r="H11188" s="217" t="s">
        <v>178</v>
      </c>
      <c r="I11188" s="217">
        <v>7</v>
      </c>
      <c r="J11188" s="217">
        <v>7</v>
      </c>
      <c r="K11188" s="217">
        <v>0</v>
      </c>
      <c r="L11188" s="217">
        <v>8</v>
      </c>
      <c r="M11188" s="217">
        <v>145.42372881355899</v>
      </c>
      <c r="N11188" s="217">
        <v>48.135198135198102</v>
      </c>
      <c r="O11188" s="217">
        <v>48.135198135198102</v>
      </c>
      <c r="P11188" s="217">
        <v>0</v>
      </c>
      <c r="Q11188" s="217">
        <v>48.135198135198102</v>
      </c>
      <c r="R11188" s="217">
        <v>48.135198135198102</v>
      </c>
      <c r="S11188" s="217">
        <v>0</v>
      </c>
      <c r="T11188" s="217">
        <v>48.135198135198102</v>
      </c>
      <c r="U11188" s="217">
        <v>48.135198135198102</v>
      </c>
      <c r="V11188" s="217">
        <v>0</v>
      </c>
      <c r="W11188" s="217">
        <v>48.135198135198102</v>
      </c>
      <c r="X11188" s="217">
        <v>48.135198135198102</v>
      </c>
      <c r="Y11188" s="217">
        <v>0</v>
      </c>
    </row>
    <row r="11189" spans="2:25">
      <c r="B11189" s="217" t="s">
        <v>11358</v>
      </c>
      <c r="C11189" s="217" t="s">
        <v>5935</v>
      </c>
      <c r="D11189" s="217" t="s">
        <v>27</v>
      </c>
      <c r="E11189" s="217" t="s">
        <v>88</v>
      </c>
      <c r="F11189" s="217" t="s">
        <v>12</v>
      </c>
      <c r="G11189" s="217" t="s">
        <v>49</v>
      </c>
      <c r="H11189" s="217" t="s">
        <v>5</v>
      </c>
      <c r="I11189" s="217">
        <v>11</v>
      </c>
      <c r="J11189" s="217">
        <v>11</v>
      </c>
      <c r="K11189" s="217">
        <v>0</v>
      </c>
      <c r="L11189" s="217">
        <v>21</v>
      </c>
      <c r="M11189" s="217">
        <v>520</v>
      </c>
      <c r="N11189" s="217">
        <v>21.153846153846199</v>
      </c>
      <c r="O11189" s="217">
        <v>21.153846153846199</v>
      </c>
      <c r="P11189" s="217">
        <v>0</v>
      </c>
      <c r="Q11189" s="217">
        <v>21.153846153846199</v>
      </c>
      <c r="R11189" s="217">
        <v>21.153846153846199</v>
      </c>
      <c r="S11189" s="217">
        <v>0</v>
      </c>
      <c r="T11189" s="217">
        <v>21.153846153846199</v>
      </c>
      <c r="U11189" s="217">
        <v>21.153846153846199</v>
      </c>
      <c r="V11189" s="217">
        <v>0</v>
      </c>
      <c r="W11189" s="217">
        <v>21.153846153846199</v>
      </c>
      <c r="X11189" s="217">
        <v>21.153846153846199</v>
      </c>
      <c r="Y11189" s="217">
        <v>0</v>
      </c>
    </row>
    <row r="11190" spans="2:25">
      <c r="B11190" s="217" t="s">
        <v>11359</v>
      </c>
      <c r="C11190" s="217" t="s">
        <v>5935</v>
      </c>
      <c r="D11190" s="217" t="s">
        <v>27</v>
      </c>
      <c r="E11190" s="217" t="s">
        <v>88</v>
      </c>
      <c r="F11190" s="217" t="s">
        <v>9</v>
      </c>
      <c r="G11190" s="217" t="s">
        <v>49</v>
      </c>
      <c r="H11190" s="217" t="s">
        <v>170</v>
      </c>
      <c r="I11190" s="217">
        <v>0</v>
      </c>
      <c r="J11190" s="217">
        <v>0</v>
      </c>
      <c r="K11190" s="217">
        <v>0</v>
      </c>
      <c r="L11190" s="217">
        <v>0</v>
      </c>
      <c r="M11190" s="217">
        <v>37.049180327868903</v>
      </c>
      <c r="N11190" s="217">
        <v>0</v>
      </c>
      <c r="O11190" s="217">
        <v>0</v>
      </c>
      <c r="P11190" s="217">
        <v>0</v>
      </c>
      <c r="Q11190" s="217">
        <v>0</v>
      </c>
      <c r="R11190" s="217">
        <v>0</v>
      </c>
      <c r="S11190" s="217">
        <v>0</v>
      </c>
      <c r="T11190" s="217">
        <v>0</v>
      </c>
      <c r="U11190" s="217">
        <v>0</v>
      </c>
      <c r="V11190" s="217">
        <v>0</v>
      </c>
      <c r="W11190" s="217">
        <v>0</v>
      </c>
      <c r="X11190" s="217">
        <v>0</v>
      </c>
      <c r="Y11190" s="217">
        <v>0</v>
      </c>
    </row>
    <row r="11191" spans="2:25">
      <c r="B11191" s="217" t="s">
        <v>11360</v>
      </c>
      <c r="C11191" s="217" t="s">
        <v>5935</v>
      </c>
      <c r="D11191" s="217" t="s">
        <v>27</v>
      </c>
      <c r="E11191" s="217" t="s">
        <v>88</v>
      </c>
      <c r="F11191" s="217" t="s">
        <v>9</v>
      </c>
      <c r="G11191" s="217" t="s">
        <v>49</v>
      </c>
      <c r="H11191" s="217" t="s">
        <v>172</v>
      </c>
      <c r="I11191" s="217">
        <v>1</v>
      </c>
      <c r="J11191" s="217">
        <v>1</v>
      </c>
      <c r="K11191" s="217">
        <v>0</v>
      </c>
      <c r="L11191" s="217">
        <v>3</v>
      </c>
      <c r="M11191" s="217">
        <v>37.049180327868903</v>
      </c>
      <c r="N11191" s="217">
        <v>26.991150442477899</v>
      </c>
      <c r="O11191" s="217">
        <v>26.991150442477899</v>
      </c>
      <c r="P11191" s="217">
        <v>0</v>
      </c>
      <c r="Q11191" s="217">
        <v>26.991150442477899</v>
      </c>
      <c r="R11191" s="217">
        <v>26.991150442477899</v>
      </c>
      <c r="S11191" s="217">
        <v>0</v>
      </c>
      <c r="T11191" s="217">
        <v>26.991150442477899</v>
      </c>
      <c r="U11191" s="217">
        <v>26.991150442477899</v>
      </c>
      <c r="V11191" s="217">
        <v>0</v>
      </c>
      <c r="W11191" s="217">
        <v>26.991150442477899</v>
      </c>
      <c r="X11191" s="217">
        <v>26.991150442477899</v>
      </c>
      <c r="Y11191" s="217">
        <v>0</v>
      </c>
    </row>
    <row r="11192" spans="2:25">
      <c r="B11192" s="217" t="s">
        <v>11361</v>
      </c>
      <c r="C11192" s="217" t="s">
        <v>5935</v>
      </c>
      <c r="D11192" s="217" t="s">
        <v>27</v>
      </c>
      <c r="E11192" s="217" t="s">
        <v>88</v>
      </c>
      <c r="F11192" s="217" t="s">
        <v>9</v>
      </c>
      <c r="G11192" s="217" t="s">
        <v>49</v>
      </c>
      <c r="H11192" s="217" t="s">
        <v>174</v>
      </c>
      <c r="I11192" s="217">
        <v>2</v>
      </c>
      <c r="J11192" s="217">
        <v>2</v>
      </c>
      <c r="K11192" s="217">
        <v>0</v>
      </c>
      <c r="L11192" s="217">
        <v>12</v>
      </c>
      <c r="M11192" s="217">
        <v>180.614754098361</v>
      </c>
      <c r="N11192" s="217">
        <v>11.0732924892217</v>
      </c>
      <c r="O11192" s="217">
        <v>11.0732924892217</v>
      </c>
      <c r="P11192" s="217">
        <v>0</v>
      </c>
      <c r="Q11192" s="217">
        <v>11.0732924892217</v>
      </c>
      <c r="R11192" s="217">
        <v>11.0732924892217</v>
      </c>
      <c r="S11192" s="217">
        <v>0</v>
      </c>
      <c r="T11192" s="217">
        <v>11.0732924892217</v>
      </c>
      <c r="U11192" s="217">
        <v>11.0732924892217</v>
      </c>
      <c r="V11192" s="217">
        <v>0</v>
      </c>
      <c r="W11192" s="217">
        <v>11.0732924892217</v>
      </c>
      <c r="X11192" s="217">
        <v>11.0732924892217</v>
      </c>
      <c r="Y11192" s="217">
        <v>0</v>
      </c>
    </row>
    <row r="11193" spans="2:25">
      <c r="B11193" s="217" t="s">
        <v>11362</v>
      </c>
      <c r="C11193" s="217" t="s">
        <v>5935</v>
      </c>
      <c r="D11193" s="217" t="s">
        <v>27</v>
      </c>
      <c r="E11193" s="217" t="s">
        <v>88</v>
      </c>
      <c r="F11193" s="217" t="s">
        <v>9</v>
      </c>
      <c r="G11193" s="217" t="s">
        <v>49</v>
      </c>
      <c r="H11193" s="217" t="s">
        <v>176</v>
      </c>
      <c r="I11193" s="217">
        <v>0</v>
      </c>
      <c r="J11193" s="217">
        <v>0</v>
      </c>
      <c r="K11193" s="217">
        <v>0</v>
      </c>
      <c r="L11193" s="217">
        <v>6</v>
      </c>
      <c r="M11193" s="217">
        <v>175.98360655737699</v>
      </c>
      <c r="N11193" s="217">
        <v>0</v>
      </c>
      <c r="O11193" s="217">
        <v>0</v>
      </c>
      <c r="P11193" s="217">
        <v>0</v>
      </c>
      <c r="Q11193" s="217">
        <v>0</v>
      </c>
      <c r="R11193" s="217">
        <v>0</v>
      </c>
      <c r="S11193" s="217">
        <v>0</v>
      </c>
      <c r="T11193" s="217">
        <v>0</v>
      </c>
      <c r="U11193" s="217">
        <v>0</v>
      </c>
      <c r="V11193" s="217">
        <v>0</v>
      </c>
      <c r="W11193" s="217">
        <v>0</v>
      </c>
      <c r="X11193" s="217">
        <v>0</v>
      </c>
      <c r="Y11193" s="217">
        <v>0</v>
      </c>
    </row>
    <row r="11194" spans="2:25">
      <c r="B11194" s="217" t="s">
        <v>11363</v>
      </c>
      <c r="C11194" s="217" t="s">
        <v>5935</v>
      </c>
      <c r="D11194" s="217" t="s">
        <v>27</v>
      </c>
      <c r="E11194" s="217" t="s">
        <v>88</v>
      </c>
      <c r="F11194" s="217" t="s">
        <v>9</v>
      </c>
      <c r="G11194" s="217" t="s">
        <v>49</v>
      </c>
      <c r="H11194" s="217" t="s">
        <v>178</v>
      </c>
      <c r="I11194" s="217">
        <v>0</v>
      </c>
      <c r="J11194" s="217">
        <v>0</v>
      </c>
      <c r="K11194" s="217">
        <v>0</v>
      </c>
      <c r="L11194" s="217">
        <v>12</v>
      </c>
      <c r="M11194" s="217">
        <v>134.30327868852501</v>
      </c>
      <c r="N11194" s="217">
        <v>0</v>
      </c>
      <c r="O11194" s="217">
        <v>0</v>
      </c>
      <c r="P11194" s="217">
        <v>0</v>
      </c>
      <c r="Q11194" s="217">
        <v>0</v>
      </c>
      <c r="R11194" s="217">
        <v>0</v>
      </c>
      <c r="S11194" s="217">
        <v>0</v>
      </c>
      <c r="T11194" s="217">
        <v>0</v>
      </c>
      <c r="U11194" s="217">
        <v>0</v>
      </c>
      <c r="V11194" s="217">
        <v>0</v>
      </c>
      <c r="W11194" s="217">
        <v>0</v>
      </c>
      <c r="X11194" s="217">
        <v>0</v>
      </c>
      <c r="Y11194" s="217">
        <v>0</v>
      </c>
    </row>
    <row r="11195" spans="2:25">
      <c r="B11195" s="217" t="s">
        <v>11364</v>
      </c>
      <c r="C11195" s="217" t="s">
        <v>5935</v>
      </c>
      <c r="D11195" s="217" t="s">
        <v>27</v>
      </c>
      <c r="E11195" s="217" t="s">
        <v>88</v>
      </c>
      <c r="F11195" s="217" t="s">
        <v>9</v>
      </c>
      <c r="G11195" s="217" t="s">
        <v>49</v>
      </c>
      <c r="H11195" s="217" t="s">
        <v>5</v>
      </c>
      <c r="I11195" s="217">
        <v>3</v>
      </c>
      <c r="J11195" s="217">
        <v>3</v>
      </c>
      <c r="K11195" s="217">
        <v>0</v>
      </c>
      <c r="L11195" s="217">
        <v>33</v>
      </c>
      <c r="M11195" s="217">
        <v>565</v>
      </c>
      <c r="N11195" s="217">
        <v>5.3097345132743401</v>
      </c>
      <c r="O11195" s="217">
        <v>5.3097345132743401</v>
      </c>
      <c r="P11195" s="217">
        <v>0</v>
      </c>
      <c r="Q11195" s="217">
        <v>5.3097345132743401</v>
      </c>
      <c r="R11195" s="217">
        <v>5.3097345132743401</v>
      </c>
      <c r="S11195" s="217">
        <v>0</v>
      </c>
      <c r="T11195" s="217">
        <v>5.3097345132743401</v>
      </c>
      <c r="U11195" s="217">
        <v>5.3097345132743401</v>
      </c>
      <c r="V11195" s="217">
        <v>0</v>
      </c>
      <c r="W11195" s="217">
        <v>5.3097345132743401</v>
      </c>
      <c r="X11195" s="217">
        <v>5.3097345132743401</v>
      </c>
      <c r="Y11195" s="217">
        <v>0</v>
      </c>
    </row>
    <row r="11196" spans="2:25">
      <c r="B11196" s="217" t="s">
        <v>11365</v>
      </c>
      <c r="C11196" s="217" t="s">
        <v>5935</v>
      </c>
      <c r="D11196" s="217" t="s">
        <v>27</v>
      </c>
      <c r="E11196" s="217" t="s">
        <v>88</v>
      </c>
      <c r="F11196" s="217" t="s">
        <v>5</v>
      </c>
      <c r="G11196" s="217" t="s">
        <v>49</v>
      </c>
      <c r="H11196" s="217" t="s">
        <v>170</v>
      </c>
      <c r="I11196" s="217">
        <v>0</v>
      </c>
      <c r="J11196" s="217">
        <v>0</v>
      </c>
      <c r="K11196" s="217">
        <v>0</v>
      </c>
      <c r="L11196" s="217">
        <v>1</v>
      </c>
      <c r="M11196" s="217">
        <v>63.489858293970499</v>
      </c>
      <c r="N11196" s="217">
        <v>0</v>
      </c>
      <c r="O11196" s="217">
        <v>0</v>
      </c>
      <c r="P11196" s="217">
        <v>0</v>
      </c>
      <c r="Q11196" s="217">
        <v>0</v>
      </c>
      <c r="R11196" s="217">
        <v>0</v>
      </c>
      <c r="S11196" s="217">
        <v>0</v>
      </c>
      <c r="T11196" s="217">
        <v>0</v>
      </c>
      <c r="U11196" s="217">
        <v>0</v>
      </c>
      <c r="V11196" s="217">
        <v>0</v>
      </c>
      <c r="W11196" s="217">
        <v>0</v>
      </c>
      <c r="X11196" s="217">
        <v>0</v>
      </c>
      <c r="Y11196" s="217">
        <v>0</v>
      </c>
    </row>
    <row r="11197" spans="2:25">
      <c r="B11197" s="217" t="s">
        <v>11366</v>
      </c>
      <c r="C11197" s="217" t="s">
        <v>5935</v>
      </c>
      <c r="D11197" s="217" t="s">
        <v>27</v>
      </c>
      <c r="E11197" s="217" t="s">
        <v>88</v>
      </c>
      <c r="F11197" s="217" t="s">
        <v>5</v>
      </c>
      <c r="G11197" s="217" t="s">
        <v>49</v>
      </c>
      <c r="H11197" s="217" t="s">
        <v>172</v>
      </c>
      <c r="I11197" s="217">
        <v>2</v>
      </c>
      <c r="J11197" s="217">
        <v>2</v>
      </c>
      <c r="K11197" s="217">
        <v>0</v>
      </c>
      <c r="L11197" s="217">
        <v>7</v>
      </c>
      <c r="M11197" s="217">
        <v>54.676298971936603</v>
      </c>
      <c r="N11197" s="217">
        <v>36.578920622014401</v>
      </c>
      <c r="O11197" s="217">
        <v>36.578920622014401</v>
      </c>
      <c r="P11197" s="217">
        <v>0</v>
      </c>
      <c r="Q11197" s="217">
        <v>36.578920622014401</v>
      </c>
      <c r="R11197" s="217">
        <v>36.578920622014401</v>
      </c>
      <c r="S11197" s="217">
        <v>0</v>
      </c>
      <c r="T11197" s="217">
        <v>36.578920622014401</v>
      </c>
      <c r="U11197" s="217">
        <v>36.578920622014401</v>
      </c>
      <c r="V11197" s="217">
        <v>0</v>
      </c>
      <c r="W11197" s="217">
        <v>36.578920622014401</v>
      </c>
      <c r="X11197" s="217">
        <v>36.578920622014401</v>
      </c>
      <c r="Y11197" s="217">
        <v>0</v>
      </c>
    </row>
    <row r="11198" spans="2:25">
      <c r="B11198" s="217" t="s">
        <v>11367</v>
      </c>
      <c r="C11198" s="217" t="s">
        <v>5935</v>
      </c>
      <c r="D11198" s="217" t="s">
        <v>27</v>
      </c>
      <c r="E11198" s="217" t="s">
        <v>88</v>
      </c>
      <c r="F11198" s="217" t="s">
        <v>5</v>
      </c>
      <c r="G11198" s="217" t="s">
        <v>49</v>
      </c>
      <c r="H11198" s="217" t="s">
        <v>174</v>
      </c>
      <c r="I11198" s="217">
        <v>3</v>
      </c>
      <c r="J11198" s="217">
        <v>3</v>
      </c>
      <c r="K11198" s="217">
        <v>0</v>
      </c>
      <c r="L11198" s="217">
        <v>13</v>
      </c>
      <c r="M11198" s="217">
        <v>348.07238121700499</v>
      </c>
      <c r="N11198" s="217">
        <v>8.61889699352405</v>
      </c>
      <c r="O11198" s="217">
        <v>8.61889699352405</v>
      </c>
      <c r="P11198" s="217">
        <v>0</v>
      </c>
      <c r="Q11198" s="217">
        <v>8.61889699352405</v>
      </c>
      <c r="R11198" s="217">
        <v>8.61889699352405</v>
      </c>
      <c r="S11198" s="217">
        <v>0</v>
      </c>
      <c r="T11198" s="217">
        <v>8.61889699352405</v>
      </c>
      <c r="U11198" s="217">
        <v>8.61889699352405</v>
      </c>
      <c r="V11198" s="217">
        <v>0</v>
      </c>
      <c r="W11198" s="217">
        <v>8.61889699352405</v>
      </c>
      <c r="X11198" s="217">
        <v>8.61889699352405</v>
      </c>
      <c r="Y11198" s="217">
        <v>0</v>
      </c>
    </row>
    <row r="11199" spans="2:25">
      <c r="B11199" s="217" t="s">
        <v>11368</v>
      </c>
      <c r="C11199" s="217" t="s">
        <v>5935</v>
      </c>
      <c r="D11199" s="217" t="s">
        <v>27</v>
      </c>
      <c r="E11199" s="217" t="s">
        <v>88</v>
      </c>
      <c r="F11199" s="217" t="s">
        <v>5</v>
      </c>
      <c r="G11199" s="217" t="s">
        <v>49</v>
      </c>
      <c r="H11199" s="217" t="s">
        <v>176</v>
      </c>
      <c r="I11199" s="217">
        <v>2</v>
      </c>
      <c r="J11199" s="217">
        <v>2</v>
      </c>
      <c r="K11199" s="217">
        <v>0</v>
      </c>
      <c r="L11199" s="217">
        <v>13</v>
      </c>
      <c r="M11199" s="217">
        <v>339.03445401500397</v>
      </c>
      <c r="N11199" s="217">
        <v>5.89910546351578</v>
      </c>
      <c r="O11199" s="217">
        <v>5.89910546351578</v>
      </c>
      <c r="P11199" s="217">
        <v>0</v>
      </c>
      <c r="Q11199" s="217">
        <v>5.89910546351578</v>
      </c>
      <c r="R11199" s="217">
        <v>5.89910546351578</v>
      </c>
      <c r="S11199" s="217">
        <v>0</v>
      </c>
      <c r="T11199" s="217">
        <v>5.89910546351578</v>
      </c>
      <c r="U11199" s="217">
        <v>5.89910546351578</v>
      </c>
      <c r="V11199" s="217">
        <v>0</v>
      </c>
      <c r="W11199" s="217">
        <v>5.89910546351578</v>
      </c>
      <c r="X11199" s="217">
        <v>5.89910546351578</v>
      </c>
      <c r="Y11199" s="217">
        <v>0</v>
      </c>
    </row>
    <row r="11200" spans="2:25">
      <c r="B11200" s="217" t="s">
        <v>11369</v>
      </c>
      <c r="C11200" s="217" t="s">
        <v>5935</v>
      </c>
      <c r="D11200" s="217" t="s">
        <v>27</v>
      </c>
      <c r="E11200" s="217" t="s">
        <v>88</v>
      </c>
      <c r="F11200" s="217" t="s">
        <v>5</v>
      </c>
      <c r="G11200" s="217" t="s">
        <v>49</v>
      </c>
      <c r="H11200" s="217" t="s">
        <v>178</v>
      </c>
      <c r="I11200" s="217">
        <v>7</v>
      </c>
      <c r="J11200" s="217">
        <v>7</v>
      </c>
      <c r="K11200" s="217">
        <v>0</v>
      </c>
      <c r="L11200" s="217">
        <v>20</v>
      </c>
      <c r="M11200" s="217">
        <v>279.72700750208401</v>
      </c>
      <c r="N11200" s="217">
        <v>25.0243981176821</v>
      </c>
      <c r="O11200" s="217">
        <v>25.0243981176821</v>
      </c>
      <c r="P11200" s="217">
        <v>0</v>
      </c>
      <c r="Q11200" s="217">
        <v>25.0243981176821</v>
      </c>
      <c r="R11200" s="217">
        <v>25.0243981176821</v>
      </c>
      <c r="S11200" s="217">
        <v>0</v>
      </c>
      <c r="T11200" s="217">
        <v>25.0243981176821</v>
      </c>
      <c r="U11200" s="217">
        <v>25.0243981176821</v>
      </c>
      <c r="V11200" s="217">
        <v>0</v>
      </c>
      <c r="W11200" s="217">
        <v>25.0243981176821</v>
      </c>
      <c r="X11200" s="217">
        <v>25.0243981176821</v>
      </c>
      <c r="Y11200" s="217">
        <v>0</v>
      </c>
    </row>
    <row r="11201" spans="2:25">
      <c r="B11201" s="217" t="s">
        <v>11370</v>
      </c>
      <c r="C11201" s="217" t="s">
        <v>5935</v>
      </c>
      <c r="D11201" s="217" t="s">
        <v>27</v>
      </c>
      <c r="E11201" s="217" t="s">
        <v>88</v>
      </c>
      <c r="F11201" s="217" t="s">
        <v>5</v>
      </c>
      <c r="G11201" s="217" t="s">
        <v>49</v>
      </c>
      <c r="H11201" s="217" t="s">
        <v>5</v>
      </c>
      <c r="I11201" s="217">
        <v>14</v>
      </c>
      <c r="J11201" s="217">
        <v>14</v>
      </c>
      <c r="K11201" s="217">
        <v>0</v>
      </c>
      <c r="L11201" s="217">
        <v>54</v>
      </c>
      <c r="M11201" s="217">
        <v>1085</v>
      </c>
      <c r="N11201" s="217">
        <v>12.9032258064516</v>
      </c>
      <c r="O11201" s="217">
        <v>12.9032258064516</v>
      </c>
      <c r="P11201" s="217">
        <v>0</v>
      </c>
      <c r="Q11201" s="217">
        <v>12.9032258064516</v>
      </c>
      <c r="R11201" s="217">
        <v>12.9032258064516</v>
      </c>
      <c r="S11201" s="217">
        <v>0</v>
      </c>
      <c r="T11201" s="217">
        <v>12.9032258064516</v>
      </c>
      <c r="U11201" s="217">
        <v>12.9032258064516</v>
      </c>
      <c r="V11201" s="217">
        <v>0</v>
      </c>
      <c r="W11201" s="217">
        <v>12.9032258064516</v>
      </c>
      <c r="X11201" s="217">
        <v>12.9032258064516</v>
      </c>
      <c r="Y11201" s="217">
        <v>0</v>
      </c>
    </row>
    <row r="11202" spans="2:25">
      <c r="B11202" s="217" t="s">
        <v>11371</v>
      </c>
      <c r="C11202" s="217" t="s">
        <v>5935</v>
      </c>
      <c r="D11202" s="217" t="s">
        <v>27</v>
      </c>
      <c r="E11202" s="217" t="s">
        <v>88</v>
      </c>
      <c r="F11202" s="217" t="s">
        <v>12</v>
      </c>
      <c r="G11202" s="217" t="s">
        <v>13</v>
      </c>
      <c r="H11202" s="217" t="s">
        <v>170</v>
      </c>
      <c r="I11202" s="217">
        <v>0</v>
      </c>
      <c r="J11202" s="217">
        <v>0</v>
      </c>
      <c r="K11202" s="217">
        <v>0</v>
      </c>
      <c r="L11202" s="217">
        <v>0</v>
      </c>
      <c r="M11202" s="217">
        <v>0</v>
      </c>
    </row>
    <row r="11203" spans="2:25">
      <c r="B11203" s="217" t="s">
        <v>11372</v>
      </c>
      <c r="C11203" s="217" t="s">
        <v>5935</v>
      </c>
      <c r="D11203" s="217" t="s">
        <v>27</v>
      </c>
      <c r="E11203" s="217" t="s">
        <v>88</v>
      </c>
      <c r="F11203" s="217" t="s">
        <v>12</v>
      </c>
      <c r="G11203" s="217" t="s">
        <v>13</v>
      </c>
      <c r="H11203" s="217" t="s">
        <v>172</v>
      </c>
      <c r="I11203" s="217">
        <v>0</v>
      </c>
      <c r="J11203" s="217">
        <v>0</v>
      </c>
      <c r="K11203" s="217">
        <v>0</v>
      </c>
      <c r="L11203" s="217">
        <v>0</v>
      </c>
      <c r="M11203" s="217">
        <v>0</v>
      </c>
    </row>
    <row r="11204" spans="2:25">
      <c r="B11204" s="217" t="s">
        <v>11373</v>
      </c>
      <c r="C11204" s="217" t="s">
        <v>5935</v>
      </c>
      <c r="D11204" s="217" t="s">
        <v>27</v>
      </c>
      <c r="E11204" s="217" t="s">
        <v>88</v>
      </c>
      <c r="F11204" s="217" t="s">
        <v>12</v>
      </c>
      <c r="G11204" s="217" t="s">
        <v>13</v>
      </c>
      <c r="H11204" s="217" t="s">
        <v>174</v>
      </c>
      <c r="I11204" s="217">
        <v>0</v>
      </c>
      <c r="J11204" s="217">
        <v>0</v>
      </c>
      <c r="K11204" s="217">
        <v>0</v>
      </c>
      <c r="L11204" s="217">
        <v>0</v>
      </c>
      <c r="M11204" s="217">
        <v>10</v>
      </c>
      <c r="N11204" s="217">
        <v>0</v>
      </c>
      <c r="O11204" s="217">
        <v>0</v>
      </c>
      <c r="P11204" s="217">
        <v>0</v>
      </c>
      <c r="Q11204" s="217">
        <v>0</v>
      </c>
      <c r="R11204" s="217">
        <v>0</v>
      </c>
      <c r="S11204" s="217">
        <v>0</v>
      </c>
      <c r="T11204" s="217">
        <v>0</v>
      </c>
      <c r="U11204" s="217">
        <v>0</v>
      </c>
      <c r="V11204" s="217">
        <v>0</v>
      </c>
      <c r="W11204" s="217">
        <v>0</v>
      </c>
      <c r="X11204" s="217">
        <v>0</v>
      </c>
      <c r="Y11204" s="217">
        <v>0</v>
      </c>
    </row>
    <row r="11205" spans="2:25">
      <c r="B11205" s="217" t="s">
        <v>11374</v>
      </c>
      <c r="C11205" s="217" t="s">
        <v>5935</v>
      </c>
      <c r="D11205" s="217" t="s">
        <v>27</v>
      </c>
      <c r="E11205" s="217" t="s">
        <v>88</v>
      </c>
      <c r="F11205" s="217" t="s">
        <v>12</v>
      </c>
      <c r="G11205" s="217" t="s">
        <v>13</v>
      </c>
      <c r="H11205" s="217" t="s">
        <v>176</v>
      </c>
      <c r="I11205" s="217">
        <v>0</v>
      </c>
      <c r="J11205" s="217">
        <v>0</v>
      </c>
      <c r="K11205" s="217">
        <v>0</v>
      </c>
      <c r="L11205" s="217">
        <v>0</v>
      </c>
      <c r="M11205" s="217">
        <v>0</v>
      </c>
    </row>
    <row r="11206" spans="2:25">
      <c r="B11206" s="217" t="s">
        <v>11375</v>
      </c>
      <c r="C11206" s="217" t="s">
        <v>5935</v>
      </c>
      <c r="D11206" s="217" t="s">
        <v>27</v>
      </c>
      <c r="E11206" s="217" t="s">
        <v>88</v>
      </c>
      <c r="F11206" s="217" t="s">
        <v>12</v>
      </c>
      <c r="G11206" s="217" t="s">
        <v>13</v>
      </c>
      <c r="H11206" s="217" t="s">
        <v>178</v>
      </c>
      <c r="I11206" s="217">
        <v>0</v>
      </c>
      <c r="J11206" s="217">
        <v>0</v>
      </c>
      <c r="K11206" s="217">
        <v>0</v>
      </c>
      <c r="L11206" s="217">
        <v>0</v>
      </c>
      <c r="M11206" s="217">
        <v>0</v>
      </c>
    </row>
    <row r="11207" spans="2:25">
      <c r="B11207" s="217" t="s">
        <v>11376</v>
      </c>
      <c r="C11207" s="217" t="s">
        <v>5935</v>
      </c>
      <c r="D11207" s="217" t="s">
        <v>27</v>
      </c>
      <c r="E11207" s="217" t="s">
        <v>88</v>
      </c>
      <c r="F11207" s="217" t="s">
        <v>12</v>
      </c>
      <c r="G11207" s="217" t="s">
        <v>13</v>
      </c>
      <c r="H11207" s="217" t="s">
        <v>5</v>
      </c>
      <c r="I11207" s="217">
        <v>0</v>
      </c>
      <c r="J11207" s="217">
        <v>0</v>
      </c>
      <c r="K11207" s="217">
        <v>0</v>
      </c>
      <c r="L11207" s="217">
        <v>0</v>
      </c>
      <c r="M11207" s="217">
        <v>10</v>
      </c>
      <c r="N11207" s="217">
        <v>0</v>
      </c>
      <c r="O11207" s="217">
        <v>0</v>
      </c>
      <c r="P11207" s="217">
        <v>0</v>
      </c>
      <c r="Q11207" s="217">
        <v>0</v>
      </c>
      <c r="R11207" s="217">
        <v>0</v>
      </c>
      <c r="S11207" s="217">
        <v>0</v>
      </c>
      <c r="T11207" s="217">
        <v>0</v>
      </c>
      <c r="U11207" s="217">
        <v>0</v>
      </c>
      <c r="V11207" s="217">
        <v>0</v>
      </c>
      <c r="W11207" s="217">
        <v>0</v>
      </c>
      <c r="X11207" s="217">
        <v>0</v>
      </c>
      <c r="Y11207" s="217">
        <v>0</v>
      </c>
    </row>
    <row r="11208" spans="2:25">
      <c r="B11208" s="217" t="s">
        <v>11377</v>
      </c>
      <c r="C11208" s="217" t="s">
        <v>5935</v>
      </c>
      <c r="D11208" s="217" t="s">
        <v>27</v>
      </c>
      <c r="E11208" s="217" t="s">
        <v>88</v>
      </c>
      <c r="F11208" s="217" t="s">
        <v>9</v>
      </c>
      <c r="G11208" s="217" t="s">
        <v>13</v>
      </c>
      <c r="H11208" s="217" t="s">
        <v>170</v>
      </c>
      <c r="I11208" s="217">
        <v>0</v>
      </c>
      <c r="J11208" s="217">
        <v>0</v>
      </c>
      <c r="K11208" s="217">
        <v>0</v>
      </c>
      <c r="L11208" s="217">
        <v>0</v>
      </c>
      <c r="M11208" s="217">
        <v>0</v>
      </c>
    </row>
    <row r="11209" spans="2:25">
      <c r="B11209" s="217" t="s">
        <v>11378</v>
      </c>
      <c r="C11209" s="217" t="s">
        <v>5935</v>
      </c>
      <c r="D11209" s="217" t="s">
        <v>27</v>
      </c>
      <c r="E11209" s="217" t="s">
        <v>88</v>
      </c>
      <c r="F11209" s="217" t="s">
        <v>9</v>
      </c>
      <c r="G11209" s="217" t="s">
        <v>13</v>
      </c>
      <c r="H11209" s="217" t="s">
        <v>172</v>
      </c>
      <c r="I11209" s="217">
        <v>0</v>
      </c>
      <c r="J11209" s="217">
        <v>0</v>
      </c>
      <c r="K11209" s="217">
        <v>0</v>
      </c>
      <c r="L11209" s="217">
        <v>1</v>
      </c>
      <c r="M11209" s="217">
        <v>0</v>
      </c>
    </row>
    <row r="11210" spans="2:25">
      <c r="B11210" s="217" t="s">
        <v>11379</v>
      </c>
      <c r="C11210" s="217" t="s">
        <v>5935</v>
      </c>
      <c r="D11210" s="217" t="s">
        <v>27</v>
      </c>
      <c r="E11210" s="217" t="s">
        <v>88</v>
      </c>
      <c r="F11210" s="217" t="s">
        <v>9</v>
      </c>
      <c r="G11210" s="217" t="s">
        <v>13</v>
      </c>
      <c r="H11210" s="217" t="s">
        <v>174</v>
      </c>
      <c r="I11210" s="217">
        <v>0</v>
      </c>
      <c r="J11210" s="217">
        <v>0</v>
      </c>
      <c r="K11210" s="217">
        <v>0</v>
      </c>
      <c r="L11210" s="217">
        <v>0</v>
      </c>
      <c r="M11210" s="217">
        <v>2.5</v>
      </c>
      <c r="N11210" s="217">
        <v>0</v>
      </c>
      <c r="O11210" s="217">
        <v>0</v>
      </c>
      <c r="P11210" s="217">
        <v>0</v>
      </c>
      <c r="Q11210" s="217">
        <v>0</v>
      </c>
      <c r="R11210" s="217">
        <v>0</v>
      </c>
      <c r="S11210" s="217">
        <v>0</v>
      </c>
      <c r="T11210" s="217">
        <v>0</v>
      </c>
      <c r="U11210" s="217">
        <v>0</v>
      </c>
      <c r="V11210" s="217">
        <v>0</v>
      </c>
      <c r="W11210" s="217">
        <v>0</v>
      </c>
      <c r="X11210" s="217">
        <v>0</v>
      </c>
      <c r="Y11210" s="217">
        <v>0</v>
      </c>
    </row>
    <row r="11211" spans="2:25">
      <c r="B11211" s="217" t="s">
        <v>11380</v>
      </c>
      <c r="C11211" s="217" t="s">
        <v>5935</v>
      </c>
      <c r="D11211" s="217" t="s">
        <v>27</v>
      </c>
      <c r="E11211" s="217" t="s">
        <v>88</v>
      </c>
      <c r="F11211" s="217" t="s">
        <v>9</v>
      </c>
      <c r="G11211" s="217" t="s">
        <v>13</v>
      </c>
      <c r="H11211" s="217" t="s">
        <v>176</v>
      </c>
      <c r="I11211" s="217">
        <v>0</v>
      </c>
      <c r="J11211" s="217">
        <v>0</v>
      </c>
      <c r="K11211" s="217">
        <v>0</v>
      </c>
      <c r="L11211" s="217">
        <v>0</v>
      </c>
      <c r="M11211" s="217">
        <v>2.5</v>
      </c>
      <c r="N11211" s="217">
        <v>0</v>
      </c>
      <c r="O11211" s="217">
        <v>0</v>
      </c>
      <c r="P11211" s="217">
        <v>0</v>
      </c>
      <c r="Q11211" s="217">
        <v>0</v>
      </c>
      <c r="R11211" s="217">
        <v>0</v>
      </c>
      <c r="S11211" s="217">
        <v>0</v>
      </c>
      <c r="T11211" s="217">
        <v>0</v>
      </c>
      <c r="U11211" s="217">
        <v>0</v>
      </c>
      <c r="V11211" s="217">
        <v>0</v>
      </c>
      <c r="W11211" s="217">
        <v>0</v>
      </c>
      <c r="X11211" s="217">
        <v>0</v>
      </c>
      <c r="Y11211" s="217">
        <v>0</v>
      </c>
    </row>
    <row r="11212" spans="2:25">
      <c r="B11212" s="217" t="s">
        <v>11381</v>
      </c>
      <c r="C11212" s="217" t="s">
        <v>5935</v>
      </c>
      <c r="D11212" s="217" t="s">
        <v>27</v>
      </c>
      <c r="E11212" s="217" t="s">
        <v>88</v>
      </c>
      <c r="F11212" s="217" t="s">
        <v>9</v>
      </c>
      <c r="G11212" s="217" t="s">
        <v>13</v>
      </c>
      <c r="H11212" s="217" t="s">
        <v>178</v>
      </c>
      <c r="I11212" s="217">
        <v>0</v>
      </c>
      <c r="J11212" s="217">
        <v>0</v>
      </c>
      <c r="K11212" s="217">
        <v>0</v>
      </c>
      <c r="L11212" s="217">
        <v>0</v>
      </c>
      <c r="M11212" s="217">
        <v>0</v>
      </c>
    </row>
    <row r="11213" spans="2:25">
      <c r="B11213" s="217" t="s">
        <v>11382</v>
      </c>
      <c r="C11213" s="217" t="s">
        <v>5935</v>
      </c>
      <c r="D11213" s="217" t="s">
        <v>27</v>
      </c>
      <c r="E11213" s="217" t="s">
        <v>88</v>
      </c>
      <c r="F11213" s="217" t="s">
        <v>9</v>
      </c>
      <c r="G11213" s="217" t="s">
        <v>13</v>
      </c>
      <c r="H11213" s="217" t="s">
        <v>5</v>
      </c>
      <c r="I11213" s="217">
        <v>0</v>
      </c>
      <c r="J11213" s="217">
        <v>0</v>
      </c>
      <c r="K11213" s="217">
        <v>0</v>
      </c>
      <c r="L11213" s="217">
        <v>1</v>
      </c>
      <c r="M11213" s="217">
        <v>5</v>
      </c>
      <c r="N11213" s="217">
        <v>0</v>
      </c>
      <c r="O11213" s="217">
        <v>0</v>
      </c>
      <c r="P11213" s="217">
        <v>0</v>
      </c>
      <c r="Q11213" s="217">
        <v>0</v>
      </c>
      <c r="R11213" s="217">
        <v>0</v>
      </c>
      <c r="S11213" s="217">
        <v>0</v>
      </c>
      <c r="T11213" s="217">
        <v>0</v>
      </c>
      <c r="U11213" s="217">
        <v>0</v>
      </c>
      <c r="V11213" s="217">
        <v>0</v>
      </c>
      <c r="W11213" s="217">
        <v>0</v>
      </c>
      <c r="X11213" s="217">
        <v>0</v>
      </c>
      <c r="Y11213" s="217">
        <v>0</v>
      </c>
    </row>
    <row r="11214" spans="2:25">
      <c r="B11214" s="217" t="s">
        <v>11383</v>
      </c>
      <c r="C11214" s="217" t="s">
        <v>5935</v>
      </c>
      <c r="D11214" s="217" t="s">
        <v>27</v>
      </c>
      <c r="E11214" s="217" t="s">
        <v>88</v>
      </c>
      <c r="F11214" s="217" t="s">
        <v>5</v>
      </c>
      <c r="G11214" s="217" t="s">
        <v>13</v>
      </c>
      <c r="H11214" s="217" t="s">
        <v>170</v>
      </c>
      <c r="I11214" s="217">
        <v>0</v>
      </c>
      <c r="J11214" s="217">
        <v>0</v>
      </c>
      <c r="K11214" s="217">
        <v>0</v>
      </c>
      <c r="L11214" s="217">
        <v>0</v>
      </c>
      <c r="M11214" s="217">
        <v>0</v>
      </c>
    </row>
    <row r="11215" spans="2:25">
      <c r="B11215" s="217" t="s">
        <v>11384</v>
      </c>
      <c r="C11215" s="217" t="s">
        <v>5935</v>
      </c>
      <c r="D11215" s="217" t="s">
        <v>27</v>
      </c>
      <c r="E11215" s="217" t="s">
        <v>88</v>
      </c>
      <c r="F11215" s="217" t="s">
        <v>5</v>
      </c>
      <c r="G11215" s="217" t="s">
        <v>13</v>
      </c>
      <c r="H11215" s="217" t="s">
        <v>172</v>
      </c>
      <c r="I11215" s="217">
        <v>0</v>
      </c>
      <c r="J11215" s="217">
        <v>0</v>
      </c>
      <c r="K11215" s="217">
        <v>0</v>
      </c>
      <c r="L11215" s="217">
        <v>1</v>
      </c>
      <c r="M11215" s="217">
        <v>0</v>
      </c>
    </row>
    <row r="11216" spans="2:25">
      <c r="B11216" s="217" t="s">
        <v>11385</v>
      </c>
      <c r="C11216" s="217" t="s">
        <v>5935</v>
      </c>
      <c r="D11216" s="217" t="s">
        <v>27</v>
      </c>
      <c r="E11216" s="217" t="s">
        <v>88</v>
      </c>
      <c r="F11216" s="217" t="s">
        <v>5</v>
      </c>
      <c r="G11216" s="217" t="s">
        <v>13</v>
      </c>
      <c r="H11216" s="217" t="s">
        <v>174</v>
      </c>
      <c r="I11216" s="217">
        <v>0</v>
      </c>
      <c r="J11216" s="217">
        <v>0</v>
      </c>
      <c r="K11216" s="217">
        <v>0</v>
      </c>
      <c r="L11216" s="217">
        <v>0</v>
      </c>
      <c r="M11216" s="217">
        <v>12.5</v>
      </c>
      <c r="N11216" s="217">
        <v>0</v>
      </c>
      <c r="O11216" s="217">
        <v>0</v>
      </c>
      <c r="P11216" s="217">
        <v>0</v>
      </c>
      <c r="Q11216" s="217">
        <v>0</v>
      </c>
      <c r="R11216" s="217">
        <v>0</v>
      </c>
      <c r="S11216" s="217">
        <v>0</v>
      </c>
      <c r="T11216" s="217">
        <v>0</v>
      </c>
      <c r="U11216" s="217">
        <v>0</v>
      </c>
      <c r="V11216" s="217">
        <v>0</v>
      </c>
      <c r="W11216" s="217">
        <v>0</v>
      </c>
      <c r="X11216" s="217">
        <v>0</v>
      </c>
      <c r="Y11216" s="217">
        <v>0</v>
      </c>
    </row>
    <row r="11217" spans="2:25">
      <c r="B11217" s="217" t="s">
        <v>11386</v>
      </c>
      <c r="C11217" s="217" t="s">
        <v>5935</v>
      </c>
      <c r="D11217" s="217" t="s">
        <v>27</v>
      </c>
      <c r="E11217" s="217" t="s">
        <v>88</v>
      </c>
      <c r="F11217" s="217" t="s">
        <v>5</v>
      </c>
      <c r="G11217" s="217" t="s">
        <v>13</v>
      </c>
      <c r="H11217" s="217" t="s">
        <v>176</v>
      </c>
      <c r="I11217" s="217">
        <v>0</v>
      </c>
      <c r="J11217" s="217">
        <v>0</v>
      </c>
      <c r="K11217" s="217">
        <v>0</v>
      </c>
      <c r="L11217" s="217">
        <v>0</v>
      </c>
      <c r="M11217" s="217">
        <v>2.5</v>
      </c>
      <c r="N11217" s="217">
        <v>0</v>
      </c>
      <c r="O11217" s="217">
        <v>0</v>
      </c>
      <c r="P11217" s="217">
        <v>0</v>
      </c>
      <c r="Q11217" s="217">
        <v>0</v>
      </c>
      <c r="R11217" s="217">
        <v>0</v>
      </c>
      <c r="S11217" s="217">
        <v>0</v>
      </c>
      <c r="T11217" s="217">
        <v>0</v>
      </c>
      <c r="U11217" s="217">
        <v>0</v>
      </c>
      <c r="V11217" s="217">
        <v>0</v>
      </c>
      <c r="W11217" s="217">
        <v>0</v>
      </c>
      <c r="X11217" s="217">
        <v>0</v>
      </c>
      <c r="Y11217" s="217">
        <v>0</v>
      </c>
    </row>
    <row r="11218" spans="2:25">
      <c r="B11218" s="217" t="s">
        <v>11387</v>
      </c>
      <c r="C11218" s="217" t="s">
        <v>5935</v>
      </c>
      <c r="D11218" s="217" t="s">
        <v>27</v>
      </c>
      <c r="E11218" s="217" t="s">
        <v>88</v>
      </c>
      <c r="F11218" s="217" t="s">
        <v>5</v>
      </c>
      <c r="G11218" s="217" t="s">
        <v>13</v>
      </c>
      <c r="H11218" s="217" t="s">
        <v>178</v>
      </c>
      <c r="I11218" s="217">
        <v>0</v>
      </c>
      <c r="J11218" s="217">
        <v>0</v>
      </c>
      <c r="K11218" s="217">
        <v>0</v>
      </c>
      <c r="L11218" s="217">
        <v>0</v>
      </c>
      <c r="M11218" s="217">
        <v>0</v>
      </c>
    </row>
    <row r="11219" spans="2:25">
      <c r="B11219" s="217" t="s">
        <v>11388</v>
      </c>
      <c r="C11219" s="217" t="s">
        <v>5935</v>
      </c>
      <c r="D11219" s="217" t="s">
        <v>27</v>
      </c>
      <c r="E11219" s="217" t="s">
        <v>88</v>
      </c>
      <c r="F11219" s="217" t="s">
        <v>5</v>
      </c>
      <c r="G11219" s="217" t="s">
        <v>13</v>
      </c>
      <c r="H11219" s="217" t="s">
        <v>5</v>
      </c>
      <c r="I11219" s="217">
        <v>0</v>
      </c>
      <c r="J11219" s="217">
        <v>0</v>
      </c>
      <c r="K11219" s="217">
        <v>0</v>
      </c>
      <c r="L11219" s="217">
        <v>1</v>
      </c>
      <c r="M11219" s="217">
        <v>15</v>
      </c>
      <c r="N11219" s="217">
        <v>0</v>
      </c>
      <c r="O11219" s="217">
        <v>0</v>
      </c>
      <c r="P11219" s="217">
        <v>0</v>
      </c>
      <c r="Q11219" s="217">
        <v>0</v>
      </c>
      <c r="R11219" s="217">
        <v>0</v>
      </c>
      <c r="S11219" s="217">
        <v>0</v>
      </c>
      <c r="T11219" s="217">
        <v>0</v>
      </c>
      <c r="U11219" s="217">
        <v>0</v>
      </c>
      <c r="V11219" s="217">
        <v>0</v>
      </c>
      <c r="W11219" s="217">
        <v>0</v>
      </c>
      <c r="X11219" s="217">
        <v>0</v>
      </c>
      <c r="Y11219" s="217">
        <v>0</v>
      </c>
    </row>
    <row r="11220" spans="2:25">
      <c r="B11220" s="217" t="s">
        <v>11389</v>
      </c>
      <c r="C11220" s="217" t="s">
        <v>5935</v>
      </c>
      <c r="D11220" s="217" t="s">
        <v>27</v>
      </c>
      <c r="E11220" s="217" t="s">
        <v>88</v>
      </c>
      <c r="F11220" s="217" t="s">
        <v>12</v>
      </c>
      <c r="G11220" s="217" t="s">
        <v>5</v>
      </c>
      <c r="H11220" s="217" t="s">
        <v>170</v>
      </c>
      <c r="I11220" s="217">
        <v>0</v>
      </c>
      <c r="J11220" s="217">
        <v>0</v>
      </c>
      <c r="K11220" s="217">
        <v>0</v>
      </c>
      <c r="L11220" s="217">
        <v>1</v>
      </c>
      <c r="M11220" s="217">
        <v>26.440677966101699</v>
      </c>
      <c r="N11220" s="217">
        <v>0</v>
      </c>
      <c r="O11220" s="217">
        <v>0</v>
      </c>
      <c r="P11220" s="217">
        <v>0</v>
      </c>
      <c r="Q11220" s="217">
        <v>0</v>
      </c>
      <c r="R11220" s="217">
        <v>0</v>
      </c>
      <c r="S11220" s="217">
        <v>0</v>
      </c>
      <c r="T11220" s="217">
        <v>0</v>
      </c>
      <c r="U11220" s="217">
        <v>0</v>
      </c>
      <c r="V11220" s="217">
        <v>0</v>
      </c>
      <c r="W11220" s="217">
        <v>0</v>
      </c>
      <c r="X11220" s="217">
        <v>0</v>
      </c>
      <c r="Y11220" s="217">
        <v>0</v>
      </c>
    </row>
    <row r="11221" spans="2:25">
      <c r="B11221" s="217" t="s">
        <v>11390</v>
      </c>
      <c r="C11221" s="217" t="s">
        <v>5935</v>
      </c>
      <c r="D11221" s="217" t="s">
        <v>27</v>
      </c>
      <c r="E11221" s="217" t="s">
        <v>88</v>
      </c>
      <c r="F11221" s="217" t="s">
        <v>12</v>
      </c>
      <c r="G11221" s="217" t="s">
        <v>5</v>
      </c>
      <c r="H11221" s="217" t="s">
        <v>172</v>
      </c>
      <c r="I11221" s="217">
        <v>1</v>
      </c>
      <c r="J11221" s="217">
        <v>1</v>
      </c>
      <c r="K11221" s="217">
        <v>0</v>
      </c>
      <c r="L11221" s="217">
        <v>4</v>
      </c>
      <c r="M11221" s="217">
        <v>17.627118644067799</v>
      </c>
      <c r="N11221" s="217">
        <v>56.730769230769198</v>
      </c>
      <c r="O11221" s="217">
        <v>56.730769230769198</v>
      </c>
      <c r="P11221" s="217">
        <v>0</v>
      </c>
      <c r="Q11221" s="217">
        <v>56.730769230769198</v>
      </c>
      <c r="R11221" s="217">
        <v>56.730769230769198</v>
      </c>
      <c r="S11221" s="217">
        <v>0</v>
      </c>
      <c r="T11221" s="217">
        <v>56.730769230769198</v>
      </c>
      <c r="U11221" s="217">
        <v>56.730769230769198</v>
      </c>
      <c r="V11221" s="217">
        <v>0</v>
      </c>
      <c r="W11221" s="217">
        <v>56.730769230769198</v>
      </c>
      <c r="X11221" s="217">
        <v>56.730769230769198</v>
      </c>
      <c r="Y11221" s="217">
        <v>0</v>
      </c>
    </row>
    <row r="11222" spans="2:25">
      <c r="B11222" s="217" t="s">
        <v>11391</v>
      </c>
      <c r="C11222" s="217" t="s">
        <v>5935</v>
      </c>
      <c r="D11222" s="217" t="s">
        <v>27</v>
      </c>
      <c r="E11222" s="217" t="s">
        <v>88</v>
      </c>
      <c r="F11222" s="217" t="s">
        <v>12</v>
      </c>
      <c r="G11222" s="217" t="s">
        <v>5</v>
      </c>
      <c r="H11222" s="217" t="s">
        <v>174</v>
      </c>
      <c r="I11222" s="217">
        <v>1</v>
      </c>
      <c r="J11222" s="217">
        <v>1</v>
      </c>
      <c r="K11222" s="217">
        <v>0</v>
      </c>
      <c r="L11222" s="217">
        <v>1</v>
      </c>
      <c r="M11222" s="217">
        <v>210.18489984591699</v>
      </c>
      <c r="N11222" s="217">
        <v>4.75771570999194</v>
      </c>
      <c r="O11222" s="217">
        <v>4.75771570999194</v>
      </c>
      <c r="P11222" s="217">
        <v>0</v>
      </c>
      <c r="Q11222" s="217">
        <v>4.75771570999194</v>
      </c>
      <c r="R11222" s="217">
        <v>4.75771570999194</v>
      </c>
      <c r="S11222" s="217">
        <v>0</v>
      </c>
      <c r="T11222" s="217">
        <v>4.75771570999194</v>
      </c>
      <c r="U11222" s="217">
        <v>4.75771570999194</v>
      </c>
      <c r="V11222" s="217">
        <v>0</v>
      </c>
      <c r="W11222" s="217">
        <v>4.75771570999194</v>
      </c>
      <c r="X11222" s="217">
        <v>4.75771570999194</v>
      </c>
      <c r="Y11222" s="217">
        <v>0</v>
      </c>
    </row>
    <row r="11223" spans="2:25">
      <c r="B11223" s="217" t="s">
        <v>11392</v>
      </c>
      <c r="C11223" s="217" t="s">
        <v>5935</v>
      </c>
      <c r="D11223" s="217" t="s">
        <v>27</v>
      </c>
      <c r="E11223" s="217" t="s">
        <v>88</v>
      </c>
      <c r="F11223" s="217" t="s">
        <v>12</v>
      </c>
      <c r="G11223" s="217" t="s">
        <v>5</v>
      </c>
      <c r="H11223" s="217" t="s">
        <v>176</v>
      </c>
      <c r="I11223" s="217">
        <v>2</v>
      </c>
      <c r="J11223" s="217">
        <v>2</v>
      </c>
      <c r="K11223" s="217">
        <v>0</v>
      </c>
      <c r="L11223" s="217">
        <v>8</v>
      </c>
      <c r="M11223" s="217">
        <v>217.596302003082</v>
      </c>
      <c r="N11223" s="217">
        <v>9.1913326724260003</v>
      </c>
      <c r="O11223" s="217">
        <v>9.1913326724260003</v>
      </c>
      <c r="P11223" s="217">
        <v>0</v>
      </c>
      <c r="Q11223" s="217">
        <v>9.1913326724260003</v>
      </c>
      <c r="R11223" s="217">
        <v>9.1913326724260003</v>
      </c>
      <c r="S11223" s="217">
        <v>0</v>
      </c>
      <c r="T11223" s="217">
        <v>9.1913326724260003</v>
      </c>
      <c r="U11223" s="217">
        <v>9.1913326724260003</v>
      </c>
      <c r="V11223" s="217">
        <v>0</v>
      </c>
      <c r="W11223" s="217">
        <v>9.1913326724260003</v>
      </c>
      <c r="X11223" s="217">
        <v>9.1913326724260003</v>
      </c>
      <c r="Y11223" s="217">
        <v>0</v>
      </c>
    </row>
    <row r="11224" spans="2:25">
      <c r="B11224" s="217" t="s">
        <v>11393</v>
      </c>
      <c r="C11224" s="217" t="s">
        <v>5935</v>
      </c>
      <c r="D11224" s="217" t="s">
        <v>27</v>
      </c>
      <c r="E11224" s="217" t="s">
        <v>88</v>
      </c>
      <c r="F11224" s="217" t="s">
        <v>12</v>
      </c>
      <c r="G11224" s="217" t="s">
        <v>5</v>
      </c>
      <c r="H11224" s="217" t="s">
        <v>178</v>
      </c>
      <c r="I11224" s="217">
        <v>7</v>
      </c>
      <c r="J11224" s="217">
        <v>7</v>
      </c>
      <c r="K11224" s="217">
        <v>0</v>
      </c>
      <c r="L11224" s="217">
        <v>9</v>
      </c>
      <c r="M11224" s="217">
        <v>178.151001540832</v>
      </c>
      <c r="N11224" s="217">
        <v>39.2925099463761</v>
      </c>
      <c r="O11224" s="217">
        <v>39.2925099463761</v>
      </c>
      <c r="P11224" s="217">
        <v>0</v>
      </c>
      <c r="Q11224" s="217">
        <v>39.2925099463761</v>
      </c>
      <c r="R11224" s="217">
        <v>39.2925099463761</v>
      </c>
      <c r="S11224" s="217">
        <v>0</v>
      </c>
      <c r="T11224" s="217">
        <v>39.2925099463761</v>
      </c>
      <c r="U11224" s="217">
        <v>39.2925099463761</v>
      </c>
      <c r="V11224" s="217">
        <v>0</v>
      </c>
      <c r="W11224" s="217">
        <v>39.2925099463761</v>
      </c>
      <c r="X11224" s="217">
        <v>39.2925099463761</v>
      </c>
      <c r="Y11224" s="217">
        <v>0</v>
      </c>
    </row>
    <row r="11225" spans="2:25">
      <c r="B11225" s="217" t="s">
        <v>11394</v>
      </c>
      <c r="C11225" s="217" t="s">
        <v>5935</v>
      </c>
      <c r="D11225" s="217" t="s">
        <v>27</v>
      </c>
      <c r="E11225" s="217" t="s">
        <v>88</v>
      </c>
      <c r="F11225" s="217" t="s">
        <v>12</v>
      </c>
      <c r="G11225" s="217" t="s">
        <v>5</v>
      </c>
      <c r="H11225" s="217" t="s">
        <v>5</v>
      </c>
      <c r="I11225" s="217">
        <v>11</v>
      </c>
      <c r="J11225" s="217">
        <v>11</v>
      </c>
      <c r="K11225" s="217">
        <v>0</v>
      </c>
      <c r="L11225" s="217">
        <v>23</v>
      </c>
      <c r="M11225" s="217">
        <v>650</v>
      </c>
      <c r="N11225" s="217">
        <v>16.923076923076898</v>
      </c>
      <c r="O11225" s="217">
        <v>16.923076923076898</v>
      </c>
      <c r="P11225" s="217">
        <v>0</v>
      </c>
      <c r="Q11225" s="217">
        <v>16.923076923076898</v>
      </c>
      <c r="R11225" s="217">
        <v>16.923076923076898</v>
      </c>
      <c r="S11225" s="217">
        <v>0</v>
      </c>
      <c r="T11225" s="217">
        <v>16.923076923076898</v>
      </c>
      <c r="U11225" s="217">
        <v>16.923076923076898</v>
      </c>
      <c r="V11225" s="217">
        <v>0</v>
      </c>
      <c r="W11225" s="217">
        <v>16.923076923076898</v>
      </c>
      <c r="X11225" s="217">
        <v>16.923076923076898</v>
      </c>
      <c r="Y11225" s="217">
        <v>0</v>
      </c>
    </row>
    <row r="11226" spans="2:25">
      <c r="B11226" s="217" t="s">
        <v>11395</v>
      </c>
      <c r="C11226" s="217" t="s">
        <v>5935</v>
      </c>
      <c r="D11226" s="217" t="s">
        <v>27</v>
      </c>
      <c r="E11226" s="217" t="s">
        <v>88</v>
      </c>
      <c r="F11226" s="217" t="s">
        <v>9</v>
      </c>
      <c r="G11226" s="217" t="s">
        <v>5</v>
      </c>
      <c r="H11226" s="217" t="s">
        <v>170</v>
      </c>
      <c r="I11226" s="217">
        <v>0</v>
      </c>
      <c r="J11226" s="217">
        <v>0</v>
      </c>
      <c r="K11226" s="217">
        <v>0</v>
      </c>
      <c r="L11226" s="217">
        <v>1</v>
      </c>
      <c r="M11226" s="217">
        <v>47.818411097099599</v>
      </c>
      <c r="N11226" s="217">
        <v>0</v>
      </c>
      <c r="O11226" s="217">
        <v>0</v>
      </c>
      <c r="P11226" s="217">
        <v>0</v>
      </c>
      <c r="Q11226" s="217">
        <v>0</v>
      </c>
      <c r="R11226" s="217">
        <v>0</v>
      </c>
      <c r="S11226" s="217">
        <v>0</v>
      </c>
      <c r="T11226" s="217">
        <v>0</v>
      </c>
      <c r="U11226" s="217">
        <v>0</v>
      </c>
      <c r="V11226" s="217">
        <v>0</v>
      </c>
      <c r="W11226" s="217">
        <v>0</v>
      </c>
      <c r="X11226" s="217">
        <v>0</v>
      </c>
      <c r="Y11226" s="217">
        <v>0</v>
      </c>
    </row>
    <row r="11227" spans="2:25">
      <c r="B11227" s="217" t="s">
        <v>11396</v>
      </c>
      <c r="C11227" s="217" t="s">
        <v>5935</v>
      </c>
      <c r="D11227" s="217" t="s">
        <v>27</v>
      </c>
      <c r="E11227" s="217" t="s">
        <v>88</v>
      </c>
      <c r="F11227" s="217" t="s">
        <v>9</v>
      </c>
      <c r="G11227" s="217" t="s">
        <v>5</v>
      </c>
      <c r="H11227" s="217" t="s">
        <v>172</v>
      </c>
      <c r="I11227" s="217">
        <v>1</v>
      </c>
      <c r="J11227" s="217">
        <v>1</v>
      </c>
      <c r="K11227" s="217">
        <v>0</v>
      </c>
      <c r="L11227" s="217">
        <v>4</v>
      </c>
      <c r="M11227" s="217">
        <v>47.818411097099599</v>
      </c>
      <c r="N11227" s="217">
        <v>20.912447257383999</v>
      </c>
      <c r="O11227" s="217">
        <v>20.912447257383999</v>
      </c>
      <c r="P11227" s="217">
        <v>0</v>
      </c>
      <c r="Q11227" s="217">
        <v>20.912447257383999</v>
      </c>
      <c r="R11227" s="217">
        <v>20.912447257383999</v>
      </c>
      <c r="S11227" s="217">
        <v>0</v>
      </c>
      <c r="T11227" s="217">
        <v>20.912447257383999</v>
      </c>
      <c r="U11227" s="217">
        <v>20.912447257383999</v>
      </c>
      <c r="V11227" s="217">
        <v>0</v>
      </c>
      <c r="W11227" s="217">
        <v>20.912447257383999</v>
      </c>
      <c r="X11227" s="217">
        <v>20.912447257383999</v>
      </c>
      <c r="Y11227" s="217">
        <v>0</v>
      </c>
    </row>
    <row r="11228" spans="2:25">
      <c r="B11228" s="217" t="s">
        <v>11397</v>
      </c>
      <c r="C11228" s="217" t="s">
        <v>5935</v>
      </c>
      <c r="D11228" s="217" t="s">
        <v>27</v>
      </c>
      <c r="E11228" s="217" t="s">
        <v>88</v>
      </c>
      <c r="F11228" s="217" t="s">
        <v>9</v>
      </c>
      <c r="G11228" s="217" t="s">
        <v>5</v>
      </c>
      <c r="H11228" s="217" t="s">
        <v>174</v>
      </c>
      <c r="I11228" s="217">
        <v>2</v>
      </c>
      <c r="J11228" s="217">
        <v>2</v>
      </c>
      <c r="K11228" s="217">
        <v>0</v>
      </c>
      <c r="L11228" s="217">
        <v>12</v>
      </c>
      <c r="M11228" s="217">
        <v>215.42244640605301</v>
      </c>
      <c r="N11228" s="217">
        <v>9.2840835918749605</v>
      </c>
      <c r="O11228" s="217">
        <v>9.2840835918749605</v>
      </c>
      <c r="P11228" s="217">
        <v>0</v>
      </c>
      <c r="Q11228" s="217">
        <v>9.2840835918749605</v>
      </c>
      <c r="R11228" s="217">
        <v>9.2840835918749605</v>
      </c>
      <c r="S11228" s="217">
        <v>0</v>
      </c>
      <c r="T11228" s="217">
        <v>9.2840835918749605</v>
      </c>
      <c r="U11228" s="217">
        <v>9.2840835918749605</v>
      </c>
      <c r="V11228" s="217">
        <v>0</v>
      </c>
      <c r="W11228" s="217">
        <v>9.2840835918749605</v>
      </c>
      <c r="X11228" s="217">
        <v>9.2840835918749605</v>
      </c>
      <c r="Y11228" s="217">
        <v>0</v>
      </c>
    </row>
    <row r="11229" spans="2:25">
      <c r="B11229" s="217" t="s">
        <v>11398</v>
      </c>
      <c r="C11229" s="217" t="s">
        <v>5935</v>
      </c>
      <c r="D11229" s="217" t="s">
        <v>27</v>
      </c>
      <c r="E11229" s="217" t="s">
        <v>88</v>
      </c>
      <c r="F11229" s="217" t="s">
        <v>9</v>
      </c>
      <c r="G11229" s="217" t="s">
        <v>5</v>
      </c>
      <c r="H11229" s="217" t="s">
        <v>176</v>
      </c>
      <c r="I11229" s="217">
        <v>2</v>
      </c>
      <c r="J11229" s="217">
        <v>2</v>
      </c>
      <c r="K11229" s="217">
        <v>0</v>
      </c>
      <c r="L11229" s="217">
        <v>8</v>
      </c>
      <c r="M11229" s="217">
        <v>221.5605296343</v>
      </c>
      <c r="N11229" s="217">
        <v>9.0268785839297703</v>
      </c>
      <c r="O11229" s="217">
        <v>9.0268785839297703</v>
      </c>
      <c r="P11229" s="217">
        <v>0</v>
      </c>
      <c r="Q11229" s="217">
        <v>9.0268785839297703</v>
      </c>
      <c r="R11229" s="217">
        <v>9.0268785839297703</v>
      </c>
      <c r="S11229" s="217">
        <v>0</v>
      </c>
      <c r="T11229" s="217">
        <v>9.0268785839297703</v>
      </c>
      <c r="U11229" s="217">
        <v>9.0268785839297703</v>
      </c>
      <c r="V11229" s="217">
        <v>0</v>
      </c>
      <c r="W11229" s="217">
        <v>9.0268785839297703</v>
      </c>
      <c r="X11229" s="217">
        <v>9.0268785839297703</v>
      </c>
      <c r="Y11229" s="217">
        <v>0</v>
      </c>
    </row>
    <row r="11230" spans="2:25">
      <c r="B11230" s="217" t="s">
        <v>11399</v>
      </c>
      <c r="C11230" s="217" t="s">
        <v>5935</v>
      </c>
      <c r="D11230" s="217" t="s">
        <v>27</v>
      </c>
      <c r="E11230" s="217" t="s">
        <v>88</v>
      </c>
      <c r="F11230" s="217" t="s">
        <v>9</v>
      </c>
      <c r="G11230" s="217" t="s">
        <v>5</v>
      </c>
      <c r="H11230" s="217" t="s">
        <v>178</v>
      </c>
      <c r="I11230" s="217">
        <v>2</v>
      </c>
      <c r="J11230" s="217">
        <v>2</v>
      </c>
      <c r="K11230" s="217">
        <v>0</v>
      </c>
      <c r="L11230" s="217">
        <v>12</v>
      </c>
      <c r="M11230" s="217">
        <v>177.38020176544799</v>
      </c>
      <c r="N11230" s="217">
        <v>11.2752154980894</v>
      </c>
      <c r="O11230" s="217">
        <v>11.2752154980894</v>
      </c>
      <c r="P11230" s="217">
        <v>0</v>
      </c>
      <c r="Q11230" s="217">
        <v>11.2752154980894</v>
      </c>
      <c r="R11230" s="217">
        <v>11.2752154980894</v>
      </c>
      <c r="S11230" s="217">
        <v>0</v>
      </c>
      <c r="T11230" s="217">
        <v>11.2752154980894</v>
      </c>
      <c r="U11230" s="217">
        <v>11.2752154980894</v>
      </c>
      <c r="V11230" s="217">
        <v>0</v>
      </c>
      <c r="W11230" s="217">
        <v>11.2752154980894</v>
      </c>
      <c r="X11230" s="217">
        <v>11.2752154980894</v>
      </c>
      <c r="Y11230" s="217">
        <v>0</v>
      </c>
    </row>
    <row r="11231" spans="2:25">
      <c r="B11231" s="217" t="s">
        <v>11400</v>
      </c>
      <c r="C11231" s="217" t="s">
        <v>5935</v>
      </c>
      <c r="D11231" s="217" t="s">
        <v>27</v>
      </c>
      <c r="E11231" s="217" t="s">
        <v>88</v>
      </c>
      <c r="F11231" s="217" t="s">
        <v>9</v>
      </c>
      <c r="G11231" s="217" t="s">
        <v>5</v>
      </c>
      <c r="H11231" s="217" t="s">
        <v>5</v>
      </c>
      <c r="I11231" s="217">
        <v>7</v>
      </c>
      <c r="J11231" s="217">
        <v>7</v>
      </c>
      <c r="K11231" s="217">
        <v>0</v>
      </c>
      <c r="L11231" s="217">
        <v>37</v>
      </c>
      <c r="M11231" s="217">
        <v>710</v>
      </c>
      <c r="N11231" s="217">
        <v>9.8591549295774605</v>
      </c>
      <c r="O11231" s="217">
        <v>9.8591549295774605</v>
      </c>
      <c r="P11231" s="217">
        <v>0</v>
      </c>
      <c r="Q11231" s="217">
        <v>9.8591549295774605</v>
      </c>
      <c r="R11231" s="217">
        <v>9.8591549295774605</v>
      </c>
      <c r="S11231" s="217">
        <v>0</v>
      </c>
      <c r="T11231" s="217">
        <v>9.8591549295774605</v>
      </c>
      <c r="U11231" s="217">
        <v>9.8591549295774605</v>
      </c>
      <c r="V11231" s="217">
        <v>0</v>
      </c>
      <c r="W11231" s="217">
        <v>9.8591549295774605</v>
      </c>
      <c r="X11231" s="217">
        <v>9.8591549295774605</v>
      </c>
      <c r="Y11231" s="217">
        <v>0</v>
      </c>
    </row>
    <row r="11232" spans="2:25">
      <c r="B11232" s="217" t="s">
        <v>11401</v>
      </c>
      <c r="C11232" s="217" t="s">
        <v>5935</v>
      </c>
      <c r="D11232" s="217" t="s">
        <v>27</v>
      </c>
      <c r="E11232" s="217" t="s">
        <v>88</v>
      </c>
      <c r="F11232" s="217" t="s">
        <v>5</v>
      </c>
      <c r="G11232" s="217" t="s">
        <v>5</v>
      </c>
      <c r="H11232" s="217" t="s">
        <v>170</v>
      </c>
      <c r="I11232" s="217">
        <v>0</v>
      </c>
      <c r="J11232" s="217">
        <v>0</v>
      </c>
      <c r="K11232" s="217">
        <v>0</v>
      </c>
      <c r="L11232" s="217">
        <v>2</v>
      </c>
      <c r="M11232" s="217">
        <v>74.259089063201301</v>
      </c>
      <c r="N11232" s="217">
        <v>0</v>
      </c>
      <c r="O11232" s="217">
        <v>0</v>
      </c>
      <c r="P11232" s="217">
        <v>0</v>
      </c>
      <c r="Q11232" s="217">
        <v>0</v>
      </c>
      <c r="R11232" s="217">
        <v>0</v>
      </c>
      <c r="S11232" s="217">
        <v>0</v>
      </c>
      <c r="T11232" s="217">
        <v>0</v>
      </c>
      <c r="U11232" s="217">
        <v>0</v>
      </c>
      <c r="V11232" s="217">
        <v>0</v>
      </c>
      <c r="W11232" s="217">
        <v>0</v>
      </c>
      <c r="X11232" s="217">
        <v>0</v>
      </c>
      <c r="Y11232" s="217">
        <v>0</v>
      </c>
    </row>
    <row r="11233" spans="2:25">
      <c r="B11233" s="217" t="s">
        <v>11402</v>
      </c>
      <c r="C11233" s="217" t="s">
        <v>5935</v>
      </c>
      <c r="D11233" s="217" t="s">
        <v>27</v>
      </c>
      <c r="E11233" s="217" t="s">
        <v>88</v>
      </c>
      <c r="F11233" s="217" t="s">
        <v>5</v>
      </c>
      <c r="G11233" s="217" t="s">
        <v>5</v>
      </c>
      <c r="H11233" s="217" t="s">
        <v>172</v>
      </c>
      <c r="I11233" s="217">
        <v>2</v>
      </c>
      <c r="J11233" s="217">
        <v>2</v>
      </c>
      <c r="K11233" s="217">
        <v>0</v>
      </c>
      <c r="L11233" s="217">
        <v>8</v>
      </c>
      <c r="M11233" s="217">
        <v>65.445529741167405</v>
      </c>
      <c r="N11233" s="217">
        <v>30.559764859568901</v>
      </c>
      <c r="O11233" s="217">
        <v>30.559764859568901</v>
      </c>
      <c r="P11233" s="217">
        <v>0</v>
      </c>
      <c r="Q11233" s="217">
        <v>30.559764859568901</v>
      </c>
      <c r="R11233" s="217">
        <v>30.559764859568901</v>
      </c>
      <c r="S11233" s="217">
        <v>0</v>
      </c>
      <c r="T11233" s="217">
        <v>30.559764859568901</v>
      </c>
      <c r="U11233" s="217">
        <v>30.559764859568901</v>
      </c>
      <c r="V11233" s="217">
        <v>0</v>
      </c>
      <c r="W11233" s="217">
        <v>30.559764859568901</v>
      </c>
      <c r="X11233" s="217">
        <v>30.559764859568901</v>
      </c>
      <c r="Y11233" s="217">
        <v>0</v>
      </c>
    </row>
    <row r="11234" spans="2:25">
      <c r="B11234" s="217" t="s">
        <v>11403</v>
      </c>
      <c r="C11234" s="217" t="s">
        <v>5935</v>
      </c>
      <c r="D11234" s="217" t="s">
        <v>27</v>
      </c>
      <c r="E11234" s="217" t="s">
        <v>88</v>
      </c>
      <c r="F11234" s="217" t="s">
        <v>5</v>
      </c>
      <c r="G11234" s="217" t="s">
        <v>5</v>
      </c>
      <c r="H11234" s="217" t="s">
        <v>174</v>
      </c>
      <c r="I11234" s="217">
        <v>3</v>
      </c>
      <c r="J11234" s="217">
        <v>3</v>
      </c>
      <c r="K11234" s="217">
        <v>0</v>
      </c>
      <c r="L11234" s="217">
        <v>13</v>
      </c>
      <c r="M11234" s="217">
        <v>425.60734625197</v>
      </c>
      <c r="N11234" s="217">
        <v>7.0487505124592698</v>
      </c>
      <c r="O11234" s="217">
        <v>7.0487505124592698</v>
      </c>
      <c r="P11234" s="217">
        <v>0</v>
      </c>
      <c r="Q11234" s="217">
        <v>7.0487505124592698</v>
      </c>
      <c r="R11234" s="217">
        <v>7.0487505124592698</v>
      </c>
      <c r="S11234" s="217">
        <v>0</v>
      </c>
      <c r="T11234" s="217">
        <v>7.0487505124592698</v>
      </c>
      <c r="U11234" s="217">
        <v>7.0487505124592698</v>
      </c>
      <c r="V11234" s="217">
        <v>0</v>
      </c>
      <c r="W11234" s="217">
        <v>7.0487505124592698</v>
      </c>
      <c r="X11234" s="217">
        <v>7.0487505124592698</v>
      </c>
      <c r="Y11234" s="217">
        <v>0</v>
      </c>
    </row>
    <row r="11235" spans="2:25">
      <c r="B11235" s="217" t="s">
        <v>11404</v>
      </c>
      <c r="C11235" s="217" t="s">
        <v>5935</v>
      </c>
      <c r="D11235" s="217" t="s">
        <v>27</v>
      </c>
      <c r="E11235" s="217" t="s">
        <v>88</v>
      </c>
      <c r="F11235" s="217" t="s">
        <v>5</v>
      </c>
      <c r="G11235" s="217" t="s">
        <v>5</v>
      </c>
      <c r="H11235" s="217" t="s">
        <v>176</v>
      </c>
      <c r="I11235" s="217">
        <v>4</v>
      </c>
      <c r="J11235" s="217">
        <v>4</v>
      </c>
      <c r="K11235" s="217">
        <v>0</v>
      </c>
      <c r="L11235" s="217">
        <v>16</v>
      </c>
      <c r="M11235" s="217">
        <v>439.15683163738203</v>
      </c>
      <c r="N11235" s="217">
        <v>9.1083633723426995</v>
      </c>
      <c r="O11235" s="217">
        <v>9.1083633723426995</v>
      </c>
      <c r="P11235" s="217">
        <v>0</v>
      </c>
      <c r="Q11235" s="217">
        <v>9.1083633723426995</v>
      </c>
      <c r="R11235" s="217">
        <v>9.1083633723426995</v>
      </c>
      <c r="S11235" s="217">
        <v>0</v>
      </c>
      <c r="T11235" s="217">
        <v>9.1083633723426995</v>
      </c>
      <c r="U11235" s="217">
        <v>9.1083633723426995</v>
      </c>
      <c r="V11235" s="217">
        <v>0</v>
      </c>
      <c r="W11235" s="217">
        <v>9.1083633723426995</v>
      </c>
      <c r="X11235" s="217">
        <v>9.1083633723426995</v>
      </c>
      <c r="Y11235" s="217">
        <v>0</v>
      </c>
    </row>
    <row r="11236" spans="2:25">
      <c r="B11236" s="217" t="s">
        <v>11405</v>
      </c>
      <c r="C11236" s="217" t="s">
        <v>5935</v>
      </c>
      <c r="D11236" s="217" t="s">
        <v>27</v>
      </c>
      <c r="E11236" s="217" t="s">
        <v>88</v>
      </c>
      <c r="F11236" s="217" t="s">
        <v>5</v>
      </c>
      <c r="G11236" s="217" t="s">
        <v>5</v>
      </c>
      <c r="H11236" s="217" t="s">
        <v>178</v>
      </c>
      <c r="I11236" s="217">
        <v>9</v>
      </c>
      <c r="J11236" s="217">
        <v>9</v>
      </c>
      <c r="K11236" s="217">
        <v>0</v>
      </c>
      <c r="L11236" s="217">
        <v>21</v>
      </c>
      <c r="M11236" s="217">
        <v>355.53120330628002</v>
      </c>
      <c r="N11236" s="217">
        <v>25.314233789619799</v>
      </c>
      <c r="O11236" s="217">
        <v>25.314233789619799</v>
      </c>
      <c r="P11236" s="217">
        <v>0</v>
      </c>
      <c r="Q11236" s="217">
        <v>25.314233789619799</v>
      </c>
      <c r="R11236" s="217">
        <v>25.314233789619799</v>
      </c>
      <c r="S11236" s="217">
        <v>0</v>
      </c>
      <c r="T11236" s="217">
        <v>25.314233789619799</v>
      </c>
      <c r="U11236" s="217">
        <v>25.314233789619799</v>
      </c>
      <c r="V11236" s="217">
        <v>0</v>
      </c>
      <c r="W11236" s="217">
        <v>25.314233789619799</v>
      </c>
      <c r="X11236" s="217">
        <v>25.314233789619799</v>
      </c>
      <c r="Y11236" s="217">
        <v>0</v>
      </c>
    </row>
    <row r="11237" spans="2:25">
      <c r="B11237" s="217" t="s">
        <v>11406</v>
      </c>
      <c r="C11237" s="217" t="s">
        <v>5935</v>
      </c>
      <c r="D11237" s="217" t="s">
        <v>27</v>
      </c>
      <c r="E11237" s="217" t="s">
        <v>88</v>
      </c>
      <c r="F11237" s="217" t="s">
        <v>5</v>
      </c>
      <c r="G11237" s="217" t="s">
        <v>5</v>
      </c>
      <c r="H11237" s="217" t="s">
        <v>5</v>
      </c>
      <c r="I11237" s="217">
        <v>18</v>
      </c>
      <c r="J11237" s="217">
        <v>18</v>
      </c>
      <c r="K11237" s="217">
        <v>0</v>
      </c>
      <c r="L11237" s="217">
        <v>60</v>
      </c>
      <c r="M11237" s="217">
        <v>1360</v>
      </c>
      <c r="N11237" s="217">
        <v>13.235294117647101</v>
      </c>
      <c r="O11237" s="217">
        <v>13.235294117647101</v>
      </c>
      <c r="P11237" s="217">
        <v>0</v>
      </c>
      <c r="Q11237" s="217">
        <v>13.235294117647101</v>
      </c>
      <c r="R11237" s="217">
        <v>13.235294117647101</v>
      </c>
      <c r="S11237" s="217">
        <v>0</v>
      </c>
      <c r="T11237" s="217">
        <v>13.235294117647101</v>
      </c>
      <c r="U11237" s="217">
        <v>13.235294117647101</v>
      </c>
      <c r="V11237" s="217">
        <v>0</v>
      </c>
      <c r="W11237" s="217">
        <v>13.235294117647101</v>
      </c>
      <c r="X11237" s="217">
        <v>13.235294117647101</v>
      </c>
      <c r="Y11237" s="217">
        <v>0</v>
      </c>
    </row>
    <row r="11238" spans="2:25">
      <c r="B11238" s="217" t="s">
        <v>11407</v>
      </c>
      <c r="C11238" s="217" t="s">
        <v>5935</v>
      </c>
      <c r="D11238" s="217" t="s">
        <v>28</v>
      </c>
      <c r="E11238" s="217" t="s">
        <v>86</v>
      </c>
      <c r="F11238" s="217" t="s">
        <v>12</v>
      </c>
      <c r="G11238" s="217" t="s">
        <v>10</v>
      </c>
      <c r="H11238" s="217" t="s">
        <v>170</v>
      </c>
      <c r="I11238" s="217">
        <v>0</v>
      </c>
      <c r="J11238" s="217">
        <v>0</v>
      </c>
      <c r="K11238" s="217">
        <v>0</v>
      </c>
      <c r="L11238" s="217">
        <v>1</v>
      </c>
      <c r="M11238" s="217">
        <v>11.4772727272727</v>
      </c>
      <c r="N11238" s="217">
        <v>0</v>
      </c>
      <c r="O11238" s="217">
        <v>0</v>
      </c>
      <c r="P11238" s="217">
        <v>0</v>
      </c>
      <c r="Q11238" s="217">
        <v>0</v>
      </c>
      <c r="R11238" s="217">
        <v>0</v>
      </c>
      <c r="S11238" s="217">
        <v>0</v>
      </c>
      <c r="T11238" s="217">
        <v>0</v>
      </c>
      <c r="U11238" s="217">
        <v>0</v>
      </c>
      <c r="V11238" s="217">
        <v>0</v>
      </c>
      <c r="W11238" s="217">
        <v>0</v>
      </c>
      <c r="X11238" s="217">
        <v>0</v>
      </c>
      <c r="Y11238" s="217">
        <v>0</v>
      </c>
    </row>
    <row r="11239" spans="2:25">
      <c r="B11239" s="217" t="s">
        <v>11408</v>
      </c>
      <c r="C11239" s="217" t="s">
        <v>5935</v>
      </c>
      <c r="D11239" s="217" t="s">
        <v>28</v>
      </c>
      <c r="E11239" s="217" t="s">
        <v>86</v>
      </c>
      <c r="F11239" s="217" t="s">
        <v>12</v>
      </c>
      <c r="G11239" s="217" t="s">
        <v>10</v>
      </c>
      <c r="H11239" s="217" t="s">
        <v>172</v>
      </c>
      <c r="I11239" s="217">
        <v>0</v>
      </c>
      <c r="J11239" s="217">
        <v>0</v>
      </c>
      <c r="K11239" s="217">
        <v>0</v>
      </c>
      <c r="L11239" s="217">
        <v>0</v>
      </c>
      <c r="M11239" s="217">
        <v>57.386363636363598</v>
      </c>
      <c r="N11239" s="217">
        <v>0</v>
      </c>
      <c r="O11239" s="217">
        <v>0</v>
      </c>
      <c r="P11239" s="217">
        <v>0</v>
      </c>
      <c r="Q11239" s="217">
        <v>0</v>
      </c>
      <c r="R11239" s="217">
        <v>0</v>
      </c>
      <c r="S11239" s="217">
        <v>0</v>
      </c>
      <c r="T11239" s="217">
        <v>0</v>
      </c>
      <c r="U11239" s="217">
        <v>0</v>
      </c>
      <c r="V11239" s="217">
        <v>0</v>
      </c>
      <c r="W11239" s="217">
        <v>0</v>
      </c>
      <c r="X11239" s="217">
        <v>0</v>
      </c>
      <c r="Y11239" s="217">
        <v>0</v>
      </c>
    </row>
    <row r="11240" spans="2:25">
      <c r="B11240" s="217" t="s">
        <v>11409</v>
      </c>
      <c r="C11240" s="217" t="s">
        <v>5935</v>
      </c>
      <c r="D11240" s="217" t="s">
        <v>28</v>
      </c>
      <c r="E11240" s="217" t="s">
        <v>86</v>
      </c>
      <c r="F11240" s="217" t="s">
        <v>12</v>
      </c>
      <c r="G11240" s="217" t="s">
        <v>10</v>
      </c>
      <c r="H11240" s="217" t="s">
        <v>174</v>
      </c>
      <c r="I11240" s="217">
        <v>0</v>
      </c>
      <c r="J11240" s="217">
        <v>0</v>
      </c>
      <c r="K11240" s="217">
        <v>0</v>
      </c>
      <c r="L11240" s="217">
        <v>1</v>
      </c>
      <c r="M11240" s="217">
        <v>149.20454545454501</v>
      </c>
      <c r="N11240" s="217">
        <v>0</v>
      </c>
      <c r="O11240" s="217">
        <v>0</v>
      </c>
      <c r="P11240" s="217">
        <v>0</v>
      </c>
      <c r="Q11240" s="217">
        <v>0</v>
      </c>
      <c r="R11240" s="217">
        <v>0</v>
      </c>
      <c r="S11240" s="217">
        <v>0</v>
      </c>
      <c r="T11240" s="217">
        <v>0</v>
      </c>
      <c r="U11240" s="217">
        <v>0</v>
      </c>
      <c r="V11240" s="217">
        <v>0</v>
      </c>
      <c r="W11240" s="217">
        <v>0</v>
      </c>
      <c r="X11240" s="217">
        <v>0</v>
      </c>
      <c r="Y11240" s="217">
        <v>0</v>
      </c>
    </row>
    <row r="11241" spans="2:25">
      <c r="B11241" s="217" t="s">
        <v>11410</v>
      </c>
      <c r="C11241" s="217" t="s">
        <v>5935</v>
      </c>
      <c r="D11241" s="217" t="s">
        <v>28</v>
      </c>
      <c r="E11241" s="217" t="s">
        <v>86</v>
      </c>
      <c r="F11241" s="217" t="s">
        <v>12</v>
      </c>
      <c r="G11241" s="217" t="s">
        <v>10</v>
      </c>
      <c r="H11241" s="217" t="s">
        <v>176</v>
      </c>
      <c r="I11241" s="217">
        <v>0</v>
      </c>
      <c r="J11241" s="217">
        <v>0</v>
      </c>
      <c r="K11241" s="217">
        <v>0</v>
      </c>
      <c r="L11241" s="217">
        <v>2</v>
      </c>
      <c r="M11241" s="217">
        <v>195.113636363636</v>
      </c>
      <c r="N11241" s="217">
        <v>0</v>
      </c>
      <c r="O11241" s="217">
        <v>0</v>
      </c>
      <c r="P11241" s="217">
        <v>0</v>
      </c>
      <c r="Q11241" s="217">
        <v>0</v>
      </c>
      <c r="R11241" s="217">
        <v>0</v>
      </c>
      <c r="S11241" s="217">
        <v>0</v>
      </c>
      <c r="T11241" s="217">
        <v>0</v>
      </c>
      <c r="U11241" s="217">
        <v>0</v>
      </c>
      <c r="V11241" s="217">
        <v>0</v>
      </c>
      <c r="W11241" s="217">
        <v>0</v>
      </c>
      <c r="X11241" s="217">
        <v>0</v>
      </c>
      <c r="Y11241" s="217">
        <v>0</v>
      </c>
    </row>
    <row r="11242" spans="2:25">
      <c r="B11242" s="217" t="s">
        <v>11411</v>
      </c>
      <c r="C11242" s="217" t="s">
        <v>5935</v>
      </c>
      <c r="D11242" s="217" t="s">
        <v>28</v>
      </c>
      <c r="E11242" s="217" t="s">
        <v>86</v>
      </c>
      <c r="F11242" s="217" t="s">
        <v>12</v>
      </c>
      <c r="G11242" s="217" t="s">
        <v>10</v>
      </c>
      <c r="H11242" s="217" t="s">
        <v>178</v>
      </c>
      <c r="I11242" s="217">
        <v>2</v>
      </c>
      <c r="J11242" s="217">
        <v>2</v>
      </c>
      <c r="K11242" s="217">
        <v>0</v>
      </c>
      <c r="L11242" s="217">
        <v>10</v>
      </c>
      <c r="M11242" s="217">
        <v>596.81818181818198</v>
      </c>
      <c r="N11242" s="217">
        <v>3.3511043412033499</v>
      </c>
      <c r="O11242" s="217">
        <v>3.3511043412033499</v>
      </c>
      <c r="P11242" s="217">
        <v>0</v>
      </c>
      <c r="Q11242" s="217">
        <v>3.3511043412033499</v>
      </c>
      <c r="R11242" s="217">
        <v>3.3511043412033499</v>
      </c>
      <c r="S11242" s="217">
        <v>0</v>
      </c>
      <c r="T11242" s="217">
        <v>3.3511043412033499</v>
      </c>
      <c r="U11242" s="217">
        <v>3.3511043412033499</v>
      </c>
      <c r="V11242" s="217">
        <v>0</v>
      </c>
      <c r="W11242" s="217">
        <v>3.3511043412033499</v>
      </c>
      <c r="X11242" s="217">
        <v>3.3511043412033499</v>
      </c>
      <c r="Y11242" s="217">
        <v>0</v>
      </c>
    </row>
    <row r="11243" spans="2:25">
      <c r="B11243" s="217" t="s">
        <v>11412</v>
      </c>
      <c r="C11243" s="217" t="s">
        <v>5935</v>
      </c>
      <c r="D11243" s="217" t="s">
        <v>28</v>
      </c>
      <c r="E11243" s="217" t="s">
        <v>86</v>
      </c>
      <c r="F11243" s="217" t="s">
        <v>12</v>
      </c>
      <c r="G11243" s="217" t="s">
        <v>10</v>
      </c>
      <c r="H11243" s="217" t="s">
        <v>5</v>
      </c>
      <c r="I11243" s="217">
        <v>2</v>
      </c>
      <c r="J11243" s="217">
        <v>2</v>
      </c>
      <c r="K11243" s="217">
        <v>0</v>
      </c>
      <c r="L11243" s="217">
        <v>14</v>
      </c>
      <c r="M11243" s="217">
        <v>1010</v>
      </c>
      <c r="N11243" s="217">
        <v>1.98019801980198</v>
      </c>
      <c r="O11243" s="217">
        <v>1.98019801980198</v>
      </c>
      <c r="P11243" s="217">
        <v>0</v>
      </c>
      <c r="Q11243" s="217">
        <v>1.98019801980198</v>
      </c>
      <c r="R11243" s="217">
        <v>1.98019801980198</v>
      </c>
      <c r="S11243" s="217">
        <v>0</v>
      </c>
      <c r="T11243" s="217">
        <v>1.98019801980198</v>
      </c>
      <c r="U11243" s="217">
        <v>1.98019801980198</v>
      </c>
      <c r="V11243" s="217">
        <v>0</v>
      </c>
      <c r="W11243" s="217">
        <v>1.98019801980198</v>
      </c>
      <c r="X11243" s="217">
        <v>1.98019801980198</v>
      </c>
      <c r="Y11243" s="217">
        <v>0</v>
      </c>
    </row>
    <row r="11244" spans="2:25">
      <c r="B11244" s="217" t="s">
        <v>11413</v>
      </c>
      <c r="C11244" s="217" t="s">
        <v>5935</v>
      </c>
      <c r="D11244" s="217" t="s">
        <v>28</v>
      </c>
      <c r="E11244" s="217" t="s">
        <v>86</v>
      </c>
      <c r="F11244" s="217" t="s">
        <v>9</v>
      </c>
      <c r="G11244" s="217" t="s">
        <v>10</v>
      </c>
      <c r="H11244" s="217" t="s">
        <v>170</v>
      </c>
      <c r="I11244" s="217">
        <v>0</v>
      </c>
      <c r="J11244" s="217">
        <v>0</v>
      </c>
      <c r="K11244" s="217">
        <v>0</v>
      </c>
      <c r="L11244" s="217">
        <v>2</v>
      </c>
      <c r="M11244" s="217">
        <v>23.5555555555556</v>
      </c>
      <c r="N11244" s="217">
        <v>0</v>
      </c>
      <c r="O11244" s="217">
        <v>0</v>
      </c>
      <c r="P11244" s="217">
        <v>0</v>
      </c>
      <c r="Q11244" s="217">
        <v>0</v>
      </c>
      <c r="R11244" s="217">
        <v>0</v>
      </c>
      <c r="S11244" s="217">
        <v>0</v>
      </c>
      <c r="T11244" s="217">
        <v>0</v>
      </c>
      <c r="U11244" s="217">
        <v>0</v>
      </c>
      <c r="V11244" s="217">
        <v>0</v>
      </c>
      <c r="W11244" s="217">
        <v>0</v>
      </c>
      <c r="X11244" s="217">
        <v>0</v>
      </c>
      <c r="Y11244" s="217">
        <v>0</v>
      </c>
    </row>
    <row r="11245" spans="2:25">
      <c r="B11245" s="217" t="s">
        <v>11414</v>
      </c>
      <c r="C11245" s="217" t="s">
        <v>5935</v>
      </c>
      <c r="D11245" s="217" t="s">
        <v>28</v>
      </c>
      <c r="E11245" s="217" t="s">
        <v>86</v>
      </c>
      <c r="F11245" s="217" t="s">
        <v>9</v>
      </c>
      <c r="G11245" s="217" t="s">
        <v>10</v>
      </c>
      <c r="H11245" s="217" t="s">
        <v>172</v>
      </c>
      <c r="I11245" s="217">
        <v>0</v>
      </c>
      <c r="J11245" s="217">
        <v>0</v>
      </c>
      <c r="K11245" s="217">
        <v>0</v>
      </c>
      <c r="L11245" s="217">
        <v>1</v>
      </c>
      <c r="M11245" s="217">
        <v>58.8888888888889</v>
      </c>
      <c r="N11245" s="217">
        <v>0</v>
      </c>
      <c r="O11245" s="217">
        <v>0</v>
      </c>
      <c r="P11245" s="217">
        <v>0</v>
      </c>
      <c r="Q11245" s="217">
        <v>0</v>
      </c>
      <c r="R11245" s="217">
        <v>0</v>
      </c>
      <c r="S11245" s="217">
        <v>0</v>
      </c>
      <c r="T11245" s="217">
        <v>0</v>
      </c>
      <c r="U11245" s="217">
        <v>0</v>
      </c>
      <c r="V11245" s="217">
        <v>0</v>
      </c>
      <c r="W11245" s="217">
        <v>0</v>
      </c>
      <c r="X11245" s="217">
        <v>0</v>
      </c>
      <c r="Y11245" s="217">
        <v>0</v>
      </c>
    </row>
    <row r="11246" spans="2:25">
      <c r="B11246" s="217" t="s">
        <v>11415</v>
      </c>
      <c r="C11246" s="217" t="s">
        <v>5935</v>
      </c>
      <c r="D11246" s="217" t="s">
        <v>28</v>
      </c>
      <c r="E11246" s="217" t="s">
        <v>86</v>
      </c>
      <c r="F11246" s="217" t="s">
        <v>9</v>
      </c>
      <c r="G11246" s="217" t="s">
        <v>10</v>
      </c>
      <c r="H11246" s="217" t="s">
        <v>174</v>
      </c>
      <c r="I11246" s="217">
        <v>0</v>
      </c>
      <c r="J11246" s="217">
        <v>0</v>
      </c>
      <c r="K11246" s="217">
        <v>0</v>
      </c>
      <c r="L11246" s="217">
        <v>2</v>
      </c>
      <c r="M11246" s="217">
        <v>117.777777777778</v>
      </c>
      <c r="N11246" s="217">
        <v>0</v>
      </c>
      <c r="O11246" s="217">
        <v>0</v>
      </c>
      <c r="P11246" s="217">
        <v>0</v>
      </c>
      <c r="Q11246" s="217">
        <v>0</v>
      </c>
      <c r="R11246" s="217">
        <v>0</v>
      </c>
      <c r="S11246" s="217">
        <v>0</v>
      </c>
      <c r="T11246" s="217">
        <v>0</v>
      </c>
      <c r="U11246" s="217">
        <v>0</v>
      </c>
      <c r="V11246" s="217">
        <v>0</v>
      </c>
      <c r="W11246" s="217">
        <v>0</v>
      </c>
      <c r="X11246" s="217">
        <v>0</v>
      </c>
      <c r="Y11246" s="217">
        <v>0</v>
      </c>
    </row>
    <row r="11247" spans="2:25">
      <c r="B11247" s="217" t="s">
        <v>11416</v>
      </c>
      <c r="C11247" s="217" t="s">
        <v>5935</v>
      </c>
      <c r="D11247" s="217" t="s">
        <v>28</v>
      </c>
      <c r="E11247" s="217" t="s">
        <v>86</v>
      </c>
      <c r="F11247" s="217" t="s">
        <v>9</v>
      </c>
      <c r="G11247" s="217" t="s">
        <v>10</v>
      </c>
      <c r="H11247" s="217" t="s">
        <v>176</v>
      </c>
      <c r="I11247" s="217">
        <v>0</v>
      </c>
      <c r="J11247" s="217">
        <v>0</v>
      </c>
      <c r="K11247" s="217">
        <v>0</v>
      </c>
      <c r="L11247" s="217">
        <v>4</v>
      </c>
      <c r="M11247" s="217">
        <v>259.11111111111097</v>
      </c>
      <c r="N11247" s="217">
        <v>0</v>
      </c>
      <c r="O11247" s="217">
        <v>0</v>
      </c>
      <c r="P11247" s="217">
        <v>0</v>
      </c>
      <c r="Q11247" s="217">
        <v>0</v>
      </c>
      <c r="R11247" s="217">
        <v>0</v>
      </c>
      <c r="S11247" s="217">
        <v>0</v>
      </c>
      <c r="T11247" s="217">
        <v>0</v>
      </c>
      <c r="U11247" s="217">
        <v>0</v>
      </c>
      <c r="V11247" s="217">
        <v>0</v>
      </c>
      <c r="W11247" s="217">
        <v>0</v>
      </c>
      <c r="X11247" s="217">
        <v>0</v>
      </c>
      <c r="Y11247" s="217">
        <v>0</v>
      </c>
    </row>
    <row r="11248" spans="2:25">
      <c r="B11248" s="217" t="s">
        <v>11417</v>
      </c>
      <c r="C11248" s="217" t="s">
        <v>5935</v>
      </c>
      <c r="D11248" s="217" t="s">
        <v>28</v>
      </c>
      <c r="E11248" s="217" t="s">
        <v>86</v>
      </c>
      <c r="F11248" s="217" t="s">
        <v>9</v>
      </c>
      <c r="G11248" s="217" t="s">
        <v>10</v>
      </c>
      <c r="H11248" s="217" t="s">
        <v>178</v>
      </c>
      <c r="I11248" s="217">
        <v>0</v>
      </c>
      <c r="J11248" s="217">
        <v>0</v>
      </c>
      <c r="K11248" s="217">
        <v>0</v>
      </c>
      <c r="L11248" s="217">
        <v>10</v>
      </c>
      <c r="M11248" s="217">
        <v>600.66666666666697</v>
      </c>
      <c r="N11248" s="217">
        <v>0</v>
      </c>
      <c r="O11248" s="217">
        <v>0</v>
      </c>
      <c r="P11248" s="217">
        <v>0</v>
      </c>
      <c r="Q11248" s="217">
        <v>0</v>
      </c>
      <c r="R11248" s="217">
        <v>0</v>
      </c>
      <c r="S11248" s="217">
        <v>0</v>
      </c>
      <c r="T11248" s="217">
        <v>0</v>
      </c>
      <c r="U11248" s="217">
        <v>0</v>
      </c>
      <c r="V11248" s="217">
        <v>0</v>
      </c>
      <c r="W11248" s="217">
        <v>0</v>
      </c>
      <c r="X11248" s="217">
        <v>0</v>
      </c>
      <c r="Y11248" s="217">
        <v>0</v>
      </c>
    </row>
    <row r="11249" spans="2:25">
      <c r="B11249" s="217" t="s">
        <v>11418</v>
      </c>
      <c r="C11249" s="217" t="s">
        <v>5935</v>
      </c>
      <c r="D11249" s="217" t="s">
        <v>28</v>
      </c>
      <c r="E11249" s="217" t="s">
        <v>86</v>
      </c>
      <c r="F11249" s="217" t="s">
        <v>9</v>
      </c>
      <c r="G11249" s="217" t="s">
        <v>10</v>
      </c>
      <c r="H11249" s="217" t="s">
        <v>5</v>
      </c>
      <c r="I11249" s="217">
        <v>0</v>
      </c>
      <c r="J11249" s="217">
        <v>0</v>
      </c>
      <c r="K11249" s="217">
        <v>0</v>
      </c>
      <c r="L11249" s="217">
        <v>19</v>
      </c>
      <c r="M11249" s="217">
        <v>1060</v>
      </c>
      <c r="N11249" s="217">
        <v>0</v>
      </c>
      <c r="O11249" s="217">
        <v>0</v>
      </c>
      <c r="P11249" s="217">
        <v>0</v>
      </c>
      <c r="Q11249" s="217">
        <v>0</v>
      </c>
      <c r="R11249" s="217">
        <v>0</v>
      </c>
      <c r="S11249" s="217">
        <v>0</v>
      </c>
      <c r="T11249" s="217">
        <v>0</v>
      </c>
      <c r="U11249" s="217">
        <v>0</v>
      </c>
      <c r="V11249" s="217">
        <v>0</v>
      </c>
      <c r="W11249" s="217">
        <v>0</v>
      </c>
      <c r="X11249" s="217">
        <v>0</v>
      </c>
      <c r="Y11249" s="217">
        <v>0</v>
      </c>
    </row>
    <row r="11250" spans="2:25">
      <c r="B11250" s="217" t="s">
        <v>11419</v>
      </c>
      <c r="C11250" s="217" t="s">
        <v>5935</v>
      </c>
      <c r="D11250" s="217" t="s">
        <v>28</v>
      </c>
      <c r="E11250" s="217" t="s">
        <v>86</v>
      </c>
      <c r="F11250" s="217" t="s">
        <v>5</v>
      </c>
      <c r="G11250" s="217" t="s">
        <v>10</v>
      </c>
      <c r="H11250" s="217" t="s">
        <v>170</v>
      </c>
      <c r="I11250" s="217">
        <v>0</v>
      </c>
      <c r="J11250" s="217">
        <v>0</v>
      </c>
      <c r="K11250" s="217">
        <v>0</v>
      </c>
      <c r="L11250" s="217">
        <v>3</v>
      </c>
      <c r="M11250" s="217">
        <v>35.032828282828298</v>
      </c>
      <c r="N11250" s="217">
        <v>0</v>
      </c>
      <c r="O11250" s="217">
        <v>0</v>
      </c>
      <c r="P11250" s="217">
        <v>0</v>
      </c>
      <c r="Q11250" s="217">
        <v>0</v>
      </c>
      <c r="R11250" s="217">
        <v>0</v>
      </c>
      <c r="S11250" s="217">
        <v>0</v>
      </c>
      <c r="T11250" s="217">
        <v>0</v>
      </c>
      <c r="U11250" s="217">
        <v>0</v>
      </c>
      <c r="V11250" s="217">
        <v>0</v>
      </c>
      <c r="W11250" s="217">
        <v>0</v>
      </c>
      <c r="X11250" s="217">
        <v>0</v>
      </c>
      <c r="Y11250" s="217">
        <v>0</v>
      </c>
    </row>
    <row r="11251" spans="2:25">
      <c r="B11251" s="217" t="s">
        <v>11420</v>
      </c>
      <c r="C11251" s="217" t="s">
        <v>5935</v>
      </c>
      <c r="D11251" s="217" t="s">
        <v>28</v>
      </c>
      <c r="E11251" s="217" t="s">
        <v>86</v>
      </c>
      <c r="F11251" s="217" t="s">
        <v>5</v>
      </c>
      <c r="G11251" s="217" t="s">
        <v>10</v>
      </c>
      <c r="H11251" s="217" t="s">
        <v>172</v>
      </c>
      <c r="I11251" s="217">
        <v>0</v>
      </c>
      <c r="J11251" s="217">
        <v>0</v>
      </c>
      <c r="K11251" s="217">
        <v>0</v>
      </c>
      <c r="L11251" s="217">
        <v>1</v>
      </c>
      <c r="M11251" s="217">
        <v>116.27525252525299</v>
      </c>
      <c r="N11251" s="217">
        <v>0</v>
      </c>
      <c r="O11251" s="217">
        <v>0</v>
      </c>
      <c r="P11251" s="217">
        <v>0</v>
      </c>
      <c r="Q11251" s="217">
        <v>0</v>
      </c>
      <c r="R11251" s="217">
        <v>0</v>
      </c>
      <c r="S11251" s="217">
        <v>0</v>
      </c>
      <c r="T11251" s="217">
        <v>0</v>
      </c>
      <c r="U11251" s="217">
        <v>0</v>
      </c>
      <c r="V11251" s="217">
        <v>0</v>
      </c>
      <c r="W11251" s="217">
        <v>0</v>
      </c>
      <c r="X11251" s="217">
        <v>0</v>
      </c>
      <c r="Y11251" s="217">
        <v>0</v>
      </c>
    </row>
    <row r="11252" spans="2:25">
      <c r="B11252" s="217" t="s">
        <v>11421</v>
      </c>
      <c r="C11252" s="217" t="s">
        <v>5935</v>
      </c>
      <c r="D11252" s="217" t="s">
        <v>28</v>
      </c>
      <c r="E11252" s="217" t="s">
        <v>86</v>
      </c>
      <c r="F11252" s="217" t="s">
        <v>5</v>
      </c>
      <c r="G11252" s="217" t="s">
        <v>10</v>
      </c>
      <c r="H11252" s="217" t="s">
        <v>174</v>
      </c>
      <c r="I11252" s="217">
        <v>0</v>
      </c>
      <c r="J11252" s="217">
        <v>0</v>
      </c>
      <c r="K11252" s="217">
        <v>0</v>
      </c>
      <c r="L11252" s="217">
        <v>3</v>
      </c>
      <c r="M11252" s="217">
        <v>266.98232323232298</v>
      </c>
      <c r="N11252" s="217">
        <v>0</v>
      </c>
      <c r="O11252" s="217">
        <v>0</v>
      </c>
      <c r="P11252" s="217">
        <v>0</v>
      </c>
      <c r="Q11252" s="217">
        <v>0</v>
      </c>
      <c r="R11252" s="217">
        <v>0</v>
      </c>
      <c r="S11252" s="217">
        <v>0</v>
      </c>
      <c r="T11252" s="217">
        <v>0</v>
      </c>
      <c r="U11252" s="217">
        <v>0</v>
      </c>
      <c r="V11252" s="217">
        <v>0</v>
      </c>
      <c r="W11252" s="217">
        <v>0</v>
      </c>
      <c r="X11252" s="217">
        <v>0</v>
      </c>
      <c r="Y11252" s="217">
        <v>0</v>
      </c>
    </row>
    <row r="11253" spans="2:25">
      <c r="B11253" s="217" t="s">
        <v>11422</v>
      </c>
      <c r="C11253" s="217" t="s">
        <v>5935</v>
      </c>
      <c r="D11253" s="217" t="s">
        <v>28</v>
      </c>
      <c r="E11253" s="217" t="s">
        <v>86</v>
      </c>
      <c r="F11253" s="217" t="s">
        <v>5</v>
      </c>
      <c r="G11253" s="217" t="s">
        <v>10</v>
      </c>
      <c r="H11253" s="217" t="s">
        <v>176</v>
      </c>
      <c r="I11253" s="217">
        <v>0</v>
      </c>
      <c r="J11253" s="217">
        <v>0</v>
      </c>
      <c r="K11253" s="217">
        <v>0</v>
      </c>
      <c r="L11253" s="217">
        <v>6</v>
      </c>
      <c r="M11253" s="217">
        <v>454.22474747474701</v>
      </c>
      <c r="N11253" s="217">
        <v>0</v>
      </c>
      <c r="O11253" s="217">
        <v>0</v>
      </c>
      <c r="P11253" s="217">
        <v>0</v>
      </c>
      <c r="Q11253" s="217">
        <v>0</v>
      </c>
      <c r="R11253" s="217">
        <v>0</v>
      </c>
      <c r="S11253" s="217">
        <v>0</v>
      </c>
      <c r="T11253" s="217">
        <v>0</v>
      </c>
      <c r="U11253" s="217">
        <v>0</v>
      </c>
      <c r="V11253" s="217">
        <v>0</v>
      </c>
      <c r="W11253" s="217">
        <v>0</v>
      </c>
      <c r="X11253" s="217">
        <v>0</v>
      </c>
      <c r="Y11253" s="217">
        <v>0</v>
      </c>
    </row>
    <row r="11254" spans="2:25">
      <c r="B11254" s="217" t="s">
        <v>11423</v>
      </c>
      <c r="C11254" s="217" t="s">
        <v>5935</v>
      </c>
      <c r="D11254" s="217" t="s">
        <v>28</v>
      </c>
      <c r="E11254" s="217" t="s">
        <v>86</v>
      </c>
      <c r="F11254" s="217" t="s">
        <v>5</v>
      </c>
      <c r="G11254" s="217" t="s">
        <v>10</v>
      </c>
      <c r="H11254" s="217" t="s">
        <v>178</v>
      </c>
      <c r="I11254" s="217">
        <v>2</v>
      </c>
      <c r="J11254" s="217">
        <v>2</v>
      </c>
      <c r="K11254" s="217">
        <v>0</v>
      </c>
      <c r="L11254" s="217">
        <v>20</v>
      </c>
      <c r="M11254" s="217">
        <v>1197.4848484848501</v>
      </c>
      <c r="N11254" s="217">
        <v>1.67016726978263</v>
      </c>
      <c r="O11254" s="217">
        <v>1.67016726978263</v>
      </c>
      <c r="P11254" s="217">
        <v>0</v>
      </c>
      <c r="Q11254" s="217">
        <v>1.67016726978263</v>
      </c>
      <c r="R11254" s="217">
        <v>1.67016726978263</v>
      </c>
      <c r="S11254" s="217">
        <v>0</v>
      </c>
      <c r="T11254" s="217">
        <v>1.67016726978263</v>
      </c>
      <c r="U11254" s="217">
        <v>1.67016726978263</v>
      </c>
      <c r="V11254" s="217">
        <v>0</v>
      </c>
      <c r="W11254" s="217">
        <v>1.67016726978263</v>
      </c>
      <c r="X11254" s="217">
        <v>1.67016726978263</v>
      </c>
      <c r="Y11254" s="217">
        <v>0</v>
      </c>
    </row>
    <row r="11255" spans="2:25">
      <c r="B11255" s="217" t="s">
        <v>11424</v>
      </c>
      <c r="C11255" s="217" t="s">
        <v>5935</v>
      </c>
      <c r="D11255" s="217" t="s">
        <v>28</v>
      </c>
      <c r="E11255" s="217" t="s">
        <v>86</v>
      </c>
      <c r="F11255" s="217" t="s">
        <v>5</v>
      </c>
      <c r="G11255" s="217" t="s">
        <v>10</v>
      </c>
      <c r="H11255" s="217" t="s">
        <v>5</v>
      </c>
      <c r="I11255" s="217">
        <v>2</v>
      </c>
      <c r="J11255" s="217">
        <v>2</v>
      </c>
      <c r="K11255" s="217">
        <v>0</v>
      </c>
      <c r="L11255" s="217">
        <v>33</v>
      </c>
      <c r="M11255" s="217">
        <v>2070</v>
      </c>
      <c r="N11255" s="217">
        <v>0.96618357487922701</v>
      </c>
      <c r="O11255" s="217">
        <v>0.96618357487922701</v>
      </c>
      <c r="P11255" s="217">
        <v>0</v>
      </c>
      <c r="Q11255" s="217">
        <v>0.96618357487922701</v>
      </c>
      <c r="R11255" s="217">
        <v>0.96618357487922701</v>
      </c>
      <c r="S11255" s="217">
        <v>0</v>
      </c>
      <c r="T11255" s="217">
        <v>0.96618357487922701</v>
      </c>
      <c r="U11255" s="217">
        <v>0.96618357487922701</v>
      </c>
      <c r="V11255" s="217">
        <v>0</v>
      </c>
      <c r="W11255" s="217">
        <v>0.96618357487922701</v>
      </c>
      <c r="X11255" s="217">
        <v>0.96618357487922701</v>
      </c>
      <c r="Y11255" s="217">
        <v>0</v>
      </c>
    </row>
    <row r="11256" spans="2:25">
      <c r="B11256" s="217" t="s">
        <v>11425</v>
      </c>
      <c r="C11256" s="217" t="s">
        <v>5935</v>
      </c>
      <c r="D11256" s="217" t="s">
        <v>28</v>
      </c>
      <c r="E11256" s="217" t="s">
        <v>86</v>
      </c>
      <c r="F11256" s="217" t="s">
        <v>12</v>
      </c>
      <c r="G11256" s="217" t="s">
        <v>49</v>
      </c>
      <c r="H11256" s="217" t="s">
        <v>170</v>
      </c>
      <c r="I11256" s="217">
        <v>0</v>
      </c>
      <c r="J11256" s="217">
        <v>0</v>
      </c>
      <c r="K11256" s="217">
        <v>0</v>
      </c>
      <c r="L11256" s="217">
        <v>4</v>
      </c>
      <c r="M11256" s="217">
        <v>101.61290322580599</v>
      </c>
      <c r="N11256" s="217">
        <v>0</v>
      </c>
      <c r="O11256" s="217">
        <v>0</v>
      </c>
      <c r="P11256" s="217">
        <v>0</v>
      </c>
      <c r="Q11256" s="217">
        <v>0</v>
      </c>
      <c r="R11256" s="217">
        <v>0</v>
      </c>
      <c r="S11256" s="217">
        <v>0</v>
      </c>
      <c r="T11256" s="217">
        <v>0</v>
      </c>
      <c r="U11256" s="217">
        <v>0</v>
      </c>
      <c r="V11256" s="217">
        <v>0</v>
      </c>
      <c r="W11256" s="217">
        <v>0</v>
      </c>
      <c r="X11256" s="217">
        <v>0</v>
      </c>
      <c r="Y11256" s="217">
        <v>0</v>
      </c>
    </row>
    <row r="11257" spans="2:25">
      <c r="B11257" s="217" t="s">
        <v>11426</v>
      </c>
      <c r="C11257" s="217" t="s">
        <v>5935</v>
      </c>
      <c r="D11257" s="217" t="s">
        <v>28</v>
      </c>
      <c r="E11257" s="217" t="s">
        <v>86</v>
      </c>
      <c r="F11257" s="217" t="s">
        <v>12</v>
      </c>
      <c r="G11257" s="217" t="s">
        <v>49</v>
      </c>
      <c r="H11257" s="217" t="s">
        <v>172</v>
      </c>
      <c r="I11257" s="217">
        <v>0</v>
      </c>
      <c r="J11257" s="217">
        <v>0</v>
      </c>
      <c r="K11257" s="217">
        <v>0</v>
      </c>
      <c r="L11257" s="217">
        <v>1</v>
      </c>
      <c r="M11257" s="217">
        <v>172.741935483871</v>
      </c>
      <c r="N11257" s="217">
        <v>0</v>
      </c>
      <c r="O11257" s="217">
        <v>0</v>
      </c>
      <c r="P11257" s="217">
        <v>0</v>
      </c>
      <c r="Q11257" s="217">
        <v>0</v>
      </c>
      <c r="R11257" s="217">
        <v>0</v>
      </c>
      <c r="S11257" s="217">
        <v>0</v>
      </c>
      <c r="T11257" s="217">
        <v>0</v>
      </c>
      <c r="U11257" s="217">
        <v>0</v>
      </c>
      <c r="V11257" s="217">
        <v>0</v>
      </c>
      <c r="W11257" s="217">
        <v>0</v>
      </c>
      <c r="X11257" s="217">
        <v>0</v>
      </c>
      <c r="Y11257" s="217">
        <v>0</v>
      </c>
    </row>
    <row r="11258" spans="2:25">
      <c r="B11258" s="217" t="s">
        <v>11427</v>
      </c>
      <c r="C11258" s="217" t="s">
        <v>5935</v>
      </c>
      <c r="D11258" s="217" t="s">
        <v>28</v>
      </c>
      <c r="E11258" s="217" t="s">
        <v>86</v>
      </c>
      <c r="F11258" s="217" t="s">
        <v>12</v>
      </c>
      <c r="G11258" s="217" t="s">
        <v>49</v>
      </c>
      <c r="H11258" s="217" t="s">
        <v>174</v>
      </c>
      <c r="I11258" s="217">
        <v>2</v>
      </c>
      <c r="J11258" s="217">
        <v>2</v>
      </c>
      <c r="K11258" s="217">
        <v>0</v>
      </c>
      <c r="L11258" s="217">
        <v>3</v>
      </c>
      <c r="M11258" s="217">
        <v>284.51612903225799</v>
      </c>
      <c r="N11258" s="217">
        <v>7.0294784580498897</v>
      </c>
      <c r="O11258" s="217">
        <v>7.0294784580498897</v>
      </c>
      <c r="P11258" s="217">
        <v>0</v>
      </c>
      <c r="Q11258" s="217">
        <v>7.0294784580498897</v>
      </c>
      <c r="R11258" s="217">
        <v>7.0294784580498897</v>
      </c>
      <c r="S11258" s="217">
        <v>0</v>
      </c>
      <c r="T11258" s="217">
        <v>7.0294784580498897</v>
      </c>
      <c r="U11258" s="217">
        <v>7.0294784580498897</v>
      </c>
      <c r="V11258" s="217">
        <v>0</v>
      </c>
      <c r="W11258" s="217">
        <v>7.0294784580498897</v>
      </c>
      <c r="X11258" s="217">
        <v>7.0294784580498897</v>
      </c>
      <c r="Y11258" s="217">
        <v>0</v>
      </c>
    </row>
    <row r="11259" spans="2:25">
      <c r="B11259" s="217" t="s">
        <v>11428</v>
      </c>
      <c r="C11259" s="217" t="s">
        <v>5935</v>
      </c>
      <c r="D11259" s="217" t="s">
        <v>28</v>
      </c>
      <c r="E11259" s="217" t="s">
        <v>86</v>
      </c>
      <c r="F11259" s="217" t="s">
        <v>12</v>
      </c>
      <c r="G11259" s="217" t="s">
        <v>49</v>
      </c>
      <c r="H11259" s="217" t="s">
        <v>176</v>
      </c>
      <c r="I11259" s="217">
        <v>1</v>
      </c>
      <c r="J11259" s="217">
        <v>1</v>
      </c>
      <c r="K11259" s="217">
        <v>0</v>
      </c>
      <c r="L11259" s="217">
        <v>4</v>
      </c>
      <c r="M11259" s="217">
        <v>325.16129032258101</v>
      </c>
      <c r="N11259" s="217">
        <v>3.07539682539683</v>
      </c>
      <c r="O11259" s="217">
        <v>3.07539682539683</v>
      </c>
      <c r="P11259" s="217">
        <v>0</v>
      </c>
      <c r="Q11259" s="217">
        <v>3.07539682539683</v>
      </c>
      <c r="R11259" s="217">
        <v>3.07539682539683</v>
      </c>
      <c r="S11259" s="217">
        <v>0</v>
      </c>
      <c r="T11259" s="217">
        <v>3.07539682539683</v>
      </c>
      <c r="U11259" s="217">
        <v>3.07539682539683</v>
      </c>
      <c r="V11259" s="217">
        <v>0</v>
      </c>
      <c r="W11259" s="217">
        <v>3.07539682539683</v>
      </c>
      <c r="X11259" s="217">
        <v>3.07539682539683</v>
      </c>
      <c r="Y11259" s="217">
        <v>0</v>
      </c>
    </row>
    <row r="11260" spans="2:25">
      <c r="B11260" s="217" t="s">
        <v>11429</v>
      </c>
      <c r="C11260" s="217" t="s">
        <v>5935</v>
      </c>
      <c r="D11260" s="217" t="s">
        <v>28</v>
      </c>
      <c r="E11260" s="217" t="s">
        <v>86</v>
      </c>
      <c r="F11260" s="217" t="s">
        <v>12</v>
      </c>
      <c r="G11260" s="217" t="s">
        <v>49</v>
      </c>
      <c r="H11260" s="217" t="s">
        <v>178</v>
      </c>
      <c r="I11260" s="217">
        <v>3</v>
      </c>
      <c r="J11260" s="217">
        <v>3</v>
      </c>
      <c r="K11260" s="217">
        <v>0</v>
      </c>
      <c r="L11260" s="217">
        <v>5</v>
      </c>
      <c r="M11260" s="217">
        <v>375.96774193548401</v>
      </c>
      <c r="N11260" s="217">
        <v>7.9794079794079797</v>
      </c>
      <c r="O11260" s="217">
        <v>7.9794079794079797</v>
      </c>
      <c r="P11260" s="217">
        <v>0</v>
      </c>
      <c r="Q11260" s="217">
        <v>7.9794079794079797</v>
      </c>
      <c r="R11260" s="217">
        <v>7.9794079794079797</v>
      </c>
      <c r="S11260" s="217">
        <v>0</v>
      </c>
      <c r="T11260" s="217">
        <v>7.9794079794079797</v>
      </c>
      <c r="U11260" s="217">
        <v>7.9794079794079797</v>
      </c>
      <c r="V11260" s="217">
        <v>0</v>
      </c>
      <c r="W11260" s="217">
        <v>7.9794079794079797</v>
      </c>
      <c r="X11260" s="217">
        <v>7.9794079794079797</v>
      </c>
      <c r="Y11260" s="217">
        <v>0</v>
      </c>
    </row>
    <row r="11261" spans="2:25">
      <c r="B11261" s="217" t="s">
        <v>11430</v>
      </c>
      <c r="C11261" s="217" t="s">
        <v>5935</v>
      </c>
      <c r="D11261" s="217" t="s">
        <v>28</v>
      </c>
      <c r="E11261" s="217" t="s">
        <v>86</v>
      </c>
      <c r="F11261" s="217" t="s">
        <v>12</v>
      </c>
      <c r="G11261" s="217" t="s">
        <v>49</v>
      </c>
      <c r="H11261" s="217" t="s">
        <v>5</v>
      </c>
      <c r="I11261" s="217">
        <v>6</v>
      </c>
      <c r="J11261" s="217">
        <v>6</v>
      </c>
      <c r="K11261" s="217">
        <v>0</v>
      </c>
      <c r="L11261" s="217">
        <v>17</v>
      </c>
      <c r="M11261" s="217">
        <v>1260</v>
      </c>
      <c r="N11261" s="217">
        <v>4.7619047619047601</v>
      </c>
      <c r="O11261" s="217">
        <v>4.7619047619047601</v>
      </c>
      <c r="P11261" s="217">
        <v>0</v>
      </c>
      <c r="Q11261" s="217">
        <v>4.7619047619047601</v>
      </c>
      <c r="R11261" s="217">
        <v>4.7619047619047601</v>
      </c>
      <c r="S11261" s="217">
        <v>0</v>
      </c>
      <c r="T11261" s="217">
        <v>4.7619047619047601</v>
      </c>
      <c r="U11261" s="217">
        <v>4.7619047619047601</v>
      </c>
      <c r="V11261" s="217">
        <v>0</v>
      </c>
      <c r="W11261" s="217">
        <v>4.7619047619047601</v>
      </c>
      <c r="X11261" s="217">
        <v>4.7619047619047601</v>
      </c>
      <c r="Y11261" s="217">
        <v>0</v>
      </c>
    </row>
    <row r="11262" spans="2:25">
      <c r="B11262" s="217" t="s">
        <v>11431</v>
      </c>
      <c r="C11262" s="217" t="s">
        <v>5935</v>
      </c>
      <c r="D11262" s="217" t="s">
        <v>28</v>
      </c>
      <c r="E11262" s="217" t="s">
        <v>86</v>
      </c>
      <c r="F11262" s="217" t="s">
        <v>9</v>
      </c>
      <c r="G11262" s="217" t="s">
        <v>49</v>
      </c>
      <c r="H11262" s="217" t="s">
        <v>170</v>
      </c>
      <c r="I11262" s="217">
        <v>0</v>
      </c>
      <c r="J11262" s="217">
        <v>0</v>
      </c>
      <c r="K11262" s="217">
        <v>0</v>
      </c>
      <c r="L11262" s="217">
        <v>5</v>
      </c>
      <c r="M11262" s="217">
        <v>115.409836065574</v>
      </c>
      <c r="N11262" s="217">
        <v>0</v>
      </c>
      <c r="O11262" s="217">
        <v>0</v>
      </c>
      <c r="P11262" s="217">
        <v>0</v>
      </c>
      <c r="Q11262" s="217">
        <v>0</v>
      </c>
      <c r="R11262" s="217">
        <v>0</v>
      </c>
      <c r="S11262" s="217">
        <v>0</v>
      </c>
      <c r="T11262" s="217">
        <v>0</v>
      </c>
      <c r="U11262" s="217">
        <v>0</v>
      </c>
      <c r="V11262" s="217">
        <v>0</v>
      </c>
      <c r="W11262" s="217">
        <v>0</v>
      </c>
      <c r="X11262" s="217">
        <v>0</v>
      </c>
      <c r="Y11262" s="217">
        <v>0</v>
      </c>
    </row>
    <row r="11263" spans="2:25">
      <c r="B11263" s="217" t="s">
        <v>11432</v>
      </c>
      <c r="C11263" s="217" t="s">
        <v>5935</v>
      </c>
      <c r="D11263" s="217" t="s">
        <v>28</v>
      </c>
      <c r="E11263" s="217" t="s">
        <v>86</v>
      </c>
      <c r="F11263" s="217" t="s">
        <v>9</v>
      </c>
      <c r="G11263" s="217" t="s">
        <v>49</v>
      </c>
      <c r="H11263" s="217" t="s">
        <v>172</v>
      </c>
      <c r="I11263" s="217">
        <v>1</v>
      </c>
      <c r="J11263" s="217">
        <v>0</v>
      </c>
      <c r="K11263" s="217">
        <v>1</v>
      </c>
      <c r="L11263" s="217">
        <v>1</v>
      </c>
      <c r="M11263" s="217">
        <v>167.86885245901601</v>
      </c>
      <c r="N11263" s="217">
        <v>5.95703125</v>
      </c>
      <c r="O11263" s="217">
        <v>0</v>
      </c>
      <c r="P11263" s="217">
        <v>5.95703125</v>
      </c>
      <c r="Q11263" s="217">
        <v>5.95703125</v>
      </c>
      <c r="R11263" s="217">
        <v>0</v>
      </c>
      <c r="S11263" s="217">
        <v>5.95703125</v>
      </c>
      <c r="T11263" s="217">
        <v>5.95703125</v>
      </c>
      <c r="U11263" s="217">
        <v>0</v>
      </c>
      <c r="V11263" s="217">
        <v>5.95703125</v>
      </c>
      <c r="W11263" s="217">
        <v>5.95703125</v>
      </c>
      <c r="X11263" s="217">
        <v>0</v>
      </c>
      <c r="Y11263" s="217">
        <v>5.95703125</v>
      </c>
    </row>
    <row r="11264" spans="2:25">
      <c r="B11264" s="217" t="s">
        <v>11433</v>
      </c>
      <c r="C11264" s="217" t="s">
        <v>5935</v>
      </c>
      <c r="D11264" s="217" t="s">
        <v>28</v>
      </c>
      <c r="E11264" s="217" t="s">
        <v>86</v>
      </c>
      <c r="F11264" s="217" t="s">
        <v>9</v>
      </c>
      <c r="G11264" s="217" t="s">
        <v>49</v>
      </c>
      <c r="H11264" s="217" t="s">
        <v>174</v>
      </c>
      <c r="I11264" s="217">
        <v>0</v>
      </c>
      <c r="J11264" s="217">
        <v>0</v>
      </c>
      <c r="K11264" s="217">
        <v>0</v>
      </c>
      <c r="L11264" s="217">
        <v>11</v>
      </c>
      <c r="M11264" s="217">
        <v>293.77049180327901</v>
      </c>
      <c r="N11264" s="217">
        <v>0</v>
      </c>
      <c r="O11264" s="217">
        <v>0</v>
      </c>
      <c r="P11264" s="217">
        <v>0</v>
      </c>
      <c r="Q11264" s="217">
        <v>0</v>
      </c>
      <c r="R11264" s="217">
        <v>0</v>
      </c>
      <c r="S11264" s="217">
        <v>0</v>
      </c>
      <c r="T11264" s="217">
        <v>0</v>
      </c>
      <c r="U11264" s="217">
        <v>0</v>
      </c>
      <c r="V11264" s="217">
        <v>0</v>
      </c>
      <c r="W11264" s="217">
        <v>0</v>
      </c>
      <c r="X11264" s="217">
        <v>0</v>
      </c>
      <c r="Y11264" s="217">
        <v>0</v>
      </c>
    </row>
    <row r="11265" spans="2:25">
      <c r="B11265" s="217" t="s">
        <v>11434</v>
      </c>
      <c r="C11265" s="217" t="s">
        <v>5935</v>
      </c>
      <c r="D11265" s="217" t="s">
        <v>28</v>
      </c>
      <c r="E11265" s="217" t="s">
        <v>86</v>
      </c>
      <c r="F11265" s="217" t="s">
        <v>9</v>
      </c>
      <c r="G11265" s="217" t="s">
        <v>49</v>
      </c>
      <c r="H11265" s="217" t="s">
        <v>176</v>
      </c>
      <c r="I11265" s="217">
        <v>1</v>
      </c>
      <c r="J11265" s="217">
        <v>1</v>
      </c>
      <c r="K11265" s="217">
        <v>0</v>
      </c>
      <c r="L11265" s="217">
        <v>3</v>
      </c>
      <c r="M11265" s="217">
        <v>335.73770491803299</v>
      </c>
      <c r="N11265" s="217">
        <v>2.978515625</v>
      </c>
      <c r="O11265" s="217">
        <v>2.978515625</v>
      </c>
      <c r="P11265" s="217">
        <v>0</v>
      </c>
      <c r="Q11265" s="217">
        <v>2.978515625</v>
      </c>
      <c r="R11265" s="217">
        <v>2.978515625</v>
      </c>
      <c r="S11265" s="217">
        <v>0</v>
      </c>
      <c r="T11265" s="217">
        <v>2.978515625</v>
      </c>
      <c r="U11265" s="217">
        <v>2.978515625</v>
      </c>
      <c r="V11265" s="217">
        <v>0</v>
      </c>
      <c r="W11265" s="217">
        <v>2.978515625</v>
      </c>
      <c r="X11265" s="217">
        <v>2.978515625</v>
      </c>
      <c r="Y11265" s="217">
        <v>0</v>
      </c>
    </row>
    <row r="11266" spans="2:25">
      <c r="B11266" s="217" t="s">
        <v>11435</v>
      </c>
      <c r="C11266" s="217" t="s">
        <v>5935</v>
      </c>
      <c r="D11266" s="217" t="s">
        <v>28</v>
      </c>
      <c r="E11266" s="217" t="s">
        <v>86</v>
      </c>
      <c r="F11266" s="217" t="s">
        <v>9</v>
      </c>
      <c r="G11266" s="217" t="s">
        <v>49</v>
      </c>
      <c r="H11266" s="217" t="s">
        <v>178</v>
      </c>
      <c r="I11266" s="217">
        <v>0</v>
      </c>
      <c r="J11266" s="217">
        <v>0</v>
      </c>
      <c r="K11266" s="217">
        <v>0</v>
      </c>
      <c r="L11266" s="217">
        <v>10</v>
      </c>
      <c r="M11266" s="217">
        <v>367.213114754098</v>
      </c>
      <c r="N11266" s="217">
        <v>0</v>
      </c>
      <c r="O11266" s="217">
        <v>0</v>
      </c>
      <c r="P11266" s="217">
        <v>0</v>
      </c>
      <c r="Q11266" s="217">
        <v>0</v>
      </c>
      <c r="R11266" s="217">
        <v>0</v>
      </c>
      <c r="S11266" s="217">
        <v>0</v>
      </c>
      <c r="T11266" s="217">
        <v>0</v>
      </c>
      <c r="U11266" s="217">
        <v>0</v>
      </c>
      <c r="V11266" s="217">
        <v>0</v>
      </c>
      <c r="W11266" s="217">
        <v>0</v>
      </c>
      <c r="X11266" s="217">
        <v>0</v>
      </c>
      <c r="Y11266" s="217">
        <v>0</v>
      </c>
    </row>
    <row r="11267" spans="2:25">
      <c r="B11267" s="217" t="s">
        <v>11436</v>
      </c>
      <c r="C11267" s="217" t="s">
        <v>5935</v>
      </c>
      <c r="D11267" s="217" t="s">
        <v>28</v>
      </c>
      <c r="E11267" s="217" t="s">
        <v>86</v>
      </c>
      <c r="F11267" s="217" t="s">
        <v>9</v>
      </c>
      <c r="G11267" s="217" t="s">
        <v>49</v>
      </c>
      <c r="H11267" s="217" t="s">
        <v>5</v>
      </c>
      <c r="I11267" s="217">
        <v>2</v>
      </c>
      <c r="J11267" s="217">
        <v>1</v>
      </c>
      <c r="K11267" s="217">
        <v>1</v>
      </c>
      <c r="L11267" s="217">
        <v>30</v>
      </c>
      <c r="M11267" s="217">
        <v>1280</v>
      </c>
      <c r="N11267" s="217">
        <v>1.5625</v>
      </c>
      <c r="O11267" s="217">
        <v>0.78125</v>
      </c>
      <c r="P11267" s="217">
        <v>0.78125</v>
      </c>
      <c r="Q11267" s="217">
        <v>1.5625</v>
      </c>
      <c r="R11267" s="217">
        <v>0.78125</v>
      </c>
      <c r="S11267" s="217">
        <v>0.78125</v>
      </c>
      <c r="T11267" s="217">
        <v>1.5625</v>
      </c>
      <c r="U11267" s="217">
        <v>0.78125</v>
      </c>
      <c r="V11267" s="217">
        <v>0.78125</v>
      </c>
      <c r="W11267" s="217">
        <v>1.5625</v>
      </c>
      <c r="X11267" s="217">
        <v>0.78125</v>
      </c>
      <c r="Y11267" s="217">
        <v>0.78125</v>
      </c>
    </row>
    <row r="11268" spans="2:25">
      <c r="B11268" s="217" t="s">
        <v>11437</v>
      </c>
      <c r="C11268" s="217" t="s">
        <v>5935</v>
      </c>
      <c r="D11268" s="217" t="s">
        <v>28</v>
      </c>
      <c r="E11268" s="217" t="s">
        <v>86</v>
      </c>
      <c r="F11268" s="217" t="s">
        <v>5</v>
      </c>
      <c r="G11268" s="217" t="s">
        <v>49</v>
      </c>
      <c r="H11268" s="217" t="s">
        <v>170</v>
      </c>
      <c r="I11268" s="217">
        <v>0</v>
      </c>
      <c r="J11268" s="217">
        <v>0</v>
      </c>
      <c r="K11268" s="217">
        <v>0</v>
      </c>
      <c r="L11268" s="217">
        <v>9</v>
      </c>
      <c r="M11268" s="217">
        <v>217.02273929137999</v>
      </c>
      <c r="N11268" s="217">
        <v>0</v>
      </c>
      <c r="O11268" s="217">
        <v>0</v>
      </c>
      <c r="P11268" s="217">
        <v>0</v>
      </c>
      <c r="Q11268" s="217">
        <v>0</v>
      </c>
      <c r="R11268" s="217">
        <v>0</v>
      </c>
      <c r="S11268" s="217">
        <v>0</v>
      </c>
      <c r="T11268" s="217">
        <v>0</v>
      </c>
      <c r="U11268" s="217">
        <v>0</v>
      </c>
      <c r="V11268" s="217">
        <v>0</v>
      </c>
      <c r="W11268" s="217">
        <v>0</v>
      </c>
      <c r="X11268" s="217">
        <v>0</v>
      </c>
      <c r="Y11268" s="217">
        <v>0</v>
      </c>
    </row>
    <row r="11269" spans="2:25">
      <c r="B11269" s="217" t="s">
        <v>11438</v>
      </c>
      <c r="C11269" s="217" t="s">
        <v>5935</v>
      </c>
      <c r="D11269" s="217" t="s">
        <v>28</v>
      </c>
      <c r="E11269" s="217" t="s">
        <v>86</v>
      </c>
      <c r="F11269" s="217" t="s">
        <v>5</v>
      </c>
      <c r="G11269" s="217" t="s">
        <v>49</v>
      </c>
      <c r="H11269" s="217" t="s">
        <v>172</v>
      </c>
      <c r="I11269" s="217">
        <v>1</v>
      </c>
      <c r="J11269" s="217">
        <v>0</v>
      </c>
      <c r="K11269" s="217">
        <v>1</v>
      </c>
      <c r="L11269" s="217">
        <v>2</v>
      </c>
      <c r="M11269" s="217">
        <v>340.61078794288699</v>
      </c>
      <c r="N11269" s="217">
        <v>2.9359023125470598</v>
      </c>
      <c r="O11269" s="217">
        <v>0</v>
      </c>
      <c r="P11269" s="217">
        <v>2.9359023125470598</v>
      </c>
      <c r="Q11269" s="217">
        <v>2.9359023125470598</v>
      </c>
      <c r="R11269" s="217">
        <v>0</v>
      </c>
      <c r="S11269" s="217">
        <v>2.9359023125470598</v>
      </c>
      <c r="T11269" s="217">
        <v>2.9359023125470598</v>
      </c>
      <c r="U11269" s="217">
        <v>0</v>
      </c>
      <c r="V11269" s="217">
        <v>2.9359023125470598</v>
      </c>
      <c r="W11269" s="217">
        <v>2.9359023125470598</v>
      </c>
      <c r="X11269" s="217">
        <v>0</v>
      </c>
      <c r="Y11269" s="217">
        <v>2.9359023125470598</v>
      </c>
    </row>
    <row r="11270" spans="2:25">
      <c r="B11270" s="217" t="s">
        <v>11439</v>
      </c>
      <c r="C11270" s="217" t="s">
        <v>5935</v>
      </c>
      <c r="D11270" s="217" t="s">
        <v>28</v>
      </c>
      <c r="E11270" s="217" t="s">
        <v>86</v>
      </c>
      <c r="F11270" s="217" t="s">
        <v>5</v>
      </c>
      <c r="G11270" s="217" t="s">
        <v>49</v>
      </c>
      <c r="H11270" s="217" t="s">
        <v>174</v>
      </c>
      <c r="I11270" s="217">
        <v>2</v>
      </c>
      <c r="J11270" s="217">
        <v>2</v>
      </c>
      <c r="K11270" s="217">
        <v>0</v>
      </c>
      <c r="L11270" s="217">
        <v>14</v>
      </c>
      <c r="M11270" s="217">
        <v>578.28662083553695</v>
      </c>
      <c r="N11270" s="217">
        <v>3.4584926020081599</v>
      </c>
      <c r="O11270" s="217">
        <v>3.4584926020081599</v>
      </c>
      <c r="P11270" s="217">
        <v>0</v>
      </c>
      <c r="Q11270" s="217">
        <v>3.4584926020081599</v>
      </c>
      <c r="R11270" s="217">
        <v>3.4584926020081599</v>
      </c>
      <c r="S11270" s="217">
        <v>0</v>
      </c>
      <c r="T11270" s="217">
        <v>3.4584926020081599</v>
      </c>
      <c r="U11270" s="217">
        <v>3.4584926020081599</v>
      </c>
      <c r="V11270" s="217">
        <v>0</v>
      </c>
      <c r="W11270" s="217">
        <v>3.4584926020081599</v>
      </c>
      <c r="X11270" s="217">
        <v>3.4584926020081599</v>
      </c>
      <c r="Y11270" s="217">
        <v>0</v>
      </c>
    </row>
    <row r="11271" spans="2:25">
      <c r="B11271" s="217" t="s">
        <v>11440</v>
      </c>
      <c r="C11271" s="217" t="s">
        <v>5935</v>
      </c>
      <c r="D11271" s="217" t="s">
        <v>28</v>
      </c>
      <c r="E11271" s="217" t="s">
        <v>86</v>
      </c>
      <c r="F11271" s="217" t="s">
        <v>5</v>
      </c>
      <c r="G11271" s="217" t="s">
        <v>49</v>
      </c>
      <c r="H11271" s="217" t="s">
        <v>176</v>
      </c>
      <c r="I11271" s="217">
        <v>2</v>
      </c>
      <c r="J11271" s="217">
        <v>2</v>
      </c>
      <c r="K11271" s="217">
        <v>0</v>
      </c>
      <c r="L11271" s="217">
        <v>7</v>
      </c>
      <c r="M11271" s="217">
        <v>660.89899524061298</v>
      </c>
      <c r="N11271" s="217">
        <v>3.0261810267571398</v>
      </c>
      <c r="O11271" s="217">
        <v>3.0261810267571398</v>
      </c>
      <c r="P11271" s="217">
        <v>0</v>
      </c>
      <c r="Q11271" s="217">
        <v>3.0261810267571398</v>
      </c>
      <c r="R11271" s="217">
        <v>3.0261810267571398</v>
      </c>
      <c r="S11271" s="217">
        <v>0</v>
      </c>
      <c r="T11271" s="217">
        <v>3.0261810267571398</v>
      </c>
      <c r="U11271" s="217">
        <v>3.0261810267571398</v>
      </c>
      <c r="V11271" s="217">
        <v>0</v>
      </c>
      <c r="W11271" s="217">
        <v>3.0261810267571398</v>
      </c>
      <c r="X11271" s="217">
        <v>3.0261810267571398</v>
      </c>
      <c r="Y11271" s="217">
        <v>0</v>
      </c>
    </row>
    <row r="11272" spans="2:25">
      <c r="B11272" s="217" t="s">
        <v>11441</v>
      </c>
      <c r="C11272" s="217" t="s">
        <v>5935</v>
      </c>
      <c r="D11272" s="217" t="s">
        <v>28</v>
      </c>
      <c r="E11272" s="217" t="s">
        <v>86</v>
      </c>
      <c r="F11272" s="217" t="s">
        <v>5</v>
      </c>
      <c r="G11272" s="217" t="s">
        <v>49</v>
      </c>
      <c r="H11272" s="217" t="s">
        <v>178</v>
      </c>
      <c r="I11272" s="217">
        <v>3</v>
      </c>
      <c r="J11272" s="217">
        <v>3</v>
      </c>
      <c r="K11272" s="217">
        <v>0</v>
      </c>
      <c r="L11272" s="217">
        <v>15</v>
      </c>
      <c r="M11272" s="217">
        <v>743.18085668958201</v>
      </c>
      <c r="N11272" s="217">
        <v>4.0367024701943599</v>
      </c>
      <c r="O11272" s="217">
        <v>4.0367024701943599</v>
      </c>
      <c r="P11272" s="217">
        <v>0</v>
      </c>
      <c r="Q11272" s="217">
        <v>4.0367024701943599</v>
      </c>
      <c r="R11272" s="217">
        <v>4.0367024701943599</v>
      </c>
      <c r="S11272" s="217">
        <v>0</v>
      </c>
      <c r="T11272" s="217">
        <v>4.0367024701943599</v>
      </c>
      <c r="U11272" s="217">
        <v>4.0367024701943599</v>
      </c>
      <c r="V11272" s="217">
        <v>0</v>
      </c>
      <c r="W11272" s="217">
        <v>4.0367024701943599</v>
      </c>
      <c r="X11272" s="217">
        <v>4.0367024701943599</v>
      </c>
      <c r="Y11272" s="217">
        <v>0</v>
      </c>
    </row>
    <row r="11273" spans="2:25">
      <c r="B11273" s="217" t="s">
        <v>11442</v>
      </c>
      <c r="C11273" s="217" t="s">
        <v>5935</v>
      </c>
      <c r="D11273" s="217" t="s">
        <v>28</v>
      </c>
      <c r="E11273" s="217" t="s">
        <v>86</v>
      </c>
      <c r="F11273" s="217" t="s">
        <v>5</v>
      </c>
      <c r="G11273" s="217" t="s">
        <v>49</v>
      </c>
      <c r="H11273" s="217" t="s">
        <v>5</v>
      </c>
      <c r="I11273" s="217">
        <v>8</v>
      </c>
      <c r="J11273" s="217">
        <v>7</v>
      </c>
      <c r="K11273" s="217">
        <v>1</v>
      </c>
      <c r="L11273" s="217">
        <v>47</v>
      </c>
      <c r="M11273" s="217">
        <v>2540</v>
      </c>
      <c r="N11273" s="217">
        <v>3.1496062992125999</v>
      </c>
      <c r="O11273" s="217">
        <v>2.7559055118110201</v>
      </c>
      <c r="P11273" s="217">
        <v>0.39370078740157499</v>
      </c>
      <c r="Q11273" s="217">
        <v>3.1496062992125999</v>
      </c>
      <c r="R11273" s="217">
        <v>2.7559055118110201</v>
      </c>
      <c r="S11273" s="217">
        <v>0.39370078740157499</v>
      </c>
      <c r="T11273" s="217">
        <v>3.1496062992125999</v>
      </c>
      <c r="U11273" s="217">
        <v>2.7559055118110201</v>
      </c>
      <c r="V11273" s="217">
        <v>0.39370078740157499</v>
      </c>
      <c r="W11273" s="217">
        <v>3.1496062992125999</v>
      </c>
      <c r="X11273" s="217">
        <v>2.7559055118110201</v>
      </c>
      <c r="Y11273" s="217">
        <v>0.39370078740157499</v>
      </c>
    </row>
    <row r="11274" spans="2:25">
      <c r="B11274" s="217" t="s">
        <v>11443</v>
      </c>
      <c r="C11274" s="217" t="s">
        <v>5935</v>
      </c>
      <c r="D11274" s="217" t="s">
        <v>28</v>
      </c>
      <c r="E11274" s="217" t="s">
        <v>86</v>
      </c>
      <c r="F11274" s="217" t="s">
        <v>12</v>
      </c>
      <c r="G11274" s="217" t="s">
        <v>13</v>
      </c>
      <c r="H11274" s="217" t="s">
        <v>170</v>
      </c>
      <c r="I11274" s="217">
        <v>0</v>
      </c>
      <c r="J11274" s="217">
        <v>0</v>
      </c>
      <c r="K11274" s="217">
        <v>0</v>
      </c>
      <c r="L11274" s="217">
        <v>0</v>
      </c>
      <c r="M11274" s="217">
        <v>0</v>
      </c>
    </row>
    <row r="11275" spans="2:25">
      <c r="B11275" s="217" t="s">
        <v>11444</v>
      </c>
      <c r="C11275" s="217" t="s">
        <v>5935</v>
      </c>
      <c r="D11275" s="217" t="s">
        <v>28</v>
      </c>
      <c r="E11275" s="217" t="s">
        <v>86</v>
      </c>
      <c r="F11275" s="217" t="s">
        <v>12</v>
      </c>
      <c r="G11275" s="217" t="s">
        <v>13</v>
      </c>
      <c r="H11275" s="217" t="s">
        <v>172</v>
      </c>
      <c r="I11275" s="217">
        <v>0</v>
      </c>
      <c r="J11275" s="217">
        <v>0</v>
      </c>
      <c r="K11275" s="217">
        <v>0</v>
      </c>
      <c r="L11275" s="217">
        <v>0</v>
      </c>
      <c r="M11275" s="217">
        <v>0</v>
      </c>
    </row>
    <row r="11276" spans="2:25">
      <c r="B11276" s="217" t="s">
        <v>11445</v>
      </c>
      <c r="C11276" s="217" t="s">
        <v>5935</v>
      </c>
      <c r="D11276" s="217" t="s">
        <v>28</v>
      </c>
      <c r="E11276" s="217" t="s">
        <v>86</v>
      </c>
      <c r="F11276" s="217" t="s">
        <v>12</v>
      </c>
      <c r="G11276" s="217" t="s">
        <v>13</v>
      </c>
      <c r="H11276" s="217" t="s">
        <v>174</v>
      </c>
      <c r="I11276" s="217">
        <v>0</v>
      </c>
      <c r="J11276" s="217">
        <v>0</v>
      </c>
      <c r="K11276" s="217">
        <v>0</v>
      </c>
      <c r="L11276" s="217">
        <v>0</v>
      </c>
      <c r="M11276" s="217">
        <v>21.176470588235301</v>
      </c>
      <c r="N11276" s="217">
        <v>0</v>
      </c>
      <c r="O11276" s="217">
        <v>0</v>
      </c>
      <c r="P11276" s="217">
        <v>0</v>
      </c>
      <c r="Q11276" s="217">
        <v>0</v>
      </c>
      <c r="R11276" s="217">
        <v>0</v>
      </c>
      <c r="S11276" s="217">
        <v>0</v>
      </c>
      <c r="T11276" s="217">
        <v>0</v>
      </c>
      <c r="U11276" s="217">
        <v>0</v>
      </c>
      <c r="V11276" s="217">
        <v>0</v>
      </c>
      <c r="W11276" s="217">
        <v>0</v>
      </c>
      <c r="X11276" s="217">
        <v>0</v>
      </c>
      <c r="Y11276" s="217">
        <v>0</v>
      </c>
    </row>
    <row r="11277" spans="2:25">
      <c r="B11277" s="217" t="s">
        <v>11446</v>
      </c>
      <c r="C11277" s="217" t="s">
        <v>5935</v>
      </c>
      <c r="D11277" s="217" t="s">
        <v>28</v>
      </c>
      <c r="E11277" s="217" t="s">
        <v>86</v>
      </c>
      <c r="F11277" s="217" t="s">
        <v>12</v>
      </c>
      <c r="G11277" s="217" t="s">
        <v>13</v>
      </c>
      <c r="H11277" s="217" t="s">
        <v>176</v>
      </c>
      <c r="I11277" s="217">
        <v>0</v>
      </c>
      <c r="J11277" s="217">
        <v>0</v>
      </c>
      <c r="K11277" s="217">
        <v>0</v>
      </c>
      <c r="L11277" s="217">
        <v>0</v>
      </c>
      <c r="M11277" s="217">
        <v>28.235294117647101</v>
      </c>
      <c r="N11277" s="217">
        <v>0</v>
      </c>
      <c r="O11277" s="217">
        <v>0</v>
      </c>
      <c r="P11277" s="217">
        <v>0</v>
      </c>
      <c r="Q11277" s="217">
        <v>0</v>
      </c>
      <c r="R11277" s="217">
        <v>0</v>
      </c>
      <c r="S11277" s="217">
        <v>0</v>
      </c>
      <c r="T11277" s="217">
        <v>0</v>
      </c>
      <c r="U11277" s="217">
        <v>0</v>
      </c>
      <c r="V11277" s="217">
        <v>0</v>
      </c>
      <c r="W11277" s="217">
        <v>0</v>
      </c>
      <c r="X11277" s="217">
        <v>0</v>
      </c>
      <c r="Y11277" s="217">
        <v>0</v>
      </c>
    </row>
    <row r="11278" spans="2:25">
      <c r="B11278" s="217" t="s">
        <v>11447</v>
      </c>
      <c r="C11278" s="217" t="s">
        <v>5935</v>
      </c>
      <c r="D11278" s="217" t="s">
        <v>28</v>
      </c>
      <c r="E11278" s="217" t="s">
        <v>86</v>
      </c>
      <c r="F11278" s="217" t="s">
        <v>12</v>
      </c>
      <c r="G11278" s="217" t="s">
        <v>13</v>
      </c>
      <c r="H11278" s="217" t="s">
        <v>178</v>
      </c>
      <c r="I11278" s="217">
        <v>0</v>
      </c>
      <c r="J11278" s="217">
        <v>0</v>
      </c>
      <c r="K11278" s="217">
        <v>0</v>
      </c>
      <c r="L11278" s="217">
        <v>0</v>
      </c>
      <c r="M11278" s="217">
        <v>70.588235294117695</v>
      </c>
      <c r="N11278" s="217">
        <v>0</v>
      </c>
      <c r="O11278" s="217">
        <v>0</v>
      </c>
      <c r="P11278" s="217">
        <v>0</v>
      </c>
      <c r="Q11278" s="217">
        <v>0</v>
      </c>
      <c r="R11278" s="217">
        <v>0</v>
      </c>
      <c r="S11278" s="217">
        <v>0</v>
      </c>
      <c r="T11278" s="217">
        <v>0</v>
      </c>
      <c r="U11278" s="217">
        <v>0</v>
      </c>
      <c r="V11278" s="217">
        <v>0</v>
      </c>
      <c r="W11278" s="217">
        <v>0</v>
      </c>
      <c r="X11278" s="217">
        <v>0</v>
      </c>
      <c r="Y11278" s="217">
        <v>0</v>
      </c>
    </row>
    <row r="11279" spans="2:25">
      <c r="B11279" s="217" t="s">
        <v>11448</v>
      </c>
      <c r="C11279" s="217" t="s">
        <v>5935</v>
      </c>
      <c r="D11279" s="217" t="s">
        <v>28</v>
      </c>
      <c r="E11279" s="217" t="s">
        <v>86</v>
      </c>
      <c r="F11279" s="217" t="s">
        <v>12</v>
      </c>
      <c r="G11279" s="217" t="s">
        <v>13</v>
      </c>
      <c r="H11279" s="217" t="s">
        <v>5</v>
      </c>
      <c r="I11279" s="217">
        <v>0</v>
      </c>
      <c r="J11279" s="217">
        <v>0</v>
      </c>
      <c r="K11279" s="217">
        <v>0</v>
      </c>
      <c r="L11279" s="217">
        <v>0</v>
      </c>
      <c r="M11279" s="217">
        <v>120</v>
      </c>
      <c r="N11279" s="217">
        <v>0</v>
      </c>
      <c r="O11279" s="217">
        <v>0</v>
      </c>
      <c r="P11279" s="217">
        <v>0</v>
      </c>
      <c r="Q11279" s="217">
        <v>0</v>
      </c>
      <c r="R11279" s="217">
        <v>0</v>
      </c>
      <c r="S11279" s="217">
        <v>0</v>
      </c>
      <c r="T11279" s="217">
        <v>0</v>
      </c>
      <c r="U11279" s="217">
        <v>0</v>
      </c>
      <c r="V11279" s="217">
        <v>0</v>
      </c>
      <c r="W11279" s="217">
        <v>0</v>
      </c>
      <c r="X11279" s="217">
        <v>0</v>
      </c>
      <c r="Y11279" s="217">
        <v>0</v>
      </c>
    </row>
    <row r="11280" spans="2:25">
      <c r="B11280" s="217" t="s">
        <v>11449</v>
      </c>
      <c r="C11280" s="217" t="s">
        <v>5935</v>
      </c>
      <c r="D11280" s="217" t="s">
        <v>28</v>
      </c>
      <c r="E11280" s="217" t="s">
        <v>86</v>
      </c>
      <c r="F11280" s="217" t="s">
        <v>9</v>
      </c>
      <c r="G11280" s="217" t="s">
        <v>13</v>
      </c>
      <c r="H11280" s="217" t="s">
        <v>170</v>
      </c>
      <c r="I11280" s="217">
        <v>0</v>
      </c>
      <c r="J11280" s="217">
        <v>0</v>
      </c>
      <c r="K11280" s="217">
        <v>0</v>
      </c>
      <c r="L11280" s="217">
        <v>0</v>
      </c>
      <c r="M11280" s="217">
        <v>6</v>
      </c>
      <c r="N11280" s="217">
        <v>0</v>
      </c>
      <c r="O11280" s="217">
        <v>0</v>
      </c>
      <c r="P11280" s="217">
        <v>0</v>
      </c>
      <c r="Q11280" s="217">
        <v>0</v>
      </c>
      <c r="R11280" s="217">
        <v>0</v>
      </c>
      <c r="S11280" s="217">
        <v>0</v>
      </c>
      <c r="T11280" s="217">
        <v>0</v>
      </c>
      <c r="U11280" s="217">
        <v>0</v>
      </c>
      <c r="V11280" s="217">
        <v>0</v>
      </c>
      <c r="W11280" s="217">
        <v>0</v>
      </c>
      <c r="X11280" s="217">
        <v>0</v>
      </c>
      <c r="Y11280" s="217">
        <v>0</v>
      </c>
    </row>
    <row r="11281" spans="2:25">
      <c r="B11281" s="217" t="s">
        <v>11450</v>
      </c>
      <c r="C11281" s="217" t="s">
        <v>5935</v>
      </c>
      <c r="D11281" s="217" t="s">
        <v>28</v>
      </c>
      <c r="E11281" s="217" t="s">
        <v>86</v>
      </c>
      <c r="F11281" s="217" t="s">
        <v>9</v>
      </c>
      <c r="G11281" s="217" t="s">
        <v>13</v>
      </c>
      <c r="H11281" s="217" t="s">
        <v>172</v>
      </c>
      <c r="I11281" s="217">
        <v>0</v>
      </c>
      <c r="J11281" s="217">
        <v>0</v>
      </c>
      <c r="K11281" s="217">
        <v>0</v>
      </c>
      <c r="L11281" s="217">
        <v>0</v>
      </c>
      <c r="M11281" s="217">
        <v>0</v>
      </c>
    </row>
    <row r="11282" spans="2:25">
      <c r="B11282" s="217" t="s">
        <v>11451</v>
      </c>
      <c r="C11282" s="217" t="s">
        <v>5935</v>
      </c>
      <c r="D11282" s="217" t="s">
        <v>28</v>
      </c>
      <c r="E11282" s="217" t="s">
        <v>86</v>
      </c>
      <c r="F11282" s="217" t="s">
        <v>9</v>
      </c>
      <c r="G11282" s="217" t="s">
        <v>13</v>
      </c>
      <c r="H11282" s="217" t="s">
        <v>174</v>
      </c>
      <c r="I11282" s="217">
        <v>0</v>
      </c>
      <c r="J11282" s="217">
        <v>0</v>
      </c>
      <c r="K11282" s="217">
        <v>0</v>
      </c>
      <c r="L11282" s="217">
        <v>0</v>
      </c>
      <c r="M11282" s="217">
        <v>18</v>
      </c>
      <c r="N11282" s="217">
        <v>0</v>
      </c>
      <c r="O11282" s="217">
        <v>0</v>
      </c>
      <c r="P11282" s="217">
        <v>0</v>
      </c>
      <c r="Q11282" s="217">
        <v>0</v>
      </c>
      <c r="R11282" s="217">
        <v>0</v>
      </c>
      <c r="S11282" s="217">
        <v>0</v>
      </c>
      <c r="T11282" s="217">
        <v>0</v>
      </c>
      <c r="U11282" s="217">
        <v>0</v>
      </c>
      <c r="V11282" s="217">
        <v>0</v>
      </c>
      <c r="W11282" s="217">
        <v>0</v>
      </c>
      <c r="X11282" s="217">
        <v>0</v>
      </c>
      <c r="Y11282" s="217">
        <v>0</v>
      </c>
    </row>
    <row r="11283" spans="2:25">
      <c r="B11283" s="217" t="s">
        <v>11452</v>
      </c>
      <c r="C11283" s="217" t="s">
        <v>5935</v>
      </c>
      <c r="D11283" s="217" t="s">
        <v>28</v>
      </c>
      <c r="E11283" s="217" t="s">
        <v>86</v>
      </c>
      <c r="F11283" s="217" t="s">
        <v>9</v>
      </c>
      <c r="G11283" s="217" t="s">
        <v>13</v>
      </c>
      <c r="H11283" s="217" t="s">
        <v>176</v>
      </c>
      <c r="I11283" s="217">
        <v>0</v>
      </c>
      <c r="J11283" s="217">
        <v>0</v>
      </c>
      <c r="K11283" s="217">
        <v>0</v>
      </c>
      <c r="L11283" s="217">
        <v>0</v>
      </c>
      <c r="M11283" s="217">
        <v>18</v>
      </c>
      <c r="N11283" s="217">
        <v>0</v>
      </c>
      <c r="O11283" s="217">
        <v>0</v>
      </c>
      <c r="P11283" s="217">
        <v>0</v>
      </c>
      <c r="Q11283" s="217">
        <v>0</v>
      </c>
      <c r="R11283" s="217">
        <v>0</v>
      </c>
      <c r="S11283" s="217">
        <v>0</v>
      </c>
      <c r="T11283" s="217">
        <v>0</v>
      </c>
      <c r="U11283" s="217">
        <v>0</v>
      </c>
      <c r="V11283" s="217">
        <v>0</v>
      </c>
      <c r="W11283" s="217">
        <v>0</v>
      </c>
      <c r="X11283" s="217">
        <v>0</v>
      </c>
      <c r="Y11283" s="217">
        <v>0</v>
      </c>
    </row>
    <row r="11284" spans="2:25">
      <c r="B11284" s="217" t="s">
        <v>11453</v>
      </c>
      <c r="C11284" s="217" t="s">
        <v>5935</v>
      </c>
      <c r="D11284" s="217" t="s">
        <v>28</v>
      </c>
      <c r="E11284" s="217" t="s">
        <v>86</v>
      </c>
      <c r="F11284" s="217" t="s">
        <v>9</v>
      </c>
      <c r="G11284" s="217" t="s">
        <v>13</v>
      </c>
      <c r="H11284" s="217" t="s">
        <v>178</v>
      </c>
      <c r="I11284" s="217">
        <v>0</v>
      </c>
      <c r="J11284" s="217">
        <v>0</v>
      </c>
      <c r="K11284" s="217">
        <v>0</v>
      </c>
      <c r="L11284" s="217">
        <v>1</v>
      </c>
      <c r="M11284" s="217">
        <v>78</v>
      </c>
      <c r="N11284" s="217">
        <v>0</v>
      </c>
      <c r="O11284" s="217">
        <v>0</v>
      </c>
      <c r="P11284" s="217">
        <v>0</v>
      </c>
      <c r="Q11284" s="217">
        <v>0</v>
      </c>
      <c r="R11284" s="217">
        <v>0</v>
      </c>
      <c r="S11284" s="217">
        <v>0</v>
      </c>
      <c r="T11284" s="217">
        <v>0</v>
      </c>
      <c r="U11284" s="217">
        <v>0</v>
      </c>
      <c r="V11284" s="217">
        <v>0</v>
      </c>
      <c r="W11284" s="217">
        <v>0</v>
      </c>
      <c r="X11284" s="217">
        <v>0</v>
      </c>
      <c r="Y11284" s="217">
        <v>0</v>
      </c>
    </row>
    <row r="11285" spans="2:25">
      <c r="B11285" s="217" t="s">
        <v>11454</v>
      </c>
      <c r="C11285" s="217" t="s">
        <v>5935</v>
      </c>
      <c r="D11285" s="217" t="s">
        <v>28</v>
      </c>
      <c r="E11285" s="217" t="s">
        <v>86</v>
      </c>
      <c r="F11285" s="217" t="s">
        <v>9</v>
      </c>
      <c r="G11285" s="217" t="s">
        <v>13</v>
      </c>
      <c r="H11285" s="217" t="s">
        <v>5</v>
      </c>
      <c r="I11285" s="217">
        <v>0</v>
      </c>
      <c r="J11285" s="217">
        <v>0</v>
      </c>
      <c r="K11285" s="217">
        <v>0</v>
      </c>
      <c r="L11285" s="217">
        <v>1</v>
      </c>
      <c r="M11285" s="217">
        <v>120</v>
      </c>
      <c r="N11285" s="217">
        <v>0</v>
      </c>
      <c r="O11285" s="217">
        <v>0</v>
      </c>
      <c r="P11285" s="217">
        <v>0</v>
      </c>
      <c r="Q11285" s="217">
        <v>0</v>
      </c>
      <c r="R11285" s="217">
        <v>0</v>
      </c>
      <c r="S11285" s="217">
        <v>0</v>
      </c>
      <c r="T11285" s="217">
        <v>0</v>
      </c>
      <c r="U11285" s="217">
        <v>0</v>
      </c>
      <c r="V11285" s="217">
        <v>0</v>
      </c>
      <c r="W11285" s="217">
        <v>0</v>
      </c>
      <c r="X11285" s="217">
        <v>0</v>
      </c>
      <c r="Y11285" s="217">
        <v>0</v>
      </c>
    </row>
    <row r="11286" spans="2:25">
      <c r="B11286" s="217" t="s">
        <v>11455</v>
      </c>
      <c r="C11286" s="217" t="s">
        <v>5935</v>
      </c>
      <c r="D11286" s="217" t="s">
        <v>28</v>
      </c>
      <c r="E11286" s="217" t="s">
        <v>86</v>
      </c>
      <c r="F11286" s="217" t="s">
        <v>5</v>
      </c>
      <c r="G11286" s="217" t="s">
        <v>13</v>
      </c>
      <c r="H11286" s="217" t="s">
        <v>170</v>
      </c>
      <c r="I11286" s="217">
        <v>0</v>
      </c>
      <c r="J11286" s="217">
        <v>0</v>
      </c>
      <c r="K11286" s="217">
        <v>0</v>
      </c>
      <c r="L11286" s="217">
        <v>0</v>
      </c>
      <c r="M11286" s="217">
        <v>6</v>
      </c>
      <c r="N11286" s="217">
        <v>0</v>
      </c>
      <c r="O11286" s="217">
        <v>0</v>
      </c>
      <c r="P11286" s="217">
        <v>0</v>
      </c>
      <c r="Q11286" s="217">
        <v>0</v>
      </c>
      <c r="R11286" s="217">
        <v>0</v>
      </c>
      <c r="S11286" s="217">
        <v>0</v>
      </c>
      <c r="T11286" s="217">
        <v>0</v>
      </c>
      <c r="U11286" s="217">
        <v>0</v>
      </c>
      <c r="V11286" s="217">
        <v>0</v>
      </c>
      <c r="W11286" s="217">
        <v>0</v>
      </c>
      <c r="X11286" s="217">
        <v>0</v>
      </c>
      <c r="Y11286" s="217">
        <v>0</v>
      </c>
    </row>
    <row r="11287" spans="2:25">
      <c r="B11287" s="217" t="s">
        <v>11456</v>
      </c>
      <c r="C11287" s="217" t="s">
        <v>5935</v>
      </c>
      <c r="D11287" s="217" t="s">
        <v>28</v>
      </c>
      <c r="E11287" s="217" t="s">
        <v>86</v>
      </c>
      <c r="F11287" s="217" t="s">
        <v>5</v>
      </c>
      <c r="G11287" s="217" t="s">
        <v>13</v>
      </c>
      <c r="H11287" s="217" t="s">
        <v>172</v>
      </c>
      <c r="I11287" s="217">
        <v>0</v>
      </c>
      <c r="J11287" s="217">
        <v>0</v>
      </c>
      <c r="K11287" s="217">
        <v>0</v>
      </c>
      <c r="L11287" s="217">
        <v>0</v>
      </c>
      <c r="M11287" s="217">
        <v>0</v>
      </c>
    </row>
    <row r="11288" spans="2:25">
      <c r="B11288" s="217" t="s">
        <v>11457</v>
      </c>
      <c r="C11288" s="217" t="s">
        <v>5935</v>
      </c>
      <c r="D11288" s="217" t="s">
        <v>28</v>
      </c>
      <c r="E11288" s="217" t="s">
        <v>86</v>
      </c>
      <c r="F11288" s="217" t="s">
        <v>5</v>
      </c>
      <c r="G11288" s="217" t="s">
        <v>13</v>
      </c>
      <c r="H11288" s="217" t="s">
        <v>174</v>
      </c>
      <c r="I11288" s="217">
        <v>0</v>
      </c>
      <c r="J11288" s="217">
        <v>0</v>
      </c>
      <c r="K11288" s="217">
        <v>0</v>
      </c>
      <c r="L11288" s="217">
        <v>0</v>
      </c>
      <c r="M11288" s="217">
        <v>39.176470588235297</v>
      </c>
      <c r="N11288" s="217">
        <v>0</v>
      </c>
      <c r="O11288" s="217">
        <v>0</v>
      </c>
      <c r="P11288" s="217">
        <v>0</v>
      </c>
      <c r="Q11288" s="217">
        <v>0</v>
      </c>
      <c r="R11288" s="217">
        <v>0</v>
      </c>
      <c r="S11288" s="217">
        <v>0</v>
      </c>
      <c r="T11288" s="217">
        <v>0</v>
      </c>
      <c r="U11288" s="217">
        <v>0</v>
      </c>
      <c r="V11288" s="217">
        <v>0</v>
      </c>
      <c r="W11288" s="217">
        <v>0</v>
      </c>
      <c r="X11288" s="217">
        <v>0</v>
      </c>
      <c r="Y11288" s="217">
        <v>0</v>
      </c>
    </row>
    <row r="11289" spans="2:25">
      <c r="B11289" s="217" t="s">
        <v>11458</v>
      </c>
      <c r="C11289" s="217" t="s">
        <v>5935</v>
      </c>
      <c r="D11289" s="217" t="s">
        <v>28</v>
      </c>
      <c r="E11289" s="217" t="s">
        <v>86</v>
      </c>
      <c r="F11289" s="217" t="s">
        <v>5</v>
      </c>
      <c r="G11289" s="217" t="s">
        <v>13</v>
      </c>
      <c r="H11289" s="217" t="s">
        <v>176</v>
      </c>
      <c r="I11289" s="217">
        <v>0</v>
      </c>
      <c r="J11289" s="217">
        <v>0</v>
      </c>
      <c r="K11289" s="217">
        <v>0</v>
      </c>
      <c r="L11289" s="217">
        <v>0</v>
      </c>
      <c r="M11289" s="217">
        <v>46.235294117647101</v>
      </c>
      <c r="N11289" s="217">
        <v>0</v>
      </c>
      <c r="O11289" s="217">
        <v>0</v>
      </c>
      <c r="P11289" s="217">
        <v>0</v>
      </c>
      <c r="Q11289" s="217">
        <v>0</v>
      </c>
      <c r="R11289" s="217">
        <v>0</v>
      </c>
      <c r="S11289" s="217">
        <v>0</v>
      </c>
      <c r="T11289" s="217">
        <v>0</v>
      </c>
      <c r="U11289" s="217">
        <v>0</v>
      </c>
      <c r="V11289" s="217">
        <v>0</v>
      </c>
      <c r="W11289" s="217">
        <v>0</v>
      </c>
      <c r="X11289" s="217">
        <v>0</v>
      </c>
      <c r="Y11289" s="217">
        <v>0</v>
      </c>
    </row>
    <row r="11290" spans="2:25">
      <c r="B11290" s="217" t="s">
        <v>11459</v>
      </c>
      <c r="C11290" s="217" t="s">
        <v>5935</v>
      </c>
      <c r="D11290" s="217" t="s">
        <v>28</v>
      </c>
      <c r="E11290" s="217" t="s">
        <v>86</v>
      </c>
      <c r="F11290" s="217" t="s">
        <v>5</v>
      </c>
      <c r="G11290" s="217" t="s">
        <v>13</v>
      </c>
      <c r="H11290" s="217" t="s">
        <v>178</v>
      </c>
      <c r="I11290" s="217">
        <v>0</v>
      </c>
      <c r="J11290" s="217">
        <v>0</v>
      </c>
      <c r="K11290" s="217">
        <v>0</v>
      </c>
      <c r="L11290" s="217">
        <v>1</v>
      </c>
      <c r="M11290" s="217">
        <v>148.58823529411799</v>
      </c>
      <c r="N11290" s="217">
        <v>0</v>
      </c>
      <c r="O11290" s="217">
        <v>0</v>
      </c>
      <c r="P11290" s="217">
        <v>0</v>
      </c>
      <c r="Q11290" s="217">
        <v>0</v>
      </c>
      <c r="R11290" s="217">
        <v>0</v>
      </c>
      <c r="S11290" s="217">
        <v>0</v>
      </c>
      <c r="T11290" s="217">
        <v>0</v>
      </c>
      <c r="U11290" s="217">
        <v>0</v>
      </c>
      <c r="V11290" s="217">
        <v>0</v>
      </c>
      <c r="W11290" s="217">
        <v>0</v>
      </c>
      <c r="X11290" s="217">
        <v>0</v>
      </c>
      <c r="Y11290" s="217">
        <v>0</v>
      </c>
    </row>
    <row r="11291" spans="2:25">
      <c r="B11291" s="217" t="s">
        <v>11460</v>
      </c>
      <c r="C11291" s="217" t="s">
        <v>5935</v>
      </c>
      <c r="D11291" s="217" t="s">
        <v>28</v>
      </c>
      <c r="E11291" s="217" t="s">
        <v>86</v>
      </c>
      <c r="F11291" s="217" t="s">
        <v>5</v>
      </c>
      <c r="G11291" s="217" t="s">
        <v>13</v>
      </c>
      <c r="H11291" s="217" t="s">
        <v>5</v>
      </c>
      <c r="I11291" s="217">
        <v>0</v>
      </c>
      <c r="J11291" s="217">
        <v>0</v>
      </c>
      <c r="K11291" s="217">
        <v>0</v>
      </c>
      <c r="L11291" s="217">
        <v>1</v>
      </c>
      <c r="M11291" s="217">
        <v>240</v>
      </c>
      <c r="N11291" s="217">
        <v>0</v>
      </c>
      <c r="O11291" s="217">
        <v>0</v>
      </c>
      <c r="P11291" s="217">
        <v>0</v>
      </c>
      <c r="Q11291" s="217">
        <v>0</v>
      </c>
      <c r="R11291" s="217">
        <v>0</v>
      </c>
      <c r="S11291" s="217">
        <v>0</v>
      </c>
      <c r="T11291" s="217">
        <v>0</v>
      </c>
      <c r="U11291" s="217">
        <v>0</v>
      </c>
      <c r="V11291" s="217">
        <v>0</v>
      </c>
      <c r="W11291" s="217">
        <v>0</v>
      </c>
      <c r="X11291" s="217">
        <v>0</v>
      </c>
      <c r="Y11291" s="217">
        <v>0</v>
      </c>
    </row>
    <row r="11292" spans="2:25">
      <c r="B11292" s="217" t="s">
        <v>11461</v>
      </c>
      <c r="C11292" s="217" t="s">
        <v>5935</v>
      </c>
      <c r="D11292" s="217" t="s">
        <v>28</v>
      </c>
      <c r="E11292" s="217" t="s">
        <v>86</v>
      </c>
      <c r="F11292" s="217" t="s">
        <v>12</v>
      </c>
      <c r="G11292" s="217" t="s">
        <v>5</v>
      </c>
      <c r="H11292" s="217" t="s">
        <v>170</v>
      </c>
      <c r="I11292" s="217">
        <v>0</v>
      </c>
      <c r="J11292" s="217">
        <v>0</v>
      </c>
      <c r="K11292" s="217">
        <v>0</v>
      </c>
      <c r="L11292" s="217">
        <v>5</v>
      </c>
      <c r="M11292" s="217">
        <v>113.090175953079</v>
      </c>
      <c r="N11292" s="217">
        <v>0</v>
      </c>
      <c r="O11292" s="217">
        <v>0</v>
      </c>
      <c r="P11292" s="217">
        <v>0</v>
      </c>
      <c r="Q11292" s="217">
        <v>0</v>
      </c>
      <c r="R11292" s="217">
        <v>0</v>
      </c>
      <c r="S11292" s="217">
        <v>0</v>
      </c>
      <c r="T11292" s="217">
        <v>0</v>
      </c>
      <c r="U11292" s="217">
        <v>0</v>
      </c>
      <c r="V11292" s="217">
        <v>0</v>
      </c>
      <c r="W11292" s="217">
        <v>0</v>
      </c>
      <c r="X11292" s="217">
        <v>0</v>
      </c>
      <c r="Y11292" s="217">
        <v>0</v>
      </c>
    </row>
    <row r="11293" spans="2:25">
      <c r="B11293" s="217" t="s">
        <v>11462</v>
      </c>
      <c r="C11293" s="217" t="s">
        <v>5935</v>
      </c>
      <c r="D11293" s="217" t="s">
        <v>28</v>
      </c>
      <c r="E11293" s="217" t="s">
        <v>86</v>
      </c>
      <c r="F11293" s="217" t="s">
        <v>12</v>
      </c>
      <c r="G11293" s="217" t="s">
        <v>5</v>
      </c>
      <c r="H11293" s="217" t="s">
        <v>172</v>
      </c>
      <c r="I11293" s="217">
        <v>0</v>
      </c>
      <c r="J11293" s="217">
        <v>0</v>
      </c>
      <c r="K11293" s="217">
        <v>0</v>
      </c>
      <c r="L11293" s="217">
        <v>1</v>
      </c>
      <c r="M11293" s="217">
        <v>230.128299120235</v>
      </c>
      <c r="N11293" s="217">
        <v>0</v>
      </c>
      <c r="O11293" s="217">
        <v>0</v>
      </c>
      <c r="P11293" s="217">
        <v>0</v>
      </c>
      <c r="Q11293" s="217">
        <v>0</v>
      </c>
      <c r="R11293" s="217">
        <v>0</v>
      </c>
      <c r="S11293" s="217">
        <v>0</v>
      </c>
      <c r="T11293" s="217">
        <v>0</v>
      </c>
      <c r="U11293" s="217">
        <v>0</v>
      </c>
      <c r="V11293" s="217">
        <v>0</v>
      </c>
      <c r="W11293" s="217">
        <v>0</v>
      </c>
      <c r="X11293" s="217">
        <v>0</v>
      </c>
      <c r="Y11293" s="217">
        <v>0</v>
      </c>
    </row>
    <row r="11294" spans="2:25">
      <c r="B11294" s="217" t="s">
        <v>11463</v>
      </c>
      <c r="C11294" s="217" t="s">
        <v>5935</v>
      </c>
      <c r="D11294" s="217" t="s">
        <v>28</v>
      </c>
      <c r="E11294" s="217" t="s">
        <v>86</v>
      </c>
      <c r="F11294" s="217" t="s">
        <v>12</v>
      </c>
      <c r="G11294" s="217" t="s">
        <v>5</v>
      </c>
      <c r="H11294" s="217" t="s">
        <v>174</v>
      </c>
      <c r="I11294" s="217">
        <v>2</v>
      </c>
      <c r="J11294" s="217">
        <v>2</v>
      </c>
      <c r="K11294" s="217">
        <v>0</v>
      </c>
      <c r="L11294" s="217">
        <v>4</v>
      </c>
      <c r="M11294" s="217">
        <v>454.89714507503902</v>
      </c>
      <c r="N11294" s="217">
        <v>4.3965982676591304</v>
      </c>
      <c r="O11294" s="217">
        <v>4.3965982676591304</v>
      </c>
      <c r="P11294" s="217">
        <v>0</v>
      </c>
      <c r="Q11294" s="217">
        <v>4.3965982676591304</v>
      </c>
      <c r="R11294" s="217">
        <v>4.3965982676591304</v>
      </c>
      <c r="S11294" s="217">
        <v>0</v>
      </c>
      <c r="T11294" s="217">
        <v>4.3965982676591304</v>
      </c>
      <c r="U11294" s="217">
        <v>4.3965982676591304</v>
      </c>
      <c r="V11294" s="217">
        <v>0</v>
      </c>
      <c r="W11294" s="217">
        <v>4.3965982676591304</v>
      </c>
      <c r="X11294" s="217">
        <v>4.3965982676591304</v>
      </c>
      <c r="Y11294" s="217">
        <v>0</v>
      </c>
    </row>
    <row r="11295" spans="2:25">
      <c r="B11295" s="217" t="s">
        <v>11464</v>
      </c>
      <c r="C11295" s="217" t="s">
        <v>5935</v>
      </c>
      <c r="D11295" s="217" t="s">
        <v>28</v>
      </c>
      <c r="E11295" s="217" t="s">
        <v>86</v>
      </c>
      <c r="F11295" s="217" t="s">
        <v>12</v>
      </c>
      <c r="G11295" s="217" t="s">
        <v>5</v>
      </c>
      <c r="H11295" s="217" t="s">
        <v>176</v>
      </c>
      <c r="I11295" s="217">
        <v>1</v>
      </c>
      <c r="J11295" s="217">
        <v>1</v>
      </c>
      <c r="K11295" s="217">
        <v>0</v>
      </c>
      <c r="L11295" s="217">
        <v>6</v>
      </c>
      <c r="M11295" s="217">
        <v>548.51022080386394</v>
      </c>
      <c r="N11295" s="217">
        <v>1.82312008431577</v>
      </c>
      <c r="O11295" s="217">
        <v>1.82312008431577</v>
      </c>
      <c r="P11295" s="217">
        <v>0</v>
      </c>
      <c r="Q11295" s="217">
        <v>1.82312008431577</v>
      </c>
      <c r="R11295" s="217">
        <v>1.82312008431577</v>
      </c>
      <c r="S11295" s="217">
        <v>0</v>
      </c>
      <c r="T11295" s="217">
        <v>1.82312008431577</v>
      </c>
      <c r="U11295" s="217">
        <v>1.82312008431577</v>
      </c>
      <c r="V11295" s="217">
        <v>0</v>
      </c>
      <c r="W11295" s="217">
        <v>1.82312008431577</v>
      </c>
      <c r="X11295" s="217">
        <v>1.82312008431577</v>
      </c>
      <c r="Y11295" s="217">
        <v>0</v>
      </c>
    </row>
    <row r="11296" spans="2:25">
      <c r="B11296" s="217" t="s">
        <v>11465</v>
      </c>
      <c r="C11296" s="217" t="s">
        <v>5935</v>
      </c>
      <c r="D11296" s="217" t="s">
        <v>28</v>
      </c>
      <c r="E11296" s="217" t="s">
        <v>86</v>
      </c>
      <c r="F11296" s="217" t="s">
        <v>12</v>
      </c>
      <c r="G11296" s="217" t="s">
        <v>5</v>
      </c>
      <c r="H11296" s="217" t="s">
        <v>178</v>
      </c>
      <c r="I11296" s="217">
        <v>5</v>
      </c>
      <c r="J11296" s="217">
        <v>5</v>
      </c>
      <c r="K11296" s="217">
        <v>0</v>
      </c>
      <c r="L11296" s="217">
        <v>15</v>
      </c>
      <c r="M11296" s="217">
        <v>1043.37415904778</v>
      </c>
      <c r="N11296" s="217">
        <v>4.7921447513739102</v>
      </c>
      <c r="O11296" s="217">
        <v>4.7921447513739102</v>
      </c>
      <c r="P11296" s="217">
        <v>0</v>
      </c>
      <c r="Q11296" s="217">
        <v>4.7921447513739102</v>
      </c>
      <c r="R11296" s="217">
        <v>4.7921447513739102</v>
      </c>
      <c r="S11296" s="217">
        <v>0</v>
      </c>
      <c r="T11296" s="217">
        <v>4.7921447513739102</v>
      </c>
      <c r="U11296" s="217">
        <v>4.7921447513739102</v>
      </c>
      <c r="V11296" s="217">
        <v>0</v>
      </c>
      <c r="W11296" s="217">
        <v>4.7921447513739102</v>
      </c>
      <c r="X11296" s="217">
        <v>4.7921447513739102</v>
      </c>
      <c r="Y11296" s="217">
        <v>0</v>
      </c>
    </row>
    <row r="11297" spans="2:25">
      <c r="B11297" s="217" t="s">
        <v>11466</v>
      </c>
      <c r="C11297" s="217" t="s">
        <v>5935</v>
      </c>
      <c r="D11297" s="217" t="s">
        <v>28</v>
      </c>
      <c r="E11297" s="217" t="s">
        <v>86</v>
      </c>
      <c r="F11297" s="217" t="s">
        <v>12</v>
      </c>
      <c r="G11297" s="217" t="s">
        <v>5</v>
      </c>
      <c r="H11297" s="217" t="s">
        <v>5</v>
      </c>
      <c r="I11297" s="217">
        <v>8</v>
      </c>
      <c r="J11297" s="217">
        <v>8</v>
      </c>
      <c r="K11297" s="217">
        <v>0</v>
      </c>
      <c r="L11297" s="217">
        <v>31</v>
      </c>
      <c r="M11297" s="217">
        <v>2390</v>
      </c>
      <c r="N11297" s="217">
        <v>3.3472803347280302</v>
      </c>
      <c r="O11297" s="217">
        <v>3.3472803347280302</v>
      </c>
      <c r="P11297" s="217">
        <v>0</v>
      </c>
      <c r="Q11297" s="217">
        <v>3.3472803347280302</v>
      </c>
      <c r="R11297" s="217">
        <v>3.3472803347280302</v>
      </c>
      <c r="S11297" s="217">
        <v>0</v>
      </c>
      <c r="T11297" s="217">
        <v>3.3472803347280302</v>
      </c>
      <c r="U11297" s="217">
        <v>3.3472803347280302</v>
      </c>
      <c r="V11297" s="217">
        <v>0</v>
      </c>
      <c r="W11297" s="217">
        <v>3.3472803347280302</v>
      </c>
      <c r="X11297" s="217">
        <v>3.3472803347280302</v>
      </c>
      <c r="Y11297" s="217">
        <v>0</v>
      </c>
    </row>
    <row r="11298" spans="2:25">
      <c r="B11298" s="217" t="s">
        <v>11467</v>
      </c>
      <c r="C11298" s="217" t="s">
        <v>5935</v>
      </c>
      <c r="D11298" s="217" t="s">
        <v>28</v>
      </c>
      <c r="E11298" s="217" t="s">
        <v>86</v>
      </c>
      <c r="F11298" s="217" t="s">
        <v>9</v>
      </c>
      <c r="G11298" s="217" t="s">
        <v>5</v>
      </c>
      <c r="H11298" s="217" t="s">
        <v>170</v>
      </c>
      <c r="I11298" s="217">
        <v>0</v>
      </c>
      <c r="J11298" s="217">
        <v>0</v>
      </c>
      <c r="K11298" s="217">
        <v>0</v>
      </c>
      <c r="L11298" s="217">
        <v>7</v>
      </c>
      <c r="M11298" s="217">
        <v>144.96539162112899</v>
      </c>
      <c r="N11298" s="217">
        <v>0</v>
      </c>
      <c r="O11298" s="217">
        <v>0</v>
      </c>
      <c r="P11298" s="217">
        <v>0</v>
      </c>
      <c r="Q11298" s="217">
        <v>0</v>
      </c>
      <c r="R11298" s="217">
        <v>0</v>
      </c>
      <c r="S11298" s="217">
        <v>0</v>
      </c>
      <c r="T11298" s="217">
        <v>0</v>
      </c>
      <c r="U11298" s="217">
        <v>0</v>
      </c>
      <c r="V11298" s="217">
        <v>0</v>
      </c>
      <c r="W11298" s="217">
        <v>0</v>
      </c>
      <c r="X11298" s="217">
        <v>0</v>
      </c>
      <c r="Y11298" s="217">
        <v>0</v>
      </c>
    </row>
    <row r="11299" spans="2:25">
      <c r="B11299" s="217" t="s">
        <v>11468</v>
      </c>
      <c r="C11299" s="217" t="s">
        <v>5935</v>
      </c>
      <c r="D11299" s="217" t="s">
        <v>28</v>
      </c>
      <c r="E11299" s="217" t="s">
        <v>86</v>
      </c>
      <c r="F11299" s="217" t="s">
        <v>9</v>
      </c>
      <c r="G11299" s="217" t="s">
        <v>5</v>
      </c>
      <c r="H11299" s="217" t="s">
        <v>172</v>
      </c>
      <c r="I11299" s="217">
        <v>1</v>
      </c>
      <c r="J11299" s="217">
        <v>0</v>
      </c>
      <c r="K11299" s="217">
        <v>1</v>
      </c>
      <c r="L11299" s="217">
        <v>2</v>
      </c>
      <c r="M11299" s="217">
        <v>226.75774134790501</v>
      </c>
      <c r="N11299" s="217">
        <v>4.4099927705036501</v>
      </c>
      <c r="O11299" s="217">
        <v>0</v>
      </c>
      <c r="P11299" s="217">
        <v>4.4099927705036501</v>
      </c>
      <c r="Q11299" s="217">
        <v>4.4099927705036501</v>
      </c>
      <c r="R11299" s="217">
        <v>0</v>
      </c>
      <c r="S11299" s="217">
        <v>4.4099927705036501</v>
      </c>
      <c r="T11299" s="217">
        <v>4.4099927705036501</v>
      </c>
      <c r="U11299" s="217">
        <v>0</v>
      </c>
      <c r="V11299" s="217">
        <v>4.4099927705036501</v>
      </c>
      <c r="W11299" s="217">
        <v>4.4099927705036501</v>
      </c>
      <c r="X11299" s="217">
        <v>0</v>
      </c>
      <c r="Y11299" s="217">
        <v>4.4099927705036501</v>
      </c>
    </row>
    <row r="11300" spans="2:25">
      <c r="B11300" s="217" t="s">
        <v>11469</v>
      </c>
      <c r="C11300" s="217" t="s">
        <v>5935</v>
      </c>
      <c r="D11300" s="217" t="s">
        <v>28</v>
      </c>
      <c r="E11300" s="217" t="s">
        <v>86</v>
      </c>
      <c r="F11300" s="217" t="s">
        <v>9</v>
      </c>
      <c r="G11300" s="217" t="s">
        <v>5</v>
      </c>
      <c r="H11300" s="217" t="s">
        <v>174</v>
      </c>
      <c r="I11300" s="217">
        <v>0</v>
      </c>
      <c r="J11300" s="217">
        <v>0</v>
      </c>
      <c r="K11300" s="217">
        <v>0</v>
      </c>
      <c r="L11300" s="217">
        <v>13</v>
      </c>
      <c r="M11300" s="217">
        <v>429.54826958105599</v>
      </c>
      <c r="N11300" s="217">
        <v>0</v>
      </c>
      <c r="O11300" s="217">
        <v>0</v>
      </c>
      <c r="P11300" s="217">
        <v>0</v>
      </c>
      <c r="Q11300" s="217">
        <v>0</v>
      </c>
      <c r="R11300" s="217">
        <v>0</v>
      </c>
      <c r="S11300" s="217">
        <v>0</v>
      </c>
      <c r="T11300" s="217">
        <v>0</v>
      </c>
      <c r="U11300" s="217">
        <v>0</v>
      </c>
      <c r="V11300" s="217">
        <v>0</v>
      </c>
      <c r="W11300" s="217">
        <v>0</v>
      </c>
      <c r="X11300" s="217">
        <v>0</v>
      </c>
      <c r="Y11300" s="217">
        <v>0</v>
      </c>
    </row>
    <row r="11301" spans="2:25">
      <c r="B11301" s="217" t="s">
        <v>11470</v>
      </c>
      <c r="C11301" s="217" t="s">
        <v>5935</v>
      </c>
      <c r="D11301" s="217" t="s">
        <v>28</v>
      </c>
      <c r="E11301" s="217" t="s">
        <v>86</v>
      </c>
      <c r="F11301" s="217" t="s">
        <v>9</v>
      </c>
      <c r="G11301" s="217" t="s">
        <v>5</v>
      </c>
      <c r="H11301" s="217" t="s">
        <v>176</v>
      </c>
      <c r="I11301" s="217">
        <v>1</v>
      </c>
      <c r="J11301" s="217">
        <v>1</v>
      </c>
      <c r="K11301" s="217">
        <v>0</v>
      </c>
      <c r="L11301" s="217">
        <v>7</v>
      </c>
      <c r="M11301" s="217">
        <v>612.84881602914402</v>
      </c>
      <c r="N11301" s="217">
        <v>1.6317238017678499</v>
      </c>
      <c r="O11301" s="217">
        <v>1.6317238017678499</v>
      </c>
      <c r="P11301" s="217">
        <v>0</v>
      </c>
      <c r="Q11301" s="217">
        <v>1.6317238017678499</v>
      </c>
      <c r="R11301" s="217">
        <v>1.6317238017678499</v>
      </c>
      <c r="S11301" s="217">
        <v>0</v>
      </c>
      <c r="T11301" s="217">
        <v>1.6317238017678499</v>
      </c>
      <c r="U11301" s="217">
        <v>1.6317238017678499</v>
      </c>
      <c r="V11301" s="217">
        <v>0</v>
      </c>
      <c r="W11301" s="217">
        <v>1.6317238017678499</v>
      </c>
      <c r="X11301" s="217">
        <v>1.6317238017678499</v>
      </c>
      <c r="Y11301" s="217">
        <v>0</v>
      </c>
    </row>
    <row r="11302" spans="2:25">
      <c r="B11302" s="217" t="s">
        <v>11471</v>
      </c>
      <c r="C11302" s="217" t="s">
        <v>5935</v>
      </c>
      <c r="D11302" s="217" t="s">
        <v>28</v>
      </c>
      <c r="E11302" s="217" t="s">
        <v>86</v>
      </c>
      <c r="F11302" s="217" t="s">
        <v>9</v>
      </c>
      <c r="G11302" s="217" t="s">
        <v>5</v>
      </c>
      <c r="H11302" s="217" t="s">
        <v>178</v>
      </c>
      <c r="I11302" s="217">
        <v>0</v>
      </c>
      <c r="J11302" s="217">
        <v>0</v>
      </c>
      <c r="K11302" s="217">
        <v>0</v>
      </c>
      <c r="L11302" s="217">
        <v>21</v>
      </c>
      <c r="M11302" s="217">
        <v>1045.8797814207701</v>
      </c>
      <c r="N11302" s="217">
        <v>0</v>
      </c>
      <c r="O11302" s="217">
        <v>0</v>
      </c>
      <c r="P11302" s="217">
        <v>0</v>
      </c>
      <c r="Q11302" s="217">
        <v>0</v>
      </c>
      <c r="R11302" s="217">
        <v>0</v>
      </c>
      <c r="S11302" s="217">
        <v>0</v>
      </c>
      <c r="T11302" s="217">
        <v>0</v>
      </c>
      <c r="U11302" s="217">
        <v>0</v>
      </c>
      <c r="V11302" s="217">
        <v>0</v>
      </c>
      <c r="W11302" s="217">
        <v>0</v>
      </c>
      <c r="X11302" s="217">
        <v>0</v>
      </c>
      <c r="Y11302" s="217">
        <v>0</v>
      </c>
    </row>
    <row r="11303" spans="2:25">
      <c r="B11303" s="217" t="s">
        <v>11472</v>
      </c>
      <c r="C11303" s="217" t="s">
        <v>5935</v>
      </c>
      <c r="D11303" s="217" t="s">
        <v>28</v>
      </c>
      <c r="E11303" s="217" t="s">
        <v>86</v>
      </c>
      <c r="F11303" s="217" t="s">
        <v>9</v>
      </c>
      <c r="G11303" s="217" t="s">
        <v>5</v>
      </c>
      <c r="H11303" s="217" t="s">
        <v>5</v>
      </c>
      <c r="I11303" s="217">
        <v>2</v>
      </c>
      <c r="J11303" s="217">
        <v>1</v>
      </c>
      <c r="K11303" s="217">
        <v>1</v>
      </c>
      <c r="L11303" s="217">
        <v>50</v>
      </c>
      <c r="M11303" s="217">
        <v>2460</v>
      </c>
      <c r="N11303" s="217">
        <v>0.81300813008130102</v>
      </c>
      <c r="O11303" s="217">
        <v>0.40650406504065001</v>
      </c>
      <c r="P11303" s="217">
        <v>0.40650406504065001</v>
      </c>
      <c r="Q11303" s="217">
        <v>0.81300813008130102</v>
      </c>
      <c r="R11303" s="217">
        <v>0.40650406504065001</v>
      </c>
      <c r="S11303" s="217">
        <v>0.40650406504065001</v>
      </c>
      <c r="T11303" s="217">
        <v>0.81300813008130102</v>
      </c>
      <c r="U11303" s="217">
        <v>0.40650406504065001</v>
      </c>
      <c r="V11303" s="217">
        <v>0.40650406504065001</v>
      </c>
      <c r="W11303" s="217">
        <v>0.81300813008130102</v>
      </c>
      <c r="X11303" s="217">
        <v>0.40650406504065001</v>
      </c>
      <c r="Y11303" s="217">
        <v>0.40650406504065001</v>
      </c>
    </row>
    <row r="11304" spans="2:25">
      <c r="B11304" s="217" t="s">
        <v>11473</v>
      </c>
      <c r="C11304" s="217" t="s">
        <v>5935</v>
      </c>
      <c r="D11304" s="217" t="s">
        <v>28</v>
      </c>
      <c r="E11304" s="217" t="s">
        <v>86</v>
      </c>
      <c r="F11304" s="217" t="s">
        <v>5</v>
      </c>
      <c r="G11304" s="217" t="s">
        <v>5</v>
      </c>
      <c r="H11304" s="217" t="s">
        <v>170</v>
      </c>
      <c r="I11304" s="217">
        <v>0</v>
      </c>
      <c r="J11304" s="217">
        <v>0</v>
      </c>
      <c r="K11304" s="217">
        <v>0</v>
      </c>
      <c r="L11304" s="217">
        <v>12</v>
      </c>
      <c r="M11304" s="217">
        <v>258.05556757420902</v>
      </c>
      <c r="N11304" s="217">
        <v>0</v>
      </c>
      <c r="O11304" s="217">
        <v>0</v>
      </c>
      <c r="P11304" s="217">
        <v>0</v>
      </c>
      <c r="Q11304" s="217">
        <v>0</v>
      </c>
      <c r="R11304" s="217">
        <v>0</v>
      </c>
      <c r="S11304" s="217">
        <v>0</v>
      </c>
      <c r="T11304" s="217">
        <v>0</v>
      </c>
      <c r="U11304" s="217">
        <v>0</v>
      </c>
      <c r="V11304" s="217">
        <v>0</v>
      </c>
      <c r="W11304" s="217">
        <v>0</v>
      </c>
      <c r="X11304" s="217">
        <v>0</v>
      </c>
      <c r="Y11304" s="217">
        <v>0</v>
      </c>
    </row>
    <row r="11305" spans="2:25">
      <c r="B11305" s="217" t="s">
        <v>11474</v>
      </c>
      <c r="C11305" s="217" t="s">
        <v>5935</v>
      </c>
      <c r="D11305" s="217" t="s">
        <v>28</v>
      </c>
      <c r="E11305" s="217" t="s">
        <v>86</v>
      </c>
      <c r="F11305" s="217" t="s">
        <v>5</v>
      </c>
      <c r="G11305" s="217" t="s">
        <v>5</v>
      </c>
      <c r="H11305" s="217" t="s">
        <v>172</v>
      </c>
      <c r="I11305" s="217">
        <v>1</v>
      </c>
      <c r="J11305" s="217">
        <v>0</v>
      </c>
      <c r="K11305" s="217">
        <v>1</v>
      </c>
      <c r="L11305" s="217">
        <v>3</v>
      </c>
      <c r="M11305" s="217">
        <v>456.88604046813998</v>
      </c>
      <c r="N11305" s="217">
        <v>2.18872959868804</v>
      </c>
      <c r="O11305" s="217">
        <v>0</v>
      </c>
      <c r="P11305" s="217">
        <v>2.18872959868804</v>
      </c>
      <c r="Q11305" s="217">
        <v>2.18872959868804</v>
      </c>
      <c r="R11305" s="217">
        <v>0</v>
      </c>
      <c r="S11305" s="217">
        <v>2.18872959868804</v>
      </c>
      <c r="T11305" s="217">
        <v>2.18872959868804</v>
      </c>
      <c r="U11305" s="217">
        <v>0</v>
      </c>
      <c r="V11305" s="217">
        <v>2.18872959868804</v>
      </c>
      <c r="W11305" s="217">
        <v>2.18872959868804</v>
      </c>
      <c r="X11305" s="217">
        <v>0</v>
      </c>
      <c r="Y11305" s="217">
        <v>2.18872959868804</v>
      </c>
    </row>
    <row r="11306" spans="2:25">
      <c r="B11306" s="217" t="s">
        <v>11475</v>
      </c>
      <c r="C11306" s="217" t="s">
        <v>5935</v>
      </c>
      <c r="D11306" s="217" t="s">
        <v>28</v>
      </c>
      <c r="E11306" s="217" t="s">
        <v>86</v>
      </c>
      <c r="F11306" s="217" t="s">
        <v>5</v>
      </c>
      <c r="G11306" s="217" t="s">
        <v>5</v>
      </c>
      <c r="H11306" s="217" t="s">
        <v>174</v>
      </c>
      <c r="I11306" s="217">
        <v>2</v>
      </c>
      <c r="J11306" s="217">
        <v>2</v>
      </c>
      <c r="K11306" s="217">
        <v>0</v>
      </c>
      <c r="L11306" s="217">
        <v>17</v>
      </c>
      <c r="M11306" s="217">
        <v>884.44541465609495</v>
      </c>
      <c r="N11306" s="217">
        <v>2.2613040520738901</v>
      </c>
      <c r="O11306" s="217">
        <v>2.2613040520738901</v>
      </c>
      <c r="P11306" s="217">
        <v>0</v>
      </c>
      <c r="Q11306" s="217">
        <v>2.2613040520738901</v>
      </c>
      <c r="R11306" s="217">
        <v>2.2613040520738901</v>
      </c>
      <c r="S11306" s="217">
        <v>0</v>
      </c>
      <c r="T11306" s="217">
        <v>2.2613040520738901</v>
      </c>
      <c r="U11306" s="217">
        <v>2.2613040520738901</v>
      </c>
      <c r="V11306" s="217">
        <v>0</v>
      </c>
      <c r="W11306" s="217">
        <v>2.2613040520738901</v>
      </c>
      <c r="X11306" s="217">
        <v>2.2613040520738901</v>
      </c>
      <c r="Y11306" s="217">
        <v>0</v>
      </c>
    </row>
    <row r="11307" spans="2:25">
      <c r="B11307" s="217" t="s">
        <v>11476</v>
      </c>
      <c r="C11307" s="217" t="s">
        <v>5935</v>
      </c>
      <c r="D11307" s="217" t="s">
        <v>28</v>
      </c>
      <c r="E11307" s="217" t="s">
        <v>86</v>
      </c>
      <c r="F11307" s="217" t="s">
        <v>5</v>
      </c>
      <c r="G11307" s="217" t="s">
        <v>5</v>
      </c>
      <c r="H11307" s="217" t="s">
        <v>176</v>
      </c>
      <c r="I11307" s="217">
        <v>2</v>
      </c>
      <c r="J11307" s="217">
        <v>2</v>
      </c>
      <c r="K11307" s="217">
        <v>0</v>
      </c>
      <c r="L11307" s="217">
        <v>13</v>
      </c>
      <c r="M11307" s="217">
        <v>1161.3590368330099</v>
      </c>
      <c r="N11307" s="217">
        <v>1.7221203233187401</v>
      </c>
      <c r="O11307" s="217">
        <v>1.7221203233187401</v>
      </c>
      <c r="P11307" s="217">
        <v>0</v>
      </c>
      <c r="Q11307" s="217">
        <v>1.7221203233187401</v>
      </c>
      <c r="R11307" s="217">
        <v>1.7221203233187401</v>
      </c>
      <c r="S11307" s="217">
        <v>0</v>
      </c>
      <c r="T11307" s="217">
        <v>1.7221203233187401</v>
      </c>
      <c r="U11307" s="217">
        <v>1.7221203233187401</v>
      </c>
      <c r="V11307" s="217">
        <v>0</v>
      </c>
      <c r="W11307" s="217">
        <v>1.7221203233187401</v>
      </c>
      <c r="X11307" s="217">
        <v>1.7221203233187401</v>
      </c>
      <c r="Y11307" s="217">
        <v>0</v>
      </c>
    </row>
    <row r="11308" spans="2:25">
      <c r="B11308" s="217" t="s">
        <v>11477</v>
      </c>
      <c r="C11308" s="217" t="s">
        <v>5935</v>
      </c>
      <c r="D11308" s="217" t="s">
        <v>28</v>
      </c>
      <c r="E11308" s="217" t="s">
        <v>86</v>
      </c>
      <c r="F11308" s="217" t="s">
        <v>5</v>
      </c>
      <c r="G11308" s="217" t="s">
        <v>5</v>
      </c>
      <c r="H11308" s="217" t="s">
        <v>178</v>
      </c>
      <c r="I11308" s="217">
        <v>5</v>
      </c>
      <c r="J11308" s="217">
        <v>5</v>
      </c>
      <c r="K11308" s="217">
        <v>0</v>
      </c>
      <c r="L11308" s="217">
        <v>36</v>
      </c>
      <c r="M11308" s="217">
        <v>2089.2539404685499</v>
      </c>
      <c r="N11308" s="217">
        <v>2.39319878888378</v>
      </c>
      <c r="O11308" s="217">
        <v>2.39319878888378</v>
      </c>
      <c r="P11308" s="217">
        <v>0</v>
      </c>
      <c r="Q11308" s="217">
        <v>2.39319878888378</v>
      </c>
      <c r="R11308" s="217">
        <v>2.39319878888378</v>
      </c>
      <c r="S11308" s="217">
        <v>0</v>
      </c>
      <c r="T11308" s="217">
        <v>2.39319878888378</v>
      </c>
      <c r="U11308" s="217">
        <v>2.39319878888378</v>
      </c>
      <c r="V11308" s="217">
        <v>0</v>
      </c>
      <c r="W11308" s="217">
        <v>2.39319878888378</v>
      </c>
      <c r="X11308" s="217">
        <v>2.39319878888378</v>
      </c>
      <c r="Y11308" s="217">
        <v>0</v>
      </c>
    </row>
    <row r="11309" spans="2:25">
      <c r="B11309" s="217" t="s">
        <v>11478</v>
      </c>
      <c r="C11309" s="217" t="s">
        <v>5935</v>
      </c>
      <c r="D11309" s="217" t="s">
        <v>28</v>
      </c>
      <c r="E11309" s="217" t="s">
        <v>86</v>
      </c>
      <c r="F11309" s="217" t="s">
        <v>5</v>
      </c>
      <c r="G11309" s="217" t="s">
        <v>5</v>
      </c>
      <c r="H11309" s="217" t="s">
        <v>5</v>
      </c>
      <c r="I11309" s="217">
        <v>10</v>
      </c>
      <c r="J11309" s="217">
        <v>9</v>
      </c>
      <c r="K11309" s="217">
        <v>1</v>
      </c>
      <c r="L11309" s="217">
        <v>81</v>
      </c>
      <c r="M11309" s="217">
        <v>4850</v>
      </c>
      <c r="N11309" s="217">
        <v>2.0618556701030899</v>
      </c>
      <c r="O11309" s="217">
        <v>1.85567010309278</v>
      </c>
      <c r="P11309" s="217">
        <v>0.20618556701030899</v>
      </c>
      <c r="Q11309" s="217">
        <v>2.0618556701030899</v>
      </c>
      <c r="R11309" s="217">
        <v>1.85567010309278</v>
      </c>
      <c r="S11309" s="217">
        <v>0.20618556701030899</v>
      </c>
      <c r="T11309" s="217">
        <v>2.0618556701030899</v>
      </c>
      <c r="U11309" s="217">
        <v>1.85567010309278</v>
      </c>
      <c r="V11309" s="217">
        <v>0.20618556701030899</v>
      </c>
      <c r="W11309" s="217">
        <v>2.0618556701030899</v>
      </c>
      <c r="X11309" s="217">
        <v>1.85567010309278</v>
      </c>
      <c r="Y11309" s="217">
        <v>0.20618556701030899</v>
      </c>
    </row>
    <row r="11310" spans="2:25">
      <c r="B11310" s="217" t="s">
        <v>11479</v>
      </c>
      <c r="C11310" s="217" t="s">
        <v>5935</v>
      </c>
      <c r="D11310" s="217" t="s">
        <v>28</v>
      </c>
      <c r="E11310" s="217" t="s">
        <v>103</v>
      </c>
      <c r="F11310" s="217" t="s">
        <v>12</v>
      </c>
      <c r="G11310" s="217" t="s">
        <v>10</v>
      </c>
      <c r="H11310" s="217" t="s">
        <v>170</v>
      </c>
      <c r="I11310" s="217">
        <v>0</v>
      </c>
      <c r="J11310" s="217">
        <v>0</v>
      </c>
      <c r="K11310" s="217">
        <v>0</v>
      </c>
      <c r="L11310" s="217">
        <v>3</v>
      </c>
      <c r="M11310" s="217">
        <v>21.9967532467533</v>
      </c>
      <c r="N11310" s="217">
        <v>0</v>
      </c>
      <c r="O11310" s="217">
        <v>0</v>
      </c>
      <c r="P11310" s="217">
        <v>0</v>
      </c>
      <c r="Q11310" s="217">
        <v>0</v>
      </c>
      <c r="R11310" s="217">
        <v>0</v>
      </c>
      <c r="S11310" s="217">
        <v>0</v>
      </c>
      <c r="T11310" s="217">
        <v>0</v>
      </c>
      <c r="U11310" s="217">
        <v>0</v>
      </c>
      <c r="V11310" s="217">
        <v>0</v>
      </c>
      <c r="W11310" s="217">
        <v>0</v>
      </c>
      <c r="X11310" s="217">
        <v>0</v>
      </c>
      <c r="Y11310" s="217">
        <v>0</v>
      </c>
    </row>
    <row r="11311" spans="2:25">
      <c r="B11311" s="217" t="s">
        <v>11480</v>
      </c>
      <c r="C11311" s="217" t="s">
        <v>5935</v>
      </c>
      <c r="D11311" s="217" t="s">
        <v>28</v>
      </c>
      <c r="E11311" s="217" t="s">
        <v>103</v>
      </c>
      <c r="F11311" s="217" t="s">
        <v>12</v>
      </c>
      <c r="G11311" s="217" t="s">
        <v>10</v>
      </c>
      <c r="H11311" s="217" t="s">
        <v>172</v>
      </c>
      <c r="I11311" s="217">
        <v>1</v>
      </c>
      <c r="J11311" s="217">
        <v>1</v>
      </c>
      <c r="K11311" s="217">
        <v>0</v>
      </c>
      <c r="L11311" s="217">
        <v>0</v>
      </c>
      <c r="M11311" s="217">
        <v>128.653474903475</v>
      </c>
      <c r="N11311" s="217">
        <v>7.7728176463968204</v>
      </c>
      <c r="O11311" s="217">
        <v>7.7728176463968204</v>
      </c>
      <c r="P11311" s="217">
        <v>0</v>
      </c>
      <c r="Q11311" s="217">
        <v>11.999597183027699</v>
      </c>
      <c r="R11311" s="217">
        <v>11.999597183027699</v>
      </c>
      <c r="S11311" s="217">
        <v>0</v>
      </c>
      <c r="T11311" s="217">
        <v>10.138531208400201</v>
      </c>
      <c r="U11311" s="217">
        <v>10.138531208400201</v>
      </c>
      <c r="V11311" s="217">
        <v>0</v>
      </c>
      <c r="W11311" s="217">
        <v>11.1352752515267</v>
      </c>
      <c r="X11311" s="217">
        <v>11.1352752515267</v>
      </c>
      <c r="Y11311" s="217">
        <v>0</v>
      </c>
    </row>
    <row r="11312" spans="2:25">
      <c r="B11312" s="217" t="s">
        <v>11481</v>
      </c>
      <c r="C11312" s="217" t="s">
        <v>5935</v>
      </c>
      <c r="D11312" s="217" t="s">
        <v>28</v>
      </c>
      <c r="E11312" s="217" t="s">
        <v>103</v>
      </c>
      <c r="F11312" s="217" t="s">
        <v>12</v>
      </c>
      <c r="G11312" s="217" t="s">
        <v>10</v>
      </c>
      <c r="H11312" s="217" t="s">
        <v>174</v>
      </c>
      <c r="I11312" s="217">
        <v>2</v>
      </c>
      <c r="J11312" s="217">
        <v>2</v>
      </c>
      <c r="K11312" s="217">
        <v>0</v>
      </c>
      <c r="L11312" s="217">
        <v>5</v>
      </c>
      <c r="M11312" s="217">
        <v>332.23718848718897</v>
      </c>
      <c r="N11312" s="217">
        <v>6.0197957041077101</v>
      </c>
      <c r="O11312" s="217">
        <v>6.0197957041077101</v>
      </c>
      <c r="P11312" s="217">
        <v>0</v>
      </c>
      <c r="Q11312" s="217">
        <v>6.2141511331643198</v>
      </c>
      <c r="R11312" s="217">
        <v>6.2141511331643198</v>
      </c>
      <c r="S11312" s="217">
        <v>0</v>
      </c>
      <c r="T11312" s="217">
        <v>6.3480925780780204</v>
      </c>
      <c r="U11312" s="217">
        <v>6.3480925780780204</v>
      </c>
      <c r="V11312" s="217">
        <v>0</v>
      </c>
      <c r="W11312" s="217">
        <v>6.3675194899657797</v>
      </c>
      <c r="X11312" s="217">
        <v>6.3675194899657797</v>
      </c>
      <c r="Y11312" s="217">
        <v>0</v>
      </c>
    </row>
    <row r="11313" spans="2:25">
      <c r="B11313" s="217" t="s">
        <v>11482</v>
      </c>
      <c r="C11313" s="217" t="s">
        <v>5935</v>
      </c>
      <c r="D11313" s="217" t="s">
        <v>28</v>
      </c>
      <c r="E11313" s="217" t="s">
        <v>103</v>
      </c>
      <c r="F11313" s="217" t="s">
        <v>12</v>
      </c>
      <c r="G11313" s="217" t="s">
        <v>10</v>
      </c>
      <c r="H11313" s="217" t="s">
        <v>176</v>
      </c>
      <c r="I11313" s="217">
        <v>3</v>
      </c>
      <c r="J11313" s="217">
        <v>3</v>
      </c>
      <c r="K11313" s="217">
        <v>0</v>
      </c>
      <c r="L11313" s="217">
        <v>8</v>
      </c>
      <c r="M11313" s="217">
        <v>539.35021060021097</v>
      </c>
      <c r="N11313" s="217">
        <v>5.5622486856202</v>
      </c>
      <c r="O11313" s="217">
        <v>5.5622486856202</v>
      </c>
      <c r="P11313" s="217">
        <v>0</v>
      </c>
      <c r="Q11313" s="217">
        <v>6.0628434567051599</v>
      </c>
      <c r="R11313" s="217">
        <v>6.0628434567051599</v>
      </c>
      <c r="S11313" s="217">
        <v>0</v>
      </c>
      <c r="T11313" s="217">
        <v>5.4453911847524301</v>
      </c>
      <c r="U11313" s="217">
        <v>5.4453911847524301</v>
      </c>
      <c r="V11313" s="217">
        <v>0</v>
      </c>
      <c r="W11313" s="217">
        <v>5.8028969975876104</v>
      </c>
      <c r="X11313" s="217">
        <v>5.8028969975876104</v>
      </c>
      <c r="Y11313" s="217">
        <v>0</v>
      </c>
    </row>
    <row r="11314" spans="2:25">
      <c r="B11314" s="217" t="s">
        <v>11483</v>
      </c>
      <c r="C11314" s="217" t="s">
        <v>5935</v>
      </c>
      <c r="D11314" s="217" t="s">
        <v>28</v>
      </c>
      <c r="E11314" s="217" t="s">
        <v>103</v>
      </c>
      <c r="F11314" s="217" t="s">
        <v>12</v>
      </c>
      <c r="G11314" s="217" t="s">
        <v>10</v>
      </c>
      <c r="H11314" s="217" t="s">
        <v>178</v>
      </c>
      <c r="I11314" s="217">
        <v>16</v>
      </c>
      <c r="J11314" s="217">
        <v>15</v>
      </c>
      <c r="K11314" s="217">
        <v>1</v>
      </c>
      <c r="L11314" s="217">
        <v>47</v>
      </c>
      <c r="M11314" s="217">
        <v>1517.76237276237</v>
      </c>
      <c r="N11314" s="217">
        <v>10.541834668677099</v>
      </c>
      <c r="O11314" s="217">
        <v>9.8829700018847806</v>
      </c>
      <c r="P11314" s="217">
        <v>0.65886466679231903</v>
      </c>
      <c r="Q11314" s="217">
        <v>11.301233513951001</v>
      </c>
      <c r="R11314" s="217">
        <v>10.6107722769327</v>
      </c>
      <c r="S11314" s="217">
        <v>0.69046123701825801</v>
      </c>
      <c r="T11314" s="217">
        <v>10.850482996042</v>
      </c>
      <c r="U11314" s="217">
        <v>10.1451393762555</v>
      </c>
      <c r="V11314" s="217">
        <v>0.705343619786447</v>
      </c>
      <c r="W11314" s="217">
        <v>11.156859930513701</v>
      </c>
      <c r="X11314" s="217">
        <v>10.449357764962</v>
      </c>
      <c r="Y11314" s="217">
        <v>0.70750216555175305</v>
      </c>
    </row>
    <row r="11315" spans="2:25">
      <c r="B11315" s="217" t="s">
        <v>11484</v>
      </c>
      <c r="C11315" s="217" t="s">
        <v>5935</v>
      </c>
      <c r="D11315" s="217" t="s">
        <v>28</v>
      </c>
      <c r="E11315" s="217" t="s">
        <v>103</v>
      </c>
      <c r="F11315" s="217" t="s">
        <v>12</v>
      </c>
      <c r="G11315" s="217" t="s">
        <v>10</v>
      </c>
      <c r="H11315" s="217" t="s">
        <v>5</v>
      </c>
      <c r="I11315" s="217">
        <v>22</v>
      </c>
      <c r="J11315" s="217">
        <v>21</v>
      </c>
      <c r="K11315" s="217">
        <v>1</v>
      </c>
      <c r="L11315" s="217">
        <v>63</v>
      </c>
      <c r="M11315" s="217">
        <v>2540</v>
      </c>
      <c r="N11315" s="217">
        <v>8.6614173228346498</v>
      </c>
      <c r="O11315" s="217">
        <v>8.2677165354330704</v>
      </c>
      <c r="P11315" s="217">
        <v>0.39370078740157499</v>
      </c>
      <c r="Q11315" s="217">
        <v>9.4563034164961906</v>
      </c>
      <c r="R11315" s="217">
        <v>9.0527871091478591</v>
      </c>
      <c r="S11315" s="217">
        <v>0.40351630734833299</v>
      </c>
      <c r="T11315" s="217">
        <v>8.9665581625530901</v>
      </c>
      <c r="U11315" s="217">
        <v>8.5543443587817904</v>
      </c>
      <c r="V11315" s="217">
        <v>0.41221380377130001</v>
      </c>
      <c r="W11315" s="217">
        <v>9.2844758532353406</v>
      </c>
      <c r="X11315" s="217">
        <v>8.8710005616791197</v>
      </c>
      <c r="Y11315" s="217">
        <v>0.41347529155621898</v>
      </c>
    </row>
    <row r="11316" spans="2:25">
      <c r="B11316" s="217" t="s">
        <v>11485</v>
      </c>
      <c r="C11316" s="217" t="s">
        <v>5935</v>
      </c>
      <c r="D11316" s="217" t="s">
        <v>28</v>
      </c>
      <c r="E11316" s="217" t="s">
        <v>103</v>
      </c>
      <c r="F11316" s="217" t="s">
        <v>9</v>
      </c>
      <c r="G11316" s="217" t="s">
        <v>10</v>
      </c>
      <c r="H11316" s="217" t="s">
        <v>170</v>
      </c>
      <c r="I11316" s="217">
        <v>0</v>
      </c>
      <c r="J11316" s="217">
        <v>0</v>
      </c>
      <c r="K11316" s="217">
        <v>0</v>
      </c>
      <c r="L11316" s="217">
        <v>4</v>
      </c>
      <c r="M11316" s="217">
        <v>54.1653318604437</v>
      </c>
      <c r="N11316" s="217">
        <v>0</v>
      </c>
      <c r="O11316" s="217">
        <v>0</v>
      </c>
      <c r="P11316" s="217">
        <v>0</v>
      </c>
      <c r="Q11316" s="217">
        <v>0</v>
      </c>
      <c r="R11316" s="217">
        <v>0</v>
      </c>
      <c r="S11316" s="217">
        <v>0</v>
      </c>
      <c r="T11316" s="217">
        <v>0</v>
      </c>
      <c r="U11316" s="217">
        <v>0</v>
      </c>
      <c r="V11316" s="217">
        <v>0</v>
      </c>
      <c r="W11316" s="217">
        <v>0</v>
      </c>
      <c r="X11316" s="217">
        <v>0</v>
      </c>
      <c r="Y11316" s="217">
        <v>0</v>
      </c>
    </row>
    <row r="11317" spans="2:25">
      <c r="B11317" s="217" t="s">
        <v>11486</v>
      </c>
      <c r="C11317" s="217" t="s">
        <v>5935</v>
      </c>
      <c r="D11317" s="217" t="s">
        <v>28</v>
      </c>
      <c r="E11317" s="217" t="s">
        <v>103</v>
      </c>
      <c r="F11317" s="217" t="s">
        <v>9</v>
      </c>
      <c r="G11317" s="217" t="s">
        <v>10</v>
      </c>
      <c r="H11317" s="217" t="s">
        <v>172</v>
      </c>
      <c r="I11317" s="217">
        <v>0</v>
      </c>
      <c r="J11317" s="217">
        <v>0</v>
      </c>
      <c r="K11317" s="217">
        <v>0</v>
      </c>
      <c r="L11317" s="217">
        <v>2</v>
      </c>
      <c r="M11317" s="217">
        <v>130.9535119212</v>
      </c>
      <c r="N11317" s="217">
        <v>0</v>
      </c>
      <c r="O11317" s="217">
        <v>0</v>
      </c>
      <c r="P11317" s="217">
        <v>0</v>
      </c>
      <c r="Q11317" s="217">
        <v>0</v>
      </c>
      <c r="R11317" s="217">
        <v>0</v>
      </c>
      <c r="S11317" s="217">
        <v>0</v>
      </c>
      <c r="T11317" s="217">
        <v>0</v>
      </c>
      <c r="U11317" s="217">
        <v>0</v>
      </c>
      <c r="V11317" s="217">
        <v>0</v>
      </c>
      <c r="W11317" s="217">
        <v>0</v>
      </c>
      <c r="X11317" s="217">
        <v>0</v>
      </c>
      <c r="Y11317" s="217">
        <v>0</v>
      </c>
    </row>
    <row r="11318" spans="2:25">
      <c r="B11318" s="217" t="s">
        <v>11487</v>
      </c>
      <c r="C11318" s="217" t="s">
        <v>5935</v>
      </c>
      <c r="D11318" s="217" t="s">
        <v>28</v>
      </c>
      <c r="E11318" s="217" t="s">
        <v>103</v>
      </c>
      <c r="F11318" s="217" t="s">
        <v>9</v>
      </c>
      <c r="G11318" s="217" t="s">
        <v>10</v>
      </c>
      <c r="H11318" s="217" t="s">
        <v>174</v>
      </c>
      <c r="I11318" s="217">
        <v>1</v>
      </c>
      <c r="J11318" s="217">
        <v>1</v>
      </c>
      <c r="K11318" s="217">
        <v>0</v>
      </c>
      <c r="L11318" s="217">
        <v>9</v>
      </c>
      <c r="M11318" s="217">
        <v>333.00892939335398</v>
      </c>
      <c r="N11318" s="217">
        <v>3.0029224796515601</v>
      </c>
      <c r="O11318" s="217">
        <v>3.0029224796515601</v>
      </c>
      <c r="P11318" s="217">
        <v>0</v>
      </c>
      <c r="Q11318" s="217">
        <v>4.0370705159466604</v>
      </c>
      <c r="R11318" s="217">
        <v>4.0370705159466604</v>
      </c>
      <c r="S11318" s="217">
        <v>0</v>
      </c>
      <c r="T11318" s="217">
        <v>3.4109449502462601</v>
      </c>
      <c r="U11318" s="217">
        <v>3.4109449502462601</v>
      </c>
      <c r="V11318" s="217">
        <v>0</v>
      </c>
      <c r="W11318" s="217">
        <v>3.7462833726178899</v>
      </c>
      <c r="X11318" s="217">
        <v>3.7462833726178899</v>
      </c>
      <c r="Y11318" s="217">
        <v>0</v>
      </c>
    </row>
    <row r="11319" spans="2:25">
      <c r="B11319" s="217" t="s">
        <v>11488</v>
      </c>
      <c r="C11319" s="217" t="s">
        <v>5935</v>
      </c>
      <c r="D11319" s="217" t="s">
        <v>28</v>
      </c>
      <c r="E11319" s="217" t="s">
        <v>103</v>
      </c>
      <c r="F11319" s="217" t="s">
        <v>9</v>
      </c>
      <c r="G11319" s="217" t="s">
        <v>10</v>
      </c>
      <c r="H11319" s="217" t="s">
        <v>176</v>
      </c>
      <c r="I11319" s="217">
        <v>2</v>
      </c>
      <c r="J11319" s="217">
        <v>2</v>
      </c>
      <c r="K11319" s="217">
        <v>0</v>
      </c>
      <c r="L11319" s="217">
        <v>12</v>
      </c>
      <c r="M11319" s="217">
        <v>632.204731657921</v>
      </c>
      <c r="N11319" s="217">
        <v>3.1635321595191401</v>
      </c>
      <c r="O11319" s="217">
        <v>3.1635321595191401</v>
      </c>
      <c r="P11319" s="217">
        <v>0</v>
      </c>
      <c r="Q11319" s="217">
        <v>3.6316938907469698</v>
      </c>
      <c r="R11319" s="217">
        <v>3.6316938907469698</v>
      </c>
      <c r="S11319" s="217">
        <v>0</v>
      </c>
      <c r="T11319" s="217">
        <v>3.3930205327585199</v>
      </c>
      <c r="U11319" s="217">
        <v>3.3930205327585199</v>
      </c>
      <c r="V11319" s="217">
        <v>0</v>
      </c>
      <c r="W11319" s="217">
        <v>3.5478041063252599</v>
      </c>
      <c r="X11319" s="217">
        <v>3.5478041063252599</v>
      </c>
      <c r="Y11319" s="217">
        <v>0</v>
      </c>
    </row>
    <row r="11320" spans="2:25">
      <c r="B11320" s="217" t="s">
        <v>11489</v>
      </c>
      <c r="C11320" s="217" t="s">
        <v>5935</v>
      </c>
      <c r="D11320" s="217" t="s">
        <v>28</v>
      </c>
      <c r="E11320" s="217" t="s">
        <v>103</v>
      </c>
      <c r="F11320" s="217" t="s">
        <v>9</v>
      </c>
      <c r="G11320" s="217" t="s">
        <v>10</v>
      </c>
      <c r="H11320" s="217" t="s">
        <v>178</v>
      </c>
      <c r="I11320" s="217">
        <v>7</v>
      </c>
      <c r="J11320" s="217">
        <v>6</v>
      </c>
      <c r="K11320" s="217">
        <v>1</v>
      </c>
      <c r="L11320" s="217">
        <v>56</v>
      </c>
      <c r="M11320" s="217">
        <v>1519.66749516708</v>
      </c>
      <c r="N11320" s="217">
        <v>4.6062707942768597</v>
      </c>
      <c r="O11320" s="217">
        <v>3.9482321093801702</v>
      </c>
      <c r="P11320" s="217">
        <v>0.65803868489669504</v>
      </c>
      <c r="Q11320" s="217">
        <v>5.3166856274893801</v>
      </c>
      <c r="R11320" s="217">
        <v>4.5289645512071104</v>
      </c>
      <c r="S11320" s="217">
        <v>0.78772107628227395</v>
      </c>
      <c r="T11320" s="217">
        <v>4.73553492045877</v>
      </c>
      <c r="U11320" s="217">
        <v>4.0699846862643696</v>
      </c>
      <c r="V11320" s="217">
        <v>0.66555023419439197</v>
      </c>
      <c r="W11320" s="217">
        <v>5.0670025629700701</v>
      </c>
      <c r="X11320" s="217">
        <v>4.3360204414836501</v>
      </c>
      <c r="Y11320" s="217">
        <v>0.73098212148641795</v>
      </c>
    </row>
    <row r="11321" spans="2:25">
      <c r="B11321" s="217" t="s">
        <v>11490</v>
      </c>
      <c r="C11321" s="217" t="s">
        <v>5935</v>
      </c>
      <c r="D11321" s="217" t="s">
        <v>28</v>
      </c>
      <c r="E11321" s="217" t="s">
        <v>103</v>
      </c>
      <c r="F11321" s="217" t="s">
        <v>9</v>
      </c>
      <c r="G11321" s="217" t="s">
        <v>10</v>
      </c>
      <c r="H11321" s="217" t="s">
        <v>5</v>
      </c>
      <c r="I11321" s="217">
        <v>10</v>
      </c>
      <c r="J11321" s="217">
        <v>9</v>
      </c>
      <c r="K11321" s="217">
        <v>1</v>
      </c>
      <c r="L11321" s="217">
        <v>83</v>
      </c>
      <c r="M11321" s="217">
        <v>2670</v>
      </c>
      <c r="N11321" s="217">
        <v>3.74531835205992</v>
      </c>
      <c r="O11321" s="217">
        <v>3.3707865168539302</v>
      </c>
      <c r="P11321" s="217">
        <v>0.37453183520599298</v>
      </c>
      <c r="Q11321" s="217">
        <v>4.3514833262397499</v>
      </c>
      <c r="R11321" s="217">
        <v>3.8966021413443501</v>
      </c>
      <c r="S11321" s="217">
        <v>0.45488118489539803</v>
      </c>
      <c r="T11321" s="217">
        <v>3.8827984242831399</v>
      </c>
      <c r="U11321" s="217">
        <v>3.4984665989032799</v>
      </c>
      <c r="V11321" s="217">
        <v>0.38433182537985999</v>
      </c>
      <c r="W11321" s="217">
        <v>4.1509400050325302</v>
      </c>
      <c r="X11321" s="217">
        <v>3.7288235686812201</v>
      </c>
      <c r="Y11321" s="217">
        <v>0.42211643635131202</v>
      </c>
    </row>
    <row r="11322" spans="2:25">
      <c r="B11322" s="217" t="s">
        <v>11491</v>
      </c>
      <c r="C11322" s="217" t="s">
        <v>5935</v>
      </c>
      <c r="D11322" s="217" t="s">
        <v>28</v>
      </c>
      <c r="E11322" s="217" t="s">
        <v>103</v>
      </c>
      <c r="F11322" s="217" t="s">
        <v>5</v>
      </c>
      <c r="G11322" s="217" t="s">
        <v>10</v>
      </c>
      <c r="H11322" s="217" t="s">
        <v>170</v>
      </c>
      <c r="I11322" s="217">
        <v>0</v>
      </c>
      <c r="J11322" s="217">
        <v>0</v>
      </c>
      <c r="K11322" s="217">
        <v>0</v>
      </c>
      <c r="L11322" s="217">
        <v>7</v>
      </c>
      <c r="M11322" s="217">
        <v>76.162085107197001</v>
      </c>
      <c r="N11322" s="217">
        <v>0</v>
      </c>
      <c r="O11322" s="217">
        <v>0</v>
      </c>
      <c r="P11322" s="217">
        <v>0</v>
      </c>
      <c r="Q11322" s="217">
        <v>0</v>
      </c>
      <c r="R11322" s="217">
        <v>0</v>
      </c>
      <c r="S11322" s="217">
        <v>0</v>
      </c>
      <c r="T11322" s="217">
        <v>0</v>
      </c>
      <c r="U11322" s="217">
        <v>0</v>
      </c>
      <c r="V11322" s="217">
        <v>0</v>
      </c>
      <c r="W11322" s="217">
        <v>0</v>
      </c>
      <c r="X11322" s="217">
        <v>0</v>
      </c>
      <c r="Y11322" s="217">
        <v>0</v>
      </c>
    </row>
    <row r="11323" spans="2:25">
      <c r="B11323" s="217" t="s">
        <v>11492</v>
      </c>
      <c r="C11323" s="217" t="s">
        <v>5935</v>
      </c>
      <c r="D11323" s="217" t="s">
        <v>28</v>
      </c>
      <c r="E11323" s="217" t="s">
        <v>103</v>
      </c>
      <c r="F11323" s="217" t="s">
        <v>5</v>
      </c>
      <c r="G11323" s="217" t="s">
        <v>10</v>
      </c>
      <c r="H11323" s="217" t="s">
        <v>172</v>
      </c>
      <c r="I11323" s="217">
        <v>1</v>
      </c>
      <c r="J11323" s="217">
        <v>1</v>
      </c>
      <c r="K11323" s="217">
        <v>0</v>
      </c>
      <c r="L11323" s="217">
        <v>2</v>
      </c>
      <c r="M11323" s="217">
        <v>259.606986824675</v>
      </c>
      <c r="N11323" s="217">
        <v>3.85197645191016</v>
      </c>
      <c r="O11323" s="217">
        <v>3.85197645191016</v>
      </c>
      <c r="P11323" s="217">
        <v>0</v>
      </c>
      <c r="Q11323" s="217">
        <v>5.6745551156001302</v>
      </c>
      <c r="R11323" s="217">
        <v>5.6745551156001302</v>
      </c>
      <c r="S11323" s="217">
        <v>0</v>
      </c>
      <c r="T11323" s="217">
        <v>4.7944654521130303</v>
      </c>
      <c r="U11323" s="217">
        <v>4.7944654521130303</v>
      </c>
      <c r="V11323" s="217">
        <v>0</v>
      </c>
      <c r="W11323" s="217">
        <v>5.2658211920263298</v>
      </c>
      <c r="X11323" s="217">
        <v>5.2658211920263298</v>
      </c>
      <c r="Y11323" s="217">
        <v>0</v>
      </c>
    </row>
    <row r="11324" spans="2:25">
      <c r="B11324" s="217" t="s">
        <v>11493</v>
      </c>
      <c r="C11324" s="217" t="s">
        <v>5935</v>
      </c>
      <c r="D11324" s="217" t="s">
        <v>28</v>
      </c>
      <c r="E11324" s="217" t="s">
        <v>103</v>
      </c>
      <c r="F11324" s="217" t="s">
        <v>5</v>
      </c>
      <c r="G11324" s="217" t="s">
        <v>10</v>
      </c>
      <c r="H11324" s="217" t="s">
        <v>174</v>
      </c>
      <c r="I11324" s="217">
        <v>3</v>
      </c>
      <c r="J11324" s="217">
        <v>3</v>
      </c>
      <c r="K11324" s="217">
        <v>0</v>
      </c>
      <c r="L11324" s="217">
        <v>14</v>
      </c>
      <c r="M11324" s="217">
        <v>665.24611788054199</v>
      </c>
      <c r="N11324" s="217">
        <v>4.5096091797693303</v>
      </c>
      <c r="O11324" s="217">
        <v>4.5096091797693303</v>
      </c>
      <c r="P11324" s="217">
        <v>0</v>
      </c>
      <c r="Q11324" s="217">
        <v>4.9255329752495198</v>
      </c>
      <c r="R11324" s="217">
        <v>4.9255329752495198</v>
      </c>
      <c r="S11324" s="217">
        <v>0</v>
      </c>
      <c r="T11324" s="217">
        <v>4.6557990132718503</v>
      </c>
      <c r="U11324" s="217">
        <v>4.6557990132718503</v>
      </c>
      <c r="V11324" s="217">
        <v>0</v>
      </c>
      <c r="W11324" s="217">
        <v>4.8413032988227096</v>
      </c>
      <c r="X11324" s="217">
        <v>4.8413032988227096</v>
      </c>
      <c r="Y11324" s="217">
        <v>0</v>
      </c>
    </row>
    <row r="11325" spans="2:25">
      <c r="B11325" s="217" t="s">
        <v>11494</v>
      </c>
      <c r="C11325" s="217" t="s">
        <v>5935</v>
      </c>
      <c r="D11325" s="217" t="s">
        <v>28</v>
      </c>
      <c r="E11325" s="217" t="s">
        <v>103</v>
      </c>
      <c r="F11325" s="217" t="s">
        <v>5</v>
      </c>
      <c r="G11325" s="217" t="s">
        <v>10</v>
      </c>
      <c r="H11325" s="217" t="s">
        <v>176</v>
      </c>
      <c r="I11325" s="217">
        <v>5</v>
      </c>
      <c r="J11325" s="217">
        <v>5</v>
      </c>
      <c r="K11325" s="217">
        <v>0</v>
      </c>
      <c r="L11325" s="217">
        <v>20</v>
      </c>
      <c r="M11325" s="217">
        <v>1171.55494225813</v>
      </c>
      <c r="N11325" s="217">
        <v>4.2678322796903299</v>
      </c>
      <c r="O11325" s="217">
        <v>4.2678322796903299</v>
      </c>
      <c r="P11325" s="217">
        <v>0</v>
      </c>
      <c r="Q11325" s="217">
        <v>4.7463825564465596</v>
      </c>
      <c r="R11325" s="217">
        <v>4.7463825564465596</v>
      </c>
      <c r="S11325" s="217">
        <v>0</v>
      </c>
      <c r="T11325" s="217">
        <v>4.3339642864176602</v>
      </c>
      <c r="U11325" s="217">
        <v>4.3339642864176602</v>
      </c>
      <c r="V11325" s="217">
        <v>0</v>
      </c>
      <c r="W11325" s="217">
        <v>4.5817299317108402</v>
      </c>
      <c r="X11325" s="217">
        <v>4.5817299317108402</v>
      </c>
      <c r="Y11325" s="217">
        <v>0</v>
      </c>
    </row>
    <row r="11326" spans="2:25">
      <c r="B11326" s="217" t="s">
        <v>11495</v>
      </c>
      <c r="C11326" s="217" t="s">
        <v>5935</v>
      </c>
      <c r="D11326" s="217" t="s">
        <v>28</v>
      </c>
      <c r="E11326" s="217" t="s">
        <v>103</v>
      </c>
      <c r="F11326" s="217" t="s">
        <v>5</v>
      </c>
      <c r="G11326" s="217" t="s">
        <v>10</v>
      </c>
      <c r="H11326" s="217" t="s">
        <v>178</v>
      </c>
      <c r="I11326" s="217">
        <v>23</v>
      </c>
      <c r="J11326" s="217">
        <v>21</v>
      </c>
      <c r="K11326" s="217">
        <v>2</v>
      </c>
      <c r="L11326" s="217">
        <v>103</v>
      </c>
      <c r="M11326" s="217">
        <v>3037.4298679294502</v>
      </c>
      <c r="N11326" s="217">
        <v>7.5721912933181796</v>
      </c>
      <c r="O11326" s="217">
        <v>6.9137398765079103</v>
      </c>
      <c r="P11326" s="217">
        <v>0.65845141681027697</v>
      </c>
      <c r="Q11326" s="217">
        <v>8.3063239111933793</v>
      </c>
      <c r="R11326" s="217">
        <v>7.5688772657814898</v>
      </c>
      <c r="S11326" s="217">
        <v>0.73744664541188898</v>
      </c>
      <c r="T11326" s="217">
        <v>7.7898806142045203</v>
      </c>
      <c r="U11326" s="217">
        <v>7.1058859685595097</v>
      </c>
      <c r="V11326" s="217">
        <v>0.68399464564500301</v>
      </c>
      <c r="W11326" s="217">
        <v>8.1090612676511409</v>
      </c>
      <c r="X11326" s="217">
        <v>7.39137957675484</v>
      </c>
      <c r="Y11326" s="217">
        <v>0.71768169089630696</v>
      </c>
    </row>
    <row r="11327" spans="2:25">
      <c r="B11327" s="217" t="s">
        <v>11496</v>
      </c>
      <c r="C11327" s="217" t="s">
        <v>5935</v>
      </c>
      <c r="D11327" s="217" t="s">
        <v>28</v>
      </c>
      <c r="E11327" s="217" t="s">
        <v>103</v>
      </c>
      <c r="F11327" s="217" t="s">
        <v>5</v>
      </c>
      <c r="G11327" s="217" t="s">
        <v>10</v>
      </c>
      <c r="H11327" s="217" t="s">
        <v>5</v>
      </c>
      <c r="I11327" s="217">
        <v>32</v>
      </c>
      <c r="J11327" s="217">
        <v>30</v>
      </c>
      <c r="K11327" s="217">
        <v>2</v>
      </c>
      <c r="L11327" s="217">
        <v>146</v>
      </c>
      <c r="M11327" s="217">
        <v>5210</v>
      </c>
      <c r="N11327" s="217">
        <v>6.1420345489443404</v>
      </c>
      <c r="O11327" s="217">
        <v>5.7581573896353202</v>
      </c>
      <c r="P11327" s="217">
        <v>0.383877159309021</v>
      </c>
      <c r="Q11327" s="217">
        <v>6.8463969462985697</v>
      </c>
      <c r="R11327" s="217">
        <v>6.4132342955976096</v>
      </c>
      <c r="S11327" s="217">
        <v>0.433162650700958</v>
      </c>
      <c r="T11327" s="217">
        <v>6.3685174262747903</v>
      </c>
      <c r="U11327" s="217">
        <v>5.9675434893552497</v>
      </c>
      <c r="V11327" s="217">
        <v>0.40097393691954197</v>
      </c>
      <c r="W11327" s="217">
        <v>6.6605101536760403</v>
      </c>
      <c r="X11327" s="217">
        <v>6.23939066546634</v>
      </c>
      <c r="Y11327" s="217">
        <v>0.42111948820969802</v>
      </c>
    </row>
    <row r="11328" spans="2:25">
      <c r="B11328" s="217" t="s">
        <v>11497</v>
      </c>
      <c r="C11328" s="217" t="s">
        <v>5935</v>
      </c>
      <c r="D11328" s="217" t="s">
        <v>28</v>
      </c>
      <c r="E11328" s="217" t="s">
        <v>103</v>
      </c>
      <c r="F11328" s="217" t="s">
        <v>12</v>
      </c>
      <c r="G11328" s="217" t="s">
        <v>49</v>
      </c>
      <c r="H11328" s="217" t="s">
        <v>170</v>
      </c>
      <c r="I11328" s="217">
        <v>6</v>
      </c>
      <c r="J11328" s="217">
        <v>6</v>
      </c>
      <c r="K11328" s="217">
        <v>0</v>
      </c>
      <c r="L11328" s="217">
        <v>7</v>
      </c>
      <c r="M11328" s="217">
        <v>216.86620501961701</v>
      </c>
      <c r="N11328" s="217">
        <v>27.6668280309385</v>
      </c>
      <c r="O11328" s="217">
        <v>27.6668280309385</v>
      </c>
      <c r="P11328" s="217">
        <v>0</v>
      </c>
      <c r="Q11328" s="217">
        <v>58.449389251653002</v>
      </c>
      <c r="R11328" s="217">
        <v>58.449389251653002</v>
      </c>
      <c r="S11328" s="217">
        <v>0</v>
      </c>
      <c r="T11328" s="217">
        <v>49.384237487403396</v>
      </c>
      <c r="U11328" s="217">
        <v>49.384237487403396</v>
      </c>
      <c r="V11328" s="217">
        <v>0</v>
      </c>
      <c r="W11328" s="217">
        <v>54.2393238434164</v>
      </c>
      <c r="X11328" s="217">
        <v>54.2393238434164</v>
      </c>
      <c r="Y11328" s="217">
        <v>0</v>
      </c>
    </row>
    <row r="11329" spans="2:25">
      <c r="B11329" s="217" t="s">
        <v>11498</v>
      </c>
      <c r="C11329" s="217" t="s">
        <v>5935</v>
      </c>
      <c r="D11329" s="217" t="s">
        <v>28</v>
      </c>
      <c r="E11329" s="217" t="s">
        <v>103</v>
      </c>
      <c r="F11329" s="217" t="s">
        <v>12</v>
      </c>
      <c r="G11329" s="217" t="s">
        <v>49</v>
      </c>
      <c r="H11329" s="217" t="s">
        <v>172</v>
      </c>
      <c r="I11329" s="217">
        <v>0</v>
      </c>
      <c r="J11329" s="217">
        <v>0</v>
      </c>
      <c r="K11329" s="217">
        <v>0</v>
      </c>
      <c r="L11329" s="217">
        <v>6</v>
      </c>
      <c r="M11329" s="217">
        <v>402.32502241468097</v>
      </c>
      <c r="N11329" s="217">
        <v>0</v>
      </c>
      <c r="O11329" s="217">
        <v>0</v>
      </c>
      <c r="P11329" s="217">
        <v>0</v>
      </c>
      <c r="Q11329" s="217">
        <v>0</v>
      </c>
      <c r="R11329" s="217">
        <v>0</v>
      </c>
      <c r="S11329" s="217">
        <v>0</v>
      </c>
      <c r="T11329" s="217">
        <v>0</v>
      </c>
      <c r="U11329" s="217">
        <v>0</v>
      </c>
      <c r="V11329" s="217">
        <v>0</v>
      </c>
      <c r="W11329" s="217">
        <v>0</v>
      </c>
      <c r="X11329" s="217">
        <v>0</v>
      </c>
      <c r="Y11329" s="217">
        <v>0</v>
      </c>
    </row>
    <row r="11330" spans="2:25">
      <c r="B11330" s="217" t="s">
        <v>11499</v>
      </c>
      <c r="C11330" s="217" t="s">
        <v>5935</v>
      </c>
      <c r="D11330" s="217" t="s">
        <v>28</v>
      </c>
      <c r="E11330" s="217" t="s">
        <v>103</v>
      </c>
      <c r="F11330" s="217" t="s">
        <v>12</v>
      </c>
      <c r="G11330" s="217" t="s">
        <v>49</v>
      </c>
      <c r="H11330" s="217" t="s">
        <v>174</v>
      </c>
      <c r="I11330" s="217">
        <v>9</v>
      </c>
      <c r="J11330" s="217">
        <v>9</v>
      </c>
      <c r="K11330" s="217">
        <v>0</v>
      </c>
      <c r="L11330" s="217">
        <v>11</v>
      </c>
      <c r="M11330" s="217">
        <v>704.95669674367105</v>
      </c>
      <c r="N11330" s="217">
        <v>12.7667416191274</v>
      </c>
      <c r="O11330" s="217">
        <v>12.7667416191274</v>
      </c>
      <c r="P11330" s="217">
        <v>0</v>
      </c>
      <c r="Q11330" s="217">
        <v>11.889474724732301</v>
      </c>
      <c r="R11330" s="217">
        <v>11.889474724732301</v>
      </c>
      <c r="S11330" s="217">
        <v>0</v>
      </c>
      <c r="T11330" s="217">
        <v>12.024258881270001</v>
      </c>
      <c r="U11330" s="217">
        <v>12.024258881270001</v>
      </c>
      <c r="V11330" s="217">
        <v>0</v>
      </c>
      <c r="W11330" s="217">
        <v>12.0258626889194</v>
      </c>
      <c r="X11330" s="217">
        <v>12.0258626889194</v>
      </c>
      <c r="Y11330" s="217">
        <v>0</v>
      </c>
    </row>
    <row r="11331" spans="2:25">
      <c r="B11331" s="217" t="s">
        <v>11500</v>
      </c>
      <c r="C11331" s="217" t="s">
        <v>5935</v>
      </c>
      <c r="D11331" s="217" t="s">
        <v>28</v>
      </c>
      <c r="E11331" s="217" t="s">
        <v>103</v>
      </c>
      <c r="F11331" s="217" t="s">
        <v>12</v>
      </c>
      <c r="G11331" s="217" t="s">
        <v>49</v>
      </c>
      <c r="H11331" s="217" t="s">
        <v>176</v>
      </c>
      <c r="I11331" s="217">
        <v>4</v>
      </c>
      <c r="J11331" s="217">
        <v>4</v>
      </c>
      <c r="K11331" s="217">
        <v>0</v>
      </c>
      <c r="L11331" s="217">
        <v>12</v>
      </c>
      <c r="M11331" s="217">
        <v>829.27128440892</v>
      </c>
      <c r="N11331" s="217">
        <v>4.8235120101271596</v>
      </c>
      <c r="O11331" s="217">
        <v>4.8235120101271596</v>
      </c>
      <c r="P11331" s="217">
        <v>0</v>
      </c>
      <c r="Q11331" s="217">
        <v>4.8854812997447601</v>
      </c>
      <c r="R11331" s="217">
        <v>4.8854812997447601</v>
      </c>
      <c r="S11331" s="217">
        <v>0</v>
      </c>
      <c r="T11331" s="217">
        <v>4.8155041087513402</v>
      </c>
      <c r="U11331" s="217">
        <v>4.8155041087513402</v>
      </c>
      <c r="V11331" s="217">
        <v>0</v>
      </c>
      <c r="W11331" s="217">
        <v>4.8704850529270196</v>
      </c>
      <c r="X11331" s="217">
        <v>4.8704850529270196</v>
      </c>
      <c r="Y11331" s="217">
        <v>0</v>
      </c>
    </row>
    <row r="11332" spans="2:25">
      <c r="B11332" s="217" t="s">
        <v>11501</v>
      </c>
      <c r="C11332" s="217" t="s">
        <v>5935</v>
      </c>
      <c r="D11332" s="217" t="s">
        <v>28</v>
      </c>
      <c r="E11332" s="217" t="s">
        <v>103</v>
      </c>
      <c r="F11332" s="217" t="s">
        <v>12</v>
      </c>
      <c r="G11332" s="217" t="s">
        <v>49</v>
      </c>
      <c r="H11332" s="217" t="s">
        <v>178</v>
      </c>
      <c r="I11332" s="217">
        <v>19</v>
      </c>
      <c r="J11332" s="217">
        <v>19</v>
      </c>
      <c r="K11332" s="217">
        <v>0</v>
      </c>
      <c r="L11332" s="217">
        <v>33</v>
      </c>
      <c r="M11332" s="217">
        <v>1036.5807914131101</v>
      </c>
      <c r="N11332" s="217">
        <v>18.329492652568302</v>
      </c>
      <c r="O11332" s="217">
        <v>18.329492652568302</v>
      </c>
      <c r="P11332" s="217">
        <v>0</v>
      </c>
      <c r="Q11332" s="217">
        <v>18.6565582222978</v>
      </c>
      <c r="R11332" s="217">
        <v>18.6565582222978</v>
      </c>
      <c r="S11332" s="217">
        <v>0</v>
      </c>
      <c r="T11332" s="217">
        <v>18.4243856541813</v>
      </c>
      <c r="U11332" s="217">
        <v>18.4243856541813</v>
      </c>
      <c r="V11332" s="217">
        <v>0</v>
      </c>
      <c r="W11332" s="217">
        <v>18.666974143789901</v>
      </c>
      <c r="X11332" s="217">
        <v>18.666974143789901</v>
      </c>
      <c r="Y11332" s="217">
        <v>0</v>
      </c>
    </row>
    <row r="11333" spans="2:25">
      <c r="B11333" s="217" t="s">
        <v>11502</v>
      </c>
      <c r="C11333" s="217" t="s">
        <v>5935</v>
      </c>
      <c r="D11333" s="217" t="s">
        <v>28</v>
      </c>
      <c r="E11333" s="217" t="s">
        <v>103</v>
      </c>
      <c r="F11333" s="217" t="s">
        <v>12</v>
      </c>
      <c r="G11333" s="217" t="s">
        <v>49</v>
      </c>
      <c r="H11333" s="217" t="s">
        <v>5</v>
      </c>
      <c r="I11333" s="217">
        <v>38</v>
      </c>
      <c r="J11333" s="217">
        <v>38</v>
      </c>
      <c r="K11333" s="217">
        <v>0</v>
      </c>
      <c r="L11333" s="217">
        <v>69</v>
      </c>
      <c r="M11333" s="217">
        <v>3190</v>
      </c>
      <c r="N11333" s="217">
        <v>11.912225705329201</v>
      </c>
      <c r="O11333" s="217">
        <v>11.912225705329201</v>
      </c>
      <c r="P11333" s="217">
        <v>0</v>
      </c>
      <c r="Q11333" s="217">
        <v>12.724965716967301</v>
      </c>
      <c r="R11333" s="217">
        <v>12.724965716967301</v>
      </c>
      <c r="S11333" s="217">
        <v>0</v>
      </c>
      <c r="T11333" s="217">
        <v>12.1858056378576</v>
      </c>
      <c r="U11333" s="217">
        <v>12.1858056378576</v>
      </c>
      <c r="V11333" s="217">
        <v>0</v>
      </c>
      <c r="W11333" s="217">
        <v>12.5323570642911</v>
      </c>
      <c r="X11333" s="217">
        <v>12.5323570642911</v>
      </c>
      <c r="Y11333" s="217">
        <v>0</v>
      </c>
    </row>
    <row r="11334" spans="2:25">
      <c r="B11334" s="217" t="s">
        <v>11503</v>
      </c>
      <c r="C11334" s="217" t="s">
        <v>5935</v>
      </c>
      <c r="D11334" s="217" t="s">
        <v>28</v>
      </c>
      <c r="E11334" s="217" t="s">
        <v>103</v>
      </c>
      <c r="F11334" s="217" t="s">
        <v>9</v>
      </c>
      <c r="G11334" s="217" t="s">
        <v>49</v>
      </c>
      <c r="H11334" s="217" t="s">
        <v>170</v>
      </c>
      <c r="I11334" s="217">
        <v>0</v>
      </c>
      <c r="J11334" s="217">
        <v>0</v>
      </c>
      <c r="K11334" s="217">
        <v>0</v>
      </c>
      <c r="L11334" s="217">
        <v>13</v>
      </c>
      <c r="M11334" s="217">
        <v>248.34216689264099</v>
      </c>
      <c r="N11334" s="217">
        <v>0</v>
      </c>
      <c r="O11334" s="217">
        <v>0</v>
      </c>
      <c r="P11334" s="217">
        <v>0</v>
      </c>
      <c r="Q11334" s="217">
        <v>0</v>
      </c>
      <c r="R11334" s="217">
        <v>0</v>
      </c>
      <c r="S11334" s="217">
        <v>0</v>
      </c>
      <c r="T11334" s="217">
        <v>0</v>
      </c>
      <c r="U11334" s="217">
        <v>0</v>
      </c>
      <c r="V11334" s="217">
        <v>0</v>
      </c>
      <c r="W11334" s="217">
        <v>0</v>
      </c>
      <c r="X11334" s="217">
        <v>0</v>
      </c>
      <c r="Y11334" s="217">
        <v>0</v>
      </c>
    </row>
    <row r="11335" spans="2:25">
      <c r="B11335" s="217" t="s">
        <v>11504</v>
      </c>
      <c r="C11335" s="217" t="s">
        <v>5935</v>
      </c>
      <c r="D11335" s="217" t="s">
        <v>28</v>
      </c>
      <c r="E11335" s="217" t="s">
        <v>103</v>
      </c>
      <c r="F11335" s="217" t="s">
        <v>9</v>
      </c>
      <c r="G11335" s="217" t="s">
        <v>49</v>
      </c>
      <c r="H11335" s="217" t="s">
        <v>172</v>
      </c>
      <c r="I11335" s="217">
        <v>1</v>
      </c>
      <c r="J11335" s="217">
        <v>0</v>
      </c>
      <c r="K11335" s="217">
        <v>1</v>
      </c>
      <c r="L11335" s="217">
        <v>4</v>
      </c>
      <c r="M11335" s="217">
        <v>416.41939548324399</v>
      </c>
      <c r="N11335" s="217">
        <v>2.4014251277597798</v>
      </c>
      <c r="O11335" s="217">
        <v>0</v>
      </c>
      <c r="P11335" s="217">
        <v>2.4014251277597798</v>
      </c>
      <c r="Q11335" s="217">
        <v>1.9234853515021499</v>
      </c>
      <c r="R11335" s="217">
        <v>0</v>
      </c>
      <c r="S11335" s="217">
        <v>1.9234853515021499</v>
      </c>
      <c r="T11335" s="217">
        <v>2.2051220817937498</v>
      </c>
      <c r="U11335" s="217">
        <v>0</v>
      </c>
      <c r="V11335" s="217">
        <v>2.2051220817937498</v>
      </c>
      <c r="W11335" s="217">
        <v>2.0257203934361399</v>
      </c>
      <c r="X11335" s="217">
        <v>0</v>
      </c>
      <c r="Y11335" s="217">
        <v>2.0257203934361399</v>
      </c>
    </row>
    <row r="11336" spans="2:25">
      <c r="B11336" s="217" t="s">
        <v>11505</v>
      </c>
      <c r="C11336" s="217" t="s">
        <v>5935</v>
      </c>
      <c r="D11336" s="217" t="s">
        <v>28</v>
      </c>
      <c r="E11336" s="217" t="s">
        <v>103</v>
      </c>
      <c r="F11336" s="217" t="s">
        <v>9</v>
      </c>
      <c r="G11336" s="217" t="s">
        <v>49</v>
      </c>
      <c r="H11336" s="217" t="s">
        <v>174</v>
      </c>
      <c r="I11336" s="217">
        <v>1</v>
      </c>
      <c r="J11336" s="217">
        <v>1</v>
      </c>
      <c r="K11336" s="217">
        <v>0</v>
      </c>
      <c r="L11336" s="217">
        <v>37</v>
      </c>
      <c r="M11336" s="217">
        <v>713.41126039141602</v>
      </c>
      <c r="N11336" s="217">
        <v>1.40171603045815</v>
      </c>
      <c r="O11336" s="217">
        <v>1.40171603045815</v>
      </c>
      <c r="P11336" s="217">
        <v>0</v>
      </c>
      <c r="Q11336" s="217">
        <v>2.0861792272788899</v>
      </c>
      <c r="R11336" s="217">
        <v>2.0861792272788899</v>
      </c>
      <c r="S11336" s="217">
        <v>0</v>
      </c>
      <c r="T11336" s="217">
        <v>1.7626252681214301</v>
      </c>
      <c r="U11336" s="217">
        <v>1.7626252681214301</v>
      </c>
      <c r="V11336" s="217">
        <v>0</v>
      </c>
      <c r="W11336" s="217">
        <v>1.93591331154222</v>
      </c>
      <c r="X11336" s="217">
        <v>1.93591331154222</v>
      </c>
      <c r="Y11336" s="217">
        <v>0</v>
      </c>
    </row>
    <row r="11337" spans="2:25">
      <c r="B11337" s="217" t="s">
        <v>11506</v>
      </c>
      <c r="C11337" s="217" t="s">
        <v>5935</v>
      </c>
      <c r="D11337" s="217" t="s">
        <v>28</v>
      </c>
      <c r="E11337" s="217" t="s">
        <v>103</v>
      </c>
      <c r="F11337" s="217" t="s">
        <v>9</v>
      </c>
      <c r="G11337" s="217" t="s">
        <v>49</v>
      </c>
      <c r="H11337" s="217" t="s">
        <v>176</v>
      </c>
      <c r="I11337" s="217">
        <v>1</v>
      </c>
      <c r="J11337" s="217">
        <v>1</v>
      </c>
      <c r="K11337" s="217">
        <v>0</v>
      </c>
      <c r="L11337" s="217">
        <v>18</v>
      </c>
      <c r="M11337" s="217">
        <v>920.88808085788196</v>
      </c>
      <c r="N11337" s="217">
        <v>1.0859082887340901</v>
      </c>
      <c r="O11337" s="217">
        <v>1.0859082887340901</v>
      </c>
      <c r="P11337" s="217">
        <v>0</v>
      </c>
      <c r="Q11337" s="217">
        <v>0.96174267575107597</v>
      </c>
      <c r="R11337" s="217">
        <v>0.96174267575107597</v>
      </c>
      <c r="S11337" s="217">
        <v>0</v>
      </c>
      <c r="T11337" s="217">
        <v>1.10256104089688</v>
      </c>
      <c r="U11337" s="217">
        <v>1.10256104089688</v>
      </c>
      <c r="V11337" s="217">
        <v>0</v>
      </c>
      <c r="W11337" s="217">
        <v>1.0128601967180699</v>
      </c>
      <c r="X11337" s="217">
        <v>1.0128601967180699</v>
      </c>
      <c r="Y11337" s="217">
        <v>0</v>
      </c>
    </row>
    <row r="11338" spans="2:25">
      <c r="B11338" s="217" t="s">
        <v>11507</v>
      </c>
      <c r="C11338" s="217" t="s">
        <v>5935</v>
      </c>
      <c r="D11338" s="217" t="s">
        <v>28</v>
      </c>
      <c r="E11338" s="217" t="s">
        <v>103</v>
      </c>
      <c r="F11338" s="217" t="s">
        <v>9</v>
      </c>
      <c r="G11338" s="217" t="s">
        <v>49</v>
      </c>
      <c r="H11338" s="217" t="s">
        <v>178</v>
      </c>
      <c r="I11338" s="217">
        <v>10</v>
      </c>
      <c r="J11338" s="217">
        <v>9</v>
      </c>
      <c r="K11338" s="217">
        <v>1</v>
      </c>
      <c r="L11338" s="217">
        <v>49</v>
      </c>
      <c r="M11338" s="217">
        <v>1070.9390963748201</v>
      </c>
      <c r="N11338" s="217">
        <v>9.3375991537245309</v>
      </c>
      <c r="O11338" s="217">
        <v>8.4038392383520701</v>
      </c>
      <c r="P11338" s="217">
        <v>0.93375991537245295</v>
      </c>
      <c r="Q11338" s="217">
        <v>9.65708680072213</v>
      </c>
      <c r="R11338" s="217">
        <v>8.6139971870826795</v>
      </c>
      <c r="S11338" s="217">
        <v>1.0430896136394501</v>
      </c>
      <c r="T11338" s="217">
        <v>8.9439381501244206</v>
      </c>
      <c r="U11338" s="217">
        <v>8.0626255160637008</v>
      </c>
      <c r="V11338" s="217">
        <v>0.88131263406071403</v>
      </c>
      <c r="W11338" s="217">
        <v>9.3910438759465595</v>
      </c>
      <c r="X11338" s="217">
        <v>8.4230872201754501</v>
      </c>
      <c r="Y11338" s="217">
        <v>0.96795665577111201</v>
      </c>
    </row>
    <row r="11339" spans="2:25">
      <c r="B11339" s="217" t="s">
        <v>11508</v>
      </c>
      <c r="C11339" s="217" t="s">
        <v>5935</v>
      </c>
      <c r="D11339" s="217" t="s">
        <v>28</v>
      </c>
      <c r="E11339" s="217" t="s">
        <v>103</v>
      </c>
      <c r="F11339" s="217" t="s">
        <v>9</v>
      </c>
      <c r="G11339" s="217" t="s">
        <v>49</v>
      </c>
      <c r="H11339" s="217" t="s">
        <v>5</v>
      </c>
      <c r="I11339" s="217">
        <v>13</v>
      </c>
      <c r="J11339" s="217">
        <v>11</v>
      </c>
      <c r="K11339" s="217">
        <v>2</v>
      </c>
      <c r="L11339" s="217">
        <v>121</v>
      </c>
      <c r="M11339" s="217">
        <v>3370</v>
      </c>
      <c r="N11339" s="217">
        <v>3.8575667655786301</v>
      </c>
      <c r="O11339" s="217">
        <v>3.2640949554896102</v>
      </c>
      <c r="P11339" s="217">
        <v>0.59347181008902095</v>
      </c>
      <c r="Q11339" s="217">
        <v>4.2596385352783797</v>
      </c>
      <c r="R11339" s="217">
        <v>3.6047821700816201</v>
      </c>
      <c r="S11339" s="217">
        <v>0.65485636519675605</v>
      </c>
      <c r="T11339" s="217">
        <v>3.9877418746284201</v>
      </c>
      <c r="U11339" s="217">
        <v>3.3583897825353999</v>
      </c>
      <c r="V11339" s="217">
        <v>0.62935209209302001</v>
      </c>
      <c r="W11339" s="217">
        <v>4.1455227333535802</v>
      </c>
      <c r="X11339" s="217">
        <v>3.5062571792978701</v>
      </c>
      <c r="Y11339" s="217">
        <v>0.63926555405571195</v>
      </c>
    </row>
    <row r="11340" spans="2:25">
      <c r="B11340" s="217" t="s">
        <v>11509</v>
      </c>
      <c r="C11340" s="217" t="s">
        <v>5935</v>
      </c>
      <c r="D11340" s="217" t="s">
        <v>28</v>
      </c>
      <c r="E11340" s="217" t="s">
        <v>103</v>
      </c>
      <c r="F11340" s="217" t="s">
        <v>5</v>
      </c>
      <c r="G11340" s="217" t="s">
        <v>49</v>
      </c>
      <c r="H11340" s="217" t="s">
        <v>170</v>
      </c>
      <c r="I11340" s="217">
        <v>6</v>
      </c>
      <c r="J11340" s="217">
        <v>6</v>
      </c>
      <c r="K11340" s="217">
        <v>0</v>
      </c>
      <c r="L11340" s="217">
        <v>20</v>
      </c>
      <c r="M11340" s="217">
        <v>465.20837191225797</v>
      </c>
      <c r="N11340" s="217">
        <v>12.897446310643</v>
      </c>
      <c r="O11340" s="217">
        <v>12.897446310643</v>
      </c>
      <c r="P11340" s="217">
        <v>0</v>
      </c>
      <c r="Q11340" s="217">
        <v>25.708767029592</v>
      </c>
      <c r="R11340" s="217">
        <v>25.708767029592</v>
      </c>
      <c r="S11340" s="217">
        <v>0</v>
      </c>
      <c r="T11340" s="217">
        <v>21.7214905536723</v>
      </c>
      <c r="U11340" s="217">
        <v>21.7214905536723</v>
      </c>
      <c r="V11340" s="217">
        <v>0</v>
      </c>
      <c r="W11340" s="217">
        <v>23.8569839374934</v>
      </c>
      <c r="X11340" s="217">
        <v>23.8569839374934</v>
      </c>
      <c r="Y11340" s="217">
        <v>0</v>
      </c>
    </row>
    <row r="11341" spans="2:25">
      <c r="B11341" s="217" t="s">
        <v>11510</v>
      </c>
      <c r="C11341" s="217" t="s">
        <v>5935</v>
      </c>
      <c r="D11341" s="217" t="s">
        <v>28</v>
      </c>
      <c r="E11341" s="217" t="s">
        <v>103</v>
      </c>
      <c r="F11341" s="217" t="s">
        <v>5</v>
      </c>
      <c r="G11341" s="217" t="s">
        <v>49</v>
      </c>
      <c r="H11341" s="217" t="s">
        <v>172</v>
      </c>
      <c r="I11341" s="217">
        <v>1</v>
      </c>
      <c r="J11341" s="217">
        <v>0</v>
      </c>
      <c r="K11341" s="217">
        <v>1</v>
      </c>
      <c r="L11341" s="217">
        <v>10</v>
      </c>
      <c r="M11341" s="217">
        <v>818.74441789792502</v>
      </c>
      <c r="N11341" s="217">
        <v>1.2213823729845199</v>
      </c>
      <c r="O11341" s="217">
        <v>0</v>
      </c>
      <c r="P11341" s="217">
        <v>1.2213823729845199</v>
      </c>
      <c r="Q11341" s="217">
        <v>0.94798312357780001</v>
      </c>
      <c r="R11341" s="217">
        <v>0</v>
      </c>
      <c r="S11341" s="217">
        <v>0.94798312357780001</v>
      </c>
      <c r="T11341" s="217">
        <v>1.08678681505773</v>
      </c>
      <c r="U11341" s="217">
        <v>0</v>
      </c>
      <c r="V11341" s="217">
        <v>1.08678681505773</v>
      </c>
      <c r="W11341" s="217">
        <v>0.99836931150275698</v>
      </c>
      <c r="X11341" s="217">
        <v>0</v>
      </c>
      <c r="Y11341" s="217">
        <v>0.99836931150275698</v>
      </c>
    </row>
    <row r="11342" spans="2:25">
      <c r="B11342" s="217" t="s">
        <v>11511</v>
      </c>
      <c r="C11342" s="217" t="s">
        <v>5935</v>
      </c>
      <c r="D11342" s="217" t="s">
        <v>28</v>
      </c>
      <c r="E11342" s="217" t="s">
        <v>103</v>
      </c>
      <c r="F11342" s="217" t="s">
        <v>5</v>
      </c>
      <c r="G11342" s="217" t="s">
        <v>49</v>
      </c>
      <c r="H11342" s="217" t="s">
        <v>174</v>
      </c>
      <c r="I11342" s="217">
        <v>10</v>
      </c>
      <c r="J11342" s="217">
        <v>10</v>
      </c>
      <c r="K11342" s="217">
        <v>0</v>
      </c>
      <c r="L11342" s="217">
        <v>48</v>
      </c>
      <c r="M11342" s="217">
        <v>1418.3679571350899</v>
      </c>
      <c r="N11342" s="217">
        <v>7.0503566790938104</v>
      </c>
      <c r="O11342" s="217">
        <v>7.0503566790938104</v>
      </c>
      <c r="P11342" s="217">
        <v>0</v>
      </c>
      <c r="Q11342" s="217">
        <v>7.0768809103122496</v>
      </c>
      <c r="R11342" s="217">
        <v>7.0768809103122496</v>
      </c>
      <c r="S11342" s="217">
        <v>0</v>
      </c>
      <c r="T11342" s="217">
        <v>6.9830034130162302</v>
      </c>
      <c r="U11342" s="217">
        <v>6.9830034130162302</v>
      </c>
      <c r="V11342" s="217">
        <v>0</v>
      </c>
      <c r="W11342" s="217">
        <v>7.0720912200422603</v>
      </c>
      <c r="X11342" s="217">
        <v>7.0720912200422603</v>
      </c>
      <c r="Y11342" s="217">
        <v>0</v>
      </c>
    </row>
    <row r="11343" spans="2:25">
      <c r="B11343" s="217" t="s">
        <v>11512</v>
      </c>
      <c r="C11343" s="217" t="s">
        <v>5935</v>
      </c>
      <c r="D11343" s="217" t="s">
        <v>28</v>
      </c>
      <c r="E11343" s="217" t="s">
        <v>103</v>
      </c>
      <c r="F11343" s="217" t="s">
        <v>5</v>
      </c>
      <c r="G11343" s="217" t="s">
        <v>49</v>
      </c>
      <c r="H11343" s="217" t="s">
        <v>176</v>
      </c>
      <c r="I11343" s="217">
        <v>5</v>
      </c>
      <c r="J11343" s="217">
        <v>5</v>
      </c>
      <c r="K11343" s="217">
        <v>0</v>
      </c>
      <c r="L11343" s="217">
        <v>30</v>
      </c>
      <c r="M11343" s="217">
        <v>1750.1593652668</v>
      </c>
      <c r="N11343" s="217">
        <v>2.8568826926442599</v>
      </c>
      <c r="O11343" s="217">
        <v>2.8568826926442599</v>
      </c>
      <c r="P11343" s="217">
        <v>0</v>
      </c>
      <c r="Q11343" s="217">
        <v>2.7792213325373001</v>
      </c>
      <c r="R11343" s="217">
        <v>2.7792213325373001</v>
      </c>
      <c r="S11343" s="217">
        <v>0</v>
      </c>
      <c r="T11343" s="217">
        <v>2.8215696748249099</v>
      </c>
      <c r="U11343" s="217">
        <v>2.8215696748249099</v>
      </c>
      <c r="V11343" s="217">
        <v>0</v>
      </c>
      <c r="W11343" s="217">
        <v>2.7992249194089101</v>
      </c>
      <c r="X11343" s="217">
        <v>2.7992249194089101</v>
      </c>
      <c r="Y11343" s="217">
        <v>0</v>
      </c>
    </row>
    <row r="11344" spans="2:25">
      <c r="B11344" s="217" t="s">
        <v>11513</v>
      </c>
      <c r="C11344" s="217" t="s">
        <v>5935</v>
      </c>
      <c r="D11344" s="217" t="s">
        <v>28</v>
      </c>
      <c r="E11344" s="217" t="s">
        <v>103</v>
      </c>
      <c r="F11344" s="217" t="s">
        <v>5</v>
      </c>
      <c r="G11344" s="217" t="s">
        <v>49</v>
      </c>
      <c r="H11344" s="217" t="s">
        <v>178</v>
      </c>
      <c r="I11344" s="217">
        <v>29</v>
      </c>
      <c r="J11344" s="217">
        <v>28</v>
      </c>
      <c r="K11344" s="217">
        <v>1</v>
      </c>
      <c r="L11344" s="217">
        <v>82</v>
      </c>
      <c r="M11344" s="217">
        <v>2107.5198877879302</v>
      </c>
      <c r="N11344" s="217">
        <v>13.760249745704</v>
      </c>
      <c r="O11344" s="217">
        <v>13.2857583751625</v>
      </c>
      <c r="P11344" s="217">
        <v>0.47449137054151802</v>
      </c>
      <c r="Q11344" s="217">
        <v>14.0336363210152</v>
      </c>
      <c r="R11344" s="217">
        <v>13.502446616420899</v>
      </c>
      <c r="S11344" s="217">
        <v>0.53118970459431303</v>
      </c>
      <c r="T11344" s="217">
        <v>13.560536434208601</v>
      </c>
      <c r="U11344" s="217">
        <v>13.1117310855401</v>
      </c>
      <c r="V11344" s="217">
        <v>0.44880534866850402</v>
      </c>
      <c r="W11344" s="217">
        <v>13.903390319456401</v>
      </c>
      <c r="X11344" s="217">
        <v>13.410461808506</v>
      </c>
      <c r="Y11344" s="217">
        <v>0.492928510950434</v>
      </c>
    </row>
    <row r="11345" spans="2:25">
      <c r="B11345" s="217" t="s">
        <v>11514</v>
      </c>
      <c r="C11345" s="217" t="s">
        <v>5935</v>
      </c>
      <c r="D11345" s="217" t="s">
        <v>28</v>
      </c>
      <c r="E11345" s="217" t="s">
        <v>103</v>
      </c>
      <c r="F11345" s="217" t="s">
        <v>5</v>
      </c>
      <c r="G11345" s="217" t="s">
        <v>49</v>
      </c>
      <c r="H11345" s="217" t="s">
        <v>5</v>
      </c>
      <c r="I11345" s="217">
        <v>51</v>
      </c>
      <c r="J11345" s="217">
        <v>49</v>
      </c>
      <c r="K11345" s="217">
        <v>2</v>
      </c>
      <c r="L11345" s="217">
        <v>190</v>
      </c>
      <c r="M11345" s="217">
        <v>6560</v>
      </c>
      <c r="N11345" s="217">
        <v>7.7743902439024399</v>
      </c>
      <c r="O11345" s="217">
        <v>7.4695121951219496</v>
      </c>
      <c r="P11345" s="217">
        <v>0.30487804878048802</v>
      </c>
      <c r="Q11345" s="217">
        <v>8.3399880529759791</v>
      </c>
      <c r="R11345" s="217">
        <v>8.0031290787642408</v>
      </c>
      <c r="S11345" s="217">
        <v>0.336858974211735</v>
      </c>
      <c r="T11345" s="217">
        <v>7.9427977147623698</v>
      </c>
      <c r="U11345" s="217">
        <v>7.6198540876558303</v>
      </c>
      <c r="V11345" s="217">
        <v>0.32294362710654201</v>
      </c>
      <c r="W11345" s="217">
        <v>8.1893910603651694</v>
      </c>
      <c r="X11345" s="217">
        <v>7.8608824616986501</v>
      </c>
      <c r="Y11345" s="217">
        <v>0.32850859866651999</v>
      </c>
    </row>
    <row r="11346" spans="2:25">
      <c r="B11346" s="217" t="s">
        <v>11515</v>
      </c>
      <c r="C11346" s="217" t="s">
        <v>5935</v>
      </c>
      <c r="D11346" s="217" t="s">
        <v>28</v>
      </c>
      <c r="E11346" s="217" t="s">
        <v>103</v>
      </c>
      <c r="F11346" s="217" t="s">
        <v>12</v>
      </c>
      <c r="G11346" s="217" t="s">
        <v>13</v>
      </c>
      <c r="H11346" s="217" t="s">
        <v>170</v>
      </c>
      <c r="I11346" s="217">
        <v>0</v>
      </c>
      <c r="J11346" s="217">
        <v>0</v>
      </c>
      <c r="K11346" s="217">
        <v>0</v>
      </c>
      <c r="L11346" s="217">
        <v>0</v>
      </c>
      <c r="M11346" s="217">
        <v>0</v>
      </c>
    </row>
    <row r="11347" spans="2:25">
      <c r="B11347" s="217" t="s">
        <v>11516</v>
      </c>
      <c r="C11347" s="217" t="s">
        <v>5935</v>
      </c>
      <c r="D11347" s="217" t="s">
        <v>28</v>
      </c>
      <c r="E11347" s="217" t="s">
        <v>103</v>
      </c>
      <c r="F11347" s="217" t="s">
        <v>12</v>
      </c>
      <c r="G11347" s="217" t="s">
        <v>13</v>
      </c>
      <c r="H11347" s="217" t="s">
        <v>172</v>
      </c>
      <c r="I11347" s="217">
        <v>0</v>
      </c>
      <c r="J11347" s="217">
        <v>0</v>
      </c>
      <c r="K11347" s="217">
        <v>0</v>
      </c>
      <c r="L11347" s="217">
        <v>0</v>
      </c>
      <c r="M11347" s="217">
        <v>0</v>
      </c>
    </row>
    <row r="11348" spans="2:25">
      <c r="B11348" s="217" t="s">
        <v>11517</v>
      </c>
      <c r="C11348" s="217" t="s">
        <v>5935</v>
      </c>
      <c r="D11348" s="217" t="s">
        <v>28</v>
      </c>
      <c r="E11348" s="217" t="s">
        <v>103</v>
      </c>
      <c r="F11348" s="217" t="s">
        <v>12</v>
      </c>
      <c r="G11348" s="217" t="s">
        <v>13</v>
      </c>
      <c r="H11348" s="217" t="s">
        <v>174</v>
      </c>
      <c r="I11348" s="217">
        <v>2</v>
      </c>
      <c r="J11348" s="217">
        <v>2</v>
      </c>
      <c r="K11348" s="217">
        <v>0</v>
      </c>
      <c r="L11348" s="217">
        <v>0</v>
      </c>
      <c r="M11348" s="217">
        <v>58.227752639517298</v>
      </c>
      <c r="N11348" s="217">
        <v>34.347882398652999</v>
      </c>
      <c r="O11348" s="217">
        <v>34.347882398652999</v>
      </c>
      <c r="P11348" s="217">
        <v>0</v>
      </c>
      <c r="Q11348" s="217">
        <v>25.7516770689572</v>
      </c>
      <c r="R11348" s="217">
        <v>25.7516770689572</v>
      </c>
      <c r="S11348" s="217">
        <v>0</v>
      </c>
      <c r="T11348" s="217">
        <v>26.306735477041201</v>
      </c>
      <c r="U11348" s="217">
        <v>26.306735477041201</v>
      </c>
      <c r="V11348" s="217">
        <v>0</v>
      </c>
      <c r="W11348" s="217">
        <v>26.387241333860601</v>
      </c>
      <c r="X11348" s="217">
        <v>26.387241333860601</v>
      </c>
      <c r="Y11348" s="217">
        <v>0</v>
      </c>
    </row>
    <row r="11349" spans="2:25">
      <c r="B11349" s="217" t="s">
        <v>11518</v>
      </c>
      <c r="C11349" s="217" t="s">
        <v>5935</v>
      </c>
      <c r="D11349" s="217" t="s">
        <v>28</v>
      </c>
      <c r="E11349" s="217" t="s">
        <v>103</v>
      </c>
      <c r="F11349" s="217" t="s">
        <v>12</v>
      </c>
      <c r="G11349" s="217" t="s">
        <v>13</v>
      </c>
      <c r="H11349" s="217" t="s">
        <v>176</v>
      </c>
      <c r="I11349" s="217">
        <v>0</v>
      </c>
      <c r="J11349" s="217">
        <v>0</v>
      </c>
      <c r="K11349" s="217">
        <v>0</v>
      </c>
      <c r="L11349" s="217">
        <v>1</v>
      </c>
      <c r="M11349" s="217">
        <v>62.658371040723999</v>
      </c>
      <c r="N11349" s="217">
        <v>0</v>
      </c>
      <c r="O11349" s="217">
        <v>0</v>
      </c>
      <c r="P11349" s="217">
        <v>0</v>
      </c>
      <c r="Q11349" s="217">
        <v>0</v>
      </c>
      <c r="R11349" s="217">
        <v>0</v>
      </c>
      <c r="S11349" s="217">
        <v>0</v>
      </c>
      <c r="T11349" s="217">
        <v>0</v>
      </c>
      <c r="U11349" s="217">
        <v>0</v>
      </c>
      <c r="V11349" s="217">
        <v>0</v>
      </c>
      <c r="W11349" s="217">
        <v>0</v>
      </c>
      <c r="X11349" s="217">
        <v>0</v>
      </c>
      <c r="Y11349" s="217">
        <v>0</v>
      </c>
    </row>
    <row r="11350" spans="2:25">
      <c r="B11350" s="217" t="s">
        <v>11519</v>
      </c>
      <c r="C11350" s="217" t="s">
        <v>5935</v>
      </c>
      <c r="D11350" s="217" t="s">
        <v>28</v>
      </c>
      <c r="E11350" s="217" t="s">
        <v>103</v>
      </c>
      <c r="F11350" s="217" t="s">
        <v>12</v>
      </c>
      <c r="G11350" s="217" t="s">
        <v>13</v>
      </c>
      <c r="H11350" s="217" t="s">
        <v>178</v>
      </c>
      <c r="I11350" s="217">
        <v>2</v>
      </c>
      <c r="J11350" s="217">
        <v>2</v>
      </c>
      <c r="K11350" s="217">
        <v>0</v>
      </c>
      <c r="L11350" s="217">
        <v>3</v>
      </c>
      <c r="M11350" s="217">
        <v>179.11387631975899</v>
      </c>
      <c r="N11350" s="217">
        <v>11.166080714090199</v>
      </c>
      <c r="O11350" s="217">
        <v>11.166080714090199</v>
      </c>
      <c r="P11350" s="217">
        <v>0</v>
      </c>
      <c r="Q11350" s="217">
        <v>17.1555189731979</v>
      </c>
      <c r="R11350" s="217">
        <v>17.1555189731979</v>
      </c>
      <c r="S11350" s="217">
        <v>0</v>
      </c>
      <c r="T11350" s="217">
        <v>14.494800271469</v>
      </c>
      <c r="U11350" s="217">
        <v>14.494800271469</v>
      </c>
      <c r="V11350" s="217">
        <v>0</v>
      </c>
      <c r="W11350" s="217">
        <v>15.919819885249501</v>
      </c>
      <c r="X11350" s="217">
        <v>15.919819885249501</v>
      </c>
      <c r="Y11350" s="217">
        <v>0</v>
      </c>
    </row>
    <row r="11351" spans="2:25">
      <c r="B11351" s="217" t="s">
        <v>11520</v>
      </c>
      <c r="C11351" s="217" t="s">
        <v>5935</v>
      </c>
      <c r="D11351" s="217" t="s">
        <v>28</v>
      </c>
      <c r="E11351" s="217" t="s">
        <v>103</v>
      </c>
      <c r="F11351" s="217" t="s">
        <v>12</v>
      </c>
      <c r="G11351" s="217" t="s">
        <v>13</v>
      </c>
      <c r="H11351" s="217" t="s">
        <v>5</v>
      </c>
      <c r="I11351" s="217">
        <v>4</v>
      </c>
      <c r="J11351" s="217">
        <v>4</v>
      </c>
      <c r="K11351" s="217">
        <v>0</v>
      </c>
      <c r="L11351" s="217">
        <v>4</v>
      </c>
      <c r="M11351" s="217">
        <v>300</v>
      </c>
      <c r="N11351" s="217">
        <v>13.3333333333333</v>
      </c>
      <c r="O11351" s="217">
        <v>13.3333333333333</v>
      </c>
      <c r="P11351" s="217">
        <v>0</v>
      </c>
      <c r="Q11351" s="217">
        <v>15.9500807759197</v>
      </c>
      <c r="R11351" s="217">
        <v>15.9500807759197</v>
      </c>
      <c r="S11351" s="217">
        <v>0</v>
      </c>
      <c r="T11351" s="217">
        <v>14.5260852684433</v>
      </c>
      <c r="U11351" s="217">
        <v>14.5260852684433</v>
      </c>
      <c r="V11351" s="217">
        <v>0</v>
      </c>
      <c r="W11351" s="217">
        <v>15.3759249844659</v>
      </c>
      <c r="X11351" s="217">
        <v>15.3759249844659</v>
      </c>
      <c r="Y11351" s="217">
        <v>0</v>
      </c>
    </row>
    <row r="11352" spans="2:25">
      <c r="B11352" s="217" t="s">
        <v>11521</v>
      </c>
      <c r="C11352" s="217" t="s">
        <v>5935</v>
      </c>
      <c r="D11352" s="217" t="s">
        <v>28</v>
      </c>
      <c r="E11352" s="217" t="s">
        <v>103</v>
      </c>
      <c r="F11352" s="217" t="s">
        <v>9</v>
      </c>
      <c r="G11352" s="217" t="s">
        <v>13</v>
      </c>
      <c r="H11352" s="217" t="s">
        <v>170</v>
      </c>
      <c r="I11352" s="217">
        <v>0</v>
      </c>
      <c r="J11352" s="217">
        <v>0</v>
      </c>
      <c r="K11352" s="217">
        <v>0</v>
      </c>
      <c r="L11352" s="217">
        <v>0</v>
      </c>
      <c r="M11352" s="217">
        <v>13.3333333333333</v>
      </c>
      <c r="N11352" s="217">
        <v>0</v>
      </c>
      <c r="O11352" s="217">
        <v>0</v>
      </c>
      <c r="P11352" s="217">
        <v>0</v>
      </c>
      <c r="Q11352" s="217">
        <v>0</v>
      </c>
      <c r="R11352" s="217">
        <v>0</v>
      </c>
      <c r="S11352" s="217">
        <v>0</v>
      </c>
      <c r="T11352" s="217">
        <v>0</v>
      </c>
      <c r="U11352" s="217">
        <v>0</v>
      </c>
      <c r="V11352" s="217">
        <v>0</v>
      </c>
      <c r="W11352" s="217">
        <v>0</v>
      </c>
      <c r="X11352" s="217">
        <v>0</v>
      </c>
      <c r="Y11352" s="217">
        <v>0</v>
      </c>
    </row>
    <row r="11353" spans="2:25">
      <c r="B11353" s="217" t="s">
        <v>11522</v>
      </c>
      <c r="C11353" s="217" t="s">
        <v>5935</v>
      </c>
      <c r="D11353" s="217" t="s">
        <v>28</v>
      </c>
      <c r="E11353" s="217" t="s">
        <v>103</v>
      </c>
      <c r="F11353" s="217" t="s">
        <v>9</v>
      </c>
      <c r="G11353" s="217" t="s">
        <v>13</v>
      </c>
      <c r="H11353" s="217" t="s">
        <v>172</v>
      </c>
      <c r="I11353" s="217">
        <v>0</v>
      </c>
      <c r="J11353" s="217">
        <v>0</v>
      </c>
      <c r="K11353" s="217">
        <v>0</v>
      </c>
      <c r="L11353" s="217">
        <v>0</v>
      </c>
      <c r="M11353" s="217">
        <v>5.2941176470588198</v>
      </c>
      <c r="N11353" s="217">
        <v>0</v>
      </c>
      <c r="O11353" s="217">
        <v>0</v>
      </c>
      <c r="P11353" s="217">
        <v>0</v>
      </c>
      <c r="Q11353" s="217">
        <v>0</v>
      </c>
      <c r="R11353" s="217">
        <v>0</v>
      </c>
      <c r="S11353" s="217">
        <v>0</v>
      </c>
      <c r="T11353" s="217">
        <v>0</v>
      </c>
      <c r="U11353" s="217">
        <v>0</v>
      </c>
      <c r="V11353" s="217">
        <v>0</v>
      </c>
      <c r="W11353" s="217">
        <v>0</v>
      </c>
      <c r="X11353" s="217">
        <v>0</v>
      </c>
      <c r="Y11353" s="217">
        <v>0</v>
      </c>
    </row>
    <row r="11354" spans="2:25">
      <c r="B11354" s="217" t="s">
        <v>11523</v>
      </c>
      <c r="C11354" s="217" t="s">
        <v>5935</v>
      </c>
      <c r="D11354" s="217" t="s">
        <v>28</v>
      </c>
      <c r="E11354" s="217" t="s">
        <v>103</v>
      </c>
      <c r="F11354" s="217" t="s">
        <v>9</v>
      </c>
      <c r="G11354" s="217" t="s">
        <v>13</v>
      </c>
      <c r="H11354" s="217" t="s">
        <v>174</v>
      </c>
      <c r="I11354" s="217">
        <v>0</v>
      </c>
      <c r="J11354" s="217">
        <v>0</v>
      </c>
      <c r="K11354" s="217">
        <v>0</v>
      </c>
      <c r="L11354" s="217">
        <v>2</v>
      </c>
      <c r="M11354" s="217">
        <v>37.960784313725497</v>
      </c>
      <c r="N11354" s="217">
        <v>0</v>
      </c>
      <c r="O11354" s="217">
        <v>0</v>
      </c>
      <c r="P11354" s="217">
        <v>0</v>
      </c>
      <c r="Q11354" s="217">
        <v>0</v>
      </c>
      <c r="R11354" s="217">
        <v>0</v>
      </c>
      <c r="S11354" s="217">
        <v>0</v>
      </c>
      <c r="T11354" s="217">
        <v>0</v>
      </c>
      <c r="U11354" s="217">
        <v>0</v>
      </c>
      <c r="V11354" s="217">
        <v>0</v>
      </c>
      <c r="W11354" s="217">
        <v>0</v>
      </c>
      <c r="X11354" s="217">
        <v>0</v>
      </c>
      <c r="Y11354" s="217">
        <v>0</v>
      </c>
    </row>
    <row r="11355" spans="2:25">
      <c r="B11355" s="217" t="s">
        <v>11524</v>
      </c>
      <c r="C11355" s="217" t="s">
        <v>5935</v>
      </c>
      <c r="D11355" s="217" t="s">
        <v>28</v>
      </c>
      <c r="E11355" s="217" t="s">
        <v>103</v>
      </c>
      <c r="F11355" s="217" t="s">
        <v>9</v>
      </c>
      <c r="G11355" s="217" t="s">
        <v>13</v>
      </c>
      <c r="H11355" s="217" t="s">
        <v>176</v>
      </c>
      <c r="I11355" s="217">
        <v>0</v>
      </c>
      <c r="J11355" s="217">
        <v>0</v>
      </c>
      <c r="K11355" s="217">
        <v>0</v>
      </c>
      <c r="L11355" s="217">
        <v>0</v>
      </c>
      <c r="M11355" s="217">
        <v>68.509803921568604</v>
      </c>
      <c r="N11355" s="217">
        <v>0</v>
      </c>
      <c r="O11355" s="217">
        <v>0</v>
      </c>
      <c r="P11355" s="217">
        <v>0</v>
      </c>
      <c r="Q11355" s="217">
        <v>0</v>
      </c>
      <c r="R11355" s="217">
        <v>0</v>
      </c>
      <c r="S11355" s="217">
        <v>0</v>
      </c>
      <c r="T11355" s="217">
        <v>0</v>
      </c>
      <c r="U11355" s="217">
        <v>0</v>
      </c>
      <c r="V11355" s="217">
        <v>0</v>
      </c>
      <c r="W11355" s="217">
        <v>0</v>
      </c>
      <c r="X11355" s="217">
        <v>0</v>
      </c>
      <c r="Y11355" s="217">
        <v>0</v>
      </c>
    </row>
    <row r="11356" spans="2:25">
      <c r="B11356" s="217" t="s">
        <v>11525</v>
      </c>
      <c r="C11356" s="217" t="s">
        <v>5935</v>
      </c>
      <c r="D11356" s="217" t="s">
        <v>28</v>
      </c>
      <c r="E11356" s="217" t="s">
        <v>103</v>
      </c>
      <c r="F11356" s="217" t="s">
        <v>9</v>
      </c>
      <c r="G11356" s="217" t="s">
        <v>13</v>
      </c>
      <c r="H11356" s="217" t="s">
        <v>178</v>
      </c>
      <c r="I11356" s="217">
        <v>0</v>
      </c>
      <c r="J11356" s="217">
        <v>0</v>
      </c>
      <c r="K11356" s="217">
        <v>0</v>
      </c>
      <c r="L11356" s="217">
        <v>6</v>
      </c>
      <c r="M11356" s="217">
        <v>194.90196078431401</v>
      </c>
      <c r="N11356" s="217">
        <v>0</v>
      </c>
      <c r="O11356" s="217">
        <v>0</v>
      </c>
      <c r="P11356" s="217">
        <v>0</v>
      </c>
      <c r="Q11356" s="217">
        <v>0</v>
      </c>
      <c r="R11356" s="217">
        <v>0</v>
      </c>
      <c r="S11356" s="217">
        <v>0</v>
      </c>
      <c r="T11356" s="217">
        <v>0</v>
      </c>
      <c r="U11356" s="217">
        <v>0</v>
      </c>
      <c r="V11356" s="217">
        <v>0</v>
      </c>
      <c r="W11356" s="217">
        <v>0</v>
      </c>
      <c r="X11356" s="217">
        <v>0</v>
      </c>
      <c r="Y11356" s="217">
        <v>0</v>
      </c>
    </row>
    <row r="11357" spans="2:25">
      <c r="B11357" s="217" t="s">
        <v>11526</v>
      </c>
      <c r="C11357" s="217" t="s">
        <v>5935</v>
      </c>
      <c r="D11357" s="217" t="s">
        <v>28</v>
      </c>
      <c r="E11357" s="217" t="s">
        <v>103</v>
      </c>
      <c r="F11357" s="217" t="s">
        <v>9</v>
      </c>
      <c r="G11357" s="217" t="s">
        <v>13</v>
      </c>
      <c r="H11357" s="217" t="s">
        <v>5</v>
      </c>
      <c r="I11357" s="217">
        <v>0</v>
      </c>
      <c r="J11357" s="217">
        <v>0</v>
      </c>
      <c r="K11357" s="217">
        <v>0</v>
      </c>
      <c r="L11357" s="217">
        <v>8</v>
      </c>
      <c r="M11357" s="217">
        <v>320</v>
      </c>
      <c r="N11357" s="217">
        <v>0</v>
      </c>
      <c r="O11357" s="217">
        <v>0</v>
      </c>
      <c r="P11357" s="217">
        <v>0</v>
      </c>
      <c r="Q11357" s="217">
        <v>0</v>
      </c>
      <c r="R11357" s="217">
        <v>0</v>
      </c>
      <c r="S11357" s="217">
        <v>0</v>
      </c>
      <c r="T11357" s="217">
        <v>0</v>
      </c>
      <c r="U11357" s="217">
        <v>0</v>
      </c>
      <c r="V11357" s="217">
        <v>0</v>
      </c>
      <c r="W11357" s="217">
        <v>0</v>
      </c>
      <c r="X11357" s="217">
        <v>0</v>
      </c>
      <c r="Y11357" s="217">
        <v>0</v>
      </c>
    </row>
    <row r="11358" spans="2:25">
      <c r="B11358" s="217" t="s">
        <v>11527</v>
      </c>
      <c r="C11358" s="217" t="s">
        <v>5935</v>
      </c>
      <c r="D11358" s="217" t="s">
        <v>28</v>
      </c>
      <c r="E11358" s="217" t="s">
        <v>103</v>
      </c>
      <c r="F11358" s="217" t="s">
        <v>5</v>
      </c>
      <c r="G11358" s="217" t="s">
        <v>13</v>
      </c>
      <c r="H11358" s="217" t="s">
        <v>170</v>
      </c>
      <c r="I11358" s="217">
        <v>0</v>
      </c>
      <c r="J11358" s="217">
        <v>0</v>
      </c>
      <c r="K11358" s="217">
        <v>0</v>
      </c>
      <c r="L11358" s="217">
        <v>0</v>
      </c>
      <c r="M11358" s="217">
        <v>13.3333333333333</v>
      </c>
      <c r="N11358" s="217">
        <v>0</v>
      </c>
      <c r="O11358" s="217">
        <v>0</v>
      </c>
      <c r="P11358" s="217">
        <v>0</v>
      </c>
      <c r="Q11358" s="217">
        <v>0</v>
      </c>
      <c r="R11358" s="217">
        <v>0</v>
      </c>
      <c r="S11358" s="217">
        <v>0</v>
      </c>
      <c r="T11358" s="217">
        <v>0</v>
      </c>
      <c r="U11358" s="217">
        <v>0</v>
      </c>
      <c r="V11358" s="217">
        <v>0</v>
      </c>
      <c r="W11358" s="217">
        <v>0</v>
      </c>
      <c r="X11358" s="217">
        <v>0</v>
      </c>
      <c r="Y11358" s="217">
        <v>0</v>
      </c>
    </row>
    <row r="11359" spans="2:25">
      <c r="B11359" s="217" t="s">
        <v>11528</v>
      </c>
      <c r="C11359" s="217" t="s">
        <v>5935</v>
      </c>
      <c r="D11359" s="217" t="s">
        <v>28</v>
      </c>
      <c r="E11359" s="217" t="s">
        <v>103</v>
      </c>
      <c r="F11359" s="217" t="s">
        <v>5</v>
      </c>
      <c r="G11359" s="217" t="s">
        <v>13</v>
      </c>
      <c r="H11359" s="217" t="s">
        <v>172</v>
      </c>
      <c r="I11359" s="217">
        <v>0</v>
      </c>
      <c r="J11359" s="217">
        <v>0</v>
      </c>
      <c r="K11359" s="217">
        <v>0</v>
      </c>
      <c r="L11359" s="217">
        <v>0</v>
      </c>
      <c r="M11359" s="217">
        <v>5.2941176470588198</v>
      </c>
      <c r="N11359" s="217">
        <v>0</v>
      </c>
      <c r="O11359" s="217">
        <v>0</v>
      </c>
      <c r="P11359" s="217">
        <v>0</v>
      </c>
      <c r="Q11359" s="217">
        <v>0</v>
      </c>
      <c r="R11359" s="217">
        <v>0</v>
      </c>
      <c r="S11359" s="217">
        <v>0</v>
      </c>
      <c r="T11359" s="217">
        <v>0</v>
      </c>
      <c r="U11359" s="217">
        <v>0</v>
      </c>
      <c r="V11359" s="217">
        <v>0</v>
      </c>
      <c r="W11359" s="217">
        <v>0</v>
      </c>
      <c r="X11359" s="217">
        <v>0</v>
      </c>
      <c r="Y11359" s="217">
        <v>0</v>
      </c>
    </row>
    <row r="11360" spans="2:25">
      <c r="B11360" s="217" t="s">
        <v>11529</v>
      </c>
      <c r="C11360" s="217" t="s">
        <v>5935</v>
      </c>
      <c r="D11360" s="217" t="s">
        <v>28</v>
      </c>
      <c r="E11360" s="217" t="s">
        <v>103</v>
      </c>
      <c r="F11360" s="217" t="s">
        <v>5</v>
      </c>
      <c r="G11360" s="217" t="s">
        <v>13</v>
      </c>
      <c r="H11360" s="217" t="s">
        <v>174</v>
      </c>
      <c r="I11360" s="217">
        <v>2</v>
      </c>
      <c r="J11360" s="217">
        <v>2</v>
      </c>
      <c r="K11360" s="217">
        <v>0</v>
      </c>
      <c r="L11360" s="217">
        <v>2</v>
      </c>
      <c r="M11360" s="217">
        <v>96.188536953242803</v>
      </c>
      <c r="N11360" s="217">
        <v>20.7924983927367</v>
      </c>
      <c r="O11360" s="217">
        <v>20.7924983927367</v>
      </c>
      <c r="P11360" s="217">
        <v>0</v>
      </c>
      <c r="Q11360" s="217">
        <v>16.3214854662405</v>
      </c>
      <c r="R11360" s="217">
        <v>16.3214854662405</v>
      </c>
      <c r="S11360" s="217">
        <v>0</v>
      </c>
      <c r="T11360" s="217">
        <v>16.6732830488289</v>
      </c>
      <c r="U11360" s="217">
        <v>16.6732830488289</v>
      </c>
      <c r="V11360" s="217">
        <v>0</v>
      </c>
      <c r="W11360" s="217">
        <v>16.7243078876581</v>
      </c>
      <c r="X11360" s="217">
        <v>16.7243078876581</v>
      </c>
      <c r="Y11360" s="217">
        <v>0</v>
      </c>
    </row>
    <row r="11361" spans="2:25">
      <c r="B11361" s="217" t="s">
        <v>11530</v>
      </c>
      <c r="C11361" s="217" t="s">
        <v>5935</v>
      </c>
      <c r="D11361" s="217" t="s">
        <v>28</v>
      </c>
      <c r="E11361" s="217" t="s">
        <v>103</v>
      </c>
      <c r="F11361" s="217" t="s">
        <v>5</v>
      </c>
      <c r="G11361" s="217" t="s">
        <v>13</v>
      </c>
      <c r="H11361" s="217" t="s">
        <v>176</v>
      </c>
      <c r="I11361" s="217">
        <v>0</v>
      </c>
      <c r="J11361" s="217">
        <v>0</v>
      </c>
      <c r="K11361" s="217">
        <v>0</v>
      </c>
      <c r="L11361" s="217">
        <v>1</v>
      </c>
      <c r="M11361" s="217">
        <v>131.16817496229299</v>
      </c>
      <c r="N11361" s="217">
        <v>0</v>
      </c>
      <c r="O11361" s="217">
        <v>0</v>
      </c>
      <c r="P11361" s="217">
        <v>0</v>
      </c>
      <c r="Q11361" s="217">
        <v>0</v>
      </c>
      <c r="R11361" s="217">
        <v>0</v>
      </c>
      <c r="S11361" s="217">
        <v>0</v>
      </c>
      <c r="T11361" s="217">
        <v>0</v>
      </c>
      <c r="U11361" s="217">
        <v>0</v>
      </c>
      <c r="V11361" s="217">
        <v>0</v>
      </c>
      <c r="W11361" s="217">
        <v>0</v>
      </c>
      <c r="X11361" s="217">
        <v>0</v>
      </c>
      <c r="Y11361" s="217">
        <v>0</v>
      </c>
    </row>
    <row r="11362" spans="2:25">
      <c r="B11362" s="217" t="s">
        <v>11531</v>
      </c>
      <c r="C11362" s="217" t="s">
        <v>5935</v>
      </c>
      <c r="D11362" s="217" t="s">
        <v>28</v>
      </c>
      <c r="E11362" s="217" t="s">
        <v>103</v>
      </c>
      <c r="F11362" s="217" t="s">
        <v>5</v>
      </c>
      <c r="G11362" s="217" t="s">
        <v>13</v>
      </c>
      <c r="H11362" s="217" t="s">
        <v>178</v>
      </c>
      <c r="I11362" s="217">
        <v>2</v>
      </c>
      <c r="J11362" s="217">
        <v>2</v>
      </c>
      <c r="K11362" s="217">
        <v>0</v>
      </c>
      <c r="L11362" s="217">
        <v>9</v>
      </c>
      <c r="M11362" s="217">
        <v>374.01583710407198</v>
      </c>
      <c r="N11362" s="217">
        <v>5.3473671475667697</v>
      </c>
      <c r="O11362" s="217">
        <v>5.3473671475667697</v>
      </c>
      <c r="P11362" s="217">
        <v>0</v>
      </c>
      <c r="Q11362" s="217">
        <v>7.07102785980892</v>
      </c>
      <c r="R11362" s="217">
        <v>7.07102785980892</v>
      </c>
      <c r="S11362" s="217">
        <v>0</v>
      </c>
      <c r="T11362" s="217">
        <v>5.9743536002640703</v>
      </c>
      <c r="U11362" s="217">
        <v>5.9743536002640703</v>
      </c>
      <c r="V11362" s="217">
        <v>0</v>
      </c>
      <c r="W11362" s="217">
        <v>6.5617070580963901</v>
      </c>
      <c r="X11362" s="217">
        <v>6.5617070580963901</v>
      </c>
      <c r="Y11362" s="217">
        <v>0</v>
      </c>
    </row>
    <row r="11363" spans="2:25">
      <c r="B11363" s="217" t="s">
        <v>11532</v>
      </c>
      <c r="C11363" s="217" t="s">
        <v>5935</v>
      </c>
      <c r="D11363" s="217" t="s">
        <v>28</v>
      </c>
      <c r="E11363" s="217" t="s">
        <v>103</v>
      </c>
      <c r="F11363" s="217" t="s">
        <v>5</v>
      </c>
      <c r="G11363" s="217" t="s">
        <v>13</v>
      </c>
      <c r="H11363" s="217" t="s">
        <v>5</v>
      </c>
      <c r="I11363" s="217">
        <v>4</v>
      </c>
      <c r="J11363" s="217">
        <v>4</v>
      </c>
      <c r="K11363" s="217">
        <v>0</v>
      </c>
      <c r="L11363" s="217">
        <v>12</v>
      </c>
      <c r="M11363" s="217">
        <v>620</v>
      </c>
      <c r="N11363" s="217">
        <v>6.4516129032258096</v>
      </c>
      <c r="O11363" s="217">
        <v>6.4516129032258096</v>
      </c>
      <c r="P11363" s="217">
        <v>0</v>
      </c>
      <c r="Q11363" s="217">
        <v>7.3495787587286499</v>
      </c>
      <c r="R11363" s="217">
        <v>7.3495787587286499</v>
      </c>
      <c r="S11363" s="217">
        <v>0</v>
      </c>
      <c r="T11363" s="217">
        <v>6.7345863743243699</v>
      </c>
      <c r="U11363" s="217">
        <v>6.7345863743243699</v>
      </c>
      <c r="V11363" s="217">
        <v>0</v>
      </c>
      <c r="W11363" s="217">
        <v>7.1075523922499002</v>
      </c>
      <c r="X11363" s="217">
        <v>7.1075523922499002</v>
      </c>
      <c r="Y11363" s="217">
        <v>0</v>
      </c>
    </row>
    <row r="11364" spans="2:25">
      <c r="B11364" s="217" t="s">
        <v>11533</v>
      </c>
      <c r="C11364" s="217" t="s">
        <v>5935</v>
      </c>
      <c r="D11364" s="217" t="s">
        <v>28</v>
      </c>
      <c r="E11364" s="217" t="s">
        <v>103</v>
      </c>
      <c r="F11364" s="217" t="s">
        <v>12</v>
      </c>
      <c r="G11364" s="217" t="s">
        <v>5</v>
      </c>
      <c r="H11364" s="217" t="s">
        <v>170</v>
      </c>
      <c r="I11364" s="217">
        <v>6</v>
      </c>
      <c r="J11364" s="217">
        <v>6</v>
      </c>
      <c r="K11364" s="217">
        <v>0</v>
      </c>
      <c r="L11364" s="217">
        <v>10</v>
      </c>
      <c r="M11364" s="217">
        <v>238.86295826636999</v>
      </c>
      <c r="N11364" s="217">
        <v>25.119005657248199</v>
      </c>
      <c r="O11364" s="217">
        <v>25.119005657248199</v>
      </c>
      <c r="P11364" s="217">
        <v>0</v>
      </c>
      <c r="Q11364" s="217">
        <v>58.449389251653002</v>
      </c>
      <c r="R11364" s="217">
        <v>58.449389251653002</v>
      </c>
      <c r="S11364" s="217">
        <v>0</v>
      </c>
      <c r="T11364" s="217">
        <v>49.384237487403396</v>
      </c>
      <c r="U11364" s="217">
        <v>49.384237487403396</v>
      </c>
      <c r="V11364" s="217">
        <v>0</v>
      </c>
      <c r="W11364" s="217">
        <v>54.2393238434164</v>
      </c>
      <c r="X11364" s="217">
        <v>54.2393238434164</v>
      </c>
      <c r="Y11364" s="217">
        <v>0</v>
      </c>
    </row>
    <row r="11365" spans="2:25">
      <c r="B11365" s="217" t="s">
        <v>11534</v>
      </c>
      <c r="C11365" s="217" t="s">
        <v>5935</v>
      </c>
      <c r="D11365" s="217" t="s">
        <v>28</v>
      </c>
      <c r="E11365" s="217" t="s">
        <v>103</v>
      </c>
      <c r="F11365" s="217" t="s">
        <v>12</v>
      </c>
      <c r="G11365" s="217" t="s">
        <v>5</v>
      </c>
      <c r="H11365" s="217" t="s">
        <v>172</v>
      </c>
      <c r="I11365" s="217">
        <v>1</v>
      </c>
      <c r="J11365" s="217">
        <v>1</v>
      </c>
      <c r="K11365" s="217">
        <v>0</v>
      </c>
      <c r="L11365" s="217">
        <v>6</v>
      </c>
      <c r="M11365" s="217">
        <v>530.97849731815597</v>
      </c>
      <c r="N11365" s="217">
        <v>1.88331543565466</v>
      </c>
      <c r="O11365" s="217">
        <v>1.88331543565466</v>
      </c>
      <c r="P11365" s="217">
        <v>0</v>
      </c>
      <c r="Q11365" s="217">
        <v>3.1816211001672201</v>
      </c>
      <c r="R11365" s="217">
        <v>3.1816211001672201</v>
      </c>
      <c r="S11365" s="217">
        <v>0</v>
      </c>
      <c r="T11365" s="217">
        <v>2.6881706381756301</v>
      </c>
      <c r="U11365" s="217">
        <v>2.6881706381756301</v>
      </c>
      <c r="V11365" s="217">
        <v>0</v>
      </c>
      <c r="W11365" s="217">
        <v>2.9524513328278399</v>
      </c>
      <c r="X11365" s="217">
        <v>2.9524513328278399</v>
      </c>
      <c r="Y11365" s="217">
        <v>0</v>
      </c>
    </row>
    <row r="11366" spans="2:25">
      <c r="B11366" s="217" t="s">
        <v>11535</v>
      </c>
      <c r="C11366" s="217" t="s">
        <v>5935</v>
      </c>
      <c r="D11366" s="217" t="s">
        <v>28</v>
      </c>
      <c r="E11366" s="217" t="s">
        <v>103</v>
      </c>
      <c r="F11366" s="217" t="s">
        <v>12</v>
      </c>
      <c r="G11366" s="217" t="s">
        <v>5</v>
      </c>
      <c r="H11366" s="217" t="s">
        <v>174</v>
      </c>
      <c r="I11366" s="217">
        <v>13</v>
      </c>
      <c r="J11366" s="217">
        <v>13</v>
      </c>
      <c r="K11366" s="217">
        <v>0</v>
      </c>
      <c r="L11366" s="217">
        <v>16</v>
      </c>
      <c r="M11366" s="217">
        <v>1095.42163787038</v>
      </c>
      <c r="N11366" s="217">
        <v>11.8675764204124</v>
      </c>
      <c r="O11366" s="217">
        <v>11.8675764204124</v>
      </c>
      <c r="P11366" s="217">
        <v>0</v>
      </c>
      <c r="Q11366" s="217">
        <v>11.073023879119701</v>
      </c>
      <c r="R11366" s="217">
        <v>11.073023879119701</v>
      </c>
      <c r="S11366" s="217">
        <v>0</v>
      </c>
      <c r="T11366" s="217">
        <v>11.2336171424787</v>
      </c>
      <c r="U11366" s="217">
        <v>11.2336171424787</v>
      </c>
      <c r="V11366" s="217">
        <v>0</v>
      </c>
      <c r="W11366" s="217">
        <v>11.2469374985988</v>
      </c>
      <c r="X11366" s="217">
        <v>11.2469374985988</v>
      </c>
      <c r="Y11366" s="217">
        <v>0</v>
      </c>
    </row>
    <row r="11367" spans="2:25">
      <c r="B11367" s="217" t="s">
        <v>11536</v>
      </c>
      <c r="C11367" s="217" t="s">
        <v>5935</v>
      </c>
      <c r="D11367" s="217" t="s">
        <v>28</v>
      </c>
      <c r="E11367" s="217" t="s">
        <v>103</v>
      </c>
      <c r="F11367" s="217" t="s">
        <v>12</v>
      </c>
      <c r="G11367" s="217" t="s">
        <v>5</v>
      </c>
      <c r="H11367" s="217" t="s">
        <v>176</v>
      </c>
      <c r="I11367" s="217">
        <v>7</v>
      </c>
      <c r="J11367" s="217">
        <v>7</v>
      </c>
      <c r="K11367" s="217">
        <v>0</v>
      </c>
      <c r="L11367" s="217">
        <v>21</v>
      </c>
      <c r="M11367" s="217">
        <v>1431.2798660498499</v>
      </c>
      <c r="N11367" s="217">
        <v>4.8907276389760801</v>
      </c>
      <c r="O11367" s="217">
        <v>4.8907276389760801</v>
      </c>
      <c r="P11367" s="217">
        <v>0</v>
      </c>
      <c r="Q11367" s="217">
        <v>5.2738500892361202</v>
      </c>
      <c r="R11367" s="217">
        <v>5.2738500892361202</v>
      </c>
      <c r="S11367" s="217">
        <v>0</v>
      </c>
      <c r="T11367" s="217">
        <v>4.9846550981923201</v>
      </c>
      <c r="U11367" s="217">
        <v>4.9846550981923201</v>
      </c>
      <c r="V11367" s="217">
        <v>0</v>
      </c>
      <c r="W11367" s="217">
        <v>5.1599703509462804</v>
      </c>
      <c r="X11367" s="217">
        <v>5.1599703509462804</v>
      </c>
      <c r="Y11367" s="217">
        <v>0</v>
      </c>
    </row>
    <row r="11368" spans="2:25">
      <c r="B11368" s="217" t="s">
        <v>11537</v>
      </c>
      <c r="C11368" s="217" t="s">
        <v>5935</v>
      </c>
      <c r="D11368" s="217" t="s">
        <v>28</v>
      </c>
      <c r="E11368" s="217" t="s">
        <v>103</v>
      </c>
      <c r="F11368" s="217" t="s">
        <v>12</v>
      </c>
      <c r="G11368" s="217" t="s">
        <v>5</v>
      </c>
      <c r="H11368" s="217" t="s">
        <v>178</v>
      </c>
      <c r="I11368" s="217">
        <v>37</v>
      </c>
      <c r="J11368" s="217">
        <v>36</v>
      </c>
      <c r="K11368" s="217">
        <v>1</v>
      </c>
      <c r="L11368" s="217">
        <v>83</v>
      </c>
      <c r="M11368" s="217">
        <v>2733.4570404952401</v>
      </c>
      <c r="N11368" s="217">
        <v>13.5359727450834</v>
      </c>
      <c r="O11368" s="217">
        <v>13.170135643865001</v>
      </c>
      <c r="P11368" s="217">
        <v>0.36583710121847102</v>
      </c>
      <c r="Q11368" s="217">
        <v>14.2272916312247</v>
      </c>
      <c r="R11368" s="217">
        <v>13.8550638173539</v>
      </c>
      <c r="S11368" s="217">
        <v>0.37222781387076198</v>
      </c>
      <c r="T11368" s="217">
        <v>13.736586481441201</v>
      </c>
      <c r="U11368" s="217">
        <v>13.35633557155</v>
      </c>
      <c r="V11368" s="217">
        <v>0.38025090989120502</v>
      </c>
      <c r="W11368" s="217">
        <v>14.0801713514903</v>
      </c>
      <c r="X11368" s="217">
        <v>13.6987567690737</v>
      </c>
      <c r="Y11368" s="217">
        <v>0.38141458241658799</v>
      </c>
    </row>
    <row r="11369" spans="2:25">
      <c r="B11369" s="217" t="s">
        <v>11538</v>
      </c>
      <c r="C11369" s="217" t="s">
        <v>5935</v>
      </c>
      <c r="D11369" s="217" t="s">
        <v>28</v>
      </c>
      <c r="E11369" s="217" t="s">
        <v>103</v>
      </c>
      <c r="F11369" s="217" t="s">
        <v>12</v>
      </c>
      <c r="G11369" s="217" t="s">
        <v>5</v>
      </c>
      <c r="H11369" s="217" t="s">
        <v>5</v>
      </c>
      <c r="I11369" s="217">
        <v>64</v>
      </c>
      <c r="J11369" s="217">
        <v>63</v>
      </c>
      <c r="K11369" s="217">
        <v>1</v>
      </c>
      <c r="L11369" s="217">
        <v>136</v>
      </c>
      <c r="M11369" s="217">
        <v>6030</v>
      </c>
      <c r="N11369" s="217">
        <v>10.613598673300199</v>
      </c>
      <c r="O11369" s="217">
        <v>10.4477611940299</v>
      </c>
      <c r="P11369" s="217">
        <v>0.165837479270315</v>
      </c>
      <c r="Q11369" s="217">
        <v>11.4697560860295</v>
      </c>
      <c r="R11369" s="217">
        <v>11.3103179353211</v>
      </c>
      <c r="S11369" s="217">
        <v>0.15943815070836601</v>
      </c>
      <c r="T11369" s="217">
        <v>10.918009303793401</v>
      </c>
      <c r="U11369" s="217">
        <v>10.755134581327701</v>
      </c>
      <c r="V11369" s="217">
        <v>0.16287472246573301</v>
      </c>
      <c r="W11369" s="217">
        <v>11.272309874381801</v>
      </c>
      <c r="X11369" s="217">
        <v>11.108936710401</v>
      </c>
      <c r="Y11369" s="217">
        <v>0.16337316398075</v>
      </c>
    </row>
    <row r="11370" spans="2:25">
      <c r="B11370" s="217" t="s">
        <v>11539</v>
      </c>
      <c r="C11370" s="217" t="s">
        <v>5935</v>
      </c>
      <c r="D11370" s="217" t="s">
        <v>28</v>
      </c>
      <c r="E11370" s="217" t="s">
        <v>103</v>
      </c>
      <c r="F11370" s="217" t="s">
        <v>9</v>
      </c>
      <c r="G11370" s="217" t="s">
        <v>5</v>
      </c>
      <c r="H11370" s="217" t="s">
        <v>170</v>
      </c>
      <c r="I11370" s="217">
        <v>0</v>
      </c>
      <c r="J11370" s="217">
        <v>0</v>
      </c>
      <c r="K11370" s="217">
        <v>0</v>
      </c>
      <c r="L11370" s="217">
        <v>17</v>
      </c>
      <c r="M11370" s="217">
        <v>315.840832086418</v>
      </c>
      <c r="N11370" s="217">
        <v>0</v>
      </c>
      <c r="O11370" s="217">
        <v>0</v>
      </c>
      <c r="P11370" s="217">
        <v>0</v>
      </c>
      <c r="Q11370" s="217">
        <v>0</v>
      </c>
      <c r="R11370" s="217">
        <v>0</v>
      </c>
      <c r="S11370" s="217">
        <v>0</v>
      </c>
      <c r="T11370" s="217">
        <v>0</v>
      </c>
      <c r="U11370" s="217">
        <v>0</v>
      </c>
      <c r="V11370" s="217">
        <v>0</v>
      </c>
      <c r="W11370" s="217">
        <v>0</v>
      </c>
      <c r="X11370" s="217">
        <v>0</v>
      </c>
      <c r="Y11370" s="217">
        <v>0</v>
      </c>
    </row>
    <row r="11371" spans="2:25">
      <c r="B11371" s="217" t="s">
        <v>11540</v>
      </c>
      <c r="C11371" s="217" t="s">
        <v>5935</v>
      </c>
      <c r="D11371" s="217" t="s">
        <v>28</v>
      </c>
      <c r="E11371" s="217" t="s">
        <v>103</v>
      </c>
      <c r="F11371" s="217" t="s">
        <v>9</v>
      </c>
      <c r="G11371" s="217" t="s">
        <v>5</v>
      </c>
      <c r="H11371" s="217" t="s">
        <v>172</v>
      </c>
      <c r="I11371" s="217">
        <v>1</v>
      </c>
      <c r="J11371" s="217">
        <v>0</v>
      </c>
      <c r="K11371" s="217">
        <v>1</v>
      </c>
      <c r="L11371" s="217">
        <v>6</v>
      </c>
      <c r="M11371" s="217">
        <v>552.66702505150295</v>
      </c>
      <c r="N11371" s="217">
        <v>1.8094077530802799</v>
      </c>
      <c r="O11371" s="217">
        <v>0</v>
      </c>
      <c r="P11371" s="217">
        <v>1.8094077530802799</v>
      </c>
      <c r="Q11371" s="217">
        <v>1.4239570246159401</v>
      </c>
      <c r="R11371" s="217">
        <v>0</v>
      </c>
      <c r="S11371" s="217">
        <v>1.4239570246159401</v>
      </c>
      <c r="T11371" s="217">
        <v>1.6324528159539899</v>
      </c>
      <c r="U11371" s="217">
        <v>0</v>
      </c>
      <c r="V11371" s="217">
        <v>1.6324528159539899</v>
      </c>
      <c r="W11371" s="217">
        <v>1.49964166968491</v>
      </c>
      <c r="X11371" s="217">
        <v>0</v>
      </c>
      <c r="Y11371" s="217">
        <v>1.49964166968491</v>
      </c>
    </row>
    <row r="11372" spans="2:25">
      <c r="B11372" s="217" t="s">
        <v>11541</v>
      </c>
      <c r="C11372" s="217" t="s">
        <v>5935</v>
      </c>
      <c r="D11372" s="217" t="s">
        <v>28</v>
      </c>
      <c r="E11372" s="217" t="s">
        <v>103</v>
      </c>
      <c r="F11372" s="217" t="s">
        <v>9</v>
      </c>
      <c r="G11372" s="217" t="s">
        <v>5</v>
      </c>
      <c r="H11372" s="217" t="s">
        <v>174</v>
      </c>
      <c r="I11372" s="217">
        <v>2</v>
      </c>
      <c r="J11372" s="217">
        <v>2</v>
      </c>
      <c r="K11372" s="217">
        <v>0</v>
      </c>
      <c r="L11372" s="217">
        <v>48</v>
      </c>
      <c r="M11372" s="217">
        <v>1084.38097409849</v>
      </c>
      <c r="N11372" s="217">
        <v>1.84437024235206</v>
      </c>
      <c r="O11372" s="217">
        <v>1.84437024235206</v>
      </c>
      <c r="P11372" s="217">
        <v>0</v>
      </c>
      <c r="Q11372" s="217">
        <v>2.6948205173159199</v>
      </c>
      <c r="R11372" s="217">
        <v>2.6948205173159199</v>
      </c>
      <c r="S11372" s="217">
        <v>0</v>
      </c>
      <c r="T11372" s="217">
        <v>2.27686992314112</v>
      </c>
      <c r="U11372" s="217">
        <v>2.27686992314112</v>
      </c>
      <c r="V11372" s="217">
        <v>0</v>
      </c>
      <c r="W11372" s="217">
        <v>2.5007146286724899</v>
      </c>
      <c r="X11372" s="217">
        <v>2.5007146286724899</v>
      </c>
      <c r="Y11372" s="217">
        <v>0</v>
      </c>
    </row>
    <row r="11373" spans="2:25">
      <c r="B11373" s="217" t="s">
        <v>11542</v>
      </c>
      <c r="C11373" s="217" t="s">
        <v>5935</v>
      </c>
      <c r="D11373" s="217" t="s">
        <v>28</v>
      </c>
      <c r="E11373" s="217" t="s">
        <v>103</v>
      </c>
      <c r="F11373" s="217" t="s">
        <v>9</v>
      </c>
      <c r="G11373" s="217" t="s">
        <v>5</v>
      </c>
      <c r="H11373" s="217" t="s">
        <v>176</v>
      </c>
      <c r="I11373" s="217">
        <v>3</v>
      </c>
      <c r="J11373" s="217">
        <v>3</v>
      </c>
      <c r="K11373" s="217">
        <v>0</v>
      </c>
      <c r="L11373" s="217">
        <v>30</v>
      </c>
      <c r="M11373" s="217">
        <v>1621.60261643737</v>
      </c>
      <c r="N11373" s="217">
        <v>1.8500216820018101</v>
      </c>
      <c r="O11373" s="217">
        <v>1.8500216820018101</v>
      </c>
      <c r="P11373" s="217">
        <v>0</v>
      </c>
      <c r="Q11373" s="217">
        <v>1.88820877355377</v>
      </c>
      <c r="R11373" s="217">
        <v>1.88820877355377</v>
      </c>
      <c r="S11373" s="217">
        <v>0</v>
      </c>
      <c r="T11373" s="217">
        <v>1.85810197757003</v>
      </c>
      <c r="U11373" s="217">
        <v>1.85810197757003</v>
      </c>
      <c r="V11373" s="217">
        <v>0</v>
      </c>
      <c r="W11373" s="217">
        <v>1.8750297602624399</v>
      </c>
      <c r="X11373" s="217">
        <v>1.8750297602624399</v>
      </c>
      <c r="Y11373" s="217">
        <v>0</v>
      </c>
    </row>
    <row r="11374" spans="2:25">
      <c r="B11374" s="217" t="s">
        <v>11543</v>
      </c>
      <c r="C11374" s="217" t="s">
        <v>5935</v>
      </c>
      <c r="D11374" s="217" t="s">
        <v>28</v>
      </c>
      <c r="E11374" s="217" t="s">
        <v>103</v>
      </c>
      <c r="F11374" s="217" t="s">
        <v>9</v>
      </c>
      <c r="G11374" s="217" t="s">
        <v>5</v>
      </c>
      <c r="H11374" s="217" t="s">
        <v>178</v>
      </c>
      <c r="I11374" s="217">
        <v>17</v>
      </c>
      <c r="J11374" s="217">
        <v>15</v>
      </c>
      <c r="K11374" s="217">
        <v>2</v>
      </c>
      <c r="L11374" s="217">
        <v>111</v>
      </c>
      <c r="M11374" s="217">
        <v>2785.5085523262101</v>
      </c>
      <c r="N11374" s="217">
        <v>6.1030148285859998</v>
      </c>
      <c r="O11374" s="217">
        <v>5.3850130840464701</v>
      </c>
      <c r="P11374" s="217">
        <v>0.71800174453953003</v>
      </c>
      <c r="Q11374" s="217">
        <v>6.7157984820901699</v>
      </c>
      <c r="R11374" s="217">
        <v>5.8805297744990801</v>
      </c>
      <c r="S11374" s="217">
        <v>0.83526870759108596</v>
      </c>
      <c r="T11374" s="217">
        <v>6.1228085796458398</v>
      </c>
      <c r="U11374" s="217">
        <v>5.4170850682524696</v>
      </c>
      <c r="V11374" s="217">
        <v>0.70572351139337397</v>
      </c>
      <c r="W11374" s="217">
        <v>6.4776546257168004</v>
      </c>
      <c r="X11374" s="217">
        <v>5.70254969293046</v>
      </c>
      <c r="Y11374" s="217">
        <v>0.77510493278633397</v>
      </c>
    </row>
    <row r="11375" spans="2:25">
      <c r="B11375" s="217" t="s">
        <v>11544</v>
      </c>
      <c r="C11375" s="217" t="s">
        <v>5935</v>
      </c>
      <c r="D11375" s="217" t="s">
        <v>28</v>
      </c>
      <c r="E11375" s="217" t="s">
        <v>103</v>
      </c>
      <c r="F11375" s="217" t="s">
        <v>9</v>
      </c>
      <c r="G11375" s="217" t="s">
        <v>5</v>
      </c>
      <c r="H11375" s="217" t="s">
        <v>5</v>
      </c>
      <c r="I11375" s="217">
        <v>23</v>
      </c>
      <c r="J11375" s="217">
        <v>20</v>
      </c>
      <c r="K11375" s="217">
        <v>3</v>
      </c>
      <c r="L11375" s="217">
        <v>212</v>
      </c>
      <c r="M11375" s="217">
        <v>6360</v>
      </c>
      <c r="N11375" s="217">
        <v>3.6163522012578602</v>
      </c>
      <c r="O11375" s="217">
        <v>3.1446540880503102</v>
      </c>
      <c r="P11375" s="217">
        <v>0.47169811320754701</v>
      </c>
      <c r="Q11375" s="217">
        <v>4.0994855982651197</v>
      </c>
      <c r="R11375" s="217">
        <v>3.5633050322208102</v>
      </c>
      <c r="S11375" s="217">
        <v>0.53618056604430397</v>
      </c>
      <c r="T11375" s="217">
        <v>3.7556877065014098</v>
      </c>
      <c r="U11375" s="217">
        <v>3.2630895911163198</v>
      </c>
      <c r="V11375" s="217">
        <v>0.49259811538508103</v>
      </c>
      <c r="W11375" s="217">
        <v>3.9535967772827099</v>
      </c>
      <c r="X11375" s="217">
        <v>3.4396060642435602</v>
      </c>
      <c r="Y11375" s="217">
        <v>0.51399071303914601</v>
      </c>
    </row>
    <row r="11376" spans="2:25">
      <c r="B11376" s="217" t="s">
        <v>11545</v>
      </c>
      <c r="C11376" s="217" t="s">
        <v>5935</v>
      </c>
      <c r="D11376" s="217" t="s">
        <v>28</v>
      </c>
      <c r="E11376" s="217" t="s">
        <v>103</v>
      </c>
      <c r="F11376" s="217" t="s">
        <v>5</v>
      </c>
      <c r="G11376" s="217" t="s">
        <v>5</v>
      </c>
      <c r="H11376" s="217" t="s">
        <v>170</v>
      </c>
      <c r="I11376" s="217">
        <v>6</v>
      </c>
      <c r="J11376" s="217">
        <v>6</v>
      </c>
      <c r="K11376" s="217">
        <v>0</v>
      </c>
      <c r="L11376" s="217">
        <v>27</v>
      </c>
      <c r="M11376" s="217">
        <v>554.70379035278802</v>
      </c>
      <c r="N11376" s="217">
        <v>10.8165837413587</v>
      </c>
      <c r="O11376" s="217">
        <v>10.8165837413587</v>
      </c>
      <c r="P11376" s="217">
        <v>0</v>
      </c>
      <c r="Q11376" s="217">
        <v>22.697485114024001</v>
      </c>
      <c r="R11376" s="217">
        <v>22.697485114024001</v>
      </c>
      <c r="S11376" s="217">
        <v>0</v>
      </c>
      <c r="T11376" s="217">
        <v>19.177240508224202</v>
      </c>
      <c r="U11376" s="217">
        <v>19.177240508224202</v>
      </c>
      <c r="V11376" s="217">
        <v>0</v>
      </c>
      <c r="W11376" s="217">
        <v>21.062602386317501</v>
      </c>
      <c r="X11376" s="217">
        <v>21.062602386317501</v>
      </c>
      <c r="Y11376" s="217">
        <v>0</v>
      </c>
    </row>
    <row r="11377" spans="2:25">
      <c r="B11377" s="217" t="s">
        <v>11546</v>
      </c>
      <c r="C11377" s="217" t="s">
        <v>5935</v>
      </c>
      <c r="D11377" s="217" t="s">
        <v>28</v>
      </c>
      <c r="E11377" s="217" t="s">
        <v>103</v>
      </c>
      <c r="F11377" s="217" t="s">
        <v>5</v>
      </c>
      <c r="G11377" s="217" t="s">
        <v>5</v>
      </c>
      <c r="H11377" s="217" t="s">
        <v>172</v>
      </c>
      <c r="I11377" s="217">
        <v>2</v>
      </c>
      <c r="J11377" s="217">
        <v>1</v>
      </c>
      <c r="K11377" s="217">
        <v>1</v>
      </c>
      <c r="L11377" s="217">
        <v>12</v>
      </c>
      <c r="M11377" s="217">
        <v>1083.6455223696601</v>
      </c>
      <c r="N11377" s="217">
        <v>1.84562198497024</v>
      </c>
      <c r="O11377" s="217">
        <v>0.922810992485119</v>
      </c>
      <c r="P11377" s="217">
        <v>0.922810992485119</v>
      </c>
      <c r="Q11377" s="217">
        <v>2.2173416089716098</v>
      </c>
      <c r="R11377" s="217">
        <v>1.51061553271078</v>
      </c>
      <c r="S11377" s="217">
        <v>0.70672607626082795</v>
      </c>
      <c r="T11377" s="217">
        <v>2.0865329809708002</v>
      </c>
      <c r="U11377" s="217">
        <v>1.2763280707409601</v>
      </c>
      <c r="V11377" s="217">
        <v>0.81020491022983598</v>
      </c>
      <c r="W11377" s="217">
        <v>2.14609626255247</v>
      </c>
      <c r="X11377" s="217">
        <v>1.4018070356360099</v>
      </c>
      <c r="Y11377" s="217">
        <v>0.74428922691645505</v>
      </c>
    </row>
    <row r="11378" spans="2:25">
      <c r="B11378" s="217" t="s">
        <v>11547</v>
      </c>
      <c r="C11378" s="217" t="s">
        <v>5935</v>
      </c>
      <c r="D11378" s="217" t="s">
        <v>28</v>
      </c>
      <c r="E11378" s="217" t="s">
        <v>103</v>
      </c>
      <c r="F11378" s="217" t="s">
        <v>5</v>
      </c>
      <c r="G11378" s="217" t="s">
        <v>5</v>
      </c>
      <c r="H11378" s="217" t="s">
        <v>174</v>
      </c>
      <c r="I11378" s="217">
        <v>15</v>
      </c>
      <c r="J11378" s="217">
        <v>15</v>
      </c>
      <c r="K11378" s="217">
        <v>0</v>
      </c>
      <c r="L11378" s="217">
        <v>64</v>
      </c>
      <c r="M11378" s="217">
        <v>2179.8026119688702</v>
      </c>
      <c r="N11378" s="217">
        <v>6.8813570172078498</v>
      </c>
      <c r="O11378" s="217">
        <v>6.8813570172078498</v>
      </c>
      <c r="P11378" s="217">
        <v>0</v>
      </c>
      <c r="Q11378" s="217">
        <v>6.94341975914248</v>
      </c>
      <c r="R11378" s="217">
        <v>6.94341975914248</v>
      </c>
      <c r="S11378" s="217">
        <v>0</v>
      </c>
      <c r="T11378" s="217">
        <v>6.8146891564824399</v>
      </c>
      <c r="U11378" s="217">
        <v>6.8146891564824399</v>
      </c>
      <c r="V11378" s="217">
        <v>0</v>
      </c>
      <c r="W11378" s="217">
        <v>6.9332500150652301</v>
      </c>
      <c r="X11378" s="217">
        <v>6.9332500150652301</v>
      </c>
      <c r="Y11378" s="217">
        <v>0</v>
      </c>
    </row>
    <row r="11379" spans="2:25">
      <c r="B11379" s="217" t="s">
        <v>11548</v>
      </c>
      <c r="C11379" s="217" t="s">
        <v>5935</v>
      </c>
      <c r="D11379" s="217" t="s">
        <v>28</v>
      </c>
      <c r="E11379" s="217" t="s">
        <v>103</v>
      </c>
      <c r="F11379" s="217" t="s">
        <v>5</v>
      </c>
      <c r="G11379" s="217" t="s">
        <v>5</v>
      </c>
      <c r="H11379" s="217" t="s">
        <v>176</v>
      </c>
      <c r="I11379" s="217">
        <v>10</v>
      </c>
      <c r="J11379" s="217">
        <v>10</v>
      </c>
      <c r="K11379" s="217">
        <v>0</v>
      </c>
      <c r="L11379" s="217">
        <v>51</v>
      </c>
      <c r="M11379" s="217">
        <v>3052.8824824872299</v>
      </c>
      <c r="N11379" s="217">
        <v>3.2755928396735601</v>
      </c>
      <c r="O11379" s="217">
        <v>3.2755928396735601</v>
      </c>
      <c r="P11379" s="217">
        <v>0</v>
      </c>
      <c r="Q11379" s="217">
        <v>3.46521538801509</v>
      </c>
      <c r="R11379" s="217">
        <v>3.46521538801509</v>
      </c>
      <c r="S11379" s="217">
        <v>0</v>
      </c>
      <c r="T11379" s="217">
        <v>3.3156211419403201</v>
      </c>
      <c r="U11379" s="217">
        <v>3.3156211419403201</v>
      </c>
      <c r="V11379" s="217">
        <v>0</v>
      </c>
      <c r="W11379" s="217">
        <v>3.4057683113112001</v>
      </c>
      <c r="X11379" s="217">
        <v>3.4057683113112001</v>
      </c>
      <c r="Y11379" s="217">
        <v>0</v>
      </c>
    </row>
    <row r="11380" spans="2:25">
      <c r="B11380" s="217" t="s">
        <v>11549</v>
      </c>
      <c r="C11380" s="217" t="s">
        <v>5935</v>
      </c>
      <c r="D11380" s="217" t="s">
        <v>28</v>
      </c>
      <c r="E11380" s="217" t="s">
        <v>103</v>
      </c>
      <c r="F11380" s="217" t="s">
        <v>5</v>
      </c>
      <c r="G11380" s="217" t="s">
        <v>5</v>
      </c>
      <c r="H11380" s="217" t="s">
        <v>178</v>
      </c>
      <c r="I11380" s="217">
        <v>54</v>
      </c>
      <c r="J11380" s="217">
        <v>51</v>
      </c>
      <c r="K11380" s="217">
        <v>3</v>
      </c>
      <c r="L11380" s="217">
        <v>194</v>
      </c>
      <c r="M11380" s="217">
        <v>5518.9655928214497</v>
      </c>
      <c r="N11380" s="217">
        <v>9.7844422277678404</v>
      </c>
      <c r="O11380" s="217">
        <v>9.2408621040029608</v>
      </c>
      <c r="P11380" s="217">
        <v>0.54358012376487996</v>
      </c>
      <c r="Q11380" s="217">
        <v>10.4299168179841</v>
      </c>
      <c r="R11380" s="217">
        <v>9.8218117219618009</v>
      </c>
      <c r="S11380" s="217">
        <v>0.60810509602227203</v>
      </c>
      <c r="T11380" s="217">
        <v>9.8890991531291395</v>
      </c>
      <c r="U11380" s="217">
        <v>9.3428534573108095</v>
      </c>
      <c r="V11380" s="217">
        <v>0.54624569581833404</v>
      </c>
      <c r="W11380" s="217">
        <v>10.2373494019405</v>
      </c>
      <c r="X11380" s="217">
        <v>9.6552780066079293</v>
      </c>
      <c r="Y11380" s="217">
        <v>0.58207139533258001</v>
      </c>
    </row>
    <row r="11381" spans="2:25">
      <c r="B11381" s="217" t="s">
        <v>11550</v>
      </c>
      <c r="C11381" s="217" t="s">
        <v>5935</v>
      </c>
      <c r="D11381" s="217" t="s">
        <v>28</v>
      </c>
      <c r="E11381" s="217" t="s">
        <v>103</v>
      </c>
      <c r="F11381" s="217" t="s">
        <v>5</v>
      </c>
      <c r="G11381" s="217" t="s">
        <v>5</v>
      </c>
      <c r="H11381" s="217" t="s">
        <v>5</v>
      </c>
      <c r="I11381" s="217">
        <v>87</v>
      </c>
      <c r="J11381" s="217">
        <v>83</v>
      </c>
      <c r="K11381" s="217">
        <v>4</v>
      </c>
      <c r="L11381" s="217">
        <v>348</v>
      </c>
      <c r="M11381" s="217">
        <v>12390</v>
      </c>
      <c r="N11381" s="217">
        <v>7.0217917675544799</v>
      </c>
      <c r="O11381" s="217">
        <v>6.6989507667473802</v>
      </c>
      <c r="P11381" s="217">
        <v>0.32284100080710199</v>
      </c>
      <c r="Q11381" s="217">
        <v>7.6673300471120998</v>
      </c>
      <c r="R11381" s="217">
        <v>7.3123028273108002</v>
      </c>
      <c r="S11381" s="217">
        <v>0.35502721980129398</v>
      </c>
      <c r="T11381" s="217">
        <v>7.2261805140399096</v>
      </c>
      <c r="U11381" s="217">
        <v>6.8924605240807901</v>
      </c>
      <c r="V11381" s="217">
        <v>0.333719989959123</v>
      </c>
      <c r="W11381" s="217">
        <v>7.4980131548991604</v>
      </c>
      <c r="X11381" s="217">
        <v>7.1527339097451996</v>
      </c>
      <c r="Y11381" s="217">
        <v>0.34527924515396002</v>
      </c>
    </row>
    <row r="11382" spans="2:25">
      <c r="B11382" s="217" t="s">
        <v>11551</v>
      </c>
      <c r="C11382" s="217" t="s">
        <v>5935</v>
      </c>
      <c r="D11382" s="217" t="s">
        <v>28</v>
      </c>
      <c r="E11382" s="217" t="s">
        <v>87</v>
      </c>
      <c r="F11382" s="217" t="s">
        <v>12</v>
      </c>
      <c r="G11382" s="217" t="s">
        <v>10</v>
      </c>
      <c r="H11382" s="217" t="s">
        <v>170</v>
      </c>
      <c r="I11382" s="217">
        <v>0</v>
      </c>
      <c r="J11382" s="217">
        <v>0</v>
      </c>
      <c r="K11382" s="217">
        <v>0</v>
      </c>
      <c r="L11382" s="217">
        <v>2</v>
      </c>
      <c r="M11382" s="217">
        <v>10.519480519480499</v>
      </c>
      <c r="N11382" s="217">
        <v>0</v>
      </c>
      <c r="O11382" s="217">
        <v>0</v>
      </c>
      <c r="P11382" s="217">
        <v>0</v>
      </c>
      <c r="Q11382" s="217">
        <v>0</v>
      </c>
      <c r="R11382" s="217">
        <v>0</v>
      </c>
      <c r="S11382" s="217">
        <v>0</v>
      </c>
      <c r="T11382" s="217">
        <v>0</v>
      </c>
      <c r="U11382" s="217">
        <v>0</v>
      </c>
      <c r="V11382" s="217">
        <v>0</v>
      </c>
      <c r="W11382" s="217">
        <v>0</v>
      </c>
      <c r="X11382" s="217">
        <v>0</v>
      </c>
      <c r="Y11382" s="217">
        <v>0</v>
      </c>
    </row>
    <row r="11383" spans="2:25">
      <c r="B11383" s="217" t="s">
        <v>11552</v>
      </c>
      <c r="C11383" s="217" t="s">
        <v>5935</v>
      </c>
      <c r="D11383" s="217" t="s">
        <v>28</v>
      </c>
      <c r="E11383" s="217" t="s">
        <v>87</v>
      </c>
      <c r="F11383" s="217" t="s">
        <v>12</v>
      </c>
      <c r="G11383" s="217" t="s">
        <v>10</v>
      </c>
      <c r="H11383" s="217" t="s">
        <v>172</v>
      </c>
      <c r="I11383" s="217">
        <v>0</v>
      </c>
      <c r="J11383" s="217">
        <v>0</v>
      </c>
      <c r="K11383" s="217">
        <v>0</v>
      </c>
      <c r="L11383" s="217">
        <v>0</v>
      </c>
      <c r="M11383" s="217">
        <v>42.077922077922103</v>
      </c>
      <c r="N11383" s="217">
        <v>0</v>
      </c>
      <c r="O11383" s="217">
        <v>0</v>
      </c>
      <c r="P11383" s="217">
        <v>0</v>
      </c>
      <c r="Q11383" s="217">
        <v>0</v>
      </c>
      <c r="R11383" s="217">
        <v>0</v>
      </c>
      <c r="S11383" s="217">
        <v>0</v>
      </c>
      <c r="T11383" s="217">
        <v>0</v>
      </c>
      <c r="U11383" s="217">
        <v>0</v>
      </c>
      <c r="V11383" s="217">
        <v>0</v>
      </c>
      <c r="W11383" s="217">
        <v>0</v>
      </c>
      <c r="X11383" s="217">
        <v>0</v>
      </c>
      <c r="Y11383" s="217">
        <v>0</v>
      </c>
    </row>
    <row r="11384" spans="2:25">
      <c r="B11384" s="217" t="s">
        <v>11553</v>
      </c>
      <c r="C11384" s="217" t="s">
        <v>5935</v>
      </c>
      <c r="D11384" s="217" t="s">
        <v>28</v>
      </c>
      <c r="E11384" s="217" t="s">
        <v>87</v>
      </c>
      <c r="F11384" s="217" t="s">
        <v>12</v>
      </c>
      <c r="G11384" s="217" t="s">
        <v>10</v>
      </c>
      <c r="H11384" s="217" t="s">
        <v>174</v>
      </c>
      <c r="I11384" s="217">
        <v>2</v>
      </c>
      <c r="J11384" s="217">
        <v>2</v>
      </c>
      <c r="K11384" s="217">
        <v>0</v>
      </c>
      <c r="L11384" s="217">
        <v>3</v>
      </c>
      <c r="M11384" s="217">
        <v>105.194805194805</v>
      </c>
      <c r="N11384" s="217">
        <v>19.012345679012299</v>
      </c>
      <c r="O11384" s="217">
        <v>19.012345679012299</v>
      </c>
      <c r="P11384" s="217">
        <v>0</v>
      </c>
      <c r="Q11384" s="217">
        <v>19.012345679012299</v>
      </c>
      <c r="R11384" s="217">
        <v>19.012345679012299</v>
      </c>
      <c r="S11384" s="217">
        <v>0</v>
      </c>
      <c r="T11384" s="217">
        <v>19.012345679012299</v>
      </c>
      <c r="U11384" s="217">
        <v>19.012345679012299</v>
      </c>
      <c r="V11384" s="217">
        <v>0</v>
      </c>
      <c r="W11384" s="217">
        <v>19.012345679012299</v>
      </c>
      <c r="X11384" s="217">
        <v>19.012345679012299</v>
      </c>
      <c r="Y11384" s="217">
        <v>0</v>
      </c>
    </row>
    <row r="11385" spans="2:25">
      <c r="B11385" s="217" t="s">
        <v>11554</v>
      </c>
      <c r="C11385" s="217" t="s">
        <v>5935</v>
      </c>
      <c r="D11385" s="217" t="s">
        <v>28</v>
      </c>
      <c r="E11385" s="217" t="s">
        <v>87</v>
      </c>
      <c r="F11385" s="217" t="s">
        <v>12</v>
      </c>
      <c r="G11385" s="217" t="s">
        <v>10</v>
      </c>
      <c r="H11385" s="217" t="s">
        <v>176</v>
      </c>
      <c r="I11385" s="217">
        <v>1</v>
      </c>
      <c r="J11385" s="217">
        <v>1</v>
      </c>
      <c r="K11385" s="217">
        <v>0</v>
      </c>
      <c r="L11385" s="217">
        <v>3</v>
      </c>
      <c r="M11385" s="217">
        <v>178.83116883116901</v>
      </c>
      <c r="N11385" s="217">
        <v>5.5918663761801</v>
      </c>
      <c r="O11385" s="217">
        <v>5.5918663761801</v>
      </c>
      <c r="P11385" s="217">
        <v>0</v>
      </c>
      <c r="Q11385" s="217">
        <v>5.5918663761801</v>
      </c>
      <c r="R11385" s="217">
        <v>5.5918663761801</v>
      </c>
      <c r="S11385" s="217">
        <v>0</v>
      </c>
      <c r="T11385" s="217">
        <v>5.5918663761801</v>
      </c>
      <c r="U11385" s="217">
        <v>5.5918663761801</v>
      </c>
      <c r="V11385" s="217">
        <v>0</v>
      </c>
      <c r="W11385" s="217">
        <v>5.5918663761801</v>
      </c>
      <c r="X11385" s="217">
        <v>5.5918663761801</v>
      </c>
      <c r="Y11385" s="217">
        <v>0</v>
      </c>
    </row>
    <row r="11386" spans="2:25">
      <c r="B11386" s="217" t="s">
        <v>11555</v>
      </c>
      <c r="C11386" s="217" t="s">
        <v>5935</v>
      </c>
      <c r="D11386" s="217" t="s">
        <v>28</v>
      </c>
      <c r="E11386" s="217" t="s">
        <v>87</v>
      </c>
      <c r="F11386" s="217" t="s">
        <v>12</v>
      </c>
      <c r="G11386" s="217" t="s">
        <v>10</v>
      </c>
      <c r="H11386" s="217" t="s">
        <v>178</v>
      </c>
      <c r="I11386" s="217">
        <v>8</v>
      </c>
      <c r="J11386" s="217">
        <v>7</v>
      </c>
      <c r="K11386" s="217">
        <v>1</v>
      </c>
      <c r="L11386" s="217">
        <v>25</v>
      </c>
      <c r="M11386" s="217">
        <v>473.376623376623</v>
      </c>
      <c r="N11386" s="217">
        <v>16.899862825788802</v>
      </c>
      <c r="O11386" s="217">
        <v>14.7873799725652</v>
      </c>
      <c r="P11386" s="217">
        <v>2.11248285322359</v>
      </c>
      <c r="Q11386" s="217">
        <v>16.899862825788802</v>
      </c>
      <c r="R11386" s="217">
        <v>14.7873799725652</v>
      </c>
      <c r="S11386" s="217">
        <v>2.11248285322359</v>
      </c>
      <c r="T11386" s="217">
        <v>16.899862825788802</v>
      </c>
      <c r="U11386" s="217">
        <v>14.7873799725652</v>
      </c>
      <c r="V11386" s="217">
        <v>2.11248285322359</v>
      </c>
      <c r="W11386" s="217">
        <v>16.899862825788802</v>
      </c>
      <c r="X11386" s="217">
        <v>14.7873799725652</v>
      </c>
      <c r="Y11386" s="217">
        <v>2.11248285322359</v>
      </c>
    </row>
    <row r="11387" spans="2:25">
      <c r="B11387" s="217" t="s">
        <v>11556</v>
      </c>
      <c r="C11387" s="217" t="s">
        <v>5935</v>
      </c>
      <c r="D11387" s="217" t="s">
        <v>28</v>
      </c>
      <c r="E11387" s="217" t="s">
        <v>87</v>
      </c>
      <c r="F11387" s="217" t="s">
        <v>12</v>
      </c>
      <c r="G11387" s="217" t="s">
        <v>10</v>
      </c>
      <c r="H11387" s="217" t="s">
        <v>5</v>
      </c>
      <c r="I11387" s="217">
        <v>11</v>
      </c>
      <c r="J11387" s="217">
        <v>10</v>
      </c>
      <c r="K11387" s="217">
        <v>1</v>
      </c>
      <c r="L11387" s="217">
        <v>33</v>
      </c>
      <c r="M11387" s="217">
        <v>810</v>
      </c>
      <c r="N11387" s="217">
        <v>13.580246913580201</v>
      </c>
      <c r="O11387" s="217">
        <v>12.3456790123457</v>
      </c>
      <c r="P11387" s="217">
        <v>1.2345679012345701</v>
      </c>
      <c r="Q11387" s="217">
        <v>13.580246913580201</v>
      </c>
      <c r="R11387" s="217">
        <v>12.3456790123457</v>
      </c>
      <c r="S11387" s="217">
        <v>1.2345679012345701</v>
      </c>
      <c r="T11387" s="217">
        <v>13.580246913580201</v>
      </c>
      <c r="U11387" s="217">
        <v>12.3456790123457</v>
      </c>
      <c r="V11387" s="217">
        <v>1.2345679012345701</v>
      </c>
      <c r="W11387" s="217">
        <v>13.580246913580201</v>
      </c>
      <c r="X11387" s="217">
        <v>12.3456790123457</v>
      </c>
      <c r="Y11387" s="217">
        <v>1.2345679012345701</v>
      </c>
    </row>
    <row r="11388" spans="2:25">
      <c r="B11388" s="217" t="s">
        <v>11557</v>
      </c>
      <c r="C11388" s="217" t="s">
        <v>5935</v>
      </c>
      <c r="D11388" s="217" t="s">
        <v>28</v>
      </c>
      <c r="E11388" s="217" t="s">
        <v>87</v>
      </c>
      <c r="F11388" s="217" t="s">
        <v>9</v>
      </c>
      <c r="G11388" s="217" t="s">
        <v>10</v>
      </c>
      <c r="H11388" s="217" t="s">
        <v>170</v>
      </c>
      <c r="I11388" s="217">
        <v>0</v>
      </c>
      <c r="J11388" s="217">
        <v>0</v>
      </c>
      <c r="K11388" s="217">
        <v>0</v>
      </c>
      <c r="L11388" s="217">
        <v>0</v>
      </c>
      <c r="M11388" s="217">
        <v>19.764705882352899</v>
      </c>
      <c r="N11388" s="217">
        <v>0</v>
      </c>
      <c r="O11388" s="217">
        <v>0</v>
      </c>
      <c r="P11388" s="217">
        <v>0</v>
      </c>
      <c r="Q11388" s="217">
        <v>0</v>
      </c>
      <c r="R11388" s="217">
        <v>0</v>
      </c>
      <c r="S11388" s="217">
        <v>0</v>
      </c>
      <c r="T11388" s="217">
        <v>0</v>
      </c>
      <c r="U11388" s="217">
        <v>0</v>
      </c>
      <c r="V11388" s="217">
        <v>0</v>
      </c>
      <c r="W11388" s="217">
        <v>0</v>
      </c>
      <c r="X11388" s="217">
        <v>0</v>
      </c>
      <c r="Y11388" s="217">
        <v>0</v>
      </c>
    </row>
    <row r="11389" spans="2:25">
      <c r="B11389" s="217" t="s">
        <v>11558</v>
      </c>
      <c r="C11389" s="217" t="s">
        <v>5935</v>
      </c>
      <c r="D11389" s="217" t="s">
        <v>28</v>
      </c>
      <c r="E11389" s="217" t="s">
        <v>87</v>
      </c>
      <c r="F11389" s="217" t="s">
        <v>9</v>
      </c>
      <c r="G11389" s="217" t="s">
        <v>10</v>
      </c>
      <c r="H11389" s="217" t="s">
        <v>172</v>
      </c>
      <c r="I11389" s="217">
        <v>0</v>
      </c>
      <c r="J11389" s="217">
        <v>0</v>
      </c>
      <c r="K11389" s="217">
        <v>0</v>
      </c>
      <c r="L11389" s="217">
        <v>1</v>
      </c>
      <c r="M11389" s="217">
        <v>39.529411764705898</v>
      </c>
      <c r="N11389" s="217">
        <v>0</v>
      </c>
      <c r="O11389" s="217">
        <v>0</v>
      </c>
      <c r="P11389" s="217">
        <v>0</v>
      </c>
      <c r="Q11389" s="217">
        <v>0</v>
      </c>
      <c r="R11389" s="217">
        <v>0</v>
      </c>
      <c r="S11389" s="217">
        <v>0</v>
      </c>
      <c r="T11389" s="217">
        <v>0</v>
      </c>
      <c r="U11389" s="217">
        <v>0</v>
      </c>
      <c r="V11389" s="217">
        <v>0</v>
      </c>
      <c r="W11389" s="217">
        <v>0</v>
      </c>
      <c r="X11389" s="217">
        <v>0</v>
      </c>
      <c r="Y11389" s="217">
        <v>0</v>
      </c>
    </row>
    <row r="11390" spans="2:25">
      <c r="B11390" s="217" t="s">
        <v>11559</v>
      </c>
      <c r="C11390" s="217" t="s">
        <v>5935</v>
      </c>
      <c r="D11390" s="217" t="s">
        <v>28</v>
      </c>
      <c r="E11390" s="217" t="s">
        <v>87</v>
      </c>
      <c r="F11390" s="217" t="s">
        <v>9</v>
      </c>
      <c r="G11390" s="217" t="s">
        <v>10</v>
      </c>
      <c r="H11390" s="217" t="s">
        <v>174</v>
      </c>
      <c r="I11390" s="217">
        <v>0</v>
      </c>
      <c r="J11390" s="217">
        <v>0</v>
      </c>
      <c r="K11390" s="217">
        <v>0</v>
      </c>
      <c r="L11390" s="217">
        <v>3</v>
      </c>
      <c r="M11390" s="217">
        <v>128.470588235294</v>
      </c>
      <c r="N11390" s="217">
        <v>0</v>
      </c>
      <c r="O11390" s="217">
        <v>0</v>
      </c>
      <c r="P11390" s="217">
        <v>0</v>
      </c>
      <c r="Q11390" s="217">
        <v>0</v>
      </c>
      <c r="R11390" s="217">
        <v>0</v>
      </c>
      <c r="S11390" s="217">
        <v>0</v>
      </c>
      <c r="T11390" s="217">
        <v>0</v>
      </c>
      <c r="U11390" s="217">
        <v>0</v>
      </c>
      <c r="V11390" s="217">
        <v>0</v>
      </c>
      <c r="W11390" s="217">
        <v>0</v>
      </c>
      <c r="X11390" s="217">
        <v>0</v>
      </c>
      <c r="Y11390" s="217">
        <v>0</v>
      </c>
    </row>
    <row r="11391" spans="2:25">
      <c r="B11391" s="217" t="s">
        <v>11560</v>
      </c>
      <c r="C11391" s="217" t="s">
        <v>5935</v>
      </c>
      <c r="D11391" s="217" t="s">
        <v>28</v>
      </c>
      <c r="E11391" s="217" t="s">
        <v>87</v>
      </c>
      <c r="F11391" s="217" t="s">
        <v>9</v>
      </c>
      <c r="G11391" s="217" t="s">
        <v>10</v>
      </c>
      <c r="H11391" s="217" t="s">
        <v>176</v>
      </c>
      <c r="I11391" s="217">
        <v>1</v>
      </c>
      <c r="J11391" s="217">
        <v>1</v>
      </c>
      <c r="K11391" s="217">
        <v>0</v>
      </c>
      <c r="L11391" s="217">
        <v>3</v>
      </c>
      <c r="M11391" s="217">
        <v>177.88235294117601</v>
      </c>
      <c r="N11391" s="217">
        <v>5.6216931216931201</v>
      </c>
      <c r="O11391" s="217">
        <v>5.6216931216931201</v>
      </c>
      <c r="P11391" s="217">
        <v>0</v>
      </c>
      <c r="Q11391" s="217">
        <v>5.6216931216931201</v>
      </c>
      <c r="R11391" s="217">
        <v>5.6216931216931201</v>
      </c>
      <c r="S11391" s="217">
        <v>0</v>
      </c>
      <c r="T11391" s="217">
        <v>5.6216931216931201</v>
      </c>
      <c r="U11391" s="217">
        <v>5.6216931216931201</v>
      </c>
      <c r="V11391" s="217">
        <v>0</v>
      </c>
      <c r="W11391" s="217">
        <v>5.6216931216931201</v>
      </c>
      <c r="X11391" s="217">
        <v>5.6216931216931201</v>
      </c>
      <c r="Y11391" s="217">
        <v>0</v>
      </c>
    </row>
    <row r="11392" spans="2:25">
      <c r="B11392" s="217" t="s">
        <v>11561</v>
      </c>
      <c r="C11392" s="217" t="s">
        <v>5935</v>
      </c>
      <c r="D11392" s="217" t="s">
        <v>28</v>
      </c>
      <c r="E11392" s="217" t="s">
        <v>87</v>
      </c>
      <c r="F11392" s="217" t="s">
        <v>9</v>
      </c>
      <c r="G11392" s="217" t="s">
        <v>10</v>
      </c>
      <c r="H11392" s="217" t="s">
        <v>178</v>
      </c>
      <c r="I11392" s="217">
        <v>2</v>
      </c>
      <c r="J11392" s="217">
        <v>2</v>
      </c>
      <c r="K11392" s="217">
        <v>0</v>
      </c>
      <c r="L11392" s="217">
        <v>22</v>
      </c>
      <c r="M11392" s="217">
        <v>474.35294117647101</v>
      </c>
      <c r="N11392" s="217">
        <v>4.2162698412698401</v>
      </c>
      <c r="O11392" s="217">
        <v>4.2162698412698401</v>
      </c>
      <c r="P11392" s="217">
        <v>0</v>
      </c>
      <c r="Q11392" s="217">
        <v>4.2162698412698401</v>
      </c>
      <c r="R11392" s="217">
        <v>4.2162698412698401</v>
      </c>
      <c r="S11392" s="217">
        <v>0</v>
      </c>
      <c r="T11392" s="217">
        <v>4.2162698412698401</v>
      </c>
      <c r="U11392" s="217">
        <v>4.2162698412698401</v>
      </c>
      <c r="V11392" s="217">
        <v>0</v>
      </c>
      <c r="W11392" s="217">
        <v>4.2162698412698401</v>
      </c>
      <c r="X11392" s="217">
        <v>4.2162698412698401</v>
      </c>
      <c r="Y11392" s="217">
        <v>0</v>
      </c>
    </row>
    <row r="11393" spans="2:25">
      <c r="B11393" s="217" t="s">
        <v>11562</v>
      </c>
      <c r="C11393" s="217" t="s">
        <v>5935</v>
      </c>
      <c r="D11393" s="217" t="s">
        <v>28</v>
      </c>
      <c r="E11393" s="217" t="s">
        <v>87</v>
      </c>
      <c r="F11393" s="217" t="s">
        <v>9</v>
      </c>
      <c r="G11393" s="217" t="s">
        <v>10</v>
      </c>
      <c r="H11393" s="217" t="s">
        <v>5</v>
      </c>
      <c r="I11393" s="217">
        <v>3</v>
      </c>
      <c r="J11393" s="217">
        <v>3</v>
      </c>
      <c r="K11393" s="217">
        <v>0</v>
      </c>
      <c r="L11393" s="217">
        <v>29</v>
      </c>
      <c r="M11393" s="217">
        <v>840</v>
      </c>
      <c r="N11393" s="217">
        <v>3.5714285714285698</v>
      </c>
      <c r="O11393" s="217">
        <v>3.5714285714285698</v>
      </c>
      <c r="P11393" s="217">
        <v>0</v>
      </c>
      <c r="Q11393" s="217">
        <v>3.5714285714285698</v>
      </c>
      <c r="R11393" s="217">
        <v>3.5714285714285698</v>
      </c>
      <c r="S11393" s="217">
        <v>0</v>
      </c>
      <c r="T11393" s="217">
        <v>3.5714285714285698</v>
      </c>
      <c r="U11393" s="217">
        <v>3.5714285714285698</v>
      </c>
      <c r="V11393" s="217">
        <v>0</v>
      </c>
      <c r="W11393" s="217">
        <v>3.5714285714285698</v>
      </c>
      <c r="X11393" s="217">
        <v>3.5714285714285698</v>
      </c>
      <c r="Y11393" s="217">
        <v>0</v>
      </c>
    </row>
    <row r="11394" spans="2:25">
      <c r="B11394" s="217" t="s">
        <v>11563</v>
      </c>
      <c r="C11394" s="217" t="s">
        <v>5935</v>
      </c>
      <c r="D11394" s="217" t="s">
        <v>28</v>
      </c>
      <c r="E11394" s="217" t="s">
        <v>87</v>
      </c>
      <c r="F11394" s="217" t="s">
        <v>5</v>
      </c>
      <c r="G11394" s="217" t="s">
        <v>10</v>
      </c>
      <c r="H11394" s="217" t="s">
        <v>170</v>
      </c>
      <c r="I11394" s="217">
        <v>0</v>
      </c>
      <c r="J11394" s="217">
        <v>0</v>
      </c>
      <c r="K11394" s="217">
        <v>0</v>
      </c>
      <c r="L11394" s="217">
        <v>2</v>
      </c>
      <c r="M11394" s="217">
        <v>30.284186401833502</v>
      </c>
      <c r="N11394" s="217">
        <v>0</v>
      </c>
      <c r="O11394" s="217">
        <v>0</v>
      </c>
      <c r="P11394" s="217">
        <v>0</v>
      </c>
      <c r="Q11394" s="217">
        <v>0</v>
      </c>
      <c r="R11394" s="217">
        <v>0</v>
      </c>
      <c r="S11394" s="217">
        <v>0</v>
      </c>
      <c r="T11394" s="217">
        <v>0</v>
      </c>
      <c r="U11394" s="217">
        <v>0</v>
      </c>
      <c r="V11394" s="217">
        <v>0</v>
      </c>
      <c r="W11394" s="217">
        <v>0</v>
      </c>
      <c r="X11394" s="217">
        <v>0</v>
      </c>
      <c r="Y11394" s="217">
        <v>0</v>
      </c>
    </row>
    <row r="11395" spans="2:25">
      <c r="B11395" s="217" t="s">
        <v>11564</v>
      </c>
      <c r="C11395" s="217" t="s">
        <v>5935</v>
      </c>
      <c r="D11395" s="217" t="s">
        <v>28</v>
      </c>
      <c r="E11395" s="217" t="s">
        <v>87</v>
      </c>
      <c r="F11395" s="217" t="s">
        <v>5</v>
      </c>
      <c r="G11395" s="217" t="s">
        <v>10</v>
      </c>
      <c r="H11395" s="217" t="s">
        <v>172</v>
      </c>
      <c r="I11395" s="217">
        <v>0</v>
      </c>
      <c r="J11395" s="217">
        <v>0</v>
      </c>
      <c r="K11395" s="217">
        <v>0</v>
      </c>
      <c r="L11395" s="217">
        <v>1</v>
      </c>
      <c r="M11395" s="217">
        <v>81.607333842627995</v>
      </c>
      <c r="N11395" s="217">
        <v>0</v>
      </c>
      <c r="O11395" s="217">
        <v>0</v>
      </c>
      <c r="P11395" s="217">
        <v>0</v>
      </c>
      <c r="Q11395" s="217">
        <v>0</v>
      </c>
      <c r="R11395" s="217">
        <v>0</v>
      </c>
      <c r="S11395" s="217">
        <v>0</v>
      </c>
      <c r="T11395" s="217">
        <v>0</v>
      </c>
      <c r="U11395" s="217">
        <v>0</v>
      </c>
      <c r="V11395" s="217">
        <v>0</v>
      </c>
      <c r="W11395" s="217">
        <v>0</v>
      </c>
      <c r="X11395" s="217">
        <v>0</v>
      </c>
      <c r="Y11395" s="217">
        <v>0</v>
      </c>
    </row>
    <row r="11396" spans="2:25">
      <c r="B11396" s="217" t="s">
        <v>11565</v>
      </c>
      <c r="C11396" s="217" t="s">
        <v>5935</v>
      </c>
      <c r="D11396" s="217" t="s">
        <v>28</v>
      </c>
      <c r="E11396" s="217" t="s">
        <v>87</v>
      </c>
      <c r="F11396" s="217" t="s">
        <v>5</v>
      </c>
      <c r="G11396" s="217" t="s">
        <v>10</v>
      </c>
      <c r="H11396" s="217" t="s">
        <v>174</v>
      </c>
      <c r="I11396" s="217">
        <v>2</v>
      </c>
      <c r="J11396" s="217">
        <v>2</v>
      </c>
      <c r="K11396" s="217">
        <v>0</v>
      </c>
      <c r="L11396" s="217">
        <v>6</v>
      </c>
      <c r="M11396" s="217">
        <v>233.66539343009899</v>
      </c>
      <c r="N11396" s="217">
        <v>8.5592477800881408</v>
      </c>
      <c r="O11396" s="217">
        <v>8.5592477800881408</v>
      </c>
      <c r="P11396" s="217">
        <v>0</v>
      </c>
      <c r="Q11396" s="217">
        <v>8.5592477800881408</v>
      </c>
      <c r="R11396" s="217">
        <v>8.5592477800881408</v>
      </c>
      <c r="S11396" s="217">
        <v>0</v>
      </c>
      <c r="T11396" s="217">
        <v>8.5592477800881408</v>
      </c>
      <c r="U11396" s="217">
        <v>8.5592477800881408</v>
      </c>
      <c r="V11396" s="217">
        <v>0</v>
      </c>
      <c r="W11396" s="217">
        <v>8.5592477800881408</v>
      </c>
      <c r="X11396" s="217">
        <v>8.5592477800881408</v>
      </c>
      <c r="Y11396" s="217">
        <v>0</v>
      </c>
    </row>
    <row r="11397" spans="2:25">
      <c r="B11397" s="217" t="s">
        <v>11566</v>
      </c>
      <c r="C11397" s="217" t="s">
        <v>5935</v>
      </c>
      <c r="D11397" s="217" t="s">
        <v>28</v>
      </c>
      <c r="E11397" s="217" t="s">
        <v>87</v>
      </c>
      <c r="F11397" s="217" t="s">
        <v>5</v>
      </c>
      <c r="G11397" s="217" t="s">
        <v>10</v>
      </c>
      <c r="H11397" s="217" t="s">
        <v>176</v>
      </c>
      <c r="I11397" s="217">
        <v>2</v>
      </c>
      <c r="J11397" s="217">
        <v>2</v>
      </c>
      <c r="K11397" s="217">
        <v>0</v>
      </c>
      <c r="L11397" s="217">
        <v>6</v>
      </c>
      <c r="M11397" s="217">
        <v>356.71352177234502</v>
      </c>
      <c r="N11397" s="217">
        <v>5.6067400811242596</v>
      </c>
      <c r="O11397" s="217">
        <v>5.6067400811242596</v>
      </c>
      <c r="P11397" s="217">
        <v>0</v>
      </c>
      <c r="Q11397" s="217">
        <v>5.6067400811242596</v>
      </c>
      <c r="R11397" s="217">
        <v>5.6067400811242596</v>
      </c>
      <c r="S11397" s="217">
        <v>0</v>
      </c>
      <c r="T11397" s="217">
        <v>5.6067400811242596</v>
      </c>
      <c r="U11397" s="217">
        <v>5.6067400811242596</v>
      </c>
      <c r="V11397" s="217">
        <v>0</v>
      </c>
      <c r="W11397" s="217">
        <v>5.6067400811242596</v>
      </c>
      <c r="X11397" s="217">
        <v>5.6067400811242596</v>
      </c>
      <c r="Y11397" s="217">
        <v>0</v>
      </c>
    </row>
    <row r="11398" spans="2:25">
      <c r="B11398" s="217" t="s">
        <v>11567</v>
      </c>
      <c r="C11398" s="217" t="s">
        <v>5935</v>
      </c>
      <c r="D11398" s="217" t="s">
        <v>28</v>
      </c>
      <c r="E11398" s="217" t="s">
        <v>87</v>
      </c>
      <c r="F11398" s="217" t="s">
        <v>5</v>
      </c>
      <c r="G11398" s="217" t="s">
        <v>10</v>
      </c>
      <c r="H11398" s="217" t="s">
        <v>178</v>
      </c>
      <c r="I11398" s="217">
        <v>10</v>
      </c>
      <c r="J11398" s="217">
        <v>9</v>
      </c>
      <c r="K11398" s="217">
        <v>1</v>
      </c>
      <c r="L11398" s="217">
        <v>47</v>
      </c>
      <c r="M11398" s="217">
        <v>947.72956455309395</v>
      </c>
      <c r="N11398" s="217">
        <v>10.5515332369267</v>
      </c>
      <c r="O11398" s="217">
        <v>9.4963799132339908</v>
      </c>
      <c r="P11398" s="217">
        <v>1.05515332369267</v>
      </c>
      <c r="Q11398" s="217">
        <v>10.5515332369267</v>
      </c>
      <c r="R11398" s="217">
        <v>9.4963799132339908</v>
      </c>
      <c r="S11398" s="217">
        <v>1.05515332369267</v>
      </c>
      <c r="T11398" s="217">
        <v>10.5515332369267</v>
      </c>
      <c r="U11398" s="217">
        <v>9.4963799132339908</v>
      </c>
      <c r="V11398" s="217">
        <v>1.05515332369267</v>
      </c>
      <c r="W11398" s="217">
        <v>10.5515332369267</v>
      </c>
      <c r="X11398" s="217">
        <v>9.4963799132339908</v>
      </c>
      <c r="Y11398" s="217">
        <v>1.05515332369267</v>
      </c>
    </row>
    <row r="11399" spans="2:25">
      <c r="B11399" s="217" t="s">
        <v>11568</v>
      </c>
      <c r="C11399" s="217" t="s">
        <v>5935</v>
      </c>
      <c r="D11399" s="217" t="s">
        <v>28</v>
      </c>
      <c r="E11399" s="217" t="s">
        <v>87</v>
      </c>
      <c r="F11399" s="217" t="s">
        <v>5</v>
      </c>
      <c r="G11399" s="217" t="s">
        <v>10</v>
      </c>
      <c r="H11399" s="217" t="s">
        <v>5</v>
      </c>
      <c r="I11399" s="217">
        <v>14</v>
      </c>
      <c r="J11399" s="217">
        <v>13</v>
      </c>
      <c r="K11399" s="217">
        <v>1</v>
      </c>
      <c r="L11399" s="217">
        <v>62</v>
      </c>
      <c r="M11399" s="217">
        <v>1650</v>
      </c>
      <c r="N11399" s="217">
        <v>8.4848484848484809</v>
      </c>
      <c r="O11399" s="217">
        <v>7.8787878787878798</v>
      </c>
      <c r="P11399" s="217">
        <v>0.60606060606060597</v>
      </c>
      <c r="Q11399" s="217">
        <v>8.4848484848484809</v>
      </c>
      <c r="R11399" s="217">
        <v>7.8787878787878798</v>
      </c>
      <c r="S11399" s="217">
        <v>0.60606060606060597</v>
      </c>
      <c r="T11399" s="217">
        <v>8.4848484848484809</v>
      </c>
      <c r="U11399" s="217">
        <v>7.8787878787878798</v>
      </c>
      <c r="V11399" s="217">
        <v>0.60606060606060597</v>
      </c>
      <c r="W11399" s="217">
        <v>8.4848484848484809</v>
      </c>
      <c r="X11399" s="217">
        <v>7.8787878787878798</v>
      </c>
      <c r="Y11399" s="217">
        <v>0.60606060606060597</v>
      </c>
    </row>
    <row r="11400" spans="2:25">
      <c r="B11400" s="217" t="s">
        <v>11569</v>
      </c>
      <c r="C11400" s="217" t="s">
        <v>5935</v>
      </c>
      <c r="D11400" s="217" t="s">
        <v>28</v>
      </c>
      <c r="E11400" s="217" t="s">
        <v>87</v>
      </c>
      <c r="F11400" s="217" t="s">
        <v>12</v>
      </c>
      <c r="G11400" s="217" t="s">
        <v>49</v>
      </c>
      <c r="H11400" s="217" t="s">
        <v>170</v>
      </c>
      <c r="I11400" s="217">
        <v>0</v>
      </c>
      <c r="J11400" s="217">
        <v>0</v>
      </c>
      <c r="K11400" s="217">
        <v>0</v>
      </c>
      <c r="L11400" s="217">
        <v>3</v>
      </c>
      <c r="M11400" s="217">
        <v>79.298245614035096</v>
      </c>
      <c r="N11400" s="217">
        <v>0</v>
      </c>
      <c r="O11400" s="217">
        <v>0</v>
      </c>
      <c r="P11400" s="217">
        <v>0</v>
      </c>
      <c r="Q11400" s="217">
        <v>0</v>
      </c>
      <c r="R11400" s="217">
        <v>0</v>
      </c>
      <c r="S11400" s="217">
        <v>0</v>
      </c>
      <c r="T11400" s="217">
        <v>0</v>
      </c>
      <c r="U11400" s="217">
        <v>0</v>
      </c>
      <c r="V11400" s="217">
        <v>0</v>
      </c>
      <c r="W11400" s="217">
        <v>0</v>
      </c>
      <c r="X11400" s="217">
        <v>0</v>
      </c>
      <c r="Y11400" s="217">
        <v>0</v>
      </c>
    </row>
    <row r="11401" spans="2:25">
      <c r="B11401" s="217" t="s">
        <v>11570</v>
      </c>
      <c r="C11401" s="217" t="s">
        <v>5935</v>
      </c>
      <c r="D11401" s="217" t="s">
        <v>28</v>
      </c>
      <c r="E11401" s="217" t="s">
        <v>87</v>
      </c>
      <c r="F11401" s="217" t="s">
        <v>12</v>
      </c>
      <c r="G11401" s="217" t="s">
        <v>49</v>
      </c>
      <c r="H11401" s="217" t="s">
        <v>172</v>
      </c>
      <c r="I11401" s="217">
        <v>0</v>
      </c>
      <c r="J11401" s="217">
        <v>0</v>
      </c>
      <c r="K11401" s="217">
        <v>0</v>
      </c>
      <c r="L11401" s="217">
        <v>2</v>
      </c>
      <c r="M11401" s="217">
        <v>148.68421052631601</v>
      </c>
      <c r="N11401" s="217">
        <v>0</v>
      </c>
      <c r="O11401" s="217">
        <v>0</v>
      </c>
      <c r="P11401" s="217">
        <v>0</v>
      </c>
      <c r="Q11401" s="217">
        <v>0</v>
      </c>
      <c r="R11401" s="217">
        <v>0</v>
      </c>
      <c r="S11401" s="217">
        <v>0</v>
      </c>
      <c r="T11401" s="217">
        <v>0</v>
      </c>
      <c r="U11401" s="217">
        <v>0</v>
      </c>
      <c r="V11401" s="217">
        <v>0</v>
      </c>
      <c r="W11401" s="217">
        <v>0</v>
      </c>
      <c r="X11401" s="217">
        <v>0</v>
      </c>
      <c r="Y11401" s="217">
        <v>0</v>
      </c>
    </row>
    <row r="11402" spans="2:25">
      <c r="B11402" s="217" t="s">
        <v>11571</v>
      </c>
      <c r="C11402" s="217" t="s">
        <v>5935</v>
      </c>
      <c r="D11402" s="217" t="s">
        <v>28</v>
      </c>
      <c r="E11402" s="217" t="s">
        <v>87</v>
      </c>
      <c r="F11402" s="217" t="s">
        <v>12</v>
      </c>
      <c r="G11402" s="217" t="s">
        <v>49</v>
      </c>
      <c r="H11402" s="217" t="s">
        <v>174</v>
      </c>
      <c r="I11402" s="217">
        <v>6</v>
      </c>
      <c r="J11402" s="217">
        <v>6</v>
      </c>
      <c r="K11402" s="217">
        <v>0</v>
      </c>
      <c r="L11402" s="217">
        <v>5</v>
      </c>
      <c r="M11402" s="217">
        <v>267.63157894736798</v>
      </c>
      <c r="N11402" s="217">
        <v>22.418879056047199</v>
      </c>
      <c r="O11402" s="217">
        <v>22.418879056047199</v>
      </c>
      <c r="P11402" s="217">
        <v>0</v>
      </c>
      <c r="Q11402" s="217">
        <v>22.418879056047199</v>
      </c>
      <c r="R11402" s="217">
        <v>22.418879056047199</v>
      </c>
      <c r="S11402" s="217">
        <v>0</v>
      </c>
      <c r="T11402" s="217">
        <v>22.418879056047199</v>
      </c>
      <c r="U11402" s="217">
        <v>22.418879056047199</v>
      </c>
      <c r="V11402" s="217">
        <v>0</v>
      </c>
      <c r="W11402" s="217">
        <v>22.418879056047199</v>
      </c>
      <c r="X11402" s="217">
        <v>22.418879056047199</v>
      </c>
      <c r="Y11402" s="217">
        <v>0</v>
      </c>
    </row>
    <row r="11403" spans="2:25">
      <c r="B11403" s="217" t="s">
        <v>11572</v>
      </c>
      <c r="C11403" s="217" t="s">
        <v>5935</v>
      </c>
      <c r="D11403" s="217" t="s">
        <v>28</v>
      </c>
      <c r="E11403" s="217" t="s">
        <v>87</v>
      </c>
      <c r="F11403" s="217" t="s">
        <v>12</v>
      </c>
      <c r="G11403" s="217" t="s">
        <v>49</v>
      </c>
      <c r="H11403" s="217" t="s">
        <v>176</v>
      </c>
      <c r="I11403" s="217">
        <v>2</v>
      </c>
      <c r="J11403" s="217">
        <v>2</v>
      </c>
      <c r="K11403" s="217">
        <v>0</v>
      </c>
      <c r="L11403" s="217">
        <v>5</v>
      </c>
      <c r="M11403" s="217">
        <v>297.36842105263202</v>
      </c>
      <c r="N11403" s="217">
        <v>6.72566371681416</v>
      </c>
      <c r="O11403" s="217">
        <v>6.72566371681416</v>
      </c>
      <c r="P11403" s="217">
        <v>0</v>
      </c>
      <c r="Q11403" s="217">
        <v>6.72566371681416</v>
      </c>
      <c r="R11403" s="217">
        <v>6.72566371681416</v>
      </c>
      <c r="S11403" s="217">
        <v>0</v>
      </c>
      <c r="T11403" s="217">
        <v>6.72566371681416</v>
      </c>
      <c r="U11403" s="217">
        <v>6.72566371681416</v>
      </c>
      <c r="V11403" s="217">
        <v>0</v>
      </c>
      <c r="W11403" s="217">
        <v>6.72566371681416</v>
      </c>
      <c r="X11403" s="217">
        <v>6.72566371681416</v>
      </c>
      <c r="Y11403" s="217">
        <v>0</v>
      </c>
    </row>
    <row r="11404" spans="2:25">
      <c r="B11404" s="217" t="s">
        <v>11573</v>
      </c>
      <c r="C11404" s="217" t="s">
        <v>5935</v>
      </c>
      <c r="D11404" s="217" t="s">
        <v>28</v>
      </c>
      <c r="E11404" s="217" t="s">
        <v>87</v>
      </c>
      <c r="F11404" s="217" t="s">
        <v>12</v>
      </c>
      <c r="G11404" s="217" t="s">
        <v>49</v>
      </c>
      <c r="H11404" s="217" t="s">
        <v>178</v>
      </c>
      <c r="I11404" s="217">
        <v>11</v>
      </c>
      <c r="J11404" s="217">
        <v>11</v>
      </c>
      <c r="K11404" s="217">
        <v>0</v>
      </c>
      <c r="L11404" s="217">
        <v>20</v>
      </c>
      <c r="M11404" s="217">
        <v>337.01754385964898</v>
      </c>
      <c r="N11404" s="217">
        <v>32.639250390421701</v>
      </c>
      <c r="O11404" s="217">
        <v>32.639250390421701</v>
      </c>
      <c r="P11404" s="217">
        <v>0</v>
      </c>
      <c r="Q11404" s="217">
        <v>32.639250390421701</v>
      </c>
      <c r="R11404" s="217">
        <v>32.639250390421701</v>
      </c>
      <c r="S11404" s="217">
        <v>0</v>
      </c>
      <c r="T11404" s="217">
        <v>32.639250390421701</v>
      </c>
      <c r="U11404" s="217">
        <v>32.639250390421701</v>
      </c>
      <c r="V11404" s="217">
        <v>0</v>
      </c>
      <c r="W11404" s="217">
        <v>32.639250390421701</v>
      </c>
      <c r="X11404" s="217">
        <v>32.639250390421701</v>
      </c>
      <c r="Y11404" s="217">
        <v>0</v>
      </c>
    </row>
    <row r="11405" spans="2:25">
      <c r="B11405" s="217" t="s">
        <v>11574</v>
      </c>
      <c r="C11405" s="217" t="s">
        <v>5935</v>
      </c>
      <c r="D11405" s="217" t="s">
        <v>28</v>
      </c>
      <c r="E11405" s="217" t="s">
        <v>87</v>
      </c>
      <c r="F11405" s="217" t="s">
        <v>12</v>
      </c>
      <c r="G11405" s="217" t="s">
        <v>49</v>
      </c>
      <c r="H11405" s="217" t="s">
        <v>5</v>
      </c>
      <c r="I11405" s="217">
        <v>19</v>
      </c>
      <c r="J11405" s="217">
        <v>19</v>
      </c>
      <c r="K11405" s="217">
        <v>0</v>
      </c>
      <c r="L11405" s="217">
        <v>35</v>
      </c>
      <c r="M11405" s="217">
        <v>1130</v>
      </c>
      <c r="N11405" s="217">
        <v>16.814159292035399</v>
      </c>
      <c r="O11405" s="217">
        <v>16.814159292035399</v>
      </c>
      <c r="P11405" s="217">
        <v>0</v>
      </c>
      <c r="Q11405" s="217">
        <v>16.814159292035399</v>
      </c>
      <c r="R11405" s="217">
        <v>16.814159292035399</v>
      </c>
      <c r="S11405" s="217">
        <v>0</v>
      </c>
      <c r="T11405" s="217">
        <v>16.814159292035399</v>
      </c>
      <c r="U11405" s="217">
        <v>16.814159292035399</v>
      </c>
      <c r="V11405" s="217">
        <v>0</v>
      </c>
      <c r="W11405" s="217">
        <v>16.814159292035399</v>
      </c>
      <c r="X11405" s="217">
        <v>16.814159292035399</v>
      </c>
      <c r="Y11405" s="217">
        <v>0</v>
      </c>
    </row>
    <row r="11406" spans="2:25">
      <c r="B11406" s="217" t="s">
        <v>11575</v>
      </c>
      <c r="C11406" s="217" t="s">
        <v>5935</v>
      </c>
      <c r="D11406" s="217" t="s">
        <v>28</v>
      </c>
      <c r="E11406" s="217" t="s">
        <v>87</v>
      </c>
      <c r="F11406" s="217" t="s">
        <v>9</v>
      </c>
      <c r="G11406" s="217" t="s">
        <v>49</v>
      </c>
      <c r="H11406" s="217" t="s">
        <v>170</v>
      </c>
      <c r="I11406" s="217">
        <v>0</v>
      </c>
      <c r="J11406" s="217">
        <v>0</v>
      </c>
      <c r="K11406" s="217">
        <v>0</v>
      </c>
      <c r="L11406" s="217">
        <v>5</v>
      </c>
      <c r="M11406" s="217">
        <v>87.142857142857096</v>
      </c>
      <c r="N11406" s="217">
        <v>0</v>
      </c>
      <c r="O11406" s="217">
        <v>0</v>
      </c>
      <c r="P11406" s="217">
        <v>0</v>
      </c>
      <c r="Q11406" s="217">
        <v>0</v>
      </c>
      <c r="R11406" s="217">
        <v>0</v>
      </c>
      <c r="S11406" s="217">
        <v>0</v>
      </c>
      <c r="T11406" s="217">
        <v>0</v>
      </c>
      <c r="U11406" s="217">
        <v>0</v>
      </c>
      <c r="V11406" s="217">
        <v>0</v>
      </c>
      <c r="W11406" s="217">
        <v>0</v>
      </c>
      <c r="X11406" s="217">
        <v>0</v>
      </c>
      <c r="Y11406" s="217">
        <v>0</v>
      </c>
    </row>
    <row r="11407" spans="2:25">
      <c r="B11407" s="217" t="s">
        <v>11576</v>
      </c>
      <c r="C11407" s="217" t="s">
        <v>5935</v>
      </c>
      <c r="D11407" s="217" t="s">
        <v>28</v>
      </c>
      <c r="E11407" s="217" t="s">
        <v>87</v>
      </c>
      <c r="F11407" s="217" t="s">
        <v>9</v>
      </c>
      <c r="G11407" s="217" t="s">
        <v>49</v>
      </c>
      <c r="H11407" s="217" t="s">
        <v>172</v>
      </c>
      <c r="I11407" s="217">
        <v>0</v>
      </c>
      <c r="J11407" s="217">
        <v>0</v>
      </c>
      <c r="K11407" s="217">
        <v>0</v>
      </c>
      <c r="L11407" s="217">
        <v>0</v>
      </c>
      <c r="M11407" s="217">
        <v>164.60317460317501</v>
      </c>
      <c r="N11407" s="217">
        <v>0</v>
      </c>
      <c r="O11407" s="217">
        <v>0</v>
      </c>
      <c r="P11407" s="217">
        <v>0</v>
      </c>
      <c r="Q11407" s="217">
        <v>0</v>
      </c>
      <c r="R11407" s="217">
        <v>0</v>
      </c>
      <c r="S11407" s="217">
        <v>0</v>
      </c>
      <c r="T11407" s="217">
        <v>0</v>
      </c>
      <c r="U11407" s="217">
        <v>0</v>
      </c>
      <c r="V11407" s="217">
        <v>0</v>
      </c>
      <c r="W11407" s="217">
        <v>0</v>
      </c>
      <c r="X11407" s="217">
        <v>0</v>
      </c>
      <c r="Y11407" s="217">
        <v>0</v>
      </c>
    </row>
    <row r="11408" spans="2:25">
      <c r="B11408" s="217" t="s">
        <v>11577</v>
      </c>
      <c r="C11408" s="217" t="s">
        <v>5935</v>
      </c>
      <c r="D11408" s="217" t="s">
        <v>28</v>
      </c>
      <c r="E11408" s="217" t="s">
        <v>87</v>
      </c>
      <c r="F11408" s="217" t="s">
        <v>9</v>
      </c>
      <c r="G11408" s="217" t="s">
        <v>49</v>
      </c>
      <c r="H11408" s="217" t="s">
        <v>174</v>
      </c>
      <c r="I11408" s="217">
        <v>0</v>
      </c>
      <c r="J11408" s="217">
        <v>0</v>
      </c>
      <c r="K11408" s="217">
        <v>0</v>
      </c>
      <c r="L11408" s="217">
        <v>13</v>
      </c>
      <c r="M11408" s="217">
        <v>251.746031746032</v>
      </c>
      <c r="N11408" s="217">
        <v>0</v>
      </c>
      <c r="O11408" s="217">
        <v>0</v>
      </c>
      <c r="P11408" s="217">
        <v>0</v>
      </c>
      <c r="Q11408" s="217">
        <v>0</v>
      </c>
      <c r="R11408" s="217">
        <v>0</v>
      </c>
      <c r="S11408" s="217">
        <v>0</v>
      </c>
      <c r="T11408" s="217">
        <v>0</v>
      </c>
      <c r="U11408" s="217">
        <v>0</v>
      </c>
      <c r="V11408" s="217">
        <v>0</v>
      </c>
      <c r="W11408" s="217">
        <v>0</v>
      </c>
      <c r="X11408" s="217">
        <v>0</v>
      </c>
      <c r="Y11408" s="217">
        <v>0</v>
      </c>
    </row>
    <row r="11409" spans="2:25">
      <c r="B11409" s="217" t="s">
        <v>11578</v>
      </c>
      <c r="C11409" s="217" t="s">
        <v>5935</v>
      </c>
      <c r="D11409" s="217" t="s">
        <v>28</v>
      </c>
      <c r="E11409" s="217" t="s">
        <v>87</v>
      </c>
      <c r="F11409" s="217" t="s">
        <v>9</v>
      </c>
      <c r="G11409" s="217" t="s">
        <v>49</v>
      </c>
      <c r="H11409" s="217" t="s">
        <v>176</v>
      </c>
      <c r="I11409" s="217">
        <v>0</v>
      </c>
      <c r="J11409" s="217">
        <v>0</v>
      </c>
      <c r="K11409" s="217">
        <v>0</v>
      </c>
      <c r="L11409" s="217">
        <v>5</v>
      </c>
      <c r="M11409" s="217">
        <v>348.57142857142901</v>
      </c>
      <c r="N11409" s="217">
        <v>0</v>
      </c>
      <c r="O11409" s="217">
        <v>0</v>
      </c>
      <c r="P11409" s="217">
        <v>0</v>
      </c>
      <c r="Q11409" s="217">
        <v>0</v>
      </c>
      <c r="R11409" s="217">
        <v>0</v>
      </c>
      <c r="S11409" s="217">
        <v>0</v>
      </c>
      <c r="T11409" s="217">
        <v>0</v>
      </c>
      <c r="U11409" s="217">
        <v>0</v>
      </c>
      <c r="V11409" s="217">
        <v>0</v>
      </c>
      <c r="W11409" s="217">
        <v>0</v>
      </c>
      <c r="X11409" s="217">
        <v>0</v>
      </c>
      <c r="Y11409" s="217">
        <v>0</v>
      </c>
    </row>
    <row r="11410" spans="2:25">
      <c r="B11410" s="217" t="s">
        <v>11579</v>
      </c>
      <c r="C11410" s="217" t="s">
        <v>5935</v>
      </c>
      <c r="D11410" s="217" t="s">
        <v>28</v>
      </c>
      <c r="E11410" s="217" t="s">
        <v>87</v>
      </c>
      <c r="F11410" s="217" t="s">
        <v>9</v>
      </c>
      <c r="G11410" s="217" t="s">
        <v>49</v>
      </c>
      <c r="H11410" s="217" t="s">
        <v>178</v>
      </c>
      <c r="I11410" s="217">
        <v>5</v>
      </c>
      <c r="J11410" s="217">
        <v>5</v>
      </c>
      <c r="K11410" s="217">
        <v>0</v>
      </c>
      <c r="L11410" s="217">
        <v>20</v>
      </c>
      <c r="M11410" s="217">
        <v>367.93650793650801</v>
      </c>
      <c r="N11410" s="217">
        <v>13.5893011216566</v>
      </c>
      <c r="O11410" s="217">
        <v>13.5893011216566</v>
      </c>
      <c r="P11410" s="217">
        <v>0</v>
      </c>
      <c r="Q11410" s="217">
        <v>13.5893011216566</v>
      </c>
      <c r="R11410" s="217">
        <v>13.5893011216566</v>
      </c>
      <c r="S11410" s="217">
        <v>0</v>
      </c>
      <c r="T11410" s="217">
        <v>13.5893011216566</v>
      </c>
      <c r="U11410" s="217">
        <v>13.5893011216566</v>
      </c>
      <c r="V11410" s="217">
        <v>0</v>
      </c>
      <c r="W11410" s="217">
        <v>13.5893011216566</v>
      </c>
      <c r="X11410" s="217">
        <v>13.5893011216566</v>
      </c>
      <c r="Y11410" s="217">
        <v>0</v>
      </c>
    </row>
    <row r="11411" spans="2:25">
      <c r="B11411" s="217" t="s">
        <v>11580</v>
      </c>
      <c r="C11411" s="217" t="s">
        <v>5935</v>
      </c>
      <c r="D11411" s="217" t="s">
        <v>28</v>
      </c>
      <c r="E11411" s="217" t="s">
        <v>87</v>
      </c>
      <c r="F11411" s="217" t="s">
        <v>9</v>
      </c>
      <c r="G11411" s="217" t="s">
        <v>49</v>
      </c>
      <c r="H11411" s="217" t="s">
        <v>5</v>
      </c>
      <c r="I11411" s="217">
        <v>5</v>
      </c>
      <c r="J11411" s="217">
        <v>5</v>
      </c>
      <c r="K11411" s="217">
        <v>0</v>
      </c>
      <c r="L11411" s="217">
        <v>43</v>
      </c>
      <c r="M11411" s="217">
        <v>1220</v>
      </c>
      <c r="N11411" s="217">
        <v>4.0983606557377001</v>
      </c>
      <c r="O11411" s="217">
        <v>4.0983606557377001</v>
      </c>
      <c r="P11411" s="217">
        <v>0</v>
      </c>
      <c r="Q11411" s="217">
        <v>4.0983606557377001</v>
      </c>
      <c r="R11411" s="217">
        <v>4.0983606557377001</v>
      </c>
      <c r="S11411" s="217">
        <v>0</v>
      </c>
      <c r="T11411" s="217">
        <v>4.0983606557377001</v>
      </c>
      <c r="U11411" s="217">
        <v>4.0983606557377001</v>
      </c>
      <c r="V11411" s="217">
        <v>0</v>
      </c>
      <c r="W11411" s="217">
        <v>4.0983606557377001</v>
      </c>
      <c r="X11411" s="217">
        <v>4.0983606557377001</v>
      </c>
      <c r="Y11411" s="217">
        <v>0</v>
      </c>
    </row>
    <row r="11412" spans="2:25">
      <c r="B11412" s="217" t="s">
        <v>11581</v>
      </c>
      <c r="C11412" s="217" t="s">
        <v>5935</v>
      </c>
      <c r="D11412" s="217" t="s">
        <v>28</v>
      </c>
      <c r="E11412" s="217" t="s">
        <v>87</v>
      </c>
      <c r="F11412" s="217" t="s">
        <v>5</v>
      </c>
      <c r="G11412" s="217" t="s">
        <v>49</v>
      </c>
      <c r="H11412" s="217" t="s">
        <v>170</v>
      </c>
      <c r="I11412" s="217">
        <v>0</v>
      </c>
      <c r="J11412" s="217">
        <v>0</v>
      </c>
      <c r="K11412" s="217">
        <v>0</v>
      </c>
      <c r="L11412" s="217">
        <v>8</v>
      </c>
      <c r="M11412" s="217">
        <v>166.44110275689201</v>
      </c>
      <c r="N11412" s="217">
        <v>0</v>
      </c>
      <c r="O11412" s="217">
        <v>0</v>
      </c>
      <c r="P11412" s="217">
        <v>0</v>
      </c>
      <c r="Q11412" s="217">
        <v>0</v>
      </c>
      <c r="R11412" s="217">
        <v>0</v>
      </c>
      <c r="S11412" s="217">
        <v>0</v>
      </c>
      <c r="T11412" s="217">
        <v>0</v>
      </c>
      <c r="U11412" s="217">
        <v>0</v>
      </c>
      <c r="V11412" s="217">
        <v>0</v>
      </c>
      <c r="W11412" s="217">
        <v>0</v>
      </c>
      <c r="X11412" s="217">
        <v>0</v>
      </c>
      <c r="Y11412" s="217">
        <v>0</v>
      </c>
    </row>
    <row r="11413" spans="2:25">
      <c r="B11413" s="217" t="s">
        <v>11582</v>
      </c>
      <c r="C11413" s="217" t="s">
        <v>5935</v>
      </c>
      <c r="D11413" s="217" t="s">
        <v>28</v>
      </c>
      <c r="E11413" s="217" t="s">
        <v>87</v>
      </c>
      <c r="F11413" s="217" t="s">
        <v>5</v>
      </c>
      <c r="G11413" s="217" t="s">
        <v>49</v>
      </c>
      <c r="H11413" s="217" t="s">
        <v>172</v>
      </c>
      <c r="I11413" s="217">
        <v>0</v>
      </c>
      <c r="J11413" s="217">
        <v>0</v>
      </c>
      <c r="K11413" s="217">
        <v>0</v>
      </c>
      <c r="L11413" s="217">
        <v>2</v>
      </c>
      <c r="M11413" s="217">
        <v>313.28738512949002</v>
      </c>
      <c r="N11413" s="217">
        <v>0</v>
      </c>
      <c r="O11413" s="217">
        <v>0</v>
      </c>
      <c r="P11413" s="217">
        <v>0</v>
      </c>
      <c r="Q11413" s="217">
        <v>0</v>
      </c>
      <c r="R11413" s="217">
        <v>0</v>
      </c>
      <c r="S11413" s="217">
        <v>0</v>
      </c>
      <c r="T11413" s="217">
        <v>0</v>
      </c>
      <c r="U11413" s="217">
        <v>0</v>
      </c>
      <c r="V11413" s="217">
        <v>0</v>
      </c>
      <c r="W11413" s="217">
        <v>0</v>
      </c>
      <c r="X11413" s="217">
        <v>0</v>
      </c>
      <c r="Y11413" s="217">
        <v>0</v>
      </c>
    </row>
    <row r="11414" spans="2:25">
      <c r="B11414" s="217" t="s">
        <v>11583</v>
      </c>
      <c r="C11414" s="217" t="s">
        <v>5935</v>
      </c>
      <c r="D11414" s="217" t="s">
        <v>28</v>
      </c>
      <c r="E11414" s="217" t="s">
        <v>87</v>
      </c>
      <c r="F11414" s="217" t="s">
        <v>5</v>
      </c>
      <c r="G11414" s="217" t="s">
        <v>49</v>
      </c>
      <c r="H11414" s="217" t="s">
        <v>174</v>
      </c>
      <c r="I11414" s="217">
        <v>6</v>
      </c>
      <c r="J11414" s="217">
        <v>6</v>
      </c>
      <c r="K11414" s="217">
        <v>0</v>
      </c>
      <c r="L11414" s="217">
        <v>18</v>
      </c>
      <c r="M11414" s="217">
        <v>519.37761069340002</v>
      </c>
      <c r="N11414" s="217">
        <v>11.552288501596401</v>
      </c>
      <c r="O11414" s="217">
        <v>11.552288501596401</v>
      </c>
      <c r="P11414" s="217">
        <v>0</v>
      </c>
      <c r="Q11414" s="217">
        <v>11.552288501596401</v>
      </c>
      <c r="R11414" s="217">
        <v>11.552288501596401</v>
      </c>
      <c r="S11414" s="217">
        <v>0</v>
      </c>
      <c r="T11414" s="217">
        <v>11.552288501596401</v>
      </c>
      <c r="U11414" s="217">
        <v>11.552288501596401</v>
      </c>
      <c r="V11414" s="217">
        <v>0</v>
      </c>
      <c r="W11414" s="217">
        <v>11.552288501596401</v>
      </c>
      <c r="X11414" s="217">
        <v>11.552288501596401</v>
      </c>
      <c r="Y11414" s="217">
        <v>0</v>
      </c>
    </row>
    <row r="11415" spans="2:25">
      <c r="B11415" s="217" t="s">
        <v>11584</v>
      </c>
      <c r="C11415" s="217" t="s">
        <v>5935</v>
      </c>
      <c r="D11415" s="217" t="s">
        <v>28</v>
      </c>
      <c r="E11415" s="217" t="s">
        <v>87</v>
      </c>
      <c r="F11415" s="217" t="s">
        <v>5</v>
      </c>
      <c r="G11415" s="217" t="s">
        <v>49</v>
      </c>
      <c r="H11415" s="217" t="s">
        <v>176</v>
      </c>
      <c r="I11415" s="217">
        <v>2</v>
      </c>
      <c r="J11415" s="217">
        <v>2</v>
      </c>
      <c r="K11415" s="217">
        <v>0</v>
      </c>
      <c r="L11415" s="217">
        <v>10</v>
      </c>
      <c r="M11415" s="217">
        <v>645.93984962406</v>
      </c>
      <c r="N11415" s="217">
        <v>3.09626353160284</v>
      </c>
      <c r="O11415" s="217">
        <v>3.09626353160284</v>
      </c>
      <c r="P11415" s="217">
        <v>0</v>
      </c>
      <c r="Q11415" s="217">
        <v>3.09626353160284</v>
      </c>
      <c r="R11415" s="217">
        <v>3.09626353160284</v>
      </c>
      <c r="S11415" s="217">
        <v>0</v>
      </c>
      <c r="T11415" s="217">
        <v>3.09626353160284</v>
      </c>
      <c r="U11415" s="217">
        <v>3.09626353160284</v>
      </c>
      <c r="V11415" s="217">
        <v>0</v>
      </c>
      <c r="W11415" s="217">
        <v>3.09626353160284</v>
      </c>
      <c r="X11415" s="217">
        <v>3.09626353160284</v>
      </c>
      <c r="Y11415" s="217">
        <v>0</v>
      </c>
    </row>
    <row r="11416" spans="2:25">
      <c r="B11416" s="217" t="s">
        <v>11585</v>
      </c>
      <c r="C11416" s="217" t="s">
        <v>5935</v>
      </c>
      <c r="D11416" s="217" t="s">
        <v>28</v>
      </c>
      <c r="E11416" s="217" t="s">
        <v>87</v>
      </c>
      <c r="F11416" s="217" t="s">
        <v>5</v>
      </c>
      <c r="G11416" s="217" t="s">
        <v>49</v>
      </c>
      <c r="H11416" s="217" t="s">
        <v>178</v>
      </c>
      <c r="I11416" s="217">
        <v>16</v>
      </c>
      <c r="J11416" s="217">
        <v>16</v>
      </c>
      <c r="K11416" s="217">
        <v>0</v>
      </c>
      <c r="L11416" s="217">
        <v>40</v>
      </c>
      <c r="M11416" s="217">
        <v>704.95405179615705</v>
      </c>
      <c r="N11416" s="217">
        <v>22.696514700828399</v>
      </c>
      <c r="O11416" s="217">
        <v>22.696514700828399</v>
      </c>
      <c r="P11416" s="217">
        <v>0</v>
      </c>
      <c r="Q11416" s="217">
        <v>22.696514700828399</v>
      </c>
      <c r="R11416" s="217">
        <v>22.696514700828399</v>
      </c>
      <c r="S11416" s="217">
        <v>0</v>
      </c>
      <c r="T11416" s="217">
        <v>22.696514700828399</v>
      </c>
      <c r="U11416" s="217">
        <v>22.696514700828399</v>
      </c>
      <c r="V11416" s="217">
        <v>0</v>
      </c>
      <c r="W11416" s="217">
        <v>22.696514700828399</v>
      </c>
      <c r="X11416" s="217">
        <v>22.696514700828399</v>
      </c>
      <c r="Y11416" s="217">
        <v>0</v>
      </c>
    </row>
    <row r="11417" spans="2:25">
      <c r="B11417" s="217" t="s">
        <v>11586</v>
      </c>
      <c r="C11417" s="217" t="s">
        <v>5935</v>
      </c>
      <c r="D11417" s="217" t="s">
        <v>28</v>
      </c>
      <c r="E11417" s="217" t="s">
        <v>87</v>
      </c>
      <c r="F11417" s="217" t="s">
        <v>5</v>
      </c>
      <c r="G11417" s="217" t="s">
        <v>49</v>
      </c>
      <c r="H11417" s="217" t="s">
        <v>5</v>
      </c>
      <c r="I11417" s="217">
        <v>24</v>
      </c>
      <c r="J11417" s="217">
        <v>24</v>
      </c>
      <c r="K11417" s="217">
        <v>0</v>
      </c>
      <c r="L11417" s="217">
        <v>78</v>
      </c>
      <c r="M11417" s="217">
        <v>2350</v>
      </c>
      <c r="N11417" s="217">
        <v>10.2127659574468</v>
      </c>
      <c r="O11417" s="217">
        <v>10.2127659574468</v>
      </c>
      <c r="P11417" s="217">
        <v>0</v>
      </c>
      <c r="Q11417" s="217">
        <v>10.2127659574468</v>
      </c>
      <c r="R11417" s="217">
        <v>10.2127659574468</v>
      </c>
      <c r="S11417" s="217">
        <v>0</v>
      </c>
      <c r="T11417" s="217">
        <v>10.2127659574468</v>
      </c>
      <c r="U11417" s="217">
        <v>10.2127659574468</v>
      </c>
      <c r="V11417" s="217">
        <v>0</v>
      </c>
      <c r="W11417" s="217">
        <v>10.2127659574468</v>
      </c>
      <c r="X11417" s="217">
        <v>10.2127659574468</v>
      </c>
      <c r="Y11417" s="217">
        <v>0</v>
      </c>
    </row>
    <row r="11418" spans="2:25">
      <c r="B11418" s="217" t="s">
        <v>11587</v>
      </c>
      <c r="C11418" s="217" t="s">
        <v>5935</v>
      </c>
      <c r="D11418" s="217" t="s">
        <v>28</v>
      </c>
      <c r="E11418" s="217" t="s">
        <v>87</v>
      </c>
      <c r="F11418" s="217" t="s">
        <v>12</v>
      </c>
      <c r="G11418" s="217" t="s">
        <v>13</v>
      </c>
      <c r="H11418" s="217" t="s">
        <v>170</v>
      </c>
      <c r="I11418" s="217">
        <v>0</v>
      </c>
      <c r="J11418" s="217">
        <v>0</v>
      </c>
      <c r="K11418" s="217">
        <v>0</v>
      </c>
      <c r="L11418" s="217">
        <v>0</v>
      </c>
      <c r="M11418" s="217">
        <v>0</v>
      </c>
    </row>
    <row r="11419" spans="2:25">
      <c r="B11419" s="217" t="s">
        <v>11588</v>
      </c>
      <c r="C11419" s="217" t="s">
        <v>5935</v>
      </c>
      <c r="D11419" s="217" t="s">
        <v>28</v>
      </c>
      <c r="E11419" s="217" t="s">
        <v>87</v>
      </c>
      <c r="F11419" s="217" t="s">
        <v>12</v>
      </c>
      <c r="G11419" s="217" t="s">
        <v>13</v>
      </c>
      <c r="H11419" s="217" t="s">
        <v>172</v>
      </c>
      <c r="I11419" s="217">
        <v>0</v>
      </c>
      <c r="J11419" s="217">
        <v>0</v>
      </c>
      <c r="K11419" s="217">
        <v>0</v>
      </c>
      <c r="L11419" s="217">
        <v>0</v>
      </c>
      <c r="M11419" s="217">
        <v>0</v>
      </c>
    </row>
    <row r="11420" spans="2:25">
      <c r="B11420" s="217" t="s">
        <v>11589</v>
      </c>
      <c r="C11420" s="217" t="s">
        <v>5935</v>
      </c>
      <c r="D11420" s="217" t="s">
        <v>28</v>
      </c>
      <c r="E11420" s="217" t="s">
        <v>87</v>
      </c>
      <c r="F11420" s="217" t="s">
        <v>12</v>
      </c>
      <c r="G11420" s="217" t="s">
        <v>13</v>
      </c>
      <c r="H11420" s="217" t="s">
        <v>174</v>
      </c>
      <c r="I11420" s="217">
        <v>2</v>
      </c>
      <c r="J11420" s="217">
        <v>2</v>
      </c>
      <c r="K11420" s="217">
        <v>0</v>
      </c>
      <c r="L11420" s="217">
        <v>0</v>
      </c>
      <c r="M11420" s="217">
        <v>25.384615384615401</v>
      </c>
      <c r="N11420" s="217">
        <v>78.787878787878796</v>
      </c>
      <c r="O11420" s="217">
        <v>78.787878787878796</v>
      </c>
      <c r="P11420" s="217">
        <v>0</v>
      </c>
      <c r="Q11420" s="217">
        <v>78.787878787878796</v>
      </c>
      <c r="R11420" s="217">
        <v>78.787878787878796</v>
      </c>
      <c r="S11420" s="217">
        <v>0</v>
      </c>
      <c r="T11420" s="217">
        <v>78.787878787878796</v>
      </c>
      <c r="U11420" s="217">
        <v>78.787878787878796</v>
      </c>
      <c r="V11420" s="217">
        <v>0</v>
      </c>
      <c r="W11420" s="217">
        <v>78.787878787878796</v>
      </c>
      <c r="X11420" s="217">
        <v>78.787878787878796</v>
      </c>
      <c r="Y11420" s="217">
        <v>0</v>
      </c>
    </row>
    <row r="11421" spans="2:25">
      <c r="B11421" s="217" t="s">
        <v>11590</v>
      </c>
      <c r="C11421" s="217" t="s">
        <v>5935</v>
      </c>
      <c r="D11421" s="217" t="s">
        <v>28</v>
      </c>
      <c r="E11421" s="217" t="s">
        <v>87</v>
      </c>
      <c r="F11421" s="217" t="s">
        <v>12</v>
      </c>
      <c r="G11421" s="217" t="s">
        <v>13</v>
      </c>
      <c r="H11421" s="217" t="s">
        <v>176</v>
      </c>
      <c r="I11421" s="217">
        <v>0</v>
      </c>
      <c r="J11421" s="217">
        <v>0</v>
      </c>
      <c r="K11421" s="217">
        <v>0</v>
      </c>
      <c r="L11421" s="217">
        <v>1</v>
      </c>
      <c r="M11421" s="217">
        <v>16.923076923076898</v>
      </c>
      <c r="N11421" s="217">
        <v>0</v>
      </c>
      <c r="O11421" s="217">
        <v>0</v>
      </c>
      <c r="P11421" s="217">
        <v>0</v>
      </c>
      <c r="Q11421" s="217">
        <v>0</v>
      </c>
      <c r="R11421" s="217">
        <v>0</v>
      </c>
      <c r="S11421" s="217">
        <v>0</v>
      </c>
      <c r="T11421" s="217">
        <v>0</v>
      </c>
      <c r="U11421" s="217">
        <v>0</v>
      </c>
      <c r="V11421" s="217">
        <v>0</v>
      </c>
      <c r="W11421" s="217">
        <v>0</v>
      </c>
      <c r="X11421" s="217">
        <v>0</v>
      </c>
      <c r="Y11421" s="217">
        <v>0</v>
      </c>
    </row>
    <row r="11422" spans="2:25">
      <c r="B11422" s="217" t="s">
        <v>11591</v>
      </c>
      <c r="C11422" s="217" t="s">
        <v>5935</v>
      </c>
      <c r="D11422" s="217" t="s">
        <v>28</v>
      </c>
      <c r="E11422" s="217" t="s">
        <v>87</v>
      </c>
      <c r="F11422" s="217" t="s">
        <v>12</v>
      </c>
      <c r="G11422" s="217" t="s">
        <v>13</v>
      </c>
      <c r="H11422" s="217" t="s">
        <v>178</v>
      </c>
      <c r="I11422" s="217">
        <v>0</v>
      </c>
      <c r="J11422" s="217">
        <v>0</v>
      </c>
      <c r="K11422" s="217">
        <v>0</v>
      </c>
      <c r="L11422" s="217">
        <v>0</v>
      </c>
      <c r="M11422" s="217">
        <v>67.692307692307693</v>
      </c>
      <c r="N11422" s="217">
        <v>0</v>
      </c>
      <c r="O11422" s="217">
        <v>0</v>
      </c>
      <c r="P11422" s="217">
        <v>0</v>
      </c>
      <c r="Q11422" s="217">
        <v>0</v>
      </c>
      <c r="R11422" s="217">
        <v>0</v>
      </c>
      <c r="S11422" s="217">
        <v>0</v>
      </c>
      <c r="T11422" s="217">
        <v>0</v>
      </c>
      <c r="U11422" s="217">
        <v>0</v>
      </c>
      <c r="V11422" s="217">
        <v>0</v>
      </c>
      <c r="W11422" s="217">
        <v>0</v>
      </c>
      <c r="X11422" s="217">
        <v>0</v>
      </c>
      <c r="Y11422" s="217">
        <v>0</v>
      </c>
    </row>
    <row r="11423" spans="2:25">
      <c r="B11423" s="217" t="s">
        <v>11592</v>
      </c>
      <c r="C11423" s="217" t="s">
        <v>5935</v>
      </c>
      <c r="D11423" s="217" t="s">
        <v>28</v>
      </c>
      <c r="E11423" s="217" t="s">
        <v>87</v>
      </c>
      <c r="F11423" s="217" t="s">
        <v>12</v>
      </c>
      <c r="G11423" s="217" t="s">
        <v>13</v>
      </c>
      <c r="H11423" s="217" t="s">
        <v>5</v>
      </c>
      <c r="I11423" s="217">
        <v>2</v>
      </c>
      <c r="J11423" s="217">
        <v>2</v>
      </c>
      <c r="K11423" s="217">
        <v>0</v>
      </c>
      <c r="L11423" s="217">
        <v>1</v>
      </c>
      <c r="M11423" s="217">
        <v>110</v>
      </c>
      <c r="N11423" s="217">
        <v>18.181818181818201</v>
      </c>
      <c r="O11423" s="217">
        <v>18.181818181818201</v>
      </c>
      <c r="P11423" s="217">
        <v>0</v>
      </c>
      <c r="Q11423" s="217">
        <v>18.181818181818201</v>
      </c>
      <c r="R11423" s="217">
        <v>18.181818181818201</v>
      </c>
      <c r="S11423" s="217">
        <v>0</v>
      </c>
      <c r="T11423" s="217">
        <v>18.181818181818201</v>
      </c>
      <c r="U11423" s="217">
        <v>18.181818181818201</v>
      </c>
      <c r="V11423" s="217">
        <v>0</v>
      </c>
      <c r="W11423" s="217">
        <v>18.181818181818201</v>
      </c>
      <c r="X11423" s="217">
        <v>18.181818181818201</v>
      </c>
      <c r="Y11423" s="217">
        <v>0</v>
      </c>
    </row>
    <row r="11424" spans="2:25">
      <c r="B11424" s="217" t="s">
        <v>11593</v>
      </c>
      <c r="C11424" s="217" t="s">
        <v>5935</v>
      </c>
      <c r="D11424" s="217" t="s">
        <v>28</v>
      </c>
      <c r="E11424" s="217" t="s">
        <v>87</v>
      </c>
      <c r="F11424" s="217" t="s">
        <v>9</v>
      </c>
      <c r="G11424" s="217" t="s">
        <v>13</v>
      </c>
      <c r="H11424" s="217" t="s">
        <v>170</v>
      </c>
      <c r="I11424" s="217">
        <v>0</v>
      </c>
      <c r="J11424" s="217">
        <v>0</v>
      </c>
      <c r="K11424" s="217">
        <v>0</v>
      </c>
      <c r="L11424" s="217">
        <v>0</v>
      </c>
      <c r="M11424" s="217">
        <v>7.3333333333333304</v>
      </c>
      <c r="N11424" s="217">
        <v>0</v>
      </c>
      <c r="O11424" s="217">
        <v>0</v>
      </c>
      <c r="P11424" s="217">
        <v>0</v>
      </c>
      <c r="Q11424" s="217">
        <v>0</v>
      </c>
      <c r="R11424" s="217">
        <v>0</v>
      </c>
      <c r="S11424" s="217">
        <v>0</v>
      </c>
      <c r="T11424" s="217">
        <v>0</v>
      </c>
      <c r="U11424" s="217">
        <v>0</v>
      </c>
      <c r="V11424" s="217">
        <v>0</v>
      </c>
      <c r="W11424" s="217">
        <v>0</v>
      </c>
      <c r="X11424" s="217">
        <v>0</v>
      </c>
      <c r="Y11424" s="217">
        <v>0</v>
      </c>
    </row>
    <row r="11425" spans="2:25">
      <c r="B11425" s="217" t="s">
        <v>11594</v>
      </c>
      <c r="C11425" s="217" t="s">
        <v>5935</v>
      </c>
      <c r="D11425" s="217" t="s">
        <v>28</v>
      </c>
      <c r="E11425" s="217" t="s">
        <v>87</v>
      </c>
      <c r="F11425" s="217" t="s">
        <v>9</v>
      </c>
      <c r="G11425" s="217" t="s">
        <v>13</v>
      </c>
      <c r="H11425" s="217" t="s">
        <v>172</v>
      </c>
      <c r="I11425" s="217">
        <v>0</v>
      </c>
      <c r="J11425" s="217">
        <v>0</v>
      </c>
      <c r="K11425" s="217">
        <v>0</v>
      </c>
      <c r="L11425" s="217">
        <v>0</v>
      </c>
      <c r="M11425" s="217">
        <v>0</v>
      </c>
    </row>
    <row r="11426" spans="2:25">
      <c r="B11426" s="217" t="s">
        <v>11595</v>
      </c>
      <c r="C11426" s="217" t="s">
        <v>5935</v>
      </c>
      <c r="D11426" s="217" t="s">
        <v>28</v>
      </c>
      <c r="E11426" s="217" t="s">
        <v>87</v>
      </c>
      <c r="F11426" s="217" t="s">
        <v>9</v>
      </c>
      <c r="G11426" s="217" t="s">
        <v>13</v>
      </c>
      <c r="H11426" s="217" t="s">
        <v>174</v>
      </c>
      <c r="I11426" s="217">
        <v>0</v>
      </c>
      <c r="J11426" s="217">
        <v>0</v>
      </c>
      <c r="K11426" s="217">
        <v>0</v>
      </c>
      <c r="L11426" s="217">
        <v>1</v>
      </c>
      <c r="M11426" s="217">
        <v>14.6666666666667</v>
      </c>
      <c r="N11426" s="217">
        <v>0</v>
      </c>
      <c r="O11426" s="217">
        <v>0</v>
      </c>
      <c r="P11426" s="217">
        <v>0</v>
      </c>
      <c r="Q11426" s="217">
        <v>0</v>
      </c>
      <c r="R11426" s="217">
        <v>0</v>
      </c>
      <c r="S11426" s="217">
        <v>0</v>
      </c>
      <c r="T11426" s="217">
        <v>0</v>
      </c>
      <c r="U11426" s="217">
        <v>0</v>
      </c>
      <c r="V11426" s="217">
        <v>0</v>
      </c>
      <c r="W11426" s="217">
        <v>0</v>
      </c>
      <c r="X11426" s="217">
        <v>0</v>
      </c>
      <c r="Y11426" s="217">
        <v>0</v>
      </c>
    </row>
    <row r="11427" spans="2:25">
      <c r="B11427" s="217" t="s">
        <v>11596</v>
      </c>
      <c r="C11427" s="217" t="s">
        <v>5935</v>
      </c>
      <c r="D11427" s="217" t="s">
        <v>28</v>
      </c>
      <c r="E11427" s="217" t="s">
        <v>87</v>
      </c>
      <c r="F11427" s="217" t="s">
        <v>9</v>
      </c>
      <c r="G11427" s="217" t="s">
        <v>13</v>
      </c>
      <c r="H11427" s="217" t="s">
        <v>176</v>
      </c>
      <c r="I11427" s="217">
        <v>0</v>
      </c>
      <c r="J11427" s="217">
        <v>0</v>
      </c>
      <c r="K11427" s="217">
        <v>0</v>
      </c>
      <c r="L11427" s="217">
        <v>0</v>
      </c>
      <c r="M11427" s="217">
        <v>29.3333333333333</v>
      </c>
      <c r="N11427" s="217">
        <v>0</v>
      </c>
      <c r="O11427" s="217">
        <v>0</v>
      </c>
      <c r="P11427" s="217">
        <v>0</v>
      </c>
      <c r="Q11427" s="217">
        <v>0</v>
      </c>
      <c r="R11427" s="217">
        <v>0</v>
      </c>
      <c r="S11427" s="217">
        <v>0</v>
      </c>
      <c r="T11427" s="217">
        <v>0</v>
      </c>
      <c r="U11427" s="217">
        <v>0</v>
      </c>
      <c r="V11427" s="217">
        <v>0</v>
      </c>
      <c r="W11427" s="217">
        <v>0</v>
      </c>
      <c r="X11427" s="217">
        <v>0</v>
      </c>
      <c r="Y11427" s="217">
        <v>0</v>
      </c>
    </row>
    <row r="11428" spans="2:25">
      <c r="B11428" s="217" t="s">
        <v>11597</v>
      </c>
      <c r="C11428" s="217" t="s">
        <v>5935</v>
      </c>
      <c r="D11428" s="217" t="s">
        <v>28</v>
      </c>
      <c r="E11428" s="217" t="s">
        <v>87</v>
      </c>
      <c r="F11428" s="217" t="s">
        <v>9</v>
      </c>
      <c r="G11428" s="217" t="s">
        <v>13</v>
      </c>
      <c r="H11428" s="217" t="s">
        <v>178</v>
      </c>
      <c r="I11428" s="217">
        <v>0</v>
      </c>
      <c r="J11428" s="217">
        <v>0</v>
      </c>
      <c r="K11428" s="217">
        <v>0</v>
      </c>
      <c r="L11428" s="217">
        <v>4</v>
      </c>
      <c r="M11428" s="217">
        <v>58.6666666666667</v>
      </c>
      <c r="N11428" s="217">
        <v>0</v>
      </c>
      <c r="O11428" s="217">
        <v>0</v>
      </c>
      <c r="P11428" s="217">
        <v>0</v>
      </c>
      <c r="Q11428" s="217">
        <v>0</v>
      </c>
      <c r="R11428" s="217">
        <v>0</v>
      </c>
      <c r="S11428" s="217">
        <v>0</v>
      </c>
      <c r="T11428" s="217">
        <v>0</v>
      </c>
      <c r="U11428" s="217">
        <v>0</v>
      </c>
      <c r="V11428" s="217">
        <v>0</v>
      </c>
      <c r="W11428" s="217">
        <v>0</v>
      </c>
      <c r="X11428" s="217">
        <v>0</v>
      </c>
      <c r="Y11428" s="217">
        <v>0</v>
      </c>
    </row>
    <row r="11429" spans="2:25">
      <c r="B11429" s="217" t="s">
        <v>11598</v>
      </c>
      <c r="C11429" s="217" t="s">
        <v>5935</v>
      </c>
      <c r="D11429" s="217" t="s">
        <v>28</v>
      </c>
      <c r="E11429" s="217" t="s">
        <v>87</v>
      </c>
      <c r="F11429" s="217" t="s">
        <v>9</v>
      </c>
      <c r="G11429" s="217" t="s">
        <v>13</v>
      </c>
      <c r="H11429" s="217" t="s">
        <v>5</v>
      </c>
      <c r="I11429" s="217">
        <v>0</v>
      </c>
      <c r="J11429" s="217">
        <v>0</v>
      </c>
      <c r="K11429" s="217">
        <v>0</v>
      </c>
      <c r="L11429" s="217">
        <v>5</v>
      </c>
      <c r="M11429" s="217">
        <v>110</v>
      </c>
      <c r="N11429" s="217">
        <v>0</v>
      </c>
      <c r="O11429" s="217">
        <v>0</v>
      </c>
      <c r="P11429" s="217">
        <v>0</v>
      </c>
      <c r="Q11429" s="217">
        <v>0</v>
      </c>
      <c r="R11429" s="217">
        <v>0</v>
      </c>
      <c r="S11429" s="217">
        <v>0</v>
      </c>
      <c r="T11429" s="217">
        <v>0</v>
      </c>
      <c r="U11429" s="217">
        <v>0</v>
      </c>
      <c r="V11429" s="217">
        <v>0</v>
      </c>
      <c r="W11429" s="217">
        <v>0</v>
      </c>
      <c r="X11429" s="217">
        <v>0</v>
      </c>
      <c r="Y11429" s="217">
        <v>0</v>
      </c>
    </row>
    <row r="11430" spans="2:25">
      <c r="B11430" s="217" t="s">
        <v>11599</v>
      </c>
      <c r="C11430" s="217" t="s">
        <v>5935</v>
      </c>
      <c r="D11430" s="217" t="s">
        <v>28</v>
      </c>
      <c r="E11430" s="217" t="s">
        <v>87</v>
      </c>
      <c r="F11430" s="217" t="s">
        <v>5</v>
      </c>
      <c r="G11430" s="217" t="s">
        <v>13</v>
      </c>
      <c r="H11430" s="217" t="s">
        <v>170</v>
      </c>
      <c r="I11430" s="217">
        <v>0</v>
      </c>
      <c r="J11430" s="217">
        <v>0</v>
      </c>
      <c r="K11430" s="217">
        <v>0</v>
      </c>
      <c r="L11430" s="217">
        <v>0</v>
      </c>
      <c r="M11430" s="217">
        <v>7.3333333333333304</v>
      </c>
      <c r="N11430" s="217">
        <v>0</v>
      </c>
      <c r="O11430" s="217">
        <v>0</v>
      </c>
      <c r="P11430" s="217">
        <v>0</v>
      </c>
      <c r="Q11430" s="217">
        <v>0</v>
      </c>
      <c r="R11430" s="217">
        <v>0</v>
      </c>
      <c r="S11430" s="217">
        <v>0</v>
      </c>
      <c r="T11430" s="217">
        <v>0</v>
      </c>
      <c r="U11430" s="217">
        <v>0</v>
      </c>
      <c r="V11430" s="217">
        <v>0</v>
      </c>
      <c r="W11430" s="217">
        <v>0</v>
      </c>
      <c r="X11430" s="217">
        <v>0</v>
      </c>
      <c r="Y11430" s="217">
        <v>0</v>
      </c>
    </row>
    <row r="11431" spans="2:25">
      <c r="B11431" s="217" t="s">
        <v>11600</v>
      </c>
      <c r="C11431" s="217" t="s">
        <v>5935</v>
      </c>
      <c r="D11431" s="217" t="s">
        <v>28</v>
      </c>
      <c r="E11431" s="217" t="s">
        <v>87</v>
      </c>
      <c r="F11431" s="217" t="s">
        <v>5</v>
      </c>
      <c r="G11431" s="217" t="s">
        <v>13</v>
      </c>
      <c r="H11431" s="217" t="s">
        <v>172</v>
      </c>
      <c r="I11431" s="217">
        <v>0</v>
      </c>
      <c r="J11431" s="217">
        <v>0</v>
      </c>
      <c r="K11431" s="217">
        <v>0</v>
      </c>
      <c r="L11431" s="217">
        <v>0</v>
      </c>
      <c r="M11431" s="217">
        <v>0</v>
      </c>
    </row>
    <row r="11432" spans="2:25">
      <c r="B11432" s="217" t="s">
        <v>11601</v>
      </c>
      <c r="C11432" s="217" t="s">
        <v>5935</v>
      </c>
      <c r="D11432" s="217" t="s">
        <v>28</v>
      </c>
      <c r="E11432" s="217" t="s">
        <v>87</v>
      </c>
      <c r="F11432" s="217" t="s">
        <v>5</v>
      </c>
      <c r="G11432" s="217" t="s">
        <v>13</v>
      </c>
      <c r="H11432" s="217" t="s">
        <v>174</v>
      </c>
      <c r="I11432" s="217">
        <v>2</v>
      </c>
      <c r="J11432" s="217">
        <v>2</v>
      </c>
      <c r="K11432" s="217">
        <v>0</v>
      </c>
      <c r="L11432" s="217">
        <v>1</v>
      </c>
      <c r="M11432" s="217">
        <v>40.051282051282101</v>
      </c>
      <c r="N11432" s="217">
        <v>49.935979513444302</v>
      </c>
      <c r="O11432" s="217">
        <v>49.935979513444302</v>
      </c>
      <c r="P11432" s="217">
        <v>0</v>
      </c>
      <c r="Q11432" s="217">
        <v>49.935979513444302</v>
      </c>
      <c r="R11432" s="217">
        <v>49.935979513444302</v>
      </c>
      <c r="S11432" s="217">
        <v>0</v>
      </c>
      <c r="T11432" s="217">
        <v>49.935979513444302</v>
      </c>
      <c r="U11432" s="217">
        <v>49.935979513444302</v>
      </c>
      <c r="V11432" s="217">
        <v>0</v>
      </c>
      <c r="W11432" s="217">
        <v>49.935979513444302</v>
      </c>
      <c r="X11432" s="217">
        <v>49.935979513444302</v>
      </c>
      <c r="Y11432" s="217">
        <v>0</v>
      </c>
    </row>
    <row r="11433" spans="2:25">
      <c r="B11433" s="217" t="s">
        <v>11602</v>
      </c>
      <c r="C11433" s="217" t="s">
        <v>5935</v>
      </c>
      <c r="D11433" s="217" t="s">
        <v>28</v>
      </c>
      <c r="E11433" s="217" t="s">
        <v>87</v>
      </c>
      <c r="F11433" s="217" t="s">
        <v>5</v>
      </c>
      <c r="G11433" s="217" t="s">
        <v>13</v>
      </c>
      <c r="H11433" s="217" t="s">
        <v>176</v>
      </c>
      <c r="I11433" s="217">
        <v>0</v>
      </c>
      <c r="J11433" s="217">
        <v>0</v>
      </c>
      <c r="K11433" s="217">
        <v>0</v>
      </c>
      <c r="L11433" s="217">
        <v>1</v>
      </c>
      <c r="M11433" s="217">
        <v>46.256410256410298</v>
      </c>
      <c r="N11433" s="217">
        <v>0</v>
      </c>
      <c r="O11433" s="217">
        <v>0</v>
      </c>
      <c r="P11433" s="217">
        <v>0</v>
      </c>
      <c r="Q11433" s="217">
        <v>0</v>
      </c>
      <c r="R11433" s="217">
        <v>0</v>
      </c>
      <c r="S11433" s="217">
        <v>0</v>
      </c>
      <c r="T11433" s="217">
        <v>0</v>
      </c>
      <c r="U11433" s="217">
        <v>0</v>
      </c>
      <c r="V11433" s="217">
        <v>0</v>
      </c>
      <c r="W11433" s="217">
        <v>0</v>
      </c>
      <c r="X11433" s="217">
        <v>0</v>
      </c>
      <c r="Y11433" s="217">
        <v>0</v>
      </c>
    </row>
    <row r="11434" spans="2:25">
      <c r="B11434" s="217" t="s">
        <v>11603</v>
      </c>
      <c r="C11434" s="217" t="s">
        <v>5935</v>
      </c>
      <c r="D11434" s="217" t="s">
        <v>28</v>
      </c>
      <c r="E11434" s="217" t="s">
        <v>87</v>
      </c>
      <c r="F11434" s="217" t="s">
        <v>5</v>
      </c>
      <c r="G11434" s="217" t="s">
        <v>13</v>
      </c>
      <c r="H11434" s="217" t="s">
        <v>178</v>
      </c>
      <c r="I11434" s="217">
        <v>0</v>
      </c>
      <c r="J11434" s="217">
        <v>0</v>
      </c>
      <c r="K11434" s="217">
        <v>0</v>
      </c>
      <c r="L11434" s="217">
        <v>4</v>
      </c>
      <c r="M11434" s="217">
        <v>126.358974358974</v>
      </c>
      <c r="N11434" s="217">
        <v>0</v>
      </c>
      <c r="O11434" s="217">
        <v>0</v>
      </c>
      <c r="P11434" s="217">
        <v>0</v>
      </c>
      <c r="Q11434" s="217">
        <v>0</v>
      </c>
      <c r="R11434" s="217">
        <v>0</v>
      </c>
      <c r="S11434" s="217">
        <v>0</v>
      </c>
      <c r="T11434" s="217">
        <v>0</v>
      </c>
      <c r="U11434" s="217">
        <v>0</v>
      </c>
      <c r="V11434" s="217">
        <v>0</v>
      </c>
      <c r="W11434" s="217">
        <v>0</v>
      </c>
      <c r="X11434" s="217">
        <v>0</v>
      </c>
      <c r="Y11434" s="217">
        <v>0</v>
      </c>
    </row>
    <row r="11435" spans="2:25">
      <c r="B11435" s="217" t="s">
        <v>11604</v>
      </c>
      <c r="C11435" s="217" t="s">
        <v>5935</v>
      </c>
      <c r="D11435" s="217" t="s">
        <v>28</v>
      </c>
      <c r="E11435" s="217" t="s">
        <v>87</v>
      </c>
      <c r="F11435" s="217" t="s">
        <v>5</v>
      </c>
      <c r="G11435" s="217" t="s">
        <v>13</v>
      </c>
      <c r="H11435" s="217" t="s">
        <v>5</v>
      </c>
      <c r="I11435" s="217">
        <v>2</v>
      </c>
      <c r="J11435" s="217">
        <v>2</v>
      </c>
      <c r="K11435" s="217">
        <v>0</v>
      </c>
      <c r="L11435" s="217">
        <v>6</v>
      </c>
      <c r="M11435" s="217">
        <v>220</v>
      </c>
      <c r="N11435" s="217">
        <v>9.0909090909090899</v>
      </c>
      <c r="O11435" s="217">
        <v>9.0909090909090899</v>
      </c>
      <c r="P11435" s="217">
        <v>0</v>
      </c>
      <c r="Q11435" s="217">
        <v>9.0909090909090899</v>
      </c>
      <c r="R11435" s="217">
        <v>9.0909090909090899</v>
      </c>
      <c r="S11435" s="217">
        <v>0</v>
      </c>
      <c r="T11435" s="217">
        <v>9.0909090909090899</v>
      </c>
      <c r="U11435" s="217">
        <v>9.0909090909090899</v>
      </c>
      <c r="V11435" s="217">
        <v>0</v>
      </c>
      <c r="W11435" s="217">
        <v>9.0909090909090899</v>
      </c>
      <c r="X11435" s="217">
        <v>9.0909090909090899</v>
      </c>
      <c r="Y11435" s="217">
        <v>0</v>
      </c>
    </row>
    <row r="11436" spans="2:25">
      <c r="B11436" s="217" t="s">
        <v>11605</v>
      </c>
      <c r="C11436" s="217" t="s">
        <v>5935</v>
      </c>
      <c r="D11436" s="217" t="s">
        <v>28</v>
      </c>
      <c r="E11436" s="217" t="s">
        <v>87</v>
      </c>
      <c r="F11436" s="217" t="s">
        <v>12</v>
      </c>
      <c r="G11436" s="217" t="s">
        <v>5</v>
      </c>
      <c r="H11436" s="217" t="s">
        <v>170</v>
      </c>
      <c r="I11436" s="217">
        <v>0</v>
      </c>
      <c r="J11436" s="217">
        <v>0</v>
      </c>
      <c r="K11436" s="217">
        <v>0</v>
      </c>
      <c r="L11436" s="217">
        <v>5</v>
      </c>
      <c r="M11436" s="217">
        <v>89.817726133515606</v>
      </c>
      <c r="N11436" s="217">
        <v>0</v>
      </c>
      <c r="O11436" s="217">
        <v>0</v>
      </c>
      <c r="P11436" s="217">
        <v>0</v>
      </c>
      <c r="Q11436" s="217">
        <v>0</v>
      </c>
      <c r="R11436" s="217">
        <v>0</v>
      </c>
      <c r="S11436" s="217">
        <v>0</v>
      </c>
      <c r="T11436" s="217">
        <v>0</v>
      </c>
      <c r="U11436" s="217">
        <v>0</v>
      </c>
      <c r="V11436" s="217">
        <v>0</v>
      </c>
      <c r="W11436" s="217">
        <v>0</v>
      </c>
      <c r="X11436" s="217">
        <v>0</v>
      </c>
      <c r="Y11436" s="217">
        <v>0</v>
      </c>
    </row>
    <row r="11437" spans="2:25">
      <c r="B11437" s="217" t="s">
        <v>11606</v>
      </c>
      <c r="C11437" s="217" t="s">
        <v>5935</v>
      </c>
      <c r="D11437" s="217" t="s">
        <v>28</v>
      </c>
      <c r="E11437" s="217" t="s">
        <v>87</v>
      </c>
      <c r="F11437" s="217" t="s">
        <v>12</v>
      </c>
      <c r="G11437" s="217" t="s">
        <v>5</v>
      </c>
      <c r="H11437" s="217" t="s">
        <v>172</v>
      </c>
      <c r="I11437" s="217">
        <v>0</v>
      </c>
      <c r="J11437" s="217">
        <v>0</v>
      </c>
      <c r="K11437" s="217">
        <v>0</v>
      </c>
      <c r="L11437" s="217">
        <v>2</v>
      </c>
      <c r="M11437" s="217">
        <v>190.76213260423799</v>
      </c>
      <c r="N11437" s="217">
        <v>0</v>
      </c>
      <c r="O11437" s="217">
        <v>0</v>
      </c>
      <c r="P11437" s="217">
        <v>0</v>
      </c>
      <c r="Q11437" s="217">
        <v>0</v>
      </c>
      <c r="R11437" s="217">
        <v>0</v>
      </c>
      <c r="S11437" s="217">
        <v>0</v>
      </c>
      <c r="T11437" s="217">
        <v>0</v>
      </c>
      <c r="U11437" s="217">
        <v>0</v>
      </c>
      <c r="V11437" s="217">
        <v>0</v>
      </c>
      <c r="W11437" s="217">
        <v>0</v>
      </c>
      <c r="X11437" s="217">
        <v>0</v>
      </c>
      <c r="Y11437" s="217">
        <v>0</v>
      </c>
    </row>
    <row r="11438" spans="2:25">
      <c r="B11438" s="217" t="s">
        <v>11607</v>
      </c>
      <c r="C11438" s="217" t="s">
        <v>5935</v>
      </c>
      <c r="D11438" s="217" t="s">
        <v>28</v>
      </c>
      <c r="E11438" s="217" t="s">
        <v>87</v>
      </c>
      <c r="F11438" s="217" t="s">
        <v>12</v>
      </c>
      <c r="G11438" s="217" t="s">
        <v>5</v>
      </c>
      <c r="H11438" s="217" t="s">
        <v>174</v>
      </c>
      <c r="I11438" s="217">
        <v>10</v>
      </c>
      <c r="J11438" s="217">
        <v>10</v>
      </c>
      <c r="K11438" s="217">
        <v>0</v>
      </c>
      <c r="L11438" s="217">
        <v>8</v>
      </c>
      <c r="M11438" s="217">
        <v>398.21099952678901</v>
      </c>
      <c r="N11438" s="217">
        <v>25.112314857910601</v>
      </c>
      <c r="O11438" s="217">
        <v>25.112314857910601</v>
      </c>
      <c r="P11438" s="217">
        <v>0</v>
      </c>
      <c r="Q11438" s="217">
        <v>25.112314857910601</v>
      </c>
      <c r="R11438" s="217">
        <v>25.112314857910601</v>
      </c>
      <c r="S11438" s="217">
        <v>0</v>
      </c>
      <c r="T11438" s="217">
        <v>25.112314857910601</v>
      </c>
      <c r="U11438" s="217">
        <v>25.112314857910601</v>
      </c>
      <c r="V11438" s="217">
        <v>0</v>
      </c>
      <c r="W11438" s="217">
        <v>25.112314857910601</v>
      </c>
      <c r="X11438" s="217">
        <v>25.112314857910601</v>
      </c>
      <c r="Y11438" s="217">
        <v>0</v>
      </c>
    </row>
    <row r="11439" spans="2:25">
      <c r="B11439" s="217" t="s">
        <v>11608</v>
      </c>
      <c r="C11439" s="217" t="s">
        <v>5935</v>
      </c>
      <c r="D11439" s="217" t="s">
        <v>28</v>
      </c>
      <c r="E11439" s="217" t="s">
        <v>87</v>
      </c>
      <c r="F11439" s="217" t="s">
        <v>12</v>
      </c>
      <c r="G11439" s="217" t="s">
        <v>5</v>
      </c>
      <c r="H11439" s="217" t="s">
        <v>176</v>
      </c>
      <c r="I11439" s="217">
        <v>3</v>
      </c>
      <c r="J11439" s="217">
        <v>3</v>
      </c>
      <c r="K11439" s="217">
        <v>0</v>
      </c>
      <c r="L11439" s="217">
        <v>9</v>
      </c>
      <c r="M11439" s="217">
        <v>493.12266680687702</v>
      </c>
      <c r="N11439" s="217">
        <v>6.0836789746979898</v>
      </c>
      <c r="O11439" s="217">
        <v>6.0836789746979898</v>
      </c>
      <c r="P11439" s="217">
        <v>0</v>
      </c>
      <c r="Q11439" s="217">
        <v>6.0836789746979898</v>
      </c>
      <c r="R11439" s="217">
        <v>6.0836789746979898</v>
      </c>
      <c r="S11439" s="217">
        <v>0</v>
      </c>
      <c r="T11439" s="217">
        <v>6.0836789746979898</v>
      </c>
      <c r="U11439" s="217">
        <v>6.0836789746979898</v>
      </c>
      <c r="V11439" s="217">
        <v>0</v>
      </c>
      <c r="W11439" s="217">
        <v>6.0836789746979898</v>
      </c>
      <c r="X11439" s="217">
        <v>6.0836789746979898</v>
      </c>
      <c r="Y11439" s="217">
        <v>0</v>
      </c>
    </row>
    <row r="11440" spans="2:25">
      <c r="B11440" s="217" t="s">
        <v>11609</v>
      </c>
      <c r="C11440" s="217" t="s">
        <v>5935</v>
      </c>
      <c r="D11440" s="217" t="s">
        <v>28</v>
      </c>
      <c r="E11440" s="217" t="s">
        <v>87</v>
      </c>
      <c r="F11440" s="217" t="s">
        <v>12</v>
      </c>
      <c r="G11440" s="217" t="s">
        <v>5</v>
      </c>
      <c r="H11440" s="217" t="s">
        <v>178</v>
      </c>
      <c r="I11440" s="217">
        <v>19</v>
      </c>
      <c r="J11440" s="217">
        <v>18</v>
      </c>
      <c r="K11440" s="217">
        <v>1</v>
      </c>
      <c r="L11440" s="217">
        <v>45</v>
      </c>
      <c r="M11440" s="217">
        <v>878.08647492857995</v>
      </c>
      <c r="N11440" s="217">
        <v>21.637959976032398</v>
      </c>
      <c r="O11440" s="217">
        <v>20.499119977293901</v>
      </c>
      <c r="P11440" s="217">
        <v>1.13883999873855</v>
      </c>
      <c r="Q11440" s="217">
        <v>21.637959976032398</v>
      </c>
      <c r="R11440" s="217">
        <v>20.499119977293901</v>
      </c>
      <c r="S11440" s="217">
        <v>1.13883999873855</v>
      </c>
      <c r="T11440" s="217">
        <v>21.637959976032398</v>
      </c>
      <c r="U11440" s="217">
        <v>20.499119977293901</v>
      </c>
      <c r="V11440" s="217">
        <v>1.13883999873855</v>
      </c>
      <c r="W11440" s="217">
        <v>21.637959976032398</v>
      </c>
      <c r="X11440" s="217">
        <v>20.499119977293901</v>
      </c>
      <c r="Y11440" s="217">
        <v>1.13883999873855</v>
      </c>
    </row>
    <row r="11441" spans="2:25">
      <c r="B11441" s="217" t="s">
        <v>11610</v>
      </c>
      <c r="C11441" s="217" t="s">
        <v>5935</v>
      </c>
      <c r="D11441" s="217" t="s">
        <v>28</v>
      </c>
      <c r="E11441" s="217" t="s">
        <v>87</v>
      </c>
      <c r="F11441" s="217" t="s">
        <v>12</v>
      </c>
      <c r="G11441" s="217" t="s">
        <v>5</v>
      </c>
      <c r="H11441" s="217" t="s">
        <v>5</v>
      </c>
      <c r="I11441" s="217">
        <v>32</v>
      </c>
      <c r="J11441" s="217">
        <v>31</v>
      </c>
      <c r="K11441" s="217">
        <v>1</v>
      </c>
      <c r="L11441" s="217">
        <v>69</v>
      </c>
      <c r="M11441" s="217">
        <v>2050</v>
      </c>
      <c r="N11441" s="217">
        <v>15.609756097561</v>
      </c>
      <c r="O11441" s="217">
        <v>15.1219512195122</v>
      </c>
      <c r="P11441" s="217">
        <v>0.48780487804877998</v>
      </c>
      <c r="Q11441" s="217">
        <v>15.609756097561</v>
      </c>
      <c r="R11441" s="217">
        <v>15.1219512195122</v>
      </c>
      <c r="S11441" s="217">
        <v>0.48780487804877998</v>
      </c>
      <c r="T11441" s="217">
        <v>15.609756097561</v>
      </c>
      <c r="U11441" s="217">
        <v>15.1219512195122</v>
      </c>
      <c r="V11441" s="217">
        <v>0.48780487804877998</v>
      </c>
      <c r="W11441" s="217">
        <v>15.609756097561</v>
      </c>
      <c r="X11441" s="217">
        <v>15.1219512195122</v>
      </c>
      <c r="Y11441" s="217">
        <v>0.48780487804877998</v>
      </c>
    </row>
    <row r="11442" spans="2:25">
      <c r="B11442" s="217" t="s">
        <v>11611</v>
      </c>
      <c r="C11442" s="217" t="s">
        <v>5935</v>
      </c>
      <c r="D11442" s="217" t="s">
        <v>28</v>
      </c>
      <c r="E11442" s="217" t="s">
        <v>87</v>
      </c>
      <c r="F11442" s="217" t="s">
        <v>9</v>
      </c>
      <c r="G11442" s="217" t="s">
        <v>5</v>
      </c>
      <c r="H11442" s="217" t="s">
        <v>170</v>
      </c>
      <c r="I11442" s="217">
        <v>0</v>
      </c>
      <c r="J11442" s="217">
        <v>0</v>
      </c>
      <c r="K11442" s="217">
        <v>0</v>
      </c>
      <c r="L11442" s="217">
        <v>5</v>
      </c>
      <c r="M11442" s="217">
        <v>114.240896358543</v>
      </c>
      <c r="N11442" s="217">
        <v>0</v>
      </c>
      <c r="O11442" s="217">
        <v>0</v>
      </c>
      <c r="P11442" s="217">
        <v>0</v>
      </c>
      <c r="Q11442" s="217">
        <v>0</v>
      </c>
      <c r="R11442" s="217">
        <v>0</v>
      </c>
      <c r="S11442" s="217">
        <v>0</v>
      </c>
      <c r="T11442" s="217">
        <v>0</v>
      </c>
      <c r="U11442" s="217">
        <v>0</v>
      </c>
      <c r="V11442" s="217">
        <v>0</v>
      </c>
      <c r="W11442" s="217">
        <v>0</v>
      </c>
      <c r="X11442" s="217">
        <v>0</v>
      </c>
      <c r="Y11442" s="217">
        <v>0</v>
      </c>
    </row>
    <row r="11443" spans="2:25">
      <c r="B11443" s="217" t="s">
        <v>11612</v>
      </c>
      <c r="C11443" s="217" t="s">
        <v>5935</v>
      </c>
      <c r="D11443" s="217" t="s">
        <v>28</v>
      </c>
      <c r="E11443" s="217" t="s">
        <v>87</v>
      </c>
      <c r="F11443" s="217" t="s">
        <v>9</v>
      </c>
      <c r="G11443" s="217" t="s">
        <v>5</v>
      </c>
      <c r="H11443" s="217" t="s">
        <v>172</v>
      </c>
      <c r="I11443" s="217">
        <v>0</v>
      </c>
      <c r="J11443" s="217">
        <v>0</v>
      </c>
      <c r="K11443" s="217">
        <v>0</v>
      </c>
      <c r="L11443" s="217">
        <v>1</v>
      </c>
      <c r="M11443" s="217">
        <v>204.13258636788001</v>
      </c>
      <c r="N11443" s="217">
        <v>0</v>
      </c>
      <c r="O11443" s="217">
        <v>0</v>
      </c>
      <c r="P11443" s="217">
        <v>0</v>
      </c>
      <c r="Q11443" s="217">
        <v>0</v>
      </c>
      <c r="R11443" s="217">
        <v>0</v>
      </c>
      <c r="S11443" s="217">
        <v>0</v>
      </c>
      <c r="T11443" s="217">
        <v>0</v>
      </c>
      <c r="U11443" s="217">
        <v>0</v>
      </c>
      <c r="V11443" s="217">
        <v>0</v>
      </c>
      <c r="W11443" s="217">
        <v>0</v>
      </c>
      <c r="X11443" s="217">
        <v>0</v>
      </c>
      <c r="Y11443" s="217">
        <v>0</v>
      </c>
    </row>
    <row r="11444" spans="2:25">
      <c r="B11444" s="217" t="s">
        <v>11613</v>
      </c>
      <c r="C11444" s="217" t="s">
        <v>5935</v>
      </c>
      <c r="D11444" s="217" t="s">
        <v>28</v>
      </c>
      <c r="E11444" s="217" t="s">
        <v>87</v>
      </c>
      <c r="F11444" s="217" t="s">
        <v>9</v>
      </c>
      <c r="G11444" s="217" t="s">
        <v>5</v>
      </c>
      <c r="H11444" s="217" t="s">
        <v>174</v>
      </c>
      <c r="I11444" s="217">
        <v>0</v>
      </c>
      <c r="J11444" s="217">
        <v>0</v>
      </c>
      <c r="K11444" s="217">
        <v>0</v>
      </c>
      <c r="L11444" s="217">
        <v>17</v>
      </c>
      <c r="M11444" s="217">
        <v>394.88328664799297</v>
      </c>
      <c r="N11444" s="217">
        <v>0</v>
      </c>
      <c r="O11444" s="217">
        <v>0</v>
      </c>
      <c r="P11444" s="217">
        <v>0</v>
      </c>
      <c r="Q11444" s="217">
        <v>0</v>
      </c>
      <c r="R11444" s="217">
        <v>0</v>
      </c>
      <c r="S11444" s="217">
        <v>0</v>
      </c>
      <c r="T11444" s="217">
        <v>0</v>
      </c>
      <c r="U11444" s="217">
        <v>0</v>
      </c>
      <c r="V11444" s="217">
        <v>0</v>
      </c>
      <c r="W11444" s="217">
        <v>0</v>
      </c>
      <c r="X11444" s="217">
        <v>0</v>
      </c>
      <c r="Y11444" s="217">
        <v>0</v>
      </c>
    </row>
    <row r="11445" spans="2:25">
      <c r="B11445" s="217" t="s">
        <v>11614</v>
      </c>
      <c r="C11445" s="217" t="s">
        <v>5935</v>
      </c>
      <c r="D11445" s="217" t="s">
        <v>28</v>
      </c>
      <c r="E11445" s="217" t="s">
        <v>87</v>
      </c>
      <c r="F11445" s="217" t="s">
        <v>9</v>
      </c>
      <c r="G11445" s="217" t="s">
        <v>5</v>
      </c>
      <c r="H11445" s="217" t="s">
        <v>176</v>
      </c>
      <c r="I11445" s="217">
        <v>1</v>
      </c>
      <c r="J11445" s="217">
        <v>1</v>
      </c>
      <c r="K11445" s="217">
        <v>0</v>
      </c>
      <c r="L11445" s="217">
        <v>8</v>
      </c>
      <c r="M11445" s="217">
        <v>555.78711484593805</v>
      </c>
      <c r="N11445" s="217">
        <v>1.7992500604789901</v>
      </c>
      <c r="O11445" s="217">
        <v>1.7992500604789901</v>
      </c>
      <c r="P11445" s="217">
        <v>0</v>
      </c>
      <c r="Q11445" s="217">
        <v>1.7992500604789901</v>
      </c>
      <c r="R11445" s="217">
        <v>1.7992500604789901</v>
      </c>
      <c r="S11445" s="217">
        <v>0</v>
      </c>
      <c r="T11445" s="217">
        <v>1.7992500604789901</v>
      </c>
      <c r="U11445" s="217">
        <v>1.7992500604789901</v>
      </c>
      <c r="V11445" s="217">
        <v>0</v>
      </c>
      <c r="W11445" s="217">
        <v>1.7992500604789901</v>
      </c>
      <c r="X11445" s="217">
        <v>1.7992500604789901</v>
      </c>
      <c r="Y11445" s="217">
        <v>0</v>
      </c>
    </row>
    <row r="11446" spans="2:25">
      <c r="B11446" s="217" t="s">
        <v>11615</v>
      </c>
      <c r="C11446" s="217" t="s">
        <v>5935</v>
      </c>
      <c r="D11446" s="217" t="s">
        <v>28</v>
      </c>
      <c r="E11446" s="217" t="s">
        <v>87</v>
      </c>
      <c r="F11446" s="217" t="s">
        <v>9</v>
      </c>
      <c r="G11446" s="217" t="s">
        <v>5</v>
      </c>
      <c r="H11446" s="217" t="s">
        <v>178</v>
      </c>
      <c r="I11446" s="217">
        <v>7</v>
      </c>
      <c r="J11446" s="217">
        <v>7</v>
      </c>
      <c r="K11446" s="217">
        <v>0</v>
      </c>
      <c r="L11446" s="217">
        <v>46</v>
      </c>
      <c r="M11446" s="217">
        <v>900.95611577964496</v>
      </c>
      <c r="N11446" s="217">
        <v>7.7695238174198202</v>
      </c>
      <c r="O11446" s="217">
        <v>7.7695238174198202</v>
      </c>
      <c r="P11446" s="217">
        <v>0</v>
      </c>
      <c r="Q11446" s="217">
        <v>7.7695238174198202</v>
      </c>
      <c r="R11446" s="217">
        <v>7.7695238174198202</v>
      </c>
      <c r="S11446" s="217">
        <v>0</v>
      </c>
      <c r="T11446" s="217">
        <v>7.7695238174198202</v>
      </c>
      <c r="U11446" s="217">
        <v>7.7695238174198202</v>
      </c>
      <c r="V11446" s="217">
        <v>0</v>
      </c>
      <c r="W11446" s="217">
        <v>7.7695238174198202</v>
      </c>
      <c r="X11446" s="217">
        <v>7.7695238174198202</v>
      </c>
      <c r="Y11446" s="217">
        <v>0</v>
      </c>
    </row>
    <row r="11447" spans="2:25">
      <c r="B11447" s="217" t="s">
        <v>11616</v>
      </c>
      <c r="C11447" s="217" t="s">
        <v>5935</v>
      </c>
      <c r="D11447" s="217" t="s">
        <v>28</v>
      </c>
      <c r="E11447" s="217" t="s">
        <v>87</v>
      </c>
      <c r="F11447" s="217" t="s">
        <v>9</v>
      </c>
      <c r="G11447" s="217" t="s">
        <v>5</v>
      </c>
      <c r="H11447" s="217" t="s">
        <v>5</v>
      </c>
      <c r="I11447" s="217">
        <v>8</v>
      </c>
      <c r="J11447" s="217">
        <v>8</v>
      </c>
      <c r="K11447" s="217">
        <v>0</v>
      </c>
      <c r="L11447" s="217">
        <v>77</v>
      </c>
      <c r="M11447" s="217">
        <v>2170</v>
      </c>
      <c r="N11447" s="217">
        <v>3.68663594470046</v>
      </c>
      <c r="O11447" s="217">
        <v>3.68663594470046</v>
      </c>
      <c r="P11447" s="217">
        <v>0</v>
      </c>
      <c r="Q11447" s="217">
        <v>3.68663594470046</v>
      </c>
      <c r="R11447" s="217">
        <v>3.68663594470046</v>
      </c>
      <c r="S11447" s="217">
        <v>0</v>
      </c>
      <c r="T11447" s="217">
        <v>3.68663594470046</v>
      </c>
      <c r="U11447" s="217">
        <v>3.68663594470046</v>
      </c>
      <c r="V11447" s="217">
        <v>0</v>
      </c>
      <c r="W11447" s="217">
        <v>3.68663594470046</v>
      </c>
      <c r="X11447" s="217">
        <v>3.68663594470046</v>
      </c>
      <c r="Y11447" s="217">
        <v>0</v>
      </c>
    </row>
    <row r="11448" spans="2:25">
      <c r="B11448" s="217" t="s">
        <v>11617</v>
      </c>
      <c r="C11448" s="217" t="s">
        <v>5935</v>
      </c>
      <c r="D11448" s="217" t="s">
        <v>28</v>
      </c>
      <c r="E11448" s="217" t="s">
        <v>87</v>
      </c>
      <c r="F11448" s="217" t="s">
        <v>5</v>
      </c>
      <c r="G11448" s="217" t="s">
        <v>5</v>
      </c>
      <c r="H11448" s="217" t="s">
        <v>170</v>
      </c>
      <c r="I11448" s="217">
        <v>0</v>
      </c>
      <c r="J11448" s="217">
        <v>0</v>
      </c>
      <c r="K11448" s="217">
        <v>0</v>
      </c>
      <c r="L11448" s="217">
        <v>10</v>
      </c>
      <c r="M11448" s="217">
        <v>204.05862249205899</v>
      </c>
      <c r="N11448" s="217">
        <v>0</v>
      </c>
      <c r="O11448" s="217">
        <v>0</v>
      </c>
      <c r="P11448" s="217">
        <v>0</v>
      </c>
      <c r="Q11448" s="217">
        <v>0</v>
      </c>
      <c r="R11448" s="217">
        <v>0</v>
      </c>
      <c r="S11448" s="217">
        <v>0</v>
      </c>
      <c r="T11448" s="217">
        <v>0</v>
      </c>
      <c r="U11448" s="217">
        <v>0</v>
      </c>
      <c r="V11448" s="217">
        <v>0</v>
      </c>
      <c r="W11448" s="217">
        <v>0</v>
      </c>
      <c r="X11448" s="217">
        <v>0</v>
      </c>
      <c r="Y11448" s="217">
        <v>0</v>
      </c>
    </row>
    <row r="11449" spans="2:25">
      <c r="B11449" s="217" t="s">
        <v>11618</v>
      </c>
      <c r="C11449" s="217" t="s">
        <v>5935</v>
      </c>
      <c r="D11449" s="217" t="s">
        <v>28</v>
      </c>
      <c r="E11449" s="217" t="s">
        <v>87</v>
      </c>
      <c r="F11449" s="217" t="s">
        <v>5</v>
      </c>
      <c r="G11449" s="217" t="s">
        <v>5</v>
      </c>
      <c r="H11449" s="217" t="s">
        <v>172</v>
      </c>
      <c r="I11449" s="217">
        <v>0</v>
      </c>
      <c r="J11449" s="217">
        <v>0</v>
      </c>
      <c r="K11449" s="217">
        <v>0</v>
      </c>
      <c r="L11449" s="217">
        <v>3</v>
      </c>
      <c r="M11449" s="217">
        <v>394.89471897211803</v>
      </c>
      <c r="N11449" s="217">
        <v>0</v>
      </c>
      <c r="O11449" s="217">
        <v>0</v>
      </c>
      <c r="P11449" s="217">
        <v>0</v>
      </c>
      <c r="Q11449" s="217">
        <v>0</v>
      </c>
      <c r="R11449" s="217">
        <v>0</v>
      </c>
      <c r="S11449" s="217">
        <v>0</v>
      </c>
      <c r="T11449" s="217">
        <v>0</v>
      </c>
      <c r="U11449" s="217">
        <v>0</v>
      </c>
      <c r="V11449" s="217">
        <v>0</v>
      </c>
      <c r="W11449" s="217">
        <v>0</v>
      </c>
      <c r="X11449" s="217">
        <v>0</v>
      </c>
      <c r="Y11449" s="217">
        <v>0</v>
      </c>
    </row>
    <row r="11450" spans="2:25">
      <c r="B11450" s="217" t="s">
        <v>11619</v>
      </c>
      <c r="C11450" s="217" t="s">
        <v>5935</v>
      </c>
      <c r="D11450" s="217" t="s">
        <v>28</v>
      </c>
      <c r="E11450" s="217" t="s">
        <v>87</v>
      </c>
      <c r="F11450" s="217" t="s">
        <v>5</v>
      </c>
      <c r="G11450" s="217" t="s">
        <v>5</v>
      </c>
      <c r="H11450" s="217" t="s">
        <v>174</v>
      </c>
      <c r="I11450" s="217">
        <v>10</v>
      </c>
      <c r="J11450" s="217">
        <v>10</v>
      </c>
      <c r="K11450" s="217">
        <v>0</v>
      </c>
      <c r="L11450" s="217">
        <v>25</v>
      </c>
      <c r="M11450" s="217">
        <v>793.09428617478102</v>
      </c>
      <c r="N11450" s="217">
        <v>12.608841312212199</v>
      </c>
      <c r="O11450" s="217">
        <v>12.608841312212199</v>
      </c>
      <c r="P11450" s="217">
        <v>0</v>
      </c>
      <c r="Q11450" s="217">
        <v>12.608841312212199</v>
      </c>
      <c r="R11450" s="217">
        <v>12.608841312212199</v>
      </c>
      <c r="S11450" s="217">
        <v>0</v>
      </c>
      <c r="T11450" s="217">
        <v>12.608841312212199</v>
      </c>
      <c r="U11450" s="217">
        <v>12.608841312212199</v>
      </c>
      <c r="V11450" s="217">
        <v>0</v>
      </c>
      <c r="W11450" s="217">
        <v>12.608841312212199</v>
      </c>
      <c r="X11450" s="217">
        <v>12.608841312212199</v>
      </c>
      <c r="Y11450" s="217">
        <v>0</v>
      </c>
    </row>
    <row r="11451" spans="2:25">
      <c r="B11451" s="217" t="s">
        <v>11620</v>
      </c>
      <c r="C11451" s="217" t="s">
        <v>5935</v>
      </c>
      <c r="D11451" s="217" t="s">
        <v>28</v>
      </c>
      <c r="E11451" s="217" t="s">
        <v>87</v>
      </c>
      <c r="F11451" s="217" t="s">
        <v>5</v>
      </c>
      <c r="G11451" s="217" t="s">
        <v>5</v>
      </c>
      <c r="H11451" s="217" t="s">
        <v>176</v>
      </c>
      <c r="I11451" s="217">
        <v>4</v>
      </c>
      <c r="J11451" s="217">
        <v>4</v>
      </c>
      <c r="K11451" s="217">
        <v>0</v>
      </c>
      <c r="L11451" s="217">
        <v>17</v>
      </c>
      <c r="M11451" s="217">
        <v>1048.9097816528199</v>
      </c>
      <c r="N11451" s="217">
        <v>3.81348336145461</v>
      </c>
      <c r="O11451" s="217">
        <v>3.81348336145461</v>
      </c>
      <c r="P11451" s="217">
        <v>0</v>
      </c>
      <c r="Q11451" s="217">
        <v>3.81348336145461</v>
      </c>
      <c r="R11451" s="217">
        <v>3.81348336145461</v>
      </c>
      <c r="S11451" s="217">
        <v>0</v>
      </c>
      <c r="T11451" s="217">
        <v>3.81348336145461</v>
      </c>
      <c r="U11451" s="217">
        <v>3.81348336145461</v>
      </c>
      <c r="V11451" s="217">
        <v>0</v>
      </c>
      <c r="W11451" s="217">
        <v>3.81348336145461</v>
      </c>
      <c r="X11451" s="217">
        <v>3.81348336145461</v>
      </c>
      <c r="Y11451" s="217">
        <v>0</v>
      </c>
    </row>
    <row r="11452" spans="2:25">
      <c r="B11452" s="217" t="s">
        <v>11621</v>
      </c>
      <c r="C11452" s="217" t="s">
        <v>5935</v>
      </c>
      <c r="D11452" s="217" t="s">
        <v>28</v>
      </c>
      <c r="E11452" s="217" t="s">
        <v>87</v>
      </c>
      <c r="F11452" s="217" t="s">
        <v>5</v>
      </c>
      <c r="G11452" s="217" t="s">
        <v>5</v>
      </c>
      <c r="H11452" s="217" t="s">
        <v>178</v>
      </c>
      <c r="I11452" s="217">
        <v>26</v>
      </c>
      <c r="J11452" s="217">
        <v>25</v>
      </c>
      <c r="K11452" s="217">
        <v>1</v>
      </c>
      <c r="L11452" s="217">
        <v>91</v>
      </c>
      <c r="M11452" s="217">
        <v>1779.0425907082299</v>
      </c>
      <c r="N11452" s="217">
        <v>14.6146023348713</v>
      </c>
      <c r="O11452" s="217">
        <v>14.052502245068601</v>
      </c>
      <c r="P11452" s="217">
        <v>0.56210008980274395</v>
      </c>
      <c r="Q11452" s="217">
        <v>14.6146023348713</v>
      </c>
      <c r="R11452" s="217">
        <v>14.052502245068601</v>
      </c>
      <c r="S11452" s="217">
        <v>0.56210008980274395</v>
      </c>
      <c r="T11452" s="217">
        <v>14.6146023348713</v>
      </c>
      <c r="U11452" s="217">
        <v>14.052502245068601</v>
      </c>
      <c r="V11452" s="217">
        <v>0.56210008980274395</v>
      </c>
      <c r="W11452" s="217">
        <v>14.6146023348713</v>
      </c>
      <c r="X11452" s="217">
        <v>14.052502245068601</v>
      </c>
      <c r="Y11452" s="217">
        <v>0.56210008980274395</v>
      </c>
    </row>
    <row r="11453" spans="2:25">
      <c r="B11453" s="217" t="s">
        <v>11622</v>
      </c>
      <c r="C11453" s="217" t="s">
        <v>5935</v>
      </c>
      <c r="D11453" s="217" t="s">
        <v>28</v>
      </c>
      <c r="E11453" s="217" t="s">
        <v>87</v>
      </c>
      <c r="F11453" s="217" t="s">
        <v>5</v>
      </c>
      <c r="G11453" s="217" t="s">
        <v>5</v>
      </c>
      <c r="H11453" s="217" t="s">
        <v>5</v>
      </c>
      <c r="I11453" s="217">
        <v>40</v>
      </c>
      <c r="J11453" s="217">
        <v>39</v>
      </c>
      <c r="K11453" s="217">
        <v>1</v>
      </c>
      <c r="L11453" s="217">
        <v>146</v>
      </c>
      <c r="M11453" s="217">
        <v>4220</v>
      </c>
      <c r="N11453" s="217">
        <v>9.4786729857819907</v>
      </c>
      <c r="O11453" s="217">
        <v>9.24170616113744</v>
      </c>
      <c r="P11453" s="217">
        <v>0.23696682464454999</v>
      </c>
      <c r="Q11453" s="217">
        <v>9.4786729857819907</v>
      </c>
      <c r="R11453" s="217">
        <v>9.24170616113744</v>
      </c>
      <c r="S11453" s="217">
        <v>0.23696682464454999</v>
      </c>
      <c r="T11453" s="217">
        <v>9.4786729857819907</v>
      </c>
      <c r="U11453" s="217">
        <v>9.24170616113744</v>
      </c>
      <c r="V11453" s="217">
        <v>0.23696682464454999</v>
      </c>
      <c r="W11453" s="217">
        <v>9.4786729857819907</v>
      </c>
      <c r="X11453" s="217">
        <v>9.24170616113744</v>
      </c>
      <c r="Y11453" s="217">
        <v>0.23696682464454999</v>
      </c>
    </row>
    <row r="11454" spans="2:25">
      <c r="B11454" s="217" t="s">
        <v>11623</v>
      </c>
      <c r="C11454" s="217" t="s">
        <v>5935</v>
      </c>
      <c r="D11454" s="217" t="s">
        <v>28</v>
      </c>
      <c r="E11454" s="217" t="s">
        <v>88</v>
      </c>
      <c r="F11454" s="217" t="s">
        <v>12</v>
      </c>
      <c r="G11454" s="217" t="s">
        <v>10</v>
      </c>
      <c r="H11454" s="217" t="s">
        <v>170</v>
      </c>
      <c r="I11454" s="217">
        <v>0</v>
      </c>
      <c r="J11454" s="217">
        <v>0</v>
      </c>
      <c r="K11454" s="217">
        <v>0</v>
      </c>
      <c r="L11454" s="217">
        <v>0</v>
      </c>
      <c r="M11454" s="217">
        <v>0</v>
      </c>
    </row>
    <row r="11455" spans="2:25">
      <c r="B11455" s="217" t="s">
        <v>11624</v>
      </c>
      <c r="C11455" s="217" t="s">
        <v>5935</v>
      </c>
      <c r="D11455" s="217" t="s">
        <v>28</v>
      </c>
      <c r="E11455" s="217" t="s">
        <v>88</v>
      </c>
      <c r="F11455" s="217" t="s">
        <v>12</v>
      </c>
      <c r="G11455" s="217" t="s">
        <v>10</v>
      </c>
      <c r="H11455" s="217" t="s">
        <v>172</v>
      </c>
      <c r="I11455" s="217">
        <v>1</v>
      </c>
      <c r="J11455" s="217">
        <v>1</v>
      </c>
      <c r="K11455" s="217">
        <v>0</v>
      </c>
      <c r="L11455" s="217">
        <v>0</v>
      </c>
      <c r="M11455" s="217">
        <v>29.1891891891892</v>
      </c>
      <c r="N11455" s="217">
        <v>34.259259259259302</v>
      </c>
      <c r="O11455" s="217">
        <v>34.259259259259302</v>
      </c>
      <c r="P11455" s="217">
        <v>0</v>
      </c>
      <c r="Q11455" s="217">
        <v>34.259259259259302</v>
      </c>
      <c r="R11455" s="217">
        <v>34.259259259259302</v>
      </c>
      <c r="S11455" s="217">
        <v>0</v>
      </c>
      <c r="T11455" s="217">
        <v>34.259259259259302</v>
      </c>
      <c r="U11455" s="217">
        <v>34.259259259259302</v>
      </c>
      <c r="V11455" s="217">
        <v>0</v>
      </c>
      <c r="W11455" s="217">
        <v>34.259259259259302</v>
      </c>
      <c r="X11455" s="217">
        <v>34.259259259259302</v>
      </c>
      <c r="Y11455" s="217">
        <v>0</v>
      </c>
    </row>
    <row r="11456" spans="2:25">
      <c r="B11456" s="217" t="s">
        <v>11625</v>
      </c>
      <c r="C11456" s="217" t="s">
        <v>5935</v>
      </c>
      <c r="D11456" s="217" t="s">
        <v>28</v>
      </c>
      <c r="E11456" s="217" t="s">
        <v>88</v>
      </c>
      <c r="F11456" s="217" t="s">
        <v>12</v>
      </c>
      <c r="G11456" s="217" t="s">
        <v>10</v>
      </c>
      <c r="H11456" s="217" t="s">
        <v>174</v>
      </c>
      <c r="I11456" s="217">
        <v>0</v>
      </c>
      <c r="J11456" s="217">
        <v>0</v>
      </c>
      <c r="K11456" s="217">
        <v>0</v>
      </c>
      <c r="L11456" s="217">
        <v>1</v>
      </c>
      <c r="M11456" s="217">
        <v>77.837837837837796</v>
      </c>
      <c r="N11456" s="217">
        <v>0</v>
      </c>
      <c r="O11456" s="217">
        <v>0</v>
      </c>
      <c r="P11456" s="217">
        <v>0</v>
      </c>
      <c r="Q11456" s="217">
        <v>0</v>
      </c>
      <c r="R11456" s="217">
        <v>0</v>
      </c>
      <c r="S11456" s="217">
        <v>0</v>
      </c>
      <c r="T11456" s="217">
        <v>0</v>
      </c>
      <c r="U11456" s="217">
        <v>0</v>
      </c>
      <c r="V11456" s="217">
        <v>0</v>
      </c>
      <c r="W11456" s="217">
        <v>0</v>
      </c>
      <c r="X11456" s="217">
        <v>0</v>
      </c>
      <c r="Y11456" s="217">
        <v>0</v>
      </c>
    </row>
    <row r="11457" spans="2:25">
      <c r="B11457" s="217" t="s">
        <v>11626</v>
      </c>
      <c r="C11457" s="217" t="s">
        <v>5935</v>
      </c>
      <c r="D11457" s="217" t="s">
        <v>28</v>
      </c>
      <c r="E11457" s="217" t="s">
        <v>88</v>
      </c>
      <c r="F11457" s="217" t="s">
        <v>12</v>
      </c>
      <c r="G11457" s="217" t="s">
        <v>10</v>
      </c>
      <c r="H11457" s="217" t="s">
        <v>176</v>
      </c>
      <c r="I11457" s="217">
        <v>2</v>
      </c>
      <c r="J11457" s="217">
        <v>2</v>
      </c>
      <c r="K11457" s="217">
        <v>0</v>
      </c>
      <c r="L11457" s="217">
        <v>3</v>
      </c>
      <c r="M11457" s="217">
        <v>165.40540540540499</v>
      </c>
      <c r="N11457" s="217">
        <v>12.0915032679739</v>
      </c>
      <c r="O11457" s="217">
        <v>12.0915032679739</v>
      </c>
      <c r="P11457" s="217">
        <v>0</v>
      </c>
      <c r="Q11457" s="217">
        <v>12.0915032679739</v>
      </c>
      <c r="R11457" s="217">
        <v>12.0915032679739</v>
      </c>
      <c r="S11457" s="217">
        <v>0</v>
      </c>
      <c r="T11457" s="217">
        <v>12.0915032679739</v>
      </c>
      <c r="U11457" s="217">
        <v>12.0915032679739</v>
      </c>
      <c r="V11457" s="217">
        <v>0</v>
      </c>
      <c r="W11457" s="217">
        <v>12.0915032679739</v>
      </c>
      <c r="X11457" s="217">
        <v>12.0915032679739</v>
      </c>
      <c r="Y11457" s="217">
        <v>0</v>
      </c>
    </row>
    <row r="11458" spans="2:25">
      <c r="B11458" s="217" t="s">
        <v>11627</v>
      </c>
      <c r="C11458" s="217" t="s">
        <v>5935</v>
      </c>
      <c r="D11458" s="217" t="s">
        <v>28</v>
      </c>
      <c r="E11458" s="217" t="s">
        <v>88</v>
      </c>
      <c r="F11458" s="217" t="s">
        <v>12</v>
      </c>
      <c r="G11458" s="217" t="s">
        <v>10</v>
      </c>
      <c r="H11458" s="217" t="s">
        <v>178</v>
      </c>
      <c r="I11458" s="217">
        <v>6</v>
      </c>
      <c r="J11458" s="217">
        <v>6</v>
      </c>
      <c r="K11458" s="217">
        <v>0</v>
      </c>
      <c r="L11458" s="217">
        <v>12</v>
      </c>
      <c r="M11458" s="217">
        <v>447.56756756756801</v>
      </c>
      <c r="N11458" s="217">
        <v>13.4057971014493</v>
      </c>
      <c r="O11458" s="217">
        <v>13.4057971014493</v>
      </c>
      <c r="P11458" s="217">
        <v>0</v>
      </c>
      <c r="Q11458" s="217">
        <v>13.4057971014493</v>
      </c>
      <c r="R11458" s="217">
        <v>13.4057971014493</v>
      </c>
      <c r="S11458" s="217">
        <v>0</v>
      </c>
      <c r="T11458" s="217">
        <v>13.4057971014493</v>
      </c>
      <c r="U11458" s="217">
        <v>13.4057971014493</v>
      </c>
      <c r="V11458" s="217">
        <v>0</v>
      </c>
      <c r="W11458" s="217">
        <v>13.4057971014493</v>
      </c>
      <c r="X11458" s="217">
        <v>13.4057971014493</v>
      </c>
      <c r="Y11458" s="217">
        <v>0</v>
      </c>
    </row>
    <row r="11459" spans="2:25">
      <c r="B11459" s="217" t="s">
        <v>11628</v>
      </c>
      <c r="C11459" s="217" t="s">
        <v>5935</v>
      </c>
      <c r="D11459" s="217" t="s">
        <v>28</v>
      </c>
      <c r="E11459" s="217" t="s">
        <v>88</v>
      </c>
      <c r="F11459" s="217" t="s">
        <v>12</v>
      </c>
      <c r="G11459" s="217" t="s">
        <v>10</v>
      </c>
      <c r="H11459" s="217" t="s">
        <v>5</v>
      </c>
      <c r="I11459" s="217">
        <v>9</v>
      </c>
      <c r="J11459" s="217">
        <v>9</v>
      </c>
      <c r="K11459" s="217">
        <v>0</v>
      </c>
      <c r="L11459" s="217">
        <v>16</v>
      </c>
      <c r="M11459" s="217">
        <v>720</v>
      </c>
      <c r="N11459" s="217">
        <v>12.5</v>
      </c>
      <c r="O11459" s="217">
        <v>12.5</v>
      </c>
      <c r="P11459" s="217">
        <v>0</v>
      </c>
      <c r="Q11459" s="217">
        <v>12.5</v>
      </c>
      <c r="R11459" s="217">
        <v>12.5</v>
      </c>
      <c r="S11459" s="217">
        <v>0</v>
      </c>
      <c r="T11459" s="217">
        <v>12.5</v>
      </c>
      <c r="U11459" s="217">
        <v>12.5</v>
      </c>
      <c r="V11459" s="217">
        <v>0</v>
      </c>
      <c r="W11459" s="217">
        <v>12.5</v>
      </c>
      <c r="X11459" s="217">
        <v>12.5</v>
      </c>
      <c r="Y11459" s="217">
        <v>0</v>
      </c>
    </row>
    <row r="11460" spans="2:25">
      <c r="B11460" s="217" t="s">
        <v>11629</v>
      </c>
      <c r="C11460" s="217" t="s">
        <v>5935</v>
      </c>
      <c r="D11460" s="217" t="s">
        <v>28</v>
      </c>
      <c r="E11460" s="217" t="s">
        <v>88</v>
      </c>
      <c r="F11460" s="217" t="s">
        <v>9</v>
      </c>
      <c r="G11460" s="217" t="s">
        <v>10</v>
      </c>
      <c r="H11460" s="217" t="s">
        <v>170</v>
      </c>
      <c r="I11460" s="217">
        <v>0</v>
      </c>
      <c r="J11460" s="217">
        <v>0</v>
      </c>
      <c r="K11460" s="217">
        <v>0</v>
      </c>
      <c r="L11460" s="217">
        <v>2</v>
      </c>
      <c r="M11460" s="217">
        <v>10.845070422535199</v>
      </c>
      <c r="N11460" s="217">
        <v>0</v>
      </c>
      <c r="O11460" s="217">
        <v>0</v>
      </c>
      <c r="P11460" s="217">
        <v>0</v>
      </c>
      <c r="Q11460" s="217">
        <v>0</v>
      </c>
      <c r="R11460" s="217">
        <v>0</v>
      </c>
      <c r="S11460" s="217">
        <v>0</v>
      </c>
      <c r="T11460" s="217">
        <v>0</v>
      </c>
      <c r="U11460" s="217">
        <v>0</v>
      </c>
      <c r="V11460" s="217">
        <v>0</v>
      </c>
      <c r="W11460" s="217">
        <v>0</v>
      </c>
      <c r="X11460" s="217">
        <v>0</v>
      </c>
      <c r="Y11460" s="217">
        <v>0</v>
      </c>
    </row>
    <row r="11461" spans="2:25">
      <c r="B11461" s="217" t="s">
        <v>11630</v>
      </c>
      <c r="C11461" s="217" t="s">
        <v>5935</v>
      </c>
      <c r="D11461" s="217" t="s">
        <v>28</v>
      </c>
      <c r="E11461" s="217" t="s">
        <v>88</v>
      </c>
      <c r="F11461" s="217" t="s">
        <v>9</v>
      </c>
      <c r="G11461" s="217" t="s">
        <v>10</v>
      </c>
      <c r="H11461" s="217" t="s">
        <v>172</v>
      </c>
      <c r="I11461" s="217">
        <v>0</v>
      </c>
      <c r="J11461" s="217">
        <v>0</v>
      </c>
      <c r="K11461" s="217">
        <v>0</v>
      </c>
      <c r="L11461" s="217">
        <v>0</v>
      </c>
      <c r="M11461" s="217">
        <v>32.535211267605597</v>
      </c>
      <c r="N11461" s="217">
        <v>0</v>
      </c>
      <c r="O11461" s="217">
        <v>0</v>
      </c>
      <c r="P11461" s="217">
        <v>0</v>
      </c>
      <c r="Q11461" s="217">
        <v>0</v>
      </c>
      <c r="R11461" s="217">
        <v>0</v>
      </c>
      <c r="S11461" s="217">
        <v>0</v>
      </c>
      <c r="T11461" s="217">
        <v>0</v>
      </c>
      <c r="U11461" s="217">
        <v>0</v>
      </c>
      <c r="V11461" s="217">
        <v>0</v>
      </c>
      <c r="W11461" s="217">
        <v>0</v>
      </c>
      <c r="X11461" s="217">
        <v>0</v>
      </c>
      <c r="Y11461" s="217">
        <v>0</v>
      </c>
    </row>
    <row r="11462" spans="2:25">
      <c r="B11462" s="217" t="s">
        <v>11631</v>
      </c>
      <c r="C11462" s="217" t="s">
        <v>5935</v>
      </c>
      <c r="D11462" s="217" t="s">
        <v>28</v>
      </c>
      <c r="E11462" s="217" t="s">
        <v>88</v>
      </c>
      <c r="F11462" s="217" t="s">
        <v>9</v>
      </c>
      <c r="G11462" s="217" t="s">
        <v>10</v>
      </c>
      <c r="H11462" s="217" t="s">
        <v>174</v>
      </c>
      <c r="I11462" s="217">
        <v>1</v>
      </c>
      <c r="J11462" s="217">
        <v>1</v>
      </c>
      <c r="K11462" s="217">
        <v>0</v>
      </c>
      <c r="L11462" s="217">
        <v>4</v>
      </c>
      <c r="M11462" s="217">
        <v>86.760563380281695</v>
      </c>
      <c r="N11462" s="217">
        <v>11.525974025974</v>
      </c>
      <c r="O11462" s="217">
        <v>11.525974025974</v>
      </c>
      <c r="P11462" s="217">
        <v>0</v>
      </c>
      <c r="Q11462" s="217">
        <v>11.525974025974</v>
      </c>
      <c r="R11462" s="217">
        <v>11.525974025974</v>
      </c>
      <c r="S11462" s="217">
        <v>0</v>
      </c>
      <c r="T11462" s="217">
        <v>11.525974025974</v>
      </c>
      <c r="U11462" s="217">
        <v>11.525974025974</v>
      </c>
      <c r="V11462" s="217">
        <v>0</v>
      </c>
      <c r="W11462" s="217">
        <v>11.525974025974</v>
      </c>
      <c r="X11462" s="217">
        <v>11.525974025974</v>
      </c>
      <c r="Y11462" s="217">
        <v>0</v>
      </c>
    </row>
    <row r="11463" spans="2:25">
      <c r="B11463" s="217" t="s">
        <v>11632</v>
      </c>
      <c r="C11463" s="217" t="s">
        <v>5935</v>
      </c>
      <c r="D11463" s="217" t="s">
        <v>28</v>
      </c>
      <c r="E11463" s="217" t="s">
        <v>88</v>
      </c>
      <c r="F11463" s="217" t="s">
        <v>9</v>
      </c>
      <c r="G11463" s="217" t="s">
        <v>10</v>
      </c>
      <c r="H11463" s="217" t="s">
        <v>176</v>
      </c>
      <c r="I11463" s="217">
        <v>1</v>
      </c>
      <c r="J11463" s="217">
        <v>1</v>
      </c>
      <c r="K11463" s="217">
        <v>0</v>
      </c>
      <c r="L11463" s="217">
        <v>5</v>
      </c>
      <c r="M11463" s="217">
        <v>195.21126760563399</v>
      </c>
      <c r="N11463" s="217">
        <v>5.1226551226551198</v>
      </c>
      <c r="O11463" s="217">
        <v>5.1226551226551198</v>
      </c>
      <c r="P11463" s="217">
        <v>0</v>
      </c>
      <c r="Q11463" s="217">
        <v>5.1226551226551198</v>
      </c>
      <c r="R11463" s="217">
        <v>5.1226551226551198</v>
      </c>
      <c r="S11463" s="217">
        <v>0</v>
      </c>
      <c r="T11463" s="217">
        <v>5.1226551226551198</v>
      </c>
      <c r="U11463" s="217">
        <v>5.1226551226551198</v>
      </c>
      <c r="V11463" s="217">
        <v>0</v>
      </c>
      <c r="W11463" s="217">
        <v>5.1226551226551198</v>
      </c>
      <c r="X11463" s="217">
        <v>5.1226551226551198</v>
      </c>
      <c r="Y11463" s="217">
        <v>0</v>
      </c>
    </row>
    <row r="11464" spans="2:25">
      <c r="B11464" s="217" t="s">
        <v>11633</v>
      </c>
      <c r="C11464" s="217" t="s">
        <v>5935</v>
      </c>
      <c r="D11464" s="217" t="s">
        <v>28</v>
      </c>
      <c r="E11464" s="217" t="s">
        <v>88</v>
      </c>
      <c r="F11464" s="217" t="s">
        <v>9</v>
      </c>
      <c r="G11464" s="217" t="s">
        <v>10</v>
      </c>
      <c r="H11464" s="217" t="s">
        <v>178</v>
      </c>
      <c r="I11464" s="217">
        <v>5</v>
      </c>
      <c r="J11464" s="217">
        <v>4</v>
      </c>
      <c r="K11464" s="217">
        <v>1</v>
      </c>
      <c r="L11464" s="217">
        <v>24</v>
      </c>
      <c r="M11464" s="217">
        <v>444.64788732394402</v>
      </c>
      <c r="N11464" s="217">
        <v>11.244852708267301</v>
      </c>
      <c r="O11464" s="217">
        <v>8.9958821666138693</v>
      </c>
      <c r="P11464" s="217">
        <v>2.24897054165347</v>
      </c>
      <c r="Q11464" s="217">
        <v>11.244852708267301</v>
      </c>
      <c r="R11464" s="217">
        <v>8.9958821666138693</v>
      </c>
      <c r="S11464" s="217">
        <v>2.24897054165347</v>
      </c>
      <c r="T11464" s="217">
        <v>11.244852708267301</v>
      </c>
      <c r="U11464" s="217">
        <v>8.9958821666138693</v>
      </c>
      <c r="V11464" s="217">
        <v>2.24897054165347</v>
      </c>
      <c r="W11464" s="217">
        <v>11.244852708267301</v>
      </c>
      <c r="X11464" s="217">
        <v>8.9958821666138693</v>
      </c>
      <c r="Y11464" s="217">
        <v>2.24897054165347</v>
      </c>
    </row>
    <row r="11465" spans="2:25">
      <c r="B11465" s="217" t="s">
        <v>11634</v>
      </c>
      <c r="C11465" s="217" t="s">
        <v>5935</v>
      </c>
      <c r="D11465" s="217" t="s">
        <v>28</v>
      </c>
      <c r="E11465" s="217" t="s">
        <v>88</v>
      </c>
      <c r="F11465" s="217" t="s">
        <v>9</v>
      </c>
      <c r="G11465" s="217" t="s">
        <v>10</v>
      </c>
      <c r="H11465" s="217" t="s">
        <v>5</v>
      </c>
      <c r="I11465" s="217">
        <v>7</v>
      </c>
      <c r="J11465" s="217">
        <v>6</v>
      </c>
      <c r="K11465" s="217">
        <v>1</v>
      </c>
      <c r="L11465" s="217">
        <v>35</v>
      </c>
      <c r="M11465" s="217">
        <v>770</v>
      </c>
      <c r="N11465" s="217">
        <v>9.0909090909090899</v>
      </c>
      <c r="O11465" s="217">
        <v>7.7922077922077904</v>
      </c>
      <c r="P11465" s="217">
        <v>1.2987012987013</v>
      </c>
      <c r="Q11465" s="217">
        <v>9.0909090909090899</v>
      </c>
      <c r="R11465" s="217">
        <v>7.7922077922077904</v>
      </c>
      <c r="S11465" s="217">
        <v>1.2987012987013</v>
      </c>
      <c r="T11465" s="217">
        <v>9.0909090909090899</v>
      </c>
      <c r="U11465" s="217">
        <v>7.7922077922077904</v>
      </c>
      <c r="V11465" s="217">
        <v>1.2987012987013</v>
      </c>
      <c r="W11465" s="217">
        <v>9.0909090909090899</v>
      </c>
      <c r="X11465" s="217">
        <v>7.7922077922077904</v>
      </c>
      <c r="Y11465" s="217">
        <v>1.2987012987013</v>
      </c>
    </row>
    <row r="11466" spans="2:25">
      <c r="B11466" s="217" t="s">
        <v>11635</v>
      </c>
      <c r="C11466" s="217" t="s">
        <v>5935</v>
      </c>
      <c r="D11466" s="217" t="s">
        <v>28</v>
      </c>
      <c r="E11466" s="217" t="s">
        <v>88</v>
      </c>
      <c r="F11466" s="217" t="s">
        <v>5</v>
      </c>
      <c r="G11466" s="217" t="s">
        <v>10</v>
      </c>
      <c r="H11466" s="217" t="s">
        <v>170</v>
      </c>
      <c r="I11466" s="217">
        <v>0</v>
      </c>
      <c r="J11466" s="217">
        <v>0</v>
      </c>
      <c r="K11466" s="217">
        <v>0</v>
      </c>
      <c r="L11466" s="217">
        <v>2</v>
      </c>
      <c r="M11466" s="217">
        <v>10.845070422535199</v>
      </c>
      <c r="N11466" s="217">
        <v>0</v>
      </c>
      <c r="O11466" s="217">
        <v>0</v>
      </c>
      <c r="P11466" s="217">
        <v>0</v>
      </c>
      <c r="Q11466" s="217">
        <v>0</v>
      </c>
      <c r="R11466" s="217">
        <v>0</v>
      </c>
      <c r="S11466" s="217">
        <v>0</v>
      </c>
      <c r="T11466" s="217">
        <v>0</v>
      </c>
      <c r="U11466" s="217">
        <v>0</v>
      </c>
      <c r="V11466" s="217">
        <v>0</v>
      </c>
      <c r="W11466" s="217">
        <v>0</v>
      </c>
      <c r="X11466" s="217">
        <v>0</v>
      </c>
      <c r="Y11466" s="217">
        <v>0</v>
      </c>
    </row>
    <row r="11467" spans="2:25">
      <c r="B11467" s="217" t="s">
        <v>11636</v>
      </c>
      <c r="C11467" s="217" t="s">
        <v>5935</v>
      </c>
      <c r="D11467" s="217" t="s">
        <v>28</v>
      </c>
      <c r="E11467" s="217" t="s">
        <v>88</v>
      </c>
      <c r="F11467" s="217" t="s">
        <v>5</v>
      </c>
      <c r="G11467" s="217" t="s">
        <v>10</v>
      </c>
      <c r="H11467" s="217" t="s">
        <v>172</v>
      </c>
      <c r="I11467" s="217">
        <v>1</v>
      </c>
      <c r="J11467" s="217">
        <v>1</v>
      </c>
      <c r="K11467" s="217">
        <v>0</v>
      </c>
      <c r="L11467" s="217">
        <v>0</v>
      </c>
      <c r="M11467" s="217">
        <v>61.724400456794797</v>
      </c>
      <c r="N11467" s="217">
        <v>16.201048411964202</v>
      </c>
      <c r="O11467" s="217">
        <v>16.201048411964202</v>
      </c>
      <c r="P11467" s="217">
        <v>0</v>
      </c>
      <c r="Q11467" s="217">
        <v>16.201048411964202</v>
      </c>
      <c r="R11467" s="217">
        <v>16.201048411964202</v>
      </c>
      <c r="S11467" s="217">
        <v>0</v>
      </c>
      <c r="T11467" s="217">
        <v>16.201048411964202</v>
      </c>
      <c r="U11467" s="217">
        <v>16.201048411964202</v>
      </c>
      <c r="V11467" s="217">
        <v>0</v>
      </c>
      <c r="W11467" s="217">
        <v>16.201048411964202</v>
      </c>
      <c r="X11467" s="217">
        <v>16.201048411964202</v>
      </c>
      <c r="Y11467" s="217">
        <v>0</v>
      </c>
    </row>
    <row r="11468" spans="2:25">
      <c r="B11468" s="217" t="s">
        <v>11637</v>
      </c>
      <c r="C11468" s="217" t="s">
        <v>5935</v>
      </c>
      <c r="D11468" s="217" t="s">
        <v>28</v>
      </c>
      <c r="E11468" s="217" t="s">
        <v>88</v>
      </c>
      <c r="F11468" s="217" t="s">
        <v>5</v>
      </c>
      <c r="G11468" s="217" t="s">
        <v>10</v>
      </c>
      <c r="H11468" s="217" t="s">
        <v>174</v>
      </c>
      <c r="I11468" s="217">
        <v>1</v>
      </c>
      <c r="J11468" s="217">
        <v>1</v>
      </c>
      <c r="K11468" s="217">
        <v>0</v>
      </c>
      <c r="L11468" s="217">
        <v>5</v>
      </c>
      <c r="M11468" s="217">
        <v>164.59840121811999</v>
      </c>
      <c r="N11468" s="217">
        <v>6.0753931544865898</v>
      </c>
      <c r="O11468" s="217">
        <v>6.0753931544865898</v>
      </c>
      <c r="P11468" s="217">
        <v>0</v>
      </c>
      <c r="Q11468" s="217">
        <v>6.0753931544865898</v>
      </c>
      <c r="R11468" s="217">
        <v>6.0753931544865898</v>
      </c>
      <c r="S11468" s="217">
        <v>0</v>
      </c>
      <c r="T11468" s="217">
        <v>6.0753931544865898</v>
      </c>
      <c r="U11468" s="217">
        <v>6.0753931544865898</v>
      </c>
      <c r="V11468" s="217">
        <v>0</v>
      </c>
      <c r="W11468" s="217">
        <v>6.0753931544865898</v>
      </c>
      <c r="X11468" s="217">
        <v>6.0753931544865898</v>
      </c>
      <c r="Y11468" s="217">
        <v>0</v>
      </c>
    </row>
    <row r="11469" spans="2:25">
      <c r="B11469" s="217" t="s">
        <v>11638</v>
      </c>
      <c r="C11469" s="217" t="s">
        <v>5935</v>
      </c>
      <c r="D11469" s="217" t="s">
        <v>28</v>
      </c>
      <c r="E11469" s="217" t="s">
        <v>88</v>
      </c>
      <c r="F11469" s="217" t="s">
        <v>5</v>
      </c>
      <c r="G11469" s="217" t="s">
        <v>10</v>
      </c>
      <c r="H11469" s="217" t="s">
        <v>176</v>
      </c>
      <c r="I11469" s="217">
        <v>3</v>
      </c>
      <c r="J11469" s="217">
        <v>3</v>
      </c>
      <c r="K11469" s="217">
        <v>0</v>
      </c>
      <c r="L11469" s="217">
        <v>8</v>
      </c>
      <c r="M11469" s="217">
        <v>360.61667301103898</v>
      </c>
      <c r="N11469" s="217">
        <v>8.31908290582051</v>
      </c>
      <c r="O11469" s="217">
        <v>8.31908290582051</v>
      </c>
      <c r="P11469" s="217">
        <v>0</v>
      </c>
      <c r="Q11469" s="217">
        <v>8.31908290582051</v>
      </c>
      <c r="R11469" s="217">
        <v>8.31908290582051</v>
      </c>
      <c r="S11469" s="217">
        <v>0</v>
      </c>
      <c r="T11469" s="217">
        <v>8.31908290582051</v>
      </c>
      <c r="U11469" s="217">
        <v>8.31908290582051</v>
      </c>
      <c r="V11469" s="217">
        <v>0</v>
      </c>
      <c r="W11469" s="217">
        <v>8.31908290582051</v>
      </c>
      <c r="X11469" s="217">
        <v>8.31908290582051</v>
      </c>
      <c r="Y11469" s="217">
        <v>0</v>
      </c>
    </row>
    <row r="11470" spans="2:25">
      <c r="B11470" s="217" t="s">
        <v>11639</v>
      </c>
      <c r="C11470" s="217" t="s">
        <v>5935</v>
      </c>
      <c r="D11470" s="217" t="s">
        <v>28</v>
      </c>
      <c r="E11470" s="217" t="s">
        <v>88</v>
      </c>
      <c r="F11470" s="217" t="s">
        <v>5</v>
      </c>
      <c r="G11470" s="217" t="s">
        <v>10</v>
      </c>
      <c r="H11470" s="217" t="s">
        <v>178</v>
      </c>
      <c r="I11470" s="217">
        <v>11</v>
      </c>
      <c r="J11470" s="217">
        <v>10</v>
      </c>
      <c r="K11470" s="217">
        <v>1</v>
      </c>
      <c r="L11470" s="217">
        <v>36</v>
      </c>
      <c r="M11470" s="217">
        <v>892.21545489151094</v>
      </c>
      <c r="N11470" s="217">
        <v>12.3288606352796</v>
      </c>
      <c r="O11470" s="217">
        <v>11.208055122981399</v>
      </c>
      <c r="P11470" s="217">
        <v>1.12080551229814</v>
      </c>
      <c r="Q11470" s="217">
        <v>12.3288606352796</v>
      </c>
      <c r="R11470" s="217">
        <v>11.208055122981399</v>
      </c>
      <c r="S11470" s="217">
        <v>1.12080551229814</v>
      </c>
      <c r="T11470" s="217">
        <v>12.3288606352796</v>
      </c>
      <c r="U11470" s="217">
        <v>11.208055122981399</v>
      </c>
      <c r="V11470" s="217">
        <v>1.12080551229814</v>
      </c>
      <c r="W11470" s="217">
        <v>12.3288606352796</v>
      </c>
      <c r="X11470" s="217">
        <v>11.208055122981399</v>
      </c>
      <c r="Y11470" s="217">
        <v>1.12080551229814</v>
      </c>
    </row>
    <row r="11471" spans="2:25">
      <c r="B11471" s="217" t="s">
        <v>11640</v>
      </c>
      <c r="C11471" s="217" t="s">
        <v>5935</v>
      </c>
      <c r="D11471" s="217" t="s">
        <v>28</v>
      </c>
      <c r="E11471" s="217" t="s">
        <v>88</v>
      </c>
      <c r="F11471" s="217" t="s">
        <v>5</v>
      </c>
      <c r="G11471" s="217" t="s">
        <v>10</v>
      </c>
      <c r="H11471" s="217" t="s">
        <v>5</v>
      </c>
      <c r="I11471" s="217">
        <v>16</v>
      </c>
      <c r="J11471" s="217">
        <v>15</v>
      </c>
      <c r="K11471" s="217">
        <v>1</v>
      </c>
      <c r="L11471" s="217">
        <v>51</v>
      </c>
      <c r="M11471" s="217">
        <v>1490</v>
      </c>
      <c r="N11471" s="217">
        <v>10.738255033557</v>
      </c>
      <c r="O11471" s="217">
        <v>10.067114093959701</v>
      </c>
      <c r="P11471" s="217">
        <v>0.67114093959731502</v>
      </c>
      <c r="Q11471" s="217">
        <v>10.738255033557</v>
      </c>
      <c r="R11471" s="217">
        <v>10.067114093959701</v>
      </c>
      <c r="S11471" s="217">
        <v>0.67114093959731502</v>
      </c>
      <c r="T11471" s="217">
        <v>10.738255033557</v>
      </c>
      <c r="U11471" s="217">
        <v>10.067114093959701</v>
      </c>
      <c r="V11471" s="217">
        <v>0.67114093959731502</v>
      </c>
      <c r="W11471" s="217">
        <v>10.738255033557</v>
      </c>
      <c r="X11471" s="217">
        <v>10.067114093959701</v>
      </c>
      <c r="Y11471" s="217">
        <v>0.67114093959731502</v>
      </c>
    </row>
    <row r="11472" spans="2:25">
      <c r="B11472" s="217" t="s">
        <v>11641</v>
      </c>
      <c r="C11472" s="217" t="s">
        <v>5935</v>
      </c>
      <c r="D11472" s="217" t="s">
        <v>28</v>
      </c>
      <c r="E11472" s="217" t="s">
        <v>88</v>
      </c>
      <c r="F11472" s="217" t="s">
        <v>12</v>
      </c>
      <c r="G11472" s="217" t="s">
        <v>49</v>
      </c>
      <c r="H11472" s="217" t="s">
        <v>170</v>
      </c>
      <c r="I11472" s="217">
        <v>6</v>
      </c>
      <c r="J11472" s="217">
        <v>6</v>
      </c>
      <c r="K11472" s="217">
        <v>0</v>
      </c>
      <c r="L11472" s="217">
        <v>0</v>
      </c>
      <c r="M11472" s="217">
        <v>35.955056179775298</v>
      </c>
      <c r="N11472" s="217">
        <v>166.875</v>
      </c>
      <c r="O11472" s="217">
        <v>166.875</v>
      </c>
      <c r="P11472" s="217">
        <v>0</v>
      </c>
      <c r="Q11472" s="217">
        <v>166.875</v>
      </c>
      <c r="R11472" s="217">
        <v>166.875</v>
      </c>
      <c r="S11472" s="217">
        <v>0</v>
      </c>
      <c r="T11472" s="217">
        <v>166.875</v>
      </c>
      <c r="U11472" s="217">
        <v>166.875</v>
      </c>
      <c r="V11472" s="217">
        <v>0</v>
      </c>
      <c r="W11472" s="217">
        <v>166.875</v>
      </c>
      <c r="X11472" s="217">
        <v>166.875</v>
      </c>
      <c r="Y11472" s="217">
        <v>0</v>
      </c>
    </row>
    <row r="11473" spans="2:25">
      <c r="B11473" s="217" t="s">
        <v>11642</v>
      </c>
      <c r="C11473" s="217" t="s">
        <v>5935</v>
      </c>
      <c r="D11473" s="217" t="s">
        <v>28</v>
      </c>
      <c r="E11473" s="217" t="s">
        <v>88</v>
      </c>
      <c r="F11473" s="217" t="s">
        <v>12</v>
      </c>
      <c r="G11473" s="217" t="s">
        <v>49</v>
      </c>
      <c r="H11473" s="217" t="s">
        <v>172</v>
      </c>
      <c r="I11473" s="217">
        <v>0</v>
      </c>
      <c r="J11473" s="217">
        <v>0</v>
      </c>
      <c r="K11473" s="217">
        <v>0</v>
      </c>
      <c r="L11473" s="217">
        <v>3</v>
      </c>
      <c r="M11473" s="217">
        <v>80.898876404494402</v>
      </c>
      <c r="N11473" s="217">
        <v>0</v>
      </c>
      <c r="O11473" s="217">
        <v>0</v>
      </c>
      <c r="P11473" s="217">
        <v>0</v>
      </c>
      <c r="Q11473" s="217">
        <v>0</v>
      </c>
      <c r="R11473" s="217">
        <v>0</v>
      </c>
      <c r="S11473" s="217">
        <v>0</v>
      </c>
      <c r="T11473" s="217">
        <v>0</v>
      </c>
      <c r="U11473" s="217">
        <v>0</v>
      </c>
      <c r="V11473" s="217">
        <v>0</v>
      </c>
      <c r="W11473" s="217">
        <v>0</v>
      </c>
      <c r="X11473" s="217">
        <v>0</v>
      </c>
      <c r="Y11473" s="217">
        <v>0</v>
      </c>
    </row>
    <row r="11474" spans="2:25">
      <c r="B11474" s="217" t="s">
        <v>11643</v>
      </c>
      <c r="C11474" s="217" t="s">
        <v>5935</v>
      </c>
      <c r="D11474" s="217" t="s">
        <v>28</v>
      </c>
      <c r="E11474" s="217" t="s">
        <v>88</v>
      </c>
      <c r="F11474" s="217" t="s">
        <v>12</v>
      </c>
      <c r="G11474" s="217" t="s">
        <v>49</v>
      </c>
      <c r="H11474" s="217" t="s">
        <v>174</v>
      </c>
      <c r="I11474" s="217">
        <v>1</v>
      </c>
      <c r="J11474" s="217">
        <v>1</v>
      </c>
      <c r="K11474" s="217">
        <v>0</v>
      </c>
      <c r="L11474" s="217">
        <v>3</v>
      </c>
      <c r="M11474" s="217">
        <v>152.80898876404501</v>
      </c>
      <c r="N11474" s="217">
        <v>6.5441176470588198</v>
      </c>
      <c r="O11474" s="217">
        <v>6.5441176470588198</v>
      </c>
      <c r="P11474" s="217">
        <v>0</v>
      </c>
      <c r="Q11474" s="217">
        <v>6.5441176470588198</v>
      </c>
      <c r="R11474" s="217">
        <v>6.5441176470588198</v>
      </c>
      <c r="S11474" s="217">
        <v>0</v>
      </c>
      <c r="T11474" s="217">
        <v>6.5441176470588198</v>
      </c>
      <c r="U11474" s="217">
        <v>6.5441176470588198</v>
      </c>
      <c r="V11474" s="217">
        <v>0</v>
      </c>
      <c r="W11474" s="217">
        <v>6.5441176470588198</v>
      </c>
      <c r="X11474" s="217">
        <v>6.5441176470588198</v>
      </c>
      <c r="Y11474" s="217">
        <v>0</v>
      </c>
    </row>
    <row r="11475" spans="2:25">
      <c r="B11475" s="217" t="s">
        <v>11644</v>
      </c>
      <c r="C11475" s="217" t="s">
        <v>5935</v>
      </c>
      <c r="D11475" s="217" t="s">
        <v>28</v>
      </c>
      <c r="E11475" s="217" t="s">
        <v>88</v>
      </c>
      <c r="F11475" s="217" t="s">
        <v>12</v>
      </c>
      <c r="G11475" s="217" t="s">
        <v>49</v>
      </c>
      <c r="H11475" s="217" t="s">
        <v>176</v>
      </c>
      <c r="I11475" s="217">
        <v>1</v>
      </c>
      <c r="J11475" s="217">
        <v>1</v>
      </c>
      <c r="K11475" s="217">
        <v>0</v>
      </c>
      <c r="L11475" s="217">
        <v>3</v>
      </c>
      <c r="M11475" s="217">
        <v>206.74157303370799</v>
      </c>
      <c r="N11475" s="217">
        <v>4.8369565217391299</v>
      </c>
      <c r="O11475" s="217">
        <v>4.8369565217391299</v>
      </c>
      <c r="P11475" s="217">
        <v>0</v>
      </c>
      <c r="Q11475" s="217">
        <v>4.8369565217391299</v>
      </c>
      <c r="R11475" s="217">
        <v>4.8369565217391299</v>
      </c>
      <c r="S11475" s="217">
        <v>0</v>
      </c>
      <c r="T11475" s="217">
        <v>4.8369565217391299</v>
      </c>
      <c r="U11475" s="217">
        <v>4.8369565217391299</v>
      </c>
      <c r="V11475" s="217">
        <v>0</v>
      </c>
      <c r="W11475" s="217">
        <v>4.8369565217391299</v>
      </c>
      <c r="X11475" s="217">
        <v>4.8369565217391299</v>
      </c>
      <c r="Y11475" s="217">
        <v>0</v>
      </c>
    </row>
    <row r="11476" spans="2:25">
      <c r="B11476" s="217" t="s">
        <v>11645</v>
      </c>
      <c r="C11476" s="217" t="s">
        <v>5935</v>
      </c>
      <c r="D11476" s="217" t="s">
        <v>28</v>
      </c>
      <c r="E11476" s="217" t="s">
        <v>88</v>
      </c>
      <c r="F11476" s="217" t="s">
        <v>12</v>
      </c>
      <c r="G11476" s="217" t="s">
        <v>49</v>
      </c>
      <c r="H11476" s="217" t="s">
        <v>178</v>
      </c>
      <c r="I11476" s="217">
        <v>5</v>
      </c>
      <c r="J11476" s="217">
        <v>5</v>
      </c>
      <c r="K11476" s="217">
        <v>0</v>
      </c>
      <c r="L11476" s="217">
        <v>8</v>
      </c>
      <c r="M11476" s="217">
        <v>323.59550561797698</v>
      </c>
      <c r="N11476" s="217">
        <v>15.4513888888889</v>
      </c>
      <c r="O11476" s="217">
        <v>15.4513888888889</v>
      </c>
      <c r="P11476" s="217">
        <v>0</v>
      </c>
      <c r="Q11476" s="217">
        <v>15.4513888888889</v>
      </c>
      <c r="R11476" s="217">
        <v>15.4513888888889</v>
      </c>
      <c r="S11476" s="217">
        <v>0</v>
      </c>
      <c r="T11476" s="217">
        <v>15.4513888888889</v>
      </c>
      <c r="U11476" s="217">
        <v>15.4513888888889</v>
      </c>
      <c r="V11476" s="217">
        <v>0</v>
      </c>
      <c r="W11476" s="217">
        <v>15.4513888888889</v>
      </c>
      <c r="X11476" s="217">
        <v>15.4513888888889</v>
      </c>
      <c r="Y11476" s="217">
        <v>0</v>
      </c>
    </row>
    <row r="11477" spans="2:25">
      <c r="B11477" s="217" t="s">
        <v>11646</v>
      </c>
      <c r="C11477" s="217" t="s">
        <v>5935</v>
      </c>
      <c r="D11477" s="217" t="s">
        <v>28</v>
      </c>
      <c r="E11477" s="217" t="s">
        <v>88</v>
      </c>
      <c r="F11477" s="217" t="s">
        <v>12</v>
      </c>
      <c r="G11477" s="217" t="s">
        <v>49</v>
      </c>
      <c r="H11477" s="217" t="s">
        <v>5</v>
      </c>
      <c r="I11477" s="217">
        <v>13</v>
      </c>
      <c r="J11477" s="217">
        <v>13</v>
      </c>
      <c r="K11477" s="217">
        <v>0</v>
      </c>
      <c r="L11477" s="217">
        <v>17</v>
      </c>
      <c r="M11477" s="217">
        <v>800</v>
      </c>
      <c r="N11477" s="217">
        <v>16.25</v>
      </c>
      <c r="O11477" s="217">
        <v>16.25</v>
      </c>
      <c r="P11477" s="217">
        <v>0</v>
      </c>
      <c r="Q11477" s="217">
        <v>16.25</v>
      </c>
      <c r="R11477" s="217">
        <v>16.25</v>
      </c>
      <c r="S11477" s="217">
        <v>0</v>
      </c>
      <c r="T11477" s="217">
        <v>16.25</v>
      </c>
      <c r="U11477" s="217">
        <v>16.25</v>
      </c>
      <c r="V11477" s="217">
        <v>0</v>
      </c>
      <c r="W11477" s="217">
        <v>16.25</v>
      </c>
      <c r="X11477" s="217">
        <v>16.25</v>
      </c>
      <c r="Y11477" s="217">
        <v>0</v>
      </c>
    </row>
    <row r="11478" spans="2:25">
      <c r="B11478" s="217" t="s">
        <v>11647</v>
      </c>
      <c r="C11478" s="217" t="s">
        <v>5935</v>
      </c>
      <c r="D11478" s="217" t="s">
        <v>28</v>
      </c>
      <c r="E11478" s="217" t="s">
        <v>88</v>
      </c>
      <c r="F11478" s="217" t="s">
        <v>9</v>
      </c>
      <c r="G11478" s="217" t="s">
        <v>49</v>
      </c>
      <c r="H11478" s="217" t="s">
        <v>170</v>
      </c>
      <c r="I11478" s="217">
        <v>0</v>
      </c>
      <c r="J11478" s="217">
        <v>0</v>
      </c>
      <c r="K11478" s="217">
        <v>0</v>
      </c>
      <c r="L11478" s="217">
        <v>3</v>
      </c>
      <c r="M11478" s="217">
        <v>45.789473684210499</v>
      </c>
      <c r="N11478" s="217">
        <v>0</v>
      </c>
      <c r="O11478" s="217">
        <v>0</v>
      </c>
      <c r="P11478" s="217">
        <v>0</v>
      </c>
      <c r="Q11478" s="217">
        <v>0</v>
      </c>
      <c r="R11478" s="217">
        <v>0</v>
      </c>
      <c r="S11478" s="217">
        <v>0</v>
      </c>
      <c r="T11478" s="217">
        <v>0</v>
      </c>
      <c r="U11478" s="217">
        <v>0</v>
      </c>
      <c r="V11478" s="217">
        <v>0</v>
      </c>
      <c r="W11478" s="217">
        <v>0</v>
      </c>
      <c r="X11478" s="217">
        <v>0</v>
      </c>
      <c r="Y11478" s="217">
        <v>0</v>
      </c>
    </row>
    <row r="11479" spans="2:25">
      <c r="B11479" s="217" t="s">
        <v>11648</v>
      </c>
      <c r="C11479" s="217" t="s">
        <v>5935</v>
      </c>
      <c r="D11479" s="217" t="s">
        <v>28</v>
      </c>
      <c r="E11479" s="217" t="s">
        <v>88</v>
      </c>
      <c r="F11479" s="217" t="s">
        <v>9</v>
      </c>
      <c r="G11479" s="217" t="s">
        <v>49</v>
      </c>
      <c r="H11479" s="217" t="s">
        <v>172</v>
      </c>
      <c r="I11479" s="217">
        <v>0</v>
      </c>
      <c r="J11479" s="217">
        <v>0</v>
      </c>
      <c r="K11479" s="217">
        <v>0</v>
      </c>
      <c r="L11479" s="217">
        <v>3</v>
      </c>
      <c r="M11479" s="217">
        <v>83.947368421052602</v>
      </c>
      <c r="N11479" s="217">
        <v>0</v>
      </c>
      <c r="O11479" s="217">
        <v>0</v>
      </c>
      <c r="P11479" s="217">
        <v>0</v>
      </c>
      <c r="Q11479" s="217">
        <v>0</v>
      </c>
      <c r="R11479" s="217">
        <v>0</v>
      </c>
      <c r="S11479" s="217">
        <v>0</v>
      </c>
      <c r="T11479" s="217">
        <v>0</v>
      </c>
      <c r="U11479" s="217">
        <v>0</v>
      </c>
      <c r="V11479" s="217">
        <v>0</v>
      </c>
      <c r="W11479" s="217">
        <v>0</v>
      </c>
      <c r="X11479" s="217">
        <v>0</v>
      </c>
      <c r="Y11479" s="217">
        <v>0</v>
      </c>
    </row>
    <row r="11480" spans="2:25">
      <c r="B11480" s="217" t="s">
        <v>11649</v>
      </c>
      <c r="C11480" s="217" t="s">
        <v>5935</v>
      </c>
      <c r="D11480" s="217" t="s">
        <v>28</v>
      </c>
      <c r="E11480" s="217" t="s">
        <v>88</v>
      </c>
      <c r="F11480" s="217" t="s">
        <v>9</v>
      </c>
      <c r="G11480" s="217" t="s">
        <v>49</v>
      </c>
      <c r="H11480" s="217" t="s">
        <v>174</v>
      </c>
      <c r="I11480" s="217">
        <v>1</v>
      </c>
      <c r="J11480" s="217">
        <v>1</v>
      </c>
      <c r="K11480" s="217">
        <v>0</v>
      </c>
      <c r="L11480" s="217">
        <v>13</v>
      </c>
      <c r="M11480" s="217">
        <v>167.894736842105</v>
      </c>
      <c r="N11480" s="217">
        <v>5.9561128526645799</v>
      </c>
      <c r="O11480" s="217">
        <v>5.9561128526645799</v>
      </c>
      <c r="P11480" s="217">
        <v>0</v>
      </c>
      <c r="Q11480" s="217">
        <v>5.9561128526645799</v>
      </c>
      <c r="R11480" s="217">
        <v>5.9561128526645799</v>
      </c>
      <c r="S11480" s="217">
        <v>0</v>
      </c>
      <c r="T11480" s="217">
        <v>5.9561128526645799</v>
      </c>
      <c r="U11480" s="217">
        <v>5.9561128526645799</v>
      </c>
      <c r="V11480" s="217">
        <v>0</v>
      </c>
      <c r="W11480" s="217">
        <v>5.9561128526645799</v>
      </c>
      <c r="X11480" s="217">
        <v>5.9561128526645799</v>
      </c>
      <c r="Y11480" s="217">
        <v>0</v>
      </c>
    </row>
    <row r="11481" spans="2:25">
      <c r="B11481" s="217" t="s">
        <v>11650</v>
      </c>
      <c r="C11481" s="217" t="s">
        <v>5935</v>
      </c>
      <c r="D11481" s="217" t="s">
        <v>28</v>
      </c>
      <c r="E11481" s="217" t="s">
        <v>88</v>
      </c>
      <c r="F11481" s="217" t="s">
        <v>9</v>
      </c>
      <c r="G11481" s="217" t="s">
        <v>49</v>
      </c>
      <c r="H11481" s="217" t="s">
        <v>176</v>
      </c>
      <c r="I11481" s="217">
        <v>0</v>
      </c>
      <c r="J11481" s="217">
        <v>0</v>
      </c>
      <c r="K11481" s="217">
        <v>0</v>
      </c>
      <c r="L11481" s="217">
        <v>10</v>
      </c>
      <c r="M11481" s="217">
        <v>236.57894736842101</v>
      </c>
      <c r="N11481" s="217">
        <v>0</v>
      </c>
      <c r="O11481" s="217">
        <v>0</v>
      </c>
      <c r="P11481" s="217">
        <v>0</v>
      </c>
      <c r="Q11481" s="217">
        <v>0</v>
      </c>
      <c r="R11481" s="217">
        <v>0</v>
      </c>
      <c r="S11481" s="217">
        <v>0</v>
      </c>
      <c r="T11481" s="217">
        <v>0</v>
      </c>
      <c r="U11481" s="217">
        <v>0</v>
      </c>
      <c r="V11481" s="217">
        <v>0</v>
      </c>
      <c r="W11481" s="217">
        <v>0</v>
      </c>
      <c r="X11481" s="217">
        <v>0</v>
      </c>
      <c r="Y11481" s="217">
        <v>0</v>
      </c>
    </row>
    <row r="11482" spans="2:25">
      <c r="B11482" s="217" t="s">
        <v>11651</v>
      </c>
      <c r="C11482" s="217" t="s">
        <v>5935</v>
      </c>
      <c r="D11482" s="217" t="s">
        <v>28</v>
      </c>
      <c r="E11482" s="217" t="s">
        <v>88</v>
      </c>
      <c r="F11482" s="217" t="s">
        <v>9</v>
      </c>
      <c r="G11482" s="217" t="s">
        <v>49</v>
      </c>
      <c r="H11482" s="217" t="s">
        <v>178</v>
      </c>
      <c r="I11482" s="217">
        <v>5</v>
      </c>
      <c r="J11482" s="217">
        <v>4</v>
      </c>
      <c r="K11482" s="217">
        <v>1</v>
      </c>
      <c r="L11482" s="217">
        <v>19</v>
      </c>
      <c r="M11482" s="217">
        <v>335.78947368421098</v>
      </c>
      <c r="N11482" s="217">
        <v>14.890282131661399</v>
      </c>
      <c r="O11482" s="217">
        <v>11.912225705329201</v>
      </c>
      <c r="P11482" s="217">
        <v>2.97805642633229</v>
      </c>
      <c r="Q11482" s="217">
        <v>14.890282131661399</v>
      </c>
      <c r="R11482" s="217">
        <v>11.912225705329201</v>
      </c>
      <c r="S11482" s="217">
        <v>2.97805642633229</v>
      </c>
      <c r="T11482" s="217">
        <v>14.890282131661399</v>
      </c>
      <c r="U11482" s="217">
        <v>11.912225705329201</v>
      </c>
      <c r="V11482" s="217">
        <v>2.97805642633229</v>
      </c>
      <c r="W11482" s="217">
        <v>14.890282131661399</v>
      </c>
      <c r="X11482" s="217">
        <v>11.912225705329201</v>
      </c>
      <c r="Y11482" s="217">
        <v>2.97805642633229</v>
      </c>
    </row>
    <row r="11483" spans="2:25">
      <c r="B11483" s="217" t="s">
        <v>11652</v>
      </c>
      <c r="C11483" s="217" t="s">
        <v>5935</v>
      </c>
      <c r="D11483" s="217" t="s">
        <v>28</v>
      </c>
      <c r="E11483" s="217" t="s">
        <v>88</v>
      </c>
      <c r="F11483" s="217" t="s">
        <v>9</v>
      </c>
      <c r="G11483" s="217" t="s">
        <v>49</v>
      </c>
      <c r="H11483" s="217" t="s">
        <v>5</v>
      </c>
      <c r="I11483" s="217">
        <v>6</v>
      </c>
      <c r="J11483" s="217">
        <v>5</v>
      </c>
      <c r="K11483" s="217">
        <v>1</v>
      </c>
      <c r="L11483" s="217">
        <v>48</v>
      </c>
      <c r="M11483" s="217">
        <v>870</v>
      </c>
      <c r="N11483" s="217">
        <v>6.8965517241379297</v>
      </c>
      <c r="O11483" s="217">
        <v>5.7471264367816097</v>
      </c>
      <c r="P11483" s="217">
        <v>1.14942528735632</v>
      </c>
      <c r="Q11483" s="217">
        <v>6.8965517241379297</v>
      </c>
      <c r="R11483" s="217">
        <v>5.7471264367816097</v>
      </c>
      <c r="S11483" s="217">
        <v>1.14942528735632</v>
      </c>
      <c r="T11483" s="217">
        <v>6.8965517241379297</v>
      </c>
      <c r="U11483" s="217">
        <v>5.7471264367816097</v>
      </c>
      <c r="V11483" s="217">
        <v>1.14942528735632</v>
      </c>
      <c r="W11483" s="217">
        <v>6.8965517241379297</v>
      </c>
      <c r="X11483" s="217">
        <v>5.7471264367816097</v>
      </c>
      <c r="Y11483" s="217">
        <v>1.14942528735632</v>
      </c>
    </row>
    <row r="11484" spans="2:25">
      <c r="B11484" s="217" t="s">
        <v>11653</v>
      </c>
      <c r="C11484" s="217" t="s">
        <v>5935</v>
      </c>
      <c r="D11484" s="217" t="s">
        <v>28</v>
      </c>
      <c r="E11484" s="217" t="s">
        <v>88</v>
      </c>
      <c r="F11484" s="217" t="s">
        <v>5</v>
      </c>
      <c r="G11484" s="217" t="s">
        <v>49</v>
      </c>
      <c r="H11484" s="217" t="s">
        <v>170</v>
      </c>
      <c r="I11484" s="217">
        <v>6</v>
      </c>
      <c r="J11484" s="217">
        <v>6</v>
      </c>
      <c r="K11484" s="217">
        <v>0</v>
      </c>
      <c r="L11484" s="217">
        <v>3</v>
      </c>
      <c r="M11484" s="217">
        <v>81.744529863985804</v>
      </c>
      <c r="N11484" s="217">
        <v>73.399406785791797</v>
      </c>
      <c r="O11484" s="217">
        <v>73.399406785791797</v>
      </c>
      <c r="P11484" s="217">
        <v>0</v>
      </c>
      <c r="Q11484" s="217">
        <v>73.399406785791797</v>
      </c>
      <c r="R11484" s="217">
        <v>73.399406785791797</v>
      </c>
      <c r="S11484" s="217">
        <v>0</v>
      </c>
      <c r="T11484" s="217">
        <v>73.399406785791797</v>
      </c>
      <c r="U11484" s="217">
        <v>73.399406785791797</v>
      </c>
      <c r="V11484" s="217">
        <v>0</v>
      </c>
      <c r="W11484" s="217">
        <v>73.399406785791797</v>
      </c>
      <c r="X11484" s="217">
        <v>73.399406785791797</v>
      </c>
      <c r="Y11484" s="217">
        <v>0</v>
      </c>
    </row>
    <row r="11485" spans="2:25">
      <c r="B11485" s="217" t="s">
        <v>11654</v>
      </c>
      <c r="C11485" s="217" t="s">
        <v>5935</v>
      </c>
      <c r="D11485" s="217" t="s">
        <v>28</v>
      </c>
      <c r="E11485" s="217" t="s">
        <v>88</v>
      </c>
      <c r="F11485" s="217" t="s">
        <v>5</v>
      </c>
      <c r="G11485" s="217" t="s">
        <v>49</v>
      </c>
      <c r="H11485" s="217" t="s">
        <v>172</v>
      </c>
      <c r="I11485" s="217">
        <v>0</v>
      </c>
      <c r="J11485" s="217">
        <v>0</v>
      </c>
      <c r="K11485" s="217">
        <v>0</v>
      </c>
      <c r="L11485" s="217">
        <v>6</v>
      </c>
      <c r="M11485" s="217">
        <v>164.84624482554699</v>
      </c>
      <c r="N11485" s="217">
        <v>0</v>
      </c>
      <c r="O11485" s="217">
        <v>0</v>
      </c>
      <c r="P11485" s="217">
        <v>0</v>
      </c>
      <c r="Q11485" s="217">
        <v>0</v>
      </c>
      <c r="R11485" s="217">
        <v>0</v>
      </c>
      <c r="S11485" s="217">
        <v>0</v>
      </c>
      <c r="T11485" s="217">
        <v>0</v>
      </c>
      <c r="U11485" s="217">
        <v>0</v>
      </c>
      <c r="V11485" s="217">
        <v>0</v>
      </c>
      <c r="W11485" s="217">
        <v>0</v>
      </c>
      <c r="X11485" s="217">
        <v>0</v>
      </c>
      <c r="Y11485" s="217">
        <v>0</v>
      </c>
    </row>
    <row r="11486" spans="2:25">
      <c r="B11486" s="217" t="s">
        <v>11655</v>
      </c>
      <c r="C11486" s="217" t="s">
        <v>5935</v>
      </c>
      <c r="D11486" s="217" t="s">
        <v>28</v>
      </c>
      <c r="E11486" s="217" t="s">
        <v>88</v>
      </c>
      <c r="F11486" s="217" t="s">
        <v>5</v>
      </c>
      <c r="G11486" s="217" t="s">
        <v>49</v>
      </c>
      <c r="H11486" s="217" t="s">
        <v>174</v>
      </c>
      <c r="I11486" s="217">
        <v>2</v>
      </c>
      <c r="J11486" s="217">
        <v>2</v>
      </c>
      <c r="K11486" s="217">
        <v>0</v>
      </c>
      <c r="L11486" s="217">
        <v>16</v>
      </c>
      <c r="M11486" s="217">
        <v>320.70372560614999</v>
      </c>
      <c r="N11486" s="217">
        <v>6.2362855193523998</v>
      </c>
      <c r="O11486" s="217">
        <v>6.2362855193523998</v>
      </c>
      <c r="P11486" s="217">
        <v>0</v>
      </c>
      <c r="Q11486" s="217">
        <v>6.2362855193523998</v>
      </c>
      <c r="R11486" s="217">
        <v>6.2362855193523998</v>
      </c>
      <c r="S11486" s="217">
        <v>0</v>
      </c>
      <c r="T11486" s="217">
        <v>6.2362855193523998</v>
      </c>
      <c r="U11486" s="217">
        <v>6.2362855193523998</v>
      </c>
      <c r="V11486" s="217">
        <v>0</v>
      </c>
      <c r="W11486" s="217">
        <v>6.2362855193523998</v>
      </c>
      <c r="X11486" s="217">
        <v>6.2362855193523998</v>
      </c>
      <c r="Y11486" s="217">
        <v>0</v>
      </c>
    </row>
    <row r="11487" spans="2:25">
      <c r="B11487" s="217" t="s">
        <v>11656</v>
      </c>
      <c r="C11487" s="217" t="s">
        <v>5935</v>
      </c>
      <c r="D11487" s="217" t="s">
        <v>28</v>
      </c>
      <c r="E11487" s="217" t="s">
        <v>88</v>
      </c>
      <c r="F11487" s="217" t="s">
        <v>5</v>
      </c>
      <c r="G11487" s="217" t="s">
        <v>49</v>
      </c>
      <c r="H11487" s="217" t="s">
        <v>176</v>
      </c>
      <c r="I11487" s="217">
        <v>1</v>
      </c>
      <c r="J11487" s="217">
        <v>1</v>
      </c>
      <c r="K11487" s="217">
        <v>0</v>
      </c>
      <c r="L11487" s="217">
        <v>13</v>
      </c>
      <c r="M11487" s="217">
        <v>443.32052040212898</v>
      </c>
      <c r="N11487" s="217">
        <v>2.2557042906403599</v>
      </c>
      <c r="O11487" s="217">
        <v>2.2557042906403599</v>
      </c>
      <c r="P11487" s="217">
        <v>0</v>
      </c>
      <c r="Q11487" s="217">
        <v>2.2557042906403599</v>
      </c>
      <c r="R11487" s="217">
        <v>2.2557042906403599</v>
      </c>
      <c r="S11487" s="217">
        <v>0</v>
      </c>
      <c r="T11487" s="217">
        <v>2.2557042906403599</v>
      </c>
      <c r="U11487" s="217">
        <v>2.2557042906403599</v>
      </c>
      <c r="V11487" s="217">
        <v>0</v>
      </c>
      <c r="W11487" s="217">
        <v>2.2557042906403599</v>
      </c>
      <c r="X11487" s="217">
        <v>2.2557042906403599</v>
      </c>
      <c r="Y11487" s="217">
        <v>0</v>
      </c>
    </row>
    <row r="11488" spans="2:25">
      <c r="B11488" s="217" t="s">
        <v>11657</v>
      </c>
      <c r="C11488" s="217" t="s">
        <v>5935</v>
      </c>
      <c r="D11488" s="217" t="s">
        <v>28</v>
      </c>
      <c r="E11488" s="217" t="s">
        <v>88</v>
      </c>
      <c r="F11488" s="217" t="s">
        <v>5</v>
      </c>
      <c r="G11488" s="217" t="s">
        <v>49</v>
      </c>
      <c r="H11488" s="217" t="s">
        <v>178</v>
      </c>
      <c r="I11488" s="217">
        <v>10</v>
      </c>
      <c r="J11488" s="217">
        <v>9</v>
      </c>
      <c r="K11488" s="217">
        <v>1</v>
      </c>
      <c r="L11488" s="217">
        <v>27</v>
      </c>
      <c r="M11488" s="217">
        <v>659.38497930218796</v>
      </c>
      <c r="N11488" s="217">
        <v>15.165647252964099</v>
      </c>
      <c r="O11488" s="217">
        <v>13.6490825276677</v>
      </c>
      <c r="P11488" s="217">
        <v>1.5165647252964101</v>
      </c>
      <c r="Q11488" s="217">
        <v>15.165647252964099</v>
      </c>
      <c r="R11488" s="217">
        <v>13.6490825276677</v>
      </c>
      <c r="S11488" s="217">
        <v>1.5165647252964101</v>
      </c>
      <c r="T11488" s="217">
        <v>15.165647252964099</v>
      </c>
      <c r="U11488" s="217">
        <v>13.6490825276677</v>
      </c>
      <c r="V11488" s="217">
        <v>1.5165647252964101</v>
      </c>
      <c r="W11488" s="217">
        <v>15.165647252964099</v>
      </c>
      <c r="X11488" s="217">
        <v>13.6490825276677</v>
      </c>
      <c r="Y11488" s="217">
        <v>1.5165647252964101</v>
      </c>
    </row>
    <row r="11489" spans="2:25">
      <c r="B11489" s="217" t="s">
        <v>11658</v>
      </c>
      <c r="C11489" s="217" t="s">
        <v>5935</v>
      </c>
      <c r="D11489" s="217" t="s">
        <v>28</v>
      </c>
      <c r="E11489" s="217" t="s">
        <v>88</v>
      </c>
      <c r="F11489" s="217" t="s">
        <v>5</v>
      </c>
      <c r="G11489" s="217" t="s">
        <v>49</v>
      </c>
      <c r="H11489" s="217" t="s">
        <v>5</v>
      </c>
      <c r="I11489" s="217">
        <v>19</v>
      </c>
      <c r="J11489" s="217">
        <v>18</v>
      </c>
      <c r="K11489" s="217">
        <v>1</v>
      </c>
      <c r="L11489" s="217">
        <v>65</v>
      </c>
      <c r="M11489" s="217">
        <v>1670</v>
      </c>
      <c r="N11489" s="217">
        <v>11.377245508982</v>
      </c>
      <c r="O11489" s="217">
        <v>10.7784431137725</v>
      </c>
      <c r="P11489" s="217">
        <v>0.59880239520958101</v>
      </c>
      <c r="Q11489" s="217">
        <v>11.377245508982</v>
      </c>
      <c r="R11489" s="217">
        <v>10.7784431137725</v>
      </c>
      <c r="S11489" s="217">
        <v>0.59880239520958101</v>
      </c>
      <c r="T11489" s="217">
        <v>11.377245508982</v>
      </c>
      <c r="U11489" s="217">
        <v>10.7784431137725</v>
      </c>
      <c r="V11489" s="217">
        <v>0.59880239520958101</v>
      </c>
      <c r="W11489" s="217">
        <v>11.377245508982</v>
      </c>
      <c r="X11489" s="217">
        <v>10.7784431137725</v>
      </c>
      <c r="Y11489" s="217">
        <v>0.59880239520958101</v>
      </c>
    </row>
    <row r="11490" spans="2:25">
      <c r="B11490" s="217" t="s">
        <v>11659</v>
      </c>
      <c r="C11490" s="217" t="s">
        <v>5935</v>
      </c>
      <c r="D11490" s="217" t="s">
        <v>28</v>
      </c>
      <c r="E11490" s="217" t="s">
        <v>88</v>
      </c>
      <c r="F11490" s="217" t="s">
        <v>12</v>
      </c>
      <c r="G11490" s="217" t="s">
        <v>13</v>
      </c>
      <c r="H11490" s="217" t="s">
        <v>170</v>
      </c>
      <c r="I11490" s="217">
        <v>0</v>
      </c>
      <c r="J11490" s="217">
        <v>0</v>
      </c>
      <c r="K11490" s="217">
        <v>0</v>
      </c>
      <c r="L11490" s="217">
        <v>0</v>
      </c>
      <c r="M11490" s="217">
        <v>0</v>
      </c>
    </row>
    <row r="11491" spans="2:25">
      <c r="B11491" s="217" t="s">
        <v>11660</v>
      </c>
      <c r="C11491" s="217" t="s">
        <v>5935</v>
      </c>
      <c r="D11491" s="217" t="s">
        <v>28</v>
      </c>
      <c r="E11491" s="217" t="s">
        <v>88</v>
      </c>
      <c r="F11491" s="217" t="s">
        <v>12</v>
      </c>
      <c r="G11491" s="217" t="s">
        <v>13</v>
      </c>
      <c r="H11491" s="217" t="s">
        <v>172</v>
      </c>
      <c r="I11491" s="217">
        <v>0</v>
      </c>
      <c r="J11491" s="217">
        <v>0</v>
      </c>
      <c r="K11491" s="217">
        <v>0</v>
      </c>
      <c r="L11491" s="217">
        <v>0</v>
      </c>
      <c r="M11491" s="217">
        <v>0</v>
      </c>
    </row>
    <row r="11492" spans="2:25">
      <c r="B11492" s="217" t="s">
        <v>11661</v>
      </c>
      <c r="C11492" s="217" t="s">
        <v>5935</v>
      </c>
      <c r="D11492" s="217" t="s">
        <v>28</v>
      </c>
      <c r="E11492" s="217" t="s">
        <v>88</v>
      </c>
      <c r="F11492" s="217" t="s">
        <v>12</v>
      </c>
      <c r="G11492" s="217" t="s">
        <v>13</v>
      </c>
      <c r="H11492" s="217" t="s">
        <v>174</v>
      </c>
      <c r="I11492" s="217">
        <v>0</v>
      </c>
      <c r="J11492" s="217">
        <v>0</v>
      </c>
      <c r="K11492" s="217">
        <v>0</v>
      </c>
      <c r="L11492" s="217">
        <v>0</v>
      </c>
      <c r="M11492" s="217">
        <v>11.6666666666667</v>
      </c>
      <c r="N11492" s="217">
        <v>0</v>
      </c>
      <c r="O11492" s="217">
        <v>0</v>
      </c>
      <c r="P11492" s="217">
        <v>0</v>
      </c>
      <c r="Q11492" s="217">
        <v>0</v>
      </c>
      <c r="R11492" s="217">
        <v>0</v>
      </c>
      <c r="S11492" s="217">
        <v>0</v>
      </c>
      <c r="T11492" s="217">
        <v>0</v>
      </c>
      <c r="U11492" s="217">
        <v>0</v>
      </c>
      <c r="V11492" s="217">
        <v>0</v>
      </c>
      <c r="W11492" s="217">
        <v>0</v>
      </c>
      <c r="X11492" s="217">
        <v>0</v>
      </c>
      <c r="Y11492" s="217">
        <v>0</v>
      </c>
    </row>
    <row r="11493" spans="2:25">
      <c r="B11493" s="217" t="s">
        <v>11662</v>
      </c>
      <c r="C11493" s="217" t="s">
        <v>5935</v>
      </c>
      <c r="D11493" s="217" t="s">
        <v>28</v>
      </c>
      <c r="E11493" s="217" t="s">
        <v>88</v>
      </c>
      <c r="F11493" s="217" t="s">
        <v>12</v>
      </c>
      <c r="G11493" s="217" t="s">
        <v>13</v>
      </c>
      <c r="H11493" s="217" t="s">
        <v>176</v>
      </c>
      <c r="I11493" s="217">
        <v>0</v>
      </c>
      <c r="J11493" s="217">
        <v>0</v>
      </c>
      <c r="K11493" s="217">
        <v>0</v>
      </c>
      <c r="L11493" s="217">
        <v>0</v>
      </c>
      <c r="M11493" s="217">
        <v>17.5</v>
      </c>
      <c r="N11493" s="217">
        <v>0</v>
      </c>
      <c r="O11493" s="217">
        <v>0</v>
      </c>
      <c r="P11493" s="217">
        <v>0</v>
      </c>
      <c r="Q11493" s="217">
        <v>0</v>
      </c>
      <c r="R11493" s="217">
        <v>0</v>
      </c>
      <c r="S11493" s="217">
        <v>0</v>
      </c>
      <c r="T11493" s="217">
        <v>0</v>
      </c>
      <c r="U11493" s="217">
        <v>0</v>
      </c>
      <c r="V11493" s="217">
        <v>0</v>
      </c>
      <c r="W11493" s="217">
        <v>0</v>
      </c>
      <c r="X11493" s="217">
        <v>0</v>
      </c>
      <c r="Y11493" s="217">
        <v>0</v>
      </c>
    </row>
    <row r="11494" spans="2:25">
      <c r="B11494" s="217" t="s">
        <v>11663</v>
      </c>
      <c r="C11494" s="217" t="s">
        <v>5935</v>
      </c>
      <c r="D11494" s="217" t="s">
        <v>28</v>
      </c>
      <c r="E11494" s="217" t="s">
        <v>88</v>
      </c>
      <c r="F11494" s="217" t="s">
        <v>12</v>
      </c>
      <c r="G11494" s="217" t="s">
        <v>13</v>
      </c>
      <c r="H11494" s="217" t="s">
        <v>178</v>
      </c>
      <c r="I11494" s="217">
        <v>2</v>
      </c>
      <c r="J11494" s="217">
        <v>2</v>
      </c>
      <c r="K11494" s="217">
        <v>0</v>
      </c>
      <c r="L11494" s="217">
        <v>3</v>
      </c>
      <c r="M11494" s="217">
        <v>40.8333333333333</v>
      </c>
      <c r="N11494" s="217">
        <v>48.979591836734699</v>
      </c>
      <c r="O11494" s="217">
        <v>48.979591836734699</v>
      </c>
      <c r="P11494" s="217">
        <v>0</v>
      </c>
      <c r="Q11494" s="217">
        <v>48.979591836734699</v>
      </c>
      <c r="R11494" s="217">
        <v>48.979591836734699</v>
      </c>
      <c r="S11494" s="217">
        <v>0</v>
      </c>
      <c r="T11494" s="217">
        <v>48.979591836734699</v>
      </c>
      <c r="U11494" s="217">
        <v>48.979591836734699</v>
      </c>
      <c r="V11494" s="217">
        <v>0</v>
      </c>
      <c r="W11494" s="217">
        <v>48.979591836734699</v>
      </c>
      <c r="X11494" s="217">
        <v>48.979591836734699</v>
      </c>
      <c r="Y11494" s="217">
        <v>0</v>
      </c>
    </row>
    <row r="11495" spans="2:25">
      <c r="B11495" s="217" t="s">
        <v>11664</v>
      </c>
      <c r="C11495" s="217" t="s">
        <v>5935</v>
      </c>
      <c r="D11495" s="217" t="s">
        <v>28</v>
      </c>
      <c r="E11495" s="217" t="s">
        <v>88</v>
      </c>
      <c r="F11495" s="217" t="s">
        <v>12</v>
      </c>
      <c r="G11495" s="217" t="s">
        <v>13</v>
      </c>
      <c r="H11495" s="217" t="s">
        <v>5</v>
      </c>
      <c r="I11495" s="217">
        <v>2</v>
      </c>
      <c r="J11495" s="217">
        <v>2</v>
      </c>
      <c r="K11495" s="217">
        <v>0</v>
      </c>
      <c r="L11495" s="217">
        <v>3</v>
      </c>
      <c r="M11495" s="217">
        <v>70</v>
      </c>
      <c r="N11495" s="217">
        <v>28.571428571428601</v>
      </c>
      <c r="O11495" s="217">
        <v>28.571428571428601</v>
      </c>
      <c r="P11495" s="217">
        <v>0</v>
      </c>
      <c r="Q11495" s="217">
        <v>28.571428571428601</v>
      </c>
      <c r="R11495" s="217">
        <v>28.571428571428601</v>
      </c>
      <c r="S11495" s="217">
        <v>0</v>
      </c>
      <c r="T11495" s="217">
        <v>28.571428571428601</v>
      </c>
      <c r="U11495" s="217">
        <v>28.571428571428601</v>
      </c>
      <c r="V11495" s="217">
        <v>0</v>
      </c>
      <c r="W11495" s="217">
        <v>28.571428571428601</v>
      </c>
      <c r="X11495" s="217">
        <v>28.571428571428601</v>
      </c>
      <c r="Y11495" s="217">
        <v>0</v>
      </c>
    </row>
    <row r="11496" spans="2:25">
      <c r="B11496" s="217" t="s">
        <v>11665</v>
      </c>
      <c r="C11496" s="217" t="s">
        <v>5935</v>
      </c>
      <c r="D11496" s="217" t="s">
        <v>28</v>
      </c>
      <c r="E11496" s="217" t="s">
        <v>88</v>
      </c>
      <c r="F11496" s="217" t="s">
        <v>9</v>
      </c>
      <c r="G11496" s="217" t="s">
        <v>13</v>
      </c>
      <c r="H11496" s="217" t="s">
        <v>170</v>
      </c>
      <c r="I11496" s="217">
        <v>0</v>
      </c>
      <c r="J11496" s="217">
        <v>0</v>
      </c>
      <c r="K11496" s="217">
        <v>0</v>
      </c>
      <c r="L11496" s="217">
        <v>0</v>
      </c>
      <c r="M11496" s="217">
        <v>0</v>
      </c>
    </row>
    <row r="11497" spans="2:25">
      <c r="B11497" s="217" t="s">
        <v>11666</v>
      </c>
      <c r="C11497" s="217" t="s">
        <v>5935</v>
      </c>
      <c r="D11497" s="217" t="s">
        <v>28</v>
      </c>
      <c r="E11497" s="217" t="s">
        <v>88</v>
      </c>
      <c r="F11497" s="217" t="s">
        <v>9</v>
      </c>
      <c r="G11497" s="217" t="s">
        <v>13</v>
      </c>
      <c r="H11497" s="217" t="s">
        <v>172</v>
      </c>
      <c r="I11497" s="217">
        <v>0</v>
      </c>
      <c r="J11497" s="217">
        <v>0</v>
      </c>
      <c r="K11497" s="217">
        <v>0</v>
      </c>
      <c r="L11497" s="217">
        <v>0</v>
      </c>
      <c r="M11497" s="217">
        <v>5.2941176470588198</v>
      </c>
      <c r="N11497" s="217">
        <v>0</v>
      </c>
      <c r="O11497" s="217">
        <v>0</v>
      </c>
      <c r="P11497" s="217">
        <v>0</v>
      </c>
      <c r="Q11497" s="217">
        <v>0</v>
      </c>
      <c r="R11497" s="217">
        <v>0</v>
      </c>
      <c r="S11497" s="217">
        <v>0</v>
      </c>
      <c r="T11497" s="217">
        <v>0</v>
      </c>
      <c r="U11497" s="217">
        <v>0</v>
      </c>
      <c r="V11497" s="217">
        <v>0</v>
      </c>
      <c r="W11497" s="217">
        <v>0</v>
      </c>
      <c r="X11497" s="217">
        <v>0</v>
      </c>
      <c r="Y11497" s="217">
        <v>0</v>
      </c>
    </row>
    <row r="11498" spans="2:25">
      <c r="B11498" s="217" t="s">
        <v>11667</v>
      </c>
      <c r="C11498" s="217" t="s">
        <v>5935</v>
      </c>
      <c r="D11498" s="217" t="s">
        <v>28</v>
      </c>
      <c r="E11498" s="217" t="s">
        <v>88</v>
      </c>
      <c r="F11498" s="217" t="s">
        <v>9</v>
      </c>
      <c r="G11498" s="217" t="s">
        <v>13</v>
      </c>
      <c r="H11498" s="217" t="s">
        <v>174</v>
      </c>
      <c r="I11498" s="217">
        <v>0</v>
      </c>
      <c r="J11498" s="217">
        <v>0</v>
      </c>
      <c r="K11498" s="217">
        <v>0</v>
      </c>
      <c r="L11498" s="217">
        <v>1</v>
      </c>
      <c r="M11498" s="217">
        <v>5.2941176470588198</v>
      </c>
      <c r="N11498" s="217">
        <v>0</v>
      </c>
      <c r="O11498" s="217">
        <v>0</v>
      </c>
      <c r="P11498" s="217">
        <v>0</v>
      </c>
      <c r="Q11498" s="217">
        <v>0</v>
      </c>
      <c r="R11498" s="217">
        <v>0</v>
      </c>
      <c r="S11498" s="217">
        <v>0</v>
      </c>
      <c r="T11498" s="217">
        <v>0</v>
      </c>
      <c r="U11498" s="217">
        <v>0</v>
      </c>
      <c r="V11498" s="217">
        <v>0</v>
      </c>
      <c r="W11498" s="217">
        <v>0</v>
      </c>
      <c r="X11498" s="217">
        <v>0</v>
      </c>
      <c r="Y11498" s="217">
        <v>0</v>
      </c>
    </row>
    <row r="11499" spans="2:25">
      <c r="B11499" s="217" t="s">
        <v>11668</v>
      </c>
      <c r="C11499" s="217" t="s">
        <v>5935</v>
      </c>
      <c r="D11499" s="217" t="s">
        <v>28</v>
      </c>
      <c r="E11499" s="217" t="s">
        <v>88</v>
      </c>
      <c r="F11499" s="217" t="s">
        <v>9</v>
      </c>
      <c r="G11499" s="217" t="s">
        <v>13</v>
      </c>
      <c r="H11499" s="217" t="s">
        <v>176</v>
      </c>
      <c r="I11499" s="217">
        <v>0</v>
      </c>
      <c r="J11499" s="217">
        <v>0</v>
      </c>
      <c r="K11499" s="217">
        <v>0</v>
      </c>
      <c r="L11499" s="217">
        <v>0</v>
      </c>
      <c r="M11499" s="217">
        <v>21.176470588235301</v>
      </c>
      <c r="N11499" s="217">
        <v>0</v>
      </c>
      <c r="O11499" s="217">
        <v>0</v>
      </c>
      <c r="P11499" s="217">
        <v>0</v>
      </c>
      <c r="Q11499" s="217">
        <v>0</v>
      </c>
      <c r="R11499" s="217">
        <v>0</v>
      </c>
      <c r="S11499" s="217">
        <v>0</v>
      </c>
      <c r="T11499" s="217">
        <v>0</v>
      </c>
      <c r="U11499" s="217">
        <v>0</v>
      </c>
      <c r="V11499" s="217">
        <v>0</v>
      </c>
      <c r="W11499" s="217">
        <v>0</v>
      </c>
      <c r="X11499" s="217">
        <v>0</v>
      </c>
      <c r="Y11499" s="217">
        <v>0</v>
      </c>
    </row>
    <row r="11500" spans="2:25">
      <c r="B11500" s="217" t="s">
        <v>11669</v>
      </c>
      <c r="C11500" s="217" t="s">
        <v>5935</v>
      </c>
      <c r="D11500" s="217" t="s">
        <v>28</v>
      </c>
      <c r="E11500" s="217" t="s">
        <v>88</v>
      </c>
      <c r="F11500" s="217" t="s">
        <v>9</v>
      </c>
      <c r="G11500" s="217" t="s">
        <v>13</v>
      </c>
      <c r="H11500" s="217" t="s">
        <v>178</v>
      </c>
      <c r="I11500" s="217">
        <v>0</v>
      </c>
      <c r="J11500" s="217">
        <v>0</v>
      </c>
      <c r="K11500" s="217">
        <v>0</v>
      </c>
      <c r="L11500" s="217">
        <v>1</v>
      </c>
      <c r="M11500" s="217">
        <v>58.235294117647101</v>
      </c>
      <c r="N11500" s="217">
        <v>0</v>
      </c>
      <c r="O11500" s="217">
        <v>0</v>
      </c>
      <c r="P11500" s="217">
        <v>0</v>
      </c>
      <c r="Q11500" s="217">
        <v>0</v>
      </c>
      <c r="R11500" s="217">
        <v>0</v>
      </c>
      <c r="S11500" s="217">
        <v>0</v>
      </c>
      <c r="T11500" s="217">
        <v>0</v>
      </c>
      <c r="U11500" s="217">
        <v>0</v>
      </c>
      <c r="V11500" s="217">
        <v>0</v>
      </c>
      <c r="W11500" s="217">
        <v>0</v>
      </c>
      <c r="X11500" s="217">
        <v>0</v>
      </c>
      <c r="Y11500" s="217">
        <v>0</v>
      </c>
    </row>
    <row r="11501" spans="2:25">
      <c r="B11501" s="217" t="s">
        <v>11670</v>
      </c>
      <c r="C11501" s="217" t="s">
        <v>5935</v>
      </c>
      <c r="D11501" s="217" t="s">
        <v>28</v>
      </c>
      <c r="E11501" s="217" t="s">
        <v>88</v>
      </c>
      <c r="F11501" s="217" t="s">
        <v>9</v>
      </c>
      <c r="G11501" s="217" t="s">
        <v>13</v>
      </c>
      <c r="H11501" s="217" t="s">
        <v>5</v>
      </c>
      <c r="I11501" s="217">
        <v>0</v>
      </c>
      <c r="J11501" s="217">
        <v>0</v>
      </c>
      <c r="K11501" s="217">
        <v>0</v>
      </c>
      <c r="L11501" s="217">
        <v>2</v>
      </c>
      <c r="M11501" s="217">
        <v>90</v>
      </c>
      <c r="N11501" s="217">
        <v>0</v>
      </c>
      <c r="O11501" s="217">
        <v>0</v>
      </c>
      <c r="P11501" s="217">
        <v>0</v>
      </c>
      <c r="Q11501" s="217">
        <v>0</v>
      </c>
      <c r="R11501" s="217">
        <v>0</v>
      </c>
      <c r="S11501" s="217">
        <v>0</v>
      </c>
      <c r="T11501" s="217">
        <v>0</v>
      </c>
      <c r="U11501" s="217">
        <v>0</v>
      </c>
      <c r="V11501" s="217">
        <v>0</v>
      </c>
      <c r="W11501" s="217">
        <v>0</v>
      </c>
      <c r="X11501" s="217">
        <v>0</v>
      </c>
      <c r="Y11501" s="217">
        <v>0</v>
      </c>
    </row>
    <row r="11502" spans="2:25">
      <c r="B11502" s="217" t="s">
        <v>11671</v>
      </c>
      <c r="C11502" s="217" t="s">
        <v>5935</v>
      </c>
      <c r="D11502" s="217" t="s">
        <v>28</v>
      </c>
      <c r="E11502" s="217" t="s">
        <v>88</v>
      </c>
      <c r="F11502" s="217" t="s">
        <v>5</v>
      </c>
      <c r="G11502" s="217" t="s">
        <v>13</v>
      </c>
      <c r="H11502" s="217" t="s">
        <v>170</v>
      </c>
      <c r="I11502" s="217">
        <v>0</v>
      </c>
      <c r="J11502" s="217">
        <v>0</v>
      </c>
      <c r="K11502" s="217">
        <v>0</v>
      </c>
      <c r="L11502" s="217">
        <v>0</v>
      </c>
      <c r="M11502" s="217">
        <v>0</v>
      </c>
    </row>
    <row r="11503" spans="2:25">
      <c r="B11503" s="217" t="s">
        <v>11672</v>
      </c>
      <c r="C11503" s="217" t="s">
        <v>5935</v>
      </c>
      <c r="D11503" s="217" t="s">
        <v>28</v>
      </c>
      <c r="E11503" s="217" t="s">
        <v>88</v>
      </c>
      <c r="F11503" s="217" t="s">
        <v>5</v>
      </c>
      <c r="G11503" s="217" t="s">
        <v>13</v>
      </c>
      <c r="H11503" s="217" t="s">
        <v>172</v>
      </c>
      <c r="I11503" s="217">
        <v>0</v>
      </c>
      <c r="J11503" s="217">
        <v>0</v>
      </c>
      <c r="K11503" s="217">
        <v>0</v>
      </c>
      <c r="L11503" s="217">
        <v>0</v>
      </c>
      <c r="M11503" s="217">
        <v>5.2941176470588198</v>
      </c>
      <c r="N11503" s="217">
        <v>0</v>
      </c>
      <c r="O11503" s="217">
        <v>0</v>
      </c>
      <c r="P11503" s="217">
        <v>0</v>
      </c>
      <c r="Q11503" s="217">
        <v>0</v>
      </c>
      <c r="R11503" s="217">
        <v>0</v>
      </c>
      <c r="S11503" s="217">
        <v>0</v>
      </c>
      <c r="T11503" s="217">
        <v>0</v>
      </c>
      <c r="U11503" s="217">
        <v>0</v>
      </c>
      <c r="V11503" s="217">
        <v>0</v>
      </c>
      <c r="W11503" s="217">
        <v>0</v>
      </c>
      <c r="X11503" s="217">
        <v>0</v>
      </c>
      <c r="Y11503" s="217">
        <v>0</v>
      </c>
    </row>
    <row r="11504" spans="2:25">
      <c r="B11504" s="217" t="s">
        <v>11673</v>
      </c>
      <c r="C11504" s="217" t="s">
        <v>5935</v>
      </c>
      <c r="D11504" s="217" t="s">
        <v>28</v>
      </c>
      <c r="E11504" s="217" t="s">
        <v>88</v>
      </c>
      <c r="F11504" s="217" t="s">
        <v>5</v>
      </c>
      <c r="G11504" s="217" t="s">
        <v>13</v>
      </c>
      <c r="H11504" s="217" t="s">
        <v>174</v>
      </c>
      <c r="I11504" s="217">
        <v>0</v>
      </c>
      <c r="J11504" s="217">
        <v>0</v>
      </c>
      <c r="K11504" s="217">
        <v>0</v>
      </c>
      <c r="L11504" s="217">
        <v>1</v>
      </c>
      <c r="M11504" s="217">
        <v>16.960784313725501</v>
      </c>
      <c r="N11504" s="217">
        <v>0</v>
      </c>
      <c r="O11504" s="217">
        <v>0</v>
      </c>
      <c r="P11504" s="217">
        <v>0</v>
      </c>
      <c r="Q11504" s="217">
        <v>0</v>
      </c>
      <c r="R11504" s="217">
        <v>0</v>
      </c>
      <c r="S11504" s="217">
        <v>0</v>
      </c>
      <c r="T11504" s="217">
        <v>0</v>
      </c>
      <c r="U11504" s="217">
        <v>0</v>
      </c>
      <c r="V11504" s="217">
        <v>0</v>
      </c>
      <c r="W11504" s="217">
        <v>0</v>
      </c>
      <c r="X11504" s="217">
        <v>0</v>
      </c>
      <c r="Y11504" s="217">
        <v>0</v>
      </c>
    </row>
    <row r="11505" spans="2:25">
      <c r="B11505" s="217" t="s">
        <v>11674</v>
      </c>
      <c r="C11505" s="217" t="s">
        <v>5935</v>
      </c>
      <c r="D11505" s="217" t="s">
        <v>28</v>
      </c>
      <c r="E11505" s="217" t="s">
        <v>88</v>
      </c>
      <c r="F11505" s="217" t="s">
        <v>5</v>
      </c>
      <c r="G11505" s="217" t="s">
        <v>13</v>
      </c>
      <c r="H11505" s="217" t="s">
        <v>176</v>
      </c>
      <c r="I11505" s="217">
        <v>0</v>
      </c>
      <c r="J11505" s="217">
        <v>0</v>
      </c>
      <c r="K11505" s="217">
        <v>0</v>
      </c>
      <c r="L11505" s="217">
        <v>0</v>
      </c>
      <c r="M11505" s="217">
        <v>38.676470588235297</v>
      </c>
      <c r="N11505" s="217">
        <v>0</v>
      </c>
      <c r="O11505" s="217">
        <v>0</v>
      </c>
      <c r="P11505" s="217">
        <v>0</v>
      </c>
      <c r="Q11505" s="217">
        <v>0</v>
      </c>
      <c r="R11505" s="217">
        <v>0</v>
      </c>
      <c r="S11505" s="217">
        <v>0</v>
      </c>
      <c r="T11505" s="217">
        <v>0</v>
      </c>
      <c r="U11505" s="217">
        <v>0</v>
      </c>
      <c r="V11505" s="217">
        <v>0</v>
      </c>
      <c r="W11505" s="217">
        <v>0</v>
      </c>
      <c r="X11505" s="217">
        <v>0</v>
      </c>
      <c r="Y11505" s="217">
        <v>0</v>
      </c>
    </row>
    <row r="11506" spans="2:25">
      <c r="B11506" s="217" t="s">
        <v>11675</v>
      </c>
      <c r="C11506" s="217" t="s">
        <v>5935</v>
      </c>
      <c r="D11506" s="217" t="s">
        <v>28</v>
      </c>
      <c r="E11506" s="217" t="s">
        <v>88</v>
      </c>
      <c r="F11506" s="217" t="s">
        <v>5</v>
      </c>
      <c r="G11506" s="217" t="s">
        <v>13</v>
      </c>
      <c r="H11506" s="217" t="s">
        <v>178</v>
      </c>
      <c r="I11506" s="217">
        <v>2</v>
      </c>
      <c r="J11506" s="217">
        <v>2</v>
      </c>
      <c r="K11506" s="217">
        <v>0</v>
      </c>
      <c r="L11506" s="217">
        <v>4</v>
      </c>
      <c r="M11506" s="217">
        <v>99.068627450980401</v>
      </c>
      <c r="N11506" s="217">
        <v>20.188025729836699</v>
      </c>
      <c r="O11506" s="217">
        <v>20.188025729836699</v>
      </c>
      <c r="P11506" s="217">
        <v>0</v>
      </c>
      <c r="Q11506" s="217">
        <v>20.188025729836699</v>
      </c>
      <c r="R11506" s="217">
        <v>20.188025729836699</v>
      </c>
      <c r="S11506" s="217">
        <v>0</v>
      </c>
      <c r="T11506" s="217">
        <v>20.188025729836699</v>
      </c>
      <c r="U11506" s="217">
        <v>20.188025729836699</v>
      </c>
      <c r="V11506" s="217">
        <v>0</v>
      </c>
      <c r="W11506" s="217">
        <v>20.188025729836699</v>
      </c>
      <c r="X11506" s="217">
        <v>20.188025729836699</v>
      </c>
      <c r="Y11506" s="217">
        <v>0</v>
      </c>
    </row>
    <row r="11507" spans="2:25">
      <c r="B11507" s="217" t="s">
        <v>11676</v>
      </c>
      <c r="C11507" s="217" t="s">
        <v>5935</v>
      </c>
      <c r="D11507" s="217" t="s">
        <v>28</v>
      </c>
      <c r="E11507" s="217" t="s">
        <v>88</v>
      </c>
      <c r="F11507" s="217" t="s">
        <v>5</v>
      </c>
      <c r="G11507" s="217" t="s">
        <v>13</v>
      </c>
      <c r="H11507" s="217" t="s">
        <v>5</v>
      </c>
      <c r="I11507" s="217">
        <v>2</v>
      </c>
      <c r="J11507" s="217">
        <v>2</v>
      </c>
      <c r="K11507" s="217">
        <v>0</v>
      </c>
      <c r="L11507" s="217">
        <v>5</v>
      </c>
      <c r="M11507" s="217">
        <v>160</v>
      </c>
      <c r="N11507" s="217">
        <v>12.5</v>
      </c>
      <c r="O11507" s="217">
        <v>12.5</v>
      </c>
      <c r="P11507" s="217">
        <v>0</v>
      </c>
      <c r="Q11507" s="217">
        <v>12.5</v>
      </c>
      <c r="R11507" s="217">
        <v>12.5</v>
      </c>
      <c r="S11507" s="217">
        <v>0</v>
      </c>
      <c r="T11507" s="217">
        <v>12.5</v>
      </c>
      <c r="U11507" s="217">
        <v>12.5</v>
      </c>
      <c r="V11507" s="217">
        <v>0</v>
      </c>
      <c r="W11507" s="217">
        <v>12.5</v>
      </c>
      <c r="X11507" s="217">
        <v>12.5</v>
      </c>
      <c r="Y11507" s="217">
        <v>0</v>
      </c>
    </row>
    <row r="11508" spans="2:25">
      <c r="B11508" s="217" t="s">
        <v>11677</v>
      </c>
      <c r="C11508" s="217" t="s">
        <v>5935</v>
      </c>
      <c r="D11508" s="217" t="s">
        <v>28</v>
      </c>
      <c r="E11508" s="217" t="s">
        <v>88</v>
      </c>
      <c r="F11508" s="217" t="s">
        <v>12</v>
      </c>
      <c r="G11508" s="217" t="s">
        <v>5</v>
      </c>
      <c r="H11508" s="217" t="s">
        <v>170</v>
      </c>
      <c r="I11508" s="217">
        <v>6</v>
      </c>
      <c r="J11508" s="217">
        <v>6</v>
      </c>
      <c r="K11508" s="217">
        <v>0</v>
      </c>
      <c r="L11508" s="217">
        <v>0</v>
      </c>
      <c r="M11508" s="217">
        <v>35.955056179775298</v>
      </c>
      <c r="N11508" s="217">
        <v>166.875</v>
      </c>
      <c r="O11508" s="217">
        <v>166.875</v>
      </c>
      <c r="P11508" s="217">
        <v>0</v>
      </c>
      <c r="Q11508" s="217">
        <v>166.875</v>
      </c>
      <c r="R11508" s="217">
        <v>166.875</v>
      </c>
      <c r="S11508" s="217">
        <v>0</v>
      </c>
      <c r="T11508" s="217">
        <v>166.875</v>
      </c>
      <c r="U11508" s="217">
        <v>166.875</v>
      </c>
      <c r="V11508" s="217">
        <v>0</v>
      </c>
      <c r="W11508" s="217">
        <v>166.875</v>
      </c>
      <c r="X11508" s="217">
        <v>166.875</v>
      </c>
      <c r="Y11508" s="217">
        <v>0</v>
      </c>
    </row>
    <row r="11509" spans="2:25">
      <c r="B11509" s="217" t="s">
        <v>11678</v>
      </c>
      <c r="C11509" s="217" t="s">
        <v>5935</v>
      </c>
      <c r="D11509" s="217" t="s">
        <v>28</v>
      </c>
      <c r="E11509" s="217" t="s">
        <v>88</v>
      </c>
      <c r="F11509" s="217" t="s">
        <v>12</v>
      </c>
      <c r="G11509" s="217" t="s">
        <v>5</v>
      </c>
      <c r="H11509" s="217" t="s">
        <v>172</v>
      </c>
      <c r="I11509" s="217">
        <v>1</v>
      </c>
      <c r="J11509" s="217">
        <v>1</v>
      </c>
      <c r="K11509" s="217">
        <v>0</v>
      </c>
      <c r="L11509" s="217">
        <v>3</v>
      </c>
      <c r="M11509" s="217">
        <v>110.08806559368399</v>
      </c>
      <c r="N11509" s="217">
        <v>9.0836367648681495</v>
      </c>
      <c r="O11509" s="217">
        <v>9.0836367648681495</v>
      </c>
      <c r="P11509" s="217">
        <v>0</v>
      </c>
      <c r="Q11509" s="217">
        <v>9.0836367648681495</v>
      </c>
      <c r="R11509" s="217">
        <v>9.0836367648681495</v>
      </c>
      <c r="S11509" s="217">
        <v>0</v>
      </c>
      <c r="T11509" s="217">
        <v>9.0836367648681495</v>
      </c>
      <c r="U11509" s="217">
        <v>9.0836367648681495</v>
      </c>
      <c r="V11509" s="217">
        <v>0</v>
      </c>
      <c r="W11509" s="217">
        <v>9.0836367648681495</v>
      </c>
      <c r="X11509" s="217">
        <v>9.0836367648681495</v>
      </c>
      <c r="Y11509" s="217">
        <v>0</v>
      </c>
    </row>
    <row r="11510" spans="2:25">
      <c r="B11510" s="217" t="s">
        <v>11679</v>
      </c>
      <c r="C11510" s="217" t="s">
        <v>5935</v>
      </c>
      <c r="D11510" s="217" t="s">
        <v>28</v>
      </c>
      <c r="E11510" s="217" t="s">
        <v>88</v>
      </c>
      <c r="F11510" s="217" t="s">
        <v>12</v>
      </c>
      <c r="G11510" s="217" t="s">
        <v>5</v>
      </c>
      <c r="H11510" s="217" t="s">
        <v>174</v>
      </c>
      <c r="I11510" s="217">
        <v>1</v>
      </c>
      <c r="J11510" s="217">
        <v>1</v>
      </c>
      <c r="K11510" s="217">
        <v>0</v>
      </c>
      <c r="L11510" s="217">
        <v>4</v>
      </c>
      <c r="M11510" s="217">
        <v>242.313493268549</v>
      </c>
      <c r="N11510" s="217">
        <v>4.1268853273958097</v>
      </c>
      <c r="O11510" s="217">
        <v>4.1268853273958097</v>
      </c>
      <c r="P11510" s="217">
        <v>0</v>
      </c>
      <c r="Q11510" s="217">
        <v>4.1268853273958097</v>
      </c>
      <c r="R11510" s="217">
        <v>4.1268853273958097</v>
      </c>
      <c r="S11510" s="217">
        <v>0</v>
      </c>
      <c r="T11510" s="217">
        <v>4.1268853273958097</v>
      </c>
      <c r="U11510" s="217">
        <v>4.1268853273958097</v>
      </c>
      <c r="V11510" s="217">
        <v>0</v>
      </c>
      <c r="W11510" s="217">
        <v>4.1268853273958097</v>
      </c>
      <c r="X11510" s="217">
        <v>4.1268853273958097</v>
      </c>
      <c r="Y11510" s="217">
        <v>0</v>
      </c>
    </row>
    <row r="11511" spans="2:25">
      <c r="B11511" s="217" t="s">
        <v>11680</v>
      </c>
      <c r="C11511" s="217" t="s">
        <v>5935</v>
      </c>
      <c r="D11511" s="217" t="s">
        <v>28</v>
      </c>
      <c r="E11511" s="217" t="s">
        <v>88</v>
      </c>
      <c r="F11511" s="217" t="s">
        <v>12</v>
      </c>
      <c r="G11511" s="217" t="s">
        <v>5</v>
      </c>
      <c r="H11511" s="217" t="s">
        <v>176</v>
      </c>
      <c r="I11511" s="217">
        <v>3</v>
      </c>
      <c r="J11511" s="217">
        <v>3</v>
      </c>
      <c r="K11511" s="217">
        <v>0</v>
      </c>
      <c r="L11511" s="217">
        <v>6</v>
      </c>
      <c r="M11511" s="217">
        <v>389.64697843911301</v>
      </c>
      <c r="N11511" s="217">
        <v>7.6992769506841796</v>
      </c>
      <c r="O11511" s="217">
        <v>7.6992769506841796</v>
      </c>
      <c r="P11511" s="217">
        <v>0</v>
      </c>
      <c r="Q11511" s="217">
        <v>7.6992769506841796</v>
      </c>
      <c r="R11511" s="217">
        <v>7.6992769506841796</v>
      </c>
      <c r="S11511" s="217">
        <v>0</v>
      </c>
      <c r="T11511" s="217">
        <v>7.6992769506841796</v>
      </c>
      <c r="U11511" s="217">
        <v>7.6992769506841796</v>
      </c>
      <c r="V11511" s="217">
        <v>0</v>
      </c>
      <c r="W11511" s="217">
        <v>7.6992769506841796</v>
      </c>
      <c r="X11511" s="217">
        <v>7.6992769506841796</v>
      </c>
      <c r="Y11511" s="217">
        <v>0</v>
      </c>
    </row>
    <row r="11512" spans="2:25">
      <c r="B11512" s="217" t="s">
        <v>11681</v>
      </c>
      <c r="C11512" s="217" t="s">
        <v>5935</v>
      </c>
      <c r="D11512" s="217" t="s">
        <v>28</v>
      </c>
      <c r="E11512" s="217" t="s">
        <v>88</v>
      </c>
      <c r="F11512" s="217" t="s">
        <v>12</v>
      </c>
      <c r="G11512" s="217" t="s">
        <v>5</v>
      </c>
      <c r="H11512" s="217" t="s">
        <v>178</v>
      </c>
      <c r="I11512" s="217">
        <v>13</v>
      </c>
      <c r="J11512" s="217">
        <v>13</v>
      </c>
      <c r="K11512" s="217">
        <v>0</v>
      </c>
      <c r="L11512" s="217">
        <v>23</v>
      </c>
      <c r="M11512" s="217">
        <v>811.99640651887796</v>
      </c>
      <c r="N11512" s="217">
        <v>16.0099230681728</v>
      </c>
      <c r="O11512" s="217">
        <v>16.0099230681728</v>
      </c>
      <c r="P11512" s="217">
        <v>0</v>
      </c>
      <c r="Q11512" s="217">
        <v>16.0099230681728</v>
      </c>
      <c r="R11512" s="217">
        <v>16.0099230681728</v>
      </c>
      <c r="S11512" s="217">
        <v>0</v>
      </c>
      <c r="T11512" s="217">
        <v>16.0099230681728</v>
      </c>
      <c r="U11512" s="217">
        <v>16.0099230681728</v>
      </c>
      <c r="V11512" s="217">
        <v>0</v>
      </c>
      <c r="W11512" s="217">
        <v>16.0099230681728</v>
      </c>
      <c r="X11512" s="217">
        <v>16.0099230681728</v>
      </c>
      <c r="Y11512" s="217">
        <v>0</v>
      </c>
    </row>
    <row r="11513" spans="2:25">
      <c r="B11513" s="217" t="s">
        <v>11682</v>
      </c>
      <c r="C11513" s="217" t="s">
        <v>5935</v>
      </c>
      <c r="D11513" s="217" t="s">
        <v>28</v>
      </c>
      <c r="E11513" s="217" t="s">
        <v>88</v>
      </c>
      <c r="F11513" s="217" t="s">
        <v>12</v>
      </c>
      <c r="G11513" s="217" t="s">
        <v>5</v>
      </c>
      <c r="H11513" s="217" t="s">
        <v>5</v>
      </c>
      <c r="I11513" s="217">
        <v>24</v>
      </c>
      <c r="J11513" s="217">
        <v>24</v>
      </c>
      <c r="K11513" s="217">
        <v>0</v>
      </c>
      <c r="L11513" s="217">
        <v>36</v>
      </c>
      <c r="M11513" s="217">
        <v>1590</v>
      </c>
      <c r="N11513" s="217">
        <v>15.094339622641501</v>
      </c>
      <c r="O11513" s="217">
        <v>15.094339622641501</v>
      </c>
      <c r="P11513" s="217">
        <v>0</v>
      </c>
      <c r="Q11513" s="217">
        <v>15.094339622641501</v>
      </c>
      <c r="R11513" s="217">
        <v>15.094339622641501</v>
      </c>
      <c r="S11513" s="217">
        <v>0</v>
      </c>
      <c r="T11513" s="217">
        <v>15.094339622641501</v>
      </c>
      <c r="U11513" s="217">
        <v>15.094339622641501</v>
      </c>
      <c r="V11513" s="217">
        <v>0</v>
      </c>
      <c r="W11513" s="217">
        <v>15.094339622641501</v>
      </c>
      <c r="X11513" s="217">
        <v>15.094339622641501</v>
      </c>
      <c r="Y11513" s="217">
        <v>0</v>
      </c>
    </row>
    <row r="11514" spans="2:25">
      <c r="B11514" s="217" t="s">
        <v>11683</v>
      </c>
      <c r="C11514" s="217" t="s">
        <v>5935</v>
      </c>
      <c r="D11514" s="217" t="s">
        <v>28</v>
      </c>
      <c r="E11514" s="217" t="s">
        <v>88</v>
      </c>
      <c r="F11514" s="217" t="s">
        <v>9</v>
      </c>
      <c r="G11514" s="217" t="s">
        <v>5</v>
      </c>
      <c r="H11514" s="217" t="s">
        <v>170</v>
      </c>
      <c r="I11514" s="217">
        <v>0</v>
      </c>
      <c r="J11514" s="217">
        <v>0</v>
      </c>
      <c r="K11514" s="217">
        <v>0</v>
      </c>
      <c r="L11514" s="217">
        <v>5</v>
      </c>
      <c r="M11514" s="217">
        <v>56.6345441067457</v>
      </c>
      <c r="N11514" s="217">
        <v>0</v>
      </c>
      <c r="O11514" s="217">
        <v>0</v>
      </c>
      <c r="P11514" s="217">
        <v>0</v>
      </c>
      <c r="Q11514" s="217">
        <v>0</v>
      </c>
      <c r="R11514" s="217">
        <v>0</v>
      </c>
      <c r="S11514" s="217">
        <v>0</v>
      </c>
      <c r="T11514" s="217">
        <v>0</v>
      </c>
      <c r="U11514" s="217">
        <v>0</v>
      </c>
      <c r="V11514" s="217">
        <v>0</v>
      </c>
      <c r="W11514" s="217">
        <v>0</v>
      </c>
      <c r="X11514" s="217">
        <v>0</v>
      </c>
      <c r="Y11514" s="217">
        <v>0</v>
      </c>
    </row>
    <row r="11515" spans="2:25">
      <c r="B11515" s="217" t="s">
        <v>11684</v>
      </c>
      <c r="C11515" s="217" t="s">
        <v>5935</v>
      </c>
      <c r="D11515" s="217" t="s">
        <v>28</v>
      </c>
      <c r="E11515" s="217" t="s">
        <v>88</v>
      </c>
      <c r="F11515" s="217" t="s">
        <v>9</v>
      </c>
      <c r="G11515" s="217" t="s">
        <v>5</v>
      </c>
      <c r="H11515" s="217" t="s">
        <v>172</v>
      </c>
      <c r="I11515" s="217">
        <v>0</v>
      </c>
      <c r="J11515" s="217">
        <v>0</v>
      </c>
      <c r="K11515" s="217">
        <v>0</v>
      </c>
      <c r="L11515" s="217">
        <v>3</v>
      </c>
      <c r="M11515" s="217">
        <v>121.776697335717</v>
      </c>
      <c r="N11515" s="217">
        <v>0</v>
      </c>
      <c r="O11515" s="217">
        <v>0</v>
      </c>
      <c r="P11515" s="217">
        <v>0</v>
      </c>
      <c r="Q11515" s="217">
        <v>0</v>
      </c>
      <c r="R11515" s="217">
        <v>0</v>
      </c>
      <c r="S11515" s="217">
        <v>0</v>
      </c>
      <c r="T11515" s="217">
        <v>0</v>
      </c>
      <c r="U11515" s="217">
        <v>0</v>
      </c>
      <c r="V11515" s="217">
        <v>0</v>
      </c>
      <c r="W11515" s="217">
        <v>0</v>
      </c>
      <c r="X11515" s="217">
        <v>0</v>
      </c>
      <c r="Y11515" s="217">
        <v>0</v>
      </c>
    </row>
    <row r="11516" spans="2:25">
      <c r="B11516" s="217" t="s">
        <v>11685</v>
      </c>
      <c r="C11516" s="217" t="s">
        <v>5935</v>
      </c>
      <c r="D11516" s="217" t="s">
        <v>28</v>
      </c>
      <c r="E11516" s="217" t="s">
        <v>88</v>
      </c>
      <c r="F11516" s="217" t="s">
        <v>9</v>
      </c>
      <c r="G11516" s="217" t="s">
        <v>5</v>
      </c>
      <c r="H11516" s="217" t="s">
        <v>174</v>
      </c>
      <c r="I11516" s="217">
        <v>2</v>
      </c>
      <c r="J11516" s="217">
        <v>2</v>
      </c>
      <c r="K11516" s="217">
        <v>0</v>
      </c>
      <c r="L11516" s="217">
        <v>18</v>
      </c>
      <c r="M11516" s="217">
        <v>259.94941786944599</v>
      </c>
      <c r="N11516" s="217">
        <v>7.6938044962441801</v>
      </c>
      <c r="O11516" s="217">
        <v>7.6938044962441801</v>
      </c>
      <c r="P11516" s="217">
        <v>0</v>
      </c>
      <c r="Q11516" s="217">
        <v>7.6938044962441801</v>
      </c>
      <c r="R11516" s="217">
        <v>7.6938044962441801</v>
      </c>
      <c r="S11516" s="217">
        <v>0</v>
      </c>
      <c r="T11516" s="217">
        <v>7.6938044962441801</v>
      </c>
      <c r="U11516" s="217">
        <v>7.6938044962441801</v>
      </c>
      <c r="V11516" s="217">
        <v>0</v>
      </c>
      <c r="W11516" s="217">
        <v>7.6938044962441801</v>
      </c>
      <c r="X11516" s="217">
        <v>7.6938044962441801</v>
      </c>
      <c r="Y11516" s="217">
        <v>0</v>
      </c>
    </row>
    <row r="11517" spans="2:25">
      <c r="B11517" s="217" t="s">
        <v>11686</v>
      </c>
      <c r="C11517" s="217" t="s">
        <v>5935</v>
      </c>
      <c r="D11517" s="217" t="s">
        <v>28</v>
      </c>
      <c r="E11517" s="217" t="s">
        <v>88</v>
      </c>
      <c r="F11517" s="217" t="s">
        <v>9</v>
      </c>
      <c r="G11517" s="217" t="s">
        <v>5</v>
      </c>
      <c r="H11517" s="217" t="s">
        <v>176</v>
      </c>
      <c r="I11517" s="217">
        <v>1</v>
      </c>
      <c r="J11517" s="217">
        <v>1</v>
      </c>
      <c r="K11517" s="217">
        <v>0</v>
      </c>
      <c r="L11517" s="217">
        <v>15</v>
      </c>
      <c r="M11517" s="217">
        <v>452.96668556229002</v>
      </c>
      <c r="N11517" s="217">
        <v>2.2076678746443599</v>
      </c>
      <c r="O11517" s="217">
        <v>2.2076678746443599</v>
      </c>
      <c r="P11517" s="217">
        <v>0</v>
      </c>
      <c r="Q11517" s="217">
        <v>2.2076678746443599</v>
      </c>
      <c r="R11517" s="217">
        <v>2.2076678746443599</v>
      </c>
      <c r="S11517" s="217">
        <v>0</v>
      </c>
      <c r="T11517" s="217">
        <v>2.2076678746443599</v>
      </c>
      <c r="U11517" s="217">
        <v>2.2076678746443599</v>
      </c>
      <c r="V11517" s="217">
        <v>0</v>
      </c>
      <c r="W11517" s="217">
        <v>2.2076678746443599</v>
      </c>
      <c r="X11517" s="217">
        <v>2.2076678746443599</v>
      </c>
      <c r="Y11517" s="217">
        <v>0</v>
      </c>
    </row>
    <row r="11518" spans="2:25">
      <c r="B11518" s="217" t="s">
        <v>11687</v>
      </c>
      <c r="C11518" s="217" t="s">
        <v>5935</v>
      </c>
      <c r="D11518" s="217" t="s">
        <v>28</v>
      </c>
      <c r="E11518" s="217" t="s">
        <v>88</v>
      </c>
      <c r="F11518" s="217" t="s">
        <v>9</v>
      </c>
      <c r="G11518" s="217" t="s">
        <v>5</v>
      </c>
      <c r="H11518" s="217" t="s">
        <v>178</v>
      </c>
      <c r="I11518" s="217">
        <v>10</v>
      </c>
      <c r="J11518" s="217">
        <v>8</v>
      </c>
      <c r="K11518" s="217">
        <v>2</v>
      </c>
      <c r="L11518" s="217">
        <v>44</v>
      </c>
      <c r="M11518" s="217">
        <v>838.67265512580104</v>
      </c>
      <c r="N11518" s="217">
        <v>11.923603254359101</v>
      </c>
      <c r="O11518" s="217">
        <v>9.5388826034872896</v>
      </c>
      <c r="P11518" s="217">
        <v>2.3847206508718202</v>
      </c>
      <c r="Q11518" s="217">
        <v>11.923603254359101</v>
      </c>
      <c r="R11518" s="217">
        <v>9.5388826034872896</v>
      </c>
      <c r="S11518" s="217">
        <v>2.3847206508718202</v>
      </c>
      <c r="T11518" s="217">
        <v>11.923603254359101</v>
      </c>
      <c r="U11518" s="217">
        <v>9.5388826034872896</v>
      </c>
      <c r="V11518" s="217">
        <v>2.3847206508718202</v>
      </c>
      <c r="W11518" s="217">
        <v>11.923603254359101</v>
      </c>
      <c r="X11518" s="217">
        <v>9.5388826034872896</v>
      </c>
      <c r="Y11518" s="217">
        <v>2.3847206508718202</v>
      </c>
    </row>
    <row r="11519" spans="2:25">
      <c r="B11519" s="217" t="s">
        <v>11688</v>
      </c>
      <c r="C11519" s="217" t="s">
        <v>5935</v>
      </c>
      <c r="D11519" s="217" t="s">
        <v>28</v>
      </c>
      <c r="E11519" s="217" t="s">
        <v>88</v>
      </c>
      <c r="F11519" s="217" t="s">
        <v>9</v>
      </c>
      <c r="G11519" s="217" t="s">
        <v>5</v>
      </c>
      <c r="H11519" s="217" t="s">
        <v>5</v>
      </c>
      <c r="I11519" s="217">
        <v>13</v>
      </c>
      <c r="J11519" s="217">
        <v>11</v>
      </c>
      <c r="K11519" s="217">
        <v>2</v>
      </c>
      <c r="L11519" s="217">
        <v>85</v>
      </c>
      <c r="M11519" s="217">
        <v>1730</v>
      </c>
      <c r="N11519" s="217">
        <v>7.5144508670520196</v>
      </c>
      <c r="O11519" s="217">
        <v>6.35838150289017</v>
      </c>
      <c r="P11519" s="217">
        <v>1.15606936416185</v>
      </c>
      <c r="Q11519" s="217">
        <v>7.5144508670520196</v>
      </c>
      <c r="R11519" s="217">
        <v>6.35838150289017</v>
      </c>
      <c r="S11519" s="217">
        <v>1.15606936416185</v>
      </c>
      <c r="T11519" s="217">
        <v>7.5144508670520196</v>
      </c>
      <c r="U11519" s="217">
        <v>6.35838150289017</v>
      </c>
      <c r="V11519" s="217">
        <v>1.15606936416185</v>
      </c>
      <c r="W11519" s="217">
        <v>7.5144508670520196</v>
      </c>
      <c r="X11519" s="217">
        <v>6.35838150289017</v>
      </c>
      <c r="Y11519" s="217">
        <v>1.15606936416185</v>
      </c>
    </row>
    <row r="11520" spans="2:25">
      <c r="B11520" s="217" t="s">
        <v>11689</v>
      </c>
      <c r="C11520" s="217" t="s">
        <v>5935</v>
      </c>
      <c r="D11520" s="217" t="s">
        <v>28</v>
      </c>
      <c r="E11520" s="217" t="s">
        <v>88</v>
      </c>
      <c r="F11520" s="217" t="s">
        <v>5</v>
      </c>
      <c r="G11520" s="217" t="s">
        <v>5</v>
      </c>
      <c r="H11520" s="217" t="s">
        <v>170</v>
      </c>
      <c r="I11520" s="217">
        <v>6</v>
      </c>
      <c r="J11520" s="217">
        <v>6</v>
      </c>
      <c r="K11520" s="217">
        <v>0</v>
      </c>
      <c r="L11520" s="217">
        <v>5</v>
      </c>
      <c r="M11520" s="217">
        <v>92.589600286521005</v>
      </c>
      <c r="N11520" s="217">
        <v>64.802094203159299</v>
      </c>
      <c r="O11520" s="217">
        <v>64.802094203159299</v>
      </c>
      <c r="P11520" s="217">
        <v>0</v>
      </c>
      <c r="Q11520" s="217">
        <v>64.802094203159299</v>
      </c>
      <c r="R11520" s="217">
        <v>64.802094203159299</v>
      </c>
      <c r="S11520" s="217">
        <v>0</v>
      </c>
      <c r="T11520" s="217">
        <v>64.802094203159299</v>
      </c>
      <c r="U11520" s="217">
        <v>64.802094203159299</v>
      </c>
      <c r="V11520" s="217">
        <v>0</v>
      </c>
      <c r="W11520" s="217">
        <v>64.802094203159299</v>
      </c>
      <c r="X11520" s="217">
        <v>64.802094203159299</v>
      </c>
      <c r="Y11520" s="217">
        <v>0</v>
      </c>
    </row>
    <row r="11521" spans="2:25">
      <c r="B11521" s="217" t="s">
        <v>11690</v>
      </c>
      <c r="C11521" s="217" t="s">
        <v>5935</v>
      </c>
      <c r="D11521" s="217" t="s">
        <v>28</v>
      </c>
      <c r="E11521" s="217" t="s">
        <v>88</v>
      </c>
      <c r="F11521" s="217" t="s">
        <v>5</v>
      </c>
      <c r="G11521" s="217" t="s">
        <v>5</v>
      </c>
      <c r="H11521" s="217" t="s">
        <v>172</v>
      </c>
      <c r="I11521" s="217">
        <v>1</v>
      </c>
      <c r="J11521" s="217">
        <v>1</v>
      </c>
      <c r="K11521" s="217">
        <v>0</v>
      </c>
      <c r="L11521" s="217">
        <v>6</v>
      </c>
      <c r="M11521" s="217">
        <v>231.864762929401</v>
      </c>
      <c r="N11521" s="217">
        <v>4.3128588724129902</v>
      </c>
      <c r="O11521" s="217">
        <v>4.3128588724129902</v>
      </c>
      <c r="P11521" s="217">
        <v>0</v>
      </c>
      <c r="Q11521" s="217">
        <v>4.3128588724129902</v>
      </c>
      <c r="R11521" s="217">
        <v>4.3128588724129902</v>
      </c>
      <c r="S11521" s="217">
        <v>0</v>
      </c>
      <c r="T11521" s="217">
        <v>4.3128588724129902</v>
      </c>
      <c r="U11521" s="217">
        <v>4.3128588724129902</v>
      </c>
      <c r="V11521" s="217">
        <v>0</v>
      </c>
      <c r="W11521" s="217">
        <v>4.3128588724129902</v>
      </c>
      <c r="X11521" s="217">
        <v>4.3128588724129902</v>
      </c>
      <c r="Y11521" s="217">
        <v>0</v>
      </c>
    </row>
    <row r="11522" spans="2:25">
      <c r="B11522" s="217" t="s">
        <v>11691</v>
      </c>
      <c r="C11522" s="217" t="s">
        <v>5935</v>
      </c>
      <c r="D11522" s="217" t="s">
        <v>28</v>
      </c>
      <c r="E11522" s="217" t="s">
        <v>88</v>
      </c>
      <c r="F11522" s="217" t="s">
        <v>5</v>
      </c>
      <c r="G11522" s="217" t="s">
        <v>5</v>
      </c>
      <c r="H11522" s="217" t="s">
        <v>174</v>
      </c>
      <c r="I11522" s="217">
        <v>3</v>
      </c>
      <c r="J11522" s="217">
        <v>3</v>
      </c>
      <c r="K11522" s="217">
        <v>0</v>
      </c>
      <c r="L11522" s="217">
        <v>22</v>
      </c>
      <c r="M11522" s="217">
        <v>502.26291113799499</v>
      </c>
      <c r="N11522" s="217">
        <v>5.9729674110373603</v>
      </c>
      <c r="O11522" s="217">
        <v>5.9729674110373603</v>
      </c>
      <c r="P11522" s="217">
        <v>0</v>
      </c>
      <c r="Q11522" s="217">
        <v>5.9729674110373603</v>
      </c>
      <c r="R11522" s="217">
        <v>5.9729674110373603</v>
      </c>
      <c r="S11522" s="217">
        <v>0</v>
      </c>
      <c r="T11522" s="217">
        <v>5.9729674110373603</v>
      </c>
      <c r="U11522" s="217">
        <v>5.9729674110373603</v>
      </c>
      <c r="V11522" s="217">
        <v>0</v>
      </c>
      <c r="W11522" s="217">
        <v>5.9729674110373603</v>
      </c>
      <c r="X11522" s="217">
        <v>5.9729674110373603</v>
      </c>
      <c r="Y11522" s="217">
        <v>0</v>
      </c>
    </row>
    <row r="11523" spans="2:25">
      <c r="B11523" s="217" t="s">
        <v>11692</v>
      </c>
      <c r="C11523" s="217" t="s">
        <v>5935</v>
      </c>
      <c r="D11523" s="217" t="s">
        <v>28</v>
      </c>
      <c r="E11523" s="217" t="s">
        <v>88</v>
      </c>
      <c r="F11523" s="217" t="s">
        <v>5</v>
      </c>
      <c r="G11523" s="217" t="s">
        <v>5</v>
      </c>
      <c r="H11523" s="217" t="s">
        <v>176</v>
      </c>
      <c r="I11523" s="217">
        <v>4</v>
      </c>
      <c r="J11523" s="217">
        <v>4</v>
      </c>
      <c r="K11523" s="217">
        <v>0</v>
      </c>
      <c r="L11523" s="217">
        <v>21</v>
      </c>
      <c r="M11523" s="217">
        <v>842.61366400140298</v>
      </c>
      <c r="N11523" s="217">
        <v>4.7471340317516404</v>
      </c>
      <c r="O11523" s="217">
        <v>4.7471340317516404</v>
      </c>
      <c r="P11523" s="217">
        <v>0</v>
      </c>
      <c r="Q11523" s="217">
        <v>4.7471340317516404</v>
      </c>
      <c r="R11523" s="217">
        <v>4.7471340317516404</v>
      </c>
      <c r="S11523" s="217">
        <v>0</v>
      </c>
      <c r="T11523" s="217">
        <v>4.7471340317516404</v>
      </c>
      <c r="U11523" s="217">
        <v>4.7471340317516404</v>
      </c>
      <c r="V11523" s="217">
        <v>0</v>
      </c>
      <c r="W11523" s="217">
        <v>4.7471340317516404</v>
      </c>
      <c r="X11523" s="217">
        <v>4.7471340317516404</v>
      </c>
      <c r="Y11523" s="217">
        <v>0</v>
      </c>
    </row>
    <row r="11524" spans="2:25">
      <c r="B11524" s="217" t="s">
        <v>11693</v>
      </c>
      <c r="C11524" s="217" t="s">
        <v>5935</v>
      </c>
      <c r="D11524" s="217" t="s">
        <v>28</v>
      </c>
      <c r="E11524" s="217" t="s">
        <v>88</v>
      </c>
      <c r="F11524" s="217" t="s">
        <v>5</v>
      </c>
      <c r="G11524" s="217" t="s">
        <v>5</v>
      </c>
      <c r="H11524" s="217" t="s">
        <v>178</v>
      </c>
      <c r="I11524" s="217">
        <v>23</v>
      </c>
      <c r="J11524" s="217">
        <v>21</v>
      </c>
      <c r="K11524" s="217">
        <v>2</v>
      </c>
      <c r="L11524" s="217">
        <v>67</v>
      </c>
      <c r="M11524" s="217">
        <v>1650.6690616446799</v>
      </c>
      <c r="N11524" s="217">
        <v>13.933743919016401</v>
      </c>
      <c r="O11524" s="217">
        <v>12.722114013014901</v>
      </c>
      <c r="P11524" s="217">
        <v>1.21162990600142</v>
      </c>
      <c r="Q11524" s="217">
        <v>13.933743919016401</v>
      </c>
      <c r="R11524" s="217">
        <v>12.722114013014901</v>
      </c>
      <c r="S11524" s="217">
        <v>1.21162990600142</v>
      </c>
      <c r="T11524" s="217">
        <v>13.933743919016401</v>
      </c>
      <c r="U11524" s="217">
        <v>12.722114013014901</v>
      </c>
      <c r="V11524" s="217">
        <v>1.21162990600142</v>
      </c>
      <c r="W11524" s="217">
        <v>13.933743919016401</v>
      </c>
      <c r="X11524" s="217">
        <v>12.722114013014901</v>
      </c>
      <c r="Y11524" s="217">
        <v>1.21162990600142</v>
      </c>
    </row>
    <row r="11525" spans="2:25">
      <c r="B11525" s="217" t="s">
        <v>11694</v>
      </c>
      <c r="C11525" s="217" t="s">
        <v>5935</v>
      </c>
      <c r="D11525" s="217" t="s">
        <v>28</v>
      </c>
      <c r="E11525" s="217" t="s">
        <v>88</v>
      </c>
      <c r="F11525" s="217" t="s">
        <v>5</v>
      </c>
      <c r="G11525" s="217" t="s">
        <v>5</v>
      </c>
      <c r="H11525" s="217" t="s">
        <v>5</v>
      </c>
      <c r="I11525" s="217">
        <v>37</v>
      </c>
      <c r="J11525" s="217">
        <v>35</v>
      </c>
      <c r="K11525" s="217">
        <v>2</v>
      </c>
      <c r="L11525" s="217">
        <v>121</v>
      </c>
      <c r="M11525" s="217">
        <v>3320</v>
      </c>
      <c r="N11525" s="217">
        <v>11.144578313253</v>
      </c>
      <c r="O11525" s="217">
        <v>10.5421686746988</v>
      </c>
      <c r="P11525" s="217">
        <v>0.60240963855421703</v>
      </c>
      <c r="Q11525" s="217">
        <v>11.144578313253</v>
      </c>
      <c r="R11525" s="217">
        <v>10.5421686746988</v>
      </c>
      <c r="S11525" s="217">
        <v>0.60240963855421703</v>
      </c>
      <c r="T11525" s="217">
        <v>11.144578313253</v>
      </c>
      <c r="U11525" s="217">
        <v>10.5421686746988</v>
      </c>
      <c r="V11525" s="217">
        <v>0.60240963855421703</v>
      </c>
      <c r="W11525" s="217">
        <v>11.144578313253</v>
      </c>
      <c r="X11525" s="217">
        <v>10.5421686746988</v>
      </c>
      <c r="Y11525" s="217">
        <v>0.60240963855421703</v>
      </c>
    </row>
    <row r="11526" spans="2:25">
      <c r="B11526" s="217" t="s">
        <v>11695</v>
      </c>
      <c r="C11526" s="217" t="s">
        <v>11696</v>
      </c>
      <c r="D11526" s="217" t="s">
        <v>8</v>
      </c>
      <c r="E11526" s="217" t="s">
        <v>86</v>
      </c>
      <c r="F11526" s="217" t="s">
        <v>12</v>
      </c>
      <c r="G11526" s="217" t="s">
        <v>10</v>
      </c>
      <c r="H11526" s="217" t="s">
        <v>170</v>
      </c>
      <c r="I11526" s="217">
        <v>0</v>
      </c>
      <c r="J11526" s="217">
        <v>0</v>
      </c>
      <c r="K11526" s="217">
        <v>0</v>
      </c>
      <c r="L11526" s="217">
        <v>6</v>
      </c>
      <c r="M11526" s="217">
        <v>185.95238095238099</v>
      </c>
      <c r="N11526" s="217">
        <v>0</v>
      </c>
      <c r="O11526" s="217">
        <v>0</v>
      </c>
      <c r="P11526" s="217">
        <v>0</v>
      </c>
      <c r="Q11526" s="217">
        <v>0</v>
      </c>
      <c r="R11526" s="217">
        <v>0</v>
      </c>
      <c r="S11526" s="217">
        <v>0</v>
      </c>
      <c r="T11526" s="217">
        <v>0</v>
      </c>
      <c r="U11526" s="217">
        <v>0</v>
      </c>
      <c r="V11526" s="217">
        <v>0</v>
      </c>
      <c r="W11526" s="217">
        <v>0</v>
      </c>
      <c r="X11526" s="217">
        <v>0</v>
      </c>
      <c r="Y11526" s="217">
        <v>0</v>
      </c>
    </row>
    <row r="11527" spans="2:25">
      <c r="B11527" s="217" t="s">
        <v>11697</v>
      </c>
      <c r="C11527" s="217" t="s">
        <v>11696</v>
      </c>
      <c r="D11527" s="217" t="s">
        <v>8</v>
      </c>
      <c r="E11527" s="217" t="s">
        <v>86</v>
      </c>
      <c r="F11527" s="217" t="s">
        <v>12</v>
      </c>
      <c r="G11527" s="217" t="s">
        <v>10</v>
      </c>
      <c r="H11527" s="217" t="s">
        <v>172</v>
      </c>
      <c r="I11527" s="217">
        <v>1</v>
      </c>
      <c r="J11527" s="217">
        <v>1</v>
      </c>
      <c r="K11527" s="217">
        <v>0</v>
      </c>
      <c r="L11527" s="217">
        <v>9</v>
      </c>
      <c r="M11527" s="217">
        <v>219.76190476190499</v>
      </c>
      <c r="N11527" s="217">
        <v>4.55037919826652</v>
      </c>
      <c r="O11527" s="217">
        <v>4.55037919826652</v>
      </c>
      <c r="P11527" s="217">
        <v>0</v>
      </c>
      <c r="Q11527" s="217">
        <v>4.55037919826652</v>
      </c>
      <c r="R11527" s="217">
        <v>4.55037919826652</v>
      </c>
      <c r="S11527" s="217">
        <v>0</v>
      </c>
      <c r="T11527" s="217">
        <v>4.55037919826652</v>
      </c>
      <c r="U11527" s="217">
        <v>4.55037919826652</v>
      </c>
      <c r="V11527" s="217">
        <v>0</v>
      </c>
      <c r="W11527" s="217">
        <v>4.55037919826652</v>
      </c>
      <c r="X11527" s="217">
        <v>4.55037919826652</v>
      </c>
      <c r="Y11527" s="217">
        <v>0</v>
      </c>
    </row>
    <row r="11528" spans="2:25">
      <c r="B11528" s="217" t="s">
        <v>11698</v>
      </c>
      <c r="C11528" s="217" t="s">
        <v>11696</v>
      </c>
      <c r="D11528" s="217" t="s">
        <v>8</v>
      </c>
      <c r="E11528" s="217" t="s">
        <v>86</v>
      </c>
      <c r="F11528" s="217" t="s">
        <v>12</v>
      </c>
      <c r="G11528" s="217" t="s">
        <v>10</v>
      </c>
      <c r="H11528" s="217" t="s">
        <v>174</v>
      </c>
      <c r="I11528" s="217">
        <v>4</v>
      </c>
      <c r="J11528" s="217">
        <v>4</v>
      </c>
      <c r="K11528" s="217">
        <v>0</v>
      </c>
      <c r="L11528" s="217">
        <v>4</v>
      </c>
      <c r="M11528" s="217">
        <v>228.21428571428601</v>
      </c>
      <c r="N11528" s="217">
        <v>17.527386541471</v>
      </c>
      <c r="O11528" s="217">
        <v>17.527386541471</v>
      </c>
      <c r="P11528" s="217">
        <v>0</v>
      </c>
      <c r="Q11528" s="217">
        <v>17.527386541471</v>
      </c>
      <c r="R11528" s="217">
        <v>17.527386541471</v>
      </c>
      <c r="S11528" s="217">
        <v>0</v>
      </c>
      <c r="T11528" s="217">
        <v>17.527386541471</v>
      </c>
      <c r="U11528" s="217">
        <v>17.527386541471</v>
      </c>
      <c r="V11528" s="217">
        <v>0</v>
      </c>
      <c r="W11528" s="217">
        <v>17.527386541471</v>
      </c>
      <c r="X11528" s="217">
        <v>17.527386541471</v>
      </c>
      <c r="Y11528" s="217">
        <v>0</v>
      </c>
    </row>
    <row r="11529" spans="2:25">
      <c r="B11529" s="217" t="s">
        <v>11699</v>
      </c>
      <c r="C11529" s="217" t="s">
        <v>11696</v>
      </c>
      <c r="D11529" s="217" t="s">
        <v>8</v>
      </c>
      <c r="E11529" s="217" t="s">
        <v>86</v>
      </c>
      <c r="F11529" s="217" t="s">
        <v>12</v>
      </c>
      <c r="G11529" s="217" t="s">
        <v>10</v>
      </c>
      <c r="H11529" s="217" t="s">
        <v>176</v>
      </c>
      <c r="I11529" s="217">
        <v>2</v>
      </c>
      <c r="J11529" s="217">
        <v>2</v>
      </c>
      <c r="K11529" s="217">
        <v>0</v>
      </c>
      <c r="L11529" s="217">
        <v>9</v>
      </c>
      <c r="M11529" s="217">
        <v>253.57142857142901</v>
      </c>
      <c r="N11529" s="217">
        <v>7.8873239436619702</v>
      </c>
      <c r="O11529" s="217">
        <v>7.8873239436619702</v>
      </c>
      <c r="P11529" s="217">
        <v>0</v>
      </c>
      <c r="Q11529" s="217">
        <v>7.8873239436619702</v>
      </c>
      <c r="R11529" s="217">
        <v>7.8873239436619702</v>
      </c>
      <c r="S11529" s="217">
        <v>0</v>
      </c>
      <c r="T11529" s="217">
        <v>7.8873239436619702</v>
      </c>
      <c r="U11529" s="217">
        <v>7.8873239436619702</v>
      </c>
      <c r="V11529" s="217">
        <v>0</v>
      </c>
      <c r="W11529" s="217">
        <v>7.8873239436619702</v>
      </c>
      <c r="X11529" s="217">
        <v>7.8873239436619702</v>
      </c>
      <c r="Y11529" s="217">
        <v>0</v>
      </c>
    </row>
    <row r="11530" spans="2:25">
      <c r="B11530" s="217" t="s">
        <v>11700</v>
      </c>
      <c r="C11530" s="217" t="s">
        <v>11696</v>
      </c>
      <c r="D11530" s="217" t="s">
        <v>8</v>
      </c>
      <c r="E11530" s="217" t="s">
        <v>86</v>
      </c>
      <c r="F11530" s="217" t="s">
        <v>12</v>
      </c>
      <c r="G11530" s="217" t="s">
        <v>10</v>
      </c>
      <c r="H11530" s="217" t="s">
        <v>178</v>
      </c>
      <c r="I11530" s="217">
        <v>3</v>
      </c>
      <c r="J11530" s="217">
        <v>3</v>
      </c>
      <c r="K11530" s="217">
        <v>0</v>
      </c>
      <c r="L11530" s="217">
        <v>11</v>
      </c>
      <c r="M11530" s="217">
        <v>532.5</v>
      </c>
      <c r="N11530" s="217">
        <v>5.6338028169014098</v>
      </c>
      <c r="O11530" s="217">
        <v>5.6338028169014098</v>
      </c>
      <c r="P11530" s="217">
        <v>0</v>
      </c>
      <c r="Q11530" s="217">
        <v>5.6338028169014098</v>
      </c>
      <c r="R11530" s="217">
        <v>5.6338028169014098</v>
      </c>
      <c r="S11530" s="217">
        <v>0</v>
      </c>
      <c r="T11530" s="217">
        <v>5.6338028169014098</v>
      </c>
      <c r="U11530" s="217">
        <v>5.6338028169014098</v>
      </c>
      <c r="V11530" s="217">
        <v>0</v>
      </c>
      <c r="W11530" s="217">
        <v>5.6338028169014098</v>
      </c>
      <c r="X11530" s="217">
        <v>5.6338028169014098</v>
      </c>
      <c r="Y11530" s="217">
        <v>0</v>
      </c>
    </row>
    <row r="11531" spans="2:25">
      <c r="B11531" s="217" t="s">
        <v>11701</v>
      </c>
      <c r="C11531" s="217" t="s">
        <v>11696</v>
      </c>
      <c r="D11531" s="217" t="s">
        <v>8</v>
      </c>
      <c r="E11531" s="217" t="s">
        <v>86</v>
      </c>
      <c r="F11531" s="217" t="s">
        <v>12</v>
      </c>
      <c r="G11531" s="217" t="s">
        <v>10</v>
      </c>
      <c r="H11531" s="217" t="s">
        <v>5</v>
      </c>
      <c r="I11531" s="217">
        <v>10</v>
      </c>
      <c r="J11531" s="217">
        <v>10</v>
      </c>
      <c r="K11531" s="217">
        <v>0</v>
      </c>
      <c r="L11531" s="217">
        <v>39</v>
      </c>
      <c r="M11531" s="217">
        <v>1420</v>
      </c>
      <c r="N11531" s="217">
        <v>7.0422535211267601</v>
      </c>
      <c r="O11531" s="217">
        <v>7.0422535211267601</v>
      </c>
      <c r="P11531" s="217">
        <v>0</v>
      </c>
      <c r="Q11531" s="217">
        <v>7.0422535211267601</v>
      </c>
      <c r="R11531" s="217">
        <v>7.0422535211267601</v>
      </c>
      <c r="S11531" s="217">
        <v>0</v>
      </c>
      <c r="T11531" s="217">
        <v>7.0422535211267601</v>
      </c>
      <c r="U11531" s="217">
        <v>7.0422535211267601</v>
      </c>
      <c r="V11531" s="217">
        <v>0</v>
      </c>
      <c r="W11531" s="217">
        <v>7.0422535211267601</v>
      </c>
      <c r="X11531" s="217">
        <v>7.0422535211267601</v>
      </c>
      <c r="Y11531" s="217">
        <v>0</v>
      </c>
    </row>
    <row r="11532" spans="2:25">
      <c r="B11532" s="217" t="s">
        <v>11702</v>
      </c>
      <c r="C11532" s="217" t="s">
        <v>11696</v>
      </c>
      <c r="D11532" s="217" t="s">
        <v>8</v>
      </c>
      <c r="E11532" s="217" t="s">
        <v>86</v>
      </c>
      <c r="F11532" s="217" t="s">
        <v>9</v>
      </c>
      <c r="G11532" s="217" t="s">
        <v>10</v>
      </c>
      <c r="H11532" s="217" t="s">
        <v>170</v>
      </c>
      <c r="I11532" s="217">
        <v>0</v>
      </c>
      <c r="J11532" s="217">
        <v>0</v>
      </c>
      <c r="K11532" s="217">
        <v>0</v>
      </c>
      <c r="L11532" s="217">
        <v>7</v>
      </c>
      <c r="M11532" s="217">
        <v>201.91860465116301</v>
      </c>
      <c r="N11532" s="217">
        <v>0</v>
      </c>
      <c r="O11532" s="217">
        <v>0</v>
      </c>
      <c r="P11532" s="217">
        <v>0</v>
      </c>
      <c r="Q11532" s="217">
        <v>0</v>
      </c>
      <c r="R11532" s="217">
        <v>0</v>
      </c>
      <c r="S11532" s="217">
        <v>0</v>
      </c>
      <c r="T11532" s="217">
        <v>0</v>
      </c>
      <c r="U11532" s="217">
        <v>0</v>
      </c>
      <c r="V11532" s="217">
        <v>0</v>
      </c>
      <c r="W11532" s="217">
        <v>0</v>
      </c>
      <c r="X11532" s="217">
        <v>0</v>
      </c>
      <c r="Y11532" s="217">
        <v>0</v>
      </c>
    </row>
    <row r="11533" spans="2:25">
      <c r="B11533" s="217" t="s">
        <v>11703</v>
      </c>
      <c r="C11533" s="217" t="s">
        <v>11696</v>
      </c>
      <c r="D11533" s="217" t="s">
        <v>8</v>
      </c>
      <c r="E11533" s="217" t="s">
        <v>86</v>
      </c>
      <c r="F11533" s="217" t="s">
        <v>9</v>
      </c>
      <c r="G11533" s="217" t="s">
        <v>10</v>
      </c>
      <c r="H11533" s="217" t="s">
        <v>172</v>
      </c>
      <c r="I11533" s="217">
        <v>1</v>
      </c>
      <c r="J11533" s="217">
        <v>1</v>
      </c>
      <c r="K11533" s="217">
        <v>0</v>
      </c>
      <c r="L11533" s="217">
        <v>7</v>
      </c>
      <c r="M11533" s="217">
        <v>237.03488372093</v>
      </c>
      <c r="N11533" s="217">
        <v>4.2187883247485898</v>
      </c>
      <c r="O11533" s="217">
        <v>4.2187883247485898</v>
      </c>
      <c r="P11533" s="217">
        <v>0</v>
      </c>
      <c r="Q11533" s="217">
        <v>4.2187883247485898</v>
      </c>
      <c r="R11533" s="217">
        <v>4.2187883247485898</v>
      </c>
      <c r="S11533" s="217">
        <v>0</v>
      </c>
      <c r="T11533" s="217">
        <v>4.2187883247485898</v>
      </c>
      <c r="U11533" s="217">
        <v>4.2187883247485898</v>
      </c>
      <c r="V11533" s="217">
        <v>0</v>
      </c>
      <c r="W11533" s="217">
        <v>4.2187883247485898</v>
      </c>
      <c r="X11533" s="217">
        <v>4.2187883247485898</v>
      </c>
      <c r="Y11533" s="217">
        <v>0</v>
      </c>
    </row>
    <row r="11534" spans="2:25">
      <c r="B11534" s="217" t="s">
        <v>11704</v>
      </c>
      <c r="C11534" s="217" t="s">
        <v>11696</v>
      </c>
      <c r="D11534" s="217" t="s">
        <v>8</v>
      </c>
      <c r="E11534" s="217" t="s">
        <v>86</v>
      </c>
      <c r="F11534" s="217" t="s">
        <v>9</v>
      </c>
      <c r="G11534" s="217" t="s">
        <v>10</v>
      </c>
      <c r="H11534" s="217" t="s">
        <v>174</v>
      </c>
      <c r="I11534" s="217">
        <v>1</v>
      </c>
      <c r="J11534" s="217">
        <v>1</v>
      </c>
      <c r="K11534" s="217">
        <v>0</v>
      </c>
      <c r="L11534" s="217">
        <v>17</v>
      </c>
      <c r="M11534" s="217">
        <v>272.15116279069798</v>
      </c>
      <c r="N11534" s="217">
        <v>3.6744285409100601</v>
      </c>
      <c r="O11534" s="217">
        <v>3.6744285409100601</v>
      </c>
      <c r="P11534" s="217">
        <v>0</v>
      </c>
      <c r="Q11534" s="217">
        <v>3.6744285409100601</v>
      </c>
      <c r="R11534" s="217">
        <v>3.6744285409100601</v>
      </c>
      <c r="S11534" s="217">
        <v>0</v>
      </c>
      <c r="T11534" s="217">
        <v>3.6744285409100601</v>
      </c>
      <c r="U11534" s="217">
        <v>3.6744285409100601</v>
      </c>
      <c r="V11534" s="217">
        <v>0</v>
      </c>
      <c r="W11534" s="217">
        <v>3.6744285409100601</v>
      </c>
      <c r="X11534" s="217">
        <v>3.6744285409100601</v>
      </c>
      <c r="Y11534" s="217">
        <v>0</v>
      </c>
    </row>
    <row r="11535" spans="2:25">
      <c r="B11535" s="217" t="s">
        <v>11705</v>
      </c>
      <c r="C11535" s="217" t="s">
        <v>11696</v>
      </c>
      <c r="D11535" s="217" t="s">
        <v>8</v>
      </c>
      <c r="E11535" s="217" t="s">
        <v>86</v>
      </c>
      <c r="F11535" s="217" t="s">
        <v>9</v>
      </c>
      <c r="G11535" s="217" t="s">
        <v>10</v>
      </c>
      <c r="H11535" s="217" t="s">
        <v>176</v>
      </c>
      <c r="I11535" s="217">
        <v>0</v>
      </c>
      <c r="J11535" s="217">
        <v>0</v>
      </c>
      <c r="K11535" s="217">
        <v>0</v>
      </c>
      <c r="L11535" s="217">
        <v>10</v>
      </c>
      <c r="M11535" s="217">
        <v>272.15116279069798</v>
      </c>
      <c r="N11535" s="217">
        <v>0</v>
      </c>
      <c r="O11535" s="217">
        <v>0</v>
      </c>
      <c r="P11535" s="217">
        <v>0</v>
      </c>
      <c r="Q11535" s="217">
        <v>0</v>
      </c>
      <c r="R11535" s="217">
        <v>0</v>
      </c>
      <c r="S11535" s="217">
        <v>0</v>
      </c>
      <c r="T11535" s="217">
        <v>0</v>
      </c>
      <c r="U11535" s="217">
        <v>0</v>
      </c>
      <c r="V11535" s="217">
        <v>0</v>
      </c>
      <c r="W11535" s="217">
        <v>0</v>
      </c>
      <c r="X11535" s="217">
        <v>0</v>
      </c>
      <c r="Y11535" s="217">
        <v>0</v>
      </c>
    </row>
    <row r="11536" spans="2:25">
      <c r="B11536" s="217" t="s">
        <v>11706</v>
      </c>
      <c r="C11536" s="217" t="s">
        <v>11696</v>
      </c>
      <c r="D11536" s="217" t="s">
        <v>8</v>
      </c>
      <c r="E11536" s="217" t="s">
        <v>86</v>
      </c>
      <c r="F11536" s="217" t="s">
        <v>9</v>
      </c>
      <c r="G11536" s="217" t="s">
        <v>10</v>
      </c>
      <c r="H11536" s="217" t="s">
        <v>178</v>
      </c>
      <c r="I11536" s="217">
        <v>0</v>
      </c>
      <c r="J11536" s="217">
        <v>0</v>
      </c>
      <c r="K11536" s="217">
        <v>0</v>
      </c>
      <c r="L11536" s="217">
        <v>25</v>
      </c>
      <c r="M11536" s="217">
        <v>526.74418604651203</v>
      </c>
      <c r="N11536" s="217">
        <v>0</v>
      </c>
      <c r="O11536" s="217">
        <v>0</v>
      </c>
      <c r="P11536" s="217">
        <v>0</v>
      </c>
      <c r="Q11536" s="217">
        <v>0</v>
      </c>
      <c r="R11536" s="217">
        <v>0</v>
      </c>
      <c r="S11536" s="217">
        <v>0</v>
      </c>
      <c r="T11536" s="217">
        <v>0</v>
      </c>
      <c r="U11536" s="217">
        <v>0</v>
      </c>
      <c r="V11536" s="217">
        <v>0</v>
      </c>
      <c r="W11536" s="217">
        <v>0</v>
      </c>
      <c r="X11536" s="217">
        <v>0</v>
      </c>
      <c r="Y11536" s="217">
        <v>0</v>
      </c>
    </row>
    <row r="11537" spans="2:25">
      <c r="B11537" s="217" t="s">
        <v>11707</v>
      </c>
      <c r="C11537" s="217" t="s">
        <v>11696</v>
      </c>
      <c r="D11537" s="217" t="s">
        <v>8</v>
      </c>
      <c r="E11537" s="217" t="s">
        <v>86</v>
      </c>
      <c r="F11537" s="217" t="s">
        <v>9</v>
      </c>
      <c r="G11537" s="217" t="s">
        <v>10</v>
      </c>
      <c r="H11537" s="217" t="s">
        <v>5</v>
      </c>
      <c r="I11537" s="217">
        <v>2</v>
      </c>
      <c r="J11537" s="217">
        <v>2</v>
      </c>
      <c r="K11537" s="217">
        <v>0</v>
      </c>
      <c r="L11537" s="217">
        <v>66</v>
      </c>
      <c r="M11537" s="217">
        <v>1510</v>
      </c>
      <c r="N11537" s="217">
        <v>1.32450331125828</v>
      </c>
      <c r="O11537" s="217">
        <v>1.32450331125828</v>
      </c>
      <c r="P11537" s="217">
        <v>0</v>
      </c>
      <c r="Q11537" s="217">
        <v>1.32450331125828</v>
      </c>
      <c r="R11537" s="217">
        <v>1.32450331125828</v>
      </c>
      <c r="S11537" s="217">
        <v>0</v>
      </c>
      <c r="T11537" s="217">
        <v>1.32450331125828</v>
      </c>
      <c r="U11537" s="217">
        <v>1.32450331125828</v>
      </c>
      <c r="V11537" s="217">
        <v>0</v>
      </c>
      <c r="W11537" s="217">
        <v>1.32450331125828</v>
      </c>
      <c r="X11537" s="217">
        <v>1.32450331125828</v>
      </c>
      <c r="Y11537" s="217">
        <v>0</v>
      </c>
    </row>
    <row r="11538" spans="2:25">
      <c r="B11538" s="217" t="s">
        <v>11708</v>
      </c>
      <c r="C11538" s="217" t="s">
        <v>11696</v>
      </c>
      <c r="D11538" s="217" t="s">
        <v>8</v>
      </c>
      <c r="E11538" s="217" t="s">
        <v>86</v>
      </c>
      <c r="F11538" s="217" t="s">
        <v>5</v>
      </c>
      <c r="G11538" s="217" t="s">
        <v>10</v>
      </c>
      <c r="H11538" s="217" t="s">
        <v>170</v>
      </c>
      <c r="I11538" s="217">
        <v>0</v>
      </c>
      <c r="J11538" s="217">
        <v>0</v>
      </c>
      <c r="K11538" s="217">
        <v>0</v>
      </c>
      <c r="L11538" s="217">
        <v>13</v>
      </c>
      <c r="M11538" s="217">
        <v>387.870985603544</v>
      </c>
      <c r="N11538" s="217">
        <v>0</v>
      </c>
      <c r="O11538" s="217">
        <v>0</v>
      </c>
      <c r="P11538" s="217">
        <v>0</v>
      </c>
      <c r="Q11538" s="217">
        <v>0</v>
      </c>
      <c r="R11538" s="217">
        <v>0</v>
      </c>
      <c r="S11538" s="217">
        <v>0</v>
      </c>
      <c r="T11538" s="217">
        <v>0</v>
      </c>
      <c r="U11538" s="217">
        <v>0</v>
      </c>
      <c r="V11538" s="217">
        <v>0</v>
      </c>
      <c r="W11538" s="217">
        <v>0</v>
      </c>
      <c r="X11538" s="217">
        <v>0</v>
      </c>
      <c r="Y11538" s="217">
        <v>0</v>
      </c>
    </row>
    <row r="11539" spans="2:25">
      <c r="B11539" s="217" t="s">
        <v>11709</v>
      </c>
      <c r="C11539" s="217" t="s">
        <v>11696</v>
      </c>
      <c r="D11539" s="217" t="s">
        <v>8</v>
      </c>
      <c r="E11539" s="217" t="s">
        <v>86</v>
      </c>
      <c r="F11539" s="217" t="s">
        <v>5</v>
      </c>
      <c r="G11539" s="217" t="s">
        <v>10</v>
      </c>
      <c r="H11539" s="217" t="s">
        <v>172</v>
      </c>
      <c r="I11539" s="217">
        <v>2</v>
      </c>
      <c r="J11539" s="217">
        <v>2</v>
      </c>
      <c r="K11539" s="217">
        <v>0</v>
      </c>
      <c r="L11539" s="217">
        <v>16</v>
      </c>
      <c r="M11539" s="217">
        <v>456.79678848283498</v>
      </c>
      <c r="N11539" s="217">
        <v>4.3783144943786203</v>
      </c>
      <c r="O11539" s="217">
        <v>4.3783144943786203</v>
      </c>
      <c r="P11539" s="217">
        <v>0</v>
      </c>
      <c r="Q11539" s="217">
        <v>4.3783144943786203</v>
      </c>
      <c r="R11539" s="217">
        <v>4.3783144943786203</v>
      </c>
      <c r="S11539" s="217">
        <v>0</v>
      </c>
      <c r="T11539" s="217">
        <v>4.3783144943786203</v>
      </c>
      <c r="U11539" s="217">
        <v>4.3783144943786203</v>
      </c>
      <c r="V11539" s="217">
        <v>0</v>
      </c>
      <c r="W11539" s="217">
        <v>4.3783144943786203</v>
      </c>
      <c r="X11539" s="217">
        <v>4.3783144943786203</v>
      </c>
      <c r="Y11539" s="217">
        <v>0</v>
      </c>
    </row>
    <row r="11540" spans="2:25">
      <c r="B11540" s="217" t="s">
        <v>11710</v>
      </c>
      <c r="C11540" s="217" t="s">
        <v>11696</v>
      </c>
      <c r="D11540" s="217" t="s">
        <v>8</v>
      </c>
      <c r="E11540" s="217" t="s">
        <v>86</v>
      </c>
      <c r="F11540" s="217" t="s">
        <v>5</v>
      </c>
      <c r="G11540" s="217" t="s">
        <v>10</v>
      </c>
      <c r="H11540" s="217" t="s">
        <v>174</v>
      </c>
      <c r="I11540" s="217">
        <v>5</v>
      </c>
      <c r="J11540" s="217">
        <v>5</v>
      </c>
      <c r="K11540" s="217">
        <v>0</v>
      </c>
      <c r="L11540" s="217">
        <v>21</v>
      </c>
      <c r="M11540" s="217">
        <v>500.36544850498302</v>
      </c>
      <c r="N11540" s="217">
        <v>9.9926963681030507</v>
      </c>
      <c r="O11540" s="217">
        <v>9.9926963681030507</v>
      </c>
      <c r="P11540" s="217">
        <v>0</v>
      </c>
      <c r="Q11540" s="217">
        <v>9.9926963681030507</v>
      </c>
      <c r="R11540" s="217">
        <v>9.9926963681030507</v>
      </c>
      <c r="S11540" s="217">
        <v>0</v>
      </c>
      <c r="T11540" s="217">
        <v>9.9926963681030507</v>
      </c>
      <c r="U11540" s="217">
        <v>9.9926963681030507</v>
      </c>
      <c r="V11540" s="217">
        <v>0</v>
      </c>
      <c r="W11540" s="217">
        <v>9.9926963681030507</v>
      </c>
      <c r="X11540" s="217">
        <v>9.9926963681030507</v>
      </c>
      <c r="Y11540" s="217">
        <v>0</v>
      </c>
    </row>
    <row r="11541" spans="2:25">
      <c r="B11541" s="217" t="s">
        <v>11711</v>
      </c>
      <c r="C11541" s="217" t="s">
        <v>11696</v>
      </c>
      <c r="D11541" s="217" t="s">
        <v>8</v>
      </c>
      <c r="E11541" s="217" t="s">
        <v>86</v>
      </c>
      <c r="F11541" s="217" t="s">
        <v>5</v>
      </c>
      <c r="G11541" s="217" t="s">
        <v>10</v>
      </c>
      <c r="H11541" s="217" t="s">
        <v>176</v>
      </c>
      <c r="I11541" s="217">
        <v>2</v>
      </c>
      <c r="J11541" s="217">
        <v>2</v>
      </c>
      <c r="K11541" s="217">
        <v>0</v>
      </c>
      <c r="L11541" s="217">
        <v>19</v>
      </c>
      <c r="M11541" s="217">
        <v>525.72259136212597</v>
      </c>
      <c r="N11541" s="217">
        <v>3.8042877229568499</v>
      </c>
      <c r="O11541" s="217">
        <v>3.8042877229568499</v>
      </c>
      <c r="P11541" s="217">
        <v>0</v>
      </c>
      <c r="Q11541" s="217">
        <v>3.8042877229568499</v>
      </c>
      <c r="R11541" s="217">
        <v>3.8042877229568499</v>
      </c>
      <c r="S11541" s="217">
        <v>0</v>
      </c>
      <c r="T11541" s="217">
        <v>3.8042877229568499</v>
      </c>
      <c r="U11541" s="217">
        <v>3.8042877229568499</v>
      </c>
      <c r="V11541" s="217">
        <v>0</v>
      </c>
      <c r="W11541" s="217">
        <v>3.8042877229568499</v>
      </c>
      <c r="X11541" s="217">
        <v>3.8042877229568499</v>
      </c>
      <c r="Y11541" s="217">
        <v>0</v>
      </c>
    </row>
    <row r="11542" spans="2:25">
      <c r="B11542" s="217" t="s">
        <v>11712</v>
      </c>
      <c r="C11542" s="217" t="s">
        <v>11696</v>
      </c>
      <c r="D11542" s="217" t="s">
        <v>8</v>
      </c>
      <c r="E11542" s="217" t="s">
        <v>86</v>
      </c>
      <c r="F11542" s="217" t="s">
        <v>5</v>
      </c>
      <c r="G11542" s="217" t="s">
        <v>10</v>
      </c>
      <c r="H11542" s="217" t="s">
        <v>178</v>
      </c>
      <c r="I11542" s="217">
        <v>3</v>
      </c>
      <c r="J11542" s="217">
        <v>3</v>
      </c>
      <c r="K11542" s="217">
        <v>0</v>
      </c>
      <c r="L11542" s="217">
        <v>36</v>
      </c>
      <c r="M11542" s="217">
        <v>1059.2441860465101</v>
      </c>
      <c r="N11542" s="217">
        <v>2.8322081343652199</v>
      </c>
      <c r="O11542" s="217">
        <v>2.8322081343652199</v>
      </c>
      <c r="P11542" s="217">
        <v>0</v>
      </c>
      <c r="Q11542" s="217">
        <v>2.8322081343652199</v>
      </c>
      <c r="R11542" s="217">
        <v>2.8322081343652199</v>
      </c>
      <c r="S11542" s="217">
        <v>0</v>
      </c>
      <c r="T11542" s="217">
        <v>2.8322081343652199</v>
      </c>
      <c r="U11542" s="217">
        <v>2.8322081343652199</v>
      </c>
      <c r="V11542" s="217">
        <v>0</v>
      </c>
      <c r="W11542" s="217">
        <v>2.8322081343652199</v>
      </c>
      <c r="X11542" s="217">
        <v>2.8322081343652199</v>
      </c>
      <c r="Y11542" s="217">
        <v>0</v>
      </c>
    </row>
    <row r="11543" spans="2:25">
      <c r="B11543" s="217" t="s">
        <v>11713</v>
      </c>
      <c r="C11543" s="217" t="s">
        <v>11696</v>
      </c>
      <c r="D11543" s="217" t="s">
        <v>8</v>
      </c>
      <c r="E11543" s="217" t="s">
        <v>86</v>
      </c>
      <c r="F11543" s="217" t="s">
        <v>5</v>
      </c>
      <c r="G11543" s="217" t="s">
        <v>10</v>
      </c>
      <c r="H11543" s="217" t="s">
        <v>5</v>
      </c>
      <c r="I11543" s="217">
        <v>12</v>
      </c>
      <c r="J11543" s="217">
        <v>12</v>
      </c>
      <c r="K11543" s="217">
        <v>0</v>
      </c>
      <c r="L11543" s="217">
        <v>105</v>
      </c>
      <c r="M11543" s="217">
        <v>2930</v>
      </c>
      <c r="N11543" s="217">
        <v>4.0955631399317403</v>
      </c>
      <c r="O11543" s="217">
        <v>4.0955631399317403</v>
      </c>
      <c r="P11543" s="217">
        <v>0</v>
      </c>
      <c r="Q11543" s="217">
        <v>4.0955631399317403</v>
      </c>
      <c r="R11543" s="217">
        <v>4.0955631399317403</v>
      </c>
      <c r="S11543" s="217">
        <v>0</v>
      </c>
      <c r="T11543" s="217">
        <v>4.0955631399317403</v>
      </c>
      <c r="U11543" s="217">
        <v>4.0955631399317403</v>
      </c>
      <c r="V11543" s="217">
        <v>0</v>
      </c>
      <c r="W11543" s="217">
        <v>4.0955631399317403</v>
      </c>
      <c r="X11543" s="217">
        <v>4.0955631399317403</v>
      </c>
      <c r="Y11543" s="217">
        <v>0</v>
      </c>
    </row>
    <row r="11544" spans="2:25">
      <c r="B11544" s="217" t="s">
        <v>11714</v>
      </c>
      <c r="C11544" s="217" t="s">
        <v>11696</v>
      </c>
      <c r="D11544" s="217" t="s">
        <v>8</v>
      </c>
      <c r="E11544" s="217" t="s">
        <v>86</v>
      </c>
      <c r="F11544" s="217" t="s">
        <v>12</v>
      </c>
      <c r="G11544" s="217" t="s">
        <v>49</v>
      </c>
      <c r="H11544" s="217" t="s">
        <v>170</v>
      </c>
      <c r="I11544" s="217">
        <v>12</v>
      </c>
      <c r="J11544" s="217">
        <v>12</v>
      </c>
      <c r="K11544" s="217">
        <v>0</v>
      </c>
      <c r="L11544" s="217">
        <v>46</v>
      </c>
      <c r="M11544" s="217">
        <v>2787.1885336273399</v>
      </c>
      <c r="N11544" s="217">
        <v>4.3054138086535501</v>
      </c>
      <c r="O11544" s="217">
        <v>4.3054138086535501</v>
      </c>
      <c r="P11544" s="217">
        <v>0</v>
      </c>
      <c r="Q11544" s="217">
        <v>4.3054138086535501</v>
      </c>
      <c r="R11544" s="217">
        <v>4.3054138086535501</v>
      </c>
      <c r="S11544" s="217">
        <v>0</v>
      </c>
      <c r="T11544" s="217">
        <v>4.3054138086535501</v>
      </c>
      <c r="U11544" s="217">
        <v>4.3054138086535501</v>
      </c>
      <c r="V11544" s="217">
        <v>0</v>
      </c>
      <c r="W11544" s="217">
        <v>4.3054138086535501</v>
      </c>
      <c r="X11544" s="217">
        <v>4.3054138086535501</v>
      </c>
      <c r="Y11544" s="217">
        <v>0</v>
      </c>
    </row>
    <row r="11545" spans="2:25">
      <c r="B11545" s="217" t="s">
        <v>11715</v>
      </c>
      <c r="C11545" s="217" t="s">
        <v>11696</v>
      </c>
      <c r="D11545" s="217" t="s">
        <v>8</v>
      </c>
      <c r="E11545" s="217" t="s">
        <v>86</v>
      </c>
      <c r="F11545" s="217" t="s">
        <v>12</v>
      </c>
      <c r="G11545" s="217" t="s">
        <v>49</v>
      </c>
      <c r="H11545" s="217" t="s">
        <v>172</v>
      </c>
      <c r="I11545" s="217">
        <v>16</v>
      </c>
      <c r="J11545" s="217">
        <v>16</v>
      </c>
      <c r="K11545" s="217">
        <v>0</v>
      </c>
      <c r="L11545" s="217">
        <v>59</v>
      </c>
      <c r="M11545" s="217">
        <v>2215.4575523704498</v>
      </c>
      <c r="N11545" s="217">
        <v>7.2219844532253097</v>
      </c>
      <c r="O11545" s="217">
        <v>7.2219844532253097</v>
      </c>
      <c r="P11545" s="217">
        <v>0</v>
      </c>
      <c r="Q11545" s="217">
        <v>7.2219844532253097</v>
      </c>
      <c r="R11545" s="217">
        <v>7.2219844532253097</v>
      </c>
      <c r="S11545" s="217">
        <v>0</v>
      </c>
      <c r="T11545" s="217">
        <v>7.2219844532253097</v>
      </c>
      <c r="U11545" s="217">
        <v>7.2219844532253097</v>
      </c>
      <c r="V11545" s="217">
        <v>0</v>
      </c>
      <c r="W11545" s="217">
        <v>7.2219844532253097</v>
      </c>
      <c r="X11545" s="217">
        <v>7.2219844532253097</v>
      </c>
      <c r="Y11545" s="217">
        <v>0</v>
      </c>
    </row>
    <row r="11546" spans="2:25">
      <c r="B11546" s="217" t="s">
        <v>11716</v>
      </c>
      <c r="C11546" s="217" t="s">
        <v>11696</v>
      </c>
      <c r="D11546" s="217" t="s">
        <v>8</v>
      </c>
      <c r="E11546" s="217" t="s">
        <v>86</v>
      </c>
      <c r="F11546" s="217" t="s">
        <v>12</v>
      </c>
      <c r="G11546" s="217" t="s">
        <v>49</v>
      </c>
      <c r="H11546" s="217" t="s">
        <v>174</v>
      </c>
      <c r="I11546" s="217">
        <v>8</v>
      </c>
      <c r="J11546" s="217">
        <v>8</v>
      </c>
      <c r="K11546" s="217">
        <v>0</v>
      </c>
      <c r="L11546" s="217">
        <v>40</v>
      </c>
      <c r="M11546" s="217">
        <v>2154.2006615215</v>
      </c>
      <c r="N11546" s="217">
        <v>3.7136744700234399</v>
      </c>
      <c r="O11546" s="217">
        <v>3.7136744700234399</v>
      </c>
      <c r="P11546" s="217">
        <v>0</v>
      </c>
      <c r="Q11546" s="217">
        <v>3.7136744700234399</v>
      </c>
      <c r="R11546" s="217">
        <v>3.7136744700234399</v>
      </c>
      <c r="S11546" s="217">
        <v>0</v>
      </c>
      <c r="T11546" s="217">
        <v>3.7136744700234399</v>
      </c>
      <c r="U11546" s="217">
        <v>3.7136744700234399</v>
      </c>
      <c r="V11546" s="217">
        <v>0</v>
      </c>
      <c r="W11546" s="217">
        <v>3.7136744700234399</v>
      </c>
      <c r="X11546" s="217">
        <v>3.7136744700234399</v>
      </c>
      <c r="Y11546" s="217">
        <v>0</v>
      </c>
    </row>
    <row r="11547" spans="2:25">
      <c r="B11547" s="217" t="s">
        <v>11717</v>
      </c>
      <c r="C11547" s="217" t="s">
        <v>11696</v>
      </c>
      <c r="D11547" s="217" t="s">
        <v>8</v>
      </c>
      <c r="E11547" s="217" t="s">
        <v>86</v>
      </c>
      <c r="F11547" s="217" t="s">
        <v>12</v>
      </c>
      <c r="G11547" s="217" t="s">
        <v>49</v>
      </c>
      <c r="H11547" s="217" t="s">
        <v>176</v>
      </c>
      <c r="I11547" s="217">
        <v>3</v>
      </c>
      <c r="J11547" s="217">
        <v>3</v>
      </c>
      <c r="K11547" s="217">
        <v>0</v>
      </c>
      <c r="L11547" s="217">
        <v>20</v>
      </c>
      <c r="M11547" s="217">
        <v>1306.8136714443201</v>
      </c>
      <c r="N11547" s="217">
        <v>2.2956600971922199</v>
      </c>
      <c r="O11547" s="217">
        <v>2.2956600971922199</v>
      </c>
      <c r="P11547" s="217">
        <v>0</v>
      </c>
      <c r="Q11547" s="217">
        <v>2.2956600971922199</v>
      </c>
      <c r="R11547" s="217">
        <v>2.2956600971922199</v>
      </c>
      <c r="S11547" s="217">
        <v>0</v>
      </c>
      <c r="T11547" s="217">
        <v>2.2956600971922199</v>
      </c>
      <c r="U11547" s="217">
        <v>2.2956600971922199</v>
      </c>
      <c r="V11547" s="217">
        <v>0</v>
      </c>
      <c r="W11547" s="217">
        <v>2.2956600971922199</v>
      </c>
      <c r="X11547" s="217">
        <v>2.2956600971922199</v>
      </c>
      <c r="Y11547" s="217">
        <v>0</v>
      </c>
    </row>
    <row r="11548" spans="2:25">
      <c r="B11548" s="217" t="s">
        <v>11718</v>
      </c>
      <c r="C11548" s="217" t="s">
        <v>11696</v>
      </c>
      <c r="D11548" s="217" t="s">
        <v>8</v>
      </c>
      <c r="E11548" s="217" t="s">
        <v>86</v>
      </c>
      <c r="F11548" s="217" t="s">
        <v>12</v>
      </c>
      <c r="G11548" s="217" t="s">
        <v>49</v>
      </c>
      <c r="H11548" s="217" t="s">
        <v>178</v>
      </c>
      <c r="I11548" s="217">
        <v>3</v>
      </c>
      <c r="J11548" s="217">
        <v>3</v>
      </c>
      <c r="K11548" s="217">
        <v>0</v>
      </c>
      <c r="L11548" s="217">
        <v>8</v>
      </c>
      <c r="M11548" s="217">
        <v>796.33958103638395</v>
      </c>
      <c r="N11548" s="217">
        <v>3.7672370825718602</v>
      </c>
      <c r="O11548" s="217">
        <v>3.7672370825718602</v>
      </c>
      <c r="P11548" s="217">
        <v>0</v>
      </c>
      <c r="Q11548" s="217">
        <v>3.7672370825718602</v>
      </c>
      <c r="R11548" s="217">
        <v>3.7672370825718602</v>
      </c>
      <c r="S11548" s="217">
        <v>0</v>
      </c>
      <c r="T11548" s="217">
        <v>3.7672370825718602</v>
      </c>
      <c r="U11548" s="217">
        <v>3.7672370825718602</v>
      </c>
      <c r="V11548" s="217">
        <v>0</v>
      </c>
      <c r="W11548" s="217">
        <v>3.7672370825718602</v>
      </c>
      <c r="X11548" s="217">
        <v>3.7672370825718602</v>
      </c>
      <c r="Y11548" s="217">
        <v>0</v>
      </c>
    </row>
    <row r="11549" spans="2:25">
      <c r="B11549" s="217" t="s">
        <v>11719</v>
      </c>
      <c r="C11549" s="217" t="s">
        <v>11696</v>
      </c>
      <c r="D11549" s="217" t="s">
        <v>8</v>
      </c>
      <c r="E11549" s="217" t="s">
        <v>86</v>
      </c>
      <c r="F11549" s="217" t="s">
        <v>12</v>
      </c>
      <c r="G11549" s="217" t="s">
        <v>49</v>
      </c>
      <c r="H11549" s="217" t="s">
        <v>5</v>
      </c>
      <c r="I11549" s="217">
        <v>42</v>
      </c>
      <c r="J11549" s="217">
        <v>42</v>
      </c>
      <c r="K11549" s="217">
        <v>0</v>
      </c>
      <c r="L11549" s="217">
        <v>173</v>
      </c>
      <c r="M11549" s="217">
        <v>9260</v>
      </c>
      <c r="N11549" s="217">
        <v>4.53563714902808</v>
      </c>
      <c r="O11549" s="217">
        <v>4.53563714902808</v>
      </c>
      <c r="P11549" s="217">
        <v>0</v>
      </c>
      <c r="Q11549" s="217">
        <v>4.53563714902808</v>
      </c>
      <c r="R11549" s="217">
        <v>4.53563714902808</v>
      </c>
      <c r="S11549" s="217">
        <v>0</v>
      </c>
      <c r="T11549" s="217">
        <v>4.53563714902808</v>
      </c>
      <c r="U11549" s="217">
        <v>4.53563714902808</v>
      </c>
      <c r="V11549" s="217">
        <v>0</v>
      </c>
      <c r="W11549" s="217">
        <v>4.53563714902808</v>
      </c>
      <c r="X11549" s="217">
        <v>4.53563714902808</v>
      </c>
      <c r="Y11549" s="217">
        <v>0</v>
      </c>
    </row>
    <row r="11550" spans="2:25">
      <c r="B11550" s="217" t="s">
        <v>11720</v>
      </c>
      <c r="C11550" s="217" t="s">
        <v>11696</v>
      </c>
      <c r="D11550" s="217" t="s">
        <v>8</v>
      </c>
      <c r="E11550" s="217" t="s">
        <v>86</v>
      </c>
      <c r="F11550" s="217" t="s">
        <v>9</v>
      </c>
      <c r="G11550" s="217" t="s">
        <v>49</v>
      </c>
      <c r="H11550" s="217" t="s">
        <v>170</v>
      </c>
      <c r="I11550" s="217">
        <v>0</v>
      </c>
      <c r="J11550" s="217">
        <v>0</v>
      </c>
      <c r="K11550" s="217">
        <v>0</v>
      </c>
      <c r="L11550" s="217">
        <v>55</v>
      </c>
      <c r="M11550" s="217">
        <v>2805.1898734177198</v>
      </c>
      <c r="N11550" s="217">
        <v>0</v>
      </c>
      <c r="O11550" s="217">
        <v>0</v>
      </c>
      <c r="P11550" s="217">
        <v>0</v>
      </c>
      <c r="Q11550" s="217">
        <v>0</v>
      </c>
      <c r="R11550" s="217">
        <v>0</v>
      </c>
      <c r="S11550" s="217">
        <v>0</v>
      </c>
      <c r="T11550" s="217">
        <v>0</v>
      </c>
      <c r="U11550" s="217">
        <v>0</v>
      </c>
      <c r="V11550" s="217">
        <v>0</v>
      </c>
      <c r="W11550" s="217">
        <v>0</v>
      </c>
      <c r="X11550" s="217">
        <v>0</v>
      </c>
      <c r="Y11550" s="217">
        <v>0</v>
      </c>
    </row>
    <row r="11551" spans="2:25">
      <c r="B11551" s="217" t="s">
        <v>11721</v>
      </c>
      <c r="C11551" s="217" t="s">
        <v>11696</v>
      </c>
      <c r="D11551" s="217" t="s">
        <v>8</v>
      </c>
      <c r="E11551" s="217" t="s">
        <v>86</v>
      </c>
      <c r="F11551" s="217" t="s">
        <v>9</v>
      </c>
      <c r="G11551" s="217" t="s">
        <v>49</v>
      </c>
      <c r="H11551" s="217" t="s">
        <v>172</v>
      </c>
      <c r="I11551" s="217">
        <v>3</v>
      </c>
      <c r="J11551" s="217">
        <v>3</v>
      </c>
      <c r="K11551" s="217">
        <v>0</v>
      </c>
      <c r="L11551" s="217">
        <v>84</v>
      </c>
      <c r="M11551" s="217">
        <v>2511.0126582278499</v>
      </c>
      <c r="N11551" s="217">
        <v>1.19473710742552</v>
      </c>
      <c r="O11551" s="217">
        <v>1.19473710742552</v>
      </c>
      <c r="P11551" s="217">
        <v>0</v>
      </c>
      <c r="Q11551" s="217">
        <v>1.19473710742552</v>
      </c>
      <c r="R11551" s="217">
        <v>1.19473710742552</v>
      </c>
      <c r="S11551" s="217">
        <v>0</v>
      </c>
      <c r="T11551" s="217">
        <v>1.19473710742552</v>
      </c>
      <c r="U11551" s="217">
        <v>1.19473710742552</v>
      </c>
      <c r="V11551" s="217">
        <v>0</v>
      </c>
      <c r="W11551" s="217">
        <v>1.19473710742552</v>
      </c>
      <c r="X11551" s="217">
        <v>1.19473710742552</v>
      </c>
      <c r="Y11551" s="217">
        <v>0</v>
      </c>
    </row>
    <row r="11552" spans="2:25">
      <c r="B11552" s="217" t="s">
        <v>11722</v>
      </c>
      <c r="C11552" s="217" t="s">
        <v>11696</v>
      </c>
      <c r="D11552" s="217" t="s">
        <v>8</v>
      </c>
      <c r="E11552" s="217" t="s">
        <v>86</v>
      </c>
      <c r="F11552" s="217" t="s">
        <v>9</v>
      </c>
      <c r="G11552" s="217" t="s">
        <v>49</v>
      </c>
      <c r="H11552" s="217" t="s">
        <v>174</v>
      </c>
      <c r="I11552" s="217">
        <v>1</v>
      </c>
      <c r="J11552" s="217">
        <v>1</v>
      </c>
      <c r="K11552" s="217">
        <v>0</v>
      </c>
      <c r="L11552" s="217">
        <v>57</v>
      </c>
      <c r="M11552" s="217">
        <v>2395.44303797468</v>
      </c>
      <c r="N11552" s="217">
        <v>0.41745931092792199</v>
      </c>
      <c r="O11552" s="217">
        <v>0.41745931092792199</v>
      </c>
      <c r="P11552" s="217">
        <v>0</v>
      </c>
      <c r="Q11552" s="217">
        <v>0.41745931092792199</v>
      </c>
      <c r="R11552" s="217">
        <v>0.41745931092792199</v>
      </c>
      <c r="S11552" s="217">
        <v>0</v>
      </c>
      <c r="T11552" s="217">
        <v>0.41745931092792199</v>
      </c>
      <c r="U11552" s="217">
        <v>0.41745931092792199</v>
      </c>
      <c r="V11552" s="217">
        <v>0</v>
      </c>
      <c r="W11552" s="217">
        <v>0.41745931092792199</v>
      </c>
      <c r="X11552" s="217">
        <v>0.41745931092792199</v>
      </c>
      <c r="Y11552" s="217">
        <v>0</v>
      </c>
    </row>
    <row r="11553" spans="2:25">
      <c r="B11553" s="217" t="s">
        <v>11723</v>
      </c>
      <c r="C11553" s="217" t="s">
        <v>11696</v>
      </c>
      <c r="D11553" s="217" t="s">
        <v>8</v>
      </c>
      <c r="E11553" s="217" t="s">
        <v>86</v>
      </c>
      <c r="F11553" s="217" t="s">
        <v>9</v>
      </c>
      <c r="G11553" s="217" t="s">
        <v>49</v>
      </c>
      <c r="H11553" s="217" t="s">
        <v>176</v>
      </c>
      <c r="I11553" s="217">
        <v>3</v>
      </c>
      <c r="J11553" s="217">
        <v>3</v>
      </c>
      <c r="K11553" s="217">
        <v>0</v>
      </c>
      <c r="L11553" s="217">
        <v>33</v>
      </c>
      <c r="M11553" s="217">
        <v>1344.81012658228</v>
      </c>
      <c r="N11553" s="217">
        <v>2.23079819277108</v>
      </c>
      <c r="O11553" s="217">
        <v>2.23079819277108</v>
      </c>
      <c r="P11553" s="217">
        <v>0</v>
      </c>
      <c r="Q11553" s="217">
        <v>2.23079819277108</v>
      </c>
      <c r="R11553" s="217">
        <v>2.23079819277108</v>
      </c>
      <c r="S11553" s="217">
        <v>0</v>
      </c>
      <c r="T11553" s="217">
        <v>2.23079819277108</v>
      </c>
      <c r="U11553" s="217">
        <v>2.23079819277108</v>
      </c>
      <c r="V11553" s="217">
        <v>0</v>
      </c>
      <c r="W11553" s="217">
        <v>2.23079819277108</v>
      </c>
      <c r="X11553" s="217">
        <v>2.23079819277108</v>
      </c>
      <c r="Y11553" s="217">
        <v>0</v>
      </c>
    </row>
    <row r="11554" spans="2:25">
      <c r="B11554" s="217" t="s">
        <v>11724</v>
      </c>
      <c r="C11554" s="217" t="s">
        <v>11696</v>
      </c>
      <c r="D11554" s="217" t="s">
        <v>8</v>
      </c>
      <c r="E11554" s="217" t="s">
        <v>86</v>
      </c>
      <c r="F11554" s="217" t="s">
        <v>9</v>
      </c>
      <c r="G11554" s="217" t="s">
        <v>49</v>
      </c>
      <c r="H11554" s="217" t="s">
        <v>178</v>
      </c>
      <c r="I11554" s="217">
        <v>0</v>
      </c>
      <c r="J11554" s="217">
        <v>0</v>
      </c>
      <c r="K11554" s="217">
        <v>0</v>
      </c>
      <c r="L11554" s="217">
        <v>27</v>
      </c>
      <c r="M11554" s="217">
        <v>903.54430379746805</v>
      </c>
      <c r="N11554" s="217">
        <v>0</v>
      </c>
      <c r="O11554" s="217">
        <v>0</v>
      </c>
      <c r="P11554" s="217">
        <v>0</v>
      </c>
      <c r="Q11554" s="217">
        <v>0</v>
      </c>
      <c r="R11554" s="217">
        <v>0</v>
      </c>
      <c r="S11554" s="217">
        <v>0</v>
      </c>
      <c r="T11554" s="217">
        <v>0</v>
      </c>
      <c r="U11554" s="217">
        <v>0</v>
      </c>
      <c r="V11554" s="217">
        <v>0</v>
      </c>
      <c r="W11554" s="217">
        <v>0</v>
      </c>
      <c r="X11554" s="217">
        <v>0</v>
      </c>
      <c r="Y11554" s="217">
        <v>0</v>
      </c>
    </row>
    <row r="11555" spans="2:25">
      <c r="B11555" s="217" t="s">
        <v>11725</v>
      </c>
      <c r="C11555" s="217" t="s">
        <v>11696</v>
      </c>
      <c r="D11555" s="217" t="s">
        <v>8</v>
      </c>
      <c r="E11555" s="217" t="s">
        <v>86</v>
      </c>
      <c r="F11555" s="217" t="s">
        <v>9</v>
      </c>
      <c r="G11555" s="217" t="s">
        <v>49</v>
      </c>
      <c r="H11555" s="217" t="s">
        <v>5</v>
      </c>
      <c r="I11555" s="217">
        <v>7</v>
      </c>
      <c r="J11555" s="217">
        <v>7</v>
      </c>
      <c r="K11555" s="217">
        <v>0</v>
      </c>
      <c r="L11555" s="217">
        <v>256</v>
      </c>
      <c r="M11555" s="217">
        <v>9960</v>
      </c>
      <c r="N11555" s="217">
        <v>0.70281124497991998</v>
      </c>
      <c r="O11555" s="217">
        <v>0.70281124497991998</v>
      </c>
      <c r="P11555" s="217">
        <v>0</v>
      </c>
      <c r="Q11555" s="217">
        <v>0.70281124497991998</v>
      </c>
      <c r="R11555" s="217">
        <v>0.70281124497991998</v>
      </c>
      <c r="S11555" s="217">
        <v>0</v>
      </c>
      <c r="T11555" s="217">
        <v>0.70281124497991998</v>
      </c>
      <c r="U11555" s="217">
        <v>0.70281124497991998</v>
      </c>
      <c r="V11555" s="217">
        <v>0</v>
      </c>
      <c r="W11555" s="217">
        <v>0.70281124497991998</v>
      </c>
      <c r="X11555" s="217">
        <v>0.70281124497991998</v>
      </c>
      <c r="Y11555" s="217">
        <v>0</v>
      </c>
    </row>
    <row r="11556" spans="2:25">
      <c r="B11556" s="217" t="s">
        <v>11726</v>
      </c>
      <c r="C11556" s="217" t="s">
        <v>11696</v>
      </c>
      <c r="D11556" s="217" t="s">
        <v>8</v>
      </c>
      <c r="E11556" s="217" t="s">
        <v>86</v>
      </c>
      <c r="F11556" s="217" t="s">
        <v>5</v>
      </c>
      <c r="G11556" s="217" t="s">
        <v>49</v>
      </c>
      <c r="H11556" s="217" t="s">
        <v>170</v>
      </c>
      <c r="I11556" s="217">
        <v>14</v>
      </c>
      <c r="J11556" s="217">
        <v>14</v>
      </c>
      <c r="K11556" s="217">
        <v>0</v>
      </c>
      <c r="L11556" s="217">
        <v>101</v>
      </c>
      <c r="M11556" s="217">
        <v>5592.3784070450602</v>
      </c>
      <c r="N11556" s="217">
        <v>2.5034071339599202</v>
      </c>
      <c r="O11556" s="217">
        <v>2.5034071339599202</v>
      </c>
      <c r="P11556" s="217">
        <v>0</v>
      </c>
      <c r="Q11556" s="217">
        <v>2.5034071339599202</v>
      </c>
      <c r="R11556" s="217">
        <v>2.5034071339599202</v>
      </c>
      <c r="S11556" s="217">
        <v>0</v>
      </c>
      <c r="T11556" s="217">
        <v>2.5034071339599202</v>
      </c>
      <c r="U11556" s="217">
        <v>2.5034071339599202</v>
      </c>
      <c r="V11556" s="217">
        <v>0</v>
      </c>
      <c r="W11556" s="217">
        <v>2.5034071339599202</v>
      </c>
      <c r="X11556" s="217">
        <v>2.5034071339599202</v>
      </c>
      <c r="Y11556" s="217">
        <v>0</v>
      </c>
    </row>
    <row r="11557" spans="2:25">
      <c r="B11557" s="217" t="s">
        <v>11727</v>
      </c>
      <c r="C11557" s="217" t="s">
        <v>11696</v>
      </c>
      <c r="D11557" s="217" t="s">
        <v>8</v>
      </c>
      <c r="E11557" s="217" t="s">
        <v>86</v>
      </c>
      <c r="F11557" s="217" t="s">
        <v>5</v>
      </c>
      <c r="G11557" s="217" t="s">
        <v>49</v>
      </c>
      <c r="H11557" s="217" t="s">
        <v>172</v>
      </c>
      <c r="I11557" s="217">
        <v>19</v>
      </c>
      <c r="J11557" s="217">
        <v>19</v>
      </c>
      <c r="K11557" s="217">
        <v>0</v>
      </c>
      <c r="L11557" s="217">
        <v>143</v>
      </c>
      <c r="M11557" s="217">
        <v>4726.4702105982997</v>
      </c>
      <c r="N11557" s="217">
        <v>4.0199132023292501</v>
      </c>
      <c r="O11557" s="217">
        <v>4.0199132023292501</v>
      </c>
      <c r="P11557" s="217">
        <v>0</v>
      </c>
      <c r="Q11557" s="217">
        <v>4.0199132023292501</v>
      </c>
      <c r="R11557" s="217">
        <v>4.0199132023292501</v>
      </c>
      <c r="S11557" s="217">
        <v>0</v>
      </c>
      <c r="T11557" s="217">
        <v>4.0199132023292501</v>
      </c>
      <c r="U11557" s="217">
        <v>4.0199132023292501</v>
      </c>
      <c r="V11557" s="217">
        <v>0</v>
      </c>
      <c r="W11557" s="217">
        <v>4.0199132023292501</v>
      </c>
      <c r="X11557" s="217">
        <v>4.0199132023292501</v>
      </c>
      <c r="Y11557" s="217">
        <v>0</v>
      </c>
    </row>
    <row r="11558" spans="2:25">
      <c r="B11558" s="217" t="s">
        <v>11728</v>
      </c>
      <c r="C11558" s="217" t="s">
        <v>11696</v>
      </c>
      <c r="D11558" s="217" t="s">
        <v>8</v>
      </c>
      <c r="E11558" s="217" t="s">
        <v>86</v>
      </c>
      <c r="F11558" s="217" t="s">
        <v>5</v>
      </c>
      <c r="G11558" s="217" t="s">
        <v>49</v>
      </c>
      <c r="H11558" s="217" t="s">
        <v>174</v>
      </c>
      <c r="I11558" s="217">
        <v>11</v>
      </c>
      <c r="J11558" s="217">
        <v>11</v>
      </c>
      <c r="K11558" s="217">
        <v>0</v>
      </c>
      <c r="L11558" s="217">
        <v>97</v>
      </c>
      <c r="M11558" s="217">
        <v>4549.6436994961796</v>
      </c>
      <c r="N11558" s="217">
        <v>2.4177717479762499</v>
      </c>
      <c r="O11558" s="217">
        <v>2.4177717479762499</v>
      </c>
      <c r="P11558" s="217">
        <v>0</v>
      </c>
      <c r="Q11558" s="217">
        <v>2.4177717479762499</v>
      </c>
      <c r="R11558" s="217">
        <v>2.4177717479762499</v>
      </c>
      <c r="S11558" s="217">
        <v>0</v>
      </c>
      <c r="T11558" s="217">
        <v>2.4177717479762499</v>
      </c>
      <c r="U11558" s="217">
        <v>2.4177717479762499</v>
      </c>
      <c r="V11558" s="217">
        <v>0</v>
      </c>
      <c r="W11558" s="217">
        <v>2.4177717479762499</v>
      </c>
      <c r="X11558" s="217">
        <v>2.4177717479762499</v>
      </c>
      <c r="Y11558" s="217">
        <v>0</v>
      </c>
    </row>
    <row r="11559" spans="2:25">
      <c r="B11559" s="217" t="s">
        <v>11729</v>
      </c>
      <c r="C11559" s="217" t="s">
        <v>11696</v>
      </c>
      <c r="D11559" s="217" t="s">
        <v>8</v>
      </c>
      <c r="E11559" s="217" t="s">
        <v>86</v>
      </c>
      <c r="F11559" s="217" t="s">
        <v>5</v>
      </c>
      <c r="G11559" s="217" t="s">
        <v>49</v>
      </c>
      <c r="H11559" s="217" t="s">
        <v>176</v>
      </c>
      <c r="I11559" s="217">
        <v>6</v>
      </c>
      <c r="J11559" s="217">
        <v>6</v>
      </c>
      <c r="K11559" s="217">
        <v>0</v>
      </c>
      <c r="L11559" s="217">
        <v>53</v>
      </c>
      <c r="M11559" s="217">
        <v>2651.6237980266001</v>
      </c>
      <c r="N11559" s="217">
        <v>2.2627644255061101</v>
      </c>
      <c r="O11559" s="217">
        <v>2.2627644255061101</v>
      </c>
      <c r="P11559" s="217">
        <v>0</v>
      </c>
      <c r="Q11559" s="217">
        <v>2.2627644255061101</v>
      </c>
      <c r="R11559" s="217">
        <v>2.2627644255061101</v>
      </c>
      <c r="S11559" s="217">
        <v>0</v>
      </c>
      <c r="T11559" s="217">
        <v>2.2627644255061101</v>
      </c>
      <c r="U11559" s="217">
        <v>2.2627644255061101</v>
      </c>
      <c r="V11559" s="217">
        <v>0</v>
      </c>
      <c r="W11559" s="217">
        <v>2.2627644255061101</v>
      </c>
      <c r="X11559" s="217">
        <v>2.2627644255061101</v>
      </c>
      <c r="Y11559" s="217">
        <v>0</v>
      </c>
    </row>
    <row r="11560" spans="2:25">
      <c r="B11560" s="217" t="s">
        <v>11730</v>
      </c>
      <c r="C11560" s="217" t="s">
        <v>11696</v>
      </c>
      <c r="D11560" s="217" t="s">
        <v>8</v>
      </c>
      <c r="E11560" s="217" t="s">
        <v>86</v>
      </c>
      <c r="F11560" s="217" t="s">
        <v>5</v>
      </c>
      <c r="G11560" s="217" t="s">
        <v>49</v>
      </c>
      <c r="H11560" s="217" t="s">
        <v>178</v>
      </c>
      <c r="I11560" s="217">
        <v>3</v>
      </c>
      <c r="J11560" s="217">
        <v>3</v>
      </c>
      <c r="K11560" s="217">
        <v>0</v>
      </c>
      <c r="L11560" s="217">
        <v>35</v>
      </c>
      <c r="M11560" s="217">
        <v>1699.8838848338501</v>
      </c>
      <c r="N11560" s="217">
        <v>1.76482642536094</v>
      </c>
      <c r="O11560" s="217">
        <v>1.76482642536094</v>
      </c>
      <c r="P11560" s="217">
        <v>0</v>
      </c>
      <c r="Q11560" s="217">
        <v>1.76482642536094</v>
      </c>
      <c r="R11560" s="217">
        <v>1.76482642536094</v>
      </c>
      <c r="S11560" s="217">
        <v>0</v>
      </c>
      <c r="T11560" s="217">
        <v>1.76482642536094</v>
      </c>
      <c r="U11560" s="217">
        <v>1.76482642536094</v>
      </c>
      <c r="V11560" s="217">
        <v>0</v>
      </c>
      <c r="W11560" s="217">
        <v>1.76482642536094</v>
      </c>
      <c r="X11560" s="217">
        <v>1.76482642536094</v>
      </c>
      <c r="Y11560" s="217">
        <v>0</v>
      </c>
    </row>
    <row r="11561" spans="2:25">
      <c r="B11561" s="217" t="s">
        <v>11731</v>
      </c>
      <c r="C11561" s="217" t="s">
        <v>11696</v>
      </c>
      <c r="D11561" s="217" t="s">
        <v>8</v>
      </c>
      <c r="E11561" s="217" t="s">
        <v>86</v>
      </c>
      <c r="F11561" s="217" t="s">
        <v>5</v>
      </c>
      <c r="G11561" s="217" t="s">
        <v>49</v>
      </c>
      <c r="H11561" s="217" t="s">
        <v>5</v>
      </c>
      <c r="I11561" s="217">
        <v>53</v>
      </c>
      <c r="J11561" s="217">
        <v>53</v>
      </c>
      <c r="K11561" s="217">
        <v>0</v>
      </c>
      <c r="L11561" s="217">
        <v>429</v>
      </c>
      <c r="M11561" s="217">
        <v>19220</v>
      </c>
      <c r="N11561" s="217">
        <v>2.7575442247658701</v>
      </c>
      <c r="O11561" s="217">
        <v>2.7575442247658701</v>
      </c>
      <c r="P11561" s="217">
        <v>0</v>
      </c>
      <c r="Q11561" s="217">
        <v>2.7575442247658701</v>
      </c>
      <c r="R11561" s="217">
        <v>2.7575442247658701</v>
      </c>
      <c r="S11561" s="217">
        <v>0</v>
      </c>
      <c r="T11561" s="217">
        <v>2.7575442247658701</v>
      </c>
      <c r="U11561" s="217">
        <v>2.7575442247658701</v>
      </c>
      <c r="V11561" s="217">
        <v>0</v>
      </c>
      <c r="W11561" s="217">
        <v>2.7575442247658701</v>
      </c>
      <c r="X11561" s="217">
        <v>2.7575442247658701</v>
      </c>
      <c r="Y11561" s="217">
        <v>0</v>
      </c>
    </row>
    <row r="11562" spans="2:25">
      <c r="B11562" s="217" t="s">
        <v>11732</v>
      </c>
      <c r="C11562" s="217" t="s">
        <v>11696</v>
      </c>
      <c r="D11562" s="217" t="s">
        <v>8</v>
      </c>
      <c r="E11562" s="217" t="s">
        <v>86</v>
      </c>
      <c r="F11562" s="217" t="s">
        <v>12</v>
      </c>
      <c r="G11562" s="217" t="s">
        <v>13</v>
      </c>
      <c r="H11562" s="217" t="s">
        <v>170</v>
      </c>
      <c r="I11562" s="217">
        <v>0</v>
      </c>
      <c r="J11562" s="217">
        <v>0</v>
      </c>
      <c r="K11562" s="217">
        <v>0</v>
      </c>
      <c r="L11562" s="217">
        <v>3</v>
      </c>
      <c r="M11562" s="217">
        <v>98.283261802575097</v>
      </c>
      <c r="N11562" s="217">
        <v>0</v>
      </c>
      <c r="O11562" s="217">
        <v>0</v>
      </c>
      <c r="P11562" s="217">
        <v>0</v>
      </c>
      <c r="Q11562" s="217">
        <v>0</v>
      </c>
      <c r="R11562" s="217">
        <v>0</v>
      </c>
      <c r="S11562" s="217">
        <v>0</v>
      </c>
      <c r="T11562" s="217">
        <v>0</v>
      </c>
      <c r="U11562" s="217">
        <v>0</v>
      </c>
      <c r="V11562" s="217">
        <v>0</v>
      </c>
      <c r="W11562" s="217">
        <v>0</v>
      </c>
      <c r="X11562" s="217">
        <v>0</v>
      </c>
      <c r="Y11562" s="217">
        <v>0</v>
      </c>
    </row>
    <row r="11563" spans="2:25">
      <c r="B11563" s="217" t="s">
        <v>11733</v>
      </c>
      <c r="C11563" s="217" t="s">
        <v>11696</v>
      </c>
      <c r="D11563" s="217" t="s">
        <v>8</v>
      </c>
      <c r="E11563" s="217" t="s">
        <v>86</v>
      </c>
      <c r="F11563" s="217" t="s">
        <v>12</v>
      </c>
      <c r="G11563" s="217" t="s">
        <v>13</v>
      </c>
      <c r="H11563" s="217" t="s">
        <v>172</v>
      </c>
      <c r="I11563" s="217">
        <v>0</v>
      </c>
      <c r="J11563" s="217">
        <v>0</v>
      </c>
      <c r="K11563" s="217">
        <v>0</v>
      </c>
      <c r="L11563" s="217">
        <v>2</v>
      </c>
      <c r="M11563" s="217">
        <v>186.738197424893</v>
      </c>
      <c r="N11563" s="217">
        <v>0</v>
      </c>
      <c r="O11563" s="217">
        <v>0</v>
      </c>
      <c r="P11563" s="217">
        <v>0</v>
      </c>
      <c r="Q11563" s="217">
        <v>0</v>
      </c>
      <c r="R11563" s="217">
        <v>0</v>
      </c>
      <c r="S11563" s="217">
        <v>0</v>
      </c>
      <c r="T11563" s="217">
        <v>0</v>
      </c>
      <c r="U11563" s="217">
        <v>0</v>
      </c>
      <c r="V11563" s="217">
        <v>0</v>
      </c>
      <c r="W11563" s="217">
        <v>0</v>
      </c>
      <c r="X11563" s="217">
        <v>0</v>
      </c>
      <c r="Y11563" s="217">
        <v>0</v>
      </c>
    </row>
    <row r="11564" spans="2:25">
      <c r="B11564" s="217" t="s">
        <v>11734</v>
      </c>
      <c r="C11564" s="217" t="s">
        <v>11696</v>
      </c>
      <c r="D11564" s="217" t="s">
        <v>8</v>
      </c>
      <c r="E11564" s="217" t="s">
        <v>86</v>
      </c>
      <c r="F11564" s="217" t="s">
        <v>12</v>
      </c>
      <c r="G11564" s="217" t="s">
        <v>13</v>
      </c>
      <c r="H11564" s="217" t="s">
        <v>174</v>
      </c>
      <c r="I11564" s="217">
        <v>0</v>
      </c>
      <c r="J11564" s="217">
        <v>0</v>
      </c>
      <c r="K11564" s="217">
        <v>0</v>
      </c>
      <c r="L11564" s="217">
        <v>11</v>
      </c>
      <c r="M11564" s="217">
        <v>314.50643776824</v>
      </c>
      <c r="N11564" s="217">
        <v>0</v>
      </c>
      <c r="O11564" s="217">
        <v>0</v>
      </c>
      <c r="P11564" s="217">
        <v>0</v>
      </c>
      <c r="Q11564" s="217">
        <v>0</v>
      </c>
      <c r="R11564" s="217">
        <v>0</v>
      </c>
      <c r="S11564" s="217">
        <v>0</v>
      </c>
      <c r="T11564" s="217">
        <v>0</v>
      </c>
      <c r="U11564" s="217">
        <v>0</v>
      </c>
      <c r="V11564" s="217">
        <v>0</v>
      </c>
      <c r="W11564" s="217">
        <v>0</v>
      </c>
      <c r="X11564" s="217">
        <v>0</v>
      </c>
      <c r="Y11564" s="217">
        <v>0</v>
      </c>
    </row>
    <row r="11565" spans="2:25">
      <c r="B11565" s="217" t="s">
        <v>11735</v>
      </c>
      <c r="C11565" s="217" t="s">
        <v>11696</v>
      </c>
      <c r="D11565" s="217" t="s">
        <v>8</v>
      </c>
      <c r="E11565" s="217" t="s">
        <v>86</v>
      </c>
      <c r="F11565" s="217" t="s">
        <v>12</v>
      </c>
      <c r="G11565" s="217" t="s">
        <v>13</v>
      </c>
      <c r="H11565" s="217" t="s">
        <v>176</v>
      </c>
      <c r="I11565" s="217">
        <v>1</v>
      </c>
      <c r="J11565" s="217">
        <v>1</v>
      </c>
      <c r="K11565" s="217">
        <v>0</v>
      </c>
      <c r="L11565" s="217">
        <v>14</v>
      </c>
      <c r="M11565" s="217">
        <v>393.13304721029999</v>
      </c>
      <c r="N11565" s="217">
        <v>2.54366812227074</v>
      </c>
      <c r="O11565" s="217">
        <v>2.54366812227074</v>
      </c>
      <c r="P11565" s="217">
        <v>0</v>
      </c>
      <c r="Q11565" s="217">
        <v>2.54366812227074</v>
      </c>
      <c r="R11565" s="217">
        <v>2.54366812227074</v>
      </c>
      <c r="S11565" s="217">
        <v>0</v>
      </c>
      <c r="T11565" s="217">
        <v>2.54366812227074</v>
      </c>
      <c r="U11565" s="217">
        <v>2.54366812227074</v>
      </c>
      <c r="V11565" s="217">
        <v>0</v>
      </c>
      <c r="W11565" s="217">
        <v>2.54366812227074</v>
      </c>
      <c r="X11565" s="217">
        <v>2.54366812227074</v>
      </c>
      <c r="Y11565" s="217">
        <v>0</v>
      </c>
    </row>
    <row r="11566" spans="2:25">
      <c r="B11566" s="217" t="s">
        <v>11736</v>
      </c>
      <c r="C11566" s="217" t="s">
        <v>11696</v>
      </c>
      <c r="D11566" s="217" t="s">
        <v>8</v>
      </c>
      <c r="E11566" s="217" t="s">
        <v>86</v>
      </c>
      <c r="F11566" s="217" t="s">
        <v>12</v>
      </c>
      <c r="G11566" s="217" t="s">
        <v>13</v>
      </c>
      <c r="H11566" s="217" t="s">
        <v>178</v>
      </c>
      <c r="I11566" s="217">
        <v>1</v>
      </c>
      <c r="J11566" s="217">
        <v>1</v>
      </c>
      <c r="K11566" s="217">
        <v>0</v>
      </c>
      <c r="L11566" s="217">
        <v>18</v>
      </c>
      <c r="M11566" s="217">
        <v>1297.3390557939899</v>
      </c>
      <c r="N11566" s="217">
        <v>0.77080852190022497</v>
      </c>
      <c r="O11566" s="217">
        <v>0.77080852190022497</v>
      </c>
      <c r="P11566" s="217">
        <v>0</v>
      </c>
      <c r="Q11566" s="217">
        <v>0.77080852190022497</v>
      </c>
      <c r="R11566" s="217">
        <v>0.77080852190022497</v>
      </c>
      <c r="S11566" s="217">
        <v>0</v>
      </c>
      <c r="T11566" s="217">
        <v>0.77080852190022497</v>
      </c>
      <c r="U11566" s="217">
        <v>0.77080852190022497</v>
      </c>
      <c r="V11566" s="217">
        <v>0</v>
      </c>
      <c r="W11566" s="217">
        <v>0.77080852190022497</v>
      </c>
      <c r="X11566" s="217">
        <v>0.77080852190022497</v>
      </c>
      <c r="Y11566" s="217">
        <v>0</v>
      </c>
    </row>
    <row r="11567" spans="2:25">
      <c r="B11567" s="217" t="s">
        <v>11737</v>
      </c>
      <c r="C11567" s="217" t="s">
        <v>11696</v>
      </c>
      <c r="D11567" s="217" t="s">
        <v>8</v>
      </c>
      <c r="E11567" s="217" t="s">
        <v>86</v>
      </c>
      <c r="F11567" s="217" t="s">
        <v>12</v>
      </c>
      <c r="G11567" s="217" t="s">
        <v>13</v>
      </c>
      <c r="H11567" s="217" t="s">
        <v>5</v>
      </c>
      <c r="I11567" s="217">
        <v>2</v>
      </c>
      <c r="J11567" s="217">
        <v>2</v>
      </c>
      <c r="K11567" s="217">
        <v>0</v>
      </c>
      <c r="L11567" s="217">
        <v>48</v>
      </c>
      <c r="M11567" s="217">
        <v>2290</v>
      </c>
      <c r="N11567" s="217">
        <v>0.87336244541484698</v>
      </c>
      <c r="O11567" s="217">
        <v>0.87336244541484698</v>
      </c>
      <c r="P11567" s="217">
        <v>0</v>
      </c>
      <c r="Q11567" s="217">
        <v>0.87336244541484698</v>
      </c>
      <c r="R11567" s="217">
        <v>0.87336244541484698</v>
      </c>
      <c r="S11567" s="217">
        <v>0</v>
      </c>
      <c r="T11567" s="217">
        <v>0.87336244541484698</v>
      </c>
      <c r="U11567" s="217">
        <v>0.87336244541484698</v>
      </c>
      <c r="V11567" s="217">
        <v>0</v>
      </c>
      <c r="W11567" s="217">
        <v>0.87336244541484698</v>
      </c>
      <c r="X11567" s="217">
        <v>0.87336244541484698</v>
      </c>
      <c r="Y11567" s="217">
        <v>0</v>
      </c>
    </row>
    <row r="11568" spans="2:25">
      <c r="B11568" s="217" t="s">
        <v>11738</v>
      </c>
      <c r="C11568" s="217" t="s">
        <v>11696</v>
      </c>
      <c r="D11568" s="217" t="s">
        <v>8</v>
      </c>
      <c r="E11568" s="217" t="s">
        <v>86</v>
      </c>
      <c r="F11568" s="217" t="s">
        <v>9</v>
      </c>
      <c r="G11568" s="217" t="s">
        <v>13</v>
      </c>
      <c r="H11568" s="217" t="s">
        <v>170</v>
      </c>
      <c r="I11568" s="217">
        <v>0</v>
      </c>
      <c r="J11568" s="217">
        <v>0</v>
      </c>
      <c r="K11568" s="217">
        <v>0</v>
      </c>
      <c r="L11568" s="217">
        <v>1</v>
      </c>
      <c r="M11568" s="217">
        <v>112.301255230126</v>
      </c>
      <c r="N11568" s="217">
        <v>0</v>
      </c>
      <c r="O11568" s="217">
        <v>0</v>
      </c>
      <c r="P11568" s="217">
        <v>0</v>
      </c>
      <c r="Q11568" s="217">
        <v>0</v>
      </c>
      <c r="R11568" s="217">
        <v>0</v>
      </c>
      <c r="S11568" s="217">
        <v>0</v>
      </c>
      <c r="T11568" s="217">
        <v>0</v>
      </c>
      <c r="U11568" s="217">
        <v>0</v>
      </c>
      <c r="V11568" s="217">
        <v>0</v>
      </c>
      <c r="W11568" s="217">
        <v>0</v>
      </c>
      <c r="X11568" s="217">
        <v>0</v>
      </c>
      <c r="Y11568" s="217">
        <v>0</v>
      </c>
    </row>
    <row r="11569" spans="2:25">
      <c r="B11569" s="217" t="s">
        <v>11739</v>
      </c>
      <c r="C11569" s="217" t="s">
        <v>11696</v>
      </c>
      <c r="D11569" s="217" t="s">
        <v>8</v>
      </c>
      <c r="E11569" s="217" t="s">
        <v>86</v>
      </c>
      <c r="F11569" s="217" t="s">
        <v>9</v>
      </c>
      <c r="G11569" s="217" t="s">
        <v>13</v>
      </c>
      <c r="H11569" s="217" t="s">
        <v>172</v>
      </c>
      <c r="I11569" s="217">
        <v>0</v>
      </c>
      <c r="J11569" s="217">
        <v>0</v>
      </c>
      <c r="K11569" s="217">
        <v>0</v>
      </c>
      <c r="L11569" s="217">
        <v>15</v>
      </c>
      <c r="M11569" s="217">
        <v>183.76569037656901</v>
      </c>
      <c r="N11569" s="217">
        <v>0</v>
      </c>
      <c r="O11569" s="217">
        <v>0</v>
      </c>
      <c r="P11569" s="217">
        <v>0</v>
      </c>
      <c r="Q11569" s="217">
        <v>0</v>
      </c>
      <c r="R11569" s="217">
        <v>0</v>
      </c>
      <c r="S11569" s="217">
        <v>0</v>
      </c>
      <c r="T11569" s="217">
        <v>0</v>
      </c>
      <c r="U11569" s="217">
        <v>0</v>
      </c>
      <c r="V11569" s="217">
        <v>0</v>
      </c>
      <c r="W11569" s="217">
        <v>0</v>
      </c>
      <c r="X11569" s="217">
        <v>0</v>
      </c>
      <c r="Y11569" s="217">
        <v>0</v>
      </c>
    </row>
    <row r="11570" spans="2:25">
      <c r="B11570" s="217" t="s">
        <v>11740</v>
      </c>
      <c r="C11570" s="217" t="s">
        <v>11696</v>
      </c>
      <c r="D11570" s="217" t="s">
        <v>8</v>
      </c>
      <c r="E11570" s="217" t="s">
        <v>86</v>
      </c>
      <c r="F11570" s="217" t="s">
        <v>9</v>
      </c>
      <c r="G11570" s="217" t="s">
        <v>13</v>
      </c>
      <c r="H11570" s="217" t="s">
        <v>174</v>
      </c>
      <c r="I11570" s="217">
        <v>0</v>
      </c>
      <c r="J11570" s="217">
        <v>0</v>
      </c>
      <c r="K11570" s="217">
        <v>0</v>
      </c>
      <c r="L11570" s="217">
        <v>10</v>
      </c>
      <c r="M11570" s="217">
        <v>357.322175732218</v>
      </c>
      <c r="N11570" s="217">
        <v>0</v>
      </c>
      <c r="O11570" s="217">
        <v>0</v>
      </c>
      <c r="P11570" s="217">
        <v>0</v>
      </c>
      <c r="Q11570" s="217">
        <v>0</v>
      </c>
      <c r="R11570" s="217">
        <v>0</v>
      </c>
      <c r="S11570" s="217">
        <v>0</v>
      </c>
      <c r="T11570" s="217">
        <v>0</v>
      </c>
      <c r="U11570" s="217">
        <v>0</v>
      </c>
      <c r="V11570" s="217">
        <v>0</v>
      </c>
      <c r="W11570" s="217">
        <v>0</v>
      </c>
      <c r="X11570" s="217">
        <v>0</v>
      </c>
      <c r="Y11570" s="217">
        <v>0</v>
      </c>
    </row>
    <row r="11571" spans="2:25">
      <c r="B11571" s="217" t="s">
        <v>11741</v>
      </c>
      <c r="C11571" s="217" t="s">
        <v>11696</v>
      </c>
      <c r="D11571" s="217" t="s">
        <v>8</v>
      </c>
      <c r="E11571" s="217" t="s">
        <v>86</v>
      </c>
      <c r="F11571" s="217" t="s">
        <v>9</v>
      </c>
      <c r="G11571" s="217" t="s">
        <v>13</v>
      </c>
      <c r="H11571" s="217" t="s">
        <v>176</v>
      </c>
      <c r="I11571" s="217">
        <v>0</v>
      </c>
      <c r="J11571" s="217">
        <v>0</v>
      </c>
      <c r="K11571" s="217">
        <v>0</v>
      </c>
      <c r="L11571" s="217">
        <v>30</v>
      </c>
      <c r="M11571" s="217">
        <v>428.78661087866101</v>
      </c>
      <c r="N11571" s="217">
        <v>0</v>
      </c>
      <c r="O11571" s="217">
        <v>0</v>
      </c>
      <c r="P11571" s="217">
        <v>0</v>
      </c>
      <c r="Q11571" s="217">
        <v>0</v>
      </c>
      <c r="R11571" s="217">
        <v>0</v>
      </c>
      <c r="S11571" s="217">
        <v>0</v>
      </c>
      <c r="T11571" s="217">
        <v>0</v>
      </c>
      <c r="U11571" s="217">
        <v>0</v>
      </c>
      <c r="V11571" s="217">
        <v>0</v>
      </c>
      <c r="W11571" s="217">
        <v>0</v>
      </c>
      <c r="X11571" s="217">
        <v>0</v>
      </c>
      <c r="Y11571" s="217">
        <v>0</v>
      </c>
    </row>
    <row r="11572" spans="2:25">
      <c r="B11572" s="217" t="s">
        <v>11742</v>
      </c>
      <c r="C11572" s="217" t="s">
        <v>11696</v>
      </c>
      <c r="D11572" s="217" t="s">
        <v>8</v>
      </c>
      <c r="E11572" s="217" t="s">
        <v>86</v>
      </c>
      <c r="F11572" s="217" t="s">
        <v>9</v>
      </c>
      <c r="G11572" s="217" t="s">
        <v>13</v>
      </c>
      <c r="H11572" s="217" t="s">
        <v>178</v>
      </c>
      <c r="I11572" s="217">
        <v>0</v>
      </c>
      <c r="J11572" s="217">
        <v>0</v>
      </c>
      <c r="K11572" s="217">
        <v>0</v>
      </c>
      <c r="L11572" s="217">
        <v>40</v>
      </c>
      <c r="M11572" s="217">
        <v>1357.8242677824301</v>
      </c>
      <c r="N11572" s="217">
        <v>0</v>
      </c>
      <c r="O11572" s="217">
        <v>0</v>
      </c>
      <c r="P11572" s="217">
        <v>0</v>
      </c>
      <c r="Q11572" s="217">
        <v>0</v>
      </c>
      <c r="R11572" s="217">
        <v>0</v>
      </c>
      <c r="S11572" s="217">
        <v>0</v>
      </c>
      <c r="T11572" s="217">
        <v>0</v>
      </c>
      <c r="U11572" s="217">
        <v>0</v>
      </c>
      <c r="V11572" s="217">
        <v>0</v>
      </c>
      <c r="W11572" s="217">
        <v>0</v>
      </c>
      <c r="X11572" s="217">
        <v>0</v>
      </c>
      <c r="Y11572" s="217">
        <v>0</v>
      </c>
    </row>
    <row r="11573" spans="2:25">
      <c r="B11573" s="217" t="s">
        <v>11743</v>
      </c>
      <c r="C11573" s="217" t="s">
        <v>11696</v>
      </c>
      <c r="D11573" s="217" t="s">
        <v>8</v>
      </c>
      <c r="E11573" s="217" t="s">
        <v>86</v>
      </c>
      <c r="F11573" s="217" t="s">
        <v>9</v>
      </c>
      <c r="G11573" s="217" t="s">
        <v>13</v>
      </c>
      <c r="H11573" s="217" t="s">
        <v>5</v>
      </c>
      <c r="I11573" s="217">
        <v>0</v>
      </c>
      <c r="J11573" s="217">
        <v>0</v>
      </c>
      <c r="K11573" s="217">
        <v>0</v>
      </c>
      <c r="L11573" s="217">
        <v>96</v>
      </c>
      <c r="M11573" s="217">
        <v>2440</v>
      </c>
      <c r="N11573" s="217">
        <v>0</v>
      </c>
      <c r="O11573" s="217">
        <v>0</v>
      </c>
      <c r="P11573" s="217">
        <v>0</v>
      </c>
      <c r="Q11573" s="217">
        <v>0</v>
      </c>
      <c r="R11573" s="217">
        <v>0</v>
      </c>
      <c r="S11573" s="217">
        <v>0</v>
      </c>
      <c r="T11573" s="217">
        <v>0</v>
      </c>
      <c r="U11573" s="217">
        <v>0</v>
      </c>
      <c r="V11573" s="217">
        <v>0</v>
      </c>
      <c r="W11573" s="217">
        <v>0</v>
      </c>
      <c r="X11573" s="217">
        <v>0</v>
      </c>
      <c r="Y11573" s="217">
        <v>0</v>
      </c>
    </row>
    <row r="11574" spans="2:25">
      <c r="B11574" s="217" t="s">
        <v>11744</v>
      </c>
      <c r="C11574" s="217" t="s">
        <v>11696</v>
      </c>
      <c r="D11574" s="217" t="s">
        <v>8</v>
      </c>
      <c r="E11574" s="217" t="s">
        <v>86</v>
      </c>
      <c r="F11574" s="217" t="s">
        <v>5</v>
      </c>
      <c r="G11574" s="217" t="s">
        <v>13</v>
      </c>
      <c r="H11574" s="217" t="s">
        <v>170</v>
      </c>
      <c r="I11574" s="217">
        <v>0</v>
      </c>
      <c r="J11574" s="217">
        <v>0</v>
      </c>
      <c r="K11574" s="217">
        <v>0</v>
      </c>
      <c r="L11574" s="217">
        <v>4</v>
      </c>
      <c r="M11574" s="217">
        <v>210.584517032701</v>
      </c>
      <c r="N11574" s="217">
        <v>0</v>
      </c>
      <c r="O11574" s="217">
        <v>0</v>
      </c>
      <c r="P11574" s="217">
        <v>0</v>
      </c>
      <c r="Q11574" s="217">
        <v>0</v>
      </c>
      <c r="R11574" s="217">
        <v>0</v>
      </c>
      <c r="S11574" s="217">
        <v>0</v>
      </c>
      <c r="T11574" s="217">
        <v>0</v>
      </c>
      <c r="U11574" s="217">
        <v>0</v>
      </c>
      <c r="V11574" s="217">
        <v>0</v>
      </c>
      <c r="W11574" s="217">
        <v>0</v>
      </c>
      <c r="X11574" s="217">
        <v>0</v>
      </c>
      <c r="Y11574" s="217">
        <v>0</v>
      </c>
    </row>
    <row r="11575" spans="2:25">
      <c r="B11575" s="217" t="s">
        <v>11745</v>
      </c>
      <c r="C11575" s="217" t="s">
        <v>11696</v>
      </c>
      <c r="D11575" s="217" t="s">
        <v>8</v>
      </c>
      <c r="E11575" s="217" t="s">
        <v>86</v>
      </c>
      <c r="F11575" s="217" t="s">
        <v>5</v>
      </c>
      <c r="G11575" s="217" t="s">
        <v>13</v>
      </c>
      <c r="H11575" s="217" t="s">
        <v>172</v>
      </c>
      <c r="I11575" s="217">
        <v>0</v>
      </c>
      <c r="J11575" s="217">
        <v>0</v>
      </c>
      <c r="K11575" s="217">
        <v>0</v>
      </c>
      <c r="L11575" s="217">
        <v>17</v>
      </c>
      <c r="M11575" s="217">
        <v>370.50388780146199</v>
      </c>
      <c r="N11575" s="217">
        <v>0</v>
      </c>
      <c r="O11575" s="217">
        <v>0</v>
      </c>
      <c r="P11575" s="217">
        <v>0</v>
      </c>
      <c r="Q11575" s="217">
        <v>0</v>
      </c>
      <c r="R11575" s="217">
        <v>0</v>
      </c>
      <c r="S11575" s="217">
        <v>0</v>
      </c>
      <c r="T11575" s="217">
        <v>0</v>
      </c>
      <c r="U11575" s="217">
        <v>0</v>
      </c>
      <c r="V11575" s="217">
        <v>0</v>
      </c>
      <c r="W11575" s="217">
        <v>0</v>
      </c>
      <c r="X11575" s="217">
        <v>0</v>
      </c>
      <c r="Y11575" s="217">
        <v>0</v>
      </c>
    </row>
    <row r="11576" spans="2:25">
      <c r="B11576" s="217" t="s">
        <v>11746</v>
      </c>
      <c r="C11576" s="217" t="s">
        <v>11696</v>
      </c>
      <c r="D11576" s="217" t="s">
        <v>8</v>
      </c>
      <c r="E11576" s="217" t="s">
        <v>86</v>
      </c>
      <c r="F11576" s="217" t="s">
        <v>5</v>
      </c>
      <c r="G11576" s="217" t="s">
        <v>13</v>
      </c>
      <c r="H11576" s="217" t="s">
        <v>174</v>
      </c>
      <c r="I11576" s="217">
        <v>0</v>
      </c>
      <c r="J11576" s="217">
        <v>0</v>
      </c>
      <c r="K11576" s="217">
        <v>0</v>
      </c>
      <c r="L11576" s="217">
        <v>21</v>
      </c>
      <c r="M11576" s="217">
        <v>671.828613500458</v>
      </c>
      <c r="N11576" s="217">
        <v>0</v>
      </c>
      <c r="O11576" s="217">
        <v>0</v>
      </c>
      <c r="P11576" s="217">
        <v>0</v>
      </c>
      <c r="Q11576" s="217">
        <v>0</v>
      </c>
      <c r="R11576" s="217">
        <v>0</v>
      </c>
      <c r="S11576" s="217">
        <v>0</v>
      </c>
      <c r="T11576" s="217">
        <v>0</v>
      </c>
      <c r="U11576" s="217">
        <v>0</v>
      </c>
      <c r="V11576" s="217">
        <v>0</v>
      </c>
      <c r="W11576" s="217">
        <v>0</v>
      </c>
      <c r="X11576" s="217">
        <v>0</v>
      </c>
      <c r="Y11576" s="217">
        <v>0</v>
      </c>
    </row>
    <row r="11577" spans="2:25">
      <c r="B11577" s="217" t="s">
        <v>11747</v>
      </c>
      <c r="C11577" s="217" t="s">
        <v>11696</v>
      </c>
      <c r="D11577" s="217" t="s">
        <v>8</v>
      </c>
      <c r="E11577" s="217" t="s">
        <v>86</v>
      </c>
      <c r="F11577" s="217" t="s">
        <v>5</v>
      </c>
      <c r="G11577" s="217" t="s">
        <v>13</v>
      </c>
      <c r="H11577" s="217" t="s">
        <v>176</v>
      </c>
      <c r="I11577" s="217">
        <v>1</v>
      </c>
      <c r="J11577" s="217">
        <v>1</v>
      </c>
      <c r="K11577" s="217">
        <v>0</v>
      </c>
      <c r="L11577" s="217">
        <v>44</v>
      </c>
      <c r="M11577" s="217">
        <v>821.91965808896202</v>
      </c>
      <c r="N11577" s="217">
        <v>1.2166639283517</v>
      </c>
      <c r="O11577" s="217">
        <v>1.2166639283517</v>
      </c>
      <c r="P11577" s="217">
        <v>0</v>
      </c>
      <c r="Q11577" s="217">
        <v>1.2166639283517</v>
      </c>
      <c r="R11577" s="217">
        <v>1.2166639283517</v>
      </c>
      <c r="S11577" s="217">
        <v>0</v>
      </c>
      <c r="T11577" s="217">
        <v>1.2166639283517</v>
      </c>
      <c r="U11577" s="217">
        <v>1.2166639283517</v>
      </c>
      <c r="V11577" s="217">
        <v>0</v>
      </c>
      <c r="W11577" s="217">
        <v>1.2166639283517</v>
      </c>
      <c r="X11577" s="217">
        <v>1.2166639283517</v>
      </c>
      <c r="Y11577" s="217">
        <v>0</v>
      </c>
    </row>
    <row r="11578" spans="2:25">
      <c r="B11578" s="217" t="s">
        <v>11748</v>
      </c>
      <c r="C11578" s="217" t="s">
        <v>11696</v>
      </c>
      <c r="D11578" s="217" t="s">
        <v>8</v>
      </c>
      <c r="E11578" s="217" t="s">
        <v>86</v>
      </c>
      <c r="F11578" s="217" t="s">
        <v>5</v>
      </c>
      <c r="G11578" s="217" t="s">
        <v>13</v>
      </c>
      <c r="H11578" s="217" t="s">
        <v>178</v>
      </c>
      <c r="I11578" s="217">
        <v>1</v>
      </c>
      <c r="J11578" s="217">
        <v>1</v>
      </c>
      <c r="K11578" s="217">
        <v>0</v>
      </c>
      <c r="L11578" s="217">
        <v>58</v>
      </c>
      <c r="M11578" s="217">
        <v>2655.1633235764202</v>
      </c>
      <c r="N11578" s="217">
        <v>0.37662466603110201</v>
      </c>
      <c r="O11578" s="217">
        <v>0.37662466603110201</v>
      </c>
      <c r="P11578" s="217">
        <v>0</v>
      </c>
      <c r="Q11578" s="217">
        <v>0.37662466603110201</v>
      </c>
      <c r="R11578" s="217">
        <v>0.37662466603110201</v>
      </c>
      <c r="S11578" s="217">
        <v>0</v>
      </c>
      <c r="T11578" s="217">
        <v>0.37662466603110201</v>
      </c>
      <c r="U11578" s="217">
        <v>0.37662466603110201</v>
      </c>
      <c r="V11578" s="217">
        <v>0</v>
      </c>
      <c r="W11578" s="217">
        <v>0.37662466603110201</v>
      </c>
      <c r="X11578" s="217">
        <v>0.37662466603110201</v>
      </c>
      <c r="Y11578" s="217">
        <v>0</v>
      </c>
    </row>
    <row r="11579" spans="2:25">
      <c r="B11579" s="217" t="s">
        <v>11749</v>
      </c>
      <c r="C11579" s="217" t="s">
        <v>11696</v>
      </c>
      <c r="D11579" s="217" t="s">
        <v>8</v>
      </c>
      <c r="E11579" s="217" t="s">
        <v>86</v>
      </c>
      <c r="F11579" s="217" t="s">
        <v>5</v>
      </c>
      <c r="G11579" s="217" t="s">
        <v>13</v>
      </c>
      <c r="H11579" s="217" t="s">
        <v>5</v>
      </c>
      <c r="I11579" s="217">
        <v>2</v>
      </c>
      <c r="J11579" s="217">
        <v>2</v>
      </c>
      <c r="K11579" s="217">
        <v>0</v>
      </c>
      <c r="L11579" s="217">
        <v>144</v>
      </c>
      <c r="M11579" s="217">
        <v>4730</v>
      </c>
      <c r="N11579" s="217">
        <v>0.42283298097251598</v>
      </c>
      <c r="O11579" s="217">
        <v>0.42283298097251598</v>
      </c>
      <c r="P11579" s="217">
        <v>0</v>
      </c>
      <c r="Q11579" s="217">
        <v>0.42283298097251598</v>
      </c>
      <c r="R11579" s="217">
        <v>0.42283298097251598</v>
      </c>
      <c r="S11579" s="217">
        <v>0</v>
      </c>
      <c r="T11579" s="217">
        <v>0.42283298097251598</v>
      </c>
      <c r="U11579" s="217">
        <v>0.42283298097251598</v>
      </c>
      <c r="V11579" s="217">
        <v>0</v>
      </c>
      <c r="W11579" s="217">
        <v>0.42283298097251598</v>
      </c>
      <c r="X11579" s="217">
        <v>0.42283298097251598</v>
      </c>
      <c r="Y11579" s="217">
        <v>0</v>
      </c>
    </row>
    <row r="11580" spans="2:25">
      <c r="B11580" s="217" t="s">
        <v>11750</v>
      </c>
      <c r="C11580" s="217" t="s">
        <v>11696</v>
      </c>
      <c r="D11580" s="217" t="s">
        <v>8</v>
      </c>
      <c r="E11580" s="217" t="s">
        <v>86</v>
      </c>
      <c r="F11580" s="217" t="s">
        <v>12</v>
      </c>
      <c r="G11580" s="217" t="s">
        <v>5</v>
      </c>
      <c r="H11580" s="217" t="s">
        <v>170</v>
      </c>
      <c r="I11580" s="217">
        <v>12</v>
      </c>
      <c r="J11580" s="217">
        <v>12</v>
      </c>
      <c r="K11580" s="217">
        <v>0</v>
      </c>
      <c r="L11580" s="217">
        <v>55</v>
      </c>
      <c r="M11580" s="217">
        <v>3071.4241763823002</v>
      </c>
      <c r="N11580" s="217">
        <v>3.90698233486405</v>
      </c>
      <c r="O11580" s="217">
        <v>3.90698233486405</v>
      </c>
      <c r="P11580" s="217">
        <v>0</v>
      </c>
      <c r="Q11580" s="217">
        <v>3.90698233486405</v>
      </c>
      <c r="R11580" s="217">
        <v>3.90698233486405</v>
      </c>
      <c r="S11580" s="217">
        <v>0</v>
      </c>
      <c r="T11580" s="217">
        <v>3.90698233486405</v>
      </c>
      <c r="U11580" s="217">
        <v>3.90698233486405</v>
      </c>
      <c r="V11580" s="217">
        <v>0</v>
      </c>
      <c r="W11580" s="217">
        <v>3.90698233486405</v>
      </c>
      <c r="X11580" s="217">
        <v>3.90698233486405</v>
      </c>
      <c r="Y11580" s="217">
        <v>0</v>
      </c>
    </row>
    <row r="11581" spans="2:25">
      <c r="B11581" s="217" t="s">
        <v>11751</v>
      </c>
      <c r="C11581" s="217" t="s">
        <v>11696</v>
      </c>
      <c r="D11581" s="217" t="s">
        <v>8</v>
      </c>
      <c r="E11581" s="217" t="s">
        <v>86</v>
      </c>
      <c r="F11581" s="217" t="s">
        <v>12</v>
      </c>
      <c r="G11581" s="217" t="s">
        <v>5</v>
      </c>
      <c r="H11581" s="217" t="s">
        <v>172</v>
      </c>
      <c r="I11581" s="217">
        <v>17</v>
      </c>
      <c r="J11581" s="217">
        <v>17</v>
      </c>
      <c r="K11581" s="217">
        <v>0</v>
      </c>
      <c r="L11581" s="217">
        <v>70</v>
      </c>
      <c r="M11581" s="217">
        <v>2621.95765455725</v>
      </c>
      <c r="N11581" s="217">
        <v>6.4837050172996298</v>
      </c>
      <c r="O11581" s="217">
        <v>6.4837050172996298</v>
      </c>
      <c r="P11581" s="217">
        <v>0</v>
      </c>
      <c r="Q11581" s="217">
        <v>6.4837050172996298</v>
      </c>
      <c r="R11581" s="217">
        <v>6.4837050172996298</v>
      </c>
      <c r="S11581" s="217">
        <v>0</v>
      </c>
      <c r="T11581" s="217">
        <v>6.4837050172996298</v>
      </c>
      <c r="U11581" s="217">
        <v>6.4837050172996298</v>
      </c>
      <c r="V11581" s="217">
        <v>0</v>
      </c>
      <c r="W11581" s="217">
        <v>6.4837050172996298</v>
      </c>
      <c r="X11581" s="217">
        <v>6.4837050172996298</v>
      </c>
      <c r="Y11581" s="217">
        <v>0</v>
      </c>
    </row>
    <row r="11582" spans="2:25">
      <c r="B11582" s="217" t="s">
        <v>11752</v>
      </c>
      <c r="C11582" s="217" t="s">
        <v>11696</v>
      </c>
      <c r="D11582" s="217" t="s">
        <v>8</v>
      </c>
      <c r="E11582" s="217" t="s">
        <v>86</v>
      </c>
      <c r="F11582" s="217" t="s">
        <v>12</v>
      </c>
      <c r="G11582" s="217" t="s">
        <v>5</v>
      </c>
      <c r="H11582" s="217" t="s">
        <v>174</v>
      </c>
      <c r="I11582" s="217">
        <v>12</v>
      </c>
      <c r="J11582" s="217">
        <v>12</v>
      </c>
      <c r="K11582" s="217">
        <v>0</v>
      </c>
      <c r="L11582" s="217">
        <v>55</v>
      </c>
      <c r="M11582" s="217">
        <v>2696.9213850040301</v>
      </c>
      <c r="N11582" s="217">
        <v>4.4495179083546397</v>
      </c>
      <c r="O11582" s="217">
        <v>4.4495179083546397</v>
      </c>
      <c r="P11582" s="217">
        <v>0</v>
      </c>
      <c r="Q11582" s="217">
        <v>4.4495179083546397</v>
      </c>
      <c r="R11582" s="217">
        <v>4.4495179083546397</v>
      </c>
      <c r="S11582" s="217">
        <v>0</v>
      </c>
      <c r="T11582" s="217">
        <v>4.4495179083546397</v>
      </c>
      <c r="U11582" s="217">
        <v>4.4495179083546397</v>
      </c>
      <c r="V11582" s="217">
        <v>0</v>
      </c>
      <c r="W11582" s="217">
        <v>4.4495179083546397</v>
      </c>
      <c r="X11582" s="217">
        <v>4.4495179083546397</v>
      </c>
      <c r="Y11582" s="217">
        <v>0</v>
      </c>
    </row>
    <row r="11583" spans="2:25">
      <c r="B11583" s="217" t="s">
        <v>11753</v>
      </c>
      <c r="C11583" s="217" t="s">
        <v>11696</v>
      </c>
      <c r="D11583" s="217" t="s">
        <v>8</v>
      </c>
      <c r="E11583" s="217" t="s">
        <v>86</v>
      </c>
      <c r="F11583" s="217" t="s">
        <v>12</v>
      </c>
      <c r="G11583" s="217" t="s">
        <v>5</v>
      </c>
      <c r="H11583" s="217" t="s">
        <v>176</v>
      </c>
      <c r="I11583" s="217">
        <v>6</v>
      </c>
      <c r="J11583" s="217">
        <v>6</v>
      </c>
      <c r="K11583" s="217">
        <v>0</v>
      </c>
      <c r="L11583" s="217">
        <v>43</v>
      </c>
      <c r="M11583" s="217">
        <v>1953.5181472260499</v>
      </c>
      <c r="N11583" s="217">
        <v>3.0713817573283699</v>
      </c>
      <c r="O11583" s="217">
        <v>3.0713817573283699</v>
      </c>
      <c r="P11583" s="217">
        <v>0</v>
      </c>
      <c r="Q11583" s="217">
        <v>3.0713817573283699</v>
      </c>
      <c r="R11583" s="217">
        <v>3.0713817573283699</v>
      </c>
      <c r="S11583" s="217">
        <v>0</v>
      </c>
      <c r="T11583" s="217">
        <v>3.0713817573283699</v>
      </c>
      <c r="U11583" s="217">
        <v>3.0713817573283699</v>
      </c>
      <c r="V11583" s="217">
        <v>0</v>
      </c>
      <c r="W11583" s="217">
        <v>3.0713817573283699</v>
      </c>
      <c r="X11583" s="217">
        <v>3.0713817573283699</v>
      </c>
      <c r="Y11583" s="217">
        <v>0</v>
      </c>
    </row>
    <row r="11584" spans="2:25">
      <c r="B11584" s="217" t="s">
        <v>11754</v>
      </c>
      <c r="C11584" s="217" t="s">
        <v>11696</v>
      </c>
      <c r="D11584" s="217" t="s">
        <v>8</v>
      </c>
      <c r="E11584" s="217" t="s">
        <v>86</v>
      </c>
      <c r="F11584" s="217" t="s">
        <v>12</v>
      </c>
      <c r="G11584" s="217" t="s">
        <v>5</v>
      </c>
      <c r="H11584" s="217" t="s">
        <v>178</v>
      </c>
      <c r="I11584" s="217">
        <v>7</v>
      </c>
      <c r="J11584" s="217">
        <v>7</v>
      </c>
      <c r="K11584" s="217">
        <v>0</v>
      </c>
      <c r="L11584" s="217">
        <v>37</v>
      </c>
      <c r="M11584" s="217">
        <v>2626.1786368303801</v>
      </c>
      <c r="N11584" s="217">
        <v>2.66546985868735</v>
      </c>
      <c r="O11584" s="217">
        <v>2.66546985868735</v>
      </c>
      <c r="P11584" s="217">
        <v>0</v>
      </c>
      <c r="Q11584" s="217">
        <v>2.66546985868735</v>
      </c>
      <c r="R11584" s="217">
        <v>2.66546985868735</v>
      </c>
      <c r="S11584" s="217">
        <v>0</v>
      </c>
      <c r="T11584" s="217">
        <v>2.66546985868735</v>
      </c>
      <c r="U11584" s="217">
        <v>2.66546985868735</v>
      </c>
      <c r="V11584" s="217">
        <v>0</v>
      </c>
      <c r="W11584" s="217">
        <v>2.66546985868735</v>
      </c>
      <c r="X11584" s="217">
        <v>2.66546985868735</v>
      </c>
      <c r="Y11584" s="217">
        <v>0</v>
      </c>
    </row>
    <row r="11585" spans="2:25">
      <c r="B11585" s="217" t="s">
        <v>11755</v>
      </c>
      <c r="C11585" s="217" t="s">
        <v>11696</v>
      </c>
      <c r="D11585" s="217" t="s">
        <v>8</v>
      </c>
      <c r="E11585" s="217" t="s">
        <v>86</v>
      </c>
      <c r="F11585" s="217" t="s">
        <v>12</v>
      </c>
      <c r="G11585" s="217" t="s">
        <v>5</v>
      </c>
      <c r="H11585" s="217" t="s">
        <v>5</v>
      </c>
      <c r="I11585" s="217">
        <v>54</v>
      </c>
      <c r="J11585" s="217">
        <v>54</v>
      </c>
      <c r="K11585" s="217">
        <v>0</v>
      </c>
      <c r="L11585" s="217">
        <v>260</v>
      </c>
      <c r="M11585" s="217">
        <v>12970</v>
      </c>
      <c r="N11585" s="217">
        <v>4.1634541249036197</v>
      </c>
      <c r="O11585" s="217">
        <v>4.1634541249036197</v>
      </c>
      <c r="P11585" s="217">
        <v>0</v>
      </c>
      <c r="Q11585" s="217">
        <v>4.1634541249036197</v>
      </c>
      <c r="R11585" s="217">
        <v>4.1634541249036197</v>
      </c>
      <c r="S11585" s="217">
        <v>0</v>
      </c>
      <c r="T11585" s="217">
        <v>4.1634541249036197</v>
      </c>
      <c r="U11585" s="217">
        <v>4.1634541249036197</v>
      </c>
      <c r="V11585" s="217">
        <v>0</v>
      </c>
      <c r="W11585" s="217">
        <v>4.1634541249036197</v>
      </c>
      <c r="X11585" s="217">
        <v>4.1634541249036197</v>
      </c>
      <c r="Y11585" s="217">
        <v>0</v>
      </c>
    </row>
    <row r="11586" spans="2:25">
      <c r="B11586" s="217" t="s">
        <v>11756</v>
      </c>
      <c r="C11586" s="217" t="s">
        <v>11696</v>
      </c>
      <c r="D11586" s="217" t="s">
        <v>8</v>
      </c>
      <c r="E11586" s="217" t="s">
        <v>86</v>
      </c>
      <c r="F11586" s="217" t="s">
        <v>9</v>
      </c>
      <c r="G11586" s="217" t="s">
        <v>5</v>
      </c>
      <c r="H11586" s="217" t="s">
        <v>170</v>
      </c>
      <c r="I11586" s="217">
        <v>0</v>
      </c>
      <c r="J11586" s="217">
        <v>0</v>
      </c>
      <c r="K11586" s="217">
        <v>0</v>
      </c>
      <c r="L11586" s="217">
        <v>63</v>
      </c>
      <c r="M11586" s="217">
        <v>3119.40973329901</v>
      </c>
      <c r="N11586" s="217">
        <v>0</v>
      </c>
      <c r="O11586" s="217">
        <v>0</v>
      </c>
      <c r="P11586" s="217">
        <v>0</v>
      </c>
      <c r="Q11586" s="217">
        <v>0</v>
      </c>
      <c r="R11586" s="217">
        <v>0</v>
      </c>
      <c r="S11586" s="217">
        <v>0</v>
      </c>
      <c r="T11586" s="217">
        <v>0</v>
      </c>
      <c r="U11586" s="217">
        <v>0</v>
      </c>
      <c r="V11586" s="217">
        <v>0</v>
      </c>
      <c r="W11586" s="217">
        <v>0</v>
      </c>
      <c r="X11586" s="217">
        <v>0</v>
      </c>
      <c r="Y11586" s="217">
        <v>0</v>
      </c>
    </row>
    <row r="11587" spans="2:25">
      <c r="B11587" s="217" t="s">
        <v>11757</v>
      </c>
      <c r="C11587" s="217" t="s">
        <v>11696</v>
      </c>
      <c r="D11587" s="217" t="s">
        <v>8</v>
      </c>
      <c r="E11587" s="217" t="s">
        <v>86</v>
      </c>
      <c r="F11587" s="217" t="s">
        <v>9</v>
      </c>
      <c r="G11587" s="217" t="s">
        <v>5</v>
      </c>
      <c r="H11587" s="217" t="s">
        <v>172</v>
      </c>
      <c r="I11587" s="217">
        <v>4</v>
      </c>
      <c r="J11587" s="217">
        <v>4</v>
      </c>
      <c r="K11587" s="217">
        <v>0</v>
      </c>
      <c r="L11587" s="217">
        <v>106</v>
      </c>
      <c r="M11587" s="217">
        <v>2931.8132323253499</v>
      </c>
      <c r="N11587" s="217">
        <v>1.3643433885546099</v>
      </c>
      <c r="O11587" s="217">
        <v>1.3643433885546099</v>
      </c>
      <c r="P11587" s="217">
        <v>0</v>
      </c>
      <c r="Q11587" s="217">
        <v>1.3643433885546099</v>
      </c>
      <c r="R11587" s="217">
        <v>1.3643433885546099</v>
      </c>
      <c r="S11587" s="217">
        <v>0</v>
      </c>
      <c r="T11587" s="217">
        <v>1.3643433885546099</v>
      </c>
      <c r="U11587" s="217">
        <v>1.3643433885546099</v>
      </c>
      <c r="V11587" s="217">
        <v>0</v>
      </c>
      <c r="W11587" s="217">
        <v>1.3643433885546099</v>
      </c>
      <c r="X11587" s="217">
        <v>1.3643433885546099</v>
      </c>
      <c r="Y11587" s="217">
        <v>0</v>
      </c>
    </row>
    <row r="11588" spans="2:25">
      <c r="B11588" s="217" t="s">
        <v>11758</v>
      </c>
      <c r="C11588" s="217" t="s">
        <v>11696</v>
      </c>
      <c r="D11588" s="217" t="s">
        <v>8</v>
      </c>
      <c r="E11588" s="217" t="s">
        <v>86</v>
      </c>
      <c r="F11588" s="217" t="s">
        <v>9</v>
      </c>
      <c r="G11588" s="217" t="s">
        <v>5</v>
      </c>
      <c r="H11588" s="217" t="s">
        <v>174</v>
      </c>
      <c r="I11588" s="217">
        <v>2</v>
      </c>
      <c r="J11588" s="217">
        <v>2</v>
      </c>
      <c r="K11588" s="217">
        <v>0</v>
      </c>
      <c r="L11588" s="217">
        <v>84</v>
      </c>
      <c r="M11588" s="217">
        <v>3024.9163764976001</v>
      </c>
      <c r="N11588" s="217">
        <v>0.66117530241140099</v>
      </c>
      <c r="O11588" s="217">
        <v>0.66117530241140099</v>
      </c>
      <c r="P11588" s="217">
        <v>0</v>
      </c>
      <c r="Q11588" s="217">
        <v>0.66117530241140099</v>
      </c>
      <c r="R11588" s="217">
        <v>0.66117530241140099</v>
      </c>
      <c r="S11588" s="217">
        <v>0</v>
      </c>
      <c r="T11588" s="217">
        <v>0.66117530241140099</v>
      </c>
      <c r="U11588" s="217">
        <v>0.66117530241140099</v>
      </c>
      <c r="V11588" s="217">
        <v>0</v>
      </c>
      <c r="W11588" s="217">
        <v>0.66117530241140099</v>
      </c>
      <c r="X11588" s="217">
        <v>0.66117530241140099</v>
      </c>
      <c r="Y11588" s="217">
        <v>0</v>
      </c>
    </row>
    <row r="11589" spans="2:25">
      <c r="B11589" s="217" t="s">
        <v>11759</v>
      </c>
      <c r="C11589" s="217" t="s">
        <v>11696</v>
      </c>
      <c r="D11589" s="217" t="s">
        <v>8</v>
      </c>
      <c r="E11589" s="217" t="s">
        <v>86</v>
      </c>
      <c r="F11589" s="217" t="s">
        <v>9</v>
      </c>
      <c r="G11589" s="217" t="s">
        <v>5</v>
      </c>
      <c r="H11589" s="217" t="s">
        <v>176</v>
      </c>
      <c r="I11589" s="217">
        <v>3</v>
      </c>
      <c r="J11589" s="217">
        <v>3</v>
      </c>
      <c r="K11589" s="217">
        <v>0</v>
      </c>
      <c r="L11589" s="217">
        <v>73</v>
      </c>
      <c r="M11589" s="217">
        <v>2045.74790025164</v>
      </c>
      <c r="N11589" s="217">
        <v>1.4664563505752499</v>
      </c>
      <c r="O11589" s="217">
        <v>1.4664563505752499</v>
      </c>
      <c r="P11589" s="217">
        <v>0</v>
      </c>
      <c r="Q11589" s="217">
        <v>1.4664563505752499</v>
      </c>
      <c r="R11589" s="217">
        <v>1.4664563505752499</v>
      </c>
      <c r="S11589" s="217">
        <v>0</v>
      </c>
      <c r="T11589" s="217">
        <v>1.4664563505752499</v>
      </c>
      <c r="U11589" s="217">
        <v>1.4664563505752499</v>
      </c>
      <c r="V11589" s="217">
        <v>0</v>
      </c>
      <c r="W11589" s="217">
        <v>1.4664563505752499</v>
      </c>
      <c r="X11589" s="217">
        <v>1.4664563505752499</v>
      </c>
      <c r="Y11589" s="217">
        <v>0</v>
      </c>
    </row>
    <row r="11590" spans="2:25">
      <c r="B11590" s="217" t="s">
        <v>11760</v>
      </c>
      <c r="C11590" s="217" t="s">
        <v>11696</v>
      </c>
      <c r="D11590" s="217" t="s">
        <v>8</v>
      </c>
      <c r="E11590" s="217" t="s">
        <v>86</v>
      </c>
      <c r="F11590" s="217" t="s">
        <v>9</v>
      </c>
      <c r="G11590" s="217" t="s">
        <v>5</v>
      </c>
      <c r="H11590" s="217" t="s">
        <v>178</v>
      </c>
      <c r="I11590" s="217">
        <v>0</v>
      </c>
      <c r="J11590" s="217">
        <v>0</v>
      </c>
      <c r="K11590" s="217">
        <v>0</v>
      </c>
      <c r="L11590" s="217">
        <v>92</v>
      </c>
      <c r="M11590" s="217">
        <v>2788.1127576264098</v>
      </c>
      <c r="N11590" s="217">
        <v>0</v>
      </c>
      <c r="O11590" s="217">
        <v>0</v>
      </c>
      <c r="P11590" s="217">
        <v>0</v>
      </c>
      <c r="Q11590" s="217">
        <v>0</v>
      </c>
      <c r="R11590" s="217">
        <v>0</v>
      </c>
      <c r="S11590" s="217">
        <v>0</v>
      </c>
      <c r="T11590" s="217">
        <v>0</v>
      </c>
      <c r="U11590" s="217">
        <v>0</v>
      </c>
      <c r="V11590" s="217">
        <v>0</v>
      </c>
      <c r="W11590" s="217">
        <v>0</v>
      </c>
      <c r="X11590" s="217">
        <v>0</v>
      </c>
      <c r="Y11590" s="217">
        <v>0</v>
      </c>
    </row>
    <row r="11591" spans="2:25">
      <c r="B11591" s="217" t="s">
        <v>11761</v>
      </c>
      <c r="C11591" s="217" t="s">
        <v>11696</v>
      </c>
      <c r="D11591" s="217" t="s">
        <v>8</v>
      </c>
      <c r="E11591" s="217" t="s">
        <v>86</v>
      </c>
      <c r="F11591" s="217" t="s">
        <v>9</v>
      </c>
      <c r="G11591" s="217" t="s">
        <v>5</v>
      </c>
      <c r="H11591" s="217" t="s">
        <v>5</v>
      </c>
      <c r="I11591" s="217">
        <v>9</v>
      </c>
      <c r="J11591" s="217">
        <v>9</v>
      </c>
      <c r="K11591" s="217">
        <v>0</v>
      </c>
      <c r="L11591" s="217">
        <v>418</v>
      </c>
      <c r="M11591" s="217">
        <v>13910</v>
      </c>
      <c r="N11591" s="217">
        <v>0.64701653486700195</v>
      </c>
      <c r="O11591" s="217">
        <v>0.64701653486700195</v>
      </c>
      <c r="P11591" s="217">
        <v>0</v>
      </c>
      <c r="Q11591" s="217">
        <v>0.64701653486700195</v>
      </c>
      <c r="R11591" s="217">
        <v>0.64701653486700195</v>
      </c>
      <c r="S11591" s="217">
        <v>0</v>
      </c>
      <c r="T11591" s="217">
        <v>0.64701653486700195</v>
      </c>
      <c r="U11591" s="217">
        <v>0.64701653486700195</v>
      </c>
      <c r="V11591" s="217">
        <v>0</v>
      </c>
      <c r="W11591" s="217">
        <v>0.64701653486700195</v>
      </c>
      <c r="X11591" s="217">
        <v>0.64701653486700195</v>
      </c>
      <c r="Y11591" s="217">
        <v>0</v>
      </c>
    </row>
    <row r="11592" spans="2:25">
      <c r="B11592" s="217" t="s">
        <v>11762</v>
      </c>
      <c r="C11592" s="217" t="s">
        <v>11696</v>
      </c>
      <c r="D11592" s="217" t="s">
        <v>8</v>
      </c>
      <c r="E11592" s="217" t="s">
        <v>86</v>
      </c>
      <c r="F11592" s="217" t="s">
        <v>5</v>
      </c>
      <c r="G11592" s="217" t="s">
        <v>5</v>
      </c>
      <c r="H11592" s="217" t="s">
        <v>170</v>
      </c>
      <c r="I11592" s="217">
        <v>14</v>
      </c>
      <c r="J11592" s="217">
        <v>14</v>
      </c>
      <c r="K11592" s="217">
        <v>0</v>
      </c>
      <c r="L11592" s="217">
        <v>118</v>
      </c>
      <c r="M11592" s="217">
        <v>6190.8339096813097</v>
      </c>
      <c r="N11592" s="217">
        <v>2.26140778516229</v>
      </c>
      <c r="O11592" s="217">
        <v>2.26140778516229</v>
      </c>
      <c r="P11592" s="217">
        <v>0</v>
      </c>
      <c r="Q11592" s="217">
        <v>2.26140778516229</v>
      </c>
      <c r="R11592" s="217">
        <v>2.26140778516229</v>
      </c>
      <c r="S11592" s="217">
        <v>0</v>
      </c>
      <c r="T11592" s="217">
        <v>2.26140778516229</v>
      </c>
      <c r="U11592" s="217">
        <v>2.26140778516229</v>
      </c>
      <c r="V11592" s="217">
        <v>0</v>
      </c>
      <c r="W11592" s="217">
        <v>2.26140778516229</v>
      </c>
      <c r="X11592" s="217">
        <v>2.26140778516229</v>
      </c>
      <c r="Y11592" s="217">
        <v>0</v>
      </c>
    </row>
    <row r="11593" spans="2:25">
      <c r="B11593" s="217" t="s">
        <v>11763</v>
      </c>
      <c r="C11593" s="217" t="s">
        <v>11696</v>
      </c>
      <c r="D11593" s="217" t="s">
        <v>8</v>
      </c>
      <c r="E11593" s="217" t="s">
        <v>86</v>
      </c>
      <c r="F11593" s="217" t="s">
        <v>5</v>
      </c>
      <c r="G11593" s="217" t="s">
        <v>5</v>
      </c>
      <c r="H11593" s="217" t="s">
        <v>172</v>
      </c>
      <c r="I11593" s="217">
        <v>21</v>
      </c>
      <c r="J11593" s="217">
        <v>21</v>
      </c>
      <c r="K11593" s="217">
        <v>0</v>
      </c>
      <c r="L11593" s="217">
        <v>176</v>
      </c>
      <c r="M11593" s="217">
        <v>5553.7708868826003</v>
      </c>
      <c r="N11593" s="217">
        <v>3.7812146787689298</v>
      </c>
      <c r="O11593" s="217">
        <v>3.7812146787689298</v>
      </c>
      <c r="P11593" s="217">
        <v>0</v>
      </c>
      <c r="Q11593" s="217">
        <v>3.7812146787689298</v>
      </c>
      <c r="R11593" s="217">
        <v>3.7812146787689298</v>
      </c>
      <c r="S11593" s="217">
        <v>0</v>
      </c>
      <c r="T11593" s="217">
        <v>3.7812146787689298</v>
      </c>
      <c r="U11593" s="217">
        <v>3.7812146787689298</v>
      </c>
      <c r="V11593" s="217">
        <v>0</v>
      </c>
      <c r="W11593" s="217">
        <v>3.7812146787689298</v>
      </c>
      <c r="X11593" s="217">
        <v>3.7812146787689298</v>
      </c>
      <c r="Y11593" s="217">
        <v>0</v>
      </c>
    </row>
    <row r="11594" spans="2:25">
      <c r="B11594" s="217" t="s">
        <v>11764</v>
      </c>
      <c r="C11594" s="217" t="s">
        <v>11696</v>
      </c>
      <c r="D11594" s="217" t="s">
        <v>8</v>
      </c>
      <c r="E11594" s="217" t="s">
        <v>86</v>
      </c>
      <c r="F11594" s="217" t="s">
        <v>5</v>
      </c>
      <c r="G11594" s="217" t="s">
        <v>5</v>
      </c>
      <c r="H11594" s="217" t="s">
        <v>174</v>
      </c>
      <c r="I11594" s="217">
        <v>16</v>
      </c>
      <c r="J11594" s="217">
        <v>16</v>
      </c>
      <c r="K11594" s="217">
        <v>0</v>
      </c>
      <c r="L11594" s="217">
        <v>139</v>
      </c>
      <c r="M11594" s="217">
        <v>5721.8377615016198</v>
      </c>
      <c r="N11594" s="217">
        <v>2.7963043810247799</v>
      </c>
      <c r="O11594" s="217">
        <v>2.7963043810247799</v>
      </c>
      <c r="P11594" s="217">
        <v>0</v>
      </c>
      <c r="Q11594" s="217">
        <v>2.7963043810247799</v>
      </c>
      <c r="R11594" s="217">
        <v>2.7963043810247799</v>
      </c>
      <c r="S11594" s="217">
        <v>0</v>
      </c>
      <c r="T11594" s="217">
        <v>2.7963043810247799</v>
      </c>
      <c r="U11594" s="217">
        <v>2.7963043810247799</v>
      </c>
      <c r="V11594" s="217">
        <v>0</v>
      </c>
      <c r="W11594" s="217">
        <v>2.7963043810247799</v>
      </c>
      <c r="X11594" s="217">
        <v>2.7963043810247799</v>
      </c>
      <c r="Y11594" s="217">
        <v>0</v>
      </c>
    </row>
    <row r="11595" spans="2:25">
      <c r="B11595" s="217" t="s">
        <v>11765</v>
      </c>
      <c r="C11595" s="217" t="s">
        <v>11696</v>
      </c>
      <c r="D11595" s="217" t="s">
        <v>8</v>
      </c>
      <c r="E11595" s="217" t="s">
        <v>86</v>
      </c>
      <c r="F11595" s="217" t="s">
        <v>5</v>
      </c>
      <c r="G11595" s="217" t="s">
        <v>5</v>
      </c>
      <c r="H11595" s="217" t="s">
        <v>176</v>
      </c>
      <c r="I11595" s="217">
        <v>9</v>
      </c>
      <c r="J11595" s="217">
        <v>9</v>
      </c>
      <c r="K11595" s="217">
        <v>0</v>
      </c>
      <c r="L11595" s="217">
        <v>116</v>
      </c>
      <c r="M11595" s="217">
        <v>3999.2660474776899</v>
      </c>
      <c r="N11595" s="217">
        <v>2.25041292406046</v>
      </c>
      <c r="O11595" s="217">
        <v>2.25041292406046</v>
      </c>
      <c r="P11595" s="217">
        <v>0</v>
      </c>
      <c r="Q11595" s="217">
        <v>2.25041292406046</v>
      </c>
      <c r="R11595" s="217">
        <v>2.25041292406046</v>
      </c>
      <c r="S11595" s="217">
        <v>0</v>
      </c>
      <c r="T11595" s="217">
        <v>2.25041292406046</v>
      </c>
      <c r="U11595" s="217">
        <v>2.25041292406046</v>
      </c>
      <c r="V11595" s="217">
        <v>0</v>
      </c>
      <c r="W11595" s="217">
        <v>2.25041292406046</v>
      </c>
      <c r="X11595" s="217">
        <v>2.25041292406046</v>
      </c>
      <c r="Y11595" s="217">
        <v>0</v>
      </c>
    </row>
    <row r="11596" spans="2:25">
      <c r="B11596" s="217" t="s">
        <v>11766</v>
      </c>
      <c r="C11596" s="217" t="s">
        <v>11696</v>
      </c>
      <c r="D11596" s="217" t="s">
        <v>8</v>
      </c>
      <c r="E11596" s="217" t="s">
        <v>86</v>
      </c>
      <c r="F11596" s="217" t="s">
        <v>5</v>
      </c>
      <c r="G11596" s="217" t="s">
        <v>5</v>
      </c>
      <c r="H11596" s="217" t="s">
        <v>178</v>
      </c>
      <c r="I11596" s="217">
        <v>7</v>
      </c>
      <c r="J11596" s="217">
        <v>7</v>
      </c>
      <c r="K11596" s="217">
        <v>0</v>
      </c>
      <c r="L11596" s="217">
        <v>129</v>
      </c>
      <c r="M11596" s="217">
        <v>5414.2913944567799</v>
      </c>
      <c r="N11596" s="217">
        <v>1.29287463308064</v>
      </c>
      <c r="O11596" s="217">
        <v>1.29287463308064</v>
      </c>
      <c r="P11596" s="217">
        <v>0</v>
      </c>
      <c r="Q11596" s="217">
        <v>1.29287463308064</v>
      </c>
      <c r="R11596" s="217">
        <v>1.29287463308064</v>
      </c>
      <c r="S11596" s="217">
        <v>0</v>
      </c>
      <c r="T11596" s="217">
        <v>1.29287463308064</v>
      </c>
      <c r="U11596" s="217">
        <v>1.29287463308064</v>
      </c>
      <c r="V11596" s="217">
        <v>0</v>
      </c>
      <c r="W11596" s="217">
        <v>1.29287463308064</v>
      </c>
      <c r="X11596" s="217">
        <v>1.29287463308064</v>
      </c>
      <c r="Y11596" s="217">
        <v>0</v>
      </c>
    </row>
    <row r="11597" spans="2:25">
      <c r="B11597" s="217" t="s">
        <v>11767</v>
      </c>
      <c r="C11597" s="217" t="s">
        <v>11696</v>
      </c>
      <c r="D11597" s="217" t="s">
        <v>8</v>
      </c>
      <c r="E11597" s="217" t="s">
        <v>86</v>
      </c>
      <c r="F11597" s="217" t="s">
        <v>5</v>
      </c>
      <c r="G11597" s="217" t="s">
        <v>5</v>
      </c>
      <c r="H11597" s="217" t="s">
        <v>5</v>
      </c>
      <c r="I11597" s="217">
        <v>67</v>
      </c>
      <c r="J11597" s="217">
        <v>67</v>
      </c>
      <c r="K11597" s="217">
        <v>0</v>
      </c>
      <c r="L11597" s="217">
        <v>678</v>
      </c>
      <c r="M11597" s="217">
        <v>26880</v>
      </c>
      <c r="N11597" s="217">
        <v>2.4925595238095202</v>
      </c>
      <c r="O11597" s="217">
        <v>2.4925595238095202</v>
      </c>
      <c r="P11597" s="217">
        <v>0</v>
      </c>
      <c r="Q11597" s="217">
        <v>2.4925595238095202</v>
      </c>
      <c r="R11597" s="217">
        <v>2.4925595238095202</v>
      </c>
      <c r="S11597" s="217">
        <v>0</v>
      </c>
      <c r="T11597" s="217">
        <v>2.4925595238095202</v>
      </c>
      <c r="U11597" s="217">
        <v>2.4925595238095202</v>
      </c>
      <c r="V11597" s="217">
        <v>0</v>
      </c>
      <c r="W11597" s="217">
        <v>2.4925595238095202</v>
      </c>
      <c r="X11597" s="217">
        <v>2.4925595238095202</v>
      </c>
      <c r="Y11597" s="217">
        <v>0</v>
      </c>
    </row>
    <row r="11598" spans="2:25">
      <c r="B11598" s="217" t="s">
        <v>11768</v>
      </c>
      <c r="C11598" s="217" t="s">
        <v>11696</v>
      </c>
      <c r="D11598" s="217" t="s">
        <v>8</v>
      </c>
      <c r="E11598" s="217" t="s">
        <v>103</v>
      </c>
      <c r="F11598" s="217" t="s">
        <v>12</v>
      </c>
      <c r="G11598" s="217" t="s">
        <v>10</v>
      </c>
      <c r="H11598" s="217" t="s">
        <v>170</v>
      </c>
      <c r="I11598" s="217">
        <v>2</v>
      </c>
      <c r="J11598" s="217">
        <v>2</v>
      </c>
      <c r="K11598" s="217">
        <v>0</v>
      </c>
      <c r="L11598" s="217">
        <v>13</v>
      </c>
      <c r="M11598" s="217">
        <v>648.73094583278805</v>
      </c>
      <c r="N11598" s="217">
        <v>3.0829421855813601</v>
      </c>
      <c r="O11598" s="217">
        <v>3.0829421855813601</v>
      </c>
      <c r="P11598" s="217">
        <v>0</v>
      </c>
      <c r="Q11598" s="217">
        <v>2.9325889596971</v>
      </c>
      <c r="R11598" s="217">
        <v>2.9325889596971</v>
      </c>
      <c r="S11598" s="217">
        <v>0</v>
      </c>
      <c r="T11598" s="217">
        <v>2.4777618978203999</v>
      </c>
      <c r="U11598" s="217">
        <v>2.4777618978203999</v>
      </c>
      <c r="V11598" s="217">
        <v>0</v>
      </c>
      <c r="W11598" s="217">
        <v>2.72135678954319</v>
      </c>
      <c r="X11598" s="217">
        <v>2.72135678954319</v>
      </c>
      <c r="Y11598" s="217">
        <v>0</v>
      </c>
    </row>
    <row r="11599" spans="2:25">
      <c r="B11599" s="217" t="s">
        <v>11769</v>
      </c>
      <c r="C11599" s="217" t="s">
        <v>11696</v>
      </c>
      <c r="D11599" s="217" t="s">
        <v>8</v>
      </c>
      <c r="E11599" s="217" t="s">
        <v>103</v>
      </c>
      <c r="F11599" s="217" t="s">
        <v>12</v>
      </c>
      <c r="G11599" s="217" t="s">
        <v>10</v>
      </c>
      <c r="H11599" s="217" t="s">
        <v>172</v>
      </c>
      <c r="I11599" s="217">
        <v>18</v>
      </c>
      <c r="J11599" s="217">
        <v>18</v>
      </c>
      <c r="K11599" s="217">
        <v>0</v>
      </c>
      <c r="L11599" s="217">
        <v>23</v>
      </c>
      <c r="M11599" s="217">
        <v>872.54630346179601</v>
      </c>
      <c r="N11599" s="217">
        <v>20.6292776997457</v>
      </c>
      <c r="O11599" s="217">
        <v>20.6292776997457</v>
      </c>
      <c r="P11599" s="217">
        <v>0</v>
      </c>
      <c r="Q11599" s="217">
        <v>18.4732185577924</v>
      </c>
      <c r="R11599" s="217">
        <v>18.4732185577924</v>
      </c>
      <c r="S11599" s="217">
        <v>0</v>
      </c>
      <c r="T11599" s="217">
        <v>17.1421072897271</v>
      </c>
      <c r="U11599" s="217">
        <v>17.1421072897271</v>
      </c>
      <c r="V11599" s="217">
        <v>0</v>
      </c>
      <c r="W11599" s="217">
        <v>17.923802928471499</v>
      </c>
      <c r="X11599" s="217">
        <v>17.923802928471499</v>
      </c>
      <c r="Y11599" s="217">
        <v>0</v>
      </c>
    </row>
    <row r="11600" spans="2:25">
      <c r="B11600" s="217" t="s">
        <v>11770</v>
      </c>
      <c r="C11600" s="217" t="s">
        <v>11696</v>
      </c>
      <c r="D11600" s="217" t="s">
        <v>8</v>
      </c>
      <c r="E11600" s="217" t="s">
        <v>103</v>
      </c>
      <c r="F11600" s="217" t="s">
        <v>12</v>
      </c>
      <c r="G11600" s="217" t="s">
        <v>10</v>
      </c>
      <c r="H11600" s="217" t="s">
        <v>174</v>
      </c>
      <c r="I11600" s="217">
        <v>17</v>
      </c>
      <c r="J11600" s="217">
        <v>16</v>
      </c>
      <c r="K11600" s="217">
        <v>1</v>
      </c>
      <c r="L11600" s="217">
        <v>36</v>
      </c>
      <c r="M11600" s="217">
        <v>971.24953865203099</v>
      </c>
      <c r="N11600" s="217">
        <v>17.503225817325799</v>
      </c>
      <c r="O11600" s="217">
        <v>16.473624298659601</v>
      </c>
      <c r="P11600" s="217">
        <v>1.02960151866622</v>
      </c>
      <c r="Q11600" s="217">
        <v>18.7542126556068</v>
      </c>
      <c r="R11600" s="217">
        <v>17.646807938026399</v>
      </c>
      <c r="S11600" s="217">
        <v>1.10740471758046</v>
      </c>
      <c r="T11600" s="217">
        <v>19.3125478072085</v>
      </c>
      <c r="U11600" s="217">
        <v>18.181273797620499</v>
      </c>
      <c r="V11600" s="217">
        <v>1.13127400958808</v>
      </c>
      <c r="W11600" s="217">
        <v>19.075686455058001</v>
      </c>
      <c r="X11600" s="217">
        <v>17.940950435388199</v>
      </c>
      <c r="Y11600" s="217">
        <v>1.13473601966983</v>
      </c>
    </row>
    <row r="11601" spans="2:25">
      <c r="B11601" s="217" t="s">
        <v>11771</v>
      </c>
      <c r="C11601" s="217" t="s">
        <v>11696</v>
      </c>
      <c r="D11601" s="217" t="s">
        <v>8</v>
      </c>
      <c r="E11601" s="217" t="s">
        <v>103</v>
      </c>
      <c r="F11601" s="217" t="s">
        <v>12</v>
      </c>
      <c r="G11601" s="217" t="s">
        <v>10</v>
      </c>
      <c r="H11601" s="217" t="s">
        <v>176</v>
      </c>
      <c r="I11601" s="217">
        <v>19</v>
      </c>
      <c r="J11601" s="217">
        <v>19</v>
      </c>
      <c r="K11601" s="217">
        <v>0</v>
      </c>
      <c r="L11601" s="217">
        <v>43</v>
      </c>
      <c r="M11601" s="217">
        <v>1037.5412038304801</v>
      </c>
      <c r="N11601" s="217">
        <v>18.312525738596499</v>
      </c>
      <c r="O11601" s="217">
        <v>18.312525738596499</v>
      </c>
      <c r="P11601" s="217">
        <v>0</v>
      </c>
      <c r="Q11601" s="217">
        <v>17.1565913567457</v>
      </c>
      <c r="R11601" s="217">
        <v>17.1565913567457</v>
      </c>
      <c r="S11601" s="217">
        <v>0</v>
      </c>
      <c r="T11601" s="217">
        <v>16.431564804600001</v>
      </c>
      <c r="U11601" s="217">
        <v>16.431564804600001</v>
      </c>
      <c r="V11601" s="217">
        <v>0</v>
      </c>
      <c r="W11601" s="217">
        <v>16.879050448637301</v>
      </c>
      <c r="X11601" s="217">
        <v>16.879050448637301</v>
      </c>
      <c r="Y11601" s="217">
        <v>0</v>
      </c>
    </row>
    <row r="11602" spans="2:25">
      <c r="B11602" s="217" t="s">
        <v>11772</v>
      </c>
      <c r="C11602" s="217" t="s">
        <v>11696</v>
      </c>
      <c r="D11602" s="217" t="s">
        <v>8</v>
      </c>
      <c r="E11602" s="217" t="s">
        <v>103</v>
      </c>
      <c r="F11602" s="217" t="s">
        <v>12</v>
      </c>
      <c r="G11602" s="217" t="s">
        <v>10</v>
      </c>
      <c r="H11602" s="217" t="s">
        <v>178</v>
      </c>
      <c r="I11602" s="217">
        <v>13</v>
      </c>
      <c r="J11602" s="217">
        <v>13</v>
      </c>
      <c r="K11602" s="217">
        <v>0</v>
      </c>
      <c r="L11602" s="217">
        <v>46</v>
      </c>
      <c r="M11602" s="217">
        <v>1729.9320082229101</v>
      </c>
      <c r="N11602" s="217">
        <v>7.5147462086411103</v>
      </c>
      <c r="O11602" s="217">
        <v>7.5147462086411103</v>
      </c>
      <c r="P11602" s="217">
        <v>0</v>
      </c>
      <c r="Q11602" s="217">
        <v>7.4257418130182398</v>
      </c>
      <c r="R11602" s="217">
        <v>7.4257418130182398</v>
      </c>
      <c r="S11602" s="217">
        <v>0</v>
      </c>
      <c r="T11602" s="217">
        <v>7.5072169319318904</v>
      </c>
      <c r="U11602" s="217">
        <v>7.5072169319318904</v>
      </c>
      <c r="V11602" s="217">
        <v>0</v>
      </c>
      <c r="W11602" s="217">
        <v>7.4934275316905703</v>
      </c>
      <c r="X11602" s="217">
        <v>7.4934275316905703</v>
      </c>
      <c r="Y11602" s="217">
        <v>0</v>
      </c>
    </row>
    <row r="11603" spans="2:25">
      <c r="B11603" s="217" t="s">
        <v>11773</v>
      </c>
      <c r="C11603" s="217" t="s">
        <v>11696</v>
      </c>
      <c r="D11603" s="217" t="s">
        <v>8</v>
      </c>
      <c r="E11603" s="217" t="s">
        <v>103</v>
      </c>
      <c r="F11603" s="217" t="s">
        <v>12</v>
      </c>
      <c r="G11603" s="217" t="s">
        <v>10</v>
      </c>
      <c r="H11603" s="217" t="s">
        <v>5</v>
      </c>
      <c r="I11603" s="217">
        <v>69</v>
      </c>
      <c r="J11603" s="217">
        <v>68</v>
      </c>
      <c r="K11603" s="217">
        <v>1</v>
      </c>
      <c r="L11603" s="217">
        <v>161</v>
      </c>
      <c r="M11603" s="217">
        <v>5260</v>
      </c>
      <c r="N11603" s="217">
        <v>13.1178707224335</v>
      </c>
      <c r="O11603" s="217">
        <v>12.9277566539924</v>
      </c>
      <c r="P11603" s="217">
        <v>0.19011406844106499</v>
      </c>
      <c r="Q11603" s="217">
        <v>12.7163857876227</v>
      </c>
      <c r="R11603" s="217">
        <v>12.526357759162201</v>
      </c>
      <c r="S11603" s="217">
        <v>0.190028028460552</v>
      </c>
      <c r="T11603" s="217">
        <v>12.369669431955099</v>
      </c>
      <c r="U11603" s="217">
        <v>12.175545489481401</v>
      </c>
      <c r="V11603" s="217">
        <v>0.19412394247369399</v>
      </c>
      <c r="W11603" s="217">
        <v>12.5996526065429</v>
      </c>
      <c r="X11603" s="217">
        <v>12.4049345913333</v>
      </c>
      <c r="Y11603" s="217">
        <v>0.19471801520961499</v>
      </c>
    </row>
    <row r="11604" spans="2:25">
      <c r="B11604" s="217" t="s">
        <v>11774</v>
      </c>
      <c r="C11604" s="217" t="s">
        <v>11696</v>
      </c>
      <c r="D11604" s="217" t="s">
        <v>8</v>
      </c>
      <c r="E11604" s="217" t="s">
        <v>103</v>
      </c>
      <c r="F11604" s="217" t="s">
        <v>9</v>
      </c>
      <c r="G11604" s="217" t="s">
        <v>10</v>
      </c>
      <c r="H11604" s="217" t="s">
        <v>170</v>
      </c>
      <c r="I11604" s="217">
        <v>0</v>
      </c>
      <c r="J11604" s="217">
        <v>0</v>
      </c>
      <c r="K11604" s="217">
        <v>0</v>
      </c>
      <c r="L11604" s="217">
        <v>14</v>
      </c>
      <c r="M11604" s="217">
        <v>627.70962178343598</v>
      </c>
      <c r="N11604" s="217">
        <v>0</v>
      </c>
      <c r="O11604" s="217">
        <v>0</v>
      </c>
      <c r="P11604" s="217">
        <v>0</v>
      </c>
      <c r="Q11604" s="217">
        <v>0</v>
      </c>
      <c r="R11604" s="217">
        <v>0</v>
      </c>
      <c r="S11604" s="217">
        <v>0</v>
      </c>
      <c r="T11604" s="217">
        <v>0</v>
      </c>
      <c r="U11604" s="217">
        <v>0</v>
      </c>
      <c r="V11604" s="217">
        <v>0</v>
      </c>
      <c r="W11604" s="217">
        <v>0</v>
      </c>
      <c r="X11604" s="217">
        <v>0</v>
      </c>
      <c r="Y11604" s="217">
        <v>0</v>
      </c>
    </row>
    <row r="11605" spans="2:25">
      <c r="B11605" s="217" t="s">
        <v>11775</v>
      </c>
      <c r="C11605" s="217" t="s">
        <v>11696</v>
      </c>
      <c r="D11605" s="217" t="s">
        <v>8</v>
      </c>
      <c r="E11605" s="217" t="s">
        <v>103</v>
      </c>
      <c r="F11605" s="217" t="s">
        <v>9</v>
      </c>
      <c r="G11605" s="217" t="s">
        <v>10</v>
      </c>
      <c r="H11605" s="217" t="s">
        <v>172</v>
      </c>
      <c r="I11605" s="217">
        <v>5</v>
      </c>
      <c r="J11605" s="217">
        <v>4</v>
      </c>
      <c r="K11605" s="217">
        <v>1</v>
      </c>
      <c r="L11605" s="217">
        <v>38</v>
      </c>
      <c r="M11605" s="217">
        <v>880.450019801601</v>
      </c>
      <c r="N11605" s="217">
        <v>5.6789140638859799</v>
      </c>
      <c r="O11605" s="217">
        <v>4.5431312511087798</v>
      </c>
      <c r="P11605" s="217">
        <v>1.1357828127772001</v>
      </c>
      <c r="Q11605" s="217">
        <v>5.0640656298902202</v>
      </c>
      <c r="R11605" s="217">
        <v>4.1386038209747102</v>
      </c>
      <c r="S11605" s="217">
        <v>0.925461808915504</v>
      </c>
      <c r="T11605" s="217">
        <v>4.6893872170812703</v>
      </c>
      <c r="U11605" s="217">
        <v>3.9074590165960501</v>
      </c>
      <c r="V11605" s="217">
        <v>0.78192820048522005</v>
      </c>
      <c r="W11605" s="217">
        <v>4.8698275457504501</v>
      </c>
      <c r="X11605" s="217">
        <v>4.0110260526781696</v>
      </c>
      <c r="Y11605" s="217">
        <v>0.85880149307227105</v>
      </c>
    </row>
    <row r="11606" spans="2:25">
      <c r="B11606" s="217" t="s">
        <v>11776</v>
      </c>
      <c r="C11606" s="217" t="s">
        <v>11696</v>
      </c>
      <c r="D11606" s="217" t="s">
        <v>8</v>
      </c>
      <c r="E11606" s="217" t="s">
        <v>103</v>
      </c>
      <c r="F11606" s="217" t="s">
        <v>9</v>
      </c>
      <c r="G11606" s="217" t="s">
        <v>10</v>
      </c>
      <c r="H11606" s="217" t="s">
        <v>174</v>
      </c>
      <c r="I11606" s="217">
        <v>4</v>
      </c>
      <c r="J11606" s="217">
        <v>4</v>
      </c>
      <c r="K11606" s="217">
        <v>0</v>
      </c>
      <c r="L11606" s="217">
        <v>67</v>
      </c>
      <c r="M11606" s="217">
        <v>1068.31003504465</v>
      </c>
      <c r="N11606" s="217">
        <v>3.7442314204535498</v>
      </c>
      <c r="O11606" s="217">
        <v>3.7442314204535498</v>
      </c>
      <c r="P11606" s="217">
        <v>0</v>
      </c>
      <c r="Q11606" s="217">
        <v>3.6799258140458799</v>
      </c>
      <c r="R11606" s="217">
        <v>3.6799258140458799</v>
      </c>
      <c r="S11606" s="217">
        <v>0</v>
      </c>
      <c r="T11606" s="217">
        <v>3.6412583676583701</v>
      </c>
      <c r="U11606" s="217">
        <v>3.6412583676583701</v>
      </c>
      <c r="V11606" s="217">
        <v>0</v>
      </c>
      <c r="W11606" s="217">
        <v>3.6588273309740802</v>
      </c>
      <c r="X11606" s="217">
        <v>3.6588273309740802</v>
      </c>
      <c r="Y11606" s="217">
        <v>0</v>
      </c>
    </row>
    <row r="11607" spans="2:25">
      <c r="B11607" s="217" t="s">
        <v>11777</v>
      </c>
      <c r="C11607" s="217" t="s">
        <v>11696</v>
      </c>
      <c r="D11607" s="217" t="s">
        <v>8</v>
      </c>
      <c r="E11607" s="217" t="s">
        <v>103</v>
      </c>
      <c r="F11607" s="217" t="s">
        <v>9</v>
      </c>
      <c r="G11607" s="217" t="s">
        <v>10</v>
      </c>
      <c r="H11607" s="217" t="s">
        <v>176</v>
      </c>
      <c r="I11607" s="217">
        <v>5</v>
      </c>
      <c r="J11607" s="217">
        <v>5</v>
      </c>
      <c r="K11607" s="217">
        <v>0</v>
      </c>
      <c r="L11607" s="217">
        <v>52</v>
      </c>
      <c r="M11607" s="217">
        <v>1134.5414493575499</v>
      </c>
      <c r="N11607" s="217">
        <v>4.4070668399389898</v>
      </c>
      <c r="O11607" s="217">
        <v>4.4070668399389898</v>
      </c>
      <c r="P11607" s="217">
        <v>0</v>
      </c>
      <c r="Q11607" s="217">
        <v>3.9753470335186698</v>
      </c>
      <c r="R11607" s="217">
        <v>3.9753470335186698</v>
      </c>
      <c r="S11607" s="217">
        <v>0</v>
      </c>
      <c r="T11607" s="217">
        <v>3.7177220711587999</v>
      </c>
      <c r="U11607" s="217">
        <v>3.7177220711587999</v>
      </c>
      <c r="V11607" s="217">
        <v>0</v>
      </c>
      <c r="W11607" s="217">
        <v>3.8855081162626002</v>
      </c>
      <c r="X11607" s="217">
        <v>3.8855081162626002</v>
      </c>
      <c r="Y11607" s="217">
        <v>0</v>
      </c>
    </row>
    <row r="11608" spans="2:25">
      <c r="B11608" s="217" t="s">
        <v>11778</v>
      </c>
      <c r="C11608" s="217" t="s">
        <v>11696</v>
      </c>
      <c r="D11608" s="217" t="s">
        <v>8</v>
      </c>
      <c r="E11608" s="217" t="s">
        <v>103</v>
      </c>
      <c r="F11608" s="217" t="s">
        <v>9</v>
      </c>
      <c r="G11608" s="217" t="s">
        <v>10</v>
      </c>
      <c r="H11608" s="217" t="s">
        <v>178</v>
      </c>
      <c r="I11608" s="217">
        <v>1</v>
      </c>
      <c r="J11608" s="217">
        <v>1</v>
      </c>
      <c r="K11608" s="217">
        <v>0</v>
      </c>
      <c r="L11608" s="217">
        <v>79</v>
      </c>
      <c r="M11608" s="217">
        <v>1818.9888740127601</v>
      </c>
      <c r="N11608" s="217">
        <v>0.54975597392960396</v>
      </c>
      <c r="O11608" s="217">
        <v>0.54975597392960396</v>
      </c>
      <c r="P11608" s="217">
        <v>0</v>
      </c>
      <c r="Q11608" s="217">
        <v>0.53985272186737698</v>
      </c>
      <c r="R11608" s="217">
        <v>0.53985272186737698</v>
      </c>
      <c r="S11608" s="217">
        <v>0</v>
      </c>
      <c r="T11608" s="217">
        <v>0.45612478361637798</v>
      </c>
      <c r="U11608" s="217">
        <v>0.45612478361637798</v>
      </c>
      <c r="V11608" s="217">
        <v>0</v>
      </c>
      <c r="W11608" s="217">
        <v>0.50096753762549096</v>
      </c>
      <c r="X11608" s="217">
        <v>0.50096753762549096</v>
      </c>
      <c r="Y11608" s="217">
        <v>0</v>
      </c>
    </row>
    <row r="11609" spans="2:25">
      <c r="B11609" s="217" t="s">
        <v>11779</v>
      </c>
      <c r="C11609" s="217" t="s">
        <v>11696</v>
      </c>
      <c r="D11609" s="217" t="s">
        <v>8</v>
      </c>
      <c r="E11609" s="217" t="s">
        <v>103</v>
      </c>
      <c r="F11609" s="217" t="s">
        <v>9</v>
      </c>
      <c r="G11609" s="217" t="s">
        <v>10</v>
      </c>
      <c r="H11609" s="217" t="s">
        <v>5</v>
      </c>
      <c r="I11609" s="217">
        <v>15</v>
      </c>
      <c r="J11609" s="217">
        <v>14</v>
      </c>
      <c r="K11609" s="217">
        <v>1</v>
      </c>
      <c r="L11609" s="217">
        <v>250</v>
      </c>
      <c r="M11609" s="217">
        <v>5530</v>
      </c>
      <c r="N11609" s="217">
        <v>2.7124773960217001</v>
      </c>
      <c r="O11609" s="217">
        <v>2.5316455696202498</v>
      </c>
      <c r="P11609" s="217">
        <v>0.18083182640144699</v>
      </c>
      <c r="Q11609" s="217">
        <v>2.5346172721018099</v>
      </c>
      <c r="R11609" s="217">
        <v>2.3796356294604601</v>
      </c>
      <c r="S11609" s="217">
        <v>0.154981642641352</v>
      </c>
      <c r="T11609" s="217">
        <v>2.3688783739739301</v>
      </c>
      <c r="U11609" s="217">
        <v>2.2379334600170702</v>
      </c>
      <c r="V11609" s="217">
        <v>0.13094491395685501</v>
      </c>
      <c r="W11609" s="217">
        <v>2.4594665833432301</v>
      </c>
      <c r="X11609" s="217">
        <v>2.3156481514890301</v>
      </c>
      <c r="Y11609" s="217">
        <v>0.14381843185420801</v>
      </c>
    </row>
    <row r="11610" spans="2:25">
      <c r="B11610" s="217" t="s">
        <v>11780</v>
      </c>
      <c r="C11610" s="217" t="s">
        <v>11696</v>
      </c>
      <c r="D11610" s="217" t="s">
        <v>8</v>
      </c>
      <c r="E11610" s="217" t="s">
        <v>103</v>
      </c>
      <c r="F11610" s="217" t="s">
        <v>5</v>
      </c>
      <c r="G11610" s="217" t="s">
        <v>10</v>
      </c>
      <c r="H11610" s="217" t="s">
        <v>170</v>
      </c>
      <c r="I11610" s="217">
        <v>2</v>
      </c>
      <c r="J11610" s="217">
        <v>2</v>
      </c>
      <c r="K11610" s="217">
        <v>0</v>
      </c>
      <c r="L11610" s="217">
        <v>27</v>
      </c>
      <c r="M11610" s="217">
        <v>1276.4405676162201</v>
      </c>
      <c r="N11610" s="217">
        <v>1.5668571265601801</v>
      </c>
      <c r="O11610" s="217">
        <v>1.5668571265601801</v>
      </c>
      <c r="P11610" s="217">
        <v>0</v>
      </c>
      <c r="Q11610" s="217">
        <v>1.5034019539361501</v>
      </c>
      <c r="R11610" s="217">
        <v>1.5034019539361501</v>
      </c>
      <c r="S11610" s="217">
        <v>0</v>
      </c>
      <c r="T11610" s="217">
        <v>1.27023327502279</v>
      </c>
      <c r="U11610" s="217">
        <v>1.27023327502279</v>
      </c>
      <c r="V11610" s="217">
        <v>0</v>
      </c>
      <c r="W11610" s="217">
        <v>1.3951130454979299</v>
      </c>
      <c r="X11610" s="217">
        <v>1.3951130454979299</v>
      </c>
      <c r="Y11610" s="217">
        <v>0</v>
      </c>
    </row>
    <row r="11611" spans="2:25">
      <c r="B11611" s="217" t="s">
        <v>11781</v>
      </c>
      <c r="C11611" s="217" t="s">
        <v>11696</v>
      </c>
      <c r="D11611" s="217" t="s">
        <v>8</v>
      </c>
      <c r="E11611" s="217" t="s">
        <v>103</v>
      </c>
      <c r="F11611" s="217" t="s">
        <v>5</v>
      </c>
      <c r="G11611" s="217" t="s">
        <v>10</v>
      </c>
      <c r="H11611" s="217" t="s">
        <v>172</v>
      </c>
      <c r="I11611" s="217">
        <v>23</v>
      </c>
      <c r="J11611" s="217">
        <v>22</v>
      </c>
      <c r="K11611" s="217">
        <v>1</v>
      </c>
      <c r="L11611" s="217">
        <v>61</v>
      </c>
      <c r="M11611" s="217">
        <v>1752.9963232634</v>
      </c>
      <c r="N11611" s="217">
        <v>13.1203926070894</v>
      </c>
      <c r="O11611" s="217">
        <v>12.549940754607301</v>
      </c>
      <c r="P11611" s="217">
        <v>0.57045185248214803</v>
      </c>
      <c r="Q11611" s="217">
        <v>11.8097715576249</v>
      </c>
      <c r="R11611" s="217">
        <v>11.352895493770999</v>
      </c>
      <c r="S11611" s="217">
        <v>0.45687606385385199</v>
      </c>
      <c r="T11611" s="217">
        <v>10.9495466279468</v>
      </c>
      <c r="U11611" s="217">
        <v>10.563529317440301</v>
      </c>
      <c r="V11611" s="217">
        <v>0.38601731050646698</v>
      </c>
      <c r="W11611" s="217">
        <v>11.4345421967354</v>
      </c>
      <c r="X11611" s="217">
        <v>11.010574571051899</v>
      </c>
      <c r="Y11611" s="217">
        <v>0.42396762568350799</v>
      </c>
    </row>
    <row r="11612" spans="2:25">
      <c r="B11612" s="217" t="s">
        <v>11782</v>
      </c>
      <c r="C11612" s="217" t="s">
        <v>11696</v>
      </c>
      <c r="D11612" s="217" t="s">
        <v>8</v>
      </c>
      <c r="E11612" s="217" t="s">
        <v>103</v>
      </c>
      <c r="F11612" s="217" t="s">
        <v>5</v>
      </c>
      <c r="G11612" s="217" t="s">
        <v>10</v>
      </c>
      <c r="H11612" s="217" t="s">
        <v>174</v>
      </c>
      <c r="I11612" s="217">
        <v>21</v>
      </c>
      <c r="J11612" s="217">
        <v>20</v>
      </c>
      <c r="K11612" s="217">
        <v>1</v>
      </c>
      <c r="L11612" s="217">
        <v>103</v>
      </c>
      <c r="M11612" s="217">
        <v>2039.55957369668</v>
      </c>
      <c r="N11612" s="217">
        <v>10.2963405780483</v>
      </c>
      <c r="O11612" s="217">
        <v>9.8060386457602906</v>
      </c>
      <c r="P11612" s="217">
        <v>0.490301932288015</v>
      </c>
      <c r="Q11612" s="217">
        <v>10.747187746398501</v>
      </c>
      <c r="R11612" s="217">
        <v>10.225341705535101</v>
      </c>
      <c r="S11612" s="217">
        <v>0.52184604086339903</v>
      </c>
      <c r="T11612" s="217">
        <v>10.9750526784696</v>
      </c>
      <c r="U11612" s="217">
        <v>10.441958631042199</v>
      </c>
      <c r="V11612" s="217">
        <v>0.53309404742743405</v>
      </c>
      <c r="W11612" s="217">
        <v>10.8816550720643</v>
      </c>
      <c r="X11612" s="217">
        <v>10.3469296100095</v>
      </c>
      <c r="Y11612" s="217">
        <v>0.53472546205472304</v>
      </c>
    </row>
    <row r="11613" spans="2:25">
      <c r="B11613" s="217" t="s">
        <v>11783</v>
      </c>
      <c r="C11613" s="217" t="s">
        <v>11696</v>
      </c>
      <c r="D11613" s="217" t="s">
        <v>8</v>
      </c>
      <c r="E11613" s="217" t="s">
        <v>103</v>
      </c>
      <c r="F11613" s="217" t="s">
        <v>5</v>
      </c>
      <c r="G11613" s="217" t="s">
        <v>10</v>
      </c>
      <c r="H11613" s="217" t="s">
        <v>176</v>
      </c>
      <c r="I11613" s="217">
        <v>24</v>
      </c>
      <c r="J11613" s="217">
        <v>24</v>
      </c>
      <c r="K11613" s="217">
        <v>0</v>
      </c>
      <c r="L11613" s="217">
        <v>95</v>
      </c>
      <c r="M11613" s="217">
        <v>2172.0826531880298</v>
      </c>
      <c r="N11613" s="217">
        <v>11.0493032872273</v>
      </c>
      <c r="O11613" s="217">
        <v>11.0493032872273</v>
      </c>
      <c r="P11613" s="217">
        <v>0</v>
      </c>
      <c r="Q11613" s="217">
        <v>10.286545820991201</v>
      </c>
      <c r="R11613" s="217">
        <v>10.286545820991201</v>
      </c>
      <c r="S11613" s="217">
        <v>0</v>
      </c>
      <c r="T11613" s="217">
        <v>9.8397178615427894</v>
      </c>
      <c r="U11613" s="217">
        <v>9.8397178615427894</v>
      </c>
      <c r="V11613" s="217">
        <v>0</v>
      </c>
      <c r="W11613" s="217">
        <v>10.125413285715799</v>
      </c>
      <c r="X11613" s="217">
        <v>10.125413285715799</v>
      </c>
      <c r="Y11613" s="217">
        <v>0</v>
      </c>
    </row>
    <row r="11614" spans="2:25">
      <c r="B11614" s="217" t="s">
        <v>11784</v>
      </c>
      <c r="C11614" s="217" t="s">
        <v>11696</v>
      </c>
      <c r="D11614" s="217" t="s">
        <v>8</v>
      </c>
      <c r="E11614" s="217" t="s">
        <v>103</v>
      </c>
      <c r="F11614" s="217" t="s">
        <v>5</v>
      </c>
      <c r="G11614" s="217" t="s">
        <v>10</v>
      </c>
      <c r="H11614" s="217" t="s">
        <v>178</v>
      </c>
      <c r="I11614" s="217">
        <v>14</v>
      </c>
      <c r="J11614" s="217">
        <v>14</v>
      </c>
      <c r="K11614" s="217">
        <v>0</v>
      </c>
      <c r="L11614" s="217">
        <v>125</v>
      </c>
      <c r="M11614" s="217">
        <v>3548.92088223567</v>
      </c>
      <c r="N11614" s="217">
        <v>3.9448611182283102</v>
      </c>
      <c r="O11614" s="217">
        <v>3.9448611182283102</v>
      </c>
      <c r="P11614" s="217">
        <v>0</v>
      </c>
      <c r="Q11614" s="217">
        <v>3.8845051360639</v>
      </c>
      <c r="R11614" s="217">
        <v>3.8845051360639</v>
      </c>
      <c r="S11614" s="217">
        <v>0</v>
      </c>
      <c r="T11614" s="217">
        <v>3.88536679945559</v>
      </c>
      <c r="U11614" s="217">
        <v>3.88536679945559</v>
      </c>
      <c r="V11614" s="217">
        <v>0</v>
      </c>
      <c r="W11614" s="217">
        <v>3.8985306415443799</v>
      </c>
      <c r="X11614" s="217">
        <v>3.8985306415443799</v>
      </c>
      <c r="Y11614" s="217">
        <v>0</v>
      </c>
    </row>
    <row r="11615" spans="2:25">
      <c r="B11615" s="217" t="s">
        <v>11785</v>
      </c>
      <c r="C11615" s="217" t="s">
        <v>11696</v>
      </c>
      <c r="D11615" s="217" t="s">
        <v>8</v>
      </c>
      <c r="E11615" s="217" t="s">
        <v>103</v>
      </c>
      <c r="F11615" s="217" t="s">
        <v>5</v>
      </c>
      <c r="G11615" s="217" t="s">
        <v>10</v>
      </c>
      <c r="H11615" s="217" t="s">
        <v>5</v>
      </c>
      <c r="I11615" s="217">
        <v>84</v>
      </c>
      <c r="J11615" s="217">
        <v>82</v>
      </c>
      <c r="K11615" s="217">
        <v>2</v>
      </c>
      <c r="L11615" s="217">
        <v>411</v>
      </c>
      <c r="M11615" s="217">
        <v>10790</v>
      </c>
      <c r="N11615" s="217">
        <v>7.7849860982391101</v>
      </c>
      <c r="O11615" s="217">
        <v>7.5996292863762704</v>
      </c>
      <c r="P11615" s="217">
        <v>0.18535681186283601</v>
      </c>
      <c r="Q11615" s="217">
        <v>7.5126842555447002</v>
      </c>
      <c r="R11615" s="217">
        <v>7.3387946595325104</v>
      </c>
      <c r="S11615" s="217">
        <v>0.17388959601218501</v>
      </c>
      <c r="T11615" s="217">
        <v>7.2605683353450603</v>
      </c>
      <c r="U11615" s="217">
        <v>7.0970568350362004</v>
      </c>
      <c r="V11615" s="217">
        <v>0.163511500308855</v>
      </c>
      <c r="W11615" s="217">
        <v>7.4186713289107296</v>
      </c>
      <c r="X11615" s="217">
        <v>7.2482237063427499</v>
      </c>
      <c r="Y11615" s="217">
        <v>0.17044762256797699</v>
      </c>
    </row>
    <row r="11616" spans="2:25">
      <c r="B11616" s="217" t="s">
        <v>11786</v>
      </c>
      <c r="C11616" s="217" t="s">
        <v>11696</v>
      </c>
      <c r="D11616" s="217" t="s">
        <v>8</v>
      </c>
      <c r="E11616" s="217" t="s">
        <v>103</v>
      </c>
      <c r="F11616" s="217" t="s">
        <v>12</v>
      </c>
      <c r="G11616" s="217" t="s">
        <v>49</v>
      </c>
      <c r="H11616" s="217" t="s">
        <v>170</v>
      </c>
      <c r="I11616" s="217">
        <v>37</v>
      </c>
      <c r="J11616" s="217">
        <v>36</v>
      </c>
      <c r="K11616" s="217">
        <v>1</v>
      </c>
      <c r="L11616" s="217">
        <v>133</v>
      </c>
      <c r="M11616" s="217">
        <v>6411.3901981687704</v>
      </c>
      <c r="N11616" s="217">
        <v>5.7709792816178904</v>
      </c>
      <c r="O11616" s="217">
        <v>5.6150068686011902</v>
      </c>
      <c r="P11616" s="217">
        <v>0.15597241301670001</v>
      </c>
      <c r="Q11616" s="217">
        <v>6.0363419802417502</v>
      </c>
      <c r="R11616" s="217">
        <v>5.8285359840810296</v>
      </c>
      <c r="S11616" s="217">
        <v>0.20780599616072601</v>
      </c>
      <c r="T11616" s="217">
        <v>5.9362435456085096</v>
      </c>
      <c r="U11616" s="217">
        <v>5.7606670203941404</v>
      </c>
      <c r="V11616" s="217">
        <v>0.175576525214376</v>
      </c>
      <c r="W11616" s="217">
        <v>6.00383569192193</v>
      </c>
      <c r="X11616" s="217">
        <v>5.8109978048768296</v>
      </c>
      <c r="Y11616" s="217">
        <v>0.19283788704510099</v>
      </c>
    </row>
    <row r="11617" spans="2:25">
      <c r="B11617" s="217" t="s">
        <v>11787</v>
      </c>
      <c r="C11617" s="217" t="s">
        <v>11696</v>
      </c>
      <c r="D11617" s="217" t="s">
        <v>8</v>
      </c>
      <c r="E11617" s="217" t="s">
        <v>103</v>
      </c>
      <c r="F11617" s="217" t="s">
        <v>12</v>
      </c>
      <c r="G11617" s="217" t="s">
        <v>49</v>
      </c>
      <c r="H11617" s="217" t="s">
        <v>172</v>
      </c>
      <c r="I11617" s="217">
        <v>63</v>
      </c>
      <c r="J11617" s="217">
        <v>62</v>
      </c>
      <c r="K11617" s="217">
        <v>1</v>
      </c>
      <c r="L11617" s="217">
        <v>186</v>
      </c>
      <c r="M11617" s="217">
        <v>6483.0818870337698</v>
      </c>
      <c r="N11617" s="217">
        <v>9.7176005328577801</v>
      </c>
      <c r="O11617" s="217">
        <v>9.5633529053520991</v>
      </c>
      <c r="P11617" s="217">
        <v>0.154247627505679</v>
      </c>
      <c r="Q11617" s="217">
        <v>10.012803446930301</v>
      </c>
      <c r="R11617" s="217">
        <v>9.8390354620284697</v>
      </c>
      <c r="S11617" s="217">
        <v>0.17376798490183001</v>
      </c>
      <c r="T11617" s="217">
        <v>10.0531657963176</v>
      </c>
      <c r="U11617" s="217">
        <v>9.8756523706502293</v>
      </c>
      <c r="V11617" s="217">
        <v>0.17751342566738801</v>
      </c>
      <c r="W11617" s="217">
        <v>10.070846883975999</v>
      </c>
      <c r="X11617" s="217">
        <v>9.8927902183295107</v>
      </c>
      <c r="Y11617" s="217">
        <v>0.17805666564647099</v>
      </c>
    </row>
    <row r="11618" spans="2:25">
      <c r="B11618" s="217" t="s">
        <v>11788</v>
      </c>
      <c r="C11618" s="217" t="s">
        <v>11696</v>
      </c>
      <c r="D11618" s="217" t="s">
        <v>8</v>
      </c>
      <c r="E11618" s="217" t="s">
        <v>103</v>
      </c>
      <c r="F11618" s="217" t="s">
        <v>12</v>
      </c>
      <c r="G11618" s="217" t="s">
        <v>49</v>
      </c>
      <c r="H11618" s="217" t="s">
        <v>174</v>
      </c>
      <c r="I11618" s="217">
        <v>49</v>
      </c>
      <c r="J11618" s="217">
        <v>49</v>
      </c>
      <c r="K11618" s="217">
        <v>0</v>
      </c>
      <c r="L11618" s="217">
        <v>121</v>
      </c>
      <c r="M11618" s="217">
        <v>7511.3604328184401</v>
      </c>
      <c r="N11618" s="217">
        <v>6.5234521014210003</v>
      </c>
      <c r="O11618" s="217">
        <v>6.5234521014210003</v>
      </c>
      <c r="P11618" s="217">
        <v>0</v>
      </c>
      <c r="Q11618" s="217">
        <v>6.8164373952819304</v>
      </c>
      <c r="R11618" s="217">
        <v>6.8164373952819304</v>
      </c>
      <c r="S11618" s="217">
        <v>0</v>
      </c>
      <c r="T11618" s="217">
        <v>6.8420348626926302</v>
      </c>
      <c r="U11618" s="217">
        <v>6.8420348626926302</v>
      </c>
      <c r="V11618" s="217">
        <v>0</v>
      </c>
      <c r="W11618" s="217">
        <v>6.8704153865816</v>
      </c>
      <c r="X11618" s="217">
        <v>6.8704153865816</v>
      </c>
      <c r="Y11618" s="217">
        <v>0</v>
      </c>
    </row>
    <row r="11619" spans="2:25">
      <c r="B11619" s="217" t="s">
        <v>11789</v>
      </c>
      <c r="C11619" s="217" t="s">
        <v>11696</v>
      </c>
      <c r="D11619" s="217" t="s">
        <v>8</v>
      </c>
      <c r="E11619" s="217" t="s">
        <v>103</v>
      </c>
      <c r="F11619" s="217" t="s">
        <v>12</v>
      </c>
      <c r="G11619" s="217" t="s">
        <v>49</v>
      </c>
      <c r="H11619" s="217" t="s">
        <v>176</v>
      </c>
      <c r="I11619" s="217">
        <v>47</v>
      </c>
      <c r="J11619" s="217">
        <v>47</v>
      </c>
      <c r="K11619" s="217">
        <v>0</v>
      </c>
      <c r="L11619" s="217">
        <v>100</v>
      </c>
      <c r="M11619" s="217">
        <v>5540.3856512065704</v>
      </c>
      <c r="N11619" s="217">
        <v>8.4831639815117299</v>
      </c>
      <c r="O11619" s="217">
        <v>8.4831639815117299</v>
      </c>
      <c r="P11619" s="217">
        <v>0</v>
      </c>
      <c r="Q11619" s="217">
        <v>8.0408534853400493</v>
      </c>
      <c r="R11619" s="217">
        <v>8.0408534853400493</v>
      </c>
      <c r="S11619" s="217">
        <v>0</v>
      </c>
      <c r="T11619" s="217">
        <v>7.7462890097651096</v>
      </c>
      <c r="U11619" s="217">
        <v>7.7462890097651096</v>
      </c>
      <c r="V11619" s="217">
        <v>0</v>
      </c>
      <c r="W11619" s="217">
        <v>7.9535872035051103</v>
      </c>
      <c r="X11619" s="217">
        <v>7.9535872035051103</v>
      </c>
      <c r="Y11619" s="217">
        <v>0</v>
      </c>
    </row>
    <row r="11620" spans="2:25">
      <c r="B11620" s="217" t="s">
        <v>11790</v>
      </c>
      <c r="C11620" s="217" t="s">
        <v>11696</v>
      </c>
      <c r="D11620" s="217" t="s">
        <v>8</v>
      </c>
      <c r="E11620" s="217" t="s">
        <v>103</v>
      </c>
      <c r="F11620" s="217" t="s">
        <v>12</v>
      </c>
      <c r="G11620" s="217" t="s">
        <v>49</v>
      </c>
      <c r="H11620" s="217" t="s">
        <v>178</v>
      </c>
      <c r="I11620" s="217">
        <v>18</v>
      </c>
      <c r="J11620" s="217">
        <v>18</v>
      </c>
      <c r="K11620" s="217">
        <v>0</v>
      </c>
      <c r="L11620" s="217">
        <v>46</v>
      </c>
      <c r="M11620" s="217">
        <v>3663.7818307724401</v>
      </c>
      <c r="N11620" s="217">
        <v>4.9129562925435</v>
      </c>
      <c r="O11620" s="217">
        <v>4.9129562925435</v>
      </c>
      <c r="P11620" s="217">
        <v>0</v>
      </c>
      <c r="Q11620" s="217">
        <v>4.9120983619596803</v>
      </c>
      <c r="R11620" s="217">
        <v>4.9120983619596803</v>
      </c>
      <c r="S11620" s="217">
        <v>0</v>
      </c>
      <c r="T11620" s="217">
        <v>4.91695022855047</v>
      </c>
      <c r="U11620" s="217">
        <v>4.91695022855047</v>
      </c>
      <c r="V11620" s="217">
        <v>0</v>
      </c>
      <c r="W11620" s="217">
        <v>4.9295006304080902</v>
      </c>
      <c r="X11620" s="217">
        <v>4.9295006304080902</v>
      </c>
      <c r="Y11620" s="217">
        <v>0</v>
      </c>
    </row>
    <row r="11621" spans="2:25">
      <c r="B11621" s="217" t="s">
        <v>11791</v>
      </c>
      <c r="C11621" s="217" t="s">
        <v>11696</v>
      </c>
      <c r="D11621" s="217" t="s">
        <v>8</v>
      </c>
      <c r="E11621" s="217" t="s">
        <v>103</v>
      </c>
      <c r="F11621" s="217" t="s">
        <v>12</v>
      </c>
      <c r="G11621" s="217" t="s">
        <v>49</v>
      </c>
      <c r="H11621" s="217" t="s">
        <v>5</v>
      </c>
      <c r="I11621" s="217">
        <v>214</v>
      </c>
      <c r="J11621" s="217">
        <v>212</v>
      </c>
      <c r="K11621" s="217">
        <v>2</v>
      </c>
      <c r="L11621" s="217">
        <v>586</v>
      </c>
      <c r="M11621" s="217">
        <v>29610</v>
      </c>
      <c r="N11621" s="217">
        <v>7.2272880783519096</v>
      </c>
      <c r="O11621" s="217">
        <v>7.1597433299561004</v>
      </c>
      <c r="P11621" s="217">
        <v>6.7544748395812204E-2</v>
      </c>
      <c r="Q11621" s="217">
        <v>7.3664648581760996</v>
      </c>
      <c r="R11621" s="217">
        <v>7.2988654543685803</v>
      </c>
      <c r="S11621" s="217">
        <v>6.7599403807528394E-2</v>
      </c>
      <c r="T11621" s="217">
        <v>7.31442661543971</v>
      </c>
      <c r="U11621" s="217">
        <v>7.2506902398056896</v>
      </c>
      <c r="V11621" s="217">
        <v>6.37363756340108E-2</v>
      </c>
      <c r="W11621" s="217">
        <v>7.3744370096609302</v>
      </c>
      <c r="X11621" s="217">
        <v>7.3080818079001801</v>
      </c>
      <c r="Y11621" s="217">
        <v>6.6355201760753005E-2</v>
      </c>
    </row>
    <row r="11622" spans="2:25">
      <c r="B11622" s="217" t="s">
        <v>11792</v>
      </c>
      <c r="C11622" s="217" t="s">
        <v>11696</v>
      </c>
      <c r="D11622" s="217" t="s">
        <v>8</v>
      </c>
      <c r="E11622" s="217" t="s">
        <v>103</v>
      </c>
      <c r="F11622" s="217" t="s">
        <v>9</v>
      </c>
      <c r="G11622" s="217" t="s">
        <v>49</v>
      </c>
      <c r="H11622" s="217" t="s">
        <v>170</v>
      </c>
      <c r="I11622" s="217">
        <v>8</v>
      </c>
      <c r="J11622" s="217">
        <v>8</v>
      </c>
      <c r="K11622" s="217">
        <v>0</v>
      </c>
      <c r="L11622" s="217">
        <v>140</v>
      </c>
      <c r="M11622" s="217">
        <v>6516.1643164734096</v>
      </c>
      <c r="N11622" s="217">
        <v>1.2277161243118599</v>
      </c>
      <c r="O11622" s="217">
        <v>1.2277161243118599</v>
      </c>
      <c r="P11622" s="217">
        <v>0</v>
      </c>
      <c r="Q11622" s="217">
        <v>1.4349665363751101</v>
      </c>
      <c r="R11622" s="217">
        <v>1.4349665363751101</v>
      </c>
      <c r="S11622" s="217">
        <v>0</v>
      </c>
      <c r="T11622" s="217">
        <v>1.34546621706664</v>
      </c>
      <c r="U11622" s="217">
        <v>1.34546621706664</v>
      </c>
      <c r="V11622" s="217">
        <v>0</v>
      </c>
      <c r="W11622" s="217">
        <v>1.40445036647013</v>
      </c>
      <c r="X11622" s="217">
        <v>1.40445036647013</v>
      </c>
      <c r="Y11622" s="217">
        <v>0</v>
      </c>
    </row>
    <row r="11623" spans="2:25">
      <c r="B11623" s="217" t="s">
        <v>11793</v>
      </c>
      <c r="C11623" s="217" t="s">
        <v>11696</v>
      </c>
      <c r="D11623" s="217" t="s">
        <v>8</v>
      </c>
      <c r="E11623" s="217" t="s">
        <v>103</v>
      </c>
      <c r="F11623" s="217" t="s">
        <v>9</v>
      </c>
      <c r="G11623" s="217" t="s">
        <v>49</v>
      </c>
      <c r="H11623" s="217" t="s">
        <v>172</v>
      </c>
      <c r="I11623" s="217">
        <v>21</v>
      </c>
      <c r="J11623" s="217">
        <v>21</v>
      </c>
      <c r="K11623" s="217">
        <v>0</v>
      </c>
      <c r="L11623" s="217">
        <v>249</v>
      </c>
      <c r="M11623" s="217">
        <v>6727.9257541173702</v>
      </c>
      <c r="N11623" s="217">
        <v>3.1213186303592</v>
      </c>
      <c r="O11623" s="217">
        <v>3.1213186303592</v>
      </c>
      <c r="P11623" s="217">
        <v>0</v>
      </c>
      <c r="Q11623" s="217">
        <v>3.2833115326668301</v>
      </c>
      <c r="R11623" s="217">
        <v>3.2833115326668301</v>
      </c>
      <c r="S11623" s="217">
        <v>0</v>
      </c>
      <c r="T11623" s="217">
        <v>3.1554907137543999</v>
      </c>
      <c r="U11623" s="217">
        <v>3.1554907137543999</v>
      </c>
      <c r="V11623" s="217">
        <v>0</v>
      </c>
      <c r="W11623" s="217">
        <v>3.2402346013619399</v>
      </c>
      <c r="X11623" s="217">
        <v>3.2402346013619399</v>
      </c>
      <c r="Y11623" s="217">
        <v>0</v>
      </c>
    </row>
    <row r="11624" spans="2:25">
      <c r="B11624" s="217" t="s">
        <v>11794</v>
      </c>
      <c r="C11624" s="217" t="s">
        <v>11696</v>
      </c>
      <c r="D11624" s="217" t="s">
        <v>8</v>
      </c>
      <c r="E11624" s="217" t="s">
        <v>103</v>
      </c>
      <c r="F11624" s="217" t="s">
        <v>9</v>
      </c>
      <c r="G11624" s="217" t="s">
        <v>49</v>
      </c>
      <c r="H11624" s="217" t="s">
        <v>174</v>
      </c>
      <c r="I11624" s="217">
        <v>19</v>
      </c>
      <c r="J11624" s="217">
        <v>18</v>
      </c>
      <c r="K11624" s="217">
        <v>1</v>
      </c>
      <c r="L11624" s="217">
        <v>184</v>
      </c>
      <c r="M11624" s="217">
        <v>7707.3412221131002</v>
      </c>
      <c r="N11624" s="217">
        <v>2.4651821493885802</v>
      </c>
      <c r="O11624" s="217">
        <v>2.3354357204733902</v>
      </c>
      <c r="P11624" s="217">
        <v>0.129746428915189</v>
      </c>
      <c r="Q11624" s="217">
        <v>2.4095365707838701</v>
      </c>
      <c r="R11624" s="217">
        <v>2.2947002299436301</v>
      </c>
      <c r="S11624" s="217">
        <v>0.114836340840236</v>
      </c>
      <c r="T11624" s="217">
        <v>2.2551615195630301</v>
      </c>
      <c r="U11624" s="217">
        <v>2.1581356104671801</v>
      </c>
      <c r="V11624" s="217">
        <v>9.7025909095845894E-2</v>
      </c>
      <c r="W11624" s="217">
        <v>2.35067907834864</v>
      </c>
      <c r="X11624" s="217">
        <v>2.2441143124960998</v>
      </c>
      <c r="Y11624" s="217">
        <v>0.106564765852542</v>
      </c>
    </row>
    <row r="11625" spans="2:25">
      <c r="B11625" s="217" t="s">
        <v>11795</v>
      </c>
      <c r="C11625" s="217" t="s">
        <v>11696</v>
      </c>
      <c r="D11625" s="217" t="s">
        <v>8</v>
      </c>
      <c r="E11625" s="217" t="s">
        <v>103</v>
      </c>
      <c r="F11625" s="217" t="s">
        <v>9</v>
      </c>
      <c r="G11625" s="217" t="s">
        <v>49</v>
      </c>
      <c r="H11625" s="217" t="s">
        <v>176</v>
      </c>
      <c r="I11625" s="217">
        <v>16</v>
      </c>
      <c r="J11625" s="217">
        <v>16</v>
      </c>
      <c r="K11625" s="217">
        <v>0</v>
      </c>
      <c r="L11625" s="217">
        <v>146</v>
      </c>
      <c r="M11625" s="217">
        <v>5857.4611471841199</v>
      </c>
      <c r="N11625" s="217">
        <v>2.7315588781483799</v>
      </c>
      <c r="O11625" s="217">
        <v>2.7315588781483799</v>
      </c>
      <c r="P11625" s="217">
        <v>0</v>
      </c>
      <c r="Q11625" s="217">
        <v>2.5366830560712201</v>
      </c>
      <c r="R11625" s="217">
        <v>2.5366830560712201</v>
      </c>
      <c r="S11625" s="217">
        <v>0</v>
      </c>
      <c r="T11625" s="217">
        <v>2.46702285685258</v>
      </c>
      <c r="U11625" s="217">
        <v>2.46702285685258</v>
      </c>
      <c r="V11625" s="217">
        <v>0</v>
      </c>
      <c r="W11625" s="217">
        <v>2.5024859978404801</v>
      </c>
      <c r="X11625" s="217">
        <v>2.5024859978404801</v>
      </c>
      <c r="Y11625" s="217">
        <v>0</v>
      </c>
    </row>
    <row r="11626" spans="2:25">
      <c r="B11626" s="217" t="s">
        <v>11796</v>
      </c>
      <c r="C11626" s="217" t="s">
        <v>11696</v>
      </c>
      <c r="D11626" s="217" t="s">
        <v>8</v>
      </c>
      <c r="E11626" s="217" t="s">
        <v>103</v>
      </c>
      <c r="F11626" s="217" t="s">
        <v>9</v>
      </c>
      <c r="G11626" s="217" t="s">
        <v>49</v>
      </c>
      <c r="H11626" s="217" t="s">
        <v>178</v>
      </c>
      <c r="I11626" s="217">
        <v>0</v>
      </c>
      <c r="J11626" s="217">
        <v>0</v>
      </c>
      <c r="K11626" s="217">
        <v>0</v>
      </c>
      <c r="L11626" s="217">
        <v>77</v>
      </c>
      <c r="M11626" s="217">
        <v>4071.1075601119901</v>
      </c>
      <c r="N11626" s="217">
        <v>0</v>
      </c>
      <c r="O11626" s="217">
        <v>0</v>
      </c>
      <c r="P11626" s="217">
        <v>0</v>
      </c>
      <c r="Q11626" s="217">
        <v>0</v>
      </c>
      <c r="R11626" s="217">
        <v>0</v>
      </c>
      <c r="S11626" s="217">
        <v>0</v>
      </c>
      <c r="T11626" s="217">
        <v>0</v>
      </c>
      <c r="U11626" s="217">
        <v>0</v>
      </c>
      <c r="V11626" s="217">
        <v>0</v>
      </c>
      <c r="W11626" s="217">
        <v>0</v>
      </c>
      <c r="X11626" s="217">
        <v>0</v>
      </c>
      <c r="Y11626" s="217">
        <v>0</v>
      </c>
    </row>
    <row r="11627" spans="2:25">
      <c r="B11627" s="217" t="s">
        <v>11797</v>
      </c>
      <c r="C11627" s="217" t="s">
        <v>11696</v>
      </c>
      <c r="D11627" s="217" t="s">
        <v>8</v>
      </c>
      <c r="E11627" s="217" t="s">
        <v>103</v>
      </c>
      <c r="F11627" s="217" t="s">
        <v>9</v>
      </c>
      <c r="G11627" s="217" t="s">
        <v>49</v>
      </c>
      <c r="H11627" s="217" t="s">
        <v>5</v>
      </c>
      <c r="I11627" s="217">
        <v>64</v>
      </c>
      <c r="J11627" s="217">
        <v>63</v>
      </c>
      <c r="K11627" s="217">
        <v>1</v>
      </c>
      <c r="L11627" s="217">
        <v>796</v>
      </c>
      <c r="M11627" s="217">
        <v>30880</v>
      </c>
      <c r="N11627" s="217">
        <v>2.0725388601036299</v>
      </c>
      <c r="O11627" s="217">
        <v>2.0401554404145101</v>
      </c>
      <c r="P11627" s="217">
        <v>3.2383419689119203E-2</v>
      </c>
      <c r="Q11627" s="217">
        <v>2.0654896630613599</v>
      </c>
      <c r="R11627" s="217">
        <v>2.0355017767283501</v>
      </c>
      <c r="S11627" s="217">
        <v>2.9987886333001399E-2</v>
      </c>
      <c r="T11627" s="217">
        <v>1.9635347282884801</v>
      </c>
      <c r="U11627" s="217">
        <v>1.93819778432081</v>
      </c>
      <c r="V11627" s="217">
        <v>2.5336943967679101E-2</v>
      </c>
      <c r="W11627" s="217">
        <v>2.02722387407356</v>
      </c>
      <c r="X11627" s="217">
        <v>1.99939599256753</v>
      </c>
      <c r="Y11627" s="217">
        <v>2.7827881506036801E-2</v>
      </c>
    </row>
    <row r="11628" spans="2:25">
      <c r="B11628" s="217" t="s">
        <v>11798</v>
      </c>
      <c r="C11628" s="217" t="s">
        <v>11696</v>
      </c>
      <c r="D11628" s="217" t="s">
        <v>8</v>
      </c>
      <c r="E11628" s="217" t="s">
        <v>103</v>
      </c>
      <c r="F11628" s="217" t="s">
        <v>5</v>
      </c>
      <c r="G11628" s="217" t="s">
        <v>49</v>
      </c>
      <c r="H11628" s="217" t="s">
        <v>170</v>
      </c>
      <c r="I11628" s="217">
        <v>47</v>
      </c>
      <c r="J11628" s="217">
        <v>46</v>
      </c>
      <c r="K11628" s="217">
        <v>1</v>
      </c>
      <c r="L11628" s="217">
        <v>273</v>
      </c>
      <c r="M11628" s="217">
        <v>12927.554514642199</v>
      </c>
      <c r="N11628" s="217">
        <v>3.6356450825070001</v>
      </c>
      <c r="O11628" s="217">
        <v>3.5582909318153599</v>
      </c>
      <c r="P11628" s="217">
        <v>7.7354150691638299E-2</v>
      </c>
      <c r="Q11628" s="217">
        <v>3.8395616863115101</v>
      </c>
      <c r="R11628" s="217">
        <v>3.73101494641997</v>
      </c>
      <c r="S11628" s="217">
        <v>0.10854673989154399</v>
      </c>
      <c r="T11628" s="217">
        <v>3.7548093883893201</v>
      </c>
      <c r="U11628" s="217">
        <v>3.66309760063722</v>
      </c>
      <c r="V11628" s="217">
        <v>9.1711787752099094E-2</v>
      </c>
      <c r="W11628" s="217">
        <v>3.8103722026788298</v>
      </c>
      <c r="X11628" s="217">
        <v>3.7096440025640902</v>
      </c>
      <c r="Y11628" s="217">
        <v>0.100728200114735</v>
      </c>
    </row>
    <row r="11629" spans="2:25">
      <c r="B11629" s="217" t="s">
        <v>11799</v>
      </c>
      <c r="C11629" s="217" t="s">
        <v>11696</v>
      </c>
      <c r="D11629" s="217" t="s">
        <v>8</v>
      </c>
      <c r="E11629" s="217" t="s">
        <v>103</v>
      </c>
      <c r="F11629" s="217" t="s">
        <v>5</v>
      </c>
      <c r="G11629" s="217" t="s">
        <v>49</v>
      </c>
      <c r="H11629" s="217" t="s">
        <v>172</v>
      </c>
      <c r="I11629" s="217">
        <v>84</v>
      </c>
      <c r="J11629" s="217">
        <v>83</v>
      </c>
      <c r="K11629" s="217">
        <v>1</v>
      </c>
      <c r="L11629" s="217">
        <v>435</v>
      </c>
      <c r="M11629" s="217">
        <v>13211.0076411511</v>
      </c>
      <c r="N11629" s="217">
        <v>6.3583340712291498</v>
      </c>
      <c r="O11629" s="217">
        <v>6.2826396180002302</v>
      </c>
      <c r="P11629" s="217">
        <v>7.5694453228918504E-2</v>
      </c>
      <c r="Q11629" s="217">
        <v>6.5681052160953204</v>
      </c>
      <c r="R11629" s="217">
        <v>6.4830150840609502</v>
      </c>
      <c r="S11629" s="217">
        <v>8.5090132034364496E-2</v>
      </c>
      <c r="T11629" s="217">
        <v>6.5119764069044104</v>
      </c>
      <c r="U11629" s="217">
        <v>6.4250522198256199</v>
      </c>
      <c r="V11629" s="217">
        <v>8.6924187078786394E-2</v>
      </c>
      <c r="W11629" s="217">
        <v>6.5701975054531001</v>
      </c>
      <c r="X11629" s="217">
        <v>6.4830073064183598</v>
      </c>
      <c r="Y11629" s="217">
        <v>8.7190199034744106E-2</v>
      </c>
    </row>
    <row r="11630" spans="2:25">
      <c r="B11630" s="217" t="s">
        <v>11800</v>
      </c>
      <c r="C11630" s="217" t="s">
        <v>11696</v>
      </c>
      <c r="D11630" s="217" t="s">
        <v>8</v>
      </c>
      <c r="E11630" s="217" t="s">
        <v>103</v>
      </c>
      <c r="F11630" s="217" t="s">
        <v>5</v>
      </c>
      <c r="G11630" s="217" t="s">
        <v>49</v>
      </c>
      <c r="H11630" s="217" t="s">
        <v>174</v>
      </c>
      <c r="I11630" s="217">
        <v>71</v>
      </c>
      <c r="J11630" s="217">
        <v>70</v>
      </c>
      <c r="K11630" s="217">
        <v>1</v>
      </c>
      <c r="L11630" s="217">
        <v>305</v>
      </c>
      <c r="M11630" s="217">
        <v>15218.701654931499</v>
      </c>
      <c r="N11630" s="217">
        <v>4.6653125614689204</v>
      </c>
      <c r="O11630" s="217">
        <v>4.5996039338425998</v>
      </c>
      <c r="P11630" s="217">
        <v>6.5708627626322805E-2</v>
      </c>
      <c r="Q11630" s="217">
        <v>4.7510987849832</v>
      </c>
      <c r="R11630" s="217">
        <v>4.6950196351167399</v>
      </c>
      <c r="S11630" s="217">
        <v>5.6079149866465901E-2</v>
      </c>
      <c r="T11630" s="217">
        <v>4.6934222333900797</v>
      </c>
      <c r="U11630" s="217">
        <v>4.6460406252919402</v>
      </c>
      <c r="V11630" s="217">
        <v>4.7381608098136199E-2</v>
      </c>
      <c r="W11630" s="217">
        <v>4.74957623230158</v>
      </c>
      <c r="X11630" s="217">
        <v>4.6975364212887696</v>
      </c>
      <c r="Y11630" s="217">
        <v>5.2039811012819098E-2</v>
      </c>
    </row>
    <row r="11631" spans="2:25">
      <c r="B11631" s="217" t="s">
        <v>11801</v>
      </c>
      <c r="C11631" s="217" t="s">
        <v>11696</v>
      </c>
      <c r="D11631" s="217" t="s">
        <v>8</v>
      </c>
      <c r="E11631" s="217" t="s">
        <v>103</v>
      </c>
      <c r="F11631" s="217" t="s">
        <v>5</v>
      </c>
      <c r="G11631" s="217" t="s">
        <v>49</v>
      </c>
      <c r="H11631" s="217" t="s">
        <v>176</v>
      </c>
      <c r="I11631" s="217">
        <v>63</v>
      </c>
      <c r="J11631" s="217">
        <v>63</v>
      </c>
      <c r="K11631" s="217">
        <v>0</v>
      </c>
      <c r="L11631" s="217">
        <v>246</v>
      </c>
      <c r="M11631" s="217">
        <v>11397.846798390699</v>
      </c>
      <c r="N11631" s="217">
        <v>5.5273597824542797</v>
      </c>
      <c r="O11631" s="217">
        <v>5.5273597824542797</v>
      </c>
      <c r="P11631" s="217">
        <v>0</v>
      </c>
      <c r="Q11631" s="217">
        <v>5.2239015269381301</v>
      </c>
      <c r="R11631" s="217">
        <v>5.2239015269381301</v>
      </c>
      <c r="S11631" s="217">
        <v>0</v>
      </c>
      <c r="T11631" s="217">
        <v>5.0478075179111901</v>
      </c>
      <c r="U11631" s="217">
        <v>5.0478075179111901</v>
      </c>
      <c r="V11631" s="217">
        <v>0</v>
      </c>
      <c r="W11631" s="217">
        <v>5.1656352051886296</v>
      </c>
      <c r="X11631" s="217">
        <v>5.1656352051886296</v>
      </c>
      <c r="Y11631" s="217">
        <v>0</v>
      </c>
    </row>
    <row r="11632" spans="2:25">
      <c r="B11632" s="217" t="s">
        <v>11802</v>
      </c>
      <c r="C11632" s="217" t="s">
        <v>11696</v>
      </c>
      <c r="D11632" s="217" t="s">
        <v>8</v>
      </c>
      <c r="E11632" s="217" t="s">
        <v>103</v>
      </c>
      <c r="F11632" s="217" t="s">
        <v>5</v>
      </c>
      <c r="G11632" s="217" t="s">
        <v>49</v>
      </c>
      <c r="H11632" s="217" t="s">
        <v>178</v>
      </c>
      <c r="I11632" s="217">
        <v>18</v>
      </c>
      <c r="J11632" s="217">
        <v>18</v>
      </c>
      <c r="K11632" s="217">
        <v>0</v>
      </c>
      <c r="L11632" s="217">
        <v>123</v>
      </c>
      <c r="M11632" s="217">
        <v>7734.8893908844402</v>
      </c>
      <c r="N11632" s="217">
        <v>2.3271179573961298</v>
      </c>
      <c r="O11632" s="217">
        <v>2.3271179573961298</v>
      </c>
      <c r="P11632" s="217">
        <v>0</v>
      </c>
      <c r="Q11632" s="217">
        <v>2.3398571849868199</v>
      </c>
      <c r="R11632" s="217">
        <v>2.3398571849868199</v>
      </c>
      <c r="S11632" s="217">
        <v>0</v>
      </c>
      <c r="T11632" s="217">
        <v>2.3430124691157799</v>
      </c>
      <c r="U11632" s="217">
        <v>2.3430124691157799</v>
      </c>
      <c r="V11632" s="217">
        <v>0</v>
      </c>
      <c r="W11632" s="217">
        <v>2.3489911073288399</v>
      </c>
      <c r="X11632" s="217">
        <v>2.3489911073288399</v>
      </c>
      <c r="Y11632" s="217">
        <v>0</v>
      </c>
    </row>
    <row r="11633" spans="2:25">
      <c r="B11633" s="217" t="s">
        <v>11803</v>
      </c>
      <c r="C11633" s="217" t="s">
        <v>11696</v>
      </c>
      <c r="D11633" s="217" t="s">
        <v>8</v>
      </c>
      <c r="E11633" s="217" t="s">
        <v>103</v>
      </c>
      <c r="F11633" s="217" t="s">
        <v>5</v>
      </c>
      <c r="G11633" s="217" t="s">
        <v>49</v>
      </c>
      <c r="H11633" s="217" t="s">
        <v>5</v>
      </c>
      <c r="I11633" s="217">
        <v>283</v>
      </c>
      <c r="J11633" s="217">
        <v>280</v>
      </c>
      <c r="K11633" s="217">
        <v>3</v>
      </c>
      <c r="L11633" s="217">
        <v>1382</v>
      </c>
      <c r="M11633" s="217">
        <v>60490</v>
      </c>
      <c r="N11633" s="217">
        <v>4.67845924946272</v>
      </c>
      <c r="O11633" s="217">
        <v>4.6288642750867899</v>
      </c>
      <c r="P11633" s="217">
        <v>4.9594974375929898E-2</v>
      </c>
      <c r="Q11633" s="217">
        <v>4.73345024859705</v>
      </c>
      <c r="R11633" s="217">
        <v>4.6851993628521198</v>
      </c>
      <c r="S11633" s="217">
        <v>4.8250885744921201E-2</v>
      </c>
      <c r="T11633" s="217">
        <v>4.6599875144315996</v>
      </c>
      <c r="U11633" s="217">
        <v>4.6160052883075897</v>
      </c>
      <c r="V11633" s="217">
        <v>4.3982226124006499E-2</v>
      </c>
      <c r="W11633" s="217">
        <v>4.7186815801425004</v>
      </c>
      <c r="X11633" s="217">
        <v>4.6721461800337201</v>
      </c>
      <c r="Y11633" s="217">
        <v>4.6535400108781801E-2</v>
      </c>
    </row>
    <row r="11634" spans="2:25">
      <c r="B11634" s="217" t="s">
        <v>11804</v>
      </c>
      <c r="C11634" s="217" t="s">
        <v>11696</v>
      </c>
      <c r="D11634" s="217" t="s">
        <v>8</v>
      </c>
      <c r="E11634" s="217" t="s">
        <v>103</v>
      </c>
      <c r="F11634" s="217" t="s">
        <v>12</v>
      </c>
      <c r="G11634" s="217" t="s">
        <v>13</v>
      </c>
      <c r="H11634" s="217" t="s">
        <v>170</v>
      </c>
      <c r="I11634" s="217">
        <v>3</v>
      </c>
      <c r="J11634" s="217">
        <v>3</v>
      </c>
      <c r="K11634" s="217">
        <v>0</v>
      </c>
      <c r="L11634" s="217">
        <v>8</v>
      </c>
      <c r="M11634" s="217">
        <v>301.4307045146</v>
      </c>
      <c r="N11634" s="217">
        <v>9.9525362050656501</v>
      </c>
      <c r="O11634" s="217">
        <v>9.9525362050656501</v>
      </c>
      <c r="P11634" s="217">
        <v>0</v>
      </c>
      <c r="Q11634" s="217">
        <v>10.0470910688801</v>
      </c>
      <c r="R11634" s="217">
        <v>10.0470910688801</v>
      </c>
      <c r="S11634" s="217">
        <v>0</v>
      </c>
      <c r="T11634" s="217">
        <v>9.6819224977637006</v>
      </c>
      <c r="U11634" s="217">
        <v>9.6819224977637006</v>
      </c>
      <c r="V11634" s="217">
        <v>0</v>
      </c>
      <c r="W11634" s="217">
        <v>9.9765803200197407</v>
      </c>
      <c r="X11634" s="217">
        <v>9.9765803200197407</v>
      </c>
      <c r="Y11634" s="217">
        <v>0</v>
      </c>
    </row>
    <row r="11635" spans="2:25">
      <c r="B11635" s="217" t="s">
        <v>11805</v>
      </c>
      <c r="C11635" s="217" t="s">
        <v>11696</v>
      </c>
      <c r="D11635" s="217" t="s">
        <v>8</v>
      </c>
      <c r="E11635" s="217" t="s">
        <v>103</v>
      </c>
      <c r="F11635" s="217" t="s">
        <v>12</v>
      </c>
      <c r="G11635" s="217" t="s">
        <v>13</v>
      </c>
      <c r="H11635" s="217" t="s">
        <v>172</v>
      </c>
      <c r="I11635" s="217">
        <v>8</v>
      </c>
      <c r="J11635" s="217">
        <v>8</v>
      </c>
      <c r="K11635" s="217">
        <v>0</v>
      </c>
      <c r="L11635" s="217">
        <v>20</v>
      </c>
      <c r="M11635" s="217">
        <v>593.03308284894194</v>
      </c>
      <c r="N11635" s="217">
        <v>13.489972535036101</v>
      </c>
      <c r="O11635" s="217">
        <v>13.489972535036101</v>
      </c>
      <c r="P11635" s="217">
        <v>0</v>
      </c>
      <c r="Q11635" s="217">
        <v>13.256376105170499</v>
      </c>
      <c r="R11635" s="217">
        <v>13.256376105170499</v>
      </c>
      <c r="S11635" s="217">
        <v>0</v>
      </c>
      <c r="T11635" s="217">
        <v>11.7969288869356</v>
      </c>
      <c r="U11635" s="217">
        <v>11.7969288869356</v>
      </c>
      <c r="V11635" s="217">
        <v>0</v>
      </c>
      <c r="W11635" s="217">
        <v>12.628116156330201</v>
      </c>
      <c r="X11635" s="217">
        <v>12.628116156330201</v>
      </c>
      <c r="Y11635" s="217">
        <v>0</v>
      </c>
    </row>
    <row r="11636" spans="2:25">
      <c r="B11636" s="217" t="s">
        <v>11806</v>
      </c>
      <c r="C11636" s="217" t="s">
        <v>11696</v>
      </c>
      <c r="D11636" s="217" t="s">
        <v>8</v>
      </c>
      <c r="E11636" s="217" t="s">
        <v>103</v>
      </c>
      <c r="F11636" s="217" t="s">
        <v>12</v>
      </c>
      <c r="G11636" s="217" t="s">
        <v>13</v>
      </c>
      <c r="H11636" s="217" t="s">
        <v>174</v>
      </c>
      <c r="I11636" s="217">
        <v>2</v>
      </c>
      <c r="J11636" s="217">
        <v>2</v>
      </c>
      <c r="K11636" s="217">
        <v>0</v>
      </c>
      <c r="L11636" s="217">
        <v>27</v>
      </c>
      <c r="M11636" s="217">
        <v>1098.0600640380301</v>
      </c>
      <c r="N11636" s="217">
        <v>1.8213939888180299</v>
      </c>
      <c r="O11636" s="217">
        <v>1.8213939888180299</v>
      </c>
      <c r="P11636" s="217">
        <v>0</v>
      </c>
      <c r="Q11636" s="217">
        <v>1.73598019769304</v>
      </c>
      <c r="R11636" s="217">
        <v>1.73598019769304</v>
      </c>
      <c r="S11636" s="217">
        <v>0</v>
      </c>
      <c r="T11636" s="217">
        <v>1.6279664182029701</v>
      </c>
      <c r="U11636" s="217">
        <v>1.6279664182029701</v>
      </c>
      <c r="V11636" s="217">
        <v>0</v>
      </c>
      <c r="W11636" s="217">
        <v>1.69920556199576</v>
      </c>
      <c r="X11636" s="217">
        <v>1.69920556199576</v>
      </c>
      <c r="Y11636" s="217">
        <v>0</v>
      </c>
    </row>
    <row r="11637" spans="2:25">
      <c r="B11637" s="217" t="s">
        <v>11807</v>
      </c>
      <c r="C11637" s="217" t="s">
        <v>11696</v>
      </c>
      <c r="D11637" s="217" t="s">
        <v>8</v>
      </c>
      <c r="E11637" s="217" t="s">
        <v>103</v>
      </c>
      <c r="F11637" s="217" t="s">
        <v>12</v>
      </c>
      <c r="G11637" s="217" t="s">
        <v>13</v>
      </c>
      <c r="H11637" s="217" t="s">
        <v>176</v>
      </c>
      <c r="I11637" s="217">
        <v>12</v>
      </c>
      <c r="J11637" s="217">
        <v>12</v>
      </c>
      <c r="K11637" s="217">
        <v>0</v>
      </c>
      <c r="L11637" s="217">
        <v>44</v>
      </c>
      <c r="M11637" s="217">
        <v>1350.8171660385501</v>
      </c>
      <c r="N11637" s="217">
        <v>8.8835116266634007</v>
      </c>
      <c r="O11637" s="217">
        <v>8.8835116266634007</v>
      </c>
      <c r="P11637" s="217">
        <v>0</v>
      </c>
      <c r="Q11637" s="217">
        <v>8.5928447873160092</v>
      </c>
      <c r="R11637" s="217">
        <v>8.5928447873160092</v>
      </c>
      <c r="S11637" s="217">
        <v>0</v>
      </c>
      <c r="T11637" s="217">
        <v>8.1561998445877002</v>
      </c>
      <c r="U11637" s="217">
        <v>8.1561998445877002</v>
      </c>
      <c r="V11637" s="217">
        <v>0</v>
      </c>
      <c r="W11637" s="217">
        <v>8.4317089891164692</v>
      </c>
      <c r="X11637" s="217">
        <v>8.4317089891164692</v>
      </c>
      <c r="Y11637" s="217">
        <v>0</v>
      </c>
    </row>
    <row r="11638" spans="2:25">
      <c r="B11638" s="217" t="s">
        <v>11808</v>
      </c>
      <c r="C11638" s="217" t="s">
        <v>11696</v>
      </c>
      <c r="D11638" s="217" t="s">
        <v>8</v>
      </c>
      <c r="E11638" s="217" t="s">
        <v>103</v>
      </c>
      <c r="F11638" s="217" t="s">
        <v>12</v>
      </c>
      <c r="G11638" s="217" t="s">
        <v>13</v>
      </c>
      <c r="H11638" s="217" t="s">
        <v>178</v>
      </c>
      <c r="I11638" s="217">
        <v>9</v>
      </c>
      <c r="J11638" s="217">
        <v>9</v>
      </c>
      <c r="K11638" s="217">
        <v>0</v>
      </c>
      <c r="L11638" s="217">
        <v>65</v>
      </c>
      <c r="M11638" s="217">
        <v>3986.6589825598799</v>
      </c>
      <c r="N11638" s="217">
        <v>2.2575294348906199</v>
      </c>
      <c r="O11638" s="217">
        <v>2.2575294348906199</v>
      </c>
      <c r="P11638" s="217">
        <v>0</v>
      </c>
      <c r="Q11638" s="217">
        <v>2.2557308194457599</v>
      </c>
      <c r="R11638" s="217">
        <v>2.2557308194457599</v>
      </c>
      <c r="S11638" s="217">
        <v>0</v>
      </c>
      <c r="T11638" s="217">
        <v>2.20023923549696</v>
      </c>
      <c r="U11638" s="217">
        <v>2.20023923549696</v>
      </c>
      <c r="V11638" s="217">
        <v>0</v>
      </c>
      <c r="W11638" s="217">
        <v>2.24447687024829</v>
      </c>
      <c r="X11638" s="217">
        <v>2.24447687024829</v>
      </c>
      <c r="Y11638" s="217">
        <v>0</v>
      </c>
    </row>
    <row r="11639" spans="2:25">
      <c r="B11639" s="217" t="s">
        <v>11809</v>
      </c>
      <c r="C11639" s="217" t="s">
        <v>11696</v>
      </c>
      <c r="D11639" s="217" t="s">
        <v>8</v>
      </c>
      <c r="E11639" s="217" t="s">
        <v>103</v>
      </c>
      <c r="F11639" s="217" t="s">
        <v>12</v>
      </c>
      <c r="G11639" s="217" t="s">
        <v>13</v>
      </c>
      <c r="H11639" s="217" t="s">
        <v>5</v>
      </c>
      <c r="I11639" s="217">
        <v>34</v>
      </c>
      <c r="J11639" s="217">
        <v>34</v>
      </c>
      <c r="K11639" s="217">
        <v>0</v>
      </c>
      <c r="L11639" s="217">
        <v>164</v>
      </c>
      <c r="M11639" s="217">
        <v>7330</v>
      </c>
      <c r="N11639" s="217">
        <v>4.6384720327421602</v>
      </c>
      <c r="O11639" s="217">
        <v>4.6384720327421602</v>
      </c>
      <c r="P11639" s="217">
        <v>0</v>
      </c>
      <c r="Q11639" s="217">
        <v>4.5803562224097698</v>
      </c>
      <c r="R11639" s="217">
        <v>4.5803562224097698</v>
      </c>
      <c r="S11639" s="217">
        <v>0</v>
      </c>
      <c r="T11639" s="217">
        <v>4.3143581500275596</v>
      </c>
      <c r="U11639" s="217">
        <v>4.3143581500275596</v>
      </c>
      <c r="V11639" s="217">
        <v>0</v>
      </c>
      <c r="W11639" s="217">
        <v>4.4824768367784804</v>
      </c>
      <c r="X11639" s="217">
        <v>4.4824768367784804</v>
      </c>
      <c r="Y11639" s="217">
        <v>0</v>
      </c>
    </row>
    <row r="11640" spans="2:25">
      <c r="B11640" s="217" t="s">
        <v>11810</v>
      </c>
      <c r="C11640" s="217" t="s">
        <v>11696</v>
      </c>
      <c r="D11640" s="217" t="s">
        <v>8</v>
      </c>
      <c r="E11640" s="217" t="s">
        <v>103</v>
      </c>
      <c r="F11640" s="217" t="s">
        <v>9</v>
      </c>
      <c r="G11640" s="217" t="s">
        <v>13</v>
      </c>
      <c r="H11640" s="217" t="s">
        <v>170</v>
      </c>
      <c r="I11640" s="217">
        <v>1</v>
      </c>
      <c r="J11640" s="217">
        <v>1</v>
      </c>
      <c r="K11640" s="217">
        <v>0</v>
      </c>
      <c r="L11640" s="217">
        <v>5</v>
      </c>
      <c r="M11640" s="217">
        <v>330.98850916713297</v>
      </c>
      <c r="N11640" s="217">
        <v>3.0212529205811398</v>
      </c>
      <c r="O11640" s="217">
        <v>3.0212529205811398</v>
      </c>
      <c r="P11640" s="217">
        <v>0</v>
      </c>
      <c r="Q11640" s="217">
        <v>3.1351810897405898</v>
      </c>
      <c r="R11640" s="217">
        <v>3.1351810897405898</v>
      </c>
      <c r="S11640" s="217">
        <v>0</v>
      </c>
      <c r="T11640" s="217">
        <v>2.6489331964642702</v>
      </c>
      <c r="U11640" s="217">
        <v>2.6489331964642702</v>
      </c>
      <c r="V11640" s="217">
        <v>0</v>
      </c>
      <c r="W11640" s="217">
        <v>2.9093563613136602</v>
      </c>
      <c r="X11640" s="217">
        <v>2.9093563613136602</v>
      </c>
      <c r="Y11640" s="217">
        <v>0</v>
      </c>
    </row>
    <row r="11641" spans="2:25">
      <c r="B11641" s="217" t="s">
        <v>11811</v>
      </c>
      <c r="C11641" s="217" t="s">
        <v>11696</v>
      </c>
      <c r="D11641" s="217" t="s">
        <v>8</v>
      </c>
      <c r="E11641" s="217" t="s">
        <v>103</v>
      </c>
      <c r="F11641" s="217" t="s">
        <v>9</v>
      </c>
      <c r="G11641" s="217" t="s">
        <v>13</v>
      </c>
      <c r="H11641" s="217" t="s">
        <v>172</v>
      </c>
      <c r="I11641" s="217">
        <v>2</v>
      </c>
      <c r="J11641" s="217">
        <v>2</v>
      </c>
      <c r="K11641" s="217">
        <v>0</v>
      </c>
      <c r="L11641" s="217">
        <v>44</v>
      </c>
      <c r="M11641" s="217">
        <v>631.29644825058494</v>
      </c>
      <c r="N11641" s="217">
        <v>3.1680837196887399</v>
      </c>
      <c r="O11641" s="217">
        <v>3.1680837196887399</v>
      </c>
      <c r="P11641" s="217">
        <v>0</v>
      </c>
      <c r="Q11641" s="217">
        <v>2.99886886844752</v>
      </c>
      <c r="R11641" s="217">
        <v>2.99886886844752</v>
      </c>
      <c r="S11641" s="217">
        <v>0</v>
      </c>
      <c r="T11641" s="217">
        <v>2.5337621879223402</v>
      </c>
      <c r="U11641" s="217">
        <v>2.5337621879223402</v>
      </c>
      <c r="V11641" s="217">
        <v>0</v>
      </c>
      <c r="W11641" s="217">
        <v>2.7828626064739299</v>
      </c>
      <c r="X11641" s="217">
        <v>2.7828626064739299</v>
      </c>
      <c r="Y11641" s="217">
        <v>0</v>
      </c>
    </row>
    <row r="11642" spans="2:25">
      <c r="B11642" s="217" t="s">
        <v>11812</v>
      </c>
      <c r="C11642" s="217" t="s">
        <v>11696</v>
      </c>
      <c r="D11642" s="217" t="s">
        <v>8</v>
      </c>
      <c r="E11642" s="217" t="s">
        <v>103</v>
      </c>
      <c r="F11642" s="217" t="s">
        <v>9</v>
      </c>
      <c r="G11642" s="217" t="s">
        <v>13</v>
      </c>
      <c r="H11642" s="217" t="s">
        <v>174</v>
      </c>
      <c r="I11642" s="217">
        <v>0</v>
      </c>
      <c r="J11642" s="217">
        <v>0</v>
      </c>
      <c r="K11642" s="217">
        <v>0</v>
      </c>
      <c r="L11642" s="217">
        <v>30</v>
      </c>
      <c r="M11642" s="217">
        <v>1153.84407533852</v>
      </c>
      <c r="N11642" s="217">
        <v>0</v>
      </c>
      <c r="O11642" s="217">
        <v>0</v>
      </c>
      <c r="P11642" s="217">
        <v>0</v>
      </c>
      <c r="Q11642" s="217">
        <v>0</v>
      </c>
      <c r="R11642" s="217">
        <v>0</v>
      </c>
      <c r="S11642" s="217">
        <v>0</v>
      </c>
      <c r="T11642" s="217">
        <v>0</v>
      </c>
      <c r="U11642" s="217">
        <v>0</v>
      </c>
      <c r="V11642" s="217">
        <v>0</v>
      </c>
      <c r="W11642" s="217">
        <v>0</v>
      </c>
      <c r="X11642" s="217">
        <v>0</v>
      </c>
      <c r="Y11642" s="217">
        <v>0</v>
      </c>
    </row>
    <row r="11643" spans="2:25">
      <c r="B11643" s="217" t="s">
        <v>11813</v>
      </c>
      <c r="C11643" s="217" t="s">
        <v>11696</v>
      </c>
      <c r="D11643" s="217" t="s">
        <v>8</v>
      </c>
      <c r="E11643" s="217" t="s">
        <v>103</v>
      </c>
      <c r="F11643" s="217" t="s">
        <v>9</v>
      </c>
      <c r="G11643" s="217" t="s">
        <v>13</v>
      </c>
      <c r="H11643" s="217" t="s">
        <v>176</v>
      </c>
      <c r="I11643" s="217">
        <v>7</v>
      </c>
      <c r="J11643" s="217">
        <v>4</v>
      </c>
      <c r="K11643" s="217">
        <v>3</v>
      </c>
      <c r="L11643" s="217">
        <v>90</v>
      </c>
      <c r="M11643" s="217">
        <v>1353.88503607551</v>
      </c>
      <c r="N11643" s="217">
        <v>5.1703060551513396</v>
      </c>
      <c r="O11643" s="217">
        <v>2.95446060294362</v>
      </c>
      <c r="P11643" s="217">
        <v>2.21584545220772</v>
      </c>
      <c r="Q11643" s="217">
        <v>5.0862221704801804</v>
      </c>
      <c r="R11643" s="217">
        <v>2.9307851712835302</v>
      </c>
      <c r="S11643" s="217">
        <v>2.1554369991966502</v>
      </c>
      <c r="T11643" s="217">
        <v>4.5612614691341102</v>
      </c>
      <c r="U11643" s="217">
        <v>2.7401198965649201</v>
      </c>
      <c r="V11643" s="217">
        <v>1.82114157256918</v>
      </c>
      <c r="W11643" s="217">
        <v>4.8643330706138999</v>
      </c>
      <c r="X11643" s="217">
        <v>2.8641505722107601</v>
      </c>
      <c r="Y11643" s="217">
        <v>2.0001824984031402</v>
      </c>
    </row>
    <row r="11644" spans="2:25">
      <c r="B11644" s="217" t="s">
        <v>11814</v>
      </c>
      <c r="C11644" s="217" t="s">
        <v>11696</v>
      </c>
      <c r="D11644" s="217" t="s">
        <v>8</v>
      </c>
      <c r="E11644" s="217" t="s">
        <v>103</v>
      </c>
      <c r="F11644" s="217" t="s">
        <v>9</v>
      </c>
      <c r="G11644" s="217" t="s">
        <v>13</v>
      </c>
      <c r="H11644" s="217" t="s">
        <v>178</v>
      </c>
      <c r="I11644" s="217">
        <v>3</v>
      </c>
      <c r="J11644" s="217">
        <v>3</v>
      </c>
      <c r="K11644" s="217">
        <v>0</v>
      </c>
      <c r="L11644" s="217">
        <v>122</v>
      </c>
      <c r="M11644" s="217">
        <v>4039.9859311682499</v>
      </c>
      <c r="N11644" s="217">
        <v>0.74257684336353202</v>
      </c>
      <c r="O11644" s="217">
        <v>0.74257684336353202</v>
      </c>
      <c r="P11644" s="217">
        <v>0</v>
      </c>
      <c r="Q11644" s="217">
        <v>0.78977844245373596</v>
      </c>
      <c r="R11644" s="217">
        <v>0.78977844245373596</v>
      </c>
      <c r="S11644" s="217">
        <v>0</v>
      </c>
      <c r="T11644" s="217">
        <v>0.66728851513985399</v>
      </c>
      <c r="U11644" s="217">
        <v>0.66728851513985399</v>
      </c>
      <c r="V11644" s="217">
        <v>0</v>
      </c>
      <c r="W11644" s="217">
        <v>0.73289129712481405</v>
      </c>
      <c r="X11644" s="217">
        <v>0.73289129712481405</v>
      </c>
      <c r="Y11644" s="217">
        <v>0</v>
      </c>
    </row>
    <row r="11645" spans="2:25">
      <c r="B11645" s="217" t="s">
        <v>11815</v>
      </c>
      <c r="C11645" s="217" t="s">
        <v>11696</v>
      </c>
      <c r="D11645" s="217" t="s">
        <v>8</v>
      </c>
      <c r="E11645" s="217" t="s">
        <v>103</v>
      </c>
      <c r="F11645" s="217" t="s">
        <v>9</v>
      </c>
      <c r="G11645" s="217" t="s">
        <v>13</v>
      </c>
      <c r="H11645" s="217" t="s">
        <v>5</v>
      </c>
      <c r="I11645" s="217">
        <v>13</v>
      </c>
      <c r="J11645" s="217">
        <v>10</v>
      </c>
      <c r="K11645" s="217">
        <v>3</v>
      </c>
      <c r="L11645" s="217">
        <v>291</v>
      </c>
      <c r="M11645" s="217">
        <v>7510</v>
      </c>
      <c r="N11645" s="217">
        <v>1.73102529960053</v>
      </c>
      <c r="O11645" s="217">
        <v>1.3315579227696399</v>
      </c>
      <c r="P11645" s="217">
        <v>0.39946737683089201</v>
      </c>
      <c r="Q11645" s="217">
        <v>1.74651735715187</v>
      </c>
      <c r="R11645" s="217">
        <v>1.3423729198025001</v>
      </c>
      <c r="S11645" s="217">
        <v>0.404144437349373</v>
      </c>
      <c r="T11645" s="217">
        <v>1.5223936821977899</v>
      </c>
      <c r="U11645" s="217">
        <v>1.18092963734107</v>
      </c>
      <c r="V11645" s="217">
        <v>0.34146404485672199</v>
      </c>
      <c r="W11645" s="217">
        <v>1.64631169126393</v>
      </c>
      <c r="X11645" s="217">
        <v>1.27127747281334</v>
      </c>
      <c r="Y11645" s="217">
        <v>0.37503421845058899</v>
      </c>
    </row>
    <row r="11646" spans="2:25">
      <c r="B11646" s="217" t="s">
        <v>11816</v>
      </c>
      <c r="C11646" s="217" t="s">
        <v>11696</v>
      </c>
      <c r="D11646" s="217" t="s">
        <v>8</v>
      </c>
      <c r="E11646" s="217" t="s">
        <v>103</v>
      </c>
      <c r="F11646" s="217" t="s">
        <v>5</v>
      </c>
      <c r="G11646" s="217" t="s">
        <v>13</v>
      </c>
      <c r="H11646" s="217" t="s">
        <v>170</v>
      </c>
      <c r="I11646" s="217">
        <v>4</v>
      </c>
      <c r="J11646" s="217">
        <v>4</v>
      </c>
      <c r="K11646" s="217">
        <v>0</v>
      </c>
      <c r="L11646" s="217">
        <v>13</v>
      </c>
      <c r="M11646" s="217">
        <v>632.41921368173303</v>
      </c>
      <c r="N11646" s="217">
        <v>6.3249185247129596</v>
      </c>
      <c r="O11646" s="217">
        <v>6.3249185247129596</v>
      </c>
      <c r="P11646" s="217">
        <v>0</v>
      </c>
      <c r="Q11646" s="217">
        <v>6.42045311035635</v>
      </c>
      <c r="R11646" s="217">
        <v>6.42045311035635</v>
      </c>
      <c r="S11646" s="217">
        <v>0</v>
      </c>
      <c r="T11646" s="217">
        <v>5.9914087224863097</v>
      </c>
      <c r="U11646" s="217">
        <v>5.9914087224863097</v>
      </c>
      <c r="V11646" s="217">
        <v>0</v>
      </c>
      <c r="W11646" s="217">
        <v>6.26826049805765</v>
      </c>
      <c r="X11646" s="217">
        <v>6.26826049805765</v>
      </c>
      <c r="Y11646" s="217">
        <v>0</v>
      </c>
    </row>
    <row r="11647" spans="2:25">
      <c r="B11647" s="217" t="s">
        <v>11817</v>
      </c>
      <c r="C11647" s="217" t="s">
        <v>11696</v>
      </c>
      <c r="D11647" s="217" t="s">
        <v>8</v>
      </c>
      <c r="E11647" s="217" t="s">
        <v>103</v>
      </c>
      <c r="F11647" s="217" t="s">
        <v>5</v>
      </c>
      <c r="G11647" s="217" t="s">
        <v>13</v>
      </c>
      <c r="H11647" s="217" t="s">
        <v>172</v>
      </c>
      <c r="I11647" s="217">
        <v>10</v>
      </c>
      <c r="J11647" s="217">
        <v>10</v>
      </c>
      <c r="K11647" s="217">
        <v>0</v>
      </c>
      <c r="L11647" s="217">
        <v>64</v>
      </c>
      <c r="M11647" s="217">
        <v>1224.32953109953</v>
      </c>
      <c r="N11647" s="217">
        <v>8.1677356838884396</v>
      </c>
      <c r="O11647" s="217">
        <v>8.1677356838884396</v>
      </c>
      <c r="P11647" s="217">
        <v>0</v>
      </c>
      <c r="Q11647" s="217">
        <v>7.8823575187251897</v>
      </c>
      <c r="R11647" s="217">
        <v>7.8823575187251897</v>
      </c>
      <c r="S11647" s="217">
        <v>0</v>
      </c>
      <c r="T11647" s="217">
        <v>6.9432156702604901</v>
      </c>
      <c r="U11647" s="217">
        <v>6.9432156702604901</v>
      </c>
      <c r="V11647" s="217">
        <v>0</v>
      </c>
      <c r="W11647" s="217">
        <v>7.4697311443540402</v>
      </c>
      <c r="X11647" s="217">
        <v>7.4697311443540402</v>
      </c>
      <c r="Y11647" s="217">
        <v>0</v>
      </c>
    </row>
    <row r="11648" spans="2:25">
      <c r="B11648" s="217" t="s">
        <v>11818</v>
      </c>
      <c r="C11648" s="217" t="s">
        <v>11696</v>
      </c>
      <c r="D11648" s="217" t="s">
        <v>8</v>
      </c>
      <c r="E11648" s="217" t="s">
        <v>103</v>
      </c>
      <c r="F11648" s="217" t="s">
        <v>5</v>
      </c>
      <c r="G11648" s="217" t="s">
        <v>13</v>
      </c>
      <c r="H11648" s="217" t="s">
        <v>174</v>
      </c>
      <c r="I11648" s="217">
        <v>2</v>
      </c>
      <c r="J11648" s="217">
        <v>2</v>
      </c>
      <c r="K11648" s="217">
        <v>0</v>
      </c>
      <c r="L11648" s="217">
        <v>57</v>
      </c>
      <c r="M11648" s="217">
        <v>2251.9041393765401</v>
      </c>
      <c r="N11648" s="217">
        <v>0.88813727237684104</v>
      </c>
      <c r="O11648" s="217">
        <v>0.88813727237684104</v>
      </c>
      <c r="P11648" s="217">
        <v>0</v>
      </c>
      <c r="Q11648" s="217">
        <v>0.86153087223884295</v>
      </c>
      <c r="R11648" s="217">
        <v>0.86153087223884295</v>
      </c>
      <c r="S11648" s="217">
        <v>0</v>
      </c>
      <c r="T11648" s="217">
        <v>0.80833592498073603</v>
      </c>
      <c r="U11648" s="217">
        <v>0.80833592498073603</v>
      </c>
      <c r="V11648" s="217">
        <v>0</v>
      </c>
      <c r="W11648" s="217">
        <v>0.843504873033602</v>
      </c>
      <c r="X11648" s="217">
        <v>0.843504873033602</v>
      </c>
      <c r="Y11648" s="217">
        <v>0</v>
      </c>
    </row>
    <row r="11649" spans="2:25">
      <c r="B11649" s="217" t="s">
        <v>11819</v>
      </c>
      <c r="C11649" s="217" t="s">
        <v>11696</v>
      </c>
      <c r="D11649" s="217" t="s">
        <v>8</v>
      </c>
      <c r="E11649" s="217" t="s">
        <v>103</v>
      </c>
      <c r="F11649" s="217" t="s">
        <v>5</v>
      </c>
      <c r="G11649" s="217" t="s">
        <v>13</v>
      </c>
      <c r="H11649" s="217" t="s">
        <v>176</v>
      </c>
      <c r="I11649" s="217">
        <v>19</v>
      </c>
      <c r="J11649" s="217">
        <v>16</v>
      </c>
      <c r="K11649" s="217">
        <v>3</v>
      </c>
      <c r="L11649" s="217">
        <v>134</v>
      </c>
      <c r="M11649" s="217">
        <v>2704.7022021140701</v>
      </c>
      <c r="N11649" s="217">
        <v>7.02480294693778</v>
      </c>
      <c r="O11649" s="217">
        <v>5.9156235342633998</v>
      </c>
      <c r="P11649" s="217">
        <v>1.1091794126743899</v>
      </c>
      <c r="Q11649" s="217">
        <v>6.8374638821867597</v>
      </c>
      <c r="R11649" s="217">
        <v>5.7866497122044898</v>
      </c>
      <c r="S11649" s="217">
        <v>1.05081416998227</v>
      </c>
      <c r="T11649" s="217">
        <v>6.3532709037785198</v>
      </c>
      <c r="U11649" s="217">
        <v>5.4654317460055299</v>
      </c>
      <c r="V11649" s="217">
        <v>0.88783915777298394</v>
      </c>
      <c r="W11649" s="217">
        <v>6.6447793665403401</v>
      </c>
      <c r="X11649" s="217">
        <v>5.6696545483916703</v>
      </c>
      <c r="Y11649" s="217">
        <v>0.97512481814866803</v>
      </c>
    </row>
    <row r="11650" spans="2:25">
      <c r="B11650" s="217" t="s">
        <v>11820</v>
      </c>
      <c r="C11650" s="217" t="s">
        <v>11696</v>
      </c>
      <c r="D11650" s="217" t="s">
        <v>8</v>
      </c>
      <c r="E11650" s="217" t="s">
        <v>103</v>
      </c>
      <c r="F11650" s="217" t="s">
        <v>5</v>
      </c>
      <c r="G11650" s="217" t="s">
        <v>13</v>
      </c>
      <c r="H11650" s="217" t="s">
        <v>178</v>
      </c>
      <c r="I11650" s="217">
        <v>12</v>
      </c>
      <c r="J11650" s="217">
        <v>12</v>
      </c>
      <c r="K11650" s="217">
        <v>0</v>
      </c>
      <c r="L11650" s="217">
        <v>187</v>
      </c>
      <c r="M11650" s="217">
        <v>8026.6449137281297</v>
      </c>
      <c r="N11650" s="217">
        <v>1.4950206629268199</v>
      </c>
      <c r="O11650" s="217">
        <v>1.4950206629268199</v>
      </c>
      <c r="P11650" s="217">
        <v>0</v>
      </c>
      <c r="Q11650" s="217">
        <v>1.5114934641261999</v>
      </c>
      <c r="R11650" s="217">
        <v>1.5114934641261999</v>
      </c>
      <c r="S11650" s="217">
        <v>0</v>
      </c>
      <c r="T11650" s="217">
        <v>1.42194002143581</v>
      </c>
      <c r="U11650" s="217">
        <v>1.42194002143581</v>
      </c>
      <c r="V11650" s="217">
        <v>0</v>
      </c>
      <c r="W11650" s="217">
        <v>1.4770828991762299</v>
      </c>
      <c r="X11650" s="217">
        <v>1.4770828991762299</v>
      </c>
      <c r="Y11650" s="217">
        <v>0</v>
      </c>
    </row>
    <row r="11651" spans="2:25">
      <c r="B11651" s="217" t="s">
        <v>11821</v>
      </c>
      <c r="C11651" s="217" t="s">
        <v>11696</v>
      </c>
      <c r="D11651" s="217" t="s">
        <v>8</v>
      </c>
      <c r="E11651" s="217" t="s">
        <v>103</v>
      </c>
      <c r="F11651" s="217" t="s">
        <v>5</v>
      </c>
      <c r="G11651" s="217" t="s">
        <v>13</v>
      </c>
      <c r="H11651" s="217" t="s">
        <v>5</v>
      </c>
      <c r="I11651" s="217">
        <v>47</v>
      </c>
      <c r="J11651" s="217">
        <v>44</v>
      </c>
      <c r="K11651" s="217">
        <v>3</v>
      </c>
      <c r="L11651" s="217">
        <v>455</v>
      </c>
      <c r="M11651" s="217">
        <v>14840</v>
      </c>
      <c r="N11651" s="217">
        <v>3.16711590296496</v>
      </c>
      <c r="O11651" s="217">
        <v>2.9649595687331498</v>
      </c>
      <c r="P11651" s="217">
        <v>0.20215633423180601</v>
      </c>
      <c r="Q11651" s="217">
        <v>3.1503294678887799</v>
      </c>
      <c r="R11651" s="217">
        <v>2.9494163632791501</v>
      </c>
      <c r="S11651" s="217">
        <v>0.20091310460963099</v>
      </c>
      <c r="T11651" s="217">
        <v>2.9040314619750398</v>
      </c>
      <c r="U11651" s="217">
        <v>2.7342787819315402</v>
      </c>
      <c r="V11651" s="217">
        <v>0.169752680043495</v>
      </c>
      <c r="W11651" s="217">
        <v>3.0506191918111401</v>
      </c>
      <c r="X11651" s="217">
        <v>2.8641777065393299</v>
      </c>
      <c r="Y11651" s="217">
        <v>0.18644148527180299</v>
      </c>
    </row>
    <row r="11652" spans="2:25">
      <c r="B11652" s="217" t="s">
        <v>11822</v>
      </c>
      <c r="C11652" s="217" t="s">
        <v>11696</v>
      </c>
      <c r="D11652" s="217" t="s">
        <v>8</v>
      </c>
      <c r="E11652" s="217" t="s">
        <v>103</v>
      </c>
      <c r="F11652" s="217" t="s">
        <v>12</v>
      </c>
      <c r="G11652" s="217" t="s">
        <v>5</v>
      </c>
      <c r="H11652" s="217" t="s">
        <v>170</v>
      </c>
      <c r="I11652" s="217">
        <v>42</v>
      </c>
      <c r="J11652" s="217">
        <v>41</v>
      </c>
      <c r="K11652" s="217">
        <v>1</v>
      </c>
      <c r="L11652" s="217">
        <v>154</v>
      </c>
      <c r="M11652" s="217">
        <v>7361.5518485161601</v>
      </c>
      <c r="N11652" s="217">
        <v>5.7053187784673103</v>
      </c>
      <c r="O11652" s="217">
        <v>5.5694778551704696</v>
      </c>
      <c r="P11652" s="217">
        <v>0.135840923296841</v>
      </c>
      <c r="Q11652" s="217">
        <v>5.9908306621996896</v>
      </c>
      <c r="R11652" s="217">
        <v>5.8183524631942296</v>
      </c>
      <c r="S11652" s="217">
        <v>0.17247819900545999</v>
      </c>
      <c r="T11652" s="217">
        <v>5.8509297881956703</v>
      </c>
      <c r="U11652" s="217">
        <v>5.7052019294423104</v>
      </c>
      <c r="V11652" s="217">
        <v>0.145727858753364</v>
      </c>
      <c r="W11652" s="217">
        <v>5.9410793832771702</v>
      </c>
      <c r="X11652" s="217">
        <v>5.7810246588127603</v>
      </c>
      <c r="Y11652" s="217">
        <v>0.16005472446440999</v>
      </c>
    </row>
    <row r="11653" spans="2:25">
      <c r="B11653" s="217" t="s">
        <v>11823</v>
      </c>
      <c r="C11653" s="217" t="s">
        <v>11696</v>
      </c>
      <c r="D11653" s="217" t="s">
        <v>8</v>
      </c>
      <c r="E11653" s="217" t="s">
        <v>103</v>
      </c>
      <c r="F11653" s="217" t="s">
        <v>12</v>
      </c>
      <c r="G11653" s="217" t="s">
        <v>5</v>
      </c>
      <c r="H11653" s="217" t="s">
        <v>172</v>
      </c>
      <c r="I11653" s="217">
        <v>89</v>
      </c>
      <c r="J11653" s="217">
        <v>88</v>
      </c>
      <c r="K11653" s="217">
        <v>1</v>
      </c>
      <c r="L11653" s="217">
        <v>229</v>
      </c>
      <c r="M11653" s="217">
        <v>7948.6612733445099</v>
      </c>
      <c r="N11653" s="217">
        <v>11.1968540285466</v>
      </c>
      <c r="O11653" s="217">
        <v>11.0710466799113</v>
      </c>
      <c r="P11653" s="217">
        <v>0.125807348635355</v>
      </c>
      <c r="Q11653" s="217">
        <v>11.3444290949462</v>
      </c>
      <c r="R11653" s="217">
        <v>11.2046987658407</v>
      </c>
      <c r="S11653" s="217">
        <v>0.13973032910550601</v>
      </c>
      <c r="T11653" s="217">
        <v>11.104801429515399</v>
      </c>
      <c r="U11653" s="217">
        <v>10.9620593162132</v>
      </c>
      <c r="V11653" s="217">
        <v>0.142742113302188</v>
      </c>
      <c r="W11653" s="217">
        <v>11.275846979871501</v>
      </c>
      <c r="X11653" s="217">
        <v>11.132668036383899</v>
      </c>
      <c r="Y11653" s="217">
        <v>0.143178943487584</v>
      </c>
    </row>
    <row r="11654" spans="2:25">
      <c r="B11654" s="217" t="s">
        <v>11824</v>
      </c>
      <c r="C11654" s="217" t="s">
        <v>11696</v>
      </c>
      <c r="D11654" s="217" t="s">
        <v>8</v>
      </c>
      <c r="E11654" s="217" t="s">
        <v>103</v>
      </c>
      <c r="F11654" s="217" t="s">
        <v>12</v>
      </c>
      <c r="G11654" s="217" t="s">
        <v>5</v>
      </c>
      <c r="H11654" s="217" t="s">
        <v>174</v>
      </c>
      <c r="I11654" s="217">
        <v>68</v>
      </c>
      <c r="J11654" s="217">
        <v>67</v>
      </c>
      <c r="K11654" s="217">
        <v>1</v>
      </c>
      <c r="L11654" s="217">
        <v>184</v>
      </c>
      <c r="M11654" s="217">
        <v>9580.6700355084995</v>
      </c>
      <c r="N11654" s="217">
        <v>7.0976246700882104</v>
      </c>
      <c r="O11654" s="217">
        <v>6.9932478367045601</v>
      </c>
      <c r="P11654" s="217">
        <v>0.10437683338365</v>
      </c>
      <c r="Q11654" s="217">
        <v>7.3687258995120803</v>
      </c>
      <c r="R11654" s="217">
        <v>7.25260397054112</v>
      </c>
      <c r="S11654" s="217">
        <v>0.11612192897096101</v>
      </c>
      <c r="T11654" s="217">
        <v>7.4180429572513296</v>
      </c>
      <c r="U11654" s="217">
        <v>7.2994181057380496</v>
      </c>
      <c r="V11654" s="217">
        <v>0.118624851513274</v>
      </c>
      <c r="W11654" s="217">
        <v>7.4333254486718197</v>
      </c>
      <c r="X11654" s="217">
        <v>7.3143375724373803</v>
      </c>
      <c r="Y11654" s="217">
        <v>0.11898787623443299</v>
      </c>
    </row>
    <row r="11655" spans="2:25">
      <c r="B11655" s="217" t="s">
        <v>11825</v>
      </c>
      <c r="C11655" s="217" t="s">
        <v>11696</v>
      </c>
      <c r="D11655" s="217" t="s">
        <v>8</v>
      </c>
      <c r="E11655" s="217" t="s">
        <v>103</v>
      </c>
      <c r="F11655" s="217" t="s">
        <v>12</v>
      </c>
      <c r="G11655" s="217" t="s">
        <v>5</v>
      </c>
      <c r="H11655" s="217" t="s">
        <v>176</v>
      </c>
      <c r="I11655" s="217">
        <v>78</v>
      </c>
      <c r="J11655" s="217">
        <v>78</v>
      </c>
      <c r="K11655" s="217">
        <v>0</v>
      </c>
      <c r="L11655" s="217">
        <v>187</v>
      </c>
      <c r="M11655" s="217">
        <v>7928.7440210756004</v>
      </c>
      <c r="N11655" s="217">
        <v>9.8376236882747303</v>
      </c>
      <c r="O11655" s="217">
        <v>9.8376236882747303</v>
      </c>
      <c r="P11655" s="217">
        <v>0</v>
      </c>
      <c r="Q11655" s="217">
        <v>9.2869320540635201</v>
      </c>
      <c r="R11655" s="217">
        <v>9.2869320540635201</v>
      </c>
      <c r="S11655" s="217">
        <v>0</v>
      </c>
      <c r="T11655" s="217">
        <v>8.9234677787732206</v>
      </c>
      <c r="U11655" s="217">
        <v>8.9234677787732206</v>
      </c>
      <c r="V11655" s="217">
        <v>0</v>
      </c>
      <c r="W11655" s="217">
        <v>9.16800343916678</v>
      </c>
      <c r="X11655" s="217">
        <v>9.16800343916678</v>
      </c>
      <c r="Y11655" s="217">
        <v>0</v>
      </c>
    </row>
    <row r="11656" spans="2:25">
      <c r="B11656" s="217" t="s">
        <v>11826</v>
      </c>
      <c r="C11656" s="217" t="s">
        <v>11696</v>
      </c>
      <c r="D11656" s="217" t="s">
        <v>8</v>
      </c>
      <c r="E11656" s="217" t="s">
        <v>103</v>
      </c>
      <c r="F11656" s="217" t="s">
        <v>12</v>
      </c>
      <c r="G11656" s="217" t="s">
        <v>5</v>
      </c>
      <c r="H11656" s="217" t="s">
        <v>178</v>
      </c>
      <c r="I11656" s="217">
        <v>40</v>
      </c>
      <c r="J11656" s="217">
        <v>40</v>
      </c>
      <c r="K11656" s="217">
        <v>0</v>
      </c>
      <c r="L11656" s="217">
        <v>157</v>
      </c>
      <c r="M11656" s="217">
        <v>9380.3728215552292</v>
      </c>
      <c r="N11656" s="217">
        <v>4.2642228364403296</v>
      </c>
      <c r="O11656" s="217">
        <v>4.2642228364403296</v>
      </c>
      <c r="P11656" s="217">
        <v>0</v>
      </c>
      <c r="Q11656" s="217">
        <v>4.2289264990695603</v>
      </c>
      <c r="R11656" s="217">
        <v>4.2289264990695603</v>
      </c>
      <c r="S11656" s="217">
        <v>0</v>
      </c>
      <c r="T11656" s="217">
        <v>4.2097209079904401</v>
      </c>
      <c r="U11656" s="217">
        <v>4.2097209079904401</v>
      </c>
      <c r="V11656" s="217">
        <v>0</v>
      </c>
      <c r="W11656" s="217">
        <v>4.2385495991960598</v>
      </c>
      <c r="X11656" s="217">
        <v>4.2385495991960598</v>
      </c>
      <c r="Y11656" s="217">
        <v>0</v>
      </c>
    </row>
    <row r="11657" spans="2:25">
      <c r="B11657" s="217" t="s">
        <v>11827</v>
      </c>
      <c r="C11657" s="217" t="s">
        <v>11696</v>
      </c>
      <c r="D11657" s="217" t="s">
        <v>8</v>
      </c>
      <c r="E11657" s="217" t="s">
        <v>103</v>
      </c>
      <c r="F11657" s="217" t="s">
        <v>12</v>
      </c>
      <c r="G11657" s="217" t="s">
        <v>5</v>
      </c>
      <c r="H11657" s="217" t="s">
        <v>5</v>
      </c>
      <c r="I11657" s="217">
        <v>317</v>
      </c>
      <c r="J11657" s="217">
        <v>314</v>
      </c>
      <c r="K11657" s="217">
        <v>3</v>
      </c>
      <c r="L11657" s="217">
        <v>911</v>
      </c>
      <c r="M11657" s="217">
        <v>42200</v>
      </c>
      <c r="N11657" s="217">
        <v>7.5118483412322297</v>
      </c>
      <c r="O11657" s="217">
        <v>7.4407582938388597</v>
      </c>
      <c r="P11657" s="217">
        <v>7.10900473933649E-2</v>
      </c>
      <c r="Q11657" s="217">
        <v>7.5395422058333699</v>
      </c>
      <c r="R11657" s="217">
        <v>7.46728758570148</v>
      </c>
      <c r="S11657" s="217">
        <v>7.2254620131886799E-2</v>
      </c>
      <c r="T11657" s="217">
        <v>7.4090813495013004</v>
      </c>
      <c r="U11657" s="217">
        <v>7.3390466585401501</v>
      </c>
      <c r="V11657" s="217">
        <v>7.0034690961145299E-2</v>
      </c>
      <c r="W11657" s="217">
        <v>7.5116033336698003</v>
      </c>
      <c r="X11657" s="217">
        <v>7.4396334072334804</v>
      </c>
      <c r="Y11657" s="217">
        <v>7.1969926436326298E-2</v>
      </c>
    </row>
    <row r="11658" spans="2:25">
      <c r="B11658" s="217" t="s">
        <v>11828</v>
      </c>
      <c r="C11658" s="217" t="s">
        <v>11696</v>
      </c>
      <c r="D11658" s="217" t="s">
        <v>8</v>
      </c>
      <c r="E11658" s="217" t="s">
        <v>103</v>
      </c>
      <c r="F11658" s="217" t="s">
        <v>9</v>
      </c>
      <c r="G11658" s="217" t="s">
        <v>5</v>
      </c>
      <c r="H11658" s="217" t="s">
        <v>170</v>
      </c>
      <c r="I11658" s="217">
        <v>9</v>
      </c>
      <c r="J11658" s="217">
        <v>9</v>
      </c>
      <c r="K11658" s="217">
        <v>0</v>
      </c>
      <c r="L11658" s="217">
        <v>159</v>
      </c>
      <c r="M11658" s="217">
        <v>7474.8624474239796</v>
      </c>
      <c r="N11658" s="217">
        <v>1.2040355342059299</v>
      </c>
      <c r="O11658" s="217">
        <v>1.2040355342059299</v>
      </c>
      <c r="P11658" s="217">
        <v>0</v>
      </c>
      <c r="Q11658" s="217">
        <v>1.4053976219528399</v>
      </c>
      <c r="R11658" s="217">
        <v>1.4053976219528399</v>
      </c>
      <c r="S11658" s="217">
        <v>0</v>
      </c>
      <c r="T11658" s="217">
        <v>1.3040525949549699</v>
      </c>
      <c r="U11658" s="217">
        <v>1.3040525949549699</v>
      </c>
      <c r="V11658" s="217">
        <v>0</v>
      </c>
      <c r="W11658" s="217">
        <v>1.3680159703683099</v>
      </c>
      <c r="X11658" s="217">
        <v>1.3680159703683099</v>
      </c>
      <c r="Y11658" s="217">
        <v>0</v>
      </c>
    </row>
    <row r="11659" spans="2:25">
      <c r="B11659" s="217" t="s">
        <v>11829</v>
      </c>
      <c r="C11659" s="217" t="s">
        <v>11696</v>
      </c>
      <c r="D11659" s="217" t="s">
        <v>8</v>
      </c>
      <c r="E11659" s="217" t="s">
        <v>103</v>
      </c>
      <c r="F11659" s="217" t="s">
        <v>9</v>
      </c>
      <c r="G11659" s="217" t="s">
        <v>5</v>
      </c>
      <c r="H11659" s="217" t="s">
        <v>172</v>
      </c>
      <c r="I11659" s="217">
        <v>28</v>
      </c>
      <c r="J11659" s="217">
        <v>27</v>
      </c>
      <c r="K11659" s="217">
        <v>1</v>
      </c>
      <c r="L11659" s="217">
        <v>331</v>
      </c>
      <c r="M11659" s="217">
        <v>8239.67222216956</v>
      </c>
      <c r="N11659" s="217">
        <v>3.3981934286977502</v>
      </c>
      <c r="O11659" s="217">
        <v>3.2768293776728301</v>
      </c>
      <c r="P11659" s="217">
        <v>0.12136405102492</v>
      </c>
      <c r="Q11659" s="217">
        <v>3.4779864734449402</v>
      </c>
      <c r="R11659" s="217">
        <v>3.3558908066214501</v>
      </c>
      <c r="S11659" s="217">
        <v>0.12209566682348701</v>
      </c>
      <c r="T11659" s="217">
        <v>3.2844400445842798</v>
      </c>
      <c r="U11659" s="217">
        <v>3.1812806876809301</v>
      </c>
      <c r="V11659" s="217">
        <v>0.103159356903348</v>
      </c>
      <c r="W11659" s="217">
        <v>3.3992495937344098</v>
      </c>
      <c r="X11659" s="217">
        <v>3.2859483856720901</v>
      </c>
      <c r="Y11659" s="217">
        <v>0.113301208062319</v>
      </c>
    </row>
    <row r="11660" spans="2:25">
      <c r="B11660" s="217" t="s">
        <v>11830</v>
      </c>
      <c r="C11660" s="217" t="s">
        <v>11696</v>
      </c>
      <c r="D11660" s="217" t="s">
        <v>8</v>
      </c>
      <c r="E11660" s="217" t="s">
        <v>103</v>
      </c>
      <c r="F11660" s="217" t="s">
        <v>9</v>
      </c>
      <c r="G11660" s="217" t="s">
        <v>5</v>
      </c>
      <c r="H11660" s="217" t="s">
        <v>174</v>
      </c>
      <c r="I11660" s="217">
        <v>23</v>
      </c>
      <c r="J11660" s="217">
        <v>22</v>
      </c>
      <c r="K11660" s="217">
        <v>1</v>
      </c>
      <c r="L11660" s="217">
        <v>281</v>
      </c>
      <c r="M11660" s="217">
        <v>9929.4953324962698</v>
      </c>
      <c r="N11660" s="217">
        <v>2.3163312162228298</v>
      </c>
      <c r="O11660" s="217">
        <v>2.2156211633435801</v>
      </c>
      <c r="P11660" s="217">
        <v>0.100710052879254</v>
      </c>
      <c r="Q11660" s="217">
        <v>2.2512470466116699</v>
      </c>
      <c r="R11660" s="217">
        <v>2.16261353474358</v>
      </c>
      <c r="S11660" s="217">
        <v>8.8633511868088793E-2</v>
      </c>
      <c r="T11660" s="217">
        <v>2.1228880166263102</v>
      </c>
      <c r="U11660" s="217">
        <v>2.0480010339652801</v>
      </c>
      <c r="V11660" s="217">
        <v>7.4886982661029194E-2</v>
      </c>
      <c r="W11660" s="217">
        <v>2.20145465853063</v>
      </c>
      <c r="X11660" s="217">
        <v>2.11920535164918</v>
      </c>
      <c r="Y11660" s="217">
        <v>8.2249306881450407E-2</v>
      </c>
    </row>
    <row r="11661" spans="2:25">
      <c r="B11661" s="217" t="s">
        <v>11831</v>
      </c>
      <c r="C11661" s="217" t="s">
        <v>11696</v>
      </c>
      <c r="D11661" s="217" t="s">
        <v>8</v>
      </c>
      <c r="E11661" s="217" t="s">
        <v>103</v>
      </c>
      <c r="F11661" s="217" t="s">
        <v>9</v>
      </c>
      <c r="G11661" s="217" t="s">
        <v>5</v>
      </c>
      <c r="H11661" s="217" t="s">
        <v>176</v>
      </c>
      <c r="I11661" s="217">
        <v>28</v>
      </c>
      <c r="J11661" s="217">
        <v>25</v>
      </c>
      <c r="K11661" s="217">
        <v>3</v>
      </c>
      <c r="L11661" s="217">
        <v>288</v>
      </c>
      <c r="M11661" s="217">
        <v>8345.8876326171794</v>
      </c>
      <c r="N11661" s="217">
        <v>3.3549457208806799</v>
      </c>
      <c r="O11661" s="217">
        <v>2.9954872507863199</v>
      </c>
      <c r="P11661" s="217">
        <v>0.359458470094358</v>
      </c>
      <c r="Q11661" s="217">
        <v>3.0431337165188999</v>
      </c>
      <c r="R11661" s="217">
        <v>2.7747811591962401</v>
      </c>
      <c r="S11661" s="217">
        <v>0.268352557322659</v>
      </c>
      <c r="T11661" s="217">
        <v>2.8834271204572701</v>
      </c>
      <c r="U11661" s="217">
        <v>2.6566944447039602</v>
      </c>
      <c r="V11661" s="217">
        <v>0.22673267575331299</v>
      </c>
      <c r="W11661" s="217">
        <v>2.9760069366258</v>
      </c>
      <c r="X11661" s="217">
        <v>2.7269836115374102</v>
      </c>
      <c r="Y11661" s="217">
        <v>0.249023325088397</v>
      </c>
    </row>
    <row r="11662" spans="2:25">
      <c r="B11662" s="217" t="s">
        <v>11832</v>
      </c>
      <c r="C11662" s="217" t="s">
        <v>11696</v>
      </c>
      <c r="D11662" s="217" t="s">
        <v>8</v>
      </c>
      <c r="E11662" s="217" t="s">
        <v>103</v>
      </c>
      <c r="F11662" s="217" t="s">
        <v>9</v>
      </c>
      <c r="G11662" s="217" t="s">
        <v>5</v>
      </c>
      <c r="H11662" s="217" t="s">
        <v>178</v>
      </c>
      <c r="I11662" s="217">
        <v>4</v>
      </c>
      <c r="J11662" s="217">
        <v>4</v>
      </c>
      <c r="K11662" s="217">
        <v>0</v>
      </c>
      <c r="L11662" s="217">
        <v>278</v>
      </c>
      <c r="M11662" s="217">
        <v>9930.0823652930103</v>
      </c>
      <c r="N11662" s="217">
        <v>0.40281639696973198</v>
      </c>
      <c r="O11662" s="217">
        <v>0.40281639696973198</v>
      </c>
      <c r="P11662" s="217">
        <v>0</v>
      </c>
      <c r="Q11662" s="217">
        <v>0.35706311192510098</v>
      </c>
      <c r="R11662" s="217">
        <v>0.35706311192510098</v>
      </c>
      <c r="S11662" s="217">
        <v>0</v>
      </c>
      <c r="T11662" s="217">
        <v>0.30168475227996999</v>
      </c>
      <c r="U11662" s="217">
        <v>0.30168475227996999</v>
      </c>
      <c r="V11662" s="217">
        <v>0</v>
      </c>
      <c r="W11662" s="217">
        <v>0.33134412537417302</v>
      </c>
      <c r="X11662" s="217">
        <v>0.33134412537417302</v>
      </c>
      <c r="Y11662" s="217">
        <v>0</v>
      </c>
    </row>
    <row r="11663" spans="2:25">
      <c r="B11663" s="217" t="s">
        <v>11833</v>
      </c>
      <c r="C11663" s="217" t="s">
        <v>11696</v>
      </c>
      <c r="D11663" s="217" t="s">
        <v>8</v>
      </c>
      <c r="E11663" s="217" t="s">
        <v>103</v>
      </c>
      <c r="F11663" s="217" t="s">
        <v>9</v>
      </c>
      <c r="G11663" s="217" t="s">
        <v>5</v>
      </c>
      <c r="H11663" s="217" t="s">
        <v>5</v>
      </c>
      <c r="I11663" s="217">
        <v>92</v>
      </c>
      <c r="J11663" s="217">
        <v>87</v>
      </c>
      <c r="K11663" s="217">
        <v>5</v>
      </c>
      <c r="L11663" s="217">
        <v>1337</v>
      </c>
      <c r="M11663" s="217">
        <v>43920</v>
      </c>
      <c r="N11663" s="217">
        <v>2.0947176684881601</v>
      </c>
      <c r="O11663" s="217">
        <v>1.9808743169398899</v>
      </c>
      <c r="P11663" s="217">
        <v>0.11384335154826999</v>
      </c>
      <c r="Q11663" s="217">
        <v>2.0561277990026898</v>
      </c>
      <c r="R11663" s="217">
        <v>1.9502455401243699</v>
      </c>
      <c r="S11663" s="217">
        <v>0.105882258878312</v>
      </c>
      <c r="T11663" s="217">
        <v>1.92453038236963</v>
      </c>
      <c r="U11663" s="217">
        <v>1.83506983051277</v>
      </c>
      <c r="V11663" s="217">
        <v>8.9460551856859902E-2</v>
      </c>
      <c r="W11663" s="217">
        <v>2.00223168678346</v>
      </c>
      <c r="X11663" s="217">
        <v>1.9039760471249101</v>
      </c>
      <c r="Y11663" s="217">
        <v>9.8255639658558103E-2</v>
      </c>
    </row>
    <row r="11664" spans="2:25">
      <c r="B11664" s="217" t="s">
        <v>11834</v>
      </c>
      <c r="C11664" s="217" t="s">
        <v>11696</v>
      </c>
      <c r="D11664" s="217" t="s">
        <v>8</v>
      </c>
      <c r="E11664" s="217" t="s">
        <v>103</v>
      </c>
      <c r="F11664" s="217" t="s">
        <v>5</v>
      </c>
      <c r="G11664" s="217" t="s">
        <v>5</v>
      </c>
      <c r="H11664" s="217" t="s">
        <v>170</v>
      </c>
      <c r="I11664" s="217">
        <v>53</v>
      </c>
      <c r="J11664" s="217">
        <v>52</v>
      </c>
      <c r="K11664" s="217">
        <v>1</v>
      </c>
      <c r="L11664" s="217">
        <v>313</v>
      </c>
      <c r="M11664" s="217">
        <v>14836.4142959401</v>
      </c>
      <c r="N11664" s="217">
        <v>3.5722917237828198</v>
      </c>
      <c r="O11664" s="217">
        <v>3.5048899931454001</v>
      </c>
      <c r="P11664" s="217">
        <v>6.7401730637411603E-2</v>
      </c>
      <c r="Q11664" s="217">
        <v>3.7919613752934298</v>
      </c>
      <c r="R11664" s="217">
        <v>3.70240026501672</v>
      </c>
      <c r="S11664" s="217">
        <v>8.9561110276716899E-2</v>
      </c>
      <c r="T11664" s="217">
        <v>3.6800957206760501</v>
      </c>
      <c r="U11664" s="217">
        <v>3.6044250045887001</v>
      </c>
      <c r="V11664" s="217">
        <v>7.5670716087351195E-2</v>
      </c>
      <c r="W11664" s="217">
        <v>3.7504320205526902</v>
      </c>
      <c r="X11664" s="217">
        <v>3.6673219294761199</v>
      </c>
      <c r="Y11664" s="217">
        <v>8.3110091076569997E-2</v>
      </c>
    </row>
    <row r="11665" spans="2:25">
      <c r="B11665" s="217" t="s">
        <v>11835</v>
      </c>
      <c r="C11665" s="217" t="s">
        <v>11696</v>
      </c>
      <c r="D11665" s="217" t="s">
        <v>8</v>
      </c>
      <c r="E11665" s="217" t="s">
        <v>103</v>
      </c>
      <c r="F11665" s="217" t="s">
        <v>5</v>
      </c>
      <c r="G11665" s="217" t="s">
        <v>5</v>
      </c>
      <c r="H11665" s="217" t="s">
        <v>172</v>
      </c>
      <c r="I11665" s="217">
        <v>117</v>
      </c>
      <c r="J11665" s="217">
        <v>115</v>
      </c>
      <c r="K11665" s="217">
        <v>2</v>
      </c>
      <c r="L11665" s="217">
        <v>560</v>
      </c>
      <c r="M11665" s="217">
        <v>16188.3334955141</v>
      </c>
      <c r="N11665" s="217">
        <v>7.2274270870699402</v>
      </c>
      <c r="O11665" s="217">
        <v>7.1038813248977997</v>
      </c>
      <c r="P11665" s="217">
        <v>0.123545762172136</v>
      </c>
      <c r="Q11665" s="217">
        <v>7.3493201075798202</v>
      </c>
      <c r="R11665" s="217">
        <v>7.2211081602004201</v>
      </c>
      <c r="S11665" s="217">
        <v>0.128211947379403</v>
      </c>
      <c r="T11665" s="217">
        <v>7.1213588894566699</v>
      </c>
      <c r="U11665" s="217">
        <v>7.00094857657513</v>
      </c>
      <c r="V11665" s="217">
        <v>0.120410312881543</v>
      </c>
      <c r="W11665" s="217">
        <v>7.2704758739223996</v>
      </c>
      <c r="X11665" s="217">
        <v>7.1448836994363703</v>
      </c>
      <c r="Y11665" s="217">
        <v>0.12559217448602999</v>
      </c>
    </row>
    <row r="11666" spans="2:25">
      <c r="B11666" s="217" t="s">
        <v>11836</v>
      </c>
      <c r="C11666" s="217" t="s">
        <v>11696</v>
      </c>
      <c r="D11666" s="217" t="s">
        <v>8</v>
      </c>
      <c r="E11666" s="217" t="s">
        <v>103</v>
      </c>
      <c r="F11666" s="217" t="s">
        <v>5</v>
      </c>
      <c r="G11666" s="217" t="s">
        <v>5</v>
      </c>
      <c r="H11666" s="217" t="s">
        <v>174</v>
      </c>
      <c r="I11666" s="217">
        <v>94</v>
      </c>
      <c r="J11666" s="217">
        <v>92</v>
      </c>
      <c r="K11666" s="217">
        <v>2</v>
      </c>
      <c r="L11666" s="217">
        <v>465</v>
      </c>
      <c r="M11666" s="217">
        <v>19510.1653680048</v>
      </c>
      <c r="N11666" s="217">
        <v>4.8180011920428401</v>
      </c>
      <c r="O11666" s="217">
        <v>4.71549052838236</v>
      </c>
      <c r="P11666" s="217">
        <v>0.102510663660486</v>
      </c>
      <c r="Q11666" s="217">
        <v>4.8941494687489699</v>
      </c>
      <c r="R11666" s="217">
        <v>4.7938102219599799</v>
      </c>
      <c r="S11666" s="217">
        <v>0.10033924678898699</v>
      </c>
      <c r="T11666" s="217">
        <v>4.8578193983786599</v>
      </c>
      <c r="U11666" s="217">
        <v>4.7630314166013799</v>
      </c>
      <c r="V11666" s="217">
        <v>9.47879817772804E-2</v>
      </c>
      <c r="W11666" s="217">
        <v>4.9012804374602803</v>
      </c>
      <c r="X11666" s="217">
        <v>4.8026879577765103</v>
      </c>
      <c r="Y11666" s="217">
        <v>9.8592479683773507E-2</v>
      </c>
    </row>
    <row r="11667" spans="2:25">
      <c r="B11667" s="217" t="s">
        <v>11837</v>
      </c>
      <c r="C11667" s="217" t="s">
        <v>11696</v>
      </c>
      <c r="D11667" s="217" t="s">
        <v>8</v>
      </c>
      <c r="E11667" s="217" t="s">
        <v>103</v>
      </c>
      <c r="F11667" s="217" t="s">
        <v>5</v>
      </c>
      <c r="G11667" s="217" t="s">
        <v>5</v>
      </c>
      <c r="H11667" s="217" t="s">
        <v>176</v>
      </c>
      <c r="I11667" s="217">
        <v>106</v>
      </c>
      <c r="J11667" s="217">
        <v>103</v>
      </c>
      <c r="K11667" s="217">
        <v>3</v>
      </c>
      <c r="L11667" s="217">
        <v>475</v>
      </c>
      <c r="M11667" s="217">
        <v>16274.631653692801</v>
      </c>
      <c r="N11667" s="217">
        <v>6.5132042466809503</v>
      </c>
      <c r="O11667" s="217">
        <v>6.3288682774352596</v>
      </c>
      <c r="P11667" s="217">
        <v>0.18433596924568699</v>
      </c>
      <c r="Q11667" s="217">
        <v>6.1077904108436902</v>
      </c>
      <c r="R11667" s="217">
        <v>5.96797908204391</v>
      </c>
      <c r="S11667" s="217">
        <v>0.139811328799783</v>
      </c>
      <c r="T11667" s="217">
        <v>5.8526884554922702</v>
      </c>
      <c r="U11667" s="217">
        <v>5.7345610301542402</v>
      </c>
      <c r="V11667" s="217">
        <v>0.118127425338027</v>
      </c>
      <c r="W11667" s="217">
        <v>6.0178132971989804</v>
      </c>
      <c r="X11667" s="217">
        <v>5.8880724729262104</v>
      </c>
      <c r="Y11667" s="217">
        <v>0.129740824272776</v>
      </c>
    </row>
    <row r="11668" spans="2:25">
      <c r="B11668" s="217" t="s">
        <v>11838</v>
      </c>
      <c r="C11668" s="217" t="s">
        <v>11696</v>
      </c>
      <c r="D11668" s="217" t="s">
        <v>8</v>
      </c>
      <c r="E11668" s="217" t="s">
        <v>103</v>
      </c>
      <c r="F11668" s="217" t="s">
        <v>5</v>
      </c>
      <c r="G11668" s="217" t="s">
        <v>5</v>
      </c>
      <c r="H11668" s="217" t="s">
        <v>178</v>
      </c>
      <c r="I11668" s="217">
        <v>44</v>
      </c>
      <c r="J11668" s="217">
        <v>44</v>
      </c>
      <c r="K11668" s="217">
        <v>0</v>
      </c>
      <c r="L11668" s="217">
        <v>435</v>
      </c>
      <c r="M11668" s="217">
        <v>19310.455186848201</v>
      </c>
      <c r="N11668" s="217">
        <v>2.2785584065344602</v>
      </c>
      <c r="O11668" s="217">
        <v>2.2785584065344602</v>
      </c>
      <c r="P11668" s="217">
        <v>0</v>
      </c>
      <c r="Q11668" s="217">
        <v>2.2402033753602799</v>
      </c>
      <c r="R11668" s="217">
        <v>2.2402033753602799</v>
      </c>
      <c r="S11668" s="217">
        <v>0</v>
      </c>
      <c r="T11668" s="217">
        <v>2.2025146193134399</v>
      </c>
      <c r="U11668" s="217">
        <v>2.2025146193134399</v>
      </c>
      <c r="V11668" s="217">
        <v>0</v>
      </c>
      <c r="W11668" s="217">
        <v>2.2317716511258299</v>
      </c>
      <c r="X11668" s="217">
        <v>2.2317716511258299</v>
      </c>
      <c r="Y11668" s="217">
        <v>0</v>
      </c>
    </row>
    <row r="11669" spans="2:25">
      <c r="B11669" s="217" t="s">
        <v>11839</v>
      </c>
      <c r="C11669" s="217" t="s">
        <v>11696</v>
      </c>
      <c r="D11669" s="217" t="s">
        <v>8</v>
      </c>
      <c r="E11669" s="217" t="s">
        <v>103</v>
      </c>
      <c r="F11669" s="217" t="s">
        <v>5</v>
      </c>
      <c r="G11669" s="217" t="s">
        <v>5</v>
      </c>
      <c r="H11669" s="217" t="s">
        <v>5</v>
      </c>
      <c r="I11669" s="217">
        <v>414</v>
      </c>
      <c r="J11669" s="217">
        <v>406</v>
      </c>
      <c r="K11669" s="217">
        <v>8</v>
      </c>
      <c r="L11669" s="217">
        <v>2248</v>
      </c>
      <c r="M11669" s="217">
        <v>86120</v>
      </c>
      <c r="N11669" s="217">
        <v>4.8072457036692997</v>
      </c>
      <c r="O11669" s="217">
        <v>4.7143520668834196</v>
      </c>
      <c r="P11669" s="217">
        <v>9.2893636785880196E-2</v>
      </c>
      <c r="Q11669" s="217">
        <v>4.7991570573083404</v>
      </c>
      <c r="R11669" s="217">
        <v>4.7104824422901697</v>
      </c>
      <c r="S11669" s="217">
        <v>8.8674615018163802E-2</v>
      </c>
      <c r="T11669" s="217">
        <v>4.6704266922321596</v>
      </c>
      <c r="U11669" s="217">
        <v>4.5911176575317496</v>
      </c>
      <c r="V11669" s="217">
        <v>7.9309034700401307E-2</v>
      </c>
      <c r="W11669" s="217">
        <v>4.7583903521590996</v>
      </c>
      <c r="X11669" s="217">
        <v>4.6737009721261398</v>
      </c>
      <c r="Y11669" s="217">
        <v>8.4689380032961004E-2</v>
      </c>
    </row>
    <row r="11670" spans="2:25">
      <c r="B11670" s="217" t="s">
        <v>11840</v>
      </c>
      <c r="C11670" s="217" t="s">
        <v>11696</v>
      </c>
      <c r="D11670" s="217" t="s">
        <v>8</v>
      </c>
      <c r="E11670" s="217" t="s">
        <v>87</v>
      </c>
      <c r="F11670" s="217" t="s">
        <v>12</v>
      </c>
      <c r="G11670" s="217" t="s">
        <v>10</v>
      </c>
      <c r="H11670" s="217" t="s">
        <v>170</v>
      </c>
      <c r="I11670" s="217">
        <v>0</v>
      </c>
      <c r="J11670" s="217">
        <v>0</v>
      </c>
      <c r="K11670" s="217">
        <v>0</v>
      </c>
      <c r="L11670" s="217">
        <v>3</v>
      </c>
      <c r="M11670" s="217">
        <v>223.90532544378701</v>
      </c>
      <c r="N11670" s="217">
        <v>0</v>
      </c>
      <c r="O11670" s="217">
        <v>0</v>
      </c>
      <c r="P11670" s="217">
        <v>0</v>
      </c>
      <c r="Q11670" s="217">
        <v>0</v>
      </c>
      <c r="R11670" s="217">
        <v>0</v>
      </c>
      <c r="S11670" s="217">
        <v>0</v>
      </c>
      <c r="T11670" s="217">
        <v>0</v>
      </c>
      <c r="U11670" s="217">
        <v>0</v>
      </c>
      <c r="V11670" s="217">
        <v>0</v>
      </c>
      <c r="W11670" s="217">
        <v>0</v>
      </c>
      <c r="X11670" s="217">
        <v>0</v>
      </c>
      <c r="Y11670" s="217">
        <v>0</v>
      </c>
    </row>
    <row r="11671" spans="2:25">
      <c r="B11671" s="217" t="s">
        <v>11841</v>
      </c>
      <c r="C11671" s="217" t="s">
        <v>11696</v>
      </c>
      <c r="D11671" s="217" t="s">
        <v>8</v>
      </c>
      <c r="E11671" s="217" t="s">
        <v>87</v>
      </c>
      <c r="F11671" s="217" t="s">
        <v>12</v>
      </c>
      <c r="G11671" s="217" t="s">
        <v>10</v>
      </c>
      <c r="H11671" s="217" t="s">
        <v>172</v>
      </c>
      <c r="I11671" s="217">
        <v>5</v>
      </c>
      <c r="J11671" s="217">
        <v>5</v>
      </c>
      <c r="K11671" s="217">
        <v>0</v>
      </c>
      <c r="L11671" s="217">
        <v>7</v>
      </c>
      <c r="M11671" s="217">
        <v>264.61538461538498</v>
      </c>
      <c r="N11671" s="217">
        <v>18.895348837209301</v>
      </c>
      <c r="O11671" s="217">
        <v>18.895348837209301</v>
      </c>
      <c r="P11671" s="217">
        <v>0</v>
      </c>
      <c r="Q11671" s="217">
        <v>18.895348837209301</v>
      </c>
      <c r="R11671" s="217">
        <v>18.895348837209301</v>
      </c>
      <c r="S11671" s="217">
        <v>0</v>
      </c>
      <c r="T11671" s="217">
        <v>18.895348837209301</v>
      </c>
      <c r="U11671" s="217">
        <v>18.895348837209301</v>
      </c>
      <c r="V11671" s="217">
        <v>0</v>
      </c>
      <c r="W11671" s="217">
        <v>18.895348837209301</v>
      </c>
      <c r="X11671" s="217">
        <v>18.895348837209301</v>
      </c>
      <c r="Y11671" s="217">
        <v>0</v>
      </c>
    </row>
    <row r="11672" spans="2:25">
      <c r="B11672" s="217" t="s">
        <v>11842</v>
      </c>
      <c r="C11672" s="217" t="s">
        <v>11696</v>
      </c>
      <c r="D11672" s="217" t="s">
        <v>8</v>
      </c>
      <c r="E11672" s="217" t="s">
        <v>87</v>
      </c>
      <c r="F11672" s="217" t="s">
        <v>12</v>
      </c>
      <c r="G11672" s="217" t="s">
        <v>10</v>
      </c>
      <c r="H11672" s="217" t="s">
        <v>174</v>
      </c>
      <c r="I11672" s="217">
        <v>9</v>
      </c>
      <c r="J11672" s="217">
        <v>8</v>
      </c>
      <c r="K11672" s="217">
        <v>1</v>
      </c>
      <c r="L11672" s="217">
        <v>14</v>
      </c>
      <c r="M11672" s="217">
        <v>295.14792899408297</v>
      </c>
      <c r="N11672" s="217">
        <v>30.493183640737801</v>
      </c>
      <c r="O11672" s="217">
        <v>27.105052125100201</v>
      </c>
      <c r="P11672" s="217">
        <v>3.38813151563753</v>
      </c>
      <c r="Q11672" s="217">
        <v>30.493183640737801</v>
      </c>
      <c r="R11672" s="217">
        <v>27.105052125100201</v>
      </c>
      <c r="S11672" s="217">
        <v>3.38813151563753</v>
      </c>
      <c r="T11672" s="217">
        <v>30.493183640737801</v>
      </c>
      <c r="U11672" s="217">
        <v>27.105052125100201</v>
      </c>
      <c r="V11672" s="217">
        <v>3.38813151563753</v>
      </c>
      <c r="W11672" s="217">
        <v>30.493183640737801</v>
      </c>
      <c r="X11672" s="217">
        <v>27.105052125100201</v>
      </c>
      <c r="Y11672" s="217">
        <v>3.38813151563753</v>
      </c>
    </row>
    <row r="11673" spans="2:25">
      <c r="B11673" s="217" t="s">
        <v>11843</v>
      </c>
      <c r="C11673" s="217" t="s">
        <v>11696</v>
      </c>
      <c r="D11673" s="217" t="s">
        <v>8</v>
      </c>
      <c r="E11673" s="217" t="s">
        <v>87</v>
      </c>
      <c r="F11673" s="217" t="s">
        <v>12</v>
      </c>
      <c r="G11673" s="217" t="s">
        <v>10</v>
      </c>
      <c r="H11673" s="217" t="s">
        <v>176</v>
      </c>
      <c r="I11673" s="217">
        <v>7</v>
      </c>
      <c r="J11673" s="217">
        <v>7</v>
      </c>
      <c r="K11673" s="217">
        <v>0</v>
      </c>
      <c r="L11673" s="217">
        <v>14</v>
      </c>
      <c r="M11673" s="217">
        <v>346.03550295858003</v>
      </c>
      <c r="N11673" s="217">
        <v>20.2291381668947</v>
      </c>
      <c r="O11673" s="217">
        <v>20.2291381668947</v>
      </c>
      <c r="P11673" s="217">
        <v>0</v>
      </c>
      <c r="Q11673" s="217">
        <v>20.2291381668947</v>
      </c>
      <c r="R11673" s="217">
        <v>20.2291381668947</v>
      </c>
      <c r="S11673" s="217">
        <v>0</v>
      </c>
      <c r="T11673" s="217">
        <v>20.2291381668947</v>
      </c>
      <c r="U11673" s="217">
        <v>20.2291381668947</v>
      </c>
      <c r="V11673" s="217">
        <v>0</v>
      </c>
      <c r="W11673" s="217">
        <v>20.2291381668947</v>
      </c>
      <c r="X11673" s="217">
        <v>20.2291381668947</v>
      </c>
      <c r="Y11673" s="217">
        <v>0</v>
      </c>
    </row>
    <row r="11674" spans="2:25">
      <c r="B11674" s="217" t="s">
        <v>11844</v>
      </c>
      <c r="C11674" s="217" t="s">
        <v>11696</v>
      </c>
      <c r="D11674" s="217" t="s">
        <v>8</v>
      </c>
      <c r="E11674" s="217" t="s">
        <v>87</v>
      </c>
      <c r="F11674" s="217" t="s">
        <v>12</v>
      </c>
      <c r="G11674" s="217" t="s">
        <v>10</v>
      </c>
      <c r="H11674" s="217" t="s">
        <v>178</v>
      </c>
      <c r="I11674" s="217">
        <v>7</v>
      </c>
      <c r="J11674" s="217">
        <v>7</v>
      </c>
      <c r="K11674" s="217">
        <v>0</v>
      </c>
      <c r="L11674" s="217">
        <v>15</v>
      </c>
      <c r="M11674" s="217">
        <v>590.29585798816595</v>
      </c>
      <c r="N11674" s="217">
        <v>11.8584603047314</v>
      </c>
      <c r="O11674" s="217">
        <v>11.8584603047314</v>
      </c>
      <c r="P11674" s="217">
        <v>0</v>
      </c>
      <c r="Q11674" s="217">
        <v>11.8584603047314</v>
      </c>
      <c r="R11674" s="217">
        <v>11.8584603047314</v>
      </c>
      <c r="S11674" s="217">
        <v>0</v>
      </c>
      <c r="T11674" s="217">
        <v>11.8584603047314</v>
      </c>
      <c r="U11674" s="217">
        <v>11.8584603047314</v>
      </c>
      <c r="V11674" s="217">
        <v>0</v>
      </c>
      <c r="W11674" s="217">
        <v>11.8584603047314</v>
      </c>
      <c r="X11674" s="217">
        <v>11.8584603047314</v>
      </c>
      <c r="Y11674" s="217">
        <v>0</v>
      </c>
    </row>
    <row r="11675" spans="2:25">
      <c r="B11675" s="217" t="s">
        <v>11845</v>
      </c>
      <c r="C11675" s="217" t="s">
        <v>11696</v>
      </c>
      <c r="D11675" s="217" t="s">
        <v>8</v>
      </c>
      <c r="E11675" s="217" t="s">
        <v>87</v>
      </c>
      <c r="F11675" s="217" t="s">
        <v>12</v>
      </c>
      <c r="G11675" s="217" t="s">
        <v>10</v>
      </c>
      <c r="H11675" s="217" t="s">
        <v>5</v>
      </c>
      <c r="I11675" s="217">
        <v>28</v>
      </c>
      <c r="J11675" s="217">
        <v>27</v>
      </c>
      <c r="K11675" s="217">
        <v>1</v>
      </c>
      <c r="L11675" s="217">
        <v>53</v>
      </c>
      <c r="M11675" s="217">
        <v>1720</v>
      </c>
      <c r="N11675" s="217">
        <v>16.2790697674419</v>
      </c>
      <c r="O11675" s="217">
        <v>15.6976744186047</v>
      </c>
      <c r="P11675" s="217">
        <v>0.581395348837209</v>
      </c>
      <c r="Q11675" s="217">
        <v>16.2790697674419</v>
      </c>
      <c r="R11675" s="217">
        <v>15.6976744186047</v>
      </c>
      <c r="S11675" s="217">
        <v>0.581395348837209</v>
      </c>
      <c r="T11675" s="217">
        <v>16.2790697674419</v>
      </c>
      <c r="U11675" s="217">
        <v>15.6976744186047</v>
      </c>
      <c r="V11675" s="217">
        <v>0.581395348837209</v>
      </c>
      <c r="W11675" s="217">
        <v>16.2790697674419</v>
      </c>
      <c r="X11675" s="217">
        <v>15.6976744186047</v>
      </c>
      <c r="Y11675" s="217">
        <v>0.581395348837209</v>
      </c>
    </row>
    <row r="11676" spans="2:25">
      <c r="B11676" s="217" t="s">
        <v>11846</v>
      </c>
      <c r="C11676" s="217" t="s">
        <v>11696</v>
      </c>
      <c r="D11676" s="217" t="s">
        <v>8</v>
      </c>
      <c r="E11676" s="217" t="s">
        <v>87</v>
      </c>
      <c r="F11676" s="217" t="s">
        <v>9</v>
      </c>
      <c r="G11676" s="217" t="s">
        <v>10</v>
      </c>
      <c r="H11676" s="217" t="s">
        <v>170</v>
      </c>
      <c r="I11676" s="217">
        <v>0</v>
      </c>
      <c r="J11676" s="217">
        <v>0</v>
      </c>
      <c r="K11676" s="217">
        <v>0</v>
      </c>
      <c r="L11676" s="217">
        <v>3</v>
      </c>
      <c r="M11676" s="217">
        <v>198.70967741935499</v>
      </c>
      <c r="N11676" s="217">
        <v>0</v>
      </c>
      <c r="O11676" s="217">
        <v>0</v>
      </c>
      <c r="P11676" s="217">
        <v>0</v>
      </c>
      <c r="Q11676" s="217">
        <v>0</v>
      </c>
      <c r="R11676" s="217">
        <v>0</v>
      </c>
      <c r="S11676" s="217">
        <v>0</v>
      </c>
      <c r="T11676" s="217">
        <v>0</v>
      </c>
      <c r="U11676" s="217">
        <v>0</v>
      </c>
      <c r="V11676" s="217">
        <v>0</v>
      </c>
      <c r="W11676" s="217">
        <v>0</v>
      </c>
      <c r="X11676" s="217">
        <v>0</v>
      </c>
      <c r="Y11676" s="217">
        <v>0</v>
      </c>
    </row>
    <row r="11677" spans="2:25">
      <c r="B11677" s="217" t="s">
        <v>11847</v>
      </c>
      <c r="C11677" s="217" t="s">
        <v>11696</v>
      </c>
      <c r="D11677" s="217" t="s">
        <v>8</v>
      </c>
      <c r="E11677" s="217" t="s">
        <v>87</v>
      </c>
      <c r="F11677" s="217" t="s">
        <v>9</v>
      </c>
      <c r="G11677" s="217" t="s">
        <v>10</v>
      </c>
      <c r="H11677" s="217" t="s">
        <v>172</v>
      </c>
      <c r="I11677" s="217">
        <v>0</v>
      </c>
      <c r="J11677" s="217">
        <v>0</v>
      </c>
      <c r="K11677" s="217">
        <v>0</v>
      </c>
      <c r="L11677" s="217">
        <v>16</v>
      </c>
      <c r="M11677" s="217">
        <v>264.94623655914</v>
      </c>
      <c r="N11677" s="217">
        <v>0</v>
      </c>
      <c r="O11677" s="217">
        <v>0</v>
      </c>
      <c r="P11677" s="217">
        <v>0</v>
      </c>
      <c r="Q11677" s="217">
        <v>0</v>
      </c>
      <c r="R11677" s="217">
        <v>0</v>
      </c>
      <c r="S11677" s="217">
        <v>0</v>
      </c>
      <c r="T11677" s="217">
        <v>0</v>
      </c>
      <c r="U11677" s="217">
        <v>0</v>
      </c>
      <c r="V11677" s="217">
        <v>0</v>
      </c>
      <c r="W11677" s="217">
        <v>0</v>
      </c>
      <c r="X11677" s="217">
        <v>0</v>
      </c>
      <c r="Y11677" s="217">
        <v>0</v>
      </c>
    </row>
    <row r="11678" spans="2:25">
      <c r="B11678" s="217" t="s">
        <v>11848</v>
      </c>
      <c r="C11678" s="217" t="s">
        <v>11696</v>
      </c>
      <c r="D11678" s="217" t="s">
        <v>8</v>
      </c>
      <c r="E11678" s="217" t="s">
        <v>87</v>
      </c>
      <c r="F11678" s="217" t="s">
        <v>9</v>
      </c>
      <c r="G11678" s="217" t="s">
        <v>10</v>
      </c>
      <c r="H11678" s="217" t="s">
        <v>174</v>
      </c>
      <c r="I11678" s="217">
        <v>1</v>
      </c>
      <c r="J11678" s="217">
        <v>1</v>
      </c>
      <c r="K11678" s="217">
        <v>0</v>
      </c>
      <c r="L11678" s="217">
        <v>19</v>
      </c>
      <c r="M11678" s="217">
        <v>331.18279569892502</v>
      </c>
      <c r="N11678" s="217">
        <v>3.0194805194805201</v>
      </c>
      <c r="O11678" s="217">
        <v>3.0194805194805201</v>
      </c>
      <c r="P11678" s="217">
        <v>0</v>
      </c>
      <c r="Q11678" s="217">
        <v>3.0194805194805201</v>
      </c>
      <c r="R11678" s="217">
        <v>3.0194805194805201</v>
      </c>
      <c r="S11678" s="217">
        <v>0</v>
      </c>
      <c r="T11678" s="217">
        <v>3.0194805194805201</v>
      </c>
      <c r="U11678" s="217">
        <v>3.0194805194805201</v>
      </c>
      <c r="V11678" s="217">
        <v>0</v>
      </c>
      <c r="W11678" s="217">
        <v>3.0194805194805201</v>
      </c>
      <c r="X11678" s="217">
        <v>3.0194805194805201</v>
      </c>
      <c r="Y11678" s="217">
        <v>0</v>
      </c>
    </row>
    <row r="11679" spans="2:25">
      <c r="B11679" s="217" t="s">
        <v>11849</v>
      </c>
      <c r="C11679" s="217" t="s">
        <v>11696</v>
      </c>
      <c r="D11679" s="217" t="s">
        <v>8</v>
      </c>
      <c r="E11679" s="217" t="s">
        <v>87</v>
      </c>
      <c r="F11679" s="217" t="s">
        <v>9</v>
      </c>
      <c r="G11679" s="217" t="s">
        <v>10</v>
      </c>
      <c r="H11679" s="217" t="s">
        <v>176</v>
      </c>
      <c r="I11679" s="217">
        <v>2</v>
      </c>
      <c r="J11679" s="217">
        <v>2</v>
      </c>
      <c r="K11679" s="217">
        <v>0</v>
      </c>
      <c r="L11679" s="217">
        <v>17</v>
      </c>
      <c r="M11679" s="217">
        <v>321.72043010752702</v>
      </c>
      <c r="N11679" s="217">
        <v>6.2165775401069503</v>
      </c>
      <c r="O11679" s="217">
        <v>6.2165775401069503</v>
      </c>
      <c r="P11679" s="217">
        <v>0</v>
      </c>
      <c r="Q11679" s="217">
        <v>6.2165775401069503</v>
      </c>
      <c r="R11679" s="217">
        <v>6.2165775401069503</v>
      </c>
      <c r="S11679" s="217">
        <v>0</v>
      </c>
      <c r="T11679" s="217">
        <v>6.2165775401069503</v>
      </c>
      <c r="U11679" s="217">
        <v>6.2165775401069503</v>
      </c>
      <c r="V11679" s="217">
        <v>0</v>
      </c>
      <c r="W11679" s="217">
        <v>6.2165775401069503</v>
      </c>
      <c r="X11679" s="217">
        <v>6.2165775401069503</v>
      </c>
      <c r="Y11679" s="217">
        <v>0</v>
      </c>
    </row>
    <row r="11680" spans="2:25">
      <c r="B11680" s="217" t="s">
        <v>11850</v>
      </c>
      <c r="C11680" s="217" t="s">
        <v>11696</v>
      </c>
      <c r="D11680" s="217" t="s">
        <v>8</v>
      </c>
      <c r="E11680" s="217" t="s">
        <v>87</v>
      </c>
      <c r="F11680" s="217" t="s">
        <v>9</v>
      </c>
      <c r="G11680" s="217" t="s">
        <v>10</v>
      </c>
      <c r="H11680" s="217" t="s">
        <v>178</v>
      </c>
      <c r="I11680" s="217">
        <v>0</v>
      </c>
      <c r="J11680" s="217">
        <v>0</v>
      </c>
      <c r="K11680" s="217">
        <v>0</v>
      </c>
      <c r="L11680" s="217">
        <v>26</v>
      </c>
      <c r="M11680" s="217">
        <v>643.44086021505404</v>
      </c>
      <c r="N11680" s="217">
        <v>0</v>
      </c>
      <c r="O11680" s="217">
        <v>0</v>
      </c>
      <c r="P11680" s="217">
        <v>0</v>
      </c>
      <c r="Q11680" s="217">
        <v>0</v>
      </c>
      <c r="R11680" s="217">
        <v>0</v>
      </c>
      <c r="S11680" s="217">
        <v>0</v>
      </c>
      <c r="T11680" s="217">
        <v>0</v>
      </c>
      <c r="U11680" s="217">
        <v>0</v>
      </c>
      <c r="V11680" s="217">
        <v>0</v>
      </c>
      <c r="W11680" s="217">
        <v>0</v>
      </c>
      <c r="X11680" s="217">
        <v>0</v>
      </c>
      <c r="Y11680" s="217">
        <v>0</v>
      </c>
    </row>
    <row r="11681" spans="2:25">
      <c r="B11681" s="217" t="s">
        <v>11851</v>
      </c>
      <c r="C11681" s="217" t="s">
        <v>11696</v>
      </c>
      <c r="D11681" s="217" t="s">
        <v>8</v>
      </c>
      <c r="E11681" s="217" t="s">
        <v>87</v>
      </c>
      <c r="F11681" s="217" t="s">
        <v>9</v>
      </c>
      <c r="G11681" s="217" t="s">
        <v>10</v>
      </c>
      <c r="H11681" s="217" t="s">
        <v>5</v>
      </c>
      <c r="I11681" s="217">
        <v>3</v>
      </c>
      <c r="J11681" s="217">
        <v>3</v>
      </c>
      <c r="K11681" s="217">
        <v>0</v>
      </c>
      <c r="L11681" s="217">
        <v>81</v>
      </c>
      <c r="M11681" s="217">
        <v>1760</v>
      </c>
      <c r="N11681" s="217">
        <v>1.7045454545454499</v>
      </c>
      <c r="O11681" s="217">
        <v>1.7045454545454499</v>
      </c>
      <c r="P11681" s="217">
        <v>0</v>
      </c>
      <c r="Q11681" s="217">
        <v>1.7045454545454499</v>
      </c>
      <c r="R11681" s="217">
        <v>1.7045454545454499</v>
      </c>
      <c r="S11681" s="217">
        <v>0</v>
      </c>
      <c r="T11681" s="217">
        <v>1.7045454545454499</v>
      </c>
      <c r="U11681" s="217">
        <v>1.7045454545454499</v>
      </c>
      <c r="V11681" s="217">
        <v>0</v>
      </c>
      <c r="W11681" s="217">
        <v>1.7045454545454499</v>
      </c>
      <c r="X11681" s="217">
        <v>1.7045454545454499</v>
      </c>
      <c r="Y11681" s="217">
        <v>0</v>
      </c>
    </row>
    <row r="11682" spans="2:25">
      <c r="B11682" s="217" t="s">
        <v>11852</v>
      </c>
      <c r="C11682" s="217" t="s">
        <v>11696</v>
      </c>
      <c r="D11682" s="217" t="s">
        <v>8</v>
      </c>
      <c r="E11682" s="217" t="s">
        <v>87</v>
      </c>
      <c r="F11682" s="217" t="s">
        <v>5</v>
      </c>
      <c r="G11682" s="217" t="s">
        <v>10</v>
      </c>
      <c r="H11682" s="217" t="s">
        <v>170</v>
      </c>
      <c r="I11682" s="217">
        <v>0</v>
      </c>
      <c r="J11682" s="217">
        <v>0</v>
      </c>
      <c r="K11682" s="217">
        <v>0</v>
      </c>
      <c r="L11682" s="217">
        <v>6</v>
      </c>
      <c r="M11682" s="217">
        <v>422.61500286314202</v>
      </c>
      <c r="N11682" s="217">
        <v>0</v>
      </c>
      <c r="O11682" s="217">
        <v>0</v>
      </c>
      <c r="P11682" s="217">
        <v>0</v>
      </c>
      <c r="Q11682" s="217">
        <v>0</v>
      </c>
      <c r="R11682" s="217">
        <v>0</v>
      </c>
      <c r="S11682" s="217">
        <v>0</v>
      </c>
      <c r="T11682" s="217">
        <v>0</v>
      </c>
      <c r="U11682" s="217">
        <v>0</v>
      </c>
      <c r="V11682" s="217">
        <v>0</v>
      </c>
      <c r="W11682" s="217">
        <v>0</v>
      </c>
      <c r="X11682" s="217">
        <v>0</v>
      </c>
      <c r="Y11682" s="217">
        <v>0</v>
      </c>
    </row>
    <row r="11683" spans="2:25">
      <c r="B11683" s="217" t="s">
        <v>11853</v>
      </c>
      <c r="C11683" s="217" t="s">
        <v>11696</v>
      </c>
      <c r="D11683" s="217" t="s">
        <v>8</v>
      </c>
      <c r="E11683" s="217" t="s">
        <v>87</v>
      </c>
      <c r="F11683" s="217" t="s">
        <v>5</v>
      </c>
      <c r="G11683" s="217" t="s">
        <v>10</v>
      </c>
      <c r="H11683" s="217" t="s">
        <v>172</v>
      </c>
      <c r="I11683" s="217">
        <v>5</v>
      </c>
      <c r="J11683" s="217">
        <v>5</v>
      </c>
      <c r="K11683" s="217">
        <v>0</v>
      </c>
      <c r="L11683" s="217">
        <v>23</v>
      </c>
      <c r="M11683" s="217">
        <v>529.56162117452402</v>
      </c>
      <c r="N11683" s="217">
        <v>9.4417718355616707</v>
      </c>
      <c r="O11683" s="217">
        <v>9.4417718355616707</v>
      </c>
      <c r="P11683" s="217">
        <v>0</v>
      </c>
      <c r="Q11683" s="217">
        <v>9.4417718355616707</v>
      </c>
      <c r="R11683" s="217">
        <v>9.4417718355616707</v>
      </c>
      <c r="S11683" s="217">
        <v>0</v>
      </c>
      <c r="T11683" s="217">
        <v>9.4417718355616707</v>
      </c>
      <c r="U11683" s="217">
        <v>9.4417718355616707</v>
      </c>
      <c r="V11683" s="217">
        <v>0</v>
      </c>
      <c r="W11683" s="217">
        <v>9.4417718355616707</v>
      </c>
      <c r="X11683" s="217">
        <v>9.4417718355616707</v>
      </c>
      <c r="Y11683" s="217">
        <v>0</v>
      </c>
    </row>
    <row r="11684" spans="2:25">
      <c r="B11684" s="217" t="s">
        <v>11854</v>
      </c>
      <c r="C11684" s="217" t="s">
        <v>11696</v>
      </c>
      <c r="D11684" s="217" t="s">
        <v>8</v>
      </c>
      <c r="E11684" s="217" t="s">
        <v>87</v>
      </c>
      <c r="F11684" s="217" t="s">
        <v>5</v>
      </c>
      <c r="G11684" s="217" t="s">
        <v>10</v>
      </c>
      <c r="H11684" s="217" t="s">
        <v>174</v>
      </c>
      <c r="I11684" s="217">
        <v>10</v>
      </c>
      <c r="J11684" s="217">
        <v>9</v>
      </c>
      <c r="K11684" s="217">
        <v>1</v>
      </c>
      <c r="L11684" s="217">
        <v>33</v>
      </c>
      <c r="M11684" s="217">
        <v>626.33072469300805</v>
      </c>
      <c r="N11684" s="217">
        <v>15.966005826876</v>
      </c>
      <c r="O11684" s="217">
        <v>14.3694052441884</v>
      </c>
      <c r="P11684" s="217">
        <v>1.5966005826876</v>
      </c>
      <c r="Q11684" s="217">
        <v>15.966005826876</v>
      </c>
      <c r="R11684" s="217">
        <v>14.3694052441884</v>
      </c>
      <c r="S11684" s="217">
        <v>1.5966005826876</v>
      </c>
      <c r="T11684" s="217">
        <v>15.966005826876</v>
      </c>
      <c r="U11684" s="217">
        <v>14.3694052441884</v>
      </c>
      <c r="V11684" s="217">
        <v>1.5966005826876</v>
      </c>
      <c r="W11684" s="217">
        <v>15.966005826876</v>
      </c>
      <c r="X11684" s="217">
        <v>14.3694052441884</v>
      </c>
      <c r="Y11684" s="217">
        <v>1.5966005826876</v>
      </c>
    </row>
    <row r="11685" spans="2:25">
      <c r="B11685" s="217" t="s">
        <v>11855</v>
      </c>
      <c r="C11685" s="217" t="s">
        <v>11696</v>
      </c>
      <c r="D11685" s="217" t="s">
        <v>8</v>
      </c>
      <c r="E11685" s="217" t="s">
        <v>87</v>
      </c>
      <c r="F11685" s="217" t="s">
        <v>5</v>
      </c>
      <c r="G11685" s="217" t="s">
        <v>10</v>
      </c>
      <c r="H11685" s="217" t="s">
        <v>176</v>
      </c>
      <c r="I11685" s="217">
        <v>9</v>
      </c>
      <c r="J11685" s="217">
        <v>9</v>
      </c>
      <c r="K11685" s="217">
        <v>0</v>
      </c>
      <c r="L11685" s="217">
        <v>31</v>
      </c>
      <c r="M11685" s="217">
        <v>667.75593306610699</v>
      </c>
      <c r="N11685" s="217">
        <v>13.4779783365983</v>
      </c>
      <c r="O11685" s="217">
        <v>13.4779783365983</v>
      </c>
      <c r="P11685" s="217">
        <v>0</v>
      </c>
      <c r="Q11685" s="217">
        <v>13.4779783365983</v>
      </c>
      <c r="R11685" s="217">
        <v>13.4779783365983</v>
      </c>
      <c r="S11685" s="217">
        <v>0</v>
      </c>
      <c r="T11685" s="217">
        <v>13.4779783365983</v>
      </c>
      <c r="U11685" s="217">
        <v>13.4779783365983</v>
      </c>
      <c r="V11685" s="217">
        <v>0</v>
      </c>
      <c r="W11685" s="217">
        <v>13.4779783365983</v>
      </c>
      <c r="X11685" s="217">
        <v>13.4779783365983</v>
      </c>
      <c r="Y11685" s="217">
        <v>0</v>
      </c>
    </row>
    <row r="11686" spans="2:25">
      <c r="B11686" s="217" t="s">
        <v>11856</v>
      </c>
      <c r="C11686" s="217" t="s">
        <v>11696</v>
      </c>
      <c r="D11686" s="217" t="s">
        <v>8</v>
      </c>
      <c r="E11686" s="217" t="s">
        <v>87</v>
      </c>
      <c r="F11686" s="217" t="s">
        <v>5</v>
      </c>
      <c r="G11686" s="217" t="s">
        <v>10</v>
      </c>
      <c r="H11686" s="217" t="s">
        <v>178</v>
      </c>
      <c r="I11686" s="217">
        <v>7</v>
      </c>
      <c r="J11686" s="217">
        <v>7</v>
      </c>
      <c r="K11686" s="217">
        <v>0</v>
      </c>
      <c r="L11686" s="217">
        <v>41</v>
      </c>
      <c r="M11686" s="217">
        <v>1233.7367182032201</v>
      </c>
      <c r="N11686" s="217">
        <v>5.6738199461183303</v>
      </c>
      <c r="O11686" s="217">
        <v>5.6738199461183303</v>
      </c>
      <c r="P11686" s="217">
        <v>0</v>
      </c>
      <c r="Q11686" s="217">
        <v>5.6738199461183303</v>
      </c>
      <c r="R11686" s="217">
        <v>5.6738199461183303</v>
      </c>
      <c r="S11686" s="217">
        <v>0</v>
      </c>
      <c r="T11686" s="217">
        <v>5.6738199461183303</v>
      </c>
      <c r="U11686" s="217">
        <v>5.6738199461183303</v>
      </c>
      <c r="V11686" s="217">
        <v>0</v>
      </c>
      <c r="W11686" s="217">
        <v>5.6738199461183303</v>
      </c>
      <c r="X11686" s="217">
        <v>5.6738199461183303</v>
      </c>
      <c r="Y11686" s="217">
        <v>0</v>
      </c>
    </row>
    <row r="11687" spans="2:25">
      <c r="B11687" s="217" t="s">
        <v>11857</v>
      </c>
      <c r="C11687" s="217" t="s">
        <v>11696</v>
      </c>
      <c r="D11687" s="217" t="s">
        <v>8</v>
      </c>
      <c r="E11687" s="217" t="s">
        <v>87</v>
      </c>
      <c r="F11687" s="217" t="s">
        <v>5</v>
      </c>
      <c r="G11687" s="217" t="s">
        <v>10</v>
      </c>
      <c r="H11687" s="217" t="s">
        <v>5</v>
      </c>
      <c r="I11687" s="217">
        <v>31</v>
      </c>
      <c r="J11687" s="217">
        <v>30</v>
      </c>
      <c r="K11687" s="217">
        <v>1</v>
      </c>
      <c r="L11687" s="217">
        <v>134</v>
      </c>
      <c r="M11687" s="217">
        <v>3480</v>
      </c>
      <c r="N11687" s="217">
        <v>8.9080459770114899</v>
      </c>
      <c r="O11687" s="217">
        <v>8.6206896551724093</v>
      </c>
      <c r="P11687" s="217">
        <v>0.28735632183908</v>
      </c>
      <c r="Q11687" s="217">
        <v>8.9080459770114899</v>
      </c>
      <c r="R11687" s="217">
        <v>8.6206896551724093</v>
      </c>
      <c r="S11687" s="217">
        <v>0.28735632183908</v>
      </c>
      <c r="T11687" s="217">
        <v>8.9080459770114899</v>
      </c>
      <c r="U11687" s="217">
        <v>8.6206896551724093</v>
      </c>
      <c r="V11687" s="217">
        <v>0.28735632183908</v>
      </c>
      <c r="W11687" s="217">
        <v>8.9080459770114899</v>
      </c>
      <c r="X11687" s="217">
        <v>8.6206896551724093</v>
      </c>
      <c r="Y11687" s="217">
        <v>0.28735632183908</v>
      </c>
    </row>
    <row r="11688" spans="2:25">
      <c r="B11688" s="217" t="s">
        <v>11858</v>
      </c>
      <c r="C11688" s="217" t="s">
        <v>11696</v>
      </c>
      <c r="D11688" s="217" t="s">
        <v>8</v>
      </c>
      <c r="E11688" s="217" t="s">
        <v>87</v>
      </c>
      <c r="F11688" s="217" t="s">
        <v>12</v>
      </c>
      <c r="G11688" s="217" t="s">
        <v>49</v>
      </c>
      <c r="H11688" s="217" t="s">
        <v>170</v>
      </c>
      <c r="I11688" s="217">
        <v>14</v>
      </c>
      <c r="J11688" s="217">
        <v>14</v>
      </c>
      <c r="K11688" s="217">
        <v>0</v>
      </c>
      <c r="L11688" s="217">
        <v>41</v>
      </c>
      <c r="M11688" s="217">
        <v>1938.6944181646199</v>
      </c>
      <c r="N11688" s="217">
        <v>7.2213546749951201</v>
      </c>
      <c r="O11688" s="217">
        <v>7.2213546749951201</v>
      </c>
      <c r="P11688" s="217">
        <v>0</v>
      </c>
      <c r="Q11688" s="217">
        <v>7.2213546749951201</v>
      </c>
      <c r="R11688" s="217">
        <v>7.2213546749951201</v>
      </c>
      <c r="S11688" s="217">
        <v>0</v>
      </c>
      <c r="T11688" s="217">
        <v>7.2213546749951201</v>
      </c>
      <c r="U11688" s="217">
        <v>7.2213546749951201</v>
      </c>
      <c r="V11688" s="217">
        <v>0</v>
      </c>
      <c r="W11688" s="217">
        <v>7.2213546749951201</v>
      </c>
      <c r="X11688" s="217">
        <v>7.2213546749951201</v>
      </c>
      <c r="Y11688" s="217">
        <v>0</v>
      </c>
    </row>
    <row r="11689" spans="2:25">
      <c r="B11689" s="217" t="s">
        <v>11859</v>
      </c>
      <c r="C11689" s="217" t="s">
        <v>11696</v>
      </c>
      <c r="D11689" s="217" t="s">
        <v>8</v>
      </c>
      <c r="E11689" s="217" t="s">
        <v>87</v>
      </c>
      <c r="F11689" s="217" t="s">
        <v>12</v>
      </c>
      <c r="G11689" s="217" t="s">
        <v>49</v>
      </c>
      <c r="H11689" s="217" t="s">
        <v>172</v>
      </c>
      <c r="I11689" s="217">
        <v>29</v>
      </c>
      <c r="J11689" s="217">
        <v>28</v>
      </c>
      <c r="K11689" s="217">
        <v>1</v>
      </c>
      <c r="L11689" s="217">
        <v>46</v>
      </c>
      <c r="M11689" s="217">
        <v>1880.94607379376</v>
      </c>
      <c r="N11689" s="217">
        <v>15.4177732174473</v>
      </c>
      <c r="O11689" s="217">
        <v>14.8861258651215</v>
      </c>
      <c r="P11689" s="217">
        <v>0.53164735232576898</v>
      </c>
      <c r="Q11689" s="217">
        <v>15.4177732174473</v>
      </c>
      <c r="R11689" s="217">
        <v>14.8861258651215</v>
      </c>
      <c r="S11689" s="217">
        <v>0.53164735232576898</v>
      </c>
      <c r="T11689" s="217">
        <v>15.4177732174473</v>
      </c>
      <c r="U11689" s="217">
        <v>14.8861258651215</v>
      </c>
      <c r="V11689" s="217">
        <v>0.53164735232576898</v>
      </c>
      <c r="W11689" s="217">
        <v>15.4177732174473</v>
      </c>
      <c r="X11689" s="217">
        <v>14.8861258651215</v>
      </c>
      <c r="Y11689" s="217">
        <v>0.53164735232576898</v>
      </c>
    </row>
    <row r="11690" spans="2:25">
      <c r="B11690" s="217" t="s">
        <v>11860</v>
      </c>
      <c r="C11690" s="217" t="s">
        <v>11696</v>
      </c>
      <c r="D11690" s="217" t="s">
        <v>8</v>
      </c>
      <c r="E11690" s="217" t="s">
        <v>87</v>
      </c>
      <c r="F11690" s="217" t="s">
        <v>12</v>
      </c>
      <c r="G11690" s="217" t="s">
        <v>49</v>
      </c>
      <c r="H11690" s="217" t="s">
        <v>174</v>
      </c>
      <c r="I11690" s="217">
        <v>27</v>
      </c>
      <c r="J11690" s="217">
        <v>27</v>
      </c>
      <c r="K11690" s="217">
        <v>0</v>
      </c>
      <c r="L11690" s="217">
        <v>27</v>
      </c>
      <c r="M11690" s="217">
        <v>2161.4380321665099</v>
      </c>
      <c r="N11690" s="217">
        <v>12.491683591287901</v>
      </c>
      <c r="O11690" s="217">
        <v>12.491683591287901</v>
      </c>
      <c r="P11690" s="217">
        <v>0</v>
      </c>
      <c r="Q11690" s="217">
        <v>12.491683591287901</v>
      </c>
      <c r="R11690" s="217">
        <v>12.491683591287901</v>
      </c>
      <c r="S11690" s="217">
        <v>0</v>
      </c>
      <c r="T11690" s="217">
        <v>12.491683591287901</v>
      </c>
      <c r="U11690" s="217">
        <v>12.491683591287901</v>
      </c>
      <c r="V11690" s="217">
        <v>0</v>
      </c>
      <c r="W11690" s="217">
        <v>12.491683591287901</v>
      </c>
      <c r="X11690" s="217">
        <v>12.491683591287901</v>
      </c>
      <c r="Y11690" s="217">
        <v>0</v>
      </c>
    </row>
    <row r="11691" spans="2:25">
      <c r="B11691" s="217" t="s">
        <v>11861</v>
      </c>
      <c r="C11691" s="217" t="s">
        <v>11696</v>
      </c>
      <c r="D11691" s="217" t="s">
        <v>8</v>
      </c>
      <c r="E11691" s="217" t="s">
        <v>87</v>
      </c>
      <c r="F11691" s="217" t="s">
        <v>12</v>
      </c>
      <c r="G11691" s="217" t="s">
        <v>49</v>
      </c>
      <c r="H11691" s="217" t="s">
        <v>176</v>
      </c>
      <c r="I11691" s="217">
        <v>20</v>
      </c>
      <c r="J11691" s="217">
        <v>20</v>
      </c>
      <c r="K11691" s="217">
        <v>0</v>
      </c>
      <c r="L11691" s="217">
        <v>31</v>
      </c>
      <c r="M11691" s="217">
        <v>1583.9545884578999</v>
      </c>
      <c r="N11691" s="217">
        <v>12.626624617737001</v>
      </c>
      <c r="O11691" s="217">
        <v>12.626624617737001</v>
      </c>
      <c r="P11691" s="217">
        <v>0</v>
      </c>
      <c r="Q11691" s="217">
        <v>12.626624617737001</v>
      </c>
      <c r="R11691" s="217">
        <v>12.626624617737001</v>
      </c>
      <c r="S11691" s="217">
        <v>0</v>
      </c>
      <c r="T11691" s="217">
        <v>12.626624617737001</v>
      </c>
      <c r="U11691" s="217">
        <v>12.626624617737001</v>
      </c>
      <c r="V11691" s="217">
        <v>0</v>
      </c>
      <c r="W11691" s="217">
        <v>12.626624617737001</v>
      </c>
      <c r="X11691" s="217">
        <v>12.626624617737001</v>
      </c>
      <c r="Y11691" s="217">
        <v>0</v>
      </c>
    </row>
    <row r="11692" spans="2:25">
      <c r="B11692" s="217" t="s">
        <v>11862</v>
      </c>
      <c r="C11692" s="217" t="s">
        <v>11696</v>
      </c>
      <c r="D11692" s="217" t="s">
        <v>8</v>
      </c>
      <c r="E11692" s="217" t="s">
        <v>87</v>
      </c>
      <c r="F11692" s="217" t="s">
        <v>12</v>
      </c>
      <c r="G11692" s="217" t="s">
        <v>49</v>
      </c>
      <c r="H11692" s="217" t="s">
        <v>178</v>
      </c>
      <c r="I11692" s="217">
        <v>8</v>
      </c>
      <c r="J11692" s="217">
        <v>8</v>
      </c>
      <c r="K11692" s="217">
        <v>0</v>
      </c>
      <c r="L11692" s="217">
        <v>10</v>
      </c>
      <c r="M11692" s="217">
        <v>1154.9668874172201</v>
      </c>
      <c r="N11692" s="217">
        <v>6.92660550458716</v>
      </c>
      <c r="O11692" s="217">
        <v>6.92660550458716</v>
      </c>
      <c r="P11692" s="217">
        <v>0</v>
      </c>
      <c r="Q11692" s="217">
        <v>6.92660550458716</v>
      </c>
      <c r="R11692" s="217">
        <v>6.92660550458716</v>
      </c>
      <c r="S11692" s="217">
        <v>0</v>
      </c>
      <c r="T11692" s="217">
        <v>6.92660550458716</v>
      </c>
      <c r="U11692" s="217">
        <v>6.92660550458716</v>
      </c>
      <c r="V11692" s="217">
        <v>0</v>
      </c>
      <c r="W11692" s="217">
        <v>6.92660550458716</v>
      </c>
      <c r="X11692" s="217">
        <v>6.92660550458716</v>
      </c>
      <c r="Y11692" s="217">
        <v>0</v>
      </c>
    </row>
    <row r="11693" spans="2:25">
      <c r="B11693" s="217" t="s">
        <v>11863</v>
      </c>
      <c r="C11693" s="217" t="s">
        <v>11696</v>
      </c>
      <c r="D11693" s="217" t="s">
        <v>8</v>
      </c>
      <c r="E11693" s="217" t="s">
        <v>87</v>
      </c>
      <c r="F11693" s="217" t="s">
        <v>12</v>
      </c>
      <c r="G11693" s="217" t="s">
        <v>49</v>
      </c>
      <c r="H11693" s="217" t="s">
        <v>5</v>
      </c>
      <c r="I11693" s="217">
        <v>98</v>
      </c>
      <c r="J11693" s="217">
        <v>97</v>
      </c>
      <c r="K11693" s="217">
        <v>1</v>
      </c>
      <c r="L11693" s="217">
        <v>155</v>
      </c>
      <c r="M11693" s="217">
        <v>8720</v>
      </c>
      <c r="N11693" s="217">
        <v>11.2385321100917</v>
      </c>
      <c r="O11693" s="217">
        <v>11.1238532110092</v>
      </c>
      <c r="P11693" s="217">
        <v>0.11467889908256899</v>
      </c>
      <c r="Q11693" s="217">
        <v>11.2385321100917</v>
      </c>
      <c r="R11693" s="217">
        <v>11.1238532110092</v>
      </c>
      <c r="S11693" s="217">
        <v>0.11467889908256899</v>
      </c>
      <c r="T11693" s="217">
        <v>11.2385321100917</v>
      </c>
      <c r="U11693" s="217">
        <v>11.1238532110092</v>
      </c>
      <c r="V11693" s="217">
        <v>0.11467889908256899</v>
      </c>
      <c r="W11693" s="217">
        <v>11.2385321100917</v>
      </c>
      <c r="X11693" s="217">
        <v>11.1238532110092</v>
      </c>
      <c r="Y11693" s="217">
        <v>0.11467889908256899</v>
      </c>
    </row>
    <row r="11694" spans="2:25">
      <c r="B11694" s="217" t="s">
        <v>11864</v>
      </c>
      <c r="C11694" s="217" t="s">
        <v>11696</v>
      </c>
      <c r="D11694" s="217" t="s">
        <v>8</v>
      </c>
      <c r="E11694" s="217" t="s">
        <v>87</v>
      </c>
      <c r="F11694" s="217" t="s">
        <v>9</v>
      </c>
      <c r="G11694" s="217" t="s">
        <v>49</v>
      </c>
      <c r="H11694" s="217" t="s">
        <v>170</v>
      </c>
      <c r="I11694" s="217">
        <v>5</v>
      </c>
      <c r="J11694" s="217">
        <v>5</v>
      </c>
      <c r="K11694" s="217">
        <v>0</v>
      </c>
      <c r="L11694" s="217">
        <v>41</v>
      </c>
      <c r="M11694" s="217">
        <v>2169.6826835902102</v>
      </c>
      <c r="N11694" s="217">
        <v>2.30448444734159</v>
      </c>
      <c r="O11694" s="217">
        <v>2.30448444734159</v>
      </c>
      <c r="P11694" s="217">
        <v>0</v>
      </c>
      <c r="Q11694" s="217">
        <v>2.30448444734159</v>
      </c>
      <c r="R11694" s="217">
        <v>2.30448444734159</v>
      </c>
      <c r="S11694" s="217">
        <v>0</v>
      </c>
      <c r="T11694" s="217">
        <v>2.30448444734159</v>
      </c>
      <c r="U11694" s="217">
        <v>2.30448444734159</v>
      </c>
      <c r="V11694" s="217">
        <v>0</v>
      </c>
      <c r="W11694" s="217">
        <v>2.30448444734159</v>
      </c>
      <c r="X11694" s="217">
        <v>2.30448444734159</v>
      </c>
      <c r="Y11694" s="217">
        <v>0</v>
      </c>
    </row>
    <row r="11695" spans="2:25">
      <c r="B11695" s="217" t="s">
        <v>11865</v>
      </c>
      <c r="C11695" s="217" t="s">
        <v>11696</v>
      </c>
      <c r="D11695" s="217" t="s">
        <v>8</v>
      </c>
      <c r="E11695" s="217" t="s">
        <v>87</v>
      </c>
      <c r="F11695" s="217" t="s">
        <v>9</v>
      </c>
      <c r="G11695" s="217" t="s">
        <v>49</v>
      </c>
      <c r="H11695" s="217" t="s">
        <v>172</v>
      </c>
      <c r="I11695" s="217">
        <v>9</v>
      </c>
      <c r="J11695" s="217">
        <v>9</v>
      </c>
      <c r="K11695" s="217">
        <v>0</v>
      </c>
      <c r="L11695" s="217">
        <v>74</v>
      </c>
      <c r="M11695" s="217">
        <v>1960.2538531278301</v>
      </c>
      <c r="N11695" s="217">
        <v>4.5912420912420897</v>
      </c>
      <c r="O11695" s="217">
        <v>4.5912420912420897</v>
      </c>
      <c r="P11695" s="217">
        <v>0</v>
      </c>
      <c r="Q11695" s="217">
        <v>4.5912420912420897</v>
      </c>
      <c r="R11695" s="217">
        <v>4.5912420912420897</v>
      </c>
      <c r="S11695" s="217">
        <v>0</v>
      </c>
      <c r="T11695" s="217">
        <v>4.5912420912420897</v>
      </c>
      <c r="U11695" s="217">
        <v>4.5912420912420897</v>
      </c>
      <c r="V11695" s="217">
        <v>0</v>
      </c>
      <c r="W11695" s="217">
        <v>4.5912420912420897</v>
      </c>
      <c r="X11695" s="217">
        <v>4.5912420912420897</v>
      </c>
      <c r="Y11695" s="217">
        <v>0</v>
      </c>
    </row>
    <row r="11696" spans="2:25">
      <c r="B11696" s="217" t="s">
        <v>11866</v>
      </c>
      <c r="C11696" s="217" t="s">
        <v>11696</v>
      </c>
      <c r="D11696" s="217" t="s">
        <v>8</v>
      </c>
      <c r="E11696" s="217" t="s">
        <v>87</v>
      </c>
      <c r="F11696" s="217" t="s">
        <v>9</v>
      </c>
      <c r="G11696" s="217" t="s">
        <v>49</v>
      </c>
      <c r="H11696" s="217" t="s">
        <v>174</v>
      </c>
      <c r="I11696" s="217">
        <v>7</v>
      </c>
      <c r="J11696" s="217">
        <v>7</v>
      </c>
      <c r="K11696" s="217">
        <v>0</v>
      </c>
      <c r="L11696" s="217">
        <v>50</v>
      </c>
      <c r="M11696" s="217">
        <v>2261.8313689936499</v>
      </c>
      <c r="N11696" s="217">
        <v>3.0948372615039301</v>
      </c>
      <c r="O11696" s="217">
        <v>3.0948372615039301</v>
      </c>
      <c r="P11696" s="217">
        <v>0</v>
      </c>
      <c r="Q11696" s="217">
        <v>3.0948372615039301</v>
      </c>
      <c r="R11696" s="217">
        <v>3.0948372615039301</v>
      </c>
      <c r="S11696" s="217">
        <v>0</v>
      </c>
      <c r="T11696" s="217">
        <v>3.0948372615039301</v>
      </c>
      <c r="U11696" s="217">
        <v>3.0948372615039301</v>
      </c>
      <c r="V11696" s="217">
        <v>0</v>
      </c>
      <c r="W11696" s="217">
        <v>3.0948372615039301</v>
      </c>
      <c r="X11696" s="217">
        <v>3.0948372615039301</v>
      </c>
      <c r="Y11696" s="217">
        <v>0</v>
      </c>
    </row>
    <row r="11697" spans="2:25">
      <c r="B11697" s="217" t="s">
        <v>11867</v>
      </c>
      <c r="C11697" s="217" t="s">
        <v>11696</v>
      </c>
      <c r="D11697" s="217" t="s">
        <v>8</v>
      </c>
      <c r="E11697" s="217" t="s">
        <v>87</v>
      </c>
      <c r="F11697" s="217" t="s">
        <v>9</v>
      </c>
      <c r="G11697" s="217" t="s">
        <v>49</v>
      </c>
      <c r="H11697" s="217" t="s">
        <v>176</v>
      </c>
      <c r="I11697" s="217">
        <v>3</v>
      </c>
      <c r="J11697" s="217">
        <v>3</v>
      </c>
      <c r="K11697" s="217">
        <v>0</v>
      </c>
      <c r="L11697" s="217">
        <v>54</v>
      </c>
      <c r="M11697" s="217">
        <v>1625.1677243880299</v>
      </c>
      <c r="N11697" s="217">
        <v>1.8459633150354799</v>
      </c>
      <c r="O11697" s="217">
        <v>1.8459633150354799</v>
      </c>
      <c r="P11697" s="217">
        <v>0</v>
      </c>
      <c r="Q11697" s="217">
        <v>1.8459633150354799</v>
      </c>
      <c r="R11697" s="217">
        <v>1.8459633150354799</v>
      </c>
      <c r="S11697" s="217">
        <v>0</v>
      </c>
      <c r="T11697" s="217">
        <v>1.8459633150354799</v>
      </c>
      <c r="U11697" s="217">
        <v>1.8459633150354799</v>
      </c>
      <c r="V11697" s="217">
        <v>0</v>
      </c>
      <c r="W11697" s="217">
        <v>1.8459633150354799</v>
      </c>
      <c r="X11697" s="217">
        <v>1.8459633150354799</v>
      </c>
      <c r="Y11697" s="217">
        <v>0</v>
      </c>
    </row>
    <row r="11698" spans="2:25">
      <c r="B11698" s="217" t="s">
        <v>11868</v>
      </c>
      <c r="C11698" s="217" t="s">
        <v>11696</v>
      </c>
      <c r="D11698" s="217" t="s">
        <v>8</v>
      </c>
      <c r="E11698" s="217" t="s">
        <v>87</v>
      </c>
      <c r="F11698" s="217" t="s">
        <v>9</v>
      </c>
      <c r="G11698" s="217" t="s">
        <v>49</v>
      </c>
      <c r="H11698" s="217" t="s">
        <v>178</v>
      </c>
      <c r="I11698" s="217">
        <v>0</v>
      </c>
      <c r="J11698" s="217">
        <v>0</v>
      </c>
      <c r="K11698" s="217">
        <v>0</v>
      </c>
      <c r="L11698" s="217">
        <v>17</v>
      </c>
      <c r="M11698" s="217">
        <v>1223.0643699002701</v>
      </c>
      <c r="N11698" s="217">
        <v>0</v>
      </c>
      <c r="O11698" s="217">
        <v>0</v>
      </c>
      <c r="P11698" s="217">
        <v>0</v>
      </c>
      <c r="Q11698" s="217">
        <v>0</v>
      </c>
      <c r="R11698" s="217">
        <v>0</v>
      </c>
      <c r="S11698" s="217">
        <v>0</v>
      </c>
      <c r="T11698" s="217">
        <v>0</v>
      </c>
      <c r="U11698" s="217">
        <v>0</v>
      </c>
      <c r="V11698" s="217">
        <v>0</v>
      </c>
      <c r="W11698" s="217">
        <v>0</v>
      </c>
      <c r="X11698" s="217">
        <v>0</v>
      </c>
      <c r="Y11698" s="217">
        <v>0</v>
      </c>
    </row>
    <row r="11699" spans="2:25">
      <c r="B11699" s="217" t="s">
        <v>11869</v>
      </c>
      <c r="C11699" s="217" t="s">
        <v>11696</v>
      </c>
      <c r="D11699" s="217" t="s">
        <v>8</v>
      </c>
      <c r="E11699" s="217" t="s">
        <v>87</v>
      </c>
      <c r="F11699" s="217" t="s">
        <v>9</v>
      </c>
      <c r="G11699" s="217" t="s">
        <v>49</v>
      </c>
      <c r="H11699" s="217" t="s">
        <v>5</v>
      </c>
      <c r="I11699" s="217">
        <v>24</v>
      </c>
      <c r="J11699" s="217">
        <v>24</v>
      </c>
      <c r="K11699" s="217">
        <v>0</v>
      </c>
      <c r="L11699" s="217">
        <v>236</v>
      </c>
      <c r="M11699" s="217">
        <v>9240</v>
      </c>
      <c r="N11699" s="217">
        <v>2.5974025974026</v>
      </c>
      <c r="O11699" s="217">
        <v>2.5974025974026</v>
      </c>
      <c r="P11699" s="217">
        <v>0</v>
      </c>
      <c r="Q11699" s="217">
        <v>2.5974025974026</v>
      </c>
      <c r="R11699" s="217">
        <v>2.5974025974026</v>
      </c>
      <c r="S11699" s="217">
        <v>0</v>
      </c>
      <c r="T11699" s="217">
        <v>2.5974025974026</v>
      </c>
      <c r="U11699" s="217">
        <v>2.5974025974026</v>
      </c>
      <c r="V11699" s="217">
        <v>0</v>
      </c>
      <c r="W11699" s="217">
        <v>2.5974025974026</v>
      </c>
      <c r="X11699" s="217">
        <v>2.5974025974026</v>
      </c>
      <c r="Y11699" s="217">
        <v>0</v>
      </c>
    </row>
    <row r="11700" spans="2:25">
      <c r="B11700" s="217" t="s">
        <v>11870</v>
      </c>
      <c r="C11700" s="217" t="s">
        <v>11696</v>
      </c>
      <c r="D11700" s="217" t="s">
        <v>8</v>
      </c>
      <c r="E11700" s="217" t="s">
        <v>87</v>
      </c>
      <c r="F11700" s="217" t="s">
        <v>5</v>
      </c>
      <c r="G11700" s="217" t="s">
        <v>49</v>
      </c>
      <c r="H11700" s="217" t="s">
        <v>170</v>
      </c>
      <c r="I11700" s="217">
        <v>19</v>
      </c>
      <c r="J11700" s="217">
        <v>19</v>
      </c>
      <c r="K11700" s="217">
        <v>0</v>
      </c>
      <c r="L11700" s="217">
        <v>82</v>
      </c>
      <c r="M11700" s="217">
        <v>4108.3771017548297</v>
      </c>
      <c r="N11700" s="217">
        <v>4.6246971807637802</v>
      </c>
      <c r="O11700" s="217">
        <v>4.6246971807637802</v>
      </c>
      <c r="P11700" s="217">
        <v>0</v>
      </c>
      <c r="Q11700" s="217">
        <v>4.6246971807637802</v>
      </c>
      <c r="R11700" s="217">
        <v>4.6246971807637802</v>
      </c>
      <c r="S11700" s="217">
        <v>0</v>
      </c>
      <c r="T11700" s="217">
        <v>4.6246971807637802</v>
      </c>
      <c r="U11700" s="217">
        <v>4.6246971807637802</v>
      </c>
      <c r="V11700" s="217">
        <v>0</v>
      </c>
      <c r="W11700" s="217">
        <v>4.6246971807637802</v>
      </c>
      <c r="X11700" s="217">
        <v>4.6246971807637802</v>
      </c>
      <c r="Y11700" s="217">
        <v>0</v>
      </c>
    </row>
    <row r="11701" spans="2:25">
      <c r="B11701" s="217" t="s">
        <v>11871</v>
      </c>
      <c r="C11701" s="217" t="s">
        <v>11696</v>
      </c>
      <c r="D11701" s="217" t="s">
        <v>8</v>
      </c>
      <c r="E11701" s="217" t="s">
        <v>87</v>
      </c>
      <c r="F11701" s="217" t="s">
        <v>5</v>
      </c>
      <c r="G11701" s="217" t="s">
        <v>49</v>
      </c>
      <c r="H11701" s="217" t="s">
        <v>172</v>
      </c>
      <c r="I11701" s="217">
        <v>38</v>
      </c>
      <c r="J11701" s="217">
        <v>37</v>
      </c>
      <c r="K11701" s="217">
        <v>1</v>
      </c>
      <c r="L11701" s="217">
        <v>120</v>
      </c>
      <c r="M11701" s="217">
        <v>3841.1999269215898</v>
      </c>
      <c r="N11701" s="217">
        <v>9.8927420397130792</v>
      </c>
      <c r="O11701" s="217">
        <v>9.6324067228785193</v>
      </c>
      <c r="P11701" s="217">
        <v>0.26033531683455502</v>
      </c>
      <c r="Q11701" s="217">
        <v>9.8927420397130792</v>
      </c>
      <c r="R11701" s="217">
        <v>9.6324067228785193</v>
      </c>
      <c r="S11701" s="217">
        <v>0.26033531683455502</v>
      </c>
      <c r="T11701" s="217">
        <v>9.8927420397130792</v>
      </c>
      <c r="U11701" s="217">
        <v>9.6324067228785193</v>
      </c>
      <c r="V11701" s="217">
        <v>0.26033531683455502</v>
      </c>
      <c r="W11701" s="217">
        <v>9.8927420397130792</v>
      </c>
      <c r="X11701" s="217">
        <v>9.6324067228785193</v>
      </c>
      <c r="Y11701" s="217">
        <v>0.26033531683455502</v>
      </c>
    </row>
    <row r="11702" spans="2:25">
      <c r="B11702" s="217" t="s">
        <v>11872</v>
      </c>
      <c r="C11702" s="217" t="s">
        <v>11696</v>
      </c>
      <c r="D11702" s="217" t="s">
        <v>8</v>
      </c>
      <c r="E11702" s="217" t="s">
        <v>87</v>
      </c>
      <c r="F11702" s="217" t="s">
        <v>5</v>
      </c>
      <c r="G11702" s="217" t="s">
        <v>49</v>
      </c>
      <c r="H11702" s="217" t="s">
        <v>174</v>
      </c>
      <c r="I11702" s="217">
        <v>34</v>
      </c>
      <c r="J11702" s="217">
        <v>34</v>
      </c>
      <c r="K11702" s="217">
        <v>0</v>
      </c>
      <c r="L11702" s="217">
        <v>77</v>
      </c>
      <c r="M11702" s="217">
        <v>4423.2694011601598</v>
      </c>
      <c r="N11702" s="217">
        <v>7.6866220246685097</v>
      </c>
      <c r="O11702" s="217">
        <v>7.6866220246685097</v>
      </c>
      <c r="P11702" s="217">
        <v>0</v>
      </c>
      <c r="Q11702" s="217">
        <v>7.6866220246685097</v>
      </c>
      <c r="R11702" s="217">
        <v>7.6866220246685097</v>
      </c>
      <c r="S11702" s="217">
        <v>0</v>
      </c>
      <c r="T11702" s="217">
        <v>7.6866220246685097</v>
      </c>
      <c r="U11702" s="217">
        <v>7.6866220246685097</v>
      </c>
      <c r="V11702" s="217">
        <v>0</v>
      </c>
      <c r="W11702" s="217">
        <v>7.6866220246685097</v>
      </c>
      <c r="X11702" s="217">
        <v>7.6866220246685097</v>
      </c>
      <c r="Y11702" s="217">
        <v>0</v>
      </c>
    </row>
    <row r="11703" spans="2:25">
      <c r="B11703" s="217" t="s">
        <v>11873</v>
      </c>
      <c r="C11703" s="217" t="s">
        <v>11696</v>
      </c>
      <c r="D11703" s="217" t="s">
        <v>8</v>
      </c>
      <c r="E11703" s="217" t="s">
        <v>87</v>
      </c>
      <c r="F11703" s="217" t="s">
        <v>5</v>
      </c>
      <c r="G11703" s="217" t="s">
        <v>49</v>
      </c>
      <c r="H11703" s="217" t="s">
        <v>176</v>
      </c>
      <c r="I11703" s="217">
        <v>23</v>
      </c>
      <c r="J11703" s="217">
        <v>23</v>
      </c>
      <c r="K11703" s="217">
        <v>0</v>
      </c>
      <c r="L11703" s="217">
        <v>85</v>
      </c>
      <c r="M11703" s="217">
        <v>3209.1223128459301</v>
      </c>
      <c r="N11703" s="217">
        <v>7.1670686741768401</v>
      </c>
      <c r="O11703" s="217">
        <v>7.1670686741768401</v>
      </c>
      <c r="P11703" s="217">
        <v>0</v>
      </c>
      <c r="Q11703" s="217">
        <v>7.1670686741768401</v>
      </c>
      <c r="R11703" s="217">
        <v>7.1670686741768401</v>
      </c>
      <c r="S11703" s="217">
        <v>0</v>
      </c>
      <c r="T11703" s="217">
        <v>7.1670686741768401</v>
      </c>
      <c r="U11703" s="217">
        <v>7.1670686741768401</v>
      </c>
      <c r="V11703" s="217">
        <v>0</v>
      </c>
      <c r="W11703" s="217">
        <v>7.1670686741768401</v>
      </c>
      <c r="X11703" s="217">
        <v>7.1670686741768401</v>
      </c>
      <c r="Y11703" s="217">
        <v>0</v>
      </c>
    </row>
    <row r="11704" spans="2:25">
      <c r="B11704" s="217" t="s">
        <v>11874</v>
      </c>
      <c r="C11704" s="217" t="s">
        <v>11696</v>
      </c>
      <c r="D11704" s="217" t="s">
        <v>8</v>
      </c>
      <c r="E11704" s="217" t="s">
        <v>87</v>
      </c>
      <c r="F11704" s="217" t="s">
        <v>5</v>
      </c>
      <c r="G11704" s="217" t="s">
        <v>49</v>
      </c>
      <c r="H11704" s="217" t="s">
        <v>178</v>
      </c>
      <c r="I11704" s="217">
        <v>8</v>
      </c>
      <c r="J11704" s="217">
        <v>8</v>
      </c>
      <c r="K11704" s="217">
        <v>0</v>
      </c>
      <c r="L11704" s="217">
        <v>27</v>
      </c>
      <c r="M11704" s="217">
        <v>2378.0312573174901</v>
      </c>
      <c r="N11704" s="217">
        <v>3.36412735340758</v>
      </c>
      <c r="O11704" s="217">
        <v>3.36412735340758</v>
      </c>
      <c r="P11704" s="217">
        <v>0</v>
      </c>
      <c r="Q11704" s="217">
        <v>3.36412735340758</v>
      </c>
      <c r="R11704" s="217">
        <v>3.36412735340758</v>
      </c>
      <c r="S11704" s="217">
        <v>0</v>
      </c>
      <c r="T11704" s="217">
        <v>3.36412735340758</v>
      </c>
      <c r="U11704" s="217">
        <v>3.36412735340758</v>
      </c>
      <c r="V11704" s="217">
        <v>0</v>
      </c>
      <c r="W11704" s="217">
        <v>3.36412735340758</v>
      </c>
      <c r="X11704" s="217">
        <v>3.36412735340758</v>
      </c>
      <c r="Y11704" s="217">
        <v>0</v>
      </c>
    </row>
    <row r="11705" spans="2:25">
      <c r="B11705" s="217" t="s">
        <v>11875</v>
      </c>
      <c r="C11705" s="217" t="s">
        <v>11696</v>
      </c>
      <c r="D11705" s="217" t="s">
        <v>8</v>
      </c>
      <c r="E11705" s="217" t="s">
        <v>87</v>
      </c>
      <c r="F11705" s="217" t="s">
        <v>5</v>
      </c>
      <c r="G11705" s="217" t="s">
        <v>49</v>
      </c>
      <c r="H11705" s="217" t="s">
        <v>5</v>
      </c>
      <c r="I11705" s="217">
        <v>122</v>
      </c>
      <c r="J11705" s="217">
        <v>121</v>
      </c>
      <c r="K11705" s="217">
        <v>1</v>
      </c>
      <c r="L11705" s="217">
        <v>391</v>
      </c>
      <c r="M11705" s="217">
        <v>17960</v>
      </c>
      <c r="N11705" s="217">
        <v>6.79287305122494</v>
      </c>
      <c r="O11705" s="217">
        <v>6.7371937639198203</v>
      </c>
      <c r="P11705" s="217">
        <v>5.5679287305122498E-2</v>
      </c>
      <c r="Q11705" s="217">
        <v>6.79287305122494</v>
      </c>
      <c r="R11705" s="217">
        <v>6.7371937639198203</v>
      </c>
      <c r="S11705" s="217">
        <v>5.5679287305122498E-2</v>
      </c>
      <c r="T11705" s="217">
        <v>6.79287305122494</v>
      </c>
      <c r="U11705" s="217">
        <v>6.7371937639198203</v>
      </c>
      <c r="V11705" s="217">
        <v>5.5679287305122498E-2</v>
      </c>
      <c r="W11705" s="217">
        <v>6.79287305122494</v>
      </c>
      <c r="X11705" s="217">
        <v>6.7371937639198203</v>
      </c>
      <c r="Y11705" s="217">
        <v>5.5679287305122498E-2</v>
      </c>
    </row>
    <row r="11706" spans="2:25">
      <c r="B11706" s="217" t="s">
        <v>11876</v>
      </c>
      <c r="C11706" s="217" t="s">
        <v>11696</v>
      </c>
      <c r="D11706" s="217" t="s">
        <v>8</v>
      </c>
      <c r="E11706" s="217" t="s">
        <v>87</v>
      </c>
      <c r="F11706" s="217" t="s">
        <v>12</v>
      </c>
      <c r="G11706" s="217" t="s">
        <v>13</v>
      </c>
      <c r="H11706" s="217" t="s">
        <v>170</v>
      </c>
      <c r="I11706" s="217">
        <v>2</v>
      </c>
      <c r="J11706" s="217">
        <v>2</v>
      </c>
      <c r="K11706" s="217">
        <v>0</v>
      </c>
      <c r="L11706" s="217">
        <v>0</v>
      </c>
      <c r="M11706" s="217">
        <v>96.787148594377499</v>
      </c>
      <c r="N11706" s="217">
        <v>20.6639004149378</v>
      </c>
      <c r="O11706" s="217">
        <v>20.6639004149378</v>
      </c>
      <c r="P11706" s="217">
        <v>0</v>
      </c>
      <c r="Q11706" s="217">
        <v>20.6639004149378</v>
      </c>
      <c r="R11706" s="217">
        <v>20.6639004149378</v>
      </c>
      <c r="S11706" s="217">
        <v>0</v>
      </c>
      <c r="T11706" s="217">
        <v>20.6639004149378</v>
      </c>
      <c r="U11706" s="217">
        <v>20.6639004149378</v>
      </c>
      <c r="V11706" s="217">
        <v>0</v>
      </c>
      <c r="W11706" s="217">
        <v>20.6639004149378</v>
      </c>
      <c r="X11706" s="217">
        <v>20.6639004149378</v>
      </c>
      <c r="Y11706" s="217">
        <v>0</v>
      </c>
    </row>
    <row r="11707" spans="2:25">
      <c r="B11707" s="217" t="s">
        <v>11877</v>
      </c>
      <c r="C11707" s="217" t="s">
        <v>11696</v>
      </c>
      <c r="D11707" s="217" t="s">
        <v>8</v>
      </c>
      <c r="E11707" s="217" t="s">
        <v>87</v>
      </c>
      <c r="F11707" s="217" t="s">
        <v>12</v>
      </c>
      <c r="G11707" s="217" t="s">
        <v>13</v>
      </c>
      <c r="H11707" s="217" t="s">
        <v>172</v>
      </c>
      <c r="I11707" s="217">
        <v>2</v>
      </c>
      <c r="J11707" s="217">
        <v>2</v>
      </c>
      <c r="K11707" s="217">
        <v>0</v>
      </c>
      <c r="L11707" s="217">
        <v>8</v>
      </c>
      <c r="M11707" s="217">
        <v>193.574297188755</v>
      </c>
      <c r="N11707" s="217">
        <v>10.3319502074689</v>
      </c>
      <c r="O11707" s="217">
        <v>10.3319502074689</v>
      </c>
      <c r="P11707" s="217">
        <v>0</v>
      </c>
      <c r="Q11707" s="217">
        <v>10.3319502074689</v>
      </c>
      <c r="R11707" s="217">
        <v>10.3319502074689</v>
      </c>
      <c r="S11707" s="217">
        <v>0</v>
      </c>
      <c r="T11707" s="217">
        <v>10.3319502074689</v>
      </c>
      <c r="U11707" s="217">
        <v>10.3319502074689</v>
      </c>
      <c r="V11707" s="217">
        <v>0</v>
      </c>
      <c r="W11707" s="217">
        <v>10.3319502074689</v>
      </c>
      <c r="X11707" s="217">
        <v>10.3319502074689</v>
      </c>
      <c r="Y11707" s="217">
        <v>0</v>
      </c>
    </row>
    <row r="11708" spans="2:25">
      <c r="B11708" s="217" t="s">
        <v>11878</v>
      </c>
      <c r="C11708" s="217" t="s">
        <v>11696</v>
      </c>
      <c r="D11708" s="217" t="s">
        <v>8</v>
      </c>
      <c r="E11708" s="217" t="s">
        <v>87</v>
      </c>
      <c r="F11708" s="217" t="s">
        <v>12</v>
      </c>
      <c r="G11708" s="217" t="s">
        <v>13</v>
      </c>
      <c r="H11708" s="217" t="s">
        <v>174</v>
      </c>
      <c r="I11708" s="217">
        <v>1</v>
      </c>
      <c r="J11708" s="217">
        <v>1</v>
      </c>
      <c r="K11708" s="217">
        <v>0</v>
      </c>
      <c r="L11708" s="217">
        <v>7</v>
      </c>
      <c r="M11708" s="217">
        <v>358.11244979919701</v>
      </c>
      <c r="N11708" s="217">
        <v>2.7924189749915902</v>
      </c>
      <c r="O11708" s="217">
        <v>2.7924189749915902</v>
      </c>
      <c r="P11708" s="217">
        <v>0</v>
      </c>
      <c r="Q11708" s="217">
        <v>2.7924189749915902</v>
      </c>
      <c r="R11708" s="217">
        <v>2.7924189749915902</v>
      </c>
      <c r="S11708" s="217">
        <v>0</v>
      </c>
      <c r="T11708" s="217">
        <v>2.7924189749915902</v>
      </c>
      <c r="U11708" s="217">
        <v>2.7924189749915902</v>
      </c>
      <c r="V11708" s="217">
        <v>0</v>
      </c>
      <c r="W11708" s="217">
        <v>2.7924189749915902</v>
      </c>
      <c r="X11708" s="217">
        <v>2.7924189749915902</v>
      </c>
      <c r="Y11708" s="217">
        <v>0</v>
      </c>
    </row>
    <row r="11709" spans="2:25">
      <c r="B11709" s="217" t="s">
        <v>11879</v>
      </c>
      <c r="C11709" s="217" t="s">
        <v>11696</v>
      </c>
      <c r="D11709" s="217" t="s">
        <v>8</v>
      </c>
      <c r="E11709" s="217" t="s">
        <v>87</v>
      </c>
      <c r="F11709" s="217" t="s">
        <v>12</v>
      </c>
      <c r="G11709" s="217" t="s">
        <v>13</v>
      </c>
      <c r="H11709" s="217" t="s">
        <v>176</v>
      </c>
      <c r="I11709" s="217">
        <v>5</v>
      </c>
      <c r="J11709" s="217">
        <v>5</v>
      </c>
      <c r="K11709" s="217">
        <v>0</v>
      </c>
      <c r="L11709" s="217">
        <v>17</v>
      </c>
      <c r="M11709" s="217">
        <v>445.22088353413699</v>
      </c>
      <c r="N11709" s="217">
        <v>11.230380660292299</v>
      </c>
      <c r="O11709" s="217">
        <v>11.230380660292299</v>
      </c>
      <c r="P11709" s="217">
        <v>0</v>
      </c>
      <c r="Q11709" s="217">
        <v>11.230380660292299</v>
      </c>
      <c r="R11709" s="217">
        <v>11.230380660292299</v>
      </c>
      <c r="S11709" s="217">
        <v>0</v>
      </c>
      <c r="T11709" s="217">
        <v>11.230380660292299</v>
      </c>
      <c r="U11709" s="217">
        <v>11.230380660292299</v>
      </c>
      <c r="V11709" s="217">
        <v>0</v>
      </c>
      <c r="W11709" s="217">
        <v>11.230380660292299</v>
      </c>
      <c r="X11709" s="217">
        <v>11.230380660292299</v>
      </c>
      <c r="Y11709" s="217">
        <v>0</v>
      </c>
    </row>
    <row r="11710" spans="2:25">
      <c r="B11710" s="217" t="s">
        <v>11880</v>
      </c>
      <c r="C11710" s="217" t="s">
        <v>11696</v>
      </c>
      <c r="D11710" s="217" t="s">
        <v>8</v>
      </c>
      <c r="E11710" s="217" t="s">
        <v>87</v>
      </c>
      <c r="F11710" s="217" t="s">
        <v>12</v>
      </c>
      <c r="G11710" s="217" t="s">
        <v>13</v>
      </c>
      <c r="H11710" s="217" t="s">
        <v>178</v>
      </c>
      <c r="I11710" s="217">
        <v>5</v>
      </c>
      <c r="J11710" s="217">
        <v>5</v>
      </c>
      <c r="K11710" s="217">
        <v>0</v>
      </c>
      <c r="L11710" s="217">
        <v>19</v>
      </c>
      <c r="M11710" s="217">
        <v>1316.30522088353</v>
      </c>
      <c r="N11710" s="217">
        <v>3.7985111056870902</v>
      </c>
      <c r="O11710" s="217">
        <v>3.7985111056870902</v>
      </c>
      <c r="P11710" s="217">
        <v>0</v>
      </c>
      <c r="Q11710" s="217">
        <v>3.7985111056870902</v>
      </c>
      <c r="R11710" s="217">
        <v>3.7985111056870902</v>
      </c>
      <c r="S11710" s="217">
        <v>0</v>
      </c>
      <c r="T11710" s="217">
        <v>3.7985111056870902</v>
      </c>
      <c r="U11710" s="217">
        <v>3.7985111056870902</v>
      </c>
      <c r="V11710" s="217">
        <v>0</v>
      </c>
      <c r="W11710" s="217">
        <v>3.7985111056870902</v>
      </c>
      <c r="X11710" s="217">
        <v>3.7985111056870902</v>
      </c>
      <c r="Y11710" s="217">
        <v>0</v>
      </c>
    </row>
    <row r="11711" spans="2:25">
      <c r="B11711" s="217" t="s">
        <v>11881</v>
      </c>
      <c r="C11711" s="217" t="s">
        <v>11696</v>
      </c>
      <c r="D11711" s="217" t="s">
        <v>8</v>
      </c>
      <c r="E11711" s="217" t="s">
        <v>87</v>
      </c>
      <c r="F11711" s="217" t="s">
        <v>12</v>
      </c>
      <c r="G11711" s="217" t="s">
        <v>13</v>
      </c>
      <c r="H11711" s="217" t="s">
        <v>5</v>
      </c>
      <c r="I11711" s="217">
        <v>15</v>
      </c>
      <c r="J11711" s="217">
        <v>15</v>
      </c>
      <c r="K11711" s="217">
        <v>0</v>
      </c>
      <c r="L11711" s="217">
        <v>51</v>
      </c>
      <c r="M11711" s="217">
        <v>2410</v>
      </c>
      <c r="N11711" s="217">
        <v>6.2240663900414903</v>
      </c>
      <c r="O11711" s="217">
        <v>6.2240663900414903</v>
      </c>
      <c r="P11711" s="217">
        <v>0</v>
      </c>
      <c r="Q11711" s="217">
        <v>6.2240663900414903</v>
      </c>
      <c r="R11711" s="217">
        <v>6.2240663900414903</v>
      </c>
      <c r="S11711" s="217">
        <v>0</v>
      </c>
      <c r="T11711" s="217">
        <v>6.2240663900414903</v>
      </c>
      <c r="U11711" s="217">
        <v>6.2240663900414903</v>
      </c>
      <c r="V11711" s="217">
        <v>0</v>
      </c>
      <c r="W11711" s="217">
        <v>6.2240663900414903</v>
      </c>
      <c r="X11711" s="217">
        <v>6.2240663900414903</v>
      </c>
      <c r="Y11711" s="217">
        <v>0</v>
      </c>
    </row>
    <row r="11712" spans="2:25">
      <c r="B11712" s="217" t="s">
        <v>11882</v>
      </c>
      <c r="C11712" s="217" t="s">
        <v>11696</v>
      </c>
      <c r="D11712" s="217" t="s">
        <v>8</v>
      </c>
      <c r="E11712" s="217" t="s">
        <v>87</v>
      </c>
      <c r="F11712" s="217" t="s">
        <v>9</v>
      </c>
      <c r="G11712" s="217" t="s">
        <v>13</v>
      </c>
      <c r="H11712" s="217" t="s">
        <v>170</v>
      </c>
      <c r="I11712" s="217">
        <v>0</v>
      </c>
      <c r="J11712" s="217">
        <v>0</v>
      </c>
      <c r="K11712" s="217">
        <v>0</v>
      </c>
      <c r="L11712" s="217">
        <v>1</v>
      </c>
      <c r="M11712" s="217">
        <v>106.96850393700799</v>
      </c>
      <c r="N11712" s="217">
        <v>0</v>
      </c>
      <c r="O11712" s="217">
        <v>0</v>
      </c>
      <c r="P11712" s="217">
        <v>0</v>
      </c>
      <c r="Q11712" s="217">
        <v>0</v>
      </c>
      <c r="R11712" s="217">
        <v>0</v>
      </c>
      <c r="S11712" s="217">
        <v>0</v>
      </c>
      <c r="T11712" s="217">
        <v>0</v>
      </c>
      <c r="U11712" s="217">
        <v>0</v>
      </c>
      <c r="V11712" s="217">
        <v>0</v>
      </c>
      <c r="W11712" s="217">
        <v>0</v>
      </c>
      <c r="X11712" s="217">
        <v>0</v>
      </c>
      <c r="Y11712" s="217">
        <v>0</v>
      </c>
    </row>
    <row r="11713" spans="2:25">
      <c r="B11713" s="217" t="s">
        <v>11883</v>
      </c>
      <c r="C11713" s="217" t="s">
        <v>11696</v>
      </c>
      <c r="D11713" s="217" t="s">
        <v>8</v>
      </c>
      <c r="E11713" s="217" t="s">
        <v>87</v>
      </c>
      <c r="F11713" s="217" t="s">
        <v>9</v>
      </c>
      <c r="G11713" s="217" t="s">
        <v>13</v>
      </c>
      <c r="H11713" s="217" t="s">
        <v>172</v>
      </c>
      <c r="I11713" s="217">
        <v>0</v>
      </c>
      <c r="J11713" s="217">
        <v>0</v>
      </c>
      <c r="K11713" s="217">
        <v>0</v>
      </c>
      <c r="L11713" s="217">
        <v>15</v>
      </c>
      <c r="M11713" s="217">
        <v>213.93700787401599</v>
      </c>
      <c r="N11713" s="217">
        <v>0</v>
      </c>
      <c r="O11713" s="217">
        <v>0</v>
      </c>
      <c r="P11713" s="217">
        <v>0</v>
      </c>
      <c r="Q11713" s="217">
        <v>0</v>
      </c>
      <c r="R11713" s="217">
        <v>0</v>
      </c>
      <c r="S11713" s="217">
        <v>0</v>
      </c>
      <c r="T11713" s="217">
        <v>0</v>
      </c>
      <c r="U11713" s="217">
        <v>0</v>
      </c>
      <c r="V11713" s="217">
        <v>0</v>
      </c>
      <c r="W11713" s="217">
        <v>0</v>
      </c>
      <c r="X11713" s="217">
        <v>0</v>
      </c>
      <c r="Y11713" s="217">
        <v>0</v>
      </c>
    </row>
    <row r="11714" spans="2:25">
      <c r="B11714" s="217" t="s">
        <v>11884</v>
      </c>
      <c r="C11714" s="217" t="s">
        <v>11696</v>
      </c>
      <c r="D11714" s="217" t="s">
        <v>8</v>
      </c>
      <c r="E11714" s="217" t="s">
        <v>87</v>
      </c>
      <c r="F11714" s="217" t="s">
        <v>9</v>
      </c>
      <c r="G11714" s="217" t="s">
        <v>13</v>
      </c>
      <c r="H11714" s="217" t="s">
        <v>174</v>
      </c>
      <c r="I11714" s="217">
        <v>0</v>
      </c>
      <c r="J11714" s="217">
        <v>0</v>
      </c>
      <c r="K11714" s="217">
        <v>0</v>
      </c>
      <c r="L11714" s="217">
        <v>2</v>
      </c>
      <c r="M11714" s="217">
        <v>359.80314960629897</v>
      </c>
      <c r="N11714" s="217">
        <v>0</v>
      </c>
      <c r="O11714" s="217">
        <v>0</v>
      </c>
      <c r="P11714" s="217">
        <v>0</v>
      </c>
      <c r="Q11714" s="217">
        <v>0</v>
      </c>
      <c r="R11714" s="217">
        <v>0</v>
      </c>
      <c r="S11714" s="217">
        <v>0</v>
      </c>
      <c r="T11714" s="217">
        <v>0</v>
      </c>
      <c r="U11714" s="217">
        <v>0</v>
      </c>
      <c r="V11714" s="217">
        <v>0</v>
      </c>
      <c r="W11714" s="217">
        <v>0</v>
      </c>
      <c r="X11714" s="217">
        <v>0</v>
      </c>
      <c r="Y11714" s="217">
        <v>0</v>
      </c>
    </row>
    <row r="11715" spans="2:25">
      <c r="B11715" s="217" t="s">
        <v>11885</v>
      </c>
      <c r="C11715" s="217" t="s">
        <v>11696</v>
      </c>
      <c r="D11715" s="217" t="s">
        <v>8</v>
      </c>
      <c r="E11715" s="217" t="s">
        <v>87</v>
      </c>
      <c r="F11715" s="217" t="s">
        <v>9</v>
      </c>
      <c r="G11715" s="217" t="s">
        <v>13</v>
      </c>
      <c r="H11715" s="217" t="s">
        <v>176</v>
      </c>
      <c r="I11715" s="217">
        <v>2</v>
      </c>
      <c r="J11715" s="217">
        <v>2</v>
      </c>
      <c r="K11715" s="217">
        <v>0</v>
      </c>
      <c r="L11715" s="217">
        <v>23</v>
      </c>
      <c r="M11715" s="217">
        <v>437.59842519684997</v>
      </c>
      <c r="N11715" s="217">
        <v>4.5704003598740401</v>
      </c>
      <c r="O11715" s="217">
        <v>4.5704003598740401</v>
      </c>
      <c r="P11715" s="217">
        <v>0</v>
      </c>
      <c r="Q11715" s="217">
        <v>4.5704003598740401</v>
      </c>
      <c r="R11715" s="217">
        <v>4.5704003598740401</v>
      </c>
      <c r="S11715" s="217">
        <v>0</v>
      </c>
      <c r="T11715" s="217">
        <v>4.5704003598740401</v>
      </c>
      <c r="U11715" s="217">
        <v>4.5704003598740401</v>
      </c>
      <c r="V11715" s="217">
        <v>0</v>
      </c>
      <c r="W11715" s="217">
        <v>4.5704003598740401</v>
      </c>
      <c r="X11715" s="217">
        <v>4.5704003598740401</v>
      </c>
      <c r="Y11715" s="217">
        <v>0</v>
      </c>
    </row>
    <row r="11716" spans="2:25">
      <c r="B11716" s="217" t="s">
        <v>11886</v>
      </c>
      <c r="C11716" s="217" t="s">
        <v>11696</v>
      </c>
      <c r="D11716" s="217" t="s">
        <v>8</v>
      </c>
      <c r="E11716" s="217" t="s">
        <v>87</v>
      </c>
      <c r="F11716" s="217" t="s">
        <v>9</v>
      </c>
      <c r="G11716" s="217" t="s">
        <v>13</v>
      </c>
      <c r="H11716" s="217" t="s">
        <v>178</v>
      </c>
      <c r="I11716" s="217">
        <v>0</v>
      </c>
      <c r="J11716" s="217">
        <v>0</v>
      </c>
      <c r="K11716" s="217">
        <v>0</v>
      </c>
      <c r="L11716" s="217">
        <v>34</v>
      </c>
      <c r="M11716" s="217">
        <v>1351.69291338583</v>
      </c>
      <c r="N11716" s="217">
        <v>0</v>
      </c>
      <c r="O11716" s="217">
        <v>0</v>
      </c>
      <c r="P11716" s="217">
        <v>0</v>
      </c>
      <c r="Q11716" s="217">
        <v>0</v>
      </c>
      <c r="R11716" s="217">
        <v>0</v>
      </c>
      <c r="S11716" s="217">
        <v>0</v>
      </c>
      <c r="T11716" s="217">
        <v>0</v>
      </c>
      <c r="U11716" s="217">
        <v>0</v>
      </c>
      <c r="V11716" s="217">
        <v>0</v>
      </c>
      <c r="W11716" s="217">
        <v>0</v>
      </c>
      <c r="X11716" s="217">
        <v>0</v>
      </c>
      <c r="Y11716" s="217">
        <v>0</v>
      </c>
    </row>
    <row r="11717" spans="2:25">
      <c r="B11717" s="217" t="s">
        <v>11887</v>
      </c>
      <c r="C11717" s="217" t="s">
        <v>11696</v>
      </c>
      <c r="D11717" s="217" t="s">
        <v>8</v>
      </c>
      <c r="E11717" s="217" t="s">
        <v>87</v>
      </c>
      <c r="F11717" s="217" t="s">
        <v>9</v>
      </c>
      <c r="G11717" s="217" t="s">
        <v>13</v>
      </c>
      <c r="H11717" s="217" t="s">
        <v>5</v>
      </c>
      <c r="I11717" s="217">
        <v>2</v>
      </c>
      <c r="J11717" s="217">
        <v>2</v>
      </c>
      <c r="K11717" s="217">
        <v>0</v>
      </c>
      <c r="L11717" s="217">
        <v>75</v>
      </c>
      <c r="M11717" s="217">
        <v>2470</v>
      </c>
      <c r="N11717" s="217">
        <v>0.80971659919028305</v>
      </c>
      <c r="O11717" s="217">
        <v>0.80971659919028305</v>
      </c>
      <c r="P11717" s="217">
        <v>0</v>
      </c>
      <c r="Q11717" s="217">
        <v>0.80971659919028305</v>
      </c>
      <c r="R11717" s="217">
        <v>0.80971659919028305</v>
      </c>
      <c r="S11717" s="217">
        <v>0</v>
      </c>
      <c r="T11717" s="217">
        <v>0.80971659919028305</v>
      </c>
      <c r="U11717" s="217">
        <v>0.80971659919028305</v>
      </c>
      <c r="V11717" s="217">
        <v>0</v>
      </c>
      <c r="W11717" s="217">
        <v>0.80971659919028305</v>
      </c>
      <c r="X11717" s="217">
        <v>0.80971659919028305</v>
      </c>
      <c r="Y11717" s="217">
        <v>0</v>
      </c>
    </row>
    <row r="11718" spans="2:25">
      <c r="B11718" s="217" t="s">
        <v>11888</v>
      </c>
      <c r="C11718" s="217" t="s">
        <v>11696</v>
      </c>
      <c r="D11718" s="217" t="s">
        <v>8</v>
      </c>
      <c r="E11718" s="217" t="s">
        <v>87</v>
      </c>
      <c r="F11718" s="217" t="s">
        <v>5</v>
      </c>
      <c r="G11718" s="217" t="s">
        <v>13</v>
      </c>
      <c r="H11718" s="217" t="s">
        <v>170</v>
      </c>
      <c r="I11718" s="217">
        <v>2</v>
      </c>
      <c r="J11718" s="217">
        <v>2</v>
      </c>
      <c r="K11718" s="217">
        <v>0</v>
      </c>
      <c r="L11718" s="217">
        <v>1</v>
      </c>
      <c r="M11718" s="217">
        <v>203.75565253138501</v>
      </c>
      <c r="N11718" s="217">
        <v>9.8156786089256194</v>
      </c>
      <c r="O11718" s="217">
        <v>9.8156786089256194</v>
      </c>
      <c r="P11718" s="217">
        <v>0</v>
      </c>
      <c r="Q11718" s="217">
        <v>9.8156786089256194</v>
      </c>
      <c r="R11718" s="217">
        <v>9.8156786089256194</v>
      </c>
      <c r="S11718" s="217">
        <v>0</v>
      </c>
      <c r="T11718" s="217">
        <v>9.8156786089256194</v>
      </c>
      <c r="U11718" s="217">
        <v>9.8156786089256194</v>
      </c>
      <c r="V11718" s="217">
        <v>0</v>
      </c>
      <c r="W11718" s="217">
        <v>9.8156786089256194</v>
      </c>
      <c r="X11718" s="217">
        <v>9.8156786089256194</v>
      </c>
      <c r="Y11718" s="217">
        <v>0</v>
      </c>
    </row>
    <row r="11719" spans="2:25">
      <c r="B11719" s="217" t="s">
        <v>11889</v>
      </c>
      <c r="C11719" s="217" t="s">
        <v>11696</v>
      </c>
      <c r="D11719" s="217" t="s">
        <v>8</v>
      </c>
      <c r="E11719" s="217" t="s">
        <v>87</v>
      </c>
      <c r="F11719" s="217" t="s">
        <v>5</v>
      </c>
      <c r="G11719" s="217" t="s">
        <v>13</v>
      </c>
      <c r="H11719" s="217" t="s">
        <v>172</v>
      </c>
      <c r="I11719" s="217">
        <v>2</v>
      </c>
      <c r="J11719" s="217">
        <v>2</v>
      </c>
      <c r="K11719" s="217">
        <v>0</v>
      </c>
      <c r="L11719" s="217">
        <v>23</v>
      </c>
      <c r="M11719" s="217">
        <v>407.51130506277099</v>
      </c>
      <c r="N11719" s="217">
        <v>4.9078393044628097</v>
      </c>
      <c r="O11719" s="217">
        <v>4.9078393044628097</v>
      </c>
      <c r="P11719" s="217">
        <v>0</v>
      </c>
      <c r="Q11719" s="217">
        <v>4.9078393044628097</v>
      </c>
      <c r="R11719" s="217">
        <v>4.9078393044628097</v>
      </c>
      <c r="S11719" s="217">
        <v>0</v>
      </c>
      <c r="T11719" s="217">
        <v>4.9078393044628097</v>
      </c>
      <c r="U11719" s="217">
        <v>4.9078393044628097</v>
      </c>
      <c r="V11719" s="217">
        <v>0</v>
      </c>
      <c r="W11719" s="217">
        <v>4.9078393044628097</v>
      </c>
      <c r="X11719" s="217">
        <v>4.9078393044628097</v>
      </c>
      <c r="Y11719" s="217">
        <v>0</v>
      </c>
    </row>
    <row r="11720" spans="2:25">
      <c r="B11720" s="217" t="s">
        <v>11890</v>
      </c>
      <c r="C11720" s="217" t="s">
        <v>11696</v>
      </c>
      <c r="D11720" s="217" t="s">
        <v>8</v>
      </c>
      <c r="E11720" s="217" t="s">
        <v>87</v>
      </c>
      <c r="F11720" s="217" t="s">
        <v>5</v>
      </c>
      <c r="G11720" s="217" t="s">
        <v>13</v>
      </c>
      <c r="H11720" s="217" t="s">
        <v>174</v>
      </c>
      <c r="I11720" s="217">
        <v>1</v>
      </c>
      <c r="J11720" s="217">
        <v>1</v>
      </c>
      <c r="K11720" s="217">
        <v>0</v>
      </c>
      <c r="L11720" s="217">
        <v>9</v>
      </c>
      <c r="M11720" s="217">
        <v>717.91559940549598</v>
      </c>
      <c r="N11720" s="217">
        <v>1.3929213974847401</v>
      </c>
      <c r="O11720" s="217">
        <v>1.3929213974847401</v>
      </c>
      <c r="P11720" s="217">
        <v>0</v>
      </c>
      <c r="Q11720" s="217">
        <v>1.3929213974847401</v>
      </c>
      <c r="R11720" s="217">
        <v>1.3929213974847401</v>
      </c>
      <c r="S11720" s="217">
        <v>0</v>
      </c>
      <c r="T11720" s="217">
        <v>1.3929213974847401</v>
      </c>
      <c r="U11720" s="217">
        <v>1.3929213974847401</v>
      </c>
      <c r="V11720" s="217">
        <v>0</v>
      </c>
      <c r="W11720" s="217">
        <v>1.3929213974847401</v>
      </c>
      <c r="X11720" s="217">
        <v>1.3929213974847401</v>
      </c>
      <c r="Y11720" s="217">
        <v>0</v>
      </c>
    </row>
    <row r="11721" spans="2:25">
      <c r="B11721" s="217" t="s">
        <v>11891</v>
      </c>
      <c r="C11721" s="217" t="s">
        <v>11696</v>
      </c>
      <c r="D11721" s="217" t="s">
        <v>8</v>
      </c>
      <c r="E11721" s="217" t="s">
        <v>87</v>
      </c>
      <c r="F11721" s="217" t="s">
        <v>5</v>
      </c>
      <c r="G11721" s="217" t="s">
        <v>13</v>
      </c>
      <c r="H11721" s="217" t="s">
        <v>176</v>
      </c>
      <c r="I11721" s="217">
        <v>7</v>
      </c>
      <c r="J11721" s="217">
        <v>7</v>
      </c>
      <c r="K11721" s="217">
        <v>0</v>
      </c>
      <c r="L11721" s="217">
        <v>40</v>
      </c>
      <c r="M11721" s="217">
        <v>882.81930873098702</v>
      </c>
      <c r="N11721" s="217">
        <v>7.9291423859568599</v>
      </c>
      <c r="O11721" s="217">
        <v>7.9291423859568599</v>
      </c>
      <c r="P11721" s="217">
        <v>0</v>
      </c>
      <c r="Q11721" s="217">
        <v>7.9291423859568599</v>
      </c>
      <c r="R11721" s="217">
        <v>7.9291423859568599</v>
      </c>
      <c r="S11721" s="217">
        <v>0</v>
      </c>
      <c r="T11721" s="217">
        <v>7.9291423859568599</v>
      </c>
      <c r="U11721" s="217">
        <v>7.9291423859568599</v>
      </c>
      <c r="V11721" s="217">
        <v>0</v>
      </c>
      <c r="W11721" s="217">
        <v>7.9291423859568599</v>
      </c>
      <c r="X11721" s="217">
        <v>7.9291423859568599</v>
      </c>
      <c r="Y11721" s="217">
        <v>0</v>
      </c>
    </row>
    <row r="11722" spans="2:25">
      <c r="B11722" s="217" t="s">
        <v>11892</v>
      </c>
      <c r="C11722" s="217" t="s">
        <v>11696</v>
      </c>
      <c r="D11722" s="217" t="s">
        <v>8</v>
      </c>
      <c r="E11722" s="217" t="s">
        <v>87</v>
      </c>
      <c r="F11722" s="217" t="s">
        <v>5</v>
      </c>
      <c r="G11722" s="217" t="s">
        <v>13</v>
      </c>
      <c r="H11722" s="217" t="s">
        <v>178</v>
      </c>
      <c r="I11722" s="217">
        <v>5</v>
      </c>
      <c r="J11722" s="217">
        <v>5</v>
      </c>
      <c r="K11722" s="217">
        <v>0</v>
      </c>
      <c r="L11722" s="217">
        <v>53</v>
      </c>
      <c r="M11722" s="217">
        <v>2667.99813426936</v>
      </c>
      <c r="N11722" s="217">
        <v>1.87406427904766</v>
      </c>
      <c r="O11722" s="217">
        <v>1.87406427904766</v>
      </c>
      <c r="P11722" s="217">
        <v>0</v>
      </c>
      <c r="Q11722" s="217">
        <v>1.87406427904766</v>
      </c>
      <c r="R11722" s="217">
        <v>1.87406427904766</v>
      </c>
      <c r="S11722" s="217">
        <v>0</v>
      </c>
      <c r="T11722" s="217">
        <v>1.87406427904766</v>
      </c>
      <c r="U11722" s="217">
        <v>1.87406427904766</v>
      </c>
      <c r="V11722" s="217">
        <v>0</v>
      </c>
      <c r="W11722" s="217">
        <v>1.87406427904766</v>
      </c>
      <c r="X11722" s="217">
        <v>1.87406427904766</v>
      </c>
      <c r="Y11722" s="217">
        <v>0</v>
      </c>
    </row>
    <row r="11723" spans="2:25">
      <c r="B11723" s="217" t="s">
        <v>11893</v>
      </c>
      <c r="C11723" s="217" t="s">
        <v>11696</v>
      </c>
      <c r="D11723" s="217" t="s">
        <v>8</v>
      </c>
      <c r="E11723" s="217" t="s">
        <v>87</v>
      </c>
      <c r="F11723" s="217" t="s">
        <v>5</v>
      </c>
      <c r="G11723" s="217" t="s">
        <v>13</v>
      </c>
      <c r="H11723" s="217" t="s">
        <v>5</v>
      </c>
      <c r="I11723" s="217">
        <v>17</v>
      </c>
      <c r="J11723" s="217">
        <v>17</v>
      </c>
      <c r="K11723" s="217">
        <v>0</v>
      </c>
      <c r="L11723" s="217">
        <v>126</v>
      </c>
      <c r="M11723" s="217">
        <v>4880</v>
      </c>
      <c r="N11723" s="217">
        <v>3.4836065573770498</v>
      </c>
      <c r="O11723" s="217">
        <v>3.4836065573770498</v>
      </c>
      <c r="P11723" s="217">
        <v>0</v>
      </c>
      <c r="Q11723" s="217">
        <v>3.4836065573770498</v>
      </c>
      <c r="R11723" s="217">
        <v>3.4836065573770498</v>
      </c>
      <c r="S11723" s="217">
        <v>0</v>
      </c>
      <c r="T11723" s="217">
        <v>3.4836065573770498</v>
      </c>
      <c r="U11723" s="217">
        <v>3.4836065573770498</v>
      </c>
      <c r="V11723" s="217">
        <v>0</v>
      </c>
      <c r="W11723" s="217">
        <v>3.4836065573770498</v>
      </c>
      <c r="X11723" s="217">
        <v>3.4836065573770498</v>
      </c>
      <c r="Y11723" s="217">
        <v>0</v>
      </c>
    </row>
    <row r="11724" spans="2:25">
      <c r="B11724" s="217" t="s">
        <v>11894</v>
      </c>
      <c r="C11724" s="217" t="s">
        <v>11696</v>
      </c>
      <c r="D11724" s="217" t="s">
        <v>8</v>
      </c>
      <c r="E11724" s="217" t="s">
        <v>87</v>
      </c>
      <c r="F11724" s="217" t="s">
        <v>12</v>
      </c>
      <c r="G11724" s="217" t="s">
        <v>5</v>
      </c>
      <c r="H11724" s="217" t="s">
        <v>170</v>
      </c>
      <c r="I11724" s="217">
        <v>16</v>
      </c>
      <c r="J11724" s="217">
        <v>16</v>
      </c>
      <c r="K11724" s="217">
        <v>0</v>
      </c>
      <c r="L11724" s="217">
        <v>44</v>
      </c>
      <c r="M11724" s="217">
        <v>2259.38689220278</v>
      </c>
      <c r="N11724" s="217">
        <v>7.0815671522290096</v>
      </c>
      <c r="O11724" s="217">
        <v>7.0815671522290096</v>
      </c>
      <c r="P11724" s="217">
        <v>0</v>
      </c>
      <c r="Q11724" s="217">
        <v>7.0815671522290096</v>
      </c>
      <c r="R11724" s="217">
        <v>7.0815671522290096</v>
      </c>
      <c r="S11724" s="217">
        <v>0</v>
      </c>
      <c r="T11724" s="217">
        <v>7.0815671522290096</v>
      </c>
      <c r="U11724" s="217">
        <v>7.0815671522290096</v>
      </c>
      <c r="V11724" s="217">
        <v>0</v>
      </c>
      <c r="W11724" s="217">
        <v>7.0815671522290096</v>
      </c>
      <c r="X11724" s="217">
        <v>7.0815671522290096</v>
      </c>
      <c r="Y11724" s="217">
        <v>0</v>
      </c>
    </row>
    <row r="11725" spans="2:25">
      <c r="B11725" s="217" t="s">
        <v>11895</v>
      </c>
      <c r="C11725" s="217" t="s">
        <v>11696</v>
      </c>
      <c r="D11725" s="217" t="s">
        <v>8</v>
      </c>
      <c r="E11725" s="217" t="s">
        <v>87</v>
      </c>
      <c r="F11725" s="217" t="s">
        <v>12</v>
      </c>
      <c r="G11725" s="217" t="s">
        <v>5</v>
      </c>
      <c r="H11725" s="217" t="s">
        <v>172</v>
      </c>
      <c r="I11725" s="217">
        <v>36</v>
      </c>
      <c r="J11725" s="217">
        <v>35</v>
      </c>
      <c r="K11725" s="217">
        <v>1</v>
      </c>
      <c r="L11725" s="217">
        <v>61</v>
      </c>
      <c r="M11725" s="217">
        <v>2339.1357555978998</v>
      </c>
      <c r="N11725" s="217">
        <v>15.3902995642073</v>
      </c>
      <c r="O11725" s="217">
        <v>14.9627912429793</v>
      </c>
      <c r="P11725" s="217">
        <v>0.42750832122798099</v>
      </c>
      <c r="Q11725" s="217">
        <v>15.3902995642073</v>
      </c>
      <c r="R11725" s="217">
        <v>14.9627912429793</v>
      </c>
      <c r="S11725" s="217">
        <v>0.42750832122798099</v>
      </c>
      <c r="T11725" s="217">
        <v>15.3902995642073</v>
      </c>
      <c r="U11725" s="217">
        <v>14.9627912429793</v>
      </c>
      <c r="V11725" s="217">
        <v>0.42750832122798099</v>
      </c>
      <c r="W11725" s="217">
        <v>15.3902995642073</v>
      </c>
      <c r="X11725" s="217">
        <v>14.9627912429793</v>
      </c>
      <c r="Y11725" s="217">
        <v>0.42750832122798099</v>
      </c>
    </row>
    <row r="11726" spans="2:25">
      <c r="B11726" s="217" t="s">
        <v>11896</v>
      </c>
      <c r="C11726" s="217" t="s">
        <v>11696</v>
      </c>
      <c r="D11726" s="217" t="s">
        <v>8</v>
      </c>
      <c r="E11726" s="217" t="s">
        <v>87</v>
      </c>
      <c r="F11726" s="217" t="s">
        <v>12</v>
      </c>
      <c r="G11726" s="217" t="s">
        <v>5</v>
      </c>
      <c r="H11726" s="217" t="s">
        <v>174</v>
      </c>
      <c r="I11726" s="217">
        <v>37</v>
      </c>
      <c r="J11726" s="217">
        <v>36</v>
      </c>
      <c r="K11726" s="217">
        <v>1</v>
      </c>
      <c r="L11726" s="217">
        <v>48</v>
      </c>
      <c r="M11726" s="217">
        <v>2814.6984109597902</v>
      </c>
      <c r="N11726" s="217">
        <v>13.145280452047899</v>
      </c>
      <c r="O11726" s="217">
        <v>12.790002601992599</v>
      </c>
      <c r="P11726" s="217">
        <v>0.35527785005534901</v>
      </c>
      <c r="Q11726" s="217">
        <v>13.145280452047899</v>
      </c>
      <c r="R11726" s="217">
        <v>12.790002601992599</v>
      </c>
      <c r="S11726" s="217">
        <v>0.35527785005534901</v>
      </c>
      <c r="T11726" s="217">
        <v>13.145280452047899</v>
      </c>
      <c r="U11726" s="217">
        <v>12.790002601992599</v>
      </c>
      <c r="V11726" s="217">
        <v>0.35527785005534901</v>
      </c>
      <c r="W11726" s="217">
        <v>13.145280452047899</v>
      </c>
      <c r="X11726" s="217">
        <v>12.790002601992599</v>
      </c>
      <c r="Y11726" s="217">
        <v>0.35527785005534901</v>
      </c>
    </row>
    <row r="11727" spans="2:25">
      <c r="B11727" s="217" t="s">
        <v>11897</v>
      </c>
      <c r="C11727" s="217" t="s">
        <v>11696</v>
      </c>
      <c r="D11727" s="217" t="s">
        <v>8</v>
      </c>
      <c r="E11727" s="217" t="s">
        <v>87</v>
      </c>
      <c r="F11727" s="217" t="s">
        <v>12</v>
      </c>
      <c r="G11727" s="217" t="s">
        <v>5</v>
      </c>
      <c r="H11727" s="217" t="s">
        <v>176</v>
      </c>
      <c r="I11727" s="217">
        <v>32</v>
      </c>
      <c r="J11727" s="217">
        <v>32</v>
      </c>
      <c r="K11727" s="217">
        <v>0</v>
      </c>
      <c r="L11727" s="217">
        <v>62</v>
      </c>
      <c r="M11727" s="217">
        <v>2375.2109749506199</v>
      </c>
      <c r="N11727" s="217">
        <v>13.4724874284758</v>
      </c>
      <c r="O11727" s="217">
        <v>13.4724874284758</v>
      </c>
      <c r="P11727" s="217">
        <v>0</v>
      </c>
      <c r="Q11727" s="217">
        <v>13.4724874284758</v>
      </c>
      <c r="R11727" s="217">
        <v>13.4724874284758</v>
      </c>
      <c r="S11727" s="217">
        <v>0</v>
      </c>
      <c r="T11727" s="217">
        <v>13.4724874284758</v>
      </c>
      <c r="U11727" s="217">
        <v>13.4724874284758</v>
      </c>
      <c r="V11727" s="217">
        <v>0</v>
      </c>
      <c r="W11727" s="217">
        <v>13.4724874284758</v>
      </c>
      <c r="X11727" s="217">
        <v>13.4724874284758</v>
      </c>
      <c r="Y11727" s="217">
        <v>0</v>
      </c>
    </row>
    <row r="11728" spans="2:25">
      <c r="B11728" s="217" t="s">
        <v>11898</v>
      </c>
      <c r="C11728" s="217" t="s">
        <v>11696</v>
      </c>
      <c r="D11728" s="217" t="s">
        <v>8</v>
      </c>
      <c r="E11728" s="217" t="s">
        <v>87</v>
      </c>
      <c r="F11728" s="217" t="s">
        <v>12</v>
      </c>
      <c r="G11728" s="217" t="s">
        <v>5</v>
      </c>
      <c r="H11728" s="217" t="s">
        <v>178</v>
      </c>
      <c r="I11728" s="217">
        <v>20</v>
      </c>
      <c r="J11728" s="217">
        <v>20</v>
      </c>
      <c r="K11728" s="217">
        <v>0</v>
      </c>
      <c r="L11728" s="217">
        <v>44</v>
      </c>
      <c r="M11728" s="217">
        <v>3061.5679662889202</v>
      </c>
      <c r="N11728" s="217">
        <v>6.5326003604104201</v>
      </c>
      <c r="O11728" s="217">
        <v>6.5326003604104201</v>
      </c>
      <c r="P11728" s="217">
        <v>0</v>
      </c>
      <c r="Q11728" s="217">
        <v>6.5326003604104201</v>
      </c>
      <c r="R11728" s="217">
        <v>6.5326003604104201</v>
      </c>
      <c r="S11728" s="217">
        <v>0</v>
      </c>
      <c r="T11728" s="217">
        <v>6.5326003604104201</v>
      </c>
      <c r="U11728" s="217">
        <v>6.5326003604104201</v>
      </c>
      <c r="V11728" s="217">
        <v>0</v>
      </c>
      <c r="W11728" s="217">
        <v>6.5326003604104201</v>
      </c>
      <c r="X11728" s="217">
        <v>6.5326003604104201</v>
      </c>
      <c r="Y11728" s="217">
        <v>0</v>
      </c>
    </row>
    <row r="11729" spans="2:25">
      <c r="B11729" s="217" t="s">
        <v>11899</v>
      </c>
      <c r="C11729" s="217" t="s">
        <v>11696</v>
      </c>
      <c r="D11729" s="217" t="s">
        <v>8</v>
      </c>
      <c r="E11729" s="217" t="s">
        <v>87</v>
      </c>
      <c r="F11729" s="217" t="s">
        <v>12</v>
      </c>
      <c r="G11729" s="217" t="s">
        <v>5</v>
      </c>
      <c r="H11729" s="217" t="s">
        <v>5</v>
      </c>
      <c r="I11729" s="217">
        <v>141</v>
      </c>
      <c r="J11729" s="217">
        <v>139</v>
      </c>
      <c r="K11729" s="217">
        <v>2</v>
      </c>
      <c r="L11729" s="217">
        <v>259</v>
      </c>
      <c r="M11729" s="217">
        <v>12850</v>
      </c>
      <c r="N11729" s="217">
        <v>10.972762645914401</v>
      </c>
      <c r="O11729" s="217">
        <v>10.817120622568099</v>
      </c>
      <c r="P11729" s="217">
        <v>0.155642023346304</v>
      </c>
      <c r="Q11729" s="217">
        <v>10.972762645914401</v>
      </c>
      <c r="R11729" s="217">
        <v>10.817120622568099</v>
      </c>
      <c r="S11729" s="217">
        <v>0.155642023346304</v>
      </c>
      <c r="T11729" s="217">
        <v>10.972762645914401</v>
      </c>
      <c r="U11729" s="217">
        <v>10.817120622568099</v>
      </c>
      <c r="V11729" s="217">
        <v>0.155642023346304</v>
      </c>
      <c r="W11729" s="217">
        <v>10.972762645914401</v>
      </c>
      <c r="X11729" s="217">
        <v>10.817120622568099</v>
      </c>
      <c r="Y11729" s="217">
        <v>0.155642023346304</v>
      </c>
    </row>
    <row r="11730" spans="2:25">
      <c r="B11730" s="217" t="s">
        <v>11900</v>
      </c>
      <c r="C11730" s="217" t="s">
        <v>11696</v>
      </c>
      <c r="D11730" s="217" t="s">
        <v>8</v>
      </c>
      <c r="E11730" s="217" t="s">
        <v>87</v>
      </c>
      <c r="F11730" s="217" t="s">
        <v>9</v>
      </c>
      <c r="G11730" s="217" t="s">
        <v>5</v>
      </c>
      <c r="H11730" s="217" t="s">
        <v>170</v>
      </c>
      <c r="I11730" s="217">
        <v>5</v>
      </c>
      <c r="J11730" s="217">
        <v>5</v>
      </c>
      <c r="K11730" s="217">
        <v>0</v>
      </c>
      <c r="L11730" s="217">
        <v>45</v>
      </c>
      <c r="M11730" s="217">
        <v>2475.36086494657</v>
      </c>
      <c r="N11730" s="217">
        <v>2.0199075095694901</v>
      </c>
      <c r="O11730" s="217">
        <v>2.0199075095694901</v>
      </c>
      <c r="P11730" s="217">
        <v>0</v>
      </c>
      <c r="Q11730" s="217">
        <v>2.0199075095694901</v>
      </c>
      <c r="R11730" s="217">
        <v>2.0199075095694901</v>
      </c>
      <c r="S11730" s="217">
        <v>0</v>
      </c>
      <c r="T11730" s="217">
        <v>2.0199075095694901</v>
      </c>
      <c r="U11730" s="217">
        <v>2.0199075095694901</v>
      </c>
      <c r="V11730" s="217">
        <v>0</v>
      </c>
      <c r="W11730" s="217">
        <v>2.0199075095694901</v>
      </c>
      <c r="X11730" s="217">
        <v>2.0199075095694901</v>
      </c>
      <c r="Y11730" s="217">
        <v>0</v>
      </c>
    </row>
    <row r="11731" spans="2:25">
      <c r="B11731" s="217" t="s">
        <v>11901</v>
      </c>
      <c r="C11731" s="217" t="s">
        <v>11696</v>
      </c>
      <c r="D11731" s="217" t="s">
        <v>8</v>
      </c>
      <c r="E11731" s="217" t="s">
        <v>87</v>
      </c>
      <c r="F11731" s="217" t="s">
        <v>9</v>
      </c>
      <c r="G11731" s="217" t="s">
        <v>5</v>
      </c>
      <c r="H11731" s="217" t="s">
        <v>172</v>
      </c>
      <c r="I11731" s="217">
        <v>9</v>
      </c>
      <c r="J11731" s="217">
        <v>9</v>
      </c>
      <c r="K11731" s="217">
        <v>0</v>
      </c>
      <c r="L11731" s="217">
        <v>105</v>
      </c>
      <c r="M11731" s="217">
        <v>2439.1370975609898</v>
      </c>
      <c r="N11731" s="217">
        <v>3.68982949297911</v>
      </c>
      <c r="O11731" s="217">
        <v>3.68982949297911</v>
      </c>
      <c r="P11731" s="217">
        <v>0</v>
      </c>
      <c r="Q11731" s="217">
        <v>3.68982949297911</v>
      </c>
      <c r="R11731" s="217">
        <v>3.68982949297911</v>
      </c>
      <c r="S11731" s="217">
        <v>0</v>
      </c>
      <c r="T11731" s="217">
        <v>3.68982949297911</v>
      </c>
      <c r="U11731" s="217">
        <v>3.68982949297911</v>
      </c>
      <c r="V11731" s="217">
        <v>0</v>
      </c>
      <c r="W11731" s="217">
        <v>3.68982949297911</v>
      </c>
      <c r="X11731" s="217">
        <v>3.68982949297911</v>
      </c>
      <c r="Y11731" s="217">
        <v>0</v>
      </c>
    </row>
    <row r="11732" spans="2:25">
      <c r="B11732" s="217" t="s">
        <v>11902</v>
      </c>
      <c r="C11732" s="217" t="s">
        <v>11696</v>
      </c>
      <c r="D11732" s="217" t="s">
        <v>8</v>
      </c>
      <c r="E11732" s="217" t="s">
        <v>87</v>
      </c>
      <c r="F11732" s="217" t="s">
        <v>9</v>
      </c>
      <c r="G11732" s="217" t="s">
        <v>5</v>
      </c>
      <c r="H11732" s="217" t="s">
        <v>174</v>
      </c>
      <c r="I11732" s="217">
        <v>8</v>
      </c>
      <c r="J11732" s="217">
        <v>8</v>
      </c>
      <c r="K11732" s="217">
        <v>0</v>
      </c>
      <c r="L11732" s="217">
        <v>71</v>
      </c>
      <c r="M11732" s="217">
        <v>2952.8173142988799</v>
      </c>
      <c r="N11732" s="217">
        <v>2.7092769882039001</v>
      </c>
      <c r="O11732" s="217">
        <v>2.7092769882039001</v>
      </c>
      <c r="P11732" s="217">
        <v>0</v>
      </c>
      <c r="Q11732" s="217">
        <v>2.7092769882039001</v>
      </c>
      <c r="R11732" s="217">
        <v>2.7092769882039001</v>
      </c>
      <c r="S11732" s="217">
        <v>0</v>
      </c>
      <c r="T11732" s="217">
        <v>2.7092769882039001</v>
      </c>
      <c r="U11732" s="217">
        <v>2.7092769882039001</v>
      </c>
      <c r="V11732" s="217">
        <v>0</v>
      </c>
      <c r="W11732" s="217">
        <v>2.7092769882039001</v>
      </c>
      <c r="X11732" s="217">
        <v>2.7092769882039001</v>
      </c>
      <c r="Y11732" s="217">
        <v>0</v>
      </c>
    </row>
    <row r="11733" spans="2:25">
      <c r="B11733" s="217" t="s">
        <v>11903</v>
      </c>
      <c r="C11733" s="217" t="s">
        <v>11696</v>
      </c>
      <c r="D11733" s="217" t="s">
        <v>8</v>
      </c>
      <c r="E11733" s="217" t="s">
        <v>87</v>
      </c>
      <c r="F11733" s="217" t="s">
        <v>9</v>
      </c>
      <c r="G11733" s="217" t="s">
        <v>5</v>
      </c>
      <c r="H11733" s="217" t="s">
        <v>176</v>
      </c>
      <c r="I11733" s="217">
        <v>7</v>
      </c>
      <c r="J11733" s="217">
        <v>7</v>
      </c>
      <c r="K11733" s="217">
        <v>0</v>
      </c>
      <c r="L11733" s="217">
        <v>94</v>
      </c>
      <c r="M11733" s="217">
        <v>2384.48657969241</v>
      </c>
      <c r="N11733" s="217">
        <v>2.9356424395992899</v>
      </c>
      <c r="O11733" s="217">
        <v>2.9356424395992899</v>
      </c>
      <c r="P11733" s="217">
        <v>0</v>
      </c>
      <c r="Q11733" s="217">
        <v>2.9356424395992899</v>
      </c>
      <c r="R11733" s="217">
        <v>2.9356424395992899</v>
      </c>
      <c r="S11733" s="217">
        <v>0</v>
      </c>
      <c r="T11733" s="217">
        <v>2.9356424395992899</v>
      </c>
      <c r="U11733" s="217">
        <v>2.9356424395992899</v>
      </c>
      <c r="V11733" s="217">
        <v>0</v>
      </c>
      <c r="W11733" s="217">
        <v>2.9356424395992899</v>
      </c>
      <c r="X11733" s="217">
        <v>2.9356424395992899</v>
      </c>
      <c r="Y11733" s="217">
        <v>0</v>
      </c>
    </row>
    <row r="11734" spans="2:25">
      <c r="B11734" s="217" t="s">
        <v>11904</v>
      </c>
      <c r="C11734" s="217" t="s">
        <v>11696</v>
      </c>
      <c r="D11734" s="217" t="s">
        <v>8</v>
      </c>
      <c r="E11734" s="217" t="s">
        <v>87</v>
      </c>
      <c r="F11734" s="217" t="s">
        <v>9</v>
      </c>
      <c r="G11734" s="217" t="s">
        <v>5</v>
      </c>
      <c r="H11734" s="217" t="s">
        <v>178</v>
      </c>
      <c r="I11734" s="217">
        <v>0</v>
      </c>
      <c r="J11734" s="217">
        <v>0</v>
      </c>
      <c r="K11734" s="217">
        <v>0</v>
      </c>
      <c r="L11734" s="217">
        <v>77</v>
      </c>
      <c r="M11734" s="217">
        <v>3218.1981435011498</v>
      </c>
      <c r="N11734" s="217">
        <v>0</v>
      </c>
      <c r="O11734" s="217">
        <v>0</v>
      </c>
      <c r="P11734" s="217">
        <v>0</v>
      </c>
      <c r="Q11734" s="217">
        <v>0</v>
      </c>
      <c r="R11734" s="217">
        <v>0</v>
      </c>
      <c r="S11734" s="217">
        <v>0</v>
      </c>
      <c r="T11734" s="217">
        <v>0</v>
      </c>
      <c r="U11734" s="217">
        <v>0</v>
      </c>
      <c r="V11734" s="217">
        <v>0</v>
      </c>
      <c r="W11734" s="217">
        <v>0</v>
      </c>
      <c r="X11734" s="217">
        <v>0</v>
      </c>
      <c r="Y11734" s="217">
        <v>0</v>
      </c>
    </row>
    <row r="11735" spans="2:25">
      <c r="B11735" s="217" t="s">
        <v>11905</v>
      </c>
      <c r="C11735" s="217" t="s">
        <v>11696</v>
      </c>
      <c r="D11735" s="217" t="s">
        <v>8</v>
      </c>
      <c r="E11735" s="217" t="s">
        <v>87</v>
      </c>
      <c r="F11735" s="217" t="s">
        <v>9</v>
      </c>
      <c r="G11735" s="217" t="s">
        <v>5</v>
      </c>
      <c r="H11735" s="217" t="s">
        <v>5</v>
      </c>
      <c r="I11735" s="217">
        <v>29</v>
      </c>
      <c r="J11735" s="217">
        <v>29</v>
      </c>
      <c r="K11735" s="217">
        <v>0</v>
      </c>
      <c r="L11735" s="217">
        <v>392</v>
      </c>
      <c r="M11735" s="217">
        <v>13470</v>
      </c>
      <c r="N11735" s="217">
        <v>2.1529324424647398</v>
      </c>
      <c r="O11735" s="217">
        <v>2.1529324424647398</v>
      </c>
      <c r="P11735" s="217">
        <v>0</v>
      </c>
      <c r="Q11735" s="217">
        <v>2.1529324424647398</v>
      </c>
      <c r="R11735" s="217">
        <v>2.1529324424647398</v>
      </c>
      <c r="S11735" s="217">
        <v>0</v>
      </c>
      <c r="T11735" s="217">
        <v>2.1529324424647398</v>
      </c>
      <c r="U11735" s="217">
        <v>2.1529324424647398</v>
      </c>
      <c r="V11735" s="217">
        <v>0</v>
      </c>
      <c r="W11735" s="217">
        <v>2.1529324424647398</v>
      </c>
      <c r="X11735" s="217">
        <v>2.1529324424647398</v>
      </c>
      <c r="Y11735" s="217">
        <v>0</v>
      </c>
    </row>
    <row r="11736" spans="2:25">
      <c r="B11736" s="217" t="s">
        <v>11906</v>
      </c>
      <c r="C11736" s="217" t="s">
        <v>11696</v>
      </c>
      <c r="D11736" s="217" t="s">
        <v>8</v>
      </c>
      <c r="E11736" s="217" t="s">
        <v>87</v>
      </c>
      <c r="F11736" s="217" t="s">
        <v>5</v>
      </c>
      <c r="G11736" s="217" t="s">
        <v>5</v>
      </c>
      <c r="H11736" s="217" t="s">
        <v>170</v>
      </c>
      <c r="I11736" s="217">
        <v>21</v>
      </c>
      <c r="J11736" s="217">
        <v>21</v>
      </c>
      <c r="K11736" s="217">
        <v>0</v>
      </c>
      <c r="L11736" s="217">
        <v>89</v>
      </c>
      <c r="M11736" s="217">
        <v>4734.74775714935</v>
      </c>
      <c r="N11736" s="217">
        <v>4.4352943550774198</v>
      </c>
      <c r="O11736" s="217">
        <v>4.4352943550774198</v>
      </c>
      <c r="P11736" s="217">
        <v>0</v>
      </c>
      <c r="Q11736" s="217">
        <v>4.4352943550774198</v>
      </c>
      <c r="R11736" s="217">
        <v>4.4352943550774198</v>
      </c>
      <c r="S11736" s="217">
        <v>0</v>
      </c>
      <c r="T11736" s="217">
        <v>4.4352943550774198</v>
      </c>
      <c r="U11736" s="217">
        <v>4.4352943550774198</v>
      </c>
      <c r="V11736" s="217">
        <v>0</v>
      </c>
      <c r="W11736" s="217">
        <v>4.4352943550774198</v>
      </c>
      <c r="X11736" s="217">
        <v>4.4352943550774198</v>
      </c>
      <c r="Y11736" s="217">
        <v>0</v>
      </c>
    </row>
    <row r="11737" spans="2:25">
      <c r="B11737" s="217" t="s">
        <v>11907</v>
      </c>
      <c r="C11737" s="217" t="s">
        <v>11696</v>
      </c>
      <c r="D11737" s="217" t="s">
        <v>8</v>
      </c>
      <c r="E11737" s="217" t="s">
        <v>87</v>
      </c>
      <c r="F11737" s="217" t="s">
        <v>5</v>
      </c>
      <c r="G11737" s="217" t="s">
        <v>5</v>
      </c>
      <c r="H11737" s="217" t="s">
        <v>172</v>
      </c>
      <c r="I11737" s="217">
        <v>45</v>
      </c>
      <c r="J11737" s="217">
        <v>44</v>
      </c>
      <c r="K11737" s="217">
        <v>1</v>
      </c>
      <c r="L11737" s="217">
        <v>166</v>
      </c>
      <c r="M11737" s="217">
        <v>4778.27285315888</v>
      </c>
      <c r="N11737" s="217">
        <v>9.4176287924308895</v>
      </c>
      <c r="O11737" s="217">
        <v>9.2083481525990898</v>
      </c>
      <c r="P11737" s="217">
        <v>0.20928063983179801</v>
      </c>
      <c r="Q11737" s="217">
        <v>9.4176287924308895</v>
      </c>
      <c r="R11737" s="217">
        <v>9.2083481525990898</v>
      </c>
      <c r="S11737" s="217">
        <v>0.20928063983179801</v>
      </c>
      <c r="T11737" s="217">
        <v>9.4176287924308895</v>
      </c>
      <c r="U11737" s="217">
        <v>9.2083481525990898</v>
      </c>
      <c r="V11737" s="217">
        <v>0.20928063983179801</v>
      </c>
      <c r="W11737" s="217">
        <v>9.4176287924308895</v>
      </c>
      <c r="X11737" s="217">
        <v>9.2083481525990898</v>
      </c>
      <c r="Y11737" s="217">
        <v>0.20928063983179801</v>
      </c>
    </row>
    <row r="11738" spans="2:25">
      <c r="B11738" s="217" t="s">
        <v>11908</v>
      </c>
      <c r="C11738" s="217" t="s">
        <v>11696</v>
      </c>
      <c r="D11738" s="217" t="s">
        <v>8</v>
      </c>
      <c r="E11738" s="217" t="s">
        <v>87</v>
      </c>
      <c r="F11738" s="217" t="s">
        <v>5</v>
      </c>
      <c r="G11738" s="217" t="s">
        <v>5</v>
      </c>
      <c r="H11738" s="217" t="s">
        <v>174</v>
      </c>
      <c r="I11738" s="217">
        <v>45</v>
      </c>
      <c r="J11738" s="217">
        <v>44</v>
      </c>
      <c r="K11738" s="217">
        <v>1</v>
      </c>
      <c r="L11738" s="217">
        <v>119</v>
      </c>
      <c r="M11738" s="217">
        <v>5767.5157252586696</v>
      </c>
      <c r="N11738" s="217">
        <v>7.8023194289568796</v>
      </c>
      <c r="O11738" s="217">
        <v>7.6289345527578396</v>
      </c>
      <c r="P11738" s="217">
        <v>0.173384876199042</v>
      </c>
      <c r="Q11738" s="217">
        <v>7.8023194289568796</v>
      </c>
      <c r="R11738" s="217">
        <v>7.6289345527578396</v>
      </c>
      <c r="S11738" s="217">
        <v>0.173384876199042</v>
      </c>
      <c r="T11738" s="217">
        <v>7.8023194289568796</v>
      </c>
      <c r="U11738" s="217">
        <v>7.6289345527578396</v>
      </c>
      <c r="V11738" s="217">
        <v>0.173384876199042</v>
      </c>
      <c r="W11738" s="217">
        <v>7.8023194289568796</v>
      </c>
      <c r="X11738" s="217">
        <v>7.6289345527578396</v>
      </c>
      <c r="Y11738" s="217">
        <v>0.173384876199042</v>
      </c>
    </row>
    <row r="11739" spans="2:25">
      <c r="B11739" s="217" t="s">
        <v>11909</v>
      </c>
      <c r="C11739" s="217" t="s">
        <v>11696</v>
      </c>
      <c r="D11739" s="217" t="s">
        <v>8</v>
      </c>
      <c r="E11739" s="217" t="s">
        <v>87</v>
      </c>
      <c r="F11739" s="217" t="s">
        <v>5</v>
      </c>
      <c r="G11739" s="217" t="s">
        <v>5</v>
      </c>
      <c r="H11739" s="217" t="s">
        <v>176</v>
      </c>
      <c r="I11739" s="217">
        <v>39</v>
      </c>
      <c r="J11739" s="217">
        <v>39</v>
      </c>
      <c r="K11739" s="217">
        <v>0</v>
      </c>
      <c r="L11739" s="217">
        <v>156</v>
      </c>
      <c r="M11739" s="217">
        <v>4759.6975546430303</v>
      </c>
      <c r="N11739" s="217">
        <v>8.1937979361642395</v>
      </c>
      <c r="O11739" s="217">
        <v>8.1937979361642395</v>
      </c>
      <c r="P11739" s="217">
        <v>0</v>
      </c>
      <c r="Q11739" s="217">
        <v>8.1937979361642395</v>
      </c>
      <c r="R11739" s="217">
        <v>8.1937979361642395</v>
      </c>
      <c r="S11739" s="217">
        <v>0</v>
      </c>
      <c r="T11739" s="217">
        <v>8.1937979361642395</v>
      </c>
      <c r="U11739" s="217">
        <v>8.1937979361642395</v>
      </c>
      <c r="V11739" s="217">
        <v>0</v>
      </c>
      <c r="W11739" s="217">
        <v>8.1937979361642395</v>
      </c>
      <c r="X11739" s="217">
        <v>8.1937979361642395</v>
      </c>
      <c r="Y11739" s="217">
        <v>0</v>
      </c>
    </row>
    <row r="11740" spans="2:25">
      <c r="B11740" s="217" t="s">
        <v>11910</v>
      </c>
      <c r="C11740" s="217" t="s">
        <v>11696</v>
      </c>
      <c r="D11740" s="217" t="s">
        <v>8</v>
      </c>
      <c r="E11740" s="217" t="s">
        <v>87</v>
      </c>
      <c r="F11740" s="217" t="s">
        <v>5</v>
      </c>
      <c r="G11740" s="217" t="s">
        <v>5</v>
      </c>
      <c r="H11740" s="217" t="s">
        <v>178</v>
      </c>
      <c r="I11740" s="217">
        <v>20</v>
      </c>
      <c r="J11740" s="217">
        <v>20</v>
      </c>
      <c r="K11740" s="217">
        <v>0</v>
      </c>
      <c r="L11740" s="217">
        <v>121</v>
      </c>
      <c r="M11740" s="217">
        <v>6279.76610979007</v>
      </c>
      <c r="N11740" s="217">
        <v>3.1848319906087399</v>
      </c>
      <c r="O11740" s="217">
        <v>3.1848319906087399</v>
      </c>
      <c r="P11740" s="217">
        <v>0</v>
      </c>
      <c r="Q11740" s="217">
        <v>3.1848319906087399</v>
      </c>
      <c r="R11740" s="217">
        <v>3.1848319906087399</v>
      </c>
      <c r="S11740" s="217">
        <v>0</v>
      </c>
      <c r="T11740" s="217">
        <v>3.1848319906087399</v>
      </c>
      <c r="U11740" s="217">
        <v>3.1848319906087399</v>
      </c>
      <c r="V11740" s="217">
        <v>0</v>
      </c>
      <c r="W11740" s="217">
        <v>3.1848319906087399</v>
      </c>
      <c r="X11740" s="217">
        <v>3.1848319906087399</v>
      </c>
      <c r="Y11740" s="217">
        <v>0</v>
      </c>
    </row>
    <row r="11741" spans="2:25">
      <c r="B11741" s="217" t="s">
        <v>11911</v>
      </c>
      <c r="C11741" s="217" t="s">
        <v>11696</v>
      </c>
      <c r="D11741" s="217" t="s">
        <v>8</v>
      </c>
      <c r="E11741" s="217" t="s">
        <v>87</v>
      </c>
      <c r="F11741" s="217" t="s">
        <v>5</v>
      </c>
      <c r="G11741" s="217" t="s">
        <v>5</v>
      </c>
      <c r="H11741" s="217" t="s">
        <v>5</v>
      </c>
      <c r="I11741" s="217">
        <v>170</v>
      </c>
      <c r="J11741" s="217">
        <v>168</v>
      </c>
      <c r="K11741" s="217">
        <v>2</v>
      </c>
      <c r="L11741" s="217">
        <v>651</v>
      </c>
      <c r="M11741" s="217">
        <v>26320</v>
      </c>
      <c r="N11741" s="217">
        <v>6.4589665653495398</v>
      </c>
      <c r="O11741" s="217">
        <v>6.3829787234042596</v>
      </c>
      <c r="P11741" s="217">
        <v>7.5987841945288806E-2</v>
      </c>
      <c r="Q11741" s="217">
        <v>6.4589665653495398</v>
      </c>
      <c r="R11741" s="217">
        <v>6.3829787234042596</v>
      </c>
      <c r="S11741" s="217">
        <v>7.5987841945288806E-2</v>
      </c>
      <c r="T11741" s="217">
        <v>6.4589665653495398</v>
      </c>
      <c r="U11741" s="217">
        <v>6.3829787234042596</v>
      </c>
      <c r="V11741" s="217">
        <v>7.5987841945288806E-2</v>
      </c>
      <c r="W11741" s="217">
        <v>6.4589665653495398</v>
      </c>
      <c r="X11741" s="217">
        <v>6.3829787234042596</v>
      </c>
      <c r="Y11741" s="217">
        <v>7.5987841945288806E-2</v>
      </c>
    </row>
    <row r="11742" spans="2:25">
      <c r="B11742" s="217" t="s">
        <v>11912</v>
      </c>
      <c r="C11742" s="217" t="s">
        <v>11696</v>
      </c>
      <c r="D11742" s="217" t="s">
        <v>8</v>
      </c>
      <c r="E11742" s="217" t="s">
        <v>88</v>
      </c>
      <c r="F11742" s="217" t="s">
        <v>12</v>
      </c>
      <c r="G11742" s="217" t="s">
        <v>10</v>
      </c>
      <c r="H11742" s="217" t="s">
        <v>170</v>
      </c>
      <c r="I11742" s="217">
        <v>2</v>
      </c>
      <c r="J11742" s="217">
        <v>2</v>
      </c>
      <c r="K11742" s="217">
        <v>0</v>
      </c>
      <c r="L11742" s="217">
        <v>4</v>
      </c>
      <c r="M11742" s="217">
        <v>238.87323943662</v>
      </c>
      <c r="N11742" s="217">
        <v>8.3726415094339597</v>
      </c>
      <c r="O11742" s="217">
        <v>8.3726415094339597</v>
      </c>
      <c r="P11742" s="217">
        <v>0</v>
      </c>
      <c r="Q11742" s="217">
        <v>8.3726415094339597</v>
      </c>
      <c r="R11742" s="217">
        <v>8.3726415094339597</v>
      </c>
      <c r="S11742" s="217">
        <v>0</v>
      </c>
      <c r="T11742" s="217">
        <v>8.3726415094339597</v>
      </c>
      <c r="U11742" s="217">
        <v>8.3726415094339597</v>
      </c>
      <c r="V11742" s="217">
        <v>0</v>
      </c>
      <c r="W11742" s="217">
        <v>8.3726415094339597</v>
      </c>
      <c r="X11742" s="217">
        <v>8.3726415094339597</v>
      </c>
      <c r="Y11742" s="217">
        <v>0</v>
      </c>
    </row>
    <row r="11743" spans="2:25">
      <c r="B11743" s="217" t="s">
        <v>11913</v>
      </c>
      <c r="C11743" s="217" t="s">
        <v>11696</v>
      </c>
      <c r="D11743" s="217" t="s">
        <v>8</v>
      </c>
      <c r="E11743" s="217" t="s">
        <v>88</v>
      </c>
      <c r="F11743" s="217" t="s">
        <v>12</v>
      </c>
      <c r="G11743" s="217" t="s">
        <v>10</v>
      </c>
      <c r="H11743" s="217" t="s">
        <v>172</v>
      </c>
      <c r="I11743" s="217">
        <v>12</v>
      </c>
      <c r="J11743" s="217">
        <v>12</v>
      </c>
      <c r="K11743" s="217">
        <v>0</v>
      </c>
      <c r="L11743" s="217">
        <v>7</v>
      </c>
      <c r="M11743" s="217">
        <v>388.16901408450701</v>
      </c>
      <c r="N11743" s="217">
        <v>30.9143686502177</v>
      </c>
      <c r="O11743" s="217">
        <v>30.9143686502177</v>
      </c>
      <c r="P11743" s="217">
        <v>0</v>
      </c>
      <c r="Q11743" s="217">
        <v>30.9143686502177</v>
      </c>
      <c r="R11743" s="217">
        <v>30.9143686502177</v>
      </c>
      <c r="S11743" s="217">
        <v>0</v>
      </c>
      <c r="T11743" s="217">
        <v>30.9143686502177</v>
      </c>
      <c r="U11743" s="217">
        <v>30.9143686502177</v>
      </c>
      <c r="V11743" s="217">
        <v>0</v>
      </c>
      <c r="W11743" s="217">
        <v>30.9143686502177</v>
      </c>
      <c r="X11743" s="217">
        <v>30.9143686502177</v>
      </c>
      <c r="Y11743" s="217">
        <v>0</v>
      </c>
    </row>
    <row r="11744" spans="2:25">
      <c r="B11744" s="217" t="s">
        <v>11914</v>
      </c>
      <c r="C11744" s="217" t="s">
        <v>11696</v>
      </c>
      <c r="D11744" s="217" t="s">
        <v>8</v>
      </c>
      <c r="E11744" s="217" t="s">
        <v>88</v>
      </c>
      <c r="F11744" s="217" t="s">
        <v>12</v>
      </c>
      <c r="G11744" s="217" t="s">
        <v>10</v>
      </c>
      <c r="H11744" s="217" t="s">
        <v>174</v>
      </c>
      <c r="I11744" s="217">
        <v>4</v>
      </c>
      <c r="J11744" s="217">
        <v>4</v>
      </c>
      <c r="K11744" s="217">
        <v>0</v>
      </c>
      <c r="L11744" s="217">
        <v>18</v>
      </c>
      <c r="M11744" s="217">
        <v>447.88732394366201</v>
      </c>
      <c r="N11744" s="217">
        <v>8.9308176100628902</v>
      </c>
      <c r="O11744" s="217">
        <v>8.9308176100628902</v>
      </c>
      <c r="P11744" s="217">
        <v>0</v>
      </c>
      <c r="Q11744" s="217">
        <v>8.9308176100628902</v>
      </c>
      <c r="R11744" s="217">
        <v>8.9308176100628902</v>
      </c>
      <c r="S11744" s="217">
        <v>0</v>
      </c>
      <c r="T11744" s="217">
        <v>8.9308176100628902</v>
      </c>
      <c r="U11744" s="217">
        <v>8.9308176100628902</v>
      </c>
      <c r="V11744" s="217">
        <v>0</v>
      </c>
      <c r="W11744" s="217">
        <v>8.9308176100628902</v>
      </c>
      <c r="X11744" s="217">
        <v>8.9308176100628902</v>
      </c>
      <c r="Y11744" s="217">
        <v>0</v>
      </c>
    </row>
    <row r="11745" spans="2:25">
      <c r="B11745" s="217" t="s">
        <v>11915</v>
      </c>
      <c r="C11745" s="217" t="s">
        <v>11696</v>
      </c>
      <c r="D11745" s="217" t="s">
        <v>8</v>
      </c>
      <c r="E11745" s="217" t="s">
        <v>88</v>
      </c>
      <c r="F11745" s="217" t="s">
        <v>12</v>
      </c>
      <c r="G11745" s="217" t="s">
        <v>10</v>
      </c>
      <c r="H11745" s="217" t="s">
        <v>176</v>
      </c>
      <c r="I11745" s="217">
        <v>10</v>
      </c>
      <c r="J11745" s="217">
        <v>10</v>
      </c>
      <c r="K11745" s="217">
        <v>0</v>
      </c>
      <c r="L11745" s="217">
        <v>20</v>
      </c>
      <c r="M11745" s="217">
        <v>437.93427230047001</v>
      </c>
      <c r="N11745" s="217">
        <v>22.834476843910799</v>
      </c>
      <c r="O11745" s="217">
        <v>22.834476843910799</v>
      </c>
      <c r="P11745" s="217">
        <v>0</v>
      </c>
      <c r="Q11745" s="217">
        <v>22.834476843910799</v>
      </c>
      <c r="R11745" s="217">
        <v>22.834476843910799</v>
      </c>
      <c r="S11745" s="217">
        <v>0</v>
      </c>
      <c r="T11745" s="217">
        <v>22.834476843910799</v>
      </c>
      <c r="U11745" s="217">
        <v>22.834476843910799</v>
      </c>
      <c r="V11745" s="217">
        <v>0</v>
      </c>
      <c r="W11745" s="217">
        <v>22.834476843910799</v>
      </c>
      <c r="X11745" s="217">
        <v>22.834476843910799</v>
      </c>
      <c r="Y11745" s="217">
        <v>0</v>
      </c>
    </row>
    <row r="11746" spans="2:25">
      <c r="B11746" s="217" t="s">
        <v>11916</v>
      </c>
      <c r="C11746" s="217" t="s">
        <v>11696</v>
      </c>
      <c r="D11746" s="217" t="s">
        <v>8</v>
      </c>
      <c r="E11746" s="217" t="s">
        <v>88</v>
      </c>
      <c r="F11746" s="217" t="s">
        <v>12</v>
      </c>
      <c r="G11746" s="217" t="s">
        <v>10</v>
      </c>
      <c r="H11746" s="217" t="s">
        <v>178</v>
      </c>
      <c r="I11746" s="217">
        <v>3</v>
      </c>
      <c r="J11746" s="217">
        <v>3</v>
      </c>
      <c r="K11746" s="217">
        <v>0</v>
      </c>
      <c r="L11746" s="217">
        <v>20</v>
      </c>
      <c r="M11746" s="217">
        <v>607.13615023474199</v>
      </c>
      <c r="N11746" s="217">
        <v>4.9412310547479104</v>
      </c>
      <c r="O11746" s="217">
        <v>4.9412310547479104</v>
      </c>
      <c r="P11746" s="217">
        <v>0</v>
      </c>
      <c r="Q11746" s="217">
        <v>4.9412310547479104</v>
      </c>
      <c r="R11746" s="217">
        <v>4.9412310547479104</v>
      </c>
      <c r="S11746" s="217">
        <v>0</v>
      </c>
      <c r="T11746" s="217">
        <v>4.9412310547479104</v>
      </c>
      <c r="U11746" s="217">
        <v>4.9412310547479104</v>
      </c>
      <c r="V11746" s="217">
        <v>0</v>
      </c>
      <c r="W11746" s="217">
        <v>4.9412310547479104</v>
      </c>
      <c r="X11746" s="217">
        <v>4.9412310547479104</v>
      </c>
      <c r="Y11746" s="217">
        <v>0</v>
      </c>
    </row>
    <row r="11747" spans="2:25">
      <c r="B11747" s="217" t="s">
        <v>11917</v>
      </c>
      <c r="C11747" s="217" t="s">
        <v>11696</v>
      </c>
      <c r="D11747" s="217" t="s">
        <v>8</v>
      </c>
      <c r="E11747" s="217" t="s">
        <v>88</v>
      </c>
      <c r="F11747" s="217" t="s">
        <v>12</v>
      </c>
      <c r="G11747" s="217" t="s">
        <v>10</v>
      </c>
      <c r="H11747" s="217" t="s">
        <v>5</v>
      </c>
      <c r="I11747" s="217">
        <v>31</v>
      </c>
      <c r="J11747" s="217">
        <v>31</v>
      </c>
      <c r="K11747" s="217">
        <v>0</v>
      </c>
      <c r="L11747" s="217">
        <v>69</v>
      </c>
      <c r="M11747" s="217">
        <v>2120</v>
      </c>
      <c r="N11747" s="217">
        <v>14.622641509434001</v>
      </c>
      <c r="O11747" s="217">
        <v>14.622641509434001</v>
      </c>
      <c r="P11747" s="217">
        <v>0</v>
      </c>
      <c r="Q11747" s="217">
        <v>14.622641509434001</v>
      </c>
      <c r="R11747" s="217">
        <v>14.622641509434001</v>
      </c>
      <c r="S11747" s="217">
        <v>0</v>
      </c>
      <c r="T11747" s="217">
        <v>14.622641509434001</v>
      </c>
      <c r="U11747" s="217">
        <v>14.622641509434001</v>
      </c>
      <c r="V11747" s="217">
        <v>0</v>
      </c>
      <c r="W11747" s="217">
        <v>14.622641509434001</v>
      </c>
      <c r="X11747" s="217">
        <v>14.622641509434001</v>
      </c>
      <c r="Y11747" s="217">
        <v>0</v>
      </c>
    </row>
    <row r="11748" spans="2:25">
      <c r="B11748" s="217" t="s">
        <v>11918</v>
      </c>
      <c r="C11748" s="217" t="s">
        <v>11696</v>
      </c>
      <c r="D11748" s="217" t="s">
        <v>8</v>
      </c>
      <c r="E11748" s="217" t="s">
        <v>88</v>
      </c>
      <c r="F11748" s="217" t="s">
        <v>9</v>
      </c>
      <c r="G11748" s="217" t="s">
        <v>10</v>
      </c>
      <c r="H11748" s="217" t="s">
        <v>170</v>
      </c>
      <c r="I11748" s="217">
        <v>0</v>
      </c>
      <c r="J11748" s="217">
        <v>0</v>
      </c>
      <c r="K11748" s="217">
        <v>0</v>
      </c>
      <c r="L11748" s="217">
        <v>4</v>
      </c>
      <c r="M11748" s="217">
        <v>227.081339712919</v>
      </c>
      <c r="N11748" s="217">
        <v>0</v>
      </c>
      <c r="O11748" s="217">
        <v>0</v>
      </c>
      <c r="P11748" s="217">
        <v>0</v>
      </c>
      <c r="Q11748" s="217">
        <v>0</v>
      </c>
      <c r="R11748" s="217">
        <v>0</v>
      </c>
      <c r="S11748" s="217">
        <v>0</v>
      </c>
      <c r="T11748" s="217">
        <v>0</v>
      </c>
      <c r="U11748" s="217">
        <v>0</v>
      </c>
      <c r="V11748" s="217">
        <v>0</v>
      </c>
      <c r="W11748" s="217">
        <v>0</v>
      </c>
      <c r="X11748" s="217">
        <v>0</v>
      </c>
      <c r="Y11748" s="217">
        <v>0</v>
      </c>
    </row>
    <row r="11749" spans="2:25">
      <c r="B11749" s="217" t="s">
        <v>11919</v>
      </c>
      <c r="C11749" s="217" t="s">
        <v>11696</v>
      </c>
      <c r="D11749" s="217" t="s">
        <v>8</v>
      </c>
      <c r="E11749" s="217" t="s">
        <v>88</v>
      </c>
      <c r="F11749" s="217" t="s">
        <v>9</v>
      </c>
      <c r="G11749" s="217" t="s">
        <v>10</v>
      </c>
      <c r="H11749" s="217" t="s">
        <v>172</v>
      </c>
      <c r="I11749" s="217">
        <v>4</v>
      </c>
      <c r="J11749" s="217">
        <v>3</v>
      </c>
      <c r="K11749" s="217">
        <v>1</v>
      </c>
      <c r="L11749" s="217">
        <v>15</v>
      </c>
      <c r="M11749" s="217">
        <v>378.468899521531</v>
      </c>
      <c r="N11749" s="217">
        <v>10.5689001264222</v>
      </c>
      <c r="O11749" s="217">
        <v>7.92667509481669</v>
      </c>
      <c r="P11749" s="217">
        <v>2.6422250316055602</v>
      </c>
      <c r="Q11749" s="217">
        <v>10.5689001264222</v>
      </c>
      <c r="R11749" s="217">
        <v>7.92667509481669</v>
      </c>
      <c r="S11749" s="217">
        <v>2.6422250316055602</v>
      </c>
      <c r="T11749" s="217">
        <v>10.5689001264222</v>
      </c>
      <c r="U11749" s="217">
        <v>7.92667509481669</v>
      </c>
      <c r="V11749" s="217">
        <v>2.6422250316055602</v>
      </c>
      <c r="W11749" s="217">
        <v>10.5689001264222</v>
      </c>
      <c r="X11749" s="217">
        <v>7.92667509481669</v>
      </c>
      <c r="Y11749" s="217">
        <v>2.6422250316055602</v>
      </c>
    </row>
    <row r="11750" spans="2:25">
      <c r="B11750" s="217" t="s">
        <v>11920</v>
      </c>
      <c r="C11750" s="217" t="s">
        <v>11696</v>
      </c>
      <c r="D11750" s="217" t="s">
        <v>8</v>
      </c>
      <c r="E11750" s="217" t="s">
        <v>88</v>
      </c>
      <c r="F11750" s="217" t="s">
        <v>9</v>
      </c>
      <c r="G11750" s="217" t="s">
        <v>10</v>
      </c>
      <c r="H11750" s="217" t="s">
        <v>174</v>
      </c>
      <c r="I11750" s="217">
        <v>2</v>
      </c>
      <c r="J11750" s="217">
        <v>2</v>
      </c>
      <c r="K11750" s="217">
        <v>0</v>
      </c>
      <c r="L11750" s="217">
        <v>31</v>
      </c>
      <c r="M11750" s="217">
        <v>464.97607655502401</v>
      </c>
      <c r="N11750" s="217">
        <v>4.3012965630788198</v>
      </c>
      <c r="O11750" s="217">
        <v>4.3012965630788198</v>
      </c>
      <c r="P11750" s="217">
        <v>0</v>
      </c>
      <c r="Q11750" s="217">
        <v>4.3012965630788198</v>
      </c>
      <c r="R11750" s="217">
        <v>4.3012965630788198</v>
      </c>
      <c r="S11750" s="217">
        <v>0</v>
      </c>
      <c r="T11750" s="217">
        <v>4.3012965630788198</v>
      </c>
      <c r="U11750" s="217">
        <v>4.3012965630788198</v>
      </c>
      <c r="V11750" s="217">
        <v>0</v>
      </c>
      <c r="W11750" s="217">
        <v>4.3012965630788198</v>
      </c>
      <c r="X11750" s="217">
        <v>4.3012965630788198</v>
      </c>
      <c r="Y11750" s="217">
        <v>0</v>
      </c>
    </row>
    <row r="11751" spans="2:25">
      <c r="B11751" s="217" t="s">
        <v>11921</v>
      </c>
      <c r="C11751" s="217" t="s">
        <v>11696</v>
      </c>
      <c r="D11751" s="217" t="s">
        <v>8</v>
      </c>
      <c r="E11751" s="217" t="s">
        <v>88</v>
      </c>
      <c r="F11751" s="217" t="s">
        <v>9</v>
      </c>
      <c r="G11751" s="217" t="s">
        <v>10</v>
      </c>
      <c r="H11751" s="217" t="s">
        <v>176</v>
      </c>
      <c r="I11751" s="217">
        <v>3</v>
      </c>
      <c r="J11751" s="217">
        <v>3</v>
      </c>
      <c r="K11751" s="217">
        <v>0</v>
      </c>
      <c r="L11751" s="217">
        <v>25</v>
      </c>
      <c r="M11751" s="217">
        <v>540.66985645933005</v>
      </c>
      <c r="N11751" s="217">
        <v>5.54867256637168</v>
      </c>
      <c r="O11751" s="217">
        <v>5.54867256637168</v>
      </c>
      <c r="P11751" s="217">
        <v>0</v>
      </c>
      <c r="Q11751" s="217">
        <v>5.54867256637168</v>
      </c>
      <c r="R11751" s="217">
        <v>5.54867256637168</v>
      </c>
      <c r="S11751" s="217">
        <v>0</v>
      </c>
      <c r="T11751" s="217">
        <v>5.54867256637168</v>
      </c>
      <c r="U11751" s="217">
        <v>5.54867256637168</v>
      </c>
      <c r="V11751" s="217">
        <v>0</v>
      </c>
      <c r="W11751" s="217">
        <v>5.54867256637168</v>
      </c>
      <c r="X11751" s="217">
        <v>5.54867256637168</v>
      </c>
      <c r="Y11751" s="217">
        <v>0</v>
      </c>
    </row>
    <row r="11752" spans="2:25">
      <c r="B11752" s="217" t="s">
        <v>11922</v>
      </c>
      <c r="C11752" s="217" t="s">
        <v>11696</v>
      </c>
      <c r="D11752" s="217" t="s">
        <v>8</v>
      </c>
      <c r="E11752" s="217" t="s">
        <v>88</v>
      </c>
      <c r="F11752" s="217" t="s">
        <v>9</v>
      </c>
      <c r="G11752" s="217" t="s">
        <v>10</v>
      </c>
      <c r="H11752" s="217" t="s">
        <v>178</v>
      </c>
      <c r="I11752" s="217">
        <v>1</v>
      </c>
      <c r="J11752" s="217">
        <v>1</v>
      </c>
      <c r="K11752" s="217">
        <v>0</v>
      </c>
      <c r="L11752" s="217">
        <v>28</v>
      </c>
      <c r="M11752" s="217">
        <v>648.80382775119597</v>
      </c>
      <c r="N11752" s="217">
        <v>1.5412979351032401</v>
      </c>
      <c r="O11752" s="217">
        <v>1.5412979351032401</v>
      </c>
      <c r="P11752" s="217">
        <v>0</v>
      </c>
      <c r="Q11752" s="217">
        <v>1.5412979351032401</v>
      </c>
      <c r="R11752" s="217">
        <v>1.5412979351032401</v>
      </c>
      <c r="S11752" s="217">
        <v>0</v>
      </c>
      <c r="T11752" s="217">
        <v>1.5412979351032401</v>
      </c>
      <c r="U11752" s="217">
        <v>1.5412979351032401</v>
      </c>
      <c r="V11752" s="217">
        <v>0</v>
      </c>
      <c r="W11752" s="217">
        <v>1.5412979351032401</v>
      </c>
      <c r="X11752" s="217">
        <v>1.5412979351032401</v>
      </c>
      <c r="Y11752" s="217">
        <v>0</v>
      </c>
    </row>
    <row r="11753" spans="2:25">
      <c r="B11753" s="217" t="s">
        <v>11923</v>
      </c>
      <c r="C11753" s="217" t="s">
        <v>11696</v>
      </c>
      <c r="D11753" s="217" t="s">
        <v>8</v>
      </c>
      <c r="E11753" s="217" t="s">
        <v>88</v>
      </c>
      <c r="F11753" s="217" t="s">
        <v>9</v>
      </c>
      <c r="G11753" s="217" t="s">
        <v>10</v>
      </c>
      <c r="H11753" s="217" t="s">
        <v>5</v>
      </c>
      <c r="I11753" s="217">
        <v>10</v>
      </c>
      <c r="J11753" s="217">
        <v>9</v>
      </c>
      <c r="K11753" s="217">
        <v>1</v>
      </c>
      <c r="L11753" s="217">
        <v>103</v>
      </c>
      <c r="M11753" s="217">
        <v>2260</v>
      </c>
      <c r="N11753" s="217">
        <v>4.4247787610619502</v>
      </c>
      <c r="O11753" s="217">
        <v>3.98230088495575</v>
      </c>
      <c r="P11753" s="217">
        <v>0.44247787610619499</v>
      </c>
      <c r="Q11753" s="217">
        <v>4.4247787610619502</v>
      </c>
      <c r="R11753" s="217">
        <v>3.98230088495575</v>
      </c>
      <c r="S11753" s="217">
        <v>0.44247787610619499</v>
      </c>
      <c r="T11753" s="217">
        <v>4.4247787610619502</v>
      </c>
      <c r="U11753" s="217">
        <v>3.98230088495575</v>
      </c>
      <c r="V11753" s="217">
        <v>0.44247787610619499</v>
      </c>
      <c r="W11753" s="217">
        <v>4.4247787610619502</v>
      </c>
      <c r="X11753" s="217">
        <v>3.98230088495575</v>
      </c>
      <c r="Y11753" s="217">
        <v>0.44247787610619499</v>
      </c>
    </row>
    <row r="11754" spans="2:25">
      <c r="B11754" s="217" t="s">
        <v>11924</v>
      </c>
      <c r="C11754" s="217" t="s">
        <v>11696</v>
      </c>
      <c r="D11754" s="217" t="s">
        <v>8</v>
      </c>
      <c r="E11754" s="217" t="s">
        <v>88</v>
      </c>
      <c r="F11754" s="217" t="s">
        <v>5</v>
      </c>
      <c r="G11754" s="217" t="s">
        <v>10</v>
      </c>
      <c r="H11754" s="217" t="s">
        <v>170</v>
      </c>
      <c r="I11754" s="217">
        <v>2</v>
      </c>
      <c r="J11754" s="217">
        <v>2</v>
      </c>
      <c r="K11754" s="217">
        <v>0</v>
      </c>
      <c r="L11754" s="217">
        <v>8</v>
      </c>
      <c r="M11754" s="217">
        <v>465.95457914953801</v>
      </c>
      <c r="N11754" s="217">
        <v>4.2922638589589699</v>
      </c>
      <c r="O11754" s="217">
        <v>4.2922638589589699</v>
      </c>
      <c r="P11754" s="217">
        <v>0</v>
      </c>
      <c r="Q11754" s="217">
        <v>4.2922638589589699</v>
      </c>
      <c r="R11754" s="217">
        <v>4.2922638589589699</v>
      </c>
      <c r="S11754" s="217">
        <v>0</v>
      </c>
      <c r="T11754" s="217">
        <v>4.2922638589589699</v>
      </c>
      <c r="U11754" s="217">
        <v>4.2922638589589699</v>
      </c>
      <c r="V11754" s="217">
        <v>0</v>
      </c>
      <c r="W11754" s="217">
        <v>4.2922638589589699</v>
      </c>
      <c r="X11754" s="217">
        <v>4.2922638589589699</v>
      </c>
      <c r="Y11754" s="217">
        <v>0</v>
      </c>
    </row>
    <row r="11755" spans="2:25">
      <c r="B11755" s="217" t="s">
        <v>11925</v>
      </c>
      <c r="C11755" s="217" t="s">
        <v>11696</v>
      </c>
      <c r="D11755" s="217" t="s">
        <v>8</v>
      </c>
      <c r="E11755" s="217" t="s">
        <v>88</v>
      </c>
      <c r="F11755" s="217" t="s">
        <v>5</v>
      </c>
      <c r="G11755" s="217" t="s">
        <v>10</v>
      </c>
      <c r="H11755" s="217" t="s">
        <v>172</v>
      </c>
      <c r="I11755" s="217">
        <v>16</v>
      </c>
      <c r="J11755" s="217">
        <v>15</v>
      </c>
      <c r="K11755" s="217">
        <v>1</v>
      </c>
      <c r="L11755" s="217">
        <v>22</v>
      </c>
      <c r="M11755" s="217">
        <v>766.63791360603796</v>
      </c>
      <c r="N11755" s="217">
        <v>20.870347938756002</v>
      </c>
      <c r="O11755" s="217">
        <v>19.5659511925838</v>
      </c>
      <c r="P11755" s="217">
        <v>1.3043967461722501</v>
      </c>
      <c r="Q11755" s="217">
        <v>20.870347938756002</v>
      </c>
      <c r="R11755" s="217">
        <v>19.5659511925838</v>
      </c>
      <c r="S11755" s="217">
        <v>1.3043967461722501</v>
      </c>
      <c r="T11755" s="217">
        <v>20.870347938756002</v>
      </c>
      <c r="U11755" s="217">
        <v>19.5659511925838</v>
      </c>
      <c r="V11755" s="217">
        <v>1.3043967461722501</v>
      </c>
      <c r="W11755" s="217">
        <v>20.870347938756002</v>
      </c>
      <c r="X11755" s="217">
        <v>19.5659511925838</v>
      </c>
      <c r="Y11755" s="217">
        <v>1.3043967461722501</v>
      </c>
    </row>
    <row r="11756" spans="2:25">
      <c r="B11756" s="217" t="s">
        <v>11926</v>
      </c>
      <c r="C11756" s="217" t="s">
        <v>11696</v>
      </c>
      <c r="D11756" s="217" t="s">
        <v>8</v>
      </c>
      <c r="E11756" s="217" t="s">
        <v>88</v>
      </c>
      <c r="F11756" s="217" t="s">
        <v>5</v>
      </c>
      <c r="G11756" s="217" t="s">
        <v>10</v>
      </c>
      <c r="H11756" s="217" t="s">
        <v>174</v>
      </c>
      <c r="I11756" s="217">
        <v>6</v>
      </c>
      <c r="J11756" s="217">
        <v>6</v>
      </c>
      <c r="K11756" s="217">
        <v>0</v>
      </c>
      <c r="L11756" s="217">
        <v>49</v>
      </c>
      <c r="M11756" s="217">
        <v>912.86340049868602</v>
      </c>
      <c r="N11756" s="217">
        <v>6.5727248969805103</v>
      </c>
      <c r="O11756" s="217">
        <v>6.5727248969805103</v>
      </c>
      <c r="P11756" s="217">
        <v>0</v>
      </c>
      <c r="Q11756" s="217">
        <v>6.5727248969805103</v>
      </c>
      <c r="R11756" s="217">
        <v>6.5727248969805103</v>
      </c>
      <c r="S11756" s="217">
        <v>0</v>
      </c>
      <c r="T11756" s="217">
        <v>6.5727248969805103</v>
      </c>
      <c r="U11756" s="217">
        <v>6.5727248969805103</v>
      </c>
      <c r="V11756" s="217">
        <v>0</v>
      </c>
      <c r="W11756" s="217">
        <v>6.5727248969805103</v>
      </c>
      <c r="X11756" s="217">
        <v>6.5727248969805103</v>
      </c>
      <c r="Y11756" s="217">
        <v>0</v>
      </c>
    </row>
    <row r="11757" spans="2:25">
      <c r="B11757" s="217" t="s">
        <v>11927</v>
      </c>
      <c r="C11757" s="217" t="s">
        <v>11696</v>
      </c>
      <c r="D11757" s="217" t="s">
        <v>8</v>
      </c>
      <c r="E11757" s="217" t="s">
        <v>88</v>
      </c>
      <c r="F11757" s="217" t="s">
        <v>5</v>
      </c>
      <c r="G11757" s="217" t="s">
        <v>10</v>
      </c>
      <c r="H11757" s="217" t="s">
        <v>176</v>
      </c>
      <c r="I11757" s="217">
        <v>13</v>
      </c>
      <c r="J11757" s="217">
        <v>13</v>
      </c>
      <c r="K11757" s="217">
        <v>0</v>
      </c>
      <c r="L11757" s="217">
        <v>45</v>
      </c>
      <c r="M11757" s="217">
        <v>978.60412875980001</v>
      </c>
      <c r="N11757" s="217">
        <v>13.2842276237636</v>
      </c>
      <c r="O11757" s="217">
        <v>13.2842276237636</v>
      </c>
      <c r="P11757" s="217">
        <v>0</v>
      </c>
      <c r="Q11757" s="217">
        <v>13.2842276237636</v>
      </c>
      <c r="R11757" s="217">
        <v>13.2842276237636</v>
      </c>
      <c r="S11757" s="217">
        <v>0</v>
      </c>
      <c r="T11757" s="217">
        <v>13.2842276237636</v>
      </c>
      <c r="U11757" s="217">
        <v>13.2842276237636</v>
      </c>
      <c r="V11757" s="217">
        <v>0</v>
      </c>
      <c r="W11757" s="217">
        <v>13.2842276237636</v>
      </c>
      <c r="X11757" s="217">
        <v>13.2842276237636</v>
      </c>
      <c r="Y11757" s="217">
        <v>0</v>
      </c>
    </row>
    <row r="11758" spans="2:25">
      <c r="B11758" s="217" t="s">
        <v>11928</v>
      </c>
      <c r="C11758" s="217" t="s">
        <v>11696</v>
      </c>
      <c r="D11758" s="217" t="s">
        <v>8</v>
      </c>
      <c r="E11758" s="217" t="s">
        <v>88</v>
      </c>
      <c r="F11758" s="217" t="s">
        <v>5</v>
      </c>
      <c r="G11758" s="217" t="s">
        <v>10</v>
      </c>
      <c r="H11758" s="217" t="s">
        <v>178</v>
      </c>
      <c r="I11758" s="217">
        <v>4</v>
      </c>
      <c r="J11758" s="217">
        <v>4</v>
      </c>
      <c r="K11758" s="217">
        <v>0</v>
      </c>
      <c r="L11758" s="217">
        <v>48</v>
      </c>
      <c r="M11758" s="217">
        <v>1255.93997798594</v>
      </c>
      <c r="N11758" s="217">
        <v>3.18486557487764</v>
      </c>
      <c r="O11758" s="217">
        <v>3.18486557487764</v>
      </c>
      <c r="P11758" s="217">
        <v>0</v>
      </c>
      <c r="Q11758" s="217">
        <v>3.18486557487764</v>
      </c>
      <c r="R11758" s="217">
        <v>3.18486557487764</v>
      </c>
      <c r="S11758" s="217">
        <v>0</v>
      </c>
      <c r="T11758" s="217">
        <v>3.18486557487764</v>
      </c>
      <c r="U11758" s="217">
        <v>3.18486557487764</v>
      </c>
      <c r="V11758" s="217">
        <v>0</v>
      </c>
      <c r="W11758" s="217">
        <v>3.18486557487764</v>
      </c>
      <c r="X11758" s="217">
        <v>3.18486557487764</v>
      </c>
      <c r="Y11758" s="217">
        <v>0</v>
      </c>
    </row>
    <row r="11759" spans="2:25">
      <c r="B11759" s="217" t="s">
        <v>11929</v>
      </c>
      <c r="C11759" s="217" t="s">
        <v>11696</v>
      </c>
      <c r="D11759" s="217" t="s">
        <v>8</v>
      </c>
      <c r="E11759" s="217" t="s">
        <v>88</v>
      </c>
      <c r="F11759" s="217" t="s">
        <v>5</v>
      </c>
      <c r="G11759" s="217" t="s">
        <v>10</v>
      </c>
      <c r="H11759" s="217" t="s">
        <v>5</v>
      </c>
      <c r="I11759" s="217">
        <v>41</v>
      </c>
      <c r="J11759" s="217">
        <v>40</v>
      </c>
      <c r="K11759" s="217">
        <v>1</v>
      </c>
      <c r="L11759" s="217">
        <v>172</v>
      </c>
      <c r="M11759" s="217">
        <v>4380</v>
      </c>
      <c r="N11759" s="217">
        <v>9.3607305936073093</v>
      </c>
      <c r="O11759" s="217">
        <v>9.1324200913241995</v>
      </c>
      <c r="P11759" s="217">
        <v>0.22831050228310501</v>
      </c>
      <c r="Q11759" s="217">
        <v>9.3607305936073093</v>
      </c>
      <c r="R11759" s="217">
        <v>9.1324200913241995</v>
      </c>
      <c r="S11759" s="217">
        <v>0.22831050228310501</v>
      </c>
      <c r="T11759" s="217">
        <v>9.3607305936073093</v>
      </c>
      <c r="U11759" s="217">
        <v>9.1324200913241995</v>
      </c>
      <c r="V11759" s="217">
        <v>0.22831050228310501</v>
      </c>
      <c r="W11759" s="217">
        <v>9.3607305936073093</v>
      </c>
      <c r="X11759" s="217">
        <v>9.1324200913241995</v>
      </c>
      <c r="Y11759" s="217">
        <v>0.22831050228310501</v>
      </c>
    </row>
    <row r="11760" spans="2:25">
      <c r="B11760" s="217" t="s">
        <v>11930</v>
      </c>
      <c r="C11760" s="217" t="s">
        <v>11696</v>
      </c>
      <c r="D11760" s="217" t="s">
        <v>8</v>
      </c>
      <c r="E11760" s="217" t="s">
        <v>88</v>
      </c>
      <c r="F11760" s="217" t="s">
        <v>12</v>
      </c>
      <c r="G11760" s="217" t="s">
        <v>49</v>
      </c>
      <c r="H11760" s="217" t="s">
        <v>170</v>
      </c>
      <c r="I11760" s="217">
        <v>11</v>
      </c>
      <c r="J11760" s="217">
        <v>10</v>
      </c>
      <c r="K11760" s="217">
        <v>1</v>
      </c>
      <c r="L11760" s="217">
        <v>46</v>
      </c>
      <c r="M11760" s="217">
        <v>1685.5072463768099</v>
      </c>
      <c r="N11760" s="217">
        <v>6.5262252794497</v>
      </c>
      <c r="O11760" s="217">
        <v>5.9329320722269996</v>
      </c>
      <c r="P11760" s="217">
        <v>0.59329320722269996</v>
      </c>
      <c r="Q11760" s="217">
        <v>6.5262252794497</v>
      </c>
      <c r="R11760" s="217">
        <v>5.9329320722269996</v>
      </c>
      <c r="S11760" s="217">
        <v>0.59329320722269996</v>
      </c>
      <c r="T11760" s="217">
        <v>6.5262252794497</v>
      </c>
      <c r="U11760" s="217">
        <v>5.9329320722269996</v>
      </c>
      <c r="V11760" s="217">
        <v>0.59329320722269996</v>
      </c>
      <c r="W11760" s="217">
        <v>6.5262252794497</v>
      </c>
      <c r="X11760" s="217">
        <v>5.9329320722269996</v>
      </c>
      <c r="Y11760" s="217">
        <v>0.59329320722269996</v>
      </c>
    </row>
    <row r="11761" spans="2:25">
      <c r="B11761" s="217" t="s">
        <v>11931</v>
      </c>
      <c r="C11761" s="217" t="s">
        <v>11696</v>
      </c>
      <c r="D11761" s="217" t="s">
        <v>8</v>
      </c>
      <c r="E11761" s="217" t="s">
        <v>88</v>
      </c>
      <c r="F11761" s="217" t="s">
        <v>12</v>
      </c>
      <c r="G11761" s="217" t="s">
        <v>49</v>
      </c>
      <c r="H11761" s="217" t="s">
        <v>172</v>
      </c>
      <c r="I11761" s="217">
        <v>18</v>
      </c>
      <c r="J11761" s="217">
        <v>18</v>
      </c>
      <c r="K11761" s="217">
        <v>0</v>
      </c>
      <c r="L11761" s="217">
        <v>81</v>
      </c>
      <c r="M11761" s="217">
        <v>2386.6782608695698</v>
      </c>
      <c r="N11761" s="217">
        <v>7.5418628036783897</v>
      </c>
      <c r="O11761" s="217">
        <v>7.5418628036783897</v>
      </c>
      <c r="P11761" s="217">
        <v>0</v>
      </c>
      <c r="Q11761" s="217">
        <v>7.5418628036783897</v>
      </c>
      <c r="R11761" s="217">
        <v>7.5418628036783897</v>
      </c>
      <c r="S11761" s="217">
        <v>0</v>
      </c>
      <c r="T11761" s="217">
        <v>7.5418628036783897</v>
      </c>
      <c r="U11761" s="217">
        <v>7.5418628036783897</v>
      </c>
      <c r="V11761" s="217">
        <v>0</v>
      </c>
      <c r="W11761" s="217">
        <v>7.5418628036783897</v>
      </c>
      <c r="X11761" s="217">
        <v>7.5418628036783897</v>
      </c>
      <c r="Y11761" s="217">
        <v>0</v>
      </c>
    </row>
    <row r="11762" spans="2:25">
      <c r="B11762" s="217" t="s">
        <v>11932</v>
      </c>
      <c r="C11762" s="217" t="s">
        <v>11696</v>
      </c>
      <c r="D11762" s="217" t="s">
        <v>8</v>
      </c>
      <c r="E11762" s="217" t="s">
        <v>88</v>
      </c>
      <c r="F11762" s="217" t="s">
        <v>12</v>
      </c>
      <c r="G11762" s="217" t="s">
        <v>49</v>
      </c>
      <c r="H11762" s="217" t="s">
        <v>174</v>
      </c>
      <c r="I11762" s="217">
        <v>14</v>
      </c>
      <c r="J11762" s="217">
        <v>14</v>
      </c>
      <c r="K11762" s="217">
        <v>0</v>
      </c>
      <c r="L11762" s="217">
        <v>54</v>
      </c>
      <c r="M11762" s="217">
        <v>3195.7217391304298</v>
      </c>
      <c r="N11762" s="217">
        <v>4.3808570153574902</v>
      </c>
      <c r="O11762" s="217">
        <v>4.3808570153574902</v>
      </c>
      <c r="P11762" s="217">
        <v>0</v>
      </c>
      <c r="Q11762" s="217">
        <v>4.3808570153574902</v>
      </c>
      <c r="R11762" s="217">
        <v>4.3808570153574902</v>
      </c>
      <c r="S11762" s="217">
        <v>0</v>
      </c>
      <c r="T11762" s="217">
        <v>4.3808570153574902</v>
      </c>
      <c r="U11762" s="217">
        <v>4.3808570153574902</v>
      </c>
      <c r="V11762" s="217">
        <v>0</v>
      </c>
      <c r="W11762" s="217">
        <v>4.3808570153574902</v>
      </c>
      <c r="X11762" s="217">
        <v>4.3808570153574902</v>
      </c>
      <c r="Y11762" s="217">
        <v>0</v>
      </c>
    </row>
    <row r="11763" spans="2:25">
      <c r="B11763" s="217" t="s">
        <v>11933</v>
      </c>
      <c r="C11763" s="217" t="s">
        <v>11696</v>
      </c>
      <c r="D11763" s="217" t="s">
        <v>8</v>
      </c>
      <c r="E11763" s="217" t="s">
        <v>88</v>
      </c>
      <c r="F11763" s="217" t="s">
        <v>12</v>
      </c>
      <c r="G11763" s="217" t="s">
        <v>49</v>
      </c>
      <c r="H11763" s="217" t="s">
        <v>176</v>
      </c>
      <c r="I11763" s="217">
        <v>24</v>
      </c>
      <c r="J11763" s="217">
        <v>24</v>
      </c>
      <c r="K11763" s="217">
        <v>0</v>
      </c>
      <c r="L11763" s="217">
        <v>49</v>
      </c>
      <c r="M11763" s="217">
        <v>2649.6173913043499</v>
      </c>
      <c r="N11763" s="217">
        <v>9.0579115606519096</v>
      </c>
      <c r="O11763" s="217">
        <v>9.0579115606519096</v>
      </c>
      <c r="P11763" s="217">
        <v>0</v>
      </c>
      <c r="Q11763" s="217">
        <v>9.0579115606519096</v>
      </c>
      <c r="R11763" s="217">
        <v>9.0579115606519096</v>
      </c>
      <c r="S11763" s="217">
        <v>0</v>
      </c>
      <c r="T11763" s="217">
        <v>9.0579115606519096</v>
      </c>
      <c r="U11763" s="217">
        <v>9.0579115606519096</v>
      </c>
      <c r="V11763" s="217">
        <v>0</v>
      </c>
      <c r="W11763" s="217">
        <v>9.0579115606519096</v>
      </c>
      <c r="X11763" s="217">
        <v>9.0579115606519096</v>
      </c>
      <c r="Y11763" s="217">
        <v>0</v>
      </c>
    </row>
    <row r="11764" spans="2:25">
      <c r="B11764" s="217" t="s">
        <v>11934</v>
      </c>
      <c r="C11764" s="217" t="s">
        <v>11696</v>
      </c>
      <c r="D11764" s="217" t="s">
        <v>8</v>
      </c>
      <c r="E11764" s="217" t="s">
        <v>88</v>
      </c>
      <c r="F11764" s="217" t="s">
        <v>12</v>
      </c>
      <c r="G11764" s="217" t="s">
        <v>49</v>
      </c>
      <c r="H11764" s="217" t="s">
        <v>178</v>
      </c>
      <c r="I11764" s="217">
        <v>7</v>
      </c>
      <c r="J11764" s="217">
        <v>7</v>
      </c>
      <c r="K11764" s="217">
        <v>0</v>
      </c>
      <c r="L11764" s="217">
        <v>28</v>
      </c>
      <c r="M11764" s="217">
        <v>1712.4753623188401</v>
      </c>
      <c r="N11764" s="217">
        <v>4.0876500497626997</v>
      </c>
      <c r="O11764" s="217">
        <v>4.0876500497626997</v>
      </c>
      <c r="P11764" s="217">
        <v>0</v>
      </c>
      <c r="Q11764" s="217">
        <v>4.0876500497626997</v>
      </c>
      <c r="R11764" s="217">
        <v>4.0876500497626997</v>
      </c>
      <c r="S11764" s="217">
        <v>0</v>
      </c>
      <c r="T11764" s="217">
        <v>4.0876500497626997</v>
      </c>
      <c r="U11764" s="217">
        <v>4.0876500497626997</v>
      </c>
      <c r="V11764" s="217">
        <v>0</v>
      </c>
      <c r="W11764" s="217">
        <v>4.0876500497626997</v>
      </c>
      <c r="X11764" s="217">
        <v>4.0876500497626997</v>
      </c>
      <c r="Y11764" s="217">
        <v>0</v>
      </c>
    </row>
    <row r="11765" spans="2:25">
      <c r="B11765" s="217" t="s">
        <v>11935</v>
      </c>
      <c r="C11765" s="217" t="s">
        <v>11696</v>
      </c>
      <c r="D11765" s="217" t="s">
        <v>8</v>
      </c>
      <c r="E11765" s="217" t="s">
        <v>88</v>
      </c>
      <c r="F11765" s="217" t="s">
        <v>12</v>
      </c>
      <c r="G11765" s="217" t="s">
        <v>49</v>
      </c>
      <c r="H11765" s="217" t="s">
        <v>5</v>
      </c>
      <c r="I11765" s="217">
        <v>74</v>
      </c>
      <c r="J11765" s="217">
        <v>73</v>
      </c>
      <c r="K11765" s="217">
        <v>1</v>
      </c>
      <c r="L11765" s="217">
        <v>258</v>
      </c>
      <c r="M11765" s="217">
        <v>11630</v>
      </c>
      <c r="N11765" s="217">
        <v>6.3628546861564903</v>
      </c>
      <c r="O11765" s="217">
        <v>6.2768701633705897</v>
      </c>
      <c r="P11765" s="217">
        <v>8.5984522785898507E-2</v>
      </c>
      <c r="Q11765" s="217">
        <v>6.3628546861564903</v>
      </c>
      <c r="R11765" s="217">
        <v>6.2768701633705897</v>
      </c>
      <c r="S11765" s="217">
        <v>8.5984522785898507E-2</v>
      </c>
      <c r="T11765" s="217">
        <v>6.3628546861564903</v>
      </c>
      <c r="U11765" s="217">
        <v>6.2768701633705897</v>
      </c>
      <c r="V11765" s="217">
        <v>8.5984522785898507E-2</v>
      </c>
      <c r="W11765" s="217">
        <v>6.3628546861564903</v>
      </c>
      <c r="X11765" s="217">
        <v>6.2768701633705897</v>
      </c>
      <c r="Y11765" s="217">
        <v>8.5984522785898507E-2</v>
      </c>
    </row>
    <row r="11766" spans="2:25">
      <c r="B11766" s="217" t="s">
        <v>11936</v>
      </c>
      <c r="C11766" s="217" t="s">
        <v>11696</v>
      </c>
      <c r="D11766" s="217" t="s">
        <v>8</v>
      </c>
      <c r="E11766" s="217" t="s">
        <v>88</v>
      </c>
      <c r="F11766" s="217" t="s">
        <v>9</v>
      </c>
      <c r="G11766" s="217" t="s">
        <v>49</v>
      </c>
      <c r="H11766" s="217" t="s">
        <v>170</v>
      </c>
      <c r="I11766" s="217">
        <v>3</v>
      </c>
      <c r="J11766" s="217">
        <v>3</v>
      </c>
      <c r="K11766" s="217">
        <v>0</v>
      </c>
      <c r="L11766" s="217">
        <v>44</v>
      </c>
      <c r="M11766" s="217">
        <v>1541.29175946548</v>
      </c>
      <c r="N11766" s="217">
        <v>1.94641928212242</v>
      </c>
      <c r="O11766" s="217">
        <v>1.94641928212242</v>
      </c>
      <c r="P11766" s="217">
        <v>0</v>
      </c>
      <c r="Q11766" s="217">
        <v>1.94641928212242</v>
      </c>
      <c r="R11766" s="217">
        <v>1.94641928212242</v>
      </c>
      <c r="S11766" s="217">
        <v>0</v>
      </c>
      <c r="T11766" s="217">
        <v>1.94641928212242</v>
      </c>
      <c r="U11766" s="217">
        <v>1.94641928212242</v>
      </c>
      <c r="V11766" s="217">
        <v>0</v>
      </c>
      <c r="W11766" s="217">
        <v>1.94641928212242</v>
      </c>
      <c r="X11766" s="217">
        <v>1.94641928212242</v>
      </c>
      <c r="Y11766" s="217">
        <v>0</v>
      </c>
    </row>
    <row r="11767" spans="2:25">
      <c r="B11767" s="217" t="s">
        <v>11937</v>
      </c>
      <c r="C11767" s="217" t="s">
        <v>11696</v>
      </c>
      <c r="D11767" s="217" t="s">
        <v>8</v>
      </c>
      <c r="E11767" s="217" t="s">
        <v>88</v>
      </c>
      <c r="F11767" s="217" t="s">
        <v>9</v>
      </c>
      <c r="G11767" s="217" t="s">
        <v>49</v>
      </c>
      <c r="H11767" s="217" t="s">
        <v>172</v>
      </c>
      <c r="I11767" s="217">
        <v>9</v>
      </c>
      <c r="J11767" s="217">
        <v>9</v>
      </c>
      <c r="K11767" s="217">
        <v>0</v>
      </c>
      <c r="L11767" s="217">
        <v>91</v>
      </c>
      <c r="M11767" s="217">
        <v>2256.6592427616902</v>
      </c>
      <c r="N11767" s="217">
        <v>3.98819628123643</v>
      </c>
      <c r="O11767" s="217">
        <v>3.98819628123643</v>
      </c>
      <c r="P11767" s="217">
        <v>0</v>
      </c>
      <c r="Q11767" s="217">
        <v>3.98819628123643</v>
      </c>
      <c r="R11767" s="217">
        <v>3.98819628123643</v>
      </c>
      <c r="S11767" s="217">
        <v>0</v>
      </c>
      <c r="T11767" s="217">
        <v>3.98819628123643</v>
      </c>
      <c r="U11767" s="217">
        <v>3.98819628123643</v>
      </c>
      <c r="V11767" s="217">
        <v>0</v>
      </c>
      <c r="W11767" s="217">
        <v>3.98819628123643</v>
      </c>
      <c r="X11767" s="217">
        <v>3.98819628123643</v>
      </c>
      <c r="Y11767" s="217">
        <v>0</v>
      </c>
    </row>
    <row r="11768" spans="2:25">
      <c r="B11768" s="217" t="s">
        <v>11938</v>
      </c>
      <c r="C11768" s="217" t="s">
        <v>11696</v>
      </c>
      <c r="D11768" s="217" t="s">
        <v>8</v>
      </c>
      <c r="E11768" s="217" t="s">
        <v>88</v>
      </c>
      <c r="F11768" s="217" t="s">
        <v>9</v>
      </c>
      <c r="G11768" s="217" t="s">
        <v>49</v>
      </c>
      <c r="H11768" s="217" t="s">
        <v>174</v>
      </c>
      <c r="I11768" s="217">
        <v>11</v>
      </c>
      <c r="J11768" s="217">
        <v>10</v>
      </c>
      <c r="K11768" s="217">
        <v>1</v>
      </c>
      <c r="L11768" s="217">
        <v>77</v>
      </c>
      <c r="M11768" s="217">
        <v>3050.0668151447699</v>
      </c>
      <c r="N11768" s="217">
        <v>3.6064783713526301</v>
      </c>
      <c r="O11768" s="217">
        <v>3.2786167012296601</v>
      </c>
      <c r="P11768" s="217">
        <v>0.32786167012296602</v>
      </c>
      <c r="Q11768" s="217">
        <v>3.6064783713526301</v>
      </c>
      <c r="R11768" s="217">
        <v>3.2786167012296601</v>
      </c>
      <c r="S11768" s="217">
        <v>0.32786167012296602</v>
      </c>
      <c r="T11768" s="217">
        <v>3.6064783713526301</v>
      </c>
      <c r="U11768" s="217">
        <v>3.2786167012296601</v>
      </c>
      <c r="V11768" s="217">
        <v>0.32786167012296602</v>
      </c>
      <c r="W11768" s="217">
        <v>3.6064783713526301</v>
      </c>
      <c r="X11768" s="217">
        <v>3.2786167012296601</v>
      </c>
      <c r="Y11768" s="217">
        <v>0.32786167012296602</v>
      </c>
    </row>
    <row r="11769" spans="2:25">
      <c r="B11769" s="217" t="s">
        <v>11939</v>
      </c>
      <c r="C11769" s="217" t="s">
        <v>11696</v>
      </c>
      <c r="D11769" s="217" t="s">
        <v>8</v>
      </c>
      <c r="E11769" s="217" t="s">
        <v>88</v>
      </c>
      <c r="F11769" s="217" t="s">
        <v>9</v>
      </c>
      <c r="G11769" s="217" t="s">
        <v>49</v>
      </c>
      <c r="H11769" s="217" t="s">
        <v>176</v>
      </c>
      <c r="I11769" s="217">
        <v>10</v>
      </c>
      <c r="J11769" s="217">
        <v>10</v>
      </c>
      <c r="K11769" s="217">
        <v>0</v>
      </c>
      <c r="L11769" s="217">
        <v>59</v>
      </c>
      <c r="M11769" s="217">
        <v>2887.4832962138098</v>
      </c>
      <c r="N11769" s="217">
        <v>3.4632234974700702</v>
      </c>
      <c r="O11769" s="217">
        <v>3.4632234974700702</v>
      </c>
      <c r="P11769" s="217">
        <v>0</v>
      </c>
      <c r="Q11769" s="217">
        <v>3.4632234974700702</v>
      </c>
      <c r="R11769" s="217">
        <v>3.4632234974700702</v>
      </c>
      <c r="S11769" s="217">
        <v>0</v>
      </c>
      <c r="T11769" s="217">
        <v>3.4632234974700702</v>
      </c>
      <c r="U11769" s="217">
        <v>3.4632234974700702</v>
      </c>
      <c r="V11769" s="217">
        <v>0</v>
      </c>
      <c r="W11769" s="217">
        <v>3.4632234974700702</v>
      </c>
      <c r="X11769" s="217">
        <v>3.4632234974700702</v>
      </c>
      <c r="Y11769" s="217">
        <v>0</v>
      </c>
    </row>
    <row r="11770" spans="2:25">
      <c r="B11770" s="217" t="s">
        <v>11940</v>
      </c>
      <c r="C11770" s="217" t="s">
        <v>11696</v>
      </c>
      <c r="D11770" s="217" t="s">
        <v>8</v>
      </c>
      <c r="E11770" s="217" t="s">
        <v>88</v>
      </c>
      <c r="F11770" s="217" t="s">
        <v>9</v>
      </c>
      <c r="G11770" s="217" t="s">
        <v>49</v>
      </c>
      <c r="H11770" s="217" t="s">
        <v>178</v>
      </c>
      <c r="I11770" s="217">
        <v>0</v>
      </c>
      <c r="J11770" s="217">
        <v>0</v>
      </c>
      <c r="K11770" s="217">
        <v>0</v>
      </c>
      <c r="L11770" s="217">
        <v>33</v>
      </c>
      <c r="M11770" s="217">
        <v>1944.4988864142499</v>
      </c>
      <c r="N11770" s="217">
        <v>0</v>
      </c>
      <c r="O11770" s="217">
        <v>0</v>
      </c>
      <c r="P11770" s="217">
        <v>0</v>
      </c>
      <c r="Q11770" s="217">
        <v>0</v>
      </c>
      <c r="R11770" s="217">
        <v>0</v>
      </c>
      <c r="S11770" s="217">
        <v>0</v>
      </c>
      <c r="T11770" s="217">
        <v>0</v>
      </c>
      <c r="U11770" s="217">
        <v>0</v>
      </c>
      <c r="V11770" s="217">
        <v>0</v>
      </c>
      <c r="W11770" s="217">
        <v>0</v>
      </c>
      <c r="X11770" s="217">
        <v>0</v>
      </c>
      <c r="Y11770" s="217">
        <v>0</v>
      </c>
    </row>
    <row r="11771" spans="2:25">
      <c r="B11771" s="217" t="s">
        <v>11941</v>
      </c>
      <c r="C11771" s="217" t="s">
        <v>11696</v>
      </c>
      <c r="D11771" s="217" t="s">
        <v>8</v>
      </c>
      <c r="E11771" s="217" t="s">
        <v>88</v>
      </c>
      <c r="F11771" s="217" t="s">
        <v>9</v>
      </c>
      <c r="G11771" s="217" t="s">
        <v>49</v>
      </c>
      <c r="H11771" s="217" t="s">
        <v>5</v>
      </c>
      <c r="I11771" s="217">
        <v>33</v>
      </c>
      <c r="J11771" s="217">
        <v>32</v>
      </c>
      <c r="K11771" s="217">
        <v>1</v>
      </c>
      <c r="L11771" s="217">
        <v>304</v>
      </c>
      <c r="M11771" s="217">
        <v>11680</v>
      </c>
      <c r="N11771" s="217">
        <v>2.8253424657534199</v>
      </c>
      <c r="O11771" s="217">
        <v>2.7397260273972601</v>
      </c>
      <c r="P11771" s="217">
        <v>8.5616438356164407E-2</v>
      </c>
      <c r="Q11771" s="217">
        <v>2.8253424657534199</v>
      </c>
      <c r="R11771" s="217">
        <v>2.7397260273972601</v>
      </c>
      <c r="S11771" s="217">
        <v>8.5616438356164407E-2</v>
      </c>
      <c r="T11771" s="217">
        <v>2.8253424657534199</v>
      </c>
      <c r="U11771" s="217">
        <v>2.7397260273972601</v>
      </c>
      <c r="V11771" s="217">
        <v>8.5616438356164407E-2</v>
      </c>
      <c r="W11771" s="217">
        <v>2.8253424657534199</v>
      </c>
      <c r="X11771" s="217">
        <v>2.7397260273972601</v>
      </c>
      <c r="Y11771" s="217">
        <v>8.5616438356164407E-2</v>
      </c>
    </row>
    <row r="11772" spans="2:25">
      <c r="B11772" s="217" t="s">
        <v>11942</v>
      </c>
      <c r="C11772" s="217" t="s">
        <v>11696</v>
      </c>
      <c r="D11772" s="217" t="s">
        <v>8</v>
      </c>
      <c r="E11772" s="217" t="s">
        <v>88</v>
      </c>
      <c r="F11772" s="217" t="s">
        <v>5</v>
      </c>
      <c r="G11772" s="217" t="s">
        <v>49</v>
      </c>
      <c r="H11772" s="217" t="s">
        <v>170</v>
      </c>
      <c r="I11772" s="217">
        <v>14</v>
      </c>
      <c r="J11772" s="217">
        <v>13</v>
      </c>
      <c r="K11772" s="217">
        <v>1</v>
      </c>
      <c r="L11772" s="217">
        <v>90</v>
      </c>
      <c r="M11772" s="217">
        <v>3226.7990058422902</v>
      </c>
      <c r="N11772" s="217">
        <v>4.3386650282996397</v>
      </c>
      <c r="O11772" s="217">
        <v>4.0287603834211003</v>
      </c>
      <c r="P11772" s="217">
        <v>0.30990464487854602</v>
      </c>
      <c r="Q11772" s="217">
        <v>4.3386650282996397</v>
      </c>
      <c r="R11772" s="217">
        <v>4.0287603834211003</v>
      </c>
      <c r="S11772" s="217">
        <v>0.30990464487854602</v>
      </c>
      <c r="T11772" s="217">
        <v>4.3386650282996397</v>
      </c>
      <c r="U11772" s="217">
        <v>4.0287603834211003</v>
      </c>
      <c r="V11772" s="217">
        <v>0.30990464487854602</v>
      </c>
      <c r="W11772" s="217">
        <v>4.3386650282996397</v>
      </c>
      <c r="X11772" s="217">
        <v>4.0287603834211003</v>
      </c>
      <c r="Y11772" s="217">
        <v>0.30990464487854602</v>
      </c>
    </row>
    <row r="11773" spans="2:25">
      <c r="B11773" s="217" t="s">
        <v>11943</v>
      </c>
      <c r="C11773" s="217" t="s">
        <v>11696</v>
      </c>
      <c r="D11773" s="217" t="s">
        <v>8</v>
      </c>
      <c r="E11773" s="217" t="s">
        <v>88</v>
      </c>
      <c r="F11773" s="217" t="s">
        <v>5</v>
      </c>
      <c r="G11773" s="217" t="s">
        <v>49</v>
      </c>
      <c r="H11773" s="217" t="s">
        <v>172</v>
      </c>
      <c r="I11773" s="217">
        <v>27</v>
      </c>
      <c r="J11773" s="217">
        <v>27</v>
      </c>
      <c r="K11773" s="217">
        <v>0</v>
      </c>
      <c r="L11773" s="217">
        <v>172</v>
      </c>
      <c r="M11773" s="217">
        <v>4643.33750363126</v>
      </c>
      <c r="N11773" s="217">
        <v>5.8147830044413098</v>
      </c>
      <c r="O11773" s="217">
        <v>5.8147830044413098</v>
      </c>
      <c r="P11773" s="217">
        <v>0</v>
      </c>
      <c r="Q11773" s="217">
        <v>5.8147830044413098</v>
      </c>
      <c r="R11773" s="217">
        <v>5.8147830044413098</v>
      </c>
      <c r="S11773" s="217">
        <v>0</v>
      </c>
      <c r="T11773" s="217">
        <v>5.8147830044413098</v>
      </c>
      <c r="U11773" s="217">
        <v>5.8147830044413098</v>
      </c>
      <c r="V11773" s="217">
        <v>0</v>
      </c>
      <c r="W11773" s="217">
        <v>5.8147830044413098</v>
      </c>
      <c r="X11773" s="217">
        <v>5.8147830044413098</v>
      </c>
      <c r="Y11773" s="217">
        <v>0</v>
      </c>
    </row>
    <row r="11774" spans="2:25">
      <c r="B11774" s="217" t="s">
        <v>11944</v>
      </c>
      <c r="C11774" s="217" t="s">
        <v>11696</v>
      </c>
      <c r="D11774" s="217" t="s">
        <v>8</v>
      </c>
      <c r="E11774" s="217" t="s">
        <v>88</v>
      </c>
      <c r="F11774" s="217" t="s">
        <v>5</v>
      </c>
      <c r="G11774" s="217" t="s">
        <v>49</v>
      </c>
      <c r="H11774" s="217" t="s">
        <v>174</v>
      </c>
      <c r="I11774" s="217">
        <v>26</v>
      </c>
      <c r="J11774" s="217">
        <v>25</v>
      </c>
      <c r="K11774" s="217">
        <v>1</v>
      </c>
      <c r="L11774" s="217">
        <v>131</v>
      </c>
      <c r="M11774" s="217">
        <v>6245.7885542752001</v>
      </c>
      <c r="N11774" s="217">
        <v>4.1628050283903999</v>
      </c>
      <c r="O11774" s="217">
        <v>4.0026971426830702</v>
      </c>
      <c r="P11774" s="217">
        <v>0.16010788570732301</v>
      </c>
      <c r="Q11774" s="217">
        <v>4.1628050283903999</v>
      </c>
      <c r="R11774" s="217">
        <v>4.0026971426830702</v>
      </c>
      <c r="S11774" s="217">
        <v>0.16010788570732301</v>
      </c>
      <c r="T11774" s="217">
        <v>4.1628050283903999</v>
      </c>
      <c r="U11774" s="217">
        <v>4.0026971426830702</v>
      </c>
      <c r="V11774" s="217">
        <v>0.16010788570732301</v>
      </c>
      <c r="W11774" s="217">
        <v>4.1628050283903999</v>
      </c>
      <c r="X11774" s="217">
        <v>4.0026971426830702</v>
      </c>
      <c r="Y11774" s="217">
        <v>0.16010788570732301</v>
      </c>
    </row>
    <row r="11775" spans="2:25">
      <c r="B11775" s="217" t="s">
        <v>11945</v>
      </c>
      <c r="C11775" s="217" t="s">
        <v>11696</v>
      </c>
      <c r="D11775" s="217" t="s">
        <v>8</v>
      </c>
      <c r="E11775" s="217" t="s">
        <v>88</v>
      </c>
      <c r="F11775" s="217" t="s">
        <v>5</v>
      </c>
      <c r="G11775" s="217" t="s">
        <v>49</v>
      </c>
      <c r="H11775" s="217" t="s">
        <v>176</v>
      </c>
      <c r="I11775" s="217">
        <v>34</v>
      </c>
      <c r="J11775" s="217">
        <v>34</v>
      </c>
      <c r="K11775" s="217">
        <v>0</v>
      </c>
      <c r="L11775" s="217">
        <v>108</v>
      </c>
      <c r="M11775" s="217">
        <v>5537.1006875181602</v>
      </c>
      <c r="N11775" s="217">
        <v>6.1403976410693604</v>
      </c>
      <c r="O11775" s="217">
        <v>6.1403976410693604</v>
      </c>
      <c r="P11775" s="217">
        <v>0</v>
      </c>
      <c r="Q11775" s="217">
        <v>6.1403976410693604</v>
      </c>
      <c r="R11775" s="217">
        <v>6.1403976410693604</v>
      </c>
      <c r="S11775" s="217">
        <v>0</v>
      </c>
      <c r="T11775" s="217">
        <v>6.1403976410693604</v>
      </c>
      <c r="U11775" s="217">
        <v>6.1403976410693604</v>
      </c>
      <c r="V11775" s="217">
        <v>0</v>
      </c>
      <c r="W11775" s="217">
        <v>6.1403976410693604</v>
      </c>
      <c r="X11775" s="217">
        <v>6.1403976410693604</v>
      </c>
      <c r="Y11775" s="217">
        <v>0</v>
      </c>
    </row>
    <row r="11776" spans="2:25">
      <c r="B11776" s="217" t="s">
        <v>11946</v>
      </c>
      <c r="C11776" s="217" t="s">
        <v>11696</v>
      </c>
      <c r="D11776" s="217" t="s">
        <v>8</v>
      </c>
      <c r="E11776" s="217" t="s">
        <v>88</v>
      </c>
      <c r="F11776" s="217" t="s">
        <v>5</v>
      </c>
      <c r="G11776" s="217" t="s">
        <v>49</v>
      </c>
      <c r="H11776" s="217" t="s">
        <v>178</v>
      </c>
      <c r="I11776" s="217">
        <v>7</v>
      </c>
      <c r="J11776" s="217">
        <v>7</v>
      </c>
      <c r="K11776" s="217">
        <v>0</v>
      </c>
      <c r="L11776" s="217">
        <v>61</v>
      </c>
      <c r="M11776" s="217">
        <v>3656.97424873309</v>
      </c>
      <c r="N11776" s="217">
        <v>1.9141507497421</v>
      </c>
      <c r="O11776" s="217">
        <v>1.9141507497421</v>
      </c>
      <c r="P11776" s="217">
        <v>0</v>
      </c>
      <c r="Q11776" s="217">
        <v>1.9141507497421</v>
      </c>
      <c r="R11776" s="217">
        <v>1.9141507497421</v>
      </c>
      <c r="S11776" s="217">
        <v>0</v>
      </c>
      <c r="T11776" s="217">
        <v>1.9141507497421</v>
      </c>
      <c r="U11776" s="217">
        <v>1.9141507497421</v>
      </c>
      <c r="V11776" s="217">
        <v>0</v>
      </c>
      <c r="W11776" s="217">
        <v>1.9141507497421</v>
      </c>
      <c r="X11776" s="217">
        <v>1.9141507497421</v>
      </c>
      <c r="Y11776" s="217">
        <v>0</v>
      </c>
    </row>
    <row r="11777" spans="2:25">
      <c r="B11777" s="217" t="s">
        <v>11947</v>
      </c>
      <c r="C11777" s="217" t="s">
        <v>11696</v>
      </c>
      <c r="D11777" s="217" t="s">
        <v>8</v>
      </c>
      <c r="E11777" s="217" t="s">
        <v>88</v>
      </c>
      <c r="F11777" s="217" t="s">
        <v>5</v>
      </c>
      <c r="G11777" s="217" t="s">
        <v>49</v>
      </c>
      <c r="H11777" s="217" t="s">
        <v>5</v>
      </c>
      <c r="I11777" s="217">
        <v>108</v>
      </c>
      <c r="J11777" s="217">
        <v>106</v>
      </c>
      <c r="K11777" s="217">
        <v>2</v>
      </c>
      <c r="L11777" s="217">
        <v>562</v>
      </c>
      <c r="M11777" s="217">
        <v>23310</v>
      </c>
      <c r="N11777" s="217">
        <v>4.6332046332046302</v>
      </c>
      <c r="O11777" s="217">
        <v>4.5474045474045504</v>
      </c>
      <c r="P11777" s="217">
        <v>8.5800085800085801E-2</v>
      </c>
      <c r="Q11777" s="217">
        <v>4.6332046332046302</v>
      </c>
      <c r="R11777" s="217">
        <v>4.5474045474045504</v>
      </c>
      <c r="S11777" s="217">
        <v>8.5800085800085801E-2</v>
      </c>
      <c r="T11777" s="217">
        <v>4.6332046332046302</v>
      </c>
      <c r="U11777" s="217">
        <v>4.5474045474045504</v>
      </c>
      <c r="V11777" s="217">
        <v>8.5800085800085801E-2</v>
      </c>
      <c r="W11777" s="217">
        <v>4.6332046332046302</v>
      </c>
      <c r="X11777" s="217">
        <v>4.5474045474045504</v>
      </c>
      <c r="Y11777" s="217">
        <v>8.5800085800085801E-2</v>
      </c>
    </row>
    <row r="11778" spans="2:25">
      <c r="B11778" s="217" t="s">
        <v>11948</v>
      </c>
      <c r="C11778" s="217" t="s">
        <v>11696</v>
      </c>
      <c r="D11778" s="217" t="s">
        <v>8</v>
      </c>
      <c r="E11778" s="217" t="s">
        <v>88</v>
      </c>
      <c r="F11778" s="217" t="s">
        <v>12</v>
      </c>
      <c r="G11778" s="217" t="s">
        <v>13</v>
      </c>
      <c r="H11778" s="217" t="s">
        <v>170</v>
      </c>
      <c r="I11778" s="217">
        <v>1</v>
      </c>
      <c r="J11778" s="217">
        <v>1</v>
      </c>
      <c r="K11778" s="217">
        <v>0</v>
      </c>
      <c r="L11778" s="217">
        <v>5</v>
      </c>
      <c r="M11778" s="217">
        <v>106.360294117647</v>
      </c>
      <c r="N11778" s="217">
        <v>9.4020048392671995</v>
      </c>
      <c r="O11778" s="217">
        <v>9.4020048392671995</v>
      </c>
      <c r="P11778" s="217">
        <v>0</v>
      </c>
      <c r="Q11778" s="217">
        <v>9.4020048392671995</v>
      </c>
      <c r="R11778" s="217">
        <v>9.4020048392671995</v>
      </c>
      <c r="S11778" s="217">
        <v>0</v>
      </c>
      <c r="T11778" s="217">
        <v>9.4020048392671995</v>
      </c>
      <c r="U11778" s="217">
        <v>9.4020048392671995</v>
      </c>
      <c r="V11778" s="217">
        <v>0</v>
      </c>
      <c r="W11778" s="217">
        <v>9.4020048392671995</v>
      </c>
      <c r="X11778" s="217">
        <v>9.4020048392671995</v>
      </c>
      <c r="Y11778" s="217">
        <v>0</v>
      </c>
    </row>
    <row r="11779" spans="2:25">
      <c r="B11779" s="217" t="s">
        <v>11949</v>
      </c>
      <c r="C11779" s="217" t="s">
        <v>11696</v>
      </c>
      <c r="D11779" s="217" t="s">
        <v>8</v>
      </c>
      <c r="E11779" s="217" t="s">
        <v>88</v>
      </c>
      <c r="F11779" s="217" t="s">
        <v>12</v>
      </c>
      <c r="G11779" s="217" t="s">
        <v>13</v>
      </c>
      <c r="H11779" s="217" t="s">
        <v>172</v>
      </c>
      <c r="I11779" s="217">
        <v>6</v>
      </c>
      <c r="J11779" s="217">
        <v>6</v>
      </c>
      <c r="K11779" s="217">
        <v>0</v>
      </c>
      <c r="L11779" s="217">
        <v>10</v>
      </c>
      <c r="M11779" s="217">
        <v>212.720588235294</v>
      </c>
      <c r="N11779" s="217">
        <v>28.206014517801599</v>
      </c>
      <c r="O11779" s="217">
        <v>28.206014517801599</v>
      </c>
      <c r="P11779" s="217">
        <v>0</v>
      </c>
      <c r="Q11779" s="217">
        <v>28.206014517801599</v>
      </c>
      <c r="R11779" s="217">
        <v>28.206014517801599</v>
      </c>
      <c r="S11779" s="217">
        <v>0</v>
      </c>
      <c r="T11779" s="217">
        <v>28.206014517801599</v>
      </c>
      <c r="U11779" s="217">
        <v>28.206014517801599</v>
      </c>
      <c r="V11779" s="217">
        <v>0</v>
      </c>
      <c r="W11779" s="217">
        <v>28.206014517801599</v>
      </c>
      <c r="X11779" s="217">
        <v>28.206014517801599</v>
      </c>
      <c r="Y11779" s="217">
        <v>0</v>
      </c>
    </row>
    <row r="11780" spans="2:25">
      <c r="B11780" s="217" t="s">
        <v>11950</v>
      </c>
      <c r="C11780" s="217" t="s">
        <v>11696</v>
      </c>
      <c r="D11780" s="217" t="s">
        <v>8</v>
      </c>
      <c r="E11780" s="217" t="s">
        <v>88</v>
      </c>
      <c r="F11780" s="217" t="s">
        <v>12</v>
      </c>
      <c r="G11780" s="217" t="s">
        <v>13</v>
      </c>
      <c r="H11780" s="217" t="s">
        <v>174</v>
      </c>
      <c r="I11780" s="217">
        <v>1</v>
      </c>
      <c r="J11780" s="217">
        <v>1</v>
      </c>
      <c r="K11780" s="217">
        <v>0</v>
      </c>
      <c r="L11780" s="217">
        <v>9</v>
      </c>
      <c r="M11780" s="217">
        <v>425.441176470588</v>
      </c>
      <c r="N11780" s="217">
        <v>2.3505012098167999</v>
      </c>
      <c r="O11780" s="217">
        <v>2.3505012098167999</v>
      </c>
      <c r="P11780" s="217">
        <v>0</v>
      </c>
      <c r="Q11780" s="217">
        <v>2.3505012098167999</v>
      </c>
      <c r="R11780" s="217">
        <v>2.3505012098167999</v>
      </c>
      <c r="S11780" s="217">
        <v>0</v>
      </c>
      <c r="T11780" s="217">
        <v>2.3505012098167999</v>
      </c>
      <c r="U11780" s="217">
        <v>2.3505012098167999</v>
      </c>
      <c r="V11780" s="217">
        <v>0</v>
      </c>
      <c r="W11780" s="217">
        <v>2.3505012098167999</v>
      </c>
      <c r="X11780" s="217">
        <v>2.3505012098167999</v>
      </c>
      <c r="Y11780" s="217">
        <v>0</v>
      </c>
    </row>
    <row r="11781" spans="2:25">
      <c r="B11781" s="217" t="s">
        <v>11951</v>
      </c>
      <c r="C11781" s="217" t="s">
        <v>11696</v>
      </c>
      <c r="D11781" s="217" t="s">
        <v>8</v>
      </c>
      <c r="E11781" s="217" t="s">
        <v>88</v>
      </c>
      <c r="F11781" s="217" t="s">
        <v>12</v>
      </c>
      <c r="G11781" s="217" t="s">
        <v>13</v>
      </c>
      <c r="H11781" s="217" t="s">
        <v>176</v>
      </c>
      <c r="I11781" s="217">
        <v>6</v>
      </c>
      <c r="J11781" s="217">
        <v>6</v>
      </c>
      <c r="K11781" s="217">
        <v>0</v>
      </c>
      <c r="L11781" s="217">
        <v>13</v>
      </c>
      <c r="M11781" s="217">
        <v>512.46323529411802</v>
      </c>
      <c r="N11781" s="217">
        <v>11.7081569696535</v>
      </c>
      <c r="O11781" s="217">
        <v>11.7081569696535</v>
      </c>
      <c r="P11781" s="217">
        <v>0</v>
      </c>
      <c r="Q11781" s="217">
        <v>11.7081569696535</v>
      </c>
      <c r="R11781" s="217">
        <v>11.7081569696535</v>
      </c>
      <c r="S11781" s="217">
        <v>0</v>
      </c>
      <c r="T11781" s="217">
        <v>11.7081569696535</v>
      </c>
      <c r="U11781" s="217">
        <v>11.7081569696535</v>
      </c>
      <c r="V11781" s="217">
        <v>0</v>
      </c>
      <c r="W11781" s="217">
        <v>11.7081569696535</v>
      </c>
      <c r="X11781" s="217">
        <v>11.7081569696535</v>
      </c>
      <c r="Y11781" s="217">
        <v>0</v>
      </c>
    </row>
    <row r="11782" spans="2:25">
      <c r="B11782" s="217" t="s">
        <v>11952</v>
      </c>
      <c r="C11782" s="217" t="s">
        <v>11696</v>
      </c>
      <c r="D11782" s="217" t="s">
        <v>8</v>
      </c>
      <c r="E11782" s="217" t="s">
        <v>88</v>
      </c>
      <c r="F11782" s="217" t="s">
        <v>12</v>
      </c>
      <c r="G11782" s="217" t="s">
        <v>13</v>
      </c>
      <c r="H11782" s="217" t="s">
        <v>178</v>
      </c>
      <c r="I11782" s="217">
        <v>3</v>
      </c>
      <c r="J11782" s="217">
        <v>3</v>
      </c>
      <c r="K11782" s="217">
        <v>0</v>
      </c>
      <c r="L11782" s="217">
        <v>28</v>
      </c>
      <c r="M11782" s="217">
        <v>1373.01470588235</v>
      </c>
      <c r="N11782" s="217">
        <v>2.18497295560435</v>
      </c>
      <c r="O11782" s="217">
        <v>2.18497295560435</v>
      </c>
      <c r="P11782" s="217">
        <v>0</v>
      </c>
      <c r="Q11782" s="217">
        <v>2.18497295560435</v>
      </c>
      <c r="R11782" s="217">
        <v>2.18497295560435</v>
      </c>
      <c r="S11782" s="217">
        <v>0</v>
      </c>
      <c r="T11782" s="217">
        <v>2.18497295560435</v>
      </c>
      <c r="U11782" s="217">
        <v>2.18497295560435</v>
      </c>
      <c r="V11782" s="217">
        <v>0</v>
      </c>
      <c r="W11782" s="217">
        <v>2.18497295560435</v>
      </c>
      <c r="X11782" s="217">
        <v>2.18497295560435</v>
      </c>
      <c r="Y11782" s="217">
        <v>0</v>
      </c>
    </row>
    <row r="11783" spans="2:25">
      <c r="B11783" s="217" t="s">
        <v>11953</v>
      </c>
      <c r="C11783" s="217" t="s">
        <v>11696</v>
      </c>
      <c r="D11783" s="217" t="s">
        <v>8</v>
      </c>
      <c r="E11783" s="217" t="s">
        <v>88</v>
      </c>
      <c r="F11783" s="217" t="s">
        <v>12</v>
      </c>
      <c r="G11783" s="217" t="s">
        <v>13</v>
      </c>
      <c r="H11783" s="217" t="s">
        <v>5</v>
      </c>
      <c r="I11783" s="217">
        <v>17</v>
      </c>
      <c r="J11783" s="217">
        <v>17</v>
      </c>
      <c r="K11783" s="217">
        <v>0</v>
      </c>
      <c r="L11783" s="217">
        <v>65</v>
      </c>
      <c r="M11783" s="217">
        <v>2630</v>
      </c>
      <c r="N11783" s="217">
        <v>6.4638783269962001</v>
      </c>
      <c r="O11783" s="217">
        <v>6.4638783269962001</v>
      </c>
      <c r="P11783" s="217">
        <v>0</v>
      </c>
      <c r="Q11783" s="217">
        <v>6.4638783269962001</v>
      </c>
      <c r="R11783" s="217">
        <v>6.4638783269962001</v>
      </c>
      <c r="S11783" s="217">
        <v>0</v>
      </c>
      <c r="T11783" s="217">
        <v>6.4638783269962001</v>
      </c>
      <c r="U11783" s="217">
        <v>6.4638783269962001</v>
      </c>
      <c r="V11783" s="217">
        <v>0</v>
      </c>
      <c r="W11783" s="217">
        <v>6.4638783269962001</v>
      </c>
      <c r="X11783" s="217">
        <v>6.4638783269962001</v>
      </c>
      <c r="Y11783" s="217">
        <v>0</v>
      </c>
    </row>
    <row r="11784" spans="2:25">
      <c r="B11784" s="217" t="s">
        <v>11954</v>
      </c>
      <c r="C11784" s="217" t="s">
        <v>11696</v>
      </c>
      <c r="D11784" s="217" t="s">
        <v>8</v>
      </c>
      <c r="E11784" s="217" t="s">
        <v>88</v>
      </c>
      <c r="F11784" s="217" t="s">
        <v>9</v>
      </c>
      <c r="G11784" s="217" t="s">
        <v>13</v>
      </c>
      <c r="H11784" s="217" t="s">
        <v>170</v>
      </c>
      <c r="I11784" s="217">
        <v>1</v>
      </c>
      <c r="J11784" s="217">
        <v>1</v>
      </c>
      <c r="K11784" s="217">
        <v>0</v>
      </c>
      <c r="L11784" s="217">
        <v>3</v>
      </c>
      <c r="M11784" s="217">
        <v>111.71875</v>
      </c>
      <c r="N11784" s="217">
        <v>8.9510489510489499</v>
      </c>
      <c r="O11784" s="217">
        <v>8.9510489510489499</v>
      </c>
      <c r="P11784" s="217">
        <v>0</v>
      </c>
      <c r="Q11784" s="217">
        <v>8.9510489510489499</v>
      </c>
      <c r="R11784" s="217">
        <v>8.9510489510489499</v>
      </c>
      <c r="S11784" s="217">
        <v>0</v>
      </c>
      <c r="T11784" s="217">
        <v>8.9510489510489499</v>
      </c>
      <c r="U11784" s="217">
        <v>8.9510489510489499</v>
      </c>
      <c r="V11784" s="217">
        <v>0</v>
      </c>
      <c r="W11784" s="217">
        <v>8.9510489510489499</v>
      </c>
      <c r="X11784" s="217">
        <v>8.9510489510489499</v>
      </c>
      <c r="Y11784" s="217">
        <v>0</v>
      </c>
    </row>
    <row r="11785" spans="2:25">
      <c r="B11785" s="217" t="s">
        <v>11955</v>
      </c>
      <c r="C11785" s="217" t="s">
        <v>11696</v>
      </c>
      <c r="D11785" s="217" t="s">
        <v>8</v>
      </c>
      <c r="E11785" s="217" t="s">
        <v>88</v>
      </c>
      <c r="F11785" s="217" t="s">
        <v>9</v>
      </c>
      <c r="G11785" s="217" t="s">
        <v>13</v>
      </c>
      <c r="H11785" s="217" t="s">
        <v>172</v>
      </c>
      <c r="I11785" s="217">
        <v>2</v>
      </c>
      <c r="J11785" s="217">
        <v>2</v>
      </c>
      <c r="K11785" s="217">
        <v>0</v>
      </c>
      <c r="L11785" s="217">
        <v>14</v>
      </c>
      <c r="M11785" s="217">
        <v>233.59375</v>
      </c>
      <c r="N11785" s="217">
        <v>8.5618729096989998</v>
      </c>
      <c r="O11785" s="217">
        <v>8.5618729096989998</v>
      </c>
      <c r="P11785" s="217">
        <v>0</v>
      </c>
      <c r="Q11785" s="217">
        <v>8.5618729096989998</v>
      </c>
      <c r="R11785" s="217">
        <v>8.5618729096989998</v>
      </c>
      <c r="S11785" s="217">
        <v>0</v>
      </c>
      <c r="T11785" s="217">
        <v>8.5618729096989998</v>
      </c>
      <c r="U11785" s="217">
        <v>8.5618729096989998</v>
      </c>
      <c r="V11785" s="217">
        <v>0</v>
      </c>
      <c r="W11785" s="217">
        <v>8.5618729096989998</v>
      </c>
      <c r="X11785" s="217">
        <v>8.5618729096989998</v>
      </c>
      <c r="Y11785" s="217">
        <v>0</v>
      </c>
    </row>
    <row r="11786" spans="2:25">
      <c r="B11786" s="217" t="s">
        <v>11956</v>
      </c>
      <c r="C11786" s="217" t="s">
        <v>11696</v>
      </c>
      <c r="D11786" s="217" t="s">
        <v>8</v>
      </c>
      <c r="E11786" s="217" t="s">
        <v>88</v>
      </c>
      <c r="F11786" s="217" t="s">
        <v>9</v>
      </c>
      <c r="G11786" s="217" t="s">
        <v>13</v>
      </c>
      <c r="H11786" s="217" t="s">
        <v>174</v>
      </c>
      <c r="I11786" s="217">
        <v>0</v>
      </c>
      <c r="J11786" s="217">
        <v>0</v>
      </c>
      <c r="K11786" s="217">
        <v>0</v>
      </c>
      <c r="L11786" s="217">
        <v>18</v>
      </c>
      <c r="M11786" s="217">
        <v>436.71875</v>
      </c>
      <c r="N11786" s="217">
        <v>0</v>
      </c>
      <c r="O11786" s="217">
        <v>0</v>
      </c>
      <c r="P11786" s="217">
        <v>0</v>
      </c>
      <c r="Q11786" s="217">
        <v>0</v>
      </c>
      <c r="R11786" s="217">
        <v>0</v>
      </c>
      <c r="S11786" s="217">
        <v>0</v>
      </c>
      <c r="T11786" s="217">
        <v>0</v>
      </c>
      <c r="U11786" s="217">
        <v>0</v>
      </c>
      <c r="V11786" s="217">
        <v>0</v>
      </c>
      <c r="W11786" s="217">
        <v>0</v>
      </c>
      <c r="X11786" s="217">
        <v>0</v>
      </c>
      <c r="Y11786" s="217">
        <v>0</v>
      </c>
    </row>
    <row r="11787" spans="2:25">
      <c r="B11787" s="217" t="s">
        <v>11957</v>
      </c>
      <c r="C11787" s="217" t="s">
        <v>11696</v>
      </c>
      <c r="D11787" s="217" t="s">
        <v>8</v>
      </c>
      <c r="E11787" s="217" t="s">
        <v>88</v>
      </c>
      <c r="F11787" s="217" t="s">
        <v>9</v>
      </c>
      <c r="G11787" s="217" t="s">
        <v>13</v>
      </c>
      <c r="H11787" s="217" t="s">
        <v>176</v>
      </c>
      <c r="I11787" s="217">
        <v>5</v>
      </c>
      <c r="J11787" s="217">
        <v>2</v>
      </c>
      <c r="K11787" s="217">
        <v>3</v>
      </c>
      <c r="L11787" s="217">
        <v>37</v>
      </c>
      <c r="M11787" s="217">
        <v>487.5</v>
      </c>
      <c r="N11787" s="217">
        <v>10.2564102564103</v>
      </c>
      <c r="O11787" s="217">
        <v>4.1025641025641004</v>
      </c>
      <c r="P11787" s="217">
        <v>6.1538461538461497</v>
      </c>
      <c r="Q11787" s="217">
        <v>10.2564102564103</v>
      </c>
      <c r="R11787" s="217">
        <v>4.1025641025641004</v>
      </c>
      <c r="S11787" s="217">
        <v>6.1538461538461497</v>
      </c>
      <c r="T11787" s="217">
        <v>10.2564102564103</v>
      </c>
      <c r="U11787" s="217">
        <v>4.1025641025641004</v>
      </c>
      <c r="V11787" s="217">
        <v>6.1538461538461497</v>
      </c>
      <c r="W11787" s="217">
        <v>10.2564102564103</v>
      </c>
      <c r="X11787" s="217">
        <v>4.1025641025641004</v>
      </c>
      <c r="Y11787" s="217">
        <v>6.1538461538461497</v>
      </c>
    </row>
    <row r="11788" spans="2:25">
      <c r="B11788" s="217" t="s">
        <v>11958</v>
      </c>
      <c r="C11788" s="217" t="s">
        <v>11696</v>
      </c>
      <c r="D11788" s="217" t="s">
        <v>8</v>
      </c>
      <c r="E11788" s="217" t="s">
        <v>88</v>
      </c>
      <c r="F11788" s="217" t="s">
        <v>9</v>
      </c>
      <c r="G11788" s="217" t="s">
        <v>13</v>
      </c>
      <c r="H11788" s="217" t="s">
        <v>178</v>
      </c>
      <c r="I11788" s="217">
        <v>3</v>
      </c>
      <c r="J11788" s="217">
        <v>3</v>
      </c>
      <c r="K11788" s="217">
        <v>0</v>
      </c>
      <c r="L11788" s="217">
        <v>48</v>
      </c>
      <c r="M11788" s="217">
        <v>1330.46875</v>
      </c>
      <c r="N11788" s="217">
        <v>2.25484439224897</v>
      </c>
      <c r="O11788" s="217">
        <v>2.25484439224897</v>
      </c>
      <c r="P11788" s="217">
        <v>0</v>
      </c>
      <c r="Q11788" s="217">
        <v>2.25484439224897</v>
      </c>
      <c r="R11788" s="217">
        <v>2.25484439224897</v>
      </c>
      <c r="S11788" s="217">
        <v>0</v>
      </c>
      <c r="T11788" s="217">
        <v>2.25484439224897</v>
      </c>
      <c r="U11788" s="217">
        <v>2.25484439224897</v>
      </c>
      <c r="V11788" s="217">
        <v>0</v>
      </c>
      <c r="W11788" s="217">
        <v>2.25484439224897</v>
      </c>
      <c r="X11788" s="217">
        <v>2.25484439224897</v>
      </c>
      <c r="Y11788" s="217">
        <v>0</v>
      </c>
    </row>
    <row r="11789" spans="2:25">
      <c r="B11789" s="217" t="s">
        <v>11959</v>
      </c>
      <c r="C11789" s="217" t="s">
        <v>11696</v>
      </c>
      <c r="D11789" s="217" t="s">
        <v>8</v>
      </c>
      <c r="E11789" s="217" t="s">
        <v>88</v>
      </c>
      <c r="F11789" s="217" t="s">
        <v>9</v>
      </c>
      <c r="G11789" s="217" t="s">
        <v>13</v>
      </c>
      <c r="H11789" s="217" t="s">
        <v>5</v>
      </c>
      <c r="I11789" s="217">
        <v>11</v>
      </c>
      <c r="J11789" s="217">
        <v>8</v>
      </c>
      <c r="K11789" s="217">
        <v>3</v>
      </c>
      <c r="L11789" s="217">
        <v>120</v>
      </c>
      <c r="M11789" s="217">
        <v>2600</v>
      </c>
      <c r="N11789" s="217">
        <v>4.2307692307692299</v>
      </c>
      <c r="O11789" s="217">
        <v>3.0769230769230802</v>
      </c>
      <c r="P11789" s="217">
        <v>1.15384615384615</v>
      </c>
      <c r="Q11789" s="217">
        <v>4.2307692307692299</v>
      </c>
      <c r="R11789" s="217">
        <v>3.0769230769230802</v>
      </c>
      <c r="S11789" s="217">
        <v>1.15384615384615</v>
      </c>
      <c r="T11789" s="217">
        <v>4.2307692307692299</v>
      </c>
      <c r="U11789" s="217">
        <v>3.0769230769230802</v>
      </c>
      <c r="V11789" s="217">
        <v>1.15384615384615</v>
      </c>
      <c r="W11789" s="217">
        <v>4.2307692307692299</v>
      </c>
      <c r="X11789" s="217">
        <v>3.0769230769230802</v>
      </c>
      <c r="Y11789" s="217">
        <v>1.15384615384615</v>
      </c>
    </row>
    <row r="11790" spans="2:25">
      <c r="B11790" s="217" t="s">
        <v>11960</v>
      </c>
      <c r="C11790" s="217" t="s">
        <v>11696</v>
      </c>
      <c r="D11790" s="217" t="s">
        <v>8</v>
      </c>
      <c r="E11790" s="217" t="s">
        <v>88</v>
      </c>
      <c r="F11790" s="217" t="s">
        <v>5</v>
      </c>
      <c r="G11790" s="217" t="s">
        <v>13</v>
      </c>
      <c r="H11790" s="217" t="s">
        <v>170</v>
      </c>
      <c r="I11790" s="217">
        <v>2</v>
      </c>
      <c r="J11790" s="217">
        <v>2</v>
      </c>
      <c r="K11790" s="217">
        <v>0</v>
      </c>
      <c r="L11790" s="217">
        <v>8</v>
      </c>
      <c r="M11790" s="217">
        <v>218.07904411764699</v>
      </c>
      <c r="N11790" s="217">
        <v>9.1709866396931794</v>
      </c>
      <c r="O11790" s="217">
        <v>9.1709866396931794</v>
      </c>
      <c r="P11790" s="217">
        <v>0</v>
      </c>
      <c r="Q11790" s="217">
        <v>9.1709866396931794</v>
      </c>
      <c r="R11790" s="217">
        <v>9.1709866396931794</v>
      </c>
      <c r="S11790" s="217">
        <v>0</v>
      </c>
      <c r="T11790" s="217">
        <v>9.1709866396931794</v>
      </c>
      <c r="U11790" s="217">
        <v>9.1709866396931794</v>
      </c>
      <c r="V11790" s="217">
        <v>0</v>
      </c>
      <c r="W11790" s="217">
        <v>9.1709866396931794</v>
      </c>
      <c r="X11790" s="217">
        <v>9.1709866396931794</v>
      </c>
      <c r="Y11790" s="217">
        <v>0</v>
      </c>
    </row>
    <row r="11791" spans="2:25">
      <c r="B11791" s="217" t="s">
        <v>11961</v>
      </c>
      <c r="C11791" s="217" t="s">
        <v>11696</v>
      </c>
      <c r="D11791" s="217" t="s">
        <v>8</v>
      </c>
      <c r="E11791" s="217" t="s">
        <v>88</v>
      </c>
      <c r="F11791" s="217" t="s">
        <v>5</v>
      </c>
      <c r="G11791" s="217" t="s">
        <v>13</v>
      </c>
      <c r="H11791" s="217" t="s">
        <v>172</v>
      </c>
      <c r="I11791" s="217">
        <v>8</v>
      </c>
      <c r="J11791" s="217">
        <v>8</v>
      </c>
      <c r="K11791" s="217">
        <v>0</v>
      </c>
      <c r="L11791" s="217">
        <v>24</v>
      </c>
      <c r="M11791" s="217">
        <v>446.31433823529397</v>
      </c>
      <c r="N11791" s="217">
        <v>17.924586585391001</v>
      </c>
      <c r="O11791" s="217">
        <v>17.924586585391001</v>
      </c>
      <c r="P11791" s="217">
        <v>0</v>
      </c>
      <c r="Q11791" s="217">
        <v>17.924586585391001</v>
      </c>
      <c r="R11791" s="217">
        <v>17.924586585391001</v>
      </c>
      <c r="S11791" s="217">
        <v>0</v>
      </c>
      <c r="T11791" s="217">
        <v>17.924586585391001</v>
      </c>
      <c r="U11791" s="217">
        <v>17.924586585391001</v>
      </c>
      <c r="V11791" s="217">
        <v>0</v>
      </c>
      <c r="W11791" s="217">
        <v>17.924586585391001</v>
      </c>
      <c r="X11791" s="217">
        <v>17.924586585391001</v>
      </c>
      <c r="Y11791" s="217">
        <v>0</v>
      </c>
    </row>
    <row r="11792" spans="2:25">
      <c r="B11792" s="217" t="s">
        <v>11962</v>
      </c>
      <c r="C11792" s="217" t="s">
        <v>11696</v>
      </c>
      <c r="D11792" s="217" t="s">
        <v>8</v>
      </c>
      <c r="E11792" s="217" t="s">
        <v>88</v>
      </c>
      <c r="F11792" s="217" t="s">
        <v>5</v>
      </c>
      <c r="G11792" s="217" t="s">
        <v>13</v>
      </c>
      <c r="H11792" s="217" t="s">
        <v>174</v>
      </c>
      <c r="I11792" s="217">
        <v>1</v>
      </c>
      <c r="J11792" s="217">
        <v>1</v>
      </c>
      <c r="K11792" s="217">
        <v>0</v>
      </c>
      <c r="L11792" s="217">
        <v>27</v>
      </c>
      <c r="M11792" s="217">
        <v>862.15992647058795</v>
      </c>
      <c r="N11792" s="217">
        <v>1.1598776158545001</v>
      </c>
      <c r="O11792" s="217">
        <v>1.1598776158545001</v>
      </c>
      <c r="P11792" s="217">
        <v>0</v>
      </c>
      <c r="Q11792" s="217">
        <v>1.1598776158545001</v>
      </c>
      <c r="R11792" s="217">
        <v>1.1598776158545001</v>
      </c>
      <c r="S11792" s="217">
        <v>0</v>
      </c>
      <c r="T11792" s="217">
        <v>1.1598776158545001</v>
      </c>
      <c r="U11792" s="217">
        <v>1.1598776158545001</v>
      </c>
      <c r="V11792" s="217">
        <v>0</v>
      </c>
      <c r="W11792" s="217">
        <v>1.1598776158545001</v>
      </c>
      <c r="X11792" s="217">
        <v>1.1598776158545001</v>
      </c>
      <c r="Y11792" s="217">
        <v>0</v>
      </c>
    </row>
    <row r="11793" spans="2:25">
      <c r="B11793" s="217" t="s">
        <v>11963</v>
      </c>
      <c r="C11793" s="217" t="s">
        <v>11696</v>
      </c>
      <c r="D11793" s="217" t="s">
        <v>8</v>
      </c>
      <c r="E11793" s="217" t="s">
        <v>88</v>
      </c>
      <c r="F11793" s="217" t="s">
        <v>5</v>
      </c>
      <c r="G11793" s="217" t="s">
        <v>13</v>
      </c>
      <c r="H11793" s="217" t="s">
        <v>176</v>
      </c>
      <c r="I11793" s="217">
        <v>11</v>
      </c>
      <c r="J11793" s="217">
        <v>8</v>
      </c>
      <c r="K11793" s="217">
        <v>3</v>
      </c>
      <c r="L11793" s="217">
        <v>50</v>
      </c>
      <c r="M11793" s="217">
        <v>999.96323529411802</v>
      </c>
      <c r="N11793" s="217">
        <v>11.000404426633301</v>
      </c>
      <c r="O11793" s="217">
        <v>8.0002941284606006</v>
      </c>
      <c r="P11793" s="217">
        <v>3.0001102981727299</v>
      </c>
      <c r="Q11793" s="217">
        <v>11.000404426633301</v>
      </c>
      <c r="R11793" s="217">
        <v>8.0002941284606006</v>
      </c>
      <c r="S11793" s="217">
        <v>3.0001102981727299</v>
      </c>
      <c r="T11793" s="217">
        <v>11.000404426633301</v>
      </c>
      <c r="U11793" s="217">
        <v>8.0002941284606006</v>
      </c>
      <c r="V11793" s="217">
        <v>3.0001102981727299</v>
      </c>
      <c r="W11793" s="217">
        <v>11.000404426633301</v>
      </c>
      <c r="X11793" s="217">
        <v>8.0002941284606006</v>
      </c>
      <c r="Y11793" s="217">
        <v>3.0001102981727299</v>
      </c>
    </row>
    <row r="11794" spans="2:25">
      <c r="B11794" s="217" t="s">
        <v>11964</v>
      </c>
      <c r="C11794" s="217" t="s">
        <v>11696</v>
      </c>
      <c r="D11794" s="217" t="s">
        <v>8</v>
      </c>
      <c r="E11794" s="217" t="s">
        <v>88</v>
      </c>
      <c r="F11794" s="217" t="s">
        <v>5</v>
      </c>
      <c r="G11794" s="217" t="s">
        <v>13</v>
      </c>
      <c r="H11794" s="217" t="s">
        <v>178</v>
      </c>
      <c r="I11794" s="217">
        <v>6</v>
      </c>
      <c r="J11794" s="217">
        <v>6</v>
      </c>
      <c r="K11794" s="217">
        <v>0</v>
      </c>
      <c r="L11794" s="217">
        <v>76</v>
      </c>
      <c r="M11794" s="217">
        <v>2703.48345588235</v>
      </c>
      <c r="N11794" s="217">
        <v>2.2193588745457098</v>
      </c>
      <c r="O11794" s="217">
        <v>2.2193588745457098</v>
      </c>
      <c r="P11794" s="217">
        <v>0</v>
      </c>
      <c r="Q11794" s="217">
        <v>2.2193588745457098</v>
      </c>
      <c r="R11794" s="217">
        <v>2.2193588745457098</v>
      </c>
      <c r="S11794" s="217">
        <v>0</v>
      </c>
      <c r="T11794" s="217">
        <v>2.2193588745457098</v>
      </c>
      <c r="U11794" s="217">
        <v>2.2193588745457098</v>
      </c>
      <c r="V11794" s="217">
        <v>0</v>
      </c>
      <c r="W11794" s="217">
        <v>2.2193588745457098</v>
      </c>
      <c r="X11794" s="217">
        <v>2.2193588745457098</v>
      </c>
      <c r="Y11794" s="217">
        <v>0</v>
      </c>
    </row>
    <row r="11795" spans="2:25">
      <c r="B11795" s="217" t="s">
        <v>11965</v>
      </c>
      <c r="C11795" s="217" t="s">
        <v>11696</v>
      </c>
      <c r="D11795" s="217" t="s">
        <v>8</v>
      </c>
      <c r="E11795" s="217" t="s">
        <v>88</v>
      </c>
      <c r="F11795" s="217" t="s">
        <v>5</v>
      </c>
      <c r="G11795" s="217" t="s">
        <v>13</v>
      </c>
      <c r="H11795" s="217" t="s">
        <v>5</v>
      </c>
      <c r="I11795" s="217">
        <v>28</v>
      </c>
      <c r="J11795" s="217">
        <v>25</v>
      </c>
      <c r="K11795" s="217">
        <v>3</v>
      </c>
      <c r="L11795" s="217">
        <v>185</v>
      </c>
      <c r="M11795" s="217">
        <v>5230</v>
      </c>
      <c r="N11795" s="217">
        <v>5.3537284894837498</v>
      </c>
      <c r="O11795" s="217">
        <v>4.7801147227533498</v>
      </c>
      <c r="P11795" s="217">
        <v>0.57361376673040199</v>
      </c>
      <c r="Q11795" s="217">
        <v>5.3537284894837498</v>
      </c>
      <c r="R11795" s="217">
        <v>4.7801147227533498</v>
      </c>
      <c r="S11795" s="217">
        <v>0.57361376673040199</v>
      </c>
      <c r="T11795" s="217">
        <v>5.3537284894837498</v>
      </c>
      <c r="U11795" s="217">
        <v>4.7801147227533498</v>
      </c>
      <c r="V11795" s="217">
        <v>0.57361376673040199</v>
      </c>
      <c r="W11795" s="217">
        <v>5.3537284894837498</v>
      </c>
      <c r="X11795" s="217">
        <v>4.7801147227533498</v>
      </c>
      <c r="Y11795" s="217">
        <v>0.57361376673040199</v>
      </c>
    </row>
    <row r="11796" spans="2:25">
      <c r="B11796" s="217" t="s">
        <v>11966</v>
      </c>
      <c r="C11796" s="217" t="s">
        <v>11696</v>
      </c>
      <c r="D11796" s="217" t="s">
        <v>8</v>
      </c>
      <c r="E11796" s="217" t="s">
        <v>88</v>
      </c>
      <c r="F11796" s="217" t="s">
        <v>12</v>
      </c>
      <c r="G11796" s="217" t="s">
        <v>5</v>
      </c>
      <c r="H11796" s="217" t="s">
        <v>170</v>
      </c>
      <c r="I11796" s="217">
        <v>14</v>
      </c>
      <c r="J11796" s="217">
        <v>13</v>
      </c>
      <c r="K11796" s="217">
        <v>1</v>
      </c>
      <c r="L11796" s="217">
        <v>55</v>
      </c>
      <c r="M11796" s="217">
        <v>2030.7407799310799</v>
      </c>
      <c r="N11796" s="217">
        <v>6.8940359785728802</v>
      </c>
      <c r="O11796" s="217">
        <v>6.4016048372462402</v>
      </c>
      <c r="P11796" s="217">
        <v>0.49243114132663401</v>
      </c>
      <c r="Q11796" s="217">
        <v>6.8940359785728802</v>
      </c>
      <c r="R11796" s="217">
        <v>6.4016048372462402</v>
      </c>
      <c r="S11796" s="217">
        <v>0.49243114132663401</v>
      </c>
      <c r="T11796" s="217">
        <v>6.8940359785728802</v>
      </c>
      <c r="U11796" s="217">
        <v>6.4016048372462402</v>
      </c>
      <c r="V11796" s="217">
        <v>0.49243114132663401</v>
      </c>
      <c r="W11796" s="217">
        <v>6.8940359785728802</v>
      </c>
      <c r="X11796" s="217">
        <v>6.4016048372462402</v>
      </c>
      <c r="Y11796" s="217">
        <v>0.49243114132663401</v>
      </c>
    </row>
    <row r="11797" spans="2:25">
      <c r="B11797" s="217" t="s">
        <v>11967</v>
      </c>
      <c r="C11797" s="217" t="s">
        <v>11696</v>
      </c>
      <c r="D11797" s="217" t="s">
        <v>8</v>
      </c>
      <c r="E11797" s="217" t="s">
        <v>88</v>
      </c>
      <c r="F11797" s="217" t="s">
        <v>12</v>
      </c>
      <c r="G11797" s="217" t="s">
        <v>5</v>
      </c>
      <c r="H11797" s="217" t="s">
        <v>172</v>
      </c>
      <c r="I11797" s="217">
        <v>36</v>
      </c>
      <c r="J11797" s="217">
        <v>36</v>
      </c>
      <c r="K11797" s="217">
        <v>0</v>
      </c>
      <c r="L11797" s="217">
        <v>98</v>
      </c>
      <c r="M11797" s="217">
        <v>2987.5678631893702</v>
      </c>
      <c r="N11797" s="217">
        <v>12.0499354821578</v>
      </c>
      <c r="O11797" s="217">
        <v>12.0499354821578</v>
      </c>
      <c r="P11797" s="217">
        <v>0</v>
      </c>
      <c r="Q11797" s="217">
        <v>12.0499354821578</v>
      </c>
      <c r="R11797" s="217">
        <v>12.0499354821578</v>
      </c>
      <c r="S11797" s="217">
        <v>0</v>
      </c>
      <c r="T11797" s="217">
        <v>12.0499354821578</v>
      </c>
      <c r="U11797" s="217">
        <v>12.0499354821578</v>
      </c>
      <c r="V11797" s="217">
        <v>0</v>
      </c>
      <c r="W11797" s="217">
        <v>12.0499354821578</v>
      </c>
      <c r="X11797" s="217">
        <v>12.0499354821578</v>
      </c>
      <c r="Y11797" s="217">
        <v>0</v>
      </c>
    </row>
    <row r="11798" spans="2:25">
      <c r="B11798" s="217" t="s">
        <v>11968</v>
      </c>
      <c r="C11798" s="217" t="s">
        <v>11696</v>
      </c>
      <c r="D11798" s="217" t="s">
        <v>8</v>
      </c>
      <c r="E11798" s="217" t="s">
        <v>88</v>
      </c>
      <c r="F11798" s="217" t="s">
        <v>12</v>
      </c>
      <c r="G11798" s="217" t="s">
        <v>5</v>
      </c>
      <c r="H11798" s="217" t="s">
        <v>174</v>
      </c>
      <c r="I11798" s="217">
        <v>19</v>
      </c>
      <c r="J11798" s="217">
        <v>19</v>
      </c>
      <c r="K11798" s="217">
        <v>0</v>
      </c>
      <c r="L11798" s="217">
        <v>81</v>
      </c>
      <c r="M11798" s="217">
        <v>4069.0502395446902</v>
      </c>
      <c r="N11798" s="217">
        <v>4.66939430124265</v>
      </c>
      <c r="O11798" s="217">
        <v>4.66939430124265</v>
      </c>
      <c r="P11798" s="217">
        <v>0</v>
      </c>
      <c r="Q11798" s="217">
        <v>4.66939430124265</v>
      </c>
      <c r="R11798" s="217">
        <v>4.66939430124265</v>
      </c>
      <c r="S11798" s="217">
        <v>0</v>
      </c>
      <c r="T11798" s="217">
        <v>4.66939430124265</v>
      </c>
      <c r="U11798" s="217">
        <v>4.66939430124265</v>
      </c>
      <c r="V11798" s="217">
        <v>0</v>
      </c>
      <c r="W11798" s="217">
        <v>4.66939430124265</v>
      </c>
      <c r="X11798" s="217">
        <v>4.66939430124265</v>
      </c>
      <c r="Y11798" s="217">
        <v>0</v>
      </c>
    </row>
    <row r="11799" spans="2:25">
      <c r="B11799" s="217" t="s">
        <v>11969</v>
      </c>
      <c r="C11799" s="217" t="s">
        <v>11696</v>
      </c>
      <c r="D11799" s="217" t="s">
        <v>8</v>
      </c>
      <c r="E11799" s="217" t="s">
        <v>88</v>
      </c>
      <c r="F11799" s="217" t="s">
        <v>12</v>
      </c>
      <c r="G11799" s="217" t="s">
        <v>5</v>
      </c>
      <c r="H11799" s="217" t="s">
        <v>176</v>
      </c>
      <c r="I11799" s="217">
        <v>40</v>
      </c>
      <c r="J11799" s="217">
        <v>40</v>
      </c>
      <c r="K11799" s="217">
        <v>0</v>
      </c>
      <c r="L11799" s="217">
        <v>82</v>
      </c>
      <c r="M11799" s="217">
        <v>3600.0148988989299</v>
      </c>
      <c r="N11799" s="217">
        <v>11.1110651270454</v>
      </c>
      <c r="O11799" s="217">
        <v>11.1110651270454</v>
      </c>
      <c r="P11799" s="217">
        <v>0</v>
      </c>
      <c r="Q11799" s="217">
        <v>11.1110651270454</v>
      </c>
      <c r="R11799" s="217">
        <v>11.1110651270454</v>
      </c>
      <c r="S11799" s="217">
        <v>0</v>
      </c>
      <c r="T11799" s="217">
        <v>11.1110651270454</v>
      </c>
      <c r="U11799" s="217">
        <v>11.1110651270454</v>
      </c>
      <c r="V11799" s="217">
        <v>0</v>
      </c>
      <c r="W11799" s="217">
        <v>11.1110651270454</v>
      </c>
      <c r="X11799" s="217">
        <v>11.1110651270454</v>
      </c>
      <c r="Y11799" s="217">
        <v>0</v>
      </c>
    </row>
    <row r="11800" spans="2:25">
      <c r="B11800" s="217" t="s">
        <v>11970</v>
      </c>
      <c r="C11800" s="217" t="s">
        <v>11696</v>
      </c>
      <c r="D11800" s="217" t="s">
        <v>8</v>
      </c>
      <c r="E11800" s="217" t="s">
        <v>88</v>
      </c>
      <c r="F11800" s="217" t="s">
        <v>12</v>
      </c>
      <c r="G11800" s="217" t="s">
        <v>5</v>
      </c>
      <c r="H11800" s="217" t="s">
        <v>178</v>
      </c>
      <c r="I11800" s="217">
        <v>13</v>
      </c>
      <c r="J11800" s="217">
        <v>13</v>
      </c>
      <c r="K11800" s="217">
        <v>0</v>
      </c>
      <c r="L11800" s="217">
        <v>76</v>
      </c>
      <c r="M11800" s="217">
        <v>3692.6262184359398</v>
      </c>
      <c r="N11800" s="217">
        <v>3.5205296260682299</v>
      </c>
      <c r="O11800" s="217">
        <v>3.5205296260682299</v>
      </c>
      <c r="P11800" s="217">
        <v>0</v>
      </c>
      <c r="Q11800" s="217">
        <v>3.5205296260682299</v>
      </c>
      <c r="R11800" s="217">
        <v>3.5205296260682299</v>
      </c>
      <c r="S11800" s="217">
        <v>0</v>
      </c>
      <c r="T11800" s="217">
        <v>3.5205296260682299</v>
      </c>
      <c r="U11800" s="217">
        <v>3.5205296260682299</v>
      </c>
      <c r="V11800" s="217">
        <v>0</v>
      </c>
      <c r="W11800" s="217">
        <v>3.5205296260682299</v>
      </c>
      <c r="X11800" s="217">
        <v>3.5205296260682299</v>
      </c>
      <c r="Y11800" s="217">
        <v>0</v>
      </c>
    </row>
    <row r="11801" spans="2:25">
      <c r="B11801" s="217" t="s">
        <v>11971</v>
      </c>
      <c r="C11801" s="217" t="s">
        <v>11696</v>
      </c>
      <c r="D11801" s="217" t="s">
        <v>8</v>
      </c>
      <c r="E11801" s="217" t="s">
        <v>88</v>
      </c>
      <c r="F11801" s="217" t="s">
        <v>12</v>
      </c>
      <c r="G11801" s="217" t="s">
        <v>5</v>
      </c>
      <c r="H11801" s="217" t="s">
        <v>5</v>
      </c>
      <c r="I11801" s="217">
        <v>122</v>
      </c>
      <c r="J11801" s="217">
        <v>121</v>
      </c>
      <c r="K11801" s="217">
        <v>1</v>
      </c>
      <c r="L11801" s="217">
        <v>392</v>
      </c>
      <c r="M11801" s="217">
        <v>16380</v>
      </c>
      <c r="N11801" s="217">
        <v>7.4481074481074501</v>
      </c>
      <c r="O11801" s="217">
        <v>7.3870573870573901</v>
      </c>
      <c r="P11801" s="217">
        <v>6.1050061050061E-2</v>
      </c>
      <c r="Q11801" s="217">
        <v>7.4481074481074501</v>
      </c>
      <c r="R11801" s="217">
        <v>7.3870573870573901</v>
      </c>
      <c r="S11801" s="217">
        <v>6.1050061050061E-2</v>
      </c>
      <c r="T11801" s="217">
        <v>7.4481074481074501</v>
      </c>
      <c r="U11801" s="217">
        <v>7.3870573870573901</v>
      </c>
      <c r="V11801" s="217">
        <v>6.1050061050061E-2</v>
      </c>
      <c r="W11801" s="217">
        <v>7.4481074481074501</v>
      </c>
      <c r="X11801" s="217">
        <v>7.3870573870573901</v>
      </c>
      <c r="Y11801" s="217">
        <v>6.1050061050061E-2</v>
      </c>
    </row>
    <row r="11802" spans="2:25">
      <c r="B11802" s="217" t="s">
        <v>11972</v>
      </c>
      <c r="C11802" s="217" t="s">
        <v>11696</v>
      </c>
      <c r="D11802" s="217" t="s">
        <v>8</v>
      </c>
      <c r="E11802" s="217" t="s">
        <v>88</v>
      </c>
      <c r="F11802" s="217" t="s">
        <v>9</v>
      </c>
      <c r="G11802" s="217" t="s">
        <v>5</v>
      </c>
      <c r="H11802" s="217" t="s">
        <v>170</v>
      </c>
      <c r="I11802" s="217">
        <v>4</v>
      </c>
      <c r="J11802" s="217">
        <v>4</v>
      </c>
      <c r="K11802" s="217">
        <v>0</v>
      </c>
      <c r="L11802" s="217">
        <v>51</v>
      </c>
      <c r="M11802" s="217">
        <v>1880.0918491784</v>
      </c>
      <c r="N11802" s="217">
        <v>2.12755563072517</v>
      </c>
      <c r="O11802" s="217">
        <v>2.12755563072517</v>
      </c>
      <c r="P11802" s="217">
        <v>0</v>
      </c>
      <c r="Q11802" s="217">
        <v>2.12755563072517</v>
      </c>
      <c r="R11802" s="217">
        <v>2.12755563072517</v>
      </c>
      <c r="S11802" s="217">
        <v>0</v>
      </c>
      <c r="T11802" s="217">
        <v>2.12755563072517</v>
      </c>
      <c r="U11802" s="217">
        <v>2.12755563072517</v>
      </c>
      <c r="V11802" s="217">
        <v>0</v>
      </c>
      <c r="W11802" s="217">
        <v>2.12755563072517</v>
      </c>
      <c r="X11802" s="217">
        <v>2.12755563072517</v>
      </c>
      <c r="Y11802" s="217">
        <v>0</v>
      </c>
    </row>
    <row r="11803" spans="2:25">
      <c r="B11803" s="217" t="s">
        <v>11973</v>
      </c>
      <c r="C11803" s="217" t="s">
        <v>11696</v>
      </c>
      <c r="D11803" s="217" t="s">
        <v>8</v>
      </c>
      <c r="E11803" s="217" t="s">
        <v>88</v>
      </c>
      <c r="F11803" s="217" t="s">
        <v>9</v>
      </c>
      <c r="G11803" s="217" t="s">
        <v>5</v>
      </c>
      <c r="H11803" s="217" t="s">
        <v>172</v>
      </c>
      <c r="I11803" s="217">
        <v>15</v>
      </c>
      <c r="J11803" s="217">
        <v>14</v>
      </c>
      <c r="K11803" s="217">
        <v>1</v>
      </c>
      <c r="L11803" s="217">
        <v>120</v>
      </c>
      <c r="M11803" s="217">
        <v>2868.7218922832199</v>
      </c>
      <c r="N11803" s="217">
        <v>5.2288094012701398</v>
      </c>
      <c r="O11803" s="217">
        <v>4.8802221078521404</v>
      </c>
      <c r="P11803" s="217">
        <v>0.34858729341800998</v>
      </c>
      <c r="Q11803" s="217">
        <v>5.2288094012701398</v>
      </c>
      <c r="R11803" s="217">
        <v>4.8802221078521404</v>
      </c>
      <c r="S11803" s="217">
        <v>0.34858729341800998</v>
      </c>
      <c r="T11803" s="217">
        <v>5.2288094012701398</v>
      </c>
      <c r="U11803" s="217">
        <v>4.8802221078521404</v>
      </c>
      <c r="V11803" s="217">
        <v>0.34858729341800998</v>
      </c>
      <c r="W11803" s="217">
        <v>5.2288094012701398</v>
      </c>
      <c r="X11803" s="217">
        <v>4.8802221078521404</v>
      </c>
      <c r="Y11803" s="217">
        <v>0.34858729341800998</v>
      </c>
    </row>
    <row r="11804" spans="2:25">
      <c r="B11804" s="217" t="s">
        <v>11974</v>
      </c>
      <c r="C11804" s="217" t="s">
        <v>11696</v>
      </c>
      <c r="D11804" s="217" t="s">
        <v>8</v>
      </c>
      <c r="E11804" s="217" t="s">
        <v>88</v>
      </c>
      <c r="F11804" s="217" t="s">
        <v>9</v>
      </c>
      <c r="G11804" s="217" t="s">
        <v>5</v>
      </c>
      <c r="H11804" s="217" t="s">
        <v>174</v>
      </c>
      <c r="I11804" s="217">
        <v>13</v>
      </c>
      <c r="J11804" s="217">
        <v>12</v>
      </c>
      <c r="K11804" s="217">
        <v>1</v>
      </c>
      <c r="L11804" s="217">
        <v>126</v>
      </c>
      <c r="M11804" s="217">
        <v>3951.7616416997898</v>
      </c>
      <c r="N11804" s="217">
        <v>3.2896720953058902</v>
      </c>
      <c r="O11804" s="217">
        <v>3.0366203956669802</v>
      </c>
      <c r="P11804" s="217">
        <v>0.253051699638915</v>
      </c>
      <c r="Q11804" s="217">
        <v>3.2896720953058902</v>
      </c>
      <c r="R11804" s="217">
        <v>3.0366203956669802</v>
      </c>
      <c r="S11804" s="217">
        <v>0.253051699638915</v>
      </c>
      <c r="T11804" s="217">
        <v>3.2896720953058902</v>
      </c>
      <c r="U11804" s="217">
        <v>3.0366203956669802</v>
      </c>
      <c r="V11804" s="217">
        <v>0.253051699638915</v>
      </c>
      <c r="W11804" s="217">
        <v>3.2896720953058902</v>
      </c>
      <c r="X11804" s="217">
        <v>3.0366203956669802</v>
      </c>
      <c r="Y11804" s="217">
        <v>0.253051699638915</v>
      </c>
    </row>
    <row r="11805" spans="2:25">
      <c r="B11805" s="217" t="s">
        <v>11975</v>
      </c>
      <c r="C11805" s="217" t="s">
        <v>11696</v>
      </c>
      <c r="D11805" s="217" t="s">
        <v>8</v>
      </c>
      <c r="E11805" s="217" t="s">
        <v>88</v>
      </c>
      <c r="F11805" s="217" t="s">
        <v>9</v>
      </c>
      <c r="G11805" s="217" t="s">
        <v>5</v>
      </c>
      <c r="H11805" s="217" t="s">
        <v>176</v>
      </c>
      <c r="I11805" s="217">
        <v>18</v>
      </c>
      <c r="J11805" s="217">
        <v>15</v>
      </c>
      <c r="K11805" s="217">
        <v>3</v>
      </c>
      <c r="L11805" s="217">
        <v>121</v>
      </c>
      <c r="M11805" s="217">
        <v>3915.6531526731401</v>
      </c>
      <c r="N11805" s="217">
        <v>4.5969342273617304</v>
      </c>
      <c r="O11805" s="217">
        <v>3.8307785228014399</v>
      </c>
      <c r="P11805" s="217">
        <v>0.76615570456028803</v>
      </c>
      <c r="Q11805" s="217">
        <v>4.5969342273617304</v>
      </c>
      <c r="R11805" s="217">
        <v>3.8307785228014399</v>
      </c>
      <c r="S11805" s="217">
        <v>0.76615570456028803</v>
      </c>
      <c r="T11805" s="217">
        <v>4.5969342273617304</v>
      </c>
      <c r="U11805" s="217">
        <v>3.8307785228014399</v>
      </c>
      <c r="V11805" s="217">
        <v>0.76615570456028803</v>
      </c>
      <c r="W11805" s="217">
        <v>4.5969342273617304</v>
      </c>
      <c r="X11805" s="217">
        <v>3.8307785228014399</v>
      </c>
      <c r="Y11805" s="217">
        <v>0.76615570456028803</v>
      </c>
    </row>
    <row r="11806" spans="2:25">
      <c r="B11806" s="217" t="s">
        <v>11976</v>
      </c>
      <c r="C11806" s="217" t="s">
        <v>11696</v>
      </c>
      <c r="D11806" s="217" t="s">
        <v>8</v>
      </c>
      <c r="E11806" s="217" t="s">
        <v>88</v>
      </c>
      <c r="F11806" s="217" t="s">
        <v>9</v>
      </c>
      <c r="G11806" s="217" t="s">
        <v>5</v>
      </c>
      <c r="H11806" s="217" t="s">
        <v>178</v>
      </c>
      <c r="I11806" s="217">
        <v>4</v>
      </c>
      <c r="J11806" s="217">
        <v>4</v>
      </c>
      <c r="K11806" s="217">
        <v>0</v>
      </c>
      <c r="L11806" s="217">
        <v>109</v>
      </c>
      <c r="M11806" s="217">
        <v>3923.7714641654502</v>
      </c>
      <c r="N11806" s="217">
        <v>1.0194273638336799</v>
      </c>
      <c r="O11806" s="217">
        <v>1.0194273638336799</v>
      </c>
      <c r="P11806" s="217">
        <v>0</v>
      </c>
      <c r="Q11806" s="217">
        <v>1.0194273638336799</v>
      </c>
      <c r="R11806" s="217">
        <v>1.0194273638336799</v>
      </c>
      <c r="S11806" s="217">
        <v>0</v>
      </c>
      <c r="T11806" s="217">
        <v>1.0194273638336799</v>
      </c>
      <c r="U11806" s="217">
        <v>1.0194273638336799</v>
      </c>
      <c r="V11806" s="217">
        <v>0</v>
      </c>
      <c r="W11806" s="217">
        <v>1.0194273638336799</v>
      </c>
      <c r="X11806" s="217">
        <v>1.0194273638336799</v>
      </c>
      <c r="Y11806" s="217">
        <v>0</v>
      </c>
    </row>
    <row r="11807" spans="2:25">
      <c r="B11807" s="217" t="s">
        <v>11977</v>
      </c>
      <c r="C11807" s="217" t="s">
        <v>11696</v>
      </c>
      <c r="D11807" s="217" t="s">
        <v>8</v>
      </c>
      <c r="E11807" s="217" t="s">
        <v>88</v>
      </c>
      <c r="F11807" s="217" t="s">
        <v>9</v>
      </c>
      <c r="G11807" s="217" t="s">
        <v>5</v>
      </c>
      <c r="H11807" s="217" t="s">
        <v>5</v>
      </c>
      <c r="I11807" s="217">
        <v>54</v>
      </c>
      <c r="J11807" s="217">
        <v>49</v>
      </c>
      <c r="K11807" s="217">
        <v>5</v>
      </c>
      <c r="L11807" s="217">
        <v>527</v>
      </c>
      <c r="M11807" s="217">
        <v>16540</v>
      </c>
      <c r="N11807" s="217">
        <v>3.26481257557437</v>
      </c>
      <c r="O11807" s="217">
        <v>2.96251511487303</v>
      </c>
      <c r="P11807" s="217">
        <v>0.30229746070133001</v>
      </c>
      <c r="Q11807" s="217">
        <v>3.26481257557437</v>
      </c>
      <c r="R11807" s="217">
        <v>2.96251511487303</v>
      </c>
      <c r="S11807" s="217">
        <v>0.30229746070133001</v>
      </c>
      <c r="T11807" s="217">
        <v>3.26481257557437</v>
      </c>
      <c r="U11807" s="217">
        <v>2.96251511487303</v>
      </c>
      <c r="V11807" s="217">
        <v>0.30229746070133001</v>
      </c>
      <c r="W11807" s="217">
        <v>3.26481257557437</v>
      </c>
      <c r="X11807" s="217">
        <v>2.96251511487303</v>
      </c>
      <c r="Y11807" s="217">
        <v>0.30229746070133001</v>
      </c>
    </row>
    <row r="11808" spans="2:25">
      <c r="B11808" s="217" t="s">
        <v>11978</v>
      </c>
      <c r="C11808" s="217" t="s">
        <v>11696</v>
      </c>
      <c r="D11808" s="217" t="s">
        <v>8</v>
      </c>
      <c r="E11808" s="217" t="s">
        <v>88</v>
      </c>
      <c r="F11808" s="217" t="s">
        <v>5</v>
      </c>
      <c r="G11808" s="217" t="s">
        <v>5</v>
      </c>
      <c r="H11808" s="217" t="s">
        <v>170</v>
      </c>
      <c r="I11808" s="217">
        <v>18</v>
      </c>
      <c r="J11808" s="217">
        <v>17</v>
      </c>
      <c r="K11808" s="217">
        <v>1</v>
      </c>
      <c r="L11808" s="217">
        <v>106</v>
      </c>
      <c r="M11808" s="217">
        <v>3910.83262910948</v>
      </c>
      <c r="N11808" s="217">
        <v>4.6026004452404097</v>
      </c>
      <c r="O11808" s="217">
        <v>4.3469004205048298</v>
      </c>
      <c r="P11808" s="217">
        <v>0.25570002473557801</v>
      </c>
      <c r="Q11808" s="217">
        <v>4.6026004452404097</v>
      </c>
      <c r="R11808" s="217">
        <v>4.3469004205048298</v>
      </c>
      <c r="S11808" s="217">
        <v>0.25570002473557801</v>
      </c>
      <c r="T11808" s="217">
        <v>4.6026004452404097</v>
      </c>
      <c r="U11808" s="217">
        <v>4.3469004205048298</v>
      </c>
      <c r="V11808" s="217">
        <v>0.25570002473557801</v>
      </c>
      <c r="W11808" s="217">
        <v>4.6026004452404097</v>
      </c>
      <c r="X11808" s="217">
        <v>4.3469004205048298</v>
      </c>
      <c r="Y11808" s="217">
        <v>0.25570002473557801</v>
      </c>
    </row>
    <row r="11809" spans="2:25">
      <c r="B11809" s="217" t="s">
        <v>11979</v>
      </c>
      <c r="C11809" s="217" t="s">
        <v>11696</v>
      </c>
      <c r="D11809" s="217" t="s">
        <v>8</v>
      </c>
      <c r="E11809" s="217" t="s">
        <v>88</v>
      </c>
      <c r="F11809" s="217" t="s">
        <v>5</v>
      </c>
      <c r="G11809" s="217" t="s">
        <v>5</v>
      </c>
      <c r="H11809" s="217" t="s">
        <v>172</v>
      </c>
      <c r="I11809" s="217">
        <v>51</v>
      </c>
      <c r="J11809" s="217">
        <v>50</v>
      </c>
      <c r="K11809" s="217">
        <v>1</v>
      </c>
      <c r="L11809" s="217">
        <v>218</v>
      </c>
      <c r="M11809" s="217">
        <v>5856.2897554725896</v>
      </c>
      <c r="N11809" s="217">
        <v>8.70858549175124</v>
      </c>
      <c r="O11809" s="217">
        <v>8.5378289134816008</v>
      </c>
      <c r="P11809" s="217">
        <v>0.170756578269632</v>
      </c>
      <c r="Q11809" s="217">
        <v>8.70858549175124</v>
      </c>
      <c r="R11809" s="217">
        <v>8.5378289134816008</v>
      </c>
      <c r="S11809" s="217">
        <v>0.170756578269632</v>
      </c>
      <c r="T11809" s="217">
        <v>8.70858549175124</v>
      </c>
      <c r="U11809" s="217">
        <v>8.5378289134816008</v>
      </c>
      <c r="V11809" s="217">
        <v>0.170756578269632</v>
      </c>
      <c r="W11809" s="217">
        <v>8.70858549175124</v>
      </c>
      <c r="X11809" s="217">
        <v>8.5378289134816008</v>
      </c>
      <c r="Y11809" s="217">
        <v>0.170756578269632</v>
      </c>
    </row>
    <row r="11810" spans="2:25">
      <c r="B11810" s="217" t="s">
        <v>11980</v>
      </c>
      <c r="C11810" s="217" t="s">
        <v>11696</v>
      </c>
      <c r="D11810" s="217" t="s">
        <v>8</v>
      </c>
      <c r="E11810" s="217" t="s">
        <v>88</v>
      </c>
      <c r="F11810" s="217" t="s">
        <v>5</v>
      </c>
      <c r="G11810" s="217" t="s">
        <v>5</v>
      </c>
      <c r="H11810" s="217" t="s">
        <v>174</v>
      </c>
      <c r="I11810" s="217">
        <v>33</v>
      </c>
      <c r="J11810" s="217">
        <v>32</v>
      </c>
      <c r="K11810" s="217">
        <v>1</v>
      </c>
      <c r="L11810" s="217">
        <v>207</v>
      </c>
      <c r="M11810" s="217">
        <v>8020.81188124448</v>
      </c>
      <c r="N11810" s="217">
        <v>4.1142967181621302</v>
      </c>
      <c r="O11810" s="217">
        <v>3.98962106003601</v>
      </c>
      <c r="P11810" s="217">
        <v>0.12467565812612499</v>
      </c>
      <c r="Q11810" s="217">
        <v>4.1142967181621302</v>
      </c>
      <c r="R11810" s="217">
        <v>3.98962106003601</v>
      </c>
      <c r="S11810" s="217">
        <v>0.12467565812612499</v>
      </c>
      <c r="T11810" s="217">
        <v>4.1142967181621302</v>
      </c>
      <c r="U11810" s="217">
        <v>3.98962106003601</v>
      </c>
      <c r="V11810" s="217">
        <v>0.12467565812612499</v>
      </c>
      <c r="W11810" s="217">
        <v>4.1142967181621302</v>
      </c>
      <c r="X11810" s="217">
        <v>3.98962106003601</v>
      </c>
      <c r="Y11810" s="217">
        <v>0.12467565812612499</v>
      </c>
    </row>
    <row r="11811" spans="2:25">
      <c r="B11811" s="217" t="s">
        <v>11981</v>
      </c>
      <c r="C11811" s="217" t="s">
        <v>11696</v>
      </c>
      <c r="D11811" s="217" t="s">
        <v>8</v>
      </c>
      <c r="E11811" s="217" t="s">
        <v>88</v>
      </c>
      <c r="F11811" s="217" t="s">
        <v>5</v>
      </c>
      <c r="G11811" s="217" t="s">
        <v>5</v>
      </c>
      <c r="H11811" s="217" t="s">
        <v>176</v>
      </c>
      <c r="I11811" s="217">
        <v>58</v>
      </c>
      <c r="J11811" s="217">
        <v>55</v>
      </c>
      <c r="K11811" s="217">
        <v>3</v>
      </c>
      <c r="L11811" s="217">
        <v>203</v>
      </c>
      <c r="M11811" s="217">
        <v>7515.66805157207</v>
      </c>
      <c r="N11811" s="217">
        <v>7.7172115109405297</v>
      </c>
      <c r="O11811" s="217">
        <v>7.3180453983056797</v>
      </c>
      <c r="P11811" s="217">
        <v>0.39916611263485502</v>
      </c>
      <c r="Q11811" s="217">
        <v>7.7172115109405297</v>
      </c>
      <c r="R11811" s="217">
        <v>7.3180453983056797</v>
      </c>
      <c r="S11811" s="217">
        <v>0.39916611263485502</v>
      </c>
      <c r="T11811" s="217">
        <v>7.7172115109405297</v>
      </c>
      <c r="U11811" s="217">
        <v>7.3180453983056797</v>
      </c>
      <c r="V11811" s="217">
        <v>0.39916611263485502</v>
      </c>
      <c r="W11811" s="217">
        <v>7.7172115109405297</v>
      </c>
      <c r="X11811" s="217">
        <v>7.3180453983056797</v>
      </c>
      <c r="Y11811" s="217">
        <v>0.39916611263485502</v>
      </c>
    </row>
    <row r="11812" spans="2:25">
      <c r="B11812" s="217" t="s">
        <v>11982</v>
      </c>
      <c r="C11812" s="217" t="s">
        <v>11696</v>
      </c>
      <c r="D11812" s="217" t="s">
        <v>8</v>
      </c>
      <c r="E11812" s="217" t="s">
        <v>88</v>
      </c>
      <c r="F11812" s="217" t="s">
        <v>5</v>
      </c>
      <c r="G11812" s="217" t="s">
        <v>5</v>
      </c>
      <c r="H11812" s="217" t="s">
        <v>178</v>
      </c>
      <c r="I11812" s="217">
        <v>17</v>
      </c>
      <c r="J11812" s="217">
        <v>17</v>
      </c>
      <c r="K11812" s="217">
        <v>0</v>
      </c>
      <c r="L11812" s="217">
        <v>185</v>
      </c>
      <c r="M11812" s="217">
        <v>7616.3976826013904</v>
      </c>
      <c r="N11812" s="217">
        <v>2.23202630803197</v>
      </c>
      <c r="O11812" s="217">
        <v>2.23202630803197</v>
      </c>
      <c r="P11812" s="217">
        <v>0</v>
      </c>
      <c r="Q11812" s="217">
        <v>2.23202630803197</v>
      </c>
      <c r="R11812" s="217">
        <v>2.23202630803197</v>
      </c>
      <c r="S11812" s="217">
        <v>0</v>
      </c>
      <c r="T11812" s="217">
        <v>2.23202630803197</v>
      </c>
      <c r="U11812" s="217">
        <v>2.23202630803197</v>
      </c>
      <c r="V11812" s="217">
        <v>0</v>
      </c>
      <c r="W11812" s="217">
        <v>2.23202630803197</v>
      </c>
      <c r="X11812" s="217">
        <v>2.23202630803197</v>
      </c>
      <c r="Y11812" s="217">
        <v>0</v>
      </c>
    </row>
    <row r="11813" spans="2:25">
      <c r="B11813" s="217" t="s">
        <v>11983</v>
      </c>
      <c r="C11813" s="217" t="s">
        <v>11696</v>
      </c>
      <c r="D11813" s="217" t="s">
        <v>8</v>
      </c>
      <c r="E11813" s="217" t="s">
        <v>88</v>
      </c>
      <c r="F11813" s="217" t="s">
        <v>5</v>
      </c>
      <c r="G11813" s="217" t="s">
        <v>5</v>
      </c>
      <c r="H11813" s="217" t="s">
        <v>5</v>
      </c>
      <c r="I11813" s="217">
        <v>177</v>
      </c>
      <c r="J11813" s="217">
        <v>171</v>
      </c>
      <c r="K11813" s="217">
        <v>6</v>
      </c>
      <c r="L11813" s="217">
        <v>919</v>
      </c>
      <c r="M11813" s="217">
        <v>32920</v>
      </c>
      <c r="N11813" s="217">
        <v>5.3766707168894303</v>
      </c>
      <c r="O11813" s="217">
        <v>5.1944106925880904</v>
      </c>
      <c r="P11813" s="217">
        <v>0.182260024301337</v>
      </c>
      <c r="Q11813" s="217">
        <v>5.3766707168894303</v>
      </c>
      <c r="R11813" s="217">
        <v>5.1944106925880904</v>
      </c>
      <c r="S11813" s="217">
        <v>0.182260024301337</v>
      </c>
      <c r="T11813" s="217">
        <v>5.3766707168894303</v>
      </c>
      <c r="U11813" s="217">
        <v>5.1944106925880904</v>
      </c>
      <c r="V11813" s="217">
        <v>0.182260024301337</v>
      </c>
      <c r="W11813" s="217">
        <v>5.3766707168894303</v>
      </c>
      <c r="X11813" s="217">
        <v>5.1944106925880904</v>
      </c>
      <c r="Y11813" s="217">
        <v>0.182260024301337</v>
      </c>
    </row>
    <row r="11814" spans="2:25">
      <c r="B11814" s="217" t="s">
        <v>11984</v>
      </c>
      <c r="C11814" s="217" t="s">
        <v>11696</v>
      </c>
      <c r="D11814" s="217" t="s">
        <v>11</v>
      </c>
      <c r="E11814" s="217" t="s">
        <v>86</v>
      </c>
      <c r="F11814" s="217" t="s">
        <v>12</v>
      </c>
      <c r="G11814" s="217" t="s">
        <v>10</v>
      </c>
      <c r="H11814" s="217" t="s">
        <v>170</v>
      </c>
      <c r="I11814" s="217">
        <v>2</v>
      </c>
      <c r="J11814" s="217">
        <v>2</v>
      </c>
      <c r="K11814" s="217">
        <v>0</v>
      </c>
      <c r="L11814" s="217">
        <v>8</v>
      </c>
      <c r="M11814" s="217">
        <v>280.87349397590401</v>
      </c>
      <c r="N11814" s="217">
        <v>7.1206434316353899</v>
      </c>
      <c r="O11814" s="217">
        <v>7.1206434316353899</v>
      </c>
      <c r="P11814" s="217">
        <v>0</v>
      </c>
      <c r="Q11814" s="217">
        <v>7.1206434316353899</v>
      </c>
      <c r="R11814" s="217">
        <v>7.1206434316353899</v>
      </c>
      <c r="S11814" s="217">
        <v>0</v>
      </c>
      <c r="T11814" s="217">
        <v>7.1206434316353899</v>
      </c>
      <c r="U11814" s="217">
        <v>7.1206434316353899</v>
      </c>
      <c r="V11814" s="217">
        <v>0</v>
      </c>
      <c r="W11814" s="217">
        <v>7.1206434316353899</v>
      </c>
      <c r="X11814" s="217">
        <v>7.1206434316353899</v>
      </c>
      <c r="Y11814" s="217">
        <v>0</v>
      </c>
    </row>
    <row r="11815" spans="2:25">
      <c r="B11815" s="217" t="s">
        <v>11985</v>
      </c>
      <c r="C11815" s="217" t="s">
        <v>11696</v>
      </c>
      <c r="D11815" s="217" t="s">
        <v>11</v>
      </c>
      <c r="E11815" s="217" t="s">
        <v>86</v>
      </c>
      <c r="F11815" s="217" t="s">
        <v>12</v>
      </c>
      <c r="G11815" s="217" t="s">
        <v>10</v>
      </c>
      <c r="H11815" s="217" t="s">
        <v>172</v>
      </c>
      <c r="I11815" s="217">
        <v>1</v>
      </c>
      <c r="J11815" s="217">
        <v>1</v>
      </c>
      <c r="K11815" s="217">
        <v>0</v>
      </c>
      <c r="L11815" s="217">
        <v>5</v>
      </c>
      <c r="M11815" s="217">
        <v>381.98795180722902</v>
      </c>
      <c r="N11815" s="217">
        <v>2.6178836145718298</v>
      </c>
      <c r="O11815" s="217">
        <v>2.6178836145718298</v>
      </c>
      <c r="P11815" s="217">
        <v>0</v>
      </c>
      <c r="Q11815" s="217">
        <v>2.6178836145718298</v>
      </c>
      <c r="R11815" s="217">
        <v>2.6178836145718298</v>
      </c>
      <c r="S11815" s="217">
        <v>0</v>
      </c>
      <c r="T11815" s="217">
        <v>2.6178836145718298</v>
      </c>
      <c r="U11815" s="217">
        <v>2.6178836145718298</v>
      </c>
      <c r="V11815" s="217">
        <v>0</v>
      </c>
      <c r="W11815" s="217">
        <v>2.6178836145718298</v>
      </c>
      <c r="X11815" s="217">
        <v>2.6178836145718298</v>
      </c>
      <c r="Y11815" s="217">
        <v>0</v>
      </c>
    </row>
    <row r="11816" spans="2:25">
      <c r="B11816" s="217" t="s">
        <v>11986</v>
      </c>
      <c r="C11816" s="217" t="s">
        <v>11696</v>
      </c>
      <c r="D11816" s="217" t="s">
        <v>11</v>
      </c>
      <c r="E11816" s="217" t="s">
        <v>86</v>
      </c>
      <c r="F11816" s="217" t="s">
        <v>12</v>
      </c>
      <c r="G11816" s="217" t="s">
        <v>10</v>
      </c>
      <c r="H11816" s="217" t="s">
        <v>174</v>
      </c>
      <c r="I11816" s="217">
        <v>5</v>
      </c>
      <c r="J11816" s="217">
        <v>5</v>
      </c>
      <c r="K11816" s="217">
        <v>0</v>
      </c>
      <c r="L11816" s="217">
        <v>5</v>
      </c>
      <c r="M11816" s="217">
        <v>494.33734939759</v>
      </c>
      <c r="N11816" s="217">
        <v>10.1145503290275</v>
      </c>
      <c r="O11816" s="217">
        <v>10.1145503290275</v>
      </c>
      <c r="P11816" s="217">
        <v>0</v>
      </c>
      <c r="Q11816" s="217">
        <v>10.1145503290275</v>
      </c>
      <c r="R11816" s="217">
        <v>10.1145503290275</v>
      </c>
      <c r="S11816" s="217">
        <v>0</v>
      </c>
      <c r="T11816" s="217">
        <v>10.1145503290275</v>
      </c>
      <c r="U11816" s="217">
        <v>10.1145503290275</v>
      </c>
      <c r="V11816" s="217">
        <v>0</v>
      </c>
      <c r="W11816" s="217">
        <v>10.1145503290275</v>
      </c>
      <c r="X11816" s="217">
        <v>10.1145503290275</v>
      </c>
      <c r="Y11816" s="217">
        <v>0</v>
      </c>
    </row>
    <row r="11817" spans="2:25">
      <c r="B11817" s="217" t="s">
        <v>11987</v>
      </c>
      <c r="C11817" s="217" t="s">
        <v>11696</v>
      </c>
      <c r="D11817" s="217" t="s">
        <v>11</v>
      </c>
      <c r="E11817" s="217" t="s">
        <v>86</v>
      </c>
      <c r="F11817" s="217" t="s">
        <v>12</v>
      </c>
      <c r="G11817" s="217" t="s">
        <v>10</v>
      </c>
      <c r="H11817" s="217" t="s">
        <v>176</v>
      </c>
      <c r="I11817" s="217">
        <v>5</v>
      </c>
      <c r="J11817" s="217">
        <v>4</v>
      </c>
      <c r="K11817" s="217">
        <v>1</v>
      </c>
      <c r="L11817" s="217">
        <v>9</v>
      </c>
      <c r="M11817" s="217">
        <v>887.56024096385499</v>
      </c>
      <c r="N11817" s="217">
        <v>5.6334204364204004</v>
      </c>
      <c r="O11817" s="217">
        <v>4.5067363491363199</v>
      </c>
      <c r="P11817" s="217">
        <v>1.12668408728408</v>
      </c>
      <c r="Q11817" s="217">
        <v>5.6334204364204004</v>
      </c>
      <c r="R11817" s="217">
        <v>4.5067363491363199</v>
      </c>
      <c r="S11817" s="217">
        <v>1.12668408728408</v>
      </c>
      <c r="T11817" s="217">
        <v>5.6334204364204004</v>
      </c>
      <c r="U11817" s="217">
        <v>4.5067363491363199</v>
      </c>
      <c r="V11817" s="217">
        <v>1.12668408728408</v>
      </c>
      <c r="W11817" s="217">
        <v>5.6334204364204004</v>
      </c>
      <c r="X11817" s="217">
        <v>4.5067363491363199</v>
      </c>
      <c r="Y11817" s="217">
        <v>1.12668408728408</v>
      </c>
    </row>
    <row r="11818" spans="2:25">
      <c r="B11818" s="217" t="s">
        <v>11988</v>
      </c>
      <c r="C11818" s="217" t="s">
        <v>11696</v>
      </c>
      <c r="D11818" s="217" t="s">
        <v>11</v>
      </c>
      <c r="E11818" s="217" t="s">
        <v>86</v>
      </c>
      <c r="F11818" s="217" t="s">
        <v>12</v>
      </c>
      <c r="G11818" s="217" t="s">
        <v>10</v>
      </c>
      <c r="H11818" s="217" t="s">
        <v>178</v>
      </c>
      <c r="I11818" s="217">
        <v>1</v>
      </c>
      <c r="J11818" s="217">
        <v>1</v>
      </c>
      <c r="K11818" s="217">
        <v>0</v>
      </c>
      <c r="L11818" s="217">
        <v>26</v>
      </c>
      <c r="M11818" s="217">
        <v>1685.24096385542</v>
      </c>
      <c r="N11818" s="217">
        <v>0.59338695263628205</v>
      </c>
      <c r="O11818" s="217">
        <v>0.59338695263628205</v>
      </c>
      <c r="P11818" s="217">
        <v>0</v>
      </c>
      <c r="Q11818" s="217">
        <v>0.59338695263628205</v>
      </c>
      <c r="R11818" s="217">
        <v>0.59338695263628205</v>
      </c>
      <c r="S11818" s="217">
        <v>0</v>
      </c>
      <c r="T11818" s="217">
        <v>0.59338695263628205</v>
      </c>
      <c r="U11818" s="217">
        <v>0.59338695263628205</v>
      </c>
      <c r="V11818" s="217">
        <v>0</v>
      </c>
      <c r="W11818" s="217">
        <v>0.59338695263628205</v>
      </c>
      <c r="X11818" s="217">
        <v>0.59338695263628205</v>
      </c>
      <c r="Y11818" s="217">
        <v>0</v>
      </c>
    </row>
    <row r="11819" spans="2:25">
      <c r="B11819" s="217" t="s">
        <v>11989</v>
      </c>
      <c r="C11819" s="217" t="s">
        <v>11696</v>
      </c>
      <c r="D11819" s="217" t="s">
        <v>11</v>
      </c>
      <c r="E11819" s="217" t="s">
        <v>86</v>
      </c>
      <c r="F11819" s="217" t="s">
        <v>12</v>
      </c>
      <c r="G11819" s="217" t="s">
        <v>10</v>
      </c>
      <c r="H11819" s="217" t="s">
        <v>5</v>
      </c>
      <c r="I11819" s="217">
        <v>14</v>
      </c>
      <c r="J11819" s="217">
        <v>13</v>
      </c>
      <c r="K11819" s="217">
        <v>1</v>
      </c>
      <c r="L11819" s="217">
        <v>53</v>
      </c>
      <c r="M11819" s="217">
        <v>3730</v>
      </c>
      <c r="N11819" s="217">
        <v>3.7533512064343202</v>
      </c>
      <c r="O11819" s="217">
        <v>3.4852546916890099</v>
      </c>
      <c r="P11819" s="217">
        <v>0.26809651474530799</v>
      </c>
      <c r="Q11819" s="217">
        <v>3.7533512064343202</v>
      </c>
      <c r="R11819" s="217">
        <v>3.4852546916890099</v>
      </c>
      <c r="S11819" s="217">
        <v>0.26809651474530799</v>
      </c>
      <c r="T11819" s="217">
        <v>3.7533512064343202</v>
      </c>
      <c r="U11819" s="217">
        <v>3.4852546916890099</v>
      </c>
      <c r="V11819" s="217">
        <v>0.26809651474530799</v>
      </c>
      <c r="W11819" s="217">
        <v>3.7533512064343202</v>
      </c>
      <c r="X11819" s="217">
        <v>3.4852546916890099</v>
      </c>
      <c r="Y11819" s="217">
        <v>0.26809651474530799</v>
      </c>
    </row>
    <row r="11820" spans="2:25">
      <c r="B11820" s="217" t="s">
        <v>11990</v>
      </c>
      <c r="C11820" s="217" t="s">
        <v>11696</v>
      </c>
      <c r="D11820" s="217" t="s">
        <v>11</v>
      </c>
      <c r="E11820" s="217" t="s">
        <v>86</v>
      </c>
      <c r="F11820" s="217" t="s">
        <v>9</v>
      </c>
      <c r="G11820" s="217" t="s">
        <v>10</v>
      </c>
      <c r="H11820" s="217" t="s">
        <v>170</v>
      </c>
      <c r="I11820" s="217">
        <v>0</v>
      </c>
      <c r="J11820" s="217">
        <v>0</v>
      </c>
      <c r="K11820" s="217">
        <v>0</v>
      </c>
      <c r="L11820" s="217">
        <v>10</v>
      </c>
      <c r="M11820" s="217">
        <v>271.72413793103402</v>
      </c>
      <c r="N11820" s="217">
        <v>0</v>
      </c>
      <c r="O11820" s="217">
        <v>0</v>
      </c>
      <c r="P11820" s="217">
        <v>0</v>
      </c>
      <c r="Q11820" s="217">
        <v>0</v>
      </c>
      <c r="R11820" s="217">
        <v>0</v>
      </c>
      <c r="S11820" s="217">
        <v>0</v>
      </c>
      <c r="T11820" s="217">
        <v>0</v>
      </c>
      <c r="U11820" s="217">
        <v>0</v>
      </c>
      <c r="V11820" s="217">
        <v>0</v>
      </c>
      <c r="W11820" s="217">
        <v>0</v>
      </c>
      <c r="X11820" s="217">
        <v>0</v>
      </c>
      <c r="Y11820" s="217">
        <v>0</v>
      </c>
    </row>
    <row r="11821" spans="2:25">
      <c r="B11821" s="217" t="s">
        <v>11991</v>
      </c>
      <c r="C11821" s="217" t="s">
        <v>11696</v>
      </c>
      <c r="D11821" s="217" t="s">
        <v>11</v>
      </c>
      <c r="E11821" s="217" t="s">
        <v>86</v>
      </c>
      <c r="F11821" s="217" t="s">
        <v>9</v>
      </c>
      <c r="G11821" s="217" t="s">
        <v>10</v>
      </c>
      <c r="H11821" s="217" t="s">
        <v>172</v>
      </c>
      <c r="I11821" s="217">
        <v>0</v>
      </c>
      <c r="J11821" s="217">
        <v>0</v>
      </c>
      <c r="K11821" s="217">
        <v>0</v>
      </c>
      <c r="L11821" s="217">
        <v>11</v>
      </c>
      <c r="M11821" s="217">
        <v>362.29885057471301</v>
      </c>
      <c r="N11821" s="217">
        <v>0</v>
      </c>
      <c r="O11821" s="217">
        <v>0</v>
      </c>
      <c r="P11821" s="217">
        <v>0</v>
      </c>
      <c r="Q11821" s="217">
        <v>0</v>
      </c>
      <c r="R11821" s="217">
        <v>0</v>
      </c>
      <c r="S11821" s="217">
        <v>0</v>
      </c>
      <c r="T11821" s="217">
        <v>0</v>
      </c>
      <c r="U11821" s="217">
        <v>0</v>
      </c>
      <c r="V11821" s="217">
        <v>0</v>
      </c>
      <c r="W11821" s="217">
        <v>0</v>
      </c>
      <c r="X11821" s="217">
        <v>0</v>
      </c>
      <c r="Y11821" s="217">
        <v>0</v>
      </c>
    </row>
    <row r="11822" spans="2:25">
      <c r="B11822" s="217" t="s">
        <v>11992</v>
      </c>
      <c r="C11822" s="217" t="s">
        <v>11696</v>
      </c>
      <c r="D11822" s="217" t="s">
        <v>11</v>
      </c>
      <c r="E11822" s="217" t="s">
        <v>86</v>
      </c>
      <c r="F11822" s="217" t="s">
        <v>9</v>
      </c>
      <c r="G11822" s="217" t="s">
        <v>10</v>
      </c>
      <c r="H11822" s="217" t="s">
        <v>174</v>
      </c>
      <c r="I11822" s="217">
        <v>0</v>
      </c>
      <c r="J11822" s="217">
        <v>0</v>
      </c>
      <c r="K11822" s="217">
        <v>0</v>
      </c>
      <c r="L11822" s="217">
        <v>7</v>
      </c>
      <c r="M11822" s="217">
        <v>532.12643678160896</v>
      </c>
      <c r="N11822" s="217">
        <v>0</v>
      </c>
      <c r="O11822" s="217">
        <v>0</v>
      </c>
      <c r="P11822" s="217">
        <v>0</v>
      </c>
      <c r="Q11822" s="217">
        <v>0</v>
      </c>
      <c r="R11822" s="217">
        <v>0</v>
      </c>
      <c r="S11822" s="217">
        <v>0</v>
      </c>
      <c r="T11822" s="217">
        <v>0</v>
      </c>
      <c r="U11822" s="217">
        <v>0</v>
      </c>
      <c r="V11822" s="217">
        <v>0</v>
      </c>
      <c r="W11822" s="217">
        <v>0</v>
      </c>
      <c r="X11822" s="217">
        <v>0</v>
      </c>
      <c r="Y11822" s="217">
        <v>0</v>
      </c>
    </row>
    <row r="11823" spans="2:25">
      <c r="B11823" s="217" t="s">
        <v>11993</v>
      </c>
      <c r="C11823" s="217" t="s">
        <v>11696</v>
      </c>
      <c r="D11823" s="217" t="s">
        <v>11</v>
      </c>
      <c r="E11823" s="217" t="s">
        <v>86</v>
      </c>
      <c r="F11823" s="217" t="s">
        <v>9</v>
      </c>
      <c r="G11823" s="217" t="s">
        <v>10</v>
      </c>
      <c r="H11823" s="217" t="s">
        <v>176</v>
      </c>
      <c r="I11823" s="217">
        <v>1</v>
      </c>
      <c r="J11823" s="217">
        <v>1</v>
      </c>
      <c r="K11823" s="217">
        <v>0</v>
      </c>
      <c r="L11823" s="217">
        <v>17</v>
      </c>
      <c r="M11823" s="217">
        <v>962.35632183908001</v>
      </c>
      <c r="N11823" s="217">
        <v>1.03911615407584</v>
      </c>
      <c r="O11823" s="217">
        <v>1.03911615407584</v>
      </c>
      <c r="P11823" s="217">
        <v>0</v>
      </c>
      <c r="Q11823" s="217">
        <v>1.03911615407584</v>
      </c>
      <c r="R11823" s="217">
        <v>1.03911615407584</v>
      </c>
      <c r="S11823" s="217">
        <v>0</v>
      </c>
      <c r="T11823" s="217">
        <v>1.03911615407584</v>
      </c>
      <c r="U11823" s="217">
        <v>1.03911615407584</v>
      </c>
      <c r="V11823" s="217">
        <v>0</v>
      </c>
      <c r="W11823" s="217">
        <v>1.03911615407584</v>
      </c>
      <c r="X11823" s="217">
        <v>1.03911615407584</v>
      </c>
      <c r="Y11823" s="217">
        <v>0</v>
      </c>
    </row>
    <row r="11824" spans="2:25">
      <c r="B11824" s="217" t="s">
        <v>11994</v>
      </c>
      <c r="C11824" s="217" t="s">
        <v>11696</v>
      </c>
      <c r="D11824" s="217" t="s">
        <v>11</v>
      </c>
      <c r="E11824" s="217" t="s">
        <v>86</v>
      </c>
      <c r="F11824" s="217" t="s">
        <v>9</v>
      </c>
      <c r="G11824" s="217" t="s">
        <v>10</v>
      </c>
      <c r="H11824" s="217" t="s">
        <v>178</v>
      </c>
      <c r="I11824" s="217">
        <v>0</v>
      </c>
      <c r="J11824" s="217">
        <v>0</v>
      </c>
      <c r="K11824" s="217">
        <v>0</v>
      </c>
      <c r="L11824" s="217">
        <v>45</v>
      </c>
      <c r="M11824" s="217">
        <v>1811.4942528735601</v>
      </c>
      <c r="N11824" s="217">
        <v>0</v>
      </c>
      <c r="O11824" s="217">
        <v>0</v>
      </c>
      <c r="P11824" s="217">
        <v>0</v>
      </c>
      <c r="Q11824" s="217">
        <v>0</v>
      </c>
      <c r="R11824" s="217">
        <v>0</v>
      </c>
      <c r="S11824" s="217">
        <v>0</v>
      </c>
      <c r="T11824" s="217">
        <v>0</v>
      </c>
      <c r="U11824" s="217">
        <v>0</v>
      </c>
      <c r="V11824" s="217">
        <v>0</v>
      </c>
      <c r="W11824" s="217">
        <v>0</v>
      </c>
      <c r="X11824" s="217">
        <v>0</v>
      </c>
      <c r="Y11824" s="217">
        <v>0</v>
      </c>
    </row>
    <row r="11825" spans="2:25">
      <c r="B11825" s="217" t="s">
        <v>11995</v>
      </c>
      <c r="C11825" s="217" t="s">
        <v>11696</v>
      </c>
      <c r="D11825" s="217" t="s">
        <v>11</v>
      </c>
      <c r="E11825" s="217" t="s">
        <v>86</v>
      </c>
      <c r="F11825" s="217" t="s">
        <v>9</v>
      </c>
      <c r="G11825" s="217" t="s">
        <v>10</v>
      </c>
      <c r="H11825" s="217" t="s">
        <v>5</v>
      </c>
      <c r="I11825" s="217">
        <v>1</v>
      </c>
      <c r="J11825" s="217">
        <v>1</v>
      </c>
      <c r="K11825" s="217">
        <v>0</v>
      </c>
      <c r="L11825" s="217">
        <v>90</v>
      </c>
      <c r="M11825" s="217">
        <v>3940</v>
      </c>
      <c r="N11825" s="217">
        <v>0.25380710659898498</v>
      </c>
      <c r="O11825" s="217">
        <v>0.25380710659898498</v>
      </c>
      <c r="P11825" s="217">
        <v>0</v>
      </c>
      <c r="Q11825" s="217">
        <v>0.25380710659898498</v>
      </c>
      <c r="R11825" s="217">
        <v>0.25380710659898498</v>
      </c>
      <c r="S11825" s="217">
        <v>0</v>
      </c>
      <c r="T11825" s="217">
        <v>0.25380710659898498</v>
      </c>
      <c r="U11825" s="217">
        <v>0.25380710659898498</v>
      </c>
      <c r="V11825" s="217">
        <v>0</v>
      </c>
      <c r="W11825" s="217">
        <v>0.25380710659898498</v>
      </c>
      <c r="X11825" s="217">
        <v>0.25380710659898498</v>
      </c>
      <c r="Y11825" s="217">
        <v>0</v>
      </c>
    </row>
    <row r="11826" spans="2:25">
      <c r="B11826" s="217" t="s">
        <v>11996</v>
      </c>
      <c r="C11826" s="217" t="s">
        <v>11696</v>
      </c>
      <c r="D11826" s="217" t="s">
        <v>11</v>
      </c>
      <c r="E11826" s="217" t="s">
        <v>86</v>
      </c>
      <c r="F11826" s="217" t="s">
        <v>5</v>
      </c>
      <c r="G11826" s="217" t="s">
        <v>10</v>
      </c>
      <c r="H11826" s="217" t="s">
        <v>170</v>
      </c>
      <c r="I11826" s="217">
        <v>2</v>
      </c>
      <c r="J11826" s="217">
        <v>2</v>
      </c>
      <c r="K11826" s="217">
        <v>0</v>
      </c>
      <c r="L11826" s="217">
        <v>18</v>
      </c>
      <c r="M11826" s="217">
        <v>552.59763190693798</v>
      </c>
      <c r="N11826" s="217">
        <v>3.6192699434817999</v>
      </c>
      <c r="O11826" s="217">
        <v>3.6192699434817999</v>
      </c>
      <c r="P11826" s="217">
        <v>0</v>
      </c>
      <c r="Q11826" s="217">
        <v>3.6192699434817999</v>
      </c>
      <c r="R11826" s="217">
        <v>3.6192699434817999</v>
      </c>
      <c r="S11826" s="217">
        <v>0</v>
      </c>
      <c r="T11826" s="217">
        <v>3.6192699434817999</v>
      </c>
      <c r="U11826" s="217">
        <v>3.6192699434817999</v>
      </c>
      <c r="V11826" s="217">
        <v>0</v>
      </c>
      <c r="W11826" s="217">
        <v>3.6192699434817999</v>
      </c>
      <c r="X11826" s="217">
        <v>3.6192699434817999</v>
      </c>
      <c r="Y11826" s="217">
        <v>0</v>
      </c>
    </row>
    <row r="11827" spans="2:25">
      <c r="B11827" s="217" t="s">
        <v>11997</v>
      </c>
      <c r="C11827" s="217" t="s">
        <v>11696</v>
      </c>
      <c r="D11827" s="217" t="s">
        <v>11</v>
      </c>
      <c r="E11827" s="217" t="s">
        <v>86</v>
      </c>
      <c r="F11827" s="217" t="s">
        <v>5</v>
      </c>
      <c r="G11827" s="217" t="s">
        <v>10</v>
      </c>
      <c r="H11827" s="217" t="s">
        <v>172</v>
      </c>
      <c r="I11827" s="217">
        <v>1</v>
      </c>
      <c r="J11827" s="217">
        <v>1</v>
      </c>
      <c r="K11827" s="217">
        <v>0</v>
      </c>
      <c r="L11827" s="217">
        <v>16</v>
      </c>
      <c r="M11827" s="217">
        <v>744.28680238194102</v>
      </c>
      <c r="N11827" s="217">
        <v>1.3435680933743499</v>
      </c>
      <c r="O11827" s="217">
        <v>1.3435680933743499</v>
      </c>
      <c r="P11827" s="217">
        <v>0</v>
      </c>
      <c r="Q11827" s="217">
        <v>1.3435680933743499</v>
      </c>
      <c r="R11827" s="217">
        <v>1.3435680933743499</v>
      </c>
      <c r="S11827" s="217">
        <v>0</v>
      </c>
      <c r="T11827" s="217">
        <v>1.3435680933743499</v>
      </c>
      <c r="U11827" s="217">
        <v>1.3435680933743499</v>
      </c>
      <c r="V11827" s="217">
        <v>0</v>
      </c>
      <c r="W11827" s="217">
        <v>1.3435680933743499</v>
      </c>
      <c r="X11827" s="217">
        <v>1.3435680933743499</v>
      </c>
      <c r="Y11827" s="217">
        <v>0</v>
      </c>
    </row>
    <row r="11828" spans="2:25">
      <c r="B11828" s="217" t="s">
        <v>11998</v>
      </c>
      <c r="C11828" s="217" t="s">
        <v>11696</v>
      </c>
      <c r="D11828" s="217" t="s">
        <v>11</v>
      </c>
      <c r="E11828" s="217" t="s">
        <v>86</v>
      </c>
      <c r="F11828" s="217" t="s">
        <v>5</v>
      </c>
      <c r="G11828" s="217" t="s">
        <v>10</v>
      </c>
      <c r="H11828" s="217" t="s">
        <v>174</v>
      </c>
      <c r="I11828" s="217">
        <v>5</v>
      </c>
      <c r="J11828" s="217">
        <v>5</v>
      </c>
      <c r="K11828" s="217">
        <v>0</v>
      </c>
      <c r="L11828" s="217">
        <v>12</v>
      </c>
      <c r="M11828" s="217">
        <v>1026.4637861792</v>
      </c>
      <c r="N11828" s="217">
        <v>4.8710924509197504</v>
      </c>
      <c r="O11828" s="217">
        <v>4.8710924509197504</v>
      </c>
      <c r="P11828" s="217">
        <v>0</v>
      </c>
      <c r="Q11828" s="217">
        <v>4.8710924509197504</v>
      </c>
      <c r="R11828" s="217">
        <v>4.8710924509197504</v>
      </c>
      <c r="S11828" s="217">
        <v>0</v>
      </c>
      <c r="T11828" s="217">
        <v>4.8710924509197504</v>
      </c>
      <c r="U11828" s="217">
        <v>4.8710924509197504</v>
      </c>
      <c r="V11828" s="217">
        <v>0</v>
      </c>
      <c r="W11828" s="217">
        <v>4.8710924509197504</v>
      </c>
      <c r="X11828" s="217">
        <v>4.8710924509197504</v>
      </c>
      <c r="Y11828" s="217">
        <v>0</v>
      </c>
    </row>
    <row r="11829" spans="2:25">
      <c r="B11829" s="217" t="s">
        <v>11999</v>
      </c>
      <c r="C11829" s="217" t="s">
        <v>11696</v>
      </c>
      <c r="D11829" s="217" t="s">
        <v>11</v>
      </c>
      <c r="E11829" s="217" t="s">
        <v>86</v>
      </c>
      <c r="F11829" s="217" t="s">
        <v>5</v>
      </c>
      <c r="G11829" s="217" t="s">
        <v>10</v>
      </c>
      <c r="H11829" s="217" t="s">
        <v>176</v>
      </c>
      <c r="I11829" s="217">
        <v>6</v>
      </c>
      <c r="J11829" s="217">
        <v>5</v>
      </c>
      <c r="K11829" s="217">
        <v>1</v>
      </c>
      <c r="L11829" s="217">
        <v>26</v>
      </c>
      <c r="M11829" s="217">
        <v>1849.91656280294</v>
      </c>
      <c r="N11829" s="217">
        <v>3.2433895239626298</v>
      </c>
      <c r="O11829" s="217">
        <v>2.7028246033021901</v>
      </c>
      <c r="P11829" s="217">
        <v>0.54056492066043804</v>
      </c>
      <c r="Q11829" s="217">
        <v>3.2433895239626298</v>
      </c>
      <c r="R11829" s="217">
        <v>2.7028246033021901</v>
      </c>
      <c r="S11829" s="217">
        <v>0.54056492066043804</v>
      </c>
      <c r="T11829" s="217">
        <v>3.2433895239626298</v>
      </c>
      <c r="U11829" s="217">
        <v>2.7028246033021901</v>
      </c>
      <c r="V11829" s="217">
        <v>0.54056492066043804</v>
      </c>
      <c r="W11829" s="217">
        <v>3.2433895239626298</v>
      </c>
      <c r="X11829" s="217">
        <v>2.7028246033021901</v>
      </c>
      <c r="Y11829" s="217">
        <v>0.54056492066043804</v>
      </c>
    </row>
    <row r="11830" spans="2:25">
      <c r="B11830" s="217" t="s">
        <v>12000</v>
      </c>
      <c r="C11830" s="217" t="s">
        <v>11696</v>
      </c>
      <c r="D11830" s="217" t="s">
        <v>11</v>
      </c>
      <c r="E11830" s="217" t="s">
        <v>86</v>
      </c>
      <c r="F11830" s="217" t="s">
        <v>5</v>
      </c>
      <c r="G11830" s="217" t="s">
        <v>10</v>
      </c>
      <c r="H11830" s="217" t="s">
        <v>178</v>
      </c>
      <c r="I11830" s="217">
        <v>1</v>
      </c>
      <c r="J11830" s="217">
        <v>1</v>
      </c>
      <c r="K11830" s="217">
        <v>0</v>
      </c>
      <c r="L11830" s="217">
        <v>71</v>
      </c>
      <c r="M11830" s="217">
        <v>3496.7352167289901</v>
      </c>
      <c r="N11830" s="217">
        <v>0.28598104746845798</v>
      </c>
      <c r="O11830" s="217">
        <v>0.28598104746845798</v>
      </c>
      <c r="P11830" s="217">
        <v>0</v>
      </c>
      <c r="Q11830" s="217">
        <v>0.28598104746845798</v>
      </c>
      <c r="R11830" s="217">
        <v>0.28598104746845798</v>
      </c>
      <c r="S11830" s="217">
        <v>0</v>
      </c>
      <c r="T11830" s="217">
        <v>0.28598104746845798</v>
      </c>
      <c r="U11830" s="217">
        <v>0.28598104746845798</v>
      </c>
      <c r="V11830" s="217">
        <v>0</v>
      </c>
      <c r="W11830" s="217">
        <v>0.28598104746845798</v>
      </c>
      <c r="X11830" s="217">
        <v>0.28598104746845798</v>
      </c>
      <c r="Y11830" s="217">
        <v>0</v>
      </c>
    </row>
    <row r="11831" spans="2:25">
      <c r="B11831" s="217" t="s">
        <v>12001</v>
      </c>
      <c r="C11831" s="217" t="s">
        <v>11696</v>
      </c>
      <c r="D11831" s="217" t="s">
        <v>11</v>
      </c>
      <c r="E11831" s="217" t="s">
        <v>86</v>
      </c>
      <c r="F11831" s="217" t="s">
        <v>5</v>
      </c>
      <c r="G11831" s="217" t="s">
        <v>10</v>
      </c>
      <c r="H11831" s="217" t="s">
        <v>5</v>
      </c>
      <c r="I11831" s="217">
        <v>15</v>
      </c>
      <c r="J11831" s="217">
        <v>14</v>
      </c>
      <c r="K11831" s="217">
        <v>1</v>
      </c>
      <c r="L11831" s="217">
        <v>143</v>
      </c>
      <c r="M11831" s="217">
        <v>7670</v>
      </c>
      <c r="N11831" s="217">
        <v>1.9556714471968699</v>
      </c>
      <c r="O11831" s="217">
        <v>1.8252933507170801</v>
      </c>
      <c r="P11831" s="217">
        <v>0.13037809647979101</v>
      </c>
      <c r="Q11831" s="217">
        <v>1.9556714471968699</v>
      </c>
      <c r="R11831" s="217">
        <v>1.8252933507170801</v>
      </c>
      <c r="S11831" s="217">
        <v>0.13037809647979101</v>
      </c>
      <c r="T11831" s="217">
        <v>1.9556714471968699</v>
      </c>
      <c r="U11831" s="217">
        <v>1.8252933507170801</v>
      </c>
      <c r="V11831" s="217">
        <v>0.13037809647979101</v>
      </c>
      <c r="W11831" s="217">
        <v>1.9556714471968699</v>
      </c>
      <c r="X11831" s="217">
        <v>1.8252933507170801</v>
      </c>
      <c r="Y11831" s="217">
        <v>0.13037809647979101</v>
      </c>
    </row>
    <row r="11832" spans="2:25">
      <c r="B11832" s="217" t="s">
        <v>12002</v>
      </c>
      <c r="C11832" s="217" t="s">
        <v>11696</v>
      </c>
      <c r="D11832" s="217" t="s">
        <v>11</v>
      </c>
      <c r="E11832" s="217" t="s">
        <v>86</v>
      </c>
      <c r="F11832" s="217" t="s">
        <v>12</v>
      </c>
      <c r="G11832" s="217" t="s">
        <v>49</v>
      </c>
      <c r="H11832" s="217" t="s">
        <v>170</v>
      </c>
      <c r="I11832" s="217">
        <v>3</v>
      </c>
      <c r="J11832" s="217">
        <v>3</v>
      </c>
      <c r="K11832" s="217">
        <v>0</v>
      </c>
      <c r="L11832" s="217">
        <v>15</v>
      </c>
      <c r="M11832" s="217">
        <v>1258.86075949367</v>
      </c>
      <c r="N11832" s="217">
        <v>2.3831070889894401</v>
      </c>
      <c r="O11832" s="217">
        <v>2.3831070889894401</v>
      </c>
      <c r="P11832" s="217">
        <v>0</v>
      </c>
      <c r="Q11832" s="217">
        <v>2.3831070889894401</v>
      </c>
      <c r="R11832" s="217">
        <v>2.3831070889894401</v>
      </c>
      <c r="S11832" s="217">
        <v>0</v>
      </c>
      <c r="T11832" s="217">
        <v>2.3831070889894401</v>
      </c>
      <c r="U11832" s="217">
        <v>2.3831070889894401</v>
      </c>
      <c r="V11832" s="217">
        <v>0</v>
      </c>
      <c r="W11832" s="217">
        <v>2.3831070889894401</v>
      </c>
      <c r="X11832" s="217">
        <v>2.3831070889894401</v>
      </c>
      <c r="Y11832" s="217">
        <v>0</v>
      </c>
    </row>
    <row r="11833" spans="2:25">
      <c r="B11833" s="217" t="s">
        <v>12003</v>
      </c>
      <c r="C11833" s="217" t="s">
        <v>11696</v>
      </c>
      <c r="D11833" s="217" t="s">
        <v>11</v>
      </c>
      <c r="E11833" s="217" t="s">
        <v>86</v>
      </c>
      <c r="F11833" s="217" t="s">
        <v>12</v>
      </c>
      <c r="G11833" s="217" t="s">
        <v>49</v>
      </c>
      <c r="H11833" s="217" t="s">
        <v>172</v>
      </c>
      <c r="I11833" s="217">
        <v>2</v>
      </c>
      <c r="J11833" s="217">
        <v>2</v>
      </c>
      <c r="K11833" s="217">
        <v>0</v>
      </c>
      <c r="L11833" s="217">
        <v>20</v>
      </c>
      <c r="M11833" s="217">
        <v>1215.8227848101301</v>
      </c>
      <c r="N11833" s="217">
        <v>1.6449765747006799</v>
      </c>
      <c r="O11833" s="217">
        <v>1.6449765747006799</v>
      </c>
      <c r="P11833" s="217">
        <v>0</v>
      </c>
      <c r="Q11833" s="217">
        <v>1.6449765747006799</v>
      </c>
      <c r="R11833" s="217">
        <v>1.6449765747006799</v>
      </c>
      <c r="S11833" s="217">
        <v>0</v>
      </c>
      <c r="T11833" s="217">
        <v>1.6449765747006799</v>
      </c>
      <c r="U11833" s="217">
        <v>1.6449765747006799</v>
      </c>
      <c r="V11833" s="217">
        <v>0</v>
      </c>
      <c r="W11833" s="217">
        <v>1.6449765747006799</v>
      </c>
      <c r="X11833" s="217">
        <v>1.6449765747006799</v>
      </c>
      <c r="Y11833" s="217">
        <v>0</v>
      </c>
    </row>
    <row r="11834" spans="2:25">
      <c r="B11834" s="217" t="s">
        <v>12004</v>
      </c>
      <c r="C11834" s="217" t="s">
        <v>11696</v>
      </c>
      <c r="D11834" s="217" t="s">
        <v>11</v>
      </c>
      <c r="E11834" s="217" t="s">
        <v>86</v>
      </c>
      <c r="F11834" s="217" t="s">
        <v>12</v>
      </c>
      <c r="G11834" s="217" t="s">
        <v>49</v>
      </c>
      <c r="H11834" s="217" t="s">
        <v>174</v>
      </c>
      <c r="I11834" s="217">
        <v>8</v>
      </c>
      <c r="J11834" s="217">
        <v>8</v>
      </c>
      <c r="K11834" s="217">
        <v>0</v>
      </c>
      <c r="L11834" s="217">
        <v>5</v>
      </c>
      <c r="M11834" s="217">
        <v>1183.5443037974701</v>
      </c>
      <c r="N11834" s="217">
        <v>6.7593582887700503</v>
      </c>
      <c r="O11834" s="217">
        <v>6.7593582887700503</v>
      </c>
      <c r="P11834" s="217">
        <v>0</v>
      </c>
      <c r="Q11834" s="217">
        <v>6.7593582887700503</v>
      </c>
      <c r="R11834" s="217">
        <v>6.7593582887700503</v>
      </c>
      <c r="S11834" s="217">
        <v>0</v>
      </c>
      <c r="T11834" s="217">
        <v>6.7593582887700503</v>
      </c>
      <c r="U11834" s="217">
        <v>6.7593582887700503</v>
      </c>
      <c r="V11834" s="217">
        <v>0</v>
      </c>
      <c r="W11834" s="217">
        <v>6.7593582887700503</v>
      </c>
      <c r="X11834" s="217">
        <v>6.7593582887700503</v>
      </c>
      <c r="Y11834" s="217">
        <v>0</v>
      </c>
    </row>
    <row r="11835" spans="2:25">
      <c r="B11835" s="217" t="s">
        <v>12005</v>
      </c>
      <c r="C11835" s="217" t="s">
        <v>11696</v>
      </c>
      <c r="D11835" s="217" t="s">
        <v>11</v>
      </c>
      <c r="E11835" s="217" t="s">
        <v>86</v>
      </c>
      <c r="F11835" s="217" t="s">
        <v>12</v>
      </c>
      <c r="G11835" s="217" t="s">
        <v>49</v>
      </c>
      <c r="H11835" s="217" t="s">
        <v>176</v>
      </c>
      <c r="I11835" s="217">
        <v>3</v>
      </c>
      <c r="J11835" s="217">
        <v>3</v>
      </c>
      <c r="K11835" s="217">
        <v>0</v>
      </c>
      <c r="L11835" s="217">
        <v>11</v>
      </c>
      <c r="M11835" s="217">
        <v>989.87341772151899</v>
      </c>
      <c r="N11835" s="217">
        <v>3.0306905370843999</v>
      </c>
      <c r="O11835" s="217">
        <v>3.0306905370843999</v>
      </c>
      <c r="P11835" s="217">
        <v>0</v>
      </c>
      <c r="Q11835" s="217">
        <v>3.0306905370843999</v>
      </c>
      <c r="R11835" s="217">
        <v>3.0306905370843999</v>
      </c>
      <c r="S11835" s="217">
        <v>0</v>
      </c>
      <c r="T11835" s="217">
        <v>3.0306905370843999</v>
      </c>
      <c r="U11835" s="217">
        <v>3.0306905370843999</v>
      </c>
      <c r="V11835" s="217">
        <v>0</v>
      </c>
      <c r="W11835" s="217">
        <v>3.0306905370843999</v>
      </c>
      <c r="X11835" s="217">
        <v>3.0306905370843999</v>
      </c>
      <c r="Y11835" s="217">
        <v>0</v>
      </c>
    </row>
    <row r="11836" spans="2:25">
      <c r="B11836" s="217" t="s">
        <v>12006</v>
      </c>
      <c r="C11836" s="217" t="s">
        <v>11696</v>
      </c>
      <c r="D11836" s="217" t="s">
        <v>11</v>
      </c>
      <c r="E11836" s="217" t="s">
        <v>86</v>
      </c>
      <c r="F11836" s="217" t="s">
        <v>12</v>
      </c>
      <c r="G11836" s="217" t="s">
        <v>49</v>
      </c>
      <c r="H11836" s="217" t="s">
        <v>178</v>
      </c>
      <c r="I11836" s="217">
        <v>1</v>
      </c>
      <c r="J11836" s="217">
        <v>1</v>
      </c>
      <c r="K11836" s="217">
        <v>0</v>
      </c>
      <c r="L11836" s="217">
        <v>10</v>
      </c>
      <c r="M11836" s="217">
        <v>451.89873417721498</v>
      </c>
      <c r="N11836" s="217">
        <v>2.2128851540616199</v>
      </c>
      <c r="O11836" s="217">
        <v>2.2128851540616199</v>
      </c>
      <c r="P11836" s="217">
        <v>0</v>
      </c>
      <c r="Q11836" s="217">
        <v>2.2128851540616199</v>
      </c>
      <c r="R11836" s="217">
        <v>2.2128851540616199</v>
      </c>
      <c r="S11836" s="217">
        <v>0</v>
      </c>
      <c r="T11836" s="217">
        <v>2.2128851540616199</v>
      </c>
      <c r="U11836" s="217">
        <v>2.2128851540616199</v>
      </c>
      <c r="V11836" s="217">
        <v>0</v>
      </c>
      <c r="W11836" s="217">
        <v>2.2128851540616199</v>
      </c>
      <c r="X11836" s="217">
        <v>2.2128851540616199</v>
      </c>
      <c r="Y11836" s="217">
        <v>0</v>
      </c>
    </row>
    <row r="11837" spans="2:25">
      <c r="B11837" s="217" t="s">
        <v>12007</v>
      </c>
      <c r="C11837" s="217" t="s">
        <v>11696</v>
      </c>
      <c r="D11837" s="217" t="s">
        <v>11</v>
      </c>
      <c r="E11837" s="217" t="s">
        <v>86</v>
      </c>
      <c r="F11837" s="217" t="s">
        <v>12</v>
      </c>
      <c r="G11837" s="217" t="s">
        <v>49</v>
      </c>
      <c r="H11837" s="217" t="s">
        <v>5</v>
      </c>
      <c r="I11837" s="217">
        <v>17</v>
      </c>
      <c r="J11837" s="217">
        <v>17</v>
      </c>
      <c r="K11837" s="217">
        <v>0</v>
      </c>
      <c r="L11837" s="217">
        <v>61</v>
      </c>
      <c r="M11837" s="217">
        <v>5100</v>
      </c>
      <c r="N11837" s="217">
        <v>3.3333333333333299</v>
      </c>
      <c r="O11837" s="217">
        <v>3.3333333333333299</v>
      </c>
      <c r="P11837" s="217">
        <v>0</v>
      </c>
      <c r="Q11837" s="217">
        <v>3.3333333333333299</v>
      </c>
      <c r="R11837" s="217">
        <v>3.3333333333333299</v>
      </c>
      <c r="S11837" s="217">
        <v>0</v>
      </c>
      <c r="T11837" s="217">
        <v>3.3333333333333299</v>
      </c>
      <c r="U11837" s="217">
        <v>3.3333333333333299</v>
      </c>
      <c r="V11837" s="217">
        <v>0</v>
      </c>
      <c r="W11837" s="217">
        <v>3.3333333333333299</v>
      </c>
      <c r="X11837" s="217">
        <v>3.3333333333333299</v>
      </c>
      <c r="Y11837" s="217">
        <v>0</v>
      </c>
    </row>
    <row r="11838" spans="2:25">
      <c r="B11838" s="217" t="s">
        <v>12008</v>
      </c>
      <c r="C11838" s="217" t="s">
        <v>11696</v>
      </c>
      <c r="D11838" s="217" t="s">
        <v>11</v>
      </c>
      <c r="E11838" s="217" t="s">
        <v>86</v>
      </c>
      <c r="F11838" s="217" t="s">
        <v>9</v>
      </c>
      <c r="G11838" s="217" t="s">
        <v>49</v>
      </c>
      <c r="H11838" s="217" t="s">
        <v>170</v>
      </c>
      <c r="I11838" s="217">
        <v>1</v>
      </c>
      <c r="J11838" s="217">
        <v>1</v>
      </c>
      <c r="K11838" s="217">
        <v>0</v>
      </c>
      <c r="L11838" s="217">
        <v>17</v>
      </c>
      <c r="M11838" s="217">
        <v>1243.02788844622</v>
      </c>
      <c r="N11838" s="217">
        <v>0.80448717948717896</v>
      </c>
      <c r="O11838" s="217">
        <v>0.80448717948717896</v>
      </c>
      <c r="P11838" s="217">
        <v>0</v>
      </c>
      <c r="Q11838" s="217">
        <v>0.80448717948717896</v>
      </c>
      <c r="R11838" s="217">
        <v>0.80448717948717896</v>
      </c>
      <c r="S11838" s="217">
        <v>0</v>
      </c>
      <c r="T11838" s="217">
        <v>0.80448717948717896</v>
      </c>
      <c r="U11838" s="217">
        <v>0.80448717948717896</v>
      </c>
      <c r="V11838" s="217">
        <v>0</v>
      </c>
      <c r="W11838" s="217">
        <v>0.80448717948717896</v>
      </c>
      <c r="X11838" s="217">
        <v>0.80448717948717896</v>
      </c>
      <c r="Y11838" s="217">
        <v>0</v>
      </c>
    </row>
    <row r="11839" spans="2:25">
      <c r="B11839" s="217" t="s">
        <v>12009</v>
      </c>
      <c r="C11839" s="217" t="s">
        <v>11696</v>
      </c>
      <c r="D11839" s="217" t="s">
        <v>11</v>
      </c>
      <c r="E11839" s="217" t="s">
        <v>86</v>
      </c>
      <c r="F11839" s="217" t="s">
        <v>9</v>
      </c>
      <c r="G11839" s="217" t="s">
        <v>49</v>
      </c>
      <c r="H11839" s="217" t="s">
        <v>172</v>
      </c>
      <c r="I11839" s="217">
        <v>1</v>
      </c>
      <c r="J11839" s="217">
        <v>1</v>
      </c>
      <c r="K11839" s="217">
        <v>0</v>
      </c>
      <c r="L11839" s="217">
        <v>27</v>
      </c>
      <c r="M11839" s="217">
        <v>1274.1035856573701</v>
      </c>
      <c r="N11839" s="217">
        <v>0.78486554096310202</v>
      </c>
      <c r="O11839" s="217">
        <v>0.78486554096310202</v>
      </c>
      <c r="P11839" s="217">
        <v>0</v>
      </c>
      <c r="Q11839" s="217">
        <v>0.78486554096310202</v>
      </c>
      <c r="R11839" s="217">
        <v>0.78486554096310202</v>
      </c>
      <c r="S11839" s="217">
        <v>0</v>
      </c>
      <c r="T11839" s="217">
        <v>0.78486554096310202</v>
      </c>
      <c r="U11839" s="217">
        <v>0.78486554096310202</v>
      </c>
      <c r="V11839" s="217">
        <v>0</v>
      </c>
      <c r="W11839" s="217">
        <v>0.78486554096310202</v>
      </c>
      <c r="X11839" s="217">
        <v>0.78486554096310202</v>
      </c>
      <c r="Y11839" s="217">
        <v>0</v>
      </c>
    </row>
    <row r="11840" spans="2:25">
      <c r="B11840" s="217" t="s">
        <v>12010</v>
      </c>
      <c r="C11840" s="217" t="s">
        <v>11696</v>
      </c>
      <c r="D11840" s="217" t="s">
        <v>11</v>
      </c>
      <c r="E11840" s="217" t="s">
        <v>86</v>
      </c>
      <c r="F11840" s="217" t="s">
        <v>9</v>
      </c>
      <c r="G11840" s="217" t="s">
        <v>49</v>
      </c>
      <c r="H11840" s="217" t="s">
        <v>174</v>
      </c>
      <c r="I11840" s="217">
        <v>1</v>
      </c>
      <c r="J11840" s="217">
        <v>1</v>
      </c>
      <c r="K11840" s="217">
        <v>0</v>
      </c>
      <c r="L11840" s="217">
        <v>36</v>
      </c>
      <c r="M11840" s="217">
        <v>1191.23505976096</v>
      </c>
      <c r="N11840" s="217">
        <v>0.83946488294314403</v>
      </c>
      <c r="O11840" s="217">
        <v>0.83946488294314403</v>
      </c>
      <c r="P11840" s="217">
        <v>0</v>
      </c>
      <c r="Q11840" s="217">
        <v>0.83946488294314403</v>
      </c>
      <c r="R11840" s="217">
        <v>0.83946488294314403</v>
      </c>
      <c r="S11840" s="217">
        <v>0</v>
      </c>
      <c r="T11840" s="217">
        <v>0.83946488294314403</v>
      </c>
      <c r="U11840" s="217">
        <v>0.83946488294314403</v>
      </c>
      <c r="V11840" s="217">
        <v>0</v>
      </c>
      <c r="W11840" s="217">
        <v>0.83946488294314403</v>
      </c>
      <c r="X11840" s="217">
        <v>0.83946488294314403</v>
      </c>
      <c r="Y11840" s="217">
        <v>0</v>
      </c>
    </row>
    <row r="11841" spans="2:25">
      <c r="B11841" s="217" t="s">
        <v>12011</v>
      </c>
      <c r="C11841" s="217" t="s">
        <v>11696</v>
      </c>
      <c r="D11841" s="217" t="s">
        <v>11</v>
      </c>
      <c r="E11841" s="217" t="s">
        <v>86</v>
      </c>
      <c r="F11841" s="217" t="s">
        <v>9</v>
      </c>
      <c r="G11841" s="217" t="s">
        <v>49</v>
      </c>
      <c r="H11841" s="217" t="s">
        <v>176</v>
      </c>
      <c r="I11841" s="217">
        <v>0</v>
      </c>
      <c r="J11841" s="217">
        <v>0</v>
      </c>
      <c r="K11841" s="217">
        <v>0</v>
      </c>
      <c r="L11841" s="217">
        <v>18</v>
      </c>
      <c r="M11841" s="217">
        <v>1025.49800796813</v>
      </c>
      <c r="N11841" s="217">
        <v>0</v>
      </c>
      <c r="O11841" s="217">
        <v>0</v>
      </c>
      <c r="P11841" s="217">
        <v>0</v>
      </c>
      <c r="Q11841" s="217">
        <v>0</v>
      </c>
      <c r="R11841" s="217">
        <v>0</v>
      </c>
      <c r="S11841" s="217">
        <v>0</v>
      </c>
      <c r="T11841" s="217">
        <v>0</v>
      </c>
      <c r="U11841" s="217">
        <v>0</v>
      </c>
      <c r="V11841" s="217">
        <v>0</v>
      </c>
      <c r="W11841" s="217">
        <v>0</v>
      </c>
      <c r="X11841" s="217">
        <v>0</v>
      </c>
      <c r="Y11841" s="217">
        <v>0</v>
      </c>
    </row>
    <row r="11842" spans="2:25">
      <c r="B11842" s="217" t="s">
        <v>12012</v>
      </c>
      <c r="C11842" s="217" t="s">
        <v>11696</v>
      </c>
      <c r="D11842" s="217" t="s">
        <v>11</v>
      </c>
      <c r="E11842" s="217" t="s">
        <v>86</v>
      </c>
      <c r="F11842" s="217" t="s">
        <v>9</v>
      </c>
      <c r="G11842" s="217" t="s">
        <v>49</v>
      </c>
      <c r="H11842" s="217" t="s">
        <v>178</v>
      </c>
      <c r="I11842" s="217">
        <v>0</v>
      </c>
      <c r="J11842" s="217">
        <v>0</v>
      </c>
      <c r="K11842" s="217">
        <v>0</v>
      </c>
      <c r="L11842" s="217">
        <v>12</v>
      </c>
      <c r="M11842" s="217">
        <v>466.13545816733102</v>
      </c>
      <c r="N11842" s="217">
        <v>0</v>
      </c>
      <c r="O11842" s="217">
        <v>0</v>
      </c>
      <c r="P11842" s="217">
        <v>0</v>
      </c>
      <c r="Q11842" s="217">
        <v>0</v>
      </c>
      <c r="R11842" s="217">
        <v>0</v>
      </c>
      <c r="S11842" s="217">
        <v>0</v>
      </c>
      <c r="T11842" s="217">
        <v>0</v>
      </c>
      <c r="U11842" s="217">
        <v>0</v>
      </c>
      <c r="V11842" s="217">
        <v>0</v>
      </c>
      <c r="W11842" s="217">
        <v>0</v>
      </c>
      <c r="X11842" s="217">
        <v>0</v>
      </c>
      <c r="Y11842" s="217">
        <v>0</v>
      </c>
    </row>
    <row r="11843" spans="2:25">
      <c r="B11843" s="217" t="s">
        <v>12013</v>
      </c>
      <c r="C11843" s="217" t="s">
        <v>11696</v>
      </c>
      <c r="D11843" s="217" t="s">
        <v>11</v>
      </c>
      <c r="E11843" s="217" t="s">
        <v>86</v>
      </c>
      <c r="F11843" s="217" t="s">
        <v>9</v>
      </c>
      <c r="G11843" s="217" t="s">
        <v>49</v>
      </c>
      <c r="H11843" s="217" t="s">
        <v>5</v>
      </c>
      <c r="I11843" s="217">
        <v>3</v>
      </c>
      <c r="J11843" s="217">
        <v>3</v>
      </c>
      <c r="K11843" s="217">
        <v>0</v>
      </c>
      <c r="L11843" s="217">
        <v>110</v>
      </c>
      <c r="M11843" s="217">
        <v>5200</v>
      </c>
      <c r="N11843" s="217">
        <v>0.57692307692307698</v>
      </c>
      <c r="O11843" s="217">
        <v>0.57692307692307698</v>
      </c>
      <c r="P11843" s="217">
        <v>0</v>
      </c>
      <c r="Q11843" s="217">
        <v>0.57692307692307698</v>
      </c>
      <c r="R11843" s="217">
        <v>0.57692307692307698</v>
      </c>
      <c r="S11843" s="217">
        <v>0</v>
      </c>
      <c r="T11843" s="217">
        <v>0.57692307692307698</v>
      </c>
      <c r="U11843" s="217">
        <v>0.57692307692307698</v>
      </c>
      <c r="V11843" s="217">
        <v>0</v>
      </c>
      <c r="W11843" s="217">
        <v>0.57692307692307698</v>
      </c>
      <c r="X11843" s="217">
        <v>0.57692307692307698</v>
      </c>
      <c r="Y11843" s="217">
        <v>0</v>
      </c>
    </row>
    <row r="11844" spans="2:25">
      <c r="B11844" s="217" t="s">
        <v>12014</v>
      </c>
      <c r="C11844" s="217" t="s">
        <v>11696</v>
      </c>
      <c r="D11844" s="217" t="s">
        <v>11</v>
      </c>
      <c r="E11844" s="217" t="s">
        <v>86</v>
      </c>
      <c r="F11844" s="217" t="s">
        <v>5</v>
      </c>
      <c r="G11844" s="217" t="s">
        <v>49</v>
      </c>
      <c r="H11844" s="217" t="s">
        <v>170</v>
      </c>
      <c r="I11844" s="217">
        <v>4</v>
      </c>
      <c r="J11844" s="217">
        <v>4</v>
      </c>
      <c r="K11844" s="217">
        <v>0</v>
      </c>
      <c r="L11844" s="217">
        <v>32</v>
      </c>
      <c r="M11844" s="217">
        <v>2501.8886479398898</v>
      </c>
      <c r="N11844" s="217">
        <v>1.5987921777788501</v>
      </c>
      <c r="O11844" s="217">
        <v>1.5987921777788501</v>
      </c>
      <c r="P11844" s="217">
        <v>0</v>
      </c>
      <c r="Q11844" s="217">
        <v>1.5987921777788501</v>
      </c>
      <c r="R11844" s="217">
        <v>1.5987921777788501</v>
      </c>
      <c r="S11844" s="217">
        <v>0</v>
      </c>
      <c r="T11844" s="217">
        <v>1.5987921777788501</v>
      </c>
      <c r="U11844" s="217">
        <v>1.5987921777788501</v>
      </c>
      <c r="V11844" s="217">
        <v>0</v>
      </c>
      <c r="W11844" s="217">
        <v>1.5987921777788501</v>
      </c>
      <c r="X11844" s="217">
        <v>1.5987921777788501</v>
      </c>
      <c r="Y11844" s="217">
        <v>0</v>
      </c>
    </row>
    <row r="11845" spans="2:25">
      <c r="B11845" s="217" t="s">
        <v>12015</v>
      </c>
      <c r="C11845" s="217" t="s">
        <v>11696</v>
      </c>
      <c r="D11845" s="217" t="s">
        <v>11</v>
      </c>
      <c r="E11845" s="217" t="s">
        <v>86</v>
      </c>
      <c r="F11845" s="217" t="s">
        <v>5</v>
      </c>
      <c r="G11845" s="217" t="s">
        <v>49</v>
      </c>
      <c r="H11845" s="217" t="s">
        <v>172</v>
      </c>
      <c r="I11845" s="217">
        <v>3</v>
      </c>
      <c r="J11845" s="217">
        <v>3</v>
      </c>
      <c r="K11845" s="217">
        <v>0</v>
      </c>
      <c r="L11845" s="217">
        <v>47</v>
      </c>
      <c r="M11845" s="217">
        <v>2489.9263704675</v>
      </c>
      <c r="N11845" s="217">
        <v>1.20485490478047</v>
      </c>
      <c r="O11845" s="217">
        <v>1.20485490478047</v>
      </c>
      <c r="P11845" s="217">
        <v>0</v>
      </c>
      <c r="Q11845" s="217">
        <v>1.20485490478047</v>
      </c>
      <c r="R11845" s="217">
        <v>1.20485490478047</v>
      </c>
      <c r="S11845" s="217">
        <v>0</v>
      </c>
      <c r="T11845" s="217">
        <v>1.20485490478047</v>
      </c>
      <c r="U11845" s="217">
        <v>1.20485490478047</v>
      </c>
      <c r="V11845" s="217">
        <v>0</v>
      </c>
      <c r="W11845" s="217">
        <v>1.20485490478047</v>
      </c>
      <c r="X11845" s="217">
        <v>1.20485490478047</v>
      </c>
      <c r="Y11845" s="217">
        <v>0</v>
      </c>
    </row>
    <row r="11846" spans="2:25">
      <c r="B11846" s="217" t="s">
        <v>12016</v>
      </c>
      <c r="C11846" s="217" t="s">
        <v>11696</v>
      </c>
      <c r="D11846" s="217" t="s">
        <v>11</v>
      </c>
      <c r="E11846" s="217" t="s">
        <v>86</v>
      </c>
      <c r="F11846" s="217" t="s">
        <v>5</v>
      </c>
      <c r="G11846" s="217" t="s">
        <v>49</v>
      </c>
      <c r="H11846" s="217" t="s">
        <v>174</v>
      </c>
      <c r="I11846" s="217">
        <v>9</v>
      </c>
      <c r="J11846" s="217">
        <v>9</v>
      </c>
      <c r="K11846" s="217">
        <v>0</v>
      </c>
      <c r="L11846" s="217">
        <v>41</v>
      </c>
      <c r="M11846" s="217">
        <v>2374.7793635584198</v>
      </c>
      <c r="N11846" s="217">
        <v>3.78982575733444</v>
      </c>
      <c r="O11846" s="217">
        <v>3.78982575733444</v>
      </c>
      <c r="P11846" s="217">
        <v>0</v>
      </c>
      <c r="Q11846" s="217">
        <v>3.78982575733444</v>
      </c>
      <c r="R11846" s="217">
        <v>3.78982575733444</v>
      </c>
      <c r="S11846" s="217">
        <v>0</v>
      </c>
      <c r="T11846" s="217">
        <v>3.78982575733444</v>
      </c>
      <c r="U11846" s="217">
        <v>3.78982575733444</v>
      </c>
      <c r="V11846" s="217">
        <v>0</v>
      </c>
      <c r="W11846" s="217">
        <v>3.78982575733444</v>
      </c>
      <c r="X11846" s="217">
        <v>3.78982575733444</v>
      </c>
      <c r="Y11846" s="217">
        <v>0</v>
      </c>
    </row>
    <row r="11847" spans="2:25">
      <c r="B11847" s="217" t="s">
        <v>12017</v>
      </c>
      <c r="C11847" s="217" t="s">
        <v>11696</v>
      </c>
      <c r="D11847" s="217" t="s">
        <v>11</v>
      </c>
      <c r="E11847" s="217" t="s">
        <v>86</v>
      </c>
      <c r="F11847" s="217" t="s">
        <v>5</v>
      </c>
      <c r="G11847" s="217" t="s">
        <v>49</v>
      </c>
      <c r="H11847" s="217" t="s">
        <v>176</v>
      </c>
      <c r="I11847" s="217">
        <v>3</v>
      </c>
      <c r="J11847" s="217">
        <v>3</v>
      </c>
      <c r="K11847" s="217">
        <v>0</v>
      </c>
      <c r="L11847" s="217">
        <v>29</v>
      </c>
      <c r="M11847" s="217">
        <v>2015.3714256896501</v>
      </c>
      <c r="N11847" s="217">
        <v>1.48855936020499</v>
      </c>
      <c r="O11847" s="217">
        <v>1.48855936020499</v>
      </c>
      <c r="P11847" s="217">
        <v>0</v>
      </c>
      <c r="Q11847" s="217">
        <v>1.48855936020499</v>
      </c>
      <c r="R11847" s="217">
        <v>1.48855936020499</v>
      </c>
      <c r="S11847" s="217">
        <v>0</v>
      </c>
      <c r="T11847" s="217">
        <v>1.48855936020499</v>
      </c>
      <c r="U11847" s="217">
        <v>1.48855936020499</v>
      </c>
      <c r="V11847" s="217">
        <v>0</v>
      </c>
      <c r="W11847" s="217">
        <v>1.48855936020499</v>
      </c>
      <c r="X11847" s="217">
        <v>1.48855936020499</v>
      </c>
      <c r="Y11847" s="217">
        <v>0</v>
      </c>
    </row>
    <row r="11848" spans="2:25">
      <c r="B11848" s="217" t="s">
        <v>12018</v>
      </c>
      <c r="C11848" s="217" t="s">
        <v>11696</v>
      </c>
      <c r="D11848" s="217" t="s">
        <v>11</v>
      </c>
      <c r="E11848" s="217" t="s">
        <v>86</v>
      </c>
      <c r="F11848" s="217" t="s">
        <v>5</v>
      </c>
      <c r="G11848" s="217" t="s">
        <v>49</v>
      </c>
      <c r="H11848" s="217" t="s">
        <v>178</v>
      </c>
      <c r="I11848" s="217">
        <v>1</v>
      </c>
      <c r="J11848" s="217">
        <v>1</v>
      </c>
      <c r="K11848" s="217">
        <v>0</v>
      </c>
      <c r="L11848" s="217">
        <v>22</v>
      </c>
      <c r="M11848" s="217">
        <v>918.034192344546</v>
      </c>
      <c r="N11848" s="217">
        <v>1.0892840466498599</v>
      </c>
      <c r="O11848" s="217">
        <v>1.0892840466498599</v>
      </c>
      <c r="P11848" s="217">
        <v>0</v>
      </c>
      <c r="Q11848" s="217">
        <v>1.0892840466498599</v>
      </c>
      <c r="R11848" s="217">
        <v>1.0892840466498599</v>
      </c>
      <c r="S11848" s="217">
        <v>0</v>
      </c>
      <c r="T11848" s="217">
        <v>1.0892840466498599</v>
      </c>
      <c r="U11848" s="217">
        <v>1.0892840466498599</v>
      </c>
      <c r="V11848" s="217">
        <v>0</v>
      </c>
      <c r="W11848" s="217">
        <v>1.0892840466498599</v>
      </c>
      <c r="X11848" s="217">
        <v>1.0892840466498599</v>
      </c>
      <c r="Y11848" s="217">
        <v>0</v>
      </c>
    </row>
    <row r="11849" spans="2:25">
      <c r="B11849" s="217" t="s">
        <v>12019</v>
      </c>
      <c r="C11849" s="217" t="s">
        <v>11696</v>
      </c>
      <c r="D11849" s="217" t="s">
        <v>11</v>
      </c>
      <c r="E11849" s="217" t="s">
        <v>86</v>
      </c>
      <c r="F11849" s="217" t="s">
        <v>5</v>
      </c>
      <c r="G11849" s="217" t="s">
        <v>49</v>
      </c>
      <c r="H11849" s="217" t="s">
        <v>5</v>
      </c>
      <c r="I11849" s="217">
        <v>20</v>
      </c>
      <c r="J11849" s="217">
        <v>20</v>
      </c>
      <c r="K11849" s="217">
        <v>0</v>
      </c>
      <c r="L11849" s="217">
        <v>171</v>
      </c>
      <c r="M11849" s="217">
        <v>10300</v>
      </c>
      <c r="N11849" s="217">
        <v>1.94174757281553</v>
      </c>
      <c r="O11849" s="217">
        <v>1.94174757281553</v>
      </c>
      <c r="P11849" s="217">
        <v>0</v>
      </c>
      <c r="Q11849" s="217">
        <v>1.94174757281553</v>
      </c>
      <c r="R11849" s="217">
        <v>1.94174757281553</v>
      </c>
      <c r="S11849" s="217">
        <v>0</v>
      </c>
      <c r="T11849" s="217">
        <v>1.94174757281553</v>
      </c>
      <c r="U11849" s="217">
        <v>1.94174757281553</v>
      </c>
      <c r="V11849" s="217">
        <v>0</v>
      </c>
      <c r="W11849" s="217">
        <v>1.94174757281553</v>
      </c>
      <c r="X11849" s="217">
        <v>1.94174757281553</v>
      </c>
      <c r="Y11849" s="217">
        <v>0</v>
      </c>
    </row>
    <row r="11850" spans="2:25">
      <c r="B11850" s="217" t="s">
        <v>12020</v>
      </c>
      <c r="C11850" s="217" t="s">
        <v>11696</v>
      </c>
      <c r="D11850" s="217" t="s">
        <v>11</v>
      </c>
      <c r="E11850" s="217" t="s">
        <v>86</v>
      </c>
      <c r="F11850" s="217" t="s">
        <v>12</v>
      </c>
      <c r="G11850" s="217" t="s">
        <v>13</v>
      </c>
      <c r="H11850" s="217" t="s">
        <v>170</v>
      </c>
      <c r="I11850" s="217">
        <v>0</v>
      </c>
      <c r="J11850" s="217">
        <v>0</v>
      </c>
      <c r="K11850" s="217">
        <v>0</v>
      </c>
      <c r="L11850" s="217">
        <v>0</v>
      </c>
      <c r="M11850" s="217">
        <v>31.428571428571399</v>
      </c>
      <c r="N11850" s="217">
        <v>0</v>
      </c>
      <c r="O11850" s="217">
        <v>0</v>
      </c>
      <c r="P11850" s="217">
        <v>0</v>
      </c>
      <c r="Q11850" s="217">
        <v>0</v>
      </c>
      <c r="R11850" s="217">
        <v>0</v>
      </c>
      <c r="S11850" s="217">
        <v>0</v>
      </c>
      <c r="T11850" s="217">
        <v>0</v>
      </c>
      <c r="U11850" s="217">
        <v>0</v>
      </c>
      <c r="V11850" s="217">
        <v>0</v>
      </c>
      <c r="W11850" s="217">
        <v>0</v>
      </c>
      <c r="X11850" s="217">
        <v>0</v>
      </c>
      <c r="Y11850" s="217">
        <v>0</v>
      </c>
    </row>
    <row r="11851" spans="2:25">
      <c r="B11851" s="217" t="s">
        <v>12021</v>
      </c>
      <c r="C11851" s="217" t="s">
        <v>11696</v>
      </c>
      <c r="D11851" s="217" t="s">
        <v>11</v>
      </c>
      <c r="E11851" s="217" t="s">
        <v>86</v>
      </c>
      <c r="F11851" s="217" t="s">
        <v>12</v>
      </c>
      <c r="G11851" s="217" t="s">
        <v>13</v>
      </c>
      <c r="H11851" s="217" t="s">
        <v>172</v>
      </c>
      <c r="I11851" s="217">
        <v>0</v>
      </c>
      <c r="J11851" s="217">
        <v>0</v>
      </c>
      <c r="K11851" s="217">
        <v>0</v>
      </c>
      <c r="L11851" s="217">
        <v>1</v>
      </c>
      <c r="M11851" s="217">
        <v>47.142857142857103</v>
      </c>
      <c r="N11851" s="217">
        <v>0</v>
      </c>
      <c r="O11851" s="217">
        <v>0</v>
      </c>
      <c r="P11851" s="217">
        <v>0</v>
      </c>
      <c r="Q11851" s="217">
        <v>0</v>
      </c>
      <c r="R11851" s="217">
        <v>0</v>
      </c>
      <c r="S11851" s="217">
        <v>0</v>
      </c>
      <c r="T11851" s="217">
        <v>0</v>
      </c>
      <c r="U11851" s="217">
        <v>0</v>
      </c>
      <c r="V11851" s="217">
        <v>0</v>
      </c>
      <c r="W11851" s="217">
        <v>0</v>
      </c>
      <c r="X11851" s="217">
        <v>0</v>
      </c>
      <c r="Y11851" s="217">
        <v>0</v>
      </c>
    </row>
    <row r="11852" spans="2:25">
      <c r="B11852" s="217" t="s">
        <v>12022</v>
      </c>
      <c r="C11852" s="217" t="s">
        <v>11696</v>
      </c>
      <c r="D11852" s="217" t="s">
        <v>11</v>
      </c>
      <c r="E11852" s="217" t="s">
        <v>86</v>
      </c>
      <c r="F11852" s="217" t="s">
        <v>12</v>
      </c>
      <c r="G11852" s="217" t="s">
        <v>13</v>
      </c>
      <c r="H11852" s="217" t="s">
        <v>174</v>
      </c>
      <c r="I11852" s="217">
        <v>2</v>
      </c>
      <c r="J11852" s="217">
        <v>2</v>
      </c>
      <c r="K11852" s="217">
        <v>0</v>
      </c>
      <c r="L11852" s="217">
        <v>0</v>
      </c>
      <c r="M11852" s="217">
        <v>47.142857142857103</v>
      </c>
      <c r="N11852" s="217">
        <v>42.424242424242401</v>
      </c>
      <c r="O11852" s="217">
        <v>42.424242424242401</v>
      </c>
      <c r="P11852" s="217">
        <v>0</v>
      </c>
      <c r="Q11852" s="217">
        <v>42.424242424242401</v>
      </c>
      <c r="R11852" s="217">
        <v>42.424242424242401</v>
      </c>
      <c r="S11852" s="217">
        <v>0</v>
      </c>
      <c r="T11852" s="217">
        <v>42.424242424242401</v>
      </c>
      <c r="U11852" s="217">
        <v>42.424242424242401</v>
      </c>
      <c r="V11852" s="217">
        <v>0</v>
      </c>
      <c r="W11852" s="217">
        <v>42.424242424242401</v>
      </c>
      <c r="X11852" s="217">
        <v>42.424242424242401</v>
      </c>
      <c r="Y11852" s="217">
        <v>0</v>
      </c>
    </row>
    <row r="11853" spans="2:25">
      <c r="B11853" s="217" t="s">
        <v>12023</v>
      </c>
      <c r="C11853" s="217" t="s">
        <v>11696</v>
      </c>
      <c r="D11853" s="217" t="s">
        <v>11</v>
      </c>
      <c r="E11853" s="217" t="s">
        <v>86</v>
      </c>
      <c r="F11853" s="217" t="s">
        <v>12</v>
      </c>
      <c r="G11853" s="217" t="s">
        <v>13</v>
      </c>
      <c r="H11853" s="217" t="s">
        <v>176</v>
      </c>
      <c r="I11853" s="217">
        <v>0</v>
      </c>
      <c r="J11853" s="217">
        <v>0</v>
      </c>
      <c r="K11853" s="217">
        <v>0</v>
      </c>
      <c r="L11853" s="217">
        <v>1</v>
      </c>
      <c r="M11853" s="217">
        <v>78.571428571428598</v>
      </c>
      <c r="N11853" s="217">
        <v>0</v>
      </c>
      <c r="O11853" s="217">
        <v>0</v>
      </c>
      <c r="P11853" s="217">
        <v>0</v>
      </c>
      <c r="Q11853" s="217">
        <v>0</v>
      </c>
      <c r="R11853" s="217">
        <v>0</v>
      </c>
      <c r="S11853" s="217">
        <v>0</v>
      </c>
      <c r="T11853" s="217">
        <v>0</v>
      </c>
      <c r="U11853" s="217">
        <v>0</v>
      </c>
      <c r="V11853" s="217">
        <v>0</v>
      </c>
      <c r="W11853" s="217">
        <v>0</v>
      </c>
      <c r="X11853" s="217">
        <v>0</v>
      </c>
      <c r="Y11853" s="217">
        <v>0</v>
      </c>
    </row>
    <row r="11854" spans="2:25">
      <c r="B11854" s="217" t="s">
        <v>12024</v>
      </c>
      <c r="C11854" s="217" t="s">
        <v>11696</v>
      </c>
      <c r="D11854" s="217" t="s">
        <v>11</v>
      </c>
      <c r="E11854" s="217" t="s">
        <v>86</v>
      </c>
      <c r="F11854" s="217" t="s">
        <v>12</v>
      </c>
      <c r="G11854" s="217" t="s">
        <v>13</v>
      </c>
      <c r="H11854" s="217" t="s">
        <v>178</v>
      </c>
      <c r="I11854" s="217">
        <v>0</v>
      </c>
      <c r="J11854" s="217">
        <v>0</v>
      </c>
      <c r="K11854" s="217">
        <v>0</v>
      </c>
      <c r="L11854" s="217">
        <v>0</v>
      </c>
      <c r="M11854" s="217">
        <v>125.71428571428601</v>
      </c>
      <c r="N11854" s="217">
        <v>0</v>
      </c>
      <c r="O11854" s="217">
        <v>0</v>
      </c>
      <c r="P11854" s="217">
        <v>0</v>
      </c>
      <c r="Q11854" s="217">
        <v>0</v>
      </c>
      <c r="R11854" s="217">
        <v>0</v>
      </c>
      <c r="S11854" s="217">
        <v>0</v>
      </c>
      <c r="T11854" s="217">
        <v>0</v>
      </c>
      <c r="U11854" s="217">
        <v>0</v>
      </c>
      <c r="V11854" s="217">
        <v>0</v>
      </c>
      <c r="W11854" s="217">
        <v>0</v>
      </c>
      <c r="X11854" s="217">
        <v>0</v>
      </c>
      <c r="Y11854" s="217">
        <v>0</v>
      </c>
    </row>
    <row r="11855" spans="2:25">
      <c r="B11855" s="217" t="s">
        <v>12025</v>
      </c>
      <c r="C11855" s="217" t="s">
        <v>11696</v>
      </c>
      <c r="D11855" s="217" t="s">
        <v>11</v>
      </c>
      <c r="E11855" s="217" t="s">
        <v>86</v>
      </c>
      <c r="F11855" s="217" t="s">
        <v>12</v>
      </c>
      <c r="G11855" s="217" t="s">
        <v>13</v>
      </c>
      <c r="H11855" s="217" t="s">
        <v>5</v>
      </c>
      <c r="I11855" s="217">
        <v>2</v>
      </c>
      <c r="J11855" s="217">
        <v>2</v>
      </c>
      <c r="K11855" s="217">
        <v>0</v>
      </c>
      <c r="L11855" s="217">
        <v>2</v>
      </c>
      <c r="M11855" s="217">
        <v>330</v>
      </c>
      <c r="N11855" s="217">
        <v>6.0606060606060597</v>
      </c>
      <c r="O11855" s="217">
        <v>6.0606060606060597</v>
      </c>
      <c r="P11855" s="217">
        <v>0</v>
      </c>
      <c r="Q11855" s="217">
        <v>6.0606060606060597</v>
      </c>
      <c r="R11855" s="217">
        <v>6.0606060606060597</v>
      </c>
      <c r="S11855" s="217">
        <v>0</v>
      </c>
      <c r="T11855" s="217">
        <v>6.0606060606060597</v>
      </c>
      <c r="U11855" s="217">
        <v>6.0606060606060597</v>
      </c>
      <c r="V11855" s="217">
        <v>0</v>
      </c>
      <c r="W11855" s="217">
        <v>6.0606060606060597</v>
      </c>
      <c r="X11855" s="217">
        <v>6.0606060606060597</v>
      </c>
      <c r="Y11855" s="217">
        <v>0</v>
      </c>
    </row>
    <row r="11856" spans="2:25">
      <c r="B11856" s="217" t="s">
        <v>12026</v>
      </c>
      <c r="C11856" s="217" t="s">
        <v>11696</v>
      </c>
      <c r="D11856" s="217" t="s">
        <v>11</v>
      </c>
      <c r="E11856" s="217" t="s">
        <v>86</v>
      </c>
      <c r="F11856" s="217" t="s">
        <v>9</v>
      </c>
      <c r="G11856" s="217" t="s">
        <v>13</v>
      </c>
      <c r="H11856" s="217" t="s">
        <v>170</v>
      </c>
      <c r="I11856" s="217">
        <v>0</v>
      </c>
      <c r="J11856" s="217">
        <v>0</v>
      </c>
      <c r="K11856" s="217">
        <v>0</v>
      </c>
      <c r="L11856" s="217">
        <v>4</v>
      </c>
      <c r="M11856" s="217">
        <v>39.6</v>
      </c>
      <c r="N11856" s="217">
        <v>0</v>
      </c>
      <c r="O11856" s="217">
        <v>0</v>
      </c>
      <c r="P11856" s="217">
        <v>0</v>
      </c>
      <c r="Q11856" s="217">
        <v>0</v>
      </c>
      <c r="R11856" s="217">
        <v>0</v>
      </c>
      <c r="S11856" s="217">
        <v>0</v>
      </c>
      <c r="T11856" s="217">
        <v>0</v>
      </c>
      <c r="U11856" s="217">
        <v>0</v>
      </c>
      <c r="V11856" s="217">
        <v>0</v>
      </c>
      <c r="W11856" s="217">
        <v>0</v>
      </c>
      <c r="X11856" s="217">
        <v>0</v>
      </c>
      <c r="Y11856" s="217">
        <v>0</v>
      </c>
    </row>
    <row r="11857" spans="2:25">
      <c r="B11857" s="217" t="s">
        <v>12027</v>
      </c>
      <c r="C11857" s="217" t="s">
        <v>11696</v>
      </c>
      <c r="D11857" s="217" t="s">
        <v>11</v>
      </c>
      <c r="E11857" s="217" t="s">
        <v>86</v>
      </c>
      <c r="F11857" s="217" t="s">
        <v>9</v>
      </c>
      <c r="G11857" s="217" t="s">
        <v>13</v>
      </c>
      <c r="H11857" s="217" t="s">
        <v>172</v>
      </c>
      <c r="I11857" s="217">
        <v>0</v>
      </c>
      <c r="J11857" s="217">
        <v>0</v>
      </c>
      <c r="K11857" s="217">
        <v>0</v>
      </c>
      <c r="L11857" s="217">
        <v>1</v>
      </c>
      <c r="M11857" s="217">
        <v>26.4</v>
      </c>
      <c r="N11857" s="217">
        <v>0</v>
      </c>
      <c r="O11857" s="217">
        <v>0</v>
      </c>
      <c r="P11857" s="217">
        <v>0</v>
      </c>
      <c r="Q11857" s="217">
        <v>0</v>
      </c>
      <c r="R11857" s="217">
        <v>0</v>
      </c>
      <c r="S11857" s="217">
        <v>0</v>
      </c>
      <c r="T11857" s="217">
        <v>0</v>
      </c>
      <c r="U11857" s="217">
        <v>0</v>
      </c>
      <c r="V11857" s="217">
        <v>0</v>
      </c>
      <c r="W11857" s="217">
        <v>0</v>
      </c>
      <c r="X11857" s="217">
        <v>0</v>
      </c>
      <c r="Y11857" s="217">
        <v>0</v>
      </c>
    </row>
    <row r="11858" spans="2:25">
      <c r="B11858" s="217" t="s">
        <v>12028</v>
      </c>
      <c r="C11858" s="217" t="s">
        <v>11696</v>
      </c>
      <c r="D11858" s="217" t="s">
        <v>11</v>
      </c>
      <c r="E11858" s="217" t="s">
        <v>86</v>
      </c>
      <c r="F11858" s="217" t="s">
        <v>9</v>
      </c>
      <c r="G11858" s="217" t="s">
        <v>13</v>
      </c>
      <c r="H11858" s="217" t="s">
        <v>174</v>
      </c>
      <c r="I11858" s="217">
        <v>0</v>
      </c>
      <c r="J11858" s="217">
        <v>0</v>
      </c>
      <c r="K11858" s="217">
        <v>0</v>
      </c>
      <c r="L11858" s="217">
        <v>1</v>
      </c>
      <c r="M11858" s="217">
        <v>52.8</v>
      </c>
      <c r="N11858" s="217">
        <v>0</v>
      </c>
      <c r="O11858" s="217">
        <v>0</v>
      </c>
      <c r="P11858" s="217">
        <v>0</v>
      </c>
      <c r="Q11858" s="217">
        <v>0</v>
      </c>
      <c r="R11858" s="217">
        <v>0</v>
      </c>
      <c r="S11858" s="217">
        <v>0</v>
      </c>
      <c r="T11858" s="217">
        <v>0</v>
      </c>
      <c r="U11858" s="217">
        <v>0</v>
      </c>
      <c r="V11858" s="217">
        <v>0</v>
      </c>
      <c r="W11858" s="217">
        <v>0</v>
      </c>
      <c r="X11858" s="217">
        <v>0</v>
      </c>
      <c r="Y11858" s="217">
        <v>0</v>
      </c>
    </row>
    <row r="11859" spans="2:25">
      <c r="B11859" s="217" t="s">
        <v>12029</v>
      </c>
      <c r="C11859" s="217" t="s">
        <v>11696</v>
      </c>
      <c r="D11859" s="217" t="s">
        <v>11</v>
      </c>
      <c r="E11859" s="217" t="s">
        <v>86</v>
      </c>
      <c r="F11859" s="217" t="s">
        <v>9</v>
      </c>
      <c r="G11859" s="217" t="s">
        <v>13</v>
      </c>
      <c r="H11859" s="217" t="s">
        <v>176</v>
      </c>
      <c r="I11859" s="217">
        <v>0</v>
      </c>
      <c r="J11859" s="217">
        <v>0</v>
      </c>
      <c r="K11859" s="217">
        <v>0</v>
      </c>
      <c r="L11859" s="217">
        <v>1</v>
      </c>
      <c r="M11859" s="217">
        <v>79.2</v>
      </c>
      <c r="N11859" s="217">
        <v>0</v>
      </c>
      <c r="O11859" s="217">
        <v>0</v>
      </c>
      <c r="P11859" s="217">
        <v>0</v>
      </c>
      <c r="Q11859" s="217">
        <v>0</v>
      </c>
      <c r="R11859" s="217">
        <v>0</v>
      </c>
      <c r="S11859" s="217">
        <v>0</v>
      </c>
      <c r="T11859" s="217">
        <v>0</v>
      </c>
      <c r="U11859" s="217">
        <v>0</v>
      </c>
      <c r="V11859" s="217">
        <v>0</v>
      </c>
      <c r="W11859" s="217">
        <v>0</v>
      </c>
      <c r="X11859" s="217">
        <v>0</v>
      </c>
      <c r="Y11859" s="217">
        <v>0</v>
      </c>
    </row>
    <row r="11860" spans="2:25">
      <c r="B11860" s="217" t="s">
        <v>12030</v>
      </c>
      <c r="C11860" s="217" t="s">
        <v>11696</v>
      </c>
      <c r="D11860" s="217" t="s">
        <v>11</v>
      </c>
      <c r="E11860" s="217" t="s">
        <v>86</v>
      </c>
      <c r="F11860" s="217" t="s">
        <v>9</v>
      </c>
      <c r="G11860" s="217" t="s">
        <v>13</v>
      </c>
      <c r="H11860" s="217" t="s">
        <v>178</v>
      </c>
      <c r="I11860" s="217">
        <v>0</v>
      </c>
      <c r="J11860" s="217">
        <v>0</v>
      </c>
      <c r="K11860" s="217">
        <v>0</v>
      </c>
      <c r="L11860" s="217">
        <v>2</v>
      </c>
      <c r="M11860" s="217">
        <v>132</v>
      </c>
      <c r="N11860" s="217">
        <v>0</v>
      </c>
      <c r="O11860" s="217">
        <v>0</v>
      </c>
      <c r="P11860" s="217">
        <v>0</v>
      </c>
      <c r="Q11860" s="217">
        <v>0</v>
      </c>
      <c r="R11860" s="217">
        <v>0</v>
      </c>
      <c r="S11860" s="217">
        <v>0</v>
      </c>
      <c r="T11860" s="217">
        <v>0</v>
      </c>
      <c r="U11860" s="217">
        <v>0</v>
      </c>
      <c r="V11860" s="217">
        <v>0</v>
      </c>
      <c r="W11860" s="217">
        <v>0</v>
      </c>
      <c r="X11860" s="217">
        <v>0</v>
      </c>
      <c r="Y11860" s="217">
        <v>0</v>
      </c>
    </row>
    <row r="11861" spans="2:25">
      <c r="B11861" s="217" t="s">
        <v>12031</v>
      </c>
      <c r="C11861" s="217" t="s">
        <v>11696</v>
      </c>
      <c r="D11861" s="217" t="s">
        <v>11</v>
      </c>
      <c r="E11861" s="217" t="s">
        <v>86</v>
      </c>
      <c r="F11861" s="217" t="s">
        <v>9</v>
      </c>
      <c r="G11861" s="217" t="s">
        <v>13</v>
      </c>
      <c r="H11861" s="217" t="s">
        <v>5</v>
      </c>
      <c r="I11861" s="217">
        <v>0</v>
      </c>
      <c r="J11861" s="217">
        <v>0</v>
      </c>
      <c r="K11861" s="217">
        <v>0</v>
      </c>
      <c r="L11861" s="217">
        <v>9</v>
      </c>
      <c r="M11861" s="217">
        <v>330</v>
      </c>
      <c r="N11861" s="217">
        <v>0</v>
      </c>
      <c r="O11861" s="217">
        <v>0</v>
      </c>
      <c r="P11861" s="217">
        <v>0</v>
      </c>
      <c r="Q11861" s="217">
        <v>0</v>
      </c>
      <c r="R11861" s="217">
        <v>0</v>
      </c>
      <c r="S11861" s="217">
        <v>0</v>
      </c>
      <c r="T11861" s="217">
        <v>0</v>
      </c>
      <c r="U11861" s="217">
        <v>0</v>
      </c>
      <c r="V11861" s="217">
        <v>0</v>
      </c>
      <c r="W11861" s="217">
        <v>0</v>
      </c>
      <c r="X11861" s="217">
        <v>0</v>
      </c>
      <c r="Y11861" s="217">
        <v>0</v>
      </c>
    </row>
    <row r="11862" spans="2:25">
      <c r="B11862" s="217" t="s">
        <v>12032</v>
      </c>
      <c r="C11862" s="217" t="s">
        <v>11696</v>
      </c>
      <c r="D11862" s="217" t="s">
        <v>11</v>
      </c>
      <c r="E11862" s="217" t="s">
        <v>86</v>
      </c>
      <c r="F11862" s="217" t="s">
        <v>5</v>
      </c>
      <c r="G11862" s="217" t="s">
        <v>13</v>
      </c>
      <c r="H11862" s="217" t="s">
        <v>170</v>
      </c>
      <c r="I11862" s="217">
        <v>0</v>
      </c>
      <c r="J11862" s="217">
        <v>0</v>
      </c>
      <c r="K11862" s="217">
        <v>0</v>
      </c>
      <c r="L11862" s="217">
        <v>4</v>
      </c>
      <c r="M11862" s="217">
        <v>71.028571428571396</v>
      </c>
      <c r="N11862" s="217">
        <v>0</v>
      </c>
      <c r="O11862" s="217">
        <v>0</v>
      </c>
      <c r="P11862" s="217">
        <v>0</v>
      </c>
      <c r="Q11862" s="217">
        <v>0</v>
      </c>
      <c r="R11862" s="217">
        <v>0</v>
      </c>
      <c r="S11862" s="217">
        <v>0</v>
      </c>
      <c r="T11862" s="217">
        <v>0</v>
      </c>
      <c r="U11862" s="217">
        <v>0</v>
      </c>
      <c r="V11862" s="217">
        <v>0</v>
      </c>
      <c r="W11862" s="217">
        <v>0</v>
      </c>
      <c r="X11862" s="217">
        <v>0</v>
      </c>
      <c r="Y11862" s="217">
        <v>0</v>
      </c>
    </row>
    <row r="11863" spans="2:25">
      <c r="B11863" s="217" t="s">
        <v>12033</v>
      </c>
      <c r="C11863" s="217" t="s">
        <v>11696</v>
      </c>
      <c r="D11863" s="217" t="s">
        <v>11</v>
      </c>
      <c r="E11863" s="217" t="s">
        <v>86</v>
      </c>
      <c r="F11863" s="217" t="s">
        <v>5</v>
      </c>
      <c r="G11863" s="217" t="s">
        <v>13</v>
      </c>
      <c r="H11863" s="217" t="s">
        <v>172</v>
      </c>
      <c r="I11863" s="217">
        <v>0</v>
      </c>
      <c r="J11863" s="217">
        <v>0</v>
      </c>
      <c r="K11863" s="217">
        <v>0</v>
      </c>
      <c r="L11863" s="217">
        <v>2</v>
      </c>
      <c r="M11863" s="217">
        <v>73.542857142857102</v>
      </c>
      <c r="N11863" s="217">
        <v>0</v>
      </c>
      <c r="O11863" s="217">
        <v>0</v>
      </c>
      <c r="P11863" s="217">
        <v>0</v>
      </c>
      <c r="Q11863" s="217">
        <v>0</v>
      </c>
      <c r="R11863" s="217">
        <v>0</v>
      </c>
      <c r="S11863" s="217">
        <v>0</v>
      </c>
      <c r="T11863" s="217">
        <v>0</v>
      </c>
      <c r="U11863" s="217">
        <v>0</v>
      </c>
      <c r="V11863" s="217">
        <v>0</v>
      </c>
      <c r="W11863" s="217">
        <v>0</v>
      </c>
      <c r="X11863" s="217">
        <v>0</v>
      </c>
      <c r="Y11863" s="217">
        <v>0</v>
      </c>
    </row>
    <row r="11864" spans="2:25">
      <c r="B11864" s="217" t="s">
        <v>12034</v>
      </c>
      <c r="C11864" s="217" t="s">
        <v>11696</v>
      </c>
      <c r="D11864" s="217" t="s">
        <v>11</v>
      </c>
      <c r="E11864" s="217" t="s">
        <v>86</v>
      </c>
      <c r="F11864" s="217" t="s">
        <v>5</v>
      </c>
      <c r="G11864" s="217" t="s">
        <v>13</v>
      </c>
      <c r="H11864" s="217" t="s">
        <v>174</v>
      </c>
      <c r="I11864" s="217">
        <v>2</v>
      </c>
      <c r="J11864" s="217">
        <v>2</v>
      </c>
      <c r="K11864" s="217">
        <v>0</v>
      </c>
      <c r="L11864" s="217">
        <v>1</v>
      </c>
      <c r="M11864" s="217">
        <v>99.942857142857207</v>
      </c>
      <c r="N11864" s="217">
        <v>20.011435105774702</v>
      </c>
      <c r="O11864" s="217">
        <v>20.011435105774702</v>
      </c>
      <c r="P11864" s="217">
        <v>0</v>
      </c>
      <c r="Q11864" s="217">
        <v>20.011435105774702</v>
      </c>
      <c r="R11864" s="217">
        <v>20.011435105774702</v>
      </c>
      <c r="S11864" s="217">
        <v>0</v>
      </c>
      <c r="T11864" s="217">
        <v>20.011435105774702</v>
      </c>
      <c r="U11864" s="217">
        <v>20.011435105774702</v>
      </c>
      <c r="V11864" s="217">
        <v>0</v>
      </c>
      <c r="W11864" s="217">
        <v>20.011435105774702</v>
      </c>
      <c r="X11864" s="217">
        <v>20.011435105774702</v>
      </c>
      <c r="Y11864" s="217">
        <v>0</v>
      </c>
    </row>
    <row r="11865" spans="2:25">
      <c r="B11865" s="217" t="s">
        <v>12035</v>
      </c>
      <c r="C11865" s="217" t="s">
        <v>11696</v>
      </c>
      <c r="D11865" s="217" t="s">
        <v>11</v>
      </c>
      <c r="E11865" s="217" t="s">
        <v>86</v>
      </c>
      <c r="F11865" s="217" t="s">
        <v>5</v>
      </c>
      <c r="G11865" s="217" t="s">
        <v>13</v>
      </c>
      <c r="H11865" s="217" t="s">
        <v>176</v>
      </c>
      <c r="I11865" s="217">
        <v>0</v>
      </c>
      <c r="J11865" s="217">
        <v>0</v>
      </c>
      <c r="K11865" s="217">
        <v>0</v>
      </c>
      <c r="L11865" s="217">
        <v>2</v>
      </c>
      <c r="M11865" s="217">
        <v>157.771428571429</v>
      </c>
      <c r="N11865" s="217">
        <v>0</v>
      </c>
      <c r="O11865" s="217">
        <v>0</v>
      </c>
      <c r="P11865" s="217">
        <v>0</v>
      </c>
      <c r="Q11865" s="217">
        <v>0</v>
      </c>
      <c r="R11865" s="217">
        <v>0</v>
      </c>
      <c r="S11865" s="217">
        <v>0</v>
      </c>
      <c r="T11865" s="217">
        <v>0</v>
      </c>
      <c r="U11865" s="217">
        <v>0</v>
      </c>
      <c r="V11865" s="217">
        <v>0</v>
      </c>
      <c r="W11865" s="217">
        <v>0</v>
      </c>
      <c r="X11865" s="217">
        <v>0</v>
      </c>
      <c r="Y11865" s="217">
        <v>0</v>
      </c>
    </row>
    <row r="11866" spans="2:25">
      <c r="B11866" s="217" t="s">
        <v>12036</v>
      </c>
      <c r="C11866" s="217" t="s">
        <v>11696</v>
      </c>
      <c r="D11866" s="217" t="s">
        <v>11</v>
      </c>
      <c r="E11866" s="217" t="s">
        <v>86</v>
      </c>
      <c r="F11866" s="217" t="s">
        <v>5</v>
      </c>
      <c r="G11866" s="217" t="s">
        <v>13</v>
      </c>
      <c r="H11866" s="217" t="s">
        <v>178</v>
      </c>
      <c r="I11866" s="217">
        <v>0</v>
      </c>
      <c r="J11866" s="217">
        <v>0</v>
      </c>
      <c r="K11866" s="217">
        <v>0</v>
      </c>
      <c r="L11866" s="217">
        <v>2</v>
      </c>
      <c r="M11866" s="217">
        <v>257.71428571428601</v>
      </c>
      <c r="N11866" s="217">
        <v>0</v>
      </c>
      <c r="O11866" s="217">
        <v>0</v>
      </c>
      <c r="P11866" s="217">
        <v>0</v>
      </c>
      <c r="Q11866" s="217">
        <v>0</v>
      </c>
      <c r="R11866" s="217">
        <v>0</v>
      </c>
      <c r="S11866" s="217">
        <v>0</v>
      </c>
      <c r="T11866" s="217">
        <v>0</v>
      </c>
      <c r="U11866" s="217">
        <v>0</v>
      </c>
      <c r="V11866" s="217">
        <v>0</v>
      </c>
      <c r="W11866" s="217">
        <v>0</v>
      </c>
      <c r="X11866" s="217">
        <v>0</v>
      </c>
      <c r="Y11866" s="217">
        <v>0</v>
      </c>
    </row>
    <row r="11867" spans="2:25">
      <c r="B11867" s="217" t="s">
        <v>12037</v>
      </c>
      <c r="C11867" s="217" t="s">
        <v>11696</v>
      </c>
      <c r="D11867" s="217" t="s">
        <v>11</v>
      </c>
      <c r="E11867" s="217" t="s">
        <v>86</v>
      </c>
      <c r="F11867" s="217" t="s">
        <v>5</v>
      </c>
      <c r="G11867" s="217" t="s">
        <v>13</v>
      </c>
      <c r="H11867" s="217" t="s">
        <v>5</v>
      </c>
      <c r="I11867" s="217">
        <v>2</v>
      </c>
      <c r="J11867" s="217">
        <v>2</v>
      </c>
      <c r="K11867" s="217">
        <v>0</v>
      </c>
      <c r="L11867" s="217">
        <v>11</v>
      </c>
      <c r="M11867" s="217">
        <v>660</v>
      </c>
      <c r="N11867" s="217">
        <v>3.0303030303030298</v>
      </c>
      <c r="O11867" s="217">
        <v>3.0303030303030298</v>
      </c>
      <c r="P11867" s="217">
        <v>0</v>
      </c>
      <c r="Q11867" s="217">
        <v>3.0303030303030298</v>
      </c>
      <c r="R11867" s="217">
        <v>3.0303030303030298</v>
      </c>
      <c r="S11867" s="217">
        <v>0</v>
      </c>
      <c r="T11867" s="217">
        <v>3.0303030303030298</v>
      </c>
      <c r="U11867" s="217">
        <v>3.0303030303030298</v>
      </c>
      <c r="V11867" s="217">
        <v>0</v>
      </c>
      <c r="W11867" s="217">
        <v>3.0303030303030298</v>
      </c>
      <c r="X11867" s="217">
        <v>3.0303030303030298</v>
      </c>
      <c r="Y11867" s="217">
        <v>0</v>
      </c>
    </row>
    <row r="11868" spans="2:25">
      <c r="B11868" s="217" t="s">
        <v>12038</v>
      </c>
      <c r="C11868" s="217" t="s">
        <v>11696</v>
      </c>
      <c r="D11868" s="217" t="s">
        <v>11</v>
      </c>
      <c r="E11868" s="217" t="s">
        <v>86</v>
      </c>
      <c r="F11868" s="217" t="s">
        <v>12</v>
      </c>
      <c r="G11868" s="217" t="s">
        <v>5</v>
      </c>
      <c r="H11868" s="217" t="s">
        <v>170</v>
      </c>
      <c r="I11868" s="217">
        <v>5</v>
      </c>
      <c r="J11868" s="217">
        <v>5</v>
      </c>
      <c r="K11868" s="217">
        <v>0</v>
      </c>
      <c r="L11868" s="217">
        <v>23</v>
      </c>
      <c r="M11868" s="217">
        <v>1571.1628248981499</v>
      </c>
      <c r="N11868" s="217">
        <v>3.18235635464716</v>
      </c>
      <c r="O11868" s="217">
        <v>3.18235635464716</v>
      </c>
      <c r="P11868" s="217">
        <v>0</v>
      </c>
      <c r="Q11868" s="217">
        <v>3.18235635464716</v>
      </c>
      <c r="R11868" s="217">
        <v>3.18235635464716</v>
      </c>
      <c r="S11868" s="217">
        <v>0</v>
      </c>
      <c r="T11868" s="217">
        <v>3.18235635464716</v>
      </c>
      <c r="U11868" s="217">
        <v>3.18235635464716</v>
      </c>
      <c r="V11868" s="217">
        <v>0</v>
      </c>
      <c r="W11868" s="217">
        <v>3.18235635464716</v>
      </c>
      <c r="X11868" s="217">
        <v>3.18235635464716</v>
      </c>
      <c r="Y11868" s="217">
        <v>0</v>
      </c>
    </row>
    <row r="11869" spans="2:25">
      <c r="B11869" s="217" t="s">
        <v>12039</v>
      </c>
      <c r="C11869" s="217" t="s">
        <v>11696</v>
      </c>
      <c r="D11869" s="217" t="s">
        <v>11</v>
      </c>
      <c r="E11869" s="217" t="s">
        <v>86</v>
      </c>
      <c r="F11869" s="217" t="s">
        <v>12</v>
      </c>
      <c r="G11869" s="217" t="s">
        <v>5</v>
      </c>
      <c r="H11869" s="217" t="s">
        <v>172</v>
      </c>
      <c r="I11869" s="217">
        <v>3</v>
      </c>
      <c r="J11869" s="217">
        <v>3</v>
      </c>
      <c r="K11869" s="217">
        <v>0</v>
      </c>
      <c r="L11869" s="217">
        <v>26</v>
      </c>
      <c r="M11869" s="217">
        <v>1644.95359376021</v>
      </c>
      <c r="N11869" s="217">
        <v>1.82375965582243</v>
      </c>
      <c r="O11869" s="217">
        <v>1.82375965582243</v>
      </c>
      <c r="P11869" s="217">
        <v>0</v>
      </c>
      <c r="Q11869" s="217">
        <v>1.82375965582243</v>
      </c>
      <c r="R11869" s="217">
        <v>1.82375965582243</v>
      </c>
      <c r="S11869" s="217">
        <v>0</v>
      </c>
      <c r="T11869" s="217">
        <v>1.82375965582243</v>
      </c>
      <c r="U11869" s="217">
        <v>1.82375965582243</v>
      </c>
      <c r="V11869" s="217">
        <v>0</v>
      </c>
      <c r="W11869" s="217">
        <v>1.82375965582243</v>
      </c>
      <c r="X11869" s="217">
        <v>1.82375965582243</v>
      </c>
      <c r="Y11869" s="217">
        <v>0</v>
      </c>
    </row>
    <row r="11870" spans="2:25">
      <c r="B11870" s="217" t="s">
        <v>12040</v>
      </c>
      <c r="C11870" s="217" t="s">
        <v>11696</v>
      </c>
      <c r="D11870" s="217" t="s">
        <v>11</v>
      </c>
      <c r="E11870" s="217" t="s">
        <v>86</v>
      </c>
      <c r="F11870" s="217" t="s">
        <v>12</v>
      </c>
      <c r="G11870" s="217" t="s">
        <v>5</v>
      </c>
      <c r="H11870" s="217" t="s">
        <v>174</v>
      </c>
      <c r="I11870" s="217">
        <v>15</v>
      </c>
      <c r="J11870" s="217">
        <v>15</v>
      </c>
      <c r="K11870" s="217">
        <v>0</v>
      </c>
      <c r="L11870" s="217">
        <v>10</v>
      </c>
      <c r="M11870" s="217">
        <v>1725.02451033792</v>
      </c>
      <c r="N11870" s="217">
        <v>8.6955286200899504</v>
      </c>
      <c r="O11870" s="217">
        <v>8.6955286200899504</v>
      </c>
      <c r="P11870" s="217">
        <v>0</v>
      </c>
      <c r="Q11870" s="217">
        <v>8.6955286200899504</v>
      </c>
      <c r="R11870" s="217">
        <v>8.6955286200899504</v>
      </c>
      <c r="S11870" s="217">
        <v>0</v>
      </c>
      <c r="T11870" s="217">
        <v>8.6955286200899504</v>
      </c>
      <c r="U11870" s="217">
        <v>8.6955286200899504</v>
      </c>
      <c r="V11870" s="217">
        <v>0</v>
      </c>
      <c r="W11870" s="217">
        <v>8.6955286200899504</v>
      </c>
      <c r="X11870" s="217">
        <v>8.6955286200899504</v>
      </c>
      <c r="Y11870" s="217">
        <v>0</v>
      </c>
    </row>
    <row r="11871" spans="2:25">
      <c r="B11871" s="217" t="s">
        <v>12041</v>
      </c>
      <c r="C11871" s="217" t="s">
        <v>11696</v>
      </c>
      <c r="D11871" s="217" t="s">
        <v>11</v>
      </c>
      <c r="E11871" s="217" t="s">
        <v>86</v>
      </c>
      <c r="F11871" s="217" t="s">
        <v>12</v>
      </c>
      <c r="G11871" s="217" t="s">
        <v>5</v>
      </c>
      <c r="H11871" s="217" t="s">
        <v>176</v>
      </c>
      <c r="I11871" s="217">
        <v>8</v>
      </c>
      <c r="J11871" s="217">
        <v>7</v>
      </c>
      <c r="K11871" s="217">
        <v>1</v>
      </c>
      <c r="L11871" s="217">
        <v>21</v>
      </c>
      <c r="M11871" s="217">
        <v>1956.0050872567999</v>
      </c>
      <c r="N11871" s="217">
        <v>4.08996891271872</v>
      </c>
      <c r="O11871" s="217">
        <v>3.5787227986288799</v>
      </c>
      <c r="P11871" s="217">
        <v>0.511246114089841</v>
      </c>
      <c r="Q11871" s="217">
        <v>4.08996891271872</v>
      </c>
      <c r="R11871" s="217">
        <v>3.5787227986288799</v>
      </c>
      <c r="S11871" s="217">
        <v>0.511246114089841</v>
      </c>
      <c r="T11871" s="217">
        <v>4.08996891271872</v>
      </c>
      <c r="U11871" s="217">
        <v>3.5787227986288799</v>
      </c>
      <c r="V11871" s="217">
        <v>0.511246114089841</v>
      </c>
      <c r="W11871" s="217">
        <v>4.08996891271872</v>
      </c>
      <c r="X11871" s="217">
        <v>3.5787227986288799</v>
      </c>
      <c r="Y11871" s="217">
        <v>0.511246114089841</v>
      </c>
    </row>
    <row r="11872" spans="2:25">
      <c r="B11872" s="217" t="s">
        <v>12042</v>
      </c>
      <c r="C11872" s="217" t="s">
        <v>11696</v>
      </c>
      <c r="D11872" s="217" t="s">
        <v>11</v>
      </c>
      <c r="E11872" s="217" t="s">
        <v>86</v>
      </c>
      <c r="F11872" s="217" t="s">
        <v>12</v>
      </c>
      <c r="G11872" s="217" t="s">
        <v>5</v>
      </c>
      <c r="H11872" s="217" t="s">
        <v>178</v>
      </c>
      <c r="I11872" s="217">
        <v>2</v>
      </c>
      <c r="J11872" s="217">
        <v>2</v>
      </c>
      <c r="K11872" s="217">
        <v>0</v>
      </c>
      <c r="L11872" s="217">
        <v>36</v>
      </c>
      <c r="M11872" s="217">
        <v>2262.8539837469202</v>
      </c>
      <c r="N11872" s="217">
        <v>0.883839617741628</v>
      </c>
      <c r="O11872" s="217">
        <v>0.883839617741628</v>
      </c>
      <c r="P11872" s="217">
        <v>0</v>
      </c>
      <c r="Q11872" s="217">
        <v>0.883839617741628</v>
      </c>
      <c r="R11872" s="217">
        <v>0.883839617741628</v>
      </c>
      <c r="S11872" s="217">
        <v>0</v>
      </c>
      <c r="T11872" s="217">
        <v>0.883839617741628</v>
      </c>
      <c r="U11872" s="217">
        <v>0.883839617741628</v>
      </c>
      <c r="V11872" s="217">
        <v>0</v>
      </c>
      <c r="W11872" s="217">
        <v>0.883839617741628</v>
      </c>
      <c r="X11872" s="217">
        <v>0.883839617741628</v>
      </c>
      <c r="Y11872" s="217">
        <v>0</v>
      </c>
    </row>
    <row r="11873" spans="2:25">
      <c r="B11873" s="217" t="s">
        <v>12043</v>
      </c>
      <c r="C11873" s="217" t="s">
        <v>11696</v>
      </c>
      <c r="D11873" s="217" t="s">
        <v>11</v>
      </c>
      <c r="E11873" s="217" t="s">
        <v>86</v>
      </c>
      <c r="F11873" s="217" t="s">
        <v>12</v>
      </c>
      <c r="G11873" s="217" t="s">
        <v>5</v>
      </c>
      <c r="H11873" s="217" t="s">
        <v>5</v>
      </c>
      <c r="I11873" s="217">
        <v>33</v>
      </c>
      <c r="J11873" s="217">
        <v>32</v>
      </c>
      <c r="K11873" s="217">
        <v>1</v>
      </c>
      <c r="L11873" s="217">
        <v>116</v>
      </c>
      <c r="M11873" s="217">
        <v>9160</v>
      </c>
      <c r="N11873" s="217">
        <v>3.60262008733624</v>
      </c>
      <c r="O11873" s="217">
        <v>3.4934497816593901</v>
      </c>
      <c r="P11873" s="217">
        <v>0.109170305676856</v>
      </c>
      <c r="Q11873" s="217">
        <v>3.60262008733624</v>
      </c>
      <c r="R11873" s="217">
        <v>3.4934497816593901</v>
      </c>
      <c r="S11873" s="217">
        <v>0.109170305676856</v>
      </c>
      <c r="T11873" s="217">
        <v>3.60262008733624</v>
      </c>
      <c r="U11873" s="217">
        <v>3.4934497816593901</v>
      </c>
      <c r="V11873" s="217">
        <v>0.109170305676856</v>
      </c>
      <c r="W11873" s="217">
        <v>3.60262008733624</v>
      </c>
      <c r="X11873" s="217">
        <v>3.4934497816593901</v>
      </c>
      <c r="Y11873" s="217">
        <v>0.109170305676856</v>
      </c>
    </row>
    <row r="11874" spans="2:25">
      <c r="B11874" s="217" t="s">
        <v>12044</v>
      </c>
      <c r="C11874" s="217" t="s">
        <v>11696</v>
      </c>
      <c r="D11874" s="217" t="s">
        <v>11</v>
      </c>
      <c r="E11874" s="217" t="s">
        <v>86</v>
      </c>
      <c r="F11874" s="217" t="s">
        <v>9</v>
      </c>
      <c r="G11874" s="217" t="s">
        <v>5</v>
      </c>
      <c r="H11874" s="217" t="s">
        <v>170</v>
      </c>
      <c r="I11874" s="217">
        <v>1</v>
      </c>
      <c r="J11874" s="217">
        <v>1</v>
      </c>
      <c r="K11874" s="217">
        <v>0</v>
      </c>
      <c r="L11874" s="217">
        <v>31</v>
      </c>
      <c r="M11874" s="217">
        <v>1554.35202637725</v>
      </c>
      <c r="N11874" s="217">
        <v>0.64335490482855096</v>
      </c>
      <c r="O11874" s="217">
        <v>0.64335490482855096</v>
      </c>
      <c r="P11874" s="217">
        <v>0</v>
      </c>
      <c r="Q11874" s="217">
        <v>0.64335490482855096</v>
      </c>
      <c r="R11874" s="217">
        <v>0.64335490482855096</v>
      </c>
      <c r="S11874" s="217">
        <v>0</v>
      </c>
      <c r="T11874" s="217">
        <v>0.64335490482855096</v>
      </c>
      <c r="U11874" s="217">
        <v>0.64335490482855096</v>
      </c>
      <c r="V11874" s="217">
        <v>0</v>
      </c>
      <c r="W11874" s="217">
        <v>0.64335490482855096</v>
      </c>
      <c r="X11874" s="217">
        <v>0.64335490482855096</v>
      </c>
      <c r="Y11874" s="217">
        <v>0</v>
      </c>
    </row>
    <row r="11875" spans="2:25">
      <c r="B11875" s="217" t="s">
        <v>12045</v>
      </c>
      <c r="C11875" s="217" t="s">
        <v>11696</v>
      </c>
      <c r="D11875" s="217" t="s">
        <v>11</v>
      </c>
      <c r="E11875" s="217" t="s">
        <v>86</v>
      </c>
      <c r="F11875" s="217" t="s">
        <v>9</v>
      </c>
      <c r="G11875" s="217" t="s">
        <v>5</v>
      </c>
      <c r="H11875" s="217" t="s">
        <v>172</v>
      </c>
      <c r="I11875" s="217">
        <v>1</v>
      </c>
      <c r="J11875" s="217">
        <v>1</v>
      </c>
      <c r="K11875" s="217">
        <v>0</v>
      </c>
      <c r="L11875" s="217">
        <v>39</v>
      </c>
      <c r="M11875" s="217">
        <v>1662.80243623208</v>
      </c>
      <c r="N11875" s="217">
        <v>0.60139435582377698</v>
      </c>
      <c r="O11875" s="217">
        <v>0.60139435582377698</v>
      </c>
      <c r="P11875" s="217">
        <v>0</v>
      </c>
      <c r="Q11875" s="217">
        <v>0.60139435582377698</v>
      </c>
      <c r="R11875" s="217">
        <v>0.60139435582377698</v>
      </c>
      <c r="S11875" s="217">
        <v>0</v>
      </c>
      <c r="T11875" s="217">
        <v>0.60139435582377698</v>
      </c>
      <c r="U11875" s="217">
        <v>0.60139435582377698</v>
      </c>
      <c r="V11875" s="217">
        <v>0</v>
      </c>
      <c r="W11875" s="217">
        <v>0.60139435582377698</v>
      </c>
      <c r="X11875" s="217">
        <v>0.60139435582377698</v>
      </c>
      <c r="Y11875" s="217">
        <v>0</v>
      </c>
    </row>
    <row r="11876" spans="2:25">
      <c r="B11876" s="217" t="s">
        <v>12046</v>
      </c>
      <c r="C11876" s="217" t="s">
        <v>11696</v>
      </c>
      <c r="D11876" s="217" t="s">
        <v>11</v>
      </c>
      <c r="E11876" s="217" t="s">
        <v>86</v>
      </c>
      <c r="F11876" s="217" t="s">
        <v>9</v>
      </c>
      <c r="G11876" s="217" t="s">
        <v>5</v>
      </c>
      <c r="H11876" s="217" t="s">
        <v>174</v>
      </c>
      <c r="I11876" s="217">
        <v>1</v>
      </c>
      <c r="J11876" s="217">
        <v>1</v>
      </c>
      <c r="K11876" s="217">
        <v>0</v>
      </c>
      <c r="L11876" s="217">
        <v>44</v>
      </c>
      <c r="M11876" s="217">
        <v>1776.1614965425699</v>
      </c>
      <c r="N11876" s="217">
        <v>0.56301186685252302</v>
      </c>
      <c r="O11876" s="217">
        <v>0.56301186685252302</v>
      </c>
      <c r="P11876" s="217">
        <v>0</v>
      </c>
      <c r="Q11876" s="217">
        <v>0.56301186685252302</v>
      </c>
      <c r="R11876" s="217">
        <v>0.56301186685252302</v>
      </c>
      <c r="S11876" s="217">
        <v>0</v>
      </c>
      <c r="T11876" s="217">
        <v>0.56301186685252302</v>
      </c>
      <c r="U11876" s="217">
        <v>0.56301186685252302</v>
      </c>
      <c r="V11876" s="217">
        <v>0</v>
      </c>
      <c r="W11876" s="217">
        <v>0.56301186685252302</v>
      </c>
      <c r="X11876" s="217">
        <v>0.56301186685252302</v>
      </c>
      <c r="Y11876" s="217">
        <v>0</v>
      </c>
    </row>
    <row r="11877" spans="2:25">
      <c r="B11877" s="217" t="s">
        <v>12047</v>
      </c>
      <c r="C11877" s="217" t="s">
        <v>11696</v>
      </c>
      <c r="D11877" s="217" t="s">
        <v>11</v>
      </c>
      <c r="E11877" s="217" t="s">
        <v>86</v>
      </c>
      <c r="F11877" s="217" t="s">
        <v>9</v>
      </c>
      <c r="G11877" s="217" t="s">
        <v>5</v>
      </c>
      <c r="H11877" s="217" t="s">
        <v>176</v>
      </c>
      <c r="I11877" s="217">
        <v>1</v>
      </c>
      <c r="J11877" s="217">
        <v>1</v>
      </c>
      <c r="K11877" s="217">
        <v>0</v>
      </c>
      <c r="L11877" s="217">
        <v>36</v>
      </c>
      <c r="M11877" s="217">
        <v>2067.0543298072098</v>
      </c>
      <c r="N11877" s="217">
        <v>0.48378022076143001</v>
      </c>
      <c r="O11877" s="217">
        <v>0.48378022076143001</v>
      </c>
      <c r="P11877" s="217">
        <v>0</v>
      </c>
      <c r="Q11877" s="217">
        <v>0.48378022076143001</v>
      </c>
      <c r="R11877" s="217">
        <v>0.48378022076143001</v>
      </c>
      <c r="S11877" s="217">
        <v>0</v>
      </c>
      <c r="T11877" s="217">
        <v>0.48378022076143001</v>
      </c>
      <c r="U11877" s="217">
        <v>0.48378022076143001</v>
      </c>
      <c r="V11877" s="217">
        <v>0</v>
      </c>
      <c r="W11877" s="217">
        <v>0.48378022076143001</v>
      </c>
      <c r="X11877" s="217">
        <v>0.48378022076143001</v>
      </c>
      <c r="Y11877" s="217">
        <v>0</v>
      </c>
    </row>
    <row r="11878" spans="2:25">
      <c r="B11878" s="217" t="s">
        <v>12048</v>
      </c>
      <c r="C11878" s="217" t="s">
        <v>11696</v>
      </c>
      <c r="D11878" s="217" t="s">
        <v>11</v>
      </c>
      <c r="E11878" s="217" t="s">
        <v>86</v>
      </c>
      <c r="F11878" s="217" t="s">
        <v>9</v>
      </c>
      <c r="G11878" s="217" t="s">
        <v>5</v>
      </c>
      <c r="H11878" s="217" t="s">
        <v>178</v>
      </c>
      <c r="I11878" s="217">
        <v>0</v>
      </c>
      <c r="J11878" s="217">
        <v>0</v>
      </c>
      <c r="K11878" s="217">
        <v>0</v>
      </c>
      <c r="L11878" s="217">
        <v>59</v>
      </c>
      <c r="M11878" s="217">
        <v>2409.62971104089</v>
      </c>
      <c r="N11878" s="217">
        <v>0</v>
      </c>
      <c r="O11878" s="217">
        <v>0</v>
      </c>
      <c r="P11878" s="217">
        <v>0</v>
      </c>
      <c r="Q11878" s="217">
        <v>0</v>
      </c>
      <c r="R11878" s="217">
        <v>0</v>
      </c>
      <c r="S11878" s="217">
        <v>0</v>
      </c>
      <c r="T11878" s="217">
        <v>0</v>
      </c>
      <c r="U11878" s="217">
        <v>0</v>
      </c>
      <c r="V11878" s="217">
        <v>0</v>
      </c>
      <c r="W11878" s="217">
        <v>0</v>
      </c>
      <c r="X11878" s="217">
        <v>0</v>
      </c>
      <c r="Y11878" s="217">
        <v>0</v>
      </c>
    </row>
    <row r="11879" spans="2:25">
      <c r="B11879" s="217" t="s">
        <v>12049</v>
      </c>
      <c r="C11879" s="217" t="s">
        <v>11696</v>
      </c>
      <c r="D11879" s="217" t="s">
        <v>11</v>
      </c>
      <c r="E11879" s="217" t="s">
        <v>86</v>
      </c>
      <c r="F11879" s="217" t="s">
        <v>9</v>
      </c>
      <c r="G11879" s="217" t="s">
        <v>5</v>
      </c>
      <c r="H11879" s="217" t="s">
        <v>5</v>
      </c>
      <c r="I11879" s="217">
        <v>4</v>
      </c>
      <c r="J11879" s="217">
        <v>4</v>
      </c>
      <c r="K11879" s="217">
        <v>0</v>
      </c>
      <c r="L11879" s="217">
        <v>209</v>
      </c>
      <c r="M11879" s="217">
        <v>9470</v>
      </c>
      <c r="N11879" s="217">
        <v>0.42238648363252401</v>
      </c>
      <c r="O11879" s="217">
        <v>0.42238648363252401</v>
      </c>
      <c r="P11879" s="217">
        <v>0</v>
      </c>
      <c r="Q11879" s="217">
        <v>0.42238648363252401</v>
      </c>
      <c r="R11879" s="217">
        <v>0.42238648363252401</v>
      </c>
      <c r="S11879" s="217">
        <v>0</v>
      </c>
      <c r="T11879" s="217">
        <v>0.42238648363252401</v>
      </c>
      <c r="U11879" s="217">
        <v>0.42238648363252401</v>
      </c>
      <c r="V11879" s="217">
        <v>0</v>
      </c>
      <c r="W11879" s="217">
        <v>0.42238648363252401</v>
      </c>
      <c r="X11879" s="217">
        <v>0.42238648363252401</v>
      </c>
      <c r="Y11879" s="217">
        <v>0</v>
      </c>
    </row>
    <row r="11880" spans="2:25">
      <c r="B11880" s="217" t="s">
        <v>12050</v>
      </c>
      <c r="C11880" s="217" t="s">
        <v>11696</v>
      </c>
      <c r="D11880" s="217" t="s">
        <v>11</v>
      </c>
      <c r="E11880" s="217" t="s">
        <v>86</v>
      </c>
      <c r="F11880" s="217" t="s">
        <v>5</v>
      </c>
      <c r="G11880" s="217" t="s">
        <v>5</v>
      </c>
      <c r="H11880" s="217" t="s">
        <v>170</v>
      </c>
      <c r="I11880" s="217">
        <v>6</v>
      </c>
      <c r="J11880" s="217">
        <v>6</v>
      </c>
      <c r="K11880" s="217">
        <v>0</v>
      </c>
      <c r="L11880" s="217">
        <v>54</v>
      </c>
      <c r="M11880" s="217">
        <v>3125.5148512753999</v>
      </c>
      <c r="N11880" s="217">
        <v>1.91968372748306</v>
      </c>
      <c r="O11880" s="217">
        <v>1.91968372748306</v>
      </c>
      <c r="P11880" s="217">
        <v>0</v>
      </c>
      <c r="Q11880" s="217">
        <v>1.91968372748306</v>
      </c>
      <c r="R11880" s="217">
        <v>1.91968372748306</v>
      </c>
      <c r="S11880" s="217">
        <v>0</v>
      </c>
      <c r="T11880" s="217">
        <v>1.91968372748306</v>
      </c>
      <c r="U11880" s="217">
        <v>1.91968372748306</v>
      </c>
      <c r="V11880" s="217">
        <v>0</v>
      </c>
      <c r="W11880" s="217">
        <v>1.91968372748306</v>
      </c>
      <c r="X11880" s="217">
        <v>1.91968372748306</v>
      </c>
      <c r="Y11880" s="217">
        <v>0</v>
      </c>
    </row>
    <row r="11881" spans="2:25">
      <c r="B11881" s="217" t="s">
        <v>12051</v>
      </c>
      <c r="C11881" s="217" t="s">
        <v>11696</v>
      </c>
      <c r="D11881" s="217" t="s">
        <v>11</v>
      </c>
      <c r="E11881" s="217" t="s">
        <v>86</v>
      </c>
      <c r="F11881" s="217" t="s">
        <v>5</v>
      </c>
      <c r="G11881" s="217" t="s">
        <v>5</v>
      </c>
      <c r="H11881" s="217" t="s">
        <v>172</v>
      </c>
      <c r="I11881" s="217">
        <v>4</v>
      </c>
      <c r="J11881" s="217">
        <v>4</v>
      </c>
      <c r="K11881" s="217">
        <v>0</v>
      </c>
      <c r="L11881" s="217">
        <v>65</v>
      </c>
      <c r="M11881" s="217">
        <v>3307.7560299922998</v>
      </c>
      <c r="N11881" s="217">
        <v>1.20927902896433</v>
      </c>
      <c r="O11881" s="217">
        <v>1.20927902896433</v>
      </c>
      <c r="P11881" s="217">
        <v>0</v>
      </c>
      <c r="Q11881" s="217">
        <v>1.20927902896433</v>
      </c>
      <c r="R11881" s="217">
        <v>1.20927902896433</v>
      </c>
      <c r="S11881" s="217">
        <v>0</v>
      </c>
      <c r="T11881" s="217">
        <v>1.20927902896433</v>
      </c>
      <c r="U11881" s="217">
        <v>1.20927902896433</v>
      </c>
      <c r="V11881" s="217">
        <v>0</v>
      </c>
      <c r="W11881" s="217">
        <v>1.20927902896433</v>
      </c>
      <c r="X11881" s="217">
        <v>1.20927902896433</v>
      </c>
      <c r="Y11881" s="217">
        <v>0</v>
      </c>
    </row>
    <row r="11882" spans="2:25">
      <c r="B11882" s="217" t="s">
        <v>12052</v>
      </c>
      <c r="C11882" s="217" t="s">
        <v>11696</v>
      </c>
      <c r="D11882" s="217" t="s">
        <v>11</v>
      </c>
      <c r="E11882" s="217" t="s">
        <v>86</v>
      </c>
      <c r="F11882" s="217" t="s">
        <v>5</v>
      </c>
      <c r="G11882" s="217" t="s">
        <v>5</v>
      </c>
      <c r="H11882" s="217" t="s">
        <v>174</v>
      </c>
      <c r="I11882" s="217">
        <v>16</v>
      </c>
      <c r="J11882" s="217">
        <v>16</v>
      </c>
      <c r="K11882" s="217">
        <v>0</v>
      </c>
      <c r="L11882" s="217">
        <v>54</v>
      </c>
      <c r="M11882" s="217">
        <v>3501.1860068804799</v>
      </c>
      <c r="N11882" s="217">
        <v>4.5698800259560697</v>
      </c>
      <c r="O11882" s="217">
        <v>4.5698800259560697</v>
      </c>
      <c r="P11882" s="217">
        <v>0</v>
      </c>
      <c r="Q11882" s="217">
        <v>4.5698800259560697</v>
      </c>
      <c r="R11882" s="217">
        <v>4.5698800259560697</v>
      </c>
      <c r="S11882" s="217">
        <v>0</v>
      </c>
      <c r="T11882" s="217">
        <v>4.5698800259560697</v>
      </c>
      <c r="U11882" s="217">
        <v>4.5698800259560697</v>
      </c>
      <c r="V11882" s="217">
        <v>0</v>
      </c>
      <c r="W11882" s="217">
        <v>4.5698800259560697</v>
      </c>
      <c r="X11882" s="217">
        <v>4.5698800259560697</v>
      </c>
      <c r="Y11882" s="217">
        <v>0</v>
      </c>
    </row>
    <row r="11883" spans="2:25">
      <c r="B11883" s="217" t="s">
        <v>12053</v>
      </c>
      <c r="C11883" s="217" t="s">
        <v>11696</v>
      </c>
      <c r="D11883" s="217" t="s">
        <v>11</v>
      </c>
      <c r="E11883" s="217" t="s">
        <v>86</v>
      </c>
      <c r="F11883" s="217" t="s">
        <v>5</v>
      </c>
      <c r="G11883" s="217" t="s">
        <v>5</v>
      </c>
      <c r="H11883" s="217" t="s">
        <v>176</v>
      </c>
      <c r="I11883" s="217">
        <v>9</v>
      </c>
      <c r="J11883" s="217">
        <v>8</v>
      </c>
      <c r="K11883" s="217">
        <v>1</v>
      </c>
      <c r="L11883" s="217">
        <v>57</v>
      </c>
      <c r="M11883" s="217">
        <v>4023.0594170640102</v>
      </c>
      <c r="N11883" s="217">
        <v>2.23710342477818</v>
      </c>
      <c r="O11883" s="217">
        <v>1.9885363775806</v>
      </c>
      <c r="P11883" s="217">
        <v>0.248567047197575</v>
      </c>
      <c r="Q11883" s="217">
        <v>2.23710342477818</v>
      </c>
      <c r="R11883" s="217">
        <v>1.9885363775806</v>
      </c>
      <c r="S11883" s="217">
        <v>0.248567047197575</v>
      </c>
      <c r="T11883" s="217">
        <v>2.23710342477818</v>
      </c>
      <c r="U11883" s="217">
        <v>1.9885363775806</v>
      </c>
      <c r="V11883" s="217">
        <v>0.248567047197575</v>
      </c>
      <c r="W11883" s="217">
        <v>2.23710342477818</v>
      </c>
      <c r="X11883" s="217">
        <v>1.9885363775806</v>
      </c>
      <c r="Y11883" s="217">
        <v>0.248567047197575</v>
      </c>
    </row>
    <row r="11884" spans="2:25">
      <c r="B11884" s="217" t="s">
        <v>12054</v>
      </c>
      <c r="C11884" s="217" t="s">
        <v>11696</v>
      </c>
      <c r="D11884" s="217" t="s">
        <v>11</v>
      </c>
      <c r="E11884" s="217" t="s">
        <v>86</v>
      </c>
      <c r="F11884" s="217" t="s">
        <v>5</v>
      </c>
      <c r="G11884" s="217" t="s">
        <v>5</v>
      </c>
      <c r="H11884" s="217" t="s">
        <v>178</v>
      </c>
      <c r="I11884" s="217">
        <v>2</v>
      </c>
      <c r="J11884" s="217">
        <v>2</v>
      </c>
      <c r="K11884" s="217">
        <v>0</v>
      </c>
      <c r="L11884" s="217">
        <v>95</v>
      </c>
      <c r="M11884" s="217">
        <v>4672.4836947878202</v>
      </c>
      <c r="N11884" s="217">
        <v>0.42803787677868399</v>
      </c>
      <c r="O11884" s="217">
        <v>0.42803787677868399</v>
      </c>
      <c r="P11884" s="217">
        <v>0</v>
      </c>
      <c r="Q11884" s="217">
        <v>0.42803787677868399</v>
      </c>
      <c r="R11884" s="217">
        <v>0.42803787677868399</v>
      </c>
      <c r="S11884" s="217">
        <v>0</v>
      </c>
      <c r="T11884" s="217">
        <v>0.42803787677868399</v>
      </c>
      <c r="U11884" s="217">
        <v>0.42803787677868399</v>
      </c>
      <c r="V11884" s="217">
        <v>0</v>
      </c>
      <c r="W11884" s="217">
        <v>0.42803787677868399</v>
      </c>
      <c r="X11884" s="217">
        <v>0.42803787677868399</v>
      </c>
      <c r="Y11884" s="217">
        <v>0</v>
      </c>
    </row>
    <row r="11885" spans="2:25">
      <c r="B11885" s="217" t="s">
        <v>12055</v>
      </c>
      <c r="C11885" s="217" t="s">
        <v>11696</v>
      </c>
      <c r="D11885" s="217" t="s">
        <v>11</v>
      </c>
      <c r="E11885" s="217" t="s">
        <v>86</v>
      </c>
      <c r="F11885" s="217" t="s">
        <v>5</v>
      </c>
      <c r="G11885" s="217" t="s">
        <v>5</v>
      </c>
      <c r="H11885" s="217" t="s">
        <v>5</v>
      </c>
      <c r="I11885" s="217">
        <v>37</v>
      </c>
      <c r="J11885" s="217">
        <v>36</v>
      </c>
      <c r="K11885" s="217">
        <v>1</v>
      </c>
      <c r="L11885" s="217">
        <v>325</v>
      </c>
      <c r="M11885" s="217">
        <v>18630</v>
      </c>
      <c r="N11885" s="217">
        <v>1.98604401502952</v>
      </c>
      <c r="O11885" s="217">
        <v>1.93236714975845</v>
      </c>
      <c r="P11885" s="217">
        <v>5.36768652710682E-2</v>
      </c>
      <c r="Q11885" s="217">
        <v>1.98604401502952</v>
      </c>
      <c r="R11885" s="217">
        <v>1.93236714975845</v>
      </c>
      <c r="S11885" s="217">
        <v>5.36768652710682E-2</v>
      </c>
      <c r="T11885" s="217">
        <v>1.98604401502952</v>
      </c>
      <c r="U11885" s="217">
        <v>1.93236714975845</v>
      </c>
      <c r="V11885" s="217">
        <v>5.36768652710682E-2</v>
      </c>
      <c r="W11885" s="217">
        <v>1.98604401502952</v>
      </c>
      <c r="X11885" s="217">
        <v>1.93236714975845</v>
      </c>
      <c r="Y11885" s="217">
        <v>5.36768652710682E-2</v>
      </c>
    </row>
    <row r="11886" spans="2:25">
      <c r="B11886" s="217" t="s">
        <v>12056</v>
      </c>
      <c r="C11886" s="217" t="s">
        <v>11696</v>
      </c>
      <c r="D11886" s="217" t="s">
        <v>11</v>
      </c>
      <c r="E11886" s="217" t="s">
        <v>103</v>
      </c>
      <c r="F11886" s="217" t="s">
        <v>12</v>
      </c>
      <c r="G11886" s="217" t="s">
        <v>10</v>
      </c>
      <c r="H11886" s="217" t="s">
        <v>170</v>
      </c>
      <c r="I11886" s="217">
        <v>7</v>
      </c>
      <c r="J11886" s="217">
        <v>7</v>
      </c>
      <c r="K11886" s="217">
        <v>0</v>
      </c>
      <c r="L11886" s="217">
        <v>12</v>
      </c>
      <c r="M11886" s="217">
        <v>677.77567978534103</v>
      </c>
      <c r="N11886" s="217">
        <v>10.3279008214296</v>
      </c>
      <c r="O11886" s="217">
        <v>10.3279008214296</v>
      </c>
      <c r="P11886" s="217">
        <v>0</v>
      </c>
      <c r="Q11886" s="217">
        <v>11.0863446722121</v>
      </c>
      <c r="R11886" s="217">
        <v>11.0863446722121</v>
      </c>
      <c r="S11886" s="217">
        <v>0</v>
      </c>
      <c r="T11886" s="217">
        <v>10.7387179145625</v>
      </c>
      <c r="U11886" s="217">
        <v>10.7387179145625</v>
      </c>
      <c r="V11886" s="217">
        <v>0</v>
      </c>
      <c r="W11886" s="217">
        <v>10.9471081812795</v>
      </c>
      <c r="X11886" s="217">
        <v>10.9471081812795</v>
      </c>
      <c r="Y11886" s="217">
        <v>0</v>
      </c>
    </row>
    <row r="11887" spans="2:25">
      <c r="B11887" s="217" t="s">
        <v>12057</v>
      </c>
      <c r="C11887" s="217" t="s">
        <v>11696</v>
      </c>
      <c r="D11887" s="217" t="s">
        <v>11</v>
      </c>
      <c r="E11887" s="217" t="s">
        <v>103</v>
      </c>
      <c r="F11887" s="217" t="s">
        <v>12</v>
      </c>
      <c r="G11887" s="217" t="s">
        <v>10</v>
      </c>
      <c r="H11887" s="217" t="s">
        <v>172</v>
      </c>
      <c r="I11887" s="217">
        <v>2</v>
      </c>
      <c r="J11887" s="217">
        <v>2</v>
      </c>
      <c r="K11887" s="217">
        <v>0</v>
      </c>
      <c r="L11887" s="217">
        <v>23</v>
      </c>
      <c r="M11887" s="217">
        <v>905.489312074905</v>
      </c>
      <c r="N11887" s="217">
        <v>2.2087505322586898</v>
      </c>
      <c r="O11887" s="217">
        <v>2.2087505322586898</v>
      </c>
      <c r="P11887" s="217">
        <v>0</v>
      </c>
      <c r="Q11887" s="217">
        <v>1.9656706079728801</v>
      </c>
      <c r="R11887" s="217">
        <v>1.9656706079728801</v>
      </c>
      <c r="S11887" s="217">
        <v>0</v>
      </c>
      <c r="T11887" s="217">
        <v>2.1135878267760901</v>
      </c>
      <c r="U11887" s="217">
        <v>2.1135878267760901</v>
      </c>
      <c r="V11887" s="217">
        <v>0</v>
      </c>
      <c r="W11887" s="217">
        <v>2.03825031403349</v>
      </c>
      <c r="X11887" s="217">
        <v>2.03825031403349</v>
      </c>
      <c r="Y11887" s="217">
        <v>0</v>
      </c>
    </row>
    <row r="11888" spans="2:25">
      <c r="B11888" s="217" t="s">
        <v>12058</v>
      </c>
      <c r="C11888" s="217" t="s">
        <v>11696</v>
      </c>
      <c r="D11888" s="217" t="s">
        <v>11</v>
      </c>
      <c r="E11888" s="217" t="s">
        <v>103</v>
      </c>
      <c r="F11888" s="217" t="s">
        <v>12</v>
      </c>
      <c r="G11888" s="217" t="s">
        <v>10</v>
      </c>
      <c r="H11888" s="217" t="s">
        <v>174</v>
      </c>
      <c r="I11888" s="217">
        <v>14</v>
      </c>
      <c r="J11888" s="217">
        <v>14</v>
      </c>
      <c r="K11888" s="217">
        <v>0</v>
      </c>
      <c r="L11888" s="217">
        <v>20</v>
      </c>
      <c r="M11888" s="217">
        <v>1342.5286624467799</v>
      </c>
      <c r="N11888" s="217">
        <v>10.428082760248</v>
      </c>
      <c r="O11888" s="217">
        <v>10.428082760248</v>
      </c>
      <c r="P11888" s="217">
        <v>0</v>
      </c>
      <c r="Q11888" s="217">
        <v>10.430903162425601</v>
      </c>
      <c r="R11888" s="217">
        <v>10.430903162425601</v>
      </c>
      <c r="S11888" s="217">
        <v>0</v>
      </c>
      <c r="T11888" s="217">
        <v>10.4228386509198</v>
      </c>
      <c r="U11888" s="217">
        <v>10.4228386509198</v>
      </c>
      <c r="V11888" s="217">
        <v>0</v>
      </c>
      <c r="W11888" s="217">
        <v>10.4305627597504</v>
      </c>
      <c r="X11888" s="217">
        <v>10.4305627597504</v>
      </c>
      <c r="Y11888" s="217">
        <v>0</v>
      </c>
    </row>
    <row r="11889" spans="2:25">
      <c r="B11889" s="217" t="s">
        <v>12059</v>
      </c>
      <c r="C11889" s="217" t="s">
        <v>11696</v>
      </c>
      <c r="D11889" s="217" t="s">
        <v>11</v>
      </c>
      <c r="E11889" s="217" t="s">
        <v>103</v>
      </c>
      <c r="F11889" s="217" t="s">
        <v>12</v>
      </c>
      <c r="G11889" s="217" t="s">
        <v>10</v>
      </c>
      <c r="H11889" s="217" t="s">
        <v>176</v>
      </c>
      <c r="I11889" s="217">
        <v>31</v>
      </c>
      <c r="J11889" s="217">
        <v>29</v>
      </c>
      <c r="K11889" s="217">
        <v>2</v>
      </c>
      <c r="L11889" s="217">
        <v>40</v>
      </c>
      <c r="M11889" s="217">
        <v>2360.8205055124699</v>
      </c>
      <c r="N11889" s="217">
        <v>13.1310279318634</v>
      </c>
      <c r="O11889" s="217">
        <v>12.2838648394851</v>
      </c>
      <c r="P11889" s="217">
        <v>0.84716309237828202</v>
      </c>
      <c r="Q11889" s="217">
        <v>13.160658488282101</v>
      </c>
      <c r="R11889" s="217">
        <v>12.2931151861586</v>
      </c>
      <c r="S11889" s="217">
        <v>0.86754330212351505</v>
      </c>
      <c r="T11889" s="217">
        <v>13.226528636786099</v>
      </c>
      <c r="U11889" s="217">
        <v>12.383845706493201</v>
      </c>
      <c r="V11889" s="217">
        <v>0.84268293029289598</v>
      </c>
      <c r="W11889" s="217">
        <v>13.293672603686</v>
      </c>
      <c r="X11889" s="217">
        <v>12.443077402309299</v>
      </c>
      <c r="Y11889" s="217">
        <v>0.85059520137665801</v>
      </c>
    </row>
    <row r="11890" spans="2:25">
      <c r="B11890" s="217" t="s">
        <v>12060</v>
      </c>
      <c r="C11890" s="217" t="s">
        <v>11696</v>
      </c>
      <c r="D11890" s="217" t="s">
        <v>11</v>
      </c>
      <c r="E11890" s="217" t="s">
        <v>103</v>
      </c>
      <c r="F11890" s="217" t="s">
        <v>12</v>
      </c>
      <c r="G11890" s="217" t="s">
        <v>10</v>
      </c>
      <c r="H11890" s="217" t="s">
        <v>178</v>
      </c>
      <c r="I11890" s="217">
        <v>24</v>
      </c>
      <c r="J11890" s="217">
        <v>24</v>
      </c>
      <c r="K11890" s="217">
        <v>0</v>
      </c>
      <c r="L11890" s="217">
        <v>86</v>
      </c>
      <c r="M11890" s="217">
        <v>4793.3858401805101</v>
      </c>
      <c r="N11890" s="217">
        <v>5.0068992566424004</v>
      </c>
      <c r="O11890" s="217">
        <v>5.0068992566424004</v>
      </c>
      <c r="P11890" s="217">
        <v>0</v>
      </c>
      <c r="Q11890" s="217">
        <v>5.0401009259357998</v>
      </c>
      <c r="R11890" s="217">
        <v>5.0401009259357998</v>
      </c>
      <c r="S11890" s="217">
        <v>0</v>
      </c>
      <c r="T11890" s="217">
        <v>4.8749922172328803</v>
      </c>
      <c r="U11890" s="217">
        <v>4.8749922172328803</v>
      </c>
      <c r="V11890" s="217">
        <v>0</v>
      </c>
      <c r="W11890" s="217">
        <v>5.0069832237469303</v>
      </c>
      <c r="X11890" s="217">
        <v>5.0069832237469303</v>
      </c>
      <c r="Y11890" s="217">
        <v>0</v>
      </c>
    </row>
    <row r="11891" spans="2:25">
      <c r="B11891" s="217" t="s">
        <v>12061</v>
      </c>
      <c r="C11891" s="217" t="s">
        <v>11696</v>
      </c>
      <c r="D11891" s="217" t="s">
        <v>11</v>
      </c>
      <c r="E11891" s="217" t="s">
        <v>103</v>
      </c>
      <c r="F11891" s="217" t="s">
        <v>12</v>
      </c>
      <c r="G11891" s="217" t="s">
        <v>10</v>
      </c>
      <c r="H11891" s="217" t="s">
        <v>5</v>
      </c>
      <c r="I11891" s="217">
        <v>78</v>
      </c>
      <c r="J11891" s="217">
        <v>76</v>
      </c>
      <c r="K11891" s="217">
        <v>2</v>
      </c>
      <c r="L11891" s="217">
        <v>181</v>
      </c>
      <c r="M11891" s="217">
        <v>10080</v>
      </c>
      <c r="N11891" s="217">
        <v>7.7380952380952399</v>
      </c>
      <c r="O11891" s="217">
        <v>7.5396825396825404</v>
      </c>
      <c r="P11891" s="217">
        <v>0.19841269841269801</v>
      </c>
      <c r="Q11891" s="217">
        <v>7.7491240308622897</v>
      </c>
      <c r="R11891" s="217">
        <v>7.5421937182587904</v>
      </c>
      <c r="S11891" s="217">
        <v>0.206930312603503</v>
      </c>
      <c r="T11891" s="217">
        <v>7.6847625229054</v>
      </c>
      <c r="U11891" s="217">
        <v>7.4838248339088196</v>
      </c>
      <c r="V11891" s="217">
        <v>0.20093768899657399</v>
      </c>
      <c r="W11891" s="217">
        <v>7.7653542549250396</v>
      </c>
      <c r="X11891" s="217">
        <v>7.5624925588059799</v>
      </c>
      <c r="Y11891" s="217">
        <v>0.202861696119055</v>
      </c>
    </row>
    <row r="11892" spans="2:25">
      <c r="B11892" s="217" t="s">
        <v>12062</v>
      </c>
      <c r="C11892" s="217" t="s">
        <v>11696</v>
      </c>
      <c r="D11892" s="217" t="s">
        <v>11</v>
      </c>
      <c r="E11892" s="217" t="s">
        <v>103</v>
      </c>
      <c r="F11892" s="217" t="s">
        <v>9</v>
      </c>
      <c r="G11892" s="217" t="s">
        <v>10</v>
      </c>
      <c r="H11892" s="217" t="s">
        <v>170</v>
      </c>
      <c r="I11892" s="217">
        <v>0</v>
      </c>
      <c r="J11892" s="217">
        <v>0</v>
      </c>
      <c r="K11892" s="217">
        <v>0</v>
      </c>
      <c r="L11892" s="217">
        <v>30</v>
      </c>
      <c r="M11892" s="217">
        <v>719.73110931462895</v>
      </c>
      <c r="N11892" s="217">
        <v>0</v>
      </c>
      <c r="O11892" s="217">
        <v>0</v>
      </c>
      <c r="P11892" s="217">
        <v>0</v>
      </c>
      <c r="Q11892" s="217">
        <v>0</v>
      </c>
      <c r="R11892" s="217">
        <v>0</v>
      </c>
      <c r="S11892" s="217">
        <v>0</v>
      </c>
      <c r="T11892" s="217">
        <v>0</v>
      </c>
      <c r="U11892" s="217">
        <v>0</v>
      </c>
      <c r="V11892" s="217">
        <v>0</v>
      </c>
      <c r="W11892" s="217">
        <v>0</v>
      </c>
      <c r="X11892" s="217">
        <v>0</v>
      </c>
      <c r="Y11892" s="217">
        <v>0</v>
      </c>
    </row>
    <row r="11893" spans="2:25">
      <c r="B11893" s="217" t="s">
        <v>12063</v>
      </c>
      <c r="C11893" s="217" t="s">
        <v>11696</v>
      </c>
      <c r="D11893" s="217" t="s">
        <v>11</v>
      </c>
      <c r="E11893" s="217" t="s">
        <v>103</v>
      </c>
      <c r="F11893" s="217" t="s">
        <v>9</v>
      </c>
      <c r="G11893" s="217" t="s">
        <v>10</v>
      </c>
      <c r="H11893" s="217" t="s">
        <v>172</v>
      </c>
      <c r="I11893" s="217">
        <v>5</v>
      </c>
      <c r="J11893" s="217">
        <v>5</v>
      </c>
      <c r="K11893" s="217">
        <v>0</v>
      </c>
      <c r="L11893" s="217">
        <v>42</v>
      </c>
      <c r="M11893" s="217">
        <v>934.96315596629097</v>
      </c>
      <c r="N11893" s="217">
        <v>5.3478043151684096</v>
      </c>
      <c r="O11893" s="217">
        <v>5.3478043151684096</v>
      </c>
      <c r="P11893" s="217">
        <v>0</v>
      </c>
      <c r="Q11893" s="217">
        <v>4.6756215177078602</v>
      </c>
      <c r="R11893" s="217">
        <v>4.6756215177078602</v>
      </c>
      <c r="S11893" s="217">
        <v>0</v>
      </c>
      <c r="T11893" s="217">
        <v>4.7764010913827102</v>
      </c>
      <c r="U11893" s="217">
        <v>4.7764010913827102</v>
      </c>
      <c r="V11893" s="217">
        <v>0</v>
      </c>
      <c r="W11893" s="217">
        <v>4.79101819439461</v>
      </c>
      <c r="X11893" s="217">
        <v>4.79101819439461</v>
      </c>
      <c r="Y11893" s="217">
        <v>0</v>
      </c>
    </row>
    <row r="11894" spans="2:25">
      <c r="B11894" s="217" t="s">
        <v>12064</v>
      </c>
      <c r="C11894" s="217" t="s">
        <v>11696</v>
      </c>
      <c r="D11894" s="217" t="s">
        <v>11</v>
      </c>
      <c r="E11894" s="217" t="s">
        <v>103</v>
      </c>
      <c r="F11894" s="217" t="s">
        <v>9</v>
      </c>
      <c r="G11894" s="217" t="s">
        <v>10</v>
      </c>
      <c r="H11894" s="217" t="s">
        <v>174</v>
      </c>
      <c r="I11894" s="217">
        <v>3</v>
      </c>
      <c r="J11894" s="217">
        <v>3</v>
      </c>
      <c r="K11894" s="217">
        <v>0</v>
      </c>
      <c r="L11894" s="217">
        <v>42</v>
      </c>
      <c r="M11894" s="217">
        <v>1428.2266785311999</v>
      </c>
      <c r="N11894" s="217">
        <v>2.1005069048879701</v>
      </c>
      <c r="O11894" s="217">
        <v>2.1005069048879701</v>
      </c>
      <c r="P11894" s="217">
        <v>0</v>
      </c>
      <c r="Q11894" s="217">
        <v>2.1886683274519401</v>
      </c>
      <c r="R11894" s="217">
        <v>2.1886683274519401</v>
      </c>
      <c r="S11894" s="217">
        <v>0</v>
      </c>
      <c r="T11894" s="217">
        <v>2.0748417159131498</v>
      </c>
      <c r="U11894" s="217">
        <v>2.0748417159131498</v>
      </c>
      <c r="V11894" s="217">
        <v>0</v>
      </c>
      <c r="W11894" s="217">
        <v>2.1545420398686801</v>
      </c>
      <c r="X11894" s="217">
        <v>2.1545420398686801</v>
      </c>
      <c r="Y11894" s="217">
        <v>0</v>
      </c>
    </row>
    <row r="11895" spans="2:25">
      <c r="B11895" s="217" t="s">
        <v>12065</v>
      </c>
      <c r="C11895" s="217" t="s">
        <v>11696</v>
      </c>
      <c r="D11895" s="217" t="s">
        <v>11</v>
      </c>
      <c r="E11895" s="217" t="s">
        <v>103</v>
      </c>
      <c r="F11895" s="217" t="s">
        <v>9</v>
      </c>
      <c r="G11895" s="217" t="s">
        <v>10</v>
      </c>
      <c r="H11895" s="217" t="s">
        <v>176</v>
      </c>
      <c r="I11895" s="217">
        <v>6</v>
      </c>
      <c r="J11895" s="217">
        <v>6</v>
      </c>
      <c r="K11895" s="217">
        <v>0</v>
      </c>
      <c r="L11895" s="217">
        <v>60</v>
      </c>
      <c r="M11895" s="217">
        <v>2617.4164781330001</v>
      </c>
      <c r="N11895" s="217">
        <v>2.2923367565408599</v>
      </c>
      <c r="O11895" s="217">
        <v>2.2923367565408599</v>
      </c>
      <c r="P11895" s="217">
        <v>0</v>
      </c>
      <c r="Q11895" s="217">
        <v>2.4655885852547899</v>
      </c>
      <c r="R11895" s="217">
        <v>2.4655885852547899</v>
      </c>
      <c r="S11895" s="217">
        <v>0</v>
      </c>
      <c r="T11895" s="217">
        <v>2.3110752322452499</v>
      </c>
      <c r="U11895" s="217">
        <v>2.3110752322452499</v>
      </c>
      <c r="V11895" s="217">
        <v>0</v>
      </c>
      <c r="W11895" s="217">
        <v>2.3993702871646199</v>
      </c>
      <c r="X11895" s="217">
        <v>2.3993702871646199</v>
      </c>
      <c r="Y11895" s="217">
        <v>0</v>
      </c>
    </row>
    <row r="11896" spans="2:25">
      <c r="B11896" s="217" t="s">
        <v>12066</v>
      </c>
      <c r="C11896" s="217" t="s">
        <v>11696</v>
      </c>
      <c r="D11896" s="217" t="s">
        <v>11</v>
      </c>
      <c r="E11896" s="217" t="s">
        <v>103</v>
      </c>
      <c r="F11896" s="217" t="s">
        <v>9</v>
      </c>
      <c r="G11896" s="217" t="s">
        <v>10</v>
      </c>
      <c r="H11896" s="217" t="s">
        <v>178</v>
      </c>
      <c r="I11896" s="217">
        <v>4</v>
      </c>
      <c r="J11896" s="217">
        <v>3</v>
      </c>
      <c r="K11896" s="217">
        <v>1</v>
      </c>
      <c r="L11896" s="217">
        <v>156</v>
      </c>
      <c r="M11896" s="217">
        <v>4909.6625780548802</v>
      </c>
      <c r="N11896" s="217">
        <v>0.81471993979364898</v>
      </c>
      <c r="O11896" s="217">
        <v>0.61103995484523699</v>
      </c>
      <c r="P11896" s="217">
        <v>0.203679984948412</v>
      </c>
      <c r="Q11896" s="217">
        <v>0.92282602548122905</v>
      </c>
      <c r="R11896" s="217">
        <v>0.72446632472998695</v>
      </c>
      <c r="S11896" s="217">
        <v>0.19835970075124301</v>
      </c>
      <c r="T11896" s="217">
        <v>0.814741115263101</v>
      </c>
      <c r="U11896" s="217">
        <v>0.61210591744686504</v>
      </c>
      <c r="V11896" s="217">
        <v>0.20263519781623601</v>
      </c>
      <c r="W11896" s="217">
        <v>0.87553887930123098</v>
      </c>
      <c r="X11896" s="217">
        <v>0.67228356196327699</v>
      </c>
      <c r="Y11896" s="217">
        <v>0.20325531733795299</v>
      </c>
    </row>
    <row r="11897" spans="2:25">
      <c r="B11897" s="217" t="s">
        <v>12067</v>
      </c>
      <c r="C11897" s="217" t="s">
        <v>11696</v>
      </c>
      <c r="D11897" s="217" t="s">
        <v>11</v>
      </c>
      <c r="E11897" s="217" t="s">
        <v>103</v>
      </c>
      <c r="F11897" s="217" t="s">
        <v>9</v>
      </c>
      <c r="G11897" s="217" t="s">
        <v>10</v>
      </c>
      <c r="H11897" s="217" t="s">
        <v>5</v>
      </c>
      <c r="I11897" s="217">
        <v>18</v>
      </c>
      <c r="J11897" s="217">
        <v>17</v>
      </c>
      <c r="K11897" s="217">
        <v>1</v>
      </c>
      <c r="L11897" s="217">
        <v>330</v>
      </c>
      <c r="M11897" s="217">
        <v>10610</v>
      </c>
      <c r="N11897" s="217">
        <v>1.6965127238454301</v>
      </c>
      <c r="O11897" s="217">
        <v>1.60226201696513</v>
      </c>
      <c r="P11897" s="217">
        <v>9.4250706880301599E-2</v>
      </c>
      <c r="Q11897" s="217">
        <v>1.7898170457985201</v>
      </c>
      <c r="R11897" s="217">
        <v>1.7007575883183701</v>
      </c>
      <c r="S11897" s="217">
        <v>8.9059457480149706E-2</v>
      </c>
      <c r="T11897" s="217">
        <v>1.69425897367274</v>
      </c>
      <c r="U11897" s="217">
        <v>1.6032799052654501</v>
      </c>
      <c r="V11897" s="217">
        <v>9.0979068407289698E-2</v>
      </c>
      <c r="W11897" s="217">
        <v>1.7572858912740501</v>
      </c>
      <c r="X11897" s="217">
        <v>1.66602840185701</v>
      </c>
      <c r="Y11897" s="217">
        <v>9.1257489417040302E-2</v>
      </c>
    </row>
    <row r="11898" spans="2:25">
      <c r="B11898" s="217" t="s">
        <v>12068</v>
      </c>
      <c r="C11898" s="217" t="s">
        <v>11696</v>
      </c>
      <c r="D11898" s="217" t="s">
        <v>11</v>
      </c>
      <c r="E11898" s="217" t="s">
        <v>103</v>
      </c>
      <c r="F11898" s="217" t="s">
        <v>5</v>
      </c>
      <c r="G11898" s="217" t="s">
        <v>10</v>
      </c>
      <c r="H11898" s="217" t="s">
        <v>170</v>
      </c>
      <c r="I11898" s="217">
        <v>7</v>
      </c>
      <c r="J11898" s="217">
        <v>7</v>
      </c>
      <c r="K11898" s="217">
        <v>0</v>
      </c>
      <c r="L11898" s="217">
        <v>42</v>
      </c>
      <c r="M11898" s="217">
        <v>1397.5067890999701</v>
      </c>
      <c r="N11898" s="217">
        <v>5.0089202103327004</v>
      </c>
      <c r="O11898" s="217">
        <v>5.0089202103327004</v>
      </c>
      <c r="P11898" s="217">
        <v>0</v>
      </c>
      <c r="Q11898" s="217">
        <v>5.1710388144835298</v>
      </c>
      <c r="R11898" s="217">
        <v>5.1710388144835298</v>
      </c>
      <c r="S11898" s="217">
        <v>0</v>
      </c>
      <c r="T11898" s="217">
        <v>5.0644464520752601</v>
      </c>
      <c r="U11898" s="217">
        <v>5.0644464520752601</v>
      </c>
      <c r="V11898" s="217">
        <v>0</v>
      </c>
      <c r="W11898" s="217">
        <v>5.1326696885767404</v>
      </c>
      <c r="X11898" s="217">
        <v>5.1326696885767404</v>
      </c>
      <c r="Y11898" s="217">
        <v>0</v>
      </c>
    </row>
    <row r="11899" spans="2:25">
      <c r="B11899" s="217" t="s">
        <v>12069</v>
      </c>
      <c r="C11899" s="217" t="s">
        <v>11696</v>
      </c>
      <c r="D11899" s="217" t="s">
        <v>11</v>
      </c>
      <c r="E11899" s="217" t="s">
        <v>103</v>
      </c>
      <c r="F11899" s="217" t="s">
        <v>5</v>
      </c>
      <c r="G11899" s="217" t="s">
        <v>10</v>
      </c>
      <c r="H11899" s="217" t="s">
        <v>172</v>
      </c>
      <c r="I11899" s="217">
        <v>7</v>
      </c>
      <c r="J11899" s="217">
        <v>7</v>
      </c>
      <c r="K11899" s="217">
        <v>0</v>
      </c>
      <c r="L11899" s="217">
        <v>65</v>
      </c>
      <c r="M11899" s="217">
        <v>1840.4524680412001</v>
      </c>
      <c r="N11899" s="217">
        <v>3.80341254205285</v>
      </c>
      <c r="O11899" s="217">
        <v>3.80341254205285</v>
      </c>
      <c r="P11899" s="217">
        <v>0</v>
      </c>
      <c r="Q11899" s="217">
        <v>3.49203288504222</v>
      </c>
      <c r="R11899" s="217">
        <v>3.49203288504222</v>
      </c>
      <c r="S11899" s="217">
        <v>0</v>
      </c>
      <c r="T11899" s="217">
        <v>3.6214714711161302</v>
      </c>
      <c r="U11899" s="217">
        <v>3.6214714711161302</v>
      </c>
      <c r="V11899" s="217">
        <v>0</v>
      </c>
      <c r="W11899" s="217">
        <v>3.59056930526231</v>
      </c>
      <c r="X11899" s="217">
        <v>3.59056930526231</v>
      </c>
      <c r="Y11899" s="217">
        <v>0</v>
      </c>
    </row>
    <row r="11900" spans="2:25">
      <c r="B11900" s="217" t="s">
        <v>12070</v>
      </c>
      <c r="C11900" s="217" t="s">
        <v>11696</v>
      </c>
      <c r="D11900" s="217" t="s">
        <v>11</v>
      </c>
      <c r="E11900" s="217" t="s">
        <v>103</v>
      </c>
      <c r="F11900" s="217" t="s">
        <v>5</v>
      </c>
      <c r="G11900" s="217" t="s">
        <v>10</v>
      </c>
      <c r="H11900" s="217" t="s">
        <v>174</v>
      </c>
      <c r="I11900" s="217">
        <v>17</v>
      </c>
      <c r="J11900" s="217">
        <v>17</v>
      </c>
      <c r="K11900" s="217">
        <v>0</v>
      </c>
      <c r="L11900" s="217">
        <v>62</v>
      </c>
      <c r="M11900" s="217">
        <v>2770.7553409779798</v>
      </c>
      <c r="N11900" s="217">
        <v>6.1355110458794897</v>
      </c>
      <c r="O11900" s="217">
        <v>6.1355110458794897</v>
      </c>
      <c r="P11900" s="217">
        <v>0</v>
      </c>
      <c r="Q11900" s="217">
        <v>6.1952442812373798</v>
      </c>
      <c r="R11900" s="217">
        <v>6.1952442812373798</v>
      </c>
      <c r="S11900" s="217">
        <v>0</v>
      </c>
      <c r="T11900" s="217">
        <v>6.1237052419716198</v>
      </c>
      <c r="U11900" s="217">
        <v>6.1237052419716198</v>
      </c>
      <c r="V11900" s="217">
        <v>0</v>
      </c>
      <c r="W11900" s="217">
        <v>6.1731340706860296</v>
      </c>
      <c r="X11900" s="217">
        <v>6.1731340706860296</v>
      </c>
      <c r="Y11900" s="217">
        <v>0</v>
      </c>
    </row>
    <row r="11901" spans="2:25">
      <c r="B11901" s="217" t="s">
        <v>12071</v>
      </c>
      <c r="C11901" s="217" t="s">
        <v>11696</v>
      </c>
      <c r="D11901" s="217" t="s">
        <v>11</v>
      </c>
      <c r="E11901" s="217" t="s">
        <v>103</v>
      </c>
      <c r="F11901" s="217" t="s">
        <v>5</v>
      </c>
      <c r="G11901" s="217" t="s">
        <v>10</v>
      </c>
      <c r="H11901" s="217" t="s">
        <v>176</v>
      </c>
      <c r="I11901" s="217">
        <v>37</v>
      </c>
      <c r="J11901" s="217">
        <v>35</v>
      </c>
      <c r="K11901" s="217">
        <v>2</v>
      </c>
      <c r="L11901" s="217">
        <v>100</v>
      </c>
      <c r="M11901" s="217">
        <v>4978.23698364547</v>
      </c>
      <c r="N11901" s="217">
        <v>7.4323500712305597</v>
      </c>
      <c r="O11901" s="217">
        <v>7.0306014187316102</v>
      </c>
      <c r="P11901" s="217">
        <v>0.40174865249894898</v>
      </c>
      <c r="Q11901" s="217">
        <v>7.4446637624032599</v>
      </c>
      <c r="R11901" s="217">
        <v>7.0267337136765304</v>
      </c>
      <c r="S11901" s="217">
        <v>0.41793004872672901</v>
      </c>
      <c r="T11901" s="217">
        <v>7.3919472258528804</v>
      </c>
      <c r="U11901" s="217">
        <v>6.9862079340803698</v>
      </c>
      <c r="V11901" s="217">
        <v>0.405739291772515</v>
      </c>
      <c r="W11901" s="217">
        <v>7.4699161598918797</v>
      </c>
      <c r="X11901" s="217">
        <v>7.0602397505051799</v>
      </c>
      <c r="Y11901" s="217">
        <v>0.40967640938669803</v>
      </c>
    </row>
    <row r="11902" spans="2:25">
      <c r="B11902" s="217" t="s">
        <v>12072</v>
      </c>
      <c r="C11902" s="217" t="s">
        <v>11696</v>
      </c>
      <c r="D11902" s="217" t="s">
        <v>11</v>
      </c>
      <c r="E11902" s="217" t="s">
        <v>103</v>
      </c>
      <c r="F11902" s="217" t="s">
        <v>5</v>
      </c>
      <c r="G11902" s="217" t="s">
        <v>10</v>
      </c>
      <c r="H11902" s="217" t="s">
        <v>178</v>
      </c>
      <c r="I11902" s="217">
        <v>28</v>
      </c>
      <c r="J11902" s="217">
        <v>27</v>
      </c>
      <c r="K11902" s="217">
        <v>1</v>
      </c>
      <c r="L11902" s="217">
        <v>242</v>
      </c>
      <c r="M11902" s="217">
        <v>9703.0484182353903</v>
      </c>
      <c r="N11902" s="217">
        <v>2.8856910522448098</v>
      </c>
      <c r="O11902" s="217">
        <v>2.7826306575217798</v>
      </c>
      <c r="P11902" s="217">
        <v>0.103060394723029</v>
      </c>
      <c r="Q11902" s="217">
        <v>2.9811834692168699</v>
      </c>
      <c r="R11902" s="217">
        <v>2.88216556164793</v>
      </c>
      <c r="S11902" s="217">
        <v>9.9017907568939495E-2</v>
      </c>
      <c r="T11902" s="217">
        <v>2.8440147702310998</v>
      </c>
      <c r="U11902" s="217">
        <v>2.74286260468743</v>
      </c>
      <c r="V11902" s="217">
        <v>0.101152165543666</v>
      </c>
      <c r="W11902" s="217">
        <v>2.9408023237796401</v>
      </c>
      <c r="X11902" s="217">
        <v>2.8393406047467802</v>
      </c>
      <c r="Y11902" s="217">
        <v>0.101461719032861</v>
      </c>
    </row>
    <row r="11903" spans="2:25">
      <c r="B11903" s="217" t="s">
        <v>12073</v>
      </c>
      <c r="C11903" s="217" t="s">
        <v>11696</v>
      </c>
      <c r="D11903" s="217" t="s">
        <v>11</v>
      </c>
      <c r="E11903" s="217" t="s">
        <v>103</v>
      </c>
      <c r="F11903" s="217" t="s">
        <v>5</v>
      </c>
      <c r="G11903" s="217" t="s">
        <v>10</v>
      </c>
      <c r="H11903" s="217" t="s">
        <v>5</v>
      </c>
      <c r="I11903" s="217">
        <v>96</v>
      </c>
      <c r="J11903" s="217">
        <v>93</v>
      </c>
      <c r="K11903" s="217">
        <v>3</v>
      </c>
      <c r="L11903" s="217">
        <v>511</v>
      </c>
      <c r="M11903" s="217">
        <v>20690</v>
      </c>
      <c r="N11903" s="217">
        <v>4.6399226679555303</v>
      </c>
      <c r="O11903" s="217">
        <v>4.4949250845819204</v>
      </c>
      <c r="P11903" s="217">
        <v>0.14499758337360999</v>
      </c>
      <c r="Q11903" s="217">
        <v>4.68744004356091</v>
      </c>
      <c r="R11903" s="217">
        <v>4.5401062205670399</v>
      </c>
      <c r="S11903" s="217">
        <v>0.14733382299386899</v>
      </c>
      <c r="T11903" s="217">
        <v>4.6055954183564802</v>
      </c>
      <c r="U11903" s="217">
        <v>4.46029843129008</v>
      </c>
      <c r="V11903" s="217">
        <v>0.14529698706640101</v>
      </c>
      <c r="W11903" s="217">
        <v>4.6778181790814299</v>
      </c>
      <c r="X11903" s="217">
        <v>4.5313810710794202</v>
      </c>
      <c r="Y11903" s="217">
        <v>0.14643710800201901</v>
      </c>
    </row>
    <row r="11904" spans="2:25">
      <c r="B11904" s="217" t="s">
        <v>12074</v>
      </c>
      <c r="C11904" s="217" t="s">
        <v>11696</v>
      </c>
      <c r="D11904" s="217" t="s">
        <v>11</v>
      </c>
      <c r="E11904" s="217" t="s">
        <v>103</v>
      </c>
      <c r="F11904" s="217" t="s">
        <v>12</v>
      </c>
      <c r="G11904" s="217" t="s">
        <v>49</v>
      </c>
      <c r="H11904" s="217" t="s">
        <v>170</v>
      </c>
      <c r="I11904" s="217">
        <v>18</v>
      </c>
      <c r="J11904" s="217">
        <v>18</v>
      </c>
      <c r="K11904" s="217">
        <v>0</v>
      </c>
      <c r="L11904" s="217">
        <v>38</v>
      </c>
      <c r="M11904" s="217">
        <v>2704.2733808528901</v>
      </c>
      <c r="N11904" s="217">
        <v>6.6561317829202</v>
      </c>
      <c r="O11904" s="217">
        <v>6.6561317829202</v>
      </c>
      <c r="P11904" s="217">
        <v>0</v>
      </c>
      <c r="Q11904" s="217">
        <v>7.6003432669859503</v>
      </c>
      <c r="R11904" s="217">
        <v>7.6003432669859503</v>
      </c>
      <c r="S11904" s="217">
        <v>0</v>
      </c>
      <c r="T11904" s="217">
        <v>7.2744700894171297</v>
      </c>
      <c r="U11904" s="217">
        <v>7.2744700894171297</v>
      </c>
      <c r="V11904" s="217">
        <v>0</v>
      </c>
      <c r="W11904" s="217">
        <v>7.4891362106643804</v>
      </c>
      <c r="X11904" s="217">
        <v>7.4891362106643804</v>
      </c>
      <c r="Y11904" s="217">
        <v>0</v>
      </c>
    </row>
    <row r="11905" spans="2:25">
      <c r="B11905" s="217" t="s">
        <v>12075</v>
      </c>
      <c r="C11905" s="217" t="s">
        <v>11696</v>
      </c>
      <c r="D11905" s="217" t="s">
        <v>11</v>
      </c>
      <c r="E11905" s="217" t="s">
        <v>103</v>
      </c>
      <c r="F11905" s="217" t="s">
        <v>12</v>
      </c>
      <c r="G11905" s="217" t="s">
        <v>49</v>
      </c>
      <c r="H11905" s="217" t="s">
        <v>172</v>
      </c>
      <c r="I11905" s="217">
        <v>18</v>
      </c>
      <c r="J11905" s="217">
        <v>16</v>
      </c>
      <c r="K11905" s="217">
        <v>2</v>
      </c>
      <c r="L11905" s="217">
        <v>60</v>
      </c>
      <c r="M11905" s="217">
        <v>2724.2390469460502</v>
      </c>
      <c r="N11905" s="217">
        <v>6.6073496818050996</v>
      </c>
      <c r="O11905" s="217">
        <v>5.87319971716009</v>
      </c>
      <c r="P11905" s="217">
        <v>0.73414996464501103</v>
      </c>
      <c r="Q11905" s="217">
        <v>6.5254474551540804</v>
      </c>
      <c r="R11905" s="217">
        <v>5.8586084827450202</v>
      </c>
      <c r="S11905" s="217">
        <v>0.66683897240905998</v>
      </c>
      <c r="T11905" s="217">
        <v>6.4981110081606097</v>
      </c>
      <c r="U11905" s="217">
        <v>5.81689881347625</v>
      </c>
      <c r="V11905" s="217">
        <v>0.68121219468435301</v>
      </c>
      <c r="W11905" s="217">
        <v>6.5733428767343103</v>
      </c>
      <c r="X11905" s="217">
        <v>5.89004598509253</v>
      </c>
      <c r="Y11905" s="217">
        <v>0.68329689164178298</v>
      </c>
    </row>
    <row r="11906" spans="2:25">
      <c r="B11906" s="217" t="s">
        <v>12076</v>
      </c>
      <c r="C11906" s="217" t="s">
        <v>11696</v>
      </c>
      <c r="D11906" s="217" t="s">
        <v>11</v>
      </c>
      <c r="E11906" s="217" t="s">
        <v>103</v>
      </c>
      <c r="F11906" s="217" t="s">
        <v>12</v>
      </c>
      <c r="G11906" s="217" t="s">
        <v>49</v>
      </c>
      <c r="H11906" s="217" t="s">
        <v>174</v>
      </c>
      <c r="I11906" s="217">
        <v>24</v>
      </c>
      <c r="J11906" s="217">
        <v>23</v>
      </c>
      <c r="K11906" s="217">
        <v>1</v>
      </c>
      <c r="L11906" s="217">
        <v>34</v>
      </c>
      <c r="M11906" s="217">
        <v>2864.58192515669</v>
      </c>
      <c r="N11906" s="217">
        <v>8.3781859367443996</v>
      </c>
      <c r="O11906" s="217">
        <v>8.0290948560467204</v>
      </c>
      <c r="P11906" s="217">
        <v>0.34909108069768302</v>
      </c>
      <c r="Q11906" s="217">
        <v>8.1457021168482804</v>
      </c>
      <c r="R11906" s="217">
        <v>7.8261751092356002</v>
      </c>
      <c r="S11906" s="217">
        <v>0.319527007612675</v>
      </c>
      <c r="T11906" s="217">
        <v>8.2177489982270409</v>
      </c>
      <c r="U11906" s="217">
        <v>7.8913348216074599</v>
      </c>
      <c r="V11906" s="217">
        <v>0.32641417661958599</v>
      </c>
      <c r="W11906" s="217">
        <v>8.2030020159689805</v>
      </c>
      <c r="X11906" s="217">
        <v>7.8755889220572897</v>
      </c>
      <c r="Y11906" s="217">
        <v>0.32741309391168699</v>
      </c>
    </row>
    <row r="11907" spans="2:25">
      <c r="B11907" s="217" t="s">
        <v>12077</v>
      </c>
      <c r="C11907" s="217" t="s">
        <v>11696</v>
      </c>
      <c r="D11907" s="217" t="s">
        <v>11</v>
      </c>
      <c r="E11907" s="217" t="s">
        <v>103</v>
      </c>
      <c r="F11907" s="217" t="s">
        <v>12</v>
      </c>
      <c r="G11907" s="217" t="s">
        <v>49</v>
      </c>
      <c r="H11907" s="217" t="s">
        <v>176</v>
      </c>
      <c r="I11907" s="217">
        <v>19</v>
      </c>
      <c r="J11907" s="217">
        <v>19</v>
      </c>
      <c r="K11907" s="217">
        <v>0</v>
      </c>
      <c r="L11907" s="217">
        <v>47</v>
      </c>
      <c r="M11907" s="217">
        <v>2556.7666216050102</v>
      </c>
      <c r="N11907" s="217">
        <v>7.4312609682274102</v>
      </c>
      <c r="O11907" s="217">
        <v>7.4312609682274102</v>
      </c>
      <c r="P11907" s="217">
        <v>0</v>
      </c>
      <c r="Q11907" s="217">
        <v>8.0407711395259298</v>
      </c>
      <c r="R11907" s="217">
        <v>8.0407711395259298</v>
      </c>
      <c r="S11907" s="217">
        <v>0</v>
      </c>
      <c r="T11907" s="217">
        <v>7.6110300961997499</v>
      </c>
      <c r="U11907" s="217">
        <v>7.6110300961997499</v>
      </c>
      <c r="V11907" s="217">
        <v>0</v>
      </c>
      <c r="W11907" s="217">
        <v>7.8700312833483697</v>
      </c>
      <c r="X11907" s="217">
        <v>7.8700312833483697</v>
      </c>
      <c r="Y11907" s="217">
        <v>0</v>
      </c>
    </row>
    <row r="11908" spans="2:25">
      <c r="B11908" s="217" t="s">
        <v>12078</v>
      </c>
      <c r="C11908" s="217" t="s">
        <v>11696</v>
      </c>
      <c r="D11908" s="217" t="s">
        <v>11</v>
      </c>
      <c r="E11908" s="217" t="s">
        <v>103</v>
      </c>
      <c r="F11908" s="217" t="s">
        <v>12</v>
      </c>
      <c r="G11908" s="217" t="s">
        <v>49</v>
      </c>
      <c r="H11908" s="217" t="s">
        <v>178</v>
      </c>
      <c r="I11908" s="217">
        <v>14</v>
      </c>
      <c r="J11908" s="217">
        <v>14</v>
      </c>
      <c r="K11908" s="217">
        <v>0</v>
      </c>
      <c r="L11908" s="217">
        <v>37</v>
      </c>
      <c r="M11908" s="217">
        <v>1370.13902543935</v>
      </c>
      <c r="N11908" s="217">
        <v>10.217941201631501</v>
      </c>
      <c r="O11908" s="217">
        <v>10.217941201631501</v>
      </c>
      <c r="P11908" s="217">
        <v>0</v>
      </c>
      <c r="Q11908" s="217">
        <v>10.0426842877069</v>
      </c>
      <c r="R11908" s="217">
        <v>10.0426842877069</v>
      </c>
      <c r="S11908" s="217">
        <v>0</v>
      </c>
      <c r="T11908" s="217">
        <v>9.7842863099018107</v>
      </c>
      <c r="U11908" s="217">
        <v>9.7842863099018107</v>
      </c>
      <c r="V11908" s="217">
        <v>0</v>
      </c>
      <c r="W11908" s="217">
        <v>10.0020681870151</v>
      </c>
      <c r="X11908" s="217">
        <v>10.0020681870151</v>
      </c>
      <c r="Y11908" s="217">
        <v>0</v>
      </c>
    </row>
    <row r="11909" spans="2:25">
      <c r="B11909" s="217" t="s">
        <v>12079</v>
      </c>
      <c r="C11909" s="217" t="s">
        <v>11696</v>
      </c>
      <c r="D11909" s="217" t="s">
        <v>11</v>
      </c>
      <c r="E11909" s="217" t="s">
        <v>103</v>
      </c>
      <c r="F11909" s="217" t="s">
        <v>12</v>
      </c>
      <c r="G11909" s="217" t="s">
        <v>49</v>
      </c>
      <c r="H11909" s="217" t="s">
        <v>5</v>
      </c>
      <c r="I11909" s="217">
        <v>93</v>
      </c>
      <c r="J11909" s="217">
        <v>90</v>
      </c>
      <c r="K11909" s="217">
        <v>3</v>
      </c>
      <c r="L11909" s="217">
        <v>216</v>
      </c>
      <c r="M11909" s="217">
        <v>12220</v>
      </c>
      <c r="N11909" s="217">
        <v>7.61047463175123</v>
      </c>
      <c r="O11909" s="217">
        <v>7.3649754500818299</v>
      </c>
      <c r="P11909" s="217">
        <v>0.245499181669394</v>
      </c>
      <c r="Q11909" s="217">
        <v>7.9193633281009204</v>
      </c>
      <c r="R11909" s="217">
        <v>7.6960046431677904</v>
      </c>
      <c r="S11909" s="217">
        <v>0.22335868493313199</v>
      </c>
      <c r="T11909" s="217">
        <v>7.7258469277922899</v>
      </c>
      <c r="U11909" s="217">
        <v>7.4976739111261699</v>
      </c>
      <c r="V11909" s="217">
        <v>0.228173016666118</v>
      </c>
      <c r="W11909" s="217">
        <v>7.8724876656117999</v>
      </c>
      <c r="X11909" s="217">
        <v>7.6436163766638199</v>
      </c>
      <c r="Y11909" s="217">
        <v>0.22887128894797601</v>
      </c>
    </row>
    <row r="11910" spans="2:25">
      <c r="B11910" s="217" t="s">
        <v>12080</v>
      </c>
      <c r="C11910" s="217" t="s">
        <v>11696</v>
      </c>
      <c r="D11910" s="217" t="s">
        <v>11</v>
      </c>
      <c r="E11910" s="217" t="s">
        <v>103</v>
      </c>
      <c r="F11910" s="217" t="s">
        <v>9</v>
      </c>
      <c r="G11910" s="217" t="s">
        <v>49</v>
      </c>
      <c r="H11910" s="217" t="s">
        <v>170</v>
      </c>
      <c r="I11910" s="217">
        <v>10</v>
      </c>
      <c r="J11910" s="217">
        <v>9</v>
      </c>
      <c r="K11910" s="217">
        <v>1</v>
      </c>
      <c r="L11910" s="217">
        <v>51</v>
      </c>
      <c r="M11910" s="217">
        <v>2941.3382332738001</v>
      </c>
      <c r="N11910" s="217">
        <v>3.39981301261966</v>
      </c>
      <c r="O11910" s="217">
        <v>3.0598317113576998</v>
      </c>
      <c r="P11910" s="217">
        <v>0.33998130126196602</v>
      </c>
      <c r="Q11910" s="217">
        <v>3.5109098059924699</v>
      </c>
      <c r="R11910" s="217">
        <v>2.9212490107576898</v>
      </c>
      <c r="S11910" s="217">
        <v>0.58966079523477499</v>
      </c>
      <c r="T11910" s="217">
        <v>3.4106952856725701</v>
      </c>
      <c r="U11910" s="217">
        <v>2.91248736388386</v>
      </c>
      <c r="V11910" s="217">
        <v>0.49820792178870799</v>
      </c>
      <c r="W11910" s="217">
        <v>3.4909045040211999</v>
      </c>
      <c r="X11910" s="217">
        <v>2.9437165309732101</v>
      </c>
      <c r="Y11910" s="217">
        <v>0.54718797304799704</v>
      </c>
    </row>
    <row r="11911" spans="2:25">
      <c r="B11911" s="217" t="s">
        <v>12081</v>
      </c>
      <c r="C11911" s="217" t="s">
        <v>11696</v>
      </c>
      <c r="D11911" s="217" t="s">
        <v>11</v>
      </c>
      <c r="E11911" s="217" t="s">
        <v>103</v>
      </c>
      <c r="F11911" s="217" t="s">
        <v>9</v>
      </c>
      <c r="G11911" s="217" t="s">
        <v>49</v>
      </c>
      <c r="H11911" s="217" t="s">
        <v>172</v>
      </c>
      <c r="I11911" s="217">
        <v>10</v>
      </c>
      <c r="J11911" s="217">
        <v>9</v>
      </c>
      <c r="K11911" s="217">
        <v>1</v>
      </c>
      <c r="L11911" s="217">
        <v>98</v>
      </c>
      <c r="M11911" s="217">
        <v>3069.8966891056498</v>
      </c>
      <c r="N11911" s="217">
        <v>3.2574386087609</v>
      </c>
      <c r="O11911" s="217">
        <v>2.9316947478848099</v>
      </c>
      <c r="P11911" s="217">
        <v>0.32574386087608997</v>
      </c>
      <c r="Q11911" s="217">
        <v>3.54318428924232</v>
      </c>
      <c r="R11911" s="217">
        <v>3.0442405394282801</v>
      </c>
      <c r="S11911" s="217">
        <v>0.49894374981403999</v>
      </c>
      <c r="T11911" s="217">
        <v>3.38678676886021</v>
      </c>
      <c r="U11911" s="217">
        <v>2.9652262196543799</v>
      </c>
      <c r="V11911" s="217">
        <v>0.42156054920583003</v>
      </c>
      <c r="W11911" s="217">
        <v>3.4930888793614199</v>
      </c>
      <c r="X11911" s="217">
        <v>3.0300836713977302</v>
      </c>
      <c r="Y11911" s="217">
        <v>0.46300520796368999</v>
      </c>
    </row>
    <row r="11912" spans="2:25">
      <c r="B11912" s="217" t="s">
        <v>12082</v>
      </c>
      <c r="C11912" s="217" t="s">
        <v>11696</v>
      </c>
      <c r="D11912" s="217" t="s">
        <v>11</v>
      </c>
      <c r="E11912" s="217" t="s">
        <v>103</v>
      </c>
      <c r="F11912" s="217" t="s">
        <v>9</v>
      </c>
      <c r="G11912" s="217" t="s">
        <v>49</v>
      </c>
      <c r="H11912" s="217" t="s">
        <v>174</v>
      </c>
      <c r="I11912" s="217">
        <v>5</v>
      </c>
      <c r="J11912" s="217">
        <v>5</v>
      </c>
      <c r="K11912" s="217">
        <v>0</v>
      </c>
      <c r="L11912" s="217">
        <v>91</v>
      </c>
      <c r="M11912" s="217">
        <v>3311.1316114850902</v>
      </c>
      <c r="N11912" s="217">
        <v>1.51005776474026</v>
      </c>
      <c r="O11912" s="217">
        <v>1.51005776474026</v>
      </c>
      <c r="P11912" s="217">
        <v>0</v>
      </c>
      <c r="Q11912" s="217">
        <v>1.56353268086817</v>
      </c>
      <c r="R11912" s="217">
        <v>1.56353268086817</v>
      </c>
      <c r="S11912" s="217">
        <v>0</v>
      </c>
      <c r="T11912" s="217">
        <v>1.50257965090245</v>
      </c>
      <c r="U11912" s="217">
        <v>1.50257965090245</v>
      </c>
      <c r="V11912" s="217">
        <v>0</v>
      </c>
      <c r="W11912" s="217">
        <v>1.5394888111693701</v>
      </c>
      <c r="X11912" s="217">
        <v>1.5394888111693701</v>
      </c>
      <c r="Y11912" s="217">
        <v>0</v>
      </c>
    </row>
    <row r="11913" spans="2:25">
      <c r="B11913" s="217" t="s">
        <v>12083</v>
      </c>
      <c r="C11913" s="217" t="s">
        <v>11696</v>
      </c>
      <c r="D11913" s="217" t="s">
        <v>11</v>
      </c>
      <c r="E11913" s="217" t="s">
        <v>103</v>
      </c>
      <c r="F11913" s="217" t="s">
        <v>9</v>
      </c>
      <c r="G11913" s="217" t="s">
        <v>49</v>
      </c>
      <c r="H11913" s="217" t="s">
        <v>176</v>
      </c>
      <c r="I11913" s="217">
        <v>5</v>
      </c>
      <c r="J11913" s="217">
        <v>5</v>
      </c>
      <c r="K11913" s="217">
        <v>0</v>
      </c>
      <c r="L11913" s="217">
        <v>92</v>
      </c>
      <c r="M11913" s="217">
        <v>3059.63593900261</v>
      </c>
      <c r="N11913" s="217">
        <v>1.6341813534945999</v>
      </c>
      <c r="O11913" s="217">
        <v>1.6341813534945999</v>
      </c>
      <c r="P11913" s="217">
        <v>0</v>
      </c>
      <c r="Q11913" s="217">
        <v>1.66950250036013</v>
      </c>
      <c r="R11913" s="217">
        <v>1.66950250036013</v>
      </c>
      <c r="S11913" s="217">
        <v>0</v>
      </c>
      <c r="T11913" s="217">
        <v>1.52614661074633</v>
      </c>
      <c r="U11913" s="217">
        <v>1.52614661074633</v>
      </c>
      <c r="V11913" s="217">
        <v>0</v>
      </c>
      <c r="W11913" s="217">
        <v>1.6125228550746999</v>
      </c>
      <c r="X11913" s="217">
        <v>1.6125228550746999</v>
      </c>
      <c r="Y11913" s="217">
        <v>0</v>
      </c>
    </row>
    <row r="11914" spans="2:25">
      <c r="B11914" s="217" t="s">
        <v>12084</v>
      </c>
      <c r="C11914" s="217" t="s">
        <v>11696</v>
      </c>
      <c r="D11914" s="217" t="s">
        <v>11</v>
      </c>
      <c r="E11914" s="217" t="s">
        <v>103</v>
      </c>
      <c r="F11914" s="217" t="s">
        <v>9</v>
      </c>
      <c r="G11914" s="217" t="s">
        <v>49</v>
      </c>
      <c r="H11914" s="217" t="s">
        <v>178</v>
      </c>
      <c r="I11914" s="217">
        <v>2</v>
      </c>
      <c r="J11914" s="217">
        <v>1</v>
      </c>
      <c r="K11914" s="217">
        <v>1</v>
      </c>
      <c r="L11914" s="217">
        <v>44</v>
      </c>
      <c r="M11914" s="217">
        <v>1657.9975271328501</v>
      </c>
      <c r="N11914" s="217">
        <v>1.2062744167408801</v>
      </c>
      <c r="O11914" s="217">
        <v>0.60313720837044105</v>
      </c>
      <c r="P11914" s="217">
        <v>0.60313720837044105</v>
      </c>
      <c r="Q11914" s="217">
        <v>1.05182736447284</v>
      </c>
      <c r="R11914" s="217">
        <v>0.52591368223642099</v>
      </c>
      <c r="S11914" s="217">
        <v>0.52591368223642099</v>
      </c>
      <c r="T11914" s="217">
        <v>0.88869521183931699</v>
      </c>
      <c r="U11914" s="217">
        <v>0.444347605919658</v>
      </c>
      <c r="V11914" s="217">
        <v>0.444347605919658</v>
      </c>
      <c r="W11914" s="217">
        <v>0.97606503300453495</v>
      </c>
      <c r="X11914" s="217">
        <v>0.48803251650226698</v>
      </c>
      <c r="Y11914" s="217">
        <v>0.48803251650226698</v>
      </c>
    </row>
    <row r="11915" spans="2:25">
      <c r="B11915" s="217" t="s">
        <v>12085</v>
      </c>
      <c r="C11915" s="217" t="s">
        <v>11696</v>
      </c>
      <c r="D11915" s="217" t="s">
        <v>11</v>
      </c>
      <c r="E11915" s="217" t="s">
        <v>103</v>
      </c>
      <c r="F11915" s="217" t="s">
        <v>9</v>
      </c>
      <c r="G11915" s="217" t="s">
        <v>49</v>
      </c>
      <c r="H11915" s="217" t="s">
        <v>5</v>
      </c>
      <c r="I11915" s="217">
        <v>32</v>
      </c>
      <c r="J11915" s="217">
        <v>29</v>
      </c>
      <c r="K11915" s="217">
        <v>3</v>
      </c>
      <c r="L11915" s="217">
        <v>376</v>
      </c>
      <c r="M11915" s="217">
        <v>14040</v>
      </c>
      <c r="N11915" s="217">
        <v>2.2792022792022801</v>
      </c>
      <c r="O11915" s="217">
        <v>2.0655270655270699</v>
      </c>
      <c r="P11915" s="217">
        <v>0.213675213675214</v>
      </c>
      <c r="Q11915" s="217">
        <v>2.3862845792481702</v>
      </c>
      <c r="R11915" s="217">
        <v>2.1209372213925199</v>
      </c>
      <c r="S11915" s="217">
        <v>0.265347357855649</v>
      </c>
      <c r="T11915" s="217">
        <v>2.2734871073224698</v>
      </c>
      <c r="U11915" s="217">
        <v>2.04929354251755</v>
      </c>
      <c r="V11915" s="217">
        <v>0.224193564804919</v>
      </c>
      <c r="W11915" s="217">
        <v>2.3478361768134799</v>
      </c>
      <c r="X11915" s="217">
        <v>2.1016015889418802</v>
      </c>
      <c r="Y11915" s="217">
        <v>0.24623458787159899</v>
      </c>
    </row>
    <row r="11916" spans="2:25">
      <c r="B11916" s="217" t="s">
        <v>12086</v>
      </c>
      <c r="C11916" s="217" t="s">
        <v>11696</v>
      </c>
      <c r="D11916" s="217" t="s">
        <v>11</v>
      </c>
      <c r="E11916" s="217" t="s">
        <v>103</v>
      </c>
      <c r="F11916" s="217" t="s">
        <v>5</v>
      </c>
      <c r="G11916" s="217" t="s">
        <v>49</v>
      </c>
      <c r="H11916" s="217" t="s">
        <v>170</v>
      </c>
      <c r="I11916" s="217">
        <v>32</v>
      </c>
      <c r="J11916" s="217">
        <v>31</v>
      </c>
      <c r="K11916" s="217">
        <v>1</v>
      </c>
      <c r="L11916" s="217">
        <v>89</v>
      </c>
      <c r="M11916" s="217">
        <v>5645.6116141267003</v>
      </c>
      <c r="N11916" s="217">
        <v>5.6681192733712296</v>
      </c>
      <c r="O11916" s="217">
        <v>5.4909905460783799</v>
      </c>
      <c r="P11916" s="217">
        <v>0.17712872729285101</v>
      </c>
      <c r="Q11916" s="217">
        <v>5.9639817286809897</v>
      </c>
      <c r="R11916" s="217">
        <v>5.6194086717508798</v>
      </c>
      <c r="S11916" s="217">
        <v>0.34457305693010998</v>
      </c>
      <c r="T11916" s="217">
        <v>5.7917820840841099</v>
      </c>
      <c r="U11916" s="217">
        <v>5.5006502537422604</v>
      </c>
      <c r="V11916" s="217">
        <v>0.29113183034185203</v>
      </c>
      <c r="W11916" s="217">
        <v>5.9259318989026797</v>
      </c>
      <c r="X11916" s="217">
        <v>5.60617817928585</v>
      </c>
      <c r="Y11916" s="217">
        <v>0.31975371961683202</v>
      </c>
    </row>
    <row r="11917" spans="2:25">
      <c r="B11917" s="217" t="s">
        <v>12087</v>
      </c>
      <c r="C11917" s="217" t="s">
        <v>11696</v>
      </c>
      <c r="D11917" s="217" t="s">
        <v>11</v>
      </c>
      <c r="E11917" s="217" t="s">
        <v>103</v>
      </c>
      <c r="F11917" s="217" t="s">
        <v>5</v>
      </c>
      <c r="G11917" s="217" t="s">
        <v>49</v>
      </c>
      <c r="H11917" s="217" t="s">
        <v>172</v>
      </c>
      <c r="I11917" s="217">
        <v>28</v>
      </c>
      <c r="J11917" s="217">
        <v>25</v>
      </c>
      <c r="K11917" s="217">
        <v>3</v>
      </c>
      <c r="L11917" s="217">
        <v>158</v>
      </c>
      <c r="M11917" s="217">
        <v>5794.1357360516904</v>
      </c>
      <c r="N11917" s="217">
        <v>4.8324722228685797</v>
      </c>
      <c r="O11917" s="217">
        <v>4.3147073418469404</v>
      </c>
      <c r="P11917" s="217">
        <v>0.51776488102163298</v>
      </c>
      <c r="Q11917" s="217">
        <v>4.9644449070014502</v>
      </c>
      <c r="R11917" s="217">
        <v>4.36453733045688</v>
      </c>
      <c r="S11917" s="217">
        <v>0.59990757654457605</v>
      </c>
      <c r="T11917" s="217">
        <v>4.8685386098088204</v>
      </c>
      <c r="U11917" s="217">
        <v>4.3059982593556896</v>
      </c>
      <c r="V11917" s="217">
        <v>0.562540350453128</v>
      </c>
      <c r="W11917" s="217">
        <v>4.9603632111038598</v>
      </c>
      <c r="X11917" s="217">
        <v>4.3731861762167101</v>
      </c>
      <c r="Y11917" s="217">
        <v>0.58717703488714501</v>
      </c>
    </row>
    <row r="11918" spans="2:25">
      <c r="B11918" s="217" t="s">
        <v>12088</v>
      </c>
      <c r="C11918" s="217" t="s">
        <v>11696</v>
      </c>
      <c r="D11918" s="217" t="s">
        <v>11</v>
      </c>
      <c r="E11918" s="217" t="s">
        <v>103</v>
      </c>
      <c r="F11918" s="217" t="s">
        <v>5</v>
      </c>
      <c r="G11918" s="217" t="s">
        <v>49</v>
      </c>
      <c r="H11918" s="217" t="s">
        <v>174</v>
      </c>
      <c r="I11918" s="217">
        <v>29</v>
      </c>
      <c r="J11918" s="217">
        <v>28</v>
      </c>
      <c r="K11918" s="217">
        <v>1</v>
      </c>
      <c r="L11918" s="217">
        <v>125</v>
      </c>
      <c r="M11918" s="217">
        <v>6175.7135366417897</v>
      </c>
      <c r="N11918" s="217">
        <v>4.69581366233019</v>
      </c>
      <c r="O11918" s="217">
        <v>4.5338890532843203</v>
      </c>
      <c r="P11918" s="217">
        <v>0.161924609045869</v>
      </c>
      <c r="Q11918" s="217">
        <v>4.6192717183879104</v>
      </c>
      <c r="R11918" s="217">
        <v>4.4693282219625701</v>
      </c>
      <c r="S11918" s="217">
        <v>0.14994349642533999</v>
      </c>
      <c r="T11918" s="217">
        <v>4.6426374340773702</v>
      </c>
      <c r="U11918" s="217">
        <v>4.4894620161656897</v>
      </c>
      <c r="V11918" s="217">
        <v>0.15317541791167799</v>
      </c>
      <c r="W11918" s="217">
        <v>4.6427471696784099</v>
      </c>
      <c r="X11918" s="217">
        <v>4.4891029927953499</v>
      </c>
      <c r="Y11918" s="217">
        <v>0.15364417688306001</v>
      </c>
    </row>
    <row r="11919" spans="2:25">
      <c r="B11919" s="217" t="s">
        <v>12089</v>
      </c>
      <c r="C11919" s="217" t="s">
        <v>11696</v>
      </c>
      <c r="D11919" s="217" t="s">
        <v>11</v>
      </c>
      <c r="E11919" s="217" t="s">
        <v>103</v>
      </c>
      <c r="F11919" s="217" t="s">
        <v>5</v>
      </c>
      <c r="G11919" s="217" t="s">
        <v>49</v>
      </c>
      <c r="H11919" s="217" t="s">
        <v>176</v>
      </c>
      <c r="I11919" s="217">
        <v>24</v>
      </c>
      <c r="J11919" s="217">
        <v>24</v>
      </c>
      <c r="K11919" s="217">
        <v>0</v>
      </c>
      <c r="L11919" s="217">
        <v>139</v>
      </c>
      <c r="M11919" s="217">
        <v>5616.4025606076202</v>
      </c>
      <c r="N11919" s="217">
        <v>4.2731979663159203</v>
      </c>
      <c r="O11919" s="217">
        <v>4.2731979663159203</v>
      </c>
      <c r="P11919" s="217">
        <v>0</v>
      </c>
      <c r="Q11919" s="217">
        <v>4.4592267343608398</v>
      </c>
      <c r="R11919" s="217">
        <v>4.4592267343608398</v>
      </c>
      <c r="S11919" s="217">
        <v>0</v>
      </c>
      <c r="T11919" s="217">
        <v>4.2190856220393096</v>
      </c>
      <c r="U11919" s="217">
        <v>4.2190856220393096</v>
      </c>
      <c r="V11919" s="217">
        <v>0</v>
      </c>
      <c r="W11919" s="217">
        <v>4.3660192600485104</v>
      </c>
      <c r="X11919" s="217">
        <v>4.3660192600485104</v>
      </c>
      <c r="Y11919" s="217">
        <v>0</v>
      </c>
    </row>
    <row r="11920" spans="2:25">
      <c r="B11920" s="217" t="s">
        <v>12090</v>
      </c>
      <c r="C11920" s="217" t="s">
        <v>11696</v>
      </c>
      <c r="D11920" s="217" t="s">
        <v>11</v>
      </c>
      <c r="E11920" s="217" t="s">
        <v>103</v>
      </c>
      <c r="F11920" s="217" t="s">
        <v>5</v>
      </c>
      <c r="G11920" s="217" t="s">
        <v>49</v>
      </c>
      <c r="H11920" s="217" t="s">
        <v>178</v>
      </c>
      <c r="I11920" s="217">
        <v>16</v>
      </c>
      <c r="J11920" s="217">
        <v>15</v>
      </c>
      <c r="K11920" s="217">
        <v>1</v>
      </c>
      <c r="L11920" s="217">
        <v>81</v>
      </c>
      <c r="M11920" s="217">
        <v>3028.1365525721999</v>
      </c>
      <c r="N11920" s="217">
        <v>5.2837775715263096</v>
      </c>
      <c r="O11920" s="217">
        <v>4.9535414733059202</v>
      </c>
      <c r="P11920" s="217">
        <v>0.33023609822039501</v>
      </c>
      <c r="Q11920" s="217">
        <v>5.1799820735261504</v>
      </c>
      <c r="R11920" s="217">
        <v>4.8629343139701904</v>
      </c>
      <c r="S11920" s="217">
        <v>0.31704775955596898</v>
      </c>
      <c r="T11920" s="217">
        <v>4.9995151705865997</v>
      </c>
      <c r="U11920" s="217">
        <v>4.7316396281177298</v>
      </c>
      <c r="V11920" s="217">
        <v>0.26787554246887801</v>
      </c>
      <c r="W11920" s="217">
        <v>5.1338706640889198</v>
      </c>
      <c r="X11920" s="217">
        <v>4.8396596154439697</v>
      </c>
      <c r="Y11920" s="217">
        <v>0.29421104864495101</v>
      </c>
    </row>
    <row r="11921" spans="2:25">
      <c r="B11921" s="217" t="s">
        <v>12091</v>
      </c>
      <c r="C11921" s="217" t="s">
        <v>11696</v>
      </c>
      <c r="D11921" s="217" t="s">
        <v>11</v>
      </c>
      <c r="E11921" s="217" t="s">
        <v>103</v>
      </c>
      <c r="F11921" s="217" t="s">
        <v>5</v>
      </c>
      <c r="G11921" s="217" t="s">
        <v>49</v>
      </c>
      <c r="H11921" s="217" t="s">
        <v>5</v>
      </c>
      <c r="I11921" s="217">
        <v>129</v>
      </c>
      <c r="J11921" s="217">
        <v>123</v>
      </c>
      <c r="K11921" s="217">
        <v>6</v>
      </c>
      <c r="L11921" s="217">
        <v>592</v>
      </c>
      <c r="M11921" s="217">
        <v>26260</v>
      </c>
      <c r="N11921" s="217">
        <v>4.9124143183549096</v>
      </c>
      <c r="O11921" s="217">
        <v>4.6839299314546796</v>
      </c>
      <c r="P11921" s="217">
        <v>0.22848438690022799</v>
      </c>
      <c r="Q11921" s="217">
        <v>5.0514683299196896</v>
      </c>
      <c r="R11921" s="217">
        <v>4.7886256130426101</v>
      </c>
      <c r="S11921" s="217">
        <v>0.26284271687708299</v>
      </c>
      <c r="T11921" s="217">
        <v>4.9241874441246098</v>
      </c>
      <c r="U11921" s="217">
        <v>4.6834248937482403</v>
      </c>
      <c r="V11921" s="217">
        <v>0.24076255037636199</v>
      </c>
      <c r="W11921" s="217">
        <v>5.0218395401420199</v>
      </c>
      <c r="X11921" s="217">
        <v>4.7676996042648696</v>
      </c>
      <c r="Y11921" s="217">
        <v>0.25413993587715</v>
      </c>
    </row>
    <row r="11922" spans="2:25">
      <c r="B11922" s="217" t="s">
        <v>12092</v>
      </c>
      <c r="C11922" s="217" t="s">
        <v>11696</v>
      </c>
      <c r="D11922" s="217" t="s">
        <v>11</v>
      </c>
      <c r="E11922" s="217" t="s">
        <v>103</v>
      </c>
      <c r="F11922" s="217" t="s">
        <v>12</v>
      </c>
      <c r="G11922" s="217" t="s">
        <v>13</v>
      </c>
      <c r="H11922" s="217" t="s">
        <v>170</v>
      </c>
      <c r="I11922" s="217">
        <v>0</v>
      </c>
      <c r="J11922" s="217">
        <v>0</v>
      </c>
      <c r="K11922" s="217">
        <v>0</v>
      </c>
      <c r="L11922" s="217">
        <v>2</v>
      </c>
      <c r="M11922" s="217">
        <v>73.967271118973898</v>
      </c>
      <c r="N11922" s="217">
        <v>0</v>
      </c>
      <c r="O11922" s="217">
        <v>0</v>
      </c>
      <c r="P11922" s="217">
        <v>0</v>
      </c>
      <c r="Q11922" s="217">
        <v>0</v>
      </c>
      <c r="R11922" s="217">
        <v>0</v>
      </c>
      <c r="S11922" s="217">
        <v>0</v>
      </c>
      <c r="T11922" s="217">
        <v>0</v>
      </c>
      <c r="U11922" s="217">
        <v>0</v>
      </c>
      <c r="V11922" s="217">
        <v>0</v>
      </c>
      <c r="W11922" s="217">
        <v>0</v>
      </c>
      <c r="X11922" s="217">
        <v>0</v>
      </c>
      <c r="Y11922" s="217">
        <v>0</v>
      </c>
    </row>
    <row r="11923" spans="2:25">
      <c r="B11923" s="217" t="s">
        <v>12093</v>
      </c>
      <c r="C11923" s="217" t="s">
        <v>11696</v>
      </c>
      <c r="D11923" s="217" t="s">
        <v>11</v>
      </c>
      <c r="E11923" s="217" t="s">
        <v>103</v>
      </c>
      <c r="F11923" s="217" t="s">
        <v>12</v>
      </c>
      <c r="G11923" s="217" t="s">
        <v>13</v>
      </c>
      <c r="H11923" s="217" t="s">
        <v>172</v>
      </c>
      <c r="I11923" s="217">
        <v>0</v>
      </c>
      <c r="J11923" s="217">
        <v>0</v>
      </c>
      <c r="K11923" s="217">
        <v>0</v>
      </c>
      <c r="L11923" s="217">
        <v>2</v>
      </c>
      <c r="M11923" s="217">
        <v>118.00973020787301</v>
      </c>
      <c r="N11923" s="217">
        <v>0</v>
      </c>
      <c r="O11923" s="217">
        <v>0</v>
      </c>
      <c r="P11923" s="217">
        <v>0</v>
      </c>
      <c r="Q11923" s="217">
        <v>0</v>
      </c>
      <c r="R11923" s="217">
        <v>0</v>
      </c>
      <c r="S11923" s="217">
        <v>0</v>
      </c>
      <c r="T11923" s="217">
        <v>0</v>
      </c>
      <c r="U11923" s="217">
        <v>0</v>
      </c>
      <c r="V11923" s="217">
        <v>0</v>
      </c>
      <c r="W11923" s="217">
        <v>0</v>
      </c>
      <c r="X11923" s="217">
        <v>0</v>
      </c>
      <c r="Y11923" s="217">
        <v>0</v>
      </c>
    </row>
    <row r="11924" spans="2:25">
      <c r="B11924" s="217" t="s">
        <v>12094</v>
      </c>
      <c r="C11924" s="217" t="s">
        <v>11696</v>
      </c>
      <c r="D11924" s="217" t="s">
        <v>11</v>
      </c>
      <c r="E11924" s="217" t="s">
        <v>103</v>
      </c>
      <c r="F11924" s="217" t="s">
        <v>12</v>
      </c>
      <c r="G11924" s="217" t="s">
        <v>13</v>
      </c>
      <c r="H11924" s="217" t="s">
        <v>174</v>
      </c>
      <c r="I11924" s="217">
        <v>2</v>
      </c>
      <c r="J11924" s="217">
        <v>2</v>
      </c>
      <c r="K11924" s="217">
        <v>0</v>
      </c>
      <c r="L11924" s="217">
        <v>0</v>
      </c>
      <c r="M11924" s="217">
        <v>118.00973020787301</v>
      </c>
      <c r="N11924" s="217">
        <v>16.947755040851501</v>
      </c>
      <c r="O11924" s="217">
        <v>16.947755040851501</v>
      </c>
      <c r="P11924" s="217">
        <v>0</v>
      </c>
      <c r="Q11924" s="217">
        <v>13.6985027318107</v>
      </c>
      <c r="R11924" s="217">
        <v>13.6985027318107</v>
      </c>
      <c r="S11924" s="217">
        <v>0</v>
      </c>
      <c r="T11924" s="217">
        <v>15.704237538298701</v>
      </c>
      <c r="U11924" s="217">
        <v>15.704237538298701</v>
      </c>
      <c r="V11924" s="217">
        <v>0</v>
      </c>
      <c r="W11924" s="217">
        <v>14.4265909390465</v>
      </c>
      <c r="X11924" s="217">
        <v>14.4265909390465</v>
      </c>
      <c r="Y11924" s="217">
        <v>0</v>
      </c>
    </row>
    <row r="11925" spans="2:25">
      <c r="B11925" s="217" t="s">
        <v>12095</v>
      </c>
      <c r="C11925" s="217" t="s">
        <v>11696</v>
      </c>
      <c r="D11925" s="217" t="s">
        <v>11</v>
      </c>
      <c r="E11925" s="217" t="s">
        <v>103</v>
      </c>
      <c r="F11925" s="217" t="s">
        <v>12</v>
      </c>
      <c r="G11925" s="217" t="s">
        <v>13</v>
      </c>
      <c r="H11925" s="217" t="s">
        <v>176</v>
      </c>
      <c r="I11925" s="217">
        <v>1</v>
      </c>
      <c r="J11925" s="217">
        <v>1</v>
      </c>
      <c r="K11925" s="217">
        <v>0</v>
      </c>
      <c r="L11925" s="217">
        <v>2</v>
      </c>
      <c r="M11925" s="217">
        <v>220.212295444494</v>
      </c>
      <c r="N11925" s="217">
        <v>4.5410725045189801</v>
      </c>
      <c r="O11925" s="217">
        <v>4.5410725045189801</v>
      </c>
      <c r="P11925" s="217">
        <v>0</v>
      </c>
      <c r="Q11925" s="217">
        <v>4.9619955919006298</v>
      </c>
      <c r="R11925" s="217">
        <v>4.9619955919006298</v>
      </c>
      <c r="S11925" s="217">
        <v>0</v>
      </c>
      <c r="T11925" s="217">
        <v>4.1924196618519796</v>
      </c>
      <c r="U11925" s="217">
        <v>4.1924196618519796</v>
      </c>
      <c r="V11925" s="217">
        <v>0</v>
      </c>
      <c r="W11925" s="217">
        <v>4.60458679319889</v>
      </c>
      <c r="X11925" s="217">
        <v>4.60458679319889</v>
      </c>
      <c r="Y11925" s="217">
        <v>0</v>
      </c>
    </row>
    <row r="11926" spans="2:25">
      <c r="B11926" s="217" t="s">
        <v>12096</v>
      </c>
      <c r="C11926" s="217" t="s">
        <v>11696</v>
      </c>
      <c r="D11926" s="217" t="s">
        <v>11</v>
      </c>
      <c r="E11926" s="217" t="s">
        <v>103</v>
      </c>
      <c r="F11926" s="217" t="s">
        <v>12</v>
      </c>
      <c r="G11926" s="217" t="s">
        <v>13</v>
      </c>
      <c r="H11926" s="217" t="s">
        <v>178</v>
      </c>
      <c r="I11926" s="217">
        <v>1</v>
      </c>
      <c r="J11926" s="217">
        <v>1</v>
      </c>
      <c r="K11926" s="217">
        <v>0</v>
      </c>
      <c r="L11926" s="217">
        <v>2</v>
      </c>
      <c r="M11926" s="217">
        <v>309.80097302078701</v>
      </c>
      <c r="N11926" s="217">
        <v>3.2278788224880799</v>
      </c>
      <c r="O11926" s="217">
        <v>3.2278788224880799</v>
      </c>
      <c r="P11926" s="217">
        <v>0</v>
      </c>
      <c r="Q11926" s="217">
        <v>3.5442825656433099</v>
      </c>
      <c r="R11926" s="217">
        <v>3.5442825656433099</v>
      </c>
      <c r="S11926" s="217">
        <v>0</v>
      </c>
      <c r="T11926" s="217">
        <v>2.9945854727514098</v>
      </c>
      <c r="U11926" s="217">
        <v>2.9945854727514098</v>
      </c>
      <c r="V11926" s="217">
        <v>0</v>
      </c>
      <c r="W11926" s="217">
        <v>3.2889905665706398</v>
      </c>
      <c r="X11926" s="217">
        <v>3.2889905665706398</v>
      </c>
      <c r="Y11926" s="217">
        <v>0</v>
      </c>
    </row>
    <row r="11927" spans="2:25">
      <c r="B11927" s="217" t="s">
        <v>12097</v>
      </c>
      <c r="C11927" s="217" t="s">
        <v>11696</v>
      </c>
      <c r="D11927" s="217" t="s">
        <v>11</v>
      </c>
      <c r="E11927" s="217" t="s">
        <v>103</v>
      </c>
      <c r="F11927" s="217" t="s">
        <v>12</v>
      </c>
      <c r="G11927" s="217" t="s">
        <v>13</v>
      </c>
      <c r="H11927" s="217" t="s">
        <v>5</v>
      </c>
      <c r="I11927" s="217">
        <v>4</v>
      </c>
      <c r="J11927" s="217">
        <v>4</v>
      </c>
      <c r="K11927" s="217">
        <v>0</v>
      </c>
      <c r="L11927" s="217">
        <v>8</v>
      </c>
      <c r="M11927" s="217">
        <v>840</v>
      </c>
      <c r="N11927" s="217">
        <v>4.7619047619047601</v>
      </c>
      <c r="O11927" s="217">
        <v>4.7619047619047601</v>
      </c>
      <c r="P11927" s="217">
        <v>0</v>
      </c>
      <c r="Q11927" s="217">
        <v>4.8757498980993699</v>
      </c>
      <c r="R11927" s="217">
        <v>4.8757498980993699</v>
      </c>
      <c r="S11927" s="217">
        <v>0</v>
      </c>
      <c r="T11927" s="217">
        <v>4.7095917183253402</v>
      </c>
      <c r="U11927" s="217">
        <v>4.7095917183253402</v>
      </c>
      <c r="V11927" s="217">
        <v>0</v>
      </c>
      <c r="W11927" s="217">
        <v>4.7695220293085097</v>
      </c>
      <c r="X11927" s="217">
        <v>4.7695220293085097</v>
      </c>
      <c r="Y11927" s="217">
        <v>0</v>
      </c>
    </row>
    <row r="11928" spans="2:25">
      <c r="B11928" s="217" t="s">
        <v>12098</v>
      </c>
      <c r="C11928" s="217" t="s">
        <v>11696</v>
      </c>
      <c r="D11928" s="217" t="s">
        <v>11</v>
      </c>
      <c r="E11928" s="217" t="s">
        <v>103</v>
      </c>
      <c r="F11928" s="217" t="s">
        <v>9</v>
      </c>
      <c r="G11928" s="217" t="s">
        <v>13</v>
      </c>
      <c r="H11928" s="217" t="s">
        <v>170</v>
      </c>
      <c r="I11928" s="217">
        <v>0</v>
      </c>
      <c r="J11928" s="217">
        <v>0</v>
      </c>
      <c r="K11928" s="217">
        <v>0</v>
      </c>
      <c r="L11928" s="217">
        <v>5</v>
      </c>
      <c r="M11928" s="217">
        <v>81.380538302277401</v>
      </c>
      <c r="N11928" s="217">
        <v>0</v>
      </c>
      <c r="O11928" s="217">
        <v>0</v>
      </c>
      <c r="P11928" s="217">
        <v>0</v>
      </c>
      <c r="Q11928" s="217">
        <v>0</v>
      </c>
      <c r="R11928" s="217">
        <v>0</v>
      </c>
      <c r="S11928" s="217">
        <v>0</v>
      </c>
      <c r="T11928" s="217">
        <v>0</v>
      </c>
      <c r="U11928" s="217">
        <v>0</v>
      </c>
      <c r="V11928" s="217">
        <v>0</v>
      </c>
      <c r="W11928" s="217">
        <v>0</v>
      </c>
      <c r="X11928" s="217">
        <v>0</v>
      </c>
      <c r="Y11928" s="217">
        <v>0</v>
      </c>
    </row>
    <row r="11929" spans="2:25">
      <c r="B11929" s="217" t="s">
        <v>12099</v>
      </c>
      <c r="C11929" s="217" t="s">
        <v>11696</v>
      </c>
      <c r="D11929" s="217" t="s">
        <v>11</v>
      </c>
      <c r="E11929" s="217" t="s">
        <v>103</v>
      </c>
      <c r="F11929" s="217" t="s">
        <v>9</v>
      </c>
      <c r="G11929" s="217" t="s">
        <v>13</v>
      </c>
      <c r="H11929" s="217" t="s">
        <v>172</v>
      </c>
      <c r="I11929" s="217">
        <v>0</v>
      </c>
      <c r="J11929" s="217">
        <v>0</v>
      </c>
      <c r="K11929" s="217">
        <v>0</v>
      </c>
      <c r="L11929" s="217">
        <v>3</v>
      </c>
      <c r="M11929" s="217">
        <v>90.789233954451305</v>
      </c>
      <c r="N11929" s="217">
        <v>0</v>
      </c>
      <c r="O11929" s="217">
        <v>0</v>
      </c>
      <c r="P11929" s="217">
        <v>0</v>
      </c>
      <c r="Q11929" s="217">
        <v>0</v>
      </c>
      <c r="R11929" s="217">
        <v>0</v>
      </c>
      <c r="S11929" s="217">
        <v>0</v>
      </c>
      <c r="T11929" s="217">
        <v>0</v>
      </c>
      <c r="U11929" s="217">
        <v>0</v>
      </c>
      <c r="V11929" s="217">
        <v>0</v>
      </c>
      <c r="W11929" s="217">
        <v>0</v>
      </c>
      <c r="X11929" s="217">
        <v>0</v>
      </c>
      <c r="Y11929" s="217">
        <v>0</v>
      </c>
    </row>
    <row r="11930" spans="2:25">
      <c r="B11930" s="217" t="s">
        <v>12100</v>
      </c>
      <c r="C11930" s="217" t="s">
        <v>11696</v>
      </c>
      <c r="D11930" s="217" t="s">
        <v>11</v>
      </c>
      <c r="E11930" s="217" t="s">
        <v>103</v>
      </c>
      <c r="F11930" s="217" t="s">
        <v>9</v>
      </c>
      <c r="G11930" s="217" t="s">
        <v>13</v>
      </c>
      <c r="H11930" s="217" t="s">
        <v>174</v>
      </c>
      <c r="I11930" s="217">
        <v>0</v>
      </c>
      <c r="J11930" s="217">
        <v>0</v>
      </c>
      <c r="K11930" s="217">
        <v>0</v>
      </c>
      <c r="L11930" s="217">
        <v>2</v>
      </c>
      <c r="M11930" s="217">
        <v>143.731677018634</v>
      </c>
      <c r="N11930" s="217">
        <v>0</v>
      </c>
      <c r="O11930" s="217">
        <v>0</v>
      </c>
      <c r="P11930" s="217">
        <v>0</v>
      </c>
      <c r="Q11930" s="217">
        <v>0</v>
      </c>
      <c r="R11930" s="217">
        <v>0</v>
      </c>
      <c r="S11930" s="217">
        <v>0</v>
      </c>
      <c r="T11930" s="217">
        <v>0</v>
      </c>
      <c r="U11930" s="217">
        <v>0</v>
      </c>
      <c r="V11930" s="217">
        <v>0</v>
      </c>
      <c r="W11930" s="217">
        <v>0</v>
      </c>
      <c r="X11930" s="217">
        <v>0</v>
      </c>
      <c r="Y11930" s="217">
        <v>0</v>
      </c>
    </row>
    <row r="11931" spans="2:25">
      <c r="B11931" s="217" t="s">
        <v>12101</v>
      </c>
      <c r="C11931" s="217" t="s">
        <v>11696</v>
      </c>
      <c r="D11931" s="217" t="s">
        <v>11</v>
      </c>
      <c r="E11931" s="217" t="s">
        <v>103</v>
      </c>
      <c r="F11931" s="217" t="s">
        <v>9</v>
      </c>
      <c r="G11931" s="217" t="s">
        <v>13</v>
      </c>
      <c r="H11931" s="217" t="s">
        <v>176</v>
      </c>
      <c r="I11931" s="217">
        <v>0</v>
      </c>
      <c r="J11931" s="217">
        <v>0</v>
      </c>
      <c r="K11931" s="217">
        <v>0</v>
      </c>
      <c r="L11931" s="217">
        <v>13</v>
      </c>
      <c r="M11931" s="217">
        <v>227.15031055900599</v>
      </c>
      <c r="N11931" s="217">
        <v>0</v>
      </c>
      <c r="O11931" s="217">
        <v>0</v>
      </c>
      <c r="P11931" s="217">
        <v>0</v>
      </c>
      <c r="Q11931" s="217">
        <v>0</v>
      </c>
      <c r="R11931" s="217">
        <v>0</v>
      </c>
      <c r="S11931" s="217">
        <v>0</v>
      </c>
      <c r="T11931" s="217">
        <v>0</v>
      </c>
      <c r="U11931" s="217">
        <v>0</v>
      </c>
      <c r="V11931" s="217">
        <v>0</v>
      </c>
      <c r="W11931" s="217">
        <v>0</v>
      </c>
      <c r="X11931" s="217">
        <v>0</v>
      </c>
      <c r="Y11931" s="217">
        <v>0</v>
      </c>
    </row>
    <row r="11932" spans="2:25">
      <c r="B11932" s="217" t="s">
        <v>12102</v>
      </c>
      <c r="C11932" s="217" t="s">
        <v>11696</v>
      </c>
      <c r="D11932" s="217" t="s">
        <v>11</v>
      </c>
      <c r="E11932" s="217" t="s">
        <v>103</v>
      </c>
      <c r="F11932" s="217" t="s">
        <v>9</v>
      </c>
      <c r="G11932" s="217" t="s">
        <v>13</v>
      </c>
      <c r="H11932" s="217" t="s">
        <v>178</v>
      </c>
      <c r="I11932" s="217">
        <v>0</v>
      </c>
      <c r="J11932" s="217">
        <v>0</v>
      </c>
      <c r="K11932" s="217">
        <v>0</v>
      </c>
      <c r="L11932" s="217">
        <v>6</v>
      </c>
      <c r="M11932" s="217">
        <v>366.94824016563098</v>
      </c>
      <c r="N11932" s="217">
        <v>0</v>
      </c>
      <c r="O11932" s="217">
        <v>0</v>
      </c>
      <c r="P11932" s="217">
        <v>0</v>
      </c>
      <c r="Q11932" s="217">
        <v>0</v>
      </c>
      <c r="R11932" s="217">
        <v>0</v>
      </c>
      <c r="S11932" s="217">
        <v>0</v>
      </c>
      <c r="T11932" s="217">
        <v>0</v>
      </c>
      <c r="U11932" s="217">
        <v>0</v>
      </c>
      <c r="V11932" s="217">
        <v>0</v>
      </c>
      <c r="W11932" s="217">
        <v>0</v>
      </c>
      <c r="X11932" s="217">
        <v>0</v>
      </c>
      <c r="Y11932" s="217">
        <v>0</v>
      </c>
    </row>
    <row r="11933" spans="2:25">
      <c r="B11933" s="217" t="s">
        <v>12103</v>
      </c>
      <c r="C11933" s="217" t="s">
        <v>11696</v>
      </c>
      <c r="D11933" s="217" t="s">
        <v>11</v>
      </c>
      <c r="E11933" s="217" t="s">
        <v>103</v>
      </c>
      <c r="F11933" s="217" t="s">
        <v>9</v>
      </c>
      <c r="G11933" s="217" t="s">
        <v>13</v>
      </c>
      <c r="H11933" s="217" t="s">
        <v>5</v>
      </c>
      <c r="I11933" s="217">
        <v>0</v>
      </c>
      <c r="J11933" s="217">
        <v>0</v>
      </c>
      <c r="K11933" s="217">
        <v>0</v>
      </c>
      <c r="L11933" s="217">
        <v>29</v>
      </c>
      <c r="M11933" s="217">
        <v>910</v>
      </c>
      <c r="N11933" s="217">
        <v>0</v>
      </c>
      <c r="O11933" s="217">
        <v>0</v>
      </c>
      <c r="P11933" s="217">
        <v>0</v>
      </c>
      <c r="Q11933" s="217">
        <v>0</v>
      </c>
      <c r="R11933" s="217">
        <v>0</v>
      </c>
      <c r="S11933" s="217">
        <v>0</v>
      </c>
      <c r="T11933" s="217">
        <v>0</v>
      </c>
      <c r="U11933" s="217">
        <v>0</v>
      </c>
      <c r="V11933" s="217">
        <v>0</v>
      </c>
      <c r="W11933" s="217">
        <v>0</v>
      </c>
      <c r="X11933" s="217">
        <v>0</v>
      </c>
      <c r="Y11933" s="217">
        <v>0</v>
      </c>
    </row>
    <row r="11934" spans="2:25">
      <c r="B11934" s="217" t="s">
        <v>12104</v>
      </c>
      <c r="C11934" s="217" t="s">
        <v>11696</v>
      </c>
      <c r="D11934" s="217" t="s">
        <v>11</v>
      </c>
      <c r="E11934" s="217" t="s">
        <v>103</v>
      </c>
      <c r="F11934" s="217" t="s">
        <v>5</v>
      </c>
      <c r="G11934" s="217" t="s">
        <v>13</v>
      </c>
      <c r="H11934" s="217" t="s">
        <v>170</v>
      </c>
      <c r="I11934" s="217">
        <v>0</v>
      </c>
      <c r="J11934" s="217">
        <v>0</v>
      </c>
      <c r="K11934" s="217">
        <v>0</v>
      </c>
      <c r="L11934" s="217">
        <v>7</v>
      </c>
      <c r="M11934" s="217">
        <v>155.34780942125099</v>
      </c>
      <c r="N11934" s="217">
        <v>0</v>
      </c>
      <c r="O11934" s="217">
        <v>0</v>
      </c>
      <c r="P11934" s="217">
        <v>0</v>
      </c>
      <c r="Q11934" s="217">
        <v>0</v>
      </c>
      <c r="R11934" s="217">
        <v>0</v>
      </c>
      <c r="S11934" s="217">
        <v>0</v>
      </c>
      <c r="T11934" s="217">
        <v>0</v>
      </c>
      <c r="U11934" s="217">
        <v>0</v>
      </c>
      <c r="V11934" s="217">
        <v>0</v>
      </c>
      <c r="W11934" s="217">
        <v>0</v>
      </c>
      <c r="X11934" s="217">
        <v>0</v>
      </c>
      <c r="Y11934" s="217">
        <v>0</v>
      </c>
    </row>
    <row r="11935" spans="2:25">
      <c r="B11935" s="217" t="s">
        <v>12105</v>
      </c>
      <c r="C11935" s="217" t="s">
        <v>11696</v>
      </c>
      <c r="D11935" s="217" t="s">
        <v>11</v>
      </c>
      <c r="E11935" s="217" t="s">
        <v>103</v>
      </c>
      <c r="F11935" s="217" t="s">
        <v>5</v>
      </c>
      <c r="G11935" s="217" t="s">
        <v>13</v>
      </c>
      <c r="H11935" s="217" t="s">
        <v>172</v>
      </c>
      <c r="I11935" s="217">
        <v>0</v>
      </c>
      <c r="J11935" s="217">
        <v>0</v>
      </c>
      <c r="K11935" s="217">
        <v>0</v>
      </c>
      <c r="L11935" s="217">
        <v>5</v>
      </c>
      <c r="M11935" s="217">
        <v>208.79896416232401</v>
      </c>
      <c r="N11935" s="217">
        <v>0</v>
      </c>
      <c r="O11935" s="217">
        <v>0</v>
      </c>
      <c r="P11935" s="217">
        <v>0</v>
      </c>
      <c r="Q11935" s="217">
        <v>0</v>
      </c>
      <c r="R11935" s="217">
        <v>0</v>
      </c>
      <c r="S11935" s="217">
        <v>0</v>
      </c>
      <c r="T11935" s="217">
        <v>0</v>
      </c>
      <c r="U11935" s="217">
        <v>0</v>
      </c>
      <c r="V11935" s="217">
        <v>0</v>
      </c>
      <c r="W11935" s="217">
        <v>0</v>
      </c>
      <c r="X11935" s="217">
        <v>0</v>
      </c>
      <c r="Y11935" s="217">
        <v>0</v>
      </c>
    </row>
    <row r="11936" spans="2:25">
      <c r="B11936" s="217" t="s">
        <v>12106</v>
      </c>
      <c r="C11936" s="217" t="s">
        <v>11696</v>
      </c>
      <c r="D11936" s="217" t="s">
        <v>11</v>
      </c>
      <c r="E11936" s="217" t="s">
        <v>103</v>
      </c>
      <c r="F11936" s="217" t="s">
        <v>5</v>
      </c>
      <c r="G11936" s="217" t="s">
        <v>13</v>
      </c>
      <c r="H11936" s="217" t="s">
        <v>174</v>
      </c>
      <c r="I11936" s="217">
        <v>2</v>
      </c>
      <c r="J11936" s="217">
        <v>2</v>
      </c>
      <c r="K11936" s="217">
        <v>0</v>
      </c>
      <c r="L11936" s="217">
        <v>2</v>
      </c>
      <c r="M11936" s="217">
        <v>261.741407226506</v>
      </c>
      <c r="N11936" s="217">
        <v>7.6411295453502204</v>
      </c>
      <c r="O11936" s="217">
        <v>7.6411295453502204</v>
      </c>
      <c r="P11936" s="217">
        <v>0</v>
      </c>
      <c r="Q11936" s="217">
        <v>6.46155789236352</v>
      </c>
      <c r="R11936" s="217">
        <v>6.46155789236352</v>
      </c>
      <c r="S11936" s="217">
        <v>0</v>
      </c>
      <c r="T11936" s="217">
        <v>7.4076592161786197</v>
      </c>
      <c r="U11936" s="217">
        <v>7.4076592161786197</v>
      </c>
      <c r="V11936" s="217">
        <v>0</v>
      </c>
      <c r="W11936" s="217">
        <v>6.80499572596531</v>
      </c>
      <c r="X11936" s="217">
        <v>6.80499572596531</v>
      </c>
      <c r="Y11936" s="217">
        <v>0</v>
      </c>
    </row>
    <row r="11937" spans="2:25">
      <c r="B11937" s="217" t="s">
        <v>12107</v>
      </c>
      <c r="C11937" s="217" t="s">
        <v>11696</v>
      </c>
      <c r="D11937" s="217" t="s">
        <v>11</v>
      </c>
      <c r="E11937" s="217" t="s">
        <v>103</v>
      </c>
      <c r="F11937" s="217" t="s">
        <v>5</v>
      </c>
      <c r="G11937" s="217" t="s">
        <v>13</v>
      </c>
      <c r="H11937" s="217" t="s">
        <v>176</v>
      </c>
      <c r="I11937" s="217">
        <v>1</v>
      </c>
      <c r="J11937" s="217">
        <v>1</v>
      </c>
      <c r="K11937" s="217">
        <v>0</v>
      </c>
      <c r="L11937" s="217">
        <v>15</v>
      </c>
      <c r="M11937" s="217">
        <v>447.36260600349999</v>
      </c>
      <c r="N11937" s="217">
        <v>2.2353231731491099</v>
      </c>
      <c r="O11937" s="217">
        <v>2.2353231731491099</v>
      </c>
      <c r="P11937" s="217">
        <v>0</v>
      </c>
      <c r="Q11937" s="217">
        <v>2.7555548961057799</v>
      </c>
      <c r="R11937" s="217">
        <v>2.7555548961057799</v>
      </c>
      <c r="S11937" s="217">
        <v>0</v>
      </c>
      <c r="T11937" s="217">
        <v>2.3281847619137701</v>
      </c>
      <c r="U11937" s="217">
        <v>2.3281847619137701</v>
      </c>
      <c r="V11937" s="217">
        <v>0</v>
      </c>
      <c r="W11937" s="217">
        <v>2.5570743559816802</v>
      </c>
      <c r="X11937" s="217">
        <v>2.5570743559816802</v>
      </c>
      <c r="Y11937" s="217">
        <v>0</v>
      </c>
    </row>
    <row r="11938" spans="2:25">
      <c r="B11938" s="217" t="s">
        <v>12108</v>
      </c>
      <c r="C11938" s="217" t="s">
        <v>11696</v>
      </c>
      <c r="D11938" s="217" t="s">
        <v>11</v>
      </c>
      <c r="E11938" s="217" t="s">
        <v>103</v>
      </c>
      <c r="F11938" s="217" t="s">
        <v>5</v>
      </c>
      <c r="G11938" s="217" t="s">
        <v>13</v>
      </c>
      <c r="H11938" s="217" t="s">
        <v>178</v>
      </c>
      <c r="I11938" s="217">
        <v>1</v>
      </c>
      <c r="J11938" s="217">
        <v>1</v>
      </c>
      <c r="K11938" s="217">
        <v>0</v>
      </c>
      <c r="L11938" s="217">
        <v>8</v>
      </c>
      <c r="M11938" s="217">
        <v>676.74921318641896</v>
      </c>
      <c r="N11938" s="217">
        <v>1.4776522536193</v>
      </c>
      <c r="O11938" s="217">
        <v>1.4776522536193</v>
      </c>
      <c r="P11938" s="217">
        <v>0</v>
      </c>
      <c r="Q11938" s="217">
        <v>1.6531998833468999</v>
      </c>
      <c r="R11938" s="217">
        <v>1.6531998833468999</v>
      </c>
      <c r="S11938" s="217">
        <v>0</v>
      </c>
      <c r="T11938" s="217">
        <v>1.39679843876285</v>
      </c>
      <c r="U11938" s="217">
        <v>1.39679843876285</v>
      </c>
      <c r="V11938" s="217">
        <v>0</v>
      </c>
      <c r="W11938" s="217">
        <v>1.5341211430744699</v>
      </c>
      <c r="X11938" s="217">
        <v>1.5341211430744699</v>
      </c>
      <c r="Y11938" s="217">
        <v>0</v>
      </c>
    </row>
    <row r="11939" spans="2:25">
      <c r="B11939" s="217" t="s">
        <v>12109</v>
      </c>
      <c r="C11939" s="217" t="s">
        <v>11696</v>
      </c>
      <c r="D11939" s="217" t="s">
        <v>11</v>
      </c>
      <c r="E11939" s="217" t="s">
        <v>103</v>
      </c>
      <c r="F11939" s="217" t="s">
        <v>5</v>
      </c>
      <c r="G11939" s="217" t="s">
        <v>13</v>
      </c>
      <c r="H11939" s="217" t="s">
        <v>5</v>
      </c>
      <c r="I11939" s="217">
        <v>4</v>
      </c>
      <c r="J11939" s="217">
        <v>4</v>
      </c>
      <c r="K11939" s="217">
        <v>0</v>
      </c>
      <c r="L11939" s="217">
        <v>37</v>
      </c>
      <c r="M11939" s="217">
        <v>1750</v>
      </c>
      <c r="N11939" s="217">
        <v>2.28571428571429</v>
      </c>
      <c r="O11939" s="217">
        <v>2.28571428571429</v>
      </c>
      <c r="P11939" s="217">
        <v>0</v>
      </c>
      <c r="Q11939" s="217">
        <v>2.37949853032144</v>
      </c>
      <c r="R11939" s="217">
        <v>2.37949853032144</v>
      </c>
      <c r="S11939" s="217">
        <v>0</v>
      </c>
      <c r="T11939" s="217">
        <v>2.30547327490559</v>
      </c>
      <c r="U11939" s="217">
        <v>2.30547327490559</v>
      </c>
      <c r="V11939" s="217">
        <v>0</v>
      </c>
      <c r="W11939" s="217">
        <v>2.3305894053224998</v>
      </c>
      <c r="X11939" s="217">
        <v>2.3305894053224998</v>
      </c>
      <c r="Y11939" s="217">
        <v>0</v>
      </c>
    </row>
    <row r="11940" spans="2:25">
      <c r="B11940" s="217" t="s">
        <v>12110</v>
      </c>
      <c r="C11940" s="217" t="s">
        <v>11696</v>
      </c>
      <c r="D11940" s="217" t="s">
        <v>11</v>
      </c>
      <c r="E11940" s="217" t="s">
        <v>103</v>
      </c>
      <c r="F11940" s="217" t="s">
        <v>12</v>
      </c>
      <c r="G11940" s="217" t="s">
        <v>5</v>
      </c>
      <c r="H11940" s="217" t="s">
        <v>170</v>
      </c>
      <c r="I11940" s="217">
        <v>25</v>
      </c>
      <c r="J11940" s="217">
        <v>25</v>
      </c>
      <c r="K11940" s="217">
        <v>0</v>
      </c>
      <c r="L11940" s="217">
        <v>52</v>
      </c>
      <c r="M11940" s="217">
        <v>3456.0163317572101</v>
      </c>
      <c r="N11940" s="217">
        <v>7.2337621122550599</v>
      </c>
      <c r="O11940" s="217">
        <v>7.2337621122550599</v>
      </c>
      <c r="P11940" s="217">
        <v>0</v>
      </c>
      <c r="Q11940" s="217">
        <v>8.1639880668815596</v>
      </c>
      <c r="R11940" s="217">
        <v>8.1639880668815596</v>
      </c>
      <c r="S11940" s="217">
        <v>0</v>
      </c>
      <c r="T11940" s="217">
        <v>7.8262712392133604</v>
      </c>
      <c r="U11940" s="217">
        <v>7.8262712392133604</v>
      </c>
      <c r="V11940" s="217">
        <v>0</v>
      </c>
      <c r="W11940" s="217">
        <v>8.0432623338052007</v>
      </c>
      <c r="X11940" s="217">
        <v>8.0432623338052007</v>
      </c>
      <c r="Y11940" s="217">
        <v>0</v>
      </c>
    </row>
    <row r="11941" spans="2:25">
      <c r="B11941" s="217" t="s">
        <v>12111</v>
      </c>
      <c r="C11941" s="217" t="s">
        <v>11696</v>
      </c>
      <c r="D11941" s="217" t="s">
        <v>11</v>
      </c>
      <c r="E11941" s="217" t="s">
        <v>103</v>
      </c>
      <c r="F11941" s="217" t="s">
        <v>12</v>
      </c>
      <c r="G11941" s="217" t="s">
        <v>5</v>
      </c>
      <c r="H11941" s="217" t="s">
        <v>172</v>
      </c>
      <c r="I11941" s="217">
        <v>20</v>
      </c>
      <c r="J11941" s="217">
        <v>18</v>
      </c>
      <c r="K11941" s="217">
        <v>2</v>
      </c>
      <c r="L11941" s="217">
        <v>85</v>
      </c>
      <c r="M11941" s="217">
        <v>3747.7380892288302</v>
      </c>
      <c r="N11941" s="217">
        <v>5.3365522146493998</v>
      </c>
      <c r="O11941" s="217">
        <v>4.8028969931844596</v>
      </c>
      <c r="P11941" s="217">
        <v>0.53365522146494004</v>
      </c>
      <c r="Q11941" s="217">
        <v>5.2070008496976001</v>
      </c>
      <c r="R11941" s="217">
        <v>4.7097625848906599</v>
      </c>
      <c r="S11941" s="217">
        <v>0.497238264806944</v>
      </c>
      <c r="T11941" s="217">
        <v>5.2357537791263997</v>
      </c>
      <c r="U11941" s="217">
        <v>4.7277979102207697</v>
      </c>
      <c r="V11941" s="217">
        <v>0.50795586890562405</v>
      </c>
      <c r="W11941" s="217">
        <v>5.2663189729299704</v>
      </c>
      <c r="X11941" s="217">
        <v>4.7568086191477104</v>
      </c>
      <c r="Y11941" s="217">
        <v>0.50951035378225895</v>
      </c>
    </row>
    <row r="11942" spans="2:25">
      <c r="B11942" s="217" t="s">
        <v>12112</v>
      </c>
      <c r="C11942" s="217" t="s">
        <v>11696</v>
      </c>
      <c r="D11942" s="217" t="s">
        <v>11</v>
      </c>
      <c r="E11942" s="217" t="s">
        <v>103</v>
      </c>
      <c r="F11942" s="217" t="s">
        <v>12</v>
      </c>
      <c r="G11942" s="217" t="s">
        <v>5</v>
      </c>
      <c r="H11942" s="217" t="s">
        <v>174</v>
      </c>
      <c r="I11942" s="217">
        <v>40</v>
      </c>
      <c r="J11942" s="217">
        <v>39</v>
      </c>
      <c r="K11942" s="217">
        <v>1</v>
      </c>
      <c r="L11942" s="217">
        <v>54</v>
      </c>
      <c r="M11942" s="217">
        <v>4325.1203178113401</v>
      </c>
      <c r="N11942" s="217">
        <v>9.2482976335422205</v>
      </c>
      <c r="O11942" s="217">
        <v>9.0170901927036606</v>
      </c>
      <c r="P11942" s="217">
        <v>0.23120744083855499</v>
      </c>
      <c r="Q11942" s="217">
        <v>9.0577332505939303</v>
      </c>
      <c r="R11942" s="217">
        <v>8.8437506581002694</v>
      </c>
      <c r="S11942" s="217">
        <v>0.21398259249366</v>
      </c>
      <c r="T11942" s="217">
        <v>9.1420964071149502</v>
      </c>
      <c r="U11942" s="217">
        <v>8.9235015776462294</v>
      </c>
      <c r="V11942" s="217">
        <v>0.218594829468718</v>
      </c>
      <c r="W11942" s="217">
        <v>9.1085848552157493</v>
      </c>
      <c r="X11942" s="217">
        <v>8.8893210653563308</v>
      </c>
      <c r="Y11942" s="217">
        <v>0.219263789859414</v>
      </c>
    </row>
    <row r="11943" spans="2:25">
      <c r="B11943" s="217" t="s">
        <v>12113</v>
      </c>
      <c r="C11943" s="217" t="s">
        <v>11696</v>
      </c>
      <c r="D11943" s="217" t="s">
        <v>11</v>
      </c>
      <c r="E11943" s="217" t="s">
        <v>103</v>
      </c>
      <c r="F11943" s="217" t="s">
        <v>12</v>
      </c>
      <c r="G11943" s="217" t="s">
        <v>5</v>
      </c>
      <c r="H11943" s="217" t="s">
        <v>176</v>
      </c>
      <c r="I11943" s="217">
        <v>51</v>
      </c>
      <c r="J11943" s="217">
        <v>49</v>
      </c>
      <c r="K11943" s="217">
        <v>2</v>
      </c>
      <c r="L11943" s="217">
        <v>89</v>
      </c>
      <c r="M11943" s="217">
        <v>5137.7994225619695</v>
      </c>
      <c r="N11943" s="217">
        <v>9.9264287694922793</v>
      </c>
      <c r="O11943" s="217">
        <v>9.5371570530416001</v>
      </c>
      <c r="P11943" s="217">
        <v>0.38927171645067798</v>
      </c>
      <c r="Q11943" s="217">
        <v>10.1743934214073</v>
      </c>
      <c r="R11943" s="217">
        <v>9.7674907129624895</v>
      </c>
      <c r="S11943" s="217">
        <v>0.40690270844485299</v>
      </c>
      <c r="T11943" s="217">
        <v>9.9605445014127394</v>
      </c>
      <c r="U11943" s="217">
        <v>9.5669766620535999</v>
      </c>
      <c r="V11943" s="217">
        <v>0.39356783935913497</v>
      </c>
      <c r="W11943" s="217">
        <v>10.1356858871863</v>
      </c>
      <c r="X11943" s="217">
        <v>9.7374275885050299</v>
      </c>
      <c r="Y11943" s="217">
        <v>0.39825829868122897</v>
      </c>
    </row>
    <row r="11944" spans="2:25">
      <c r="B11944" s="217" t="s">
        <v>12114</v>
      </c>
      <c r="C11944" s="217" t="s">
        <v>11696</v>
      </c>
      <c r="D11944" s="217" t="s">
        <v>11</v>
      </c>
      <c r="E11944" s="217" t="s">
        <v>103</v>
      </c>
      <c r="F11944" s="217" t="s">
        <v>12</v>
      </c>
      <c r="G11944" s="217" t="s">
        <v>5</v>
      </c>
      <c r="H11944" s="217" t="s">
        <v>178</v>
      </c>
      <c r="I11944" s="217">
        <v>39</v>
      </c>
      <c r="J11944" s="217">
        <v>39</v>
      </c>
      <c r="K11944" s="217">
        <v>0</v>
      </c>
      <c r="L11944" s="217">
        <v>125</v>
      </c>
      <c r="M11944" s="217">
        <v>6473.3258386406496</v>
      </c>
      <c r="N11944" s="217">
        <v>6.0247237621194296</v>
      </c>
      <c r="O11944" s="217">
        <v>6.0247237621194296</v>
      </c>
      <c r="P11944" s="217">
        <v>0</v>
      </c>
      <c r="Q11944" s="217">
        <v>6.0789805013848301</v>
      </c>
      <c r="R11944" s="217">
        <v>6.0789805013848301</v>
      </c>
      <c r="S11944" s="217">
        <v>0</v>
      </c>
      <c r="T11944" s="217">
        <v>5.8730243144192498</v>
      </c>
      <c r="U11944" s="217">
        <v>5.8730243144192498</v>
      </c>
      <c r="V11944" s="217">
        <v>0</v>
      </c>
      <c r="W11944" s="217">
        <v>6.0331398769932303</v>
      </c>
      <c r="X11944" s="217">
        <v>6.0331398769932303</v>
      </c>
      <c r="Y11944" s="217">
        <v>0</v>
      </c>
    </row>
    <row r="11945" spans="2:25">
      <c r="B11945" s="217" t="s">
        <v>12115</v>
      </c>
      <c r="C11945" s="217" t="s">
        <v>11696</v>
      </c>
      <c r="D11945" s="217" t="s">
        <v>11</v>
      </c>
      <c r="E11945" s="217" t="s">
        <v>103</v>
      </c>
      <c r="F11945" s="217" t="s">
        <v>12</v>
      </c>
      <c r="G11945" s="217" t="s">
        <v>5</v>
      </c>
      <c r="H11945" s="217" t="s">
        <v>5</v>
      </c>
      <c r="I11945" s="217">
        <v>175</v>
      </c>
      <c r="J11945" s="217">
        <v>170</v>
      </c>
      <c r="K11945" s="217">
        <v>5</v>
      </c>
      <c r="L11945" s="217">
        <v>405</v>
      </c>
      <c r="M11945" s="217">
        <v>23140</v>
      </c>
      <c r="N11945" s="217">
        <v>7.5626620570440801</v>
      </c>
      <c r="O11945" s="217">
        <v>7.3465859982713901</v>
      </c>
      <c r="P11945" s="217">
        <v>0.21607605877268801</v>
      </c>
      <c r="Q11945" s="217">
        <v>7.7002714022406602</v>
      </c>
      <c r="R11945" s="217">
        <v>7.4843983778893399</v>
      </c>
      <c r="S11945" s="217">
        <v>0.215873024351315</v>
      </c>
      <c r="T11945" s="217">
        <v>7.5695496867226399</v>
      </c>
      <c r="U11945" s="217">
        <v>7.3551446625450003</v>
      </c>
      <c r="V11945" s="217">
        <v>0.21440502417763899</v>
      </c>
      <c r="W11945" s="217">
        <v>7.6814835784873603</v>
      </c>
      <c r="X11945" s="217">
        <v>7.4650398912777298</v>
      </c>
      <c r="Y11945" s="217">
        <v>0.21644368720962701</v>
      </c>
    </row>
    <row r="11946" spans="2:25">
      <c r="B11946" s="217" t="s">
        <v>12116</v>
      </c>
      <c r="C11946" s="217" t="s">
        <v>11696</v>
      </c>
      <c r="D11946" s="217" t="s">
        <v>11</v>
      </c>
      <c r="E11946" s="217" t="s">
        <v>103</v>
      </c>
      <c r="F11946" s="217" t="s">
        <v>9</v>
      </c>
      <c r="G11946" s="217" t="s">
        <v>5</v>
      </c>
      <c r="H11946" s="217" t="s">
        <v>170</v>
      </c>
      <c r="I11946" s="217">
        <v>10</v>
      </c>
      <c r="J11946" s="217">
        <v>9</v>
      </c>
      <c r="K11946" s="217">
        <v>1</v>
      </c>
      <c r="L11946" s="217">
        <v>86</v>
      </c>
      <c r="M11946" s="217">
        <v>3742.4498808907101</v>
      </c>
      <c r="N11946" s="217">
        <v>2.67204647176731</v>
      </c>
      <c r="O11946" s="217">
        <v>2.40484182459058</v>
      </c>
      <c r="P11946" s="217">
        <v>0.26720464717673098</v>
      </c>
      <c r="Q11946" s="217">
        <v>2.7320036561857299</v>
      </c>
      <c r="R11946" s="217">
        <v>2.2961698005071498</v>
      </c>
      <c r="S11946" s="217">
        <v>0.43583385567858002</v>
      </c>
      <c r="T11946" s="217">
        <v>2.6628503422332601</v>
      </c>
      <c r="U11946" s="217">
        <v>2.2946117188797599</v>
      </c>
      <c r="V11946" s="217">
        <v>0.36823862335350199</v>
      </c>
      <c r="W11946" s="217">
        <v>2.7210464145962598</v>
      </c>
      <c r="X11946" s="217">
        <v>2.3166053427093201</v>
      </c>
      <c r="Y11946" s="217">
        <v>0.40444107188693601</v>
      </c>
    </row>
    <row r="11947" spans="2:25">
      <c r="B11947" s="217" t="s">
        <v>12117</v>
      </c>
      <c r="C11947" s="217" t="s">
        <v>11696</v>
      </c>
      <c r="D11947" s="217" t="s">
        <v>11</v>
      </c>
      <c r="E11947" s="217" t="s">
        <v>103</v>
      </c>
      <c r="F11947" s="217" t="s">
        <v>9</v>
      </c>
      <c r="G11947" s="217" t="s">
        <v>5</v>
      </c>
      <c r="H11947" s="217" t="s">
        <v>172</v>
      </c>
      <c r="I11947" s="217">
        <v>15</v>
      </c>
      <c r="J11947" s="217">
        <v>14</v>
      </c>
      <c r="K11947" s="217">
        <v>1</v>
      </c>
      <c r="L11947" s="217">
        <v>143</v>
      </c>
      <c r="M11947" s="217">
        <v>4095.6490790263902</v>
      </c>
      <c r="N11947" s="217">
        <v>3.6624231496820001</v>
      </c>
      <c r="O11947" s="217">
        <v>3.4182616063698599</v>
      </c>
      <c r="P11947" s="217">
        <v>0.24416154331213299</v>
      </c>
      <c r="Q11947" s="217">
        <v>3.72933238980487</v>
      </c>
      <c r="R11947" s="217">
        <v>3.3641197108460998</v>
      </c>
      <c r="S11947" s="217">
        <v>0.36521267895877302</v>
      </c>
      <c r="T11947" s="217">
        <v>3.6404200056119</v>
      </c>
      <c r="U11947" s="217">
        <v>3.3318496355527998</v>
      </c>
      <c r="V11947" s="217">
        <v>0.30857037005909799</v>
      </c>
      <c r="W11947" s="217">
        <v>3.72094386719463</v>
      </c>
      <c r="X11947" s="217">
        <v>3.3820371819514401</v>
      </c>
      <c r="Y11947" s="217">
        <v>0.33890668524318801</v>
      </c>
    </row>
    <row r="11948" spans="2:25">
      <c r="B11948" s="217" t="s">
        <v>12118</v>
      </c>
      <c r="C11948" s="217" t="s">
        <v>11696</v>
      </c>
      <c r="D11948" s="217" t="s">
        <v>11</v>
      </c>
      <c r="E11948" s="217" t="s">
        <v>103</v>
      </c>
      <c r="F11948" s="217" t="s">
        <v>9</v>
      </c>
      <c r="G11948" s="217" t="s">
        <v>5</v>
      </c>
      <c r="H11948" s="217" t="s">
        <v>174</v>
      </c>
      <c r="I11948" s="217">
        <v>8</v>
      </c>
      <c r="J11948" s="217">
        <v>8</v>
      </c>
      <c r="K11948" s="217">
        <v>0</v>
      </c>
      <c r="L11948" s="217">
        <v>135</v>
      </c>
      <c r="M11948" s="217">
        <v>4883.0899670349299</v>
      </c>
      <c r="N11948" s="217">
        <v>1.63830690280271</v>
      </c>
      <c r="O11948" s="217">
        <v>1.63830690280271</v>
      </c>
      <c r="P11948" s="217">
        <v>0</v>
      </c>
      <c r="Q11948" s="217">
        <v>1.6989700530941301</v>
      </c>
      <c r="R11948" s="217">
        <v>1.6989700530941301</v>
      </c>
      <c r="S11948" s="217">
        <v>0</v>
      </c>
      <c r="T11948" s="217">
        <v>1.62499303550407</v>
      </c>
      <c r="U11948" s="217">
        <v>1.62499303550407</v>
      </c>
      <c r="V11948" s="217">
        <v>0</v>
      </c>
      <c r="W11948" s="217">
        <v>1.6731011539832801</v>
      </c>
      <c r="X11948" s="217">
        <v>1.6731011539832801</v>
      </c>
      <c r="Y11948" s="217">
        <v>0</v>
      </c>
    </row>
    <row r="11949" spans="2:25">
      <c r="B11949" s="217" t="s">
        <v>12119</v>
      </c>
      <c r="C11949" s="217" t="s">
        <v>11696</v>
      </c>
      <c r="D11949" s="217" t="s">
        <v>11</v>
      </c>
      <c r="E11949" s="217" t="s">
        <v>103</v>
      </c>
      <c r="F11949" s="217" t="s">
        <v>9</v>
      </c>
      <c r="G11949" s="217" t="s">
        <v>5</v>
      </c>
      <c r="H11949" s="217" t="s">
        <v>176</v>
      </c>
      <c r="I11949" s="217">
        <v>11</v>
      </c>
      <c r="J11949" s="217">
        <v>11</v>
      </c>
      <c r="K11949" s="217">
        <v>0</v>
      </c>
      <c r="L11949" s="217">
        <v>165</v>
      </c>
      <c r="M11949" s="217">
        <v>5904.2027276946201</v>
      </c>
      <c r="N11949" s="217">
        <v>1.8630796582242499</v>
      </c>
      <c r="O11949" s="217">
        <v>1.8630796582242499</v>
      </c>
      <c r="P11949" s="217">
        <v>0</v>
      </c>
      <c r="Q11949" s="217">
        <v>1.95436748471796</v>
      </c>
      <c r="R11949" s="217">
        <v>1.95436748471796</v>
      </c>
      <c r="S11949" s="217">
        <v>0</v>
      </c>
      <c r="T11949" s="217">
        <v>1.81372514893456</v>
      </c>
      <c r="U11949" s="217">
        <v>1.81372514893456</v>
      </c>
      <c r="V11949" s="217">
        <v>0</v>
      </c>
      <c r="W11949" s="217">
        <v>1.89631136712668</v>
      </c>
      <c r="X11949" s="217">
        <v>1.89631136712668</v>
      </c>
      <c r="Y11949" s="217">
        <v>0</v>
      </c>
    </row>
    <row r="11950" spans="2:25">
      <c r="B11950" s="217" t="s">
        <v>12120</v>
      </c>
      <c r="C11950" s="217" t="s">
        <v>11696</v>
      </c>
      <c r="D11950" s="217" t="s">
        <v>11</v>
      </c>
      <c r="E11950" s="217" t="s">
        <v>103</v>
      </c>
      <c r="F11950" s="217" t="s">
        <v>9</v>
      </c>
      <c r="G11950" s="217" t="s">
        <v>5</v>
      </c>
      <c r="H11950" s="217" t="s">
        <v>178</v>
      </c>
      <c r="I11950" s="217">
        <v>6</v>
      </c>
      <c r="J11950" s="217">
        <v>4</v>
      </c>
      <c r="K11950" s="217">
        <v>2</v>
      </c>
      <c r="L11950" s="217">
        <v>206</v>
      </c>
      <c r="M11950" s="217">
        <v>6934.6083453533502</v>
      </c>
      <c r="N11950" s="217">
        <v>0.86522550390612896</v>
      </c>
      <c r="O11950" s="217">
        <v>0.57681700260408597</v>
      </c>
      <c r="P11950" s="217">
        <v>0.28840850130204299</v>
      </c>
      <c r="Q11950" s="217">
        <v>0.92790950474307798</v>
      </c>
      <c r="R11950" s="217">
        <v>0.62841949278368103</v>
      </c>
      <c r="S11950" s="217">
        <v>0.29949001195939701</v>
      </c>
      <c r="T11950" s="217">
        <v>0.80914836598610995</v>
      </c>
      <c r="U11950" s="217">
        <v>0.53095537644929702</v>
      </c>
      <c r="V11950" s="217">
        <v>0.27819298953681298</v>
      </c>
      <c r="W11950" s="217">
        <v>0.87484291374466305</v>
      </c>
      <c r="X11950" s="217">
        <v>0.58315491085555804</v>
      </c>
      <c r="Y11950" s="217">
        <v>0.29168800288910501</v>
      </c>
    </row>
    <row r="11951" spans="2:25">
      <c r="B11951" s="217" t="s">
        <v>12121</v>
      </c>
      <c r="C11951" s="217" t="s">
        <v>11696</v>
      </c>
      <c r="D11951" s="217" t="s">
        <v>11</v>
      </c>
      <c r="E11951" s="217" t="s">
        <v>103</v>
      </c>
      <c r="F11951" s="217" t="s">
        <v>9</v>
      </c>
      <c r="G11951" s="217" t="s">
        <v>5</v>
      </c>
      <c r="H11951" s="217" t="s">
        <v>5</v>
      </c>
      <c r="I11951" s="217">
        <v>50</v>
      </c>
      <c r="J11951" s="217">
        <v>46</v>
      </c>
      <c r="K11951" s="217">
        <v>4</v>
      </c>
      <c r="L11951" s="217">
        <v>735</v>
      </c>
      <c r="M11951" s="217">
        <v>25560</v>
      </c>
      <c r="N11951" s="217">
        <v>1.95618153364632</v>
      </c>
      <c r="O11951" s="217">
        <v>1.7996870109546199</v>
      </c>
      <c r="P11951" s="217">
        <v>0.156494522691706</v>
      </c>
      <c r="Q11951" s="217">
        <v>2.0530343142643499</v>
      </c>
      <c r="R11951" s="217">
        <v>1.8706488092194</v>
      </c>
      <c r="S11951" s="217">
        <v>0.18238550504495099</v>
      </c>
      <c r="T11951" s="217">
        <v>1.95149330867217</v>
      </c>
      <c r="U11951" s="217">
        <v>1.79088544298371</v>
      </c>
      <c r="V11951" s="217">
        <v>0.160607865688461</v>
      </c>
      <c r="W11951" s="217">
        <v>2.01844663240175</v>
      </c>
      <c r="X11951" s="217">
        <v>1.8456345866627899</v>
      </c>
      <c r="Y11951" s="217">
        <v>0.17281204573895301</v>
      </c>
    </row>
    <row r="11952" spans="2:25">
      <c r="B11952" s="217" t="s">
        <v>12122</v>
      </c>
      <c r="C11952" s="217" t="s">
        <v>11696</v>
      </c>
      <c r="D11952" s="217" t="s">
        <v>11</v>
      </c>
      <c r="E11952" s="217" t="s">
        <v>103</v>
      </c>
      <c r="F11952" s="217" t="s">
        <v>5</v>
      </c>
      <c r="G11952" s="217" t="s">
        <v>5</v>
      </c>
      <c r="H11952" s="217" t="s">
        <v>170</v>
      </c>
      <c r="I11952" s="217">
        <v>39</v>
      </c>
      <c r="J11952" s="217">
        <v>38</v>
      </c>
      <c r="K11952" s="217">
        <v>1</v>
      </c>
      <c r="L11952" s="217">
        <v>138</v>
      </c>
      <c r="M11952" s="217">
        <v>7198.4662126479197</v>
      </c>
      <c r="N11952" s="217">
        <v>5.4178208034755899</v>
      </c>
      <c r="O11952" s="217">
        <v>5.27890232133519</v>
      </c>
      <c r="P11952" s="217">
        <v>0.13891848214040001</v>
      </c>
      <c r="Q11952" s="217">
        <v>5.6839792237440303</v>
      </c>
      <c r="R11952" s="217">
        <v>5.4305188264251099</v>
      </c>
      <c r="S11952" s="217">
        <v>0.253460397318929</v>
      </c>
      <c r="T11952" s="217">
        <v>5.5257048180192703</v>
      </c>
      <c r="U11952" s="217">
        <v>5.3115546170486798</v>
      </c>
      <c r="V11952" s="217">
        <v>0.21415020097058801</v>
      </c>
      <c r="W11952" s="217">
        <v>5.6458134315067401</v>
      </c>
      <c r="X11952" s="217">
        <v>5.4106095953730096</v>
      </c>
      <c r="Y11952" s="217">
        <v>0.235203836133729</v>
      </c>
    </row>
    <row r="11953" spans="2:25">
      <c r="B11953" s="217" t="s">
        <v>12123</v>
      </c>
      <c r="C11953" s="217" t="s">
        <v>11696</v>
      </c>
      <c r="D11953" s="217" t="s">
        <v>11</v>
      </c>
      <c r="E11953" s="217" t="s">
        <v>103</v>
      </c>
      <c r="F11953" s="217" t="s">
        <v>5</v>
      </c>
      <c r="G11953" s="217" t="s">
        <v>5</v>
      </c>
      <c r="H11953" s="217" t="s">
        <v>172</v>
      </c>
      <c r="I11953" s="217">
        <v>35</v>
      </c>
      <c r="J11953" s="217">
        <v>32</v>
      </c>
      <c r="K11953" s="217">
        <v>3</v>
      </c>
      <c r="L11953" s="217">
        <v>228</v>
      </c>
      <c r="M11953" s="217">
        <v>7843.3871682552099</v>
      </c>
      <c r="N11953" s="217">
        <v>4.4623578116424696</v>
      </c>
      <c r="O11953" s="217">
        <v>4.0798699992159797</v>
      </c>
      <c r="P11953" s="217">
        <v>0.38248781242649799</v>
      </c>
      <c r="Q11953" s="217">
        <v>4.4404129928488096</v>
      </c>
      <c r="R11953" s="217">
        <v>4.00551240745071</v>
      </c>
      <c r="S11953" s="217">
        <v>0.434900585398103</v>
      </c>
      <c r="T11953" s="217">
        <v>4.4078151846413096</v>
      </c>
      <c r="U11953" s="217">
        <v>3.9989533818941201</v>
      </c>
      <c r="V11953" s="217">
        <v>0.40886180274718797</v>
      </c>
      <c r="W11953" s="217">
        <v>4.4641842249488297</v>
      </c>
      <c r="X11953" s="217">
        <v>4.03793751083637</v>
      </c>
      <c r="Y11953" s="217">
        <v>0.42624671411246001</v>
      </c>
    </row>
    <row r="11954" spans="2:25">
      <c r="B11954" s="217" t="s">
        <v>12124</v>
      </c>
      <c r="C11954" s="217" t="s">
        <v>11696</v>
      </c>
      <c r="D11954" s="217" t="s">
        <v>11</v>
      </c>
      <c r="E11954" s="217" t="s">
        <v>103</v>
      </c>
      <c r="F11954" s="217" t="s">
        <v>5</v>
      </c>
      <c r="G11954" s="217" t="s">
        <v>5</v>
      </c>
      <c r="H11954" s="217" t="s">
        <v>174</v>
      </c>
      <c r="I11954" s="217">
        <v>48</v>
      </c>
      <c r="J11954" s="217">
        <v>47</v>
      </c>
      <c r="K11954" s="217">
        <v>1</v>
      </c>
      <c r="L11954" s="217">
        <v>189</v>
      </c>
      <c r="M11954" s="217">
        <v>9208.2102848462691</v>
      </c>
      <c r="N11954" s="217">
        <v>5.2127393396947497</v>
      </c>
      <c r="O11954" s="217">
        <v>5.1041406034511096</v>
      </c>
      <c r="P11954" s="217">
        <v>0.108598736243641</v>
      </c>
      <c r="Q11954" s="217">
        <v>5.1557441617822501</v>
      </c>
      <c r="R11954" s="217">
        <v>5.0549231468354501</v>
      </c>
      <c r="S11954" s="217">
        <v>0.100821014946798</v>
      </c>
      <c r="T11954" s="217">
        <v>5.1750352185501898</v>
      </c>
      <c r="U11954" s="217">
        <v>5.0720410809788703</v>
      </c>
      <c r="V11954" s="217">
        <v>0.102994137571314</v>
      </c>
      <c r="W11954" s="217">
        <v>5.17385148055609</v>
      </c>
      <c r="X11954" s="217">
        <v>5.0705421525538004</v>
      </c>
      <c r="Y11954" s="217">
        <v>0.10330932800228899</v>
      </c>
    </row>
    <row r="11955" spans="2:25">
      <c r="B11955" s="217" t="s">
        <v>12125</v>
      </c>
      <c r="C11955" s="217" t="s">
        <v>11696</v>
      </c>
      <c r="D11955" s="217" t="s">
        <v>11</v>
      </c>
      <c r="E11955" s="217" t="s">
        <v>103</v>
      </c>
      <c r="F11955" s="217" t="s">
        <v>5</v>
      </c>
      <c r="G11955" s="217" t="s">
        <v>5</v>
      </c>
      <c r="H11955" s="217" t="s">
        <v>176</v>
      </c>
      <c r="I11955" s="217">
        <v>62</v>
      </c>
      <c r="J11955" s="217">
        <v>60</v>
      </c>
      <c r="K11955" s="217">
        <v>2</v>
      </c>
      <c r="L11955" s="217">
        <v>254</v>
      </c>
      <c r="M11955" s="217">
        <v>11042.0021502566</v>
      </c>
      <c r="N11955" s="217">
        <v>5.6149237390394102</v>
      </c>
      <c r="O11955" s="217">
        <v>5.4337971668123402</v>
      </c>
      <c r="P11955" s="217">
        <v>0.18112657222707801</v>
      </c>
      <c r="Q11955" s="217">
        <v>5.7432922849844799</v>
      </c>
      <c r="R11955" s="217">
        <v>5.5563665424584601</v>
      </c>
      <c r="S11955" s="217">
        <v>0.18692574252601901</v>
      </c>
      <c r="T11955" s="217">
        <v>5.58043672014509</v>
      </c>
      <c r="U11955" s="217">
        <v>5.39830233926447</v>
      </c>
      <c r="V11955" s="217">
        <v>0.18213438088061801</v>
      </c>
      <c r="W11955" s="217">
        <v>5.6992939841675296</v>
      </c>
      <c r="X11955" s="217">
        <v>5.5157853219591297</v>
      </c>
      <c r="Y11955" s="217">
        <v>0.18350866220839401</v>
      </c>
    </row>
    <row r="11956" spans="2:25">
      <c r="B11956" s="217" t="s">
        <v>12126</v>
      </c>
      <c r="C11956" s="217" t="s">
        <v>11696</v>
      </c>
      <c r="D11956" s="217" t="s">
        <v>11</v>
      </c>
      <c r="E11956" s="217" t="s">
        <v>103</v>
      </c>
      <c r="F11956" s="217" t="s">
        <v>5</v>
      </c>
      <c r="G11956" s="217" t="s">
        <v>5</v>
      </c>
      <c r="H11956" s="217" t="s">
        <v>178</v>
      </c>
      <c r="I11956" s="217">
        <v>45</v>
      </c>
      <c r="J11956" s="217">
        <v>43</v>
      </c>
      <c r="K11956" s="217">
        <v>2</v>
      </c>
      <c r="L11956" s="217">
        <v>331</v>
      </c>
      <c r="M11956" s="217">
        <v>13407.934183994001</v>
      </c>
      <c r="N11956" s="217">
        <v>3.3562217253213902</v>
      </c>
      <c r="O11956" s="217">
        <v>3.2070563153071099</v>
      </c>
      <c r="P11956" s="217">
        <v>0.14916541001428399</v>
      </c>
      <c r="Q11956" s="217">
        <v>3.4313672210841299</v>
      </c>
      <c r="R11956" s="217">
        <v>3.27599051763797</v>
      </c>
      <c r="S11956" s="217">
        <v>0.155376703446158</v>
      </c>
      <c r="T11956" s="217">
        <v>3.27345573713469</v>
      </c>
      <c r="U11956" s="217">
        <v>3.1293846997206298</v>
      </c>
      <c r="V11956" s="217">
        <v>0.144071037414052</v>
      </c>
      <c r="W11956" s="217">
        <v>3.3835987401990302</v>
      </c>
      <c r="X11956" s="217">
        <v>3.2324102769602501</v>
      </c>
      <c r="Y11956" s="217">
        <v>0.15118846323878801</v>
      </c>
    </row>
    <row r="11957" spans="2:25">
      <c r="B11957" s="217" t="s">
        <v>12127</v>
      </c>
      <c r="C11957" s="217" t="s">
        <v>11696</v>
      </c>
      <c r="D11957" s="217" t="s">
        <v>11</v>
      </c>
      <c r="E11957" s="217" t="s">
        <v>103</v>
      </c>
      <c r="F11957" s="217" t="s">
        <v>5</v>
      </c>
      <c r="G11957" s="217" t="s">
        <v>5</v>
      </c>
      <c r="H11957" s="217" t="s">
        <v>5</v>
      </c>
      <c r="I11957" s="217">
        <v>229</v>
      </c>
      <c r="J11957" s="217">
        <v>220</v>
      </c>
      <c r="K11957" s="217">
        <v>9</v>
      </c>
      <c r="L11957" s="217">
        <v>1140</v>
      </c>
      <c r="M11957" s="217">
        <v>48700</v>
      </c>
      <c r="N11957" s="217">
        <v>4.7022587268993803</v>
      </c>
      <c r="O11957" s="217">
        <v>4.5174537987679697</v>
      </c>
      <c r="P11957" s="217">
        <v>0.184804928131417</v>
      </c>
      <c r="Q11957" s="217">
        <v>4.7953614020034196</v>
      </c>
      <c r="R11957" s="217">
        <v>4.5940389225340201</v>
      </c>
      <c r="S11957" s="217">
        <v>0.20132247946940199</v>
      </c>
      <c r="T11957" s="217">
        <v>4.6906868980726797</v>
      </c>
      <c r="U11957" s="217">
        <v>4.5017532886461904</v>
      </c>
      <c r="V11957" s="217">
        <v>0.18893360942648399</v>
      </c>
      <c r="W11957" s="217">
        <v>4.7742396928423796</v>
      </c>
      <c r="X11957" s="217">
        <v>4.5777980536844503</v>
      </c>
      <c r="Y11957" s="217">
        <v>0.196441639157937</v>
      </c>
    </row>
    <row r="11958" spans="2:25">
      <c r="B11958" s="217" t="s">
        <v>12128</v>
      </c>
      <c r="C11958" s="217" t="s">
        <v>11696</v>
      </c>
      <c r="D11958" s="217" t="s">
        <v>11</v>
      </c>
      <c r="E11958" s="217" t="s">
        <v>87</v>
      </c>
      <c r="F11958" s="217" t="s">
        <v>12</v>
      </c>
      <c r="G11958" s="217" t="s">
        <v>10</v>
      </c>
      <c r="H11958" s="217" t="s">
        <v>170</v>
      </c>
      <c r="I11958" s="217">
        <v>3</v>
      </c>
      <c r="J11958" s="217">
        <v>3</v>
      </c>
      <c r="K11958" s="217">
        <v>0</v>
      </c>
      <c r="L11958" s="217">
        <v>3</v>
      </c>
      <c r="M11958" s="217">
        <v>255.265017667845</v>
      </c>
      <c r="N11958" s="217">
        <v>11.7524916943522</v>
      </c>
      <c r="O11958" s="217">
        <v>11.7524916943522</v>
      </c>
      <c r="P11958" s="217">
        <v>0</v>
      </c>
      <c r="Q11958" s="217">
        <v>11.7524916943522</v>
      </c>
      <c r="R11958" s="217">
        <v>11.7524916943522</v>
      </c>
      <c r="S11958" s="217">
        <v>0</v>
      </c>
      <c r="T11958" s="217">
        <v>11.7524916943522</v>
      </c>
      <c r="U11958" s="217">
        <v>11.7524916943522</v>
      </c>
      <c r="V11958" s="217">
        <v>0</v>
      </c>
      <c r="W11958" s="217">
        <v>11.7524916943522</v>
      </c>
      <c r="X11958" s="217">
        <v>11.7524916943522</v>
      </c>
      <c r="Y11958" s="217">
        <v>0</v>
      </c>
    </row>
    <row r="11959" spans="2:25">
      <c r="B11959" s="217" t="s">
        <v>12129</v>
      </c>
      <c r="C11959" s="217" t="s">
        <v>11696</v>
      </c>
      <c r="D11959" s="217" t="s">
        <v>11</v>
      </c>
      <c r="E11959" s="217" t="s">
        <v>87</v>
      </c>
      <c r="F11959" s="217" t="s">
        <v>12</v>
      </c>
      <c r="G11959" s="217" t="s">
        <v>10</v>
      </c>
      <c r="H11959" s="217" t="s">
        <v>172</v>
      </c>
      <c r="I11959" s="217">
        <v>1</v>
      </c>
      <c r="J11959" s="217">
        <v>1</v>
      </c>
      <c r="K11959" s="217">
        <v>0</v>
      </c>
      <c r="L11959" s="217">
        <v>9</v>
      </c>
      <c r="M11959" s="217">
        <v>291.73144876325102</v>
      </c>
      <c r="N11959" s="217">
        <v>3.4278100775193798</v>
      </c>
      <c r="O11959" s="217">
        <v>3.4278100775193798</v>
      </c>
      <c r="P11959" s="217">
        <v>0</v>
      </c>
      <c r="Q11959" s="217">
        <v>3.4278100775193798</v>
      </c>
      <c r="R11959" s="217">
        <v>3.4278100775193798</v>
      </c>
      <c r="S11959" s="217">
        <v>0</v>
      </c>
      <c r="T11959" s="217">
        <v>3.4278100775193798</v>
      </c>
      <c r="U11959" s="217">
        <v>3.4278100775193798</v>
      </c>
      <c r="V11959" s="217">
        <v>0</v>
      </c>
      <c r="W11959" s="217">
        <v>3.4278100775193798</v>
      </c>
      <c r="X11959" s="217">
        <v>3.4278100775193798</v>
      </c>
      <c r="Y11959" s="217">
        <v>0</v>
      </c>
    </row>
    <row r="11960" spans="2:25">
      <c r="B11960" s="217" t="s">
        <v>12130</v>
      </c>
      <c r="C11960" s="217" t="s">
        <v>11696</v>
      </c>
      <c r="D11960" s="217" t="s">
        <v>11</v>
      </c>
      <c r="E11960" s="217" t="s">
        <v>87</v>
      </c>
      <c r="F11960" s="217" t="s">
        <v>12</v>
      </c>
      <c r="G11960" s="217" t="s">
        <v>10</v>
      </c>
      <c r="H11960" s="217" t="s">
        <v>174</v>
      </c>
      <c r="I11960" s="217">
        <v>5</v>
      </c>
      <c r="J11960" s="217">
        <v>5</v>
      </c>
      <c r="K11960" s="217">
        <v>0</v>
      </c>
      <c r="L11960" s="217">
        <v>12</v>
      </c>
      <c r="M11960" s="217">
        <v>461.90812720848101</v>
      </c>
      <c r="N11960" s="217">
        <v>10.824663402692799</v>
      </c>
      <c r="O11960" s="217">
        <v>10.824663402692799</v>
      </c>
      <c r="P11960" s="217">
        <v>0</v>
      </c>
      <c r="Q11960" s="217">
        <v>10.824663402692799</v>
      </c>
      <c r="R11960" s="217">
        <v>10.824663402692799</v>
      </c>
      <c r="S11960" s="217">
        <v>0</v>
      </c>
      <c r="T11960" s="217">
        <v>10.824663402692799</v>
      </c>
      <c r="U11960" s="217">
        <v>10.824663402692799</v>
      </c>
      <c r="V11960" s="217">
        <v>0</v>
      </c>
      <c r="W11960" s="217">
        <v>10.824663402692799</v>
      </c>
      <c r="X11960" s="217">
        <v>10.824663402692799</v>
      </c>
      <c r="Y11960" s="217">
        <v>0</v>
      </c>
    </row>
    <row r="11961" spans="2:25">
      <c r="B11961" s="217" t="s">
        <v>12131</v>
      </c>
      <c r="C11961" s="217" t="s">
        <v>11696</v>
      </c>
      <c r="D11961" s="217" t="s">
        <v>11</v>
      </c>
      <c r="E11961" s="217" t="s">
        <v>87</v>
      </c>
      <c r="F11961" s="217" t="s">
        <v>12</v>
      </c>
      <c r="G11961" s="217" t="s">
        <v>10</v>
      </c>
      <c r="H11961" s="217" t="s">
        <v>176</v>
      </c>
      <c r="I11961" s="217">
        <v>21</v>
      </c>
      <c r="J11961" s="217">
        <v>21</v>
      </c>
      <c r="K11961" s="217">
        <v>0</v>
      </c>
      <c r="L11961" s="217">
        <v>12</v>
      </c>
      <c r="M11961" s="217">
        <v>777.95053003533599</v>
      </c>
      <c r="N11961" s="217">
        <v>26.994004360465102</v>
      </c>
      <c r="O11961" s="217">
        <v>26.994004360465102</v>
      </c>
      <c r="P11961" s="217">
        <v>0</v>
      </c>
      <c r="Q11961" s="217">
        <v>26.994004360465102</v>
      </c>
      <c r="R11961" s="217">
        <v>26.994004360465102</v>
      </c>
      <c r="S11961" s="217">
        <v>0</v>
      </c>
      <c r="T11961" s="217">
        <v>26.994004360465102</v>
      </c>
      <c r="U11961" s="217">
        <v>26.994004360465102</v>
      </c>
      <c r="V11961" s="217">
        <v>0</v>
      </c>
      <c r="W11961" s="217">
        <v>26.994004360465102</v>
      </c>
      <c r="X11961" s="217">
        <v>26.994004360465102</v>
      </c>
      <c r="Y11961" s="217">
        <v>0</v>
      </c>
    </row>
    <row r="11962" spans="2:25">
      <c r="B11962" s="217" t="s">
        <v>12132</v>
      </c>
      <c r="C11962" s="217" t="s">
        <v>11696</v>
      </c>
      <c r="D11962" s="217" t="s">
        <v>11</v>
      </c>
      <c r="E11962" s="217" t="s">
        <v>87</v>
      </c>
      <c r="F11962" s="217" t="s">
        <v>12</v>
      </c>
      <c r="G11962" s="217" t="s">
        <v>10</v>
      </c>
      <c r="H11962" s="217" t="s">
        <v>178</v>
      </c>
      <c r="I11962" s="217">
        <v>16</v>
      </c>
      <c r="J11962" s="217">
        <v>16</v>
      </c>
      <c r="K11962" s="217">
        <v>0</v>
      </c>
      <c r="L11962" s="217">
        <v>33</v>
      </c>
      <c r="M11962" s="217">
        <v>1653.1448763250901</v>
      </c>
      <c r="N11962" s="217">
        <v>9.6785225718194301</v>
      </c>
      <c r="O11962" s="217">
        <v>9.6785225718194301</v>
      </c>
      <c r="P11962" s="217">
        <v>0</v>
      </c>
      <c r="Q11962" s="217">
        <v>9.6785225718194301</v>
      </c>
      <c r="R11962" s="217">
        <v>9.6785225718194301</v>
      </c>
      <c r="S11962" s="217">
        <v>0</v>
      </c>
      <c r="T11962" s="217">
        <v>9.6785225718194301</v>
      </c>
      <c r="U11962" s="217">
        <v>9.6785225718194301</v>
      </c>
      <c r="V11962" s="217">
        <v>0</v>
      </c>
      <c r="W11962" s="217">
        <v>9.6785225718194301</v>
      </c>
      <c r="X11962" s="217">
        <v>9.6785225718194301</v>
      </c>
      <c r="Y11962" s="217">
        <v>0</v>
      </c>
    </row>
    <row r="11963" spans="2:25">
      <c r="B11963" s="217" t="s">
        <v>12133</v>
      </c>
      <c r="C11963" s="217" t="s">
        <v>11696</v>
      </c>
      <c r="D11963" s="217" t="s">
        <v>11</v>
      </c>
      <c r="E11963" s="217" t="s">
        <v>87</v>
      </c>
      <c r="F11963" s="217" t="s">
        <v>12</v>
      </c>
      <c r="G11963" s="217" t="s">
        <v>10</v>
      </c>
      <c r="H11963" s="217" t="s">
        <v>5</v>
      </c>
      <c r="I11963" s="217">
        <v>46</v>
      </c>
      <c r="J11963" s="217">
        <v>46</v>
      </c>
      <c r="K11963" s="217">
        <v>0</v>
      </c>
      <c r="L11963" s="217">
        <v>69</v>
      </c>
      <c r="M11963" s="217">
        <v>3440</v>
      </c>
      <c r="N11963" s="217">
        <v>13.3720930232558</v>
      </c>
      <c r="O11963" s="217">
        <v>13.3720930232558</v>
      </c>
      <c r="P11963" s="217">
        <v>0</v>
      </c>
      <c r="Q11963" s="217">
        <v>13.3720930232558</v>
      </c>
      <c r="R11963" s="217">
        <v>13.3720930232558</v>
      </c>
      <c r="S11963" s="217">
        <v>0</v>
      </c>
      <c r="T11963" s="217">
        <v>13.3720930232558</v>
      </c>
      <c r="U11963" s="217">
        <v>13.3720930232558</v>
      </c>
      <c r="V11963" s="217">
        <v>0</v>
      </c>
      <c r="W11963" s="217">
        <v>13.3720930232558</v>
      </c>
      <c r="X11963" s="217">
        <v>13.3720930232558</v>
      </c>
      <c r="Y11963" s="217">
        <v>0</v>
      </c>
    </row>
    <row r="11964" spans="2:25">
      <c r="B11964" s="217" t="s">
        <v>12134</v>
      </c>
      <c r="C11964" s="217" t="s">
        <v>11696</v>
      </c>
      <c r="D11964" s="217" t="s">
        <v>11</v>
      </c>
      <c r="E11964" s="217" t="s">
        <v>87</v>
      </c>
      <c r="F11964" s="217" t="s">
        <v>9</v>
      </c>
      <c r="G11964" s="217" t="s">
        <v>10</v>
      </c>
      <c r="H11964" s="217" t="s">
        <v>170</v>
      </c>
      <c r="I11964" s="217">
        <v>0</v>
      </c>
      <c r="J11964" s="217">
        <v>0</v>
      </c>
      <c r="K11964" s="217">
        <v>0</v>
      </c>
      <c r="L11964" s="217">
        <v>12</v>
      </c>
      <c r="M11964" s="217">
        <v>249.659863945578</v>
      </c>
      <c r="N11964" s="217">
        <v>0</v>
      </c>
      <c r="O11964" s="217">
        <v>0</v>
      </c>
      <c r="P11964" s="217">
        <v>0</v>
      </c>
      <c r="Q11964" s="217">
        <v>0</v>
      </c>
      <c r="R11964" s="217">
        <v>0</v>
      </c>
      <c r="S11964" s="217">
        <v>0</v>
      </c>
      <c r="T11964" s="217">
        <v>0</v>
      </c>
      <c r="U11964" s="217">
        <v>0</v>
      </c>
      <c r="V11964" s="217">
        <v>0</v>
      </c>
      <c r="W11964" s="217">
        <v>0</v>
      </c>
      <c r="X11964" s="217">
        <v>0</v>
      </c>
      <c r="Y11964" s="217">
        <v>0</v>
      </c>
    </row>
    <row r="11965" spans="2:25">
      <c r="B11965" s="217" t="s">
        <v>12135</v>
      </c>
      <c r="C11965" s="217" t="s">
        <v>11696</v>
      </c>
      <c r="D11965" s="217" t="s">
        <v>11</v>
      </c>
      <c r="E11965" s="217" t="s">
        <v>87</v>
      </c>
      <c r="F11965" s="217" t="s">
        <v>9</v>
      </c>
      <c r="G11965" s="217" t="s">
        <v>10</v>
      </c>
      <c r="H11965" s="217" t="s">
        <v>172</v>
      </c>
      <c r="I11965" s="217">
        <v>5</v>
      </c>
      <c r="J11965" s="217">
        <v>5</v>
      </c>
      <c r="K11965" s="217">
        <v>0</v>
      </c>
      <c r="L11965" s="217">
        <v>12</v>
      </c>
      <c r="M11965" s="217">
        <v>349.52380952380997</v>
      </c>
      <c r="N11965" s="217">
        <v>14.305177111716599</v>
      </c>
      <c r="O11965" s="217">
        <v>14.305177111716599</v>
      </c>
      <c r="P11965" s="217">
        <v>0</v>
      </c>
      <c r="Q11965" s="217">
        <v>14.305177111716599</v>
      </c>
      <c r="R11965" s="217">
        <v>14.305177111716599</v>
      </c>
      <c r="S11965" s="217">
        <v>0</v>
      </c>
      <c r="T11965" s="217">
        <v>14.305177111716599</v>
      </c>
      <c r="U11965" s="217">
        <v>14.305177111716599</v>
      </c>
      <c r="V11965" s="217">
        <v>0</v>
      </c>
      <c r="W11965" s="217">
        <v>14.305177111716599</v>
      </c>
      <c r="X11965" s="217">
        <v>14.305177111716599</v>
      </c>
      <c r="Y11965" s="217">
        <v>0</v>
      </c>
    </row>
    <row r="11966" spans="2:25">
      <c r="B11966" s="217" t="s">
        <v>12136</v>
      </c>
      <c r="C11966" s="217" t="s">
        <v>11696</v>
      </c>
      <c r="D11966" s="217" t="s">
        <v>11</v>
      </c>
      <c r="E11966" s="217" t="s">
        <v>87</v>
      </c>
      <c r="F11966" s="217" t="s">
        <v>9</v>
      </c>
      <c r="G11966" s="217" t="s">
        <v>10</v>
      </c>
      <c r="H11966" s="217" t="s">
        <v>174</v>
      </c>
      <c r="I11966" s="217">
        <v>2</v>
      </c>
      <c r="J11966" s="217">
        <v>2</v>
      </c>
      <c r="K11966" s="217">
        <v>0</v>
      </c>
      <c r="L11966" s="217">
        <v>20</v>
      </c>
      <c r="M11966" s="217">
        <v>511.80272108843502</v>
      </c>
      <c r="N11966" s="217">
        <v>3.9077556988103899</v>
      </c>
      <c r="O11966" s="217">
        <v>3.9077556988103899</v>
      </c>
      <c r="P11966" s="217">
        <v>0</v>
      </c>
      <c r="Q11966" s="217">
        <v>3.9077556988103899</v>
      </c>
      <c r="R11966" s="217">
        <v>3.9077556988103899</v>
      </c>
      <c r="S11966" s="217">
        <v>0</v>
      </c>
      <c r="T11966" s="217">
        <v>3.9077556988103899</v>
      </c>
      <c r="U11966" s="217">
        <v>3.9077556988103899</v>
      </c>
      <c r="V11966" s="217">
        <v>0</v>
      </c>
      <c r="W11966" s="217">
        <v>3.9077556988103899</v>
      </c>
      <c r="X11966" s="217">
        <v>3.9077556988103899</v>
      </c>
      <c r="Y11966" s="217">
        <v>0</v>
      </c>
    </row>
    <row r="11967" spans="2:25">
      <c r="B11967" s="217" t="s">
        <v>12137</v>
      </c>
      <c r="C11967" s="217" t="s">
        <v>11696</v>
      </c>
      <c r="D11967" s="217" t="s">
        <v>11</v>
      </c>
      <c r="E11967" s="217" t="s">
        <v>87</v>
      </c>
      <c r="F11967" s="217" t="s">
        <v>9</v>
      </c>
      <c r="G11967" s="217" t="s">
        <v>10</v>
      </c>
      <c r="H11967" s="217" t="s">
        <v>176</v>
      </c>
      <c r="I11967" s="217">
        <v>2</v>
      </c>
      <c r="J11967" s="217">
        <v>2</v>
      </c>
      <c r="K11967" s="217">
        <v>0</v>
      </c>
      <c r="L11967" s="217">
        <v>22</v>
      </c>
      <c r="M11967" s="217">
        <v>911.25850340136003</v>
      </c>
      <c r="N11967" s="217">
        <v>2.1947668993318699</v>
      </c>
      <c r="O11967" s="217">
        <v>2.1947668993318699</v>
      </c>
      <c r="P11967" s="217">
        <v>0</v>
      </c>
      <c r="Q11967" s="217">
        <v>2.1947668993318699</v>
      </c>
      <c r="R11967" s="217">
        <v>2.1947668993318699</v>
      </c>
      <c r="S11967" s="217">
        <v>0</v>
      </c>
      <c r="T11967" s="217">
        <v>2.1947668993318699</v>
      </c>
      <c r="U11967" s="217">
        <v>2.1947668993318699</v>
      </c>
      <c r="V11967" s="217">
        <v>0</v>
      </c>
      <c r="W11967" s="217">
        <v>2.1947668993318699</v>
      </c>
      <c r="X11967" s="217">
        <v>2.1947668993318699</v>
      </c>
      <c r="Y11967" s="217">
        <v>0</v>
      </c>
    </row>
    <row r="11968" spans="2:25">
      <c r="B11968" s="217" t="s">
        <v>12138</v>
      </c>
      <c r="C11968" s="217" t="s">
        <v>11696</v>
      </c>
      <c r="D11968" s="217" t="s">
        <v>11</v>
      </c>
      <c r="E11968" s="217" t="s">
        <v>87</v>
      </c>
      <c r="F11968" s="217" t="s">
        <v>9</v>
      </c>
      <c r="G11968" s="217" t="s">
        <v>10</v>
      </c>
      <c r="H11968" s="217" t="s">
        <v>178</v>
      </c>
      <c r="I11968" s="217">
        <v>1</v>
      </c>
      <c r="J11968" s="217">
        <v>0</v>
      </c>
      <c r="K11968" s="217">
        <v>1</v>
      </c>
      <c r="L11968" s="217">
        <v>45</v>
      </c>
      <c r="M11968" s="217">
        <v>1647.75510204082</v>
      </c>
      <c r="N11968" s="217">
        <v>0.60688630170919</v>
      </c>
      <c r="O11968" s="217">
        <v>0</v>
      </c>
      <c r="P11968" s="217">
        <v>0.60688630170919</v>
      </c>
      <c r="Q11968" s="217">
        <v>0.60688630170919</v>
      </c>
      <c r="R11968" s="217">
        <v>0</v>
      </c>
      <c r="S11968" s="217">
        <v>0.60688630170919</v>
      </c>
      <c r="T11968" s="217">
        <v>0.60688630170919</v>
      </c>
      <c r="U11968" s="217">
        <v>0</v>
      </c>
      <c r="V11968" s="217">
        <v>0.60688630170919</v>
      </c>
      <c r="W11968" s="217">
        <v>0.60688630170919</v>
      </c>
      <c r="X11968" s="217">
        <v>0</v>
      </c>
      <c r="Y11968" s="217">
        <v>0.60688630170919</v>
      </c>
    </row>
    <row r="11969" spans="2:25">
      <c r="B11969" s="217" t="s">
        <v>12139</v>
      </c>
      <c r="C11969" s="217" t="s">
        <v>11696</v>
      </c>
      <c r="D11969" s="217" t="s">
        <v>11</v>
      </c>
      <c r="E11969" s="217" t="s">
        <v>87</v>
      </c>
      <c r="F11969" s="217" t="s">
        <v>9</v>
      </c>
      <c r="G11969" s="217" t="s">
        <v>10</v>
      </c>
      <c r="H11969" s="217" t="s">
        <v>5</v>
      </c>
      <c r="I11969" s="217">
        <v>10</v>
      </c>
      <c r="J11969" s="217">
        <v>9</v>
      </c>
      <c r="K11969" s="217">
        <v>1</v>
      </c>
      <c r="L11969" s="217">
        <v>111</v>
      </c>
      <c r="M11969" s="217">
        <v>3670</v>
      </c>
      <c r="N11969" s="217">
        <v>2.7247956403269802</v>
      </c>
      <c r="O11969" s="217">
        <v>2.4523160762942799</v>
      </c>
      <c r="P11969" s="217">
        <v>0.27247956403269802</v>
      </c>
      <c r="Q11969" s="217">
        <v>2.7247956403269802</v>
      </c>
      <c r="R11969" s="217">
        <v>2.4523160762942799</v>
      </c>
      <c r="S11969" s="217">
        <v>0.27247956403269802</v>
      </c>
      <c r="T11969" s="217">
        <v>2.7247956403269802</v>
      </c>
      <c r="U11969" s="217">
        <v>2.4523160762942799</v>
      </c>
      <c r="V11969" s="217">
        <v>0.27247956403269802</v>
      </c>
      <c r="W11969" s="217">
        <v>2.7247956403269802</v>
      </c>
      <c r="X11969" s="217">
        <v>2.4523160762942799</v>
      </c>
      <c r="Y11969" s="217">
        <v>0.27247956403269802</v>
      </c>
    </row>
    <row r="11970" spans="2:25">
      <c r="B11970" s="217" t="s">
        <v>12140</v>
      </c>
      <c r="C11970" s="217" t="s">
        <v>11696</v>
      </c>
      <c r="D11970" s="217" t="s">
        <v>11</v>
      </c>
      <c r="E11970" s="217" t="s">
        <v>87</v>
      </c>
      <c r="F11970" s="217" t="s">
        <v>5</v>
      </c>
      <c r="G11970" s="217" t="s">
        <v>10</v>
      </c>
      <c r="H11970" s="217" t="s">
        <v>170</v>
      </c>
      <c r="I11970" s="217">
        <v>3</v>
      </c>
      <c r="J11970" s="217">
        <v>3</v>
      </c>
      <c r="K11970" s="217">
        <v>0</v>
      </c>
      <c r="L11970" s="217">
        <v>15</v>
      </c>
      <c r="M11970" s="217">
        <v>504.924881613423</v>
      </c>
      <c r="N11970" s="217">
        <v>5.9414778499603402</v>
      </c>
      <c r="O11970" s="217">
        <v>5.9414778499603402</v>
      </c>
      <c r="P11970" s="217">
        <v>0</v>
      </c>
      <c r="Q11970" s="217">
        <v>5.9414778499603402</v>
      </c>
      <c r="R11970" s="217">
        <v>5.9414778499603402</v>
      </c>
      <c r="S11970" s="217">
        <v>0</v>
      </c>
      <c r="T11970" s="217">
        <v>5.9414778499603402</v>
      </c>
      <c r="U11970" s="217">
        <v>5.9414778499603402</v>
      </c>
      <c r="V11970" s="217">
        <v>0</v>
      </c>
      <c r="W11970" s="217">
        <v>5.9414778499603402</v>
      </c>
      <c r="X11970" s="217">
        <v>5.9414778499603402</v>
      </c>
      <c r="Y11970" s="217">
        <v>0</v>
      </c>
    </row>
    <row r="11971" spans="2:25">
      <c r="B11971" s="217" t="s">
        <v>12141</v>
      </c>
      <c r="C11971" s="217" t="s">
        <v>11696</v>
      </c>
      <c r="D11971" s="217" t="s">
        <v>11</v>
      </c>
      <c r="E11971" s="217" t="s">
        <v>87</v>
      </c>
      <c r="F11971" s="217" t="s">
        <v>5</v>
      </c>
      <c r="G11971" s="217" t="s">
        <v>10</v>
      </c>
      <c r="H11971" s="217" t="s">
        <v>172</v>
      </c>
      <c r="I11971" s="217">
        <v>6</v>
      </c>
      <c r="J11971" s="217">
        <v>6</v>
      </c>
      <c r="K11971" s="217">
        <v>0</v>
      </c>
      <c r="L11971" s="217">
        <v>21</v>
      </c>
      <c r="M11971" s="217">
        <v>641.25525828705997</v>
      </c>
      <c r="N11971" s="217">
        <v>9.3566484211410206</v>
      </c>
      <c r="O11971" s="217">
        <v>9.3566484211410206</v>
      </c>
      <c r="P11971" s="217">
        <v>0</v>
      </c>
      <c r="Q11971" s="217">
        <v>9.3566484211410206</v>
      </c>
      <c r="R11971" s="217">
        <v>9.3566484211410206</v>
      </c>
      <c r="S11971" s="217">
        <v>0</v>
      </c>
      <c r="T11971" s="217">
        <v>9.3566484211410206</v>
      </c>
      <c r="U11971" s="217">
        <v>9.3566484211410206</v>
      </c>
      <c r="V11971" s="217">
        <v>0</v>
      </c>
      <c r="W11971" s="217">
        <v>9.3566484211410206</v>
      </c>
      <c r="X11971" s="217">
        <v>9.3566484211410206</v>
      </c>
      <c r="Y11971" s="217">
        <v>0</v>
      </c>
    </row>
    <row r="11972" spans="2:25">
      <c r="B11972" s="217" t="s">
        <v>12142</v>
      </c>
      <c r="C11972" s="217" t="s">
        <v>11696</v>
      </c>
      <c r="D11972" s="217" t="s">
        <v>11</v>
      </c>
      <c r="E11972" s="217" t="s">
        <v>87</v>
      </c>
      <c r="F11972" s="217" t="s">
        <v>5</v>
      </c>
      <c r="G11972" s="217" t="s">
        <v>10</v>
      </c>
      <c r="H11972" s="217" t="s">
        <v>174</v>
      </c>
      <c r="I11972" s="217">
        <v>7</v>
      </c>
      <c r="J11972" s="217">
        <v>7</v>
      </c>
      <c r="K11972" s="217">
        <v>0</v>
      </c>
      <c r="L11972" s="217">
        <v>32</v>
      </c>
      <c r="M11972" s="217">
        <v>973.71084829691597</v>
      </c>
      <c r="N11972" s="217">
        <v>7.1889925148142897</v>
      </c>
      <c r="O11972" s="217">
        <v>7.1889925148142897</v>
      </c>
      <c r="P11972" s="217">
        <v>0</v>
      </c>
      <c r="Q11972" s="217">
        <v>7.1889925148142897</v>
      </c>
      <c r="R11972" s="217">
        <v>7.1889925148142897</v>
      </c>
      <c r="S11972" s="217">
        <v>0</v>
      </c>
      <c r="T11972" s="217">
        <v>7.1889925148142897</v>
      </c>
      <c r="U11972" s="217">
        <v>7.1889925148142897</v>
      </c>
      <c r="V11972" s="217">
        <v>0</v>
      </c>
      <c r="W11972" s="217">
        <v>7.1889925148142897</v>
      </c>
      <c r="X11972" s="217">
        <v>7.1889925148142897</v>
      </c>
      <c r="Y11972" s="217">
        <v>0</v>
      </c>
    </row>
    <row r="11973" spans="2:25">
      <c r="B11973" s="217" t="s">
        <v>12143</v>
      </c>
      <c r="C11973" s="217" t="s">
        <v>11696</v>
      </c>
      <c r="D11973" s="217" t="s">
        <v>11</v>
      </c>
      <c r="E11973" s="217" t="s">
        <v>87</v>
      </c>
      <c r="F11973" s="217" t="s">
        <v>5</v>
      </c>
      <c r="G11973" s="217" t="s">
        <v>10</v>
      </c>
      <c r="H11973" s="217" t="s">
        <v>176</v>
      </c>
      <c r="I11973" s="217">
        <v>23</v>
      </c>
      <c r="J11973" s="217">
        <v>23</v>
      </c>
      <c r="K11973" s="217">
        <v>0</v>
      </c>
      <c r="L11973" s="217">
        <v>34</v>
      </c>
      <c r="M11973" s="217">
        <v>1689.2090334367001</v>
      </c>
      <c r="N11973" s="217">
        <v>13.6158400439089</v>
      </c>
      <c r="O11973" s="217">
        <v>13.6158400439089</v>
      </c>
      <c r="P11973" s="217">
        <v>0</v>
      </c>
      <c r="Q11973" s="217">
        <v>13.6158400439089</v>
      </c>
      <c r="R11973" s="217">
        <v>13.6158400439089</v>
      </c>
      <c r="S11973" s="217">
        <v>0</v>
      </c>
      <c r="T11973" s="217">
        <v>13.6158400439089</v>
      </c>
      <c r="U11973" s="217">
        <v>13.6158400439089</v>
      </c>
      <c r="V11973" s="217">
        <v>0</v>
      </c>
      <c r="W11973" s="217">
        <v>13.6158400439089</v>
      </c>
      <c r="X11973" s="217">
        <v>13.6158400439089</v>
      </c>
      <c r="Y11973" s="217">
        <v>0</v>
      </c>
    </row>
    <row r="11974" spans="2:25">
      <c r="B11974" s="217" t="s">
        <v>12144</v>
      </c>
      <c r="C11974" s="217" t="s">
        <v>11696</v>
      </c>
      <c r="D11974" s="217" t="s">
        <v>11</v>
      </c>
      <c r="E11974" s="217" t="s">
        <v>87</v>
      </c>
      <c r="F11974" s="217" t="s">
        <v>5</v>
      </c>
      <c r="G11974" s="217" t="s">
        <v>10</v>
      </c>
      <c r="H11974" s="217" t="s">
        <v>178</v>
      </c>
      <c r="I11974" s="217">
        <v>17</v>
      </c>
      <c r="J11974" s="217">
        <v>16</v>
      </c>
      <c r="K11974" s="217">
        <v>1</v>
      </c>
      <c r="L11974" s="217">
        <v>78</v>
      </c>
      <c r="M11974" s="217">
        <v>3300.8999783659001</v>
      </c>
      <c r="N11974" s="217">
        <v>5.1501106096573599</v>
      </c>
      <c r="O11974" s="217">
        <v>4.8471629267363401</v>
      </c>
      <c r="P11974" s="217">
        <v>0.30294768292102098</v>
      </c>
      <c r="Q11974" s="217">
        <v>5.1501106096573599</v>
      </c>
      <c r="R11974" s="217">
        <v>4.8471629267363401</v>
      </c>
      <c r="S11974" s="217">
        <v>0.30294768292102098</v>
      </c>
      <c r="T11974" s="217">
        <v>5.1501106096573599</v>
      </c>
      <c r="U11974" s="217">
        <v>4.8471629267363401</v>
      </c>
      <c r="V11974" s="217">
        <v>0.30294768292102098</v>
      </c>
      <c r="W11974" s="217">
        <v>5.1501106096573599</v>
      </c>
      <c r="X11974" s="217">
        <v>4.8471629267363401</v>
      </c>
      <c r="Y11974" s="217">
        <v>0.30294768292102098</v>
      </c>
    </row>
    <row r="11975" spans="2:25">
      <c r="B11975" s="217" t="s">
        <v>12145</v>
      </c>
      <c r="C11975" s="217" t="s">
        <v>11696</v>
      </c>
      <c r="D11975" s="217" t="s">
        <v>11</v>
      </c>
      <c r="E11975" s="217" t="s">
        <v>87</v>
      </c>
      <c r="F11975" s="217" t="s">
        <v>5</v>
      </c>
      <c r="G11975" s="217" t="s">
        <v>10</v>
      </c>
      <c r="H11975" s="217" t="s">
        <v>5</v>
      </c>
      <c r="I11975" s="217">
        <v>56</v>
      </c>
      <c r="J11975" s="217">
        <v>55</v>
      </c>
      <c r="K11975" s="217">
        <v>1</v>
      </c>
      <c r="L11975" s="217">
        <v>180</v>
      </c>
      <c r="M11975" s="217">
        <v>7110</v>
      </c>
      <c r="N11975" s="217">
        <v>7.8762306610407897</v>
      </c>
      <c r="O11975" s="217">
        <v>7.73558368495077</v>
      </c>
      <c r="P11975" s="217">
        <v>0.140646976090014</v>
      </c>
      <c r="Q11975" s="217">
        <v>7.8762306610407897</v>
      </c>
      <c r="R11975" s="217">
        <v>7.73558368495077</v>
      </c>
      <c r="S11975" s="217">
        <v>0.140646976090014</v>
      </c>
      <c r="T11975" s="217">
        <v>7.8762306610407897</v>
      </c>
      <c r="U11975" s="217">
        <v>7.73558368495077</v>
      </c>
      <c r="V11975" s="217">
        <v>0.140646976090014</v>
      </c>
      <c r="W11975" s="217">
        <v>7.8762306610407897</v>
      </c>
      <c r="X11975" s="217">
        <v>7.73558368495077</v>
      </c>
      <c r="Y11975" s="217">
        <v>0.140646976090014</v>
      </c>
    </row>
    <row r="11976" spans="2:25">
      <c r="B11976" s="217" t="s">
        <v>12146</v>
      </c>
      <c r="C11976" s="217" t="s">
        <v>11696</v>
      </c>
      <c r="D11976" s="217" t="s">
        <v>11</v>
      </c>
      <c r="E11976" s="217" t="s">
        <v>87</v>
      </c>
      <c r="F11976" s="217" t="s">
        <v>12</v>
      </c>
      <c r="G11976" s="217" t="s">
        <v>49</v>
      </c>
      <c r="H11976" s="217" t="s">
        <v>170</v>
      </c>
      <c r="I11976" s="217">
        <v>11</v>
      </c>
      <c r="J11976" s="217">
        <v>11</v>
      </c>
      <c r="K11976" s="217">
        <v>0</v>
      </c>
      <c r="L11976" s="217">
        <v>15</v>
      </c>
      <c r="M11976" s="217">
        <v>1022.91262135922</v>
      </c>
      <c r="N11976" s="217">
        <v>10.7536066818527</v>
      </c>
      <c r="O11976" s="217">
        <v>10.7536066818527</v>
      </c>
      <c r="P11976" s="217">
        <v>0</v>
      </c>
      <c r="Q11976" s="217">
        <v>10.7536066818527</v>
      </c>
      <c r="R11976" s="217">
        <v>10.7536066818527</v>
      </c>
      <c r="S11976" s="217">
        <v>0</v>
      </c>
      <c r="T11976" s="217">
        <v>10.7536066818527</v>
      </c>
      <c r="U11976" s="217">
        <v>10.7536066818527</v>
      </c>
      <c r="V11976" s="217">
        <v>0</v>
      </c>
      <c r="W11976" s="217">
        <v>10.7536066818527</v>
      </c>
      <c r="X11976" s="217">
        <v>10.7536066818527</v>
      </c>
      <c r="Y11976" s="217">
        <v>0</v>
      </c>
    </row>
    <row r="11977" spans="2:25">
      <c r="B11977" s="217" t="s">
        <v>12147</v>
      </c>
      <c r="C11977" s="217" t="s">
        <v>11696</v>
      </c>
      <c r="D11977" s="217" t="s">
        <v>11</v>
      </c>
      <c r="E11977" s="217" t="s">
        <v>87</v>
      </c>
      <c r="F11977" s="217" t="s">
        <v>12</v>
      </c>
      <c r="G11977" s="217" t="s">
        <v>49</v>
      </c>
      <c r="H11977" s="217" t="s">
        <v>172</v>
      </c>
      <c r="I11977" s="217">
        <v>14</v>
      </c>
      <c r="J11977" s="217">
        <v>12</v>
      </c>
      <c r="K11977" s="217">
        <v>2</v>
      </c>
      <c r="L11977" s="217">
        <v>21</v>
      </c>
      <c r="M11977" s="217">
        <v>980.29126213592201</v>
      </c>
      <c r="N11977" s="217">
        <v>14.2814697434882</v>
      </c>
      <c r="O11977" s="217">
        <v>12.241259780132699</v>
      </c>
      <c r="P11977" s="217">
        <v>2.04020996335545</v>
      </c>
      <c r="Q11977" s="217">
        <v>14.2814697434882</v>
      </c>
      <c r="R11977" s="217">
        <v>12.241259780132699</v>
      </c>
      <c r="S11977" s="217">
        <v>2.04020996335545</v>
      </c>
      <c r="T11977" s="217">
        <v>14.2814697434882</v>
      </c>
      <c r="U11977" s="217">
        <v>12.241259780132699</v>
      </c>
      <c r="V11977" s="217">
        <v>2.04020996335545</v>
      </c>
      <c r="W11977" s="217">
        <v>14.2814697434882</v>
      </c>
      <c r="X11977" s="217">
        <v>12.241259780132699</v>
      </c>
      <c r="Y11977" s="217">
        <v>2.04020996335545</v>
      </c>
    </row>
    <row r="11978" spans="2:25">
      <c r="B11978" s="217" t="s">
        <v>12148</v>
      </c>
      <c r="C11978" s="217" t="s">
        <v>11696</v>
      </c>
      <c r="D11978" s="217" t="s">
        <v>11</v>
      </c>
      <c r="E11978" s="217" t="s">
        <v>87</v>
      </c>
      <c r="F11978" s="217" t="s">
        <v>12</v>
      </c>
      <c r="G11978" s="217" t="s">
        <v>49</v>
      </c>
      <c r="H11978" s="217" t="s">
        <v>174</v>
      </c>
      <c r="I11978" s="217">
        <v>12</v>
      </c>
      <c r="J11978" s="217">
        <v>11</v>
      </c>
      <c r="K11978" s="217">
        <v>1</v>
      </c>
      <c r="L11978" s="217">
        <v>14</v>
      </c>
      <c r="M11978" s="217">
        <v>1022.91262135922</v>
      </c>
      <c r="N11978" s="217">
        <v>11.7312072892939</v>
      </c>
      <c r="O11978" s="217">
        <v>10.7536066818527</v>
      </c>
      <c r="P11978" s="217">
        <v>0.97760060744115396</v>
      </c>
      <c r="Q11978" s="217">
        <v>11.7312072892939</v>
      </c>
      <c r="R11978" s="217">
        <v>10.7536066818527</v>
      </c>
      <c r="S11978" s="217">
        <v>0.97760060744115396</v>
      </c>
      <c r="T11978" s="217">
        <v>11.7312072892939</v>
      </c>
      <c r="U11978" s="217">
        <v>10.7536066818527</v>
      </c>
      <c r="V11978" s="217">
        <v>0.97760060744115396</v>
      </c>
      <c r="W11978" s="217">
        <v>11.7312072892939</v>
      </c>
      <c r="X11978" s="217">
        <v>10.7536066818527</v>
      </c>
      <c r="Y11978" s="217">
        <v>0.97760060744115396</v>
      </c>
    </row>
    <row r="11979" spans="2:25">
      <c r="B11979" s="217" t="s">
        <v>12149</v>
      </c>
      <c r="C11979" s="217" t="s">
        <v>11696</v>
      </c>
      <c r="D11979" s="217" t="s">
        <v>11</v>
      </c>
      <c r="E11979" s="217" t="s">
        <v>87</v>
      </c>
      <c r="F11979" s="217" t="s">
        <v>12</v>
      </c>
      <c r="G11979" s="217" t="s">
        <v>49</v>
      </c>
      <c r="H11979" s="217" t="s">
        <v>176</v>
      </c>
      <c r="I11979" s="217">
        <v>8</v>
      </c>
      <c r="J11979" s="217">
        <v>8</v>
      </c>
      <c r="K11979" s="217">
        <v>0</v>
      </c>
      <c r="L11979" s="217">
        <v>10</v>
      </c>
      <c r="M11979" s="217">
        <v>884.39320388349495</v>
      </c>
      <c r="N11979" s="217">
        <v>9.04575019897357</v>
      </c>
      <c r="O11979" s="217">
        <v>9.04575019897357</v>
      </c>
      <c r="P11979" s="217">
        <v>0</v>
      </c>
      <c r="Q11979" s="217">
        <v>9.04575019897357</v>
      </c>
      <c r="R11979" s="217">
        <v>9.04575019897357</v>
      </c>
      <c r="S11979" s="217">
        <v>0</v>
      </c>
      <c r="T11979" s="217">
        <v>9.04575019897357</v>
      </c>
      <c r="U11979" s="217">
        <v>9.04575019897357</v>
      </c>
      <c r="V11979" s="217">
        <v>0</v>
      </c>
      <c r="W11979" s="217">
        <v>9.04575019897357</v>
      </c>
      <c r="X11979" s="217">
        <v>9.04575019897357</v>
      </c>
      <c r="Y11979" s="217">
        <v>0</v>
      </c>
    </row>
    <row r="11980" spans="2:25">
      <c r="B11980" s="217" t="s">
        <v>12150</v>
      </c>
      <c r="C11980" s="217" t="s">
        <v>11696</v>
      </c>
      <c r="D11980" s="217" t="s">
        <v>11</v>
      </c>
      <c r="E11980" s="217" t="s">
        <v>87</v>
      </c>
      <c r="F11980" s="217" t="s">
        <v>12</v>
      </c>
      <c r="G11980" s="217" t="s">
        <v>49</v>
      </c>
      <c r="H11980" s="217" t="s">
        <v>178</v>
      </c>
      <c r="I11980" s="217">
        <v>9</v>
      </c>
      <c r="J11980" s="217">
        <v>9</v>
      </c>
      <c r="K11980" s="217">
        <v>0</v>
      </c>
      <c r="L11980" s="217">
        <v>14</v>
      </c>
      <c r="M11980" s="217">
        <v>479.490291262136</v>
      </c>
      <c r="N11980" s="217">
        <v>18.769931662870199</v>
      </c>
      <c r="O11980" s="217">
        <v>18.769931662870199</v>
      </c>
      <c r="P11980" s="217">
        <v>0</v>
      </c>
      <c r="Q11980" s="217">
        <v>18.769931662870199</v>
      </c>
      <c r="R11980" s="217">
        <v>18.769931662870199</v>
      </c>
      <c r="S11980" s="217">
        <v>0</v>
      </c>
      <c r="T11980" s="217">
        <v>18.769931662870199</v>
      </c>
      <c r="U11980" s="217">
        <v>18.769931662870199</v>
      </c>
      <c r="V11980" s="217">
        <v>0</v>
      </c>
      <c r="W11980" s="217">
        <v>18.769931662870199</v>
      </c>
      <c r="X11980" s="217">
        <v>18.769931662870199</v>
      </c>
      <c r="Y11980" s="217">
        <v>0</v>
      </c>
    </row>
    <row r="11981" spans="2:25">
      <c r="B11981" s="217" t="s">
        <v>12151</v>
      </c>
      <c r="C11981" s="217" t="s">
        <v>11696</v>
      </c>
      <c r="D11981" s="217" t="s">
        <v>11</v>
      </c>
      <c r="E11981" s="217" t="s">
        <v>87</v>
      </c>
      <c r="F11981" s="217" t="s">
        <v>12</v>
      </c>
      <c r="G11981" s="217" t="s">
        <v>49</v>
      </c>
      <c r="H11981" s="217" t="s">
        <v>5</v>
      </c>
      <c r="I11981" s="217">
        <v>54</v>
      </c>
      <c r="J11981" s="217">
        <v>51</v>
      </c>
      <c r="K11981" s="217">
        <v>3</v>
      </c>
      <c r="L11981" s="217">
        <v>74</v>
      </c>
      <c r="M11981" s="217">
        <v>4390</v>
      </c>
      <c r="N11981" s="217">
        <v>12.300683371298399</v>
      </c>
      <c r="O11981" s="217">
        <v>11.617312072892901</v>
      </c>
      <c r="P11981" s="217">
        <v>0.68337129840546695</v>
      </c>
      <c r="Q11981" s="217">
        <v>12.300683371298399</v>
      </c>
      <c r="R11981" s="217">
        <v>11.617312072892901</v>
      </c>
      <c r="S11981" s="217">
        <v>0.68337129840546695</v>
      </c>
      <c r="T11981" s="217">
        <v>12.300683371298399</v>
      </c>
      <c r="U11981" s="217">
        <v>11.617312072892901</v>
      </c>
      <c r="V11981" s="217">
        <v>0.68337129840546695</v>
      </c>
      <c r="W11981" s="217">
        <v>12.300683371298399</v>
      </c>
      <c r="X11981" s="217">
        <v>11.617312072892901</v>
      </c>
      <c r="Y11981" s="217">
        <v>0.68337129840546695</v>
      </c>
    </row>
    <row r="11982" spans="2:25">
      <c r="B11982" s="217" t="s">
        <v>12152</v>
      </c>
      <c r="C11982" s="217" t="s">
        <v>11696</v>
      </c>
      <c r="D11982" s="217" t="s">
        <v>11</v>
      </c>
      <c r="E11982" s="217" t="s">
        <v>87</v>
      </c>
      <c r="F11982" s="217" t="s">
        <v>9</v>
      </c>
      <c r="G11982" s="217" t="s">
        <v>49</v>
      </c>
      <c r="H11982" s="217" t="s">
        <v>170</v>
      </c>
      <c r="I11982" s="217">
        <v>7</v>
      </c>
      <c r="J11982" s="217">
        <v>7</v>
      </c>
      <c r="K11982" s="217">
        <v>0</v>
      </c>
      <c r="L11982" s="217">
        <v>16</v>
      </c>
      <c r="M11982" s="217">
        <v>1104.3103448275899</v>
      </c>
      <c r="N11982" s="217">
        <v>6.3387978142076502</v>
      </c>
      <c r="O11982" s="217">
        <v>6.3387978142076502</v>
      </c>
      <c r="P11982" s="217">
        <v>0</v>
      </c>
      <c r="Q11982" s="217">
        <v>6.3387978142076502</v>
      </c>
      <c r="R11982" s="217">
        <v>6.3387978142076502</v>
      </c>
      <c r="S11982" s="217">
        <v>0</v>
      </c>
      <c r="T11982" s="217">
        <v>6.3387978142076502</v>
      </c>
      <c r="U11982" s="217">
        <v>6.3387978142076502</v>
      </c>
      <c r="V11982" s="217">
        <v>0</v>
      </c>
      <c r="W11982" s="217">
        <v>6.3387978142076502</v>
      </c>
      <c r="X11982" s="217">
        <v>6.3387978142076502</v>
      </c>
      <c r="Y11982" s="217">
        <v>0</v>
      </c>
    </row>
    <row r="11983" spans="2:25">
      <c r="B11983" s="217" t="s">
        <v>12153</v>
      </c>
      <c r="C11983" s="217" t="s">
        <v>11696</v>
      </c>
      <c r="D11983" s="217" t="s">
        <v>11</v>
      </c>
      <c r="E11983" s="217" t="s">
        <v>87</v>
      </c>
      <c r="F11983" s="217" t="s">
        <v>9</v>
      </c>
      <c r="G11983" s="217" t="s">
        <v>49</v>
      </c>
      <c r="H11983" s="217" t="s">
        <v>172</v>
      </c>
      <c r="I11983" s="217">
        <v>6</v>
      </c>
      <c r="J11983" s="217">
        <v>6</v>
      </c>
      <c r="K11983" s="217">
        <v>0</v>
      </c>
      <c r="L11983" s="217">
        <v>44</v>
      </c>
      <c r="M11983" s="217">
        <v>1093.7931034482799</v>
      </c>
      <c r="N11983" s="217">
        <v>5.4854981084489296</v>
      </c>
      <c r="O11983" s="217">
        <v>5.4854981084489296</v>
      </c>
      <c r="P11983" s="217">
        <v>0</v>
      </c>
      <c r="Q11983" s="217">
        <v>5.4854981084489296</v>
      </c>
      <c r="R11983" s="217">
        <v>5.4854981084489296</v>
      </c>
      <c r="S11983" s="217">
        <v>0</v>
      </c>
      <c r="T11983" s="217">
        <v>5.4854981084489296</v>
      </c>
      <c r="U11983" s="217">
        <v>5.4854981084489296</v>
      </c>
      <c r="V11983" s="217">
        <v>0</v>
      </c>
      <c r="W11983" s="217">
        <v>5.4854981084489296</v>
      </c>
      <c r="X11983" s="217">
        <v>5.4854981084489296</v>
      </c>
      <c r="Y11983" s="217">
        <v>0</v>
      </c>
    </row>
    <row r="11984" spans="2:25">
      <c r="B11984" s="217" t="s">
        <v>12154</v>
      </c>
      <c r="C11984" s="217" t="s">
        <v>11696</v>
      </c>
      <c r="D11984" s="217" t="s">
        <v>11</v>
      </c>
      <c r="E11984" s="217" t="s">
        <v>87</v>
      </c>
      <c r="F11984" s="217" t="s">
        <v>9</v>
      </c>
      <c r="G11984" s="217" t="s">
        <v>49</v>
      </c>
      <c r="H11984" s="217" t="s">
        <v>174</v>
      </c>
      <c r="I11984" s="217">
        <v>2</v>
      </c>
      <c r="J11984" s="217">
        <v>2</v>
      </c>
      <c r="K11984" s="217">
        <v>0</v>
      </c>
      <c r="L11984" s="217">
        <v>35</v>
      </c>
      <c r="M11984" s="217">
        <v>1156.89655172414</v>
      </c>
      <c r="N11984" s="217">
        <v>1.72876304023845</v>
      </c>
      <c r="O11984" s="217">
        <v>1.72876304023845</v>
      </c>
      <c r="P11984" s="217">
        <v>0</v>
      </c>
      <c r="Q11984" s="217">
        <v>1.72876304023845</v>
      </c>
      <c r="R11984" s="217">
        <v>1.72876304023845</v>
      </c>
      <c r="S11984" s="217">
        <v>0</v>
      </c>
      <c r="T11984" s="217">
        <v>1.72876304023845</v>
      </c>
      <c r="U11984" s="217">
        <v>1.72876304023845</v>
      </c>
      <c r="V11984" s="217">
        <v>0</v>
      </c>
      <c r="W11984" s="217">
        <v>1.72876304023845</v>
      </c>
      <c r="X11984" s="217">
        <v>1.72876304023845</v>
      </c>
      <c r="Y11984" s="217">
        <v>0</v>
      </c>
    </row>
    <row r="11985" spans="2:25">
      <c r="B11985" s="217" t="s">
        <v>12155</v>
      </c>
      <c r="C11985" s="217" t="s">
        <v>11696</v>
      </c>
      <c r="D11985" s="217" t="s">
        <v>11</v>
      </c>
      <c r="E11985" s="217" t="s">
        <v>87</v>
      </c>
      <c r="F11985" s="217" t="s">
        <v>9</v>
      </c>
      <c r="G11985" s="217" t="s">
        <v>49</v>
      </c>
      <c r="H11985" s="217" t="s">
        <v>176</v>
      </c>
      <c r="I11985" s="217">
        <v>2</v>
      </c>
      <c r="J11985" s="217">
        <v>2</v>
      </c>
      <c r="K11985" s="217">
        <v>0</v>
      </c>
      <c r="L11985" s="217">
        <v>43</v>
      </c>
      <c r="M11985" s="217">
        <v>999.13793103448302</v>
      </c>
      <c r="N11985" s="217">
        <v>2.0017256255392599</v>
      </c>
      <c r="O11985" s="217">
        <v>2.0017256255392599</v>
      </c>
      <c r="P11985" s="217">
        <v>0</v>
      </c>
      <c r="Q11985" s="217">
        <v>2.0017256255392599</v>
      </c>
      <c r="R11985" s="217">
        <v>2.0017256255392599</v>
      </c>
      <c r="S11985" s="217">
        <v>0</v>
      </c>
      <c r="T11985" s="217">
        <v>2.0017256255392599</v>
      </c>
      <c r="U11985" s="217">
        <v>2.0017256255392599</v>
      </c>
      <c r="V11985" s="217">
        <v>0</v>
      </c>
      <c r="W11985" s="217">
        <v>2.0017256255392599</v>
      </c>
      <c r="X11985" s="217">
        <v>2.0017256255392599</v>
      </c>
      <c r="Y11985" s="217">
        <v>0</v>
      </c>
    </row>
    <row r="11986" spans="2:25">
      <c r="B11986" s="217" t="s">
        <v>12156</v>
      </c>
      <c r="C11986" s="217" t="s">
        <v>11696</v>
      </c>
      <c r="D11986" s="217" t="s">
        <v>11</v>
      </c>
      <c r="E11986" s="217" t="s">
        <v>87</v>
      </c>
      <c r="F11986" s="217" t="s">
        <v>9</v>
      </c>
      <c r="G11986" s="217" t="s">
        <v>49</v>
      </c>
      <c r="H11986" s="217" t="s">
        <v>178</v>
      </c>
      <c r="I11986" s="217">
        <v>0</v>
      </c>
      <c r="J11986" s="217">
        <v>0</v>
      </c>
      <c r="K11986" s="217">
        <v>0</v>
      </c>
      <c r="L11986" s="217">
        <v>19</v>
      </c>
      <c r="M11986" s="217">
        <v>525.86206896551698</v>
      </c>
      <c r="N11986" s="217">
        <v>0</v>
      </c>
      <c r="O11986" s="217">
        <v>0</v>
      </c>
      <c r="P11986" s="217">
        <v>0</v>
      </c>
      <c r="Q11986" s="217">
        <v>0</v>
      </c>
      <c r="R11986" s="217">
        <v>0</v>
      </c>
      <c r="S11986" s="217">
        <v>0</v>
      </c>
      <c r="T11986" s="217">
        <v>0</v>
      </c>
      <c r="U11986" s="217">
        <v>0</v>
      </c>
      <c r="V11986" s="217">
        <v>0</v>
      </c>
      <c r="W11986" s="217">
        <v>0</v>
      </c>
      <c r="X11986" s="217">
        <v>0</v>
      </c>
      <c r="Y11986" s="217">
        <v>0</v>
      </c>
    </row>
    <row r="11987" spans="2:25">
      <c r="B11987" s="217" t="s">
        <v>12157</v>
      </c>
      <c r="C11987" s="217" t="s">
        <v>11696</v>
      </c>
      <c r="D11987" s="217" t="s">
        <v>11</v>
      </c>
      <c r="E11987" s="217" t="s">
        <v>87</v>
      </c>
      <c r="F11987" s="217" t="s">
        <v>9</v>
      </c>
      <c r="G11987" s="217" t="s">
        <v>49</v>
      </c>
      <c r="H11987" s="217" t="s">
        <v>5</v>
      </c>
      <c r="I11987" s="217">
        <v>17</v>
      </c>
      <c r="J11987" s="217">
        <v>17</v>
      </c>
      <c r="K11987" s="217">
        <v>0</v>
      </c>
      <c r="L11987" s="217">
        <v>157</v>
      </c>
      <c r="M11987" s="217">
        <v>4880</v>
      </c>
      <c r="N11987" s="217">
        <v>3.4836065573770498</v>
      </c>
      <c r="O11987" s="217">
        <v>3.4836065573770498</v>
      </c>
      <c r="P11987" s="217">
        <v>0</v>
      </c>
      <c r="Q11987" s="217">
        <v>3.4836065573770498</v>
      </c>
      <c r="R11987" s="217">
        <v>3.4836065573770498</v>
      </c>
      <c r="S11987" s="217">
        <v>0</v>
      </c>
      <c r="T11987" s="217">
        <v>3.4836065573770498</v>
      </c>
      <c r="U11987" s="217">
        <v>3.4836065573770498</v>
      </c>
      <c r="V11987" s="217">
        <v>0</v>
      </c>
      <c r="W11987" s="217">
        <v>3.4836065573770498</v>
      </c>
      <c r="X11987" s="217">
        <v>3.4836065573770498</v>
      </c>
      <c r="Y11987" s="217">
        <v>0</v>
      </c>
    </row>
    <row r="11988" spans="2:25">
      <c r="B11988" s="217" t="s">
        <v>12158</v>
      </c>
      <c r="C11988" s="217" t="s">
        <v>11696</v>
      </c>
      <c r="D11988" s="217" t="s">
        <v>11</v>
      </c>
      <c r="E11988" s="217" t="s">
        <v>87</v>
      </c>
      <c r="F11988" s="217" t="s">
        <v>5</v>
      </c>
      <c r="G11988" s="217" t="s">
        <v>49</v>
      </c>
      <c r="H11988" s="217" t="s">
        <v>170</v>
      </c>
      <c r="I11988" s="217">
        <v>22</v>
      </c>
      <c r="J11988" s="217">
        <v>22</v>
      </c>
      <c r="K11988" s="217">
        <v>0</v>
      </c>
      <c r="L11988" s="217">
        <v>31</v>
      </c>
      <c r="M11988" s="217">
        <v>2127.22296618681</v>
      </c>
      <c r="N11988" s="217">
        <v>10.3421222644265</v>
      </c>
      <c r="O11988" s="217">
        <v>10.3421222644265</v>
      </c>
      <c r="P11988" s="217">
        <v>0</v>
      </c>
      <c r="Q11988" s="217">
        <v>10.3421222644265</v>
      </c>
      <c r="R11988" s="217">
        <v>10.3421222644265</v>
      </c>
      <c r="S11988" s="217">
        <v>0</v>
      </c>
      <c r="T11988" s="217">
        <v>10.3421222644265</v>
      </c>
      <c r="U11988" s="217">
        <v>10.3421222644265</v>
      </c>
      <c r="V11988" s="217">
        <v>0</v>
      </c>
      <c r="W11988" s="217">
        <v>10.3421222644265</v>
      </c>
      <c r="X11988" s="217">
        <v>10.3421222644265</v>
      </c>
      <c r="Y11988" s="217">
        <v>0</v>
      </c>
    </row>
    <row r="11989" spans="2:25">
      <c r="B11989" s="217" t="s">
        <v>12159</v>
      </c>
      <c r="C11989" s="217" t="s">
        <v>11696</v>
      </c>
      <c r="D11989" s="217" t="s">
        <v>11</v>
      </c>
      <c r="E11989" s="217" t="s">
        <v>87</v>
      </c>
      <c r="F11989" s="217" t="s">
        <v>5</v>
      </c>
      <c r="G11989" s="217" t="s">
        <v>49</v>
      </c>
      <c r="H11989" s="217" t="s">
        <v>172</v>
      </c>
      <c r="I11989" s="217">
        <v>20</v>
      </c>
      <c r="J11989" s="217">
        <v>18</v>
      </c>
      <c r="K11989" s="217">
        <v>2</v>
      </c>
      <c r="L11989" s="217">
        <v>65</v>
      </c>
      <c r="M11989" s="217">
        <v>2074.0843655842</v>
      </c>
      <c r="N11989" s="217">
        <v>9.6428092954486395</v>
      </c>
      <c r="O11989" s="217">
        <v>8.6785283659037695</v>
      </c>
      <c r="P11989" s="217">
        <v>0.964280929544864</v>
      </c>
      <c r="Q11989" s="217">
        <v>9.6428092954486395</v>
      </c>
      <c r="R11989" s="217">
        <v>8.6785283659037695</v>
      </c>
      <c r="S11989" s="217">
        <v>0.964280929544864</v>
      </c>
      <c r="T11989" s="217">
        <v>9.6428092954486395</v>
      </c>
      <c r="U11989" s="217">
        <v>8.6785283659037695</v>
      </c>
      <c r="V11989" s="217">
        <v>0.964280929544864</v>
      </c>
      <c r="W11989" s="217">
        <v>9.6428092954486395</v>
      </c>
      <c r="X11989" s="217">
        <v>8.6785283659037695</v>
      </c>
      <c r="Y11989" s="217">
        <v>0.964280929544864</v>
      </c>
    </row>
    <row r="11990" spans="2:25">
      <c r="B11990" s="217" t="s">
        <v>12160</v>
      </c>
      <c r="C11990" s="217" t="s">
        <v>11696</v>
      </c>
      <c r="D11990" s="217" t="s">
        <v>11</v>
      </c>
      <c r="E11990" s="217" t="s">
        <v>87</v>
      </c>
      <c r="F11990" s="217" t="s">
        <v>5</v>
      </c>
      <c r="G11990" s="217" t="s">
        <v>49</v>
      </c>
      <c r="H11990" s="217" t="s">
        <v>174</v>
      </c>
      <c r="I11990" s="217">
        <v>14</v>
      </c>
      <c r="J11990" s="217">
        <v>13</v>
      </c>
      <c r="K11990" s="217">
        <v>1</v>
      </c>
      <c r="L11990" s="217">
        <v>49</v>
      </c>
      <c r="M11990" s="217">
        <v>2179.8091730833598</v>
      </c>
      <c r="N11990" s="217">
        <v>6.4225805510290899</v>
      </c>
      <c r="O11990" s="217">
        <v>5.9638247973841603</v>
      </c>
      <c r="P11990" s="217">
        <v>0.45875575364493498</v>
      </c>
      <c r="Q11990" s="217">
        <v>6.4225805510290899</v>
      </c>
      <c r="R11990" s="217">
        <v>5.9638247973841603</v>
      </c>
      <c r="S11990" s="217">
        <v>0.45875575364493498</v>
      </c>
      <c r="T11990" s="217">
        <v>6.4225805510290899</v>
      </c>
      <c r="U11990" s="217">
        <v>5.9638247973841603</v>
      </c>
      <c r="V11990" s="217">
        <v>0.45875575364493498</v>
      </c>
      <c r="W11990" s="217">
        <v>6.4225805510290899</v>
      </c>
      <c r="X11990" s="217">
        <v>5.9638247973841603</v>
      </c>
      <c r="Y11990" s="217">
        <v>0.45875575364493498</v>
      </c>
    </row>
    <row r="11991" spans="2:25">
      <c r="B11991" s="217" t="s">
        <v>12161</v>
      </c>
      <c r="C11991" s="217" t="s">
        <v>11696</v>
      </c>
      <c r="D11991" s="217" t="s">
        <v>11</v>
      </c>
      <c r="E11991" s="217" t="s">
        <v>87</v>
      </c>
      <c r="F11991" s="217" t="s">
        <v>5</v>
      </c>
      <c r="G11991" s="217" t="s">
        <v>49</v>
      </c>
      <c r="H11991" s="217" t="s">
        <v>176</v>
      </c>
      <c r="I11991" s="217">
        <v>10</v>
      </c>
      <c r="J11991" s="217">
        <v>10</v>
      </c>
      <c r="K11991" s="217">
        <v>0</v>
      </c>
      <c r="L11991" s="217">
        <v>53</v>
      </c>
      <c r="M11991" s="217">
        <v>1883.5311349179799</v>
      </c>
      <c r="N11991" s="217">
        <v>5.3091769042806201</v>
      </c>
      <c r="O11991" s="217">
        <v>5.3091769042806201</v>
      </c>
      <c r="P11991" s="217">
        <v>0</v>
      </c>
      <c r="Q11991" s="217">
        <v>5.3091769042806201</v>
      </c>
      <c r="R11991" s="217">
        <v>5.3091769042806201</v>
      </c>
      <c r="S11991" s="217">
        <v>0</v>
      </c>
      <c r="T11991" s="217">
        <v>5.3091769042806201</v>
      </c>
      <c r="U11991" s="217">
        <v>5.3091769042806201</v>
      </c>
      <c r="V11991" s="217">
        <v>0</v>
      </c>
      <c r="W11991" s="217">
        <v>5.3091769042806201</v>
      </c>
      <c r="X11991" s="217">
        <v>5.3091769042806201</v>
      </c>
      <c r="Y11991" s="217">
        <v>0</v>
      </c>
    </row>
    <row r="11992" spans="2:25">
      <c r="B11992" s="217" t="s">
        <v>12162</v>
      </c>
      <c r="C11992" s="217" t="s">
        <v>11696</v>
      </c>
      <c r="D11992" s="217" t="s">
        <v>11</v>
      </c>
      <c r="E11992" s="217" t="s">
        <v>87</v>
      </c>
      <c r="F11992" s="217" t="s">
        <v>5</v>
      </c>
      <c r="G11992" s="217" t="s">
        <v>49</v>
      </c>
      <c r="H11992" s="217" t="s">
        <v>178</v>
      </c>
      <c r="I11992" s="217">
        <v>9</v>
      </c>
      <c r="J11992" s="217">
        <v>9</v>
      </c>
      <c r="K11992" s="217">
        <v>0</v>
      </c>
      <c r="L11992" s="217">
        <v>33</v>
      </c>
      <c r="M11992" s="217">
        <v>1005.35236022765</v>
      </c>
      <c r="N11992" s="217">
        <v>8.9520852151399204</v>
      </c>
      <c r="O11992" s="217">
        <v>8.9520852151399204</v>
      </c>
      <c r="P11992" s="217">
        <v>0</v>
      </c>
      <c r="Q11992" s="217">
        <v>8.9520852151399204</v>
      </c>
      <c r="R11992" s="217">
        <v>8.9520852151399204</v>
      </c>
      <c r="S11992" s="217">
        <v>0</v>
      </c>
      <c r="T11992" s="217">
        <v>8.9520852151399204</v>
      </c>
      <c r="U11992" s="217">
        <v>8.9520852151399204</v>
      </c>
      <c r="V11992" s="217">
        <v>0</v>
      </c>
      <c r="W11992" s="217">
        <v>8.9520852151399204</v>
      </c>
      <c r="X11992" s="217">
        <v>8.9520852151399204</v>
      </c>
      <c r="Y11992" s="217">
        <v>0</v>
      </c>
    </row>
    <row r="11993" spans="2:25">
      <c r="B11993" s="217" t="s">
        <v>12163</v>
      </c>
      <c r="C11993" s="217" t="s">
        <v>11696</v>
      </c>
      <c r="D11993" s="217" t="s">
        <v>11</v>
      </c>
      <c r="E11993" s="217" t="s">
        <v>87</v>
      </c>
      <c r="F11993" s="217" t="s">
        <v>5</v>
      </c>
      <c r="G11993" s="217" t="s">
        <v>49</v>
      </c>
      <c r="H11993" s="217" t="s">
        <v>5</v>
      </c>
      <c r="I11993" s="217">
        <v>75</v>
      </c>
      <c r="J11993" s="217">
        <v>72</v>
      </c>
      <c r="K11993" s="217">
        <v>3</v>
      </c>
      <c r="L11993" s="217">
        <v>231</v>
      </c>
      <c r="M11993" s="217">
        <v>9270</v>
      </c>
      <c r="N11993" s="217">
        <v>8.0906148867313892</v>
      </c>
      <c r="O11993" s="217">
        <v>7.7669902912621396</v>
      </c>
      <c r="P11993" s="217">
        <v>0.32362459546925598</v>
      </c>
      <c r="Q11993" s="217">
        <v>8.0906148867313892</v>
      </c>
      <c r="R11993" s="217">
        <v>7.7669902912621396</v>
      </c>
      <c r="S11993" s="217">
        <v>0.32362459546925598</v>
      </c>
      <c r="T11993" s="217">
        <v>8.0906148867313892</v>
      </c>
      <c r="U11993" s="217">
        <v>7.7669902912621396</v>
      </c>
      <c r="V11993" s="217">
        <v>0.32362459546925598</v>
      </c>
      <c r="W11993" s="217">
        <v>8.0906148867313892</v>
      </c>
      <c r="X11993" s="217">
        <v>7.7669902912621396</v>
      </c>
      <c r="Y11993" s="217">
        <v>0.32362459546925598</v>
      </c>
    </row>
    <row r="11994" spans="2:25">
      <c r="B11994" s="217" t="s">
        <v>12164</v>
      </c>
      <c r="C11994" s="217" t="s">
        <v>11696</v>
      </c>
      <c r="D11994" s="217" t="s">
        <v>11</v>
      </c>
      <c r="E11994" s="217" t="s">
        <v>87</v>
      </c>
      <c r="F11994" s="217" t="s">
        <v>12</v>
      </c>
      <c r="G11994" s="217" t="s">
        <v>13</v>
      </c>
      <c r="H11994" s="217" t="s">
        <v>170</v>
      </c>
      <c r="I11994" s="217">
        <v>0</v>
      </c>
      <c r="J11994" s="217">
        <v>0</v>
      </c>
      <c r="K11994" s="217">
        <v>0</v>
      </c>
      <c r="L11994" s="217">
        <v>1</v>
      </c>
      <c r="M11994" s="217">
        <v>28.421052631578899</v>
      </c>
      <c r="N11994" s="217">
        <v>0</v>
      </c>
      <c r="O11994" s="217">
        <v>0</v>
      </c>
      <c r="P11994" s="217">
        <v>0</v>
      </c>
      <c r="Q11994" s="217">
        <v>0</v>
      </c>
      <c r="R11994" s="217">
        <v>0</v>
      </c>
      <c r="S11994" s="217">
        <v>0</v>
      </c>
      <c r="T11994" s="217">
        <v>0</v>
      </c>
      <c r="U11994" s="217">
        <v>0</v>
      </c>
      <c r="V11994" s="217">
        <v>0</v>
      </c>
      <c r="W11994" s="217">
        <v>0</v>
      </c>
      <c r="X11994" s="217">
        <v>0</v>
      </c>
      <c r="Y11994" s="217">
        <v>0</v>
      </c>
    </row>
    <row r="11995" spans="2:25">
      <c r="B11995" s="217" t="s">
        <v>12165</v>
      </c>
      <c r="C11995" s="217" t="s">
        <v>11696</v>
      </c>
      <c r="D11995" s="217" t="s">
        <v>11</v>
      </c>
      <c r="E11995" s="217" t="s">
        <v>87</v>
      </c>
      <c r="F11995" s="217" t="s">
        <v>12</v>
      </c>
      <c r="G11995" s="217" t="s">
        <v>13</v>
      </c>
      <c r="H11995" s="217" t="s">
        <v>172</v>
      </c>
      <c r="I11995" s="217">
        <v>0</v>
      </c>
      <c r="J11995" s="217">
        <v>0</v>
      </c>
      <c r="K11995" s="217">
        <v>0</v>
      </c>
      <c r="L11995" s="217">
        <v>1</v>
      </c>
      <c r="M11995" s="217">
        <v>42.631578947368403</v>
      </c>
      <c r="N11995" s="217">
        <v>0</v>
      </c>
      <c r="O11995" s="217">
        <v>0</v>
      </c>
      <c r="P11995" s="217">
        <v>0</v>
      </c>
      <c r="Q11995" s="217">
        <v>0</v>
      </c>
      <c r="R11995" s="217">
        <v>0</v>
      </c>
      <c r="S11995" s="217">
        <v>0</v>
      </c>
      <c r="T11995" s="217">
        <v>0</v>
      </c>
      <c r="U11995" s="217">
        <v>0</v>
      </c>
      <c r="V11995" s="217">
        <v>0</v>
      </c>
      <c r="W11995" s="217">
        <v>0</v>
      </c>
      <c r="X11995" s="217">
        <v>0</v>
      </c>
      <c r="Y11995" s="217">
        <v>0</v>
      </c>
    </row>
    <row r="11996" spans="2:25">
      <c r="B11996" s="217" t="s">
        <v>12166</v>
      </c>
      <c r="C11996" s="217" t="s">
        <v>11696</v>
      </c>
      <c r="D11996" s="217" t="s">
        <v>11</v>
      </c>
      <c r="E11996" s="217" t="s">
        <v>87</v>
      </c>
      <c r="F11996" s="217" t="s">
        <v>12</v>
      </c>
      <c r="G11996" s="217" t="s">
        <v>13</v>
      </c>
      <c r="H11996" s="217" t="s">
        <v>174</v>
      </c>
      <c r="I11996" s="217">
        <v>0</v>
      </c>
      <c r="J11996" s="217">
        <v>0</v>
      </c>
      <c r="K11996" s="217">
        <v>0</v>
      </c>
      <c r="L11996" s="217">
        <v>0</v>
      </c>
      <c r="M11996" s="217">
        <v>42.631578947368403</v>
      </c>
      <c r="N11996" s="217">
        <v>0</v>
      </c>
      <c r="O11996" s="217">
        <v>0</v>
      </c>
      <c r="P11996" s="217">
        <v>0</v>
      </c>
      <c r="Q11996" s="217">
        <v>0</v>
      </c>
      <c r="R11996" s="217">
        <v>0</v>
      </c>
      <c r="S11996" s="217">
        <v>0</v>
      </c>
      <c r="T11996" s="217">
        <v>0</v>
      </c>
      <c r="U11996" s="217">
        <v>0</v>
      </c>
      <c r="V11996" s="217">
        <v>0</v>
      </c>
      <c r="W11996" s="217">
        <v>0</v>
      </c>
      <c r="X11996" s="217">
        <v>0</v>
      </c>
      <c r="Y11996" s="217">
        <v>0</v>
      </c>
    </row>
    <row r="11997" spans="2:25">
      <c r="B11997" s="217" t="s">
        <v>12167</v>
      </c>
      <c r="C11997" s="217" t="s">
        <v>11696</v>
      </c>
      <c r="D11997" s="217" t="s">
        <v>11</v>
      </c>
      <c r="E11997" s="217" t="s">
        <v>87</v>
      </c>
      <c r="F11997" s="217" t="s">
        <v>12</v>
      </c>
      <c r="G11997" s="217" t="s">
        <v>13</v>
      </c>
      <c r="H11997" s="217" t="s">
        <v>176</v>
      </c>
      <c r="I11997" s="217">
        <v>0</v>
      </c>
      <c r="J11997" s="217">
        <v>0</v>
      </c>
      <c r="K11997" s="217">
        <v>0</v>
      </c>
      <c r="L11997" s="217">
        <v>0</v>
      </c>
      <c r="M11997" s="217">
        <v>71.052631578947398</v>
      </c>
      <c r="N11997" s="217">
        <v>0</v>
      </c>
      <c r="O11997" s="217">
        <v>0</v>
      </c>
      <c r="P11997" s="217">
        <v>0</v>
      </c>
      <c r="Q11997" s="217">
        <v>0</v>
      </c>
      <c r="R11997" s="217">
        <v>0</v>
      </c>
      <c r="S11997" s="217">
        <v>0</v>
      </c>
      <c r="T11997" s="217">
        <v>0</v>
      </c>
      <c r="U11997" s="217">
        <v>0</v>
      </c>
      <c r="V11997" s="217">
        <v>0</v>
      </c>
      <c r="W11997" s="217">
        <v>0</v>
      </c>
      <c r="X11997" s="217">
        <v>0</v>
      </c>
      <c r="Y11997" s="217">
        <v>0</v>
      </c>
    </row>
    <row r="11998" spans="2:25">
      <c r="B11998" s="217" t="s">
        <v>12168</v>
      </c>
      <c r="C11998" s="217" t="s">
        <v>11696</v>
      </c>
      <c r="D11998" s="217" t="s">
        <v>11</v>
      </c>
      <c r="E11998" s="217" t="s">
        <v>87</v>
      </c>
      <c r="F11998" s="217" t="s">
        <v>12</v>
      </c>
      <c r="G11998" s="217" t="s">
        <v>13</v>
      </c>
      <c r="H11998" s="217" t="s">
        <v>178</v>
      </c>
      <c r="I11998" s="217">
        <v>0</v>
      </c>
      <c r="J11998" s="217">
        <v>0</v>
      </c>
      <c r="K11998" s="217">
        <v>0</v>
      </c>
      <c r="L11998" s="217">
        <v>0</v>
      </c>
      <c r="M11998" s="217">
        <v>85.263157894736807</v>
      </c>
      <c r="N11998" s="217">
        <v>0</v>
      </c>
      <c r="O11998" s="217">
        <v>0</v>
      </c>
      <c r="P11998" s="217">
        <v>0</v>
      </c>
      <c r="Q11998" s="217">
        <v>0</v>
      </c>
      <c r="R11998" s="217">
        <v>0</v>
      </c>
      <c r="S11998" s="217">
        <v>0</v>
      </c>
      <c r="T11998" s="217">
        <v>0</v>
      </c>
      <c r="U11998" s="217">
        <v>0</v>
      </c>
      <c r="V11998" s="217">
        <v>0</v>
      </c>
      <c r="W11998" s="217">
        <v>0</v>
      </c>
      <c r="X11998" s="217">
        <v>0</v>
      </c>
      <c r="Y11998" s="217">
        <v>0</v>
      </c>
    </row>
    <row r="11999" spans="2:25">
      <c r="B11999" s="217" t="s">
        <v>12169</v>
      </c>
      <c r="C11999" s="217" t="s">
        <v>11696</v>
      </c>
      <c r="D11999" s="217" t="s">
        <v>11</v>
      </c>
      <c r="E11999" s="217" t="s">
        <v>87</v>
      </c>
      <c r="F11999" s="217" t="s">
        <v>12</v>
      </c>
      <c r="G11999" s="217" t="s">
        <v>13</v>
      </c>
      <c r="H11999" s="217" t="s">
        <v>5</v>
      </c>
      <c r="I11999" s="217">
        <v>0</v>
      </c>
      <c r="J11999" s="217">
        <v>0</v>
      </c>
      <c r="K11999" s="217">
        <v>0</v>
      </c>
      <c r="L11999" s="217">
        <v>2</v>
      </c>
      <c r="M11999" s="217">
        <v>270</v>
      </c>
      <c r="N11999" s="217">
        <v>0</v>
      </c>
      <c r="O11999" s="217">
        <v>0</v>
      </c>
      <c r="P11999" s="217">
        <v>0</v>
      </c>
      <c r="Q11999" s="217">
        <v>0</v>
      </c>
      <c r="R11999" s="217">
        <v>0</v>
      </c>
      <c r="S11999" s="217">
        <v>0</v>
      </c>
      <c r="T11999" s="217">
        <v>0</v>
      </c>
      <c r="U11999" s="217">
        <v>0</v>
      </c>
      <c r="V11999" s="217">
        <v>0</v>
      </c>
      <c r="W11999" s="217">
        <v>0</v>
      </c>
      <c r="X11999" s="217">
        <v>0</v>
      </c>
      <c r="Y11999" s="217">
        <v>0</v>
      </c>
    </row>
    <row r="12000" spans="2:25">
      <c r="B12000" s="217" t="s">
        <v>12170</v>
      </c>
      <c r="C12000" s="217" t="s">
        <v>11696</v>
      </c>
      <c r="D12000" s="217" t="s">
        <v>11</v>
      </c>
      <c r="E12000" s="217" t="s">
        <v>87</v>
      </c>
      <c r="F12000" s="217" t="s">
        <v>9</v>
      </c>
      <c r="G12000" s="217" t="s">
        <v>13</v>
      </c>
      <c r="H12000" s="217" t="s">
        <v>170</v>
      </c>
      <c r="I12000" s="217">
        <v>0</v>
      </c>
      <c r="J12000" s="217">
        <v>0</v>
      </c>
      <c r="K12000" s="217">
        <v>0</v>
      </c>
      <c r="L12000" s="217">
        <v>1</v>
      </c>
      <c r="M12000" s="217">
        <v>30.476190476190499</v>
      </c>
      <c r="N12000" s="217">
        <v>0</v>
      </c>
      <c r="O12000" s="217">
        <v>0</v>
      </c>
      <c r="P12000" s="217">
        <v>0</v>
      </c>
      <c r="Q12000" s="217">
        <v>0</v>
      </c>
      <c r="R12000" s="217">
        <v>0</v>
      </c>
      <c r="S12000" s="217">
        <v>0</v>
      </c>
      <c r="T12000" s="217">
        <v>0</v>
      </c>
      <c r="U12000" s="217">
        <v>0</v>
      </c>
      <c r="V12000" s="217">
        <v>0</v>
      </c>
      <c r="W12000" s="217">
        <v>0</v>
      </c>
      <c r="X12000" s="217">
        <v>0</v>
      </c>
      <c r="Y12000" s="217">
        <v>0</v>
      </c>
    </row>
    <row r="12001" spans="2:25">
      <c r="B12001" s="217" t="s">
        <v>12171</v>
      </c>
      <c r="C12001" s="217" t="s">
        <v>11696</v>
      </c>
      <c r="D12001" s="217" t="s">
        <v>11</v>
      </c>
      <c r="E12001" s="217" t="s">
        <v>87</v>
      </c>
      <c r="F12001" s="217" t="s">
        <v>9</v>
      </c>
      <c r="G12001" s="217" t="s">
        <v>13</v>
      </c>
      <c r="H12001" s="217" t="s">
        <v>172</v>
      </c>
      <c r="I12001" s="217">
        <v>0</v>
      </c>
      <c r="J12001" s="217">
        <v>0</v>
      </c>
      <c r="K12001" s="217">
        <v>0</v>
      </c>
      <c r="L12001" s="217">
        <v>1</v>
      </c>
      <c r="M12001" s="217">
        <v>30.476190476190499</v>
      </c>
      <c r="N12001" s="217">
        <v>0</v>
      </c>
      <c r="O12001" s="217">
        <v>0</v>
      </c>
      <c r="P12001" s="217">
        <v>0</v>
      </c>
      <c r="Q12001" s="217">
        <v>0</v>
      </c>
      <c r="R12001" s="217">
        <v>0</v>
      </c>
      <c r="S12001" s="217">
        <v>0</v>
      </c>
      <c r="T12001" s="217">
        <v>0</v>
      </c>
      <c r="U12001" s="217">
        <v>0</v>
      </c>
      <c r="V12001" s="217">
        <v>0</v>
      </c>
      <c r="W12001" s="217">
        <v>0</v>
      </c>
      <c r="X12001" s="217">
        <v>0</v>
      </c>
      <c r="Y12001" s="217">
        <v>0</v>
      </c>
    </row>
    <row r="12002" spans="2:25">
      <c r="B12002" s="217" t="s">
        <v>12172</v>
      </c>
      <c r="C12002" s="217" t="s">
        <v>11696</v>
      </c>
      <c r="D12002" s="217" t="s">
        <v>11</v>
      </c>
      <c r="E12002" s="217" t="s">
        <v>87</v>
      </c>
      <c r="F12002" s="217" t="s">
        <v>9</v>
      </c>
      <c r="G12002" s="217" t="s">
        <v>13</v>
      </c>
      <c r="H12002" s="217" t="s">
        <v>174</v>
      </c>
      <c r="I12002" s="217">
        <v>0</v>
      </c>
      <c r="J12002" s="217">
        <v>0</v>
      </c>
      <c r="K12002" s="217">
        <v>0</v>
      </c>
      <c r="L12002" s="217">
        <v>1</v>
      </c>
      <c r="M12002" s="217">
        <v>45.714285714285701</v>
      </c>
      <c r="N12002" s="217">
        <v>0</v>
      </c>
      <c r="O12002" s="217">
        <v>0</v>
      </c>
      <c r="P12002" s="217">
        <v>0</v>
      </c>
      <c r="Q12002" s="217">
        <v>0</v>
      </c>
      <c r="R12002" s="217">
        <v>0</v>
      </c>
      <c r="S12002" s="217">
        <v>0</v>
      </c>
      <c r="T12002" s="217">
        <v>0</v>
      </c>
      <c r="U12002" s="217">
        <v>0</v>
      </c>
      <c r="V12002" s="217">
        <v>0</v>
      </c>
      <c r="W12002" s="217">
        <v>0</v>
      </c>
      <c r="X12002" s="217">
        <v>0</v>
      </c>
      <c r="Y12002" s="217">
        <v>0</v>
      </c>
    </row>
    <row r="12003" spans="2:25">
      <c r="B12003" s="217" t="s">
        <v>12173</v>
      </c>
      <c r="C12003" s="217" t="s">
        <v>11696</v>
      </c>
      <c r="D12003" s="217" t="s">
        <v>11</v>
      </c>
      <c r="E12003" s="217" t="s">
        <v>87</v>
      </c>
      <c r="F12003" s="217" t="s">
        <v>9</v>
      </c>
      <c r="G12003" s="217" t="s">
        <v>13</v>
      </c>
      <c r="H12003" s="217" t="s">
        <v>176</v>
      </c>
      <c r="I12003" s="217">
        <v>0</v>
      </c>
      <c r="J12003" s="217">
        <v>0</v>
      </c>
      <c r="K12003" s="217">
        <v>0</v>
      </c>
      <c r="L12003" s="217">
        <v>6</v>
      </c>
      <c r="M12003" s="217">
        <v>91.428571428571402</v>
      </c>
      <c r="N12003" s="217">
        <v>0</v>
      </c>
      <c r="O12003" s="217">
        <v>0</v>
      </c>
      <c r="P12003" s="217">
        <v>0</v>
      </c>
      <c r="Q12003" s="217">
        <v>0</v>
      </c>
      <c r="R12003" s="217">
        <v>0</v>
      </c>
      <c r="S12003" s="217">
        <v>0</v>
      </c>
      <c r="T12003" s="217">
        <v>0</v>
      </c>
      <c r="U12003" s="217">
        <v>0</v>
      </c>
      <c r="V12003" s="217">
        <v>0</v>
      </c>
      <c r="W12003" s="217">
        <v>0</v>
      </c>
      <c r="X12003" s="217">
        <v>0</v>
      </c>
      <c r="Y12003" s="217">
        <v>0</v>
      </c>
    </row>
    <row r="12004" spans="2:25">
      <c r="B12004" s="217" t="s">
        <v>12174</v>
      </c>
      <c r="C12004" s="217" t="s">
        <v>11696</v>
      </c>
      <c r="D12004" s="217" t="s">
        <v>11</v>
      </c>
      <c r="E12004" s="217" t="s">
        <v>87</v>
      </c>
      <c r="F12004" s="217" t="s">
        <v>9</v>
      </c>
      <c r="G12004" s="217" t="s">
        <v>13</v>
      </c>
      <c r="H12004" s="217" t="s">
        <v>178</v>
      </c>
      <c r="I12004" s="217">
        <v>0</v>
      </c>
      <c r="J12004" s="217">
        <v>0</v>
      </c>
      <c r="K12004" s="217">
        <v>0</v>
      </c>
      <c r="L12004" s="217">
        <v>3</v>
      </c>
      <c r="M12004" s="217">
        <v>121.904761904762</v>
      </c>
      <c r="N12004" s="217">
        <v>0</v>
      </c>
      <c r="O12004" s="217">
        <v>0</v>
      </c>
      <c r="P12004" s="217">
        <v>0</v>
      </c>
      <c r="Q12004" s="217">
        <v>0</v>
      </c>
      <c r="R12004" s="217">
        <v>0</v>
      </c>
      <c r="S12004" s="217">
        <v>0</v>
      </c>
      <c r="T12004" s="217">
        <v>0</v>
      </c>
      <c r="U12004" s="217">
        <v>0</v>
      </c>
      <c r="V12004" s="217">
        <v>0</v>
      </c>
      <c r="W12004" s="217">
        <v>0</v>
      </c>
      <c r="X12004" s="217">
        <v>0</v>
      </c>
      <c r="Y12004" s="217">
        <v>0</v>
      </c>
    </row>
    <row r="12005" spans="2:25">
      <c r="B12005" s="217" t="s">
        <v>12175</v>
      </c>
      <c r="C12005" s="217" t="s">
        <v>11696</v>
      </c>
      <c r="D12005" s="217" t="s">
        <v>11</v>
      </c>
      <c r="E12005" s="217" t="s">
        <v>87</v>
      </c>
      <c r="F12005" s="217" t="s">
        <v>9</v>
      </c>
      <c r="G12005" s="217" t="s">
        <v>13</v>
      </c>
      <c r="H12005" s="217" t="s">
        <v>5</v>
      </c>
      <c r="I12005" s="217">
        <v>0</v>
      </c>
      <c r="J12005" s="217">
        <v>0</v>
      </c>
      <c r="K12005" s="217">
        <v>0</v>
      </c>
      <c r="L12005" s="217">
        <v>12</v>
      </c>
      <c r="M12005" s="217">
        <v>320</v>
      </c>
      <c r="N12005" s="217">
        <v>0</v>
      </c>
      <c r="O12005" s="217">
        <v>0</v>
      </c>
      <c r="P12005" s="217">
        <v>0</v>
      </c>
      <c r="Q12005" s="217">
        <v>0</v>
      </c>
      <c r="R12005" s="217">
        <v>0</v>
      </c>
      <c r="S12005" s="217">
        <v>0</v>
      </c>
      <c r="T12005" s="217">
        <v>0</v>
      </c>
      <c r="U12005" s="217">
        <v>0</v>
      </c>
      <c r="V12005" s="217">
        <v>0</v>
      </c>
      <c r="W12005" s="217">
        <v>0</v>
      </c>
      <c r="X12005" s="217">
        <v>0</v>
      </c>
      <c r="Y12005" s="217">
        <v>0</v>
      </c>
    </row>
    <row r="12006" spans="2:25">
      <c r="B12006" s="217" t="s">
        <v>12176</v>
      </c>
      <c r="C12006" s="217" t="s">
        <v>11696</v>
      </c>
      <c r="D12006" s="217" t="s">
        <v>11</v>
      </c>
      <c r="E12006" s="217" t="s">
        <v>87</v>
      </c>
      <c r="F12006" s="217" t="s">
        <v>5</v>
      </c>
      <c r="G12006" s="217" t="s">
        <v>13</v>
      </c>
      <c r="H12006" s="217" t="s">
        <v>170</v>
      </c>
      <c r="I12006" s="217">
        <v>0</v>
      </c>
      <c r="J12006" s="217">
        <v>0</v>
      </c>
      <c r="K12006" s="217">
        <v>0</v>
      </c>
      <c r="L12006" s="217">
        <v>2</v>
      </c>
      <c r="M12006" s="217">
        <v>58.897243107769398</v>
      </c>
      <c r="N12006" s="217">
        <v>0</v>
      </c>
      <c r="O12006" s="217">
        <v>0</v>
      </c>
      <c r="P12006" s="217">
        <v>0</v>
      </c>
      <c r="Q12006" s="217">
        <v>0</v>
      </c>
      <c r="R12006" s="217">
        <v>0</v>
      </c>
      <c r="S12006" s="217">
        <v>0</v>
      </c>
      <c r="T12006" s="217">
        <v>0</v>
      </c>
      <c r="U12006" s="217">
        <v>0</v>
      </c>
      <c r="V12006" s="217">
        <v>0</v>
      </c>
      <c r="W12006" s="217">
        <v>0</v>
      </c>
      <c r="X12006" s="217">
        <v>0</v>
      </c>
      <c r="Y12006" s="217">
        <v>0</v>
      </c>
    </row>
    <row r="12007" spans="2:25">
      <c r="B12007" s="217" t="s">
        <v>12177</v>
      </c>
      <c r="C12007" s="217" t="s">
        <v>11696</v>
      </c>
      <c r="D12007" s="217" t="s">
        <v>11</v>
      </c>
      <c r="E12007" s="217" t="s">
        <v>87</v>
      </c>
      <c r="F12007" s="217" t="s">
        <v>5</v>
      </c>
      <c r="G12007" s="217" t="s">
        <v>13</v>
      </c>
      <c r="H12007" s="217" t="s">
        <v>172</v>
      </c>
      <c r="I12007" s="217">
        <v>0</v>
      </c>
      <c r="J12007" s="217">
        <v>0</v>
      </c>
      <c r="K12007" s="217">
        <v>0</v>
      </c>
      <c r="L12007" s="217">
        <v>2</v>
      </c>
      <c r="M12007" s="217">
        <v>73.107769423558906</v>
      </c>
      <c r="N12007" s="217">
        <v>0</v>
      </c>
      <c r="O12007" s="217">
        <v>0</v>
      </c>
      <c r="P12007" s="217">
        <v>0</v>
      </c>
      <c r="Q12007" s="217">
        <v>0</v>
      </c>
      <c r="R12007" s="217">
        <v>0</v>
      </c>
      <c r="S12007" s="217">
        <v>0</v>
      </c>
      <c r="T12007" s="217">
        <v>0</v>
      </c>
      <c r="U12007" s="217">
        <v>0</v>
      </c>
      <c r="V12007" s="217">
        <v>0</v>
      </c>
      <c r="W12007" s="217">
        <v>0</v>
      </c>
      <c r="X12007" s="217">
        <v>0</v>
      </c>
      <c r="Y12007" s="217">
        <v>0</v>
      </c>
    </row>
    <row r="12008" spans="2:25">
      <c r="B12008" s="217" t="s">
        <v>12178</v>
      </c>
      <c r="C12008" s="217" t="s">
        <v>11696</v>
      </c>
      <c r="D12008" s="217" t="s">
        <v>11</v>
      </c>
      <c r="E12008" s="217" t="s">
        <v>87</v>
      </c>
      <c r="F12008" s="217" t="s">
        <v>5</v>
      </c>
      <c r="G12008" s="217" t="s">
        <v>13</v>
      </c>
      <c r="H12008" s="217" t="s">
        <v>174</v>
      </c>
      <c r="I12008" s="217">
        <v>0</v>
      </c>
      <c r="J12008" s="217">
        <v>0</v>
      </c>
      <c r="K12008" s="217">
        <v>0</v>
      </c>
      <c r="L12008" s="217">
        <v>1</v>
      </c>
      <c r="M12008" s="217">
        <v>88.345864661654105</v>
      </c>
      <c r="N12008" s="217">
        <v>0</v>
      </c>
      <c r="O12008" s="217">
        <v>0</v>
      </c>
      <c r="P12008" s="217">
        <v>0</v>
      </c>
      <c r="Q12008" s="217">
        <v>0</v>
      </c>
      <c r="R12008" s="217">
        <v>0</v>
      </c>
      <c r="S12008" s="217">
        <v>0</v>
      </c>
      <c r="T12008" s="217">
        <v>0</v>
      </c>
      <c r="U12008" s="217">
        <v>0</v>
      </c>
      <c r="V12008" s="217">
        <v>0</v>
      </c>
      <c r="W12008" s="217">
        <v>0</v>
      </c>
      <c r="X12008" s="217">
        <v>0</v>
      </c>
      <c r="Y12008" s="217">
        <v>0</v>
      </c>
    </row>
    <row r="12009" spans="2:25">
      <c r="B12009" s="217" t="s">
        <v>12179</v>
      </c>
      <c r="C12009" s="217" t="s">
        <v>11696</v>
      </c>
      <c r="D12009" s="217" t="s">
        <v>11</v>
      </c>
      <c r="E12009" s="217" t="s">
        <v>87</v>
      </c>
      <c r="F12009" s="217" t="s">
        <v>5</v>
      </c>
      <c r="G12009" s="217" t="s">
        <v>13</v>
      </c>
      <c r="H12009" s="217" t="s">
        <v>176</v>
      </c>
      <c r="I12009" s="217">
        <v>0</v>
      </c>
      <c r="J12009" s="217">
        <v>0</v>
      </c>
      <c r="K12009" s="217">
        <v>0</v>
      </c>
      <c r="L12009" s="217">
        <v>6</v>
      </c>
      <c r="M12009" s="217">
        <v>162.48120300751901</v>
      </c>
      <c r="N12009" s="217">
        <v>0</v>
      </c>
      <c r="O12009" s="217">
        <v>0</v>
      </c>
      <c r="P12009" s="217">
        <v>0</v>
      </c>
      <c r="Q12009" s="217">
        <v>0</v>
      </c>
      <c r="R12009" s="217">
        <v>0</v>
      </c>
      <c r="S12009" s="217">
        <v>0</v>
      </c>
      <c r="T12009" s="217">
        <v>0</v>
      </c>
      <c r="U12009" s="217">
        <v>0</v>
      </c>
      <c r="V12009" s="217">
        <v>0</v>
      </c>
      <c r="W12009" s="217">
        <v>0</v>
      </c>
      <c r="X12009" s="217">
        <v>0</v>
      </c>
      <c r="Y12009" s="217">
        <v>0</v>
      </c>
    </row>
    <row r="12010" spans="2:25">
      <c r="B12010" s="217" t="s">
        <v>12180</v>
      </c>
      <c r="C12010" s="217" t="s">
        <v>11696</v>
      </c>
      <c r="D12010" s="217" t="s">
        <v>11</v>
      </c>
      <c r="E12010" s="217" t="s">
        <v>87</v>
      </c>
      <c r="F12010" s="217" t="s">
        <v>5</v>
      </c>
      <c r="G12010" s="217" t="s">
        <v>13</v>
      </c>
      <c r="H12010" s="217" t="s">
        <v>178</v>
      </c>
      <c r="I12010" s="217">
        <v>0</v>
      </c>
      <c r="J12010" s="217">
        <v>0</v>
      </c>
      <c r="K12010" s="217">
        <v>0</v>
      </c>
      <c r="L12010" s="217">
        <v>3</v>
      </c>
      <c r="M12010" s="217">
        <v>207.167919799499</v>
      </c>
      <c r="N12010" s="217">
        <v>0</v>
      </c>
      <c r="O12010" s="217">
        <v>0</v>
      </c>
      <c r="P12010" s="217">
        <v>0</v>
      </c>
      <c r="Q12010" s="217">
        <v>0</v>
      </c>
      <c r="R12010" s="217">
        <v>0</v>
      </c>
      <c r="S12010" s="217">
        <v>0</v>
      </c>
      <c r="T12010" s="217">
        <v>0</v>
      </c>
      <c r="U12010" s="217">
        <v>0</v>
      </c>
      <c r="V12010" s="217">
        <v>0</v>
      </c>
      <c r="W12010" s="217">
        <v>0</v>
      </c>
      <c r="X12010" s="217">
        <v>0</v>
      </c>
      <c r="Y12010" s="217">
        <v>0</v>
      </c>
    </row>
    <row r="12011" spans="2:25">
      <c r="B12011" s="217" t="s">
        <v>12181</v>
      </c>
      <c r="C12011" s="217" t="s">
        <v>11696</v>
      </c>
      <c r="D12011" s="217" t="s">
        <v>11</v>
      </c>
      <c r="E12011" s="217" t="s">
        <v>87</v>
      </c>
      <c r="F12011" s="217" t="s">
        <v>5</v>
      </c>
      <c r="G12011" s="217" t="s">
        <v>13</v>
      </c>
      <c r="H12011" s="217" t="s">
        <v>5</v>
      </c>
      <c r="I12011" s="217">
        <v>0</v>
      </c>
      <c r="J12011" s="217">
        <v>0</v>
      </c>
      <c r="K12011" s="217">
        <v>0</v>
      </c>
      <c r="L12011" s="217">
        <v>14</v>
      </c>
      <c r="M12011" s="217">
        <v>590</v>
      </c>
      <c r="N12011" s="217">
        <v>0</v>
      </c>
      <c r="O12011" s="217">
        <v>0</v>
      </c>
      <c r="P12011" s="217">
        <v>0</v>
      </c>
      <c r="Q12011" s="217">
        <v>0</v>
      </c>
      <c r="R12011" s="217">
        <v>0</v>
      </c>
      <c r="S12011" s="217">
        <v>0</v>
      </c>
      <c r="T12011" s="217">
        <v>0</v>
      </c>
      <c r="U12011" s="217">
        <v>0</v>
      </c>
      <c r="V12011" s="217">
        <v>0</v>
      </c>
      <c r="W12011" s="217">
        <v>0</v>
      </c>
      <c r="X12011" s="217">
        <v>0</v>
      </c>
      <c r="Y12011" s="217">
        <v>0</v>
      </c>
    </row>
    <row r="12012" spans="2:25">
      <c r="B12012" s="217" t="s">
        <v>12182</v>
      </c>
      <c r="C12012" s="217" t="s">
        <v>11696</v>
      </c>
      <c r="D12012" s="217" t="s">
        <v>11</v>
      </c>
      <c r="E12012" s="217" t="s">
        <v>87</v>
      </c>
      <c r="F12012" s="217" t="s">
        <v>12</v>
      </c>
      <c r="G12012" s="217" t="s">
        <v>5</v>
      </c>
      <c r="H12012" s="217" t="s">
        <v>170</v>
      </c>
      <c r="I12012" s="217">
        <v>14</v>
      </c>
      <c r="J12012" s="217">
        <v>14</v>
      </c>
      <c r="K12012" s="217">
        <v>0</v>
      </c>
      <c r="L12012" s="217">
        <v>19</v>
      </c>
      <c r="M12012" s="217">
        <v>1306.5986916586501</v>
      </c>
      <c r="N12012" s="217">
        <v>10.7148431185308</v>
      </c>
      <c r="O12012" s="217">
        <v>10.7148431185308</v>
      </c>
      <c r="P12012" s="217">
        <v>0</v>
      </c>
      <c r="Q12012" s="217">
        <v>10.7148431185308</v>
      </c>
      <c r="R12012" s="217">
        <v>10.7148431185308</v>
      </c>
      <c r="S12012" s="217">
        <v>0</v>
      </c>
      <c r="T12012" s="217">
        <v>10.7148431185308</v>
      </c>
      <c r="U12012" s="217">
        <v>10.7148431185308</v>
      </c>
      <c r="V12012" s="217">
        <v>0</v>
      </c>
      <c r="W12012" s="217">
        <v>10.7148431185308</v>
      </c>
      <c r="X12012" s="217">
        <v>10.7148431185308</v>
      </c>
      <c r="Y12012" s="217">
        <v>0</v>
      </c>
    </row>
    <row r="12013" spans="2:25">
      <c r="B12013" s="217" t="s">
        <v>12183</v>
      </c>
      <c r="C12013" s="217" t="s">
        <v>11696</v>
      </c>
      <c r="D12013" s="217" t="s">
        <v>11</v>
      </c>
      <c r="E12013" s="217" t="s">
        <v>87</v>
      </c>
      <c r="F12013" s="217" t="s">
        <v>12</v>
      </c>
      <c r="G12013" s="217" t="s">
        <v>5</v>
      </c>
      <c r="H12013" s="217" t="s">
        <v>172</v>
      </c>
      <c r="I12013" s="217">
        <v>15</v>
      </c>
      <c r="J12013" s="217">
        <v>13</v>
      </c>
      <c r="K12013" s="217">
        <v>2</v>
      </c>
      <c r="L12013" s="217">
        <v>31</v>
      </c>
      <c r="M12013" s="217">
        <v>1314.65428984654</v>
      </c>
      <c r="N12013" s="217">
        <v>11.4098437253424</v>
      </c>
      <c r="O12013" s="217">
        <v>9.8885312286300593</v>
      </c>
      <c r="P12013" s="217">
        <v>1.5213124967123199</v>
      </c>
      <c r="Q12013" s="217">
        <v>11.4098437253424</v>
      </c>
      <c r="R12013" s="217">
        <v>9.8885312286300593</v>
      </c>
      <c r="S12013" s="217">
        <v>1.5213124967123199</v>
      </c>
      <c r="T12013" s="217">
        <v>11.4098437253424</v>
      </c>
      <c r="U12013" s="217">
        <v>9.8885312286300593</v>
      </c>
      <c r="V12013" s="217">
        <v>1.5213124967123199</v>
      </c>
      <c r="W12013" s="217">
        <v>11.4098437253424</v>
      </c>
      <c r="X12013" s="217">
        <v>9.8885312286300593</v>
      </c>
      <c r="Y12013" s="217">
        <v>1.5213124967123199</v>
      </c>
    </row>
    <row r="12014" spans="2:25">
      <c r="B12014" s="217" t="s">
        <v>12184</v>
      </c>
      <c r="C12014" s="217" t="s">
        <v>11696</v>
      </c>
      <c r="D12014" s="217" t="s">
        <v>11</v>
      </c>
      <c r="E12014" s="217" t="s">
        <v>87</v>
      </c>
      <c r="F12014" s="217" t="s">
        <v>12</v>
      </c>
      <c r="G12014" s="217" t="s">
        <v>5</v>
      </c>
      <c r="H12014" s="217" t="s">
        <v>174</v>
      </c>
      <c r="I12014" s="217">
        <v>17</v>
      </c>
      <c r="J12014" s="217">
        <v>16</v>
      </c>
      <c r="K12014" s="217">
        <v>1</v>
      </c>
      <c r="L12014" s="217">
        <v>26</v>
      </c>
      <c r="M12014" s="217">
        <v>1527.45232751507</v>
      </c>
      <c r="N12014" s="217">
        <v>11.129643586098901</v>
      </c>
      <c r="O12014" s="217">
        <v>10.474958669269601</v>
      </c>
      <c r="P12014" s="217">
        <v>0.65468491682934904</v>
      </c>
      <c r="Q12014" s="217">
        <v>11.129643586098901</v>
      </c>
      <c r="R12014" s="217">
        <v>10.474958669269601</v>
      </c>
      <c r="S12014" s="217">
        <v>0.65468491682934904</v>
      </c>
      <c r="T12014" s="217">
        <v>11.129643586098901</v>
      </c>
      <c r="U12014" s="217">
        <v>10.474958669269601</v>
      </c>
      <c r="V12014" s="217">
        <v>0.65468491682934904</v>
      </c>
      <c r="W12014" s="217">
        <v>11.129643586098901</v>
      </c>
      <c r="X12014" s="217">
        <v>10.474958669269601</v>
      </c>
      <c r="Y12014" s="217">
        <v>0.65468491682934904</v>
      </c>
    </row>
    <row r="12015" spans="2:25">
      <c r="B12015" s="217" t="s">
        <v>12185</v>
      </c>
      <c r="C12015" s="217" t="s">
        <v>11696</v>
      </c>
      <c r="D12015" s="217" t="s">
        <v>11</v>
      </c>
      <c r="E12015" s="217" t="s">
        <v>87</v>
      </c>
      <c r="F12015" s="217" t="s">
        <v>12</v>
      </c>
      <c r="G12015" s="217" t="s">
        <v>5</v>
      </c>
      <c r="H12015" s="217" t="s">
        <v>176</v>
      </c>
      <c r="I12015" s="217">
        <v>29</v>
      </c>
      <c r="J12015" s="217">
        <v>29</v>
      </c>
      <c r="K12015" s="217">
        <v>0</v>
      </c>
      <c r="L12015" s="217">
        <v>22</v>
      </c>
      <c r="M12015" s="217">
        <v>1733.3963654977799</v>
      </c>
      <c r="N12015" s="217">
        <v>16.730160843317599</v>
      </c>
      <c r="O12015" s="217">
        <v>16.730160843317599</v>
      </c>
      <c r="P12015" s="217">
        <v>0</v>
      </c>
      <c r="Q12015" s="217">
        <v>16.730160843317599</v>
      </c>
      <c r="R12015" s="217">
        <v>16.730160843317599</v>
      </c>
      <c r="S12015" s="217">
        <v>0</v>
      </c>
      <c r="T12015" s="217">
        <v>16.730160843317599</v>
      </c>
      <c r="U12015" s="217">
        <v>16.730160843317599</v>
      </c>
      <c r="V12015" s="217">
        <v>0</v>
      </c>
      <c r="W12015" s="217">
        <v>16.730160843317599</v>
      </c>
      <c r="X12015" s="217">
        <v>16.730160843317599</v>
      </c>
      <c r="Y12015" s="217">
        <v>0</v>
      </c>
    </row>
    <row r="12016" spans="2:25">
      <c r="B12016" s="217" t="s">
        <v>12186</v>
      </c>
      <c r="C12016" s="217" t="s">
        <v>11696</v>
      </c>
      <c r="D12016" s="217" t="s">
        <v>11</v>
      </c>
      <c r="E12016" s="217" t="s">
        <v>87</v>
      </c>
      <c r="F12016" s="217" t="s">
        <v>12</v>
      </c>
      <c r="G12016" s="217" t="s">
        <v>5</v>
      </c>
      <c r="H12016" s="217" t="s">
        <v>178</v>
      </c>
      <c r="I12016" s="217">
        <v>25</v>
      </c>
      <c r="J12016" s="217">
        <v>25</v>
      </c>
      <c r="K12016" s="217">
        <v>0</v>
      </c>
      <c r="L12016" s="217">
        <v>47</v>
      </c>
      <c r="M12016" s="217">
        <v>2217.89832548196</v>
      </c>
      <c r="N12016" s="217">
        <v>11.2719324022968</v>
      </c>
      <c r="O12016" s="217">
        <v>11.2719324022968</v>
      </c>
      <c r="P12016" s="217">
        <v>0</v>
      </c>
      <c r="Q12016" s="217">
        <v>11.2719324022968</v>
      </c>
      <c r="R12016" s="217">
        <v>11.2719324022968</v>
      </c>
      <c r="S12016" s="217">
        <v>0</v>
      </c>
      <c r="T12016" s="217">
        <v>11.2719324022968</v>
      </c>
      <c r="U12016" s="217">
        <v>11.2719324022968</v>
      </c>
      <c r="V12016" s="217">
        <v>0</v>
      </c>
      <c r="W12016" s="217">
        <v>11.2719324022968</v>
      </c>
      <c r="X12016" s="217">
        <v>11.2719324022968</v>
      </c>
      <c r="Y12016" s="217">
        <v>0</v>
      </c>
    </row>
    <row r="12017" spans="2:25">
      <c r="B12017" s="217" t="s">
        <v>12187</v>
      </c>
      <c r="C12017" s="217" t="s">
        <v>11696</v>
      </c>
      <c r="D12017" s="217" t="s">
        <v>11</v>
      </c>
      <c r="E12017" s="217" t="s">
        <v>87</v>
      </c>
      <c r="F12017" s="217" t="s">
        <v>12</v>
      </c>
      <c r="G12017" s="217" t="s">
        <v>5</v>
      </c>
      <c r="H12017" s="217" t="s">
        <v>5</v>
      </c>
      <c r="I12017" s="217">
        <v>100</v>
      </c>
      <c r="J12017" s="217">
        <v>97</v>
      </c>
      <c r="K12017" s="217">
        <v>3</v>
      </c>
      <c r="L12017" s="217">
        <v>145</v>
      </c>
      <c r="M12017" s="217">
        <v>8100</v>
      </c>
      <c r="N12017" s="217">
        <v>12.3456790123457</v>
      </c>
      <c r="O12017" s="217">
        <v>11.9753086419753</v>
      </c>
      <c r="P12017" s="217">
        <v>0.37037037037037002</v>
      </c>
      <c r="Q12017" s="217">
        <v>12.3456790123457</v>
      </c>
      <c r="R12017" s="217">
        <v>11.9753086419753</v>
      </c>
      <c r="S12017" s="217">
        <v>0.37037037037037002</v>
      </c>
      <c r="T12017" s="217">
        <v>12.3456790123457</v>
      </c>
      <c r="U12017" s="217">
        <v>11.9753086419753</v>
      </c>
      <c r="V12017" s="217">
        <v>0.37037037037037002</v>
      </c>
      <c r="W12017" s="217">
        <v>12.3456790123457</v>
      </c>
      <c r="X12017" s="217">
        <v>11.9753086419753</v>
      </c>
      <c r="Y12017" s="217">
        <v>0.37037037037037002</v>
      </c>
    </row>
    <row r="12018" spans="2:25">
      <c r="B12018" s="217" t="s">
        <v>12188</v>
      </c>
      <c r="C12018" s="217" t="s">
        <v>11696</v>
      </c>
      <c r="D12018" s="217" t="s">
        <v>11</v>
      </c>
      <c r="E12018" s="217" t="s">
        <v>87</v>
      </c>
      <c r="F12018" s="217" t="s">
        <v>9</v>
      </c>
      <c r="G12018" s="217" t="s">
        <v>5</v>
      </c>
      <c r="H12018" s="217" t="s">
        <v>170</v>
      </c>
      <c r="I12018" s="217">
        <v>7</v>
      </c>
      <c r="J12018" s="217">
        <v>7</v>
      </c>
      <c r="K12018" s="217">
        <v>0</v>
      </c>
      <c r="L12018" s="217">
        <v>29</v>
      </c>
      <c r="M12018" s="217">
        <v>1384.44639924935</v>
      </c>
      <c r="N12018" s="217">
        <v>5.0561726360770596</v>
      </c>
      <c r="O12018" s="217">
        <v>5.0561726360770596</v>
      </c>
      <c r="P12018" s="217">
        <v>0</v>
      </c>
      <c r="Q12018" s="217">
        <v>5.0561726360770596</v>
      </c>
      <c r="R12018" s="217">
        <v>5.0561726360770596</v>
      </c>
      <c r="S12018" s="217">
        <v>0</v>
      </c>
      <c r="T12018" s="217">
        <v>5.0561726360770596</v>
      </c>
      <c r="U12018" s="217">
        <v>5.0561726360770596</v>
      </c>
      <c r="V12018" s="217">
        <v>0</v>
      </c>
      <c r="W12018" s="217">
        <v>5.0561726360770596</v>
      </c>
      <c r="X12018" s="217">
        <v>5.0561726360770596</v>
      </c>
      <c r="Y12018" s="217">
        <v>0</v>
      </c>
    </row>
    <row r="12019" spans="2:25">
      <c r="B12019" s="217" t="s">
        <v>12189</v>
      </c>
      <c r="C12019" s="217" t="s">
        <v>11696</v>
      </c>
      <c r="D12019" s="217" t="s">
        <v>11</v>
      </c>
      <c r="E12019" s="217" t="s">
        <v>87</v>
      </c>
      <c r="F12019" s="217" t="s">
        <v>9</v>
      </c>
      <c r="G12019" s="217" t="s">
        <v>5</v>
      </c>
      <c r="H12019" s="217" t="s">
        <v>172</v>
      </c>
      <c r="I12019" s="217">
        <v>11</v>
      </c>
      <c r="J12019" s="217">
        <v>11</v>
      </c>
      <c r="K12019" s="217">
        <v>0</v>
      </c>
      <c r="L12019" s="217">
        <v>57</v>
      </c>
      <c r="M12019" s="217">
        <v>1473.7931034482799</v>
      </c>
      <c r="N12019" s="217">
        <v>7.4637342068320098</v>
      </c>
      <c r="O12019" s="217">
        <v>7.4637342068320098</v>
      </c>
      <c r="P12019" s="217">
        <v>0</v>
      </c>
      <c r="Q12019" s="217">
        <v>7.4637342068320098</v>
      </c>
      <c r="R12019" s="217">
        <v>7.4637342068320098</v>
      </c>
      <c r="S12019" s="217">
        <v>0</v>
      </c>
      <c r="T12019" s="217">
        <v>7.4637342068320098</v>
      </c>
      <c r="U12019" s="217">
        <v>7.4637342068320098</v>
      </c>
      <c r="V12019" s="217">
        <v>0</v>
      </c>
      <c r="W12019" s="217">
        <v>7.4637342068320098</v>
      </c>
      <c r="X12019" s="217">
        <v>7.4637342068320098</v>
      </c>
      <c r="Y12019" s="217">
        <v>0</v>
      </c>
    </row>
    <row r="12020" spans="2:25">
      <c r="B12020" s="217" t="s">
        <v>12190</v>
      </c>
      <c r="C12020" s="217" t="s">
        <v>11696</v>
      </c>
      <c r="D12020" s="217" t="s">
        <v>11</v>
      </c>
      <c r="E12020" s="217" t="s">
        <v>87</v>
      </c>
      <c r="F12020" s="217" t="s">
        <v>9</v>
      </c>
      <c r="G12020" s="217" t="s">
        <v>5</v>
      </c>
      <c r="H12020" s="217" t="s">
        <v>174</v>
      </c>
      <c r="I12020" s="217">
        <v>4</v>
      </c>
      <c r="J12020" s="217">
        <v>4</v>
      </c>
      <c r="K12020" s="217">
        <v>0</v>
      </c>
      <c r="L12020" s="217">
        <v>56</v>
      </c>
      <c r="M12020" s="217">
        <v>1714.41355852686</v>
      </c>
      <c r="N12020" s="217">
        <v>2.3331593360922001</v>
      </c>
      <c r="O12020" s="217">
        <v>2.3331593360922001</v>
      </c>
      <c r="P12020" s="217">
        <v>0</v>
      </c>
      <c r="Q12020" s="217">
        <v>2.3331593360922001</v>
      </c>
      <c r="R12020" s="217">
        <v>2.3331593360922001</v>
      </c>
      <c r="S12020" s="217">
        <v>0</v>
      </c>
      <c r="T12020" s="217">
        <v>2.3331593360922001</v>
      </c>
      <c r="U12020" s="217">
        <v>2.3331593360922001</v>
      </c>
      <c r="V12020" s="217">
        <v>0</v>
      </c>
      <c r="W12020" s="217">
        <v>2.3331593360922001</v>
      </c>
      <c r="X12020" s="217">
        <v>2.3331593360922001</v>
      </c>
      <c r="Y12020" s="217">
        <v>0</v>
      </c>
    </row>
    <row r="12021" spans="2:25">
      <c r="B12021" s="217" t="s">
        <v>12191</v>
      </c>
      <c r="C12021" s="217" t="s">
        <v>11696</v>
      </c>
      <c r="D12021" s="217" t="s">
        <v>11</v>
      </c>
      <c r="E12021" s="217" t="s">
        <v>87</v>
      </c>
      <c r="F12021" s="217" t="s">
        <v>9</v>
      </c>
      <c r="G12021" s="217" t="s">
        <v>5</v>
      </c>
      <c r="H12021" s="217" t="s">
        <v>176</v>
      </c>
      <c r="I12021" s="217">
        <v>4</v>
      </c>
      <c r="J12021" s="217">
        <v>4</v>
      </c>
      <c r="K12021" s="217">
        <v>0</v>
      </c>
      <c r="L12021" s="217">
        <v>71</v>
      </c>
      <c r="M12021" s="217">
        <v>2001.8250058644101</v>
      </c>
      <c r="N12021" s="217">
        <v>1.99817665794056</v>
      </c>
      <c r="O12021" s="217">
        <v>1.99817665794056</v>
      </c>
      <c r="P12021" s="217">
        <v>0</v>
      </c>
      <c r="Q12021" s="217">
        <v>1.99817665794056</v>
      </c>
      <c r="R12021" s="217">
        <v>1.99817665794056</v>
      </c>
      <c r="S12021" s="217">
        <v>0</v>
      </c>
      <c r="T12021" s="217">
        <v>1.99817665794056</v>
      </c>
      <c r="U12021" s="217">
        <v>1.99817665794056</v>
      </c>
      <c r="V12021" s="217">
        <v>0</v>
      </c>
      <c r="W12021" s="217">
        <v>1.99817665794056</v>
      </c>
      <c r="X12021" s="217">
        <v>1.99817665794056</v>
      </c>
      <c r="Y12021" s="217">
        <v>0</v>
      </c>
    </row>
    <row r="12022" spans="2:25">
      <c r="B12022" s="217" t="s">
        <v>12192</v>
      </c>
      <c r="C12022" s="217" t="s">
        <v>11696</v>
      </c>
      <c r="D12022" s="217" t="s">
        <v>11</v>
      </c>
      <c r="E12022" s="217" t="s">
        <v>87</v>
      </c>
      <c r="F12022" s="217" t="s">
        <v>9</v>
      </c>
      <c r="G12022" s="217" t="s">
        <v>5</v>
      </c>
      <c r="H12022" s="217" t="s">
        <v>178</v>
      </c>
      <c r="I12022" s="217">
        <v>1</v>
      </c>
      <c r="J12022" s="217">
        <v>0</v>
      </c>
      <c r="K12022" s="217">
        <v>1</v>
      </c>
      <c r="L12022" s="217">
        <v>67</v>
      </c>
      <c r="M12022" s="217">
        <v>2295.5219329111001</v>
      </c>
      <c r="N12022" s="217">
        <v>0.43563077558219498</v>
      </c>
      <c r="O12022" s="217">
        <v>0</v>
      </c>
      <c r="P12022" s="217">
        <v>0.43563077558219498</v>
      </c>
      <c r="Q12022" s="217">
        <v>0.43563077558219498</v>
      </c>
      <c r="R12022" s="217">
        <v>0</v>
      </c>
      <c r="S12022" s="217">
        <v>0.43563077558219498</v>
      </c>
      <c r="T12022" s="217">
        <v>0.43563077558219498</v>
      </c>
      <c r="U12022" s="217">
        <v>0</v>
      </c>
      <c r="V12022" s="217">
        <v>0.43563077558219498</v>
      </c>
      <c r="W12022" s="217">
        <v>0.43563077558219498</v>
      </c>
      <c r="X12022" s="217">
        <v>0</v>
      </c>
      <c r="Y12022" s="217">
        <v>0.43563077558219498</v>
      </c>
    </row>
    <row r="12023" spans="2:25">
      <c r="B12023" s="217" t="s">
        <v>12193</v>
      </c>
      <c r="C12023" s="217" t="s">
        <v>11696</v>
      </c>
      <c r="D12023" s="217" t="s">
        <v>11</v>
      </c>
      <c r="E12023" s="217" t="s">
        <v>87</v>
      </c>
      <c r="F12023" s="217" t="s">
        <v>9</v>
      </c>
      <c r="G12023" s="217" t="s">
        <v>5</v>
      </c>
      <c r="H12023" s="217" t="s">
        <v>5</v>
      </c>
      <c r="I12023" s="217">
        <v>27</v>
      </c>
      <c r="J12023" s="217">
        <v>26</v>
      </c>
      <c r="K12023" s="217">
        <v>1</v>
      </c>
      <c r="L12023" s="217">
        <v>280</v>
      </c>
      <c r="M12023" s="217">
        <v>8870</v>
      </c>
      <c r="N12023" s="217">
        <v>3.0439684329199599</v>
      </c>
      <c r="O12023" s="217">
        <v>2.9312288613303301</v>
      </c>
      <c r="P12023" s="217">
        <v>0.112739571589628</v>
      </c>
      <c r="Q12023" s="217">
        <v>3.0439684329199599</v>
      </c>
      <c r="R12023" s="217">
        <v>2.9312288613303301</v>
      </c>
      <c r="S12023" s="217">
        <v>0.112739571589628</v>
      </c>
      <c r="T12023" s="217">
        <v>3.0439684329199599</v>
      </c>
      <c r="U12023" s="217">
        <v>2.9312288613303301</v>
      </c>
      <c r="V12023" s="217">
        <v>0.112739571589628</v>
      </c>
      <c r="W12023" s="217">
        <v>3.0439684329199599</v>
      </c>
      <c r="X12023" s="217">
        <v>2.9312288613303301</v>
      </c>
      <c r="Y12023" s="217">
        <v>0.112739571589628</v>
      </c>
    </row>
    <row r="12024" spans="2:25">
      <c r="B12024" s="217" t="s">
        <v>12194</v>
      </c>
      <c r="C12024" s="217" t="s">
        <v>11696</v>
      </c>
      <c r="D12024" s="217" t="s">
        <v>11</v>
      </c>
      <c r="E12024" s="217" t="s">
        <v>87</v>
      </c>
      <c r="F12024" s="217" t="s">
        <v>5</v>
      </c>
      <c r="G12024" s="217" t="s">
        <v>5</v>
      </c>
      <c r="H12024" s="217" t="s">
        <v>170</v>
      </c>
      <c r="I12024" s="217">
        <v>25</v>
      </c>
      <c r="J12024" s="217">
        <v>25</v>
      </c>
      <c r="K12024" s="217">
        <v>0</v>
      </c>
      <c r="L12024" s="217">
        <v>48</v>
      </c>
      <c r="M12024" s="217">
        <v>2691.045090908</v>
      </c>
      <c r="N12024" s="217">
        <v>9.2900710153335293</v>
      </c>
      <c r="O12024" s="217">
        <v>9.2900710153335293</v>
      </c>
      <c r="P12024" s="217">
        <v>0</v>
      </c>
      <c r="Q12024" s="217">
        <v>9.2900710153335293</v>
      </c>
      <c r="R12024" s="217">
        <v>9.2900710153335293</v>
      </c>
      <c r="S12024" s="217">
        <v>0</v>
      </c>
      <c r="T12024" s="217">
        <v>9.2900710153335293</v>
      </c>
      <c r="U12024" s="217">
        <v>9.2900710153335293</v>
      </c>
      <c r="V12024" s="217">
        <v>0</v>
      </c>
      <c r="W12024" s="217">
        <v>9.2900710153335293</v>
      </c>
      <c r="X12024" s="217">
        <v>9.2900710153335293</v>
      </c>
      <c r="Y12024" s="217">
        <v>0</v>
      </c>
    </row>
    <row r="12025" spans="2:25">
      <c r="B12025" s="217" t="s">
        <v>12195</v>
      </c>
      <c r="C12025" s="217" t="s">
        <v>11696</v>
      </c>
      <c r="D12025" s="217" t="s">
        <v>11</v>
      </c>
      <c r="E12025" s="217" t="s">
        <v>87</v>
      </c>
      <c r="F12025" s="217" t="s">
        <v>5</v>
      </c>
      <c r="G12025" s="217" t="s">
        <v>5</v>
      </c>
      <c r="H12025" s="217" t="s">
        <v>172</v>
      </c>
      <c r="I12025" s="217">
        <v>26</v>
      </c>
      <c r="J12025" s="217">
        <v>24</v>
      </c>
      <c r="K12025" s="217">
        <v>2</v>
      </c>
      <c r="L12025" s="217">
        <v>88</v>
      </c>
      <c r="M12025" s="217">
        <v>2788.4473932948199</v>
      </c>
      <c r="N12025" s="217">
        <v>9.3241852302899293</v>
      </c>
      <c r="O12025" s="217">
        <v>8.6069402125753207</v>
      </c>
      <c r="P12025" s="217">
        <v>0.71724501771461002</v>
      </c>
      <c r="Q12025" s="217">
        <v>9.3241852302899293</v>
      </c>
      <c r="R12025" s="217">
        <v>8.6069402125753207</v>
      </c>
      <c r="S12025" s="217">
        <v>0.71724501771461002</v>
      </c>
      <c r="T12025" s="217">
        <v>9.3241852302899293</v>
      </c>
      <c r="U12025" s="217">
        <v>8.6069402125753207</v>
      </c>
      <c r="V12025" s="217">
        <v>0.71724501771461002</v>
      </c>
      <c r="W12025" s="217">
        <v>9.3241852302899293</v>
      </c>
      <c r="X12025" s="217">
        <v>8.6069402125753207</v>
      </c>
      <c r="Y12025" s="217">
        <v>0.71724501771461002</v>
      </c>
    </row>
    <row r="12026" spans="2:25">
      <c r="B12026" s="217" t="s">
        <v>12196</v>
      </c>
      <c r="C12026" s="217" t="s">
        <v>11696</v>
      </c>
      <c r="D12026" s="217" t="s">
        <v>11</v>
      </c>
      <c r="E12026" s="217" t="s">
        <v>87</v>
      </c>
      <c r="F12026" s="217" t="s">
        <v>5</v>
      </c>
      <c r="G12026" s="217" t="s">
        <v>5</v>
      </c>
      <c r="H12026" s="217" t="s">
        <v>174</v>
      </c>
      <c r="I12026" s="217">
        <v>21</v>
      </c>
      <c r="J12026" s="217">
        <v>20</v>
      </c>
      <c r="K12026" s="217">
        <v>1</v>
      </c>
      <c r="L12026" s="217">
        <v>82</v>
      </c>
      <c r="M12026" s="217">
        <v>3241.86588604193</v>
      </c>
      <c r="N12026" s="217">
        <v>6.4777510045732898</v>
      </c>
      <c r="O12026" s="217">
        <v>6.1692866710221796</v>
      </c>
      <c r="P12026" s="217">
        <v>0.30846433355110903</v>
      </c>
      <c r="Q12026" s="217">
        <v>6.4777510045732898</v>
      </c>
      <c r="R12026" s="217">
        <v>6.1692866710221796</v>
      </c>
      <c r="S12026" s="217">
        <v>0.30846433355110903</v>
      </c>
      <c r="T12026" s="217">
        <v>6.4777510045732898</v>
      </c>
      <c r="U12026" s="217">
        <v>6.1692866710221796</v>
      </c>
      <c r="V12026" s="217">
        <v>0.30846433355110903</v>
      </c>
      <c r="W12026" s="217">
        <v>6.4777510045732898</v>
      </c>
      <c r="X12026" s="217">
        <v>6.1692866710221796</v>
      </c>
      <c r="Y12026" s="217">
        <v>0.30846433355110903</v>
      </c>
    </row>
    <row r="12027" spans="2:25">
      <c r="B12027" s="217" t="s">
        <v>12197</v>
      </c>
      <c r="C12027" s="217" t="s">
        <v>11696</v>
      </c>
      <c r="D12027" s="217" t="s">
        <v>11</v>
      </c>
      <c r="E12027" s="217" t="s">
        <v>87</v>
      </c>
      <c r="F12027" s="217" t="s">
        <v>5</v>
      </c>
      <c r="G12027" s="217" t="s">
        <v>5</v>
      </c>
      <c r="H12027" s="217" t="s">
        <v>176</v>
      </c>
      <c r="I12027" s="217">
        <v>33</v>
      </c>
      <c r="J12027" s="217">
        <v>33</v>
      </c>
      <c r="K12027" s="217">
        <v>0</v>
      </c>
      <c r="L12027" s="217">
        <v>93</v>
      </c>
      <c r="M12027" s="217">
        <v>3735.22137136219</v>
      </c>
      <c r="N12027" s="217">
        <v>8.8348177307534694</v>
      </c>
      <c r="O12027" s="217">
        <v>8.8348177307534694</v>
      </c>
      <c r="P12027" s="217">
        <v>0</v>
      </c>
      <c r="Q12027" s="217">
        <v>8.8348177307534694</v>
      </c>
      <c r="R12027" s="217">
        <v>8.8348177307534694</v>
      </c>
      <c r="S12027" s="217">
        <v>0</v>
      </c>
      <c r="T12027" s="217">
        <v>8.8348177307534694</v>
      </c>
      <c r="U12027" s="217">
        <v>8.8348177307534694</v>
      </c>
      <c r="V12027" s="217">
        <v>0</v>
      </c>
      <c r="W12027" s="217">
        <v>8.8348177307534694</v>
      </c>
      <c r="X12027" s="217">
        <v>8.8348177307534694</v>
      </c>
      <c r="Y12027" s="217">
        <v>0</v>
      </c>
    </row>
    <row r="12028" spans="2:25">
      <c r="B12028" s="217" t="s">
        <v>12198</v>
      </c>
      <c r="C12028" s="217" t="s">
        <v>11696</v>
      </c>
      <c r="D12028" s="217" t="s">
        <v>11</v>
      </c>
      <c r="E12028" s="217" t="s">
        <v>87</v>
      </c>
      <c r="F12028" s="217" t="s">
        <v>5</v>
      </c>
      <c r="G12028" s="217" t="s">
        <v>5</v>
      </c>
      <c r="H12028" s="217" t="s">
        <v>178</v>
      </c>
      <c r="I12028" s="217">
        <v>26</v>
      </c>
      <c r="J12028" s="217">
        <v>25</v>
      </c>
      <c r="K12028" s="217">
        <v>1</v>
      </c>
      <c r="L12028" s="217">
        <v>114</v>
      </c>
      <c r="M12028" s="217">
        <v>4513.4202583930601</v>
      </c>
      <c r="N12028" s="217">
        <v>5.7605980634422398</v>
      </c>
      <c r="O12028" s="217">
        <v>5.5390365994636896</v>
      </c>
      <c r="P12028" s="217">
        <v>0.22156146397854801</v>
      </c>
      <c r="Q12028" s="217">
        <v>5.7605980634422398</v>
      </c>
      <c r="R12028" s="217">
        <v>5.5390365994636896</v>
      </c>
      <c r="S12028" s="217">
        <v>0.22156146397854801</v>
      </c>
      <c r="T12028" s="217">
        <v>5.7605980634422398</v>
      </c>
      <c r="U12028" s="217">
        <v>5.5390365994636896</v>
      </c>
      <c r="V12028" s="217">
        <v>0.22156146397854801</v>
      </c>
      <c r="W12028" s="217">
        <v>5.7605980634422398</v>
      </c>
      <c r="X12028" s="217">
        <v>5.5390365994636896</v>
      </c>
      <c r="Y12028" s="217">
        <v>0.22156146397854801</v>
      </c>
    </row>
    <row r="12029" spans="2:25">
      <c r="B12029" s="217" t="s">
        <v>12199</v>
      </c>
      <c r="C12029" s="217" t="s">
        <v>11696</v>
      </c>
      <c r="D12029" s="217" t="s">
        <v>11</v>
      </c>
      <c r="E12029" s="217" t="s">
        <v>87</v>
      </c>
      <c r="F12029" s="217" t="s">
        <v>5</v>
      </c>
      <c r="G12029" s="217" t="s">
        <v>5</v>
      </c>
      <c r="H12029" s="217" t="s">
        <v>5</v>
      </c>
      <c r="I12029" s="217">
        <v>131</v>
      </c>
      <c r="J12029" s="217">
        <v>127</v>
      </c>
      <c r="K12029" s="217">
        <v>4</v>
      </c>
      <c r="L12029" s="217">
        <v>425</v>
      </c>
      <c r="M12029" s="217">
        <v>16970</v>
      </c>
      <c r="N12029" s="217">
        <v>7.7195050088391302</v>
      </c>
      <c r="O12029" s="217">
        <v>7.4837949322333497</v>
      </c>
      <c r="P12029" s="217">
        <v>0.235710076605775</v>
      </c>
      <c r="Q12029" s="217">
        <v>7.7195050088391302</v>
      </c>
      <c r="R12029" s="217">
        <v>7.4837949322333497</v>
      </c>
      <c r="S12029" s="217">
        <v>0.235710076605775</v>
      </c>
      <c r="T12029" s="217">
        <v>7.7195050088391302</v>
      </c>
      <c r="U12029" s="217">
        <v>7.4837949322333497</v>
      </c>
      <c r="V12029" s="217">
        <v>0.235710076605775</v>
      </c>
      <c r="W12029" s="217">
        <v>7.7195050088391302</v>
      </c>
      <c r="X12029" s="217">
        <v>7.4837949322333497</v>
      </c>
      <c r="Y12029" s="217">
        <v>0.235710076605775</v>
      </c>
    </row>
    <row r="12030" spans="2:25">
      <c r="B12030" s="217" t="s">
        <v>12200</v>
      </c>
      <c r="C12030" s="217" t="s">
        <v>11696</v>
      </c>
      <c r="D12030" s="217" t="s">
        <v>11</v>
      </c>
      <c r="E12030" s="217" t="s">
        <v>88</v>
      </c>
      <c r="F12030" s="217" t="s">
        <v>12</v>
      </c>
      <c r="G12030" s="217" t="s">
        <v>10</v>
      </c>
      <c r="H12030" s="217" t="s">
        <v>170</v>
      </c>
      <c r="I12030" s="217">
        <v>2</v>
      </c>
      <c r="J12030" s="217">
        <v>2</v>
      </c>
      <c r="K12030" s="217">
        <v>0</v>
      </c>
      <c r="L12030" s="217">
        <v>1</v>
      </c>
      <c r="M12030" s="217">
        <v>141.63716814159301</v>
      </c>
      <c r="N12030" s="217">
        <v>14.120587316463601</v>
      </c>
      <c r="O12030" s="217">
        <v>14.120587316463601</v>
      </c>
      <c r="P12030" s="217">
        <v>0</v>
      </c>
      <c r="Q12030" s="217">
        <v>14.120587316463601</v>
      </c>
      <c r="R12030" s="217">
        <v>14.120587316463601</v>
      </c>
      <c r="S12030" s="217">
        <v>0</v>
      </c>
      <c r="T12030" s="217">
        <v>14.120587316463601</v>
      </c>
      <c r="U12030" s="217">
        <v>14.120587316463601</v>
      </c>
      <c r="V12030" s="217">
        <v>0</v>
      </c>
      <c r="W12030" s="217">
        <v>14.120587316463601</v>
      </c>
      <c r="X12030" s="217">
        <v>14.120587316463601</v>
      </c>
      <c r="Y12030" s="217">
        <v>0</v>
      </c>
    </row>
    <row r="12031" spans="2:25">
      <c r="B12031" s="217" t="s">
        <v>12201</v>
      </c>
      <c r="C12031" s="217" t="s">
        <v>11696</v>
      </c>
      <c r="D12031" s="217" t="s">
        <v>11</v>
      </c>
      <c r="E12031" s="217" t="s">
        <v>88</v>
      </c>
      <c r="F12031" s="217" t="s">
        <v>12</v>
      </c>
      <c r="G12031" s="217" t="s">
        <v>10</v>
      </c>
      <c r="H12031" s="217" t="s">
        <v>172</v>
      </c>
      <c r="I12031" s="217">
        <v>0</v>
      </c>
      <c r="J12031" s="217">
        <v>0</v>
      </c>
      <c r="K12031" s="217">
        <v>0</v>
      </c>
      <c r="L12031" s="217">
        <v>9</v>
      </c>
      <c r="M12031" s="217">
        <v>231.76991150442501</v>
      </c>
      <c r="N12031" s="217">
        <v>0</v>
      </c>
      <c r="O12031" s="217">
        <v>0</v>
      </c>
      <c r="P12031" s="217">
        <v>0</v>
      </c>
      <c r="Q12031" s="217">
        <v>0</v>
      </c>
      <c r="R12031" s="217">
        <v>0</v>
      </c>
      <c r="S12031" s="217">
        <v>0</v>
      </c>
      <c r="T12031" s="217">
        <v>0</v>
      </c>
      <c r="U12031" s="217">
        <v>0</v>
      </c>
      <c r="V12031" s="217">
        <v>0</v>
      </c>
      <c r="W12031" s="217">
        <v>0</v>
      </c>
      <c r="X12031" s="217">
        <v>0</v>
      </c>
      <c r="Y12031" s="217">
        <v>0</v>
      </c>
    </row>
    <row r="12032" spans="2:25">
      <c r="B12032" s="217" t="s">
        <v>12202</v>
      </c>
      <c r="C12032" s="217" t="s">
        <v>11696</v>
      </c>
      <c r="D12032" s="217" t="s">
        <v>11</v>
      </c>
      <c r="E12032" s="217" t="s">
        <v>88</v>
      </c>
      <c r="F12032" s="217" t="s">
        <v>12</v>
      </c>
      <c r="G12032" s="217" t="s">
        <v>10</v>
      </c>
      <c r="H12032" s="217" t="s">
        <v>174</v>
      </c>
      <c r="I12032" s="217">
        <v>4</v>
      </c>
      <c r="J12032" s="217">
        <v>4</v>
      </c>
      <c r="K12032" s="217">
        <v>0</v>
      </c>
      <c r="L12032" s="217">
        <v>3</v>
      </c>
      <c r="M12032" s="217">
        <v>386.28318584070797</v>
      </c>
      <c r="N12032" s="217">
        <v>10.3550973654066</v>
      </c>
      <c r="O12032" s="217">
        <v>10.3550973654066</v>
      </c>
      <c r="P12032" s="217">
        <v>0</v>
      </c>
      <c r="Q12032" s="217">
        <v>10.3550973654066</v>
      </c>
      <c r="R12032" s="217">
        <v>10.3550973654066</v>
      </c>
      <c r="S12032" s="217">
        <v>0</v>
      </c>
      <c r="T12032" s="217">
        <v>10.3550973654066</v>
      </c>
      <c r="U12032" s="217">
        <v>10.3550973654066</v>
      </c>
      <c r="V12032" s="217">
        <v>0</v>
      </c>
      <c r="W12032" s="217">
        <v>10.3550973654066</v>
      </c>
      <c r="X12032" s="217">
        <v>10.3550973654066</v>
      </c>
      <c r="Y12032" s="217">
        <v>0</v>
      </c>
    </row>
    <row r="12033" spans="2:25">
      <c r="B12033" s="217" t="s">
        <v>12203</v>
      </c>
      <c r="C12033" s="217" t="s">
        <v>11696</v>
      </c>
      <c r="D12033" s="217" t="s">
        <v>11</v>
      </c>
      <c r="E12033" s="217" t="s">
        <v>88</v>
      </c>
      <c r="F12033" s="217" t="s">
        <v>12</v>
      </c>
      <c r="G12033" s="217" t="s">
        <v>10</v>
      </c>
      <c r="H12033" s="217" t="s">
        <v>176</v>
      </c>
      <c r="I12033" s="217">
        <v>5</v>
      </c>
      <c r="J12033" s="217">
        <v>4</v>
      </c>
      <c r="K12033" s="217">
        <v>1</v>
      </c>
      <c r="L12033" s="217">
        <v>19</v>
      </c>
      <c r="M12033" s="217">
        <v>695.30973451327395</v>
      </c>
      <c r="N12033" s="217">
        <v>7.19103983708795</v>
      </c>
      <c r="O12033" s="217">
        <v>5.7528318696703602</v>
      </c>
      <c r="P12033" s="217">
        <v>1.43820796741759</v>
      </c>
      <c r="Q12033" s="217">
        <v>7.19103983708795</v>
      </c>
      <c r="R12033" s="217">
        <v>5.7528318696703602</v>
      </c>
      <c r="S12033" s="217">
        <v>1.43820796741759</v>
      </c>
      <c r="T12033" s="217">
        <v>7.19103983708795</v>
      </c>
      <c r="U12033" s="217">
        <v>5.7528318696703602</v>
      </c>
      <c r="V12033" s="217">
        <v>1.43820796741759</v>
      </c>
      <c r="W12033" s="217">
        <v>7.19103983708795</v>
      </c>
      <c r="X12033" s="217">
        <v>5.7528318696703602</v>
      </c>
      <c r="Y12033" s="217">
        <v>1.43820796741759</v>
      </c>
    </row>
    <row r="12034" spans="2:25">
      <c r="B12034" s="217" t="s">
        <v>12204</v>
      </c>
      <c r="C12034" s="217" t="s">
        <v>11696</v>
      </c>
      <c r="D12034" s="217" t="s">
        <v>11</v>
      </c>
      <c r="E12034" s="217" t="s">
        <v>88</v>
      </c>
      <c r="F12034" s="217" t="s">
        <v>12</v>
      </c>
      <c r="G12034" s="217" t="s">
        <v>10</v>
      </c>
      <c r="H12034" s="217" t="s">
        <v>178</v>
      </c>
      <c r="I12034" s="217">
        <v>7</v>
      </c>
      <c r="J12034" s="217">
        <v>7</v>
      </c>
      <c r="K12034" s="217">
        <v>0</v>
      </c>
      <c r="L12034" s="217">
        <v>27</v>
      </c>
      <c r="M12034" s="217">
        <v>1455</v>
      </c>
      <c r="N12034" s="217">
        <v>4.8109965635738803</v>
      </c>
      <c r="O12034" s="217">
        <v>4.8109965635738803</v>
      </c>
      <c r="P12034" s="217">
        <v>0</v>
      </c>
      <c r="Q12034" s="217">
        <v>4.8109965635738803</v>
      </c>
      <c r="R12034" s="217">
        <v>4.8109965635738803</v>
      </c>
      <c r="S12034" s="217">
        <v>0</v>
      </c>
      <c r="T12034" s="217">
        <v>4.8109965635738803</v>
      </c>
      <c r="U12034" s="217">
        <v>4.8109965635738803</v>
      </c>
      <c r="V12034" s="217">
        <v>0</v>
      </c>
      <c r="W12034" s="217">
        <v>4.8109965635738803</v>
      </c>
      <c r="X12034" s="217">
        <v>4.8109965635738803</v>
      </c>
      <c r="Y12034" s="217">
        <v>0</v>
      </c>
    </row>
    <row r="12035" spans="2:25">
      <c r="B12035" s="217" t="s">
        <v>12205</v>
      </c>
      <c r="C12035" s="217" t="s">
        <v>11696</v>
      </c>
      <c r="D12035" s="217" t="s">
        <v>11</v>
      </c>
      <c r="E12035" s="217" t="s">
        <v>88</v>
      </c>
      <c r="F12035" s="217" t="s">
        <v>12</v>
      </c>
      <c r="G12035" s="217" t="s">
        <v>10</v>
      </c>
      <c r="H12035" s="217" t="s">
        <v>5</v>
      </c>
      <c r="I12035" s="217">
        <v>18</v>
      </c>
      <c r="J12035" s="217">
        <v>17</v>
      </c>
      <c r="K12035" s="217">
        <v>1</v>
      </c>
      <c r="L12035" s="217">
        <v>59</v>
      </c>
      <c r="M12035" s="217">
        <v>2910</v>
      </c>
      <c r="N12035" s="217">
        <v>6.1855670103092804</v>
      </c>
      <c r="O12035" s="217">
        <v>5.8419243986254301</v>
      </c>
      <c r="P12035" s="217">
        <v>0.34364261168384902</v>
      </c>
      <c r="Q12035" s="217">
        <v>6.1855670103092804</v>
      </c>
      <c r="R12035" s="217">
        <v>5.8419243986254301</v>
      </c>
      <c r="S12035" s="217">
        <v>0.34364261168384902</v>
      </c>
      <c r="T12035" s="217">
        <v>6.1855670103092804</v>
      </c>
      <c r="U12035" s="217">
        <v>5.8419243986254301</v>
      </c>
      <c r="V12035" s="217">
        <v>0.34364261168384902</v>
      </c>
      <c r="W12035" s="217">
        <v>6.1855670103092804</v>
      </c>
      <c r="X12035" s="217">
        <v>5.8419243986254301</v>
      </c>
      <c r="Y12035" s="217">
        <v>0.34364261168384902</v>
      </c>
    </row>
    <row r="12036" spans="2:25">
      <c r="B12036" s="217" t="s">
        <v>12206</v>
      </c>
      <c r="C12036" s="217" t="s">
        <v>11696</v>
      </c>
      <c r="D12036" s="217" t="s">
        <v>11</v>
      </c>
      <c r="E12036" s="217" t="s">
        <v>88</v>
      </c>
      <c r="F12036" s="217" t="s">
        <v>9</v>
      </c>
      <c r="G12036" s="217" t="s">
        <v>10</v>
      </c>
      <c r="H12036" s="217" t="s">
        <v>170</v>
      </c>
      <c r="I12036" s="217">
        <v>0</v>
      </c>
      <c r="J12036" s="217">
        <v>0</v>
      </c>
      <c r="K12036" s="217">
        <v>0</v>
      </c>
      <c r="L12036" s="217">
        <v>8</v>
      </c>
      <c r="M12036" s="217">
        <v>198.34710743801699</v>
      </c>
      <c r="N12036" s="217">
        <v>0</v>
      </c>
      <c r="O12036" s="217">
        <v>0</v>
      </c>
      <c r="P12036" s="217">
        <v>0</v>
      </c>
      <c r="Q12036" s="217">
        <v>0</v>
      </c>
      <c r="R12036" s="217">
        <v>0</v>
      </c>
      <c r="S12036" s="217">
        <v>0</v>
      </c>
      <c r="T12036" s="217">
        <v>0</v>
      </c>
      <c r="U12036" s="217">
        <v>0</v>
      </c>
      <c r="V12036" s="217">
        <v>0</v>
      </c>
      <c r="W12036" s="217">
        <v>0</v>
      </c>
      <c r="X12036" s="217">
        <v>0</v>
      </c>
      <c r="Y12036" s="217">
        <v>0</v>
      </c>
    </row>
    <row r="12037" spans="2:25">
      <c r="B12037" s="217" t="s">
        <v>12207</v>
      </c>
      <c r="C12037" s="217" t="s">
        <v>11696</v>
      </c>
      <c r="D12037" s="217" t="s">
        <v>11</v>
      </c>
      <c r="E12037" s="217" t="s">
        <v>88</v>
      </c>
      <c r="F12037" s="217" t="s">
        <v>9</v>
      </c>
      <c r="G12037" s="217" t="s">
        <v>10</v>
      </c>
      <c r="H12037" s="217" t="s">
        <v>172</v>
      </c>
      <c r="I12037" s="217">
        <v>0</v>
      </c>
      <c r="J12037" s="217">
        <v>0</v>
      </c>
      <c r="K12037" s="217">
        <v>0</v>
      </c>
      <c r="L12037" s="217">
        <v>19</v>
      </c>
      <c r="M12037" s="217">
        <v>223.140495867769</v>
      </c>
      <c r="N12037" s="217">
        <v>0</v>
      </c>
      <c r="O12037" s="217">
        <v>0</v>
      </c>
      <c r="P12037" s="217">
        <v>0</v>
      </c>
      <c r="Q12037" s="217">
        <v>0</v>
      </c>
      <c r="R12037" s="217">
        <v>0</v>
      </c>
      <c r="S12037" s="217">
        <v>0</v>
      </c>
      <c r="T12037" s="217">
        <v>0</v>
      </c>
      <c r="U12037" s="217">
        <v>0</v>
      </c>
      <c r="V12037" s="217">
        <v>0</v>
      </c>
      <c r="W12037" s="217">
        <v>0</v>
      </c>
      <c r="X12037" s="217">
        <v>0</v>
      </c>
      <c r="Y12037" s="217">
        <v>0</v>
      </c>
    </row>
    <row r="12038" spans="2:25">
      <c r="B12038" s="217" t="s">
        <v>12208</v>
      </c>
      <c r="C12038" s="217" t="s">
        <v>11696</v>
      </c>
      <c r="D12038" s="217" t="s">
        <v>11</v>
      </c>
      <c r="E12038" s="217" t="s">
        <v>88</v>
      </c>
      <c r="F12038" s="217" t="s">
        <v>9</v>
      </c>
      <c r="G12038" s="217" t="s">
        <v>10</v>
      </c>
      <c r="H12038" s="217" t="s">
        <v>174</v>
      </c>
      <c r="I12038" s="217">
        <v>1</v>
      </c>
      <c r="J12038" s="217">
        <v>1</v>
      </c>
      <c r="K12038" s="217">
        <v>0</v>
      </c>
      <c r="L12038" s="217">
        <v>15</v>
      </c>
      <c r="M12038" s="217">
        <v>384.29752066115702</v>
      </c>
      <c r="N12038" s="217">
        <v>2.6021505376344098</v>
      </c>
      <c r="O12038" s="217">
        <v>2.6021505376344098</v>
      </c>
      <c r="P12038" s="217">
        <v>0</v>
      </c>
      <c r="Q12038" s="217">
        <v>2.6021505376344098</v>
      </c>
      <c r="R12038" s="217">
        <v>2.6021505376344098</v>
      </c>
      <c r="S12038" s="217">
        <v>0</v>
      </c>
      <c r="T12038" s="217">
        <v>2.6021505376344098</v>
      </c>
      <c r="U12038" s="217">
        <v>2.6021505376344098</v>
      </c>
      <c r="V12038" s="217">
        <v>0</v>
      </c>
      <c r="W12038" s="217">
        <v>2.6021505376344098</v>
      </c>
      <c r="X12038" s="217">
        <v>2.6021505376344098</v>
      </c>
      <c r="Y12038" s="217">
        <v>0</v>
      </c>
    </row>
    <row r="12039" spans="2:25">
      <c r="B12039" s="217" t="s">
        <v>12209</v>
      </c>
      <c r="C12039" s="217" t="s">
        <v>11696</v>
      </c>
      <c r="D12039" s="217" t="s">
        <v>11</v>
      </c>
      <c r="E12039" s="217" t="s">
        <v>88</v>
      </c>
      <c r="F12039" s="217" t="s">
        <v>9</v>
      </c>
      <c r="G12039" s="217" t="s">
        <v>10</v>
      </c>
      <c r="H12039" s="217" t="s">
        <v>176</v>
      </c>
      <c r="I12039" s="217">
        <v>3</v>
      </c>
      <c r="J12039" s="217">
        <v>3</v>
      </c>
      <c r="K12039" s="217">
        <v>0</v>
      </c>
      <c r="L12039" s="217">
        <v>21</v>
      </c>
      <c r="M12039" s="217">
        <v>743.80165289256195</v>
      </c>
      <c r="N12039" s="217">
        <v>4.0333333333333297</v>
      </c>
      <c r="O12039" s="217">
        <v>4.0333333333333297</v>
      </c>
      <c r="P12039" s="217">
        <v>0</v>
      </c>
      <c r="Q12039" s="217">
        <v>4.0333333333333297</v>
      </c>
      <c r="R12039" s="217">
        <v>4.0333333333333297</v>
      </c>
      <c r="S12039" s="217">
        <v>0</v>
      </c>
      <c r="T12039" s="217">
        <v>4.0333333333333297</v>
      </c>
      <c r="U12039" s="217">
        <v>4.0333333333333297</v>
      </c>
      <c r="V12039" s="217">
        <v>0</v>
      </c>
      <c r="W12039" s="217">
        <v>4.0333333333333297</v>
      </c>
      <c r="X12039" s="217">
        <v>4.0333333333333297</v>
      </c>
      <c r="Y12039" s="217">
        <v>0</v>
      </c>
    </row>
    <row r="12040" spans="2:25">
      <c r="B12040" s="217" t="s">
        <v>12210</v>
      </c>
      <c r="C12040" s="217" t="s">
        <v>11696</v>
      </c>
      <c r="D12040" s="217" t="s">
        <v>11</v>
      </c>
      <c r="E12040" s="217" t="s">
        <v>88</v>
      </c>
      <c r="F12040" s="217" t="s">
        <v>9</v>
      </c>
      <c r="G12040" s="217" t="s">
        <v>10</v>
      </c>
      <c r="H12040" s="217" t="s">
        <v>178</v>
      </c>
      <c r="I12040" s="217">
        <v>3</v>
      </c>
      <c r="J12040" s="217">
        <v>3</v>
      </c>
      <c r="K12040" s="217">
        <v>0</v>
      </c>
      <c r="L12040" s="217">
        <v>66</v>
      </c>
      <c r="M12040" s="217">
        <v>1450.4132231404999</v>
      </c>
      <c r="N12040" s="217">
        <v>2.0683760683760699</v>
      </c>
      <c r="O12040" s="217">
        <v>2.0683760683760699</v>
      </c>
      <c r="P12040" s="217">
        <v>0</v>
      </c>
      <c r="Q12040" s="217">
        <v>2.0683760683760699</v>
      </c>
      <c r="R12040" s="217">
        <v>2.0683760683760699</v>
      </c>
      <c r="S12040" s="217">
        <v>0</v>
      </c>
      <c r="T12040" s="217">
        <v>2.0683760683760699</v>
      </c>
      <c r="U12040" s="217">
        <v>2.0683760683760699</v>
      </c>
      <c r="V12040" s="217">
        <v>0</v>
      </c>
      <c r="W12040" s="217">
        <v>2.0683760683760699</v>
      </c>
      <c r="X12040" s="217">
        <v>2.0683760683760699</v>
      </c>
      <c r="Y12040" s="217">
        <v>0</v>
      </c>
    </row>
    <row r="12041" spans="2:25">
      <c r="B12041" s="217" t="s">
        <v>12211</v>
      </c>
      <c r="C12041" s="217" t="s">
        <v>11696</v>
      </c>
      <c r="D12041" s="217" t="s">
        <v>11</v>
      </c>
      <c r="E12041" s="217" t="s">
        <v>88</v>
      </c>
      <c r="F12041" s="217" t="s">
        <v>9</v>
      </c>
      <c r="G12041" s="217" t="s">
        <v>10</v>
      </c>
      <c r="H12041" s="217" t="s">
        <v>5</v>
      </c>
      <c r="I12041" s="217">
        <v>7</v>
      </c>
      <c r="J12041" s="217">
        <v>7</v>
      </c>
      <c r="K12041" s="217">
        <v>0</v>
      </c>
      <c r="L12041" s="217">
        <v>129</v>
      </c>
      <c r="M12041" s="217">
        <v>3000</v>
      </c>
      <c r="N12041" s="217">
        <v>2.3333333333333299</v>
      </c>
      <c r="O12041" s="217">
        <v>2.3333333333333299</v>
      </c>
      <c r="P12041" s="217">
        <v>0</v>
      </c>
      <c r="Q12041" s="217">
        <v>2.3333333333333299</v>
      </c>
      <c r="R12041" s="217">
        <v>2.3333333333333299</v>
      </c>
      <c r="S12041" s="217">
        <v>0</v>
      </c>
      <c r="T12041" s="217">
        <v>2.3333333333333299</v>
      </c>
      <c r="U12041" s="217">
        <v>2.3333333333333299</v>
      </c>
      <c r="V12041" s="217">
        <v>0</v>
      </c>
      <c r="W12041" s="217">
        <v>2.3333333333333299</v>
      </c>
      <c r="X12041" s="217">
        <v>2.3333333333333299</v>
      </c>
      <c r="Y12041" s="217">
        <v>0</v>
      </c>
    </row>
    <row r="12042" spans="2:25">
      <c r="B12042" s="217" t="s">
        <v>12212</v>
      </c>
      <c r="C12042" s="217" t="s">
        <v>11696</v>
      </c>
      <c r="D12042" s="217" t="s">
        <v>11</v>
      </c>
      <c r="E12042" s="217" t="s">
        <v>88</v>
      </c>
      <c r="F12042" s="217" t="s">
        <v>5</v>
      </c>
      <c r="G12042" s="217" t="s">
        <v>10</v>
      </c>
      <c r="H12042" s="217" t="s">
        <v>170</v>
      </c>
      <c r="I12042" s="217">
        <v>2</v>
      </c>
      <c r="J12042" s="217">
        <v>2</v>
      </c>
      <c r="K12042" s="217">
        <v>0</v>
      </c>
      <c r="L12042" s="217">
        <v>9</v>
      </c>
      <c r="M12042" s="217">
        <v>339.984275579609</v>
      </c>
      <c r="N12042" s="217">
        <v>5.8826250025545299</v>
      </c>
      <c r="O12042" s="217">
        <v>5.8826250025545299</v>
      </c>
      <c r="P12042" s="217">
        <v>0</v>
      </c>
      <c r="Q12042" s="217">
        <v>5.8826250025545299</v>
      </c>
      <c r="R12042" s="217">
        <v>5.8826250025545299</v>
      </c>
      <c r="S12042" s="217">
        <v>0</v>
      </c>
      <c r="T12042" s="217">
        <v>5.8826250025545299</v>
      </c>
      <c r="U12042" s="217">
        <v>5.8826250025545299</v>
      </c>
      <c r="V12042" s="217">
        <v>0</v>
      </c>
      <c r="W12042" s="217">
        <v>5.8826250025545299</v>
      </c>
      <c r="X12042" s="217">
        <v>5.8826250025545299</v>
      </c>
      <c r="Y12042" s="217">
        <v>0</v>
      </c>
    </row>
    <row r="12043" spans="2:25">
      <c r="B12043" s="217" t="s">
        <v>12213</v>
      </c>
      <c r="C12043" s="217" t="s">
        <v>11696</v>
      </c>
      <c r="D12043" s="217" t="s">
        <v>11</v>
      </c>
      <c r="E12043" s="217" t="s">
        <v>88</v>
      </c>
      <c r="F12043" s="217" t="s">
        <v>5</v>
      </c>
      <c r="G12043" s="217" t="s">
        <v>10</v>
      </c>
      <c r="H12043" s="217" t="s">
        <v>172</v>
      </c>
      <c r="I12043" s="217">
        <v>0</v>
      </c>
      <c r="J12043" s="217">
        <v>0</v>
      </c>
      <c r="K12043" s="217">
        <v>0</v>
      </c>
      <c r="L12043" s="217">
        <v>28</v>
      </c>
      <c r="M12043" s="217">
        <v>454.91040737219299</v>
      </c>
      <c r="N12043" s="217">
        <v>0</v>
      </c>
      <c r="O12043" s="217">
        <v>0</v>
      </c>
      <c r="P12043" s="217">
        <v>0</v>
      </c>
      <c r="Q12043" s="217">
        <v>0</v>
      </c>
      <c r="R12043" s="217">
        <v>0</v>
      </c>
      <c r="S12043" s="217">
        <v>0</v>
      </c>
      <c r="T12043" s="217">
        <v>0</v>
      </c>
      <c r="U12043" s="217">
        <v>0</v>
      </c>
      <c r="V12043" s="217">
        <v>0</v>
      </c>
      <c r="W12043" s="217">
        <v>0</v>
      </c>
      <c r="X12043" s="217">
        <v>0</v>
      </c>
      <c r="Y12043" s="217">
        <v>0</v>
      </c>
    </row>
    <row r="12044" spans="2:25">
      <c r="B12044" s="217" t="s">
        <v>12214</v>
      </c>
      <c r="C12044" s="217" t="s">
        <v>11696</v>
      </c>
      <c r="D12044" s="217" t="s">
        <v>11</v>
      </c>
      <c r="E12044" s="217" t="s">
        <v>88</v>
      </c>
      <c r="F12044" s="217" t="s">
        <v>5</v>
      </c>
      <c r="G12044" s="217" t="s">
        <v>10</v>
      </c>
      <c r="H12044" s="217" t="s">
        <v>174</v>
      </c>
      <c r="I12044" s="217">
        <v>5</v>
      </c>
      <c r="J12044" s="217">
        <v>5</v>
      </c>
      <c r="K12044" s="217">
        <v>0</v>
      </c>
      <c r="L12044" s="217">
        <v>18</v>
      </c>
      <c r="M12044" s="217">
        <v>770.58070650186505</v>
      </c>
      <c r="N12044" s="217">
        <v>6.4886130132923299</v>
      </c>
      <c r="O12044" s="217">
        <v>6.4886130132923299</v>
      </c>
      <c r="P12044" s="217">
        <v>0</v>
      </c>
      <c r="Q12044" s="217">
        <v>6.4886130132923299</v>
      </c>
      <c r="R12044" s="217">
        <v>6.4886130132923299</v>
      </c>
      <c r="S12044" s="217">
        <v>0</v>
      </c>
      <c r="T12044" s="217">
        <v>6.4886130132923299</v>
      </c>
      <c r="U12044" s="217">
        <v>6.4886130132923299</v>
      </c>
      <c r="V12044" s="217">
        <v>0</v>
      </c>
      <c r="W12044" s="217">
        <v>6.4886130132923299</v>
      </c>
      <c r="X12044" s="217">
        <v>6.4886130132923299</v>
      </c>
      <c r="Y12044" s="217">
        <v>0</v>
      </c>
    </row>
    <row r="12045" spans="2:25">
      <c r="B12045" s="217" t="s">
        <v>12215</v>
      </c>
      <c r="C12045" s="217" t="s">
        <v>11696</v>
      </c>
      <c r="D12045" s="217" t="s">
        <v>11</v>
      </c>
      <c r="E12045" s="217" t="s">
        <v>88</v>
      </c>
      <c r="F12045" s="217" t="s">
        <v>5</v>
      </c>
      <c r="G12045" s="217" t="s">
        <v>10</v>
      </c>
      <c r="H12045" s="217" t="s">
        <v>176</v>
      </c>
      <c r="I12045" s="217">
        <v>8</v>
      </c>
      <c r="J12045" s="217">
        <v>7</v>
      </c>
      <c r="K12045" s="217">
        <v>1</v>
      </c>
      <c r="L12045" s="217">
        <v>40</v>
      </c>
      <c r="M12045" s="217">
        <v>1439.1113874058401</v>
      </c>
      <c r="N12045" s="217">
        <v>5.5589859617613904</v>
      </c>
      <c r="O12045" s="217">
        <v>4.8641127165412197</v>
      </c>
      <c r="P12045" s="217">
        <v>0.69487324522017402</v>
      </c>
      <c r="Q12045" s="217">
        <v>5.5589859617613904</v>
      </c>
      <c r="R12045" s="217">
        <v>4.8641127165412197</v>
      </c>
      <c r="S12045" s="217">
        <v>0.69487324522017402</v>
      </c>
      <c r="T12045" s="217">
        <v>5.5589859617613904</v>
      </c>
      <c r="U12045" s="217">
        <v>4.8641127165412197</v>
      </c>
      <c r="V12045" s="217">
        <v>0.69487324522017402</v>
      </c>
      <c r="W12045" s="217">
        <v>5.5589859617613904</v>
      </c>
      <c r="X12045" s="217">
        <v>4.8641127165412197</v>
      </c>
      <c r="Y12045" s="217">
        <v>0.69487324522017402</v>
      </c>
    </row>
    <row r="12046" spans="2:25">
      <c r="B12046" s="217" t="s">
        <v>12216</v>
      </c>
      <c r="C12046" s="217" t="s">
        <v>11696</v>
      </c>
      <c r="D12046" s="217" t="s">
        <v>11</v>
      </c>
      <c r="E12046" s="217" t="s">
        <v>88</v>
      </c>
      <c r="F12046" s="217" t="s">
        <v>5</v>
      </c>
      <c r="G12046" s="217" t="s">
        <v>10</v>
      </c>
      <c r="H12046" s="217" t="s">
        <v>178</v>
      </c>
      <c r="I12046" s="217">
        <v>10</v>
      </c>
      <c r="J12046" s="217">
        <v>10</v>
      </c>
      <c r="K12046" s="217">
        <v>0</v>
      </c>
      <c r="L12046" s="217">
        <v>93</v>
      </c>
      <c r="M12046" s="217">
        <v>2905.4132231405001</v>
      </c>
      <c r="N12046" s="217">
        <v>3.4418512039368001</v>
      </c>
      <c r="O12046" s="217">
        <v>3.4418512039368001</v>
      </c>
      <c r="P12046" s="217">
        <v>0</v>
      </c>
      <c r="Q12046" s="217">
        <v>3.4418512039368001</v>
      </c>
      <c r="R12046" s="217">
        <v>3.4418512039368001</v>
      </c>
      <c r="S12046" s="217">
        <v>0</v>
      </c>
      <c r="T12046" s="217">
        <v>3.4418512039368001</v>
      </c>
      <c r="U12046" s="217">
        <v>3.4418512039368001</v>
      </c>
      <c r="V12046" s="217">
        <v>0</v>
      </c>
      <c r="W12046" s="217">
        <v>3.4418512039368001</v>
      </c>
      <c r="X12046" s="217">
        <v>3.4418512039368001</v>
      </c>
      <c r="Y12046" s="217">
        <v>0</v>
      </c>
    </row>
    <row r="12047" spans="2:25">
      <c r="B12047" s="217" t="s">
        <v>12217</v>
      </c>
      <c r="C12047" s="217" t="s">
        <v>11696</v>
      </c>
      <c r="D12047" s="217" t="s">
        <v>11</v>
      </c>
      <c r="E12047" s="217" t="s">
        <v>88</v>
      </c>
      <c r="F12047" s="217" t="s">
        <v>5</v>
      </c>
      <c r="G12047" s="217" t="s">
        <v>10</v>
      </c>
      <c r="H12047" s="217" t="s">
        <v>5</v>
      </c>
      <c r="I12047" s="217">
        <v>25</v>
      </c>
      <c r="J12047" s="217">
        <v>24</v>
      </c>
      <c r="K12047" s="217">
        <v>1</v>
      </c>
      <c r="L12047" s="217">
        <v>188</v>
      </c>
      <c r="M12047" s="217">
        <v>5910</v>
      </c>
      <c r="N12047" s="217">
        <v>4.2301184433164103</v>
      </c>
      <c r="O12047" s="217">
        <v>4.0609137055837596</v>
      </c>
      <c r="P12047" s="217">
        <v>0.16920473773265701</v>
      </c>
      <c r="Q12047" s="217">
        <v>4.2301184433164103</v>
      </c>
      <c r="R12047" s="217">
        <v>4.0609137055837596</v>
      </c>
      <c r="S12047" s="217">
        <v>0.16920473773265701</v>
      </c>
      <c r="T12047" s="217">
        <v>4.2301184433164103</v>
      </c>
      <c r="U12047" s="217">
        <v>4.0609137055837596</v>
      </c>
      <c r="V12047" s="217">
        <v>0.16920473773265701</v>
      </c>
      <c r="W12047" s="217">
        <v>4.2301184433164103</v>
      </c>
      <c r="X12047" s="217">
        <v>4.0609137055837596</v>
      </c>
      <c r="Y12047" s="217">
        <v>0.16920473773265701</v>
      </c>
    </row>
    <row r="12048" spans="2:25">
      <c r="B12048" s="217" t="s">
        <v>12218</v>
      </c>
      <c r="C12048" s="217" t="s">
        <v>11696</v>
      </c>
      <c r="D12048" s="217" t="s">
        <v>11</v>
      </c>
      <c r="E12048" s="217" t="s">
        <v>88</v>
      </c>
      <c r="F12048" s="217" t="s">
        <v>12</v>
      </c>
      <c r="G12048" s="217" t="s">
        <v>49</v>
      </c>
      <c r="H12048" s="217" t="s">
        <v>170</v>
      </c>
      <c r="I12048" s="217">
        <v>4</v>
      </c>
      <c r="J12048" s="217">
        <v>4</v>
      </c>
      <c r="K12048" s="217">
        <v>0</v>
      </c>
      <c r="L12048" s="217">
        <v>8</v>
      </c>
      <c r="M12048" s="217">
        <v>422.5</v>
      </c>
      <c r="N12048" s="217">
        <v>9.4674556213017809</v>
      </c>
      <c r="O12048" s="217">
        <v>9.4674556213017809</v>
      </c>
      <c r="P12048" s="217">
        <v>0</v>
      </c>
      <c r="Q12048" s="217">
        <v>9.4674556213017809</v>
      </c>
      <c r="R12048" s="217">
        <v>9.4674556213017809</v>
      </c>
      <c r="S12048" s="217">
        <v>0</v>
      </c>
      <c r="T12048" s="217">
        <v>9.4674556213017809</v>
      </c>
      <c r="U12048" s="217">
        <v>9.4674556213017809</v>
      </c>
      <c r="V12048" s="217">
        <v>0</v>
      </c>
      <c r="W12048" s="217">
        <v>9.4674556213017809</v>
      </c>
      <c r="X12048" s="217">
        <v>9.4674556213017809</v>
      </c>
      <c r="Y12048" s="217">
        <v>0</v>
      </c>
    </row>
    <row r="12049" spans="2:25">
      <c r="B12049" s="217" t="s">
        <v>12219</v>
      </c>
      <c r="C12049" s="217" t="s">
        <v>11696</v>
      </c>
      <c r="D12049" s="217" t="s">
        <v>11</v>
      </c>
      <c r="E12049" s="217" t="s">
        <v>88</v>
      </c>
      <c r="F12049" s="217" t="s">
        <v>12</v>
      </c>
      <c r="G12049" s="217" t="s">
        <v>49</v>
      </c>
      <c r="H12049" s="217" t="s">
        <v>172</v>
      </c>
      <c r="I12049" s="217">
        <v>2</v>
      </c>
      <c r="J12049" s="217">
        <v>2</v>
      </c>
      <c r="K12049" s="217">
        <v>0</v>
      </c>
      <c r="L12049" s="217">
        <v>19</v>
      </c>
      <c r="M12049" s="217">
        <v>528.125</v>
      </c>
      <c r="N12049" s="217">
        <v>3.7869822485207099</v>
      </c>
      <c r="O12049" s="217">
        <v>3.7869822485207099</v>
      </c>
      <c r="P12049" s="217">
        <v>0</v>
      </c>
      <c r="Q12049" s="217">
        <v>3.7869822485207099</v>
      </c>
      <c r="R12049" s="217">
        <v>3.7869822485207099</v>
      </c>
      <c r="S12049" s="217">
        <v>0</v>
      </c>
      <c r="T12049" s="217">
        <v>3.7869822485207099</v>
      </c>
      <c r="U12049" s="217">
        <v>3.7869822485207099</v>
      </c>
      <c r="V12049" s="217">
        <v>0</v>
      </c>
      <c r="W12049" s="217">
        <v>3.7869822485207099</v>
      </c>
      <c r="X12049" s="217">
        <v>3.7869822485207099</v>
      </c>
      <c r="Y12049" s="217">
        <v>0</v>
      </c>
    </row>
    <row r="12050" spans="2:25">
      <c r="B12050" s="217" t="s">
        <v>12220</v>
      </c>
      <c r="C12050" s="217" t="s">
        <v>11696</v>
      </c>
      <c r="D12050" s="217" t="s">
        <v>11</v>
      </c>
      <c r="E12050" s="217" t="s">
        <v>88</v>
      </c>
      <c r="F12050" s="217" t="s">
        <v>12</v>
      </c>
      <c r="G12050" s="217" t="s">
        <v>49</v>
      </c>
      <c r="H12050" s="217" t="s">
        <v>174</v>
      </c>
      <c r="I12050" s="217">
        <v>4</v>
      </c>
      <c r="J12050" s="217">
        <v>4</v>
      </c>
      <c r="K12050" s="217">
        <v>0</v>
      </c>
      <c r="L12050" s="217">
        <v>15</v>
      </c>
      <c r="M12050" s="217">
        <v>658.125</v>
      </c>
      <c r="N12050" s="217">
        <v>6.0778727445394098</v>
      </c>
      <c r="O12050" s="217">
        <v>6.0778727445394098</v>
      </c>
      <c r="P12050" s="217">
        <v>0</v>
      </c>
      <c r="Q12050" s="217">
        <v>6.0778727445394098</v>
      </c>
      <c r="R12050" s="217">
        <v>6.0778727445394098</v>
      </c>
      <c r="S12050" s="217">
        <v>0</v>
      </c>
      <c r="T12050" s="217">
        <v>6.0778727445394098</v>
      </c>
      <c r="U12050" s="217">
        <v>6.0778727445394098</v>
      </c>
      <c r="V12050" s="217">
        <v>0</v>
      </c>
      <c r="W12050" s="217">
        <v>6.0778727445394098</v>
      </c>
      <c r="X12050" s="217">
        <v>6.0778727445394098</v>
      </c>
      <c r="Y12050" s="217">
        <v>0</v>
      </c>
    </row>
    <row r="12051" spans="2:25">
      <c r="B12051" s="217" t="s">
        <v>12221</v>
      </c>
      <c r="C12051" s="217" t="s">
        <v>11696</v>
      </c>
      <c r="D12051" s="217" t="s">
        <v>11</v>
      </c>
      <c r="E12051" s="217" t="s">
        <v>88</v>
      </c>
      <c r="F12051" s="217" t="s">
        <v>12</v>
      </c>
      <c r="G12051" s="217" t="s">
        <v>49</v>
      </c>
      <c r="H12051" s="217" t="s">
        <v>176</v>
      </c>
      <c r="I12051" s="217">
        <v>8</v>
      </c>
      <c r="J12051" s="217">
        <v>8</v>
      </c>
      <c r="K12051" s="217">
        <v>0</v>
      </c>
      <c r="L12051" s="217">
        <v>26</v>
      </c>
      <c r="M12051" s="217">
        <v>682.5</v>
      </c>
      <c r="N12051" s="217">
        <v>11.7216117216117</v>
      </c>
      <c r="O12051" s="217">
        <v>11.7216117216117</v>
      </c>
      <c r="P12051" s="217">
        <v>0</v>
      </c>
      <c r="Q12051" s="217">
        <v>11.7216117216117</v>
      </c>
      <c r="R12051" s="217">
        <v>11.7216117216117</v>
      </c>
      <c r="S12051" s="217">
        <v>0</v>
      </c>
      <c r="T12051" s="217">
        <v>11.7216117216117</v>
      </c>
      <c r="U12051" s="217">
        <v>11.7216117216117</v>
      </c>
      <c r="V12051" s="217">
        <v>0</v>
      </c>
      <c r="W12051" s="217">
        <v>11.7216117216117</v>
      </c>
      <c r="X12051" s="217">
        <v>11.7216117216117</v>
      </c>
      <c r="Y12051" s="217">
        <v>0</v>
      </c>
    </row>
    <row r="12052" spans="2:25">
      <c r="B12052" s="217" t="s">
        <v>12222</v>
      </c>
      <c r="C12052" s="217" t="s">
        <v>11696</v>
      </c>
      <c r="D12052" s="217" t="s">
        <v>11</v>
      </c>
      <c r="E12052" s="217" t="s">
        <v>88</v>
      </c>
      <c r="F12052" s="217" t="s">
        <v>12</v>
      </c>
      <c r="G12052" s="217" t="s">
        <v>49</v>
      </c>
      <c r="H12052" s="217" t="s">
        <v>178</v>
      </c>
      <c r="I12052" s="217">
        <v>4</v>
      </c>
      <c r="J12052" s="217">
        <v>4</v>
      </c>
      <c r="K12052" s="217">
        <v>0</v>
      </c>
      <c r="L12052" s="217">
        <v>13</v>
      </c>
      <c r="M12052" s="217">
        <v>438.75</v>
      </c>
      <c r="N12052" s="217">
        <v>9.1168091168091205</v>
      </c>
      <c r="O12052" s="217">
        <v>9.1168091168091205</v>
      </c>
      <c r="P12052" s="217">
        <v>0</v>
      </c>
      <c r="Q12052" s="217">
        <v>9.1168091168091205</v>
      </c>
      <c r="R12052" s="217">
        <v>9.1168091168091205</v>
      </c>
      <c r="S12052" s="217">
        <v>0</v>
      </c>
      <c r="T12052" s="217">
        <v>9.1168091168091205</v>
      </c>
      <c r="U12052" s="217">
        <v>9.1168091168091205</v>
      </c>
      <c r="V12052" s="217">
        <v>0</v>
      </c>
      <c r="W12052" s="217">
        <v>9.1168091168091205</v>
      </c>
      <c r="X12052" s="217">
        <v>9.1168091168091205</v>
      </c>
      <c r="Y12052" s="217">
        <v>0</v>
      </c>
    </row>
    <row r="12053" spans="2:25">
      <c r="B12053" s="217" t="s">
        <v>12223</v>
      </c>
      <c r="C12053" s="217" t="s">
        <v>11696</v>
      </c>
      <c r="D12053" s="217" t="s">
        <v>11</v>
      </c>
      <c r="E12053" s="217" t="s">
        <v>88</v>
      </c>
      <c r="F12053" s="217" t="s">
        <v>12</v>
      </c>
      <c r="G12053" s="217" t="s">
        <v>49</v>
      </c>
      <c r="H12053" s="217" t="s">
        <v>5</v>
      </c>
      <c r="I12053" s="217">
        <v>22</v>
      </c>
      <c r="J12053" s="217">
        <v>22</v>
      </c>
      <c r="K12053" s="217">
        <v>0</v>
      </c>
      <c r="L12053" s="217">
        <v>81</v>
      </c>
      <c r="M12053" s="217">
        <v>2730</v>
      </c>
      <c r="N12053" s="217">
        <v>8.0586080586080602</v>
      </c>
      <c r="O12053" s="217">
        <v>8.0586080586080602</v>
      </c>
      <c r="P12053" s="217">
        <v>0</v>
      </c>
      <c r="Q12053" s="217">
        <v>8.0586080586080602</v>
      </c>
      <c r="R12053" s="217">
        <v>8.0586080586080602</v>
      </c>
      <c r="S12053" s="217">
        <v>0</v>
      </c>
      <c r="T12053" s="217">
        <v>8.0586080586080602</v>
      </c>
      <c r="U12053" s="217">
        <v>8.0586080586080602</v>
      </c>
      <c r="V12053" s="217">
        <v>0</v>
      </c>
      <c r="W12053" s="217">
        <v>8.0586080586080602</v>
      </c>
      <c r="X12053" s="217">
        <v>8.0586080586080602</v>
      </c>
      <c r="Y12053" s="217">
        <v>0</v>
      </c>
    </row>
    <row r="12054" spans="2:25">
      <c r="B12054" s="217" t="s">
        <v>12224</v>
      </c>
      <c r="C12054" s="217" t="s">
        <v>11696</v>
      </c>
      <c r="D12054" s="217" t="s">
        <v>11</v>
      </c>
      <c r="E12054" s="217" t="s">
        <v>88</v>
      </c>
      <c r="F12054" s="217" t="s">
        <v>9</v>
      </c>
      <c r="G12054" s="217" t="s">
        <v>49</v>
      </c>
      <c r="H12054" s="217" t="s">
        <v>170</v>
      </c>
      <c r="I12054" s="217">
        <v>2</v>
      </c>
      <c r="J12054" s="217">
        <v>1</v>
      </c>
      <c r="K12054" s="217">
        <v>1</v>
      </c>
      <c r="L12054" s="217">
        <v>18</v>
      </c>
      <c r="M12054" s="217">
        <v>594</v>
      </c>
      <c r="N12054" s="217">
        <v>3.3670033670033699</v>
      </c>
      <c r="O12054" s="217">
        <v>1.6835016835016801</v>
      </c>
      <c r="P12054" s="217">
        <v>1.6835016835016801</v>
      </c>
      <c r="Q12054" s="217">
        <v>3.3670033670033699</v>
      </c>
      <c r="R12054" s="217">
        <v>1.6835016835016801</v>
      </c>
      <c r="S12054" s="217">
        <v>1.6835016835016801</v>
      </c>
      <c r="T12054" s="217">
        <v>3.3670033670033699</v>
      </c>
      <c r="U12054" s="217">
        <v>1.6835016835016801</v>
      </c>
      <c r="V12054" s="217">
        <v>1.6835016835016801</v>
      </c>
      <c r="W12054" s="217">
        <v>3.3670033670033699</v>
      </c>
      <c r="X12054" s="217">
        <v>1.6835016835016801</v>
      </c>
      <c r="Y12054" s="217">
        <v>1.6835016835016801</v>
      </c>
    </row>
    <row r="12055" spans="2:25">
      <c r="B12055" s="217" t="s">
        <v>12225</v>
      </c>
      <c r="C12055" s="217" t="s">
        <v>11696</v>
      </c>
      <c r="D12055" s="217" t="s">
        <v>11</v>
      </c>
      <c r="E12055" s="217" t="s">
        <v>88</v>
      </c>
      <c r="F12055" s="217" t="s">
        <v>9</v>
      </c>
      <c r="G12055" s="217" t="s">
        <v>49</v>
      </c>
      <c r="H12055" s="217" t="s">
        <v>172</v>
      </c>
      <c r="I12055" s="217">
        <v>3</v>
      </c>
      <c r="J12055" s="217">
        <v>2</v>
      </c>
      <c r="K12055" s="217">
        <v>1</v>
      </c>
      <c r="L12055" s="217">
        <v>27</v>
      </c>
      <c r="M12055" s="217">
        <v>702</v>
      </c>
      <c r="N12055" s="217">
        <v>4.2735042735042699</v>
      </c>
      <c r="O12055" s="217">
        <v>2.8490028490028498</v>
      </c>
      <c r="P12055" s="217">
        <v>1.42450142450142</v>
      </c>
      <c r="Q12055" s="217">
        <v>4.2735042735042699</v>
      </c>
      <c r="R12055" s="217">
        <v>2.8490028490028498</v>
      </c>
      <c r="S12055" s="217">
        <v>1.42450142450142</v>
      </c>
      <c r="T12055" s="217">
        <v>4.2735042735042699</v>
      </c>
      <c r="U12055" s="217">
        <v>2.8490028490028498</v>
      </c>
      <c r="V12055" s="217">
        <v>1.42450142450142</v>
      </c>
      <c r="W12055" s="217">
        <v>4.2735042735042699</v>
      </c>
      <c r="X12055" s="217">
        <v>2.8490028490028498</v>
      </c>
      <c r="Y12055" s="217">
        <v>1.42450142450142</v>
      </c>
    </row>
    <row r="12056" spans="2:25">
      <c r="B12056" s="217" t="s">
        <v>12226</v>
      </c>
      <c r="C12056" s="217" t="s">
        <v>11696</v>
      </c>
      <c r="D12056" s="217" t="s">
        <v>11</v>
      </c>
      <c r="E12056" s="217" t="s">
        <v>88</v>
      </c>
      <c r="F12056" s="217" t="s">
        <v>9</v>
      </c>
      <c r="G12056" s="217" t="s">
        <v>49</v>
      </c>
      <c r="H12056" s="217" t="s">
        <v>174</v>
      </c>
      <c r="I12056" s="217">
        <v>2</v>
      </c>
      <c r="J12056" s="217">
        <v>2</v>
      </c>
      <c r="K12056" s="217">
        <v>0</v>
      </c>
      <c r="L12056" s="217">
        <v>20</v>
      </c>
      <c r="M12056" s="217">
        <v>963</v>
      </c>
      <c r="N12056" s="217">
        <v>2.0768431983385298</v>
      </c>
      <c r="O12056" s="217">
        <v>2.0768431983385298</v>
      </c>
      <c r="P12056" s="217">
        <v>0</v>
      </c>
      <c r="Q12056" s="217">
        <v>2.0768431983385298</v>
      </c>
      <c r="R12056" s="217">
        <v>2.0768431983385298</v>
      </c>
      <c r="S12056" s="217">
        <v>0</v>
      </c>
      <c r="T12056" s="217">
        <v>2.0768431983385298</v>
      </c>
      <c r="U12056" s="217">
        <v>2.0768431983385298</v>
      </c>
      <c r="V12056" s="217">
        <v>0</v>
      </c>
      <c r="W12056" s="217">
        <v>2.0768431983385298</v>
      </c>
      <c r="X12056" s="217">
        <v>2.0768431983385298</v>
      </c>
      <c r="Y12056" s="217">
        <v>0</v>
      </c>
    </row>
    <row r="12057" spans="2:25">
      <c r="B12057" s="217" t="s">
        <v>12227</v>
      </c>
      <c r="C12057" s="217" t="s">
        <v>11696</v>
      </c>
      <c r="D12057" s="217" t="s">
        <v>11</v>
      </c>
      <c r="E12057" s="217" t="s">
        <v>88</v>
      </c>
      <c r="F12057" s="217" t="s">
        <v>9</v>
      </c>
      <c r="G12057" s="217" t="s">
        <v>49</v>
      </c>
      <c r="H12057" s="217" t="s">
        <v>176</v>
      </c>
      <c r="I12057" s="217">
        <v>3</v>
      </c>
      <c r="J12057" s="217">
        <v>3</v>
      </c>
      <c r="K12057" s="217">
        <v>0</v>
      </c>
      <c r="L12057" s="217">
        <v>31</v>
      </c>
      <c r="M12057" s="217">
        <v>1035</v>
      </c>
      <c r="N12057" s="217">
        <v>2.8985507246376798</v>
      </c>
      <c r="O12057" s="217">
        <v>2.8985507246376798</v>
      </c>
      <c r="P12057" s="217">
        <v>0</v>
      </c>
      <c r="Q12057" s="217">
        <v>2.8985507246376798</v>
      </c>
      <c r="R12057" s="217">
        <v>2.8985507246376798</v>
      </c>
      <c r="S12057" s="217">
        <v>0</v>
      </c>
      <c r="T12057" s="217">
        <v>2.8985507246376798</v>
      </c>
      <c r="U12057" s="217">
        <v>2.8985507246376798</v>
      </c>
      <c r="V12057" s="217">
        <v>0</v>
      </c>
      <c r="W12057" s="217">
        <v>2.8985507246376798</v>
      </c>
      <c r="X12057" s="217">
        <v>2.8985507246376798</v>
      </c>
      <c r="Y12057" s="217">
        <v>0</v>
      </c>
    </row>
    <row r="12058" spans="2:25">
      <c r="B12058" s="217" t="s">
        <v>12228</v>
      </c>
      <c r="C12058" s="217" t="s">
        <v>11696</v>
      </c>
      <c r="D12058" s="217" t="s">
        <v>11</v>
      </c>
      <c r="E12058" s="217" t="s">
        <v>88</v>
      </c>
      <c r="F12058" s="217" t="s">
        <v>9</v>
      </c>
      <c r="G12058" s="217" t="s">
        <v>49</v>
      </c>
      <c r="H12058" s="217" t="s">
        <v>178</v>
      </c>
      <c r="I12058" s="217">
        <v>2</v>
      </c>
      <c r="J12058" s="217">
        <v>1</v>
      </c>
      <c r="K12058" s="217">
        <v>1</v>
      </c>
      <c r="L12058" s="217">
        <v>13</v>
      </c>
      <c r="M12058" s="217">
        <v>666</v>
      </c>
      <c r="N12058" s="217">
        <v>3.0030030030030002</v>
      </c>
      <c r="O12058" s="217">
        <v>1.5015015015015001</v>
      </c>
      <c r="P12058" s="217">
        <v>1.5015015015015001</v>
      </c>
      <c r="Q12058" s="217">
        <v>3.0030030030030002</v>
      </c>
      <c r="R12058" s="217">
        <v>1.5015015015015001</v>
      </c>
      <c r="S12058" s="217">
        <v>1.5015015015015001</v>
      </c>
      <c r="T12058" s="217">
        <v>3.0030030030030002</v>
      </c>
      <c r="U12058" s="217">
        <v>1.5015015015015001</v>
      </c>
      <c r="V12058" s="217">
        <v>1.5015015015015001</v>
      </c>
      <c r="W12058" s="217">
        <v>3.0030030030030002</v>
      </c>
      <c r="X12058" s="217">
        <v>1.5015015015015001</v>
      </c>
      <c r="Y12058" s="217">
        <v>1.5015015015015001</v>
      </c>
    </row>
    <row r="12059" spans="2:25">
      <c r="B12059" s="217" t="s">
        <v>12229</v>
      </c>
      <c r="C12059" s="217" t="s">
        <v>11696</v>
      </c>
      <c r="D12059" s="217" t="s">
        <v>11</v>
      </c>
      <c r="E12059" s="217" t="s">
        <v>88</v>
      </c>
      <c r="F12059" s="217" t="s">
        <v>9</v>
      </c>
      <c r="G12059" s="217" t="s">
        <v>49</v>
      </c>
      <c r="H12059" s="217" t="s">
        <v>5</v>
      </c>
      <c r="I12059" s="217">
        <v>12</v>
      </c>
      <c r="J12059" s="217">
        <v>9</v>
      </c>
      <c r="K12059" s="217">
        <v>3</v>
      </c>
      <c r="L12059" s="217">
        <v>109</v>
      </c>
      <c r="M12059" s="217">
        <v>3960</v>
      </c>
      <c r="N12059" s="217">
        <v>3.0303030303030298</v>
      </c>
      <c r="O12059" s="217">
        <v>2.2727272727272698</v>
      </c>
      <c r="P12059" s="217">
        <v>0.75757575757575801</v>
      </c>
      <c r="Q12059" s="217">
        <v>3.0303030303030298</v>
      </c>
      <c r="R12059" s="217">
        <v>2.2727272727272698</v>
      </c>
      <c r="S12059" s="217">
        <v>0.75757575757575801</v>
      </c>
      <c r="T12059" s="217">
        <v>3.0303030303030298</v>
      </c>
      <c r="U12059" s="217">
        <v>2.2727272727272698</v>
      </c>
      <c r="V12059" s="217">
        <v>0.75757575757575801</v>
      </c>
      <c r="W12059" s="217">
        <v>3.0303030303030298</v>
      </c>
      <c r="X12059" s="217">
        <v>2.2727272727272698</v>
      </c>
      <c r="Y12059" s="217">
        <v>0.75757575757575801</v>
      </c>
    </row>
    <row r="12060" spans="2:25">
      <c r="B12060" s="217" t="s">
        <v>12230</v>
      </c>
      <c r="C12060" s="217" t="s">
        <v>11696</v>
      </c>
      <c r="D12060" s="217" t="s">
        <v>11</v>
      </c>
      <c r="E12060" s="217" t="s">
        <v>88</v>
      </c>
      <c r="F12060" s="217" t="s">
        <v>5</v>
      </c>
      <c r="G12060" s="217" t="s">
        <v>49</v>
      </c>
      <c r="H12060" s="217" t="s">
        <v>170</v>
      </c>
      <c r="I12060" s="217">
        <v>6</v>
      </c>
      <c r="J12060" s="217">
        <v>5</v>
      </c>
      <c r="K12060" s="217">
        <v>1</v>
      </c>
      <c r="L12060" s="217">
        <v>26</v>
      </c>
      <c r="M12060" s="217">
        <v>1016.5</v>
      </c>
      <c r="N12060" s="217">
        <v>5.9026069847515998</v>
      </c>
      <c r="O12060" s="217">
        <v>4.9188391539596701</v>
      </c>
      <c r="P12060" s="217">
        <v>0.98376783079193297</v>
      </c>
      <c r="Q12060" s="217">
        <v>5.9026069847515998</v>
      </c>
      <c r="R12060" s="217">
        <v>4.9188391539596701</v>
      </c>
      <c r="S12060" s="217">
        <v>0.98376783079193297</v>
      </c>
      <c r="T12060" s="217">
        <v>5.9026069847515998</v>
      </c>
      <c r="U12060" s="217">
        <v>4.9188391539596701</v>
      </c>
      <c r="V12060" s="217">
        <v>0.98376783079193297</v>
      </c>
      <c r="W12060" s="217">
        <v>5.9026069847515998</v>
      </c>
      <c r="X12060" s="217">
        <v>4.9188391539596701</v>
      </c>
      <c r="Y12060" s="217">
        <v>0.98376783079193297</v>
      </c>
    </row>
    <row r="12061" spans="2:25">
      <c r="B12061" s="217" t="s">
        <v>12231</v>
      </c>
      <c r="C12061" s="217" t="s">
        <v>11696</v>
      </c>
      <c r="D12061" s="217" t="s">
        <v>11</v>
      </c>
      <c r="E12061" s="217" t="s">
        <v>88</v>
      </c>
      <c r="F12061" s="217" t="s">
        <v>5</v>
      </c>
      <c r="G12061" s="217" t="s">
        <v>49</v>
      </c>
      <c r="H12061" s="217" t="s">
        <v>172</v>
      </c>
      <c r="I12061" s="217">
        <v>5</v>
      </c>
      <c r="J12061" s="217">
        <v>4</v>
      </c>
      <c r="K12061" s="217">
        <v>1</v>
      </c>
      <c r="L12061" s="217">
        <v>46</v>
      </c>
      <c r="M12061" s="217">
        <v>1230.125</v>
      </c>
      <c r="N12061" s="217">
        <v>4.0646275784981203</v>
      </c>
      <c r="O12061" s="217">
        <v>3.2517020627985</v>
      </c>
      <c r="P12061" s="217">
        <v>0.81292551569962401</v>
      </c>
      <c r="Q12061" s="217">
        <v>4.0646275784981203</v>
      </c>
      <c r="R12061" s="217">
        <v>3.2517020627985</v>
      </c>
      <c r="S12061" s="217">
        <v>0.81292551569962401</v>
      </c>
      <c r="T12061" s="217">
        <v>4.0646275784981203</v>
      </c>
      <c r="U12061" s="217">
        <v>3.2517020627985</v>
      </c>
      <c r="V12061" s="217">
        <v>0.81292551569962401</v>
      </c>
      <c r="W12061" s="217">
        <v>4.0646275784981203</v>
      </c>
      <c r="X12061" s="217">
        <v>3.2517020627985</v>
      </c>
      <c r="Y12061" s="217">
        <v>0.81292551569962401</v>
      </c>
    </row>
    <row r="12062" spans="2:25">
      <c r="B12062" s="217" t="s">
        <v>12232</v>
      </c>
      <c r="C12062" s="217" t="s">
        <v>11696</v>
      </c>
      <c r="D12062" s="217" t="s">
        <v>11</v>
      </c>
      <c r="E12062" s="217" t="s">
        <v>88</v>
      </c>
      <c r="F12062" s="217" t="s">
        <v>5</v>
      </c>
      <c r="G12062" s="217" t="s">
        <v>49</v>
      </c>
      <c r="H12062" s="217" t="s">
        <v>174</v>
      </c>
      <c r="I12062" s="217">
        <v>6</v>
      </c>
      <c r="J12062" s="217">
        <v>6</v>
      </c>
      <c r="K12062" s="217">
        <v>0</v>
      </c>
      <c r="L12062" s="217">
        <v>35</v>
      </c>
      <c r="M12062" s="217">
        <v>1621.125</v>
      </c>
      <c r="N12062" s="217">
        <v>3.7011334721258402</v>
      </c>
      <c r="O12062" s="217">
        <v>3.7011334721258402</v>
      </c>
      <c r="P12062" s="217">
        <v>0</v>
      </c>
      <c r="Q12062" s="217">
        <v>3.7011334721258402</v>
      </c>
      <c r="R12062" s="217">
        <v>3.7011334721258402</v>
      </c>
      <c r="S12062" s="217">
        <v>0</v>
      </c>
      <c r="T12062" s="217">
        <v>3.7011334721258402</v>
      </c>
      <c r="U12062" s="217">
        <v>3.7011334721258402</v>
      </c>
      <c r="V12062" s="217">
        <v>0</v>
      </c>
      <c r="W12062" s="217">
        <v>3.7011334721258402</v>
      </c>
      <c r="X12062" s="217">
        <v>3.7011334721258402</v>
      </c>
      <c r="Y12062" s="217">
        <v>0</v>
      </c>
    </row>
    <row r="12063" spans="2:25">
      <c r="B12063" s="217" t="s">
        <v>12233</v>
      </c>
      <c r="C12063" s="217" t="s">
        <v>11696</v>
      </c>
      <c r="D12063" s="217" t="s">
        <v>11</v>
      </c>
      <c r="E12063" s="217" t="s">
        <v>88</v>
      </c>
      <c r="F12063" s="217" t="s">
        <v>5</v>
      </c>
      <c r="G12063" s="217" t="s">
        <v>49</v>
      </c>
      <c r="H12063" s="217" t="s">
        <v>176</v>
      </c>
      <c r="I12063" s="217">
        <v>11</v>
      </c>
      <c r="J12063" s="217">
        <v>11</v>
      </c>
      <c r="K12063" s="217">
        <v>0</v>
      </c>
      <c r="L12063" s="217">
        <v>57</v>
      </c>
      <c r="M12063" s="217">
        <v>1717.5</v>
      </c>
      <c r="N12063" s="217">
        <v>6.40465793304221</v>
      </c>
      <c r="O12063" s="217">
        <v>6.40465793304221</v>
      </c>
      <c r="P12063" s="217">
        <v>0</v>
      </c>
      <c r="Q12063" s="217">
        <v>6.40465793304221</v>
      </c>
      <c r="R12063" s="217">
        <v>6.40465793304221</v>
      </c>
      <c r="S12063" s="217">
        <v>0</v>
      </c>
      <c r="T12063" s="217">
        <v>6.40465793304221</v>
      </c>
      <c r="U12063" s="217">
        <v>6.40465793304221</v>
      </c>
      <c r="V12063" s="217">
        <v>0</v>
      </c>
      <c r="W12063" s="217">
        <v>6.40465793304221</v>
      </c>
      <c r="X12063" s="217">
        <v>6.40465793304221</v>
      </c>
      <c r="Y12063" s="217">
        <v>0</v>
      </c>
    </row>
    <row r="12064" spans="2:25">
      <c r="B12064" s="217" t="s">
        <v>12234</v>
      </c>
      <c r="C12064" s="217" t="s">
        <v>11696</v>
      </c>
      <c r="D12064" s="217" t="s">
        <v>11</v>
      </c>
      <c r="E12064" s="217" t="s">
        <v>88</v>
      </c>
      <c r="F12064" s="217" t="s">
        <v>5</v>
      </c>
      <c r="G12064" s="217" t="s">
        <v>49</v>
      </c>
      <c r="H12064" s="217" t="s">
        <v>178</v>
      </c>
      <c r="I12064" s="217">
        <v>6</v>
      </c>
      <c r="J12064" s="217">
        <v>5</v>
      </c>
      <c r="K12064" s="217">
        <v>1</v>
      </c>
      <c r="L12064" s="217">
        <v>26</v>
      </c>
      <c r="M12064" s="217">
        <v>1104.75</v>
      </c>
      <c r="N12064" s="217">
        <v>5.4310930074677497</v>
      </c>
      <c r="O12064" s="217">
        <v>4.5259108395564596</v>
      </c>
      <c r="P12064" s="217">
        <v>0.90518216791129202</v>
      </c>
      <c r="Q12064" s="217">
        <v>5.4310930074677497</v>
      </c>
      <c r="R12064" s="217">
        <v>4.5259108395564596</v>
      </c>
      <c r="S12064" s="217">
        <v>0.90518216791129202</v>
      </c>
      <c r="T12064" s="217">
        <v>5.4310930074677497</v>
      </c>
      <c r="U12064" s="217">
        <v>4.5259108395564596</v>
      </c>
      <c r="V12064" s="217">
        <v>0.90518216791129202</v>
      </c>
      <c r="W12064" s="217">
        <v>5.4310930074677497</v>
      </c>
      <c r="X12064" s="217">
        <v>4.5259108395564596</v>
      </c>
      <c r="Y12064" s="217">
        <v>0.90518216791129202</v>
      </c>
    </row>
    <row r="12065" spans="2:25">
      <c r="B12065" s="217" t="s">
        <v>12235</v>
      </c>
      <c r="C12065" s="217" t="s">
        <v>11696</v>
      </c>
      <c r="D12065" s="217" t="s">
        <v>11</v>
      </c>
      <c r="E12065" s="217" t="s">
        <v>88</v>
      </c>
      <c r="F12065" s="217" t="s">
        <v>5</v>
      </c>
      <c r="G12065" s="217" t="s">
        <v>49</v>
      </c>
      <c r="H12065" s="217" t="s">
        <v>5</v>
      </c>
      <c r="I12065" s="217">
        <v>34</v>
      </c>
      <c r="J12065" s="217">
        <v>31</v>
      </c>
      <c r="K12065" s="217">
        <v>3</v>
      </c>
      <c r="L12065" s="217">
        <v>190</v>
      </c>
      <c r="M12065" s="217">
        <v>6690</v>
      </c>
      <c r="N12065" s="217">
        <v>5.0822122571001502</v>
      </c>
      <c r="O12065" s="217">
        <v>4.6337817638266099</v>
      </c>
      <c r="P12065" s="217">
        <v>0.44843049327354301</v>
      </c>
      <c r="Q12065" s="217">
        <v>5.0822122571001502</v>
      </c>
      <c r="R12065" s="217">
        <v>4.6337817638266099</v>
      </c>
      <c r="S12065" s="217">
        <v>0.44843049327354301</v>
      </c>
      <c r="T12065" s="217">
        <v>5.0822122571001502</v>
      </c>
      <c r="U12065" s="217">
        <v>4.6337817638266099</v>
      </c>
      <c r="V12065" s="217">
        <v>0.44843049327354301</v>
      </c>
      <c r="W12065" s="217">
        <v>5.0822122571001502</v>
      </c>
      <c r="X12065" s="217">
        <v>4.6337817638266099</v>
      </c>
      <c r="Y12065" s="217">
        <v>0.44843049327354301</v>
      </c>
    </row>
    <row r="12066" spans="2:25">
      <c r="B12066" s="217" t="s">
        <v>12236</v>
      </c>
      <c r="C12066" s="217" t="s">
        <v>11696</v>
      </c>
      <c r="D12066" s="217" t="s">
        <v>11</v>
      </c>
      <c r="E12066" s="217" t="s">
        <v>88</v>
      </c>
      <c r="F12066" s="217" t="s">
        <v>12</v>
      </c>
      <c r="G12066" s="217" t="s">
        <v>13</v>
      </c>
      <c r="H12066" s="217" t="s">
        <v>170</v>
      </c>
      <c r="I12066" s="217">
        <v>0</v>
      </c>
      <c r="J12066" s="217">
        <v>0</v>
      </c>
      <c r="K12066" s="217">
        <v>0</v>
      </c>
      <c r="L12066" s="217">
        <v>1</v>
      </c>
      <c r="M12066" s="217">
        <v>14.117647058823501</v>
      </c>
      <c r="N12066" s="217">
        <v>0</v>
      </c>
      <c r="O12066" s="217">
        <v>0</v>
      </c>
      <c r="P12066" s="217">
        <v>0</v>
      </c>
      <c r="Q12066" s="217">
        <v>0</v>
      </c>
      <c r="R12066" s="217">
        <v>0</v>
      </c>
      <c r="S12066" s="217">
        <v>0</v>
      </c>
      <c r="T12066" s="217">
        <v>0</v>
      </c>
      <c r="U12066" s="217">
        <v>0</v>
      </c>
      <c r="V12066" s="217">
        <v>0</v>
      </c>
      <c r="W12066" s="217">
        <v>0</v>
      </c>
      <c r="X12066" s="217">
        <v>0</v>
      </c>
      <c r="Y12066" s="217">
        <v>0</v>
      </c>
    </row>
    <row r="12067" spans="2:25">
      <c r="B12067" s="217" t="s">
        <v>12237</v>
      </c>
      <c r="C12067" s="217" t="s">
        <v>11696</v>
      </c>
      <c r="D12067" s="217" t="s">
        <v>11</v>
      </c>
      <c r="E12067" s="217" t="s">
        <v>88</v>
      </c>
      <c r="F12067" s="217" t="s">
        <v>12</v>
      </c>
      <c r="G12067" s="217" t="s">
        <v>13</v>
      </c>
      <c r="H12067" s="217" t="s">
        <v>172</v>
      </c>
      <c r="I12067" s="217">
        <v>0</v>
      </c>
      <c r="J12067" s="217">
        <v>0</v>
      </c>
      <c r="K12067" s="217">
        <v>0</v>
      </c>
      <c r="L12067" s="217">
        <v>0</v>
      </c>
      <c r="M12067" s="217">
        <v>28.235294117647101</v>
      </c>
      <c r="N12067" s="217">
        <v>0</v>
      </c>
      <c r="O12067" s="217">
        <v>0</v>
      </c>
      <c r="P12067" s="217">
        <v>0</v>
      </c>
      <c r="Q12067" s="217">
        <v>0</v>
      </c>
      <c r="R12067" s="217">
        <v>0</v>
      </c>
      <c r="S12067" s="217">
        <v>0</v>
      </c>
      <c r="T12067" s="217">
        <v>0</v>
      </c>
      <c r="U12067" s="217">
        <v>0</v>
      </c>
      <c r="V12067" s="217">
        <v>0</v>
      </c>
      <c r="W12067" s="217">
        <v>0</v>
      </c>
      <c r="X12067" s="217">
        <v>0</v>
      </c>
      <c r="Y12067" s="217">
        <v>0</v>
      </c>
    </row>
    <row r="12068" spans="2:25">
      <c r="B12068" s="217" t="s">
        <v>12238</v>
      </c>
      <c r="C12068" s="217" t="s">
        <v>11696</v>
      </c>
      <c r="D12068" s="217" t="s">
        <v>11</v>
      </c>
      <c r="E12068" s="217" t="s">
        <v>88</v>
      </c>
      <c r="F12068" s="217" t="s">
        <v>12</v>
      </c>
      <c r="G12068" s="217" t="s">
        <v>13</v>
      </c>
      <c r="H12068" s="217" t="s">
        <v>174</v>
      </c>
      <c r="I12068" s="217">
        <v>0</v>
      </c>
      <c r="J12068" s="217">
        <v>0</v>
      </c>
      <c r="K12068" s="217">
        <v>0</v>
      </c>
      <c r="L12068" s="217">
        <v>0</v>
      </c>
      <c r="M12068" s="217">
        <v>28.235294117647101</v>
      </c>
      <c r="N12068" s="217">
        <v>0</v>
      </c>
      <c r="O12068" s="217">
        <v>0</v>
      </c>
      <c r="P12068" s="217">
        <v>0</v>
      </c>
      <c r="Q12068" s="217">
        <v>0</v>
      </c>
      <c r="R12068" s="217">
        <v>0</v>
      </c>
      <c r="S12068" s="217">
        <v>0</v>
      </c>
      <c r="T12068" s="217">
        <v>0</v>
      </c>
      <c r="U12068" s="217">
        <v>0</v>
      </c>
      <c r="V12068" s="217">
        <v>0</v>
      </c>
      <c r="W12068" s="217">
        <v>0</v>
      </c>
      <c r="X12068" s="217">
        <v>0</v>
      </c>
      <c r="Y12068" s="217">
        <v>0</v>
      </c>
    </row>
    <row r="12069" spans="2:25">
      <c r="B12069" s="217" t="s">
        <v>12239</v>
      </c>
      <c r="C12069" s="217" t="s">
        <v>11696</v>
      </c>
      <c r="D12069" s="217" t="s">
        <v>11</v>
      </c>
      <c r="E12069" s="217" t="s">
        <v>88</v>
      </c>
      <c r="F12069" s="217" t="s">
        <v>12</v>
      </c>
      <c r="G12069" s="217" t="s">
        <v>13</v>
      </c>
      <c r="H12069" s="217" t="s">
        <v>176</v>
      </c>
      <c r="I12069" s="217">
        <v>1</v>
      </c>
      <c r="J12069" s="217">
        <v>1</v>
      </c>
      <c r="K12069" s="217">
        <v>0</v>
      </c>
      <c r="L12069" s="217">
        <v>1</v>
      </c>
      <c r="M12069" s="217">
        <v>70.588235294117695</v>
      </c>
      <c r="N12069" s="217">
        <v>14.1666666666667</v>
      </c>
      <c r="O12069" s="217">
        <v>14.1666666666667</v>
      </c>
      <c r="P12069" s="217">
        <v>0</v>
      </c>
      <c r="Q12069" s="217">
        <v>14.1666666666667</v>
      </c>
      <c r="R12069" s="217">
        <v>14.1666666666667</v>
      </c>
      <c r="S12069" s="217">
        <v>0</v>
      </c>
      <c r="T12069" s="217">
        <v>14.1666666666667</v>
      </c>
      <c r="U12069" s="217">
        <v>14.1666666666667</v>
      </c>
      <c r="V12069" s="217">
        <v>0</v>
      </c>
      <c r="W12069" s="217">
        <v>14.1666666666667</v>
      </c>
      <c r="X12069" s="217">
        <v>14.1666666666667</v>
      </c>
      <c r="Y12069" s="217">
        <v>0</v>
      </c>
    </row>
    <row r="12070" spans="2:25">
      <c r="B12070" s="217" t="s">
        <v>12240</v>
      </c>
      <c r="C12070" s="217" t="s">
        <v>11696</v>
      </c>
      <c r="D12070" s="217" t="s">
        <v>11</v>
      </c>
      <c r="E12070" s="217" t="s">
        <v>88</v>
      </c>
      <c r="F12070" s="217" t="s">
        <v>12</v>
      </c>
      <c r="G12070" s="217" t="s">
        <v>13</v>
      </c>
      <c r="H12070" s="217" t="s">
        <v>178</v>
      </c>
      <c r="I12070" s="217">
        <v>1</v>
      </c>
      <c r="J12070" s="217">
        <v>1</v>
      </c>
      <c r="K12070" s="217">
        <v>0</v>
      </c>
      <c r="L12070" s="217">
        <v>2</v>
      </c>
      <c r="M12070" s="217">
        <v>98.823529411764696</v>
      </c>
      <c r="N12070" s="217">
        <v>10.119047619047601</v>
      </c>
      <c r="O12070" s="217">
        <v>10.119047619047601</v>
      </c>
      <c r="P12070" s="217">
        <v>0</v>
      </c>
      <c r="Q12070" s="217">
        <v>10.119047619047601</v>
      </c>
      <c r="R12070" s="217">
        <v>10.119047619047601</v>
      </c>
      <c r="S12070" s="217">
        <v>0</v>
      </c>
      <c r="T12070" s="217">
        <v>10.119047619047601</v>
      </c>
      <c r="U12070" s="217">
        <v>10.119047619047601</v>
      </c>
      <c r="V12070" s="217">
        <v>0</v>
      </c>
      <c r="W12070" s="217">
        <v>10.119047619047601</v>
      </c>
      <c r="X12070" s="217">
        <v>10.119047619047601</v>
      </c>
      <c r="Y12070" s="217">
        <v>0</v>
      </c>
    </row>
    <row r="12071" spans="2:25">
      <c r="B12071" s="217" t="s">
        <v>12241</v>
      </c>
      <c r="C12071" s="217" t="s">
        <v>11696</v>
      </c>
      <c r="D12071" s="217" t="s">
        <v>11</v>
      </c>
      <c r="E12071" s="217" t="s">
        <v>88</v>
      </c>
      <c r="F12071" s="217" t="s">
        <v>12</v>
      </c>
      <c r="G12071" s="217" t="s">
        <v>13</v>
      </c>
      <c r="H12071" s="217" t="s">
        <v>5</v>
      </c>
      <c r="I12071" s="217">
        <v>2</v>
      </c>
      <c r="J12071" s="217">
        <v>2</v>
      </c>
      <c r="K12071" s="217">
        <v>0</v>
      </c>
      <c r="L12071" s="217">
        <v>4</v>
      </c>
      <c r="M12071" s="217">
        <v>240</v>
      </c>
      <c r="N12071" s="217">
        <v>8.3333333333333304</v>
      </c>
      <c r="O12071" s="217">
        <v>8.3333333333333304</v>
      </c>
      <c r="P12071" s="217">
        <v>0</v>
      </c>
      <c r="Q12071" s="217">
        <v>8.3333333333333304</v>
      </c>
      <c r="R12071" s="217">
        <v>8.3333333333333304</v>
      </c>
      <c r="S12071" s="217">
        <v>0</v>
      </c>
      <c r="T12071" s="217">
        <v>8.3333333333333304</v>
      </c>
      <c r="U12071" s="217">
        <v>8.3333333333333304</v>
      </c>
      <c r="V12071" s="217">
        <v>0</v>
      </c>
      <c r="W12071" s="217">
        <v>8.3333333333333304</v>
      </c>
      <c r="X12071" s="217">
        <v>8.3333333333333304</v>
      </c>
      <c r="Y12071" s="217">
        <v>0</v>
      </c>
    </row>
    <row r="12072" spans="2:25">
      <c r="B12072" s="217" t="s">
        <v>12242</v>
      </c>
      <c r="C12072" s="217" t="s">
        <v>11696</v>
      </c>
      <c r="D12072" s="217" t="s">
        <v>11</v>
      </c>
      <c r="E12072" s="217" t="s">
        <v>88</v>
      </c>
      <c r="F12072" s="217" t="s">
        <v>9</v>
      </c>
      <c r="G12072" s="217" t="s">
        <v>13</v>
      </c>
      <c r="H12072" s="217" t="s">
        <v>170</v>
      </c>
      <c r="I12072" s="217">
        <v>0</v>
      </c>
      <c r="J12072" s="217">
        <v>0</v>
      </c>
      <c r="K12072" s="217">
        <v>0</v>
      </c>
      <c r="L12072" s="217">
        <v>0</v>
      </c>
      <c r="M12072" s="217">
        <v>11.304347826087</v>
      </c>
      <c r="N12072" s="217">
        <v>0</v>
      </c>
      <c r="O12072" s="217">
        <v>0</v>
      </c>
      <c r="P12072" s="217">
        <v>0</v>
      </c>
      <c r="Q12072" s="217">
        <v>0</v>
      </c>
      <c r="R12072" s="217">
        <v>0</v>
      </c>
      <c r="S12072" s="217">
        <v>0</v>
      </c>
      <c r="T12072" s="217">
        <v>0</v>
      </c>
      <c r="U12072" s="217">
        <v>0</v>
      </c>
      <c r="V12072" s="217">
        <v>0</v>
      </c>
      <c r="W12072" s="217">
        <v>0</v>
      </c>
      <c r="X12072" s="217">
        <v>0</v>
      </c>
      <c r="Y12072" s="217">
        <v>0</v>
      </c>
    </row>
    <row r="12073" spans="2:25">
      <c r="B12073" s="217" t="s">
        <v>12243</v>
      </c>
      <c r="C12073" s="217" t="s">
        <v>11696</v>
      </c>
      <c r="D12073" s="217" t="s">
        <v>11</v>
      </c>
      <c r="E12073" s="217" t="s">
        <v>88</v>
      </c>
      <c r="F12073" s="217" t="s">
        <v>9</v>
      </c>
      <c r="G12073" s="217" t="s">
        <v>13</v>
      </c>
      <c r="H12073" s="217" t="s">
        <v>172</v>
      </c>
      <c r="I12073" s="217">
        <v>0</v>
      </c>
      <c r="J12073" s="217">
        <v>0</v>
      </c>
      <c r="K12073" s="217">
        <v>0</v>
      </c>
      <c r="L12073" s="217">
        <v>1</v>
      </c>
      <c r="M12073" s="217">
        <v>33.913043478260903</v>
      </c>
      <c r="N12073" s="217">
        <v>0</v>
      </c>
      <c r="O12073" s="217">
        <v>0</v>
      </c>
      <c r="P12073" s="217">
        <v>0</v>
      </c>
      <c r="Q12073" s="217">
        <v>0</v>
      </c>
      <c r="R12073" s="217">
        <v>0</v>
      </c>
      <c r="S12073" s="217">
        <v>0</v>
      </c>
      <c r="T12073" s="217">
        <v>0</v>
      </c>
      <c r="U12073" s="217">
        <v>0</v>
      </c>
      <c r="V12073" s="217">
        <v>0</v>
      </c>
      <c r="W12073" s="217">
        <v>0</v>
      </c>
      <c r="X12073" s="217">
        <v>0</v>
      </c>
      <c r="Y12073" s="217">
        <v>0</v>
      </c>
    </row>
    <row r="12074" spans="2:25">
      <c r="B12074" s="217" t="s">
        <v>12244</v>
      </c>
      <c r="C12074" s="217" t="s">
        <v>11696</v>
      </c>
      <c r="D12074" s="217" t="s">
        <v>11</v>
      </c>
      <c r="E12074" s="217" t="s">
        <v>88</v>
      </c>
      <c r="F12074" s="217" t="s">
        <v>9</v>
      </c>
      <c r="G12074" s="217" t="s">
        <v>13</v>
      </c>
      <c r="H12074" s="217" t="s">
        <v>174</v>
      </c>
      <c r="I12074" s="217">
        <v>0</v>
      </c>
      <c r="J12074" s="217">
        <v>0</v>
      </c>
      <c r="K12074" s="217">
        <v>0</v>
      </c>
      <c r="L12074" s="217">
        <v>0</v>
      </c>
      <c r="M12074" s="217">
        <v>45.2173913043478</v>
      </c>
      <c r="N12074" s="217">
        <v>0</v>
      </c>
      <c r="O12074" s="217">
        <v>0</v>
      </c>
      <c r="P12074" s="217">
        <v>0</v>
      </c>
      <c r="Q12074" s="217">
        <v>0</v>
      </c>
      <c r="R12074" s="217">
        <v>0</v>
      </c>
      <c r="S12074" s="217">
        <v>0</v>
      </c>
      <c r="T12074" s="217">
        <v>0</v>
      </c>
      <c r="U12074" s="217">
        <v>0</v>
      </c>
      <c r="V12074" s="217">
        <v>0</v>
      </c>
      <c r="W12074" s="217">
        <v>0</v>
      </c>
      <c r="X12074" s="217">
        <v>0</v>
      </c>
      <c r="Y12074" s="217">
        <v>0</v>
      </c>
    </row>
    <row r="12075" spans="2:25">
      <c r="B12075" s="217" t="s">
        <v>12245</v>
      </c>
      <c r="C12075" s="217" t="s">
        <v>11696</v>
      </c>
      <c r="D12075" s="217" t="s">
        <v>11</v>
      </c>
      <c r="E12075" s="217" t="s">
        <v>88</v>
      </c>
      <c r="F12075" s="217" t="s">
        <v>9</v>
      </c>
      <c r="G12075" s="217" t="s">
        <v>13</v>
      </c>
      <c r="H12075" s="217" t="s">
        <v>176</v>
      </c>
      <c r="I12075" s="217">
        <v>0</v>
      </c>
      <c r="J12075" s="217">
        <v>0</v>
      </c>
      <c r="K12075" s="217">
        <v>0</v>
      </c>
      <c r="L12075" s="217">
        <v>6</v>
      </c>
      <c r="M12075" s="217">
        <v>56.521739130434803</v>
      </c>
      <c r="N12075" s="217">
        <v>0</v>
      </c>
      <c r="O12075" s="217">
        <v>0</v>
      </c>
      <c r="P12075" s="217">
        <v>0</v>
      </c>
      <c r="Q12075" s="217">
        <v>0</v>
      </c>
      <c r="R12075" s="217">
        <v>0</v>
      </c>
      <c r="S12075" s="217">
        <v>0</v>
      </c>
      <c r="T12075" s="217">
        <v>0</v>
      </c>
      <c r="U12075" s="217">
        <v>0</v>
      </c>
      <c r="V12075" s="217">
        <v>0</v>
      </c>
      <c r="W12075" s="217">
        <v>0</v>
      </c>
      <c r="X12075" s="217">
        <v>0</v>
      </c>
      <c r="Y12075" s="217">
        <v>0</v>
      </c>
    </row>
    <row r="12076" spans="2:25">
      <c r="B12076" s="217" t="s">
        <v>12246</v>
      </c>
      <c r="C12076" s="217" t="s">
        <v>11696</v>
      </c>
      <c r="D12076" s="217" t="s">
        <v>11</v>
      </c>
      <c r="E12076" s="217" t="s">
        <v>88</v>
      </c>
      <c r="F12076" s="217" t="s">
        <v>9</v>
      </c>
      <c r="G12076" s="217" t="s">
        <v>13</v>
      </c>
      <c r="H12076" s="217" t="s">
        <v>178</v>
      </c>
      <c r="I12076" s="217">
        <v>0</v>
      </c>
      <c r="J12076" s="217">
        <v>0</v>
      </c>
      <c r="K12076" s="217">
        <v>0</v>
      </c>
      <c r="L12076" s="217">
        <v>1</v>
      </c>
      <c r="M12076" s="217">
        <v>113.04347826087</v>
      </c>
      <c r="N12076" s="217">
        <v>0</v>
      </c>
      <c r="O12076" s="217">
        <v>0</v>
      </c>
      <c r="P12076" s="217">
        <v>0</v>
      </c>
      <c r="Q12076" s="217">
        <v>0</v>
      </c>
      <c r="R12076" s="217">
        <v>0</v>
      </c>
      <c r="S12076" s="217">
        <v>0</v>
      </c>
      <c r="T12076" s="217">
        <v>0</v>
      </c>
      <c r="U12076" s="217">
        <v>0</v>
      </c>
      <c r="V12076" s="217">
        <v>0</v>
      </c>
      <c r="W12076" s="217">
        <v>0</v>
      </c>
      <c r="X12076" s="217">
        <v>0</v>
      </c>
      <c r="Y12076" s="217">
        <v>0</v>
      </c>
    </row>
    <row r="12077" spans="2:25">
      <c r="B12077" s="217" t="s">
        <v>12247</v>
      </c>
      <c r="C12077" s="217" t="s">
        <v>11696</v>
      </c>
      <c r="D12077" s="217" t="s">
        <v>11</v>
      </c>
      <c r="E12077" s="217" t="s">
        <v>88</v>
      </c>
      <c r="F12077" s="217" t="s">
        <v>9</v>
      </c>
      <c r="G12077" s="217" t="s">
        <v>13</v>
      </c>
      <c r="H12077" s="217" t="s">
        <v>5</v>
      </c>
      <c r="I12077" s="217">
        <v>0</v>
      </c>
      <c r="J12077" s="217">
        <v>0</v>
      </c>
      <c r="K12077" s="217">
        <v>0</v>
      </c>
      <c r="L12077" s="217">
        <v>8</v>
      </c>
      <c r="M12077" s="217">
        <v>260</v>
      </c>
      <c r="N12077" s="217">
        <v>0</v>
      </c>
      <c r="O12077" s="217">
        <v>0</v>
      </c>
      <c r="P12077" s="217">
        <v>0</v>
      </c>
      <c r="Q12077" s="217">
        <v>0</v>
      </c>
      <c r="R12077" s="217">
        <v>0</v>
      </c>
      <c r="S12077" s="217">
        <v>0</v>
      </c>
      <c r="T12077" s="217">
        <v>0</v>
      </c>
      <c r="U12077" s="217">
        <v>0</v>
      </c>
      <c r="V12077" s="217">
        <v>0</v>
      </c>
      <c r="W12077" s="217">
        <v>0</v>
      </c>
      <c r="X12077" s="217">
        <v>0</v>
      </c>
      <c r="Y12077" s="217">
        <v>0</v>
      </c>
    </row>
    <row r="12078" spans="2:25">
      <c r="B12078" s="217" t="s">
        <v>12248</v>
      </c>
      <c r="C12078" s="217" t="s">
        <v>11696</v>
      </c>
      <c r="D12078" s="217" t="s">
        <v>11</v>
      </c>
      <c r="E12078" s="217" t="s">
        <v>88</v>
      </c>
      <c r="F12078" s="217" t="s">
        <v>5</v>
      </c>
      <c r="G12078" s="217" t="s">
        <v>13</v>
      </c>
      <c r="H12078" s="217" t="s">
        <v>170</v>
      </c>
      <c r="I12078" s="217">
        <v>0</v>
      </c>
      <c r="J12078" s="217">
        <v>0</v>
      </c>
      <c r="K12078" s="217">
        <v>0</v>
      </c>
      <c r="L12078" s="217">
        <v>1</v>
      </c>
      <c r="M12078" s="217">
        <v>25.4219948849105</v>
      </c>
      <c r="N12078" s="217">
        <v>0</v>
      </c>
      <c r="O12078" s="217">
        <v>0</v>
      </c>
      <c r="P12078" s="217">
        <v>0</v>
      </c>
      <c r="Q12078" s="217">
        <v>0</v>
      </c>
      <c r="R12078" s="217">
        <v>0</v>
      </c>
      <c r="S12078" s="217">
        <v>0</v>
      </c>
      <c r="T12078" s="217">
        <v>0</v>
      </c>
      <c r="U12078" s="217">
        <v>0</v>
      </c>
      <c r="V12078" s="217">
        <v>0</v>
      </c>
      <c r="W12078" s="217">
        <v>0</v>
      </c>
      <c r="X12078" s="217">
        <v>0</v>
      </c>
      <c r="Y12078" s="217">
        <v>0</v>
      </c>
    </row>
    <row r="12079" spans="2:25">
      <c r="B12079" s="217" t="s">
        <v>12249</v>
      </c>
      <c r="C12079" s="217" t="s">
        <v>11696</v>
      </c>
      <c r="D12079" s="217" t="s">
        <v>11</v>
      </c>
      <c r="E12079" s="217" t="s">
        <v>88</v>
      </c>
      <c r="F12079" s="217" t="s">
        <v>5</v>
      </c>
      <c r="G12079" s="217" t="s">
        <v>13</v>
      </c>
      <c r="H12079" s="217" t="s">
        <v>172</v>
      </c>
      <c r="I12079" s="217">
        <v>0</v>
      </c>
      <c r="J12079" s="217">
        <v>0</v>
      </c>
      <c r="K12079" s="217">
        <v>0</v>
      </c>
      <c r="L12079" s="217">
        <v>1</v>
      </c>
      <c r="M12079" s="217">
        <v>62.148337595907897</v>
      </c>
      <c r="N12079" s="217">
        <v>0</v>
      </c>
      <c r="O12079" s="217">
        <v>0</v>
      </c>
      <c r="P12079" s="217">
        <v>0</v>
      </c>
      <c r="Q12079" s="217">
        <v>0</v>
      </c>
      <c r="R12079" s="217">
        <v>0</v>
      </c>
      <c r="S12079" s="217">
        <v>0</v>
      </c>
      <c r="T12079" s="217">
        <v>0</v>
      </c>
      <c r="U12079" s="217">
        <v>0</v>
      </c>
      <c r="V12079" s="217">
        <v>0</v>
      </c>
      <c r="W12079" s="217">
        <v>0</v>
      </c>
      <c r="X12079" s="217">
        <v>0</v>
      </c>
      <c r="Y12079" s="217">
        <v>0</v>
      </c>
    </row>
    <row r="12080" spans="2:25">
      <c r="B12080" s="217" t="s">
        <v>12250</v>
      </c>
      <c r="C12080" s="217" t="s">
        <v>11696</v>
      </c>
      <c r="D12080" s="217" t="s">
        <v>11</v>
      </c>
      <c r="E12080" s="217" t="s">
        <v>88</v>
      </c>
      <c r="F12080" s="217" t="s">
        <v>5</v>
      </c>
      <c r="G12080" s="217" t="s">
        <v>13</v>
      </c>
      <c r="H12080" s="217" t="s">
        <v>174</v>
      </c>
      <c r="I12080" s="217">
        <v>0</v>
      </c>
      <c r="J12080" s="217">
        <v>0</v>
      </c>
      <c r="K12080" s="217">
        <v>0</v>
      </c>
      <c r="L12080" s="217">
        <v>0</v>
      </c>
      <c r="M12080" s="217">
        <v>73.4526854219949</v>
      </c>
      <c r="N12080" s="217">
        <v>0</v>
      </c>
      <c r="O12080" s="217">
        <v>0</v>
      </c>
      <c r="P12080" s="217">
        <v>0</v>
      </c>
      <c r="Q12080" s="217">
        <v>0</v>
      </c>
      <c r="R12080" s="217">
        <v>0</v>
      </c>
      <c r="S12080" s="217">
        <v>0</v>
      </c>
      <c r="T12080" s="217">
        <v>0</v>
      </c>
      <c r="U12080" s="217">
        <v>0</v>
      </c>
      <c r="V12080" s="217">
        <v>0</v>
      </c>
      <c r="W12080" s="217">
        <v>0</v>
      </c>
      <c r="X12080" s="217">
        <v>0</v>
      </c>
      <c r="Y12080" s="217">
        <v>0</v>
      </c>
    </row>
    <row r="12081" spans="2:25">
      <c r="B12081" s="217" t="s">
        <v>12251</v>
      </c>
      <c r="C12081" s="217" t="s">
        <v>11696</v>
      </c>
      <c r="D12081" s="217" t="s">
        <v>11</v>
      </c>
      <c r="E12081" s="217" t="s">
        <v>88</v>
      </c>
      <c r="F12081" s="217" t="s">
        <v>5</v>
      </c>
      <c r="G12081" s="217" t="s">
        <v>13</v>
      </c>
      <c r="H12081" s="217" t="s">
        <v>176</v>
      </c>
      <c r="I12081" s="217">
        <v>1</v>
      </c>
      <c r="J12081" s="217">
        <v>1</v>
      </c>
      <c r="K12081" s="217">
        <v>0</v>
      </c>
      <c r="L12081" s="217">
        <v>7</v>
      </c>
      <c r="M12081" s="217">
        <v>127.10997442455199</v>
      </c>
      <c r="N12081" s="217">
        <v>7.8672032193158996</v>
      </c>
      <c r="O12081" s="217">
        <v>7.8672032193158996</v>
      </c>
      <c r="P12081" s="217">
        <v>0</v>
      </c>
      <c r="Q12081" s="217">
        <v>7.8672032193158996</v>
      </c>
      <c r="R12081" s="217">
        <v>7.8672032193158996</v>
      </c>
      <c r="S12081" s="217">
        <v>0</v>
      </c>
      <c r="T12081" s="217">
        <v>7.8672032193158996</v>
      </c>
      <c r="U12081" s="217">
        <v>7.8672032193158996</v>
      </c>
      <c r="V12081" s="217">
        <v>0</v>
      </c>
      <c r="W12081" s="217">
        <v>7.8672032193158996</v>
      </c>
      <c r="X12081" s="217">
        <v>7.8672032193158996</v>
      </c>
      <c r="Y12081" s="217">
        <v>0</v>
      </c>
    </row>
    <row r="12082" spans="2:25">
      <c r="B12082" s="217" t="s">
        <v>12252</v>
      </c>
      <c r="C12082" s="217" t="s">
        <v>11696</v>
      </c>
      <c r="D12082" s="217" t="s">
        <v>11</v>
      </c>
      <c r="E12082" s="217" t="s">
        <v>88</v>
      </c>
      <c r="F12082" s="217" t="s">
        <v>5</v>
      </c>
      <c r="G12082" s="217" t="s">
        <v>13</v>
      </c>
      <c r="H12082" s="217" t="s">
        <v>178</v>
      </c>
      <c r="I12082" s="217">
        <v>1</v>
      </c>
      <c r="J12082" s="217">
        <v>1</v>
      </c>
      <c r="K12082" s="217">
        <v>0</v>
      </c>
      <c r="L12082" s="217">
        <v>3</v>
      </c>
      <c r="M12082" s="217">
        <v>211.867007672634</v>
      </c>
      <c r="N12082" s="217">
        <v>4.7199420569773096</v>
      </c>
      <c r="O12082" s="217">
        <v>4.7199420569773096</v>
      </c>
      <c r="P12082" s="217">
        <v>0</v>
      </c>
      <c r="Q12082" s="217">
        <v>4.7199420569773096</v>
      </c>
      <c r="R12082" s="217">
        <v>4.7199420569773096</v>
      </c>
      <c r="S12082" s="217">
        <v>0</v>
      </c>
      <c r="T12082" s="217">
        <v>4.7199420569773096</v>
      </c>
      <c r="U12082" s="217">
        <v>4.7199420569773096</v>
      </c>
      <c r="V12082" s="217">
        <v>0</v>
      </c>
      <c r="W12082" s="217">
        <v>4.7199420569773096</v>
      </c>
      <c r="X12082" s="217">
        <v>4.7199420569773096</v>
      </c>
      <c r="Y12082" s="217">
        <v>0</v>
      </c>
    </row>
    <row r="12083" spans="2:25">
      <c r="B12083" s="217" t="s">
        <v>12253</v>
      </c>
      <c r="C12083" s="217" t="s">
        <v>11696</v>
      </c>
      <c r="D12083" s="217" t="s">
        <v>11</v>
      </c>
      <c r="E12083" s="217" t="s">
        <v>88</v>
      </c>
      <c r="F12083" s="217" t="s">
        <v>5</v>
      </c>
      <c r="G12083" s="217" t="s">
        <v>13</v>
      </c>
      <c r="H12083" s="217" t="s">
        <v>5</v>
      </c>
      <c r="I12083" s="217">
        <v>2</v>
      </c>
      <c r="J12083" s="217">
        <v>2</v>
      </c>
      <c r="K12083" s="217">
        <v>0</v>
      </c>
      <c r="L12083" s="217">
        <v>12</v>
      </c>
      <c r="M12083" s="217">
        <v>500</v>
      </c>
      <c r="N12083" s="217">
        <v>4</v>
      </c>
      <c r="O12083" s="217">
        <v>4</v>
      </c>
      <c r="P12083" s="217">
        <v>0</v>
      </c>
      <c r="Q12083" s="217">
        <v>4</v>
      </c>
      <c r="R12083" s="217">
        <v>4</v>
      </c>
      <c r="S12083" s="217">
        <v>0</v>
      </c>
      <c r="T12083" s="217">
        <v>4</v>
      </c>
      <c r="U12083" s="217">
        <v>4</v>
      </c>
      <c r="V12083" s="217">
        <v>0</v>
      </c>
      <c r="W12083" s="217">
        <v>4</v>
      </c>
      <c r="X12083" s="217">
        <v>4</v>
      </c>
      <c r="Y12083" s="217">
        <v>0</v>
      </c>
    </row>
    <row r="12084" spans="2:25">
      <c r="B12084" s="217" t="s">
        <v>12254</v>
      </c>
      <c r="C12084" s="217" t="s">
        <v>11696</v>
      </c>
      <c r="D12084" s="217" t="s">
        <v>11</v>
      </c>
      <c r="E12084" s="217" t="s">
        <v>88</v>
      </c>
      <c r="F12084" s="217" t="s">
        <v>12</v>
      </c>
      <c r="G12084" s="217" t="s">
        <v>5</v>
      </c>
      <c r="H12084" s="217" t="s">
        <v>170</v>
      </c>
      <c r="I12084" s="217">
        <v>6</v>
      </c>
      <c r="J12084" s="217">
        <v>6</v>
      </c>
      <c r="K12084" s="217">
        <v>0</v>
      </c>
      <c r="L12084" s="217">
        <v>10</v>
      </c>
      <c r="M12084" s="217">
        <v>578.25481520041603</v>
      </c>
      <c r="N12084" s="217">
        <v>10.376048486376099</v>
      </c>
      <c r="O12084" s="217">
        <v>10.376048486376099</v>
      </c>
      <c r="P12084" s="217">
        <v>0</v>
      </c>
      <c r="Q12084" s="217">
        <v>10.376048486376099</v>
      </c>
      <c r="R12084" s="217">
        <v>10.376048486376099</v>
      </c>
      <c r="S12084" s="217">
        <v>0</v>
      </c>
      <c r="T12084" s="217">
        <v>10.376048486376099</v>
      </c>
      <c r="U12084" s="217">
        <v>10.376048486376099</v>
      </c>
      <c r="V12084" s="217">
        <v>0</v>
      </c>
      <c r="W12084" s="217">
        <v>10.376048486376099</v>
      </c>
      <c r="X12084" s="217">
        <v>10.376048486376099</v>
      </c>
      <c r="Y12084" s="217">
        <v>0</v>
      </c>
    </row>
    <row r="12085" spans="2:25">
      <c r="B12085" s="217" t="s">
        <v>12255</v>
      </c>
      <c r="C12085" s="217" t="s">
        <v>11696</v>
      </c>
      <c r="D12085" s="217" t="s">
        <v>11</v>
      </c>
      <c r="E12085" s="217" t="s">
        <v>88</v>
      </c>
      <c r="F12085" s="217" t="s">
        <v>12</v>
      </c>
      <c r="G12085" s="217" t="s">
        <v>5</v>
      </c>
      <c r="H12085" s="217" t="s">
        <v>172</v>
      </c>
      <c r="I12085" s="217">
        <v>2</v>
      </c>
      <c r="J12085" s="217">
        <v>2</v>
      </c>
      <c r="K12085" s="217">
        <v>0</v>
      </c>
      <c r="L12085" s="217">
        <v>28</v>
      </c>
      <c r="M12085" s="217">
        <v>788.13020562207203</v>
      </c>
      <c r="N12085" s="217">
        <v>2.5376517556783602</v>
      </c>
      <c r="O12085" s="217">
        <v>2.5376517556783602</v>
      </c>
      <c r="P12085" s="217">
        <v>0</v>
      </c>
      <c r="Q12085" s="217">
        <v>2.5376517556783602</v>
      </c>
      <c r="R12085" s="217">
        <v>2.5376517556783602</v>
      </c>
      <c r="S12085" s="217">
        <v>0</v>
      </c>
      <c r="T12085" s="217">
        <v>2.5376517556783602</v>
      </c>
      <c r="U12085" s="217">
        <v>2.5376517556783602</v>
      </c>
      <c r="V12085" s="217">
        <v>0</v>
      </c>
      <c r="W12085" s="217">
        <v>2.5376517556783602</v>
      </c>
      <c r="X12085" s="217">
        <v>2.5376517556783602</v>
      </c>
      <c r="Y12085" s="217">
        <v>0</v>
      </c>
    </row>
    <row r="12086" spans="2:25">
      <c r="B12086" s="217" t="s">
        <v>12256</v>
      </c>
      <c r="C12086" s="217" t="s">
        <v>11696</v>
      </c>
      <c r="D12086" s="217" t="s">
        <v>11</v>
      </c>
      <c r="E12086" s="217" t="s">
        <v>88</v>
      </c>
      <c r="F12086" s="217" t="s">
        <v>12</v>
      </c>
      <c r="G12086" s="217" t="s">
        <v>5</v>
      </c>
      <c r="H12086" s="217" t="s">
        <v>174</v>
      </c>
      <c r="I12086" s="217">
        <v>8</v>
      </c>
      <c r="J12086" s="217">
        <v>8</v>
      </c>
      <c r="K12086" s="217">
        <v>0</v>
      </c>
      <c r="L12086" s="217">
        <v>18</v>
      </c>
      <c r="M12086" s="217">
        <v>1072.6434799583601</v>
      </c>
      <c r="N12086" s="217">
        <v>7.4582096935979099</v>
      </c>
      <c r="O12086" s="217">
        <v>7.4582096935979099</v>
      </c>
      <c r="P12086" s="217">
        <v>0</v>
      </c>
      <c r="Q12086" s="217">
        <v>7.4582096935979099</v>
      </c>
      <c r="R12086" s="217">
        <v>7.4582096935979099</v>
      </c>
      <c r="S12086" s="217">
        <v>0</v>
      </c>
      <c r="T12086" s="217">
        <v>7.4582096935979099</v>
      </c>
      <c r="U12086" s="217">
        <v>7.4582096935979099</v>
      </c>
      <c r="V12086" s="217">
        <v>0</v>
      </c>
      <c r="W12086" s="217">
        <v>7.4582096935979099</v>
      </c>
      <c r="X12086" s="217">
        <v>7.4582096935979099</v>
      </c>
      <c r="Y12086" s="217">
        <v>0</v>
      </c>
    </row>
    <row r="12087" spans="2:25">
      <c r="B12087" s="217" t="s">
        <v>12257</v>
      </c>
      <c r="C12087" s="217" t="s">
        <v>11696</v>
      </c>
      <c r="D12087" s="217" t="s">
        <v>11</v>
      </c>
      <c r="E12087" s="217" t="s">
        <v>88</v>
      </c>
      <c r="F12087" s="217" t="s">
        <v>12</v>
      </c>
      <c r="G12087" s="217" t="s">
        <v>5</v>
      </c>
      <c r="H12087" s="217" t="s">
        <v>176</v>
      </c>
      <c r="I12087" s="217">
        <v>14</v>
      </c>
      <c r="J12087" s="217">
        <v>13</v>
      </c>
      <c r="K12087" s="217">
        <v>1</v>
      </c>
      <c r="L12087" s="217">
        <v>46</v>
      </c>
      <c r="M12087" s="217">
        <v>1448.3979698073899</v>
      </c>
      <c r="N12087" s="217">
        <v>9.6658517146787499</v>
      </c>
      <c r="O12087" s="217">
        <v>8.9754337350588393</v>
      </c>
      <c r="P12087" s="217">
        <v>0.69041797961991103</v>
      </c>
      <c r="Q12087" s="217">
        <v>9.6658517146787499</v>
      </c>
      <c r="R12087" s="217">
        <v>8.9754337350588393</v>
      </c>
      <c r="S12087" s="217">
        <v>0.69041797961991103</v>
      </c>
      <c r="T12087" s="217">
        <v>9.6658517146787499</v>
      </c>
      <c r="U12087" s="217">
        <v>8.9754337350588393</v>
      </c>
      <c r="V12087" s="217">
        <v>0.69041797961991103</v>
      </c>
      <c r="W12087" s="217">
        <v>9.6658517146787499</v>
      </c>
      <c r="X12087" s="217">
        <v>8.9754337350588393</v>
      </c>
      <c r="Y12087" s="217">
        <v>0.69041797961991103</v>
      </c>
    </row>
    <row r="12088" spans="2:25">
      <c r="B12088" s="217" t="s">
        <v>12258</v>
      </c>
      <c r="C12088" s="217" t="s">
        <v>11696</v>
      </c>
      <c r="D12088" s="217" t="s">
        <v>11</v>
      </c>
      <c r="E12088" s="217" t="s">
        <v>88</v>
      </c>
      <c r="F12088" s="217" t="s">
        <v>12</v>
      </c>
      <c r="G12088" s="217" t="s">
        <v>5</v>
      </c>
      <c r="H12088" s="217" t="s">
        <v>178</v>
      </c>
      <c r="I12088" s="217">
        <v>12</v>
      </c>
      <c r="J12088" s="217">
        <v>12</v>
      </c>
      <c r="K12088" s="217">
        <v>0</v>
      </c>
      <c r="L12088" s="217">
        <v>42</v>
      </c>
      <c r="M12088" s="217">
        <v>1992.5735294117601</v>
      </c>
      <c r="N12088" s="217">
        <v>6.0223624487988499</v>
      </c>
      <c r="O12088" s="217">
        <v>6.0223624487988499</v>
      </c>
      <c r="P12088" s="217">
        <v>0</v>
      </c>
      <c r="Q12088" s="217">
        <v>6.0223624487988499</v>
      </c>
      <c r="R12088" s="217">
        <v>6.0223624487988499</v>
      </c>
      <c r="S12088" s="217">
        <v>0</v>
      </c>
      <c r="T12088" s="217">
        <v>6.0223624487988499</v>
      </c>
      <c r="U12088" s="217">
        <v>6.0223624487988499</v>
      </c>
      <c r="V12088" s="217">
        <v>0</v>
      </c>
      <c r="W12088" s="217">
        <v>6.0223624487988499</v>
      </c>
      <c r="X12088" s="217">
        <v>6.0223624487988499</v>
      </c>
      <c r="Y12088" s="217">
        <v>0</v>
      </c>
    </row>
    <row r="12089" spans="2:25">
      <c r="B12089" s="217" t="s">
        <v>12259</v>
      </c>
      <c r="C12089" s="217" t="s">
        <v>11696</v>
      </c>
      <c r="D12089" s="217" t="s">
        <v>11</v>
      </c>
      <c r="E12089" s="217" t="s">
        <v>88</v>
      </c>
      <c r="F12089" s="217" t="s">
        <v>12</v>
      </c>
      <c r="G12089" s="217" t="s">
        <v>5</v>
      </c>
      <c r="H12089" s="217" t="s">
        <v>5</v>
      </c>
      <c r="I12089" s="217">
        <v>42</v>
      </c>
      <c r="J12089" s="217">
        <v>41</v>
      </c>
      <c r="K12089" s="217">
        <v>1</v>
      </c>
      <c r="L12089" s="217">
        <v>144</v>
      </c>
      <c r="M12089" s="217">
        <v>5880</v>
      </c>
      <c r="N12089" s="217">
        <v>7.1428571428571397</v>
      </c>
      <c r="O12089" s="217">
        <v>6.9727891156462602</v>
      </c>
      <c r="P12089" s="217">
        <v>0.17006802721088399</v>
      </c>
      <c r="Q12089" s="217">
        <v>7.1428571428571397</v>
      </c>
      <c r="R12089" s="217">
        <v>6.9727891156462602</v>
      </c>
      <c r="S12089" s="217">
        <v>0.17006802721088399</v>
      </c>
      <c r="T12089" s="217">
        <v>7.1428571428571397</v>
      </c>
      <c r="U12089" s="217">
        <v>6.9727891156462602</v>
      </c>
      <c r="V12089" s="217">
        <v>0.17006802721088399</v>
      </c>
      <c r="W12089" s="217">
        <v>7.1428571428571397</v>
      </c>
      <c r="X12089" s="217">
        <v>6.9727891156462602</v>
      </c>
      <c r="Y12089" s="217">
        <v>0.17006802721088399</v>
      </c>
    </row>
    <row r="12090" spans="2:25">
      <c r="B12090" s="217" t="s">
        <v>12260</v>
      </c>
      <c r="C12090" s="217" t="s">
        <v>11696</v>
      </c>
      <c r="D12090" s="217" t="s">
        <v>11</v>
      </c>
      <c r="E12090" s="217" t="s">
        <v>88</v>
      </c>
      <c r="F12090" s="217" t="s">
        <v>9</v>
      </c>
      <c r="G12090" s="217" t="s">
        <v>5</v>
      </c>
      <c r="H12090" s="217" t="s">
        <v>170</v>
      </c>
      <c r="I12090" s="217">
        <v>2</v>
      </c>
      <c r="J12090" s="217">
        <v>1</v>
      </c>
      <c r="K12090" s="217">
        <v>1</v>
      </c>
      <c r="L12090" s="217">
        <v>26</v>
      </c>
      <c r="M12090" s="217">
        <v>803.65145526410402</v>
      </c>
      <c r="N12090" s="217">
        <v>2.4886410481802002</v>
      </c>
      <c r="O12090" s="217">
        <v>1.2443205240901001</v>
      </c>
      <c r="P12090" s="217">
        <v>1.2443205240901001</v>
      </c>
      <c r="Q12090" s="217">
        <v>2.4886410481802002</v>
      </c>
      <c r="R12090" s="217">
        <v>1.2443205240901001</v>
      </c>
      <c r="S12090" s="217">
        <v>1.2443205240901001</v>
      </c>
      <c r="T12090" s="217">
        <v>2.4886410481802002</v>
      </c>
      <c r="U12090" s="217">
        <v>1.2443205240901001</v>
      </c>
      <c r="V12090" s="217">
        <v>1.2443205240901001</v>
      </c>
      <c r="W12090" s="217">
        <v>2.4886410481802002</v>
      </c>
      <c r="X12090" s="217">
        <v>1.2443205240901001</v>
      </c>
      <c r="Y12090" s="217">
        <v>1.2443205240901001</v>
      </c>
    </row>
    <row r="12091" spans="2:25">
      <c r="B12091" s="217" t="s">
        <v>12261</v>
      </c>
      <c r="C12091" s="217" t="s">
        <v>11696</v>
      </c>
      <c r="D12091" s="217" t="s">
        <v>11</v>
      </c>
      <c r="E12091" s="217" t="s">
        <v>88</v>
      </c>
      <c r="F12091" s="217" t="s">
        <v>9</v>
      </c>
      <c r="G12091" s="217" t="s">
        <v>5</v>
      </c>
      <c r="H12091" s="217" t="s">
        <v>172</v>
      </c>
      <c r="I12091" s="217">
        <v>3</v>
      </c>
      <c r="J12091" s="217">
        <v>2</v>
      </c>
      <c r="K12091" s="217">
        <v>1</v>
      </c>
      <c r="L12091" s="217">
        <v>47</v>
      </c>
      <c r="M12091" s="217">
        <v>959.05353934602897</v>
      </c>
      <c r="N12091" s="217">
        <v>3.1280839670803702</v>
      </c>
      <c r="O12091" s="217">
        <v>2.08538931138692</v>
      </c>
      <c r="P12091" s="217">
        <v>1.04269465569346</v>
      </c>
      <c r="Q12091" s="217">
        <v>3.1280839670803702</v>
      </c>
      <c r="R12091" s="217">
        <v>2.08538931138692</v>
      </c>
      <c r="S12091" s="217">
        <v>1.04269465569346</v>
      </c>
      <c r="T12091" s="217">
        <v>3.1280839670803702</v>
      </c>
      <c r="U12091" s="217">
        <v>2.08538931138692</v>
      </c>
      <c r="V12091" s="217">
        <v>1.04269465569346</v>
      </c>
      <c r="W12091" s="217">
        <v>3.1280839670803702</v>
      </c>
      <c r="X12091" s="217">
        <v>2.08538931138692</v>
      </c>
      <c r="Y12091" s="217">
        <v>1.04269465569346</v>
      </c>
    </row>
    <row r="12092" spans="2:25">
      <c r="B12092" s="217" t="s">
        <v>12262</v>
      </c>
      <c r="C12092" s="217" t="s">
        <v>11696</v>
      </c>
      <c r="D12092" s="217" t="s">
        <v>11</v>
      </c>
      <c r="E12092" s="217" t="s">
        <v>88</v>
      </c>
      <c r="F12092" s="217" t="s">
        <v>9</v>
      </c>
      <c r="G12092" s="217" t="s">
        <v>5</v>
      </c>
      <c r="H12092" s="217" t="s">
        <v>174</v>
      </c>
      <c r="I12092" s="217">
        <v>3</v>
      </c>
      <c r="J12092" s="217">
        <v>3</v>
      </c>
      <c r="K12092" s="217">
        <v>0</v>
      </c>
      <c r="L12092" s="217">
        <v>35</v>
      </c>
      <c r="M12092" s="217">
        <v>1392.5149119655</v>
      </c>
      <c r="N12092" s="217">
        <v>2.1543754930175698</v>
      </c>
      <c r="O12092" s="217">
        <v>2.1543754930175698</v>
      </c>
      <c r="P12092" s="217">
        <v>0</v>
      </c>
      <c r="Q12092" s="217">
        <v>2.1543754930175698</v>
      </c>
      <c r="R12092" s="217">
        <v>2.1543754930175698</v>
      </c>
      <c r="S12092" s="217">
        <v>0</v>
      </c>
      <c r="T12092" s="217">
        <v>2.1543754930175698</v>
      </c>
      <c r="U12092" s="217">
        <v>2.1543754930175698</v>
      </c>
      <c r="V12092" s="217">
        <v>0</v>
      </c>
      <c r="W12092" s="217">
        <v>2.1543754930175698</v>
      </c>
      <c r="X12092" s="217">
        <v>2.1543754930175698</v>
      </c>
      <c r="Y12092" s="217">
        <v>0</v>
      </c>
    </row>
    <row r="12093" spans="2:25">
      <c r="B12093" s="217" t="s">
        <v>12263</v>
      </c>
      <c r="C12093" s="217" t="s">
        <v>11696</v>
      </c>
      <c r="D12093" s="217" t="s">
        <v>11</v>
      </c>
      <c r="E12093" s="217" t="s">
        <v>88</v>
      </c>
      <c r="F12093" s="217" t="s">
        <v>9</v>
      </c>
      <c r="G12093" s="217" t="s">
        <v>5</v>
      </c>
      <c r="H12093" s="217" t="s">
        <v>176</v>
      </c>
      <c r="I12093" s="217">
        <v>6</v>
      </c>
      <c r="J12093" s="217">
        <v>6</v>
      </c>
      <c r="K12093" s="217">
        <v>0</v>
      </c>
      <c r="L12093" s="217">
        <v>58</v>
      </c>
      <c r="M12093" s="217">
        <v>1835.323392023</v>
      </c>
      <c r="N12093" s="217">
        <v>3.2691786232760101</v>
      </c>
      <c r="O12093" s="217">
        <v>3.2691786232760101</v>
      </c>
      <c r="P12093" s="217">
        <v>0</v>
      </c>
      <c r="Q12093" s="217">
        <v>3.2691786232760101</v>
      </c>
      <c r="R12093" s="217">
        <v>3.2691786232760101</v>
      </c>
      <c r="S12093" s="217">
        <v>0</v>
      </c>
      <c r="T12093" s="217">
        <v>3.2691786232760101</v>
      </c>
      <c r="U12093" s="217">
        <v>3.2691786232760101</v>
      </c>
      <c r="V12093" s="217">
        <v>0</v>
      </c>
      <c r="W12093" s="217">
        <v>3.2691786232760101</v>
      </c>
      <c r="X12093" s="217">
        <v>3.2691786232760101</v>
      </c>
      <c r="Y12093" s="217">
        <v>0</v>
      </c>
    </row>
    <row r="12094" spans="2:25">
      <c r="B12094" s="217" t="s">
        <v>12264</v>
      </c>
      <c r="C12094" s="217" t="s">
        <v>11696</v>
      </c>
      <c r="D12094" s="217" t="s">
        <v>11</v>
      </c>
      <c r="E12094" s="217" t="s">
        <v>88</v>
      </c>
      <c r="F12094" s="217" t="s">
        <v>9</v>
      </c>
      <c r="G12094" s="217" t="s">
        <v>5</v>
      </c>
      <c r="H12094" s="217" t="s">
        <v>178</v>
      </c>
      <c r="I12094" s="217">
        <v>5</v>
      </c>
      <c r="J12094" s="217">
        <v>4</v>
      </c>
      <c r="K12094" s="217">
        <v>1</v>
      </c>
      <c r="L12094" s="217">
        <v>80</v>
      </c>
      <c r="M12094" s="217">
        <v>2229.4567014013701</v>
      </c>
      <c r="N12094" s="217">
        <v>2.24269885881038</v>
      </c>
      <c r="O12094" s="217">
        <v>1.79415908704831</v>
      </c>
      <c r="P12094" s="217">
        <v>0.44853977176207599</v>
      </c>
      <c r="Q12094" s="217">
        <v>2.24269885881038</v>
      </c>
      <c r="R12094" s="217">
        <v>1.79415908704831</v>
      </c>
      <c r="S12094" s="217">
        <v>0.44853977176207599</v>
      </c>
      <c r="T12094" s="217">
        <v>2.24269885881038</v>
      </c>
      <c r="U12094" s="217">
        <v>1.79415908704831</v>
      </c>
      <c r="V12094" s="217">
        <v>0.44853977176207599</v>
      </c>
      <c r="W12094" s="217">
        <v>2.24269885881038</v>
      </c>
      <c r="X12094" s="217">
        <v>1.79415908704831</v>
      </c>
      <c r="Y12094" s="217">
        <v>0.44853977176207599</v>
      </c>
    </row>
    <row r="12095" spans="2:25">
      <c r="B12095" s="217" t="s">
        <v>12265</v>
      </c>
      <c r="C12095" s="217" t="s">
        <v>11696</v>
      </c>
      <c r="D12095" s="217" t="s">
        <v>11</v>
      </c>
      <c r="E12095" s="217" t="s">
        <v>88</v>
      </c>
      <c r="F12095" s="217" t="s">
        <v>9</v>
      </c>
      <c r="G12095" s="217" t="s">
        <v>5</v>
      </c>
      <c r="H12095" s="217" t="s">
        <v>5</v>
      </c>
      <c r="I12095" s="217">
        <v>19</v>
      </c>
      <c r="J12095" s="217">
        <v>16</v>
      </c>
      <c r="K12095" s="217">
        <v>3</v>
      </c>
      <c r="L12095" s="217">
        <v>246</v>
      </c>
      <c r="M12095" s="217">
        <v>7220</v>
      </c>
      <c r="N12095" s="217">
        <v>2.6315789473684199</v>
      </c>
      <c r="O12095" s="217">
        <v>2.21606648199446</v>
      </c>
      <c r="P12095" s="217">
        <v>0.41551246537396103</v>
      </c>
      <c r="Q12095" s="217">
        <v>2.6315789473684199</v>
      </c>
      <c r="R12095" s="217">
        <v>2.21606648199446</v>
      </c>
      <c r="S12095" s="217">
        <v>0.41551246537396103</v>
      </c>
      <c r="T12095" s="217">
        <v>2.6315789473684199</v>
      </c>
      <c r="U12095" s="217">
        <v>2.21606648199446</v>
      </c>
      <c r="V12095" s="217">
        <v>0.41551246537396103</v>
      </c>
      <c r="W12095" s="217">
        <v>2.6315789473684199</v>
      </c>
      <c r="X12095" s="217">
        <v>2.21606648199446</v>
      </c>
      <c r="Y12095" s="217">
        <v>0.41551246537396103</v>
      </c>
    </row>
    <row r="12096" spans="2:25">
      <c r="B12096" s="217" t="s">
        <v>12266</v>
      </c>
      <c r="C12096" s="217" t="s">
        <v>11696</v>
      </c>
      <c r="D12096" s="217" t="s">
        <v>11</v>
      </c>
      <c r="E12096" s="217" t="s">
        <v>88</v>
      </c>
      <c r="F12096" s="217" t="s">
        <v>5</v>
      </c>
      <c r="G12096" s="217" t="s">
        <v>5</v>
      </c>
      <c r="H12096" s="217" t="s">
        <v>170</v>
      </c>
      <c r="I12096" s="217">
        <v>8</v>
      </c>
      <c r="J12096" s="217">
        <v>7</v>
      </c>
      <c r="K12096" s="217">
        <v>1</v>
      </c>
      <c r="L12096" s="217">
        <v>36</v>
      </c>
      <c r="M12096" s="217">
        <v>1381.90627046452</v>
      </c>
      <c r="N12096" s="217">
        <v>5.7891046382695999</v>
      </c>
      <c r="O12096" s="217">
        <v>5.0654665584859</v>
      </c>
      <c r="P12096" s="217">
        <v>0.72363807978369998</v>
      </c>
      <c r="Q12096" s="217">
        <v>5.7891046382695999</v>
      </c>
      <c r="R12096" s="217">
        <v>5.0654665584859</v>
      </c>
      <c r="S12096" s="217">
        <v>0.72363807978369998</v>
      </c>
      <c r="T12096" s="217">
        <v>5.7891046382695999</v>
      </c>
      <c r="U12096" s="217">
        <v>5.0654665584859</v>
      </c>
      <c r="V12096" s="217">
        <v>0.72363807978369998</v>
      </c>
      <c r="W12096" s="217">
        <v>5.7891046382695999</v>
      </c>
      <c r="X12096" s="217">
        <v>5.0654665584859</v>
      </c>
      <c r="Y12096" s="217">
        <v>0.72363807978369998</v>
      </c>
    </row>
    <row r="12097" spans="2:25">
      <c r="B12097" s="217" t="s">
        <v>12267</v>
      </c>
      <c r="C12097" s="217" t="s">
        <v>11696</v>
      </c>
      <c r="D12097" s="217" t="s">
        <v>11</v>
      </c>
      <c r="E12097" s="217" t="s">
        <v>88</v>
      </c>
      <c r="F12097" s="217" t="s">
        <v>5</v>
      </c>
      <c r="G12097" s="217" t="s">
        <v>5</v>
      </c>
      <c r="H12097" s="217" t="s">
        <v>172</v>
      </c>
      <c r="I12097" s="217">
        <v>5</v>
      </c>
      <c r="J12097" s="217">
        <v>4</v>
      </c>
      <c r="K12097" s="217">
        <v>1</v>
      </c>
      <c r="L12097" s="217">
        <v>75</v>
      </c>
      <c r="M12097" s="217">
        <v>1747.1837449681</v>
      </c>
      <c r="N12097" s="217">
        <v>2.8617482359254001</v>
      </c>
      <c r="O12097" s="217">
        <v>2.2893985887403199</v>
      </c>
      <c r="P12097" s="217">
        <v>0.57234964718507997</v>
      </c>
      <c r="Q12097" s="217">
        <v>2.8617482359254001</v>
      </c>
      <c r="R12097" s="217">
        <v>2.2893985887403199</v>
      </c>
      <c r="S12097" s="217">
        <v>0.57234964718507997</v>
      </c>
      <c r="T12097" s="217">
        <v>2.8617482359254001</v>
      </c>
      <c r="U12097" s="217">
        <v>2.2893985887403199</v>
      </c>
      <c r="V12097" s="217">
        <v>0.57234964718507997</v>
      </c>
      <c r="W12097" s="217">
        <v>2.8617482359254001</v>
      </c>
      <c r="X12097" s="217">
        <v>2.2893985887403199</v>
      </c>
      <c r="Y12097" s="217">
        <v>0.57234964718507997</v>
      </c>
    </row>
    <row r="12098" spans="2:25">
      <c r="B12098" s="217" t="s">
        <v>12268</v>
      </c>
      <c r="C12098" s="217" t="s">
        <v>11696</v>
      </c>
      <c r="D12098" s="217" t="s">
        <v>11</v>
      </c>
      <c r="E12098" s="217" t="s">
        <v>88</v>
      </c>
      <c r="F12098" s="217" t="s">
        <v>5</v>
      </c>
      <c r="G12098" s="217" t="s">
        <v>5</v>
      </c>
      <c r="H12098" s="217" t="s">
        <v>174</v>
      </c>
      <c r="I12098" s="217">
        <v>11</v>
      </c>
      <c r="J12098" s="217">
        <v>11</v>
      </c>
      <c r="K12098" s="217">
        <v>0</v>
      </c>
      <c r="L12098" s="217">
        <v>53</v>
      </c>
      <c r="M12098" s="217">
        <v>2465.1583919238601</v>
      </c>
      <c r="N12098" s="217">
        <v>4.4621879210833901</v>
      </c>
      <c r="O12098" s="217">
        <v>4.4621879210833901</v>
      </c>
      <c r="P12098" s="217">
        <v>0</v>
      </c>
      <c r="Q12098" s="217">
        <v>4.4621879210833901</v>
      </c>
      <c r="R12098" s="217">
        <v>4.4621879210833901</v>
      </c>
      <c r="S12098" s="217">
        <v>0</v>
      </c>
      <c r="T12098" s="217">
        <v>4.4621879210833901</v>
      </c>
      <c r="U12098" s="217">
        <v>4.4621879210833901</v>
      </c>
      <c r="V12098" s="217">
        <v>0</v>
      </c>
      <c r="W12098" s="217">
        <v>4.4621879210833901</v>
      </c>
      <c r="X12098" s="217">
        <v>4.4621879210833901</v>
      </c>
      <c r="Y12098" s="217">
        <v>0</v>
      </c>
    </row>
    <row r="12099" spans="2:25">
      <c r="B12099" s="217" t="s">
        <v>12269</v>
      </c>
      <c r="C12099" s="217" t="s">
        <v>11696</v>
      </c>
      <c r="D12099" s="217" t="s">
        <v>11</v>
      </c>
      <c r="E12099" s="217" t="s">
        <v>88</v>
      </c>
      <c r="F12099" s="217" t="s">
        <v>5</v>
      </c>
      <c r="G12099" s="217" t="s">
        <v>5</v>
      </c>
      <c r="H12099" s="217" t="s">
        <v>176</v>
      </c>
      <c r="I12099" s="217">
        <v>20</v>
      </c>
      <c r="J12099" s="217">
        <v>19</v>
      </c>
      <c r="K12099" s="217">
        <v>1</v>
      </c>
      <c r="L12099" s="217">
        <v>104</v>
      </c>
      <c r="M12099" s="217">
        <v>3283.7213618303899</v>
      </c>
      <c r="N12099" s="217">
        <v>6.0906507575453199</v>
      </c>
      <c r="O12099" s="217">
        <v>5.7861182196680501</v>
      </c>
      <c r="P12099" s="217">
        <v>0.30453253787726597</v>
      </c>
      <c r="Q12099" s="217">
        <v>6.0906507575453199</v>
      </c>
      <c r="R12099" s="217">
        <v>5.7861182196680501</v>
      </c>
      <c r="S12099" s="217">
        <v>0.30453253787726597</v>
      </c>
      <c r="T12099" s="217">
        <v>6.0906507575453199</v>
      </c>
      <c r="U12099" s="217">
        <v>5.7861182196680501</v>
      </c>
      <c r="V12099" s="217">
        <v>0.30453253787726597</v>
      </c>
      <c r="W12099" s="217">
        <v>6.0906507575453199</v>
      </c>
      <c r="X12099" s="217">
        <v>5.7861182196680501</v>
      </c>
      <c r="Y12099" s="217">
        <v>0.30453253787726597</v>
      </c>
    </row>
    <row r="12100" spans="2:25">
      <c r="B12100" s="217" t="s">
        <v>12270</v>
      </c>
      <c r="C12100" s="217" t="s">
        <v>11696</v>
      </c>
      <c r="D12100" s="217" t="s">
        <v>11</v>
      </c>
      <c r="E12100" s="217" t="s">
        <v>88</v>
      </c>
      <c r="F12100" s="217" t="s">
        <v>5</v>
      </c>
      <c r="G12100" s="217" t="s">
        <v>5</v>
      </c>
      <c r="H12100" s="217" t="s">
        <v>178</v>
      </c>
      <c r="I12100" s="217">
        <v>17</v>
      </c>
      <c r="J12100" s="217">
        <v>16</v>
      </c>
      <c r="K12100" s="217">
        <v>1</v>
      </c>
      <c r="L12100" s="217">
        <v>122</v>
      </c>
      <c r="M12100" s="217">
        <v>4222.0302308131304</v>
      </c>
      <c r="N12100" s="217">
        <v>4.0264988810195996</v>
      </c>
      <c r="O12100" s="217">
        <v>3.7896460056655101</v>
      </c>
      <c r="P12100" s="217">
        <v>0.23685287535409399</v>
      </c>
      <c r="Q12100" s="217">
        <v>4.0264988810195996</v>
      </c>
      <c r="R12100" s="217">
        <v>3.7896460056655101</v>
      </c>
      <c r="S12100" s="217">
        <v>0.23685287535409399</v>
      </c>
      <c r="T12100" s="217">
        <v>4.0264988810195996</v>
      </c>
      <c r="U12100" s="217">
        <v>3.7896460056655101</v>
      </c>
      <c r="V12100" s="217">
        <v>0.23685287535409399</v>
      </c>
      <c r="W12100" s="217">
        <v>4.0264988810195996</v>
      </c>
      <c r="X12100" s="217">
        <v>3.7896460056655101</v>
      </c>
      <c r="Y12100" s="217">
        <v>0.23685287535409399</v>
      </c>
    </row>
    <row r="12101" spans="2:25">
      <c r="B12101" s="217" t="s">
        <v>12271</v>
      </c>
      <c r="C12101" s="217" t="s">
        <v>11696</v>
      </c>
      <c r="D12101" s="217" t="s">
        <v>11</v>
      </c>
      <c r="E12101" s="217" t="s">
        <v>88</v>
      </c>
      <c r="F12101" s="217" t="s">
        <v>5</v>
      </c>
      <c r="G12101" s="217" t="s">
        <v>5</v>
      </c>
      <c r="H12101" s="217" t="s">
        <v>5</v>
      </c>
      <c r="I12101" s="217">
        <v>61</v>
      </c>
      <c r="J12101" s="217">
        <v>57</v>
      </c>
      <c r="K12101" s="217">
        <v>4</v>
      </c>
      <c r="L12101" s="217">
        <v>390</v>
      </c>
      <c r="M12101" s="217">
        <v>13100</v>
      </c>
      <c r="N12101" s="217">
        <v>4.6564885496183201</v>
      </c>
      <c r="O12101" s="217">
        <v>4.3511450381679397</v>
      </c>
      <c r="P12101" s="217">
        <v>0.30534351145038202</v>
      </c>
      <c r="Q12101" s="217">
        <v>4.6564885496183201</v>
      </c>
      <c r="R12101" s="217">
        <v>4.3511450381679397</v>
      </c>
      <c r="S12101" s="217">
        <v>0.30534351145038202</v>
      </c>
      <c r="T12101" s="217">
        <v>4.6564885496183201</v>
      </c>
      <c r="U12101" s="217">
        <v>4.3511450381679397</v>
      </c>
      <c r="V12101" s="217">
        <v>0.30534351145038202</v>
      </c>
      <c r="W12101" s="217">
        <v>4.6564885496183201</v>
      </c>
      <c r="X12101" s="217">
        <v>4.3511450381679397</v>
      </c>
      <c r="Y12101" s="217">
        <v>0.30534351145038202</v>
      </c>
    </row>
    <row r="12102" spans="2:25">
      <c r="B12102" s="217" t="s">
        <v>12272</v>
      </c>
      <c r="C12102" s="217" t="s">
        <v>11696</v>
      </c>
      <c r="D12102" s="217" t="s">
        <v>14</v>
      </c>
      <c r="E12102" s="217" t="s">
        <v>86</v>
      </c>
      <c r="F12102" s="217" t="s">
        <v>12</v>
      </c>
      <c r="G12102" s="217" t="s">
        <v>10</v>
      </c>
      <c r="H12102" s="217" t="s">
        <v>170</v>
      </c>
      <c r="I12102" s="217">
        <v>3</v>
      </c>
      <c r="J12102" s="217">
        <v>3</v>
      </c>
      <c r="K12102" s="217">
        <v>0</v>
      </c>
      <c r="L12102" s="217">
        <v>8</v>
      </c>
      <c r="M12102" s="217">
        <v>631.92307692307702</v>
      </c>
      <c r="N12102" s="217">
        <v>4.7474132684114396</v>
      </c>
      <c r="O12102" s="217">
        <v>4.7474132684114396</v>
      </c>
      <c r="P12102" s="217">
        <v>0</v>
      </c>
      <c r="Q12102" s="217">
        <v>4.7474132684114396</v>
      </c>
      <c r="R12102" s="217">
        <v>4.7474132684114396</v>
      </c>
      <c r="S12102" s="217">
        <v>0</v>
      </c>
      <c r="T12102" s="217">
        <v>4.7474132684114396</v>
      </c>
      <c r="U12102" s="217">
        <v>4.7474132684114396</v>
      </c>
      <c r="V12102" s="217">
        <v>0</v>
      </c>
      <c r="W12102" s="217">
        <v>4.7474132684114396</v>
      </c>
      <c r="X12102" s="217">
        <v>4.7474132684114396</v>
      </c>
      <c r="Y12102" s="217">
        <v>0</v>
      </c>
    </row>
    <row r="12103" spans="2:25">
      <c r="B12103" s="217" t="s">
        <v>12273</v>
      </c>
      <c r="C12103" s="217" t="s">
        <v>11696</v>
      </c>
      <c r="D12103" s="217" t="s">
        <v>14</v>
      </c>
      <c r="E12103" s="217" t="s">
        <v>86</v>
      </c>
      <c r="F12103" s="217" t="s">
        <v>12</v>
      </c>
      <c r="G12103" s="217" t="s">
        <v>10</v>
      </c>
      <c r="H12103" s="217" t="s">
        <v>172</v>
      </c>
      <c r="I12103" s="217">
        <v>5</v>
      </c>
      <c r="J12103" s="217">
        <v>5</v>
      </c>
      <c r="K12103" s="217">
        <v>0</v>
      </c>
      <c r="L12103" s="217">
        <v>3</v>
      </c>
      <c r="M12103" s="217">
        <v>596.15384615384596</v>
      </c>
      <c r="N12103" s="217">
        <v>8.3870967741935498</v>
      </c>
      <c r="O12103" s="217">
        <v>8.3870967741935498</v>
      </c>
      <c r="P12103" s="217">
        <v>0</v>
      </c>
      <c r="Q12103" s="217">
        <v>8.3870967741935498</v>
      </c>
      <c r="R12103" s="217">
        <v>8.3870967741935498</v>
      </c>
      <c r="S12103" s="217">
        <v>0</v>
      </c>
      <c r="T12103" s="217">
        <v>8.3870967741935498</v>
      </c>
      <c r="U12103" s="217">
        <v>8.3870967741935498</v>
      </c>
      <c r="V12103" s="217">
        <v>0</v>
      </c>
      <c r="W12103" s="217">
        <v>8.3870967741935498</v>
      </c>
      <c r="X12103" s="217">
        <v>8.3870967741935498</v>
      </c>
      <c r="Y12103" s="217">
        <v>0</v>
      </c>
    </row>
    <row r="12104" spans="2:25">
      <c r="B12104" s="217" t="s">
        <v>12274</v>
      </c>
      <c r="C12104" s="217" t="s">
        <v>11696</v>
      </c>
      <c r="D12104" s="217" t="s">
        <v>14</v>
      </c>
      <c r="E12104" s="217" t="s">
        <v>86</v>
      </c>
      <c r="F12104" s="217" t="s">
        <v>12</v>
      </c>
      <c r="G12104" s="217" t="s">
        <v>10</v>
      </c>
      <c r="H12104" s="217" t="s">
        <v>174</v>
      </c>
      <c r="I12104" s="217">
        <v>2</v>
      </c>
      <c r="J12104" s="217">
        <v>2</v>
      </c>
      <c r="K12104" s="217">
        <v>0</v>
      </c>
      <c r="L12104" s="217">
        <v>7</v>
      </c>
      <c r="M12104" s="217">
        <v>596.15384615384596</v>
      </c>
      <c r="N12104" s="217">
        <v>3.3548387096774199</v>
      </c>
      <c r="O12104" s="217">
        <v>3.3548387096774199</v>
      </c>
      <c r="P12104" s="217">
        <v>0</v>
      </c>
      <c r="Q12104" s="217">
        <v>3.3548387096774199</v>
      </c>
      <c r="R12104" s="217">
        <v>3.3548387096774199</v>
      </c>
      <c r="S12104" s="217">
        <v>0</v>
      </c>
      <c r="T12104" s="217">
        <v>3.3548387096774199</v>
      </c>
      <c r="U12104" s="217">
        <v>3.3548387096774199</v>
      </c>
      <c r="V12104" s="217">
        <v>0</v>
      </c>
      <c r="W12104" s="217">
        <v>3.3548387096774199</v>
      </c>
      <c r="X12104" s="217">
        <v>3.3548387096774199</v>
      </c>
      <c r="Y12104" s="217">
        <v>0</v>
      </c>
    </row>
    <row r="12105" spans="2:25">
      <c r="B12105" s="217" t="s">
        <v>12275</v>
      </c>
      <c r="C12105" s="217" t="s">
        <v>11696</v>
      </c>
      <c r="D12105" s="217" t="s">
        <v>14</v>
      </c>
      <c r="E12105" s="217" t="s">
        <v>86</v>
      </c>
      <c r="F12105" s="217" t="s">
        <v>12</v>
      </c>
      <c r="G12105" s="217" t="s">
        <v>10</v>
      </c>
      <c r="H12105" s="217" t="s">
        <v>176</v>
      </c>
      <c r="I12105" s="217">
        <v>5</v>
      </c>
      <c r="J12105" s="217">
        <v>4</v>
      </c>
      <c r="K12105" s="217">
        <v>1</v>
      </c>
      <c r="L12105" s="217">
        <v>9</v>
      </c>
      <c r="M12105" s="217">
        <v>679.61538461538498</v>
      </c>
      <c r="N12105" s="217">
        <v>7.3571024335031101</v>
      </c>
      <c r="O12105" s="217">
        <v>5.8856819468024897</v>
      </c>
      <c r="P12105" s="217">
        <v>1.47142048670062</v>
      </c>
      <c r="Q12105" s="217">
        <v>7.3571024335031101</v>
      </c>
      <c r="R12105" s="217">
        <v>5.8856819468024897</v>
      </c>
      <c r="S12105" s="217">
        <v>1.47142048670062</v>
      </c>
      <c r="T12105" s="217">
        <v>7.3571024335031101</v>
      </c>
      <c r="U12105" s="217">
        <v>5.8856819468024897</v>
      </c>
      <c r="V12105" s="217">
        <v>1.47142048670062</v>
      </c>
      <c r="W12105" s="217">
        <v>7.3571024335031101</v>
      </c>
      <c r="X12105" s="217">
        <v>5.8856819468024897</v>
      </c>
      <c r="Y12105" s="217">
        <v>1.47142048670062</v>
      </c>
    </row>
    <row r="12106" spans="2:25">
      <c r="B12106" s="217" t="s">
        <v>12276</v>
      </c>
      <c r="C12106" s="217" t="s">
        <v>11696</v>
      </c>
      <c r="D12106" s="217" t="s">
        <v>14</v>
      </c>
      <c r="E12106" s="217" t="s">
        <v>86</v>
      </c>
      <c r="F12106" s="217" t="s">
        <v>12</v>
      </c>
      <c r="G12106" s="217" t="s">
        <v>10</v>
      </c>
      <c r="H12106" s="217" t="s">
        <v>178</v>
      </c>
      <c r="I12106" s="217">
        <v>0</v>
      </c>
      <c r="J12106" s="217">
        <v>0</v>
      </c>
      <c r="K12106" s="217">
        <v>0</v>
      </c>
      <c r="L12106" s="217">
        <v>7</v>
      </c>
      <c r="M12106" s="217">
        <v>596.15384615384596</v>
      </c>
      <c r="N12106" s="217">
        <v>0</v>
      </c>
      <c r="O12106" s="217">
        <v>0</v>
      </c>
      <c r="P12106" s="217">
        <v>0</v>
      </c>
      <c r="Q12106" s="217">
        <v>0</v>
      </c>
      <c r="R12106" s="217">
        <v>0</v>
      </c>
      <c r="S12106" s="217">
        <v>0</v>
      </c>
      <c r="T12106" s="217">
        <v>0</v>
      </c>
      <c r="U12106" s="217">
        <v>0</v>
      </c>
      <c r="V12106" s="217">
        <v>0</v>
      </c>
      <c r="W12106" s="217">
        <v>0</v>
      </c>
      <c r="X12106" s="217">
        <v>0</v>
      </c>
      <c r="Y12106" s="217">
        <v>0</v>
      </c>
    </row>
    <row r="12107" spans="2:25">
      <c r="B12107" s="217" t="s">
        <v>12277</v>
      </c>
      <c r="C12107" s="217" t="s">
        <v>11696</v>
      </c>
      <c r="D12107" s="217" t="s">
        <v>14</v>
      </c>
      <c r="E12107" s="217" t="s">
        <v>86</v>
      </c>
      <c r="F12107" s="217" t="s">
        <v>12</v>
      </c>
      <c r="G12107" s="217" t="s">
        <v>10</v>
      </c>
      <c r="H12107" s="217" t="s">
        <v>5</v>
      </c>
      <c r="I12107" s="217">
        <v>15</v>
      </c>
      <c r="J12107" s="217">
        <v>14</v>
      </c>
      <c r="K12107" s="217">
        <v>1</v>
      </c>
      <c r="L12107" s="217">
        <v>34</v>
      </c>
      <c r="M12107" s="217">
        <v>3100</v>
      </c>
      <c r="N12107" s="217">
        <v>4.8387096774193497</v>
      </c>
      <c r="O12107" s="217">
        <v>4.5161290322580596</v>
      </c>
      <c r="P12107" s="217">
        <v>0.32258064516128998</v>
      </c>
      <c r="Q12107" s="217">
        <v>4.8387096774193497</v>
      </c>
      <c r="R12107" s="217">
        <v>4.5161290322580596</v>
      </c>
      <c r="S12107" s="217">
        <v>0.32258064516128998</v>
      </c>
      <c r="T12107" s="217">
        <v>4.8387096774193497</v>
      </c>
      <c r="U12107" s="217">
        <v>4.5161290322580596</v>
      </c>
      <c r="V12107" s="217">
        <v>0.32258064516128998</v>
      </c>
      <c r="W12107" s="217">
        <v>4.8387096774193497</v>
      </c>
      <c r="X12107" s="217">
        <v>4.5161290322580596</v>
      </c>
      <c r="Y12107" s="217">
        <v>0.32258064516128998</v>
      </c>
    </row>
    <row r="12108" spans="2:25">
      <c r="B12108" s="217" t="s">
        <v>12278</v>
      </c>
      <c r="C12108" s="217" t="s">
        <v>11696</v>
      </c>
      <c r="D12108" s="217" t="s">
        <v>14</v>
      </c>
      <c r="E12108" s="217" t="s">
        <v>86</v>
      </c>
      <c r="F12108" s="217" t="s">
        <v>9</v>
      </c>
      <c r="G12108" s="217" t="s">
        <v>10</v>
      </c>
      <c r="H12108" s="217" t="s">
        <v>170</v>
      </c>
      <c r="I12108" s="217">
        <v>1</v>
      </c>
      <c r="J12108" s="217">
        <v>1</v>
      </c>
      <c r="K12108" s="217">
        <v>0</v>
      </c>
      <c r="L12108" s="217">
        <v>17</v>
      </c>
      <c r="M12108" s="217">
        <v>671.853146853147</v>
      </c>
      <c r="N12108" s="217">
        <v>1.4884205048139501</v>
      </c>
      <c r="O12108" s="217">
        <v>1.4884205048139501</v>
      </c>
      <c r="P12108" s="217">
        <v>0</v>
      </c>
      <c r="Q12108" s="217">
        <v>1.4884205048139501</v>
      </c>
      <c r="R12108" s="217">
        <v>1.4884205048139501</v>
      </c>
      <c r="S12108" s="217">
        <v>0</v>
      </c>
      <c r="T12108" s="217">
        <v>1.4884205048139501</v>
      </c>
      <c r="U12108" s="217">
        <v>1.4884205048139501</v>
      </c>
      <c r="V12108" s="217">
        <v>0</v>
      </c>
      <c r="W12108" s="217">
        <v>1.4884205048139501</v>
      </c>
      <c r="X12108" s="217">
        <v>1.4884205048139501</v>
      </c>
      <c r="Y12108" s="217">
        <v>0</v>
      </c>
    </row>
    <row r="12109" spans="2:25">
      <c r="B12109" s="217" t="s">
        <v>12279</v>
      </c>
      <c r="C12109" s="217" t="s">
        <v>11696</v>
      </c>
      <c r="D12109" s="217" t="s">
        <v>14</v>
      </c>
      <c r="E12109" s="217" t="s">
        <v>86</v>
      </c>
      <c r="F12109" s="217" t="s">
        <v>9</v>
      </c>
      <c r="G12109" s="217" t="s">
        <v>10</v>
      </c>
      <c r="H12109" s="217" t="s">
        <v>172</v>
      </c>
      <c r="I12109" s="217">
        <v>0</v>
      </c>
      <c r="J12109" s="217">
        <v>0</v>
      </c>
      <c r="K12109" s="217">
        <v>0</v>
      </c>
      <c r="L12109" s="217">
        <v>7</v>
      </c>
      <c r="M12109" s="217">
        <v>605.76923076923094</v>
      </c>
      <c r="N12109" s="217">
        <v>0</v>
      </c>
      <c r="O12109" s="217">
        <v>0</v>
      </c>
      <c r="P12109" s="217">
        <v>0</v>
      </c>
      <c r="Q12109" s="217">
        <v>0</v>
      </c>
      <c r="R12109" s="217">
        <v>0</v>
      </c>
      <c r="S12109" s="217">
        <v>0</v>
      </c>
      <c r="T12109" s="217">
        <v>0</v>
      </c>
      <c r="U12109" s="217">
        <v>0</v>
      </c>
      <c r="V12109" s="217">
        <v>0</v>
      </c>
      <c r="W12109" s="217">
        <v>0</v>
      </c>
      <c r="X12109" s="217">
        <v>0</v>
      </c>
      <c r="Y12109" s="217">
        <v>0</v>
      </c>
    </row>
    <row r="12110" spans="2:25">
      <c r="B12110" s="217" t="s">
        <v>12280</v>
      </c>
      <c r="C12110" s="217" t="s">
        <v>11696</v>
      </c>
      <c r="D12110" s="217" t="s">
        <v>14</v>
      </c>
      <c r="E12110" s="217" t="s">
        <v>86</v>
      </c>
      <c r="F12110" s="217" t="s">
        <v>9</v>
      </c>
      <c r="G12110" s="217" t="s">
        <v>10</v>
      </c>
      <c r="H12110" s="217" t="s">
        <v>174</v>
      </c>
      <c r="I12110" s="217">
        <v>0</v>
      </c>
      <c r="J12110" s="217">
        <v>0</v>
      </c>
      <c r="K12110" s="217">
        <v>0</v>
      </c>
      <c r="L12110" s="217">
        <v>8</v>
      </c>
      <c r="M12110" s="217">
        <v>605.76923076923094</v>
      </c>
      <c r="N12110" s="217">
        <v>0</v>
      </c>
      <c r="O12110" s="217">
        <v>0</v>
      </c>
      <c r="P12110" s="217">
        <v>0</v>
      </c>
      <c r="Q12110" s="217">
        <v>0</v>
      </c>
      <c r="R12110" s="217">
        <v>0</v>
      </c>
      <c r="S12110" s="217">
        <v>0</v>
      </c>
      <c r="T12110" s="217">
        <v>0</v>
      </c>
      <c r="U12110" s="217">
        <v>0</v>
      </c>
      <c r="V12110" s="217">
        <v>0</v>
      </c>
      <c r="W12110" s="217">
        <v>0</v>
      </c>
      <c r="X12110" s="217">
        <v>0</v>
      </c>
      <c r="Y12110" s="217">
        <v>0</v>
      </c>
    </row>
    <row r="12111" spans="2:25">
      <c r="B12111" s="217" t="s">
        <v>12281</v>
      </c>
      <c r="C12111" s="217" t="s">
        <v>11696</v>
      </c>
      <c r="D12111" s="217" t="s">
        <v>14</v>
      </c>
      <c r="E12111" s="217" t="s">
        <v>86</v>
      </c>
      <c r="F12111" s="217" t="s">
        <v>9</v>
      </c>
      <c r="G12111" s="217" t="s">
        <v>10</v>
      </c>
      <c r="H12111" s="217" t="s">
        <v>176</v>
      </c>
      <c r="I12111" s="217">
        <v>2</v>
      </c>
      <c r="J12111" s="217">
        <v>2</v>
      </c>
      <c r="K12111" s="217">
        <v>0</v>
      </c>
      <c r="L12111" s="217">
        <v>9</v>
      </c>
      <c r="M12111" s="217">
        <v>682.86713286713302</v>
      </c>
      <c r="N12111" s="217">
        <v>2.9288274449564802</v>
      </c>
      <c r="O12111" s="217">
        <v>2.9288274449564802</v>
      </c>
      <c r="P12111" s="217">
        <v>0</v>
      </c>
      <c r="Q12111" s="217">
        <v>2.9288274449564802</v>
      </c>
      <c r="R12111" s="217">
        <v>2.9288274449564802</v>
      </c>
      <c r="S12111" s="217">
        <v>0</v>
      </c>
      <c r="T12111" s="217">
        <v>2.9288274449564802</v>
      </c>
      <c r="U12111" s="217">
        <v>2.9288274449564802</v>
      </c>
      <c r="V12111" s="217">
        <v>0</v>
      </c>
      <c r="W12111" s="217">
        <v>2.9288274449564802</v>
      </c>
      <c r="X12111" s="217">
        <v>2.9288274449564802</v>
      </c>
      <c r="Y12111" s="217">
        <v>0</v>
      </c>
    </row>
    <row r="12112" spans="2:25">
      <c r="B12112" s="217" t="s">
        <v>12282</v>
      </c>
      <c r="C12112" s="217" t="s">
        <v>11696</v>
      </c>
      <c r="D12112" s="217" t="s">
        <v>14</v>
      </c>
      <c r="E12112" s="217" t="s">
        <v>86</v>
      </c>
      <c r="F12112" s="217" t="s">
        <v>9</v>
      </c>
      <c r="G12112" s="217" t="s">
        <v>10</v>
      </c>
      <c r="H12112" s="217" t="s">
        <v>178</v>
      </c>
      <c r="I12112" s="217">
        <v>0</v>
      </c>
      <c r="J12112" s="217">
        <v>0</v>
      </c>
      <c r="K12112" s="217">
        <v>0</v>
      </c>
      <c r="L12112" s="217">
        <v>10</v>
      </c>
      <c r="M12112" s="217">
        <v>583.741258741259</v>
      </c>
      <c r="N12112" s="217">
        <v>0</v>
      </c>
      <c r="O12112" s="217">
        <v>0</v>
      </c>
      <c r="P12112" s="217">
        <v>0</v>
      </c>
      <c r="Q12112" s="217">
        <v>0</v>
      </c>
      <c r="R12112" s="217">
        <v>0</v>
      </c>
      <c r="S12112" s="217">
        <v>0</v>
      </c>
      <c r="T12112" s="217">
        <v>0</v>
      </c>
      <c r="U12112" s="217">
        <v>0</v>
      </c>
      <c r="V12112" s="217">
        <v>0</v>
      </c>
      <c r="W12112" s="217">
        <v>0</v>
      </c>
      <c r="X12112" s="217">
        <v>0</v>
      </c>
      <c r="Y12112" s="217">
        <v>0</v>
      </c>
    </row>
    <row r="12113" spans="2:25">
      <c r="B12113" s="217" t="s">
        <v>12283</v>
      </c>
      <c r="C12113" s="217" t="s">
        <v>11696</v>
      </c>
      <c r="D12113" s="217" t="s">
        <v>14</v>
      </c>
      <c r="E12113" s="217" t="s">
        <v>86</v>
      </c>
      <c r="F12113" s="217" t="s">
        <v>9</v>
      </c>
      <c r="G12113" s="217" t="s">
        <v>10</v>
      </c>
      <c r="H12113" s="217" t="s">
        <v>5</v>
      </c>
      <c r="I12113" s="217">
        <v>3</v>
      </c>
      <c r="J12113" s="217">
        <v>3</v>
      </c>
      <c r="K12113" s="217">
        <v>0</v>
      </c>
      <c r="L12113" s="217">
        <v>51</v>
      </c>
      <c r="M12113" s="217">
        <v>3150</v>
      </c>
      <c r="N12113" s="217">
        <v>0.952380952380952</v>
      </c>
      <c r="O12113" s="217">
        <v>0.952380952380952</v>
      </c>
      <c r="P12113" s="217">
        <v>0</v>
      </c>
      <c r="Q12113" s="217">
        <v>0.952380952380952</v>
      </c>
      <c r="R12113" s="217">
        <v>0.952380952380952</v>
      </c>
      <c r="S12113" s="217">
        <v>0</v>
      </c>
      <c r="T12113" s="217">
        <v>0.952380952380952</v>
      </c>
      <c r="U12113" s="217">
        <v>0.952380952380952</v>
      </c>
      <c r="V12113" s="217">
        <v>0</v>
      </c>
      <c r="W12113" s="217">
        <v>0.952380952380952</v>
      </c>
      <c r="X12113" s="217">
        <v>0.952380952380952</v>
      </c>
      <c r="Y12113" s="217">
        <v>0</v>
      </c>
    </row>
    <row r="12114" spans="2:25">
      <c r="B12114" s="217" t="s">
        <v>12284</v>
      </c>
      <c r="C12114" s="217" t="s">
        <v>11696</v>
      </c>
      <c r="D12114" s="217" t="s">
        <v>14</v>
      </c>
      <c r="E12114" s="217" t="s">
        <v>86</v>
      </c>
      <c r="F12114" s="217" t="s">
        <v>5</v>
      </c>
      <c r="G12114" s="217" t="s">
        <v>10</v>
      </c>
      <c r="H12114" s="217" t="s">
        <v>170</v>
      </c>
      <c r="I12114" s="217">
        <v>4</v>
      </c>
      <c r="J12114" s="217">
        <v>4</v>
      </c>
      <c r="K12114" s="217">
        <v>0</v>
      </c>
      <c r="L12114" s="217">
        <v>25</v>
      </c>
      <c r="M12114" s="217">
        <v>1303.7762237762199</v>
      </c>
      <c r="N12114" s="217">
        <v>3.0680111564042001</v>
      </c>
      <c r="O12114" s="217">
        <v>3.0680111564042001</v>
      </c>
      <c r="P12114" s="217">
        <v>0</v>
      </c>
      <c r="Q12114" s="217">
        <v>3.0680111564042001</v>
      </c>
      <c r="R12114" s="217">
        <v>3.0680111564042001</v>
      </c>
      <c r="S12114" s="217">
        <v>0</v>
      </c>
      <c r="T12114" s="217">
        <v>3.0680111564042001</v>
      </c>
      <c r="U12114" s="217">
        <v>3.0680111564042001</v>
      </c>
      <c r="V12114" s="217">
        <v>0</v>
      </c>
      <c r="W12114" s="217">
        <v>3.0680111564042001</v>
      </c>
      <c r="X12114" s="217">
        <v>3.0680111564042001</v>
      </c>
      <c r="Y12114" s="217">
        <v>0</v>
      </c>
    </row>
    <row r="12115" spans="2:25">
      <c r="B12115" s="217" t="s">
        <v>12285</v>
      </c>
      <c r="C12115" s="217" t="s">
        <v>11696</v>
      </c>
      <c r="D12115" s="217" t="s">
        <v>14</v>
      </c>
      <c r="E12115" s="217" t="s">
        <v>86</v>
      </c>
      <c r="F12115" s="217" t="s">
        <v>5</v>
      </c>
      <c r="G12115" s="217" t="s">
        <v>10</v>
      </c>
      <c r="H12115" s="217" t="s">
        <v>172</v>
      </c>
      <c r="I12115" s="217">
        <v>5</v>
      </c>
      <c r="J12115" s="217">
        <v>5</v>
      </c>
      <c r="K12115" s="217">
        <v>0</v>
      </c>
      <c r="L12115" s="217">
        <v>10</v>
      </c>
      <c r="M12115" s="217">
        <v>1201.9230769230801</v>
      </c>
      <c r="N12115" s="217">
        <v>4.16</v>
      </c>
      <c r="O12115" s="217">
        <v>4.16</v>
      </c>
      <c r="P12115" s="217">
        <v>0</v>
      </c>
      <c r="Q12115" s="217">
        <v>4.16</v>
      </c>
      <c r="R12115" s="217">
        <v>4.16</v>
      </c>
      <c r="S12115" s="217">
        <v>0</v>
      </c>
      <c r="T12115" s="217">
        <v>4.16</v>
      </c>
      <c r="U12115" s="217">
        <v>4.16</v>
      </c>
      <c r="V12115" s="217">
        <v>0</v>
      </c>
      <c r="W12115" s="217">
        <v>4.16</v>
      </c>
      <c r="X12115" s="217">
        <v>4.16</v>
      </c>
      <c r="Y12115" s="217">
        <v>0</v>
      </c>
    </row>
    <row r="12116" spans="2:25">
      <c r="B12116" s="217" t="s">
        <v>12286</v>
      </c>
      <c r="C12116" s="217" t="s">
        <v>11696</v>
      </c>
      <c r="D12116" s="217" t="s">
        <v>14</v>
      </c>
      <c r="E12116" s="217" t="s">
        <v>86</v>
      </c>
      <c r="F12116" s="217" t="s">
        <v>5</v>
      </c>
      <c r="G12116" s="217" t="s">
        <v>10</v>
      </c>
      <c r="H12116" s="217" t="s">
        <v>174</v>
      </c>
      <c r="I12116" s="217">
        <v>2</v>
      </c>
      <c r="J12116" s="217">
        <v>2</v>
      </c>
      <c r="K12116" s="217">
        <v>0</v>
      </c>
      <c r="L12116" s="217">
        <v>15</v>
      </c>
      <c r="M12116" s="217">
        <v>1201.9230769230801</v>
      </c>
      <c r="N12116" s="217">
        <v>1.6639999999999999</v>
      </c>
      <c r="O12116" s="217">
        <v>1.6639999999999999</v>
      </c>
      <c r="P12116" s="217">
        <v>0</v>
      </c>
      <c r="Q12116" s="217">
        <v>1.6639999999999999</v>
      </c>
      <c r="R12116" s="217">
        <v>1.6639999999999999</v>
      </c>
      <c r="S12116" s="217">
        <v>0</v>
      </c>
      <c r="T12116" s="217">
        <v>1.6639999999999999</v>
      </c>
      <c r="U12116" s="217">
        <v>1.6639999999999999</v>
      </c>
      <c r="V12116" s="217">
        <v>0</v>
      </c>
      <c r="W12116" s="217">
        <v>1.6639999999999999</v>
      </c>
      <c r="X12116" s="217">
        <v>1.6639999999999999</v>
      </c>
      <c r="Y12116" s="217">
        <v>0</v>
      </c>
    </row>
    <row r="12117" spans="2:25">
      <c r="B12117" s="217" t="s">
        <v>12287</v>
      </c>
      <c r="C12117" s="217" t="s">
        <v>11696</v>
      </c>
      <c r="D12117" s="217" t="s">
        <v>14</v>
      </c>
      <c r="E12117" s="217" t="s">
        <v>86</v>
      </c>
      <c r="F12117" s="217" t="s">
        <v>5</v>
      </c>
      <c r="G12117" s="217" t="s">
        <v>10</v>
      </c>
      <c r="H12117" s="217" t="s">
        <v>176</v>
      </c>
      <c r="I12117" s="217">
        <v>7</v>
      </c>
      <c r="J12117" s="217">
        <v>6</v>
      </c>
      <c r="K12117" s="217">
        <v>1</v>
      </c>
      <c r="L12117" s="217">
        <v>18</v>
      </c>
      <c r="M12117" s="217">
        <v>1362.4825174825201</v>
      </c>
      <c r="N12117" s="217">
        <v>5.1376806015346297</v>
      </c>
      <c r="O12117" s="217">
        <v>4.4037262298868303</v>
      </c>
      <c r="P12117" s="217">
        <v>0.73395437164780497</v>
      </c>
      <c r="Q12117" s="217">
        <v>5.1376806015346297</v>
      </c>
      <c r="R12117" s="217">
        <v>4.4037262298868303</v>
      </c>
      <c r="S12117" s="217">
        <v>0.73395437164780497</v>
      </c>
      <c r="T12117" s="217">
        <v>5.1376806015346297</v>
      </c>
      <c r="U12117" s="217">
        <v>4.4037262298868303</v>
      </c>
      <c r="V12117" s="217">
        <v>0.73395437164780497</v>
      </c>
      <c r="W12117" s="217">
        <v>5.1376806015346297</v>
      </c>
      <c r="X12117" s="217">
        <v>4.4037262298868303</v>
      </c>
      <c r="Y12117" s="217">
        <v>0.73395437164780497</v>
      </c>
    </row>
    <row r="12118" spans="2:25">
      <c r="B12118" s="217" t="s">
        <v>12288</v>
      </c>
      <c r="C12118" s="217" t="s">
        <v>11696</v>
      </c>
      <c r="D12118" s="217" t="s">
        <v>14</v>
      </c>
      <c r="E12118" s="217" t="s">
        <v>86</v>
      </c>
      <c r="F12118" s="217" t="s">
        <v>5</v>
      </c>
      <c r="G12118" s="217" t="s">
        <v>10</v>
      </c>
      <c r="H12118" s="217" t="s">
        <v>178</v>
      </c>
      <c r="I12118" s="217">
        <v>0</v>
      </c>
      <c r="J12118" s="217">
        <v>0</v>
      </c>
      <c r="K12118" s="217">
        <v>0</v>
      </c>
      <c r="L12118" s="217">
        <v>17</v>
      </c>
      <c r="M12118" s="217">
        <v>1179.8951048951001</v>
      </c>
      <c r="N12118" s="217">
        <v>0</v>
      </c>
      <c r="O12118" s="217">
        <v>0</v>
      </c>
      <c r="P12118" s="217">
        <v>0</v>
      </c>
      <c r="Q12118" s="217">
        <v>0</v>
      </c>
      <c r="R12118" s="217">
        <v>0</v>
      </c>
      <c r="S12118" s="217">
        <v>0</v>
      </c>
      <c r="T12118" s="217">
        <v>0</v>
      </c>
      <c r="U12118" s="217">
        <v>0</v>
      </c>
      <c r="V12118" s="217">
        <v>0</v>
      </c>
      <c r="W12118" s="217">
        <v>0</v>
      </c>
      <c r="X12118" s="217">
        <v>0</v>
      </c>
      <c r="Y12118" s="217">
        <v>0</v>
      </c>
    </row>
    <row r="12119" spans="2:25">
      <c r="B12119" s="217" t="s">
        <v>12289</v>
      </c>
      <c r="C12119" s="217" t="s">
        <v>11696</v>
      </c>
      <c r="D12119" s="217" t="s">
        <v>14</v>
      </c>
      <c r="E12119" s="217" t="s">
        <v>86</v>
      </c>
      <c r="F12119" s="217" t="s">
        <v>5</v>
      </c>
      <c r="G12119" s="217" t="s">
        <v>10</v>
      </c>
      <c r="H12119" s="217" t="s">
        <v>5</v>
      </c>
      <c r="I12119" s="217">
        <v>18</v>
      </c>
      <c r="J12119" s="217">
        <v>17</v>
      </c>
      <c r="K12119" s="217">
        <v>1</v>
      </c>
      <c r="L12119" s="217">
        <v>85</v>
      </c>
      <c r="M12119" s="217">
        <v>6250</v>
      </c>
      <c r="N12119" s="217">
        <v>2.88</v>
      </c>
      <c r="O12119" s="217">
        <v>2.72</v>
      </c>
      <c r="P12119" s="217">
        <v>0.16</v>
      </c>
      <c r="Q12119" s="217">
        <v>2.88</v>
      </c>
      <c r="R12119" s="217">
        <v>2.72</v>
      </c>
      <c r="S12119" s="217">
        <v>0.16</v>
      </c>
      <c r="T12119" s="217">
        <v>2.88</v>
      </c>
      <c r="U12119" s="217">
        <v>2.72</v>
      </c>
      <c r="V12119" s="217">
        <v>0.16</v>
      </c>
      <c r="W12119" s="217">
        <v>2.88</v>
      </c>
      <c r="X12119" s="217">
        <v>2.72</v>
      </c>
      <c r="Y12119" s="217">
        <v>0.16</v>
      </c>
    </row>
    <row r="12120" spans="2:25">
      <c r="B12120" s="217" t="s">
        <v>12290</v>
      </c>
      <c r="C12120" s="217" t="s">
        <v>11696</v>
      </c>
      <c r="D12120" s="217" t="s">
        <v>14</v>
      </c>
      <c r="E12120" s="217" t="s">
        <v>86</v>
      </c>
      <c r="F12120" s="217" t="s">
        <v>12</v>
      </c>
      <c r="G12120" s="217" t="s">
        <v>49</v>
      </c>
      <c r="H12120" s="217" t="s">
        <v>170</v>
      </c>
      <c r="I12120" s="217">
        <v>14</v>
      </c>
      <c r="J12120" s="217">
        <v>14</v>
      </c>
      <c r="K12120" s="217">
        <v>0</v>
      </c>
      <c r="L12120" s="217">
        <v>36</v>
      </c>
      <c r="M12120" s="217">
        <v>5152.6580350342701</v>
      </c>
      <c r="N12120" s="217">
        <v>2.7170442720650798</v>
      </c>
      <c r="O12120" s="217">
        <v>2.7170442720650798</v>
      </c>
      <c r="P12120" s="217">
        <v>0</v>
      </c>
      <c r="Q12120" s="217">
        <v>2.7170442720650798</v>
      </c>
      <c r="R12120" s="217">
        <v>2.7170442720650798</v>
      </c>
      <c r="S12120" s="217">
        <v>0</v>
      </c>
      <c r="T12120" s="217">
        <v>2.7170442720650798</v>
      </c>
      <c r="U12120" s="217">
        <v>2.7170442720650798</v>
      </c>
      <c r="V12120" s="217">
        <v>0</v>
      </c>
      <c r="W12120" s="217">
        <v>2.7170442720650798</v>
      </c>
      <c r="X12120" s="217">
        <v>2.7170442720650798</v>
      </c>
      <c r="Y12120" s="217">
        <v>0</v>
      </c>
    </row>
    <row r="12121" spans="2:25">
      <c r="B12121" s="217" t="s">
        <v>12291</v>
      </c>
      <c r="C12121" s="217" t="s">
        <v>11696</v>
      </c>
      <c r="D12121" s="217" t="s">
        <v>14</v>
      </c>
      <c r="E12121" s="217" t="s">
        <v>86</v>
      </c>
      <c r="F12121" s="217" t="s">
        <v>12</v>
      </c>
      <c r="G12121" s="217" t="s">
        <v>49</v>
      </c>
      <c r="H12121" s="217" t="s">
        <v>172</v>
      </c>
      <c r="I12121" s="217">
        <v>8</v>
      </c>
      <c r="J12121" s="217">
        <v>8</v>
      </c>
      <c r="K12121" s="217">
        <v>0</v>
      </c>
      <c r="L12121" s="217">
        <v>35</v>
      </c>
      <c r="M12121" s="217">
        <v>3293.1302361005301</v>
      </c>
      <c r="N12121" s="217">
        <v>2.4292996105349798</v>
      </c>
      <c r="O12121" s="217">
        <v>2.4292996105349798</v>
      </c>
      <c r="P12121" s="217">
        <v>0</v>
      </c>
      <c r="Q12121" s="217">
        <v>2.4292996105349798</v>
      </c>
      <c r="R12121" s="217">
        <v>2.4292996105349798</v>
      </c>
      <c r="S12121" s="217">
        <v>0</v>
      </c>
      <c r="T12121" s="217">
        <v>2.4292996105349798</v>
      </c>
      <c r="U12121" s="217">
        <v>2.4292996105349798</v>
      </c>
      <c r="V12121" s="217">
        <v>0</v>
      </c>
      <c r="W12121" s="217">
        <v>2.4292996105349798</v>
      </c>
      <c r="X12121" s="217">
        <v>2.4292996105349798</v>
      </c>
      <c r="Y12121" s="217">
        <v>0</v>
      </c>
    </row>
    <row r="12122" spans="2:25">
      <c r="B12122" s="217" t="s">
        <v>12292</v>
      </c>
      <c r="C12122" s="217" t="s">
        <v>11696</v>
      </c>
      <c r="D12122" s="217" t="s">
        <v>14</v>
      </c>
      <c r="E12122" s="217" t="s">
        <v>86</v>
      </c>
      <c r="F12122" s="217" t="s">
        <v>12</v>
      </c>
      <c r="G12122" s="217" t="s">
        <v>49</v>
      </c>
      <c r="H12122" s="217" t="s">
        <v>174</v>
      </c>
      <c r="I12122" s="217">
        <v>2</v>
      </c>
      <c r="J12122" s="217">
        <v>2</v>
      </c>
      <c r="K12122" s="217">
        <v>0</v>
      </c>
      <c r="L12122" s="217">
        <v>11</v>
      </c>
      <c r="M12122" s="217">
        <v>2420.50266565118</v>
      </c>
      <c r="N12122" s="217">
        <v>0.826274652939474</v>
      </c>
      <c r="O12122" s="217">
        <v>0.826274652939474</v>
      </c>
      <c r="P12122" s="217">
        <v>0</v>
      </c>
      <c r="Q12122" s="217">
        <v>0.826274652939474</v>
      </c>
      <c r="R12122" s="217">
        <v>0.826274652939474</v>
      </c>
      <c r="S12122" s="217">
        <v>0</v>
      </c>
      <c r="T12122" s="217">
        <v>0.826274652939474</v>
      </c>
      <c r="U12122" s="217">
        <v>0.826274652939474</v>
      </c>
      <c r="V12122" s="217">
        <v>0</v>
      </c>
      <c r="W12122" s="217">
        <v>0.826274652939474</v>
      </c>
      <c r="X12122" s="217">
        <v>0.826274652939474</v>
      </c>
      <c r="Y12122" s="217">
        <v>0</v>
      </c>
    </row>
    <row r="12123" spans="2:25">
      <c r="B12123" s="217" t="s">
        <v>12293</v>
      </c>
      <c r="C12123" s="217" t="s">
        <v>11696</v>
      </c>
      <c r="D12123" s="217" t="s">
        <v>14</v>
      </c>
      <c r="E12123" s="217" t="s">
        <v>86</v>
      </c>
      <c r="F12123" s="217" t="s">
        <v>12</v>
      </c>
      <c r="G12123" s="217" t="s">
        <v>49</v>
      </c>
      <c r="H12123" s="217" t="s">
        <v>176</v>
      </c>
      <c r="I12123" s="217">
        <v>4</v>
      </c>
      <c r="J12123" s="217">
        <v>4</v>
      </c>
      <c r="K12123" s="217">
        <v>0</v>
      </c>
      <c r="L12123" s="217">
        <v>24</v>
      </c>
      <c r="M12123" s="217">
        <v>1807.5856816450901</v>
      </c>
      <c r="N12123" s="217">
        <v>2.2128964843091601</v>
      </c>
      <c r="O12123" s="217">
        <v>2.2128964843091601</v>
      </c>
      <c r="P12123" s="217">
        <v>0</v>
      </c>
      <c r="Q12123" s="217">
        <v>2.2128964843091601</v>
      </c>
      <c r="R12123" s="217">
        <v>2.2128964843091601</v>
      </c>
      <c r="S12123" s="217">
        <v>0</v>
      </c>
      <c r="T12123" s="217">
        <v>2.2128964843091601</v>
      </c>
      <c r="U12123" s="217">
        <v>2.2128964843091601</v>
      </c>
      <c r="V12123" s="217">
        <v>0</v>
      </c>
      <c r="W12123" s="217">
        <v>2.2128964843091601</v>
      </c>
      <c r="X12123" s="217">
        <v>2.2128964843091601</v>
      </c>
      <c r="Y12123" s="217">
        <v>0</v>
      </c>
    </row>
    <row r="12124" spans="2:25">
      <c r="B12124" s="217" t="s">
        <v>12294</v>
      </c>
      <c r="C12124" s="217" t="s">
        <v>11696</v>
      </c>
      <c r="D12124" s="217" t="s">
        <v>14</v>
      </c>
      <c r="E12124" s="217" t="s">
        <v>86</v>
      </c>
      <c r="F12124" s="217" t="s">
        <v>12</v>
      </c>
      <c r="G12124" s="217" t="s">
        <v>49</v>
      </c>
      <c r="H12124" s="217" t="s">
        <v>178</v>
      </c>
      <c r="I12124" s="217">
        <v>1</v>
      </c>
      <c r="J12124" s="217">
        <v>1</v>
      </c>
      <c r="K12124" s="217">
        <v>0</v>
      </c>
      <c r="L12124" s="217">
        <v>7</v>
      </c>
      <c r="M12124" s="217">
        <v>966.12338156892599</v>
      </c>
      <c r="N12124" s="217">
        <v>1.03506448459622</v>
      </c>
      <c r="O12124" s="217">
        <v>1.03506448459622</v>
      </c>
      <c r="P12124" s="217">
        <v>0</v>
      </c>
      <c r="Q12124" s="217">
        <v>1.03506448459622</v>
      </c>
      <c r="R12124" s="217">
        <v>1.03506448459622</v>
      </c>
      <c r="S12124" s="217">
        <v>0</v>
      </c>
      <c r="T12124" s="217">
        <v>1.03506448459622</v>
      </c>
      <c r="U12124" s="217">
        <v>1.03506448459622</v>
      </c>
      <c r="V12124" s="217">
        <v>0</v>
      </c>
      <c r="W12124" s="217">
        <v>1.03506448459622</v>
      </c>
      <c r="X12124" s="217">
        <v>1.03506448459622</v>
      </c>
      <c r="Y12124" s="217">
        <v>0</v>
      </c>
    </row>
    <row r="12125" spans="2:25">
      <c r="B12125" s="217" t="s">
        <v>12295</v>
      </c>
      <c r="C12125" s="217" t="s">
        <v>11696</v>
      </c>
      <c r="D12125" s="217" t="s">
        <v>14</v>
      </c>
      <c r="E12125" s="217" t="s">
        <v>86</v>
      </c>
      <c r="F12125" s="217" t="s">
        <v>12</v>
      </c>
      <c r="G12125" s="217" t="s">
        <v>49</v>
      </c>
      <c r="H12125" s="217" t="s">
        <v>5</v>
      </c>
      <c r="I12125" s="217">
        <v>29</v>
      </c>
      <c r="J12125" s="217">
        <v>29</v>
      </c>
      <c r="K12125" s="217">
        <v>0</v>
      </c>
      <c r="L12125" s="217">
        <v>113</v>
      </c>
      <c r="M12125" s="217">
        <v>13640</v>
      </c>
      <c r="N12125" s="217">
        <v>2.1260997067448701</v>
      </c>
      <c r="O12125" s="217">
        <v>2.1260997067448701</v>
      </c>
      <c r="P12125" s="217">
        <v>0</v>
      </c>
      <c r="Q12125" s="217">
        <v>2.1260997067448701</v>
      </c>
      <c r="R12125" s="217">
        <v>2.1260997067448701</v>
      </c>
      <c r="S12125" s="217">
        <v>0</v>
      </c>
      <c r="T12125" s="217">
        <v>2.1260997067448701</v>
      </c>
      <c r="U12125" s="217">
        <v>2.1260997067448701</v>
      </c>
      <c r="V12125" s="217">
        <v>0</v>
      </c>
      <c r="W12125" s="217">
        <v>2.1260997067448701</v>
      </c>
      <c r="X12125" s="217">
        <v>2.1260997067448701</v>
      </c>
      <c r="Y12125" s="217">
        <v>0</v>
      </c>
    </row>
    <row r="12126" spans="2:25">
      <c r="B12126" s="217" t="s">
        <v>12296</v>
      </c>
      <c r="C12126" s="217" t="s">
        <v>11696</v>
      </c>
      <c r="D12126" s="217" t="s">
        <v>14</v>
      </c>
      <c r="E12126" s="217" t="s">
        <v>86</v>
      </c>
      <c r="F12126" s="217" t="s">
        <v>9</v>
      </c>
      <c r="G12126" s="217" t="s">
        <v>49</v>
      </c>
      <c r="H12126" s="217" t="s">
        <v>170</v>
      </c>
      <c r="I12126" s="217">
        <v>1</v>
      </c>
      <c r="J12126" s="217">
        <v>1</v>
      </c>
      <c r="K12126" s="217">
        <v>0</v>
      </c>
      <c r="L12126" s="217">
        <v>91</v>
      </c>
      <c r="M12126" s="217">
        <v>5280.2621995629997</v>
      </c>
      <c r="N12126" s="217">
        <v>0.18938453474578601</v>
      </c>
      <c r="O12126" s="217">
        <v>0.18938453474578601</v>
      </c>
      <c r="P12126" s="217">
        <v>0</v>
      </c>
      <c r="Q12126" s="217">
        <v>0.18938453474578601</v>
      </c>
      <c r="R12126" s="217">
        <v>0.18938453474578601</v>
      </c>
      <c r="S12126" s="217">
        <v>0</v>
      </c>
      <c r="T12126" s="217">
        <v>0.18938453474578601</v>
      </c>
      <c r="U12126" s="217">
        <v>0.18938453474578601</v>
      </c>
      <c r="V12126" s="217">
        <v>0</v>
      </c>
      <c r="W12126" s="217">
        <v>0.18938453474578601</v>
      </c>
      <c r="X12126" s="217">
        <v>0.18938453474578601</v>
      </c>
      <c r="Y12126" s="217">
        <v>0</v>
      </c>
    </row>
    <row r="12127" spans="2:25">
      <c r="B12127" s="217" t="s">
        <v>12297</v>
      </c>
      <c r="C12127" s="217" t="s">
        <v>11696</v>
      </c>
      <c r="D12127" s="217" t="s">
        <v>14</v>
      </c>
      <c r="E12127" s="217" t="s">
        <v>86</v>
      </c>
      <c r="F12127" s="217" t="s">
        <v>9</v>
      </c>
      <c r="G12127" s="217" t="s">
        <v>49</v>
      </c>
      <c r="H12127" s="217" t="s">
        <v>172</v>
      </c>
      <c r="I12127" s="217">
        <v>0</v>
      </c>
      <c r="J12127" s="217">
        <v>0</v>
      </c>
      <c r="K12127" s="217">
        <v>0</v>
      </c>
      <c r="L12127" s="217">
        <v>58</v>
      </c>
      <c r="M12127" s="217">
        <v>3315.5134741442098</v>
      </c>
      <c r="N12127" s="217">
        <v>0</v>
      </c>
      <c r="O12127" s="217">
        <v>0</v>
      </c>
      <c r="P12127" s="217">
        <v>0</v>
      </c>
      <c r="Q12127" s="217">
        <v>0</v>
      </c>
      <c r="R12127" s="217">
        <v>0</v>
      </c>
      <c r="S12127" s="217">
        <v>0</v>
      </c>
      <c r="T12127" s="217">
        <v>0</v>
      </c>
      <c r="U12127" s="217">
        <v>0</v>
      </c>
      <c r="V12127" s="217">
        <v>0</v>
      </c>
      <c r="W12127" s="217">
        <v>0</v>
      </c>
      <c r="X12127" s="217">
        <v>0</v>
      </c>
      <c r="Y12127" s="217">
        <v>0</v>
      </c>
    </row>
    <row r="12128" spans="2:25">
      <c r="B12128" s="217" t="s">
        <v>12298</v>
      </c>
      <c r="C12128" s="217" t="s">
        <v>11696</v>
      </c>
      <c r="D12128" s="217" t="s">
        <v>14</v>
      </c>
      <c r="E12128" s="217" t="s">
        <v>86</v>
      </c>
      <c r="F12128" s="217" t="s">
        <v>9</v>
      </c>
      <c r="G12128" s="217" t="s">
        <v>49</v>
      </c>
      <c r="H12128" s="217" t="s">
        <v>174</v>
      </c>
      <c r="I12128" s="217">
        <v>0</v>
      </c>
      <c r="J12128" s="217">
        <v>0</v>
      </c>
      <c r="K12128" s="217">
        <v>0</v>
      </c>
      <c r="L12128" s="217">
        <v>27</v>
      </c>
      <c r="M12128" s="217">
        <v>2537.80043699927</v>
      </c>
      <c r="N12128" s="217">
        <v>0</v>
      </c>
      <c r="O12128" s="217">
        <v>0</v>
      </c>
      <c r="P12128" s="217">
        <v>0</v>
      </c>
      <c r="Q12128" s="217">
        <v>0</v>
      </c>
      <c r="R12128" s="217">
        <v>0</v>
      </c>
      <c r="S12128" s="217">
        <v>0</v>
      </c>
      <c r="T12128" s="217">
        <v>0</v>
      </c>
      <c r="U12128" s="217">
        <v>0</v>
      </c>
      <c r="V12128" s="217">
        <v>0</v>
      </c>
      <c r="W12128" s="217">
        <v>0</v>
      </c>
      <c r="X12128" s="217">
        <v>0</v>
      </c>
      <c r="Y12128" s="217">
        <v>0</v>
      </c>
    </row>
    <row r="12129" spans="2:25">
      <c r="B12129" s="217" t="s">
        <v>12299</v>
      </c>
      <c r="C12129" s="217" t="s">
        <v>11696</v>
      </c>
      <c r="D12129" s="217" t="s">
        <v>14</v>
      </c>
      <c r="E12129" s="217" t="s">
        <v>86</v>
      </c>
      <c r="F12129" s="217" t="s">
        <v>9</v>
      </c>
      <c r="G12129" s="217" t="s">
        <v>49</v>
      </c>
      <c r="H12129" s="217" t="s">
        <v>176</v>
      </c>
      <c r="I12129" s="217">
        <v>1</v>
      </c>
      <c r="J12129" s="217">
        <v>1</v>
      </c>
      <c r="K12129" s="217">
        <v>0</v>
      </c>
      <c r="L12129" s="217">
        <v>43</v>
      </c>
      <c r="M12129" s="217">
        <v>2005.68099053168</v>
      </c>
      <c r="N12129" s="217">
        <v>0.49858377514706897</v>
      </c>
      <c r="O12129" s="217">
        <v>0.49858377514706897</v>
      </c>
      <c r="P12129" s="217">
        <v>0</v>
      </c>
      <c r="Q12129" s="217">
        <v>0.49858377514706897</v>
      </c>
      <c r="R12129" s="217">
        <v>0.49858377514706897</v>
      </c>
      <c r="S12129" s="217">
        <v>0</v>
      </c>
      <c r="T12129" s="217">
        <v>0.49858377514706897</v>
      </c>
      <c r="U12129" s="217">
        <v>0.49858377514706897</v>
      </c>
      <c r="V12129" s="217">
        <v>0</v>
      </c>
      <c r="W12129" s="217">
        <v>0.49858377514706897</v>
      </c>
      <c r="X12129" s="217">
        <v>0.49858377514706897</v>
      </c>
      <c r="Y12129" s="217">
        <v>0</v>
      </c>
    </row>
    <row r="12130" spans="2:25">
      <c r="B12130" s="217" t="s">
        <v>12300</v>
      </c>
      <c r="C12130" s="217" t="s">
        <v>11696</v>
      </c>
      <c r="D12130" s="217" t="s">
        <v>14</v>
      </c>
      <c r="E12130" s="217" t="s">
        <v>86</v>
      </c>
      <c r="F12130" s="217" t="s">
        <v>9</v>
      </c>
      <c r="G12130" s="217" t="s">
        <v>49</v>
      </c>
      <c r="H12130" s="217" t="s">
        <v>178</v>
      </c>
      <c r="I12130" s="217">
        <v>1</v>
      </c>
      <c r="J12130" s="217">
        <v>1</v>
      </c>
      <c r="K12130" s="217">
        <v>0</v>
      </c>
      <c r="L12130" s="217">
        <v>10</v>
      </c>
      <c r="M12130" s="217">
        <v>910.74289876183502</v>
      </c>
      <c r="N12130" s="217">
        <v>1.0980047183014101</v>
      </c>
      <c r="O12130" s="217">
        <v>1.0980047183014101</v>
      </c>
      <c r="P12130" s="217">
        <v>0</v>
      </c>
      <c r="Q12130" s="217">
        <v>1.0980047183014101</v>
      </c>
      <c r="R12130" s="217">
        <v>1.0980047183014101</v>
      </c>
      <c r="S12130" s="217">
        <v>0</v>
      </c>
      <c r="T12130" s="217">
        <v>1.0980047183014101</v>
      </c>
      <c r="U12130" s="217">
        <v>1.0980047183014101</v>
      </c>
      <c r="V12130" s="217">
        <v>0</v>
      </c>
      <c r="W12130" s="217">
        <v>1.0980047183014101</v>
      </c>
      <c r="X12130" s="217">
        <v>1.0980047183014101</v>
      </c>
      <c r="Y12130" s="217">
        <v>0</v>
      </c>
    </row>
    <row r="12131" spans="2:25">
      <c r="B12131" s="217" t="s">
        <v>12301</v>
      </c>
      <c r="C12131" s="217" t="s">
        <v>11696</v>
      </c>
      <c r="D12131" s="217" t="s">
        <v>14</v>
      </c>
      <c r="E12131" s="217" t="s">
        <v>86</v>
      </c>
      <c r="F12131" s="217" t="s">
        <v>9</v>
      </c>
      <c r="G12131" s="217" t="s">
        <v>49</v>
      </c>
      <c r="H12131" s="217" t="s">
        <v>5</v>
      </c>
      <c r="I12131" s="217">
        <v>3</v>
      </c>
      <c r="J12131" s="217">
        <v>3</v>
      </c>
      <c r="K12131" s="217">
        <v>0</v>
      </c>
      <c r="L12131" s="217">
        <v>229</v>
      </c>
      <c r="M12131" s="217">
        <v>14050</v>
      </c>
      <c r="N12131" s="217">
        <v>0.21352313167259801</v>
      </c>
      <c r="O12131" s="217">
        <v>0.21352313167259801</v>
      </c>
      <c r="P12131" s="217">
        <v>0</v>
      </c>
      <c r="Q12131" s="217">
        <v>0.21352313167259801</v>
      </c>
      <c r="R12131" s="217">
        <v>0.21352313167259801</v>
      </c>
      <c r="S12131" s="217">
        <v>0</v>
      </c>
      <c r="T12131" s="217">
        <v>0.21352313167259801</v>
      </c>
      <c r="U12131" s="217">
        <v>0.21352313167259801</v>
      </c>
      <c r="V12131" s="217">
        <v>0</v>
      </c>
      <c r="W12131" s="217">
        <v>0.21352313167259801</v>
      </c>
      <c r="X12131" s="217">
        <v>0.21352313167259801</v>
      </c>
      <c r="Y12131" s="217">
        <v>0</v>
      </c>
    </row>
    <row r="12132" spans="2:25">
      <c r="B12132" s="217" t="s">
        <v>12302</v>
      </c>
      <c r="C12132" s="217" t="s">
        <v>11696</v>
      </c>
      <c r="D12132" s="217" t="s">
        <v>14</v>
      </c>
      <c r="E12132" s="217" t="s">
        <v>86</v>
      </c>
      <c r="F12132" s="217" t="s">
        <v>5</v>
      </c>
      <c r="G12132" s="217" t="s">
        <v>49</v>
      </c>
      <c r="H12132" s="217" t="s">
        <v>170</v>
      </c>
      <c r="I12132" s="217">
        <v>15</v>
      </c>
      <c r="J12132" s="217">
        <v>15</v>
      </c>
      <c r="K12132" s="217">
        <v>0</v>
      </c>
      <c r="L12132" s="217">
        <v>127</v>
      </c>
      <c r="M12132" s="217">
        <v>10432.920234597301</v>
      </c>
      <c r="N12132" s="217">
        <v>1.4377566072304</v>
      </c>
      <c r="O12132" s="217">
        <v>1.4377566072304</v>
      </c>
      <c r="P12132" s="217">
        <v>0</v>
      </c>
      <c r="Q12132" s="217">
        <v>1.4377566072304</v>
      </c>
      <c r="R12132" s="217">
        <v>1.4377566072304</v>
      </c>
      <c r="S12132" s="217">
        <v>0</v>
      </c>
      <c r="T12132" s="217">
        <v>1.4377566072304</v>
      </c>
      <c r="U12132" s="217">
        <v>1.4377566072304</v>
      </c>
      <c r="V12132" s="217">
        <v>0</v>
      </c>
      <c r="W12132" s="217">
        <v>1.4377566072304</v>
      </c>
      <c r="X12132" s="217">
        <v>1.4377566072304</v>
      </c>
      <c r="Y12132" s="217">
        <v>0</v>
      </c>
    </row>
    <row r="12133" spans="2:25">
      <c r="B12133" s="217" t="s">
        <v>12303</v>
      </c>
      <c r="C12133" s="217" t="s">
        <v>11696</v>
      </c>
      <c r="D12133" s="217" t="s">
        <v>14</v>
      </c>
      <c r="E12133" s="217" t="s">
        <v>86</v>
      </c>
      <c r="F12133" s="217" t="s">
        <v>5</v>
      </c>
      <c r="G12133" s="217" t="s">
        <v>49</v>
      </c>
      <c r="H12133" s="217" t="s">
        <v>172</v>
      </c>
      <c r="I12133" s="217">
        <v>8</v>
      </c>
      <c r="J12133" s="217">
        <v>8</v>
      </c>
      <c r="K12133" s="217">
        <v>0</v>
      </c>
      <c r="L12133" s="217">
        <v>93</v>
      </c>
      <c r="M12133" s="217">
        <v>6608.6437102447399</v>
      </c>
      <c r="N12133" s="217">
        <v>1.21053583015807</v>
      </c>
      <c r="O12133" s="217">
        <v>1.21053583015807</v>
      </c>
      <c r="P12133" s="217">
        <v>0</v>
      </c>
      <c r="Q12133" s="217">
        <v>1.21053583015807</v>
      </c>
      <c r="R12133" s="217">
        <v>1.21053583015807</v>
      </c>
      <c r="S12133" s="217">
        <v>0</v>
      </c>
      <c r="T12133" s="217">
        <v>1.21053583015807</v>
      </c>
      <c r="U12133" s="217">
        <v>1.21053583015807</v>
      </c>
      <c r="V12133" s="217">
        <v>0</v>
      </c>
      <c r="W12133" s="217">
        <v>1.21053583015807</v>
      </c>
      <c r="X12133" s="217">
        <v>1.21053583015807</v>
      </c>
      <c r="Y12133" s="217">
        <v>0</v>
      </c>
    </row>
    <row r="12134" spans="2:25">
      <c r="B12134" s="217" t="s">
        <v>12304</v>
      </c>
      <c r="C12134" s="217" t="s">
        <v>11696</v>
      </c>
      <c r="D12134" s="217" t="s">
        <v>14</v>
      </c>
      <c r="E12134" s="217" t="s">
        <v>86</v>
      </c>
      <c r="F12134" s="217" t="s">
        <v>5</v>
      </c>
      <c r="G12134" s="217" t="s">
        <v>49</v>
      </c>
      <c r="H12134" s="217" t="s">
        <v>174</v>
      </c>
      <c r="I12134" s="217">
        <v>2</v>
      </c>
      <c r="J12134" s="217">
        <v>2</v>
      </c>
      <c r="K12134" s="217">
        <v>0</v>
      </c>
      <c r="L12134" s="217">
        <v>38</v>
      </c>
      <c r="M12134" s="217">
        <v>4958.3031026504495</v>
      </c>
      <c r="N12134" s="217">
        <v>0.40336380382451897</v>
      </c>
      <c r="O12134" s="217">
        <v>0.40336380382451897</v>
      </c>
      <c r="P12134" s="217">
        <v>0</v>
      </c>
      <c r="Q12134" s="217">
        <v>0.40336380382451897</v>
      </c>
      <c r="R12134" s="217">
        <v>0.40336380382451897</v>
      </c>
      <c r="S12134" s="217">
        <v>0</v>
      </c>
      <c r="T12134" s="217">
        <v>0.40336380382451897</v>
      </c>
      <c r="U12134" s="217">
        <v>0.40336380382451897</v>
      </c>
      <c r="V12134" s="217">
        <v>0</v>
      </c>
      <c r="W12134" s="217">
        <v>0.40336380382451897</v>
      </c>
      <c r="X12134" s="217">
        <v>0.40336380382451897</v>
      </c>
      <c r="Y12134" s="217">
        <v>0</v>
      </c>
    </row>
    <row r="12135" spans="2:25">
      <c r="B12135" s="217" t="s">
        <v>12305</v>
      </c>
      <c r="C12135" s="217" t="s">
        <v>11696</v>
      </c>
      <c r="D12135" s="217" t="s">
        <v>14</v>
      </c>
      <c r="E12135" s="217" t="s">
        <v>86</v>
      </c>
      <c r="F12135" s="217" t="s">
        <v>5</v>
      </c>
      <c r="G12135" s="217" t="s">
        <v>49</v>
      </c>
      <c r="H12135" s="217" t="s">
        <v>176</v>
      </c>
      <c r="I12135" s="217">
        <v>5</v>
      </c>
      <c r="J12135" s="217">
        <v>5</v>
      </c>
      <c r="K12135" s="217">
        <v>0</v>
      </c>
      <c r="L12135" s="217">
        <v>67</v>
      </c>
      <c r="M12135" s="217">
        <v>3813.26667217677</v>
      </c>
      <c r="N12135" s="217">
        <v>1.3112117325762001</v>
      </c>
      <c r="O12135" s="217">
        <v>1.3112117325762001</v>
      </c>
      <c r="P12135" s="217">
        <v>0</v>
      </c>
      <c r="Q12135" s="217">
        <v>1.3112117325762001</v>
      </c>
      <c r="R12135" s="217">
        <v>1.3112117325762001</v>
      </c>
      <c r="S12135" s="217">
        <v>0</v>
      </c>
      <c r="T12135" s="217">
        <v>1.3112117325762001</v>
      </c>
      <c r="U12135" s="217">
        <v>1.3112117325762001</v>
      </c>
      <c r="V12135" s="217">
        <v>0</v>
      </c>
      <c r="W12135" s="217">
        <v>1.3112117325762001</v>
      </c>
      <c r="X12135" s="217">
        <v>1.3112117325762001</v>
      </c>
      <c r="Y12135" s="217">
        <v>0</v>
      </c>
    </row>
    <row r="12136" spans="2:25">
      <c r="B12136" s="217" t="s">
        <v>12306</v>
      </c>
      <c r="C12136" s="217" t="s">
        <v>11696</v>
      </c>
      <c r="D12136" s="217" t="s">
        <v>14</v>
      </c>
      <c r="E12136" s="217" t="s">
        <v>86</v>
      </c>
      <c r="F12136" s="217" t="s">
        <v>5</v>
      </c>
      <c r="G12136" s="217" t="s">
        <v>49</v>
      </c>
      <c r="H12136" s="217" t="s">
        <v>178</v>
      </c>
      <c r="I12136" s="217">
        <v>2</v>
      </c>
      <c r="J12136" s="217">
        <v>2</v>
      </c>
      <c r="K12136" s="217">
        <v>0</v>
      </c>
      <c r="L12136" s="217">
        <v>17</v>
      </c>
      <c r="M12136" s="217">
        <v>1876.86628033076</v>
      </c>
      <c r="N12136" s="217">
        <v>1.0656060162408301</v>
      </c>
      <c r="O12136" s="217">
        <v>1.0656060162408301</v>
      </c>
      <c r="P12136" s="217">
        <v>0</v>
      </c>
      <c r="Q12136" s="217">
        <v>1.0656060162408301</v>
      </c>
      <c r="R12136" s="217">
        <v>1.0656060162408301</v>
      </c>
      <c r="S12136" s="217">
        <v>0</v>
      </c>
      <c r="T12136" s="217">
        <v>1.0656060162408301</v>
      </c>
      <c r="U12136" s="217">
        <v>1.0656060162408301</v>
      </c>
      <c r="V12136" s="217">
        <v>0</v>
      </c>
      <c r="W12136" s="217">
        <v>1.0656060162408301</v>
      </c>
      <c r="X12136" s="217">
        <v>1.0656060162408301</v>
      </c>
      <c r="Y12136" s="217">
        <v>0</v>
      </c>
    </row>
    <row r="12137" spans="2:25">
      <c r="B12137" s="217" t="s">
        <v>12307</v>
      </c>
      <c r="C12137" s="217" t="s">
        <v>11696</v>
      </c>
      <c r="D12137" s="217" t="s">
        <v>14</v>
      </c>
      <c r="E12137" s="217" t="s">
        <v>86</v>
      </c>
      <c r="F12137" s="217" t="s">
        <v>5</v>
      </c>
      <c r="G12137" s="217" t="s">
        <v>49</v>
      </c>
      <c r="H12137" s="217" t="s">
        <v>5</v>
      </c>
      <c r="I12137" s="217">
        <v>32</v>
      </c>
      <c r="J12137" s="217">
        <v>32</v>
      </c>
      <c r="K12137" s="217">
        <v>0</v>
      </c>
      <c r="L12137" s="217">
        <v>342</v>
      </c>
      <c r="M12137" s="217">
        <v>27690</v>
      </c>
      <c r="N12137" s="217">
        <v>1.1556518598772101</v>
      </c>
      <c r="O12137" s="217">
        <v>1.1556518598772101</v>
      </c>
      <c r="P12137" s="217">
        <v>0</v>
      </c>
      <c r="Q12137" s="217">
        <v>1.1556518598772101</v>
      </c>
      <c r="R12137" s="217">
        <v>1.1556518598772101</v>
      </c>
      <c r="S12137" s="217">
        <v>0</v>
      </c>
      <c r="T12137" s="217">
        <v>1.1556518598772101</v>
      </c>
      <c r="U12137" s="217">
        <v>1.1556518598772101</v>
      </c>
      <c r="V12137" s="217">
        <v>0</v>
      </c>
      <c r="W12137" s="217">
        <v>1.1556518598772101</v>
      </c>
      <c r="X12137" s="217">
        <v>1.1556518598772101</v>
      </c>
      <c r="Y12137" s="217">
        <v>0</v>
      </c>
    </row>
    <row r="12138" spans="2:25">
      <c r="B12138" s="217" t="s">
        <v>12308</v>
      </c>
      <c r="C12138" s="217" t="s">
        <v>11696</v>
      </c>
      <c r="D12138" s="217" t="s">
        <v>14</v>
      </c>
      <c r="E12138" s="217" t="s">
        <v>86</v>
      </c>
      <c r="F12138" s="217" t="s">
        <v>12</v>
      </c>
      <c r="G12138" s="217" t="s">
        <v>13</v>
      </c>
      <c r="H12138" s="217" t="s">
        <v>170</v>
      </c>
      <c r="I12138" s="217">
        <v>0</v>
      </c>
      <c r="J12138" s="217">
        <v>0</v>
      </c>
      <c r="K12138" s="217">
        <v>0</v>
      </c>
      <c r="L12138" s="217">
        <v>1</v>
      </c>
      <c r="M12138" s="217">
        <v>74.571428571428598</v>
      </c>
      <c r="N12138" s="217">
        <v>0</v>
      </c>
      <c r="O12138" s="217">
        <v>0</v>
      </c>
      <c r="P12138" s="217">
        <v>0</v>
      </c>
      <c r="Q12138" s="217">
        <v>0</v>
      </c>
      <c r="R12138" s="217">
        <v>0</v>
      </c>
      <c r="S12138" s="217">
        <v>0</v>
      </c>
      <c r="T12138" s="217">
        <v>0</v>
      </c>
      <c r="U12138" s="217">
        <v>0</v>
      </c>
      <c r="V12138" s="217">
        <v>0</v>
      </c>
      <c r="W12138" s="217">
        <v>0</v>
      </c>
      <c r="X12138" s="217">
        <v>0</v>
      </c>
      <c r="Y12138" s="217">
        <v>0</v>
      </c>
    </row>
    <row r="12139" spans="2:25">
      <c r="B12139" s="217" t="s">
        <v>12309</v>
      </c>
      <c r="C12139" s="217" t="s">
        <v>11696</v>
      </c>
      <c r="D12139" s="217" t="s">
        <v>14</v>
      </c>
      <c r="E12139" s="217" t="s">
        <v>86</v>
      </c>
      <c r="F12139" s="217" t="s">
        <v>12</v>
      </c>
      <c r="G12139" s="217" t="s">
        <v>13</v>
      </c>
      <c r="H12139" s="217" t="s">
        <v>172</v>
      </c>
      <c r="I12139" s="217">
        <v>0</v>
      </c>
      <c r="J12139" s="217">
        <v>0</v>
      </c>
      <c r="K12139" s="217">
        <v>0</v>
      </c>
      <c r="L12139" s="217">
        <v>3</v>
      </c>
      <c r="M12139" s="217">
        <v>124.28571428571399</v>
      </c>
      <c r="N12139" s="217">
        <v>0</v>
      </c>
      <c r="O12139" s="217">
        <v>0</v>
      </c>
      <c r="P12139" s="217">
        <v>0</v>
      </c>
      <c r="Q12139" s="217">
        <v>0</v>
      </c>
      <c r="R12139" s="217">
        <v>0</v>
      </c>
      <c r="S12139" s="217">
        <v>0</v>
      </c>
      <c r="T12139" s="217">
        <v>0</v>
      </c>
      <c r="U12139" s="217">
        <v>0</v>
      </c>
      <c r="V12139" s="217">
        <v>0</v>
      </c>
      <c r="W12139" s="217">
        <v>0</v>
      </c>
      <c r="X12139" s="217">
        <v>0</v>
      </c>
      <c r="Y12139" s="217">
        <v>0</v>
      </c>
    </row>
    <row r="12140" spans="2:25">
      <c r="B12140" s="217" t="s">
        <v>12310</v>
      </c>
      <c r="C12140" s="217" t="s">
        <v>11696</v>
      </c>
      <c r="D12140" s="217" t="s">
        <v>14</v>
      </c>
      <c r="E12140" s="217" t="s">
        <v>86</v>
      </c>
      <c r="F12140" s="217" t="s">
        <v>12</v>
      </c>
      <c r="G12140" s="217" t="s">
        <v>13</v>
      </c>
      <c r="H12140" s="217" t="s">
        <v>174</v>
      </c>
      <c r="I12140" s="217">
        <v>0</v>
      </c>
      <c r="J12140" s="217">
        <v>0</v>
      </c>
      <c r="K12140" s="217">
        <v>0</v>
      </c>
      <c r="L12140" s="217">
        <v>0</v>
      </c>
      <c r="M12140" s="217">
        <v>161.57142857142901</v>
      </c>
      <c r="N12140" s="217">
        <v>0</v>
      </c>
      <c r="O12140" s="217">
        <v>0</v>
      </c>
      <c r="P12140" s="217">
        <v>0</v>
      </c>
      <c r="Q12140" s="217">
        <v>0</v>
      </c>
      <c r="R12140" s="217">
        <v>0</v>
      </c>
      <c r="S12140" s="217">
        <v>0</v>
      </c>
      <c r="T12140" s="217">
        <v>0</v>
      </c>
      <c r="U12140" s="217">
        <v>0</v>
      </c>
      <c r="V12140" s="217">
        <v>0</v>
      </c>
      <c r="W12140" s="217">
        <v>0</v>
      </c>
      <c r="X12140" s="217">
        <v>0</v>
      </c>
      <c r="Y12140" s="217">
        <v>0</v>
      </c>
    </row>
    <row r="12141" spans="2:25">
      <c r="B12141" s="217" t="s">
        <v>12311</v>
      </c>
      <c r="C12141" s="217" t="s">
        <v>11696</v>
      </c>
      <c r="D12141" s="217" t="s">
        <v>14</v>
      </c>
      <c r="E12141" s="217" t="s">
        <v>86</v>
      </c>
      <c r="F12141" s="217" t="s">
        <v>12</v>
      </c>
      <c r="G12141" s="217" t="s">
        <v>13</v>
      </c>
      <c r="H12141" s="217" t="s">
        <v>176</v>
      </c>
      <c r="I12141" s="217">
        <v>1</v>
      </c>
      <c r="J12141" s="217">
        <v>1</v>
      </c>
      <c r="K12141" s="217">
        <v>0</v>
      </c>
      <c r="L12141" s="217">
        <v>4</v>
      </c>
      <c r="M12141" s="217">
        <v>211.28571428571399</v>
      </c>
      <c r="N12141" s="217">
        <v>4.7329276538201501</v>
      </c>
      <c r="O12141" s="217">
        <v>4.7329276538201501</v>
      </c>
      <c r="P12141" s="217">
        <v>0</v>
      </c>
      <c r="Q12141" s="217">
        <v>4.7329276538201501</v>
      </c>
      <c r="R12141" s="217">
        <v>4.7329276538201501</v>
      </c>
      <c r="S12141" s="217">
        <v>0</v>
      </c>
      <c r="T12141" s="217">
        <v>4.7329276538201501</v>
      </c>
      <c r="U12141" s="217">
        <v>4.7329276538201501</v>
      </c>
      <c r="V12141" s="217">
        <v>0</v>
      </c>
      <c r="W12141" s="217">
        <v>4.7329276538201501</v>
      </c>
      <c r="X12141" s="217">
        <v>4.7329276538201501</v>
      </c>
      <c r="Y12141" s="217">
        <v>0</v>
      </c>
    </row>
    <row r="12142" spans="2:25">
      <c r="B12142" s="217" t="s">
        <v>12312</v>
      </c>
      <c r="C12142" s="217" t="s">
        <v>11696</v>
      </c>
      <c r="D12142" s="217" t="s">
        <v>14</v>
      </c>
      <c r="E12142" s="217" t="s">
        <v>86</v>
      </c>
      <c r="F12142" s="217" t="s">
        <v>12</v>
      </c>
      <c r="G12142" s="217" t="s">
        <v>13</v>
      </c>
      <c r="H12142" s="217" t="s">
        <v>178</v>
      </c>
      <c r="I12142" s="217">
        <v>1</v>
      </c>
      <c r="J12142" s="217">
        <v>1</v>
      </c>
      <c r="K12142" s="217">
        <v>0</v>
      </c>
      <c r="L12142" s="217">
        <v>0</v>
      </c>
      <c r="M12142" s="217">
        <v>298.28571428571399</v>
      </c>
      <c r="N12142" s="217">
        <v>3.3524904214559399</v>
      </c>
      <c r="O12142" s="217">
        <v>3.3524904214559399</v>
      </c>
      <c r="P12142" s="217">
        <v>0</v>
      </c>
      <c r="Q12142" s="217">
        <v>3.3524904214559399</v>
      </c>
      <c r="R12142" s="217">
        <v>3.3524904214559399</v>
      </c>
      <c r="S12142" s="217">
        <v>0</v>
      </c>
      <c r="T12142" s="217">
        <v>3.3524904214559399</v>
      </c>
      <c r="U12142" s="217">
        <v>3.3524904214559399</v>
      </c>
      <c r="V12142" s="217">
        <v>0</v>
      </c>
      <c r="W12142" s="217">
        <v>3.3524904214559399</v>
      </c>
      <c r="X12142" s="217">
        <v>3.3524904214559399</v>
      </c>
      <c r="Y12142" s="217">
        <v>0</v>
      </c>
    </row>
    <row r="12143" spans="2:25">
      <c r="B12143" s="217" t="s">
        <v>12313</v>
      </c>
      <c r="C12143" s="217" t="s">
        <v>11696</v>
      </c>
      <c r="D12143" s="217" t="s">
        <v>14</v>
      </c>
      <c r="E12143" s="217" t="s">
        <v>86</v>
      </c>
      <c r="F12143" s="217" t="s">
        <v>12</v>
      </c>
      <c r="G12143" s="217" t="s">
        <v>13</v>
      </c>
      <c r="H12143" s="217" t="s">
        <v>5</v>
      </c>
      <c r="I12143" s="217">
        <v>2</v>
      </c>
      <c r="J12143" s="217">
        <v>2</v>
      </c>
      <c r="K12143" s="217">
        <v>0</v>
      </c>
      <c r="L12143" s="217">
        <v>8</v>
      </c>
      <c r="M12143" s="217">
        <v>870</v>
      </c>
      <c r="N12143" s="217">
        <v>2.29885057471264</v>
      </c>
      <c r="O12143" s="217">
        <v>2.29885057471264</v>
      </c>
      <c r="P12143" s="217">
        <v>0</v>
      </c>
      <c r="Q12143" s="217">
        <v>2.29885057471264</v>
      </c>
      <c r="R12143" s="217">
        <v>2.29885057471264</v>
      </c>
      <c r="S12143" s="217">
        <v>0</v>
      </c>
      <c r="T12143" s="217">
        <v>2.29885057471264</v>
      </c>
      <c r="U12143" s="217">
        <v>2.29885057471264</v>
      </c>
      <c r="V12143" s="217">
        <v>0</v>
      </c>
      <c r="W12143" s="217">
        <v>2.29885057471264</v>
      </c>
      <c r="X12143" s="217">
        <v>2.29885057471264</v>
      </c>
      <c r="Y12143" s="217">
        <v>0</v>
      </c>
    </row>
    <row r="12144" spans="2:25">
      <c r="B12144" s="217" t="s">
        <v>12314</v>
      </c>
      <c r="C12144" s="217" t="s">
        <v>11696</v>
      </c>
      <c r="D12144" s="217" t="s">
        <v>14</v>
      </c>
      <c r="E12144" s="217" t="s">
        <v>86</v>
      </c>
      <c r="F12144" s="217" t="s">
        <v>9</v>
      </c>
      <c r="G12144" s="217" t="s">
        <v>13</v>
      </c>
      <c r="H12144" s="217" t="s">
        <v>170</v>
      </c>
      <c r="I12144" s="217">
        <v>0</v>
      </c>
      <c r="J12144" s="217">
        <v>0</v>
      </c>
      <c r="K12144" s="217">
        <v>0</v>
      </c>
      <c r="L12144" s="217">
        <v>0</v>
      </c>
      <c r="M12144" s="217">
        <v>106.666666666667</v>
      </c>
      <c r="N12144" s="217">
        <v>0</v>
      </c>
      <c r="O12144" s="217">
        <v>0</v>
      </c>
      <c r="P12144" s="217">
        <v>0</v>
      </c>
      <c r="Q12144" s="217">
        <v>0</v>
      </c>
      <c r="R12144" s="217">
        <v>0</v>
      </c>
      <c r="S12144" s="217">
        <v>0</v>
      </c>
      <c r="T12144" s="217">
        <v>0</v>
      </c>
      <c r="U12144" s="217">
        <v>0</v>
      </c>
      <c r="V12144" s="217">
        <v>0</v>
      </c>
      <c r="W12144" s="217">
        <v>0</v>
      </c>
      <c r="X12144" s="217">
        <v>0</v>
      </c>
      <c r="Y12144" s="217">
        <v>0</v>
      </c>
    </row>
    <row r="12145" spans="2:25">
      <c r="B12145" s="217" t="s">
        <v>12315</v>
      </c>
      <c r="C12145" s="217" t="s">
        <v>11696</v>
      </c>
      <c r="D12145" s="217" t="s">
        <v>14</v>
      </c>
      <c r="E12145" s="217" t="s">
        <v>86</v>
      </c>
      <c r="F12145" s="217" t="s">
        <v>9</v>
      </c>
      <c r="G12145" s="217" t="s">
        <v>13</v>
      </c>
      <c r="H12145" s="217" t="s">
        <v>172</v>
      </c>
      <c r="I12145" s="217">
        <v>0</v>
      </c>
      <c r="J12145" s="217">
        <v>0</v>
      </c>
      <c r="K12145" s="217">
        <v>0</v>
      </c>
      <c r="L12145" s="217">
        <v>3</v>
      </c>
      <c r="M12145" s="217">
        <v>120</v>
      </c>
      <c r="N12145" s="217">
        <v>0</v>
      </c>
      <c r="O12145" s="217">
        <v>0</v>
      </c>
      <c r="P12145" s="217">
        <v>0</v>
      </c>
      <c r="Q12145" s="217">
        <v>0</v>
      </c>
      <c r="R12145" s="217">
        <v>0</v>
      </c>
      <c r="S12145" s="217">
        <v>0</v>
      </c>
      <c r="T12145" s="217">
        <v>0</v>
      </c>
      <c r="U12145" s="217">
        <v>0</v>
      </c>
      <c r="V12145" s="217">
        <v>0</v>
      </c>
      <c r="W12145" s="217">
        <v>0</v>
      </c>
      <c r="X12145" s="217">
        <v>0</v>
      </c>
      <c r="Y12145" s="217">
        <v>0</v>
      </c>
    </row>
    <row r="12146" spans="2:25">
      <c r="B12146" s="217" t="s">
        <v>12316</v>
      </c>
      <c r="C12146" s="217" t="s">
        <v>11696</v>
      </c>
      <c r="D12146" s="217" t="s">
        <v>14</v>
      </c>
      <c r="E12146" s="217" t="s">
        <v>86</v>
      </c>
      <c r="F12146" s="217" t="s">
        <v>9</v>
      </c>
      <c r="G12146" s="217" t="s">
        <v>13</v>
      </c>
      <c r="H12146" s="217" t="s">
        <v>174</v>
      </c>
      <c r="I12146" s="217">
        <v>0</v>
      </c>
      <c r="J12146" s="217">
        <v>0</v>
      </c>
      <c r="K12146" s="217">
        <v>0</v>
      </c>
      <c r="L12146" s="217">
        <v>2</v>
      </c>
      <c r="M12146" s="217">
        <v>186.666666666667</v>
      </c>
      <c r="N12146" s="217">
        <v>0</v>
      </c>
      <c r="O12146" s="217">
        <v>0</v>
      </c>
      <c r="P12146" s="217">
        <v>0</v>
      </c>
      <c r="Q12146" s="217">
        <v>0</v>
      </c>
      <c r="R12146" s="217">
        <v>0</v>
      </c>
      <c r="S12146" s="217">
        <v>0</v>
      </c>
      <c r="T12146" s="217">
        <v>0</v>
      </c>
      <c r="U12146" s="217">
        <v>0</v>
      </c>
      <c r="V12146" s="217">
        <v>0</v>
      </c>
      <c r="W12146" s="217">
        <v>0</v>
      </c>
      <c r="X12146" s="217">
        <v>0</v>
      </c>
      <c r="Y12146" s="217">
        <v>0</v>
      </c>
    </row>
    <row r="12147" spans="2:25">
      <c r="B12147" s="217" t="s">
        <v>12317</v>
      </c>
      <c r="C12147" s="217" t="s">
        <v>11696</v>
      </c>
      <c r="D12147" s="217" t="s">
        <v>14</v>
      </c>
      <c r="E12147" s="217" t="s">
        <v>86</v>
      </c>
      <c r="F12147" s="217" t="s">
        <v>9</v>
      </c>
      <c r="G12147" s="217" t="s">
        <v>13</v>
      </c>
      <c r="H12147" s="217" t="s">
        <v>176</v>
      </c>
      <c r="I12147" s="217">
        <v>0</v>
      </c>
      <c r="J12147" s="217">
        <v>0</v>
      </c>
      <c r="K12147" s="217">
        <v>0</v>
      </c>
      <c r="L12147" s="217">
        <v>8</v>
      </c>
      <c r="M12147" s="217">
        <v>253.333333333333</v>
      </c>
      <c r="N12147" s="217">
        <v>0</v>
      </c>
      <c r="O12147" s="217">
        <v>0</v>
      </c>
      <c r="P12147" s="217">
        <v>0</v>
      </c>
      <c r="Q12147" s="217">
        <v>0</v>
      </c>
      <c r="R12147" s="217">
        <v>0</v>
      </c>
      <c r="S12147" s="217">
        <v>0</v>
      </c>
      <c r="T12147" s="217">
        <v>0</v>
      </c>
      <c r="U12147" s="217">
        <v>0</v>
      </c>
      <c r="V12147" s="217">
        <v>0</v>
      </c>
      <c r="W12147" s="217">
        <v>0</v>
      </c>
      <c r="X12147" s="217">
        <v>0</v>
      </c>
      <c r="Y12147" s="217">
        <v>0</v>
      </c>
    </row>
    <row r="12148" spans="2:25">
      <c r="B12148" s="217" t="s">
        <v>12318</v>
      </c>
      <c r="C12148" s="217" t="s">
        <v>11696</v>
      </c>
      <c r="D12148" s="217" t="s">
        <v>14</v>
      </c>
      <c r="E12148" s="217" t="s">
        <v>86</v>
      </c>
      <c r="F12148" s="217" t="s">
        <v>9</v>
      </c>
      <c r="G12148" s="217" t="s">
        <v>13</v>
      </c>
      <c r="H12148" s="217" t="s">
        <v>178</v>
      </c>
      <c r="I12148" s="217">
        <v>0</v>
      </c>
      <c r="J12148" s="217">
        <v>0</v>
      </c>
      <c r="K12148" s="217">
        <v>0</v>
      </c>
      <c r="L12148" s="217">
        <v>3</v>
      </c>
      <c r="M12148" s="217">
        <v>333.33333333333297</v>
      </c>
      <c r="N12148" s="217">
        <v>0</v>
      </c>
      <c r="O12148" s="217">
        <v>0</v>
      </c>
      <c r="P12148" s="217">
        <v>0</v>
      </c>
      <c r="Q12148" s="217">
        <v>0</v>
      </c>
      <c r="R12148" s="217">
        <v>0</v>
      </c>
      <c r="S12148" s="217">
        <v>0</v>
      </c>
      <c r="T12148" s="217">
        <v>0</v>
      </c>
      <c r="U12148" s="217">
        <v>0</v>
      </c>
      <c r="V12148" s="217">
        <v>0</v>
      </c>
      <c r="W12148" s="217">
        <v>0</v>
      </c>
      <c r="X12148" s="217">
        <v>0</v>
      </c>
      <c r="Y12148" s="217">
        <v>0</v>
      </c>
    </row>
    <row r="12149" spans="2:25">
      <c r="B12149" s="217" t="s">
        <v>12319</v>
      </c>
      <c r="C12149" s="217" t="s">
        <v>11696</v>
      </c>
      <c r="D12149" s="217" t="s">
        <v>14</v>
      </c>
      <c r="E12149" s="217" t="s">
        <v>86</v>
      </c>
      <c r="F12149" s="217" t="s">
        <v>9</v>
      </c>
      <c r="G12149" s="217" t="s">
        <v>13</v>
      </c>
      <c r="H12149" s="217" t="s">
        <v>5</v>
      </c>
      <c r="I12149" s="217">
        <v>0</v>
      </c>
      <c r="J12149" s="217">
        <v>0</v>
      </c>
      <c r="K12149" s="217">
        <v>0</v>
      </c>
      <c r="L12149" s="217">
        <v>16</v>
      </c>
      <c r="M12149" s="217">
        <v>1000</v>
      </c>
      <c r="N12149" s="217">
        <v>0</v>
      </c>
      <c r="O12149" s="217">
        <v>0</v>
      </c>
      <c r="P12149" s="217">
        <v>0</v>
      </c>
      <c r="Q12149" s="217">
        <v>0</v>
      </c>
      <c r="R12149" s="217">
        <v>0</v>
      </c>
      <c r="S12149" s="217">
        <v>0</v>
      </c>
      <c r="T12149" s="217">
        <v>0</v>
      </c>
      <c r="U12149" s="217">
        <v>0</v>
      </c>
      <c r="V12149" s="217">
        <v>0</v>
      </c>
      <c r="W12149" s="217">
        <v>0</v>
      </c>
      <c r="X12149" s="217">
        <v>0</v>
      </c>
      <c r="Y12149" s="217">
        <v>0</v>
      </c>
    </row>
    <row r="12150" spans="2:25">
      <c r="B12150" s="217" t="s">
        <v>12320</v>
      </c>
      <c r="C12150" s="217" t="s">
        <v>11696</v>
      </c>
      <c r="D12150" s="217" t="s">
        <v>14</v>
      </c>
      <c r="E12150" s="217" t="s">
        <v>86</v>
      </c>
      <c r="F12150" s="217" t="s">
        <v>5</v>
      </c>
      <c r="G12150" s="217" t="s">
        <v>13</v>
      </c>
      <c r="H12150" s="217" t="s">
        <v>170</v>
      </c>
      <c r="I12150" s="217">
        <v>0</v>
      </c>
      <c r="J12150" s="217">
        <v>0</v>
      </c>
      <c r="K12150" s="217">
        <v>0</v>
      </c>
      <c r="L12150" s="217">
        <v>1</v>
      </c>
      <c r="M12150" s="217">
        <v>181.23809523809501</v>
      </c>
      <c r="N12150" s="217">
        <v>0</v>
      </c>
      <c r="O12150" s="217">
        <v>0</v>
      </c>
      <c r="P12150" s="217">
        <v>0</v>
      </c>
      <c r="Q12150" s="217">
        <v>0</v>
      </c>
      <c r="R12150" s="217">
        <v>0</v>
      </c>
      <c r="S12150" s="217">
        <v>0</v>
      </c>
      <c r="T12150" s="217">
        <v>0</v>
      </c>
      <c r="U12150" s="217">
        <v>0</v>
      </c>
      <c r="V12150" s="217">
        <v>0</v>
      </c>
      <c r="W12150" s="217">
        <v>0</v>
      </c>
      <c r="X12150" s="217">
        <v>0</v>
      </c>
      <c r="Y12150" s="217">
        <v>0</v>
      </c>
    </row>
    <row r="12151" spans="2:25">
      <c r="B12151" s="217" t="s">
        <v>12321</v>
      </c>
      <c r="C12151" s="217" t="s">
        <v>11696</v>
      </c>
      <c r="D12151" s="217" t="s">
        <v>14</v>
      </c>
      <c r="E12151" s="217" t="s">
        <v>86</v>
      </c>
      <c r="F12151" s="217" t="s">
        <v>5</v>
      </c>
      <c r="G12151" s="217" t="s">
        <v>13</v>
      </c>
      <c r="H12151" s="217" t="s">
        <v>172</v>
      </c>
      <c r="I12151" s="217">
        <v>0</v>
      </c>
      <c r="J12151" s="217">
        <v>0</v>
      </c>
      <c r="K12151" s="217">
        <v>0</v>
      </c>
      <c r="L12151" s="217">
        <v>6</v>
      </c>
      <c r="M12151" s="217">
        <v>244.28571428571399</v>
      </c>
      <c r="N12151" s="217">
        <v>0</v>
      </c>
      <c r="O12151" s="217">
        <v>0</v>
      </c>
      <c r="P12151" s="217">
        <v>0</v>
      </c>
      <c r="Q12151" s="217">
        <v>0</v>
      </c>
      <c r="R12151" s="217">
        <v>0</v>
      </c>
      <c r="S12151" s="217">
        <v>0</v>
      </c>
      <c r="T12151" s="217">
        <v>0</v>
      </c>
      <c r="U12151" s="217">
        <v>0</v>
      </c>
      <c r="V12151" s="217">
        <v>0</v>
      </c>
      <c r="W12151" s="217">
        <v>0</v>
      </c>
      <c r="X12151" s="217">
        <v>0</v>
      </c>
      <c r="Y12151" s="217">
        <v>0</v>
      </c>
    </row>
    <row r="12152" spans="2:25">
      <c r="B12152" s="217" t="s">
        <v>12322</v>
      </c>
      <c r="C12152" s="217" t="s">
        <v>11696</v>
      </c>
      <c r="D12152" s="217" t="s">
        <v>14</v>
      </c>
      <c r="E12152" s="217" t="s">
        <v>86</v>
      </c>
      <c r="F12152" s="217" t="s">
        <v>5</v>
      </c>
      <c r="G12152" s="217" t="s">
        <v>13</v>
      </c>
      <c r="H12152" s="217" t="s">
        <v>174</v>
      </c>
      <c r="I12152" s="217">
        <v>0</v>
      </c>
      <c r="J12152" s="217">
        <v>0</v>
      </c>
      <c r="K12152" s="217">
        <v>0</v>
      </c>
      <c r="L12152" s="217">
        <v>2</v>
      </c>
      <c r="M12152" s="217">
        <v>348.23809523809501</v>
      </c>
      <c r="N12152" s="217">
        <v>0</v>
      </c>
      <c r="O12152" s="217">
        <v>0</v>
      </c>
      <c r="P12152" s="217">
        <v>0</v>
      </c>
      <c r="Q12152" s="217">
        <v>0</v>
      </c>
      <c r="R12152" s="217">
        <v>0</v>
      </c>
      <c r="S12152" s="217">
        <v>0</v>
      </c>
      <c r="T12152" s="217">
        <v>0</v>
      </c>
      <c r="U12152" s="217">
        <v>0</v>
      </c>
      <c r="V12152" s="217">
        <v>0</v>
      </c>
      <c r="W12152" s="217">
        <v>0</v>
      </c>
      <c r="X12152" s="217">
        <v>0</v>
      </c>
      <c r="Y12152" s="217">
        <v>0</v>
      </c>
    </row>
    <row r="12153" spans="2:25">
      <c r="B12153" s="217" t="s">
        <v>12323</v>
      </c>
      <c r="C12153" s="217" t="s">
        <v>11696</v>
      </c>
      <c r="D12153" s="217" t="s">
        <v>14</v>
      </c>
      <c r="E12153" s="217" t="s">
        <v>86</v>
      </c>
      <c r="F12153" s="217" t="s">
        <v>5</v>
      </c>
      <c r="G12153" s="217" t="s">
        <v>13</v>
      </c>
      <c r="H12153" s="217" t="s">
        <v>176</v>
      </c>
      <c r="I12153" s="217">
        <v>1</v>
      </c>
      <c r="J12153" s="217">
        <v>1</v>
      </c>
      <c r="K12153" s="217">
        <v>0</v>
      </c>
      <c r="L12153" s="217">
        <v>12</v>
      </c>
      <c r="M12153" s="217">
        <v>464.61904761904799</v>
      </c>
      <c r="N12153" s="217">
        <v>2.1523009121656198</v>
      </c>
      <c r="O12153" s="217">
        <v>2.1523009121656198</v>
      </c>
      <c r="P12153" s="217">
        <v>0</v>
      </c>
      <c r="Q12153" s="217">
        <v>2.1523009121656198</v>
      </c>
      <c r="R12153" s="217">
        <v>2.1523009121656198</v>
      </c>
      <c r="S12153" s="217">
        <v>0</v>
      </c>
      <c r="T12153" s="217">
        <v>2.1523009121656198</v>
      </c>
      <c r="U12153" s="217">
        <v>2.1523009121656198</v>
      </c>
      <c r="V12153" s="217">
        <v>0</v>
      </c>
      <c r="W12153" s="217">
        <v>2.1523009121656198</v>
      </c>
      <c r="X12153" s="217">
        <v>2.1523009121656198</v>
      </c>
      <c r="Y12153" s="217">
        <v>0</v>
      </c>
    </row>
    <row r="12154" spans="2:25">
      <c r="B12154" s="217" t="s">
        <v>12324</v>
      </c>
      <c r="C12154" s="217" t="s">
        <v>11696</v>
      </c>
      <c r="D12154" s="217" t="s">
        <v>14</v>
      </c>
      <c r="E12154" s="217" t="s">
        <v>86</v>
      </c>
      <c r="F12154" s="217" t="s">
        <v>5</v>
      </c>
      <c r="G12154" s="217" t="s">
        <v>13</v>
      </c>
      <c r="H12154" s="217" t="s">
        <v>178</v>
      </c>
      <c r="I12154" s="217">
        <v>1</v>
      </c>
      <c r="J12154" s="217">
        <v>1</v>
      </c>
      <c r="K12154" s="217">
        <v>0</v>
      </c>
      <c r="L12154" s="217">
        <v>3</v>
      </c>
      <c r="M12154" s="217">
        <v>631.61904761904805</v>
      </c>
      <c r="N12154" s="217">
        <v>1.5832328106152</v>
      </c>
      <c r="O12154" s="217">
        <v>1.5832328106152</v>
      </c>
      <c r="P12154" s="217">
        <v>0</v>
      </c>
      <c r="Q12154" s="217">
        <v>1.5832328106152</v>
      </c>
      <c r="R12154" s="217">
        <v>1.5832328106152</v>
      </c>
      <c r="S12154" s="217">
        <v>0</v>
      </c>
      <c r="T12154" s="217">
        <v>1.5832328106152</v>
      </c>
      <c r="U12154" s="217">
        <v>1.5832328106152</v>
      </c>
      <c r="V12154" s="217">
        <v>0</v>
      </c>
      <c r="W12154" s="217">
        <v>1.5832328106152</v>
      </c>
      <c r="X12154" s="217">
        <v>1.5832328106152</v>
      </c>
      <c r="Y12154" s="217">
        <v>0</v>
      </c>
    </row>
    <row r="12155" spans="2:25">
      <c r="B12155" s="217" t="s">
        <v>12325</v>
      </c>
      <c r="C12155" s="217" t="s">
        <v>11696</v>
      </c>
      <c r="D12155" s="217" t="s">
        <v>14</v>
      </c>
      <c r="E12155" s="217" t="s">
        <v>86</v>
      </c>
      <c r="F12155" s="217" t="s">
        <v>5</v>
      </c>
      <c r="G12155" s="217" t="s">
        <v>13</v>
      </c>
      <c r="H12155" s="217" t="s">
        <v>5</v>
      </c>
      <c r="I12155" s="217">
        <v>2</v>
      </c>
      <c r="J12155" s="217">
        <v>2</v>
      </c>
      <c r="K12155" s="217">
        <v>0</v>
      </c>
      <c r="L12155" s="217">
        <v>24</v>
      </c>
      <c r="M12155" s="217">
        <v>1870</v>
      </c>
      <c r="N12155" s="217">
        <v>1.0695187165775399</v>
      </c>
      <c r="O12155" s="217">
        <v>1.0695187165775399</v>
      </c>
      <c r="P12155" s="217">
        <v>0</v>
      </c>
      <c r="Q12155" s="217">
        <v>1.0695187165775399</v>
      </c>
      <c r="R12155" s="217">
        <v>1.0695187165775399</v>
      </c>
      <c r="S12155" s="217">
        <v>0</v>
      </c>
      <c r="T12155" s="217">
        <v>1.0695187165775399</v>
      </c>
      <c r="U12155" s="217">
        <v>1.0695187165775399</v>
      </c>
      <c r="V12155" s="217">
        <v>0</v>
      </c>
      <c r="W12155" s="217">
        <v>1.0695187165775399</v>
      </c>
      <c r="X12155" s="217">
        <v>1.0695187165775399</v>
      </c>
      <c r="Y12155" s="217">
        <v>0</v>
      </c>
    </row>
    <row r="12156" spans="2:25">
      <c r="B12156" s="217" t="s">
        <v>12326</v>
      </c>
      <c r="C12156" s="217" t="s">
        <v>11696</v>
      </c>
      <c r="D12156" s="217" t="s">
        <v>14</v>
      </c>
      <c r="E12156" s="217" t="s">
        <v>86</v>
      </c>
      <c r="F12156" s="217" t="s">
        <v>12</v>
      </c>
      <c r="G12156" s="217" t="s">
        <v>5</v>
      </c>
      <c r="H12156" s="217" t="s">
        <v>170</v>
      </c>
      <c r="I12156" s="217">
        <v>17</v>
      </c>
      <c r="J12156" s="217">
        <v>17</v>
      </c>
      <c r="K12156" s="217">
        <v>0</v>
      </c>
      <c r="L12156" s="217">
        <v>45</v>
      </c>
      <c r="M12156" s="217">
        <v>5859.1525405287803</v>
      </c>
      <c r="N12156" s="217">
        <v>2.9014434907451299</v>
      </c>
      <c r="O12156" s="217">
        <v>2.9014434907451299</v>
      </c>
      <c r="P12156" s="217">
        <v>0</v>
      </c>
      <c r="Q12156" s="217">
        <v>2.9014434907451299</v>
      </c>
      <c r="R12156" s="217">
        <v>2.9014434907451299</v>
      </c>
      <c r="S12156" s="217">
        <v>0</v>
      </c>
      <c r="T12156" s="217">
        <v>2.9014434907451299</v>
      </c>
      <c r="U12156" s="217">
        <v>2.9014434907451299</v>
      </c>
      <c r="V12156" s="217">
        <v>0</v>
      </c>
      <c r="W12156" s="217">
        <v>2.9014434907451299</v>
      </c>
      <c r="X12156" s="217">
        <v>2.9014434907451299</v>
      </c>
      <c r="Y12156" s="217">
        <v>0</v>
      </c>
    </row>
    <row r="12157" spans="2:25">
      <c r="B12157" s="217" t="s">
        <v>12327</v>
      </c>
      <c r="C12157" s="217" t="s">
        <v>11696</v>
      </c>
      <c r="D12157" s="217" t="s">
        <v>14</v>
      </c>
      <c r="E12157" s="217" t="s">
        <v>86</v>
      </c>
      <c r="F12157" s="217" t="s">
        <v>12</v>
      </c>
      <c r="G12157" s="217" t="s">
        <v>5</v>
      </c>
      <c r="H12157" s="217" t="s">
        <v>172</v>
      </c>
      <c r="I12157" s="217">
        <v>13</v>
      </c>
      <c r="J12157" s="217">
        <v>13</v>
      </c>
      <c r="K12157" s="217">
        <v>0</v>
      </c>
      <c r="L12157" s="217">
        <v>41</v>
      </c>
      <c r="M12157" s="217">
        <v>4013.56979654009</v>
      </c>
      <c r="N12157" s="217">
        <v>3.2390118171625399</v>
      </c>
      <c r="O12157" s="217">
        <v>3.2390118171625399</v>
      </c>
      <c r="P12157" s="217">
        <v>0</v>
      </c>
      <c r="Q12157" s="217">
        <v>3.2390118171625399</v>
      </c>
      <c r="R12157" s="217">
        <v>3.2390118171625399</v>
      </c>
      <c r="S12157" s="217">
        <v>0</v>
      </c>
      <c r="T12157" s="217">
        <v>3.2390118171625399</v>
      </c>
      <c r="U12157" s="217">
        <v>3.2390118171625399</v>
      </c>
      <c r="V12157" s="217">
        <v>0</v>
      </c>
      <c r="W12157" s="217">
        <v>3.2390118171625399</v>
      </c>
      <c r="X12157" s="217">
        <v>3.2390118171625399</v>
      </c>
      <c r="Y12157" s="217">
        <v>0</v>
      </c>
    </row>
    <row r="12158" spans="2:25">
      <c r="B12158" s="217" t="s">
        <v>12328</v>
      </c>
      <c r="C12158" s="217" t="s">
        <v>11696</v>
      </c>
      <c r="D12158" s="217" t="s">
        <v>14</v>
      </c>
      <c r="E12158" s="217" t="s">
        <v>86</v>
      </c>
      <c r="F12158" s="217" t="s">
        <v>12</v>
      </c>
      <c r="G12158" s="217" t="s">
        <v>5</v>
      </c>
      <c r="H12158" s="217" t="s">
        <v>174</v>
      </c>
      <c r="I12158" s="217">
        <v>4</v>
      </c>
      <c r="J12158" s="217">
        <v>4</v>
      </c>
      <c r="K12158" s="217">
        <v>0</v>
      </c>
      <c r="L12158" s="217">
        <v>18</v>
      </c>
      <c r="M12158" s="217">
        <v>3178.2279403764601</v>
      </c>
      <c r="N12158" s="217">
        <v>1.25856297126574</v>
      </c>
      <c r="O12158" s="217">
        <v>1.25856297126574</v>
      </c>
      <c r="P12158" s="217">
        <v>0</v>
      </c>
      <c r="Q12158" s="217">
        <v>1.25856297126574</v>
      </c>
      <c r="R12158" s="217">
        <v>1.25856297126574</v>
      </c>
      <c r="S12158" s="217">
        <v>0</v>
      </c>
      <c r="T12158" s="217">
        <v>1.25856297126574</v>
      </c>
      <c r="U12158" s="217">
        <v>1.25856297126574</v>
      </c>
      <c r="V12158" s="217">
        <v>0</v>
      </c>
      <c r="W12158" s="217">
        <v>1.25856297126574</v>
      </c>
      <c r="X12158" s="217">
        <v>1.25856297126574</v>
      </c>
      <c r="Y12158" s="217">
        <v>0</v>
      </c>
    </row>
    <row r="12159" spans="2:25">
      <c r="B12159" s="217" t="s">
        <v>12329</v>
      </c>
      <c r="C12159" s="217" t="s">
        <v>11696</v>
      </c>
      <c r="D12159" s="217" t="s">
        <v>14</v>
      </c>
      <c r="E12159" s="217" t="s">
        <v>86</v>
      </c>
      <c r="F12159" s="217" t="s">
        <v>12</v>
      </c>
      <c r="G12159" s="217" t="s">
        <v>5</v>
      </c>
      <c r="H12159" s="217" t="s">
        <v>176</v>
      </c>
      <c r="I12159" s="217">
        <v>10</v>
      </c>
      <c r="J12159" s="217">
        <v>9</v>
      </c>
      <c r="K12159" s="217">
        <v>1</v>
      </c>
      <c r="L12159" s="217">
        <v>37</v>
      </c>
      <c r="M12159" s="217">
        <v>2698.4867805461899</v>
      </c>
      <c r="N12159" s="217">
        <v>3.7057806145620402</v>
      </c>
      <c r="O12159" s="217">
        <v>3.33520255310584</v>
      </c>
      <c r="P12159" s="217">
        <v>0.37057806145620398</v>
      </c>
      <c r="Q12159" s="217">
        <v>3.7057806145620402</v>
      </c>
      <c r="R12159" s="217">
        <v>3.33520255310584</v>
      </c>
      <c r="S12159" s="217">
        <v>0.37057806145620398</v>
      </c>
      <c r="T12159" s="217">
        <v>3.7057806145620402</v>
      </c>
      <c r="U12159" s="217">
        <v>3.33520255310584</v>
      </c>
      <c r="V12159" s="217">
        <v>0.37057806145620398</v>
      </c>
      <c r="W12159" s="217">
        <v>3.7057806145620402</v>
      </c>
      <c r="X12159" s="217">
        <v>3.33520255310584</v>
      </c>
      <c r="Y12159" s="217">
        <v>0.37057806145620398</v>
      </c>
    </row>
    <row r="12160" spans="2:25">
      <c r="B12160" s="217" t="s">
        <v>12330</v>
      </c>
      <c r="C12160" s="217" t="s">
        <v>11696</v>
      </c>
      <c r="D12160" s="217" t="s">
        <v>14</v>
      </c>
      <c r="E12160" s="217" t="s">
        <v>86</v>
      </c>
      <c r="F12160" s="217" t="s">
        <v>12</v>
      </c>
      <c r="G12160" s="217" t="s">
        <v>5</v>
      </c>
      <c r="H12160" s="217" t="s">
        <v>178</v>
      </c>
      <c r="I12160" s="217">
        <v>2</v>
      </c>
      <c r="J12160" s="217">
        <v>2</v>
      </c>
      <c r="K12160" s="217">
        <v>0</v>
      </c>
      <c r="L12160" s="217">
        <v>14</v>
      </c>
      <c r="M12160" s="217">
        <v>1860.5629420084899</v>
      </c>
      <c r="N12160" s="217">
        <v>1.0749434780427201</v>
      </c>
      <c r="O12160" s="217">
        <v>1.0749434780427201</v>
      </c>
      <c r="P12160" s="217">
        <v>0</v>
      </c>
      <c r="Q12160" s="217">
        <v>1.0749434780427201</v>
      </c>
      <c r="R12160" s="217">
        <v>1.0749434780427201</v>
      </c>
      <c r="S12160" s="217">
        <v>0</v>
      </c>
      <c r="T12160" s="217">
        <v>1.0749434780427201</v>
      </c>
      <c r="U12160" s="217">
        <v>1.0749434780427201</v>
      </c>
      <c r="V12160" s="217">
        <v>0</v>
      </c>
      <c r="W12160" s="217">
        <v>1.0749434780427201</v>
      </c>
      <c r="X12160" s="217">
        <v>1.0749434780427201</v>
      </c>
      <c r="Y12160" s="217">
        <v>0</v>
      </c>
    </row>
    <row r="12161" spans="2:25">
      <c r="B12161" s="217" t="s">
        <v>12331</v>
      </c>
      <c r="C12161" s="217" t="s">
        <v>11696</v>
      </c>
      <c r="D12161" s="217" t="s">
        <v>14</v>
      </c>
      <c r="E12161" s="217" t="s">
        <v>86</v>
      </c>
      <c r="F12161" s="217" t="s">
        <v>12</v>
      </c>
      <c r="G12161" s="217" t="s">
        <v>5</v>
      </c>
      <c r="H12161" s="217" t="s">
        <v>5</v>
      </c>
      <c r="I12161" s="217">
        <v>46</v>
      </c>
      <c r="J12161" s="217">
        <v>45</v>
      </c>
      <c r="K12161" s="217">
        <v>1</v>
      </c>
      <c r="L12161" s="217">
        <v>155</v>
      </c>
      <c r="M12161" s="217">
        <v>17610</v>
      </c>
      <c r="N12161" s="217">
        <v>2.6121521862578101</v>
      </c>
      <c r="O12161" s="217">
        <v>2.5553662691652499</v>
      </c>
      <c r="P12161" s="217">
        <v>5.6785917092560999E-2</v>
      </c>
      <c r="Q12161" s="217">
        <v>2.6121521862578101</v>
      </c>
      <c r="R12161" s="217">
        <v>2.5553662691652499</v>
      </c>
      <c r="S12161" s="217">
        <v>5.6785917092560999E-2</v>
      </c>
      <c r="T12161" s="217">
        <v>2.6121521862578101</v>
      </c>
      <c r="U12161" s="217">
        <v>2.5553662691652499</v>
      </c>
      <c r="V12161" s="217">
        <v>5.6785917092560999E-2</v>
      </c>
      <c r="W12161" s="217">
        <v>2.6121521862578101</v>
      </c>
      <c r="X12161" s="217">
        <v>2.5553662691652499</v>
      </c>
      <c r="Y12161" s="217">
        <v>5.6785917092560999E-2</v>
      </c>
    </row>
    <row r="12162" spans="2:25">
      <c r="B12162" s="217" t="s">
        <v>12332</v>
      </c>
      <c r="C12162" s="217" t="s">
        <v>11696</v>
      </c>
      <c r="D12162" s="217" t="s">
        <v>14</v>
      </c>
      <c r="E12162" s="217" t="s">
        <v>86</v>
      </c>
      <c r="F12162" s="217" t="s">
        <v>9</v>
      </c>
      <c r="G12162" s="217" t="s">
        <v>5</v>
      </c>
      <c r="H12162" s="217" t="s">
        <v>170</v>
      </c>
      <c r="I12162" s="217">
        <v>2</v>
      </c>
      <c r="J12162" s="217">
        <v>2</v>
      </c>
      <c r="K12162" s="217">
        <v>0</v>
      </c>
      <c r="L12162" s="217">
        <v>108</v>
      </c>
      <c r="M12162" s="217">
        <v>6058.7820130828104</v>
      </c>
      <c r="N12162" s="217">
        <v>0.33009934928858198</v>
      </c>
      <c r="O12162" s="217">
        <v>0.33009934928858198</v>
      </c>
      <c r="P12162" s="217">
        <v>0</v>
      </c>
      <c r="Q12162" s="217">
        <v>0.33009934928858198</v>
      </c>
      <c r="R12162" s="217">
        <v>0.33009934928858198</v>
      </c>
      <c r="S12162" s="217">
        <v>0</v>
      </c>
      <c r="T12162" s="217">
        <v>0.33009934928858198</v>
      </c>
      <c r="U12162" s="217">
        <v>0.33009934928858198</v>
      </c>
      <c r="V12162" s="217">
        <v>0</v>
      </c>
      <c r="W12162" s="217">
        <v>0.33009934928858198</v>
      </c>
      <c r="X12162" s="217">
        <v>0.33009934928858198</v>
      </c>
      <c r="Y12162" s="217">
        <v>0</v>
      </c>
    </row>
    <row r="12163" spans="2:25">
      <c r="B12163" s="217" t="s">
        <v>12333</v>
      </c>
      <c r="C12163" s="217" t="s">
        <v>11696</v>
      </c>
      <c r="D12163" s="217" t="s">
        <v>14</v>
      </c>
      <c r="E12163" s="217" t="s">
        <v>86</v>
      </c>
      <c r="F12163" s="217" t="s">
        <v>9</v>
      </c>
      <c r="G12163" s="217" t="s">
        <v>5</v>
      </c>
      <c r="H12163" s="217" t="s">
        <v>172</v>
      </c>
      <c r="I12163" s="217">
        <v>0</v>
      </c>
      <c r="J12163" s="217">
        <v>0</v>
      </c>
      <c r="K12163" s="217">
        <v>0</v>
      </c>
      <c r="L12163" s="217">
        <v>68</v>
      </c>
      <c r="M12163" s="217">
        <v>4041.2827049134398</v>
      </c>
      <c r="N12163" s="217">
        <v>0</v>
      </c>
      <c r="O12163" s="217">
        <v>0</v>
      </c>
      <c r="P12163" s="217">
        <v>0</v>
      </c>
      <c r="Q12163" s="217">
        <v>0</v>
      </c>
      <c r="R12163" s="217">
        <v>0</v>
      </c>
      <c r="S12163" s="217">
        <v>0</v>
      </c>
      <c r="T12163" s="217">
        <v>0</v>
      </c>
      <c r="U12163" s="217">
        <v>0</v>
      </c>
      <c r="V12163" s="217">
        <v>0</v>
      </c>
      <c r="W12163" s="217">
        <v>0</v>
      </c>
      <c r="X12163" s="217">
        <v>0</v>
      </c>
      <c r="Y12163" s="217">
        <v>0</v>
      </c>
    </row>
    <row r="12164" spans="2:25">
      <c r="B12164" s="217" t="s">
        <v>12334</v>
      </c>
      <c r="C12164" s="217" t="s">
        <v>11696</v>
      </c>
      <c r="D12164" s="217" t="s">
        <v>14</v>
      </c>
      <c r="E12164" s="217" t="s">
        <v>86</v>
      </c>
      <c r="F12164" s="217" t="s">
        <v>9</v>
      </c>
      <c r="G12164" s="217" t="s">
        <v>5</v>
      </c>
      <c r="H12164" s="217" t="s">
        <v>174</v>
      </c>
      <c r="I12164" s="217">
        <v>0</v>
      </c>
      <c r="J12164" s="217">
        <v>0</v>
      </c>
      <c r="K12164" s="217">
        <v>0</v>
      </c>
      <c r="L12164" s="217">
        <v>37</v>
      </c>
      <c r="M12164" s="217">
        <v>3330.2363344351702</v>
      </c>
      <c r="N12164" s="217">
        <v>0</v>
      </c>
      <c r="O12164" s="217">
        <v>0</v>
      </c>
      <c r="P12164" s="217">
        <v>0</v>
      </c>
      <c r="Q12164" s="217">
        <v>0</v>
      </c>
      <c r="R12164" s="217">
        <v>0</v>
      </c>
      <c r="S12164" s="217">
        <v>0</v>
      </c>
      <c r="T12164" s="217">
        <v>0</v>
      </c>
      <c r="U12164" s="217">
        <v>0</v>
      </c>
      <c r="V12164" s="217">
        <v>0</v>
      </c>
      <c r="W12164" s="217">
        <v>0</v>
      </c>
      <c r="X12164" s="217">
        <v>0</v>
      </c>
      <c r="Y12164" s="217">
        <v>0</v>
      </c>
    </row>
    <row r="12165" spans="2:25">
      <c r="B12165" s="217" t="s">
        <v>12335</v>
      </c>
      <c r="C12165" s="217" t="s">
        <v>11696</v>
      </c>
      <c r="D12165" s="217" t="s">
        <v>14</v>
      </c>
      <c r="E12165" s="217" t="s">
        <v>86</v>
      </c>
      <c r="F12165" s="217" t="s">
        <v>9</v>
      </c>
      <c r="G12165" s="217" t="s">
        <v>5</v>
      </c>
      <c r="H12165" s="217" t="s">
        <v>176</v>
      </c>
      <c r="I12165" s="217">
        <v>3</v>
      </c>
      <c r="J12165" s="217">
        <v>3</v>
      </c>
      <c r="K12165" s="217">
        <v>0</v>
      </c>
      <c r="L12165" s="217">
        <v>60</v>
      </c>
      <c r="M12165" s="217">
        <v>2941.8814567321501</v>
      </c>
      <c r="N12165" s="217">
        <v>1.01975556939416</v>
      </c>
      <c r="O12165" s="217">
        <v>1.01975556939416</v>
      </c>
      <c r="P12165" s="217">
        <v>0</v>
      </c>
      <c r="Q12165" s="217">
        <v>1.01975556939416</v>
      </c>
      <c r="R12165" s="217">
        <v>1.01975556939416</v>
      </c>
      <c r="S12165" s="217">
        <v>0</v>
      </c>
      <c r="T12165" s="217">
        <v>1.01975556939416</v>
      </c>
      <c r="U12165" s="217">
        <v>1.01975556939416</v>
      </c>
      <c r="V12165" s="217">
        <v>0</v>
      </c>
      <c r="W12165" s="217">
        <v>1.01975556939416</v>
      </c>
      <c r="X12165" s="217">
        <v>1.01975556939416</v>
      </c>
      <c r="Y12165" s="217">
        <v>0</v>
      </c>
    </row>
    <row r="12166" spans="2:25">
      <c r="B12166" s="217" t="s">
        <v>12336</v>
      </c>
      <c r="C12166" s="217" t="s">
        <v>11696</v>
      </c>
      <c r="D12166" s="217" t="s">
        <v>14</v>
      </c>
      <c r="E12166" s="217" t="s">
        <v>86</v>
      </c>
      <c r="F12166" s="217" t="s">
        <v>9</v>
      </c>
      <c r="G12166" s="217" t="s">
        <v>5</v>
      </c>
      <c r="H12166" s="217" t="s">
        <v>178</v>
      </c>
      <c r="I12166" s="217">
        <v>1</v>
      </c>
      <c r="J12166" s="217">
        <v>1</v>
      </c>
      <c r="K12166" s="217">
        <v>0</v>
      </c>
      <c r="L12166" s="217">
        <v>23</v>
      </c>
      <c r="M12166" s="217">
        <v>1827.8174908364299</v>
      </c>
      <c r="N12166" s="217">
        <v>0.54710057487325503</v>
      </c>
      <c r="O12166" s="217">
        <v>0.54710057487325503</v>
      </c>
      <c r="P12166" s="217">
        <v>0</v>
      </c>
      <c r="Q12166" s="217">
        <v>0.54710057487325503</v>
      </c>
      <c r="R12166" s="217">
        <v>0.54710057487325503</v>
      </c>
      <c r="S12166" s="217">
        <v>0</v>
      </c>
      <c r="T12166" s="217">
        <v>0.54710057487325503</v>
      </c>
      <c r="U12166" s="217">
        <v>0.54710057487325503</v>
      </c>
      <c r="V12166" s="217">
        <v>0</v>
      </c>
      <c r="W12166" s="217">
        <v>0.54710057487325503</v>
      </c>
      <c r="X12166" s="217">
        <v>0.54710057487325503</v>
      </c>
      <c r="Y12166" s="217">
        <v>0</v>
      </c>
    </row>
    <row r="12167" spans="2:25">
      <c r="B12167" s="217" t="s">
        <v>12337</v>
      </c>
      <c r="C12167" s="217" t="s">
        <v>11696</v>
      </c>
      <c r="D12167" s="217" t="s">
        <v>14</v>
      </c>
      <c r="E12167" s="217" t="s">
        <v>86</v>
      </c>
      <c r="F12167" s="217" t="s">
        <v>9</v>
      </c>
      <c r="G12167" s="217" t="s">
        <v>5</v>
      </c>
      <c r="H12167" s="217" t="s">
        <v>5</v>
      </c>
      <c r="I12167" s="217">
        <v>6</v>
      </c>
      <c r="J12167" s="217">
        <v>6</v>
      </c>
      <c r="K12167" s="217">
        <v>0</v>
      </c>
      <c r="L12167" s="217">
        <v>296</v>
      </c>
      <c r="M12167" s="217">
        <v>18200</v>
      </c>
      <c r="N12167" s="217">
        <v>0.32967032967033</v>
      </c>
      <c r="O12167" s="217">
        <v>0.32967032967033</v>
      </c>
      <c r="P12167" s="217">
        <v>0</v>
      </c>
      <c r="Q12167" s="217">
        <v>0.32967032967033</v>
      </c>
      <c r="R12167" s="217">
        <v>0.32967032967033</v>
      </c>
      <c r="S12167" s="217">
        <v>0</v>
      </c>
      <c r="T12167" s="217">
        <v>0.32967032967033</v>
      </c>
      <c r="U12167" s="217">
        <v>0.32967032967033</v>
      </c>
      <c r="V12167" s="217">
        <v>0</v>
      </c>
      <c r="W12167" s="217">
        <v>0.32967032967033</v>
      </c>
      <c r="X12167" s="217">
        <v>0.32967032967033</v>
      </c>
      <c r="Y12167" s="217">
        <v>0</v>
      </c>
    </row>
    <row r="12168" spans="2:25">
      <c r="B12168" s="217" t="s">
        <v>12338</v>
      </c>
      <c r="C12168" s="217" t="s">
        <v>11696</v>
      </c>
      <c r="D12168" s="217" t="s">
        <v>14</v>
      </c>
      <c r="E12168" s="217" t="s">
        <v>86</v>
      </c>
      <c r="F12168" s="217" t="s">
        <v>5</v>
      </c>
      <c r="G12168" s="217" t="s">
        <v>5</v>
      </c>
      <c r="H12168" s="217" t="s">
        <v>170</v>
      </c>
      <c r="I12168" s="217">
        <v>19</v>
      </c>
      <c r="J12168" s="217">
        <v>19</v>
      </c>
      <c r="K12168" s="217">
        <v>0</v>
      </c>
      <c r="L12168" s="217">
        <v>153</v>
      </c>
      <c r="M12168" s="217">
        <v>11917.9345536116</v>
      </c>
      <c r="N12168" s="217">
        <v>1.59423597390391</v>
      </c>
      <c r="O12168" s="217">
        <v>1.59423597390391</v>
      </c>
      <c r="P12168" s="217">
        <v>0</v>
      </c>
      <c r="Q12168" s="217">
        <v>1.59423597390391</v>
      </c>
      <c r="R12168" s="217">
        <v>1.59423597390391</v>
      </c>
      <c r="S12168" s="217">
        <v>0</v>
      </c>
      <c r="T12168" s="217">
        <v>1.59423597390391</v>
      </c>
      <c r="U12168" s="217">
        <v>1.59423597390391</v>
      </c>
      <c r="V12168" s="217">
        <v>0</v>
      </c>
      <c r="W12168" s="217">
        <v>1.59423597390391</v>
      </c>
      <c r="X12168" s="217">
        <v>1.59423597390391</v>
      </c>
      <c r="Y12168" s="217">
        <v>0</v>
      </c>
    </row>
    <row r="12169" spans="2:25">
      <c r="B12169" s="217" t="s">
        <v>12339</v>
      </c>
      <c r="C12169" s="217" t="s">
        <v>11696</v>
      </c>
      <c r="D12169" s="217" t="s">
        <v>14</v>
      </c>
      <c r="E12169" s="217" t="s">
        <v>86</v>
      </c>
      <c r="F12169" s="217" t="s">
        <v>5</v>
      </c>
      <c r="G12169" s="217" t="s">
        <v>5</v>
      </c>
      <c r="H12169" s="217" t="s">
        <v>172</v>
      </c>
      <c r="I12169" s="217">
        <v>13</v>
      </c>
      <c r="J12169" s="217">
        <v>13</v>
      </c>
      <c r="K12169" s="217">
        <v>0</v>
      </c>
      <c r="L12169" s="217">
        <v>109</v>
      </c>
      <c r="M12169" s="217">
        <v>8054.8525014535298</v>
      </c>
      <c r="N12169" s="217">
        <v>1.6139339606348</v>
      </c>
      <c r="O12169" s="217">
        <v>1.6139339606348</v>
      </c>
      <c r="P12169" s="217">
        <v>0</v>
      </c>
      <c r="Q12169" s="217">
        <v>1.6139339606348</v>
      </c>
      <c r="R12169" s="217">
        <v>1.6139339606348</v>
      </c>
      <c r="S12169" s="217">
        <v>0</v>
      </c>
      <c r="T12169" s="217">
        <v>1.6139339606348</v>
      </c>
      <c r="U12169" s="217">
        <v>1.6139339606348</v>
      </c>
      <c r="V12169" s="217">
        <v>0</v>
      </c>
      <c r="W12169" s="217">
        <v>1.6139339606348</v>
      </c>
      <c r="X12169" s="217">
        <v>1.6139339606348</v>
      </c>
      <c r="Y12169" s="217">
        <v>0</v>
      </c>
    </row>
    <row r="12170" spans="2:25">
      <c r="B12170" s="217" t="s">
        <v>12340</v>
      </c>
      <c r="C12170" s="217" t="s">
        <v>11696</v>
      </c>
      <c r="D12170" s="217" t="s">
        <v>14</v>
      </c>
      <c r="E12170" s="217" t="s">
        <v>86</v>
      </c>
      <c r="F12170" s="217" t="s">
        <v>5</v>
      </c>
      <c r="G12170" s="217" t="s">
        <v>5</v>
      </c>
      <c r="H12170" s="217" t="s">
        <v>174</v>
      </c>
      <c r="I12170" s="217">
        <v>4</v>
      </c>
      <c r="J12170" s="217">
        <v>4</v>
      </c>
      <c r="K12170" s="217">
        <v>0</v>
      </c>
      <c r="L12170" s="217">
        <v>55</v>
      </c>
      <c r="M12170" s="217">
        <v>6508.4642748116203</v>
      </c>
      <c r="N12170" s="217">
        <v>0.61458430608283099</v>
      </c>
      <c r="O12170" s="217">
        <v>0.61458430608283099</v>
      </c>
      <c r="P12170" s="217">
        <v>0</v>
      </c>
      <c r="Q12170" s="217">
        <v>0.61458430608283099</v>
      </c>
      <c r="R12170" s="217">
        <v>0.61458430608283099</v>
      </c>
      <c r="S12170" s="217">
        <v>0</v>
      </c>
      <c r="T12170" s="217">
        <v>0.61458430608283099</v>
      </c>
      <c r="U12170" s="217">
        <v>0.61458430608283099</v>
      </c>
      <c r="V12170" s="217">
        <v>0</v>
      </c>
      <c r="W12170" s="217">
        <v>0.61458430608283099</v>
      </c>
      <c r="X12170" s="217">
        <v>0.61458430608283099</v>
      </c>
      <c r="Y12170" s="217">
        <v>0</v>
      </c>
    </row>
    <row r="12171" spans="2:25">
      <c r="B12171" s="217" t="s">
        <v>12341</v>
      </c>
      <c r="C12171" s="217" t="s">
        <v>11696</v>
      </c>
      <c r="D12171" s="217" t="s">
        <v>14</v>
      </c>
      <c r="E12171" s="217" t="s">
        <v>86</v>
      </c>
      <c r="F12171" s="217" t="s">
        <v>5</v>
      </c>
      <c r="G12171" s="217" t="s">
        <v>5</v>
      </c>
      <c r="H12171" s="217" t="s">
        <v>176</v>
      </c>
      <c r="I12171" s="217">
        <v>13</v>
      </c>
      <c r="J12171" s="217">
        <v>12</v>
      </c>
      <c r="K12171" s="217">
        <v>1</v>
      </c>
      <c r="L12171" s="217">
        <v>97</v>
      </c>
      <c r="M12171" s="217">
        <v>5640.3682372783396</v>
      </c>
      <c r="N12171" s="217">
        <v>2.3048140570114501</v>
      </c>
      <c r="O12171" s="217">
        <v>2.12752066801057</v>
      </c>
      <c r="P12171" s="217">
        <v>0.17729338900088101</v>
      </c>
      <c r="Q12171" s="217">
        <v>2.3048140570114501</v>
      </c>
      <c r="R12171" s="217">
        <v>2.12752066801057</v>
      </c>
      <c r="S12171" s="217">
        <v>0.17729338900088101</v>
      </c>
      <c r="T12171" s="217">
        <v>2.3048140570114501</v>
      </c>
      <c r="U12171" s="217">
        <v>2.12752066801057</v>
      </c>
      <c r="V12171" s="217">
        <v>0.17729338900088101</v>
      </c>
      <c r="W12171" s="217">
        <v>2.3048140570114501</v>
      </c>
      <c r="X12171" s="217">
        <v>2.12752066801057</v>
      </c>
      <c r="Y12171" s="217">
        <v>0.17729338900088101</v>
      </c>
    </row>
    <row r="12172" spans="2:25">
      <c r="B12172" s="217" t="s">
        <v>12342</v>
      </c>
      <c r="C12172" s="217" t="s">
        <v>11696</v>
      </c>
      <c r="D12172" s="217" t="s">
        <v>14</v>
      </c>
      <c r="E12172" s="217" t="s">
        <v>86</v>
      </c>
      <c r="F12172" s="217" t="s">
        <v>5</v>
      </c>
      <c r="G12172" s="217" t="s">
        <v>5</v>
      </c>
      <c r="H12172" s="217" t="s">
        <v>178</v>
      </c>
      <c r="I12172" s="217">
        <v>3</v>
      </c>
      <c r="J12172" s="217">
        <v>3</v>
      </c>
      <c r="K12172" s="217">
        <v>0</v>
      </c>
      <c r="L12172" s="217">
        <v>37</v>
      </c>
      <c r="M12172" s="217">
        <v>3688.38043284491</v>
      </c>
      <c r="N12172" s="217">
        <v>0.81336512179847098</v>
      </c>
      <c r="O12172" s="217">
        <v>0.81336512179847098</v>
      </c>
      <c r="P12172" s="217">
        <v>0</v>
      </c>
      <c r="Q12172" s="217">
        <v>0.81336512179847098</v>
      </c>
      <c r="R12172" s="217">
        <v>0.81336512179847098</v>
      </c>
      <c r="S12172" s="217">
        <v>0</v>
      </c>
      <c r="T12172" s="217">
        <v>0.81336512179847098</v>
      </c>
      <c r="U12172" s="217">
        <v>0.81336512179847098</v>
      </c>
      <c r="V12172" s="217">
        <v>0</v>
      </c>
      <c r="W12172" s="217">
        <v>0.81336512179847098</v>
      </c>
      <c r="X12172" s="217">
        <v>0.81336512179847098</v>
      </c>
      <c r="Y12172" s="217">
        <v>0</v>
      </c>
    </row>
    <row r="12173" spans="2:25">
      <c r="B12173" s="217" t="s">
        <v>12343</v>
      </c>
      <c r="C12173" s="217" t="s">
        <v>11696</v>
      </c>
      <c r="D12173" s="217" t="s">
        <v>14</v>
      </c>
      <c r="E12173" s="217" t="s">
        <v>86</v>
      </c>
      <c r="F12173" s="217" t="s">
        <v>5</v>
      </c>
      <c r="G12173" s="217" t="s">
        <v>5</v>
      </c>
      <c r="H12173" s="217" t="s">
        <v>5</v>
      </c>
      <c r="I12173" s="217">
        <v>52</v>
      </c>
      <c r="J12173" s="217">
        <v>51</v>
      </c>
      <c r="K12173" s="217">
        <v>1</v>
      </c>
      <c r="L12173" s="217">
        <v>451</v>
      </c>
      <c r="M12173" s="217">
        <v>35810</v>
      </c>
      <c r="N12173" s="217">
        <v>1.4521083496230101</v>
      </c>
      <c r="O12173" s="217">
        <v>1.4241831890533401</v>
      </c>
      <c r="P12173" s="217">
        <v>2.7925160569673299E-2</v>
      </c>
      <c r="Q12173" s="217">
        <v>1.4521083496230101</v>
      </c>
      <c r="R12173" s="217">
        <v>1.4241831890533401</v>
      </c>
      <c r="S12173" s="217">
        <v>2.7925160569673299E-2</v>
      </c>
      <c r="T12173" s="217">
        <v>1.4521083496230101</v>
      </c>
      <c r="U12173" s="217">
        <v>1.4241831890533401</v>
      </c>
      <c r="V12173" s="217">
        <v>2.7925160569673299E-2</v>
      </c>
      <c r="W12173" s="217">
        <v>1.4521083496230101</v>
      </c>
      <c r="X12173" s="217">
        <v>1.4241831890533401</v>
      </c>
      <c r="Y12173" s="217">
        <v>2.7925160569673299E-2</v>
      </c>
    </row>
    <row r="12174" spans="2:25">
      <c r="B12174" s="217" t="s">
        <v>12344</v>
      </c>
      <c r="C12174" s="217" t="s">
        <v>11696</v>
      </c>
      <c r="D12174" s="217" t="s">
        <v>14</v>
      </c>
      <c r="E12174" s="217" t="s">
        <v>103</v>
      </c>
      <c r="F12174" s="217" t="s">
        <v>12</v>
      </c>
      <c r="G12174" s="217" t="s">
        <v>10</v>
      </c>
      <c r="H12174" s="217" t="s">
        <v>170</v>
      </c>
      <c r="I12174" s="217">
        <v>6</v>
      </c>
      <c r="J12174" s="217">
        <v>6</v>
      </c>
      <c r="K12174" s="217">
        <v>0</v>
      </c>
      <c r="L12174" s="217">
        <v>23</v>
      </c>
      <c r="M12174" s="217">
        <v>1453.26031345703</v>
      </c>
      <c r="N12174" s="217">
        <v>4.1286478027650304</v>
      </c>
      <c r="O12174" s="217">
        <v>4.1286478027650304</v>
      </c>
      <c r="P12174" s="217">
        <v>0</v>
      </c>
      <c r="Q12174" s="217">
        <v>4.3872827919806703</v>
      </c>
      <c r="R12174" s="217">
        <v>4.3872827919806703</v>
      </c>
      <c r="S12174" s="217">
        <v>0</v>
      </c>
      <c r="T12174" s="217">
        <v>4.2836575016812901</v>
      </c>
      <c r="U12174" s="217">
        <v>4.2836575016812901</v>
      </c>
      <c r="V12174" s="217">
        <v>0</v>
      </c>
      <c r="W12174" s="217">
        <v>4.32591245146806</v>
      </c>
      <c r="X12174" s="217">
        <v>4.32591245146806</v>
      </c>
      <c r="Y12174" s="217">
        <v>0</v>
      </c>
    </row>
    <row r="12175" spans="2:25">
      <c r="B12175" s="217" t="s">
        <v>12345</v>
      </c>
      <c r="C12175" s="217" t="s">
        <v>11696</v>
      </c>
      <c r="D12175" s="217" t="s">
        <v>14</v>
      </c>
      <c r="E12175" s="217" t="s">
        <v>103</v>
      </c>
      <c r="F12175" s="217" t="s">
        <v>12</v>
      </c>
      <c r="G12175" s="217" t="s">
        <v>10</v>
      </c>
      <c r="H12175" s="217" t="s">
        <v>172</v>
      </c>
      <c r="I12175" s="217">
        <v>10</v>
      </c>
      <c r="J12175" s="217">
        <v>10</v>
      </c>
      <c r="K12175" s="217">
        <v>0</v>
      </c>
      <c r="L12175" s="217">
        <v>15</v>
      </c>
      <c r="M12175" s="217">
        <v>1565.3388578634499</v>
      </c>
      <c r="N12175" s="217">
        <v>6.3883931263606</v>
      </c>
      <c r="O12175" s="217">
        <v>6.3883931263606</v>
      </c>
      <c r="P12175" s="217">
        <v>0</v>
      </c>
      <c r="Q12175" s="217">
        <v>6.1556798558194199</v>
      </c>
      <c r="R12175" s="217">
        <v>6.1556798558194199</v>
      </c>
      <c r="S12175" s="217">
        <v>0</v>
      </c>
      <c r="T12175" s="217">
        <v>6.3389544099763802</v>
      </c>
      <c r="U12175" s="217">
        <v>6.3389544099763802</v>
      </c>
      <c r="V12175" s="217">
        <v>0</v>
      </c>
      <c r="W12175" s="217">
        <v>6.2272762387780798</v>
      </c>
      <c r="X12175" s="217">
        <v>6.2272762387780798</v>
      </c>
      <c r="Y12175" s="217">
        <v>0</v>
      </c>
    </row>
    <row r="12176" spans="2:25">
      <c r="B12176" s="217" t="s">
        <v>12346</v>
      </c>
      <c r="C12176" s="217" t="s">
        <v>11696</v>
      </c>
      <c r="D12176" s="217" t="s">
        <v>14</v>
      </c>
      <c r="E12176" s="217" t="s">
        <v>103</v>
      </c>
      <c r="F12176" s="217" t="s">
        <v>12</v>
      </c>
      <c r="G12176" s="217" t="s">
        <v>10</v>
      </c>
      <c r="H12176" s="217" t="s">
        <v>174</v>
      </c>
      <c r="I12176" s="217">
        <v>9</v>
      </c>
      <c r="J12176" s="217">
        <v>8</v>
      </c>
      <c r="K12176" s="217">
        <v>1</v>
      </c>
      <c r="L12176" s="217">
        <v>19</v>
      </c>
      <c r="M12176" s="217">
        <v>1680.98054404612</v>
      </c>
      <c r="N12176" s="217">
        <v>5.3540179461786099</v>
      </c>
      <c r="O12176" s="217">
        <v>4.7591270632698803</v>
      </c>
      <c r="P12176" s="217">
        <v>0.59489088290873504</v>
      </c>
      <c r="Q12176" s="217">
        <v>5.3302767792520198</v>
      </c>
      <c r="R12176" s="217">
        <v>4.7489918547944399</v>
      </c>
      <c r="S12176" s="217">
        <v>0.58128492445758295</v>
      </c>
      <c r="T12176" s="217">
        <v>5.3436141538520801</v>
      </c>
      <c r="U12176" s="217">
        <v>4.7498000615290996</v>
      </c>
      <c r="V12176" s="217">
        <v>0.59381409232298599</v>
      </c>
      <c r="W12176" s="217">
        <v>5.3630225884880298</v>
      </c>
      <c r="X12176" s="217">
        <v>4.7673912614748799</v>
      </c>
      <c r="Y12176" s="217">
        <v>0.59563132701315202</v>
      </c>
    </row>
    <row r="12177" spans="2:25">
      <c r="B12177" s="217" t="s">
        <v>12347</v>
      </c>
      <c r="C12177" s="217" t="s">
        <v>11696</v>
      </c>
      <c r="D12177" s="217" t="s">
        <v>14</v>
      </c>
      <c r="E12177" s="217" t="s">
        <v>103</v>
      </c>
      <c r="F12177" s="217" t="s">
        <v>12</v>
      </c>
      <c r="G12177" s="217" t="s">
        <v>10</v>
      </c>
      <c r="H12177" s="217" t="s">
        <v>176</v>
      </c>
      <c r="I12177" s="217">
        <v>11</v>
      </c>
      <c r="J12177" s="217">
        <v>10</v>
      </c>
      <c r="K12177" s="217">
        <v>1</v>
      </c>
      <c r="L12177" s="217">
        <v>23</v>
      </c>
      <c r="M12177" s="217">
        <v>2079.1938389479401</v>
      </c>
      <c r="N12177" s="217">
        <v>5.2905120215082704</v>
      </c>
      <c r="O12177" s="217">
        <v>4.8095563831893404</v>
      </c>
      <c r="P12177" s="217">
        <v>0.48095563831893401</v>
      </c>
      <c r="Q12177" s="217">
        <v>5.3165107352975101</v>
      </c>
      <c r="R12177" s="217">
        <v>4.8413989500321799</v>
      </c>
      <c r="S12177" s="217">
        <v>0.475111785265322</v>
      </c>
      <c r="T12177" s="217">
        <v>5.3725087795974202</v>
      </c>
      <c r="U12177" s="217">
        <v>4.8278311254677302</v>
      </c>
      <c r="V12177" s="217">
        <v>0.54467765412969005</v>
      </c>
      <c r="W12177" s="217">
        <v>5.3208848371934501</v>
      </c>
      <c r="X12177" s="217">
        <v>4.8205204170421903</v>
      </c>
      <c r="Y12177" s="217">
        <v>0.50036442015125904</v>
      </c>
    </row>
    <row r="12178" spans="2:25">
      <c r="B12178" s="217" t="s">
        <v>12348</v>
      </c>
      <c r="C12178" s="217" t="s">
        <v>11696</v>
      </c>
      <c r="D12178" s="217" t="s">
        <v>14</v>
      </c>
      <c r="E12178" s="217" t="s">
        <v>103</v>
      </c>
      <c r="F12178" s="217" t="s">
        <v>12</v>
      </c>
      <c r="G12178" s="217" t="s">
        <v>10</v>
      </c>
      <c r="H12178" s="217" t="s">
        <v>178</v>
      </c>
      <c r="I12178" s="217">
        <v>6</v>
      </c>
      <c r="J12178" s="217">
        <v>6</v>
      </c>
      <c r="K12178" s="217">
        <v>0</v>
      </c>
      <c r="L12178" s="217">
        <v>17</v>
      </c>
      <c r="M12178" s="217">
        <v>1691.22644568546</v>
      </c>
      <c r="N12178" s="217">
        <v>3.5477212500471298</v>
      </c>
      <c r="O12178" s="217">
        <v>3.5477212500471298</v>
      </c>
      <c r="P12178" s="217">
        <v>0</v>
      </c>
      <c r="Q12178" s="217">
        <v>3.6399562673402901</v>
      </c>
      <c r="R12178" s="217">
        <v>3.6399562673402901</v>
      </c>
      <c r="S12178" s="217">
        <v>0</v>
      </c>
      <c r="T12178" s="217">
        <v>3.48615272855915</v>
      </c>
      <c r="U12178" s="217">
        <v>3.48615272855915</v>
      </c>
      <c r="V12178" s="217">
        <v>0</v>
      </c>
      <c r="W12178" s="217">
        <v>3.6026366320785201</v>
      </c>
      <c r="X12178" s="217">
        <v>3.6026366320785201</v>
      </c>
      <c r="Y12178" s="217">
        <v>0</v>
      </c>
    </row>
    <row r="12179" spans="2:25">
      <c r="B12179" s="217" t="s">
        <v>12349</v>
      </c>
      <c r="C12179" s="217" t="s">
        <v>11696</v>
      </c>
      <c r="D12179" s="217" t="s">
        <v>14</v>
      </c>
      <c r="E12179" s="217" t="s">
        <v>103</v>
      </c>
      <c r="F12179" s="217" t="s">
        <v>12</v>
      </c>
      <c r="G12179" s="217" t="s">
        <v>10</v>
      </c>
      <c r="H12179" s="217" t="s">
        <v>5</v>
      </c>
      <c r="I12179" s="217">
        <v>42</v>
      </c>
      <c r="J12179" s="217">
        <v>40</v>
      </c>
      <c r="K12179" s="217">
        <v>2</v>
      </c>
      <c r="L12179" s="217">
        <v>97</v>
      </c>
      <c r="M12179" s="217">
        <v>8470</v>
      </c>
      <c r="N12179" s="217">
        <v>4.95867768595041</v>
      </c>
      <c r="O12179" s="217">
        <v>4.7225501770956297</v>
      </c>
      <c r="P12179" s="217">
        <v>0.23612750885478201</v>
      </c>
      <c r="Q12179" s="217">
        <v>4.9518935921349696</v>
      </c>
      <c r="R12179" s="217">
        <v>4.7338500766175402</v>
      </c>
      <c r="S12179" s="217">
        <v>0.218043515517439</v>
      </c>
      <c r="T12179" s="217">
        <v>4.9567282552017602</v>
      </c>
      <c r="U12179" s="217">
        <v>4.72097906662857</v>
      </c>
      <c r="V12179" s="217">
        <v>0.235749188573186</v>
      </c>
      <c r="W12179" s="217">
        <v>4.9559982565730802</v>
      </c>
      <c r="X12179" s="217">
        <v>4.7296078627185096</v>
      </c>
      <c r="Y12179" s="217">
        <v>0.22639039385457599</v>
      </c>
    </row>
    <row r="12180" spans="2:25">
      <c r="B12180" s="217" t="s">
        <v>12350</v>
      </c>
      <c r="C12180" s="217" t="s">
        <v>11696</v>
      </c>
      <c r="D12180" s="217" t="s">
        <v>14</v>
      </c>
      <c r="E12180" s="217" t="s">
        <v>103</v>
      </c>
      <c r="F12180" s="217" t="s">
        <v>9</v>
      </c>
      <c r="G12180" s="217" t="s">
        <v>10</v>
      </c>
      <c r="H12180" s="217" t="s">
        <v>170</v>
      </c>
      <c r="I12180" s="217">
        <v>7</v>
      </c>
      <c r="J12180" s="217">
        <v>7</v>
      </c>
      <c r="K12180" s="217">
        <v>0</v>
      </c>
      <c r="L12180" s="217">
        <v>36</v>
      </c>
      <c r="M12180" s="217">
        <v>1650.5836051501001</v>
      </c>
      <c r="N12180" s="217">
        <v>4.2409242271393204</v>
      </c>
      <c r="O12180" s="217">
        <v>4.2409242271393204</v>
      </c>
      <c r="P12180" s="217">
        <v>0</v>
      </c>
      <c r="Q12180" s="217">
        <v>3.76370247508014</v>
      </c>
      <c r="R12180" s="217">
        <v>3.76370247508014</v>
      </c>
      <c r="S12180" s="217">
        <v>0</v>
      </c>
      <c r="T12180" s="217">
        <v>3.9048369029905001</v>
      </c>
      <c r="U12180" s="217">
        <v>3.9048369029905001</v>
      </c>
      <c r="V12180" s="217">
        <v>0</v>
      </c>
      <c r="W12180" s="217">
        <v>3.87027545202276</v>
      </c>
      <c r="X12180" s="217">
        <v>3.87027545202276</v>
      </c>
      <c r="Y12180" s="217">
        <v>0</v>
      </c>
    </row>
    <row r="12181" spans="2:25">
      <c r="B12181" s="217" t="s">
        <v>12351</v>
      </c>
      <c r="C12181" s="217" t="s">
        <v>11696</v>
      </c>
      <c r="D12181" s="217" t="s">
        <v>14</v>
      </c>
      <c r="E12181" s="217" t="s">
        <v>103</v>
      </c>
      <c r="F12181" s="217" t="s">
        <v>9</v>
      </c>
      <c r="G12181" s="217" t="s">
        <v>10</v>
      </c>
      <c r="H12181" s="217" t="s">
        <v>172</v>
      </c>
      <c r="I12181" s="217">
        <v>1</v>
      </c>
      <c r="J12181" s="217">
        <v>1</v>
      </c>
      <c r="K12181" s="217">
        <v>0</v>
      </c>
      <c r="L12181" s="217">
        <v>22</v>
      </c>
      <c r="M12181" s="217">
        <v>1718.7987228962099</v>
      </c>
      <c r="N12181" s="217">
        <v>0.58180168898134799</v>
      </c>
      <c r="O12181" s="217">
        <v>0.58180168898134799</v>
      </c>
      <c r="P12181" s="217">
        <v>0</v>
      </c>
      <c r="Q12181" s="217">
        <v>0.71218530051112505</v>
      </c>
      <c r="R12181" s="217">
        <v>0.71218530051112505</v>
      </c>
      <c r="S12181" s="217">
        <v>0</v>
      </c>
      <c r="T12181" s="217">
        <v>0.60172960685785903</v>
      </c>
      <c r="U12181" s="217">
        <v>0.60172960685785903</v>
      </c>
      <c r="V12181" s="217">
        <v>0</v>
      </c>
      <c r="W12181" s="217">
        <v>0.660887130652973</v>
      </c>
      <c r="X12181" s="217">
        <v>0.660887130652973</v>
      </c>
      <c r="Y12181" s="217">
        <v>0</v>
      </c>
    </row>
    <row r="12182" spans="2:25">
      <c r="B12182" s="217" t="s">
        <v>12352</v>
      </c>
      <c r="C12182" s="217" t="s">
        <v>11696</v>
      </c>
      <c r="D12182" s="217" t="s">
        <v>14</v>
      </c>
      <c r="E12182" s="217" t="s">
        <v>103</v>
      </c>
      <c r="F12182" s="217" t="s">
        <v>9</v>
      </c>
      <c r="G12182" s="217" t="s">
        <v>10</v>
      </c>
      <c r="H12182" s="217" t="s">
        <v>174</v>
      </c>
      <c r="I12182" s="217">
        <v>6</v>
      </c>
      <c r="J12182" s="217">
        <v>3</v>
      </c>
      <c r="K12182" s="217">
        <v>3</v>
      </c>
      <c r="L12182" s="217">
        <v>35</v>
      </c>
      <c r="M12182" s="217">
        <v>1751.30766630626</v>
      </c>
      <c r="N12182" s="217">
        <v>3.4260113830568701</v>
      </c>
      <c r="O12182" s="217">
        <v>1.71300569152843</v>
      </c>
      <c r="P12182" s="217">
        <v>1.71300569152843</v>
      </c>
      <c r="Q12182" s="217">
        <v>3.6311302433002299</v>
      </c>
      <c r="R12182" s="217">
        <v>1.83668840658132</v>
      </c>
      <c r="S12182" s="217">
        <v>1.7944418367188999</v>
      </c>
      <c r="T12182" s="217">
        <v>3.1686501035514198</v>
      </c>
      <c r="U12182" s="217">
        <v>1.55182898610711</v>
      </c>
      <c r="V12182" s="217">
        <v>1.6168211174443099</v>
      </c>
      <c r="W12182" s="217">
        <v>3.42470557261605</v>
      </c>
      <c r="X12182" s="217">
        <v>1.7043931264208201</v>
      </c>
      <c r="Y12182" s="217">
        <v>1.7203124461952299</v>
      </c>
    </row>
    <row r="12183" spans="2:25">
      <c r="B12183" s="217" t="s">
        <v>12353</v>
      </c>
      <c r="C12183" s="217" t="s">
        <v>11696</v>
      </c>
      <c r="D12183" s="217" t="s">
        <v>14</v>
      </c>
      <c r="E12183" s="217" t="s">
        <v>103</v>
      </c>
      <c r="F12183" s="217" t="s">
        <v>9</v>
      </c>
      <c r="G12183" s="217" t="s">
        <v>10</v>
      </c>
      <c r="H12183" s="217" t="s">
        <v>176</v>
      </c>
      <c r="I12183" s="217">
        <v>3</v>
      </c>
      <c r="J12183" s="217">
        <v>3</v>
      </c>
      <c r="K12183" s="217">
        <v>0</v>
      </c>
      <c r="L12183" s="217">
        <v>38</v>
      </c>
      <c r="M12183" s="217">
        <v>2132.3547529341699</v>
      </c>
      <c r="N12183" s="217">
        <v>1.4068953563528399</v>
      </c>
      <c r="O12183" s="217">
        <v>1.4068953563528399</v>
      </c>
      <c r="P12183" s="217">
        <v>0</v>
      </c>
      <c r="Q12183" s="217">
        <v>1.40168501558368</v>
      </c>
      <c r="R12183" s="217">
        <v>1.40168501558368</v>
      </c>
      <c r="S12183" s="217">
        <v>0</v>
      </c>
      <c r="T12183" s="217">
        <v>1.54998267006123</v>
      </c>
      <c r="U12183" s="217">
        <v>1.54998267006123</v>
      </c>
      <c r="V12183" s="217">
        <v>0</v>
      </c>
      <c r="W12183" s="217">
        <v>1.46320375440425</v>
      </c>
      <c r="X12183" s="217">
        <v>1.46320375440425</v>
      </c>
      <c r="Y12183" s="217">
        <v>0</v>
      </c>
    </row>
    <row r="12184" spans="2:25">
      <c r="B12184" s="217" t="s">
        <v>12354</v>
      </c>
      <c r="C12184" s="217" t="s">
        <v>11696</v>
      </c>
      <c r="D12184" s="217" t="s">
        <v>14</v>
      </c>
      <c r="E12184" s="217" t="s">
        <v>103</v>
      </c>
      <c r="F12184" s="217" t="s">
        <v>9</v>
      </c>
      <c r="G12184" s="217" t="s">
        <v>10</v>
      </c>
      <c r="H12184" s="217" t="s">
        <v>178</v>
      </c>
      <c r="I12184" s="217">
        <v>1</v>
      </c>
      <c r="J12184" s="217">
        <v>1</v>
      </c>
      <c r="K12184" s="217">
        <v>0</v>
      </c>
      <c r="L12184" s="217">
        <v>32</v>
      </c>
      <c r="M12184" s="217">
        <v>1746.9552527132601</v>
      </c>
      <c r="N12184" s="217">
        <v>0.57242450740902695</v>
      </c>
      <c r="O12184" s="217">
        <v>0.57242450740902695</v>
      </c>
      <c r="P12184" s="217">
        <v>0</v>
      </c>
      <c r="Q12184" s="217">
        <v>0.52613806061356105</v>
      </c>
      <c r="R12184" s="217">
        <v>0.52613806061356105</v>
      </c>
      <c r="S12184" s="217">
        <v>0</v>
      </c>
      <c r="T12184" s="217">
        <v>0.53747857849806702</v>
      </c>
      <c r="U12184" s="217">
        <v>0.53747857849806702</v>
      </c>
      <c r="V12184" s="217">
        <v>0</v>
      </c>
      <c r="W12184" s="217">
        <v>0.53912341099816197</v>
      </c>
      <c r="X12184" s="217">
        <v>0.53912341099816197</v>
      </c>
      <c r="Y12184" s="217">
        <v>0</v>
      </c>
    </row>
    <row r="12185" spans="2:25">
      <c r="B12185" s="217" t="s">
        <v>12355</v>
      </c>
      <c r="C12185" s="217" t="s">
        <v>11696</v>
      </c>
      <c r="D12185" s="217" t="s">
        <v>14</v>
      </c>
      <c r="E12185" s="217" t="s">
        <v>103</v>
      </c>
      <c r="F12185" s="217" t="s">
        <v>9</v>
      </c>
      <c r="G12185" s="217" t="s">
        <v>10</v>
      </c>
      <c r="H12185" s="217" t="s">
        <v>5</v>
      </c>
      <c r="I12185" s="217">
        <v>18</v>
      </c>
      <c r="J12185" s="217">
        <v>15</v>
      </c>
      <c r="K12185" s="217">
        <v>3</v>
      </c>
      <c r="L12185" s="217">
        <v>163</v>
      </c>
      <c r="M12185" s="217">
        <v>9000</v>
      </c>
      <c r="N12185" s="217">
        <v>2</v>
      </c>
      <c r="O12185" s="217">
        <v>1.6666666666666701</v>
      </c>
      <c r="P12185" s="217">
        <v>0.33333333333333298</v>
      </c>
      <c r="Q12185" s="217">
        <v>2.0199656108406598</v>
      </c>
      <c r="R12185" s="217">
        <v>1.65799823913156</v>
      </c>
      <c r="S12185" s="217">
        <v>0.36196737170910598</v>
      </c>
      <c r="T12185" s="217">
        <v>1.9654192567420901</v>
      </c>
      <c r="U12185" s="217">
        <v>1.6411444825966199</v>
      </c>
      <c r="V12185" s="217">
        <v>0.32427477414547701</v>
      </c>
      <c r="W12185" s="217">
        <v>2.0038537651052599</v>
      </c>
      <c r="X12185" s="217">
        <v>1.6578597779720601</v>
      </c>
      <c r="Y12185" s="217">
        <v>0.34599398713320501</v>
      </c>
    </row>
    <row r="12186" spans="2:25">
      <c r="B12186" s="217" t="s">
        <v>12356</v>
      </c>
      <c r="C12186" s="217" t="s">
        <v>11696</v>
      </c>
      <c r="D12186" s="217" t="s">
        <v>14</v>
      </c>
      <c r="E12186" s="217" t="s">
        <v>103</v>
      </c>
      <c r="F12186" s="217" t="s">
        <v>5</v>
      </c>
      <c r="G12186" s="217" t="s">
        <v>10</v>
      </c>
      <c r="H12186" s="217" t="s">
        <v>170</v>
      </c>
      <c r="I12186" s="217">
        <v>13</v>
      </c>
      <c r="J12186" s="217">
        <v>13</v>
      </c>
      <c r="K12186" s="217">
        <v>0</v>
      </c>
      <c r="L12186" s="217">
        <v>59</v>
      </c>
      <c r="M12186" s="217">
        <v>3103.84391860713</v>
      </c>
      <c r="N12186" s="217">
        <v>4.1883549369434201</v>
      </c>
      <c r="O12186" s="217">
        <v>4.1883549369434201</v>
      </c>
      <c r="P12186" s="217">
        <v>0</v>
      </c>
      <c r="Q12186" s="217">
        <v>4.0707481207131799</v>
      </c>
      <c r="R12186" s="217">
        <v>4.0707481207131799</v>
      </c>
      <c r="S12186" s="217">
        <v>0</v>
      </c>
      <c r="T12186" s="217">
        <v>4.1051618109844901</v>
      </c>
      <c r="U12186" s="217">
        <v>4.1051618109844901</v>
      </c>
      <c r="V12186" s="217">
        <v>0</v>
      </c>
      <c r="W12186" s="217">
        <v>4.1025040314919599</v>
      </c>
      <c r="X12186" s="217">
        <v>4.1025040314919599</v>
      </c>
      <c r="Y12186" s="217">
        <v>0</v>
      </c>
    </row>
    <row r="12187" spans="2:25">
      <c r="B12187" s="217" t="s">
        <v>12357</v>
      </c>
      <c r="C12187" s="217" t="s">
        <v>11696</v>
      </c>
      <c r="D12187" s="217" t="s">
        <v>14</v>
      </c>
      <c r="E12187" s="217" t="s">
        <v>103</v>
      </c>
      <c r="F12187" s="217" t="s">
        <v>5</v>
      </c>
      <c r="G12187" s="217" t="s">
        <v>10</v>
      </c>
      <c r="H12187" s="217" t="s">
        <v>172</v>
      </c>
      <c r="I12187" s="217">
        <v>11</v>
      </c>
      <c r="J12187" s="217">
        <v>11</v>
      </c>
      <c r="K12187" s="217">
        <v>0</v>
      </c>
      <c r="L12187" s="217">
        <v>37</v>
      </c>
      <c r="M12187" s="217">
        <v>3284.1375807596601</v>
      </c>
      <c r="N12187" s="217">
        <v>3.3494333685787798</v>
      </c>
      <c r="O12187" s="217">
        <v>3.3494333685787798</v>
      </c>
      <c r="P12187" s="217">
        <v>0</v>
      </c>
      <c r="Q12187" s="217">
        <v>3.3279776330908999</v>
      </c>
      <c r="R12187" s="217">
        <v>3.3279776330908999</v>
      </c>
      <c r="S12187" s="217">
        <v>0</v>
      </c>
      <c r="T12187" s="217">
        <v>3.366142858436</v>
      </c>
      <c r="U12187" s="217">
        <v>3.366142858436</v>
      </c>
      <c r="V12187" s="217">
        <v>0</v>
      </c>
      <c r="W12187" s="217">
        <v>3.3381553766026202</v>
      </c>
      <c r="X12187" s="217">
        <v>3.3381553766026202</v>
      </c>
      <c r="Y12187" s="217">
        <v>0</v>
      </c>
    </row>
    <row r="12188" spans="2:25">
      <c r="B12188" s="217" t="s">
        <v>12358</v>
      </c>
      <c r="C12188" s="217" t="s">
        <v>11696</v>
      </c>
      <c r="D12188" s="217" t="s">
        <v>14</v>
      </c>
      <c r="E12188" s="217" t="s">
        <v>103</v>
      </c>
      <c r="F12188" s="217" t="s">
        <v>5</v>
      </c>
      <c r="G12188" s="217" t="s">
        <v>10</v>
      </c>
      <c r="H12188" s="217" t="s">
        <v>174</v>
      </c>
      <c r="I12188" s="217">
        <v>15</v>
      </c>
      <c r="J12188" s="217">
        <v>11</v>
      </c>
      <c r="K12188" s="217">
        <v>4</v>
      </c>
      <c r="L12188" s="217">
        <v>54</v>
      </c>
      <c r="M12188" s="217">
        <v>3432.2882103523798</v>
      </c>
      <c r="N12188" s="217">
        <v>4.3702623674659398</v>
      </c>
      <c r="O12188" s="217">
        <v>3.2048590694750199</v>
      </c>
      <c r="P12188" s="217">
        <v>1.1654032979909199</v>
      </c>
      <c r="Q12188" s="217">
        <v>4.5038528104122602</v>
      </c>
      <c r="R12188" s="217">
        <v>3.2883249211301</v>
      </c>
      <c r="S12188" s="217">
        <v>1.2155278892821699</v>
      </c>
      <c r="T12188" s="217">
        <v>4.2723587604829802</v>
      </c>
      <c r="U12188" s="217">
        <v>3.1436770470172299</v>
      </c>
      <c r="V12188" s="217">
        <v>1.1286817134657401</v>
      </c>
      <c r="W12188" s="217">
        <v>4.41369443372884</v>
      </c>
      <c r="X12188" s="217">
        <v>3.2300560572022601</v>
      </c>
      <c r="Y12188" s="217">
        <v>1.1836383765265801</v>
      </c>
    </row>
    <row r="12189" spans="2:25">
      <c r="B12189" s="217" t="s">
        <v>12359</v>
      </c>
      <c r="C12189" s="217" t="s">
        <v>11696</v>
      </c>
      <c r="D12189" s="217" t="s">
        <v>14</v>
      </c>
      <c r="E12189" s="217" t="s">
        <v>103</v>
      </c>
      <c r="F12189" s="217" t="s">
        <v>5</v>
      </c>
      <c r="G12189" s="217" t="s">
        <v>10</v>
      </c>
      <c r="H12189" s="217" t="s">
        <v>176</v>
      </c>
      <c r="I12189" s="217">
        <v>14</v>
      </c>
      <c r="J12189" s="217">
        <v>13</v>
      </c>
      <c r="K12189" s="217">
        <v>1</v>
      </c>
      <c r="L12189" s="217">
        <v>61</v>
      </c>
      <c r="M12189" s="217">
        <v>4211.5485918821096</v>
      </c>
      <c r="N12189" s="217">
        <v>3.3241929173001701</v>
      </c>
      <c r="O12189" s="217">
        <v>3.0867505660644401</v>
      </c>
      <c r="P12189" s="217">
        <v>0.23744235123572599</v>
      </c>
      <c r="Q12189" s="217">
        <v>3.3297616895803999</v>
      </c>
      <c r="R12189" s="217">
        <v>3.0927727561187002</v>
      </c>
      <c r="S12189" s="217">
        <v>0.2369889334617</v>
      </c>
      <c r="T12189" s="217">
        <v>3.43553388353302</v>
      </c>
      <c r="U12189" s="217">
        <v>3.1638450298024599</v>
      </c>
      <c r="V12189" s="217">
        <v>0.27168885373056101</v>
      </c>
      <c r="W12189" s="217">
        <v>3.36438253989588</v>
      </c>
      <c r="X12189" s="217">
        <v>3.1147974234003799</v>
      </c>
      <c r="Y12189" s="217">
        <v>0.249585116495497</v>
      </c>
    </row>
    <row r="12190" spans="2:25">
      <c r="B12190" s="217" t="s">
        <v>12360</v>
      </c>
      <c r="C12190" s="217" t="s">
        <v>11696</v>
      </c>
      <c r="D12190" s="217" t="s">
        <v>14</v>
      </c>
      <c r="E12190" s="217" t="s">
        <v>103</v>
      </c>
      <c r="F12190" s="217" t="s">
        <v>5</v>
      </c>
      <c r="G12190" s="217" t="s">
        <v>10</v>
      </c>
      <c r="H12190" s="217" t="s">
        <v>178</v>
      </c>
      <c r="I12190" s="217">
        <v>7</v>
      </c>
      <c r="J12190" s="217">
        <v>7</v>
      </c>
      <c r="K12190" s="217">
        <v>0</v>
      </c>
      <c r="L12190" s="217">
        <v>49</v>
      </c>
      <c r="M12190" s="217">
        <v>3438.1816983987201</v>
      </c>
      <c r="N12190" s="217">
        <v>2.0359598805555099</v>
      </c>
      <c r="O12190" s="217">
        <v>2.0359598805555099</v>
      </c>
      <c r="P12190" s="217">
        <v>0</v>
      </c>
      <c r="Q12190" s="217">
        <v>2.0326234443750901</v>
      </c>
      <c r="R12190" s="217">
        <v>2.0326234443750901</v>
      </c>
      <c r="S12190" s="217">
        <v>0</v>
      </c>
      <c r="T12190" s="217">
        <v>1.9612997685854701</v>
      </c>
      <c r="U12190" s="217">
        <v>1.9612997685854701</v>
      </c>
      <c r="V12190" s="217">
        <v>0</v>
      </c>
      <c r="W12190" s="217">
        <v>2.0197563777632701</v>
      </c>
      <c r="X12190" s="217">
        <v>2.0197563777632701</v>
      </c>
      <c r="Y12190" s="217">
        <v>0</v>
      </c>
    </row>
    <row r="12191" spans="2:25">
      <c r="B12191" s="217" t="s">
        <v>12361</v>
      </c>
      <c r="C12191" s="217" t="s">
        <v>11696</v>
      </c>
      <c r="D12191" s="217" t="s">
        <v>14</v>
      </c>
      <c r="E12191" s="217" t="s">
        <v>103</v>
      </c>
      <c r="F12191" s="217" t="s">
        <v>5</v>
      </c>
      <c r="G12191" s="217" t="s">
        <v>10</v>
      </c>
      <c r="H12191" s="217" t="s">
        <v>5</v>
      </c>
      <c r="I12191" s="217">
        <v>60</v>
      </c>
      <c r="J12191" s="217">
        <v>55</v>
      </c>
      <c r="K12191" s="217">
        <v>5</v>
      </c>
      <c r="L12191" s="217">
        <v>260</v>
      </c>
      <c r="M12191" s="217">
        <v>17470</v>
      </c>
      <c r="N12191" s="217">
        <v>3.43445907269605</v>
      </c>
      <c r="O12191" s="217">
        <v>3.1482541499713799</v>
      </c>
      <c r="P12191" s="217">
        <v>0.28620492272467102</v>
      </c>
      <c r="Q12191" s="217">
        <v>3.4451134520901499</v>
      </c>
      <c r="R12191" s="217">
        <v>3.1503024607744701</v>
      </c>
      <c r="S12191" s="217">
        <v>0.29481099131568</v>
      </c>
      <c r="T12191" s="217">
        <v>3.4221333673103</v>
      </c>
      <c r="U12191" s="217">
        <v>3.1382229789818998</v>
      </c>
      <c r="V12191" s="217">
        <v>0.28391038832839799</v>
      </c>
      <c r="W12191" s="217">
        <v>3.43981129245579</v>
      </c>
      <c r="X12191" s="217">
        <v>3.1492316712343702</v>
      </c>
      <c r="Y12191" s="217">
        <v>0.29057962122141801</v>
      </c>
    </row>
    <row r="12192" spans="2:25">
      <c r="B12192" s="217" t="s">
        <v>12362</v>
      </c>
      <c r="C12192" s="217" t="s">
        <v>11696</v>
      </c>
      <c r="D12192" s="217" t="s">
        <v>14</v>
      </c>
      <c r="E12192" s="217" t="s">
        <v>103</v>
      </c>
      <c r="F12192" s="217" t="s">
        <v>12</v>
      </c>
      <c r="G12192" s="217" t="s">
        <v>49</v>
      </c>
      <c r="H12192" s="217" t="s">
        <v>170</v>
      </c>
      <c r="I12192" s="217">
        <v>50</v>
      </c>
      <c r="J12192" s="217">
        <v>50</v>
      </c>
      <c r="K12192" s="217">
        <v>0</v>
      </c>
      <c r="L12192" s="217">
        <v>149</v>
      </c>
      <c r="M12192" s="217">
        <v>13408.342170095901</v>
      </c>
      <c r="N12192" s="217">
        <v>3.7290217810456201</v>
      </c>
      <c r="O12192" s="217">
        <v>3.7290217810456201</v>
      </c>
      <c r="P12192" s="217">
        <v>0</v>
      </c>
      <c r="Q12192" s="217">
        <v>3.7607033074323999</v>
      </c>
      <c r="R12192" s="217">
        <v>3.7607033074323999</v>
      </c>
      <c r="S12192" s="217">
        <v>0</v>
      </c>
      <c r="T12192" s="217">
        <v>3.71905476255509</v>
      </c>
      <c r="U12192" s="217">
        <v>3.71905476255509</v>
      </c>
      <c r="V12192" s="217">
        <v>0</v>
      </c>
      <c r="W12192" s="217">
        <v>3.7513444664373301</v>
      </c>
      <c r="X12192" s="217">
        <v>3.7513444664373301</v>
      </c>
      <c r="Y12192" s="217">
        <v>0</v>
      </c>
    </row>
    <row r="12193" spans="2:25">
      <c r="B12193" s="217" t="s">
        <v>12363</v>
      </c>
      <c r="C12193" s="217" t="s">
        <v>11696</v>
      </c>
      <c r="D12193" s="217" t="s">
        <v>14</v>
      </c>
      <c r="E12193" s="217" t="s">
        <v>103</v>
      </c>
      <c r="F12193" s="217" t="s">
        <v>12</v>
      </c>
      <c r="G12193" s="217" t="s">
        <v>49</v>
      </c>
      <c r="H12193" s="217" t="s">
        <v>172</v>
      </c>
      <c r="I12193" s="217">
        <v>42</v>
      </c>
      <c r="J12193" s="217">
        <v>42</v>
      </c>
      <c r="K12193" s="217">
        <v>0</v>
      </c>
      <c r="L12193" s="217">
        <v>84</v>
      </c>
      <c r="M12193" s="217">
        <v>9473.3192504164708</v>
      </c>
      <c r="N12193" s="217">
        <v>4.4335041277273097</v>
      </c>
      <c r="O12193" s="217">
        <v>4.4335041277273097</v>
      </c>
      <c r="P12193" s="217">
        <v>0</v>
      </c>
      <c r="Q12193" s="217">
        <v>4.4878609966051002</v>
      </c>
      <c r="R12193" s="217">
        <v>4.4878609966051002</v>
      </c>
      <c r="S12193" s="217">
        <v>0</v>
      </c>
      <c r="T12193" s="217">
        <v>4.3694375270697998</v>
      </c>
      <c r="U12193" s="217">
        <v>4.3694375270697998</v>
      </c>
      <c r="V12193" s="217">
        <v>0</v>
      </c>
      <c r="W12193" s="217">
        <v>4.4495422643065003</v>
      </c>
      <c r="X12193" s="217">
        <v>4.4495422643065003</v>
      </c>
      <c r="Y12193" s="217">
        <v>0</v>
      </c>
    </row>
    <row r="12194" spans="2:25">
      <c r="B12194" s="217" t="s">
        <v>12364</v>
      </c>
      <c r="C12194" s="217" t="s">
        <v>11696</v>
      </c>
      <c r="D12194" s="217" t="s">
        <v>14</v>
      </c>
      <c r="E12194" s="217" t="s">
        <v>103</v>
      </c>
      <c r="F12194" s="217" t="s">
        <v>12</v>
      </c>
      <c r="G12194" s="217" t="s">
        <v>49</v>
      </c>
      <c r="H12194" s="217" t="s">
        <v>174</v>
      </c>
      <c r="I12194" s="217">
        <v>30</v>
      </c>
      <c r="J12194" s="217">
        <v>29</v>
      </c>
      <c r="K12194" s="217">
        <v>1</v>
      </c>
      <c r="L12194" s="217">
        <v>69</v>
      </c>
      <c r="M12194" s="217">
        <v>8228.0039774577308</v>
      </c>
      <c r="N12194" s="217">
        <v>3.64608477125085</v>
      </c>
      <c r="O12194" s="217">
        <v>3.5245486122091498</v>
      </c>
      <c r="P12194" s="217">
        <v>0.121536159041695</v>
      </c>
      <c r="Q12194" s="217">
        <v>3.6876275939230299</v>
      </c>
      <c r="R12194" s="217">
        <v>3.5596470233549402</v>
      </c>
      <c r="S12194" s="217">
        <v>0.12798057056809001</v>
      </c>
      <c r="T12194" s="217">
        <v>3.6482930494224401</v>
      </c>
      <c r="U12194" s="217">
        <v>3.5175539520378298</v>
      </c>
      <c r="V12194" s="217">
        <v>0.13073909738461401</v>
      </c>
      <c r="W12194" s="217">
        <v>3.7029478166676801</v>
      </c>
      <c r="X12194" s="217">
        <v>3.5718086216326399</v>
      </c>
      <c r="Y12194" s="217">
        <v>0.13113919503504001</v>
      </c>
    </row>
    <row r="12195" spans="2:25">
      <c r="B12195" s="217" t="s">
        <v>12365</v>
      </c>
      <c r="C12195" s="217" t="s">
        <v>11696</v>
      </c>
      <c r="D12195" s="217" t="s">
        <v>14</v>
      </c>
      <c r="E12195" s="217" t="s">
        <v>103</v>
      </c>
      <c r="F12195" s="217" t="s">
        <v>12</v>
      </c>
      <c r="G12195" s="217" t="s">
        <v>49</v>
      </c>
      <c r="H12195" s="217" t="s">
        <v>176</v>
      </c>
      <c r="I12195" s="217">
        <v>43</v>
      </c>
      <c r="J12195" s="217">
        <v>43</v>
      </c>
      <c r="K12195" s="217">
        <v>0</v>
      </c>
      <c r="L12195" s="217">
        <v>88</v>
      </c>
      <c r="M12195" s="217">
        <v>8138.8328992593997</v>
      </c>
      <c r="N12195" s="217">
        <v>5.2833127958571096</v>
      </c>
      <c r="O12195" s="217">
        <v>5.2833127958571096</v>
      </c>
      <c r="P12195" s="217">
        <v>0</v>
      </c>
      <c r="Q12195" s="217">
        <v>5.0180686024899499</v>
      </c>
      <c r="R12195" s="217">
        <v>5.0180686024899499</v>
      </c>
      <c r="S12195" s="217">
        <v>0</v>
      </c>
      <c r="T12195" s="217">
        <v>4.9130396212775898</v>
      </c>
      <c r="U12195" s="217">
        <v>4.9130396212775898</v>
      </c>
      <c r="V12195" s="217">
        <v>0</v>
      </c>
      <c r="W12195" s="217">
        <v>4.9966994356596599</v>
      </c>
      <c r="X12195" s="217">
        <v>4.9966994356596599</v>
      </c>
      <c r="Y12195" s="217">
        <v>0</v>
      </c>
    </row>
    <row r="12196" spans="2:25">
      <c r="B12196" s="217" t="s">
        <v>12366</v>
      </c>
      <c r="C12196" s="217" t="s">
        <v>11696</v>
      </c>
      <c r="D12196" s="217" t="s">
        <v>14</v>
      </c>
      <c r="E12196" s="217" t="s">
        <v>103</v>
      </c>
      <c r="F12196" s="217" t="s">
        <v>12</v>
      </c>
      <c r="G12196" s="217" t="s">
        <v>49</v>
      </c>
      <c r="H12196" s="217" t="s">
        <v>178</v>
      </c>
      <c r="I12196" s="217">
        <v>14</v>
      </c>
      <c r="J12196" s="217">
        <v>14</v>
      </c>
      <c r="K12196" s="217">
        <v>0</v>
      </c>
      <c r="L12196" s="217">
        <v>27</v>
      </c>
      <c r="M12196" s="217">
        <v>4101.5017027705298</v>
      </c>
      <c r="N12196" s="217">
        <v>3.4133839297307</v>
      </c>
      <c r="O12196" s="217">
        <v>3.4133839297307</v>
      </c>
      <c r="P12196" s="217">
        <v>0</v>
      </c>
      <c r="Q12196" s="217">
        <v>3.3929155796804502</v>
      </c>
      <c r="R12196" s="217">
        <v>3.3929155796804502</v>
      </c>
      <c r="S12196" s="217">
        <v>0</v>
      </c>
      <c r="T12196" s="217">
        <v>3.3463365875902</v>
      </c>
      <c r="U12196" s="217">
        <v>3.3463365875902</v>
      </c>
      <c r="V12196" s="217">
        <v>0</v>
      </c>
      <c r="W12196" s="217">
        <v>3.3977844883993802</v>
      </c>
      <c r="X12196" s="217">
        <v>3.3977844883993802</v>
      </c>
      <c r="Y12196" s="217">
        <v>0</v>
      </c>
    </row>
    <row r="12197" spans="2:25">
      <c r="B12197" s="217" t="s">
        <v>12367</v>
      </c>
      <c r="C12197" s="217" t="s">
        <v>11696</v>
      </c>
      <c r="D12197" s="217" t="s">
        <v>14</v>
      </c>
      <c r="E12197" s="217" t="s">
        <v>103</v>
      </c>
      <c r="F12197" s="217" t="s">
        <v>12</v>
      </c>
      <c r="G12197" s="217" t="s">
        <v>49</v>
      </c>
      <c r="H12197" s="217" t="s">
        <v>5</v>
      </c>
      <c r="I12197" s="217">
        <v>179</v>
      </c>
      <c r="J12197" s="217">
        <v>178</v>
      </c>
      <c r="K12197" s="217">
        <v>1</v>
      </c>
      <c r="L12197" s="217">
        <v>417</v>
      </c>
      <c r="M12197" s="217">
        <v>43350</v>
      </c>
      <c r="N12197" s="217">
        <v>4.1291810841983896</v>
      </c>
      <c r="O12197" s="217">
        <v>4.1061130334486702</v>
      </c>
      <c r="P12197" s="217">
        <v>2.3068050749711699E-2</v>
      </c>
      <c r="Q12197" s="217">
        <v>4.1001461995822002</v>
      </c>
      <c r="R12197" s="217">
        <v>4.07749559605121</v>
      </c>
      <c r="S12197" s="217">
        <v>2.2650603530987499E-2</v>
      </c>
      <c r="T12197" s="217">
        <v>4.0353367017158597</v>
      </c>
      <c r="U12197" s="217">
        <v>4.0121978811299499</v>
      </c>
      <c r="V12197" s="217">
        <v>2.3138820585915001E-2</v>
      </c>
      <c r="W12197" s="217">
        <v>4.0900909722511596</v>
      </c>
      <c r="X12197" s="217">
        <v>4.0668813405005997</v>
      </c>
      <c r="Y12197" s="217">
        <v>2.3209631750557E-2</v>
      </c>
    </row>
    <row r="12198" spans="2:25">
      <c r="B12198" s="217" t="s">
        <v>12368</v>
      </c>
      <c r="C12198" s="217" t="s">
        <v>11696</v>
      </c>
      <c r="D12198" s="217" t="s">
        <v>14</v>
      </c>
      <c r="E12198" s="217" t="s">
        <v>103</v>
      </c>
      <c r="F12198" s="217" t="s">
        <v>9</v>
      </c>
      <c r="G12198" s="217" t="s">
        <v>49</v>
      </c>
      <c r="H12198" s="217" t="s">
        <v>170</v>
      </c>
      <c r="I12198" s="217">
        <v>7</v>
      </c>
      <c r="J12198" s="217">
        <v>7</v>
      </c>
      <c r="K12198" s="217">
        <v>0</v>
      </c>
      <c r="L12198" s="217">
        <v>272</v>
      </c>
      <c r="M12198" s="217">
        <v>13991.121990813701</v>
      </c>
      <c r="N12198" s="217">
        <v>0.50031727295323802</v>
      </c>
      <c r="O12198" s="217">
        <v>0.50031727295323802</v>
      </c>
      <c r="P12198" s="217">
        <v>0</v>
      </c>
      <c r="Q12198" s="217">
        <v>0.538312014671818</v>
      </c>
      <c r="R12198" s="217">
        <v>0.538312014671818</v>
      </c>
      <c r="S12198" s="217">
        <v>0</v>
      </c>
      <c r="T12198" s="217">
        <v>0.50832114770106496</v>
      </c>
      <c r="U12198" s="217">
        <v>0.50832114770106496</v>
      </c>
      <c r="V12198" s="217">
        <v>0</v>
      </c>
      <c r="W12198" s="217">
        <v>0.52638714483816695</v>
      </c>
      <c r="X12198" s="217">
        <v>0.52638714483816695</v>
      </c>
      <c r="Y12198" s="217">
        <v>0</v>
      </c>
    </row>
    <row r="12199" spans="2:25">
      <c r="B12199" s="217" t="s">
        <v>12369</v>
      </c>
      <c r="C12199" s="217" t="s">
        <v>11696</v>
      </c>
      <c r="D12199" s="217" t="s">
        <v>14</v>
      </c>
      <c r="E12199" s="217" t="s">
        <v>103</v>
      </c>
      <c r="F12199" s="217" t="s">
        <v>9</v>
      </c>
      <c r="G12199" s="217" t="s">
        <v>49</v>
      </c>
      <c r="H12199" s="217" t="s">
        <v>172</v>
      </c>
      <c r="I12199" s="217">
        <v>3</v>
      </c>
      <c r="J12199" s="217">
        <v>2</v>
      </c>
      <c r="K12199" s="217">
        <v>1</v>
      </c>
      <c r="L12199" s="217">
        <v>193</v>
      </c>
      <c r="M12199" s="217">
        <v>10343.732478509401</v>
      </c>
      <c r="N12199" s="217">
        <v>0.29003070276932802</v>
      </c>
      <c r="O12199" s="217">
        <v>0.193353801846218</v>
      </c>
      <c r="P12199" s="217">
        <v>9.6676900923109196E-2</v>
      </c>
      <c r="Q12199" s="217">
        <v>0.28719340202544702</v>
      </c>
      <c r="R12199" s="217">
        <v>0.192624834816848</v>
      </c>
      <c r="S12199" s="217">
        <v>9.4568567208598603E-2</v>
      </c>
      <c r="T12199" s="217">
        <v>0.27606217103599301</v>
      </c>
      <c r="U12199" s="217">
        <v>0.179455248102871</v>
      </c>
      <c r="V12199" s="217">
        <v>9.66069229331218E-2</v>
      </c>
      <c r="W12199" s="217">
        <v>0.28479848209089298</v>
      </c>
      <c r="X12199" s="217">
        <v>0.18789591536296399</v>
      </c>
      <c r="Y12199" s="217">
        <v>9.6902566727928893E-2</v>
      </c>
    </row>
    <row r="12200" spans="2:25">
      <c r="B12200" s="217" t="s">
        <v>12370</v>
      </c>
      <c r="C12200" s="217" t="s">
        <v>11696</v>
      </c>
      <c r="D12200" s="217" t="s">
        <v>14</v>
      </c>
      <c r="E12200" s="217" t="s">
        <v>103</v>
      </c>
      <c r="F12200" s="217" t="s">
        <v>9</v>
      </c>
      <c r="G12200" s="217" t="s">
        <v>49</v>
      </c>
      <c r="H12200" s="217" t="s">
        <v>174</v>
      </c>
      <c r="I12200" s="217">
        <v>4</v>
      </c>
      <c r="J12200" s="217">
        <v>4</v>
      </c>
      <c r="K12200" s="217">
        <v>0</v>
      </c>
      <c r="L12200" s="217">
        <v>113</v>
      </c>
      <c r="M12200" s="217">
        <v>9201.7157042267008</v>
      </c>
      <c r="N12200" s="217">
        <v>0.43470154138348899</v>
      </c>
      <c r="O12200" s="217">
        <v>0.43470154138348899</v>
      </c>
      <c r="P12200" s="217">
        <v>0</v>
      </c>
      <c r="Q12200" s="217">
        <v>0.45972748730603402</v>
      </c>
      <c r="R12200" s="217">
        <v>0.45972748730603402</v>
      </c>
      <c r="S12200" s="217">
        <v>0</v>
      </c>
      <c r="T12200" s="217">
        <v>0.46963657425882599</v>
      </c>
      <c r="U12200" s="217">
        <v>0.46963657425882599</v>
      </c>
      <c r="V12200" s="217">
        <v>0</v>
      </c>
      <c r="W12200" s="217">
        <v>0.471073791538691</v>
      </c>
      <c r="X12200" s="217">
        <v>0.471073791538691</v>
      </c>
      <c r="Y12200" s="217">
        <v>0</v>
      </c>
    </row>
    <row r="12201" spans="2:25">
      <c r="B12201" s="217" t="s">
        <v>12371</v>
      </c>
      <c r="C12201" s="217" t="s">
        <v>11696</v>
      </c>
      <c r="D12201" s="217" t="s">
        <v>14</v>
      </c>
      <c r="E12201" s="217" t="s">
        <v>103</v>
      </c>
      <c r="F12201" s="217" t="s">
        <v>9</v>
      </c>
      <c r="G12201" s="217" t="s">
        <v>49</v>
      </c>
      <c r="H12201" s="217" t="s">
        <v>176</v>
      </c>
      <c r="I12201" s="217">
        <v>7</v>
      </c>
      <c r="J12201" s="217">
        <v>7</v>
      </c>
      <c r="K12201" s="217">
        <v>0</v>
      </c>
      <c r="L12201" s="217">
        <v>165</v>
      </c>
      <c r="M12201" s="217">
        <v>9401.6859397620192</v>
      </c>
      <c r="N12201" s="217">
        <v>0.74454731256181395</v>
      </c>
      <c r="O12201" s="217">
        <v>0.74454731256181395</v>
      </c>
      <c r="P12201" s="217">
        <v>0</v>
      </c>
      <c r="Q12201" s="217">
        <v>0.69760835834775903</v>
      </c>
      <c r="R12201" s="217">
        <v>0.69760835834775903</v>
      </c>
      <c r="S12201" s="217">
        <v>0</v>
      </c>
      <c r="T12201" s="217">
        <v>0.67618693462008495</v>
      </c>
      <c r="U12201" s="217">
        <v>0.67618693462008495</v>
      </c>
      <c r="V12201" s="217">
        <v>0</v>
      </c>
      <c r="W12201" s="217">
        <v>0.68844423086306406</v>
      </c>
      <c r="X12201" s="217">
        <v>0.68844423086306406</v>
      </c>
      <c r="Y12201" s="217">
        <v>0</v>
      </c>
    </row>
    <row r="12202" spans="2:25">
      <c r="B12202" s="217" t="s">
        <v>12372</v>
      </c>
      <c r="C12202" s="217" t="s">
        <v>11696</v>
      </c>
      <c r="D12202" s="217" t="s">
        <v>14</v>
      </c>
      <c r="E12202" s="217" t="s">
        <v>103</v>
      </c>
      <c r="F12202" s="217" t="s">
        <v>9</v>
      </c>
      <c r="G12202" s="217" t="s">
        <v>49</v>
      </c>
      <c r="H12202" s="217" t="s">
        <v>178</v>
      </c>
      <c r="I12202" s="217">
        <v>2</v>
      </c>
      <c r="J12202" s="217">
        <v>2</v>
      </c>
      <c r="K12202" s="217">
        <v>0</v>
      </c>
      <c r="L12202" s="217">
        <v>50</v>
      </c>
      <c r="M12202" s="217">
        <v>4591.7438866881603</v>
      </c>
      <c r="N12202" s="217">
        <v>0.43556436276817601</v>
      </c>
      <c r="O12202" s="217">
        <v>0.43556436276817601</v>
      </c>
      <c r="P12202" s="217">
        <v>0</v>
      </c>
      <c r="Q12202" s="217">
        <v>0.59677936565409995</v>
      </c>
      <c r="R12202" s="217">
        <v>0.59677936565409995</v>
      </c>
      <c r="S12202" s="217">
        <v>0</v>
      </c>
      <c r="T12202" s="217">
        <v>0.65391219744012896</v>
      </c>
      <c r="U12202" s="217">
        <v>0.65391219744012896</v>
      </c>
      <c r="V12202" s="217">
        <v>0</v>
      </c>
      <c r="W12202" s="217">
        <v>0.62160203909721101</v>
      </c>
      <c r="X12202" s="217">
        <v>0.62160203909721101</v>
      </c>
      <c r="Y12202" s="217">
        <v>0</v>
      </c>
    </row>
    <row r="12203" spans="2:25">
      <c r="B12203" s="217" t="s">
        <v>12373</v>
      </c>
      <c r="C12203" s="217" t="s">
        <v>11696</v>
      </c>
      <c r="D12203" s="217" t="s">
        <v>14</v>
      </c>
      <c r="E12203" s="217" t="s">
        <v>103</v>
      </c>
      <c r="F12203" s="217" t="s">
        <v>9</v>
      </c>
      <c r="G12203" s="217" t="s">
        <v>49</v>
      </c>
      <c r="H12203" s="217" t="s">
        <v>5</v>
      </c>
      <c r="I12203" s="217">
        <v>23</v>
      </c>
      <c r="J12203" s="217">
        <v>22</v>
      </c>
      <c r="K12203" s="217">
        <v>1</v>
      </c>
      <c r="L12203" s="217">
        <v>793</v>
      </c>
      <c r="M12203" s="217">
        <v>47530</v>
      </c>
      <c r="N12203" s="217">
        <v>0.48390490216705201</v>
      </c>
      <c r="O12203" s="217">
        <v>0.46286555859457201</v>
      </c>
      <c r="P12203" s="217">
        <v>2.1039343572480499E-2</v>
      </c>
      <c r="Q12203" s="217">
        <v>0.47700873418639</v>
      </c>
      <c r="R12203" s="217">
        <v>0.45607034796267698</v>
      </c>
      <c r="S12203" s="217">
        <v>2.0938386223712298E-2</v>
      </c>
      <c r="T12203" s="217">
        <v>0.46820022866656602</v>
      </c>
      <c r="U12203" s="217">
        <v>0.44681053096927298</v>
      </c>
      <c r="V12203" s="217">
        <v>2.1389697697293601E-2</v>
      </c>
      <c r="W12203" s="217">
        <v>0.47558007746863501</v>
      </c>
      <c r="X12203" s="217">
        <v>0.45412492140453797</v>
      </c>
      <c r="Y12203" s="217">
        <v>2.1455156064095999E-2</v>
      </c>
    </row>
    <row r="12204" spans="2:25">
      <c r="B12204" s="217" t="s">
        <v>12374</v>
      </c>
      <c r="C12204" s="217" t="s">
        <v>11696</v>
      </c>
      <c r="D12204" s="217" t="s">
        <v>14</v>
      </c>
      <c r="E12204" s="217" t="s">
        <v>103</v>
      </c>
      <c r="F12204" s="217" t="s">
        <v>5</v>
      </c>
      <c r="G12204" s="217" t="s">
        <v>49</v>
      </c>
      <c r="H12204" s="217" t="s">
        <v>170</v>
      </c>
      <c r="I12204" s="217">
        <v>57</v>
      </c>
      <c r="J12204" s="217">
        <v>57</v>
      </c>
      <c r="K12204" s="217">
        <v>0</v>
      </c>
      <c r="L12204" s="217">
        <v>421</v>
      </c>
      <c r="M12204" s="217">
        <v>27399.4641609096</v>
      </c>
      <c r="N12204" s="217">
        <v>2.0803326541444198</v>
      </c>
      <c r="O12204" s="217">
        <v>2.0803326541444198</v>
      </c>
      <c r="P12204" s="217">
        <v>0</v>
      </c>
      <c r="Q12204" s="217">
        <v>2.1121003015238</v>
      </c>
      <c r="R12204" s="217">
        <v>2.1121003015238</v>
      </c>
      <c r="S12204" s="217">
        <v>0</v>
      </c>
      <c r="T12204" s="217">
        <v>2.0787382005549802</v>
      </c>
      <c r="U12204" s="217">
        <v>2.0787382005549802</v>
      </c>
      <c r="V12204" s="217">
        <v>0</v>
      </c>
      <c r="W12204" s="217">
        <v>2.1025211982655101</v>
      </c>
      <c r="X12204" s="217">
        <v>2.1025211982655101</v>
      </c>
      <c r="Y12204" s="217">
        <v>0</v>
      </c>
    </row>
    <row r="12205" spans="2:25">
      <c r="B12205" s="217" t="s">
        <v>12375</v>
      </c>
      <c r="C12205" s="217" t="s">
        <v>11696</v>
      </c>
      <c r="D12205" s="217" t="s">
        <v>14</v>
      </c>
      <c r="E12205" s="217" t="s">
        <v>103</v>
      </c>
      <c r="F12205" s="217" t="s">
        <v>5</v>
      </c>
      <c r="G12205" s="217" t="s">
        <v>49</v>
      </c>
      <c r="H12205" s="217" t="s">
        <v>172</v>
      </c>
      <c r="I12205" s="217">
        <v>45</v>
      </c>
      <c r="J12205" s="217">
        <v>44</v>
      </c>
      <c r="K12205" s="217">
        <v>1</v>
      </c>
      <c r="L12205" s="217">
        <v>277</v>
      </c>
      <c r="M12205" s="217">
        <v>19817.051728925901</v>
      </c>
      <c r="N12205" s="217">
        <v>2.2707716877135602</v>
      </c>
      <c r="O12205" s="217">
        <v>2.2203100946532599</v>
      </c>
      <c r="P12205" s="217">
        <v>5.0461593060301402E-2</v>
      </c>
      <c r="Q12205" s="217">
        <v>2.27699031561195</v>
      </c>
      <c r="R12205" s="217">
        <v>2.22800383267636</v>
      </c>
      <c r="S12205" s="217">
        <v>4.8986482935589902E-2</v>
      </c>
      <c r="T12205" s="217">
        <v>2.2234176156158698</v>
      </c>
      <c r="U12205" s="217">
        <v>2.1733752651667602</v>
      </c>
      <c r="V12205" s="217">
        <v>5.0042350449113399E-2</v>
      </c>
      <c r="W12205" s="217">
        <v>2.2613969600163002</v>
      </c>
      <c r="X12205" s="217">
        <v>2.2112014661905199</v>
      </c>
      <c r="Y12205" s="217">
        <v>5.0195493825785101E-2</v>
      </c>
    </row>
    <row r="12206" spans="2:25">
      <c r="B12206" s="217" t="s">
        <v>12376</v>
      </c>
      <c r="C12206" s="217" t="s">
        <v>11696</v>
      </c>
      <c r="D12206" s="217" t="s">
        <v>14</v>
      </c>
      <c r="E12206" s="217" t="s">
        <v>103</v>
      </c>
      <c r="F12206" s="217" t="s">
        <v>5</v>
      </c>
      <c r="G12206" s="217" t="s">
        <v>49</v>
      </c>
      <c r="H12206" s="217" t="s">
        <v>174</v>
      </c>
      <c r="I12206" s="217">
        <v>34</v>
      </c>
      <c r="J12206" s="217">
        <v>33</v>
      </c>
      <c r="K12206" s="217">
        <v>1</v>
      </c>
      <c r="L12206" s="217">
        <v>182</v>
      </c>
      <c r="M12206" s="217">
        <v>17429.719681684401</v>
      </c>
      <c r="N12206" s="217">
        <v>1.95069115401368</v>
      </c>
      <c r="O12206" s="217">
        <v>1.8933178847779899</v>
      </c>
      <c r="P12206" s="217">
        <v>5.7373269235696599E-2</v>
      </c>
      <c r="Q12206" s="217">
        <v>1.9796381377244301</v>
      </c>
      <c r="R12206" s="217">
        <v>1.91908526366077</v>
      </c>
      <c r="S12206" s="217">
        <v>6.0552874063655698E-2</v>
      </c>
      <c r="T12206" s="217">
        <v>1.9685957927144999</v>
      </c>
      <c r="U12206" s="217">
        <v>1.9067377461064401</v>
      </c>
      <c r="V12206" s="217">
        <v>6.1858046608056501E-2</v>
      </c>
      <c r="W12206" s="217">
        <v>1.9938954689725199</v>
      </c>
      <c r="X12206" s="217">
        <v>1.9318481197028801</v>
      </c>
      <c r="Y12206" s="217">
        <v>6.2047349269639201E-2</v>
      </c>
    </row>
    <row r="12207" spans="2:25">
      <c r="B12207" s="217" t="s">
        <v>12377</v>
      </c>
      <c r="C12207" s="217" t="s">
        <v>11696</v>
      </c>
      <c r="D12207" s="217" t="s">
        <v>14</v>
      </c>
      <c r="E12207" s="217" t="s">
        <v>103</v>
      </c>
      <c r="F12207" s="217" t="s">
        <v>5</v>
      </c>
      <c r="G12207" s="217" t="s">
        <v>49</v>
      </c>
      <c r="H12207" s="217" t="s">
        <v>176</v>
      </c>
      <c r="I12207" s="217">
        <v>50</v>
      </c>
      <c r="J12207" s="217">
        <v>50</v>
      </c>
      <c r="K12207" s="217">
        <v>0</v>
      </c>
      <c r="L12207" s="217">
        <v>253</v>
      </c>
      <c r="M12207" s="217">
        <v>17540.518839021399</v>
      </c>
      <c r="N12207" s="217">
        <v>2.8505428179677201</v>
      </c>
      <c r="O12207" s="217">
        <v>2.8505428179677201</v>
      </c>
      <c r="P12207" s="217">
        <v>0</v>
      </c>
      <c r="Q12207" s="217">
        <v>2.7057298335305302</v>
      </c>
      <c r="R12207" s="217">
        <v>2.7057298335305302</v>
      </c>
      <c r="S12207" s="217">
        <v>0</v>
      </c>
      <c r="T12207" s="217">
        <v>2.6480010587873899</v>
      </c>
      <c r="U12207" s="217">
        <v>2.6480010587873899</v>
      </c>
      <c r="V12207" s="217">
        <v>0</v>
      </c>
      <c r="W12207" s="217">
        <v>2.6920866662894101</v>
      </c>
      <c r="X12207" s="217">
        <v>2.6920866662894101</v>
      </c>
      <c r="Y12207" s="217">
        <v>0</v>
      </c>
    </row>
    <row r="12208" spans="2:25">
      <c r="B12208" s="217" t="s">
        <v>12378</v>
      </c>
      <c r="C12208" s="217" t="s">
        <v>11696</v>
      </c>
      <c r="D12208" s="217" t="s">
        <v>14</v>
      </c>
      <c r="E12208" s="217" t="s">
        <v>103</v>
      </c>
      <c r="F12208" s="217" t="s">
        <v>5</v>
      </c>
      <c r="G12208" s="217" t="s">
        <v>49</v>
      </c>
      <c r="H12208" s="217" t="s">
        <v>178</v>
      </c>
      <c r="I12208" s="217">
        <v>16</v>
      </c>
      <c r="J12208" s="217">
        <v>16</v>
      </c>
      <c r="K12208" s="217">
        <v>0</v>
      </c>
      <c r="L12208" s="217">
        <v>78</v>
      </c>
      <c r="M12208" s="217">
        <v>8693.2455894586892</v>
      </c>
      <c r="N12208" s="217">
        <v>1.8405093742435401</v>
      </c>
      <c r="O12208" s="217">
        <v>1.8405093742435401</v>
      </c>
      <c r="P12208" s="217">
        <v>0</v>
      </c>
      <c r="Q12208" s="217">
        <v>1.9016563290839299</v>
      </c>
      <c r="R12208" s="217">
        <v>1.9016563290839299</v>
      </c>
      <c r="S12208" s="217">
        <v>0</v>
      </c>
      <c r="T12208" s="217">
        <v>1.9127825179185101</v>
      </c>
      <c r="U12208" s="217">
        <v>1.9127825179185101</v>
      </c>
      <c r="V12208" s="217">
        <v>0</v>
      </c>
      <c r="W12208" s="217">
        <v>1.918516064841</v>
      </c>
      <c r="X12208" s="217">
        <v>1.918516064841</v>
      </c>
      <c r="Y12208" s="217">
        <v>0</v>
      </c>
    </row>
    <row r="12209" spans="2:25">
      <c r="B12209" s="217" t="s">
        <v>12379</v>
      </c>
      <c r="C12209" s="217" t="s">
        <v>11696</v>
      </c>
      <c r="D12209" s="217" t="s">
        <v>14</v>
      </c>
      <c r="E12209" s="217" t="s">
        <v>103</v>
      </c>
      <c r="F12209" s="217" t="s">
        <v>5</v>
      </c>
      <c r="G12209" s="217" t="s">
        <v>49</v>
      </c>
      <c r="H12209" s="217" t="s">
        <v>5</v>
      </c>
      <c r="I12209" s="217">
        <v>202</v>
      </c>
      <c r="J12209" s="217">
        <v>200</v>
      </c>
      <c r="K12209" s="217">
        <v>2</v>
      </c>
      <c r="L12209" s="217">
        <v>1211</v>
      </c>
      <c r="M12209" s="217">
        <v>90880</v>
      </c>
      <c r="N12209" s="217">
        <v>2.22271126760563</v>
      </c>
      <c r="O12209" s="217">
        <v>2.2007042253521099</v>
      </c>
      <c r="P12209" s="217">
        <v>2.2007042253521101E-2</v>
      </c>
      <c r="Q12209" s="217">
        <v>2.2017499547318899</v>
      </c>
      <c r="R12209" s="217">
        <v>2.1799890886232198</v>
      </c>
      <c r="S12209" s="217">
        <v>2.1760866108665101E-2</v>
      </c>
      <c r="T12209" s="217">
        <v>2.1707493278670098</v>
      </c>
      <c r="U12209" s="217">
        <v>2.1485194223374</v>
      </c>
      <c r="V12209" s="217">
        <v>2.22299055296107E-2</v>
      </c>
      <c r="W12209" s="217">
        <v>2.19825195099502</v>
      </c>
      <c r="X12209" s="217">
        <v>2.1759540158311999</v>
      </c>
      <c r="Y12209" s="217">
        <v>2.2297935163817399E-2</v>
      </c>
    </row>
    <row r="12210" spans="2:25">
      <c r="B12210" s="217" t="s">
        <v>12380</v>
      </c>
      <c r="C12210" s="217" t="s">
        <v>11696</v>
      </c>
      <c r="D12210" s="217" t="s">
        <v>14</v>
      </c>
      <c r="E12210" s="217" t="s">
        <v>103</v>
      </c>
      <c r="F12210" s="217" t="s">
        <v>12</v>
      </c>
      <c r="G12210" s="217" t="s">
        <v>13</v>
      </c>
      <c r="H12210" s="217" t="s">
        <v>170</v>
      </c>
      <c r="I12210" s="217">
        <v>2</v>
      </c>
      <c r="J12210" s="217">
        <v>2</v>
      </c>
      <c r="K12210" s="217">
        <v>0</v>
      </c>
      <c r="L12210" s="217">
        <v>2</v>
      </c>
      <c r="M12210" s="217">
        <v>245.79278657016701</v>
      </c>
      <c r="N12210" s="217">
        <v>8.1369352937827308</v>
      </c>
      <c r="O12210" s="217">
        <v>8.1369352937827308</v>
      </c>
      <c r="P12210" s="217">
        <v>0</v>
      </c>
      <c r="Q12210" s="217">
        <v>5.7251843136716403</v>
      </c>
      <c r="R12210" s="217">
        <v>5.7251843136716403</v>
      </c>
      <c r="S12210" s="217">
        <v>0</v>
      </c>
      <c r="T12210" s="217">
        <v>5.8485864393904503</v>
      </c>
      <c r="U12210" s="217">
        <v>5.8485864393904503</v>
      </c>
      <c r="V12210" s="217">
        <v>0</v>
      </c>
      <c r="W12210" s="217">
        <v>5.8664847249035397</v>
      </c>
      <c r="X12210" s="217">
        <v>5.8664847249035397</v>
      </c>
      <c r="Y12210" s="217">
        <v>0</v>
      </c>
    </row>
    <row r="12211" spans="2:25">
      <c r="B12211" s="217" t="s">
        <v>12381</v>
      </c>
      <c r="C12211" s="217" t="s">
        <v>11696</v>
      </c>
      <c r="D12211" s="217" t="s">
        <v>14</v>
      </c>
      <c r="E12211" s="217" t="s">
        <v>103</v>
      </c>
      <c r="F12211" s="217" t="s">
        <v>12</v>
      </c>
      <c r="G12211" s="217" t="s">
        <v>13</v>
      </c>
      <c r="H12211" s="217" t="s">
        <v>172</v>
      </c>
      <c r="I12211" s="217">
        <v>0</v>
      </c>
      <c r="J12211" s="217">
        <v>0</v>
      </c>
      <c r="K12211" s="217">
        <v>0</v>
      </c>
      <c r="L12211" s="217">
        <v>5</v>
      </c>
      <c r="M12211" s="217">
        <v>327.17619147722098</v>
      </c>
      <c r="N12211" s="217">
        <v>0</v>
      </c>
      <c r="O12211" s="217">
        <v>0</v>
      </c>
      <c r="P12211" s="217">
        <v>0</v>
      </c>
      <c r="Q12211" s="217">
        <v>0</v>
      </c>
      <c r="R12211" s="217">
        <v>0</v>
      </c>
      <c r="S12211" s="217">
        <v>0</v>
      </c>
      <c r="T12211" s="217">
        <v>0</v>
      </c>
      <c r="U12211" s="217">
        <v>0</v>
      </c>
      <c r="V12211" s="217">
        <v>0</v>
      </c>
      <c r="W12211" s="217">
        <v>0</v>
      </c>
      <c r="X12211" s="217">
        <v>0</v>
      </c>
      <c r="Y12211" s="217">
        <v>0</v>
      </c>
    </row>
    <row r="12212" spans="2:25">
      <c r="B12212" s="217" t="s">
        <v>12382</v>
      </c>
      <c r="C12212" s="217" t="s">
        <v>11696</v>
      </c>
      <c r="D12212" s="217" t="s">
        <v>14</v>
      </c>
      <c r="E12212" s="217" t="s">
        <v>103</v>
      </c>
      <c r="F12212" s="217" t="s">
        <v>12</v>
      </c>
      <c r="G12212" s="217" t="s">
        <v>13</v>
      </c>
      <c r="H12212" s="217" t="s">
        <v>174</v>
      </c>
      <c r="I12212" s="217">
        <v>1</v>
      </c>
      <c r="J12212" s="217">
        <v>1</v>
      </c>
      <c r="K12212" s="217">
        <v>0</v>
      </c>
      <c r="L12212" s="217">
        <v>0</v>
      </c>
      <c r="M12212" s="217">
        <v>449.43352653232802</v>
      </c>
      <c r="N12212" s="217">
        <v>2.2250231479517102</v>
      </c>
      <c r="O12212" s="217">
        <v>2.2250231479517102</v>
      </c>
      <c r="P12212" s="217">
        <v>0</v>
      </c>
      <c r="Q12212" s="217">
        <v>2.3616670824531201</v>
      </c>
      <c r="R12212" s="217">
        <v>2.3616670824531201</v>
      </c>
      <c r="S12212" s="217">
        <v>0</v>
      </c>
      <c r="T12212" s="217">
        <v>1.9953865995742599</v>
      </c>
      <c r="U12212" s="217">
        <v>1.9953865995742599</v>
      </c>
      <c r="V12212" s="217">
        <v>0</v>
      </c>
      <c r="W12212" s="217">
        <v>2.1915579843614599</v>
      </c>
      <c r="X12212" s="217">
        <v>2.1915579843614599</v>
      </c>
      <c r="Y12212" s="217">
        <v>0</v>
      </c>
    </row>
    <row r="12213" spans="2:25">
      <c r="B12213" s="217" t="s">
        <v>12383</v>
      </c>
      <c r="C12213" s="217" t="s">
        <v>11696</v>
      </c>
      <c r="D12213" s="217" t="s">
        <v>14</v>
      </c>
      <c r="E12213" s="217" t="s">
        <v>103</v>
      </c>
      <c r="F12213" s="217" t="s">
        <v>12</v>
      </c>
      <c r="G12213" s="217" t="s">
        <v>13</v>
      </c>
      <c r="H12213" s="217" t="s">
        <v>176</v>
      </c>
      <c r="I12213" s="217">
        <v>5</v>
      </c>
      <c r="J12213" s="217">
        <v>5</v>
      </c>
      <c r="K12213" s="217">
        <v>0</v>
      </c>
      <c r="L12213" s="217">
        <v>13</v>
      </c>
      <c r="M12213" s="217">
        <v>667.81293732544498</v>
      </c>
      <c r="N12213" s="217">
        <v>7.4871265897074899</v>
      </c>
      <c r="O12213" s="217">
        <v>7.4871265897074899</v>
      </c>
      <c r="P12213" s="217">
        <v>0</v>
      </c>
      <c r="Q12213" s="217">
        <v>7.3572023667378899</v>
      </c>
      <c r="R12213" s="217">
        <v>7.3572023667378899</v>
      </c>
      <c r="S12213" s="217">
        <v>0</v>
      </c>
      <c r="T12213" s="217">
        <v>7.4354351651209196</v>
      </c>
      <c r="U12213" s="217">
        <v>7.4354351651209196</v>
      </c>
      <c r="V12213" s="217">
        <v>0</v>
      </c>
      <c r="W12213" s="217">
        <v>7.43383364050562</v>
      </c>
      <c r="X12213" s="217">
        <v>7.43383364050562</v>
      </c>
      <c r="Y12213" s="217">
        <v>0</v>
      </c>
    </row>
    <row r="12214" spans="2:25">
      <c r="B12214" s="217" t="s">
        <v>12384</v>
      </c>
      <c r="C12214" s="217" t="s">
        <v>11696</v>
      </c>
      <c r="D12214" s="217" t="s">
        <v>14</v>
      </c>
      <c r="E12214" s="217" t="s">
        <v>103</v>
      </c>
      <c r="F12214" s="217" t="s">
        <v>12</v>
      </c>
      <c r="G12214" s="217" t="s">
        <v>13</v>
      </c>
      <c r="H12214" s="217" t="s">
        <v>178</v>
      </c>
      <c r="I12214" s="217">
        <v>2</v>
      </c>
      <c r="J12214" s="217">
        <v>2</v>
      </c>
      <c r="K12214" s="217">
        <v>0</v>
      </c>
      <c r="L12214" s="217">
        <v>0</v>
      </c>
      <c r="M12214" s="217">
        <v>839.78455809483796</v>
      </c>
      <c r="N12214" s="217">
        <v>2.3815632006109602</v>
      </c>
      <c r="O12214" s="217">
        <v>2.3815632006109602</v>
      </c>
      <c r="P12214" s="217">
        <v>0</v>
      </c>
      <c r="Q12214" s="217">
        <v>2.2535570517182899</v>
      </c>
      <c r="R12214" s="217">
        <v>2.2535570517182899</v>
      </c>
      <c r="S12214" s="217">
        <v>0</v>
      </c>
      <c r="T12214" s="217">
        <v>2.4372975541740001</v>
      </c>
      <c r="U12214" s="217">
        <v>2.4372975541740001</v>
      </c>
      <c r="V12214" s="217">
        <v>0</v>
      </c>
      <c r="W12214" s="217">
        <v>2.3399951145927398</v>
      </c>
      <c r="X12214" s="217">
        <v>2.3399951145927398</v>
      </c>
      <c r="Y12214" s="217">
        <v>0</v>
      </c>
    </row>
    <row r="12215" spans="2:25">
      <c r="B12215" s="217" t="s">
        <v>12385</v>
      </c>
      <c r="C12215" s="217" t="s">
        <v>11696</v>
      </c>
      <c r="D12215" s="217" t="s">
        <v>14</v>
      </c>
      <c r="E12215" s="217" t="s">
        <v>103</v>
      </c>
      <c r="F12215" s="217" t="s">
        <v>12</v>
      </c>
      <c r="G12215" s="217" t="s">
        <v>13</v>
      </c>
      <c r="H12215" s="217" t="s">
        <v>5</v>
      </c>
      <c r="I12215" s="217">
        <v>10</v>
      </c>
      <c r="J12215" s="217">
        <v>10</v>
      </c>
      <c r="K12215" s="217">
        <v>0</v>
      </c>
      <c r="L12215" s="217">
        <v>20</v>
      </c>
      <c r="M12215" s="217">
        <v>2530</v>
      </c>
      <c r="N12215" s="217">
        <v>3.9525691699604701</v>
      </c>
      <c r="O12215" s="217">
        <v>3.9525691699604701</v>
      </c>
      <c r="P12215" s="217">
        <v>0</v>
      </c>
      <c r="Q12215" s="217">
        <v>3.9142830601692</v>
      </c>
      <c r="R12215" s="217">
        <v>3.9142830601692</v>
      </c>
      <c r="S12215" s="217">
        <v>0</v>
      </c>
      <c r="T12215" s="217">
        <v>3.9385665312542599</v>
      </c>
      <c r="U12215" s="217">
        <v>3.9385665312542599</v>
      </c>
      <c r="V12215" s="217">
        <v>0</v>
      </c>
      <c r="W12215" s="217">
        <v>3.9483845999581901</v>
      </c>
      <c r="X12215" s="217">
        <v>3.9483845999581901</v>
      </c>
      <c r="Y12215" s="217">
        <v>0</v>
      </c>
    </row>
    <row r="12216" spans="2:25">
      <c r="B12216" s="217" t="s">
        <v>12386</v>
      </c>
      <c r="C12216" s="217" t="s">
        <v>11696</v>
      </c>
      <c r="D12216" s="217" t="s">
        <v>14</v>
      </c>
      <c r="E12216" s="217" t="s">
        <v>103</v>
      </c>
      <c r="F12216" s="217" t="s">
        <v>9</v>
      </c>
      <c r="G12216" s="217" t="s">
        <v>13</v>
      </c>
      <c r="H12216" s="217" t="s">
        <v>170</v>
      </c>
      <c r="I12216" s="217">
        <v>1</v>
      </c>
      <c r="J12216" s="217">
        <v>1</v>
      </c>
      <c r="K12216" s="217">
        <v>0</v>
      </c>
      <c r="L12216" s="217">
        <v>4</v>
      </c>
      <c r="M12216" s="217">
        <v>295.52533740769002</v>
      </c>
      <c r="N12216" s="217">
        <v>3.38380461307267</v>
      </c>
      <c r="O12216" s="217">
        <v>3.38380461307267</v>
      </c>
      <c r="P12216" s="217">
        <v>0</v>
      </c>
      <c r="Q12216" s="217">
        <v>3.7974456060463999</v>
      </c>
      <c r="R12216" s="217">
        <v>3.7974456060463999</v>
      </c>
      <c r="S12216" s="217">
        <v>0</v>
      </c>
      <c r="T12216" s="217">
        <v>3.2084844350908002</v>
      </c>
      <c r="U12216" s="217">
        <v>3.2084844350908002</v>
      </c>
      <c r="V12216" s="217">
        <v>0</v>
      </c>
      <c r="W12216" s="217">
        <v>3.5239184641828301</v>
      </c>
      <c r="X12216" s="217">
        <v>3.5239184641828301</v>
      </c>
      <c r="Y12216" s="217">
        <v>0</v>
      </c>
    </row>
    <row r="12217" spans="2:25">
      <c r="B12217" s="217" t="s">
        <v>12387</v>
      </c>
      <c r="C12217" s="217" t="s">
        <v>11696</v>
      </c>
      <c r="D12217" s="217" t="s">
        <v>14</v>
      </c>
      <c r="E12217" s="217" t="s">
        <v>103</v>
      </c>
      <c r="F12217" s="217" t="s">
        <v>9</v>
      </c>
      <c r="G12217" s="217" t="s">
        <v>13</v>
      </c>
      <c r="H12217" s="217" t="s">
        <v>172</v>
      </c>
      <c r="I12217" s="217">
        <v>2</v>
      </c>
      <c r="J12217" s="217">
        <v>2</v>
      </c>
      <c r="K12217" s="217">
        <v>0</v>
      </c>
      <c r="L12217" s="217">
        <v>7</v>
      </c>
      <c r="M12217" s="217">
        <v>379.132161955691</v>
      </c>
      <c r="N12217" s="217">
        <v>5.2752053259827001</v>
      </c>
      <c r="O12217" s="217">
        <v>5.2752053259827001</v>
      </c>
      <c r="P12217" s="217">
        <v>0</v>
      </c>
      <c r="Q12217" s="217">
        <v>5.2377929942799097</v>
      </c>
      <c r="R12217" s="217">
        <v>5.2377929942799097</v>
      </c>
      <c r="S12217" s="217">
        <v>0</v>
      </c>
      <c r="T12217" s="217">
        <v>4.9034815525568796</v>
      </c>
      <c r="U12217" s="217">
        <v>4.9034815525568796</v>
      </c>
      <c r="V12217" s="217">
        <v>0</v>
      </c>
      <c r="W12217" s="217">
        <v>5.1222310120747201</v>
      </c>
      <c r="X12217" s="217">
        <v>5.1222310120747201</v>
      </c>
      <c r="Y12217" s="217">
        <v>0</v>
      </c>
    </row>
    <row r="12218" spans="2:25">
      <c r="B12218" s="217" t="s">
        <v>12388</v>
      </c>
      <c r="C12218" s="217" t="s">
        <v>11696</v>
      </c>
      <c r="D12218" s="217" t="s">
        <v>14</v>
      </c>
      <c r="E12218" s="217" t="s">
        <v>103</v>
      </c>
      <c r="F12218" s="217" t="s">
        <v>9</v>
      </c>
      <c r="G12218" s="217" t="s">
        <v>13</v>
      </c>
      <c r="H12218" s="217" t="s">
        <v>174</v>
      </c>
      <c r="I12218" s="217">
        <v>0</v>
      </c>
      <c r="J12218" s="217">
        <v>0</v>
      </c>
      <c r="K12218" s="217">
        <v>0</v>
      </c>
      <c r="L12218" s="217">
        <v>7</v>
      </c>
      <c r="M12218" s="217">
        <v>528.69875222816404</v>
      </c>
      <c r="N12218" s="217">
        <v>0</v>
      </c>
      <c r="O12218" s="217">
        <v>0</v>
      </c>
      <c r="P12218" s="217">
        <v>0</v>
      </c>
      <c r="Q12218" s="217">
        <v>0</v>
      </c>
      <c r="R12218" s="217">
        <v>0</v>
      </c>
      <c r="S12218" s="217">
        <v>0</v>
      </c>
      <c r="T12218" s="217">
        <v>0</v>
      </c>
      <c r="U12218" s="217">
        <v>0</v>
      </c>
      <c r="V12218" s="217">
        <v>0</v>
      </c>
      <c r="W12218" s="217">
        <v>0</v>
      </c>
      <c r="X12218" s="217">
        <v>0</v>
      </c>
      <c r="Y12218" s="217">
        <v>0</v>
      </c>
    </row>
    <row r="12219" spans="2:25">
      <c r="B12219" s="217" t="s">
        <v>12389</v>
      </c>
      <c r="C12219" s="217" t="s">
        <v>11696</v>
      </c>
      <c r="D12219" s="217" t="s">
        <v>14</v>
      </c>
      <c r="E12219" s="217" t="s">
        <v>103</v>
      </c>
      <c r="F12219" s="217" t="s">
        <v>9</v>
      </c>
      <c r="G12219" s="217" t="s">
        <v>13</v>
      </c>
      <c r="H12219" s="217" t="s">
        <v>176</v>
      </c>
      <c r="I12219" s="217">
        <v>4</v>
      </c>
      <c r="J12219" s="217">
        <v>4</v>
      </c>
      <c r="K12219" s="217">
        <v>0</v>
      </c>
      <c r="L12219" s="217">
        <v>21</v>
      </c>
      <c r="M12219" s="217">
        <v>842.41965877259997</v>
      </c>
      <c r="N12219" s="217">
        <v>4.7482272740738001</v>
      </c>
      <c r="O12219" s="217">
        <v>4.7482272740738001</v>
      </c>
      <c r="P12219" s="217">
        <v>0</v>
      </c>
      <c r="Q12219" s="217">
        <v>4.6035229980024601</v>
      </c>
      <c r="R12219" s="217">
        <v>4.6035229980024601</v>
      </c>
      <c r="S12219" s="217">
        <v>0</v>
      </c>
      <c r="T12219" s="217">
        <v>4.3052301350425797</v>
      </c>
      <c r="U12219" s="217">
        <v>4.3052301350425797</v>
      </c>
      <c r="V12219" s="217">
        <v>0</v>
      </c>
      <c r="W12219" s="217">
        <v>4.4995106187339999</v>
      </c>
      <c r="X12219" s="217">
        <v>4.4995106187339999</v>
      </c>
      <c r="Y12219" s="217">
        <v>0</v>
      </c>
    </row>
    <row r="12220" spans="2:25">
      <c r="B12220" s="217" t="s">
        <v>12390</v>
      </c>
      <c r="C12220" s="217" t="s">
        <v>11696</v>
      </c>
      <c r="D12220" s="217" t="s">
        <v>14</v>
      </c>
      <c r="E12220" s="217" t="s">
        <v>103</v>
      </c>
      <c r="F12220" s="217" t="s">
        <v>9</v>
      </c>
      <c r="G12220" s="217" t="s">
        <v>13</v>
      </c>
      <c r="H12220" s="217" t="s">
        <v>178</v>
      </c>
      <c r="I12220" s="217">
        <v>0</v>
      </c>
      <c r="J12220" s="217">
        <v>0</v>
      </c>
      <c r="K12220" s="217">
        <v>0</v>
      </c>
      <c r="L12220" s="217">
        <v>10</v>
      </c>
      <c r="M12220" s="217">
        <v>864.22408963585406</v>
      </c>
      <c r="N12220" s="217">
        <v>0</v>
      </c>
      <c r="O12220" s="217">
        <v>0</v>
      </c>
      <c r="P12220" s="217">
        <v>0</v>
      </c>
      <c r="Q12220" s="217">
        <v>0</v>
      </c>
      <c r="R12220" s="217">
        <v>0</v>
      </c>
      <c r="S12220" s="217">
        <v>0</v>
      </c>
      <c r="T12220" s="217">
        <v>0</v>
      </c>
      <c r="U12220" s="217">
        <v>0</v>
      </c>
      <c r="V12220" s="217">
        <v>0</v>
      </c>
      <c r="W12220" s="217">
        <v>0</v>
      </c>
      <c r="X12220" s="217">
        <v>0</v>
      </c>
      <c r="Y12220" s="217">
        <v>0</v>
      </c>
    </row>
    <row r="12221" spans="2:25">
      <c r="B12221" s="217" t="s">
        <v>12391</v>
      </c>
      <c r="C12221" s="217" t="s">
        <v>11696</v>
      </c>
      <c r="D12221" s="217" t="s">
        <v>14</v>
      </c>
      <c r="E12221" s="217" t="s">
        <v>103</v>
      </c>
      <c r="F12221" s="217" t="s">
        <v>9</v>
      </c>
      <c r="G12221" s="217" t="s">
        <v>13</v>
      </c>
      <c r="H12221" s="217" t="s">
        <v>5</v>
      </c>
      <c r="I12221" s="217">
        <v>7</v>
      </c>
      <c r="J12221" s="217">
        <v>7</v>
      </c>
      <c r="K12221" s="217">
        <v>0</v>
      </c>
      <c r="L12221" s="217">
        <v>49</v>
      </c>
      <c r="M12221" s="217">
        <v>2910</v>
      </c>
      <c r="N12221" s="217">
        <v>2.4054982817869401</v>
      </c>
      <c r="O12221" s="217">
        <v>2.4054982817869401</v>
      </c>
      <c r="P12221" s="217">
        <v>0</v>
      </c>
      <c r="Q12221" s="217">
        <v>2.4839756422357899</v>
      </c>
      <c r="R12221" s="217">
        <v>2.4839756422357899</v>
      </c>
      <c r="S12221" s="217">
        <v>0</v>
      </c>
      <c r="T12221" s="217">
        <v>2.2849748002184</v>
      </c>
      <c r="U12221" s="217">
        <v>2.2849748002184</v>
      </c>
      <c r="V12221" s="217">
        <v>0</v>
      </c>
      <c r="W12221" s="217">
        <v>2.4070225802026299</v>
      </c>
      <c r="X12221" s="217">
        <v>2.4070225802026299</v>
      </c>
      <c r="Y12221" s="217">
        <v>0</v>
      </c>
    </row>
    <row r="12222" spans="2:25">
      <c r="B12222" s="217" t="s">
        <v>12392</v>
      </c>
      <c r="C12222" s="217" t="s">
        <v>11696</v>
      </c>
      <c r="D12222" s="217" t="s">
        <v>14</v>
      </c>
      <c r="E12222" s="217" t="s">
        <v>103</v>
      </c>
      <c r="F12222" s="217" t="s">
        <v>5</v>
      </c>
      <c r="G12222" s="217" t="s">
        <v>13</v>
      </c>
      <c r="H12222" s="217" t="s">
        <v>170</v>
      </c>
      <c r="I12222" s="217">
        <v>3</v>
      </c>
      <c r="J12222" s="217">
        <v>3</v>
      </c>
      <c r="K12222" s="217">
        <v>0</v>
      </c>
      <c r="L12222" s="217">
        <v>6</v>
      </c>
      <c r="M12222" s="217">
        <v>541.31812397785802</v>
      </c>
      <c r="N12222" s="217">
        <v>5.5420276305448697</v>
      </c>
      <c r="O12222" s="217">
        <v>5.5420276305448697</v>
      </c>
      <c r="P12222" s="217">
        <v>0</v>
      </c>
      <c r="Q12222" s="217">
        <v>5.4473477784800499</v>
      </c>
      <c r="R12222" s="217">
        <v>5.4473477784800499</v>
      </c>
      <c r="S12222" s="217">
        <v>0</v>
      </c>
      <c r="T12222" s="217">
        <v>5.1502812567663403</v>
      </c>
      <c r="U12222" s="217">
        <v>5.1502812567663403</v>
      </c>
      <c r="V12222" s="217">
        <v>0</v>
      </c>
      <c r="W12222" s="217">
        <v>5.3548753962744202</v>
      </c>
      <c r="X12222" s="217">
        <v>5.3548753962744202</v>
      </c>
      <c r="Y12222" s="217">
        <v>0</v>
      </c>
    </row>
    <row r="12223" spans="2:25">
      <c r="B12223" s="217" t="s">
        <v>12393</v>
      </c>
      <c r="C12223" s="217" t="s">
        <v>11696</v>
      </c>
      <c r="D12223" s="217" t="s">
        <v>14</v>
      </c>
      <c r="E12223" s="217" t="s">
        <v>103</v>
      </c>
      <c r="F12223" s="217" t="s">
        <v>5</v>
      </c>
      <c r="G12223" s="217" t="s">
        <v>13</v>
      </c>
      <c r="H12223" s="217" t="s">
        <v>172</v>
      </c>
      <c r="I12223" s="217">
        <v>2</v>
      </c>
      <c r="J12223" s="217">
        <v>2</v>
      </c>
      <c r="K12223" s="217">
        <v>0</v>
      </c>
      <c r="L12223" s="217">
        <v>12</v>
      </c>
      <c r="M12223" s="217">
        <v>706.30835343291301</v>
      </c>
      <c r="N12223" s="217">
        <v>2.8316244460075799</v>
      </c>
      <c r="O12223" s="217">
        <v>2.8316244460075799</v>
      </c>
      <c r="P12223" s="217">
        <v>0</v>
      </c>
      <c r="Q12223" s="217">
        <v>2.9470066466673299</v>
      </c>
      <c r="R12223" s="217">
        <v>2.9470066466673299</v>
      </c>
      <c r="S12223" s="217">
        <v>0</v>
      </c>
      <c r="T12223" s="217">
        <v>2.76542659869247</v>
      </c>
      <c r="U12223" s="217">
        <v>2.76542659869247</v>
      </c>
      <c r="V12223" s="217">
        <v>0</v>
      </c>
      <c r="W12223" s="217">
        <v>2.8855548773096298</v>
      </c>
      <c r="X12223" s="217">
        <v>2.8855548773096298</v>
      </c>
      <c r="Y12223" s="217">
        <v>0</v>
      </c>
    </row>
    <row r="12224" spans="2:25">
      <c r="B12224" s="217" t="s">
        <v>12394</v>
      </c>
      <c r="C12224" s="217" t="s">
        <v>11696</v>
      </c>
      <c r="D12224" s="217" t="s">
        <v>14</v>
      </c>
      <c r="E12224" s="217" t="s">
        <v>103</v>
      </c>
      <c r="F12224" s="217" t="s">
        <v>5</v>
      </c>
      <c r="G12224" s="217" t="s">
        <v>13</v>
      </c>
      <c r="H12224" s="217" t="s">
        <v>174</v>
      </c>
      <c r="I12224" s="217">
        <v>1</v>
      </c>
      <c r="J12224" s="217">
        <v>1</v>
      </c>
      <c r="K12224" s="217">
        <v>0</v>
      </c>
      <c r="L12224" s="217">
        <v>7</v>
      </c>
      <c r="M12224" s="217">
        <v>978.132278760492</v>
      </c>
      <c r="N12224" s="217">
        <v>1.0223566093404199</v>
      </c>
      <c r="O12224" s="217">
        <v>1.0223566093404199</v>
      </c>
      <c r="P12224" s="217">
        <v>0</v>
      </c>
      <c r="Q12224" s="217">
        <v>1.0902953563634701</v>
      </c>
      <c r="R12224" s="217">
        <v>1.0902953563634701</v>
      </c>
      <c r="S12224" s="217">
        <v>0</v>
      </c>
      <c r="T12224" s="217">
        <v>0.92119704755586895</v>
      </c>
      <c r="U12224" s="217">
        <v>0.92119704755586895</v>
      </c>
      <c r="V12224" s="217">
        <v>0</v>
      </c>
      <c r="W12224" s="217">
        <v>1.0117622044630501</v>
      </c>
      <c r="X12224" s="217">
        <v>1.0117622044630501</v>
      </c>
      <c r="Y12224" s="217">
        <v>0</v>
      </c>
    </row>
    <row r="12225" spans="2:25">
      <c r="B12225" s="217" t="s">
        <v>12395</v>
      </c>
      <c r="C12225" s="217" t="s">
        <v>11696</v>
      </c>
      <c r="D12225" s="217" t="s">
        <v>14</v>
      </c>
      <c r="E12225" s="217" t="s">
        <v>103</v>
      </c>
      <c r="F12225" s="217" t="s">
        <v>5</v>
      </c>
      <c r="G12225" s="217" t="s">
        <v>13</v>
      </c>
      <c r="H12225" s="217" t="s">
        <v>176</v>
      </c>
      <c r="I12225" s="217">
        <v>9</v>
      </c>
      <c r="J12225" s="217">
        <v>9</v>
      </c>
      <c r="K12225" s="217">
        <v>0</v>
      </c>
      <c r="L12225" s="217">
        <v>34</v>
      </c>
      <c r="M12225" s="217">
        <v>1510.23259609805</v>
      </c>
      <c r="N12225" s="217">
        <v>5.9593469398376797</v>
      </c>
      <c r="O12225" s="217">
        <v>5.9593469398376797</v>
      </c>
      <c r="P12225" s="217">
        <v>0</v>
      </c>
      <c r="Q12225" s="217">
        <v>5.8715462249872497</v>
      </c>
      <c r="R12225" s="217">
        <v>5.8715462249872497</v>
      </c>
      <c r="S12225" s="217">
        <v>0</v>
      </c>
      <c r="T12225" s="217">
        <v>5.74080161804239</v>
      </c>
      <c r="U12225" s="217">
        <v>5.74080161804239</v>
      </c>
      <c r="V12225" s="217">
        <v>0</v>
      </c>
      <c r="W12225" s="217">
        <v>5.8478719331083902</v>
      </c>
      <c r="X12225" s="217">
        <v>5.8478719331083902</v>
      </c>
      <c r="Y12225" s="217">
        <v>0</v>
      </c>
    </row>
    <row r="12226" spans="2:25">
      <c r="B12226" s="217" t="s">
        <v>12396</v>
      </c>
      <c r="C12226" s="217" t="s">
        <v>11696</v>
      </c>
      <c r="D12226" s="217" t="s">
        <v>14</v>
      </c>
      <c r="E12226" s="217" t="s">
        <v>103</v>
      </c>
      <c r="F12226" s="217" t="s">
        <v>5</v>
      </c>
      <c r="G12226" s="217" t="s">
        <v>13</v>
      </c>
      <c r="H12226" s="217" t="s">
        <v>178</v>
      </c>
      <c r="I12226" s="217">
        <v>2</v>
      </c>
      <c r="J12226" s="217">
        <v>2</v>
      </c>
      <c r="K12226" s="217">
        <v>0</v>
      </c>
      <c r="L12226" s="217">
        <v>10</v>
      </c>
      <c r="M12226" s="217">
        <v>1704.00864773069</v>
      </c>
      <c r="N12226" s="217">
        <v>1.1737029636929901</v>
      </c>
      <c r="O12226" s="217">
        <v>1.1737029636929901</v>
      </c>
      <c r="P12226" s="217">
        <v>0</v>
      </c>
      <c r="Q12226" s="217">
        <v>1.11113621778384</v>
      </c>
      <c r="R12226" s="217">
        <v>1.11113621778384</v>
      </c>
      <c r="S12226" s="217">
        <v>0</v>
      </c>
      <c r="T12226" s="217">
        <v>1.1989192079802</v>
      </c>
      <c r="U12226" s="217">
        <v>1.1989192079802</v>
      </c>
      <c r="V12226" s="217">
        <v>0</v>
      </c>
      <c r="W12226" s="217">
        <v>1.15311413446355</v>
      </c>
      <c r="X12226" s="217">
        <v>1.15311413446355</v>
      </c>
      <c r="Y12226" s="217">
        <v>0</v>
      </c>
    </row>
    <row r="12227" spans="2:25">
      <c r="B12227" s="217" t="s">
        <v>12397</v>
      </c>
      <c r="C12227" s="217" t="s">
        <v>11696</v>
      </c>
      <c r="D12227" s="217" t="s">
        <v>14</v>
      </c>
      <c r="E12227" s="217" t="s">
        <v>103</v>
      </c>
      <c r="F12227" s="217" t="s">
        <v>5</v>
      </c>
      <c r="G12227" s="217" t="s">
        <v>13</v>
      </c>
      <c r="H12227" s="217" t="s">
        <v>5</v>
      </c>
      <c r="I12227" s="217">
        <v>17</v>
      </c>
      <c r="J12227" s="217">
        <v>17</v>
      </c>
      <c r="K12227" s="217">
        <v>0</v>
      </c>
      <c r="L12227" s="217">
        <v>69</v>
      </c>
      <c r="M12227" s="217">
        <v>5440</v>
      </c>
      <c r="N12227" s="217">
        <v>3.125</v>
      </c>
      <c r="O12227" s="217">
        <v>3.125</v>
      </c>
      <c r="P12227" s="217">
        <v>0</v>
      </c>
      <c r="Q12227" s="217">
        <v>3.17199458814496</v>
      </c>
      <c r="R12227" s="217">
        <v>3.17199458814496</v>
      </c>
      <c r="S12227" s="217">
        <v>0</v>
      </c>
      <c r="T12227" s="217">
        <v>3.0760916855881701</v>
      </c>
      <c r="U12227" s="217">
        <v>3.0760916855881701</v>
      </c>
      <c r="V12227" s="217">
        <v>0</v>
      </c>
      <c r="W12227" s="217">
        <v>3.14657082977044</v>
      </c>
      <c r="X12227" s="217">
        <v>3.14657082977044</v>
      </c>
      <c r="Y12227" s="217">
        <v>0</v>
      </c>
    </row>
    <row r="12228" spans="2:25">
      <c r="B12228" s="217" t="s">
        <v>12398</v>
      </c>
      <c r="C12228" s="217" t="s">
        <v>11696</v>
      </c>
      <c r="D12228" s="217" t="s">
        <v>14</v>
      </c>
      <c r="E12228" s="217" t="s">
        <v>103</v>
      </c>
      <c r="F12228" s="217" t="s">
        <v>12</v>
      </c>
      <c r="G12228" s="217" t="s">
        <v>5</v>
      </c>
      <c r="H12228" s="217" t="s">
        <v>170</v>
      </c>
      <c r="I12228" s="217">
        <v>58</v>
      </c>
      <c r="J12228" s="217">
        <v>58</v>
      </c>
      <c r="K12228" s="217">
        <v>0</v>
      </c>
      <c r="L12228" s="217">
        <v>174</v>
      </c>
      <c r="M12228" s="217">
        <v>15107.395270123099</v>
      </c>
      <c r="N12228" s="217">
        <v>3.8391793530882801</v>
      </c>
      <c r="O12228" s="217">
        <v>3.8391793530882801</v>
      </c>
      <c r="P12228" s="217">
        <v>0</v>
      </c>
      <c r="Q12228" s="217">
        <v>3.8765100280995899</v>
      </c>
      <c r="R12228" s="217">
        <v>3.8765100280995899</v>
      </c>
      <c r="S12228" s="217">
        <v>0</v>
      </c>
      <c r="T12228" s="217">
        <v>3.8352225004635598</v>
      </c>
      <c r="U12228" s="217">
        <v>3.8352225004635598</v>
      </c>
      <c r="V12228" s="217">
        <v>0</v>
      </c>
      <c r="W12228" s="217">
        <v>3.8664653500022901</v>
      </c>
      <c r="X12228" s="217">
        <v>3.8664653500022901</v>
      </c>
      <c r="Y12228" s="217">
        <v>0</v>
      </c>
    </row>
    <row r="12229" spans="2:25">
      <c r="B12229" s="217" t="s">
        <v>12399</v>
      </c>
      <c r="C12229" s="217" t="s">
        <v>11696</v>
      </c>
      <c r="D12229" s="217" t="s">
        <v>14</v>
      </c>
      <c r="E12229" s="217" t="s">
        <v>103</v>
      </c>
      <c r="F12229" s="217" t="s">
        <v>12</v>
      </c>
      <c r="G12229" s="217" t="s">
        <v>5</v>
      </c>
      <c r="H12229" s="217" t="s">
        <v>172</v>
      </c>
      <c r="I12229" s="217">
        <v>52</v>
      </c>
      <c r="J12229" s="217">
        <v>52</v>
      </c>
      <c r="K12229" s="217">
        <v>0</v>
      </c>
      <c r="L12229" s="217">
        <v>104</v>
      </c>
      <c r="M12229" s="217">
        <v>11365.8342997571</v>
      </c>
      <c r="N12229" s="217">
        <v>4.57511508865751</v>
      </c>
      <c r="O12229" s="217">
        <v>4.57511508865751</v>
      </c>
      <c r="P12229" s="217">
        <v>0</v>
      </c>
      <c r="Q12229" s="217">
        <v>4.6137233529778898</v>
      </c>
      <c r="R12229" s="217">
        <v>4.6137233529778898</v>
      </c>
      <c r="S12229" s="217">
        <v>0</v>
      </c>
      <c r="T12229" s="217">
        <v>4.5439723112768098</v>
      </c>
      <c r="U12229" s="217">
        <v>4.5439723112768098</v>
      </c>
      <c r="V12229" s="217">
        <v>0</v>
      </c>
      <c r="W12229" s="217">
        <v>4.5932432363559803</v>
      </c>
      <c r="X12229" s="217">
        <v>4.5932432363559803</v>
      </c>
      <c r="Y12229" s="217">
        <v>0</v>
      </c>
    </row>
    <row r="12230" spans="2:25">
      <c r="B12230" s="217" t="s">
        <v>12400</v>
      </c>
      <c r="C12230" s="217" t="s">
        <v>11696</v>
      </c>
      <c r="D12230" s="217" t="s">
        <v>14</v>
      </c>
      <c r="E12230" s="217" t="s">
        <v>103</v>
      </c>
      <c r="F12230" s="217" t="s">
        <v>12</v>
      </c>
      <c r="G12230" s="217" t="s">
        <v>5</v>
      </c>
      <c r="H12230" s="217" t="s">
        <v>174</v>
      </c>
      <c r="I12230" s="217">
        <v>40</v>
      </c>
      <c r="J12230" s="217">
        <v>38</v>
      </c>
      <c r="K12230" s="217">
        <v>2</v>
      </c>
      <c r="L12230" s="217">
        <v>88</v>
      </c>
      <c r="M12230" s="217">
        <v>10358.418048036199</v>
      </c>
      <c r="N12230" s="217">
        <v>3.8615935188659001</v>
      </c>
      <c r="O12230" s="217">
        <v>3.6685138429226001</v>
      </c>
      <c r="P12230" s="217">
        <v>0.193079675943295</v>
      </c>
      <c r="Q12230" s="217">
        <v>3.8979262485335502</v>
      </c>
      <c r="R12230" s="217">
        <v>3.6971427158880998</v>
      </c>
      <c r="S12230" s="217">
        <v>0.20078353264544799</v>
      </c>
      <c r="T12230" s="217">
        <v>3.85926173549927</v>
      </c>
      <c r="U12230" s="217">
        <v>3.6541504618798601</v>
      </c>
      <c r="V12230" s="217">
        <v>0.205111273619413</v>
      </c>
      <c r="W12230" s="217">
        <v>3.9107540279438999</v>
      </c>
      <c r="X12230" s="217">
        <v>3.7050150573287701</v>
      </c>
      <c r="Y12230" s="217">
        <v>0.20573897061513</v>
      </c>
    </row>
    <row r="12231" spans="2:25">
      <c r="B12231" s="217" t="s">
        <v>12401</v>
      </c>
      <c r="C12231" s="217" t="s">
        <v>11696</v>
      </c>
      <c r="D12231" s="217" t="s">
        <v>14</v>
      </c>
      <c r="E12231" s="217" t="s">
        <v>103</v>
      </c>
      <c r="F12231" s="217" t="s">
        <v>12</v>
      </c>
      <c r="G12231" s="217" t="s">
        <v>5</v>
      </c>
      <c r="H12231" s="217" t="s">
        <v>176</v>
      </c>
      <c r="I12231" s="217">
        <v>59</v>
      </c>
      <c r="J12231" s="217">
        <v>58</v>
      </c>
      <c r="K12231" s="217">
        <v>1</v>
      </c>
      <c r="L12231" s="217">
        <v>124</v>
      </c>
      <c r="M12231" s="217">
        <v>10885.839675532799</v>
      </c>
      <c r="N12231" s="217">
        <v>5.4198850762619202</v>
      </c>
      <c r="O12231" s="217">
        <v>5.3280226173422198</v>
      </c>
      <c r="P12231" s="217">
        <v>9.1862458919693496E-2</v>
      </c>
      <c r="Q12231" s="217">
        <v>5.31891429992766</v>
      </c>
      <c r="R12231" s="217">
        <v>5.19925713465779</v>
      </c>
      <c r="S12231" s="217">
        <v>0.11965716526987701</v>
      </c>
      <c r="T12231" s="217">
        <v>5.2741218100919198</v>
      </c>
      <c r="U12231" s="217">
        <v>5.1369444423644302</v>
      </c>
      <c r="V12231" s="217">
        <v>0.13717736772749001</v>
      </c>
      <c r="W12231" s="217">
        <v>5.3151691750679797</v>
      </c>
      <c r="X12231" s="217">
        <v>5.1891521197685204</v>
      </c>
      <c r="Y12231" s="217">
        <v>0.126017055299461</v>
      </c>
    </row>
    <row r="12232" spans="2:25">
      <c r="B12232" s="217" t="s">
        <v>12402</v>
      </c>
      <c r="C12232" s="217" t="s">
        <v>11696</v>
      </c>
      <c r="D12232" s="217" t="s">
        <v>14</v>
      </c>
      <c r="E12232" s="217" t="s">
        <v>103</v>
      </c>
      <c r="F12232" s="217" t="s">
        <v>12</v>
      </c>
      <c r="G12232" s="217" t="s">
        <v>5</v>
      </c>
      <c r="H12232" s="217" t="s">
        <v>178</v>
      </c>
      <c r="I12232" s="217">
        <v>22</v>
      </c>
      <c r="J12232" s="217">
        <v>22</v>
      </c>
      <c r="K12232" s="217">
        <v>0</v>
      </c>
      <c r="L12232" s="217">
        <v>44</v>
      </c>
      <c r="M12232" s="217">
        <v>6632.5127065508304</v>
      </c>
      <c r="N12232" s="217">
        <v>3.3169932683688601</v>
      </c>
      <c r="O12232" s="217">
        <v>3.3169932683688601</v>
      </c>
      <c r="P12232" s="217">
        <v>0</v>
      </c>
      <c r="Q12232" s="217">
        <v>3.3134483520066098</v>
      </c>
      <c r="R12232" s="217">
        <v>3.3134483520066098</v>
      </c>
      <c r="S12232" s="217">
        <v>0</v>
      </c>
      <c r="T12232" s="217">
        <v>3.2684723816953798</v>
      </c>
      <c r="U12232" s="217">
        <v>3.2684723816953798</v>
      </c>
      <c r="V12232" s="217">
        <v>0</v>
      </c>
      <c r="W12232" s="217">
        <v>3.3176576676911602</v>
      </c>
      <c r="X12232" s="217">
        <v>3.3176576676911602</v>
      </c>
      <c r="Y12232" s="217">
        <v>0</v>
      </c>
    </row>
    <row r="12233" spans="2:25">
      <c r="B12233" s="217" t="s">
        <v>12403</v>
      </c>
      <c r="C12233" s="217" t="s">
        <v>11696</v>
      </c>
      <c r="D12233" s="217" t="s">
        <v>14</v>
      </c>
      <c r="E12233" s="217" t="s">
        <v>103</v>
      </c>
      <c r="F12233" s="217" t="s">
        <v>12</v>
      </c>
      <c r="G12233" s="217" t="s">
        <v>5</v>
      </c>
      <c r="H12233" s="217" t="s">
        <v>5</v>
      </c>
      <c r="I12233" s="217">
        <v>231</v>
      </c>
      <c r="J12233" s="217">
        <v>228</v>
      </c>
      <c r="K12233" s="217">
        <v>3</v>
      </c>
      <c r="L12233" s="217">
        <v>534</v>
      </c>
      <c r="M12233" s="217">
        <v>54350</v>
      </c>
      <c r="N12233" s="217">
        <v>4.2502299908003698</v>
      </c>
      <c r="O12233" s="217">
        <v>4.1950321987120498</v>
      </c>
      <c r="P12233" s="217">
        <v>5.5197792088316502E-2</v>
      </c>
      <c r="Q12233" s="217">
        <v>4.2357709247299304</v>
      </c>
      <c r="R12233" s="217">
        <v>4.1814188022121703</v>
      </c>
      <c r="S12233" s="217">
        <v>5.4352122517751601E-2</v>
      </c>
      <c r="T12233" s="217">
        <v>4.1894235667124002</v>
      </c>
      <c r="U12233" s="217">
        <v>4.1316104121686399</v>
      </c>
      <c r="V12233" s="217">
        <v>5.7813154543760001E-2</v>
      </c>
      <c r="W12233" s="217">
        <v>4.23130960462532</v>
      </c>
      <c r="X12233" s="217">
        <v>4.1750940166328601</v>
      </c>
      <c r="Y12233" s="217">
        <v>5.6215587992461798E-2</v>
      </c>
    </row>
    <row r="12234" spans="2:25">
      <c r="B12234" s="217" t="s">
        <v>12404</v>
      </c>
      <c r="C12234" s="217" t="s">
        <v>11696</v>
      </c>
      <c r="D12234" s="217" t="s">
        <v>14</v>
      </c>
      <c r="E12234" s="217" t="s">
        <v>103</v>
      </c>
      <c r="F12234" s="217" t="s">
        <v>9</v>
      </c>
      <c r="G12234" s="217" t="s">
        <v>5</v>
      </c>
      <c r="H12234" s="217" t="s">
        <v>170</v>
      </c>
      <c r="I12234" s="217">
        <v>15</v>
      </c>
      <c r="J12234" s="217">
        <v>15</v>
      </c>
      <c r="K12234" s="217">
        <v>0</v>
      </c>
      <c r="L12234" s="217">
        <v>312</v>
      </c>
      <c r="M12234" s="217">
        <v>15937.2309333715</v>
      </c>
      <c r="N12234" s="217">
        <v>0.94119236037365706</v>
      </c>
      <c r="O12234" s="217">
        <v>0.94119236037365706</v>
      </c>
      <c r="P12234" s="217">
        <v>0</v>
      </c>
      <c r="Q12234" s="217">
        <v>0.958789588213806</v>
      </c>
      <c r="R12234" s="217">
        <v>0.958789588213806</v>
      </c>
      <c r="S12234" s="217">
        <v>0</v>
      </c>
      <c r="T12234" s="217">
        <v>0.93445065425937701</v>
      </c>
      <c r="U12234" s="217">
        <v>0.93445065425937701</v>
      </c>
      <c r="V12234" s="217">
        <v>0</v>
      </c>
      <c r="W12234" s="217">
        <v>0.95356237882379602</v>
      </c>
      <c r="X12234" s="217">
        <v>0.95356237882379602</v>
      </c>
      <c r="Y12234" s="217">
        <v>0</v>
      </c>
    </row>
    <row r="12235" spans="2:25">
      <c r="B12235" s="217" t="s">
        <v>12405</v>
      </c>
      <c r="C12235" s="217" t="s">
        <v>11696</v>
      </c>
      <c r="D12235" s="217" t="s">
        <v>14</v>
      </c>
      <c r="E12235" s="217" t="s">
        <v>103</v>
      </c>
      <c r="F12235" s="217" t="s">
        <v>9</v>
      </c>
      <c r="G12235" s="217" t="s">
        <v>5</v>
      </c>
      <c r="H12235" s="217" t="s">
        <v>172</v>
      </c>
      <c r="I12235" s="217">
        <v>6</v>
      </c>
      <c r="J12235" s="217">
        <v>5</v>
      </c>
      <c r="K12235" s="217">
        <v>1</v>
      </c>
      <c r="L12235" s="217">
        <v>222</v>
      </c>
      <c r="M12235" s="217">
        <v>12441.6633633613</v>
      </c>
      <c r="N12235" s="217">
        <v>0.48225063038347699</v>
      </c>
      <c r="O12235" s="217">
        <v>0.401875525319564</v>
      </c>
      <c r="P12235" s="217">
        <v>8.0375105063912905E-2</v>
      </c>
      <c r="Q12235" s="217">
        <v>0.48361794268867903</v>
      </c>
      <c r="R12235" s="217">
        <v>0.40576364954747801</v>
      </c>
      <c r="S12235" s="217">
        <v>7.7854293141201097E-2</v>
      </c>
      <c r="T12235" s="217">
        <v>0.44987016896746401</v>
      </c>
      <c r="U12235" s="217">
        <v>0.37033778395295602</v>
      </c>
      <c r="V12235" s="217">
        <v>7.9532385014508503E-2</v>
      </c>
      <c r="W12235" s="217">
        <v>0.471371113782655</v>
      </c>
      <c r="X12235" s="217">
        <v>0.39159533776259697</v>
      </c>
      <c r="Y12235" s="217">
        <v>7.9775776020058101E-2</v>
      </c>
    </row>
    <row r="12236" spans="2:25">
      <c r="B12236" s="217" t="s">
        <v>12406</v>
      </c>
      <c r="C12236" s="217" t="s">
        <v>11696</v>
      </c>
      <c r="D12236" s="217" t="s">
        <v>14</v>
      </c>
      <c r="E12236" s="217" t="s">
        <v>103</v>
      </c>
      <c r="F12236" s="217" t="s">
        <v>9</v>
      </c>
      <c r="G12236" s="217" t="s">
        <v>5</v>
      </c>
      <c r="H12236" s="217" t="s">
        <v>174</v>
      </c>
      <c r="I12236" s="217">
        <v>10</v>
      </c>
      <c r="J12236" s="217">
        <v>7</v>
      </c>
      <c r="K12236" s="217">
        <v>3</v>
      </c>
      <c r="L12236" s="217">
        <v>155</v>
      </c>
      <c r="M12236" s="217">
        <v>11481.722122761101</v>
      </c>
      <c r="N12236" s="217">
        <v>0.87094948763619795</v>
      </c>
      <c r="O12236" s="217">
        <v>0.60966464134533904</v>
      </c>
      <c r="P12236" s="217">
        <v>0.26128484629085902</v>
      </c>
      <c r="Q12236" s="217">
        <v>0.83930614725469999</v>
      </c>
      <c r="R12236" s="217">
        <v>0.59471993201473505</v>
      </c>
      <c r="S12236" s="217">
        <v>0.24458621523996499</v>
      </c>
      <c r="T12236" s="217">
        <v>0.78963008077508801</v>
      </c>
      <c r="U12236" s="217">
        <v>0.56687866664868403</v>
      </c>
      <c r="V12236" s="217">
        <v>0.22275141412640401</v>
      </c>
      <c r="W12236" s="217">
        <v>0.82292037335532697</v>
      </c>
      <c r="X12236" s="217">
        <v>0.58713775573328097</v>
      </c>
      <c r="Y12236" s="217">
        <v>0.235782617622047</v>
      </c>
    </row>
    <row r="12237" spans="2:25">
      <c r="B12237" s="217" t="s">
        <v>12407</v>
      </c>
      <c r="C12237" s="217" t="s">
        <v>11696</v>
      </c>
      <c r="D12237" s="217" t="s">
        <v>14</v>
      </c>
      <c r="E12237" s="217" t="s">
        <v>103</v>
      </c>
      <c r="F12237" s="217" t="s">
        <v>9</v>
      </c>
      <c r="G12237" s="217" t="s">
        <v>5</v>
      </c>
      <c r="H12237" s="217" t="s">
        <v>176</v>
      </c>
      <c r="I12237" s="217">
        <v>14</v>
      </c>
      <c r="J12237" s="217">
        <v>14</v>
      </c>
      <c r="K12237" s="217">
        <v>0</v>
      </c>
      <c r="L12237" s="217">
        <v>224</v>
      </c>
      <c r="M12237" s="217">
        <v>12376.460351468801</v>
      </c>
      <c r="N12237" s="217">
        <v>1.1311796428401699</v>
      </c>
      <c r="O12237" s="217">
        <v>1.1311796428401699</v>
      </c>
      <c r="P12237" s="217">
        <v>0</v>
      </c>
      <c r="Q12237" s="217">
        <v>1.1240801001719201</v>
      </c>
      <c r="R12237" s="217">
        <v>1.1240801001719201</v>
      </c>
      <c r="S12237" s="217">
        <v>0</v>
      </c>
      <c r="T12237" s="217">
        <v>1.12092631205914</v>
      </c>
      <c r="U12237" s="217">
        <v>1.12092631205914</v>
      </c>
      <c r="V12237" s="217">
        <v>0</v>
      </c>
      <c r="W12237" s="217">
        <v>1.1236972122686399</v>
      </c>
      <c r="X12237" s="217">
        <v>1.1236972122686399</v>
      </c>
      <c r="Y12237" s="217">
        <v>0</v>
      </c>
    </row>
    <row r="12238" spans="2:25">
      <c r="B12238" s="217" t="s">
        <v>12408</v>
      </c>
      <c r="C12238" s="217" t="s">
        <v>11696</v>
      </c>
      <c r="D12238" s="217" t="s">
        <v>14</v>
      </c>
      <c r="E12238" s="217" t="s">
        <v>103</v>
      </c>
      <c r="F12238" s="217" t="s">
        <v>9</v>
      </c>
      <c r="G12238" s="217" t="s">
        <v>5</v>
      </c>
      <c r="H12238" s="217" t="s">
        <v>178</v>
      </c>
      <c r="I12238" s="217">
        <v>3</v>
      </c>
      <c r="J12238" s="217">
        <v>3</v>
      </c>
      <c r="K12238" s="217">
        <v>0</v>
      </c>
      <c r="L12238" s="217">
        <v>92</v>
      </c>
      <c r="M12238" s="217">
        <v>7202.9232290372802</v>
      </c>
      <c r="N12238" s="217">
        <v>0.41649756697475898</v>
      </c>
      <c r="O12238" s="217">
        <v>0.41649756697475898</v>
      </c>
      <c r="P12238" s="217">
        <v>0</v>
      </c>
      <c r="Q12238" s="217">
        <v>0.46897920521978798</v>
      </c>
      <c r="R12238" s="217">
        <v>0.46897920521978798</v>
      </c>
      <c r="S12238" s="217">
        <v>0</v>
      </c>
      <c r="T12238" s="217">
        <v>0.50114587573832403</v>
      </c>
      <c r="U12238" s="217">
        <v>0.50114587573832403</v>
      </c>
      <c r="V12238" s="217">
        <v>0</v>
      </c>
      <c r="W12238" s="217">
        <v>0.48558329370737302</v>
      </c>
      <c r="X12238" s="217">
        <v>0.48558329370737302</v>
      </c>
      <c r="Y12238" s="217">
        <v>0</v>
      </c>
    </row>
    <row r="12239" spans="2:25">
      <c r="B12239" s="217" t="s">
        <v>12409</v>
      </c>
      <c r="C12239" s="217" t="s">
        <v>11696</v>
      </c>
      <c r="D12239" s="217" t="s">
        <v>14</v>
      </c>
      <c r="E12239" s="217" t="s">
        <v>103</v>
      </c>
      <c r="F12239" s="217" t="s">
        <v>9</v>
      </c>
      <c r="G12239" s="217" t="s">
        <v>5</v>
      </c>
      <c r="H12239" s="217" t="s">
        <v>5</v>
      </c>
      <c r="I12239" s="217">
        <v>48</v>
      </c>
      <c r="J12239" s="217">
        <v>44</v>
      </c>
      <c r="K12239" s="217">
        <v>4</v>
      </c>
      <c r="L12239" s="217">
        <v>1005</v>
      </c>
      <c r="M12239" s="217">
        <v>59440</v>
      </c>
      <c r="N12239" s="217">
        <v>0.80753701211305495</v>
      </c>
      <c r="O12239" s="217">
        <v>0.740242261103634</v>
      </c>
      <c r="P12239" s="217">
        <v>6.7294751009421297E-2</v>
      </c>
      <c r="Q12239" s="217">
        <v>0.79753440093567596</v>
      </c>
      <c r="R12239" s="217">
        <v>0.73182478284730101</v>
      </c>
      <c r="S12239" s="217">
        <v>6.5709618088375096E-2</v>
      </c>
      <c r="T12239" s="217">
        <v>0.77638422975341603</v>
      </c>
      <c r="U12239" s="217">
        <v>0.71499519897283403</v>
      </c>
      <c r="V12239" s="217">
        <v>6.1389030780581701E-2</v>
      </c>
      <c r="W12239" s="217">
        <v>0.79198147604270297</v>
      </c>
      <c r="X12239" s="217">
        <v>0.72779090093301302</v>
      </c>
      <c r="Y12239" s="217">
        <v>6.4190575109690701E-2</v>
      </c>
    </row>
    <row r="12240" spans="2:25">
      <c r="B12240" s="217" t="s">
        <v>12410</v>
      </c>
      <c r="C12240" s="217" t="s">
        <v>11696</v>
      </c>
      <c r="D12240" s="217" t="s">
        <v>14</v>
      </c>
      <c r="E12240" s="217" t="s">
        <v>103</v>
      </c>
      <c r="F12240" s="217" t="s">
        <v>5</v>
      </c>
      <c r="G12240" s="217" t="s">
        <v>5</v>
      </c>
      <c r="H12240" s="217" t="s">
        <v>170</v>
      </c>
      <c r="I12240" s="217">
        <v>73</v>
      </c>
      <c r="J12240" s="217">
        <v>73</v>
      </c>
      <c r="K12240" s="217">
        <v>0</v>
      </c>
      <c r="L12240" s="217">
        <v>486</v>
      </c>
      <c r="M12240" s="217">
        <v>31044.626203494601</v>
      </c>
      <c r="N12240" s="217">
        <v>2.3514536629138898</v>
      </c>
      <c r="O12240" s="217">
        <v>2.3514536629138898</v>
      </c>
      <c r="P12240" s="217">
        <v>0</v>
      </c>
      <c r="Q12240" s="217">
        <v>2.3739556382378502</v>
      </c>
      <c r="R12240" s="217">
        <v>2.3739556382378502</v>
      </c>
      <c r="S12240" s="217">
        <v>0</v>
      </c>
      <c r="T12240" s="217">
        <v>2.3439443252176901</v>
      </c>
      <c r="U12240" s="217">
        <v>2.3439443252176901</v>
      </c>
      <c r="V12240" s="217">
        <v>0</v>
      </c>
      <c r="W12240" s="217">
        <v>2.3675682537626601</v>
      </c>
      <c r="X12240" s="217">
        <v>2.3675682537626601</v>
      </c>
      <c r="Y12240" s="217">
        <v>0</v>
      </c>
    </row>
    <row r="12241" spans="2:25">
      <c r="B12241" s="217" t="s">
        <v>12411</v>
      </c>
      <c r="C12241" s="217" t="s">
        <v>11696</v>
      </c>
      <c r="D12241" s="217" t="s">
        <v>14</v>
      </c>
      <c r="E12241" s="217" t="s">
        <v>103</v>
      </c>
      <c r="F12241" s="217" t="s">
        <v>5</v>
      </c>
      <c r="G12241" s="217" t="s">
        <v>5</v>
      </c>
      <c r="H12241" s="217" t="s">
        <v>172</v>
      </c>
      <c r="I12241" s="217">
        <v>58</v>
      </c>
      <c r="J12241" s="217">
        <v>57</v>
      </c>
      <c r="K12241" s="217">
        <v>1</v>
      </c>
      <c r="L12241" s="217">
        <v>326</v>
      </c>
      <c r="M12241" s="217">
        <v>23807.4976631184</v>
      </c>
      <c r="N12241" s="217">
        <v>2.4362073167333</v>
      </c>
      <c r="O12241" s="217">
        <v>2.3942037423068601</v>
      </c>
      <c r="P12241" s="217">
        <v>4.2003574426436097E-2</v>
      </c>
      <c r="Q12241" s="217">
        <v>2.4457021609190899</v>
      </c>
      <c r="R12241" s="217">
        <v>2.4050588815645599</v>
      </c>
      <c r="S12241" s="217">
        <v>4.06432793545368E-2</v>
      </c>
      <c r="T12241" s="217">
        <v>2.4030050312704598</v>
      </c>
      <c r="U12241" s="217">
        <v>2.3614857160027101</v>
      </c>
      <c r="V12241" s="217">
        <v>4.1519315267748602E-2</v>
      </c>
      <c r="W12241" s="217">
        <v>2.43304005946429</v>
      </c>
      <c r="X12241" s="217">
        <v>2.3913936836552199</v>
      </c>
      <c r="Y12241" s="217">
        <v>4.1646375809072801E-2</v>
      </c>
    </row>
    <row r="12242" spans="2:25">
      <c r="B12242" s="217" t="s">
        <v>12412</v>
      </c>
      <c r="C12242" s="217" t="s">
        <v>11696</v>
      </c>
      <c r="D12242" s="217" t="s">
        <v>14</v>
      </c>
      <c r="E12242" s="217" t="s">
        <v>103</v>
      </c>
      <c r="F12242" s="217" t="s">
        <v>5</v>
      </c>
      <c r="G12242" s="217" t="s">
        <v>5</v>
      </c>
      <c r="H12242" s="217" t="s">
        <v>174</v>
      </c>
      <c r="I12242" s="217">
        <v>50</v>
      </c>
      <c r="J12242" s="217">
        <v>45</v>
      </c>
      <c r="K12242" s="217">
        <v>5</v>
      </c>
      <c r="L12242" s="217">
        <v>243</v>
      </c>
      <c r="M12242" s="217">
        <v>21840.140170797298</v>
      </c>
      <c r="N12242" s="217">
        <v>2.2893625960723298</v>
      </c>
      <c r="O12242" s="217">
        <v>2.0604263364650901</v>
      </c>
      <c r="P12242" s="217">
        <v>0.22893625960723299</v>
      </c>
      <c r="Q12242" s="217">
        <v>2.29167009813645</v>
      </c>
      <c r="R12242" s="217">
        <v>2.0658446173510399</v>
      </c>
      <c r="S12242" s="217">
        <v>0.22582548078541401</v>
      </c>
      <c r="T12242" s="217">
        <v>2.2492353858236598</v>
      </c>
      <c r="U12242" s="217">
        <v>2.0331185246798702</v>
      </c>
      <c r="V12242" s="217">
        <v>0.216116861143791</v>
      </c>
      <c r="W12242" s="217">
        <v>2.2900395014433701</v>
      </c>
      <c r="X12242" s="217">
        <v>2.0666205323468501</v>
      </c>
      <c r="Y12242" s="217">
        <v>0.22341896909651601</v>
      </c>
    </row>
    <row r="12243" spans="2:25">
      <c r="B12243" s="217" t="s">
        <v>12413</v>
      </c>
      <c r="C12243" s="217" t="s">
        <v>11696</v>
      </c>
      <c r="D12243" s="217" t="s">
        <v>14</v>
      </c>
      <c r="E12243" s="217" t="s">
        <v>103</v>
      </c>
      <c r="F12243" s="217" t="s">
        <v>5</v>
      </c>
      <c r="G12243" s="217" t="s">
        <v>5</v>
      </c>
      <c r="H12243" s="217" t="s">
        <v>176</v>
      </c>
      <c r="I12243" s="217">
        <v>73</v>
      </c>
      <c r="J12243" s="217">
        <v>72</v>
      </c>
      <c r="K12243" s="217">
        <v>1</v>
      </c>
      <c r="L12243" s="217">
        <v>348</v>
      </c>
      <c r="M12243" s="217">
        <v>23262.300027001598</v>
      </c>
      <c r="N12243" s="217">
        <v>3.13812477335714</v>
      </c>
      <c r="O12243" s="217">
        <v>3.0951367627631998</v>
      </c>
      <c r="P12243" s="217">
        <v>4.2988010593933403E-2</v>
      </c>
      <c r="Q12243" s="217">
        <v>3.0913371837186898</v>
      </c>
      <c r="R12243" s="217">
        <v>3.0340903400561898</v>
      </c>
      <c r="S12243" s="217">
        <v>5.7246843662498298E-2</v>
      </c>
      <c r="T12243" s="217">
        <v>3.0719541261494401</v>
      </c>
      <c r="U12243" s="217">
        <v>3.0063251994853601</v>
      </c>
      <c r="V12243" s="217">
        <v>6.5628926664081502E-2</v>
      </c>
      <c r="W12243" s="217">
        <v>3.09085608610336</v>
      </c>
      <c r="X12243" s="217">
        <v>3.0305665192624098</v>
      </c>
      <c r="Y12243" s="217">
        <v>6.0289566840948002E-2</v>
      </c>
    </row>
    <row r="12244" spans="2:25">
      <c r="B12244" s="217" t="s">
        <v>12414</v>
      </c>
      <c r="C12244" s="217" t="s">
        <v>11696</v>
      </c>
      <c r="D12244" s="217" t="s">
        <v>14</v>
      </c>
      <c r="E12244" s="217" t="s">
        <v>103</v>
      </c>
      <c r="F12244" s="217" t="s">
        <v>5</v>
      </c>
      <c r="G12244" s="217" t="s">
        <v>5</v>
      </c>
      <c r="H12244" s="217" t="s">
        <v>178</v>
      </c>
      <c r="I12244" s="217">
        <v>25</v>
      </c>
      <c r="J12244" s="217">
        <v>25</v>
      </c>
      <c r="K12244" s="217">
        <v>0</v>
      </c>
      <c r="L12244" s="217">
        <v>137</v>
      </c>
      <c r="M12244" s="217">
        <v>13835.435935588101</v>
      </c>
      <c r="N12244" s="217">
        <v>1.8069542670277501</v>
      </c>
      <c r="O12244" s="217">
        <v>1.8069542670277501</v>
      </c>
      <c r="P12244" s="217">
        <v>0</v>
      </c>
      <c r="Q12244" s="217">
        <v>1.8227544740250201</v>
      </c>
      <c r="R12244" s="217">
        <v>1.8227544740250201</v>
      </c>
      <c r="S12244" s="217">
        <v>0</v>
      </c>
      <c r="T12244" s="217">
        <v>1.8208046088975101</v>
      </c>
      <c r="U12244" s="217">
        <v>1.8208046088975101</v>
      </c>
      <c r="V12244" s="217">
        <v>0</v>
      </c>
      <c r="W12244" s="217">
        <v>1.83468809232603</v>
      </c>
      <c r="X12244" s="217">
        <v>1.83468809232603</v>
      </c>
      <c r="Y12244" s="217">
        <v>0</v>
      </c>
    </row>
    <row r="12245" spans="2:25">
      <c r="B12245" s="217" t="s">
        <v>12415</v>
      </c>
      <c r="C12245" s="217" t="s">
        <v>11696</v>
      </c>
      <c r="D12245" s="217" t="s">
        <v>14</v>
      </c>
      <c r="E12245" s="217" t="s">
        <v>103</v>
      </c>
      <c r="F12245" s="217" t="s">
        <v>5</v>
      </c>
      <c r="G12245" s="217" t="s">
        <v>5</v>
      </c>
      <c r="H12245" s="217" t="s">
        <v>5</v>
      </c>
      <c r="I12245" s="217">
        <v>279</v>
      </c>
      <c r="J12245" s="217">
        <v>272</v>
      </c>
      <c r="K12245" s="217">
        <v>7</v>
      </c>
      <c r="L12245" s="217">
        <v>1540</v>
      </c>
      <c r="M12245" s="217">
        <v>113790</v>
      </c>
      <c r="N12245" s="217">
        <v>2.45188505141049</v>
      </c>
      <c r="O12245" s="217">
        <v>2.3903682221636302</v>
      </c>
      <c r="P12245" s="217">
        <v>6.1516829246858203E-2</v>
      </c>
      <c r="Q12245" s="217">
        <v>2.4378794248034099</v>
      </c>
      <c r="R12245" s="217">
        <v>2.3768506034664099</v>
      </c>
      <c r="S12245" s="217">
        <v>6.1028821336998502E-2</v>
      </c>
      <c r="T12245" s="217">
        <v>2.4087733686936601</v>
      </c>
      <c r="U12245" s="217">
        <v>2.3483845242130998</v>
      </c>
      <c r="V12245" s="217">
        <v>6.03888444805529E-2</v>
      </c>
      <c r="W12245" s="217">
        <v>2.43464162019285</v>
      </c>
      <c r="X12245" s="217">
        <v>2.3735367863876</v>
      </c>
      <c r="Y12245" s="217">
        <v>6.1104833805250398E-2</v>
      </c>
    </row>
    <row r="12246" spans="2:25">
      <c r="B12246" s="217" t="s">
        <v>12416</v>
      </c>
      <c r="C12246" s="217" t="s">
        <v>11696</v>
      </c>
      <c r="D12246" s="217" t="s">
        <v>14</v>
      </c>
      <c r="E12246" s="217" t="s">
        <v>87</v>
      </c>
      <c r="F12246" s="217" t="s">
        <v>12</v>
      </c>
      <c r="G12246" s="217" t="s">
        <v>10</v>
      </c>
      <c r="H12246" s="217" t="s">
        <v>170</v>
      </c>
      <c r="I12246" s="217">
        <v>1</v>
      </c>
      <c r="J12246" s="217">
        <v>1</v>
      </c>
      <c r="K12246" s="217">
        <v>0</v>
      </c>
      <c r="L12246" s="217">
        <v>9</v>
      </c>
      <c r="M12246" s="217">
        <v>503.71428571428601</v>
      </c>
      <c r="N12246" s="217">
        <v>1.98525241066364</v>
      </c>
      <c r="O12246" s="217">
        <v>1.98525241066364</v>
      </c>
      <c r="P12246" s="217">
        <v>0</v>
      </c>
      <c r="Q12246" s="217">
        <v>1.98525241066364</v>
      </c>
      <c r="R12246" s="217">
        <v>1.98525241066364</v>
      </c>
      <c r="S12246" s="217">
        <v>0</v>
      </c>
      <c r="T12246" s="217">
        <v>1.98525241066364</v>
      </c>
      <c r="U12246" s="217">
        <v>1.98525241066364</v>
      </c>
      <c r="V12246" s="217">
        <v>0</v>
      </c>
      <c r="W12246" s="217">
        <v>1.98525241066364</v>
      </c>
      <c r="X12246" s="217">
        <v>1.98525241066364</v>
      </c>
      <c r="Y12246" s="217">
        <v>0</v>
      </c>
    </row>
    <row r="12247" spans="2:25">
      <c r="B12247" s="217" t="s">
        <v>12417</v>
      </c>
      <c r="C12247" s="217" t="s">
        <v>11696</v>
      </c>
      <c r="D12247" s="217" t="s">
        <v>14</v>
      </c>
      <c r="E12247" s="217" t="s">
        <v>87</v>
      </c>
      <c r="F12247" s="217" t="s">
        <v>12</v>
      </c>
      <c r="G12247" s="217" t="s">
        <v>10</v>
      </c>
      <c r="H12247" s="217" t="s">
        <v>172</v>
      </c>
      <c r="I12247" s="217">
        <v>3</v>
      </c>
      <c r="J12247" s="217">
        <v>3</v>
      </c>
      <c r="K12247" s="217">
        <v>0</v>
      </c>
      <c r="L12247" s="217">
        <v>6</v>
      </c>
      <c r="M12247" s="217">
        <v>538.857142857143</v>
      </c>
      <c r="N12247" s="217">
        <v>5.5673382820784703</v>
      </c>
      <c r="O12247" s="217">
        <v>5.5673382820784703</v>
      </c>
      <c r="P12247" s="217">
        <v>0</v>
      </c>
      <c r="Q12247" s="217">
        <v>5.5673382820784703</v>
      </c>
      <c r="R12247" s="217">
        <v>5.5673382820784703</v>
      </c>
      <c r="S12247" s="217">
        <v>0</v>
      </c>
      <c r="T12247" s="217">
        <v>5.5673382820784703</v>
      </c>
      <c r="U12247" s="217">
        <v>5.5673382820784703</v>
      </c>
      <c r="V12247" s="217">
        <v>0</v>
      </c>
      <c r="W12247" s="217">
        <v>5.5673382820784703</v>
      </c>
      <c r="X12247" s="217">
        <v>5.5673382820784703</v>
      </c>
      <c r="Y12247" s="217">
        <v>0</v>
      </c>
    </row>
    <row r="12248" spans="2:25">
      <c r="B12248" s="217" t="s">
        <v>12418</v>
      </c>
      <c r="C12248" s="217" t="s">
        <v>11696</v>
      </c>
      <c r="D12248" s="217" t="s">
        <v>14</v>
      </c>
      <c r="E12248" s="217" t="s">
        <v>87</v>
      </c>
      <c r="F12248" s="217" t="s">
        <v>12</v>
      </c>
      <c r="G12248" s="217" t="s">
        <v>10</v>
      </c>
      <c r="H12248" s="217" t="s">
        <v>174</v>
      </c>
      <c r="I12248" s="217">
        <v>5</v>
      </c>
      <c r="J12248" s="217">
        <v>4</v>
      </c>
      <c r="K12248" s="217">
        <v>1</v>
      </c>
      <c r="L12248" s="217">
        <v>6</v>
      </c>
      <c r="M12248" s="217">
        <v>562.28571428571399</v>
      </c>
      <c r="N12248" s="217">
        <v>8.8922764227642297</v>
      </c>
      <c r="O12248" s="217">
        <v>7.1138211382113798</v>
      </c>
      <c r="P12248" s="217">
        <v>1.7784552845528501</v>
      </c>
      <c r="Q12248" s="217">
        <v>8.8922764227642297</v>
      </c>
      <c r="R12248" s="217">
        <v>7.1138211382113798</v>
      </c>
      <c r="S12248" s="217">
        <v>1.7784552845528501</v>
      </c>
      <c r="T12248" s="217">
        <v>8.8922764227642297</v>
      </c>
      <c r="U12248" s="217">
        <v>7.1138211382113798</v>
      </c>
      <c r="V12248" s="217">
        <v>1.7784552845528501</v>
      </c>
      <c r="W12248" s="217">
        <v>8.8922764227642297</v>
      </c>
      <c r="X12248" s="217">
        <v>7.1138211382113798</v>
      </c>
      <c r="Y12248" s="217">
        <v>1.7784552845528501</v>
      </c>
    </row>
    <row r="12249" spans="2:25">
      <c r="B12249" s="217" t="s">
        <v>12419</v>
      </c>
      <c r="C12249" s="217" t="s">
        <v>11696</v>
      </c>
      <c r="D12249" s="217" t="s">
        <v>14</v>
      </c>
      <c r="E12249" s="217" t="s">
        <v>87</v>
      </c>
      <c r="F12249" s="217" t="s">
        <v>12</v>
      </c>
      <c r="G12249" s="217" t="s">
        <v>10</v>
      </c>
      <c r="H12249" s="217" t="s">
        <v>176</v>
      </c>
      <c r="I12249" s="217">
        <v>2</v>
      </c>
      <c r="J12249" s="217">
        <v>2</v>
      </c>
      <c r="K12249" s="217">
        <v>0</v>
      </c>
      <c r="L12249" s="217">
        <v>7</v>
      </c>
      <c r="M12249" s="217">
        <v>702.857142857143</v>
      </c>
      <c r="N12249" s="217">
        <v>2.8455284552845499</v>
      </c>
      <c r="O12249" s="217">
        <v>2.8455284552845499</v>
      </c>
      <c r="P12249" s="217">
        <v>0</v>
      </c>
      <c r="Q12249" s="217">
        <v>2.8455284552845499</v>
      </c>
      <c r="R12249" s="217">
        <v>2.8455284552845499</v>
      </c>
      <c r="S12249" s="217">
        <v>0</v>
      </c>
      <c r="T12249" s="217">
        <v>2.8455284552845499</v>
      </c>
      <c r="U12249" s="217">
        <v>2.8455284552845499</v>
      </c>
      <c r="V12249" s="217">
        <v>0</v>
      </c>
      <c r="W12249" s="217">
        <v>2.8455284552845499</v>
      </c>
      <c r="X12249" s="217">
        <v>2.8455284552845499</v>
      </c>
      <c r="Y12249" s="217">
        <v>0</v>
      </c>
    </row>
    <row r="12250" spans="2:25">
      <c r="B12250" s="217" t="s">
        <v>12420</v>
      </c>
      <c r="C12250" s="217" t="s">
        <v>11696</v>
      </c>
      <c r="D12250" s="217" t="s">
        <v>14</v>
      </c>
      <c r="E12250" s="217" t="s">
        <v>87</v>
      </c>
      <c r="F12250" s="217" t="s">
        <v>12</v>
      </c>
      <c r="G12250" s="217" t="s">
        <v>10</v>
      </c>
      <c r="H12250" s="217" t="s">
        <v>178</v>
      </c>
      <c r="I12250" s="217">
        <v>4</v>
      </c>
      <c r="J12250" s="217">
        <v>4</v>
      </c>
      <c r="K12250" s="217">
        <v>0</v>
      </c>
      <c r="L12250" s="217">
        <v>6</v>
      </c>
      <c r="M12250" s="217">
        <v>562.28571428571399</v>
      </c>
      <c r="N12250" s="217">
        <v>7.1138211382113798</v>
      </c>
      <c r="O12250" s="217">
        <v>7.1138211382113798</v>
      </c>
      <c r="P12250" s="217">
        <v>0</v>
      </c>
      <c r="Q12250" s="217">
        <v>7.1138211382113798</v>
      </c>
      <c r="R12250" s="217">
        <v>7.1138211382113798</v>
      </c>
      <c r="S12250" s="217">
        <v>0</v>
      </c>
      <c r="T12250" s="217">
        <v>7.1138211382113798</v>
      </c>
      <c r="U12250" s="217">
        <v>7.1138211382113798</v>
      </c>
      <c r="V12250" s="217">
        <v>0</v>
      </c>
      <c r="W12250" s="217">
        <v>7.1138211382113798</v>
      </c>
      <c r="X12250" s="217">
        <v>7.1138211382113798</v>
      </c>
      <c r="Y12250" s="217">
        <v>0</v>
      </c>
    </row>
    <row r="12251" spans="2:25">
      <c r="B12251" s="217" t="s">
        <v>12421</v>
      </c>
      <c r="C12251" s="217" t="s">
        <v>11696</v>
      </c>
      <c r="D12251" s="217" t="s">
        <v>14</v>
      </c>
      <c r="E12251" s="217" t="s">
        <v>87</v>
      </c>
      <c r="F12251" s="217" t="s">
        <v>12</v>
      </c>
      <c r="G12251" s="217" t="s">
        <v>10</v>
      </c>
      <c r="H12251" s="217" t="s">
        <v>5</v>
      </c>
      <c r="I12251" s="217">
        <v>15</v>
      </c>
      <c r="J12251" s="217">
        <v>14</v>
      </c>
      <c r="K12251" s="217">
        <v>1</v>
      </c>
      <c r="L12251" s="217">
        <v>34</v>
      </c>
      <c r="M12251" s="217">
        <v>2870</v>
      </c>
      <c r="N12251" s="217">
        <v>5.2264808362369299</v>
      </c>
      <c r="O12251" s="217">
        <v>4.8780487804878003</v>
      </c>
      <c r="P12251" s="217">
        <v>0.348432055749129</v>
      </c>
      <c r="Q12251" s="217">
        <v>5.2264808362369299</v>
      </c>
      <c r="R12251" s="217">
        <v>4.8780487804878003</v>
      </c>
      <c r="S12251" s="217">
        <v>0.348432055749129</v>
      </c>
      <c r="T12251" s="217">
        <v>5.2264808362369299</v>
      </c>
      <c r="U12251" s="217">
        <v>4.8780487804878003</v>
      </c>
      <c r="V12251" s="217">
        <v>0.348432055749129</v>
      </c>
      <c r="W12251" s="217">
        <v>5.2264808362369299</v>
      </c>
      <c r="X12251" s="217">
        <v>4.8780487804878003</v>
      </c>
      <c r="Y12251" s="217">
        <v>0.348432055749129</v>
      </c>
    </row>
    <row r="12252" spans="2:25">
      <c r="B12252" s="217" t="s">
        <v>12422</v>
      </c>
      <c r="C12252" s="217" t="s">
        <v>11696</v>
      </c>
      <c r="D12252" s="217" t="s">
        <v>14</v>
      </c>
      <c r="E12252" s="217" t="s">
        <v>87</v>
      </c>
      <c r="F12252" s="217" t="s">
        <v>9</v>
      </c>
      <c r="G12252" s="217" t="s">
        <v>10</v>
      </c>
      <c r="H12252" s="217" t="s">
        <v>170</v>
      </c>
      <c r="I12252" s="217">
        <v>6</v>
      </c>
      <c r="J12252" s="217">
        <v>6</v>
      </c>
      <c r="K12252" s="217">
        <v>0</v>
      </c>
      <c r="L12252" s="217">
        <v>10</v>
      </c>
      <c r="M12252" s="217">
        <v>597.32824427480898</v>
      </c>
      <c r="N12252" s="217">
        <v>10.044728434504799</v>
      </c>
      <c r="O12252" s="217">
        <v>10.044728434504799</v>
      </c>
      <c r="P12252" s="217">
        <v>0</v>
      </c>
      <c r="Q12252" s="217">
        <v>10.044728434504799</v>
      </c>
      <c r="R12252" s="217">
        <v>10.044728434504799</v>
      </c>
      <c r="S12252" s="217">
        <v>0</v>
      </c>
      <c r="T12252" s="217">
        <v>10.044728434504799</v>
      </c>
      <c r="U12252" s="217">
        <v>10.044728434504799</v>
      </c>
      <c r="V12252" s="217">
        <v>0</v>
      </c>
      <c r="W12252" s="217">
        <v>10.044728434504799</v>
      </c>
      <c r="X12252" s="217">
        <v>10.044728434504799</v>
      </c>
      <c r="Y12252" s="217">
        <v>0</v>
      </c>
    </row>
    <row r="12253" spans="2:25">
      <c r="B12253" s="217" t="s">
        <v>12423</v>
      </c>
      <c r="C12253" s="217" t="s">
        <v>11696</v>
      </c>
      <c r="D12253" s="217" t="s">
        <v>14</v>
      </c>
      <c r="E12253" s="217" t="s">
        <v>87</v>
      </c>
      <c r="F12253" s="217" t="s">
        <v>9</v>
      </c>
      <c r="G12253" s="217" t="s">
        <v>10</v>
      </c>
      <c r="H12253" s="217" t="s">
        <v>172</v>
      </c>
      <c r="I12253" s="217">
        <v>0</v>
      </c>
      <c r="J12253" s="217">
        <v>0</v>
      </c>
      <c r="K12253" s="217">
        <v>0</v>
      </c>
      <c r="L12253" s="217">
        <v>6</v>
      </c>
      <c r="M12253" s="217">
        <v>621.22137404580201</v>
      </c>
      <c r="N12253" s="217">
        <v>0</v>
      </c>
      <c r="O12253" s="217">
        <v>0</v>
      </c>
      <c r="P12253" s="217">
        <v>0</v>
      </c>
      <c r="Q12253" s="217">
        <v>0</v>
      </c>
      <c r="R12253" s="217">
        <v>0</v>
      </c>
      <c r="S12253" s="217">
        <v>0</v>
      </c>
      <c r="T12253" s="217">
        <v>0</v>
      </c>
      <c r="U12253" s="217">
        <v>0</v>
      </c>
      <c r="V12253" s="217">
        <v>0</v>
      </c>
      <c r="W12253" s="217">
        <v>0</v>
      </c>
      <c r="X12253" s="217">
        <v>0</v>
      </c>
      <c r="Y12253" s="217">
        <v>0</v>
      </c>
    </row>
    <row r="12254" spans="2:25">
      <c r="B12254" s="217" t="s">
        <v>12424</v>
      </c>
      <c r="C12254" s="217" t="s">
        <v>11696</v>
      </c>
      <c r="D12254" s="217" t="s">
        <v>14</v>
      </c>
      <c r="E12254" s="217" t="s">
        <v>87</v>
      </c>
      <c r="F12254" s="217" t="s">
        <v>9</v>
      </c>
      <c r="G12254" s="217" t="s">
        <v>10</v>
      </c>
      <c r="H12254" s="217" t="s">
        <v>174</v>
      </c>
      <c r="I12254" s="217">
        <v>1</v>
      </c>
      <c r="J12254" s="217">
        <v>0</v>
      </c>
      <c r="K12254" s="217">
        <v>1</v>
      </c>
      <c r="L12254" s="217">
        <v>13</v>
      </c>
      <c r="M12254" s="217">
        <v>573.43511450381698</v>
      </c>
      <c r="N12254" s="217">
        <v>1.7438764643237501</v>
      </c>
      <c r="O12254" s="217">
        <v>0</v>
      </c>
      <c r="P12254" s="217">
        <v>1.7438764643237501</v>
      </c>
      <c r="Q12254" s="217">
        <v>1.7438764643237501</v>
      </c>
      <c r="R12254" s="217">
        <v>0</v>
      </c>
      <c r="S12254" s="217">
        <v>1.7438764643237501</v>
      </c>
      <c r="T12254" s="217">
        <v>1.7438764643237501</v>
      </c>
      <c r="U12254" s="217">
        <v>0</v>
      </c>
      <c r="V12254" s="217">
        <v>1.7438764643237501</v>
      </c>
      <c r="W12254" s="217">
        <v>1.7438764643237501</v>
      </c>
      <c r="X12254" s="217">
        <v>0</v>
      </c>
      <c r="Y12254" s="217">
        <v>1.7438764643237501</v>
      </c>
    </row>
    <row r="12255" spans="2:25">
      <c r="B12255" s="217" t="s">
        <v>12425</v>
      </c>
      <c r="C12255" s="217" t="s">
        <v>11696</v>
      </c>
      <c r="D12255" s="217" t="s">
        <v>14</v>
      </c>
      <c r="E12255" s="217" t="s">
        <v>87</v>
      </c>
      <c r="F12255" s="217" t="s">
        <v>9</v>
      </c>
      <c r="G12255" s="217" t="s">
        <v>10</v>
      </c>
      <c r="H12255" s="217" t="s">
        <v>176</v>
      </c>
      <c r="I12255" s="217">
        <v>1</v>
      </c>
      <c r="J12255" s="217">
        <v>1</v>
      </c>
      <c r="K12255" s="217">
        <v>0</v>
      </c>
      <c r="L12255" s="217">
        <v>11</v>
      </c>
      <c r="M12255" s="217">
        <v>716.79389312977105</v>
      </c>
      <c r="N12255" s="217">
        <v>1.395101171459</v>
      </c>
      <c r="O12255" s="217">
        <v>1.395101171459</v>
      </c>
      <c r="P12255" s="217">
        <v>0</v>
      </c>
      <c r="Q12255" s="217">
        <v>1.395101171459</v>
      </c>
      <c r="R12255" s="217">
        <v>1.395101171459</v>
      </c>
      <c r="S12255" s="217">
        <v>0</v>
      </c>
      <c r="T12255" s="217">
        <v>1.395101171459</v>
      </c>
      <c r="U12255" s="217">
        <v>1.395101171459</v>
      </c>
      <c r="V12255" s="217">
        <v>0</v>
      </c>
      <c r="W12255" s="217">
        <v>1.395101171459</v>
      </c>
      <c r="X12255" s="217">
        <v>1.395101171459</v>
      </c>
      <c r="Y12255" s="217">
        <v>0</v>
      </c>
    </row>
    <row r="12256" spans="2:25">
      <c r="B12256" s="217" t="s">
        <v>12426</v>
      </c>
      <c r="C12256" s="217" t="s">
        <v>11696</v>
      </c>
      <c r="D12256" s="217" t="s">
        <v>14</v>
      </c>
      <c r="E12256" s="217" t="s">
        <v>87</v>
      </c>
      <c r="F12256" s="217" t="s">
        <v>9</v>
      </c>
      <c r="G12256" s="217" t="s">
        <v>10</v>
      </c>
      <c r="H12256" s="217" t="s">
        <v>178</v>
      </c>
      <c r="I12256" s="217">
        <v>1</v>
      </c>
      <c r="J12256" s="217">
        <v>1</v>
      </c>
      <c r="K12256" s="217">
        <v>0</v>
      </c>
      <c r="L12256" s="217">
        <v>11</v>
      </c>
      <c r="M12256" s="217">
        <v>621.22137404580201</v>
      </c>
      <c r="N12256" s="217">
        <v>1.6097321209142299</v>
      </c>
      <c r="O12256" s="217">
        <v>1.6097321209142299</v>
      </c>
      <c r="P12256" s="217">
        <v>0</v>
      </c>
      <c r="Q12256" s="217">
        <v>1.6097321209142299</v>
      </c>
      <c r="R12256" s="217">
        <v>1.6097321209142299</v>
      </c>
      <c r="S12256" s="217">
        <v>0</v>
      </c>
      <c r="T12256" s="217">
        <v>1.6097321209142299</v>
      </c>
      <c r="U12256" s="217">
        <v>1.6097321209142299</v>
      </c>
      <c r="V12256" s="217">
        <v>0</v>
      </c>
      <c r="W12256" s="217">
        <v>1.6097321209142299</v>
      </c>
      <c r="X12256" s="217">
        <v>1.6097321209142299</v>
      </c>
      <c r="Y12256" s="217">
        <v>0</v>
      </c>
    </row>
    <row r="12257" spans="2:25">
      <c r="B12257" s="217" t="s">
        <v>12427</v>
      </c>
      <c r="C12257" s="217" t="s">
        <v>11696</v>
      </c>
      <c r="D12257" s="217" t="s">
        <v>14</v>
      </c>
      <c r="E12257" s="217" t="s">
        <v>87</v>
      </c>
      <c r="F12257" s="217" t="s">
        <v>9</v>
      </c>
      <c r="G12257" s="217" t="s">
        <v>10</v>
      </c>
      <c r="H12257" s="217" t="s">
        <v>5</v>
      </c>
      <c r="I12257" s="217">
        <v>9</v>
      </c>
      <c r="J12257" s="217">
        <v>8</v>
      </c>
      <c r="K12257" s="217">
        <v>1</v>
      </c>
      <c r="L12257" s="217">
        <v>51</v>
      </c>
      <c r="M12257" s="217">
        <v>3130</v>
      </c>
      <c r="N12257" s="217">
        <v>2.8753993610223598</v>
      </c>
      <c r="O12257" s="217">
        <v>2.5559105431309899</v>
      </c>
      <c r="P12257" s="217">
        <v>0.31948881789137401</v>
      </c>
      <c r="Q12257" s="217">
        <v>2.8753993610223598</v>
      </c>
      <c r="R12257" s="217">
        <v>2.5559105431309899</v>
      </c>
      <c r="S12257" s="217">
        <v>0.31948881789137401</v>
      </c>
      <c r="T12257" s="217">
        <v>2.8753993610223598</v>
      </c>
      <c r="U12257" s="217">
        <v>2.5559105431309899</v>
      </c>
      <c r="V12257" s="217">
        <v>0.31948881789137401</v>
      </c>
      <c r="W12257" s="217">
        <v>2.8753993610223598</v>
      </c>
      <c r="X12257" s="217">
        <v>2.5559105431309899</v>
      </c>
      <c r="Y12257" s="217">
        <v>0.31948881789137401</v>
      </c>
    </row>
    <row r="12258" spans="2:25">
      <c r="B12258" s="217" t="s">
        <v>12428</v>
      </c>
      <c r="C12258" s="217" t="s">
        <v>11696</v>
      </c>
      <c r="D12258" s="217" t="s">
        <v>14</v>
      </c>
      <c r="E12258" s="217" t="s">
        <v>87</v>
      </c>
      <c r="F12258" s="217" t="s">
        <v>5</v>
      </c>
      <c r="G12258" s="217" t="s">
        <v>10</v>
      </c>
      <c r="H12258" s="217" t="s">
        <v>170</v>
      </c>
      <c r="I12258" s="217">
        <v>7</v>
      </c>
      <c r="J12258" s="217">
        <v>7</v>
      </c>
      <c r="K12258" s="217">
        <v>0</v>
      </c>
      <c r="L12258" s="217">
        <v>19</v>
      </c>
      <c r="M12258" s="217">
        <v>1101.0425299890901</v>
      </c>
      <c r="N12258" s="217">
        <v>6.3576109090620996</v>
      </c>
      <c r="O12258" s="217">
        <v>6.3576109090620996</v>
      </c>
      <c r="P12258" s="217">
        <v>0</v>
      </c>
      <c r="Q12258" s="217">
        <v>6.3576109090620996</v>
      </c>
      <c r="R12258" s="217">
        <v>6.3576109090620996</v>
      </c>
      <c r="S12258" s="217">
        <v>0</v>
      </c>
      <c r="T12258" s="217">
        <v>6.3576109090620996</v>
      </c>
      <c r="U12258" s="217">
        <v>6.3576109090620996</v>
      </c>
      <c r="V12258" s="217">
        <v>0</v>
      </c>
      <c r="W12258" s="217">
        <v>6.3576109090620996</v>
      </c>
      <c r="X12258" s="217">
        <v>6.3576109090620996</v>
      </c>
      <c r="Y12258" s="217">
        <v>0</v>
      </c>
    </row>
    <row r="12259" spans="2:25">
      <c r="B12259" s="217" t="s">
        <v>12429</v>
      </c>
      <c r="C12259" s="217" t="s">
        <v>11696</v>
      </c>
      <c r="D12259" s="217" t="s">
        <v>14</v>
      </c>
      <c r="E12259" s="217" t="s">
        <v>87</v>
      </c>
      <c r="F12259" s="217" t="s">
        <v>5</v>
      </c>
      <c r="G12259" s="217" t="s">
        <v>10</v>
      </c>
      <c r="H12259" s="217" t="s">
        <v>172</v>
      </c>
      <c r="I12259" s="217">
        <v>3</v>
      </c>
      <c r="J12259" s="217">
        <v>3</v>
      </c>
      <c r="K12259" s="217">
        <v>0</v>
      </c>
      <c r="L12259" s="217">
        <v>12</v>
      </c>
      <c r="M12259" s="217">
        <v>1160.07851690294</v>
      </c>
      <c r="N12259" s="217">
        <v>2.5860318558515201</v>
      </c>
      <c r="O12259" s="217">
        <v>2.5860318558515201</v>
      </c>
      <c r="P12259" s="217">
        <v>0</v>
      </c>
      <c r="Q12259" s="217">
        <v>2.5860318558515201</v>
      </c>
      <c r="R12259" s="217">
        <v>2.5860318558515201</v>
      </c>
      <c r="S12259" s="217">
        <v>0</v>
      </c>
      <c r="T12259" s="217">
        <v>2.5860318558515201</v>
      </c>
      <c r="U12259" s="217">
        <v>2.5860318558515201</v>
      </c>
      <c r="V12259" s="217">
        <v>0</v>
      </c>
      <c r="W12259" s="217">
        <v>2.5860318558515201</v>
      </c>
      <c r="X12259" s="217">
        <v>2.5860318558515201</v>
      </c>
      <c r="Y12259" s="217">
        <v>0</v>
      </c>
    </row>
    <row r="12260" spans="2:25">
      <c r="B12260" s="217" t="s">
        <v>12430</v>
      </c>
      <c r="C12260" s="217" t="s">
        <v>11696</v>
      </c>
      <c r="D12260" s="217" t="s">
        <v>14</v>
      </c>
      <c r="E12260" s="217" t="s">
        <v>87</v>
      </c>
      <c r="F12260" s="217" t="s">
        <v>5</v>
      </c>
      <c r="G12260" s="217" t="s">
        <v>10</v>
      </c>
      <c r="H12260" s="217" t="s">
        <v>174</v>
      </c>
      <c r="I12260" s="217">
        <v>6</v>
      </c>
      <c r="J12260" s="217">
        <v>4</v>
      </c>
      <c r="K12260" s="217">
        <v>2</v>
      </c>
      <c r="L12260" s="217">
        <v>19</v>
      </c>
      <c r="M12260" s="217">
        <v>1135.7208287895301</v>
      </c>
      <c r="N12260" s="217">
        <v>5.2829884315804003</v>
      </c>
      <c r="O12260" s="217">
        <v>3.5219922877202698</v>
      </c>
      <c r="P12260" s="217">
        <v>1.76099614386013</v>
      </c>
      <c r="Q12260" s="217">
        <v>5.2829884315804003</v>
      </c>
      <c r="R12260" s="217">
        <v>3.5219922877202698</v>
      </c>
      <c r="S12260" s="217">
        <v>1.76099614386013</v>
      </c>
      <c r="T12260" s="217">
        <v>5.2829884315804003</v>
      </c>
      <c r="U12260" s="217">
        <v>3.5219922877202698</v>
      </c>
      <c r="V12260" s="217">
        <v>1.76099614386013</v>
      </c>
      <c r="W12260" s="217">
        <v>5.2829884315804003</v>
      </c>
      <c r="X12260" s="217">
        <v>3.5219922877202698</v>
      </c>
      <c r="Y12260" s="217">
        <v>1.76099614386013</v>
      </c>
    </row>
    <row r="12261" spans="2:25">
      <c r="B12261" s="217" t="s">
        <v>12431</v>
      </c>
      <c r="C12261" s="217" t="s">
        <v>11696</v>
      </c>
      <c r="D12261" s="217" t="s">
        <v>14</v>
      </c>
      <c r="E12261" s="217" t="s">
        <v>87</v>
      </c>
      <c r="F12261" s="217" t="s">
        <v>5</v>
      </c>
      <c r="G12261" s="217" t="s">
        <v>10</v>
      </c>
      <c r="H12261" s="217" t="s">
        <v>176</v>
      </c>
      <c r="I12261" s="217">
        <v>3</v>
      </c>
      <c r="J12261" s="217">
        <v>3</v>
      </c>
      <c r="K12261" s="217">
        <v>0</v>
      </c>
      <c r="L12261" s="217">
        <v>18</v>
      </c>
      <c r="M12261" s="217">
        <v>1419.6510359869101</v>
      </c>
      <c r="N12261" s="217">
        <v>2.11319537263216</v>
      </c>
      <c r="O12261" s="217">
        <v>2.11319537263216</v>
      </c>
      <c r="P12261" s="217">
        <v>0</v>
      </c>
      <c r="Q12261" s="217">
        <v>2.11319537263216</v>
      </c>
      <c r="R12261" s="217">
        <v>2.11319537263216</v>
      </c>
      <c r="S12261" s="217">
        <v>0</v>
      </c>
      <c r="T12261" s="217">
        <v>2.11319537263216</v>
      </c>
      <c r="U12261" s="217">
        <v>2.11319537263216</v>
      </c>
      <c r="V12261" s="217">
        <v>0</v>
      </c>
      <c r="W12261" s="217">
        <v>2.11319537263216</v>
      </c>
      <c r="X12261" s="217">
        <v>2.11319537263216</v>
      </c>
      <c r="Y12261" s="217">
        <v>0</v>
      </c>
    </row>
    <row r="12262" spans="2:25">
      <c r="B12262" s="217" t="s">
        <v>12432</v>
      </c>
      <c r="C12262" s="217" t="s">
        <v>11696</v>
      </c>
      <c r="D12262" s="217" t="s">
        <v>14</v>
      </c>
      <c r="E12262" s="217" t="s">
        <v>87</v>
      </c>
      <c r="F12262" s="217" t="s">
        <v>5</v>
      </c>
      <c r="G12262" s="217" t="s">
        <v>10</v>
      </c>
      <c r="H12262" s="217" t="s">
        <v>178</v>
      </c>
      <c r="I12262" s="217">
        <v>5</v>
      </c>
      <c r="J12262" s="217">
        <v>5</v>
      </c>
      <c r="K12262" s="217">
        <v>0</v>
      </c>
      <c r="L12262" s="217">
        <v>17</v>
      </c>
      <c r="M12262" s="217">
        <v>1183.50708833152</v>
      </c>
      <c r="N12262" s="217">
        <v>4.2247317733000598</v>
      </c>
      <c r="O12262" s="217">
        <v>4.2247317733000598</v>
      </c>
      <c r="P12262" s="217">
        <v>0</v>
      </c>
      <c r="Q12262" s="217">
        <v>4.2247317733000598</v>
      </c>
      <c r="R12262" s="217">
        <v>4.2247317733000598</v>
      </c>
      <c r="S12262" s="217">
        <v>0</v>
      </c>
      <c r="T12262" s="217">
        <v>4.2247317733000598</v>
      </c>
      <c r="U12262" s="217">
        <v>4.2247317733000598</v>
      </c>
      <c r="V12262" s="217">
        <v>0</v>
      </c>
      <c r="W12262" s="217">
        <v>4.2247317733000598</v>
      </c>
      <c r="X12262" s="217">
        <v>4.2247317733000598</v>
      </c>
      <c r="Y12262" s="217">
        <v>0</v>
      </c>
    </row>
    <row r="12263" spans="2:25">
      <c r="B12263" s="217" t="s">
        <v>12433</v>
      </c>
      <c r="C12263" s="217" t="s">
        <v>11696</v>
      </c>
      <c r="D12263" s="217" t="s">
        <v>14</v>
      </c>
      <c r="E12263" s="217" t="s">
        <v>87</v>
      </c>
      <c r="F12263" s="217" t="s">
        <v>5</v>
      </c>
      <c r="G12263" s="217" t="s">
        <v>10</v>
      </c>
      <c r="H12263" s="217" t="s">
        <v>5</v>
      </c>
      <c r="I12263" s="217">
        <v>24</v>
      </c>
      <c r="J12263" s="217">
        <v>22</v>
      </c>
      <c r="K12263" s="217">
        <v>2</v>
      </c>
      <c r="L12263" s="217">
        <v>85</v>
      </c>
      <c r="M12263" s="217">
        <v>6000</v>
      </c>
      <c r="N12263" s="217">
        <v>4</v>
      </c>
      <c r="O12263" s="217">
        <v>3.6666666666666701</v>
      </c>
      <c r="P12263" s="217">
        <v>0.33333333333333298</v>
      </c>
      <c r="Q12263" s="217">
        <v>4</v>
      </c>
      <c r="R12263" s="217">
        <v>3.6666666666666701</v>
      </c>
      <c r="S12263" s="217">
        <v>0.33333333333333298</v>
      </c>
      <c r="T12263" s="217">
        <v>4</v>
      </c>
      <c r="U12263" s="217">
        <v>3.6666666666666701</v>
      </c>
      <c r="V12263" s="217">
        <v>0.33333333333333298</v>
      </c>
      <c r="W12263" s="217">
        <v>4</v>
      </c>
      <c r="X12263" s="217">
        <v>3.6666666666666701</v>
      </c>
      <c r="Y12263" s="217">
        <v>0.33333333333333298</v>
      </c>
    </row>
    <row r="12264" spans="2:25">
      <c r="B12264" s="217" t="s">
        <v>12434</v>
      </c>
      <c r="C12264" s="217" t="s">
        <v>11696</v>
      </c>
      <c r="D12264" s="217" t="s">
        <v>14</v>
      </c>
      <c r="E12264" s="217" t="s">
        <v>87</v>
      </c>
      <c r="F12264" s="217" t="s">
        <v>12</v>
      </c>
      <c r="G12264" s="217" t="s">
        <v>49</v>
      </c>
      <c r="H12264" s="217" t="s">
        <v>170</v>
      </c>
      <c r="I12264" s="217">
        <v>23</v>
      </c>
      <c r="J12264" s="217">
        <v>23</v>
      </c>
      <c r="K12264" s="217">
        <v>0</v>
      </c>
      <c r="L12264" s="217">
        <v>56</v>
      </c>
      <c r="M12264" s="217">
        <v>4792.4836125273096</v>
      </c>
      <c r="N12264" s="217">
        <v>4.79918177286598</v>
      </c>
      <c r="O12264" s="217">
        <v>4.79918177286598</v>
      </c>
      <c r="P12264" s="217">
        <v>0</v>
      </c>
      <c r="Q12264" s="217">
        <v>4.79918177286598</v>
      </c>
      <c r="R12264" s="217">
        <v>4.79918177286598</v>
      </c>
      <c r="S12264" s="217">
        <v>0</v>
      </c>
      <c r="T12264" s="217">
        <v>4.79918177286598</v>
      </c>
      <c r="U12264" s="217">
        <v>4.79918177286598</v>
      </c>
      <c r="V12264" s="217">
        <v>0</v>
      </c>
      <c r="W12264" s="217">
        <v>4.79918177286598</v>
      </c>
      <c r="X12264" s="217">
        <v>4.79918177286598</v>
      </c>
      <c r="Y12264" s="217">
        <v>0</v>
      </c>
    </row>
    <row r="12265" spans="2:25">
      <c r="B12265" s="217" t="s">
        <v>12435</v>
      </c>
      <c r="C12265" s="217" t="s">
        <v>11696</v>
      </c>
      <c r="D12265" s="217" t="s">
        <v>14</v>
      </c>
      <c r="E12265" s="217" t="s">
        <v>87</v>
      </c>
      <c r="F12265" s="217" t="s">
        <v>12</v>
      </c>
      <c r="G12265" s="217" t="s">
        <v>49</v>
      </c>
      <c r="H12265" s="217" t="s">
        <v>172</v>
      </c>
      <c r="I12265" s="217">
        <v>19</v>
      </c>
      <c r="J12265" s="217">
        <v>19</v>
      </c>
      <c r="K12265" s="217">
        <v>0</v>
      </c>
      <c r="L12265" s="217">
        <v>23</v>
      </c>
      <c r="M12265" s="217">
        <v>3216.0087399854301</v>
      </c>
      <c r="N12265" s="217">
        <v>5.90794414323826</v>
      </c>
      <c r="O12265" s="217">
        <v>5.90794414323826</v>
      </c>
      <c r="P12265" s="217">
        <v>0</v>
      </c>
      <c r="Q12265" s="217">
        <v>5.90794414323826</v>
      </c>
      <c r="R12265" s="217">
        <v>5.90794414323826</v>
      </c>
      <c r="S12265" s="217">
        <v>0</v>
      </c>
      <c r="T12265" s="217">
        <v>5.90794414323826</v>
      </c>
      <c r="U12265" s="217">
        <v>5.90794414323826</v>
      </c>
      <c r="V12265" s="217">
        <v>0</v>
      </c>
      <c r="W12265" s="217">
        <v>5.90794414323826</v>
      </c>
      <c r="X12265" s="217">
        <v>5.90794414323826</v>
      </c>
      <c r="Y12265" s="217">
        <v>0</v>
      </c>
    </row>
    <row r="12266" spans="2:25">
      <c r="B12266" s="217" t="s">
        <v>12436</v>
      </c>
      <c r="C12266" s="217" t="s">
        <v>11696</v>
      </c>
      <c r="D12266" s="217" t="s">
        <v>14</v>
      </c>
      <c r="E12266" s="217" t="s">
        <v>87</v>
      </c>
      <c r="F12266" s="217" t="s">
        <v>12</v>
      </c>
      <c r="G12266" s="217" t="s">
        <v>49</v>
      </c>
      <c r="H12266" s="217" t="s">
        <v>174</v>
      </c>
      <c r="I12266" s="217">
        <v>20</v>
      </c>
      <c r="J12266" s="217">
        <v>19</v>
      </c>
      <c r="K12266" s="217">
        <v>1</v>
      </c>
      <c r="L12266" s="217">
        <v>23</v>
      </c>
      <c r="M12266" s="217">
        <v>2553.8892935178401</v>
      </c>
      <c r="N12266" s="217">
        <v>7.8311930163782</v>
      </c>
      <c r="O12266" s="217">
        <v>7.4396333655592901</v>
      </c>
      <c r="P12266" s="217">
        <v>0.39155965081890998</v>
      </c>
      <c r="Q12266" s="217">
        <v>7.8311930163782</v>
      </c>
      <c r="R12266" s="217">
        <v>7.4396333655592901</v>
      </c>
      <c r="S12266" s="217">
        <v>0.39155965081890998</v>
      </c>
      <c r="T12266" s="217">
        <v>7.8311930163782</v>
      </c>
      <c r="U12266" s="217">
        <v>7.4396333655592901</v>
      </c>
      <c r="V12266" s="217">
        <v>0.39155965081890998</v>
      </c>
      <c r="W12266" s="217">
        <v>7.8311930163782</v>
      </c>
      <c r="X12266" s="217">
        <v>7.4396333655592901</v>
      </c>
      <c r="Y12266" s="217">
        <v>0.39155965081890998</v>
      </c>
    </row>
    <row r="12267" spans="2:25">
      <c r="B12267" s="217" t="s">
        <v>12437</v>
      </c>
      <c r="C12267" s="217" t="s">
        <v>11696</v>
      </c>
      <c r="D12267" s="217" t="s">
        <v>14</v>
      </c>
      <c r="E12267" s="217" t="s">
        <v>87</v>
      </c>
      <c r="F12267" s="217" t="s">
        <v>12</v>
      </c>
      <c r="G12267" s="217" t="s">
        <v>49</v>
      </c>
      <c r="H12267" s="217" t="s">
        <v>176</v>
      </c>
      <c r="I12267" s="217">
        <v>21</v>
      </c>
      <c r="J12267" s="217">
        <v>21</v>
      </c>
      <c r="K12267" s="217">
        <v>0</v>
      </c>
      <c r="L12267" s="217">
        <v>30</v>
      </c>
      <c r="M12267" s="217">
        <v>2648.4777858703601</v>
      </c>
      <c r="N12267" s="217">
        <v>7.9290829290829299</v>
      </c>
      <c r="O12267" s="217">
        <v>7.9290829290829299</v>
      </c>
      <c r="P12267" s="217">
        <v>0</v>
      </c>
      <c r="Q12267" s="217">
        <v>7.9290829290829299</v>
      </c>
      <c r="R12267" s="217">
        <v>7.9290829290829299</v>
      </c>
      <c r="S12267" s="217">
        <v>0</v>
      </c>
      <c r="T12267" s="217">
        <v>7.9290829290829299</v>
      </c>
      <c r="U12267" s="217">
        <v>7.9290829290829299</v>
      </c>
      <c r="V12267" s="217">
        <v>0</v>
      </c>
      <c r="W12267" s="217">
        <v>7.9290829290829299</v>
      </c>
      <c r="X12267" s="217">
        <v>7.9290829290829299</v>
      </c>
      <c r="Y12267" s="217">
        <v>0</v>
      </c>
    </row>
    <row r="12268" spans="2:25">
      <c r="B12268" s="217" t="s">
        <v>12438</v>
      </c>
      <c r="C12268" s="217" t="s">
        <v>11696</v>
      </c>
      <c r="D12268" s="217" t="s">
        <v>14</v>
      </c>
      <c r="E12268" s="217" t="s">
        <v>87</v>
      </c>
      <c r="F12268" s="217" t="s">
        <v>12</v>
      </c>
      <c r="G12268" s="217" t="s">
        <v>49</v>
      </c>
      <c r="H12268" s="217" t="s">
        <v>178</v>
      </c>
      <c r="I12268" s="217">
        <v>8</v>
      </c>
      <c r="J12268" s="217">
        <v>8</v>
      </c>
      <c r="K12268" s="217">
        <v>0</v>
      </c>
      <c r="L12268" s="217">
        <v>4</v>
      </c>
      <c r="M12268" s="217">
        <v>1219.1405680990499</v>
      </c>
      <c r="N12268" s="217">
        <v>6.5619996654479396</v>
      </c>
      <c r="O12268" s="217">
        <v>6.5619996654479396</v>
      </c>
      <c r="P12268" s="217">
        <v>0</v>
      </c>
      <c r="Q12268" s="217">
        <v>6.5619996654479396</v>
      </c>
      <c r="R12268" s="217">
        <v>6.5619996654479396</v>
      </c>
      <c r="S12268" s="217">
        <v>0</v>
      </c>
      <c r="T12268" s="217">
        <v>6.5619996654479396</v>
      </c>
      <c r="U12268" s="217">
        <v>6.5619996654479396</v>
      </c>
      <c r="V12268" s="217">
        <v>0</v>
      </c>
      <c r="W12268" s="217">
        <v>6.5619996654479396</v>
      </c>
      <c r="X12268" s="217">
        <v>6.5619996654479396</v>
      </c>
      <c r="Y12268" s="217">
        <v>0</v>
      </c>
    </row>
    <row r="12269" spans="2:25">
      <c r="B12269" s="217" t="s">
        <v>12439</v>
      </c>
      <c r="C12269" s="217" t="s">
        <v>11696</v>
      </c>
      <c r="D12269" s="217" t="s">
        <v>14</v>
      </c>
      <c r="E12269" s="217" t="s">
        <v>87</v>
      </c>
      <c r="F12269" s="217" t="s">
        <v>12</v>
      </c>
      <c r="G12269" s="217" t="s">
        <v>49</v>
      </c>
      <c r="H12269" s="217" t="s">
        <v>5</v>
      </c>
      <c r="I12269" s="217">
        <v>91</v>
      </c>
      <c r="J12269" s="217">
        <v>90</v>
      </c>
      <c r="K12269" s="217">
        <v>1</v>
      </c>
      <c r="L12269" s="217">
        <v>136</v>
      </c>
      <c r="M12269" s="217">
        <v>14430</v>
      </c>
      <c r="N12269" s="217">
        <v>6.3063063063063103</v>
      </c>
      <c r="O12269" s="217">
        <v>6.2370062370062396</v>
      </c>
      <c r="P12269" s="217">
        <v>6.9300069300069295E-2</v>
      </c>
      <c r="Q12269" s="217">
        <v>6.3063063063063103</v>
      </c>
      <c r="R12269" s="217">
        <v>6.2370062370062396</v>
      </c>
      <c r="S12269" s="217">
        <v>6.9300069300069295E-2</v>
      </c>
      <c r="T12269" s="217">
        <v>6.3063063063063103</v>
      </c>
      <c r="U12269" s="217">
        <v>6.2370062370062396</v>
      </c>
      <c r="V12269" s="217">
        <v>6.9300069300069295E-2</v>
      </c>
      <c r="W12269" s="217">
        <v>6.3063063063063103</v>
      </c>
      <c r="X12269" s="217">
        <v>6.2370062370062396</v>
      </c>
      <c r="Y12269" s="217">
        <v>6.9300069300069295E-2</v>
      </c>
    </row>
    <row r="12270" spans="2:25">
      <c r="B12270" s="217" t="s">
        <v>12440</v>
      </c>
      <c r="C12270" s="217" t="s">
        <v>11696</v>
      </c>
      <c r="D12270" s="217" t="s">
        <v>14</v>
      </c>
      <c r="E12270" s="217" t="s">
        <v>87</v>
      </c>
      <c r="F12270" s="217" t="s">
        <v>9</v>
      </c>
      <c r="G12270" s="217" t="s">
        <v>49</v>
      </c>
      <c r="H12270" s="217" t="s">
        <v>170</v>
      </c>
      <c r="I12270" s="217">
        <v>3</v>
      </c>
      <c r="J12270" s="217">
        <v>3</v>
      </c>
      <c r="K12270" s="217">
        <v>0</v>
      </c>
      <c r="L12270" s="217">
        <v>110</v>
      </c>
      <c r="M12270" s="217">
        <v>4940.3989361702097</v>
      </c>
      <c r="N12270" s="217">
        <v>0.60723841105949095</v>
      </c>
      <c r="O12270" s="217">
        <v>0.60723841105949095</v>
      </c>
      <c r="P12270" s="217">
        <v>0</v>
      </c>
      <c r="Q12270" s="217">
        <v>0.60723841105949095</v>
      </c>
      <c r="R12270" s="217">
        <v>0.60723841105949095</v>
      </c>
      <c r="S12270" s="217">
        <v>0</v>
      </c>
      <c r="T12270" s="217">
        <v>0.60723841105949095</v>
      </c>
      <c r="U12270" s="217">
        <v>0.60723841105949095</v>
      </c>
      <c r="V12270" s="217">
        <v>0</v>
      </c>
      <c r="W12270" s="217">
        <v>0.60723841105949095</v>
      </c>
      <c r="X12270" s="217">
        <v>0.60723841105949095</v>
      </c>
      <c r="Y12270" s="217">
        <v>0</v>
      </c>
    </row>
    <row r="12271" spans="2:25">
      <c r="B12271" s="217" t="s">
        <v>12441</v>
      </c>
      <c r="C12271" s="217" t="s">
        <v>11696</v>
      </c>
      <c r="D12271" s="217" t="s">
        <v>14</v>
      </c>
      <c r="E12271" s="217" t="s">
        <v>87</v>
      </c>
      <c r="F12271" s="217" t="s">
        <v>9</v>
      </c>
      <c r="G12271" s="217" t="s">
        <v>49</v>
      </c>
      <c r="H12271" s="217" t="s">
        <v>172</v>
      </c>
      <c r="I12271" s="217">
        <v>2</v>
      </c>
      <c r="J12271" s="217">
        <v>1</v>
      </c>
      <c r="K12271" s="217">
        <v>1</v>
      </c>
      <c r="L12271" s="217">
        <v>66</v>
      </c>
      <c r="M12271" s="217">
        <v>3456.2034574468098</v>
      </c>
      <c r="N12271" s="217">
        <v>0.57866963696560103</v>
      </c>
      <c r="O12271" s="217">
        <v>0.28933481848280102</v>
      </c>
      <c r="P12271" s="217">
        <v>0.28933481848280102</v>
      </c>
      <c r="Q12271" s="217">
        <v>0.57866963696560103</v>
      </c>
      <c r="R12271" s="217">
        <v>0.28933481848280102</v>
      </c>
      <c r="S12271" s="217">
        <v>0.28933481848280102</v>
      </c>
      <c r="T12271" s="217">
        <v>0.57866963696560103</v>
      </c>
      <c r="U12271" s="217">
        <v>0.28933481848280102</v>
      </c>
      <c r="V12271" s="217">
        <v>0.28933481848280102</v>
      </c>
      <c r="W12271" s="217">
        <v>0.57866963696560103</v>
      </c>
      <c r="X12271" s="217">
        <v>0.28933481848280102</v>
      </c>
      <c r="Y12271" s="217">
        <v>0.28933481848280102</v>
      </c>
    </row>
    <row r="12272" spans="2:25">
      <c r="B12272" s="217" t="s">
        <v>12442</v>
      </c>
      <c r="C12272" s="217" t="s">
        <v>11696</v>
      </c>
      <c r="D12272" s="217" t="s">
        <v>14</v>
      </c>
      <c r="E12272" s="217" t="s">
        <v>87</v>
      </c>
      <c r="F12272" s="217" t="s">
        <v>9</v>
      </c>
      <c r="G12272" s="217" t="s">
        <v>49</v>
      </c>
      <c r="H12272" s="217" t="s">
        <v>174</v>
      </c>
      <c r="I12272" s="217">
        <v>4</v>
      </c>
      <c r="J12272" s="217">
        <v>4</v>
      </c>
      <c r="K12272" s="217">
        <v>0</v>
      </c>
      <c r="L12272" s="217">
        <v>43</v>
      </c>
      <c r="M12272" s="217">
        <v>2843.8430851063799</v>
      </c>
      <c r="N12272" s="217">
        <v>1.4065473657631</v>
      </c>
      <c r="O12272" s="217">
        <v>1.4065473657631</v>
      </c>
      <c r="P12272" s="217">
        <v>0</v>
      </c>
      <c r="Q12272" s="217">
        <v>1.4065473657631</v>
      </c>
      <c r="R12272" s="217">
        <v>1.4065473657631</v>
      </c>
      <c r="S12272" s="217">
        <v>0</v>
      </c>
      <c r="T12272" s="217">
        <v>1.4065473657631</v>
      </c>
      <c r="U12272" s="217">
        <v>1.4065473657631</v>
      </c>
      <c r="V12272" s="217">
        <v>0</v>
      </c>
      <c r="W12272" s="217">
        <v>1.4065473657631</v>
      </c>
      <c r="X12272" s="217">
        <v>1.4065473657631</v>
      </c>
      <c r="Y12272" s="217">
        <v>0</v>
      </c>
    </row>
    <row r="12273" spans="2:25">
      <c r="B12273" s="217" t="s">
        <v>12443</v>
      </c>
      <c r="C12273" s="217" t="s">
        <v>11696</v>
      </c>
      <c r="D12273" s="217" t="s">
        <v>14</v>
      </c>
      <c r="E12273" s="217" t="s">
        <v>87</v>
      </c>
      <c r="F12273" s="217" t="s">
        <v>9</v>
      </c>
      <c r="G12273" s="217" t="s">
        <v>49</v>
      </c>
      <c r="H12273" s="217" t="s">
        <v>176</v>
      </c>
      <c r="I12273" s="217">
        <v>2</v>
      </c>
      <c r="J12273" s="217">
        <v>2</v>
      </c>
      <c r="K12273" s="217">
        <v>0</v>
      </c>
      <c r="L12273" s="217">
        <v>50</v>
      </c>
      <c r="M12273" s="217">
        <v>3020.28590425532</v>
      </c>
      <c r="N12273" s="217">
        <v>0.66218896601218302</v>
      </c>
      <c r="O12273" s="217">
        <v>0.66218896601218302</v>
      </c>
      <c r="P12273" s="217">
        <v>0</v>
      </c>
      <c r="Q12273" s="217">
        <v>0.66218896601218302</v>
      </c>
      <c r="R12273" s="217">
        <v>0.66218896601218302</v>
      </c>
      <c r="S12273" s="217">
        <v>0</v>
      </c>
      <c r="T12273" s="217">
        <v>0.66218896601218302</v>
      </c>
      <c r="U12273" s="217">
        <v>0.66218896601218302</v>
      </c>
      <c r="V12273" s="217">
        <v>0</v>
      </c>
      <c r="W12273" s="217">
        <v>0.66218896601218302</v>
      </c>
      <c r="X12273" s="217">
        <v>0.66218896601218302</v>
      </c>
      <c r="Y12273" s="217">
        <v>0</v>
      </c>
    </row>
    <row r="12274" spans="2:25">
      <c r="B12274" s="217" t="s">
        <v>12444</v>
      </c>
      <c r="C12274" s="217" t="s">
        <v>11696</v>
      </c>
      <c r="D12274" s="217" t="s">
        <v>14</v>
      </c>
      <c r="E12274" s="217" t="s">
        <v>87</v>
      </c>
      <c r="F12274" s="217" t="s">
        <v>9</v>
      </c>
      <c r="G12274" s="217" t="s">
        <v>49</v>
      </c>
      <c r="H12274" s="217" t="s">
        <v>178</v>
      </c>
      <c r="I12274" s="217">
        <v>1</v>
      </c>
      <c r="J12274" s="217">
        <v>1</v>
      </c>
      <c r="K12274" s="217">
        <v>0</v>
      </c>
      <c r="L12274" s="217">
        <v>13</v>
      </c>
      <c r="M12274" s="217">
        <v>1349.2686170212801</v>
      </c>
      <c r="N12274" s="217">
        <v>0.741142265805943</v>
      </c>
      <c r="O12274" s="217">
        <v>0.741142265805943</v>
      </c>
      <c r="P12274" s="217">
        <v>0</v>
      </c>
      <c r="Q12274" s="217">
        <v>0.741142265805943</v>
      </c>
      <c r="R12274" s="217">
        <v>0.741142265805943</v>
      </c>
      <c r="S12274" s="217">
        <v>0</v>
      </c>
      <c r="T12274" s="217">
        <v>0.741142265805943</v>
      </c>
      <c r="U12274" s="217">
        <v>0.741142265805943</v>
      </c>
      <c r="V12274" s="217">
        <v>0</v>
      </c>
      <c r="W12274" s="217">
        <v>0.741142265805943</v>
      </c>
      <c r="X12274" s="217">
        <v>0.741142265805943</v>
      </c>
      <c r="Y12274" s="217">
        <v>0</v>
      </c>
    </row>
    <row r="12275" spans="2:25">
      <c r="B12275" s="217" t="s">
        <v>12445</v>
      </c>
      <c r="C12275" s="217" t="s">
        <v>11696</v>
      </c>
      <c r="D12275" s="217" t="s">
        <v>14</v>
      </c>
      <c r="E12275" s="217" t="s">
        <v>87</v>
      </c>
      <c r="F12275" s="217" t="s">
        <v>9</v>
      </c>
      <c r="G12275" s="217" t="s">
        <v>49</v>
      </c>
      <c r="H12275" s="217" t="s">
        <v>5</v>
      </c>
      <c r="I12275" s="217">
        <v>12</v>
      </c>
      <c r="J12275" s="217">
        <v>11</v>
      </c>
      <c r="K12275" s="217">
        <v>1</v>
      </c>
      <c r="L12275" s="217">
        <v>282</v>
      </c>
      <c r="M12275" s="217">
        <v>15610</v>
      </c>
      <c r="N12275" s="217">
        <v>0.76873798846893004</v>
      </c>
      <c r="O12275" s="217">
        <v>0.70467648942985295</v>
      </c>
      <c r="P12275" s="217">
        <v>6.4061499039077499E-2</v>
      </c>
      <c r="Q12275" s="217">
        <v>0.76873798846893004</v>
      </c>
      <c r="R12275" s="217">
        <v>0.70467648942985295</v>
      </c>
      <c r="S12275" s="217">
        <v>6.4061499039077499E-2</v>
      </c>
      <c r="T12275" s="217">
        <v>0.76873798846893004</v>
      </c>
      <c r="U12275" s="217">
        <v>0.70467648942985295</v>
      </c>
      <c r="V12275" s="217">
        <v>6.4061499039077499E-2</v>
      </c>
      <c r="W12275" s="217">
        <v>0.76873798846893004</v>
      </c>
      <c r="X12275" s="217">
        <v>0.70467648942985295</v>
      </c>
      <c r="Y12275" s="217">
        <v>6.4061499039077499E-2</v>
      </c>
    </row>
    <row r="12276" spans="2:25">
      <c r="B12276" s="217" t="s">
        <v>12446</v>
      </c>
      <c r="C12276" s="217" t="s">
        <v>11696</v>
      </c>
      <c r="D12276" s="217" t="s">
        <v>14</v>
      </c>
      <c r="E12276" s="217" t="s">
        <v>87</v>
      </c>
      <c r="F12276" s="217" t="s">
        <v>5</v>
      </c>
      <c r="G12276" s="217" t="s">
        <v>49</v>
      </c>
      <c r="H12276" s="217" t="s">
        <v>170</v>
      </c>
      <c r="I12276" s="217">
        <v>26</v>
      </c>
      <c r="J12276" s="217">
        <v>26</v>
      </c>
      <c r="K12276" s="217">
        <v>0</v>
      </c>
      <c r="L12276" s="217">
        <v>166</v>
      </c>
      <c r="M12276" s="217">
        <v>9732.8825486975293</v>
      </c>
      <c r="N12276" s="217">
        <v>2.6713565965593</v>
      </c>
      <c r="O12276" s="217">
        <v>2.6713565965593</v>
      </c>
      <c r="P12276" s="217">
        <v>0</v>
      </c>
      <c r="Q12276" s="217">
        <v>2.6713565965593</v>
      </c>
      <c r="R12276" s="217">
        <v>2.6713565965593</v>
      </c>
      <c r="S12276" s="217">
        <v>0</v>
      </c>
      <c r="T12276" s="217">
        <v>2.6713565965593</v>
      </c>
      <c r="U12276" s="217">
        <v>2.6713565965593</v>
      </c>
      <c r="V12276" s="217">
        <v>0</v>
      </c>
      <c r="W12276" s="217">
        <v>2.6713565965593</v>
      </c>
      <c r="X12276" s="217">
        <v>2.6713565965593</v>
      </c>
      <c r="Y12276" s="217">
        <v>0</v>
      </c>
    </row>
    <row r="12277" spans="2:25">
      <c r="B12277" s="217" t="s">
        <v>12447</v>
      </c>
      <c r="C12277" s="217" t="s">
        <v>11696</v>
      </c>
      <c r="D12277" s="217" t="s">
        <v>14</v>
      </c>
      <c r="E12277" s="217" t="s">
        <v>87</v>
      </c>
      <c r="F12277" s="217" t="s">
        <v>5</v>
      </c>
      <c r="G12277" s="217" t="s">
        <v>49</v>
      </c>
      <c r="H12277" s="217" t="s">
        <v>172</v>
      </c>
      <c r="I12277" s="217">
        <v>21</v>
      </c>
      <c r="J12277" s="217">
        <v>20</v>
      </c>
      <c r="K12277" s="217">
        <v>1</v>
      </c>
      <c r="L12277" s="217">
        <v>89</v>
      </c>
      <c r="M12277" s="217">
        <v>6672.2121974322399</v>
      </c>
      <c r="N12277" s="217">
        <v>3.1473819145143098</v>
      </c>
      <c r="O12277" s="217">
        <v>2.99750658525172</v>
      </c>
      <c r="P12277" s="217">
        <v>0.14987532926258601</v>
      </c>
      <c r="Q12277" s="217">
        <v>3.1473819145143098</v>
      </c>
      <c r="R12277" s="217">
        <v>2.99750658525172</v>
      </c>
      <c r="S12277" s="217">
        <v>0.14987532926258601</v>
      </c>
      <c r="T12277" s="217">
        <v>3.1473819145143098</v>
      </c>
      <c r="U12277" s="217">
        <v>2.99750658525172</v>
      </c>
      <c r="V12277" s="217">
        <v>0.14987532926258601</v>
      </c>
      <c r="W12277" s="217">
        <v>3.1473819145143098</v>
      </c>
      <c r="X12277" s="217">
        <v>2.99750658525172</v>
      </c>
      <c r="Y12277" s="217">
        <v>0.14987532926258601</v>
      </c>
    </row>
    <row r="12278" spans="2:25">
      <c r="B12278" s="217" t="s">
        <v>12448</v>
      </c>
      <c r="C12278" s="217" t="s">
        <v>11696</v>
      </c>
      <c r="D12278" s="217" t="s">
        <v>14</v>
      </c>
      <c r="E12278" s="217" t="s">
        <v>87</v>
      </c>
      <c r="F12278" s="217" t="s">
        <v>5</v>
      </c>
      <c r="G12278" s="217" t="s">
        <v>49</v>
      </c>
      <c r="H12278" s="217" t="s">
        <v>174</v>
      </c>
      <c r="I12278" s="217">
        <v>24</v>
      </c>
      <c r="J12278" s="217">
        <v>23</v>
      </c>
      <c r="K12278" s="217">
        <v>1</v>
      </c>
      <c r="L12278" s="217">
        <v>66</v>
      </c>
      <c r="M12278" s="217">
        <v>5397.7323786242296</v>
      </c>
      <c r="N12278" s="217">
        <v>4.4463115835537401</v>
      </c>
      <c r="O12278" s="217">
        <v>4.2610486009056698</v>
      </c>
      <c r="P12278" s="217">
        <v>0.185262982648073</v>
      </c>
      <c r="Q12278" s="217">
        <v>4.4463115835537401</v>
      </c>
      <c r="R12278" s="217">
        <v>4.2610486009056698</v>
      </c>
      <c r="S12278" s="217">
        <v>0.185262982648073</v>
      </c>
      <c r="T12278" s="217">
        <v>4.4463115835537401</v>
      </c>
      <c r="U12278" s="217">
        <v>4.2610486009056698</v>
      </c>
      <c r="V12278" s="217">
        <v>0.185262982648073</v>
      </c>
      <c r="W12278" s="217">
        <v>4.4463115835537401</v>
      </c>
      <c r="X12278" s="217">
        <v>4.2610486009056698</v>
      </c>
      <c r="Y12278" s="217">
        <v>0.185262982648073</v>
      </c>
    </row>
    <row r="12279" spans="2:25">
      <c r="B12279" s="217" t="s">
        <v>12449</v>
      </c>
      <c r="C12279" s="217" t="s">
        <v>11696</v>
      </c>
      <c r="D12279" s="217" t="s">
        <v>14</v>
      </c>
      <c r="E12279" s="217" t="s">
        <v>87</v>
      </c>
      <c r="F12279" s="217" t="s">
        <v>5</v>
      </c>
      <c r="G12279" s="217" t="s">
        <v>49</v>
      </c>
      <c r="H12279" s="217" t="s">
        <v>176</v>
      </c>
      <c r="I12279" s="217">
        <v>23</v>
      </c>
      <c r="J12279" s="217">
        <v>23</v>
      </c>
      <c r="K12279" s="217">
        <v>0</v>
      </c>
      <c r="L12279" s="217">
        <v>80</v>
      </c>
      <c r="M12279" s="217">
        <v>5668.7636901256801</v>
      </c>
      <c r="N12279" s="217">
        <v>4.0573220647851898</v>
      </c>
      <c r="O12279" s="217">
        <v>4.0573220647851898</v>
      </c>
      <c r="P12279" s="217">
        <v>0</v>
      </c>
      <c r="Q12279" s="217">
        <v>4.0573220647851898</v>
      </c>
      <c r="R12279" s="217">
        <v>4.0573220647851898</v>
      </c>
      <c r="S12279" s="217">
        <v>0</v>
      </c>
      <c r="T12279" s="217">
        <v>4.0573220647851898</v>
      </c>
      <c r="U12279" s="217">
        <v>4.0573220647851898</v>
      </c>
      <c r="V12279" s="217">
        <v>0</v>
      </c>
      <c r="W12279" s="217">
        <v>4.0573220647851898</v>
      </c>
      <c r="X12279" s="217">
        <v>4.0573220647851898</v>
      </c>
      <c r="Y12279" s="217">
        <v>0</v>
      </c>
    </row>
    <row r="12280" spans="2:25">
      <c r="B12280" s="217" t="s">
        <v>12450</v>
      </c>
      <c r="C12280" s="217" t="s">
        <v>11696</v>
      </c>
      <c r="D12280" s="217" t="s">
        <v>14</v>
      </c>
      <c r="E12280" s="217" t="s">
        <v>87</v>
      </c>
      <c r="F12280" s="217" t="s">
        <v>5</v>
      </c>
      <c r="G12280" s="217" t="s">
        <v>49</v>
      </c>
      <c r="H12280" s="217" t="s">
        <v>178</v>
      </c>
      <c r="I12280" s="217">
        <v>9</v>
      </c>
      <c r="J12280" s="217">
        <v>9</v>
      </c>
      <c r="K12280" s="217">
        <v>0</v>
      </c>
      <c r="L12280" s="217">
        <v>17</v>
      </c>
      <c r="M12280" s="217">
        <v>2568.4091851203302</v>
      </c>
      <c r="N12280" s="217">
        <v>3.50411455158316</v>
      </c>
      <c r="O12280" s="217">
        <v>3.50411455158316</v>
      </c>
      <c r="P12280" s="217">
        <v>0</v>
      </c>
      <c r="Q12280" s="217">
        <v>3.50411455158316</v>
      </c>
      <c r="R12280" s="217">
        <v>3.50411455158316</v>
      </c>
      <c r="S12280" s="217">
        <v>0</v>
      </c>
      <c r="T12280" s="217">
        <v>3.50411455158316</v>
      </c>
      <c r="U12280" s="217">
        <v>3.50411455158316</v>
      </c>
      <c r="V12280" s="217">
        <v>0</v>
      </c>
      <c r="W12280" s="217">
        <v>3.50411455158316</v>
      </c>
      <c r="X12280" s="217">
        <v>3.50411455158316</v>
      </c>
      <c r="Y12280" s="217">
        <v>0</v>
      </c>
    </row>
    <row r="12281" spans="2:25">
      <c r="B12281" s="217" t="s">
        <v>12451</v>
      </c>
      <c r="C12281" s="217" t="s">
        <v>11696</v>
      </c>
      <c r="D12281" s="217" t="s">
        <v>14</v>
      </c>
      <c r="E12281" s="217" t="s">
        <v>87</v>
      </c>
      <c r="F12281" s="217" t="s">
        <v>5</v>
      </c>
      <c r="G12281" s="217" t="s">
        <v>49</v>
      </c>
      <c r="H12281" s="217" t="s">
        <v>5</v>
      </c>
      <c r="I12281" s="217">
        <v>103</v>
      </c>
      <c r="J12281" s="217">
        <v>101</v>
      </c>
      <c r="K12281" s="217">
        <v>2</v>
      </c>
      <c r="L12281" s="217">
        <v>418</v>
      </c>
      <c r="M12281" s="217">
        <v>30040</v>
      </c>
      <c r="N12281" s="217">
        <v>3.4287616511318202</v>
      </c>
      <c r="O12281" s="217">
        <v>3.3621837549933402</v>
      </c>
      <c r="P12281" s="217">
        <v>6.6577896138482001E-2</v>
      </c>
      <c r="Q12281" s="217">
        <v>3.4287616511318202</v>
      </c>
      <c r="R12281" s="217">
        <v>3.3621837549933402</v>
      </c>
      <c r="S12281" s="217">
        <v>6.6577896138482001E-2</v>
      </c>
      <c r="T12281" s="217">
        <v>3.4287616511318202</v>
      </c>
      <c r="U12281" s="217">
        <v>3.3621837549933402</v>
      </c>
      <c r="V12281" s="217">
        <v>6.6577896138482001E-2</v>
      </c>
      <c r="W12281" s="217">
        <v>3.4287616511318202</v>
      </c>
      <c r="X12281" s="217">
        <v>3.3621837549933402</v>
      </c>
      <c r="Y12281" s="217">
        <v>6.6577896138482001E-2</v>
      </c>
    </row>
    <row r="12282" spans="2:25">
      <c r="B12282" s="217" t="s">
        <v>12452</v>
      </c>
      <c r="C12282" s="217" t="s">
        <v>11696</v>
      </c>
      <c r="D12282" s="217" t="s">
        <v>14</v>
      </c>
      <c r="E12282" s="217" t="s">
        <v>87</v>
      </c>
      <c r="F12282" s="217" t="s">
        <v>12</v>
      </c>
      <c r="G12282" s="217" t="s">
        <v>13</v>
      </c>
      <c r="H12282" s="217" t="s">
        <v>170</v>
      </c>
      <c r="I12282" s="217">
        <v>2</v>
      </c>
      <c r="J12282" s="217">
        <v>2</v>
      </c>
      <c r="K12282" s="217">
        <v>0</v>
      </c>
      <c r="L12282" s="217">
        <v>0</v>
      </c>
      <c r="M12282" s="217">
        <v>114.179104477612</v>
      </c>
      <c r="N12282" s="217">
        <v>17.516339869281001</v>
      </c>
      <c r="O12282" s="217">
        <v>17.516339869281001</v>
      </c>
      <c r="P12282" s="217">
        <v>0</v>
      </c>
      <c r="Q12282" s="217">
        <v>17.516339869281001</v>
      </c>
      <c r="R12282" s="217">
        <v>17.516339869281001</v>
      </c>
      <c r="S12282" s="217">
        <v>0</v>
      </c>
      <c r="T12282" s="217">
        <v>17.516339869281001</v>
      </c>
      <c r="U12282" s="217">
        <v>17.516339869281001</v>
      </c>
      <c r="V12282" s="217">
        <v>0</v>
      </c>
      <c r="W12282" s="217">
        <v>17.516339869281001</v>
      </c>
      <c r="X12282" s="217">
        <v>17.516339869281001</v>
      </c>
      <c r="Y12282" s="217">
        <v>0</v>
      </c>
    </row>
    <row r="12283" spans="2:25">
      <c r="B12283" s="217" t="s">
        <v>12453</v>
      </c>
      <c r="C12283" s="217" t="s">
        <v>11696</v>
      </c>
      <c r="D12283" s="217" t="s">
        <v>14</v>
      </c>
      <c r="E12283" s="217" t="s">
        <v>87</v>
      </c>
      <c r="F12283" s="217" t="s">
        <v>12</v>
      </c>
      <c r="G12283" s="217" t="s">
        <v>13</v>
      </c>
      <c r="H12283" s="217" t="s">
        <v>172</v>
      </c>
      <c r="I12283" s="217">
        <v>0</v>
      </c>
      <c r="J12283" s="217">
        <v>0</v>
      </c>
      <c r="K12283" s="217">
        <v>0</v>
      </c>
      <c r="L12283" s="217">
        <v>1</v>
      </c>
      <c r="M12283" s="217">
        <v>88.805970149253696</v>
      </c>
      <c r="N12283" s="217">
        <v>0</v>
      </c>
      <c r="O12283" s="217">
        <v>0</v>
      </c>
      <c r="P12283" s="217">
        <v>0</v>
      </c>
      <c r="Q12283" s="217">
        <v>0</v>
      </c>
      <c r="R12283" s="217">
        <v>0</v>
      </c>
      <c r="S12283" s="217">
        <v>0</v>
      </c>
      <c r="T12283" s="217">
        <v>0</v>
      </c>
      <c r="U12283" s="217">
        <v>0</v>
      </c>
      <c r="V12283" s="217">
        <v>0</v>
      </c>
      <c r="W12283" s="217">
        <v>0</v>
      </c>
      <c r="X12283" s="217">
        <v>0</v>
      </c>
      <c r="Y12283" s="217">
        <v>0</v>
      </c>
    </row>
    <row r="12284" spans="2:25">
      <c r="B12284" s="217" t="s">
        <v>12454</v>
      </c>
      <c r="C12284" s="217" t="s">
        <v>11696</v>
      </c>
      <c r="D12284" s="217" t="s">
        <v>14</v>
      </c>
      <c r="E12284" s="217" t="s">
        <v>87</v>
      </c>
      <c r="F12284" s="217" t="s">
        <v>12</v>
      </c>
      <c r="G12284" s="217" t="s">
        <v>13</v>
      </c>
      <c r="H12284" s="217" t="s">
        <v>174</v>
      </c>
      <c r="I12284" s="217">
        <v>0</v>
      </c>
      <c r="J12284" s="217">
        <v>0</v>
      </c>
      <c r="K12284" s="217">
        <v>0</v>
      </c>
      <c r="L12284" s="217">
        <v>0</v>
      </c>
      <c r="M12284" s="217">
        <v>139.55223880597001</v>
      </c>
      <c r="N12284" s="217">
        <v>0</v>
      </c>
      <c r="O12284" s="217">
        <v>0</v>
      </c>
      <c r="P12284" s="217">
        <v>0</v>
      </c>
      <c r="Q12284" s="217">
        <v>0</v>
      </c>
      <c r="R12284" s="217">
        <v>0</v>
      </c>
      <c r="S12284" s="217">
        <v>0</v>
      </c>
      <c r="T12284" s="217">
        <v>0</v>
      </c>
      <c r="U12284" s="217">
        <v>0</v>
      </c>
      <c r="V12284" s="217">
        <v>0</v>
      </c>
      <c r="W12284" s="217">
        <v>0</v>
      </c>
      <c r="X12284" s="217">
        <v>0</v>
      </c>
      <c r="Y12284" s="217">
        <v>0</v>
      </c>
    </row>
    <row r="12285" spans="2:25">
      <c r="B12285" s="217" t="s">
        <v>12455</v>
      </c>
      <c r="C12285" s="217" t="s">
        <v>11696</v>
      </c>
      <c r="D12285" s="217" t="s">
        <v>14</v>
      </c>
      <c r="E12285" s="217" t="s">
        <v>87</v>
      </c>
      <c r="F12285" s="217" t="s">
        <v>12</v>
      </c>
      <c r="G12285" s="217" t="s">
        <v>13</v>
      </c>
      <c r="H12285" s="217" t="s">
        <v>176</v>
      </c>
      <c r="I12285" s="217">
        <v>3</v>
      </c>
      <c r="J12285" s="217">
        <v>3</v>
      </c>
      <c r="K12285" s="217">
        <v>0</v>
      </c>
      <c r="L12285" s="217">
        <v>2</v>
      </c>
      <c r="M12285" s="217">
        <v>228.358208955224</v>
      </c>
      <c r="N12285" s="217">
        <v>13.1372549019608</v>
      </c>
      <c r="O12285" s="217">
        <v>13.1372549019608</v>
      </c>
      <c r="P12285" s="217">
        <v>0</v>
      </c>
      <c r="Q12285" s="217">
        <v>13.1372549019608</v>
      </c>
      <c r="R12285" s="217">
        <v>13.1372549019608</v>
      </c>
      <c r="S12285" s="217">
        <v>0</v>
      </c>
      <c r="T12285" s="217">
        <v>13.1372549019608</v>
      </c>
      <c r="U12285" s="217">
        <v>13.1372549019608</v>
      </c>
      <c r="V12285" s="217">
        <v>0</v>
      </c>
      <c r="W12285" s="217">
        <v>13.1372549019608</v>
      </c>
      <c r="X12285" s="217">
        <v>13.1372549019608</v>
      </c>
      <c r="Y12285" s="217">
        <v>0</v>
      </c>
    </row>
    <row r="12286" spans="2:25">
      <c r="B12286" s="217" t="s">
        <v>12456</v>
      </c>
      <c r="C12286" s="217" t="s">
        <v>11696</v>
      </c>
      <c r="D12286" s="217" t="s">
        <v>14</v>
      </c>
      <c r="E12286" s="217" t="s">
        <v>87</v>
      </c>
      <c r="F12286" s="217" t="s">
        <v>12</v>
      </c>
      <c r="G12286" s="217" t="s">
        <v>13</v>
      </c>
      <c r="H12286" s="217" t="s">
        <v>178</v>
      </c>
      <c r="I12286" s="217">
        <v>1</v>
      </c>
      <c r="J12286" s="217">
        <v>1</v>
      </c>
      <c r="K12286" s="217">
        <v>0</v>
      </c>
      <c r="L12286" s="217">
        <v>0</v>
      </c>
      <c r="M12286" s="217">
        <v>279.10447761194001</v>
      </c>
      <c r="N12286" s="217">
        <v>3.5828877005347599</v>
      </c>
      <c r="O12286" s="217">
        <v>3.5828877005347599</v>
      </c>
      <c r="P12286" s="217">
        <v>0</v>
      </c>
      <c r="Q12286" s="217">
        <v>3.5828877005347599</v>
      </c>
      <c r="R12286" s="217">
        <v>3.5828877005347599</v>
      </c>
      <c r="S12286" s="217">
        <v>0</v>
      </c>
      <c r="T12286" s="217">
        <v>3.5828877005347599</v>
      </c>
      <c r="U12286" s="217">
        <v>3.5828877005347599</v>
      </c>
      <c r="V12286" s="217">
        <v>0</v>
      </c>
      <c r="W12286" s="217">
        <v>3.5828877005347599</v>
      </c>
      <c r="X12286" s="217">
        <v>3.5828877005347599</v>
      </c>
      <c r="Y12286" s="217">
        <v>0</v>
      </c>
    </row>
    <row r="12287" spans="2:25">
      <c r="B12287" s="217" t="s">
        <v>12457</v>
      </c>
      <c r="C12287" s="217" t="s">
        <v>11696</v>
      </c>
      <c r="D12287" s="217" t="s">
        <v>14</v>
      </c>
      <c r="E12287" s="217" t="s">
        <v>87</v>
      </c>
      <c r="F12287" s="217" t="s">
        <v>12</v>
      </c>
      <c r="G12287" s="217" t="s">
        <v>13</v>
      </c>
      <c r="H12287" s="217" t="s">
        <v>5</v>
      </c>
      <c r="I12287" s="217">
        <v>6</v>
      </c>
      <c r="J12287" s="217">
        <v>6</v>
      </c>
      <c r="K12287" s="217">
        <v>0</v>
      </c>
      <c r="L12287" s="217">
        <v>3</v>
      </c>
      <c r="M12287" s="217">
        <v>850</v>
      </c>
      <c r="N12287" s="217">
        <v>7.0588235294117601</v>
      </c>
      <c r="O12287" s="217">
        <v>7.0588235294117601</v>
      </c>
      <c r="P12287" s="217">
        <v>0</v>
      </c>
      <c r="Q12287" s="217">
        <v>7.0588235294117601</v>
      </c>
      <c r="R12287" s="217">
        <v>7.0588235294117601</v>
      </c>
      <c r="S12287" s="217">
        <v>0</v>
      </c>
      <c r="T12287" s="217">
        <v>7.0588235294117601</v>
      </c>
      <c r="U12287" s="217">
        <v>7.0588235294117601</v>
      </c>
      <c r="V12287" s="217">
        <v>0</v>
      </c>
      <c r="W12287" s="217">
        <v>7.0588235294117601</v>
      </c>
      <c r="X12287" s="217">
        <v>7.0588235294117601</v>
      </c>
      <c r="Y12287" s="217">
        <v>0</v>
      </c>
    </row>
    <row r="12288" spans="2:25">
      <c r="B12288" s="217" t="s">
        <v>12458</v>
      </c>
      <c r="C12288" s="217" t="s">
        <v>11696</v>
      </c>
      <c r="D12288" s="217" t="s">
        <v>14</v>
      </c>
      <c r="E12288" s="217" t="s">
        <v>87</v>
      </c>
      <c r="F12288" s="217" t="s">
        <v>9</v>
      </c>
      <c r="G12288" s="217" t="s">
        <v>13</v>
      </c>
      <c r="H12288" s="217" t="s">
        <v>170</v>
      </c>
      <c r="I12288" s="217">
        <v>0</v>
      </c>
      <c r="J12288" s="217">
        <v>0</v>
      </c>
      <c r="K12288" s="217">
        <v>0</v>
      </c>
      <c r="L12288" s="217">
        <v>2</v>
      </c>
      <c r="M12288" s="217">
        <v>96.6233766233766</v>
      </c>
      <c r="N12288" s="217">
        <v>0</v>
      </c>
      <c r="O12288" s="217">
        <v>0</v>
      </c>
      <c r="P12288" s="217">
        <v>0</v>
      </c>
      <c r="Q12288" s="217">
        <v>0</v>
      </c>
      <c r="R12288" s="217">
        <v>0</v>
      </c>
      <c r="S12288" s="217">
        <v>0</v>
      </c>
      <c r="T12288" s="217">
        <v>0</v>
      </c>
      <c r="U12288" s="217">
        <v>0</v>
      </c>
      <c r="V12288" s="217">
        <v>0</v>
      </c>
      <c r="W12288" s="217">
        <v>0</v>
      </c>
      <c r="X12288" s="217">
        <v>0</v>
      </c>
      <c r="Y12288" s="217">
        <v>0</v>
      </c>
    </row>
    <row r="12289" spans="2:25">
      <c r="B12289" s="217" t="s">
        <v>12459</v>
      </c>
      <c r="C12289" s="217" t="s">
        <v>11696</v>
      </c>
      <c r="D12289" s="217" t="s">
        <v>14</v>
      </c>
      <c r="E12289" s="217" t="s">
        <v>87</v>
      </c>
      <c r="F12289" s="217" t="s">
        <v>9</v>
      </c>
      <c r="G12289" s="217" t="s">
        <v>13</v>
      </c>
      <c r="H12289" s="217" t="s">
        <v>172</v>
      </c>
      <c r="I12289" s="217">
        <v>1</v>
      </c>
      <c r="J12289" s="217">
        <v>1</v>
      </c>
      <c r="K12289" s="217">
        <v>0</v>
      </c>
      <c r="L12289" s="217">
        <v>0</v>
      </c>
      <c r="M12289" s="217">
        <v>120.77922077922101</v>
      </c>
      <c r="N12289" s="217">
        <v>8.2795698924731198</v>
      </c>
      <c r="O12289" s="217">
        <v>8.2795698924731198</v>
      </c>
      <c r="P12289" s="217">
        <v>0</v>
      </c>
      <c r="Q12289" s="217">
        <v>8.2795698924731198</v>
      </c>
      <c r="R12289" s="217">
        <v>8.2795698924731198</v>
      </c>
      <c r="S12289" s="217">
        <v>0</v>
      </c>
      <c r="T12289" s="217">
        <v>8.2795698924731198</v>
      </c>
      <c r="U12289" s="217">
        <v>8.2795698924731198</v>
      </c>
      <c r="V12289" s="217">
        <v>0</v>
      </c>
      <c r="W12289" s="217">
        <v>8.2795698924731198</v>
      </c>
      <c r="X12289" s="217">
        <v>8.2795698924731198</v>
      </c>
      <c r="Y12289" s="217">
        <v>0</v>
      </c>
    </row>
    <row r="12290" spans="2:25">
      <c r="B12290" s="217" t="s">
        <v>12460</v>
      </c>
      <c r="C12290" s="217" t="s">
        <v>11696</v>
      </c>
      <c r="D12290" s="217" t="s">
        <v>14</v>
      </c>
      <c r="E12290" s="217" t="s">
        <v>87</v>
      </c>
      <c r="F12290" s="217" t="s">
        <v>9</v>
      </c>
      <c r="G12290" s="217" t="s">
        <v>13</v>
      </c>
      <c r="H12290" s="217" t="s">
        <v>174</v>
      </c>
      <c r="I12290" s="217">
        <v>0</v>
      </c>
      <c r="J12290" s="217">
        <v>0</v>
      </c>
      <c r="K12290" s="217">
        <v>0</v>
      </c>
      <c r="L12290" s="217">
        <v>3</v>
      </c>
      <c r="M12290" s="217">
        <v>169.09090909090901</v>
      </c>
      <c r="N12290" s="217">
        <v>0</v>
      </c>
      <c r="O12290" s="217">
        <v>0</v>
      </c>
      <c r="P12290" s="217">
        <v>0</v>
      </c>
      <c r="Q12290" s="217">
        <v>0</v>
      </c>
      <c r="R12290" s="217">
        <v>0</v>
      </c>
      <c r="S12290" s="217">
        <v>0</v>
      </c>
      <c r="T12290" s="217">
        <v>0</v>
      </c>
      <c r="U12290" s="217">
        <v>0</v>
      </c>
      <c r="V12290" s="217">
        <v>0</v>
      </c>
      <c r="W12290" s="217">
        <v>0</v>
      </c>
      <c r="X12290" s="217">
        <v>0</v>
      </c>
      <c r="Y12290" s="217">
        <v>0</v>
      </c>
    </row>
    <row r="12291" spans="2:25">
      <c r="B12291" s="217" t="s">
        <v>12461</v>
      </c>
      <c r="C12291" s="217" t="s">
        <v>11696</v>
      </c>
      <c r="D12291" s="217" t="s">
        <v>14</v>
      </c>
      <c r="E12291" s="217" t="s">
        <v>87</v>
      </c>
      <c r="F12291" s="217" t="s">
        <v>9</v>
      </c>
      <c r="G12291" s="217" t="s">
        <v>13</v>
      </c>
      <c r="H12291" s="217" t="s">
        <v>176</v>
      </c>
      <c r="I12291" s="217">
        <v>2</v>
      </c>
      <c r="J12291" s="217">
        <v>2</v>
      </c>
      <c r="K12291" s="217">
        <v>0</v>
      </c>
      <c r="L12291" s="217">
        <v>4</v>
      </c>
      <c r="M12291" s="217">
        <v>277.79220779220799</v>
      </c>
      <c r="N12291" s="217">
        <v>7.1996259934548901</v>
      </c>
      <c r="O12291" s="217">
        <v>7.1996259934548901</v>
      </c>
      <c r="P12291" s="217">
        <v>0</v>
      </c>
      <c r="Q12291" s="217">
        <v>7.1996259934548901</v>
      </c>
      <c r="R12291" s="217">
        <v>7.1996259934548901</v>
      </c>
      <c r="S12291" s="217">
        <v>0</v>
      </c>
      <c r="T12291" s="217">
        <v>7.1996259934548901</v>
      </c>
      <c r="U12291" s="217">
        <v>7.1996259934548901</v>
      </c>
      <c r="V12291" s="217">
        <v>0</v>
      </c>
      <c r="W12291" s="217">
        <v>7.1996259934548901</v>
      </c>
      <c r="X12291" s="217">
        <v>7.1996259934548901</v>
      </c>
      <c r="Y12291" s="217">
        <v>0</v>
      </c>
    </row>
    <row r="12292" spans="2:25">
      <c r="B12292" s="217" t="s">
        <v>12462</v>
      </c>
      <c r="C12292" s="217" t="s">
        <v>11696</v>
      </c>
      <c r="D12292" s="217" t="s">
        <v>14</v>
      </c>
      <c r="E12292" s="217" t="s">
        <v>87</v>
      </c>
      <c r="F12292" s="217" t="s">
        <v>9</v>
      </c>
      <c r="G12292" s="217" t="s">
        <v>13</v>
      </c>
      <c r="H12292" s="217" t="s">
        <v>178</v>
      </c>
      <c r="I12292" s="217">
        <v>0</v>
      </c>
      <c r="J12292" s="217">
        <v>0</v>
      </c>
      <c r="K12292" s="217">
        <v>0</v>
      </c>
      <c r="L12292" s="217">
        <v>4</v>
      </c>
      <c r="M12292" s="217">
        <v>265.71428571428601</v>
      </c>
      <c r="N12292" s="217">
        <v>0</v>
      </c>
      <c r="O12292" s="217">
        <v>0</v>
      </c>
      <c r="P12292" s="217">
        <v>0</v>
      </c>
      <c r="Q12292" s="217">
        <v>0</v>
      </c>
      <c r="R12292" s="217">
        <v>0</v>
      </c>
      <c r="S12292" s="217">
        <v>0</v>
      </c>
      <c r="T12292" s="217">
        <v>0</v>
      </c>
      <c r="U12292" s="217">
        <v>0</v>
      </c>
      <c r="V12292" s="217">
        <v>0</v>
      </c>
      <c r="W12292" s="217">
        <v>0</v>
      </c>
      <c r="X12292" s="217">
        <v>0</v>
      </c>
      <c r="Y12292" s="217">
        <v>0</v>
      </c>
    </row>
    <row r="12293" spans="2:25">
      <c r="B12293" s="217" t="s">
        <v>12463</v>
      </c>
      <c r="C12293" s="217" t="s">
        <v>11696</v>
      </c>
      <c r="D12293" s="217" t="s">
        <v>14</v>
      </c>
      <c r="E12293" s="217" t="s">
        <v>87</v>
      </c>
      <c r="F12293" s="217" t="s">
        <v>9</v>
      </c>
      <c r="G12293" s="217" t="s">
        <v>13</v>
      </c>
      <c r="H12293" s="217" t="s">
        <v>5</v>
      </c>
      <c r="I12293" s="217">
        <v>3</v>
      </c>
      <c r="J12293" s="217">
        <v>3</v>
      </c>
      <c r="K12293" s="217">
        <v>0</v>
      </c>
      <c r="L12293" s="217">
        <v>13</v>
      </c>
      <c r="M12293" s="217">
        <v>930</v>
      </c>
      <c r="N12293" s="217">
        <v>3.2258064516128999</v>
      </c>
      <c r="O12293" s="217">
        <v>3.2258064516128999</v>
      </c>
      <c r="P12293" s="217">
        <v>0</v>
      </c>
      <c r="Q12293" s="217">
        <v>3.2258064516128999</v>
      </c>
      <c r="R12293" s="217">
        <v>3.2258064516128999</v>
      </c>
      <c r="S12293" s="217">
        <v>0</v>
      </c>
      <c r="T12293" s="217">
        <v>3.2258064516128999</v>
      </c>
      <c r="U12293" s="217">
        <v>3.2258064516128999</v>
      </c>
      <c r="V12293" s="217">
        <v>0</v>
      </c>
      <c r="W12293" s="217">
        <v>3.2258064516128999</v>
      </c>
      <c r="X12293" s="217">
        <v>3.2258064516128999</v>
      </c>
      <c r="Y12293" s="217">
        <v>0</v>
      </c>
    </row>
    <row r="12294" spans="2:25">
      <c r="B12294" s="217" t="s">
        <v>12464</v>
      </c>
      <c r="C12294" s="217" t="s">
        <v>11696</v>
      </c>
      <c r="D12294" s="217" t="s">
        <v>14</v>
      </c>
      <c r="E12294" s="217" t="s">
        <v>87</v>
      </c>
      <c r="F12294" s="217" t="s">
        <v>5</v>
      </c>
      <c r="G12294" s="217" t="s">
        <v>13</v>
      </c>
      <c r="H12294" s="217" t="s">
        <v>170</v>
      </c>
      <c r="I12294" s="217">
        <v>2</v>
      </c>
      <c r="J12294" s="217">
        <v>2</v>
      </c>
      <c r="K12294" s="217">
        <v>0</v>
      </c>
      <c r="L12294" s="217">
        <v>2</v>
      </c>
      <c r="M12294" s="217">
        <v>210.80248110098901</v>
      </c>
      <c r="N12294" s="217">
        <v>9.4875543663163295</v>
      </c>
      <c r="O12294" s="217">
        <v>9.4875543663163295</v>
      </c>
      <c r="P12294" s="217">
        <v>0</v>
      </c>
      <c r="Q12294" s="217">
        <v>9.4875543663163295</v>
      </c>
      <c r="R12294" s="217">
        <v>9.4875543663163295</v>
      </c>
      <c r="S12294" s="217">
        <v>0</v>
      </c>
      <c r="T12294" s="217">
        <v>9.4875543663163295</v>
      </c>
      <c r="U12294" s="217">
        <v>9.4875543663163295</v>
      </c>
      <c r="V12294" s="217">
        <v>0</v>
      </c>
      <c r="W12294" s="217">
        <v>9.4875543663163295</v>
      </c>
      <c r="X12294" s="217">
        <v>9.4875543663163295</v>
      </c>
      <c r="Y12294" s="217">
        <v>0</v>
      </c>
    </row>
    <row r="12295" spans="2:25">
      <c r="B12295" s="217" t="s">
        <v>12465</v>
      </c>
      <c r="C12295" s="217" t="s">
        <v>11696</v>
      </c>
      <c r="D12295" s="217" t="s">
        <v>14</v>
      </c>
      <c r="E12295" s="217" t="s">
        <v>87</v>
      </c>
      <c r="F12295" s="217" t="s">
        <v>5</v>
      </c>
      <c r="G12295" s="217" t="s">
        <v>13</v>
      </c>
      <c r="H12295" s="217" t="s">
        <v>172</v>
      </c>
      <c r="I12295" s="217">
        <v>1</v>
      </c>
      <c r="J12295" s="217">
        <v>1</v>
      </c>
      <c r="K12295" s="217">
        <v>0</v>
      </c>
      <c r="L12295" s="217">
        <v>1</v>
      </c>
      <c r="M12295" s="217">
        <v>209.58519092847499</v>
      </c>
      <c r="N12295" s="217">
        <v>4.7713294797687897</v>
      </c>
      <c r="O12295" s="217">
        <v>4.7713294797687897</v>
      </c>
      <c r="P12295" s="217">
        <v>0</v>
      </c>
      <c r="Q12295" s="217">
        <v>4.7713294797687897</v>
      </c>
      <c r="R12295" s="217">
        <v>4.7713294797687897</v>
      </c>
      <c r="S12295" s="217">
        <v>0</v>
      </c>
      <c r="T12295" s="217">
        <v>4.7713294797687897</v>
      </c>
      <c r="U12295" s="217">
        <v>4.7713294797687897</v>
      </c>
      <c r="V12295" s="217">
        <v>0</v>
      </c>
      <c r="W12295" s="217">
        <v>4.7713294797687897</v>
      </c>
      <c r="X12295" s="217">
        <v>4.7713294797687897</v>
      </c>
      <c r="Y12295" s="217">
        <v>0</v>
      </c>
    </row>
    <row r="12296" spans="2:25">
      <c r="B12296" s="217" t="s">
        <v>12466</v>
      </c>
      <c r="C12296" s="217" t="s">
        <v>11696</v>
      </c>
      <c r="D12296" s="217" t="s">
        <v>14</v>
      </c>
      <c r="E12296" s="217" t="s">
        <v>87</v>
      </c>
      <c r="F12296" s="217" t="s">
        <v>5</v>
      </c>
      <c r="G12296" s="217" t="s">
        <v>13</v>
      </c>
      <c r="H12296" s="217" t="s">
        <v>174</v>
      </c>
      <c r="I12296" s="217">
        <v>0</v>
      </c>
      <c r="J12296" s="217">
        <v>0</v>
      </c>
      <c r="K12296" s="217">
        <v>0</v>
      </c>
      <c r="L12296" s="217">
        <v>3</v>
      </c>
      <c r="M12296" s="217">
        <v>308.64314789687899</v>
      </c>
      <c r="N12296" s="217">
        <v>0</v>
      </c>
      <c r="O12296" s="217">
        <v>0</v>
      </c>
      <c r="P12296" s="217">
        <v>0</v>
      </c>
      <c r="Q12296" s="217">
        <v>0</v>
      </c>
      <c r="R12296" s="217">
        <v>0</v>
      </c>
      <c r="S12296" s="217">
        <v>0</v>
      </c>
      <c r="T12296" s="217">
        <v>0</v>
      </c>
      <c r="U12296" s="217">
        <v>0</v>
      </c>
      <c r="V12296" s="217">
        <v>0</v>
      </c>
      <c r="W12296" s="217">
        <v>0</v>
      </c>
      <c r="X12296" s="217">
        <v>0</v>
      </c>
      <c r="Y12296" s="217">
        <v>0</v>
      </c>
    </row>
    <row r="12297" spans="2:25">
      <c r="B12297" s="217" t="s">
        <v>12467</v>
      </c>
      <c r="C12297" s="217" t="s">
        <v>11696</v>
      </c>
      <c r="D12297" s="217" t="s">
        <v>14</v>
      </c>
      <c r="E12297" s="217" t="s">
        <v>87</v>
      </c>
      <c r="F12297" s="217" t="s">
        <v>5</v>
      </c>
      <c r="G12297" s="217" t="s">
        <v>13</v>
      </c>
      <c r="H12297" s="217" t="s">
        <v>176</v>
      </c>
      <c r="I12297" s="217">
        <v>5</v>
      </c>
      <c r="J12297" s="217">
        <v>5</v>
      </c>
      <c r="K12297" s="217">
        <v>0</v>
      </c>
      <c r="L12297" s="217">
        <v>6</v>
      </c>
      <c r="M12297" s="217">
        <v>506.15041674743202</v>
      </c>
      <c r="N12297" s="217">
        <v>9.8784863838114596</v>
      </c>
      <c r="O12297" s="217">
        <v>9.8784863838114596</v>
      </c>
      <c r="P12297" s="217">
        <v>0</v>
      </c>
      <c r="Q12297" s="217">
        <v>9.8784863838114596</v>
      </c>
      <c r="R12297" s="217">
        <v>9.8784863838114596</v>
      </c>
      <c r="S12297" s="217">
        <v>0</v>
      </c>
      <c r="T12297" s="217">
        <v>9.8784863838114596</v>
      </c>
      <c r="U12297" s="217">
        <v>9.8784863838114596</v>
      </c>
      <c r="V12297" s="217">
        <v>0</v>
      </c>
      <c r="W12297" s="217">
        <v>9.8784863838114596</v>
      </c>
      <c r="X12297" s="217">
        <v>9.8784863838114596</v>
      </c>
      <c r="Y12297" s="217">
        <v>0</v>
      </c>
    </row>
    <row r="12298" spans="2:25">
      <c r="B12298" s="217" t="s">
        <v>12468</v>
      </c>
      <c r="C12298" s="217" t="s">
        <v>11696</v>
      </c>
      <c r="D12298" s="217" t="s">
        <v>14</v>
      </c>
      <c r="E12298" s="217" t="s">
        <v>87</v>
      </c>
      <c r="F12298" s="217" t="s">
        <v>5</v>
      </c>
      <c r="G12298" s="217" t="s">
        <v>13</v>
      </c>
      <c r="H12298" s="217" t="s">
        <v>178</v>
      </c>
      <c r="I12298" s="217">
        <v>1</v>
      </c>
      <c r="J12298" s="217">
        <v>1</v>
      </c>
      <c r="K12298" s="217">
        <v>0</v>
      </c>
      <c r="L12298" s="217">
        <v>4</v>
      </c>
      <c r="M12298" s="217">
        <v>544.81876332622596</v>
      </c>
      <c r="N12298" s="217">
        <v>1.83547276142768</v>
      </c>
      <c r="O12298" s="217">
        <v>1.83547276142768</v>
      </c>
      <c r="P12298" s="217">
        <v>0</v>
      </c>
      <c r="Q12298" s="217">
        <v>1.83547276142768</v>
      </c>
      <c r="R12298" s="217">
        <v>1.83547276142768</v>
      </c>
      <c r="S12298" s="217">
        <v>0</v>
      </c>
      <c r="T12298" s="217">
        <v>1.83547276142768</v>
      </c>
      <c r="U12298" s="217">
        <v>1.83547276142768</v>
      </c>
      <c r="V12298" s="217">
        <v>0</v>
      </c>
      <c r="W12298" s="217">
        <v>1.83547276142768</v>
      </c>
      <c r="X12298" s="217">
        <v>1.83547276142768</v>
      </c>
      <c r="Y12298" s="217">
        <v>0</v>
      </c>
    </row>
    <row r="12299" spans="2:25">
      <c r="B12299" s="217" t="s">
        <v>12469</v>
      </c>
      <c r="C12299" s="217" t="s">
        <v>11696</v>
      </c>
      <c r="D12299" s="217" t="s">
        <v>14</v>
      </c>
      <c r="E12299" s="217" t="s">
        <v>87</v>
      </c>
      <c r="F12299" s="217" t="s">
        <v>5</v>
      </c>
      <c r="G12299" s="217" t="s">
        <v>13</v>
      </c>
      <c r="H12299" s="217" t="s">
        <v>5</v>
      </c>
      <c r="I12299" s="217">
        <v>9</v>
      </c>
      <c r="J12299" s="217">
        <v>9</v>
      </c>
      <c r="K12299" s="217">
        <v>0</v>
      </c>
      <c r="L12299" s="217">
        <v>16</v>
      </c>
      <c r="M12299" s="217">
        <v>1780</v>
      </c>
      <c r="N12299" s="217">
        <v>5.0561797752809001</v>
      </c>
      <c r="O12299" s="217">
        <v>5.0561797752809001</v>
      </c>
      <c r="P12299" s="217">
        <v>0</v>
      </c>
      <c r="Q12299" s="217">
        <v>5.0561797752809001</v>
      </c>
      <c r="R12299" s="217">
        <v>5.0561797752809001</v>
      </c>
      <c r="S12299" s="217">
        <v>0</v>
      </c>
      <c r="T12299" s="217">
        <v>5.0561797752809001</v>
      </c>
      <c r="U12299" s="217">
        <v>5.0561797752809001</v>
      </c>
      <c r="V12299" s="217">
        <v>0</v>
      </c>
      <c r="W12299" s="217">
        <v>5.0561797752809001</v>
      </c>
      <c r="X12299" s="217">
        <v>5.0561797752809001</v>
      </c>
      <c r="Y12299" s="217">
        <v>0</v>
      </c>
    </row>
    <row r="12300" spans="2:25">
      <c r="B12300" s="217" t="s">
        <v>12470</v>
      </c>
      <c r="C12300" s="217" t="s">
        <v>11696</v>
      </c>
      <c r="D12300" s="217" t="s">
        <v>14</v>
      </c>
      <c r="E12300" s="217" t="s">
        <v>87</v>
      </c>
      <c r="F12300" s="217" t="s">
        <v>12</v>
      </c>
      <c r="G12300" s="217" t="s">
        <v>5</v>
      </c>
      <c r="H12300" s="217" t="s">
        <v>170</v>
      </c>
      <c r="I12300" s="217">
        <v>26</v>
      </c>
      <c r="J12300" s="217">
        <v>26</v>
      </c>
      <c r="K12300" s="217">
        <v>0</v>
      </c>
      <c r="L12300" s="217">
        <v>65</v>
      </c>
      <c r="M12300" s="217">
        <v>5410.3770027192104</v>
      </c>
      <c r="N12300" s="217">
        <v>4.8055800893232803</v>
      </c>
      <c r="O12300" s="217">
        <v>4.8055800893232803</v>
      </c>
      <c r="P12300" s="217">
        <v>0</v>
      </c>
      <c r="Q12300" s="217">
        <v>4.8055800893232803</v>
      </c>
      <c r="R12300" s="217">
        <v>4.8055800893232803</v>
      </c>
      <c r="S12300" s="217">
        <v>0</v>
      </c>
      <c r="T12300" s="217">
        <v>4.8055800893232803</v>
      </c>
      <c r="U12300" s="217">
        <v>4.8055800893232803</v>
      </c>
      <c r="V12300" s="217">
        <v>0</v>
      </c>
      <c r="W12300" s="217">
        <v>4.8055800893232803</v>
      </c>
      <c r="X12300" s="217">
        <v>4.8055800893232803</v>
      </c>
      <c r="Y12300" s="217">
        <v>0</v>
      </c>
    </row>
    <row r="12301" spans="2:25">
      <c r="B12301" s="217" t="s">
        <v>12471</v>
      </c>
      <c r="C12301" s="217" t="s">
        <v>11696</v>
      </c>
      <c r="D12301" s="217" t="s">
        <v>14</v>
      </c>
      <c r="E12301" s="217" t="s">
        <v>87</v>
      </c>
      <c r="F12301" s="217" t="s">
        <v>12</v>
      </c>
      <c r="G12301" s="217" t="s">
        <v>5</v>
      </c>
      <c r="H12301" s="217" t="s">
        <v>172</v>
      </c>
      <c r="I12301" s="217">
        <v>22</v>
      </c>
      <c r="J12301" s="217">
        <v>22</v>
      </c>
      <c r="K12301" s="217">
        <v>0</v>
      </c>
      <c r="L12301" s="217">
        <v>30</v>
      </c>
      <c r="M12301" s="217">
        <v>3843.6718529918298</v>
      </c>
      <c r="N12301" s="217">
        <v>5.7236936037803803</v>
      </c>
      <c r="O12301" s="217">
        <v>5.7236936037803803</v>
      </c>
      <c r="P12301" s="217">
        <v>0</v>
      </c>
      <c r="Q12301" s="217">
        <v>5.7236936037803803</v>
      </c>
      <c r="R12301" s="217">
        <v>5.7236936037803803</v>
      </c>
      <c r="S12301" s="217">
        <v>0</v>
      </c>
      <c r="T12301" s="217">
        <v>5.7236936037803803</v>
      </c>
      <c r="U12301" s="217">
        <v>5.7236936037803803</v>
      </c>
      <c r="V12301" s="217">
        <v>0</v>
      </c>
      <c r="W12301" s="217">
        <v>5.7236936037803803</v>
      </c>
      <c r="X12301" s="217">
        <v>5.7236936037803803</v>
      </c>
      <c r="Y12301" s="217">
        <v>0</v>
      </c>
    </row>
    <row r="12302" spans="2:25">
      <c r="B12302" s="217" t="s">
        <v>12472</v>
      </c>
      <c r="C12302" s="217" t="s">
        <v>11696</v>
      </c>
      <c r="D12302" s="217" t="s">
        <v>14</v>
      </c>
      <c r="E12302" s="217" t="s">
        <v>87</v>
      </c>
      <c r="F12302" s="217" t="s">
        <v>12</v>
      </c>
      <c r="G12302" s="217" t="s">
        <v>5</v>
      </c>
      <c r="H12302" s="217" t="s">
        <v>174</v>
      </c>
      <c r="I12302" s="217">
        <v>25</v>
      </c>
      <c r="J12302" s="217">
        <v>23</v>
      </c>
      <c r="K12302" s="217">
        <v>2</v>
      </c>
      <c r="L12302" s="217">
        <v>29</v>
      </c>
      <c r="M12302" s="217">
        <v>3255.7272466095301</v>
      </c>
      <c r="N12302" s="217">
        <v>7.6787759251130998</v>
      </c>
      <c r="O12302" s="217">
        <v>7.0644738511040499</v>
      </c>
      <c r="P12302" s="217">
        <v>0.61430207400904802</v>
      </c>
      <c r="Q12302" s="217">
        <v>7.6787759251130998</v>
      </c>
      <c r="R12302" s="217">
        <v>7.0644738511040499</v>
      </c>
      <c r="S12302" s="217">
        <v>0.61430207400904802</v>
      </c>
      <c r="T12302" s="217">
        <v>7.6787759251130998</v>
      </c>
      <c r="U12302" s="217">
        <v>7.0644738511040499</v>
      </c>
      <c r="V12302" s="217">
        <v>0.61430207400904802</v>
      </c>
      <c r="W12302" s="217">
        <v>7.6787759251130998</v>
      </c>
      <c r="X12302" s="217">
        <v>7.0644738511040499</v>
      </c>
      <c r="Y12302" s="217">
        <v>0.61430207400904802</v>
      </c>
    </row>
    <row r="12303" spans="2:25">
      <c r="B12303" s="217" t="s">
        <v>12473</v>
      </c>
      <c r="C12303" s="217" t="s">
        <v>11696</v>
      </c>
      <c r="D12303" s="217" t="s">
        <v>14</v>
      </c>
      <c r="E12303" s="217" t="s">
        <v>87</v>
      </c>
      <c r="F12303" s="217" t="s">
        <v>12</v>
      </c>
      <c r="G12303" s="217" t="s">
        <v>5</v>
      </c>
      <c r="H12303" s="217" t="s">
        <v>176</v>
      </c>
      <c r="I12303" s="217">
        <v>26</v>
      </c>
      <c r="J12303" s="217">
        <v>26</v>
      </c>
      <c r="K12303" s="217">
        <v>0</v>
      </c>
      <c r="L12303" s="217">
        <v>39</v>
      </c>
      <c r="M12303" s="217">
        <v>3579.6931376827201</v>
      </c>
      <c r="N12303" s="217">
        <v>7.2631924022489898</v>
      </c>
      <c r="O12303" s="217">
        <v>7.2631924022489898</v>
      </c>
      <c r="P12303" s="217">
        <v>0</v>
      </c>
      <c r="Q12303" s="217">
        <v>7.2631924022489898</v>
      </c>
      <c r="R12303" s="217">
        <v>7.2631924022489898</v>
      </c>
      <c r="S12303" s="217">
        <v>0</v>
      </c>
      <c r="T12303" s="217">
        <v>7.2631924022489898</v>
      </c>
      <c r="U12303" s="217">
        <v>7.2631924022489898</v>
      </c>
      <c r="V12303" s="217">
        <v>0</v>
      </c>
      <c r="W12303" s="217">
        <v>7.2631924022489898</v>
      </c>
      <c r="X12303" s="217">
        <v>7.2631924022489898</v>
      </c>
      <c r="Y12303" s="217">
        <v>0</v>
      </c>
    </row>
    <row r="12304" spans="2:25">
      <c r="B12304" s="217" t="s">
        <v>12474</v>
      </c>
      <c r="C12304" s="217" t="s">
        <v>11696</v>
      </c>
      <c r="D12304" s="217" t="s">
        <v>14</v>
      </c>
      <c r="E12304" s="217" t="s">
        <v>87</v>
      </c>
      <c r="F12304" s="217" t="s">
        <v>12</v>
      </c>
      <c r="G12304" s="217" t="s">
        <v>5</v>
      </c>
      <c r="H12304" s="217" t="s">
        <v>178</v>
      </c>
      <c r="I12304" s="217">
        <v>13</v>
      </c>
      <c r="J12304" s="217">
        <v>13</v>
      </c>
      <c r="K12304" s="217">
        <v>0</v>
      </c>
      <c r="L12304" s="217">
        <v>10</v>
      </c>
      <c r="M12304" s="217">
        <v>2060.53075999671</v>
      </c>
      <c r="N12304" s="217">
        <v>6.3090540808139997</v>
      </c>
      <c r="O12304" s="217">
        <v>6.3090540808139997</v>
      </c>
      <c r="P12304" s="217">
        <v>0</v>
      </c>
      <c r="Q12304" s="217">
        <v>6.3090540808139997</v>
      </c>
      <c r="R12304" s="217">
        <v>6.3090540808139997</v>
      </c>
      <c r="S12304" s="217">
        <v>0</v>
      </c>
      <c r="T12304" s="217">
        <v>6.3090540808139997</v>
      </c>
      <c r="U12304" s="217">
        <v>6.3090540808139997</v>
      </c>
      <c r="V12304" s="217">
        <v>0</v>
      </c>
      <c r="W12304" s="217">
        <v>6.3090540808139997</v>
      </c>
      <c r="X12304" s="217">
        <v>6.3090540808139997</v>
      </c>
      <c r="Y12304" s="217">
        <v>0</v>
      </c>
    </row>
    <row r="12305" spans="2:25">
      <c r="B12305" s="217" t="s">
        <v>12475</v>
      </c>
      <c r="C12305" s="217" t="s">
        <v>11696</v>
      </c>
      <c r="D12305" s="217" t="s">
        <v>14</v>
      </c>
      <c r="E12305" s="217" t="s">
        <v>87</v>
      </c>
      <c r="F12305" s="217" t="s">
        <v>12</v>
      </c>
      <c r="G12305" s="217" t="s">
        <v>5</v>
      </c>
      <c r="H12305" s="217" t="s">
        <v>5</v>
      </c>
      <c r="I12305" s="217">
        <v>112</v>
      </c>
      <c r="J12305" s="217">
        <v>110</v>
      </c>
      <c r="K12305" s="217">
        <v>2</v>
      </c>
      <c r="L12305" s="217">
        <v>173</v>
      </c>
      <c r="M12305" s="217">
        <v>18150</v>
      </c>
      <c r="N12305" s="217">
        <v>6.17079889807163</v>
      </c>
      <c r="O12305" s="217">
        <v>6.0606060606060597</v>
      </c>
      <c r="P12305" s="217">
        <v>0.11019283746556501</v>
      </c>
      <c r="Q12305" s="217">
        <v>6.17079889807163</v>
      </c>
      <c r="R12305" s="217">
        <v>6.0606060606060597</v>
      </c>
      <c r="S12305" s="217">
        <v>0.11019283746556501</v>
      </c>
      <c r="T12305" s="217">
        <v>6.17079889807163</v>
      </c>
      <c r="U12305" s="217">
        <v>6.0606060606060597</v>
      </c>
      <c r="V12305" s="217">
        <v>0.11019283746556501</v>
      </c>
      <c r="W12305" s="217">
        <v>6.17079889807163</v>
      </c>
      <c r="X12305" s="217">
        <v>6.0606060606060597</v>
      </c>
      <c r="Y12305" s="217">
        <v>0.11019283746556501</v>
      </c>
    </row>
    <row r="12306" spans="2:25">
      <c r="B12306" s="217" t="s">
        <v>12476</v>
      </c>
      <c r="C12306" s="217" t="s">
        <v>11696</v>
      </c>
      <c r="D12306" s="217" t="s">
        <v>14</v>
      </c>
      <c r="E12306" s="217" t="s">
        <v>87</v>
      </c>
      <c r="F12306" s="217" t="s">
        <v>9</v>
      </c>
      <c r="G12306" s="217" t="s">
        <v>5</v>
      </c>
      <c r="H12306" s="217" t="s">
        <v>170</v>
      </c>
      <c r="I12306" s="217">
        <v>9</v>
      </c>
      <c r="J12306" s="217">
        <v>9</v>
      </c>
      <c r="K12306" s="217">
        <v>0</v>
      </c>
      <c r="L12306" s="217">
        <v>122</v>
      </c>
      <c r="M12306" s="217">
        <v>5634.3505570684001</v>
      </c>
      <c r="N12306" s="217">
        <v>1.59734469995115</v>
      </c>
      <c r="O12306" s="217">
        <v>1.59734469995115</v>
      </c>
      <c r="P12306" s="217">
        <v>0</v>
      </c>
      <c r="Q12306" s="217">
        <v>1.59734469995115</v>
      </c>
      <c r="R12306" s="217">
        <v>1.59734469995115</v>
      </c>
      <c r="S12306" s="217">
        <v>0</v>
      </c>
      <c r="T12306" s="217">
        <v>1.59734469995115</v>
      </c>
      <c r="U12306" s="217">
        <v>1.59734469995115</v>
      </c>
      <c r="V12306" s="217">
        <v>0</v>
      </c>
      <c r="W12306" s="217">
        <v>1.59734469995115</v>
      </c>
      <c r="X12306" s="217">
        <v>1.59734469995115</v>
      </c>
      <c r="Y12306" s="217">
        <v>0</v>
      </c>
    </row>
    <row r="12307" spans="2:25">
      <c r="B12307" s="217" t="s">
        <v>12477</v>
      </c>
      <c r="C12307" s="217" t="s">
        <v>11696</v>
      </c>
      <c r="D12307" s="217" t="s">
        <v>14</v>
      </c>
      <c r="E12307" s="217" t="s">
        <v>87</v>
      </c>
      <c r="F12307" s="217" t="s">
        <v>9</v>
      </c>
      <c r="G12307" s="217" t="s">
        <v>5</v>
      </c>
      <c r="H12307" s="217" t="s">
        <v>172</v>
      </c>
      <c r="I12307" s="217">
        <v>3</v>
      </c>
      <c r="J12307" s="217">
        <v>2</v>
      </c>
      <c r="K12307" s="217">
        <v>1</v>
      </c>
      <c r="L12307" s="217">
        <v>72</v>
      </c>
      <c r="M12307" s="217">
        <v>4198.2040522718298</v>
      </c>
      <c r="N12307" s="217">
        <v>0.71459127823397905</v>
      </c>
      <c r="O12307" s="217">
        <v>0.47639418548932</v>
      </c>
      <c r="P12307" s="217">
        <v>0.23819709274466</v>
      </c>
      <c r="Q12307" s="217">
        <v>0.71459127823397905</v>
      </c>
      <c r="R12307" s="217">
        <v>0.47639418548932</v>
      </c>
      <c r="S12307" s="217">
        <v>0.23819709274466</v>
      </c>
      <c r="T12307" s="217">
        <v>0.71459127823397905</v>
      </c>
      <c r="U12307" s="217">
        <v>0.47639418548932</v>
      </c>
      <c r="V12307" s="217">
        <v>0.23819709274466</v>
      </c>
      <c r="W12307" s="217">
        <v>0.71459127823397905</v>
      </c>
      <c r="X12307" s="217">
        <v>0.47639418548932</v>
      </c>
      <c r="Y12307" s="217">
        <v>0.23819709274466</v>
      </c>
    </row>
    <row r="12308" spans="2:25">
      <c r="B12308" s="217" t="s">
        <v>12478</v>
      </c>
      <c r="C12308" s="217" t="s">
        <v>11696</v>
      </c>
      <c r="D12308" s="217" t="s">
        <v>14</v>
      </c>
      <c r="E12308" s="217" t="s">
        <v>87</v>
      </c>
      <c r="F12308" s="217" t="s">
        <v>9</v>
      </c>
      <c r="G12308" s="217" t="s">
        <v>5</v>
      </c>
      <c r="H12308" s="217" t="s">
        <v>174</v>
      </c>
      <c r="I12308" s="217">
        <v>5</v>
      </c>
      <c r="J12308" s="217">
        <v>4</v>
      </c>
      <c r="K12308" s="217">
        <v>1</v>
      </c>
      <c r="L12308" s="217">
        <v>59</v>
      </c>
      <c r="M12308" s="217">
        <v>3586.3691087011098</v>
      </c>
      <c r="N12308" s="217">
        <v>1.3941677079108199</v>
      </c>
      <c r="O12308" s="217">
        <v>1.11533416632866</v>
      </c>
      <c r="P12308" s="217">
        <v>0.278833541582164</v>
      </c>
      <c r="Q12308" s="217">
        <v>1.3941677079108199</v>
      </c>
      <c r="R12308" s="217">
        <v>1.11533416632866</v>
      </c>
      <c r="S12308" s="217">
        <v>0.278833541582164</v>
      </c>
      <c r="T12308" s="217">
        <v>1.3941677079108199</v>
      </c>
      <c r="U12308" s="217">
        <v>1.11533416632866</v>
      </c>
      <c r="V12308" s="217">
        <v>0.278833541582164</v>
      </c>
      <c r="W12308" s="217">
        <v>1.3941677079108199</v>
      </c>
      <c r="X12308" s="217">
        <v>1.11533416632866</v>
      </c>
      <c r="Y12308" s="217">
        <v>0.278833541582164</v>
      </c>
    </row>
    <row r="12309" spans="2:25">
      <c r="B12309" s="217" t="s">
        <v>12479</v>
      </c>
      <c r="C12309" s="217" t="s">
        <v>11696</v>
      </c>
      <c r="D12309" s="217" t="s">
        <v>14</v>
      </c>
      <c r="E12309" s="217" t="s">
        <v>87</v>
      </c>
      <c r="F12309" s="217" t="s">
        <v>9</v>
      </c>
      <c r="G12309" s="217" t="s">
        <v>5</v>
      </c>
      <c r="H12309" s="217" t="s">
        <v>176</v>
      </c>
      <c r="I12309" s="217">
        <v>5</v>
      </c>
      <c r="J12309" s="217">
        <v>5</v>
      </c>
      <c r="K12309" s="217">
        <v>0</v>
      </c>
      <c r="L12309" s="217">
        <v>65</v>
      </c>
      <c r="M12309" s="217">
        <v>4014.8720051772998</v>
      </c>
      <c r="N12309" s="217">
        <v>1.24536971379221</v>
      </c>
      <c r="O12309" s="217">
        <v>1.24536971379221</v>
      </c>
      <c r="P12309" s="217">
        <v>0</v>
      </c>
      <c r="Q12309" s="217">
        <v>1.24536971379221</v>
      </c>
      <c r="R12309" s="217">
        <v>1.24536971379221</v>
      </c>
      <c r="S12309" s="217">
        <v>0</v>
      </c>
      <c r="T12309" s="217">
        <v>1.24536971379221</v>
      </c>
      <c r="U12309" s="217">
        <v>1.24536971379221</v>
      </c>
      <c r="V12309" s="217">
        <v>0</v>
      </c>
      <c r="W12309" s="217">
        <v>1.24536971379221</v>
      </c>
      <c r="X12309" s="217">
        <v>1.24536971379221</v>
      </c>
      <c r="Y12309" s="217">
        <v>0</v>
      </c>
    </row>
    <row r="12310" spans="2:25">
      <c r="B12310" s="217" t="s">
        <v>12480</v>
      </c>
      <c r="C12310" s="217" t="s">
        <v>11696</v>
      </c>
      <c r="D12310" s="217" t="s">
        <v>14</v>
      </c>
      <c r="E12310" s="217" t="s">
        <v>87</v>
      </c>
      <c r="F12310" s="217" t="s">
        <v>9</v>
      </c>
      <c r="G12310" s="217" t="s">
        <v>5</v>
      </c>
      <c r="H12310" s="217" t="s">
        <v>178</v>
      </c>
      <c r="I12310" s="217">
        <v>2</v>
      </c>
      <c r="J12310" s="217">
        <v>2</v>
      </c>
      <c r="K12310" s="217">
        <v>0</v>
      </c>
      <c r="L12310" s="217">
        <v>28</v>
      </c>
      <c r="M12310" s="217">
        <v>2236.20427678136</v>
      </c>
      <c r="N12310" s="217">
        <v>0.89437267461032699</v>
      </c>
      <c r="O12310" s="217">
        <v>0.89437267461032699</v>
      </c>
      <c r="P12310" s="217">
        <v>0</v>
      </c>
      <c r="Q12310" s="217">
        <v>0.89437267461032699</v>
      </c>
      <c r="R12310" s="217">
        <v>0.89437267461032699</v>
      </c>
      <c r="S12310" s="217">
        <v>0</v>
      </c>
      <c r="T12310" s="217">
        <v>0.89437267461032699</v>
      </c>
      <c r="U12310" s="217">
        <v>0.89437267461032699</v>
      </c>
      <c r="V12310" s="217">
        <v>0</v>
      </c>
      <c r="W12310" s="217">
        <v>0.89437267461032699</v>
      </c>
      <c r="X12310" s="217">
        <v>0.89437267461032699</v>
      </c>
      <c r="Y12310" s="217">
        <v>0</v>
      </c>
    </row>
    <row r="12311" spans="2:25">
      <c r="B12311" s="217" t="s">
        <v>12481</v>
      </c>
      <c r="C12311" s="217" t="s">
        <v>11696</v>
      </c>
      <c r="D12311" s="217" t="s">
        <v>14</v>
      </c>
      <c r="E12311" s="217" t="s">
        <v>87</v>
      </c>
      <c r="F12311" s="217" t="s">
        <v>9</v>
      </c>
      <c r="G12311" s="217" t="s">
        <v>5</v>
      </c>
      <c r="H12311" s="217" t="s">
        <v>5</v>
      </c>
      <c r="I12311" s="217">
        <v>24</v>
      </c>
      <c r="J12311" s="217">
        <v>22</v>
      </c>
      <c r="K12311" s="217">
        <v>2</v>
      </c>
      <c r="L12311" s="217">
        <v>346</v>
      </c>
      <c r="M12311" s="217">
        <v>19670</v>
      </c>
      <c r="N12311" s="217">
        <v>1.22013218098627</v>
      </c>
      <c r="O12311" s="217">
        <v>1.1184544992374199</v>
      </c>
      <c r="P12311" s="217">
        <v>0.101677681748856</v>
      </c>
      <c r="Q12311" s="217">
        <v>1.22013218098627</v>
      </c>
      <c r="R12311" s="217">
        <v>1.1184544992374199</v>
      </c>
      <c r="S12311" s="217">
        <v>0.101677681748856</v>
      </c>
      <c r="T12311" s="217">
        <v>1.22013218098627</v>
      </c>
      <c r="U12311" s="217">
        <v>1.1184544992374199</v>
      </c>
      <c r="V12311" s="217">
        <v>0.101677681748856</v>
      </c>
      <c r="W12311" s="217">
        <v>1.22013218098627</v>
      </c>
      <c r="X12311" s="217">
        <v>1.1184544992374199</v>
      </c>
      <c r="Y12311" s="217">
        <v>0.101677681748856</v>
      </c>
    </row>
    <row r="12312" spans="2:25">
      <c r="B12312" s="217" t="s">
        <v>12482</v>
      </c>
      <c r="C12312" s="217" t="s">
        <v>11696</v>
      </c>
      <c r="D12312" s="217" t="s">
        <v>14</v>
      </c>
      <c r="E12312" s="217" t="s">
        <v>87</v>
      </c>
      <c r="F12312" s="217" t="s">
        <v>5</v>
      </c>
      <c r="G12312" s="217" t="s">
        <v>5</v>
      </c>
      <c r="H12312" s="217" t="s">
        <v>170</v>
      </c>
      <c r="I12312" s="217">
        <v>35</v>
      </c>
      <c r="J12312" s="217">
        <v>35</v>
      </c>
      <c r="K12312" s="217">
        <v>0</v>
      </c>
      <c r="L12312" s="217">
        <v>187</v>
      </c>
      <c r="M12312" s="217">
        <v>11044.7275597876</v>
      </c>
      <c r="N12312" s="217">
        <v>3.1689328514929</v>
      </c>
      <c r="O12312" s="217">
        <v>3.1689328514929</v>
      </c>
      <c r="P12312" s="217">
        <v>0</v>
      </c>
      <c r="Q12312" s="217">
        <v>3.1689328514929</v>
      </c>
      <c r="R12312" s="217">
        <v>3.1689328514929</v>
      </c>
      <c r="S12312" s="217">
        <v>0</v>
      </c>
      <c r="T12312" s="217">
        <v>3.1689328514929</v>
      </c>
      <c r="U12312" s="217">
        <v>3.1689328514929</v>
      </c>
      <c r="V12312" s="217">
        <v>0</v>
      </c>
      <c r="W12312" s="217">
        <v>3.1689328514929</v>
      </c>
      <c r="X12312" s="217">
        <v>3.1689328514929</v>
      </c>
      <c r="Y12312" s="217">
        <v>0</v>
      </c>
    </row>
    <row r="12313" spans="2:25">
      <c r="B12313" s="217" t="s">
        <v>12483</v>
      </c>
      <c r="C12313" s="217" t="s">
        <v>11696</v>
      </c>
      <c r="D12313" s="217" t="s">
        <v>14</v>
      </c>
      <c r="E12313" s="217" t="s">
        <v>87</v>
      </c>
      <c r="F12313" s="217" t="s">
        <v>5</v>
      </c>
      <c r="G12313" s="217" t="s">
        <v>5</v>
      </c>
      <c r="H12313" s="217" t="s">
        <v>172</v>
      </c>
      <c r="I12313" s="217">
        <v>25</v>
      </c>
      <c r="J12313" s="217">
        <v>24</v>
      </c>
      <c r="K12313" s="217">
        <v>1</v>
      </c>
      <c r="L12313" s="217">
        <v>102</v>
      </c>
      <c r="M12313" s="217">
        <v>8041.8759052636597</v>
      </c>
      <c r="N12313" s="217">
        <v>3.1087274032215202</v>
      </c>
      <c r="O12313" s="217">
        <v>2.9843783070926602</v>
      </c>
      <c r="P12313" s="217">
        <v>0.124349096128861</v>
      </c>
      <c r="Q12313" s="217">
        <v>3.1087274032215202</v>
      </c>
      <c r="R12313" s="217">
        <v>2.9843783070926602</v>
      </c>
      <c r="S12313" s="217">
        <v>0.124349096128861</v>
      </c>
      <c r="T12313" s="217">
        <v>3.1087274032215202</v>
      </c>
      <c r="U12313" s="217">
        <v>2.9843783070926602</v>
      </c>
      <c r="V12313" s="217">
        <v>0.124349096128861</v>
      </c>
      <c r="W12313" s="217">
        <v>3.1087274032215202</v>
      </c>
      <c r="X12313" s="217">
        <v>2.9843783070926602</v>
      </c>
      <c r="Y12313" s="217">
        <v>0.124349096128861</v>
      </c>
    </row>
    <row r="12314" spans="2:25">
      <c r="B12314" s="217" t="s">
        <v>12484</v>
      </c>
      <c r="C12314" s="217" t="s">
        <v>11696</v>
      </c>
      <c r="D12314" s="217" t="s">
        <v>14</v>
      </c>
      <c r="E12314" s="217" t="s">
        <v>87</v>
      </c>
      <c r="F12314" s="217" t="s">
        <v>5</v>
      </c>
      <c r="G12314" s="217" t="s">
        <v>5</v>
      </c>
      <c r="H12314" s="217" t="s">
        <v>174</v>
      </c>
      <c r="I12314" s="217">
        <v>30</v>
      </c>
      <c r="J12314" s="217">
        <v>27</v>
      </c>
      <c r="K12314" s="217">
        <v>3</v>
      </c>
      <c r="L12314" s="217">
        <v>88</v>
      </c>
      <c r="M12314" s="217">
        <v>6842.0963553106403</v>
      </c>
      <c r="N12314" s="217">
        <v>4.3846210930243403</v>
      </c>
      <c r="O12314" s="217">
        <v>3.9461589837219102</v>
      </c>
      <c r="P12314" s="217">
        <v>0.43846210930243401</v>
      </c>
      <c r="Q12314" s="217">
        <v>4.3846210930243403</v>
      </c>
      <c r="R12314" s="217">
        <v>3.9461589837219102</v>
      </c>
      <c r="S12314" s="217">
        <v>0.43846210930243401</v>
      </c>
      <c r="T12314" s="217">
        <v>4.3846210930243403</v>
      </c>
      <c r="U12314" s="217">
        <v>3.9461589837219102</v>
      </c>
      <c r="V12314" s="217">
        <v>0.43846210930243401</v>
      </c>
      <c r="W12314" s="217">
        <v>4.3846210930243403</v>
      </c>
      <c r="X12314" s="217">
        <v>3.9461589837219102</v>
      </c>
      <c r="Y12314" s="217">
        <v>0.43846210930243401</v>
      </c>
    </row>
    <row r="12315" spans="2:25">
      <c r="B12315" s="217" t="s">
        <v>12485</v>
      </c>
      <c r="C12315" s="217" t="s">
        <v>11696</v>
      </c>
      <c r="D12315" s="217" t="s">
        <v>14</v>
      </c>
      <c r="E12315" s="217" t="s">
        <v>87</v>
      </c>
      <c r="F12315" s="217" t="s">
        <v>5</v>
      </c>
      <c r="G12315" s="217" t="s">
        <v>5</v>
      </c>
      <c r="H12315" s="217" t="s">
        <v>176</v>
      </c>
      <c r="I12315" s="217">
        <v>31</v>
      </c>
      <c r="J12315" s="217">
        <v>31</v>
      </c>
      <c r="K12315" s="217">
        <v>0</v>
      </c>
      <c r="L12315" s="217">
        <v>104</v>
      </c>
      <c r="M12315" s="217">
        <v>7594.5651428600204</v>
      </c>
      <c r="N12315" s="217">
        <v>4.0818663632300796</v>
      </c>
      <c r="O12315" s="217">
        <v>4.0818663632300796</v>
      </c>
      <c r="P12315" s="217">
        <v>0</v>
      </c>
      <c r="Q12315" s="217">
        <v>4.0818663632300796</v>
      </c>
      <c r="R12315" s="217">
        <v>4.0818663632300796</v>
      </c>
      <c r="S12315" s="217">
        <v>0</v>
      </c>
      <c r="T12315" s="217">
        <v>4.0818663632300796</v>
      </c>
      <c r="U12315" s="217">
        <v>4.0818663632300796</v>
      </c>
      <c r="V12315" s="217">
        <v>0</v>
      </c>
      <c r="W12315" s="217">
        <v>4.0818663632300796</v>
      </c>
      <c r="X12315" s="217">
        <v>4.0818663632300796</v>
      </c>
      <c r="Y12315" s="217">
        <v>0</v>
      </c>
    </row>
    <row r="12316" spans="2:25">
      <c r="B12316" s="217" t="s">
        <v>12486</v>
      </c>
      <c r="C12316" s="217" t="s">
        <v>11696</v>
      </c>
      <c r="D12316" s="217" t="s">
        <v>14</v>
      </c>
      <c r="E12316" s="217" t="s">
        <v>87</v>
      </c>
      <c r="F12316" s="217" t="s">
        <v>5</v>
      </c>
      <c r="G12316" s="217" t="s">
        <v>5</v>
      </c>
      <c r="H12316" s="217" t="s">
        <v>178</v>
      </c>
      <c r="I12316" s="217">
        <v>15</v>
      </c>
      <c r="J12316" s="217">
        <v>15</v>
      </c>
      <c r="K12316" s="217">
        <v>0</v>
      </c>
      <c r="L12316" s="217">
        <v>38</v>
      </c>
      <c r="M12316" s="217">
        <v>4296.73503677807</v>
      </c>
      <c r="N12316" s="217">
        <v>3.4910228048988201</v>
      </c>
      <c r="O12316" s="217">
        <v>3.4910228048988201</v>
      </c>
      <c r="P12316" s="217">
        <v>0</v>
      </c>
      <c r="Q12316" s="217">
        <v>3.4910228048988201</v>
      </c>
      <c r="R12316" s="217">
        <v>3.4910228048988201</v>
      </c>
      <c r="S12316" s="217">
        <v>0</v>
      </c>
      <c r="T12316" s="217">
        <v>3.4910228048988201</v>
      </c>
      <c r="U12316" s="217">
        <v>3.4910228048988201</v>
      </c>
      <c r="V12316" s="217">
        <v>0</v>
      </c>
      <c r="W12316" s="217">
        <v>3.4910228048988201</v>
      </c>
      <c r="X12316" s="217">
        <v>3.4910228048988201</v>
      </c>
      <c r="Y12316" s="217">
        <v>0</v>
      </c>
    </row>
    <row r="12317" spans="2:25">
      <c r="B12317" s="217" t="s">
        <v>12487</v>
      </c>
      <c r="C12317" s="217" t="s">
        <v>11696</v>
      </c>
      <c r="D12317" s="217" t="s">
        <v>14</v>
      </c>
      <c r="E12317" s="217" t="s">
        <v>87</v>
      </c>
      <c r="F12317" s="217" t="s">
        <v>5</v>
      </c>
      <c r="G12317" s="217" t="s">
        <v>5</v>
      </c>
      <c r="H12317" s="217" t="s">
        <v>5</v>
      </c>
      <c r="I12317" s="217">
        <v>136</v>
      </c>
      <c r="J12317" s="217">
        <v>132</v>
      </c>
      <c r="K12317" s="217">
        <v>4</v>
      </c>
      <c r="L12317" s="217">
        <v>519</v>
      </c>
      <c r="M12317" s="217">
        <v>37820</v>
      </c>
      <c r="N12317" s="217">
        <v>3.59598096245373</v>
      </c>
      <c r="O12317" s="217">
        <v>3.4902168164992098</v>
      </c>
      <c r="P12317" s="217">
        <v>0.10576414595452099</v>
      </c>
      <c r="Q12317" s="217">
        <v>3.59598096245373</v>
      </c>
      <c r="R12317" s="217">
        <v>3.4902168164992098</v>
      </c>
      <c r="S12317" s="217">
        <v>0.10576414595452099</v>
      </c>
      <c r="T12317" s="217">
        <v>3.59598096245373</v>
      </c>
      <c r="U12317" s="217">
        <v>3.4902168164992098</v>
      </c>
      <c r="V12317" s="217">
        <v>0.10576414595452099</v>
      </c>
      <c r="W12317" s="217">
        <v>3.59598096245373</v>
      </c>
      <c r="X12317" s="217">
        <v>3.4902168164992098</v>
      </c>
      <c r="Y12317" s="217">
        <v>0.10576414595452099</v>
      </c>
    </row>
    <row r="12318" spans="2:25">
      <c r="B12318" s="217" t="s">
        <v>12488</v>
      </c>
      <c r="C12318" s="217" t="s">
        <v>11696</v>
      </c>
      <c r="D12318" s="217" t="s">
        <v>14</v>
      </c>
      <c r="E12318" s="217" t="s">
        <v>88</v>
      </c>
      <c r="F12318" s="217" t="s">
        <v>12</v>
      </c>
      <c r="G12318" s="217" t="s">
        <v>10</v>
      </c>
      <c r="H12318" s="217" t="s">
        <v>170</v>
      </c>
      <c r="I12318" s="217">
        <v>2</v>
      </c>
      <c r="J12318" s="217">
        <v>2</v>
      </c>
      <c r="K12318" s="217">
        <v>0</v>
      </c>
      <c r="L12318" s="217">
        <v>6</v>
      </c>
      <c r="M12318" s="217">
        <v>317.62295081967198</v>
      </c>
      <c r="N12318" s="217">
        <v>6.2967741935483899</v>
      </c>
      <c r="O12318" s="217">
        <v>6.2967741935483899</v>
      </c>
      <c r="P12318" s="217">
        <v>0</v>
      </c>
      <c r="Q12318" s="217">
        <v>6.2967741935483899</v>
      </c>
      <c r="R12318" s="217">
        <v>6.2967741935483899</v>
      </c>
      <c r="S12318" s="217">
        <v>0</v>
      </c>
      <c r="T12318" s="217">
        <v>6.2967741935483899</v>
      </c>
      <c r="U12318" s="217">
        <v>6.2967741935483899</v>
      </c>
      <c r="V12318" s="217">
        <v>0</v>
      </c>
      <c r="W12318" s="217">
        <v>6.2967741935483899</v>
      </c>
      <c r="X12318" s="217">
        <v>6.2967741935483899</v>
      </c>
      <c r="Y12318" s="217">
        <v>0</v>
      </c>
    </row>
    <row r="12319" spans="2:25">
      <c r="B12319" s="217" t="s">
        <v>12489</v>
      </c>
      <c r="C12319" s="217" t="s">
        <v>11696</v>
      </c>
      <c r="D12319" s="217" t="s">
        <v>14</v>
      </c>
      <c r="E12319" s="217" t="s">
        <v>88</v>
      </c>
      <c r="F12319" s="217" t="s">
        <v>12</v>
      </c>
      <c r="G12319" s="217" t="s">
        <v>10</v>
      </c>
      <c r="H12319" s="217" t="s">
        <v>172</v>
      </c>
      <c r="I12319" s="217">
        <v>2</v>
      </c>
      <c r="J12319" s="217">
        <v>2</v>
      </c>
      <c r="K12319" s="217">
        <v>0</v>
      </c>
      <c r="L12319" s="217">
        <v>6</v>
      </c>
      <c r="M12319" s="217">
        <v>430.32786885245901</v>
      </c>
      <c r="N12319" s="217">
        <v>4.6476190476190498</v>
      </c>
      <c r="O12319" s="217">
        <v>4.6476190476190498</v>
      </c>
      <c r="P12319" s="217">
        <v>0</v>
      </c>
      <c r="Q12319" s="217">
        <v>4.6476190476190498</v>
      </c>
      <c r="R12319" s="217">
        <v>4.6476190476190498</v>
      </c>
      <c r="S12319" s="217">
        <v>0</v>
      </c>
      <c r="T12319" s="217">
        <v>4.6476190476190498</v>
      </c>
      <c r="U12319" s="217">
        <v>4.6476190476190498</v>
      </c>
      <c r="V12319" s="217">
        <v>0</v>
      </c>
      <c r="W12319" s="217">
        <v>4.6476190476190498</v>
      </c>
      <c r="X12319" s="217">
        <v>4.6476190476190498</v>
      </c>
      <c r="Y12319" s="217">
        <v>0</v>
      </c>
    </row>
    <row r="12320" spans="2:25">
      <c r="B12320" s="217" t="s">
        <v>12490</v>
      </c>
      <c r="C12320" s="217" t="s">
        <v>11696</v>
      </c>
      <c r="D12320" s="217" t="s">
        <v>14</v>
      </c>
      <c r="E12320" s="217" t="s">
        <v>88</v>
      </c>
      <c r="F12320" s="217" t="s">
        <v>12</v>
      </c>
      <c r="G12320" s="217" t="s">
        <v>10</v>
      </c>
      <c r="H12320" s="217" t="s">
        <v>174</v>
      </c>
      <c r="I12320" s="217">
        <v>2</v>
      </c>
      <c r="J12320" s="217">
        <v>2</v>
      </c>
      <c r="K12320" s="217">
        <v>0</v>
      </c>
      <c r="L12320" s="217">
        <v>6</v>
      </c>
      <c r="M12320" s="217">
        <v>522.54098360655701</v>
      </c>
      <c r="N12320" s="217">
        <v>3.8274509803921601</v>
      </c>
      <c r="O12320" s="217">
        <v>3.8274509803921601</v>
      </c>
      <c r="P12320" s="217">
        <v>0</v>
      </c>
      <c r="Q12320" s="217">
        <v>3.8274509803921601</v>
      </c>
      <c r="R12320" s="217">
        <v>3.8274509803921601</v>
      </c>
      <c r="S12320" s="217">
        <v>0</v>
      </c>
      <c r="T12320" s="217">
        <v>3.8274509803921601</v>
      </c>
      <c r="U12320" s="217">
        <v>3.8274509803921601</v>
      </c>
      <c r="V12320" s="217">
        <v>0</v>
      </c>
      <c r="W12320" s="217">
        <v>3.8274509803921601</v>
      </c>
      <c r="X12320" s="217">
        <v>3.8274509803921601</v>
      </c>
      <c r="Y12320" s="217">
        <v>0</v>
      </c>
    </row>
    <row r="12321" spans="2:25">
      <c r="B12321" s="217" t="s">
        <v>12491</v>
      </c>
      <c r="C12321" s="217" t="s">
        <v>11696</v>
      </c>
      <c r="D12321" s="217" t="s">
        <v>14</v>
      </c>
      <c r="E12321" s="217" t="s">
        <v>88</v>
      </c>
      <c r="F12321" s="217" t="s">
        <v>12</v>
      </c>
      <c r="G12321" s="217" t="s">
        <v>10</v>
      </c>
      <c r="H12321" s="217" t="s">
        <v>176</v>
      </c>
      <c r="I12321" s="217">
        <v>4</v>
      </c>
      <c r="J12321" s="217">
        <v>4</v>
      </c>
      <c r="K12321" s="217">
        <v>0</v>
      </c>
      <c r="L12321" s="217">
        <v>7</v>
      </c>
      <c r="M12321" s="217">
        <v>696.72131147540995</v>
      </c>
      <c r="N12321" s="217">
        <v>5.7411764705882398</v>
      </c>
      <c r="O12321" s="217">
        <v>5.7411764705882398</v>
      </c>
      <c r="P12321" s="217">
        <v>0</v>
      </c>
      <c r="Q12321" s="217">
        <v>5.7411764705882398</v>
      </c>
      <c r="R12321" s="217">
        <v>5.7411764705882398</v>
      </c>
      <c r="S12321" s="217">
        <v>0</v>
      </c>
      <c r="T12321" s="217">
        <v>5.7411764705882398</v>
      </c>
      <c r="U12321" s="217">
        <v>5.7411764705882398</v>
      </c>
      <c r="V12321" s="217">
        <v>0</v>
      </c>
      <c r="W12321" s="217">
        <v>5.7411764705882398</v>
      </c>
      <c r="X12321" s="217">
        <v>5.7411764705882398</v>
      </c>
      <c r="Y12321" s="217">
        <v>0</v>
      </c>
    </row>
    <row r="12322" spans="2:25">
      <c r="B12322" s="217" t="s">
        <v>12492</v>
      </c>
      <c r="C12322" s="217" t="s">
        <v>11696</v>
      </c>
      <c r="D12322" s="217" t="s">
        <v>14</v>
      </c>
      <c r="E12322" s="217" t="s">
        <v>88</v>
      </c>
      <c r="F12322" s="217" t="s">
        <v>12</v>
      </c>
      <c r="G12322" s="217" t="s">
        <v>10</v>
      </c>
      <c r="H12322" s="217" t="s">
        <v>178</v>
      </c>
      <c r="I12322" s="217">
        <v>2</v>
      </c>
      <c r="J12322" s="217">
        <v>2</v>
      </c>
      <c r="K12322" s="217">
        <v>0</v>
      </c>
      <c r="L12322" s="217">
        <v>4</v>
      </c>
      <c r="M12322" s="217">
        <v>532.786885245902</v>
      </c>
      <c r="N12322" s="217">
        <v>3.7538461538461498</v>
      </c>
      <c r="O12322" s="217">
        <v>3.7538461538461498</v>
      </c>
      <c r="P12322" s="217">
        <v>0</v>
      </c>
      <c r="Q12322" s="217">
        <v>3.7538461538461498</v>
      </c>
      <c r="R12322" s="217">
        <v>3.7538461538461498</v>
      </c>
      <c r="S12322" s="217">
        <v>0</v>
      </c>
      <c r="T12322" s="217">
        <v>3.7538461538461498</v>
      </c>
      <c r="U12322" s="217">
        <v>3.7538461538461498</v>
      </c>
      <c r="V12322" s="217">
        <v>0</v>
      </c>
      <c r="W12322" s="217">
        <v>3.7538461538461498</v>
      </c>
      <c r="X12322" s="217">
        <v>3.7538461538461498</v>
      </c>
      <c r="Y12322" s="217">
        <v>0</v>
      </c>
    </row>
    <row r="12323" spans="2:25">
      <c r="B12323" s="217" t="s">
        <v>12493</v>
      </c>
      <c r="C12323" s="217" t="s">
        <v>11696</v>
      </c>
      <c r="D12323" s="217" t="s">
        <v>14</v>
      </c>
      <c r="E12323" s="217" t="s">
        <v>88</v>
      </c>
      <c r="F12323" s="217" t="s">
        <v>12</v>
      </c>
      <c r="G12323" s="217" t="s">
        <v>10</v>
      </c>
      <c r="H12323" s="217" t="s">
        <v>5</v>
      </c>
      <c r="I12323" s="217">
        <v>12</v>
      </c>
      <c r="J12323" s="217">
        <v>12</v>
      </c>
      <c r="K12323" s="217">
        <v>0</v>
      </c>
      <c r="L12323" s="217">
        <v>29</v>
      </c>
      <c r="M12323" s="217">
        <v>2500</v>
      </c>
      <c r="N12323" s="217">
        <v>4.8</v>
      </c>
      <c r="O12323" s="217">
        <v>4.8</v>
      </c>
      <c r="P12323" s="217">
        <v>0</v>
      </c>
      <c r="Q12323" s="217">
        <v>4.8</v>
      </c>
      <c r="R12323" s="217">
        <v>4.8</v>
      </c>
      <c r="S12323" s="217">
        <v>0</v>
      </c>
      <c r="T12323" s="217">
        <v>4.8</v>
      </c>
      <c r="U12323" s="217">
        <v>4.8</v>
      </c>
      <c r="V12323" s="217">
        <v>0</v>
      </c>
      <c r="W12323" s="217">
        <v>4.8</v>
      </c>
      <c r="X12323" s="217">
        <v>4.8</v>
      </c>
      <c r="Y12323" s="217">
        <v>0</v>
      </c>
    </row>
    <row r="12324" spans="2:25">
      <c r="B12324" s="217" t="s">
        <v>12494</v>
      </c>
      <c r="C12324" s="217" t="s">
        <v>11696</v>
      </c>
      <c r="D12324" s="217" t="s">
        <v>14</v>
      </c>
      <c r="E12324" s="217" t="s">
        <v>88</v>
      </c>
      <c r="F12324" s="217" t="s">
        <v>9</v>
      </c>
      <c r="G12324" s="217" t="s">
        <v>10</v>
      </c>
      <c r="H12324" s="217" t="s">
        <v>170</v>
      </c>
      <c r="I12324" s="217">
        <v>0</v>
      </c>
      <c r="J12324" s="217">
        <v>0</v>
      </c>
      <c r="K12324" s="217">
        <v>0</v>
      </c>
      <c r="L12324" s="217">
        <v>9</v>
      </c>
      <c r="M12324" s="217">
        <v>381.40221402214002</v>
      </c>
      <c r="N12324" s="217">
        <v>0</v>
      </c>
      <c r="O12324" s="217">
        <v>0</v>
      </c>
      <c r="P12324" s="217">
        <v>0</v>
      </c>
      <c r="Q12324" s="217">
        <v>0</v>
      </c>
      <c r="R12324" s="217">
        <v>0</v>
      </c>
      <c r="S12324" s="217">
        <v>0</v>
      </c>
      <c r="T12324" s="217">
        <v>0</v>
      </c>
      <c r="U12324" s="217">
        <v>0</v>
      </c>
      <c r="V12324" s="217">
        <v>0</v>
      </c>
      <c r="W12324" s="217">
        <v>0</v>
      </c>
      <c r="X12324" s="217">
        <v>0</v>
      </c>
      <c r="Y12324" s="217">
        <v>0</v>
      </c>
    </row>
    <row r="12325" spans="2:25">
      <c r="B12325" s="217" t="s">
        <v>12495</v>
      </c>
      <c r="C12325" s="217" t="s">
        <v>11696</v>
      </c>
      <c r="D12325" s="217" t="s">
        <v>14</v>
      </c>
      <c r="E12325" s="217" t="s">
        <v>88</v>
      </c>
      <c r="F12325" s="217" t="s">
        <v>9</v>
      </c>
      <c r="G12325" s="217" t="s">
        <v>10</v>
      </c>
      <c r="H12325" s="217" t="s">
        <v>172</v>
      </c>
      <c r="I12325" s="217">
        <v>1</v>
      </c>
      <c r="J12325" s="217">
        <v>1</v>
      </c>
      <c r="K12325" s="217">
        <v>0</v>
      </c>
      <c r="L12325" s="217">
        <v>9</v>
      </c>
      <c r="M12325" s="217">
        <v>491.80811808118102</v>
      </c>
      <c r="N12325" s="217">
        <v>2.0333133253301301</v>
      </c>
      <c r="O12325" s="217">
        <v>2.0333133253301301</v>
      </c>
      <c r="P12325" s="217">
        <v>0</v>
      </c>
      <c r="Q12325" s="217">
        <v>2.0333133253301301</v>
      </c>
      <c r="R12325" s="217">
        <v>2.0333133253301301</v>
      </c>
      <c r="S12325" s="217">
        <v>0</v>
      </c>
      <c r="T12325" s="217">
        <v>2.0333133253301301</v>
      </c>
      <c r="U12325" s="217">
        <v>2.0333133253301301</v>
      </c>
      <c r="V12325" s="217">
        <v>0</v>
      </c>
      <c r="W12325" s="217">
        <v>2.0333133253301301</v>
      </c>
      <c r="X12325" s="217">
        <v>2.0333133253301301</v>
      </c>
      <c r="Y12325" s="217">
        <v>0</v>
      </c>
    </row>
    <row r="12326" spans="2:25">
      <c r="B12326" s="217" t="s">
        <v>12496</v>
      </c>
      <c r="C12326" s="217" t="s">
        <v>11696</v>
      </c>
      <c r="D12326" s="217" t="s">
        <v>14</v>
      </c>
      <c r="E12326" s="217" t="s">
        <v>88</v>
      </c>
      <c r="F12326" s="217" t="s">
        <v>9</v>
      </c>
      <c r="G12326" s="217" t="s">
        <v>10</v>
      </c>
      <c r="H12326" s="217" t="s">
        <v>174</v>
      </c>
      <c r="I12326" s="217">
        <v>5</v>
      </c>
      <c r="J12326" s="217">
        <v>3</v>
      </c>
      <c r="K12326" s="217">
        <v>2</v>
      </c>
      <c r="L12326" s="217">
        <v>14</v>
      </c>
      <c r="M12326" s="217">
        <v>572.10332103321002</v>
      </c>
      <c r="N12326" s="217">
        <v>8.7396800825593406</v>
      </c>
      <c r="O12326" s="217">
        <v>5.2438080495356001</v>
      </c>
      <c r="P12326" s="217">
        <v>3.4958720330237401</v>
      </c>
      <c r="Q12326" s="217">
        <v>8.7396800825593406</v>
      </c>
      <c r="R12326" s="217">
        <v>5.2438080495356001</v>
      </c>
      <c r="S12326" s="217">
        <v>3.4958720330237401</v>
      </c>
      <c r="T12326" s="217">
        <v>8.7396800825593406</v>
      </c>
      <c r="U12326" s="217">
        <v>5.2438080495356001</v>
      </c>
      <c r="V12326" s="217">
        <v>3.4958720330237401</v>
      </c>
      <c r="W12326" s="217">
        <v>8.7396800825593406</v>
      </c>
      <c r="X12326" s="217">
        <v>5.2438080495356001</v>
      </c>
      <c r="Y12326" s="217">
        <v>3.4958720330237401</v>
      </c>
    </row>
    <row r="12327" spans="2:25">
      <c r="B12327" s="217" t="s">
        <v>12497</v>
      </c>
      <c r="C12327" s="217" t="s">
        <v>11696</v>
      </c>
      <c r="D12327" s="217" t="s">
        <v>14</v>
      </c>
      <c r="E12327" s="217" t="s">
        <v>88</v>
      </c>
      <c r="F12327" s="217" t="s">
        <v>9</v>
      </c>
      <c r="G12327" s="217" t="s">
        <v>10</v>
      </c>
      <c r="H12327" s="217" t="s">
        <v>176</v>
      </c>
      <c r="I12327" s="217">
        <v>0</v>
      </c>
      <c r="J12327" s="217">
        <v>0</v>
      </c>
      <c r="K12327" s="217">
        <v>0</v>
      </c>
      <c r="L12327" s="217">
        <v>18</v>
      </c>
      <c r="M12327" s="217">
        <v>732.69372693726905</v>
      </c>
      <c r="N12327" s="217">
        <v>0</v>
      </c>
      <c r="O12327" s="217">
        <v>0</v>
      </c>
      <c r="P12327" s="217">
        <v>0</v>
      </c>
      <c r="Q12327" s="217">
        <v>0</v>
      </c>
      <c r="R12327" s="217">
        <v>0</v>
      </c>
      <c r="S12327" s="217">
        <v>0</v>
      </c>
      <c r="T12327" s="217">
        <v>0</v>
      </c>
      <c r="U12327" s="217">
        <v>0</v>
      </c>
      <c r="V12327" s="217">
        <v>0</v>
      </c>
      <c r="W12327" s="217">
        <v>0</v>
      </c>
      <c r="X12327" s="217">
        <v>0</v>
      </c>
      <c r="Y12327" s="217">
        <v>0</v>
      </c>
    </row>
    <row r="12328" spans="2:25">
      <c r="B12328" s="217" t="s">
        <v>12498</v>
      </c>
      <c r="C12328" s="217" t="s">
        <v>11696</v>
      </c>
      <c r="D12328" s="217" t="s">
        <v>14</v>
      </c>
      <c r="E12328" s="217" t="s">
        <v>88</v>
      </c>
      <c r="F12328" s="217" t="s">
        <v>9</v>
      </c>
      <c r="G12328" s="217" t="s">
        <v>10</v>
      </c>
      <c r="H12328" s="217" t="s">
        <v>178</v>
      </c>
      <c r="I12328" s="217">
        <v>0</v>
      </c>
      <c r="J12328" s="217">
        <v>0</v>
      </c>
      <c r="K12328" s="217">
        <v>0</v>
      </c>
      <c r="L12328" s="217">
        <v>11</v>
      </c>
      <c r="M12328" s="217">
        <v>541.99261992619904</v>
      </c>
      <c r="N12328" s="217">
        <v>0</v>
      </c>
      <c r="O12328" s="217">
        <v>0</v>
      </c>
      <c r="P12328" s="217">
        <v>0</v>
      </c>
      <c r="Q12328" s="217">
        <v>0</v>
      </c>
      <c r="R12328" s="217">
        <v>0</v>
      </c>
      <c r="S12328" s="217">
        <v>0</v>
      </c>
      <c r="T12328" s="217">
        <v>0</v>
      </c>
      <c r="U12328" s="217">
        <v>0</v>
      </c>
      <c r="V12328" s="217">
        <v>0</v>
      </c>
      <c r="W12328" s="217">
        <v>0</v>
      </c>
      <c r="X12328" s="217">
        <v>0</v>
      </c>
      <c r="Y12328" s="217">
        <v>0</v>
      </c>
    </row>
    <row r="12329" spans="2:25">
      <c r="B12329" s="217" t="s">
        <v>12499</v>
      </c>
      <c r="C12329" s="217" t="s">
        <v>11696</v>
      </c>
      <c r="D12329" s="217" t="s">
        <v>14</v>
      </c>
      <c r="E12329" s="217" t="s">
        <v>88</v>
      </c>
      <c r="F12329" s="217" t="s">
        <v>9</v>
      </c>
      <c r="G12329" s="217" t="s">
        <v>10</v>
      </c>
      <c r="H12329" s="217" t="s">
        <v>5</v>
      </c>
      <c r="I12329" s="217">
        <v>6</v>
      </c>
      <c r="J12329" s="217">
        <v>4</v>
      </c>
      <c r="K12329" s="217">
        <v>2</v>
      </c>
      <c r="L12329" s="217">
        <v>61</v>
      </c>
      <c r="M12329" s="217">
        <v>2720</v>
      </c>
      <c r="N12329" s="217">
        <v>2.2058823529411802</v>
      </c>
      <c r="O12329" s="217">
        <v>1.47058823529412</v>
      </c>
      <c r="P12329" s="217">
        <v>0.73529411764705899</v>
      </c>
      <c r="Q12329" s="217">
        <v>2.2058823529411802</v>
      </c>
      <c r="R12329" s="217">
        <v>1.47058823529412</v>
      </c>
      <c r="S12329" s="217">
        <v>0.73529411764705899</v>
      </c>
      <c r="T12329" s="217">
        <v>2.2058823529411802</v>
      </c>
      <c r="U12329" s="217">
        <v>1.47058823529412</v>
      </c>
      <c r="V12329" s="217">
        <v>0.73529411764705899</v>
      </c>
      <c r="W12329" s="217">
        <v>2.2058823529411802</v>
      </c>
      <c r="X12329" s="217">
        <v>1.47058823529412</v>
      </c>
      <c r="Y12329" s="217">
        <v>0.73529411764705899</v>
      </c>
    </row>
    <row r="12330" spans="2:25">
      <c r="B12330" s="217" t="s">
        <v>12500</v>
      </c>
      <c r="C12330" s="217" t="s">
        <v>11696</v>
      </c>
      <c r="D12330" s="217" t="s">
        <v>14</v>
      </c>
      <c r="E12330" s="217" t="s">
        <v>88</v>
      </c>
      <c r="F12330" s="217" t="s">
        <v>5</v>
      </c>
      <c r="G12330" s="217" t="s">
        <v>10</v>
      </c>
      <c r="H12330" s="217" t="s">
        <v>170</v>
      </c>
      <c r="I12330" s="217">
        <v>2</v>
      </c>
      <c r="J12330" s="217">
        <v>2</v>
      </c>
      <c r="K12330" s="217">
        <v>0</v>
      </c>
      <c r="L12330" s="217">
        <v>15</v>
      </c>
      <c r="M12330" s="217">
        <v>699.02516484181206</v>
      </c>
      <c r="N12330" s="217">
        <v>2.8611273250121001</v>
      </c>
      <c r="O12330" s="217">
        <v>2.8611273250121001</v>
      </c>
      <c r="P12330" s="217">
        <v>0</v>
      </c>
      <c r="Q12330" s="217">
        <v>2.8611273250121001</v>
      </c>
      <c r="R12330" s="217">
        <v>2.8611273250121001</v>
      </c>
      <c r="S12330" s="217">
        <v>0</v>
      </c>
      <c r="T12330" s="217">
        <v>2.8611273250121001</v>
      </c>
      <c r="U12330" s="217">
        <v>2.8611273250121001</v>
      </c>
      <c r="V12330" s="217">
        <v>0</v>
      </c>
      <c r="W12330" s="217">
        <v>2.8611273250121001</v>
      </c>
      <c r="X12330" s="217">
        <v>2.8611273250121001</v>
      </c>
      <c r="Y12330" s="217">
        <v>0</v>
      </c>
    </row>
    <row r="12331" spans="2:25">
      <c r="B12331" s="217" t="s">
        <v>12501</v>
      </c>
      <c r="C12331" s="217" t="s">
        <v>11696</v>
      </c>
      <c r="D12331" s="217" t="s">
        <v>14</v>
      </c>
      <c r="E12331" s="217" t="s">
        <v>88</v>
      </c>
      <c r="F12331" s="217" t="s">
        <v>5</v>
      </c>
      <c r="G12331" s="217" t="s">
        <v>10</v>
      </c>
      <c r="H12331" s="217" t="s">
        <v>172</v>
      </c>
      <c r="I12331" s="217">
        <v>3</v>
      </c>
      <c r="J12331" s="217">
        <v>3</v>
      </c>
      <c r="K12331" s="217">
        <v>0</v>
      </c>
      <c r="L12331" s="217">
        <v>15</v>
      </c>
      <c r="M12331" s="217">
        <v>922.13598693363997</v>
      </c>
      <c r="N12331" s="217">
        <v>3.2533162597588698</v>
      </c>
      <c r="O12331" s="217">
        <v>3.2533162597588698</v>
      </c>
      <c r="P12331" s="217">
        <v>0</v>
      </c>
      <c r="Q12331" s="217">
        <v>3.2533162597588698</v>
      </c>
      <c r="R12331" s="217">
        <v>3.2533162597588698</v>
      </c>
      <c r="S12331" s="217">
        <v>0</v>
      </c>
      <c r="T12331" s="217">
        <v>3.2533162597588698</v>
      </c>
      <c r="U12331" s="217">
        <v>3.2533162597588698</v>
      </c>
      <c r="V12331" s="217">
        <v>0</v>
      </c>
      <c r="W12331" s="217">
        <v>3.2533162597588698</v>
      </c>
      <c r="X12331" s="217">
        <v>3.2533162597588698</v>
      </c>
      <c r="Y12331" s="217">
        <v>0</v>
      </c>
    </row>
    <row r="12332" spans="2:25">
      <c r="B12332" s="217" t="s">
        <v>12502</v>
      </c>
      <c r="C12332" s="217" t="s">
        <v>11696</v>
      </c>
      <c r="D12332" s="217" t="s">
        <v>14</v>
      </c>
      <c r="E12332" s="217" t="s">
        <v>88</v>
      </c>
      <c r="F12332" s="217" t="s">
        <v>5</v>
      </c>
      <c r="G12332" s="217" t="s">
        <v>10</v>
      </c>
      <c r="H12332" s="217" t="s">
        <v>174</v>
      </c>
      <c r="I12332" s="217">
        <v>7</v>
      </c>
      <c r="J12332" s="217">
        <v>5</v>
      </c>
      <c r="K12332" s="217">
        <v>2</v>
      </c>
      <c r="L12332" s="217">
        <v>20</v>
      </c>
      <c r="M12332" s="217">
        <v>1094.6443046397701</v>
      </c>
      <c r="N12332" s="217">
        <v>6.3947713155129504</v>
      </c>
      <c r="O12332" s="217">
        <v>4.56769379679496</v>
      </c>
      <c r="P12332" s="217">
        <v>1.82707751871798</v>
      </c>
      <c r="Q12332" s="217">
        <v>6.3947713155129504</v>
      </c>
      <c r="R12332" s="217">
        <v>4.56769379679496</v>
      </c>
      <c r="S12332" s="217">
        <v>1.82707751871798</v>
      </c>
      <c r="T12332" s="217">
        <v>6.3947713155129504</v>
      </c>
      <c r="U12332" s="217">
        <v>4.56769379679496</v>
      </c>
      <c r="V12332" s="217">
        <v>1.82707751871798</v>
      </c>
      <c r="W12332" s="217">
        <v>6.3947713155129504</v>
      </c>
      <c r="X12332" s="217">
        <v>4.56769379679496</v>
      </c>
      <c r="Y12332" s="217">
        <v>1.82707751871798</v>
      </c>
    </row>
    <row r="12333" spans="2:25">
      <c r="B12333" s="217" t="s">
        <v>12503</v>
      </c>
      <c r="C12333" s="217" t="s">
        <v>11696</v>
      </c>
      <c r="D12333" s="217" t="s">
        <v>14</v>
      </c>
      <c r="E12333" s="217" t="s">
        <v>88</v>
      </c>
      <c r="F12333" s="217" t="s">
        <v>5</v>
      </c>
      <c r="G12333" s="217" t="s">
        <v>10</v>
      </c>
      <c r="H12333" s="217" t="s">
        <v>176</v>
      </c>
      <c r="I12333" s="217">
        <v>4</v>
      </c>
      <c r="J12333" s="217">
        <v>4</v>
      </c>
      <c r="K12333" s="217">
        <v>0</v>
      </c>
      <c r="L12333" s="217">
        <v>25</v>
      </c>
      <c r="M12333" s="217">
        <v>1429.4150384126799</v>
      </c>
      <c r="N12333" s="217">
        <v>2.7983475005564999</v>
      </c>
      <c r="O12333" s="217">
        <v>2.7983475005564999</v>
      </c>
      <c r="P12333" s="217">
        <v>0</v>
      </c>
      <c r="Q12333" s="217">
        <v>2.7983475005564999</v>
      </c>
      <c r="R12333" s="217">
        <v>2.7983475005564999</v>
      </c>
      <c r="S12333" s="217">
        <v>0</v>
      </c>
      <c r="T12333" s="217">
        <v>2.7983475005564999</v>
      </c>
      <c r="U12333" s="217">
        <v>2.7983475005564999</v>
      </c>
      <c r="V12333" s="217">
        <v>0</v>
      </c>
      <c r="W12333" s="217">
        <v>2.7983475005564999</v>
      </c>
      <c r="X12333" s="217">
        <v>2.7983475005564999</v>
      </c>
      <c r="Y12333" s="217">
        <v>0</v>
      </c>
    </row>
    <row r="12334" spans="2:25">
      <c r="B12334" s="217" t="s">
        <v>12504</v>
      </c>
      <c r="C12334" s="217" t="s">
        <v>11696</v>
      </c>
      <c r="D12334" s="217" t="s">
        <v>14</v>
      </c>
      <c r="E12334" s="217" t="s">
        <v>88</v>
      </c>
      <c r="F12334" s="217" t="s">
        <v>5</v>
      </c>
      <c r="G12334" s="217" t="s">
        <v>10</v>
      </c>
      <c r="H12334" s="217" t="s">
        <v>178</v>
      </c>
      <c r="I12334" s="217">
        <v>2</v>
      </c>
      <c r="J12334" s="217">
        <v>2</v>
      </c>
      <c r="K12334" s="217">
        <v>0</v>
      </c>
      <c r="L12334" s="217">
        <v>15</v>
      </c>
      <c r="M12334" s="217">
        <v>1074.7795051721</v>
      </c>
      <c r="N12334" s="217">
        <v>1.8608467972970399</v>
      </c>
      <c r="O12334" s="217">
        <v>1.8608467972970399</v>
      </c>
      <c r="P12334" s="217">
        <v>0</v>
      </c>
      <c r="Q12334" s="217">
        <v>1.8608467972970399</v>
      </c>
      <c r="R12334" s="217">
        <v>1.8608467972970399</v>
      </c>
      <c r="S12334" s="217">
        <v>0</v>
      </c>
      <c r="T12334" s="217">
        <v>1.8608467972970399</v>
      </c>
      <c r="U12334" s="217">
        <v>1.8608467972970399</v>
      </c>
      <c r="V12334" s="217">
        <v>0</v>
      </c>
      <c r="W12334" s="217">
        <v>1.8608467972970399</v>
      </c>
      <c r="X12334" s="217">
        <v>1.8608467972970399</v>
      </c>
      <c r="Y12334" s="217">
        <v>0</v>
      </c>
    </row>
    <row r="12335" spans="2:25">
      <c r="B12335" s="217" t="s">
        <v>12505</v>
      </c>
      <c r="C12335" s="217" t="s">
        <v>11696</v>
      </c>
      <c r="D12335" s="217" t="s">
        <v>14</v>
      </c>
      <c r="E12335" s="217" t="s">
        <v>88</v>
      </c>
      <c r="F12335" s="217" t="s">
        <v>5</v>
      </c>
      <c r="G12335" s="217" t="s">
        <v>10</v>
      </c>
      <c r="H12335" s="217" t="s">
        <v>5</v>
      </c>
      <c r="I12335" s="217">
        <v>18</v>
      </c>
      <c r="J12335" s="217">
        <v>16</v>
      </c>
      <c r="K12335" s="217">
        <v>2</v>
      </c>
      <c r="L12335" s="217">
        <v>90</v>
      </c>
      <c r="M12335" s="217">
        <v>5220</v>
      </c>
      <c r="N12335" s="217">
        <v>3.4482758620689702</v>
      </c>
      <c r="O12335" s="217">
        <v>3.0651340996168601</v>
      </c>
      <c r="P12335" s="217">
        <v>0.38314176245210702</v>
      </c>
      <c r="Q12335" s="217">
        <v>3.4482758620689702</v>
      </c>
      <c r="R12335" s="217">
        <v>3.0651340996168601</v>
      </c>
      <c r="S12335" s="217">
        <v>0.38314176245210702</v>
      </c>
      <c r="T12335" s="217">
        <v>3.4482758620689702</v>
      </c>
      <c r="U12335" s="217">
        <v>3.0651340996168601</v>
      </c>
      <c r="V12335" s="217">
        <v>0.38314176245210702</v>
      </c>
      <c r="W12335" s="217">
        <v>3.4482758620689702</v>
      </c>
      <c r="X12335" s="217">
        <v>3.0651340996168601</v>
      </c>
      <c r="Y12335" s="217">
        <v>0.38314176245210702</v>
      </c>
    </row>
    <row r="12336" spans="2:25">
      <c r="B12336" s="217" t="s">
        <v>12506</v>
      </c>
      <c r="C12336" s="217" t="s">
        <v>11696</v>
      </c>
      <c r="D12336" s="217" t="s">
        <v>14</v>
      </c>
      <c r="E12336" s="217" t="s">
        <v>88</v>
      </c>
      <c r="F12336" s="217" t="s">
        <v>12</v>
      </c>
      <c r="G12336" s="217" t="s">
        <v>49</v>
      </c>
      <c r="H12336" s="217" t="s">
        <v>170</v>
      </c>
      <c r="I12336" s="217">
        <v>13</v>
      </c>
      <c r="J12336" s="217">
        <v>13</v>
      </c>
      <c r="K12336" s="217">
        <v>0</v>
      </c>
      <c r="L12336" s="217">
        <v>57</v>
      </c>
      <c r="M12336" s="217">
        <v>3463.20052253429</v>
      </c>
      <c r="N12336" s="217">
        <v>3.7537531873802399</v>
      </c>
      <c r="O12336" s="217">
        <v>3.7537531873802399</v>
      </c>
      <c r="P12336" s="217">
        <v>0</v>
      </c>
      <c r="Q12336" s="217">
        <v>3.7537531873802399</v>
      </c>
      <c r="R12336" s="217">
        <v>3.7537531873802399</v>
      </c>
      <c r="S12336" s="217">
        <v>0</v>
      </c>
      <c r="T12336" s="217">
        <v>3.7537531873802399</v>
      </c>
      <c r="U12336" s="217">
        <v>3.7537531873802399</v>
      </c>
      <c r="V12336" s="217">
        <v>0</v>
      </c>
      <c r="W12336" s="217">
        <v>3.7537531873802399</v>
      </c>
      <c r="X12336" s="217">
        <v>3.7537531873802399</v>
      </c>
      <c r="Y12336" s="217">
        <v>0</v>
      </c>
    </row>
    <row r="12337" spans="2:25">
      <c r="B12337" s="217" t="s">
        <v>12507</v>
      </c>
      <c r="C12337" s="217" t="s">
        <v>11696</v>
      </c>
      <c r="D12337" s="217" t="s">
        <v>14</v>
      </c>
      <c r="E12337" s="217" t="s">
        <v>88</v>
      </c>
      <c r="F12337" s="217" t="s">
        <v>12</v>
      </c>
      <c r="G12337" s="217" t="s">
        <v>49</v>
      </c>
      <c r="H12337" s="217" t="s">
        <v>172</v>
      </c>
      <c r="I12337" s="217">
        <v>15</v>
      </c>
      <c r="J12337" s="217">
        <v>15</v>
      </c>
      <c r="K12337" s="217">
        <v>0</v>
      </c>
      <c r="L12337" s="217">
        <v>26</v>
      </c>
      <c r="M12337" s="217">
        <v>2964.1802743305002</v>
      </c>
      <c r="N12337" s="217">
        <v>5.0604209635623203</v>
      </c>
      <c r="O12337" s="217">
        <v>5.0604209635623203</v>
      </c>
      <c r="P12337" s="217">
        <v>0</v>
      </c>
      <c r="Q12337" s="217">
        <v>5.0604209635623203</v>
      </c>
      <c r="R12337" s="217">
        <v>5.0604209635623203</v>
      </c>
      <c r="S12337" s="217">
        <v>0</v>
      </c>
      <c r="T12337" s="217">
        <v>5.0604209635623203</v>
      </c>
      <c r="U12337" s="217">
        <v>5.0604209635623203</v>
      </c>
      <c r="V12337" s="217">
        <v>0</v>
      </c>
      <c r="W12337" s="217">
        <v>5.0604209635623203</v>
      </c>
      <c r="X12337" s="217">
        <v>5.0604209635623203</v>
      </c>
      <c r="Y12337" s="217">
        <v>0</v>
      </c>
    </row>
    <row r="12338" spans="2:25">
      <c r="B12338" s="217" t="s">
        <v>12508</v>
      </c>
      <c r="C12338" s="217" t="s">
        <v>11696</v>
      </c>
      <c r="D12338" s="217" t="s">
        <v>14</v>
      </c>
      <c r="E12338" s="217" t="s">
        <v>88</v>
      </c>
      <c r="F12338" s="217" t="s">
        <v>12</v>
      </c>
      <c r="G12338" s="217" t="s">
        <v>49</v>
      </c>
      <c r="H12338" s="217" t="s">
        <v>174</v>
      </c>
      <c r="I12338" s="217">
        <v>8</v>
      </c>
      <c r="J12338" s="217">
        <v>8</v>
      </c>
      <c r="K12338" s="217">
        <v>0</v>
      </c>
      <c r="L12338" s="217">
        <v>35</v>
      </c>
      <c r="M12338" s="217">
        <v>3253.6120182886998</v>
      </c>
      <c r="N12338" s="217">
        <v>2.45880576879838</v>
      </c>
      <c r="O12338" s="217">
        <v>2.45880576879838</v>
      </c>
      <c r="P12338" s="217">
        <v>0</v>
      </c>
      <c r="Q12338" s="217">
        <v>2.45880576879838</v>
      </c>
      <c r="R12338" s="217">
        <v>2.45880576879838</v>
      </c>
      <c r="S12338" s="217">
        <v>0</v>
      </c>
      <c r="T12338" s="217">
        <v>2.45880576879838</v>
      </c>
      <c r="U12338" s="217">
        <v>2.45880576879838</v>
      </c>
      <c r="V12338" s="217">
        <v>0</v>
      </c>
      <c r="W12338" s="217">
        <v>2.45880576879838</v>
      </c>
      <c r="X12338" s="217">
        <v>2.45880576879838</v>
      </c>
      <c r="Y12338" s="217">
        <v>0</v>
      </c>
    </row>
    <row r="12339" spans="2:25">
      <c r="B12339" s="217" t="s">
        <v>12509</v>
      </c>
      <c r="C12339" s="217" t="s">
        <v>11696</v>
      </c>
      <c r="D12339" s="217" t="s">
        <v>14</v>
      </c>
      <c r="E12339" s="217" t="s">
        <v>88</v>
      </c>
      <c r="F12339" s="217" t="s">
        <v>12</v>
      </c>
      <c r="G12339" s="217" t="s">
        <v>49</v>
      </c>
      <c r="H12339" s="217" t="s">
        <v>176</v>
      </c>
      <c r="I12339" s="217">
        <v>18</v>
      </c>
      <c r="J12339" s="217">
        <v>18</v>
      </c>
      <c r="K12339" s="217">
        <v>0</v>
      </c>
      <c r="L12339" s="217">
        <v>34</v>
      </c>
      <c r="M12339" s="217">
        <v>3682.76943174396</v>
      </c>
      <c r="N12339" s="217">
        <v>4.8876261013919002</v>
      </c>
      <c r="O12339" s="217">
        <v>4.8876261013919002</v>
      </c>
      <c r="P12339" s="217">
        <v>0</v>
      </c>
      <c r="Q12339" s="217">
        <v>4.8876261013919002</v>
      </c>
      <c r="R12339" s="217">
        <v>4.8876261013919002</v>
      </c>
      <c r="S12339" s="217">
        <v>0</v>
      </c>
      <c r="T12339" s="217">
        <v>4.8876261013919002</v>
      </c>
      <c r="U12339" s="217">
        <v>4.8876261013919002</v>
      </c>
      <c r="V12339" s="217">
        <v>0</v>
      </c>
      <c r="W12339" s="217">
        <v>4.8876261013919002</v>
      </c>
      <c r="X12339" s="217">
        <v>4.8876261013919002</v>
      </c>
      <c r="Y12339" s="217">
        <v>0</v>
      </c>
    </row>
    <row r="12340" spans="2:25">
      <c r="B12340" s="217" t="s">
        <v>12510</v>
      </c>
      <c r="C12340" s="217" t="s">
        <v>11696</v>
      </c>
      <c r="D12340" s="217" t="s">
        <v>14</v>
      </c>
      <c r="E12340" s="217" t="s">
        <v>88</v>
      </c>
      <c r="F12340" s="217" t="s">
        <v>12</v>
      </c>
      <c r="G12340" s="217" t="s">
        <v>49</v>
      </c>
      <c r="H12340" s="217" t="s">
        <v>178</v>
      </c>
      <c r="I12340" s="217">
        <v>5</v>
      </c>
      <c r="J12340" s="217">
        <v>5</v>
      </c>
      <c r="K12340" s="217">
        <v>0</v>
      </c>
      <c r="L12340" s="217">
        <v>16</v>
      </c>
      <c r="M12340" s="217">
        <v>1916.23775310255</v>
      </c>
      <c r="N12340" s="217">
        <v>2.6092795593368199</v>
      </c>
      <c r="O12340" s="217">
        <v>2.6092795593368199</v>
      </c>
      <c r="P12340" s="217">
        <v>0</v>
      </c>
      <c r="Q12340" s="217">
        <v>2.6092795593368199</v>
      </c>
      <c r="R12340" s="217">
        <v>2.6092795593368199</v>
      </c>
      <c r="S12340" s="217">
        <v>0</v>
      </c>
      <c r="T12340" s="217">
        <v>2.6092795593368199</v>
      </c>
      <c r="U12340" s="217">
        <v>2.6092795593368199</v>
      </c>
      <c r="V12340" s="217">
        <v>0</v>
      </c>
      <c r="W12340" s="217">
        <v>2.6092795593368199</v>
      </c>
      <c r="X12340" s="217">
        <v>2.6092795593368199</v>
      </c>
      <c r="Y12340" s="217">
        <v>0</v>
      </c>
    </row>
    <row r="12341" spans="2:25">
      <c r="B12341" s="217" t="s">
        <v>12511</v>
      </c>
      <c r="C12341" s="217" t="s">
        <v>11696</v>
      </c>
      <c r="D12341" s="217" t="s">
        <v>14</v>
      </c>
      <c r="E12341" s="217" t="s">
        <v>88</v>
      </c>
      <c r="F12341" s="217" t="s">
        <v>12</v>
      </c>
      <c r="G12341" s="217" t="s">
        <v>49</v>
      </c>
      <c r="H12341" s="217" t="s">
        <v>5</v>
      </c>
      <c r="I12341" s="217">
        <v>59</v>
      </c>
      <c r="J12341" s="217">
        <v>59</v>
      </c>
      <c r="K12341" s="217">
        <v>0</v>
      </c>
      <c r="L12341" s="217">
        <v>168</v>
      </c>
      <c r="M12341" s="217">
        <v>15280</v>
      </c>
      <c r="N12341" s="217">
        <v>3.8612565445026199</v>
      </c>
      <c r="O12341" s="217">
        <v>3.8612565445026199</v>
      </c>
      <c r="P12341" s="217">
        <v>0</v>
      </c>
      <c r="Q12341" s="217">
        <v>3.8612565445026199</v>
      </c>
      <c r="R12341" s="217">
        <v>3.8612565445026199</v>
      </c>
      <c r="S12341" s="217">
        <v>0</v>
      </c>
      <c r="T12341" s="217">
        <v>3.8612565445026199</v>
      </c>
      <c r="U12341" s="217">
        <v>3.8612565445026199</v>
      </c>
      <c r="V12341" s="217">
        <v>0</v>
      </c>
      <c r="W12341" s="217">
        <v>3.8612565445026199</v>
      </c>
      <c r="X12341" s="217">
        <v>3.8612565445026199</v>
      </c>
      <c r="Y12341" s="217">
        <v>0</v>
      </c>
    </row>
    <row r="12342" spans="2:25">
      <c r="B12342" s="217" t="s">
        <v>12512</v>
      </c>
      <c r="C12342" s="217" t="s">
        <v>11696</v>
      </c>
      <c r="D12342" s="217" t="s">
        <v>14</v>
      </c>
      <c r="E12342" s="217" t="s">
        <v>88</v>
      </c>
      <c r="F12342" s="217" t="s">
        <v>9</v>
      </c>
      <c r="G12342" s="217" t="s">
        <v>49</v>
      </c>
      <c r="H12342" s="217" t="s">
        <v>170</v>
      </c>
      <c r="I12342" s="217">
        <v>3</v>
      </c>
      <c r="J12342" s="217">
        <v>3</v>
      </c>
      <c r="K12342" s="217">
        <v>0</v>
      </c>
      <c r="L12342" s="217">
        <v>71</v>
      </c>
      <c r="M12342" s="217">
        <v>3770.4608550805101</v>
      </c>
      <c r="N12342" s="217">
        <v>0.795658704679999</v>
      </c>
      <c r="O12342" s="217">
        <v>0.795658704679999</v>
      </c>
      <c r="P12342" s="217">
        <v>0</v>
      </c>
      <c r="Q12342" s="217">
        <v>0.795658704679999</v>
      </c>
      <c r="R12342" s="217">
        <v>0.795658704679999</v>
      </c>
      <c r="S12342" s="217">
        <v>0</v>
      </c>
      <c r="T12342" s="217">
        <v>0.795658704679999</v>
      </c>
      <c r="U12342" s="217">
        <v>0.795658704679999</v>
      </c>
      <c r="V12342" s="217">
        <v>0</v>
      </c>
      <c r="W12342" s="217">
        <v>0.795658704679999</v>
      </c>
      <c r="X12342" s="217">
        <v>0.795658704679999</v>
      </c>
      <c r="Y12342" s="217">
        <v>0</v>
      </c>
    </row>
    <row r="12343" spans="2:25">
      <c r="B12343" s="217" t="s">
        <v>12513</v>
      </c>
      <c r="C12343" s="217" t="s">
        <v>11696</v>
      </c>
      <c r="D12343" s="217" t="s">
        <v>14</v>
      </c>
      <c r="E12343" s="217" t="s">
        <v>88</v>
      </c>
      <c r="F12343" s="217" t="s">
        <v>9</v>
      </c>
      <c r="G12343" s="217" t="s">
        <v>49</v>
      </c>
      <c r="H12343" s="217" t="s">
        <v>172</v>
      </c>
      <c r="I12343" s="217">
        <v>1</v>
      </c>
      <c r="J12343" s="217">
        <v>1</v>
      </c>
      <c r="K12343" s="217">
        <v>0</v>
      </c>
      <c r="L12343" s="217">
        <v>69</v>
      </c>
      <c r="M12343" s="217">
        <v>3572.0155469183801</v>
      </c>
      <c r="N12343" s="217">
        <v>0.27995398868370303</v>
      </c>
      <c r="O12343" s="217">
        <v>0.27995398868370303</v>
      </c>
      <c r="P12343" s="217">
        <v>0</v>
      </c>
      <c r="Q12343" s="217">
        <v>0.27995398868370303</v>
      </c>
      <c r="R12343" s="217">
        <v>0.27995398868370303</v>
      </c>
      <c r="S12343" s="217">
        <v>0</v>
      </c>
      <c r="T12343" s="217">
        <v>0.27995398868370303</v>
      </c>
      <c r="U12343" s="217">
        <v>0.27995398868370303</v>
      </c>
      <c r="V12343" s="217">
        <v>0</v>
      </c>
      <c r="W12343" s="217">
        <v>0.27995398868370303</v>
      </c>
      <c r="X12343" s="217">
        <v>0.27995398868370303</v>
      </c>
      <c r="Y12343" s="217">
        <v>0</v>
      </c>
    </row>
    <row r="12344" spans="2:25">
      <c r="B12344" s="217" t="s">
        <v>12514</v>
      </c>
      <c r="C12344" s="217" t="s">
        <v>11696</v>
      </c>
      <c r="D12344" s="217" t="s">
        <v>14</v>
      </c>
      <c r="E12344" s="217" t="s">
        <v>88</v>
      </c>
      <c r="F12344" s="217" t="s">
        <v>9</v>
      </c>
      <c r="G12344" s="217" t="s">
        <v>49</v>
      </c>
      <c r="H12344" s="217" t="s">
        <v>174</v>
      </c>
      <c r="I12344" s="217">
        <v>0</v>
      </c>
      <c r="J12344" s="217">
        <v>0</v>
      </c>
      <c r="K12344" s="217">
        <v>0</v>
      </c>
      <c r="L12344" s="217">
        <v>43</v>
      </c>
      <c r="M12344" s="217">
        <v>3820.07218212104</v>
      </c>
      <c r="N12344" s="217">
        <v>0</v>
      </c>
      <c r="O12344" s="217">
        <v>0</v>
      </c>
      <c r="P12344" s="217">
        <v>0</v>
      </c>
      <c r="Q12344" s="217">
        <v>0</v>
      </c>
      <c r="R12344" s="217">
        <v>0</v>
      </c>
      <c r="S12344" s="217">
        <v>0</v>
      </c>
      <c r="T12344" s="217">
        <v>0</v>
      </c>
      <c r="U12344" s="217">
        <v>0</v>
      </c>
      <c r="V12344" s="217">
        <v>0</v>
      </c>
      <c r="W12344" s="217">
        <v>0</v>
      </c>
      <c r="X12344" s="217">
        <v>0</v>
      </c>
      <c r="Y12344" s="217">
        <v>0</v>
      </c>
    </row>
    <row r="12345" spans="2:25">
      <c r="B12345" s="217" t="s">
        <v>12515</v>
      </c>
      <c r="C12345" s="217" t="s">
        <v>11696</v>
      </c>
      <c r="D12345" s="217" t="s">
        <v>14</v>
      </c>
      <c r="E12345" s="217" t="s">
        <v>88</v>
      </c>
      <c r="F12345" s="217" t="s">
        <v>9</v>
      </c>
      <c r="G12345" s="217" t="s">
        <v>49</v>
      </c>
      <c r="H12345" s="217" t="s">
        <v>176</v>
      </c>
      <c r="I12345" s="217">
        <v>4</v>
      </c>
      <c r="J12345" s="217">
        <v>4</v>
      </c>
      <c r="K12345" s="217">
        <v>0</v>
      </c>
      <c r="L12345" s="217">
        <v>72</v>
      </c>
      <c r="M12345" s="217">
        <v>4375.7190449750096</v>
      </c>
      <c r="N12345" s="217">
        <v>0.914135473252909</v>
      </c>
      <c r="O12345" s="217">
        <v>0.914135473252909</v>
      </c>
      <c r="P12345" s="217">
        <v>0</v>
      </c>
      <c r="Q12345" s="217">
        <v>0.914135473252909</v>
      </c>
      <c r="R12345" s="217">
        <v>0.914135473252909</v>
      </c>
      <c r="S12345" s="217">
        <v>0</v>
      </c>
      <c r="T12345" s="217">
        <v>0.914135473252909</v>
      </c>
      <c r="U12345" s="217">
        <v>0.914135473252909</v>
      </c>
      <c r="V12345" s="217">
        <v>0</v>
      </c>
      <c r="W12345" s="217">
        <v>0.914135473252909</v>
      </c>
      <c r="X12345" s="217">
        <v>0.914135473252909</v>
      </c>
      <c r="Y12345" s="217">
        <v>0</v>
      </c>
    </row>
    <row r="12346" spans="2:25">
      <c r="B12346" s="217" t="s">
        <v>12516</v>
      </c>
      <c r="C12346" s="217" t="s">
        <v>11696</v>
      </c>
      <c r="D12346" s="217" t="s">
        <v>14</v>
      </c>
      <c r="E12346" s="217" t="s">
        <v>88</v>
      </c>
      <c r="F12346" s="217" t="s">
        <v>9</v>
      </c>
      <c r="G12346" s="217" t="s">
        <v>49</v>
      </c>
      <c r="H12346" s="217" t="s">
        <v>178</v>
      </c>
      <c r="I12346" s="217">
        <v>0</v>
      </c>
      <c r="J12346" s="217">
        <v>0</v>
      </c>
      <c r="K12346" s="217">
        <v>0</v>
      </c>
      <c r="L12346" s="217">
        <v>27</v>
      </c>
      <c r="M12346" s="217">
        <v>2331.7323709050502</v>
      </c>
      <c r="N12346" s="217">
        <v>0</v>
      </c>
      <c r="O12346" s="217">
        <v>0</v>
      </c>
      <c r="P12346" s="217">
        <v>0</v>
      </c>
      <c r="Q12346" s="217">
        <v>0</v>
      </c>
      <c r="R12346" s="217">
        <v>0</v>
      </c>
      <c r="S12346" s="217">
        <v>0</v>
      </c>
      <c r="T12346" s="217">
        <v>0</v>
      </c>
      <c r="U12346" s="217">
        <v>0</v>
      </c>
      <c r="V12346" s="217">
        <v>0</v>
      </c>
      <c r="W12346" s="217">
        <v>0</v>
      </c>
      <c r="X12346" s="217">
        <v>0</v>
      </c>
      <c r="Y12346" s="217">
        <v>0</v>
      </c>
    </row>
    <row r="12347" spans="2:25">
      <c r="B12347" s="217" t="s">
        <v>12517</v>
      </c>
      <c r="C12347" s="217" t="s">
        <v>11696</v>
      </c>
      <c r="D12347" s="217" t="s">
        <v>14</v>
      </c>
      <c r="E12347" s="217" t="s">
        <v>88</v>
      </c>
      <c r="F12347" s="217" t="s">
        <v>9</v>
      </c>
      <c r="G12347" s="217" t="s">
        <v>49</v>
      </c>
      <c r="H12347" s="217" t="s">
        <v>5</v>
      </c>
      <c r="I12347" s="217">
        <v>8</v>
      </c>
      <c r="J12347" s="217">
        <v>8</v>
      </c>
      <c r="K12347" s="217">
        <v>0</v>
      </c>
      <c r="L12347" s="217">
        <v>282</v>
      </c>
      <c r="M12347" s="217">
        <v>17870</v>
      </c>
      <c r="N12347" s="217">
        <v>0.44767767207610498</v>
      </c>
      <c r="O12347" s="217">
        <v>0.44767767207610498</v>
      </c>
      <c r="P12347" s="217">
        <v>0</v>
      </c>
      <c r="Q12347" s="217">
        <v>0.44767767207610498</v>
      </c>
      <c r="R12347" s="217">
        <v>0.44767767207610498</v>
      </c>
      <c r="S12347" s="217">
        <v>0</v>
      </c>
      <c r="T12347" s="217">
        <v>0.44767767207610498</v>
      </c>
      <c r="U12347" s="217">
        <v>0.44767767207610498</v>
      </c>
      <c r="V12347" s="217">
        <v>0</v>
      </c>
      <c r="W12347" s="217">
        <v>0.44767767207610498</v>
      </c>
      <c r="X12347" s="217">
        <v>0.44767767207610498</v>
      </c>
      <c r="Y12347" s="217">
        <v>0</v>
      </c>
    </row>
    <row r="12348" spans="2:25">
      <c r="B12348" s="217" t="s">
        <v>12518</v>
      </c>
      <c r="C12348" s="217" t="s">
        <v>11696</v>
      </c>
      <c r="D12348" s="217" t="s">
        <v>14</v>
      </c>
      <c r="E12348" s="217" t="s">
        <v>88</v>
      </c>
      <c r="F12348" s="217" t="s">
        <v>5</v>
      </c>
      <c r="G12348" s="217" t="s">
        <v>49</v>
      </c>
      <c r="H12348" s="217" t="s">
        <v>170</v>
      </c>
      <c r="I12348" s="217">
        <v>16</v>
      </c>
      <c r="J12348" s="217">
        <v>16</v>
      </c>
      <c r="K12348" s="217">
        <v>0</v>
      </c>
      <c r="L12348" s="217">
        <v>128</v>
      </c>
      <c r="M12348" s="217">
        <v>7233.6613776147997</v>
      </c>
      <c r="N12348" s="217">
        <v>2.21188125414792</v>
      </c>
      <c r="O12348" s="217">
        <v>2.21188125414792</v>
      </c>
      <c r="P12348" s="217">
        <v>0</v>
      </c>
      <c r="Q12348" s="217">
        <v>2.21188125414792</v>
      </c>
      <c r="R12348" s="217">
        <v>2.21188125414792</v>
      </c>
      <c r="S12348" s="217">
        <v>0</v>
      </c>
      <c r="T12348" s="217">
        <v>2.21188125414792</v>
      </c>
      <c r="U12348" s="217">
        <v>2.21188125414792</v>
      </c>
      <c r="V12348" s="217">
        <v>0</v>
      </c>
      <c r="W12348" s="217">
        <v>2.21188125414792</v>
      </c>
      <c r="X12348" s="217">
        <v>2.21188125414792</v>
      </c>
      <c r="Y12348" s="217">
        <v>0</v>
      </c>
    </row>
    <row r="12349" spans="2:25">
      <c r="B12349" s="217" t="s">
        <v>12519</v>
      </c>
      <c r="C12349" s="217" t="s">
        <v>11696</v>
      </c>
      <c r="D12349" s="217" t="s">
        <v>14</v>
      </c>
      <c r="E12349" s="217" t="s">
        <v>88</v>
      </c>
      <c r="F12349" s="217" t="s">
        <v>5</v>
      </c>
      <c r="G12349" s="217" t="s">
        <v>49</v>
      </c>
      <c r="H12349" s="217" t="s">
        <v>172</v>
      </c>
      <c r="I12349" s="217">
        <v>16</v>
      </c>
      <c r="J12349" s="217">
        <v>16</v>
      </c>
      <c r="K12349" s="217">
        <v>0</v>
      </c>
      <c r="L12349" s="217">
        <v>95</v>
      </c>
      <c r="M12349" s="217">
        <v>6536.1958212488798</v>
      </c>
      <c r="N12349" s="217">
        <v>2.4479070758536201</v>
      </c>
      <c r="O12349" s="217">
        <v>2.4479070758536201</v>
      </c>
      <c r="P12349" s="217">
        <v>0</v>
      </c>
      <c r="Q12349" s="217">
        <v>2.4479070758536201</v>
      </c>
      <c r="R12349" s="217">
        <v>2.4479070758536201</v>
      </c>
      <c r="S12349" s="217">
        <v>0</v>
      </c>
      <c r="T12349" s="217">
        <v>2.4479070758536201</v>
      </c>
      <c r="U12349" s="217">
        <v>2.4479070758536201</v>
      </c>
      <c r="V12349" s="217">
        <v>0</v>
      </c>
      <c r="W12349" s="217">
        <v>2.4479070758536201</v>
      </c>
      <c r="X12349" s="217">
        <v>2.4479070758536201</v>
      </c>
      <c r="Y12349" s="217">
        <v>0</v>
      </c>
    </row>
    <row r="12350" spans="2:25">
      <c r="B12350" s="217" t="s">
        <v>12520</v>
      </c>
      <c r="C12350" s="217" t="s">
        <v>11696</v>
      </c>
      <c r="D12350" s="217" t="s">
        <v>14</v>
      </c>
      <c r="E12350" s="217" t="s">
        <v>88</v>
      </c>
      <c r="F12350" s="217" t="s">
        <v>5</v>
      </c>
      <c r="G12350" s="217" t="s">
        <v>49</v>
      </c>
      <c r="H12350" s="217" t="s">
        <v>174</v>
      </c>
      <c r="I12350" s="217">
        <v>8</v>
      </c>
      <c r="J12350" s="217">
        <v>8</v>
      </c>
      <c r="K12350" s="217">
        <v>0</v>
      </c>
      <c r="L12350" s="217">
        <v>78</v>
      </c>
      <c r="M12350" s="217">
        <v>7073.6842004097398</v>
      </c>
      <c r="N12350" s="217">
        <v>1.13095238256984</v>
      </c>
      <c r="O12350" s="217">
        <v>1.13095238256984</v>
      </c>
      <c r="P12350" s="217">
        <v>0</v>
      </c>
      <c r="Q12350" s="217">
        <v>1.13095238256984</v>
      </c>
      <c r="R12350" s="217">
        <v>1.13095238256984</v>
      </c>
      <c r="S12350" s="217">
        <v>0</v>
      </c>
      <c r="T12350" s="217">
        <v>1.13095238256984</v>
      </c>
      <c r="U12350" s="217">
        <v>1.13095238256984</v>
      </c>
      <c r="V12350" s="217">
        <v>0</v>
      </c>
      <c r="W12350" s="217">
        <v>1.13095238256984</v>
      </c>
      <c r="X12350" s="217">
        <v>1.13095238256984</v>
      </c>
      <c r="Y12350" s="217">
        <v>0</v>
      </c>
    </row>
    <row r="12351" spans="2:25">
      <c r="B12351" s="217" t="s">
        <v>12521</v>
      </c>
      <c r="C12351" s="217" t="s">
        <v>11696</v>
      </c>
      <c r="D12351" s="217" t="s">
        <v>14</v>
      </c>
      <c r="E12351" s="217" t="s">
        <v>88</v>
      </c>
      <c r="F12351" s="217" t="s">
        <v>5</v>
      </c>
      <c r="G12351" s="217" t="s">
        <v>49</v>
      </c>
      <c r="H12351" s="217" t="s">
        <v>176</v>
      </c>
      <c r="I12351" s="217">
        <v>22</v>
      </c>
      <c r="J12351" s="217">
        <v>22</v>
      </c>
      <c r="K12351" s="217">
        <v>0</v>
      </c>
      <c r="L12351" s="217">
        <v>106</v>
      </c>
      <c r="M12351" s="217">
        <v>8058.4884767189697</v>
      </c>
      <c r="N12351" s="217">
        <v>2.7300405111402899</v>
      </c>
      <c r="O12351" s="217">
        <v>2.7300405111402899</v>
      </c>
      <c r="P12351" s="217">
        <v>0</v>
      </c>
      <c r="Q12351" s="217">
        <v>2.7300405111402899</v>
      </c>
      <c r="R12351" s="217">
        <v>2.7300405111402899</v>
      </c>
      <c r="S12351" s="217">
        <v>0</v>
      </c>
      <c r="T12351" s="217">
        <v>2.7300405111402899</v>
      </c>
      <c r="U12351" s="217">
        <v>2.7300405111402899</v>
      </c>
      <c r="V12351" s="217">
        <v>0</v>
      </c>
      <c r="W12351" s="217">
        <v>2.7300405111402899</v>
      </c>
      <c r="X12351" s="217">
        <v>2.7300405111402899</v>
      </c>
      <c r="Y12351" s="217">
        <v>0</v>
      </c>
    </row>
    <row r="12352" spans="2:25">
      <c r="B12352" s="217" t="s">
        <v>12522</v>
      </c>
      <c r="C12352" s="217" t="s">
        <v>11696</v>
      </c>
      <c r="D12352" s="217" t="s">
        <v>14</v>
      </c>
      <c r="E12352" s="217" t="s">
        <v>88</v>
      </c>
      <c r="F12352" s="217" t="s">
        <v>5</v>
      </c>
      <c r="G12352" s="217" t="s">
        <v>49</v>
      </c>
      <c r="H12352" s="217" t="s">
        <v>178</v>
      </c>
      <c r="I12352" s="217">
        <v>5</v>
      </c>
      <c r="J12352" s="217">
        <v>5</v>
      </c>
      <c r="K12352" s="217">
        <v>0</v>
      </c>
      <c r="L12352" s="217">
        <v>44</v>
      </c>
      <c r="M12352" s="217">
        <v>4247.9701240076001</v>
      </c>
      <c r="N12352" s="217">
        <v>1.1770327601275401</v>
      </c>
      <c r="O12352" s="217">
        <v>1.1770327601275401</v>
      </c>
      <c r="P12352" s="217">
        <v>0</v>
      </c>
      <c r="Q12352" s="217">
        <v>1.1770327601275401</v>
      </c>
      <c r="R12352" s="217">
        <v>1.1770327601275401</v>
      </c>
      <c r="S12352" s="217">
        <v>0</v>
      </c>
      <c r="T12352" s="217">
        <v>1.1770327601275401</v>
      </c>
      <c r="U12352" s="217">
        <v>1.1770327601275401</v>
      </c>
      <c r="V12352" s="217">
        <v>0</v>
      </c>
      <c r="W12352" s="217">
        <v>1.1770327601275401</v>
      </c>
      <c r="X12352" s="217">
        <v>1.1770327601275401</v>
      </c>
      <c r="Y12352" s="217">
        <v>0</v>
      </c>
    </row>
    <row r="12353" spans="2:25">
      <c r="B12353" s="217" t="s">
        <v>12523</v>
      </c>
      <c r="C12353" s="217" t="s">
        <v>11696</v>
      </c>
      <c r="D12353" s="217" t="s">
        <v>14</v>
      </c>
      <c r="E12353" s="217" t="s">
        <v>88</v>
      </c>
      <c r="F12353" s="217" t="s">
        <v>5</v>
      </c>
      <c r="G12353" s="217" t="s">
        <v>49</v>
      </c>
      <c r="H12353" s="217" t="s">
        <v>5</v>
      </c>
      <c r="I12353" s="217">
        <v>67</v>
      </c>
      <c r="J12353" s="217">
        <v>67</v>
      </c>
      <c r="K12353" s="217">
        <v>0</v>
      </c>
      <c r="L12353" s="217">
        <v>451</v>
      </c>
      <c r="M12353" s="217">
        <v>33150</v>
      </c>
      <c r="N12353" s="217">
        <v>2.0211161387632002</v>
      </c>
      <c r="O12353" s="217">
        <v>2.0211161387632002</v>
      </c>
      <c r="P12353" s="217">
        <v>0</v>
      </c>
      <c r="Q12353" s="217">
        <v>2.0211161387632002</v>
      </c>
      <c r="R12353" s="217">
        <v>2.0211161387632002</v>
      </c>
      <c r="S12353" s="217">
        <v>0</v>
      </c>
      <c r="T12353" s="217">
        <v>2.0211161387632002</v>
      </c>
      <c r="U12353" s="217">
        <v>2.0211161387632002</v>
      </c>
      <c r="V12353" s="217">
        <v>0</v>
      </c>
      <c r="W12353" s="217">
        <v>2.0211161387632002</v>
      </c>
      <c r="X12353" s="217">
        <v>2.0211161387632002</v>
      </c>
      <c r="Y12353" s="217">
        <v>0</v>
      </c>
    </row>
    <row r="12354" spans="2:25">
      <c r="B12354" s="217" t="s">
        <v>12524</v>
      </c>
      <c r="C12354" s="217" t="s">
        <v>11696</v>
      </c>
      <c r="D12354" s="217" t="s">
        <v>14</v>
      </c>
      <c r="E12354" s="217" t="s">
        <v>88</v>
      </c>
      <c r="F12354" s="217" t="s">
        <v>12</v>
      </c>
      <c r="G12354" s="217" t="s">
        <v>13</v>
      </c>
      <c r="H12354" s="217" t="s">
        <v>170</v>
      </c>
      <c r="I12354" s="217">
        <v>0</v>
      </c>
      <c r="J12354" s="217">
        <v>0</v>
      </c>
      <c r="K12354" s="217">
        <v>0</v>
      </c>
      <c r="L12354" s="217">
        <v>1</v>
      </c>
      <c r="M12354" s="217">
        <v>57.042253521126803</v>
      </c>
      <c r="N12354" s="217">
        <v>0</v>
      </c>
      <c r="O12354" s="217">
        <v>0</v>
      </c>
      <c r="P12354" s="217">
        <v>0</v>
      </c>
      <c r="Q12354" s="217">
        <v>0</v>
      </c>
      <c r="R12354" s="217">
        <v>0</v>
      </c>
      <c r="S12354" s="217">
        <v>0</v>
      </c>
      <c r="T12354" s="217">
        <v>0</v>
      </c>
      <c r="U12354" s="217">
        <v>0</v>
      </c>
      <c r="V12354" s="217">
        <v>0</v>
      </c>
      <c r="W12354" s="217">
        <v>0</v>
      </c>
      <c r="X12354" s="217">
        <v>0</v>
      </c>
      <c r="Y12354" s="217">
        <v>0</v>
      </c>
    </row>
    <row r="12355" spans="2:25">
      <c r="B12355" s="217" t="s">
        <v>12525</v>
      </c>
      <c r="C12355" s="217" t="s">
        <v>11696</v>
      </c>
      <c r="D12355" s="217" t="s">
        <v>14</v>
      </c>
      <c r="E12355" s="217" t="s">
        <v>88</v>
      </c>
      <c r="F12355" s="217" t="s">
        <v>12</v>
      </c>
      <c r="G12355" s="217" t="s">
        <v>13</v>
      </c>
      <c r="H12355" s="217" t="s">
        <v>172</v>
      </c>
      <c r="I12355" s="217">
        <v>0</v>
      </c>
      <c r="J12355" s="217">
        <v>0</v>
      </c>
      <c r="K12355" s="217">
        <v>0</v>
      </c>
      <c r="L12355" s="217">
        <v>1</v>
      </c>
      <c r="M12355" s="217">
        <v>114.084507042254</v>
      </c>
      <c r="N12355" s="217">
        <v>0</v>
      </c>
      <c r="O12355" s="217">
        <v>0</v>
      </c>
      <c r="P12355" s="217">
        <v>0</v>
      </c>
      <c r="Q12355" s="217">
        <v>0</v>
      </c>
      <c r="R12355" s="217">
        <v>0</v>
      </c>
      <c r="S12355" s="217">
        <v>0</v>
      </c>
      <c r="T12355" s="217">
        <v>0</v>
      </c>
      <c r="U12355" s="217">
        <v>0</v>
      </c>
      <c r="V12355" s="217">
        <v>0</v>
      </c>
      <c r="W12355" s="217">
        <v>0</v>
      </c>
      <c r="X12355" s="217">
        <v>0</v>
      </c>
      <c r="Y12355" s="217">
        <v>0</v>
      </c>
    </row>
    <row r="12356" spans="2:25">
      <c r="B12356" s="217" t="s">
        <v>12526</v>
      </c>
      <c r="C12356" s="217" t="s">
        <v>11696</v>
      </c>
      <c r="D12356" s="217" t="s">
        <v>14</v>
      </c>
      <c r="E12356" s="217" t="s">
        <v>88</v>
      </c>
      <c r="F12356" s="217" t="s">
        <v>12</v>
      </c>
      <c r="G12356" s="217" t="s">
        <v>13</v>
      </c>
      <c r="H12356" s="217" t="s">
        <v>174</v>
      </c>
      <c r="I12356" s="217">
        <v>1</v>
      </c>
      <c r="J12356" s="217">
        <v>1</v>
      </c>
      <c r="K12356" s="217">
        <v>0</v>
      </c>
      <c r="L12356" s="217">
        <v>0</v>
      </c>
      <c r="M12356" s="217">
        <v>148.30985915493</v>
      </c>
      <c r="N12356" s="217">
        <v>6.7426400759734104</v>
      </c>
      <c r="O12356" s="217">
        <v>6.7426400759734104</v>
      </c>
      <c r="P12356" s="217">
        <v>0</v>
      </c>
      <c r="Q12356" s="217">
        <v>6.7426400759734104</v>
      </c>
      <c r="R12356" s="217">
        <v>6.7426400759734104</v>
      </c>
      <c r="S12356" s="217">
        <v>0</v>
      </c>
      <c r="T12356" s="217">
        <v>6.7426400759734104</v>
      </c>
      <c r="U12356" s="217">
        <v>6.7426400759734104</v>
      </c>
      <c r="V12356" s="217">
        <v>0</v>
      </c>
      <c r="W12356" s="217">
        <v>6.7426400759734104</v>
      </c>
      <c r="X12356" s="217">
        <v>6.7426400759734104</v>
      </c>
      <c r="Y12356" s="217">
        <v>0</v>
      </c>
    </row>
    <row r="12357" spans="2:25">
      <c r="B12357" s="217" t="s">
        <v>12527</v>
      </c>
      <c r="C12357" s="217" t="s">
        <v>11696</v>
      </c>
      <c r="D12357" s="217" t="s">
        <v>14</v>
      </c>
      <c r="E12357" s="217" t="s">
        <v>88</v>
      </c>
      <c r="F12357" s="217" t="s">
        <v>12</v>
      </c>
      <c r="G12357" s="217" t="s">
        <v>13</v>
      </c>
      <c r="H12357" s="217" t="s">
        <v>176</v>
      </c>
      <c r="I12357" s="217">
        <v>1</v>
      </c>
      <c r="J12357" s="217">
        <v>1</v>
      </c>
      <c r="K12357" s="217">
        <v>0</v>
      </c>
      <c r="L12357" s="217">
        <v>7</v>
      </c>
      <c r="M12357" s="217">
        <v>228.16901408450701</v>
      </c>
      <c r="N12357" s="217">
        <v>4.3827160493827204</v>
      </c>
      <c r="O12357" s="217">
        <v>4.3827160493827204</v>
      </c>
      <c r="P12357" s="217">
        <v>0</v>
      </c>
      <c r="Q12357" s="217">
        <v>4.3827160493827204</v>
      </c>
      <c r="R12357" s="217">
        <v>4.3827160493827204</v>
      </c>
      <c r="S12357" s="217">
        <v>0</v>
      </c>
      <c r="T12357" s="217">
        <v>4.3827160493827204</v>
      </c>
      <c r="U12357" s="217">
        <v>4.3827160493827204</v>
      </c>
      <c r="V12357" s="217">
        <v>0</v>
      </c>
      <c r="W12357" s="217">
        <v>4.3827160493827204</v>
      </c>
      <c r="X12357" s="217">
        <v>4.3827160493827204</v>
      </c>
      <c r="Y12357" s="217">
        <v>0</v>
      </c>
    </row>
    <row r="12358" spans="2:25">
      <c r="B12358" s="217" t="s">
        <v>12528</v>
      </c>
      <c r="C12358" s="217" t="s">
        <v>11696</v>
      </c>
      <c r="D12358" s="217" t="s">
        <v>14</v>
      </c>
      <c r="E12358" s="217" t="s">
        <v>88</v>
      </c>
      <c r="F12358" s="217" t="s">
        <v>12</v>
      </c>
      <c r="G12358" s="217" t="s">
        <v>13</v>
      </c>
      <c r="H12358" s="217" t="s">
        <v>178</v>
      </c>
      <c r="I12358" s="217">
        <v>0</v>
      </c>
      <c r="J12358" s="217">
        <v>0</v>
      </c>
      <c r="K12358" s="217">
        <v>0</v>
      </c>
      <c r="L12358" s="217">
        <v>0</v>
      </c>
      <c r="M12358" s="217">
        <v>262.39436619718299</v>
      </c>
      <c r="N12358" s="217">
        <v>0</v>
      </c>
      <c r="O12358" s="217">
        <v>0</v>
      </c>
      <c r="P12358" s="217">
        <v>0</v>
      </c>
      <c r="Q12358" s="217">
        <v>0</v>
      </c>
      <c r="R12358" s="217">
        <v>0</v>
      </c>
      <c r="S12358" s="217">
        <v>0</v>
      </c>
      <c r="T12358" s="217">
        <v>0</v>
      </c>
      <c r="U12358" s="217">
        <v>0</v>
      </c>
      <c r="V12358" s="217">
        <v>0</v>
      </c>
      <c r="W12358" s="217">
        <v>0</v>
      </c>
      <c r="X12358" s="217">
        <v>0</v>
      </c>
      <c r="Y12358" s="217">
        <v>0</v>
      </c>
    </row>
    <row r="12359" spans="2:25">
      <c r="B12359" s="217" t="s">
        <v>12529</v>
      </c>
      <c r="C12359" s="217" t="s">
        <v>11696</v>
      </c>
      <c r="D12359" s="217" t="s">
        <v>14</v>
      </c>
      <c r="E12359" s="217" t="s">
        <v>88</v>
      </c>
      <c r="F12359" s="217" t="s">
        <v>12</v>
      </c>
      <c r="G12359" s="217" t="s">
        <v>13</v>
      </c>
      <c r="H12359" s="217" t="s">
        <v>5</v>
      </c>
      <c r="I12359" s="217">
        <v>2</v>
      </c>
      <c r="J12359" s="217">
        <v>2</v>
      </c>
      <c r="K12359" s="217">
        <v>0</v>
      </c>
      <c r="L12359" s="217">
        <v>9</v>
      </c>
      <c r="M12359" s="217">
        <v>810</v>
      </c>
      <c r="N12359" s="217">
        <v>2.4691358024691401</v>
      </c>
      <c r="O12359" s="217">
        <v>2.4691358024691401</v>
      </c>
      <c r="P12359" s="217">
        <v>0</v>
      </c>
      <c r="Q12359" s="217">
        <v>2.4691358024691401</v>
      </c>
      <c r="R12359" s="217">
        <v>2.4691358024691401</v>
      </c>
      <c r="S12359" s="217">
        <v>0</v>
      </c>
      <c r="T12359" s="217">
        <v>2.4691358024691401</v>
      </c>
      <c r="U12359" s="217">
        <v>2.4691358024691401</v>
      </c>
      <c r="V12359" s="217">
        <v>0</v>
      </c>
      <c r="W12359" s="217">
        <v>2.4691358024691401</v>
      </c>
      <c r="X12359" s="217">
        <v>2.4691358024691401</v>
      </c>
      <c r="Y12359" s="217">
        <v>0</v>
      </c>
    </row>
    <row r="12360" spans="2:25">
      <c r="B12360" s="217" t="s">
        <v>12530</v>
      </c>
      <c r="C12360" s="217" t="s">
        <v>11696</v>
      </c>
      <c r="D12360" s="217" t="s">
        <v>14</v>
      </c>
      <c r="E12360" s="217" t="s">
        <v>88</v>
      </c>
      <c r="F12360" s="217" t="s">
        <v>9</v>
      </c>
      <c r="G12360" s="217" t="s">
        <v>13</v>
      </c>
      <c r="H12360" s="217" t="s">
        <v>170</v>
      </c>
      <c r="I12360" s="217">
        <v>1</v>
      </c>
      <c r="J12360" s="217">
        <v>1</v>
      </c>
      <c r="K12360" s="217">
        <v>0</v>
      </c>
      <c r="L12360" s="217">
        <v>2</v>
      </c>
      <c r="M12360" s="217">
        <v>92.235294117647101</v>
      </c>
      <c r="N12360" s="217">
        <v>10.841836734693899</v>
      </c>
      <c r="O12360" s="217">
        <v>10.841836734693899</v>
      </c>
      <c r="P12360" s="217">
        <v>0</v>
      </c>
      <c r="Q12360" s="217">
        <v>10.841836734693899</v>
      </c>
      <c r="R12360" s="217">
        <v>10.841836734693899</v>
      </c>
      <c r="S12360" s="217">
        <v>0</v>
      </c>
      <c r="T12360" s="217">
        <v>10.841836734693899</v>
      </c>
      <c r="U12360" s="217">
        <v>10.841836734693899</v>
      </c>
      <c r="V12360" s="217">
        <v>0</v>
      </c>
      <c r="W12360" s="217">
        <v>10.841836734693899</v>
      </c>
      <c r="X12360" s="217">
        <v>10.841836734693899</v>
      </c>
      <c r="Y12360" s="217">
        <v>0</v>
      </c>
    </row>
    <row r="12361" spans="2:25">
      <c r="B12361" s="217" t="s">
        <v>12531</v>
      </c>
      <c r="C12361" s="217" t="s">
        <v>11696</v>
      </c>
      <c r="D12361" s="217" t="s">
        <v>14</v>
      </c>
      <c r="E12361" s="217" t="s">
        <v>88</v>
      </c>
      <c r="F12361" s="217" t="s">
        <v>9</v>
      </c>
      <c r="G12361" s="217" t="s">
        <v>13</v>
      </c>
      <c r="H12361" s="217" t="s">
        <v>172</v>
      </c>
      <c r="I12361" s="217">
        <v>1</v>
      </c>
      <c r="J12361" s="217">
        <v>1</v>
      </c>
      <c r="K12361" s="217">
        <v>0</v>
      </c>
      <c r="L12361" s="217">
        <v>4</v>
      </c>
      <c r="M12361" s="217">
        <v>138.35294117647101</v>
      </c>
      <c r="N12361" s="217">
        <v>7.2278911564625901</v>
      </c>
      <c r="O12361" s="217">
        <v>7.2278911564625901</v>
      </c>
      <c r="P12361" s="217">
        <v>0</v>
      </c>
      <c r="Q12361" s="217">
        <v>7.2278911564625901</v>
      </c>
      <c r="R12361" s="217">
        <v>7.2278911564625901</v>
      </c>
      <c r="S12361" s="217">
        <v>0</v>
      </c>
      <c r="T12361" s="217">
        <v>7.2278911564625901</v>
      </c>
      <c r="U12361" s="217">
        <v>7.2278911564625901</v>
      </c>
      <c r="V12361" s="217">
        <v>0</v>
      </c>
      <c r="W12361" s="217">
        <v>7.2278911564625901</v>
      </c>
      <c r="X12361" s="217">
        <v>7.2278911564625901</v>
      </c>
      <c r="Y12361" s="217">
        <v>0</v>
      </c>
    </row>
    <row r="12362" spans="2:25">
      <c r="B12362" s="217" t="s">
        <v>12532</v>
      </c>
      <c r="C12362" s="217" t="s">
        <v>11696</v>
      </c>
      <c r="D12362" s="217" t="s">
        <v>14</v>
      </c>
      <c r="E12362" s="217" t="s">
        <v>88</v>
      </c>
      <c r="F12362" s="217" t="s">
        <v>9</v>
      </c>
      <c r="G12362" s="217" t="s">
        <v>13</v>
      </c>
      <c r="H12362" s="217" t="s">
        <v>174</v>
      </c>
      <c r="I12362" s="217">
        <v>0</v>
      </c>
      <c r="J12362" s="217">
        <v>0</v>
      </c>
      <c r="K12362" s="217">
        <v>0</v>
      </c>
      <c r="L12362" s="217">
        <v>2</v>
      </c>
      <c r="M12362" s="217">
        <v>172.941176470588</v>
      </c>
      <c r="N12362" s="217">
        <v>0</v>
      </c>
      <c r="O12362" s="217">
        <v>0</v>
      </c>
      <c r="P12362" s="217">
        <v>0</v>
      </c>
      <c r="Q12362" s="217">
        <v>0</v>
      </c>
      <c r="R12362" s="217">
        <v>0</v>
      </c>
      <c r="S12362" s="217">
        <v>0</v>
      </c>
      <c r="T12362" s="217">
        <v>0</v>
      </c>
      <c r="U12362" s="217">
        <v>0</v>
      </c>
      <c r="V12362" s="217">
        <v>0</v>
      </c>
      <c r="W12362" s="217">
        <v>0</v>
      </c>
      <c r="X12362" s="217">
        <v>0</v>
      </c>
      <c r="Y12362" s="217">
        <v>0</v>
      </c>
    </row>
    <row r="12363" spans="2:25">
      <c r="B12363" s="217" t="s">
        <v>12533</v>
      </c>
      <c r="C12363" s="217" t="s">
        <v>11696</v>
      </c>
      <c r="D12363" s="217" t="s">
        <v>14</v>
      </c>
      <c r="E12363" s="217" t="s">
        <v>88</v>
      </c>
      <c r="F12363" s="217" t="s">
        <v>9</v>
      </c>
      <c r="G12363" s="217" t="s">
        <v>13</v>
      </c>
      <c r="H12363" s="217" t="s">
        <v>176</v>
      </c>
      <c r="I12363" s="217">
        <v>2</v>
      </c>
      <c r="J12363" s="217">
        <v>2</v>
      </c>
      <c r="K12363" s="217">
        <v>0</v>
      </c>
      <c r="L12363" s="217">
        <v>9</v>
      </c>
      <c r="M12363" s="217">
        <v>311.29411764705901</v>
      </c>
      <c r="N12363" s="217">
        <v>6.4247921390778497</v>
      </c>
      <c r="O12363" s="217">
        <v>6.4247921390778497</v>
      </c>
      <c r="P12363" s="217">
        <v>0</v>
      </c>
      <c r="Q12363" s="217">
        <v>6.4247921390778497</v>
      </c>
      <c r="R12363" s="217">
        <v>6.4247921390778497</v>
      </c>
      <c r="S12363" s="217">
        <v>0</v>
      </c>
      <c r="T12363" s="217">
        <v>6.4247921390778497</v>
      </c>
      <c r="U12363" s="217">
        <v>6.4247921390778497</v>
      </c>
      <c r="V12363" s="217">
        <v>0</v>
      </c>
      <c r="W12363" s="217">
        <v>6.4247921390778497</v>
      </c>
      <c r="X12363" s="217">
        <v>6.4247921390778497</v>
      </c>
      <c r="Y12363" s="217">
        <v>0</v>
      </c>
    </row>
    <row r="12364" spans="2:25">
      <c r="B12364" s="217" t="s">
        <v>12534</v>
      </c>
      <c r="C12364" s="217" t="s">
        <v>11696</v>
      </c>
      <c r="D12364" s="217" t="s">
        <v>14</v>
      </c>
      <c r="E12364" s="217" t="s">
        <v>88</v>
      </c>
      <c r="F12364" s="217" t="s">
        <v>9</v>
      </c>
      <c r="G12364" s="217" t="s">
        <v>13</v>
      </c>
      <c r="H12364" s="217" t="s">
        <v>178</v>
      </c>
      <c r="I12364" s="217">
        <v>0</v>
      </c>
      <c r="J12364" s="217">
        <v>0</v>
      </c>
      <c r="K12364" s="217">
        <v>0</v>
      </c>
      <c r="L12364" s="217">
        <v>3</v>
      </c>
      <c r="M12364" s="217">
        <v>265.17647058823502</v>
      </c>
      <c r="N12364" s="217">
        <v>0</v>
      </c>
      <c r="O12364" s="217">
        <v>0</v>
      </c>
      <c r="P12364" s="217">
        <v>0</v>
      </c>
      <c r="Q12364" s="217">
        <v>0</v>
      </c>
      <c r="R12364" s="217">
        <v>0</v>
      </c>
      <c r="S12364" s="217">
        <v>0</v>
      </c>
      <c r="T12364" s="217">
        <v>0</v>
      </c>
      <c r="U12364" s="217">
        <v>0</v>
      </c>
      <c r="V12364" s="217">
        <v>0</v>
      </c>
      <c r="W12364" s="217">
        <v>0</v>
      </c>
      <c r="X12364" s="217">
        <v>0</v>
      </c>
      <c r="Y12364" s="217">
        <v>0</v>
      </c>
    </row>
    <row r="12365" spans="2:25">
      <c r="B12365" s="217" t="s">
        <v>12535</v>
      </c>
      <c r="C12365" s="217" t="s">
        <v>11696</v>
      </c>
      <c r="D12365" s="217" t="s">
        <v>14</v>
      </c>
      <c r="E12365" s="217" t="s">
        <v>88</v>
      </c>
      <c r="F12365" s="217" t="s">
        <v>9</v>
      </c>
      <c r="G12365" s="217" t="s">
        <v>13</v>
      </c>
      <c r="H12365" s="217" t="s">
        <v>5</v>
      </c>
      <c r="I12365" s="217">
        <v>4</v>
      </c>
      <c r="J12365" s="217">
        <v>4</v>
      </c>
      <c r="K12365" s="217">
        <v>0</v>
      </c>
      <c r="L12365" s="217">
        <v>20</v>
      </c>
      <c r="M12365" s="217">
        <v>980</v>
      </c>
      <c r="N12365" s="217">
        <v>4.0816326530612201</v>
      </c>
      <c r="O12365" s="217">
        <v>4.0816326530612201</v>
      </c>
      <c r="P12365" s="217">
        <v>0</v>
      </c>
      <c r="Q12365" s="217">
        <v>4.0816326530612201</v>
      </c>
      <c r="R12365" s="217">
        <v>4.0816326530612201</v>
      </c>
      <c r="S12365" s="217">
        <v>0</v>
      </c>
      <c r="T12365" s="217">
        <v>4.0816326530612201</v>
      </c>
      <c r="U12365" s="217">
        <v>4.0816326530612201</v>
      </c>
      <c r="V12365" s="217">
        <v>0</v>
      </c>
      <c r="W12365" s="217">
        <v>4.0816326530612201</v>
      </c>
      <c r="X12365" s="217">
        <v>4.0816326530612201</v>
      </c>
      <c r="Y12365" s="217">
        <v>0</v>
      </c>
    </row>
    <row r="12366" spans="2:25">
      <c r="B12366" s="217" t="s">
        <v>12536</v>
      </c>
      <c r="C12366" s="217" t="s">
        <v>11696</v>
      </c>
      <c r="D12366" s="217" t="s">
        <v>14</v>
      </c>
      <c r="E12366" s="217" t="s">
        <v>88</v>
      </c>
      <c r="F12366" s="217" t="s">
        <v>5</v>
      </c>
      <c r="G12366" s="217" t="s">
        <v>13</v>
      </c>
      <c r="H12366" s="217" t="s">
        <v>170</v>
      </c>
      <c r="I12366" s="217">
        <v>1</v>
      </c>
      <c r="J12366" s="217">
        <v>1</v>
      </c>
      <c r="K12366" s="217">
        <v>0</v>
      </c>
      <c r="L12366" s="217">
        <v>3</v>
      </c>
      <c r="M12366" s="217">
        <v>149.277547638774</v>
      </c>
      <c r="N12366" s="217">
        <v>6.6989310570657903</v>
      </c>
      <c r="O12366" s="217">
        <v>6.6989310570657903</v>
      </c>
      <c r="P12366" s="217">
        <v>0</v>
      </c>
      <c r="Q12366" s="217">
        <v>6.6989310570657903</v>
      </c>
      <c r="R12366" s="217">
        <v>6.6989310570657903</v>
      </c>
      <c r="S12366" s="217">
        <v>0</v>
      </c>
      <c r="T12366" s="217">
        <v>6.6989310570657903</v>
      </c>
      <c r="U12366" s="217">
        <v>6.6989310570657903</v>
      </c>
      <c r="V12366" s="217">
        <v>0</v>
      </c>
      <c r="W12366" s="217">
        <v>6.6989310570657903</v>
      </c>
      <c r="X12366" s="217">
        <v>6.6989310570657903</v>
      </c>
      <c r="Y12366" s="217">
        <v>0</v>
      </c>
    </row>
    <row r="12367" spans="2:25">
      <c r="B12367" s="217" t="s">
        <v>12537</v>
      </c>
      <c r="C12367" s="217" t="s">
        <v>11696</v>
      </c>
      <c r="D12367" s="217" t="s">
        <v>14</v>
      </c>
      <c r="E12367" s="217" t="s">
        <v>88</v>
      </c>
      <c r="F12367" s="217" t="s">
        <v>5</v>
      </c>
      <c r="G12367" s="217" t="s">
        <v>13</v>
      </c>
      <c r="H12367" s="217" t="s">
        <v>172</v>
      </c>
      <c r="I12367" s="217">
        <v>1</v>
      </c>
      <c r="J12367" s="217">
        <v>1</v>
      </c>
      <c r="K12367" s="217">
        <v>0</v>
      </c>
      <c r="L12367" s="217">
        <v>5</v>
      </c>
      <c r="M12367" s="217">
        <v>252.437448218724</v>
      </c>
      <c r="N12367" s="217">
        <v>3.9613773909390502</v>
      </c>
      <c r="O12367" s="217">
        <v>3.9613773909390502</v>
      </c>
      <c r="P12367" s="217">
        <v>0</v>
      </c>
      <c r="Q12367" s="217">
        <v>3.9613773909390502</v>
      </c>
      <c r="R12367" s="217">
        <v>3.9613773909390502</v>
      </c>
      <c r="S12367" s="217">
        <v>0</v>
      </c>
      <c r="T12367" s="217">
        <v>3.9613773909390502</v>
      </c>
      <c r="U12367" s="217">
        <v>3.9613773909390502</v>
      </c>
      <c r="V12367" s="217">
        <v>0</v>
      </c>
      <c r="W12367" s="217">
        <v>3.9613773909390502</v>
      </c>
      <c r="X12367" s="217">
        <v>3.9613773909390502</v>
      </c>
      <c r="Y12367" s="217">
        <v>0</v>
      </c>
    </row>
    <row r="12368" spans="2:25">
      <c r="B12368" s="217" t="s">
        <v>12538</v>
      </c>
      <c r="C12368" s="217" t="s">
        <v>11696</v>
      </c>
      <c r="D12368" s="217" t="s">
        <v>14</v>
      </c>
      <c r="E12368" s="217" t="s">
        <v>88</v>
      </c>
      <c r="F12368" s="217" t="s">
        <v>5</v>
      </c>
      <c r="G12368" s="217" t="s">
        <v>13</v>
      </c>
      <c r="H12368" s="217" t="s">
        <v>174</v>
      </c>
      <c r="I12368" s="217">
        <v>1</v>
      </c>
      <c r="J12368" s="217">
        <v>1</v>
      </c>
      <c r="K12368" s="217">
        <v>0</v>
      </c>
      <c r="L12368" s="217">
        <v>2</v>
      </c>
      <c r="M12368" s="217">
        <v>321.251035625518</v>
      </c>
      <c r="N12368" s="217">
        <v>3.1128304319793698</v>
      </c>
      <c r="O12368" s="217">
        <v>3.1128304319793698</v>
      </c>
      <c r="P12368" s="217">
        <v>0</v>
      </c>
      <c r="Q12368" s="217">
        <v>3.1128304319793698</v>
      </c>
      <c r="R12368" s="217">
        <v>3.1128304319793698</v>
      </c>
      <c r="S12368" s="217">
        <v>0</v>
      </c>
      <c r="T12368" s="217">
        <v>3.1128304319793698</v>
      </c>
      <c r="U12368" s="217">
        <v>3.1128304319793698</v>
      </c>
      <c r="V12368" s="217">
        <v>0</v>
      </c>
      <c r="W12368" s="217">
        <v>3.1128304319793698</v>
      </c>
      <c r="X12368" s="217">
        <v>3.1128304319793698</v>
      </c>
      <c r="Y12368" s="217">
        <v>0</v>
      </c>
    </row>
    <row r="12369" spans="2:25">
      <c r="B12369" s="217" t="s">
        <v>12539</v>
      </c>
      <c r="C12369" s="217" t="s">
        <v>11696</v>
      </c>
      <c r="D12369" s="217" t="s">
        <v>14</v>
      </c>
      <c r="E12369" s="217" t="s">
        <v>88</v>
      </c>
      <c r="F12369" s="217" t="s">
        <v>5</v>
      </c>
      <c r="G12369" s="217" t="s">
        <v>13</v>
      </c>
      <c r="H12369" s="217" t="s">
        <v>176</v>
      </c>
      <c r="I12369" s="217">
        <v>3</v>
      </c>
      <c r="J12369" s="217">
        <v>3</v>
      </c>
      <c r="K12369" s="217">
        <v>0</v>
      </c>
      <c r="L12369" s="217">
        <v>16</v>
      </c>
      <c r="M12369" s="217">
        <v>539.46313173156602</v>
      </c>
      <c r="N12369" s="217">
        <v>5.5610843884189398</v>
      </c>
      <c r="O12369" s="217">
        <v>5.5610843884189398</v>
      </c>
      <c r="P12369" s="217">
        <v>0</v>
      </c>
      <c r="Q12369" s="217">
        <v>5.5610843884189398</v>
      </c>
      <c r="R12369" s="217">
        <v>5.5610843884189398</v>
      </c>
      <c r="S12369" s="217">
        <v>0</v>
      </c>
      <c r="T12369" s="217">
        <v>5.5610843884189398</v>
      </c>
      <c r="U12369" s="217">
        <v>5.5610843884189398</v>
      </c>
      <c r="V12369" s="217">
        <v>0</v>
      </c>
      <c r="W12369" s="217">
        <v>5.5610843884189398</v>
      </c>
      <c r="X12369" s="217">
        <v>5.5610843884189398</v>
      </c>
      <c r="Y12369" s="217">
        <v>0</v>
      </c>
    </row>
    <row r="12370" spans="2:25">
      <c r="B12370" s="217" t="s">
        <v>12540</v>
      </c>
      <c r="C12370" s="217" t="s">
        <v>11696</v>
      </c>
      <c r="D12370" s="217" t="s">
        <v>14</v>
      </c>
      <c r="E12370" s="217" t="s">
        <v>88</v>
      </c>
      <c r="F12370" s="217" t="s">
        <v>5</v>
      </c>
      <c r="G12370" s="217" t="s">
        <v>13</v>
      </c>
      <c r="H12370" s="217" t="s">
        <v>178</v>
      </c>
      <c r="I12370" s="217">
        <v>0</v>
      </c>
      <c r="J12370" s="217">
        <v>0</v>
      </c>
      <c r="K12370" s="217">
        <v>0</v>
      </c>
      <c r="L12370" s="217">
        <v>3</v>
      </c>
      <c r="M12370" s="217">
        <v>527.57083678541801</v>
      </c>
      <c r="N12370" s="217">
        <v>0</v>
      </c>
      <c r="O12370" s="217">
        <v>0</v>
      </c>
      <c r="P12370" s="217">
        <v>0</v>
      </c>
      <c r="Q12370" s="217">
        <v>0</v>
      </c>
      <c r="R12370" s="217">
        <v>0</v>
      </c>
      <c r="S12370" s="217">
        <v>0</v>
      </c>
      <c r="T12370" s="217">
        <v>0</v>
      </c>
      <c r="U12370" s="217">
        <v>0</v>
      </c>
      <c r="V12370" s="217">
        <v>0</v>
      </c>
      <c r="W12370" s="217">
        <v>0</v>
      </c>
      <c r="X12370" s="217">
        <v>0</v>
      </c>
      <c r="Y12370" s="217">
        <v>0</v>
      </c>
    </row>
    <row r="12371" spans="2:25">
      <c r="B12371" s="217" t="s">
        <v>12541</v>
      </c>
      <c r="C12371" s="217" t="s">
        <v>11696</v>
      </c>
      <c r="D12371" s="217" t="s">
        <v>14</v>
      </c>
      <c r="E12371" s="217" t="s">
        <v>88</v>
      </c>
      <c r="F12371" s="217" t="s">
        <v>5</v>
      </c>
      <c r="G12371" s="217" t="s">
        <v>13</v>
      </c>
      <c r="H12371" s="217" t="s">
        <v>5</v>
      </c>
      <c r="I12371" s="217">
        <v>6</v>
      </c>
      <c r="J12371" s="217">
        <v>6</v>
      </c>
      <c r="K12371" s="217">
        <v>0</v>
      </c>
      <c r="L12371" s="217">
        <v>29</v>
      </c>
      <c r="M12371" s="217">
        <v>1790</v>
      </c>
      <c r="N12371" s="217">
        <v>3.3519553072625698</v>
      </c>
      <c r="O12371" s="217">
        <v>3.3519553072625698</v>
      </c>
      <c r="P12371" s="217">
        <v>0</v>
      </c>
      <c r="Q12371" s="217">
        <v>3.3519553072625698</v>
      </c>
      <c r="R12371" s="217">
        <v>3.3519553072625698</v>
      </c>
      <c r="S12371" s="217">
        <v>0</v>
      </c>
      <c r="T12371" s="217">
        <v>3.3519553072625698</v>
      </c>
      <c r="U12371" s="217">
        <v>3.3519553072625698</v>
      </c>
      <c r="V12371" s="217">
        <v>0</v>
      </c>
      <c r="W12371" s="217">
        <v>3.3519553072625698</v>
      </c>
      <c r="X12371" s="217">
        <v>3.3519553072625698</v>
      </c>
      <c r="Y12371" s="217">
        <v>0</v>
      </c>
    </row>
    <row r="12372" spans="2:25">
      <c r="B12372" s="217" t="s">
        <v>12542</v>
      </c>
      <c r="C12372" s="217" t="s">
        <v>11696</v>
      </c>
      <c r="D12372" s="217" t="s">
        <v>14</v>
      </c>
      <c r="E12372" s="217" t="s">
        <v>88</v>
      </c>
      <c r="F12372" s="217" t="s">
        <v>12</v>
      </c>
      <c r="G12372" s="217" t="s">
        <v>5</v>
      </c>
      <c r="H12372" s="217" t="s">
        <v>170</v>
      </c>
      <c r="I12372" s="217">
        <v>15</v>
      </c>
      <c r="J12372" s="217">
        <v>15</v>
      </c>
      <c r="K12372" s="217">
        <v>0</v>
      </c>
      <c r="L12372" s="217">
        <v>64</v>
      </c>
      <c r="M12372" s="217">
        <v>3837.8657268750899</v>
      </c>
      <c r="N12372" s="217">
        <v>3.9084223022605502</v>
      </c>
      <c r="O12372" s="217">
        <v>3.9084223022605502</v>
      </c>
      <c r="P12372" s="217">
        <v>0</v>
      </c>
      <c r="Q12372" s="217">
        <v>3.9084223022605502</v>
      </c>
      <c r="R12372" s="217">
        <v>3.9084223022605502</v>
      </c>
      <c r="S12372" s="217">
        <v>0</v>
      </c>
      <c r="T12372" s="217">
        <v>3.9084223022605502</v>
      </c>
      <c r="U12372" s="217">
        <v>3.9084223022605502</v>
      </c>
      <c r="V12372" s="217">
        <v>0</v>
      </c>
      <c r="W12372" s="217">
        <v>3.9084223022605502</v>
      </c>
      <c r="X12372" s="217">
        <v>3.9084223022605502</v>
      </c>
      <c r="Y12372" s="217">
        <v>0</v>
      </c>
    </row>
    <row r="12373" spans="2:25">
      <c r="B12373" s="217" t="s">
        <v>12543</v>
      </c>
      <c r="C12373" s="217" t="s">
        <v>11696</v>
      </c>
      <c r="D12373" s="217" t="s">
        <v>14</v>
      </c>
      <c r="E12373" s="217" t="s">
        <v>88</v>
      </c>
      <c r="F12373" s="217" t="s">
        <v>12</v>
      </c>
      <c r="G12373" s="217" t="s">
        <v>5</v>
      </c>
      <c r="H12373" s="217" t="s">
        <v>172</v>
      </c>
      <c r="I12373" s="217">
        <v>17</v>
      </c>
      <c r="J12373" s="217">
        <v>17</v>
      </c>
      <c r="K12373" s="217">
        <v>0</v>
      </c>
      <c r="L12373" s="217">
        <v>33</v>
      </c>
      <c r="M12373" s="217">
        <v>3508.59265022522</v>
      </c>
      <c r="N12373" s="217">
        <v>4.8452475664020902</v>
      </c>
      <c r="O12373" s="217">
        <v>4.8452475664020902</v>
      </c>
      <c r="P12373" s="217">
        <v>0</v>
      </c>
      <c r="Q12373" s="217">
        <v>4.8452475664020902</v>
      </c>
      <c r="R12373" s="217">
        <v>4.8452475664020902</v>
      </c>
      <c r="S12373" s="217">
        <v>0</v>
      </c>
      <c r="T12373" s="217">
        <v>4.8452475664020902</v>
      </c>
      <c r="U12373" s="217">
        <v>4.8452475664020902</v>
      </c>
      <c r="V12373" s="217">
        <v>0</v>
      </c>
      <c r="W12373" s="217">
        <v>4.8452475664020902</v>
      </c>
      <c r="X12373" s="217">
        <v>4.8452475664020902</v>
      </c>
      <c r="Y12373" s="217">
        <v>0</v>
      </c>
    </row>
    <row r="12374" spans="2:25">
      <c r="B12374" s="217" t="s">
        <v>12544</v>
      </c>
      <c r="C12374" s="217" t="s">
        <v>11696</v>
      </c>
      <c r="D12374" s="217" t="s">
        <v>14</v>
      </c>
      <c r="E12374" s="217" t="s">
        <v>88</v>
      </c>
      <c r="F12374" s="217" t="s">
        <v>12</v>
      </c>
      <c r="G12374" s="217" t="s">
        <v>5</v>
      </c>
      <c r="H12374" s="217" t="s">
        <v>174</v>
      </c>
      <c r="I12374" s="217">
        <v>11</v>
      </c>
      <c r="J12374" s="217">
        <v>11</v>
      </c>
      <c r="K12374" s="217">
        <v>0</v>
      </c>
      <c r="L12374" s="217">
        <v>41</v>
      </c>
      <c r="M12374" s="217">
        <v>3924.46286105019</v>
      </c>
      <c r="N12374" s="217">
        <v>2.8029313537844001</v>
      </c>
      <c r="O12374" s="217">
        <v>2.8029313537844001</v>
      </c>
      <c r="P12374" s="217">
        <v>0</v>
      </c>
      <c r="Q12374" s="217">
        <v>2.8029313537844001</v>
      </c>
      <c r="R12374" s="217">
        <v>2.8029313537844001</v>
      </c>
      <c r="S12374" s="217">
        <v>0</v>
      </c>
      <c r="T12374" s="217">
        <v>2.8029313537844001</v>
      </c>
      <c r="U12374" s="217">
        <v>2.8029313537844001</v>
      </c>
      <c r="V12374" s="217">
        <v>0</v>
      </c>
      <c r="W12374" s="217">
        <v>2.8029313537844001</v>
      </c>
      <c r="X12374" s="217">
        <v>2.8029313537844001</v>
      </c>
      <c r="Y12374" s="217">
        <v>0</v>
      </c>
    </row>
    <row r="12375" spans="2:25">
      <c r="B12375" s="217" t="s">
        <v>12545</v>
      </c>
      <c r="C12375" s="217" t="s">
        <v>11696</v>
      </c>
      <c r="D12375" s="217" t="s">
        <v>14</v>
      </c>
      <c r="E12375" s="217" t="s">
        <v>88</v>
      </c>
      <c r="F12375" s="217" t="s">
        <v>12</v>
      </c>
      <c r="G12375" s="217" t="s">
        <v>5</v>
      </c>
      <c r="H12375" s="217" t="s">
        <v>176</v>
      </c>
      <c r="I12375" s="217">
        <v>23</v>
      </c>
      <c r="J12375" s="217">
        <v>23</v>
      </c>
      <c r="K12375" s="217">
        <v>0</v>
      </c>
      <c r="L12375" s="217">
        <v>48</v>
      </c>
      <c r="M12375" s="217">
        <v>4607.6597573038698</v>
      </c>
      <c r="N12375" s="217">
        <v>4.9916880176626197</v>
      </c>
      <c r="O12375" s="217">
        <v>4.9916880176626197</v>
      </c>
      <c r="P12375" s="217">
        <v>0</v>
      </c>
      <c r="Q12375" s="217">
        <v>4.9916880176626197</v>
      </c>
      <c r="R12375" s="217">
        <v>4.9916880176626197</v>
      </c>
      <c r="S12375" s="217">
        <v>0</v>
      </c>
      <c r="T12375" s="217">
        <v>4.9916880176626197</v>
      </c>
      <c r="U12375" s="217">
        <v>4.9916880176626197</v>
      </c>
      <c r="V12375" s="217">
        <v>0</v>
      </c>
      <c r="W12375" s="217">
        <v>4.9916880176626197</v>
      </c>
      <c r="X12375" s="217">
        <v>4.9916880176626197</v>
      </c>
      <c r="Y12375" s="217">
        <v>0</v>
      </c>
    </row>
    <row r="12376" spans="2:25">
      <c r="B12376" s="217" t="s">
        <v>12546</v>
      </c>
      <c r="C12376" s="217" t="s">
        <v>11696</v>
      </c>
      <c r="D12376" s="217" t="s">
        <v>14</v>
      </c>
      <c r="E12376" s="217" t="s">
        <v>88</v>
      </c>
      <c r="F12376" s="217" t="s">
        <v>12</v>
      </c>
      <c r="G12376" s="217" t="s">
        <v>5</v>
      </c>
      <c r="H12376" s="217" t="s">
        <v>178</v>
      </c>
      <c r="I12376" s="217">
        <v>7</v>
      </c>
      <c r="J12376" s="217">
        <v>7</v>
      </c>
      <c r="K12376" s="217">
        <v>0</v>
      </c>
      <c r="L12376" s="217">
        <v>20</v>
      </c>
      <c r="M12376" s="217">
        <v>2711.4190045456298</v>
      </c>
      <c r="N12376" s="217">
        <v>2.5816740194948302</v>
      </c>
      <c r="O12376" s="217">
        <v>2.5816740194948302</v>
      </c>
      <c r="P12376" s="217">
        <v>0</v>
      </c>
      <c r="Q12376" s="217">
        <v>2.5816740194948302</v>
      </c>
      <c r="R12376" s="217">
        <v>2.5816740194948302</v>
      </c>
      <c r="S12376" s="217">
        <v>0</v>
      </c>
      <c r="T12376" s="217">
        <v>2.5816740194948302</v>
      </c>
      <c r="U12376" s="217">
        <v>2.5816740194948302</v>
      </c>
      <c r="V12376" s="217">
        <v>0</v>
      </c>
      <c r="W12376" s="217">
        <v>2.5816740194948302</v>
      </c>
      <c r="X12376" s="217">
        <v>2.5816740194948302</v>
      </c>
      <c r="Y12376" s="217">
        <v>0</v>
      </c>
    </row>
    <row r="12377" spans="2:25">
      <c r="B12377" s="217" t="s">
        <v>12547</v>
      </c>
      <c r="C12377" s="217" t="s">
        <v>11696</v>
      </c>
      <c r="D12377" s="217" t="s">
        <v>14</v>
      </c>
      <c r="E12377" s="217" t="s">
        <v>88</v>
      </c>
      <c r="F12377" s="217" t="s">
        <v>12</v>
      </c>
      <c r="G12377" s="217" t="s">
        <v>5</v>
      </c>
      <c r="H12377" s="217" t="s">
        <v>5</v>
      </c>
      <c r="I12377" s="217">
        <v>73</v>
      </c>
      <c r="J12377" s="217">
        <v>73</v>
      </c>
      <c r="K12377" s="217">
        <v>0</v>
      </c>
      <c r="L12377" s="217">
        <v>206</v>
      </c>
      <c r="M12377" s="217">
        <v>18590</v>
      </c>
      <c r="N12377" s="217">
        <v>3.9268423883808499</v>
      </c>
      <c r="O12377" s="217">
        <v>3.9268423883808499</v>
      </c>
      <c r="P12377" s="217">
        <v>0</v>
      </c>
      <c r="Q12377" s="217">
        <v>3.9268423883808499</v>
      </c>
      <c r="R12377" s="217">
        <v>3.9268423883808499</v>
      </c>
      <c r="S12377" s="217">
        <v>0</v>
      </c>
      <c r="T12377" s="217">
        <v>3.9268423883808499</v>
      </c>
      <c r="U12377" s="217">
        <v>3.9268423883808499</v>
      </c>
      <c r="V12377" s="217">
        <v>0</v>
      </c>
      <c r="W12377" s="217">
        <v>3.9268423883808499</v>
      </c>
      <c r="X12377" s="217">
        <v>3.9268423883808499</v>
      </c>
      <c r="Y12377" s="217">
        <v>0</v>
      </c>
    </row>
    <row r="12378" spans="2:25">
      <c r="B12378" s="217" t="s">
        <v>12548</v>
      </c>
      <c r="C12378" s="217" t="s">
        <v>11696</v>
      </c>
      <c r="D12378" s="217" t="s">
        <v>14</v>
      </c>
      <c r="E12378" s="217" t="s">
        <v>88</v>
      </c>
      <c r="F12378" s="217" t="s">
        <v>9</v>
      </c>
      <c r="G12378" s="217" t="s">
        <v>5</v>
      </c>
      <c r="H12378" s="217" t="s">
        <v>170</v>
      </c>
      <c r="I12378" s="217">
        <v>4</v>
      </c>
      <c r="J12378" s="217">
        <v>4</v>
      </c>
      <c r="K12378" s="217">
        <v>0</v>
      </c>
      <c r="L12378" s="217">
        <v>82</v>
      </c>
      <c r="M12378" s="217">
        <v>4244.0983632202997</v>
      </c>
      <c r="N12378" s="217">
        <v>0.942485224815788</v>
      </c>
      <c r="O12378" s="217">
        <v>0.942485224815788</v>
      </c>
      <c r="P12378" s="217">
        <v>0</v>
      </c>
      <c r="Q12378" s="217">
        <v>0.942485224815788</v>
      </c>
      <c r="R12378" s="217">
        <v>0.942485224815788</v>
      </c>
      <c r="S12378" s="217">
        <v>0</v>
      </c>
      <c r="T12378" s="217">
        <v>0.942485224815788</v>
      </c>
      <c r="U12378" s="217">
        <v>0.942485224815788</v>
      </c>
      <c r="V12378" s="217">
        <v>0</v>
      </c>
      <c r="W12378" s="217">
        <v>0.942485224815788</v>
      </c>
      <c r="X12378" s="217">
        <v>0.942485224815788</v>
      </c>
      <c r="Y12378" s="217">
        <v>0</v>
      </c>
    </row>
    <row r="12379" spans="2:25">
      <c r="B12379" s="217" t="s">
        <v>12549</v>
      </c>
      <c r="C12379" s="217" t="s">
        <v>11696</v>
      </c>
      <c r="D12379" s="217" t="s">
        <v>14</v>
      </c>
      <c r="E12379" s="217" t="s">
        <v>88</v>
      </c>
      <c r="F12379" s="217" t="s">
        <v>9</v>
      </c>
      <c r="G12379" s="217" t="s">
        <v>5</v>
      </c>
      <c r="H12379" s="217" t="s">
        <v>172</v>
      </c>
      <c r="I12379" s="217">
        <v>3</v>
      </c>
      <c r="J12379" s="217">
        <v>3</v>
      </c>
      <c r="K12379" s="217">
        <v>0</v>
      </c>
      <c r="L12379" s="217">
        <v>82</v>
      </c>
      <c r="M12379" s="217">
        <v>4202.17660617603</v>
      </c>
      <c r="N12379" s="217">
        <v>0.71391573490529503</v>
      </c>
      <c r="O12379" s="217">
        <v>0.71391573490529503</v>
      </c>
      <c r="P12379" s="217">
        <v>0</v>
      </c>
      <c r="Q12379" s="217">
        <v>0.71391573490529503</v>
      </c>
      <c r="R12379" s="217">
        <v>0.71391573490529503</v>
      </c>
      <c r="S12379" s="217">
        <v>0</v>
      </c>
      <c r="T12379" s="217">
        <v>0.71391573490529503</v>
      </c>
      <c r="U12379" s="217">
        <v>0.71391573490529503</v>
      </c>
      <c r="V12379" s="217">
        <v>0</v>
      </c>
      <c r="W12379" s="217">
        <v>0.71391573490529503</v>
      </c>
      <c r="X12379" s="217">
        <v>0.71391573490529503</v>
      </c>
      <c r="Y12379" s="217">
        <v>0</v>
      </c>
    </row>
    <row r="12380" spans="2:25">
      <c r="B12380" s="217" t="s">
        <v>12550</v>
      </c>
      <c r="C12380" s="217" t="s">
        <v>11696</v>
      </c>
      <c r="D12380" s="217" t="s">
        <v>14</v>
      </c>
      <c r="E12380" s="217" t="s">
        <v>88</v>
      </c>
      <c r="F12380" s="217" t="s">
        <v>9</v>
      </c>
      <c r="G12380" s="217" t="s">
        <v>5</v>
      </c>
      <c r="H12380" s="217" t="s">
        <v>174</v>
      </c>
      <c r="I12380" s="217">
        <v>5</v>
      </c>
      <c r="J12380" s="217">
        <v>3</v>
      </c>
      <c r="K12380" s="217">
        <v>2</v>
      </c>
      <c r="L12380" s="217">
        <v>59</v>
      </c>
      <c r="M12380" s="217">
        <v>4565.1166796248399</v>
      </c>
      <c r="N12380" s="217">
        <v>1.09526225743936</v>
      </c>
      <c r="O12380" s="217">
        <v>0.657157354463619</v>
      </c>
      <c r="P12380" s="217">
        <v>0.438104902975746</v>
      </c>
      <c r="Q12380" s="217">
        <v>1.09526225743936</v>
      </c>
      <c r="R12380" s="217">
        <v>0.657157354463619</v>
      </c>
      <c r="S12380" s="217">
        <v>0.438104902975746</v>
      </c>
      <c r="T12380" s="217">
        <v>1.09526225743936</v>
      </c>
      <c r="U12380" s="217">
        <v>0.657157354463619</v>
      </c>
      <c r="V12380" s="217">
        <v>0.438104902975746</v>
      </c>
      <c r="W12380" s="217">
        <v>1.09526225743936</v>
      </c>
      <c r="X12380" s="217">
        <v>0.657157354463619</v>
      </c>
      <c r="Y12380" s="217">
        <v>0.438104902975746</v>
      </c>
    </row>
    <row r="12381" spans="2:25">
      <c r="B12381" s="217" t="s">
        <v>12551</v>
      </c>
      <c r="C12381" s="217" t="s">
        <v>11696</v>
      </c>
      <c r="D12381" s="217" t="s">
        <v>14</v>
      </c>
      <c r="E12381" s="217" t="s">
        <v>88</v>
      </c>
      <c r="F12381" s="217" t="s">
        <v>9</v>
      </c>
      <c r="G12381" s="217" t="s">
        <v>5</v>
      </c>
      <c r="H12381" s="217" t="s">
        <v>176</v>
      </c>
      <c r="I12381" s="217">
        <v>6</v>
      </c>
      <c r="J12381" s="217">
        <v>6</v>
      </c>
      <c r="K12381" s="217">
        <v>0</v>
      </c>
      <c r="L12381" s="217">
        <v>99</v>
      </c>
      <c r="M12381" s="217">
        <v>5419.7068895593402</v>
      </c>
      <c r="N12381" s="217">
        <v>1.1070709398618099</v>
      </c>
      <c r="O12381" s="217">
        <v>1.1070709398618099</v>
      </c>
      <c r="P12381" s="217">
        <v>0</v>
      </c>
      <c r="Q12381" s="217">
        <v>1.1070709398618099</v>
      </c>
      <c r="R12381" s="217">
        <v>1.1070709398618099</v>
      </c>
      <c r="S12381" s="217">
        <v>0</v>
      </c>
      <c r="T12381" s="217">
        <v>1.1070709398618099</v>
      </c>
      <c r="U12381" s="217">
        <v>1.1070709398618099</v>
      </c>
      <c r="V12381" s="217">
        <v>0</v>
      </c>
      <c r="W12381" s="217">
        <v>1.1070709398618099</v>
      </c>
      <c r="X12381" s="217">
        <v>1.1070709398618099</v>
      </c>
      <c r="Y12381" s="217">
        <v>0</v>
      </c>
    </row>
    <row r="12382" spans="2:25">
      <c r="B12382" s="217" t="s">
        <v>12552</v>
      </c>
      <c r="C12382" s="217" t="s">
        <v>11696</v>
      </c>
      <c r="D12382" s="217" t="s">
        <v>14</v>
      </c>
      <c r="E12382" s="217" t="s">
        <v>88</v>
      </c>
      <c r="F12382" s="217" t="s">
        <v>9</v>
      </c>
      <c r="G12382" s="217" t="s">
        <v>5</v>
      </c>
      <c r="H12382" s="217" t="s">
        <v>178</v>
      </c>
      <c r="I12382" s="217">
        <v>0</v>
      </c>
      <c r="J12382" s="217">
        <v>0</v>
      </c>
      <c r="K12382" s="217">
        <v>0</v>
      </c>
      <c r="L12382" s="217">
        <v>41</v>
      </c>
      <c r="M12382" s="217">
        <v>3138.9014614194898</v>
      </c>
      <c r="N12382" s="217">
        <v>0</v>
      </c>
      <c r="O12382" s="217">
        <v>0</v>
      </c>
      <c r="P12382" s="217">
        <v>0</v>
      </c>
      <c r="Q12382" s="217">
        <v>0</v>
      </c>
      <c r="R12382" s="217">
        <v>0</v>
      </c>
      <c r="S12382" s="217">
        <v>0</v>
      </c>
      <c r="T12382" s="217">
        <v>0</v>
      </c>
      <c r="U12382" s="217">
        <v>0</v>
      </c>
      <c r="V12382" s="217">
        <v>0</v>
      </c>
      <c r="W12382" s="217">
        <v>0</v>
      </c>
      <c r="X12382" s="217">
        <v>0</v>
      </c>
      <c r="Y12382" s="217">
        <v>0</v>
      </c>
    </row>
    <row r="12383" spans="2:25">
      <c r="B12383" s="217" t="s">
        <v>12553</v>
      </c>
      <c r="C12383" s="217" t="s">
        <v>11696</v>
      </c>
      <c r="D12383" s="217" t="s">
        <v>14</v>
      </c>
      <c r="E12383" s="217" t="s">
        <v>88</v>
      </c>
      <c r="F12383" s="217" t="s">
        <v>9</v>
      </c>
      <c r="G12383" s="217" t="s">
        <v>5</v>
      </c>
      <c r="H12383" s="217" t="s">
        <v>5</v>
      </c>
      <c r="I12383" s="217">
        <v>18</v>
      </c>
      <c r="J12383" s="217">
        <v>16</v>
      </c>
      <c r="K12383" s="217">
        <v>2</v>
      </c>
      <c r="L12383" s="217">
        <v>363</v>
      </c>
      <c r="M12383" s="217">
        <v>21570</v>
      </c>
      <c r="N12383" s="217">
        <v>0.83449235048678705</v>
      </c>
      <c r="O12383" s="217">
        <v>0.74177097821047799</v>
      </c>
      <c r="P12383" s="217">
        <v>9.2721372276309694E-2</v>
      </c>
      <c r="Q12383" s="217">
        <v>0.83449235048678705</v>
      </c>
      <c r="R12383" s="217">
        <v>0.74177097821047799</v>
      </c>
      <c r="S12383" s="217">
        <v>9.2721372276309694E-2</v>
      </c>
      <c r="T12383" s="217">
        <v>0.83449235048678705</v>
      </c>
      <c r="U12383" s="217">
        <v>0.74177097821047799</v>
      </c>
      <c r="V12383" s="217">
        <v>9.2721372276309694E-2</v>
      </c>
      <c r="W12383" s="217">
        <v>0.83449235048678705</v>
      </c>
      <c r="X12383" s="217">
        <v>0.74177097821047799</v>
      </c>
      <c r="Y12383" s="217">
        <v>9.2721372276309694E-2</v>
      </c>
    </row>
    <row r="12384" spans="2:25">
      <c r="B12384" s="217" t="s">
        <v>12554</v>
      </c>
      <c r="C12384" s="217" t="s">
        <v>11696</v>
      </c>
      <c r="D12384" s="217" t="s">
        <v>14</v>
      </c>
      <c r="E12384" s="217" t="s">
        <v>88</v>
      </c>
      <c r="F12384" s="217" t="s">
        <v>5</v>
      </c>
      <c r="G12384" s="217" t="s">
        <v>5</v>
      </c>
      <c r="H12384" s="217" t="s">
        <v>170</v>
      </c>
      <c r="I12384" s="217">
        <v>19</v>
      </c>
      <c r="J12384" s="217">
        <v>19</v>
      </c>
      <c r="K12384" s="217">
        <v>0</v>
      </c>
      <c r="L12384" s="217">
        <v>146</v>
      </c>
      <c r="M12384" s="217">
        <v>8081.96409009539</v>
      </c>
      <c r="N12384" s="217">
        <v>2.3509136873405398</v>
      </c>
      <c r="O12384" s="217">
        <v>2.3509136873405398</v>
      </c>
      <c r="P12384" s="217">
        <v>0</v>
      </c>
      <c r="Q12384" s="217">
        <v>2.3509136873405398</v>
      </c>
      <c r="R12384" s="217">
        <v>2.3509136873405398</v>
      </c>
      <c r="S12384" s="217">
        <v>0</v>
      </c>
      <c r="T12384" s="217">
        <v>2.3509136873405398</v>
      </c>
      <c r="U12384" s="217">
        <v>2.3509136873405398</v>
      </c>
      <c r="V12384" s="217">
        <v>0</v>
      </c>
      <c r="W12384" s="217">
        <v>2.3509136873405398</v>
      </c>
      <c r="X12384" s="217">
        <v>2.3509136873405398</v>
      </c>
      <c r="Y12384" s="217">
        <v>0</v>
      </c>
    </row>
    <row r="12385" spans="2:25">
      <c r="B12385" s="217" t="s">
        <v>12555</v>
      </c>
      <c r="C12385" s="217" t="s">
        <v>11696</v>
      </c>
      <c r="D12385" s="217" t="s">
        <v>14</v>
      </c>
      <c r="E12385" s="217" t="s">
        <v>88</v>
      </c>
      <c r="F12385" s="217" t="s">
        <v>5</v>
      </c>
      <c r="G12385" s="217" t="s">
        <v>5</v>
      </c>
      <c r="H12385" s="217" t="s">
        <v>172</v>
      </c>
      <c r="I12385" s="217">
        <v>20</v>
      </c>
      <c r="J12385" s="217">
        <v>20</v>
      </c>
      <c r="K12385" s="217">
        <v>0</v>
      </c>
      <c r="L12385" s="217">
        <v>115</v>
      </c>
      <c r="M12385" s="217">
        <v>7710.7692564012495</v>
      </c>
      <c r="N12385" s="217">
        <v>2.59377493152147</v>
      </c>
      <c r="O12385" s="217">
        <v>2.59377493152147</v>
      </c>
      <c r="P12385" s="217">
        <v>0</v>
      </c>
      <c r="Q12385" s="217">
        <v>2.59377493152147</v>
      </c>
      <c r="R12385" s="217">
        <v>2.59377493152147</v>
      </c>
      <c r="S12385" s="217">
        <v>0</v>
      </c>
      <c r="T12385" s="217">
        <v>2.59377493152147</v>
      </c>
      <c r="U12385" s="217">
        <v>2.59377493152147</v>
      </c>
      <c r="V12385" s="217">
        <v>0</v>
      </c>
      <c r="W12385" s="217">
        <v>2.59377493152147</v>
      </c>
      <c r="X12385" s="217">
        <v>2.59377493152147</v>
      </c>
      <c r="Y12385" s="217">
        <v>0</v>
      </c>
    </row>
    <row r="12386" spans="2:25">
      <c r="B12386" s="217" t="s">
        <v>12556</v>
      </c>
      <c r="C12386" s="217" t="s">
        <v>11696</v>
      </c>
      <c r="D12386" s="217" t="s">
        <v>14</v>
      </c>
      <c r="E12386" s="217" t="s">
        <v>88</v>
      </c>
      <c r="F12386" s="217" t="s">
        <v>5</v>
      </c>
      <c r="G12386" s="217" t="s">
        <v>5</v>
      </c>
      <c r="H12386" s="217" t="s">
        <v>174</v>
      </c>
      <c r="I12386" s="217">
        <v>16</v>
      </c>
      <c r="J12386" s="217">
        <v>14</v>
      </c>
      <c r="K12386" s="217">
        <v>2</v>
      </c>
      <c r="L12386" s="217">
        <v>100</v>
      </c>
      <c r="M12386" s="217">
        <v>8489.5795406750294</v>
      </c>
      <c r="N12386" s="217">
        <v>1.8846634186465001</v>
      </c>
      <c r="O12386" s="217">
        <v>1.64908049131569</v>
      </c>
      <c r="P12386" s="217">
        <v>0.23558292733081301</v>
      </c>
      <c r="Q12386" s="217">
        <v>1.8846634186465001</v>
      </c>
      <c r="R12386" s="217">
        <v>1.64908049131569</v>
      </c>
      <c r="S12386" s="217">
        <v>0.23558292733081301</v>
      </c>
      <c r="T12386" s="217">
        <v>1.8846634186465001</v>
      </c>
      <c r="U12386" s="217">
        <v>1.64908049131569</v>
      </c>
      <c r="V12386" s="217">
        <v>0.23558292733081301</v>
      </c>
      <c r="W12386" s="217">
        <v>1.8846634186465001</v>
      </c>
      <c r="X12386" s="217">
        <v>1.64908049131569</v>
      </c>
      <c r="Y12386" s="217">
        <v>0.23558292733081301</v>
      </c>
    </row>
    <row r="12387" spans="2:25">
      <c r="B12387" s="217" t="s">
        <v>12557</v>
      </c>
      <c r="C12387" s="217" t="s">
        <v>11696</v>
      </c>
      <c r="D12387" s="217" t="s">
        <v>14</v>
      </c>
      <c r="E12387" s="217" t="s">
        <v>88</v>
      </c>
      <c r="F12387" s="217" t="s">
        <v>5</v>
      </c>
      <c r="G12387" s="217" t="s">
        <v>5</v>
      </c>
      <c r="H12387" s="217" t="s">
        <v>176</v>
      </c>
      <c r="I12387" s="217">
        <v>29</v>
      </c>
      <c r="J12387" s="217">
        <v>29</v>
      </c>
      <c r="K12387" s="217">
        <v>0</v>
      </c>
      <c r="L12387" s="217">
        <v>147</v>
      </c>
      <c r="M12387" s="217">
        <v>10027.3666468632</v>
      </c>
      <c r="N12387" s="217">
        <v>2.8920853322015398</v>
      </c>
      <c r="O12387" s="217">
        <v>2.8920853322015398</v>
      </c>
      <c r="P12387" s="217">
        <v>0</v>
      </c>
      <c r="Q12387" s="217">
        <v>2.8920853322015398</v>
      </c>
      <c r="R12387" s="217">
        <v>2.8920853322015398</v>
      </c>
      <c r="S12387" s="217">
        <v>0</v>
      </c>
      <c r="T12387" s="217">
        <v>2.8920853322015398</v>
      </c>
      <c r="U12387" s="217">
        <v>2.8920853322015398</v>
      </c>
      <c r="V12387" s="217">
        <v>0</v>
      </c>
      <c r="W12387" s="217">
        <v>2.8920853322015398</v>
      </c>
      <c r="X12387" s="217">
        <v>2.8920853322015398</v>
      </c>
      <c r="Y12387" s="217">
        <v>0</v>
      </c>
    </row>
    <row r="12388" spans="2:25">
      <c r="B12388" s="217" t="s">
        <v>12558</v>
      </c>
      <c r="C12388" s="217" t="s">
        <v>11696</v>
      </c>
      <c r="D12388" s="217" t="s">
        <v>14</v>
      </c>
      <c r="E12388" s="217" t="s">
        <v>88</v>
      </c>
      <c r="F12388" s="217" t="s">
        <v>5</v>
      </c>
      <c r="G12388" s="217" t="s">
        <v>5</v>
      </c>
      <c r="H12388" s="217" t="s">
        <v>178</v>
      </c>
      <c r="I12388" s="217">
        <v>7</v>
      </c>
      <c r="J12388" s="217">
        <v>7</v>
      </c>
      <c r="K12388" s="217">
        <v>0</v>
      </c>
      <c r="L12388" s="217">
        <v>62</v>
      </c>
      <c r="M12388" s="217">
        <v>5850.3204659651201</v>
      </c>
      <c r="N12388" s="217">
        <v>1.19651565084738</v>
      </c>
      <c r="O12388" s="217">
        <v>1.19651565084738</v>
      </c>
      <c r="P12388" s="217">
        <v>0</v>
      </c>
      <c r="Q12388" s="217">
        <v>1.19651565084738</v>
      </c>
      <c r="R12388" s="217">
        <v>1.19651565084738</v>
      </c>
      <c r="S12388" s="217">
        <v>0</v>
      </c>
      <c r="T12388" s="217">
        <v>1.19651565084738</v>
      </c>
      <c r="U12388" s="217">
        <v>1.19651565084738</v>
      </c>
      <c r="V12388" s="217">
        <v>0</v>
      </c>
      <c r="W12388" s="217">
        <v>1.19651565084738</v>
      </c>
      <c r="X12388" s="217">
        <v>1.19651565084738</v>
      </c>
      <c r="Y12388" s="217">
        <v>0</v>
      </c>
    </row>
    <row r="12389" spans="2:25">
      <c r="B12389" s="217" t="s">
        <v>12559</v>
      </c>
      <c r="C12389" s="217" t="s">
        <v>11696</v>
      </c>
      <c r="D12389" s="217" t="s">
        <v>14</v>
      </c>
      <c r="E12389" s="217" t="s">
        <v>88</v>
      </c>
      <c r="F12389" s="217" t="s">
        <v>5</v>
      </c>
      <c r="G12389" s="217" t="s">
        <v>5</v>
      </c>
      <c r="H12389" s="217" t="s">
        <v>5</v>
      </c>
      <c r="I12389" s="217">
        <v>91</v>
      </c>
      <c r="J12389" s="217">
        <v>89</v>
      </c>
      <c r="K12389" s="217">
        <v>2</v>
      </c>
      <c r="L12389" s="217">
        <v>570</v>
      </c>
      <c r="M12389" s="217">
        <v>40160</v>
      </c>
      <c r="N12389" s="217">
        <v>2.2659362549800801</v>
      </c>
      <c r="O12389" s="217">
        <v>2.2161354581673298</v>
      </c>
      <c r="P12389" s="217">
        <v>4.9800796812749001E-2</v>
      </c>
      <c r="Q12389" s="217">
        <v>2.2659362549800801</v>
      </c>
      <c r="R12389" s="217">
        <v>2.2161354581673298</v>
      </c>
      <c r="S12389" s="217">
        <v>4.9800796812749001E-2</v>
      </c>
      <c r="T12389" s="217">
        <v>2.2659362549800801</v>
      </c>
      <c r="U12389" s="217">
        <v>2.2161354581673298</v>
      </c>
      <c r="V12389" s="217">
        <v>4.9800796812749001E-2</v>
      </c>
      <c r="W12389" s="217">
        <v>2.2659362549800801</v>
      </c>
      <c r="X12389" s="217">
        <v>2.2161354581673298</v>
      </c>
      <c r="Y12389" s="217">
        <v>4.9800796812749001E-2</v>
      </c>
    </row>
    <row r="12390" spans="2:25">
      <c r="B12390" s="217" t="s">
        <v>12560</v>
      </c>
      <c r="C12390" s="217" t="s">
        <v>11696</v>
      </c>
      <c r="D12390" s="217" t="s">
        <v>155</v>
      </c>
      <c r="E12390" s="217" t="s">
        <v>86</v>
      </c>
      <c r="F12390" s="217" t="s">
        <v>12</v>
      </c>
      <c r="G12390" s="217" t="s">
        <v>10</v>
      </c>
      <c r="H12390" s="217" t="s">
        <v>170</v>
      </c>
      <c r="I12390" s="217">
        <v>3</v>
      </c>
      <c r="J12390" s="217">
        <v>2</v>
      </c>
      <c r="K12390" s="217">
        <v>1</v>
      </c>
      <c r="L12390" s="217">
        <v>10</v>
      </c>
      <c r="M12390" s="217">
        <v>562.41777777777804</v>
      </c>
      <c r="N12390" s="217">
        <v>5.3341130357820203</v>
      </c>
      <c r="O12390" s="217">
        <v>3.5560753571880102</v>
      </c>
      <c r="P12390" s="217">
        <v>1.77803767859401</v>
      </c>
      <c r="Q12390" s="217">
        <v>5.3341130357820203</v>
      </c>
      <c r="R12390" s="217">
        <v>3.5560753571880102</v>
      </c>
      <c r="S12390" s="217">
        <v>1.77803767859401</v>
      </c>
      <c r="T12390" s="217">
        <v>5.3341130357820203</v>
      </c>
      <c r="U12390" s="217">
        <v>3.5560753571880102</v>
      </c>
      <c r="V12390" s="217">
        <v>1.77803767859401</v>
      </c>
      <c r="W12390" s="217">
        <v>5.3341130357820203</v>
      </c>
      <c r="X12390" s="217">
        <v>3.5560753571880102</v>
      </c>
      <c r="Y12390" s="217">
        <v>1.77803767859401</v>
      </c>
    </row>
    <row r="12391" spans="2:25">
      <c r="B12391" s="217" t="s">
        <v>12561</v>
      </c>
      <c r="C12391" s="217" t="s">
        <v>11696</v>
      </c>
      <c r="D12391" s="217" t="s">
        <v>155</v>
      </c>
      <c r="E12391" s="217" t="s">
        <v>86</v>
      </c>
      <c r="F12391" s="217" t="s">
        <v>12</v>
      </c>
      <c r="G12391" s="217" t="s">
        <v>10</v>
      </c>
      <c r="H12391" s="217" t="s">
        <v>172</v>
      </c>
      <c r="I12391" s="217">
        <v>2</v>
      </c>
      <c r="J12391" s="217">
        <v>2</v>
      </c>
      <c r="K12391" s="217">
        <v>0</v>
      </c>
      <c r="L12391" s="217">
        <v>11</v>
      </c>
      <c r="M12391" s="217">
        <v>460.84148148148103</v>
      </c>
      <c r="N12391" s="217">
        <v>4.3398870986408102</v>
      </c>
      <c r="O12391" s="217">
        <v>4.3398870986408102</v>
      </c>
      <c r="P12391" s="217">
        <v>0</v>
      </c>
      <c r="Q12391" s="217">
        <v>4.3398870986408102</v>
      </c>
      <c r="R12391" s="217">
        <v>4.3398870986408102</v>
      </c>
      <c r="S12391" s="217">
        <v>0</v>
      </c>
      <c r="T12391" s="217">
        <v>4.3398870986408102</v>
      </c>
      <c r="U12391" s="217">
        <v>4.3398870986408102</v>
      </c>
      <c r="V12391" s="217">
        <v>0</v>
      </c>
      <c r="W12391" s="217">
        <v>4.3398870986408102</v>
      </c>
      <c r="X12391" s="217">
        <v>4.3398870986408102</v>
      </c>
      <c r="Y12391" s="217">
        <v>0</v>
      </c>
    </row>
    <row r="12392" spans="2:25">
      <c r="B12392" s="217" t="s">
        <v>12562</v>
      </c>
      <c r="C12392" s="217" t="s">
        <v>11696</v>
      </c>
      <c r="D12392" s="217" t="s">
        <v>155</v>
      </c>
      <c r="E12392" s="217" t="s">
        <v>86</v>
      </c>
      <c r="F12392" s="217" t="s">
        <v>12</v>
      </c>
      <c r="G12392" s="217" t="s">
        <v>10</v>
      </c>
      <c r="H12392" s="217" t="s">
        <v>174</v>
      </c>
      <c r="I12392" s="217">
        <v>3</v>
      </c>
      <c r="J12392" s="217">
        <v>3</v>
      </c>
      <c r="K12392" s="217">
        <v>0</v>
      </c>
      <c r="L12392" s="217">
        <v>11</v>
      </c>
      <c r="M12392" s="217">
        <v>590.91209876543201</v>
      </c>
      <c r="N12392" s="217">
        <v>5.0768972344072401</v>
      </c>
      <c r="O12392" s="217">
        <v>5.0768972344072401</v>
      </c>
      <c r="P12392" s="217">
        <v>0</v>
      </c>
      <c r="Q12392" s="217">
        <v>5.0768972344072401</v>
      </c>
      <c r="R12392" s="217">
        <v>5.0768972344072401</v>
      </c>
      <c r="S12392" s="217">
        <v>0</v>
      </c>
      <c r="T12392" s="217">
        <v>5.0768972344072401</v>
      </c>
      <c r="U12392" s="217">
        <v>5.0768972344072401</v>
      </c>
      <c r="V12392" s="217">
        <v>0</v>
      </c>
      <c r="W12392" s="217">
        <v>5.0768972344072401</v>
      </c>
      <c r="X12392" s="217">
        <v>5.0768972344072401</v>
      </c>
      <c r="Y12392" s="217">
        <v>0</v>
      </c>
    </row>
    <row r="12393" spans="2:25">
      <c r="B12393" s="217" t="s">
        <v>12563</v>
      </c>
      <c r="C12393" s="217" t="s">
        <v>11696</v>
      </c>
      <c r="D12393" s="217" t="s">
        <v>155</v>
      </c>
      <c r="E12393" s="217" t="s">
        <v>86</v>
      </c>
      <c r="F12393" s="217" t="s">
        <v>12</v>
      </c>
      <c r="G12393" s="217" t="s">
        <v>10</v>
      </c>
      <c r="H12393" s="217" t="s">
        <v>176</v>
      </c>
      <c r="I12393" s="217">
        <v>3</v>
      </c>
      <c r="J12393" s="217">
        <v>3</v>
      </c>
      <c r="K12393" s="217">
        <v>0</v>
      </c>
      <c r="L12393" s="217">
        <v>13</v>
      </c>
      <c r="M12393" s="217">
        <v>597.30765432098804</v>
      </c>
      <c r="N12393" s="217">
        <v>5.0225373445286996</v>
      </c>
      <c r="O12393" s="217">
        <v>5.0225373445286996</v>
      </c>
      <c r="P12393" s="217">
        <v>0</v>
      </c>
      <c r="Q12393" s="217">
        <v>5.0225373445286996</v>
      </c>
      <c r="R12393" s="217">
        <v>5.0225373445286996</v>
      </c>
      <c r="S12393" s="217">
        <v>0</v>
      </c>
      <c r="T12393" s="217">
        <v>5.0225373445286996</v>
      </c>
      <c r="U12393" s="217">
        <v>5.0225373445286996</v>
      </c>
      <c r="V12393" s="217">
        <v>0</v>
      </c>
      <c r="W12393" s="217">
        <v>5.0225373445286996</v>
      </c>
      <c r="X12393" s="217">
        <v>5.0225373445286996</v>
      </c>
      <c r="Y12393" s="217">
        <v>0</v>
      </c>
    </row>
    <row r="12394" spans="2:25">
      <c r="B12394" s="217" t="s">
        <v>12564</v>
      </c>
      <c r="C12394" s="217" t="s">
        <v>11696</v>
      </c>
      <c r="D12394" s="217" t="s">
        <v>155</v>
      </c>
      <c r="E12394" s="217" t="s">
        <v>86</v>
      </c>
      <c r="F12394" s="217" t="s">
        <v>12</v>
      </c>
      <c r="G12394" s="217" t="s">
        <v>10</v>
      </c>
      <c r="H12394" s="217" t="s">
        <v>178</v>
      </c>
      <c r="I12394" s="217">
        <v>3</v>
      </c>
      <c r="J12394" s="217">
        <v>3</v>
      </c>
      <c r="K12394" s="217">
        <v>0</v>
      </c>
      <c r="L12394" s="217">
        <v>12</v>
      </c>
      <c r="M12394" s="217">
        <v>1048.5209876543199</v>
      </c>
      <c r="N12394" s="217">
        <v>2.8611730574047902</v>
      </c>
      <c r="O12394" s="217">
        <v>2.8611730574047902</v>
      </c>
      <c r="P12394" s="217">
        <v>0</v>
      </c>
      <c r="Q12394" s="217">
        <v>2.8611730574047902</v>
      </c>
      <c r="R12394" s="217">
        <v>2.8611730574047902</v>
      </c>
      <c r="S12394" s="217">
        <v>0</v>
      </c>
      <c r="T12394" s="217">
        <v>2.8611730574047902</v>
      </c>
      <c r="U12394" s="217">
        <v>2.8611730574047902</v>
      </c>
      <c r="V12394" s="217">
        <v>0</v>
      </c>
      <c r="W12394" s="217">
        <v>2.8611730574047902</v>
      </c>
      <c r="X12394" s="217">
        <v>2.8611730574047902</v>
      </c>
      <c r="Y12394" s="217">
        <v>0</v>
      </c>
    </row>
    <row r="12395" spans="2:25">
      <c r="B12395" s="217" t="s">
        <v>12565</v>
      </c>
      <c r="C12395" s="217" t="s">
        <v>11696</v>
      </c>
      <c r="D12395" s="217" t="s">
        <v>155</v>
      </c>
      <c r="E12395" s="217" t="s">
        <v>86</v>
      </c>
      <c r="F12395" s="217" t="s">
        <v>12</v>
      </c>
      <c r="G12395" s="217" t="s">
        <v>10</v>
      </c>
      <c r="H12395" s="217" t="s">
        <v>5</v>
      </c>
      <c r="I12395" s="217">
        <v>14</v>
      </c>
      <c r="J12395" s="217">
        <v>13</v>
      </c>
      <c r="K12395" s="217">
        <v>1</v>
      </c>
      <c r="L12395" s="217">
        <v>57</v>
      </c>
      <c r="M12395" s="217">
        <v>3260</v>
      </c>
      <c r="N12395" s="217">
        <v>4.2944785276073603</v>
      </c>
      <c r="O12395" s="217">
        <v>3.9877300613496902</v>
      </c>
      <c r="P12395" s="217">
        <v>0.30674846625766899</v>
      </c>
      <c r="Q12395" s="217">
        <v>4.2944785276073603</v>
      </c>
      <c r="R12395" s="217">
        <v>3.9877300613496902</v>
      </c>
      <c r="S12395" s="217">
        <v>0.30674846625766899</v>
      </c>
      <c r="T12395" s="217">
        <v>4.2944785276073603</v>
      </c>
      <c r="U12395" s="217">
        <v>3.9877300613496902</v>
      </c>
      <c r="V12395" s="217">
        <v>0.30674846625766899</v>
      </c>
      <c r="W12395" s="217">
        <v>4.2944785276073603</v>
      </c>
      <c r="X12395" s="217">
        <v>3.9877300613496902</v>
      </c>
      <c r="Y12395" s="217">
        <v>0.30674846625766899</v>
      </c>
    </row>
    <row r="12396" spans="2:25">
      <c r="B12396" s="217" t="s">
        <v>12566</v>
      </c>
      <c r="C12396" s="217" t="s">
        <v>11696</v>
      </c>
      <c r="D12396" s="217" t="s">
        <v>155</v>
      </c>
      <c r="E12396" s="217" t="s">
        <v>86</v>
      </c>
      <c r="F12396" s="217" t="s">
        <v>9</v>
      </c>
      <c r="G12396" s="217" t="s">
        <v>10</v>
      </c>
      <c r="H12396" s="217" t="s">
        <v>170</v>
      </c>
      <c r="I12396" s="217">
        <v>1</v>
      </c>
      <c r="J12396" s="217">
        <v>1</v>
      </c>
      <c r="K12396" s="217">
        <v>0</v>
      </c>
      <c r="L12396" s="217">
        <v>18</v>
      </c>
      <c r="M12396" s="217">
        <v>574.03948241539501</v>
      </c>
      <c r="N12396" s="217">
        <v>1.742040453023</v>
      </c>
      <c r="O12396" s="217">
        <v>1.742040453023</v>
      </c>
      <c r="P12396" s="217">
        <v>0</v>
      </c>
      <c r="Q12396" s="217">
        <v>1.742040453023</v>
      </c>
      <c r="R12396" s="217">
        <v>1.742040453023</v>
      </c>
      <c r="S12396" s="217">
        <v>0</v>
      </c>
      <c r="T12396" s="217">
        <v>1.742040453023</v>
      </c>
      <c r="U12396" s="217">
        <v>1.742040453023</v>
      </c>
      <c r="V12396" s="217">
        <v>0</v>
      </c>
      <c r="W12396" s="217">
        <v>1.742040453023</v>
      </c>
      <c r="X12396" s="217">
        <v>1.742040453023</v>
      </c>
      <c r="Y12396" s="217">
        <v>0</v>
      </c>
    </row>
    <row r="12397" spans="2:25">
      <c r="B12397" s="217" t="s">
        <v>12567</v>
      </c>
      <c r="C12397" s="217" t="s">
        <v>11696</v>
      </c>
      <c r="D12397" s="217" t="s">
        <v>155</v>
      </c>
      <c r="E12397" s="217" t="s">
        <v>86</v>
      </c>
      <c r="F12397" s="217" t="s">
        <v>9</v>
      </c>
      <c r="G12397" s="217" t="s">
        <v>10</v>
      </c>
      <c r="H12397" s="217" t="s">
        <v>172</v>
      </c>
      <c r="I12397" s="217">
        <v>0</v>
      </c>
      <c r="J12397" s="217">
        <v>0</v>
      </c>
      <c r="K12397" s="217">
        <v>0</v>
      </c>
      <c r="L12397" s="217">
        <v>26</v>
      </c>
      <c r="M12397" s="217">
        <v>519.17053749170498</v>
      </c>
      <c r="N12397" s="217">
        <v>0</v>
      </c>
      <c r="O12397" s="217">
        <v>0</v>
      </c>
      <c r="P12397" s="217">
        <v>0</v>
      </c>
      <c r="Q12397" s="217">
        <v>0</v>
      </c>
      <c r="R12397" s="217">
        <v>0</v>
      </c>
      <c r="S12397" s="217">
        <v>0</v>
      </c>
      <c r="T12397" s="217">
        <v>0</v>
      </c>
      <c r="U12397" s="217">
        <v>0</v>
      </c>
      <c r="V12397" s="217">
        <v>0</v>
      </c>
      <c r="W12397" s="217">
        <v>0</v>
      </c>
      <c r="X12397" s="217">
        <v>0</v>
      </c>
      <c r="Y12397" s="217">
        <v>0</v>
      </c>
    </row>
    <row r="12398" spans="2:25">
      <c r="B12398" s="217" t="s">
        <v>12568</v>
      </c>
      <c r="C12398" s="217" t="s">
        <v>11696</v>
      </c>
      <c r="D12398" s="217" t="s">
        <v>155</v>
      </c>
      <c r="E12398" s="217" t="s">
        <v>86</v>
      </c>
      <c r="F12398" s="217" t="s">
        <v>9</v>
      </c>
      <c r="G12398" s="217" t="s">
        <v>10</v>
      </c>
      <c r="H12398" s="217" t="s">
        <v>174</v>
      </c>
      <c r="I12398" s="217">
        <v>1</v>
      </c>
      <c r="J12398" s="217">
        <v>1</v>
      </c>
      <c r="K12398" s="217">
        <v>0</v>
      </c>
      <c r="L12398" s="217">
        <v>17</v>
      </c>
      <c r="M12398" s="217">
        <v>633.16149635036504</v>
      </c>
      <c r="N12398" s="217">
        <v>1.5793758871380299</v>
      </c>
      <c r="O12398" s="217">
        <v>1.5793758871380299</v>
      </c>
      <c r="P12398" s="217">
        <v>0</v>
      </c>
      <c r="Q12398" s="217">
        <v>1.5793758871380299</v>
      </c>
      <c r="R12398" s="217">
        <v>1.5793758871380299</v>
      </c>
      <c r="S12398" s="217">
        <v>0</v>
      </c>
      <c r="T12398" s="217">
        <v>1.5793758871380299</v>
      </c>
      <c r="U12398" s="217">
        <v>1.5793758871380299</v>
      </c>
      <c r="V12398" s="217">
        <v>0</v>
      </c>
      <c r="W12398" s="217">
        <v>1.5793758871380299</v>
      </c>
      <c r="X12398" s="217">
        <v>1.5793758871380299</v>
      </c>
      <c r="Y12398" s="217">
        <v>0</v>
      </c>
    </row>
    <row r="12399" spans="2:25">
      <c r="B12399" s="217" t="s">
        <v>12569</v>
      </c>
      <c r="C12399" s="217" t="s">
        <v>11696</v>
      </c>
      <c r="D12399" s="217" t="s">
        <v>155</v>
      </c>
      <c r="E12399" s="217" t="s">
        <v>86</v>
      </c>
      <c r="F12399" s="217" t="s">
        <v>9</v>
      </c>
      <c r="G12399" s="217" t="s">
        <v>10</v>
      </c>
      <c r="H12399" s="217" t="s">
        <v>176</v>
      </c>
      <c r="I12399" s="217">
        <v>0</v>
      </c>
      <c r="J12399" s="217">
        <v>0</v>
      </c>
      <c r="K12399" s="217">
        <v>0</v>
      </c>
      <c r="L12399" s="217">
        <v>26</v>
      </c>
      <c r="M12399" s="217">
        <v>683.86156270736603</v>
      </c>
      <c r="N12399" s="217">
        <v>0</v>
      </c>
      <c r="O12399" s="217">
        <v>0</v>
      </c>
      <c r="P12399" s="217">
        <v>0</v>
      </c>
      <c r="Q12399" s="217">
        <v>0</v>
      </c>
      <c r="R12399" s="217">
        <v>0</v>
      </c>
      <c r="S12399" s="217">
        <v>0</v>
      </c>
      <c r="T12399" s="217">
        <v>0</v>
      </c>
      <c r="U12399" s="217">
        <v>0</v>
      </c>
      <c r="V12399" s="217">
        <v>0</v>
      </c>
      <c r="W12399" s="217">
        <v>0</v>
      </c>
      <c r="X12399" s="217">
        <v>0</v>
      </c>
      <c r="Y12399" s="217">
        <v>0</v>
      </c>
    </row>
    <row r="12400" spans="2:25">
      <c r="B12400" s="217" t="s">
        <v>12570</v>
      </c>
      <c r="C12400" s="217" t="s">
        <v>11696</v>
      </c>
      <c r="D12400" s="217" t="s">
        <v>155</v>
      </c>
      <c r="E12400" s="217" t="s">
        <v>86</v>
      </c>
      <c r="F12400" s="217" t="s">
        <v>9</v>
      </c>
      <c r="G12400" s="217" t="s">
        <v>10</v>
      </c>
      <c r="H12400" s="217" t="s">
        <v>178</v>
      </c>
      <c r="I12400" s="217">
        <v>1</v>
      </c>
      <c r="J12400" s="217">
        <v>1</v>
      </c>
      <c r="K12400" s="217">
        <v>0</v>
      </c>
      <c r="L12400" s="217">
        <v>28</v>
      </c>
      <c r="M12400" s="217">
        <v>1069.7669210351701</v>
      </c>
      <c r="N12400" s="217">
        <v>0.93478306380266596</v>
      </c>
      <c r="O12400" s="217">
        <v>0.93478306380266596</v>
      </c>
      <c r="P12400" s="217">
        <v>0</v>
      </c>
      <c r="Q12400" s="217">
        <v>0.93478306380266596</v>
      </c>
      <c r="R12400" s="217">
        <v>0.93478306380266596</v>
      </c>
      <c r="S12400" s="217">
        <v>0</v>
      </c>
      <c r="T12400" s="217">
        <v>0.93478306380266596</v>
      </c>
      <c r="U12400" s="217">
        <v>0.93478306380266596</v>
      </c>
      <c r="V12400" s="217">
        <v>0</v>
      </c>
      <c r="W12400" s="217">
        <v>0.93478306380266596</v>
      </c>
      <c r="X12400" s="217">
        <v>0.93478306380266596</v>
      </c>
      <c r="Y12400" s="217">
        <v>0</v>
      </c>
    </row>
    <row r="12401" spans="2:25">
      <c r="B12401" s="217" t="s">
        <v>12571</v>
      </c>
      <c r="C12401" s="217" t="s">
        <v>11696</v>
      </c>
      <c r="D12401" s="217" t="s">
        <v>155</v>
      </c>
      <c r="E12401" s="217" t="s">
        <v>86</v>
      </c>
      <c r="F12401" s="217" t="s">
        <v>9</v>
      </c>
      <c r="G12401" s="217" t="s">
        <v>10</v>
      </c>
      <c r="H12401" s="217" t="s">
        <v>5</v>
      </c>
      <c r="I12401" s="217">
        <v>3</v>
      </c>
      <c r="J12401" s="217">
        <v>3</v>
      </c>
      <c r="K12401" s="217">
        <v>0</v>
      </c>
      <c r="L12401" s="217">
        <v>115</v>
      </c>
      <c r="M12401" s="217">
        <v>3480</v>
      </c>
      <c r="N12401" s="217">
        <v>0.86206896551724099</v>
      </c>
      <c r="O12401" s="217">
        <v>0.86206896551724099</v>
      </c>
      <c r="P12401" s="217">
        <v>0</v>
      </c>
      <c r="Q12401" s="217">
        <v>0.86206896551724099</v>
      </c>
      <c r="R12401" s="217">
        <v>0.86206896551724099</v>
      </c>
      <c r="S12401" s="217">
        <v>0</v>
      </c>
      <c r="T12401" s="217">
        <v>0.86206896551724099</v>
      </c>
      <c r="U12401" s="217">
        <v>0.86206896551724099</v>
      </c>
      <c r="V12401" s="217">
        <v>0</v>
      </c>
      <c r="W12401" s="217">
        <v>0.86206896551724099</v>
      </c>
      <c r="X12401" s="217">
        <v>0.86206896551724099</v>
      </c>
      <c r="Y12401" s="217">
        <v>0</v>
      </c>
    </row>
    <row r="12402" spans="2:25">
      <c r="B12402" s="217" t="s">
        <v>12572</v>
      </c>
      <c r="C12402" s="217" t="s">
        <v>11696</v>
      </c>
      <c r="D12402" s="217" t="s">
        <v>155</v>
      </c>
      <c r="E12402" s="217" t="s">
        <v>86</v>
      </c>
      <c r="F12402" s="217" t="s">
        <v>5</v>
      </c>
      <c r="G12402" s="217" t="s">
        <v>10</v>
      </c>
      <c r="H12402" s="217" t="s">
        <v>170</v>
      </c>
      <c r="I12402" s="217">
        <v>4</v>
      </c>
      <c r="J12402" s="217">
        <v>3</v>
      </c>
      <c r="K12402" s="217">
        <v>1</v>
      </c>
      <c r="L12402" s="217">
        <v>28</v>
      </c>
      <c r="M12402" s="217">
        <v>1136.45726019317</v>
      </c>
      <c r="N12402" s="217">
        <v>3.5197100147172198</v>
      </c>
      <c r="O12402" s="217">
        <v>2.6397825110379101</v>
      </c>
      <c r="P12402" s="217">
        <v>0.87992750367930395</v>
      </c>
      <c r="Q12402" s="217">
        <v>3.5197100147172198</v>
      </c>
      <c r="R12402" s="217">
        <v>2.6397825110379101</v>
      </c>
      <c r="S12402" s="217">
        <v>0.87992750367930395</v>
      </c>
      <c r="T12402" s="217">
        <v>3.5197100147172198</v>
      </c>
      <c r="U12402" s="217">
        <v>2.6397825110379101</v>
      </c>
      <c r="V12402" s="217">
        <v>0.87992750367930395</v>
      </c>
      <c r="W12402" s="217">
        <v>3.5197100147172198</v>
      </c>
      <c r="X12402" s="217">
        <v>2.6397825110379101</v>
      </c>
      <c r="Y12402" s="217">
        <v>0.87992750367930395</v>
      </c>
    </row>
    <row r="12403" spans="2:25">
      <c r="B12403" s="217" t="s">
        <v>12573</v>
      </c>
      <c r="C12403" s="217" t="s">
        <v>11696</v>
      </c>
      <c r="D12403" s="217" t="s">
        <v>155</v>
      </c>
      <c r="E12403" s="217" t="s">
        <v>86</v>
      </c>
      <c r="F12403" s="217" t="s">
        <v>5</v>
      </c>
      <c r="G12403" s="217" t="s">
        <v>10</v>
      </c>
      <c r="H12403" s="217" t="s">
        <v>172</v>
      </c>
      <c r="I12403" s="217">
        <v>2</v>
      </c>
      <c r="J12403" s="217">
        <v>2</v>
      </c>
      <c r="K12403" s="217">
        <v>0</v>
      </c>
      <c r="L12403" s="217">
        <v>37</v>
      </c>
      <c r="M12403" s="217">
        <v>980.01201897318697</v>
      </c>
      <c r="N12403" s="217">
        <v>2.04079129773889</v>
      </c>
      <c r="O12403" s="217">
        <v>2.04079129773889</v>
      </c>
      <c r="P12403" s="217">
        <v>0</v>
      </c>
      <c r="Q12403" s="217">
        <v>2.04079129773889</v>
      </c>
      <c r="R12403" s="217">
        <v>2.04079129773889</v>
      </c>
      <c r="S12403" s="217">
        <v>0</v>
      </c>
      <c r="T12403" s="217">
        <v>2.04079129773889</v>
      </c>
      <c r="U12403" s="217">
        <v>2.04079129773889</v>
      </c>
      <c r="V12403" s="217">
        <v>0</v>
      </c>
      <c r="W12403" s="217">
        <v>2.04079129773889</v>
      </c>
      <c r="X12403" s="217">
        <v>2.04079129773889</v>
      </c>
      <c r="Y12403" s="217">
        <v>0</v>
      </c>
    </row>
    <row r="12404" spans="2:25">
      <c r="B12404" s="217" t="s">
        <v>12574</v>
      </c>
      <c r="C12404" s="217" t="s">
        <v>11696</v>
      </c>
      <c r="D12404" s="217" t="s">
        <v>155</v>
      </c>
      <c r="E12404" s="217" t="s">
        <v>86</v>
      </c>
      <c r="F12404" s="217" t="s">
        <v>5</v>
      </c>
      <c r="G12404" s="217" t="s">
        <v>10</v>
      </c>
      <c r="H12404" s="217" t="s">
        <v>174</v>
      </c>
      <c r="I12404" s="217">
        <v>4</v>
      </c>
      <c r="J12404" s="217">
        <v>4</v>
      </c>
      <c r="K12404" s="217">
        <v>0</v>
      </c>
      <c r="L12404" s="217">
        <v>28</v>
      </c>
      <c r="M12404" s="217">
        <v>1224.0735951157999</v>
      </c>
      <c r="N12404" s="217">
        <v>3.2677773754457999</v>
      </c>
      <c r="O12404" s="217">
        <v>3.2677773754457999</v>
      </c>
      <c r="P12404" s="217">
        <v>0</v>
      </c>
      <c r="Q12404" s="217">
        <v>3.2677773754457999</v>
      </c>
      <c r="R12404" s="217">
        <v>3.2677773754457999</v>
      </c>
      <c r="S12404" s="217">
        <v>0</v>
      </c>
      <c r="T12404" s="217">
        <v>3.2677773754457999</v>
      </c>
      <c r="U12404" s="217">
        <v>3.2677773754457999</v>
      </c>
      <c r="V12404" s="217">
        <v>0</v>
      </c>
      <c r="W12404" s="217">
        <v>3.2677773754457999</v>
      </c>
      <c r="X12404" s="217">
        <v>3.2677773754457999</v>
      </c>
      <c r="Y12404" s="217">
        <v>0</v>
      </c>
    </row>
    <row r="12405" spans="2:25">
      <c r="B12405" s="217" t="s">
        <v>12575</v>
      </c>
      <c r="C12405" s="217" t="s">
        <v>11696</v>
      </c>
      <c r="D12405" s="217" t="s">
        <v>155</v>
      </c>
      <c r="E12405" s="217" t="s">
        <v>86</v>
      </c>
      <c r="F12405" s="217" t="s">
        <v>5</v>
      </c>
      <c r="G12405" s="217" t="s">
        <v>10</v>
      </c>
      <c r="H12405" s="217" t="s">
        <v>176</v>
      </c>
      <c r="I12405" s="217">
        <v>3</v>
      </c>
      <c r="J12405" s="217">
        <v>3</v>
      </c>
      <c r="K12405" s="217">
        <v>0</v>
      </c>
      <c r="L12405" s="217">
        <v>39</v>
      </c>
      <c r="M12405" s="217">
        <v>1281.16921702835</v>
      </c>
      <c r="N12405" s="217">
        <v>2.3416110535019299</v>
      </c>
      <c r="O12405" s="217">
        <v>2.3416110535019299</v>
      </c>
      <c r="P12405" s="217">
        <v>0</v>
      </c>
      <c r="Q12405" s="217">
        <v>2.3416110535019299</v>
      </c>
      <c r="R12405" s="217">
        <v>2.3416110535019299</v>
      </c>
      <c r="S12405" s="217">
        <v>0</v>
      </c>
      <c r="T12405" s="217">
        <v>2.3416110535019299</v>
      </c>
      <c r="U12405" s="217">
        <v>2.3416110535019299</v>
      </c>
      <c r="V12405" s="217">
        <v>0</v>
      </c>
      <c r="W12405" s="217">
        <v>2.3416110535019299</v>
      </c>
      <c r="X12405" s="217">
        <v>2.3416110535019299</v>
      </c>
      <c r="Y12405" s="217">
        <v>0</v>
      </c>
    </row>
    <row r="12406" spans="2:25">
      <c r="B12406" s="217" t="s">
        <v>12576</v>
      </c>
      <c r="C12406" s="217" t="s">
        <v>11696</v>
      </c>
      <c r="D12406" s="217" t="s">
        <v>155</v>
      </c>
      <c r="E12406" s="217" t="s">
        <v>86</v>
      </c>
      <c r="F12406" s="217" t="s">
        <v>5</v>
      </c>
      <c r="G12406" s="217" t="s">
        <v>10</v>
      </c>
      <c r="H12406" s="217" t="s">
        <v>178</v>
      </c>
      <c r="I12406" s="217">
        <v>4</v>
      </c>
      <c r="J12406" s="217">
        <v>4</v>
      </c>
      <c r="K12406" s="217">
        <v>0</v>
      </c>
      <c r="L12406" s="217">
        <v>40</v>
      </c>
      <c r="M12406" s="217">
        <v>2118.28790868949</v>
      </c>
      <c r="N12406" s="217">
        <v>1.8883174395659299</v>
      </c>
      <c r="O12406" s="217">
        <v>1.8883174395659299</v>
      </c>
      <c r="P12406" s="217">
        <v>0</v>
      </c>
      <c r="Q12406" s="217">
        <v>1.8883174395659299</v>
      </c>
      <c r="R12406" s="217">
        <v>1.8883174395659299</v>
      </c>
      <c r="S12406" s="217">
        <v>0</v>
      </c>
      <c r="T12406" s="217">
        <v>1.8883174395659299</v>
      </c>
      <c r="U12406" s="217">
        <v>1.8883174395659299</v>
      </c>
      <c r="V12406" s="217">
        <v>0</v>
      </c>
      <c r="W12406" s="217">
        <v>1.8883174395659299</v>
      </c>
      <c r="X12406" s="217">
        <v>1.8883174395659299</v>
      </c>
      <c r="Y12406" s="217">
        <v>0</v>
      </c>
    </row>
    <row r="12407" spans="2:25">
      <c r="B12407" s="217" t="s">
        <v>12577</v>
      </c>
      <c r="C12407" s="217" t="s">
        <v>11696</v>
      </c>
      <c r="D12407" s="217" t="s">
        <v>155</v>
      </c>
      <c r="E12407" s="217" t="s">
        <v>86</v>
      </c>
      <c r="F12407" s="217" t="s">
        <v>5</v>
      </c>
      <c r="G12407" s="217" t="s">
        <v>10</v>
      </c>
      <c r="H12407" s="217" t="s">
        <v>5</v>
      </c>
      <c r="I12407" s="217">
        <v>17</v>
      </c>
      <c r="J12407" s="217">
        <v>16</v>
      </c>
      <c r="K12407" s="217">
        <v>1</v>
      </c>
      <c r="L12407" s="217">
        <v>172</v>
      </c>
      <c r="M12407" s="217">
        <v>6740</v>
      </c>
      <c r="N12407" s="217">
        <v>2.5222551928783399</v>
      </c>
      <c r="O12407" s="217">
        <v>2.3738872403560798</v>
      </c>
      <c r="P12407" s="217">
        <v>0.14836795252225499</v>
      </c>
      <c r="Q12407" s="217">
        <v>2.5222551928783399</v>
      </c>
      <c r="R12407" s="217">
        <v>2.3738872403560798</v>
      </c>
      <c r="S12407" s="217">
        <v>0.14836795252225499</v>
      </c>
      <c r="T12407" s="217">
        <v>2.5222551928783399</v>
      </c>
      <c r="U12407" s="217">
        <v>2.3738872403560798</v>
      </c>
      <c r="V12407" s="217">
        <v>0.14836795252225499</v>
      </c>
      <c r="W12407" s="217">
        <v>2.5222551928783399</v>
      </c>
      <c r="X12407" s="217">
        <v>2.3738872403560798</v>
      </c>
      <c r="Y12407" s="217">
        <v>0.14836795252225499</v>
      </c>
    </row>
    <row r="12408" spans="2:25">
      <c r="B12408" s="217" t="s">
        <v>12578</v>
      </c>
      <c r="C12408" s="217" t="s">
        <v>11696</v>
      </c>
      <c r="D12408" s="217" t="s">
        <v>155</v>
      </c>
      <c r="E12408" s="217" t="s">
        <v>86</v>
      </c>
      <c r="F12408" s="217" t="s">
        <v>12</v>
      </c>
      <c r="G12408" s="217" t="s">
        <v>49</v>
      </c>
      <c r="H12408" s="217" t="s">
        <v>170</v>
      </c>
      <c r="I12408" s="217">
        <v>30</v>
      </c>
      <c r="J12408" s="217">
        <v>26</v>
      </c>
      <c r="K12408" s="217">
        <v>4</v>
      </c>
      <c r="L12408" s="217">
        <v>75</v>
      </c>
      <c r="M12408" s="217">
        <v>3916.6935260079999</v>
      </c>
      <c r="N12408" s="217">
        <v>7.6595219413495501</v>
      </c>
      <c r="O12408" s="217">
        <v>6.6382523491696102</v>
      </c>
      <c r="P12408" s="217">
        <v>1.02126959217994</v>
      </c>
      <c r="Q12408" s="217">
        <v>7.6595219413495501</v>
      </c>
      <c r="R12408" s="217">
        <v>6.6382523491696102</v>
      </c>
      <c r="S12408" s="217">
        <v>1.02126959217994</v>
      </c>
      <c r="T12408" s="217">
        <v>7.6595219413495501</v>
      </c>
      <c r="U12408" s="217">
        <v>6.6382523491696102</v>
      </c>
      <c r="V12408" s="217">
        <v>1.02126959217994</v>
      </c>
      <c r="W12408" s="217">
        <v>7.6595219413495501</v>
      </c>
      <c r="X12408" s="217">
        <v>6.6382523491696102</v>
      </c>
      <c r="Y12408" s="217">
        <v>1.02126959217994</v>
      </c>
    </row>
    <row r="12409" spans="2:25">
      <c r="B12409" s="217" t="s">
        <v>12579</v>
      </c>
      <c r="C12409" s="217" t="s">
        <v>11696</v>
      </c>
      <c r="D12409" s="217" t="s">
        <v>155</v>
      </c>
      <c r="E12409" s="217" t="s">
        <v>86</v>
      </c>
      <c r="F12409" s="217" t="s">
        <v>12</v>
      </c>
      <c r="G12409" s="217" t="s">
        <v>49</v>
      </c>
      <c r="H12409" s="217" t="s">
        <v>172</v>
      </c>
      <c r="I12409" s="217">
        <v>13</v>
      </c>
      <c r="J12409" s="217">
        <v>12</v>
      </c>
      <c r="K12409" s="217">
        <v>1</v>
      </c>
      <c r="L12409" s="217">
        <v>22</v>
      </c>
      <c r="M12409" s="217">
        <v>2055.9246431030801</v>
      </c>
      <c r="N12409" s="217">
        <v>6.3231889571490596</v>
      </c>
      <c r="O12409" s="217">
        <v>5.8367898065991399</v>
      </c>
      <c r="P12409" s="217">
        <v>0.48639915054992799</v>
      </c>
      <c r="Q12409" s="217">
        <v>6.3231889571490596</v>
      </c>
      <c r="R12409" s="217">
        <v>5.8367898065991399</v>
      </c>
      <c r="S12409" s="217">
        <v>0.48639915054992799</v>
      </c>
      <c r="T12409" s="217">
        <v>6.3231889571490596</v>
      </c>
      <c r="U12409" s="217">
        <v>5.8367898065991399</v>
      </c>
      <c r="V12409" s="217">
        <v>0.48639915054992799</v>
      </c>
      <c r="W12409" s="217">
        <v>6.3231889571490596</v>
      </c>
      <c r="X12409" s="217">
        <v>5.8367898065991399</v>
      </c>
      <c r="Y12409" s="217">
        <v>0.48639915054992799</v>
      </c>
    </row>
    <row r="12410" spans="2:25">
      <c r="B12410" s="217" t="s">
        <v>12580</v>
      </c>
      <c r="C12410" s="217" t="s">
        <v>11696</v>
      </c>
      <c r="D12410" s="217" t="s">
        <v>155</v>
      </c>
      <c r="E12410" s="217" t="s">
        <v>86</v>
      </c>
      <c r="F12410" s="217" t="s">
        <v>12</v>
      </c>
      <c r="G12410" s="217" t="s">
        <v>49</v>
      </c>
      <c r="H12410" s="217" t="s">
        <v>174</v>
      </c>
      <c r="I12410" s="217">
        <v>6</v>
      </c>
      <c r="J12410" s="217">
        <v>6</v>
      </c>
      <c r="K12410" s="217">
        <v>0</v>
      </c>
      <c r="L12410" s="217">
        <v>25</v>
      </c>
      <c r="M12410" s="217">
        <v>1520.78820518618</v>
      </c>
      <c r="N12410" s="217">
        <v>3.94532255020051</v>
      </c>
      <c r="O12410" s="217">
        <v>3.94532255020051</v>
      </c>
      <c r="P12410" s="217">
        <v>0</v>
      </c>
      <c r="Q12410" s="217">
        <v>3.94532255020051</v>
      </c>
      <c r="R12410" s="217">
        <v>3.94532255020051</v>
      </c>
      <c r="S12410" s="217">
        <v>0</v>
      </c>
      <c r="T12410" s="217">
        <v>3.94532255020051</v>
      </c>
      <c r="U12410" s="217">
        <v>3.94532255020051</v>
      </c>
      <c r="V12410" s="217">
        <v>0</v>
      </c>
      <c r="W12410" s="217">
        <v>3.94532255020051</v>
      </c>
      <c r="X12410" s="217">
        <v>3.94532255020051</v>
      </c>
      <c r="Y12410" s="217">
        <v>0</v>
      </c>
    </row>
    <row r="12411" spans="2:25">
      <c r="B12411" s="217" t="s">
        <v>12581</v>
      </c>
      <c r="C12411" s="217" t="s">
        <v>11696</v>
      </c>
      <c r="D12411" s="217" t="s">
        <v>155</v>
      </c>
      <c r="E12411" s="217" t="s">
        <v>86</v>
      </c>
      <c r="F12411" s="217" t="s">
        <v>12</v>
      </c>
      <c r="G12411" s="217" t="s">
        <v>49</v>
      </c>
      <c r="H12411" s="217" t="s">
        <v>176</v>
      </c>
      <c r="I12411" s="217">
        <v>10</v>
      </c>
      <c r="J12411" s="217">
        <v>10</v>
      </c>
      <c r="K12411" s="217">
        <v>0</v>
      </c>
      <c r="L12411" s="217">
        <v>22</v>
      </c>
      <c r="M12411" s="217">
        <v>1093.1397679270699</v>
      </c>
      <c r="N12411" s="217">
        <v>9.1479610324332992</v>
      </c>
      <c r="O12411" s="217">
        <v>9.1479610324332992</v>
      </c>
      <c r="P12411" s="217">
        <v>0</v>
      </c>
      <c r="Q12411" s="217">
        <v>9.1479610324332992</v>
      </c>
      <c r="R12411" s="217">
        <v>9.1479610324332992</v>
      </c>
      <c r="S12411" s="217">
        <v>0</v>
      </c>
      <c r="T12411" s="217">
        <v>9.1479610324332992</v>
      </c>
      <c r="U12411" s="217">
        <v>9.1479610324332992</v>
      </c>
      <c r="V12411" s="217">
        <v>0</v>
      </c>
      <c r="W12411" s="217">
        <v>9.1479610324332992</v>
      </c>
      <c r="X12411" s="217">
        <v>9.1479610324332992</v>
      </c>
      <c r="Y12411" s="217">
        <v>0</v>
      </c>
    </row>
    <row r="12412" spans="2:25">
      <c r="B12412" s="217" t="s">
        <v>12582</v>
      </c>
      <c r="C12412" s="217" t="s">
        <v>11696</v>
      </c>
      <c r="D12412" s="217" t="s">
        <v>155</v>
      </c>
      <c r="E12412" s="217" t="s">
        <v>86</v>
      </c>
      <c r="F12412" s="217" t="s">
        <v>12</v>
      </c>
      <c r="G12412" s="217" t="s">
        <v>49</v>
      </c>
      <c r="H12412" s="217" t="s">
        <v>178</v>
      </c>
      <c r="I12412" s="217">
        <v>1</v>
      </c>
      <c r="J12412" s="217">
        <v>1</v>
      </c>
      <c r="K12412" s="217">
        <v>0</v>
      </c>
      <c r="L12412" s="217">
        <v>8</v>
      </c>
      <c r="M12412" s="217">
        <v>683.45385777567697</v>
      </c>
      <c r="N12412" s="217">
        <v>1.4631565666401101</v>
      </c>
      <c r="O12412" s="217">
        <v>1.4631565666401101</v>
      </c>
      <c r="P12412" s="217">
        <v>0</v>
      </c>
      <c r="Q12412" s="217">
        <v>1.4631565666401101</v>
      </c>
      <c r="R12412" s="217">
        <v>1.4631565666401101</v>
      </c>
      <c r="S12412" s="217">
        <v>0</v>
      </c>
      <c r="T12412" s="217">
        <v>1.4631565666401101</v>
      </c>
      <c r="U12412" s="217">
        <v>1.4631565666401101</v>
      </c>
      <c r="V12412" s="217">
        <v>0</v>
      </c>
      <c r="W12412" s="217">
        <v>1.4631565666401101</v>
      </c>
      <c r="X12412" s="217">
        <v>1.4631565666401101</v>
      </c>
      <c r="Y12412" s="217">
        <v>0</v>
      </c>
    </row>
    <row r="12413" spans="2:25">
      <c r="B12413" s="217" t="s">
        <v>12583</v>
      </c>
      <c r="C12413" s="217" t="s">
        <v>11696</v>
      </c>
      <c r="D12413" s="217" t="s">
        <v>155</v>
      </c>
      <c r="E12413" s="217" t="s">
        <v>86</v>
      </c>
      <c r="F12413" s="217" t="s">
        <v>12</v>
      </c>
      <c r="G12413" s="217" t="s">
        <v>49</v>
      </c>
      <c r="H12413" s="217" t="s">
        <v>5</v>
      </c>
      <c r="I12413" s="217">
        <v>60</v>
      </c>
      <c r="J12413" s="217">
        <v>55</v>
      </c>
      <c r="K12413" s="217">
        <v>5</v>
      </c>
      <c r="L12413" s="217">
        <v>152</v>
      </c>
      <c r="M12413" s="217">
        <v>9270</v>
      </c>
      <c r="N12413" s="217">
        <v>6.4724919093851101</v>
      </c>
      <c r="O12413" s="217">
        <v>5.9331175836030203</v>
      </c>
      <c r="P12413" s="217">
        <v>0.53937432578209299</v>
      </c>
      <c r="Q12413" s="217">
        <v>6.4724919093851101</v>
      </c>
      <c r="R12413" s="217">
        <v>5.9331175836030203</v>
      </c>
      <c r="S12413" s="217">
        <v>0.53937432578209299</v>
      </c>
      <c r="T12413" s="217">
        <v>6.4724919093851101</v>
      </c>
      <c r="U12413" s="217">
        <v>5.9331175836030203</v>
      </c>
      <c r="V12413" s="217">
        <v>0.53937432578209299</v>
      </c>
      <c r="W12413" s="217">
        <v>6.4724919093851101</v>
      </c>
      <c r="X12413" s="217">
        <v>5.9331175836030203</v>
      </c>
      <c r="Y12413" s="217">
        <v>0.53937432578209299</v>
      </c>
    </row>
    <row r="12414" spans="2:25">
      <c r="B12414" s="217" t="s">
        <v>12584</v>
      </c>
      <c r="C12414" s="217" t="s">
        <v>11696</v>
      </c>
      <c r="D12414" s="217" t="s">
        <v>155</v>
      </c>
      <c r="E12414" s="217" t="s">
        <v>86</v>
      </c>
      <c r="F12414" s="217" t="s">
        <v>9</v>
      </c>
      <c r="G12414" s="217" t="s">
        <v>49</v>
      </c>
      <c r="H12414" s="217" t="s">
        <v>170</v>
      </c>
      <c r="I12414" s="217">
        <v>2</v>
      </c>
      <c r="J12414" s="217">
        <v>1</v>
      </c>
      <c r="K12414" s="217">
        <v>1</v>
      </c>
      <c r="L12414" s="217">
        <v>89</v>
      </c>
      <c r="M12414" s="217">
        <v>4124.9259475786803</v>
      </c>
      <c r="N12414" s="217">
        <v>0.484857189054265</v>
      </c>
      <c r="O12414" s="217">
        <v>0.242428594527133</v>
      </c>
      <c r="P12414" s="217">
        <v>0.242428594527133</v>
      </c>
      <c r="Q12414" s="217">
        <v>0.484857189054265</v>
      </c>
      <c r="R12414" s="217">
        <v>0.242428594527133</v>
      </c>
      <c r="S12414" s="217">
        <v>0.242428594527133</v>
      </c>
      <c r="T12414" s="217">
        <v>0.484857189054265</v>
      </c>
      <c r="U12414" s="217">
        <v>0.242428594527133</v>
      </c>
      <c r="V12414" s="217">
        <v>0.242428594527133</v>
      </c>
      <c r="W12414" s="217">
        <v>0.484857189054265</v>
      </c>
      <c r="X12414" s="217">
        <v>0.242428594527133</v>
      </c>
      <c r="Y12414" s="217">
        <v>0.242428594527133</v>
      </c>
    </row>
    <row r="12415" spans="2:25">
      <c r="B12415" s="217" t="s">
        <v>12585</v>
      </c>
      <c r="C12415" s="217" t="s">
        <v>11696</v>
      </c>
      <c r="D12415" s="217" t="s">
        <v>155</v>
      </c>
      <c r="E12415" s="217" t="s">
        <v>86</v>
      </c>
      <c r="F12415" s="217" t="s">
        <v>9</v>
      </c>
      <c r="G12415" s="217" t="s">
        <v>49</v>
      </c>
      <c r="H12415" s="217" t="s">
        <v>172</v>
      </c>
      <c r="I12415" s="217">
        <v>0</v>
      </c>
      <c r="J12415" s="217">
        <v>0</v>
      </c>
      <c r="K12415" s="217">
        <v>0</v>
      </c>
      <c r="L12415" s="217">
        <v>45</v>
      </c>
      <c r="M12415" s="217">
        <v>2144.4811458637801</v>
      </c>
      <c r="N12415" s="217">
        <v>0</v>
      </c>
      <c r="O12415" s="217">
        <v>0</v>
      </c>
      <c r="P12415" s="217">
        <v>0</v>
      </c>
      <c r="Q12415" s="217">
        <v>0</v>
      </c>
      <c r="R12415" s="217">
        <v>0</v>
      </c>
      <c r="S12415" s="217">
        <v>0</v>
      </c>
      <c r="T12415" s="217">
        <v>0</v>
      </c>
      <c r="U12415" s="217">
        <v>0</v>
      </c>
      <c r="V12415" s="217">
        <v>0</v>
      </c>
      <c r="W12415" s="217">
        <v>0</v>
      </c>
      <c r="X12415" s="217">
        <v>0</v>
      </c>
      <c r="Y12415" s="217">
        <v>0</v>
      </c>
    </row>
    <row r="12416" spans="2:25">
      <c r="B12416" s="217" t="s">
        <v>12586</v>
      </c>
      <c r="C12416" s="217" t="s">
        <v>11696</v>
      </c>
      <c r="D12416" s="217" t="s">
        <v>155</v>
      </c>
      <c r="E12416" s="217" t="s">
        <v>86</v>
      </c>
      <c r="F12416" s="217" t="s">
        <v>9</v>
      </c>
      <c r="G12416" s="217" t="s">
        <v>49</v>
      </c>
      <c r="H12416" s="217" t="s">
        <v>174</v>
      </c>
      <c r="I12416" s="217">
        <v>1</v>
      </c>
      <c r="J12416" s="217">
        <v>1</v>
      </c>
      <c r="K12416" s="217">
        <v>0</v>
      </c>
      <c r="L12416" s="217">
        <v>32</v>
      </c>
      <c r="M12416" s="217">
        <v>1604.3013738672901</v>
      </c>
      <c r="N12416" s="217">
        <v>0.62332428076741198</v>
      </c>
      <c r="O12416" s="217">
        <v>0.62332428076741198</v>
      </c>
      <c r="P12416" s="217">
        <v>0</v>
      </c>
      <c r="Q12416" s="217">
        <v>0.62332428076741198</v>
      </c>
      <c r="R12416" s="217">
        <v>0.62332428076741198</v>
      </c>
      <c r="S12416" s="217">
        <v>0</v>
      </c>
      <c r="T12416" s="217">
        <v>0.62332428076741198</v>
      </c>
      <c r="U12416" s="217">
        <v>0.62332428076741198</v>
      </c>
      <c r="V12416" s="217">
        <v>0</v>
      </c>
      <c r="W12416" s="217">
        <v>0.62332428076741198</v>
      </c>
      <c r="X12416" s="217">
        <v>0.62332428076741198</v>
      </c>
      <c r="Y12416" s="217">
        <v>0</v>
      </c>
    </row>
    <row r="12417" spans="2:25">
      <c r="B12417" s="217" t="s">
        <v>12587</v>
      </c>
      <c r="C12417" s="217" t="s">
        <v>11696</v>
      </c>
      <c r="D12417" s="217" t="s">
        <v>155</v>
      </c>
      <c r="E12417" s="217" t="s">
        <v>86</v>
      </c>
      <c r="F12417" s="217" t="s">
        <v>9</v>
      </c>
      <c r="G12417" s="217" t="s">
        <v>49</v>
      </c>
      <c r="H12417" s="217" t="s">
        <v>176</v>
      </c>
      <c r="I12417" s="217">
        <v>0</v>
      </c>
      <c r="J12417" s="217">
        <v>0</v>
      </c>
      <c r="K12417" s="217">
        <v>0</v>
      </c>
      <c r="L12417" s="217">
        <v>49</v>
      </c>
      <c r="M12417" s="217">
        <v>1095.6508818084401</v>
      </c>
      <c r="N12417" s="217">
        <v>0</v>
      </c>
      <c r="O12417" s="217">
        <v>0</v>
      </c>
      <c r="P12417" s="217">
        <v>0</v>
      </c>
      <c r="Q12417" s="217">
        <v>0</v>
      </c>
      <c r="R12417" s="217">
        <v>0</v>
      </c>
      <c r="S12417" s="217">
        <v>0</v>
      </c>
      <c r="T12417" s="217">
        <v>0</v>
      </c>
      <c r="U12417" s="217">
        <v>0</v>
      </c>
      <c r="V12417" s="217">
        <v>0</v>
      </c>
      <c r="W12417" s="217">
        <v>0</v>
      </c>
      <c r="X12417" s="217">
        <v>0</v>
      </c>
      <c r="Y12417" s="217">
        <v>0</v>
      </c>
    </row>
    <row r="12418" spans="2:25">
      <c r="B12418" s="217" t="s">
        <v>12588</v>
      </c>
      <c r="C12418" s="217" t="s">
        <v>11696</v>
      </c>
      <c r="D12418" s="217" t="s">
        <v>155</v>
      </c>
      <c r="E12418" s="217" t="s">
        <v>86</v>
      </c>
      <c r="F12418" s="217" t="s">
        <v>9</v>
      </c>
      <c r="G12418" s="217" t="s">
        <v>49</v>
      </c>
      <c r="H12418" s="217" t="s">
        <v>178</v>
      </c>
      <c r="I12418" s="217">
        <v>1</v>
      </c>
      <c r="J12418" s="217">
        <v>1</v>
      </c>
      <c r="K12418" s="217">
        <v>0</v>
      </c>
      <c r="L12418" s="217">
        <v>20</v>
      </c>
      <c r="M12418" s="217">
        <v>720.64065088180803</v>
      </c>
      <c r="N12418" s="217">
        <v>1.38765416407797</v>
      </c>
      <c r="O12418" s="217">
        <v>1.38765416407797</v>
      </c>
      <c r="P12418" s="217">
        <v>0</v>
      </c>
      <c r="Q12418" s="217">
        <v>1.38765416407797</v>
      </c>
      <c r="R12418" s="217">
        <v>1.38765416407797</v>
      </c>
      <c r="S12418" s="217">
        <v>0</v>
      </c>
      <c r="T12418" s="217">
        <v>1.38765416407797</v>
      </c>
      <c r="U12418" s="217">
        <v>1.38765416407797</v>
      </c>
      <c r="V12418" s="217">
        <v>0</v>
      </c>
      <c r="W12418" s="217">
        <v>1.38765416407797</v>
      </c>
      <c r="X12418" s="217">
        <v>1.38765416407797</v>
      </c>
      <c r="Y12418" s="217">
        <v>0</v>
      </c>
    </row>
    <row r="12419" spans="2:25">
      <c r="B12419" s="217" t="s">
        <v>12589</v>
      </c>
      <c r="C12419" s="217" t="s">
        <v>11696</v>
      </c>
      <c r="D12419" s="217" t="s">
        <v>155</v>
      </c>
      <c r="E12419" s="217" t="s">
        <v>86</v>
      </c>
      <c r="F12419" s="217" t="s">
        <v>9</v>
      </c>
      <c r="G12419" s="217" t="s">
        <v>49</v>
      </c>
      <c r="H12419" s="217" t="s">
        <v>5</v>
      </c>
      <c r="I12419" s="217">
        <v>4</v>
      </c>
      <c r="J12419" s="217">
        <v>3</v>
      </c>
      <c r="K12419" s="217">
        <v>1</v>
      </c>
      <c r="L12419" s="217">
        <v>235</v>
      </c>
      <c r="M12419" s="217">
        <v>9690</v>
      </c>
      <c r="N12419" s="217">
        <v>0.41279669762641902</v>
      </c>
      <c r="O12419" s="217">
        <v>0.30959752321981399</v>
      </c>
      <c r="P12419" s="217">
        <v>0.103199174406605</v>
      </c>
      <c r="Q12419" s="217">
        <v>0.41279669762641902</v>
      </c>
      <c r="R12419" s="217">
        <v>0.30959752321981399</v>
      </c>
      <c r="S12419" s="217">
        <v>0.103199174406605</v>
      </c>
      <c r="T12419" s="217">
        <v>0.41279669762641902</v>
      </c>
      <c r="U12419" s="217">
        <v>0.30959752321981399</v>
      </c>
      <c r="V12419" s="217">
        <v>0.103199174406605</v>
      </c>
      <c r="W12419" s="217">
        <v>0.41279669762641902</v>
      </c>
      <c r="X12419" s="217">
        <v>0.30959752321981399</v>
      </c>
      <c r="Y12419" s="217">
        <v>0.103199174406605</v>
      </c>
    </row>
    <row r="12420" spans="2:25">
      <c r="B12420" s="217" t="s">
        <v>12590</v>
      </c>
      <c r="C12420" s="217" t="s">
        <v>11696</v>
      </c>
      <c r="D12420" s="217" t="s">
        <v>155</v>
      </c>
      <c r="E12420" s="217" t="s">
        <v>86</v>
      </c>
      <c r="F12420" s="217" t="s">
        <v>5</v>
      </c>
      <c r="G12420" s="217" t="s">
        <v>49</v>
      </c>
      <c r="H12420" s="217" t="s">
        <v>170</v>
      </c>
      <c r="I12420" s="217">
        <v>32</v>
      </c>
      <c r="J12420" s="217">
        <v>27</v>
      </c>
      <c r="K12420" s="217">
        <v>5</v>
      </c>
      <c r="L12420" s="217">
        <v>164</v>
      </c>
      <c r="M12420" s="217">
        <v>8041.6194735866802</v>
      </c>
      <c r="N12420" s="217">
        <v>3.97929796418576</v>
      </c>
      <c r="O12420" s="217">
        <v>3.3575326572817299</v>
      </c>
      <c r="P12420" s="217">
        <v>0.62176530690402498</v>
      </c>
      <c r="Q12420" s="217">
        <v>3.97929796418576</v>
      </c>
      <c r="R12420" s="217">
        <v>3.3575326572817299</v>
      </c>
      <c r="S12420" s="217">
        <v>0.62176530690402498</v>
      </c>
      <c r="T12420" s="217">
        <v>3.97929796418576</v>
      </c>
      <c r="U12420" s="217">
        <v>3.3575326572817299</v>
      </c>
      <c r="V12420" s="217">
        <v>0.62176530690402498</v>
      </c>
      <c r="W12420" s="217">
        <v>3.97929796418576</v>
      </c>
      <c r="X12420" s="217">
        <v>3.3575326572817299</v>
      </c>
      <c r="Y12420" s="217">
        <v>0.62176530690402498</v>
      </c>
    </row>
    <row r="12421" spans="2:25">
      <c r="B12421" s="217" t="s">
        <v>12591</v>
      </c>
      <c r="C12421" s="217" t="s">
        <v>11696</v>
      </c>
      <c r="D12421" s="217" t="s">
        <v>155</v>
      </c>
      <c r="E12421" s="217" t="s">
        <v>86</v>
      </c>
      <c r="F12421" s="217" t="s">
        <v>5</v>
      </c>
      <c r="G12421" s="217" t="s">
        <v>49</v>
      </c>
      <c r="H12421" s="217" t="s">
        <v>172</v>
      </c>
      <c r="I12421" s="217">
        <v>13</v>
      </c>
      <c r="J12421" s="217">
        <v>12</v>
      </c>
      <c r="K12421" s="217">
        <v>1</v>
      </c>
      <c r="L12421" s="217">
        <v>67</v>
      </c>
      <c r="M12421" s="217">
        <v>4200.4057889668602</v>
      </c>
      <c r="N12421" s="217">
        <v>3.0949390733026099</v>
      </c>
      <c r="O12421" s="217">
        <v>2.8568668368947199</v>
      </c>
      <c r="P12421" s="217">
        <v>0.23807223640789299</v>
      </c>
      <c r="Q12421" s="217">
        <v>3.0949390733026099</v>
      </c>
      <c r="R12421" s="217">
        <v>2.8568668368947199</v>
      </c>
      <c r="S12421" s="217">
        <v>0.23807223640789299</v>
      </c>
      <c r="T12421" s="217">
        <v>3.0949390733026099</v>
      </c>
      <c r="U12421" s="217">
        <v>2.8568668368947199</v>
      </c>
      <c r="V12421" s="217">
        <v>0.23807223640789299</v>
      </c>
      <c r="W12421" s="217">
        <v>3.0949390733026099</v>
      </c>
      <c r="X12421" s="217">
        <v>2.8568668368947199</v>
      </c>
      <c r="Y12421" s="217">
        <v>0.23807223640789299</v>
      </c>
    </row>
    <row r="12422" spans="2:25">
      <c r="B12422" s="217" t="s">
        <v>12592</v>
      </c>
      <c r="C12422" s="217" t="s">
        <v>11696</v>
      </c>
      <c r="D12422" s="217" t="s">
        <v>155</v>
      </c>
      <c r="E12422" s="217" t="s">
        <v>86</v>
      </c>
      <c r="F12422" s="217" t="s">
        <v>5</v>
      </c>
      <c r="G12422" s="217" t="s">
        <v>49</v>
      </c>
      <c r="H12422" s="217" t="s">
        <v>174</v>
      </c>
      <c r="I12422" s="217">
        <v>8</v>
      </c>
      <c r="J12422" s="217">
        <v>8</v>
      </c>
      <c r="K12422" s="217">
        <v>0</v>
      </c>
      <c r="L12422" s="217">
        <v>57</v>
      </c>
      <c r="M12422" s="217">
        <v>3125.0895790534701</v>
      </c>
      <c r="N12422" s="217">
        <v>2.55992661894288</v>
      </c>
      <c r="O12422" s="217">
        <v>2.55992661894288</v>
      </c>
      <c r="P12422" s="217">
        <v>0</v>
      </c>
      <c r="Q12422" s="217">
        <v>2.55992661894288</v>
      </c>
      <c r="R12422" s="217">
        <v>2.55992661894288</v>
      </c>
      <c r="S12422" s="217">
        <v>0</v>
      </c>
      <c r="T12422" s="217">
        <v>2.55992661894288</v>
      </c>
      <c r="U12422" s="217">
        <v>2.55992661894288</v>
      </c>
      <c r="V12422" s="217">
        <v>0</v>
      </c>
      <c r="W12422" s="217">
        <v>2.55992661894288</v>
      </c>
      <c r="X12422" s="217">
        <v>2.55992661894288</v>
      </c>
      <c r="Y12422" s="217">
        <v>0</v>
      </c>
    </row>
    <row r="12423" spans="2:25">
      <c r="B12423" s="217" t="s">
        <v>12593</v>
      </c>
      <c r="C12423" s="217" t="s">
        <v>11696</v>
      </c>
      <c r="D12423" s="217" t="s">
        <v>155</v>
      </c>
      <c r="E12423" s="217" t="s">
        <v>86</v>
      </c>
      <c r="F12423" s="217" t="s">
        <v>5</v>
      </c>
      <c r="G12423" s="217" t="s">
        <v>49</v>
      </c>
      <c r="H12423" s="217" t="s">
        <v>176</v>
      </c>
      <c r="I12423" s="217">
        <v>10</v>
      </c>
      <c r="J12423" s="217">
        <v>10</v>
      </c>
      <c r="K12423" s="217">
        <v>0</v>
      </c>
      <c r="L12423" s="217">
        <v>71</v>
      </c>
      <c r="M12423" s="217">
        <v>2188.7906497355102</v>
      </c>
      <c r="N12423" s="217">
        <v>4.5687329673161798</v>
      </c>
      <c r="O12423" s="217">
        <v>4.5687329673161798</v>
      </c>
      <c r="P12423" s="217">
        <v>0</v>
      </c>
      <c r="Q12423" s="217">
        <v>4.5687329673161798</v>
      </c>
      <c r="R12423" s="217">
        <v>4.5687329673161798</v>
      </c>
      <c r="S12423" s="217">
        <v>0</v>
      </c>
      <c r="T12423" s="217">
        <v>4.5687329673161798</v>
      </c>
      <c r="U12423" s="217">
        <v>4.5687329673161798</v>
      </c>
      <c r="V12423" s="217">
        <v>0</v>
      </c>
      <c r="W12423" s="217">
        <v>4.5687329673161798</v>
      </c>
      <c r="X12423" s="217">
        <v>4.5687329673161798</v>
      </c>
      <c r="Y12423" s="217">
        <v>0</v>
      </c>
    </row>
    <row r="12424" spans="2:25">
      <c r="B12424" s="217" t="s">
        <v>12594</v>
      </c>
      <c r="C12424" s="217" t="s">
        <v>11696</v>
      </c>
      <c r="D12424" s="217" t="s">
        <v>155</v>
      </c>
      <c r="E12424" s="217" t="s">
        <v>86</v>
      </c>
      <c r="F12424" s="217" t="s">
        <v>5</v>
      </c>
      <c r="G12424" s="217" t="s">
        <v>49</v>
      </c>
      <c r="H12424" s="217" t="s">
        <v>178</v>
      </c>
      <c r="I12424" s="217">
        <v>2</v>
      </c>
      <c r="J12424" s="217">
        <v>2</v>
      </c>
      <c r="K12424" s="217">
        <v>0</v>
      </c>
      <c r="L12424" s="217">
        <v>28</v>
      </c>
      <c r="M12424" s="217">
        <v>1404.09450865748</v>
      </c>
      <c r="N12424" s="217">
        <v>1.4244055422681501</v>
      </c>
      <c r="O12424" s="217">
        <v>1.4244055422681501</v>
      </c>
      <c r="P12424" s="217">
        <v>0</v>
      </c>
      <c r="Q12424" s="217">
        <v>1.4244055422681501</v>
      </c>
      <c r="R12424" s="217">
        <v>1.4244055422681501</v>
      </c>
      <c r="S12424" s="217">
        <v>0</v>
      </c>
      <c r="T12424" s="217">
        <v>1.4244055422681501</v>
      </c>
      <c r="U12424" s="217">
        <v>1.4244055422681501</v>
      </c>
      <c r="V12424" s="217">
        <v>0</v>
      </c>
      <c r="W12424" s="217">
        <v>1.4244055422681501</v>
      </c>
      <c r="X12424" s="217">
        <v>1.4244055422681501</v>
      </c>
      <c r="Y12424" s="217">
        <v>0</v>
      </c>
    </row>
    <row r="12425" spans="2:25">
      <c r="B12425" s="217" t="s">
        <v>12595</v>
      </c>
      <c r="C12425" s="217" t="s">
        <v>11696</v>
      </c>
      <c r="D12425" s="217" t="s">
        <v>155</v>
      </c>
      <c r="E12425" s="217" t="s">
        <v>86</v>
      </c>
      <c r="F12425" s="217" t="s">
        <v>5</v>
      </c>
      <c r="G12425" s="217" t="s">
        <v>49</v>
      </c>
      <c r="H12425" s="217" t="s">
        <v>5</v>
      </c>
      <c r="I12425" s="217">
        <v>65</v>
      </c>
      <c r="J12425" s="217">
        <v>59</v>
      </c>
      <c r="K12425" s="217">
        <v>6</v>
      </c>
      <c r="L12425" s="217">
        <v>387</v>
      </c>
      <c r="M12425" s="217">
        <v>18960</v>
      </c>
      <c r="N12425" s="217">
        <v>3.4282700421940899</v>
      </c>
      <c r="O12425" s="217">
        <v>3.1118143459915601</v>
      </c>
      <c r="P12425" s="217">
        <v>0.316455696202532</v>
      </c>
      <c r="Q12425" s="217">
        <v>3.4282700421940899</v>
      </c>
      <c r="R12425" s="217">
        <v>3.1118143459915601</v>
      </c>
      <c r="S12425" s="217">
        <v>0.316455696202532</v>
      </c>
      <c r="T12425" s="217">
        <v>3.4282700421940899</v>
      </c>
      <c r="U12425" s="217">
        <v>3.1118143459915601</v>
      </c>
      <c r="V12425" s="217">
        <v>0.316455696202532</v>
      </c>
      <c r="W12425" s="217">
        <v>3.4282700421940899</v>
      </c>
      <c r="X12425" s="217">
        <v>3.1118143459915601</v>
      </c>
      <c r="Y12425" s="217">
        <v>0.316455696202532</v>
      </c>
    </row>
    <row r="12426" spans="2:25">
      <c r="B12426" s="217" t="s">
        <v>12596</v>
      </c>
      <c r="C12426" s="217" t="s">
        <v>11696</v>
      </c>
      <c r="D12426" s="217" t="s">
        <v>155</v>
      </c>
      <c r="E12426" s="217" t="s">
        <v>86</v>
      </c>
      <c r="F12426" s="217" t="s">
        <v>12</v>
      </c>
      <c r="G12426" s="217" t="s">
        <v>13</v>
      </c>
      <c r="H12426" s="217" t="s">
        <v>170</v>
      </c>
      <c r="I12426" s="217">
        <v>1</v>
      </c>
      <c r="J12426" s="217">
        <v>1</v>
      </c>
      <c r="K12426" s="217">
        <v>0</v>
      </c>
      <c r="L12426" s="217">
        <v>2</v>
      </c>
      <c r="M12426" s="217">
        <v>173.66181410974201</v>
      </c>
      <c r="N12426" s="217">
        <v>5.7583182873355696</v>
      </c>
      <c r="O12426" s="217">
        <v>5.7583182873355696</v>
      </c>
      <c r="P12426" s="217">
        <v>0</v>
      </c>
      <c r="Q12426" s="217">
        <v>5.7583182873355696</v>
      </c>
      <c r="R12426" s="217">
        <v>5.7583182873355696</v>
      </c>
      <c r="S12426" s="217">
        <v>0</v>
      </c>
      <c r="T12426" s="217">
        <v>5.7583182873355696</v>
      </c>
      <c r="U12426" s="217">
        <v>5.7583182873355696</v>
      </c>
      <c r="V12426" s="217">
        <v>0</v>
      </c>
      <c r="W12426" s="217">
        <v>5.7583182873355696</v>
      </c>
      <c r="X12426" s="217">
        <v>5.7583182873355696</v>
      </c>
      <c r="Y12426" s="217">
        <v>0</v>
      </c>
    </row>
    <row r="12427" spans="2:25">
      <c r="B12427" s="217" t="s">
        <v>12597</v>
      </c>
      <c r="C12427" s="217" t="s">
        <v>11696</v>
      </c>
      <c r="D12427" s="217" t="s">
        <v>155</v>
      </c>
      <c r="E12427" s="217" t="s">
        <v>86</v>
      </c>
      <c r="F12427" s="217" t="s">
        <v>12</v>
      </c>
      <c r="G12427" s="217" t="s">
        <v>13</v>
      </c>
      <c r="H12427" s="217" t="s">
        <v>172</v>
      </c>
      <c r="I12427" s="217">
        <v>2</v>
      </c>
      <c r="J12427" s="217">
        <v>2</v>
      </c>
      <c r="K12427" s="217">
        <v>0</v>
      </c>
      <c r="L12427" s="217">
        <v>5</v>
      </c>
      <c r="M12427" s="217">
        <v>198.65621500559899</v>
      </c>
      <c r="N12427" s="217">
        <v>10.0676437429538</v>
      </c>
      <c r="O12427" s="217">
        <v>10.0676437429538</v>
      </c>
      <c r="P12427" s="217">
        <v>0</v>
      </c>
      <c r="Q12427" s="217">
        <v>10.0676437429538</v>
      </c>
      <c r="R12427" s="217">
        <v>10.0676437429538</v>
      </c>
      <c r="S12427" s="217">
        <v>0</v>
      </c>
      <c r="T12427" s="217">
        <v>10.0676437429538</v>
      </c>
      <c r="U12427" s="217">
        <v>10.0676437429538</v>
      </c>
      <c r="V12427" s="217">
        <v>0</v>
      </c>
      <c r="W12427" s="217">
        <v>10.0676437429538</v>
      </c>
      <c r="X12427" s="217">
        <v>10.0676437429538</v>
      </c>
      <c r="Y12427" s="217">
        <v>0</v>
      </c>
    </row>
    <row r="12428" spans="2:25">
      <c r="B12428" s="217" t="s">
        <v>12598</v>
      </c>
      <c r="C12428" s="217" t="s">
        <v>11696</v>
      </c>
      <c r="D12428" s="217" t="s">
        <v>155</v>
      </c>
      <c r="E12428" s="217" t="s">
        <v>86</v>
      </c>
      <c r="F12428" s="217" t="s">
        <v>12</v>
      </c>
      <c r="G12428" s="217" t="s">
        <v>13</v>
      </c>
      <c r="H12428" s="217" t="s">
        <v>174</v>
      </c>
      <c r="I12428" s="217">
        <v>0</v>
      </c>
      <c r="J12428" s="217">
        <v>0</v>
      </c>
      <c r="K12428" s="217">
        <v>0</v>
      </c>
      <c r="L12428" s="217">
        <v>2</v>
      </c>
      <c r="M12428" s="217">
        <v>192.07166853303499</v>
      </c>
      <c r="N12428" s="217">
        <v>0</v>
      </c>
      <c r="O12428" s="217">
        <v>0</v>
      </c>
      <c r="P12428" s="217">
        <v>0</v>
      </c>
      <c r="Q12428" s="217">
        <v>0</v>
      </c>
      <c r="R12428" s="217">
        <v>0</v>
      </c>
      <c r="S12428" s="217">
        <v>0</v>
      </c>
      <c r="T12428" s="217">
        <v>0</v>
      </c>
      <c r="U12428" s="217">
        <v>0</v>
      </c>
      <c r="V12428" s="217">
        <v>0</v>
      </c>
      <c r="W12428" s="217">
        <v>0</v>
      </c>
      <c r="X12428" s="217">
        <v>0</v>
      </c>
      <c r="Y12428" s="217">
        <v>0</v>
      </c>
    </row>
    <row r="12429" spans="2:25">
      <c r="B12429" s="217" t="s">
        <v>12599</v>
      </c>
      <c r="C12429" s="217" t="s">
        <v>11696</v>
      </c>
      <c r="D12429" s="217" t="s">
        <v>155</v>
      </c>
      <c r="E12429" s="217" t="s">
        <v>86</v>
      </c>
      <c r="F12429" s="217" t="s">
        <v>12</v>
      </c>
      <c r="G12429" s="217" t="s">
        <v>13</v>
      </c>
      <c r="H12429" s="217" t="s">
        <v>176</v>
      </c>
      <c r="I12429" s="217">
        <v>0</v>
      </c>
      <c r="J12429" s="217">
        <v>0</v>
      </c>
      <c r="K12429" s="217">
        <v>0</v>
      </c>
      <c r="L12429" s="217">
        <v>5</v>
      </c>
      <c r="M12429" s="217">
        <v>260.47032474804001</v>
      </c>
      <c r="N12429" s="217">
        <v>0</v>
      </c>
      <c r="O12429" s="217">
        <v>0</v>
      </c>
      <c r="P12429" s="217">
        <v>0</v>
      </c>
      <c r="Q12429" s="217">
        <v>0</v>
      </c>
      <c r="R12429" s="217">
        <v>0</v>
      </c>
      <c r="S12429" s="217">
        <v>0</v>
      </c>
      <c r="T12429" s="217">
        <v>0</v>
      </c>
      <c r="U12429" s="217">
        <v>0</v>
      </c>
      <c r="V12429" s="217">
        <v>0</v>
      </c>
      <c r="W12429" s="217">
        <v>0</v>
      </c>
      <c r="X12429" s="217">
        <v>0</v>
      </c>
      <c r="Y12429" s="217">
        <v>0</v>
      </c>
    </row>
    <row r="12430" spans="2:25">
      <c r="B12430" s="217" t="s">
        <v>12600</v>
      </c>
      <c r="C12430" s="217" t="s">
        <v>11696</v>
      </c>
      <c r="D12430" s="217" t="s">
        <v>155</v>
      </c>
      <c r="E12430" s="217" t="s">
        <v>86</v>
      </c>
      <c r="F12430" s="217" t="s">
        <v>12</v>
      </c>
      <c r="G12430" s="217" t="s">
        <v>13</v>
      </c>
      <c r="H12430" s="217" t="s">
        <v>178</v>
      </c>
      <c r="I12430" s="217">
        <v>1</v>
      </c>
      <c r="J12430" s="217">
        <v>1</v>
      </c>
      <c r="K12430" s="217">
        <v>0</v>
      </c>
      <c r="L12430" s="217">
        <v>14</v>
      </c>
      <c r="M12430" s="217">
        <v>855.13997760358302</v>
      </c>
      <c r="N12430" s="217">
        <v>1.1693991933371699</v>
      </c>
      <c r="O12430" s="217">
        <v>1.1693991933371699</v>
      </c>
      <c r="P12430" s="217">
        <v>0</v>
      </c>
      <c r="Q12430" s="217">
        <v>1.1693991933371699</v>
      </c>
      <c r="R12430" s="217">
        <v>1.1693991933371699</v>
      </c>
      <c r="S12430" s="217">
        <v>0</v>
      </c>
      <c r="T12430" s="217">
        <v>1.1693991933371699</v>
      </c>
      <c r="U12430" s="217">
        <v>1.1693991933371699</v>
      </c>
      <c r="V12430" s="217">
        <v>0</v>
      </c>
      <c r="W12430" s="217">
        <v>1.1693991933371699</v>
      </c>
      <c r="X12430" s="217">
        <v>1.1693991933371699</v>
      </c>
      <c r="Y12430" s="217">
        <v>0</v>
      </c>
    </row>
    <row r="12431" spans="2:25">
      <c r="B12431" s="217" t="s">
        <v>12601</v>
      </c>
      <c r="C12431" s="217" t="s">
        <v>11696</v>
      </c>
      <c r="D12431" s="217" t="s">
        <v>155</v>
      </c>
      <c r="E12431" s="217" t="s">
        <v>86</v>
      </c>
      <c r="F12431" s="217" t="s">
        <v>12</v>
      </c>
      <c r="G12431" s="217" t="s">
        <v>13</v>
      </c>
      <c r="H12431" s="217" t="s">
        <v>5</v>
      </c>
      <c r="I12431" s="217">
        <v>4</v>
      </c>
      <c r="J12431" s="217">
        <v>4</v>
      </c>
      <c r="K12431" s="217">
        <v>0</v>
      </c>
      <c r="L12431" s="217">
        <v>28</v>
      </c>
      <c r="M12431" s="217">
        <v>1680</v>
      </c>
      <c r="N12431" s="217">
        <v>2.38095238095238</v>
      </c>
      <c r="O12431" s="217">
        <v>2.38095238095238</v>
      </c>
      <c r="P12431" s="217">
        <v>0</v>
      </c>
      <c r="Q12431" s="217">
        <v>2.38095238095238</v>
      </c>
      <c r="R12431" s="217">
        <v>2.38095238095238</v>
      </c>
      <c r="S12431" s="217">
        <v>0</v>
      </c>
      <c r="T12431" s="217">
        <v>2.38095238095238</v>
      </c>
      <c r="U12431" s="217">
        <v>2.38095238095238</v>
      </c>
      <c r="V12431" s="217">
        <v>0</v>
      </c>
      <c r="W12431" s="217">
        <v>2.38095238095238</v>
      </c>
      <c r="X12431" s="217">
        <v>2.38095238095238</v>
      </c>
      <c r="Y12431" s="217">
        <v>0</v>
      </c>
    </row>
    <row r="12432" spans="2:25">
      <c r="B12432" s="217" t="s">
        <v>12602</v>
      </c>
      <c r="C12432" s="217" t="s">
        <v>11696</v>
      </c>
      <c r="D12432" s="217" t="s">
        <v>155</v>
      </c>
      <c r="E12432" s="217" t="s">
        <v>86</v>
      </c>
      <c r="F12432" s="217" t="s">
        <v>9</v>
      </c>
      <c r="G12432" s="217" t="s">
        <v>13</v>
      </c>
      <c r="H12432" s="217" t="s">
        <v>170</v>
      </c>
      <c r="I12432" s="217">
        <v>0</v>
      </c>
      <c r="J12432" s="217">
        <v>0</v>
      </c>
      <c r="K12432" s="217">
        <v>0</v>
      </c>
      <c r="L12432" s="217">
        <v>6</v>
      </c>
      <c r="M12432" s="217">
        <v>172.561022120519</v>
      </c>
      <c r="N12432" s="217">
        <v>0</v>
      </c>
      <c r="O12432" s="217">
        <v>0</v>
      </c>
      <c r="P12432" s="217">
        <v>0</v>
      </c>
      <c r="Q12432" s="217">
        <v>0</v>
      </c>
      <c r="R12432" s="217">
        <v>0</v>
      </c>
      <c r="S12432" s="217">
        <v>0</v>
      </c>
      <c r="T12432" s="217">
        <v>0</v>
      </c>
      <c r="U12432" s="217">
        <v>0</v>
      </c>
      <c r="V12432" s="217">
        <v>0</v>
      </c>
      <c r="W12432" s="217">
        <v>0</v>
      </c>
      <c r="X12432" s="217">
        <v>0</v>
      </c>
      <c r="Y12432" s="217">
        <v>0</v>
      </c>
    </row>
    <row r="12433" spans="2:25">
      <c r="B12433" s="217" t="s">
        <v>12603</v>
      </c>
      <c r="C12433" s="217" t="s">
        <v>11696</v>
      </c>
      <c r="D12433" s="217" t="s">
        <v>155</v>
      </c>
      <c r="E12433" s="217" t="s">
        <v>86</v>
      </c>
      <c r="F12433" s="217" t="s">
        <v>9</v>
      </c>
      <c r="G12433" s="217" t="s">
        <v>13</v>
      </c>
      <c r="H12433" s="217" t="s">
        <v>172</v>
      </c>
      <c r="I12433" s="217">
        <v>0</v>
      </c>
      <c r="J12433" s="217">
        <v>0</v>
      </c>
      <c r="K12433" s="217">
        <v>0</v>
      </c>
      <c r="L12433" s="217">
        <v>7</v>
      </c>
      <c r="M12433" s="217">
        <v>183.97406559877999</v>
      </c>
      <c r="N12433" s="217">
        <v>0</v>
      </c>
      <c r="O12433" s="217">
        <v>0</v>
      </c>
      <c r="P12433" s="217">
        <v>0</v>
      </c>
      <c r="Q12433" s="217">
        <v>0</v>
      </c>
      <c r="R12433" s="217">
        <v>0</v>
      </c>
      <c r="S12433" s="217">
        <v>0</v>
      </c>
      <c r="T12433" s="217">
        <v>0</v>
      </c>
      <c r="U12433" s="217">
        <v>0</v>
      </c>
      <c r="V12433" s="217">
        <v>0</v>
      </c>
      <c r="W12433" s="217">
        <v>0</v>
      </c>
      <c r="X12433" s="217">
        <v>0</v>
      </c>
      <c r="Y12433" s="217">
        <v>0</v>
      </c>
    </row>
    <row r="12434" spans="2:25">
      <c r="B12434" s="217" t="s">
        <v>12604</v>
      </c>
      <c r="C12434" s="217" t="s">
        <v>11696</v>
      </c>
      <c r="D12434" s="217" t="s">
        <v>155</v>
      </c>
      <c r="E12434" s="217" t="s">
        <v>86</v>
      </c>
      <c r="F12434" s="217" t="s">
        <v>9</v>
      </c>
      <c r="G12434" s="217" t="s">
        <v>13</v>
      </c>
      <c r="H12434" s="217" t="s">
        <v>174</v>
      </c>
      <c r="I12434" s="217">
        <v>0</v>
      </c>
      <c r="J12434" s="217">
        <v>0</v>
      </c>
      <c r="K12434" s="217">
        <v>0</v>
      </c>
      <c r="L12434" s="217">
        <v>4</v>
      </c>
      <c r="M12434" s="217">
        <v>196.752479023646</v>
      </c>
      <c r="N12434" s="217">
        <v>0</v>
      </c>
      <c r="O12434" s="217">
        <v>0</v>
      </c>
      <c r="P12434" s="217">
        <v>0</v>
      </c>
      <c r="Q12434" s="217">
        <v>0</v>
      </c>
      <c r="R12434" s="217">
        <v>0</v>
      </c>
      <c r="S12434" s="217">
        <v>0</v>
      </c>
      <c r="T12434" s="217">
        <v>0</v>
      </c>
      <c r="U12434" s="217">
        <v>0</v>
      </c>
      <c r="V12434" s="217">
        <v>0</v>
      </c>
      <c r="W12434" s="217">
        <v>0</v>
      </c>
      <c r="X12434" s="217">
        <v>0</v>
      </c>
      <c r="Y12434" s="217">
        <v>0</v>
      </c>
    </row>
    <row r="12435" spans="2:25">
      <c r="B12435" s="217" t="s">
        <v>12605</v>
      </c>
      <c r="C12435" s="217" t="s">
        <v>11696</v>
      </c>
      <c r="D12435" s="217" t="s">
        <v>155</v>
      </c>
      <c r="E12435" s="217" t="s">
        <v>86</v>
      </c>
      <c r="F12435" s="217" t="s">
        <v>9</v>
      </c>
      <c r="G12435" s="217" t="s">
        <v>13</v>
      </c>
      <c r="H12435" s="217" t="s">
        <v>176</v>
      </c>
      <c r="I12435" s="217">
        <v>0</v>
      </c>
      <c r="J12435" s="217">
        <v>0</v>
      </c>
      <c r="K12435" s="217">
        <v>0</v>
      </c>
      <c r="L12435" s="217">
        <v>4</v>
      </c>
      <c r="M12435" s="217">
        <v>266.93745232646802</v>
      </c>
      <c r="N12435" s="217">
        <v>0</v>
      </c>
      <c r="O12435" s="217">
        <v>0</v>
      </c>
      <c r="P12435" s="217">
        <v>0</v>
      </c>
      <c r="Q12435" s="217">
        <v>0</v>
      </c>
      <c r="R12435" s="217">
        <v>0</v>
      </c>
      <c r="S12435" s="217">
        <v>0</v>
      </c>
      <c r="T12435" s="217">
        <v>0</v>
      </c>
      <c r="U12435" s="217">
        <v>0</v>
      </c>
      <c r="V12435" s="217">
        <v>0</v>
      </c>
      <c r="W12435" s="217">
        <v>0</v>
      </c>
      <c r="X12435" s="217">
        <v>0</v>
      </c>
      <c r="Y12435" s="217">
        <v>0</v>
      </c>
    </row>
    <row r="12436" spans="2:25">
      <c r="B12436" s="217" t="s">
        <v>12606</v>
      </c>
      <c r="C12436" s="217" t="s">
        <v>11696</v>
      </c>
      <c r="D12436" s="217" t="s">
        <v>155</v>
      </c>
      <c r="E12436" s="217" t="s">
        <v>86</v>
      </c>
      <c r="F12436" s="217" t="s">
        <v>9</v>
      </c>
      <c r="G12436" s="217" t="s">
        <v>13</v>
      </c>
      <c r="H12436" s="217" t="s">
        <v>178</v>
      </c>
      <c r="I12436" s="217">
        <v>0</v>
      </c>
      <c r="J12436" s="217">
        <v>0</v>
      </c>
      <c r="K12436" s="217">
        <v>0</v>
      </c>
      <c r="L12436" s="217">
        <v>19</v>
      </c>
      <c r="M12436" s="217">
        <v>899.77498093058705</v>
      </c>
      <c r="N12436" s="217">
        <v>0</v>
      </c>
      <c r="O12436" s="217">
        <v>0</v>
      </c>
      <c r="P12436" s="217">
        <v>0</v>
      </c>
      <c r="Q12436" s="217">
        <v>0</v>
      </c>
      <c r="R12436" s="217">
        <v>0</v>
      </c>
      <c r="S12436" s="217">
        <v>0</v>
      </c>
      <c r="T12436" s="217">
        <v>0</v>
      </c>
      <c r="U12436" s="217">
        <v>0</v>
      </c>
      <c r="V12436" s="217">
        <v>0</v>
      </c>
      <c r="W12436" s="217">
        <v>0</v>
      </c>
      <c r="X12436" s="217">
        <v>0</v>
      </c>
      <c r="Y12436" s="217">
        <v>0</v>
      </c>
    </row>
    <row r="12437" spans="2:25">
      <c r="B12437" s="217" t="s">
        <v>12607</v>
      </c>
      <c r="C12437" s="217" t="s">
        <v>11696</v>
      </c>
      <c r="D12437" s="217" t="s">
        <v>155</v>
      </c>
      <c r="E12437" s="217" t="s">
        <v>86</v>
      </c>
      <c r="F12437" s="217" t="s">
        <v>9</v>
      </c>
      <c r="G12437" s="217" t="s">
        <v>13</v>
      </c>
      <c r="H12437" s="217" t="s">
        <v>5</v>
      </c>
      <c r="I12437" s="217">
        <v>0</v>
      </c>
      <c r="J12437" s="217">
        <v>0</v>
      </c>
      <c r="K12437" s="217">
        <v>0</v>
      </c>
      <c r="L12437" s="217">
        <v>40</v>
      </c>
      <c r="M12437" s="217">
        <v>1720</v>
      </c>
      <c r="N12437" s="217">
        <v>0</v>
      </c>
      <c r="O12437" s="217">
        <v>0</v>
      </c>
      <c r="P12437" s="217">
        <v>0</v>
      </c>
      <c r="Q12437" s="217">
        <v>0</v>
      </c>
      <c r="R12437" s="217">
        <v>0</v>
      </c>
      <c r="S12437" s="217">
        <v>0</v>
      </c>
      <c r="T12437" s="217">
        <v>0</v>
      </c>
      <c r="U12437" s="217">
        <v>0</v>
      </c>
      <c r="V12437" s="217">
        <v>0</v>
      </c>
      <c r="W12437" s="217">
        <v>0</v>
      </c>
      <c r="X12437" s="217">
        <v>0</v>
      </c>
      <c r="Y12437" s="217">
        <v>0</v>
      </c>
    </row>
    <row r="12438" spans="2:25">
      <c r="B12438" s="217" t="s">
        <v>12608</v>
      </c>
      <c r="C12438" s="217" t="s">
        <v>11696</v>
      </c>
      <c r="D12438" s="217" t="s">
        <v>155</v>
      </c>
      <c r="E12438" s="217" t="s">
        <v>86</v>
      </c>
      <c r="F12438" s="217" t="s">
        <v>5</v>
      </c>
      <c r="G12438" s="217" t="s">
        <v>13</v>
      </c>
      <c r="H12438" s="217" t="s">
        <v>170</v>
      </c>
      <c r="I12438" s="217">
        <v>1</v>
      </c>
      <c r="J12438" s="217">
        <v>1</v>
      </c>
      <c r="K12438" s="217">
        <v>0</v>
      </c>
      <c r="L12438" s="217">
        <v>8</v>
      </c>
      <c r="M12438" s="217">
        <v>346.22283623026101</v>
      </c>
      <c r="N12438" s="217">
        <v>2.88831323458668</v>
      </c>
      <c r="O12438" s="217">
        <v>2.88831323458668</v>
      </c>
      <c r="P12438" s="217">
        <v>0</v>
      </c>
      <c r="Q12438" s="217">
        <v>2.88831323458668</v>
      </c>
      <c r="R12438" s="217">
        <v>2.88831323458668</v>
      </c>
      <c r="S12438" s="217">
        <v>0</v>
      </c>
      <c r="T12438" s="217">
        <v>2.88831323458668</v>
      </c>
      <c r="U12438" s="217">
        <v>2.88831323458668</v>
      </c>
      <c r="V12438" s="217">
        <v>0</v>
      </c>
      <c r="W12438" s="217">
        <v>2.88831323458668</v>
      </c>
      <c r="X12438" s="217">
        <v>2.88831323458668</v>
      </c>
      <c r="Y12438" s="217">
        <v>0</v>
      </c>
    </row>
    <row r="12439" spans="2:25">
      <c r="B12439" s="217" t="s">
        <v>12609</v>
      </c>
      <c r="C12439" s="217" t="s">
        <v>11696</v>
      </c>
      <c r="D12439" s="217" t="s">
        <v>155</v>
      </c>
      <c r="E12439" s="217" t="s">
        <v>86</v>
      </c>
      <c r="F12439" s="217" t="s">
        <v>5</v>
      </c>
      <c r="G12439" s="217" t="s">
        <v>13</v>
      </c>
      <c r="H12439" s="217" t="s">
        <v>172</v>
      </c>
      <c r="I12439" s="217">
        <v>2</v>
      </c>
      <c r="J12439" s="217">
        <v>2</v>
      </c>
      <c r="K12439" s="217">
        <v>0</v>
      </c>
      <c r="L12439" s="217">
        <v>12</v>
      </c>
      <c r="M12439" s="217">
        <v>382.63028060437898</v>
      </c>
      <c r="N12439" s="217">
        <v>5.2269778461885599</v>
      </c>
      <c r="O12439" s="217">
        <v>5.2269778461885599</v>
      </c>
      <c r="P12439" s="217">
        <v>0</v>
      </c>
      <c r="Q12439" s="217">
        <v>5.2269778461885599</v>
      </c>
      <c r="R12439" s="217">
        <v>5.2269778461885599</v>
      </c>
      <c r="S12439" s="217">
        <v>0</v>
      </c>
      <c r="T12439" s="217">
        <v>5.2269778461885599</v>
      </c>
      <c r="U12439" s="217">
        <v>5.2269778461885599</v>
      </c>
      <c r="V12439" s="217">
        <v>0</v>
      </c>
      <c r="W12439" s="217">
        <v>5.2269778461885599</v>
      </c>
      <c r="X12439" s="217">
        <v>5.2269778461885599</v>
      </c>
      <c r="Y12439" s="217">
        <v>0</v>
      </c>
    </row>
    <row r="12440" spans="2:25">
      <c r="B12440" s="217" t="s">
        <v>12610</v>
      </c>
      <c r="C12440" s="217" t="s">
        <v>11696</v>
      </c>
      <c r="D12440" s="217" t="s">
        <v>155</v>
      </c>
      <c r="E12440" s="217" t="s">
        <v>86</v>
      </c>
      <c r="F12440" s="217" t="s">
        <v>5</v>
      </c>
      <c r="G12440" s="217" t="s">
        <v>13</v>
      </c>
      <c r="H12440" s="217" t="s">
        <v>174</v>
      </c>
      <c r="I12440" s="217">
        <v>0</v>
      </c>
      <c r="J12440" s="217">
        <v>0</v>
      </c>
      <c r="K12440" s="217">
        <v>0</v>
      </c>
      <c r="L12440" s="217">
        <v>6</v>
      </c>
      <c r="M12440" s="217">
        <v>388.824147556681</v>
      </c>
      <c r="N12440" s="217">
        <v>0</v>
      </c>
      <c r="O12440" s="217">
        <v>0</v>
      </c>
      <c r="P12440" s="217">
        <v>0</v>
      </c>
      <c r="Q12440" s="217">
        <v>0</v>
      </c>
      <c r="R12440" s="217">
        <v>0</v>
      </c>
      <c r="S12440" s="217">
        <v>0</v>
      </c>
      <c r="T12440" s="217">
        <v>0</v>
      </c>
      <c r="U12440" s="217">
        <v>0</v>
      </c>
      <c r="V12440" s="217">
        <v>0</v>
      </c>
      <c r="W12440" s="217">
        <v>0</v>
      </c>
      <c r="X12440" s="217">
        <v>0</v>
      </c>
      <c r="Y12440" s="217">
        <v>0</v>
      </c>
    </row>
    <row r="12441" spans="2:25">
      <c r="B12441" s="217" t="s">
        <v>12611</v>
      </c>
      <c r="C12441" s="217" t="s">
        <v>11696</v>
      </c>
      <c r="D12441" s="217" t="s">
        <v>155</v>
      </c>
      <c r="E12441" s="217" t="s">
        <v>86</v>
      </c>
      <c r="F12441" s="217" t="s">
        <v>5</v>
      </c>
      <c r="G12441" s="217" t="s">
        <v>13</v>
      </c>
      <c r="H12441" s="217" t="s">
        <v>176</v>
      </c>
      <c r="I12441" s="217">
        <v>0</v>
      </c>
      <c r="J12441" s="217">
        <v>0</v>
      </c>
      <c r="K12441" s="217">
        <v>0</v>
      </c>
      <c r="L12441" s="217">
        <v>9</v>
      </c>
      <c r="M12441" s="217">
        <v>527.407777074509</v>
      </c>
      <c r="N12441" s="217">
        <v>0</v>
      </c>
      <c r="O12441" s="217">
        <v>0</v>
      </c>
      <c r="P12441" s="217">
        <v>0</v>
      </c>
      <c r="Q12441" s="217">
        <v>0</v>
      </c>
      <c r="R12441" s="217">
        <v>0</v>
      </c>
      <c r="S12441" s="217">
        <v>0</v>
      </c>
      <c r="T12441" s="217">
        <v>0</v>
      </c>
      <c r="U12441" s="217">
        <v>0</v>
      </c>
      <c r="V12441" s="217">
        <v>0</v>
      </c>
      <c r="W12441" s="217">
        <v>0</v>
      </c>
      <c r="X12441" s="217">
        <v>0</v>
      </c>
      <c r="Y12441" s="217">
        <v>0</v>
      </c>
    </row>
    <row r="12442" spans="2:25">
      <c r="B12442" s="217" t="s">
        <v>12612</v>
      </c>
      <c r="C12442" s="217" t="s">
        <v>11696</v>
      </c>
      <c r="D12442" s="217" t="s">
        <v>155</v>
      </c>
      <c r="E12442" s="217" t="s">
        <v>86</v>
      </c>
      <c r="F12442" s="217" t="s">
        <v>5</v>
      </c>
      <c r="G12442" s="217" t="s">
        <v>13</v>
      </c>
      <c r="H12442" s="217" t="s">
        <v>178</v>
      </c>
      <c r="I12442" s="217">
        <v>1</v>
      </c>
      <c r="J12442" s="217">
        <v>1</v>
      </c>
      <c r="K12442" s="217">
        <v>0</v>
      </c>
      <c r="L12442" s="217">
        <v>33</v>
      </c>
      <c r="M12442" s="217">
        <v>1754.91495853417</v>
      </c>
      <c r="N12442" s="217">
        <v>0.56982818177997097</v>
      </c>
      <c r="O12442" s="217">
        <v>0.56982818177997097</v>
      </c>
      <c r="P12442" s="217">
        <v>0</v>
      </c>
      <c r="Q12442" s="217">
        <v>0.56982818177997097</v>
      </c>
      <c r="R12442" s="217">
        <v>0.56982818177997097</v>
      </c>
      <c r="S12442" s="217">
        <v>0</v>
      </c>
      <c r="T12442" s="217">
        <v>0.56982818177997097</v>
      </c>
      <c r="U12442" s="217">
        <v>0.56982818177997097</v>
      </c>
      <c r="V12442" s="217">
        <v>0</v>
      </c>
      <c r="W12442" s="217">
        <v>0.56982818177997097</v>
      </c>
      <c r="X12442" s="217">
        <v>0.56982818177997097</v>
      </c>
      <c r="Y12442" s="217">
        <v>0</v>
      </c>
    </row>
    <row r="12443" spans="2:25">
      <c r="B12443" s="217" t="s">
        <v>12613</v>
      </c>
      <c r="C12443" s="217" t="s">
        <v>11696</v>
      </c>
      <c r="D12443" s="217" t="s">
        <v>155</v>
      </c>
      <c r="E12443" s="217" t="s">
        <v>86</v>
      </c>
      <c r="F12443" s="217" t="s">
        <v>5</v>
      </c>
      <c r="G12443" s="217" t="s">
        <v>13</v>
      </c>
      <c r="H12443" s="217" t="s">
        <v>5</v>
      </c>
      <c r="I12443" s="217">
        <v>4</v>
      </c>
      <c r="J12443" s="217">
        <v>4</v>
      </c>
      <c r="K12443" s="217">
        <v>0</v>
      </c>
      <c r="L12443" s="217">
        <v>68</v>
      </c>
      <c r="M12443" s="217">
        <v>3400</v>
      </c>
      <c r="N12443" s="217">
        <v>1.1764705882352899</v>
      </c>
      <c r="O12443" s="217">
        <v>1.1764705882352899</v>
      </c>
      <c r="P12443" s="217">
        <v>0</v>
      </c>
      <c r="Q12443" s="217">
        <v>1.1764705882352899</v>
      </c>
      <c r="R12443" s="217">
        <v>1.1764705882352899</v>
      </c>
      <c r="S12443" s="217">
        <v>0</v>
      </c>
      <c r="T12443" s="217">
        <v>1.1764705882352899</v>
      </c>
      <c r="U12443" s="217">
        <v>1.1764705882352899</v>
      </c>
      <c r="V12443" s="217">
        <v>0</v>
      </c>
      <c r="W12443" s="217">
        <v>1.1764705882352899</v>
      </c>
      <c r="X12443" s="217">
        <v>1.1764705882352899</v>
      </c>
      <c r="Y12443" s="217">
        <v>0</v>
      </c>
    </row>
    <row r="12444" spans="2:25">
      <c r="B12444" s="217" t="s">
        <v>12614</v>
      </c>
      <c r="C12444" s="217" t="s">
        <v>11696</v>
      </c>
      <c r="D12444" s="217" t="s">
        <v>155</v>
      </c>
      <c r="E12444" s="217" t="s">
        <v>86</v>
      </c>
      <c r="F12444" s="217" t="s">
        <v>12</v>
      </c>
      <c r="G12444" s="217" t="s">
        <v>5</v>
      </c>
      <c r="H12444" s="217" t="s">
        <v>170</v>
      </c>
      <c r="I12444" s="217">
        <v>34</v>
      </c>
      <c r="J12444" s="217">
        <v>29</v>
      </c>
      <c r="K12444" s="217">
        <v>5</v>
      </c>
      <c r="L12444" s="217">
        <v>87</v>
      </c>
      <c r="M12444" s="217">
        <v>4652.77311789552</v>
      </c>
      <c r="N12444" s="217">
        <v>7.3074700051951904</v>
      </c>
      <c r="O12444" s="217">
        <v>6.2328420632547203</v>
      </c>
      <c r="P12444" s="217">
        <v>1.0746279419404701</v>
      </c>
      <c r="Q12444" s="217">
        <v>7.3074700051951904</v>
      </c>
      <c r="R12444" s="217">
        <v>6.2328420632547203</v>
      </c>
      <c r="S12444" s="217">
        <v>1.0746279419404701</v>
      </c>
      <c r="T12444" s="217">
        <v>7.3074700051951904</v>
      </c>
      <c r="U12444" s="217">
        <v>6.2328420632547203</v>
      </c>
      <c r="V12444" s="217">
        <v>1.0746279419404701</v>
      </c>
      <c r="W12444" s="217">
        <v>7.3074700051951904</v>
      </c>
      <c r="X12444" s="217">
        <v>6.2328420632547203</v>
      </c>
      <c r="Y12444" s="217">
        <v>1.0746279419404701</v>
      </c>
    </row>
    <row r="12445" spans="2:25">
      <c r="B12445" s="217" t="s">
        <v>12615</v>
      </c>
      <c r="C12445" s="217" t="s">
        <v>11696</v>
      </c>
      <c r="D12445" s="217" t="s">
        <v>155</v>
      </c>
      <c r="E12445" s="217" t="s">
        <v>86</v>
      </c>
      <c r="F12445" s="217" t="s">
        <v>12</v>
      </c>
      <c r="G12445" s="217" t="s">
        <v>5</v>
      </c>
      <c r="H12445" s="217" t="s">
        <v>172</v>
      </c>
      <c r="I12445" s="217">
        <v>17</v>
      </c>
      <c r="J12445" s="217">
        <v>16</v>
      </c>
      <c r="K12445" s="217">
        <v>1</v>
      </c>
      <c r="L12445" s="217">
        <v>38</v>
      </c>
      <c r="M12445" s="217">
        <v>2715.4223395901599</v>
      </c>
      <c r="N12445" s="217">
        <v>6.26053625329084</v>
      </c>
      <c r="O12445" s="217">
        <v>5.8922694148619597</v>
      </c>
      <c r="P12445" s="217">
        <v>0.36826683842887298</v>
      </c>
      <c r="Q12445" s="217">
        <v>6.26053625329084</v>
      </c>
      <c r="R12445" s="217">
        <v>5.8922694148619597</v>
      </c>
      <c r="S12445" s="217">
        <v>0.36826683842887298</v>
      </c>
      <c r="T12445" s="217">
        <v>6.26053625329084</v>
      </c>
      <c r="U12445" s="217">
        <v>5.8922694148619597</v>
      </c>
      <c r="V12445" s="217">
        <v>0.36826683842887298</v>
      </c>
      <c r="W12445" s="217">
        <v>6.26053625329084</v>
      </c>
      <c r="X12445" s="217">
        <v>5.8922694148619597</v>
      </c>
      <c r="Y12445" s="217">
        <v>0.36826683842887298</v>
      </c>
    </row>
    <row r="12446" spans="2:25">
      <c r="B12446" s="217" t="s">
        <v>12616</v>
      </c>
      <c r="C12446" s="217" t="s">
        <v>11696</v>
      </c>
      <c r="D12446" s="217" t="s">
        <v>155</v>
      </c>
      <c r="E12446" s="217" t="s">
        <v>86</v>
      </c>
      <c r="F12446" s="217" t="s">
        <v>12</v>
      </c>
      <c r="G12446" s="217" t="s">
        <v>5</v>
      </c>
      <c r="H12446" s="217" t="s">
        <v>174</v>
      </c>
      <c r="I12446" s="217">
        <v>9</v>
      </c>
      <c r="J12446" s="217">
        <v>9</v>
      </c>
      <c r="K12446" s="217">
        <v>0</v>
      </c>
      <c r="L12446" s="217">
        <v>38</v>
      </c>
      <c r="M12446" s="217">
        <v>2303.7719724846502</v>
      </c>
      <c r="N12446" s="217">
        <v>3.9066366409056399</v>
      </c>
      <c r="O12446" s="217">
        <v>3.9066366409056399</v>
      </c>
      <c r="P12446" s="217">
        <v>0</v>
      </c>
      <c r="Q12446" s="217">
        <v>3.9066366409056399</v>
      </c>
      <c r="R12446" s="217">
        <v>3.9066366409056399</v>
      </c>
      <c r="S12446" s="217">
        <v>0</v>
      </c>
      <c r="T12446" s="217">
        <v>3.9066366409056399</v>
      </c>
      <c r="U12446" s="217">
        <v>3.9066366409056399</v>
      </c>
      <c r="V12446" s="217">
        <v>0</v>
      </c>
      <c r="W12446" s="217">
        <v>3.9066366409056399</v>
      </c>
      <c r="X12446" s="217">
        <v>3.9066366409056399</v>
      </c>
      <c r="Y12446" s="217">
        <v>0</v>
      </c>
    </row>
    <row r="12447" spans="2:25">
      <c r="B12447" s="217" t="s">
        <v>12617</v>
      </c>
      <c r="C12447" s="217" t="s">
        <v>11696</v>
      </c>
      <c r="D12447" s="217" t="s">
        <v>155</v>
      </c>
      <c r="E12447" s="217" t="s">
        <v>86</v>
      </c>
      <c r="F12447" s="217" t="s">
        <v>12</v>
      </c>
      <c r="G12447" s="217" t="s">
        <v>5</v>
      </c>
      <c r="H12447" s="217" t="s">
        <v>176</v>
      </c>
      <c r="I12447" s="217">
        <v>13</v>
      </c>
      <c r="J12447" s="217">
        <v>13</v>
      </c>
      <c r="K12447" s="217">
        <v>0</v>
      </c>
      <c r="L12447" s="217">
        <v>40</v>
      </c>
      <c r="M12447" s="217">
        <v>1950.9177469961</v>
      </c>
      <c r="N12447" s="217">
        <v>6.6635305460809899</v>
      </c>
      <c r="O12447" s="217">
        <v>6.6635305460809899</v>
      </c>
      <c r="P12447" s="217">
        <v>0</v>
      </c>
      <c r="Q12447" s="217">
        <v>6.6635305460809899</v>
      </c>
      <c r="R12447" s="217">
        <v>6.6635305460809899</v>
      </c>
      <c r="S12447" s="217">
        <v>0</v>
      </c>
      <c r="T12447" s="217">
        <v>6.6635305460809899</v>
      </c>
      <c r="U12447" s="217">
        <v>6.6635305460809899</v>
      </c>
      <c r="V12447" s="217">
        <v>0</v>
      </c>
      <c r="W12447" s="217">
        <v>6.6635305460809899</v>
      </c>
      <c r="X12447" s="217">
        <v>6.6635305460809899</v>
      </c>
      <c r="Y12447" s="217">
        <v>0</v>
      </c>
    </row>
    <row r="12448" spans="2:25">
      <c r="B12448" s="217" t="s">
        <v>12618</v>
      </c>
      <c r="C12448" s="217" t="s">
        <v>11696</v>
      </c>
      <c r="D12448" s="217" t="s">
        <v>155</v>
      </c>
      <c r="E12448" s="217" t="s">
        <v>86</v>
      </c>
      <c r="F12448" s="217" t="s">
        <v>12</v>
      </c>
      <c r="G12448" s="217" t="s">
        <v>5</v>
      </c>
      <c r="H12448" s="217" t="s">
        <v>178</v>
      </c>
      <c r="I12448" s="217">
        <v>5</v>
      </c>
      <c r="J12448" s="217">
        <v>5</v>
      </c>
      <c r="K12448" s="217">
        <v>0</v>
      </c>
      <c r="L12448" s="217">
        <v>34</v>
      </c>
      <c r="M12448" s="217">
        <v>2587.1148230335798</v>
      </c>
      <c r="N12448" s="217">
        <v>1.9326548460408599</v>
      </c>
      <c r="O12448" s="217">
        <v>1.9326548460408599</v>
      </c>
      <c r="P12448" s="217">
        <v>0</v>
      </c>
      <c r="Q12448" s="217">
        <v>1.9326548460408599</v>
      </c>
      <c r="R12448" s="217">
        <v>1.9326548460408599</v>
      </c>
      <c r="S12448" s="217">
        <v>0</v>
      </c>
      <c r="T12448" s="217">
        <v>1.9326548460408599</v>
      </c>
      <c r="U12448" s="217">
        <v>1.9326548460408599</v>
      </c>
      <c r="V12448" s="217">
        <v>0</v>
      </c>
      <c r="W12448" s="217">
        <v>1.9326548460408599</v>
      </c>
      <c r="X12448" s="217">
        <v>1.9326548460408599</v>
      </c>
      <c r="Y12448" s="217">
        <v>0</v>
      </c>
    </row>
    <row r="12449" spans="2:25">
      <c r="B12449" s="217" t="s">
        <v>12619</v>
      </c>
      <c r="C12449" s="217" t="s">
        <v>11696</v>
      </c>
      <c r="D12449" s="217" t="s">
        <v>155</v>
      </c>
      <c r="E12449" s="217" t="s">
        <v>86</v>
      </c>
      <c r="F12449" s="217" t="s">
        <v>12</v>
      </c>
      <c r="G12449" s="217" t="s">
        <v>5</v>
      </c>
      <c r="H12449" s="217" t="s">
        <v>5</v>
      </c>
      <c r="I12449" s="217">
        <v>78</v>
      </c>
      <c r="J12449" s="217">
        <v>72</v>
      </c>
      <c r="K12449" s="217">
        <v>6</v>
      </c>
      <c r="L12449" s="217">
        <v>237</v>
      </c>
      <c r="M12449" s="217">
        <v>14210</v>
      </c>
      <c r="N12449" s="217">
        <v>5.4890921885995798</v>
      </c>
      <c r="O12449" s="217">
        <v>5.0668543279380698</v>
      </c>
      <c r="P12449" s="217">
        <v>0.42223786066150598</v>
      </c>
      <c r="Q12449" s="217">
        <v>5.4890921885995798</v>
      </c>
      <c r="R12449" s="217">
        <v>5.0668543279380698</v>
      </c>
      <c r="S12449" s="217">
        <v>0.42223786066150598</v>
      </c>
      <c r="T12449" s="217">
        <v>5.4890921885995798</v>
      </c>
      <c r="U12449" s="217">
        <v>5.0668543279380698</v>
      </c>
      <c r="V12449" s="217">
        <v>0.42223786066150598</v>
      </c>
      <c r="W12449" s="217">
        <v>5.4890921885995798</v>
      </c>
      <c r="X12449" s="217">
        <v>5.0668543279380698</v>
      </c>
      <c r="Y12449" s="217">
        <v>0.42223786066150598</v>
      </c>
    </row>
    <row r="12450" spans="2:25">
      <c r="B12450" s="217" t="s">
        <v>12620</v>
      </c>
      <c r="C12450" s="217" t="s">
        <v>11696</v>
      </c>
      <c r="D12450" s="217" t="s">
        <v>155</v>
      </c>
      <c r="E12450" s="217" t="s">
        <v>86</v>
      </c>
      <c r="F12450" s="217" t="s">
        <v>9</v>
      </c>
      <c r="G12450" s="217" t="s">
        <v>5</v>
      </c>
      <c r="H12450" s="217" t="s">
        <v>170</v>
      </c>
      <c r="I12450" s="217">
        <v>3</v>
      </c>
      <c r="J12450" s="217">
        <v>2</v>
      </c>
      <c r="K12450" s="217">
        <v>1</v>
      </c>
      <c r="L12450" s="217">
        <v>113</v>
      </c>
      <c r="M12450" s="217">
        <v>4871.52645211459</v>
      </c>
      <c r="N12450" s="217">
        <v>0.61582340350380005</v>
      </c>
      <c r="O12450" s="217">
        <v>0.41054893566919998</v>
      </c>
      <c r="P12450" s="217">
        <v>0.20527446783459999</v>
      </c>
      <c r="Q12450" s="217">
        <v>0.61582340350380005</v>
      </c>
      <c r="R12450" s="217">
        <v>0.41054893566919998</v>
      </c>
      <c r="S12450" s="217">
        <v>0.20527446783459999</v>
      </c>
      <c r="T12450" s="217">
        <v>0.61582340350380005</v>
      </c>
      <c r="U12450" s="217">
        <v>0.41054893566919998</v>
      </c>
      <c r="V12450" s="217">
        <v>0.20527446783459999</v>
      </c>
      <c r="W12450" s="217">
        <v>0.61582340350380005</v>
      </c>
      <c r="X12450" s="217">
        <v>0.41054893566919998</v>
      </c>
      <c r="Y12450" s="217">
        <v>0.20527446783459999</v>
      </c>
    </row>
    <row r="12451" spans="2:25">
      <c r="B12451" s="217" t="s">
        <v>12621</v>
      </c>
      <c r="C12451" s="217" t="s">
        <v>11696</v>
      </c>
      <c r="D12451" s="217" t="s">
        <v>155</v>
      </c>
      <c r="E12451" s="217" t="s">
        <v>86</v>
      </c>
      <c r="F12451" s="217" t="s">
        <v>9</v>
      </c>
      <c r="G12451" s="217" t="s">
        <v>5</v>
      </c>
      <c r="H12451" s="217" t="s">
        <v>172</v>
      </c>
      <c r="I12451" s="217">
        <v>0</v>
      </c>
      <c r="J12451" s="217">
        <v>0</v>
      </c>
      <c r="K12451" s="217">
        <v>0</v>
      </c>
      <c r="L12451" s="217">
        <v>78</v>
      </c>
      <c r="M12451" s="217">
        <v>2847.62574895427</v>
      </c>
      <c r="N12451" s="217">
        <v>0</v>
      </c>
      <c r="O12451" s="217">
        <v>0</v>
      </c>
      <c r="P12451" s="217">
        <v>0</v>
      </c>
      <c r="Q12451" s="217">
        <v>0</v>
      </c>
      <c r="R12451" s="217">
        <v>0</v>
      </c>
      <c r="S12451" s="217">
        <v>0</v>
      </c>
      <c r="T12451" s="217">
        <v>0</v>
      </c>
      <c r="U12451" s="217">
        <v>0</v>
      </c>
      <c r="V12451" s="217">
        <v>0</v>
      </c>
      <c r="W12451" s="217">
        <v>0</v>
      </c>
      <c r="X12451" s="217">
        <v>0</v>
      </c>
      <c r="Y12451" s="217">
        <v>0</v>
      </c>
    </row>
    <row r="12452" spans="2:25">
      <c r="B12452" s="217" t="s">
        <v>12622</v>
      </c>
      <c r="C12452" s="217" t="s">
        <v>11696</v>
      </c>
      <c r="D12452" s="217" t="s">
        <v>155</v>
      </c>
      <c r="E12452" s="217" t="s">
        <v>86</v>
      </c>
      <c r="F12452" s="217" t="s">
        <v>9</v>
      </c>
      <c r="G12452" s="217" t="s">
        <v>5</v>
      </c>
      <c r="H12452" s="217" t="s">
        <v>174</v>
      </c>
      <c r="I12452" s="217">
        <v>2</v>
      </c>
      <c r="J12452" s="217">
        <v>2</v>
      </c>
      <c r="K12452" s="217">
        <v>0</v>
      </c>
      <c r="L12452" s="217">
        <v>53</v>
      </c>
      <c r="M12452" s="217">
        <v>2434.2153492412999</v>
      </c>
      <c r="N12452" s="217">
        <v>0.82161999373776096</v>
      </c>
      <c r="O12452" s="217">
        <v>0.82161999373776096</v>
      </c>
      <c r="P12452" s="217">
        <v>0</v>
      </c>
      <c r="Q12452" s="217">
        <v>0.82161999373776096</v>
      </c>
      <c r="R12452" s="217">
        <v>0.82161999373776096</v>
      </c>
      <c r="S12452" s="217">
        <v>0</v>
      </c>
      <c r="T12452" s="217">
        <v>0.82161999373776096</v>
      </c>
      <c r="U12452" s="217">
        <v>0.82161999373776096</v>
      </c>
      <c r="V12452" s="217">
        <v>0</v>
      </c>
      <c r="W12452" s="217">
        <v>0.82161999373776096</v>
      </c>
      <c r="X12452" s="217">
        <v>0.82161999373776096</v>
      </c>
      <c r="Y12452" s="217">
        <v>0</v>
      </c>
    </row>
    <row r="12453" spans="2:25">
      <c r="B12453" s="217" t="s">
        <v>12623</v>
      </c>
      <c r="C12453" s="217" t="s">
        <v>11696</v>
      </c>
      <c r="D12453" s="217" t="s">
        <v>155</v>
      </c>
      <c r="E12453" s="217" t="s">
        <v>86</v>
      </c>
      <c r="F12453" s="217" t="s">
        <v>9</v>
      </c>
      <c r="G12453" s="217" t="s">
        <v>5</v>
      </c>
      <c r="H12453" s="217" t="s">
        <v>176</v>
      </c>
      <c r="I12453" s="217">
        <v>0</v>
      </c>
      <c r="J12453" s="217">
        <v>0</v>
      </c>
      <c r="K12453" s="217">
        <v>0</v>
      </c>
      <c r="L12453" s="217">
        <v>79</v>
      </c>
      <c r="M12453" s="217">
        <v>2046.4498968422699</v>
      </c>
      <c r="N12453" s="217">
        <v>0</v>
      </c>
      <c r="O12453" s="217">
        <v>0</v>
      </c>
      <c r="P12453" s="217">
        <v>0</v>
      </c>
      <c r="Q12453" s="217">
        <v>0</v>
      </c>
      <c r="R12453" s="217">
        <v>0</v>
      </c>
      <c r="S12453" s="217">
        <v>0</v>
      </c>
      <c r="T12453" s="217">
        <v>0</v>
      </c>
      <c r="U12453" s="217">
        <v>0</v>
      </c>
      <c r="V12453" s="217">
        <v>0</v>
      </c>
      <c r="W12453" s="217">
        <v>0</v>
      </c>
      <c r="X12453" s="217">
        <v>0</v>
      </c>
      <c r="Y12453" s="217">
        <v>0</v>
      </c>
    </row>
    <row r="12454" spans="2:25">
      <c r="B12454" s="217" t="s">
        <v>12624</v>
      </c>
      <c r="C12454" s="217" t="s">
        <v>11696</v>
      </c>
      <c r="D12454" s="217" t="s">
        <v>155</v>
      </c>
      <c r="E12454" s="217" t="s">
        <v>86</v>
      </c>
      <c r="F12454" s="217" t="s">
        <v>9</v>
      </c>
      <c r="G12454" s="217" t="s">
        <v>5</v>
      </c>
      <c r="H12454" s="217" t="s">
        <v>178</v>
      </c>
      <c r="I12454" s="217">
        <v>2</v>
      </c>
      <c r="J12454" s="217">
        <v>2</v>
      </c>
      <c r="K12454" s="217">
        <v>0</v>
      </c>
      <c r="L12454" s="217">
        <v>67</v>
      </c>
      <c r="M12454" s="217">
        <v>2690.1825528475601</v>
      </c>
      <c r="N12454" s="217">
        <v>0.74344397107289095</v>
      </c>
      <c r="O12454" s="217">
        <v>0.74344397107289095</v>
      </c>
      <c r="P12454" s="217">
        <v>0</v>
      </c>
      <c r="Q12454" s="217">
        <v>0.74344397107289095</v>
      </c>
      <c r="R12454" s="217">
        <v>0.74344397107289095</v>
      </c>
      <c r="S12454" s="217">
        <v>0</v>
      </c>
      <c r="T12454" s="217">
        <v>0.74344397107289095</v>
      </c>
      <c r="U12454" s="217">
        <v>0.74344397107289095</v>
      </c>
      <c r="V12454" s="217">
        <v>0</v>
      </c>
      <c r="W12454" s="217">
        <v>0.74344397107289095</v>
      </c>
      <c r="X12454" s="217">
        <v>0.74344397107289095</v>
      </c>
      <c r="Y12454" s="217">
        <v>0</v>
      </c>
    </row>
    <row r="12455" spans="2:25">
      <c r="B12455" s="217" t="s">
        <v>12625</v>
      </c>
      <c r="C12455" s="217" t="s">
        <v>11696</v>
      </c>
      <c r="D12455" s="217" t="s">
        <v>155</v>
      </c>
      <c r="E12455" s="217" t="s">
        <v>86</v>
      </c>
      <c r="F12455" s="217" t="s">
        <v>9</v>
      </c>
      <c r="G12455" s="217" t="s">
        <v>5</v>
      </c>
      <c r="H12455" s="217" t="s">
        <v>5</v>
      </c>
      <c r="I12455" s="217">
        <v>7</v>
      </c>
      <c r="J12455" s="217">
        <v>6</v>
      </c>
      <c r="K12455" s="217">
        <v>1</v>
      </c>
      <c r="L12455" s="217">
        <v>390</v>
      </c>
      <c r="M12455" s="217">
        <v>14890</v>
      </c>
      <c r="N12455" s="217">
        <v>0.47011417058428501</v>
      </c>
      <c r="O12455" s="217">
        <v>0.40295500335795797</v>
      </c>
      <c r="P12455" s="217">
        <v>6.7159167226326394E-2</v>
      </c>
      <c r="Q12455" s="217">
        <v>0.47011417058428501</v>
      </c>
      <c r="R12455" s="217">
        <v>0.40295500335795797</v>
      </c>
      <c r="S12455" s="217">
        <v>6.7159167226326394E-2</v>
      </c>
      <c r="T12455" s="217">
        <v>0.47011417058428501</v>
      </c>
      <c r="U12455" s="217">
        <v>0.40295500335795797</v>
      </c>
      <c r="V12455" s="217">
        <v>6.7159167226326394E-2</v>
      </c>
      <c r="W12455" s="217">
        <v>0.47011417058428501</v>
      </c>
      <c r="X12455" s="217">
        <v>0.40295500335795797</v>
      </c>
      <c r="Y12455" s="217">
        <v>6.7159167226326394E-2</v>
      </c>
    </row>
    <row r="12456" spans="2:25">
      <c r="B12456" s="217" t="s">
        <v>12626</v>
      </c>
      <c r="C12456" s="217" t="s">
        <v>11696</v>
      </c>
      <c r="D12456" s="217" t="s">
        <v>155</v>
      </c>
      <c r="E12456" s="217" t="s">
        <v>86</v>
      </c>
      <c r="F12456" s="217" t="s">
        <v>5</v>
      </c>
      <c r="G12456" s="217" t="s">
        <v>5</v>
      </c>
      <c r="H12456" s="217" t="s">
        <v>170</v>
      </c>
      <c r="I12456" s="217">
        <v>37</v>
      </c>
      <c r="J12456" s="217">
        <v>31</v>
      </c>
      <c r="K12456" s="217">
        <v>6</v>
      </c>
      <c r="L12456" s="217">
        <v>200</v>
      </c>
      <c r="M12456" s="217">
        <v>9524.2995700101092</v>
      </c>
      <c r="N12456" s="217">
        <v>3.88480010818903</v>
      </c>
      <c r="O12456" s="217">
        <v>3.2548325230773001</v>
      </c>
      <c r="P12456" s="217">
        <v>0.62996758511173501</v>
      </c>
      <c r="Q12456" s="217">
        <v>3.88480010818903</v>
      </c>
      <c r="R12456" s="217">
        <v>3.2548325230773001</v>
      </c>
      <c r="S12456" s="217">
        <v>0.62996758511173501</v>
      </c>
      <c r="T12456" s="217">
        <v>3.88480010818903</v>
      </c>
      <c r="U12456" s="217">
        <v>3.2548325230773001</v>
      </c>
      <c r="V12456" s="217">
        <v>0.62996758511173501</v>
      </c>
      <c r="W12456" s="217">
        <v>3.88480010818903</v>
      </c>
      <c r="X12456" s="217">
        <v>3.2548325230773001</v>
      </c>
      <c r="Y12456" s="217">
        <v>0.62996758511173501</v>
      </c>
    </row>
    <row r="12457" spans="2:25">
      <c r="B12457" s="217" t="s">
        <v>12627</v>
      </c>
      <c r="C12457" s="217" t="s">
        <v>11696</v>
      </c>
      <c r="D12457" s="217" t="s">
        <v>155</v>
      </c>
      <c r="E12457" s="217" t="s">
        <v>86</v>
      </c>
      <c r="F12457" s="217" t="s">
        <v>5</v>
      </c>
      <c r="G12457" s="217" t="s">
        <v>5</v>
      </c>
      <c r="H12457" s="217" t="s">
        <v>172</v>
      </c>
      <c r="I12457" s="217">
        <v>17</v>
      </c>
      <c r="J12457" s="217">
        <v>16</v>
      </c>
      <c r="K12457" s="217">
        <v>1</v>
      </c>
      <c r="L12457" s="217">
        <v>116</v>
      </c>
      <c r="M12457" s="217">
        <v>5563.0480885444204</v>
      </c>
      <c r="N12457" s="217">
        <v>3.0558786710844501</v>
      </c>
      <c r="O12457" s="217">
        <v>2.8761211021971298</v>
      </c>
      <c r="P12457" s="217">
        <v>0.17975756888732</v>
      </c>
      <c r="Q12457" s="217">
        <v>3.0558786710844501</v>
      </c>
      <c r="R12457" s="217">
        <v>2.8761211021971298</v>
      </c>
      <c r="S12457" s="217">
        <v>0.17975756888732</v>
      </c>
      <c r="T12457" s="217">
        <v>3.0558786710844501</v>
      </c>
      <c r="U12457" s="217">
        <v>2.8761211021971298</v>
      </c>
      <c r="V12457" s="217">
        <v>0.17975756888732</v>
      </c>
      <c r="W12457" s="217">
        <v>3.0558786710844501</v>
      </c>
      <c r="X12457" s="217">
        <v>2.8761211021971298</v>
      </c>
      <c r="Y12457" s="217">
        <v>0.17975756888732</v>
      </c>
    </row>
    <row r="12458" spans="2:25">
      <c r="B12458" s="217" t="s">
        <v>12628</v>
      </c>
      <c r="C12458" s="217" t="s">
        <v>11696</v>
      </c>
      <c r="D12458" s="217" t="s">
        <v>155</v>
      </c>
      <c r="E12458" s="217" t="s">
        <v>86</v>
      </c>
      <c r="F12458" s="217" t="s">
        <v>5</v>
      </c>
      <c r="G12458" s="217" t="s">
        <v>5</v>
      </c>
      <c r="H12458" s="217" t="s">
        <v>174</v>
      </c>
      <c r="I12458" s="217">
        <v>12</v>
      </c>
      <c r="J12458" s="217">
        <v>12</v>
      </c>
      <c r="K12458" s="217">
        <v>0</v>
      </c>
      <c r="L12458" s="217">
        <v>91</v>
      </c>
      <c r="M12458" s="217">
        <v>4737.9873217259501</v>
      </c>
      <c r="N12458" s="217">
        <v>2.53272100264478</v>
      </c>
      <c r="O12458" s="217">
        <v>2.53272100264478</v>
      </c>
      <c r="P12458" s="217">
        <v>0</v>
      </c>
      <c r="Q12458" s="217">
        <v>2.53272100264478</v>
      </c>
      <c r="R12458" s="217">
        <v>2.53272100264478</v>
      </c>
      <c r="S12458" s="217">
        <v>0</v>
      </c>
      <c r="T12458" s="217">
        <v>2.53272100264478</v>
      </c>
      <c r="U12458" s="217">
        <v>2.53272100264478</v>
      </c>
      <c r="V12458" s="217">
        <v>0</v>
      </c>
      <c r="W12458" s="217">
        <v>2.53272100264478</v>
      </c>
      <c r="X12458" s="217">
        <v>2.53272100264478</v>
      </c>
      <c r="Y12458" s="217">
        <v>0</v>
      </c>
    </row>
    <row r="12459" spans="2:25">
      <c r="B12459" s="217" t="s">
        <v>12629</v>
      </c>
      <c r="C12459" s="217" t="s">
        <v>11696</v>
      </c>
      <c r="D12459" s="217" t="s">
        <v>155</v>
      </c>
      <c r="E12459" s="217" t="s">
        <v>86</v>
      </c>
      <c r="F12459" s="217" t="s">
        <v>5</v>
      </c>
      <c r="G12459" s="217" t="s">
        <v>5</v>
      </c>
      <c r="H12459" s="217" t="s">
        <v>176</v>
      </c>
      <c r="I12459" s="217">
        <v>13</v>
      </c>
      <c r="J12459" s="217">
        <v>13</v>
      </c>
      <c r="K12459" s="217">
        <v>0</v>
      </c>
      <c r="L12459" s="217">
        <v>119</v>
      </c>
      <c r="M12459" s="217">
        <v>3997.36764383837</v>
      </c>
      <c r="N12459" s="217">
        <v>3.2521401978220599</v>
      </c>
      <c r="O12459" s="217">
        <v>3.2521401978220599</v>
      </c>
      <c r="P12459" s="217">
        <v>0</v>
      </c>
      <c r="Q12459" s="217">
        <v>3.2521401978220599</v>
      </c>
      <c r="R12459" s="217">
        <v>3.2521401978220599</v>
      </c>
      <c r="S12459" s="217">
        <v>0</v>
      </c>
      <c r="T12459" s="217">
        <v>3.2521401978220599</v>
      </c>
      <c r="U12459" s="217">
        <v>3.2521401978220599</v>
      </c>
      <c r="V12459" s="217">
        <v>0</v>
      </c>
      <c r="W12459" s="217">
        <v>3.2521401978220599</v>
      </c>
      <c r="X12459" s="217">
        <v>3.2521401978220599</v>
      </c>
      <c r="Y12459" s="217">
        <v>0</v>
      </c>
    </row>
    <row r="12460" spans="2:25">
      <c r="B12460" s="217" t="s">
        <v>12630</v>
      </c>
      <c r="C12460" s="217" t="s">
        <v>11696</v>
      </c>
      <c r="D12460" s="217" t="s">
        <v>155</v>
      </c>
      <c r="E12460" s="217" t="s">
        <v>86</v>
      </c>
      <c r="F12460" s="217" t="s">
        <v>5</v>
      </c>
      <c r="G12460" s="217" t="s">
        <v>5</v>
      </c>
      <c r="H12460" s="217" t="s">
        <v>178</v>
      </c>
      <c r="I12460" s="217">
        <v>7</v>
      </c>
      <c r="J12460" s="217">
        <v>7</v>
      </c>
      <c r="K12460" s="217">
        <v>0</v>
      </c>
      <c r="L12460" s="217">
        <v>101</v>
      </c>
      <c r="M12460" s="217">
        <v>5277.2973758811504</v>
      </c>
      <c r="N12460" s="217">
        <v>1.3264365263917299</v>
      </c>
      <c r="O12460" s="217">
        <v>1.3264365263917299</v>
      </c>
      <c r="P12460" s="217">
        <v>0</v>
      </c>
      <c r="Q12460" s="217">
        <v>1.3264365263917299</v>
      </c>
      <c r="R12460" s="217">
        <v>1.3264365263917299</v>
      </c>
      <c r="S12460" s="217">
        <v>0</v>
      </c>
      <c r="T12460" s="217">
        <v>1.3264365263917299</v>
      </c>
      <c r="U12460" s="217">
        <v>1.3264365263917299</v>
      </c>
      <c r="V12460" s="217">
        <v>0</v>
      </c>
      <c r="W12460" s="217">
        <v>1.3264365263917299</v>
      </c>
      <c r="X12460" s="217">
        <v>1.3264365263917299</v>
      </c>
      <c r="Y12460" s="217">
        <v>0</v>
      </c>
    </row>
    <row r="12461" spans="2:25">
      <c r="B12461" s="217" t="s">
        <v>12631</v>
      </c>
      <c r="C12461" s="217" t="s">
        <v>11696</v>
      </c>
      <c r="D12461" s="217" t="s">
        <v>155</v>
      </c>
      <c r="E12461" s="217" t="s">
        <v>86</v>
      </c>
      <c r="F12461" s="217" t="s">
        <v>5</v>
      </c>
      <c r="G12461" s="217" t="s">
        <v>5</v>
      </c>
      <c r="H12461" s="217" t="s">
        <v>5</v>
      </c>
      <c r="I12461" s="217">
        <v>86</v>
      </c>
      <c r="J12461" s="217">
        <v>79</v>
      </c>
      <c r="K12461" s="217">
        <v>7</v>
      </c>
      <c r="L12461" s="217">
        <v>627</v>
      </c>
      <c r="M12461" s="217">
        <v>29100</v>
      </c>
      <c r="N12461" s="217">
        <v>2.9553264604810998</v>
      </c>
      <c r="O12461" s="217">
        <v>2.7147766323024101</v>
      </c>
      <c r="P12461" s="217">
        <v>0.240549828178694</v>
      </c>
      <c r="Q12461" s="217">
        <v>2.9553264604810998</v>
      </c>
      <c r="R12461" s="217">
        <v>2.7147766323024101</v>
      </c>
      <c r="S12461" s="217">
        <v>0.240549828178694</v>
      </c>
      <c r="T12461" s="217">
        <v>2.9553264604810998</v>
      </c>
      <c r="U12461" s="217">
        <v>2.7147766323024101</v>
      </c>
      <c r="V12461" s="217">
        <v>0.240549828178694</v>
      </c>
      <c r="W12461" s="217">
        <v>2.9553264604810998</v>
      </c>
      <c r="X12461" s="217">
        <v>2.7147766323024101</v>
      </c>
      <c r="Y12461" s="217">
        <v>0.240549828178694</v>
      </c>
    </row>
    <row r="12462" spans="2:25">
      <c r="B12462" s="217" t="s">
        <v>12632</v>
      </c>
      <c r="C12462" s="217" t="s">
        <v>11696</v>
      </c>
      <c r="D12462" s="217" t="s">
        <v>155</v>
      </c>
      <c r="E12462" s="217" t="s">
        <v>103</v>
      </c>
      <c r="F12462" s="217" t="s">
        <v>12</v>
      </c>
      <c r="G12462" s="217" t="s">
        <v>10</v>
      </c>
      <c r="H12462" s="217" t="s">
        <v>170</v>
      </c>
      <c r="I12462" s="217">
        <v>12</v>
      </c>
      <c r="J12462" s="217">
        <v>10</v>
      </c>
      <c r="K12462" s="217">
        <v>2</v>
      </c>
      <c r="L12462" s="217">
        <v>37</v>
      </c>
      <c r="M12462" s="217">
        <v>1447.0515200479099</v>
      </c>
      <c r="N12462" s="217">
        <v>8.2927247812176894</v>
      </c>
      <c r="O12462" s="217">
        <v>6.9106039843480804</v>
      </c>
      <c r="P12462" s="217">
        <v>1.3821207968696201</v>
      </c>
      <c r="Q12462" s="217">
        <v>8.3049831631011095</v>
      </c>
      <c r="R12462" s="217">
        <v>7.0295780032310597</v>
      </c>
      <c r="S12462" s="217">
        <v>1.27540515987005</v>
      </c>
      <c r="T12462" s="217">
        <v>8.4034125245739002</v>
      </c>
      <c r="U12462" s="217">
        <v>7.0288294758932297</v>
      </c>
      <c r="V12462" s="217">
        <v>1.37458304868067</v>
      </c>
      <c r="W12462" s="217">
        <v>8.3971356705647899</v>
      </c>
      <c r="X12462" s="217">
        <v>7.07390753046203</v>
      </c>
      <c r="Y12462" s="217">
        <v>1.3232281401027599</v>
      </c>
    </row>
    <row r="12463" spans="2:25">
      <c r="B12463" s="217" t="s">
        <v>12633</v>
      </c>
      <c r="C12463" s="217" t="s">
        <v>11696</v>
      </c>
      <c r="D12463" s="217" t="s">
        <v>155</v>
      </c>
      <c r="E12463" s="217" t="s">
        <v>103</v>
      </c>
      <c r="F12463" s="217" t="s">
        <v>12</v>
      </c>
      <c r="G12463" s="217" t="s">
        <v>10</v>
      </c>
      <c r="H12463" s="217" t="s">
        <v>172</v>
      </c>
      <c r="I12463" s="217">
        <v>17</v>
      </c>
      <c r="J12463" s="217">
        <v>14</v>
      </c>
      <c r="K12463" s="217">
        <v>3</v>
      </c>
      <c r="L12463" s="217">
        <v>43</v>
      </c>
      <c r="M12463" s="217">
        <v>1539.7361311268401</v>
      </c>
      <c r="N12463" s="217">
        <v>11.040852816488</v>
      </c>
      <c r="O12463" s="217">
        <v>9.0924670253430193</v>
      </c>
      <c r="P12463" s="217">
        <v>1.94838579114493</v>
      </c>
      <c r="Q12463" s="217">
        <v>11.117620672234199</v>
      </c>
      <c r="R12463" s="217">
        <v>9.1743606126621895</v>
      </c>
      <c r="S12463" s="217">
        <v>1.943260059572</v>
      </c>
      <c r="T12463" s="217">
        <v>11.014057289326001</v>
      </c>
      <c r="U12463" s="217">
        <v>9.1325461729255295</v>
      </c>
      <c r="V12463" s="217">
        <v>1.8815111164005001</v>
      </c>
      <c r="W12463" s="217">
        <v>11.148221166346</v>
      </c>
      <c r="X12463" s="217">
        <v>9.2137373051472498</v>
      </c>
      <c r="Y12463" s="217">
        <v>1.9344838611987201</v>
      </c>
    </row>
    <row r="12464" spans="2:25">
      <c r="B12464" s="217" t="s">
        <v>12634</v>
      </c>
      <c r="C12464" s="217" t="s">
        <v>11696</v>
      </c>
      <c r="D12464" s="217" t="s">
        <v>155</v>
      </c>
      <c r="E12464" s="217" t="s">
        <v>103</v>
      </c>
      <c r="F12464" s="217" t="s">
        <v>12</v>
      </c>
      <c r="G12464" s="217" t="s">
        <v>10</v>
      </c>
      <c r="H12464" s="217" t="s">
        <v>174</v>
      </c>
      <c r="I12464" s="217">
        <v>18</v>
      </c>
      <c r="J12464" s="217">
        <v>16</v>
      </c>
      <c r="K12464" s="217">
        <v>2</v>
      </c>
      <c r="L12464" s="217">
        <v>36</v>
      </c>
      <c r="M12464" s="217">
        <v>1888.6197925091001</v>
      </c>
      <c r="N12464" s="217">
        <v>9.5307695447194192</v>
      </c>
      <c r="O12464" s="217">
        <v>8.4717951508617002</v>
      </c>
      <c r="P12464" s="217">
        <v>1.0589743938577101</v>
      </c>
      <c r="Q12464" s="217">
        <v>9.4968221924766798</v>
      </c>
      <c r="R12464" s="217">
        <v>8.3582906289244203</v>
      </c>
      <c r="S12464" s="217">
        <v>1.1385315635522699</v>
      </c>
      <c r="T12464" s="217">
        <v>9.2221112818432207</v>
      </c>
      <c r="U12464" s="217">
        <v>8.0590395100735908</v>
      </c>
      <c r="V12464" s="217">
        <v>1.1630717717696299</v>
      </c>
      <c r="W12464" s="217">
        <v>9.4033554631021303</v>
      </c>
      <c r="X12464" s="217">
        <v>8.2367243713396903</v>
      </c>
      <c r="Y12464" s="217">
        <v>1.1666310917624401</v>
      </c>
    </row>
    <row r="12465" spans="2:25">
      <c r="B12465" s="217" t="s">
        <v>12635</v>
      </c>
      <c r="C12465" s="217" t="s">
        <v>11696</v>
      </c>
      <c r="D12465" s="217" t="s">
        <v>155</v>
      </c>
      <c r="E12465" s="217" t="s">
        <v>103</v>
      </c>
      <c r="F12465" s="217" t="s">
        <v>12</v>
      </c>
      <c r="G12465" s="217" t="s">
        <v>10</v>
      </c>
      <c r="H12465" s="217" t="s">
        <v>176</v>
      </c>
      <c r="I12465" s="217">
        <v>24</v>
      </c>
      <c r="J12465" s="217">
        <v>23</v>
      </c>
      <c r="K12465" s="217">
        <v>1</v>
      </c>
      <c r="L12465" s="217">
        <v>55</v>
      </c>
      <c r="M12465" s="217">
        <v>2045.45607826789</v>
      </c>
      <c r="N12465" s="217">
        <v>11.7333245406684</v>
      </c>
      <c r="O12465" s="217">
        <v>11.2444360181406</v>
      </c>
      <c r="P12465" s="217">
        <v>0.48888852252785098</v>
      </c>
      <c r="Q12465" s="217">
        <v>11.5557189086267</v>
      </c>
      <c r="R12465" s="217">
        <v>11.1010614569031</v>
      </c>
      <c r="S12465" s="217">
        <v>0.45465745172352001</v>
      </c>
      <c r="T12465" s="217">
        <v>11.445092855057601</v>
      </c>
      <c r="U12465" s="217">
        <v>11.060950063168701</v>
      </c>
      <c r="V12465" s="217">
        <v>0.38414279188891598</v>
      </c>
      <c r="W12465" s="217">
        <v>11.5793029255879</v>
      </c>
      <c r="X12465" s="217">
        <v>11.1573941070769</v>
      </c>
      <c r="Y12465" s="217">
        <v>0.42190881851099998</v>
      </c>
    </row>
    <row r="12466" spans="2:25">
      <c r="B12466" s="217" t="s">
        <v>12636</v>
      </c>
      <c r="C12466" s="217" t="s">
        <v>11696</v>
      </c>
      <c r="D12466" s="217" t="s">
        <v>155</v>
      </c>
      <c r="E12466" s="217" t="s">
        <v>103</v>
      </c>
      <c r="F12466" s="217" t="s">
        <v>12</v>
      </c>
      <c r="G12466" s="217" t="s">
        <v>10</v>
      </c>
      <c r="H12466" s="217" t="s">
        <v>178</v>
      </c>
      <c r="I12466" s="217">
        <v>21</v>
      </c>
      <c r="J12466" s="217">
        <v>20</v>
      </c>
      <c r="K12466" s="217">
        <v>1</v>
      </c>
      <c r="L12466" s="217">
        <v>63</v>
      </c>
      <c r="M12466" s="217">
        <v>2849.13647804827</v>
      </c>
      <c r="N12466" s="217">
        <v>7.37065428834266</v>
      </c>
      <c r="O12466" s="217">
        <v>7.01967075080253</v>
      </c>
      <c r="P12466" s="217">
        <v>0.35098353754012701</v>
      </c>
      <c r="Q12466" s="217">
        <v>7.5891215575880402</v>
      </c>
      <c r="R12466" s="217">
        <v>7.2001521088335201</v>
      </c>
      <c r="S12466" s="217">
        <v>0.38896944875452</v>
      </c>
      <c r="T12466" s="217">
        <v>7.5245031739307402</v>
      </c>
      <c r="U12466" s="217">
        <v>7.1958605674197704</v>
      </c>
      <c r="V12466" s="217">
        <v>0.32864260651097099</v>
      </c>
      <c r="W12466" s="217">
        <v>7.6146417010154996</v>
      </c>
      <c r="X12466" s="217">
        <v>7.2536894281806701</v>
      </c>
      <c r="Y12466" s="217">
        <v>0.36095227283482501</v>
      </c>
    </row>
    <row r="12467" spans="2:25">
      <c r="B12467" s="217" t="s">
        <v>12637</v>
      </c>
      <c r="C12467" s="217" t="s">
        <v>11696</v>
      </c>
      <c r="D12467" s="217" t="s">
        <v>155</v>
      </c>
      <c r="E12467" s="217" t="s">
        <v>103</v>
      </c>
      <c r="F12467" s="217" t="s">
        <v>12</v>
      </c>
      <c r="G12467" s="217" t="s">
        <v>10</v>
      </c>
      <c r="H12467" s="217" t="s">
        <v>5</v>
      </c>
      <c r="I12467" s="217">
        <v>92</v>
      </c>
      <c r="J12467" s="217">
        <v>83</v>
      </c>
      <c r="K12467" s="217">
        <v>9</v>
      </c>
      <c r="L12467" s="217">
        <v>234</v>
      </c>
      <c r="M12467" s="217">
        <v>9770</v>
      </c>
      <c r="N12467" s="217">
        <v>9.4165813715455506</v>
      </c>
      <c r="O12467" s="217">
        <v>8.4953940634595693</v>
      </c>
      <c r="P12467" s="217">
        <v>0.92118730808597704</v>
      </c>
      <c r="Q12467" s="217">
        <v>9.5371463329875006</v>
      </c>
      <c r="R12467" s="217">
        <v>8.6027794656199106</v>
      </c>
      <c r="S12467" s="217">
        <v>0.934366867367599</v>
      </c>
      <c r="T12467" s="217">
        <v>9.4259584774191101</v>
      </c>
      <c r="U12467" s="217">
        <v>8.5135177887894304</v>
      </c>
      <c r="V12467" s="217">
        <v>0.91244068862967898</v>
      </c>
      <c r="W12467" s="217">
        <v>9.5438007361018506</v>
      </c>
      <c r="X12467" s="217">
        <v>8.6133539711098006</v>
      </c>
      <c r="Y12467" s="217">
        <v>0.93044676499204404</v>
      </c>
    </row>
    <row r="12468" spans="2:25">
      <c r="B12468" s="217" t="s">
        <v>12638</v>
      </c>
      <c r="C12468" s="217" t="s">
        <v>11696</v>
      </c>
      <c r="D12468" s="217" t="s">
        <v>155</v>
      </c>
      <c r="E12468" s="217" t="s">
        <v>103</v>
      </c>
      <c r="F12468" s="217" t="s">
        <v>9</v>
      </c>
      <c r="G12468" s="217" t="s">
        <v>10</v>
      </c>
      <c r="H12468" s="217" t="s">
        <v>170</v>
      </c>
      <c r="I12468" s="217">
        <v>3</v>
      </c>
      <c r="J12468" s="217">
        <v>3</v>
      </c>
      <c r="K12468" s="217">
        <v>0</v>
      </c>
      <c r="L12468" s="217">
        <v>60</v>
      </c>
      <c r="M12468" s="217">
        <v>1557.5337283920601</v>
      </c>
      <c r="N12468" s="217">
        <v>1.9261220128421199</v>
      </c>
      <c r="O12468" s="217">
        <v>1.9261220128421199</v>
      </c>
      <c r="P12468" s="217">
        <v>0</v>
      </c>
      <c r="Q12468" s="217">
        <v>2.0822745207038298</v>
      </c>
      <c r="R12468" s="217">
        <v>2.0822745207038298</v>
      </c>
      <c r="S12468" s="217">
        <v>0</v>
      </c>
      <c r="T12468" s="217">
        <v>1.9289257414802301</v>
      </c>
      <c r="U12468" s="217">
        <v>1.9289257414802301</v>
      </c>
      <c r="V12468" s="217">
        <v>0</v>
      </c>
      <c r="W12468" s="217">
        <v>2.0027028516567902</v>
      </c>
      <c r="X12468" s="217">
        <v>2.0027028516567902</v>
      </c>
      <c r="Y12468" s="217">
        <v>0</v>
      </c>
    </row>
    <row r="12469" spans="2:25">
      <c r="B12469" s="217" t="s">
        <v>12639</v>
      </c>
      <c r="C12469" s="217" t="s">
        <v>11696</v>
      </c>
      <c r="D12469" s="217" t="s">
        <v>155</v>
      </c>
      <c r="E12469" s="217" t="s">
        <v>103</v>
      </c>
      <c r="F12469" s="217" t="s">
        <v>9</v>
      </c>
      <c r="G12469" s="217" t="s">
        <v>10</v>
      </c>
      <c r="H12469" s="217" t="s">
        <v>172</v>
      </c>
      <c r="I12469" s="217">
        <v>2</v>
      </c>
      <c r="J12469" s="217">
        <v>2</v>
      </c>
      <c r="K12469" s="217">
        <v>0</v>
      </c>
      <c r="L12469" s="217">
        <v>72</v>
      </c>
      <c r="M12469" s="217">
        <v>1540.9180767108001</v>
      </c>
      <c r="N12469" s="217">
        <v>1.2979275343885599</v>
      </c>
      <c r="O12469" s="217">
        <v>1.2979275343885599</v>
      </c>
      <c r="P12469" s="217">
        <v>0</v>
      </c>
      <c r="Q12469" s="217">
        <v>1.3250117988947301</v>
      </c>
      <c r="R12469" s="217">
        <v>1.3250117988947301</v>
      </c>
      <c r="S12469" s="217">
        <v>0</v>
      </c>
      <c r="T12469" s="217">
        <v>1.2349546310864401</v>
      </c>
      <c r="U12469" s="217">
        <v>1.2349546310864401</v>
      </c>
      <c r="V12469" s="217">
        <v>0</v>
      </c>
      <c r="W12469" s="217">
        <v>1.2927745345007799</v>
      </c>
      <c r="X12469" s="217">
        <v>1.2927745345007799</v>
      </c>
      <c r="Y12469" s="217">
        <v>0</v>
      </c>
    </row>
    <row r="12470" spans="2:25">
      <c r="B12470" s="217" t="s">
        <v>12640</v>
      </c>
      <c r="C12470" s="217" t="s">
        <v>11696</v>
      </c>
      <c r="D12470" s="217" t="s">
        <v>155</v>
      </c>
      <c r="E12470" s="217" t="s">
        <v>103</v>
      </c>
      <c r="F12470" s="217" t="s">
        <v>9</v>
      </c>
      <c r="G12470" s="217" t="s">
        <v>10</v>
      </c>
      <c r="H12470" s="217" t="s">
        <v>174</v>
      </c>
      <c r="I12470" s="217">
        <v>7</v>
      </c>
      <c r="J12470" s="217">
        <v>6</v>
      </c>
      <c r="K12470" s="217">
        <v>1</v>
      </c>
      <c r="L12470" s="217">
        <v>60</v>
      </c>
      <c r="M12470" s="217">
        <v>1918.6222458616201</v>
      </c>
      <c r="N12470" s="217">
        <v>3.6484513901048898</v>
      </c>
      <c r="O12470" s="217">
        <v>3.12724404866134</v>
      </c>
      <c r="P12470" s="217">
        <v>0.52120734144355596</v>
      </c>
      <c r="Q12470" s="217">
        <v>3.6475532299985201</v>
      </c>
      <c r="R12470" s="217">
        <v>3.1339558685820998</v>
      </c>
      <c r="S12470" s="217">
        <v>0.51359736141642298</v>
      </c>
      <c r="T12470" s="217">
        <v>3.4269469107024002</v>
      </c>
      <c r="U12470" s="217">
        <v>2.9930054376805</v>
      </c>
      <c r="V12470" s="217">
        <v>0.43394147302189501</v>
      </c>
      <c r="W12470" s="217">
        <v>3.5534162499069399</v>
      </c>
      <c r="X12470" s="217">
        <v>3.0768129189285598</v>
      </c>
      <c r="Y12470" s="217">
        <v>0.47660333097837598</v>
      </c>
    </row>
    <row r="12471" spans="2:25">
      <c r="B12471" s="217" t="s">
        <v>12641</v>
      </c>
      <c r="C12471" s="217" t="s">
        <v>11696</v>
      </c>
      <c r="D12471" s="217" t="s">
        <v>155</v>
      </c>
      <c r="E12471" s="217" t="s">
        <v>103</v>
      </c>
      <c r="F12471" s="217" t="s">
        <v>9</v>
      </c>
      <c r="G12471" s="217" t="s">
        <v>10</v>
      </c>
      <c r="H12471" s="217" t="s">
        <v>176</v>
      </c>
      <c r="I12471" s="217">
        <v>7</v>
      </c>
      <c r="J12471" s="217">
        <v>6</v>
      </c>
      <c r="K12471" s="217">
        <v>1</v>
      </c>
      <c r="L12471" s="217">
        <v>106</v>
      </c>
      <c r="M12471" s="217">
        <v>2199.69388154641</v>
      </c>
      <c r="N12471" s="217">
        <v>3.1822609767314098</v>
      </c>
      <c r="O12471" s="217">
        <v>2.7276522657697799</v>
      </c>
      <c r="P12471" s="217">
        <v>0.45460871096163002</v>
      </c>
      <c r="Q12471" s="217">
        <v>3.1177565038148498</v>
      </c>
      <c r="R12471" s="217">
        <v>2.6962035665287001</v>
      </c>
      <c r="S12471" s="217">
        <v>0.42155293728615301</v>
      </c>
      <c r="T12471" s="217">
        <v>2.8870910071441198</v>
      </c>
      <c r="U12471" s="217">
        <v>2.5309184168913799</v>
      </c>
      <c r="V12471" s="217">
        <v>0.35617259025273901</v>
      </c>
      <c r="W12471" s="217">
        <v>3.0316311840183898</v>
      </c>
      <c r="X12471" s="217">
        <v>2.6404423867469</v>
      </c>
      <c r="Y12471" s="217">
        <v>0.39118879727148598</v>
      </c>
    </row>
    <row r="12472" spans="2:25">
      <c r="B12472" s="217" t="s">
        <v>12642</v>
      </c>
      <c r="C12472" s="217" t="s">
        <v>11696</v>
      </c>
      <c r="D12472" s="217" t="s">
        <v>155</v>
      </c>
      <c r="E12472" s="217" t="s">
        <v>103</v>
      </c>
      <c r="F12472" s="217" t="s">
        <v>9</v>
      </c>
      <c r="G12472" s="217" t="s">
        <v>10</v>
      </c>
      <c r="H12472" s="217" t="s">
        <v>178</v>
      </c>
      <c r="I12472" s="217">
        <v>5</v>
      </c>
      <c r="J12472" s="217">
        <v>4</v>
      </c>
      <c r="K12472" s="217">
        <v>1</v>
      </c>
      <c r="L12472" s="217">
        <v>106</v>
      </c>
      <c r="M12472" s="217">
        <v>2963.2320674891098</v>
      </c>
      <c r="N12472" s="217">
        <v>1.6873467504813899</v>
      </c>
      <c r="O12472" s="217">
        <v>1.3498774003851099</v>
      </c>
      <c r="P12472" s="217">
        <v>0.33746935009627799</v>
      </c>
      <c r="Q12472" s="217">
        <v>1.74168938306141</v>
      </c>
      <c r="R12472" s="217">
        <v>1.41771251495401</v>
      </c>
      <c r="S12472" s="217">
        <v>0.323976868107403</v>
      </c>
      <c r="T12472" s="217">
        <v>1.6770312116927499</v>
      </c>
      <c r="U12472" s="217">
        <v>1.34607126111711</v>
      </c>
      <c r="V12472" s="217">
        <v>0.33095995057563099</v>
      </c>
      <c r="W12472" s="217">
        <v>1.71668403218537</v>
      </c>
      <c r="X12472" s="217">
        <v>1.3847112529971799</v>
      </c>
      <c r="Y12472" s="217">
        <v>0.33197277918818402</v>
      </c>
    </row>
    <row r="12473" spans="2:25">
      <c r="B12473" s="217" t="s">
        <v>12643</v>
      </c>
      <c r="C12473" s="217" t="s">
        <v>11696</v>
      </c>
      <c r="D12473" s="217" t="s">
        <v>155</v>
      </c>
      <c r="E12473" s="217" t="s">
        <v>103</v>
      </c>
      <c r="F12473" s="217" t="s">
        <v>9</v>
      </c>
      <c r="G12473" s="217" t="s">
        <v>10</v>
      </c>
      <c r="H12473" s="217" t="s">
        <v>5</v>
      </c>
      <c r="I12473" s="217">
        <v>24</v>
      </c>
      <c r="J12473" s="217">
        <v>21</v>
      </c>
      <c r="K12473" s="217">
        <v>3</v>
      </c>
      <c r="L12473" s="217">
        <v>404</v>
      </c>
      <c r="M12473" s="217">
        <v>10180</v>
      </c>
      <c r="N12473" s="217">
        <v>2.3575638506876202</v>
      </c>
      <c r="O12473" s="217">
        <v>2.0628683693516701</v>
      </c>
      <c r="P12473" s="217">
        <v>0.29469548133595302</v>
      </c>
      <c r="Q12473" s="217">
        <v>2.41309044488849</v>
      </c>
      <c r="R12473" s="217">
        <v>2.1073886315649499</v>
      </c>
      <c r="S12473" s="217">
        <v>0.30570181332354202</v>
      </c>
      <c r="T12473" s="217">
        <v>2.2618885661246599</v>
      </c>
      <c r="U12473" s="217">
        <v>1.9862085642740099</v>
      </c>
      <c r="V12473" s="217">
        <v>0.27568000185064701</v>
      </c>
      <c r="W12473" s="217">
        <v>2.3502892950988401</v>
      </c>
      <c r="X12473" s="217">
        <v>2.0570860469880898</v>
      </c>
      <c r="Y12473" s="217">
        <v>0.29320324811075099</v>
      </c>
    </row>
    <row r="12474" spans="2:25">
      <c r="B12474" s="217" t="s">
        <v>12644</v>
      </c>
      <c r="C12474" s="217" t="s">
        <v>11696</v>
      </c>
      <c r="D12474" s="217" t="s">
        <v>155</v>
      </c>
      <c r="E12474" s="217" t="s">
        <v>103</v>
      </c>
      <c r="F12474" s="217" t="s">
        <v>5</v>
      </c>
      <c r="G12474" s="217" t="s">
        <v>10</v>
      </c>
      <c r="H12474" s="217" t="s">
        <v>170</v>
      </c>
      <c r="I12474" s="217">
        <v>15</v>
      </c>
      <c r="J12474" s="217">
        <v>13</v>
      </c>
      <c r="K12474" s="217">
        <v>2</v>
      </c>
      <c r="L12474" s="217">
        <v>97</v>
      </c>
      <c r="M12474" s="217">
        <v>3004.5852484399602</v>
      </c>
      <c r="N12474" s="217">
        <v>4.9923695817212304</v>
      </c>
      <c r="O12474" s="217">
        <v>4.3267203041583997</v>
      </c>
      <c r="P12474" s="217">
        <v>0.66564927756283099</v>
      </c>
      <c r="Q12474" s="217">
        <v>5.0437343949507296</v>
      </c>
      <c r="R12474" s="217">
        <v>4.4290043164630104</v>
      </c>
      <c r="S12474" s="217">
        <v>0.61473007848772798</v>
      </c>
      <c r="T12474" s="217">
        <v>5.0129578168098101</v>
      </c>
      <c r="U12474" s="217">
        <v>4.3495004965155202</v>
      </c>
      <c r="V12474" s="217">
        <v>0.66345732029428595</v>
      </c>
      <c r="W12474" s="217">
        <v>5.0465148257610402</v>
      </c>
      <c r="X12474" s="217">
        <v>4.4085238058228704</v>
      </c>
      <c r="Y12474" s="217">
        <v>0.63799101993817597</v>
      </c>
    </row>
    <row r="12475" spans="2:25">
      <c r="B12475" s="217" t="s">
        <v>12645</v>
      </c>
      <c r="C12475" s="217" t="s">
        <v>11696</v>
      </c>
      <c r="D12475" s="217" t="s">
        <v>155</v>
      </c>
      <c r="E12475" s="217" t="s">
        <v>103</v>
      </c>
      <c r="F12475" s="217" t="s">
        <v>5</v>
      </c>
      <c r="G12475" s="217" t="s">
        <v>10</v>
      </c>
      <c r="H12475" s="217" t="s">
        <v>172</v>
      </c>
      <c r="I12475" s="217">
        <v>19</v>
      </c>
      <c r="J12475" s="217">
        <v>16</v>
      </c>
      <c r="K12475" s="217">
        <v>3</v>
      </c>
      <c r="L12475" s="217">
        <v>115</v>
      </c>
      <c r="M12475" s="217">
        <v>3080.6542078376301</v>
      </c>
      <c r="N12475" s="217">
        <v>6.1675211556237697</v>
      </c>
      <c r="O12475" s="217">
        <v>5.1937020257884399</v>
      </c>
      <c r="P12475" s="217">
        <v>0.97381912983533303</v>
      </c>
      <c r="Q12475" s="217">
        <v>6.1988565549365999</v>
      </c>
      <c r="R12475" s="217">
        <v>5.2200667696304999</v>
      </c>
      <c r="S12475" s="217">
        <v>0.97878978530610095</v>
      </c>
      <c r="T12475" s="217">
        <v>6.0828876156979597</v>
      </c>
      <c r="U12475" s="217">
        <v>5.1383110672940999</v>
      </c>
      <c r="V12475" s="217">
        <v>0.94457654840385796</v>
      </c>
      <c r="W12475" s="217">
        <v>6.1889235842058596</v>
      </c>
      <c r="X12475" s="217">
        <v>5.2162575549292498</v>
      </c>
      <c r="Y12475" s="217">
        <v>0.97266602927661205</v>
      </c>
    </row>
    <row r="12476" spans="2:25">
      <c r="B12476" s="217" t="s">
        <v>12646</v>
      </c>
      <c r="C12476" s="217" t="s">
        <v>11696</v>
      </c>
      <c r="D12476" s="217" t="s">
        <v>155</v>
      </c>
      <c r="E12476" s="217" t="s">
        <v>103</v>
      </c>
      <c r="F12476" s="217" t="s">
        <v>5</v>
      </c>
      <c r="G12476" s="217" t="s">
        <v>10</v>
      </c>
      <c r="H12476" s="217" t="s">
        <v>174</v>
      </c>
      <c r="I12476" s="217">
        <v>25</v>
      </c>
      <c r="J12476" s="217">
        <v>22</v>
      </c>
      <c r="K12476" s="217">
        <v>3</v>
      </c>
      <c r="L12476" s="217">
        <v>96</v>
      </c>
      <c r="M12476" s="217">
        <v>3807.2420383707199</v>
      </c>
      <c r="N12476" s="217">
        <v>6.5664330631047996</v>
      </c>
      <c r="O12476" s="217">
        <v>5.7784610955322302</v>
      </c>
      <c r="P12476" s="217">
        <v>0.78797196757257604</v>
      </c>
      <c r="Q12476" s="217">
        <v>6.54345631556596</v>
      </c>
      <c r="R12476" s="217">
        <v>5.7391676569936196</v>
      </c>
      <c r="S12476" s="217">
        <v>0.804288658572337</v>
      </c>
      <c r="T12476" s="217">
        <v>6.2879939128117899</v>
      </c>
      <c r="U12476" s="217">
        <v>5.5103904914660404</v>
      </c>
      <c r="V12476" s="217">
        <v>0.777603421345754</v>
      </c>
      <c r="W12476" s="217">
        <v>6.44578948816714</v>
      </c>
      <c r="X12476" s="217">
        <v>5.6457508325000196</v>
      </c>
      <c r="Y12476" s="217">
        <v>0.80003865566711996</v>
      </c>
    </row>
    <row r="12477" spans="2:25">
      <c r="B12477" s="217" t="s">
        <v>12647</v>
      </c>
      <c r="C12477" s="217" t="s">
        <v>11696</v>
      </c>
      <c r="D12477" s="217" t="s">
        <v>155</v>
      </c>
      <c r="E12477" s="217" t="s">
        <v>103</v>
      </c>
      <c r="F12477" s="217" t="s">
        <v>5</v>
      </c>
      <c r="G12477" s="217" t="s">
        <v>10</v>
      </c>
      <c r="H12477" s="217" t="s">
        <v>176</v>
      </c>
      <c r="I12477" s="217">
        <v>31</v>
      </c>
      <c r="J12477" s="217">
        <v>29</v>
      </c>
      <c r="K12477" s="217">
        <v>2</v>
      </c>
      <c r="L12477" s="217">
        <v>161</v>
      </c>
      <c r="M12477" s="217">
        <v>4245.1499598143</v>
      </c>
      <c r="N12477" s="217">
        <v>7.3024511014814797</v>
      </c>
      <c r="O12477" s="217">
        <v>6.8313252239665401</v>
      </c>
      <c r="P12477" s="217">
        <v>0.47112587751493401</v>
      </c>
      <c r="Q12477" s="217">
        <v>7.2396618661355401</v>
      </c>
      <c r="R12477" s="217">
        <v>6.8021820402007904</v>
      </c>
      <c r="S12477" s="217">
        <v>0.43747982593475399</v>
      </c>
      <c r="T12477" s="217">
        <v>7.0650768634752898</v>
      </c>
      <c r="U12477" s="217">
        <v>6.6954475500381303</v>
      </c>
      <c r="V12477" s="217">
        <v>0.36962931343715899</v>
      </c>
      <c r="W12477" s="217">
        <v>7.2071694696234196</v>
      </c>
      <c r="X12477" s="217">
        <v>6.801200985476</v>
      </c>
      <c r="Y12477" s="217">
        <v>0.40596848414742798</v>
      </c>
    </row>
    <row r="12478" spans="2:25">
      <c r="B12478" s="217" t="s">
        <v>12648</v>
      </c>
      <c r="C12478" s="217" t="s">
        <v>11696</v>
      </c>
      <c r="D12478" s="217" t="s">
        <v>155</v>
      </c>
      <c r="E12478" s="217" t="s">
        <v>103</v>
      </c>
      <c r="F12478" s="217" t="s">
        <v>5</v>
      </c>
      <c r="G12478" s="217" t="s">
        <v>10</v>
      </c>
      <c r="H12478" s="217" t="s">
        <v>178</v>
      </c>
      <c r="I12478" s="217">
        <v>26</v>
      </c>
      <c r="J12478" s="217">
        <v>24</v>
      </c>
      <c r="K12478" s="217">
        <v>2</v>
      </c>
      <c r="L12478" s="217">
        <v>169</v>
      </c>
      <c r="M12478" s="217">
        <v>5812.3685455373798</v>
      </c>
      <c r="N12478" s="217">
        <v>4.4732194451025098</v>
      </c>
      <c r="O12478" s="217">
        <v>4.1291256416330802</v>
      </c>
      <c r="P12478" s="217">
        <v>0.34409380346942398</v>
      </c>
      <c r="Q12478" s="217">
        <v>4.5514410768847497</v>
      </c>
      <c r="R12478" s="217">
        <v>4.1840123252553898</v>
      </c>
      <c r="S12478" s="217">
        <v>0.367428751629364</v>
      </c>
      <c r="T12478" s="217">
        <v>4.48305121493628</v>
      </c>
      <c r="U12478" s="217">
        <v>4.1423637478710704</v>
      </c>
      <c r="V12478" s="217">
        <v>0.34068746706520903</v>
      </c>
      <c r="W12478" s="217">
        <v>4.5483011401900697</v>
      </c>
      <c r="X12478" s="217">
        <v>4.1907799080341102</v>
      </c>
      <c r="Y12478" s="217">
        <v>0.35752123215595899</v>
      </c>
    </row>
    <row r="12479" spans="2:25">
      <c r="B12479" s="217" t="s">
        <v>12649</v>
      </c>
      <c r="C12479" s="217" t="s">
        <v>11696</v>
      </c>
      <c r="D12479" s="217" t="s">
        <v>155</v>
      </c>
      <c r="E12479" s="217" t="s">
        <v>103</v>
      </c>
      <c r="F12479" s="217" t="s">
        <v>5</v>
      </c>
      <c r="G12479" s="217" t="s">
        <v>10</v>
      </c>
      <c r="H12479" s="217" t="s">
        <v>5</v>
      </c>
      <c r="I12479" s="217">
        <v>116</v>
      </c>
      <c r="J12479" s="217">
        <v>104</v>
      </c>
      <c r="K12479" s="217">
        <v>12</v>
      </c>
      <c r="L12479" s="217">
        <v>638</v>
      </c>
      <c r="M12479" s="217">
        <v>19950</v>
      </c>
      <c r="N12479" s="217">
        <v>5.81453634085213</v>
      </c>
      <c r="O12479" s="217">
        <v>5.2130325814536302</v>
      </c>
      <c r="P12479" s="217">
        <v>0.60150375939849599</v>
      </c>
      <c r="Q12479" s="217">
        <v>5.8815430420090804</v>
      </c>
      <c r="R12479" s="217">
        <v>5.2702480901927897</v>
      </c>
      <c r="S12479" s="217">
        <v>0.61129495181628402</v>
      </c>
      <c r="T12479" s="217">
        <v>5.7455161104277801</v>
      </c>
      <c r="U12479" s="217">
        <v>5.1606247414812696</v>
      </c>
      <c r="V12479" s="217">
        <v>0.58489136894651805</v>
      </c>
      <c r="W12479" s="217">
        <v>5.8503405175208902</v>
      </c>
      <c r="X12479" s="217">
        <v>5.2475381692424596</v>
      </c>
      <c r="Y12479" s="217">
        <v>0.60280234827842405</v>
      </c>
    </row>
    <row r="12480" spans="2:25">
      <c r="B12480" s="217" t="s">
        <v>12650</v>
      </c>
      <c r="C12480" s="217" t="s">
        <v>11696</v>
      </c>
      <c r="D12480" s="217" t="s">
        <v>155</v>
      </c>
      <c r="E12480" s="217" t="s">
        <v>103</v>
      </c>
      <c r="F12480" s="217" t="s">
        <v>12</v>
      </c>
      <c r="G12480" s="217" t="s">
        <v>49</v>
      </c>
      <c r="H12480" s="217" t="s">
        <v>170</v>
      </c>
      <c r="I12480" s="217">
        <v>86</v>
      </c>
      <c r="J12480" s="217">
        <v>80</v>
      </c>
      <c r="K12480" s="217">
        <v>6</v>
      </c>
      <c r="L12480" s="217">
        <v>211</v>
      </c>
      <c r="M12480" s="217">
        <v>11009.839009847899</v>
      </c>
      <c r="N12480" s="217">
        <v>7.8111950522688103</v>
      </c>
      <c r="O12480" s="217">
        <v>7.2662279555988896</v>
      </c>
      <c r="P12480" s="217">
        <v>0.54496709666991705</v>
      </c>
      <c r="Q12480" s="217">
        <v>7.7389919783888503</v>
      </c>
      <c r="R12480" s="217">
        <v>7.21705561578508</v>
      </c>
      <c r="S12480" s="217">
        <v>0.52193636260377096</v>
      </c>
      <c r="T12480" s="217">
        <v>7.8039139443069203</v>
      </c>
      <c r="U12480" s="217">
        <v>7.2482201872742298</v>
      </c>
      <c r="V12480" s="217">
        <v>0.55569375703269797</v>
      </c>
      <c r="W12480" s="217">
        <v>7.7755584321062701</v>
      </c>
      <c r="X12480" s="217">
        <v>7.2415723891963601</v>
      </c>
      <c r="Y12480" s="217">
        <v>0.53398604290990803</v>
      </c>
    </row>
    <row r="12481" spans="2:25">
      <c r="B12481" s="217" t="s">
        <v>12651</v>
      </c>
      <c r="C12481" s="217" t="s">
        <v>11696</v>
      </c>
      <c r="D12481" s="217" t="s">
        <v>155</v>
      </c>
      <c r="E12481" s="217" t="s">
        <v>103</v>
      </c>
      <c r="F12481" s="217" t="s">
        <v>12</v>
      </c>
      <c r="G12481" s="217" t="s">
        <v>49</v>
      </c>
      <c r="H12481" s="217" t="s">
        <v>172</v>
      </c>
      <c r="I12481" s="217">
        <v>53</v>
      </c>
      <c r="J12481" s="217">
        <v>48</v>
      </c>
      <c r="K12481" s="217">
        <v>5</v>
      </c>
      <c r="L12481" s="217">
        <v>90</v>
      </c>
      <c r="M12481" s="217">
        <v>7682.43060184766</v>
      </c>
      <c r="N12481" s="217">
        <v>6.8988582841546604</v>
      </c>
      <c r="O12481" s="217">
        <v>6.2480225969702596</v>
      </c>
      <c r="P12481" s="217">
        <v>0.65083568718440199</v>
      </c>
      <c r="Q12481" s="217">
        <v>7.2705639469561296</v>
      </c>
      <c r="R12481" s="217">
        <v>6.6570334967021196</v>
      </c>
      <c r="S12481" s="217">
        <v>0.61353045025400499</v>
      </c>
      <c r="T12481" s="217">
        <v>7.4256530527868998</v>
      </c>
      <c r="U12481" s="217">
        <v>6.8342653623149001</v>
      </c>
      <c r="V12481" s="217">
        <v>0.59138769047200301</v>
      </c>
      <c r="W12481" s="217">
        <v>7.3676730243270798</v>
      </c>
      <c r="X12481" s="217">
        <v>6.7646276099322504</v>
      </c>
      <c r="Y12481" s="217">
        <v>0.60304541439482795</v>
      </c>
    </row>
    <row r="12482" spans="2:25">
      <c r="B12482" s="217" t="s">
        <v>12652</v>
      </c>
      <c r="C12482" s="217" t="s">
        <v>11696</v>
      </c>
      <c r="D12482" s="217" t="s">
        <v>155</v>
      </c>
      <c r="E12482" s="217" t="s">
        <v>103</v>
      </c>
      <c r="F12482" s="217" t="s">
        <v>12</v>
      </c>
      <c r="G12482" s="217" t="s">
        <v>49</v>
      </c>
      <c r="H12482" s="217" t="s">
        <v>174</v>
      </c>
      <c r="I12482" s="217">
        <v>79</v>
      </c>
      <c r="J12482" s="217">
        <v>75</v>
      </c>
      <c r="K12482" s="217">
        <v>4</v>
      </c>
      <c r="L12482" s="217">
        <v>134</v>
      </c>
      <c r="M12482" s="217">
        <v>8027.3018340012404</v>
      </c>
      <c r="N12482" s="217">
        <v>9.8414139188562402</v>
      </c>
      <c r="O12482" s="217">
        <v>9.3431144799268093</v>
      </c>
      <c r="P12482" s="217">
        <v>0.49829943892943002</v>
      </c>
      <c r="Q12482" s="217">
        <v>10.6582725629492</v>
      </c>
      <c r="R12482" s="217">
        <v>10.088987099080899</v>
      </c>
      <c r="S12482" s="217">
        <v>0.56928546386829704</v>
      </c>
      <c r="T12482" s="217">
        <v>10.797228573734101</v>
      </c>
      <c r="U12482" s="217">
        <v>10.215672581524201</v>
      </c>
      <c r="V12482" s="217">
        <v>0.58155599220996201</v>
      </c>
      <c r="W12482" s="217">
        <v>10.820810864129101</v>
      </c>
      <c r="X12482" s="217">
        <v>10.2374751503918</v>
      </c>
      <c r="Y12482" s="217">
        <v>0.58333571373725601</v>
      </c>
    </row>
    <row r="12483" spans="2:25">
      <c r="B12483" s="217" t="s">
        <v>12653</v>
      </c>
      <c r="C12483" s="217" t="s">
        <v>11696</v>
      </c>
      <c r="D12483" s="217" t="s">
        <v>155</v>
      </c>
      <c r="E12483" s="217" t="s">
        <v>103</v>
      </c>
      <c r="F12483" s="217" t="s">
        <v>12</v>
      </c>
      <c r="G12483" s="217" t="s">
        <v>49</v>
      </c>
      <c r="H12483" s="217" t="s">
        <v>176</v>
      </c>
      <c r="I12483" s="217">
        <v>58</v>
      </c>
      <c r="J12483" s="217">
        <v>55</v>
      </c>
      <c r="K12483" s="217">
        <v>3</v>
      </c>
      <c r="L12483" s="217">
        <v>109</v>
      </c>
      <c r="M12483" s="217">
        <v>6239.8786672944198</v>
      </c>
      <c r="N12483" s="217">
        <v>9.2950525310692491</v>
      </c>
      <c r="O12483" s="217">
        <v>8.8142739518760091</v>
      </c>
      <c r="P12483" s="217">
        <v>0.48077857919323702</v>
      </c>
      <c r="Q12483" s="217">
        <v>9.9600370732363803</v>
      </c>
      <c r="R12483" s="217">
        <v>9.5055886307943407</v>
      </c>
      <c r="S12483" s="217">
        <v>0.45444844244203803</v>
      </c>
      <c r="T12483" s="217">
        <v>10.1643767451156</v>
      </c>
      <c r="U12483" s="217">
        <v>9.7190915963668196</v>
      </c>
      <c r="V12483" s="217">
        <v>0.44528514874878899</v>
      </c>
      <c r="W12483" s="217">
        <v>10.082366711858199</v>
      </c>
      <c r="X12483" s="217">
        <v>9.6270815273120807</v>
      </c>
      <c r="Y12483" s="217">
        <v>0.45528518454611</v>
      </c>
    </row>
    <row r="12484" spans="2:25">
      <c r="B12484" s="217" t="s">
        <v>12654</v>
      </c>
      <c r="C12484" s="217" t="s">
        <v>11696</v>
      </c>
      <c r="D12484" s="217" t="s">
        <v>155</v>
      </c>
      <c r="E12484" s="217" t="s">
        <v>103</v>
      </c>
      <c r="F12484" s="217" t="s">
        <v>12</v>
      </c>
      <c r="G12484" s="217" t="s">
        <v>49</v>
      </c>
      <c r="H12484" s="217" t="s">
        <v>178</v>
      </c>
      <c r="I12484" s="217">
        <v>15</v>
      </c>
      <c r="J12484" s="217">
        <v>15</v>
      </c>
      <c r="K12484" s="217">
        <v>0</v>
      </c>
      <c r="L12484" s="217">
        <v>23</v>
      </c>
      <c r="M12484" s="217">
        <v>2860.5498870087899</v>
      </c>
      <c r="N12484" s="217">
        <v>5.24374703903002</v>
      </c>
      <c r="O12484" s="217">
        <v>5.24374703903002</v>
      </c>
      <c r="P12484" s="217">
        <v>0</v>
      </c>
      <c r="Q12484" s="217">
        <v>5.0602896882366704</v>
      </c>
      <c r="R12484" s="217">
        <v>5.0602896882366704</v>
      </c>
      <c r="S12484" s="217">
        <v>0</v>
      </c>
      <c r="T12484" s="217">
        <v>4.9820346416183803</v>
      </c>
      <c r="U12484" s="217">
        <v>4.9820346416183803</v>
      </c>
      <c r="V12484" s="217">
        <v>0</v>
      </c>
      <c r="W12484" s="217">
        <v>5.0637790594077696</v>
      </c>
      <c r="X12484" s="217">
        <v>5.0637790594077696</v>
      </c>
      <c r="Y12484" s="217">
        <v>0</v>
      </c>
    </row>
    <row r="12485" spans="2:25">
      <c r="B12485" s="217" t="s">
        <v>12655</v>
      </c>
      <c r="C12485" s="217" t="s">
        <v>11696</v>
      </c>
      <c r="D12485" s="217" t="s">
        <v>155</v>
      </c>
      <c r="E12485" s="217" t="s">
        <v>103</v>
      </c>
      <c r="F12485" s="217" t="s">
        <v>12</v>
      </c>
      <c r="G12485" s="217" t="s">
        <v>49</v>
      </c>
      <c r="H12485" s="217" t="s">
        <v>5</v>
      </c>
      <c r="I12485" s="217">
        <v>291</v>
      </c>
      <c r="J12485" s="217">
        <v>273</v>
      </c>
      <c r="K12485" s="217">
        <v>18</v>
      </c>
      <c r="L12485" s="217">
        <v>567</v>
      </c>
      <c r="M12485" s="217">
        <v>35820</v>
      </c>
      <c r="N12485" s="217">
        <v>8.1239530988274709</v>
      </c>
      <c r="O12485" s="217">
        <v>7.6214405360133997</v>
      </c>
      <c r="P12485" s="217">
        <v>0.50251256281406997</v>
      </c>
      <c r="Q12485" s="217">
        <v>8.3547214320186693</v>
      </c>
      <c r="R12485" s="217">
        <v>7.8320569612604301</v>
      </c>
      <c r="S12485" s="217">
        <v>0.52266447075823796</v>
      </c>
      <c r="T12485" s="217">
        <v>8.4827871215994808</v>
      </c>
      <c r="U12485" s="217">
        <v>7.9471727851868401</v>
      </c>
      <c r="V12485" s="217">
        <v>0.535614336412639</v>
      </c>
      <c r="W12485" s="217">
        <v>8.4490770748053698</v>
      </c>
      <c r="X12485" s="217">
        <v>7.91953815958209</v>
      </c>
      <c r="Y12485" s="217">
        <v>0.529538915223284</v>
      </c>
    </row>
    <row r="12486" spans="2:25">
      <c r="B12486" s="217" t="s">
        <v>12656</v>
      </c>
      <c r="C12486" s="217" t="s">
        <v>11696</v>
      </c>
      <c r="D12486" s="217" t="s">
        <v>155</v>
      </c>
      <c r="E12486" s="217" t="s">
        <v>103</v>
      </c>
      <c r="F12486" s="217" t="s">
        <v>9</v>
      </c>
      <c r="G12486" s="217" t="s">
        <v>49</v>
      </c>
      <c r="H12486" s="217" t="s">
        <v>170</v>
      </c>
      <c r="I12486" s="217">
        <v>28</v>
      </c>
      <c r="J12486" s="217">
        <v>25</v>
      </c>
      <c r="K12486" s="217">
        <v>3</v>
      </c>
      <c r="L12486" s="217">
        <v>315</v>
      </c>
      <c r="M12486" s="217">
        <v>11053.022444471801</v>
      </c>
      <c r="N12486" s="217">
        <v>2.5332437476415501</v>
      </c>
      <c r="O12486" s="217">
        <v>2.26182477467996</v>
      </c>
      <c r="P12486" s="217">
        <v>0.27141897296159501</v>
      </c>
      <c r="Q12486" s="217">
        <v>2.74151850591277</v>
      </c>
      <c r="R12486" s="217">
        <v>2.4660841968084299</v>
      </c>
      <c r="S12486" s="217">
        <v>0.27543430910434102</v>
      </c>
      <c r="T12486" s="217">
        <v>2.5492423951343302</v>
      </c>
      <c r="U12486" s="217">
        <v>2.2774481448233002</v>
      </c>
      <c r="V12486" s="217">
        <v>0.27179425031103299</v>
      </c>
      <c r="W12486" s="217">
        <v>2.6653191879040898</v>
      </c>
      <c r="X12486" s="217">
        <v>2.3914525844636998</v>
      </c>
      <c r="Y12486" s="217">
        <v>0.27386660344039099</v>
      </c>
    </row>
    <row r="12487" spans="2:25">
      <c r="B12487" s="217" t="s">
        <v>12657</v>
      </c>
      <c r="C12487" s="217" t="s">
        <v>11696</v>
      </c>
      <c r="D12487" s="217" t="s">
        <v>155</v>
      </c>
      <c r="E12487" s="217" t="s">
        <v>103</v>
      </c>
      <c r="F12487" s="217" t="s">
        <v>9</v>
      </c>
      <c r="G12487" s="217" t="s">
        <v>49</v>
      </c>
      <c r="H12487" s="217" t="s">
        <v>172</v>
      </c>
      <c r="I12487" s="217">
        <v>16</v>
      </c>
      <c r="J12487" s="217">
        <v>16</v>
      </c>
      <c r="K12487" s="217">
        <v>0</v>
      </c>
      <c r="L12487" s="217">
        <v>172</v>
      </c>
      <c r="M12487" s="217">
        <v>7546.5963557959403</v>
      </c>
      <c r="N12487" s="217">
        <v>2.1201610958974499</v>
      </c>
      <c r="O12487" s="217">
        <v>2.1201610958974499</v>
      </c>
      <c r="P12487" s="217">
        <v>0</v>
      </c>
      <c r="Q12487" s="217">
        <v>1.9818863809965299</v>
      </c>
      <c r="R12487" s="217">
        <v>1.9818863809965299</v>
      </c>
      <c r="S12487" s="217">
        <v>0</v>
      </c>
      <c r="T12487" s="217">
        <v>1.82268382359141</v>
      </c>
      <c r="U12487" s="217">
        <v>1.82268382359141</v>
      </c>
      <c r="V12487" s="217">
        <v>0</v>
      </c>
      <c r="W12487" s="217">
        <v>1.9202547106899199</v>
      </c>
      <c r="X12487" s="217">
        <v>1.9202547106899199</v>
      </c>
      <c r="Y12487" s="217">
        <v>0</v>
      </c>
    </row>
    <row r="12488" spans="2:25">
      <c r="B12488" s="217" t="s">
        <v>12658</v>
      </c>
      <c r="C12488" s="217" t="s">
        <v>11696</v>
      </c>
      <c r="D12488" s="217" t="s">
        <v>155</v>
      </c>
      <c r="E12488" s="217" t="s">
        <v>103</v>
      </c>
      <c r="F12488" s="217" t="s">
        <v>9</v>
      </c>
      <c r="G12488" s="217" t="s">
        <v>49</v>
      </c>
      <c r="H12488" s="217" t="s">
        <v>174</v>
      </c>
      <c r="I12488" s="217">
        <v>24</v>
      </c>
      <c r="J12488" s="217">
        <v>21</v>
      </c>
      <c r="K12488" s="217">
        <v>3</v>
      </c>
      <c r="L12488" s="217">
        <v>184</v>
      </c>
      <c r="M12488" s="217">
        <v>7101.9694719055096</v>
      </c>
      <c r="N12488" s="217">
        <v>3.37934429244465</v>
      </c>
      <c r="O12488" s="217">
        <v>2.9569262558890599</v>
      </c>
      <c r="P12488" s="217">
        <v>0.42241803655558102</v>
      </c>
      <c r="Q12488" s="217">
        <v>2.9464791388714202</v>
      </c>
      <c r="R12488" s="217">
        <v>2.52071470543541</v>
      </c>
      <c r="S12488" s="217">
        <v>0.42576443343600701</v>
      </c>
      <c r="T12488" s="217">
        <v>2.75134364453467</v>
      </c>
      <c r="U12488" s="217">
        <v>2.33413817645694</v>
      </c>
      <c r="V12488" s="217">
        <v>0.41720546807773401</v>
      </c>
      <c r="W12488" s="217">
        <v>2.8695708410015999</v>
      </c>
      <c r="X12488" s="217">
        <v>2.4430082685554999</v>
      </c>
      <c r="Y12488" s="217">
        <v>0.42656257244609502</v>
      </c>
    </row>
    <row r="12489" spans="2:25">
      <c r="B12489" s="217" t="s">
        <v>12659</v>
      </c>
      <c r="C12489" s="217" t="s">
        <v>11696</v>
      </c>
      <c r="D12489" s="217" t="s">
        <v>155</v>
      </c>
      <c r="E12489" s="217" t="s">
        <v>103</v>
      </c>
      <c r="F12489" s="217" t="s">
        <v>9</v>
      </c>
      <c r="G12489" s="217" t="s">
        <v>49</v>
      </c>
      <c r="H12489" s="217" t="s">
        <v>176</v>
      </c>
      <c r="I12489" s="217">
        <v>21</v>
      </c>
      <c r="J12489" s="217">
        <v>18</v>
      </c>
      <c r="K12489" s="217">
        <v>3</v>
      </c>
      <c r="L12489" s="217">
        <v>170</v>
      </c>
      <c r="M12489" s="217">
        <v>5496.8041212979497</v>
      </c>
      <c r="N12489" s="217">
        <v>3.8204017346431001</v>
      </c>
      <c r="O12489" s="217">
        <v>3.2746300582655099</v>
      </c>
      <c r="P12489" s="217">
        <v>0.54577167637758495</v>
      </c>
      <c r="Q12489" s="217">
        <v>3.0256570405580501</v>
      </c>
      <c r="R12489" s="217">
        <v>2.4994704075424599</v>
      </c>
      <c r="S12489" s="217">
        <v>0.52618663301559299</v>
      </c>
      <c r="T12489" s="217">
        <v>2.7328257510141101</v>
      </c>
      <c r="U12489" s="217">
        <v>2.2176754966539698</v>
      </c>
      <c r="V12489" s="217">
        <v>0.51515025436013995</v>
      </c>
      <c r="W12489" s="217">
        <v>2.9043115214450999</v>
      </c>
      <c r="X12489" s="217">
        <v>2.3773896047278198</v>
      </c>
      <c r="Y12489" s="217">
        <v>0.52692191671727995</v>
      </c>
    </row>
    <row r="12490" spans="2:25">
      <c r="B12490" s="217" t="s">
        <v>12660</v>
      </c>
      <c r="C12490" s="217" t="s">
        <v>11696</v>
      </c>
      <c r="D12490" s="217" t="s">
        <v>155</v>
      </c>
      <c r="E12490" s="217" t="s">
        <v>103</v>
      </c>
      <c r="F12490" s="217" t="s">
        <v>9</v>
      </c>
      <c r="G12490" s="217" t="s">
        <v>49</v>
      </c>
      <c r="H12490" s="217" t="s">
        <v>178</v>
      </c>
      <c r="I12490" s="217">
        <v>2</v>
      </c>
      <c r="J12490" s="217">
        <v>2</v>
      </c>
      <c r="K12490" s="217">
        <v>0</v>
      </c>
      <c r="L12490" s="217">
        <v>51</v>
      </c>
      <c r="M12490" s="217">
        <v>2661.6076065287698</v>
      </c>
      <c r="N12490" s="217">
        <v>0.75142556517125803</v>
      </c>
      <c r="O12490" s="217">
        <v>0.75142556517125803</v>
      </c>
      <c r="P12490" s="217">
        <v>0</v>
      </c>
      <c r="Q12490" s="217">
        <v>0.85360938972245504</v>
      </c>
      <c r="R12490" s="217">
        <v>0.85360938972245504</v>
      </c>
      <c r="S12490" s="217">
        <v>0</v>
      </c>
      <c r="T12490" s="217">
        <v>0.92795617890500404</v>
      </c>
      <c r="U12490" s="217">
        <v>0.92795617890500404</v>
      </c>
      <c r="V12490" s="217">
        <v>0</v>
      </c>
      <c r="W12490" s="217">
        <v>0.88743347832005304</v>
      </c>
      <c r="X12490" s="217">
        <v>0.88743347832005304</v>
      </c>
      <c r="Y12490" s="217">
        <v>0</v>
      </c>
    </row>
    <row r="12491" spans="2:25">
      <c r="B12491" s="217" t="s">
        <v>12661</v>
      </c>
      <c r="C12491" s="217" t="s">
        <v>11696</v>
      </c>
      <c r="D12491" s="217" t="s">
        <v>155</v>
      </c>
      <c r="E12491" s="217" t="s">
        <v>103</v>
      </c>
      <c r="F12491" s="217" t="s">
        <v>9</v>
      </c>
      <c r="G12491" s="217" t="s">
        <v>49</v>
      </c>
      <c r="H12491" s="217" t="s">
        <v>5</v>
      </c>
      <c r="I12491" s="217">
        <v>91</v>
      </c>
      <c r="J12491" s="217">
        <v>82</v>
      </c>
      <c r="K12491" s="217">
        <v>9</v>
      </c>
      <c r="L12491" s="217">
        <v>892</v>
      </c>
      <c r="M12491" s="217">
        <v>33860</v>
      </c>
      <c r="N12491" s="217">
        <v>2.68753691671589</v>
      </c>
      <c r="O12491" s="217">
        <v>2.4217365623154201</v>
      </c>
      <c r="P12491" s="217">
        <v>0.265800354400473</v>
      </c>
      <c r="Q12491" s="217">
        <v>2.5333931414704498</v>
      </c>
      <c r="R12491" s="217">
        <v>2.2677448219445302</v>
      </c>
      <c r="S12491" s="217">
        <v>0.26564831952592499</v>
      </c>
      <c r="T12491" s="217">
        <v>2.3508056391047298</v>
      </c>
      <c r="U12491" s="217">
        <v>2.0888690170360298</v>
      </c>
      <c r="V12491" s="217">
        <v>0.261936622068693</v>
      </c>
      <c r="W12491" s="217">
        <v>2.4607455119790198</v>
      </c>
      <c r="X12491" s="217">
        <v>2.1950368640656199</v>
      </c>
      <c r="Y12491" s="217">
        <v>0.26570864791339499</v>
      </c>
    </row>
    <row r="12492" spans="2:25">
      <c r="B12492" s="217" t="s">
        <v>12662</v>
      </c>
      <c r="C12492" s="217" t="s">
        <v>11696</v>
      </c>
      <c r="D12492" s="217" t="s">
        <v>155</v>
      </c>
      <c r="E12492" s="217" t="s">
        <v>103</v>
      </c>
      <c r="F12492" s="217" t="s">
        <v>5</v>
      </c>
      <c r="G12492" s="217" t="s">
        <v>49</v>
      </c>
      <c r="H12492" s="217" t="s">
        <v>170</v>
      </c>
      <c r="I12492" s="217">
        <v>116</v>
      </c>
      <c r="J12492" s="217">
        <v>107</v>
      </c>
      <c r="K12492" s="217">
        <v>9</v>
      </c>
      <c r="L12492" s="217">
        <v>527</v>
      </c>
      <c r="M12492" s="217">
        <v>22062.8614543197</v>
      </c>
      <c r="N12492" s="217">
        <v>5.2577042302592201</v>
      </c>
      <c r="O12492" s="217">
        <v>4.8497789020494597</v>
      </c>
      <c r="P12492" s="217">
        <v>0.40792532820976701</v>
      </c>
      <c r="Q12492" s="217">
        <v>5.3207333101118701</v>
      </c>
      <c r="R12492" s="217">
        <v>4.9253422369275901</v>
      </c>
      <c r="S12492" s="217">
        <v>0.39539107318427502</v>
      </c>
      <c r="T12492" s="217">
        <v>5.2442886993377904</v>
      </c>
      <c r="U12492" s="217">
        <v>4.8343103949115802</v>
      </c>
      <c r="V12492" s="217">
        <v>0.40997830442621003</v>
      </c>
      <c r="W12492" s="217">
        <v>5.2961600582460804</v>
      </c>
      <c r="X12492" s="217">
        <v>4.8956986451333204</v>
      </c>
      <c r="Y12492" s="217">
        <v>0.40046141311275701</v>
      </c>
    </row>
    <row r="12493" spans="2:25">
      <c r="B12493" s="217" t="s">
        <v>12663</v>
      </c>
      <c r="C12493" s="217" t="s">
        <v>11696</v>
      </c>
      <c r="D12493" s="217" t="s">
        <v>155</v>
      </c>
      <c r="E12493" s="217" t="s">
        <v>103</v>
      </c>
      <c r="F12493" s="217" t="s">
        <v>5</v>
      </c>
      <c r="G12493" s="217" t="s">
        <v>49</v>
      </c>
      <c r="H12493" s="217" t="s">
        <v>172</v>
      </c>
      <c r="I12493" s="217">
        <v>69</v>
      </c>
      <c r="J12493" s="217">
        <v>64</v>
      </c>
      <c r="K12493" s="217">
        <v>5</v>
      </c>
      <c r="L12493" s="217">
        <v>262</v>
      </c>
      <c r="M12493" s="217">
        <v>15229.0269576436</v>
      </c>
      <c r="N12493" s="217">
        <v>4.5308213185195099</v>
      </c>
      <c r="O12493" s="217">
        <v>4.2025009331195502</v>
      </c>
      <c r="P12493" s="217">
        <v>0.328320385399965</v>
      </c>
      <c r="Q12493" s="217">
        <v>4.5841394257407702</v>
      </c>
      <c r="R12493" s="217">
        <v>4.2728777134727203</v>
      </c>
      <c r="S12493" s="217">
        <v>0.311261712268049</v>
      </c>
      <c r="T12493" s="217">
        <v>4.5771644661069804</v>
      </c>
      <c r="U12493" s="217">
        <v>4.2784157438428601</v>
      </c>
      <c r="V12493" s="217">
        <v>0.29874872226412202</v>
      </c>
      <c r="W12493" s="217">
        <v>4.5995020026105298</v>
      </c>
      <c r="X12493" s="217">
        <v>4.29414809081372</v>
      </c>
      <c r="Y12493" s="217">
        <v>0.30535391179681898</v>
      </c>
    </row>
    <row r="12494" spans="2:25">
      <c r="B12494" s="217" t="s">
        <v>12664</v>
      </c>
      <c r="C12494" s="217" t="s">
        <v>11696</v>
      </c>
      <c r="D12494" s="217" t="s">
        <v>155</v>
      </c>
      <c r="E12494" s="217" t="s">
        <v>103</v>
      </c>
      <c r="F12494" s="217" t="s">
        <v>5</v>
      </c>
      <c r="G12494" s="217" t="s">
        <v>49</v>
      </c>
      <c r="H12494" s="217" t="s">
        <v>174</v>
      </c>
      <c r="I12494" s="217">
        <v>104</v>
      </c>
      <c r="J12494" s="217">
        <v>97</v>
      </c>
      <c r="K12494" s="217">
        <v>7</v>
      </c>
      <c r="L12494" s="217">
        <v>319</v>
      </c>
      <c r="M12494" s="217">
        <v>15129.271305906799</v>
      </c>
      <c r="N12494" s="217">
        <v>6.8740918116390999</v>
      </c>
      <c r="O12494" s="217">
        <v>6.4114125550864696</v>
      </c>
      <c r="P12494" s="217">
        <v>0.46267925655263198</v>
      </c>
      <c r="Q12494" s="217">
        <v>7.1103638301094998</v>
      </c>
      <c r="R12494" s="217">
        <v>6.6094021490944597</v>
      </c>
      <c r="S12494" s="217">
        <v>0.50096168101504202</v>
      </c>
      <c r="T12494" s="217">
        <v>7.1016143046903002</v>
      </c>
      <c r="U12494" s="217">
        <v>6.59789173634507</v>
      </c>
      <c r="V12494" s="217">
        <v>0.503722568345223</v>
      </c>
      <c r="W12494" s="217">
        <v>7.1641841526349097</v>
      </c>
      <c r="X12494" s="217">
        <v>6.6552584926548004</v>
      </c>
      <c r="Y12494" s="217">
        <v>0.50892565998010497</v>
      </c>
    </row>
    <row r="12495" spans="2:25">
      <c r="B12495" s="217" t="s">
        <v>12665</v>
      </c>
      <c r="C12495" s="217" t="s">
        <v>11696</v>
      </c>
      <c r="D12495" s="217" t="s">
        <v>155</v>
      </c>
      <c r="E12495" s="217" t="s">
        <v>103</v>
      </c>
      <c r="F12495" s="217" t="s">
        <v>5</v>
      </c>
      <c r="G12495" s="217" t="s">
        <v>49</v>
      </c>
      <c r="H12495" s="217" t="s">
        <v>176</v>
      </c>
      <c r="I12495" s="217">
        <v>81</v>
      </c>
      <c r="J12495" s="217">
        <v>75</v>
      </c>
      <c r="K12495" s="217">
        <v>6</v>
      </c>
      <c r="L12495" s="217">
        <v>280</v>
      </c>
      <c r="M12495" s="217">
        <v>11736.682788592399</v>
      </c>
      <c r="N12495" s="217">
        <v>6.9014389720687603</v>
      </c>
      <c r="O12495" s="217">
        <v>6.39022127043404</v>
      </c>
      <c r="P12495" s="217">
        <v>0.51121770163472302</v>
      </c>
      <c r="Q12495" s="217">
        <v>6.7825064625845002</v>
      </c>
      <c r="R12495" s="217">
        <v>6.2948269815655999</v>
      </c>
      <c r="S12495" s="217">
        <v>0.48767948101890202</v>
      </c>
      <c r="T12495" s="217">
        <v>6.73315533450707</v>
      </c>
      <c r="U12495" s="217">
        <v>6.2554911271654898</v>
      </c>
      <c r="V12495" s="217">
        <v>0.47766420734157899</v>
      </c>
      <c r="W12495" s="217">
        <v>6.7840019636532203</v>
      </c>
      <c r="X12495" s="217">
        <v>6.2955241528865704</v>
      </c>
      <c r="Y12495" s="217">
        <v>0.48847781076664798</v>
      </c>
    </row>
    <row r="12496" spans="2:25">
      <c r="B12496" s="217" t="s">
        <v>12666</v>
      </c>
      <c r="C12496" s="217" t="s">
        <v>11696</v>
      </c>
      <c r="D12496" s="217" t="s">
        <v>155</v>
      </c>
      <c r="E12496" s="217" t="s">
        <v>103</v>
      </c>
      <c r="F12496" s="217" t="s">
        <v>5</v>
      </c>
      <c r="G12496" s="217" t="s">
        <v>49</v>
      </c>
      <c r="H12496" s="217" t="s">
        <v>178</v>
      </c>
      <c r="I12496" s="217">
        <v>17</v>
      </c>
      <c r="J12496" s="217">
        <v>17</v>
      </c>
      <c r="K12496" s="217">
        <v>0</v>
      </c>
      <c r="L12496" s="217">
        <v>74</v>
      </c>
      <c r="M12496" s="217">
        <v>5522.1574935375602</v>
      </c>
      <c r="N12496" s="217">
        <v>3.0785069096444002</v>
      </c>
      <c r="O12496" s="217">
        <v>3.0785069096444002</v>
      </c>
      <c r="P12496" s="217">
        <v>0</v>
      </c>
      <c r="Q12496" s="217">
        <v>3.08486736270231</v>
      </c>
      <c r="R12496" s="217">
        <v>3.08486736270231</v>
      </c>
      <c r="S12496" s="217">
        <v>0</v>
      </c>
      <c r="T12496" s="217">
        <v>3.07940096113051</v>
      </c>
      <c r="U12496" s="217">
        <v>3.07940096113051</v>
      </c>
      <c r="V12496" s="217">
        <v>0</v>
      </c>
      <c r="W12496" s="217">
        <v>3.1032617084901202</v>
      </c>
      <c r="X12496" s="217">
        <v>3.1032617084901202</v>
      </c>
      <c r="Y12496" s="217">
        <v>0</v>
      </c>
    </row>
    <row r="12497" spans="2:25">
      <c r="B12497" s="217" t="s">
        <v>12667</v>
      </c>
      <c r="C12497" s="217" t="s">
        <v>11696</v>
      </c>
      <c r="D12497" s="217" t="s">
        <v>155</v>
      </c>
      <c r="E12497" s="217" t="s">
        <v>103</v>
      </c>
      <c r="F12497" s="217" t="s">
        <v>5</v>
      </c>
      <c r="G12497" s="217" t="s">
        <v>49</v>
      </c>
      <c r="H12497" s="217" t="s">
        <v>5</v>
      </c>
      <c r="I12497" s="217">
        <v>387</v>
      </c>
      <c r="J12497" s="217">
        <v>360</v>
      </c>
      <c r="K12497" s="217">
        <v>27</v>
      </c>
      <c r="L12497" s="217">
        <v>1462</v>
      </c>
      <c r="M12497" s="217">
        <v>69680</v>
      </c>
      <c r="N12497" s="217">
        <v>5.5539609644087298</v>
      </c>
      <c r="O12497" s="217">
        <v>5.1664753157290502</v>
      </c>
      <c r="P12497" s="217">
        <v>0.387485648679679</v>
      </c>
      <c r="Q12497" s="217">
        <v>5.5536278524432001</v>
      </c>
      <c r="R12497" s="217">
        <v>5.1587961691378901</v>
      </c>
      <c r="S12497" s="217">
        <v>0.39483168330531299</v>
      </c>
      <c r="T12497" s="217">
        <v>5.5220919340824199</v>
      </c>
      <c r="U12497" s="217">
        <v>5.1230181819752802</v>
      </c>
      <c r="V12497" s="217">
        <v>0.39907375210713902</v>
      </c>
      <c r="W12497" s="217">
        <v>5.5637378469844201</v>
      </c>
      <c r="X12497" s="217">
        <v>5.1655742593798601</v>
      </c>
      <c r="Y12497" s="217">
        <v>0.398163587604559</v>
      </c>
    </row>
    <row r="12498" spans="2:25">
      <c r="B12498" s="217" t="s">
        <v>12668</v>
      </c>
      <c r="C12498" s="217" t="s">
        <v>11696</v>
      </c>
      <c r="D12498" s="217" t="s">
        <v>155</v>
      </c>
      <c r="E12498" s="217" t="s">
        <v>103</v>
      </c>
      <c r="F12498" s="217" t="s">
        <v>12</v>
      </c>
      <c r="G12498" s="217" t="s">
        <v>13</v>
      </c>
      <c r="H12498" s="217" t="s">
        <v>170</v>
      </c>
      <c r="I12498" s="217">
        <v>3</v>
      </c>
      <c r="J12498" s="217">
        <v>3</v>
      </c>
      <c r="K12498" s="217">
        <v>0</v>
      </c>
      <c r="L12498" s="217">
        <v>10</v>
      </c>
      <c r="M12498" s="217">
        <v>467.781808987229</v>
      </c>
      <c r="N12498" s="217">
        <v>6.4132463947136999</v>
      </c>
      <c r="O12498" s="217">
        <v>6.4132463947136999</v>
      </c>
      <c r="P12498" s="217">
        <v>0</v>
      </c>
      <c r="Q12498" s="217">
        <v>6.4779889360386198</v>
      </c>
      <c r="R12498" s="217">
        <v>6.4779889360386198</v>
      </c>
      <c r="S12498" s="217">
        <v>0</v>
      </c>
      <c r="T12498" s="217">
        <v>6.4109914253958697</v>
      </c>
      <c r="U12498" s="217">
        <v>6.4109914253958697</v>
      </c>
      <c r="V12498" s="217">
        <v>0</v>
      </c>
      <c r="W12498" s="217">
        <v>6.4505792550041203</v>
      </c>
      <c r="X12498" s="217">
        <v>6.4505792550041203</v>
      </c>
      <c r="Y12498" s="217">
        <v>0</v>
      </c>
    </row>
    <row r="12499" spans="2:25">
      <c r="B12499" s="217" t="s">
        <v>12669</v>
      </c>
      <c r="C12499" s="217" t="s">
        <v>11696</v>
      </c>
      <c r="D12499" s="217" t="s">
        <v>155</v>
      </c>
      <c r="E12499" s="217" t="s">
        <v>103</v>
      </c>
      <c r="F12499" s="217" t="s">
        <v>12</v>
      </c>
      <c r="G12499" s="217" t="s">
        <v>13</v>
      </c>
      <c r="H12499" s="217" t="s">
        <v>172</v>
      </c>
      <c r="I12499" s="217">
        <v>7</v>
      </c>
      <c r="J12499" s="217">
        <v>7</v>
      </c>
      <c r="K12499" s="217">
        <v>0</v>
      </c>
      <c r="L12499" s="217">
        <v>16</v>
      </c>
      <c r="M12499" s="217">
        <v>558.08939466352899</v>
      </c>
      <c r="N12499" s="217">
        <v>12.5427934430116</v>
      </c>
      <c r="O12499" s="217">
        <v>12.5427934430116</v>
      </c>
      <c r="P12499" s="217">
        <v>0</v>
      </c>
      <c r="Q12499" s="217">
        <v>13.473732713589399</v>
      </c>
      <c r="R12499" s="217">
        <v>13.473732713589399</v>
      </c>
      <c r="S12499" s="217">
        <v>0</v>
      </c>
      <c r="T12499" s="217">
        <v>13.869761032995299</v>
      </c>
      <c r="U12499" s="217">
        <v>13.869761032995299</v>
      </c>
      <c r="V12499" s="217">
        <v>0</v>
      </c>
      <c r="W12499" s="217">
        <v>13.734417587302399</v>
      </c>
      <c r="X12499" s="217">
        <v>13.734417587302399</v>
      </c>
      <c r="Y12499" s="217">
        <v>0</v>
      </c>
    </row>
    <row r="12500" spans="2:25">
      <c r="B12500" s="217" t="s">
        <v>12670</v>
      </c>
      <c r="C12500" s="217" t="s">
        <v>11696</v>
      </c>
      <c r="D12500" s="217" t="s">
        <v>155</v>
      </c>
      <c r="E12500" s="217" t="s">
        <v>103</v>
      </c>
      <c r="F12500" s="217" t="s">
        <v>12</v>
      </c>
      <c r="G12500" s="217" t="s">
        <v>13</v>
      </c>
      <c r="H12500" s="217" t="s">
        <v>174</v>
      </c>
      <c r="I12500" s="217">
        <v>6</v>
      </c>
      <c r="J12500" s="217">
        <v>5</v>
      </c>
      <c r="K12500" s="217">
        <v>1</v>
      </c>
      <c r="L12500" s="217">
        <v>14</v>
      </c>
      <c r="M12500" s="217">
        <v>634.58596888307295</v>
      </c>
      <c r="N12500" s="217">
        <v>9.4549837125465093</v>
      </c>
      <c r="O12500" s="217">
        <v>7.8791530937887604</v>
      </c>
      <c r="P12500" s="217">
        <v>1.57583061875775</v>
      </c>
      <c r="Q12500" s="217">
        <v>9.0780622702144793</v>
      </c>
      <c r="R12500" s="217">
        <v>7.4755687388117096</v>
      </c>
      <c r="S12500" s="217">
        <v>1.60249353140277</v>
      </c>
      <c r="T12500" s="217">
        <v>8.2362644567290992</v>
      </c>
      <c r="U12500" s="217">
        <v>6.5992303590508499</v>
      </c>
      <c r="V12500" s="217">
        <v>1.63703409767825</v>
      </c>
      <c r="W12500" s="217">
        <v>8.7341297772888602</v>
      </c>
      <c r="X12500" s="217">
        <v>7.0920859043463604</v>
      </c>
      <c r="Y12500" s="217">
        <v>1.64204387294251</v>
      </c>
    </row>
    <row r="12501" spans="2:25">
      <c r="B12501" s="217" t="s">
        <v>12671</v>
      </c>
      <c r="C12501" s="217" t="s">
        <v>11696</v>
      </c>
      <c r="D12501" s="217" t="s">
        <v>155</v>
      </c>
      <c r="E12501" s="217" t="s">
        <v>103</v>
      </c>
      <c r="F12501" s="217" t="s">
        <v>12</v>
      </c>
      <c r="G12501" s="217" t="s">
        <v>13</v>
      </c>
      <c r="H12501" s="217" t="s">
        <v>176</v>
      </c>
      <c r="I12501" s="217">
        <v>5</v>
      </c>
      <c r="J12501" s="217">
        <v>5</v>
      </c>
      <c r="K12501" s="217">
        <v>0</v>
      </c>
      <c r="L12501" s="217">
        <v>23</v>
      </c>
      <c r="M12501" s="217">
        <v>836.66298105584599</v>
      </c>
      <c r="N12501" s="217">
        <v>5.9761219430195602</v>
      </c>
      <c r="O12501" s="217">
        <v>5.9761219430195602</v>
      </c>
      <c r="P12501" s="217">
        <v>0</v>
      </c>
      <c r="Q12501" s="217">
        <v>5.9453059740990097</v>
      </c>
      <c r="R12501" s="217">
        <v>5.9453059740990097</v>
      </c>
      <c r="S12501" s="217">
        <v>0</v>
      </c>
      <c r="T12501" s="217">
        <v>5.2265514146124596</v>
      </c>
      <c r="U12501" s="217">
        <v>5.2265514146124596</v>
      </c>
      <c r="V12501" s="217">
        <v>0</v>
      </c>
      <c r="W12501" s="217">
        <v>5.6283855904692599</v>
      </c>
      <c r="X12501" s="217">
        <v>5.6283855904692599</v>
      </c>
      <c r="Y12501" s="217">
        <v>0</v>
      </c>
    </row>
    <row r="12502" spans="2:25">
      <c r="B12502" s="217" t="s">
        <v>12672</v>
      </c>
      <c r="C12502" s="217" t="s">
        <v>11696</v>
      </c>
      <c r="D12502" s="217" t="s">
        <v>155</v>
      </c>
      <c r="E12502" s="217" t="s">
        <v>103</v>
      </c>
      <c r="F12502" s="217" t="s">
        <v>12</v>
      </c>
      <c r="G12502" s="217" t="s">
        <v>13</v>
      </c>
      <c r="H12502" s="217" t="s">
        <v>178</v>
      </c>
      <c r="I12502" s="217">
        <v>3</v>
      </c>
      <c r="J12502" s="217">
        <v>3</v>
      </c>
      <c r="K12502" s="217">
        <v>0</v>
      </c>
      <c r="L12502" s="217">
        <v>35</v>
      </c>
      <c r="M12502" s="217">
        <v>2482.8798464103202</v>
      </c>
      <c r="N12502" s="217">
        <v>1.2082743368904101</v>
      </c>
      <c r="O12502" s="217">
        <v>1.2082743368904101</v>
      </c>
      <c r="P12502" s="217">
        <v>0</v>
      </c>
      <c r="Q12502" s="217">
        <v>1.1694071640503501</v>
      </c>
      <c r="R12502" s="217">
        <v>1.1694071640503501</v>
      </c>
      <c r="S12502" s="217">
        <v>0</v>
      </c>
      <c r="T12502" s="217">
        <v>1.24176107018413</v>
      </c>
      <c r="U12502" s="217">
        <v>1.24176107018413</v>
      </c>
      <c r="V12502" s="217">
        <v>0</v>
      </c>
      <c r="W12502" s="217">
        <v>1.20901890094868</v>
      </c>
      <c r="X12502" s="217">
        <v>1.20901890094868</v>
      </c>
      <c r="Y12502" s="217">
        <v>0</v>
      </c>
    </row>
    <row r="12503" spans="2:25">
      <c r="B12503" s="217" t="s">
        <v>12673</v>
      </c>
      <c r="C12503" s="217" t="s">
        <v>11696</v>
      </c>
      <c r="D12503" s="217" t="s">
        <v>155</v>
      </c>
      <c r="E12503" s="217" t="s">
        <v>103</v>
      </c>
      <c r="F12503" s="217" t="s">
        <v>12</v>
      </c>
      <c r="G12503" s="217" t="s">
        <v>13</v>
      </c>
      <c r="H12503" s="217" t="s">
        <v>5</v>
      </c>
      <c r="I12503" s="217">
        <v>24</v>
      </c>
      <c r="J12503" s="217">
        <v>23</v>
      </c>
      <c r="K12503" s="217">
        <v>1</v>
      </c>
      <c r="L12503" s="217">
        <v>98</v>
      </c>
      <c r="M12503" s="217">
        <v>4980</v>
      </c>
      <c r="N12503" s="217">
        <v>4.8192771084337398</v>
      </c>
      <c r="O12503" s="217">
        <v>4.6184738955823299</v>
      </c>
      <c r="P12503" s="217">
        <v>0.20080321285140601</v>
      </c>
      <c r="Q12503" s="217">
        <v>4.8712471548417504</v>
      </c>
      <c r="R12503" s="217">
        <v>4.6694890011675803</v>
      </c>
      <c r="S12503" s="217">
        <v>0.201758153674166</v>
      </c>
      <c r="T12503" s="217">
        <v>4.7039501551874201</v>
      </c>
      <c r="U12503" s="217">
        <v>4.4978432533017703</v>
      </c>
      <c r="V12503" s="217">
        <v>0.20610690188565001</v>
      </c>
      <c r="W12503" s="217">
        <v>4.8117324049840198</v>
      </c>
      <c r="X12503" s="217">
        <v>4.6049947592059102</v>
      </c>
      <c r="Y12503" s="217">
        <v>0.20673764577810999</v>
      </c>
    </row>
    <row r="12504" spans="2:25">
      <c r="B12504" s="217" t="s">
        <v>12674</v>
      </c>
      <c r="C12504" s="217" t="s">
        <v>11696</v>
      </c>
      <c r="D12504" s="217" t="s">
        <v>155</v>
      </c>
      <c r="E12504" s="217" t="s">
        <v>103</v>
      </c>
      <c r="F12504" s="217" t="s">
        <v>9</v>
      </c>
      <c r="G12504" s="217" t="s">
        <v>13</v>
      </c>
      <c r="H12504" s="217" t="s">
        <v>170</v>
      </c>
      <c r="I12504" s="217">
        <v>1</v>
      </c>
      <c r="J12504" s="217">
        <v>1</v>
      </c>
      <c r="K12504" s="217">
        <v>0</v>
      </c>
      <c r="L12504" s="217">
        <v>25</v>
      </c>
      <c r="M12504" s="217">
        <v>520.34798835608296</v>
      </c>
      <c r="N12504" s="217">
        <v>1.92179084454475</v>
      </c>
      <c r="O12504" s="217">
        <v>1.92179084454475</v>
      </c>
      <c r="P12504" s="217">
        <v>0</v>
      </c>
      <c r="Q12504" s="217">
        <v>1.9222964328179299</v>
      </c>
      <c r="R12504" s="217">
        <v>1.9222964328179299</v>
      </c>
      <c r="S12504" s="217">
        <v>0</v>
      </c>
      <c r="T12504" s="217">
        <v>1.6241597179184299</v>
      </c>
      <c r="U12504" s="217">
        <v>1.6241597179184299</v>
      </c>
      <c r="V12504" s="217">
        <v>0</v>
      </c>
      <c r="W12504" s="217">
        <v>1.78383487111813</v>
      </c>
      <c r="X12504" s="217">
        <v>1.78383487111813</v>
      </c>
      <c r="Y12504" s="217">
        <v>0</v>
      </c>
    </row>
    <row r="12505" spans="2:25">
      <c r="B12505" s="217" t="s">
        <v>12675</v>
      </c>
      <c r="C12505" s="217" t="s">
        <v>11696</v>
      </c>
      <c r="D12505" s="217" t="s">
        <v>155</v>
      </c>
      <c r="E12505" s="217" t="s">
        <v>103</v>
      </c>
      <c r="F12505" s="217" t="s">
        <v>9</v>
      </c>
      <c r="G12505" s="217" t="s">
        <v>13</v>
      </c>
      <c r="H12505" s="217" t="s">
        <v>172</v>
      </c>
      <c r="I12505" s="217">
        <v>1</v>
      </c>
      <c r="J12505" s="217">
        <v>1</v>
      </c>
      <c r="K12505" s="217">
        <v>0</v>
      </c>
      <c r="L12505" s="217">
        <v>21</v>
      </c>
      <c r="M12505" s="217">
        <v>554.67012274343494</v>
      </c>
      <c r="N12505" s="217">
        <v>1.8028733818471001</v>
      </c>
      <c r="O12505" s="217">
        <v>1.8028733818471001</v>
      </c>
      <c r="P12505" s="217">
        <v>0</v>
      </c>
      <c r="Q12505" s="217">
        <v>1.9222964328179299</v>
      </c>
      <c r="R12505" s="217">
        <v>1.9222964328179299</v>
      </c>
      <c r="S12505" s="217">
        <v>0</v>
      </c>
      <c r="T12505" s="217">
        <v>1.6241597179184299</v>
      </c>
      <c r="U12505" s="217">
        <v>1.6241597179184299</v>
      </c>
      <c r="V12505" s="217">
        <v>0</v>
      </c>
      <c r="W12505" s="217">
        <v>1.78383487111813</v>
      </c>
      <c r="X12505" s="217">
        <v>1.78383487111813</v>
      </c>
      <c r="Y12505" s="217">
        <v>0</v>
      </c>
    </row>
    <row r="12506" spans="2:25">
      <c r="B12506" s="217" t="s">
        <v>12676</v>
      </c>
      <c r="C12506" s="217" t="s">
        <v>11696</v>
      </c>
      <c r="D12506" s="217" t="s">
        <v>155</v>
      </c>
      <c r="E12506" s="217" t="s">
        <v>103</v>
      </c>
      <c r="F12506" s="217" t="s">
        <v>9</v>
      </c>
      <c r="G12506" s="217" t="s">
        <v>13</v>
      </c>
      <c r="H12506" s="217" t="s">
        <v>174</v>
      </c>
      <c r="I12506" s="217">
        <v>1</v>
      </c>
      <c r="J12506" s="217">
        <v>1</v>
      </c>
      <c r="K12506" s="217">
        <v>0</v>
      </c>
      <c r="L12506" s="217">
        <v>24</v>
      </c>
      <c r="M12506" s="217">
        <v>665.19147962152499</v>
      </c>
      <c r="N12506" s="217">
        <v>1.50332653173635</v>
      </c>
      <c r="O12506" s="217">
        <v>1.50332653173635</v>
      </c>
      <c r="P12506" s="217">
        <v>0</v>
      </c>
      <c r="Q12506" s="217">
        <v>1.4756777752333401</v>
      </c>
      <c r="R12506" s="217">
        <v>1.4756777752333401</v>
      </c>
      <c r="S12506" s="217">
        <v>0</v>
      </c>
      <c r="T12506" s="217">
        <v>1.50748492140764</v>
      </c>
      <c r="U12506" s="217">
        <v>1.50748492140764</v>
      </c>
      <c r="V12506" s="217">
        <v>0</v>
      </c>
      <c r="W12506" s="217">
        <v>1.51209824050785</v>
      </c>
      <c r="X12506" s="217">
        <v>1.51209824050785</v>
      </c>
      <c r="Y12506" s="217">
        <v>0</v>
      </c>
    </row>
    <row r="12507" spans="2:25">
      <c r="B12507" s="217" t="s">
        <v>12677</v>
      </c>
      <c r="C12507" s="217" t="s">
        <v>11696</v>
      </c>
      <c r="D12507" s="217" t="s">
        <v>155</v>
      </c>
      <c r="E12507" s="217" t="s">
        <v>103</v>
      </c>
      <c r="F12507" s="217" t="s">
        <v>9</v>
      </c>
      <c r="G12507" s="217" t="s">
        <v>13</v>
      </c>
      <c r="H12507" s="217" t="s">
        <v>176</v>
      </c>
      <c r="I12507" s="217">
        <v>0</v>
      </c>
      <c r="J12507" s="217">
        <v>0</v>
      </c>
      <c r="K12507" s="217">
        <v>0</v>
      </c>
      <c r="L12507" s="217">
        <v>48</v>
      </c>
      <c r="M12507" s="217">
        <v>849.45505829267199</v>
      </c>
      <c r="N12507" s="217">
        <v>0</v>
      </c>
      <c r="O12507" s="217">
        <v>0</v>
      </c>
      <c r="P12507" s="217">
        <v>0</v>
      </c>
      <c r="Q12507" s="217">
        <v>0</v>
      </c>
      <c r="R12507" s="217">
        <v>0</v>
      </c>
      <c r="S12507" s="217">
        <v>0</v>
      </c>
      <c r="T12507" s="217">
        <v>0</v>
      </c>
      <c r="U12507" s="217">
        <v>0</v>
      </c>
      <c r="V12507" s="217">
        <v>0</v>
      </c>
      <c r="W12507" s="217">
        <v>0</v>
      </c>
      <c r="X12507" s="217">
        <v>0</v>
      </c>
      <c r="Y12507" s="217">
        <v>0</v>
      </c>
    </row>
    <row r="12508" spans="2:25">
      <c r="B12508" s="217" t="s">
        <v>12678</v>
      </c>
      <c r="C12508" s="217" t="s">
        <v>11696</v>
      </c>
      <c r="D12508" s="217" t="s">
        <v>155</v>
      </c>
      <c r="E12508" s="217" t="s">
        <v>103</v>
      </c>
      <c r="F12508" s="217" t="s">
        <v>9</v>
      </c>
      <c r="G12508" s="217" t="s">
        <v>13</v>
      </c>
      <c r="H12508" s="217" t="s">
        <v>178</v>
      </c>
      <c r="I12508" s="217">
        <v>3</v>
      </c>
      <c r="J12508" s="217">
        <v>3</v>
      </c>
      <c r="K12508" s="217">
        <v>0</v>
      </c>
      <c r="L12508" s="217">
        <v>55</v>
      </c>
      <c r="M12508" s="217">
        <v>2570.33535098628</v>
      </c>
      <c r="N12508" s="217">
        <v>1.16716287578928</v>
      </c>
      <c r="O12508" s="217">
        <v>1.16716287578928</v>
      </c>
      <c r="P12508" s="217">
        <v>0</v>
      </c>
      <c r="Q12508" s="217">
        <v>1.28733504940634</v>
      </c>
      <c r="R12508" s="217">
        <v>1.28733504940634</v>
      </c>
      <c r="S12508" s="217">
        <v>0</v>
      </c>
      <c r="T12508" s="217">
        <v>1.08767705907112</v>
      </c>
      <c r="U12508" s="217">
        <v>1.08767705907112</v>
      </c>
      <c r="V12508" s="217">
        <v>0</v>
      </c>
      <c r="W12508" s="217">
        <v>1.1946092770807899</v>
      </c>
      <c r="X12508" s="217">
        <v>1.1946092770807899</v>
      </c>
      <c r="Y12508" s="217">
        <v>0</v>
      </c>
    </row>
    <row r="12509" spans="2:25">
      <c r="B12509" s="217" t="s">
        <v>12679</v>
      </c>
      <c r="C12509" s="217" t="s">
        <v>11696</v>
      </c>
      <c r="D12509" s="217" t="s">
        <v>155</v>
      </c>
      <c r="E12509" s="217" t="s">
        <v>103</v>
      </c>
      <c r="F12509" s="217" t="s">
        <v>9</v>
      </c>
      <c r="G12509" s="217" t="s">
        <v>13</v>
      </c>
      <c r="H12509" s="217" t="s">
        <v>5</v>
      </c>
      <c r="I12509" s="217">
        <v>6</v>
      </c>
      <c r="J12509" s="217">
        <v>6</v>
      </c>
      <c r="K12509" s="217">
        <v>0</v>
      </c>
      <c r="L12509" s="217">
        <v>173</v>
      </c>
      <c r="M12509" s="217">
        <v>5160</v>
      </c>
      <c r="N12509" s="217">
        <v>1.16279069767442</v>
      </c>
      <c r="O12509" s="217">
        <v>1.16279069767442</v>
      </c>
      <c r="P12509" s="217">
        <v>0</v>
      </c>
      <c r="Q12509" s="217">
        <v>1.20344714269887</v>
      </c>
      <c r="R12509" s="217">
        <v>1.20344714269887</v>
      </c>
      <c r="S12509" s="217">
        <v>0</v>
      </c>
      <c r="T12509" s="217">
        <v>1.0505640995210199</v>
      </c>
      <c r="U12509" s="217">
        <v>1.0505640995210199</v>
      </c>
      <c r="V12509" s="217">
        <v>0</v>
      </c>
      <c r="W12509" s="217">
        <v>1.1352487863896801</v>
      </c>
      <c r="X12509" s="217">
        <v>1.1352487863896801</v>
      </c>
      <c r="Y12509" s="217">
        <v>0</v>
      </c>
    </row>
    <row r="12510" spans="2:25">
      <c r="B12510" s="217" t="s">
        <v>12680</v>
      </c>
      <c r="C12510" s="217" t="s">
        <v>11696</v>
      </c>
      <c r="D12510" s="217" t="s">
        <v>155</v>
      </c>
      <c r="E12510" s="217" t="s">
        <v>103</v>
      </c>
      <c r="F12510" s="217" t="s">
        <v>5</v>
      </c>
      <c r="G12510" s="217" t="s">
        <v>13</v>
      </c>
      <c r="H12510" s="217" t="s">
        <v>170</v>
      </c>
      <c r="I12510" s="217">
        <v>4</v>
      </c>
      <c r="J12510" s="217">
        <v>4</v>
      </c>
      <c r="K12510" s="217">
        <v>0</v>
      </c>
      <c r="L12510" s="217">
        <v>35</v>
      </c>
      <c r="M12510" s="217">
        <v>988.12979734331202</v>
      </c>
      <c r="N12510" s="217">
        <v>4.0480511879658003</v>
      </c>
      <c r="O12510" s="217">
        <v>4.0480511879658003</v>
      </c>
      <c r="P12510" s="217">
        <v>0</v>
      </c>
      <c r="Q12510" s="217">
        <v>4.1255499482077598</v>
      </c>
      <c r="R12510" s="217">
        <v>4.1255499482077598</v>
      </c>
      <c r="S12510" s="217">
        <v>0</v>
      </c>
      <c r="T12510" s="217">
        <v>3.9480681820005401</v>
      </c>
      <c r="U12510" s="217">
        <v>3.9480681820005401</v>
      </c>
      <c r="V12510" s="217">
        <v>0</v>
      </c>
      <c r="W12510" s="217">
        <v>4.0443197305858201</v>
      </c>
      <c r="X12510" s="217">
        <v>4.0443197305858201</v>
      </c>
      <c r="Y12510" s="217">
        <v>0</v>
      </c>
    </row>
    <row r="12511" spans="2:25">
      <c r="B12511" s="217" t="s">
        <v>12681</v>
      </c>
      <c r="C12511" s="217" t="s">
        <v>11696</v>
      </c>
      <c r="D12511" s="217" t="s">
        <v>155</v>
      </c>
      <c r="E12511" s="217" t="s">
        <v>103</v>
      </c>
      <c r="F12511" s="217" t="s">
        <v>5</v>
      </c>
      <c r="G12511" s="217" t="s">
        <v>13</v>
      </c>
      <c r="H12511" s="217" t="s">
        <v>172</v>
      </c>
      <c r="I12511" s="217">
        <v>8</v>
      </c>
      <c r="J12511" s="217">
        <v>8</v>
      </c>
      <c r="K12511" s="217">
        <v>0</v>
      </c>
      <c r="L12511" s="217">
        <v>37</v>
      </c>
      <c r="M12511" s="217">
        <v>1112.75951740696</v>
      </c>
      <c r="N12511" s="217">
        <v>7.1893341506907102</v>
      </c>
      <c r="O12511" s="217">
        <v>7.1893341506907102</v>
      </c>
      <c r="P12511" s="217">
        <v>0</v>
      </c>
      <c r="Q12511" s="217">
        <v>7.3161555746732398</v>
      </c>
      <c r="R12511" s="217">
        <v>7.3161555746732398</v>
      </c>
      <c r="S12511" s="217">
        <v>0</v>
      </c>
      <c r="T12511" s="217">
        <v>7.3658635698392203</v>
      </c>
      <c r="U12511" s="217">
        <v>7.3658635698392203</v>
      </c>
      <c r="V12511" s="217">
        <v>0</v>
      </c>
      <c r="W12511" s="217">
        <v>7.3702782150582902</v>
      </c>
      <c r="X12511" s="217">
        <v>7.3702782150582902</v>
      </c>
      <c r="Y12511" s="217">
        <v>0</v>
      </c>
    </row>
    <row r="12512" spans="2:25">
      <c r="B12512" s="217" t="s">
        <v>12682</v>
      </c>
      <c r="C12512" s="217" t="s">
        <v>11696</v>
      </c>
      <c r="D12512" s="217" t="s">
        <v>155</v>
      </c>
      <c r="E12512" s="217" t="s">
        <v>103</v>
      </c>
      <c r="F12512" s="217" t="s">
        <v>5</v>
      </c>
      <c r="G12512" s="217" t="s">
        <v>13</v>
      </c>
      <c r="H12512" s="217" t="s">
        <v>174</v>
      </c>
      <c r="I12512" s="217">
        <v>7</v>
      </c>
      <c r="J12512" s="217">
        <v>6</v>
      </c>
      <c r="K12512" s="217">
        <v>1</v>
      </c>
      <c r="L12512" s="217">
        <v>38</v>
      </c>
      <c r="M12512" s="217">
        <v>1299.7774485046</v>
      </c>
      <c r="N12512" s="217">
        <v>5.3855373533781004</v>
      </c>
      <c r="O12512" s="217">
        <v>4.6161748743240896</v>
      </c>
      <c r="P12512" s="217">
        <v>0.769362479054015</v>
      </c>
      <c r="Q12512" s="217">
        <v>5.19046021925812</v>
      </c>
      <c r="R12512" s="217">
        <v>4.42222354440245</v>
      </c>
      <c r="S12512" s="217">
        <v>0.76823667485566904</v>
      </c>
      <c r="T12512" s="217">
        <v>4.7925738954750701</v>
      </c>
      <c r="U12512" s="217">
        <v>4.0077784456458296</v>
      </c>
      <c r="V12512" s="217">
        <v>0.78479544982924598</v>
      </c>
      <c r="W12512" s="217">
        <v>5.0394832056802299</v>
      </c>
      <c r="X12512" s="217">
        <v>4.2522860656005301</v>
      </c>
      <c r="Y12512" s="217">
        <v>0.78719714007969899</v>
      </c>
    </row>
    <row r="12513" spans="2:25">
      <c r="B12513" s="217" t="s">
        <v>12683</v>
      </c>
      <c r="C12513" s="217" t="s">
        <v>11696</v>
      </c>
      <c r="D12513" s="217" t="s">
        <v>155</v>
      </c>
      <c r="E12513" s="217" t="s">
        <v>103</v>
      </c>
      <c r="F12513" s="217" t="s">
        <v>5</v>
      </c>
      <c r="G12513" s="217" t="s">
        <v>13</v>
      </c>
      <c r="H12513" s="217" t="s">
        <v>176</v>
      </c>
      <c r="I12513" s="217">
        <v>5</v>
      </c>
      <c r="J12513" s="217">
        <v>5</v>
      </c>
      <c r="K12513" s="217">
        <v>0</v>
      </c>
      <c r="L12513" s="217">
        <v>71</v>
      </c>
      <c r="M12513" s="217">
        <v>1686.1180393485199</v>
      </c>
      <c r="N12513" s="217">
        <v>2.96539143957673</v>
      </c>
      <c r="O12513" s="217">
        <v>2.96539143957673</v>
      </c>
      <c r="P12513" s="217">
        <v>0</v>
      </c>
      <c r="Q12513" s="217">
        <v>2.9355976285369101</v>
      </c>
      <c r="R12513" s="217">
        <v>2.9355976285369101</v>
      </c>
      <c r="S12513" s="217">
        <v>0</v>
      </c>
      <c r="T12513" s="217">
        <v>2.5826591640813499</v>
      </c>
      <c r="U12513" s="217">
        <v>2.5826591640813499</v>
      </c>
      <c r="V12513" s="217">
        <v>0</v>
      </c>
      <c r="W12513" s="217">
        <v>2.7801852190744398</v>
      </c>
      <c r="X12513" s="217">
        <v>2.7801852190744398</v>
      </c>
      <c r="Y12513" s="217">
        <v>0</v>
      </c>
    </row>
    <row r="12514" spans="2:25">
      <c r="B12514" s="217" t="s">
        <v>12684</v>
      </c>
      <c r="C12514" s="217" t="s">
        <v>11696</v>
      </c>
      <c r="D12514" s="217" t="s">
        <v>155</v>
      </c>
      <c r="E12514" s="217" t="s">
        <v>103</v>
      </c>
      <c r="F12514" s="217" t="s">
        <v>5</v>
      </c>
      <c r="G12514" s="217" t="s">
        <v>13</v>
      </c>
      <c r="H12514" s="217" t="s">
        <v>178</v>
      </c>
      <c r="I12514" s="217">
        <v>6</v>
      </c>
      <c r="J12514" s="217">
        <v>6</v>
      </c>
      <c r="K12514" s="217">
        <v>0</v>
      </c>
      <c r="L12514" s="217">
        <v>90</v>
      </c>
      <c r="M12514" s="217">
        <v>5053.2151973966102</v>
      </c>
      <c r="N12514" s="217">
        <v>1.1873628503078899</v>
      </c>
      <c r="O12514" s="217">
        <v>1.1873628503078899</v>
      </c>
      <c r="P12514" s="217">
        <v>0</v>
      </c>
      <c r="Q12514" s="217">
        <v>1.2223874350630699</v>
      </c>
      <c r="R12514" s="217">
        <v>1.2223874350630699</v>
      </c>
      <c r="S12514" s="217">
        <v>0</v>
      </c>
      <c r="T12514" s="217">
        <v>1.1570185370528601</v>
      </c>
      <c r="U12514" s="217">
        <v>1.1570185370528601</v>
      </c>
      <c r="V12514" s="217">
        <v>0</v>
      </c>
      <c r="W12514" s="217">
        <v>1.1950049649591701</v>
      </c>
      <c r="X12514" s="217">
        <v>1.1950049649591701</v>
      </c>
      <c r="Y12514" s="217">
        <v>0</v>
      </c>
    </row>
    <row r="12515" spans="2:25">
      <c r="B12515" s="217" t="s">
        <v>12685</v>
      </c>
      <c r="C12515" s="217" t="s">
        <v>11696</v>
      </c>
      <c r="D12515" s="217" t="s">
        <v>155</v>
      </c>
      <c r="E12515" s="217" t="s">
        <v>103</v>
      </c>
      <c r="F12515" s="217" t="s">
        <v>5</v>
      </c>
      <c r="G12515" s="217" t="s">
        <v>13</v>
      </c>
      <c r="H12515" s="217" t="s">
        <v>5</v>
      </c>
      <c r="I12515" s="217">
        <v>30</v>
      </c>
      <c r="J12515" s="217">
        <v>29</v>
      </c>
      <c r="K12515" s="217">
        <v>1</v>
      </c>
      <c r="L12515" s="217">
        <v>271</v>
      </c>
      <c r="M12515" s="217">
        <v>10140</v>
      </c>
      <c r="N12515" s="217">
        <v>2.9585798816567999</v>
      </c>
      <c r="O12515" s="217">
        <v>2.8599605522682401</v>
      </c>
      <c r="P12515" s="217">
        <v>9.8619329388560203E-2</v>
      </c>
      <c r="Q12515" s="217">
        <v>3.0002798078149402</v>
      </c>
      <c r="R12515" s="217">
        <v>2.9021271925139902</v>
      </c>
      <c r="S12515" s="217">
        <v>9.8152615300945795E-2</v>
      </c>
      <c r="T12515" s="217">
        <v>2.8402151967194298</v>
      </c>
      <c r="U12515" s="217">
        <v>2.7399469741804601</v>
      </c>
      <c r="V12515" s="217">
        <v>0.100268222538965</v>
      </c>
      <c r="W12515" s="217">
        <v>2.93614012689061</v>
      </c>
      <c r="X12515" s="217">
        <v>2.83556505597153</v>
      </c>
      <c r="Y12515" s="217">
        <v>0.10057507091908</v>
      </c>
    </row>
    <row r="12516" spans="2:25">
      <c r="B12516" s="217" t="s">
        <v>12686</v>
      </c>
      <c r="C12516" s="217" t="s">
        <v>11696</v>
      </c>
      <c r="D12516" s="217" t="s">
        <v>155</v>
      </c>
      <c r="E12516" s="217" t="s">
        <v>103</v>
      </c>
      <c r="F12516" s="217" t="s">
        <v>12</v>
      </c>
      <c r="G12516" s="217" t="s">
        <v>5</v>
      </c>
      <c r="H12516" s="217" t="s">
        <v>170</v>
      </c>
      <c r="I12516" s="217">
        <v>101</v>
      </c>
      <c r="J12516" s="217">
        <v>93</v>
      </c>
      <c r="K12516" s="217">
        <v>8</v>
      </c>
      <c r="L12516" s="217">
        <v>258</v>
      </c>
      <c r="M12516" s="217">
        <v>12924.672338883</v>
      </c>
      <c r="N12516" s="217">
        <v>7.8145114515706604</v>
      </c>
      <c r="O12516" s="217">
        <v>7.1955402474858596</v>
      </c>
      <c r="P12516" s="217">
        <v>0.61897120408480499</v>
      </c>
      <c r="Q12516" s="217">
        <v>7.7412363427645703</v>
      </c>
      <c r="R12516" s="217">
        <v>7.1551966743050404</v>
      </c>
      <c r="S12516" s="217">
        <v>0.58603966845952504</v>
      </c>
      <c r="T12516" s="217">
        <v>7.8034227817640804</v>
      </c>
      <c r="U12516" s="217">
        <v>7.1773960810241997</v>
      </c>
      <c r="V12516" s="217">
        <v>0.62602670073987599</v>
      </c>
      <c r="W12516" s="217">
        <v>7.7808685745547397</v>
      </c>
      <c r="X12516" s="217">
        <v>7.1792302854825598</v>
      </c>
      <c r="Y12516" s="217">
        <v>0.60163828907217498</v>
      </c>
    </row>
    <row r="12517" spans="2:25">
      <c r="B12517" s="217" t="s">
        <v>12687</v>
      </c>
      <c r="C12517" s="217" t="s">
        <v>11696</v>
      </c>
      <c r="D12517" s="217" t="s">
        <v>155</v>
      </c>
      <c r="E12517" s="217" t="s">
        <v>103</v>
      </c>
      <c r="F12517" s="217" t="s">
        <v>12</v>
      </c>
      <c r="G12517" s="217" t="s">
        <v>5</v>
      </c>
      <c r="H12517" s="217" t="s">
        <v>172</v>
      </c>
      <c r="I12517" s="217">
        <v>77</v>
      </c>
      <c r="J12517" s="217">
        <v>69</v>
      </c>
      <c r="K12517" s="217">
        <v>8</v>
      </c>
      <c r="L12517" s="217">
        <v>149</v>
      </c>
      <c r="M12517" s="217">
        <v>9780.2561276380293</v>
      </c>
      <c r="N12517" s="217">
        <v>7.8730044484628303</v>
      </c>
      <c r="O12517" s="217">
        <v>7.05502996031084</v>
      </c>
      <c r="P12517" s="217">
        <v>0.81797448815198204</v>
      </c>
      <c r="Q12517" s="217">
        <v>8.22849335818219</v>
      </c>
      <c r="R12517" s="217">
        <v>7.4345368741594999</v>
      </c>
      <c r="S12517" s="217">
        <v>0.79395648402269403</v>
      </c>
      <c r="T12517" s="217">
        <v>8.3621759139490699</v>
      </c>
      <c r="U12517" s="217">
        <v>7.59547654365499</v>
      </c>
      <c r="V12517" s="217">
        <v>0.76669937029408097</v>
      </c>
      <c r="W12517" s="217">
        <v>8.3270282562120599</v>
      </c>
      <c r="X12517" s="217">
        <v>7.5425112824064202</v>
      </c>
      <c r="Y12517" s="217">
        <v>0.784516973805641</v>
      </c>
    </row>
    <row r="12518" spans="2:25">
      <c r="B12518" s="217" t="s">
        <v>12688</v>
      </c>
      <c r="C12518" s="217" t="s">
        <v>11696</v>
      </c>
      <c r="D12518" s="217" t="s">
        <v>155</v>
      </c>
      <c r="E12518" s="217" t="s">
        <v>103</v>
      </c>
      <c r="F12518" s="217" t="s">
        <v>12</v>
      </c>
      <c r="G12518" s="217" t="s">
        <v>5</v>
      </c>
      <c r="H12518" s="217" t="s">
        <v>174</v>
      </c>
      <c r="I12518" s="217">
        <v>103</v>
      </c>
      <c r="J12518" s="217">
        <v>96</v>
      </c>
      <c r="K12518" s="217">
        <v>7</v>
      </c>
      <c r="L12518" s="217">
        <v>184</v>
      </c>
      <c r="M12518" s="217">
        <v>10550.507595393399</v>
      </c>
      <c r="N12518" s="217">
        <v>9.7625634661380793</v>
      </c>
      <c r="O12518" s="217">
        <v>9.0990882791189893</v>
      </c>
      <c r="P12518" s="217">
        <v>0.66347518701909303</v>
      </c>
      <c r="Q12518" s="217">
        <v>10.135069172874299</v>
      </c>
      <c r="R12518" s="217">
        <v>9.3909446804666992</v>
      </c>
      <c r="S12518" s="217">
        <v>0.74412449240757095</v>
      </c>
      <c r="T12518" s="217">
        <v>10.164109843516</v>
      </c>
      <c r="U12518" s="217">
        <v>9.4039462964454401</v>
      </c>
      <c r="V12518" s="217">
        <v>0.76016354707053502</v>
      </c>
      <c r="W12518" s="217">
        <v>10.231191389913601</v>
      </c>
      <c r="X12518" s="217">
        <v>9.4687015329999795</v>
      </c>
      <c r="Y12518" s="217">
        <v>0.76248985691362403</v>
      </c>
    </row>
    <row r="12519" spans="2:25">
      <c r="B12519" s="217" t="s">
        <v>12689</v>
      </c>
      <c r="C12519" s="217" t="s">
        <v>11696</v>
      </c>
      <c r="D12519" s="217" t="s">
        <v>155</v>
      </c>
      <c r="E12519" s="217" t="s">
        <v>103</v>
      </c>
      <c r="F12519" s="217" t="s">
        <v>12</v>
      </c>
      <c r="G12519" s="217" t="s">
        <v>5</v>
      </c>
      <c r="H12519" s="217" t="s">
        <v>176</v>
      </c>
      <c r="I12519" s="217">
        <v>87</v>
      </c>
      <c r="J12519" s="217">
        <v>83</v>
      </c>
      <c r="K12519" s="217">
        <v>4</v>
      </c>
      <c r="L12519" s="217">
        <v>187</v>
      </c>
      <c r="M12519" s="217">
        <v>9121.9977266181504</v>
      </c>
      <c r="N12519" s="217">
        <v>9.5373845299404607</v>
      </c>
      <c r="O12519" s="217">
        <v>9.0988840917822706</v>
      </c>
      <c r="P12519" s="217">
        <v>0.43850043815818202</v>
      </c>
      <c r="Q12519" s="217">
        <v>9.6016736363262396</v>
      </c>
      <c r="R12519" s="217">
        <v>9.2099705402663901</v>
      </c>
      <c r="S12519" s="217">
        <v>0.39170309605984699</v>
      </c>
      <c r="T12519" s="217">
        <v>9.63393339827525</v>
      </c>
      <c r="U12519" s="217">
        <v>9.2623912702534401</v>
      </c>
      <c r="V12519" s="217">
        <v>0.37154212802180397</v>
      </c>
      <c r="W12519" s="217">
        <v>9.6571787054373708</v>
      </c>
      <c r="X12519" s="217">
        <v>9.2714679413934</v>
      </c>
      <c r="Y12519" s="217">
        <v>0.38571076404397497</v>
      </c>
    </row>
    <row r="12520" spans="2:25">
      <c r="B12520" s="217" t="s">
        <v>12690</v>
      </c>
      <c r="C12520" s="217" t="s">
        <v>11696</v>
      </c>
      <c r="D12520" s="217" t="s">
        <v>155</v>
      </c>
      <c r="E12520" s="217" t="s">
        <v>103</v>
      </c>
      <c r="F12520" s="217" t="s">
        <v>12</v>
      </c>
      <c r="G12520" s="217" t="s">
        <v>5</v>
      </c>
      <c r="H12520" s="217" t="s">
        <v>178</v>
      </c>
      <c r="I12520" s="217">
        <v>39</v>
      </c>
      <c r="J12520" s="217">
        <v>38</v>
      </c>
      <c r="K12520" s="217">
        <v>1</v>
      </c>
      <c r="L12520" s="217">
        <v>121</v>
      </c>
      <c r="M12520" s="217">
        <v>8192.5662114673796</v>
      </c>
      <c r="N12520" s="217">
        <v>4.7604131591161902</v>
      </c>
      <c r="O12520" s="217">
        <v>4.6383512832414198</v>
      </c>
      <c r="P12520" s="217">
        <v>0.122061875874774</v>
      </c>
      <c r="Q12520" s="217">
        <v>4.7715642854919702</v>
      </c>
      <c r="R12520" s="217">
        <v>4.6531777855208496</v>
      </c>
      <c r="S12520" s="217">
        <v>0.118386499971114</v>
      </c>
      <c r="T12520" s="217">
        <v>4.74320546897395</v>
      </c>
      <c r="U12520" s="217">
        <v>4.6431800092603499</v>
      </c>
      <c r="V12520" s="217">
        <v>0.10002545971360401</v>
      </c>
      <c r="W12520" s="217">
        <v>4.7926043200514901</v>
      </c>
      <c r="X12520" s="217">
        <v>4.6827451103516999</v>
      </c>
      <c r="Y12520" s="217">
        <v>0.109859209699788</v>
      </c>
    </row>
    <row r="12521" spans="2:25">
      <c r="B12521" s="217" t="s">
        <v>12691</v>
      </c>
      <c r="C12521" s="217" t="s">
        <v>11696</v>
      </c>
      <c r="D12521" s="217" t="s">
        <v>155</v>
      </c>
      <c r="E12521" s="217" t="s">
        <v>103</v>
      </c>
      <c r="F12521" s="217" t="s">
        <v>12</v>
      </c>
      <c r="G12521" s="217" t="s">
        <v>5</v>
      </c>
      <c r="H12521" s="217" t="s">
        <v>5</v>
      </c>
      <c r="I12521" s="217">
        <v>407</v>
      </c>
      <c r="J12521" s="217">
        <v>379</v>
      </c>
      <c r="K12521" s="217">
        <v>28</v>
      </c>
      <c r="L12521" s="217">
        <v>899</v>
      </c>
      <c r="M12521" s="217">
        <v>50570</v>
      </c>
      <c r="N12521" s="217">
        <v>8.0482499505635694</v>
      </c>
      <c r="O12521" s="217">
        <v>7.4945619932766396</v>
      </c>
      <c r="P12521" s="217">
        <v>0.55368795728692899</v>
      </c>
      <c r="Q12521" s="217">
        <v>8.1492641502108096</v>
      </c>
      <c r="R12521" s="217">
        <v>7.5876080445205796</v>
      </c>
      <c r="S12521" s="217">
        <v>0.56165610569023405</v>
      </c>
      <c r="T12521" s="217">
        <v>8.1993056384557494</v>
      </c>
      <c r="U12521" s="217">
        <v>7.6326531543690601</v>
      </c>
      <c r="V12521" s="217">
        <v>0.56665248408669</v>
      </c>
      <c r="W12521" s="217">
        <v>8.21092387421327</v>
      </c>
      <c r="X12521" s="217">
        <v>7.6447366669208501</v>
      </c>
      <c r="Y12521" s="217">
        <v>0.566187207292418</v>
      </c>
    </row>
    <row r="12522" spans="2:25">
      <c r="B12522" s="217" t="s">
        <v>12692</v>
      </c>
      <c r="C12522" s="217" t="s">
        <v>11696</v>
      </c>
      <c r="D12522" s="217" t="s">
        <v>155</v>
      </c>
      <c r="E12522" s="217" t="s">
        <v>103</v>
      </c>
      <c r="F12522" s="217" t="s">
        <v>9</v>
      </c>
      <c r="G12522" s="217" t="s">
        <v>5</v>
      </c>
      <c r="H12522" s="217" t="s">
        <v>170</v>
      </c>
      <c r="I12522" s="217">
        <v>32</v>
      </c>
      <c r="J12522" s="217">
        <v>29</v>
      </c>
      <c r="K12522" s="217">
        <v>3</v>
      </c>
      <c r="L12522" s="217">
        <v>400</v>
      </c>
      <c r="M12522" s="217">
        <v>13130.90416122</v>
      </c>
      <c r="N12522" s="217">
        <v>2.4369989763924198</v>
      </c>
      <c r="O12522" s="217">
        <v>2.2085303223556298</v>
      </c>
      <c r="P12522" s="217">
        <v>0.22846865403678901</v>
      </c>
      <c r="Q12522" s="217">
        <v>2.6368631589077398</v>
      </c>
      <c r="R12522" s="217">
        <v>2.4054137908095199</v>
      </c>
      <c r="S12522" s="217">
        <v>0.23144936809822</v>
      </c>
      <c r="T12522" s="217">
        <v>2.4446483561718302</v>
      </c>
      <c r="U12522" s="217">
        <v>2.21604450138455</v>
      </c>
      <c r="V12522" s="217">
        <v>0.22860385478728101</v>
      </c>
      <c r="W12522" s="217">
        <v>2.55766255816875</v>
      </c>
      <c r="X12522" s="217">
        <v>2.3274338875539802</v>
      </c>
      <c r="Y12522" s="217">
        <v>0.23022867061477201</v>
      </c>
    </row>
    <row r="12523" spans="2:25">
      <c r="B12523" s="217" t="s">
        <v>12693</v>
      </c>
      <c r="C12523" s="217" t="s">
        <v>11696</v>
      </c>
      <c r="D12523" s="217" t="s">
        <v>155</v>
      </c>
      <c r="E12523" s="217" t="s">
        <v>103</v>
      </c>
      <c r="F12523" s="217" t="s">
        <v>9</v>
      </c>
      <c r="G12523" s="217" t="s">
        <v>5</v>
      </c>
      <c r="H12523" s="217" t="s">
        <v>172</v>
      </c>
      <c r="I12523" s="217">
        <v>19</v>
      </c>
      <c r="J12523" s="217">
        <v>19</v>
      </c>
      <c r="K12523" s="217">
        <v>0</v>
      </c>
      <c r="L12523" s="217">
        <v>265</v>
      </c>
      <c r="M12523" s="217">
        <v>9642.1845552501709</v>
      </c>
      <c r="N12523" s="217">
        <v>1.97050781294727</v>
      </c>
      <c r="O12523" s="217">
        <v>1.97050781294727</v>
      </c>
      <c r="P12523" s="217">
        <v>0</v>
      </c>
      <c r="Q12523" s="217">
        <v>1.8714251025661699</v>
      </c>
      <c r="R12523" s="217">
        <v>1.8714251025661699</v>
      </c>
      <c r="S12523" s="217">
        <v>0</v>
      </c>
      <c r="T12523" s="217">
        <v>1.71471733479531</v>
      </c>
      <c r="U12523" s="217">
        <v>1.71471733479531</v>
      </c>
      <c r="V12523" s="217">
        <v>0</v>
      </c>
      <c r="W12523" s="217">
        <v>1.80973649550297</v>
      </c>
      <c r="X12523" s="217">
        <v>1.80973649550297</v>
      </c>
      <c r="Y12523" s="217">
        <v>0</v>
      </c>
    </row>
    <row r="12524" spans="2:25">
      <c r="B12524" s="217" t="s">
        <v>12694</v>
      </c>
      <c r="C12524" s="217" t="s">
        <v>11696</v>
      </c>
      <c r="D12524" s="217" t="s">
        <v>155</v>
      </c>
      <c r="E12524" s="217" t="s">
        <v>103</v>
      </c>
      <c r="F12524" s="217" t="s">
        <v>9</v>
      </c>
      <c r="G12524" s="217" t="s">
        <v>5</v>
      </c>
      <c r="H12524" s="217" t="s">
        <v>174</v>
      </c>
      <c r="I12524" s="217">
        <v>32</v>
      </c>
      <c r="J12524" s="217">
        <v>28</v>
      </c>
      <c r="K12524" s="217">
        <v>4</v>
      </c>
      <c r="L12524" s="217">
        <v>268</v>
      </c>
      <c r="M12524" s="217">
        <v>9685.7831973886605</v>
      </c>
      <c r="N12524" s="217">
        <v>3.3038113023867202</v>
      </c>
      <c r="O12524" s="217">
        <v>2.8908348895883802</v>
      </c>
      <c r="P12524" s="217">
        <v>0.41297641279834002</v>
      </c>
      <c r="Q12524" s="217">
        <v>3.00435315333731</v>
      </c>
      <c r="R12524" s="217">
        <v>2.6151211689265299</v>
      </c>
      <c r="S12524" s="217">
        <v>0.389231984410776</v>
      </c>
      <c r="T12524" s="217">
        <v>2.82210805154847</v>
      </c>
      <c r="U12524" s="217">
        <v>2.4524992634149698</v>
      </c>
      <c r="V12524" s="217">
        <v>0.36960878813349102</v>
      </c>
      <c r="W12524" s="217">
        <v>2.9326933098930601</v>
      </c>
      <c r="X12524" s="217">
        <v>2.54919107163765</v>
      </c>
      <c r="Y12524" s="217">
        <v>0.38350223825541602</v>
      </c>
    </row>
    <row r="12525" spans="2:25">
      <c r="B12525" s="217" t="s">
        <v>12695</v>
      </c>
      <c r="C12525" s="217" t="s">
        <v>11696</v>
      </c>
      <c r="D12525" s="217" t="s">
        <v>155</v>
      </c>
      <c r="E12525" s="217" t="s">
        <v>103</v>
      </c>
      <c r="F12525" s="217" t="s">
        <v>9</v>
      </c>
      <c r="G12525" s="217" t="s">
        <v>5</v>
      </c>
      <c r="H12525" s="217" t="s">
        <v>176</v>
      </c>
      <c r="I12525" s="217">
        <v>28</v>
      </c>
      <c r="J12525" s="217">
        <v>24</v>
      </c>
      <c r="K12525" s="217">
        <v>4</v>
      </c>
      <c r="L12525" s="217">
        <v>324</v>
      </c>
      <c r="M12525" s="217">
        <v>8545.9530611370301</v>
      </c>
      <c r="N12525" s="217">
        <v>3.2764046092566099</v>
      </c>
      <c r="O12525" s="217">
        <v>2.8083468079342402</v>
      </c>
      <c r="P12525" s="217">
        <v>0.46805780132237301</v>
      </c>
      <c r="Q12525" s="217">
        <v>2.8022127803286998</v>
      </c>
      <c r="R12525" s="217">
        <v>2.3712163102526</v>
      </c>
      <c r="S12525" s="217">
        <v>0.43099647007610098</v>
      </c>
      <c r="T12525" s="217">
        <v>2.54516749549484</v>
      </c>
      <c r="U12525" s="217">
        <v>2.1366257058301001</v>
      </c>
      <c r="V12525" s="217">
        <v>0.40854178966474503</v>
      </c>
      <c r="W12525" s="217">
        <v>2.69758104431151</v>
      </c>
      <c r="X12525" s="217">
        <v>2.2733265407157401</v>
      </c>
      <c r="Y12525" s="217">
        <v>0.424254503595767</v>
      </c>
    </row>
    <row r="12526" spans="2:25">
      <c r="B12526" s="217" t="s">
        <v>12696</v>
      </c>
      <c r="C12526" s="217" t="s">
        <v>11696</v>
      </c>
      <c r="D12526" s="217" t="s">
        <v>155</v>
      </c>
      <c r="E12526" s="217" t="s">
        <v>103</v>
      </c>
      <c r="F12526" s="217" t="s">
        <v>9</v>
      </c>
      <c r="G12526" s="217" t="s">
        <v>5</v>
      </c>
      <c r="H12526" s="217" t="s">
        <v>178</v>
      </c>
      <c r="I12526" s="217">
        <v>10</v>
      </c>
      <c r="J12526" s="217">
        <v>9</v>
      </c>
      <c r="K12526" s="217">
        <v>1</v>
      </c>
      <c r="L12526" s="217">
        <v>212</v>
      </c>
      <c r="M12526" s="217">
        <v>8195.1750250041696</v>
      </c>
      <c r="N12526" s="217">
        <v>1.2202301927035299</v>
      </c>
      <c r="O12526" s="217">
        <v>1.09820717343318</v>
      </c>
      <c r="P12526" s="217">
        <v>0.122023019270353</v>
      </c>
      <c r="Q12526" s="217">
        <v>1.22496994611649</v>
      </c>
      <c r="R12526" s="217">
        <v>1.10251498313206</v>
      </c>
      <c r="S12526" s="217">
        <v>0.122454962984431</v>
      </c>
      <c r="T12526" s="217">
        <v>1.1722581629015401</v>
      </c>
      <c r="U12526" s="217">
        <v>1.04716377349707</v>
      </c>
      <c r="V12526" s="217">
        <v>0.12509438940447001</v>
      </c>
      <c r="W12526" s="217">
        <v>1.20231393521254</v>
      </c>
      <c r="X12526" s="217">
        <v>1.0768367225189199</v>
      </c>
      <c r="Y12526" s="217">
        <v>0.12547721269362699</v>
      </c>
    </row>
    <row r="12527" spans="2:25">
      <c r="B12527" s="217" t="s">
        <v>12697</v>
      </c>
      <c r="C12527" s="217" t="s">
        <v>11696</v>
      </c>
      <c r="D12527" s="217" t="s">
        <v>155</v>
      </c>
      <c r="E12527" s="217" t="s">
        <v>103</v>
      </c>
      <c r="F12527" s="217" t="s">
        <v>9</v>
      </c>
      <c r="G12527" s="217" t="s">
        <v>5</v>
      </c>
      <c r="H12527" s="217" t="s">
        <v>5</v>
      </c>
      <c r="I12527" s="217">
        <v>121</v>
      </c>
      <c r="J12527" s="217">
        <v>109</v>
      </c>
      <c r="K12527" s="217">
        <v>12</v>
      </c>
      <c r="L12527" s="217">
        <v>1469</v>
      </c>
      <c r="M12527" s="217">
        <v>49200</v>
      </c>
      <c r="N12527" s="217">
        <v>2.45934959349594</v>
      </c>
      <c r="O12527" s="217">
        <v>2.2154471544715402</v>
      </c>
      <c r="P12527" s="217">
        <v>0.24390243902438999</v>
      </c>
      <c r="Q12527" s="217">
        <v>2.37418053610322</v>
      </c>
      <c r="R12527" s="217">
        <v>2.1330277458819502</v>
      </c>
      <c r="S12527" s="217">
        <v>0.241152790221274</v>
      </c>
      <c r="T12527" s="217">
        <v>2.2002482075834</v>
      </c>
      <c r="U12527" s="217">
        <v>1.9676803600453401</v>
      </c>
      <c r="V12527" s="217">
        <v>0.23256784753805501</v>
      </c>
      <c r="W12527" s="217">
        <v>2.3034824141460901</v>
      </c>
      <c r="X12527" s="217">
        <v>2.06478855897717</v>
      </c>
      <c r="Y12527" s="217">
        <v>0.238693855168919</v>
      </c>
    </row>
    <row r="12528" spans="2:25">
      <c r="B12528" s="217" t="s">
        <v>12698</v>
      </c>
      <c r="C12528" s="217" t="s">
        <v>11696</v>
      </c>
      <c r="D12528" s="217" t="s">
        <v>155</v>
      </c>
      <c r="E12528" s="217" t="s">
        <v>103</v>
      </c>
      <c r="F12528" s="217" t="s">
        <v>5</v>
      </c>
      <c r="G12528" s="217" t="s">
        <v>5</v>
      </c>
      <c r="H12528" s="217" t="s">
        <v>170</v>
      </c>
      <c r="I12528" s="217">
        <v>135</v>
      </c>
      <c r="J12528" s="217">
        <v>124</v>
      </c>
      <c r="K12528" s="217">
        <v>11</v>
      </c>
      <c r="L12528" s="217">
        <v>659</v>
      </c>
      <c r="M12528" s="217">
        <v>26055.576500103001</v>
      </c>
      <c r="N12528" s="217">
        <v>5.1812325088821698</v>
      </c>
      <c r="O12528" s="217">
        <v>4.7590580081584397</v>
      </c>
      <c r="P12528" s="217">
        <v>0.42217450072373203</v>
      </c>
      <c r="Q12528" s="217">
        <v>5.2456056840998802</v>
      </c>
      <c r="R12528" s="217">
        <v>4.84017476015</v>
      </c>
      <c r="S12528" s="217">
        <v>0.40543092394987701</v>
      </c>
      <c r="T12528" s="217">
        <v>5.17042055757691</v>
      </c>
      <c r="U12528" s="217">
        <v>4.7468925188422899</v>
      </c>
      <c r="V12528" s="217">
        <v>0.42352803873462502</v>
      </c>
      <c r="W12528" s="217">
        <v>5.2219714547579796</v>
      </c>
      <c r="X12528" s="217">
        <v>4.8095249646785803</v>
      </c>
      <c r="Y12528" s="217">
        <v>0.41244649007940898</v>
      </c>
    </row>
    <row r="12529" spans="2:25">
      <c r="B12529" s="217" t="s">
        <v>12699</v>
      </c>
      <c r="C12529" s="217" t="s">
        <v>11696</v>
      </c>
      <c r="D12529" s="217" t="s">
        <v>155</v>
      </c>
      <c r="E12529" s="217" t="s">
        <v>103</v>
      </c>
      <c r="F12529" s="217" t="s">
        <v>5</v>
      </c>
      <c r="G12529" s="217" t="s">
        <v>5</v>
      </c>
      <c r="H12529" s="217" t="s">
        <v>172</v>
      </c>
      <c r="I12529" s="217">
        <v>96</v>
      </c>
      <c r="J12529" s="217">
        <v>88</v>
      </c>
      <c r="K12529" s="217">
        <v>8</v>
      </c>
      <c r="L12529" s="217">
        <v>414</v>
      </c>
      <c r="M12529" s="217">
        <v>19422.440682888198</v>
      </c>
      <c r="N12529" s="217">
        <v>4.9427361662419198</v>
      </c>
      <c r="O12529" s="217">
        <v>4.5308414857217603</v>
      </c>
      <c r="P12529" s="217">
        <v>0.41189468052015998</v>
      </c>
      <c r="Q12529" s="217">
        <v>4.9954342582226401</v>
      </c>
      <c r="R12529" s="217">
        <v>4.5952469587803799</v>
      </c>
      <c r="S12529" s="217">
        <v>0.40018729944226</v>
      </c>
      <c r="T12529" s="217">
        <v>4.9771843664081903</v>
      </c>
      <c r="U12529" s="217">
        <v>4.5922651352127302</v>
      </c>
      <c r="V12529" s="217">
        <v>0.38491923119545302</v>
      </c>
      <c r="W12529" s="217">
        <v>5.0104247960357498</v>
      </c>
      <c r="X12529" s="217">
        <v>4.6157571409895501</v>
      </c>
      <c r="Y12529" s="217">
        <v>0.39466765504619999</v>
      </c>
    </row>
    <row r="12530" spans="2:25">
      <c r="B12530" s="217" t="s">
        <v>12700</v>
      </c>
      <c r="C12530" s="217" t="s">
        <v>11696</v>
      </c>
      <c r="D12530" s="217" t="s">
        <v>155</v>
      </c>
      <c r="E12530" s="217" t="s">
        <v>103</v>
      </c>
      <c r="F12530" s="217" t="s">
        <v>5</v>
      </c>
      <c r="G12530" s="217" t="s">
        <v>5</v>
      </c>
      <c r="H12530" s="217" t="s">
        <v>174</v>
      </c>
      <c r="I12530" s="217">
        <v>136</v>
      </c>
      <c r="J12530" s="217">
        <v>125</v>
      </c>
      <c r="K12530" s="217">
        <v>11</v>
      </c>
      <c r="L12530" s="217">
        <v>453</v>
      </c>
      <c r="M12530" s="217">
        <v>20236.2907927821</v>
      </c>
      <c r="N12530" s="217">
        <v>6.72059921418548</v>
      </c>
      <c r="O12530" s="217">
        <v>6.1770213365675399</v>
      </c>
      <c r="P12530" s="217">
        <v>0.54357787761794296</v>
      </c>
      <c r="Q12530" s="217">
        <v>6.7562012723820803</v>
      </c>
      <c r="R12530" s="217">
        <v>6.1853105547011804</v>
      </c>
      <c r="S12530" s="217">
        <v>0.57089071768088995</v>
      </c>
      <c r="T12530" s="217">
        <v>6.6877880074015197</v>
      </c>
      <c r="U12530" s="217">
        <v>6.1174963746611999</v>
      </c>
      <c r="V12530" s="217">
        <v>0.57029163274031303</v>
      </c>
      <c r="W12530" s="217">
        <v>6.7731461905913699</v>
      </c>
      <c r="X12530" s="217">
        <v>6.1952302816101303</v>
      </c>
      <c r="Y12530" s="217">
        <v>0.57791590898123801</v>
      </c>
    </row>
    <row r="12531" spans="2:25">
      <c r="B12531" s="217" t="s">
        <v>12701</v>
      </c>
      <c r="C12531" s="217" t="s">
        <v>11696</v>
      </c>
      <c r="D12531" s="217" t="s">
        <v>155</v>
      </c>
      <c r="E12531" s="217" t="s">
        <v>103</v>
      </c>
      <c r="F12531" s="217" t="s">
        <v>5</v>
      </c>
      <c r="G12531" s="217" t="s">
        <v>5</v>
      </c>
      <c r="H12531" s="217" t="s">
        <v>176</v>
      </c>
      <c r="I12531" s="217">
        <v>117</v>
      </c>
      <c r="J12531" s="217">
        <v>109</v>
      </c>
      <c r="K12531" s="217">
        <v>8</v>
      </c>
      <c r="L12531" s="217">
        <v>512</v>
      </c>
      <c r="M12531" s="217">
        <v>17667.950787755199</v>
      </c>
      <c r="N12531" s="217">
        <v>6.6221601704418998</v>
      </c>
      <c r="O12531" s="217">
        <v>6.1693628938304901</v>
      </c>
      <c r="P12531" s="217">
        <v>0.452797276611412</v>
      </c>
      <c r="Q12531" s="217">
        <v>6.3853731871857304</v>
      </c>
      <c r="R12531" s="217">
        <v>5.9749671121096402</v>
      </c>
      <c r="S12531" s="217">
        <v>0.41040607507609</v>
      </c>
      <c r="T12531" s="217">
        <v>6.2629242366099902</v>
      </c>
      <c r="U12531" s="217">
        <v>5.8737646036705904</v>
      </c>
      <c r="V12531" s="217">
        <v>0.38915963293940797</v>
      </c>
      <c r="W12531" s="217">
        <v>6.3586925814164097</v>
      </c>
      <c r="X12531" s="217">
        <v>5.9546322058263197</v>
      </c>
      <c r="Y12531" s="217">
        <v>0.40406037559008201</v>
      </c>
    </row>
    <row r="12532" spans="2:25">
      <c r="B12532" s="217" t="s">
        <v>12702</v>
      </c>
      <c r="C12532" s="217" t="s">
        <v>11696</v>
      </c>
      <c r="D12532" s="217" t="s">
        <v>155</v>
      </c>
      <c r="E12532" s="217" t="s">
        <v>103</v>
      </c>
      <c r="F12532" s="217" t="s">
        <v>5</v>
      </c>
      <c r="G12532" s="217" t="s">
        <v>5</v>
      </c>
      <c r="H12532" s="217" t="s">
        <v>178</v>
      </c>
      <c r="I12532" s="217">
        <v>49</v>
      </c>
      <c r="J12532" s="217">
        <v>47</v>
      </c>
      <c r="K12532" s="217">
        <v>2</v>
      </c>
      <c r="L12532" s="217">
        <v>333</v>
      </c>
      <c r="M12532" s="217">
        <v>16387.741236471498</v>
      </c>
      <c r="N12532" s="217">
        <v>2.9900398897529898</v>
      </c>
      <c r="O12532" s="217">
        <v>2.8679974452732799</v>
      </c>
      <c r="P12532" s="217">
        <v>0.122042444479714</v>
      </c>
      <c r="Q12532" s="217">
        <v>2.9950744618041698</v>
      </c>
      <c r="R12532" s="217">
        <v>2.8731432723794099</v>
      </c>
      <c r="S12532" s="217">
        <v>0.12193118942476</v>
      </c>
      <c r="T12532" s="217">
        <v>2.9529426219049602</v>
      </c>
      <c r="U12532" s="217">
        <v>2.8390611714699698</v>
      </c>
      <c r="V12532" s="217">
        <v>0.113881450434985</v>
      </c>
      <c r="W12532" s="217">
        <v>2.9935008689672702</v>
      </c>
      <c r="X12532" s="217">
        <v>2.87440617960866</v>
      </c>
      <c r="Y12532" s="217">
        <v>0.119094689358614</v>
      </c>
    </row>
    <row r="12533" spans="2:25">
      <c r="B12533" s="217" t="s">
        <v>12703</v>
      </c>
      <c r="C12533" s="217" t="s">
        <v>11696</v>
      </c>
      <c r="D12533" s="217" t="s">
        <v>155</v>
      </c>
      <c r="E12533" s="217" t="s">
        <v>103</v>
      </c>
      <c r="F12533" s="217" t="s">
        <v>5</v>
      </c>
      <c r="G12533" s="217" t="s">
        <v>5</v>
      </c>
      <c r="H12533" s="217" t="s">
        <v>5</v>
      </c>
      <c r="I12533" s="217">
        <v>533</v>
      </c>
      <c r="J12533" s="217">
        <v>493</v>
      </c>
      <c r="K12533" s="217">
        <v>40</v>
      </c>
      <c r="L12533" s="217">
        <v>2371</v>
      </c>
      <c r="M12533" s="217">
        <v>99770</v>
      </c>
      <c r="N12533" s="217">
        <v>5.3422872606996101</v>
      </c>
      <c r="O12533" s="217">
        <v>4.9413651398215901</v>
      </c>
      <c r="P12533" s="217">
        <v>0.40092212087801898</v>
      </c>
      <c r="Q12533" s="217">
        <v>5.3225794130542496</v>
      </c>
      <c r="R12533" s="217">
        <v>4.9207738118133904</v>
      </c>
      <c r="S12533" s="217">
        <v>0.40180560124085901</v>
      </c>
      <c r="T12533" s="217">
        <v>5.2555238873165502</v>
      </c>
      <c r="U12533" s="217">
        <v>4.8558414896412598</v>
      </c>
      <c r="V12533" s="217">
        <v>0.39968239767529601</v>
      </c>
      <c r="W12533" s="217">
        <v>5.3163591198003299</v>
      </c>
      <c r="X12533" s="217">
        <v>4.9136389073572797</v>
      </c>
      <c r="Y12533" s="217">
        <v>0.402720212443057</v>
      </c>
    </row>
    <row r="12534" spans="2:25">
      <c r="B12534" s="217" t="s">
        <v>12704</v>
      </c>
      <c r="C12534" s="217" t="s">
        <v>11696</v>
      </c>
      <c r="D12534" s="217" t="s">
        <v>155</v>
      </c>
      <c r="E12534" s="217" t="s">
        <v>87</v>
      </c>
      <c r="F12534" s="217" t="s">
        <v>12</v>
      </c>
      <c r="G12534" s="217" t="s">
        <v>10</v>
      </c>
      <c r="H12534" s="217" t="s">
        <v>170</v>
      </c>
      <c r="I12534" s="217">
        <v>7</v>
      </c>
      <c r="J12534" s="217">
        <v>6</v>
      </c>
      <c r="K12534" s="217">
        <v>1</v>
      </c>
      <c r="L12534" s="217">
        <v>19</v>
      </c>
      <c r="M12534" s="217">
        <v>466.06795224976997</v>
      </c>
      <c r="N12534" s="217">
        <v>15.019269113463199</v>
      </c>
      <c r="O12534" s="217">
        <v>12.8736592401113</v>
      </c>
      <c r="P12534" s="217">
        <v>2.14560987335188</v>
      </c>
      <c r="Q12534" s="217">
        <v>15.019269113463199</v>
      </c>
      <c r="R12534" s="217">
        <v>12.8736592401113</v>
      </c>
      <c r="S12534" s="217">
        <v>2.14560987335188</v>
      </c>
      <c r="T12534" s="217">
        <v>15.019269113463199</v>
      </c>
      <c r="U12534" s="217">
        <v>12.8736592401113</v>
      </c>
      <c r="V12534" s="217">
        <v>2.14560987335188</v>
      </c>
      <c r="W12534" s="217">
        <v>15.019269113463199</v>
      </c>
      <c r="X12534" s="217">
        <v>12.8736592401113</v>
      </c>
      <c r="Y12534" s="217">
        <v>2.14560987335188</v>
      </c>
    </row>
    <row r="12535" spans="2:25">
      <c r="B12535" s="217" t="s">
        <v>12705</v>
      </c>
      <c r="C12535" s="217" t="s">
        <v>11696</v>
      </c>
      <c r="D12535" s="217" t="s">
        <v>155</v>
      </c>
      <c r="E12535" s="217" t="s">
        <v>87</v>
      </c>
      <c r="F12535" s="217" t="s">
        <v>12</v>
      </c>
      <c r="G12535" s="217" t="s">
        <v>10</v>
      </c>
      <c r="H12535" s="217" t="s">
        <v>172</v>
      </c>
      <c r="I12535" s="217">
        <v>10</v>
      </c>
      <c r="J12535" s="217">
        <v>8</v>
      </c>
      <c r="K12535" s="217">
        <v>2</v>
      </c>
      <c r="L12535" s="217">
        <v>15</v>
      </c>
      <c r="M12535" s="217">
        <v>481.86776859504101</v>
      </c>
      <c r="N12535" s="217">
        <v>20.752581209481001</v>
      </c>
      <c r="O12535" s="217">
        <v>16.602064967584798</v>
      </c>
      <c r="P12535" s="217">
        <v>4.1505162418961996</v>
      </c>
      <c r="Q12535" s="217">
        <v>20.752581209481001</v>
      </c>
      <c r="R12535" s="217">
        <v>16.602064967584798</v>
      </c>
      <c r="S12535" s="217">
        <v>4.1505162418961996</v>
      </c>
      <c r="T12535" s="217">
        <v>20.752581209481001</v>
      </c>
      <c r="U12535" s="217">
        <v>16.602064967584798</v>
      </c>
      <c r="V12535" s="217">
        <v>4.1505162418961996</v>
      </c>
      <c r="W12535" s="217">
        <v>20.752581209481001</v>
      </c>
      <c r="X12535" s="217">
        <v>16.602064967584798</v>
      </c>
      <c r="Y12535" s="217">
        <v>4.1505162418961996</v>
      </c>
    </row>
    <row r="12536" spans="2:25">
      <c r="B12536" s="217" t="s">
        <v>12706</v>
      </c>
      <c r="C12536" s="217" t="s">
        <v>11696</v>
      </c>
      <c r="D12536" s="217" t="s">
        <v>155</v>
      </c>
      <c r="E12536" s="217" t="s">
        <v>87</v>
      </c>
      <c r="F12536" s="217" t="s">
        <v>12</v>
      </c>
      <c r="G12536" s="217" t="s">
        <v>10</v>
      </c>
      <c r="H12536" s="217" t="s">
        <v>174</v>
      </c>
      <c r="I12536" s="217">
        <v>7</v>
      </c>
      <c r="J12536" s="217">
        <v>5</v>
      </c>
      <c r="K12536" s="217">
        <v>2</v>
      </c>
      <c r="L12536" s="217">
        <v>9</v>
      </c>
      <c r="M12536" s="217">
        <v>574.15748393021101</v>
      </c>
      <c r="N12536" s="217">
        <v>12.191776987880999</v>
      </c>
      <c r="O12536" s="217">
        <v>8.7084121342007101</v>
      </c>
      <c r="P12536" s="217">
        <v>3.4833648536802801</v>
      </c>
      <c r="Q12536" s="217">
        <v>12.191776987880999</v>
      </c>
      <c r="R12536" s="217">
        <v>8.7084121342007101</v>
      </c>
      <c r="S12536" s="217">
        <v>3.4833648536802801</v>
      </c>
      <c r="T12536" s="217">
        <v>12.191776987880999</v>
      </c>
      <c r="U12536" s="217">
        <v>8.7084121342007101</v>
      </c>
      <c r="V12536" s="217">
        <v>3.4833648536802801</v>
      </c>
      <c r="W12536" s="217">
        <v>12.191776987880999</v>
      </c>
      <c r="X12536" s="217">
        <v>8.7084121342007101</v>
      </c>
      <c r="Y12536" s="217">
        <v>3.4833648536802801</v>
      </c>
    </row>
    <row r="12537" spans="2:25">
      <c r="B12537" s="217" t="s">
        <v>12707</v>
      </c>
      <c r="C12537" s="217" t="s">
        <v>11696</v>
      </c>
      <c r="D12537" s="217" t="s">
        <v>155</v>
      </c>
      <c r="E12537" s="217" t="s">
        <v>87</v>
      </c>
      <c r="F12537" s="217" t="s">
        <v>12</v>
      </c>
      <c r="G12537" s="217" t="s">
        <v>10</v>
      </c>
      <c r="H12537" s="217" t="s">
        <v>176</v>
      </c>
      <c r="I12537" s="217">
        <v>14</v>
      </c>
      <c r="J12537" s="217">
        <v>14</v>
      </c>
      <c r="K12537" s="217">
        <v>0</v>
      </c>
      <c r="L12537" s="217">
        <v>17</v>
      </c>
      <c r="M12537" s="217">
        <v>677.76951331496798</v>
      </c>
      <c r="N12537" s="217">
        <v>20.655989573101401</v>
      </c>
      <c r="O12537" s="217">
        <v>20.655989573101401</v>
      </c>
      <c r="P12537" s="217">
        <v>0</v>
      </c>
      <c r="Q12537" s="217">
        <v>20.655989573101401</v>
      </c>
      <c r="R12537" s="217">
        <v>20.655989573101401</v>
      </c>
      <c r="S12537" s="217">
        <v>0</v>
      </c>
      <c r="T12537" s="217">
        <v>20.655989573101401</v>
      </c>
      <c r="U12537" s="217">
        <v>20.655989573101401</v>
      </c>
      <c r="V12537" s="217">
        <v>0</v>
      </c>
      <c r="W12537" s="217">
        <v>20.655989573101401</v>
      </c>
      <c r="X12537" s="217">
        <v>20.655989573101401</v>
      </c>
      <c r="Y12537" s="217">
        <v>0</v>
      </c>
    </row>
    <row r="12538" spans="2:25">
      <c r="B12538" s="217" t="s">
        <v>12708</v>
      </c>
      <c r="C12538" s="217" t="s">
        <v>11696</v>
      </c>
      <c r="D12538" s="217" t="s">
        <v>155</v>
      </c>
      <c r="E12538" s="217" t="s">
        <v>87</v>
      </c>
      <c r="F12538" s="217" t="s">
        <v>12</v>
      </c>
      <c r="G12538" s="217" t="s">
        <v>10</v>
      </c>
      <c r="H12538" s="217" t="s">
        <v>178</v>
      </c>
      <c r="I12538" s="217">
        <v>13</v>
      </c>
      <c r="J12538" s="217">
        <v>13</v>
      </c>
      <c r="K12538" s="217">
        <v>0</v>
      </c>
      <c r="L12538" s="217">
        <v>23</v>
      </c>
      <c r="M12538" s="217">
        <v>900.13728191000905</v>
      </c>
      <c r="N12538" s="217">
        <v>14.442241490559301</v>
      </c>
      <c r="O12538" s="217">
        <v>14.442241490559301</v>
      </c>
      <c r="P12538" s="217">
        <v>0</v>
      </c>
      <c r="Q12538" s="217">
        <v>14.442241490559301</v>
      </c>
      <c r="R12538" s="217">
        <v>14.442241490559301</v>
      </c>
      <c r="S12538" s="217">
        <v>0</v>
      </c>
      <c r="T12538" s="217">
        <v>14.442241490559301</v>
      </c>
      <c r="U12538" s="217">
        <v>14.442241490559301</v>
      </c>
      <c r="V12538" s="217">
        <v>0</v>
      </c>
      <c r="W12538" s="217">
        <v>14.442241490559301</v>
      </c>
      <c r="X12538" s="217">
        <v>14.442241490559301</v>
      </c>
      <c r="Y12538" s="217">
        <v>0</v>
      </c>
    </row>
    <row r="12539" spans="2:25">
      <c r="B12539" s="217" t="s">
        <v>12709</v>
      </c>
      <c r="C12539" s="217" t="s">
        <v>11696</v>
      </c>
      <c r="D12539" s="217" t="s">
        <v>155</v>
      </c>
      <c r="E12539" s="217" t="s">
        <v>87</v>
      </c>
      <c r="F12539" s="217" t="s">
        <v>12</v>
      </c>
      <c r="G12539" s="217" t="s">
        <v>10</v>
      </c>
      <c r="H12539" s="217" t="s">
        <v>5</v>
      </c>
      <c r="I12539" s="217">
        <v>51</v>
      </c>
      <c r="J12539" s="217">
        <v>46</v>
      </c>
      <c r="K12539" s="217">
        <v>5</v>
      </c>
      <c r="L12539" s="217">
        <v>83</v>
      </c>
      <c r="M12539" s="217">
        <v>3100</v>
      </c>
      <c r="N12539" s="217">
        <v>16.451612903225801</v>
      </c>
      <c r="O12539" s="217">
        <v>14.8387096774194</v>
      </c>
      <c r="P12539" s="217">
        <v>1.61290322580645</v>
      </c>
      <c r="Q12539" s="217">
        <v>16.451612903225801</v>
      </c>
      <c r="R12539" s="217">
        <v>14.8387096774194</v>
      </c>
      <c r="S12539" s="217">
        <v>1.61290322580645</v>
      </c>
      <c r="T12539" s="217">
        <v>16.451612903225801</v>
      </c>
      <c r="U12539" s="217">
        <v>14.8387096774194</v>
      </c>
      <c r="V12539" s="217">
        <v>1.61290322580645</v>
      </c>
      <c r="W12539" s="217">
        <v>16.451612903225801</v>
      </c>
      <c r="X12539" s="217">
        <v>14.8387096774194</v>
      </c>
      <c r="Y12539" s="217">
        <v>1.61290322580645</v>
      </c>
    </row>
    <row r="12540" spans="2:25">
      <c r="B12540" s="217" t="s">
        <v>12710</v>
      </c>
      <c r="C12540" s="217" t="s">
        <v>11696</v>
      </c>
      <c r="D12540" s="217" t="s">
        <v>155</v>
      </c>
      <c r="E12540" s="217" t="s">
        <v>87</v>
      </c>
      <c r="F12540" s="217" t="s">
        <v>9</v>
      </c>
      <c r="G12540" s="217" t="s">
        <v>10</v>
      </c>
      <c r="H12540" s="217" t="s">
        <v>170</v>
      </c>
      <c r="I12540" s="217">
        <v>0</v>
      </c>
      <c r="J12540" s="217">
        <v>0</v>
      </c>
      <c r="K12540" s="217">
        <v>0</v>
      </c>
      <c r="L12540" s="217">
        <v>23</v>
      </c>
      <c r="M12540" s="217">
        <v>522.56148298816595</v>
      </c>
      <c r="N12540" s="217">
        <v>0</v>
      </c>
      <c r="O12540" s="217">
        <v>0</v>
      </c>
      <c r="P12540" s="217">
        <v>0</v>
      </c>
      <c r="Q12540" s="217">
        <v>0</v>
      </c>
      <c r="R12540" s="217">
        <v>0</v>
      </c>
      <c r="S12540" s="217">
        <v>0</v>
      </c>
      <c r="T12540" s="217">
        <v>0</v>
      </c>
      <c r="U12540" s="217">
        <v>0</v>
      </c>
      <c r="V12540" s="217">
        <v>0</v>
      </c>
      <c r="W12540" s="217">
        <v>0</v>
      </c>
      <c r="X12540" s="217">
        <v>0</v>
      </c>
      <c r="Y12540" s="217">
        <v>0</v>
      </c>
    </row>
    <row r="12541" spans="2:25">
      <c r="B12541" s="217" t="s">
        <v>12711</v>
      </c>
      <c r="C12541" s="217" t="s">
        <v>11696</v>
      </c>
      <c r="D12541" s="217" t="s">
        <v>155</v>
      </c>
      <c r="E12541" s="217" t="s">
        <v>87</v>
      </c>
      <c r="F12541" s="217" t="s">
        <v>9</v>
      </c>
      <c r="G12541" s="217" t="s">
        <v>10</v>
      </c>
      <c r="H12541" s="217" t="s">
        <v>172</v>
      </c>
      <c r="I12541" s="217">
        <v>1</v>
      </c>
      <c r="J12541" s="217">
        <v>1</v>
      </c>
      <c r="K12541" s="217">
        <v>0</v>
      </c>
      <c r="L12541" s="217">
        <v>23</v>
      </c>
      <c r="M12541" s="217">
        <v>500.13036242603602</v>
      </c>
      <c r="N12541" s="217">
        <v>1.99947868621532</v>
      </c>
      <c r="O12541" s="217">
        <v>1.99947868621532</v>
      </c>
      <c r="P12541" s="217">
        <v>0</v>
      </c>
      <c r="Q12541" s="217">
        <v>1.99947868621532</v>
      </c>
      <c r="R12541" s="217">
        <v>1.99947868621532</v>
      </c>
      <c r="S12541" s="217">
        <v>0</v>
      </c>
      <c r="T12541" s="217">
        <v>1.99947868621532</v>
      </c>
      <c r="U12541" s="217">
        <v>1.99947868621532</v>
      </c>
      <c r="V12541" s="217">
        <v>0</v>
      </c>
      <c r="W12541" s="217">
        <v>1.99947868621532</v>
      </c>
      <c r="X12541" s="217">
        <v>1.99947868621532</v>
      </c>
      <c r="Y12541" s="217">
        <v>0</v>
      </c>
    </row>
    <row r="12542" spans="2:25">
      <c r="B12542" s="217" t="s">
        <v>12712</v>
      </c>
      <c r="C12542" s="217" t="s">
        <v>11696</v>
      </c>
      <c r="D12542" s="217" t="s">
        <v>155</v>
      </c>
      <c r="E12542" s="217" t="s">
        <v>87</v>
      </c>
      <c r="F12542" s="217" t="s">
        <v>9</v>
      </c>
      <c r="G12542" s="217" t="s">
        <v>10</v>
      </c>
      <c r="H12542" s="217" t="s">
        <v>174</v>
      </c>
      <c r="I12542" s="217">
        <v>2</v>
      </c>
      <c r="J12542" s="217">
        <v>2</v>
      </c>
      <c r="K12542" s="217">
        <v>0</v>
      </c>
      <c r="L12542" s="217">
        <v>25</v>
      </c>
      <c r="M12542" s="217">
        <v>603.48973742603596</v>
      </c>
      <c r="N12542" s="217">
        <v>3.31405801286741</v>
      </c>
      <c r="O12542" s="217">
        <v>3.31405801286741</v>
      </c>
      <c r="P12542" s="217">
        <v>0</v>
      </c>
      <c r="Q12542" s="217">
        <v>3.31405801286741</v>
      </c>
      <c r="R12542" s="217">
        <v>3.31405801286741</v>
      </c>
      <c r="S12542" s="217">
        <v>0</v>
      </c>
      <c r="T12542" s="217">
        <v>3.31405801286741</v>
      </c>
      <c r="U12542" s="217">
        <v>3.31405801286741</v>
      </c>
      <c r="V12542" s="217">
        <v>0</v>
      </c>
      <c r="W12542" s="217">
        <v>3.31405801286741</v>
      </c>
      <c r="X12542" s="217">
        <v>3.31405801286741</v>
      </c>
      <c r="Y12542" s="217">
        <v>0</v>
      </c>
    </row>
    <row r="12543" spans="2:25">
      <c r="B12543" s="217" t="s">
        <v>12713</v>
      </c>
      <c r="C12543" s="217" t="s">
        <v>11696</v>
      </c>
      <c r="D12543" s="217" t="s">
        <v>155</v>
      </c>
      <c r="E12543" s="217" t="s">
        <v>87</v>
      </c>
      <c r="F12543" s="217" t="s">
        <v>9</v>
      </c>
      <c r="G12543" s="217" t="s">
        <v>10</v>
      </c>
      <c r="H12543" s="217" t="s">
        <v>176</v>
      </c>
      <c r="I12543" s="217">
        <v>3</v>
      </c>
      <c r="J12543" s="217">
        <v>3</v>
      </c>
      <c r="K12543" s="217">
        <v>0</v>
      </c>
      <c r="L12543" s="217">
        <v>32</v>
      </c>
      <c r="M12543" s="217">
        <v>684.95562130177495</v>
      </c>
      <c r="N12543" s="217">
        <v>4.3798457983284003</v>
      </c>
      <c r="O12543" s="217">
        <v>4.3798457983284003</v>
      </c>
      <c r="P12543" s="217">
        <v>0</v>
      </c>
      <c r="Q12543" s="217">
        <v>4.3798457983284003</v>
      </c>
      <c r="R12543" s="217">
        <v>4.3798457983284003</v>
      </c>
      <c r="S12543" s="217">
        <v>0</v>
      </c>
      <c r="T12543" s="217">
        <v>4.3798457983284003</v>
      </c>
      <c r="U12543" s="217">
        <v>4.3798457983284003</v>
      </c>
      <c r="V12543" s="217">
        <v>0</v>
      </c>
      <c r="W12543" s="217">
        <v>4.3798457983284003</v>
      </c>
      <c r="X12543" s="217">
        <v>4.3798457983284003</v>
      </c>
      <c r="Y12543" s="217">
        <v>0</v>
      </c>
    </row>
    <row r="12544" spans="2:25">
      <c r="B12544" s="217" t="s">
        <v>12714</v>
      </c>
      <c r="C12544" s="217" t="s">
        <v>11696</v>
      </c>
      <c r="D12544" s="217" t="s">
        <v>155</v>
      </c>
      <c r="E12544" s="217" t="s">
        <v>87</v>
      </c>
      <c r="F12544" s="217" t="s">
        <v>9</v>
      </c>
      <c r="G12544" s="217" t="s">
        <v>10</v>
      </c>
      <c r="H12544" s="217" t="s">
        <v>178</v>
      </c>
      <c r="I12544" s="217">
        <v>2</v>
      </c>
      <c r="J12544" s="217">
        <v>1</v>
      </c>
      <c r="K12544" s="217">
        <v>1</v>
      </c>
      <c r="L12544" s="217">
        <v>36</v>
      </c>
      <c r="M12544" s="217">
        <v>1008.86279585799</v>
      </c>
      <c r="N12544" s="217">
        <v>1.9824301264862301</v>
      </c>
      <c r="O12544" s="217">
        <v>0.99121506324311304</v>
      </c>
      <c r="P12544" s="217">
        <v>0.99121506324311304</v>
      </c>
      <c r="Q12544" s="217">
        <v>1.9824301264862301</v>
      </c>
      <c r="R12544" s="217">
        <v>0.99121506324311304</v>
      </c>
      <c r="S12544" s="217">
        <v>0.99121506324311304</v>
      </c>
      <c r="T12544" s="217">
        <v>1.9824301264862301</v>
      </c>
      <c r="U12544" s="217">
        <v>0.99121506324311304</v>
      </c>
      <c r="V12544" s="217">
        <v>0.99121506324311304</v>
      </c>
      <c r="W12544" s="217">
        <v>1.9824301264862301</v>
      </c>
      <c r="X12544" s="217">
        <v>0.99121506324311304</v>
      </c>
      <c r="Y12544" s="217">
        <v>0.99121506324311304</v>
      </c>
    </row>
    <row r="12545" spans="2:25">
      <c r="B12545" s="217" t="s">
        <v>12715</v>
      </c>
      <c r="C12545" s="217" t="s">
        <v>11696</v>
      </c>
      <c r="D12545" s="217" t="s">
        <v>155</v>
      </c>
      <c r="E12545" s="217" t="s">
        <v>87</v>
      </c>
      <c r="F12545" s="217" t="s">
        <v>9</v>
      </c>
      <c r="G12545" s="217" t="s">
        <v>10</v>
      </c>
      <c r="H12545" s="217" t="s">
        <v>5</v>
      </c>
      <c r="I12545" s="217">
        <v>8</v>
      </c>
      <c r="J12545" s="217">
        <v>7</v>
      </c>
      <c r="K12545" s="217">
        <v>1</v>
      </c>
      <c r="L12545" s="217">
        <v>139</v>
      </c>
      <c r="M12545" s="217">
        <v>3320</v>
      </c>
      <c r="N12545" s="217">
        <v>2.4096385542168699</v>
      </c>
      <c r="O12545" s="217">
        <v>2.1084337349397599</v>
      </c>
      <c r="P12545" s="217">
        <v>0.30120481927710802</v>
      </c>
      <c r="Q12545" s="217">
        <v>2.4096385542168699</v>
      </c>
      <c r="R12545" s="217">
        <v>2.1084337349397599</v>
      </c>
      <c r="S12545" s="217">
        <v>0.30120481927710802</v>
      </c>
      <c r="T12545" s="217">
        <v>2.4096385542168699</v>
      </c>
      <c r="U12545" s="217">
        <v>2.1084337349397599</v>
      </c>
      <c r="V12545" s="217">
        <v>0.30120481927710802</v>
      </c>
      <c r="W12545" s="217">
        <v>2.4096385542168699</v>
      </c>
      <c r="X12545" s="217">
        <v>2.1084337349397599</v>
      </c>
      <c r="Y12545" s="217">
        <v>0.30120481927710802</v>
      </c>
    </row>
    <row r="12546" spans="2:25">
      <c r="B12546" s="217" t="s">
        <v>12716</v>
      </c>
      <c r="C12546" s="217" t="s">
        <v>11696</v>
      </c>
      <c r="D12546" s="217" t="s">
        <v>155</v>
      </c>
      <c r="E12546" s="217" t="s">
        <v>87</v>
      </c>
      <c r="F12546" s="217" t="s">
        <v>5</v>
      </c>
      <c r="G12546" s="217" t="s">
        <v>10</v>
      </c>
      <c r="H12546" s="217" t="s">
        <v>170</v>
      </c>
      <c r="I12546" s="217">
        <v>7</v>
      </c>
      <c r="J12546" s="217">
        <v>6</v>
      </c>
      <c r="K12546" s="217">
        <v>1</v>
      </c>
      <c r="L12546" s="217">
        <v>42</v>
      </c>
      <c r="M12546" s="217">
        <v>988.62943523793604</v>
      </c>
      <c r="N12546" s="217">
        <v>7.08050939057392</v>
      </c>
      <c r="O12546" s="217">
        <v>6.0690080490633598</v>
      </c>
      <c r="P12546" s="217">
        <v>1.01150134151056</v>
      </c>
      <c r="Q12546" s="217">
        <v>7.08050939057392</v>
      </c>
      <c r="R12546" s="217">
        <v>6.0690080490633598</v>
      </c>
      <c r="S12546" s="217">
        <v>1.01150134151056</v>
      </c>
      <c r="T12546" s="217">
        <v>7.08050939057392</v>
      </c>
      <c r="U12546" s="217">
        <v>6.0690080490633598</v>
      </c>
      <c r="V12546" s="217">
        <v>1.01150134151056</v>
      </c>
      <c r="W12546" s="217">
        <v>7.08050939057392</v>
      </c>
      <c r="X12546" s="217">
        <v>6.0690080490633598</v>
      </c>
      <c r="Y12546" s="217">
        <v>1.01150134151056</v>
      </c>
    </row>
    <row r="12547" spans="2:25">
      <c r="B12547" s="217" t="s">
        <v>12717</v>
      </c>
      <c r="C12547" s="217" t="s">
        <v>11696</v>
      </c>
      <c r="D12547" s="217" t="s">
        <v>155</v>
      </c>
      <c r="E12547" s="217" t="s">
        <v>87</v>
      </c>
      <c r="F12547" s="217" t="s">
        <v>5</v>
      </c>
      <c r="G12547" s="217" t="s">
        <v>10</v>
      </c>
      <c r="H12547" s="217" t="s">
        <v>172</v>
      </c>
      <c r="I12547" s="217">
        <v>11</v>
      </c>
      <c r="J12547" s="217">
        <v>9</v>
      </c>
      <c r="K12547" s="217">
        <v>2</v>
      </c>
      <c r="L12547" s="217">
        <v>38</v>
      </c>
      <c r="M12547" s="217">
        <v>981.99813102107703</v>
      </c>
      <c r="N12547" s="217">
        <v>11.201650647300401</v>
      </c>
      <c r="O12547" s="217">
        <v>9.1649868932457608</v>
      </c>
      <c r="P12547" s="217">
        <v>2.0366637540546102</v>
      </c>
      <c r="Q12547" s="217">
        <v>11.201650647300401</v>
      </c>
      <c r="R12547" s="217">
        <v>9.1649868932457608</v>
      </c>
      <c r="S12547" s="217">
        <v>2.0366637540546102</v>
      </c>
      <c r="T12547" s="217">
        <v>11.201650647300401</v>
      </c>
      <c r="U12547" s="217">
        <v>9.1649868932457608</v>
      </c>
      <c r="V12547" s="217">
        <v>2.0366637540546102</v>
      </c>
      <c r="W12547" s="217">
        <v>11.201650647300401</v>
      </c>
      <c r="X12547" s="217">
        <v>9.1649868932457608</v>
      </c>
      <c r="Y12547" s="217">
        <v>2.0366637540546102</v>
      </c>
    </row>
    <row r="12548" spans="2:25">
      <c r="B12548" s="217" t="s">
        <v>12718</v>
      </c>
      <c r="C12548" s="217" t="s">
        <v>11696</v>
      </c>
      <c r="D12548" s="217" t="s">
        <v>155</v>
      </c>
      <c r="E12548" s="217" t="s">
        <v>87</v>
      </c>
      <c r="F12548" s="217" t="s">
        <v>5</v>
      </c>
      <c r="G12548" s="217" t="s">
        <v>10</v>
      </c>
      <c r="H12548" s="217" t="s">
        <v>174</v>
      </c>
      <c r="I12548" s="217">
        <v>9</v>
      </c>
      <c r="J12548" s="217">
        <v>7</v>
      </c>
      <c r="K12548" s="217">
        <v>2</v>
      </c>
      <c r="L12548" s="217">
        <v>34</v>
      </c>
      <c r="M12548" s="217">
        <v>1177.6472213562499</v>
      </c>
      <c r="N12548" s="217">
        <v>7.6423565875993704</v>
      </c>
      <c r="O12548" s="217">
        <v>5.9440551236883996</v>
      </c>
      <c r="P12548" s="217">
        <v>1.6983014639109699</v>
      </c>
      <c r="Q12548" s="217">
        <v>7.6423565875993704</v>
      </c>
      <c r="R12548" s="217">
        <v>5.9440551236883996</v>
      </c>
      <c r="S12548" s="217">
        <v>1.6983014639109699</v>
      </c>
      <c r="T12548" s="217">
        <v>7.6423565875993704</v>
      </c>
      <c r="U12548" s="217">
        <v>5.9440551236883996</v>
      </c>
      <c r="V12548" s="217">
        <v>1.6983014639109699</v>
      </c>
      <c r="W12548" s="217">
        <v>7.6423565875993704</v>
      </c>
      <c r="X12548" s="217">
        <v>5.9440551236883996</v>
      </c>
      <c r="Y12548" s="217">
        <v>1.6983014639109699</v>
      </c>
    </row>
    <row r="12549" spans="2:25">
      <c r="B12549" s="217" t="s">
        <v>12719</v>
      </c>
      <c r="C12549" s="217" t="s">
        <v>11696</v>
      </c>
      <c r="D12549" s="217" t="s">
        <v>155</v>
      </c>
      <c r="E12549" s="217" t="s">
        <v>87</v>
      </c>
      <c r="F12549" s="217" t="s">
        <v>5</v>
      </c>
      <c r="G12549" s="217" t="s">
        <v>10</v>
      </c>
      <c r="H12549" s="217" t="s">
        <v>176</v>
      </c>
      <c r="I12549" s="217">
        <v>17</v>
      </c>
      <c r="J12549" s="217">
        <v>17</v>
      </c>
      <c r="K12549" s="217">
        <v>0</v>
      </c>
      <c r="L12549" s="217">
        <v>49</v>
      </c>
      <c r="M12549" s="217">
        <v>1362.72513461674</v>
      </c>
      <c r="N12549" s="217">
        <v>12.475002895416001</v>
      </c>
      <c r="O12549" s="217">
        <v>12.475002895416001</v>
      </c>
      <c r="P12549" s="217">
        <v>0</v>
      </c>
      <c r="Q12549" s="217">
        <v>12.475002895416001</v>
      </c>
      <c r="R12549" s="217">
        <v>12.475002895416001</v>
      </c>
      <c r="S12549" s="217">
        <v>0</v>
      </c>
      <c r="T12549" s="217">
        <v>12.475002895416001</v>
      </c>
      <c r="U12549" s="217">
        <v>12.475002895416001</v>
      </c>
      <c r="V12549" s="217">
        <v>0</v>
      </c>
      <c r="W12549" s="217">
        <v>12.475002895416001</v>
      </c>
      <c r="X12549" s="217">
        <v>12.475002895416001</v>
      </c>
      <c r="Y12549" s="217">
        <v>0</v>
      </c>
    </row>
    <row r="12550" spans="2:25">
      <c r="B12550" s="217" t="s">
        <v>12720</v>
      </c>
      <c r="C12550" s="217" t="s">
        <v>11696</v>
      </c>
      <c r="D12550" s="217" t="s">
        <v>155</v>
      </c>
      <c r="E12550" s="217" t="s">
        <v>87</v>
      </c>
      <c r="F12550" s="217" t="s">
        <v>5</v>
      </c>
      <c r="G12550" s="217" t="s">
        <v>10</v>
      </c>
      <c r="H12550" s="217" t="s">
        <v>178</v>
      </c>
      <c r="I12550" s="217">
        <v>15</v>
      </c>
      <c r="J12550" s="217">
        <v>14</v>
      </c>
      <c r="K12550" s="217">
        <v>1</v>
      </c>
      <c r="L12550" s="217">
        <v>59</v>
      </c>
      <c r="M12550" s="217">
        <v>1909.000077768</v>
      </c>
      <c r="N12550" s="217">
        <v>7.8575167045241798</v>
      </c>
      <c r="O12550" s="217">
        <v>7.3336822575558998</v>
      </c>
      <c r="P12550" s="217">
        <v>0.52383444696827897</v>
      </c>
      <c r="Q12550" s="217">
        <v>7.8575167045241798</v>
      </c>
      <c r="R12550" s="217">
        <v>7.3336822575558998</v>
      </c>
      <c r="S12550" s="217">
        <v>0.52383444696827897</v>
      </c>
      <c r="T12550" s="217">
        <v>7.8575167045241798</v>
      </c>
      <c r="U12550" s="217">
        <v>7.3336822575558998</v>
      </c>
      <c r="V12550" s="217">
        <v>0.52383444696827897</v>
      </c>
      <c r="W12550" s="217">
        <v>7.8575167045241798</v>
      </c>
      <c r="X12550" s="217">
        <v>7.3336822575558998</v>
      </c>
      <c r="Y12550" s="217">
        <v>0.52383444696827897</v>
      </c>
    </row>
    <row r="12551" spans="2:25">
      <c r="B12551" s="217" t="s">
        <v>12721</v>
      </c>
      <c r="C12551" s="217" t="s">
        <v>11696</v>
      </c>
      <c r="D12551" s="217" t="s">
        <v>155</v>
      </c>
      <c r="E12551" s="217" t="s">
        <v>87</v>
      </c>
      <c r="F12551" s="217" t="s">
        <v>5</v>
      </c>
      <c r="G12551" s="217" t="s">
        <v>10</v>
      </c>
      <c r="H12551" s="217" t="s">
        <v>5</v>
      </c>
      <c r="I12551" s="217">
        <v>59</v>
      </c>
      <c r="J12551" s="217">
        <v>53</v>
      </c>
      <c r="K12551" s="217">
        <v>6</v>
      </c>
      <c r="L12551" s="217">
        <v>222</v>
      </c>
      <c r="M12551" s="217">
        <v>6420</v>
      </c>
      <c r="N12551" s="217">
        <v>9.1900311526479808</v>
      </c>
      <c r="O12551" s="217">
        <v>8.2554517133956402</v>
      </c>
      <c r="P12551" s="217">
        <v>0.934579439252336</v>
      </c>
      <c r="Q12551" s="217">
        <v>9.1900311526479808</v>
      </c>
      <c r="R12551" s="217">
        <v>8.2554517133956402</v>
      </c>
      <c r="S12551" s="217">
        <v>0.934579439252336</v>
      </c>
      <c r="T12551" s="217">
        <v>9.1900311526479808</v>
      </c>
      <c r="U12551" s="217">
        <v>8.2554517133956402</v>
      </c>
      <c r="V12551" s="217">
        <v>0.934579439252336</v>
      </c>
      <c r="W12551" s="217">
        <v>9.1900311526479808</v>
      </c>
      <c r="X12551" s="217">
        <v>8.2554517133956402</v>
      </c>
      <c r="Y12551" s="217">
        <v>0.934579439252336</v>
      </c>
    </row>
    <row r="12552" spans="2:25">
      <c r="B12552" s="217" t="s">
        <v>12722</v>
      </c>
      <c r="C12552" s="217" t="s">
        <v>11696</v>
      </c>
      <c r="D12552" s="217" t="s">
        <v>155</v>
      </c>
      <c r="E12552" s="217" t="s">
        <v>87</v>
      </c>
      <c r="F12552" s="217" t="s">
        <v>12</v>
      </c>
      <c r="G12552" s="217" t="s">
        <v>49</v>
      </c>
      <c r="H12552" s="217" t="s">
        <v>170</v>
      </c>
      <c r="I12552" s="217">
        <v>34</v>
      </c>
      <c r="J12552" s="217">
        <v>33</v>
      </c>
      <c r="K12552" s="217">
        <v>1</v>
      </c>
      <c r="L12552" s="217">
        <v>73</v>
      </c>
      <c r="M12552" s="217">
        <v>3778.8549905837999</v>
      </c>
      <c r="N12552" s="217">
        <v>8.9974344304614995</v>
      </c>
      <c r="O12552" s="217">
        <v>8.7328040060361705</v>
      </c>
      <c r="P12552" s="217">
        <v>0.26463042442533802</v>
      </c>
      <c r="Q12552" s="217">
        <v>8.9974344304614995</v>
      </c>
      <c r="R12552" s="217">
        <v>8.7328040060361705</v>
      </c>
      <c r="S12552" s="217">
        <v>0.26463042442533802</v>
      </c>
      <c r="T12552" s="217">
        <v>8.9974344304614995</v>
      </c>
      <c r="U12552" s="217">
        <v>8.7328040060361705</v>
      </c>
      <c r="V12552" s="217">
        <v>0.26463042442533802</v>
      </c>
      <c r="W12552" s="217">
        <v>8.9974344304614995</v>
      </c>
      <c r="X12552" s="217">
        <v>8.7328040060361705</v>
      </c>
      <c r="Y12552" s="217">
        <v>0.26463042442533802</v>
      </c>
    </row>
    <row r="12553" spans="2:25">
      <c r="B12553" s="217" t="s">
        <v>12723</v>
      </c>
      <c r="C12553" s="217" t="s">
        <v>11696</v>
      </c>
      <c r="D12553" s="217" t="s">
        <v>155</v>
      </c>
      <c r="E12553" s="217" t="s">
        <v>87</v>
      </c>
      <c r="F12553" s="217" t="s">
        <v>12</v>
      </c>
      <c r="G12553" s="217" t="s">
        <v>49</v>
      </c>
      <c r="H12553" s="217" t="s">
        <v>172</v>
      </c>
      <c r="I12553" s="217">
        <v>26</v>
      </c>
      <c r="J12553" s="217">
        <v>25</v>
      </c>
      <c r="K12553" s="217">
        <v>1</v>
      </c>
      <c r="L12553" s="217">
        <v>33</v>
      </c>
      <c r="M12553" s="217">
        <v>2250.27244193346</v>
      </c>
      <c r="N12553" s="217">
        <v>11.554156517003999</v>
      </c>
      <c r="O12553" s="217">
        <v>11.109765881734599</v>
      </c>
      <c r="P12553" s="217">
        <v>0.44439063526938499</v>
      </c>
      <c r="Q12553" s="217">
        <v>11.554156517003999</v>
      </c>
      <c r="R12553" s="217">
        <v>11.109765881734599</v>
      </c>
      <c r="S12553" s="217">
        <v>0.44439063526938499</v>
      </c>
      <c r="T12553" s="217">
        <v>11.554156517003999</v>
      </c>
      <c r="U12553" s="217">
        <v>11.109765881734599</v>
      </c>
      <c r="V12553" s="217">
        <v>0.44439063526938499</v>
      </c>
      <c r="W12553" s="217">
        <v>11.554156517003999</v>
      </c>
      <c r="X12553" s="217">
        <v>11.109765881734599</v>
      </c>
      <c r="Y12553" s="217">
        <v>0.44439063526938499</v>
      </c>
    </row>
    <row r="12554" spans="2:25">
      <c r="B12554" s="217" t="s">
        <v>12724</v>
      </c>
      <c r="C12554" s="217" t="s">
        <v>11696</v>
      </c>
      <c r="D12554" s="217" t="s">
        <v>155</v>
      </c>
      <c r="E12554" s="217" t="s">
        <v>87</v>
      </c>
      <c r="F12554" s="217" t="s">
        <v>12</v>
      </c>
      <c r="G12554" s="217" t="s">
        <v>49</v>
      </c>
      <c r="H12554" s="217" t="s">
        <v>174</v>
      </c>
      <c r="I12554" s="217">
        <v>56</v>
      </c>
      <c r="J12554" s="217">
        <v>52</v>
      </c>
      <c r="K12554" s="217">
        <v>4</v>
      </c>
      <c r="L12554" s="217">
        <v>46</v>
      </c>
      <c r="M12554" s="217">
        <v>2296.55053358443</v>
      </c>
      <c r="N12554" s="217">
        <v>24.3843970254797</v>
      </c>
      <c r="O12554" s="217">
        <v>22.6426543808026</v>
      </c>
      <c r="P12554" s="217">
        <v>1.74174264467712</v>
      </c>
      <c r="Q12554" s="217">
        <v>24.3843970254797</v>
      </c>
      <c r="R12554" s="217">
        <v>22.6426543808026</v>
      </c>
      <c r="S12554" s="217">
        <v>1.74174264467712</v>
      </c>
      <c r="T12554" s="217">
        <v>24.3843970254797</v>
      </c>
      <c r="U12554" s="217">
        <v>22.6426543808026</v>
      </c>
      <c r="V12554" s="217">
        <v>1.74174264467712</v>
      </c>
      <c r="W12554" s="217">
        <v>24.3843970254797</v>
      </c>
      <c r="X12554" s="217">
        <v>22.6426543808026</v>
      </c>
      <c r="Y12554" s="217">
        <v>1.74174264467712</v>
      </c>
    </row>
    <row r="12555" spans="2:25">
      <c r="B12555" s="217" t="s">
        <v>12725</v>
      </c>
      <c r="C12555" s="217" t="s">
        <v>11696</v>
      </c>
      <c r="D12555" s="217" t="s">
        <v>155</v>
      </c>
      <c r="E12555" s="217" t="s">
        <v>87</v>
      </c>
      <c r="F12555" s="217" t="s">
        <v>12</v>
      </c>
      <c r="G12555" s="217" t="s">
        <v>49</v>
      </c>
      <c r="H12555" s="217" t="s">
        <v>176</v>
      </c>
      <c r="I12555" s="217">
        <v>28</v>
      </c>
      <c r="J12555" s="217">
        <v>26</v>
      </c>
      <c r="K12555" s="217">
        <v>2</v>
      </c>
      <c r="L12555" s="217">
        <v>37</v>
      </c>
      <c r="M12555" s="217">
        <v>1883.17576898933</v>
      </c>
      <c r="N12555" s="217">
        <v>14.8685005728526</v>
      </c>
      <c r="O12555" s="217">
        <v>13.8064648176489</v>
      </c>
      <c r="P12555" s="217">
        <v>1.06203575520376</v>
      </c>
      <c r="Q12555" s="217">
        <v>14.8685005728526</v>
      </c>
      <c r="R12555" s="217">
        <v>13.8064648176489</v>
      </c>
      <c r="S12555" s="217">
        <v>1.06203575520376</v>
      </c>
      <c r="T12555" s="217">
        <v>14.8685005728526</v>
      </c>
      <c r="U12555" s="217">
        <v>13.8064648176489</v>
      </c>
      <c r="V12555" s="217">
        <v>1.06203575520376</v>
      </c>
      <c r="W12555" s="217">
        <v>14.8685005728526</v>
      </c>
      <c r="X12555" s="217">
        <v>13.8064648176489</v>
      </c>
      <c r="Y12555" s="217">
        <v>1.06203575520376</v>
      </c>
    </row>
    <row r="12556" spans="2:25">
      <c r="B12556" s="217" t="s">
        <v>12726</v>
      </c>
      <c r="C12556" s="217" t="s">
        <v>11696</v>
      </c>
      <c r="D12556" s="217" t="s">
        <v>155</v>
      </c>
      <c r="E12556" s="217" t="s">
        <v>87</v>
      </c>
      <c r="F12556" s="217" t="s">
        <v>12</v>
      </c>
      <c r="G12556" s="217" t="s">
        <v>49</v>
      </c>
      <c r="H12556" s="217" t="s">
        <v>178</v>
      </c>
      <c r="I12556" s="217">
        <v>9</v>
      </c>
      <c r="J12556" s="217">
        <v>9</v>
      </c>
      <c r="K12556" s="217">
        <v>0</v>
      </c>
      <c r="L12556" s="217">
        <v>8</v>
      </c>
      <c r="M12556" s="217">
        <v>921.14626490897695</v>
      </c>
      <c r="N12556" s="217">
        <v>9.7704353183143393</v>
      </c>
      <c r="O12556" s="217">
        <v>9.7704353183143393</v>
      </c>
      <c r="P12556" s="217">
        <v>0</v>
      </c>
      <c r="Q12556" s="217">
        <v>9.7704353183143393</v>
      </c>
      <c r="R12556" s="217">
        <v>9.7704353183143393</v>
      </c>
      <c r="S12556" s="217">
        <v>0</v>
      </c>
      <c r="T12556" s="217">
        <v>9.7704353183143393</v>
      </c>
      <c r="U12556" s="217">
        <v>9.7704353183143393</v>
      </c>
      <c r="V12556" s="217">
        <v>0</v>
      </c>
      <c r="W12556" s="217">
        <v>9.7704353183143393</v>
      </c>
      <c r="X12556" s="217">
        <v>9.7704353183143393</v>
      </c>
      <c r="Y12556" s="217">
        <v>0</v>
      </c>
    </row>
    <row r="12557" spans="2:25">
      <c r="B12557" s="217" t="s">
        <v>12727</v>
      </c>
      <c r="C12557" s="217" t="s">
        <v>11696</v>
      </c>
      <c r="D12557" s="217" t="s">
        <v>155</v>
      </c>
      <c r="E12557" s="217" t="s">
        <v>87</v>
      </c>
      <c r="F12557" s="217" t="s">
        <v>12</v>
      </c>
      <c r="G12557" s="217" t="s">
        <v>49</v>
      </c>
      <c r="H12557" s="217" t="s">
        <v>5</v>
      </c>
      <c r="I12557" s="217">
        <v>153</v>
      </c>
      <c r="J12557" s="217">
        <v>145</v>
      </c>
      <c r="K12557" s="217">
        <v>8</v>
      </c>
      <c r="L12557" s="217">
        <v>197</v>
      </c>
      <c r="M12557" s="217">
        <v>11130</v>
      </c>
      <c r="N12557" s="217">
        <v>13.746630727762801</v>
      </c>
      <c r="O12557" s="217">
        <v>13.0278526504942</v>
      </c>
      <c r="P12557" s="217">
        <v>0.71877807726864296</v>
      </c>
      <c r="Q12557" s="217">
        <v>13.746630727762801</v>
      </c>
      <c r="R12557" s="217">
        <v>13.0278526504942</v>
      </c>
      <c r="S12557" s="217">
        <v>0.71877807726864296</v>
      </c>
      <c r="T12557" s="217">
        <v>13.746630727762801</v>
      </c>
      <c r="U12557" s="217">
        <v>13.0278526504942</v>
      </c>
      <c r="V12557" s="217">
        <v>0.71877807726864296</v>
      </c>
      <c r="W12557" s="217">
        <v>13.746630727762801</v>
      </c>
      <c r="X12557" s="217">
        <v>13.0278526504942</v>
      </c>
      <c r="Y12557" s="217">
        <v>0.71877807726864296</v>
      </c>
    </row>
    <row r="12558" spans="2:25">
      <c r="B12558" s="217" t="s">
        <v>12728</v>
      </c>
      <c r="C12558" s="217" t="s">
        <v>11696</v>
      </c>
      <c r="D12558" s="217" t="s">
        <v>155</v>
      </c>
      <c r="E12558" s="217" t="s">
        <v>87</v>
      </c>
      <c r="F12558" s="217" t="s">
        <v>9</v>
      </c>
      <c r="G12558" s="217" t="s">
        <v>49</v>
      </c>
      <c r="H12558" s="217" t="s">
        <v>170</v>
      </c>
      <c r="I12558" s="217">
        <v>12</v>
      </c>
      <c r="J12558" s="217">
        <v>11</v>
      </c>
      <c r="K12558" s="217">
        <v>1</v>
      </c>
      <c r="L12558" s="217">
        <v>113</v>
      </c>
      <c r="M12558" s="217">
        <v>3730.7381399526398</v>
      </c>
      <c r="N12558" s="217">
        <v>3.2165216506330099</v>
      </c>
      <c r="O12558" s="217">
        <v>2.9484781797469299</v>
      </c>
      <c r="P12558" s="217">
        <v>0.26804347088608399</v>
      </c>
      <c r="Q12558" s="217">
        <v>3.2165216506330099</v>
      </c>
      <c r="R12558" s="217">
        <v>2.9484781797469299</v>
      </c>
      <c r="S12558" s="217">
        <v>0.26804347088608399</v>
      </c>
      <c r="T12558" s="217">
        <v>3.2165216506330099</v>
      </c>
      <c r="U12558" s="217">
        <v>2.9484781797469299</v>
      </c>
      <c r="V12558" s="217">
        <v>0.26804347088608399</v>
      </c>
      <c r="W12558" s="217">
        <v>3.2165216506330099</v>
      </c>
      <c r="X12558" s="217">
        <v>2.9484781797469299</v>
      </c>
      <c r="Y12558" s="217">
        <v>0.26804347088608399</v>
      </c>
    </row>
    <row r="12559" spans="2:25">
      <c r="B12559" s="217" t="s">
        <v>12729</v>
      </c>
      <c r="C12559" s="217" t="s">
        <v>11696</v>
      </c>
      <c r="D12559" s="217" t="s">
        <v>155</v>
      </c>
      <c r="E12559" s="217" t="s">
        <v>87</v>
      </c>
      <c r="F12559" s="217" t="s">
        <v>9</v>
      </c>
      <c r="G12559" s="217" t="s">
        <v>49</v>
      </c>
      <c r="H12559" s="217" t="s">
        <v>172</v>
      </c>
      <c r="I12559" s="217">
        <v>6</v>
      </c>
      <c r="J12559" s="217">
        <v>6</v>
      </c>
      <c r="K12559" s="217">
        <v>0</v>
      </c>
      <c r="L12559" s="217">
        <v>48</v>
      </c>
      <c r="M12559" s="217">
        <v>2337.9130749221399</v>
      </c>
      <c r="N12559" s="217">
        <v>2.56639139596746</v>
      </c>
      <c r="O12559" s="217">
        <v>2.56639139596746</v>
      </c>
      <c r="P12559" s="217">
        <v>0</v>
      </c>
      <c r="Q12559" s="217">
        <v>2.56639139596746</v>
      </c>
      <c r="R12559" s="217">
        <v>2.56639139596746</v>
      </c>
      <c r="S12559" s="217">
        <v>0</v>
      </c>
      <c r="T12559" s="217">
        <v>2.56639139596746</v>
      </c>
      <c r="U12559" s="217">
        <v>2.56639139596746</v>
      </c>
      <c r="V12559" s="217">
        <v>0</v>
      </c>
      <c r="W12559" s="217">
        <v>2.56639139596746</v>
      </c>
      <c r="X12559" s="217">
        <v>2.56639139596746</v>
      </c>
      <c r="Y12559" s="217">
        <v>0</v>
      </c>
    </row>
    <row r="12560" spans="2:25">
      <c r="B12560" s="217" t="s">
        <v>12730</v>
      </c>
      <c r="C12560" s="217" t="s">
        <v>11696</v>
      </c>
      <c r="D12560" s="217" t="s">
        <v>155</v>
      </c>
      <c r="E12560" s="217" t="s">
        <v>87</v>
      </c>
      <c r="F12560" s="217" t="s">
        <v>9</v>
      </c>
      <c r="G12560" s="217" t="s">
        <v>49</v>
      </c>
      <c r="H12560" s="217" t="s">
        <v>174</v>
      </c>
      <c r="I12560" s="217">
        <v>7</v>
      </c>
      <c r="J12560" s="217">
        <v>5</v>
      </c>
      <c r="K12560" s="217">
        <v>2</v>
      </c>
      <c r="L12560" s="217">
        <v>60</v>
      </c>
      <c r="M12560" s="217">
        <v>2009.1386811930599</v>
      </c>
      <c r="N12560" s="217">
        <v>3.48408005157876</v>
      </c>
      <c r="O12560" s="217">
        <v>2.48862860827054</v>
      </c>
      <c r="P12560" s="217">
        <v>0.995451443308217</v>
      </c>
      <c r="Q12560" s="217">
        <v>3.48408005157876</v>
      </c>
      <c r="R12560" s="217">
        <v>2.48862860827054</v>
      </c>
      <c r="S12560" s="217">
        <v>0.995451443308217</v>
      </c>
      <c r="T12560" s="217">
        <v>3.48408005157876</v>
      </c>
      <c r="U12560" s="217">
        <v>2.48862860827054</v>
      </c>
      <c r="V12560" s="217">
        <v>0.995451443308217</v>
      </c>
      <c r="W12560" s="217">
        <v>3.48408005157876</v>
      </c>
      <c r="X12560" s="217">
        <v>2.48862860827054</v>
      </c>
      <c r="Y12560" s="217">
        <v>0.995451443308217</v>
      </c>
    </row>
    <row r="12561" spans="2:25">
      <c r="B12561" s="217" t="s">
        <v>12731</v>
      </c>
      <c r="C12561" s="217" t="s">
        <v>11696</v>
      </c>
      <c r="D12561" s="217" t="s">
        <v>155</v>
      </c>
      <c r="E12561" s="217" t="s">
        <v>87</v>
      </c>
      <c r="F12561" s="217" t="s">
        <v>9</v>
      </c>
      <c r="G12561" s="217" t="s">
        <v>49</v>
      </c>
      <c r="H12561" s="217" t="s">
        <v>176</v>
      </c>
      <c r="I12561" s="217">
        <v>5</v>
      </c>
      <c r="J12561" s="217">
        <v>3</v>
      </c>
      <c r="K12561" s="217">
        <v>2</v>
      </c>
      <c r="L12561" s="217">
        <v>59</v>
      </c>
      <c r="M12561" s="217">
        <v>1636.26240828658</v>
      </c>
      <c r="N12561" s="217">
        <v>3.0557445888130998</v>
      </c>
      <c r="O12561" s="217">
        <v>1.83344675328786</v>
      </c>
      <c r="P12561" s="217">
        <v>1.2222978355252401</v>
      </c>
      <c r="Q12561" s="217">
        <v>3.0557445888130998</v>
      </c>
      <c r="R12561" s="217">
        <v>1.83344675328786</v>
      </c>
      <c r="S12561" s="217">
        <v>1.2222978355252401</v>
      </c>
      <c r="T12561" s="217">
        <v>3.0557445888130998</v>
      </c>
      <c r="U12561" s="217">
        <v>1.83344675328786</v>
      </c>
      <c r="V12561" s="217">
        <v>1.2222978355252401</v>
      </c>
      <c r="W12561" s="217">
        <v>3.0557445888130998</v>
      </c>
      <c r="X12561" s="217">
        <v>1.83344675328786</v>
      </c>
      <c r="Y12561" s="217">
        <v>1.2222978355252401</v>
      </c>
    </row>
    <row r="12562" spans="2:25">
      <c r="B12562" s="217" t="s">
        <v>12732</v>
      </c>
      <c r="C12562" s="217" t="s">
        <v>11696</v>
      </c>
      <c r="D12562" s="217" t="s">
        <v>155</v>
      </c>
      <c r="E12562" s="217" t="s">
        <v>87</v>
      </c>
      <c r="F12562" s="217" t="s">
        <v>9</v>
      </c>
      <c r="G12562" s="217" t="s">
        <v>49</v>
      </c>
      <c r="H12562" s="217" t="s">
        <v>178</v>
      </c>
      <c r="I12562" s="217">
        <v>1</v>
      </c>
      <c r="J12562" s="217">
        <v>1</v>
      </c>
      <c r="K12562" s="217">
        <v>0</v>
      </c>
      <c r="L12562" s="217">
        <v>14</v>
      </c>
      <c r="M12562" s="217">
        <v>805.94769564558101</v>
      </c>
      <c r="N12562" s="217">
        <v>1.24077530763207</v>
      </c>
      <c r="O12562" s="217">
        <v>1.24077530763207</v>
      </c>
      <c r="P12562" s="217">
        <v>0</v>
      </c>
      <c r="Q12562" s="217">
        <v>1.24077530763207</v>
      </c>
      <c r="R12562" s="217">
        <v>1.24077530763207</v>
      </c>
      <c r="S12562" s="217">
        <v>0</v>
      </c>
      <c r="T12562" s="217">
        <v>1.24077530763207</v>
      </c>
      <c r="U12562" s="217">
        <v>1.24077530763207</v>
      </c>
      <c r="V12562" s="217">
        <v>0</v>
      </c>
      <c r="W12562" s="217">
        <v>1.24077530763207</v>
      </c>
      <c r="X12562" s="217">
        <v>1.24077530763207</v>
      </c>
      <c r="Y12562" s="217">
        <v>0</v>
      </c>
    </row>
    <row r="12563" spans="2:25">
      <c r="B12563" s="217" t="s">
        <v>12733</v>
      </c>
      <c r="C12563" s="217" t="s">
        <v>11696</v>
      </c>
      <c r="D12563" s="217" t="s">
        <v>155</v>
      </c>
      <c r="E12563" s="217" t="s">
        <v>87</v>
      </c>
      <c r="F12563" s="217" t="s">
        <v>9</v>
      </c>
      <c r="G12563" s="217" t="s">
        <v>49</v>
      </c>
      <c r="H12563" s="217" t="s">
        <v>5</v>
      </c>
      <c r="I12563" s="217">
        <v>31</v>
      </c>
      <c r="J12563" s="217">
        <v>26</v>
      </c>
      <c r="K12563" s="217">
        <v>5</v>
      </c>
      <c r="L12563" s="217">
        <v>294</v>
      </c>
      <c r="M12563" s="217">
        <v>10520</v>
      </c>
      <c r="N12563" s="217">
        <v>2.9467680608364999</v>
      </c>
      <c r="O12563" s="217">
        <v>2.4714828897338399</v>
      </c>
      <c r="P12563" s="217">
        <v>0.475285171102662</v>
      </c>
      <c r="Q12563" s="217">
        <v>2.9467680608364999</v>
      </c>
      <c r="R12563" s="217">
        <v>2.4714828897338399</v>
      </c>
      <c r="S12563" s="217">
        <v>0.475285171102662</v>
      </c>
      <c r="T12563" s="217">
        <v>2.9467680608364999</v>
      </c>
      <c r="U12563" s="217">
        <v>2.4714828897338399</v>
      </c>
      <c r="V12563" s="217">
        <v>0.475285171102662</v>
      </c>
      <c r="W12563" s="217">
        <v>2.9467680608364999</v>
      </c>
      <c r="X12563" s="217">
        <v>2.4714828897338399</v>
      </c>
      <c r="Y12563" s="217">
        <v>0.475285171102662</v>
      </c>
    </row>
    <row r="12564" spans="2:25">
      <c r="B12564" s="217" t="s">
        <v>12734</v>
      </c>
      <c r="C12564" s="217" t="s">
        <v>11696</v>
      </c>
      <c r="D12564" s="217" t="s">
        <v>155</v>
      </c>
      <c r="E12564" s="217" t="s">
        <v>87</v>
      </c>
      <c r="F12564" s="217" t="s">
        <v>5</v>
      </c>
      <c r="G12564" s="217" t="s">
        <v>49</v>
      </c>
      <c r="H12564" s="217" t="s">
        <v>170</v>
      </c>
      <c r="I12564" s="217">
        <v>47</v>
      </c>
      <c r="J12564" s="217">
        <v>45</v>
      </c>
      <c r="K12564" s="217">
        <v>2</v>
      </c>
      <c r="L12564" s="217">
        <v>186</v>
      </c>
      <c r="M12564" s="217">
        <v>7509.5931305364502</v>
      </c>
      <c r="N12564" s="217">
        <v>6.2586613126725501</v>
      </c>
      <c r="O12564" s="217">
        <v>5.9923352993673404</v>
      </c>
      <c r="P12564" s="217">
        <v>0.26632601330521499</v>
      </c>
      <c r="Q12564" s="217">
        <v>6.2586613126725501</v>
      </c>
      <c r="R12564" s="217">
        <v>5.9923352993673404</v>
      </c>
      <c r="S12564" s="217">
        <v>0.26632601330521499</v>
      </c>
      <c r="T12564" s="217">
        <v>6.2586613126725501</v>
      </c>
      <c r="U12564" s="217">
        <v>5.9923352993673404</v>
      </c>
      <c r="V12564" s="217">
        <v>0.26632601330521499</v>
      </c>
      <c r="W12564" s="217">
        <v>6.2586613126725501</v>
      </c>
      <c r="X12564" s="217">
        <v>5.9923352993673404</v>
      </c>
      <c r="Y12564" s="217">
        <v>0.26632601330521499</v>
      </c>
    </row>
    <row r="12565" spans="2:25">
      <c r="B12565" s="217" t="s">
        <v>12735</v>
      </c>
      <c r="C12565" s="217" t="s">
        <v>11696</v>
      </c>
      <c r="D12565" s="217" t="s">
        <v>155</v>
      </c>
      <c r="E12565" s="217" t="s">
        <v>87</v>
      </c>
      <c r="F12565" s="217" t="s">
        <v>5</v>
      </c>
      <c r="G12565" s="217" t="s">
        <v>49</v>
      </c>
      <c r="H12565" s="217" t="s">
        <v>172</v>
      </c>
      <c r="I12565" s="217">
        <v>32</v>
      </c>
      <c r="J12565" s="217">
        <v>31</v>
      </c>
      <c r="K12565" s="217">
        <v>1</v>
      </c>
      <c r="L12565" s="217">
        <v>81</v>
      </c>
      <c r="M12565" s="217">
        <v>4588.1855168556003</v>
      </c>
      <c r="N12565" s="217">
        <v>6.9744346392362999</v>
      </c>
      <c r="O12565" s="217">
        <v>6.7564835567601698</v>
      </c>
      <c r="P12565" s="217">
        <v>0.21795108247613401</v>
      </c>
      <c r="Q12565" s="217">
        <v>6.9744346392362999</v>
      </c>
      <c r="R12565" s="217">
        <v>6.7564835567601698</v>
      </c>
      <c r="S12565" s="217">
        <v>0.21795108247613401</v>
      </c>
      <c r="T12565" s="217">
        <v>6.9744346392362999</v>
      </c>
      <c r="U12565" s="217">
        <v>6.7564835567601698</v>
      </c>
      <c r="V12565" s="217">
        <v>0.21795108247613401</v>
      </c>
      <c r="W12565" s="217">
        <v>6.9744346392362999</v>
      </c>
      <c r="X12565" s="217">
        <v>6.7564835567601698</v>
      </c>
      <c r="Y12565" s="217">
        <v>0.21795108247613401</v>
      </c>
    </row>
    <row r="12566" spans="2:25">
      <c r="B12566" s="217" t="s">
        <v>12736</v>
      </c>
      <c r="C12566" s="217" t="s">
        <v>11696</v>
      </c>
      <c r="D12566" s="217" t="s">
        <v>155</v>
      </c>
      <c r="E12566" s="217" t="s">
        <v>87</v>
      </c>
      <c r="F12566" s="217" t="s">
        <v>5</v>
      </c>
      <c r="G12566" s="217" t="s">
        <v>49</v>
      </c>
      <c r="H12566" s="217" t="s">
        <v>174</v>
      </c>
      <c r="I12566" s="217">
        <v>63</v>
      </c>
      <c r="J12566" s="217">
        <v>57</v>
      </c>
      <c r="K12566" s="217">
        <v>6</v>
      </c>
      <c r="L12566" s="217">
        <v>107</v>
      </c>
      <c r="M12566" s="217">
        <v>4305.6892147774897</v>
      </c>
      <c r="N12566" s="217">
        <v>14.6318038431057</v>
      </c>
      <c r="O12566" s="217">
        <v>13.238298715190901</v>
      </c>
      <c r="P12566" s="217">
        <v>1.3935051279148301</v>
      </c>
      <c r="Q12566" s="217">
        <v>14.6318038431057</v>
      </c>
      <c r="R12566" s="217">
        <v>13.238298715190901</v>
      </c>
      <c r="S12566" s="217">
        <v>1.3935051279148301</v>
      </c>
      <c r="T12566" s="217">
        <v>14.6318038431057</v>
      </c>
      <c r="U12566" s="217">
        <v>13.238298715190901</v>
      </c>
      <c r="V12566" s="217">
        <v>1.3935051279148301</v>
      </c>
      <c r="W12566" s="217">
        <v>14.6318038431057</v>
      </c>
      <c r="X12566" s="217">
        <v>13.238298715190901</v>
      </c>
      <c r="Y12566" s="217">
        <v>1.3935051279148301</v>
      </c>
    </row>
    <row r="12567" spans="2:25">
      <c r="B12567" s="217" t="s">
        <v>12737</v>
      </c>
      <c r="C12567" s="217" t="s">
        <v>11696</v>
      </c>
      <c r="D12567" s="217" t="s">
        <v>155</v>
      </c>
      <c r="E12567" s="217" t="s">
        <v>87</v>
      </c>
      <c r="F12567" s="217" t="s">
        <v>5</v>
      </c>
      <c r="G12567" s="217" t="s">
        <v>49</v>
      </c>
      <c r="H12567" s="217" t="s">
        <v>176</v>
      </c>
      <c r="I12567" s="217">
        <v>34</v>
      </c>
      <c r="J12567" s="217">
        <v>30</v>
      </c>
      <c r="K12567" s="217">
        <v>4</v>
      </c>
      <c r="L12567" s="217">
        <v>97</v>
      </c>
      <c r="M12567" s="217">
        <v>3519.4381772759102</v>
      </c>
      <c r="N12567" s="217">
        <v>9.6606328304128599</v>
      </c>
      <c r="O12567" s="217">
        <v>8.5240877915407598</v>
      </c>
      <c r="P12567" s="217">
        <v>1.1365450388720999</v>
      </c>
      <c r="Q12567" s="217">
        <v>9.6606328304128599</v>
      </c>
      <c r="R12567" s="217">
        <v>8.5240877915407598</v>
      </c>
      <c r="S12567" s="217">
        <v>1.1365450388720999</v>
      </c>
      <c r="T12567" s="217">
        <v>9.6606328304128599</v>
      </c>
      <c r="U12567" s="217">
        <v>8.5240877915407598</v>
      </c>
      <c r="V12567" s="217">
        <v>1.1365450388720999</v>
      </c>
      <c r="W12567" s="217">
        <v>9.6606328304128599</v>
      </c>
      <c r="X12567" s="217">
        <v>8.5240877915407598</v>
      </c>
      <c r="Y12567" s="217">
        <v>1.1365450388720999</v>
      </c>
    </row>
    <row r="12568" spans="2:25">
      <c r="B12568" s="217" t="s">
        <v>12738</v>
      </c>
      <c r="C12568" s="217" t="s">
        <v>11696</v>
      </c>
      <c r="D12568" s="217" t="s">
        <v>155</v>
      </c>
      <c r="E12568" s="217" t="s">
        <v>87</v>
      </c>
      <c r="F12568" s="217" t="s">
        <v>5</v>
      </c>
      <c r="G12568" s="217" t="s">
        <v>49</v>
      </c>
      <c r="H12568" s="217" t="s">
        <v>178</v>
      </c>
      <c r="I12568" s="217">
        <v>10</v>
      </c>
      <c r="J12568" s="217">
        <v>10</v>
      </c>
      <c r="K12568" s="217">
        <v>0</v>
      </c>
      <c r="L12568" s="217">
        <v>22</v>
      </c>
      <c r="M12568" s="217">
        <v>1727.09396055456</v>
      </c>
      <c r="N12568" s="217">
        <v>5.7900729366160704</v>
      </c>
      <c r="O12568" s="217">
        <v>5.7900729366160704</v>
      </c>
      <c r="P12568" s="217">
        <v>0</v>
      </c>
      <c r="Q12568" s="217">
        <v>5.7900729366160704</v>
      </c>
      <c r="R12568" s="217">
        <v>5.7900729366160704</v>
      </c>
      <c r="S12568" s="217">
        <v>0</v>
      </c>
      <c r="T12568" s="217">
        <v>5.7900729366160704</v>
      </c>
      <c r="U12568" s="217">
        <v>5.7900729366160704</v>
      </c>
      <c r="V12568" s="217">
        <v>0</v>
      </c>
      <c r="W12568" s="217">
        <v>5.7900729366160704</v>
      </c>
      <c r="X12568" s="217">
        <v>5.7900729366160704</v>
      </c>
      <c r="Y12568" s="217">
        <v>0</v>
      </c>
    </row>
    <row r="12569" spans="2:25">
      <c r="B12569" s="217" t="s">
        <v>12739</v>
      </c>
      <c r="C12569" s="217" t="s">
        <v>11696</v>
      </c>
      <c r="D12569" s="217" t="s">
        <v>155</v>
      </c>
      <c r="E12569" s="217" t="s">
        <v>87</v>
      </c>
      <c r="F12569" s="217" t="s">
        <v>5</v>
      </c>
      <c r="G12569" s="217" t="s">
        <v>49</v>
      </c>
      <c r="H12569" s="217" t="s">
        <v>5</v>
      </c>
      <c r="I12569" s="217">
        <v>186</v>
      </c>
      <c r="J12569" s="217">
        <v>173</v>
      </c>
      <c r="K12569" s="217">
        <v>13</v>
      </c>
      <c r="L12569" s="217">
        <v>493</v>
      </c>
      <c r="M12569" s="217">
        <v>21650</v>
      </c>
      <c r="N12569" s="217">
        <v>8.5912240184757493</v>
      </c>
      <c r="O12569" s="217">
        <v>7.9907621247113196</v>
      </c>
      <c r="P12569" s="217">
        <v>0.60046189376443404</v>
      </c>
      <c r="Q12569" s="217">
        <v>8.5912240184757493</v>
      </c>
      <c r="R12569" s="217">
        <v>7.9907621247113196</v>
      </c>
      <c r="S12569" s="217">
        <v>0.60046189376443404</v>
      </c>
      <c r="T12569" s="217">
        <v>8.5912240184757493</v>
      </c>
      <c r="U12569" s="217">
        <v>7.9907621247113196</v>
      </c>
      <c r="V12569" s="217">
        <v>0.60046189376443404</v>
      </c>
      <c r="W12569" s="217">
        <v>8.5912240184757493</v>
      </c>
      <c r="X12569" s="217">
        <v>7.9907621247113196</v>
      </c>
      <c r="Y12569" s="217">
        <v>0.60046189376443404</v>
      </c>
    </row>
    <row r="12570" spans="2:25">
      <c r="B12570" s="217" t="s">
        <v>12740</v>
      </c>
      <c r="C12570" s="217" t="s">
        <v>11696</v>
      </c>
      <c r="D12570" s="217" t="s">
        <v>155</v>
      </c>
      <c r="E12570" s="217" t="s">
        <v>87</v>
      </c>
      <c r="F12570" s="217" t="s">
        <v>12</v>
      </c>
      <c r="G12570" s="217" t="s">
        <v>13</v>
      </c>
      <c r="H12570" s="217" t="s">
        <v>170</v>
      </c>
      <c r="I12570" s="217">
        <v>1</v>
      </c>
      <c r="J12570" s="217">
        <v>1</v>
      </c>
      <c r="K12570" s="217">
        <v>0</v>
      </c>
      <c r="L12570" s="217">
        <v>4</v>
      </c>
      <c r="M12570" s="217">
        <v>153.11320754716999</v>
      </c>
      <c r="N12570" s="217">
        <v>6.5311152187307497</v>
      </c>
      <c r="O12570" s="217">
        <v>6.5311152187307497</v>
      </c>
      <c r="P12570" s="217">
        <v>0</v>
      </c>
      <c r="Q12570" s="217">
        <v>6.5311152187307497</v>
      </c>
      <c r="R12570" s="217">
        <v>6.5311152187307497</v>
      </c>
      <c r="S12570" s="217">
        <v>0</v>
      </c>
      <c r="T12570" s="217">
        <v>6.5311152187307497</v>
      </c>
      <c r="U12570" s="217">
        <v>6.5311152187307497</v>
      </c>
      <c r="V12570" s="217">
        <v>0</v>
      </c>
      <c r="W12570" s="217">
        <v>6.5311152187307497</v>
      </c>
      <c r="X12570" s="217">
        <v>6.5311152187307497</v>
      </c>
      <c r="Y12570" s="217">
        <v>0</v>
      </c>
    </row>
    <row r="12571" spans="2:25">
      <c r="B12571" s="217" t="s">
        <v>12741</v>
      </c>
      <c r="C12571" s="217" t="s">
        <v>11696</v>
      </c>
      <c r="D12571" s="217" t="s">
        <v>155</v>
      </c>
      <c r="E12571" s="217" t="s">
        <v>87</v>
      </c>
      <c r="F12571" s="217" t="s">
        <v>12</v>
      </c>
      <c r="G12571" s="217" t="s">
        <v>13</v>
      </c>
      <c r="H12571" s="217" t="s">
        <v>172</v>
      </c>
      <c r="I12571" s="217">
        <v>4</v>
      </c>
      <c r="J12571" s="217">
        <v>4</v>
      </c>
      <c r="K12571" s="217">
        <v>0</v>
      </c>
      <c r="L12571" s="217">
        <v>6</v>
      </c>
      <c r="M12571" s="217">
        <v>153.39622641509399</v>
      </c>
      <c r="N12571" s="217">
        <v>26.0762607626076</v>
      </c>
      <c r="O12571" s="217">
        <v>26.0762607626076</v>
      </c>
      <c r="P12571" s="217">
        <v>0</v>
      </c>
      <c r="Q12571" s="217">
        <v>26.0762607626076</v>
      </c>
      <c r="R12571" s="217">
        <v>26.0762607626076</v>
      </c>
      <c r="S12571" s="217">
        <v>0</v>
      </c>
      <c r="T12571" s="217">
        <v>26.0762607626076</v>
      </c>
      <c r="U12571" s="217">
        <v>26.0762607626076</v>
      </c>
      <c r="V12571" s="217">
        <v>0</v>
      </c>
      <c r="W12571" s="217">
        <v>26.0762607626076</v>
      </c>
      <c r="X12571" s="217">
        <v>26.0762607626076</v>
      </c>
      <c r="Y12571" s="217">
        <v>0</v>
      </c>
    </row>
    <row r="12572" spans="2:25">
      <c r="B12572" s="217" t="s">
        <v>12742</v>
      </c>
      <c r="C12572" s="217" t="s">
        <v>11696</v>
      </c>
      <c r="D12572" s="217" t="s">
        <v>155</v>
      </c>
      <c r="E12572" s="217" t="s">
        <v>87</v>
      </c>
      <c r="F12572" s="217" t="s">
        <v>12</v>
      </c>
      <c r="G12572" s="217" t="s">
        <v>13</v>
      </c>
      <c r="H12572" s="217" t="s">
        <v>174</v>
      </c>
      <c r="I12572" s="217">
        <v>2</v>
      </c>
      <c r="J12572" s="217">
        <v>1</v>
      </c>
      <c r="K12572" s="217">
        <v>1</v>
      </c>
      <c r="L12572" s="217">
        <v>5</v>
      </c>
      <c r="M12572" s="217">
        <v>203.96226415094301</v>
      </c>
      <c r="N12572" s="217">
        <v>9.8057354301572595</v>
      </c>
      <c r="O12572" s="217">
        <v>4.9028677150786297</v>
      </c>
      <c r="P12572" s="217">
        <v>4.9028677150786297</v>
      </c>
      <c r="Q12572" s="217">
        <v>9.8057354301572595</v>
      </c>
      <c r="R12572" s="217">
        <v>4.9028677150786297</v>
      </c>
      <c r="S12572" s="217">
        <v>4.9028677150786297</v>
      </c>
      <c r="T12572" s="217">
        <v>9.8057354301572595</v>
      </c>
      <c r="U12572" s="217">
        <v>4.9028677150786297</v>
      </c>
      <c r="V12572" s="217">
        <v>4.9028677150786297</v>
      </c>
      <c r="W12572" s="217">
        <v>9.8057354301572595</v>
      </c>
      <c r="X12572" s="217">
        <v>4.9028677150786297</v>
      </c>
      <c r="Y12572" s="217">
        <v>4.9028677150786297</v>
      </c>
    </row>
    <row r="12573" spans="2:25">
      <c r="B12573" s="217" t="s">
        <v>12743</v>
      </c>
      <c r="C12573" s="217" t="s">
        <v>11696</v>
      </c>
      <c r="D12573" s="217" t="s">
        <v>155</v>
      </c>
      <c r="E12573" s="217" t="s">
        <v>87</v>
      </c>
      <c r="F12573" s="217" t="s">
        <v>12</v>
      </c>
      <c r="G12573" s="217" t="s">
        <v>13</v>
      </c>
      <c r="H12573" s="217" t="s">
        <v>176</v>
      </c>
      <c r="I12573" s="217">
        <v>1</v>
      </c>
      <c r="J12573" s="217">
        <v>1</v>
      </c>
      <c r="K12573" s="217">
        <v>0</v>
      </c>
      <c r="L12573" s="217">
        <v>8</v>
      </c>
      <c r="M12573" s="217">
        <v>283.96226415094299</v>
      </c>
      <c r="N12573" s="217">
        <v>3.5215946843853798</v>
      </c>
      <c r="O12573" s="217">
        <v>3.5215946843853798</v>
      </c>
      <c r="P12573" s="217">
        <v>0</v>
      </c>
      <c r="Q12573" s="217">
        <v>3.5215946843853798</v>
      </c>
      <c r="R12573" s="217">
        <v>3.5215946843853798</v>
      </c>
      <c r="S12573" s="217">
        <v>0</v>
      </c>
      <c r="T12573" s="217">
        <v>3.5215946843853798</v>
      </c>
      <c r="U12573" s="217">
        <v>3.5215946843853798</v>
      </c>
      <c r="V12573" s="217">
        <v>0</v>
      </c>
      <c r="W12573" s="217">
        <v>3.5215946843853798</v>
      </c>
      <c r="X12573" s="217">
        <v>3.5215946843853798</v>
      </c>
      <c r="Y12573" s="217">
        <v>0</v>
      </c>
    </row>
    <row r="12574" spans="2:25">
      <c r="B12574" s="217" t="s">
        <v>12744</v>
      </c>
      <c r="C12574" s="217" t="s">
        <v>11696</v>
      </c>
      <c r="D12574" s="217" t="s">
        <v>155</v>
      </c>
      <c r="E12574" s="217" t="s">
        <v>87</v>
      </c>
      <c r="F12574" s="217" t="s">
        <v>12</v>
      </c>
      <c r="G12574" s="217" t="s">
        <v>13</v>
      </c>
      <c r="H12574" s="217" t="s">
        <v>178</v>
      </c>
      <c r="I12574" s="217">
        <v>2</v>
      </c>
      <c r="J12574" s="217">
        <v>2</v>
      </c>
      <c r="K12574" s="217">
        <v>0</v>
      </c>
      <c r="L12574" s="217">
        <v>5</v>
      </c>
      <c r="M12574" s="217">
        <v>825.56603773584902</v>
      </c>
      <c r="N12574" s="217">
        <v>2.4225802765398199</v>
      </c>
      <c r="O12574" s="217">
        <v>2.4225802765398199</v>
      </c>
      <c r="P12574" s="217">
        <v>0</v>
      </c>
      <c r="Q12574" s="217">
        <v>2.4225802765398199</v>
      </c>
      <c r="R12574" s="217">
        <v>2.4225802765398199</v>
      </c>
      <c r="S12574" s="217">
        <v>0</v>
      </c>
      <c r="T12574" s="217">
        <v>2.4225802765398199</v>
      </c>
      <c r="U12574" s="217">
        <v>2.4225802765398199</v>
      </c>
      <c r="V12574" s="217">
        <v>0</v>
      </c>
      <c r="W12574" s="217">
        <v>2.4225802765398199</v>
      </c>
      <c r="X12574" s="217">
        <v>2.4225802765398199</v>
      </c>
      <c r="Y12574" s="217">
        <v>0</v>
      </c>
    </row>
    <row r="12575" spans="2:25">
      <c r="B12575" s="217" t="s">
        <v>12745</v>
      </c>
      <c r="C12575" s="217" t="s">
        <v>11696</v>
      </c>
      <c r="D12575" s="217" t="s">
        <v>155</v>
      </c>
      <c r="E12575" s="217" t="s">
        <v>87</v>
      </c>
      <c r="F12575" s="217" t="s">
        <v>12</v>
      </c>
      <c r="G12575" s="217" t="s">
        <v>13</v>
      </c>
      <c r="H12575" s="217" t="s">
        <v>5</v>
      </c>
      <c r="I12575" s="217">
        <v>10</v>
      </c>
      <c r="J12575" s="217">
        <v>9</v>
      </c>
      <c r="K12575" s="217">
        <v>1</v>
      </c>
      <c r="L12575" s="217">
        <v>28</v>
      </c>
      <c r="M12575" s="217">
        <v>1620</v>
      </c>
      <c r="N12575" s="217">
        <v>6.1728395061728403</v>
      </c>
      <c r="O12575" s="217">
        <v>5.5555555555555598</v>
      </c>
      <c r="P12575" s="217">
        <v>0.61728395061728403</v>
      </c>
      <c r="Q12575" s="217">
        <v>6.1728395061728403</v>
      </c>
      <c r="R12575" s="217">
        <v>5.5555555555555598</v>
      </c>
      <c r="S12575" s="217">
        <v>0.61728395061728403</v>
      </c>
      <c r="T12575" s="217">
        <v>6.1728395061728403</v>
      </c>
      <c r="U12575" s="217">
        <v>5.5555555555555598</v>
      </c>
      <c r="V12575" s="217">
        <v>0.61728395061728403</v>
      </c>
      <c r="W12575" s="217">
        <v>6.1728395061728403</v>
      </c>
      <c r="X12575" s="217">
        <v>5.5555555555555598</v>
      </c>
      <c r="Y12575" s="217">
        <v>0.61728395061728403</v>
      </c>
    </row>
    <row r="12576" spans="2:25">
      <c r="B12576" s="217" t="s">
        <v>12746</v>
      </c>
      <c r="C12576" s="217" t="s">
        <v>11696</v>
      </c>
      <c r="D12576" s="217" t="s">
        <v>155</v>
      </c>
      <c r="E12576" s="217" t="s">
        <v>87</v>
      </c>
      <c r="F12576" s="217" t="s">
        <v>9</v>
      </c>
      <c r="G12576" s="217" t="s">
        <v>13</v>
      </c>
      <c r="H12576" s="217" t="s">
        <v>170</v>
      </c>
      <c r="I12576" s="217">
        <v>0</v>
      </c>
      <c r="J12576" s="217">
        <v>0</v>
      </c>
      <c r="K12576" s="217">
        <v>0</v>
      </c>
      <c r="L12576" s="217">
        <v>12</v>
      </c>
      <c r="M12576" s="217">
        <v>165.57858963466401</v>
      </c>
      <c r="N12576" s="217">
        <v>0</v>
      </c>
      <c r="O12576" s="217">
        <v>0</v>
      </c>
      <c r="P12576" s="217">
        <v>0</v>
      </c>
      <c r="Q12576" s="217">
        <v>0</v>
      </c>
      <c r="R12576" s="217">
        <v>0</v>
      </c>
      <c r="S12576" s="217">
        <v>0</v>
      </c>
      <c r="T12576" s="217">
        <v>0</v>
      </c>
      <c r="U12576" s="217">
        <v>0</v>
      </c>
      <c r="V12576" s="217">
        <v>0</v>
      </c>
      <c r="W12576" s="217">
        <v>0</v>
      </c>
      <c r="X12576" s="217">
        <v>0</v>
      </c>
      <c r="Y12576" s="217">
        <v>0</v>
      </c>
    </row>
    <row r="12577" spans="2:25">
      <c r="B12577" s="217" t="s">
        <v>12747</v>
      </c>
      <c r="C12577" s="217" t="s">
        <v>11696</v>
      </c>
      <c r="D12577" s="217" t="s">
        <v>155</v>
      </c>
      <c r="E12577" s="217" t="s">
        <v>87</v>
      </c>
      <c r="F12577" s="217" t="s">
        <v>9</v>
      </c>
      <c r="G12577" s="217" t="s">
        <v>13</v>
      </c>
      <c r="H12577" s="217" t="s">
        <v>172</v>
      </c>
      <c r="I12577" s="217">
        <v>0</v>
      </c>
      <c r="J12577" s="217">
        <v>0</v>
      </c>
      <c r="K12577" s="217">
        <v>0</v>
      </c>
      <c r="L12577" s="217">
        <v>10</v>
      </c>
      <c r="M12577" s="217">
        <v>188.487680543755</v>
      </c>
      <c r="N12577" s="217">
        <v>0</v>
      </c>
      <c r="O12577" s="217">
        <v>0</v>
      </c>
      <c r="P12577" s="217">
        <v>0</v>
      </c>
      <c r="Q12577" s="217">
        <v>0</v>
      </c>
      <c r="R12577" s="217">
        <v>0</v>
      </c>
      <c r="S12577" s="217">
        <v>0</v>
      </c>
      <c r="T12577" s="217">
        <v>0</v>
      </c>
      <c r="U12577" s="217">
        <v>0</v>
      </c>
      <c r="V12577" s="217">
        <v>0</v>
      </c>
      <c r="W12577" s="217">
        <v>0</v>
      </c>
      <c r="X12577" s="217">
        <v>0</v>
      </c>
      <c r="Y12577" s="217">
        <v>0</v>
      </c>
    </row>
    <row r="12578" spans="2:25">
      <c r="B12578" s="217" t="s">
        <v>12748</v>
      </c>
      <c r="C12578" s="217" t="s">
        <v>11696</v>
      </c>
      <c r="D12578" s="217" t="s">
        <v>155</v>
      </c>
      <c r="E12578" s="217" t="s">
        <v>87</v>
      </c>
      <c r="F12578" s="217" t="s">
        <v>9</v>
      </c>
      <c r="G12578" s="217" t="s">
        <v>13</v>
      </c>
      <c r="H12578" s="217" t="s">
        <v>174</v>
      </c>
      <c r="I12578" s="217">
        <v>1</v>
      </c>
      <c r="J12578" s="217">
        <v>1</v>
      </c>
      <c r="K12578" s="217">
        <v>0</v>
      </c>
      <c r="L12578" s="217">
        <v>8</v>
      </c>
      <c r="M12578" s="217">
        <v>221.49022939677101</v>
      </c>
      <c r="N12578" s="217">
        <v>4.5148718420830596</v>
      </c>
      <c r="O12578" s="217">
        <v>4.5148718420830596</v>
      </c>
      <c r="P12578" s="217">
        <v>0</v>
      </c>
      <c r="Q12578" s="217">
        <v>4.5148718420830596</v>
      </c>
      <c r="R12578" s="217">
        <v>4.5148718420830596</v>
      </c>
      <c r="S12578" s="217">
        <v>0</v>
      </c>
      <c r="T12578" s="217">
        <v>4.5148718420830596</v>
      </c>
      <c r="U12578" s="217">
        <v>4.5148718420830596</v>
      </c>
      <c r="V12578" s="217">
        <v>0</v>
      </c>
      <c r="W12578" s="217">
        <v>4.5148718420830596</v>
      </c>
      <c r="X12578" s="217">
        <v>4.5148718420830596</v>
      </c>
      <c r="Y12578" s="217">
        <v>0</v>
      </c>
    </row>
    <row r="12579" spans="2:25">
      <c r="B12579" s="217" t="s">
        <v>12749</v>
      </c>
      <c r="C12579" s="217" t="s">
        <v>11696</v>
      </c>
      <c r="D12579" s="217" t="s">
        <v>155</v>
      </c>
      <c r="E12579" s="217" t="s">
        <v>87</v>
      </c>
      <c r="F12579" s="217" t="s">
        <v>9</v>
      </c>
      <c r="G12579" s="217" t="s">
        <v>13</v>
      </c>
      <c r="H12579" s="217" t="s">
        <v>176</v>
      </c>
      <c r="I12579" s="217">
        <v>0</v>
      </c>
      <c r="J12579" s="217">
        <v>0</v>
      </c>
      <c r="K12579" s="217">
        <v>0</v>
      </c>
      <c r="L12579" s="217">
        <v>19</v>
      </c>
      <c r="M12579" s="217">
        <v>280.12404418011897</v>
      </c>
      <c r="N12579" s="217">
        <v>0</v>
      </c>
      <c r="O12579" s="217">
        <v>0</v>
      </c>
      <c r="P12579" s="217">
        <v>0</v>
      </c>
      <c r="Q12579" s="217">
        <v>0</v>
      </c>
      <c r="R12579" s="217">
        <v>0</v>
      </c>
      <c r="S12579" s="217">
        <v>0</v>
      </c>
      <c r="T12579" s="217">
        <v>0</v>
      </c>
      <c r="U12579" s="217">
        <v>0</v>
      </c>
      <c r="V12579" s="217">
        <v>0</v>
      </c>
      <c r="W12579" s="217">
        <v>0</v>
      </c>
      <c r="X12579" s="217">
        <v>0</v>
      </c>
      <c r="Y12579" s="217">
        <v>0</v>
      </c>
    </row>
    <row r="12580" spans="2:25">
      <c r="B12580" s="217" t="s">
        <v>12750</v>
      </c>
      <c r="C12580" s="217" t="s">
        <v>11696</v>
      </c>
      <c r="D12580" s="217" t="s">
        <v>155</v>
      </c>
      <c r="E12580" s="217" t="s">
        <v>87</v>
      </c>
      <c r="F12580" s="217" t="s">
        <v>9</v>
      </c>
      <c r="G12580" s="217" t="s">
        <v>13</v>
      </c>
      <c r="H12580" s="217" t="s">
        <v>178</v>
      </c>
      <c r="I12580" s="217">
        <v>0</v>
      </c>
      <c r="J12580" s="217">
        <v>0</v>
      </c>
      <c r="K12580" s="217">
        <v>0</v>
      </c>
      <c r="L12580" s="217">
        <v>17</v>
      </c>
      <c r="M12580" s="217">
        <v>854.31945624468995</v>
      </c>
      <c r="N12580" s="217">
        <v>0</v>
      </c>
      <c r="O12580" s="217">
        <v>0</v>
      </c>
      <c r="P12580" s="217">
        <v>0</v>
      </c>
      <c r="Q12580" s="217">
        <v>0</v>
      </c>
      <c r="R12580" s="217">
        <v>0</v>
      </c>
      <c r="S12580" s="217">
        <v>0</v>
      </c>
      <c r="T12580" s="217">
        <v>0</v>
      </c>
      <c r="U12580" s="217">
        <v>0</v>
      </c>
      <c r="V12580" s="217">
        <v>0</v>
      </c>
      <c r="W12580" s="217">
        <v>0</v>
      </c>
      <c r="X12580" s="217">
        <v>0</v>
      </c>
      <c r="Y12580" s="217">
        <v>0</v>
      </c>
    </row>
    <row r="12581" spans="2:25">
      <c r="B12581" s="217" t="s">
        <v>12751</v>
      </c>
      <c r="C12581" s="217" t="s">
        <v>11696</v>
      </c>
      <c r="D12581" s="217" t="s">
        <v>155</v>
      </c>
      <c r="E12581" s="217" t="s">
        <v>87</v>
      </c>
      <c r="F12581" s="217" t="s">
        <v>9</v>
      </c>
      <c r="G12581" s="217" t="s">
        <v>13</v>
      </c>
      <c r="H12581" s="217" t="s">
        <v>5</v>
      </c>
      <c r="I12581" s="217">
        <v>1</v>
      </c>
      <c r="J12581" s="217">
        <v>1</v>
      </c>
      <c r="K12581" s="217">
        <v>0</v>
      </c>
      <c r="L12581" s="217">
        <v>66</v>
      </c>
      <c r="M12581" s="217">
        <v>1710</v>
      </c>
      <c r="N12581" s="217">
        <v>0.58479532163742698</v>
      </c>
      <c r="O12581" s="217">
        <v>0.58479532163742698</v>
      </c>
      <c r="P12581" s="217">
        <v>0</v>
      </c>
      <c r="Q12581" s="217">
        <v>0.58479532163742698</v>
      </c>
      <c r="R12581" s="217">
        <v>0.58479532163742698</v>
      </c>
      <c r="S12581" s="217">
        <v>0</v>
      </c>
      <c r="T12581" s="217">
        <v>0.58479532163742698</v>
      </c>
      <c r="U12581" s="217">
        <v>0.58479532163742698</v>
      </c>
      <c r="V12581" s="217">
        <v>0</v>
      </c>
      <c r="W12581" s="217">
        <v>0.58479532163742698</v>
      </c>
      <c r="X12581" s="217">
        <v>0.58479532163742698</v>
      </c>
      <c r="Y12581" s="217">
        <v>0</v>
      </c>
    </row>
    <row r="12582" spans="2:25">
      <c r="B12582" s="217" t="s">
        <v>12752</v>
      </c>
      <c r="C12582" s="217" t="s">
        <v>11696</v>
      </c>
      <c r="D12582" s="217" t="s">
        <v>155</v>
      </c>
      <c r="E12582" s="217" t="s">
        <v>87</v>
      </c>
      <c r="F12582" s="217" t="s">
        <v>5</v>
      </c>
      <c r="G12582" s="217" t="s">
        <v>13</v>
      </c>
      <c r="H12582" s="217" t="s">
        <v>170</v>
      </c>
      <c r="I12582" s="217">
        <v>1</v>
      </c>
      <c r="J12582" s="217">
        <v>1</v>
      </c>
      <c r="K12582" s="217">
        <v>0</v>
      </c>
      <c r="L12582" s="217">
        <v>16</v>
      </c>
      <c r="M12582" s="217">
        <v>318.69179718183398</v>
      </c>
      <c r="N12582" s="217">
        <v>3.1378278601549199</v>
      </c>
      <c r="O12582" s="217">
        <v>3.1378278601549199</v>
      </c>
      <c r="P12582" s="217">
        <v>0</v>
      </c>
      <c r="Q12582" s="217">
        <v>3.1378278601549199</v>
      </c>
      <c r="R12582" s="217">
        <v>3.1378278601549199</v>
      </c>
      <c r="S12582" s="217">
        <v>0</v>
      </c>
      <c r="T12582" s="217">
        <v>3.1378278601549199</v>
      </c>
      <c r="U12582" s="217">
        <v>3.1378278601549199</v>
      </c>
      <c r="V12582" s="217">
        <v>0</v>
      </c>
      <c r="W12582" s="217">
        <v>3.1378278601549199</v>
      </c>
      <c r="X12582" s="217">
        <v>3.1378278601549199</v>
      </c>
      <c r="Y12582" s="217">
        <v>0</v>
      </c>
    </row>
    <row r="12583" spans="2:25">
      <c r="B12583" s="217" t="s">
        <v>12753</v>
      </c>
      <c r="C12583" s="217" t="s">
        <v>11696</v>
      </c>
      <c r="D12583" s="217" t="s">
        <v>155</v>
      </c>
      <c r="E12583" s="217" t="s">
        <v>87</v>
      </c>
      <c r="F12583" s="217" t="s">
        <v>5</v>
      </c>
      <c r="G12583" s="217" t="s">
        <v>13</v>
      </c>
      <c r="H12583" s="217" t="s">
        <v>172</v>
      </c>
      <c r="I12583" s="217">
        <v>4</v>
      </c>
      <c r="J12583" s="217">
        <v>4</v>
      </c>
      <c r="K12583" s="217">
        <v>0</v>
      </c>
      <c r="L12583" s="217">
        <v>16</v>
      </c>
      <c r="M12583" s="217">
        <v>341.88390695884999</v>
      </c>
      <c r="N12583" s="217">
        <v>11.699877995373001</v>
      </c>
      <c r="O12583" s="217">
        <v>11.699877995373001</v>
      </c>
      <c r="P12583" s="217">
        <v>0</v>
      </c>
      <c r="Q12583" s="217">
        <v>11.699877995373001</v>
      </c>
      <c r="R12583" s="217">
        <v>11.699877995373001</v>
      </c>
      <c r="S12583" s="217">
        <v>0</v>
      </c>
      <c r="T12583" s="217">
        <v>11.699877995373001</v>
      </c>
      <c r="U12583" s="217">
        <v>11.699877995373001</v>
      </c>
      <c r="V12583" s="217">
        <v>0</v>
      </c>
      <c r="W12583" s="217">
        <v>11.699877995373001</v>
      </c>
      <c r="X12583" s="217">
        <v>11.699877995373001</v>
      </c>
      <c r="Y12583" s="217">
        <v>0</v>
      </c>
    </row>
    <row r="12584" spans="2:25">
      <c r="B12584" s="217" t="s">
        <v>12754</v>
      </c>
      <c r="C12584" s="217" t="s">
        <v>11696</v>
      </c>
      <c r="D12584" s="217" t="s">
        <v>155</v>
      </c>
      <c r="E12584" s="217" t="s">
        <v>87</v>
      </c>
      <c r="F12584" s="217" t="s">
        <v>5</v>
      </c>
      <c r="G12584" s="217" t="s">
        <v>13</v>
      </c>
      <c r="H12584" s="217" t="s">
        <v>174</v>
      </c>
      <c r="I12584" s="217">
        <v>3</v>
      </c>
      <c r="J12584" s="217">
        <v>2</v>
      </c>
      <c r="K12584" s="217">
        <v>1</v>
      </c>
      <c r="L12584" s="217">
        <v>13</v>
      </c>
      <c r="M12584" s="217">
        <v>425.45249354771499</v>
      </c>
      <c r="N12584" s="217">
        <v>7.05131605877766</v>
      </c>
      <c r="O12584" s="217">
        <v>4.7008773725184403</v>
      </c>
      <c r="P12584" s="217">
        <v>2.3504386862592201</v>
      </c>
      <c r="Q12584" s="217">
        <v>7.05131605877766</v>
      </c>
      <c r="R12584" s="217">
        <v>4.7008773725184403</v>
      </c>
      <c r="S12584" s="217">
        <v>2.3504386862592201</v>
      </c>
      <c r="T12584" s="217">
        <v>7.05131605877766</v>
      </c>
      <c r="U12584" s="217">
        <v>4.7008773725184403</v>
      </c>
      <c r="V12584" s="217">
        <v>2.3504386862592201</v>
      </c>
      <c r="W12584" s="217">
        <v>7.05131605877766</v>
      </c>
      <c r="X12584" s="217">
        <v>4.7008773725184403</v>
      </c>
      <c r="Y12584" s="217">
        <v>2.3504386862592201</v>
      </c>
    </row>
    <row r="12585" spans="2:25">
      <c r="B12585" s="217" t="s">
        <v>12755</v>
      </c>
      <c r="C12585" s="217" t="s">
        <v>11696</v>
      </c>
      <c r="D12585" s="217" t="s">
        <v>155</v>
      </c>
      <c r="E12585" s="217" t="s">
        <v>87</v>
      </c>
      <c r="F12585" s="217" t="s">
        <v>5</v>
      </c>
      <c r="G12585" s="217" t="s">
        <v>13</v>
      </c>
      <c r="H12585" s="217" t="s">
        <v>176</v>
      </c>
      <c r="I12585" s="217">
        <v>1</v>
      </c>
      <c r="J12585" s="217">
        <v>1</v>
      </c>
      <c r="K12585" s="217">
        <v>0</v>
      </c>
      <c r="L12585" s="217">
        <v>27</v>
      </c>
      <c r="M12585" s="217">
        <v>564.08630833106201</v>
      </c>
      <c r="N12585" s="217">
        <v>1.7727783589689601</v>
      </c>
      <c r="O12585" s="217">
        <v>1.7727783589689601</v>
      </c>
      <c r="P12585" s="217">
        <v>0</v>
      </c>
      <c r="Q12585" s="217">
        <v>1.7727783589689601</v>
      </c>
      <c r="R12585" s="217">
        <v>1.7727783589689601</v>
      </c>
      <c r="S12585" s="217">
        <v>0</v>
      </c>
      <c r="T12585" s="217">
        <v>1.7727783589689601</v>
      </c>
      <c r="U12585" s="217">
        <v>1.7727783589689601</v>
      </c>
      <c r="V12585" s="217">
        <v>0</v>
      </c>
      <c r="W12585" s="217">
        <v>1.7727783589689601</v>
      </c>
      <c r="X12585" s="217">
        <v>1.7727783589689601</v>
      </c>
      <c r="Y12585" s="217">
        <v>0</v>
      </c>
    </row>
    <row r="12586" spans="2:25">
      <c r="B12586" s="217" t="s">
        <v>12756</v>
      </c>
      <c r="C12586" s="217" t="s">
        <v>11696</v>
      </c>
      <c r="D12586" s="217" t="s">
        <v>155</v>
      </c>
      <c r="E12586" s="217" t="s">
        <v>87</v>
      </c>
      <c r="F12586" s="217" t="s">
        <v>5</v>
      </c>
      <c r="G12586" s="217" t="s">
        <v>13</v>
      </c>
      <c r="H12586" s="217" t="s">
        <v>178</v>
      </c>
      <c r="I12586" s="217">
        <v>2</v>
      </c>
      <c r="J12586" s="217">
        <v>2</v>
      </c>
      <c r="K12586" s="217">
        <v>0</v>
      </c>
      <c r="L12586" s="217">
        <v>22</v>
      </c>
      <c r="M12586" s="217">
        <v>1679.8854939805401</v>
      </c>
      <c r="N12586" s="217">
        <v>1.1905573368938001</v>
      </c>
      <c r="O12586" s="217">
        <v>1.1905573368938001</v>
      </c>
      <c r="P12586" s="217">
        <v>0</v>
      </c>
      <c r="Q12586" s="217">
        <v>1.1905573368938001</v>
      </c>
      <c r="R12586" s="217">
        <v>1.1905573368938001</v>
      </c>
      <c r="S12586" s="217">
        <v>0</v>
      </c>
      <c r="T12586" s="217">
        <v>1.1905573368938001</v>
      </c>
      <c r="U12586" s="217">
        <v>1.1905573368938001</v>
      </c>
      <c r="V12586" s="217">
        <v>0</v>
      </c>
      <c r="W12586" s="217">
        <v>1.1905573368938001</v>
      </c>
      <c r="X12586" s="217">
        <v>1.1905573368938001</v>
      </c>
      <c r="Y12586" s="217">
        <v>0</v>
      </c>
    </row>
    <row r="12587" spans="2:25">
      <c r="B12587" s="217" t="s">
        <v>12757</v>
      </c>
      <c r="C12587" s="217" t="s">
        <v>11696</v>
      </c>
      <c r="D12587" s="217" t="s">
        <v>155</v>
      </c>
      <c r="E12587" s="217" t="s">
        <v>87</v>
      </c>
      <c r="F12587" s="217" t="s">
        <v>5</v>
      </c>
      <c r="G12587" s="217" t="s">
        <v>13</v>
      </c>
      <c r="H12587" s="217" t="s">
        <v>5</v>
      </c>
      <c r="I12587" s="217">
        <v>11</v>
      </c>
      <c r="J12587" s="217">
        <v>10</v>
      </c>
      <c r="K12587" s="217">
        <v>1</v>
      </c>
      <c r="L12587" s="217">
        <v>94</v>
      </c>
      <c r="M12587" s="217">
        <v>3330</v>
      </c>
      <c r="N12587" s="217">
        <v>3.3033033033032999</v>
      </c>
      <c r="O12587" s="217">
        <v>3.0030030030030002</v>
      </c>
      <c r="P12587" s="217">
        <v>0.30030030030030003</v>
      </c>
      <c r="Q12587" s="217">
        <v>3.3033033033032999</v>
      </c>
      <c r="R12587" s="217">
        <v>3.0030030030030002</v>
      </c>
      <c r="S12587" s="217">
        <v>0.30030030030030003</v>
      </c>
      <c r="T12587" s="217">
        <v>3.3033033033032999</v>
      </c>
      <c r="U12587" s="217">
        <v>3.0030030030030002</v>
      </c>
      <c r="V12587" s="217">
        <v>0.30030030030030003</v>
      </c>
      <c r="W12587" s="217">
        <v>3.3033033033032999</v>
      </c>
      <c r="X12587" s="217">
        <v>3.0030030030030002</v>
      </c>
      <c r="Y12587" s="217">
        <v>0.30030030030030003</v>
      </c>
    </row>
    <row r="12588" spans="2:25">
      <c r="B12588" s="217" t="s">
        <v>12758</v>
      </c>
      <c r="C12588" s="217" t="s">
        <v>11696</v>
      </c>
      <c r="D12588" s="217" t="s">
        <v>155</v>
      </c>
      <c r="E12588" s="217" t="s">
        <v>87</v>
      </c>
      <c r="F12588" s="217" t="s">
        <v>12</v>
      </c>
      <c r="G12588" s="217" t="s">
        <v>5</v>
      </c>
      <c r="H12588" s="217" t="s">
        <v>170</v>
      </c>
      <c r="I12588" s="217">
        <v>42</v>
      </c>
      <c r="J12588" s="217">
        <v>40</v>
      </c>
      <c r="K12588" s="217">
        <v>2</v>
      </c>
      <c r="L12588" s="217">
        <v>96</v>
      </c>
      <c r="M12588" s="217">
        <v>4398.0361503807399</v>
      </c>
      <c r="N12588" s="217">
        <v>9.5497168654159399</v>
      </c>
      <c r="O12588" s="217">
        <v>9.0949684432532791</v>
      </c>
      <c r="P12588" s="217">
        <v>0.45474842216266398</v>
      </c>
      <c r="Q12588" s="217">
        <v>9.5497168654159399</v>
      </c>
      <c r="R12588" s="217">
        <v>9.0949684432532791</v>
      </c>
      <c r="S12588" s="217">
        <v>0.45474842216266398</v>
      </c>
      <c r="T12588" s="217">
        <v>9.5497168654159399</v>
      </c>
      <c r="U12588" s="217">
        <v>9.0949684432532791</v>
      </c>
      <c r="V12588" s="217">
        <v>0.45474842216266398</v>
      </c>
      <c r="W12588" s="217">
        <v>9.5497168654159399</v>
      </c>
      <c r="X12588" s="217">
        <v>9.0949684432532791</v>
      </c>
      <c r="Y12588" s="217">
        <v>0.45474842216266398</v>
      </c>
    </row>
    <row r="12589" spans="2:25">
      <c r="B12589" s="217" t="s">
        <v>12759</v>
      </c>
      <c r="C12589" s="217" t="s">
        <v>11696</v>
      </c>
      <c r="D12589" s="217" t="s">
        <v>155</v>
      </c>
      <c r="E12589" s="217" t="s">
        <v>87</v>
      </c>
      <c r="F12589" s="217" t="s">
        <v>12</v>
      </c>
      <c r="G12589" s="217" t="s">
        <v>5</v>
      </c>
      <c r="H12589" s="217" t="s">
        <v>172</v>
      </c>
      <c r="I12589" s="217">
        <v>40</v>
      </c>
      <c r="J12589" s="217">
        <v>37</v>
      </c>
      <c r="K12589" s="217">
        <v>3</v>
      </c>
      <c r="L12589" s="217">
        <v>54</v>
      </c>
      <c r="M12589" s="217">
        <v>2885.5364369435902</v>
      </c>
      <c r="N12589" s="217">
        <v>13.862240479059301</v>
      </c>
      <c r="O12589" s="217">
        <v>12.8225724431298</v>
      </c>
      <c r="P12589" s="217">
        <v>1.0396680359294499</v>
      </c>
      <c r="Q12589" s="217">
        <v>13.862240479059301</v>
      </c>
      <c r="R12589" s="217">
        <v>12.8225724431298</v>
      </c>
      <c r="S12589" s="217">
        <v>1.0396680359294499</v>
      </c>
      <c r="T12589" s="217">
        <v>13.862240479059301</v>
      </c>
      <c r="U12589" s="217">
        <v>12.8225724431298</v>
      </c>
      <c r="V12589" s="217">
        <v>1.0396680359294499</v>
      </c>
      <c r="W12589" s="217">
        <v>13.862240479059301</v>
      </c>
      <c r="X12589" s="217">
        <v>12.8225724431298</v>
      </c>
      <c r="Y12589" s="217">
        <v>1.0396680359294499</v>
      </c>
    </row>
    <row r="12590" spans="2:25">
      <c r="B12590" s="217" t="s">
        <v>12760</v>
      </c>
      <c r="C12590" s="217" t="s">
        <v>11696</v>
      </c>
      <c r="D12590" s="217" t="s">
        <v>155</v>
      </c>
      <c r="E12590" s="217" t="s">
        <v>87</v>
      </c>
      <c r="F12590" s="217" t="s">
        <v>12</v>
      </c>
      <c r="G12590" s="217" t="s">
        <v>5</v>
      </c>
      <c r="H12590" s="217" t="s">
        <v>174</v>
      </c>
      <c r="I12590" s="217">
        <v>65</v>
      </c>
      <c r="J12590" s="217">
        <v>58</v>
      </c>
      <c r="K12590" s="217">
        <v>7</v>
      </c>
      <c r="L12590" s="217">
        <v>60</v>
      </c>
      <c r="M12590" s="217">
        <v>3074.6702816655902</v>
      </c>
      <c r="N12590" s="217">
        <v>21.140478179920098</v>
      </c>
      <c r="O12590" s="217">
        <v>18.863811299005601</v>
      </c>
      <c r="P12590" s="217">
        <v>2.2766668809144699</v>
      </c>
      <c r="Q12590" s="217">
        <v>21.140478179920098</v>
      </c>
      <c r="R12590" s="217">
        <v>18.863811299005601</v>
      </c>
      <c r="S12590" s="217">
        <v>2.2766668809144699</v>
      </c>
      <c r="T12590" s="217">
        <v>21.140478179920098</v>
      </c>
      <c r="U12590" s="217">
        <v>18.863811299005601</v>
      </c>
      <c r="V12590" s="217">
        <v>2.2766668809144699</v>
      </c>
      <c r="W12590" s="217">
        <v>21.140478179920098</v>
      </c>
      <c r="X12590" s="217">
        <v>18.863811299005601</v>
      </c>
      <c r="Y12590" s="217">
        <v>2.2766668809144699</v>
      </c>
    </row>
    <row r="12591" spans="2:25">
      <c r="B12591" s="217" t="s">
        <v>12761</v>
      </c>
      <c r="C12591" s="217" t="s">
        <v>11696</v>
      </c>
      <c r="D12591" s="217" t="s">
        <v>155</v>
      </c>
      <c r="E12591" s="217" t="s">
        <v>87</v>
      </c>
      <c r="F12591" s="217" t="s">
        <v>12</v>
      </c>
      <c r="G12591" s="217" t="s">
        <v>5</v>
      </c>
      <c r="H12591" s="217" t="s">
        <v>176</v>
      </c>
      <c r="I12591" s="217">
        <v>43</v>
      </c>
      <c r="J12591" s="217">
        <v>41</v>
      </c>
      <c r="K12591" s="217">
        <v>2</v>
      </c>
      <c r="L12591" s="217">
        <v>62</v>
      </c>
      <c r="M12591" s="217">
        <v>2844.9075464552402</v>
      </c>
      <c r="N12591" s="217">
        <v>15.1147266819191</v>
      </c>
      <c r="O12591" s="217">
        <v>14.411716138574</v>
      </c>
      <c r="P12591" s="217">
        <v>0.70301054334507396</v>
      </c>
      <c r="Q12591" s="217">
        <v>15.1147266819191</v>
      </c>
      <c r="R12591" s="217">
        <v>14.411716138574</v>
      </c>
      <c r="S12591" s="217">
        <v>0.70301054334507396</v>
      </c>
      <c r="T12591" s="217">
        <v>15.1147266819191</v>
      </c>
      <c r="U12591" s="217">
        <v>14.411716138574</v>
      </c>
      <c r="V12591" s="217">
        <v>0.70301054334507396</v>
      </c>
      <c r="W12591" s="217">
        <v>15.1147266819191</v>
      </c>
      <c r="X12591" s="217">
        <v>14.411716138574</v>
      </c>
      <c r="Y12591" s="217">
        <v>0.70301054334507396</v>
      </c>
    </row>
    <row r="12592" spans="2:25">
      <c r="B12592" s="217" t="s">
        <v>12762</v>
      </c>
      <c r="C12592" s="217" t="s">
        <v>11696</v>
      </c>
      <c r="D12592" s="217" t="s">
        <v>155</v>
      </c>
      <c r="E12592" s="217" t="s">
        <v>87</v>
      </c>
      <c r="F12592" s="217" t="s">
        <v>12</v>
      </c>
      <c r="G12592" s="217" t="s">
        <v>5</v>
      </c>
      <c r="H12592" s="217" t="s">
        <v>178</v>
      </c>
      <c r="I12592" s="217">
        <v>24</v>
      </c>
      <c r="J12592" s="217">
        <v>24</v>
      </c>
      <c r="K12592" s="217">
        <v>0</v>
      </c>
      <c r="L12592" s="217">
        <v>36</v>
      </c>
      <c r="M12592" s="217">
        <v>2646.84958455484</v>
      </c>
      <c r="N12592" s="217">
        <v>9.06738340555777</v>
      </c>
      <c r="O12592" s="217">
        <v>9.06738340555777</v>
      </c>
      <c r="P12592" s="217">
        <v>0</v>
      </c>
      <c r="Q12592" s="217">
        <v>9.06738340555777</v>
      </c>
      <c r="R12592" s="217">
        <v>9.06738340555777</v>
      </c>
      <c r="S12592" s="217">
        <v>0</v>
      </c>
      <c r="T12592" s="217">
        <v>9.06738340555777</v>
      </c>
      <c r="U12592" s="217">
        <v>9.06738340555777</v>
      </c>
      <c r="V12592" s="217">
        <v>0</v>
      </c>
      <c r="W12592" s="217">
        <v>9.06738340555777</v>
      </c>
      <c r="X12592" s="217">
        <v>9.06738340555777</v>
      </c>
      <c r="Y12592" s="217">
        <v>0</v>
      </c>
    </row>
    <row r="12593" spans="2:25">
      <c r="B12593" s="217" t="s">
        <v>12763</v>
      </c>
      <c r="C12593" s="217" t="s">
        <v>11696</v>
      </c>
      <c r="D12593" s="217" t="s">
        <v>155</v>
      </c>
      <c r="E12593" s="217" t="s">
        <v>87</v>
      </c>
      <c r="F12593" s="217" t="s">
        <v>12</v>
      </c>
      <c r="G12593" s="217" t="s">
        <v>5</v>
      </c>
      <c r="H12593" s="217" t="s">
        <v>5</v>
      </c>
      <c r="I12593" s="217">
        <v>214</v>
      </c>
      <c r="J12593" s="217">
        <v>200</v>
      </c>
      <c r="K12593" s="217">
        <v>14</v>
      </c>
      <c r="L12593" s="217">
        <v>308</v>
      </c>
      <c r="M12593" s="217">
        <v>15850</v>
      </c>
      <c r="N12593" s="217">
        <v>13.501577287066199</v>
      </c>
      <c r="O12593" s="217">
        <v>12.6182965299685</v>
      </c>
      <c r="P12593" s="217">
        <v>0.88328075709779197</v>
      </c>
      <c r="Q12593" s="217">
        <v>13.501577287066199</v>
      </c>
      <c r="R12593" s="217">
        <v>12.6182965299685</v>
      </c>
      <c r="S12593" s="217">
        <v>0.88328075709779197</v>
      </c>
      <c r="T12593" s="217">
        <v>13.501577287066199</v>
      </c>
      <c r="U12593" s="217">
        <v>12.6182965299685</v>
      </c>
      <c r="V12593" s="217">
        <v>0.88328075709779197</v>
      </c>
      <c r="W12593" s="217">
        <v>13.501577287066199</v>
      </c>
      <c r="X12593" s="217">
        <v>12.6182965299685</v>
      </c>
      <c r="Y12593" s="217">
        <v>0.88328075709779197</v>
      </c>
    </row>
    <row r="12594" spans="2:25">
      <c r="B12594" s="217" t="s">
        <v>12764</v>
      </c>
      <c r="C12594" s="217" t="s">
        <v>11696</v>
      </c>
      <c r="D12594" s="217" t="s">
        <v>155</v>
      </c>
      <c r="E12594" s="217" t="s">
        <v>87</v>
      </c>
      <c r="F12594" s="217" t="s">
        <v>9</v>
      </c>
      <c r="G12594" s="217" t="s">
        <v>5</v>
      </c>
      <c r="H12594" s="217" t="s">
        <v>170</v>
      </c>
      <c r="I12594" s="217">
        <v>12</v>
      </c>
      <c r="J12594" s="217">
        <v>11</v>
      </c>
      <c r="K12594" s="217">
        <v>1</v>
      </c>
      <c r="L12594" s="217">
        <v>148</v>
      </c>
      <c r="M12594" s="217">
        <v>4418.8782125754697</v>
      </c>
      <c r="N12594" s="217">
        <v>2.7156213461257601</v>
      </c>
      <c r="O12594" s="217">
        <v>2.4893195672819499</v>
      </c>
      <c r="P12594" s="217">
        <v>0.226301778843813</v>
      </c>
      <c r="Q12594" s="217">
        <v>2.7156213461257601</v>
      </c>
      <c r="R12594" s="217">
        <v>2.4893195672819499</v>
      </c>
      <c r="S12594" s="217">
        <v>0.226301778843813</v>
      </c>
      <c r="T12594" s="217">
        <v>2.7156213461257601</v>
      </c>
      <c r="U12594" s="217">
        <v>2.4893195672819499</v>
      </c>
      <c r="V12594" s="217">
        <v>0.226301778843813</v>
      </c>
      <c r="W12594" s="217">
        <v>2.7156213461257601</v>
      </c>
      <c r="X12594" s="217">
        <v>2.4893195672819499</v>
      </c>
      <c r="Y12594" s="217">
        <v>0.226301778843813</v>
      </c>
    </row>
    <row r="12595" spans="2:25">
      <c r="B12595" s="217" t="s">
        <v>12765</v>
      </c>
      <c r="C12595" s="217" t="s">
        <v>11696</v>
      </c>
      <c r="D12595" s="217" t="s">
        <v>155</v>
      </c>
      <c r="E12595" s="217" t="s">
        <v>87</v>
      </c>
      <c r="F12595" s="217" t="s">
        <v>9</v>
      </c>
      <c r="G12595" s="217" t="s">
        <v>5</v>
      </c>
      <c r="H12595" s="217" t="s">
        <v>172</v>
      </c>
      <c r="I12595" s="217">
        <v>7</v>
      </c>
      <c r="J12595" s="217">
        <v>7</v>
      </c>
      <c r="K12595" s="217">
        <v>0</v>
      </c>
      <c r="L12595" s="217">
        <v>81</v>
      </c>
      <c r="M12595" s="217">
        <v>3026.5311178919301</v>
      </c>
      <c r="N12595" s="217">
        <v>2.3128789123026499</v>
      </c>
      <c r="O12595" s="217">
        <v>2.3128789123026499</v>
      </c>
      <c r="P12595" s="217">
        <v>0</v>
      </c>
      <c r="Q12595" s="217">
        <v>2.3128789123026499</v>
      </c>
      <c r="R12595" s="217">
        <v>2.3128789123026499</v>
      </c>
      <c r="S12595" s="217">
        <v>0</v>
      </c>
      <c r="T12595" s="217">
        <v>2.3128789123026499</v>
      </c>
      <c r="U12595" s="217">
        <v>2.3128789123026499</v>
      </c>
      <c r="V12595" s="217">
        <v>0</v>
      </c>
      <c r="W12595" s="217">
        <v>2.3128789123026499</v>
      </c>
      <c r="X12595" s="217">
        <v>2.3128789123026499</v>
      </c>
      <c r="Y12595" s="217">
        <v>0</v>
      </c>
    </row>
    <row r="12596" spans="2:25">
      <c r="B12596" s="217" t="s">
        <v>12766</v>
      </c>
      <c r="C12596" s="217" t="s">
        <v>11696</v>
      </c>
      <c r="D12596" s="217" t="s">
        <v>155</v>
      </c>
      <c r="E12596" s="217" t="s">
        <v>87</v>
      </c>
      <c r="F12596" s="217" t="s">
        <v>9</v>
      </c>
      <c r="G12596" s="217" t="s">
        <v>5</v>
      </c>
      <c r="H12596" s="217" t="s">
        <v>174</v>
      </c>
      <c r="I12596" s="217">
        <v>10</v>
      </c>
      <c r="J12596" s="217">
        <v>8</v>
      </c>
      <c r="K12596" s="217">
        <v>2</v>
      </c>
      <c r="L12596" s="217">
        <v>93</v>
      </c>
      <c r="M12596" s="217">
        <v>2834.1186480158699</v>
      </c>
      <c r="N12596" s="217">
        <v>3.5284337891079001</v>
      </c>
      <c r="O12596" s="217">
        <v>2.8227470312863199</v>
      </c>
      <c r="P12596" s="217">
        <v>0.70568675782158097</v>
      </c>
      <c r="Q12596" s="217">
        <v>3.5284337891079001</v>
      </c>
      <c r="R12596" s="217">
        <v>2.8227470312863199</v>
      </c>
      <c r="S12596" s="217">
        <v>0.70568675782158097</v>
      </c>
      <c r="T12596" s="217">
        <v>3.5284337891079001</v>
      </c>
      <c r="U12596" s="217">
        <v>2.8227470312863199</v>
      </c>
      <c r="V12596" s="217">
        <v>0.70568675782158097</v>
      </c>
      <c r="W12596" s="217">
        <v>3.5284337891079001</v>
      </c>
      <c r="X12596" s="217">
        <v>2.8227470312863199</v>
      </c>
      <c r="Y12596" s="217">
        <v>0.70568675782158097</v>
      </c>
    </row>
    <row r="12597" spans="2:25">
      <c r="B12597" s="217" t="s">
        <v>12767</v>
      </c>
      <c r="C12597" s="217" t="s">
        <v>11696</v>
      </c>
      <c r="D12597" s="217" t="s">
        <v>155</v>
      </c>
      <c r="E12597" s="217" t="s">
        <v>87</v>
      </c>
      <c r="F12597" s="217" t="s">
        <v>9</v>
      </c>
      <c r="G12597" s="217" t="s">
        <v>5</v>
      </c>
      <c r="H12597" s="217" t="s">
        <v>176</v>
      </c>
      <c r="I12597" s="217">
        <v>8</v>
      </c>
      <c r="J12597" s="217">
        <v>6</v>
      </c>
      <c r="K12597" s="217">
        <v>2</v>
      </c>
      <c r="L12597" s="217">
        <v>110</v>
      </c>
      <c r="M12597" s="217">
        <v>2601.3420737684701</v>
      </c>
      <c r="N12597" s="217">
        <v>3.07533564334762</v>
      </c>
      <c r="O12597" s="217">
        <v>2.30650173251072</v>
      </c>
      <c r="P12597" s="217">
        <v>0.768833910836905</v>
      </c>
      <c r="Q12597" s="217">
        <v>3.07533564334762</v>
      </c>
      <c r="R12597" s="217">
        <v>2.30650173251072</v>
      </c>
      <c r="S12597" s="217">
        <v>0.768833910836905</v>
      </c>
      <c r="T12597" s="217">
        <v>3.07533564334762</v>
      </c>
      <c r="U12597" s="217">
        <v>2.30650173251072</v>
      </c>
      <c r="V12597" s="217">
        <v>0.768833910836905</v>
      </c>
      <c r="W12597" s="217">
        <v>3.07533564334762</v>
      </c>
      <c r="X12597" s="217">
        <v>2.30650173251072</v>
      </c>
      <c r="Y12597" s="217">
        <v>0.768833910836905</v>
      </c>
    </row>
    <row r="12598" spans="2:25">
      <c r="B12598" s="217" t="s">
        <v>12768</v>
      </c>
      <c r="C12598" s="217" t="s">
        <v>11696</v>
      </c>
      <c r="D12598" s="217" t="s">
        <v>155</v>
      </c>
      <c r="E12598" s="217" t="s">
        <v>87</v>
      </c>
      <c r="F12598" s="217" t="s">
        <v>9</v>
      </c>
      <c r="G12598" s="217" t="s">
        <v>5</v>
      </c>
      <c r="H12598" s="217" t="s">
        <v>178</v>
      </c>
      <c r="I12598" s="217">
        <v>3</v>
      </c>
      <c r="J12598" s="217">
        <v>2</v>
      </c>
      <c r="K12598" s="217">
        <v>1</v>
      </c>
      <c r="L12598" s="217">
        <v>67</v>
      </c>
      <c r="M12598" s="217">
        <v>2669.1299477482598</v>
      </c>
      <c r="N12598" s="217">
        <v>1.1239617623453899</v>
      </c>
      <c r="O12598" s="217">
        <v>0.74930784156359498</v>
      </c>
      <c r="P12598" s="217">
        <v>0.37465392078179799</v>
      </c>
      <c r="Q12598" s="217">
        <v>1.1239617623453899</v>
      </c>
      <c r="R12598" s="217">
        <v>0.74930784156359498</v>
      </c>
      <c r="S12598" s="217">
        <v>0.37465392078179799</v>
      </c>
      <c r="T12598" s="217">
        <v>1.1239617623453899</v>
      </c>
      <c r="U12598" s="217">
        <v>0.74930784156359498</v>
      </c>
      <c r="V12598" s="217">
        <v>0.37465392078179799</v>
      </c>
      <c r="W12598" s="217">
        <v>1.1239617623453899</v>
      </c>
      <c r="X12598" s="217">
        <v>0.74930784156359498</v>
      </c>
      <c r="Y12598" s="217">
        <v>0.37465392078179799</v>
      </c>
    </row>
    <row r="12599" spans="2:25">
      <c r="B12599" s="217" t="s">
        <v>12769</v>
      </c>
      <c r="C12599" s="217" t="s">
        <v>11696</v>
      </c>
      <c r="D12599" s="217" t="s">
        <v>155</v>
      </c>
      <c r="E12599" s="217" t="s">
        <v>87</v>
      </c>
      <c r="F12599" s="217" t="s">
        <v>9</v>
      </c>
      <c r="G12599" s="217" t="s">
        <v>5</v>
      </c>
      <c r="H12599" s="217" t="s">
        <v>5</v>
      </c>
      <c r="I12599" s="217">
        <v>40</v>
      </c>
      <c r="J12599" s="217">
        <v>34</v>
      </c>
      <c r="K12599" s="217">
        <v>6</v>
      </c>
      <c r="L12599" s="217">
        <v>499</v>
      </c>
      <c r="M12599" s="217">
        <v>15550</v>
      </c>
      <c r="N12599" s="217">
        <v>2.5723472668810299</v>
      </c>
      <c r="O12599" s="217">
        <v>2.1864951768488701</v>
      </c>
      <c r="P12599" s="217">
        <v>0.38585209003215398</v>
      </c>
      <c r="Q12599" s="217">
        <v>2.5723472668810299</v>
      </c>
      <c r="R12599" s="217">
        <v>2.1864951768488701</v>
      </c>
      <c r="S12599" s="217">
        <v>0.38585209003215398</v>
      </c>
      <c r="T12599" s="217">
        <v>2.5723472668810299</v>
      </c>
      <c r="U12599" s="217">
        <v>2.1864951768488701</v>
      </c>
      <c r="V12599" s="217">
        <v>0.38585209003215398</v>
      </c>
      <c r="W12599" s="217">
        <v>2.5723472668810299</v>
      </c>
      <c r="X12599" s="217">
        <v>2.1864951768488701</v>
      </c>
      <c r="Y12599" s="217">
        <v>0.38585209003215398</v>
      </c>
    </row>
    <row r="12600" spans="2:25">
      <c r="B12600" s="217" t="s">
        <v>12770</v>
      </c>
      <c r="C12600" s="217" t="s">
        <v>11696</v>
      </c>
      <c r="D12600" s="217" t="s">
        <v>155</v>
      </c>
      <c r="E12600" s="217" t="s">
        <v>87</v>
      </c>
      <c r="F12600" s="217" t="s">
        <v>5</v>
      </c>
      <c r="G12600" s="217" t="s">
        <v>5</v>
      </c>
      <c r="H12600" s="217" t="s">
        <v>170</v>
      </c>
      <c r="I12600" s="217">
        <v>55</v>
      </c>
      <c r="J12600" s="217">
        <v>52</v>
      </c>
      <c r="K12600" s="217">
        <v>3</v>
      </c>
      <c r="L12600" s="217">
        <v>244</v>
      </c>
      <c r="M12600" s="217">
        <v>8816.9143629562204</v>
      </c>
      <c r="N12600" s="217">
        <v>6.2380100039396398</v>
      </c>
      <c r="O12600" s="217">
        <v>5.8977549128156603</v>
      </c>
      <c r="P12600" s="217">
        <v>0.340255091123981</v>
      </c>
      <c r="Q12600" s="217">
        <v>6.2380100039396398</v>
      </c>
      <c r="R12600" s="217">
        <v>5.8977549128156603</v>
      </c>
      <c r="S12600" s="217">
        <v>0.340255091123981</v>
      </c>
      <c r="T12600" s="217">
        <v>6.2380100039396398</v>
      </c>
      <c r="U12600" s="217">
        <v>5.8977549128156603</v>
      </c>
      <c r="V12600" s="217">
        <v>0.340255091123981</v>
      </c>
      <c r="W12600" s="217">
        <v>6.2380100039396398</v>
      </c>
      <c r="X12600" s="217">
        <v>5.8977549128156603</v>
      </c>
      <c r="Y12600" s="217">
        <v>0.340255091123981</v>
      </c>
    </row>
    <row r="12601" spans="2:25">
      <c r="B12601" s="217" t="s">
        <v>12771</v>
      </c>
      <c r="C12601" s="217" t="s">
        <v>11696</v>
      </c>
      <c r="D12601" s="217" t="s">
        <v>155</v>
      </c>
      <c r="E12601" s="217" t="s">
        <v>87</v>
      </c>
      <c r="F12601" s="217" t="s">
        <v>5</v>
      </c>
      <c r="G12601" s="217" t="s">
        <v>5</v>
      </c>
      <c r="H12601" s="217" t="s">
        <v>172</v>
      </c>
      <c r="I12601" s="217">
        <v>47</v>
      </c>
      <c r="J12601" s="217">
        <v>44</v>
      </c>
      <c r="K12601" s="217">
        <v>3</v>
      </c>
      <c r="L12601" s="217">
        <v>135</v>
      </c>
      <c r="M12601" s="217">
        <v>5912.0675548355202</v>
      </c>
      <c r="N12601" s="217">
        <v>7.9498415002985503</v>
      </c>
      <c r="O12601" s="217">
        <v>7.4424048087901298</v>
      </c>
      <c r="P12601" s="217">
        <v>0.50743669150841797</v>
      </c>
      <c r="Q12601" s="217">
        <v>7.9498415002985503</v>
      </c>
      <c r="R12601" s="217">
        <v>7.4424048087901298</v>
      </c>
      <c r="S12601" s="217">
        <v>0.50743669150841797</v>
      </c>
      <c r="T12601" s="217">
        <v>7.9498415002985503</v>
      </c>
      <c r="U12601" s="217">
        <v>7.4424048087901298</v>
      </c>
      <c r="V12601" s="217">
        <v>0.50743669150841797</v>
      </c>
      <c r="W12601" s="217">
        <v>7.9498415002985503</v>
      </c>
      <c r="X12601" s="217">
        <v>7.4424048087901298</v>
      </c>
      <c r="Y12601" s="217">
        <v>0.50743669150841797</v>
      </c>
    </row>
    <row r="12602" spans="2:25">
      <c r="B12602" s="217" t="s">
        <v>12772</v>
      </c>
      <c r="C12602" s="217" t="s">
        <v>11696</v>
      </c>
      <c r="D12602" s="217" t="s">
        <v>155</v>
      </c>
      <c r="E12602" s="217" t="s">
        <v>87</v>
      </c>
      <c r="F12602" s="217" t="s">
        <v>5</v>
      </c>
      <c r="G12602" s="217" t="s">
        <v>5</v>
      </c>
      <c r="H12602" s="217" t="s">
        <v>174</v>
      </c>
      <c r="I12602" s="217">
        <v>75</v>
      </c>
      <c r="J12602" s="217">
        <v>66</v>
      </c>
      <c r="K12602" s="217">
        <v>9</v>
      </c>
      <c r="L12602" s="217">
        <v>154</v>
      </c>
      <c r="M12602" s="217">
        <v>5908.7889296814501</v>
      </c>
      <c r="N12602" s="217">
        <v>12.692956355786301</v>
      </c>
      <c r="O12602" s="217">
        <v>11.169801593092</v>
      </c>
      <c r="P12602" s="217">
        <v>1.52315476269436</v>
      </c>
      <c r="Q12602" s="217">
        <v>12.692956355786301</v>
      </c>
      <c r="R12602" s="217">
        <v>11.169801593092</v>
      </c>
      <c r="S12602" s="217">
        <v>1.52315476269436</v>
      </c>
      <c r="T12602" s="217">
        <v>12.692956355786301</v>
      </c>
      <c r="U12602" s="217">
        <v>11.169801593092</v>
      </c>
      <c r="V12602" s="217">
        <v>1.52315476269436</v>
      </c>
      <c r="W12602" s="217">
        <v>12.692956355786301</v>
      </c>
      <c r="X12602" s="217">
        <v>11.169801593092</v>
      </c>
      <c r="Y12602" s="217">
        <v>1.52315476269436</v>
      </c>
    </row>
    <row r="12603" spans="2:25">
      <c r="B12603" s="217" t="s">
        <v>12773</v>
      </c>
      <c r="C12603" s="217" t="s">
        <v>11696</v>
      </c>
      <c r="D12603" s="217" t="s">
        <v>155</v>
      </c>
      <c r="E12603" s="217" t="s">
        <v>87</v>
      </c>
      <c r="F12603" s="217" t="s">
        <v>5</v>
      </c>
      <c r="G12603" s="217" t="s">
        <v>5</v>
      </c>
      <c r="H12603" s="217" t="s">
        <v>176</v>
      </c>
      <c r="I12603" s="217">
        <v>52</v>
      </c>
      <c r="J12603" s="217">
        <v>48</v>
      </c>
      <c r="K12603" s="217">
        <v>4</v>
      </c>
      <c r="L12603" s="217">
        <v>173</v>
      </c>
      <c r="M12603" s="217">
        <v>5446.2496202237098</v>
      </c>
      <c r="N12603" s="217">
        <v>9.5478546937890894</v>
      </c>
      <c r="O12603" s="217">
        <v>8.8134043327283909</v>
      </c>
      <c r="P12603" s="217">
        <v>0.73445036106069905</v>
      </c>
      <c r="Q12603" s="217">
        <v>9.5478546937890894</v>
      </c>
      <c r="R12603" s="217">
        <v>8.8134043327283909</v>
      </c>
      <c r="S12603" s="217">
        <v>0.73445036106069905</v>
      </c>
      <c r="T12603" s="217">
        <v>9.5478546937890894</v>
      </c>
      <c r="U12603" s="217">
        <v>8.8134043327283909</v>
      </c>
      <c r="V12603" s="217">
        <v>0.73445036106069905</v>
      </c>
      <c r="W12603" s="217">
        <v>9.5478546937890894</v>
      </c>
      <c r="X12603" s="217">
        <v>8.8134043327283909</v>
      </c>
      <c r="Y12603" s="217">
        <v>0.73445036106069905</v>
      </c>
    </row>
    <row r="12604" spans="2:25">
      <c r="B12604" s="217" t="s">
        <v>12774</v>
      </c>
      <c r="C12604" s="217" t="s">
        <v>11696</v>
      </c>
      <c r="D12604" s="217" t="s">
        <v>155</v>
      </c>
      <c r="E12604" s="217" t="s">
        <v>87</v>
      </c>
      <c r="F12604" s="217" t="s">
        <v>5</v>
      </c>
      <c r="G12604" s="217" t="s">
        <v>5</v>
      </c>
      <c r="H12604" s="217" t="s">
        <v>178</v>
      </c>
      <c r="I12604" s="217">
        <v>27</v>
      </c>
      <c r="J12604" s="217">
        <v>26</v>
      </c>
      <c r="K12604" s="217">
        <v>1</v>
      </c>
      <c r="L12604" s="217">
        <v>103</v>
      </c>
      <c r="M12604" s="217">
        <v>5315.9795323030903</v>
      </c>
      <c r="N12604" s="217">
        <v>5.0790263273083998</v>
      </c>
      <c r="O12604" s="217">
        <v>4.8909142411117896</v>
      </c>
      <c r="P12604" s="217">
        <v>0.18811208619660699</v>
      </c>
      <c r="Q12604" s="217">
        <v>5.0790263273083998</v>
      </c>
      <c r="R12604" s="217">
        <v>4.8909142411117896</v>
      </c>
      <c r="S12604" s="217">
        <v>0.18811208619660699</v>
      </c>
      <c r="T12604" s="217">
        <v>5.0790263273083998</v>
      </c>
      <c r="U12604" s="217">
        <v>4.8909142411117896</v>
      </c>
      <c r="V12604" s="217">
        <v>0.18811208619660699</v>
      </c>
      <c r="W12604" s="217">
        <v>5.0790263273083998</v>
      </c>
      <c r="X12604" s="217">
        <v>4.8909142411117896</v>
      </c>
      <c r="Y12604" s="217">
        <v>0.18811208619660699</v>
      </c>
    </row>
    <row r="12605" spans="2:25">
      <c r="B12605" s="217" t="s">
        <v>12775</v>
      </c>
      <c r="C12605" s="217" t="s">
        <v>11696</v>
      </c>
      <c r="D12605" s="217" t="s">
        <v>155</v>
      </c>
      <c r="E12605" s="217" t="s">
        <v>87</v>
      </c>
      <c r="F12605" s="217" t="s">
        <v>5</v>
      </c>
      <c r="G12605" s="217" t="s">
        <v>5</v>
      </c>
      <c r="H12605" s="217" t="s">
        <v>5</v>
      </c>
      <c r="I12605" s="217">
        <v>256</v>
      </c>
      <c r="J12605" s="217">
        <v>236</v>
      </c>
      <c r="K12605" s="217">
        <v>20</v>
      </c>
      <c r="L12605" s="217">
        <v>809</v>
      </c>
      <c r="M12605" s="217">
        <v>31400</v>
      </c>
      <c r="N12605" s="217">
        <v>8.1528662420382201</v>
      </c>
      <c r="O12605" s="217">
        <v>7.5159235668789801</v>
      </c>
      <c r="P12605" s="217">
        <v>0.63694267515923597</v>
      </c>
      <c r="Q12605" s="217">
        <v>8.1528662420382201</v>
      </c>
      <c r="R12605" s="217">
        <v>7.5159235668789801</v>
      </c>
      <c r="S12605" s="217">
        <v>0.63694267515923597</v>
      </c>
      <c r="T12605" s="217">
        <v>8.1528662420382201</v>
      </c>
      <c r="U12605" s="217">
        <v>7.5159235668789801</v>
      </c>
      <c r="V12605" s="217">
        <v>0.63694267515923597</v>
      </c>
      <c r="W12605" s="217">
        <v>8.1528662420382201</v>
      </c>
      <c r="X12605" s="217">
        <v>7.5159235668789801</v>
      </c>
      <c r="Y12605" s="217">
        <v>0.63694267515923597</v>
      </c>
    </row>
    <row r="12606" spans="2:25">
      <c r="B12606" s="217" t="s">
        <v>12776</v>
      </c>
      <c r="C12606" s="217" t="s">
        <v>11696</v>
      </c>
      <c r="D12606" s="217" t="s">
        <v>155</v>
      </c>
      <c r="E12606" s="217" t="s">
        <v>88</v>
      </c>
      <c r="F12606" s="217" t="s">
        <v>12</v>
      </c>
      <c r="G12606" s="217" t="s">
        <v>10</v>
      </c>
      <c r="H12606" s="217" t="s">
        <v>170</v>
      </c>
      <c r="I12606" s="217">
        <v>2</v>
      </c>
      <c r="J12606" s="217">
        <v>2</v>
      </c>
      <c r="K12606" s="217">
        <v>0</v>
      </c>
      <c r="L12606" s="217">
        <v>8</v>
      </c>
      <c r="M12606" s="217">
        <v>418.56579002035801</v>
      </c>
      <c r="N12606" s="217">
        <v>4.7782213637256996</v>
      </c>
      <c r="O12606" s="217">
        <v>4.7782213637256996</v>
      </c>
      <c r="P12606" s="217">
        <v>0</v>
      </c>
      <c r="Q12606" s="217">
        <v>4.7782213637256996</v>
      </c>
      <c r="R12606" s="217">
        <v>4.7782213637256996</v>
      </c>
      <c r="S12606" s="217">
        <v>0</v>
      </c>
      <c r="T12606" s="217">
        <v>4.7782213637256996</v>
      </c>
      <c r="U12606" s="217">
        <v>4.7782213637256996</v>
      </c>
      <c r="V12606" s="217">
        <v>0</v>
      </c>
      <c r="W12606" s="217">
        <v>4.7782213637256996</v>
      </c>
      <c r="X12606" s="217">
        <v>4.7782213637256996</v>
      </c>
      <c r="Y12606" s="217">
        <v>0</v>
      </c>
    </row>
    <row r="12607" spans="2:25">
      <c r="B12607" s="217" t="s">
        <v>12777</v>
      </c>
      <c r="C12607" s="217" t="s">
        <v>11696</v>
      </c>
      <c r="D12607" s="217" t="s">
        <v>155</v>
      </c>
      <c r="E12607" s="217" t="s">
        <v>88</v>
      </c>
      <c r="F12607" s="217" t="s">
        <v>12</v>
      </c>
      <c r="G12607" s="217" t="s">
        <v>10</v>
      </c>
      <c r="H12607" s="217" t="s">
        <v>172</v>
      </c>
      <c r="I12607" s="217">
        <v>5</v>
      </c>
      <c r="J12607" s="217">
        <v>4</v>
      </c>
      <c r="K12607" s="217">
        <v>1</v>
      </c>
      <c r="L12607" s="217">
        <v>17</v>
      </c>
      <c r="M12607" s="217">
        <v>597.02688105031405</v>
      </c>
      <c r="N12607" s="217">
        <v>8.3748322876246295</v>
      </c>
      <c r="O12607" s="217">
        <v>6.6998658300997098</v>
      </c>
      <c r="P12607" s="217">
        <v>1.6749664575249299</v>
      </c>
      <c r="Q12607" s="217">
        <v>8.3748322876246295</v>
      </c>
      <c r="R12607" s="217">
        <v>6.6998658300997098</v>
      </c>
      <c r="S12607" s="217">
        <v>1.6749664575249299</v>
      </c>
      <c r="T12607" s="217">
        <v>8.3748322876246295</v>
      </c>
      <c r="U12607" s="217">
        <v>6.6998658300997098</v>
      </c>
      <c r="V12607" s="217">
        <v>1.6749664575249299</v>
      </c>
      <c r="W12607" s="217">
        <v>8.3748322876246295</v>
      </c>
      <c r="X12607" s="217">
        <v>6.6998658300997098</v>
      </c>
      <c r="Y12607" s="217">
        <v>1.6749664575249299</v>
      </c>
    </row>
    <row r="12608" spans="2:25">
      <c r="B12608" s="217" t="s">
        <v>12778</v>
      </c>
      <c r="C12608" s="217" t="s">
        <v>11696</v>
      </c>
      <c r="D12608" s="217" t="s">
        <v>155</v>
      </c>
      <c r="E12608" s="217" t="s">
        <v>88</v>
      </c>
      <c r="F12608" s="217" t="s">
        <v>12</v>
      </c>
      <c r="G12608" s="217" t="s">
        <v>10</v>
      </c>
      <c r="H12608" s="217" t="s">
        <v>174</v>
      </c>
      <c r="I12608" s="217">
        <v>8</v>
      </c>
      <c r="J12608" s="217">
        <v>8</v>
      </c>
      <c r="K12608" s="217">
        <v>0</v>
      </c>
      <c r="L12608" s="217">
        <v>16</v>
      </c>
      <c r="M12608" s="217">
        <v>723.55020981345297</v>
      </c>
      <c r="N12608" s="217">
        <v>11.0565927443551</v>
      </c>
      <c r="O12608" s="217">
        <v>11.0565927443551</v>
      </c>
      <c r="P12608" s="217">
        <v>0</v>
      </c>
      <c r="Q12608" s="217">
        <v>11.0565927443551</v>
      </c>
      <c r="R12608" s="217">
        <v>11.0565927443551</v>
      </c>
      <c r="S12608" s="217">
        <v>0</v>
      </c>
      <c r="T12608" s="217">
        <v>11.0565927443551</v>
      </c>
      <c r="U12608" s="217">
        <v>11.0565927443551</v>
      </c>
      <c r="V12608" s="217">
        <v>0</v>
      </c>
      <c r="W12608" s="217">
        <v>11.0565927443551</v>
      </c>
      <c r="X12608" s="217">
        <v>11.0565927443551</v>
      </c>
      <c r="Y12608" s="217">
        <v>0</v>
      </c>
    </row>
    <row r="12609" spans="2:25">
      <c r="B12609" s="217" t="s">
        <v>12779</v>
      </c>
      <c r="C12609" s="217" t="s">
        <v>11696</v>
      </c>
      <c r="D12609" s="217" t="s">
        <v>155</v>
      </c>
      <c r="E12609" s="217" t="s">
        <v>88</v>
      </c>
      <c r="F12609" s="217" t="s">
        <v>12</v>
      </c>
      <c r="G12609" s="217" t="s">
        <v>10</v>
      </c>
      <c r="H12609" s="217" t="s">
        <v>176</v>
      </c>
      <c r="I12609" s="217">
        <v>7</v>
      </c>
      <c r="J12609" s="217">
        <v>6</v>
      </c>
      <c r="K12609" s="217">
        <v>1</v>
      </c>
      <c r="L12609" s="217">
        <v>25</v>
      </c>
      <c r="M12609" s="217">
        <v>770.37891063193297</v>
      </c>
      <c r="N12609" s="217">
        <v>9.0864377300489405</v>
      </c>
      <c r="O12609" s="217">
        <v>7.7883751971848101</v>
      </c>
      <c r="P12609" s="217">
        <v>1.29806253286413</v>
      </c>
      <c r="Q12609" s="217">
        <v>9.0864377300489405</v>
      </c>
      <c r="R12609" s="217">
        <v>7.7883751971848101</v>
      </c>
      <c r="S12609" s="217">
        <v>1.29806253286413</v>
      </c>
      <c r="T12609" s="217">
        <v>9.0864377300489405</v>
      </c>
      <c r="U12609" s="217">
        <v>7.7883751971848101</v>
      </c>
      <c r="V12609" s="217">
        <v>1.29806253286413</v>
      </c>
      <c r="W12609" s="217">
        <v>9.0864377300489405</v>
      </c>
      <c r="X12609" s="217">
        <v>7.7883751971848101</v>
      </c>
      <c r="Y12609" s="217">
        <v>1.29806253286413</v>
      </c>
    </row>
    <row r="12610" spans="2:25">
      <c r="B12610" s="217" t="s">
        <v>12780</v>
      </c>
      <c r="C12610" s="217" t="s">
        <v>11696</v>
      </c>
      <c r="D12610" s="217" t="s">
        <v>155</v>
      </c>
      <c r="E12610" s="217" t="s">
        <v>88</v>
      </c>
      <c r="F12610" s="217" t="s">
        <v>12</v>
      </c>
      <c r="G12610" s="217" t="s">
        <v>10</v>
      </c>
      <c r="H12610" s="217" t="s">
        <v>178</v>
      </c>
      <c r="I12610" s="217">
        <v>5</v>
      </c>
      <c r="J12610" s="217">
        <v>4</v>
      </c>
      <c r="K12610" s="217">
        <v>1</v>
      </c>
      <c r="L12610" s="217">
        <v>28</v>
      </c>
      <c r="M12610" s="217">
        <v>900.47820848394201</v>
      </c>
      <c r="N12610" s="217">
        <v>5.5526052189736701</v>
      </c>
      <c r="O12610" s="217">
        <v>4.4420841751789402</v>
      </c>
      <c r="P12610" s="217">
        <v>1.1105210437947299</v>
      </c>
      <c r="Q12610" s="217">
        <v>5.5526052189736701</v>
      </c>
      <c r="R12610" s="217">
        <v>4.4420841751789402</v>
      </c>
      <c r="S12610" s="217">
        <v>1.1105210437947299</v>
      </c>
      <c r="T12610" s="217">
        <v>5.5526052189736701</v>
      </c>
      <c r="U12610" s="217">
        <v>4.4420841751789402</v>
      </c>
      <c r="V12610" s="217">
        <v>1.1105210437947299</v>
      </c>
      <c r="W12610" s="217">
        <v>5.5526052189736701</v>
      </c>
      <c r="X12610" s="217">
        <v>4.4420841751789402</v>
      </c>
      <c r="Y12610" s="217">
        <v>1.1105210437947299</v>
      </c>
    </row>
    <row r="12611" spans="2:25">
      <c r="B12611" s="217" t="s">
        <v>12781</v>
      </c>
      <c r="C12611" s="217" t="s">
        <v>11696</v>
      </c>
      <c r="D12611" s="217" t="s">
        <v>155</v>
      </c>
      <c r="E12611" s="217" t="s">
        <v>88</v>
      </c>
      <c r="F12611" s="217" t="s">
        <v>12</v>
      </c>
      <c r="G12611" s="217" t="s">
        <v>10</v>
      </c>
      <c r="H12611" s="217" t="s">
        <v>5</v>
      </c>
      <c r="I12611" s="217">
        <v>27</v>
      </c>
      <c r="J12611" s="217">
        <v>24</v>
      </c>
      <c r="K12611" s="217">
        <v>3</v>
      </c>
      <c r="L12611" s="217">
        <v>94</v>
      </c>
      <c r="M12611" s="217">
        <v>3410</v>
      </c>
      <c r="N12611" s="217">
        <v>7.9178885630498499</v>
      </c>
      <c r="O12611" s="217">
        <v>7.0381231671554296</v>
      </c>
      <c r="P12611" s="217">
        <v>0.87976539589442804</v>
      </c>
      <c r="Q12611" s="217">
        <v>7.9178885630498499</v>
      </c>
      <c r="R12611" s="217">
        <v>7.0381231671554296</v>
      </c>
      <c r="S12611" s="217">
        <v>0.87976539589442804</v>
      </c>
      <c r="T12611" s="217">
        <v>7.9178885630498499</v>
      </c>
      <c r="U12611" s="217">
        <v>7.0381231671554296</v>
      </c>
      <c r="V12611" s="217">
        <v>0.87976539589442804</v>
      </c>
      <c r="W12611" s="217">
        <v>7.9178885630498499</v>
      </c>
      <c r="X12611" s="217">
        <v>7.0381231671554296</v>
      </c>
      <c r="Y12611" s="217">
        <v>0.87976539589442804</v>
      </c>
    </row>
    <row r="12612" spans="2:25">
      <c r="B12612" s="217" t="s">
        <v>12782</v>
      </c>
      <c r="C12612" s="217" t="s">
        <v>11696</v>
      </c>
      <c r="D12612" s="217" t="s">
        <v>155</v>
      </c>
      <c r="E12612" s="217" t="s">
        <v>88</v>
      </c>
      <c r="F12612" s="217" t="s">
        <v>9</v>
      </c>
      <c r="G12612" s="217" t="s">
        <v>10</v>
      </c>
      <c r="H12612" s="217" t="s">
        <v>170</v>
      </c>
      <c r="I12612" s="217">
        <v>2</v>
      </c>
      <c r="J12612" s="217">
        <v>2</v>
      </c>
      <c r="K12612" s="217">
        <v>0</v>
      </c>
      <c r="L12612" s="217">
        <v>19</v>
      </c>
      <c r="M12612" s="217">
        <v>460.93276298849599</v>
      </c>
      <c r="N12612" s="217">
        <v>4.3390276426280296</v>
      </c>
      <c r="O12612" s="217">
        <v>4.3390276426280296</v>
      </c>
      <c r="P12612" s="217">
        <v>0</v>
      </c>
      <c r="Q12612" s="217">
        <v>4.3390276426280296</v>
      </c>
      <c r="R12612" s="217">
        <v>4.3390276426280296</v>
      </c>
      <c r="S12612" s="217">
        <v>0</v>
      </c>
      <c r="T12612" s="217">
        <v>4.3390276426280296</v>
      </c>
      <c r="U12612" s="217">
        <v>4.3390276426280296</v>
      </c>
      <c r="V12612" s="217">
        <v>0</v>
      </c>
      <c r="W12612" s="217">
        <v>4.3390276426280296</v>
      </c>
      <c r="X12612" s="217">
        <v>4.3390276426280296</v>
      </c>
      <c r="Y12612" s="217">
        <v>0</v>
      </c>
    </row>
    <row r="12613" spans="2:25">
      <c r="B12613" s="217" t="s">
        <v>12783</v>
      </c>
      <c r="C12613" s="217" t="s">
        <v>11696</v>
      </c>
      <c r="D12613" s="217" t="s">
        <v>155</v>
      </c>
      <c r="E12613" s="217" t="s">
        <v>88</v>
      </c>
      <c r="F12613" s="217" t="s">
        <v>9</v>
      </c>
      <c r="G12613" s="217" t="s">
        <v>10</v>
      </c>
      <c r="H12613" s="217" t="s">
        <v>172</v>
      </c>
      <c r="I12613" s="217">
        <v>1</v>
      </c>
      <c r="J12613" s="217">
        <v>1</v>
      </c>
      <c r="K12613" s="217">
        <v>0</v>
      </c>
      <c r="L12613" s="217">
        <v>23</v>
      </c>
      <c r="M12613" s="217">
        <v>521.61717679305605</v>
      </c>
      <c r="N12613" s="217">
        <v>1.9171147816643599</v>
      </c>
      <c r="O12613" s="217">
        <v>1.9171147816643599</v>
      </c>
      <c r="P12613" s="217">
        <v>0</v>
      </c>
      <c r="Q12613" s="217">
        <v>1.9171147816643599</v>
      </c>
      <c r="R12613" s="217">
        <v>1.9171147816643599</v>
      </c>
      <c r="S12613" s="217">
        <v>0</v>
      </c>
      <c r="T12613" s="217">
        <v>1.9171147816643599</v>
      </c>
      <c r="U12613" s="217">
        <v>1.9171147816643599</v>
      </c>
      <c r="V12613" s="217">
        <v>0</v>
      </c>
      <c r="W12613" s="217">
        <v>1.9171147816643599</v>
      </c>
      <c r="X12613" s="217">
        <v>1.9171147816643599</v>
      </c>
      <c r="Y12613" s="217">
        <v>0</v>
      </c>
    </row>
    <row r="12614" spans="2:25">
      <c r="B12614" s="217" t="s">
        <v>12784</v>
      </c>
      <c r="C12614" s="217" t="s">
        <v>11696</v>
      </c>
      <c r="D12614" s="217" t="s">
        <v>155</v>
      </c>
      <c r="E12614" s="217" t="s">
        <v>88</v>
      </c>
      <c r="F12614" s="217" t="s">
        <v>9</v>
      </c>
      <c r="G12614" s="217" t="s">
        <v>10</v>
      </c>
      <c r="H12614" s="217" t="s">
        <v>174</v>
      </c>
      <c r="I12614" s="217">
        <v>4</v>
      </c>
      <c r="J12614" s="217">
        <v>3</v>
      </c>
      <c r="K12614" s="217">
        <v>1</v>
      </c>
      <c r="L12614" s="217">
        <v>18</v>
      </c>
      <c r="M12614" s="217">
        <v>681.97101208521997</v>
      </c>
      <c r="N12614" s="217">
        <v>5.8653519418214799</v>
      </c>
      <c r="O12614" s="217">
        <v>4.3990139563661099</v>
      </c>
      <c r="P12614" s="217">
        <v>1.46633798545537</v>
      </c>
      <c r="Q12614" s="217">
        <v>5.8653519418214799</v>
      </c>
      <c r="R12614" s="217">
        <v>4.3990139563661099</v>
      </c>
      <c r="S12614" s="217">
        <v>1.46633798545537</v>
      </c>
      <c r="T12614" s="217">
        <v>5.8653519418214799</v>
      </c>
      <c r="U12614" s="217">
        <v>4.3990139563661099</v>
      </c>
      <c r="V12614" s="217">
        <v>1.46633798545537</v>
      </c>
      <c r="W12614" s="217">
        <v>5.8653519418214799</v>
      </c>
      <c r="X12614" s="217">
        <v>4.3990139563661099</v>
      </c>
      <c r="Y12614" s="217">
        <v>1.46633798545537</v>
      </c>
    </row>
    <row r="12615" spans="2:25">
      <c r="B12615" s="217" t="s">
        <v>12785</v>
      </c>
      <c r="C12615" s="217" t="s">
        <v>11696</v>
      </c>
      <c r="D12615" s="217" t="s">
        <v>155</v>
      </c>
      <c r="E12615" s="217" t="s">
        <v>88</v>
      </c>
      <c r="F12615" s="217" t="s">
        <v>9</v>
      </c>
      <c r="G12615" s="217" t="s">
        <v>10</v>
      </c>
      <c r="H12615" s="217" t="s">
        <v>176</v>
      </c>
      <c r="I12615" s="217">
        <v>4</v>
      </c>
      <c r="J12615" s="217">
        <v>3</v>
      </c>
      <c r="K12615" s="217">
        <v>1</v>
      </c>
      <c r="L12615" s="217">
        <v>48</v>
      </c>
      <c r="M12615" s="217">
        <v>830.876697537273</v>
      </c>
      <c r="N12615" s="217">
        <v>4.8141920598520098</v>
      </c>
      <c r="O12615" s="217">
        <v>3.61064404488901</v>
      </c>
      <c r="P12615" s="217">
        <v>1.203548014963</v>
      </c>
      <c r="Q12615" s="217">
        <v>4.8141920598520098</v>
      </c>
      <c r="R12615" s="217">
        <v>3.61064404488901</v>
      </c>
      <c r="S12615" s="217">
        <v>1.203548014963</v>
      </c>
      <c r="T12615" s="217">
        <v>4.8141920598520098</v>
      </c>
      <c r="U12615" s="217">
        <v>3.61064404488901</v>
      </c>
      <c r="V12615" s="217">
        <v>1.203548014963</v>
      </c>
      <c r="W12615" s="217">
        <v>4.8141920598520098</v>
      </c>
      <c r="X12615" s="217">
        <v>3.61064404488901</v>
      </c>
      <c r="Y12615" s="217">
        <v>1.203548014963</v>
      </c>
    </row>
    <row r="12616" spans="2:25">
      <c r="B12616" s="217" t="s">
        <v>12786</v>
      </c>
      <c r="C12616" s="217" t="s">
        <v>11696</v>
      </c>
      <c r="D12616" s="217" t="s">
        <v>155</v>
      </c>
      <c r="E12616" s="217" t="s">
        <v>88</v>
      </c>
      <c r="F12616" s="217" t="s">
        <v>9</v>
      </c>
      <c r="G12616" s="217" t="s">
        <v>10</v>
      </c>
      <c r="H12616" s="217" t="s">
        <v>178</v>
      </c>
      <c r="I12616" s="217">
        <v>2</v>
      </c>
      <c r="J12616" s="217">
        <v>2</v>
      </c>
      <c r="K12616" s="217">
        <v>0</v>
      </c>
      <c r="L12616" s="217">
        <v>42</v>
      </c>
      <c r="M12616" s="217">
        <v>884.60235059595504</v>
      </c>
      <c r="N12616" s="217">
        <v>2.2609028776066502</v>
      </c>
      <c r="O12616" s="217">
        <v>2.2609028776066502</v>
      </c>
      <c r="P12616" s="217">
        <v>0</v>
      </c>
      <c r="Q12616" s="217">
        <v>2.2609028776066502</v>
      </c>
      <c r="R12616" s="217">
        <v>2.2609028776066502</v>
      </c>
      <c r="S12616" s="217">
        <v>0</v>
      </c>
      <c r="T12616" s="217">
        <v>2.2609028776066502</v>
      </c>
      <c r="U12616" s="217">
        <v>2.2609028776066502</v>
      </c>
      <c r="V12616" s="217">
        <v>0</v>
      </c>
      <c r="W12616" s="217">
        <v>2.2609028776066502</v>
      </c>
      <c r="X12616" s="217">
        <v>2.2609028776066502</v>
      </c>
      <c r="Y12616" s="217">
        <v>0</v>
      </c>
    </row>
    <row r="12617" spans="2:25">
      <c r="B12617" s="217" t="s">
        <v>12787</v>
      </c>
      <c r="C12617" s="217" t="s">
        <v>11696</v>
      </c>
      <c r="D12617" s="217" t="s">
        <v>155</v>
      </c>
      <c r="E12617" s="217" t="s">
        <v>88</v>
      </c>
      <c r="F12617" s="217" t="s">
        <v>9</v>
      </c>
      <c r="G12617" s="217" t="s">
        <v>10</v>
      </c>
      <c r="H12617" s="217" t="s">
        <v>5</v>
      </c>
      <c r="I12617" s="217">
        <v>13</v>
      </c>
      <c r="J12617" s="217">
        <v>11</v>
      </c>
      <c r="K12617" s="217">
        <v>2</v>
      </c>
      <c r="L12617" s="217">
        <v>150</v>
      </c>
      <c r="M12617" s="217">
        <v>3380</v>
      </c>
      <c r="N12617" s="217">
        <v>3.8461538461538498</v>
      </c>
      <c r="O12617" s="217">
        <v>3.2544378698224898</v>
      </c>
      <c r="P12617" s="217">
        <v>0.59171597633136097</v>
      </c>
      <c r="Q12617" s="217">
        <v>3.8461538461538498</v>
      </c>
      <c r="R12617" s="217">
        <v>3.2544378698224898</v>
      </c>
      <c r="S12617" s="217">
        <v>0.59171597633136097</v>
      </c>
      <c r="T12617" s="217">
        <v>3.8461538461538498</v>
      </c>
      <c r="U12617" s="217">
        <v>3.2544378698224898</v>
      </c>
      <c r="V12617" s="217">
        <v>0.59171597633136097</v>
      </c>
      <c r="W12617" s="217">
        <v>3.8461538461538498</v>
      </c>
      <c r="X12617" s="217">
        <v>3.2544378698224898</v>
      </c>
      <c r="Y12617" s="217">
        <v>0.59171597633136097</v>
      </c>
    </row>
    <row r="12618" spans="2:25">
      <c r="B12618" s="217" t="s">
        <v>12788</v>
      </c>
      <c r="C12618" s="217" t="s">
        <v>11696</v>
      </c>
      <c r="D12618" s="217" t="s">
        <v>155</v>
      </c>
      <c r="E12618" s="217" t="s">
        <v>88</v>
      </c>
      <c r="F12618" s="217" t="s">
        <v>5</v>
      </c>
      <c r="G12618" s="217" t="s">
        <v>10</v>
      </c>
      <c r="H12618" s="217" t="s">
        <v>170</v>
      </c>
      <c r="I12618" s="217">
        <v>4</v>
      </c>
      <c r="J12618" s="217">
        <v>4</v>
      </c>
      <c r="K12618" s="217">
        <v>0</v>
      </c>
      <c r="L12618" s="217">
        <v>27</v>
      </c>
      <c r="M12618" s="217">
        <v>879.49855300885395</v>
      </c>
      <c r="N12618" s="217">
        <v>4.5480461409692996</v>
      </c>
      <c r="O12618" s="217">
        <v>4.5480461409692996</v>
      </c>
      <c r="P12618" s="217">
        <v>0</v>
      </c>
      <c r="Q12618" s="217">
        <v>4.5480461409692996</v>
      </c>
      <c r="R12618" s="217">
        <v>4.5480461409692996</v>
      </c>
      <c r="S12618" s="217">
        <v>0</v>
      </c>
      <c r="T12618" s="217">
        <v>4.5480461409692996</v>
      </c>
      <c r="U12618" s="217">
        <v>4.5480461409692996</v>
      </c>
      <c r="V12618" s="217">
        <v>0</v>
      </c>
      <c r="W12618" s="217">
        <v>4.5480461409692996</v>
      </c>
      <c r="X12618" s="217">
        <v>4.5480461409692996</v>
      </c>
      <c r="Y12618" s="217">
        <v>0</v>
      </c>
    </row>
    <row r="12619" spans="2:25">
      <c r="B12619" s="217" t="s">
        <v>12789</v>
      </c>
      <c r="C12619" s="217" t="s">
        <v>11696</v>
      </c>
      <c r="D12619" s="217" t="s">
        <v>155</v>
      </c>
      <c r="E12619" s="217" t="s">
        <v>88</v>
      </c>
      <c r="F12619" s="217" t="s">
        <v>5</v>
      </c>
      <c r="G12619" s="217" t="s">
        <v>10</v>
      </c>
      <c r="H12619" s="217" t="s">
        <v>172</v>
      </c>
      <c r="I12619" s="217">
        <v>6</v>
      </c>
      <c r="J12619" s="217">
        <v>5</v>
      </c>
      <c r="K12619" s="217">
        <v>1</v>
      </c>
      <c r="L12619" s="217">
        <v>40</v>
      </c>
      <c r="M12619" s="217">
        <v>1118.6440578433701</v>
      </c>
      <c r="N12619" s="217">
        <v>5.3636364113598196</v>
      </c>
      <c r="O12619" s="217">
        <v>4.46969700946652</v>
      </c>
      <c r="P12619" s="217">
        <v>0.89393940189330301</v>
      </c>
      <c r="Q12619" s="217">
        <v>5.3636364113598196</v>
      </c>
      <c r="R12619" s="217">
        <v>4.46969700946652</v>
      </c>
      <c r="S12619" s="217">
        <v>0.89393940189330301</v>
      </c>
      <c r="T12619" s="217">
        <v>5.3636364113598196</v>
      </c>
      <c r="U12619" s="217">
        <v>4.46969700946652</v>
      </c>
      <c r="V12619" s="217">
        <v>0.89393940189330301</v>
      </c>
      <c r="W12619" s="217">
        <v>5.3636364113598196</v>
      </c>
      <c r="X12619" s="217">
        <v>4.46969700946652</v>
      </c>
      <c r="Y12619" s="217">
        <v>0.89393940189330301</v>
      </c>
    </row>
    <row r="12620" spans="2:25">
      <c r="B12620" s="217" t="s">
        <v>12790</v>
      </c>
      <c r="C12620" s="217" t="s">
        <v>11696</v>
      </c>
      <c r="D12620" s="217" t="s">
        <v>155</v>
      </c>
      <c r="E12620" s="217" t="s">
        <v>88</v>
      </c>
      <c r="F12620" s="217" t="s">
        <v>5</v>
      </c>
      <c r="G12620" s="217" t="s">
        <v>10</v>
      </c>
      <c r="H12620" s="217" t="s">
        <v>174</v>
      </c>
      <c r="I12620" s="217">
        <v>12</v>
      </c>
      <c r="J12620" s="217">
        <v>11</v>
      </c>
      <c r="K12620" s="217">
        <v>1</v>
      </c>
      <c r="L12620" s="217">
        <v>34</v>
      </c>
      <c r="M12620" s="217">
        <v>1405.5212218986701</v>
      </c>
      <c r="N12620" s="217">
        <v>8.5377579598475197</v>
      </c>
      <c r="O12620" s="217">
        <v>7.8262781298602198</v>
      </c>
      <c r="P12620" s="217">
        <v>0.71147982998729298</v>
      </c>
      <c r="Q12620" s="217">
        <v>8.5377579598475197</v>
      </c>
      <c r="R12620" s="217">
        <v>7.8262781298602198</v>
      </c>
      <c r="S12620" s="217">
        <v>0.71147982998729298</v>
      </c>
      <c r="T12620" s="217">
        <v>8.5377579598475197</v>
      </c>
      <c r="U12620" s="217">
        <v>7.8262781298602198</v>
      </c>
      <c r="V12620" s="217">
        <v>0.71147982998729298</v>
      </c>
      <c r="W12620" s="217">
        <v>8.5377579598475197</v>
      </c>
      <c r="X12620" s="217">
        <v>7.8262781298602198</v>
      </c>
      <c r="Y12620" s="217">
        <v>0.71147982998729298</v>
      </c>
    </row>
    <row r="12621" spans="2:25">
      <c r="B12621" s="217" t="s">
        <v>12791</v>
      </c>
      <c r="C12621" s="217" t="s">
        <v>11696</v>
      </c>
      <c r="D12621" s="217" t="s">
        <v>155</v>
      </c>
      <c r="E12621" s="217" t="s">
        <v>88</v>
      </c>
      <c r="F12621" s="217" t="s">
        <v>5</v>
      </c>
      <c r="G12621" s="217" t="s">
        <v>10</v>
      </c>
      <c r="H12621" s="217" t="s">
        <v>176</v>
      </c>
      <c r="I12621" s="217">
        <v>11</v>
      </c>
      <c r="J12621" s="217">
        <v>9</v>
      </c>
      <c r="K12621" s="217">
        <v>2</v>
      </c>
      <c r="L12621" s="217">
        <v>73</v>
      </c>
      <c r="M12621" s="217">
        <v>1601.2556081692101</v>
      </c>
      <c r="N12621" s="217">
        <v>6.8696090392319302</v>
      </c>
      <c r="O12621" s="217">
        <v>5.6205892139170297</v>
      </c>
      <c r="P12621" s="217">
        <v>1.2490198253149001</v>
      </c>
      <c r="Q12621" s="217">
        <v>6.8696090392319302</v>
      </c>
      <c r="R12621" s="217">
        <v>5.6205892139170297</v>
      </c>
      <c r="S12621" s="217">
        <v>1.2490198253149001</v>
      </c>
      <c r="T12621" s="217">
        <v>6.8696090392319302</v>
      </c>
      <c r="U12621" s="217">
        <v>5.6205892139170297</v>
      </c>
      <c r="V12621" s="217">
        <v>1.2490198253149001</v>
      </c>
      <c r="W12621" s="217">
        <v>6.8696090392319302</v>
      </c>
      <c r="X12621" s="217">
        <v>5.6205892139170297</v>
      </c>
      <c r="Y12621" s="217">
        <v>1.2490198253149001</v>
      </c>
    </row>
    <row r="12622" spans="2:25">
      <c r="B12622" s="217" t="s">
        <v>12792</v>
      </c>
      <c r="C12622" s="217" t="s">
        <v>11696</v>
      </c>
      <c r="D12622" s="217" t="s">
        <v>155</v>
      </c>
      <c r="E12622" s="217" t="s">
        <v>88</v>
      </c>
      <c r="F12622" s="217" t="s">
        <v>5</v>
      </c>
      <c r="G12622" s="217" t="s">
        <v>10</v>
      </c>
      <c r="H12622" s="217" t="s">
        <v>178</v>
      </c>
      <c r="I12622" s="217">
        <v>7</v>
      </c>
      <c r="J12622" s="217">
        <v>6</v>
      </c>
      <c r="K12622" s="217">
        <v>1</v>
      </c>
      <c r="L12622" s="217">
        <v>70</v>
      </c>
      <c r="M12622" s="217">
        <v>1785.0805590799</v>
      </c>
      <c r="N12622" s="217">
        <v>3.9213916505863899</v>
      </c>
      <c r="O12622" s="217">
        <v>3.36119284335977</v>
      </c>
      <c r="P12622" s="217">
        <v>0.56019880722662796</v>
      </c>
      <c r="Q12622" s="217">
        <v>3.9213916505863899</v>
      </c>
      <c r="R12622" s="217">
        <v>3.36119284335977</v>
      </c>
      <c r="S12622" s="217">
        <v>0.56019880722662796</v>
      </c>
      <c r="T12622" s="217">
        <v>3.9213916505863899</v>
      </c>
      <c r="U12622" s="217">
        <v>3.36119284335977</v>
      </c>
      <c r="V12622" s="217">
        <v>0.56019880722662796</v>
      </c>
      <c r="W12622" s="217">
        <v>3.9213916505863899</v>
      </c>
      <c r="X12622" s="217">
        <v>3.36119284335977</v>
      </c>
      <c r="Y12622" s="217">
        <v>0.56019880722662796</v>
      </c>
    </row>
    <row r="12623" spans="2:25">
      <c r="B12623" s="217" t="s">
        <v>12793</v>
      </c>
      <c r="C12623" s="217" t="s">
        <v>11696</v>
      </c>
      <c r="D12623" s="217" t="s">
        <v>155</v>
      </c>
      <c r="E12623" s="217" t="s">
        <v>88</v>
      </c>
      <c r="F12623" s="217" t="s">
        <v>5</v>
      </c>
      <c r="G12623" s="217" t="s">
        <v>10</v>
      </c>
      <c r="H12623" s="217" t="s">
        <v>5</v>
      </c>
      <c r="I12623" s="217">
        <v>40</v>
      </c>
      <c r="J12623" s="217">
        <v>35</v>
      </c>
      <c r="K12623" s="217">
        <v>5</v>
      </c>
      <c r="L12623" s="217">
        <v>244</v>
      </c>
      <c r="M12623" s="217">
        <v>6790</v>
      </c>
      <c r="N12623" s="217">
        <v>5.8910162002945503</v>
      </c>
      <c r="O12623" s="217">
        <v>5.1546391752577296</v>
      </c>
      <c r="P12623" s="217">
        <v>0.73637702503681901</v>
      </c>
      <c r="Q12623" s="217">
        <v>5.8910162002945503</v>
      </c>
      <c r="R12623" s="217">
        <v>5.1546391752577296</v>
      </c>
      <c r="S12623" s="217">
        <v>0.73637702503681901</v>
      </c>
      <c r="T12623" s="217">
        <v>5.8910162002945503</v>
      </c>
      <c r="U12623" s="217">
        <v>5.1546391752577296</v>
      </c>
      <c r="V12623" s="217">
        <v>0.73637702503681901</v>
      </c>
      <c r="W12623" s="217">
        <v>5.8910162002945503</v>
      </c>
      <c r="X12623" s="217">
        <v>5.1546391752577296</v>
      </c>
      <c r="Y12623" s="217">
        <v>0.73637702503681901</v>
      </c>
    </row>
    <row r="12624" spans="2:25">
      <c r="B12624" s="217" t="s">
        <v>12794</v>
      </c>
      <c r="C12624" s="217" t="s">
        <v>11696</v>
      </c>
      <c r="D12624" s="217" t="s">
        <v>155</v>
      </c>
      <c r="E12624" s="217" t="s">
        <v>88</v>
      </c>
      <c r="F12624" s="217" t="s">
        <v>12</v>
      </c>
      <c r="G12624" s="217" t="s">
        <v>49</v>
      </c>
      <c r="H12624" s="217" t="s">
        <v>170</v>
      </c>
      <c r="I12624" s="217">
        <v>22</v>
      </c>
      <c r="J12624" s="217">
        <v>21</v>
      </c>
      <c r="K12624" s="217">
        <v>1</v>
      </c>
      <c r="L12624" s="217">
        <v>63</v>
      </c>
      <c r="M12624" s="217">
        <v>3314.29049325609</v>
      </c>
      <c r="N12624" s="217">
        <v>6.6379214630599002</v>
      </c>
      <c r="O12624" s="217">
        <v>6.3361977601935404</v>
      </c>
      <c r="P12624" s="217">
        <v>0.30172370286635902</v>
      </c>
      <c r="Q12624" s="217">
        <v>6.6379214630599002</v>
      </c>
      <c r="R12624" s="217">
        <v>6.3361977601935404</v>
      </c>
      <c r="S12624" s="217">
        <v>0.30172370286635902</v>
      </c>
      <c r="T12624" s="217">
        <v>6.6379214630599002</v>
      </c>
      <c r="U12624" s="217">
        <v>6.3361977601935404</v>
      </c>
      <c r="V12624" s="217">
        <v>0.30172370286635902</v>
      </c>
      <c r="W12624" s="217">
        <v>6.6379214630599002</v>
      </c>
      <c r="X12624" s="217">
        <v>6.3361977601935404</v>
      </c>
      <c r="Y12624" s="217">
        <v>0.30172370286635902</v>
      </c>
    </row>
    <row r="12625" spans="2:25">
      <c r="B12625" s="217" t="s">
        <v>12795</v>
      </c>
      <c r="C12625" s="217" t="s">
        <v>11696</v>
      </c>
      <c r="D12625" s="217" t="s">
        <v>155</v>
      </c>
      <c r="E12625" s="217" t="s">
        <v>88</v>
      </c>
      <c r="F12625" s="217" t="s">
        <v>12</v>
      </c>
      <c r="G12625" s="217" t="s">
        <v>49</v>
      </c>
      <c r="H12625" s="217" t="s">
        <v>172</v>
      </c>
      <c r="I12625" s="217">
        <v>14</v>
      </c>
      <c r="J12625" s="217">
        <v>11</v>
      </c>
      <c r="K12625" s="217">
        <v>3</v>
      </c>
      <c r="L12625" s="217">
        <v>35</v>
      </c>
      <c r="M12625" s="217">
        <v>3376.2335168111299</v>
      </c>
      <c r="N12625" s="217">
        <v>4.1466326100639801</v>
      </c>
      <c r="O12625" s="217">
        <v>3.25806847933598</v>
      </c>
      <c r="P12625" s="217">
        <v>0.88856413072799501</v>
      </c>
      <c r="Q12625" s="217">
        <v>4.1466326100639801</v>
      </c>
      <c r="R12625" s="217">
        <v>3.25806847933598</v>
      </c>
      <c r="S12625" s="217">
        <v>0.88856413072799501</v>
      </c>
      <c r="T12625" s="217">
        <v>4.1466326100639801</v>
      </c>
      <c r="U12625" s="217">
        <v>3.25806847933598</v>
      </c>
      <c r="V12625" s="217">
        <v>0.88856413072799501</v>
      </c>
      <c r="W12625" s="217">
        <v>4.1466326100639801</v>
      </c>
      <c r="X12625" s="217">
        <v>3.25806847933598</v>
      </c>
      <c r="Y12625" s="217">
        <v>0.88856413072799501</v>
      </c>
    </row>
    <row r="12626" spans="2:25">
      <c r="B12626" s="217" t="s">
        <v>12796</v>
      </c>
      <c r="C12626" s="217" t="s">
        <v>11696</v>
      </c>
      <c r="D12626" s="217" t="s">
        <v>155</v>
      </c>
      <c r="E12626" s="217" t="s">
        <v>88</v>
      </c>
      <c r="F12626" s="217" t="s">
        <v>12</v>
      </c>
      <c r="G12626" s="217" t="s">
        <v>49</v>
      </c>
      <c r="H12626" s="217" t="s">
        <v>174</v>
      </c>
      <c r="I12626" s="217">
        <v>17</v>
      </c>
      <c r="J12626" s="217">
        <v>17</v>
      </c>
      <c r="K12626" s="217">
        <v>0</v>
      </c>
      <c r="L12626" s="217">
        <v>63</v>
      </c>
      <c r="M12626" s="217">
        <v>4209.9630952306197</v>
      </c>
      <c r="N12626" s="217">
        <v>4.0380401479668402</v>
      </c>
      <c r="O12626" s="217">
        <v>4.0380401479668402</v>
      </c>
      <c r="P12626" s="217">
        <v>0</v>
      </c>
      <c r="Q12626" s="217">
        <v>4.0380401479668402</v>
      </c>
      <c r="R12626" s="217">
        <v>4.0380401479668402</v>
      </c>
      <c r="S12626" s="217">
        <v>0</v>
      </c>
      <c r="T12626" s="217">
        <v>4.0380401479668402</v>
      </c>
      <c r="U12626" s="217">
        <v>4.0380401479668402</v>
      </c>
      <c r="V12626" s="217">
        <v>0</v>
      </c>
      <c r="W12626" s="217">
        <v>4.0380401479668402</v>
      </c>
      <c r="X12626" s="217">
        <v>4.0380401479668402</v>
      </c>
      <c r="Y12626" s="217">
        <v>0</v>
      </c>
    </row>
    <row r="12627" spans="2:25">
      <c r="B12627" s="217" t="s">
        <v>12797</v>
      </c>
      <c r="C12627" s="217" t="s">
        <v>11696</v>
      </c>
      <c r="D12627" s="217" t="s">
        <v>155</v>
      </c>
      <c r="E12627" s="217" t="s">
        <v>88</v>
      </c>
      <c r="F12627" s="217" t="s">
        <v>12</v>
      </c>
      <c r="G12627" s="217" t="s">
        <v>49</v>
      </c>
      <c r="H12627" s="217" t="s">
        <v>176</v>
      </c>
      <c r="I12627" s="217">
        <v>20</v>
      </c>
      <c r="J12627" s="217">
        <v>19</v>
      </c>
      <c r="K12627" s="217">
        <v>1</v>
      </c>
      <c r="L12627" s="217">
        <v>50</v>
      </c>
      <c r="M12627" s="217">
        <v>3263.5631303780201</v>
      </c>
      <c r="N12627" s="217">
        <v>6.1282712179933796</v>
      </c>
      <c r="O12627" s="217">
        <v>5.8218576570937097</v>
      </c>
      <c r="P12627" s="217">
        <v>0.30641356089966898</v>
      </c>
      <c r="Q12627" s="217">
        <v>6.1282712179933796</v>
      </c>
      <c r="R12627" s="217">
        <v>5.8218576570937097</v>
      </c>
      <c r="S12627" s="217">
        <v>0.30641356089966898</v>
      </c>
      <c r="T12627" s="217">
        <v>6.1282712179933796</v>
      </c>
      <c r="U12627" s="217">
        <v>5.8218576570937097</v>
      </c>
      <c r="V12627" s="217">
        <v>0.30641356089966898</v>
      </c>
      <c r="W12627" s="217">
        <v>6.1282712179933796</v>
      </c>
      <c r="X12627" s="217">
        <v>5.8218576570937097</v>
      </c>
      <c r="Y12627" s="217">
        <v>0.30641356089966898</v>
      </c>
    </row>
    <row r="12628" spans="2:25">
      <c r="B12628" s="217" t="s">
        <v>12798</v>
      </c>
      <c r="C12628" s="217" t="s">
        <v>11696</v>
      </c>
      <c r="D12628" s="217" t="s">
        <v>155</v>
      </c>
      <c r="E12628" s="217" t="s">
        <v>88</v>
      </c>
      <c r="F12628" s="217" t="s">
        <v>12</v>
      </c>
      <c r="G12628" s="217" t="s">
        <v>49</v>
      </c>
      <c r="H12628" s="217" t="s">
        <v>178</v>
      </c>
      <c r="I12628" s="217">
        <v>5</v>
      </c>
      <c r="J12628" s="217">
        <v>5</v>
      </c>
      <c r="K12628" s="217">
        <v>0</v>
      </c>
      <c r="L12628" s="217">
        <v>7</v>
      </c>
      <c r="M12628" s="217">
        <v>1255.94976432413</v>
      </c>
      <c r="N12628" s="217">
        <v>3.98105094807726</v>
      </c>
      <c r="O12628" s="217">
        <v>3.98105094807726</v>
      </c>
      <c r="P12628" s="217">
        <v>0</v>
      </c>
      <c r="Q12628" s="217">
        <v>3.98105094807726</v>
      </c>
      <c r="R12628" s="217">
        <v>3.98105094807726</v>
      </c>
      <c r="S12628" s="217">
        <v>0</v>
      </c>
      <c r="T12628" s="217">
        <v>3.98105094807726</v>
      </c>
      <c r="U12628" s="217">
        <v>3.98105094807726</v>
      </c>
      <c r="V12628" s="217">
        <v>0</v>
      </c>
      <c r="W12628" s="217">
        <v>3.98105094807726</v>
      </c>
      <c r="X12628" s="217">
        <v>3.98105094807726</v>
      </c>
      <c r="Y12628" s="217">
        <v>0</v>
      </c>
    </row>
    <row r="12629" spans="2:25">
      <c r="B12629" s="217" t="s">
        <v>12799</v>
      </c>
      <c r="C12629" s="217" t="s">
        <v>11696</v>
      </c>
      <c r="D12629" s="217" t="s">
        <v>155</v>
      </c>
      <c r="E12629" s="217" t="s">
        <v>88</v>
      </c>
      <c r="F12629" s="217" t="s">
        <v>12</v>
      </c>
      <c r="G12629" s="217" t="s">
        <v>49</v>
      </c>
      <c r="H12629" s="217" t="s">
        <v>5</v>
      </c>
      <c r="I12629" s="217">
        <v>78</v>
      </c>
      <c r="J12629" s="217">
        <v>73</v>
      </c>
      <c r="K12629" s="217">
        <v>5</v>
      </c>
      <c r="L12629" s="217">
        <v>218</v>
      </c>
      <c r="M12629" s="217">
        <v>15420</v>
      </c>
      <c r="N12629" s="217">
        <v>5.0583657587548601</v>
      </c>
      <c r="O12629" s="217">
        <v>4.7341115434500702</v>
      </c>
      <c r="P12629" s="217">
        <v>0.32425421530479898</v>
      </c>
      <c r="Q12629" s="217">
        <v>5.0583657587548601</v>
      </c>
      <c r="R12629" s="217">
        <v>4.7341115434500702</v>
      </c>
      <c r="S12629" s="217">
        <v>0.32425421530479898</v>
      </c>
      <c r="T12629" s="217">
        <v>5.0583657587548601</v>
      </c>
      <c r="U12629" s="217">
        <v>4.7341115434500702</v>
      </c>
      <c r="V12629" s="217">
        <v>0.32425421530479898</v>
      </c>
      <c r="W12629" s="217">
        <v>5.0583657587548601</v>
      </c>
      <c r="X12629" s="217">
        <v>4.7341115434500702</v>
      </c>
      <c r="Y12629" s="217">
        <v>0.32425421530479898</v>
      </c>
    </row>
    <row r="12630" spans="2:25">
      <c r="B12630" s="217" t="s">
        <v>12800</v>
      </c>
      <c r="C12630" s="217" t="s">
        <v>11696</v>
      </c>
      <c r="D12630" s="217" t="s">
        <v>155</v>
      </c>
      <c r="E12630" s="217" t="s">
        <v>88</v>
      </c>
      <c r="F12630" s="217" t="s">
        <v>9</v>
      </c>
      <c r="G12630" s="217" t="s">
        <v>49</v>
      </c>
      <c r="H12630" s="217" t="s">
        <v>170</v>
      </c>
      <c r="I12630" s="217">
        <v>14</v>
      </c>
      <c r="J12630" s="217">
        <v>13</v>
      </c>
      <c r="K12630" s="217">
        <v>1</v>
      </c>
      <c r="L12630" s="217">
        <v>113</v>
      </c>
      <c r="M12630" s="217">
        <v>3197.35835694051</v>
      </c>
      <c r="N12630" s="217">
        <v>4.3786146052756898</v>
      </c>
      <c r="O12630" s="217">
        <v>4.0658564191845699</v>
      </c>
      <c r="P12630" s="217">
        <v>0.31275818609112099</v>
      </c>
      <c r="Q12630" s="217">
        <v>4.3786146052756898</v>
      </c>
      <c r="R12630" s="217">
        <v>4.0658564191845699</v>
      </c>
      <c r="S12630" s="217">
        <v>0.31275818609112099</v>
      </c>
      <c r="T12630" s="217">
        <v>4.3786146052756898</v>
      </c>
      <c r="U12630" s="217">
        <v>4.0658564191845699</v>
      </c>
      <c r="V12630" s="217">
        <v>0.31275818609112099</v>
      </c>
      <c r="W12630" s="217">
        <v>4.3786146052756898</v>
      </c>
      <c r="X12630" s="217">
        <v>4.0658564191845699</v>
      </c>
      <c r="Y12630" s="217">
        <v>0.31275818609112099</v>
      </c>
    </row>
    <row r="12631" spans="2:25">
      <c r="B12631" s="217" t="s">
        <v>12801</v>
      </c>
      <c r="C12631" s="217" t="s">
        <v>11696</v>
      </c>
      <c r="D12631" s="217" t="s">
        <v>155</v>
      </c>
      <c r="E12631" s="217" t="s">
        <v>88</v>
      </c>
      <c r="F12631" s="217" t="s">
        <v>9</v>
      </c>
      <c r="G12631" s="217" t="s">
        <v>49</v>
      </c>
      <c r="H12631" s="217" t="s">
        <v>172</v>
      </c>
      <c r="I12631" s="217">
        <v>10</v>
      </c>
      <c r="J12631" s="217">
        <v>10</v>
      </c>
      <c r="K12631" s="217">
        <v>0</v>
      </c>
      <c r="L12631" s="217">
        <v>79</v>
      </c>
      <c r="M12631" s="217">
        <v>3064.2021350100199</v>
      </c>
      <c r="N12631" s="217">
        <v>3.26349227609533</v>
      </c>
      <c r="O12631" s="217">
        <v>3.26349227609533</v>
      </c>
      <c r="P12631" s="217">
        <v>0</v>
      </c>
      <c r="Q12631" s="217">
        <v>3.26349227609533</v>
      </c>
      <c r="R12631" s="217">
        <v>3.26349227609533</v>
      </c>
      <c r="S12631" s="217">
        <v>0</v>
      </c>
      <c r="T12631" s="217">
        <v>3.26349227609533</v>
      </c>
      <c r="U12631" s="217">
        <v>3.26349227609533</v>
      </c>
      <c r="V12631" s="217">
        <v>0</v>
      </c>
      <c r="W12631" s="217">
        <v>3.26349227609533</v>
      </c>
      <c r="X12631" s="217">
        <v>3.26349227609533</v>
      </c>
      <c r="Y12631" s="217">
        <v>0</v>
      </c>
    </row>
    <row r="12632" spans="2:25">
      <c r="B12632" s="217" t="s">
        <v>12802</v>
      </c>
      <c r="C12632" s="217" t="s">
        <v>11696</v>
      </c>
      <c r="D12632" s="217" t="s">
        <v>155</v>
      </c>
      <c r="E12632" s="217" t="s">
        <v>88</v>
      </c>
      <c r="F12632" s="217" t="s">
        <v>9</v>
      </c>
      <c r="G12632" s="217" t="s">
        <v>49</v>
      </c>
      <c r="H12632" s="217" t="s">
        <v>174</v>
      </c>
      <c r="I12632" s="217">
        <v>16</v>
      </c>
      <c r="J12632" s="217">
        <v>15</v>
      </c>
      <c r="K12632" s="217">
        <v>1</v>
      </c>
      <c r="L12632" s="217">
        <v>92</v>
      </c>
      <c r="M12632" s="217">
        <v>3488.5294168451601</v>
      </c>
      <c r="N12632" s="217">
        <v>4.5864598196421502</v>
      </c>
      <c r="O12632" s="217">
        <v>4.2998060809145198</v>
      </c>
      <c r="P12632" s="217">
        <v>0.286653738727635</v>
      </c>
      <c r="Q12632" s="217">
        <v>4.5864598196421502</v>
      </c>
      <c r="R12632" s="217">
        <v>4.2998060809145198</v>
      </c>
      <c r="S12632" s="217">
        <v>0.286653738727635</v>
      </c>
      <c r="T12632" s="217">
        <v>4.5864598196421502</v>
      </c>
      <c r="U12632" s="217">
        <v>4.2998060809145198</v>
      </c>
      <c r="V12632" s="217">
        <v>0.286653738727635</v>
      </c>
      <c r="W12632" s="217">
        <v>4.5864598196421502</v>
      </c>
      <c r="X12632" s="217">
        <v>4.2998060809145198</v>
      </c>
      <c r="Y12632" s="217">
        <v>0.286653738727635</v>
      </c>
    </row>
    <row r="12633" spans="2:25">
      <c r="B12633" s="217" t="s">
        <v>12803</v>
      </c>
      <c r="C12633" s="217" t="s">
        <v>11696</v>
      </c>
      <c r="D12633" s="217" t="s">
        <v>155</v>
      </c>
      <c r="E12633" s="217" t="s">
        <v>88</v>
      </c>
      <c r="F12633" s="217" t="s">
        <v>9</v>
      </c>
      <c r="G12633" s="217" t="s">
        <v>49</v>
      </c>
      <c r="H12633" s="217" t="s">
        <v>176</v>
      </c>
      <c r="I12633" s="217">
        <v>16</v>
      </c>
      <c r="J12633" s="217">
        <v>15</v>
      </c>
      <c r="K12633" s="217">
        <v>1</v>
      </c>
      <c r="L12633" s="217">
        <v>62</v>
      </c>
      <c r="M12633" s="217">
        <v>2764.8908312029298</v>
      </c>
      <c r="N12633" s="217">
        <v>5.7868469233697803</v>
      </c>
      <c r="O12633" s="217">
        <v>5.42516899065917</v>
      </c>
      <c r="P12633" s="217">
        <v>0.36167793271061099</v>
      </c>
      <c r="Q12633" s="217">
        <v>5.7868469233697803</v>
      </c>
      <c r="R12633" s="217">
        <v>5.42516899065917</v>
      </c>
      <c r="S12633" s="217">
        <v>0.36167793271061099</v>
      </c>
      <c r="T12633" s="217">
        <v>5.7868469233697803</v>
      </c>
      <c r="U12633" s="217">
        <v>5.42516899065917</v>
      </c>
      <c r="V12633" s="217">
        <v>0.36167793271061099</v>
      </c>
      <c r="W12633" s="217">
        <v>5.7868469233697803</v>
      </c>
      <c r="X12633" s="217">
        <v>5.42516899065917</v>
      </c>
      <c r="Y12633" s="217">
        <v>0.36167793271061099</v>
      </c>
    </row>
    <row r="12634" spans="2:25">
      <c r="B12634" s="217" t="s">
        <v>12804</v>
      </c>
      <c r="C12634" s="217" t="s">
        <v>11696</v>
      </c>
      <c r="D12634" s="217" t="s">
        <v>155</v>
      </c>
      <c r="E12634" s="217" t="s">
        <v>88</v>
      </c>
      <c r="F12634" s="217" t="s">
        <v>9</v>
      </c>
      <c r="G12634" s="217" t="s">
        <v>49</v>
      </c>
      <c r="H12634" s="217" t="s">
        <v>178</v>
      </c>
      <c r="I12634" s="217">
        <v>0</v>
      </c>
      <c r="J12634" s="217">
        <v>0</v>
      </c>
      <c r="K12634" s="217">
        <v>0</v>
      </c>
      <c r="L12634" s="217">
        <v>17</v>
      </c>
      <c r="M12634" s="217">
        <v>1135.01926000138</v>
      </c>
      <c r="N12634" s="217">
        <v>0</v>
      </c>
      <c r="O12634" s="217">
        <v>0</v>
      </c>
      <c r="P12634" s="217">
        <v>0</v>
      </c>
      <c r="Q12634" s="217">
        <v>0</v>
      </c>
      <c r="R12634" s="217">
        <v>0</v>
      </c>
      <c r="S12634" s="217">
        <v>0</v>
      </c>
      <c r="T12634" s="217">
        <v>0</v>
      </c>
      <c r="U12634" s="217">
        <v>0</v>
      </c>
      <c r="V12634" s="217">
        <v>0</v>
      </c>
      <c r="W12634" s="217">
        <v>0</v>
      </c>
      <c r="X12634" s="217">
        <v>0</v>
      </c>
      <c r="Y12634" s="217">
        <v>0</v>
      </c>
    </row>
    <row r="12635" spans="2:25">
      <c r="B12635" s="217" t="s">
        <v>12805</v>
      </c>
      <c r="C12635" s="217" t="s">
        <v>11696</v>
      </c>
      <c r="D12635" s="217" t="s">
        <v>155</v>
      </c>
      <c r="E12635" s="217" t="s">
        <v>88</v>
      </c>
      <c r="F12635" s="217" t="s">
        <v>9</v>
      </c>
      <c r="G12635" s="217" t="s">
        <v>49</v>
      </c>
      <c r="H12635" s="217" t="s">
        <v>5</v>
      </c>
      <c r="I12635" s="217">
        <v>56</v>
      </c>
      <c r="J12635" s="217">
        <v>53</v>
      </c>
      <c r="K12635" s="217">
        <v>3</v>
      </c>
      <c r="L12635" s="217">
        <v>363</v>
      </c>
      <c r="M12635" s="217">
        <v>13650</v>
      </c>
      <c r="N12635" s="217">
        <v>4.1025641025641004</v>
      </c>
      <c r="O12635" s="217">
        <v>3.8827838827838801</v>
      </c>
      <c r="P12635" s="217">
        <v>0.21978021978022</v>
      </c>
      <c r="Q12635" s="217">
        <v>4.1025641025641004</v>
      </c>
      <c r="R12635" s="217">
        <v>3.8827838827838801</v>
      </c>
      <c r="S12635" s="217">
        <v>0.21978021978022</v>
      </c>
      <c r="T12635" s="217">
        <v>4.1025641025641004</v>
      </c>
      <c r="U12635" s="217">
        <v>3.8827838827838801</v>
      </c>
      <c r="V12635" s="217">
        <v>0.21978021978022</v>
      </c>
      <c r="W12635" s="217">
        <v>4.1025641025641004</v>
      </c>
      <c r="X12635" s="217">
        <v>3.8827838827838801</v>
      </c>
      <c r="Y12635" s="217">
        <v>0.21978021978022</v>
      </c>
    </row>
    <row r="12636" spans="2:25">
      <c r="B12636" s="217" t="s">
        <v>12806</v>
      </c>
      <c r="C12636" s="217" t="s">
        <v>11696</v>
      </c>
      <c r="D12636" s="217" t="s">
        <v>155</v>
      </c>
      <c r="E12636" s="217" t="s">
        <v>88</v>
      </c>
      <c r="F12636" s="217" t="s">
        <v>5</v>
      </c>
      <c r="G12636" s="217" t="s">
        <v>49</v>
      </c>
      <c r="H12636" s="217" t="s">
        <v>170</v>
      </c>
      <c r="I12636" s="217">
        <v>37</v>
      </c>
      <c r="J12636" s="217">
        <v>35</v>
      </c>
      <c r="K12636" s="217">
        <v>2</v>
      </c>
      <c r="L12636" s="217">
        <v>177</v>
      </c>
      <c r="M12636" s="217">
        <v>6511.6488501965996</v>
      </c>
      <c r="N12636" s="217">
        <v>5.6821245818381101</v>
      </c>
      <c r="O12636" s="217">
        <v>5.3749827125495697</v>
      </c>
      <c r="P12636" s="217">
        <v>0.30714186928854698</v>
      </c>
      <c r="Q12636" s="217">
        <v>5.6821245818381101</v>
      </c>
      <c r="R12636" s="217">
        <v>5.3749827125495697</v>
      </c>
      <c r="S12636" s="217">
        <v>0.30714186928854698</v>
      </c>
      <c r="T12636" s="217">
        <v>5.6821245818381101</v>
      </c>
      <c r="U12636" s="217">
        <v>5.3749827125495697</v>
      </c>
      <c r="V12636" s="217">
        <v>0.30714186928854698</v>
      </c>
      <c r="W12636" s="217">
        <v>5.6821245818381101</v>
      </c>
      <c r="X12636" s="217">
        <v>5.3749827125495697</v>
      </c>
      <c r="Y12636" s="217">
        <v>0.30714186928854698</v>
      </c>
    </row>
    <row r="12637" spans="2:25">
      <c r="B12637" s="217" t="s">
        <v>12807</v>
      </c>
      <c r="C12637" s="217" t="s">
        <v>11696</v>
      </c>
      <c r="D12637" s="217" t="s">
        <v>155</v>
      </c>
      <c r="E12637" s="217" t="s">
        <v>88</v>
      </c>
      <c r="F12637" s="217" t="s">
        <v>5</v>
      </c>
      <c r="G12637" s="217" t="s">
        <v>49</v>
      </c>
      <c r="H12637" s="217" t="s">
        <v>172</v>
      </c>
      <c r="I12637" s="217">
        <v>24</v>
      </c>
      <c r="J12637" s="217">
        <v>21</v>
      </c>
      <c r="K12637" s="217">
        <v>3</v>
      </c>
      <c r="L12637" s="217">
        <v>114</v>
      </c>
      <c r="M12637" s="217">
        <v>6440.4356518211498</v>
      </c>
      <c r="N12637" s="217">
        <v>3.7264559879910601</v>
      </c>
      <c r="O12637" s="217">
        <v>3.26064898949218</v>
      </c>
      <c r="P12637" s="217">
        <v>0.46580699849888202</v>
      </c>
      <c r="Q12637" s="217">
        <v>3.7264559879910601</v>
      </c>
      <c r="R12637" s="217">
        <v>3.26064898949218</v>
      </c>
      <c r="S12637" s="217">
        <v>0.46580699849888202</v>
      </c>
      <c r="T12637" s="217">
        <v>3.7264559879910601</v>
      </c>
      <c r="U12637" s="217">
        <v>3.26064898949218</v>
      </c>
      <c r="V12637" s="217">
        <v>0.46580699849888202</v>
      </c>
      <c r="W12637" s="217">
        <v>3.7264559879910601</v>
      </c>
      <c r="X12637" s="217">
        <v>3.26064898949218</v>
      </c>
      <c r="Y12637" s="217">
        <v>0.46580699849888202</v>
      </c>
    </row>
    <row r="12638" spans="2:25">
      <c r="B12638" s="217" t="s">
        <v>12808</v>
      </c>
      <c r="C12638" s="217" t="s">
        <v>11696</v>
      </c>
      <c r="D12638" s="217" t="s">
        <v>155</v>
      </c>
      <c r="E12638" s="217" t="s">
        <v>88</v>
      </c>
      <c r="F12638" s="217" t="s">
        <v>5</v>
      </c>
      <c r="G12638" s="217" t="s">
        <v>49</v>
      </c>
      <c r="H12638" s="217" t="s">
        <v>174</v>
      </c>
      <c r="I12638" s="217">
        <v>33</v>
      </c>
      <c r="J12638" s="217">
        <v>32</v>
      </c>
      <c r="K12638" s="217">
        <v>1</v>
      </c>
      <c r="L12638" s="217">
        <v>155</v>
      </c>
      <c r="M12638" s="217">
        <v>7698.4925120757798</v>
      </c>
      <c r="N12638" s="217">
        <v>4.2865534970952401</v>
      </c>
      <c r="O12638" s="217">
        <v>4.1566579365772096</v>
      </c>
      <c r="P12638" s="217">
        <v>0.12989556051803799</v>
      </c>
      <c r="Q12638" s="217">
        <v>4.2865534970952401</v>
      </c>
      <c r="R12638" s="217">
        <v>4.1566579365772096</v>
      </c>
      <c r="S12638" s="217">
        <v>0.12989556051803799</v>
      </c>
      <c r="T12638" s="217">
        <v>4.2865534970952401</v>
      </c>
      <c r="U12638" s="217">
        <v>4.1566579365772096</v>
      </c>
      <c r="V12638" s="217">
        <v>0.12989556051803799</v>
      </c>
      <c r="W12638" s="217">
        <v>4.2865534970952401</v>
      </c>
      <c r="X12638" s="217">
        <v>4.1566579365772096</v>
      </c>
      <c r="Y12638" s="217">
        <v>0.12989556051803799</v>
      </c>
    </row>
    <row r="12639" spans="2:25">
      <c r="B12639" s="217" t="s">
        <v>12809</v>
      </c>
      <c r="C12639" s="217" t="s">
        <v>11696</v>
      </c>
      <c r="D12639" s="217" t="s">
        <v>155</v>
      </c>
      <c r="E12639" s="217" t="s">
        <v>88</v>
      </c>
      <c r="F12639" s="217" t="s">
        <v>5</v>
      </c>
      <c r="G12639" s="217" t="s">
        <v>49</v>
      </c>
      <c r="H12639" s="217" t="s">
        <v>176</v>
      </c>
      <c r="I12639" s="217">
        <v>37</v>
      </c>
      <c r="J12639" s="217">
        <v>35</v>
      </c>
      <c r="K12639" s="217">
        <v>2</v>
      </c>
      <c r="L12639" s="217">
        <v>112</v>
      </c>
      <c r="M12639" s="217">
        <v>6028.4539615809499</v>
      </c>
      <c r="N12639" s="217">
        <v>6.1375603489384201</v>
      </c>
      <c r="O12639" s="217">
        <v>5.8058003300768899</v>
      </c>
      <c r="P12639" s="217">
        <v>0.331760018861536</v>
      </c>
      <c r="Q12639" s="217">
        <v>6.1375603489384201</v>
      </c>
      <c r="R12639" s="217">
        <v>5.8058003300768899</v>
      </c>
      <c r="S12639" s="217">
        <v>0.331760018861536</v>
      </c>
      <c r="T12639" s="217">
        <v>6.1375603489384201</v>
      </c>
      <c r="U12639" s="217">
        <v>5.8058003300768899</v>
      </c>
      <c r="V12639" s="217">
        <v>0.331760018861536</v>
      </c>
      <c r="W12639" s="217">
        <v>6.1375603489384201</v>
      </c>
      <c r="X12639" s="217">
        <v>5.8058003300768899</v>
      </c>
      <c r="Y12639" s="217">
        <v>0.331760018861536</v>
      </c>
    </row>
    <row r="12640" spans="2:25">
      <c r="B12640" s="217" t="s">
        <v>12810</v>
      </c>
      <c r="C12640" s="217" t="s">
        <v>11696</v>
      </c>
      <c r="D12640" s="217" t="s">
        <v>155</v>
      </c>
      <c r="E12640" s="217" t="s">
        <v>88</v>
      </c>
      <c r="F12640" s="217" t="s">
        <v>5</v>
      </c>
      <c r="G12640" s="217" t="s">
        <v>49</v>
      </c>
      <c r="H12640" s="217" t="s">
        <v>178</v>
      </c>
      <c r="I12640" s="217">
        <v>5</v>
      </c>
      <c r="J12640" s="217">
        <v>5</v>
      </c>
      <c r="K12640" s="217">
        <v>0</v>
      </c>
      <c r="L12640" s="217">
        <v>24</v>
      </c>
      <c r="M12640" s="217">
        <v>2390.96902432552</v>
      </c>
      <c r="N12640" s="217">
        <v>2.0912023322470601</v>
      </c>
      <c r="O12640" s="217">
        <v>2.0912023322470601</v>
      </c>
      <c r="P12640" s="217">
        <v>0</v>
      </c>
      <c r="Q12640" s="217">
        <v>2.0912023322470601</v>
      </c>
      <c r="R12640" s="217">
        <v>2.0912023322470601</v>
      </c>
      <c r="S12640" s="217">
        <v>0</v>
      </c>
      <c r="T12640" s="217">
        <v>2.0912023322470601</v>
      </c>
      <c r="U12640" s="217">
        <v>2.0912023322470601</v>
      </c>
      <c r="V12640" s="217">
        <v>0</v>
      </c>
      <c r="W12640" s="217">
        <v>2.0912023322470601</v>
      </c>
      <c r="X12640" s="217">
        <v>2.0912023322470601</v>
      </c>
      <c r="Y12640" s="217">
        <v>0</v>
      </c>
    </row>
    <row r="12641" spans="2:25">
      <c r="B12641" s="217" t="s">
        <v>12811</v>
      </c>
      <c r="C12641" s="217" t="s">
        <v>11696</v>
      </c>
      <c r="D12641" s="217" t="s">
        <v>155</v>
      </c>
      <c r="E12641" s="217" t="s">
        <v>88</v>
      </c>
      <c r="F12641" s="217" t="s">
        <v>5</v>
      </c>
      <c r="G12641" s="217" t="s">
        <v>49</v>
      </c>
      <c r="H12641" s="217" t="s">
        <v>5</v>
      </c>
      <c r="I12641" s="217">
        <v>136</v>
      </c>
      <c r="J12641" s="217">
        <v>128</v>
      </c>
      <c r="K12641" s="217">
        <v>8</v>
      </c>
      <c r="L12641" s="217">
        <v>582</v>
      </c>
      <c r="M12641" s="217">
        <v>29070</v>
      </c>
      <c r="N12641" s="217">
        <v>4.6783625730994203</v>
      </c>
      <c r="O12641" s="217">
        <v>4.4031647746817999</v>
      </c>
      <c r="P12641" s="217">
        <v>0.27519779841761299</v>
      </c>
      <c r="Q12641" s="217">
        <v>4.6783625730994203</v>
      </c>
      <c r="R12641" s="217">
        <v>4.4031647746817999</v>
      </c>
      <c r="S12641" s="217">
        <v>0.27519779841761299</v>
      </c>
      <c r="T12641" s="217">
        <v>4.6783625730994203</v>
      </c>
      <c r="U12641" s="217">
        <v>4.4031647746817999</v>
      </c>
      <c r="V12641" s="217">
        <v>0.27519779841761299</v>
      </c>
      <c r="W12641" s="217">
        <v>4.6783625730994203</v>
      </c>
      <c r="X12641" s="217">
        <v>4.4031647746817999</v>
      </c>
      <c r="Y12641" s="217">
        <v>0.27519779841761299</v>
      </c>
    </row>
    <row r="12642" spans="2:25">
      <c r="B12642" s="217" t="s">
        <v>12812</v>
      </c>
      <c r="C12642" s="217" t="s">
        <v>11696</v>
      </c>
      <c r="D12642" s="217" t="s">
        <v>155</v>
      </c>
      <c r="E12642" s="217" t="s">
        <v>88</v>
      </c>
      <c r="F12642" s="217" t="s">
        <v>12</v>
      </c>
      <c r="G12642" s="217" t="s">
        <v>13</v>
      </c>
      <c r="H12642" s="217" t="s">
        <v>170</v>
      </c>
      <c r="I12642" s="217">
        <v>1</v>
      </c>
      <c r="J12642" s="217">
        <v>1</v>
      </c>
      <c r="K12642" s="217">
        <v>0</v>
      </c>
      <c r="L12642" s="217">
        <v>4</v>
      </c>
      <c r="M12642" s="217">
        <v>141.006787330317</v>
      </c>
      <c r="N12642" s="217">
        <v>7.0918572001604501</v>
      </c>
      <c r="O12642" s="217">
        <v>7.0918572001604501</v>
      </c>
      <c r="P12642" s="217">
        <v>0</v>
      </c>
      <c r="Q12642" s="217">
        <v>7.0918572001604501</v>
      </c>
      <c r="R12642" s="217">
        <v>7.0918572001604501</v>
      </c>
      <c r="S12642" s="217">
        <v>0</v>
      </c>
      <c r="T12642" s="217">
        <v>7.0918572001604501</v>
      </c>
      <c r="U12642" s="217">
        <v>7.0918572001604501</v>
      </c>
      <c r="V12642" s="217">
        <v>0</v>
      </c>
      <c r="W12642" s="217">
        <v>7.0918572001604501</v>
      </c>
      <c r="X12642" s="217">
        <v>7.0918572001604501</v>
      </c>
      <c r="Y12642" s="217">
        <v>0</v>
      </c>
    </row>
    <row r="12643" spans="2:25">
      <c r="B12643" s="217" t="s">
        <v>12813</v>
      </c>
      <c r="C12643" s="217" t="s">
        <v>11696</v>
      </c>
      <c r="D12643" s="217" t="s">
        <v>155</v>
      </c>
      <c r="E12643" s="217" t="s">
        <v>88</v>
      </c>
      <c r="F12643" s="217" t="s">
        <v>12</v>
      </c>
      <c r="G12643" s="217" t="s">
        <v>13</v>
      </c>
      <c r="H12643" s="217" t="s">
        <v>172</v>
      </c>
      <c r="I12643" s="217">
        <v>1</v>
      </c>
      <c r="J12643" s="217">
        <v>1</v>
      </c>
      <c r="K12643" s="217">
        <v>0</v>
      </c>
      <c r="L12643" s="217">
        <v>5</v>
      </c>
      <c r="M12643" s="217">
        <v>206.03695324283601</v>
      </c>
      <c r="N12643" s="217">
        <v>4.8534982888307301</v>
      </c>
      <c r="O12643" s="217">
        <v>4.8534982888307301</v>
      </c>
      <c r="P12643" s="217">
        <v>0</v>
      </c>
      <c r="Q12643" s="217">
        <v>4.8534982888307301</v>
      </c>
      <c r="R12643" s="217">
        <v>4.8534982888307301</v>
      </c>
      <c r="S12643" s="217">
        <v>0</v>
      </c>
      <c r="T12643" s="217">
        <v>4.8534982888307301</v>
      </c>
      <c r="U12643" s="217">
        <v>4.8534982888307301</v>
      </c>
      <c r="V12643" s="217">
        <v>0</v>
      </c>
      <c r="W12643" s="217">
        <v>4.8534982888307301</v>
      </c>
      <c r="X12643" s="217">
        <v>4.8534982888307301</v>
      </c>
      <c r="Y12643" s="217">
        <v>0</v>
      </c>
    </row>
    <row r="12644" spans="2:25">
      <c r="B12644" s="217" t="s">
        <v>12814</v>
      </c>
      <c r="C12644" s="217" t="s">
        <v>11696</v>
      </c>
      <c r="D12644" s="217" t="s">
        <v>155</v>
      </c>
      <c r="E12644" s="217" t="s">
        <v>88</v>
      </c>
      <c r="F12644" s="217" t="s">
        <v>12</v>
      </c>
      <c r="G12644" s="217" t="s">
        <v>13</v>
      </c>
      <c r="H12644" s="217" t="s">
        <v>174</v>
      </c>
      <c r="I12644" s="217">
        <v>4</v>
      </c>
      <c r="J12644" s="217">
        <v>4</v>
      </c>
      <c r="K12644" s="217">
        <v>0</v>
      </c>
      <c r="L12644" s="217">
        <v>7</v>
      </c>
      <c r="M12644" s="217">
        <v>238.552036199095</v>
      </c>
      <c r="N12644" s="217">
        <v>16.7678300455235</v>
      </c>
      <c r="O12644" s="217">
        <v>16.7678300455235</v>
      </c>
      <c r="P12644" s="217">
        <v>0</v>
      </c>
      <c r="Q12644" s="217">
        <v>16.7678300455235</v>
      </c>
      <c r="R12644" s="217">
        <v>16.7678300455235</v>
      </c>
      <c r="S12644" s="217">
        <v>0</v>
      </c>
      <c r="T12644" s="217">
        <v>16.7678300455235</v>
      </c>
      <c r="U12644" s="217">
        <v>16.7678300455235</v>
      </c>
      <c r="V12644" s="217">
        <v>0</v>
      </c>
      <c r="W12644" s="217">
        <v>16.7678300455235</v>
      </c>
      <c r="X12644" s="217">
        <v>16.7678300455235</v>
      </c>
      <c r="Y12644" s="217">
        <v>0</v>
      </c>
    </row>
    <row r="12645" spans="2:25">
      <c r="B12645" s="217" t="s">
        <v>12815</v>
      </c>
      <c r="C12645" s="217" t="s">
        <v>11696</v>
      </c>
      <c r="D12645" s="217" t="s">
        <v>155</v>
      </c>
      <c r="E12645" s="217" t="s">
        <v>88</v>
      </c>
      <c r="F12645" s="217" t="s">
        <v>12</v>
      </c>
      <c r="G12645" s="217" t="s">
        <v>13</v>
      </c>
      <c r="H12645" s="217" t="s">
        <v>176</v>
      </c>
      <c r="I12645" s="217">
        <v>4</v>
      </c>
      <c r="J12645" s="217">
        <v>4</v>
      </c>
      <c r="K12645" s="217">
        <v>0</v>
      </c>
      <c r="L12645" s="217">
        <v>10</v>
      </c>
      <c r="M12645" s="217">
        <v>292.23039215686299</v>
      </c>
      <c r="N12645" s="217">
        <v>13.687830244066101</v>
      </c>
      <c r="O12645" s="217">
        <v>13.687830244066101</v>
      </c>
      <c r="P12645" s="217">
        <v>0</v>
      </c>
      <c r="Q12645" s="217">
        <v>13.687830244066101</v>
      </c>
      <c r="R12645" s="217">
        <v>13.687830244066101</v>
      </c>
      <c r="S12645" s="217">
        <v>0</v>
      </c>
      <c r="T12645" s="217">
        <v>13.687830244066101</v>
      </c>
      <c r="U12645" s="217">
        <v>13.687830244066101</v>
      </c>
      <c r="V12645" s="217">
        <v>0</v>
      </c>
      <c r="W12645" s="217">
        <v>13.687830244066101</v>
      </c>
      <c r="X12645" s="217">
        <v>13.687830244066101</v>
      </c>
      <c r="Y12645" s="217">
        <v>0</v>
      </c>
    </row>
    <row r="12646" spans="2:25">
      <c r="B12646" s="217" t="s">
        <v>12816</v>
      </c>
      <c r="C12646" s="217" t="s">
        <v>11696</v>
      </c>
      <c r="D12646" s="217" t="s">
        <v>155</v>
      </c>
      <c r="E12646" s="217" t="s">
        <v>88</v>
      </c>
      <c r="F12646" s="217" t="s">
        <v>12</v>
      </c>
      <c r="G12646" s="217" t="s">
        <v>13</v>
      </c>
      <c r="H12646" s="217" t="s">
        <v>178</v>
      </c>
      <c r="I12646" s="217">
        <v>0</v>
      </c>
      <c r="J12646" s="217">
        <v>0</v>
      </c>
      <c r="K12646" s="217">
        <v>0</v>
      </c>
      <c r="L12646" s="217">
        <v>16</v>
      </c>
      <c r="M12646" s="217">
        <v>802.17383107088995</v>
      </c>
      <c r="N12646" s="217">
        <v>0</v>
      </c>
      <c r="O12646" s="217">
        <v>0</v>
      </c>
      <c r="P12646" s="217">
        <v>0</v>
      </c>
      <c r="Q12646" s="217">
        <v>0</v>
      </c>
      <c r="R12646" s="217">
        <v>0</v>
      </c>
      <c r="S12646" s="217">
        <v>0</v>
      </c>
      <c r="T12646" s="217">
        <v>0</v>
      </c>
      <c r="U12646" s="217">
        <v>0</v>
      </c>
      <c r="V12646" s="217">
        <v>0</v>
      </c>
      <c r="W12646" s="217">
        <v>0</v>
      </c>
      <c r="X12646" s="217">
        <v>0</v>
      </c>
      <c r="Y12646" s="217">
        <v>0</v>
      </c>
    </row>
    <row r="12647" spans="2:25">
      <c r="B12647" s="217" t="s">
        <v>12817</v>
      </c>
      <c r="C12647" s="217" t="s">
        <v>11696</v>
      </c>
      <c r="D12647" s="217" t="s">
        <v>155</v>
      </c>
      <c r="E12647" s="217" t="s">
        <v>88</v>
      </c>
      <c r="F12647" s="217" t="s">
        <v>12</v>
      </c>
      <c r="G12647" s="217" t="s">
        <v>13</v>
      </c>
      <c r="H12647" s="217" t="s">
        <v>5</v>
      </c>
      <c r="I12647" s="217">
        <v>10</v>
      </c>
      <c r="J12647" s="217">
        <v>10</v>
      </c>
      <c r="K12647" s="217">
        <v>0</v>
      </c>
      <c r="L12647" s="217">
        <v>42</v>
      </c>
      <c r="M12647" s="217">
        <v>1680</v>
      </c>
      <c r="N12647" s="217">
        <v>5.9523809523809499</v>
      </c>
      <c r="O12647" s="217">
        <v>5.9523809523809499</v>
      </c>
      <c r="P12647" s="217">
        <v>0</v>
      </c>
      <c r="Q12647" s="217">
        <v>5.9523809523809499</v>
      </c>
      <c r="R12647" s="217">
        <v>5.9523809523809499</v>
      </c>
      <c r="S12647" s="217">
        <v>0</v>
      </c>
      <c r="T12647" s="217">
        <v>5.9523809523809499</v>
      </c>
      <c r="U12647" s="217">
        <v>5.9523809523809499</v>
      </c>
      <c r="V12647" s="217">
        <v>0</v>
      </c>
      <c r="W12647" s="217">
        <v>5.9523809523809499</v>
      </c>
      <c r="X12647" s="217">
        <v>5.9523809523809499</v>
      </c>
      <c r="Y12647" s="217">
        <v>0</v>
      </c>
    </row>
    <row r="12648" spans="2:25">
      <c r="B12648" s="217" t="s">
        <v>12818</v>
      </c>
      <c r="C12648" s="217" t="s">
        <v>11696</v>
      </c>
      <c r="D12648" s="217" t="s">
        <v>155</v>
      </c>
      <c r="E12648" s="217" t="s">
        <v>88</v>
      </c>
      <c r="F12648" s="217" t="s">
        <v>9</v>
      </c>
      <c r="G12648" s="217" t="s">
        <v>13</v>
      </c>
      <c r="H12648" s="217" t="s">
        <v>170</v>
      </c>
      <c r="I12648" s="217">
        <v>1</v>
      </c>
      <c r="J12648" s="217">
        <v>1</v>
      </c>
      <c r="K12648" s="217">
        <v>0</v>
      </c>
      <c r="L12648" s="217">
        <v>7</v>
      </c>
      <c r="M12648" s="217">
        <v>182.20837660090001</v>
      </c>
      <c r="N12648" s="217">
        <v>5.48822188449848</v>
      </c>
      <c r="O12648" s="217">
        <v>5.48822188449848</v>
      </c>
      <c r="P12648" s="217">
        <v>0</v>
      </c>
      <c r="Q12648" s="217">
        <v>5.48822188449848</v>
      </c>
      <c r="R12648" s="217">
        <v>5.48822188449848</v>
      </c>
      <c r="S12648" s="217">
        <v>0</v>
      </c>
      <c r="T12648" s="217">
        <v>5.48822188449848</v>
      </c>
      <c r="U12648" s="217">
        <v>5.48822188449848</v>
      </c>
      <c r="V12648" s="217">
        <v>0</v>
      </c>
      <c r="W12648" s="217">
        <v>5.48822188449848</v>
      </c>
      <c r="X12648" s="217">
        <v>5.48822188449848</v>
      </c>
      <c r="Y12648" s="217">
        <v>0</v>
      </c>
    </row>
    <row r="12649" spans="2:25">
      <c r="B12649" s="217" t="s">
        <v>12819</v>
      </c>
      <c r="C12649" s="217" t="s">
        <v>11696</v>
      </c>
      <c r="D12649" s="217" t="s">
        <v>155</v>
      </c>
      <c r="E12649" s="217" t="s">
        <v>88</v>
      </c>
      <c r="F12649" s="217" t="s">
        <v>9</v>
      </c>
      <c r="G12649" s="217" t="s">
        <v>13</v>
      </c>
      <c r="H12649" s="217" t="s">
        <v>172</v>
      </c>
      <c r="I12649" s="217">
        <v>1</v>
      </c>
      <c r="J12649" s="217">
        <v>1</v>
      </c>
      <c r="K12649" s="217">
        <v>0</v>
      </c>
      <c r="L12649" s="217">
        <v>4</v>
      </c>
      <c r="M12649" s="217">
        <v>182.20837660090001</v>
      </c>
      <c r="N12649" s="217">
        <v>5.48822188449848</v>
      </c>
      <c r="O12649" s="217">
        <v>5.48822188449848</v>
      </c>
      <c r="P12649" s="217">
        <v>0</v>
      </c>
      <c r="Q12649" s="217">
        <v>5.48822188449848</v>
      </c>
      <c r="R12649" s="217">
        <v>5.48822188449848</v>
      </c>
      <c r="S12649" s="217">
        <v>0</v>
      </c>
      <c r="T12649" s="217">
        <v>5.48822188449848</v>
      </c>
      <c r="U12649" s="217">
        <v>5.48822188449848</v>
      </c>
      <c r="V12649" s="217">
        <v>0</v>
      </c>
      <c r="W12649" s="217">
        <v>5.48822188449848</v>
      </c>
      <c r="X12649" s="217">
        <v>5.48822188449848</v>
      </c>
      <c r="Y12649" s="217">
        <v>0</v>
      </c>
    </row>
    <row r="12650" spans="2:25">
      <c r="B12650" s="217" t="s">
        <v>12820</v>
      </c>
      <c r="C12650" s="217" t="s">
        <v>11696</v>
      </c>
      <c r="D12650" s="217" t="s">
        <v>155</v>
      </c>
      <c r="E12650" s="217" t="s">
        <v>88</v>
      </c>
      <c r="F12650" s="217" t="s">
        <v>9</v>
      </c>
      <c r="G12650" s="217" t="s">
        <v>13</v>
      </c>
      <c r="H12650" s="217" t="s">
        <v>174</v>
      </c>
      <c r="I12650" s="217">
        <v>0</v>
      </c>
      <c r="J12650" s="217">
        <v>0</v>
      </c>
      <c r="K12650" s="217">
        <v>0</v>
      </c>
      <c r="L12650" s="217">
        <v>12</v>
      </c>
      <c r="M12650" s="217">
        <v>246.948771201108</v>
      </c>
      <c r="N12650" s="217">
        <v>0</v>
      </c>
      <c r="O12650" s="217">
        <v>0</v>
      </c>
      <c r="P12650" s="217">
        <v>0</v>
      </c>
      <c r="Q12650" s="217">
        <v>0</v>
      </c>
      <c r="R12650" s="217">
        <v>0</v>
      </c>
      <c r="S12650" s="217">
        <v>0</v>
      </c>
      <c r="T12650" s="217">
        <v>0</v>
      </c>
      <c r="U12650" s="217">
        <v>0</v>
      </c>
      <c r="V12650" s="217">
        <v>0</v>
      </c>
      <c r="W12650" s="217">
        <v>0</v>
      </c>
      <c r="X12650" s="217">
        <v>0</v>
      </c>
      <c r="Y12650" s="217">
        <v>0</v>
      </c>
    </row>
    <row r="12651" spans="2:25">
      <c r="B12651" s="217" t="s">
        <v>12821</v>
      </c>
      <c r="C12651" s="217" t="s">
        <v>11696</v>
      </c>
      <c r="D12651" s="217" t="s">
        <v>155</v>
      </c>
      <c r="E12651" s="217" t="s">
        <v>88</v>
      </c>
      <c r="F12651" s="217" t="s">
        <v>9</v>
      </c>
      <c r="G12651" s="217" t="s">
        <v>13</v>
      </c>
      <c r="H12651" s="217" t="s">
        <v>176</v>
      </c>
      <c r="I12651" s="217">
        <v>0</v>
      </c>
      <c r="J12651" s="217">
        <v>0</v>
      </c>
      <c r="K12651" s="217">
        <v>0</v>
      </c>
      <c r="L12651" s="217">
        <v>25</v>
      </c>
      <c r="M12651" s="217">
        <v>302.393561786085</v>
      </c>
      <c r="N12651" s="217">
        <v>0</v>
      </c>
      <c r="O12651" s="217">
        <v>0</v>
      </c>
      <c r="P12651" s="217">
        <v>0</v>
      </c>
      <c r="Q12651" s="217">
        <v>0</v>
      </c>
      <c r="R12651" s="217">
        <v>0</v>
      </c>
      <c r="S12651" s="217">
        <v>0</v>
      </c>
      <c r="T12651" s="217">
        <v>0</v>
      </c>
      <c r="U12651" s="217">
        <v>0</v>
      </c>
      <c r="V12651" s="217">
        <v>0</v>
      </c>
      <c r="W12651" s="217">
        <v>0</v>
      </c>
      <c r="X12651" s="217">
        <v>0</v>
      </c>
      <c r="Y12651" s="217">
        <v>0</v>
      </c>
    </row>
    <row r="12652" spans="2:25">
      <c r="B12652" s="217" t="s">
        <v>12822</v>
      </c>
      <c r="C12652" s="217" t="s">
        <v>11696</v>
      </c>
      <c r="D12652" s="217" t="s">
        <v>155</v>
      </c>
      <c r="E12652" s="217" t="s">
        <v>88</v>
      </c>
      <c r="F12652" s="217" t="s">
        <v>9</v>
      </c>
      <c r="G12652" s="217" t="s">
        <v>13</v>
      </c>
      <c r="H12652" s="217" t="s">
        <v>178</v>
      </c>
      <c r="I12652" s="217">
        <v>3</v>
      </c>
      <c r="J12652" s="217">
        <v>3</v>
      </c>
      <c r="K12652" s="217">
        <v>0</v>
      </c>
      <c r="L12652" s="217">
        <v>19</v>
      </c>
      <c r="M12652" s="217">
        <v>816.24091381100698</v>
      </c>
      <c r="N12652" s="217">
        <v>3.6753854765660798</v>
      </c>
      <c r="O12652" s="217">
        <v>3.6753854765660798</v>
      </c>
      <c r="P12652" s="217">
        <v>0</v>
      </c>
      <c r="Q12652" s="217">
        <v>3.6753854765660798</v>
      </c>
      <c r="R12652" s="217">
        <v>3.6753854765660798</v>
      </c>
      <c r="S12652" s="217">
        <v>0</v>
      </c>
      <c r="T12652" s="217">
        <v>3.6753854765660798</v>
      </c>
      <c r="U12652" s="217">
        <v>3.6753854765660798</v>
      </c>
      <c r="V12652" s="217">
        <v>0</v>
      </c>
      <c r="W12652" s="217">
        <v>3.6753854765660798</v>
      </c>
      <c r="X12652" s="217">
        <v>3.6753854765660798</v>
      </c>
      <c r="Y12652" s="217">
        <v>0</v>
      </c>
    </row>
    <row r="12653" spans="2:25">
      <c r="B12653" s="217" t="s">
        <v>12823</v>
      </c>
      <c r="C12653" s="217" t="s">
        <v>11696</v>
      </c>
      <c r="D12653" s="217" t="s">
        <v>155</v>
      </c>
      <c r="E12653" s="217" t="s">
        <v>88</v>
      </c>
      <c r="F12653" s="217" t="s">
        <v>9</v>
      </c>
      <c r="G12653" s="217" t="s">
        <v>13</v>
      </c>
      <c r="H12653" s="217" t="s">
        <v>5</v>
      </c>
      <c r="I12653" s="217">
        <v>5</v>
      </c>
      <c r="J12653" s="217">
        <v>5</v>
      </c>
      <c r="K12653" s="217">
        <v>0</v>
      </c>
      <c r="L12653" s="217">
        <v>67</v>
      </c>
      <c r="M12653" s="217">
        <v>1730</v>
      </c>
      <c r="N12653" s="217">
        <v>2.8901734104046199</v>
      </c>
      <c r="O12653" s="217">
        <v>2.8901734104046199</v>
      </c>
      <c r="P12653" s="217">
        <v>0</v>
      </c>
      <c r="Q12653" s="217">
        <v>2.8901734104046199</v>
      </c>
      <c r="R12653" s="217">
        <v>2.8901734104046199</v>
      </c>
      <c r="S12653" s="217">
        <v>0</v>
      </c>
      <c r="T12653" s="217">
        <v>2.8901734104046199</v>
      </c>
      <c r="U12653" s="217">
        <v>2.8901734104046199</v>
      </c>
      <c r="V12653" s="217">
        <v>0</v>
      </c>
      <c r="W12653" s="217">
        <v>2.8901734104046199</v>
      </c>
      <c r="X12653" s="217">
        <v>2.8901734104046199</v>
      </c>
      <c r="Y12653" s="217">
        <v>0</v>
      </c>
    </row>
    <row r="12654" spans="2:25">
      <c r="B12654" s="217" t="s">
        <v>12824</v>
      </c>
      <c r="C12654" s="217" t="s">
        <v>11696</v>
      </c>
      <c r="D12654" s="217" t="s">
        <v>155</v>
      </c>
      <c r="E12654" s="217" t="s">
        <v>88</v>
      </c>
      <c r="F12654" s="217" t="s">
        <v>5</v>
      </c>
      <c r="G12654" s="217" t="s">
        <v>13</v>
      </c>
      <c r="H12654" s="217" t="s">
        <v>170</v>
      </c>
      <c r="I12654" s="217">
        <v>2</v>
      </c>
      <c r="J12654" s="217">
        <v>2</v>
      </c>
      <c r="K12654" s="217">
        <v>0</v>
      </c>
      <c r="L12654" s="217">
        <v>11</v>
      </c>
      <c r="M12654" s="217">
        <v>323.21516393121698</v>
      </c>
      <c r="N12654" s="217">
        <v>6.1878284907004497</v>
      </c>
      <c r="O12654" s="217">
        <v>6.1878284907004497</v>
      </c>
      <c r="P12654" s="217">
        <v>0</v>
      </c>
      <c r="Q12654" s="217">
        <v>6.1878284907004497</v>
      </c>
      <c r="R12654" s="217">
        <v>6.1878284907004497</v>
      </c>
      <c r="S12654" s="217">
        <v>0</v>
      </c>
      <c r="T12654" s="217">
        <v>6.1878284907004497</v>
      </c>
      <c r="U12654" s="217">
        <v>6.1878284907004497</v>
      </c>
      <c r="V12654" s="217">
        <v>0</v>
      </c>
      <c r="W12654" s="217">
        <v>6.1878284907004497</v>
      </c>
      <c r="X12654" s="217">
        <v>6.1878284907004497</v>
      </c>
      <c r="Y12654" s="217">
        <v>0</v>
      </c>
    </row>
    <row r="12655" spans="2:25">
      <c r="B12655" s="217" t="s">
        <v>12825</v>
      </c>
      <c r="C12655" s="217" t="s">
        <v>11696</v>
      </c>
      <c r="D12655" s="217" t="s">
        <v>155</v>
      </c>
      <c r="E12655" s="217" t="s">
        <v>88</v>
      </c>
      <c r="F12655" s="217" t="s">
        <v>5</v>
      </c>
      <c r="G12655" s="217" t="s">
        <v>13</v>
      </c>
      <c r="H12655" s="217" t="s">
        <v>172</v>
      </c>
      <c r="I12655" s="217">
        <v>2</v>
      </c>
      <c r="J12655" s="217">
        <v>2</v>
      </c>
      <c r="K12655" s="217">
        <v>0</v>
      </c>
      <c r="L12655" s="217">
        <v>9</v>
      </c>
      <c r="M12655" s="217">
        <v>388.24532984373599</v>
      </c>
      <c r="N12655" s="217">
        <v>5.15138199036413</v>
      </c>
      <c r="O12655" s="217">
        <v>5.15138199036413</v>
      </c>
      <c r="P12655" s="217">
        <v>0</v>
      </c>
      <c r="Q12655" s="217">
        <v>5.15138199036413</v>
      </c>
      <c r="R12655" s="217">
        <v>5.15138199036413</v>
      </c>
      <c r="S12655" s="217">
        <v>0</v>
      </c>
      <c r="T12655" s="217">
        <v>5.15138199036413</v>
      </c>
      <c r="U12655" s="217">
        <v>5.15138199036413</v>
      </c>
      <c r="V12655" s="217">
        <v>0</v>
      </c>
      <c r="W12655" s="217">
        <v>5.15138199036413</v>
      </c>
      <c r="X12655" s="217">
        <v>5.15138199036413</v>
      </c>
      <c r="Y12655" s="217">
        <v>0</v>
      </c>
    </row>
    <row r="12656" spans="2:25">
      <c r="B12656" s="217" t="s">
        <v>12826</v>
      </c>
      <c r="C12656" s="217" t="s">
        <v>11696</v>
      </c>
      <c r="D12656" s="217" t="s">
        <v>155</v>
      </c>
      <c r="E12656" s="217" t="s">
        <v>88</v>
      </c>
      <c r="F12656" s="217" t="s">
        <v>5</v>
      </c>
      <c r="G12656" s="217" t="s">
        <v>13</v>
      </c>
      <c r="H12656" s="217" t="s">
        <v>174</v>
      </c>
      <c r="I12656" s="217">
        <v>4</v>
      </c>
      <c r="J12656" s="217">
        <v>4</v>
      </c>
      <c r="K12656" s="217">
        <v>0</v>
      </c>
      <c r="L12656" s="217">
        <v>19</v>
      </c>
      <c r="M12656" s="217">
        <v>485.50080740020297</v>
      </c>
      <c r="N12656" s="217">
        <v>8.2389152376893193</v>
      </c>
      <c r="O12656" s="217">
        <v>8.2389152376893193</v>
      </c>
      <c r="P12656" s="217">
        <v>0</v>
      </c>
      <c r="Q12656" s="217">
        <v>8.2389152376893193</v>
      </c>
      <c r="R12656" s="217">
        <v>8.2389152376893193</v>
      </c>
      <c r="S12656" s="217">
        <v>0</v>
      </c>
      <c r="T12656" s="217">
        <v>8.2389152376893193</v>
      </c>
      <c r="U12656" s="217">
        <v>8.2389152376893193</v>
      </c>
      <c r="V12656" s="217">
        <v>0</v>
      </c>
      <c r="W12656" s="217">
        <v>8.2389152376893193</v>
      </c>
      <c r="X12656" s="217">
        <v>8.2389152376893193</v>
      </c>
      <c r="Y12656" s="217">
        <v>0</v>
      </c>
    </row>
    <row r="12657" spans="2:25">
      <c r="B12657" s="217" t="s">
        <v>12827</v>
      </c>
      <c r="C12657" s="217" t="s">
        <v>11696</v>
      </c>
      <c r="D12657" s="217" t="s">
        <v>155</v>
      </c>
      <c r="E12657" s="217" t="s">
        <v>88</v>
      </c>
      <c r="F12657" s="217" t="s">
        <v>5</v>
      </c>
      <c r="G12657" s="217" t="s">
        <v>13</v>
      </c>
      <c r="H12657" s="217" t="s">
        <v>176</v>
      </c>
      <c r="I12657" s="217">
        <v>4</v>
      </c>
      <c r="J12657" s="217">
        <v>4</v>
      </c>
      <c r="K12657" s="217">
        <v>0</v>
      </c>
      <c r="L12657" s="217">
        <v>35</v>
      </c>
      <c r="M12657" s="217">
        <v>594.62395394294799</v>
      </c>
      <c r="N12657" s="217">
        <v>6.7269405705505498</v>
      </c>
      <c r="O12657" s="217">
        <v>6.7269405705505498</v>
      </c>
      <c r="P12657" s="217">
        <v>0</v>
      </c>
      <c r="Q12657" s="217">
        <v>6.7269405705505498</v>
      </c>
      <c r="R12657" s="217">
        <v>6.7269405705505498</v>
      </c>
      <c r="S12657" s="217">
        <v>0</v>
      </c>
      <c r="T12657" s="217">
        <v>6.7269405705505498</v>
      </c>
      <c r="U12657" s="217">
        <v>6.7269405705505498</v>
      </c>
      <c r="V12657" s="217">
        <v>0</v>
      </c>
      <c r="W12657" s="217">
        <v>6.7269405705505498</v>
      </c>
      <c r="X12657" s="217">
        <v>6.7269405705505498</v>
      </c>
      <c r="Y12657" s="217">
        <v>0</v>
      </c>
    </row>
    <row r="12658" spans="2:25">
      <c r="B12658" s="217" t="s">
        <v>12828</v>
      </c>
      <c r="C12658" s="217" t="s">
        <v>11696</v>
      </c>
      <c r="D12658" s="217" t="s">
        <v>155</v>
      </c>
      <c r="E12658" s="217" t="s">
        <v>88</v>
      </c>
      <c r="F12658" s="217" t="s">
        <v>5</v>
      </c>
      <c r="G12658" s="217" t="s">
        <v>13</v>
      </c>
      <c r="H12658" s="217" t="s">
        <v>178</v>
      </c>
      <c r="I12658" s="217">
        <v>3</v>
      </c>
      <c r="J12658" s="217">
        <v>3</v>
      </c>
      <c r="K12658" s="217">
        <v>0</v>
      </c>
      <c r="L12658" s="217">
        <v>35</v>
      </c>
      <c r="M12658" s="217">
        <v>1618.4147448819001</v>
      </c>
      <c r="N12658" s="217">
        <v>1.8536657611945599</v>
      </c>
      <c r="O12658" s="217">
        <v>1.8536657611945599</v>
      </c>
      <c r="P12658" s="217">
        <v>0</v>
      </c>
      <c r="Q12658" s="217">
        <v>1.8536657611945599</v>
      </c>
      <c r="R12658" s="217">
        <v>1.8536657611945599</v>
      </c>
      <c r="S12658" s="217">
        <v>0</v>
      </c>
      <c r="T12658" s="217">
        <v>1.8536657611945599</v>
      </c>
      <c r="U12658" s="217">
        <v>1.8536657611945599</v>
      </c>
      <c r="V12658" s="217">
        <v>0</v>
      </c>
      <c r="W12658" s="217">
        <v>1.8536657611945599</v>
      </c>
      <c r="X12658" s="217">
        <v>1.8536657611945599</v>
      </c>
      <c r="Y12658" s="217">
        <v>0</v>
      </c>
    </row>
    <row r="12659" spans="2:25">
      <c r="B12659" s="217" t="s">
        <v>12829</v>
      </c>
      <c r="C12659" s="217" t="s">
        <v>11696</v>
      </c>
      <c r="D12659" s="217" t="s">
        <v>155</v>
      </c>
      <c r="E12659" s="217" t="s">
        <v>88</v>
      </c>
      <c r="F12659" s="217" t="s">
        <v>5</v>
      </c>
      <c r="G12659" s="217" t="s">
        <v>13</v>
      </c>
      <c r="H12659" s="217" t="s">
        <v>5</v>
      </c>
      <c r="I12659" s="217">
        <v>15</v>
      </c>
      <c r="J12659" s="217">
        <v>15</v>
      </c>
      <c r="K12659" s="217">
        <v>0</v>
      </c>
      <c r="L12659" s="217">
        <v>109</v>
      </c>
      <c r="M12659" s="217">
        <v>3410</v>
      </c>
      <c r="N12659" s="217">
        <v>4.3988269794721404</v>
      </c>
      <c r="O12659" s="217">
        <v>4.3988269794721404</v>
      </c>
      <c r="P12659" s="217">
        <v>0</v>
      </c>
      <c r="Q12659" s="217">
        <v>4.3988269794721404</v>
      </c>
      <c r="R12659" s="217">
        <v>4.3988269794721404</v>
      </c>
      <c r="S12659" s="217">
        <v>0</v>
      </c>
      <c r="T12659" s="217">
        <v>4.3988269794721404</v>
      </c>
      <c r="U12659" s="217">
        <v>4.3988269794721404</v>
      </c>
      <c r="V12659" s="217">
        <v>0</v>
      </c>
      <c r="W12659" s="217">
        <v>4.3988269794721404</v>
      </c>
      <c r="X12659" s="217">
        <v>4.3988269794721404</v>
      </c>
      <c r="Y12659" s="217">
        <v>0</v>
      </c>
    </row>
    <row r="12660" spans="2:25">
      <c r="B12660" s="217" t="s">
        <v>12830</v>
      </c>
      <c r="C12660" s="217" t="s">
        <v>11696</v>
      </c>
      <c r="D12660" s="217" t="s">
        <v>155</v>
      </c>
      <c r="E12660" s="217" t="s">
        <v>88</v>
      </c>
      <c r="F12660" s="217" t="s">
        <v>12</v>
      </c>
      <c r="G12660" s="217" t="s">
        <v>5</v>
      </c>
      <c r="H12660" s="217" t="s">
        <v>170</v>
      </c>
      <c r="I12660" s="217">
        <v>25</v>
      </c>
      <c r="J12660" s="217">
        <v>24</v>
      </c>
      <c r="K12660" s="217">
        <v>1</v>
      </c>
      <c r="L12660" s="217">
        <v>75</v>
      </c>
      <c r="M12660" s="217">
        <v>3873.8630706067702</v>
      </c>
      <c r="N12660" s="217">
        <v>6.4535063693111399</v>
      </c>
      <c r="O12660" s="217">
        <v>6.1953661145387002</v>
      </c>
      <c r="P12660" s="217">
        <v>0.25814025477244601</v>
      </c>
      <c r="Q12660" s="217">
        <v>6.4535063693111399</v>
      </c>
      <c r="R12660" s="217">
        <v>6.1953661145387002</v>
      </c>
      <c r="S12660" s="217">
        <v>0.25814025477244601</v>
      </c>
      <c r="T12660" s="217">
        <v>6.4535063693111399</v>
      </c>
      <c r="U12660" s="217">
        <v>6.1953661145387002</v>
      </c>
      <c r="V12660" s="217">
        <v>0.25814025477244601</v>
      </c>
      <c r="W12660" s="217">
        <v>6.4535063693111399</v>
      </c>
      <c r="X12660" s="217">
        <v>6.1953661145387002</v>
      </c>
      <c r="Y12660" s="217">
        <v>0.25814025477244601</v>
      </c>
    </row>
    <row r="12661" spans="2:25">
      <c r="B12661" s="217" t="s">
        <v>12831</v>
      </c>
      <c r="C12661" s="217" t="s">
        <v>11696</v>
      </c>
      <c r="D12661" s="217" t="s">
        <v>155</v>
      </c>
      <c r="E12661" s="217" t="s">
        <v>88</v>
      </c>
      <c r="F12661" s="217" t="s">
        <v>12</v>
      </c>
      <c r="G12661" s="217" t="s">
        <v>5</v>
      </c>
      <c r="H12661" s="217" t="s">
        <v>172</v>
      </c>
      <c r="I12661" s="217">
        <v>20</v>
      </c>
      <c r="J12661" s="217">
        <v>16</v>
      </c>
      <c r="K12661" s="217">
        <v>4</v>
      </c>
      <c r="L12661" s="217">
        <v>57</v>
      </c>
      <c r="M12661" s="217">
        <v>4179.2973511042801</v>
      </c>
      <c r="N12661" s="217">
        <v>4.7854934262371902</v>
      </c>
      <c r="O12661" s="217">
        <v>3.8283947409897499</v>
      </c>
      <c r="P12661" s="217">
        <v>0.95709868524743702</v>
      </c>
      <c r="Q12661" s="217">
        <v>4.7854934262371902</v>
      </c>
      <c r="R12661" s="217">
        <v>3.8283947409897499</v>
      </c>
      <c r="S12661" s="217">
        <v>0.95709868524743702</v>
      </c>
      <c r="T12661" s="217">
        <v>4.7854934262371902</v>
      </c>
      <c r="U12661" s="217">
        <v>3.8283947409897499</v>
      </c>
      <c r="V12661" s="217">
        <v>0.95709868524743702</v>
      </c>
      <c r="W12661" s="217">
        <v>4.7854934262371902</v>
      </c>
      <c r="X12661" s="217">
        <v>3.8283947409897499</v>
      </c>
      <c r="Y12661" s="217">
        <v>0.95709868524743702</v>
      </c>
    </row>
    <row r="12662" spans="2:25">
      <c r="B12662" s="217" t="s">
        <v>12832</v>
      </c>
      <c r="C12662" s="217" t="s">
        <v>11696</v>
      </c>
      <c r="D12662" s="217" t="s">
        <v>155</v>
      </c>
      <c r="E12662" s="217" t="s">
        <v>88</v>
      </c>
      <c r="F12662" s="217" t="s">
        <v>12</v>
      </c>
      <c r="G12662" s="217" t="s">
        <v>5</v>
      </c>
      <c r="H12662" s="217" t="s">
        <v>174</v>
      </c>
      <c r="I12662" s="217">
        <v>29</v>
      </c>
      <c r="J12662" s="217">
        <v>29</v>
      </c>
      <c r="K12662" s="217">
        <v>0</v>
      </c>
      <c r="L12662" s="217">
        <v>86</v>
      </c>
      <c r="M12662" s="217">
        <v>5172.0653412431702</v>
      </c>
      <c r="N12662" s="217">
        <v>5.6070443984432501</v>
      </c>
      <c r="O12662" s="217">
        <v>5.6070443984432501</v>
      </c>
      <c r="P12662" s="217">
        <v>0</v>
      </c>
      <c r="Q12662" s="217">
        <v>5.6070443984432501</v>
      </c>
      <c r="R12662" s="217">
        <v>5.6070443984432501</v>
      </c>
      <c r="S12662" s="217">
        <v>0</v>
      </c>
      <c r="T12662" s="217">
        <v>5.6070443984432501</v>
      </c>
      <c r="U12662" s="217">
        <v>5.6070443984432501</v>
      </c>
      <c r="V12662" s="217">
        <v>0</v>
      </c>
      <c r="W12662" s="217">
        <v>5.6070443984432501</v>
      </c>
      <c r="X12662" s="217">
        <v>5.6070443984432501</v>
      </c>
      <c r="Y12662" s="217">
        <v>0</v>
      </c>
    </row>
    <row r="12663" spans="2:25">
      <c r="B12663" s="217" t="s">
        <v>12833</v>
      </c>
      <c r="C12663" s="217" t="s">
        <v>11696</v>
      </c>
      <c r="D12663" s="217" t="s">
        <v>155</v>
      </c>
      <c r="E12663" s="217" t="s">
        <v>88</v>
      </c>
      <c r="F12663" s="217" t="s">
        <v>12</v>
      </c>
      <c r="G12663" s="217" t="s">
        <v>5</v>
      </c>
      <c r="H12663" s="217" t="s">
        <v>176</v>
      </c>
      <c r="I12663" s="217">
        <v>31</v>
      </c>
      <c r="J12663" s="217">
        <v>29</v>
      </c>
      <c r="K12663" s="217">
        <v>2</v>
      </c>
      <c r="L12663" s="217">
        <v>85</v>
      </c>
      <c r="M12663" s="217">
        <v>4326.1724331668202</v>
      </c>
      <c r="N12663" s="217">
        <v>7.1656875630608097</v>
      </c>
      <c r="O12663" s="217">
        <v>6.7033851396375299</v>
      </c>
      <c r="P12663" s="217">
        <v>0.46230242342327799</v>
      </c>
      <c r="Q12663" s="217">
        <v>7.1656875630608097</v>
      </c>
      <c r="R12663" s="217">
        <v>6.7033851396375299</v>
      </c>
      <c r="S12663" s="217">
        <v>0.46230242342327799</v>
      </c>
      <c r="T12663" s="217">
        <v>7.1656875630608097</v>
      </c>
      <c r="U12663" s="217">
        <v>6.7033851396375299</v>
      </c>
      <c r="V12663" s="217">
        <v>0.46230242342327799</v>
      </c>
      <c r="W12663" s="217">
        <v>7.1656875630608097</v>
      </c>
      <c r="X12663" s="217">
        <v>6.7033851396375299</v>
      </c>
      <c r="Y12663" s="217">
        <v>0.46230242342327799</v>
      </c>
    </row>
    <row r="12664" spans="2:25">
      <c r="B12664" s="217" t="s">
        <v>12834</v>
      </c>
      <c r="C12664" s="217" t="s">
        <v>11696</v>
      </c>
      <c r="D12664" s="217" t="s">
        <v>155</v>
      </c>
      <c r="E12664" s="217" t="s">
        <v>88</v>
      </c>
      <c r="F12664" s="217" t="s">
        <v>12</v>
      </c>
      <c r="G12664" s="217" t="s">
        <v>5</v>
      </c>
      <c r="H12664" s="217" t="s">
        <v>178</v>
      </c>
      <c r="I12664" s="217">
        <v>10</v>
      </c>
      <c r="J12664" s="217">
        <v>9</v>
      </c>
      <c r="K12664" s="217">
        <v>1</v>
      </c>
      <c r="L12664" s="217">
        <v>51</v>
      </c>
      <c r="M12664" s="217">
        <v>2958.6018038789698</v>
      </c>
      <c r="N12664" s="217">
        <v>3.3799749553620901</v>
      </c>
      <c r="O12664" s="217">
        <v>3.0419774598258802</v>
      </c>
      <c r="P12664" s="217">
        <v>0.337997495536209</v>
      </c>
      <c r="Q12664" s="217">
        <v>3.3799749553620901</v>
      </c>
      <c r="R12664" s="217">
        <v>3.0419774598258802</v>
      </c>
      <c r="S12664" s="217">
        <v>0.337997495536209</v>
      </c>
      <c r="T12664" s="217">
        <v>3.3799749553620901</v>
      </c>
      <c r="U12664" s="217">
        <v>3.0419774598258802</v>
      </c>
      <c r="V12664" s="217">
        <v>0.337997495536209</v>
      </c>
      <c r="W12664" s="217">
        <v>3.3799749553620901</v>
      </c>
      <c r="X12664" s="217">
        <v>3.0419774598258802</v>
      </c>
      <c r="Y12664" s="217">
        <v>0.337997495536209</v>
      </c>
    </row>
    <row r="12665" spans="2:25">
      <c r="B12665" s="217" t="s">
        <v>12835</v>
      </c>
      <c r="C12665" s="217" t="s">
        <v>11696</v>
      </c>
      <c r="D12665" s="217" t="s">
        <v>155</v>
      </c>
      <c r="E12665" s="217" t="s">
        <v>88</v>
      </c>
      <c r="F12665" s="217" t="s">
        <v>12</v>
      </c>
      <c r="G12665" s="217" t="s">
        <v>5</v>
      </c>
      <c r="H12665" s="217" t="s">
        <v>5</v>
      </c>
      <c r="I12665" s="217">
        <v>115</v>
      </c>
      <c r="J12665" s="217">
        <v>107</v>
      </c>
      <c r="K12665" s="217">
        <v>8</v>
      </c>
      <c r="L12665" s="217">
        <v>354</v>
      </c>
      <c r="M12665" s="217">
        <v>20510</v>
      </c>
      <c r="N12665" s="217">
        <v>5.6070209653827403</v>
      </c>
      <c r="O12665" s="217">
        <v>5.2169673330082897</v>
      </c>
      <c r="P12665" s="217">
        <v>0.39005363237445201</v>
      </c>
      <c r="Q12665" s="217">
        <v>5.6070209653827403</v>
      </c>
      <c r="R12665" s="217">
        <v>5.2169673330082897</v>
      </c>
      <c r="S12665" s="217">
        <v>0.39005363237445201</v>
      </c>
      <c r="T12665" s="217">
        <v>5.6070209653827403</v>
      </c>
      <c r="U12665" s="217">
        <v>5.2169673330082897</v>
      </c>
      <c r="V12665" s="217">
        <v>0.39005363237445201</v>
      </c>
      <c r="W12665" s="217">
        <v>5.6070209653827403</v>
      </c>
      <c r="X12665" s="217">
        <v>5.2169673330082897</v>
      </c>
      <c r="Y12665" s="217">
        <v>0.39005363237445201</v>
      </c>
    </row>
    <row r="12666" spans="2:25">
      <c r="B12666" s="217" t="s">
        <v>12836</v>
      </c>
      <c r="C12666" s="217" t="s">
        <v>11696</v>
      </c>
      <c r="D12666" s="217" t="s">
        <v>155</v>
      </c>
      <c r="E12666" s="217" t="s">
        <v>88</v>
      </c>
      <c r="F12666" s="217" t="s">
        <v>9</v>
      </c>
      <c r="G12666" s="217" t="s">
        <v>5</v>
      </c>
      <c r="H12666" s="217" t="s">
        <v>170</v>
      </c>
      <c r="I12666" s="217">
        <v>17</v>
      </c>
      <c r="J12666" s="217">
        <v>16</v>
      </c>
      <c r="K12666" s="217">
        <v>1</v>
      </c>
      <c r="L12666" s="217">
        <v>139</v>
      </c>
      <c r="M12666" s="217">
        <v>3840.4994965299102</v>
      </c>
      <c r="N12666" s="217">
        <v>4.4265075455316198</v>
      </c>
      <c r="O12666" s="217">
        <v>4.1661247487356396</v>
      </c>
      <c r="P12666" s="217">
        <v>0.26038279679597698</v>
      </c>
      <c r="Q12666" s="217">
        <v>4.4265075455316198</v>
      </c>
      <c r="R12666" s="217">
        <v>4.1661247487356396</v>
      </c>
      <c r="S12666" s="217">
        <v>0.26038279679597698</v>
      </c>
      <c r="T12666" s="217">
        <v>4.4265075455316198</v>
      </c>
      <c r="U12666" s="217">
        <v>4.1661247487356396</v>
      </c>
      <c r="V12666" s="217">
        <v>0.26038279679597698</v>
      </c>
      <c r="W12666" s="217">
        <v>4.4265075455316198</v>
      </c>
      <c r="X12666" s="217">
        <v>4.1661247487356396</v>
      </c>
      <c r="Y12666" s="217">
        <v>0.26038279679597698</v>
      </c>
    </row>
    <row r="12667" spans="2:25">
      <c r="B12667" s="217" t="s">
        <v>12837</v>
      </c>
      <c r="C12667" s="217" t="s">
        <v>11696</v>
      </c>
      <c r="D12667" s="217" t="s">
        <v>155</v>
      </c>
      <c r="E12667" s="217" t="s">
        <v>88</v>
      </c>
      <c r="F12667" s="217" t="s">
        <v>9</v>
      </c>
      <c r="G12667" s="217" t="s">
        <v>5</v>
      </c>
      <c r="H12667" s="217" t="s">
        <v>172</v>
      </c>
      <c r="I12667" s="217">
        <v>12</v>
      </c>
      <c r="J12667" s="217">
        <v>12</v>
      </c>
      <c r="K12667" s="217">
        <v>0</v>
      </c>
      <c r="L12667" s="217">
        <v>106</v>
      </c>
      <c r="M12667" s="217">
        <v>3768.0276884039699</v>
      </c>
      <c r="N12667" s="217">
        <v>3.1846899737307499</v>
      </c>
      <c r="O12667" s="217">
        <v>3.1846899737307499</v>
      </c>
      <c r="P12667" s="217">
        <v>0</v>
      </c>
      <c r="Q12667" s="217">
        <v>3.1846899737307499</v>
      </c>
      <c r="R12667" s="217">
        <v>3.1846899737307499</v>
      </c>
      <c r="S12667" s="217">
        <v>0</v>
      </c>
      <c r="T12667" s="217">
        <v>3.1846899737307499</v>
      </c>
      <c r="U12667" s="217">
        <v>3.1846899737307499</v>
      </c>
      <c r="V12667" s="217">
        <v>0</v>
      </c>
      <c r="W12667" s="217">
        <v>3.1846899737307499</v>
      </c>
      <c r="X12667" s="217">
        <v>3.1846899737307499</v>
      </c>
      <c r="Y12667" s="217">
        <v>0</v>
      </c>
    </row>
    <row r="12668" spans="2:25">
      <c r="B12668" s="217" t="s">
        <v>12838</v>
      </c>
      <c r="C12668" s="217" t="s">
        <v>11696</v>
      </c>
      <c r="D12668" s="217" t="s">
        <v>155</v>
      </c>
      <c r="E12668" s="217" t="s">
        <v>88</v>
      </c>
      <c r="F12668" s="217" t="s">
        <v>9</v>
      </c>
      <c r="G12668" s="217" t="s">
        <v>5</v>
      </c>
      <c r="H12668" s="217" t="s">
        <v>174</v>
      </c>
      <c r="I12668" s="217">
        <v>20</v>
      </c>
      <c r="J12668" s="217">
        <v>18</v>
      </c>
      <c r="K12668" s="217">
        <v>2</v>
      </c>
      <c r="L12668" s="217">
        <v>122</v>
      </c>
      <c r="M12668" s="217">
        <v>4417.4492001314902</v>
      </c>
      <c r="N12668" s="217">
        <v>4.5274997162173802</v>
      </c>
      <c r="O12668" s="217">
        <v>4.07474974459564</v>
      </c>
      <c r="P12668" s="217">
        <v>0.45274997162173802</v>
      </c>
      <c r="Q12668" s="217">
        <v>4.5274997162173802</v>
      </c>
      <c r="R12668" s="217">
        <v>4.07474974459564</v>
      </c>
      <c r="S12668" s="217">
        <v>0.45274997162173802</v>
      </c>
      <c r="T12668" s="217">
        <v>4.5274997162173802</v>
      </c>
      <c r="U12668" s="217">
        <v>4.07474974459564</v>
      </c>
      <c r="V12668" s="217">
        <v>0.45274997162173802</v>
      </c>
      <c r="W12668" s="217">
        <v>4.5274997162173802</v>
      </c>
      <c r="X12668" s="217">
        <v>4.07474974459564</v>
      </c>
      <c r="Y12668" s="217">
        <v>0.45274997162173802</v>
      </c>
    </row>
    <row r="12669" spans="2:25">
      <c r="B12669" s="217" t="s">
        <v>12839</v>
      </c>
      <c r="C12669" s="217" t="s">
        <v>11696</v>
      </c>
      <c r="D12669" s="217" t="s">
        <v>155</v>
      </c>
      <c r="E12669" s="217" t="s">
        <v>88</v>
      </c>
      <c r="F12669" s="217" t="s">
        <v>9</v>
      </c>
      <c r="G12669" s="217" t="s">
        <v>5</v>
      </c>
      <c r="H12669" s="217" t="s">
        <v>176</v>
      </c>
      <c r="I12669" s="217">
        <v>20</v>
      </c>
      <c r="J12669" s="217">
        <v>18</v>
      </c>
      <c r="K12669" s="217">
        <v>2</v>
      </c>
      <c r="L12669" s="217">
        <v>135</v>
      </c>
      <c r="M12669" s="217">
        <v>3898.1610905262901</v>
      </c>
      <c r="N12669" s="217">
        <v>5.1306242958009198</v>
      </c>
      <c r="O12669" s="217">
        <v>4.6175618662208304</v>
      </c>
      <c r="P12669" s="217">
        <v>0.51306242958009196</v>
      </c>
      <c r="Q12669" s="217">
        <v>5.1306242958009198</v>
      </c>
      <c r="R12669" s="217">
        <v>4.6175618662208304</v>
      </c>
      <c r="S12669" s="217">
        <v>0.51306242958009196</v>
      </c>
      <c r="T12669" s="217">
        <v>5.1306242958009198</v>
      </c>
      <c r="U12669" s="217">
        <v>4.6175618662208304</v>
      </c>
      <c r="V12669" s="217">
        <v>0.51306242958009196</v>
      </c>
      <c r="W12669" s="217">
        <v>5.1306242958009198</v>
      </c>
      <c r="X12669" s="217">
        <v>4.6175618662208304</v>
      </c>
      <c r="Y12669" s="217">
        <v>0.51306242958009196</v>
      </c>
    </row>
    <row r="12670" spans="2:25">
      <c r="B12670" s="217" t="s">
        <v>12840</v>
      </c>
      <c r="C12670" s="217" t="s">
        <v>11696</v>
      </c>
      <c r="D12670" s="217" t="s">
        <v>155</v>
      </c>
      <c r="E12670" s="217" t="s">
        <v>88</v>
      </c>
      <c r="F12670" s="217" t="s">
        <v>9</v>
      </c>
      <c r="G12670" s="217" t="s">
        <v>5</v>
      </c>
      <c r="H12670" s="217" t="s">
        <v>178</v>
      </c>
      <c r="I12670" s="217">
        <v>5</v>
      </c>
      <c r="J12670" s="217">
        <v>5</v>
      </c>
      <c r="K12670" s="217">
        <v>0</v>
      </c>
      <c r="L12670" s="217">
        <v>78</v>
      </c>
      <c r="M12670" s="217">
        <v>2835.8625244083401</v>
      </c>
      <c r="N12670" s="217">
        <v>1.76313201255874</v>
      </c>
      <c r="O12670" s="217">
        <v>1.76313201255874</v>
      </c>
      <c r="P12670" s="217">
        <v>0</v>
      </c>
      <c r="Q12670" s="217">
        <v>1.76313201255874</v>
      </c>
      <c r="R12670" s="217">
        <v>1.76313201255874</v>
      </c>
      <c r="S12670" s="217">
        <v>0</v>
      </c>
      <c r="T12670" s="217">
        <v>1.76313201255874</v>
      </c>
      <c r="U12670" s="217">
        <v>1.76313201255874</v>
      </c>
      <c r="V12670" s="217">
        <v>0</v>
      </c>
      <c r="W12670" s="217">
        <v>1.76313201255874</v>
      </c>
      <c r="X12670" s="217">
        <v>1.76313201255874</v>
      </c>
      <c r="Y12670" s="217">
        <v>0</v>
      </c>
    </row>
    <row r="12671" spans="2:25">
      <c r="B12671" s="217" t="s">
        <v>12841</v>
      </c>
      <c r="C12671" s="217" t="s">
        <v>11696</v>
      </c>
      <c r="D12671" s="217" t="s">
        <v>155</v>
      </c>
      <c r="E12671" s="217" t="s">
        <v>88</v>
      </c>
      <c r="F12671" s="217" t="s">
        <v>9</v>
      </c>
      <c r="G12671" s="217" t="s">
        <v>5</v>
      </c>
      <c r="H12671" s="217" t="s">
        <v>5</v>
      </c>
      <c r="I12671" s="217">
        <v>74</v>
      </c>
      <c r="J12671" s="217">
        <v>69</v>
      </c>
      <c r="K12671" s="217">
        <v>5</v>
      </c>
      <c r="L12671" s="217">
        <v>580</v>
      </c>
      <c r="M12671" s="217">
        <v>18760</v>
      </c>
      <c r="N12671" s="217">
        <v>3.9445628997867801</v>
      </c>
      <c r="O12671" s="217">
        <v>3.6780383795309199</v>
      </c>
      <c r="P12671" s="217">
        <v>0.26652452025586398</v>
      </c>
      <c r="Q12671" s="217">
        <v>3.9445628997867801</v>
      </c>
      <c r="R12671" s="217">
        <v>3.6780383795309199</v>
      </c>
      <c r="S12671" s="217">
        <v>0.26652452025586398</v>
      </c>
      <c r="T12671" s="217">
        <v>3.9445628997867801</v>
      </c>
      <c r="U12671" s="217">
        <v>3.6780383795309199</v>
      </c>
      <c r="V12671" s="217">
        <v>0.26652452025586398</v>
      </c>
      <c r="W12671" s="217">
        <v>3.9445628997867801</v>
      </c>
      <c r="X12671" s="217">
        <v>3.6780383795309199</v>
      </c>
      <c r="Y12671" s="217">
        <v>0.26652452025586398</v>
      </c>
    </row>
    <row r="12672" spans="2:25">
      <c r="B12672" s="217" t="s">
        <v>12842</v>
      </c>
      <c r="C12672" s="217" t="s">
        <v>11696</v>
      </c>
      <c r="D12672" s="217" t="s">
        <v>155</v>
      </c>
      <c r="E12672" s="217" t="s">
        <v>88</v>
      </c>
      <c r="F12672" s="217" t="s">
        <v>5</v>
      </c>
      <c r="G12672" s="217" t="s">
        <v>5</v>
      </c>
      <c r="H12672" s="217" t="s">
        <v>170</v>
      </c>
      <c r="I12672" s="217">
        <v>43</v>
      </c>
      <c r="J12672" s="217">
        <v>41</v>
      </c>
      <c r="K12672" s="217">
        <v>2</v>
      </c>
      <c r="L12672" s="217">
        <v>215</v>
      </c>
      <c r="M12672" s="217">
        <v>7714.3625671366699</v>
      </c>
      <c r="N12672" s="217">
        <v>5.5740185434349199</v>
      </c>
      <c r="O12672" s="217">
        <v>5.3147618669960801</v>
      </c>
      <c r="P12672" s="217">
        <v>0.25925667643883299</v>
      </c>
      <c r="Q12672" s="217">
        <v>5.5740185434349199</v>
      </c>
      <c r="R12672" s="217">
        <v>5.3147618669960801</v>
      </c>
      <c r="S12672" s="217">
        <v>0.25925667643883299</v>
      </c>
      <c r="T12672" s="217">
        <v>5.5740185434349199</v>
      </c>
      <c r="U12672" s="217">
        <v>5.3147618669960801</v>
      </c>
      <c r="V12672" s="217">
        <v>0.25925667643883299</v>
      </c>
      <c r="W12672" s="217">
        <v>5.5740185434349199</v>
      </c>
      <c r="X12672" s="217">
        <v>5.3147618669960801</v>
      </c>
      <c r="Y12672" s="217">
        <v>0.25925667643883299</v>
      </c>
    </row>
    <row r="12673" spans="2:25">
      <c r="B12673" s="217" t="s">
        <v>12843</v>
      </c>
      <c r="C12673" s="217" t="s">
        <v>11696</v>
      </c>
      <c r="D12673" s="217" t="s">
        <v>155</v>
      </c>
      <c r="E12673" s="217" t="s">
        <v>88</v>
      </c>
      <c r="F12673" s="217" t="s">
        <v>5</v>
      </c>
      <c r="G12673" s="217" t="s">
        <v>5</v>
      </c>
      <c r="H12673" s="217" t="s">
        <v>172</v>
      </c>
      <c r="I12673" s="217">
        <v>32</v>
      </c>
      <c r="J12673" s="217">
        <v>28</v>
      </c>
      <c r="K12673" s="217">
        <v>4</v>
      </c>
      <c r="L12673" s="217">
        <v>163</v>
      </c>
      <c r="M12673" s="217">
        <v>7947.3250395082496</v>
      </c>
      <c r="N12673" s="217">
        <v>4.0265120453636296</v>
      </c>
      <c r="O12673" s="217">
        <v>3.5231980396931801</v>
      </c>
      <c r="P12673" s="217">
        <v>0.50331400567045403</v>
      </c>
      <c r="Q12673" s="217">
        <v>4.0265120453636296</v>
      </c>
      <c r="R12673" s="217">
        <v>3.5231980396931801</v>
      </c>
      <c r="S12673" s="217">
        <v>0.50331400567045403</v>
      </c>
      <c r="T12673" s="217">
        <v>4.0265120453636296</v>
      </c>
      <c r="U12673" s="217">
        <v>3.5231980396931801</v>
      </c>
      <c r="V12673" s="217">
        <v>0.50331400567045403</v>
      </c>
      <c r="W12673" s="217">
        <v>4.0265120453636296</v>
      </c>
      <c r="X12673" s="217">
        <v>3.5231980396931801</v>
      </c>
      <c r="Y12673" s="217">
        <v>0.50331400567045403</v>
      </c>
    </row>
    <row r="12674" spans="2:25">
      <c r="B12674" s="217" t="s">
        <v>12844</v>
      </c>
      <c r="C12674" s="217" t="s">
        <v>11696</v>
      </c>
      <c r="D12674" s="217" t="s">
        <v>155</v>
      </c>
      <c r="E12674" s="217" t="s">
        <v>88</v>
      </c>
      <c r="F12674" s="217" t="s">
        <v>5</v>
      </c>
      <c r="G12674" s="217" t="s">
        <v>5</v>
      </c>
      <c r="H12674" s="217" t="s">
        <v>174</v>
      </c>
      <c r="I12674" s="217">
        <v>49</v>
      </c>
      <c r="J12674" s="217">
        <v>47</v>
      </c>
      <c r="K12674" s="217">
        <v>2</v>
      </c>
      <c r="L12674" s="217">
        <v>208</v>
      </c>
      <c r="M12674" s="217">
        <v>9589.5145413746595</v>
      </c>
      <c r="N12674" s="217">
        <v>5.1097477133577396</v>
      </c>
      <c r="O12674" s="217">
        <v>4.9011865822002898</v>
      </c>
      <c r="P12674" s="217">
        <v>0.208561131157459</v>
      </c>
      <c r="Q12674" s="217">
        <v>5.1097477133577396</v>
      </c>
      <c r="R12674" s="217">
        <v>4.9011865822002898</v>
      </c>
      <c r="S12674" s="217">
        <v>0.208561131157459</v>
      </c>
      <c r="T12674" s="217">
        <v>5.1097477133577396</v>
      </c>
      <c r="U12674" s="217">
        <v>4.9011865822002898</v>
      </c>
      <c r="V12674" s="217">
        <v>0.208561131157459</v>
      </c>
      <c r="W12674" s="217">
        <v>5.1097477133577396</v>
      </c>
      <c r="X12674" s="217">
        <v>4.9011865822002898</v>
      </c>
      <c r="Y12674" s="217">
        <v>0.208561131157459</v>
      </c>
    </row>
    <row r="12675" spans="2:25">
      <c r="B12675" s="217" t="s">
        <v>12845</v>
      </c>
      <c r="C12675" s="217" t="s">
        <v>11696</v>
      </c>
      <c r="D12675" s="217" t="s">
        <v>155</v>
      </c>
      <c r="E12675" s="217" t="s">
        <v>88</v>
      </c>
      <c r="F12675" s="217" t="s">
        <v>5</v>
      </c>
      <c r="G12675" s="217" t="s">
        <v>5</v>
      </c>
      <c r="H12675" s="217" t="s">
        <v>176</v>
      </c>
      <c r="I12675" s="217">
        <v>52</v>
      </c>
      <c r="J12675" s="217">
        <v>48</v>
      </c>
      <c r="K12675" s="217">
        <v>4</v>
      </c>
      <c r="L12675" s="217">
        <v>220</v>
      </c>
      <c r="M12675" s="217">
        <v>8224.3335236931107</v>
      </c>
      <c r="N12675" s="217">
        <v>6.3227007817953398</v>
      </c>
      <c r="O12675" s="217">
        <v>5.8363391831956903</v>
      </c>
      <c r="P12675" s="217">
        <v>0.48636159859964101</v>
      </c>
      <c r="Q12675" s="217">
        <v>6.3227007817953398</v>
      </c>
      <c r="R12675" s="217">
        <v>5.8363391831956903</v>
      </c>
      <c r="S12675" s="217">
        <v>0.48636159859964101</v>
      </c>
      <c r="T12675" s="217">
        <v>6.3227007817953398</v>
      </c>
      <c r="U12675" s="217">
        <v>5.8363391831956903</v>
      </c>
      <c r="V12675" s="217">
        <v>0.48636159859964101</v>
      </c>
      <c r="W12675" s="217">
        <v>6.3227007817953398</v>
      </c>
      <c r="X12675" s="217">
        <v>5.8363391831956903</v>
      </c>
      <c r="Y12675" s="217">
        <v>0.48636159859964101</v>
      </c>
    </row>
    <row r="12676" spans="2:25">
      <c r="B12676" s="217" t="s">
        <v>12846</v>
      </c>
      <c r="C12676" s="217" t="s">
        <v>11696</v>
      </c>
      <c r="D12676" s="217" t="s">
        <v>155</v>
      </c>
      <c r="E12676" s="217" t="s">
        <v>88</v>
      </c>
      <c r="F12676" s="217" t="s">
        <v>5</v>
      </c>
      <c r="G12676" s="217" t="s">
        <v>5</v>
      </c>
      <c r="H12676" s="217" t="s">
        <v>178</v>
      </c>
      <c r="I12676" s="217">
        <v>15</v>
      </c>
      <c r="J12676" s="217">
        <v>14</v>
      </c>
      <c r="K12676" s="217">
        <v>1</v>
      </c>
      <c r="L12676" s="217">
        <v>129</v>
      </c>
      <c r="M12676" s="217">
        <v>5794.4643282873103</v>
      </c>
      <c r="N12676" s="217">
        <v>2.5886775981643799</v>
      </c>
      <c r="O12676" s="217">
        <v>2.4160990916200902</v>
      </c>
      <c r="P12676" s="217">
        <v>0.17257850654429199</v>
      </c>
      <c r="Q12676" s="217">
        <v>2.5886775981643799</v>
      </c>
      <c r="R12676" s="217">
        <v>2.4160990916200902</v>
      </c>
      <c r="S12676" s="217">
        <v>0.17257850654429199</v>
      </c>
      <c r="T12676" s="217">
        <v>2.5886775981643799</v>
      </c>
      <c r="U12676" s="217">
        <v>2.4160990916200902</v>
      </c>
      <c r="V12676" s="217">
        <v>0.17257850654429199</v>
      </c>
      <c r="W12676" s="217">
        <v>2.5886775981643799</v>
      </c>
      <c r="X12676" s="217">
        <v>2.4160990916200902</v>
      </c>
      <c r="Y12676" s="217">
        <v>0.17257850654429199</v>
      </c>
    </row>
    <row r="12677" spans="2:25">
      <c r="B12677" s="217" t="s">
        <v>12847</v>
      </c>
      <c r="C12677" s="217" t="s">
        <v>11696</v>
      </c>
      <c r="D12677" s="217" t="s">
        <v>155</v>
      </c>
      <c r="E12677" s="217" t="s">
        <v>88</v>
      </c>
      <c r="F12677" s="217" t="s">
        <v>5</v>
      </c>
      <c r="G12677" s="217" t="s">
        <v>5</v>
      </c>
      <c r="H12677" s="217" t="s">
        <v>5</v>
      </c>
      <c r="I12677" s="217">
        <v>191</v>
      </c>
      <c r="J12677" s="217">
        <v>178</v>
      </c>
      <c r="K12677" s="217">
        <v>13</v>
      </c>
      <c r="L12677" s="217">
        <v>935</v>
      </c>
      <c r="M12677" s="217">
        <v>39270</v>
      </c>
      <c r="N12677" s="217">
        <v>4.8637636872931003</v>
      </c>
      <c r="O12677" s="217">
        <v>4.5327221797809996</v>
      </c>
      <c r="P12677" s="217">
        <v>0.33104150751209599</v>
      </c>
      <c r="Q12677" s="217">
        <v>4.8637636872931003</v>
      </c>
      <c r="R12677" s="217">
        <v>4.5327221797809996</v>
      </c>
      <c r="S12677" s="217">
        <v>0.33104150751209599</v>
      </c>
      <c r="T12677" s="217">
        <v>4.8637636872931003</v>
      </c>
      <c r="U12677" s="217">
        <v>4.5327221797809996</v>
      </c>
      <c r="V12677" s="217">
        <v>0.33104150751209599</v>
      </c>
      <c r="W12677" s="217">
        <v>4.8637636872931003</v>
      </c>
      <c r="X12677" s="217">
        <v>4.5327221797809996</v>
      </c>
      <c r="Y12677" s="217">
        <v>0.33104150751209599</v>
      </c>
    </row>
    <row r="12678" spans="2:25">
      <c r="B12678" s="217" t="s">
        <v>12848</v>
      </c>
      <c r="C12678" s="217" t="s">
        <v>11696</v>
      </c>
      <c r="D12678" s="217" t="s">
        <v>15</v>
      </c>
      <c r="E12678" s="217" t="s">
        <v>86</v>
      </c>
      <c r="F12678" s="217" t="s">
        <v>12</v>
      </c>
      <c r="G12678" s="217" t="s">
        <v>10</v>
      </c>
      <c r="H12678" s="217" t="s">
        <v>170</v>
      </c>
      <c r="I12678" s="217">
        <v>2</v>
      </c>
      <c r="J12678" s="217">
        <v>2</v>
      </c>
      <c r="K12678" s="217">
        <v>0</v>
      </c>
      <c r="L12678" s="217">
        <v>2</v>
      </c>
      <c r="M12678" s="217">
        <v>354.87179487179498</v>
      </c>
      <c r="N12678" s="217">
        <v>5.63583815028902</v>
      </c>
      <c r="O12678" s="217">
        <v>5.63583815028902</v>
      </c>
      <c r="P12678" s="217">
        <v>0</v>
      </c>
      <c r="Q12678" s="217">
        <v>5.63583815028902</v>
      </c>
      <c r="R12678" s="217">
        <v>5.63583815028902</v>
      </c>
      <c r="S12678" s="217">
        <v>0</v>
      </c>
      <c r="T12678" s="217">
        <v>5.63583815028902</v>
      </c>
      <c r="U12678" s="217">
        <v>5.63583815028902</v>
      </c>
      <c r="V12678" s="217">
        <v>0</v>
      </c>
      <c r="W12678" s="217">
        <v>5.63583815028902</v>
      </c>
      <c r="X12678" s="217">
        <v>5.63583815028902</v>
      </c>
      <c r="Y12678" s="217">
        <v>0</v>
      </c>
    </row>
    <row r="12679" spans="2:25">
      <c r="B12679" s="217" t="s">
        <v>12849</v>
      </c>
      <c r="C12679" s="217" t="s">
        <v>11696</v>
      </c>
      <c r="D12679" s="217" t="s">
        <v>15</v>
      </c>
      <c r="E12679" s="217" t="s">
        <v>86</v>
      </c>
      <c r="F12679" s="217" t="s">
        <v>12</v>
      </c>
      <c r="G12679" s="217" t="s">
        <v>10</v>
      </c>
      <c r="H12679" s="217" t="s">
        <v>172</v>
      </c>
      <c r="I12679" s="217">
        <v>7</v>
      </c>
      <c r="J12679" s="217">
        <v>7</v>
      </c>
      <c r="K12679" s="217">
        <v>0</v>
      </c>
      <c r="L12679" s="217">
        <v>12</v>
      </c>
      <c r="M12679" s="217">
        <v>443.58974358974399</v>
      </c>
      <c r="N12679" s="217">
        <v>15.7803468208092</v>
      </c>
      <c r="O12679" s="217">
        <v>15.7803468208092</v>
      </c>
      <c r="P12679" s="217">
        <v>0</v>
      </c>
      <c r="Q12679" s="217">
        <v>15.7803468208092</v>
      </c>
      <c r="R12679" s="217">
        <v>15.7803468208092</v>
      </c>
      <c r="S12679" s="217">
        <v>0</v>
      </c>
      <c r="T12679" s="217">
        <v>15.7803468208092</v>
      </c>
      <c r="U12679" s="217">
        <v>15.7803468208092</v>
      </c>
      <c r="V12679" s="217">
        <v>0</v>
      </c>
      <c r="W12679" s="217">
        <v>15.7803468208092</v>
      </c>
      <c r="X12679" s="217">
        <v>15.7803468208092</v>
      </c>
      <c r="Y12679" s="217">
        <v>0</v>
      </c>
    </row>
    <row r="12680" spans="2:25">
      <c r="B12680" s="217" t="s">
        <v>12850</v>
      </c>
      <c r="C12680" s="217" t="s">
        <v>11696</v>
      </c>
      <c r="D12680" s="217" t="s">
        <v>15</v>
      </c>
      <c r="E12680" s="217" t="s">
        <v>86</v>
      </c>
      <c r="F12680" s="217" t="s">
        <v>12</v>
      </c>
      <c r="G12680" s="217" t="s">
        <v>10</v>
      </c>
      <c r="H12680" s="217" t="s">
        <v>174</v>
      </c>
      <c r="I12680" s="217">
        <v>2</v>
      </c>
      <c r="J12680" s="217">
        <v>2</v>
      </c>
      <c r="K12680" s="217">
        <v>0</v>
      </c>
      <c r="L12680" s="217">
        <v>8</v>
      </c>
      <c r="M12680" s="217">
        <v>499.038461538462</v>
      </c>
      <c r="N12680" s="217">
        <v>4.0077071290944097</v>
      </c>
      <c r="O12680" s="217">
        <v>4.0077071290944097</v>
      </c>
      <c r="P12680" s="217">
        <v>0</v>
      </c>
      <c r="Q12680" s="217">
        <v>4.0077071290944097</v>
      </c>
      <c r="R12680" s="217">
        <v>4.0077071290944097</v>
      </c>
      <c r="S12680" s="217">
        <v>0</v>
      </c>
      <c r="T12680" s="217">
        <v>4.0077071290944097</v>
      </c>
      <c r="U12680" s="217">
        <v>4.0077071290944097</v>
      </c>
      <c r="V12680" s="217">
        <v>0</v>
      </c>
      <c r="W12680" s="217">
        <v>4.0077071290944097</v>
      </c>
      <c r="X12680" s="217">
        <v>4.0077071290944097</v>
      </c>
      <c r="Y12680" s="217">
        <v>0</v>
      </c>
    </row>
    <row r="12681" spans="2:25">
      <c r="B12681" s="217" t="s">
        <v>12851</v>
      </c>
      <c r="C12681" s="217" t="s">
        <v>11696</v>
      </c>
      <c r="D12681" s="217" t="s">
        <v>15</v>
      </c>
      <c r="E12681" s="217" t="s">
        <v>86</v>
      </c>
      <c r="F12681" s="217" t="s">
        <v>12</v>
      </c>
      <c r="G12681" s="217" t="s">
        <v>10</v>
      </c>
      <c r="H12681" s="217" t="s">
        <v>176</v>
      </c>
      <c r="I12681" s="217">
        <v>7</v>
      </c>
      <c r="J12681" s="217">
        <v>7</v>
      </c>
      <c r="K12681" s="217">
        <v>0</v>
      </c>
      <c r="L12681" s="217">
        <v>19</v>
      </c>
      <c r="M12681" s="217">
        <v>831.73076923076906</v>
      </c>
      <c r="N12681" s="217">
        <v>8.4161849710982697</v>
      </c>
      <c r="O12681" s="217">
        <v>8.4161849710982697</v>
      </c>
      <c r="P12681" s="217">
        <v>0</v>
      </c>
      <c r="Q12681" s="217">
        <v>8.4161849710982697</v>
      </c>
      <c r="R12681" s="217">
        <v>8.4161849710982697</v>
      </c>
      <c r="S12681" s="217">
        <v>0</v>
      </c>
      <c r="T12681" s="217">
        <v>8.4161849710982697</v>
      </c>
      <c r="U12681" s="217">
        <v>8.4161849710982697</v>
      </c>
      <c r="V12681" s="217">
        <v>0</v>
      </c>
      <c r="W12681" s="217">
        <v>8.4161849710982697</v>
      </c>
      <c r="X12681" s="217">
        <v>8.4161849710982697</v>
      </c>
      <c r="Y12681" s="217">
        <v>0</v>
      </c>
    </row>
    <row r="12682" spans="2:25">
      <c r="B12682" s="217" t="s">
        <v>12852</v>
      </c>
      <c r="C12682" s="217" t="s">
        <v>11696</v>
      </c>
      <c r="D12682" s="217" t="s">
        <v>15</v>
      </c>
      <c r="E12682" s="217" t="s">
        <v>86</v>
      </c>
      <c r="F12682" s="217" t="s">
        <v>12</v>
      </c>
      <c r="G12682" s="217" t="s">
        <v>10</v>
      </c>
      <c r="H12682" s="217" t="s">
        <v>178</v>
      </c>
      <c r="I12682" s="217">
        <v>15</v>
      </c>
      <c r="J12682" s="217">
        <v>14</v>
      </c>
      <c r="K12682" s="217">
        <v>1</v>
      </c>
      <c r="L12682" s="217">
        <v>29</v>
      </c>
      <c r="M12682" s="217">
        <v>3060.76923076923</v>
      </c>
      <c r="N12682" s="217">
        <v>4.9007288263382804</v>
      </c>
      <c r="O12682" s="217">
        <v>4.5740135712490604</v>
      </c>
      <c r="P12682" s="217">
        <v>0.326715255089218</v>
      </c>
      <c r="Q12682" s="217">
        <v>4.9007288263382804</v>
      </c>
      <c r="R12682" s="217">
        <v>4.5740135712490604</v>
      </c>
      <c r="S12682" s="217">
        <v>0.326715255089218</v>
      </c>
      <c r="T12682" s="217">
        <v>4.9007288263382804</v>
      </c>
      <c r="U12682" s="217">
        <v>4.5740135712490604</v>
      </c>
      <c r="V12682" s="217">
        <v>0.326715255089218</v>
      </c>
      <c r="W12682" s="217">
        <v>4.9007288263382804</v>
      </c>
      <c r="X12682" s="217">
        <v>4.5740135712490604</v>
      </c>
      <c r="Y12682" s="217">
        <v>0.326715255089218</v>
      </c>
    </row>
    <row r="12683" spans="2:25">
      <c r="B12683" s="217" t="s">
        <v>12853</v>
      </c>
      <c r="C12683" s="217" t="s">
        <v>11696</v>
      </c>
      <c r="D12683" s="217" t="s">
        <v>15</v>
      </c>
      <c r="E12683" s="217" t="s">
        <v>86</v>
      </c>
      <c r="F12683" s="217" t="s">
        <v>12</v>
      </c>
      <c r="G12683" s="217" t="s">
        <v>10</v>
      </c>
      <c r="H12683" s="217" t="s">
        <v>5</v>
      </c>
      <c r="I12683" s="217">
        <v>33</v>
      </c>
      <c r="J12683" s="217">
        <v>32</v>
      </c>
      <c r="K12683" s="217">
        <v>1</v>
      </c>
      <c r="L12683" s="217">
        <v>70</v>
      </c>
      <c r="M12683" s="217">
        <v>5190</v>
      </c>
      <c r="N12683" s="217">
        <v>6.35838150289017</v>
      </c>
      <c r="O12683" s="217">
        <v>6.1657032755298697</v>
      </c>
      <c r="P12683" s="217">
        <v>0.19267822736030801</v>
      </c>
      <c r="Q12683" s="217">
        <v>6.35838150289017</v>
      </c>
      <c r="R12683" s="217">
        <v>6.1657032755298697</v>
      </c>
      <c r="S12683" s="217">
        <v>0.19267822736030801</v>
      </c>
      <c r="T12683" s="217">
        <v>6.35838150289017</v>
      </c>
      <c r="U12683" s="217">
        <v>6.1657032755298697</v>
      </c>
      <c r="V12683" s="217">
        <v>0.19267822736030801</v>
      </c>
      <c r="W12683" s="217">
        <v>6.35838150289017</v>
      </c>
      <c r="X12683" s="217">
        <v>6.1657032755298697</v>
      </c>
      <c r="Y12683" s="217">
        <v>0.19267822736030801</v>
      </c>
    </row>
    <row r="12684" spans="2:25">
      <c r="B12684" s="217" t="s">
        <v>12854</v>
      </c>
      <c r="C12684" s="217" t="s">
        <v>11696</v>
      </c>
      <c r="D12684" s="217" t="s">
        <v>15</v>
      </c>
      <c r="E12684" s="217" t="s">
        <v>86</v>
      </c>
      <c r="F12684" s="217" t="s">
        <v>9</v>
      </c>
      <c r="G12684" s="217" t="s">
        <v>10</v>
      </c>
      <c r="H12684" s="217" t="s">
        <v>170</v>
      </c>
      <c r="I12684" s="217">
        <v>1</v>
      </c>
      <c r="J12684" s="217">
        <v>1</v>
      </c>
      <c r="K12684" s="217">
        <v>0</v>
      </c>
      <c r="L12684" s="217">
        <v>7</v>
      </c>
      <c r="M12684" s="217">
        <v>369.86138613861402</v>
      </c>
      <c r="N12684" s="217">
        <v>2.7037156012421</v>
      </c>
      <c r="O12684" s="217">
        <v>2.7037156012421</v>
      </c>
      <c r="P12684" s="217">
        <v>0</v>
      </c>
      <c r="Q12684" s="217">
        <v>2.7037156012421</v>
      </c>
      <c r="R12684" s="217">
        <v>2.7037156012421</v>
      </c>
      <c r="S12684" s="217">
        <v>0</v>
      </c>
      <c r="T12684" s="217">
        <v>2.7037156012421</v>
      </c>
      <c r="U12684" s="217">
        <v>2.7037156012421</v>
      </c>
      <c r="V12684" s="217">
        <v>0</v>
      </c>
      <c r="W12684" s="217">
        <v>2.7037156012421</v>
      </c>
      <c r="X12684" s="217">
        <v>2.7037156012421</v>
      </c>
      <c r="Y12684" s="217">
        <v>0</v>
      </c>
    </row>
    <row r="12685" spans="2:25">
      <c r="B12685" s="217" t="s">
        <v>12855</v>
      </c>
      <c r="C12685" s="217" t="s">
        <v>11696</v>
      </c>
      <c r="D12685" s="217" t="s">
        <v>15</v>
      </c>
      <c r="E12685" s="217" t="s">
        <v>86</v>
      </c>
      <c r="F12685" s="217" t="s">
        <v>9</v>
      </c>
      <c r="G12685" s="217" t="s">
        <v>10</v>
      </c>
      <c r="H12685" s="217" t="s">
        <v>172</v>
      </c>
      <c r="I12685" s="217">
        <v>1</v>
      </c>
      <c r="J12685" s="217">
        <v>1</v>
      </c>
      <c r="K12685" s="217">
        <v>0</v>
      </c>
      <c r="L12685" s="217">
        <v>9</v>
      </c>
      <c r="M12685" s="217">
        <v>515.56435643564396</v>
      </c>
      <c r="N12685" s="217">
        <v>1.9396220617606399</v>
      </c>
      <c r="O12685" s="217">
        <v>1.9396220617606399</v>
      </c>
      <c r="P12685" s="217">
        <v>0</v>
      </c>
      <c r="Q12685" s="217">
        <v>1.9396220617606399</v>
      </c>
      <c r="R12685" s="217">
        <v>1.9396220617606399</v>
      </c>
      <c r="S12685" s="217">
        <v>0</v>
      </c>
      <c r="T12685" s="217">
        <v>1.9396220617606399</v>
      </c>
      <c r="U12685" s="217">
        <v>1.9396220617606399</v>
      </c>
      <c r="V12685" s="217">
        <v>0</v>
      </c>
      <c r="W12685" s="217">
        <v>1.9396220617606399</v>
      </c>
      <c r="X12685" s="217">
        <v>1.9396220617606399</v>
      </c>
      <c r="Y12685" s="217">
        <v>0</v>
      </c>
    </row>
    <row r="12686" spans="2:25">
      <c r="B12686" s="217" t="s">
        <v>12856</v>
      </c>
      <c r="C12686" s="217" t="s">
        <v>11696</v>
      </c>
      <c r="D12686" s="217" t="s">
        <v>15</v>
      </c>
      <c r="E12686" s="217" t="s">
        <v>86</v>
      </c>
      <c r="F12686" s="217" t="s">
        <v>9</v>
      </c>
      <c r="G12686" s="217" t="s">
        <v>10</v>
      </c>
      <c r="H12686" s="217" t="s">
        <v>174</v>
      </c>
      <c r="I12686" s="217">
        <v>0</v>
      </c>
      <c r="J12686" s="217">
        <v>0</v>
      </c>
      <c r="K12686" s="217">
        <v>0</v>
      </c>
      <c r="L12686" s="217">
        <v>9</v>
      </c>
      <c r="M12686" s="217">
        <v>560.39603960396005</v>
      </c>
      <c r="N12686" s="217">
        <v>0</v>
      </c>
      <c r="O12686" s="217">
        <v>0</v>
      </c>
      <c r="P12686" s="217">
        <v>0</v>
      </c>
      <c r="Q12686" s="217">
        <v>0</v>
      </c>
      <c r="R12686" s="217">
        <v>0</v>
      </c>
      <c r="S12686" s="217">
        <v>0</v>
      </c>
      <c r="T12686" s="217">
        <v>0</v>
      </c>
      <c r="U12686" s="217">
        <v>0</v>
      </c>
      <c r="V12686" s="217">
        <v>0</v>
      </c>
      <c r="W12686" s="217">
        <v>0</v>
      </c>
      <c r="X12686" s="217">
        <v>0</v>
      </c>
      <c r="Y12686" s="217">
        <v>0</v>
      </c>
    </row>
    <row r="12687" spans="2:25">
      <c r="B12687" s="217" t="s">
        <v>12857</v>
      </c>
      <c r="C12687" s="217" t="s">
        <v>11696</v>
      </c>
      <c r="D12687" s="217" t="s">
        <v>15</v>
      </c>
      <c r="E12687" s="217" t="s">
        <v>86</v>
      </c>
      <c r="F12687" s="217" t="s">
        <v>9</v>
      </c>
      <c r="G12687" s="217" t="s">
        <v>10</v>
      </c>
      <c r="H12687" s="217" t="s">
        <v>176</v>
      </c>
      <c r="I12687" s="217">
        <v>1</v>
      </c>
      <c r="J12687" s="217">
        <v>0</v>
      </c>
      <c r="K12687" s="217">
        <v>1</v>
      </c>
      <c r="L12687" s="217">
        <v>29</v>
      </c>
      <c r="M12687" s="217">
        <v>885.42574257425701</v>
      </c>
      <c r="N12687" s="217">
        <v>1.1294001878606299</v>
      </c>
      <c r="O12687" s="217">
        <v>0</v>
      </c>
      <c r="P12687" s="217">
        <v>1.1294001878606299</v>
      </c>
      <c r="Q12687" s="217">
        <v>1.1294001878606299</v>
      </c>
      <c r="R12687" s="217">
        <v>0</v>
      </c>
      <c r="S12687" s="217">
        <v>1.1294001878606299</v>
      </c>
      <c r="T12687" s="217">
        <v>1.1294001878606299</v>
      </c>
      <c r="U12687" s="217">
        <v>0</v>
      </c>
      <c r="V12687" s="217">
        <v>1.1294001878606299</v>
      </c>
      <c r="W12687" s="217">
        <v>1.1294001878606299</v>
      </c>
      <c r="X12687" s="217">
        <v>0</v>
      </c>
      <c r="Y12687" s="217">
        <v>1.1294001878606299</v>
      </c>
    </row>
    <row r="12688" spans="2:25">
      <c r="B12688" s="217" t="s">
        <v>12858</v>
      </c>
      <c r="C12688" s="217" t="s">
        <v>11696</v>
      </c>
      <c r="D12688" s="217" t="s">
        <v>15</v>
      </c>
      <c r="E12688" s="217" t="s">
        <v>86</v>
      </c>
      <c r="F12688" s="217" t="s">
        <v>9</v>
      </c>
      <c r="G12688" s="217" t="s">
        <v>10</v>
      </c>
      <c r="H12688" s="217" t="s">
        <v>178</v>
      </c>
      <c r="I12688" s="217">
        <v>5</v>
      </c>
      <c r="J12688" s="217">
        <v>4</v>
      </c>
      <c r="K12688" s="217">
        <v>1</v>
      </c>
      <c r="L12688" s="217">
        <v>80</v>
      </c>
      <c r="M12688" s="217">
        <v>3328.7524752475201</v>
      </c>
      <c r="N12688" s="217">
        <v>1.50206422291228</v>
      </c>
      <c r="O12688" s="217">
        <v>1.2016513783298199</v>
      </c>
      <c r="P12688" s="217">
        <v>0.30041284458245598</v>
      </c>
      <c r="Q12688" s="217">
        <v>1.50206422291228</v>
      </c>
      <c r="R12688" s="217">
        <v>1.2016513783298199</v>
      </c>
      <c r="S12688" s="217">
        <v>0.30041284458245598</v>
      </c>
      <c r="T12688" s="217">
        <v>1.50206422291228</v>
      </c>
      <c r="U12688" s="217">
        <v>1.2016513783298199</v>
      </c>
      <c r="V12688" s="217">
        <v>0.30041284458245598</v>
      </c>
      <c r="W12688" s="217">
        <v>1.50206422291228</v>
      </c>
      <c r="X12688" s="217">
        <v>1.2016513783298199</v>
      </c>
      <c r="Y12688" s="217">
        <v>0.30041284458245598</v>
      </c>
    </row>
    <row r="12689" spans="2:25">
      <c r="B12689" s="217" t="s">
        <v>12859</v>
      </c>
      <c r="C12689" s="217" t="s">
        <v>11696</v>
      </c>
      <c r="D12689" s="217" t="s">
        <v>15</v>
      </c>
      <c r="E12689" s="217" t="s">
        <v>86</v>
      </c>
      <c r="F12689" s="217" t="s">
        <v>9</v>
      </c>
      <c r="G12689" s="217" t="s">
        <v>10</v>
      </c>
      <c r="H12689" s="217" t="s">
        <v>5</v>
      </c>
      <c r="I12689" s="217">
        <v>8</v>
      </c>
      <c r="J12689" s="217">
        <v>6</v>
      </c>
      <c r="K12689" s="217">
        <v>2</v>
      </c>
      <c r="L12689" s="217">
        <v>134</v>
      </c>
      <c r="M12689" s="217">
        <v>5660</v>
      </c>
      <c r="N12689" s="217">
        <v>1.4134275618374601</v>
      </c>
      <c r="O12689" s="217">
        <v>1.0600706713780901</v>
      </c>
      <c r="P12689" s="217">
        <v>0.35335689045936403</v>
      </c>
      <c r="Q12689" s="217">
        <v>1.4134275618374601</v>
      </c>
      <c r="R12689" s="217">
        <v>1.0600706713780901</v>
      </c>
      <c r="S12689" s="217">
        <v>0.35335689045936403</v>
      </c>
      <c r="T12689" s="217">
        <v>1.4134275618374601</v>
      </c>
      <c r="U12689" s="217">
        <v>1.0600706713780901</v>
      </c>
      <c r="V12689" s="217">
        <v>0.35335689045936403</v>
      </c>
      <c r="W12689" s="217">
        <v>1.4134275618374601</v>
      </c>
      <c r="X12689" s="217">
        <v>1.0600706713780901</v>
      </c>
      <c r="Y12689" s="217">
        <v>0.35335689045936403</v>
      </c>
    </row>
    <row r="12690" spans="2:25">
      <c r="B12690" s="217" t="s">
        <v>12860</v>
      </c>
      <c r="C12690" s="217" t="s">
        <v>11696</v>
      </c>
      <c r="D12690" s="217" t="s">
        <v>15</v>
      </c>
      <c r="E12690" s="217" t="s">
        <v>86</v>
      </c>
      <c r="F12690" s="217" t="s">
        <v>5</v>
      </c>
      <c r="G12690" s="217" t="s">
        <v>10</v>
      </c>
      <c r="H12690" s="217" t="s">
        <v>170</v>
      </c>
      <c r="I12690" s="217">
        <v>3</v>
      </c>
      <c r="J12690" s="217">
        <v>3</v>
      </c>
      <c r="K12690" s="217">
        <v>0</v>
      </c>
      <c r="L12690" s="217">
        <v>9</v>
      </c>
      <c r="M12690" s="217">
        <v>724.733181010409</v>
      </c>
      <c r="N12690" s="217">
        <v>4.1394544621476497</v>
      </c>
      <c r="O12690" s="217">
        <v>4.1394544621476497</v>
      </c>
      <c r="P12690" s="217">
        <v>0</v>
      </c>
      <c r="Q12690" s="217">
        <v>4.1394544621476497</v>
      </c>
      <c r="R12690" s="217">
        <v>4.1394544621476497</v>
      </c>
      <c r="S12690" s="217">
        <v>0</v>
      </c>
      <c r="T12690" s="217">
        <v>4.1394544621476497</v>
      </c>
      <c r="U12690" s="217">
        <v>4.1394544621476497</v>
      </c>
      <c r="V12690" s="217">
        <v>0</v>
      </c>
      <c r="W12690" s="217">
        <v>4.1394544621476497</v>
      </c>
      <c r="X12690" s="217">
        <v>4.1394544621476497</v>
      </c>
      <c r="Y12690" s="217">
        <v>0</v>
      </c>
    </row>
    <row r="12691" spans="2:25">
      <c r="B12691" s="217" t="s">
        <v>12861</v>
      </c>
      <c r="C12691" s="217" t="s">
        <v>11696</v>
      </c>
      <c r="D12691" s="217" t="s">
        <v>15</v>
      </c>
      <c r="E12691" s="217" t="s">
        <v>86</v>
      </c>
      <c r="F12691" s="217" t="s">
        <v>5</v>
      </c>
      <c r="G12691" s="217" t="s">
        <v>10</v>
      </c>
      <c r="H12691" s="217" t="s">
        <v>172</v>
      </c>
      <c r="I12691" s="217">
        <v>8</v>
      </c>
      <c r="J12691" s="217">
        <v>8</v>
      </c>
      <c r="K12691" s="217">
        <v>0</v>
      </c>
      <c r="L12691" s="217">
        <v>21</v>
      </c>
      <c r="M12691" s="217">
        <v>959.15410002538704</v>
      </c>
      <c r="N12691" s="217">
        <v>8.3406826909130203</v>
      </c>
      <c r="O12691" s="217">
        <v>8.3406826909130203</v>
      </c>
      <c r="P12691" s="217">
        <v>0</v>
      </c>
      <c r="Q12691" s="217">
        <v>8.3406826909130203</v>
      </c>
      <c r="R12691" s="217">
        <v>8.3406826909130203</v>
      </c>
      <c r="S12691" s="217">
        <v>0</v>
      </c>
      <c r="T12691" s="217">
        <v>8.3406826909130203</v>
      </c>
      <c r="U12691" s="217">
        <v>8.3406826909130203</v>
      </c>
      <c r="V12691" s="217">
        <v>0</v>
      </c>
      <c r="W12691" s="217">
        <v>8.3406826909130203</v>
      </c>
      <c r="X12691" s="217">
        <v>8.3406826909130203</v>
      </c>
      <c r="Y12691" s="217">
        <v>0</v>
      </c>
    </row>
    <row r="12692" spans="2:25">
      <c r="B12692" s="217" t="s">
        <v>12862</v>
      </c>
      <c r="C12692" s="217" t="s">
        <v>11696</v>
      </c>
      <c r="D12692" s="217" t="s">
        <v>15</v>
      </c>
      <c r="E12692" s="217" t="s">
        <v>86</v>
      </c>
      <c r="F12692" s="217" t="s">
        <v>5</v>
      </c>
      <c r="G12692" s="217" t="s">
        <v>10</v>
      </c>
      <c r="H12692" s="217" t="s">
        <v>174</v>
      </c>
      <c r="I12692" s="217">
        <v>2</v>
      </c>
      <c r="J12692" s="217">
        <v>2</v>
      </c>
      <c r="K12692" s="217">
        <v>0</v>
      </c>
      <c r="L12692" s="217">
        <v>17</v>
      </c>
      <c r="M12692" s="217">
        <v>1059.43450114242</v>
      </c>
      <c r="N12692" s="217">
        <v>1.88779957405893</v>
      </c>
      <c r="O12692" s="217">
        <v>1.88779957405893</v>
      </c>
      <c r="P12692" s="217">
        <v>0</v>
      </c>
      <c r="Q12692" s="217">
        <v>1.88779957405893</v>
      </c>
      <c r="R12692" s="217">
        <v>1.88779957405893</v>
      </c>
      <c r="S12692" s="217">
        <v>0</v>
      </c>
      <c r="T12692" s="217">
        <v>1.88779957405893</v>
      </c>
      <c r="U12692" s="217">
        <v>1.88779957405893</v>
      </c>
      <c r="V12692" s="217">
        <v>0</v>
      </c>
      <c r="W12692" s="217">
        <v>1.88779957405893</v>
      </c>
      <c r="X12692" s="217">
        <v>1.88779957405893</v>
      </c>
      <c r="Y12692" s="217">
        <v>0</v>
      </c>
    </row>
    <row r="12693" spans="2:25">
      <c r="B12693" s="217" t="s">
        <v>12863</v>
      </c>
      <c r="C12693" s="217" t="s">
        <v>11696</v>
      </c>
      <c r="D12693" s="217" t="s">
        <v>15</v>
      </c>
      <c r="E12693" s="217" t="s">
        <v>86</v>
      </c>
      <c r="F12693" s="217" t="s">
        <v>5</v>
      </c>
      <c r="G12693" s="217" t="s">
        <v>10</v>
      </c>
      <c r="H12693" s="217" t="s">
        <v>176</v>
      </c>
      <c r="I12693" s="217">
        <v>8</v>
      </c>
      <c r="J12693" s="217">
        <v>7</v>
      </c>
      <c r="K12693" s="217">
        <v>1</v>
      </c>
      <c r="L12693" s="217">
        <v>48</v>
      </c>
      <c r="M12693" s="217">
        <v>1717.15651180503</v>
      </c>
      <c r="N12693" s="217">
        <v>4.6588647831470098</v>
      </c>
      <c r="O12693" s="217">
        <v>4.07650668525363</v>
      </c>
      <c r="P12693" s="217">
        <v>0.582358097893376</v>
      </c>
      <c r="Q12693" s="217">
        <v>4.6588647831470098</v>
      </c>
      <c r="R12693" s="217">
        <v>4.07650668525363</v>
      </c>
      <c r="S12693" s="217">
        <v>0.582358097893376</v>
      </c>
      <c r="T12693" s="217">
        <v>4.6588647831470098</v>
      </c>
      <c r="U12693" s="217">
        <v>4.07650668525363</v>
      </c>
      <c r="V12693" s="217">
        <v>0.582358097893376</v>
      </c>
      <c r="W12693" s="217">
        <v>4.6588647831470098</v>
      </c>
      <c r="X12693" s="217">
        <v>4.07650668525363</v>
      </c>
      <c r="Y12693" s="217">
        <v>0.582358097893376</v>
      </c>
    </row>
    <row r="12694" spans="2:25">
      <c r="B12694" s="217" t="s">
        <v>12864</v>
      </c>
      <c r="C12694" s="217" t="s">
        <v>11696</v>
      </c>
      <c r="D12694" s="217" t="s">
        <v>15</v>
      </c>
      <c r="E12694" s="217" t="s">
        <v>86</v>
      </c>
      <c r="F12694" s="217" t="s">
        <v>5</v>
      </c>
      <c r="G12694" s="217" t="s">
        <v>10</v>
      </c>
      <c r="H12694" s="217" t="s">
        <v>178</v>
      </c>
      <c r="I12694" s="217">
        <v>20</v>
      </c>
      <c r="J12694" s="217">
        <v>18</v>
      </c>
      <c r="K12694" s="217">
        <v>2</v>
      </c>
      <c r="L12694" s="217">
        <v>109</v>
      </c>
      <c r="M12694" s="217">
        <v>6389.5217060167597</v>
      </c>
      <c r="N12694" s="217">
        <v>3.1301247448876799</v>
      </c>
      <c r="O12694" s="217">
        <v>2.8171122703989102</v>
      </c>
      <c r="P12694" s="217">
        <v>0.31301247448876801</v>
      </c>
      <c r="Q12694" s="217">
        <v>3.1301247448876799</v>
      </c>
      <c r="R12694" s="217">
        <v>2.8171122703989102</v>
      </c>
      <c r="S12694" s="217">
        <v>0.31301247448876801</v>
      </c>
      <c r="T12694" s="217">
        <v>3.1301247448876799</v>
      </c>
      <c r="U12694" s="217">
        <v>2.8171122703989102</v>
      </c>
      <c r="V12694" s="217">
        <v>0.31301247448876801</v>
      </c>
      <c r="W12694" s="217">
        <v>3.1301247448876799</v>
      </c>
      <c r="X12694" s="217">
        <v>2.8171122703989102</v>
      </c>
      <c r="Y12694" s="217">
        <v>0.31301247448876801</v>
      </c>
    </row>
    <row r="12695" spans="2:25">
      <c r="B12695" s="217" t="s">
        <v>12865</v>
      </c>
      <c r="C12695" s="217" t="s">
        <v>11696</v>
      </c>
      <c r="D12695" s="217" t="s">
        <v>15</v>
      </c>
      <c r="E12695" s="217" t="s">
        <v>86</v>
      </c>
      <c r="F12695" s="217" t="s">
        <v>5</v>
      </c>
      <c r="G12695" s="217" t="s">
        <v>10</v>
      </c>
      <c r="H12695" s="217" t="s">
        <v>5</v>
      </c>
      <c r="I12695" s="217">
        <v>41</v>
      </c>
      <c r="J12695" s="217">
        <v>38</v>
      </c>
      <c r="K12695" s="217">
        <v>3</v>
      </c>
      <c r="L12695" s="217">
        <v>204</v>
      </c>
      <c r="M12695" s="217">
        <v>10850</v>
      </c>
      <c r="N12695" s="217">
        <v>3.7788018433179702</v>
      </c>
      <c r="O12695" s="217">
        <v>3.5023041474654399</v>
      </c>
      <c r="P12695" s="217">
        <v>0.27649769585253497</v>
      </c>
      <c r="Q12695" s="217">
        <v>3.7788018433179702</v>
      </c>
      <c r="R12695" s="217">
        <v>3.5023041474654399</v>
      </c>
      <c r="S12695" s="217">
        <v>0.27649769585253497</v>
      </c>
      <c r="T12695" s="217">
        <v>3.7788018433179702</v>
      </c>
      <c r="U12695" s="217">
        <v>3.5023041474654399</v>
      </c>
      <c r="V12695" s="217">
        <v>0.27649769585253497</v>
      </c>
      <c r="W12695" s="217">
        <v>3.7788018433179702</v>
      </c>
      <c r="X12695" s="217">
        <v>3.5023041474654399</v>
      </c>
      <c r="Y12695" s="217">
        <v>0.27649769585253497</v>
      </c>
    </row>
    <row r="12696" spans="2:25">
      <c r="B12696" s="217" t="s">
        <v>12866</v>
      </c>
      <c r="C12696" s="217" t="s">
        <v>11696</v>
      </c>
      <c r="D12696" s="217" t="s">
        <v>15</v>
      </c>
      <c r="E12696" s="217" t="s">
        <v>86</v>
      </c>
      <c r="F12696" s="217" t="s">
        <v>12</v>
      </c>
      <c r="G12696" s="217" t="s">
        <v>49</v>
      </c>
      <c r="H12696" s="217" t="s">
        <v>170</v>
      </c>
      <c r="I12696" s="217">
        <v>9</v>
      </c>
      <c r="J12696" s="217">
        <v>9</v>
      </c>
      <c r="K12696" s="217">
        <v>0</v>
      </c>
      <c r="L12696" s="217">
        <v>22</v>
      </c>
      <c r="M12696" s="217">
        <v>2646.2768240343298</v>
      </c>
      <c r="N12696" s="217">
        <v>3.4010047317268999</v>
      </c>
      <c r="O12696" s="217">
        <v>3.4010047317268999</v>
      </c>
      <c r="P12696" s="217">
        <v>0</v>
      </c>
      <c r="Q12696" s="217">
        <v>3.4010047317268999</v>
      </c>
      <c r="R12696" s="217">
        <v>3.4010047317268999</v>
      </c>
      <c r="S12696" s="217">
        <v>0</v>
      </c>
      <c r="T12696" s="217">
        <v>3.4010047317268999</v>
      </c>
      <c r="U12696" s="217">
        <v>3.4010047317268999</v>
      </c>
      <c r="V12696" s="217">
        <v>0</v>
      </c>
      <c r="W12696" s="217">
        <v>3.4010047317268999</v>
      </c>
      <c r="X12696" s="217">
        <v>3.4010047317268999</v>
      </c>
      <c r="Y12696" s="217">
        <v>0</v>
      </c>
    </row>
    <row r="12697" spans="2:25">
      <c r="B12697" s="217" t="s">
        <v>12867</v>
      </c>
      <c r="C12697" s="217" t="s">
        <v>11696</v>
      </c>
      <c r="D12697" s="217" t="s">
        <v>15</v>
      </c>
      <c r="E12697" s="217" t="s">
        <v>86</v>
      </c>
      <c r="F12697" s="217" t="s">
        <v>12</v>
      </c>
      <c r="G12697" s="217" t="s">
        <v>49</v>
      </c>
      <c r="H12697" s="217" t="s">
        <v>172</v>
      </c>
      <c r="I12697" s="217">
        <v>7</v>
      </c>
      <c r="J12697" s="217">
        <v>7</v>
      </c>
      <c r="K12697" s="217">
        <v>0</v>
      </c>
      <c r="L12697" s="217">
        <v>35</v>
      </c>
      <c r="M12697" s="217">
        <v>2750.2789699570799</v>
      </c>
      <c r="N12697" s="217">
        <v>2.5451963515211098</v>
      </c>
      <c r="O12697" s="217">
        <v>2.5451963515211098</v>
      </c>
      <c r="P12697" s="217">
        <v>0</v>
      </c>
      <c r="Q12697" s="217">
        <v>2.5451963515211098</v>
      </c>
      <c r="R12697" s="217">
        <v>2.5451963515211098</v>
      </c>
      <c r="S12697" s="217">
        <v>0</v>
      </c>
      <c r="T12697" s="217">
        <v>2.5451963515211098</v>
      </c>
      <c r="U12697" s="217">
        <v>2.5451963515211098</v>
      </c>
      <c r="V12697" s="217">
        <v>0</v>
      </c>
      <c r="W12697" s="217">
        <v>2.5451963515211098</v>
      </c>
      <c r="X12697" s="217">
        <v>2.5451963515211098</v>
      </c>
      <c r="Y12697" s="217">
        <v>0</v>
      </c>
    </row>
    <row r="12698" spans="2:25">
      <c r="B12698" s="217" t="s">
        <v>12868</v>
      </c>
      <c r="C12698" s="217" t="s">
        <v>11696</v>
      </c>
      <c r="D12698" s="217" t="s">
        <v>15</v>
      </c>
      <c r="E12698" s="217" t="s">
        <v>86</v>
      </c>
      <c r="F12698" s="217" t="s">
        <v>12</v>
      </c>
      <c r="G12698" s="217" t="s">
        <v>49</v>
      </c>
      <c r="H12698" s="217" t="s">
        <v>174</v>
      </c>
      <c r="I12698" s="217">
        <v>2</v>
      </c>
      <c r="J12698" s="217">
        <v>2</v>
      </c>
      <c r="K12698" s="217">
        <v>0</v>
      </c>
      <c r="L12698" s="217">
        <v>11</v>
      </c>
      <c r="M12698" s="217">
        <v>2137.8218884120201</v>
      </c>
      <c r="N12698" s="217">
        <v>0.93553163191046196</v>
      </c>
      <c r="O12698" s="217">
        <v>0.93553163191046196</v>
      </c>
      <c r="P12698" s="217">
        <v>0</v>
      </c>
      <c r="Q12698" s="217">
        <v>0.93553163191046196</v>
      </c>
      <c r="R12698" s="217">
        <v>0.93553163191046196</v>
      </c>
      <c r="S12698" s="217">
        <v>0</v>
      </c>
      <c r="T12698" s="217">
        <v>0.93553163191046196</v>
      </c>
      <c r="U12698" s="217">
        <v>0.93553163191046196</v>
      </c>
      <c r="V12698" s="217">
        <v>0</v>
      </c>
      <c r="W12698" s="217">
        <v>0.93553163191046196</v>
      </c>
      <c r="X12698" s="217">
        <v>0.93553163191046196</v>
      </c>
      <c r="Y12698" s="217">
        <v>0</v>
      </c>
    </row>
    <row r="12699" spans="2:25">
      <c r="B12699" s="217" t="s">
        <v>12869</v>
      </c>
      <c r="C12699" s="217" t="s">
        <v>11696</v>
      </c>
      <c r="D12699" s="217" t="s">
        <v>15</v>
      </c>
      <c r="E12699" s="217" t="s">
        <v>86</v>
      </c>
      <c r="F12699" s="217" t="s">
        <v>12</v>
      </c>
      <c r="G12699" s="217" t="s">
        <v>49</v>
      </c>
      <c r="H12699" s="217" t="s">
        <v>176</v>
      </c>
      <c r="I12699" s="217">
        <v>9</v>
      </c>
      <c r="J12699" s="217">
        <v>9</v>
      </c>
      <c r="K12699" s="217">
        <v>0</v>
      </c>
      <c r="L12699" s="217">
        <v>15</v>
      </c>
      <c r="M12699" s="217">
        <v>1733.3690987124501</v>
      </c>
      <c r="N12699" s="217">
        <v>5.1922005571030603</v>
      </c>
      <c r="O12699" s="217">
        <v>5.1922005571030603</v>
      </c>
      <c r="P12699" s="217">
        <v>0</v>
      </c>
      <c r="Q12699" s="217">
        <v>5.1922005571030603</v>
      </c>
      <c r="R12699" s="217">
        <v>5.1922005571030603</v>
      </c>
      <c r="S12699" s="217">
        <v>0</v>
      </c>
      <c r="T12699" s="217">
        <v>5.1922005571030603</v>
      </c>
      <c r="U12699" s="217">
        <v>5.1922005571030603</v>
      </c>
      <c r="V12699" s="217">
        <v>0</v>
      </c>
      <c r="W12699" s="217">
        <v>5.1922005571030603</v>
      </c>
      <c r="X12699" s="217">
        <v>5.1922005571030603</v>
      </c>
      <c r="Y12699" s="217">
        <v>0</v>
      </c>
    </row>
    <row r="12700" spans="2:25">
      <c r="B12700" s="217" t="s">
        <v>12870</v>
      </c>
      <c r="C12700" s="217" t="s">
        <v>11696</v>
      </c>
      <c r="D12700" s="217" t="s">
        <v>15</v>
      </c>
      <c r="E12700" s="217" t="s">
        <v>86</v>
      </c>
      <c r="F12700" s="217" t="s">
        <v>12</v>
      </c>
      <c r="G12700" s="217" t="s">
        <v>49</v>
      </c>
      <c r="H12700" s="217" t="s">
        <v>178</v>
      </c>
      <c r="I12700" s="217">
        <v>4</v>
      </c>
      <c r="J12700" s="217">
        <v>4</v>
      </c>
      <c r="K12700" s="217">
        <v>0</v>
      </c>
      <c r="L12700" s="217">
        <v>15</v>
      </c>
      <c r="M12700" s="217">
        <v>1502.2532188841201</v>
      </c>
      <c r="N12700" s="217">
        <v>2.6626669523605502</v>
      </c>
      <c r="O12700" s="217">
        <v>2.6626669523605502</v>
      </c>
      <c r="P12700" s="217">
        <v>0</v>
      </c>
      <c r="Q12700" s="217">
        <v>2.6626669523605502</v>
      </c>
      <c r="R12700" s="217">
        <v>2.6626669523605502</v>
      </c>
      <c r="S12700" s="217">
        <v>0</v>
      </c>
      <c r="T12700" s="217">
        <v>2.6626669523605502</v>
      </c>
      <c r="U12700" s="217">
        <v>2.6626669523605502</v>
      </c>
      <c r="V12700" s="217">
        <v>0</v>
      </c>
      <c r="W12700" s="217">
        <v>2.6626669523605502</v>
      </c>
      <c r="X12700" s="217">
        <v>2.6626669523605502</v>
      </c>
      <c r="Y12700" s="217">
        <v>0</v>
      </c>
    </row>
    <row r="12701" spans="2:25">
      <c r="B12701" s="217" t="s">
        <v>12871</v>
      </c>
      <c r="C12701" s="217" t="s">
        <v>11696</v>
      </c>
      <c r="D12701" s="217" t="s">
        <v>15</v>
      </c>
      <c r="E12701" s="217" t="s">
        <v>86</v>
      </c>
      <c r="F12701" s="217" t="s">
        <v>12</v>
      </c>
      <c r="G12701" s="217" t="s">
        <v>49</v>
      </c>
      <c r="H12701" s="217" t="s">
        <v>5</v>
      </c>
      <c r="I12701" s="217">
        <v>31</v>
      </c>
      <c r="J12701" s="217">
        <v>31</v>
      </c>
      <c r="K12701" s="217">
        <v>0</v>
      </c>
      <c r="L12701" s="217">
        <v>98</v>
      </c>
      <c r="M12701" s="217">
        <v>10770</v>
      </c>
      <c r="N12701" s="217">
        <v>2.8783658310120699</v>
      </c>
      <c r="O12701" s="217">
        <v>2.8783658310120699</v>
      </c>
      <c r="P12701" s="217">
        <v>0</v>
      </c>
      <c r="Q12701" s="217">
        <v>2.8783658310120699</v>
      </c>
      <c r="R12701" s="217">
        <v>2.8783658310120699</v>
      </c>
      <c r="S12701" s="217">
        <v>0</v>
      </c>
      <c r="T12701" s="217">
        <v>2.8783658310120699</v>
      </c>
      <c r="U12701" s="217">
        <v>2.8783658310120699</v>
      </c>
      <c r="V12701" s="217">
        <v>0</v>
      </c>
      <c r="W12701" s="217">
        <v>2.8783658310120699</v>
      </c>
      <c r="X12701" s="217">
        <v>2.8783658310120699</v>
      </c>
      <c r="Y12701" s="217">
        <v>0</v>
      </c>
    </row>
    <row r="12702" spans="2:25">
      <c r="B12702" s="217" t="s">
        <v>12872</v>
      </c>
      <c r="C12702" s="217" t="s">
        <v>11696</v>
      </c>
      <c r="D12702" s="217" t="s">
        <v>15</v>
      </c>
      <c r="E12702" s="217" t="s">
        <v>86</v>
      </c>
      <c r="F12702" s="217" t="s">
        <v>9</v>
      </c>
      <c r="G12702" s="217" t="s">
        <v>49</v>
      </c>
      <c r="H12702" s="217" t="s">
        <v>170</v>
      </c>
      <c r="I12702" s="217">
        <v>3</v>
      </c>
      <c r="J12702" s="217">
        <v>3</v>
      </c>
      <c r="K12702" s="217">
        <v>0</v>
      </c>
      <c r="L12702" s="217">
        <v>50</v>
      </c>
      <c r="M12702" s="217">
        <v>2774.4847890088299</v>
      </c>
      <c r="N12702" s="217">
        <v>1.0812818336162999</v>
      </c>
      <c r="O12702" s="217">
        <v>1.0812818336162999</v>
      </c>
      <c r="P12702" s="217">
        <v>0</v>
      </c>
      <c r="Q12702" s="217">
        <v>1.0812818336162999</v>
      </c>
      <c r="R12702" s="217">
        <v>1.0812818336162999</v>
      </c>
      <c r="S12702" s="217">
        <v>0</v>
      </c>
      <c r="T12702" s="217">
        <v>1.0812818336162999</v>
      </c>
      <c r="U12702" s="217">
        <v>1.0812818336162999</v>
      </c>
      <c r="V12702" s="217">
        <v>0</v>
      </c>
      <c r="W12702" s="217">
        <v>1.0812818336162999</v>
      </c>
      <c r="X12702" s="217">
        <v>1.0812818336162999</v>
      </c>
      <c r="Y12702" s="217">
        <v>0</v>
      </c>
    </row>
    <row r="12703" spans="2:25">
      <c r="B12703" s="217" t="s">
        <v>12873</v>
      </c>
      <c r="C12703" s="217" t="s">
        <v>11696</v>
      </c>
      <c r="D12703" s="217" t="s">
        <v>15</v>
      </c>
      <c r="E12703" s="217" t="s">
        <v>86</v>
      </c>
      <c r="F12703" s="217" t="s">
        <v>9</v>
      </c>
      <c r="G12703" s="217" t="s">
        <v>49</v>
      </c>
      <c r="H12703" s="217" t="s">
        <v>172</v>
      </c>
      <c r="I12703" s="217">
        <v>1</v>
      </c>
      <c r="J12703" s="217">
        <v>1</v>
      </c>
      <c r="K12703" s="217">
        <v>0</v>
      </c>
      <c r="L12703" s="217">
        <v>61</v>
      </c>
      <c r="M12703" s="217">
        <v>2908.7340529931298</v>
      </c>
      <c r="N12703" s="217">
        <v>0.34379217273954099</v>
      </c>
      <c r="O12703" s="217">
        <v>0.34379217273954099</v>
      </c>
      <c r="P12703" s="217">
        <v>0</v>
      </c>
      <c r="Q12703" s="217">
        <v>0.34379217273954099</v>
      </c>
      <c r="R12703" s="217">
        <v>0.34379217273954099</v>
      </c>
      <c r="S12703" s="217">
        <v>0</v>
      </c>
      <c r="T12703" s="217">
        <v>0.34379217273954099</v>
      </c>
      <c r="U12703" s="217">
        <v>0.34379217273954099</v>
      </c>
      <c r="V12703" s="217">
        <v>0</v>
      </c>
      <c r="W12703" s="217">
        <v>0.34379217273954099</v>
      </c>
      <c r="X12703" s="217">
        <v>0.34379217273954099</v>
      </c>
      <c r="Y12703" s="217">
        <v>0</v>
      </c>
    </row>
    <row r="12704" spans="2:25">
      <c r="B12704" s="217" t="s">
        <v>12874</v>
      </c>
      <c r="C12704" s="217" t="s">
        <v>11696</v>
      </c>
      <c r="D12704" s="217" t="s">
        <v>15</v>
      </c>
      <c r="E12704" s="217" t="s">
        <v>86</v>
      </c>
      <c r="F12704" s="217" t="s">
        <v>9</v>
      </c>
      <c r="G12704" s="217" t="s">
        <v>49</v>
      </c>
      <c r="H12704" s="217" t="s">
        <v>174</v>
      </c>
      <c r="I12704" s="217">
        <v>1</v>
      </c>
      <c r="J12704" s="217">
        <v>1</v>
      </c>
      <c r="K12704" s="217">
        <v>0</v>
      </c>
      <c r="L12704" s="217">
        <v>31</v>
      </c>
      <c r="M12704" s="217">
        <v>2226.30029440628</v>
      </c>
      <c r="N12704" s="217">
        <v>0.449175703076788</v>
      </c>
      <c r="O12704" s="217">
        <v>0.449175703076788</v>
      </c>
      <c r="P12704" s="217">
        <v>0</v>
      </c>
      <c r="Q12704" s="217">
        <v>0.449175703076788</v>
      </c>
      <c r="R12704" s="217">
        <v>0.449175703076788</v>
      </c>
      <c r="S12704" s="217">
        <v>0</v>
      </c>
      <c r="T12704" s="217">
        <v>0.449175703076788</v>
      </c>
      <c r="U12704" s="217">
        <v>0.449175703076788</v>
      </c>
      <c r="V12704" s="217">
        <v>0</v>
      </c>
      <c r="W12704" s="217">
        <v>0.449175703076788</v>
      </c>
      <c r="X12704" s="217">
        <v>0.449175703076788</v>
      </c>
      <c r="Y12704" s="217">
        <v>0</v>
      </c>
    </row>
    <row r="12705" spans="2:25">
      <c r="B12705" s="217" t="s">
        <v>12875</v>
      </c>
      <c r="C12705" s="217" t="s">
        <v>11696</v>
      </c>
      <c r="D12705" s="217" t="s">
        <v>15</v>
      </c>
      <c r="E12705" s="217" t="s">
        <v>86</v>
      </c>
      <c r="F12705" s="217" t="s">
        <v>9</v>
      </c>
      <c r="G12705" s="217" t="s">
        <v>49</v>
      </c>
      <c r="H12705" s="217" t="s">
        <v>176</v>
      </c>
      <c r="I12705" s="217">
        <v>0</v>
      </c>
      <c r="J12705" s="217">
        <v>0</v>
      </c>
      <c r="K12705" s="217">
        <v>0</v>
      </c>
      <c r="L12705" s="217">
        <v>34</v>
      </c>
      <c r="M12705" s="217">
        <v>1767.6153091265901</v>
      </c>
      <c r="N12705" s="217">
        <v>0</v>
      </c>
      <c r="O12705" s="217">
        <v>0</v>
      </c>
      <c r="P12705" s="217">
        <v>0</v>
      </c>
      <c r="Q12705" s="217">
        <v>0</v>
      </c>
      <c r="R12705" s="217">
        <v>0</v>
      </c>
      <c r="S12705" s="217">
        <v>0</v>
      </c>
      <c r="T12705" s="217">
        <v>0</v>
      </c>
      <c r="U12705" s="217">
        <v>0</v>
      </c>
      <c r="V12705" s="217">
        <v>0</v>
      </c>
      <c r="W12705" s="217">
        <v>0</v>
      </c>
      <c r="X12705" s="217">
        <v>0</v>
      </c>
      <c r="Y12705" s="217">
        <v>0</v>
      </c>
    </row>
    <row r="12706" spans="2:25">
      <c r="B12706" s="217" t="s">
        <v>12876</v>
      </c>
      <c r="C12706" s="217" t="s">
        <v>11696</v>
      </c>
      <c r="D12706" s="217" t="s">
        <v>15</v>
      </c>
      <c r="E12706" s="217" t="s">
        <v>86</v>
      </c>
      <c r="F12706" s="217" t="s">
        <v>9</v>
      </c>
      <c r="G12706" s="217" t="s">
        <v>49</v>
      </c>
      <c r="H12706" s="217" t="s">
        <v>178</v>
      </c>
      <c r="I12706" s="217">
        <v>0</v>
      </c>
      <c r="J12706" s="217">
        <v>0</v>
      </c>
      <c r="K12706" s="217">
        <v>0</v>
      </c>
      <c r="L12706" s="217">
        <v>30</v>
      </c>
      <c r="M12706" s="217">
        <v>1722.8655544651599</v>
      </c>
      <c r="N12706" s="217">
        <v>0</v>
      </c>
      <c r="O12706" s="217">
        <v>0</v>
      </c>
      <c r="P12706" s="217">
        <v>0</v>
      </c>
      <c r="Q12706" s="217">
        <v>0</v>
      </c>
      <c r="R12706" s="217">
        <v>0</v>
      </c>
      <c r="S12706" s="217">
        <v>0</v>
      </c>
      <c r="T12706" s="217">
        <v>0</v>
      </c>
      <c r="U12706" s="217">
        <v>0</v>
      </c>
      <c r="V12706" s="217">
        <v>0</v>
      </c>
      <c r="W12706" s="217">
        <v>0</v>
      </c>
      <c r="X12706" s="217">
        <v>0</v>
      </c>
      <c r="Y12706" s="217">
        <v>0</v>
      </c>
    </row>
    <row r="12707" spans="2:25">
      <c r="B12707" s="217" t="s">
        <v>12877</v>
      </c>
      <c r="C12707" s="217" t="s">
        <v>11696</v>
      </c>
      <c r="D12707" s="217" t="s">
        <v>15</v>
      </c>
      <c r="E12707" s="217" t="s">
        <v>86</v>
      </c>
      <c r="F12707" s="217" t="s">
        <v>9</v>
      </c>
      <c r="G12707" s="217" t="s">
        <v>49</v>
      </c>
      <c r="H12707" s="217" t="s">
        <v>5</v>
      </c>
      <c r="I12707" s="217">
        <v>5</v>
      </c>
      <c r="J12707" s="217">
        <v>5</v>
      </c>
      <c r="K12707" s="217">
        <v>0</v>
      </c>
      <c r="L12707" s="217">
        <v>206</v>
      </c>
      <c r="M12707" s="217">
        <v>11400</v>
      </c>
      <c r="N12707" s="217">
        <v>0.43859649122806998</v>
      </c>
      <c r="O12707" s="217">
        <v>0.43859649122806998</v>
      </c>
      <c r="P12707" s="217">
        <v>0</v>
      </c>
      <c r="Q12707" s="217">
        <v>0.43859649122806998</v>
      </c>
      <c r="R12707" s="217">
        <v>0.43859649122806998</v>
      </c>
      <c r="S12707" s="217">
        <v>0</v>
      </c>
      <c r="T12707" s="217">
        <v>0.43859649122806998</v>
      </c>
      <c r="U12707" s="217">
        <v>0.43859649122806998</v>
      </c>
      <c r="V12707" s="217">
        <v>0</v>
      </c>
      <c r="W12707" s="217">
        <v>0.43859649122806998</v>
      </c>
      <c r="X12707" s="217">
        <v>0.43859649122806998</v>
      </c>
      <c r="Y12707" s="217">
        <v>0</v>
      </c>
    </row>
    <row r="12708" spans="2:25">
      <c r="B12708" s="217" t="s">
        <v>12878</v>
      </c>
      <c r="C12708" s="217" t="s">
        <v>11696</v>
      </c>
      <c r="D12708" s="217" t="s">
        <v>15</v>
      </c>
      <c r="E12708" s="217" t="s">
        <v>86</v>
      </c>
      <c r="F12708" s="217" t="s">
        <v>5</v>
      </c>
      <c r="G12708" s="217" t="s">
        <v>49</v>
      </c>
      <c r="H12708" s="217" t="s">
        <v>170</v>
      </c>
      <c r="I12708" s="217">
        <v>12</v>
      </c>
      <c r="J12708" s="217">
        <v>12</v>
      </c>
      <c r="K12708" s="217">
        <v>0</v>
      </c>
      <c r="L12708" s="217">
        <v>72</v>
      </c>
      <c r="M12708" s="217">
        <v>5420.7616130431697</v>
      </c>
      <c r="N12708" s="217">
        <v>2.2137110717295099</v>
      </c>
      <c r="O12708" s="217">
        <v>2.2137110717295099</v>
      </c>
      <c r="P12708" s="217">
        <v>0</v>
      </c>
      <c r="Q12708" s="217">
        <v>2.2137110717295099</v>
      </c>
      <c r="R12708" s="217">
        <v>2.2137110717295099</v>
      </c>
      <c r="S12708" s="217">
        <v>0</v>
      </c>
      <c r="T12708" s="217">
        <v>2.2137110717295099</v>
      </c>
      <c r="U12708" s="217">
        <v>2.2137110717295099</v>
      </c>
      <c r="V12708" s="217">
        <v>0</v>
      </c>
      <c r="W12708" s="217">
        <v>2.2137110717295099</v>
      </c>
      <c r="X12708" s="217">
        <v>2.2137110717295099</v>
      </c>
      <c r="Y12708" s="217">
        <v>0</v>
      </c>
    </row>
    <row r="12709" spans="2:25">
      <c r="B12709" s="217" t="s">
        <v>12879</v>
      </c>
      <c r="C12709" s="217" t="s">
        <v>11696</v>
      </c>
      <c r="D12709" s="217" t="s">
        <v>15</v>
      </c>
      <c r="E12709" s="217" t="s">
        <v>86</v>
      </c>
      <c r="F12709" s="217" t="s">
        <v>5</v>
      </c>
      <c r="G12709" s="217" t="s">
        <v>49</v>
      </c>
      <c r="H12709" s="217" t="s">
        <v>172</v>
      </c>
      <c r="I12709" s="217">
        <v>8</v>
      </c>
      <c r="J12709" s="217">
        <v>8</v>
      </c>
      <c r="K12709" s="217">
        <v>0</v>
      </c>
      <c r="L12709" s="217">
        <v>96</v>
      </c>
      <c r="M12709" s="217">
        <v>5659.0130229502101</v>
      </c>
      <c r="N12709" s="217">
        <v>1.4136740748883001</v>
      </c>
      <c r="O12709" s="217">
        <v>1.4136740748883001</v>
      </c>
      <c r="P12709" s="217">
        <v>0</v>
      </c>
      <c r="Q12709" s="217">
        <v>1.4136740748883001</v>
      </c>
      <c r="R12709" s="217">
        <v>1.4136740748883001</v>
      </c>
      <c r="S12709" s="217">
        <v>0</v>
      </c>
      <c r="T12709" s="217">
        <v>1.4136740748883001</v>
      </c>
      <c r="U12709" s="217">
        <v>1.4136740748883001</v>
      </c>
      <c r="V12709" s="217">
        <v>0</v>
      </c>
      <c r="W12709" s="217">
        <v>1.4136740748883001</v>
      </c>
      <c r="X12709" s="217">
        <v>1.4136740748883001</v>
      </c>
      <c r="Y12709" s="217">
        <v>0</v>
      </c>
    </row>
    <row r="12710" spans="2:25">
      <c r="B12710" s="217" t="s">
        <v>12880</v>
      </c>
      <c r="C12710" s="217" t="s">
        <v>11696</v>
      </c>
      <c r="D12710" s="217" t="s">
        <v>15</v>
      </c>
      <c r="E12710" s="217" t="s">
        <v>86</v>
      </c>
      <c r="F12710" s="217" t="s">
        <v>5</v>
      </c>
      <c r="G12710" s="217" t="s">
        <v>49</v>
      </c>
      <c r="H12710" s="217" t="s">
        <v>174</v>
      </c>
      <c r="I12710" s="217">
        <v>3</v>
      </c>
      <c r="J12710" s="217">
        <v>3</v>
      </c>
      <c r="K12710" s="217">
        <v>0</v>
      </c>
      <c r="L12710" s="217">
        <v>42</v>
      </c>
      <c r="M12710" s="217">
        <v>4364.1221828182997</v>
      </c>
      <c r="N12710" s="217">
        <v>0.68742346669648802</v>
      </c>
      <c r="O12710" s="217">
        <v>0.68742346669648802</v>
      </c>
      <c r="P12710" s="217">
        <v>0</v>
      </c>
      <c r="Q12710" s="217">
        <v>0.68742346669648802</v>
      </c>
      <c r="R12710" s="217">
        <v>0.68742346669648802</v>
      </c>
      <c r="S12710" s="217">
        <v>0</v>
      </c>
      <c r="T12710" s="217">
        <v>0.68742346669648802</v>
      </c>
      <c r="U12710" s="217">
        <v>0.68742346669648802</v>
      </c>
      <c r="V12710" s="217">
        <v>0</v>
      </c>
      <c r="W12710" s="217">
        <v>0.68742346669648802</v>
      </c>
      <c r="X12710" s="217">
        <v>0.68742346669648802</v>
      </c>
      <c r="Y12710" s="217">
        <v>0</v>
      </c>
    </row>
    <row r="12711" spans="2:25">
      <c r="B12711" s="217" t="s">
        <v>12881</v>
      </c>
      <c r="C12711" s="217" t="s">
        <v>11696</v>
      </c>
      <c r="D12711" s="217" t="s">
        <v>15</v>
      </c>
      <c r="E12711" s="217" t="s">
        <v>86</v>
      </c>
      <c r="F12711" s="217" t="s">
        <v>5</v>
      </c>
      <c r="G12711" s="217" t="s">
        <v>49</v>
      </c>
      <c r="H12711" s="217" t="s">
        <v>176</v>
      </c>
      <c r="I12711" s="217">
        <v>9</v>
      </c>
      <c r="J12711" s="217">
        <v>9</v>
      </c>
      <c r="K12711" s="217">
        <v>0</v>
      </c>
      <c r="L12711" s="217">
        <v>49</v>
      </c>
      <c r="M12711" s="217">
        <v>3500.9844078390402</v>
      </c>
      <c r="N12711" s="217">
        <v>2.57070553637661</v>
      </c>
      <c r="O12711" s="217">
        <v>2.57070553637661</v>
      </c>
      <c r="P12711" s="217">
        <v>0</v>
      </c>
      <c r="Q12711" s="217">
        <v>2.57070553637661</v>
      </c>
      <c r="R12711" s="217">
        <v>2.57070553637661</v>
      </c>
      <c r="S12711" s="217">
        <v>0</v>
      </c>
      <c r="T12711" s="217">
        <v>2.57070553637661</v>
      </c>
      <c r="U12711" s="217">
        <v>2.57070553637661</v>
      </c>
      <c r="V12711" s="217">
        <v>0</v>
      </c>
      <c r="W12711" s="217">
        <v>2.57070553637661</v>
      </c>
      <c r="X12711" s="217">
        <v>2.57070553637661</v>
      </c>
      <c r="Y12711" s="217">
        <v>0</v>
      </c>
    </row>
    <row r="12712" spans="2:25">
      <c r="B12712" s="217" t="s">
        <v>12882</v>
      </c>
      <c r="C12712" s="217" t="s">
        <v>11696</v>
      </c>
      <c r="D12712" s="217" t="s">
        <v>15</v>
      </c>
      <c r="E12712" s="217" t="s">
        <v>86</v>
      </c>
      <c r="F12712" s="217" t="s">
        <v>5</v>
      </c>
      <c r="G12712" s="217" t="s">
        <v>49</v>
      </c>
      <c r="H12712" s="217" t="s">
        <v>178</v>
      </c>
      <c r="I12712" s="217">
        <v>4</v>
      </c>
      <c r="J12712" s="217">
        <v>4</v>
      </c>
      <c r="K12712" s="217">
        <v>0</v>
      </c>
      <c r="L12712" s="217">
        <v>45</v>
      </c>
      <c r="M12712" s="217">
        <v>3225.1187733492802</v>
      </c>
      <c r="N12712" s="217">
        <v>1.2402643998893701</v>
      </c>
      <c r="O12712" s="217">
        <v>1.2402643998893701</v>
      </c>
      <c r="P12712" s="217">
        <v>0</v>
      </c>
      <c r="Q12712" s="217">
        <v>1.2402643998893701</v>
      </c>
      <c r="R12712" s="217">
        <v>1.2402643998893701</v>
      </c>
      <c r="S12712" s="217">
        <v>0</v>
      </c>
      <c r="T12712" s="217">
        <v>1.2402643998893701</v>
      </c>
      <c r="U12712" s="217">
        <v>1.2402643998893701</v>
      </c>
      <c r="V12712" s="217">
        <v>0</v>
      </c>
      <c r="W12712" s="217">
        <v>1.2402643998893701</v>
      </c>
      <c r="X12712" s="217">
        <v>1.2402643998893701</v>
      </c>
      <c r="Y12712" s="217">
        <v>0</v>
      </c>
    </row>
    <row r="12713" spans="2:25">
      <c r="B12713" s="217" t="s">
        <v>12883</v>
      </c>
      <c r="C12713" s="217" t="s">
        <v>11696</v>
      </c>
      <c r="D12713" s="217" t="s">
        <v>15</v>
      </c>
      <c r="E12713" s="217" t="s">
        <v>86</v>
      </c>
      <c r="F12713" s="217" t="s">
        <v>5</v>
      </c>
      <c r="G12713" s="217" t="s">
        <v>49</v>
      </c>
      <c r="H12713" s="217" t="s">
        <v>5</v>
      </c>
      <c r="I12713" s="217">
        <v>36</v>
      </c>
      <c r="J12713" s="217">
        <v>36</v>
      </c>
      <c r="K12713" s="217">
        <v>0</v>
      </c>
      <c r="L12713" s="217">
        <v>304</v>
      </c>
      <c r="M12713" s="217">
        <v>22170</v>
      </c>
      <c r="N12713" s="217">
        <v>1.6238159675236801</v>
      </c>
      <c r="O12713" s="217">
        <v>1.6238159675236801</v>
      </c>
      <c r="P12713" s="217">
        <v>0</v>
      </c>
      <c r="Q12713" s="217">
        <v>1.6238159675236801</v>
      </c>
      <c r="R12713" s="217">
        <v>1.6238159675236801</v>
      </c>
      <c r="S12713" s="217">
        <v>0</v>
      </c>
      <c r="T12713" s="217">
        <v>1.6238159675236801</v>
      </c>
      <c r="U12713" s="217">
        <v>1.6238159675236801</v>
      </c>
      <c r="V12713" s="217">
        <v>0</v>
      </c>
      <c r="W12713" s="217">
        <v>1.6238159675236801</v>
      </c>
      <c r="X12713" s="217">
        <v>1.6238159675236801</v>
      </c>
      <c r="Y12713" s="217">
        <v>0</v>
      </c>
    </row>
    <row r="12714" spans="2:25">
      <c r="B12714" s="217" t="s">
        <v>12884</v>
      </c>
      <c r="C12714" s="217" t="s">
        <v>11696</v>
      </c>
      <c r="D12714" s="217" t="s">
        <v>15</v>
      </c>
      <c r="E12714" s="217" t="s">
        <v>86</v>
      </c>
      <c r="F12714" s="217" t="s">
        <v>12</v>
      </c>
      <c r="G12714" s="217" t="s">
        <v>13</v>
      </c>
      <c r="H12714" s="217" t="s">
        <v>170</v>
      </c>
      <c r="I12714" s="217">
        <v>0</v>
      </c>
      <c r="J12714" s="217">
        <v>0</v>
      </c>
      <c r="K12714" s="217">
        <v>0</v>
      </c>
      <c r="L12714" s="217">
        <v>2</v>
      </c>
      <c r="M12714" s="217">
        <v>144.17785234899301</v>
      </c>
      <c r="N12714" s="217">
        <v>0</v>
      </c>
      <c r="O12714" s="217">
        <v>0</v>
      </c>
      <c r="P12714" s="217">
        <v>0</v>
      </c>
      <c r="Q12714" s="217">
        <v>0</v>
      </c>
      <c r="R12714" s="217">
        <v>0</v>
      </c>
      <c r="S12714" s="217">
        <v>0</v>
      </c>
      <c r="T12714" s="217">
        <v>0</v>
      </c>
      <c r="U12714" s="217">
        <v>0</v>
      </c>
      <c r="V12714" s="217">
        <v>0</v>
      </c>
      <c r="W12714" s="217">
        <v>0</v>
      </c>
      <c r="X12714" s="217">
        <v>0</v>
      </c>
      <c r="Y12714" s="217">
        <v>0</v>
      </c>
    </row>
    <row r="12715" spans="2:25">
      <c r="B12715" s="217" t="s">
        <v>12885</v>
      </c>
      <c r="C12715" s="217" t="s">
        <v>11696</v>
      </c>
      <c r="D12715" s="217" t="s">
        <v>15</v>
      </c>
      <c r="E12715" s="217" t="s">
        <v>86</v>
      </c>
      <c r="F12715" s="217" t="s">
        <v>12</v>
      </c>
      <c r="G12715" s="217" t="s">
        <v>13</v>
      </c>
      <c r="H12715" s="217" t="s">
        <v>172</v>
      </c>
      <c r="I12715" s="217">
        <v>1</v>
      </c>
      <c r="J12715" s="217">
        <v>1</v>
      </c>
      <c r="K12715" s="217">
        <v>0</v>
      </c>
      <c r="L12715" s="217">
        <v>0</v>
      </c>
      <c r="M12715" s="217">
        <v>199.630872483221</v>
      </c>
      <c r="N12715" s="217">
        <v>5.0092452513027403</v>
      </c>
      <c r="O12715" s="217">
        <v>5.0092452513027403</v>
      </c>
      <c r="P12715" s="217">
        <v>0</v>
      </c>
      <c r="Q12715" s="217">
        <v>5.0092452513027403</v>
      </c>
      <c r="R12715" s="217">
        <v>5.0092452513027403</v>
      </c>
      <c r="S12715" s="217">
        <v>0</v>
      </c>
      <c r="T12715" s="217">
        <v>5.0092452513027403</v>
      </c>
      <c r="U12715" s="217">
        <v>5.0092452513027403</v>
      </c>
      <c r="V12715" s="217">
        <v>0</v>
      </c>
      <c r="W12715" s="217">
        <v>5.0092452513027403</v>
      </c>
      <c r="X12715" s="217">
        <v>5.0092452513027403</v>
      </c>
      <c r="Y12715" s="217">
        <v>0</v>
      </c>
    </row>
    <row r="12716" spans="2:25">
      <c r="B12716" s="217" t="s">
        <v>12886</v>
      </c>
      <c r="C12716" s="217" t="s">
        <v>11696</v>
      </c>
      <c r="D12716" s="217" t="s">
        <v>15</v>
      </c>
      <c r="E12716" s="217" t="s">
        <v>86</v>
      </c>
      <c r="F12716" s="217" t="s">
        <v>12</v>
      </c>
      <c r="G12716" s="217" t="s">
        <v>13</v>
      </c>
      <c r="H12716" s="217" t="s">
        <v>174</v>
      </c>
      <c r="I12716" s="217">
        <v>1</v>
      </c>
      <c r="J12716" s="217">
        <v>1</v>
      </c>
      <c r="K12716" s="217">
        <v>0</v>
      </c>
      <c r="L12716" s="217">
        <v>3</v>
      </c>
      <c r="M12716" s="217">
        <v>354.89932885906001</v>
      </c>
      <c r="N12716" s="217">
        <v>2.8177004538577899</v>
      </c>
      <c r="O12716" s="217">
        <v>2.8177004538577899</v>
      </c>
      <c r="P12716" s="217">
        <v>0</v>
      </c>
      <c r="Q12716" s="217">
        <v>2.8177004538577899</v>
      </c>
      <c r="R12716" s="217">
        <v>2.8177004538577899</v>
      </c>
      <c r="S12716" s="217">
        <v>0</v>
      </c>
      <c r="T12716" s="217">
        <v>2.8177004538577899</v>
      </c>
      <c r="U12716" s="217">
        <v>2.8177004538577899</v>
      </c>
      <c r="V12716" s="217">
        <v>0</v>
      </c>
      <c r="W12716" s="217">
        <v>2.8177004538577899</v>
      </c>
      <c r="X12716" s="217">
        <v>2.8177004538577899</v>
      </c>
      <c r="Y12716" s="217">
        <v>0</v>
      </c>
    </row>
    <row r="12717" spans="2:25">
      <c r="B12717" s="217" t="s">
        <v>12887</v>
      </c>
      <c r="C12717" s="217" t="s">
        <v>11696</v>
      </c>
      <c r="D12717" s="217" t="s">
        <v>15</v>
      </c>
      <c r="E12717" s="217" t="s">
        <v>86</v>
      </c>
      <c r="F12717" s="217" t="s">
        <v>12</v>
      </c>
      <c r="G12717" s="217" t="s">
        <v>13</v>
      </c>
      <c r="H12717" s="217" t="s">
        <v>176</v>
      </c>
      <c r="I12717" s="217">
        <v>11</v>
      </c>
      <c r="J12717" s="217">
        <v>11</v>
      </c>
      <c r="K12717" s="217">
        <v>0</v>
      </c>
      <c r="L12717" s="217">
        <v>10</v>
      </c>
      <c r="M12717" s="217">
        <v>909.429530201342</v>
      </c>
      <c r="N12717" s="217">
        <v>12.0954946311944</v>
      </c>
      <c r="O12717" s="217">
        <v>12.0954946311944</v>
      </c>
      <c r="P12717" s="217">
        <v>0</v>
      </c>
      <c r="Q12717" s="217">
        <v>12.0954946311944</v>
      </c>
      <c r="R12717" s="217">
        <v>12.0954946311944</v>
      </c>
      <c r="S12717" s="217">
        <v>0</v>
      </c>
      <c r="T12717" s="217">
        <v>12.0954946311944</v>
      </c>
      <c r="U12717" s="217">
        <v>12.0954946311944</v>
      </c>
      <c r="V12717" s="217">
        <v>0</v>
      </c>
      <c r="W12717" s="217">
        <v>12.0954946311944</v>
      </c>
      <c r="X12717" s="217">
        <v>12.0954946311944</v>
      </c>
      <c r="Y12717" s="217">
        <v>0</v>
      </c>
    </row>
    <row r="12718" spans="2:25">
      <c r="B12718" s="217" t="s">
        <v>12888</v>
      </c>
      <c r="C12718" s="217" t="s">
        <v>11696</v>
      </c>
      <c r="D12718" s="217" t="s">
        <v>15</v>
      </c>
      <c r="E12718" s="217" t="s">
        <v>86</v>
      </c>
      <c r="F12718" s="217" t="s">
        <v>12</v>
      </c>
      <c r="G12718" s="217" t="s">
        <v>13</v>
      </c>
      <c r="H12718" s="217" t="s">
        <v>178</v>
      </c>
      <c r="I12718" s="217">
        <v>4</v>
      </c>
      <c r="J12718" s="217">
        <v>4</v>
      </c>
      <c r="K12718" s="217">
        <v>0</v>
      </c>
      <c r="L12718" s="217">
        <v>94</v>
      </c>
      <c r="M12718" s="217">
        <v>5001.8624161073803</v>
      </c>
      <c r="N12718" s="217">
        <v>0.79970212437649102</v>
      </c>
      <c r="O12718" s="217">
        <v>0.79970212437649102</v>
      </c>
      <c r="P12718" s="217">
        <v>0</v>
      </c>
      <c r="Q12718" s="217">
        <v>0.79970212437649102</v>
      </c>
      <c r="R12718" s="217">
        <v>0.79970212437649102</v>
      </c>
      <c r="S12718" s="217">
        <v>0</v>
      </c>
      <c r="T12718" s="217">
        <v>0.79970212437649102</v>
      </c>
      <c r="U12718" s="217">
        <v>0.79970212437649102</v>
      </c>
      <c r="V12718" s="217">
        <v>0</v>
      </c>
      <c r="W12718" s="217">
        <v>0.79970212437649102</v>
      </c>
      <c r="X12718" s="217">
        <v>0.79970212437649102</v>
      </c>
      <c r="Y12718" s="217">
        <v>0</v>
      </c>
    </row>
    <row r="12719" spans="2:25">
      <c r="B12719" s="217" t="s">
        <v>12889</v>
      </c>
      <c r="C12719" s="217" t="s">
        <v>11696</v>
      </c>
      <c r="D12719" s="217" t="s">
        <v>15</v>
      </c>
      <c r="E12719" s="217" t="s">
        <v>86</v>
      </c>
      <c r="F12719" s="217" t="s">
        <v>12</v>
      </c>
      <c r="G12719" s="217" t="s">
        <v>13</v>
      </c>
      <c r="H12719" s="217" t="s">
        <v>5</v>
      </c>
      <c r="I12719" s="217">
        <v>17</v>
      </c>
      <c r="J12719" s="217">
        <v>17</v>
      </c>
      <c r="K12719" s="217">
        <v>0</v>
      </c>
      <c r="L12719" s="217">
        <v>109</v>
      </c>
      <c r="M12719" s="217">
        <v>6610</v>
      </c>
      <c r="N12719" s="217">
        <v>2.57186081694402</v>
      </c>
      <c r="O12719" s="217">
        <v>2.57186081694402</v>
      </c>
      <c r="P12719" s="217">
        <v>0</v>
      </c>
      <c r="Q12719" s="217">
        <v>2.57186081694402</v>
      </c>
      <c r="R12719" s="217">
        <v>2.57186081694402</v>
      </c>
      <c r="S12719" s="217">
        <v>0</v>
      </c>
      <c r="T12719" s="217">
        <v>2.57186081694402</v>
      </c>
      <c r="U12719" s="217">
        <v>2.57186081694402</v>
      </c>
      <c r="V12719" s="217">
        <v>0</v>
      </c>
      <c r="W12719" s="217">
        <v>2.57186081694402</v>
      </c>
      <c r="X12719" s="217">
        <v>2.57186081694402</v>
      </c>
      <c r="Y12719" s="217">
        <v>0</v>
      </c>
    </row>
    <row r="12720" spans="2:25">
      <c r="B12720" s="217" t="s">
        <v>12890</v>
      </c>
      <c r="C12720" s="217" t="s">
        <v>11696</v>
      </c>
      <c r="D12720" s="217" t="s">
        <v>15</v>
      </c>
      <c r="E12720" s="217" t="s">
        <v>86</v>
      </c>
      <c r="F12720" s="217" t="s">
        <v>9</v>
      </c>
      <c r="G12720" s="217" t="s">
        <v>13</v>
      </c>
      <c r="H12720" s="217" t="s">
        <v>170</v>
      </c>
      <c r="I12720" s="217">
        <v>0</v>
      </c>
      <c r="J12720" s="217">
        <v>0</v>
      </c>
      <c r="K12720" s="217">
        <v>0</v>
      </c>
      <c r="L12720" s="217">
        <v>3</v>
      </c>
      <c r="M12720" s="217">
        <v>124.088669950739</v>
      </c>
      <c r="N12720" s="217">
        <v>0</v>
      </c>
      <c r="O12720" s="217">
        <v>0</v>
      </c>
      <c r="P12720" s="217">
        <v>0</v>
      </c>
      <c r="Q12720" s="217">
        <v>0</v>
      </c>
      <c r="R12720" s="217">
        <v>0</v>
      </c>
      <c r="S12720" s="217">
        <v>0</v>
      </c>
      <c r="T12720" s="217">
        <v>0</v>
      </c>
      <c r="U12720" s="217">
        <v>0</v>
      </c>
      <c r="V12720" s="217">
        <v>0</v>
      </c>
      <c r="W12720" s="217">
        <v>0</v>
      </c>
      <c r="X12720" s="217">
        <v>0</v>
      </c>
      <c r="Y12720" s="217">
        <v>0</v>
      </c>
    </row>
    <row r="12721" spans="2:25">
      <c r="B12721" s="217" t="s">
        <v>12891</v>
      </c>
      <c r="C12721" s="217" t="s">
        <v>11696</v>
      </c>
      <c r="D12721" s="217" t="s">
        <v>15</v>
      </c>
      <c r="E12721" s="217" t="s">
        <v>86</v>
      </c>
      <c r="F12721" s="217" t="s">
        <v>9</v>
      </c>
      <c r="G12721" s="217" t="s">
        <v>13</v>
      </c>
      <c r="H12721" s="217" t="s">
        <v>172</v>
      </c>
      <c r="I12721" s="217">
        <v>0</v>
      </c>
      <c r="J12721" s="217">
        <v>0</v>
      </c>
      <c r="K12721" s="217">
        <v>0</v>
      </c>
      <c r="L12721" s="217">
        <v>4</v>
      </c>
      <c r="M12721" s="217">
        <v>214.33497536945799</v>
      </c>
      <c r="N12721" s="217">
        <v>0</v>
      </c>
      <c r="O12721" s="217">
        <v>0</v>
      </c>
      <c r="P12721" s="217">
        <v>0</v>
      </c>
      <c r="Q12721" s="217">
        <v>0</v>
      </c>
      <c r="R12721" s="217">
        <v>0</v>
      </c>
      <c r="S12721" s="217">
        <v>0</v>
      </c>
      <c r="T12721" s="217">
        <v>0</v>
      </c>
      <c r="U12721" s="217">
        <v>0</v>
      </c>
      <c r="V12721" s="217">
        <v>0</v>
      </c>
      <c r="W12721" s="217">
        <v>0</v>
      </c>
      <c r="X12721" s="217">
        <v>0</v>
      </c>
      <c r="Y12721" s="217">
        <v>0</v>
      </c>
    </row>
    <row r="12722" spans="2:25">
      <c r="B12722" s="217" t="s">
        <v>12892</v>
      </c>
      <c r="C12722" s="217" t="s">
        <v>11696</v>
      </c>
      <c r="D12722" s="217" t="s">
        <v>15</v>
      </c>
      <c r="E12722" s="217" t="s">
        <v>86</v>
      </c>
      <c r="F12722" s="217" t="s">
        <v>9</v>
      </c>
      <c r="G12722" s="217" t="s">
        <v>13</v>
      </c>
      <c r="H12722" s="217" t="s">
        <v>174</v>
      </c>
      <c r="I12722" s="217">
        <v>0</v>
      </c>
      <c r="J12722" s="217">
        <v>0</v>
      </c>
      <c r="K12722" s="217">
        <v>0</v>
      </c>
      <c r="L12722" s="217">
        <v>14</v>
      </c>
      <c r="M12722" s="217">
        <v>360.98522167487698</v>
      </c>
      <c r="N12722" s="217">
        <v>0</v>
      </c>
      <c r="O12722" s="217">
        <v>0</v>
      </c>
      <c r="P12722" s="217">
        <v>0</v>
      </c>
      <c r="Q12722" s="217">
        <v>0</v>
      </c>
      <c r="R12722" s="217">
        <v>0</v>
      </c>
      <c r="S12722" s="217">
        <v>0</v>
      </c>
      <c r="T12722" s="217">
        <v>0</v>
      </c>
      <c r="U12722" s="217">
        <v>0</v>
      </c>
      <c r="V12722" s="217">
        <v>0</v>
      </c>
      <c r="W12722" s="217">
        <v>0</v>
      </c>
      <c r="X12722" s="217">
        <v>0</v>
      </c>
      <c r="Y12722" s="217">
        <v>0</v>
      </c>
    </row>
    <row r="12723" spans="2:25">
      <c r="B12723" s="217" t="s">
        <v>12893</v>
      </c>
      <c r="C12723" s="217" t="s">
        <v>11696</v>
      </c>
      <c r="D12723" s="217" t="s">
        <v>15</v>
      </c>
      <c r="E12723" s="217" t="s">
        <v>86</v>
      </c>
      <c r="F12723" s="217" t="s">
        <v>9</v>
      </c>
      <c r="G12723" s="217" t="s">
        <v>13</v>
      </c>
      <c r="H12723" s="217" t="s">
        <v>176</v>
      </c>
      <c r="I12723" s="217">
        <v>0</v>
      </c>
      <c r="J12723" s="217">
        <v>0</v>
      </c>
      <c r="K12723" s="217">
        <v>0</v>
      </c>
      <c r="L12723" s="217">
        <v>37</v>
      </c>
      <c r="M12723" s="217">
        <v>936.30541871921196</v>
      </c>
      <c r="N12723" s="217">
        <v>0</v>
      </c>
      <c r="O12723" s="217">
        <v>0</v>
      </c>
      <c r="P12723" s="217">
        <v>0</v>
      </c>
      <c r="Q12723" s="217">
        <v>0</v>
      </c>
      <c r="R12723" s="217">
        <v>0</v>
      </c>
      <c r="S12723" s="217">
        <v>0</v>
      </c>
      <c r="T12723" s="217">
        <v>0</v>
      </c>
      <c r="U12723" s="217">
        <v>0</v>
      </c>
      <c r="V12723" s="217">
        <v>0</v>
      </c>
      <c r="W12723" s="217">
        <v>0</v>
      </c>
      <c r="X12723" s="217">
        <v>0</v>
      </c>
      <c r="Y12723" s="217">
        <v>0</v>
      </c>
    </row>
    <row r="12724" spans="2:25">
      <c r="B12724" s="217" t="s">
        <v>12894</v>
      </c>
      <c r="C12724" s="217" t="s">
        <v>11696</v>
      </c>
      <c r="D12724" s="217" t="s">
        <v>15</v>
      </c>
      <c r="E12724" s="217" t="s">
        <v>86</v>
      </c>
      <c r="F12724" s="217" t="s">
        <v>9</v>
      </c>
      <c r="G12724" s="217" t="s">
        <v>13</v>
      </c>
      <c r="H12724" s="217" t="s">
        <v>178</v>
      </c>
      <c r="I12724" s="217">
        <v>1</v>
      </c>
      <c r="J12724" s="217">
        <v>1</v>
      </c>
      <c r="K12724" s="217">
        <v>0</v>
      </c>
      <c r="L12724" s="217">
        <v>132</v>
      </c>
      <c r="M12724" s="217">
        <v>5234.2857142857101</v>
      </c>
      <c r="N12724" s="217">
        <v>0.19104803493449801</v>
      </c>
      <c r="O12724" s="217">
        <v>0.19104803493449801</v>
      </c>
      <c r="P12724" s="217">
        <v>0</v>
      </c>
      <c r="Q12724" s="217">
        <v>0.19104803493449801</v>
      </c>
      <c r="R12724" s="217">
        <v>0.19104803493449801</v>
      </c>
      <c r="S12724" s="217">
        <v>0</v>
      </c>
      <c r="T12724" s="217">
        <v>0.19104803493449801</v>
      </c>
      <c r="U12724" s="217">
        <v>0.19104803493449801</v>
      </c>
      <c r="V12724" s="217">
        <v>0</v>
      </c>
      <c r="W12724" s="217">
        <v>0.19104803493449801</v>
      </c>
      <c r="X12724" s="217">
        <v>0.19104803493449801</v>
      </c>
      <c r="Y12724" s="217">
        <v>0</v>
      </c>
    </row>
    <row r="12725" spans="2:25">
      <c r="B12725" s="217" t="s">
        <v>12895</v>
      </c>
      <c r="C12725" s="217" t="s">
        <v>11696</v>
      </c>
      <c r="D12725" s="217" t="s">
        <v>15</v>
      </c>
      <c r="E12725" s="217" t="s">
        <v>86</v>
      </c>
      <c r="F12725" s="217" t="s">
        <v>9</v>
      </c>
      <c r="G12725" s="217" t="s">
        <v>13</v>
      </c>
      <c r="H12725" s="217" t="s">
        <v>5</v>
      </c>
      <c r="I12725" s="217">
        <v>1</v>
      </c>
      <c r="J12725" s="217">
        <v>1</v>
      </c>
      <c r="K12725" s="217">
        <v>0</v>
      </c>
      <c r="L12725" s="217">
        <v>190</v>
      </c>
      <c r="M12725" s="217">
        <v>6870</v>
      </c>
      <c r="N12725" s="217">
        <v>0.14556040756914099</v>
      </c>
      <c r="O12725" s="217">
        <v>0.14556040756914099</v>
      </c>
      <c r="P12725" s="217">
        <v>0</v>
      </c>
      <c r="Q12725" s="217">
        <v>0.14556040756914099</v>
      </c>
      <c r="R12725" s="217">
        <v>0.14556040756914099</v>
      </c>
      <c r="S12725" s="217">
        <v>0</v>
      </c>
      <c r="T12725" s="217">
        <v>0.14556040756914099</v>
      </c>
      <c r="U12725" s="217">
        <v>0.14556040756914099</v>
      </c>
      <c r="V12725" s="217">
        <v>0</v>
      </c>
      <c r="W12725" s="217">
        <v>0.14556040756914099</v>
      </c>
      <c r="X12725" s="217">
        <v>0.14556040756914099</v>
      </c>
      <c r="Y12725" s="217">
        <v>0</v>
      </c>
    </row>
    <row r="12726" spans="2:25">
      <c r="B12726" s="217" t="s">
        <v>12896</v>
      </c>
      <c r="C12726" s="217" t="s">
        <v>11696</v>
      </c>
      <c r="D12726" s="217" t="s">
        <v>15</v>
      </c>
      <c r="E12726" s="217" t="s">
        <v>86</v>
      </c>
      <c r="F12726" s="217" t="s">
        <v>5</v>
      </c>
      <c r="G12726" s="217" t="s">
        <v>13</v>
      </c>
      <c r="H12726" s="217" t="s">
        <v>170</v>
      </c>
      <c r="I12726" s="217">
        <v>0</v>
      </c>
      <c r="J12726" s="217">
        <v>0</v>
      </c>
      <c r="K12726" s="217">
        <v>0</v>
      </c>
      <c r="L12726" s="217">
        <v>5</v>
      </c>
      <c r="M12726" s="217">
        <v>268.266522299732</v>
      </c>
      <c r="N12726" s="217">
        <v>0</v>
      </c>
      <c r="O12726" s="217">
        <v>0</v>
      </c>
      <c r="P12726" s="217">
        <v>0</v>
      </c>
      <c r="Q12726" s="217">
        <v>0</v>
      </c>
      <c r="R12726" s="217">
        <v>0</v>
      </c>
      <c r="S12726" s="217">
        <v>0</v>
      </c>
      <c r="T12726" s="217">
        <v>0</v>
      </c>
      <c r="U12726" s="217">
        <v>0</v>
      </c>
      <c r="V12726" s="217">
        <v>0</v>
      </c>
      <c r="W12726" s="217">
        <v>0</v>
      </c>
      <c r="X12726" s="217">
        <v>0</v>
      </c>
      <c r="Y12726" s="217">
        <v>0</v>
      </c>
    </row>
    <row r="12727" spans="2:25">
      <c r="B12727" s="217" t="s">
        <v>12897</v>
      </c>
      <c r="C12727" s="217" t="s">
        <v>11696</v>
      </c>
      <c r="D12727" s="217" t="s">
        <v>15</v>
      </c>
      <c r="E12727" s="217" t="s">
        <v>86</v>
      </c>
      <c r="F12727" s="217" t="s">
        <v>5</v>
      </c>
      <c r="G12727" s="217" t="s">
        <v>13</v>
      </c>
      <c r="H12727" s="217" t="s">
        <v>172</v>
      </c>
      <c r="I12727" s="217">
        <v>1</v>
      </c>
      <c r="J12727" s="217">
        <v>1</v>
      </c>
      <c r="K12727" s="217">
        <v>0</v>
      </c>
      <c r="L12727" s="217">
        <v>4</v>
      </c>
      <c r="M12727" s="217">
        <v>413.96584785267999</v>
      </c>
      <c r="N12727" s="217">
        <v>2.41565821235542</v>
      </c>
      <c r="O12727" s="217">
        <v>2.41565821235542</v>
      </c>
      <c r="P12727" s="217">
        <v>0</v>
      </c>
      <c r="Q12727" s="217">
        <v>2.41565821235542</v>
      </c>
      <c r="R12727" s="217">
        <v>2.41565821235542</v>
      </c>
      <c r="S12727" s="217">
        <v>0</v>
      </c>
      <c r="T12727" s="217">
        <v>2.41565821235542</v>
      </c>
      <c r="U12727" s="217">
        <v>2.41565821235542</v>
      </c>
      <c r="V12727" s="217">
        <v>0</v>
      </c>
      <c r="W12727" s="217">
        <v>2.41565821235542</v>
      </c>
      <c r="X12727" s="217">
        <v>2.41565821235542</v>
      </c>
      <c r="Y12727" s="217">
        <v>0</v>
      </c>
    </row>
    <row r="12728" spans="2:25">
      <c r="B12728" s="217" t="s">
        <v>12898</v>
      </c>
      <c r="C12728" s="217" t="s">
        <v>11696</v>
      </c>
      <c r="D12728" s="217" t="s">
        <v>15</v>
      </c>
      <c r="E12728" s="217" t="s">
        <v>86</v>
      </c>
      <c r="F12728" s="217" t="s">
        <v>5</v>
      </c>
      <c r="G12728" s="217" t="s">
        <v>13</v>
      </c>
      <c r="H12728" s="217" t="s">
        <v>174</v>
      </c>
      <c r="I12728" s="217">
        <v>1</v>
      </c>
      <c r="J12728" s="217">
        <v>1</v>
      </c>
      <c r="K12728" s="217">
        <v>0</v>
      </c>
      <c r="L12728" s="217">
        <v>17</v>
      </c>
      <c r="M12728" s="217">
        <v>715.88455053393704</v>
      </c>
      <c r="N12728" s="217">
        <v>1.3968732797127099</v>
      </c>
      <c r="O12728" s="217">
        <v>1.3968732797127099</v>
      </c>
      <c r="P12728" s="217">
        <v>0</v>
      </c>
      <c r="Q12728" s="217">
        <v>1.3968732797127099</v>
      </c>
      <c r="R12728" s="217">
        <v>1.3968732797127099</v>
      </c>
      <c r="S12728" s="217">
        <v>0</v>
      </c>
      <c r="T12728" s="217">
        <v>1.3968732797127099</v>
      </c>
      <c r="U12728" s="217">
        <v>1.3968732797127099</v>
      </c>
      <c r="V12728" s="217">
        <v>0</v>
      </c>
      <c r="W12728" s="217">
        <v>1.3968732797127099</v>
      </c>
      <c r="X12728" s="217">
        <v>1.3968732797127099</v>
      </c>
      <c r="Y12728" s="217">
        <v>0</v>
      </c>
    </row>
    <row r="12729" spans="2:25">
      <c r="B12729" s="217" t="s">
        <v>12899</v>
      </c>
      <c r="C12729" s="217" t="s">
        <v>11696</v>
      </c>
      <c r="D12729" s="217" t="s">
        <v>15</v>
      </c>
      <c r="E12729" s="217" t="s">
        <v>86</v>
      </c>
      <c r="F12729" s="217" t="s">
        <v>5</v>
      </c>
      <c r="G12729" s="217" t="s">
        <v>13</v>
      </c>
      <c r="H12729" s="217" t="s">
        <v>176</v>
      </c>
      <c r="I12729" s="217">
        <v>11</v>
      </c>
      <c r="J12729" s="217">
        <v>11</v>
      </c>
      <c r="K12729" s="217">
        <v>0</v>
      </c>
      <c r="L12729" s="217">
        <v>47</v>
      </c>
      <c r="M12729" s="217">
        <v>1845.7349489205501</v>
      </c>
      <c r="N12729" s="217">
        <v>5.9596856018970401</v>
      </c>
      <c r="O12729" s="217">
        <v>5.9596856018970401</v>
      </c>
      <c r="P12729" s="217">
        <v>0</v>
      </c>
      <c r="Q12729" s="217">
        <v>5.9596856018970401</v>
      </c>
      <c r="R12729" s="217">
        <v>5.9596856018970401</v>
      </c>
      <c r="S12729" s="217">
        <v>0</v>
      </c>
      <c r="T12729" s="217">
        <v>5.9596856018970401</v>
      </c>
      <c r="U12729" s="217">
        <v>5.9596856018970401</v>
      </c>
      <c r="V12729" s="217">
        <v>0</v>
      </c>
      <c r="W12729" s="217">
        <v>5.9596856018970401</v>
      </c>
      <c r="X12729" s="217">
        <v>5.9596856018970401</v>
      </c>
      <c r="Y12729" s="217">
        <v>0</v>
      </c>
    </row>
    <row r="12730" spans="2:25">
      <c r="B12730" s="217" t="s">
        <v>12900</v>
      </c>
      <c r="C12730" s="217" t="s">
        <v>11696</v>
      </c>
      <c r="D12730" s="217" t="s">
        <v>15</v>
      </c>
      <c r="E12730" s="217" t="s">
        <v>86</v>
      </c>
      <c r="F12730" s="217" t="s">
        <v>5</v>
      </c>
      <c r="G12730" s="217" t="s">
        <v>13</v>
      </c>
      <c r="H12730" s="217" t="s">
        <v>178</v>
      </c>
      <c r="I12730" s="217">
        <v>5</v>
      </c>
      <c r="J12730" s="217">
        <v>5</v>
      </c>
      <c r="K12730" s="217">
        <v>0</v>
      </c>
      <c r="L12730" s="217">
        <v>226</v>
      </c>
      <c r="M12730" s="217">
        <v>10236.1481303931</v>
      </c>
      <c r="N12730" s="217">
        <v>0.48846499057140802</v>
      </c>
      <c r="O12730" s="217">
        <v>0.48846499057140802</v>
      </c>
      <c r="P12730" s="217">
        <v>0</v>
      </c>
      <c r="Q12730" s="217">
        <v>0.48846499057140802</v>
      </c>
      <c r="R12730" s="217">
        <v>0.48846499057140802</v>
      </c>
      <c r="S12730" s="217">
        <v>0</v>
      </c>
      <c r="T12730" s="217">
        <v>0.48846499057140802</v>
      </c>
      <c r="U12730" s="217">
        <v>0.48846499057140802</v>
      </c>
      <c r="V12730" s="217">
        <v>0</v>
      </c>
      <c r="W12730" s="217">
        <v>0.48846499057140802</v>
      </c>
      <c r="X12730" s="217">
        <v>0.48846499057140802</v>
      </c>
      <c r="Y12730" s="217">
        <v>0</v>
      </c>
    </row>
    <row r="12731" spans="2:25">
      <c r="B12731" s="217" t="s">
        <v>12901</v>
      </c>
      <c r="C12731" s="217" t="s">
        <v>11696</v>
      </c>
      <c r="D12731" s="217" t="s">
        <v>15</v>
      </c>
      <c r="E12731" s="217" t="s">
        <v>86</v>
      </c>
      <c r="F12731" s="217" t="s">
        <v>5</v>
      </c>
      <c r="G12731" s="217" t="s">
        <v>13</v>
      </c>
      <c r="H12731" s="217" t="s">
        <v>5</v>
      </c>
      <c r="I12731" s="217">
        <v>18</v>
      </c>
      <c r="J12731" s="217">
        <v>18</v>
      </c>
      <c r="K12731" s="217">
        <v>0</v>
      </c>
      <c r="L12731" s="217">
        <v>299</v>
      </c>
      <c r="M12731" s="217">
        <v>13480</v>
      </c>
      <c r="N12731" s="217">
        <v>1.3353115727003</v>
      </c>
      <c r="O12731" s="217">
        <v>1.3353115727003</v>
      </c>
      <c r="P12731" s="217">
        <v>0</v>
      </c>
      <c r="Q12731" s="217">
        <v>1.3353115727003</v>
      </c>
      <c r="R12731" s="217">
        <v>1.3353115727003</v>
      </c>
      <c r="S12731" s="217">
        <v>0</v>
      </c>
      <c r="T12731" s="217">
        <v>1.3353115727003</v>
      </c>
      <c r="U12731" s="217">
        <v>1.3353115727003</v>
      </c>
      <c r="V12731" s="217">
        <v>0</v>
      </c>
      <c r="W12731" s="217">
        <v>1.3353115727003</v>
      </c>
      <c r="X12731" s="217">
        <v>1.3353115727003</v>
      </c>
      <c r="Y12731" s="217">
        <v>0</v>
      </c>
    </row>
    <row r="12732" spans="2:25">
      <c r="B12732" s="217" t="s">
        <v>12902</v>
      </c>
      <c r="C12732" s="217" t="s">
        <v>11696</v>
      </c>
      <c r="D12732" s="217" t="s">
        <v>15</v>
      </c>
      <c r="E12732" s="217" t="s">
        <v>86</v>
      </c>
      <c r="F12732" s="217" t="s">
        <v>12</v>
      </c>
      <c r="G12732" s="217" t="s">
        <v>5</v>
      </c>
      <c r="H12732" s="217" t="s">
        <v>170</v>
      </c>
      <c r="I12732" s="217">
        <v>11</v>
      </c>
      <c r="J12732" s="217">
        <v>11</v>
      </c>
      <c r="K12732" s="217">
        <v>0</v>
      </c>
      <c r="L12732" s="217">
        <v>26</v>
      </c>
      <c r="M12732" s="217">
        <v>3145.3264712551199</v>
      </c>
      <c r="N12732" s="217">
        <v>3.49725222501641</v>
      </c>
      <c r="O12732" s="217">
        <v>3.49725222501641</v>
      </c>
      <c r="P12732" s="217">
        <v>0</v>
      </c>
      <c r="Q12732" s="217">
        <v>3.49725222501641</v>
      </c>
      <c r="R12732" s="217">
        <v>3.49725222501641</v>
      </c>
      <c r="S12732" s="217">
        <v>0</v>
      </c>
      <c r="T12732" s="217">
        <v>3.49725222501641</v>
      </c>
      <c r="U12732" s="217">
        <v>3.49725222501641</v>
      </c>
      <c r="V12732" s="217">
        <v>0</v>
      </c>
      <c r="W12732" s="217">
        <v>3.49725222501641</v>
      </c>
      <c r="X12732" s="217">
        <v>3.49725222501641</v>
      </c>
      <c r="Y12732" s="217">
        <v>0</v>
      </c>
    </row>
    <row r="12733" spans="2:25">
      <c r="B12733" s="217" t="s">
        <v>12903</v>
      </c>
      <c r="C12733" s="217" t="s">
        <v>11696</v>
      </c>
      <c r="D12733" s="217" t="s">
        <v>15</v>
      </c>
      <c r="E12733" s="217" t="s">
        <v>86</v>
      </c>
      <c r="F12733" s="217" t="s">
        <v>12</v>
      </c>
      <c r="G12733" s="217" t="s">
        <v>5</v>
      </c>
      <c r="H12733" s="217" t="s">
        <v>172</v>
      </c>
      <c r="I12733" s="217">
        <v>15</v>
      </c>
      <c r="J12733" s="217">
        <v>15</v>
      </c>
      <c r="K12733" s="217">
        <v>0</v>
      </c>
      <c r="L12733" s="217">
        <v>47</v>
      </c>
      <c r="M12733" s="217">
        <v>3393.4995860300501</v>
      </c>
      <c r="N12733" s="217">
        <v>4.4202156563537596</v>
      </c>
      <c r="O12733" s="217">
        <v>4.4202156563537596</v>
      </c>
      <c r="P12733" s="217">
        <v>0</v>
      </c>
      <c r="Q12733" s="217">
        <v>4.4202156563537596</v>
      </c>
      <c r="R12733" s="217">
        <v>4.4202156563537596</v>
      </c>
      <c r="S12733" s="217">
        <v>0</v>
      </c>
      <c r="T12733" s="217">
        <v>4.4202156563537596</v>
      </c>
      <c r="U12733" s="217">
        <v>4.4202156563537596</v>
      </c>
      <c r="V12733" s="217">
        <v>0</v>
      </c>
      <c r="W12733" s="217">
        <v>4.4202156563537596</v>
      </c>
      <c r="X12733" s="217">
        <v>4.4202156563537596</v>
      </c>
      <c r="Y12733" s="217">
        <v>0</v>
      </c>
    </row>
    <row r="12734" spans="2:25">
      <c r="B12734" s="217" t="s">
        <v>12904</v>
      </c>
      <c r="C12734" s="217" t="s">
        <v>11696</v>
      </c>
      <c r="D12734" s="217" t="s">
        <v>15</v>
      </c>
      <c r="E12734" s="217" t="s">
        <v>86</v>
      </c>
      <c r="F12734" s="217" t="s">
        <v>12</v>
      </c>
      <c r="G12734" s="217" t="s">
        <v>5</v>
      </c>
      <c r="H12734" s="217" t="s">
        <v>174</v>
      </c>
      <c r="I12734" s="217">
        <v>5</v>
      </c>
      <c r="J12734" s="217">
        <v>5</v>
      </c>
      <c r="K12734" s="217">
        <v>0</v>
      </c>
      <c r="L12734" s="217">
        <v>22</v>
      </c>
      <c r="M12734" s="217">
        <v>2991.7596788095402</v>
      </c>
      <c r="N12734" s="217">
        <v>1.67125723212821</v>
      </c>
      <c r="O12734" s="217">
        <v>1.67125723212821</v>
      </c>
      <c r="P12734" s="217">
        <v>0</v>
      </c>
      <c r="Q12734" s="217">
        <v>1.67125723212821</v>
      </c>
      <c r="R12734" s="217">
        <v>1.67125723212821</v>
      </c>
      <c r="S12734" s="217">
        <v>0</v>
      </c>
      <c r="T12734" s="217">
        <v>1.67125723212821</v>
      </c>
      <c r="U12734" s="217">
        <v>1.67125723212821</v>
      </c>
      <c r="V12734" s="217">
        <v>0</v>
      </c>
      <c r="W12734" s="217">
        <v>1.67125723212821</v>
      </c>
      <c r="X12734" s="217">
        <v>1.67125723212821</v>
      </c>
      <c r="Y12734" s="217">
        <v>0</v>
      </c>
    </row>
    <row r="12735" spans="2:25">
      <c r="B12735" s="217" t="s">
        <v>12905</v>
      </c>
      <c r="C12735" s="217" t="s">
        <v>11696</v>
      </c>
      <c r="D12735" s="217" t="s">
        <v>15</v>
      </c>
      <c r="E12735" s="217" t="s">
        <v>86</v>
      </c>
      <c r="F12735" s="217" t="s">
        <v>12</v>
      </c>
      <c r="G12735" s="217" t="s">
        <v>5</v>
      </c>
      <c r="H12735" s="217" t="s">
        <v>176</v>
      </c>
      <c r="I12735" s="217">
        <v>27</v>
      </c>
      <c r="J12735" s="217">
        <v>27</v>
      </c>
      <c r="K12735" s="217">
        <v>0</v>
      </c>
      <c r="L12735" s="217">
        <v>44</v>
      </c>
      <c r="M12735" s="217">
        <v>3474.5293981445602</v>
      </c>
      <c r="N12735" s="217">
        <v>7.7708365381563098</v>
      </c>
      <c r="O12735" s="217">
        <v>7.7708365381563098</v>
      </c>
      <c r="P12735" s="217">
        <v>0</v>
      </c>
      <c r="Q12735" s="217">
        <v>7.7708365381563098</v>
      </c>
      <c r="R12735" s="217">
        <v>7.7708365381563098</v>
      </c>
      <c r="S12735" s="217">
        <v>0</v>
      </c>
      <c r="T12735" s="217">
        <v>7.7708365381563098</v>
      </c>
      <c r="U12735" s="217">
        <v>7.7708365381563098</v>
      </c>
      <c r="V12735" s="217">
        <v>0</v>
      </c>
      <c r="W12735" s="217">
        <v>7.7708365381563098</v>
      </c>
      <c r="X12735" s="217">
        <v>7.7708365381563098</v>
      </c>
      <c r="Y12735" s="217">
        <v>0</v>
      </c>
    </row>
    <row r="12736" spans="2:25">
      <c r="B12736" s="217" t="s">
        <v>12906</v>
      </c>
      <c r="C12736" s="217" t="s">
        <v>11696</v>
      </c>
      <c r="D12736" s="217" t="s">
        <v>15</v>
      </c>
      <c r="E12736" s="217" t="s">
        <v>86</v>
      </c>
      <c r="F12736" s="217" t="s">
        <v>12</v>
      </c>
      <c r="G12736" s="217" t="s">
        <v>5</v>
      </c>
      <c r="H12736" s="217" t="s">
        <v>178</v>
      </c>
      <c r="I12736" s="217">
        <v>23</v>
      </c>
      <c r="J12736" s="217">
        <v>22</v>
      </c>
      <c r="K12736" s="217">
        <v>1</v>
      </c>
      <c r="L12736" s="217">
        <v>138</v>
      </c>
      <c r="M12736" s="217">
        <v>9564.8848657607305</v>
      </c>
      <c r="N12736" s="217">
        <v>2.4046290491517301</v>
      </c>
      <c r="O12736" s="217">
        <v>2.3000799600581798</v>
      </c>
      <c r="P12736" s="217">
        <v>0.104549089093553</v>
      </c>
      <c r="Q12736" s="217">
        <v>2.4046290491517301</v>
      </c>
      <c r="R12736" s="217">
        <v>2.3000799600581798</v>
      </c>
      <c r="S12736" s="217">
        <v>0.104549089093553</v>
      </c>
      <c r="T12736" s="217">
        <v>2.4046290491517301</v>
      </c>
      <c r="U12736" s="217">
        <v>2.3000799600581798</v>
      </c>
      <c r="V12736" s="217">
        <v>0.104549089093553</v>
      </c>
      <c r="W12736" s="217">
        <v>2.4046290491517301</v>
      </c>
      <c r="X12736" s="217">
        <v>2.3000799600581798</v>
      </c>
      <c r="Y12736" s="217">
        <v>0.104549089093553</v>
      </c>
    </row>
    <row r="12737" spans="2:25">
      <c r="B12737" s="217" t="s">
        <v>12907</v>
      </c>
      <c r="C12737" s="217" t="s">
        <v>11696</v>
      </c>
      <c r="D12737" s="217" t="s">
        <v>15</v>
      </c>
      <c r="E12737" s="217" t="s">
        <v>86</v>
      </c>
      <c r="F12737" s="217" t="s">
        <v>12</v>
      </c>
      <c r="G12737" s="217" t="s">
        <v>5</v>
      </c>
      <c r="H12737" s="217" t="s">
        <v>5</v>
      </c>
      <c r="I12737" s="217">
        <v>81</v>
      </c>
      <c r="J12737" s="217">
        <v>80</v>
      </c>
      <c r="K12737" s="217">
        <v>1</v>
      </c>
      <c r="L12737" s="217">
        <v>277</v>
      </c>
      <c r="M12737" s="217">
        <v>22570</v>
      </c>
      <c r="N12737" s="217">
        <v>3.5888347363757198</v>
      </c>
      <c r="O12737" s="217">
        <v>3.5445281346920701</v>
      </c>
      <c r="P12737" s="217">
        <v>4.4306601683650901E-2</v>
      </c>
      <c r="Q12737" s="217">
        <v>3.5888347363757198</v>
      </c>
      <c r="R12737" s="217">
        <v>3.5445281346920701</v>
      </c>
      <c r="S12737" s="217">
        <v>4.4306601683650901E-2</v>
      </c>
      <c r="T12737" s="217">
        <v>3.5888347363757198</v>
      </c>
      <c r="U12737" s="217">
        <v>3.5445281346920701</v>
      </c>
      <c r="V12737" s="217">
        <v>4.4306601683650901E-2</v>
      </c>
      <c r="W12737" s="217">
        <v>3.5888347363757198</v>
      </c>
      <c r="X12737" s="217">
        <v>3.5445281346920701</v>
      </c>
      <c r="Y12737" s="217">
        <v>4.4306601683650901E-2</v>
      </c>
    </row>
    <row r="12738" spans="2:25">
      <c r="B12738" s="217" t="s">
        <v>12908</v>
      </c>
      <c r="C12738" s="217" t="s">
        <v>11696</v>
      </c>
      <c r="D12738" s="217" t="s">
        <v>15</v>
      </c>
      <c r="E12738" s="217" t="s">
        <v>86</v>
      </c>
      <c r="F12738" s="217" t="s">
        <v>9</v>
      </c>
      <c r="G12738" s="217" t="s">
        <v>5</v>
      </c>
      <c r="H12738" s="217" t="s">
        <v>170</v>
      </c>
      <c r="I12738" s="217">
        <v>4</v>
      </c>
      <c r="J12738" s="217">
        <v>4</v>
      </c>
      <c r="K12738" s="217">
        <v>0</v>
      </c>
      <c r="L12738" s="217">
        <v>60</v>
      </c>
      <c r="M12738" s="217">
        <v>3268.4348450981902</v>
      </c>
      <c r="N12738" s="217">
        <v>1.2238273637300701</v>
      </c>
      <c r="O12738" s="217">
        <v>1.2238273637300701</v>
      </c>
      <c r="P12738" s="217">
        <v>0</v>
      </c>
      <c r="Q12738" s="217">
        <v>1.2238273637300701</v>
      </c>
      <c r="R12738" s="217">
        <v>1.2238273637300701</v>
      </c>
      <c r="S12738" s="217">
        <v>0</v>
      </c>
      <c r="T12738" s="217">
        <v>1.2238273637300701</v>
      </c>
      <c r="U12738" s="217">
        <v>1.2238273637300701</v>
      </c>
      <c r="V12738" s="217">
        <v>0</v>
      </c>
      <c r="W12738" s="217">
        <v>1.2238273637300701</v>
      </c>
      <c r="X12738" s="217">
        <v>1.2238273637300701</v>
      </c>
      <c r="Y12738" s="217">
        <v>0</v>
      </c>
    </row>
    <row r="12739" spans="2:25">
      <c r="B12739" s="217" t="s">
        <v>12909</v>
      </c>
      <c r="C12739" s="217" t="s">
        <v>11696</v>
      </c>
      <c r="D12739" s="217" t="s">
        <v>15</v>
      </c>
      <c r="E12739" s="217" t="s">
        <v>86</v>
      </c>
      <c r="F12739" s="217" t="s">
        <v>9</v>
      </c>
      <c r="G12739" s="217" t="s">
        <v>5</v>
      </c>
      <c r="H12739" s="217" t="s">
        <v>172</v>
      </c>
      <c r="I12739" s="217">
        <v>2</v>
      </c>
      <c r="J12739" s="217">
        <v>2</v>
      </c>
      <c r="K12739" s="217">
        <v>0</v>
      </c>
      <c r="L12739" s="217">
        <v>74</v>
      </c>
      <c r="M12739" s="217">
        <v>3638.6333847982301</v>
      </c>
      <c r="N12739" s="217">
        <v>0.54965691469653299</v>
      </c>
      <c r="O12739" s="217">
        <v>0.54965691469653299</v>
      </c>
      <c r="P12739" s="217">
        <v>0</v>
      </c>
      <c r="Q12739" s="217">
        <v>0.54965691469653299</v>
      </c>
      <c r="R12739" s="217">
        <v>0.54965691469653299</v>
      </c>
      <c r="S12739" s="217">
        <v>0</v>
      </c>
      <c r="T12739" s="217">
        <v>0.54965691469653299</v>
      </c>
      <c r="U12739" s="217">
        <v>0.54965691469653299</v>
      </c>
      <c r="V12739" s="217">
        <v>0</v>
      </c>
      <c r="W12739" s="217">
        <v>0.54965691469653299</v>
      </c>
      <c r="X12739" s="217">
        <v>0.54965691469653299</v>
      </c>
      <c r="Y12739" s="217">
        <v>0</v>
      </c>
    </row>
    <row r="12740" spans="2:25">
      <c r="B12740" s="217" t="s">
        <v>12910</v>
      </c>
      <c r="C12740" s="217" t="s">
        <v>11696</v>
      </c>
      <c r="D12740" s="217" t="s">
        <v>15</v>
      </c>
      <c r="E12740" s="217" t="s">
        <v>86</v>
      </c>
      <c r="F12740" s="217" t="s">
        <v>9</v>
      </c>
      <c r="G12740" s="217" t="s">
        <v>5</v>
      </c>
      <c r="H12740" s="217" t="s">
        <v>174</v>
      </c>
      <c r="I12740" s="217">
        <v>1</v>
      </c>
      <c r="J12740" s="217">
        <v>1</v>
      </c>
      <c r="K12740" s="217">
        <v>0</v>
      </c>
      <c r="L12740" s="217">
        <v>54</v>
      </c>
      <c r="M12740" s="217">
        <v>3147.6815556851202</v>
      </c>
      <c r="N12740" s="217">
        <v>0.31769414482029501</v>
      </c>
      <c r="O12740" s="217">
        <v>0.31769414482029501</v>
      </c>
      <c r="P12740" s="217">
        <v>0</v>
      </c>
      <c r="Q12740" s="217">
        <v>0.31769414482029501</v>
      </c>
      <c r="R12740" s="217">
        <v>0.31769414482029501</v>
      </c>
      <c r="S12740" s="217">
        <v>0</v>
      </c>
      <c r="T12740" s="217">
        <v>0.31769414482029501</v>
      </c>
      <c r="U12740" s="217">
        <v>0.31769414482029501</v>
      </c>
      <c r="V12740" s="217">
        <v>0</v>
      </c>
      <c r="W12740" s="217">
        <v>0.31769414482029501</v>
      </c>
      <c r="X12740" s="217">
        <v>0.31769414482029501</v>
      </c>
      <c r="Y12740" s="217">
        <v>0</v>
      </c>
    </row>
    <row r="12741" spans="2:25">
      <c r="B12741" s="217" t="s">
        <v>12911</v>
      </c>
      <c r="C12741" s="217" t="s">
        <v>11696</v>
      </c>
      <c r="D12741" s="217" t="s">
        <v>15</v>
      </c>
      <c r="E12741" s="217" t="s">
        <v>86</v>
      </c>
      <c r="F12741" s="217" t="s">
        <v>9</v>
      </c>
      <c r="G12741" s="217" t="s">
        <v>5</v>
      </c>
      <c r="H12741" s="217" t="s">
        <v>176</v>
      </c>
      <c r="I12741" s="217">
        <v>1</v>
      </c>
      <c r="J12741" s="217">
        <v>0</v>
      </c>
      <c r="K12741" s="217">
        <v>1</v>
      </c>
      <c r="L12741" s="217">
        <v>100</v>
      </c>
      <c r="M12741" s="217">
        <v>3589.3464704200601</v>
      </c>
      <c r="N12741" s="217">
        <v>0.278602249250953</v>
      </c>
      <c r="O12741" s="217">
        <v>0</v>
      </c>
      <c r="P12741" s="217">
        <v>0.278602249250953</v>
      </c>
      <c r="Q12741" s="217">
        <v>0.278602249250953</v>
      </c>
      <c r="R12741" s="217">
        <v>0</v>
      </c>
      <c r="S12741" s="217">
        <v>0.278602249250953</v>
      </c>
      <c r="T12741" s="217">
        <v>0.278602249250953</v>
      </c>
      <c r="U12741" s="217">
        <v>0</v>
      </c>
      <c r="V12741" s="217">
        <v>0.278602249250953</v>
      </c>
      <c r="W12741" s="217">
        <v>0.278602249250953</v>
      </c>
      <c r="X12741" s="217">
        <v>0</v>
      </c>
      <c r="Y12741" s="217">
        <v>0.278602249250953</v>
      </c>
    </row>
    <row r="12742" spans="2:25">
      <c r="B12742" s="217" t="s">
        <v>12912</v>
      </c>
      <c r="C12742" s="217" t="s">
        <v>11696</v>
      </c>
      <c r="D12742" s="217" t="s">
        <v>15</v>
      </c>
      <c r="E12742" s="217" t="s">
        <v>86</v>
      </c>
      <c r="F12742" s="217" t="s">
        <v>9</v>
      </c>
      <c r="G12742" s="217" t="s">
        <v>5</v>
      </c>
      <c r="H12742" s="217" t="s">
        <v>178</v>
      </c>
      <c r="I12742" s="217">
        <v>6</v>
      </c>
      <c r="J12742" s="217">
        <v>5</v>
      </c>
      <c r="K12742" s="217">
        <v>1</v>
      </c>
      <c r="L12742" s="217">
        <v>242</v>
      </c>
      <c r="M12742" s="217">
        <v>10285.9037439984</v>
      </c>
      <c r="N12742" s="217">
        <v>0.58332258879059296</v>
      </c>
      <c r="O12742" s="217">
        <v>0.486102157325494</v>
      </c>
      <c r="P12742" s="217">
        <v>9.7220431465098803E-2</v>
      </c>
      <c r="Q12742" s="217">
        <v>0.58332258879059296</v>
      </c>
      <c r="R12742" s="217">
        <v>0.486102157325494</v>
      </c>
      <c r="S12742" s="217">
        <v>9.7220431465098803E-2</v>
      </c>
      <c r="T12742" s="217">
        <v>0.58332258879059296</v>
      </c>
      <c r="U12742" s="217">
        <v>0.486102157325494</v>
      </c>
      <c r="V12742" s="217">
        <v>9.7220431465098803E-2</v>
      </c>
      <c r="W12742" s="217">
        <v>0.58332258879059296</v>
      </c>
      <c r="X12742" s="217">
        <v>0.486102157325494</v>
      </c>
      <c r="Y12742" s="217">
        <v>9.7220431465098803E-2</v>
      </c>
    </row>
    <row r="12743" spans="2:25">
      <c r="B12743" s="217" t="s">
        <v>12913</v>
      </c>
      <c r="C12743" s="217" t="s">
        <v>11696</v>
      </c>
      <c r="D12743" s="217" t="s">
        <v>15</v>
      </c>
      <c r="E12743" s="217" t="s">
        <v>86</v>
      </c>
      <c r="F12743" s="217" t="s">
        <v>9</v>
      </c>
      <c r="G12743" s="217" t="s">
        <v>5</v>
      </c>
      <c r="H12743" s="217" t="s">
        <v>5</v>
      </c>
      <c r="I12743" s="217">
        <v>14</v>
      </c>
      <c r="J12743" s="217">
        <v>12</v>
      </c>
      <c r="K12743" s="217">
        <v>2</v>
      </c>
      <c r="L12743" s="217">
        <v>530</v>
      </c>
      <c r="M12743" s="217">
        <v>23930</v>
      </c>
      <c r="N12743" s="217">
        <v>0.58503969912244003</v>
      </c>
      <c r="O12743" s="217">
        <v>0.50146259924780601</v>
      </c>
      <c r="P12743" s="217">
        <v>8.3577099874634395E-2</v>
      </c>
      <c r="Q12743" s="217">
        <v>0.58503969912244003</v>
      </c>
      <c r="R12743" s="217">
        <v>0.50146259924780601</v>
      </c>
      <c r="S12743" s="217">
        <v>8.3577099874634395E-2</v>
      </c>
      <c r="T12743" s="217">
        <v>0.58503969912244003</v>
      </c>
      <c r="U12743" s="217">
        <v>0.50146259924780601</v>
      </c>
      <c r="V12743" s="217">
        <v>8.3577099874634395E-2</v>
      </c>
      <c r="W12743" s="217">
        <v>0.58503969912244003</v>
      </c>
      <c r="X12743" s="217">
        <v>0.50146259924780601</v>
      </c>
      <c r="Y12743" s="217">
        <v>8.3577099874634395E-2</v>
      </c>
    </row>
    <row r="12744" spans="2:25">
      <c r="B12744" s="217" t="s">
        <v>12914</v>
      </c>
      <c r="C12744" s="217" t="s">
        <v>11696</v>
      </c>
      <c r="D12744" s="217" t="s">
        <v>15</v>
      </c>
      <c r="E12744" s="217" t="s">
        <v>86</v>
      </c>
      <c r="F12744" s="217" t="s">
        <v>5</v>
      </c>
      <c r="G12744" s="217" t="s">
        <v>5</v>
      </c>
      <c r="H12744" s="217" t="s">
        <v>170</v>
      </c>
      <c r="I12744" s="217">
        <v>15</v>
      </c>
      <c r="J12744" s="217">
        <v>15</v>
      </c>
      <c r="K12744" s="217">
        <v>0</v>
      </c>
      <c r="L12744" s="217">
        <v>86</v>
      </c>
      <c r="M12744" s="217">
        <v>6413.7613163533097</v>
      </c>
      <c r="N12744" s="217">
        <v>2.3387212682446101</v>
      </c>
      <c r="O12744" s="217">
        <v>2.3387212682446101</v>
      </c>
      <c r="P12744" s="217">
        <v>0</v>
      </c>
      <c r="Q12744" s="217">
        <v>2.3387212682446101</v>
      </c>
      <c r="R12744" s="217">
        <v>2.3387212682446101</v>
      </c>
      <c r="S12744" s="217">
        <v>0</v>
      </c>
      <c r="T12744" s="217">
        <v>2.3387212682446101</v>
      </c>
      <c r="U12744" s="217">
        <v>2.3387212682446101</v>
      </c>
      <c r="V12744" s="217">
        <v>0</v>
      </c>
      <c r="W12744" s="217">
        <v>2.3387212682446101</v>
      </c>
      <c r="X12744" s="217">
        <v>2.3387212682446101</v>
      </c>
      <c r="Y12744" s="217">
        <v>0</v>
      </c>
    </row>
    <row r="12745" spans="2:25">
      <c r="B12745" s="217" t="s">
        <v>12915</v>
      </c>
      <c r="C12745" s="217" t="s">
        <v>11696</v>
      </c>
      <c r="D12745" s="217" t="s">
        <v>15</v>
      </c>
      <c r="E12745" s="217" t="s">
        <v>86</v>
      </c>
      <c r="F12745" s="217" t="s">
        <v>5</v>
      </c>
      <c r="G12745" s="217" t="s">
        <v>5</v>
      </c>
      <c r="H12745" s="217" t="s">
        <v>172</v>
      </c>
      <c r="I12745" s="217">
        <v>17</v>
      </c>
      <c r="J12745" s="217">
        <v>17</v>
      </c>
      <c r="K12745" s="217">
        <v>0</v>
      </c>
      <c r="L12745" s="217">
        <v>121</v>
      </c>
      <c r="M12745" s="217">
        <v>7032.1329708282801</v>
      </c>
      <c r="N12745" s="217">
        <v>2.4174741960258501</v>
      </c>
      <c r="O12745" s="217">
        <v>2.4174741960258501</v>
      </c>
      <c r="P12745" s="217">
        <v>0</v>
      </c>
      <c r="Q12745" s="217">
        <v>2.4174741960258501</v>
      </c>
      <c r="R12745" s="217">
        <v>2.4174741960258501</v>
      </c>
      <c r="S12745" s="217">
        <v>0</v>
      </c>
      <c r="T12745" s="217">
        <v>2.4174741960258501</v>
      </c>
      <c r="U12745" s="217">
        <v>2.4174741960258501</v>
      </c>
      <c r="V12745" s="217">
        <v>0</v>
      </c>
      <c r="W12745" s="217">
        <v>2.4174741960258501</v>
      </c>
      <c r="X12745" s="217">
        <v>2.4174741960258501</v>
      </c>
      <c r="Y12745" s="217">
        <v>0</v>
      </c>
    </row>
    <row r="12746" spans="2:25">
      <c r="B12746" s="217" t="s">
        <v>12916</v>
      </c>
      <c r="C12746" s="217" t="s">
        <v>11696</v>
      </c>
      <c r="D12746" s="217" t="s">
        <v>15</v>
      </c>
      <c r="E12746" s="217" t="s">
        <v>86</v>
      </c>
      <c r="F12746" s="217" t="s">
        <v>5</v>
      </c>
      <c r="G12746" s="217" t="s">
        <v>5</v>
      </c>
      <c r="H12746" s="217" t="s">
        <v>174</v>
      </c>
      <c r="I12746" s="217">
        <v>6</v>
      </c>
      <c r="J12746" s="217">
        <v>6</v>
      </c>
      <c r="K12746" s="217">
        <v>0</v>
      </c>
      <c r="L12746" s="217">
        <v>76</v>
      </c>
      <c r="M12746" s="217">
        <v>6139.4412344946604</v>
      </c>
      <c r="N12746" s="217">
        <v>0.97728763430274401</v>
      </c>
      <c r="O12746" s="217">
        <v>0.97728763430274401</v>
      </c>
      <c r="P12746" s="217">
        <v>0</v>
      </c>
      <c r="Q12746" s="217">
        <v>0.97728763430274401</v>
      </c>
      <c r="R12746" s="217">
        <v>0.97728763430274401</v>
      </c>
      <c r="S12746" s="217">
        <v>0</v>
      </c>
      <c r="T12746" s="217">
        <v>0.97728763430274401</v>
      </c>
      <c r="U12746" s="217">
        <v>0.97728763430274401</v>
      </c>
      <c r="V12746" s="217">
        <v>0</v>
      </c>
      <c r="W12746" s="217">
        <v>0.97728763430274401</v>
      </c>
      <c r="X12746" s="217">
        <v>0.97728763430274401</v>
      </c>
      <c r="Y12746" s="217">
        <v>0</v>
      </c>
    </row>
    <row r="12747" spans="2:25">
      <c r="B12747" s="217" t="s">
        <v>12917</v>
      </c>
      <c r="C12747" s="217" t="s">
        <v>11696</v>
      </c>
      <c r="D12747" s="217" t="s">
        <v>15</v>
      </c>
      <c r="E12747" s="217" t="s">
        <v>86</v>
      </c>
      <c r="F12747" s="217" t="s">
        <v>5</v>
      </c>
      <c r="G12747" s="217" t="s">
        <v>5</v>
      </c>
      <c r="H12747" s="217" t="s">
        <v>176</v>
      </c>
      <c r="I12747" s="217">
        <v>28</v>
      </c>
      <c r="J12747" s="217">
        <v>27</v>
      </c>
      <c r="K12747" s="217">
        <v>1</v>
      </c>
      <c r="L12747" s="217">
        <v>144</v>
      </c>
      <c r="M12747" s="217">
        <v>7063.8758685646199</v>
      </c>
      <c r="N12747" s="217">
        <v>3.9638295633993899</v>
      </c>
      <c r="O12747" s="217">
        <v>3.8222642218494101</v>
      </c>
      <c r="P12747" s="217">
        <v>0.14156534154997799</v>
      </c>
      <c r="Q12747" s="217">
        <v>3.9638295633993899</v>
      </c>
      <c r="R12747" s="217">
        <v>3.8222642218494101</v>
      </c>
      <c r="S12747" s="217">
        <v>0.14156534154997799</v>
      </c>
      <c r="T12747" s="217">
        <v>3.9638295633993899</v>
      </c>
      <c r="U12747" s="217">
        <v>3.8222642218494101</v>
      </c>
      <c r="V12747" s="217">
        <v>0.14156534154997799</v>
      </c>
      <c r="W12747" s="217">
        <v>3.9638295633993899</v>
      </c>
      <c r="X12747" s="217">
        <v>3.8222642218494101</v>
      </c>
      <c r="Y12747" s="217">
        <v>0.14156534154997799</v>
      </c>
    </row>
    <row r="12748" spans="2:25">
      <c r="B12748" s="217" t="s">
        <v>12918</v>
      </c>
      <c r="C12748" s="217" t="s">
        <v>11696</v>
      </c>
      <c r="D12748" s="217" t="s">
        <v>15</v>
      </c>
      <c r="E12748" s="217" t="s">
        <v>86</v>
      </c>
      <c r="F12748" s="217" t="s">
        <v>5</v>
      </c>
      <c r="G12748" s="217" t="s">
        <v>5</v>
      </c>
      <c r="H12748" s="217" t="s">
        <v>178</v>
      </c>
      <c r="I12748" s="217">
        <v>29</v>
      </c>
      <c r="J12748" s="217">
        <v>27</v>
      </c>
      <c r="K12748" s="217">
        <v>2</v>
      </c>
      <c r="L12748" s="217">
        <v>380</v>
      </c>
      <c r="M12748" s="217">
        <v>19850.7886097591</v>
      </c>
      <c r="N12748" s="217">
        <v>1.4608991395809301</v>
      </c>
      <c r="O12748" s="217">
        <v>1.36014747478224</v>
      </c>
      <c r="P12748" s="217">
        <v>0.100751664798685</v>
      </c>
      <c r="Q12748" s="217">
        <v>1.4608991395809301</v>
      </c>
      <c r="R12748" s="217">
        <v>1.36014747478224</v>
      </c>
      <c r="S12748" s="217">
        <v>0.100751664798685</v>
      </c>
      <c r="T12748" s="217">
        <v>1.4608991395809301</v>
      </c>
      <c r="U12748" s="217">
        <v>1.36014747478224</v>
      </c>
      <c r="V12748" s="217">
        <v>0.100751664798685</v>
      </c>
      <c r="W12748" s="217">
        <v>1.4608991395809301</v>
      </c>
      <c r="X12748" s="217">
        <v>1.36014747478224</v>
      </c>
      <c r="Y12748" s="217">
        <v>0.100751664798685</v>
      </c>
    </row>
    <row r="12749" spans="2:25">
      <c r="B12749" s="217" t="s">
        <v>12919</v>
      </c>
      <c r="C12749" s="217" t="s">
        <v>11696</v>
      </c>
      <c r="D12749" s="217" t="s">
        <v>15</v>
      </c>
      <c r="E12749" s="217" t="s">
        <v>86</v>
      </c>
      <c r="F12749" s="217" t="s">
        <v>5</v>
      </c>
      <c r="G12749" s="217" t="s">
        <v>5</v>
      </c>
      <c r="H12749" s="217" t="s">
        <v>5</v>
      </c>
      <c r="I12749" s="217">
        <v>95</v>
      </c>
      <c r="J12749" s="217">
        <v>92</v>
      </c>
      <c r="K12749" s="217">
        <v>3</v>
      </c>
      <c r="L12749" s="217">
        <v>807</v>
      </c>
      <c r="M12749" s="217">
        <v>46500</v>
      </c>
      <c r="N12749" s="217">
        <v>2.0430107526881698</v>
      </c>
      <c r="O12749" s="217">
        <v>1.97849462365591</v>
      </c>
      <c r="P12749" s="217">
        <v>6.4516129032258104E-2</v>
      </c>
      <c r="Q12749" s="217">
        <v>2.0430107526881698</v>
      </c>
      <c r="R12749" s="217">
        <v>1.97849462365591</v>
      </c>
      <c r="S12749" s="217">
        <v>6.4516129032258104E-2</v>
      </c>
      <c r="T12749" s="217">
        <v>2.0430107526881698</v>
      </c>
      <c r="U12749" s="217">
        <v>1.97849462365591</v>
      </c>
      <c r="V12749" s="217">
        <v>6.4516129032258104E-2</v>
      </c>
      <c r="W12749" s="217">
        <v>2.0430107526881698</v>
      </c>
      <c r="X12749" s="217">
        <v>1.97849462365591</v>
      </c>
      <c r="Y12749" s="217">
        <v>6.4516129032258104E-2</v>
      </c>
    </row>
    <row r="12750" spans="2:25">
      <c r="B12750" s="217" t="s">
        <v>12920</v>
      </c>
      <c r="C12750" s="217" t="s">
        <v>11696</v>
      </c>
      <c r="D12750" s="217" t="s">
        <v>15</v>
      </c>
      <c r="E12750" s="217" t="s">
        <v>103</v>
      </c>
      <c r="F12750" s="217" t="s">
        <v>12</v>
      </c>
      <c r="G12750" s="217" t="s">
        <v>10</v>
      </c>
      <c r="H12750" s="217" t="s">
        <v>170</v>
      </c>
      <c r="I12750" s="217">
        <v>6</v>
      </c>
      <c r="J12750" s="217">
        <v>6</v>
      </c>
      <c r="K12750" s="217">
        <v>0</v>
      </c>
      <c r="L12750" s="217">
        <v>11</v>
      </c>
      <c r="M12750" s="217">
        <v>873.07245248919605</v>
      </c>
      <c r="N12750" s="217">
        <v>6.8722818855337202</v>
      </c>
      <c r="O12750" s="217">
        <v>6.8722818855337202</v>
      </c>
      <c r="P12750" s="217">
        <v>0</v>
      </c>
      <c r="Q12750" s="217">
        <v>6.7424173545077997</v>
      </c>
      <c r="R12750" s="217">
        <v>6.7424173545077997</v>
      </c>
      <c r="S12750" s="217">
        <v>0</v>
      </c>
      <c r="T12750" s="217">
        <v>6.8453883138353504</v>
      </c>
      <c r="U12750" s="217">
        <v>6.8453883138353504</v>
      </c>
      <c r="V12750" s="217">
        <v>0</v>
      </c>
      <c r="W12750" s="217">
        <v>6.8130438587372</v>
      </c>
      <c r="X12750" s="217">
        <v>6.8130438587372</v>
      </c>
      <c r="Y12750" s="217">
        <v>0</v>
      </c>
    </row>
    <row r="12751" spans="2:25">
      <c r="B12751" s="217" t="s">
        <v>12921</v>
      </c>
      <c r="C12751" s="217" t="s">
        <v>11696</v>
      </c>
      <c r="D12751" s="217" t="s">
        <v>15</v>
      </c>
      <c r="E12751" s="217" t="s">
        <v>103</v>
      </c>
      <c r="F12751" s="217" t="s">
        <v>12</v>
      </c>
      <c r="G12751" s="217" t="s">
        <v>10</v>
      </c>
      <c r="H12751" s="217" t="s">
        <v>172</v>
      </c>
      <c r="I12751" s="217">
        <v>15</v>
      </c>
      <c r="J12751" s="217">
        <v>15</v>
      </c>
      <c r="K12751" s="217">
        <v>0</v>
      </c>
      <c r="L12751" s="217">
        <v>30</v>
      </c>
      <c r="M12751" s="217">
        <v>1215.0774764959101</v>
      </c>
      <c r="N12751" s="217">
        <v>12.3448918197856</v>
      </c>
      <c r="O12751" s="217">
        <v>12.3448918197856</v>
      </c>
      <c r="P12751" s="217">
        <v>0</v>
      </c>
      <c r="Q12751" s="217">
        <v>12.1623452058145</v>
      </c>
      <c r="R12751" s="217">
        <v>12.1623452058145</v>
      </c>
      <c r="S12751" s="217">
        <v>0</v>
      </c>
      <c r="T12751" s="217">
        <v>12.374517805855801</v>
      </c>
      <c r="U12751" s="217">
        <v>12.374517805855801</v>
      </c>
      <c r="V12751" s="217">
        <v>0</v>
      </c>
      <c r="W12751" s="217">
        <v>12.231902964092599</v>
      </c>
      <c r="X12751" s="217">
        <v>12.231902964092599</v>
      </c>
      <c r="Y12751" s="217">
        <v>0</v>
      </c>
    </row>
    <row r="12752" spans="2:25">
      <c r="B12752" s="217" t="s">
        <v>12922</v>
      </c>
      <c r="C12752" s="217" t="s">
        <v>11696</v>
      </c>
      <c r="D12752" s="217" t="s">
        <v>15</v>
      </c>
      <c r="E12752" s="217" t="s">
        <v>103</v>
      </c>
      <c r="F12752" s="217" t="s">
        <v>12</v>
      </c>
      <c r="G12752" s="217" t="s">
        <v>10</v>
      </c>
      <c r="H12752" s="217" t="s">
        <v>174</v>
      </c>
      <c r="I12752" s="217">
        <v>10</v>
      </c>
      <c r="J12752" s="217">
        <v>10</v>
      </c>
      <c r="K12752" s="217">
        <v>0</v>
      </c>
      <c r="L12752" s="217">
        <v>19</v>
      </c>
      <c r="M12752" s="217">
        <v>1479.9225353939501</v>
      </c>
      <c r="N12752" s="217">
        <v>6.75711043033614</v>
      </c>
      <c r="O12752" s="217">
        <v>6.75711043033614</v>
      </c>
      <c r="P12752" s="217">
        <v>0</v>
      </c>
      <c r="Q12752" s="217">
        <v>6.4412959703732202</v>
      </c>
      <c r="R12752" s="217">
        <v>6.4412959703732202</v>
      </c>
      <c r="S12752" s="217">
        <v>0</v>
      </c>
      <c r="T12752" s="217">
        <v>6.6069251590212996</v>
      </c>
      <c r="U12752" s="217">
        <v>6.6069251590212996</v>
      </c>
      <c r="V12752" s="217">
        <v>0</v>
      </c>
      <c r="W12752" s="217">
        <v>6.5633181282317601</v>
      </c>
      <c r="X12752" s="217">
        <v>6.5633181282317601</v>
      </c>
      <c r="Y12752" s="217">
        <v>0</v>
      </c>
    </row>
    <row r="12753" spans="2:25">
      <c r="B12753" s="217" t="s">
        <v>12923</v>
      </c>
      <c r="C12753" s="217" t="s">
        <v>11696</v>
      </c>
      <c r="D12753" s="217" t="s">
        <v>15</v>
      </c>
      <c r="E12753" s="217" t="s">
        <v>103</v>
      </c>
      <c r="F12753" s="217" t="s">
        <v>12</v>
      </c>
      <c r="G12753" s="217" t="s">
        <v>10</v>
      </c>
      <c r="H12753" s="217" t="s">
        <v>176</v>
      </c>
      <c r="I12753" s="217">
        <v>35</v>
      </c>
      <c r="J12753" s="217">
        <v>33</v>
      </c>
      <c r="K12753" s="217">
        <v>2</v>
      </c>
      <c r="L12753" s="217">
        <v>67</v>
      </c>
      <c r="M12753" s="217">
        <v>2330.4667948609899</v>
      </c>
      <c r="N12753" s="217">
        <v>15.01845041396</v>
      </c>
      <c r="O12753" s="217">
        <v>14.160253247448001</v>
      </c>
      <c r="P12753" s="217">
        <v>0.85819716651199995</v>
      </c>
      <c r="Q12753" s="217">
        <v>15.2677407917921</v>
      </c>
      <c r="R12753" s="217">
        <v>14.4385396668151</v>
      </c>
      <c r="S12753" s="217">
        <v>0.82920112497702103</v>
      </c>
      <c r="T12753" s="217">
        <v>14.8909942988682</v>
      </c>
      <c r="U12753" s="217">
        <v>14.0439203551548</v>
      </c>
      <c r="V12753" s="217">
        <v>0.84707394371339695</v>
      </c>
      <c r="W12753" s="217">
        <v>15.1497324164476</v>
      </c>
      <c r="X12753" s="217">
        <v>14.300066193137701</v>
      </c>
      <c r="Y12753" s="217">
        <v>0.84966622330991104</v>
      </c>
    </row>
    <row r="12754" spans="2:25">
      <c r="B12754" s="217" t="s">
        <v>12924</v>
      </c>
      <c r="C12754" s="217" t="s">
        <v>11696</v>
      </c>
      <c r="D12754" s="217" t="s">
        <v>15</v>
      </c>
      <c r="E12754" s="217" t="s">
        <v>103</v>
      </c>
      <c r="F12754" s="217" t="s">
        <v>12</v>
      </c>
      <c r="G12754" s="217" t="s">
        <v>10</v>
      </c>
      <c r="H12754" s="217" t="s">
        <v>178</v>
      </c>
      <c r="I12754" s="217">
        <v>61</v>
      </c>
      <c r="J12754" s="217">
        <v>60</v>
      </c>
      <c r="K12754" s="217">
        <v>1</v>
      </c>
      <c r="L12754" s="217">
        <v>176</v>
      </c>
      <c r="M12754" s="217">
        <v>8591.4607407599597</v>
      </c>
      <c r="N12754" s="217">
        <v>7.1000731820377601</v>
      </c>
      <c r="O12754" s="217">
        <v>6.9836785397092704</v>
      </c>
      <c r="P12754" s="217">
        <v>0.11639464232848799</v>
      </c>
      <c r="Q12754" s="217">
        <v>7.1668144478075</v>
      </c>
      <c r="R12754" s="217">
        <v>7.0613202878974999</v>
      </c>
      <c r="S12754" s="217">
        <v>0.10549415991000601</v>
      </c>
      <c r="T12754" s="217">
        <v>7.0851525348247799</v>
      </c>
      <c r="U12754" s="217">
        <v>6.9642119197396903</v>
      </c>
      <c r="V12754" s="217">
        <v>0.120940615085092</v>
      </c>
      <c r="W12754" s="217">
        <v>7.15129453441621</v>
      </c>
      <c r="X12754" s="217">
        <v>7.0401932614321296</v>
      </c>
      <c r="Y12754" s="217">
        <v>0.111101272984076</v>
      </c>
    </row>
    <row r="12755" spans="2:25">
      <c r="B12755" s="217" t="s">
        <v>12925</v>
      </c>
      <c r="C12755" s="217" t="s">
        <v>11696</v>
      </c>
      <c r="D12755" s="217" t="s">
        <v>15</v>
      </c>
      <c r="E12755" s="217" t="s">
        <v>103</v>
      </c>
      <c r="F12755" s="217" t="s">
        <v>12</v>
      </c>
      <c r="G12755" s="217" t="s">
        <v>10</v>
      </c>
      <c r="H12755" s="217" t="s">
        <v>5</v>
      </c>
      <c r="I12755" s="217">
        <v>127</v>
      </c>
      <c r="J12755" s="217">
        <v>124</v>
      </c>
      <c r="K12755" s="217">
        <v>3</v>
      </c>
      <c r="L12755" s="217">
        <v>303</v>
      </c>
      <c r="M12755" s="217">
        <v>14490</v>
      </c>
      <c r="N12755" s="217">
        <v>8.7646652864044192</v>
      </c>
      <c r="O12755" s="217">
        <v>8.5576259489302995</v>
      </c>
      <c r="P12755" s="217">
        <v>0.20703933747412001</v>
      </c>
      <c r="Q12755" s="217">
        <v>8.8095250729657799</v>
      </c>
      <c r="R12755" s="217">
        <v>8.6119696951313607</v>
      </c>
      <c r="S12755" s="217">
        <v>0.19755537783442301</v>
      </c>
      <c r="T12755" s="217">
        <v>8.7436227527079495</v>
      </c>
      <c r="U12755" s="217">
        <v>8.5340407542364591</v>
      </c>
      <c r="V12755" s="217">
        <v>0.20958199847148501</v>
      </c>
      <c r="W12755" s="217">
        <v>8.8050166516552704</v>
      </c>
      <c r="X12755" s="217">
        <v>8.6008142344108993</v>
      </c>
      <c r="Y12755" s="217">
        <v>0.20420241724437499</v>
      </c>
    </row>
    <row r="12756" spans="2:25">
      <c r="B12756" s="217" t="s">
        <v>12926</v>
      </c>
      <c r="C12756" s="217" t="s">
        <v>11696</v>
      </c>
      <c r="D12756" s="217" t="s">
        <v>15</v>
      </c>
      <c r="E12756" s="217" t="s">
        <v>103</v>
      </c>
      <c r="F12756" s="217" t="s">
        <v>9</v>
      </c>
      <c r="G12756" s="217" t="s">
        <v>10</v>
      </c>
      <c r="H12756" s="217" t="s">
        <v>170</v>
      </c>
      <c r="I12756" s="217">
        <v>3</v>
      </c>
      <c r="J12756" s="217">
        <v>3</v>
      </c>
      <c r="K12756" s="217">
        <v>0</v>
      </c>
      <c r="L12756" s="217">
        <v>23</v>
      </c>
      <c r="M12756" s="217">
        <v>993.15345968771703</v>
      </c>
      <c r="N12756" s="217">
        <v>3.0206812157139402</v>
      </c>
      <c r="O12756" s="217">
        <v>3.0206812157139402</v>
      </c>
      <c r="P12756" s="217">
        <v>0</v>
      </c>
      <c r="Q12756" s="217">
        <v>3.0858365225921598</v>
      </c>
      <c r="R12756" s="217">
        <v>3.0858365225921598</v>
      </c>
      <c r="S12756" s="217">
        <v>0</v>
      </c>
      <c r="T12756" s="217">
        <v>3.0360618311860499</v>
      </c>
      <c r="U12756" s="217">
        <v>3.0360618311860499</v>
      </c>
      <c r="V12756" s="217">
        <v>0</v>
      </c>
      <c r="W12756" s="217">
        <v>3.06350812847101</v>
      </c>
      <c r="X12756" s="217">
        <v>3.06350812847101</v>
      </c>
      <c r="Y12756" s="217">
        <v>0</v>
      </c>
    </row>
    <row r="12757" spans="2:25">
      <c r="B12757" s="217" t="s">
        <v>12927</v>
      </c>
      <c r="C12757" s="217" t="s">
        <v>11696</v>
      </c>
      <c r="D12757" s="217" t="s">
        <v>15</v>
      </c>
      <c r="E12757" s="217" t="s">
        <v>103</v>
      </c>
      <c r="F12757" s="217" t="s">
        <v>9</v>
      </c>
      <c r="G12757" s="217" t="s">
        <v>10</v>
      </c>
      <c r="H12757" s="217" t="s">
        <v>172</v>
      </c>
      <c r="I12757" s="217">
        <v>3</v>
      </c>
      <c r="J12757" s="217">
        <v>3</v>
      </c>
      <c r="K12757" s="217">
        <v>0</v>
      </c>
      <c r="L12757" s="217">
        <v>38</v>
      </c>
      <c r="M12757" s="217">
        <v>1422.3843048337001</v>
      </c>
      <c r="N12757" s="217">
        <v>2.10913463387151</v>
      </c>
      <c r="O12757" s="217">
        <v>2.10913463387151</v>
      </c>
      <c r="P12757" s="217">
        <v>0</v>
      </c>
      <c r="Q12757" s="217">
        <v>2.3268213855241702</v>
      </c>
      <c r="R12757" s="217">
        <v>2.3268213855241702</v>
      </c>
      <c r="S12757" s="217">
        <v>0</v>
      </c>
      <c r="T12757" s="217">
        <v>2.1547807701175499</v>
      </c>
      <c r="U12757" s="217">
        <v>2.1547807701175499</v>
      </c>
      <c r="V12757" s="217">
        <v>0</v>
      </c>
      <c r="W12757" s="217">
        <v>2.2376214070112899</v>
      </c>
      <c r="X12757" s="217">
        <v>2.2376214070112899</v>
      </c>
      <c r="Y12757" s="217">
        <v>0</v>
      </c>
    </row>
    <row r="12758" spans="2:25">
      <c r="B12758" s="217" t="s">
        <v>12928</v>
      </c>
      <c r="C12758" s="217" t="s">
        <v>11696</v>
      </c>
      <c r="D12758" s="217" t="s">
        <v>15</v>
      </c>
      <c r="E12758" s="217" t="s">
        <v>103</v>
      </c>
      <c r="F12758" s="217" t="s">
        <v>9</v>
      </c>
      <c r="G12758" s="217" t="s">
        <v>10</v>
      </c>
      <c r="H12758" s="217" t="s">
        <v>174</v>
      </c>
      <c r="I12758" s="217">
        <v>1</v>
      </c>
      <c r="J12758" s="217">
        <v>1</v>
      </c>
      <c r="K12758" s="217">
        <v>0</v>
      </c>
      <c r="L12758" s="217">
        <v>29</v>
      </c>
      <c r="M12758" s="217">
        <v>1512.98713228062</v>
      </c>
      <c r="N12758" s="217">
        <v>0.66094415389550398</v>
      </c>
      <c r="O12758" s="217">
        <v>0.66094415389550398</v>
      </c>
      <c r="P12758" s="217">
        <v>0</v>
      </c>
      <c r="Q12758" s="217">
        <v>0.76523870637239899</v>
      </c>
      <c r="R12758" s="217">
        <v>0.76523870637239899</v>
      </c>
      <c r="S12758" s="217">
        <v>0</v>
      </c>
      <c r="T12758" s="217">
        <v>0.646554745804793</v>
      </c>
      <c r="U12758" s="217">
        <v>0.646554745804793</v>
      </c>
      <c r="V12758" s="217">
        <v>0</v>
      </c>
      <c r="W12758" s="217">
        <v>0.71011913971839702</v>
      </c>
      <c r="X12758" s="217">
        <v>0.71011913971839702</v>
      </c>
      <c r="Y12758" s="217">
        <v>0</v>
      </c>
    </row>
    <row r="12759" spans="2:25">
      <c r="B12759" s="217" t="s">
        <v>12929</v>
      </c>
      <c r="C12759" s="217" t="s">
        <v>11696</v>
      </c>
      <c r="D12759" s="217" t="s">
        <v>15</v>
      </c>
      <c r="E12759" s="217" t="s">
        <v>103</v>
      </c>
      <c r="F12759" s="217" t="s">
        <v>9</v>
      </c>
      <c r="G12759" s="217" t="s">
        <v>10</v>
      </c>
      <c r="H12759" s="217" t="s">
        <v>176</v>
      </c>
      <c r="I12759" s="217">
        <v>13</v>
      </c>
      <c r="J12759" s="217">
        <v>11</v>
      </c>
      <c r="K12759" s="217">
        <v>2</v>
      </c>
      <c r="L12759" s="217">
        <v>90</v>
      </c>
      <c r="M12759" s="217">
        <v>2473.3382587679098</v>
      </c>
      <c r="N12759" s="217">
        <v>5.2560542230385998</v>
      </c>
      <c r="O12759" s="217">
        <v>4.4474304964172804</v>
      </c>
      <c r="P12759" s="217">
        <v>0.80862372662132398</v>
      </c>
      <c r="Q12759" s="217">
        <v>5.5337308319207104</v>
      </c>
      <c r="R12759" s="217">
        <v>4.7654406635763698</v>
      </c>
      <c r="S12759" s="217">
        <v>0.76829016834434605</v>
      </c>
      <c r="T12759" s="217">
        <v>5.1419260499237396</v>
      </c>
      <c r="U12759" s="217">
        <v>4.3115404487071398</v>
      </c>
      <c r="V12759" s="217">
        <v>0.83038560121659499</v>
      </c>
      <c r="W12759" s="217">
        <v>5.3759577965427603</v>
      </c>
      <c r="X12759" s="217">
        <v>4.5783233666192702</v>
      </c>
      <c r="Y12759" s="217">
        <v>0.79763442992349698</v>
      </c>
    </row>
    <row r="12760" spans="2:25">
      <c r="B12760" s="217" t="s">
        <v>12930</v>
      </c>
      <c r="C12760" s="217" t="s">
        <v>11696</v>
      </c>
      <c r="D12760" s="217" t="s">
        <v>15</v>
      </c>
      <c r="E12760" s="217" t="s">
        <v>103</v>
      </c>
      <c r="F12760" s="217" t="s">
        <v>9</v>
      </c>
      <c r="G12760" s="217" t="s">
        <v>10</v>
      </c>
      <c r="H12760" s="217" t="s">
        <v>178</v>
      </c>
      <c r="I12760" s="217">
        <v>17</v>
      </c>
      <c r="J12760" s="217">
        <v>15</v>
      </c>
      <c r="K12760" s="217">
        <v>2</v>
      </c>
      <c r="L12760" s="217">
        <v>288</v>
      </c>
      <c r="M12760" s="217">
        <v>8998.1368444300606</v>
      </c>
      <c r="N12760" s="217">
        <v>1.8892800025066501</v>
      </c>
      <c r="O12760" s="217">
        <v>1.6670117669176301</v>
      </c>
      <c r="P12760" s="217">
        <v>0.22226823558901801</v>
      </c>
      <c r="Q12760" s="217">
        <v>1.94692179373281</v>
      </c>
      <c r="R12760" s="217">
        <v>1.7406714843745199</v>
      </c>
      <c r="S12760" s="217">
        <v>0.206250309358296</v>
      </c>
      <c r="T12760" s="217">
        <v>1.88769535307028</v>
      </c>
      <c r="U12760" s="217">
        <v>1.6648873327342899</v>
      </c>
      <c r="V12760" s="217">
        <v>0.22280802033598501</v>
      </c>
      <c r="W12760" s="217">
        <v>1.92022690411834</v>
      </c>
      <c r="X12760" s="217">
        <v>1.7061245652785599</v>
      </c>
      <c r="Y12760" s="217">
        <v>0.214102338839778</v>
      </c>
    </row>
    <row r="12761" spans="2:25">
      <c r="B12761" s="217" t="s">
        <v>12931</v>
      </c>
      <c r="C12761" s="217" t="s">
        <v>11696</v>
      </c>
      <c r="D12761" s="217" t="s">
        <v>15</v>
      </c>
      <c r="E12761" s="217" t="s">
        <v>103</v>
      </c>
      <c r="F12761" s="217" t="s">
        <v>9</v>
      </c>
      <c r="G12761" s="217" t="s">
        <v>10</v>
      </c>
      <c r="H12761" s="217" t="s">
        <v>5</v>
      </c>
      <c r="I12761" s="217">
        <v>37</v>
      </c>
      <c r="J12761" s="217">
        <v>33</v>
      </c>
      <c r="K12761" s="217">
        <v>4</v>
      </c>
      <c r="L12761" s="217">
        <v>468</v>
      </c>
      <c r="M12761" s="217">
        <v>15400</v>
      </c>
      <c r="N12761" s="217">
        <v>2.4025974025974</v>
      </c>
      <c r="O12761" s="217">
        <v>2.1428571428571401</v>
      </c>
      <c r="P12761" s="217">
        <v>0.25974025974025999</v>
      </c>
      <c r="Q12761" s="217">
        <v>2.5264436499646399</v>
      </c>
      <c r="R12761" s="217">
        <v>2.2851687936395502</v>
      </c>
      <c r="S12761" s="217">
        <v>0.24127485632509599</v>
      </c>
      <c r="T12761" s="217">
        <v>2.3957762282762198</v>
      </c>
      <c r="U12761" s="217">
        <v>2.1350541183327301</v>
      </c>
      <c r="V12761" s="217">
        <v>0.26072210994349498</v>
      </c>
      <c r="W12761" s="217">
        <v>2.4692429247558501</v>
      </c>
      <c r="X12761" s="217">
        <v>2.2187649056847301</v>
      </c>
      <c r="Y12761" s="217">
        <v>0.250478019071115</v>
      </c>
    </row>
    <row r="12762" spans="2:25">
      <c r="B12762" s="217" t="s">
        <v>12932</v>
      </c>
      <c r="C12762" s="217" t="s">
        <v>11696</v>
      </c>
      <c r="D12762" s="217" t="s">
        <v>15</v>
      </c>
      <c r="E12762" s="217" t="s">
        <v>103</v>
      </c>
      <c r="F12762" s="217" t="s">
        <v>5</v>
      </c>
      <c r="G12762" s="217" t="s">
        <v>10</v>
      </c>
      <c r="H12762" s="217" t="s">
        <v>170</v>
      </c>
      <c r="I12762" s="217">
        <v>9</v>
      </c>
      <c r="J12762" s="217">
        <v>9</v>
      </c>
      <c r="K12762" s="217">
        <v>0</v>
      </c>
      <c r="L12762" s="217">
        <v>34</v>
      </c>
      <c r="M12762" s="217">
        <v>1866.22591217691</v>
      </c>
      <c r="N12762" s="217">
        <v>4.82256726866561</v>
      </c>
      <c r="O12762" s="217">
        <v>4.82256726866561</v>
      </c>
      <c r="P12762" s="217">
        <v>0</v>
      </c>
      <c r="Q12762" s="217">
        <v>4.7774159482523597</v>
      </c>
      <c r="R12762" s="217">
        <v>4.7774159482523597</v>
      </c>
      <c r="S12762" s="217">
        <v>0</v>
      </c>
      <c r="T12762" s="217">
        <v>4.8018264970410502</v>
      </c>
      <c r="U12762" s="217">
        <v>4.8018264970410502</v>
      </c>
      <c r="V12762" s="217">
        <v>0</v>
      </c>
      <c r="W12762" s="217">
        <v>4.7989970612592501</v>
      </c>
      <c r="X12762" s="217">
        <v>4.7989970612592501</v>
      </c>
      <c r="Y12762" s="217">
        <v>0</v>
      </c>
    </row>
    <row r="12763" spans="2:25">
      <c r="B12763" s="217" t="s">
        <v>12933</v>
      </c>
      <c r="C12763" s="217" t="s">
        <v>11696</v>
      </c>
      <c r="D12763" s="217" t="s">
        <v>15</v>
      </c>
      <c r="E12763" s="217" t="s">
        <v>103</v>
      </c>
      <c r="F12763" s="217" t="s">
        <v>5</v>
      </c>
      <c r="G12763" s="217" t="s">
        <v>10</v>
      </c>
      <c r="H12763" s="217" t="s">
        <v>172</v>
      </c>
      <c r="I12763" s="217">
        <v>18</v>
      </c>
      <c r="J12763" s="217">
        <v>18</v>
      </c>
      <c r="K12763" s="217">
        <v>0</v>
      </c>
      <c r="L12763" s="217">
        <v>68</v>
      </c>
      <c r="M12763" s="217">
        <v>2637.4617813295999</v>
      </c>
      <c r="N12763" s="217">
        <v>6.8247434436474697</v>
      </c>
      <c r="O12763" s="217">
        <v>6.8247434436474697</v>
      </c>
      <c r="P12763" s="217">
        <v>0</v>
      </c>
      <c r="Q12763" s="217">
        <v>6.8567560640382599</v>
      </c>
      <c r="R12763" s="217">
        <v>6.8567560640382599</v>
      </c>
      <c r="S12763" s="217">
        <v>0</v>
      </c>
      <c r="T12763" s="217">
        <v>6.8603294212612598</v>
      </c>
      <c r="U12763" s="217">
        <v>6.8603294212612598</v>
      </c>
      <c r="V12763" s="217">
        <v>0</v>
      </c>
      <c r="W12763" s="217">
        <v>6.8395991364688404</v>
      </c>
      <c r="X12763" s="217">
        <v>6.8395991364688404</v>
      </c>
      <c r="Y12763" s="217">
        <v>0</v>
      </c>
    </row>
    <row r="12764" spans="2:25">
      <c r="B12764" s="217" t="s">
        <v>12934</v>
      </c>
      <c r="C12764" s="217" t="s">
        <v>11696</v>
      </c>
      <c r="D12764" s="217" t="s">
        <v>15</v>
      </c>
      <c r="E12764" s="217" t="s">
        <v>103</v>
      </c>
      <c r="F12764" s="217" t="s">
        <v>5</v>
      </c>
      <c r="G12764" s="217" t="s">
        <v>10</v>
      </c>
      <c r="H12764" s="217" t="s">
        <v>174</v>
      </c>
      <c r="I12764" s="217">
        <v>11</v>
      </c>
      <c r="J12764" s="217">
        <v>11</v>
      </c>
      <c r="K12764" s="217">
        <v>0</v>
      </c>
      <c r="L12764" s="217">
        <v>48</v>
      </c>
      <c r="M12764" s="217">
        <v>2992.9096676745799</v>
      </c>
      <c r="N12764" s="217">
        <v>3.6753531584355401</v>
      </c>
      <c r="O12764" s="217">
        <v>3.6753531584355401</v>
      </c>
      <c r="P12764" s="217">
        <v>0</v>
      </c>
      <c r="Q12764" s="217">
        <v>3.6239666876372598</v>
      </c>
      <c r="R12764" s="217">
        <v>3.6239666876372598</v>
      </c>
      <c r="S12764" s="217">
        <v>0</v>
      </c>
      <c r="T12764" s="217">
        <v>3.6432066362029101</v>
      </c>
      <c r="U12764" s="217">
        <v>3.6432066362029101</v>
      </c>
      <c r="V12764" s="217">
        <v>0</v>
      </c>
      <c r="W12764" s="217">
        <v>3.6568621304850701</v>
      </c>
      <c r="X12764" s="217">
        <v>3.6568621304850701</v>
      </c>
      <c r="Y12764" s="217">
        <v>0</v>
      </c>
    </row>
    <row r="12765" spans="2:25">
      <c r="B12765" s="217" t="s">
        <v>12935</v>
      </c>
      <c r="C12765" s="217" t="s">
        <v>11696</v>
      </c>
      <c r="D12765" s="217" t="s">
        <v>15</v>
      </c>
      <c r="E12765" s="217" t="s">
        <v>103</v>
      </c>
      <c r="F12765" s="217" t="s">
        <v>5</v>
      </c>
      <c r="G12765" s="217" t="s">
        <v>10</v>
      </c>
      <c r="H12765" s="217" t="s">
        <v>176</v>
      </c>
      <c r="I12765" s="217">
        <v>48</v>
      </c>
      <c r="J12765" s="217">
        <v>44</v>
      </c>
      <c r="K12765" s="217">
        <v>4</v>
      </c>
      <c r="L12765" s="217">
        <v>157</v>
      </c>
      <c r="M12765" s="217">
        <v>4803.8050536288902</v>
      </c>
      <c r="N12765" s="217">
        <v>9.9920790840044198</v>
      </c>
      <c r="O12765" s="217">
        <v>9.1594058270040506</v>
      </c>
      <c r="P12765" s="217">
        <v>0.83267325700036898</v>
      </c>
      <c r="Q12765" s="217">
        <v>10.2700531042286</v>
      </c>
      <c r="R12765" s="217">
        <v>9.4684629702273693</v>
      </c>
      <c r="S12765" s="217">
        <v>0.80159013400123302</v>
      </c>
      <c r="T12765" s="217">
        <v>9.8894802517932998</v>
      </c>
      <c r="U12765" s="217">
        <v>9.0471327403143995</v>
      </c>
      <c r="V12765" s="217">
        <v>0.84234751147890097</v>
      </c>
      <c r="W12765" s="217">
        <v>10.1339737584966</v>
      </c>
      <c r="X12765" s="217">
        <v>9.3072464126998806</v>
      </c>
      <c r="Y12765" s="217">
        <v>0.826727345796746</v>
      </c>
    </row>
    <row r="12766" spans="2:25">
      <c r="B12766" s="217" t="s">
        <v>12936</v>
      </c>
      <c r="C12766" s="217" t="s">
        <v>11696</v>
      </c>
      <c r="D12766" s="217" t="s">
        <v>15</v>
      </c>
      <c r="E12766" s="217" t="s">
        <v>103</v>
      </c>
      <c r="F12766" s="217" t="s">
        <v>5</v>
      </c>
      <c r="G12766" s="217" t="s">
        <v>10</v>
      </c>
      <c r="H12766" s="217" t="s">
        <v>178</v>
      </c>
      <c r="I12766" s="217">
        <v>78</v>
      </c>
      <c r="J12766" s="217">
        <v>75</v>
      </c>
      <c r="K12766" s="217">
        <v>3</v>
      </c>
      <c r="L12766" s="217">
        <v>464</v>
      </c>
      <c r="M12766" s="217">
        <v>17589.59758519</v>
      </c>
      <c r="N12766" s="217">
        <v>4.4344391406471999</v>
      </c>
      <c r="O12766" s="217">
        <v>4.2638837890838399</v>
      </c>
      <c r="P12766" s="217">
        <v>0.170555351563354</v>
      </c>
      <c r="Q12766" s="217">
        <v>4.5004356779772099</v>
      </c>
      <c r="R12766" s="217">
        <v>4.3431297335802697</v>
      </c>
      <c r="S12766" s="217">
        <v>0.15730594439694101</v>
      </c>
      <c r="T12766" s="217">
        <v>4.4250736573193103</v>
      </c>
      <c r="U12766" s="217">
        <v>4.25175696587422</v>
      </c>
      <c r="V12766" s="217">
        <v>0.17331669144509201</v>
      </c>
      <c r="W12766" s="217">
        <v>4.4768270349717403</v>
      </c>
      <c r="X12766" s="217">
        <v>4.3127612052066899</v>
      </c>
      <c r="Y12766" s="217">
        <v>0.164065829765045</v>
      </c>
    </row>
    <row r="12767" spans="2:25">
      <c r="B12767" s="217" t="s">
        <v>12937</v>
      </c>
      <c r="C12767" s="217" t="s">
        <v>11696</v>
      </c>
      <c r="D12767" s="217" t="s">
        <v>15</v>
      </c>
      <c r="E12767" s="217" t="s">
        <v>103</v>
      </c>
      <c r="F12767" s="217" t="s">
        <v>5</v>
      </c>
      <c r="G12767" s="217" t="s">
        <v>10</v>
      </c>
      <c r="H12767" s="217" t="s">
        <v>5</v>
      </c>
      <c r="I12767" s="217">
        <v>164</v>
      </c>
      <c r="J12767" s="217">
        <v>157</v>
      </c>
      <c r="K12767" s="217">
        <v>7</v>
      </c>
      <c r="L12767" s="217">
        <v>771</v>
      </c>
      <c r="M12767" s="217">
        <v>29890</v>
      </c>
      <c r="N12767" s="217">
        <v>5.4867848778855803</v>
      </c>
      <c r="O12767" s="217">
        <v>5.2525928404148496</v>
      </c>
      <c r="P12767" s="217">
        <v>0.23419203747072601</v>
      </c>
      <c r="Q12767" s="217">
        <v>5.5733543870279103</v>
      </c>
      <c r="R12767" s="217">
        <v>5.3529424578413298</v>
      </c>
      <c r="S12767" s="217">
        <v>0.22041192918658301</v>
      </c>
      <c r="T12767" s="217">
        <v>5.4706468334392602</v>
      </c>
      <c r="U12767" s="217">
        <v>5.2343361683411702</v>
      </c>
      <c r="V12767" s="217">
        <v>0.23631066509808399</v>
      </c>
      <c r="W12767" s="217">
        <v>5.5402391759496998</v>
      </c>
      <c r="X12767" s="217">
        <v>5.3118455512726301</v>
      </c>
      <c r="Y12767" s="217">
        <v>0.228393624677068</v>
      </c>
    </row>
    <row r="12768" spans="2:25">
      <c r="B12768" s="217" t="s">
        <v>12938</v>
      </c>
      <c r="C12768" s="217" t="s">
        <v>11696</v>
      </c>
      <c r="D12768" s="217" t="s">
        <v>15</v>
      </c>
      <c r="E12768" s="217" t="s">
        <v>103</v>
      </c>
      <c r="F12768" s="217" t="s">
        <v>12</v>
      </c>
      <c r="G12768" s="217" t="s">
        <v>49</v>
      </c>
      <c r="H12768" s="217" t="s">
        <v>170</v>
      </c>
      <c r="I12768" s="217">
        <v>32</v>
      </c>
      <c r="J12768" s="217">
        <v>32</v>
      </c>
      <c r="K12768" s="217">
        <v>0</v>
      </c>
      <c r="L12768" s="217">
        <v>68</v>
      </c>
      <c r="M12768" s="217">
        <v>6333.2773278190998</v>
      </c>
      <c r="N12768" s="217">
        <v>5.0526762596419204</v>
      </c>
      <c r="O12768" s="217">
        <v>5.0526762596419204</v>
      </c>
      <c r="P12768" s="217">
        <v>0</v>
      </c>
      <c r="Q12768" s="217">
        <v>4.9672965746014999</v>
      </c>
      <c r="R12768" s="217">
        <v>4.9672965746014999</v>
      </c>
      <c r="S12768" s="217">
        <v>0</v>
      </c>
      <c r="T12768" s="217">
        <v>5.0085013182145</v>
      </c>
      <c r="U12768" s="217">
        <v>5.0085013182145</v>
      </c>
      <c r="V12768" s="217">
        <v>0</v>
      </c>
      <c r="W12768" s="217">
        <v>5.0100290730027899</v>
      </c>
      <c r="X12768" s="217">
        <v>5.0100290730027899</v>
      </c>
      <c r="Y12768" s="217">
        <v>0</v>
      </c>
    </row>
    <row r="12769" spans="2:25">
      <c r="B12769" s="217" t="s">
        <v>12939</v>
      </c>
      <c r="C12769" s="217" t="s">
        <v>11696</v>
      </c>
      <c r="D12769" s="217" t="s">
        <v>15</v>
      </c>
      <c r="E12769" s="217" t="s">
        <v>103</v>
      </c>
      <c r="F12769" s="217" t="s">
        <v>12</v>
      </c>
      <c r="G12769" s="217" t="s">
        <v>49</v>
      </c>
      <c r="H12769" s="217" t="s">
        <v>172</v>
      </c>
      <c r="I12769" s="217">
        <v>28</v>
      </c>
      <c r="J12769" s="217">
        <v>28</v>
      </c>
      <c r="K12769" s="217">
        <v>0</v>
      </c>
      <c r="L12769" s="217">
        <v>103</v>
      </c>
      <c r="M12769" s="217">
        <v>7019.4659633823703</v>
      </c>
      <c r="N12769" s="217">
        <v>3.98890743912205</v>
      </c>
      <c r="O12769" s="217">
        <v>3.98890743912205</v>
      </c>
      <c r="P12769" s="217">
        <v>0</v>
      </c>
      <c r="Q12769" s="217">
        <v>3.9787503031327698</v>
      </c>
      <c r="R12769" s="217">
        <v>3.9787503031327698</v>
      </c>
      <c r="S12769" s="217">
        <v>0</v>
      </c>
      <c r="T12769" s="217">
        <v>3.9634243858846099</v>
      </c>
      <c r="U12769" s="217">
        <v>3.9634243858846099</v>
      </c>
      <c r="V12769" s="217">
        <v>0</v>
      </c>
      <c r="W12769" s="217">
        <v>3.9888242410647901</v>
      </c>
      <c r="X12769" s="217">
        <v>3.9888242410647901</v>
      </c>
      <c r="Y12769" s="217">
        <v>0</v>
      </c>
    </row>
    <row r="12770" spans="2:25">
      <c r="B12770" s="217" t="s">
        <v>12940</v>
      </c>
      <c r="C12770" s="217" t="s">
        <v>11696</v>
      </c>
      <c r="D12770" s="217" t="s">
        <v>15</v>
      </c>
      <c r="E12770" s="217" t="s">
        <v>103</v>
      </c>
      <c r="F12770" s="217" t="s">
        <v>12</v>
      </c>
      <c r="G12770" s="217" t="s">
        <v>49</v>
      </c>
      <c r="H12770" s="217" t="s">
        <v>174</v>
      </c>
      <c r="I12770" s="217">
        <v>24</v>
      </c>
      <c r="J12770" s="217">
        <v>24</v>
      </c>
      <c r="K12770" s="217">
        <v>0</v>
      </c>
      <c r="L12770" s="217">
        <v>45</v>
      </c>
      <c r="M12770" s="217">
        <v>5527.2140944153498</v>
      </c>
      <c r="N12770" s="217">
        <v>4.3421513243442904</v>
      </c>
      <c r="O12770" s="217">
        <v>4.3421513243442904</v>
      </c>
      <c r="P12770" s="217">
        <v>0</v>
      </c>
      <c r="Q12770" s="217">
        <v>4.5289978406663298</v>
      </c>
      <c r="R12770" s="217">
        <v>4.5289978406663298</v>
      </c>
      <c r="S12770" s="217">
        <v>0</v>
      </c>
      <c r="T12770" s="217">
        <v>4.4306464153065503</v>
      </c>
      <c r="U12770" s="217">
        <v>4.4306464153065503</v>
      </c>
      <c r="V12770" s="217">
        <v>0</v>
      </c>
      <c r="W12770" s="217">
        <v>4.5214378054313302</v>
      </c>
      <c r="X12770" s="217">
        <v>4.5214378054313302</v>
      </c>
      <c r="Y12770" s="217">
        <v>0</v>
      </c>
    </row>
    <row r="12771" spans="2:25">
      <c r="B12771" s="217" t="s">
        <v>12941</v>
      </c>
      <c r="C12771" s="217" t="s">
        <v>11696</v>
      </c>
      <c r="D12771" s="217" t="s">
        <v>15</v>
      </c>
      <c r="E12771" s="217" t="s">
        <v>103</v>
      </c>
      <c r="F12771" s="217" t="s">
        <v>12</v>
      </c>
      <c r="G12771" s="217" t="s">
        <v>49</v>
      </c>
      <c r="H12771" s="217" t="s">
        <v>176</v>
      </c>
      <c r="I12771" s="217">
        <v>20</v>
      </c>
      <c r="J12771" s="217">
        <v>20</v>
      </c>
      <c r="K12771" s="217">
        <v>0</v>
      </c>
      <c r="L12771" s="217">
        <v>64</v>
      </c>
      <c r="M12771" s="217">
        <v>4707.0893897597498</v>
      </c>
      <c r="N12771" s="217">
        <v>4.2489101744084001</v>
      </c>
      <c r="O12771" s="217">
        <v>4.2489101744084001</v>
      </c>
      <c r="P12771" s="217">
        <v>0</v>
      </c>
      <c r="Q12771" s="217">
        <v>4.1714581955393797</v>
      </c>
      <c r="R12771" s="217">
        <v>4.1714581955393797</v>
      </c>
      <c r="S12771" s="217">
        <v>0</v>
      </c>
      <c r="T12771" s="217">
        <v>4.1938576244230399</v>
      </c>
      <c r="U12771" s="217">
        <v>4.1938576244230399</v>
      </c>
      <c r="V12771" s="217">
        <v>0</v>
      </c>
      <c r="W12771" s="217">
        <v>4.1705738828110901</v>
      </c>
      <c r="X12771" s="217">
        <v>4.1705738828110901</v>
      </c>
      <c r="Y12771" s="217">
        <v>0</v>
      </c>
    </row>
    <row r="12772" spans="2:25">
      <c r="B12772" s="217" t="s">
        <v>12942</v>
      </c>
      <c r="C12772" s="217" t="s">
        <v>11696</v>
      </c>
      <c r="D12772" s="217" t="s">
        <v>15</v>
      </c>
      <c r="E12772" s="217" t="s">
        <v>103</v>
      </c>
      <c r="F12772" s="217" t="s">
        <v>12</v>
      </c>
      <c r="G12772" s="217" t="s">
        <v>49</v>
      </c>
      <c r="H12772" s="217" t="s">
        <v>178</v>
      </c>
      <c r="I12772" s="217">
        <v>24</v>
      </c>
      <c r="J12772" s="217">
        <v>24</v>
      </c>
      <c r="K12772" s="217">
        <v>0</v>
      </c>
      <c r="L12772" s="217">
        <v>71</v>
      </c>
      <c r="M12772" s="217">
        <v>4452.9532246234403</v>
      </c>
      <c r="N12772" s="217">
        <v>5.3896815864329097</v>
      </c>
      <c r="O12772" s="217">
        <v>5.3896815864329097</v>
      </c>
      <c r="P12772" s="217">
        <v>0</v>
      </c>
      <c r="Q12772" s="217">
        <v>5.5290295076815204</v>
      </c>
      <c r="R12772" s="217">
        <v>5.5290295076815204</v>
      </c>
      <c r="S12772" s="217">
        <v>0</v>
      </c>
      <c r="T12772" s="217">
        <v>5.5206759072900704</v>
      </c>
      <c r="U12772" s="217">
        <v>5.5206759072900704</v>
      </c>
      <c r="V12772" s="217">
        <v>0</v>
      </c>
      <c r="W12772" s="217">
        <v>5.5613754102695099</v>
      </c>
      <c r="X12772" s="217">
        <v>5.5613754102695099</v>
      </c>
      <c r="Y12772" s="217">
        <v>0</v>
      </c>
    </row>
    <row r="12773" spans="2:25">
      <c r="B12773" s="217" t="s">
        <v>12943</v>
      </c>
      <c r="C12773" s="217" t="s">
        <v>11696</v>
      </c>
      <c r="D12773" s="217" t="s">
        <v>15</v>
      </c>
      <c r="E12773" s="217" t="s">
        <v>103</v>
      </c>
      <c r="F12773" s="217" t="s">
        <v>12</v>
      </c>
      <c r="G12773" s="217" t="s">
        <v>49</v>
      </c>
      <c r="H12773" s="217" t="s">
        <v>5</v>
      </c>
      <c r="I12773" s="217">
        <v>128</v>
      </c>
      <c r="J12773" s="217">
        <v>128</v>
      </c>
      <c r="K12773" s="217">
        <v>0</v>
      </c>
      <c r="L12773" s="217">
        <v>351</v>
      </c>
      <c r="M12773" s="217">
        <v>28040</v>
      </c>
      <c r="N12773" s="217">
        <v>4.5649072753209703</v>
      </c>
      <c r="O12773" s="217">
        <v>4.5649072753209703</v>
      </c>
      <c r="P12773" s="217">
        <v>0</v>
      </c>
      <c r="Q12773" s="217">
        <v>4.6127674689454103</v>
      </c>
      <c r="R12773" s="217">
        <v>4.6127674689454103</v>
      </c>
      <c r="S12773" s="217">
        <v>0</v>
      </c>
      <c r="T12773" s="217">
        <v>4.5985182192994003</v>
      </c>
      <c r="U12773" s="217">
        <v>4.5985182192994003</v>
      </c>
      <c r="V12773" s="217">
        <v>0</v>
      </c>
      <c r="W12773" s="217">
        <v>4.6273058217225502</v>
      </c>
      <c r="X12773" s="217">
        <v>4.6273058217225502</v>
      </c>
      <c r="Y12773" s="217">
        <v>0</v>
      </c>
    </row>
    <row r="12774" spans="2:25">
      <c r="B12774" s="217" t="s">
        <v>12944</v>
      </c>
      <c r="C12774" s="217" t="s">
        <v>11696</v>
      </c>
      <c r="D12774" s="217" t="s">
        <v>15</v>
      </c>
      <c r="E12774" s="217" t="s">
        <v>103</v>
      </c>
      <c r="F12774" s="217" t="s">
        <v>9</v>
      </c>
      <c r="G12774" s="217" t="s">
        <v>49</v>
      </c>
      <c r="H12774" s="217" t="s">
        <v>170</v>
      </c>
      <c r="I12774" s="217">
        <v>7</v>
      </c>
      <c r="J12774" s="217">
        <v>7</v>
      </c>
      <c r="K12774" s="217">
        <v>0</v>
      </c>
      <c r="L12774" s="217">
        <v>148</v>
      </c>
      <c r="M12774" s="217">
        <v>6644.9252828988701</v>
      </c>
      <c r="N12774" s="217">
        <v>1.05343547172982</v>
      </c>
      <c r="O12774" s="217">
        <v>1.05343547172982</v>
      </c>
      <c r="P12774" s="217">
        <v>0</v>
      </c>
      <c r="Q12774" s="217">
        <v>0.88858978826375701</v>
      </c>
      <c r="R12774" s="217">
        <v>0.88858978826375701</v>
      </c>
      <c r="S12774" s="217">
        <v>0</v>
      </c>
      <c r="T12774" s="217">
        <v>0.95133814008797701</v>
      </c>
      <c r="U12774" s="217">
        <v>0.95133814008797701</v>
      </c>
      <c r="V12774" s="217">
        <v>0</v>
      </c>
      <c r="W12774" s="217">
        <v>0.92046075682986905</v>
      </c>
      <c r="X12774" s="217">
        <v>0.92046075682986905</v>
      </c>
      <c r="Y12774" s="217">
        <v>0</v>
      </c>
    </row>
    <row r="12775" spans="2:25">
      <c r="B12775" s="217" t="s">
        <v>12945</v>
      </c>
      <c r="C12775" s="217" t="s">
        <v>11696</v>
      </c>
      <c r="D12775" s="217" t="s">
        <v>15</v>
      </c>
      <c r="E12775" s="217" t="s">
        <v>103</v>
      </c>
      <c r="F12775" s="217" t="s">
        <v>9</v>
      </c>
      <c r="G12775" s="217" t="s">
        <v>49</v>
      </c>
      <c r="H12775" s="217" t="s">
        <v>172</v>
      </c>
      <c r="I12775" s="217">
        <v>11</v>
      </c>
      <c r="J12775" s="217">
        <v>10</v>
      </c>
      <c r="K12775" s="217">
        <v>1</v>
      </c>
      <c r="L12775" s="217">
        <v>204</v>
      </c>
      <c r="M12775" s="217">
        <v>7300.4863439942801</v>
      </c>
      <c r="N12775" s="217">
        <v>1.50674893174057</v>
      </c>
      <c r="O12775" s="217">
        <v>1.36977175612779</v>
      </c>
      <c r="P12775" s="217">
        <v>0.136977175612779</v>
      </c>
      <c r="Q12775" s="217">
        <v>1.5782719214346299</v>
      </c>
      <c r="R12775" s="217">
        <v>1.4559428498296001</v>
      </c>
      <c r="S12775" s="217">
        <v>0.122329071605027</v>
      </c>
      <c r="T12775" s="217">
        <v>1.51822644010948</v>
      </c>
      <c r="U12775" s="217">
        <v>1.39326065558026</v>
      </c>
      <c r="V12775" s="217">
        <v>0.12496578452922399</v>
      </c>
      <c r="W12775" s="217">
        <v>1.56129910344567</v>
      </c>
      <c r="X12775" s="217">
        <v>1.4359508891936299</v>
      </c>
      <c r="Y12775" s="217">
        <v>0.12534821425203799</v>
      </c>
    </row>
    <row r="12776" spans="2:25">
      <c r="B12776" s="217" t="s">
        <v>12946</v>
      </c>
      <c r="C12776" s="217" t="s">
        <v>11696</v>
      </c>
      <c r="D12776" s="217" t="s">
        <v>15</v>
      </c>
      <c r="E12776" s="217" t="s">
        <v>103</v>
      </c>
      <c r="F12776" s="217" t="s">
        <v>9</v>
      </c>
      <c r="G12776" s="217" t="s">
        <v>49</v>
      </c>
      <c r="H12776" s="217" t="s">
        <v>174</v>
      </c>
      <c r="I12776" s="217">
        <v>6</v>
      </c>
      <c r="J12776" s="217">
        <v>6</v>
      </c>
      <c r="K12776" s="217">
        <v>0</v>
      </c>
      <c r="L12776" s="217">
        <v>114</v>
      </c>
      <c r="M12776" s="217">
        <v>6056.2194474380403</v>
      </c>
      <c r="N12776" s="217">
        <v>0.99071707227157602</v>
      </c>
      <c r="O12776" s="217">
        <v>0.99071707227157602</v>
      </c>
      <c r="P12776" s="217">
        <v>0</v>
      </c>
      <c r="Q12776" s="217">
        <v>1.10124841736877</v>
      </c>
      <c r="R12776" s="217">
        <v>1.10124841736877</v>
      </c>
      <c r="S12776" s="217">
        <v>0</v>
      </c>
      <c r="T12776" s="217">
        <v>1.00199451587741</v>
      </c>
      <c r="U12776" s="217">
        <v>1.00199451587741</v>
      </c>
      <c r="V12776" s="217">
        <v>0</v>
      </c>
      <c r="W12776" s="217">
        <v>1.0553086383863399</v>
      </c>
      <c r="X12776" s="217">
        <v>1.0553086383863399</v>
      </c>
      <c r="Y12776" s="217">
        <v>0</v>
      </c>
    </row>
    <row r="12777" spans="2:25">
      <c r="B12777" s="217" t="s">
        <v>12947</v>
      </c>
      <c r="C12777" s="217" t="s">
        <v>11696</v>
      </c>
      <c r="D12777" s="217" t="s">
        <v>15</v>
      </c>
      <c r="E12777" s="217" t="s">
        <v>103</v>
      </c>
      <c r="F12777" s="217" t="s">
        <v>9</v>
      </c>
      <c r="G12777" s="217" t="s">
        <v>49</v>
      </c>
      <c r="H12777" s="217" t="s">
        <v>176</v>
      </c>
      <c r="I12777" s="217">
        <v>8</v>
      </c>
      <c r="J12777" s="217">
        <v>7</v>
      </c>
      <c r="K12777" s="217">
        <v>1</v>
      </c>
      <c r="L12777" s="217">
        <v>121</v>
      </c>
      <c r="M12777" s="217">
        <v>5182.80191851979</v>
      </c>
      <c r="N12777" s="217">
        <v>1.5435666123788101</v>
      </c>
      <c r="O12777" s="217">
        <v>1.3506207858314601</v>
      </c>
      <c r="P12777" s="217">
        <v>0.19294582654735101</v>
      </c>
      <c r="Q12777" s="217">
        <v>1.54244110624318</v>
      </c>
      <c r="R12777" s="217">
        <v>1.3354818593139299</v>
      </c>
      <c r="S12777" s="217">
        <v>0.20695924692925899</v>
      </c>
      <c r="T12777" s="217">
        <v>1.3397766867110401</v>
      </c>
      <c r="U12777" s="217">
        <v>1.12835658584085</v>
      </c>
      <c r="V12777" s="217">
        <v>0.211420100870197</v>
      </c>
      <c r="W12777" s="217">
        <v>1.4513552132121701</v>
      </c>
      <c r="X12777" s="217">
        <v>1.2392881085970799</v>
      </c>
      <c r="Y12777" s="217">
        <v>0.21206710461508399</v>
      </c>
    </row>
    <row r="12778" spans="2:25">
      <c r="B12778" s="217" t="s">
        <v>12948</v>
      </c>
      <c r="C12778" s="217" t="s">
        <v>11696</v>
      </c>
      <c r="D12778" s="217" t="s">
        <v>15</v>
      </c>
      <c r="E12778" s="217" t="s">
        <v>103</v>
      </c>
      <c r="F12778" s="217" t="s">
        <v>9</v>
      </c>
      <c r="G12778" s="217" t="s">
        <v>49</v>
      </c>
      <c r="H12778" s="217" t="s">
        <v>178</v>
      </c>
      <c r="I12778" s="217">
        <v>5</v>
      </c>
      <c r="J12778" s="217">
        <v>5</v>
      </c>
      <c r="K12778" s="217">
        <v>0</v>
      </c>
      <c r="L12778" s="217">
        <v>106</v>
      </c>
      <c r="M12778" s="217">
        <v>5305.5670071490104</v>
      </c>
      <c r="N12778" s="217">
        <v>0.94240634285887304</v>
      </c>
      <c r="O12778" s="217">
        <v>0.94240634285887304</v>
      </c>
      <c r="P12778" s="217">
        <v>0</v>
      </c>
      <c r="Q12778" s="217">
        <v>1.0070448013811699</v>
      </c>
      <c r="R12778" s="217">
        <v>1.0070448013811699</v>
      </c>
      <c r="S12778" s="217">
        <v>0</v>
      </c>
      <c r="T12778" s="217">
        <v>0.99801969806685198</v>
      </c>
      <c r="U12778" s="217">
        <v>0.99801969806685198</v>
      </c>
      <c r="V12778" s="217">
        <v>0</v>
      </c>
      <c r="W12778" s="217">
        <v>1.0150747367725099</v>
      </c>
      <c r="X12778" s="217">
        <v>1.0150747367725099</v>
      </c>
      <c r="Y12778" s="217">
        <v>0</v>
      </c>
    </row>
    <row r="12779" spans="2:25">
      <c r="B12779" s="217" t="s">
        <v>12949</v>
      </c>
      <c r="C12779" s="217" t="s">
        <v>11696</v>
      </c>
      <c r="D12779" s="217" t="s">
        <v>15</v>
      </c>
      <c r="E12779" s="217" t="s">
        <v>103</v>
      </c>
      <c r="F12779" s="217" t="s">
        <v>9</v>
      </c>
      <c r="G12779" s="217" t="s">
        <v>49</v>
      </c>
      <c r="H12779" s="217" t="s">
        <v>5</v>
      </c>
      <c r="I12779" s="217">
        <v>37</v>
      </c>
      <c r="J12779" s="217">
        <v>35</v>
      </c>
      <c r="K12779" s="217">
        <v>2</v>
      </c>
      <c r="L12779" s="217">
        <v>693</v>
      </c>
      <c r="M12779" s="217">
        <v>30490</v>
      </c>
      <c r="N12779" s="217">
        <v>1.2135126270908501</v>
      </c>
      <c r="O12779" s="217">
        <v>1.1479173499508</v>
      </c>
      <c r="P12779" s="217">
        <v>6.5595277140045899E-2</v>
      </c>
      <c r="Q12779" s="217">
        <v>1.27910645877367</v>
      </c>
      <c r="R12779" s="217">
        <v>1.2157637826201499</v>
      </c>
      <c r="S12779" s="217">
        <v>6.3342676153517297E-2</v>
      </c>
      <c r="T12779" s="217">
        <v>1.21853474613358</v>
      </c>
      <c r="U12779" s="217">
        <v>1.15382676530901</v>
      </c>
      <c r="V12779" s="217">
        <v>6.4707980824564595E-2</v>
      </c>
      <c r="W12779" s="217">
        <v>1.2567711446768</v>
      </c>
      <c r="X12779" s="217">
        <v>1.19186513960692</v>
      </c>
      <c r="Y12779" s="217">
        <v>6.4906005069871694E-2</v>
      </c>
    </row>
    <row r="12780" spans="2:25">
      <c r="B12780" s="217" t="s">
        <v>12950</v>
      </c>
      <c r="C12780" s="217" t="s">
        <v>11696</v>
      </c>
      <c r="D12780" s="217" t="s">
        <v>15</v>
      </c>
      <c r="E12780" s="217" t="s">
        <v>103</v>
      </c>
      <c r="F12780" s="217" t="s">
        <v>5</v>
      </c>
      <c r="G12780" s="217" t="s">
        <v>49</v>
      </c>
      <c r="H12780" s="217" t="s">
        <v>170</v>
      </c>
      <c r="I12780" s="217">
        <v>39</v>
      </c>
      <c r="J12780" s="217">
        <v>39</v>
      </c>
      <c r="K12780" s="217">
        <v>0</v>
      </c>
      <c r="L12780" s="217">
        <v>216</v>
      </c>
      <c r="M12780" s="217">
        <v>12978.202610718001</v>
      </c>
      <c r="N12780" s="217">
        <v>3.0050386151154802</v>
      </c>
      <c r="O12780" s="217">
        <v>3.0050386151154802</v>
      </c>
      <c r="P12780" s="217">
        <v>0</v>
      </c>
      <c r="Q12780" s="217">
        <v>2.8720561275286798</v>
      </c>
      <c r="R12780" s="217">
        <v>2.8720561275286798</v>
      </c>
      <c r="S12780" s="217">
        <v>0</v>
      </c>
      <c r="T12780" s="217">
        <v>2.9190850381666702</v>
      </c>
      <c r="U12780" s="217">
        <v>2.9190850381666702</v>
      </c>
      <c r="V12780" s="217">
        <v>0</v>
      </c>
      <c r="W12780" s="217">
        <v>2.9062826719464798</v>
      </c>
      <c r="X12780" s="217">
        <v>2.9062826719464798</v>
      </c>
      <c r="Y12780" s="217">
        <v>0</v>
      </c>
    </row>
    <row r="12781" spans="2:25">
      <c r="B12781" s="217" t="s">
        <v>12951</v>
      </c>
      <c r="C12781" s="217" t="s">
        <v>11696</v>
      </c>
      <c r="D12781" s="217" t="s">
        <v>15</v>
      </c>
      <c r="E12781" s="217" t="s">
        <v>103</v>
      </c>
      <c r="F12781" s="217" t="s">
        <v>5</v>
      </c>
      <c r="G12781" s="217" t="s">
        <v>49</v>
      </c>
      <c r="H12781" s="217" t="s">
        <v>172</v>
      </c>
      <c r="I12781" s="217">
        <v>39</v>
      </c>
      <c r="J12781" s="217">
        <v>38</v>
      </c>
      <c r="K12781" s="217">
        <v>1</v>
      </c>
      <c r="L12781" s="217">
        <v>307</v>
      </c>
      <c r="M12781" s="217">
        <v>14319.9523073767</v>
      </c>
      <c r="N12781" s="217">
        <v>2.7234727576508702</v>
      </c>
      <c r="O12781" s="217">
        <v>2.6536401228393101</v>
      </c>
      <c r="P12781" s="217">
        <v>6.9832634811560698E-2</v>
      </c>
      <c r="Q12781" s="217">
        <v>2.75117490105275</v>
      </c>
      <c r="R12781" s="217">
        <v>2.6873202575276101</v>
      </c>
      <c r="S12781" s="217">
        <v>6.3854643525139504E-2</v>
      </c>
      <c r="T12781" s="217">
        <v>2.7102708555994801</v>
      </c>
      <c r="U12781" s="217">
        <v>2.6450398723241602</v>
      </c>
      <c r="V12781" s="217">
        <v>6.5230983275320495E-2</v>
      </c>
      <c r="W12781" s="217">
        <v>2.7460083854366202</v>
      </c>
      <c r="X12781" s="217">
        <v>2.6805777773844301</v>
      </c>
      <c r="Y12781" s="217">
        <v>6.5430608052189296E-2</v>
      </c>
    </row>
    <row r="12782" spans="2:25">
      <c r="B12782" s="217" t="s">
        <v>12952</v>
      </c>
      <c r="C12782" s="217" t="s">
        <v>11696</v>
      </c>
      <c r="D12782" s="217" t="s">
        <v>15</v>
      </c>
      <c r="E12782" s="217" t="s">
        <v>103</v>
      </c>
      <c r="F12782" s="217" t="s">
        <v>5</v>
      </c>
      <c r="G12782" s="217" t="s">
        <v>49</v>
      </c>
      <c r="H12782" s="217" t="s">
        <v>174</v>
      </c>
      <c r="I12782" s="217">
        <v>30</v>
      </c>
      <c r="J12782" s="217">
        <v>30</v>
      </c>
      <c r="K12782" s="217">
        <v>0</v>
      </c>
      <c r="L12782" s="217">
        <v>159</v>
      </c>
      <c r="M12782" s="217">
        <v>11583.433541853399</v>
      </c>
      <c r="N12782" s="217">
        <v>2.58990565203346</v>
      </c>
      <c r="O12782" s="217">
        <v>2.58990565203346</v>
      </c>
      <c r="P12782" s="217">
        <v>0</v>
      </c>
      <c r="Q12782" s="217">
        <v>2.70310765838195</v>
      </c>
      <c r="R12782" s="217">
        <v>2.70310765838195</v>
      </c>
      <c r="S12782" s="217">
        <v>0</v>
      </c>
      <c r="T12782" s="217">
        <v>2.6039828255406601</v>
      </c>
      <c r="U12782" s="217">
        <v>2.6039828255406601</v>
      </c>
      <c r="V12782" s="217">
        <v>0</v>
      </c>
      <c r="W12782" s="217">
        <v>2.6748020959232299</v>
      </c>
      <c r="X12782" s="217">
        <v>2.6748020959232299</v>
      </c>
      <c r="Y12782" s="217">
        <v>0</v>
      </c>
    </row>
    <row r="12783" spans="2:25">
      <c r="B12783" s="217" t="s">
        <v>12953</v>
      </c>
      <c r="C12783" s="217" t="s">
        <v>11696</v>
      </c>
      <c r="D12783" s="217" t="s">
        <v>15</v>
      </c>
      <c r="E12783" s="217" t="s">
        <v>103</v>
      </c>
      <c r="F12783" s="217" t="s">
        <v>5</v>
      </c>
      <c r="G12783" s="217" t="s">
        <v>49</v>
      </c>
      <c r="H12783" s="217" t="s">
        <v>176</v>
      </c>
      <c r="I12783" s="217">
        <v>28</v>
      </c>
      <c r="J12783" s="217">
        <v>27</v>
      </c>
      <c r="K12783" s="217">
        <v>1</v>
      </c>
      <c r="L12783" s="217">
        <v>185</v>
      </c>
      <c r="M12783" s="217">
        <v>9889.8913082795407</v>
      </c>
      <c r="N12783" s="217">
        <v>2.8311736830271501</v>
      </c>
      <c r="O12783" s="217">
        <v>2.7300603372047498</v>
      </c>
      <c r="P12783" s="217">
        <v>0.101113345822398</v>
      </c>
      <c r="Q12783" s="217">
        <v>2.81900331361796</v>
      </c>
      <c r="R12783" s="217">
        <v>2.7096389402854402</v>
      </c>
      <c r="S12783" s="217">
        <v>0.10936437333252801</v>
      </c>
      <c r="T12783" s="217">
        <v>2.7286636725351898</v>
      </c>
      <c r="U12783" s="217">
        <v>2.6169420307886302</v>
      </c>
      <c r="V12783" s="217">
        <v>0.111721641746561</v>
      </c>
      <c r="W12783" s="217">
        <v>2.7727431377832801</v>
      </c>
      <c r="X12783" s="217">
        <v>2.6606795970389499</v>
      </c>
      <c r="Y12783" s="217">
        <v>0.11206354074432701</v>
      </c>
    </row>
    <row r="12784" spans="2:25">
      <c r="B12784" s="217" t="s">
        <v>12954</v>
      </c>
      <c r="C12784" s="217" t="s">
        <v>11696</v>
      </c>
      <c r="D12784" s="217" t="s">
        <v>15</v>
      </c>
      <c r="E12784" s="217" t="s">
        <v>103</v>
      </c>
      <c r="F12784" s="217" t="s">
        <v>5</v>
      </c>
      <c r="G12784" s="217" t="s">
        <v>49</v>
      </c>
      <c r="H12784" s="217" t="s">
        <v>178</v>
      </c>
      <c r="I12784" s="217">
        <v>29</v>
      </c>
      <c r="J12784" s="217">
        <v>29</v>
      </c>
      <c r="K12784" s="217">
        <v>0</v>
      </c>
      <c r="L12784" s="217">
        <v>177</v>
      </c>
      <c r="M12784" s="217">
        <v>9758.5202317724506</v>
      </c>
      <c r="N12784" s="217">
        <v>2.9717620408860599</v>
      </c>
      <c r="O12784" s="217">
        <v>2.9717620408860599</v>
      </c>
      <c r="P12784" s="217">
        <v>0</v>
      </c>
      <c r="Q12784" s="217">
        <v>3.08412104820593</v>
      </c>
      <c r="R12784" s="217">
        <v>3.08412104820593</v>
      </c>
      <c r="S12784" s="217">
        <v>0</v>
      </c>
      <c r="T12784" s="217">
        <v>3.0800892232476502</v>
      </c>
      <c r="U12784" s="217">
        <v>3.0800892232476502</v>
      </c>
      <c r="V12784" s="217">
        <v>0</v>
      </c>
      <c r="W12784" s="217">
        <v>3.10566294005159</v>
      </c>
      <c r="X12784" s="217">
        <v>3.10566294005159</v>
      </c>
      <c r="Y12784" s="217">
        <v>0</v>
      </c>
    </row>
    <row r="12785" spans="2:25">
      <c r="B12785" s="217" t="s">
        <v>12955</v>
      </c>
      <c r="C12785" s="217" t="s">
        <v>11696</v>
      </c>
      <c r="D12785" s="217" t="s">
        <v>15</v>
      </c>
      <c r="E12785" s="217" t="s">
        <v>103</v>
      </c>
      <c r="F12785" s="217" t="s">
        <v>5</v>
      </c>
      <c r="G12785" s="217" t="s">
        <v>49</v>
      </c>
      <c r="H12785" s="217" t="s">
        <v>5</v>
      </c>
      <c r="I12785" s="217">
        <v>165</v>
      </c>
      <c r="J12785" s="217">
        <v>163</v>
      </c>
      <c r="K12785" s="217">
        <v>2</v>
      </c>
      <c r="L12785" s="217">
        <v>1044</v>
      </c>
      <c r="M12785" s="217">
        <v>58530</v>
      </c>
      <c r="N12785" s="217">
        <v>2.8190671450538201</v>
      </c>
      <c r="O12785" s="217">
        <v>2.7848966342046801</v>
      </c>
      <c r="P12785" s="217">
        <v>3.4170510849137199E-2</v>
      </c>
      <c r="Q12785" s="217">
        <v>2.8669676057540801</v>
      </c>
      <c r="R12785" s="217">
        <v>2.83346189494402</v>
      </c>
      <c r="S12785" s="217">
        <v>3.3505710810061401E-2</v>
      </c>
      <c r="T12785" s="217">
        <v>2.8289941713464399</v>
      </c>
      <c r="U12785" s="217">
        <v>2.79476626964939</v>
      </c>
      <c r="V12785" s="217">
        <v>3.4227901697053101E-2</v>
      </c>
      <c r="W12785" s="217">
        <v>2.86219027933226</v>
      </c>
      <c r="X12785" s="217">
        <v>2.82785763082784</v>
      </c>
      <c r="Y12785" s="217">
        <v>3.4332648504411901E-2</v>
      </c>
    </row>
    <row r="12786" spans="2:25">
      <c r="B12786" s="217" t="s">
        <v>12956</v>
      </c>
      <c r="C12786" s="217" t="s">
        <v>11696</v>
      </c>
      <c r="D12786" s="217" t="s">
        <v>15</v>
      </c>
      <c r="E12786" s="217" t="s">
        <v>103</v>
      </c>
      <c r="F12786" s="217" t="s">
        <v>12</v>
      </c>
      <c r="G12786" s="217" t="s">
        <v>13</v>
      </c>
      <c r="H12786" s="217" t="s">
        <v>170</v>
      </c>
      <c r="I12786" s="217">
        <v>3</v>
      </c>
      <c r="J12786" s="217">
        <v>3</v>
      </c>
      <c r="K12786" s="217">
        <v>0</v>
      </c>
      <c r="L12786" s="217">
        <v>10</v>
      </c>
      <c r="M12786" s="217">
        <v>409.78552736337099</v>
      </c>
      <c r="N12786" s="217">
        <v>7.3209027641910804</v>
      </c>
      <c r="O12786" s="217">
        <v>7.3209027641910804</v>
      </c>
      <c r="P12786" s="217">
        <v>0</v>
      </c>
      <c r="Q12786" s="217">
        <v>7.5503332614290599</v>
      </c>
      <c r="R12786" s="217">
        <v>7.5503332614290599</v>
      </c>
      <c r="S12786" s="217">
        <v>0</v>
      </c>
      <c r="T12786" s="217">
        <v>7.2452396346127799</v>
      </c>
      <c r="U12786" s="217">
        <v>7.2452396346127799</v>
      </c>
      <c r="V12786" s="217">
        <v>0</v>
      </c>
      <c r="W12786" s="217">
        <v>7.4805530976560801</v>
      </c>
      <c r="X12786" s="217">
        <v>7.4805530976560801</v>
      </c>
      <c r="Y12786" s="217">
        <v>0</v>
      </c>
    </row>
    <row r="12787" spans="2:25">
      <c r="B12787" s="217" t="s">
        <v>12957</v>
      </c>
      <c r="C12787" s="217" t="s">
        <v>11696</v>
      </c>
      <c r="D12787" s="217" t="s">
        <v>15</v>
      </c>
      <c r="E12787" s="217" t="s">
        <v>103</v>
      </c>
      <c r="F12787" s="217" t="s">
        <v>12</v>
      </c>
      <c r="G12787" s="217" t="s">
        <v>13</v>
      </c>
      <c r="H12787" s="217" t="s">
        <v>172</v>
      </c>
      <c r="I12787" s="217">
        <v>4</v>
      </c>
      <c r="J12787" s="217">
        <v>4</v>
      </c>
      <c r="K12787" s="217">
        <v>0</v>
      </c>
      <c r="L12787" s="217">
        <v>13</v>
      </c>
      <c r="M12787" s="217">
        <v>605.46043279063997</v>
      </c>
      <c r="N12787" s="217">
        <v>6.6065423657224196</v>
      </c>
      <c r="O12787" s="217">
        <v>6.6065423657224196</v>
      </c>
      <c r="P12787" s="217">
        <v>0</v>
      </c>
      <c r="Q12787" s="217">
        <v>6.8793601042196801</v>
      </c>
      <c r="R12787" s="217">
        <v>6.8793601042196801</v>
      </c>
      <c r="S12787" s="217">
        <v>0</v>
      </c>
      <c r="T12787" s="217">
        <v>6.9622693650401697</v>
      </c>
      <c r="U12787" s="217">
        <v>6.9622693650401697</v>
      </c>
      <c r="V12787" s="217">
        <v>0</v>
      </c>
      <c r="W12787" s="217">
        <v>6.9488378921400598</v>
      </c>
      <c r="X12787" s="217">
        <v>6.9488378921400598</v>
      </c>
      <c r="Y12787" s="217">
        <v>0</v>
      </c>
    </row>
    <row r="12788" spans="2:25">
      <c r="B12788" s="217" t="s">
        <v>12958</v>
      </c>
      <c r="C12788" s="217" t="s">
        <v>11696</v>
      </c>
      <c r="D12788" s="217" t="s">
        <v>15</v>
      </c>
      <c r="E12788" s="217" t="s">
        <v>103</v>
      </c>
      <c r="F12788" s="217" t="s">
        <v>12</v>
      </c>
      <c r="G12788" s="217" t="s">
        <v>13</v>
      </c>
      <c r="H12788" s="217" t="s">
        <v>174</v>
      </c>
      <c r="I12788" s="217">
        <v>5</v>
      </c>
      <c r="J12788" s="217">
        <v>5</v>
      </c>
      <c r="K12788" s="217">
        <v>0</v>
      </c>
      <c r="L12788" s="217">
        <v>11</v>
      </c>
      <c r="M12788" s="217">
        <v>1005.8204351486</v>
      </c>
      <c r="N12788" s="217">
        <v>4.9710662313808598</v>
      </c>
      <c r="O12788" s="217">
        <v>4.9710662313808598</v>
      </c>
      <c r="P12788" s="217">
        <v>0</v>
      </c>
      <c r="Q12788" s="217">
        <v>5.1118234146961603</v>
      </c>
      <c r="R12788" s="217">
        <v>5.1118234146961603</v>
      </c>
      <c r="S12788" s="217">
        <v>0</v>
      </c>
      <c r="T12788" s="217">
        <v>4.9953659197040396</v>
      </c>
      <c r="U12788" s="217">
        <v>4.9953659197040396</v>
      </c>
      <c r="V12788" s="217">
        <v>0</v>
      </c>
      <c r="W12788" s="217">
        <v>5.0776150700415998</v>
      </c>
      <c r="X12788" s="217">
        <v>5.0776150700415998</v>
      </c>
      <c r="Y12788" s="217">
        <v>0</v>
      </c>
    </row>
    <row r="12789" spans="2:25">
      <c r="B12789" s="217" t="s">
        <v>12959</v>
      </c>
      <c r="C12789" s="217" t="s">
        <v>11696</v>
      </c>
      <c r="D12789" s="217" t="s">
        <v>15</v>
      </c>
      <c r="E12789" s="217" t="s">
        <v>103</v>
      </c>
      <c r="F12789" s="217" t="s">
        <v>12</v>
      </c>
      <c r="G12789" s="217" t="s">
        <v>13</v>
      </c>
      <c r="H12789" s="217" t="s">
        <v>176</v>
      </c>
      <c r="I12789" s="217">
        <v>24</v>
      </c>
      <c r="J12789" s="217">
        <v>23</v>
      </c>
      <c r="K12789" s="217">
        <v>1</v>
      </c>
      <c r="L12789" s="217">
        <v>40</v>
      </c>
      <c r="M12789" s="217">
        <v>2755.0341728530898</v>
      </c>
      <c r="N12789" s="217">
        <v>8.7113257020495691</v>
      </c>
      <c r="O12789" s="217">
        <v>8.3483537977975004</v>
      </c>
      <c r="P12789" s="217">
        <v>0.36297190425206499</v>
      </c>
      <c r="Q12789" s="217">
        <v>8.7439028111184793</v>
      </c>
      <c r="R12789" s="217">
        <v>8.40217368061254</v>
      </c>
      <c r="S12789" s="217">
        <v>0.34172913050593701</v>
      </c>
      <c r="T12789" s="217">
        <v>9.0578458488336899</v>
      </c>
      <c r="U12789" s="217">
        <v>8.7691168688847405</v>
      </c>
      <c r="V12789" s="217">
        <v>0.28872897994895302</v>
      </c>
      <c r="W12789" s="217">
        <v>8.8726082938527195</v>
      </c>
      <c r="X12789" s="217">
        <v>8.5554936547854492</v>
      </c>
      <c r="Y12789" s="217">
        <v>0.31711463906727499</v>
      </c>
    </row>
    <row r="12790" spans="2:25">
      <c r="B12790" s="217" t="s">
        <v>12960</v>
      </c>
      <c r="C12790" s="217" t="s">
        <v>11696</v>
      </c>
      <c r="D12790" s="217" t="s">
        <v>15</v>
      </c>
      <c r="E12790" s="217" t="s">
        <v>103</v>
      </c>
      <c r="F12790" s="217" t="s">
        <v>12</v>
      </c>
      <c r="G12790" s="217" t="s">
        <v>13</v>
      </c>
      <c r="H12790" s="217" t="s">
        <v>178</v>
      </c>
      <c r="I12790" s="217">
        <v>45</v>
      </c>
      <c r="J12790" s="217">
        <v>45</v>
      </c>
      <c r="K12790" s="217">
        <v>0</v>
      </c>
      <c r="L12790" s="217">
        <v>280</v>
      </c>
      <c r="M12790" s="217">
        <v>14993.8994318443</v>
      </c>
      <c r="N12790" s="217">
        <v>3.0012206100587999</v>
      </c>
      <c r="O12790" s="217">
        <v>3.0012206100587999</v>
      </c>
      <c r="P12790" s="217">
        <v>0</v>
      </c>
      <c r="Q12790" s="217">
        <v>3.0178020056857102</v>
      </c>
      <c r="R12790" s="217">
        <v>3.0178020056857102</v>
      </c>
      <c r="S12790" s="217">
        <v>0</v>
      </c>
      <c r="T12790" s="217">
        <v>2.9312256618670198</v>
      </c>
      <c r="U12790" s="217">
        <v>2.9312256618670198</v>
      </c>
      <c r="V12790" s="217">
        <v>0</v>
      </c>
      <c r="W12790" s="217">
        <v>2.9989735212852699</v>
      </c>
      <c r="X12790" s="217">
        <v>2.9989735212852699</v>
      </c>
      <c r="Y12790" s="217">
        <v>0</v>
      </c>
    </row>
    <row r="12791" spans="2:25">
      <c r="B12791" s="217" t="s">
        <v>12961</v>
      </c>
      <c r="C12791" s="217" t="s">
        <v>11696</v>
      </c>
      <c r="D12791" s="217" t="s">
        <v>15</v>
      </c>
      <c r="E12791" s="217" t="s">
        <v>103</v>
      </c>
      <c r="F12791" s="217" t="s">
        <v>12</v>
      </c>
      <c r="G12791" s="217" t="s">
        <v>13</v>
      </c>
      <c r="H12791" s="217" t="s">
        <v>5</v>
      </c>
      <c r="I12791" s="217">
        <v>81</v>
      </c>
      <c r="J12791" s="217">
        <v>80</v>
      </c>
      <c r="K12791" s="217">
        <v>1</v>
      </c>
      <c r="L12791" s="217">
        <v>354</v>
      </c>
      <c r="M12791" s="217">
        <v>19770</v>
      </c>
      <c r="N12791" s="217">
        <v>4.0971168437025796</v>
      </c>
      <c r="O12791" s="217">
        <v>4.0465351542741503</v>
      </c>
      <c r="P12791" s="217">
        <v>5.0581689428426897E-2</v>
      </c>
      <c r="Q12791" s="217">
        <v>4.1224095755768397</v>
      </c>
      <c r="R12791" s="217">
        <v>4.0709009708166297</v>
      </c>
      <c r="S12791" s="217">
        <v>5.1508604760214197E-2</v>
      </c>
      <c r="T12791" s="217">
        <v>4.0874854643518796</v>
      </c>
      <c r="U12791" s="217">
        <v>4.0439655370662102</v>
      </c>
      <c r="V12791" s="217">
        <v>4.3519927285660599E-2</v>
      </c>
      <c r="W12791" s="217">
        <v>4.1232609927360899</v>
      </c>
      <c r="X12791" s="217">
        <v>4.0754625139139602</v>
      </c>
      <c r="Y12791" s="217">
        <v>4.7798478822133797E-2</v>
      </c>
    </row>
    <row r="12792" spans="2:25">
      <c r="B12792" s="217" t="s">
        <v>12962</v>
      </c>
      <c r="C12792" s="217" t="s">
        <v>11696</v>
      </c>
      <c r="D12792" s="217" t="s">
        <v>15</v>
      </c>
      <c r="E12792" s="217" t="s">
        <v>103</v>
      </c>
      <c r="F12792" s="217" t="s">
        <v>9</v>
      </c>
      <c r="G12792" s="217" t="s">
        <v>13</v>
      </c>
      <c r="H12792" s="217" t="s">
        <v>170</v>
      </c>
      <c r="I12792" s="217">
        <v>0</v>
      </c>
      <c r="J12792" s="217">
        <v>0</v>
      </c>
      <c r="K12792" s="217">
        <v>0</v>
      </c>
      <c r="L12792" s="217">
        <v>8</v>
      </c>
      <c r="M12792" s="217">
        <v>367.19978106184999</v>
      </c>
      <c r="N12792" s="217">
        <v>0</v>
      </c>
      <c r="O12792" s="217">
        <v>0</v>
      </c>
      <c r="P12792" s="217">
        <v>0</v>
      </c>
      <c r="Q12792" s="217">
        <v>0</v>
      </c>
      <c r="R12792" s="217">
        <v>0</v>
      </c>
      <c r="S12792" s="217">
        <v>0</v>
      </c>
      <c r="T12792" s="217">
        <v>0</v>
      </c>
      <c r="U12792" s="217">
        <v>0</v>
      </c>
      <c r="V12792" s="217">
        <v>0</v>
      </c>
      <c r="W12792" s="217">
        <v>0</v>
      </c>
      <c r="X12792" s="217">
        <v>0</v>
      </c>
      <c r="Y12792" s="217">
        <v>0</v>
      </c>
    </row>
    <row r="12793" spans="2:25">
      <c r="B12793" s="217" t="s">
        <v>12963</v>
      </c>
      <c r="C12793" s="217" t="s">
        <v>11696</v>
      </c>
      <c r="D12793" s="217" t="s">
        <v>15</v>
      </c>
      <c r="E12793" s="217" t="s">
        <v>103</v>
      </c>
      <c r="F12793" s="217" t="s">
        <v>9</v>
      </c>
      <c r="G12793" s="217" t="s">
        <v>13</v>
      </c>
      <c r="H12793" s="217" t="s">
        <v>172</v>
      </c>
      <c r="I12793" s="217">
        <v>0</v>
      </c>
      <c r="J12793" s="217">
        <v>0</v>
      </c>
      <c r="K12793" s="217">
        <v>0</v>
      </c>
      <c r="L12793" s="217">
        <v>24</v>
      </c>
      <c r="M12793" s="217">
        <v>639.24469759168005</v>
      </c>
      <c r="N12793" s="217">
        <v>0</v>
      </c>
      <c r="O12793" s="217">
        <v>0</v>
      </c>
      <c r="P12793" s="217">
        <v>0</v>
      </c>
      <c r="Q12793" s="217">
        <v>0</v>
      </c>
      <c r="R12793" s="217">
        <v>0</v>
      </c>
      <c r="S12793" s="217">
        <v>0</v>
      </c>
      <c r="T12793" s="217">
        <v>0</v>
      </c>
      <c r="U12793" s="217">
        <v>0</v>
      </c>
      <c r="V12793" s="217">
        <v>0</v>
      </c>
      <c r="W12793" s="217">
        <v>0</v>
      </c>
      <c r="X12793" s="217">
        <v>0</v>
      </c>
      <c r="Y12793" s="217">
        <v>0</v>
      </c>
    </row>
    <row r="12794" spans="2:25">
      <c r="B12794" s="217" t="s">
        <v>12964</v>
      </c>
      <c r="C12794" s="217" t="s">
        <v>11696</v>
      </c>
      <c r="D12794" s="217" t="s">
        <v>15</v>
      </c>
      <c r="E12794" s="217" t="s">
        <v>103</v>
      </c>
      <c r="F12794" s="217" t="s">
        <v>9</v>
      </c>
      <c r="G12794" s="217" t="s">
        <v>13</v>
      </c>
      <c r="H12794" s="217" t="s">
        <v>174</v>
      </c>
      <c r="I12794" s="217">
        <v>1</v>
      </c>
      <c r="J12794" s="217">
        <v>1</v>
      </c>
      <c r="K12794" s="217">
        <v>0</v>
      </c>
      <c r="L12794" s="217">
        <v>42</v>
      </c>
      <c r="M12794" s="217">
        <v>1104.19702723043</v>
      </c>
      <c r="N12794" s="217">
        <v>0.905635475679751</v>
      </c>
      <c r="O12794" s="217">
        <v>0.905635475679751</v>
      </c>
      <c r="P12794" s="217">
        <v>0</v>
      </c>
      <c r="Q12794" s="217">
        <v>0.90845147300435403</v>
      </c>
      <c r="R12794" s="217">
        <v>0.90845147300435403</v>
      </c>
      <c r="S12794" s="217">
        <v>0</v>
      </c>
      <c r="T12794" s="217">
        <v>0.767556066248539</v>
      </c>
      <c r="U12794" s="217">
        <v>0.767556066248539</v>
      </c>
      <c r="V12794" s="217">
        <v>0</v>
      </c>
      <c r="W12794" s="217">
        <v>0.843016398822649</v>
      </c>
      <c r="X12794" s="217">
        <v>0.843016398822649</v>
      </c>
      <c r="Y12794" s="217">
        <v>0</v>
      </c>
    </row>
    <row r="12795" spans="2:25">
      <c r="B12795" s="217" t="s">
        <v>12965</v>
      </c>
      <c r="C12795" s="217" t="s">
        <v>11696</v>
      </c>
      <c r="D12795" s="217" t="s">
        <v>15</v>
      </c>
      <c r="E12795" s="217" t="s">
        <v>103</v>
      </c>
      <c r="F12795" s="217" t="s">
        <v>9</v>
      </c>
      <c r="G12795" s="217" t="s">
        <v>13</v>
      </c>
      <c r="H12795" s="217" t="s">
        <v>176</v>
      </c>
      <c r="I12795" s="217">
        <v>4</v>
      </c>
      <c r="J12795" s="217">
        <v>4</v>
      </c>
      <c r="K12795" s="217">
        <v>0</v>
      </c>
      <c r="L12795" s="217">
        <v>101</v>
      </c>
      <c r="M12795" s="217">
        <v>2892.1734742747699</v>
      </c>
      <c r="N12795" s="217">
        <v>1.3830429037466501</v>
      </c>
      <c r="O12795" s="217">
        <v>1.3830429037466501</v>
      </c>
      <c r="P12795" s="217">
        <v>0</v>
      </c>
      <c r="Q12795" s="217">
        <v>1.3694758744383799</v>
      </c>
      <c r="R12795" s="217">
        <v>1.3694758744383799</v>
      </c>
      <c r="S12795" s="217">
        <v>0</v>
      </c>
      <c r="T12795" s="217">
        <v>1.21985746118632</v>
      </c>
      <c r="U12795" s="217">
        <v>1.21985746118632</v>
      </c>
      <c r="V12795" s="217">
        <v>0</v>
      </c>
      <c r="W12795" s="217">
        <v>1.30520328614981</v>
      </c>
      <c r="X12795" s="217">
        <v>1.30520328614981</v>
      </c>
      <c r="Y12795" s="217">
        <v>0</v>
      </c>
    </row>
    <row r="12796" spans="2:25">
      <c r="B12796" s="217" t="s">
        <v>12966</v>
      </c>
      <c r="C12796" s="217" t="s">
        <v>11696</v>
      </c>
      <c r="D12796" s="217" t="s">
        <v>15</v>
      </c>
      <c r="E12796" s="217" t="s">
        <v>103</v>
      </c>
      <c r="F12796" s="217" t="s">
        <v>9</v>
      </c>
      <c r="G12796" s="217" t="s">
        <v>13</v>
      </c>
      <c r="H12796" s="217" t="s">
        <v>178</v>
      </c>
      <c r="I12796" s="217">
        <v>25</v>
      </c>
      <c r="J12796" s="217">
        <v>23</v>
      </c>
      <c r="K12796" s="217">
        <v>2</v>
      </c>
      <c r="L12796" s="217">
        <v>502</v>
      </c>
      <c r="M12796" s="217">
        <v>15347.185019841299</v>
      </c>
      <c r="N12796" s="217">
        <v>1.6289632247007699</v>
      </c>
      <c r="O12796" s="217">
        <v>1.49864616672471</v>
      </c>
      <c r="P12796" s="217">
        <v>0.130317057976062</v>
      </c>
      <c r="Q12796" s="217">
        <v>1.66024103867571</v>
      </c>
      <c r="R12796" s="217">
        <v>1.52834353009765</v>
      </c>
      <c r="S12796" s="217">
        <v>0.13189750857806101</v>
      </c>
      <c r="T12796" s="217">
        <v>1.60774315436593</v>
      </c>
      <c r="U12796" s="217">
        <v>1.4730026922611701</v>
      </c>
      <c r="V12796" s="217">
        <v>0.13474046210475901</v>
      </c>
      <c r="W12796" s="217">
        <v>1.6504234558603099</v>
      </c>
      <c r="X12796" s="217">
        <v>1.5152706508269</v>
      </c>
      <c r="Y12796" s="217">
        <v>0.13515280503341501</v>
      </c>
    </row>
    <row r="12797" spans="2:25">
      <c r="B12797" s="217" t="s">
        <v>12967</v>
      </c>
      <c r="C12797" s="217" t="s">
        <v>11696</v>
      </c>
      <c r="D12797" s="217" t="s">
        <v>15</v>
      </c>
      <c r="E12797" s="217" t="s">
        <v>103</v>
      </c>
      <c r="F12797" s="217" t="s">
        <v>9</v>
      </c>
      <c r="G12797" s="217" t="s">
        <v>13</v>
      </c>
      <c r="H12797" s="217" t="s">
        <v>5</v>
      </c>
      <c r="I12797" s="217">
        <v>30</v>
      </c>
      <c r="J12797" s="217">
        <v>28</v>
      </c>
      <c r="K12797" s="217">
        <v>2</v>
      </c>
      <c r="L12797" s="217">
        <v>677</v>
      </c>
      <c r="M12797" s="217">
        <v>20350</v>
      </c>
      <c r="N12797" s="217">
        <v>1.47420147420147</v>
      </c>
      <c r="O12797" s="217">
        <v>1.37592137592138</v>
      </c>
      <c r="P12797" s="217">
        <v>9.8280098280098302E-2</v>
      </c>
      <c r="Q12797" s="217">
        <v>1.50224022869615</v>
      </c>
      <c r="R12797" s="217">
        <v>1.4022866479768401</v>
      </c>
      <c r="S12797" s="217">
        <v>9.9953580719311805E-2</v>
      </c>
      <c r="T12797" s="217">
        <v>1.4335043861444801</v>
      </c>
      <c r="U12797" s="217">
        <v>1.33139637970572</v>
      </c>
      <c r="V12797" s="217">
        <v>0.102108006438762</v>
      </c>
      <c r="W12797" s="217">
        <v>1.48208365208027</v>
      </c>
      <c r="X12797" s="217">
        <v>1.3796631670158801</v>
      </c>
      <c r="Y12797" s="217">
        <v>0.102420485064385</v>
      </c>
    </row>
    <row r="12798" spans="2:25">
      <c r="B12798" s="217" t="s">
        <v>12968</v>
      </c>
      <c r="C12798" s="217" t="s">
        <v>11696</v>
      </c>
      <c r="D12798" s="217" t="s">
        <v>15</v>
      </c>
      <c r="E12798" s="217" t="s">
        <v>103</v>
      </c>
      <c r="F12798" s="217" t="s">
        <v>5</v>
      </c>
      <c r="G12798" s="217" t="s">
        <v>13</v>
      </c>
      <c r="H12798" s="217" t="s">
        <v>170</v>
      </c>
      <c r="I12798" s="217">
        <v>3</v>
      </c>
      <c r="J12798" s="217">
        <v>3</v>
      </c>
      <c r="K12798" s="217">
        <v>0</v>
      </c>
      <c r="L12798" s="217">
        <v>18</v>
      </c>
      <c r="M12798" s="217">
        <v>776.98530842522098</v>
      </c>
      <c r="N12798" s="217">
        <v>3.8610768665373398</v>
      </c>
      <c r="O12798" s="217">
        <v>3.8610768665373398</v>
      </c>
      <c r="P12798" s="217">
        <v>0</v>
      </c>
      <c r="Q12798" s="217">
        <v>3.9395537072803699</v>
      </c>
      <c r="R12798" s="217">
        <v>3.9395537072803699</v>
      </c>
      <c r="S12798" s="217">
        <v>0</v>
      </c>
      <c r="T12798" s="217">
        <v>3.7796596664286701</v>
      </c>
      <c r="U12798" s="217">
        <v>3.7796596664286701</v>
      </c>
      <c r="V12798" s="217">
        <v>0</v>
      </c>
      <c r="W12798" s="217">
        <v>3.90275856900469</v>
      </c>
      <c r="X12798" s="217">
        <v>3.90275856900469</v>
      </c>
      <c r="Y12798" s="217">
        <v>0</v>
      </c>
    </row>
    <row r="12799" spans="2:25">
      <c r="B12799" s="217" t="s">
        <v>12969</v>
      </c>
      <c r="C12799" s="217" t="s">
        <v>11696</v>
      </c>
      <c r="D12799" s="217" t="s">
        <v>15</v>
      </c>
      <c r="E12799" s="217" t="s">
        <v>103</v>
      </c>
      <c r="F12799" s="217" t="s">
        <v>5</v>
      </c>
      <c r="G12799" s="217" t="s">
        <v>13</v>
      </c>
      <c r="H12799" s="217" t="s">
        <v>172</v>
      </c>
      <c r="I12799" s="217">
        <v>4</v>
      </c>
      <c r="J12799" s="217">
        <v>4</v>
      </c>
      <c r="K12799" s="217">
        <v>0</v>
      </c>
      <c r="L12799" s="217">
        <v>37</v>
      </c>
      <c r="M12799" s="217">
        <v>1244.70513038232</v>
      </c>
      <c r="N12799" s="217">
        <v>3.2136125274677498</v>
      </c>
      <c r="O12799" s="217">
        <v>3.2136125274677498</v>
      </c>
      <c r="P12799" s="217">
        <v>0</v>
      </c>
      <c r="Q12799" s="217">
        <v>3.3457350797535801</v>
      </c>
      <c r="R12799" s="217">
        <v>3.3457350797535801</v>
      </c>
      <c r="S12799" s="217">
        <v>0</v>
      </c>
      <c r="T12799" s="217">
        <v>3.38427429669068</v>
      </c>
      <c r="U12799" s="217">
        <v>3.38427429669068</v>
      </c>
      <c r="V12799" s="217">
        <v>0</v>
      </c>
      <c r="W12799" s="217">
        <v>3.3788137201626598</v>
      </c>
      <c r="X12799" s="217">
        <v>3.3788137201626598</v>
      </c>
      <c r="Y12799" s="217">
        <v>0</v>
      </c>
    </row>
    <row r="12800" spans="2:25">
      <c r="B12800" s="217" t="s">
        <v>12970</v>
      </c>
      <c r="C12800" s="217" t="s">
        <v>11696</v>
      </c>
      <c r="D12800" s="217" t="s">
        <v>15</v>
      </c>
      <c r="E12800" s="217" t="s">
        <v>103</v>
      </c>
      <c r="F12800" s="217" t="s">
        <v>5</v>
      </c>
      <c r="G12800" s="217" t="s">
        <v>13</v>
      </c>
      <c r="H12800" s="217" t="s">
        <v>174</v>
      </c>
      <c r="I12800" s="217">
        <v>6</v>
      </c>
      <c r="J12800" s="217">
        <v>6</v>
      </c>
      <c r="K12800" s="217">
        <v>0</v>
      </c>
      <c r="L12800" s="217">
        <v>53</v>
      </c>
      <c r="M12800" s="217">
        <v>2110.0174623790299</v>
      </c>
      <c r="N12800" s="217">
        <v>2.8435783622544202</v>
      </c>
      <c r="O12800" s="217">
        <v>2.8435783622544202</v>
      </c>
      <c r="P12800" s="217">
        <v>0</v>
      </c>
      <c r="Q12800" s="217">
        <v>2.8671440540448998</v>
      </c>
      <c r="R12800" s="217">
        <v>2.8671440540448998</v>
      </c>
      <c r="S12800" s="217">
        <v>0</v>
      </c>
      <c r="T12800" s="217">
        <v>2.7375250589291298</v>
      </c>
      <c r="U12800" s="217">
        <v>2.7375250589291298</v>
      </c>
      <c r="V12800" s="217">
        <v>0</v>
      </c>
      <c r="W12800" s="217">
        <v>2.8151188146105102</v>
      </c>
      <c r="X12800" s="217">
        <v>2.8151188146105102</v>
      </c>
      <c r="Y12800" s="217">
        <v>0</v>
      </c>
    </row>
    <row r="12801" spans="2:25">
      <c r="B12801" s="217" t="s">
        <v>12971</v>
      </c>
      <c r="C12801" s="217" t="s">
        <v>11696</v>
      </c>
      <c r="D12801" s="217" t="s">
        <v>15</v>
      </c>
      <c r="E12801" s="217" t="s">
        <v>103</v>
      </c>
      <c r="F12801" s="217" t="s">
        <v>5</v>
      </c>
      <c r="G12801" s="217" t="s">
        <v>13</v>
      </c>
      <c r="H12801" s="217" t="s">
        <v>176</v>
      </c>
      <c r="I12801" s="217">
        <v>28</v>
      </c>
      <c r="J12801" s="217">
        <v>27</v>
      </c>
      <c r="K12801" s="217">
        <v>1</v>
      </c>
      <c r="L12801" s="217">
        <v>141</v>
      </c>
      <c r="M12801" s="217">
        <v>5647.2076471278597</v>
      </c>
      <c r="N12801" s="217">
        <v>4.9582026639733501</v>
      </c>
      <c r="O12801" s="217">
        <v>4.7811239974028696</v>
      </c>
      <c r="P12801" s="217">
        <v>0.17707866657047699</v>
      </c>
      <c r="Q12801" s="217">
        <v>4.9562147990424297</v>
      </c>
      <c r="R12801" s="217">
        <v>4.7862804393696301</v>
      </c>
      <c r="S12801" s="217">
        <v>0.16993435967279899</v>
      </c>
      <c r="T12801" s="217">
        <v>5.0331592533377698</v>
      </c>
      <c r="U12801" s="217">
        <v>4.88958069960439</v>
      </c>
      <c r="V12801" s="217">
        <v>0.143578553733374</v>
      </c>
      <c r="W12801" s="217">
        <v>4.9854147431764702</v>
      </c>
      <c r="X12801" s="217">
        <v>4.8277206272168902</v>
      </c>
      <c r="Y12801" s="217">
        <v>0.157694115959575</v>
      </c>
    </row>
    <row r="12802" spans="2:25">
      <c r="B12802" s="217" t="s">
        <v>12972</v>
      </c>
      <c r="C12802" s="217" t="s">
        <v>11696</v>
      </c>
      <c r="D12802" s="217" t="s">
        <v>15</v>
      </c>
      <c r="E12802" s="217" t="s">
        <v>103</v>
      </c>
      <c r="F12802" s="217" t="s">
        <v>5</v>
      </c>
      <c r="G12802" s="217" t="s">
        <v>13</v>
      </c>
      <c r="H12802" s="217" t="s">
        <v>178</v>
      </c>
      <c r="I12802" s="217">
        <v>70</v>
      </c>
      <c r="J12802" s="217">
        <v>68</v>
      </c>
      <c r="K12802" s="217">
        <v>2</v>
      </c>
      <c r="L12802" s="217">
        <v>782</v>
      </c>
      <c r="M12802" s="217">
        <v>30341.084451685601</v>
      </c>
      <c r="N12802" s="217">
        <v>2.3071027705508098</v>
      </c>
      <c r="O12802" s="217">
        <v>2.2411855485350798</v>
      </c>
      <c r="P12802" s="217">
        <v>6.5917222015737506E-2</v>
      </c>
      <c r="Q12802" s="217">
        <v>2.3337372458157399</v>
      </c>
      <c r="R12802" s="217">
        <v>2.26771051155694</v>
      </c>
      <c r="S12802" s="217">
        <v>6.6026734258799999E-2</v>
      </c>
      <c r="T12802" s="217">
        <v>2.26427764781721</v>
      </c>
      <c r="U12802" s="217">
        <v>2.1968277559943199</v>
      </c>
      <c r="V12802" s="217">
        <v>6.7449891822889199E-2</v>
      </c>
      <c r="W12802" s="217">
        <v>2.3194775907257599</v>
      </c>
      <c r="X12802" s="217">
        <v>2.2518212836546501</v>
      </c>
      <c r="Y12802" s="217">
        <v>6.7656307071117902E-2</v>
      </c>
    </row>
    <row r="12803" spans="2:25">
      <c r="B12803" s="217" t="s">
        <v>12973</v>
      </c>
      <c r="C12803" s="217" t="s">
        <v>11696</v>
      </c>
      <c r="D12803" s="217" t="s">
        <v>15</v>
      </c>
      <c r="E12803" s="217" t="s">
        <v>103</v>
      </c>
      <c r="F12803" s="217" t="s">
        <v>5</v>
      </c>
      <c r="G12803" s="217" t="s">
        <v>13</v>
      </c>
      <c r="H12803" s="217" t="s">
        <v>5</v>
      </c>
      <c r="I12803" s="217">
        <v>111</v>
      </c>
      <c r="J12803" s="217">
        <v>108</v>
      </c>
      <c r="K12803" s="217">
        <v>3</v>
      </c>
      <c r="L12803" s="217">
        <v>1031</v>
      </c>
      <c r="M12803" s="217">
        <v>40120</v>
      </c>
      <c r="N12803" s="217">
        <v>2.7666999002991002</v>
      </c>
      <c r="O12803" s="217">
        <v>2.6919242273180499</v>
      </c>
      <c r="P12803" s="217">
        <v>7.4775672981056807E-2</v>
      </c>
      <c r="Q12803" s="217">
        <v>2.79323885618378</v>
      </c>
      <c r="R12803" s="217">
        <v>2.7170728293534401</v>
      </c>
      <c r="S12803" s="217">
        <v>7.6166026830343403E-2</v>
      </c>
      <c r="T12803" s="217">
        <v>2.7406679259561</v>
      </c>
      <c r="U12803" s="217">
        <v>2.6673632948959698</v>
      </c>
      <c r="V12803" s="217">
        <v>7.3304631060124206E-2</v>
      </c>
      <c r="W12803" s="217">
        <v>2.78323617842325</v>
      </c>
      <c r="X12803" s="217">
        <v>2.7076556497683302</v>
      </c>
      <c r="Y12803" s="217">
        <v>7.5580528654915505E-2</v>
      </c>
    </row>
    <row r="12804" spans="2:25">
      <c r="B12804" s="217" t="s">
        <v>12974</v>
      </c>
      <c r="C12804" s="217" t="s">
        <v>11696</v>
      </c>
      <c r="D12804" s="217" t="s">
        <v>15</v>
      </c>
      <c r="E12804" s="217" t="s">
        <v>103</v>
      </c>
      <c r="F12804" s="217" t="s">
        <v>12</v>
      </c>
      <c r="G12804" s="217" t="s">
        <v>5</v>
      </c>
      <c r="H12804" s="217" t="s">
        <v>170</v>
      </c>
      <c r="I12804" s="217">
        <v>41</v>
      </c>
      <c r="J12804" s="217">
        <v>41</v>
      </c>
      <c r="K12804" s="217">
        <v>0</v>
      </c>
      <c r="L12804" s="217">
        <v>89</v>
      </c>
      <c r="M12804" s="217">
        <v>7616.1353076716596</v>
      </c>
      <c r="N12804" s="217">
        <v>5.3833077202161901</v>
      </c>
      <c r="O12804" s="217">
        <v>5.3833077202161901</v>
      </c>
      <c r="P12804" s="217">
        <v>0</v>
      </c>
      <c r="Q12804" s="217">
        <v>5.3375149982475101</v>
      </c>
      <c r="R12804" s="217">
        <v>5.3375149982475101</v>
      </c>
      <c r="S12804" s="217">
        <v>0</v>
      </c>
      <c r="T12804" s="217">
        <v>5.36390079518051</v>
      </c>
      <c r="U12804" s="217">
        <v>5.36390079518051</v>
      </c>
      <c r="V12804" s="217">
        <v>0</v>
      </c>
      <c r="W12804" s="217">
        <v>5.3756633531465301</v>
      </c>
      <c r="X12804" s="217">
        <v>5.3756633531465301</v>
      </c>
      <c r="Y12804" s="217">
        <v>0</v>
      </c>
    </row>
    <row r="12805" spans="2:25">
      <c r="B12805" s="217" t="s">
        <v>12975</v>
      </c>
      <c r="C12805" s="217" t="s">
        <v>11696</v>
      </c>
      <c r="D12805" s="217" t="s">
        <v>15</v>
      </c>
      <c r="E12805" s="217" t="s">
        <v>103</v>
      </c>
      <c r="F12805" s="217" t="s">
        <v>12</v>
      </c>
      <c r="G12805" s="217" t="s">
        <v>5</v>
      </c>
      <c r="H12805" s="217" t="s">
        <v>172</v>
      </c>
      <c r="I12805" s="217">
        <v>47</v>
      </c>
      <c r="J12805" s="217">
        <v>47</v>
      </c>
      <c r="K12805" s="217">
        <v>0</v>
      </c>
      <c r="L12805" s="217">
        <v>146</v>
      </c>
      <c r="M12805" s="217">
        <v>8840.0038726689199</v>
      </c>
      <c r="N12805" s="217">
        <v>5.3167397522655202</v>
      </c>
      <c r="O12805" s="217">
        <v>5.3167397522655202</v>
      </c>
      <c r="P12805" s="217">
        <v>0</v>
      </c>
      <c r="Q12805" s="217">
        <v>5.2867590898579504</v>
      </c>
      <c r="R12805" s="217">
        <v>5.2867590898579504</v>
      </c>
      <c r="S12805" s="217">
        <v>0</v>
      </c>
      <c r="T12805" s="217">
        <v>5.2970517129143202</v>
      </c>
      <c r="U12805" s="217">
        <v>5.2970517129143202</v>
      </c>
      <c r="V12805" s="217">
        <v>0</v>
      </c>
      <c r="W12805" s="217">
        <v>5.30355522963103</v>
      </c>
      <c r="X12805" s="217">
        <v>5.30355522963103</v>
      </c>
      <c r="Y12805" s="217">
        <v>0</v>
      </c>
    </row>
    <row r="12806" spans="2:25">
      <c r="B12806" s="217" t="s">
        <v>12976</v>
      </c>
      <c r="C12806" s="217" t="s">
        <v>11696</v>
      </c>
      <c r="D12806" s="217" t="s">
        <v>15</v>
      </c>
      <c r="E12806" s="217" t="s">
        <v>103</v>
      </c>
      <c r="F12806" s="217" t="s">
        <v>12</v>
      </c>
      <c r="G12806" s="217" t="s">
        <v>5</v>
      </c>
      <c r="H12806" s="217" t="s">
        <v>174</v>
      </c>
      <c r="I12806" s="217">
        <v>39</v>
      </c>
      <c r="J12806" s="217">
        <v>39</v>
      </c>
      <c r="K12806" s="217">
        <v>0</v>
      </c>
      <c r="L12806" s="217">
        <v>75</v>
      </c>
      <c r="M12806" s="217">
        <v>8012.9570649579</v>
      </c>
      <c r="N12806" s="217">
        <v>4.8671170560184303</v>
      </c>
      <c r="O12806" s="217">
        <v>4.8671170560184303</v>
      </c>
      <c r="P12806" s="217">
        <v>0</v>
      </c>
      <c r="Q12806" s="217">
        <v>4.9778050315493099</v>
      </c>
      <c r="R12806" s="217">
        <v>4.9778050315493099</v>
      </c>
      <c r="S12806" s="217">
        <v>0</v>
      </c>
      <c r="T12806" s="217">
        <v>4.9215454033318702</v>
      </c>
      <c r="U12806" s="217">
        <v>4.9215454033318702</v>
      </c>
      <c r="V12806" s="217">
        <v>0</v>
      </c>
      <c r="W12806" s="217">
        <v>4.9895934570028198</v>
      </c>
      <c r="X12806" s="217">
        <v>4.9895934570028198</v>
      </c>
      <c r="Y12806" s="217">
        <v>0</v>
      </c>
    </row>
    <row r="12807" spans="2:25">
      <c r="B12807" s="217" t="s">
        <v>12977</v>
      </c>
      <c r="C12807" s="217" t="s">
        <v>11696</v>
      </c>
      <c r="D12807" s="217" t="s">
        <v>15</v>
      </c>
      <c r="E12807" s="217" t="s">
        <v>103</v>
      </c>
      <c r="F12807" s="217" t="s">
        <v>12</v>
      </c>
      <c r="G12807" s="217" t="s">
        <v>5</v>
      </c>
      <c r="H12807" s="217" t="s">
        <v>176</v>
      </c>
      <c r="I12807" s="217">
        <v>79</v>
      </c>
      <c r="J12807" s="217">
        <v>76</v>
      </c>
      <c r="K12807" s="217">
        <v>3</v>
      </c>
      <c r="L12807" s="217">
        <v>171</v>
      </c>
      <c r="M12807" s="217">
        <v>9792.5903574738204</v>
      </c>
      <c r="N12807" s="217">
        <v>8.0673240803651396</v>
      </c>
      <c r="O12807" s="217">
        <v>7.7609700013639298</v>
      </c>
      <c r="P12807" s="217">
        <v>0.30635407900120798</v>
      </c>
      <c r="Q12807" s="217">
        <v>8.0866122619395497</v>
      </c>
      <c r="R12807" s="217">
        <v>7.7638887023995702</v>
      </c>
      <c r="S12807" s="217">
        <v>0.322723559539984</v>
      </c>
      <c r="T12807" s="217">
        <v>8.1054519479034894</v>
      </c>
      <c r="U12807" s="217">
        <v>7.7945230504540302</v>
      </c>
      <c r="V12807" s="217">
        <v>0.310928897449467</v>
      </c>
      <c r="W12807" s="217">
        <v>8.1009936823158597</v>
      </c>
      <c r="X12807" s="217">
        <v>7.7805706170467301</v>
      </c>
      <c r="Y12807" s="217">
        <v>0.320423065269133</v>
      </c>
    </row>
    <row r="12808" spans="2:25">
      <c r="B12808" s="217" t="s">
        <v>12978</v>
      </c>
      <c r="C12808" s="217" t="s">
        <v>11696</v>
      </c>
      <c r="D12808" s="217" t="s">
        <v>15</v>
      </c>
      <c r="E12808" s="217" t="s">
        <v>103</v>
      </c>
      <c r="F12808" s="217" t="s">
        <v>12</v>
      </c>
      <c r="G12808" s="217" t="s">
        <v>5</v>
      </c>
      <c r="H12808" s="217" t="s">
        <v>178</v>
      </c>
      <c r="I12808" s="217">
        <v>130</v>
      </c>
      <c r="J12808" s="217">
        <v>129</v>
      </c>
      <c r="K12808" s="217">
        <v>1</v>
      </c>
      <c r="L12808" s="217">
        <v>527</v>
      </c>
      <c r="M12808" s="217">
        <v>28038.313397227699</v>
      </c>
      <c r="N12808" s="217">
        <v>4.6365128372113098</v>
      </c>
      <c r="O12808" s="217">
        <v>4.60084735384814</v>
      </c>
      <c r="P12808" s="217">
        <v>3.56654833631639E-2</v>
      </c>
      <c r="Q12808" s="217">
        <v>4.67398797882373</v>
      </c>
      <c r="R12808" s="217">
        <v>4.6402297806634696</v>
      </c>
      <c r="S12808" s="217">
        <v>3.3758198160256998E-2</v>
      </c>
      <c r="T12808" s="217">
        <v>4.6066638647356299</v>
      </c>
      <c r="U12808" s="217">
        <v>4.5679627911108103</v>
      </c>
      <c r="V12808" s="217">
        <v>3.8701073624822301E-2</v>
      </c>
      <c r="W12808" s="217">
        <v>4.6663597491504296</v>
      </c>
      <c r="X12808" s="217">
        <v>4.6308072712459403</v>
      </c>
      <c r="Y12808" s="217">
        <v>3.5552477904490301E-2</v>
      </c>
    </row>
    <row r="12809" spans="2:25">
      <c r="B12809" s="217" t="s">
        <v>12979</v>
      </c>
      <c r="C12809" s="217" t="s">
        <v>11696</v>
      </c>
      <c r="D12809" s="217" t="s">
        <v>15</v>
      </c>
      <c r="E12809" s="217" t="s">
        <v>103</v>
      </c>
      <c r="F12809" s="217" t="s">
        <v>12</v>
      </c>
      <c r="G12809" s="217" t="s">
        <v>5</v>
      </c>
      <c r="H12809" s="217" t="s">
        <v>5</v>
      </c>
      <c r="I12809" s="217">
        <v>336</v>
      </c>
      <c r="J12809" s="217">
        <v>332</v>
      </c>
      <c r="K12809" s="217">
        <v>4</v>
      </c>
      <c r="L12809" s="217">
        <v>1008</v>
      </c>
      <c r="M12809" s="217">
        <v>62300</v>
      </c>
      <c r="N12809" s="217">
        <v>5.3932584269662902</v>
      </c>
      <c r="O12809" s="217">
        <v>5.3290529695024098</v>
      </c>
      <c r="P12809" s="217">
        <v>6.4205457463884397E-2</v>
      </c>
      <c r="Q12809" s="217">
        <v>5.4382665685871903</v>
      </c>
      <c r="R12809" s="217">
        <v>5.3737836610794698</v>
      </c>
      <c r="S12809" s="217">
        <v>6.4482907507723494E-2</v>
      </c>
      <c r="T12809" s="217">
        <v>5.4060056423677096</v>
      </c>
      <c r="U12809" s="217">
        <v>5.3415440349960503</v>
      </c>
      <c r="V12809" s="217">
        <v>6.4461607371659194E-2</v>
      </c>
      <c r="W12809" s="217">
        <v>5.44442566762166</v>
      </c>
      <c r="X12809" s="217">
        <v>5.3796945469502297</v>
      </c>
      <c r="Y12809" s="217">
        <v>6.4731120671432205E-2</v>
      </c>
    </row>
    <row r="12810" spans="2:25">
      <c r="B12810" s="217" t="s">
        <v>12980</v>
      </c>
      <c r="C12810" s="217" t="s">
        <v>11696</v>
      </c>
      <c r="D12810" s="217" t="s">
        <v>15</v>
      </c>
      <c r="E12810" s="217" t="s">
        <v>103</v>
      </c>
      <c r="F12810" s="217" t="s">
        <v>9</v>
      </c>
      <c r="G12810" s="217" t="s">
        <v>5</v>
      </c>
      <c r="H12810" s="217" t="s">
        <v>170</v>
      </c>
      <c r="I12810" s="217">
        <v>10</v>
      </c>
      <c r="J12810" s="217">
        <v>10</v>
      </c>
      <c r="K12810" s="217">
        <v>0</v>
      </c>
      <c r="L12810" s="217">
        <v>179</v>
      </c>
      <c r="M12810" s="217">
        <v>8005.2785236484397</v>
      </c>
      <c r="N12810" s="217">
        <v>1.2491757745166401</v>
      </c>
      <c r="O12810" s="217">
        <v>1.2491757745166401</v>
      </c>
      <c r="P12810" s="217">
        <v>0</v>
      </c>
      <c r="Q12810" s="217">
        <v>1.14985129123812</v>
      </c>
      <c r="R12810" s="217">
        <v>1.14985129123812</v>
      </c>
      <c r="S12810" s="217">
        <v>0</v>
      </c>
      <c r="T12810" s="217">
        <v>1.19038811087626</v>
      </c>
      <c r="U12810" s="217">
        <v>1.19038811087626</v>
      </c>
      <c r="V12810" s="217">
        <v>0</v>
      </c>
      <c r="W12810" s="217">
        <v>1.1710911821905801</v>
      </c>
      <c r="X12810" s="217">
        <v>1.1710911821905801</v>
      </c>
      <c r="Y12810" s="217">
        <v>0</v>
      </c>
    </row>
    <row r="12811" spans="2:25">
      <c r="B12811" s="217" t="s">
        <v>12981</v>
      </c>
      <c r="C12811" s="217" t="s">
        <v>11696</v>
      </c>
      <c r="D12811" s="217" t="s">
        <v>15</v>
      </c>
      <c r="E12811" s="217" t="s">
        <v>103</v>
      </c>
      <c r="F12811" s="217" t="s">
        <v>9</v>
      </c>
      <c r="G12811" s="217" t="s">
        <v>5</v>
      </c>
      <c r="H12811" s="217" t="s">
        <v>172</v>
      </c>
      <c r="I12811" s="217">
        <v>14</v>
      </c>
      <c r="J12811" s="217">
        <v>13</v>
      </c>
      <c r="K12811" s="217">
        <v>1</v>
      </c>
      <c r="L12811" s="217">
        <v>266</v>
      </c>
      <c r="M12811" s="217">
        <v>9362.1153464196595</v>
      </c>
      <c r="N12811" s="217">
        <v>1.49538854008608</v>
      </c>
      <c r="O12811" s="217">
        <v>1.38857507293708</v>
      </c>
      <c r="P12811" s="217">
        <v>0.106813467149006</v>
      </c>
      <c r="Q12811" s="217">
        <v>1.5983792407116</v>
      </c>
      <c r="R12811" s="217">
        <v>1.5008328179736501</v>
      </c>
      <c r="S12811" s="217">
        <v>9.7546422737944893E-2</v>
      </c>
      <c r="T12811" s="217">
        <v>1.52461288876093</v>
      </c>
      <c r="U12811" s="217">
        <v>1.4249639248186201</v>
      </c>
      <c r="V12811" s="217">
        <v>9.9648963942318494E-2</v>
      </c>
      <c r="W12811" s="217">
        <v>1.5715020616428299</v>
      </c>
      <c r="X12811" s="217">
        <v>1.47154814442228</v>
      </c>
      <c r="Y12811" s="217">
        <v>9.9953917220551802E-2</v>
      </c>
    </row>
    <row r="12812" spans="2:25">
      <c r="B12812" s="217" t="s">
        <v>12982</v>
      </c>
      <c r="C12812" s="217" t="s">
        <v>11696</v>
      </c>
      <c r="D12812" s="217" t="s">
        <v>15</v>
      </c>
      <c r="E12812" s="217" t="s">
        <v>103</v>
      </c>
      <c r="F12812" s="217" t="s">
        <v>9</v>
      </c>
      <c r="G12812" s="217" t="s">
        <v>5</v>
      </c>
      <c r="H12812" s="217" t="s">
        <v>174</v>
      </c>
      <c r="I12812" s="217">
        <v>8</v>
      </c>
      <c r="J12812" s="217">
        <v>8</v>
      </c>
      <c r="K12812" s="217">
        <v>0</v>
      </c>
      <c r="L12812" s="217">
        <v>185</v>
      </c>
      <c r="M12812" s="217">
        <v>8673.4036069490994</v>
      </c>
      <c r="N12812" s="217">
        <v>0.92235993648334702</v>
      </c>
      <c r="O12812" s="217">
        <v>0.92235993648334702</v>
      </c>
      <c r="P12812" s="217">
        <v>0</v>
      </c>
      <c r="Q12812" s="217">
        <v>1.02333184995299</v>
      </c>
      <c r="R12812" s="217">
        <v>1.02333184995299</v>
      </c>
      <c r="S12812" s="217">
        <v>0</v>
      </c>
      <c r="T12812" s="217">
        <v>0.91526480339462002</v>
      </c>
      <c r="U12812" s="217">
        <v>0.91526480339462002</v>
      </c>
      <c r="V12812" s="217">
        <v>0</v>
      </c>
      <c r="W12812" s="217">
        <v>0.97325705990342604</v>
      </c>
      <c r="X12812" s="217">
        <v>0.97325705990342604</v>
      </c>
      <c r="Y12812" s="217">
        <v>0</v>
      </c>
    </row>
    <row r="12813" spans="2:25">
      <c r="B12813" s="217" t="s">
        <v>12983</v>
      </c>
      <c r="C12813" s="217" t="s">
        <v>11696</v>
      </c>
      <c r="D12813" s="217" t="s">
        <v>15</v>
      </c>
      <c r="E12813" s="217" t="s">
        <v>103</v>
      </c>
      <c r="F12813" s="217" t="s">
        <v>9</v>
      </c>
      <c r="G12813" s="217" t="s">
        <v>5</v>
      </c>
      <c r="H12813" s="217" t="s">
        <v>176</v>
      </c>
      <c r="I12813" s="217">
        <v>25</v>
      </c>
      <c r="J12813" s="217">
        <v>22</v>
      </c>
      <c r="K12813" s="217">
        <v>3</v>
      </c>
      <c r="L12813" s="217">
        <v>312</v>
      </c>
      <c r="M12813" s="217">
        <v>10548.313651562499</v>
      </c>
      <c r="N12813" s="217">
        <v>2.3700470829568898</v>
      </c>
      <c r="O12813" s="217">
        <v>2.0856414330020701</v>
      </c>
      <c r="P12813" s="217">
        <v>0.28440564995482698</v>
      </c>
      <c r="Q12813" s="217">
        <v>2.4126904013656101</v>
      </c>
      <c r="R12813" s="217">
        <v>2.12516732540624</v>
      </c>
      <c r="S12813" s="217">
        <v>0.287523075959361</v>
      </c>
      <c r="T12813" s="217">
        <v>2.1877682263576799</v>
      </c>
      <c r="U12813" s="217">
        <v>1.88281503117812</v>
      </c>
      <c r="V12813" s="217">
        <v>0.30495319517956399</v>
      </c>
      <c r="W12813" s="217">
        <v>2.3170395600824398</v>
      </c>
      <c r="X12813" s="217">
        <v>2.0198591050038699</v>
      </c>
      <c r="Y12813" s="217">
        <v>0.297180455078562</v>
      </c>
    </row>
    <row r="12814" spans="2:25">
      <c r="B12814" s="217" t="s">
        <v>12984</v>
      </c>
      <c r="C12814" s="217" t="s">
        <v>11696</v>
      </c>
      <c r="D12814" s="217" t="s">
        <v>15</v>
      </c>
      <c r="E12814" s="217" t="s">
        <v>103</v>
      </c>
      <c r="F12814" s="217" t="s">
        <v>9</v>
      </c>
      <c r="G12814" s="217" t="s">
        <v>5</v>
      </c>
      <c r="H12814" s="217" t="s">
        <v>178</v>
      </c>
      <c r="I12814" s="217">
        <v>47</v>
      </c>
      <c r="J12814" s="217">
        <v>43</v>
      </c>
      <c r="K12814" s="217">
        <v>4</v>
      </c>
      <c r="L12814" s="217">
        <v>896</v>
      </c>
      <c r="M12814" s="217">
        <v>29650.888871420299</v>
      </c>
      <c r="N12814" s="217">
        <v>1.5851126825847699</v>
      </c>
      <c r="O12814" s="217">
        <v>1.45020947555628</v>
      </c>
      <c r="P12814" s="217">
        <v>0.13490320702849101</v>
      </c>
      <c r="Q12814" s="217">
        <v>1.61599844922541</v>
      </c>
      <c r="R12814" s="217">
        <v>1.4815781685128999</v>
      </c>
      <c r="S12814" s="217">
        <v>0.134420280712509</v>
      </c>
      <c r="T12814" s="217">
        <v>1.5738221936725401</v>
      </c>
      <c r="U12814" s="217">
        <v>1.4325848196186699</v>
      </c>
      <c r="V12814" s="217">
        <v>0.14123737405387801</v>
      </c>
      <c r="W12814" s="217">
        <v>1.60620923694456</v>
      </c>
      <c r="X12814" s="217">
        <v>1.46757765766515</v>
      </c>
      <c r="Y12814" s="217">
        <v>0.138631579279414</v>
      </c>
    </row>
    <row r="12815" spans="2:25">
      <c r="B12815" s="217" t="s">
        <v>12985</v>
      </c>
      <c r="C12815" s="217" t="s">
        <v>11696</v>
      </c>
      <c r="D12815" s="217" t="s">
        <v>15</v>
      </c>
      <c r="E12815" s="217" t="s">
        <v>103</v>
      </c>
      <c r="F12815" s="217" t="s">
        <v>9</v>
      </c>
      <c r="G12815" s="217" t="s">
        <v>5</v>
      </c>
      <c r="H12815" s="217" t="s">
        <v>5</v>
      </c>
      <c r="I12815" s="217">
        <v>104</v>
      </c>
      <c r="J12815" s="217">
        <v>96</v>
      </c>
      <c r="K12815" s="217">
        <v>8</v>
      </c>
      <c r="L12815" s="217">
        <v>1838</v>
      </c>
      <c r="M12815" s="217">
        <v>66240</v>
      </c>
      <c r="N12815" s="217">
        <v>1.5700483091787401</v>
      </c>
      <c r="O12815" s="217">
        <v>1.4492753623188399</v>
      </c>
      <c r="P12815" s="217">
        <v>0.120772946859903</v>
      </c>
      <c r="Q12815" s="217">
        <v>1.6335113751872501</v>
      </c>
      <c r="R12815" s="217">
        <v>1.51738447076299</v>
      </c>
      <c r="S12815" s="217">
        <v>0.116126904424266</v>
      </c>
      <c r="T12815" s="217">
        <v>1.5552199053393501</v>
      </c>
      <c r="U12815" s="217">
        <v>1.43322028385707</v>
      </c>
      <c r="V12815" s="217">
        <v>0.12199962148228299</v>
      </c>
      <c r="W12815" s="217">
        <v>1.60415359882852</v>
      </c>
      <c r="X12815" s="217">
        <v>1.4843923074516201</v>
      </c>
      <c r="Y12815" s="217">
        <v>0.119761291376902</v>
      </c>
    </row>
    <row r="12816" spans="2:25">
      <c r="B12816" s="217" t="s">
        <v>12986</v>
      </c>
      <c r="C12816" s="217" t="s">
        <v>11696</v>
      </c>
      <c r="D12816" s="217" t="s">
        <v>15</v>
      </c>
      <c r="E12816" s="217" t="s">
        <v>103</v>
      </c>
      <c r="F12816" s="217" t="s">
        <v>5</v>
      </c>
      <c r="G12816" s="217" t="s">
        <v>5</v>
      </c>
      <c r="H12816" s="217" t="s">
        <v>170</v>
      </c>
      <c r="I12816" s="217">
        <v>51</v>
      </c>
      <c r="J12816" s="217">
        <v>51</v>
      </c>
      <c r="K12816" s="217">
        <v>0</v>
      </c>
      <c r="L12816" s="217">
        <v>268</v>
      </c>
      <c r="M12816" s="217">
        <v>15621.4138313201</v>
      </c>
      <c r="N12816" s="217">
        <v>3.2647493082698902</v>
      </c>
      <c r="O12816" s="217">
        <v>3.2647493082698902</v>
      </c>
      <c r="P12816" s="217">
        <v>0</v>
      </c>
      <c r="Q12816" s="217">
        <v>3.1769005976501501</v>
      </c>
      <c r="R12816" s="217">
        <v>3.1769005976501501</v>
      </c>
      <c r="S12816" s="217">
        <v>0</v>
      </c>
      <c r="T12816" s="217">
        <v>3.2068897507663601</v>
      </c>
      <c r="U12816" s="217">
        <v>3.2068897507663601</v>
      </c>
      <c r="V12816" s="217">
        <v>0</v>
      </c>
      <c r="W12816" s="217">
        <v>3.2041146733218402</v>
      </c>
      <c r="X12816" s="217">
        <v>3.2041146733218402</v>
      </c>
      <c r="Y12816" s="217">
        <v>0</v>
      </c>
    </row>
    <row r="12817" spans="2:25">
      <c r="B12817" s="217" t="s">
        <v>12987</v>
      </c>
      <c r="C12817" s="217" t="s">
        <v>11696</v>
      </c>
      <c r="D12817" s="217" t="s">
        <v>15</v>
      </c>
      <c r="E12817" s="217" t="s">
        <v>103</v>
      </c>
      <c r="F12817" s="217" t="s">
        <v>5</v>
      </c>
      <c r="G12817" s="217" t="s">
        <v>5</v>
      </c>
      <c r="H12817" s="217" t="s">
        <v>172</v>
      </c>
      <c r="I12817" s="217">
        <v>61</v>
      </c>
      <c r="J12817" s="217">
        <v>60</v>
      </c>
      <c r="K12817" s="217">
        <v>1</v>
      </c>
      <c r="L12817" s="217">
        <v>412</v>
      </c>
      <c r="M12817" s="217">
        <v>18202.119219088599</v>
      </c>
      <c r="N12817" s="217">
        <v>3.3512581291100001</v>
      </c>
      <c r="O12817" s="217">
        <v>3.2963194712557402</v>
      </c>
      <c r="P12817" s="217">
        <v>5.4938657854262302E-2</v>
      </c>
      <c r="Q12817" s="217">
        <v>3.3850511557666998</v>
      </c>
      <c r="R12817" s="217">
        <v>3.3338423833602802</v>
      </c>
      <c r="S12817" s="217">
        <v>5.1208772406414797E-2</v>
      </c>
      <c r="T12817" s="217">
        <v>3.3486939871327701</v>
      </c>
      <c r="U12817" s="217">
        <v>3.29638144740216</v>
      </c>
      <c r="V12817" s="217">
        <v>5.23125397306059E-2</v>
      </c>
      <c r="W12817" s="217">
        <v>3.3776092370480799</v>
      </c>
      <c r="X12817" s="217">
        <v>3.3251366065362702</v>
      </c>
      <c r="Y12817" s="217">
        <v>5.2472630511808602E-2</v>
      </c>
    </row>
    <row r="12818" spans="2:25">
      <c r="B12818" s="217" t="s">
        <v>12988</v>
      </c>
      <c r="C12818" s="217" t="s">
        <v>11696</v>
      </c>
      <c r="D12818" s="217" t="s">
        <v>15</v>
      </c>
      <c r="E12818" s="217" t="s">
        <v>103</v>
      </c>
      <c r="F12818" s="217" t="s">
        <v>5</v>
      </c>
      <c r="G12818" s="217" t="s">
        <v>5</v>
      </c>
      <c r="H12818" s="217" t="s">
        <v>174</v>
      </c>
      <c r="I12818" s="217">
        <v>47</v>
      </c>
      <c r="J12818" s="217">
        <v>47</v>
      </c>
      <c r="K12818" s="217">
        <v>0</v>
      </c>
      <c r="L12818" s="217">
        <v>260</v>
      </c>
      <c r="M12818" s="217">
        <v>16686.360671907001</v>
      </c>
      <c r="N12818" s="217">
        <v>2.8166717071583398</v>
      </c>
      <c r="O12818" s="217">
        <v>2.8166717071583398</v>
      </c>
      <c r="P12818" s="217">
        <v>0</v>
      </c>
      <c r="Q12818" s="217">
        <v>2.89893882012292</v>
      </c>
      <c r="R12818" s="217">
        <v>2.89893882012292</v>
      </c>
      <c r="S12818" s="217">
        <v>0</v>
      </c>
      <c r="T12818" s="217">
        <v>2.8155256787837701</v>
      </c>
      <c r="U12818" s="217">
        <v>2.8155256787837701</v>
      </c>
      <c r="V12818" s="217">
        <v>0</v>
      </c>
      <c r="W12818" s="217">
        <v>2.87802378474204</v>
      </c>
      <c r="X12818" s="217">
        <v>2.87802378474204</v>
      </c>
      <c r="Y12818" s="217">
        <v>0</v>
      </c>
    </row>
    <row r="12819" spans="2:25">
      <c r="B12819" s="217" t="s">
        <v>12989</v>
      </c>
      <c r="C12819" s="217" t="s">
        <v>11696</v>
      </c>
      <c r="D12819" s="217" t="s">
        <v>15</v>
      </c>
      <c r="E12819" s="217" t="s">
        <v>103</v>
      </c>
      <c r="F12819" s="217" t="s">
        <v>5</v>
      </c>
      <c r="G12819" s="217" t="s">
        <v>5</v>
      </c>
      <c r="H12819" s="217" t="s">
        <v>176</v>
      </c>
      <c r="I12819" s="217">
        <v>104</v>
      </c>
      <c r="J12819" s="217">
        <v>98</v>
      </c>
      <c r="K12819" s="217">
        <v>6</v>
      </c>
      <c r="L12819" s="217">
        <v>483</v>
      </c>
      <c r="M12819" s="217">
        <v>20340.904009036301</v>
      </c>
      <c r="N12819" s="217">
        <v>5.11285043938061</v>
      </c>
      <c r="O12819" s="217">
        <v>4.81787829864711</v>
      </c>
      <c r="P12819" s="217">
        <v>0.29497214073349698</v>
      </c>
      <c r="Q12819" s="217">
        <v>5.1529733470189099</v>
      </c>
      <c r="R12819" s="217">
        <v>4.8502315354666399</v>
      </c>
      <c r="S12819" s="217">
        <v>0.30274181155226698</v>
      </c>
      <c r="T12819" s="217">
        <v>5.04994688015893</v>
      </c>
      <c r="U12819" s="217">
        <v>4.7438746339349196</v>
      </c>
      <c r="V12819" s="217">
        <v>0.30607224622400198</v>
      </c>
      <c r="W12819" s="217">
        <v>5.1118857691894801</v>
      </c>
      <c r="X12819" s="217">
        <v>4.8052446614379001</v>
      </c>
      <c r="Y12819" s="217">
        <v>0.30664110775157999</v>
      </c>
    </row>
    <row r="12820" spans="2:25">
      <c r="B12820" s="217" t="s">
        <v>12990</v>
      </c>
      <c r="C12820" s="217" t="s">
        <v>11696</v>
      </c>
      <c r="D12820" s="217" t="s">
        <v>15</v>
      </c>
      <c r="E12820" s="217" t="s">
        <v>103</v>
      </c>
      <c r="F12820" s="217" t="s">
        <v>5</v>
      </c>
      <c r="G12820" s="217" t="s">
        <v>5</v>
      </c>
      <c r="H12820" s="217" t="s">
        <v>178</v>
      </c>
      <c r="I12820" s="217">
        <v>177</v>
      </c>
      <c r="J12820" s="217">
        <v>172</v>
      </c>
      <c r="K12820" s="217">
        <v>5</v>
      </c>
      <c r="L12820" s="217">
        <v>1423</v>
      </c>
      <c r="M12820" s="217">
        <v>57689.202268647998</v>
      </c>
      <c r="N12820" s="217">
        <v>3.06816515117931</v>
      </c>
      <c r="O12820" s="217">
        <v>2.9814938192250899</v>
      </c>
      <c r="P12820" s="217">
        <v>8.6671331954217695E-2</v>
      </c>
      <c r="Q12820" s="217">
        <v>3.1061845269201198</v>
      </c>
      <c r="R12820" s="217">
        <v>3.0210821938565999</v>
      </c>
      <c r="S12820" s="217">
        <v>8.5102333063520205E-2</v>
      </c>
      <c r="T12820" s="217">
        <v>3.0514469567943001</v>
      </c>
      <c r="U12820" s="217">
        <v>2.9604481690264199</v>
      </c>
      <c r="V12820" s="217">
        <v>9.0998787767880299E-2</v>
      </c>
      <c r="W12820" s="217">
        <v>3.0974088828514001</v>
      </c>
      <c r="X12820" s="217">
        <v>3.0092799805100698</v>
      </c>
      <c r="Y12820" s="217">
        <v>8.8128902341324297E-2</v>
      </c>
    </row>
    <row r="12821" spans="2:25">
      <c r="B12821" s="217" t="s">
        <v>12991</v>
      </c>
      <c r="C12821" s="217" t="s">
        <v>11696</v>
      </c>
      <c r="D12821" s="217" t="s">
        <v>15</v>
      </c>
      <c r="E12821" s="217" t="s">
        <v>103</v>
      </c>
      <c r="F12821" s="217" t="s">
        <v>5</v>
      </c>
      <c r="G12821" s="217" t="s">
        <v>5</v>
      </c>
      <c r="H12821" s="217" t="s">
        <v>5</v>
      </c>
      <c r="I12821" s="217">
        <v>440</v>
      </c>
      <c r="J12821" s="217">
        <v>428</v>
      </c>
      <c r="K12821" s="217">
        <v>12</v>
      </c>
      <c r="L12821" s="217">
        <v>2846</v>
      </c>
      <c r="M12821" s="217">
        <v>128540</v>
      </c>
      <c r="N12821" s="217">
        <v>3.4230589699704401</v>
      </c>
      <c r="O12821" s="217">
        <v>3.3297028162439699</v>
      </c>
      <c r="P12821" s="217">
        <v>9.3356153726466495E-2</v>
      </c>
      <c r="Q12821" s="217">
        <v>3.4737571515396</v>
      </c>
      <c r="R12821" s="217">
        <v>3.3823952197981999</v>
      </c>
      <c r="S12821" s="217">
        <v>9.1361931741396493E-2</v>
      </c>
      <c r="T12821" s="217">
        <v>3.4172719003167198</v>
      </c>
      <c r="U12821" s="217">
        <v>3.32289962324313</v>
      </c>
      <c r="V12821" s="217">
        <v>9.4372277073593705E-2</v>
      </c>
      <c r="W12821" s="217">
        <v>3.4612614036664202</v>
      </c>
      <c r="X12821" s="217">
        <v>3.3679056177978701</v>
      </c>
      <c r="Y12821" s="217">
        <v>9.3355785868543303E-2</v>
      </c>
    </row>
    <row r="12822" spans="2:25">
      <c r="B12822" s="217" t="s">
        <v>12992</v>
      </c>
      <c r="C12822" s="217" t="s">
        <v>11696</v>
      </c>
      <c r="D12822" s="217" t="s">
        <v>15</v>
      </c>
      <c r="E12822" s="217" t="s">
        <v>87</v>
      </c>
      <c r="F12822" s="217" t="s">
        <v>12</v>
      </c>
      <c r="G12822" s="217" t="s">
        <v>10</v>
      </c>
      <c r="H12822" s="217" t="s">
        <v>170</v>
      </c>
      <c r="I12822" s="217">
        <v>3</v>
      </c>
      <c r="J12822" s="217">
        <v>3</v>
      </c>
      <c r="K12822" s="217">
        <v>0</v>
      </c>
      <c r="L12822" s="217">
        <v>4</v>
      </c>
      <c r="M12822" s="217">
        <v>288.68965517241401</v>
      </c>
      <c r="N12822" s="217">
        <v>10.391782130912601</v>
      </c>
      <c r="O12822" s="217">
        <v>10.391782130912601</v>
      </c>
      <c r="P12822" s="217">
        <v>0</v>
      </c>
      <c r="Q12822" s="217">
        <v>10.391782130912601</v>
      </c>
      <c r="R12822" s="217">
        <v>10.391782130912601</v>
      </c>
      <c r="S12822" s="217">
        <v>0</v>
      </c>
      <c r="T12822" s="217">
        <v>10.391782130912601</v>
      </c>
      <c r="U12822" s="217">
        <v>10.391782130912601</v>
      </c>
      <c r="V12822" s="217">
        <v>0</v>
      </c>
      <c r="W12822" s="217">
        <v>10.391782130912601</v>
      </c>
      <c r="X12822" s="217">
        <v>10.391782130912601</v>
      </c>
      <c r="Y12822" s="217">
        <v>0</v>
      </c>
    </row>
    <row r="12823" spans="2:25">
      <c r="B12823" s="217" t="s">
        <v>12993</v>
      </c>
      <c r="C12823" s="217" t="s">
        <v>11696</v>
      </c>
      <c r="D12823" s="217" t="s">
        <v>15</v>
      </c>
      <c r="E12823" s="217" t="s">
        <v>87</v>
      </c>
      <c r="F12823" s="217" t="s">
        <v>12</v>
      </c>
      <c r="G12823" s="217" t="s">
        <v>10</v>
      </c>
      <c r="H12823" s="217" t="s">
        <v>172</v>
      </c>
      <c r="I12823" s="217">
        <v>4</v>
      </c>
      <c r="J12823" s="217">
        <v>4</v>
      </c>
      <c r="K12823" s="217">
        <v>0</v>
      </c>
      <c r="L12823" s="217">
        <v>6</v>
      </c>
      <c r="M12823" s="217">
        <v>410.82758620689702</v>
      </c>
      <c r="N12823" s="217">
        <v>9.7364445190532205</v>
      </c>
      <c r="O12823" s="217">
        <v>9.7364445190532205</v>
      </c>
      <c r="P12823" s="217">
        <v>0</v>
      </c>
      <c r="Q12823" s="217">
        <v>9.7364445190532205</v>
      </c>
      <c r="R12823" s="217">
        <v>9.7364445190532205</v>
      </c>
      <c r="S12823" s="217">
        <v>0</v>
      </c>
      <c r="T12823" s="217">
        <v>9.7364445190532205</v>
      </c>
      <c r="U12823" s="217">
        <v>9.7364445190532205</v>
      </c>
      <c r="V12823" s="217">
        <v>0</v>
      </c>
      <c r="W12823" s="217">
        <v>9.7364445190532205</v>
      </c>
      <c r="X12823" s="217">
        <v>9.7364445190532205</v>
      </c>
      <c r="Y12823" s="217">
        <v>0</v>
      </c>
    </row>
    <row r="12824" spans="2:25">
      <c r="B12824" s="217" t="s">
        <v>12994</v>
      </c>
      <c r="C12824" s="217" t="s">
        <v>11696</v>
      </c>
      <c r="D12824" s="217" t="s">
        <v>15</v>
      </c>
      <c r="E12824" s="217" t="s">
        <v>87</v>
      </c>
      <c r="F12824" s="217" t="s">
        <v>12</v>
      </c>
      <c r="G12824" s="217" t="s">
        <v>10</v>
      </c>
      <c r="H12824" s="217" t="s">
        <v>174</v>
      </c>
      <c r="I12824" s="217">
        <v>7</v>
      </c>
      <c r="J12824" s="217">
        <v>7</v>
      </c>
      <c r="K12824" s="217">
        <v>0</v>
      </c>
      <c r="L12824" s="217">
        <v>4</v>
      </c>
      <c r="M12824" s="217">
        <v>521.86206896551698</v>
      </c>
      <c r="N12824" s="217">
        <v>13.413506012951</v>
      </c>
      <c r="O12824" s="217">
        <v>13.413506012951</v>
      </c>
      <c r="P12824" s="217">
        <v>0</v>
      </c>
      <c r="Q12824" s="217">
        <v>13.413506012951</v>
      </c>
      <c r="R12824" s="217">
        <v>13.413506012951</v>
      </c>
      <c r="S12824" s="217">
        <v>0</v>
      </c>
      <c r="T12824" s="217">
        <v>13.413506012951</v>
      </c>
      <c r="U12824" s="217">
        <v>13.413506012951</v>
      </c>
      <c r="V12824" s="217">
        <v>0</v>
      </c>
      <c r="W12824" s="217">
        <v>13.413506012951</v>
      </c>
      <c r="X12824" s="217">
        <v>13.413506012951</v>
      </c>
      <c r="Y12824" s="217">
        <v>0</v>
      </c>
    </row>
    <row r="12825" spans="2:25">
      <c r="B12825" s="217" t="s">
        <v>12995</v>
      </c>
      <c r="C12825" s="217" t="s">
        <v>11696</v>
      </c>
      <c r="D12825" s="217" t="s">
        <v>15</v>
      </c>
      <c r="E12825" s="217" t="s">
        <v>87</v>
      </c>
      <c r="F12825" s="217" t="s">
        <v>12</v>
      </c>
      <c r="G12825" s="217" t="s">
        <v>10</v>
      </c>
      <c r="H12825" s="217" t="s">
        <v>176</v>
      </c>
      <c r="I12825" s="217">
        <v>16</v>
      </c>
      <c r="J12825" s="217">
        <v>14</v>
      </c>
      <c r="K12825" s="217">
        <v>2</v>
      </c>
      <c r="L12825" s="217">
        <v>26</v>
      </c>
      <c r="M12825" s="217">
        <v>788.34482758620697</v>
      </c>
      <c r="N12825" s="217">
        <v>20.295687166477101</v>
      </c>
      <c r="O12825" s="217">
        <v>17.758726270667498</v>
      </c>
      <c r="P12825" s="217">
        <v>2.5369608958096399</v>
      </c>
      <c r="Q12825" s="217">
        <v>20.295687166477101</v>
      </c>
      <c r="R12825" s="217">
        <v>17.758726270667498</v>
      </c>
      <c r="S12825" s="217">
        <v>2.5369608958096399</v>
      </c>
      <c r="T12825" s="217">
        <v>20.295687166477101</v>
      </c>
      <c r="U12825" s="217">
        <v>17.758726270667498</v>
      </c>
      <c r="V12825" s="217">
        <v>2.5369608958096399</v>
      </c>
      <c r="W12825" s="217">
        <v>20.295687166477101</v>
      </c>
      <c r="X12825" s="217">
        <v>17.758726270667498</v>
      </c>
      <c r="Y12825" s="217">
        <v>2.5369608958096399</v>
      </c>
    </row>
    <row r="12826" spans="2:25">
      <c r="B12826" s="217" t="s">
        <v>12996</v>
      </c>
      <c r="C12826" s="217" t="s">
        <v>11696</v>
      </c>
      <c r="D12826" s="217" t="s">
        <v>15</v>
      </c>
      <c r="E12826" s="217" t="s">
        <v>87</v>
      </c>
      <c r="F12826" s="217" t="s">
        <v>12</v>
      </c>
      <c r="G12826" s="217" t="s">
        <v>10</v>
      </c>
      <c r="H12826" s="217" t="s">
        <v>178</v>
      </c>
      <c r="I12826" s="217">
        <v>27</v>
      </c>
      <c r="J12826" s="217">
        <v>27</v>
      </c>
      <c r="K12826" s="217">
        <v>0</v>
      </c>
      <c r="L12826" s="217">
        <v>68</v>
      </c>
      <c r="M12826" s="217">
        <v>2820.2758620689701</v>
      </c>
      <c r="N12826" s="217">
        <v>9.5735315694233893</v>
      </c>
      <c r="O12826" s="217">
        <v>9.5735315694233893</v>
      </c>
      <c r="P12826" s="217">
        <v>0</v>
      </c>
      <c r="Q12826" s="217">
        <v>9.5735315694233893</v>
      </c>
      <c r="R12826" s="217">
        <v>9.5735315694233893</v>
      </c>
      <c r="S12826" s="217">
        <v>0</v>
      </c>
      <c r="T12826" s="217">
        <v>9.5735315694233893</v>
      </c>
      <c r="U12826" s="217">
        <v>9.5735315694233893</v>
      </c>
      <c r="V12826" s="217">
        <v>0</v>
      </c>
      <c r="W12826" s="217">
        <v>9.5735315694233893</v>
      </c>
      <c r="X12826" s="217">
        <v>9.5735315694233893</v>
      </c>
      <c r="Y12826" s="217">
        <v>0</v>
      </c>
    </row>
    <row r="12827" spans="2:25">
      <c r="B12827" s="217" t="s">
        <v>12997</v>
      </c>
      <c r="C12827" s="217" t="s">
        <v>11696</v>
      </c>
      <c r="D12827" s="217" t="s">
        <v>15</v>
      </c>
      <c r="E12827" s="217" t="s">
        <v>87</v>
      </c>
      <c r="F12827" s="217" t="s">
        <v>12</v>
      </c>
      <c r="G12827" s="217" t="s">
        <v>10</v>
      </c>
      <c r="H12827" s="217" t="s">
        <v>5</v>
      </c>
      <c r="I12827" s="217">
        <v>57</v>
      </c>
      <c r="J12827" s="217">
        <v>55</v>
      </c>
      <c r="K12827" s="217">
        <v>2</v>
      </c>
      <c r="L12827" s="217">
        <v>108</v>
      </c>
      <c r="M12827" s="217">
        <v>4830</v>
      </c>
      <c r="N12827" s="217">
        <v>11.8012422360248</v>
      </c>
      <c r="O12827" s="217">
        <v>11.3871635610766</v>
      </c>
      <c r="P12827" s="217">
        <v>0.41407867494824002</v>
      </c>
      <c r="Q12827" s="217">
        <v>11.8012422360248</v>
      </c>
      <c r="R12827" s="217">
        <v>11.3871635610766</v>
      </c>
      <c r="S12827" s="217">
        <v>0.41407867494824002</v>
      </c>
      <c r="T12827" s="217">
        <v>11.8012422360248</v>
      </c>
      <c r="U12827" s="217">
        <v>11.3871635610766</v>
      </c>
      <c r="V12827" s="217">
        <v>0.41407867494824002</v>
      </c>
      <c r="W12827" s="217">
        <v>11.8012422360248</v>
      </c>
      <c r="X12827" s="217">
        <v>11.3871635610766</v>
      </c>
      <c r="Y12827" s="217">
        <v>0.41407867494824002</v>
      </c>
    </row>
    <row r="12828" spans="2:25">
      <c r="B12828" s="217" t="s">
        <v>12998</v>
      </c>
      <c r="C12828" s="217" t="s">
        <v>11696</v>
      </c>
      <c r="D12828" s="217" t="s">
        <v>15</v>
      </c>
      <c r="E12828" s="217" t="s">
        <v>87</v>
      </c>
      <c r="F12828" s="217" t="s">
        <v>9</v>
      </c>
      <c r="G12828" s="217" t="s">
        <v>10</v>
      </c>
      <c r="H12828" s="217" t="s">
        <v>170</v>
      </c>
      <c r="I12828" s="217">
        <v>1</v>
      </c>
      <c r="J12828" s="217">
        <v>1</v>
      </c>
      <c r="K12828" s="217">
        <v>0</v>
      </c>
      <c r="L12828" s="217">
        <v>10</v>
      </c>
      <c r="M12828" s="217">
        <v>348.66520787746202</v>
      </c>
      <c r="N12828" s="217">
        <v>2.8680808334379302</v>
      </c>
      <c r="O12828" s="217">
        <v>2.8680808334379302</v>
      </c>
      <c r="P12828" s="217">
        <v>0</v>
      </c>
      <c r="Q12828" s="217">
        <v>2.8680808334379302</v>
      </c>
      <c r="R12828" s="217">
        <v>2.8680808334379302</v>
      </c>
      <c r="S12828" s="217">
        <v>0</v>
      </c>
      <c r="T12828" s="217">
        <v>2.8680808334379302</v>
      </c>
      <c r="U12828" s="217">
        <v>2.8680808334379302</v>
      </c>
      <c r="V12828" s="217">
        <v>0</v>
      </c>
      <c r="W12828" s="217">
        <v>2.8680808334379302</v>
      </c>
      <c r="X12828" s="217">
        <v>2.8680808334379302</v>
      </c>
      <c r="Y12828" s="217">
        <v>0</v>
      </c>
    </row>
    <row r="12829" spans="2:25">
      <c r="B12829" s="217" t="s">
        <v>12999</v>
      </c>
      <c r="C12829" s="217" t="s">
        <v>11696</v>
      </c>
      <c r="D12829" s="217" t="s">
        <v>15</v>
      </c>
      <c r="E12829" s="217" t="s">
        <v>87</v>
      </c>
      <c r="F12829" s="217" t="s">
        <v>9</v>
      </c>
      <c r="G12829" s="217" t="s">
        <v>10</v>
      </c>
      <c r="H12829" s="217" t="s">
        <v>172</v>
      </c>
      <c r="I12829" s="217">
        <v>0</v>
      </c>
      <c r="J12829" s="217">
        <v>0</v>
      </c>
      <c r="K12829" s="217">
        <v>0</v>
      </c>
      <c r="L12829" s="217">
        <v>18</v>
      </c>
      <c r="M12829" s="217">
        <v>494.879649890591</v>
      </c>
      <c r="N12829" s="217">
        <v>0</v>
      </c>
      <c r="O12829" s="217">
        <v>0</v>
      </c>
      <c r="P12829" s="217">
        <v>0</v>
      </c>
      <c r="Q12829" s="217">
        <v>0</v>
      </c>
      <c r="R12829" s="217">
        <v>0</v>
      </c>
      <c r="S12829" s="217">
        <v>0</v>
      </c>
      <c r="T12829" s="217">
        <v>0</v>
      </c>
      <c r="U12829" s="217">
        <v>0</v>
      </c>
      <c r="V12829" s="217">
        <v>0</v>
      </c>
      <c r="W12829" s="217">
        <v>0</v>
      </c>
      <c r="X12829" s="217">
        <v>0</v>
      </c>
      <c r="Y12829" s="217">
        <v>0</v>
      </c>
    </row>
    <row r="12830" spans="2:25">
      <c r="B12830" s="217" t="s">
        <v>13000</v>
      </c>
      <c r="C12830" s="217" t="s">
        <v>11696</v>
      </c>
      <c r="D12830" s="217" t="s">
        <v>15</v>
      </c>
      <c r="E12830" s="217" t="s">
        <v>87</v>
      </c>
      <c r="F12830" s="217" t="s">
        <v>9</v>
      </c>
      <c r="G12830" s="217" t="s">
        <v>10</v>
      </c>
      <c r="H12830" s="217" t="s">
        <v>174</v>
      </c>
      <c r="I12830" s="217">
        <v>0</v>
      </c>
      <c r="J12830" s="217">
        <v>0</v>
      </c>
      <c r="K12830" s="217">
        <v>0</v>
      </c>
      <c r="L12830" s="217">
        <v>8</v>
      </c>
      <c r="M12830" s="217">
        <v>494.879649890591</v>
      </c>
      <c r="N12830" s="217">
        <v>0</v>
      </c>
      <c r="O12830" s="217">
        <v>0</v>
      </c>
      <c r="P12830" s="217">
        <v>0</v>
      </c>
      <c r="Q12830" s="217">
        <v>0</v>
      </c>
      <c r="R12830" s="217">
        <v>0</v>
      </c>
      <c r="S12830" s="217">
        <v>0</v>
      </c>
      <c r="T12830" s="217">
        <v>0</v>
      </c>
      <c r="U12830" s="217">
        <v>0</v>
      </c>
      <c r="V12830" s="217">
        <v>0</v>
      </c>
      <c r="W12830" s="217">
        <v>0</v>
      </c>
      <c r="X12830" s="217">
        <v>0</v>
      </c>
      <c r="Y12830" s="217">
        <v>0</v>
      </c>
    </row>
    <row r="12831" spans="2:25">
      <c r="B12831" s="217" t="s">
        <v>13001</v>
      </c>
      <c r="C12831" s="217" t="s">
        <v>11696</v>
      </c>
      <c r="D12831" s="217" t="s">
        <v>15</v>
      </c>
      <c r="E12831" s="217" t="s">
        <v>87</v>
      </c>
      <c r="F12831" s="217" t="s">
        <v>9</v>
      </c>
      <c r="G12831" s="217" t="s">
        <v>10</v>
      </c>
      <c r="H12831" s="217" t="s">
        <v>176</v>
      </c>
      <c r="I12831" s="217">
        <v>5</v>
      </c>
      <c r="J12831" s="217">
        <v>4</v>
      </c>
      <c r="K12831" s="217">
        <v>1</v>
      </c>
      <c r="L12831" s="217">
        <v>26</v>
      </c>
      <c r="M12831" s="217">
        <v>809.80306345733004</v>
      </c>
      <c r="N12831" s="217">
        <v>6.1743406830955498</v>
      </c>
      <c r="O12831" s="217">
        <v>4.9394725464764404</v>
      </c>
      <c r="P12831" s="217">
        <v>1.2348681366191101</v>
      </c>
      <c r="Q12831" s="217">
        <v>6.1743406830955498</v>
      </c>
      <c r="R12831" s="217">
        <v>4.9394725464764404</v>
      </c>
      <c r="S12831" s="217">
        <v>1.2348681366191101</v>
      </c>
      <c r="T12831" s="217">
        <v>6.1743406830955498</v>
      </c>
      <c r="U12831" s="217">
        <v>4.9394725464764404</v>
      </c>
      <c r="V12831" s="217">
        <v>1.2348681366191101</v>
      </c>
      <c r="W12831" s="217">
        <v>6.1743406830955498</v>
      </c>
      <c r="X12831" s="217">
        <v>4.9394725464764404</v>
      </c>
      <c r="Y12831" s="217">
        <v>1.2348681366191101</v>
      </c>
    </row>
    <row r="12832" spans="2:25">
      <c r="B12832" s="217" t="s">
        <v>13002</v>
      </c>
      <c r="C12832" s="217" t="s">
        <v>11696</v>
      </c>
      <c r="D12832" s="217" t="s">
        <v>15</v>
      </c>
      <c r="E12832" s="217" t="s">
        <v>87</v>
      </c>
      <c r="F12832" s="217" t="s">
        <v>9</v>
      </c>
      <c r="G12832" s="217" t="s">
        <v>10</v>
      </c>
      <c r="H12832" s="217" t="s">
        <v>178</v>
      </c>
      <c r="I12832" s="217">
        <v>5</v>
      </c>
      <c r="J12832" s="217">
        <v>4</v>
      </c>
      <c r="K12832" s="217">
        <v>1</v>
      </c>
      <c r="L12832" s="217">
        <v>94</v>
      </c>
      <c r="M12832" s="217">
        <v>2991.77242888403</v>
      </c>
      <c r="N12832" s="217">
        <v>1.67125010971007</v>
      </c>
      <c r="O12832" s="217">
        <v>1.3370000877680599</v>
      </c>
      <c r="P12832" s="217">
        <v>0.33425002194201497</v>
      </c>
      <c r="Q12832" s="217">
        <v>1.67125010971007</v>
      </c>
      <c r="R12832" s="217">
        <v>1.3370000877680599</v>
      </c>
      <c r="S12832" s="217">
        <v>0.33425002194201497</v>
      </c>
      <c r="T12832" s="217">
        <v>1.67125010971007</v>
      </c>
      <c r="U12832" s="217">
        <v>1.3370000877680599</v>
      </c>
      <c r="V12832" s="217">
        <v>0.33425002194201497</v>
      </c>
      <c r="W12832" s="217">
        <v>1.67125010971007</v>
      </c>
      <c r="X12832" s="217">
        <v>1.3370000877680599</v>
      </c>
      <c r="Y12832" s="217">
        <v>0.33425002194201497</v>
      </c>
    </row>
    <row r="12833" spans="2:25">
      <c r="B12833" s="217" t="s">
        <v>13003</v>
      </c>
      <c r="C12833" s="217" t="s">
        <v>11696</v>
      </c>
      <c r="D12833" s="217" t="s">
        <v>15</v>
      </c>
      <c r="E12833" s="217" t="s">
        <v>87</v>
      </c>
      <c r="F12833" s="217" t="s">
        <v>9</v>
      </c>
      <c r="G12833" s="217" t="s">
        <v>10</v>
      </c>
      <c r="H12833" s="217" t="s">
        <v>5</v>
      </c>
      <c r="I12833" s="217">
        <v>11</v>
      </c>
      <c r="J12833" s="217">
        <v>9</v>
      </c>
      <c r="K12833" s="217">
        <v>2</v>
      </c>
      <c r="L12833" s="217">
        <v>156</v>
      </c>
      <c r="M12833" s="217">
        <v>5140</v>
      </c>
      <c r="N12833" s="217">
        <v>2.14007782101167</v>
      </c>
      <c r="O12833" s="217">
        <v>1.75097276264591</v>
      </c>
      <c r="P12833" s="217">
        <v>0.38910505836575898</v>
      </c>
      <c r="Q12833" s="217">
        <v>2.14007782101167</v>
      </c>
      <c r="R12833" s="217">
        <v>1.75097276264591</v>
      </c>
      <c r="S12833" s="217">
        <v>0.38910505836575898</v>
      </c>
      <c r="T12833" s="217">
        <v>2.14007782101167</v>
      </c>
      <c r="U12833" s="217">
        <v>1.75097276264591</v>
      </c>
      <c r="V12833" s="217">
        <v>0.38910505836575898</v>
      </c>
      <c r="W12833" s="217">
        <v>2.14007782101167</v>
      </c>
      <c r="X12833" s="217">
        <v>1.75097276264591</v>
      </c>
      <c r="Y12833" s="217">
        <v>0.38910505836575898</v>
      </c>
    </row>
    <row r="12834" spans="2:25">
      <c r="B12834" s="217" t="s">
        <v>13004</v>
      </c>
      <c r="C12834" s="217" t="s">
        <v>11696</v>
      </c>
      <c r="D12834" s="217" t="s">
        <v>15</v>
      </c>
      <c r="E12834" s="217" t="s">
        <v>87</v>
      </c>
      <c r="F12834" s="217" t="s">
        <v>5</v>
      </c>
      <c r="G12834" s="217" t="s">
        <v>10</v>
      </c>
      <c r="H12834" s="217" t="s">
        <v>170</v>
      </c>
      <c r="I12834" s="217">
        <v>4</v>
      </c>
      <c r="J12834" s="217">
        <v>4</v>
      </c>
      <c r="K12834" s="217">
        <v>0</v>
      </c>
      <c r="L12834" s="217">
        <v>14</v>
      </c>
      <c r="M12834" s="217">
        <v>637.35486304987603</v>
      </c>
      <c r="N12834" s="217">
        <v>6.2759386205342</v>
      </c>
      <c r="O12834" s="217">
        <v>6.2759386205342</v>
      </c>
      <c r="P12834" s="217">
        <v>0</v>
      </c>
      <c r="Q12834" s="217">
        <v>6.2759386205342</v>
      </c>
      <c r="R12834" s="217">
        <v>6.2759386205342</v>
      </c>
      <c r="S12834" s="217">
        <v>0</v>
      </c>
      <c r="T12834" s="217">
        <v>6.2759386205342</v>
      </c>
      <c r="U12834" s="217">
        <v>6.2759386205342</v>
      </c>
      <c r="V12834" s="217">
        <v>0</v>
      </c>
      <c r="W12834" s="217">
        <v>6.2759386205342</v>
      </c>
      <c r="X12834" s="217">
        <v>6.2759386205342</v>
      </c>
      <c r="Y12834" s="217">
        <v>0</v>
      </c>
    </row>
    <row r="12835" spans="2:25">
      <c r="B12835" s="217" t="s">
        <v>13005</v>
      </c>
      <c r="C12835" s="217" t="s">
        <v>11696</v>
      </c>
      <c r="D12835" s="217" t="s">
        <v>15</v>
      </c>
      <c r="E12835" s="217" t="s">
        <v>87</v>
      </c>
      <c r="F12835" s="217" t="s">
        <v>5</v>
      </c>
      <c r="G12835" s="217" t="s">
        <v>10</v>
      </c>
      <c r="H12835" s="217" t="s">
        <v>172</v>
      </c>
      <c r="I12835" s="217">
        <v>4</v>
      </c>
      <c r="J12835" s="217">
        <v>4</v>
      </c>
      <c r="K12835" s="217">
        <v>0</v>
      </c>
      <c r="L12835" s="217">
        <v>24</v>
      </c>
      <c r="M12835" s="217">
        <v>905.707236097487</v>
      </c>
      <c r="N12835" s="217">
        <v>4.4164381607849403</v>
      </c>
      <c r="O12835" s="217">
        <v>4.4164381607849403</v>
      </c>
      <c r="P12835" s="217">
        <v>0</v>
      </c>
      <c r="Q12835" s="217">
        <v>4.4164381607849403</v>
      </c>
      <c r="R12835" s="217">
        <v>4.4164381607849403</v>
      </c>
      <c r="S12835" s="217">
        <v>0</v>
      </c>
      <c r="T12835" s="217">
        <v>4.4164381607849403</v>
      </c>
      <c r="U12835" s="217">
        <v>4.4164381607849403</v>
      </c>
      <c r="V12835" s="217">
        <v>0</v>
      </c>
      <c r="W12835" s="217">
        <v>4.4164381607849403</v>
      </c>
      <c r="X12835" s="217">
        <v>4.4164381607849403</v>
      </c>
      <c r="Y12835" s="217">
        <v>0</v>
      </c>
    </row>
    <row r="12836" spans="2:25">
      <c r="B12836" s="217" t="s">
        <v>13006</v>
      </c>
      <c r="C12836" s="217" t="s">
        <v>11696</v>
      </c>
      <c r="D12836" s="217" t="s">
        <v>15</v>
      </c>
      <c r="E12836" s="217" t="s">
        <v>87</v>
      </c>
      <c r="F12836" s="217" t="s">
        <v>5</v>
      </c>
      <c r="G12836" s="217" t="s">
        <v>10</v>
      </c>
      <c r="H12836" s="217" t="s">
        <v>174</v>
      </c>
      <c r="I12836" s="217">
        <v>7</v>
      </c>
      <c r="J12836" s="217">
        <v>7</v>
      </c>
      <c r="K12836" s="217">
        <v>0</v>
      </c>
      <c r="L12836" s="217">
        <v>12</v>
      </c>
      <c r="M12836" s="217">
        <v>1016.74171885611</v>
      </c>
      <c r="N12836" s="217">
        <v>6.8847376577361201</v>
      </c>
      <c r="O12836" s="217">
        <v>6.8847376577361201</v>
      </c>
      <c r="P12836" s="217">
        <v>0</v>
      </c>
      <c r="Q12836" s="217">
        <v>6.8847376577361201</v>
      </c>
      <c r="R12836" s="217">
        <v>6.8847376577361201</v>
      </c>
      <c r="S12836" s="217">
        <v>0</v>
      </c>
      <c r="T12836" s="217">
        <v>6.8847376577361201</v>
      </c>
      <c r="U12836" s="217">
        <v>6.8847376577361201</v>
      </c>
      <c r="V12836" s="217">
        <v>0</v>
      </c>
      <c r="W12836" s="217">
        <v>6.8847376577361201</v>
      </c>
      <c r="X12836" s="217">
        <v>6.8847376577361201</v>
      </c>
      <c r="Y12836" s="217">
        <v>0</v>
      </c>
    </row>
    <row r="12837" spans="2:25">
      <c r="B12837" s="217" t="s">
        <v>13007</v>
      </c>
      <c r="C12837" s="217" t="s">
        <v>11696</v>
      </c>
      <c r="D12837" s="217" t="s">
        <v>15</v>
      </c>
      <c r="E12837" s="217" t="s">
        <v>87</v>
      </c>
      <c r="F12837" s="217" t="s">
        <v>5</v>
      </c>
      <c r="G12837" s="217" t="s">
        <v>10</v>
      </c>
      <c r="H12837" s="217" t="s">
        <v>176</v>
      </c>
      <c r="I12837" s="217">
        <v>21</v>
      </c>
      <c r="J12837" s="217">
        <v>18</v>
      </c>
      <c r="K12837" s="217">
        <v>3</v>
      </c>
      <c r="L12837" s="217">
        <v>52</v>
      </c>
      <c r="M12837" s="217">
        <v>1598.1478910435401</v>
      </c>
      <c r="N12837" s="217">
        <v>13.1402106886915</v>
      </c>
      <c r="O12837" s="217">
        <v>11.263037733164101</v>
      </c>
      <c r="P12837" s="217">
        <v>1.87717295552735</v>
      </c>
      <c r="Q12837" s="217">
        <v>13.1402106886915</v>
      </c>
      <c r="R12837" s="217">
        <v>11.263037733164101</v>
      </c>
      <c r="S12837" s="217">
        <v>1.87717295552735</v>
      </c>
      <c r="T12837" s="217">
        <v>13.1402106886915</v>
      </c>
      <c r="U12837" s="217">
        <v>11.263037733164101</v>
      </c>
      <c r="V12837" s="217">
        <v>1.87717295552735</v>
      </c>
      <c r="W12837" s="217">
        <v>13.1402106886915</v>
      </c>
      <c r="X12837" s="217">
        <v>11.263037733164101</v>
      </c>
      <c r="Y12837" s="217">
        <v>1.87717295552735</v>
      </c>
    </row>
    <row r="12838" spans="2:25">
      <c r="B12838" s="217" t="s">
        <v>13008</v>
      </c>
      <c r="C12838" s="217" t="s">
        <v>11696</v>
      </c>
      <c r="D12838" s="217" t="s">
        <v>15</v>
      </c>
      <c r="E12838" s="217" t="s">
        <v>87</v>
      </c>
      <c r="F12838" s="217" t="s">
        <v>5</v>
      </c>
      <c r="G12838" s="217" t="s">
        <v>10</v>
      </c>
      <c r="H12838" s="217" t="s">
        <v>178</v>
      </c>
      <c r="I12838" s="217">
        <v>32</v>
      </c>
      <c r="J12838" s="217">
        <v>31</v>
      </c>
      <c r="K12838" s="217">
        <v>1</v>
      </c>
      <c r="L12838" s="217">
        <v>162</v>
      </c>
      <c r="M12838" s="217">
        <v>5812.0482909529901</v>
      </c>
      <c r="N12838" s="217">
        <v>5.5058042187658804</v>
      </c>
      <c r="O12838" s="217">
        <v>5.33374783692945</v>
      </c>
      <c r="P12838" s="217">
        <v>0.17205638183643401</v>
      </c>
      <c r="Q12838" s="217">
        <v>5.5058042187658804</v>
      </c>
      <c r="R12838" s="217">
        <v>5.33374783692945</v>
      </c>
      <c r="S12838" s="217">
        <v>0.17205638183643401</v>
      </c>
      <c r="T12838" s="217">
        <v>5.5058042187658804</v>
      </c>
      <c r="U12838" s="217">
        <v>5.33374783692945</v>
      </c>
      <c r="V12838" s="217">
        <v>0.17205638183643401</v>
      </c>
      <c r="W12838" s="217">
        <v>5.5058042187658804</v>
      </c>
      <c r="X12838" s="217">
        <v>5.33374783692945</v>
      </c>
      <c r="Y12838" s="217">
        <v>0.17205638183643401</v>
      </c>
    </row>
    <row r="12839" spans="2:25">
      <c r="B12839" s="217" t="s">
        <v>13009</v>
      </c>
      <c r="C12839" s="217" t="s">
        <v>11696</v>
      </c>
      <c r="D12839" s="217" t="s">
        <v>15</v>
      </c>
      <c r="E12839" s="217" t="s">
        <v>87</v>
      </c>
      <c r="F12839" s="217" t="s">
        <v>5</v>
      </c>
      <c r="G12839" s="217" t="s">
        <v>10</v>
      </c>
      <c r="H12839" s="217" t="s">
        <v>5</v>
      </c>
      <c r="I12839" s="217">
        <v>68</v>
      </c>
      <c r="J12839" s="217">
        <v>64</v>
      </c>
      <c r="K12839" s="217">
        <v>4</v>
      </c>
      <c r="L12839" s="217">
        <v>264</v>
      </c>
      <c r="M12839" s="217">
        <v>9970</v>
      </c>
      <c r="N12839" s="217">
        <v>6.8204613841524599</v>
      </c>
      <c r="O12839" s="217">
        <v>6.4192577733199601</v>
      </c>
      <c r="P12839" s="217">
        <v>0.401203610832498</v>
      </c>
      <c r="Q12839" s="217">
        <v>6.8204613841524599</v>
      </c>
      <c r="R12839" s="217">
        <v>6.4192577733199601</v>
      </c>
      <c r="S12839" s="217">
        <v>0.401203610832498</v>
      </c>
      <c r="T12839" s="217">
        <v>6.8204613841524599</v>
      </c>
      <c r="U12839" s="217">
        <v>6.4192577733199601</v>
      </c>
      <c r="V12839" s="217">
        <v>0.401203610832498</v>
      </c>
      <c r="W12839" s="217">
        <v>6.8204613841524599</v>
      </c>
      <c r="X12839" s="217">
        <v>6.4192577733199601</v>
      </c>
      <c r="Y12839" s="217">
        <v>0.401203610832498</v>
      </c>
    </row>
    <row r="12840" spans="2:25">
      <c r="B12840" s="217" t="s">
        <v>13010</v>
      </c>
      <c r="C12840" s="217" t="s">
        <v>11696</v>
      </c>
      <c r="D12840" s="217" t="s">
        <v>15</v>
      </c>
      <c r="E12840" s="217" t="s">
        <v>87</v>
      </c>
      <c r="F12840" s="217" t="s">
        <v>12</v>
      </c>
      <c r="G12840" s="217" t="s">
        <v>49</v>
      </c>
      <c r="H12840" s="217" t="s">
        <v>170</v>
      </c>
      <c r="I12840" s="217">
        <v>18</v>
      </c>
      <c r="J12840" s="217">
        <v>18</v>
      </c>
      <c r="K12840" s="217">
        <v>0</v>
      </c>
      <c r="L12840" s="217">
        <v>23</v>
      </c>
      <c r="M12840" s="217">
        <v>2162.9286474973401</v>
      </c>
      <c r="N12840" s="217">
        <v>8.3220498377638492</v>
      </c>
      <c r="O12840" s="217">
        <v>8.3220498377638492</v>
      </c>
      <c r="P12840" s="217">
        <v>0</v>
      </c>
      <c r="Q12840" s="217">
        <v>8.3220498377638492</v>
      </c>
      <c r="R12840" s="217">
        <v>8.3220498377638492</v>
      </c>
      <c r="S12840" s="217">
        <v>0</v>
      </c>
      <c r="T12840" s="217">
        <v>8.3220498377638492</v>
      </c>
      <c r="U12840" s="217">
        <v>8.3220498377638492</v>
      </c>
      <c r="V12840" s="217">
        <v>0</v>
      </c>
      <c r="W12840" s="217">
        <v>8.3220498377638492</v>
      </c>
      <c r="X12840" s="217">
        <v>8.3220498377638492</v>
      </c>
      <c r="Y12840" s="217">
        <v>0</v>
      </c>
    </row>
    <row r="12841" spans="2:25">
      <c r="B12841" s="217" t="s">
        <v>13011</v>
      </c>
      <c r="C12841" s="217" t="s">
        <v>11696</v>
      </c>
      <c r="D12841" s="217" t="s">
        <v>15</v>
      </c>
      <c r="E12841" s="217" t="s">
        <v>87</v>
      </c>
      <c r="F12841" s="217" t="s">
        <v>12</v>
      </c>
      <c r="G12841" s="217" t="s">
        <v>49</v>
      </c>
      <c r="H12841" s="217" t="s">
        <v>172</v>
      </c>
      <c r="I12841" s="217">
        <v>15</v>
      </c>
      <c r="J12841" s="217">
        <v>15</v>
      </c>
      <c r="K12841" s="217">
        <v>0</v>
      </c>
      <c r="L12841" s="217">
        <v>34</v>
      </c>
      <c r="M12841" s="217">
        <v>2446.7518636847699</v>
      </c>
      <c r="N12841" s="217">
        <v>6.1305767138193703</v>
      </c>
      <c r="O12841" s="217">
        <v>6.1305767138193703</v>
      </c>
      <c r="P12841" s="217">
        <v>0</v>
      </c>
      <c r="Q12841" s="217">
        <v>6.1305767138193703</v>
      </c>
      <c r="R12841" s="217">
        <v>6.1305767138193703</v>
      </c>
      <c r="S12841" s="217">
        <v>0</v>
      </c>
      <c r="T12841" s="217">
        <v>6.1305767138193703</v>
      </c>
      <c r="U12841" s="217">
        <v>6.1305767138193703</v>
      </c>
      <c r="V12841" s="217">
        <v>0</v>
      </c>
      <c r="W12841" s="217">
        <v>6.1305767138193703</v>
      </c>
      <c r="X12841" s="217">
        <v>6.1305767138193703</v>
      </c>
      <c r="Y12841" s="217">
        <v>0</v>
      </c>
    </row>
    <row r="12842" spans="2:25">
      <c r="B12842" s="217" t="s">
        <v>13012</v>
      </c>
      <c r="C12842" s="217" t="s">
        <v>11696</v>
      </c>
      <c r="D12842" s="217" t="s">
        <v>15</v>
      </c>
      <c r="E12842" s="217" t="s">
        <v>87</v>
      </c>
      <c r="F12842" s="217" t="s">
        <v>12</v>
      </c>
      <c r="G12842" s="217" t="s">
        <v>49</v>
      </c>
      <c r="H12842" s="217" t="s">
        <v>174</v>
      </c>
      <c r="I12842" s="217">
        <v>16</v>
      </c>
      <c r="J12842" s="217">
        <v>16</v>
      </c>
      <c r="K12842" s="217">
        <v>0</v>
      </c>
      <c r="L12842" s="217">
        <v>12</v>
      </c>
      <c r="M12842" s="217">
        <v>1800.80937167199</v>
      </c>
      <c r="N12842" s="217">
        <v>8.8848937881440104</v>
      </c>
      <c r="O12842" s="217">
        <v>8.8848937881440104</v>
      </c>
      <c r="P12842" s="217">
        <v>0</v>
      </c>
      <c r="Q12842" s="217">
        <v>8.8848937881440104</v>
      </c>
      <c r="R12842" s="217">
        <v>8.8848937881440104</v>
      </c>
      <c r="S12842" s="217">
        <v>0</v>
      </c>
      <c r="T12842" s="217">
        <v>8.8848937881440104</v>
      </c>
      <c r="U12842" s="217">
        <v>8.8848937881440104</v>
      </c>
      <c r="V12842" s="217">
        <v>0</v>
      </c>
      <c r="W12842" s="217">
        <v>8.8848937881440104</v>
      </c>
      <c r="X12842" s="217">
        <v>8.8848937881440104</v>
      </c>
      <c r="Y12842" s="217">
        <v>0</v>
      </c>
    </row>
    <row r="12843" spans="2:25">
      <c r="B12843" s="217" t="s">
        <v>13013</v>
      </c>
      <c r="C12843" s="217" t="s">
        <v>11696</v>
      </c>
      <c r="D12843" s="217" t="s">
        <v>15</v>
      </c>
      <c r="E12843" s="217" t="s">
        <v>87</v>
      </c>
      <c r="F12843" s="217" t="s">
        <v>12</v>
      </c>
      <c r="G12843" s="217" t="s">
        <v>49</v>
      </c>
      <c r="H12843" s="217" t="s">
        <v>176</v>
      </c>
      <c r="I12843" s="217">
        <v>4</v>
      </c>
      <c r="J12843" s="217">
        <v>4</v>
      </c>
      <c r="K12843" s="217">
        <v>0</v>
      </c>
      <c r="L12843" s="217">
        <v>15</v>
      </c>
      <c r="M12843" s="217">
        <v>1409.32907348243</v>
      </c>
      <c r="N12843" s="217">
        <v>2.8382299601015601</v>
      </c>
      <c r="O12843" s="217">
        <v>2.8382299601015601</v>
      </c>
      <c r="P12843" s="217">
        <v>0</v>
      </c>
      <c r="Q12843" s="217">
        <v>2.8382299601015601</v>
      </c>
      <c r="R12843" s="217">
        <v>2.8382299601015601</v>
      </c>
      <c r="S12843" s="217">
        <v>0</v>
      </c>
      <c r="T12843" s="217">
        <v>2.8382299601015601</v>
      </c>
      <c r="U12843" s="217">
        <v>2.8382299601015601</v>
      </c>
      <c r="V12843" s="217">
        <v>0</v>
      </c>
      <c r="W12843" s="217">
        <v>2.8382299601015601</v>
      </c>
      <c r="X12843" s="217">
        <v>2.8382299601015601</v>
      </c>
      <c r="Y12843" s="217">
        <v>0</v>
      </c>
    </row>
    <row r="12844" spans="2:25">
      <c r="B12844" s="217" t="s">
        <v>13014</v>
      </c>
      <c r="C12844" s="217" t="s">
        <v>11696</v>
      </c>
      <c r="D12844" s="217" t="s">
        <v>15</v>
      </c>
      <c r="E12844" s="217" t="s">
        <v>87</v>
      </c>
      <c r="F12844" s="217" t="s">
        <v>12</v>
      </c>
      <c r="G12844" s="217" t="s">
        <v>49</v>
      </c>
      <c r="H12844" s="217" t="s">
        <v>178</v>
      </c>
      <c r="I12844" s="217">
        <v>14</v>
      </c>
      <c r="J12844" s="217">
        <v>14</v>
      </c>
      <c r="K12844" s="217">
        <v>0</v>
      </c>
      <c r="L12844" s="217">
        <v>25</v>
      </c>
      <c r="M12844" s="217">
        <v>1370.1810436634701</v>
      </c>
      <c r="N12844" s="217">
        <v>10.217627856365599</v>
      </c>
      <c r="O12844" s="217">
        <v>10.217627856365599</v>
      </c>
      <c r="P12844" s="217">
        <v>0</v>
      </c>
      <c r="Q12844" s="217">
        <v>10.217627856365599</v>
      </c>
      <c r="R12844" s="217">
        <v>10.217627856365599</v>
      </c>
      <c r="S12844" s="217">
        <v>0</v>
      </c>
      <c r="T12844" s="217">
        <v>10.217627856365599</v>
      </c>
      <c r="U12844" s="217">
        <v>10.217627856365599</v>
      </c>
      <c r="V12844" s="217">
        <v>0</v>
      </c>
      <c r="W12844" s="217">
        <v>10.217627856365599</v>
      </c>
      <c r="X12844" s="217">
        <v>10.217627856365599</v>
      </c>
      <c r="Y12844" s="217">
        <v>0</v>
      </c>
    </row>
    <row r="12845" spans="2:25">
      <c r="B12845" s="217" t="s">
        <v>13015</v>
      </c>
      <c r="C12845" s="217" t="s">
        <v>11696</v>
      </c>
      <c r="D12845" s="217" t="s">
        <v>15</v>
      </c>
      <c r="E12845" s="217" t="s">
        <v>87</v>
      </c>
      <c r="F12845" s="217" t="s">
        <v>12</v>
      </c>
      <c r="G12845" s="217" t="s">
        <v>49</v>
      </c>
      <c r="H12845" s="217" t="s">
        <v>5</v>
      </c>
      <c r="I12845" s="217">
        <v>67</v>
      </c>
      <c r="J12845" s="217">
        <v>67</v>
      </c>
      <c r="K12845" s="217">
        <v>0</v>
      </c>
      <c r="L12845" s="217">
        <v>109</v>
      </c>
      <c r="M12845" s="217">
        <v>9190</v>
      </c>
      <c r="N12845" s="217">
        <v>7.2905331882480997</v>
      </c>
      <c r="O12845" s="217">
        <v>7.2905331882480997</v>
      </c>
      <c r="P12845" s="217">
        <v>0</v>
      </c>
      <c r="Q12845" s="217">
        <v>7.2905331882480997</v>
      </c>
      <c r="R12845" s="217">
        <v>7.2905331882480997</v>
      </c>
      <c r="S12845" s="217">
        <v>0</v>
      </c>
      <c r="T12845" s="217">
        <v>7.2905331882480997</v>
      </c>
      <c r="U12845" s="217">
        <v>7.2905331882480997</v>
      </c>
      <c r="V12845" s="217">
        <v>0</v>
      </c>
      <c r="W12845" s="217">
        <v>7.2905331882480997</v>
      </c>
      <c r="X12845" s="217">
        <v>7.2905331882480997</v>
      </c>
      <c r="Y12845" s="217">
        <v>0</v>
      </c>
    </row>
    <row r="12846" spans="2:25">
      <c r="B12846" s="217" t="s">
        <v>13016</v>
      </c>
      <c r="C12846" s="217" t="s">
        <v>11696</v>
      </c>
      <c r="D12846" s="217" t="s">
        <v>15</v>
      </c>
      <c r="E12846" s="217" t="s">
        <v>87</v>
      </c>
      <c r="F12846" s="217" t="s">
        <v>9</v>
      </c>
      <c r="G12846" s="217" t="s">
        <v>49</v>
      </c>
      <c r="H12846" s="217" t="s">
        <v>170</v>
      </c>
      <c r="I12846" s="217">
        <v>4</v>
      </c>
      <c r="J12846" s="217">
        <v>4</v>
      </c>
      <c r="K12846" s="217">
        <v>0</v>
      </c>
      <c r="L12846" s="217">
        <v>54</v>
      </c>
      <c r="M12846" s="217">
        <v>2423.5611164581301</v>
      </c>
      <c r="N12846" s="217">
        <v>1.6504638454695599</v>
      </c>
      <c r="O12846" s="217">
        <v>1.6504638454695599</v>
      </c>
      <c r="P12846" s="217">
        <v>0</v>
      </c>
      <c r="Q12846" s="217">
        <v>1.6504638454695599</v>
      </c>
      <c r="R12846" s="217">
        <v>1.6504638454695599</v>
      </c>
      <c r="S12846" s="217">
        <v>0</v>
      </c>
      <c r="T12846" s="217">
        <v>1.6504638454695599</v>
      </c>
      <c r="U12846" s="217">
        <v>1.6504638454695599</v>
      </c>
      <c r="V12846" s="217">
        <v>0</v>
      </c>
      <c r="W12846" s="217">
        <v>1.6504638454695599</v>
      </c>
      <c r="X12846" s="217">
        <v>1.6504638454695599</v>
      </c>
      <c r="Y12846" s="217">
        <v>0</v>
      </c>
    </row>
    <row r="12847" spans="2:25">
      <c r="B12847" s="217" t="s">
        <v>13017</v>
      </c>
      <c r="C12847" s="217" t="s">
        <v>11696</v>
      </c>
      <c r="D12847" s="217" t="s">
        <v>15</v>
      </c>
      <c r="E12847" s="217" t="s">
        <v>87</v>
      </c>
      <c r="F12847" s="217" t="s">
        <v>9</v>
      </c>
      <c r="G12847" s="217" t="s">
        <v>49</v>
      </c>
      <c r="H12847" s="217" t="s">
        <v>172</v>
      </c>
      <c r="I12847" s="217">
        <v>7</v>
      </c>
      <c r="J12847" s="217">
        <v>6</v>
      </c>
      <c r="K12847" s="217">
        <v>1</v>
      </c>
      <c r="L12847" s="217">
        <v>73</v>
      </c>
      <c r="M12847" s="217">
        <v>2671.8768046198302</v>
      </c>
      <c r="N12847" s="217">
        <v>2.6198812714330999</v>
      </c>
      <c r="O12847" s="217">
        <v>2.2456125183712299</v>
      </c>
      <c r="P12847" s="217">
        <v>0.37426875306187102</v>
      </c>
      <c r="Q12847" s="217">
        <v>2.6198812714330999</v>
      </c>
      <c r="R12847" s="217">
        <v>2.2456125183712299</v>
      </c>
      <c r="S12847" s="217">
        <v>0.37426875306187102</v>
      </c>
      <c r="T12847" s="217">
        <v>2.6198812714330999</v>
      </c>
      <c r="U12847" s="217">
        <v>2.2456125183712299</v>
      </c>
      <c r="V12847" s="217">
        <v>0.37426875306187102</v>
      </c>
      <c r="W12847" s="217">
        <v>2.6198812714330999</v>
      </c>
      <c r="X12847" s="217">
        <v>2.2456125183712299</v>
      </c>
      <c r="Y12847" s="217">
        <v>0.37426875306187102</v>
      </c>
    </row>
    <row r="12848" spans="2:25">
      <c r="B12848" s="217" t="s">
        <v>13018</v>
      </c>
      <c r="C12848" s="217" t="s">
        <v>11696</v>
      </c>
      <c r="D12848" s="217" t="s">
        <v>15</v>
      </c>
      <c r="E12848" s="217" t="s">
        <v>87</v>
      </c>
      <c r="F12848" s="217" t="s">
        <v>9</v>
      </c>
      <c r="G12848" s="217" t="s">
        <v>49</v>
      </c>
      <c r="H12848" s="217" t="s">
        <v>174</v>
      </c>
      <c r="I12848" s="217">
        <v>1</v>
      </c>
      <c r="J12848" s="217">
        <v>1</v>
      </c>
      <c r="K12848" s="217">
        <v>0</v>
      </c>
      <c r="L12848" s="217">
        <v>42</v>
      </c>
      <c r="M12848" s="217">
        <v>2075.9191530317598</v>
      </c>
      <c r="N12848" s="217">
        <v>0.48171432810355702</v>
      </c>
      <c r="O12848" s="217">
        <v>0.48171432810355702</v>
      </c>
      <c r="P12848" s="217">
        <v>0</v>
      </c>
      <c r="Q12848" s="217">
        <v>0.48171432810355702</v>
      </c>
      <c r="R12848" s="217">
        <v>0.48171432810355702</v>
      </c>
      <c r="S12848" s="217">
        <v>0</v>
      </c>
      <c r="T12848" s="217">
        <v>0.48171432810355702</v>
      </c>
      <c r="U12848" s="217">
        <v>0.48171432810355702</v>
      </c>
      <c r="V12848" s="217">
        <v>0</v>
      </c>
      <c r="W12848" s="217">
        <v>0.48171432810355702</v>
      </c>
      <c r="X12848" s="217">
        <v>0.48171432810355702</v>
      </c>
      <c r="Y12848" s="217">
        <v>0</v>
      </c>
    </row>
    <row r="12849" spans="2:25">
      <c r="B12849" s="217" t="s">
        <v>13019</v>
      </c>
      <c r="C12849" s="217" t="s">
        <v>11696</v>
      </c>
      <c r="D12849" s="217" t="s">
        <v>15</v>
      </c>
      <c r="E12849" s="217" t="s">
        <v>87</v>
      </c>
      <c r="F12849" s="217" t="s">
        <v>9</v>
      </c>
      <c r="G12849" s="217" t="s">
        <v>49</v>
      </c>
      <c r="H12849" s="217" t="s">
        <v>176</v>
      </c>
      <c r="I12849" s="217">
        <v>1</v>
      </c>
      <c r="J12849" s="217">
        <v>0</v>
      </c>
      <c r="K12849" s="217">
        <v>1</v>
      </c>
      <c r="L12849" s="217">
        <v>40</v>
      </c>
      <c r="M12849" s="217">
        <v>1579.2877767083701</v>
      </c>
      <c r="N12849" s="217">
        <v>0.63319682121788301</v>
      </c>
      <c r="O12849" s="217">
        <v>0</v>
      </c>
      <c r="P12849" s="217">
        <v>0.63319682121788301</v>
      </c>
      <c r="Q12849" s="217">
        <v>0.63319682121788301</v>
      </c>
      <c r="R12849" s="217">
        <v>0</v>
      </c>
      <c r="S12849" s="217">
        <v>0.63319682121788301</v>
      </c>
      <c r="T12849" s="217">
        <v>0.63319682121788301</v>
      </c>
      <c r="U12849" s="217">
        <v>0</v>
      </c>
      <c r="V12849" s="217">
        <v>0.63319682121788301</v>
      </c>
      <c r="W12849" s="217">
        <v>0.63319682121788301</v>
      </c>
      <c r="X12849" s="217">
        <v>0</v>
      </c>
      <c r="Y12849" s="217">
        <v>0.63319682121788301</v>
      </c>
    </row>
    <row r="12850" spans="2:25">
      <c r="B12850" s="217" t="s">
        <v>13020</v>
      </c>
      <c r="C12850" s="217" t="s">
        <v>11696</v>
      </c>
      <c r="D12850" s="217" t="s">
        <v>15</v>
      </c>
      <c r="E12850" s="217" t="s">
        <v>87</v>
      </c>
      <c r="F12850" s="217" t="s">
        <v>9</v>
      </c>
      <c r="G12850" s="217" t="s">
        <v>49</v>
      </c>
      <c r="H12850" s="217" t="s">
        <v>178</v>
      </c>
      <c r="I12850" s="217">
        <v>4</v>
      </c>
      <c r="J12850" s="217">
        <v>4</v>
      </c>
      <c r="K12850" s="217">
        <v>0</v>
      </c>
      <c r="L12850" s="217">
        <v>33</v>
      </c>
      <c r="M12850" s="217">
        <v>1569.3551491819101</v>
      </c>
      <c r="N12850" s="217">
        <v>2.5488175841428702</v>
      </c>
      <c r="O12850" s="217">
        <v>2.5488175841428702</v>
      </c>
      <c r="P12850" s="217">
        <v>0</v>
      </c>
      <c r="Q12850" s="217">
        <v>2.5488175841428702</v>
      </c>
      <c r="R12850" s="217">
        <v>2.5488175841428702</v>
      </c>
      <c r="S12850" s="217">
        <v>0</v>
      </c>
      <c r="T12850" s="217">
        <v>2.5488175841428702</v>
      </c>
      <c r="U12850" s="217">
        <v>2.5488175841428702</v>
      </c>
      <c r="V12850" s="217">
        <v>0</v>
      </c>
      <c r="W12850" s="217">
        <v>2.5488175841428702</v>
      </c>
      <c r="X12850" s="217">
        <v>2.5488175841428702</v>
      </c>
      <c r="Y12850" s="217">
        <v>0</v>
      </c>
    </row>
    <row r="12851" spans="2:25">
      <c r="B12851" s="217" t="s">
        <v>13021</v>
      </c>
      <c r="C12851" s="217" t="s">
        <v>11696</v>
      </c>
      <c r="D12851" s="217" t="s">
        <v>15</v>
      </c>
      <c r="E12851" s="217" t="s">
        <v>87</v>
      </c>
      <c r="F12851" s="217" t="s">
        <v>9</v>
      </c>
      <c r="G12851" s="217" t="s">
        <v>49</v>
      </c>
      <c r="H12851" s="217" t="s">
        <v>5</v>
      </c>
      <c r="I12851" s="217">
        <v>17</v>
      </c>
      <c r="J12851" s="217">
        <v>15</v>
      </c>
      <c r="K12851" s="217">
        <v>2</v>
      </c>
      <c r="L12851" s="217">
        <v>242</v>
      </c>
      <c r="M12851" s="217">
        <v>10320</v>
      </c>
      <c r="N12851" s="217">
        <v>1.6472868217054299</v>
      </c>
      <c r="O12851" s="217">
        <v>1.4534883720930201</v>
      </c>
      <c r="P12851" s="217">
        <v>0.193798449612403</v>
      </c>
      <c r="Q12851" s="217">
        <v>1.6472868217054299</v>
      </c>
      <c r="R12851" s="217">
        <v>1.4534883720930201</v>
      </c>
      <c r="S12851" s="217">
        <v>0.193798449612403</v>
      </c>
      <c r="T12851" s="217">
        <v>1.6472868217054299</v>
      </c>
      <c r="U12851" s="217">
        <v>1.4534883720930201</v>
      </c>
      <c r="V12851" s="217">
        <v>0.193798449612403</v>
      </c>
      <c r="W12851" s="217">
        <v>1.6472868217054299</v>
      </c>
      <c r="X12851" s="217">
        <v>1.4534883720930201</v>
      </c>
      <c r="Y12851" s="217">
        <v>0.193798449612403</v>
      </c>
    </row>
    <row r="12852" spans="2:25">
      <c r="B12852" s="217" t="s">
        <v>13022</v>
      </c>
      <c r="C12852" s="217" t="s">
        <v>11696</v>
      </c>
      <c r="D12852" s="217" t="s">
        <v>15</v>
      </c>
      <c r="E12852" s="217" t="s">
        <v>87</v>
      </c>
      <c r="F12852" s="217" t="s">
        <v>5</v>
      </c>
      <c r="G12852" s="217" t="s">
        <v>49</v>
      </c>
      <c r="H12852" s="217" t="s">
        <v>170</v>
      </c>
      <c r="I12852" s="217">
        <v>22</v>
      </c>
      <c r="J12852" s="217">
        <v>22</v>
      </c>
      <c r="K12852" s="217">
        <v>0</v>
      </c>
      <c r="L12852" s="217">
        <v>77</v>
      </c>
      <c r="M12852" s="217">
        <v>4586.4897639554702</v>
      </c>
      <c r="N12852" s="217">
        <v>4.7966966312439396</v>
      </c>
      <c r="O12852" s="217">
        <v>4.7966966312439396</v>
      </c>
      <c r="P12852" s="217">
        <v>0</v>
      </c>
      <c r="Q12852" s="217">
        <v>4.7966966312439396</v>
      </c>
      <c r="R12852" s="217">
        <v>4.7966966312439396</v>
      </c>
      <c r="S12852" s="217">
        <v>0</v>
      </c>
      <c r="T12852" s="217">
        <v>4.7966966312439396</v>
      </c>
      <c r="U12852" s="217">
        <v>4.7966966312439396</v>
      </c>
      <c r="V12852" s="217">
        <v>0</v>
      </c>
      <c r="W12852" s="217">
        <v>4.7966966312439396</v>
      </c>
      <c r="X12852" s="217">
        <v>4.7966966312439396</v>
      </c>
      <c r="Y12852" s="217">
        <v>0</v>
      </c>
    </row>
    <row r="12853" spans="2:25">
      <c r="B12853" s="217" t="s">
        <v>13023</v>
      </c>
      <c r="C12853" s="217" t="s">
        <v>11696</v>
      </c>
      <c r="D12853" s="217" t="s">
        <v>15</v>
      </c>
      <c r="E12853" s="217" t="s">
        <v>87</v>
      </c>
      <c r="F12853" s="217" t="s">
        <v>5</v>
      </c>
      <c r="G12853" s="217" t="s">
        <v>49</v>
      </c>
      <c r="H12853" s="217" t="s">
        <v>172</v>
      </c>
      <c r="I12853" s="217">
        <v>22</v>
      </c>
      <c r="J12853" s="217">
        <v>21</v>
      </c>
      <c r="K12853" s="217">
        <v>1</v>
      </c>
      <c r="L12853" s="217">
        <v>107</v>
      </c>
      <c r="M12853" s="217">
        <v>5118.6286683046001</v>
      </c>
      <c r="N12853" s="217">
        <v>4.2980261756879701</v>
      </c>
      <c r="O12853" s="217">
        <v>4.1026613495203303</v>
      </c>
      <c r="P12853" s="217">
        <v>0.19536482616763501</v>
      </c>
      <c r="Q12853" s="217">
        <v>4.2980261756879701</v>
      </c>
      <c r="R12853" s="217">
        <v>4.1026613495203303</v>
      </c>
      <c r="S12853" s="217">
        <v>0.19536482616763501</v>
      </c>
      <c r="T12853" s="217">
        <v>4.2980261756879701</v>
      </c>
      <c r="U12853" s="217">
        <v>4.1026613495203303</v>
      </c>
      <c r="V12853" s="217">
        <v>0.19536482616763501</v>
      </c>
      <c r="W12853" s="217">
        <v>4.2980261756879701</v>
      </c>
      <c r="X12853" s="217">
        <v>4.1026613495203303</v>
      </c>
      <c r="Y12853" s="217">
        <v>0.19536482616763501</v>
      </c>
    </row>
    <row r="12854" spans="2:25">
      <c r="B12854" s="217" t="s">
        <v>13024</v>
      </c>
      <c r="C12854" s="217" t="s">
        <v>11696</v>
      </c>
      <c r="D12854" s="217" t="s">
        <v>15</v>
      </c>
      <c r="E12854" s="217" t="s">
        <v>87</v>
      </c>
      <c r="F12854" s="217" t="s">
        <v>5</v>
      </c>
      <c r="G12854" s="217" t="s">
        <v>49</v>
      </c>
      <c r="H12854" s="217" t="s">
        <v>174</v>
      </c>
      <c r="I12854" s="217">
        <v>17</v>
      </c>
      <c r="J12854" s="217">
        <v>17</v>
      </c>
      <c r="K12854" s="217">
        <v>0</v>
      </c>
      <c r="L12854" s="217">
        <v>54</v>
      </c>
      <c r="M12854" s="217">
        <v>3876.7285247037498</v>
      </c>
      <c r="N12854" s="217">
        <v>4.3851406905772699</v>
      </c>
      <c r="O12854" s="217">
        <v>4.3851406905772699</v>
      </c>
      <c r="P12854" s="217">
        <v>0</v>
      </c>
      <c r="Q12854" s="217">
        <v>4.3851406905772699</v>
      </c>
      <c r="R12854" s="217">
        <v>4.3851406905772699</v>
      </c>
      <c r="S12854" s="217">
        <v>0</v>
      </c>
      <c r="T12854" s="217">
        <v>4.3851406905772699</v>
      </c>
      <c r="U12854" s="217">
        <v>4.3851406905772699</v>
      </c>
      <c r="V12854" s="217">
        <v>0</v>
      </c>
      <c r="W12854" s="217">
        <v>4.3851406905772699</v>
      </c>
      <c r="X12854" s="217">
        <v>4.3851406905772699</v>
      </c>
      <c r="Y12854" s="217">
        <v>0</v>
      </c>
    </row>
    <row r="12855" spans="2:25">
      <c r="B12855" s="217" t="s">
        <v>13025</v>
      </c>
      <c r="C12855" s="217" t="s">
        <v>11696</v>
      </c>
      <c r="D12855" s="217" t="s">
        <v>15</v>
      </c>
      <c r="E12855" s="217" t="s">
        <v>87</v>
      </c>
      <c r="F12855" s="217" t="s">
        <v>5</v>
      </c>
      <c r="G12855" s="217" t="s">
        <v>49</v>
      </c>
      <c r="H12855" s="217" t="s">
        <v>176</v>
      </c>
      <c r="I12855" s="217">
        <v>5</v>
      </c>
      <c r="J12855" s="217">
        <v>4</v>
      </c>
      <c r="K12855" s="217">
        <v>1</v>
      </c>
      <c r="L12855" s="217">
        <v>55</v>
      </c>
      <c r="M12855" s="217">
        <v>2988.6168501908001</v>
      </c>
      <c r="N12855" s="217">
        <v>1.67301472575208</v>
      </c>
      <c r="O12855" s="217">
        <v>1.33841178060166</v>
      </c>
      <c r="P12855" s="217">
        <v>0.334602945150415</v>
      </c>
      <c r="Q12855" s="217">
        <v>1.67301472575208</v>
      </c>
      <c r="R12855" s="217">
        <v>1.33841178060166</v>
      </c>
      <c r="S12855" s="217">
        <v>0.334602945150415</v>
      </c>
      <c r="T12855" s="217">
        <v>1.67301472575208</v>
      </c>
      <c r="U12855" s="217">
        <v>1.33841178060166</v>
      </c>
      <c r="V12855" s="217">
        <v>0.334602945150415</v>
      </c>
      <c r="W12855" s="217">
        <v>1.67301472575208</v>
      </c>
      <c r="X12855" s="217">
        <v>1.33841178060166</v>
      </c>
      <c r="Y12855" s="217">
        <v>0.334602945150415</v>
      </c>
    </row>
    <row r="12856" spans="2:25">
      <c r="B12856" s="217" t="s">
        <v>13026</v>
      </c>
      <c r="C12856" s="217" t="s">
        <v>11696</v>
      </c>
      <c r="D12856" s="217" t="s">
        <v>15</v>
      </c>
      <c r="E12856" s="217" t="s">
        <v>87</v>
      </c>
      <c r="F12856" s="217" t="s">
        <v>5</v>
      </c>
      <c r="G12856" s="217" t="s">
        <v>49</v>
      </c>
      <c r="H12856" s="217" t="s">
        <v>178</v>
      </c>
      <c r="I12856" s="217">
        <v>18</v>
      </c>
      <c r="J12856" s="217">
        <v>18</v>
      </c>
      <c r="K12856" s="217">
        <v>0</v>
      </c>
      <c r="L12856" s="217">
        <v>58</v>
      </c>
      <c r="M12856" s="217">
        <v>2939.5361928453799</v>
      </c>
      <c r="N12856" s="217">
        <v>6.1234149944507301</v>
      </c>
      <c r="O12856" s="217">
        <v>6.1234149944507301</v>
      </c>
      <c r="P12856" s="217">
        <v>0</v>
      </c>
      <c r="Q12856" s="217">
        <v>6.1234149944507301</v>
      </c>
      <c r="R12856" s="217">
        <v>6.1234149944507301</v>
      </c>
      <c r="S12856" s="217">
        <v>0</v>
      </c>
      <c r="T12856" s="217">
        <v>6.1234149944507301</v>
      </c>
      <c r="U12856" s="217">
        <v>6.1234149944507301</v>
      </c>
      <c r="V12856" s="217">
        <v>0</v>
      </c>
      <c r="W12856" s="217">
        <v>6.1234149944507301</v>
      </c>
      <c r="X12856" s="217">
        <v>6.1234149944507301</v>
      </c>
      <c r="Y12856" s="217">
        <v>0</v>
      </c>
    </row>
    <row r="12857" spans="2:25">
      <c r="B12857" s="217" t="s">
        <v>13027</v>
      </c>
      <c r="C12857" s="217" t="s">
        <v>11696</v>
      </c>
      <c r="D12857" s="217" t="s">
        <v>15</v>
      </c>
      <c r="E12857" s="217" t="s">
        <v>87</v>
      </c>
      <c r="F12857" s="217" t="s">
        <v>5</v>
      </c>
      <c r="G12857" s="217" t="s">
        <v>49</v>
      </c>
      <c r="H12857" s="217" t="s">
        <v>5</v>
      </c>
      <c r="I12857" s="217">
        <v>84</v>
      </c>
      <c r="J12857" s="217">
        <v>82</v>
      </c>
      <c r="K12857" s="217">
        <v>2</v>
      </c>
      <c r="L12857" s="217">
        <v>351</v>
      </c>
      <c r="M12857" s="217">
        <v>19510</v>
      </c>
      <c r="N12857" s="217">
        <v>4.3054843669912897</v>
      </c>
      <c r="O12857" s="217">
        <v>4.2029728344438704</v>
      </c>
      <c r="P12857" s="217">
        <v>0.10251153254741199</v>
      </c>
      <c r="Q12857" s="217">
        <v>4.3054843669912897</v>
      </c>
      <c r="R12857" s="217">
        <v>4.2029728344438704</v>
      </c>
      <c r="S12857" s="217">
        <v>0.10251153254741199</v>
      </c>
      <c r="T12857" s="217">
        <v>4.3054843669912897</v>
      </c>
      <c r="U12857" s="217">
        <v>4.2029728344438704</v>
      </c>
      <c r="V12857" s="217">
        <v>0.10251153254741199</v>
      </c>
      <c r="W12857" s="217">
        <v>4.3054843669912897</v>
      </c>
      <c r="X12857" s="217">
        <v>4.2029728344438704</v>
      </c>
      <c r="Y12857" s="217">
        <v>0.10251153254741199</v>
      </c>
    </row>
    <row r="12858" spans="2:25">
      <c r="B12858" s="217" t="s">
        <v>13028</v>
      </c>
      <c r="C12858" s="217" t="s">
        <v>11696</v>
      </c>
      <c r="D12858" s="217" t="s">
        <v>15</v>
      </c>
      <c r="E12858" s="217" t="s">
        <v>87</v>
      </c>
      <c r="F12858" s="217" t="s">
        <v>12</v>
      </c>
      <c r="G12858" s="217" t="s">
        <v>13</v>
      </c>
      <c r="H12858" s="217" t="s">
        <v>170</v>
      </c>
      <c r="I12858" s="217">
        <v>2</v>
      </c>
      <c r="J12858" s="217">
        <v>2</v>
      </c>
      <c r="K12858" s="217">
        <v>0</v>
      </c>
      <c r="L12858" s="217">
        <v>2</v>
      </c>
      <c r="M12858" s="217">
        <v>133.35483870967701</v>
      </c>
      <c r="N12858" s="217">
        <v>14.9975810353169</v>
      </c>
      <c r="O12858" s="217">
        <v>14.9975810353169</v>
      </c>
      <c r="P12858" s="217">
        <v>0</v>
      </c>
      <c r="Q12858" s="217">
        <v>14.9975810353169</v>
      </c>
      <c r="R12858" s="217">
        <v>14.9975810353169</v>
      </c>
      <c r="S12858" s="217">
        <v>0</v>
      </c>
      <c r="T12858" s="217">
        <v>14.9975810353169</v>
      </c>
      <c r="U12858" s="217">
        <v>14.9975810353169</v>
      </c>
      <c r="V12858" s="217">
        <v>0</v>
      </c>
      <c r="W12858" s="217">
        <v>14.9975810353169</v>
      </c>
      <c r="X12858" s="217">
        <v>14.9975810353169</v>
      </c>
      <c r="Y12858" s="217">
        <v>0</v>
      </c>
    </row>
    <row r="12859" spans="2:25">
      <c r="B12859" s="217" t="s">
        <v>13029</v>
      </c>
      <c r="C12859" s="217" t="s">
        <v>11696</v>
      </c>
      <c r="D12859" s="217" t="s">
        <v>15</v>
      </c>
      <c r="E12859" s="217" t="s">
        <v>87</v>
      </c>
      <c r="F12859" s="217" t="s">
        <v>12</v>
      </c>
      <c r="G12859" s="217" t="s">
        <v>13</v>
      </c>
      <c r="H12859" s="217" t="s">
        <v>172</v>
      </c>
      <c r="I12859" s="217">
        <v>2</v>
      </c>
      <c r="J12859" s="217">
        <v>2</v>
      </c>
      <c r="K12859" s="217">
        <v>0</v>
      </c>
      <c r="L12859" s="217">
        <v>1</v>
      </c>
      <c r="M12859" s="217">
        <v>174.38709677419399</v>
      </c>
      <c r="N12859" s="217">
        <v>11.4687384387717</v>
      </c>
      <c r="O12859" s="217">
        <v>11.4687384387717</v>
      </c>
      <c r="P12859" s="217">
        <v>0</v>
      </c>
      <c r="Q12859" s="217">
        <v>11.4687384387717</v>
      </c>
      <c r="R12859" s="217">
        <v>11.4687384387717</v>
      </c>
      <c r="S12859" s="217">
        <v>0</v>
      </c>
      <c r="T12859" s="217">
        <v>11.4687384387717</v>
      </c>
      <c r="U12859" s="217">
        <v>11.4687384387717</v>
      </c>
      <c r="V12859" s="217">
        <v>0</v>
      </c>
      <c r="W12859" s="217">
        <v>11.4687384387717</v>
      </c>
      <c r="X12859" s="217">
        <v>11.4687384387717</v>
      </c>
      <c r="Y12859" s="217">
        <v>0</v>
      </c>
    </row>
    <row r="12860" spans="2:25">
      <c r="B12860" s="217" t="s">
        <v>13030</v>
      </c>
      <c r="C12860" s="217" t="s">
        <v>11696</v>
      </c>
      <c r="D12860" s="217" t="s">
        <v>15</v>
      </c>
      <c r="E12860" s="217" t="s">
        <v>87</v>
      </c>
      <c r="F12860" s="217" t="s">
        <v>12</v>
      </c>
      <c r="G12860" s="217" t="s">
        <v>13</v>
      </c>
      <c r="H12860" s="217" t="s">
        <v>174</v>
      </c>
      <c r="I12860" s="217">
        <v>2</v>
      </c>
      <c r="J12860" s="217">
        <v>2</v>
      </c>
      <c r="K12860" s="217">
        <v>0</v>
      </c>
      <c r="L12860" s="217">
        <v>5</v>
      </c>
      <c r="M12860" s="217">
        <v>287.22580645161298</v>
      </c>
      <c r="N12860" s="217">
        <v>6.9631626235399802</v>
      </c>
      <c r="O12860" s="217">
        <v>6.9631626235399802</v>
      </c>
      <c r="P12860" s="217">
        <v>0</v>
      </c>
      <c r="Q12860" s="217">
        <v>6.9631626235399802</v>
      </c>
      <c r="R12860" s="217">
        <v>6.9631626235399802</v>
      </c>
      <c r="S12860" s="217">
        <v>0</v>
      </c>
      <c r="T12860" s="217">
        <v>6.9631626235399802</v>
      </c>
      <c r="U12860" s="217">
        <v>6.9631626235399802</v>
      </c>
      <c r="V12860" s="217">
        <v>0</v>
      </c>
      <c r="W12860" s="217">
        <v>6.9631626235399802</v>
      </c>
      <c r="X12860" s="217">
        <v>6.9631626235399802</v>
      </c>
      <c r="Y12860" s="217">
        <v>0</v>
      </c>
    </row>
    <row r="12861" spans="2:25">
      <c r="B12861" s="217" t="s">
        <v>13031</v>
      </c>
      <c r="C12861" s="217" t="s">
        <v>11696</v>
      </c>
      <c r="D12861" s="217" t="s">
        <v>15</v>
      </c>
      <c r="E12861" s="217" t="s">
        <v>87</v>
      </c>
      <c r="F12861" s="217" t="s">
        <v>12</v>
      </c>
      <c r="G12861" s="217" t="s">
        <v>13</v>
      </c>
      <c r="H12861" s="217" t="s">
        <v>176</v>
      </c>
      <c r="I12861" s="217">
        <v>7</v>
      </c>
      <c r="J12861" s="217">
        <v>7</v>
      </c>
      <c r="K12861" s="217">
        <v>0</v>
      </c>
      <c r="L12861" s="217">
        <v>11</v>
      </c>
      <c r="M12861" s="217">
        <v>820.64516129032302</v>
      </c>
      <c r="N12861" s="217">
        <v>8.5298742138364805</v>
      </c>
      <c r="O12861" s="217">
        <v>8.5298742138364805</v>
      </c>
      <c r="P12861" s="217">
        <v>0</v>
      </c>
      <c r="Q12861" s="217">
        <v>8.5298742138364805</v>
      </c>
      <c r="R12861" s="217">
        <v>8.5298742138364805</v>
      </c>
      <c r="S12861" s="217">
        <v>0</v>
      </c>
      <c r="T12861" s="217">
        <v>8.5298742138364805</v>
      </c>
      <c r="U12861" s="217">
        <v>8.5298742138364805</v>
      </c>
      <c r="V12861" s="217">
        <v>0</v>
      </c>
      <c r="W12861" s="217">
        <v>8.5298742138364805</v>
      </c>
      <c r="X12861" s="217">
        <v>8.5298742138364805</v>
      </c>
      <c r="Y12861" s="217">
        <v>0</v>
      </c>
    </row>
    <row r="12862" spans="2:25">
      <c r="B12862" s="217" t="s">
        <v>13032</v>
      </c>
      <c r="C12862" s="217" t="s">
        <v>11696</v>
      </c>
      <c r="D12862" s="217" t="s">
        <v>15</v>
      </c>
      <c r="E12862" s="217" t="s">
        <v>87</v>
      </c>
      <c r="F12862" s="217" t="s">
        <v>12</v>
      </c>
      <c r="G12862" s="217" t="s">
        <v>13</v>
      </c>
      <c r="H12862" s="217" t="s">
        <v>178</v>
      </c>
      <c r="I12862" s="217">
        <v>26</v>
      </c>
      <c r="J12862" s="217">
        <v>26</v>
      </c>
      <c r="K12862" s="217">
        <v>0</v>
      </c>
      <c r="L12862" s="217">
        <v>83</v>
      </c>
      <c r="M12862" s="217">
        <v>4944.3870967741896</v>
      </c>
      <c r="N12862" s="217">
        <v>5.2584879563662899</v>
      </c>
      <c r="O12862" s="217">
        <v>5.2584879563662899</v>
      </c>
      <c r="P12862" s="217">
        <v>0</v>
      </c>
      <c r="Q12862" s="217">
        <v>5.2584879563662899</v>
      </c>
      <c r="R12862" s="217">
        <v>5.2584879563662899</v>
      </c>
      <c r="S12862" s="217">
        <v>0</v>
      </c>
      <c r="T12862" s="217">
        <v>5.2584879563662899</v>
      </c>
      <c r="U12862" s="217">
        <v>5.2584879563662899</v>
      </c>
      <c r="V12862" s="217">
        <v>0</v>
      </c>
      <c r="W12862" s="217">
        <v>5.2584879563662899</v>
      </c>
      <c r="X12862" s="217">
        <v>5.2584879563662899</v>
      </c>
      <c r="Y12862" s="217">
        <v>0</v>
      </c>
    </row>
    <row r="12863" spans="2:25">
      <c r="B12863" s="217" t="s">
        <v>13033</v>
      </c>
      <c r="C12863" s="217" t="s">
        <v>11696</v>
      </c>
      <c r="D12863" s="217" t="s">
        <v>15</v>
      </c>
      <c r="E12863" s="217" t="s">
        <v>87</v>
      </c>
      <c r="F12863" s="217" t="s">
        <v>12</v>
      </c>
      <c r="G12863" s="217" t="s">
        <v>13</v>
      </c>
      <c r="H12863" s="217" t="s">
        <v>5</v>
      </c>
      <c r="I12863" s="217">
        <v>39</v>
      </c>
      <c r="J12863" s="217">
        <v>39</v>
      </c>
      <c r="K12863" s="217">
        <v>0</v>
      </c>
      <c r="L12863" s="217">
        <v>102</v>
      </c>
      <c r="M12863" s="217">
        <v>6360</v>
      </c>
      <c r="N12863" s="217">
        <v>6.1320754716981103</v>
      </c>
      <c r="O12863" s="217">
        <v>6.1320754716981103</v>
      </c>
      <c r="P12863" s="217">
        <v>0</v>
      </c>
      <c r="Q12863" s="217">
        <v>6.1320754716981103</v>
      </c>
      <c r="R12863" s="217">
        <v>6.1320754716981103</v>
      </c>
      <c r="S12863" s="217">
        <v>0</v>
      </c>
      <c r="T12863" s="217">
        <v>6.1320754716981103</v>
      </c>
      <c r="U12863" s="217">
        <v>6.1320754716981103</v>
      </c>
      <c r="V12863" s="217">
        <v>0</v>
      </c>
      <c r="W12863" s="217">
        <v>6.1320754716981103</v>
      </c>
      <c r="X12863" s="217">
        <v>6.1320754716981103</v>
      </c>
      <c r="Y12863" s="217">
        <v>0</v>
      </c>
    </row>
    <row r="12864" spans="2:25">
      <c r="B12864" s="217" t="s">
        <v>13034</v>
      </c>
      <c r="C12864" s="217" t="s">
        <v>11696</v>
      </c>
      <c r="D12864" s="217" t="s">
        <v>15</v>
      </c>
      <c r="E12864" s="217" t="s">
        <v>87</v>
      </c>
      <c r="F12864" s="217" t="s">
        <v>9</v>
      </c>
      <c r="G12864" s="217" t="s">
        <v>13</v>
      </c>
      <c r="H12864" s="217" t="s">
        <v>170</v>
      </c>
      <c r="I12864" s="217">
        <v>0</v>
      </c>
      <c r="J12864" s="217">
        <v>0</v>
      </c>
      <c r="K12864" s="217">
        <v>0</v>
      </c>
      <c r="L12864" s="217">
        <v>1</v>
      </c>
      <c r="M12864" s="217">
        <v>122.625</v>
      </c>
      <c r="N12864" s="217">
        <v>0</v>
      </c>
      <c r="O12864" s="217">
        <v>0</v>
      </c>
      <c r="P12864" s="217">
        <v>0</v>
      </c>
      <c r="Q12864" s="217">
        <v>0</v>
      </c>
      <c r="R12864" s="217">
        <v>0</v>
      </c>
      <c r="S12864" s="217">
        <v>0</v>
      </c>
      <c r="T12864" s="217">
        <v>0</v>
      </c>
      <c r="U12864" s="217">
        <v>0</v>
      </c>
      <c r="V12864" s="217">
        <v>0</v>
      </c>
      <c r="W12864" s="217">
        <v>0</v>
      </c>
      <c r="X12864" s="217">
        <v>0</v>
      </c>
      <c r="Y12864" s="217">
        <v>0</v>
      </c>
    </row>
    <row r="12865" spans="2:25">
      <c r="B12865" s="217" t="s">
        <v>13035</v>
      </c>
      <c r="C12865" s="217" t="s">
        <v>11696</v>
      </c>
      <c r="D12865" s="217" t="s">
        <v>15</v>
      </c>
      <c r="E12865" s="217" t="s">
        <v>87</v>
      </c>
      <c r="F12865" s="217" t="s">
        <v>9</v>
      </c>
      <c r="G12865" s="217" t="s">
        <v>13</v>
      </c>
      <c r="H12865" s="217" t="s">
        <v>172</v>
      </c>
      <c r="I12865" s="217">
        <v>0</v>
      </c>
      <c r="J12865" s="217">
        <v>0</v>
      </c>
      <c r="K12865" s="217">
        <v>0</v>
      </c>
      <c r="L12865" s="217">
        <v>15</v>
      </c>
      <c r="M12865" s="217">
        <v>183.9375</v>
      </c>
      <c r="N12865" s="217">
        <v>0</v>
      </c>
      <c r="O12865" s="217">
        <v>0</v>
      </c>
      <c r="P12865" s="217">
        <v>0</v>
      </c>
      <c r="Q12865" s="217">
        <v>0</v>
      </c>
      <c r="R12865" s="217">
        <v>0</v>
      </c>
      <c r="S12865" s="217">
        <v>0</v>
      </c>
      <c r="T12865" s="217">
        <v>0</v>
      </c>
      <c r="U12865" s="217">
        <v>0</v>
      </c>
      <c r="V12865" s="217">
        <v>0</v>
      </c>
      <c r="W12865" s="217">
        <v>0</v>
      </c>
      <c r="X12865" s="217">
        <v>0</v>
      </c>
      <c r="Y12865" s="217">
        <v>0</v>
      </c>
    </row>
    <row r="12866" spans="2:25">
      <c r="B12866" s="217" t="s">
        <v>13036</v>
      </c>
      <c r="C12866" s="217" t="s">
        <v>11696</v>
      </c>
      <c r="D12866" s="217" t="s">
        <v>15</v>
      </c>
      <c r="E12866" s="217" t="s">
        <v>87</v>
      </c>
      <c r="F12866" s="217" t="s">
        <v>9</v>
      </c>
      <c r="G12866" s="217" t="s">
        <v>13</v>
      </c>
      <c r="H12866" s="217" t="s">
        <v>174</v>
      </c>
      <c r="I12866" s="217">
        <v>0</v>
      </c>
      <c r="J12866" s="217">
        <v>0</v>
      </c>
      <c r="K12866" s="217">
        <v>0</v>
      </c>
      <c r="L12866" s="217">
        <v>16</v>
      </c>
      <c r="M12866" s="217">
        <v>357.65625</v>
      </c>
      <c r="N12866" s="217">
        <v>0</v>
      </c>
      <c r="O12866" s="217">
        <v>0</v>
      </c>
      <c r="P12866" s="217">
        <v>0</v>
      </c>
      <c r="Q12866" s="217">
        <v>0</v>
      </c>
      <c r="R12866" s="217">
        <v>0</v>
      </c>
      <c r="S12866" s="217">
        <v>0</v>
      </c>
      <c r="T12866" s="217">
        <v>0</v>
      </c>
      <c r="U12866" s="217">
        <v>0</v>
      </c>
      <c r="V12866" s="217">
        <v>0</v>
      </c>
      <c r="W12866" s="217">
        <v>0</v>
      </c>
      <c r="X12866" s="217">
        <v>0</v>
      </c>
      <c r="Y12866" s="217">
        <v>0</v>
      </c>
    </row>
    <row r="12867" spans="2:25">
      <c r="B12867" s="217" t="s">
        <v>13037</v>
      </c>
      <c r="C12867" s="217" t="s">
        <v>11696</v>
      </c>
      <c r="D12867" s="217" t="s">
        <v>15</v>
      </c>
      <c r="E12867" s="217" t="s">
        <v>87</v>
      </c>
      <c r="F12867" s="217" t="s">
        <v>9</v>
      </c>
      <c r="G12867" s="217" t="s">
        <v>13</v>
      </c>
      <c r="H12867" s="217" t="s">
        <v>176</v>
      </c>
      <c r="I12867" s="217">
        <v>1</v>
      </c>
      <c r="J12867" s="217">
        <v>1</v>
      </c>
      <c r="K12867" s="217">
        <v>0</v>
      </c>
      <c r="L12867" s="217">
        <v>31</v>
      </c>
      <c r="M12867" s="217">
        <v>919.6875</v>
      </c>
      <c r="N12867" s="217">
        <v>1.08732585796806</v>
      </c>
      <c r="O12867" s="217">
        <v>1.08732585796806</v>
      </c>
      <c r="P12867" s="217">
        <v>0</v>
      </c>
      <c r="Q12867" s="217">
        <v>1.08732585796806</v>
      </c>
      <c r="R12867" s="217">
        <v>1.08732585796806</v>
      </c>
      <c r="S12867" s="217">
        <v>0</v>
      </c>
      <c r="T12867" s="217">
        <v>1.08732585796806</v>
      </c>
      <c r="U12867" s="217">
        <v>1.08732585796806</v>
      </c>
      <c r="V12867" s="217">
        <v>0</v>
      </c>
      <c r="W12867" s="217">
        <v>1.08732585796806</v>
      </c>
      <c r="X12867" s="217">
        <v>1.08732585796806</v>
      </c>
      <c r="Y12867" s="217">
        <v>0</v>
      </c>
    </row>
    <row r="12868" spans="2:25">
      <c r="B12868" s="217" t="s">
        <v>13038</v>
      </c>
      <c r="C12868" s="217" t="s">
        <v>11696</v>
      </c>
      <c r="D12868" s="217" t="s">
        <v>15</v>
      </c>
      <c r="E12868" s="217" t="s">
        <v>87</v>
      </c>
      <c r="F12868" s="217" t="s">
        <v>9</v>
      </c>
      <c r="G12868" s="217" t="s">
        <v>13</v>
      </c>
      <c r="H12868" s="217" t="s">
        <v>178</v>
      </c>
      <c r="I12868" s="217">
        <v>16</v>
      </c>
      <c r="J12868" s="217">
        <v>14</v>
      </c>
      <c r="K12868" s="217">
        <v>2</v>
      </c>
      <c r="L12868" s="217">
        <v>185</v>
      </c>
      <c r="M12868" s="217">
        <v>4956.09375</v>
      </c>
      <c r="N12868" s="217">
        <v>3.22834893912166</v>
      </c>
      <c r="O12868" s="217">
        <v>2.8248053217314499</v>
      </c>
      <c r="P12868" s="217">
        <v>0.403543617390208</v>
      </c>
      <c r="Q12868" s="217">
        <v>3.22834893912166</v>
      </c>
      <c r="R12868" s="217">
        <v>2.8248053217314499</v>
      </c>
      <c r="S12868" s="217">
        <v>0.403543617390208</v>
      </c>
      <c r="T12868" s="217">
        <v>3.22834893912166</v>
      </c>
      <c r="U12868" s="217">
        <v>2.8248053217314499</v>
      </c>
      <c r="V12868" s="217">
        <v>0.403543617390208</v>
      </c>
      <c r="W12868" s="217">
        <v>3.22834893912166</v>
      </c>
      <c r="X12868" s="217">
        <v>2.8248053217314499</v>
      </c>
      <c r="Y12868" s="217">
        <v>0.403543617390208</v>
      </c>
    </row>
    <row r="12869" spans="2:25">
      <c r="B12869" s="217" t="s">
        <v>13039</v>
      </c>
      <c r="C12869" s="217" t="s">
        <v>11696</v>
      </c>
      <c r="D12869" s="217" t="s">
        <v>15</v>
      </c>
      <c r="E12869" s="217" t="s">
        <v>87</v>
      </c>
      <c r="F12869" s="217" t="s">
        <v>9</v>
      </c>
      <c r="G12869" s="217" t="s">
        <v>13</v>
      </c>
      <c r="H12869" s="217" t="s">
        <v>5</v>
      </c>
      <c r="I12869" s="217">
        <v>17</v>
      </c>
      <c r="J12869" s="217">
        <v>15</v>
      </c>
      <c r="K12869" s="217">
        <v>2</v>
      </c>
      <c r="L12869" s="217">
        <v>248</v>
      </c>
      <c r="M12869" s="217">
        <v>6540</v>
      </c>
      <c r="N12869" s="217">
        <v>2.59938837920489</v>
      </c>
      <c r="O12869" s="217">
        <v>2.2935779816513802</v>
      </c>
      <c r="P12869" s="217">
        <v>0.30581039755351702</v>
      </c>
      <c r="Q12869" s="217">
        <v>2.59938837920489</v>
      </c>
      <c r="R12869" s="217">
        <v>2.2935779816513802</v>
      </c>
      <c r="S12869" s="217">
        <v>0.30581039755351702</v>
      </c>
      <c r="T12869" s="217">
        <v>2.59938837920489</v>
      </c>
      <c r="U12869" s="217">
        <v>2.2935779816513802</v>
      </c>
      <c r="V12869" s="217">
        <v>0.30581039755351702</v>
      </c>
      <c r="W12869" s="217">
        <v>2.59938837920489</v>
      </c>
      <c r="X12869" s="217">
        <v>2.2935779816513802</v>
      </c>
      <c r="Y12869" s="217">
        <v>0.30581039755351702</v>
      </c>
    </row>
    <row r="12870" spans="2:25">
      <c r="B12870" s="217" t="s">
        <v>13040</v>
      </c>
      <c r="C12870" s="217" t="s">
        <v>11696</v>
      </c>
      <c r="D12870" s="217" t="s">
        <v>15</v>
      </c>
      <c r="E12870" s="217" t="s">
        <v>87</v>
      </c>
      <c r="F12870" s="217" t="s">
        <v>5</v>
      </c>
      <c r="G12870" s="217" t="s">
        <v>13</v>
      </c>
      <c r="H12870" s="217" t="s">
        <v>170</v>
      </c>
      <c r="I12870" s="217">
        <v>2</v>
      </c>
      <c r="J12870" s="217">
        <v>2</v>
      </c>
      <c r="K12870" s="217">
        <v>0</v>
      </c>
      <c r="L12870" s="217">
        <v>3</v>
      </c>
      <c r="M12870" s="217">
        <v>255.97983870967701</v>
      </c>
      <c r="N12870" s="217">
        <v>7.8131153222122496</v>
      </c>
      <c r="O12870" s="217">
        <v>7.8131153222122496</v>
      </c>
      <c r="P12870" s="217">
        <v>0</v>
      </c>
      <c r="Q12870" s="217">
        <v>7.8131153222122496</v>
      </c>
      <c r="R12870" s="217">
        <v>7.8131153222122496</v>
      </c>
      <c r="S12870" s="217">
        <v>0</v>
      </c>
      <c r="T12870" s="217">
        <v>7.8131153222122496</v>
      </c>
      <c r="U12870" s="217">
        <v>7.8131153222122496</v>
      </c>
      <c r="V12870" s="217">
        <v>0</v>
      </c>
      <c r="W12870" s="217">
        <v>7.8131153222122496</v>
      </c>
      <c r="X12870" s="217">
        <v>7.8131153222122496</v>
      </c>
      <c r="Y12870" s="217">
        <v>0</v>
      </c>
    </row>
    <row r="12871" spans="2:25">
      <c r="B12871" s="217" t="s">
        <v>13041</v>
      </c>
      <c r="C12871" s="217" t="s">
        <v>11696</v>
      </c>
      <c r="D12871" s="217" t="s">
        <v>15</v>
      </c>
      <c r="E12871" s="217" t="s">
        <v>87</v>
      </c>
      <c r="F12871" s="217" t="s">
        <v>5</v>
      </c>
      <c r="G12871" s="217" t="s">
        <v>13</v>
      </c>
      <c r="H12871" s="217" t="s">
        <v>172</v>
      </c>
      <c r="I12871" s="217">
        <v>2</v>
      </c>
      <c r="J12871" s="217">
        <v>2</v>
      </c>
      <c r="K12871" s="217">
        <v>0</v>
      </c>
      <c r="L12871" s="217">
        <v>16</v>
      </c>
      <c r="M12871" s="217">
        <v>358.32459677419399</v>
      </c>
      <c r="N12871" s="217">
        <v>5.5815314326868402</v>
      </c>
      <c r="O12871" s="217">
        <v>5.5815314326868402</v>
      </c>
      <c r="P12871" s="217">
        <v>0</v>
      </c>
      <c r="Q12871" s="217">
        <v>5.5815314326868402</v>
      </c>
      <c r="R12871" s="217">
        <v>5.5815314326868402</v>
      </c>
      <c r="S12871" s="217">
        <v>0</v>
      </c>
      <c r="T12871" s="217">
        <v>5.5815314326868402</v>
      </c>
      <c r="U12871" s="217">
        <v>5.5815314326868402</v>
      </c>
      <c r="V12871" s="217">
        <v>0</v>
      </c>
      <c r="W12871" s="217">
        <v>5.5815314326868402</v>
      </c>
      <c r="X12871" s="217">
        <v>5.5815314326868402</v>
      </c>
      <c r="Y12871" s="217">
        <v>0</v>
      </c>
    </row>
    <row r="12872" spans="2:25">
      <c r="B12872" s="217" t="s">
        <v>13042</v>
      </c>
      <c r="C12872" s="217" t="s">
        <v>11696</v>
      </c>
      <c r="D12872" s="217" t="s">
        <v>15</v>
      </c>
      <c r="E12872" s="217" t="s">
        <v>87</v>
      </c>
      <c r="F12872" s="217" t="s">
        <v>5</v>
      </c>
      <c r="G12872" s="217" t="s">
        <v>13</v>
      </c>
      <c r="H12872" s="217" t="s">
        <v>174</v>
      </c>
      <c r="I12872" s="217">
        <v>2</v>
      </c>
      <c r="J12872" s="217">
        <v>2</v>
      </c>
      <c r="K12872" s="217">
        <v>0</v>
      </c>
      <c r="L12872" s="217">
        <v>21</v>
      </c>
      <c r="M12872" s="217">
        <v>644.88205645161304</v>
      </c>
      <c r="N12872" s="217">
        <v>3.1013422997140898</v>
      </c>
      <c r="O12872" s="217">
        <v>3.1013422997140898</v>
      </c>
      <c r="P12872" s="217">
        <v>0</v>
      </c>
      <c r="Q12872" s="217">
        <v>3.1013422997140898</v>
      </c>
      <c r="R12872" s="217">
        <v>3.1013422997140898</v>
      </c>
      <c r="S12872" s="217">
        <v>0</v>
      </c>
      <c r="T12872" s="217">
        <v>3.1013422997140898</v>
      </c>
      <c r="U12872" s="217">
        <v>3.1013422997140898</v>
      </c>
      <c r="V12872" s="217">
        <v>0</v>
      </c>
      <c r="W12872" s="217">
        <v>3.1013422997140898</v>
      </c>
      <c r="X12872" s="217">
        <v>3.1013422997140898</v>
      </c>
      <c r="Y12872" s="217">
        <v>0</v>
      </c>
    </row>
    <row r="12873" spans="2:25">
      <c r="B12873" s="217" t="s">
        <v>13043</v>
      </c>
      <c r="C12873" s="217" t="s">
        <v>11696</v>
      </c>
      <c r="D12873" s="217" t="s">
        <v>15</v>
      </c>
      <c r="E12873" s="217" t="s">
        <v>87</v>
      </c>
      <c r="F12873" s="217" t="s">
        <v>5</v>
      </c>
      <c r="G12873" s="217" t="s">
        <v>13</v>
      </c>
      <c r="H12873" s="217" t="s">
        <v>176</v>
      </c>
      <c r="I12873" s="217">
        <v>8</v>
      </c>
      <c r="J12873" s="217">
        <v>8</v>
      </c>
      <c r="K12873" s="217">
        <v>0</v>
      </c>
      <c r="L12873" s="217">
        <v>42</v>
      </c>
      <c r="M12873" s="217">
        <v>1740.3326612903199</v>
      </c>
      <c r="N12873" s="217">
        <v>4.5968223075630901</v>
      </c>
      <c r="O12873" s="217">
        <v>4.5968223075630901</v>
      </c>
      <c r="P12873" s="217">
        <v>0</v>
      </c>
      <c r="Q12873" s="217">
        <v>4.5968223075630901</v>
      </c>
      <c r="R12873" s="217">
        <v>4.5968223075630901</v>
      </c>
      <c r="S12873" s="217">
        <v>0</v>
      </c>
      <c r="T12873" s="217">
        <v>4.5968223075630901</v>
      </c>
      <c r="U12873" s="217">
        <v>4.5968223075630901</v>
      </c>
      <c r="V12873" s="217">
        <v>0</v>
      </c>
      <c r="W12873" s="217">
        <v>4.5968223075630901</v>
      </c>
      <c r="X12873" s="217">
        <v>4.5968223075630901</v>
      </c>
      <c r="Y12873" s="217">
        <v>0</v>
      </c>
    </row>
    <row r="12874" spans="2:25">
      <c r="B12874" s="217" t="s">
        <v>13044</v>
      </c>
      <c r="C12874" s="217" t="s">
        <v>11696</v>
      </c>
      <c r="D12874" s="217" t="s">
        <v>15</v>
      </c>
      <c r="E12874" s="217" t="s">
        <v>87</v>
      </c>
      <c r="F12874" s="217" t="s">
        <v>5</v>
      </c>
      <c r="G12874" s="217" t="s">
        <v>13</v>
      </c>
      <c r="H12874" s="217" t="s">
        <v>178</v>
      </c>
      <c r="I12874" s="217">
        <v>42</v>
      </c>
      <c r="J12874" s="217">
        <v>40</v>
      </c>
      <c r="K12874" s="217">
        <v>2</v>
      </c>
      <c r="L12874" s="217">
        <v>268</v>
      </c>
      <c r="M12874" s="217">
        <v>9900.4808467741896</v>
      </c>
      <c r="N12874" s="217">
        <v>4.2422181962691798</v>
      </c>
      <c r="O12874" s="217">
        <v>4.0402078059706499</v>
      </c>
      <c r="P12874" s="217">
        <v>0.20201039029853199</v>
      </c>
      <c r="Q12874" s="217">
        <v>4.2422181962691798</v>
      </c>
      <c r="R12874" s="217">
        <v>4.0402078059706499</v>
      </c>
      <c r="S12874" s="217">
        <v>0.20201039029853199</v>
      </c>
      <c r="T12874" s="217">
        <v>4.2422181962691798</v>
      </c>
      <c r="U12874" s="217">
        <v>4.0402078059706499</v>
      </c>
      <c r="V12874" s="217">
        <v>0.20201039029853199</v>
      </c>
      <c r="W12874" s="217">
        <v>4.2422181962691798</v>
      </c>
      <c r="X12874" s="217">
        <v>4.0402078059706499</v>
      </c>
      <c r="Y12874" s="217">
        <v>0.20201039029853199</v>
      </c>
    </row>
    <row r="12875" spans="2:25">
      <c r="B12875" s="217" t="s">
        <v>13045</v>
      </c>
      <c r="C12875" s="217" t="s">
        <v>11696</v>
      </c>
      <c r="D12875" s="217" t="s">
        <v>15</v>
      </c>
      <c r="E12875" s="217" t="s">
        <v>87</v>
      </c>
      <c r="F12875" s="217" t="s">
        <v>5</v>
      </c>
      <c r="G12875" s="217" t="s">
        <v>13</v>
      </c>
      <c r="H12875" s="217" t="s">
        <v>5</v>
      </c>
      <c r="I12875" s="217">
        <v>56</v>
      </c>
      <c r="J12875" s="217">
        <v>54</v>
      </c>
      <c r="K12875" s="217">
        <v>2</v>
      </c>
      <c r="L12875" s="217">
        <v>350</v>
      </c>
      <c r="M12875" s="217">
        <v>12900</v>
      </c>
      <c r="N12875" s="217">
        <v>4.3410852713178301</v>
      </c>
      <c r="O12875" s="217">
        <v>4.18604651162791</v>
      </c>
      <c r="P12875" s="217">
        <v>0.15503875968992201</v>
      </c>
      <c r="Q12875" s="217">
        <v>4.3410852713178301</v>
      </c>
      <c r="R12875" s="217">
        <v>4.18604651162791</v>
      </c>
      <c r="S12875" s="217">
        <v>0.15503875968992201</v>
      </c>
      <c r="T12875" s="217">
        <v>4.3410852713178301</v>
      </c>
      <c r="U12875" s="217">
        <v>4.18604651162791</v>
      </c>
      <c r="V12875" s="217">
        <v>0.15503875968992201</v>
      </c>
      <c r="W12875" s="217">
        <v>4.3410852713178301</v>
      </c>
      <c r="X12875" s="217">
        <v>4.18604651162791</v>
      </c>
      <c r="Y12875" s="217">
        <v>0.15503875968992201</v>
      </c>
    </row>
    <row r="12876" spans="2:25">
      <c r="B12876" s="217" t="s">
        <v>13046</v>
      </c>
      <c r="C12876" s="217" t="s">
        <v>11696</v>
      </c>
      <c r="D12876" s="217" t="s">
        <v>15</v>
      </c>
      <c r="E12876" s="217" t="s">
        <v>87</v>
      </c>
      <c r="F12876" s="217" t="s">
        <v>12</v>
      </c>
      <c r="G12876" s="217" t="s">
        <v>5</v>
      </c>
      <c r="H12876" s="217" t="s">
        <v>170</v>
      </c>
      <c r="I12876" s="217">
        <v>23</v>
      </c>
      <c r="J12876" s="217">
        <v>23</v>
      </c>
      <c r="K12876" s="217">
        <v>0</v>
      </c>
      <c r="L12876" s="217">
        <v>29</v>
      </c>
      <c r="M12876" s="217">
        <v>2584.9731413794302</v>
      </c>
      <c r="N12876" s="217">
        <v>8.8975779406846893</v>
      </c>
      <c r="O12876" s="217">
        <v>8.8975779406846893</v>
      </c>
      <c r="P12876" s="217">
        <v>0</v>
      </c>
      <c r="Q12876" s="217">
        <v>8.8975779406846893</v>
      </c>
      <c r="R12876" s="217">
        <v>8.8975779406846893</v>
      </c>
      <c r="S12876" s="217">
        <v>0</v>
      </c>
      <c r="T12876" s="217">
        <v>8.8975779406846893</v>
      </c>
      <c r="U12876" s="217">
        <v>8.8975779406846893</v>
      </c>
      <c r="V12876" s="217">
        <v>0</v>
      </c>
      <c r="W12876" s="217">
        <v>8.8975779406846893</v>
      </c>
      <c r="X12876" s="217">
        <v>8.8975779406846893</v>
      </c>
      <c r="Y12876" s="217">
        <v>0</v>
      </c>
    </row>
    <row r="12877" spans="2:25">
      <c r="B12877" s="217" t="s">
        <v>13047</v>
      </c>
      <c r="C12877" s="217" t="s">
        <v>11696</v>
      </c>
      <c r="D12877" s="217" t="s">
        <v>15</v>
      </c>
      <c r="E12877" s="217" t="s">
        <v>87</v>
      </c>
      <c r="F12877" s="217" t="s">
        <v>12</v>
      </c>
      <c r="G12877" s="217" t="s">
        <v>5</v>
      </c>
      <c r="H12877" s="217" t="s">
        <v>172</v>
      </c>
      <c r="I12877" s="217">
        <v>21</v>
      </c>
      <c r="J12877" s="217">
        <v>21</v>
      </c>
      <c r="K12877" s="217">
        <v>0</v>
      </c>
      <c r="L12877" s="217">
        <v>41</v>
      </c>
      <c r="M12877" s="217">
        <v>3031.9665466658598</v>
      </c>
      <c r="N12877" s="217">
        <v>6.9261977916916404</v>
      </c>
      <c r="O12877" s="217">
        <v>6.9261977916916404</v>
      </c>
      <c r="P12877" s="217">
        <v>0</v>
      </c>
      <c r="Q12877" s="217">
        <v>6.9261977916916404</v>
      </c>
      <c r="R12877" s="217">
        <v>6.9261977916916404</v>
      </c>
      <c r="S12877" s="217">
        <v>0</v>
      </c>
      <c r="T12877" s="217">
        <v>6.9261977916916404</v>
      </c>
      <c r="U12877" s="217">
        <v>6.9261977916916404</v>
      </c>
      <c r="V12877" s="217">
        <v>0</v>
      </c>
      <c r="W12877" s="217">
        <v>6.9261977916916404</v>
      </c>
      <c r="X12877" s="217">
        <v>6.9261977916916404</v>
      </c>
      <c r="Y12877" s="217">
        <v>0</v>
      </c>
    </row>
    <row r="12878" spans="2:25">
      <c r="B12878" s="217" t="s">
        <v>13048</v>
      </c>
      <c r="C12878" s="217" t="s">
        <v>11696</v>
      </c>
      <c r="D12878" s="217" t="s">
        <v>15</v>
      </c>
      <c r="E12878" s="217" t="s">
        <v>87</v>
      </c>
      <c r="F12878" s="217" t="s">
        <v>12</v>
      </c>
      <c r="G12878" s="217" t="s">
        <v>5</v>
      </c>
      <c r="H12878" s="217" t="s">
        <v>174</v>
      </c>
      <c r="I12878" s="217">
        <v>25</v>
      </c>
      <c r="J12878" s="217">
        <v>25</v>
      </c>
      <c r="K12878" s="217">
        <v>0</v>
      </c>
      <c r="L12878" s="217">
        <v>21</v>
      </c>
      <c r="M12878" s="217">
        <v>2609.8972470891199</v>
      </c>
      <c r="N12878" s="217">
        <v>9.5789211731929598</v>
      </c>
      <c r="O12878" s="217">
        <v>9.5789211731929598</v>
      </c>
      <c r="P12878" s="217">
        <v>0</v>
      </c>
      <c r="Q12878" s="217">
        <v>9.5789211731929598</v>
      </c>
      <c r="R12878" s="217">
        <v>9.5789211731929598</v>
      </c>
      <c r="S12878" s="217">
        <v>0</v>
      </c>
      <c r="T12878" s="217">
        <v>9.5789211731929598</v>
      </c>
      <c r="U12878" s="217">
        <v>9.5789211731929598</v>
      </c>
      <c r="V12878" s="217">
        <v>0</v>
      </c>
      <c r="W12878" s="217">
        <v>9.5789211731929598</v>
      </c>
      <c r="X12878" s="217">
        <v>9.5789211731929598</v>
      </c>
      <c r="Y12878" s="217">
        <v>0</v>
      </c>
    </row>
    <row r="12879" spans="2:25">
      <c r="B12879" s="217" t="s">
        <v>13049</v>
      </c>
      <c r="C12879" s="217" t="s">
        <v>11696</v>
      </c>
      <c r="D12879" s="217" t="s">
        <v>15</v>
      </c>
      <c r="E12879" s="217" t="s">
        <v>87</v>
      </c>
      <c r="F12879" s="217" t="s">
        <v>12</v>
      </c>
      <c r="G12879" s="217" t="s">
        <v>5</v>
      </c>
      <c r="H12879" s="217" t="s">
        <v>176</v>
      </c>
      <c r="I12879" s="217">
        <v>27</v>
      </c>
      <c r="J12879" s="217">
        <v>25</v>
      </c>
      <c r="K12879" s="217">
        <v>2</v>
      </c>
      <c r="L12879" s="217">
        <v>52</v>
      </c>
      <c r="M12879" s="217">
        <v>3018.3190623589599</v>
      </c>
      <c r="N12879" s="217">
        <v>8.9453763641867106</v>
      </c>
      <c r="O12879" s="217">
        <v>8.2827558927654703</v>
      </c>
      <c r="P12879" s="217">
        <v>0.66262047142123703</v>
      </c>
      <c r="Q12879" s="217">
        <v>8.9453763641867106</v>
      </c>
      <c r="R12879" s="217">
        <v>8.2827558927654703</v>
      </c>
      <c r="S12879" s="217">
        <v>0.66262047142123703</v>
      </c>
      <c r="T12879" s="217">
        <v>8.9453763641867106</v>
      </c>
      <c r="U12879" s="217">
        <v>8.2827558927654703</v>
      </c>
      <c r="V12879" s="217">
        <v>0.66262047142123703</v>
      </c>
      <c r="W12879" s="217">
        <v>8.9453763641867106</v>
      </c>
      <c r="X12879" s="217">
        <v>8.2827558927654703</v>
      </c>
      <c r="Y12879" s="217">
        <v>0.66262047142123703</v>
      </c>
    </row>
    <row r="12880" spans="2:25">
      <c r="B12880" s="217" t="s">
        <v>13050</v>
      </c>
      <c r="C12880" s="217" t="s">
        <v>11696</v>
      </c>
      <c r="D12880" s="217" t="s">
        <v>15</v>
      </c>
      <c r="E12880" s="217" t="s">
        <v>87</v>
      </c>
      <c r="F12880" s="217" t="s">
        <v>12</v>
      </c>
      <c r="G12880" s="217" t="s">
        <v>5</v>
      </c>
      <c r="H12880" s="217" t="s">
        <v>178</v>
      </c>
      <c r="I12880" s="217">
        <v>67</v>
      </c>
      <c r="J12880" s="217">
        <v>67</v>
      </c>
      <c r="K12880" s="217">
        <v>0</v>
      </c>
      <c r="L12880" s="217">
        <v>176</v>
      </c>
      <c r="M12880" s="217">
        <v>9134.8440025066302</v>
      </c>
      <c r="N12880" s="217">
        <v>7.3345532755255602</v>
      </c>
      <c r="O12880" s="217">
        <v>7.3345532755255602</v>
      </c>
      <c r="P12880" s="217">
        <v>0</v>
      </c>
      <c r="Q12880" s="217">
        <v>7.3345532755255602</v>
      </c>
      <c r="R12880" s="217">
        <v>7.3345532755255602</v>
      </c>
      <c r="S12880" s="217">
        <v>0</v>
      </c>
      <c r="T12880" s="217">
        <v>7.3345532755255602</v>
      </c>
      <c r="U12880" s="217">
        <v>7.3345532755255602</v>
      </c>
      <c r="V12880" s="217">
        <v>0</v>
      </c>
      <c r="W12880" s="217">
        <v>7.3345532755255602</v>
      </c>
      <c r="X12880" s="217">
        <v>7.3345532755255602</v>
      </c>
      <c r="Y12880" s="217">
        <v>0</v>
      </c>
    </row>
    <row r="12881" spans="2:25">
      <c r="B12881" s="217" t="s">
        <v>13051</v>
      </c>
      <c r="C12881" s="217" t="s">
        <v>11696</v>
      </c>
      <c r="D12881" s="217" t="s">
        <v>15</v>
      </c>
      <c r="E12881" s="217" t="s">
        <v>87</v>
      </c>
      <c r="F12881" s="217" t="s">
        <v>12</v>
      </c>
      <c r="G12881" s="217" t="s">
        <v>5</v>
      </c>
      <c r="H12881" s="217" t="s">
        <v>5</v>
      </c>
      <c r="I12881" s="217">
        <v>163</v>
      </c>
      <c r="J12881" s="217">
        <v>161</v>
      </c>
      <c r="K12881" s="217">
        <v>2</v>
      </c>
      <c r="L12881" s="217">
        <v>319</v>
      </c>
      <c r="M12881" s="217">
        <v>20380</v>
      </c>
      <c r="N12881" s="217">
        <v>7.9980372914622198</v>
      </c>
      <c r="O12881" s="217">
        <v>7.8999018645731098</v>
      </c>
      <c r="P12881" s="217">
        <v>9.8135426889106994E-2</v>
      </c>
      <c r="Q12881" s="217">
        <v>7.9980372914622198</v>
      </c>
      <c r="R12881" s="217">
        <v>7.8999018645731098</v>
      </c>
      <c r="S12881" s="217">
        <v>9.8135426889106994E-2</v>
      </c>
      <c r="T12881" s="217">
        <v>7.9980372914622198</v>
      </c>
      <c r="U12881" s="217">
        <v>7.8999018645731098</v>
      </c>
      <c r="V12881" s="217">
        <v>9.8135426889106994E-2</v>
      </c>
      <c r="W12881" s="217">
        <v>7.9980372914622198</v>
      </c>
      <c r="X12881" s="217">
        <v>7.8999018645731098</v>
      </c>
      <c r="Y12881" s="217">
        <v>9.8135426889106994E-2</v>
      </c>
    </row>
    <row r="12882" spans="2:25">
      <c r="B12882" s="217" t="s">
        <v>13052</v>
      </c>
      <c r="C12882" s="217" t="s">
        <v>11696</v>
      </c>
      <c r="D12882" s="217" t="s">
        <v>15</v>
      </c>
      <c r="E12882" s="217" t="s">
        <v>87</v>
      </c>
      <c r="F12882" s="217" t="s">
        <v>9</v>
      </c>
      <c r="G12882" s="217" t="s">
        <v>5</v>
      </c>
      <c r="H12882" s="217" t="s">
        <v>170</v>
      </c>
      <c r="I12882" s="217">
        <v>5</v>
      </c>
      <c r="J12882" s="217">
        <v>5</v>
      </c>
      <c r="K12882" s="217">
        <v>0</v>
      </c>
      <c r="L12882" s="217">
        <v>65</v>
      </c>
      <c r="M12882" s="217">
        <v>2894.8513243355901</v>
      </c>
      <c r="N12882" s="217">
        <v>1.72720441908966</v>
      </c>
      <c r="O12882" s="217">
        <v>1.72720441908966</v>
      </c>
      <c r="P12882" s="217">
        <v>0</v>
      </c>
      <c r="Q12882" s="217">
        <v>1.72720441908966</v>
      </c>
      <c r="R12882" s="217">
        <v>1.72720441908966</v>
      </c>
      <c r="S12882" s="217">
        <v>0</v>
      </c>
      <c r="T12882" s="217">
        <v>1.72720441908966</v>
      </c>
      <c r="U12882" s="217">
        <v>1.72720441908966</v>
      </c>
      <c r="V12882" s="217">
        <v>0</v>
      </c>
      <c r="W12882" s="217">
        <v>1.72720441908966</v>
      </c>
      <c r="X12882" s="217">
        <v>1.72720441908966</v>
      </c>
      <c r="Y12882" s="217">
        <v>0</v>
      </c>
    </row>
    <row r="12883" spans="2:25">
      <c r="B12883" s="217" t="s">
        <v>13053</v>
      </c>
      <c r="C12883" s="217" t="s">
        <v>11696</v>
      </c>
      <c r="D12883" s="217" t="s">
        <v>15</v>
      </c>
      <c r="E12883" s="217" t="s">
        <v>87</v>
      </c>
      <c r="F12883" s="217" t="s">
        <v>9</v>
      </c>
      <c r="G12883" s="217" t="s">
        <v>5</v>
      </c>
      <c r="H12883" s="217" t="s">
        <v>172</v>
      </c>
      <c r="I12883" s="217">
        <v>7</v>
      </c>
      <c r="J12883" s="217">
        <v>6</v>
      </c>
      <c r="K12883" s="217">
        <v>1</v>
      </c>
      <c r="L12883" s="217">
        <v>106</v>
      </c>
      <c r="M12883" s="217">
        <v>3350.6939545104201</v>
      </c>
      <c r="N12883" s="217">
        <v>2.0891194764526899</v>
      </c>
      <c r="O12883" s="217">
        <v>1.7906738369594499</v>
      </c>
      <c r="P12883" s="217">
        <v>0.29844563949324199</v>
      </c>
      <c r="Q12883" s="217">
        <v>2.0891194764526899</v>
      </c>
      <c r="R12883" s="217">
        <v>1.7906738369594499</v>
      </c>
      <c r="S12883" s="217">
        <v>0.29844563949324199</v>
      </c>
      <c r="T12883" s="217">
        <v>2.0891194764526899</v>
      </c>
      <c r="U12883" s="217">
        <v>1.7906738369594499</v>
      </c>
      <c r="V12883" s="217">
        <v>0.29844563949324199</v>
      </c>
      <c r="W12883" s="217">
        <v>2.0891194764526899</v>
      </c>
      <c r="X12883" s="217">
        <v>1.7906738369594499</v>
      </c>
      <c r="Y12883" s="217">
        <v>0.29844563949324199</v>
      </c>
    </row>
    <row r="12884" spans="2:25">
      <c r="B12884" s="217" t="s">
        <v>13054</v>
      </c>
      <c r="C12884" s="217" t="s">
        <v>11696</v>
      </c>
      <c r="D12884" s="217" t="s">
        <v>15</v>
      </c>
      <c r="E12884" s="217" t="s">
        <v>87</v>
      </c>
      <c r="F12884" s="217" t="s">
        <v>9</v>
      </c>
      <c r="G12884" s="217" t="s">
        <v>5</v>
      </c>
      <c r="H12884" s="217" t="s">
        <v>174</v>
      </c>
      <c r="I12884" s="217">
        <v>1</v>
      </c>
      <c r="J12884" s="217">
        <v>1</v>
      </c>
      <c r="K12884" s="217">
        <v>0</v>
      </c>
      <c r="L12884" s="217">
        <v>66</v>
      </c>
      <c r="M12884" s="217">
        <v>2928.4550529223502</v>
      </c>
      <c r="N12884" s="217">
        <v>0.34147698425560102</v>
      </c>
      <c r="O12884" s="217">
        <v>0.34147698425560102</v>
      </c>
      <c r="P12884" s="217">
        <v>0</v>
      </c>
      <c r="Q12884" s="217">
        <v>0.34147698425560102</v>
      </c>
      <c r="R12884" s="217">
        <v>0.34147698425560102</v>
      </c>
      <c r="S12884" s="217">
        <v>0</v>
      </c>
      <c r="T12884" s="217">
        <v>0.34147698425560102</v>
      </c>
      <c r="U12884" s="217">
        <v>0.34147698425560102</v>
      </c>
      <c r="V12884" s="217">
        <v>0</v>
      </c>
      <c r="W12884" s="217">
        <v>0.34147698425560102</v>
      </c>
      <c r="X12884" s="217">
        <v>0.34147698425560102</v>
      </c>
      <c r="Y12884" s="217">
        <v>0</v>
      </c>
    </row>
    <row r="12885" spans="2:25">
      <c r="B12885" s="217" t="s">
        <v>13055</v>
      </c>
      <c r="C12885" s="217" t="s">
        <v>11696</v>
      </c>
      <c r="D12885" s="217" t="s">
        <v>15</v>
      </c>
      <c r="E12885" s="217" t="s">
        <v>87</v>
      </c>
      <c r="F12885" s="217" t="s">
        <v>9</v>
      </c>
      <c r="G12885" s="217" t="s">
        <v>5</v>
      </c>
      <c r="H12885" s="217" t="s">
        <v>176</v>
      </c>
      <c r="I12885" s="217">
        <v>7</v>
      </c>
      <c r="J12885" s="217">
        <v>5</v>
      </c>
      <c r="K12885" s="217">
        <v>2</v>
      </c>
      <c r="L12885" s="217">
        <v>97</v>
      </c>
      <c r="M12885" s="217">
        <v>3308.7783401656998</v>
      </c>
      <c r="N12885" s="217">
        <v>2.1155844485035602</v>
      </c>
      <c r="O12885" s="217">
        <v>1.51113174893112</v>
      </c>
      <c r="P12885" s="217">
        <v>0.60445269957244696</v>
      </c>
      <c r="Q12885" s="217">
        <v>2.1155844485035602</v>
      </c>
      <c r="R12885" s="217">
        <v>1.51113174893112</v>
      </c>
      <c r="S12885" s="217">
        <v>0.60445269957244696</v>
      </c>
      <c r="T12885" s="217">
        <v>2.1155844485035602</v>
      </c>
      <c r="U12885" s="217">
        <v>1.51113174893112</v>
      </c>
      <c r="V12885" s="217">
        <v>0.60445269957244696</v>
      </c>
      <c r="W12885" s="217">
        <v>2.1155844485035602</v>
      </c>
      <c r="X12885" s="217">
        <v>1.51113174893112</v>
      </c>
      <c r="Y12885" s="217">
        <v>0.60445269957244696</v>
      </c>
    </row>
    <row r="12886" spans="2:25">
      <c r="B12886" s="217" t="s">
        <v>13056</v>
      </c>
      <c r="C12886" s="217" t="s">
        <v>11696</v>
      </c>
      <c r="D12886" s="217" t="s">
        <v>15</v>
      </c>
      <c r="E12886" s="217" t="s">
        <v>87</v>
      </c>
      <c r="F12886" s="217" t="s">
        <v>9</v>
      </c>
      <c r="G12886" s="217" t="s">
        <v>5</v>
      </c>
      <c r="H12886" s="217" t="s">
        <v>178</v>
      </c>
      <c r="I12886" s="217">
        <v>25</v>
      </c>
      <c r="J12886" s="217">
        <v>22</v>
      </c>
      <c r="K12886" s="217">
        <v>3</v>
      </c>
      <c r="L12886" s="217">
        <v>312</v>
      </c>
      <c r="M12886" s="217">
        <v>9517.2213280659307</v>
      </c>
      <c r="N12886" s="217">
        <v>2.6268171284696198</v>
      </c>
      <c r="O12886" s="217">
        <v>2.3115990730532698</v>
      </c>
      <c r="P12886" s="217">
        <v>0.315218055416355</v>
      </c>
      <c r="Q12886" s="217">
        <v>2.6268171284696198</v>
      </c>
      <c r="R12886" s="217">
        <v>2.3115990730532698</v>
      </c>
      <c r="S12886" s="217">
        <v>0.315218055416355</v>
      </c>
      <c r="T12886" s="217">
        <v>2.6268171284696198</v>
      </c>
      <c r="U12886" s="217">
        <v>2.3115990730532698</v>
      </c>
      <c r="V12886" s="217">
        <v>0.315218055416355</v>
      </c>
      <c r="W12886" s="217">
        <v>2.6268171284696198</v>
      </c>
      <c r="X12886" s="217">
        <v>2.3115990730532698</v>
      </c>
      <c r="Y12886" s="217">
        <v>0.315218055416355</v>
      </c>
    </row>
    <row r="12887" spans="2:25">
      <c r="B12887" s="217" t="s">
        <v>13057</v>
      </c>
      <c r="C12887" s="217" t="s">
        <v>11696</v>
      </c>
      <c r="D12887" s="217" t="s">
        <v>15</v>
      </c>
      <c r="E12887" s="217" t="s">
        <v>87</v>
      </c>
      <c r="F12887" s="217" t="s">
        <v>9</v>
      </c>
      <c r="G12887" s="217" t="s">
        <v>5</v>
      </c>
      <c r="H12887" s="217" t="s">
        <v>5</v>
      </c>
      <c r="I12887" s="217">
        <v>45</v>
      </c>
      <c r="J12887" s="217">
        <v>39</v>
      </c>
      <c r="K12887" s="217">
        <v>6</v>
      </c>
      <c r="L12887" s="217">
        <v>646</v>
      </c>
      <c r="M12887" s="217">
        <v>22000</v>
      </c>
      <c r="N12887" s="217">
        <v>2.0454545454545499</v>
      </c>
      <c r="O12887" s="217">
        <v>1.77272727272727</v>
      </c>
      <c r="P12887" s="217">
        <v>0.27272727272727298</v>
      </c>
      <c r="Q12887" s="217">
        <v>2.0454545454545499</v>
      </c>
      <c r="R12887" s="217">
        <v>1.77272727272727</v>
      </c>
      <c r="S12887" s="217">
        <v>0.27272727272727298</v>
      </c>
      <c r="T12887" s="217">
        <v>2.0454545454545499</v>
      </c>
      <c r="U12887" s="217">
        <v>1.77272727272727</v>
      </c>
      <c r="V12887" s="217">
        <v>0.27272727272727298</v>
      </c>
      <c r="W12887" s="217">
        <v>2.0454545454545499</v>
      </c>
      <c r="X12887" s="217">
        <v>1.77272727272727</v>
      </c>
      <c r="Y12887" s="217">
        <v>0.27272727272727298</v>
      </c>
    </row>
    <row r="12888" spans="2:25">
      <c r="B12888" s="217" t="s">
        <v>13058</v>
      </c>
      <c r="C12888" s="217" t="s">
        <v>11696</v>
      </c>
      <c r="D12888" s="217" t="s">
        <v>15</v>
      </c>
      <c r="E12888" s="217" t="s">
        <v>87</v>
      </c>
      <c r="F12888" s="217" t="s">
        <v>5</v>
      </c>
      <c r="G12888" s="217" t="s">
        <v>5</v>
      </c>
      <c r="H12888" s="217" t="s">
        <v>170</v>
      </c>
      <c r="I12888" s="217">
        <v>28</v>
      </c>
      <c r="J12888" s="217">
        <v>28</v>
      </c>
      <c r="K12888" s="217">
        <v>0</v>
      </c>
      <c r="L12888" s="217">
        <v>94</v>
      </c>
      <c r="M12888" s="217">
        <v>5479.8244657150199</v>
      </c>
      <c r="N12888" s="217">
        <v>5.10965272248853</v>
      </c>
      <c r="O12888" s="217">
        <v>5.10965272248853</v>
      </c>
      <c r="P12888" s="217">
        <v>0</v>
      </c>
      <c r="Q12888" s="217">
        <v>5.10965272248853</v>
      </c>
      <c r="R12888" s="217">
        <v>5.10965272248853</v>
      </c>
      <c r="S12888" s="217">
        <v>0</v>
      </c>
      <c r="T12888" s="217">
        <v>5.10965272248853</v>
      </c>
      <c r="U12888" s="217">
        <v>5.10965272248853</v>
      </c>
      <c r="V12888" s="217">
        <v>0</v>
      </c>
      <c r="W12888" s="217">
        <v>5.10965272248853</v>
      </c>
      <c r="X12888" s="217">
        <v>5.10965272248853</v>
      </c>
      <c r="Y12888" s="217">
        <v>0</v>
      </c>
    </row>
    <row r="12889" spans="2:25">
      <c r="B12889" s="217" t="s">
        <v>13059</v>
      </c>
      <c r="C12889" s="217" t="s">
        <v>11696</v>
      </c>
      <c r="D12889" s="217" t="s">
        <v>15</v>
      </c>
      <c r="E12889" s="217" t="s">
        <v>87</v>
      </c>
      <c r="F12889" s="217" t="s">
        <v>5</v>
      </c>
      <c r="G12889" s="217" t="s">
        <v>5</v>
      </c>
      <c r="H12889" s="217" t="s">
        <v>172</v>
      </c>
      <c r="I12889" s="217">
        <v>28</v>
      </c>
      <c r="J12889" s="217">
        <v>27</v>
      </c>
      <c r="K12889" s="217">
        <v>1</v>
      </c>
      <c r="L12889" s="217">
        <v>147</v>
      </c>
      <c r="M12889" s="217">
        <v>6382.6605011762804</v>
      </c>
      <c r="N12889" s="217">
        <v>4.3868853740285596</v>
      </c>
      <c r="O12889" s="217">
        <v>4.2302108963846798</v>
      </c>
      <c r="P12889" s="217">
        <v>0.15667447764387701</v>
      </c>
      <c r="Q12889" s="217">
        <v>4.3868853740285596</v>
      </c>
      <c r="R12889" s="217">
        <v>4.2302108963846798</v>
      </c>
      <c r="S12889" s="217">
        <v>0.15667447764387701</v>
      </c>
      <c r="T12889" s="217">
        <v>4.3868853740285596</v>
      </c>
      <c r="U12889" s="217">
        <v>4.2302108963846798</v>
      </c>
      <c r="V12889" s="217">
        <v>0.15667447764387701</v>
      </c>
      <c r="W12889" s="217">
        <v>4.3868853740285596</v>
      </c>
      <c r="X12889" s="217">
        <v>4.2302108963846798</v>
      </c>
      <c r="Y12889" s="217">
        <v>0.15667447764387701</v>
      </c>
    </row>
    <row r="12890" spans="2:25">
      <c r="B12890" s="217" t="s">
        <v>13060</v>
      </c>
      <c r="C12890" s="217" t="s">
        <v>11696</v>
      </c>
      <c r="D12890" s="217" t="s">
        <v>15</v>
      </c>
      <c r="E12890" s="217" t="s">
        <v>87</v>
      </c>
      <c r="F12890" s="217" t="s">
        <v>5</v>
      </c>
      <c r="G12890" s="217" t="s">
        <v>5</v>
      </c>
      <c r="H12890" s="217" t="s">
        <v>174</v>
      </c>
      <c r="I12890" s="217">
        <v>26</v>
      </c>
      <c r="J12890" s="217">
        <v>26</v>
      </c>
      <c r="K12890" s="217">
        <v>0</v>
      </c>
      <c r="L12890" s="217">
        <v>87</v>
      </c>
      <c r="M12890" s="217">
        <v>5538.3523000114701</v>
      </c>
      <c r="N12890" s="217">
        <v>4.6945370376576001</v>
      </c>
      <c r="O12890" s="217">
        <v>4.6945370376576001</v>
      </c>
      <c r="P12890" s="217">
        <v>0</v>
      </c>
      <c r="Q12890" s="217">
        <v>4.6945370376576001</v>
      </c>
      <c r="R12890" s="217">
        <v>4.6945370376576001</v>
      </c>
      <c r="S12890" s="217">
        <v>0</v>
      </c>
      <c r="T12890" s="217">
        <v>4.6945370376576001</v>
      </c>
      <c r="U12890" s="217">
        <v>4.6945370376576001</v>
      </c>
      <c r="V12890" s="217">
        <v>0</v>
      </c>
      <c r="W12890" s="217">
        <v>4.6945370376576001</v>
      </c>
      <c r="X12890" s="217">
        <v>4.6945370376576001</v>
      </c>
      <c r="Y12890" s="217">
        <v>0</v>
      </c>
    </row>
    <row r="12891" spans="2:25">
      <c r="B12891" s="217" t="s">
        <v>13061</v>
      </c>
      <c r="C12891" s="217" t="s">
        <v>11696</v>
      </c>
      <c r="D12891" s="217" t="s">
        <v>15</v>
      </c>
      <c r="E12891" s="217" t="s">
        <v>87</v>
      </c>
      <c r="F12891" s="217" t="s">
        <v>5</v>
      </c>
      <c r="G12891" s="217" t="s">
        <v>5</v>
      </c>
      <c r="H12891" s="217" t="s">
        <v>176</v>
      </c>
      <c r="I12891" s="217">
        <v>34</v>
      </c>
      <c r="J12891" s="217">
        <v>30</v>
      </c>
      <c r="K12891" s="217">
        <v>4</v>
      </c>
      <c r="L12891" s="217">
        <v>149</v>
      </c>
      <c r="M12891" s="217">
        <v>6327.0974025246596</v>
      </c>
      <c r="N12891" s="217">
        <v>5.37371212057415</v>
      </c>
      <c r="O12891" s="217">
        <v>4.7415106946242496</v>
      </c>
      <c r="P12891" s="217">
        <v>0.63220142594990003</v>
      </c>
      <c r="Q12891" s="217">
        <v>5.37371212057415</v>
      </c>
      <c r="R12891" s="217">
        <v>4.7415106946242496</v>
      </c>
      <c r="S12891" s="217">
        <v>0.63220142594990003</v>
      </c>
      <c r="T12891" s="217">
        <v>5.37371212057415</v>
      </c>
      <c r="U12891" s="217">
        <v>4.7415106946242496</v>
      </c>
      <c r="V12891" s="217">
        <v>0.63220142594990003</v>
      </c>
      <c r="W12891" s="217">
        <v>5.37371212057415</v>
      </c>
      <c r="X12891" s="217">
        <v>4.7415106946242496</v>
      </c>
      <c r="Y12891" s="217">
        <v>0.63220142594990003</v>
      </c>
    </row>
    <row r="12892" spans="2:25">
      <c r="B12892" s="217" t="s">
        <v>13062</v>
      </c>
      <c r="C12892" s="217" t="s">
        <v>11696</v>
      </c>
      <c r="D12892" s="217" t="s">
        <v>15</v>
      </c>
      <c r="E12892" s="217" t="s">
        <v>87</v>
      </c>
      <c r="F12892" s="217" t="s">
        <v>5</v>
      </c>
      <c r="G12892" s="217" t="s">
        <v>5</v>
      </c>
      <c r="H12892" s="217" t="s">
        <v>178</v>
      </c>
      <c r="I12892" s="217">
        <v>92</v>
      </c>
      <c r="J12892" s="217">
        <v>89</v>
      </c>
      <c r="K12892" s="217">
        <v>3</v>
      </c>
      <c r="L12892" s="217">
        <v>488</v>
      </c>
      <c r="M12892" s="217">
        <v>18652.065330572601</v>
      </c>
      <c r="N12892" s="217">
        <v>4.9324296462334898</v>
      </c>
      <c r="O12892" s="217">
        <v>4.7715895490736999</v>
      </c>
      <c r="P12892" s="217">
        <v>0.160840097159788</v>
      </c>
      <c r="Q12892" s="217">
        <v>4.9324296462334898</v>
      </c>
      <c r="R12892" s="217">
        <v>4.7715895490736999</v>
      </c>
      <c r="S12892" s="217">
        <v>0.160840097159788</v>
      </c>
      <c r="T12892" s="217">
        <v>4.9324296462334898</v>
      </c>
      <c r="U12892" s="217">
        <v>4.7715895490736999</v>
      </c>
      <c r="V12892" s="217">
        <v>0.160840097159788</v>
      </c>
      <c r="W12892" s="217">
        <v>4.9324296462334898</v>
      </c>
      <c r="X12892" s="217">
        <v>4.7715895490736999</v>
      </c>
      <c r="Y12892" s="217">
        <v>0.160840097159788</v>
      </c>
    </row>
    <row r="12893" spans="2:25">
      <c r="B12893" s="217" t="s">
        <v>13063</v>
      </c>
      <c r="C12893" s="217" t="s">
        <v>11696</v>
      </c>
      <c r="D12893" s="217" t="s">
        <v>15</v>
      </c>
      <c r="E12893" s="217" t="s">
        <v>87</v>
      </c>
      <c r="F12893" s="217" t="s">
        <v>5</v>
      </c>
      <c r="G12893" s="217" t="s">
        <v>5</v>
      </c>
      <c r="H12893" s="217" t="s">
        <v>5</v>
      </c>
      <c r="I12893" s="217">
        <v>208</v>
      </c>
      <c r="J12893" s="217">
        <v>200</v>
      </c>
      <c r="K12893" s="217">
        <v>8</v>
      </c>
      <c r="L12893" s="217">
        <v>965</v>
      </c>
      <c r="M12893" s="217">
        <v>42380</v>
      </c>
      <c r="N12893" s="217">
        <v>4.9079754601227004</v>
      </c>
      <c r="O12893" s="217">
        <v>4.7192071731949001</v>
      </c>
      <c r="P12893" s="217">
        <v>0.18876828692779599</v>
      </c>
      <c r="Q12893" s="217">
        <v>4.9079754601227004</v>
      </c>
      <c r="R12893" s="217">
        <v>4.7192071731949001</v>
      </c>
      <c r="S12893" s="217">
        <v>0.18876828692779599</v>
      </c>
      <c r="T12893" s="217">
        <v>4.9079754601227004</v>
      </c>
      <c r="U12893" s="217">
        <v>4.7192071731949001</v>
      </c>
      <c r="V12893" s="217">
        <v>0.18876828692779599</v>
      </c>
      <c r="W12893" s="217">
        <v>4.9079754601227004</v>
      </c>
      <c r="X12893" s="217">
        <v>4.7192071731949001</v>
      </c>
      <c r="Y12893" s="217">
        <v>0.18876828692779599</v>
      </c>
    </row>
    <row r="12894" spans="2:25">
      <c r="B12894" s="217" t="s">
        <v>13064</v>
      </c>
      <c r="C12894" s="217" t="s">
        <v>11696</v>
      </c>
      <c r="D12894" s="217" t="s">
        <v>15</v>
      </c>
      <c r="E12894" s="217" t="s">
        <v>88</v>
      </c>
      <c r="F12894" s="217" t="s">
        <v>12</v>
      </c>
      <c r="G12894" s="217" t="s">
        <v>10</v>
      </c>
      <c r="H12894" s="217" t="s">
        <v>170</v>
      </c>
      <c r="I12894" s="217">
        <v>1</v>
      </c>
      <c r="J12894" s="217">
        <v>1</v>
      </c>
      <c r="K12894" s="217">
        <v>0</v>
      </c>
      <c r="L12894" s="217">
        <v>5</v>
      </c>
      <c r="M12894" s="217">
        <v>229.51100244498801</v>
      </c>
      <c r="N12894" s="217">
        <v>4.3570895919889203</v>
      </c>
      <c r="O12894" s="217">
        <v>4.3570895919889203</v>
      </c>
      <c r="P12894" s="217">
        <v>0</v>
      </c>
      <c r="Q12894" s="217">
        <v>4.3570895919889203</v>
      </c>
      <c r="R12894" s="217">
        <v>4.3570895919889203</v>
      </c>
      <c r="S12894" s="217">
        <v>0</v>
      </c>
      <c r="T12894" s="217">
        <v>4.3570895919889203</v>
      </c>
      <c r="U12894" s="217">
        <v>4.3570895919889203</v>
      </c>
      <c r="V12894" s="217">
        <v>0</v>
      </c>
      <c r="W12894" s="217">
        <v>4.3570895919889203</v>
      </c>
      <c r="X12894" s="217">
        <v>4.3570895919889203</v>
      </c>
      <c r="Y12894" s="217">
        <v>0</v>
      </c>
    </row>
    <row r="12895" spans="2:25">
      <c r="B12895" s="217" t="s">
        <v>13065</v>
      </c>
      <c r="C12895" s="217" t="s">
        <v>11696</v>
      </c>
      <c r="D12895" s="217" t="s">
        <v>15</v>
      </c>
      <c r="E12895" s="217" t="s">
        <v>88</v>
      </c>
      <c r="F12895" s="217" t="s">
        <v>12</v>
      </c>
      <c r="G12895" s="217" t="s">
        <v>10</v>
      </c>
      <c r="H12895" s="217" t="s">
        <v>172</v>
      </c>
      <c r="I12895" s="217">
        <v>4</v>
      </c>
      <c r="J12895" s="217">
        <v>4</v>
      </c>
      <c r="K12895" s="217">
        <v>0</v>
      </c>
      <c r="L12895" s="217">
        <v>12</v>
      </c>
      <c r="M12895" s="217">
        <v>360.66014669926602</v>
      </c>
      <c r="N12895" s="217">
        <v>11.0907735068809</v>
      </c>
      <c r="O12895" s="217">
        <v>11.0907735068809</v>
      </c>
      <c r="P12895" s="217">
        <v>0</v>
      </c>
      <c r="Q12895" s="217">
        <v>11.0907735068809</v>
      </c>
      <c r="R12895" s="217">
        <v>11.0907735068809</v>
      </c>
      <c r="S12895" s="217">
        <v>0</v>
      </c>
      <c r="T12895" s="217">
        <v>11.0907735068809</v>
      </c>
      <c r="U12895" s="217">
        <v>11.0907735068809</v>
      </c>
      <c r="V12895" s="217">
        <v>0</v>
      </c>
      <c r="W12895" s="217">
        <v>11.0907735068809</v>
      </c>
      <c r="X12895" s="217">
        <v>11.0907735068809</v>
      </c>
      <c r="Y12895" s="217">
        <v>0</v>
      </c>
    </row>
    <row r="12896" spans="2:25">
      <c r="B12896" s="217" t="s">
        <v>13066</v>
      </c>
      <c r="C12896" s="217" t="s">
        <v>11696</v>
      </c>
      <c r="D12896" s="217" t="s">
        <v>15</v>
      </c>
      <c r="E12896" s="217" t="s">
        <v>88</v>
      </c>
      <c r="F12896" s="217" t="s">
        <v>12</v>
      </c>
      <c r="G12896" s="217" t="s">
        <v>10</v>
      </c>
      <c r="H12896" s="217" t="s">
        <v>174</v>
      </c>
      <c r="I12896" s="217">
        <v>1</v>
      </c>
      <c r="J12896" s="217">
        <v>1</v>
      </c>
      <c r="K12896" s="217">
        <v>0</v>
      </c>
      <c r="L12896" s="217">
        <v>7</v>
      </c>
      <c r="M12896" s="217">
        <v>459.02200488997602</v>
      </c>
      <c r="N12896" s="217">
        <v>2.1785447959944602</v>
      </c>
      <c r="O12896" s="217">
        <v>2.1785447959944602</v>
      </c>
      <c r="P12896" s="217">
        <v>0</v>
      </c>
      <c r="Q12896" s="217">
        <v>2.1785447959944602</v>
      </c>
      <c r="R12896" s="217">
        <v>2.1785447959944602</v>
      </c>
      <c r="S12896" s="217">
        <v>0</v>
      </c>
      <c r="T12896" s="217">
        <v>2.1785447959944602</v>
      </c>
      <c r="U12896" s="217">
        <v>2.1785447959944602</v>
      </c>
      <c r="V12896" s="217">
        <v>0</v>
      </c>
      <c r="W12896" s="217">
        <v>2.1785447959944602</v>
      </c>
      <c r="X12896" s="217">
        <v>2.1785447959944602</v>
      </c>
      <c r="Y12896" s="217">
        <v>0</v>
      </c>
    </row>
    <row r="12897" spans="2:25">
      <c r="B12897" s="217" t="s">
        <v>13067</v>
      </c>
      <c r="C12897" s="217" t="s">
        <v>11696</v>
      </c>
      <c r="D12897" s="217" t="s">
        <v>15</v>
      </c>
      <c r="E12897" s="217" t="s">
        <v>88</v>
      </c>
      <c r="F12897" s="217" t="s">
        <v>12</v>
      </c>
      <c r="G12897" s="217" t="s">
        <v>10</v>
      </c>
      <c r="H12897" s="217" t="s">
        <v>176</v>
      </c>
      <c r="I12897" s="217">
        <v>12</v>
      </c>
      <c r="J12897" s="217">
        <v>12</v>
      </c>
      <c r="K12897" s="217">
        <v>0</v>
      </c>
      <c r="L12897" s="217">
        <v>22</v>
      </c>
      <c r="M12897" s="217">
        <v>710.39119804401003</v>
      </c>
      <c r="N12897" s="217">
        <v>16.892101187403199</v>
      </c>
      <c r="O12897" s="217">
        <v>16.892101187403199</v>
      </c>
      <c r="P12897" s="217">
        <v>0</v>
      </c>
      <c r="Q12897" s="217">
        <v>16.892101187403199</v>
      </c>
      <c r="R12897" s="217">
        <v>16.892101187403199</v>
      </c>
      <c r="S12897" s="217">
        <v>0</v>
      </c>
      <c r="T12897" s="217">
        <v>16.892101187403199</v>
      </c>
      <c r="U12897" s="217">
        <v>16.892101187403199</v>
      </c>
      <c r="V12897" s="217">
        <v>0</v>
      </c>
      <c r="W12897" s="217">
        <v>16.892101187403199</v>
      </c>
      <c r="X12897" s="217">
        <v>16.892101187403199</v>
      </c>
      <c r="Y12897" s="217">
        <v>0</v>
      </c>
    </row>
    <row r="12898" spans="2:25">
      <c r="B12898" s="217" t="s">
        <v>13068</v>
      </c>
      <c r="C12898" s="217" t="s">
        <v>11696</v>
      </c>
      <c r="D12898" s="217" t="s">
        <v>15</v>
      </c>
      <c r="E12898" s="217" t="s">
        <v>88</v>
      </c>
      <c r="F12898" s="217" t="s">
        <v>12</v>
      </c>
      <c r="G12898" s="217" t="s">
        <v>10</v>
      </c>
      <c r="H12898" s="217" t="s">
        <v>178</v>
      </c>
      <c r="I12898" s="217">
        <v>19</v>
      </c>
      <c r="J12898" s="217">
        <v>19</v>
      </c>
      <c r="K12898" s="217">
        <v>0</v>
      </c>
      <c r="L12898" s="217">
        <v>79</v>
      </c>
      <c r="M12898" s="217">
        <v>2710.41564792176</v>
      </c>
      <c r="N12898" s="217">
        <v>7.0099949484015296</v>
      </c>
      <c r="O12898" s="217">
        <v>7.0099949484015296</v>
      </c>
      <c r="P12898" s="217">
        <v>0</v>
      </c>
      <c r="Q12898" s="217">
        <v>7.0099949484015296</v>
      </c>
      <c r="R12898" s="217">
        <v>7.0099949484015296</v>
      </c>
      <c r="S12898" s="217">
        <v>0</v>
      </c>
      <c r="T12898" s="217">
        <v>7.0099949484015296</v>
      </c>
      <c r="U12898" s="217">
        <v>7.0099949484015296</v>
      </c>
      <c r="V12898" s="217">
        <v>0</v>
      </c>
      <c r="W12898" s="217">
        <v>7.0099949484015296</v>
      </c>
      <c r="X12898" s="217">
        <v>7.0099949484015296</v>
      </c>
      <c r="Y12898" s="217">
        <v>0</v>
      </c>
    </row>
    <row r="12899" spans="2:25">
      <c r="B12899" s="217" t="s">
        <v>13069</v>
      </c>
      <c r="C12899" s="217" t="s">
        <v>11696</v>
      </c>
      <c r="D12899" s="217" t="s">
        <v>15</v>
      </c>
      <c r="E12899" s="217" t="s">
        <v>88</v>
      </c>
      <c r="F12899" s="217" t="s">
        <v>12</v>
      </c>
      <c r="G12899" s="217" t="s">
        <v>10</v>
      </c>
      <c r="H12899" s="217" t="s">
        <v>5</v>
      </c>
      <c r="I12899" s="217">
        <v>37</v>
      </c>
      <c r="J12899" s="217">
        <v>37</v>
      </c>
      <c r="K12899" s="217">
        <v>0</v>
      </c>
      <c r="L12899" s="217">
        <v>125</v>
      </c>
      <c r="M12899" s="217">
        <v>4470</v>
      </c>
      <c r="N12899" s="217">
        <v>8.2774049217002208</v>
      </c>
      <c r="O12899" s="217">
        <v>8.2774049217002208</v>
      </c>
      <c r="P12899" s="217">
        <v>0</v>
      </c>
      <c r="Q12899" s="217">
        <v>8.2774049217002208</v>
      </c>
      <c r="R12899" s="217">
        <v>8.2774049217002208</v>
      </c>
      <c r="S12899" s="217">
        <v>0</v>
      </c>
      <c r="T12899" s="217">
        <v>8.2774049217002208</v>
      </c>
      <c r="U12899" s="217">
        <v>8.2774049217002208</v>
      </c>
      <c r="V12899" s="217">
        <v>0</v>
      </c>
      <c r="W12899" s="217">
        <v>8.2774049217002208</v>
      </c>
      <c r="X12899" s="217">
        <v>8.2774049217002208</v>
      </c>
      <c r="Y12899" s="217">
        <v>0</v>
      </c>
    </row>
    <row r="12900" spans="2:25">
      <c r="B12900" s="217" t="s">
        <v>13070</v>
      </c>
      <c r="C12900" s="217" t="s">
        <v>11696</v>
      </c>
      <c r="D12900" s="217" t="s">
        <v>15</v>
      </c>
      <c r="E12900" s="217" t="s">
        <v>88</v>
      </c>
      <c r="F12900" s="217" t="s">
        <v>9</v>
      </c>
      <c r="G12900" s="217" t="s">
        <v>10</v>
      </c>
      <c r="H12900" s="217" t="s">
        <v>170</v>
      </c>
      <c r="I12900" s="217">
        <v>1</v>
      </c>
      <c r="J12900" s="217">
        <v>1</v>
      </c>
      <c r="K12900" s="217">
        <v>0</v>
      </c>
      <c r="L12900" s="217">
        <v>6</v>
      </c>
      <c r="M12900" s="217">
        <v>274.62686567164201</v>
      </c>
      <c r="N12900" s="217">
        <v>3.64130434782609</v>
      </c>
      <c r="O12900" s="217">
        <v>3.64130434782609</v>
      </c>
      <c r="P12900" s="217">
        <v>0</v>
      </c>
      <c r="Q12900" s="217">
        <v>3.64130434782609</v>
      </c>
      <c r="R12900" s="217">
        <v>3.64130434782609</v>
      </c>
      <c r="S12900" s="217">
        <v>0</v>
      </c>
      <c r="T12900" s="217">
        <v>3.64130434782609</v>
      </c>
      <c r="U12900" s="217">
        <v>3.64130434782609</v>
      </c>
      <c r="V12900" s="217">
        <v>0</v>
      </c>
      <c r="W12900" s="217">
        <v>3.64130434782609</v>
      </c>
      <c r="X12900" s="217">
        <v>3.64130434782609</v>
      </c>
      <c r="Y12900" s="217">
        <v>0</v>
      </c>
    </row>
    <row r="12901" spans="2:25">
      <c r="B12901" s="217" t="s">
        <v>13071</v>
      </c>
      <c r="C12901" s="217" t="s">
        <v>11696</v>
      </c>
      <c r="D12901" s="217" t="s">
        <v>15</v>
      </c>
      <c r="E12901" s="217" t="s">
        <v>88</v>
      </c>
      <c r="F12901" s="217" t="s">
        <v>9</v>
      </c>
      <c r="G12901" s="217" t="s">
        <v>10</v>
      </c>
      <c r="H12901" s="217" t="s">
        <v>172</v>
      </c>
      <c r="I12901" s="217">
        <v>2</v>
      </c>
      <c r="J12901" s="217">
        <v>2</v>
      </c>
      <c r="K12901" s="217">
        <v>0</v>
      </c>
      <c r="L12901" s="217">
        <v>11</v>
      </c>
      <c r="M12901" s="217">
        <v>411.94029850746301</v>
      </c>
      <c r="N12901" s="217">
        <v>4.8550724637681197</v>
      </c>
      <c r="O12901" s="217">
        <v>4.8550724637681197</v>
      </c>
      <c r="P12901" s="217">
        <v>0</v>
      </c>
      <c r="Q12901" s="217">
        <v>4.8550724637681197</v>
      </c>
      <c r="R12901" s="217">
        <v>4.8550724637681197</v>
      </c>
      <c r="S12901" s="217">
        <v>0</v>
      </c>
      <c r="T12901" s="217">
        <v>4.8550724637681197</v>
      </c>
      <c r="U12901" s="217">
        <v>4.8550724637681197</v>
      </c>
      <c r="V12901" s="217">
        <v>0</v>
      </c>
      <c r="W12901" s="217">
        <v>4.8550724637681197</v>
      </c>
      <c r="X12901" s="217">
        <v>4.8550724637681197</v>
      </c>
      <c r="Y12901" s="217">
        <v>0</v>
      </c>
    </row>
    <row r="12902" spans="2:25">
      <c r="B12902" s="217" t="s">
        <v>13072</v>
      </c>
      <c r="C12902" s="217" t="s">
        <v>11696</v>
      </c>
      <c r="D12902" s="217" t="s">
        <v>15</v>
      </c>
      <c r="E12902" s="217" t="s">
        <v>88</v>
      </c>
      <c r="F12902" s="217" t="s">
        <v>9</v>
      </c>
      <c r="G12902" s="217" t="s">
        <v>10</v>
      </c>
      <c r="H12902" s="217" t="s">
        <v>174</v>
      </c>
      <c r="I12902" s="217">
        <v>1</v>
      </c>
      <c r="J12902" s="217">
        <v>1</v>
      </c>
      <c r="K12902" s="217">
        <v>0</v>
      </c>
      <c r="L12902" s="217">
        <v>12</v>
      </c>
      <c r="M12902" s="217">
        <v>457.71144278606999</v>
      </c>
      <c r="N12902" s="217">
        <v>2.1847826086956501</v>
      </c>
      <c r="O12902" s="217">
        <v>2.1847826086956501</v>
      </c>
      <c r="P12902" s="217">
        <v>0</v>
      </c>
      <c r="Q12902" s="217">
        <v>2.1847826086956501</v>
      </c>
      <c r="R12902" s="217">
        <v>2.1847826086956501</v>
      </c>
      <c r="S12902" s="217">
        <v>0</v>
      </c>
      <c r="T12902" s="217">
        <v>2.1847826086956501</v>
      </c>
      <c r="U12902" s="217">
        <v>2.1847826086956501</v>
      </c>
      <c r="V12902" s="217">
        <v>0</v>
      </c>
      <c r="W12902" s="217">
        <v>2.1847826086956501</v>
      </c>
      <c r="X12902" s="217">
        <v>2.1847826086956501</v>
      </c>
      <c r="Y12902" s="217">
        <v>0</v>
      </c>
    </row>
    <row r="12903" spans="2:25">
      <c r="B12903" s="217" t="s">
        <v>13073</v>
      </c>
      <c r="C12903" s="217" t="s">
        <v>11696</v>
      </c>
      <c r="D12903" s="217" t="s">
        <v>15</v>
      </c>
      <c r="E12903" s="217" t="s">
        <v>88</v>
      </c>
      <c r="F12903" s="217" t="s">
        <v>9</v>
      </c>
      <c r="G12903" s="217" t="s">
        <v>10</v>
      </c>
      <c r="H12903" s="217" t="s">
        <v>176</v>
      </c>
      <c r="I12903" s="217">
        <v>7</v>
      </c>
      <c r="J12903" s="217">
        <v>7</v>
      </c>
      <c r="K12903" s="217">
        <v>0</v>
      </c>
      <c r="L12903" s="217">
        <v>35</v>
      </c>
      <c r="M12903" s="217">
        <v>778.10945273631796</v>
      </c>
      <c r="N12903" s="217">
        <v>8.9961636828644505</v>
      </c>
      <c r="O12903" s="217">
        <v>8.9961636828644505</v>
      </c>
      <c r="P12903" s="217">
        <v>0</v>
      </c>
      <c r="Q12903" s="217">
        <v>8.9961636828644505</v>
      </c>
      <c r="R12903" s="217">
        <v>8.9961636828644505</v>
      </c>
      <c r="S12903" s="217">
        <v>0</v>
      </c>
      <c r="T12903" s="217">
        <v>8.9961636828644505</v>
      </c>
      <c r="U12903" s="217">
        <v>8.9961636828644505</v>
      </c>
      <c r="V12903" s="217">
        <v>0</v>
      </c>
      <c r="W12903" s="217">
        <v>8.9961636828644505</v>
      </c>
      <c r="X12903" s="217">
        <v>8.9961636828644505</v>
      </c>
      <c r="Y12903" s="217">
        <v>0</v>
      </c>
    </row>
    <row r="12904" spans="2:25">
      <c r="B12904" s="217" t="s">
        <v>13074</v>
      </c>
      <c r="C12904" s="217" t="s">
        <v>11696</v>
      </c>
      <c r="D12904" s="217" t="s">
        <v>15</v>
      </c>
      <c r="E12904" s="217" t="s">
        <v>88</v>
      </c>
      <c r="F12904" s="217" t="s">
        <v>9</v>
      </c>
      <c r="G12904" s="217" t="s">
        <v>10</v>
      </c>
      <c r="H12904" s="217" t="s">
        <v>178</v>
      </c>
      <c r="I12904" s="217">
        <v>7</v>
      </c>
      <c r="J12904" s="217">
        <v>7</v>
      </c>
      <c r="K12904" s="217">
        <v>0</v>
      </c>
      <c r="L12904" s="217">
        <v>114</v>
      </c>
      <c r="M12904" s="217">
        <v>2677.61194029851</v>
      </c>
      <c r="N12904" s="217">
        <v>2.6142697881828298</v>
      </c>
      <c r="O12904" s="217">
        <v>2.6142697881828298</v>
      </c>
      <c r="P12904" s="217">
        <v>0</v>
      </c>
      <c r="Q12904" s="217">
        <v>2.6142697881828298</v>
      </c>
      <c r="R12904" s="217">
        <v>2.6142697881828298</v>
      </c>
      <c r="S12904" s="217">
        <v>0</v>
      </c>
      <c r="T12904" s="217">
        <v>2.6142697881828298</v>
      </c>
      <c r="U12904" s="217">
        <v>2.6142697881828298</v>
      </c>
      <c r="V12904" s="217">
        <v>0</v>
      </c>
      <c r="W12904" s="217">
        <v>2.6142697881828298</v>
      </c>
      <c r="X12904" s="217">
        <v>2.6142697881828298</v>
      </c>
      <c r="Y12904" s="217">
        <v>0</v>
      </c>
    </row>
    <row r="12905" spans="2:25">
      <c r="B12905" s="217" t="s">
        <v>13075</v>
      </c>
      <c r="C12905" s="217" t="s">
        <v>11696</v>
      </c>
      <c r="D12905" s="217" t="s">
        <v>15</v>
      </c>
      <c r="E12905" s="217" t="s">
        <v>88</v>
      </c>
      <c r="F12905" s="217" t="s">
        <v>9</v>
      </c>
      <c r="G12905" s="217" t="s">
        <v>10</v>
      </c>
      <c r="H12905" s="217" t="s">
        <v>5</v>
      </c>
      <c r="I12905" s="217">
        <v>18</v>
      </c>
      <c r="J12905" s="217">
        <v>18</v>
      </c>
      <c r="K12905" s="217">
        <v>0</v>
      </c>
      <c r="L12905" s="217">
        <v>178</v>
      </c>
      <c r="M12905" s="217">
        <v>4600</v>
      </c>
      <c r="N12905" s="217">
        <v>3.9130434782608701</v>
      </c>
      <c r="O12905" s="217">
        <v>3.9130434782608701</v>
      </c>
      <c r="P12905" s="217">
        <v>0</v>
      </c>
      <c r="Q12905" s="217">
        <v>3.9130434782608701</v>
      </c>
      <c r="R12905" s="217">
        <v>3.9130434782608701</v>
      </c>
      <c r="S12905" s="217">
        <v>0</v>
      </c>
      <c r="T12905" s="217">
        <v>3.9130434782608701</v>
      </c>
      <c r="U12905" s="217">
        <v>3.9130434782608701</v>
      </c>
      <c r="V12905" s="217">
        <v>0</v>
      </c>
      <c r="W12905" s="217">
        <v>3.9130434782608701</v>
      </c>
      <c r="X12905" s="217">
        <v>3.9130434782608701</v>
      </c>
      <c r="Y12905" s="217">
        <v>0</v>
      </c>
    </row>
    <row r="12906" spans="2:25">
      <c r="B12906" s="217" t="s">
        <v>13076</v>
      </c>
      <c r="C12906" s="217" t="s">
        <v>11696</v>
      </c>
      <c r="D12906" s="217" t="s">
        <v>15</v>
      </c>
      <c r="E12906" s="217" t="s">
        <v>88</v>
      </c>
      <c r="F12906" s="217" t="s">
        <v>5</v>
      </c>
      <c r="G12906" s="217" t="s">
        <v>10</v>
      </c>
      <c r="H12906" s="217" t="s">
        <v>170</v>
      </c>
      <c r="I12906" s="217">
        <v>2</v>
      </c>
      <c r="J12906" s="217">
        <v>2</v>
      </c>
      <c r="K12906" s="217">
        <v>0</v>
      </c>
      <c r="L12906" s="217">
        <v>11</v>
      </c>
      <c r="M12906" s="217">
        <v>504.13786811662999</v>
      </c>
      <c r="N12906" s="217">
        <v>3.9671687577678898</v>
      </c>
      <c r="O12906" s="217">
        <v>3.9671687577678898</v>
      </c>
      <c r="P12906" s="217">
        <v>0</v>
      </c>
      <c r="Q12906" s="217">
        <v>3.9671687577678898</v>
      </c>
      <c r="R12906" s="217">
        <v>3.9671687577678898</v>
      </c>
      <c r="S12906" s="217">
        <v>0</v>
      </c>
      <c r="T12906" s="217">
        <v>3.9671687577678898</v>
      </c>
      <c r="U12906" s="217">
        <v>3.9671687577678898</v>
      </c>
      <c r="V12906" s="217">
        <v>0</v>
      </c>
      <c r="W12906" s="217">
        <v>3.9671687577678898</v>
      </c>
      <c r="X12906" s="217">
        <v>3.9671687577678898</v>
      </c>
      <c r="Y12906" s="217">
        <v>0</v>
      </c>
    </row>
    <row r="12907" spans="2:25">
      <c r="B12907" s="217" t="s">
        <v>13077</v>
      </c>
      <c r="C12907" s="217" t="s">
        <v>11696</v>
      </c>
      <c r="D12907" s="217" t="s">
        <v>15</v>
      </c>
      <c r="E12907" s="217" t="s">
        <v>88</v>
      </c>
      <c r="F12907" s="217" t="s">
        <v>5</v>
      </c>
      <c r="G12907" s="217" t="s">
        <v>10</v>
      </c>
      <c r="H12907" s="217" t="s">
        <v>172</v>
      </c>
      <c r="I12907" s="217">
        <v>6</v>
      </c>
      <c r="J12907" s="217">
        <v>6</v>
      </c>
      <c r="K12907" s="217">
        <v>0</v>
      </c>
      <c r="L12907" s="217">
        <v>23</v>
      </c>
      <c r="M12907" s="217">
        <v>772.60044520672898</v>
      </c>
      <c r="N12907" s="217">
        <v>7.7659805106565098</v>
      </c>
      <c r="O12907" s="217">
        <v>7.7659805106565098</v>
      </c>
      <c r="P12907" s="217">
        <v>0</v>
      </c>
      <c r="Q12907" s="217">
        <v>7.7659805106565098</v>
      </c>
      <c r="R12907" s="217">
        <v>7.7659805106565098</v>
      </c>
      <c r="S12907" s="217">
        <v>0</v>
      </c>
      <c r="T12907" s="217">
        <v>7.7659805106565098</v>
      </c>
      <c r="U12907" s="217">
        <v>7.7659805106565098</v>
      </c>
      <c r="V12907" s="217">
        <v>0</v>
      </c>
      <c r="W12907" s="217">
        <v>7.7659805106565098</v>
      </c>
      <c r="X12907" s="217">
        <v>7.7659805106565098</v>
      </c>
      <c r="Y12907" s="217">
        <v>0</v>
      </c>
    </row>
    <row r="12908" spans="2:25">
      <c r="B12908" s="217" t="s">
        <v>13078</v>
      </c>
      <c r="C12908" s="217" t="s">
        <v>11696</v>
      </c>
      <c r="D12908" s="217" t="s">
        <v>15</v>
      </c>
      <c r="E12908" s="217" t="s">
        <v>88</v>
      </c>
      <c r="F12908" s="217" t="s">
        <v>5</v>
      </c>
      <c r="G12908" s="217" t="s">
        <v>10</v>
      </c>
      <c r="H12908" s="217" t="s">
        <v>174</v>
      </c>
      <c r="I12908" s="217">
        <v>2</v>
      </c>
      <c r="J12908" s="217">
        <v>2</v>
      </c>
      <c r="K12908" s="217">
        <v>0</v>
      </c>
      <c r="L12908" s="217">
        <v>19</v>
      </c>
      <c r="M12908" s="217">
        <v>916.73344767604499</v>
      </c>
      <c r="N12908" s="217">
        <v>2.1816592435566502</v>
      </c>
      <c r="O12908" s="217">
        <v>2.1816592435566502</v>
      </c>
      <c r="P12908" s="217">
        <v>0</v>
      </c>
      <c r="Q12908" s="217">
        <v>2.1816592435566502</v>
      </c>
      <c r="R12908" s="217">
        <v>2.1816592435566502</v>
      </c>
      <c r="S12908" s="217">
        <v>0</v>
      </c>
      <c r="T12908" s="217">
        <v>2.1816592435566502</v>
      </c>
      <c r="U12908" s="217">
        <v>2.1816592435566502</v>
      </c>
      <c r="V12908" s="217">
        <v>0</v>
      </c>
      <c r="W12908" s="217">
        <v>2.1816592435566502</v>
      </c>
      <c r="X12908" s="217">
        <v>2.1816592435566502</v>
      </c>
      <c r="Y12908" s="217">
        <v>0</v>
      </c>
    </row>
    <row r="12909" spans="2:25">
      <c r="B12909" s="217" t="s">
        <v>13079</v>
      </c>
      <c r="C12909" s="217" t="s">
        <v>11696</v>
      </c>
      <c r="D12909" s="217" t="s">
        <v>15</v>
      </c>
      <c r="E12909" s="217" t="s">
        <v>88</v>
      </c>
      <c r="F12909" s="217" t="s">
        <v>5</v>
      </c>
      <c r="G12909" s="217" t="s">
        <v>10</v>
      </c>
      <c r="H12909" s="217" t="s">
        <v>176</v>
      </c>
      <c r="I12909" s="217">
        <v>19</v>
      </c>
      <c r="J12909" s="217">
        <v>19</v>
      </c>
      <c r="K12909" s="217">
        <v>0</v>
      </c>
      <c r="L12909" s="217">
        <v>57</v>
      </c>
      <c r="M12909" s="217">
        <v>1488.50065078033</v>
      </c>
      <c r="N12909" s="217">
        <v>12.764522467651901</v>
      </c>
      <c r="O12909" s="217">
        <v>12.764522467651901</v>
      </c>
      <c r="P12909" s="217">
        <v>0</v>
      </c>
      <c r="Q12909" s="217">
        <v>12.764522467651901</v>
      </c>
      <c r="R12909" s="217">
        <v>12.764522467651901</v>
      </c>
      <c r="S12909" s="217">
        <v>0</v>
      </c>
      <c r="T12909" s="217">
        <v>12.764522467651901</v>
      </c>
      <c r="U12909" s="217">
        <v>12.764522467651901</v>
      </c>
      <c r="V12909" s="217">
        <v>0</v>
      </c>
      <c r="W12909" s="217">
        <v>12.764522467651901</v>
      </c>
      <c r="X12909" s="217">
        <v>12.764522467651901</v>
      </c>
      <c r="Y12909" s="217">
        <v>0</v>
      </c>
    </row>
    <row r="12910" spans="2:25">
      <c r="B12910" s="217" t="s">
        <v>13080</v>
      </c>
      <c r="C12910" s="217" t="s">
        <v>11696</v>
      </c>
      <c r="D12910" s="217" t="s">
        <v>15</v>
      </c>
      <c r="E12910" s="217" t="s">
        <v>88</v>
      </c>
      <c r="F12910" s="217" t="s">
        <v>5</v>
      </c>
      <c r="G12910" s="217" t="s">
        <v>10</v>
      </c>
      <c r="H12910" s="217" t="s">
        <v>178</v>
      </c>
      <c r="I12910" s="217">
        <v>26</v>
      </c>
      <c r="J12910" s="217">
        <v>26</v>
      </c>
      <c r="K12910" s="217">
        <v>0</v>
      </c>
      <c r="L12910" s="217">
        <v>193</v>
      </c>
      <c r="M12910" s="217">
        <v>5388.0275882202704</v>
      </c>
      <c r="N12910" s="217">
        <v>4.8255135249944301</v>
      </c>
      <c r="O12910" s="217">
        <v>4.8255135249944301</v>
      </c>
      <c r="P12910" s="217">
        <v>0</v>
      </c>
      <c r="Q12910" s="217">
        <v>4.8255135249944301</v>
      </c>
      <c r="R12910" s="217">
        <v>4.8255135249944301</v>
      </c>
      <c r="S12910" s="217">
        <v>0</v>
      </c>
      <c r="T12910" s="217">
        <v>4.8255135249944301</v>
      </c>
      <c r="U12910" s="217">
        <v>4.8255135249944301</v>
      </c>
      <c r="V12910" s="217">
        <v>0</v>
      </c>
      <c r="W12910" s="217">
        <v>4.8255135249944301</v>
      </c>
      <c r="X12910" s="217">
        <v>4.8255135249944301</v>
      </c>
      <c r="Y12910" s="217">
        <v>0</v>
      </c>
    </row>
    <row r="12911" spans="2:25">
      <c r="B12911" s="217" t="s">
        <v>13081</v>
      </c>
      <c r="C12911" s="217" t="s">
        <v>11696</v>
      </c>
      <c r="D12911" s="217" t="s">
        <v>15</v>
      </c>
      <c r="E12911" s="217" t="s">
        <v>88</v>
      </c>
      <c r="F12911" s="217" t="s">
        <v>5</v>
      </c>
      <c r="G12911" s="217" t="s">
        <v>10</v>
      </c>
      <c r="H12911" s="217" t="s">
        <v>5</v>
      </c>
      <c r="I12911" s="217">
        <v>55</v>
      </c>
      <c r="J12911" s="217">
        <v>55</v>
      </c>
      <c r="K12911" s="217">
        <v>0</v>
      </c>
      <c r="L12911" s="217">
        <v>303</v>
      </c>
      <c r="M12911" s="217">
        <v>9070</v>
      </c>
      <c r="N12911" s="217">
        <v>6.06394707828004</v>
      </c>
      <c r="O12911" s="217">
        <v>6.06394707828004</v>
      </c>
      <c r="P12911" s="217">
        <v>0</v>
      </c>
      <c r="Q12911" s="217">
        <v>6.06394707828004</v>
      </c>
      <c r="R12911" s="217">
        <v>6.06394707828004</v>
      </c>
      <c r="S12911" s="217">
        <v>0</v>
      </c>
      <c r="T12911" s="217">
        <v>6.06394707828004</v>
      </c>
      <c r="U12911" s="217">
        <v>6.06394707828004</v>
      </c>
      <c r="V12911" s="217">
        <v>0</v>
      </c>
      <c r="W12911" s="217">
        <v>6.06394707828004</v>
      </c>
      <c r="X12911" s="217">
        <v>6.06394707828004</v>
      </c>
      <c r="Y12911" s="217">
        <v>0</v>
      </c>
    </row>
    <row r="12912" spans="2:25">
      <c r="B12912" s="217" t="s">
        <v>13082</v>
      </c>
      <c r="C12912" s="217" t="s">
        <v>11696</v>
      </c>
      <c r="D12912" s="217" t="s">
        <v>15</v>
      </c>
      <c r="E12912" s="217" t="s">
        <v>88</v>
      </c>
      <c r="F12912" s="217" t="s">
        <v>12</v>
      </c>
      <c r="G12912" s="217" t="s">
        <v>49</v>
      </c>
      <c r="H12912" s="217" t="s">
        <v>170</v>
      </c>
      <c r="I12912" s="217">
        <v>5</v>
      </c>
      <c r="J12912" s="217">
        <v>5</v>
      </c>
      <c r="K12912" s="217">
        <v>0</v>
      </c>
      <c r="L12912" s="217">
        <v>23</v>
      </c>
      <c r="M12912" s="217">
        <v>1524.0718562874299</v>
      </c>
      <c r="N12912" s="217">
        <v>3.2806852113782798</v>
      </c>
      <c r="O12912" s="217">
        <v>3.2806852113782798</v>
      </c>
      <c r="P12912" s="217">
        <v>0</v>
      </c>
      <c r="Q12912" s="217">
        <v>3.2806852113782798</v>
      </c>
      <c r="R12912" s="217">
        <v>3.2806852113782798</v>
      </c>
      <c r="S12912" s="217">
        <v>0</v>
      </c>
      <c r="T12912" s="217">
        <v>3.2806852113782798</v>
      </c>
      <c r="U12912" s="217">
        <v>3.2806852113782798</v>
      </c>
      <c r="V12912" s="217">
        <v>0</v>
      </c>
      <c r="W12912" s="217">
        <v>3.2806852113782798</v>
      </c>
      <c r="X12912" s="217">
        <v>3.2806852113782798</v>
      </c>
      <c r="Y12912" s="217">
        <v>0</v>
      </c>
    </row>
    <row r="12913" spans="2:25">
      <c r="B12913" s="217" t="s">
        <v>13083</v>
      </c>
      <c r="C12913" s="217" t="s">
        <v>11696</v>
      </c>
      <c r="D12913" s="217" t="s">
        <v>15</v>
      </c>
      <c r="E12913" s="217" t="s">
        <v>88</v>
      </c>
      <c r="F12913" s="217" t="s">
        <v>12</v>
      </c>
      <c r="G12913" s="217" t="s">
        <v>49</v>
      </c>
      <c r="H12913" s="217" t="s">
        <v>172</v>
      </c>
      <c r="I12913" s="217">
        <v>6</v>
      </c>
      <c r="J12913" s="217">
        <v>6</v>
      </c>
      <c r="K12913" s="217">
        <v>0</v>
      </c>
      <c r="L12913" s="217">
        <v>34</v>
      </c>
      <c r="M12913" s="217">
        <v>1822.4351297405201</v>
      </c>
      <c r="N12913" s="217">
        <v>3.29229825637431</v>
      </c>
      <c r="O12913" s="217">
        <v>3.29229825637431</v>
      </c>
      <c r="P12913" s="217">
        <v>0</v>
      </c>
      <c r="Q12913" s="217">
        <v>3.29229825637431</v>
      </c>
      <c r="R12913" s="217">
        <v>3.29229825637431</v>
      </c>
      <c r="S12913" s="217">
        <v>0</v>
      </c>
      <c r="T12913" s="217">
        <v>3.29229825637431</v>
      </c>
      <c r="U12913" s="217">
        <v>3.29229825637431</v>
      </c>
      <c r="V12913" s="217">
        <v>0</v>
      </c>
      <c r="W12913" s="217">
        <v>3.29229825637431</v>
      </c>
      <c r="X12913" s="217">
        <v>3.29229825637431</v>
      </c>
      <c r="Y12913" s="217">
        <v>0</v>
      </c>
    </row>
    <row r="12914" spans="2:25">
      <c r="B12914" s="217" t="s">
        <v>13084</v>
      </c>
      <c r="C12914" s="217" t="s">
        <v>11696</v>
      </c>
      <c r="D12914" s="217" t="s">
        <v>15</v>
      </c>
      <c r="E12914" s="217" t="s">
        <v>88</v>
      </c>
      <c r="F12914" s="217" t="s">
        <v>12</v>
      </c>
      <c r="G12914" s="217" t="s">
        <v>49</v>
      </c>
      <c r="H12914" s="217" t="s">
        <v>174</v>
      </c>
      <c r="I12914" s="217">
        <v>6</v>
      </c>
      <c r="J12914" s="217">
        <v>6</v>
      </c>
      <c r="K12914" s="217">
        <v>0</v>
      </c>
      <c r="L12914" s="217">
        <v>22</v>
      </c>
      <c r="M12914" s="217">
        <v>1588.5828343313401</v>
      </c>
      <c r="N12914" s="217">
        <v>3.7769512991908298</v>
      </c>
      <c r="O12914" s="217">
        <v>3.7769512991908298</v>
      </c>
      <c r="P12914" s="217">
        <v>0</v>
      </c>
      <c r="Q12914" s="217">
        <v>3.7769512991908298</v>
      </c>
      <c r="R12914" s="217">
        <v>3.7769512991908298</v>
      </c>
      <c r="S12914" s="217">
        <v>0</v>
      </c>
      <c r="T12914" s="217">
        <v>3.7769512991908298</v>
      </c>
      <c r="U12914" s="217">
        <v>3.7769512991908298</v>
      </c>
      <c r="V12914" s="217">
        <v>0</v>
      </c>
      <c r="W12914" s="217">
        <v>3.7769512991908298</v>
      </c>
      <c r="X12914" s="217">
        <v>3.7769512991908298</v>
      </c>
      <c r="Y12914" s="217">
        <v>0</v>
      </c>
    </row>
    <row r="12915" spans="2:25">
      <c r="B12915" s="217" t="s">
        <v>13085</v>
      </c>
      <c r="C12915" s="217" t="s">
        <v>11696</v>
      </c>
      <c r="D12915" s="217" t="s">
        <v>15</v>
      </c>
      <c r="E12915" s="217" t="s">
        <v>88</v>
      </c>
      <c r="F12915" s="217" t="s">
        <v>12</v>
      </c>
      <c r="G12915" s="217" t="s">
        <v>49</v>
      </c>
      <c r="H12915" s="217" t="s">
        <v>176</v>
      </c>
      <c r="I12915" s="217">
        <v>7</v>
      </c>
      <c r="J12915" s="217">
        <v>7</v>
      </c>
      <c r="K12915" s="217">
        <v>0</v>
      </c>
      <c r="L12915" s="217">
        <v>34</v>
      </c>
      <c r="M12915" s="217">
        <v>1564.39121756487</v>
      </c>
      <c r="N12915" s="217">
        <v>4.4745840563437804</v>
      </c>
      <c r="O12915" s="217">
        <v>4.4745840563437804</v>
      </c>
      <c r="P12915" s="217">
        <v>0</v>
      </c>
      <c r="Q12915" s="217">
        <v>4.4745840563437804</v>
      </c>
      <c r="R12915" s="217">
        <v>4.4745840563437804</v>
      </c>
      <c r="S12915" s="217">
        <v>0</v>
      </c>
      <c r="T12915" s="217">
        <v>4.4745840563437804</v>
      </c>
      <c r="U12915" s="217">
        <v>4.4745840563437804</v>
      </c>
      <c r="V12915" s="217">
        <v>0</v>
      </c>
      <c r="W12915" s="217">
        <v>4.4745840563437804</v>
      </c>
      <c r="X12915" s="217">
        <v>4.4745840563437804</v>
      </c>
      <c r="Y12915" s="217">
        <v>0</v>
      </c>
    </row>
    <row r="12916" spans="2:25">
      <c r="B12916" s="217" t="s">
        <v>13086</v>
      </c>
      <c r="C12916" s="217" t="s">
        <v>11696</v>
      </c>
      <c r="D12916" s="217" t="s">
        <v>15</v>
      </c>
      <c r="E12916" s="217" t="s">
        <v>88</v>
      </c>
      <c r="F12916" s="217" t="s">
        <v>12</v>
      </c>
      <c r="G12916" s="217" t="s">
        <v>49</v>
      </c>
      <c r="H12916" s="217" t="s">
        <v>178</v>
      </c>
      <c r="I12916" s="217">
        <v>6</v>
      </c>
      <c r="J12916" s="217">
        <v>6</v>
      </c>
      <c r="K12916" s="217">
        <v>0</v>
      </c>
      <c r="L12916" s="217">
        <v>31</v>
      </c>
      <c r="M12916" s="217">
        <v>1580.5189620758499</v>
      </c>
      <c r="N12916" s="217">
        <v>3.7962214588805798</v>
      </c>
      <c r="O12916" s="217">
        <v>3.7962214588805798</v>
      </c>
      <c r="P12916" s="217">
        <v>0</v>
      </c>
      <c r="Q12916" s="217">
        <v>3.7962214588805798</v>
      </c>
      <c r="R12916" s="217">
        <v>3.7962214588805798</v>
      </c>
      <c r="S12916" s="217">
        <v>0</v>
      </c>
      <c r="T12916" s="217">
        <v>3.7962214588805798</v>
      </c>
      <c r="U12916" s="217">
        <v>3.7962214588805798</v>
      </c>
      <c r="V12916" s="217">
        <v>0</v>
      </c>
      <c r="W12916" s="217">
        <v>3.7962214588805798</v>
      </c>
      <c r="X12916" s="217">
        <v>3.7962214588805798</v>
      </c>
      <c r="Y12916" s="217">
        <v>0</v>
      </c>
    </row>
    <row r="12917" spans="2:25">
      <c r="B12917" s="217" t="s">
        <v>13087</v>
      </c>
      <c r="C12917" s="217" t="s">
        <v>11696</v>
      </c>
      <c r="D12917" s="217" t="s">
        <v>15</v>
      </c>
      <c r="E12917" s="217" t="s">
        <v>88</v>
      </c>
      <c r="F12917" s="217" t="s">
        <v>12</v>
      </c>
      <c r="G12917" s="217" t="s">
        <v>49</v>
      </c>
      <c r="H12917" s="217" t="s">
        <v>5</v>
      </c>
      <c r="I12917" s="217">
        <v>30</v>
      </c>
      <c r="J12917" s="217">
        <v>30</v>
      </c>
      <c r="K12917" s="217">
        <v>0</v>
      </c>
      <c r="L12917" s="217">
        <v>144</v>
      </c>
      <c r="M12917" s="217">
        <v>8080</v>
      </c>
      <c r="N12917" s="217">
        <v>3.71287128712871</v>
      </c>
      <c r="O12917" s="217">
        <v>3.71287128712871</v>
      </c>
      <c r="P12917" s="217">
        <v>0</v>
      </c>
      <c r="Q12917" s="217">
        <v>3.71287128712871</v>
      </c>
      <c r="R12917" s="217">
        <v>3.71287128712871</v>
      </c>
      <c r="S12917" s="217">
        <v>0</v>
      </c>
      <c r="T12917" s="217">
        <v>3.71287128712871</v>
      </c>
      <c r="U12917" s="217">
        <v>3.71287128712871</v>
      </c>
      <c r="V12917" s="217">
        <v>0</v>
      </c>
      <c r="W12917" s="217">
        <v>3.71287128712871</v>
      </c>
      <c r="X12917" s="217">
        <v>3.71287128712871</v>
      </c>
      <c r="Y12917" s="217">
        <v>0</v>
      </c>
    </row>
    <row r="12918" spans="2:25">
      <c r="B12918" s="217" t="s">
        <v>13088</v>
      </c>
      <c r="C12918" s="217" t="s">
        <v>11696</v>
      </c>
      <c r="D12918" s="217" t="s">
        <v>15</v>
      </c>
      <c r="E12918" s="217" t="s">
        <v>88</v>
      </c>
      <c r="F12918" s="217" t="s">
        <v>9</v>
      </c>
      <c r="G12918" s="217" t="s">
        <v>49</v>
      </c>
      <c r="H12918" s="217" t="s">
        <v>170</v>
      </c>
      <c r="I12918" s="217">
        <v>0</v>
      </c>
      <c r="J12918" s="217">
        <v>0</v>
      </c>
      <c r="K12918" s="217">
        <v>0</v>
      </c>
      <c r="L12918" s="217">
        <v>44</v>
      </c>
      <c r="M12918" s="217">
        <v>1446.8793774319099</v>
      </c>
      <c r="N12918" s="217">
        <v>0</v>
      </c>
      <c r="O12918" s="217">
        <v>0</v>
      </c>
      <c r="P12918" s="217">
        <v>0</v>
      </c>
      <c r="Q12918" s="217">
        <v>0</v>
      </c>
      <c r="R12918" s="217">
        <v>0</v>
      </c>
      <c r="S12918" s="217">
        <v>0</v>
      </c>
      <c r="T12918" s="217">
        <v>0</v>
      </c>
      <c r="U12918" s="217">
        <v>0</v>
      </c>
      <c r="V12918" s="217">
        <v>0</v>
      </c>
      <c r="W12918" s="217">
        <v>0</v>
      </c>
      <c r="X12918" s="217">
        <v>0</v>
      </c>
      <c r="Y12918" s="217">
        <v>0</v>
      </c>
    </row>
    <row r="12919" spans="2:25">
      <c r="B12919" s="217" t="s">
        <v>13089</v>
      </c>
      <c r="C12919" s="217" t="s">
        <v>11696</v>
      </c>
      <c r="D12919" s="217" t="s">
        <v>15</v>
      </c>
      <c r="E12919" s="217" t="s">
        <v>88</v>
      </c>
      <c r="F12919" s="217" t="s">
        <v>9</v>
      </c>
      <c r="G12919" s="217" t="s">
        <v>49</v>
      </c>
      <c r="H12919" s="217" t="s">
        <v>172</v>
      </c>
      <c r="I12919" s="217">
        <v>3</v>
      </c>
      <c r="J12919" s="217">
        <v>3</v>
      </c>
      <c r="K12919" s="217">
        <v>0</v>
      </c>
      <c r="L12919" s="217">
        <v>70</v>
      </c>
      <c r="M12919" s="217">
        <v>1719.8754863813199</v>
      </c>
      <c r="N12919" s="217">
        <v>1.7443123201390001</v>
      </c>
      <c r="O12919" s="217">
        <v>1.7443123201390001</v>
      </c>
      <c r="P12919" s="217">
        <v>0</v>
      </c>
      <c r="Q12919" s="217">
        <v>1.7443123201390001</v>
      </c>
      <c r="R12919" s="217">
        <v>1.7443123201390001</v>
      </c>
      <c r="S12919" s="217">
        <v>0</v>
      </c>
      <c r="T12919" s="217">
        <v>1.7443123201390001</v>
      </c>
      <c r="U12919" s="217">
        <v>1.7443123201390001</v>
      </c>
      <c r="V12919" s="217">
        <v>0</v>
      </c>
      <c r="W12919" s="217">
        <v>1.7443123201390001</v>
      </c>
      <c r="X12919" s="217">
        <v>1.7443123201390001</v>
      </c>
      <c r="Y12919" s="217">
        <v>0</v>
      </c>
    </row>
    <row r="12920" spans="2:25">
      <c r="B12920" s="217" t="s">
        <v>13090</v>
      </c>
      <c r="C12920" s="217" t="s">
        <v>11696</v>
      </c>
      <c r="D12920" s="217" t="s">
        <v>15</v>
      </c>
      <c r="E12920" s="217" t="s">
        <v>88</v>
      </c>
      <c r="F12920" s="217" t="s">
        <v>9</v>
      </c>
      <c r="G12920" s="217" t="s">
        <v>49</v>
      </c>
      <c r="H12920" s="217" t="s">
        <v>174</v>
      </c>
      <c r="I12920" s="217">
        <v>4</v>
      </c>
      <c r="J12920" s="217">
        <v>4</v>
      </c>
      <c r="K12920" s="217">
        <v>0</v>
      </c>
      <c r="L12920" s="217">
        <v>41</v>
      </c>
      <c r="M12920" s="217">
        <v>1754</v>
      </c>
      <c r="N12920" s="217">
        <v>2.2805017103762801</v>
      </c>
      <c r="O12920" s="217">
        <v>2.2805017103762801</v>
      </c>
      <c r="P12920" s="217">
        <v>0</v>
      </c>
      <c r="Q12920" s="217">
        <v>2.2805017103762801</v>
      </c>
      <c r="R12920" s="217">
        <v>2.2805017103762801</v>
      </c>
      <c r="S12920" s="217">
        <v>0</v>
      </c>
      <c r="T12920" s="217">
        <v>2.2805017103762801</v>
      </c>
      <c r="U12920" s="217">
        <v>2.2805017103762801</v>
      </c>
      <c r="V12920" s="217">
        <v>0</v>
      </c>
      <c r="W12920" s="217">
        <v>2.2805017103762801</v>
      </c>
      <c r="X12920" s="217">
        <v>2.2805017103762801</v>
      </c>
      <c r="Y12920" s="217">
        <v>0</v>
      </c>
    </row>
    <row r="12921" spans="2:25">
      <c r="B12921" s="217" t="s">
        <v>13091</v>
      </c>
      <c r="C12921" s="217" t="s">
        <v>11696</v>
      </c>
      <c r="D12921" s="217" t="s">
        <v>15</v>
      </c>
      <c r="E12921" s="217" t="s">
        <v>88</v>
      </c>
      <c r="F12921" s="217" t="s">
        <v>9</v>
      </c>
      <c r="G12921" s="217" t="s">
        <v>49</v>
      </c>
      <c r="H12921" s="217" t="s">
        <v>176</v>
      </c>
      <c r="I12921" s="217">
        <v>7</v>
      </c>
      <c r="J12921" s="217">
        <v>7</v>
      </c>
      <c r="K12921" s="217">
        <v>0</v>
      </c>
      <c r="L12921" s="217">
        <v>47</v>
      </c>
      <c r="M12921" s="217">
        <v>1835.89883268483</v>
      </c>
      <c r="N12921" s="217">
        <v>3.8128462611216798</v>
      </c>
      <c r="O12921" s="217">
        <v>3.8128462611216798</v>
      </c>
      <c r="P12921" s="217">
        <v>0</v>
      </c>
      <c r="Q12921" s="217">
        <v>3.8128462611216798</v>
      </c>
      <c r="R12921" s="217">
        <v>3.8128462611216798</v>
      </c>
      <c r="S12921" s="217">
        <v>0</v>
      </c>
      <c r="T12921" s="217">
        <v>3.8128462611216798</v>
      </c>
      <c r="U12921" s="217">
        <v>3.8128462611216798</v>
      </c>
      <c r="V12921" s="217">
        <v>0</v>
      </c>
      <c r="W12921" s="217">
        <v>3.8128462611216798</v>
      </c>
      <c r="X12921" s="217">
        <v>3.8128462611216798</v>
      </c>
      <c r="Y12921" s="217">
        <v>0</v>
      </c>
    </row>
    <row r="12922" spans="2:25">
      <c r="B12922" s="217" t="s">
        <v>13092</v>
      </c>
      <c r="C12922" s="217" t="s">
        <v>11696</v>
      </c>
      <c r="D12922" s="217" t="s">
        <v>15</v>
      </c>
      <c r="E12922" s="217" t="s">
        <v>88</v>
      </c>
      <c r="F12922" s="217" t="s">
        <v>9</v>
      </c>
      <c r="G12922" s="217" t="s">
        <v>49</v>
      </c>
      <c r="H12922" s="217" t="s">
        <v>178</v>
      </c>
      <c r="I12922" s="217">
        <v>1</v>
      </c>
      <c r="J12922" s="217">
        <v>1</v>
      </c>
      <c r="K12922" s="217">
        <v>0</v>
      </c>
      <c r="L12922" s="217">
        <v>43</v>
      </c>
      <c r="M12922" s="217">
        <v>2013.3463035019499</v>
      </c>
      <c r="N12922" s="217">
        <v>0.49668554200568199</v>
      </c>
      <c r="O12922" s="217">
        <v>0.49668554200568199</v>
      </c>
      <c r="P12922" s="217">
        <v>0</v>
      </c>
      <c r="Q12922" s="217">
        <v>0.49668554200568199</v>
      </c>
      <c r="R12922" s="217">
        <v>0.49668554200568199</v>
      </c>
      <c r="S12922" s="217">
        <v>0</v>
      </c>
      <c r="T12922" s="217">
        <v>0.49668554200568199</v>
      </c>
      <c r="U12922" s="217">
        <v>0.49668554200568199</v>
      </c>
      <c r="V12922" s="217">
        <v>0</v>
      </c>
      <c r="W12922" s="217">
        <v>0.49668554200568199</v>
      </c>
      <c r="X12922" s="217">
        <v>0.49668554200568199</v>
      </c>
      <c r="Y12922" s="217">
        <v>0</v>
      </c>
    </row>
    <row r="12923" spans="2:25">
      <c r="B12923" s="217" t="s">
        <v>13093</v>
      </c>
      <c r="C12923" s="217" t="s">
        <v>11696</v>
      </c>
      <c r="D12923" s="217" t="s">
        <v>15</v>
      </c>
      <c r="E12923" s="217" t="s">
        <v>88</v>
      </c>
      <c r="F12923" s="217" t="s">
        <v>9</v>
      </c>
      <c r="G12923" s="217" t="s">
        <v>49</v>
      </c>
      <c r="H12923" s="217" t="s">
        <v>5</v>
      </c>
      <c r="I12923" s="217">
        <v>15</v>
      </c>
      <c r="J12923" s="217">
        <v>15</v>
      </c>
      <c r="K12923" s="217">
        <v>0</v>
      </c>
      <c r="L12923" s="217">
        <v>245</v>
      </c>
      <c r="M12923" s="217">
        <v>8770</v>
      </c>
      <c r="N12923" s="217">
        <v>1.71037628278221</v>
      </c>
      <c r="O12923" s="217">
        <v>1.71037628278221</v>
      </c>
      <c r="P12923" s="217">
        <v>0</v>
      </c>
      <c r="Q12923" s="217">
        <v>1.71037628278221</v>
      </c>
      <c r="R12923" s="217">
        <v>1.71037628278221</v>
      </c>
      <c r="S12923" s="217">
        <v>0</v>
      </c>
      <c r="T12923" s="217">
        <v>1.71037628278221</v>
      </c>
      <c r="U12923" s="217">
        <v>1.71037628278221</v>
      </c>
      <c r="V12923" s="217">
        <v>0</v>
      </c>
      <c r="W12923" s="217">
        <v>1.71037628278221</v>
      </c>
      <c r="X12923" s="217">
        <v>1.71037628278221</v>
      </c>
      <c r="Y12923" s="217">
        <v>0</v>
      </c>
    </row>
    <row r="12924" spans="2:25">
      <c r="B12924" s="217" t="s">
        <v>13094</v>
      </c>
      <c r="C12924" s="217" t="s">
        <v>11696</v>
      </c>
      <c r="D12924" s="217" t="s">
        <v>15</v>
      </c>
      <c r="E12924" s="217" t="s">
        <v>88</v>
      </c>
      <c r="F12924" s="217" t="s">
        <v>5</v>
      </c>
      <c r="G12924" s="217" t="s">
        <v>49</v>
      </c>
      <c r="H12924" s="217" t="s">
        <v>170</v>
      </c>
      <c r="I12924" s="217">
        <v>5</v>
      </c>
      <c r="J12924" s="217">
        <v>5</v>
      </c>
      <c r="K12924" s="217">
        <v>0</v>
      </c>
      <c r="L12924" s="217">
        <v>67</v>
      </c>
      <c r="M12924" s="217">
        <v>2970.95123371933</v>
      </c>
      <c r="N12924" s="217">
        <v>1.68296266301904</v>
      </c>
      <c r="O12924" s="217">
        <v>1.68296266301904</v>
      </c>
      <c r="P12924" s="217">
        <v>0</v>
      </c>
      <c r="Q12924" s="217">
        <v>1.68296266301904</v>
      </c>
      <c r="R12924" s="217">
        <v>1.68296266301904</v>
      </c>
      <c r="S12924" s="217">
        <v>0</v>
      </c>
      <c r="T12924" s="217">
        <v>1.68296266301904</v>
      </c>
      <c r="U12924" s="217">
        <v>1.68296266301904</v>
      </c>
      <c r="V12924" s="217">
        <v>0</v>
      </c>
      <c r="W12924" s="217">
        <v>1.68296266301904</v>
      </c>
      <c r="X12924" s="217">
        <v>1.68296266301904</v>
      </c>
      <c r="Y12924" s="217">
        <v>0</v>
      </c>
    </row>
    <row r="12925" spans="2:25">
      <c r="B12925" s="217" t="s">
        <v>13095</v>
      </c>
      <c r="C12925" s="217" t="s">
        <v>11696</v>
      </c>
      <c r="D12925" s="217" t="s">
        <v>15</v>
      </c>
      <c r="E12925" s="217" t="s">
        <v>88</v>
      </c>
      <c r="F12925" s="217" t="s">
        <v>5</v>
      </c>
      <c r="G12925" s="217" t="s">
        <v>49</v>
      </c>
      <c r="H12925" s="217" t="s">
        <v>172</v>
      </c>
      <c r="I12925" s="217">
        <v>9</v>
      </c>
      <c r="J12925" s="217">
        <v>9</v>
      </c>
      <c r="K12925" s="217">
        <v>0</v>
      </c>
      <c r="L12925" s="217">
        <v>104</v>
      </c>
      <c r="M12925" s="217">
        <v>3542.3106161218402</v>
      </c>
      <c r="N12925" s="217">
        <v>2.5407145152768398</v>
      </c>
      <c r="O12925" s="217">
        <v>2.5407145152768398</v>
      </c>
      <c r="P12925" s="217">
        <v>0</v>
      </c>
      <c r="Q12925" s="217">
        <v>2.5407145152768398</v>
      </c>
      <c r="R12925" s="217">
        <v>2.5407145152768398</v>
      </c>
      <c r="S12925" s="217">
        <v>0</v>
      </c>
      <c r="T12925" s="217">
        <v>2.5407145152768398</v>
      </c>
      <c r="U12925" s="217">
        <v>2.5407145152768398</v>
      </c>
      <c r="V12925" s="217">
        <v>0</v>
      </c>
      <c r="W12925" s="217">
        <v>2.5407145152768398</v>
      </c>
      <c r="X12925" s="217">
        <v>2.5407145152768398</v>
      </c>
      <c r="Y12925" s="217">
        <v>0</v>
      </c>
    </row>
    <row r="12926" spans="2:25">
      <c r="B12926" s="217" t="s">
        <v>13096</v>
      </c>
      <c r="C12926" s="217" t="s">
        <v>11696</v>
      </c>
      <c r="D12926" s="217" t="s">
        <v>15</v>
      </c>
      <c r="E12926" s="217" t="s">
        <v>88</v>
      </c>
      <c r="F12926" s="217" t="s">
        <v>5</v>
      </c>
      <c r="G12926" s="217" t="s">
        <v>49</v>
      </c>
      <c r="H12926" s="217" t="s">
        <v>174</v>
      </c>
      <c r="I12926" s="217">
        <v>10</v>
      </c>
      <c r="J12926" s="217">
        <v>10</v>
      </c>
      <c r="K12926" s="217">
        <v>0</v>
      </c>
      <c r="L12926" s="217">
        <v>63</v>
      </c>
      <c r="M12926" s="217">
        <v>3342.5828343313401</v>
      </c>
      <c r="N12926" s="217">
        <v>2.9916984845643899</v>
      </c>
      <c r="O12926" s="217">
        <v>2.9916984845643899</v>
      </c>
      <c r="P12926" s="217">
        <v>0</v>
      </c>
      <c r="Q12926" s="217">
        <v>2.9916984845643899</v>
      </c>
      <c r="R12926" s="217">
        <v>2.9916984845643899</v>
      </c>
      <c r="S12926" s="217">
        <v>0</v>
      </c>
      <c r="T12926" s="217">
        <v>2.9916984845643899</v>
      </c>
      <c r="U12926" s="217">
        <v>2.9916984845643899</v>
      </c>
      <c r="V12926" s="217">
        <v>0</v>
      </c>
      <c r="W12926" s="217">
        <v>2.9916984845643899</v>
      </c>
      <c r="X12926" s="217">
        <v>2.9916984845643899</v>
      </c>
      <c r="Y12926" s="217">
        <v>0</v>
      </c>
    </row>
    <row r="12927" spans="2:25">
      <c r="B12927" s="217" t="s">
        <v>13097</v>
      </c>
      <c r="C12927" s="217" t="s">
        <v>11696</v>
      </c>
      <c r="D12927" s="217" t="s">
        <v>15</v>
      </c>
      <c r="E12927" s="217" t="s">
        <v>88</v>
      </c>
      <c r="F12927" s="217" t="s">
        <v>5</v>
      </c>
      <c r="G12927" s="217" t="s">
        <v>49</v>
      </c>
      <c r="H12927" s="217" t="s">
        <v>176</v>
      </c>
      <c r="I12927" s="217">
        <v>14</v>
      </c>
      <c r="J12927" s="217">
        <v>14</v>
      </c>
      <c r="K12927" s="217">
        <v>0</v>
      </c>
      <c r="L12927" s="217">
        <v>81</v>
      </c>
      <c r="M12927" s="217">
        <v>3400.2900502497</v>
      </c>
      <c r="N12927" s="217">
        <v>4.1172958168589</v>
      </c>
      <c r="O12927" s="217">
        <v>4.1172958168589</v>
      </c>
      <c r="P12927" s="217">
        <v>0</v>
      </c>
      <c r="Q12927" s="217">
        <v>4.1172958168589</v>
      </c>
      <c r="R12927" s="217">
        <v>4.1172958168589</v>
      </c>
      <c r="S12927" s="217">
        <v>0</v>
      </c>
      <c r="T12927" s="217">
        <v>4.1172958168589</v>
      </c>
      <c r="U12927" s="217">
        <v>4.1172958168589</v>
      </c>
      <c r="V12927" s="217">
        <v>0</v>
      </c>
      <c r="W12927" s="217">
        <v>4.1172958168589</v>
      </c>
      <c r="X12927" s="217">
        <v>4.1172958168589</v>
      </c>
      <c r="Y12927" s="217">
        <v>0</v>
      </c>
    </row>
    <row r="12928" spans="2:25">
      <c r="B12928" s="217" t="s">
        <v>13098</v>
      </c>
      <c r="C12928" s="217" t="s">
        <v>11696</v>
      </c>
      <c r="D12928" s="217" t="s">
        <v>15</v>
      </c>
      <c r="E12928" s="217" t="s">
        <v>88</v>
      </c>
      <c r="F12928" s="217" t="s">
        <v>5</v>
      </c>
      <c r="G12928" s="217" t="s">
        <v>49</v>
      </c>
      <c r="H12928" s="217" t="s">
        <v>178</v>
      </c>
      <c r="I12928" s="217">
        <v>7</v>
      </c>
      <c r="J12928" s="217">
        <v>7</v>
      </c>
      <c r="K12928" s="217">
        <v>0</v>
      </c>
      <c r="L12928" s="217">
        <v>74</v>
      </c>
      <c r="M12928" s="217">
        <v>3593.8652655777901</v>
      </c>
      <c r="N12928" s="217">
        <v>1.9477636145813</v>
      </c>
      <c r="O12928" s="217">
        <v>1.9477636145813</v>
      </c>
      <c r="P12928" s="217">
        <v>0</v>
      </c>
      <c r="Q12928" s="217">
        <v>1.9477636145813</v>
      </c>
      <c r="R12928" s="217">
        <v>1.9477636145813</v>
      </c>
      <c r="S12928" s="217">
        <v>0</v>
      </c>
      <c r="T12928" s="217">
        <v>1.9477636145813</v>
      </c>
      <c r="U12928" s="217">
        <v>1.9477636145813</v>
      </c>
      <c r="V12928" s="217">
        <v>0</v>
      </c>
      <c r="W12928" s="217">
        <v>1.9477636145813</v>
      </c>
      <c r="X12928" s="217">
        <v>1.9477636145813</v>
      </c>
      <c r="Y12928" s="217">
        <v>0</v>
      </c>
    </row>
    <row r="12929" spans="2:25">
      <c r="B12929" s="217" t="s">
        <v>13099</v>
      </c>
      <c r="C12929" s="217" t="s">
        <v>11696</v>
      </c>
      <c r="D12929" s="217" t="s">
        <v>15</v>
      </c>
      <c r="E12929" s="217" t="s">
        <v>88</v>
      </c>
      <c r="F12929" s="217" t="s">
        <v>5</v>
      </c>
      <c r="G12929" s="217" t="s">
        <v>49</v>
      </c>
      <c r="H12929" s="217" t="s">
        <v>5</v>
      </c>
      <c r="I12929" s="217">
        <v>45</v>
      </c>
      <c r="J12929" s="217">
        <v>45</v>
      </c>
      <c r="K12929" s="217">
        <v>0</v>
      </c>
      <c r="L12929" s="217">
        <v>389</v>
      </c>
      <c r="M12929" s="217">
        <v>16850</v>
      </c>
      <c r="N12929" s="217">
        <v>2.6706231454005902</v>
      </c>
      <c r="O12929" s="217">
        <v>2.6706231454005902</v>
      </c>
      <c r="P12929" s="217">
        <v>0</v>
      </c>
      <c r="Q12929" s="217">
        <v>2.6706231454005902</v>
      </c>
      <c r="R12929" s="217">
        <v>2.6706231454005902</v>
      </c>
      <c r="S12929" s="217">
        <v>0</v>
      </c>
      <c r="T12929" s="217">
        <v>2.6706231454005902</v>
      </c>
      <c r="U12929" s="217">
        <v>2.6706231454005902</v>
      </c>
      <c r="V12929" s="217">
        <v>0</v>
      </c>
      <c r="W12929" s="217">
        <v>2.6706231454005902</v>
      </c>
      <c r="X12929" s="217">
        <v>2.6706231454005902</v>
      </c>
      <c r="Y12929" s="217">
        <v>0</v>
      </c>
    </row>
    <row r="12930" spans="2:25">
      <c r="B12930" s="217" t="s">
        <v>13100</v>
      </c>
      <c r="C12930" s="217" t="s">
        <v>11696</v>
      </c>
      <c r="D12930" s="217" t="s">
        <v>15</v>
      </c>
      <c r="E12930" s="217" t="s">
        <v>88</v>
      </c>
      <c r="F12930" s="217" t="s">
        <v>12</v>
      </c>
      <c r="G12930" s="217" t="s">
        <v>13</v>
      </c>
      <c r="H12930" s="217" t="s">
        <v>170</v>
      </c>
      <c r="I12930" s="217">
        <v>1</v>
      </c>
      <c r="J12930" s="217">
        <v>1</v>
      </c>
      <c r="K12930" s="217">
        <v>0</v>
      </c>
      <c r="L12930" s="217">
        <v>6</v>
      </c>
      <c r="M12930" s="217">
        <v>132.2528363047</v>
      </c>
      <c r="N12930" s="217">
        <v>7.56127450980392</v>
      </c>
      <c r="O12930" s="217">
        <v>7.56127450980392</v>
      </c>
      <c r="P12930" s="217">
        <v>0</v>
      </c>
      <c r="Q12930" s="217">
        <v>7.56127450980392</v>
      </c>
      <c r="R12930" s="217">
        <v>7.56127450980392</v>
      </c>
      <c r="S12930" s="217">
        <v>0</v>
      </c>
      <c r="T12930" s="217">
        <v>7.56127450980392</v>
      </c>
      <c r="U12930" s="217">
        <v>7.56127450980392</v>
      </c>
      <c r="V12930" s="217">
        <v>0</v>
      </c>
      <c r="W12930" s="217">
        <v>7.56127450980392</v>
      </c>
      <c r="X12930" s="217">
        <v>7.56127450980392</v>
      </c>
      <c r="Y12930" s="217">
        <v>0</v>
      </c>
    </row>
    <row r="12931" spans="2:25">
      <c r="B12931" s="217" t="s">
        <v>13101</v>
      </c>
      <c r="C12931" s="217" t="s">
        <v>11696</v>
      </c>
      <c r="D12931" s="217" t="s">
        <v>15</v>
      </c>
      <c r="E12931" s="217" t="s">
        <v>88</v>
      </c>
      <c r="F12931" s="217" t="s">
        <v>12</v>
      </c>
      <c r="G12931" s="217" t="s">
        <v>13</v>
      </c>
      <c r="H12931" s="217" t="s">
        <v>172</v>
      </c>
      <c r="I12931" s="217">
        <v>1</v>
      </c>
      <c r="J12931" s="217">
        <v>1</v>
      </c>
      <c r="K12931" s="217">
        <v>0</v>
      </c>
      <c r="L12931" s="217">
        <v>12</v>
      </c>
      <c r="M12931" s="217">
        <v>231.44246353322501</v>
      </c>
      <c r="N12931" s="217">
        <v>4.3207282913165299</v>
      </c>
      <c r="O12931" s="217">
        <v>4.3207282913165299</v>
      </c>
      <c r="P12931" s="217">
        <v>0</v>
      </c>
      <c r="Q12931" s="217">
        <v>4.3207282913165299</v>
      </c>
      <c r="R12931" s="217">
        <v>4.3207282913165299</v>
      </c>
      <c r="S12931" s="217">
        <v>0</v>
      </c>
      <c r="T12931" s="217">
        <v>4.3207282913165299</v>
      </c>
      <c r="U12931" s="217">
        <v>4.3207282913165299</v>
      </c>
      <c r="V12931" s="217">
        <v>0</v>
      </c>
      <c r="W12931" s="217">
        <v>4.3207282913165299</v>
      </c>
      <c r="X12931" s="217">
        <v>4.3207282913165299</v>
      </c>
      <c r="Y12931" s="217">
        <v>0</v>
      </c>
    </row>
    <row r="12932" spans="2:25">
      <c r="B12932" s="217" t="s">
        <v>13102</v>
      </c>
      <c r="C12932" s="217" t="s">
        <v>11696</v>
      </c>
      <c r="D12932" s="217" t="s">
        <v>15</v>
      </c>
      <c r="E12932" s="217" t="s">
        <v>88</v>
      </c>
      <c r="F12932" s="217" t="s">
        <v>12</v>
      </c>
      <c r="G12932" s="217" t="s">
        <v>13</v>
      </c>
      <c r="H12932" s="217" t="s">
        <v>174</v>
      </c>
      <c r="I12932" s="217">
        <v>2</v>
      </c>
      <c r="J12932" s="217">
        <v>2</v>
      </c>
      <c r="K12932" s="217">
        <v>0</v>
      </c>
      <c r="L12932" s="217">
        <v>3</v>
      </c>
      <c r="M12932" s="217">
        <v>363.69529983792501</v>
      </c>
      <c r="N12932" s="217">
        <v>5.4991087344028502</v>
      </c>
      <c r="O12932" s="217">
        <v>5.4991087344028502</v>
      </c>
      <c r="P12932" s="217">
        <v>0</v>
      </c>
      <c r="Q12932" s="217">
        <v>5.4991087344028502</v>
      </c>
      <c r="R12932" s="217">
        <v>5.4991087344028502</v>
      </c>
      <c r="S12932" s="217">
        <v>0</v>
      </c>
      <c r="T12932" s="217">
        <v>5.4991087344028502</v>
      </c>
      <c r="U12932" s="217">
        <v>5.4991087344028502</v>
      </c>
      <c r="V12932" s="217">
        <v>0</v>
      </c>
      <c r="W12932" s="217">
        <v>5.4991087344028502</v>
      </c>
      <c r="X12932" s="217">
        <v>5.4991087344028502</v>
      </c>
      <c r="Y12932" s="217">
        <v>0</v>
      </c>
    </row>
    <row r="12933" spans="2:25">
      <c r="B12933" s="217" t="s">
        <v>13103</v>
      </c>
      <c r="C12933" s="217" t="s">
        <v>11696</v>
      </c>
      <c r="D12933" s="217" t="s">
        <v>15</v>
      </c>
      <c r="E12933" s="217" t="s">
        <v>88</v>
      </c>
      <c r="F12933" s="217" t="s">
        <v>12</v>
      </c>
      <c r="G12933" s="217" t="s">
        <v>13</v>
      </c>
      <c r="H12933" s="217" t="s">
        <v>176</v>
      </c>
      <c r="I12933" s="217">
        <v>6</v>
      </c>
      <c r="J12933" s="217">
        <v>5</v>
      </c>
      <c r="K12933" s="217">
        <v>1</v>
      </c>
      <c r="L12933" s="217">
        <v>19</v>
      </c>
      <c r="M12933" s="217">
        <v>1024.9594813614301</v>
      </c>
      <c r="N12933" s="217">
        <v>5.8538899430739999</v>
      </c>
      <c r="O12933" s="217">
        <v>4.8782416192283398</v>
      </c>
      <c r="P12933" s="217">
        <v>0.97564832384566702</v>
      </c>
      <c r="Q12933" s="217">
        <v>5.8538899430739999</v>
      </c>
      <c r="R12933" s="217">
        <v>4.8782416192283398</v>
      </c>
      <c r="S12933" s="217">
        <v>0.97564832384566702</v>
      </c>
      <c r="T12933" s="217">
        <v>5.8538899430739999</v>
      </c>
      <c r="U12933" s="217">
        <v>4.8782416192283398</v>
      </c>
      <c r="V12933" s="217">
        <v>0.97564832384566702</v>
      </c>
      <c r="W12933" s="217">
        <v>5.8538899430739999</v>
      </c>
      <c r="X12933" s="217">
        <v>4.8782416192283398</v>
      </c>
      <c r="Y12933" s="217">
        <v>0.97564832384566702</v>
      </c>
    </row>
    <row r="12934" spans="2:25">
      <c r="B12934" s="217" t="s">
        <v>13104</v>
      </c>
      <c r="C12934" s="217" t="s">
        <v>11696</v>
      </c>
      <c r="D12934" s="217" t="s">
        <v>15</v>
      </c>
      <c r="E12934" s="217" t="s">
        <v>88</v>
      </c>
      <c r="F12934" s="217" t="s">
        <v>12</v>
      </c>
      <c r="G12934" s="217" t="s">
        <v>13</v>
      </c>
      <c r="H12934" s="217" t="s">
        <v>178</v>
      </c>
      <c r="I12934" s="217">
        <v>15</v>
      </c>
      <c r="J12934" s="217">
        <v>15</v>
      </c>
      <c r="K12934" s="217">
        <v>0</v>
      </c>
      <c r="L12934" s="217">
        <v>103</v>
      </c>
      <c r="M12934" s="217">
        <v>5047.6499189627202</v>
      </c>
      <c r="N12934" s="217">
        <v>2.9716799383508898</v>
      </c>
      <c r="O12934" s="217">
        <v>2.9716799383508898</v>
      </c>
      <c r="P12934" s="217">
        <v>0</v>
      </c>
      <c r="Q12934" s="217">
        <v>2.9716799383508898</v>
      </c>
      <c r="R12934" s="217">
        <v>2.9716799383508898</v>
      </c>
      <c r="S12934" s="217">
        <v>0</v>
      </c>
      <c r="T12934" s="217">
        <v>2.9716799383508898</v>
      </c>
      <c r="U12934" s="217">
        <v>2.9716799383508898</v>
      </c>
      <c r="V12934" s="217">
        <v>0</v>
      </c>
      <c r="W12934" s="217">
        <v>2.9716799383508898</v>
      </c>
      <c r="X12934" s="217">
        <v>2.9716799383508898</v>
      </c>
      <c r="Y12934" s="217">
        <v>0</v>
      </c>
    </row>
    <row r="12935" spans="2:25">
      <c r="B12935" s="217" t="s">
        <v>13105</v>
      </c>
      <c r="C12935" s="217" t="s">
        <v>11696</v>
      </c>
      <c r="D12935" s="217" t="s">
        <v>15</v>
      </c>
      <c r="E12935" s="217" t="s">
        <v>88</v>
      </c>
      <c r="F12935" s="217" t="s">
        <v>12</v>
      </c>
      <c r="G12935" s="217" t="s">
        <v>13</v>
      </c>
      <c r="H12935" s="217" t="s">
        <v>5</v>
      </c>
      <c r="I12935" s="217">
        <v>25</v>
      </c>
      <c r="J12935" s="217">
        <v>24</v>
      </c>
      <c r="K12935" s="217">
        <v>1</v>
      </c>
      <c r="L12935" s="217">
        <v>143</v>
      </c>
      <c r="M12935" s="217">
        <v>6800</v>
      </c>
      <c r="N12935" s="217">
        <v>3.6764705882352899</v>
      </c>
      <c r="O12935" s="217">
        <v>3.52941176470588</v>
      </c>
      <c r="P12935" s="217">
        <v>0.14705882352941199</v>
      </c>
      <c r="Q12935" s="217">
        <v>3.6764705882352899</v>
      </c>
      <c r="R12935" s="217">
        <v>3.52941176470588</v>
      </c>
      <c r="S12935" s="217">
        <v>0.14705882352941199</v>
      </c>
      <c r="T12935" s="217">
        <v>3.6764705882352899</v>
      </c>
      <c r="U12935" s="217">
        <v>3.52941176470588</v>
      </c>
      <c r="V12935" s="217">
        <v>0.14705882352941199</v>
      </c>
      <c r="W12935" s="217">
        <v>3.6764705882352899</v>
      </c>
      <c r="X12935" s="217">
        <v>3.52941176470588</v>
      </c>
      <c r="Y12935" s="217">
        <v>0.14705882352941199</v>
      </c>
    </row>
    <row r="12936" spans="2:25">
      <c r="B12936" s="217" t="s">
        <v>13106</v>
      </c>
      <c r="C12936" s="217" t="s">
        <v>11696</v>
      </c>
      <c r="D12936" s="217" t="s">
        <v>15</v>
      </c>
      <c r="E12936" s="217" t="s">
        <v>88</v>
      </c>
      <c r="F12936" s="217" t="s">
        <v>9</v>
      </c>
      <c r="G12936" s="217" t="s">
        <v>13</v>
      </c>
      <c r="H12936" s="217" t="s">
        <v>170</v>
      </c>
      <c r="I12936" s="217">
        <v>0</v>
      </c>
      <c r="J12936" s="217">
        <v>0</v>
      </c>
      <c r="K12936" s="217">
        <v>0</v>
      </c>
      <c r="L12936" s="217">
        <v>4</v>
      </c>
      <c r="M12936" s="217">
        <v>120.486111111111</v>
      </c>
      <c r="N12936" s="217">
        <v>0</v>
      </c>
      <c r="O12936" s="217">
        <v>0</v>
      </c>
      <c r="P12936" s="217">
        <v>0</v>
      </c>
      <c r="Q12936" s="217">
        <v>0</v>
      </c>
      <c r="R12936" s="217">
        <v>0</v>
      </c>
      <c r="S12936" s="217">
        <v>0</v>
      </c>
      <c r="T12936" s="217">
        <v>0</v>
      </c>
      <c r="U12936" s="217">
        <v>0</v>
      </c>
      <c r="V12936" s="217">
        <v>0</v>
      </c>
      <c r="W12936" s="217">
        <v>0</v>
      </c>
      <c r="X12936" s="217">
        <v>0</v>
      </c>
      <c r="Y12936" s="217">
        <v>0</v>
      </c>
    </row>
    <row r="12937" spans="2:25">
      <c r="B12937" s="217" t="s">
        <v>13107</v>
      </c>
      <c r="C12937" s="217" t="s">
        <v>11696</v>
      </c>
      <c r="D12937" s="217" t="s">
        <v>15</v>
      </c>
      <c r="E12937" s="217" t="s">
        <v>88</v>
      </c>
      <c r="F12937" s="217" t="s">
        <v>9</v>
      </c>
      <c r="G12937" s="217" t="s">
        <v>13</v>
      </c>
      <c r="H12937" s="217" t="s">
        <v>172</v>
      </c>
      <c r="I12937" s="217">
        <v>0</v>
      </c>
      <c r="J12937" s="217">
        <v>0</v>
      </c>
      <c r="K12937" s="217">
        <v>0</v>
      </c>
      <c r="L12937" s="217">
        <v>5</v>
      </c>
      <c r="M12937" s="217">
        <v>240.972222222222</v>
      </c>
      <c r="N12937" s="217">
        <v>0</v>
      </c>
      <c r="O12937" s="217">
        <v>0</v>
      </c>
      <c r="P12937" s="217">
        <v>0</v>
      </c>
      <c r="Q12937" s="217">
        <v>0</v>
      </c>
      <c r="R12937" s="217">
        <v>0</v>
      </c>
      <c r="S12937" s="217">
        <v>0</v>
      </c>
      <c r="T12937" s="217">
        <v>0</v>
      </c>
      <c r="U12937" s="217">
        <v>0</v>
      </c>
      <c r="V12937" s="217">
        <v>0</v>
      </c>
      <c r="W12937" s="217">
        <v>0</v>
      </c>
      <c r="X12937" s="217">
        <v>0</v>
      </c>
      <c r="Y12937" s="217">
        <v>0</v>
      </c>
    </row>
    <row r="12938" spans="2:25">
      <c r="B12938" s="217" t="s">
        <v>13108</v>
      </c>
      <c r="C12938" s="217" t="s">
        <v>11696</v>
      </c>
      <c r="D12938" s="217" t="s">
        <v>15</v>
      </c>
      <c r="E12938" s="217" t="s">
        <v>88</v>
      </c>
      <c r="F12938" s="217" t="s">
        <v>9</v>
      </c>
      <c r="G12938" s="217" t="s">
        <v>13</v>
      </c>
      <c r="H12938" s="217" t="s">
        <v>174</v>
      </c>
      <c r="I12938" s="217">
        <v>1</v>
      </c>
      <c r="J12938" s="217">
        <v>1</v>
      </c>
      <c r="K12938" s="217">
        <v>0</v>
      </c>
      <c r="L12938" s="217">
        <v>12</v>
      </c>
      <c r="M12938" s="217">
        <v>385.555555555556</v>
      </c>
      <c r="N12938" s="217">
        <v>2.5936599423631099</v>
      </c>
      <c r="O12938" s="217">
        <v>2.5936599423631099</v>
      </c>
      <c r="P12938" s="217">
        <v>0</v>
      </c>
      <c r="Q12938" s="217">
        <v>2.5936599423631099</v>
      </c>
      <c r="R12938" s="217">
        <v>2.5936599423631099</v>
      </c>
      <c r="S12938" s="217">
        <v>0</v>
      </c>
      <c r="T12938" s="217">
        <v>2.5936599423631099</v>
      </c>
      <c r="U12938" s="217">
        <v>2.5936599423631099</v>
      </c>
      <c r="V12938" s="217">
        <v>0</v>
      </c>
      <c r="W12938" s="217">
        <v>2.5936599423631099</v>
      </c>
      <c r="X12938" s="217">
        <v>2.5936599423631099</v>
      </c>
      <c r="Y12938" s="217">
        <v>0</v>
      </c>
    </row>
    <row r="12939" spans="2:25">
      <c r="B12939" s="217" t="s">
        <v>13109</v>
      </c>
      <c r="C12939" s="217" t="s">
        <v>11696</v>
      </c>
      <c r="D12939" s="217" t="s">
        <v>15</v>
      </c>
      <c r="E12939" s="217" t="s">
        <v>88</v>
      </c>
      <c r="F12939" s="217" t="s">
        <v>9</v>
      </c>
      <c r="G12939" s="217" t="s">
        <v>13</v>
      </c>
      <c r="H12939" s="217" t="s">
        <v>176</v>
      </c>
      <c r="I12939" s="217">
        <v>3</v>
      </c>
      <c r="J12939" s="217">
        <v>3</v>
      </c>
      <c r="K12939" s="217">
        <v>0</v>
      </c>
      <c r="L12939" s="217">
        <v>33</v>
      </c>
      <c r="M12939" s="217">
        <v>1036.18055555556</v>
      </c>
      <c r="N12939" s="217">
        <v>2.8952483077541702</v>
      </c>
      <c r="O12939" s="217">
        <v>2.8952483077541702</v>
      </c>
      <c r="P12939" s="217">
        <v>0</v>
      </c>
      <c r="Q12939" s="217">
        <v>2.8952483077541702</v>
      </c>
      <c r="R12939" s="217">
        <v>2.8952483077541702</v>
      </c>
      <c r="S12939" s="217">
        <v>0</v>
      </c>
      <c r="T12939" s="217">
        <v>2.8952483077541702</v>
      </c>
      <c r="U12939" s="217">
        <v>2.8952483077541702</v>
      </c>
      <c r="V12939" s="217">
        <v>0</v>
      </c>
      <c r="W12939" s="217">
        <v>2.8952483077541702</v>
      </c>
      <c r="X12939" s="217">
        <v>2.8952483077541702</v>
      </c>
      <c r="Y12939" s="217">
        <v>0</v>
      </c>
    </row>
    <row r="12940" spans="2:25">
      <c r="B12940" s="217" t="s">
        <v>13110</v>
      </c>
      <c r="C12940" s="217" t="s">
        <v>11696</v>
      </c>
      <c r="D12940" s="217" t="s">
        <v>15</v>
      </c>
      <c r="E12940" s="217" t="s">
        <v>88</v>
      </c>
      <c r="F12940" s="217" t="s">
        <v>9</v>
      </c>
      <c r="G12940" s="217" t="s">
        <v>13</v>
      </c>
      <c r="H12940" s="217" t="s">
        <v>178</v>
      </c>
      <c r="I12940" s="217">
        <v>8</v>
      </c>
      <c r="J12940" s="217">
        <v>8</v>
      </c>
      <c r="K12940" s="217">
        <v>0</v>
      </c>
      <c r="L12940" s="217">
        <v>185</v>
      </c>
      <c r="M12940" s="217">
        <v>5156.8055555555602</v>
      </c>
      <c r="N12940" s="217">
        <v>1.5513480029087801</v>
      </c>
      <c r="O12940" s="217">
        <v>1.5513480029087801</v>
      </c>
      <c r="P12940" s="217">
        <v>0</v>
      </c>
      <c r="Q12940" s="217">
        <v>1.5513480029087801</v>
      </c>
      <c r="R12940" s="217">
        <v>1.5513480029087801</v>
      </c>
      <c r="S12940" s="217">
        <v>0</v>
      </c>
      <c r="T12940" s="217">
        <v>1.5513480029087801</v>
      </c>
      <c r="U12940" s="217">
        <v>1.5513480029087801</v>
      </c>
      <c r="V12940" s="217">
        <v>0</v>
      </c>
      <c r="W12940" s="217">
        <v>1.5513480029087801</v>
      </c>
      <c r="X12940" s="217">
        <v>1.5513480029087801</v>
      </c>
      <c r="Y12940" s="217">
        <v>0</v>
      </c>
    </row>
    <row r="12941" spans="2:25">
      <c r="B12941" s="217" t="s">
        <v>13111</v>
      </c>
      <c r="C12941" s="217" t="s">
        <v>11696</v>
      </c>
      <c r="D12941" s="217" t="s">
        <v>15</v>
      </c>
      <c r="E12941" s="217" t="s">
        <v>88</v>
      </c>
      <c r="F12941" s="217" t="s">
        <v>9</v>
      </c>
      <c r="G12941" s="217" t="s">
        <v>13</v>
      </c>
      <c r="H12941" s="217" t="s">
        <v>5</v>
      </c>
      <c r="I12941" s="217">
        <v>12</v>
      </c>
      <c r="J12941" s="217">
        <v>12</v>
      </c>
      <c r="K12941" s="217">
        <v>0</v>
      </c>
      <c r="L12941" s="217">
        <v>239</v>
      </c>
      <c r="M12941" s="217">
        <v>6940</v>
      </c>
      <c r="N12941" s="217">
        <v>1.72910662824207</v>
      </c>
      <c r="O12941" s="217">
        <v>1.72910662824207</v>
      </c>
      <c r="P12941" s="217">
        <v>0</v>
      </c>
      <c r="Q12941" s="217">
        <v>1.72910662824207</v>
      </c>
      <c r="R12941" s="217">
        <v>1.72910662824207</v>
      </c>
      <c r="S12941" s="217">
        <v>0</v>
      </c>
      <c r="T12941" s="217">
        <v>1.72910662824207</v>
      </c>
      <c r="U12941" s="217">
        <v>1.72910662824207</v>
      </c>
      <c r="V12941" s="217">
        <v>0</v>
      </c>
      <c r="W12941" s="217">
        <v>1.72910662824207</v>
      </c>
      <c r="X12941" s="217">
        <v>1.72910662824207</v>
      </c>
      <c r="Y12941" s="217">
        <v>0</v>
      </c>
    </row>
    <row r="12942" spans="2:25">
      <c r="B12942" s="217" t="s">
        <v>13112</v>
      </c>
      <c r="C12942" s="217" t="s">
        <v>11696</v>
      </c>
      <c r="D12942" s="217" t="s">
        <v>15</v>
      </c>
      <c r="E12942" s="217" t="s">
        <v>88</v>
      </c>
      <c r="F12942" s="217" t="s">
        <v>5</v>
      </c>
      <c r="G12942" s="217" t="s">
        <v>13</v>
      </c>
      <c r="H12942" s="217" t="s">
        <v>170</v>
      </c>
      <c r="I12942" s="217">
        <v>1</v>
      </c>
      <c r="J12942" s="217">
        <v>1</v>
      </c>
      <c r="K12942" s="217">
        <v>0</v>
      </c>
      <c r="L12942" s="217">
        <v>10</v>
      </c>
      <c r="M12942" s="217">
        <v>252.738947415811</v>
      </c>
      <c r="N12942" s="217">
        <v>3.95665175559499</v>
      </c>
      <c r="O12942" s="217">
        <v>3.95665175559499</v>
      </c>
      <c r="P12942" s="217">
        <v>0</v>
      </c>
      <c r="Q12942" s="217">
        <v>3.95665175559499</v>
      </c>
      <c r="R12942" s="217">
        <v>3.95665175559499</v>
      </c>
      <c r="S12942" s="217">
        <v>0</v>
      </c>
      <c r="T12942" s="217">
        <v>3.95665175559499</v>
      </c>
      <c r="U12942" s="217">
        <v>3.95665175559499</v>
      </c>
      <c r="V12942" s="217">
        <v>0</v>
      </c>
      <c r="W12942" s="217">
        <v>3.95665175559499</v>
      </c>
      <c r="X12942" s="217">
        <v>3.95665175559499</v>
      </c>
      <c r="Y12942" s="217">
        <v>0</v>
      </c>
    </row>
    <row r="12943" spans="2:25">
      <c r="B12943" s="217" t="s">
        <v>13113</v>
      </c>
      <c r="C12943" s="217" t="s">
        <v>11696</v>
      </c>
      <c r="D12943" s="217" t="s">
        <v>15</v>
      </c>
      <c r="E12943" s="217" t="s">
        <v>88</v>
      </c>
      <c r="F12943" s="217" t="s">
        <v>5</v>
      </c>
      <c r="G12943" s="217" t="s">
        <v>13</v>
      </c>
      <c r="H12943" s="217" t="s">
        <v>172</v>
      </c>
      <c r="I12943" s="217">
        <v>1</v>
      </c>
      <c r="J12943" s="217">
        <v>1</v>
      </c>
      <c r="K12943" s="217">
        <v>0</v>
      </c>
      <c r="L12943" s="217">
        <v>17</v>
      </c>
      <c r="M12943" s="217">
        <v>472.41468575544798</v>
      </c>
      <c r="N12943" s="217">
        <v>2.1167843213867901</v>
      </c>
      <c r="O12943" s="217">
        <v>2.1167843213867901</v>
      </c>
      <c r="P12943" s="217">
        <v>0</v>
      </c>
      <c r="Q12943" s="217">
        <v>2.1167843213867901</v>
      </c>
      <c r="R12943" s="217">
        <v>2.1167843213867901</v>
      </c>
      <c r="S12943" s="217">
        <v>0</v>
      </c>
      <c r="T12943" s="217">
        <v>2.1167843213867901</v>
      </c>
      <c r="U12943" s="217">
        <v>2.1167843213867901</v>
      </c>
      <c r="V12943" s="217">
        <v>0</v>
      </c>
      <c r="W12943" s="217">
        <v>2.1167843213867901</v>
      </c>
      <c r="X12943" s="217">
        <v>2.1167843213867901</v>
      </c>
      <c r="Y12943" s="217">
        <v>0</v>
      </c>
    </row>
    <row r="12944" spans="2:25">
      <c r="B12944" s="217" t="s">
        <v>13114</v>
      </c>
      <c r="C12944" s="217" t="s">
        <v>11696</v>
      </c>
      <c r="D12944" s="217" t="s">
        <v>15</v>
      </c>
      <c r="E12944" s="217" t="s">
        <v>88</v>
      </c>
      <c r="F12944" s="217" t="s">
        <v>5</v>
      </c>
      <c r="G12944" s="217" t="s">
        <v>13</v>
      </c>
      <c r="H12944" s="217" t="s">
        <v>174</v>
      </c>
      <c r="I12944" s="217">
        <v>3</v>
      </c>
      <c r="J12944" s="217">
        <v>3</v>
      </c>
      <c r="K12944" s="217">
        <v>0</v>
      </c>
      <c r="L12944" s="217">
        <v>15</v>
      </c>
      <c r="M12944" s="217">
        <v>749.25085539348095</v>
      </c>
      <c r="N12944" s="217">
        <v>4.0039994327727602</v>
      </c>
      <c r="O12944" s="217">
        <v>4.0039994327727602</v>
      </c>
      <c r="P12944" s="217">
        <v>0</v>
      </c>
      <c r="Q12944" s="217">
        <v>4.0039994327727602</v>
      </c>
      <c r="R12944" s="217">
        <v>4.0039994327727602</v>
      </c>
      <c r="S12944" s="217">
        <v>0</v>
      </c>
      <c r="T12944" s="217">
        <v>4.0039994327727602</v>
      </c>
      <c r="U12944" s="217">
        <v>4.0039994327727602</v>
      </c>
      <c r="V12944" s="217">
        <v>0</v>
      </c>
      <c r="W12944" s="217">
        <v>4.0039994327727602</v>
      </c>
      <c r="X12944" s="217">
        <v>4.0039994327727602</v>
      </c>
      <c r="Y12944" s="217">
        <v>0</v>
      </c>
    </row>
    <row r="12945" spans="2:25">
      <c r="B12945" s="217" t="s">
        <v>13115</v>
      </c>
      <c r="C12945" s="217" t="s">
        <v>11696</v>
      </c>
      <c r="D12945" s="217" t="s">
        <v>15</v>
      </c>
      <c r="E12945" s="217" t="s">
        <v>88</v>
      </c>
      <c r="F12945" s="217" t="s">
        <v>5</v>
      </c>
      <c r="G12945" s="217" t="s">
        <v>13</v>
      </c>
      <c r="H12945" s="217" t="s">
        <v>176</v>
      </c>
      <c r="I12945" s="217">
        <v>9</v>
      </c>
      <c r="J12945" s="217">
        <v>8</v>
      </c>
      <c r="K12945" s="217">
        <v>1</v>
      </c>
      <c r="L12945" s="217">
        <v>52</v>
      </c>
      <c r="M12945" s="217">
        <v>2061.1400369169801</v>
      </c>
      <c r="N12945" s="217">
        <v>4.3665155393624104</v>
      </c>
      <c r="O12945" s="217">
        <v>3.88134714609992</v>
      </c>
      <c r="P12945" s="217">
        <v>0.48516839326248901</v>
      </c>
      <c r="Q12945" s="217">
        <v>4.3665155393624104</v>
      </c>
      <c r="R12945" s="217">
        <v>3.88134714609992</v>
      </c>
      <c r="S12945" s="217">
        <v>0.48516839326248901</v>
      </c>
      <c r="T12945" s="217">
        <v>4.3665155393624104</v>
      </c>
      <c r="U12945" s="217">
        <v>3.88134714609992</v>
      </c>
      <c r="V12945" s="217">
        <v>0.48516839326248901</v>
      </c>
      <c r="W12945" s="217">
        <v>4.3665155393624104</v>
      </c>
      <c r="X12945" s="217">
        <v>3.88134714609992</v>
      </c>
      <c r="Y12945" s="217">
        <v>0.48516839326248901</v>
      </c>
    </row>
    <row r="12946" spans="2:25">
      <c r="B12946" s="217" t="s">
        <v>13116</v>
      </c>
      <c r="C12946" s="217" t="s">
        <v>11696</v>
      </c>
      <c r="D12946" s="217" t="s">
        <v>15</v>
      </c>
      <c r="E12946" s="217" t="s">
        <v>88</v>
      </c>
      <c r="F12946" s="217" t="s">
        <v>5</v>
      </c>
      <c r="G12946" s="217" t="s">
        <v>13</v>
      </c>
      <c r="H12946" s="217" t="s">
        <v>178</v>
      </c>
      <c r="I12946" s="217">
        <v>23</v>
      </c>
      <c r="J12946" s="217">
        <v>23</v>
      </c>
      <c r="K12946" s="217">
        <v>0</v>
      </c>
      <c r="L12946" s="217">
        <v>288</v>
      </c>
      <c r="M12946" s="217">
        <v>10204.4554745183</v>
      </c>
      <c r="N12946" s="217">
        <v>2.25391742434799</v>
      </c>
      <c r="O12946" s="217">
        <v>2.25391742434799</v>
      </c>
      <c r="P12946" s="217">
        <v>0</v>
      </c>
      <c r="Q12946" s="217">
        <v>2.25391742434799</v>
      </c>
      <c r="R12946" s="217">
        <v>2.25391742434799</v>
      </c>
      <c r="S12946" s="217">
        <v>0</v>
      </c>
      <c r="T12946" s="217">
        <v>2.25391742434799</v>
      </c>
      <c r="U12946" s="217">
        <v>2.25391742434799</v>
      </c>
      <c r="V12946" s="217">
        <v>0</v>
      </c>
      <c r="W12946" s="217">
        <v>2.25391742434799</v>
      </c>
      <c r="X12946" s="217">
        <v>2.25391742434799</v>
      </c>
      <c r="Y12946" s="217">
        <v>0</v>
      </c>
    </row>
    <row r="12947" spans="2:25">
      <c r="B12947" s="217" t="s">
        <v>13117</v>
      </c>
      <c r="C12947" s="217" t="s">
        <v>11696</v>
      </c>
      <c r="D12947" s="217" t="s">
        <v>15</v>
      </c>
      <c r="E12947" s="217" t="s">
        <v>88</v>
      </c>
      <c r="F12947" s="217" t="s">
        <v>5</v>
      </c>
      <c r="G12947" s="217" t="s">
        <v>13</v>
      </c>
      <c r="H12947" s="217" t="s">
        <v>5</v>
      </c>
      <c r="I12947" s="217">
        <v>37</v>
      </c>
      <c r="J12947" s="217">
        <v>36</v>
      </c>
      <c r="K12947" s="217">
        <v>1</v>
      </c>
      <c r="L12947" s="217">
        <v>382</v>
      </c>
      <c r="M12947" s="217">
        <v>13740</v>
      </c>
      <c r="N12947" s="217">
        <v>2.69286754002911</v>
      </c>
      <c r="O12947" s="217">
        <v>2.62008733624454</v>
      </c>
      <c r="P12947" s="217">
        <v>7.2780203784570605E-2</v>
      </c>
      <c r="Q12947" s="217">
        <v>2.69286754002911</v>
      </c>
      <c r="R12947" s="217">
        <v>2.62008733624454</v>
      </c>
      <c r="S12947" s="217">
        <v>7.2780203784570605E-2</v>
      </c>
      <c r="T12947" s="217">
        <v>2.69286754002911</v>
      </c>
      <c r="U12947" s="217">
        <v>2.62008733624454</v>
      </c>
      <c r="V12947" s="217">
        <v>7.2780203784570605E-2</v>
      </c>
      <c r="W12947" s="217">
        <v>2.69286754002911</v>
      </c>
      <c r="X12947" s="217">
        <v>2.62008733624454</v>
      </c>
      <c r="Y12947" s="217">
        <v>7.2780203784570605E-2</v>
      </c>
    </row>
    <row r="12948" spans="2:25">
      <c r="B12948" s="217" t="s">
        <v>13118</v>
      </c>
      <c r="C12948" s="217" t="s">
        <v>11696</v>
      </c>
      <c r="D12948" s="217" t="s">
        <v>15</v>
      </c>
      <c r="E12948" s="217" t="s">
        <v>88</v>
      </c>
      <c r="F12948" s="217" t="s">
        <v>12</v>
      </c>
      <c r="G12948" s="217" t="s">
        <v>5</v>
      </c>
      <c r="H12948" s="217" t="s">
        <v>170</v>
      </c>
      <c r="I12948" s="217">
        <v>7</v>
      </c>
      <c r="J12948" s="217">
        <v>7</v>
      </c>
      <c r="K12948" s="217">
        <v>0</v>
      </c>
      <c r="L12948" s="217">
        <v>34</v>
      </c>
      <c r="M12948" s="217">
        <v>1885.8356950371101</v>
      </c>
      <c r="N12948" s="217">
        <v>3.7118822272914098</v>
      </c>
      <c r="O12948" s="217">
        <v>3.7118822272914098</v>
      </c>
      <c r="P12948" s="217">
        <v>0</v>
      </c>
      <c r="Q12948" s="217">
        <v>3.7118822272914098</v>
      </c>
      <c r="R12948" s="217">
        <v>3.7118822272914098</v>
      </c>
      <c r="S12948" s="217">
        <v>0</v>
      </c>
      <c r="T12948" s="217">
        <v>3.7118822272914098</v>
      </c>
      <c r="U12948" s="217">
        <v>3.7118822272914098</v>
      </c>
      <c r="V12948" s="217">
        <v>0</v>
      </c>
      <c r="W12948" s="217">
        <v>3.7118822272914098</v>
      </c>
      <c r="X12948" s="217">
        <v>3.7118822272914098</v>
      </c>
      <c r="Y12948" s="217">
        <v>0</v>
      </c>
    </row>
    <row r="12949" spans="2:25">
      <c r="B12949" s="217" t="s">
        <v>13119</v>
      </c>
      <c r="C12949" s="217" t="s">
        <v>11696</v>
      </c>
      <c r="D12949" s="217" t="s">
        <v>15</v>
      </c>
      <c r="E12949" s="217" t="s">
        <v>88</v>
      </c>
      <c r="F12949" s="217" t="s">
        <v>12</v>
      </c>
      <c r="G12949" s="217" t="s">
        <v>5</v>
      </c>
      <c r="H12949" s="217" t="s">
        <v>172</v>
      </c>
      <c r="I12949" s="217">
        <v>11</v>
      </c>
      <c r="J12949" s="217">
        <v>11</v>
      </c>
      <c r="K12949" s="217">
        <v>0</v>
      </c>
      <c r="L12949" s="217">
        <v>58</v>
      </c>
      <c r="M12949" s="217">
        <v>2414.53773997301</v>
      </c>
      <c r="N12949" s="217">
        <v>4.5557374473355496</v>
      </c>
      <c r="O12949" s="217">
        <v>4.5557374473355496</v>
      </c>
      <c r="P12949" s="217">
        <v>0</v>
      </c>
      <c r="Q12949" s="217">
        <v>4.5557374473355496</v>
      </c>
      <c r="R12949" s="217">
        <v>4.5557374473355496</v>
      </c>
      <c r="S12949" s="217">
        <v>0</v>
      </c>
      <c r="T12949" s="217">
        <v>4.5557374473355496</v>
      </c>
      <c r="U12949" s="217">
        <v>4.5557374473355496</v>
      </c>
      <c r="V12949" s="217">
        <v>0</v>
      </c>
      <c r="W12949" s="217">
        <v>4.5557374473355496</v>
      </c>
      <c r="X12949" s="217">
        <v>4.5557374473355496</v>
      </c>
      <c r="Y12949" s="217">
        <v>0</v>
      </c>
    </row>
    <row r="12950" spans="2:25">
      <c r="B12950" s="217" t="s">
        <v>13120</v>
      </c>
      <c r="C12950" s="217" t="s">
        <v>11696</v>
      </c>
      <c r="D12950" s="217" t="s">
        <v>15</v>
      </c>
      <c r="E12950" s="217" t="s">
        <v>88</v>
      </c>
      <c r="F12950" s="217" t="s">
        <v>12</v>
      </c>
      <c r="G12950" s="217" t="s">
        <v>5</v>
      </c>
      <c r="H12950" s="217" t="s">
        <v>174</v>
      </c>
      <c r="I12950" s="217">
        <v>9</v>
      </c>
      <c r="J12950" s="217">
        <v>9</v>
      </c>
      <c r="K12950" s="217">
        <v>0</v>
      </c>
      <c r="L12950" s="217">
        <v>32</v>
      </c>
      <c r="M12950" s="217">
        <v>2411.3001390592399</v>
      </c>
      <c r="N12950" s="217">
        <v>3.7324262766854601</v>
      </c>
      <c r="O12950" s="217">
        <v>3.7324262766854601</v>
      </c>
      <c r="P12950" s="217">
        <v>0</v>
      </c>
      <c r="Q12950" s="217">
        <v>3.7324262766854601</v>
      </c>
      <c r="R12950" s="217">
        <v>3.7324262766854601</v>
      </c>
      <c r="S12950" s="217">
        <v>0</v>
      </c>
      <c r="T12950" s="217">
        <v>3.7324262766854601</v>
      </c>
      <c r="U12950" s="217">
        <v>3.7324262766854601</v>
      </c>
      <c r="V12950" s="217">
        <v>0</v>
      </c>
      <c r="W12950" s="217">
        <v>3.7324262766854601</v>
      </c>
      <c r="X12950" s="217">
        <v>3.7324262766854601</v>
      </c>
      <c r="Y12950" s="217">
        <v>0</v>
      </c>
    </row>
    <row r="12951" spans="2:25">
      <c r="B12951" s="217" t="s">
        <v>13121</v>
      </c>
      <c r="C12951" s="217" t="s">
        <v>11696</v>
      </c>
      <c r="D12951" s="217" t="s">
        <v>15</v>
      </c>
      <c r="E12951" s="217" t="s">
        <v>88</v>
      </c>
      <c r="F12951" s="217" t="s">
        <v>12</v>
      </c>
      <c r="G12951" s="217" t="s">
        <v>5</v>
      </c>
      <c r="H12951" s="217" t="s">
        <v>176</v>
      </c>
      <c r="I12951" s="217">
        <v>25</v>
      </c>
      <c r="J12951" s="217">
        <v>24</v>
      </c>
      <c r="K12951" s="217">
        <v>1</v>
      </c>
      <c r="L12951" s="217">
        <v>75</v>
      </c>
      <c r="M12951" s="217">
        <v>3299.7418969703099</v>
      </c>
      <c r="N12951" s="217">
        <v>7.5763501451292399</v>
      </c>
      <c r="O12951" s="217">
        <v>7.2732961393240698</v>
      </c>
      <c r="P12951" s="217">
        <v>0.303054005805169</v>
      </c>
      <c r="Q12951" s="217">
        <v>7.5763501451292399</v>
      </c>
      <c r="R12951" s="217">
        <v>7.2732961393240698</v>
      </c>
      <c r="S12951" s="217">
        <v>0.303054005805169</v>
      </c>
      <c r="T12951" s="217">
        <v>7.5763501451292399</v>
      </c>
      <c r="U12951" s="217">
        <v>7.2732961393240698</v>
      </c>
      <c r="V12951" s="217">
        <v>0.303054005805169</v>
      </c>
      <c r="W12951" s="217">
        <v>7.5763501451292399</v>
      </c>
      <c r="X12951" s="217">
        <v>7.2732961393240698</v>
      </c>
      <c r="Y12951" s="217">
        <v>0.303054005805169</v>
      </c>
    </row>
    <row r="12952" spans="2:25">
      <c r="B12952" s="217" t="s">
        <v>13122</v>
      </c>
      <c r="C12952" s="217" t="s">
        <v>11696</v>
      </c>
      <c r="D12952" s="217" t="s">
        <v>15</v>
      </c>
      <c r="E12952" s="217" t="s">
        <v>88</v>
      </c>
      <c r="F12952" s="217" t="s">
        <v>12</v>
      </c>
      <c r="G12952" s="217" t="s">
        <v>5</v>
      </c>
      <c r="H12952" s="217" t="s">
        <v>178</v>
      </c>
      <c r="I12952" s="217">
        <v>40</v>
      </c>
      <c r="J12952" s="217">
        <v>40</v>
      </c>
      <c r="K12952" s="217">
        <v>0</v>
      </c>
      <c r="L12952" s="217">
        <v>213</v>
      </c>
      <c r="M12952" s="217">
        <v>9338.5845289603294</v>
      </c>
      <c r="N12952" s="217">
        <v>4.2833043782978102</v>
      </c>
      <c r="O12952" s="217">
        <v>4.2833043782978102</v>
      </c>
      <c r="P12952" s="217">
        <v>0</v>
      </c>
      <c r="Q12952" s="217">
        <v>4.2833043782978102</v>
      </c>
      <c r="R12952" s="217">
        <v>4.2833043782978102</v>
      </c>
      <c r="S12952" s="217">
        <v>0</v>
      </c>
      <c r="T12952" s="217">
        <v>4.2833043782978102</v>
      </c>
      <c r="U12952" s="217">
        <v>4.2833043782978102</v>
      </c>
      <c r="V12952" s="217">
        <v>0</v>
      </c>
      <c r="W12952" s="217">
        <v>4.2833043782978102</v>
      </c>
      <c r="X12952" s="217">
        <v>4.2833043782978102</v>
      </c>
      <c r="Y12952" s="217">
        <v>0</v>
      </c>
    </row>
    <row r="12953" spans="2:25">
      <c r="B12953" s="217" t="s">
        <v>13123</v>
      </c>
      <c r="C12953" s="217" t="s">
        <v>11696</v>
      </c>
      <c r="D12953" s="217" t="s">
        <v>15</v>
      </c>
      <c r="E12953" s="217" t="s">
        <v>88</v>
      </c>
      <c r="F12953" s="217" t="s">
        <v>12</v>
      </c>
      <c r="G12953" s="217" t="s">
        <v>5</v>
      </c>
      <c r="H12953" s="217" t="s">
        <v>5</v>
      </c>
      <c r="I12953" s="217">
        <v>92</v>
      </c>
      <c r="J12953" s="217">
        <v>91</v>
      </c>
      <c r="K12953" s="217">
        <v>1</v>
      </c>
      <c r="L12953" s="217">
        <v>412</v>
      </c>
      <c r="M12953" s="217">
        <v>19350</v>
      </c>
      <c r="N12953" s="217">
        <v>4.7545219638242902</v>
      </c>
      <c r="O12953" s="217">
        <v>4.7028423772609802</v>
      </c>
      <c r="P12953" s="217">
        <v>5.1679586563307497E-2</v>
      </c>
      <c r="Q12953" s="217">
        <v>4.7545219638242902</v>
      </c>
      <c r="R12953" s="217">
        <v>4.7028423772609802</v>
      </c>
      <c r="S12953" s="217">
        <v>5.1679586563307497E-2</v>
      </c>
      <c r="T12953" s="217">
        <v>4.7545219638242902</v>
      </c>
      <c r="U12953" s="217">
        <v>4.7028423772609802</v>
      </c>
      <c r="V12953" s="217">
        <v>5.1679586563307497E-2</v>
      </c>
      <c r="W12953" s="217">
        <v>4.7545219638242902</v>
      </c>
      <c r="X12953" s="217">
        <v>4.7028423772609802</v>
      </c>
      <c r="Y12953" s="217">
        <v>5.1679586563307497E-2</v>
      </c>
    </row>
    <row r="12954" spans="2:25">
      <c r="B12954" s="217" t="s">
        <v>13124</v>
      </c>
      <c r="C12954" s="217" t="s">
        <v>11696</v>
      </c>
      <c r="D12954" s="217" t="s">
        <v>15</v>
      </c>
      <c r="E12954" s="217" t="s">
        <v>88</v>
      </c>
      <c r="F12954" s="217" t="s">
        <v>9</v>
      </c>
      <c r="G12954" s="217" t="s">
        <v>5</v>
      </c>
      <c r="H12954" s="217" t="s">
        <v>170</v>
      </c>
      <c r="I12954" s="217">
        <v>1</v>
      </c>
      <c r="J12954" s="217">
        <v>1</v>
      </c>
      <c r="K12954" s="217">
        <v>0</v>
      </c>
      <c r="L12954" s="217">
        <v>54</v>
      </c>
      <c r="M12954" s="217">
        <v>1841.9923542146601</v>
      </c>
      <c r="N12954" s="217">
        <v>0.54289041847101105</v>
      </c>
      <c r="O12954" s="217">
        <v>0.54289041847101105</v>
      </c>
      <c r="P12954" s="217">
        <v>0</v>
      </c>
      <c r="Q12954" s="217">
        <v>0.54289041847101105</v>
      </c>
      <c r="R12954" s="217">
        <v>0.54289041847101105</v>
      </c>
      <c r="S12954" s="217">
        <v>0</v>
      </c>
      <c r="T12954" s="217">
        <v>0.54289041847101105</v>
      </c>
      <c r="U12954" s="217">
        <v>0.54289041847101105</v>
      </c>
      <c r="V12954" s="217">
        <v>0</v>
      </c>
      <c r="W12954" s="217">
        <v>0.54289041847101105</v>
      </c>
      <c r="X12954" s="217">
        <v>0.54289041847101105</v>
      </c>
      <c r="Y12954" s="217">
        <v>0</v>
      </c>
    </row>
    <row r="12955" spans="2:25">
      <c r="B12955" s="217" t="s">
        <v>13125</v>
      </c>
      <c r="C12955" s="217" t="s">
        <v>11696</v>
      </c>
      <c r="D12955" s="217" t="s">
        <v>15</v>
      </c>
      <c r="E12955" s="217" t="s">
        <v>88</v>
      </c>
      <c r="F12955" s="217" t="s">
        <v>9</v>
      </c>
      <c r="G12955" s="217" t="s">
        <v>5</v>
      </c>
      <c r="H12955" s="217" t="s">
        <v>172</v>
      </c>
      <c r="I12955" s="217">
        <v>5</v>
      </c>
      <c r="J12955" s="217">
        <v>5</v>
      </c>
      <c r="K12955" s="217">
        <v>0</v>
      </c>
      <c r="L12955" s="217">
        <v>86</v>
      </c>
      <c r="M12955" s="217">
        <v>2372.7880071110098</v>
      </c>
      <c r="N12955" s="217">
        <v>2.1072257551098099</v>
      </c>
      <c r="O12955" s="217">
        <v>2.1072257551098099</v>
      </c>
      <c r="P12955" s="217">
        <v>0</v>
      </c>
      <c r="Q12955" s="217">
        <v>2.1072257551098099</v>
      </c>
      <c r="R12955" s="217">
        <v>2.1072257551098099</v>
      </c>
      <c r="S12955" s="217">
        <v>0</v>
      </c>
      <c r="T12955" s="217">
        <v>2.1072257551098099</v>
      </c>
      <c r="U12955" s="217">
        <v>2.1072257551098099</v>
      </c>
      <c r="V12955" s="217">
        <v>0</v>
      </c>
      <c r="W12955" s="217">
        <v>2.1072257551098099</v>
      </c>
      <c r="X12955" s="217">
        <v>2.1072257551098099</v>
      </c>
      <c r="Y12955" s="217">
        <v>0</v>
      </c>
    </row>
    <row r="12956" spans="2:25">
      <c r="B12956" s="217" t="s">
        <v>13126</v>
      </c>
      <c r="C12956" s="217" t="s">
        <v>11696</v>
      </c>
      <c r="D12956" s="217" t="s">
        <v>15</v>
      </c>
      <c r="E12956" s="217" t="s">
        <v>88</v>
      </c>
      <c r="F12956" s="217" t="s">
        <v>9</v>
      </c>
      <c r="G12956" s="217" t="s">
        <v>5</v>
      </c>
      <c r="H12956" s="217" t="s">
        <v>174</v>
      </c>
      <c r="I12956" s="217">
        <v>6</v>
      </c>
      <c r="J12956" s="217">
        <v>6</v>
      </c>
      <c r="K12956" s="217">
        <v>0</v>
      </c>
      <c r="L12956" s="217">
        <v>65</v>
      </c>
      <c r="M12956" s="217">
        <v>2597.2669983416299</v>
      </c>
      <c r="N12956" s="217">
        <v>2.3101206013209401</v>
      </c>
      <c r="O12956" s="217">
        <v>2.3101206013209401</v>
      </c>
      <c r="P12956" s="217">
        <v>0</v>
      </c>
      <c r="Q12956" s="217">
        <v>2.3101206013209401</v>
      </c>
      <c r="R12956" s="217">
        <v>2.3101206013209401</v>
      </c>
      <c r="S12956" s="217">
        <v>0</v>
      </c>
      <c r="T12956" s="217">
        <v>2.3101206013209401</v>
      </c>
      <c r="U12956" s="217">
        <v>2.3101206013209401</v>
      </c>
      <c r="V12956" s="217">
        <v>0</v>
      </c>
      <c r="W12956" s="217">
        <v>2.3101206013209401</v>
      </c>
      <c r="X12956" s="217">
        <v>2.3101206013209401</v>
      </c>
      <c r="Y12956" s="217">
        <v>0</v>
      </c>
    </row>
    <row r="12957" spans="2:25">
      <c r="B12957" s="217" t="s">
        <v>13127</v>
      </c>
      <c r="C12957" s="217" t="s">
        <v>11696</v>
      </c>
      <c r="D12957" s="217" t="s">
        <v>15</v>
      </c>
      <c r="E12957" s="217" t="s">
        <v>88</v>
      </c>
      <c r="F12957" s="217" t="s">
        <v>9</v>
      </c>
      <c r="G12957" s="217" t="s">
        <v>5</v>
      </c>
      <c r="H12957" s="217" t="s">
        <v>176</v>
      </c>
      <c r="I12957" s="217">
        <v>17</v>
      </c>
      <c r="J12957" s="217">
        <v>17</v>
      </c>
      <c r="K12957" s="217">
        <v>0</v>
      </c>
      <c r="L12957" s="217">
        <v>115</v>
      </c>
      <c r="M12957" s="217">
        <v>3650.1888409766998</v>
      </c>
      <c r="N12957" s="217">
        <v>4.6572932910099096</v>
      </c>
      <c r="O12957" s="217">
        <v>4.6572932910099096</v>
      </c>
      <c r="P12957" s="217">
        <v>0</v>
      </c>
      <c r="Q12957" s="217">
        <v>4.6572932910099096</v>
      </c>
      <c r="R12957" s="217">
        <v>4.6572932910099096</v>
      </c>
      <c r="S12957" s="217">
        <v>0</v>
      </c>
      <c r="T12957" s="217">
        <v>4.6572932910099096</v>
      </c>
      <c r="U12957" s="217">
        <v>4.6572932910099096</v>
      </c>
      <c r="V12957" s="217">
        <v>0</v>
      </c>
      <c r="W12957" s="217">
        <v>4.6572932910099096</v>
      </c>
      <c r="X12957" s="217">
        <v>4.6572932910099096</v>
      </c>
      <c r="Y12957" s="217">
        <v>0</v>
      </c>
    </row>
    <row r="12958" spans="2:25">
      <c r="B12958" s="217" t="s">
        <v>13128</v>
      </c>
      <c r="C12958" s="217" t="s">
        <v>11696</v>
      </c>
      <c r="D12958" s="217" t="s">
        <v>15</v>
      </c>
      <c r="E12958" s="217" t="s">
        <v>88</v>
      </c>
      <c r="F12958" s="217" t="s">
        <v>9</v>
      </c>
      <c r="G12958" s="217" t="s">
        <v>5</v>
      </c>
      <c r="H12958" s="217" t="s">
        <v>178</v>
      </c>
      <c r="I12958" s="217">
        <v>16</v>
      </c>
      <c r="J12958" s="217">
        <v>16</v>
      </c>
      <c r="K12958" s="217">
        <v>0</v>
      </c>
      <c r="L12958" s="217">
        <v>342</v>
      </c>
      <c r="M12958" s="217">
        <v>9847.7637993560093</v>
      </c>
      <c r="N12958" s="217">
        <v>1.6247343382714301</v>
      </c>
      <c r="O12958" s="217">
        <v>1.6247343382714301</v>
      </c>
      <c r="P12958" s="217">
        <v>0</v>
      </c>
      <c r="Q12958" s="217">
        <v>1.6247343382714301</v>
      </c>
      <c r="R12958" s="217">
        <v>1.6247343382714301</v>
      </c>
      <c r="S12958" s="217">
        <v>0</v>
      </c>
      <c r="T12958" s="217">
        <v>1.6247343382714301</v>
      </c>
      <c r="U12958" s="217">
        <v>1.6247343382714301</v>
      </c>
      <c r="V12958" s="217">
        <v>0</v>
      </c>
      <c r="W12958" s="217">
        <v>1.6247343382714301</v>
      </c>
      <c r="X12958" s="217">
        <v>1.6247343382714301</v>
      </c>
      <c r="Y12958" s="217">
        <v>0</v>
      </c>
    </row>
    <row r="12959" spans="2:25">
      <c r="B12959" s="217" t="s">
        <v>13129</v>
      </c>
      <c r="C12959" s="217" t="s">
        <v>11696</v>
      </c>
      <c r="D12959" s="217" t="s">
        <v>15</v>
      </c>
      <c r="E12959" s="217" t="s">
        <v>88</v>
      </c>
      <c r="F12959" s="217" t="s">
        <v>9</v>
      </c>
      <c r="G12959" s="217" t="s">
        <v>5</v>
      </c>
      <c r="H12959" s="217" t="s">
        <v>5</v>
      </c>
      <c r="I12959" s="217">
        <v>45</v>
      </c>
      <c r="J12959" s="217">
        <v>45</v>
      </c>
      <c r="K12959" s="217">
        <v>0</v>
      </c>
      <c r="L12959" s="217">
        <v>662</v>
      </c>
      <c r="M12959" s="217">
        <v>20310</v>
      </c>
      <c r="N12959" s="217">
        <v>2.2156573116691298</v>
      </c>
      <c r="O12959" s="217">
        <v>2.2156573116691298</v>
      </c>
      <c r="P12959" s="217">
        <v>0</v>
      </c>
      <c r="Q12959" s="217">
        <v>2.2156573116691298</v>
      </c>
      <c r="R12959" s="217">
        <v>2.2156573116691298</v>
      </c>
      <c r="S12959" s="217">
        <v>0</v>
      </c>
      <c r="T12959" s="217">
        <v>2.2156573116691298</v>
      </c>
      <c r="U12959" s="217">
        <v>2.2156573116691298</v>
      </c>
      <c r="V12959" s="217">
        <v>0</v>
      </c>
      <c r="W12959" s="217">
        <v>2.2156573116691298</v>
      </c>
      <c r="X12959" s="217">
        <v>2.2156573116691298</v>
      </c>
      <c r="Y12959" s="217">
        <v>0</v>
      </c>
    </row>
    <row r="12960" spans="2:25">
      <c r="B12960" s="217" t="s">
        <v>13130</v>
      </c>
      <c r="C12960" s="217" t="s">
        <v>11696</v>
      </c>
      <c r="D12960" s="217" t="s">
        <v>15</v>
      </c>
      <c r="E12960" s="217" t="s">
        <v>88</v>
      </c>
      <c r="F12960" s="217" t="s">
        <v>5</v>
      </c>
      <c r="G12960" s="217" t="s">
        <v>5</v>
      </c>
      <c r="H12960" s="217" t="s">
        <v>170</v>
      </c>
      <c r="I12960" s="217">
        <v>8</v>
      </c>
      <c r="J12960" s="217">
        <v>8</v>
      </c>
      <c r="K12960" s="217">
        <v>0</v>
      </c>
      <c r="L12960" s="217">
        <v>88</v>
      </c>
      <c r="M12960" s="217">
        <v>3727.8280492517702</v>
      </c>
      <c r="N12960" s="217">
        <v>2.1460217301615399</v>
      </c>
      <c r="O12960" s="217">
        <v>2.1460217301615399</v>
      </c>
      <c r="P12960" s="217">
        <v>0</v>
      </c>
      <c r="Q12960" s="217">
        <v>2.1460217301615399</v>
      </c>
      <c r="R12960" s="217">
        <v>2.1460217301615399</v>
      </c>
      <c r="S12960" s="217">
        <v>0</v>
      </c>
      <c r="T12960" s="217">
        <v>2.1460217301615399</v>
      </c>
      <c r="U12960" s="217">
        <v>2.1460217301615399</v>
      </c>
      <c r="V12960" s="217">
        <v>0</v>
      </c>
      <c r="W12960" s="217">
        <v>2.1460217301615399</v>
      </c>
      <c r="X12960" s="217">
        <v>2.1460217301615399</v>
      </c>
      <c r="Y12960" s="217">
        <v>0</v>
      </c>
    </row>
    <row r="12961" spans="2:25">
      <c r="B12961" s="217" t="s">
        <v>13131</v>
      </c>
      <c r="C12961" s="217" t="s">
        <v>11696</v>
      </c>
      <c r="D12961" s="217" t="s">
        <v>15</v>
      </c>
      <c r="E12961" s="217" t="s">
        <v>88</v>
      </c>
      <c r="F12961" s="217" t="s">
        <v>5</v>
      </c>
      <c r="G12961" s="217" t="s">
        <v>5</v>
      </c>
      <c r="H12961" s="217" t="s">
        <v>172</v>
      </c>
      <c r="I12961" s="217">
        <v>16</v>
      </c>
      <c r="J12961" s="217">
        <v>16</v>
      </c>
      <c r="K12961" s="217">
        <v>0</v>
      </c>
      <c r="L12961" s="217">
        <v>144</v>
      </c>
      <c r="M12961" s="217">
        <v>4787.3257470840199</v>
      </c>
      <c r="N12961" s="217">
        <v>3.3421581996474101</v>
      </c>
      <c r="O12961" s="217">
        <v>3.3421581996474101</v>
      </c>
      <c r="P12961" s="217">
        <v>0</v>
      </c>
      <c r="Q12961" s="217">
        <v>3.3421581996474101</v>
      </c>
      <c r="R12961" s="217">
        <v>3.3421581996474101</v>
      </c>
      <c r="S12961" s="217">
        <v>0</v>
      </c>
      <c r="T12961" s="217">
        <v>3.3421581996474101</v>
      </c>
      <c r="U12961" s="217">
        <v>3.3421581996474101</v>
      </c>
      <c r="V12961" s="217">
        <v>0</v>
      </c>
      <c r="W12961" s="217">
        <v>3.3421581996474101</v>
      </c>
      <c r="X12961" s="217">
        <v>3.3421581996474101</v>
      </c>
      <c r="Y12961" s="217">
        <v>0</v>
      </c>
    </row>
    <row r="12962" spans="2:25">
      <c r="B12962" s="217" t="s">
        <v>13132</v>
      </c>
      <c r="C12962" s="217" t="s">
        <v>11696</v>
      </c>
      <c r="D12962" s="217" t="s">
        <v>15</v>
      </c>
      <c r="E12962" s="217" t="s">
        <v>88</v>
      </c>
      <c r="F12962" s="217" t="s">
        <v>5</v>
      </c>
      <c r="G12962" s="217" t="s">
        <v>5</v>
      </c>
      <c r="H12962" s="217" t="s">
        <v>174</v>
      </c>
      <c r="I12962" s="217">
        <v>15</v>
      </c>
      <c r="J12962" s="217">
        <v>15</v>
      </c>
      <c r="K12962" s="217">
        <v>0</v>
      </c>
      <c r="L12962" s="217">
        <v>97</v>
      </c>
      <c r="M12962" s="217">
        <v>5008.5671374008598</v>
      </c>
      <c r="N12962" s="217">
        <v>2.9948685099954702</v>
      </c>
      <c r="O12962" s="217">
        <v>2.9948685099954702</v>
      </c>
      <c r="P12962" s="217">
        <v>0</v>
      </c>
      <c r="Q12962" s="217">
        <v>2.9948685099954702</v>
      </c>
      <c r="R12962" s="217">
        <v>2.9948685099954702</v>
      </c>
      <c r="S12962" s="217">
        <v>0</v>
      </c>
      <c r="T12962" s="217">
        <v>2.9948685099954702</v>
      </c>
      <c r="U12962" s="217">
        <v>2.9948685099954702</v>
      </c>
      <c r="V12962" s="217">
        <v>0</v>
      </c>
      <c r="W12962" s="217">
        <v>2.9948685099954702</v>
      </c>
      <c r="X12962" s="217">
        <v>2.9948685099954702</v>
      </c>
      <c r="Y12962" s="217">
        <v>0</v>
      </c>
    </row>
    <row r="12963" spans="2:25">
      <c r="B12963" s="217" t="s">
        <v>13133</v>
      </c>
      <c r="C12963" s="217" t="s">
        <v>11696</v>
      </c>
      <c r="D12963" s="217" t="s">
        <v>15</v>
      </c>
      <c r="E12963" s="217" t="s">
        <v>88</v>
      </c>
      <c r="F12963" s="217" t="s">
        <v>5</v>
      </c>
      <c r="G12963" s="217" t="s">
        <v>5</v>
      </c>
      <c r="H12963" s="217" t="s">
        <v>176</v>
      </c>
      <c r="I12963" s="217">
        <v>42</v>
      </c>
      <c r="J12963" s="217">
        <v>41</v>
      </c>
      <c r="K12963" s="217">
        <v>1</v>
      </c>
      <c r="L12963" s="217">
        <v>190</v>
      </c>
      <c r="M12963" s="217">
        <v>6949.9307379470001</v>
      </c>
      <c r="N12963" s="217">
        <v>6.0432256929810402</v>
      </c>
      <c r="O12963" s="217">
        <v>5.8993393669576797</v>
      </c>
      <c r="P12963" s="217">
        <v>0.14388632602335799</v>
      </c>
      <c r="Q12963" s="217">
        <v>6.0432256929810402</v>
      </c>
      <c r="R12963" s="217">
        <v>5.8993393669576797</v>
      </c>
      <c r="S12963" s="217">
        <v>0.14388632602335799</v>
      </c>
      <c r="T12963" s="217">
        <v>6.0432256929810402</v>
      </c>
      <c r="U12963" s="217">
        <v>5.8993393669576797</v>
      </c>
      <c r="V12963" s="217">
        <v>0.14388632602335799</v>
      </c>
      <c r="W12963" s="217">
        <v>6.0432256929810402</v>
      </c>
      <c r="X12963" s="217">
        <v>5.8993393669576797</v>
      </c>
      <c r="Y12963" s="217">
        <v>0.14388632602335799</v>
      </c>
    </row>
    <row r="12964" spans="2:25">
      <c r="B12964" s="217" t="s">
        <v>13134</v>
      </c>
      <c r="C12964" s="217" t="s">
        <v>11696</v>
      </c>
      <c r="D12964" s="217" t="s">
        <v>15</v>
      </c>
      <c r="E12964" s="217" t="s">
        <v>88</v>
      </c>
      <c r="F12964" s="217" t="s">
        <v>5</v>
      </c>
      <c r="G12964" s="217" t="s">
        <v>5</v>
      </c>
      <c r="H12964" s="217" t="s">
        <v>178</v>
      </c>
      <c r="I12964" s="217">
        <v>56</v>
      </c>
      <c r="J12964" s="217">
        <v>56</v>
      </c>
      <c r="K12964" s="217">
        <v>0</v>
      </c>
      <c r="L12964" s="217">
        <v>555</v>
      </c>
      <c r="M12964" s="217">
        <v>19186.3483283163</v>
      </c>
      <c r="N12964" s="217">
        <v>2.91874196390732</v>
      </c>
      <c r="O12964" s="217">
        <v>2.91874196390732</v>
      </c>
      <c r="P12964" s="217">
        <v>0</v>
      </c>
      <c r="Q12964" s="217">
        <v>2.91874196390732</v>
      </c>
      <c r="R12964" s="217">
        <v>2.91874196390732</v>
      </c>
      <c r="S12964" s="217">
        <v>0</v>
      </c>
      <c r="T12964" s="217">
        <v>2.91874196390732</v>
      </c>
      <c r="U12964" s="217">
        <v>2.91874196390732</v>
      </c>
      <c r="V12964" s="217">
        <v>0</v>
      </c>
      <c r="W12964" s="217">
        <v>2.91874196390732</v>
      </c>
      <c r="X12964" s="217">
        <v>2.91874196390732</v>
      </c>
      <c r="Y12964" s="217">
        <v>0</v>
      </c>
    </row>
    <row r="12965" spans="2:25">
      <c r="B12965" s="217" t="s">
        <v>13135</v>
      </c>
      <c r="C12965" s="217" t="s">
        <v>11696</v>
      </c>
      <c r="D12965" s="217" t="s">
        <v>15</v>
      </c>
      <c r="E12965" s="217" t="s">
        <v>88</v>
      </c>
      <c r="F12965" s="217" t="s">
        <v>5</v>
      </c>
      <c r="G12965" s="217" t="s">
        <v>5</v>
      </c>
      <c r="H12965" s="217" t="s">
        <v>5</v>
      </c>
      <c r="I12965" s="217">
        <v>137</v>
      </c>
      <c r="J12965" s="217">
        <v>136</v>
      </c>
      <c r="K12965" s="217">
        <v>1</v>
      </c>
      <c r="L12965" s="217">
        <v>1074</v>
      </c>
      <c r="M12965" s="217">
        <v>39660</v>
      </c>
      <c r="N12965" s="217">
        <v>3.4543620776601101</v>
      </c>
      <c r="O12965" s="217">
        <v>3.4291477559253698</v>
      </c>
      <c r="P12965" s="217">
        <v>2.5214321734745301E-2</v>
      </c>
      <c r="Q12965" s="217">
        <v>3.4543620776601101</v>
      </c>
      <c r="R12965" s="217">
        <v>3.4291477559253698</v>
      </c>
      <c r="S12965" s="217">
        <v>2.5214321734745301E-2</v>
      </c>
      <c r="T12965" s="217">
        <v>3.4543620776601101</v>
      </c>
      <c r="U12965" s="217">
        <v>3.4291477559253698</v>
      </c>
      <c r="V12965" s="217">
        <v>2.5214321734745301E-2</v>
      </c>
      <c r="W12965" s="217">
        <v>3.4543620776601101</v>
      </c>
      <c r="X12965" s="217">
        <v>3.4291477559253698</v>
      </c>
      <c r="Y12965" s="217">
        <v>2.5214321734745301E-2</v>
      </c>
    </row>
    <row r="12966" spans="2:25">
      <c r="B12966" s="217" t="s">
        <v>13136</v>
      </c>
      <c r="C12966" s="217" t="s">
        <v>11696</v>
      </c>
      <c r="D12966" s="217" t="s">
        <v>89</v>
      </c>
      <c r="E12966" s="217" t="s">
        <v>86</v>
      </c>
      <c r="F12966" s="217" t="s">
        <v>12</v>
      </c>
      <c r="G12966" s="217" t="s">
        <v>10</v>
      </c>
      <c r="H12966" s="217" t="s">
        <v>170</v>
      </c>
      <c r="I12966" s="217">
        <v>3</v>
      </c>
      <c r="J12966" s="217">
        <v>3</v>
      </c>
      <c r="K12966" s="217">
        <v>0</v>
      </c>
      <c r="L12966" s="217">
        <v>1</v>
      </c>
      <c r="M12966" s="217">
        <v>151.31147540983599</v>
      </c>
      <c r="N12966" s="217">
        <v>19.826652221018399</v>
      </c>
      <c r="O12966" s="217">
        <v>19.826652221018399</v>
      </c>
      <c r="P12966" s="217">
        <v>0</v>
      </c>
      <c r="Q12966" s="217">
        <v>19.826652221018399</v>
      </c>
      <c r="R12966" s="217">
        <v>19.826652221018399</v>
      </c>
      <c r="S12966" s="217">
        <v>0</v>
      </c>
      <c r="T12966" s="217">
        <v>19.826652221018399</v>
      </c>
      <c r="U12966" s="217">
        <v>19.826652221018399</v>
      </c>
      <c r="V12966" s="217">
        <v>0</v>
      </c>
      <c r="W12966" s="217">
        <v>19.826652221018399</v>
      </c>
      <c r="X12966" s="217">
        <v>19.826652221018399</v>
      </c>
      <c r="Y12966" s="217">
        <v>0</v>
      </c>
    </row>
    <row r="12967" spans="2:25">
      <c r="B12967" s="217" t="s">
        <v>13137</v>
      </c>
      <c r="C12967" s="217" t="s">
        <v>11696</v>
      </c>
      <c r="D12967" s="217" t="s">
        <v>89</v>
      </c>
      <c r="E12967" s="217" t="s">
        <v>86</v>
      </c>
      <c r="F12967" s="217" t="s">
        <v>12</v>
      </c>
      <c r="G12967" s="217" t="s">
        <v>10</v>
      </c>
      <c r="H12967" s="217" t="s">
        <v>172</v>
      </c>
      <c r="I12967" s="217">
        <v>6</v>
      </c>
      <c r="J12967" s="217">
        <v>6</v>
      </c>
      <c r="K12967" s="217">
        <v>0</v>
      </c>
      <c r="L12967" s="217">
        <v>5</v>
      </c>
      <c r="M12967" s="217">
        <v>244.426229508197</v>
      </c>
      <c r="N12967" s="217">
        <v>24.547283702213299</v>
      </c>
      <c r="O12967" s="217">
        <v>24.547283702213299</v>
      </c>
      <c r="P12967" s="217">
        <v>0</v>
      </c>
      <c r="Q12967" s="217">
        <v>24.547283702213299</v>
      </c>
      <c r="R12967" s="217">
        <v>24.547283702213299</v>
      </c>
      <c r="S12967" s="217">
        <v>0</v>
      </c>
      <c r="T12967" s="217">
        <v>24.547283702213299</v>
      </c>
      <c r="U12967" s="217">
        <v>24.547283702213299</v>
      </c>
      <c r="V12967" s="217">
        <v>0</v>
      </c>
      <c r="W12967" s="217">
        <v>24.547283702213299</v>
      </c>
      <c r="X12967" s="217">
        <v>24.547283702213299</v>
      </c>
      <c r="Y12967" s="217">
        <v>0</v>
      </c>
    </row>
    <row r="12968" spans="2:25">
      <c r="B12968" s="217" t="s">
        <v>13138</v>
      </c>
      <c r="C12968" s="217" t="s">
        <v>11696</v>
      </c>
      <c r="D12968" s="217" t="s">
        <v>89</v>
      </c>
      <c r="E12968" s="217" t="s">
        <v>86</v>
      </c>
      <c r="F12968" s="217" t="s">
        <v>12</v>
      </c>
      <c r="G12968" s="217" t="s">
        <v>10</v>
      </c>
      <c r="H12968" s="217" t="s">
        <v>174</v>
      </c>
      <c r="I12968" s="217">
        <v>0</v>
      </c>
      <c r="J12968" s="217">
        <v>0</v>
      </c>
      <c r="K12968" s="217">
        <v>0</v>
      </c>
      <c r="L12968" s="217">
        <v>3</v>
      </c>
      <c r="M12968" s="217">
        <v>325.90163934426198</v>
      </c>
      <c r="N12968" s="217">
        <v>0</v>
      </c>
      <c r="O12968" s="217">
        <v>0</v>
      </c>
      <c r="P12968" s="217">
        <v>0</v>
      </c>
      <c r="Q12968" s="217">
        <v>0</v>
      </c>
      <c r="R12968" s="217">
        <v>0</v>
      </c>
      <c r="S12968" s="217">
        <v>0</v>
      </c>
      <c r="T12968" s="217">
        <v>0</v>
      </c>
      <c r="U12968" s="217">
        <v>0</v>
      </c>
      <c r="V12968" s="217">
        <v>0</v>
      </c>
      <c r="W12968" s="217">
        <v>0</v>
      </c>
      <c r="X12968" s="217">
        <v>0</v>
      </c>
      <c r="Y12968" s="217">
        <v>0</v>
      </c>
    </row>
    <row r="12969" spans="2:25">
      <c r="B12969" s="217" t="s">
        <v>13139</v>
      </c>
      <c r="C12969" s="217" t="s">
        <v>11696</v>
      </c>
      <c r="D12969" s="217" t="s">
        <v>89</v>
      </c>
      <c r="E12969" s="217" t="s">
        <v>86</v>
      </c>
      <c r="F12969" s="217" t="s">
        <v>12</v>
      </c>
      <c r="G12969" s="217" t="s">
        <v>10</v>
      </c>
      <c r="H12969" s="217" t="s">
        <v>176</v>
      </c>
      <c r="I12969" s="217">
        <v>1</v>
      </c>
      <c r="J12969" s="217">
        <v>1</v>
      </c>
      <c r="K12969" s="217">
        <v>0</v>
      </c>
      <c r="L12969" s="217">
        <v>14</v>
      </c>
      <c r="M12969" s="217">
        <v>628.52459016393402</v>
      </c>
      <c r="N12969" s="217">
        <v>1.5910276473656799</v>
      </c>
      <c r="O12969" s="217">
        <v>1.5910276473656799</v>
      </c>
      <c r="P12969" s="217">
        <v>0</v>
      </c>
      <c r="Q12969" s="217">
        <v>1.5910276473656799</v>
      </c>
      <c r="R12969" s="217">
        <v>1.5910276473656799</v>
      </c>
      <c r="S12969" s="217">
        <v>0</v>
      </c>
      <c r="T12969" s="217">
        <v>1.5910276473656799</v>
      </c>
      <c r="U12969" s="217">
        <v>1.5910276473656799</v>
      </c>
      <c r="V12969" s="217">
        <v>0</v>
      </c>
      <c r="W12969" s="217">
        <v>1.5910276473656799</v>
      </c>
      <c r="X12969" s="217">
        <v>1.5910276473656799</v>
      </c>
      <c r="Y12969" s="217">
        <v>0</v>
      </c>
    </row>
    <row r="12970" spans="2:25">
      <c r="B12970" s="217" t="s">
        <v>13140</v>
      </c>
      <c r="C12970" s="217" t="s">
        <v>11696</v>
      </c>
      <c r="D12970" s="217" t="s">
        <v>89</v>
      </c>
      <c r="E12970" s="217" t="s">
        <v>86</v>
      </c>
      <c r="F12970" s="217" t="s">
        <v>12</v>
      </c>
      <c r="G12970" s="217" t="s">
        <v>10</v>
      </c>
      <c r="H12970" s="217" t="s">
        <v>178</v>
      </c>
      <c r="I12970" s="217">
        <v>4</v>
      </c>
      <c r="J12970" s="217">
        <v>3</v>
      </c>
      <c r="K12970" s="217">
        <v>1</v>
      </c>
      <c r="L12970" s="217">
        <v>14</v>
      </c>
      <c r="M12970" s="217">
        <v>1489.8360655737699</v>
      </c>
      <c r="N12970" s="217">
        <v>2.6848591549295802</v>
      </c>
      <c r="O12970" s="217">
        <v>2.0136443661971799</v>
      </c>
      <c r="P12970" s="217">
        <v>0.67121478873239404</v>
      </c>
      <c r="Q12970" s="217">
        <v>2.6848591549295802</v>
      </c>
      <c r="R12970" s="217">
        <v>2.0136443661971799</v>
      </c>
      <c r="S12970" s="217">
        <v>0.67121478873239404</v>
      </c>
      <c r="T12970" s="217">
        <v>2.6848591549295802</v>
      </c>
      <c r="U12970" s="217">
        <v>2.0136443661971799</v>
      </c>
      <c r="V12970" s="217">
        <v>0.67121478873239404</v>
      </c>
      <c r="W12970" s="217">
        <v>2.6848591549295802</v>
      </c>
      <c r="X12970" s="217">
        <v>2.0136443661971799</v>
      </c>
      <c r="Y12970" s="217">
        <v>0.67121478873239404</v>
      </c>
    </row>
    <row r="12971" spans="2:25">
      <c r="B12971" s="217" t="s">
        <v>13141</v>
      </c>
      <c r="C12971" s="217" t="s">
        <v>11696</v>
      </c>
      <c r="D12971" s="217" t="s">
        <v>89</v>
      </c>
      <c r="E12971" s="217" t="s">
        <v>86</v>
      </c>
      <c r="F12971" s="217" t="s">
        <v>12</v>
      </c>
      <c r="G12971" s="217" t="s">
        <v>10</v>
      </c>
      <c r="H12971" s="217" t="s">
        <v>5</v>
      </c>
      <c r="I12971" s="217">
        <v>14</v>
      </c>
      <c r="J12971" s="217">
        <v>13</v>
      </c>
      <c r="K12971" s="217">
        <v>1</v>
      </c>
      <c r="L12971" s="217">
        <v>37</v>
      </c>
      <c r="M12971" s="217">
        <v>2840</v>
      </c>
      <c r="N12971" s="217">
        <v>4.9295774647887303</v>
      </c>
      <c r="O12971" s="217">
        <v>4.5774647887323896</v>
      </c>
      <c r="P12971" s="217">
        <v>0.352112676056338</v>
      </c>
      <c r="Q12971" s="217">
        <v>4.9295774647887303</v>
      </c>
      <c r="R12971" s="217">
        <v>4.5774647887323896</v>
      </c>
      <c r="S12971" s="217">
        <v>0.352112676056338</v>
      </c>
      <c r="T12971" s="217">
        <v>4.9295774647887303</v>
      </c>
      <c r="U12971" s="217">
        <v>4.5774647887323896</v>
      </c>
      <c r="V12971" s="217">
        <v>0.352112676056338</v>
      </c>
      <c r="W12971" s="217">
        <v>4.9295774647887303</v>
      </c>
      <c r="X12971" s="217">
        <v>4.5774647887323896</v>
      </c>
      <c r="Y12971" s="217">
        <v>0.352112676056338</v>
      </c>
    </row>
    <row r="12972" spans="2:25">
      <c r="B12972" s="217" t="s">
        <v>13142</v>
      </c>
      <c r="C12972" s="217" t="s">
        <v>11696</v>
      </c>
      <c r="D12972" s="217" t="s">
        <v>89</v>
      </c>
      <c r="E12972" s="217" t="s">
        <v>86</v>
      </c>
      <c r="F12972" s="217" t="s">
        <v>9</v>
      </c>
      <c r="G12972" s="217" t="s">
        <v>10</v>
      </c>
      <c r="H12972" s="217" t="s">
        <v>170</v>
      </c>
      <c r="I12972" s="217">
        <v>0</v>
      </c>
      <c r="J12972" s="217">
        <v>0</v>
      </c>
      <c r="K12972" s="217">
        <v>0</v>
      </c>
      <c r="L12972" s="217">
        <v>1</v>
      </c>
      <c r="M12972" s="217">
        <v>173.97540983606601</v>
      </c>
      <c r="N12972" s="217">
        <v>0</v>
      </c>
      <c r="O12972" s="217">
        <v>0</v>
      </c>
      <c r="P12972" s="217">
        <v>0</v>
      </c>
      <c r="Q12972" s="217">
        <v>0</v>
      </c>
      <c r="R12972" s="217">
        <v>0</v>
      </c>
      <c r="S12972" s="217">
        <v>0</v>
      </c>
      <c r="T12972" s="217">
        <v>0</v>
      </c>
      <c r="U12972" s="217">
        <v>0</v>
      </c>
      <c r="V12972" s="217">
        <v>0</v>
      </c>
      <c r="W12972" s="217">
        <v>0</v>
      </c>
      <c r="X12972" s="217">
        <v>0</v>
      </c>
      <c r="Y12972" s="217">
        <v>0</v>
      </c>
    </row>
    <row r="12973" spans="2:25">
      <c r="B12973" s="217" t="s">
        <v>13143</v>
      </c>
      <c r="C12973" s="217" t="s">
        <v>11696</v>
      </c>
      <c r="D12973" s="217" t="s">
        <v>89</v>
      </c>
      <c r="E12973" s="217" t="s">
        <v>86</v>
      </c>
      <c r="F12973" s="217" t="s">
        <v>9</v>
      </c>
      <c r="G12973" s="217" t="s">
        <v>10</v>
      </c>
      <c r="H12973" s="217" t="s">
        <v>172</v>
      </c>
      <c r="I12973" s="217">
        <v>0</v>
      </c>
      <c r="J12973" s="217">
        <v>0</v>
      </c>
      <c r="K12973" s="217">
        <v>0</v>
      </c>
      <c r="L12973" s="217">
        <v>10</v>
      </c>
      <c r="M12973" s="217">
        <v>208.77049180327899</v>
      </c>
      <c r="N12973" s="217">
        <v>0</v>
      </c>
      <c r="O12973" s="217">
        <v>0</v>
      </c>
      <c r="P12973" s="217">
        <v>0</v>
      </c>
      <c r="Q12973" s="217">
        <v>0</v>
      </c>
      <c r="R12973" s="217">
        <v>0</v>
      </c>
      <c r="S12973" s="217">
        <v>0</v>
      </c>
      <c r="T12973" s="217">
        <v>0</v>
      </c>
      <c r="U12973" s="217">
        <v>0</v>
      </c>
      <c r="V12973" s="217">
        <v>0</v>
      </c>
      <c r="W12973" s="217">
        <v>0</v>
      </c>
      <c r="X12973" s="217">
        <v>0</v>
      </c>
      <c r="Y12973" s="217">
        <v>0</v>
      </c>
    </row>
    <row r="12974" spans="2:25">
      <c r="B12974" s="217" t="s">
        <v>13144</v>
      </c>
      <c r="C12974" s="217" t="s">
        <v>11696</v>
      </c>
      <c r="D12974" s="217" t="s">
        <v>89</v>
      </c>
      <c r="E12974" s="217" t="s">
        <v>86</v>
      </c>
      <c r="F12974" s="217" t="s">
        <v>9</v>
      </c>
      <c r="G12974" s="217" t="s">
        <v>10</v>
      </c>
      <c r="H12974" s="217" t="s">
        <v>174</v>
      </c>
      <c r="I12974" s="217">
        <v>0</v>
      </c>
      <c r="J12974" s="217">
        <v>0</v>
      </c>
      <c r="K12974" s="217">
        <v>0</v>
      </c>
      <c r="L12974" s="217">
        <v>2</v>
      </c>
      <c r="M12974" s="217">
        <v>313.15573770491801</v>
      </c>
      <c r="N12974" s="217">
        <v>0</v>
      </c>
      <c r="O12974" s="217">
        <v>0</v>
      </c>
      <c r="P12974" s="217">
        <v>0</v>
      </c>
      <c r="Q12974" s="217">
        <v>0</v>
      </c>
      <c r="R12974" s="217">
        <v>0</v>
      </c>
      <c r="S12974" s="217">
        <v>0</v>
      </c>
      <c r="T12974" s="217">
        <v>0</v>
      </c>
      <c r="U12974" s="217">
        <v>0</v>
      </c>
      <c r="V12974" s="217">
        <v>0</v>
      </c>
      <c r="W12974" s="217">
        <v>0</v>
      </c>
      <c r="X12974" s="217">
        <v>0</v>
      </c>
      <c r="Y12974" s="217">
        <v>0</v>
      </c>
    </row>
    <row r="12975" spans="2:25">
      <c r="B12975" s="217" t="s">
        <v>13145</v>
      </c>
      <c r="C12975" s="217" t="s">
        <v>11696</v>
      </c>
      <c r="D12975" s="217" t="s">
        <v>89</v>
      </c>
      <c r="E12975" s="217" t="s">
        <v>86</v>
      </c>
      <c r="F12975" s="217" t="s">
        <v>9</v>
      </c>
      <c r="G12975" s="217" t="s">
        <v>10</v>
      </c>
      <c r="H12975" s="217" t="s">
        <v>176</v>
      </c>
      <c r="I12975" s="217">
        <v>0</v>
      </c>
      <c r="J12975" s="217">
        <v>0</v>
      </c>
      <c r="K12975" s="217">
        <v>0</v>
      </c>
      <c r="L12975" s="217">
        <v>16</v>
      </c>
      <c r="M12975" s="217">
        <v>626.31147540983602</v>
      </c>
      <c r="N12975" s="217">
        <v>0</v>
      </c>
      <c r="O12975" s="217">
        <v>0</v>
      </c>
      <c r="P12975" s="217">
        <v>0</v>
      </c>
      <c r="Q12975" s="217">
        <v>0</v>
      </c>
      <c r="R12975" s="217">
        <v>0</v>
      </c>
      <c r="S12975" s="217">
        <v>0</v>
      </c>
      <c r="T12975" s="217">
        <v>0</v>
      </c>
      <c r="U12975" s="217">
        <v>0</v>
      </c>
      <c r="V12975" s="217">
        <v>0</v>
      </c>
      <c r="W12975" s="217">
        <v>0</v>
      </c>
      <c r="X12975" s="217">
        <v>0</v>
      </c>
      <c r="Y12975" s="217">
        <v>0</v>
      </c>
    </row>
    <row r="12976" spans="2:25">
      <c r="B12976" s="217" t="s">
        <v>13146</v>
      </c>
      <c r="C12976" s="217" t="s">
        <v>11696</v>
      </c>
      <c r="D12976" s="217" t="s">
        <v>89</v>
      </c>
      <c r="E12976" s="217" t="s">
        <v>86</v>
      </c>
      <c r="F12976" s="217" t="s">
        <v>9</v>
      </c>
      <c r="G12976" s="217" t="s">
        <v>10</v>
      </c>
      <c r="H12976" s="217" t="s">
        <v>178</v>
      </c>
      <c r="I12976" s="217">
        <v>4</v>
      </c>
      <c r="J12976" s="217">
        <v>4</v>
      </c>
      <c r="K12976" s="217">
        <v>0</v>
      </c>
      <c r="L12976" s="217">
        <v>46</v>
      </c>
      <c r="M12976" s="217">
        <v>1507.7868852459001</v>
      </c>
      <c r="N12976" s="217">
        <v>2.65289480837184</v>
      </c>
      <c r="O12976" s="217">
        <v>2.65289480837184</v>
      </c>
      <c r="P12976" s="217">
        <v>0</v>
      </c>
      <c r="Q12976" s="217">
        <v>2.65289480837184</v>
      </c>
      <c r="R12976" s="217">
        <v>2.65289480837184</v>
      </c>
      <c r="S12976" s="217">
        <v>0</v>
      </c>
      <c r="T12976" s="217">
        <v>2.65289480837184</v>
      </c>
      <c r="U12976" s="217">
        <v>2.65289480837184</v>
      </c>
      <c r="V12976" s="217">
        <v>0</v>
      </c>
      <c r="W12976" s="217">
        <v>2.65289480837184</v>
      </c>
      <c r="X12976" s="217">
        <v>2.65289480837184</v>
      </c>
      <c r="Y12976" s="217">
        <v>0</v>
      </c>
    </row>
    <row r="12977" spans="2:25">
      <c r="B12977" s="217" t="s">
        <v>13147</v>
      </c>
      <c r="C12977" s="217" t="s">
        <v>11696</v>
      </c>
      <c r="D12977" s="217" t="s">
        <v>89</v>
      </c>
      <c r="E12977" s="217" t="s">
        <v>86</v>
      </c>
      <c r="F12977" s="217" t="s">
        <v>9</v>
      </c>
      <c r="G12977" s="217" t="s">
        <v>10</v>
      </c>
      <c r="H12977" s="217" t="s">
        <v>5</v>
      </c>
      <c r="I12977" s="217">
        <v>4</v>
      </c>
      <c r="J12977" s="217">
        <v>4</v>
      </c>
      <c r="K12977" s="217">
        <v>0</v>
      </c>
      <c r="L12977" s="217">
        <v>75</v>
      </c>
      <c r="M12977" s="217">
        <v>2830</v>
      </c>
      <c r="N12977" s="217">
        <v>1.4134275618374601</v>
      </c>
      <c r="O12977" s="217">
        <v>1.4134275618374601</v>
      </c>
      <c r="P12977" s="217">
        <v>0</v>
      </c>
      <c r="Q12977" s="217">
        <v>1.4134275618374601</v>
      </c>
      <c r="R12977" s="217">
        <v>1.4134275618374601</v>
      </c>
      <c r="S12977" s="217">
        <v>0</v>
      </c>
      <c r="T12977" s="217">
        <v>1.4134275618374601</v>
      </c>
      <c r="U12977" s="217">
        <v>1.4134275618374601</v>
      </c>
      <c r="V12977" s="217">
        <v>0</v>
      </c>
      <c r="W12977" s="217">
        <v>1.4134275618374601</v>
      </c>
      <c r="X12977" s="217">
        <v>1.4134275618374601</v>
      </c>
      <c r="Y12977" s="217">
        <v>0</v>
      </c>
    </row>
    <row r="12978" spans="2:25">
      <c r="B12978" s="217" t="s">
        <v>13148</v>
      </c>
      <c r="C12978" s="217" t="s">
        <v>11696</v>
      </c>
      <c r="D12978" s="217" t="s">
        <v>89</v>
      </c>
      <c r="E12978" s="217" t="s">
        <v>86</v>
      </c>
      <c r="F12978" s="217" t="s">
        <v>5</v>
      </c>
      <c r="G12978" s="217" t="s">
        <v>10</v>
      </c>
      <c r="H12978" s="217" t="s">
        <v>170</v>
      </c>
      <c r="I12978" s="217">
        <v>3</v>
      </c>
      <c r="J12978" s="217">
        <v>3</v>
      </c>
      <c r="K12978" s="217">
        <v>0</v>
      </c>
      <c r="L12978" s="217">
        <v>2</v>
      </c>
      <c r="M12978" s="217">
        <v>325.286885245902</v>
      </c>
      <c r="N12978" s="217">
        <v>9.2226281970517796</v>
      </c>
      <c r="O12978" s="217">
        <v>9.2226281970517796</v>
      </c>
      <c r="P12978" s="217">
        <v>0</v>
      </c>
      <c r="Q12978" s="217">
        <v>9.2226281970517796</v>
      </c>
      <c r="R12978" s="217">
        <v>9.2226281970517796</v>
      </c>
      <c r="S12978" s="217">
        <v>0</v>
      </c>
      <c r="T12978" s="217">
        <v>9.2226281970517796</v>
      </c>
      <c r="U12978" s="217">
        <v>9.2226281970517796</v>
      </c>
      <c r="V12978" s="217">
        <v>0</v>
      </c>
      <c r="W12978" s="217">
        <v>9.2226281970517796</v>
      </c>
      <c r="X12978" s="217">
        <v>9.2226281970517796</v>
      </c>
      <c r="Y12978" s="217">
        <v>0</v>
      </c>
    </row>
    <row r="12979" spans="2:25">
      <c r="B12979" s="217" t="s">
        <v>13149</v>
      </c>
      <c r="C12979" s="217" t="s">
        <v>11696</v>
      </c>
      <c r="D12979" s="217" t="s">
        <v>89</v>
      </c>
      <c r="E12979" s="217" t="s">
        <v>86</v>
      </c>
      <c r="F12979" s="217" t="s">
        <v>5</v>
      </c>
      <c r="G12979" s="217" t="s">
        <v>10</v>
      </c>
      <c r="H12979" s="217" t="s">
        <v>172</v>
      </c>
      <c r="I12979" s="217">
        <v>6</v>
      </c>
      <c r="J12979" s="217">
        <v>6</v>
      </c>
      <c r="K12979" s="217">
        <v>0</v>
      </c>
      <c r="L12979" s="217">
        <v>15</v>
      </c>
      <c r="M12979" s="217">
        <v>453.19672131147502</v>
      </c>
      <c r="N12979" s="217">
        <v>13.2392837764514</v>
      </c>
      <c r="O12979" s="217">
        <v>13.2392837764514</v>
      </c>
      <c r="P12979" s="217">
        <v>0</v>
      </c>
      <c r="Q12979" s="217">
        <v>13.2392837764514</v>
      </c>
      <c r="R12979" s="217">
        <v>13.2392837764514</v>
      </c>
      <c r="S12979" s="217">
        <v>0</v>
      </c>
      <c r="T12979" s="217">
        <v>13.2392837764514</v>
      </c>
      <c r="U12979" s="217">
        <v>13.2392837764514</v>
      </c>
      <c r="V12979" s="217">
        <v>0</v>
      </c>
      <c r="W12979" s="217">
        <v>13.2392837764514</v>
      </c>
      <c r="X12979" s="217">
        <v>13.2392837764514</v>
      </c>
      <c r="Y12979" s="217">
        <v>0</v>
      </c>
    </row>
    <row r="12980" spans="2:25">
      <c r="B12980" s="217" t="s">
        <v>13150</v>
      </c>
      <c r="C12980" s="217" t="s">
        <v>11696</v>
      </c>
      <c r="D12980" s="217" t="s">
        <v>89</v>
      </c>
      <c r="E12980" s="217" t="s">
        <v>86</v>
      </c>
      <c r="F12980" s="217" t="s">
        <v>5</v>
      </c>
      <c r="G12980" s="217" t="s">
        <v>10</v>
      </c>
      <c r="H12980" s="217" t="s">
        <v>174</v>
      </c>
      <c r="I12980" s="217">
        <v>0</v>
      </c>
      <c r="J12980" s="217">
        <v>0</v>
      </c>
      <c r="K12980" s="217">
        <v>0</v>
      </c>
      <c r="L12980" s="217">
        <v>5</v>
      </c>
      <c r="M12980" s="217">
        <v>639.05737704917999</v>
      </c>
      <c r="N12980" s="217">
        <v>0</v>
      </c>
      <c r="O12980" s="217">
        <v>0</v>
      </c>
      <c r="P12980" s="217">
        <v>0</v>
      </c>
      <c r="Q12980" s="217">
        <v>0</v>
      </c>
      <c r="R12980" s="217">
        <v>0</v>
      </c>
      <c r="S12980" s="217">
        <v>0</v>
      </c>
      <c r="T12980" s="217">
        <v>0</v>
      </c>
      <c r="U12980" s="217">
        <v>0</v>
      </c>
      <c r="V12980" s="217">
        <v>0</v>
      </c>
      <c r="W12980" s="217">
        <v>0</v>
      </c>
      <c r="X12980" s="217">
        <v>0</v>
      </c>
      <c r="Y12980" s="217">
        <v>0</v>
      </c>
    </row>
    <row r="12981" spans="2:25">
      <c r="B12981" s="217" t="s">
        <v>13151</v>
      </c>
      <c r="C12981" s="217" t="s">
        <v>11696</v>
      </c>
      <c r="D12981" s="217" t="s">
        <v>89</v>
      </c>
      <c r="E12981" s="217" t="s">
        <v>86</v>
      </c>
      <c r="F12981" s="217" t="s">
        <v>5</v>
      </c>
      <c r="G12981" s="217" t="s">
        <v>10</v>
      </c>
      <c r="H12981" s="217" t="s">
        <v>176</v>
      </c>
      <c r="I12981" s="217">
        <v>1</v>
      </c>
      <c r="J12981" s="217">
        <v>1</v>
      </c>
      <c r="K12981" s="217">
        <v>0</v>
      </c>
      <c r="L12981" s="217">
        <v>30</v>
      </c>
      <c r="M12981" s="217">
        <v>1254.8360655737699</v>
      </c>
      <c r="N12981" s="217">
        <v>0.79691684629956205</v>
      </c>
      <c r="O12981" s="217">
        <v>0.79691684629956205</v>
      </c>
      <c r="P12981" s="217">
        <v>0</v>
      </c>
      <c r="Q12981" s="217">
        <v>0.79691684629956205</v>
      </c>
      <c r="R12981" s="217">
        <v>0.79691684629956205</v>
      </c>
      <c r="S12981" s="217">
        <v>0</v>
      </c>
      <c r="T12981" s="217">
        <v>0.79691684629956205</v>
      </c>
      <c r="U12981" s="217">
        <v>0.79691684629956205</v>
      </c>
      <c r="V12981" s="217">
        <v>0</v>
      </c>
      <c r="W12981" s="217">
        <v>0.79691684629956205</v>
      </c>
      <c r="X12981" s="217">
        <v>0.79691684629956205</v>
      </c>
      <c r="Y12981" s="217">
        <v>0</v>
      </c>
    </row>
    <row r="12982" spans="2:25">
      <c r="B12982" s="217" t="s">
        <v>13152</v>
      </c>
      <c r="C12982" s="217" t="s">
        <v>11696</v>
      </c>
      <c r="D12982" s="217" t="s">
        <v>89</v>
      </c>
      <c r="E12982" s="217" t="s">
        <v>86</v>
      </c>
      <c r="F12982" s="217" t="s">
        <v>5</v>
      </c>
      <c r="G12982" s="217" t="s">
        <v>10</v>
      </c>
      <c r="H12982" s="217" t="s">
        <v>178</v>
      </c>
      <c r="I12982" s="217">
        <v>8</v>
      </c>
      <c r="J12982" s="217">
        <v>7</v>
      </c>
      <c r="K12982" s="217">
        <v>1</v>
      </c>
      <c r="L12982" s="217">
        <v>60</v>
      </c>
      <c r="M12982" s="217">
        <v>2997.6229508196702</v>
      </c>
      <c r="N12982" s="217">
        <v>2.6687812747805602</v>
      </c>
      <c r="O12982" s="217">
        <v>2.3351836154329901</v>
      </c>
      <c r="P12982" s="217">
        <v>0.33359765934757002</v>
      </c>
      <c r="Q12982" s="217">
        <v>2.6687812747805602</v>
      </c>
      <c r="R12982" s="217">
        <v>2.3351836154329901</v>
      </c>
      <c r="S12982" s="217">
        <v>0.33359765934757002</v>
      </c>
      <c r="T12982" s="217">
        <v>2.6687812747805602</v>
      </c>
      <c r="U12982" s="217">
        <v>2.3351836154329901</v>
      </c>
      <c r="V12982" s="217">
        <v>0.33359765934757002</v>
      </c>
      <c r="W12982" s="217">
        <v>2.6687812747805602</v>
      </c>
      <c r="X12982" s="217">
        <v>2.3351836154329901</v>
      </c>
      <c r="Y12982" s="217">
        <v>0.33359765934757002</v>
      </c>
    </row>
    <row r="12983" spans="2:25">
      <c r="B12983" s="217" t="s">
        <v>13153</v>
      </c>
      <c r="C12983" s="217" t="s">
        <v>11696</v>
      </c>
      <c r="D12983" s="217" t="s">
        <v>89</v>
      </c>
      <c r="E12983" s="217" t="s">
        <v>86</v>
      </c>
      <c r="F12983" s="217" t="s">
        <v>5</v>
      </c>
      <c r="G12983" s="217" t="s">
        <v>10</v>
      </c>
      <c r="H12983" s="217" t="s">
        <v>5</v>
      </c>
      <c r="I12983" s="217">
        <v>18</v>
      </c>
      <c r="J12983" s="217">
        <v>17</v>
      </c>
      <c r="K12983" s="217">
        <v>1</v>
      </c>
      <c r="L12983" s="217">
        <v>112</v>
      </c>
      <c r="M12983" s="217">
        <v>5670</v>
      </c>
      <c r="N12983" s="217">
        <v>3.17460317460317</v>
      </c>
      <c r="O12983" s="217">
        <v>2.9982363315696601</v>
      </c>
      <c r="P12983" s="217">
        <v>0.17636684303351</v>
      </c>
      <c r="Q12983" s="217">
        <v>3.17460317460317</v>
      </c>
      <c r="R12983" s="217">
        <v>2.9982363315696601</v>
      </c>
      <c r="S12983" s="217">
        <v>0.17636684303351</v>
      </c>
      <c r="T12983" s="217">
        <v>3.17460317460317</v>
      </c>
      <c r="U12983" s="217">
        <v>2.9982363315696601</v>
      </c>
      <c r="V12983" s="217">
        <v>0.17636684303351</v>
      </c>
      <c r="W12983" s="217">
        <v>3.17460317460317</v>
      </c>
      <c r="X12983" s="217">
        <v>2.9982363315696601</v>
      </c>
      <c r="Y12983" s="217">
        <v>0.17636684303351</v>
      </c>
    </row>
    <row r="12984" spans="2:25">
      <c r="B12984" s="217" t="s">
        <v>13154</v>
      </c>
      <c r="C12984" s="217" t="s">
        <v>11696</v>
      </c>
      <c r="D12984" s="217" t="s">
        <v>89</v>
      </c>
      <c r="E12984" s="217" t="s">
        <v>86</v>
      </c>
      <c r="F12984" s="217" t="s">
        <v>12</v>
      </c>
      <c r="G12984" s="217" t="s">
        <v>49</v>
      </c>
      <c r="H12984" s="217" t="s">
        <v>170</v>
      </c>
      <c r="I12984" s="217">
        <v>2</v>
      </c>
      <c r="J12984" s="217">
        <v>1</v>
      </c>
      <c r="K12984" s="217">
        <v>1</v>
      </c>
      <c r="L12984" s="217">
        <v>16</v>
      </c>
      <c r="M12984" s="217">
        <v>911.84049079754595</v>
      </c>
      <c r="N12984" s="217">
        <v>2.19336607683509</v>
      </c>
      <c r="O12984" s="217">
        <v>1.0966830384175501</v>
      </c>
      <c r="P12984" s="217">
        <v>1.0966830384175501</v>
      </c>
      <c r="Q12984" s="217">
        <v>2.19336607683509</v>
      </c>
      <c r="R12984" s="217">
        <v>1.0966830384175501</v>
      </c>
      <c r="S12984" s="217">
        <v>1.0966830384175501</v>
      </c>
      <c r="T12984" s="217">
        <v>2.19336607683509</v>
      </c>
      <c r="U12984" s="217">
        <v>1.0966830384175501</v>
      </c>
      <c r="V12984" s="217">
        <v>1.0966830384175501</v>
      </c>
      <c r="W12984" s="217">
        <v>2.19336607683509</v>
      </c>
      <c r="X12984" s="217">
        <v>1.0966830384175501</v>
      </c>
      <c r="Y12984" s="217">
        <v>1.0966830384175501</v>
      </c>
    </row>
    <row r="12985" spans="2:25">
      <c r="B12985" s="217" t="s">
        <v>13155</v>
      </c>
      <c r="C12985" s="217" t="s">
        <v>11696</v>
      </c>
      <c r="D12985" s="217" t="s">
        <v>89</v>
      </c>
      <c r="E12985" s="217" t="s">
        <v>86</v>
      </c>
      <c r="F12985" s="217" t="s">
        <v>12</v>
      </c>
      <c r="G12985" s="217" t="s">
        <v>49</v>
      </c>
      <c r="H12985" s="217" t="s">
        <v>172</v>
      </c>
      <c r="I12985" s="217">
        <v>1</v>
      </c>
      <c r="J12985" s="217">
        <v>1</v>
      </c>
      <c r="K12985" s="217">
        <v>0</v>
      </c>
      <c r="L12985" s="217">
        <v>15</v>
      </c>
      <c r="M12985" s="217">
        <v>645.46012269938603</v>
      </c>
      <c r="N12985" s="217">
        <v>1.54928238760574</v>
      </c>
      <c r="O12985" s="217">
        <v>1.54928238760574</v>
      </c>
      <c r="P12985" s="217">
        <v>0</v>
      </c>
      <c r="Q12985" s="217">
        <v>1.54928238760574</v>
      </c>
      <c r="R12985" s="217">
        <v>1.54928238760574</v>
      </c>
      <c r="S12985" s="217">
        <v>0</v>
      </c>
      <c r="T12985" s="217">
        <v>1.54928238760574</v>
      </c>
      <c r="U12985" s="217">
        <v>1.54928238760574</v>
      </c>
      <c r="V12985" s="217">
        <v>0</v>
      </c>
      <c r="W12985" s="217">
        <v>1.54928238760574</v>
      </c>
      <c r="X12985" s="217">
        <v>1.54928238760574</v>
      </c>
      <c r="Y12985" s="217">
        <v>0</v>
      </c>
    </row>
    <row r="12986" spans="2:25">
      <c r="B12986" s="217" t="s">
        <v>13156</v>
      </c>
      <c r="C12986" s="217" t="s">
        <v>11696</v>
      </c>
      <c r="D12986" s="217" t="s">
        <v>89</v>
      </c>
      <c r="E12986" s="217" t="s">
        <v>86</v>
      </c>
      <c r="F12986" s="217" t="s">
        <v>12</v>
      </c>
      <c r="G12986" s="217" t="s">
        <v>49</v>
      </c>
      <c r="H12986" s="217" t="s">
        <v>174</v>
      </c>
      <c r="I12986" s="217">
        <v>3</v>
      </c>
      <c r="J12986" s="217">
        <v>3</v>
      </c>
      <c r="K12986" s="217">
        <v>0</v>
      </c>
      <c r="L12986" s="217">
        <v>1</v>
      </c>
      <c r="M12986" s="217">
        <v>645.46012269938603</v>
      </c>
      <c r="N12986" s="217">
        <v>4.6478471628172198</v>
      </c>
      <c r="O12986" s="217">
        <v>4.6478471628172198</v>
      </c>
      <c r="P12986" s="217">
        <v>0</v>
      </c>
      <c r="Q12986" s="217">
        <v>4.6478471628172198</v>
      </c>
      <c r="R12986" s="217">
        <v>4.6478471628172198</v>
      </c>
      <c r="S12986" s="217">
        <v>0</v>
      </c>
      <c r="T12986" s="217">
        <v>4.6478471628172198</v>
      </c>
      <c r="U12986" s="217">
        <v>4.6478471628172198</v>
      </c>
      <c r="V12986" s="217">
        <v>0</v>
      </c>
      <c r="W12986" s="217">
        <v>4.6478471628172198</v>
      </c>
      <c r="X12986" s="217">
        <v>4.6478471628172198</v>
      </c>
      <c r="Y12986" s="217">
        <v>0</v>
      </c>
    </row>
    <row r="12987" spans="2:25">
      <c r="B12987" s="217" t="s">
        <v>13157</v>
      </c>
      <c r="C12987" s="217" t="s">
        <v>11696</v>
      </c>
      <c r="D12987" s="217" t="s">
        <v>89</v>
      </c>
      <c r="E12987" s="217" t="s">
        <v>86</v>
      </c>
      <c r="F12987" s="217" t="s">
        <v>12</v>
      </c>
      <c r="G12987" s="217" t="s">
        <v>49</v>
      </c>
      <c r="H12987" s="217" t="s">
        <v>176</v>
      </c>
      <c r="I12987" s="217">
        <v>2</v>
      </c>
      <c r="J12987" s="217">
        <v>2</v>
      </c>
      <c r="K12987" s="217">
        <v>0</v>
      </c>
      <c r="L12987" s="217">
        <v>12</v>
      </c>
      <c r="M12987" s="217">
        <v>665.95092024539895</v>
      </c>
      <c r="N12987" s="217">
        <v>3.0032243205895899</v>
      </c>
      <c r="O12987" s="217">
        <v>3.0032243205895899</v>
      </c>
      <c r="P12987" s="217">
        <v>0</v>
      </c>
      <c r="Q12987" s="217">
        <v>3.0032243205895899</v>
      </c>
      <c r="R12987" s="217">
        <v>3.0032243205895899</v>
      </c>
      <c r="S12987" s="217">
        <v>0</v>
      </c>
      <c r="T12987" s="217">
        <v>3.0032243205895899</v>
      </c>
      <c r="U12987" s="217">
        <v>3.0032243205895899</v>
      </c>
      <c r="V12987" s="217">
        <v>0</v>
      </c>
      <c r="W12987" s="217">
        <v>3.0032243205895899</v>
      </c>
      <c r="X12987" s="217">
        <v>3.0032243205895899</v>
      </c>
      <c r="Y12987" s="217">
        <v>0</v>
      </c>
    </row>
    <row r="12988" spans="2:25">
      <c r="B12988" s="217" t="s">
        <v>13158</v>
      </c>
      <c r="C12988" s="217" t="s">
        <v>11696</v>
      </c>
      <c r="D12988" s="217" t="s">
        <v>89</v>
      </c>
      <c r="E12988" s="217" t="s">
        <v>86</v>
      </c>
      <c r="F12988" s="217" t="s">
        <v>12</v>
      </c>
      <c r="G12988" s="217" t="s">
        <v>49</v>
      </c>
      <c r="H12988" s="217" t="s">
        <v>178</v>
      </c>
      <c r="I12988" s="217">
        <v>0</v>
      </c>
      <c r="J12988" s="217">
        <v>0</v>
      </c>
      <c r="K12988" s="217">
        <v>0</v>
      </c>
      <c r="L12988" s="217">
        <v>11</v>
      </c>
      <c r="M12988" s="217">
        <v>471.28834355828201</v>
      </c>
      <c r="N12988" s="217">
        <v>0</v>
      </c>
      <c r="O12988" s="217">
        <v>0</v>
      </c>
      <c r="P12988" s="217">
        <v>0</v>
      </c>
      <c r="Q12988" s="217">
        <v>0</v>
      </c>
      <c r="R12988" s="217">
        <v>0</v>
      </c>
      <c r="S12988" s="217">
        <v>0</v>
      </c>
      <c r="T12988" s="217">
        <v>0</v>
      </c>
      <c r="U12988" s="217">
        <v>0</v>
      </c>
      <c r="V12988" s="217">
        <v>0</v>
      </c>
      <c r="W12988" s="217">
        <v>0</v>
      </c>
      <c r="X12988" s="217">
        <v>0</v>
      </c>
      <c r="Y12988" s="217">
        <v>0</v>
      </c>
    </row>
    <row r="12989" spans="2:25">
      <c r="B12989" s="217" t="s">
        <v>13159</v>
      </c>
      <c r="C12989" s="217" t="s">
        <v>11696</v>
      </c>
      <c r="D12989" s="217" t="s">
        <v>89</v>
      </c>
      <c r="E12989" s="217" t="s">
        <v>86</v>
      </c>
      <c r="F12989" s="217" t="s">
        <v>12</v>
      </c>
      <c r="G12989" s="217" t="s">
        <v>49</v>
      </c>
      <c r="H12989" s="217" t="s">
        <v>5</v>
      </c>
      <c r="I12989" s="217">
        <v>8</v>
      </c>
      <c r="J12989" s="217">
        <v>7</v>
      </c>
      <c r="K12989" s="217">
        <v>1</v>
      </c>
      <c r="L12989" s="217">
        <v>55</v>
      </c>
      <c r="M12989" s="217">
        <v>3340</v>
      </c>
      <c r="N12989" s="217">
        <v>2.39520958083832</v>
      </c>
      <c r="O12989" s="217">
        <v>2.0958083832335301</v>
      </c>
      <c r="P12989" s="217">
        <v>0.29940119760479</v>
      </c>
      <c r="Q12989" s="217">
        <v>2.39520958083832</v>
      </c>
      <c r="R12989" s="217">
        <v>2.0958083832335301</v>
      </c>
      <c r="S12989" s="217">
        <v>0.29940119760479</v>
      </c>
      <c r="T12989" s="217">
        <v>2.39520958083832</v>
      </c>
      <c r="U12989" s="217">
        <v>2.0958083832335301</v>
      </c>
      <c r="V12989" s="217">
        <v>0.29940119760479</v>
      </c>
      <c r="W12989" s="217">
        <v>2.39520958083832</v>
      </c>
      <c r="X12989" s="217">
        <v>2.0958083832335301</v>
      </c>
      <c r="Y12989" s="217">
        <v>0.29940119760479</v>
      </c>
    </row>
    <row r="12990" spans="2:25">
      <c r="B12990" s="217" t="s">
        <v>13160</v>
      </c>
      <c r="C12990" s="217" t="s">
        <v>11696</v>
      </c>
      <c r="D12990" s="217" t="s">
        <v>89</v>
      </c>
      <c r="E12990" s="217" t="s">
        <v>86</v>
      </c>
      <c r="F12990" s="217" t="s">
        <v>9</v>
      </c>
      <c r="G12990" s="217" t="s">
        <v>49</v>
      </c>
      <c r="H12990" s="217" t="s">
        <v>170</v>
      </c>
      <c r="I12990" s="217">
        <v>0</v>
      </c>
      <c r="J12990" s="217">
        <v>0</v>
      </c>
      <c r="K12990" s="217">
        <v>0</v>
      </c>
      <c r="L12990" s="217">
        <v>31</v>
      </c>
      <c r="M12990" s="217">
        <v>835.04587155963304</v>
      </c>
      <c r="N12990" s="217">
        <v>0</v>
      </c>
      <c r="O12990" s="217">
        <v>0</v>
      </c>
      <c r="P12990" s="217">
        <v>0</v>
      </c>
      <c r="Q12990" s="217">
        <v>0</v>
      </c>
      <c r="R12990" s="217">
        <v>0</v>
      </c>
      <c r="S12990" s="217">
        <v>0</v>
      </c>
      <c r="T12990" s="217">
        <v>0</v>
      </c>
      <c r="U12990" s="217">
        <v>0</v>
      </c>
      <c r="V12990" s="217">
        <v>0</v>
      </c>
      <c r="W12990" s="217">
        <v>0</v>
      </c>
      <c r="X12990" s="217">
        <v>0</v>
      </c>
      <c r="Y12990" s="217">
        <v>0</v>
      </c>
    </row>
    <row r="12991" spans="2:25">
      <c r="B12991" s="217" t="s">
        <v>13161</v>
      </c>
      <c r="C12991" s="217" t="s">
        <v>11696</v>
      </c>
      <c r="D12991" s="217" t="s">
        <v>89</v>
      </c>
      <c r="E12991" s="217" t="s">
        <v>86</v>
      </c>
      <c r="F12991" s="217" t="s">
        <v>9</v>
      </c>
      <c r="G12991" s="217" t="s">
        <v>49</v>
      </c>
      <c r="H12991" s="217" t="s">
        <v>172</v>
      </c>
      <c r="I12991" s="217">
        <v>2</v>
      </c>
      <c r="J12991" s="217">
        <v>0</v>
      </c>
      <c r="K12991" s="217">
        <v>2</v>
      </c>
      <c r="L12991" s="217">
        <v>33</v>
      </c>
      <c r="M12991" s="217">
        <v>631.37614678899104</v>
      </c>
      <c r="N12991" s="217">
        <v>3.1676838128450999</v>
      </c>
      <c r="O12991" s="217">
        <v>0</v>
      </c>
      <c r="P12991" s="217">
        <v>3.1676838128450999</v>
      </c>
      <c r="Q12991" s="217">
        <v>3.1676838128450999</v>
      </c>
      <c r="R12991" s="217">
        <v>0</v>
      </c>
      <c r="S12991" s="217">
        <v>3.1676838128450999</v>
      </c>
      <c r="T12991" s="217">
        <v>3.1676838128450999</v>
      </c>
      <c r="U12991" s="217">
        <v>0</v>
      </c>
      <c r="V12991" s="217">
        <v>3.1676838128450999</v>
      </c>
      <c r="W12991" s="217">
        <v>3.1676838128450999</v>
      </c>
      <c r="X12991" s="217">
        <v>0</v>
      </c>
      <c r="Y12991" s="217">
        <v>3.1676838128450999</v>
      </c>
    </row>
    <row r="12992" spans="2:25">
      <c r="B12992" s="217" t="s">
        <v>13162</v>
      </c>
      <c r="C12992" s="217" t="s">
        <v>11696</v>
      </c>
      <c r="D12992" s="217" t="s">
        <v>89</v>
      </c>
      <c r="E12992" s="217" t="s">
        <v>86</v>
      </c>
      <c r="F12992" s="217" t="s">
        <v>9</v>
      </c>
      <c r="G12992" s="217" t="s">
        <v>49</v>
      </c>
      <c r="H12992" s="217" t="s">
        <v>174</v>
      </c>
      <c r="I12992" s="217">
        <v>1</v>
      </c>
      <c r="J12992" s="217">
        <v>0</v>
      </c>
      <c r="K12992" s="217">
        <v>1</v>
      </c>
      <c r="L12992" s="217">
        <v>6</v>
      </c>
      <c r="M12992" s="217">
        <v>682.29357798165097</v>
      </c>
      <c r="N12992" s="217">
        <v>1.4656447492268401</v>
      </c>
      <c r="O12992" s="217">
        <v>0</v>
      </c>
      <c r="P12992" s="217">
        <v>1.4656447492268401</v>
      </c>
      <c r="Q12992" s="217">
        <v>1.4656447492268401</v>
      </c>
      <c r="R12992" s="217">
        <v>0</v>
      </c>
      <c r="S12992" s="217">
        <v>1.4656447492268401</v>
      </c>
      <c r="T12992" s="217">
        <v>1.4656447492268401</v>
      </c>
      <c r="U12992" s="217">
        <v>0</v>
      </c>
      <c r="V12992" s="217">
        <v>1.4656447492268401</v>
      </c>
      <c r="W12992" s="217">
        <v>1.4656447492268401</v>
      </c>
      <c r="X12992" s="217">
        <v>0</v>
      </c>
      <c r="Y12992" s="217">
        <v>1.4656447492268401</v>
      </c>
    </row>
    <row r="12993" spans="2:25">
      <c r="B12993" s="217" t="s">
        <v>13163</v>
      </c>
      <c r="C12993" s="217" t="s">
        <v>11696</v>
      </c>
      <c r="D12993" s="217" t="s">
        <v>89</v>
      </c>
      <c r="E12993" s="217" t="s">
        <v>86</v>
      </c>
      <c r="F12993" s="217" t="s">
        <v>9</v>
      </c>
      <c r="G12993" s="217" t="s">
        <v>49</v>
      </c>
      <c r="H12993" s="217" t="s">
        <v>176</v>
      </c>
      <c r="I12993" s="217">
        <v>3</v>
      </c>
      <c r="J12993" s="217">
        <v>3</v>
      </c>
      <c r="K12993" s="217">
        <v>0</v>
      </c>
      <c r="L12993" s="217">
        <v>17</v>
      </c>
      <c r="M12993" s="217">
        <v>702.66055045871599</v>
      </c>
      <c r="N12993" s="217">
        <v>4.2694868781825299</v>
      </c>
      <c r="O12993" s="217">
        <v>4.2694868781825299</v>
      </c>
      <c r="P12993" s="217">
        <v>0</v>
      </c>
      <c r="Q12993" s="217">
        <v>4.2694868781825299</v>
      </c>
      <c r="R12993" s="217">
        <v>4.2694868781825299</v>
      </c>
      <c r="S12993" s="217">
        <v>0</v>
      </c>
      <c r="T12993" s="217">
        <v>4.2694868781825299</v>
      </c>
      <c r="U12993" s="217">
        <v>4.2694868781825299</v>
      </c>
      <c r="V12993" s="217">
        <v>0</v>
      </c>
      <c r="W12993" s="217">
        <v>4.2694868781825299</v>
      </c>
      <c r="X12993" s="217">
        <v>4.2694868781825299</v>
      </c>
      <c r="Y12993" s="217">
        <v>0</v>
      </c>
    </row>
    <row r="12994" spans="2:25">
      <c r="B12994" s="217" t="s">
        <v>13164</v>
      </c>
      <c r="C12994" s="217" t="s">
        <v>11696</v>
      </c>
      <c r="D12994" s="217" t="s">
        <v>89</v>
      </c>
      <c r="E12994" s="217" t="s">
        <v>86</v>
      </c>
      <c r="F12994" s="217" t="s">
        <v>9</v>
      </c>
      <c r="G12994" s="217" t="s">
        <v>49</v>
      </c>
      <c r="H12994" s="217" t="s">
        <v>178</v>
      </c>
      <c r="I12994" s="217">
        <v>3</v>
      </c>
      <c r="J12994" s="217">
        <v>3</v>
      </c>
      <c r="K12994" s="217">
        <v>0</v>
      </c>
      <c r="L12994" s="217">
        <v>19</v>
      </c>
      <c r="M12994" s="217">
        <v>478.62385321100902</v>
      </c>
      <c r="N12994" s="217">
        <v>6.2679700977573303</v>
      </c>
      <c r="O12994" s="217">
        <v>6.2679700977573303</v>
      </c>
      <c r="P12994" s="217">
        <v>0</v>
      </c>
      <c r="Q12994" s="217">
        <v>6.2679700977573303</v>
      </c>
      <c r="R12994" s="217">
        <v>6.2679700977573303</v>
      </c>
      <c r="S12994" s="217">
        <v>0</v>
      </c>
      <c r="T12994" s="217">
        <v>6.2679700977573303</v>
      </c>
      <c r="U12994" s="217">
        <v>6.2679700977573303</v>
      </c>
      <c r="V12994" s="217">
        <v>0</v>
      </c>
      <c r="W12994" s="217">
        <v>6.2679700977573303</v>
      </c>
      <c r="X12994" s="217">
        <v>6.2679700977573303</v>
      </c>
      <c r="Y12994" s="217">
        <v>0</v>
      </c>
    </row>
    <row r="12995" spans="2:25">
      <c r="B12995" s="217" t="s">
        <v>13165</v>
      </c>
      <c r="C12995" s="217" t="s">
        <v>11696</v>
      </c>
      <c r="D12995" s="217" t="s">
        <v>89</v>
      </c>
      <c r="E12995" s="217" t="s">
        <v>86</v>
      </c>
      <c r="F12995" s="217" t="s">
        <v>9</v>
      </c>
      <c r="G12995" s="217" t="s">
        <v>49</v>
      </c>
      <c r="H12995" s="217" t="s">
        <v>5</v>
      </c>
      <c r="I12995" s="217">
        <v>9</v>
      </c>
      <c r="J12995" s="217">
        <v>6</v>
      </c>
      <c r="K12995" s="217">
        <v>3</v>
      </c>
      <c r="L12995" s="217">
        <v>106</v>
      </c>
      <c r="M12995" s="217">
        <v>3330</v>
      </c>
      <c r="N12995" s="217">
        <v>2.7027027027027</v>
      </c>
      <c r="O12995" s="217">
        <v>1.8018018018018001</v>
      </c>
      <c r="P12995" s="217">
        <v>0.90090090090090102</v>
      </c>
      <c r="Q12995" s="217">
        <v>2.7027027027027</v>
      </c>
      <c r="R12995" s="217">
        <v>1.8018018018018001</v>
      </c>
      <c r="S12995" s="217">
        <v>0.90090090090090102</v>
      </c>
      <c r="T12995" s="217">
        <v>2.7027027027027</v>
      </c>
      <c r="U12995" s="217">
        <v>1.8018018018018001</v>
      </c>
      <c r="V12995" s="217">
        <v>0.90090090090090102</v>
      </c>
      <c r="W12995" s="217">
        <v>2.7027027027027</v>
      </c>
      <c r="X12995" s="217">
        <v>1.8018018018018001</v>
      </c>
      <c r="Y12995" s="217">
        <v>0.90090090090090102</v>
      </c>
    </row>
    <row r="12996" spans="2:25">
      <c r="B12996" s="217" t="s">
        <v>13166</v>
      </c>
      <c r="C12996" s="217" t="s">
        <v>11696</v>
      </c>
      <c r="D12996" s="217" t="s">
        <v>89</v>
      </c>
      <c r="E12996" s="217" t="s">
        <v>86</v>
      </c>
      <c r="F12996" s="217" t="s">
        <v>5</v>
      </c>
      <c r="G12996" s="217" t="s">
        <v>49</v>
      </c>
      <c r="H12996" s="217" t="s">
        <v>170</v>
      </c>
      <c r="I12996" s="217">
        <v>2</v>
      </c>
      <c r="J12996" s="217">
        <v>1</v>
      </c>
      <c r="K12996" s="217">
        <v>1</v>
      </c>
      <c r="L12996" s="217">
        <v>47</v>
      </c>
      <c r="M12996" s="217">
        <v>1746.8863623571799</v>
      </c>
      <c r="N12996" s="217">
        <v>1.14489416317915</v>
      </c>
      <c r="O12996" s="217">
        <v>0.57244708158957702</v>
      </c>
      <c r="P12996" s="217">
        <v>0.57244708158957702</v>
      </c>
      <c r="Q12996" s="217">
        <v>1.14489416317915</v>
      </c>
      <c r="R12996" s="217">
        <v>0.57244708158957702</v>
      </c>
      <c r="S12996" s="217">
        <v>0.57244708158957702</v>
      </c>
      <c r="T12996" s="217">
        <v>1.14489416317915</v>
      </c>
      <c r="U12996" s="217">
        <v>0.57244708158957702</v>
      </c>
      <c r="V12996" s="217">
        <v>0.57244708158957702</v>
      </c>
      <c r="W12996" s="217">
        <v>1.14489416317915</v>
      </c>
      <c r="X12996" s="217">
        <v>0.57244708158957702</v>
      </c>
      <c r="Y12996" s="217">
        <v>0.57244708158957702</v>
      </c>
    </row>
    <row r="12997" spans="2:25">
      <c r="B12997" s="217" t="s">
        <v>13167</v>
      </c>
      <c r="C12997" s="217" t="s">
        <v>11696</v>
      </c>
      <c r="D12997" s="217" t="s">
        <v>89</v>
      </c>
      <c r="E12997" s="217" t="s">
        <v>86</v>
      </c>
      <c r="F12997" s="217" t="s">
        <v>5</v>
      </c>
      <c r="G12997" s="217" t="s">
        <v>49</v>
      </c>
      <c r="H12997" s="217" t="s">
        <v>172</v>
      </c>
      <c r="I12997" s="217">
        <v>3</v>
      </c>
      <c r="J12997" s="217">
        <v>1</v>
      </c>
      <c r="K12997" s="217">
        <v>2</v>
      </c>
      <c r="L12997" s="217">
        <v>48</v>
      </c>
      <c r="M12997" s="217">
        <v>1276.8362694883799</v>
      </c>
      <c r="N12997" s="217">
        <v>2.3495573173231401</v>
      </c>
      <c r="O12997" s="217">
        <v>0.78318577244104703</v>
      </c>
      <c r="P12997" s="217">
        <v>1.5663715448820901</v>
      </c>
      <c r="Q12997" s="217">
        <v>2.3495573173231401</v>
      </c>
      <c r="R12997" s="217">
        <v>0.78318577244104703</v>
      </c>
      <c r="S12997" s="217">
        <v>1.5663715448820901</v>
      </c>
      <c r="T12997" s="217">
        <v>2.3495573173231401</v>
      </c>
      <c r="U12997" s="217">
        <v>0.78318577244104703</v>
      </c>
      <c r="V12997" s="217">
        <v>1.5663715448820901</v>
      </c>
      <c r="W12997" s="217">
        <v>2.3495573173231401</v>
      </c>
      <c r="X12997" s="217">
        <v>0.78318577244104703</v>
      </c>
      <c r="Y12997" s="217">
        <v>1.5663715448820901</v>
      </c>
    </row>
    <row r="12998" spans="2:25">
      <c r="B12998" s="217" t="s">
        <v>13168</v>
      </c>
      <c r="C12998" s="217" t="s">
        <v>11696</v>
      </c>
      <c r="D12998" s="217" t="s">
        <v>89</v>
      </c>
      <c r="E12998" s="217" t="s">
        <v>86</v>
      </c>
      <c r="F12998" s="217" t="s">
        <v>5</v>
      </c>
      <c r="G12998" s="217" t="s">
        <v>49</v>
      </c>
      <c r="H12998" s="217" t="s">
        <v>174</v>
      </c>
      <c r="I12998" s="217">
        <v>4</v>
      </c>
      <c r="J12998" s="217">
        <v>3</v>
      </c>
      <c r="K12998" s="217">
        <v>1</v>
      </c>
      <c r="L12998" s="217">
        <v>7</v>
      </c>
      <c r="M12998" s="217">
        <v>1327.7537006810401</v>
      </c>
      <c r="N12998" s="217">
        <v>3.01260692999635</v>
      </c>
      <c r="O12998" s="217">
        <v>2.2594551974972701</v>
      </c>
      <c r="P12998" s="217">
        <v>0.75315173249908896</v>
      </c>
      <c r="Q12998" s="217">
        <v>3.01260692999635</v>
      </c>
      <c r="R12998" s="217">
        <v>2.2594551974972701</v>
      </c>
      <c r="S12998" s="217">
        <v>0.75315173249908896</v>
      </c>
      <c r="T12998" s="217">
        <v>3.01260692999635</v>
      </c>
      <c r="U12998" s="217">
        <v>2.2594551974972701</v>
      </c>
      <c r="V12998" s="217">
        <v>0.75315173249908896</v>
      </c>
      <c r="W12998" s="217">
        <v>3.01260692999635</v>
      </c>
      <c r="X12998" s="217">
        <v>2.2594551974972701</v>
      </c>
      <c r="Y12998" s="217">
        <v>0.75315173249908896</v>
      </c>
    </row>
    <row r="12999" spans="2:25">
      <c r="B12999" s="217" t="s">
        <v>13169</v>
      </c>
      <c r="C12999" s="217" t="s">
        <v>11696</v>
      </c>
      <c r="D12999" s="217" t="s">
        <v>89</v>
      </c>
      <c r="E12999" s="217" t="s">
        <v>86</v>
      </c>
      <c r="F12999" s="217" t="s">
        <v>5</v>
      </c>
      <c r="G12999" s="217" t="s">
        <v>49</v>
      </c>
      <c r="H12999" s="217" t="s">
        <v>176</v>
      </c>
      <c r="I12999" s="217">
        <v>5</v>
      </c>
      <c r="J12999" s="217">
        <v>5</v>
      </c>
      <c r="K12999" s="217">
        <v>0</v>
      </c>
      <c r="L12999" s="217">
        <v>30</v>
      </c>
      <c r="M12999" s="217">
        <v>1368.6114707041099</v>
      </c>
      <c r="N12999" s="217">
        <v>3.65333778579806</v>
      </c>
      <c r="O12999" s="217">
        <v>3.65333778579806</v>
      </c>
      <c r="P12999" s="217">
        <v>0</v>
      </c>
      <c r="Q12999" s="217">
        <v>3.65333778579806</v>
      </c>
      <c r="R12999" s="217">
        <v>3.65333778579806</v>
      </c>
      <c r="S12999" s="217">
        <v>0</v>
      </c>
      <c r="T12999" s="217">
        <v>3.65333778579806</v>
      </c>
      <c r="U12999" s="217">
        <v>3.65333778579806</v>
      </c>
      <c r="V12999" s="217">
        <v>0</v>
      </c>
      <c r="W12999" s="217">
        <v>3.65333778579806</v>
      </c>
      <c r="X12999" s="217">
        <v>3.65333778579806</v>
      </c>
      <c r="Y12999" s="217">
        <v>0</v>
      </c>
    </row>
    <row r="13000" spans="2:25">
      <c r="B13000" s="217" t="s">
        <v>13170</v>
      </c>
      <c r="C13000" s="217" t="s">
        <v>11696</v>
      </c>
      <c r="D13000" s="217" t="s">
        <v>89</v>
      </c>
      <c r="E13000" s="217" t="s">
        <v>86</v>
      </c>
      <c r="F13000" s="217" t="s">
        <v>5</v>
      </c>
      <c r="G13000" s="217" t="s">
        <v>49</v>
      </c>
      <c r="H13000" s="217" t="s">
        <v>178</v>
      </c>
      <c r="I13000" s="217">
        <v>3</v>
      </c>
      <c r="J13000" s="217">
        <v>3</v>
      </c>
      <c r="K13000" s="217">
        <v>0</v>
      </c>
      <c r="L13000" s="217">
        <v>30</v>
      </c>
      <c r="M13000" s="217">
        <v>949.91219676929097</v>
      </c>
      <c r="N13000" s="217">
        <v>3.1581866305150901</v>
      </c>
      <c r="O13000" s="217">
        <v>3.1581866305150901</v>
      </c>
      <c r="P13000" s="217">
        <v>0</v>
      </c>
      <c r="Q13000" s="217">
        <v>3.1581866305150901</v>
      </c>
      <c r="R13000" s="217">
        <v>3.1581866305150901</v>
      </c>
      <c r="S13000" s="217">
        <v>0</v>
      </c>
      <c r="T13000" s="217">
        <v>3.1581866305150901</v>
      </c>
      <c r="U13000" s="217">
        <v>3.1581866305150901</v>
      </c>
      <c r="V13000" s="217">
        <v>0</v>
      </c>
      <c r="W13000" s="217">
        <v>3.1581866305150901</v>
      </c>
      <c r="X13000" s="217">
        <v>3.1581866305150901</v>
      </c>
      <c r="Y13000" s="217">
        <v>0</v>
      </c>
    </row>
    <row r="13001" spans="2:25">
      <c r="B13001" s="217" t="s">
        <v>13171</v>
      </c>
      <c r="C13001" s="217" t="s">
        <v>11696</v>
      </c>
      <c r="D13001" s="217" t="s">
        <v>89</v>
      </c>
      <c r="E13001" s="217" t="s">
        <v>86</v>
      </c>
      <c r="F13001" s="217" t="s">
        <v>5</v>
      </c>
      <c r="G13001" s="217" t="s">
        <v>49</v>
      </c>
      <c r="H13001" s="217" t="s">
        <v>5</v>
      </c>
      <c r="I13001" s="217">
        <v>17</v>
      </c>
      <c r="J13001" s="217">
        <v>13</v>
      </c>
      <c r="K13001" s="217">
        <v>4</v>
      </c>
      <c r="L13001" s="217">
        <v>162</v>
      </c>
      <c r="M13001" s="217">
        <v>6670</v>
      </c>
      <c r="N13001" s="217">
        <v>2.54872563718141</v>
      </c>
      <c r="O13001" s="217">
        <v>1.9490254872563699</v>
      </c>
      <c r="P13001" s="217">
        <v>0.59970014992503795</v>
      </c>
      <c r="Q13001" s="217">
        <v>2.54872563718141</v>
      </c>
      <c r="R13001" s="217">
        <v>1.9490254872563699</v>
      </c>
      <c r="S13001" s="217">
        <v>0.59970014992503795</v>
      </c>
      <c r="T13001" s="217">
        <v>2.54872563718141</v>
      </c>
      <c r="U13001" s="217">
        <v>1.9490254872563699</v>
      </c>
      <c r="V13001" s="217">
        <v>0.59970014992503795</v>
      </c>
      <c r="W13001" s="217">
        <v>2.54872563718141</v>
      </c>
      <c r="X13001" s="217">
        <v>1.9490254872563699</v>
      </c>
      <c r="Y13001" s="217">
        <v>0.59970014992503795</v>
      </c>
    </row>
    <row r="13002" spans="2:25">
      <c r="B13002" s="217" t="s">
        <v>13172</v>
      </c>
      <c r="C13002" s="217" t="s">
        <v>11696</v>
      </c>
      <c r="D13002" s="217" t="s">
        <v>89</v>
      </c>
      <c r="E13002" s="217" t="s">
        <v>86</v>
      </c>
      <c r="F13002" s="217" t="s">
        <v>12</v>
      </c>
      <c r="G13002" s="217" t="s">
        <v>13</v>
      </c>
      <c r="H13002" s="217" t="s">
        <v>170</v>
      </c>
      <c r="I13002" s="217">
        <v>2</v>
      </c>
      <c r="J13002" s="217">
        <v>2</v>
      </c>
      <c r="K13002" s="217">
        <v>0</v>
      </c>
      <c r="L13002" s="217">
        <v>0</v>
      </c>
      <c r="M13002" s="217">
        <v>12.5</v>
      </c>
      <c r="N13002" s="217">
        <v>160</v>
      </c>
      <c r="O13002" s="217">
        <v>160</v>
      </c>
      <c r="P13002" s="217">
        <v>0</v>
      </c>
      <c r="Q13002" s="217">
        <v>160</v>
      </c>
      <c r="R13002" s="217">
        <v>160</v>
      </c>
      <c r="S13002" s="217">
        <v>0</v>
      </c>
      <c r="T13002" s="217">
        <v>160</v>
      </c>
      <c r="U13002" s="217">
        <v>160</v>
      </c>
      <c r="V13002" s="217">
        <v>0</v>
      </c>
      <c r="W13002" s="217">
        <v>160</v>
      </c>
      <c r="X13002" s="217">
        <v>160</v>
      </c>
      <c r="Y13002" s="217">
        <v>0</v>
      </c>
    </row>
    <row r="13003" spans="2:25">
      <c r="B13003" s="217" t="s">
        <v>13173</v>
      </c>
      <c r="C13003" s="217" t="s">
        <v>11696</v>
      </c>
      <c r="D13003" s="217" t="s">
        <v>89</v>
      </c>
      <c r="E13003" s="217" t="s">
        <v>86</v>
      </c>
      <c r="F13003" s="217" t="s">
        <v>12</v>
      </c>
      <c r="G13003" s="217" t="s">
        <v>13</v>
      </c>
      <c r="H13003" s="217" t="s">
        <v>172</v>
      </c>
      <c r="I13003" s="217">
        <v>0</v>
      </c>
      <c r="J13003" s="217">
        <v>0</v>
      </c>
      <c r="K13003" s="217">
        <v>0</v>
      </c>
      <c r="L13003" s="217">
        <v>0</v>
      </c>
      <c r="M13003" s="217">
        <v>12.5</v>
      </c>
      <c r="N13003" s="217">
        <v>0</v>
      </c>
      <c r="O13003" s="217">
        <v>0</v>
      </c>
      <c r="P13003" s="217">
        <v>0</v>
      </c>
      <c r="Q13003" s="217">
        <v>0</v>
      </c>
      <c r="R13003" s="217">
        <v>0</v>
      </c>
      <c r="S13003" s="217">
        <v>0</v>
      </c>
      <c r="T13003" s="217">
        <v>0</v>
      </c>
      <c r="U13003" s="217">
        <v>0</v>
      </c>
      <c r="V13003" s="217">
        <v>0</v>
      </c>
      <c r="W13003" s="217">
        <v>0</v>
      </c>
      <c r="X13003" s="217">
        <v>0</v>
      </c>
      <c r="Y13003" s="217">
        <v>0</v>
      </c>
    </row>
    <row r="13004" spans="2:25">
      <c r="B13004" s="217" t="s">
        <v>13174</v>
      </c>
      <c r="C13004" s="217" t="s">
        <v>11696</v>
      </c>
      <c r="D13004" s="217" t="s">
        <v>89</v>
      </c>
      <c r="E13004" s="217" t="s">
        <v>86</v>
      </c>
      <c r="F13004" s="217" t="s">
        <v>12</v>
      </c>
      <c r="G13004" s="217" t="s">
        <v>13</v>
      </c>
      <c r="H13004" s="217" t="s">
        <v>174</v>
      </c>
      <c r="I13004" s="217">
        <v>0</v>
      </c>
      <c r="J13004" s="217">
        <v>0</v>
      </c>
      <c r="K13004" s="217">
        <v>0</v>
      </c>
      <c r="L13004" s="217">
        <v>0</v>
      </c>
      <c r="M13004" s="217">
        <v>37.5</v>
      </c>
      <c r="N13004" s="217">
        <v>0</v>
      </c>
      <c r="O13004" s="217">
        <v>0</v>
      </c>
      <c r="P13004" s="217">
        <v>0</v>
      </c>
      <c r="Q13004" s="217">
        <v>0</v>
      </c>
      <c r="R13004" s="217">
        <v>0</v>
      </c>
      <c r="S13004" s="217">
        <v>0</v>
      </c>
      <c r="T13004" s="217">
        <v>0</v>
      </c>
      <c r="U13004" s="217">
        <v>0</v>
      </c>
      <c r="V13004" s="217">
        <v>0</v>
      </c>
      <c r="W13004" s="217">
        <v>0</v>
      </c>
      <c r="X13004" s="217">
        <v>0</v>
      </c>
      <c r="Y13004" s="217">
        <v>0</v>
      </c>
    </row>
    <row r="13005" spans="2:25">
      <c r="B13005" s="217" t="s">
        <v>13175</v>
      </c>
      <c r="C13005" s="217" t="s">
        <v>11696</v>
      </c>
      <c r="D13005" s="217" t="s">
        <v>89</v>
      </c>
      <c r="E13005" s="217" t="s">
        <v>86</v>
      </c>
      <c r="F13005" s="217" t="s">
        <v>12</v>
      </c>
      <c r="G13005" s="217" t="s">
        <v>13</v>
      </c>
      <c r="H13005" s="217" t="s">
        <v>176</v>
      </c>
      <c r="I13005" s="217">
        <v>1</v>
      </c>
      <c r="J13005" s="217">
        <v>1</v>
      </c>
      <c r="K13005" s="217">
        <v>0</v>
      </c>
      <c r="L13005" s="217">
        <v>1</v>
      </c>
      <c r="M13005" s="217">
        <v>50</v>
      </c>
      <c r="N13005" s="217">
        <v>20</v>
      </c>
      <c r="O13005" s="217">
        <v>20</v>
      </c>
      <c r="P13005" s="217">
        <v>0</v>
      </c>
      <c r="Q13005" s="217">
        <v>20</v>
      </c>
      <c r="R13005" s="217">
        <v>20</v>
      </c>
      <c r="S13005" s="217">
        <v>0</v>
      </c>
      <c r="T13005" s="217">
        <v>20</v>
      </c>
      <c r="U13005" s="217">
        <v>20</v>
      </c>
      <c r="V13005" s="217">
        <v>0</v>
      </c>
      <c r="W13005" s="217">
        <v>20</v>
      </c>
      <c r="X13005" s="217">
        <v>20</v>
      </c>
      <c r="Y13005" s="217">
        <v>0</v>
      </c>
    </row>
    <row r="13006" spans="2:25">
      <c r="B13006" s="217" t="s">
        <v>13176</v>
      </c>
      <c r="C13006" s="217" t="s">
        <v>11696</v>
      </c>
      <c r="D13006" s="217" t="s">
        <v>89</v>
      </c>
      <c r="E13006" s="217" t="s">
        <v>86</v>
      </c>
      <c r="F13006" s="217" t="s">
        <v>12</v>
      </c>
      <c r="G13006" s="217" t="s">
        <v>13</v>
      </c>
      <c r="H13006" s="217" t="s">
        <v>178</v>
      </c>
      <c r="I13006" s="217">
        <v>0</v>
      </c>
      <c r="J13006" s="217">
        <v>0</v>
      </c>
      <c r="K13006" s="217">
        <v>0</v>
      </c>
      <c r="L13006" s="217">
        <v>6</v>
      </c>
      <c r="M13006" s="217">
        <v>287.5</v>
      </c>
      <c r="N13006" s="217">
        <v>0</v>
      </c>
      <c r="O13006" s="217">
        <v>0</v>
      </c>
      <c r="P13006" s="217">
        <v>0</v>
      </c>
      <c r="Q13006" s="217">
        <v>0</v>
      </c>
      <c r="R13006" s="217">
        <v>0</v>
      </c>
      <c r="S13006" s="217">
        <v>0</v>
      </c>
      <c r="T13006" s="217">
        <v>0</v>
      </c>
      <c r="U13006" s="217">
        <v>0</v>
      </c>
      <c r="V13006" s="217">
        <v>0</v>
      </c>
      <c r="W13006" s="217">
        <v>0</v>
      </c>
      <c r="X13006" s="217">
        <v>0</v>
      </c>
      <c r="Y13006" s="217">
        <v>0</v>
      </c>
    </row>
    <row r="13007" spans="2:25">
      <c r="B13007" s="217" t="s">
        <v>13177</v>
      </c>
      <c r="C13007" s="217" t="s">
        <v>11696</v>
      </c>
      <c r="D13007" s="217" t="s">
        <v>89</v>
      </c>
      <c r="E13007" s="217" t="s">
        <v>86</v>
      </c>
      <c r="F13007" s="217" t="s">
        <v>12</v>
      </c>
      <c r="G13007" s="217" t="s">
        <v>13</v>
      </c>
      <c r="H13007" s="217" t="s">
        <v>5</v>
      </c>
      <c r="I13007" s="217">
        <v>3</v>
      </c>
      <c r="J13007" s="217">
        <v>3</v>
      </c>
      <c r="K13007" s="217">
        <v>0</v>
      </c>
      <c r="L13007" s="217">
        <v>7</v>
      </c>
      <c r="M13007" s="217">
        <v>400</v>
      </c>
      <c r="N13007" s="217">
        <v>7.5</v>
      </c>
      <c r="O13007" s="217">
        <v>7.5</v>
      </c>
      <c r="P13007" s="217">
        <v>0</v>
      </c>
      <c r="Q13007" s="217">
        <v>7.5</v>
      </c>
      <c r="R13007" s="217">
        <v>7.5</v>
      </c>
      <c r="S13007" s="217">
        <v>0</v>
      </c>
      <c r="T13007" s="217">
        <v>7.5</v>
      </c>
      <c r="U13007" s="217">
        <v>7.5</v>
      </c>
      <c r="V13007" s="217">
        <v>0</v>
      </c>
      <c r="W13007" s="217">
        <v>7.5</v>
      </c>
      <c r="X13007" s="217">
        <v>7.5</v>
      </c>
      <c r="Y13007" s="217">
        <v>0</v>
      </c>
    </row>
    <row r="13008" spans="2:25">
      <c r="B13008" s="217" t="s">
        <v>13178</v>
      </c>
      <c r="C13008" s="217" t="s">
        <v>11696</v>
      </c>
      <c r="D13008" s="217" t="s">
        <v>89</v>
      </c>
      <c r="E13008" s="217" t="s">
        <v>86</v>
      </c>
      <c r="F13008" s="217" t="s">
        <v>9</v>
      </c>
      <c r="G13008" s="217" t="s">
        <v>13</v>
      </c>
      <c r="H13008" s="217" t="s">
        <v>170</v>
      </c>
      <c r="I13008" s="217">
        <v>0</v>
      </c>
      <c r="J13008" s="217">
        <v>0</v>
      </c>
      <c r="K13008" s="217">
        <v>0</v>
      </c>
      <c r="L13008" s="217">
        <v>0</v>
      </c>
      <c r="M13008" s="217">
        <v>27.096774193548399</v>
      </c>
      <c r="N13008" s="217">
        <v>0</v>
      </c>
      <c r="O13008" s="217">
        <v>0</v>
      </c>
      <c r="P13008" s="217">
        <v>0</v>
      </c>
      <c r="Q13008" s="217">
        <v>0</v>
      </c>
      <c r="R13008" s="217">
        <v>0</v>
      </c>
      <c r="S13008" s="217">
        <v>0</v>
      </c>
      <c r="T13008" s="217">
        <v>0</v>
      </c>
      <c r="U13008" s="217">
        <v>0</v>
      </c>
      <c r="V13008" s="217">
        <v>0</v>
      </c>
      <c r="W13008" s="217">
        <v>0</v>
      </c>
      <c r="X13008" s="217">
        <v>0</v>
      </c>
      <c r="Y13008" s="217">
        <v>0</v>
      </c>
    </row>
    <row r="13009" spans="2:25">
      <c r="B13009" s="217" t="s">
        <v>13179</v>
      </c>
      <c r="C13009" s="217" t="s">
        <v>11696</v>
      </c>
      <c r="D13009" s="217" t="s">
        <v>89</v>
      </c>
      <c r="E13009" s="217" t="s">
        <v>86</v>
      </c>
      <c r="F13009" s="217" t="s">
        <v>9</v>
      </c>
      <c r="G13009" s="217" t="s">
        <v>13</v>
      </c>
      <c r="H13009" s="217" t="s">
        <v>172</v>
      </c>
      <c r="I13009" s="217">
        <v>0</v>
      </c>
      <c r="J13009" s="217">
        <v>0</v>
      </c>
      <c r="K13009" s="217">
        <v>0</v>
      </c>
      <c r="L13009" s="217">
        <v>0</v>
      </c>
      <c r="M13009" s="217">
        <v>27.096774193548399</v>
      </c>
      <c r="N13009" s="217">
        <v>0</v>
      </c>
      <c r="O13009" s="217">
        <v>0</v>
      </c>
      <c r="P13009" s="217">
        <v>0</v>
      </c>
      <c r="Q13009" s="217">
        <v>0</v>
      </c>
      <c r="R13009" s="217">
        <v>0</v>
      </c>
      <c r="S13009" s="217">
        <v>0</v>
      </c>
      <c r="T13009" s="217">
        <v>0</v>
      </c>
      <c r="U13009" s="217">
        <v>0</v>
      </c>
      <c r="V13009" s="217">
        <v>0</v>
      </c>
      <c r="W13009" s="217">
        <v>0</v>
      </c>
      <c r="X13009" s="217">
        <v>0</v>
      </c>
      <c r="Y13009" s="217">
        <v>0</v>
      </c>
    </row>
    <row r="13010" spans="2:25">
      <c r="B13010" s="217" t="s">
        <v>13180</v>
      </c>
      <c r="C13010" s="217" t="s">
        <v>11696</v>
      </c>
      <c r="D13010" s="217" t="s">
        <v>89</v>
      </c>
      <c r="E13010" s="217" t="s">
        <v>86</v>
      </c>
      <c r="F13010" s="217" t="s">
        <v>9</v>
      </c>
      <c r="G13010" s="217" t="s">
        <v>13</v>
      </c>
      <c r="H13010" s="217" t="s">
        <v>174</v>
      </c>
      <c r="I13010" s="217">
        <v>0</v>
      </c>
      <c r="J13010" s="217">
        <v>0</v>
      </c>
      <c r="K13010" s="217">
        <v>0</v>
      </c>
      <c r="L13010" s="217">
        <v>0</v>
      </c>
      <c r="M13010" s="217">
        <v>27.096774193548399</v>
      </c>
      <c r="N13010" s="217">
        <v>0</v>
      </c>
      <c r="O13010" s="217">
        <v>0</v>
      </c>
      <c r="P13010" s="217">
        <v>0</v>
      </c>
      <c r="Q13010" s="217">
        <v>0</v>
      </c>
      <c r="R13010" s="217">
        <v>0</v>
      </c>
      <c r="S13010" s="217">
        <v>0</v>
      </c>
      <c r="T13010" s="217">
        <v>0</v>
      </c>
      <c r="U13010" s="217">
        <v>0</v>
      </c>
      <c r="V13010" s="217">
        <v>0</v>
      </c>
      <c r="W13010" s="217">
        <v>0</v>
      </c>
      <c r="X13010" s="217">
        <v>0</v>
      </c>
      <c r="Y13010" s="217">
        <v>0</v>
      </c>
    </row>
    <row r="13011" spans="2:25">
      <c r="B13011" s="217" t="s">
        <v>13181</v>
      </c>
      <c r="C13011" s="217" t="s">
        <v>11696</v>
      </c>
      <c r="D13011" s="217" t="s">
        <v>89</v>
      </c>
      <c r="E13011" s="217" t="s">
        <v>86</v>
      </c>
      <c r="F13011" s="217" t="s">
        <v>9</v>
      </c>
      <c r="G13011" s="217" t="s">
        <v>13</v>
      </c>
      <c r="H13011" s="217" t="s">
        <v>176</v>
      </c>
      <c r="I13011" s="217">
        <v>0</v>
      </c>
      <c r="J13011" s="217">
        <v>0</v>
      </c>
      <c r="K13011" s="217">
        <v>0</v>
      </c>
      <c r="L13011" s="217">
        <v>1</v>
      </c>
      <c r="M13011" s="217">
        <v>54.193548387096797</v>
      </c>
      <c r="N13011" s="217">
        <v>0</v>
      </c>
      <c r="O13011" s="217">
        <v>0</v>
      </c>
      <c r="P13011" s="217">
        <v>0</v>
      </c>
      <c r="Q13011" s="217">
        <v>0</v>
      </c>
      <c r="R13011" s="217">
        <v>0</v>
      </c>
      <c r="S13011" s="217">
        <v>0</v>
      </c>
      <c r="T13011" s="217">
        <v>0</v>
      </c>
      <c r="U13011" s="217">
        <v>0</v>
      </c>
      <c r="V13011" s="217">
        <v>0</v>
      </c>
      <c r="W13011" s="217">
        <v>0</v>
      </c>
      <c r="X13011" s="217">
        <v>0</v>
      </c>
      <c r="Y13011" s="217">
        <v>0</v>
      </c>
    </row>
    <row r="13012" spans="2:25">
      <c r="B13012" s="217" t="s">
        <v>13182</v>
      </c>
      <c r="C13012" s="217" t="s">
        <v>11696</v>
      </c>
      <c r="D13012" s="217" t="s">
        <v>89</v>
      </c>
      <c r="E13012" s="217" t="s">
        <v>86</v>
      </c>
      <c r="F13012" s="217" t="s">
        <v>9</v>
      </c>
      <c r="G13012" s="217" t="s">
        <v>13</v>
      </c>
      <c r="H13012" s="217" t="s">
        <v>178</v>
      </c>
      <c r="I13012" s="217">
        <v>0</v>
      </c>
      <c r="J13012" s="217">
        <v>0</v>
      </c>
      <c r="K13012" s="217">
        <v>0</v>
      </c>
      <c r="L13012" s="217">
        <v>8</v>
      </c>
      <c r="M13012" s="217">
        <v>284.51612903225799</v>
      </c>
      <c r="N13012" s="217">
        <v>0</v>
      </c>
      <c r="O13012" s="217">
        <v>0</v>
      </c>
      <c r="P13012" s="217">
        <v>0</v>
      </c>
      <c r="Q13012" s="217">
        <v>0</v>
      </c>
      <c r="R13012" s="217">
        <v>0</v>
      </c>
      <c r="S13012" s="217">
        <v>0</v>
      </c>
      <c r="T13012" s="217">
        <v>0</v>
      </c>
      <c r="U13012" s="217">
        <v>0</v>
      </c>
      <c r="V13012" s="217">
        <v>0</v>
      </c>
      <c r="W13012" s="217">
        <v>0</v>
      </c>
      <c r="X13012" s="217">
        <v>0</v>
      </c>
      <c r="Y13012" s="217">
        <v>0</v>
      </c>
    </row>
    <row r="13013" spans="2:25">
      <c r="B13013" s="217" t="s">
        <v>13183</v>
      </c>
      <c r="C13013" s="217" t="s">
        <v>11696</v>
      </c>
      <c r="D13013" s="217" t="s">
        <v>89</v>
      </c>
      <c r="E13013" s="217" t="s">
        <v>86</v>
      </c>
      <c r="F13013" s="217" t="s">
        <v>9</v>
      </c>
      <c r="G13013" s="217" t="s">
        <v>13</v>
      </c>
      <c r="H13013" s="217" t="s">
        <v>5</v>
      </c>
      <c r="I13013" s="217">
        <v>0</v>
      </c>
      <c r="J13013" s="217">
        <v>0</v>
      </c>
      <c r="K13013" s="217">
        <v>0</v>
      </c>
      <c r="L13013" s="217">
        <v>9</v>
      </c>
      <c r="M13013" s="217">
        <v>420</v>
      </c>
      <c r="N13013" s="217">
        <v>0</v>
      </c>
      <c r="O13013" s="217">
        <v>0</v>
      </c>
      <c r="P13013" s="217">
        <v>0</v>
      </c>
      <c r="Q13013" s="217">
        <v>0</v>
      </c>
      <c r="R13013" s="217">
        <v>0</v>
      </c>
      <c r="S13013" s="217">
        <v>0</v>
      </c>
      <c r="T13013" s="217">
        <v>0</v>
      </c>
      <c r="U13013" s="217">
        <v>0</v>
      </c>
      <c r="V13013" s="217">
        <v>0</v>
      </c>
      <c r="W13013" s="217">
        <v>0</v>
      </c>
      <c r="X13013" s="217">
        <v>0</v>
      </c>
      <c r="Y13013" s="217">
        <v>0</v>
      </c>
    </row>
    <row r="13014" spans="2:25">
      <c r="B13014" s="217" t="s">
        <v>13184</v>
      </c>
      <c r="C13014" s="217" t="s">
        <v>11696</v>
      </c>
      <c r="D13014" s="217" t="s">
        <v>89</v>
      </c>
      <c r="E13014" s="217" t="s">
        <v>86</v>
      </c>
      <c r="F13014" s="217" t="s">
        <v>5</v>
      </c>
      <c r="G13014" s="217" t="s">
        <v>13</v>
      </c>
      <c r="H13014" s="217" t="s">
        <v>170</v>
      </c>
      <c r="I13014" s="217">
        <v>2</v>
      </c>
      <c r="J13014" s="217">
        <v>2</v>
      </c>
      <c r="K13014" s="217">
        <v>0</v>
      </c>
      <c r="L13014" s="217">
        <v>0</v>
      </c>
      <c r="M13014" s="217">
        <v>39.596774193548399</v>
      </c>
      <c r="N13014" s="217">
        <v>50.509164969450097</v>
      </c>
      <c r="O13014" s="217">
        <v>50.509164969450097</v>
      </c>
      <c r="P13014" s="217">
        <v>0</v>
      </c>
      <c r="Q13014" s="217">
        <v>50.509164969450097</v>
      </c>
      <c r="R13014" s="217">
        <v>50.509164969450097</v>
      </c>
      <c r="S13014" s="217">
        <v>0</v>
      </c>
      <c r="T13014" s="217">
        <v>50.509164969450097</v>
      </c>
      <c r="U13014" s="217">
        <v>50.509164969450097</v>
      </c>
      <c r="V13014" s="217">
        <v>0</v>
      </c>
      <c r="W13014" s="217">
        <v>50.509164969450097</v>
      </c>
      <c r="X13014" s="217">
        <v>50.509164969450097</v>
      </c>
      <c r="Y13014" s="217">
        <v>0</v>
      </c>
    </row>
    <row r="13015" spans="2:25">
      <c r="B13015" s="217" t="s">
        <v>13185</v>
      </c>
      <c r="C13015" s="217" t="s">
        <v>11696</v>
      </c>
      <c r="D13015" s="217" t="s">
        <v>89</v>
      </c>
      <c r="E13015" s="217" t="s">
        <v>86</v>
      </c>
      <c r="F13015" s="217" t="s">
        <v>5</v>
      </c>
      <c r="G13015" s="217" t="s">
        <v>13</v>
      </c>
      <c r="H13015" s="217" t="s">
        <v>172</v>
      </c>
      <c r="I13015" s="217">
        <v>0</v>
      </c>
      <c r="J13015" s="217">
        <v>0</v>
      </c>
      <c r="K13015" s="217">
        <v>0</v>
      </c>
      <c r="L13015" s="217">
        <v>0</v>
      </c>
      <c r="M13015" s="217">
        <v>39.596774193548399</v>
      </c>
      <c r="N13015" s="217">
        <v>0</v>
      </c>
      <c r="O13015" s="217">
        <v>0</v>
      </c>
      <c r="P13015" s="217">
        <v>0</v>
      </c>
      <c r="Q13015" s="217">
        <v>0</v>
      </c>
      <c r="R13015" s="217">
        <v>0</v>
      </c>
      <c r="S13015" s="217">
        <v>0</v>
      </c>
      <c r="T13015" s="217">
        <v>0</v>
      </c>
      <c r="U13015" s="217">
        <v>0</v>
      </c>
      <c r="V13015" s="217">
        <v>0</v>
      </c>
      <c r="W13015" s="217">
        <v>0</v>
      </c>
      <c r="X13015" s="217">
        <v>0</v>
      </c>
      <c r="Y13015" s="217">
        <v>0</v>
      </c>
    </row>
    <row r="13016" spans="2:25">
      <c r="B13016" s="217" t="s">
        <v>13186</v>
      </c>
      <c r="C13016" s="217" t="s">
        <v>11696</v>
      </c>
      <c r="D13016" s="217" t="s">
        <v>89</v>
      </c>
      <c r="E13016" s="217" t="s">
        <v>86</v>
      </c>
      <c r="F13016" s="217" t="s">
        <v>5</v>
      </c>
      <c r="G13016" s="217" t="s">
        <v>13</v>
      </c>
      <c r="H13016" s="217" t="s">
        <v>174</v>
      </c>
      <c r="I13016" s="217">
        <v>0</v>
      </c>
      <c r="J13016" s="217">
        <v>0</v>
      </c>
      <c r="K13016" s="217">
        <v>0</v>
      </c>
      <c r="L13016" s="217">
        <v>0</v>
      </c>
      <c r="M13016" s="217">
        <v>64.596774193548399</v>
      </c>
      <c r="N13016" s="217">
        <v>0</v>
      </c>
      <c r="O13016" s="217">
        <v>0</v>
      </c>
      <c r="P13016" s="217">
        <v>0</v>
      </c>
      <c r="Q13016" s="217">
        <v>0</v>
      </c>
      <c r="R13016" s="217">
        <v>0</v>
      </c>
      <c r="S13016" s="217">
        <v>0</v>
      </c>
      <c r="T13016" s="217">
        <v>0</v>
      </c>
      <c r="U13016" s="217">
        <v>0</v>
      </c>
      <c r="V13016" s="217">
        <v>0</v>
      </c>
      <c r="W13016" s="217">
        <v>0</v>
      </c>
      <c r="X13016" s="217">
        <v>0</v>
      </c>
      <c r="Y13016" s="217">
        <v>0</v>
      </c>
    </row>
    <row r="13017" spans="2:25">
      <c r="B13017" s="217" t="s">
        <v>13187</v>
      </c>
      <c r="C13017" s="217" t="s">
        <v>11696</v>
      </c>
      <c r="D13017" s="217" t="s">
        <v>89</v>
      </c>
      <c r="E13017" s="217" t="s">
        <v>86</v>
      </c>
      <c r="F13017" s="217" t="s">
        <v>5</v>
      </c>
      <c r="G13017" s="217" t="s">
        <v>13</v>
      </c>
      <c r="H13017" s="217" t="s">
        <v>176</v>
      </c>
      <c r="I13017" s="217">
        <v>1</v>
      </c>
      <c r="J13017" s="217">
        <v>1</v>
      </c>
      <c r="K13017" s="217">
        <v>0</v>
      </c>
      <c r="L13017" s="217">
        <v>2</v>
      </c>
      <c r="M13017" s="217">
        <v>104.193548387097</v>
      </c>
      <c r="N13017" s="217">
        <v>9.5975232198142404</v>
      </c>
      <c r="O13017" s="217">
        <v>9.5975232198142404</v>
      </c>
      <c r="P13017" s="217">
        <v>0</v>
      </c>
      <c r="Q13017" s="217">
        <v>9.5975232198142404</v>
      </c>
      <c r="R13017" s="217">
        <v>9.5975232198142404</v>
      </c>
      <c r="S13017" s="217">
        <v>0</v>
      </c>
      <c r="T13017" s="217">
        <v>9.5975232198142404</v>
      </c>
      <c r="U13017" s="217">
        <v>9.5975232198142404</v>
      </c>
      <c r="V13017" s="217">
        <v>0</v>
      </c>
      <c r="W13017" s="217">
        <v>9.5975232198142404</v>
      </c>
      <c r="X13017" s="217">
        <v>9.5975232198142404</v>
      </c>
      <c r="Y13017" s="217">
        <v>0</v>
      </c>
    </row>
    <row r="13018" spans="2:25">
      <c r="B13018" s="217" t="s">
        <v>13188</v>
      </c>
      <c r="C13018" s="217" t="s">
        <v>11696</v>
      </c>
      <c r="D13018" s="217" t="s">
        <v>89</v>
      </c>
      <c r="E13018" s="217" t="s">
        <v>86</v>
      </c>
      <c r="F13018" s="217" t="s">
        <v>5</v>
      </c>
      <c r="G13018" s="217" t="s">
        <v>13</v>
      </c>
      <c r="H13018" s="217" t="s">
        <v>178</v>
      </c>
      <c r="I13018" s="217">
        <v>0</v>
      </c>
      <c r="J13018" s="217">
        <v>0</v>
      </c>
      <c r="K13018" s="217">
        <v>0</v>
      </c>
      <c r="L13018" s="217">
        <v>14</v>
      </c>
      <c r="M13018" s="217">
        <v>572.01612903225805</v>
      </c>
      <c r="N13018" s="217">
        <v>0</v>
      </c>
      <c r="O13018" s="217">
        <v>0</v>
      </c>
      <c r="P13018" s="217">
        <v>0</v>
      </c>
      <c r="Q13018" s="217">
        <v>0</v>
      </c>
      <c r="R13018" s="217">
        <v>0</v>
      </c>
      <c r="S13018" s="217">
        <v>0</v>
      </c>
      <c r="T13018" s="217">
        <v>0</v>
      </c>
      <c r="U13018" s="217">
        <v>0</v>
      </c>
      <c r="V13018" s="217">
        <v>0</v>
      </c>
      <c r="W13018" s="217">
        <v>0</v>
      </c>
      <c r="X13018" s="217">
        <v>0</v>
      </c>
      <c r="Y13018" s="217">
        <v>0</v>
      </c>
    </row>
    <row r="13019" spans="2:25">
      <c r="B13019" s="217" t="s">
        <v>13189</v>
      </c>
      <c r="C13019" s="217" t="s">
        <v>11696</v>
      </c>
      <c r="D13019" s="217" t="s">
        <v>89</v>
      </c>
      <c r="E13019" s="217" t="s">
        <v>86</v>
      </c>
      <c r="F13019" s="217" t="s">
        <v>5</v>
      </c>
      <c r="G13019" s="217" t="s">
        <v>13</v>
      </c>
      <c r="H13019" s="217" t="s">
        <v>5</v>
      </c>
      <c r="I13019" s="217">
        <v>3</v>
      </c>
      <c r="J13019" s="217">
        <v>3</v>
      </c>
      <c r="K13019" s="217">
        <v>0</v>
      </c>
      <c r="L13019" s="217">
        <v>16</v>
      </c>
      <c r="M13019" s="217">
        <v>820</v>
      </c>
      <c r="N13019" s="217">
        <v>3.6585365853658498</v>
      </c>
      <c r="O13019" s="217">
        <v>3.6585365853658498</v>
      </c>
      <c r="P13019" s="217">
        <v>0</v>
      </c>
      <c r="Q13019" s="217">
        <v>3.6585365853658498</v>
      </c>
      <c r="R13019" s="217">
        <v>3.6585365853658498</v>
      </c>
      <c r="S13019" s="217">
        <v>0</v>
      </c>
      <c r="T13019" s="217">
        <v>3.6585365853658498</v>
      </c>
      <c r="U13019" s="217">
        <v>3.6585365853658498</v>
      </c>
      <c r="V13019" s="217">
        <v>0</v>
      </c>
      <c r="W13019" s="217">
        <v>3.6585365853658498</v>
      </c>
      <c r="X13019" s="217">
        <v>3.6585365853658498</v>
      </c>
      <c r="Y13019" s="217">
        <v>0</v>
      </c>
    </row>
    <row r="13020" spans="2:25">
      <c r="B13020" s="217" t="s">
        <v>13190</v>
      </c>
      <c r="C13020" s="217" t="s">
        <v>11696</v>
      </c>
      <c r="D13020" s="217" t="s">
        <v>89</v>
      </c>
      <c r="E13020" s="217" t="s">
        <v>86</v>
      </c>
      <c r="F13020" s="217" t="s">
        <v>12</v>
      </c>
      <c r="G13020" s="217" t="s">
        <v>5</v>
      </c>
      <c r="H13020" s="217" t="s">
        <v>170</v>
      </c>
      <c r="I13020" s="217">
        <v>7</v>
      </c>
      <c r="J13020" s="217">
        <v>6</v>
      </c>
      <c r="K13020" s="217">
        <v>1</v>
      </c>
      <c r="L13020" s="217">
        <v>17</v>
      </c>
      <c r="M13020" s="217">
        <v>1075.6519662073799</v>
      </c>
      <c r="N13020" s="217">
        <v>6.50768112727126</v>
      </c>
      <c r="O13020" s="217">
        <v>5.5780123948039302</v>
      </c>
      <c r="P13020" s="217">
        <v>0.92966873246732296</v>
      </c>
      <c r="Q13020" s="217">
        <v>6.50768112727126</v>
      </c>
      <c r="R13020" s="217">
        <v>5.5780123948039302</v>
      </c>
      <c r="S13020" s="217">
        <v>0.92966873246732296</v>
      </c>
      <c r="T13020" s="217">
        <v>6.50768112727126</v>
      </c>
      <c r="U13020" s="217">
        <v>5.5780123948039302</v>
      </c>
      <c r="V13020" s="217">
        <v>0.92966873246732296</v>
      </c>
      <c r="W13020" s="217">
        <v>6.50768112727126</v>
      </c>
      <c r="X13020" s="217">
        <v>5.5780123948039302</v>
      </c>
      <c r="Y13020" s="217">
        <v>0.92966873246732296</v>
      </c>
    </row>
    <row r="13021" spans="2:25">
      <c r="B13021" s="217" t="s">
        <v>13191</v>
      </c>
      <c r="C13021" s="217" t="s">
        <v>11696</v>
      </c>
      <c r="D13021" s="217" t="s">
        <v>89</v>
      </c>
      <c r="E13021" s="217" t="s">
        <v>86</v>
      </c>
      <c r="F13021" s="217" t="s">
        <v>12</v>
      </c>
      <c r="G13021" s="217" t="s">
        <v>5</v>
      </c>
      <c r="H13021" s="217" t="s">
        <v>172</v>
      </c>
      <c r="I13021" s="217">
        <v>7</v>
      </c>
      <c r="J13021" s="217">
        <v>7</v>
      </c>
      <c r="K13021" s="217">
        <v>0</v>
      </c>
      <c r="L13021" s="217">
        <v>20</v>
      </c>
      <c r="M13021" s="217">
        <v>902.38635220758295</v>
      </c>
      <c r="N13021" s="217">
        <v>7.7572095177141298</v>
      </c>
      <c r="O13021" s="217">
        <v>7.7572095177141298</v>
      </c>
      <c r="P13021" s="217">
        <v>0</v>
      </c>
      <c r="Q13021" s="217">
        <v>7.7572095177141298</v>
      </c>
      <c r="R13021" s="217">
        <v>7.7572095177141298</v>
      </c>
      <c r="S13021" s="217">
        <v>0</v>
      </c>
      <c r="T13021" s="217">
        <v>7.7572095177141298</v>
      </c>
      <c r="U13021" s="217">
        <v>7.7572095177141298</v>
      </c>
      <c r="V13021" s="217">
        <v>0</v>
      </c>
      <c r="W13021" s="217">
        <v>7.7572095177141298</v>
      </c>
      <c r="X13021" s="217">
        <v>7.7572095177141298</v>
      </c>
      <c r="Y13021" s="217">
        <v>0</v>
      </c>
    </row>
    <row r="13022" spans="2:25">
      <c r="B13022" s="217" t="s">
        <v>13192</v>
      </c>
      <c r="C13022" s="217" t="s">
        <v>11696</v>
      </c>
      <c r="D13022" s="217" t="s">
        <v>89</v>
      </c>
      <c r="E13022" s="217" t="s">
        <v>86</v>
      </c>
      <c r="F13022" s="217" t="s">
        <v>12</v>
      </c>
      <c r="G13022" s="217" t="s">
        <v>5</v>
      </c>
      <c r="H13022" s="217" t="s">
        <v>174</v>
      </c>
      <c r="I13022" s="217">
        <v>3</v>
      </c>
      <c r="J13022" s="217">
        <v>3</v>
      </c>
      <c r="K13022" s="217">
        <v>0</v>
      </c>
      <c r="L13022" s="217">
        <v>4</v>
      </c>
      <c r="M13022" s="217">
        <v>1008.8617620436499</v>
      </c>
      <c r="N13022" s="217">
        <v>2.9736482369228701</v>
      </c>
      <c r="O13022" s="217">
        <v>2.9736482369228701</v>
      </c>
      <c r="P13022" s="217">
        <v>0</v>
      </c>
      <c r="Q13022" s="217">
        <v>2.9736482369228701</v>
      </c>
      <c r="R13022" s="217">
        <v>2.9736482369228701</v>
      </c>
      <c r="S13022" s="217">
        <v>0</v>
      </c>
      <c r="T13022" s="217">
        <v>2.9736482369228701</v>
      </c>
      <c r="U13022" s="217">
        <v>2.9736482369228701</v>
      </c>
      <c r="V13022" s="217">
        <v>0</v>
      </c>
      <c r="W13022" s="217">
        <v>2.9736482369228701</v>
      </c>
      <c r="X13022" s="217">
        <v>2.9736482369228701</v>
      </c>
      <c r="Y13022" s="217">
        <v>0</v>
      </c>
    </row>
    <row r="13023" spans="2:25">
      <c r="B13023" s="217" t="s">
        <v>13193</v>
      </c>
      <c r="C13023" s="217" t="s">
        <v>11696</v>
      </c>
      <c r="D13023" s="217" t="s">
        <v>89</v>
      </c>
      <c r="E13023" s="217" t="s">
        <v>86</v>
      </c>
      <c r="F13023" s="217" t="s">
        <v>12</v>
      </c>
      <c r="G13023" s="217" t="s">
        <v>5</v>
      </c>
      <c r="H13023" s="217" t="s">
        <v>176</v>
      </c>
      <c r="I13023" s="217">
        <v>4</v>
      </c>
      <c r="J13023" s="217">
        <v>4</v>
      </c>
      <c r="K13023" s="217">
        <v>0</v>
      </c>
      <c r="L13023" s="217">
        <v>27</v>
      </c>
      <c r="M13023" s="217">
        <v>1344.4755104093299</v>
      </c>
      <c r="N13023" s="217">
        <v>2.97513786530941</v>
      </c>
      <c r="O13023" s="217">
        <v>2.97513786530941</v>
      </c>
      <c r="P13023" s="217">
        <v>0</v>
      </c>
      <c r="Q13023" s="217">
        <v>2.97513786530941</v>
      </c>
      <c r="R13023" s="217">
        <v>2.97513786530941</v>
      </c>
      <c r="S13023" s="217">
        <v>0</v>
      </c>
      <c r="T13023" s="217">
        <v>2.97513786530941</v>
      </c>
      <c r="U13023" s="217">
        <v>2.97513786530941</v>
      </c>
      <c r="V13023" s="217">
        <v>0</v>
      </c>
      <c r="W13023" s="217">
        <v>2.97513786530941</v>
      </c>
      <c r="X13023" s="217">
        <v>2.97513786530941</v>
      </c>
      <c r="Y13023" s="217">
        <v>0</v>
      </c>
    </row>
    <row r="13024" spans="2:25">
      <c r="B13024" s="217" t="s">
        <v>13194</v>
      </c>
      <c r="C13024" s="217" t="s">
        <v>11696</v>
      </c>
      <c r="D13024" s="217" t="s">
        <v>89</v>
      </c>
      <c r="E13024" s="217" t="s">
        <v>86</v>
      </c>
      <c r="F13024" s="217" t="s">
        <v>12</v>
      </c>
      <c r="G13024" s="217" t="s">
        <v>5</v>
      </c>
      <c r="H13024" s="217" t="s">
        <v>178</v>
      </c>
      <c r="I13024" s="217">
        <v>4</v>
      </c>
      <c r="J13024" s="217">
        <v>3</v>
      </c>
      <c r="K13024" s="217">
        <v>1</v>
      </c>
      <c r="L13024" s="217">
        <v>31</v>
      </c>
      <c r="M13024" s="217">
        <v>2248.62440913205</v>
      </c>
      <c r="N13024" s="217">
        <v>1.7788653292898999</v>
      </c>
      <c r="O13024" s="217">
        <v>1.3341489969674301</v>
      </c>
      <c r="P13024" s="217">
        <v>0.44471633232247498</v>
      </c>
      <c r="Q13024" s="217">
        <v>1.7788653292898999</v>
      </c>
      <c r="R13024" s="217">
        <v>1.3341489969674301</v>
      </c>
      <c r="S13024" s="217">
        <v>0.44471633232247498</v>
      </c>
      <c r="T13024" s="217">
        <v>1.7788653292898999</v>
      </c>
      <c r="U13024" s="217">
        <v>1.3341489969674301</v>
      </c>
      <c r="V13024" s="217">
        <v>0.44471633232247498</v>
      </c>
      <c r="W13024" s="217">
        <v>1.7788653292898999</v>
      </c>
      <c r="X13024" s="217">
        <v>1.3341489969674301</v>
      </c>
      <c r="Y13024" s="217">
        <v>0.44471633232247498</v>
      </c>
    </row>
    <row r="13025" spans="2:25">
      <c r="B13025" s="217" t="s">
        <v>13195</v>
      </c>
      <c r="C13025" s="217" t="s">
        <v>11696</v>
      </c>
      <c r="D13025" s="217" t="s">
        <v>89</v>
      </c>
      <c r="E13025" s="217" t="s">
        <v>86</v>
      </c>
      <c r="F13025" s="217" t="s">
        <v>12</v>
      </c>
      <c r="G13025" s="217" t="s">
        <v>5</v>
      </c>
      <c r="H13025" s="217" t="s">
        <v>5</v>
      </c>
      <c r="I13025" s="217">
        <v>25</v>
      </c>
      <c r="J13025" s="217">
        <v>23</v>
      </c>
      <c r="K13025" s="217">
        <v>2</v>
      </c>
      <c r="L13025" s="217">
        <v>99</v>
      </c>
      <c r="M13025" s="217">
        <v>6580</v>
      </c>
      <c r="N13025" s="217">
        <v>3.7993920972644402</v>
      </c>
      <c r="O13025" s="217">
        <v>3.4954407294832799</v>
      </c>
      <c r="P13025" s="217">
        <v>0.303951367781155</v>
      </c>
      <c r="Q13025" s="217">
        <v>3.7993920972644402</v>
      </c>
      <c r="R13025" s="217">
        <v>3.4954407294832799</v>
      </c>
      <c r="S13025" s="217">
        <v>0.303951367781155</v>
      </c>
      <c r="T13025" s="217">
        <v>3.7993920972644402</v>
      </c>
      <c r="U13025" s="217">
        <v>3.4954407294832799</v>
      </c>
      <c r="V13025" s="217">
        <v>0.303951367781155</v>
      </c>
      <c r="W13025" s="217">
        <v>3.7993920972644402</v>
      </c>
      <c r="X13025" s="217">
        <v>3.4954407294832799</v>
      </c>
      <c r="Y13025" s="217">
        <v>0.303951367781155</v>
      </c>
    </row>
    <row r="13026" spans="2:25">
      <c r="B13026" s="217" t="s">
        <v>13196</v>
      </c>
      <c r="C13026" s="217" t="s">
        <v>11696</v>
      </c>
      <c r="D13026" s="217" t="s">
        <v>89</v>
      </c>
      <c r="E13026" s="217" t="s">
        <v>86</v>
      </c>
      <c r="F13026" s="217" t="s">
        <v>9</v>
      </c>
      <c r="G13026" s="217" t="s">
        <v>5</v>
      </c>
      <c r="H13026" s="217" t="s">
        <v>170</v>
      </c>
      <c r="I13026" s="217">
        <v>0</v>
      </c>
      <c r="J13026" s="217">
        <v>0</v>
      </c>
      <c r="K13026" s="217">
        <v>0</v>
      </c>
      <c r="L13026" s="217">
        <v>32</v>
      </c>
      <c r="M13026" s="217">
        <v>1036.1180555892499</v>
      </c>
      <c r="N13026" s="217">
        <v>0</v>
      </c>
      <c r="O13026" s="217">
        <v>0</v>
      </c>
      <c r="P13026" s="217">
        <v>0</v>
      </c>
      <c r="Q13026" s="217">
        <v>0</v>
      </c>
      <c r="R13026" s="217">
        <v>0</v>
      </c>
      <c r="S13026" s="217">
        <v>0</v>
      </c>
      <c r="T13026" s="217">
        <v>0</v>
      </c>
      <c r="U13026" s="217">
        <v>0</v>
      </c>
      <c r="V13026" s="217">
        <v>0</v>
      </c>
      <c r="W13026" s="217">
        <v>0</v>
      </c>
      <c r="X13026" s="217">
        <v>0</v>
      </c>
      <c r="Y13026" s="217">
        <v>0</v>
      </c>
    </row>
    <row r="13027" spans="2:25">
      <c r="B13027" s="217" t="s">
        <v>13197</v>
      </c>
      <c r="C13027" s="217" t="s">
        <v>11696</v>
      </c>
      <c r="D13027" s="217" t="s">
        <v>89</v>
      </c>
      <c r="E13027" s="217" t="s">
        <v>86</v>
      </c>
      <c r="F13027" s="217" t="s">
        <v>9</v>
      </c>
      <c r="G13027" s="217" t="s">
        <v>5</v>
      </c>
      <c r="H13027" s="217" t="s">
        <v>172</v>
      </c>
      <c r="I13027" s="217">
        <v>2</v>
      </c>
      <c r="J13027" s="217">
        <v>0</v>
      </c>
      <c r="K13027" s="217">
        <v>2</v>
      </c>
      <c r="L13027" s="217">
        <v>43</v>
      </c>
      <c r="M13027" s="217">
        <v>867.24341278581801</v>
      </c>
      <c r="N13027" s="217">
        <v>2.30615761447581</v>
      </c>
      <c r="O13027" s="217">
        <v>0</v>
      </c>
      <c r="P13027" s="217">
        <v>2.30615761447581</v>
      </c>
      <c r="Q13027" s="217">
        <v>2.30615761447581</v>
      </c>
      <c r="R13027" s="217">
        <v>0</v>
      </c>
      <c r="S13027" s="217">
        <v>2.30615761447581</v>
      </c>
      <c r="T13027" s="217">
        <v>2.30615761447581</v>
      </c>
      <c r="U13027" s="217">
        <v>0</v>
      </c>
      <c r="V13027" s="217">
        <v>2.30615761447581</v>
      </c>
      <c r="W13027" s="217">
        <v>2.30615761447581</v>
      </c>
      <c r="X13027" s="217">
        <v>0</v>
      </c>
      <c r="Y13027" s="217">
        <v>2.30615761447581</v>
      </c>
    </row>
    <row r="13028" spans="2:25">
      <c r="B13028" s="217" t="s">
        <v>13198</v>
      </c>
      <c r="C13028" s="217" t="s">
        <v>11696</v>
      </c>
      <c r="D13028" s="217" t="s">
        <v>89</v>
      </c>
      <c r="E13028" s="217" t="s">
        <v>86</v>
      </c>
      <c r="F13028" s="217" t="s">
        <v>9</v>
      </c>
      <c r="G13028" s="217" t="s">
        <v>5</v>
      </c>
      <c r="H13028" s="217" t="s">
        <v>174</v>
      </c>
      <c r="I13028" s="217">
        <v>1</v>
      </c>
      <c r="J13028" s="217">
        <v>0</v>
      </c>
      <c r="K13028" s="217">
        <v>1</v>
      </c>
      <c r="L13028" s="217">
        <v>8</v>
      </c>
      <c r="M13028" s="217">
        <v>1022.54608988012</v>
      </c>
      <c r="N13028" s="217">
        <v>0.97795102821941104</v>
      </c>
      <c r="O13028" s="217">
        <v>0</v>
      </c>
      <c r="P13028" s="217">
        <v>0.97795102821941104</v>
      </c>
      <c r="Q13028" s="217">
        <v>0.97795102821941104</v>
      </c>
      <c r="R13028" s="217">
        <v>0</v>
      </c>
      <c r="S13028" s="217">
        <v>0.97795102821941104</v>
      </c>
      <c r="T13028" s="217">
        <v>0.97795102821941104</v>
      </c>
      <c r="U13028" s="217">
        <v>0</v>
      </c>
      <c r="V13028" s="217">
        <v>0.97795102821941104</v>
      </c>
      <c r="W13028" s="217">
        <v>0.97795102821941104</v>
      </c>
      <c r="X13028" s="217">
        <v>0</v>
      </c>
      <c r="Y13028" s="217">
        <v>0.97795102821941104</v>
      </c>
    </row>
    <row r="13029" spans="2:25">
      <c r="B13029" s="217" t="s">
        <v>13199</v>
      </c>
      <c r="C13029" s="217" t="s">
        <v>11696</v>
      </c>
      <c r="D13029" s="217" t="s">
        <v>89</v>
      </c>
      <c r="E13029" s="217" t="s">
        <v>86</v>
      </c>
      <c r="F13029" s="217" t="s">
        <v>9</v>
      </c>
      <c r="G13029" s="217" t="s">
        <v>5</v>
      </c>
      <c r="H13029" s="217" t="s">
        <v>176</v>
      </c>
      <c r="I13029" s="217">
        <v>3</v>
      </c>
      <c r="J13029" s="217">
        <v>3</v>
      </c>
      <c r="K13029" s="217">
        <v>0</v>
      </c>
      <c r="L13029" s="217">
        <v>34</v>
      </c>
      <c r="M13029" s="217">
        <v>1383.16557425565</v>
      </c>
      <c r="N13029" s="217">
        <v>2.1689377293925598</v>
      </c>
      <c r="O13029" s="217">
        <v>2.1689377293925598</v>
      </c>
      <c r="P13029" s="217">
        <v>0</v>
      </c>
      <c r="Q13029" s="217">
        <v>2.1689377293925598</v>
      </c>
      <c r="R13029" s="217">
        <v>2.1689377293925598</v>
      </c>
      <c r="S13029" s="217">
        <v>0</v>
      </c>
      <c r="T13029" s="217">
        <v>2.1689377293925598</v>
      </c>
      <c r="U13029" s="217">
        <v>2.1689377293925598</v>
      </c>
      <c r="V13029" s="217">
        <v>0</v>
      </c>
      <c r="W13029" s="217">
        <v>2.1689377293925598</v>
      </c>
      <c r="X13029" s="217">
        <v>2.1689377293925598</v>
      </c>
      <c r="Y13029" s="217">
        <v>0</v>
      </c>
    </row>
    <row r="13030" spans="2:25">
      <c r="B13030" s="217" t="s">
        <v>13200</v>
      </c>
      <c r="C13030" s="217" t="s">
        <v>11696</v>
      </c>
      <c r="D13030" s="217" t="s">
        <v>89</v>
      </c>
      <c r="E13030" s="217" t="s">
        <v>86</v>
      </c>
      <c r="F13030" s="217" t="s">
        <v>9</v>
      </c>
      <c r="G13030" s="217" t="s">
        <v>5</v>
      </c>
      <c r="H13030" s="217" t="s">
        <v>178</v>
      </c>
      <c r="I13030" s="217">
        <v>7</v>
      </c>
      <c r="J13030" s="217">
        <v>7</v>
      </c>
      <c r="K13030" s="217">
        <v>0</v>
      </c>
      <c r="L13030" s="217">
        <v>73</v>
      </c>
      <c r="M13030" s="217">
        <v>2270.92686748917</v>
      </c>
      <c r="N13030" s="217">
        <v>3.0824418435541698</v>
      </c>
      <c r="O13030" s="217">
        <v>3.0824418435541698</v>
      </c>
      <c r="P13030" s="217">
        <v>0</v>
      </c>
      <c r="Q13030" s="217">
        <v>3.0824418435541698</v>
      </c>
      <c r="R13030" s="217">
        <v>3.0824418435541698</v>
      </c>
      <c r="S13030" s="217">
        <v>0</v>
      </c>
      <c r="T13030" s="217">
        <v>3.0824418435541698</v>
      </c>
      <c r="U13030" s="217">
        <v>3.0824418435541698</v>
      </c>
      <c r="V13030" s="217">
        <v>0</v>
      </c>
      <c r="W13030" s="217">
        <v>3.0824418435541698</v>
      </c>
      <c r="X13030" s="217">
        <v>3.0824418435541698</v>
      </c>
      <c r="Y13030" s="217">
        <v>0</v>
      </c>
    </row>
    <row r="13031" spans="2:25">
      <c r="B13031" s="217" t="s">
        <v>13201</v>
      </c>
      <c r="C13031" s="217" t="s">
        <v>11696</v>
      </c>
      <c r="D13031" s="217" t="s">
        <v>89</v>
      </c>
      <c r="E13031" s="217" t="s">
        <v>86</v>
      </c>
      <c r="F13031" s="217" t="s">
        <v>9</v>
      </c>
      <c r="G13031" s="217" t="s">
        <v>5</v>
      </c>
      <c r="H13031" s="217" t="s">
        <v>5</v>
      </c>
      <c r="I13031" s="217">
        <v>13</v>
      </c>
      <c r="J13031" s="217">
        <v>10</v>
      </c>
      <c r="K13031" s="217">
        <v>3</v>
      </c>
      <c r="L13031" s="217">
        <v>190</v>
      </c>
      <c r="M13031" s="217">
        <v>6580</v>
      </c>
      <c r="N13031" s="217">
        <v>1.97568389057751</v>
      </c>
      <c r="O13031" s="217">
        <v>1.5197568389057801</v>
      </c>
      <c r="P13031" s="217">
        <v>0.45592705167173297</v>
      </c>
      <c r="Q13031" s="217">
        <v>1.97568389057751</v>
      </c>
      <c r="R13031" s="217">
        <v>1.5197568389057801</v>
      </c>
      <c r="S13031" s="217">
        <v>0.45592705167173297</v>
      </c>
      <c r="T13031" s="217">
        <v>1.97568389057751</v>
      </c>
      <c r="U13031" s="217">
        <v>1.5197568389057801</v>
      </c>
      <c r="V13031" s="217">
        <v>0.45592705167173297</v>
      </c>
      <c r="W13031" s="217">
        <v>1.97568389057751</v>
      </c>
      <c r="X13031" s="217">
        <v>1.5197568389057801</v>
      </c>
      <c r="Y13031" s="217">
        <v>0.45592705167173297</v>
      </c>
    </row>
    <row r="13032" spans="2:25">
      <c r="B13032" s="217" t="s">
        <v>13202</v>
      </c>
      <c r="C13032" s="217" t="s">
        <v>11696</v>
      </c>
      <c r="D13032" s="217" t="s">
        <v>89</v>
      </c>
      <c r="E13032" s="217" t="s">
        <v>86</v>
      </c>
      <c r="F13032" s="217" t="s">
        <v>5</v>
      </c>
      <c r="G13032" s="217" t="s">
        <v>5</v>
      </c>
      <c r="H13032" s="217" t="s">
        <v>170</v>
      </c>
      <c r="I13032" s="217">
        <v>7</v>
      </c>
      <c r="J13032" s="217">
        <v>6</v>
      </c>
      <c r="K13032" s="217">
        <v>1</v>
      </c>
      <c r="L13032" s="217">
        <v>49</v>
      </c>
      <c r="M13032" s="217">
        <v>2111.7700217966299</v>
      </c>
      <c r="N13032" s="217">
        <v>3.3147548870139798</v>
      </c>
      <c r="O13032" s="217">
        <v>2.8412184745834099</v>
      </c>
      <c r="P13032" s="217">
        <v>0.47353641243056899</v>
      </c>
      <c r="Q13032" s="217">
        <v>3.3147548870139798</v>
      </c>
      <c r="R13032" s="217">
        <v>2.8412184745834099</v>
      </c>
      <c r="S13032" s="217">
        <v>0.47353641243056899</v>
      </c>
      <c r="T13032" s="217">
        <v>3.3147548870139798</v>
      </c>
      <c r="U13032" s="217">
        <v>2.8412184745834099</v>
      </c>
      <c r="V13032" s="217">
        <v>0.47353641243056899</v>
      </c>
      <c r="W13032" s="217">
        <v>3.3147548870139798</v>
      </c>
      <c r="X13032" s="217">
        <v>2.8412184745834099</v>
      </c>
      <c r="Y13032" s="217">
        <v>0.47353641243056899</v>
      </c>
    </row>
    <row r="13033" spans="2:25">
      <c r="B13033" s="217" t="s">
        <v>13203</v>
      </c>
      <c r="C13033" s="217" t="s">
        <v>11696</v>
      </c>
      <c r="D13033" s="217" t="s">
        <v>89</v>
      </c>
      <c r="E13033" s="217" t="s">
        <v>86</v>
      </c>
      <c r="F13033" s="217" t="s">
        <v>5</v>
      </c>
      <c r="G13033" s="217" t="s">
        <v>5</v>
      </c>
      <c r="H13033" s="217" t="s">
        <v>172</v>
      </c>
      <c r="I13033" s="217">
        <v>9</v>
      </c>
      <c r="J13033" s="217">
        <v>7</v>
      </c>
      <c r="K13033" s="217">
        <v>2</v>
      </c>
      <c r="L13033" s="217">
        <v>63</v>
      </c>
      <c r="M13033" s="217">
        <v>1769.6297649933999</v>
      </c>
      <c r="N13033" s="217">
        <v>5.0858095732999598</v>
      </c>
      <c r="O13033" s="217">
        <v>3.9556296681221901</v>
      </c>
      <c r="P13033" s="217">
        <v>1.1301799051777699</v>
      </c>
      <c r="Q13033" s="217">
        <v>5.0858095732999598</v>
      </c>
      <c r="R13033" s="217">
        <v>3.9556296681221901</v>
      </c>
      <c r="S13033" s="217">
        <v>1.1301799051777699</v>
      </c>
      <c r="T13033" s="217">
        <v>5.0858095732999598</v>
      </c>
      <c r="U13033" s="217">
        <v>3.9556296681221901</v>
      </c>
      <c r="V13033" s="217">
        <v>1.1301799051777699</v>
      </c>
      <c r="W13033" s="217">
        <v>5.0858095732999598</v>
      </c>
      <c r="X13033" s="217">
        <v>3.9556296681221901</v>
      </c>
      <c r="Y13033" s="217">
        <v>1.1301799051777699</v>
      </c>
    </row>
    <row r="13034" spans="2:25">
      <c r="B13034" s="217" t="s">
        <v>13204</v>
      </c>
      <c r="C13034" s="217" t="s">
        <v>11696</v>
      </c>
      <c r="D13034" s="217" t="s">
        <v>89</v>
      </c>
      <c r="E13034" s="217" t="s">
        <v>86</v>
      </c>
      <c r="F13034" s="217" t="s">
        <v>5</v>
      </c>
      <c r="G13034" s="217" t="s">
        <v>5</v>
      </c>
      <c r="H13034" s="217" t="s">
        <v>174</v>
      </c>
      <c r="I13034" s="217">
        <v>4</v>
      </c>
      <c r="J13034" s="217">
        <v>3</v>
      </c>
      <c r="K13034" s="217">
        <v>1</v>
      </c>
      <c r="L13034" s="217">
        <v>12</v>
      </c>
      <c r="M13034" s="217">
        <v>2031.4078519237701</v>
      </c>
      <c r="N13034" s="217">
        <v>1.96907774881935</v>
      </c>
      <c r="O13034" s="217">
        <v>1.4768083116145101</v>
      </c>
      <c r="P13034" s="217">
        <v>0.49226943720483701</v>
      </c>
      <c r="Q13034" s="217">
        <v>1.96907774881935</v>
      </c>
      <c r="R13034" s="217">
        <v>1.4768083116145101</v>
      </c>
      <c r="S13034" s="217">
        <v>0.49226943720483701</v>
      </c>
      <c r="T13034" s="217">
        <v>1.96907774881935</v>
      </c>
      <c r="U13034" s="217">
        <v>1.4768083116145101</v>
      </c>
      <c r="V13034" s="217">
        <v>0.49226943720483701</v>
      </c>
      <c r="W13034" s="217">
        <v>1.96907774881935</v>
      </c>
      <c r="X13034" s="217">
        <v>1.4768083116145101</v>
      </c>
      <c r="Y13034" s="217">
        <v>0.49226943720483701</v>
      </c>
    </row>
    <row r="13035" spans="2:25">
      <c r="B13035" s="217" t="s">
        <v>13205</v>
      </c>
      <c r="C13035" s="217" t="s">
        <v>11696</v>
      </c>
      <c r="D13035" s="217" t="s">
        <v>89</v>
      </c>
      <c r="E13035" s="217" t="s">
        <v>86</v>
      </c>
      <c r="F13035" s="217" t="s">
        <v>5</v>
      </c>
      <c r="G13035" s="217" t="s">
        <v>5</v>
      </c>
      <c r="H13035" s="217" t="s">
        <v>176</v>
      </c>
      <c r="I13035" s="217">
        <v>7</v>
      </c>
      <c r="J13035" s="217">
        <v>7</v>
      </c>
      <c r="K13035" s="217">
        <v>0</v>
      </c>
      <c r="L13035" s="217">
        <v>62</v>
      </c>
      <c r="M13035" s="217">
        <v>2727.6410846649801</v>
      </c>
      <c r="N13035" s="217">
        <v>2.5663200482477602</v>
      </c>
      <c r="O13035" s="217">
        <v>2.5663200482477602</v>
      </c>
      <c r="P13035" s="217">
        <v>0</v>
      </c>
      <c r="Q13035" s="217">
        <v>2.5663200482477602</v>
      </c>
      <c r="R13035" s="217">
        <v>2.5663200482477602</v>
      </c>
      <c r="S13035" s="217">
        <v>0</v>
      </c>
      <c r="T13035" s="217">
        <v>2.5663200482477602</v>
      </c>
      <c r="U13035" s="217">
        <v>2.5663200482477602</v>
      </c>
      <c r="V13035" s="217">
        <v>0</v>
      </c>
      <c r="W13035" s="217">
        <v>2.5663200482477602</v>
      </c>
      <c r="X13035" s="217">
        <v>2.5663200482477602</v>
      </c>
      <c r="Y13035" s="217">
        <v>0</v>
      </c>
    </row>
    <row r="13036" spans="2:25">
      <c r="B13036" s="217" t="s">
        <v>13206</v>
      </c>
      <c r="C13036" s="217" t="s">
        <v>11696</v>
      </c>
      <c r="D13036" s="217" t="s">
        <v>89</v>
      </c>
      <c r="E13036" s="217" t="s">
        <v>86</v>
      </c>
      <c r="F13036" s="217" t="s">
        <v>5</v>
      </c>
      <c r="G13036" s="217" t="s">
        <v>5</v>
      </c>
      <c r="H13036" s="217" t="s">
        <v>178</v>
      </c>
      <c r="I13036" s="217">
        <v>11</v>
      </c>
      <c r="J13036" s="217">
        <v>10</v>
      </c>
      <c r="K13036" s="217">
        <v>1</v>
      </c>
      <c r="L13036" s="217">
        <v>104</v>
      </c>
      <c r="M13036" s="217">
        <v>4519.5512766212196</v>
      </c>
      <c r="N13036" s="217">
        <v>2.4338699412264502</v>
      </c>
      <c r="O13036" s="217">
        <v>2.2126090374785901</v>
      </c>
      <c r="P13036" s="217">
        <v>0.22126090374785901</v>
      </c>
      <c r="Q13036" s="217">
        <v>2.4338699412264502</v>
      </c>
      <c r="R13036" s="217">
        <v>2.2126090374785901</v>
      </c>
      <c r="S13036" s="217">
        <v>0.22126090374785901</v>
      </c>
      <c r="T13036" s="217">
        <v>2.4338699412264502</v>
      </c>
      <c r="U13036" s="217">
        <v>2.2126090374785901</v>
      </c>
      <c r="V13036" s="217">
        <v>0.22126090374785901</v>
      </c>
      <c r="W13036" s="217">
        <v>2.4338699412264502</v>
      </c>
      <c r="X13036" s="217">
        <v>2.2126090374785901</v>
      </c>
      <c r="Y13036" s="217">
        <v>0.22126090374785901</v>
      </c>
    </row>
    <row r="13037" spans="2:25">
      <c r="B13037" s="217" t="s">
        <v>13207</v>
      </c>
      <c r="C13037" s="217" t="s">
        <v>11696</v>
      </c>
      <c r="D13037" s="217" t="s">
        <v>89</v>
      </c>
      <c r="E13037" s="217" t="s">
        <v>86</v>
      </c>
      <c r="F13037" s="217" t="s">
        <v>5</v>
      </c>
      <c r="G13037" s="217" t="s">
        <v>5</v>
      </c>
      <c r="H13037" s="217" t="s">
        <v>5</v>
      </c>
      <c r="I13037" s="217">
        <v>38</v>
      </c>
      <c r="J13037" s="217">
        <v>33</v>
      </c>
      <c r="K13037" s="217">
        <v>5</v>
      </c>
      <c r="L13037" s="217">
        <v>290</v>
      </c>
      <c r="M13037" s="217">
        <v>13160</v>
      </c>
      <c r="N13037" s="217">
        <v>2.88753799392097</v>
      </c>
      <c r="O13037" s="217">
        <v>2.50759878419453</v>
      </c>
      <c r="P13037" s="217">
        <v>0.37993920972644402</v>
      </c>
      <c r="Q13037" s="217">
        <v>2.88753799392097</v>
      </c>
      <c r="R13037" s="217">
        <v>2.50759878419453</v>
      </c>
      <c r="S13037" s="217">
        <v>0.37993920972644402</v>
      </c>
      <c r="T13037" s="217">
        <v>2.88753799392097</v>
      </c>
      <c r="U13037" s="217">
        <v>2.50759878419453</v>
      </c>
      <c r="V13037" s="217">
        <v>0.37993920972644402</v>
      </c>
      <c r="W13037" s="217">
        <v>2.88753799392097</v>
      </c>
      <c r="X13037" s="217">
        <v>2.50759878419453</v>
      </c>
      <c r="Y13037" s="217">
        <v>0.37993920972644402</v>
      </c>
    </row>
    <row r="13038" spans="2:25">
      <c r="B13038" s="217" t="s">
        <v>13208</v>
      </c>
      <c r="C13038" s="217" t="s">
        <v>11696</v>
      </c>
      <c r="D13038" s="217" t="s">
        <v>89</v>
      </c>
      <c r="E13038" s="217" t="s">
        <v>103</v>
      </c>
      <c r="F13038" s="217" t="s">
        <v>12</v>
      </c>
      <c r="G13038" s="217" t="s">
        <v>10</v>
      </c>
      <c r="H13038" s="217" t="s">
        <v>170</v>
      </c>
      <c r="I13038" s="217">
        <v>5</v>
      </c>
      <c r="J13038" s="217">
        <v>5</v>
      </c>
      <c r="K13038" s="217">
        <v>0</v>
      </c>
      <c r="L13038" s="217">
        <v>4</v>
      </c>
      <c r="M13038" s="217">
        <v>353.58070617906702</v>
      </c>
      <c r="N13038" s="217">
        <v>14.141043084709001</v>
      </c>
      <c r="O13038" s="217">
        <v>14.141043084709001</v>
      </c>
      <c r="P13038" s="217">
        <v>0</v>
      </c>
      <c r="Q13038" s="217">
        <v>13.4285354191859</v>
      </c>
      <c r="R13038" s="217">
        <v>13.4285354191859</v>
      </c>
      <c r="S13038" s="217">
        <v>0</v>
      </c>
      <c r="T13038" s="217">
        <v>13.7513133201307</v>
      </c>
      <c r="U13038" s="217">
        <v>13.7513133201307</v>
      </c>
      <c r="V13038" s="217">
        <v>0</v>
      </c>
      <c r="W13038" s="217">
        <v>13.5228379528891</v>
      </c>
      <c r="X13038" s="217">
        <v>13.5228379528891</v>
      </c>
      <c r="Y13038" s="217">
        <v>0</v>
      </c>
    </row>
    <row r="13039" spans="2:25">
      <c r="B13039" s="217" t="s">
        <v>13209</v>
      </c>
      <c r="C13039" s="217" t="s">
        <v>11696</v>
      </c>
      <c r="D13039" s="217" t="s">
        <v>89</v>
      </c>
      <c r="E13039" s="217" t="s">
        <v>103</v>
      </c>
      <c r="F13039" s="217" t="s">
        <v>12</v>
      </c>
      <c r="G13039" s="217" t="s">
        <v>10</v>
      </c>
      <c r="H13039" s="217" t="s">
        <v>172</v>
      </c>
      <c r="I13039" s="217">
        <v>14</v>
      </c>
      <c r="J13039" s="217">
        <v>14</v>
      </c>
      <c r="K13039" s="217">
        <v>0</v>
      </c>
      <c r="L13039" s="217">
        <v>21</v>
      </c>
      <c r="M13039" s="217">
        <v>581.21294279490996</v>
      </c>
      <c r="N13039" s="217">
        <v>24.087557191478599</v>
      </c>
      <c r="O13039" s="217">
        <v>24.087557191478599</v>
      </c>
      <c r="P13039" s="217">
        <v>0</v>
      </c>
      <c r="Q13039" s="217">
        <v>25.1943284508326</v>
      </c>
      <c r="R13039" s="217">
        <v>25.1943284508326</v>
      </c>
      <c r="S13039" s="217">
        <v>0</v>
      </c>
      <c r="T13039" s="217">
        <v>24.777155128942301</v>
      </c>
      <c r="U13039" s="217">
        <v>24.777155128942301</v>
      </c>
      <c r="V13039" s="217">
        <v>0</v>
      </c>
      <c r="W13039" s="217">
        <v>24.974272384463699</v>
      </c>
      <c r="X13039" s="217">
        <v>24.974272384463699</v>
      </c>
      <c r="Y13039" s="217">
        <v>0</v>
      </c>
    </row>
    <row r="13040" spans="2:25">
      <c r="B13040" s="217" t="s">
        <v>13210</v>
      </c>
      <c r="C13040" s="217" t="s">
        <v>11696</v>
      </c>
      <c r="D13040" s="217" t="s">
        <v>89</v>
      </c>
      <c r="E13040" s="217" t="s">
        <v>103</v>
      </c>
      <c r="F13040" s="217" t="s">
        <v>12</v>
      </c>
      <c r="G13040" s="217" t="s">
        <v>10</v>
      </c>
      <c r="H13040" s="217" t="s">
        <v>174</v>
      </c>
      <c r="I13040" s="217">
        <v>1</v>
      </c>
      <c r="J13040" s="217">
        <v>1</v>
      </c>
      <c r="K13040" s="217">
        <v>0</v>
      </c>
      <c r="L13040" s="217">
        <v>7</v>
      </c>
      <c r="M13040" s="217">
        <v>832.31422675684996</v>
      </c>
      <c r="N13040" s="217">
        <v>1.2014693103307199</v>
      </c>
      <c r="O13040" s="217">
        <v>1.2014693103307199</v>
      </c>
      <c r="P13040" s="217">
        <v>0</v>
      </c>
      <c r="Q13040" s="217">
        <v>1.59767040729927</v>
      </c>
      <c r="R13040" s="217">
        <v>1.59767040729927</v>
      </c>
      <c r="S13040" s="217">
        <v>0</v>
      </c>
      <c r="T13040" s="217">
        <v>1.3498812533517199</v>
      </c>
      <c r="U13040" s="217">
        <v>1.3498812533517199</v>
      </c>
      <c r="V13040" s="217">
        <v>0</v>
      </c>
      <c r="W13040" s="217">
        <v>1.48259141329005</v>
      </c>
      <c r="X13040" s="217">
        <v>1.48259141329005</v>
      </c>
      <c r="Y13040" s="217">
        <v>0</v>
      </c>
    </row>
    <row r="13041" spans="2:25">
      <c r="B13041" s="217" t="s">
        <v>13211</v>
      </c>
      <c r="C13041" s="217" t="s">
        <v>11696</v>
      </c>
      <c r="D13041" s="217" t="s">
        <v>89</v>
      </c>
      <c r="E13041" s="217" t="s">
        <v>103</v>
      </c>
      <c r="F13041" s="217" t="s">
        <v>12</v>
      </c>
      <c r="G13041" s="217" t="s">
        <v>10</v>
      </c>
      <c r="H13041" s="217" t="s">
        <v>176</v>
      </c>
      <c r="I13041" s="217">
        <v>12</v>
      </c>
      <c r="J13041" s="217">
        <v>12</v>
      </c>
      <c r="K13041" s="217">
        <v>0</v>
      </c>
      <c r="L13041" s="217">
        <v>35</v>
      </c>
      <c r="M13041" s="217">
        <v>1576.0630517023999</v>
      </c>
      <c r="N13041" s="217">
        <v>7.6139085850899901</v>
      </c>
      <c r="O13041" s="217">
        <v>7.6139085850899901</v>
      </c>
      <c r="P13041" s="217">
        <v>0</v>
      </c>
      <c r="Q13041" s="217">
        <v>8.1706298952384397</v>
      </c>
      <c r="R13041" s="217">
        <v>8.1706298952384397</v>
      </c>
      <c r="S13041" s="217">
        <v>0</v>
      </c>
      <c r="T13041" s="217">
        <v>8.0087176301956493</v>
      </c>
      <c r="U13041" s="217">
        <v>8.0087176301956493</v>
      </c>
      <c r="V13041" s="217">
        <v>0</v>
      </c>
      <c r="W13041" s="217">
        <v>8.1667341273270893</v>
      </c>
      <c r="X13041" s="217">
        <v>8.1667341273270893</v>
      </c>
      <c r="Y13041" s="217">
        <v>0</v>
      </c>
    </row>
    <row r="13042" spans="2:25">
      <c r="B13042" s="217" t="s">
        <v>13212</v>
      </c>
      <c r="C13042" s="217" t="s">
        <v>11696</v>
      </c>
      <c r="D13042" s="217" t="s">
        <v>89</v>
      </c>
      <c r="E13042" s="217" t="s">
        <v>103</v>
      </c>
      <c r="F13042" s="217" t="s">
        <v>12</v>
      </c>
      <c r="G13042" s="217" t="s">
        <v>10</v>
      </c>
      <c r="H13042" s="217" t="s">
        <v>178</v>
      </c>
      <c r="I13042" s="217">
        <v>23</v>
      </c>
      <c r="J13042" s="217">
        <v>20</v>
      </c>
      <c r="K13042" s="217">
        <v>3</v>
      </c>
      <c r="L13042" s="217">
        <v>104</v>
      </c>
      <c r="M13042" s="217">
        <v>4026.8290725667798</v>
      </c>
      <c r="N13042" s="217">
        <v>5.7116901625375798</v>
      </c>
      <c r="O13042" s="217">
        <v>4.9666870978587703</v>
      </c>
      <c r="P13042" s="217">
        <v>0.74500306467881505</v>
      </c>
      <c r="Q13042" s="217">
        <v>5.7222315160631503</v>
      </c>
      <c r="R13042" s="217">
        <v>5.0123141743617401</v>
      </c>
      <c r="S13042" s="217">
        <v>0.70991734170141296</v>
      </c>
      <c r="T13042" s="217">
        <v>5.7495412814398499</v>
      </c>
      <c r="U13042" s="217">
        <v>4.9972599502434001</v>
      </c>
      <c r="V13042" s="217">
        <v>0.75228133119645602</v>
      </c>
      <c r="W13042" s="217">
        <v>5.7763046981598496</v>
      </c>
      <c r="X13042" s="217">
        <v>5.0426958233041201</v>
      </c>
      <c r="Y13042" s="217">
        <v>0.73360887485572701</v>
      </c>
    </row>
    <row r="13043" spans="2:25">
      <c r="B13043" s="217" t="s">
        <v>13213</v>
      </c>
      <c r="C13043" s="217" t="s">
        <v>11696</v>
      </c>
      <c r="D13043" s="217" t="s">
        <v>89</v>
      </c>
      <c r="E13043" s="217" t="s">
        <v>103</v>
      </c>
      <c r="F13043" s="217" t="s">
        <v>12</v>
      </c>
      <c r="G13043" s="217" t="s">
        <v>10</v>
      </c>
      <c r="H13043" s="217" t="s">
        <v>5</v>
      </c>
      <c r="I13043" s="217">
        <v>55</v>
      </c>
      <c r="J13043" s="217">
        <v>52</v>
      </c>
      <c r="K13043" s="217">
        <v>3</v>
      </c>
      <c r="L13043" s="217">
        <v>174</v>
      </c>
      <c r="M13043" s="217">
        <v>7370</v>
      </c>
      <c r="N13043" s="217">
        <v>7.4626865671641802</v>
      </c>
      <c r="O13043" s="217">
        <v>7.0556309362279501</v>
      </c>
      <c r="P13043" s="217">
        <v>0.40705563093622799</v>
      </c>
      <c r="Q13043" s="217">
        <v>7.5261466133572599</v>
      </c>
      <c r="R13043" s="217">
        <v>7.1434409253556499</v>
      </c>
      <c r="S13043" s="217">
        <v>0.38270568800160898</v>
      </c>
      <c r="T13043" s="217">
        <v>7.5040987008376003</v>
      </c>
      <c r="U13043" s="217">
        <v>7.0989474865618698</v>
      </c>
      <c r="V13043" s="217">
        <v>0.40515121427573297</v>
      </c>
      <c r="W13043" s="217">
        <v>7.5475202966321602</v>
      </c>
      <c r="X13043" s="217">
        <v>7.1521323002018597</v>
      </c>
      <c r="Y13043" s="217">
        <v>0.39538799643030298</v>
      </c>
    </row>
    <row r="13044" spans="2:25">
      <c r="B13044" s="217" t="s">
        <v>13214</v>
      </c>
      <c r="C13044" s="217" t="s">
        <v>11696</v>
      </c>
      <c r="D13044" s="217" t="s">
        <v>89</v>
      </c>
      <c r="E13044" s="217" t="s">
        <v>103</v>
      </c>
      <c r="F13044" s="217" t="s">
        <v>9</v>
      </c>
      <c r="G13044" s="217" t="s">
        <v>10</v>
      </c>
      <c r="H13044" s="217" t="s">
        <v>170</v>
      </c>
      <c r="I13044" s="217">
        <v>0</v>
      </c>
      <c r="J13044" s="217">
        <v>0</v>
      </c>
      <c r="K13044" s="217">
        <v>0</v>
      </c>
      <c r="L13044" s="217">
        <v>7</v>
      </c>
      <c r="M13044" s="217">
        <v>390.30184800607901</v>
      </c>
      <c r="N13044" s="217">
        <v>0</v>
      </c>
      <c r="O13044" s="217">
        <v>0</v>
      </c>
      <c r="P13044" s="217">
        <v>0</v>
      </c>
      <c r="Q13044" s="217">
        <v>0</v>
      </c>
      <c r="R13044" s="217">
        <v>0</v>
      </c>
      <c r="S13044" s="217">
        <v>0</v>
      </c>
      <c r="T13044" s="217">
        <v>0</v>
      </c>
      <c r="U13044" s="217">
        <v>0</v>
      </c>
      <c r="V13044" s="217">
        <v>0</v>
      </c>
      <c r="W13044" s="217">
        <v>0</v>
      </c>
      <c r="X13044" s="217">
        <v>0</v>
      </c>
      <c r="Y13044" s="217">
        <v>0</v>
      </c>
    </row>
    <row r="13045" spans="2:25">
      <c r="B13045" s="217" t="s">
        <v>13215</v>
      </c>
      <c r="C13045" s="217" t="s">
        <v>11696</v>
      </c>
      <c r="D13045" s="217" t="s">
        <v>89</v>
      </c>
      <c r="E13045" s="217" t="s">
        <v>103</v>
      </c>
      <c r="F13045" s="217" t="s">
        <v>9</v>
      </c>
      <c r="G13045" s="217" t="s">
        <v>10</v>
      </c>
      <c r="H13045" s="217" t="s">
        <v>172</v>
      </c>
      <c r="I13045" s="217">
        <v>2</v>
      </c>
      <c r="J13045" s="217">
        <v>2</v>
      </c>
      <c r="K13045" s="217">
        <v>0</v>
      </c>
      <c r="L13045" s="217">
        <v>32</v>
      </c>
      <c r="M13045" s="217">
        <v>516.20594401526705</v>
      </c>
      <c r="N13045" s="217">
        <v>3.8744226469830201</v>
      </c>
      <c r="O13045" s="217">
        <v>3.8744226469830201</v>
      </c>
      <c r="P13045" s="217">
        <v>0</v>
      </c>
      <c r="Q13045" s="217">
        <v>4.7139795729107501</v>
      </c>
      <c r="R13045" s="217">
        <v>4.7139795729107501</v>
      </c>
      <c r="S13045" s="217">
        <v>0</v>
      </c>
      <c r="T13045" s="217">
        <v>4.2856725211441802</v>
      </c>
      <c r="U13045" s="217">
        <v>4.2856725211441802</v>
      </c>
      <c r="V13045" s="217">
        <v>0</v>
      </c>
      <c r="W13045" s="217">
        <v>4.54021095166331</v>
      </c>
      <c r="X13045" s="217">
        <v>4.54021095166331</v>
      </c>
      <c r="Y13045" s="217">
        <v>0</v>
      </c>
    </row>
    <row r="13046" spans="2:25">
      <c r="B13046" s="217" t="s">
        <v>13216</v>
      </c>
      <c r="C13046" s="217" t="s">
        <v>11696</v>
      </c>
      <c r="D13046" s="217" t="s">
        <v>89</v>
      </c>
      <c r="E13046" s="217" t="s">
        <v>103</v>
      </c>
      <c r="F13046" s="217" t="s">
        <v>9</v>
      </c>
      <c r="G13046" s="217" t="s">
        <v>10</v>
      </c>
      <c r="H13046" s="217" t="s">
        <v>174</v>
      </c>
      <c r="I13046" s="217">
        <v>1</v>
      </c>
      <c r="J13046" s="217">
        <v>1</v>
      </c>
      <c r="K13046" s="217">
        <v>0</v>
      </c>
      <c r="L13046" s="217">
        <v>11</v>
      </c>
      <c r="M13046" s="217">
        <v>849.97289005279697</v>
      </c>
      <c r="N13046" s="217">
        <v>1.17650811185035</v>
      </c>
      <c r="O13046" s="217">
        <v>1.17650811185035</v>
      </c>
      <c r="P13046" s="217">
        <v>0</v>
      </c>
      <c r="Q13046" s="217">
        <v>1.42848652800485</v>
      </c>
      <c r="R13046" s="217">
        <v>1.42848652800485</v>
      </c>
      <c r="S13046" s="217">
        <v>0</v>
      </c>
      <c r="T13046" s="217">
        <v>1.20693678496482</v>
      </c>
      <c r="U13046" s="217">
        <v>1.20693678496482</v>
      </c>
      <c r="V13046" s="217">
        <v>0</v>
      </c>
      <c r="W13046" s="217">
        <v>1.3255937211734199</v>
      </c>
      <c r="X13046" s="217">
        <v>1.3255937211734199</v>
      </c>
      <c r="Y13046" s="217">
        <v>0</v>
      </c>
    </row>
    <row r="13047" spans="2:25">
      <c r="B13047" s="217" t="s">
        <v>13217</v>
      </c>
      <c r="C13047" s="217" t="s">
        <v>11696</v>
      </c>
      <c r="D13047" s="217" t="s">
        <v>89</v>
      </c>
      <c r="E13047" s="217" t="s">
        <v>103</v>
      </c>
      <c r="F13047" s="217" t="s">
        <v>9</v>
      </c>
      <c r="G13047" s="217" t="s">
        <v>10</v>
      </c>
      <c r="H13047" s="217" t="s">
        <v>176</v>
      </c>
      <c r="I13047" s="217">
        <v>5</v>
      </c>
      <c r="J13047" s="217">
        <v>5</v>
      </c>
      <c r="K13047" s="217">
        <v>0</v>
      </c>
      <c r="L13047" s="217">
        <v>62</v>
      </c>
      <c r="M13047" s="217">
        <v>1677.5133476731601</v>
      </c>
      <c r="N13047" s="217">
        <v>2.9806022151390801</v>
      </c>
      <c r="O13047" s="217">
        <v>2.9806022151390801</v>
      </c>
      <c r="P13047" s="217">
        <v>0</v>
      </c>
      <c r="Q13047" s="217">
        <v>3.3083571395956599</v>
      </c>
      <c r="R13047" s="217">
        <v>3.3083571395956599</v>
      </c>
      <c r="S13047" s="217">
        <v>0</v>
      </c>
      <c r="T13047" s="217">
        <v>3.0011567628955098</v>
      </c>
      <c r="U13047" s="217">
        <v>3.0011567628955098</v>
      </c>
      <c r="V13047" s="217">
        <v>0</v>
      </c>
      <c r="W13047" s="217">
        <v>3.1827861950555398</v>
      </c>
      <c r="X13047" s="217">
        <v>3.1827861950555398</v>
      </c>
      <c r="Y13047" s="217">
        <v>0</v>
      </c>
    </row>
    <row r="13048" spans="2:25">
      <c r="B13048" s="217" t="s">
        <v>13218</v>
      </c>
      <c r="C13048" s="217" t="s">
        <v>11696</v>
      </c>
      <c r="D13048" s="217" t="s">
        <v>89</v>
      </c>
      <c r="E13048" s="217" t="s">
        <v>103</v>
      </c>
      <c r="F13048" s="217" t="s">
        <v>9</v>
      </c>
      <c r="G13048" s="217" t="s">
        <v>10</v>
      </c>
      <c r="H13048" s="217" t="s">
        <v>178</v>
      </c>
      <c r="I13048" s="217">
        <v>16</v>
      </c>
      <c r="J13048" s="217">
        <v>15</v>
      </c>
      <c r="K13048" s="217">
        <v>1</v>
      </c>
      <c r="L13048" s="217">
        <v>175</v>
      </c>
      <c r="M13048" s="217">
        <v>3976.0059702527001</v>
      </c>
      <c r="N13048" s="217">
        <v>4.0241388266786497</v>
      </c>
      <c r="O13048" s="217">
        <v>3.7726301500112398</v>
      </c>
      <c r="P13048" s="217">
        <v>0.251508676667416</v>
      </c>
      <c r="Q13048" s="217">
        <v>4.2230163222066501</v>
      </c>
      <c r="R13048" s="217">
        <v>3.92000402838744</v>
      </c>
      <c r="S13048" s="217">
        <v>0.30301229381921002</v>
      </c>
      <c r="T13048" s="217">
        <v>4.0463143092710698</v>
      </c>
      <c r="U13048" s="217">
        <v>3.7902974154906599</v>
      </c>
      <c r="V13048" s="217">
        <v>0.25601689378041698</v>
      </c>
      <c r="W13048" s="217">
        <v>4.1465006112236997</v>
      </c>
      <c r="X13048" s="217">
        <v>3.8653140643081301</v>
      </c>
      <c r="Y13048" s="217">
        <v>0.28118654691557299</v>
      </c>
    </row>
    <row r="13049" spans="2:25">
      <c r="B13049" s="217" t="s">
        <v>13219</v>
      </c>
      <c r="C13049" s="217" t="s">
        <v>11696</v>
      </c>
      <c r="D13049" s="217" t="s">
        <v>89</v>
      </c>
      <c r="E13049" s="217" t="s">
        <v>103</v>
      </c>
      <c r="F13049" s="217" t="s">
        <v>9</v>
      </c>
      <c r="G13049" s="217" t="s">
        <v>10</v>
      </c>
      <c r="H13049" s="217" t="s">
        <v>5</v>
      </c>
      <c r="I13049" s="217">
        <v>24</v>
      </c>
      <c r="J13049" s="217">
        <v>23</v>
      </c>
      <c r="K13049" s="217">
        <v>1</v>
      </c>
      <c r="L13049" s="217">
        <v>289</v>
      </c>
      <c r="M13049" s="217">
        <v>7410</v>
      </c>
      <c r="N13049" s="217">
        <v>3.23886639676113</v>
      </c>
      <c r="O13049" s="217">
        <v>3.1039136302294201</v>
      </c>
      <c r="P13049" s="217">
        <v>0.13495276653171401</v>
      </c>
      <c r="Q13049" s="217">
        <v>3.5175546467107601</v>
      </c>
      <c r="R13049" s="217">
        <v>3.3499668417492998</v>
      </c>
      <c r="S13049" s="217">
        <v>0.167587804961462</v>
      </c>
      <c r="T13049" s="217">
        <v>3.29511074103972</v>
      </c>
      <c r="U13049" s="217">
        <v>3.1535148053734599</v>
      </c>
      <c r="V13049" s="217">
        <v>0.14159593566626399</v>
      </c>
      <c r="W13049" s="217">
        <v>3.4228746811478201</v>
      </c>
      <c r="X13049" s="217">
        <v>3.2673580993341802</v>
      </c>
      <c r="Y13049" s="217">
        <v>0.155516581813641</v>
      </c>
    </row>
    <row r="13050" spans="2:25">
      <c r="B13050" s="217" t="s">
        <v>13220</v>
      </c>
      <c r="C13050" s="217" t="s">
        <v>11696</v>
      </c>
      <c r="D13050" s="217" t="s">
        <v>89</v>
      </c>
      <c r="E13050" s="217" t="s">
        <v>103</v>
      </c>
      <c r="F13050" s="217" t="s">
        <v>5</v>
      </c>
      <c r="G13050" s="217" t="s">
        <v>10</v>
      </c>
      <c r="H13050" s="217" t="s">
        <v>170</v>
      </c>
      <c r="I13050" s="217">
        <v>5</v>
      </c>
      <c r="J13050" s="217">
        <v>5</v>
      </c>
      <c r="K13050" s="217">
        <v>0</v>
      </c>
      <c r="L13050" s="217">
        <v>11</v>
      </c>
      <c r="M13050" s="217">
        <v>743.88255418514598</v>
      </c>
      <c r="N13050" s="217">
        <v>6.7214911438231404</v>
      </c>
      <c r="O13050" s="217">
        <v>6.7214911438231404</v>
      </c>
      <c r="P13050" s="217">
        <v>0</v>
      </c>
      <c r="Q13050" s="217">
        <v>6.4096266236296504</v>
      </c>
      <c r="R13050" s="217">
        <v>6.4096266236296504</v>
      </c>
      <c r="S13050" s="217">
        <v>0</v>
      </c>
      <c r="T13050" s="217">
        <v>6.5388704006086904</v>
      </c>
      <c r="U13050" s="217">
        <v>6.5388704006086904</v>
      </c>
      <c r="V13050" s="217">
        <v>0</v>
      </c>
      <c r="W13050" s="217">
        <v>6.4441518337431001</v>
      </c>
      <c r="X13050" s="217">
        <v>6.4441518337431001</v>
      </c>
      <c r="Y13050" s="217">
        <v>0</v>
      </c>
    </row>
    <row r="13051" spans="2:25">
      <c r="B13051" s="217" t="s">
        <v>13221</v>
      </c>
      <c r="C13051" s="217" t="s">
        <v>11696</v>
      </c>
      <c r="D13051" s="217" t="s">
        <v>89</v>
      </c>
      <c r="E13051" s="217" t="s">
        <v>103</v>
      </c>
      <c r="F13051" s="217" t="s">
        <v>5</v>
      </c>
      <c r="G13051" s="217" t="s">
        <v>10</v>
      </c>
      <c r="H13051" s="217" t="s">
        <v>172</v>
      </c>
      <c r="I13051" s="217">
        <v>16</v>
      </c>
      <c r="J13051" s="217">
        <v>16</v>
      </c>
      <c r="K13051" s="217">
        <v>0</v>
      </c>
      <c r="L13051" s="217">
        <v>53</v>
      </c>
      <c r="M13051" s="217">
        <v>1097.4188868101801</v>
      </c>
      <c r="N13051" s="217">
        <v>14.5796652420541</v>
      </c>
      <c r="O13051" s="217">
        <v>14.5796652420541</v>
      </c>
      <c r="P13051" s="217">
        <v>0</v>
      </c>
      <c r="Q13051" s="217">
        <v>15.5417469964482</v>
      </c>
      <c r="R13051" s="217">
        <v>15.5417469964482</v>
      </c>
      <c r="S13051" s="217">
        <v>0</v>
      </c>
      <c r="T13051" s="217">
        <v>15.140992755388</v>
      </c>
      <c r="U13051" s="217">
        <v>15.140992755388</v>
      </c>
      <c r="V13051" s="217">
        <v>0</v>
      </c>
      <c r="W13051" s="217">
        <v>15.3520019741716</v>
      </c>
      <c r="X13051" s="217">
        <v>15.3520019741716</v>
      </c>
      <c r="Y13051" s="217">
        <v>0</v>
      </c>
    </row>
    <row r="13052" spans="2:25">
      <c r="B13052" s="217" t="s">
        <v>13222</v>
      </c>
      <c r="C13052" s="217" t="s">
        <v>11696</v>
      </c>
      <c r="D13052" s="217" t="s">
        <v>89</v>
      </c>
      <c r="E13052" s="217" t="s">
        <v>103</v>
      </c>
      <c r="F13052" s="217" t="s">
        <v>5</v>
      </c>
      <c r="G13052" s="217" t="s">
        <v>10</v>
      </c>
      <c r="H13052" s="217" t="s">
        <v>174</v>
      </c>
      <c r="I13052" s="217">
        <v>2</v>
      </c>
      <c r="J13052" s="217">
        <v>2</v>
      </c>
      <c r="K13052" s="217">
        <v>0</v>
      </c>
      <c r="L13052" s="217">
        <v>18</v>
      </c>
      <c r="M13052" s="217">
        <v>1682.2871168096499</v>
      </c>
      <c r="N13052" s="217">
        <v>1.1888577044998601</v>
      </c>
      <c r="O13052" s="217">
        <v>1.1888577044998601</v>
      </c>
      <c r="P13052" s="217">
        <v>0</v>
      </c>
      <c r="Q13052" s="217">
        <v>1.5083491714481501</v>
      </c>
      <c r="R13052" s="217">
        <v>1.5083491714481501</v>
      </c>
      <c r="S13052" s="217">
        <v>0</v>
      </c>
      <c r="T13052" s="217">
        <v>1.2744132085968201</v>
      </c>
      <c r="U13052" s="217">
        <v>1.2744132085968201</v>
      </c>
      <c r="V13052" s="217">
        <v>0</v>
      </c>
      <c r="W13052" s="217">
        <v>1.3997039186651801</v>
      </c>
      <c r="X13052" s="217">
        <v>1.3997039186651801</v>
      </c>
      <c r="Y13052" s="217">
        <v>0</v>
      </c>
    </row>
    <row r="13053" spans="2:25">
      <c r="B13053" s="217" t="s">
        <v>13223</v>
      </c>
      <c r="C13053" s="217" t="s">
        <v>11696</v>
      </c>
      <c r="D13053" s="217" t="s">
        <v>89</v>
      </c>
      <c r="E13053" s="217" t="s">
        <v>103</v>
      </c>
      <c r="F13053" s="217" t="s">
        <v>5</v>
      </c>
      <c r="G13053" s="217" t="s">
        <v>10</v>
      </c>
      <c r="H13053" s="217" t="s">
        <v>176</v>
      </c>
      <c r="I13053" s="217">
        <v>17</v>
      </c>
      <c r="J13053" s="217">
        <v>17</v>
      </c>
      <c r="K13053" s="217">
        <v>0</v>
      </c>
      <c r="L13053" s="217">
        <v>98</v>
      </c>
      <c r="M13053" s="217">
        <v>3253.57639937556</v>
      </c>
      <c r="N13053" s="217">
        <v>5.2250194595899799</v>
      </c>
      <c r="O13053" s="217">
        <v>5.2250194595899799</v>
      </c>
      <c r="P13053" s="217">
        <v>0</v>
      </c>
      <c r="Q13053" s="217">
        <v>5.5873177517732397</v>
      </c>
      <c r="R13053" s="217">
        <v>5.5873177517732397</v>
      </c>
      <c r="S13053" s="217">
        <v>0</v>
      </c>
      <c r="T13053" s="217">
        <v>5.3498965568795098</v>
      </c>
      <c r="U13053" s="217">
        <v>5.3498965568795098</v>
      </c>
      <c r="V13053" s="217">
        <v>0</v>
      </c>
      <c r="W13053" s="217">
        <v>5.5190378395770798</v>
      </c>
      <c r="X13053" s="217">
        <v>5.5190378395770798</v>
      </c>
      <c r="Y13053" s="217">
        <v>0</v>
      </c>
    </row>
    <row r="13054" spans="2:25">
      <c r="B13054" s="217" t="s">
        <v>13224</v>
      </c>
      <c r="C13054" s="217" t="s">
        <v>11696</v>
      </c>
      <c r="D13054" s="217" t="s">
        <v>89</v>
      </c>
      <c r="E13054" s="217" t="s">
        <v>103</v>
      </c>
      <c r="F13054" s="217" t="s">
        <v>5</v>
      </c>
      <c r="G13054" s="217" t="s">
        <v>10</v>
      </c>
      <c r="H13054" s="217" t="s">
        <v>178</v>
      </c>
      <c r="I13054" s="217">
        <v>39</v>
      </c>
      <c r="J13054" s="217">
        <v>35</v>
      </c>
      <c r="K13054" s="217">
        <v>4</v>
      </c>
      <c r="L13054" s="217">
        <v>279</v>
      </c>
      <c r="M13054" s="217">
        <v>8002.8350428194699</v>
      </c>
      <c r="N13054" s="217">
        <v>4.8732730077939896</v>
      </c>
      <c r="O13054" s="217">
        <v>4.3734501351997297</v>
      </c>
      <c r="P13054" s="217">
        <v>0.49982287259425501</v>
      </c>
      <c r="Q13054" s="217">
        <v>4.96738113174733</v>
      </c>
      <c r="R13054" s="217">
        <v>4.4638944247211603</v>
      </c>
      <c r="S13054" s="217">
        <v>0.50348670702616904</v>
      </c>
      <c r="T13054" s="217">
        <v>4.8945697743780601</v>
      </c>
      <c r="U13054" s="217">
        <v>4.3929152658346702</v>
      </c>
      <c r="V13054" s="217">
        <v>0.501654508543386</v>
      </c>
      <c r="W13054" s="217">
        <v>4.9571254261444002</v>
      </c>
      <c r="X13054" s="217">
        <v>4.45245359310469</v>
      </c>
      <c r="Y13054" s="217">
        <v>0.50467183303970797</v>
      </c>
    </row>
    <row r="13055" spans="2:25">
      <c r="B13055" s="217" t="s">
        <v>13225</v>
      </c>
      <c r="C13055" s="217" t="s">
        <v>11696</v>
      </c>
      <c r="D13055" s="217" t="s">
        <v>89</v>
      </c>
      <c r="E13055" s="217" t="s">
        <v>103</v>
      </c>
      <c r="F13055" s="217" t="s">
        <v>5</v>
      </c>
      <c r="G13055" s="217" t="s">
        <v>10</v>
      </c>
      <c r="H13055" s="217" t="s">
        <v>5</v>
      </c>
      <c r="I13055" s="217">
        <v>79</v>
      </c>
      <c r="J13055" s="217">
        <v>75</v>
      </c>
      <c r="K13055" s="217">
        <v>4</v>
      </c>
      <c r="L13055" s="217">
        <v>464</v>
      </c>
      <c r="M13055" s="217">
        <v>14780</v>
      </c>
      <c r="N13055" s="217">
        <v>5.34506089309878</v>
      </c>
      <c r="O13055" s="217">
        <v>5.0744248985115004</v>
      </c>
      <c r="P13055" s="217">
        <v>0.27063599458727999</v>
      </c>
      <c r="Q13055" s="217">
        <v>5.5064782140080197</v>
      </c>
      <c r="R13055" s="217">
        <v>5.2330715031871797</v>
      </c>
      <c r="S13055" s="217">
        <v>0.27340671082083501</v>
      </c>
      <c r="T13055" s="217">
        <v>5.3839928370652999</v>
      </c>
      <c r="U13055" s="217">
        <v>5.1123489568146203</v>
      </c>
      <c r="V13055" s="217">
        <v>0.27164388025067798</v>
      </c>
      <c r="W13055" s="217">
        <v>5.4694560347859804</v>
      </c>
      <c r="X13055" s="217">
        <v>5.1957645312879697</v>
      </c>
      <c r="Y13055" s="217">
        <v>0.27369150349800703</v>
      </c>
    </row>
    <row r="13056" spans="2:25">
      <c r="B13056" s="217" t="s">
        <v>13226</v>
      </c>
      <c r="C13056" s="217" t="s">
        <v>11696</v>
      </c>
      <c r="D13056" s="217" t="s">
        <v>89</v>
      </c>
      <c r="E13056" s="217" t="s">
        <v>103</v>
      </c>
      <c r="F13056" s="217" t="s">
        <v>12</v>
      </c>
      <c r="G13056" s="217" t="s">
        <v>49</v>
      </c>
      <c r="H13056" s="217" t="s">
        <v>170</v>
      </c>
      <c r="I13056" s="217">
        <v>12</v>
      </c>
      <c r="J13056" s="217">
        <v>11</v>
      </c>
      <c r="K13056" s="217">
        <v>1</v>
      </c>
      <c r="L13056" s="217">
        <v>39</v>
      </c>
      <c r="M13056" s="217">
        <v>1914.3154071855099</v>
      </c>
      <c r="N13056" s="217">
        <v>6.26855948343582</v>
      </c>
      <c r="O13056" s="217">
        <v>5.7461795264828304</v>
      </c>
      <c r="P13056" s="217">
        <v>0.522379956952985</v>
      </c>
      <c r="Q13056" s="217">
        <v>8.7381025396313401</v>
      </c>
      <c r="R13056" s="217">
        <v>8.3839909576857092</v>
      </c>
      <c r="S13056" s="217">
        <v>0.35411158194562498</v>
      </c>
      <c r="T13056" s="217">
        <v>8.0629930013815994</v>
      </c>
      <c r="U13056" s="217">
        <v>7.6570324006640504</v>
      </c>
      <c r="V13056" s="217">
        <v>0.40596060071754703</v>
      </c>
      <c r="W13056" s="217">
        <v>8.4527972905922102</v>
      </c>
      <c r="X13056" s="217">
        <v>8.0798643475162599</v>
      </c>
      <c r="Y13056" s="217">
        <v>0.37293294307595498</v>
      </c>
    </row>
    <row r="13057" spans="2:25">
      <c r="B13057" s="217" t="s">
        <v>13227</v>
      </c>
      <c r="C13057" s="217" t="s">
        <v>11696</v>
      </c>
      <c r="D13057" s="217" t="s">
        <v>89</v>
      </c>
      <c r="E13057" s="217" t="s">
        <v>103</v>
      </c>
      <c r="F13057" s="217" t="s">
        <v>12</v>
      </c>
      <c r="G13057" s="217" t="s">
        <v>49</v>
      </c>
      <c r="H13057" s="217" t="s">
        <v>172</v>
      </c>
      <c r="I13057" s="217">
        <v>13</v>
      </c>
      <c r="J13057" s="217">
        <v>13</v>
      </c>
      <c r="K13057" s="217">
        <v>0</v>
      </c>
      <c r="L13057" s="217">
        <v>47</v>
      </c>
      <c r="M13057" s="217">
        <v>1491.7080323983801</v>
      </c>
      <c r="N13057" s="217">
        <v>8.7148421257063706</v>
      </c>
      <c r="O13057" s="217">
        <v>8.7148421257063706</v>
      </c>
      <c r="P13057" s="217">
        <v>0</v>
      </c>
      <c r="Q13057" s="217">
        <v>8.7807293495701195</v>
      </c>
      <c r="R13057" s="217">
        <v>8.7807293495701195</v>
      </c>
      <c r="S13057" s="217">
        <v>0</v>
      </c>
      <c r="T13057" s="217">
        <v>8.5973081896267391</v>
      </c>
      <c r="U13057" s="217">
        <v>8.5973081896267391</v>
      </c>
      <c r="V13057" s="217">
        <v>0</v>
      </c>
      <c r="W13057" s="217">
        <v>8.7734539690680808</v>
      </c>
      <c r="X13057" s="217">
        <v>8.7734539690680808</v>
      </c>
      <c r="Y13057" s="217">
        <v>0</v>
      </c>
    </row>
    <row r="13058" spans="2:25">
      <c r="B13058" s="217" t="s">
        <v>13228</v>
      </c>
      <c r="C13058" s="217" t="s">
        <v>11696</v>
      </c>
      <c r="D13058" s="217" t="s">
        <v>89</v>
      </c>
      <c r="E13058" s="217" t="s">
        <v>103</v>
      </c>
      <c r="F13058" s="217" t="s">
        <v>12</v>
      </c>
      <c r="G13058" s="217" t="s">
        <v>49</v>
      </c>
      <c r="H13058" s="217" t="s">
        <v>174</v>
      </c>
      <c r="I13058" s="217">
        <v>6</v>
      </c>
      <c r="J13058" s="217">
        <v>6</v>
      </c>
      <c r="K13058" s="217">
        <v>0</v>
      </c>
      <c r="L13058" s="217">
        <v>12</v>
      </c>
      <c r="M13058" s="217">
        <v>1631.25025647865</v>
      </c>
      <c r="N13058" s="217">
        <v>3.67816034122936</v>
      </c>
      <c r="O13058" s="217">
        <v>3.67816034122936</v>
      </c>
      <c r="P13058" s="217">
        <v>0</v>
      </c>
      <c r="Q13058" s="217">
        <v>3.9090823321783299</v>
      </c>
      <c r="R13058" s="217">
        <v>3.9090823321783299</v>
      </c>
      <c r="S13058" s="217">
        <v>0</v>
      </c>
      <c r="T13058" s="217">
        <v>3.8496423738864101</v>
      </c>
      <c r="U13058" s="217">
        <v>3.8496423738864101</v>
      </c>
      <c r="V13058" s="217">
        <v>0</v>
      </c>
      <c r="W13058" s="217">
        <v>3.8670252836077701</v>
      </c>
      <c r="X13058" s="217">
        <v>3.8670252836077701</v>
      </c>
      <c r="Y13058" s="217">
        <v>0</v>
      </c>
    </row>
    <row r="13059" spans="2:25">
      <c r="B13059" s="217" t="s">
        <v>13229</v>
      </c>
      <c r="C13059" s="217" t="s">
        <v>11696</v>
      </c>
      <c r="D13059" s="217" t="s">
        <v>89</v>
      </c>
      <c r="E13059" s="217" t="s">
        <v>103</v>
      </c>
      <c r="F13059" s="217" t="s">
        <v>12</v>
      </c>
      <c r="G13059" s="217" t="s">
        <v>49</v>
      </c>
      <c r="H13059" s="217" t="s">
        <v>176</v>
      </c>
      <c r="I13059" s="217">
        <v>10</v>
      </c>
      <c r="J13059" s="217">
        <v>9</v>
      </c>
      <c r="K13059" s="217">
        <v>1</v>
      </c>
      <c r="L13059" s="217">
        <v>37</v>
      </c>
      <c r="M13059" s="217">
        <v>1803.71638847282</v>
      </c>
      <c r="N13059" s="217">
        <v>5.54410885431209</v>
      </c>
      <c r="O13059" s="217">
        <v>4.98969796888088</v>
      </c>
      <c r="P13059" s="217">
        <v>0.55441088543120898</v>
      </c>
      <c r="Q13059" s="217">
        <v>6.03021820105175</v>
      </c>
      <c r="R13059" s="217">
        <v>5.5212202089856497</v>
      </c>
      <c r="S13059" s="217">
        <v>0.50899799206610796</v>
      </c>
      <c r="T13059" s="217">
        <v>5.6570926842542502</v>
      </c>
      <c r="U13059" s="217">
        <v>5.13712361584086</v>
      </c>
      <c r="V13059" s="217">
        <v>0.51996906841339197</v>
      </c>
      <c r="W13059" s="217">
        <v>5.8649311743077597</v>
      </c>
      <c r="X13059" s="217">
        <v>5.3433708573181704</v>
      </c>
      <c r="Y13059" s="217">
        <v>0.52156031698958705</v>
      </c>
    </row>
    <row r="13060" spans="2:25">
      <c r="B13060" s="217" t="s">
        <v>13230</v>
      </c>
      <c r="C13060" s="217" t="s">
        <v>11696</v>
      </c>
      <c r="D13060" s="217" t="s">
        <v>89</v>
      </c>
      <c r="E13060" s="217" t="s">
        <v>103</v>
      </c>
      <c r="F13060" s="217" t="s">
        <v>12</v>
      </c>
      <c r="G13060" s="217" t="s">
        <v>49</v>
      </c>
      <c r="H13060" s="217" t="s">
        <v>178</v>
      </c>
      <c r="I13060" s="217">
        <v>24</v>
      </c>
      <c r="J13060" s="217">
        <v>24</v>
      </c>
      <c r="K13060" s="217">
        <v>0</v>
      </c>
      <c r="L13060" s="217">
        <v>37</v>
      </c>
      <c r="M13060" s="217">
        <v>1319.00991546464</v>
      </c>
      <c r="N13060" s="217">
        <v>18.195465946551099</v>
      </c>
      <c r="O13060" s="217">
        <v>18.195465946551099</v>
      </c>
      <c r="P13060" s="217">
        <v>0</v>
      </c>
      <c r="Q13060" s="217">
        <v>18.986798017041899</v>
      </c>
      <c r="R13060" s="217">
        <v>18.986798017041899</v>
      </c>
      <c r="S13060" s="217">
        <v>0</v>
      </c>
      <c r="T13060" s="217">
        <v>17.873027319785798</v>
      </c>
      <c r="U13060" s="217">
        <v>17.873027319785798</v>
      </c>
      <c r="V13060" s="217">
        <v>0</v>
      </c>
      <c r="W13060" s="217">
        <v>18.621594630491401</v>
      </c>
      <c r="X13060" s="217">
        <v>18.621594630491401</v>
      </c>
      <c r="Y13060" s="217">
        <v>0</v>
      </c>
    </row>
    <row r="13061" spans="2:25">
      <c r="B13061" s="217" t="s">
        <v>13231</v>
      </c>
      <c r="C13061" s="217" t="s">
        <v>11696</v>
      </c>
      <c r="D13061" s="217" t="s">
        <v>89</v>
      </c>
      <c r="E13061" s="217" t="s">
        <v>103</v>
      </c>
      <c r="F13061" s="217" t="s">
        <v>12</v>
      </c>
      <c r="G13061" s="217" t="s">
        <v>49</v>
      </c>
      <c r="H13061" s="217" t="s">
        <v>5</v>
      </c>
      <c r="I13061" s="217">
        <v>65</v>
      </c>
      <c r="J13061" s="217">
        <v>63</v>
      </c>
      <c r="K13061" s="217">
        <v>2</v>
      </c>
      <c r="L13061" s="217">
        <v>172</v>
      </c>
      <c r="M13061" s="217">
        <v>8160</v>
      </c>
      <c r="N13061" s="217">
        <v>7.9656862745097996</v>
      </c>
      <c r="O13061" s="217">
        <v>7.7205882352941204</v>
      </c>
      <c r="P13061" s="217">
        <v>0.24509803921568599</v>
      </c>
      <c r="Q13061" s="217">
        <v>8.9040206137724702</v>
      </c>
      <c r="R13061" s="217">
        <v>8.69839657645357</v>
      </c>
      <c r="S13061" s="217">
        <v>0.205624037318898</v>
      </c>
      <c r="T13061" s="217">
        <v>8.4106048958460295</v>
      </c>
      <c r="U13061" s="217">
        <v>8.1884774342760593</v>
      </c>
      <c r="V13061" s="217">
        <v>0.22212746156997401</v>
      </c>
      <c r="W13061" s="217">
        <v>8.71772465827061</v>
      </c>
      <c r="X13061" s="217">
        <v>8.5042733481585309</v>
      </c>
      <c r="Y13061" s="217">
        <v>0.21345131011208099</v>
      </c>
    </row>
    <row r="13062" spans="2:25">
      <c r="B13062" s="217" t="s">
        <v>13232</v>
      </c>
      <c r="C13062" s="217" t="s">
        <v>11696</v>
      </c>
      <c r="D13062" s="217" t="s">
        <v>89</v>
      </c>
      <c r="E13062" s="217" t="s">
        <v>103</v>
      </c>
      <c r="F13062" s="217" t="s">
        <v>9</v>
      </c>
      <c r="G13062" s="217" t="s">
        <v>49</v>
      </c>
      <c r="H13062" s="217" t="s">
        <v>170</v>
      </c>
      <c r="I13062" s="217">
        <v>3</v>
      </c>
      <c r="J13062" s="217">
        <v>2</v>
      </c>
      <c r="K13062" s="217">
        <v>1</v>
      </c>
      <c r="L13062" s="217">
        <v>63</v>
      </c>
      <c r="M13062" s="217">
        <v>1873.5046113554399</v>
      </c>
      <c r="N13062" s="217">
        <v>1.60127708350265</v>
      </c>
      <c r="O13062" s="217">
        <v>1.0675180556684301</v>
      </c>
      <c r="P13062" s="217">
        <v>0.53375902783421703</v>
      </c>
      <c r="Q13062" s="217">
        <v>1.4118364816583799</v>
      </c>
      <c r="R13062" s="217">
        <v>0.94122432110558896</v>
      </c>
      <c r="S13062" s="217">
        <v>0.47061216055279398</v>
      </c>
      <c r="T13062" s="217">
        <v>1.4422675758308401</v>
      </c>
      <c r="U13062" s="217">
        <v>0.96151171722055895</v>
      </c>
      <c r="V13062" s="217">
        <v>0.48075585861027997</v>
      </c>
      <c r="W13062" s="217">
        <v>1.4466813118892901</v>
      </c>
      <c r="X13062" s="217">
        <v>0.96445420792619196</v>
      </c>
      <c r="Y13062" s="217">
        <v>0.48222710396309598</v>
      </c>
    </row>
    <row r="13063" spans="2:25">
      <c r="B13063" s="217" t="s">
        <v>13233</v>
      </c>
      <c r="C13063" s="217" t="s">
        <v>11696</v>
      </c>
      <c r="D13063" s="217" t="s">
        <v>89</v>
      </c>
      <c r="E13063" s="217" t="s">
        <v>103</v>
      </c>
      <c r="F13063" s="217" t="s">
        <v>9</v>
      </c>
      <c r="G13063" s="217" t="s">
        <v>49</v>
      </c>
      <c r="H13063" s="217" t="s">
        <v>172</v>
      </c>
      <c r="I13063" s="217">
        <v>7</v>
      </c>
      <c r="J13063" s="217">
        <v>5</v>
      </c>
      <c r="K13063" s="217">
        <v>2</v>
      </c>
      <c r="L13063" s="217">
        <v>76</v>
      </c>
      <c r="M13063" s="217">
        <v>1645.1551676408001</v>
      </c>
      <c r="N13063" s="217">
        <v>4.2549177960144702</v>
      </c>
      <c r="O13063" s="217">
        <v>3.03922699715319</v>
      </c>
      <c r="P13063" s="217">
        <v>1.21569079886128</v>
      </c>
      <c r="Q13063" s="217">
        <v>4.0384848234705801</v>
      </c>
      <c r="R13063" s="217">
        <v>3.0156610113245499</v>
      </c>
      <c r="S13063" s="217">
        <v>1.02282381214603</v>
      </c>
      <c r="T13063" s="217">
        <v>4.1013376795980099</v>
      </c>
      <c r="U13063" s="217">
        <v>2.92875200215249</v>
      </c>
      <c r="V13063" s="217">
        <v>1.1725856774455199</v>
      </c>
      <c r="W13063" s="217">
        <v>4.0841109823441997</v>
      </c>
      <c r="X13063" s="217">
        <v>3.00692312981483</v>
      </c>
      <c r="Y13063" s="217">
        <v>1.0771878525293701</v>
      </c>
    </row>
    <row r="13064" spans="2:25">
      <c r="B13064" s="217" t="s">
        <v>13234</v>
      </c>
      <c r="C13064" s="217" t="s">
        <v>11696</v>
      </c>
      <c r="D13064" s="217" t="s">
        <v>89</v>
      </c>
      <c r="E13064" s="217" t="s">
        <v>103</v>
      </c>
      <c r="F13064" s="217" t="s">
        <v>9</v>
      </c>
      <c r="G13064" s="217" t="s">
        <v>49</v>
      </c>
      <c r="H13064" s="217" t="s">
        <v>174</v>
      </c>
      <c r="I13064" s="217">
        <v>2</v>
      </c>
      <c r="J13064" s="217">
        <v>1</v>
      </c>
      <c r="K13064" s="217">
        <v>1</v>
      </c>
      <c r="L13064" s="217">
        <v>21</v>
      </c>
      <c r="M13064" s="217">
        <v>1825.7112735952701</v>
      </c>
      <c r="N13064" s="217">
        <v>1.0954634661709199</v>
      </c>
      <c r="O13064" s="217">
        <v>0.54773173308546097</v>
      </c>
      <c r="P13064" s="217">
        <v>0.54773173308546097</v>
      </c>
      <c r="Q13064" s="217">
        <v>1.1768453163825401</v>
      </c>
      <c r="R13064" s="217">
        <v>0.70359847792691399</v>
      </c>
      <c r="S13064" s="217">
        <v>0.47324683845562698</v>
      </c>
      <c r="T13064" s="217">
        <v>1.13701419106006</v>
      </c>
      <c r="U13064" s="217">
        <v>0.59447454925691301</v>
      </c>
      <c r="V13064" s="217">
        <v>0.54253964180314895</v>
      </c>
      <c r="W13064" s="217">
        <v>1.1513191600985899</v>
      </c>
      <c r="X13064" s="217">
        <v>0.65291881042081901</v>
      </c>
      <c r="Y13064" s="217">
        <v>0.49840034967777003</v>
      </c>
    </row>
    <row r="13065" spans="2:25">
      <c r="B13065" s="217" t="s">
        <v>13235</v>
      </c>
      <c r="C13065" s="217" t="s">
        <v>11696</v>
      </c>
      <c r="D13065" s="217" t="s">
        <v>89</v>
      </c>
      <c r="E13065" s="217" t="s">
        <v>103</v>
      </c>
      <c r="F13065" s="217" t="s">
        <v>9</v>
      </c>
      <c r="G13065" s="217" t="s">
        <v>49</v>
      </c>
      <c r="H13065" s="217" t="s">
        <v>176</v>
      </c>
      <c r="I13065" s="217">
        <v>8</v>
      </c>
      <c r="J13065" s="217">
        <v>7</v>
      </c>
      <c r="K13065" s="217">
        <v>1</v>
      </c>
      <c r="L13065" s="217">
        <v>59</v>
      </c>
      <c r="M13065" s="217">
        <v>2076.00980120342</v>
      </c>
      <c r="N13065" s="217">
        <v>3.8535463538575598</v>
      </c>
      <c r="O13065" s="217">
        <v>3.37185305962536</v>
      </c>
      <c r="P13065" s="217">
        <v>0.48169329423219398</v>
      </c>
      <c r="Q13065" s="217">
        <v>3.7770094757283199</v>
      </c>
      <c r="R13065" s="217">
        <v>3.2610372585819198</v>
      </c>
      <c r="S13065" s="217">
        <v>0.51597221714640296</v>
      </c>
      <c r="T13065" s="217">
        <v>3.9394130024821701</v>
      </c>
      <c r="U13065" s="217">
        <v>3.5034649996937701</v>
      </c>
      <c r="V13065" s="217">
        <v>0.43594800278840301</v>
      </c>
      <c r="W13065" s="217">
        <v>3.85957743168608</v>
      </c>
      <c r="X13065" s="217">
        <v>3.3807703040441499</v>
      </c>
      <c r="Y13065" s="217">
        <v>0.478807127641934</v>
      </c>
    </row>
    <row r="13066" spans="2:25">
      <c r="B13066" s="217" t="s">
        <v>13236</v>
      </c>
      <c r="C13066" s="217" t="s">
        <v>11696</v>
      </c>
      <c r="D13066" s="217" t="s">
        <v>89</v>
      </c>
      <c r="E13066" s="217" t="s">
        <v>103</v>
      </c>
      <c r="F13066" s="217" t="s">
        <v>9</v>
      </c>
      <c r="G13066" s="217" t="s">
        <v>49</v>
      </c>
      <c r="H13066" s="217" t="s">
        <v>178</v>
      </c>
      <c r="I13066" s="217">
        <v>7</v>
      </c>
      <c r="J13066" s="217">
        <v>7</v>
      </c>
      <c r="K13066" s="217">
        <v>0</v>
      </c>
      <c r="L13066" s="217">
        <v>78</v>
      </c>
      <c r="M13066" s="217">
        <v>1529.6191462050699</v>
      </c>
      <c r="N13066" s="217">
        <v>4.5763025504529899</v>
      </c>
      <c r="O13066" s="217">
        <v>4.5763025504529899</v>
      </c>
      <c r="P13066" s="217">
        <v>0</v>
      </c>
      <c r="Q13066" s="217">
        <v>4.6030014540566802</v>
      </c>
      <c r="R13066" s="217">
        <v>4.6030014540566802</v>
      </c>
      <c r="S13066" s="217">
        <v>0</v>
      </c>
      <c r="T13066" s="217">
        <v>4.7308011447396998</v>
      </c>
      <c r="U13066" s="217">
        <v>4.7308011447396998</v>
      </c>
      <c r="V13066" s="217">
        <v>0</v>
      </c>
      <c r="W13066" s="217">
        <v>4.6515229351159304</v>
      </c>
      <c r="X13066" s="217">
        <v>4.6515229351159304</v>
      </c>
      <c r="Y13066" s="217">
        <v>0</v>
      </c>
    </row>
    <row r="13067" spans="2:25">
      <c r="B13067" s="217" t="s">
        <v>13237</v>
      </c>
      <c r="C13067" s="217" t="s">
        <v>11696</v>
      </c>
      <c r="D13067" s="217" t="s">
        <v>89</v>
      </c>
      <c r="E13067" s="217" t="s">
        <v>103</v>
      </c>
      <c r="F13067" s="217" t="s">
        <v>9</v>
      </c>
      <c r="G13067" s="217" t="s">
        <v>49</v>
      </c>
      <c r="H13067" s="217" t="s">
        <v>5</v>
      </c>
      <c r="I13067" s="217">
        <v>27</v>
      </c>
      <c r="J13067" s="217">
        <v>22</v>
      </c>
      <c r="K13067" s="217">
        <v>5</v>
      </c>
      <c r="L13067" s="217">
        <v>298</v>
      </c>
      <c r="M13067" s="217">
        <v>8950</v>
      </c>
      <c r="N13067" s="217">
        <v>3.0167597765363099</v>
      </c>
      <c r="O13067" s="217">
        <v>2.4581005586592202</v>
      </c>
      <c r="P13067" s="217">
        <v>0.55865921787709505</v>
      </c>
      <c r="Q13067" s="217">
        <v>2.93204411432863</v>
      </c>
      <c r="R13067" s="217">
        <v>2.3958242112652099</v>
      </c>
      <c r="S13067" s="217">
        <v>0.53621990306342104</v>
      </c>
      <c r="T13067" s="217">
        <v>2.9794674773266898</v>
      </c>
      <c r="U13067" s="217">
        <v>2.4203155667352201</v>
      </c>
      <c r="V13067" s="217">
        <v>0.55915191059146896</v>
      </c>
      <c r="W13067" s="217">
        <v>2.96096096754829</v>
      </c>
      <c r="X13067" s="217">
        <v>2.4168836205305202</v>
      </c>
      <c r="Y13067" s="217">
        <v>0.544077347017769</v>
      </c>
    </row>
    <row r="13068" spans="2:25">
      <c r="B13068" s="217" t="s">
        <v>13238</v>
      </c>
      <c r="C13068" s="217" t="s">
        <v>11696</v>
      </c>
      <c r="D13068" s="217" t="s">
        <v>89</v>
      </c>
      <c r="E13068" s="217" t="s">
        <v>103</v>
      </c>
      <c r="F13068" s="217" t="s">
        <v>5</v>
      </c>
      <c r="G13068" s="217" t="s">
        <v>49</v>
      </c>
      <c r="H13068" s="217" t="s">
        <v>170</v>
      </c>
      <c r="I13068" s="217">
        <v>15</v>
      </c>
      <c r="J13068" s="217">
        <v>13</v>
      </c>
      <c r="K13068" s="217">
        <v>2</v>
      </c>
      <c r="L13068" s="217">
        <v>102</v>
      </c>
      <c r="M13068" s="217">
        <v>3787.8200185409401</v>
      </c>
      <c r="N13068" s="217">
        <v>3.9600614407698198</v>
      </c>
      <c r="O13068" s="217">
        <v>3.43205324866718</v>
      </c>
      <c r="P13068" s="217">
        <v>0.52800819210264205</v>
      </c>
      <c r="Q13068" s="217">
        <v>4.7365730565202302</v>
      </c>
      <c r="R13068" s="217">
        <v>4.3242807024185002</v>
      </c>
      <c r="S13068" s="217">
        <v>0.41229235410173898</v>
      </c>
      <c r="T13068" s="217">
        <v>4.4750348489293499</v>
      </c>
      <c r="U13068" s="217">
        <v>4.0307757393096901</v>
      </c>
      <c r="V13068" s="217">
        <v>0.44425910961965398</v>
      </c>
      <c r="W13068" s="217">
        <v>4.6396500396613201</v>
      </c>
      <c r="X13068" s="217">
        <v>4.2119196487027297</v>
      </c>
      <c r="Y13068" s="217">
        <v>0.42773039095858401</v>
      </c>
    </row>
    <row r="13069" spans="2:25">
      <c r="B13069" s="217" t="s">
        <v>13239</v>
      </c>
      <c r="C13069" s="217" t="s">
        <v>11696</v>
      </c>
      <c r="D13069" s="217" t="s">
        <v>89</v>
      </c>
      <c r="E13069" s="217" t="s">
        <v>103</v>
      </c>
      <c r="F13069" s="217" t="s">
        <v>5</v>
      </c>
      <c r="G13069" s="217" t="s">
        <v>49</v>
      </c>
      <c r="H13069" s="217" t="s">
        <v>172</v>
      </c>
      <c r="I13069" s="217">
        <v>20</v>
      </c>
      <c r="J13069" s="217">
        <v>18</v>
      </c>
      <c r="K13069" s="217">
        <v>2</v>
      </c>
      <c r="L13069" s="217">
        <v>123</v>
      </c>
      <c r="M13069" s="217">
        <v>3136.8632000391799</v>
      </c>
      <c r="N13069" s="217">
        <v>6.3757960499361799</v>
      </c>
      <c r="O13069" s="217">
        <v>5.7382164449425703</v>
      </c>
      <c r="P13069" s="217">
        <v>0.63757960499361799</v>
      </c>
      <c r="Q13069" s="217">
        <v>6.1943517124593903</v>
      </c>
      <c r="R13069" s="217">
        <v>5.6885808687038697</v>
      </c>
      <c r="S13069" s="217">
        <v>0.50577084375552095</v>
      </c>
      <c r="T13069" s="217">
        <v>6.1542365641341599</v>
      </c>
      <c r="U13069" s="217">
        <v>5.5744107520884496</v>
      </c>
      <c r="V13069" s="217">
        <v>0.57982581204570605</v>
      </c>
      <c r="W13069" s="217">
        <v>6.2219114761742</v>
      </c>
      <c r="X13069" s="217">
        <v>5.6892584399548998</v>
      </c>
      <c r="Y13069" s="217">
        <v>0.53265303621929705</v>
      </c>
    </row>
    <row r="13070" spans="2:25">
      <c r="B13070" s="217" t="s">
        <v>13240</v>
      </c>
      <c r="C13070" s="217" t="s">
        <v>11696</v>
      </c>
      <c r="D13070" s="217" t="s">
        <v>89</v>
      </c>
      <c r="E13070" s="217" t="s">
        <v>103</v>
      </c>
      <c r="F13070" s="217" t="s">
        <v>5</v>
      </c>
      <c r="G13070" s="217" t="s">
        <v>49</v>
      </c>
      <c r="H13070" s="217" t="s">
        <v>174</v>
      </c>
      <c r="I13070" s="217">
        <v>8</v>
      </c>
      <c r="J13070" s="217">
        <v>7</v>
      </c>
      <c r="K13070" s="217">
        <v>1</v>
      </c>
      <c r="L13070" s="217">
        <v>33</v>
      </c>
      <c r="M13070" s="217">
        <v>3456.9615300739201</v>
      </c>
      <c r="N13070" s="217">
        <v>2.3141709649944899</v>
      </c>
      <c r="O13070" s="217">
        <v>2.0248995943701802</v>
      </c>
      <c r="P13070" s="217">
        <v>0.28927137062431202</v>
      </c>
      <c r="Q13070" s="217">
        <v>2.4382649334252</v>
      </c>
      <c r="R13070" s="217">
        <v>2.1950773011762599</v>
      </c>
      <c r="S13070" s="217">
        <v>0.24318763224894399</v>
      </c>
      <c r="T13070" s="217">
        <v>2.3993113924235301</v>
      </c>
      <c r="U13070" s="217">
        <v>2.1205162264127799</v>
      </c>
      <c r="V13070" s="217">
        <v>0.278795166010748</v>
      </c>
      <c r="W13070" s="217">
        <v>2.4095413903764702</v>
      </c>
      <c r="X13070" s="217">
        <v>2.1534281084669402</v>
      </c>
      <c r="Y13070" s="217">
        <v>0.25611328190953597</v>
      </c>
    </row>
    <row r="13071" spans="2:25">
      <c r="B13071" s="217" t="s">
        <v>13241</v>
      </c>
      <c r="C13071" s="217" t="s">
        <v>11696</v>
      </c>
      <c r="D13071" s="217" t="s">
        <v>89</v>
      </c>
      <c r="E13071" s="217" t="s">
        <v>103</v>
      </c>
      <c r="F13071" s="217" t="s">
        <v>5</v>
      </c>
      <c r="G13071" s="217" t="s">
        <v>49</v>
      </c>
      <c r="H13071" s="217" t="s">
        <v>176</v>
      </c>
      <c r="I13071" s="217">
        <v>19</v>
      </c>
      <c r="J13071" s="217">
        <v>17</v>
      </c>
      <c r="K13071" s="217">
        <v>2</v>
      </c>
      <c r="L13071" s="217">
        <v>97</v>
      </c>
      <c r="M13071" s="217">
        <v>3879.7261896762502</v>
      </c>
      <c r="N13071" s="217">
        <v>4.8972528140150802</v>
      </c>
      <c r="O13071" s="217">
        <v>4.3817525178029699</v>
      </c>
      <c r="P13071" s="217">
        <v>0.51550029621211402</v>
      </c>
      <c r="Q13071" s="217">
        <v>4.9252310887164201</v>
      </c>
      <c r="R13071" s="217">
        <v>4.3824744441719297</v>
      </c>
      <c r="S13071" s="217">
        <v>0.54275664454449002</v>
      </c>
      <c r="T13071" s="217">
        <v>4.86259612634964</v>
      </c>
      <c r="U13071" s="217">
        <v>4.3608226101281602</v>
      </c>
      <c r="V13071" s="217">
        <v>0.50177351622148803</v>
      </c>
      <c r="W13071" s="217">
        <v>4.9073224992125901</v>
      </c>
      <c r="X13071" s="217">
        <v>4.3800121104194503</v>
      </c>
      <c r="Y13071" s="217">
        <v>0.52731038879314396</v>
      </c>
    </row>
    <row r="13072" spans="2:25">
      <c r="B13072" s="217" t="s">
        <v>13242</v>
      </c>
      <c r="C13072" s="217" t="s">
        <v>11696</v>
      </c>
      <c r="D13072" s="217" t="s">
        <v>89</v>
      </c>
      <c r="E13072" s="217" t="s">
        <v>103</v>
      </c>
      <c r="F13072" s="217" t="s">
        <v>5</v>
      </c>
      <c r="G13072" s="217" t="s">
        <v>49</v>
      </c>
      <c r="H13072" s="217" t="s">
        <v>178</v>
      </c>
      <c r="I13072" s="217">
        <v>31</v>
      </c>
      <c r="J13072" s="217">
        <v>31</v>
      </c>
      <c r="K13072" s="217">
        <v>0</v>
      </c>
      <c r="L13072" s="217">
        <v>115</v>
      </c>
      <c r="M13072" s="217">
        <v>2848.6290616697102</v>
      </c>
      <c r="N13072" s="217">
        <v>10.882427767492301</v>
      </c>
      <c r="O13072" s="217">
        <v>10.882427767492301</v>
      </c>
      <c r="P13072" s="217">
        <v>0</v>
      </c>
      <c r="Q13072" s="217">
        <v>10.9667524718935</v>
      </c>
      <c r="R13072" s="217">
        <v>10.9667524718935</v>
      </c>
      <c r="S13072" s="217">
        <v>0</v>
      </c>
      <c r="T13072" s="217">
        <v>10.5557403307428</v>
      </c>
      <c r="U13072" s="217">
        <v>10.5557403307428</v>
      </c>
      <c r="V13072" s="217">
        <v>0</v>
      </c>
      <c r="W13072" s="217">
        <v>10.842311119669599</v>
      </c>
      <c r="X13072" s="217">
        <v>10.842311119669599</v>
      </c>
      <c r="Y13072" s="217">
        <v>0</v>
      </c>
    </row>
    <row r="13073" spans="2:25">
      <c r="B13073" s="217" t="s">
        <v>13243</v>
      </c>
      <c r="C13073" s="217" t="s">
        <v>11696</v>
      </c>
      <c r="D13073" s="217" t="s">
        <v>89</v>
      </c>
      <c r="E13073" s="217" t="s">
        <v>103</v>
      </c>
      <c r="F13073" s="217" t="s">
        <v>5</v>
      </c>
      <c r="G13073" s="217" t="s">
        <v>49</v>
      </c>
      <c r="H13073" s="217" t="s">
        <v>5</v>
      </c>
      <c r="I13073" s="217">
        <v>93</v>
      </c>
      <c r="J13073" s="217">
        <v>86</v>
      </c>
      <c r="K13073" s="217">
        <v>7</v>
      </c>
      <c r="L13073" s="217">
        <v>471</v>
      </c>
      <c r="M13073" s="217">
        <v>17110</v>
      </c>
      <c r="N13073" s="217">
        <v>5.4354178842782002</v>
      </c>
      <c r="O13073" s="217">
        <v>5.0263004091174697</v>
      </c>
      <c r="P13073" s="217">
        <v>0.409117475160725</v>
      </c>
      <c r="Q13073" s="217">
        <v>5.6588846326597499</v>
      </c>
      <c r="R13073" s="217">
        <v>5.2773248023912398</v>
      </c>
      <c r="S13073" s="217">
        <v>0.38155983026851098</v>
      </c>
      <c r="T13073" s="217">
        <v>5.4807268650683101</v>
      </c>
      <c r="U13073" s="217">
        <v>5.0811528685025502</v>
      </c>
      <c r="V13073" s="217">
        <v>0.39957399656576698</v>
      </c>
      <c r="W13073" s="217">
        <v>5.6014078919914603</v>
      </c>
      <c r="X13073" s="217">
        <v>5.2127955214475596</v>
      </c>
      <c r="Y13073" s="217">
        <v>0.38861237054389902</v>
      </c>
    </row>
    <row r="13074" spans="2:25">
      <c r="B13074" s="217" t="s">
        <v>13244</v>
      </c>
      <c r="C13074" s="217" t="s">
        <v>11696</v>
      </c>
      <c r="D13074" s="217" t="s">
        <v>89</v>
      </c>
      <c r="E13074" s="217" t="s">
        <v>103</v>
      </c>
      <c r="F13074" s="217" t="s">
        <v>12</v>
      </c>
      <c r="G13074" s="217" t="s">
        <v>13</v>
      </c>
      <c r="H13074" s="217" t="s">
        <v>170</v>
      </c>
      <c r="I13074" s="217">
        <v>2</v>
      </c>
      <c r="J13074" s="217">
        <v>2</v>
      </c>
      <c r="K13074" s="217">
        <v>0</v>
      </c>
      <c r="L13074" s="217">
        <v>0</v>
      </c>
      <c r="M13074" s="217">
        <v>24.435483870967701</v>
      </c>
      <c r="N13074" s="217">
        <v>81.848184818481798</v>
      </c>
      <c r="O13074" s="217">
        <v>81.848184818481798</v>
      </c>
      <c r="P13074" s="217">
        <v>0</v>
      </c>
      <c r="Q13074" s="217">
        <v>51.662924588543099</v>
      </c>
      <c r="R13074" s="217">
        <v>51.662924588543099</v>
      </c>
      <c r="S13074" s="217">
        <v>0</v>
      </c>
      <c r="T13074" s="217">
        <v>59.227410144440697</v>
      </c>
      <c r="U13074" s="217">
        <v>59.227410144440697</v>
      </c>
      <c r="V13074" s="217">
        <v>0</v>
      </c>
      <c r="W13074" s="217">
        <v>54.408857255832302</v>
      </c>
      <c r="X13074" s="217">
        <v>54.408857255832302</v>
      </c>
      <c r="Y13074" s="217">
        <v>0</v>
      </c>
    </row>
    <row r="13075" spans="2:25">
      <c r="B13075" s="217" t="s">
        <v>13245</v>
      </c>
      <c r="C13075" s="217" t="s">
        <v>11696</v>
      </c>
      <c r="D13075" s="217" t="s">
        <v>89</v>
      </c>
      <c r="E13075" s="217" t="s">
        <v>103</v>
      </c>
      <c r="F13075" s="217" t="s">
        <v>12</v>
      </c>
      <c r="G13075" s="217" t="s">
        <v>13</v>
      </c>
      <c r="H13075" s="217" t="s">
        <v>172</v>
      </c>
      <c r="I13075" s="217">
        <v>0</v>
      </c>
      <c r="J13075" s="217">
        <v>0</v>
      </c>
      <c r="K13075" s="217">
        <v>0</v>
      </c>
      <c r="L13075" s="217">
        <v>0</v>
      </c>
      <c r="M13075" s="217">
        <v>25.462962962963001</v>
      </c>
      <c r="N13075" s="217">
        <v>0</v>
      </c>
      <c r="O13075" s="217">
        <v>0</v>
      </c>
      <c r="P13075" s="217">
        <v>0</v>
      </c>
      <c r="Q13075" s="217">
        <v>0</v>
      </c>
      <c r="R13075" s="217">
        <v>0</v>
      </c>
      <c r="S13075" s="217">
        <v>0</v>
      </c>
      <c r="T13075" s="217">
        <v>0</v>
      </c>
      <c r="U13075" s="217">
        <v>0</v>
      </c>
      <c r="V13075" s="217">
        <v>0</v>
      </c>
      <c r="W13075" s="217">
        <v>0</v>
      </c>
      <c r="X13075" s="217">
        <v>0</v>
      </c>
      <c r="Y13075" s="217">
        <v>0</v>
      </c>
    </row>
    <row r="13076" spans="2:25">
      <c r="B13076" s="217" t="s">
        <v>13246</v>
      </c>
      <c r="C13076" s="217" t="s">
        <v>11696</v>
      </c>
      <c r="D13076" s="217" t="s">
        <v>89</v>
      </c>
      <c r="E13076" s="217" t="s">
        <v>103</v>
      </c>
      <c r="F13076" s="217" t="s">
        <v>12</v>
      </c>
      <c r="G13076" s="217" t="s">
        <v>13</v>
      </c>
      <c r="H13076" s="217" t="s">
        <v>174</v>
      </c>
      <c r="I13076" s="217">
        <v>0</v>
      </c>
      <c r="J13076" s="217">
        <v>0</v>
      </c>
      <c r="K13076" s="217">
        <v>0</v>
      </c>
      <c r="L13076" s="217">
        <v>0</v>
      </c>
      <c r="M13076" s="217">
        <v>124.13082437276</v>
      </c>
      <c r="N13076" s="217">
        <v>0</v>
      </c>
      <c r="O13076" s="217">
        <v>0</v>
      </c>
      <c r="P13076" s="217">
        <v>0</v>
      </c>
      <c r="Q13076" s="217">
        <v>0</v>
      </c>
      <c r="R13076" s="217">
        <v>0</v>
      </c>
      <c r="S13076" s="217">
        <v>0</v>
      </c>
      <c r="T13076" s="217">
        <v>0</v>
      </c>
      <c r="U13076" s="217">
        <v>0</v>
      </c>
      <c r="V13076" s="217">
        <v>0</v>
      </c>
      <c r="W13076" s="217">
        <v>0</v>
      </c>
      <c r="X13076" s="217">
        <v>0</v>
      </c>
      <c r="Y13076" s="217">
        <v>0</v>
      </c>
    </row>
    <row r="13077" spans="2:25">
      <c r="B13077" s="217" t="s">
        <v>13247</v>
      </c>
      <c r="C13077" s="217" t="s">
        <v>11696</v>
      </c>
      <c r="D13077" s="217" t="s">
        <v>89</v>
      </c>
      <c r="E13077" s="217" t="s">
        <v>103</v>
      </c>
      <c r="F13077" s="217" t="s">
        <v>12</v>
      </c>
      <c r="G13077" s="217" t="s">
        <v>13</v>
      </c>
      <c r="H13077" s="217" t="s">
        <v>176</v>
      </c>
      <c r="I13077" s="217">
        <v>4</v>
      </c>
      <c r="J13077" s="217">
        <v>3</v>
      </c>
      <c r="K13077" s="217">
        <v>1</v>
      </c>
      <c r="L13077" s="217">
        <v>4</v>
      </c>
      <c r="M13077" s="217">
        <v>162.55675029868601</v>
      </c>
      <c r="N13077" s="217">
        <v>24.606791121564001</v>
      </c>
      <c r="O13077" s="217">
        <v>18.455093341173001</v>
      </c>
      <c r="P13077" s="217">
        <v>6.1516977803910002</v>
      </c>
      <c r="Q13077" s="217">
        <v>24.1119874439235</v>
      </c>
      <c r="R13077" s="217">
        <v>17.265842526682501</v>
      </c>
      <c r="S13077" s="217">
        <v>6.8461449172409701</v>
      </c>
      <c r="T13077" s="217">
        <v>23.528858961173398</v>
      </c>
      <c r="U13077" s="217">
        <v>16.535150439080599</v>
      </c>
      <c r="V13077" s="217">
        <v>6.9937085220927999</v>
      </c>
      <c r="W13077" s="217">
        <v>23.8457048812921</v>
      </c>
      <c r="X13077" s="217">
        <v>16.8305936846862</v>
      </c>
      <c r="Y13077" s="217">
        <v>7.0151111966058597</v>
      </c>
    </row>
    <row r="13078" spans="2:25">
      <c r="B13078" s="217" t="s">
        <v>13248</v>
      </c>
      <c r="C13078" s="217" t="s">
        <v>11696</v>
      </c>
      <c r="D13078" s="217" t="s">
        <v>89</v>
      </c>
      <c r="E13078" s="217" t="s">
        <v>103</v>
      </c>
      <c r="F13078" s="217" t="s">
        <v>12</v>
      </c>
      <c r="G13078" s="217" t="s">
        <v>13</v>
      </c>
      <c r="H13078" s="217" t="s">
        <v>178</v>
      </c>
      <c r="I13078" s="217">
        <v>0</v>
      </c>
      <c r="J13078" s="217">
        <v>0</v>
      </c>
      <c r="K13078" s="217">
        <v>0</v>
      </c>
      <c r="L13078" s="217">
        <v>19</v>
      </c>
      <c r="M13078" s="217">
        <v>783.41397849462396</v>
      </c>
      <c r="N13078" s="217">
        <v>0</v>
      </c>
      <c r="O13078" s="217">
        <v>0</v>
      </c>
      <c r="P13078" s="217">
        <v>0</v>
      </c>
      <c r="Q13078" s="217">
        <v>0</v>
      </c>
      <c r="R13078" s="217">
        <v>0</v>
      </c>
      <c r="S13078" s="217">
        <v>0</v>
      </c>
      <c r="T13078" s="217">
        <v>0</v>
      </c>
      <c r="U13078" s="217">
        <v>0</v>
      </c>
      <c r="V13078" s="217">
        <v>0</v>
      </c>
      <c r="W13078" s="217">
        <v>0</v>
      </c>
      <c r="X13078" s="217">
        <v>0</v>
      </c>
      <c r="Y13078" s="217">
        <v>0</v>
      </c>
    </row>
    <row r="13079" spans="2:25">
      <c r="B13079" s="217" t="s">
        <v>13249</v>
      </c>
      <c r="C13079" s="217" t="s">
        <v>11696</v>
      </c>
      <c r="D13079" s="217" t="s">
        <v>89</v>
      </c>
      <c r="E13079" s="217" t="s">
        <v>103</v>
      </c>
      <c r="F13079" s="217" t="s">
        <v>12</v>
      </c>
      <c r="G13079" s="217" t="s">
        <v>13</v>
      </c>
      <c r="H13079" s="217" t="s">
        <v>5</v>
      </c>
      <c r="I13079" s="217">
        <v>6</v>
      </c>
      <c r="J13079" s="217">
        <v>5</v>
      </c>
      <c r="K13079" s="217">
        <v>1</v>
      </c>
      <c r="L13079" s="217">
        <v>23</v>
      </c>
      <c r="M13079" s="217">
        <v>1120</v>
      </c>
      <c r="N13079" s="217">
        <v>5.3571428571428603</v>
      </c>
      <c r="O13079" s="217">
        <v>4.46428571428571</v>
      </c>
      <c r="P13079" s="217">
        <v>0.89285714285714302</v>
      </c>
      <c r="Q13079" s="217">
        <v>5.3065503413362203</v>
      </c>
      <c r="R13079" s="217">
        <v>4.4231768036277099</v>
      </c>
      <c r="S13079" s="217">
        <v>0.88337353770851201</v>
      </c>
      <c r="T13079" s="217">
        <v>5.3697588850427298</v>
      </c>
      <c r="U13079" s="217">
        <v>4.4673448821920401</v>
      </c>
      <c r="V13079" s="217">
        <v>0.90241400285068396</v>
      </c>
      <c r="W13079" s="217">
        <v>5.3129031420846404</v>
      </c>
      <c r="X13079" s="217">
        <v>4.40772750381291</v>
      </c>
      <c r="Y13079" s="217">
        <v>0.90517563827172298</v>
      </c>
    </row>
    <row r="13080" spans="2:25">
      <c r="B13080" s="217" t="s">
        <v>13250</v>
      </c>
      <c r="C13080" s="217" t="s">
        <v>11696</v>
      </c>
      <c r="D13080" s="217" t="s">
        <v>89</v>
      </c>
      <c r="E13080" s="217" t="s">
        <v>103</v>
      </c>
      <c r="F13080" s="217" t="s">
        <v>9</v>
      </c>
      <c r="G13080" s="217" t="s">
        <v>13</v>
      </c>
      <c r="H13080" s="217" t="s">
        <v>170</v>
      </c>
      <c r="I13080" s="217">
        <v>0</v>
      </c>
      <c r="J13080" s="217">
        <v>0</v>
      </c>
      <c r="K13080" s="217">
        <v>0</v>
      </c>
      <c r="L13080" s="217">
        <v>1</v>
      </c>
      <c r="M13080" s="217">
        <v>76.709399731568496</v>
      </c>
      <c r="N13080" s="217">
        <v>0</v>
      </c>
      <c r="O13080" s="217">
        <v>0</v>
      </c>
      <c r="P13080" s="217">
        <v>0</v>
      </c>
      <c r="Q13080" s="217">
        <v>0</v>
      </c>
      <c r="R13080" s="217">
        <v>0</v>
      </c>
      <c r="S13080" s="217">
        <v>0</v>
      </c>
      <c r="T13080" s="217">
        <v>0</v>
      </c>
      <c r="U13080" s="217">
        <v>0</v>
      </c>
      <c r="V13080" s="217">
        <v>0</v>
      </c>
      <c r="W13080" s="217">
        <v>0</v>
      </c>
      <c r="X13080" s="217">
        <v>0</v>
      </c>
      <c r="Y13080" s="217">
        <v>0</v>
      </c>
    </row>
    <row r="13081" spans="2:25">
      <c r="B13081" s="217" t="s">
        <v>13251</v>
      </c>
      <c r="C13081" s="217" t="s">
        <v>11696</v>
      </c>
      <c r="D13081" s="217" t="s">
        <v>89</v>
      </c>
      <c r="E13081" s="217" t="s">
        <v>103</v>
      </c>
      <c r="F13081" s="217" t="s">
        <v>9</v>
      </c>
      <c r="G13081" s="217" t="s">
        <v>13</v>
      </c>
      <c r="H13081" s="217" t="s">
        <v>172</v>
      </c>
      <c r="I13081" s="217">
        <v>0</v>
      </c>
      <c r="J13081" s="217">
        <v>0</v>
      </c>
      <c r="K13081" s="217">
        <v>0</v>
      </c>
      <c r="L13081" s="217">
        <v>1</v>
      </c>
      <c r="M13081" s="217">
        <v>67.785439903734897</v>
      </c>
      <c r="N13081" s="217">
        <v>0</v>
      </c>
      <c r="O13081" s="217">
        <v>0</v>
      </c>
      <c r="P13081" s="217">
        <v>0</v>
      </c>
      <c r="Q13081" s="217">
        <v>0</v>
      </c>
      <c r="R13081" s="217">
        <v>0</v>
      </c>
      <c r="S13081" s="217">
        <v>0</v>
      </c>
      <c r="T13081" s="217">
        <v>0</v>
      </c>
      <c r="U13081" s="217">
        <v>0</v>
      </c>
      <c r="V13081" s="217">
        <v>0</v>
      </c>
      <c r="W13081" s="217">
        <v>0</v>
      </c>
      <c r="X13081" s="217">
        <v>0</v>
      </c>
      <c r="Y13081" s="217">
        <v>0</v>
      </c>
    </row>
    <row r="13082" spans="2:25">
      <c r="B13082" s="217" t="s">
        <v>13252</v>
      </c>
      <c r="C13082" s="217" t="s">
        <v>11696</v>
      </c>
      <c r="D13082" s="217" t="s">
        <v>89</v>
      </c>
      <c r="E13082" s="217" t="s">
        <v>103</v>
      </c>
      <c r="F13082" s="217" t="s">
        <v>9</v>
      </c>
      <c r="G13082" s="217" t="s">
        <v>13</v>
      </c>
      <c r="H13082" s="217" t="s">
        <v>174</v>
      </c>
      <c r="I13082" s="217">
        <v>0</v>
      </c>
      <c r="J13082" s="217">
        <v>0</v>
      </c>
      <c r="K13082" s="217">
        <v>0</v>
      </c>
      <c r="L13082" s="217">
        <v>5</v>
      </c>
      <c r="M13082" s="217">
        <v>97.053732586661695</v>
      </c>
      <c r="N13082" s="217">
        <v>0</v>
      </c>
      <c r="O13082" s="217">
        <v>0</v>
      </c>
      <c r="P13082" s="217">
        <v>0</v>
      </c>
      <c r="Q13082" s="217">
        <v>0</v>
      </c>
      <c r="R13082" s="217">
        <v>0</v>
      </c>
      <c r="S13082" s="217">
        <v>0</v>
      </c>
      <c r="T13082" s="217">
        <v>0</v>
      </c>
      <c r="U13082" s="217">
        <v>0</v>
      </c>
      <c r="V13082" s="217">
        <v>0</v>
      </c>
      <c r="W13082" s="217">
        <v>0</v>
      </c>
      <c r="X13082" s="217">
        <v>0</v>
      </c>
      <c r="Y13082" s="217">
        <v>0</v>
      </c>
    </row>
    <row r="13083" spans="2:25">
      <c r="B13083" s="217" t="s">
        <v>13253</v>
      </c>
      <c r="C13083" s="217" t="s">
        <v>11696</v>
      </c>
      <c r="D13083" s="217" t="s">
        <v>89</v>
      </c>
      <c r="E13083" s="217" t="s">
        <v>103</v>
      </c>
      <c r="F13083" s="217" t="s">
        <v>9</v>
      </c>
      <c r="G13083" s="217" t="s">
        <v>13</v>
      </c>
      <c r="H13083" s="217" t="s">
        <v>176</v>
      </c>
      <c r="I13083" s="217">
        <v>0</v>
      </c>
      <c r="J13083" s="217">
        <v>0</v>
      </c>
      <c r="K13083" s="217">
        <v>0</v>
      </c>
      <c r="L13083" s="217">
        <v>11</v>
      </c>
      <c r="M13083" s="217">
        <v>186.015643078632</v>
      </c>
      <c r="N13083" s="217">
        <v>0</v>
      </c>
      <c r="O13083" s="217">
        <v>0</v>
      </c>
      <c r="P13083" s="217">
        <v>0</v>
      </c>
      <c r="Q13083" s="217">
        <v>0</v>
      </c>
      <c r="R13083" s="217">
        <v>0</v>
      </c>
      <c r="S13083" s="217">
        <v>0</v>
      </c>
      <c r="T13083" s="217">
        <v>0</v>
      </c>
      <c r="U13083" s="217">
        <v>0</v>
      </c>
      <c r="V13083" s="217">
        <v>0</v>
      </c>
      <c r="W13083" s="217">
        <v>0</v>
      </c>
      <c r="X13083" s="217">
        <v>0</v>
      </c>
      <c r="Y13083" s="217">
        <v>0</v>
      </c>
    </row>
    <row r="13084" spans="2:25">
      <c r="B13084" s="217" t="s">
        <v>13254</v>
      </c>
      <c r="C13084" s="217" t="s">
        <v>11696</v>
      </c>
      <c r="D13084" s="217" t="s">
        <v>89</v>
      </c>
      <c r="E13084" s="217" t="s">
        <v>103</v>
      </c>
      <c r="F13084" s="217" t="s">
        <v>9</v>
      </c>
      <c r="G13084" s="217" t="s">
        <v>13</v>
      </c>
      <c r="H13084" s="217" t="s">
        <v>178</v>
      </c>
      <c r="I13084" s="217">
        <v>0</v>
      </c>
      <c r="J13084" s="217">
        <v>0</v>
      </c>
      <c r="K13084" s="217">
        <v>0</v>
      </c>
      <c r="L13084" s="217">
        <v>39</v>
      </c>
      <c r="M13084" s="217">
        <v>752.43578469940303</v>
      </c>
      <c r="N13084" s="217">
        <v>0</v>
      </c>
      <c r="O13084" s="217">
        <v>0</v>
      </c>
      <c r="P13084" s="217">
        <v>0</v>
      </c>
      <c r="Q13084" s="217">
        <v>0</v>
      </c>
      <c r="R13084" s="217">
        <v>0</v>
      </c>
      <c r="S13084" s="217">
        <v>0</v>
      </c>
      <c r="T13084" s="217">
        <v>0</v>
      </c>
      <c r="U13084" s="217">
        <v>0</v>
      </c>
      <c r="V13084" s="217">
        <v>0</v>
      </c>
      <c r="W13084" s="217">
        <v>0</v>
      </c>
      <c r="X13084" s="217">
        <v>0</v>
      </c>
      <c r="Y13084" s="217">
        <v>0</v>
      </c>
    </row>
    <row r="13085" spans="2:25">
      <c r="B13085" s="217" t="s">
        <v>13255</v>
      </c>
      <c r="C13085" s="217" t="s">
        <v>11696</v>
      </c>
      <c r="D13085" s="217" t="s">
        <v>89</v>
      </c>
      <c r="E13085" s="217" t="s">
        <v>103</v>
      </c>
      <c r="F13085" s="217" t="s">
        <v>9</v>
      </c>
      <c r="G13085" s="217" t="s">
        <v>13</v>
      </c>
      <c r="H13085" s="217" t="s">
        <v>5</v>
      </c>
      <c r="I13085" s="217">
        <v>0</v>
      </c>
      <c r="J13085" s="217">
        <v>0</v>
      </c>
      <c r="K13085" s="217">
        <v>0</v>
      </c>
      <c r="L13085" s="217">
        <v>57</v>
      </c>
      <c r="M13085" s="217">
        <v>1180</v>
      </c>
      <c r="N13085" s="217">
        <v>0</v>
      </c>
      <c r="O13085" s="217">
        <v>0</v>
      </c>
      <c r="P13085" s="217">
        <v>0</v>
      </c>
      <c r="Q13085" s="217">
        <v>0</v>
      </c>
      <c r="R13085" s="217">
        <v>0</v>
      </c>
      <c r="S13085" s="217">
        <v>0</v>
      </c>
      <c r="T13085" s="217">
        <v>0</v>
      </c>
      <c r="U13085" s="217">
        <v>0</v>
      </c>
      <c r="V13085" s="217">
        <v>0</v>
      </c>
      <c r="W13085" s="217">
        <v>0</v>
      </c>
      <c r="X13085" s="217">
        <v>0</v>
      </c>
      <c r="Y13085" s="217">
        <v>0</v>
      </c>
    </row>
    <row r="13086" spans="2:25">
      <c r="B13086" s="217" t="s">
        <v>13256</v>
      </c>
      <c r="C13086" s="217" t="s">
        <v>11696</v>
      </c>
      <c r="D13086" s="217" t="s">
        <v>89</v>
      </c>
      <c r="E13086" s="217" t="s">
        <v>103</v>
      </c>
      <c r="F13086" s="217" t="s">
        <v>5</v>
      </c>
      <c r="G13086" s="217" t="s">
        <v>13</v>
      </c>
      <c r="H13086" s="217" t="s">
        <v>170</v>
      </c>
      <c r="I13086" s="217">
        <v>2</v>
      </c>
      <c r="J13086" s="217">
        <v>2</v>
      </c>
      <c r="K13086" s="217">
        <v>0</v>
      </c>
      <c r="L13086" s="217">
        <v>1</v>
      </c>
      <c r="M13086" s="217">
        <v>101.144883602536</v>
      </c>
      <c r="N13086" s="217">
        <v>19.773615122830101</v>
      </c>
      <c r="O13086" s="217">
        <v>19.773615122830101</v>
      </c>
      <c r="P13086" s="217">
        <v>0</v>
      </c>
      <c r="Q13086" s="217">
        <v>16.309069880293599</v>
      </c>
      <c r="R13086" s="217">
        <v>16.309069880293599</v>
      </c>
      <c r="S13086" s="217">
        <v>0</v>
      </c>
      <c r="T13086" s="217">
        <v>18.6970439356177</v>
      </c>
      <c r="U13086" s="217">
        <v>18.6970439356177</v>
      </c>
      <c r="V13086" s="217">
        <v>0</v>
      </c>
      <c r="W13086" s="217">
        <v>17.175912168338101</v>
      </c>
      <c r="X13086" s="217">
        <v>17.175912168338101</v>
      </c>
      <c r="Y13086" s="217">
        <v>0</v>
      </c>
    </row>
    <row r="13087" spans="2:25">
      <c r="B13087" s="217" t="s">
        <v>13257</v>
      </c>
      <c r="C13087" s="217" t="s">
        <v>11696</v>
      </c>
      <c r="D13087" s="217" t="s">
        <v>89</v>
      </c>
      <c r="E13087" s="217" t="s">
        <v>103</v>
      </c>
      <c r="F13087" s="217" t="s">
        <v>5</v>
      </c>
      <c r="G13087" s="217" t="s">
        <v>13</v>
      </c>
      <c r="H13087" s="217" t="s">
        <v>172</v>
      </c>
      <c r="I13087" s="217">
        <v>0</v>
      </c>
      <c r="J13087" s="217">
        <v>0</v>
      </c>
      <c r="K13087" s="217">
        <v>0</v>
      </c>
      <c r="L13087" s="217">
        <v>1</v>
      </c>
      <c r="M13087" s="217">
        <v>93.248402866697901</v>
      </c>
      <c r="N13087" s="217">
        <v>0</v>
      </c>
      <c r="O13087" s="217">
        <v>0</v>
      </c>
      <c r="P13087" s="217">
        <v>0</v>
      </c>
      <c r="Q13087" s="217">
        <v>0</v>
      </c>
      <c r="R13087" s="217">
        <v>0</v>
      </c>
      <c r="S13087" s="217">
        <v>0</v>
      </c>
      <c r="T13087" s="217">
        <v>0</v>
      </c>
      <c r="U13087" s="217">
        <v>0</v>
      </c>
      <c r="V13087" s="217">
        <v>0</v>
      </c>
      <c r="W13087" s="217">
        <v>0</v>
      </c>
      <c r="X13087" s="217">
        <v>0</v>
      </c>
      <c r="Y13087" s="217">
        <v>0</v>
      </c>
    </row>
    <row r="13088" spans="2:25">
      <c r="B13088" s="217" t="s">
        <v>13258</v>
      </c>
      <c r="C13088" s="217" t="s">
        <v>11696</v>
      </c>
      <c r="D13088" s="217" t="s">
        <v>89</v>
      </c>
      <c r="E13088" s="217" t="s">
        <v>103</v>
      </c>
      <c r="F13088" s="217" t="s">
        <v>5</v>
      </c>
      <c r="G13088" s="217" t="s">
        <v>13</v>
      </c>
      <c r="H13088" s="217" t="s">
        <v>174</v>
      </c>
      <c r="I13088" s="217">
        <v>0</v>
      </c>
      <c r="J13088" s="217">
        <v>0</v>
      </c>
      <c r="K13088" s="217">
        <v>0</v>
      </c>
      <c r="L13088" s="217">
        <v>5</v>
      </c>
      <c r="M13088" s="217">
        <v>221.184556959422</v>
      </c>
      <c r="N13088" s="217">
        <v>0</v>
      </c>
      <c r="O13088" s="217">
        <v>0</v>
      </c>
      <c r="P13088" s="217">
        <v>0</v>
      </c>
      <c r="Q13088" s="217">
        <v>0</v>
      </c>
      <c r="R13088" s="217">
        <v>0</v>
      </c>
      <c r="S13088" s="217">
        <v>0</v>
      </c>
      <c r="T13088" s="217">
        <v>0</v>
      </c>
      <c r="U13088" s="217">
        <v>0</v>
      </c>
      <c r="V13088" s="217">
        <v>0</v>
      </c>
      <c r="W13088" s="217">
        <v>0</v>
      </c>
      <c r="X13088" s="217">
        <v>0</v>
      </c>
      <c r="Y13088" s="217">
        <v>0</v>
      </c>
    </row>
    <row r="13089" spans="2:25">
      <c r="B13089" s="217" t="s">
        <v>13259</v>
      </c>
      <c r="C13089" s="217" t="s">
        <v>11696</v>
      </c>
      <c r="D13089" s="217" t="s">
        <v>89</v>
      </c>
      <c r="E13089" s="217" t="s">
        <v>103</v>
      </c>
      <c r="F13089" s="217" t="s">
        <v>5</v>
      </c>
      <c r="G13089" s="217" t="s">
        <v>13</v>
      </c>
      <c r="H13089" s="217" t="s">
        <v>176</v>
      </c>
      <c r="I13089" s="217">
        <v>4</v>
      </c>
      <c r="J13089" s="217">
        <v>3</v>
      </c>
      <c r="K13089" s="217">
        <v>1</v>
      </c>
      <c r="L13089" s="217">
        <v>15</v>
      </c>
      <c r="M13089" s="217">
        <v>348.57239337731801</v>
      </c>
      <c r="N13089" s="217">
        <v>11.4753780735302</v>
      </c>
      <c r="O13089" s="217">
        <v>8.6065335551476192</v>
      </c>
      <c r="P13089" s="217">
        <v>2.8688445183825402</v>
      </c>
      <c r="Q13089" s="217">
        <v>11.299165152730801</v>
      </c>
      <c r="R13089" s="217">
        <v>8.3617673676390396</v>
      </c>
      <c r="S13089" s="217">
        <v>2.9373977850917901</v>
      </c>
      <c r="T13089" s="217">
        <v>11.000003030064599</v>
      </c>
      <c r="U13089" s="217">
        <v>7.9992918019633796</v>
      </c>
      <c r="V13089" s="217">
        <v>3.0007112281012098</v>
      </c>
      <c r="W13089" s="217">
        <v>11.1573001417577</v>
      </c>
      <c r="X13089" s="217">
        <v>8.1474059107447108</v>
      </c>
      <c r="Y13089" s="217">
        <v>3.0098942310130199</v>
      </c>
    </row>
    <row r="13090" spans="2:25">
      <c r="B13090" s="217" t="s">
        <v>13260</v>
      </c>
      <c r="C13090" s="217" t="s">
        <v>11696</v>
      </c>
      <c r="D13090" s="217" t="s">
        <v>89</v>
      </c>
      <c r="E13090" s="217" t="s">
        <v>103</v>
      </c>
      <c r="F13090" s="217" t="s">
        <v>5</v>
      </c>
      <c r="G13090" s="217" t="s">
        <v>13</v>
      </c>
      <c r="H13090" s="217" t="s">
        <v>178</v>
      </c>
      <c r="I13090" s="217">
        <v>0</v>
      </c>
      <c r="J13090" s="217">
        <v>0</v>
      </c>
      <c r="K13090" s="217">
        <v>0</v>
      </c>
      <c r="L13090" s="217">
        <v>58</v>
      </c>
      <c r="M13090" s="217">
        <v>1535.8497631940299</v>
      </c>
      <c r="N13090" s="217">
        <v>0</v>
      </c>
      <c r="O13090" s="217">
        <v>0</v>
      </c>
      <c r="P13090" s="217">
        <v>0</v>
      </c>
      <c r="Q13090" s="217">
        <v>0</v>
      </c>
      <c r="R13090" s="217">
        <v>0</v>
      </c>
      <c r="S13090" s="217">
        <v>0</v>
      </c>
      <c r="T13090" s="217">
        <v>0</v>
      </c>
      <c r="U13090" s="217">
        <v>0</v>
      </c>
      <c r="V13090" s="217">
        <v>0</v>
      </c>
      <c r="W13090" s="217">
        <v>0</v>
      </c>
      <c r="X13090" s="217">
        <v>0</v>
      </c>
      <c r="Y13090" s="217">
        <v>0</v>
      </c>
    </row>
    <row r="13091" spans="2:25">
      <c r="B13091" s="217" t="s">
        <v>13261</v>
      </c>
      <c r="C13091" s="217" t="s">
        <v>11696</v>
      </c>
      <c r="D13091" s="217" t="s">
        <v>89</v>
      </c>
      <c r="E13091" s="217" t="s">
        <v>103</v>
      </c>
      <c r="F13091" s="217" t="s">
        <v>5</v>
      </c>
      <c r="G13091" s="217" t="s">
        <v>13</v>
      </c>
      <c r="H13091" s="217" t="s">
        <v>5</v>
      </c>
      <c r="I13091" s="217">
        <v>6</v>
      </c>
      <c r="J13091" s="217">
        <v>5</v>
      </c>
      <c r="K13091" s="217">
        <v>1</v>
      </c>
      <c r="L13091" s="217">
        <v>80</v>
      </c>
      <c r="M13091" s="217">
        <v>2300</v>
      </c>
      <c r="N13091" s="217">
        <v>2.60869565217391</v>
      </c>
      <c r="O13091" s="217">
        <v>2.1739130434782599</v>
      </c>
      <c r="P13091" s="217">
        <v>0.434782608695652</v>
      </c>
      <c r="Q13091" s="217">
        <v>2.5630768454027102</v>
      </c>
      <c r="R13091" s="217">
        <v>2.11533957286552</v>
      </c>
      <c r="S13091" s="217">
        <v>0.44773727253719098</v>
      </c>
      <c r="T13091" s="217">
        <v>2.6008345603033098</v>
      </c>
      <c r="U13091" s="217">
        <v>2.14344664105022</v>
      </c>
      <c r="V13091" s="217">
        <v>0.45738791925308597</v>
      </c>
      <c r="W13091" s="217">
        <v>2.56963836932281</v>
      </c>
      <c r="X13091" s="217">
        <v>2.1108507170481001</v>
      </c>
      <c r="Y13091" s="217">
        <v>0.45878765227470902</v>
      </c>
    </row>
    <row r="13092" spans="2:25">
      <c r="B13092" s="217" t="s">
        <v>13262</v>
      </c>
      <c r="C13092" s="217" t="s">
        <v>11696</v>
      </c>
      <c r="D13092" s="217" t="s">
        <v>89</v>
      </c>
      <c r="E13092" s="217" t="s">
        <v>103</v>
      </c>
      <c r="F13092" s="217" t="s">
        <v>12</v>
      </c>
      <c r="G13092" s="217" t="s">
        <v>5</v>
      </c>
      <c r="H13092" s="217" t="s">
        <v>170</v>
      </c>
      <c r="I13092" s="217">
        <v>19</v>
      </c>
      <c r="J13092" s="217">
        <v>18</v>
      </c>
      <c r="K13092" s="217">
        <v>1</v>
      </c>
      <c r="L13092" s="217">
        <v>43</v>
      </c>
      <c r="M13092" s="217">
        <v>2292.3315972355399</v>
      </c>
      <c r="N13092" s="217">
        <v>8.2885041688179992</v>
      </c>
      <c r="O13092" s="217">
        <v>7.8522671073012598</v>
      </c>
      <c r="P13092" s="217">
        <v>0.43623706151673702</v>
      </c>
      <c r="Q13092" s="217">
        <v>9.8525876733615902</v>
      </c>
      <c r="R13092" s="217">
        <v>9.5524038882504296</v>
      </c>
      <c r="S13092" s="217">
        <v>0.30018378511116101</v>
      </c>
      <c r="T13092" s="217">
        <v>9.4194948112368504</v>
      </c>
      <c r="U13092" s="217">
        <v>9.0753581155099496</v>
      </c>
      <c r="V13092" s="217">
        <v>0.34413669572690297</v>
      </c>
      <c r="W13092" s="217">
        <v>9.6585650608375797</v>
      </c>
      <c r="X13092" s="217">
        <v>9.3424262273374197</v>
      </c>
      <c r="Y13092" s="217">
        <v>0.31613883350015698</v>
      </c>
    </row>
    <row r="13093" spans="2:25">
      <c r="B13093" s="217" t="s">
        <v>13263</v>
      </c>
      <c r="C13093" s="217" t="s">
        <v>11696</v>
      </c>
      <c r="D13093" s="217" t="s">
        <v>89</v>
      </c>
      <c r="E13093" s="217" t="s">
        <v>103</v>
      </c>
      <c r="F13093" s="217" t="s">
        <v>12</v>
      </c>
      <c r="G13093" s="217" t="s">
        <v>5</v>
      </c>
      <c r="H13093" s="217" t="s">
        <v>172</v>
      </c>
      <c r="I13093" s="217">
        <v>27</v>
      </c>
      <c r="J13093" s="217">
        <v>27</v>
      </c>
      <c r="K13093" s="217">
        <v>0</v>
      </c>
      <c r="L13093" s="217">
        <v>68</v>
      </c>
      <c r="M13093" s="217">
        <v>2098.3839381562598</v>
      </c>
      <c r="N13093" s="217">
        <v>12.867044733350101</v>
      </c>
      <c r="O13093" s="217">
        <v>12.867044733350101</v>
      </c>
      <c r="P13093" s="217">
        <v>0</v>
      </c>
      <c r="Q13093" s="217">
        <v>13.3875121385667</v>
      </c>
      <c r="R13093" s="217">
        <v>13.3875121385667</v>
      </c>
      <c r="S13093" s="217">
        <v>0</v>
      </c>
      <c r="T13093" s="217">
        <v>13.1138111203548</v>
      </c>
      <c r="U13093" s="217">
        <v>13.1138111203548</v>
      </c>
      <c r="V13093" s="217">
        <v>0</v>
      </c>
      <c r="W13093" s="217">
        <v>13.3101881723729</v>
      </c>
      <c r="X13093" s="217">
        <v>13.3101881723729</v>
      </c>
      <c r="Y13093" s="217">
        <v>0</v>
      </c>
    </row>
    <row r="13094" spans="2:25">
      <c r="B13094" s="217" t="s">
        <v>13264</v>
      </c>
      <c r="C13094" s="217" t="s">
        <v>11696</v>
      </c>
      <c r="D13094" s="217" t="s">
        <v>89</v>
      </c>
      <c r="E13094" s="217" t="s">
        <v>103</v>
      </c>
      <c r="F13094" s="217" t="s">
        <v>12</v>
      </c>
      <c r="G13094" s="217" t="s">
        <v>5</v>
      </c>
      <c r="H13094" s="217" t="s">
        <v>174</v>
      </c>
      <c r="I13094" s="217">
        <v>7</v>
      </c>
      <c r="J13094" s="217">
        <v>7</v>
      </c>
      <c r="K13094" s="217">
        <v>0</v>
      </c>
      <c r="L13094" s="217">
        <v>19</v>
      </c>
      <c r="M13094" s="217">
        <v>2587.69530760826</v>
      </c>
      <c r="N13094" s="217">
        <v>2.7051098247227299</v>
      </c>
      <c r="O13094" s="217">
        <v>2.7051098247227299</v>
      </c>
      <c r="P13094" s="217">
        <v>0</v>
      </c>
      <c r="Q13094" s="217">
        <v>2.9682873403681702</v>
      </c>
      <c r="R13094" s="217">
        <v>2.9682873403681702</v>
      </c>
      <c r="S13094" s="217">
        <v>0</v>
      </c>
      <c r="T13094" s="217">
        <v>2.8583995552017698</v>
      </c>
      <c r="U13094" s="217">
        <v>2.8583995552017698</v>
      </c>
      <c r="V13094" s="217">
        <v>0</v>
      </c>
      <c r="W13094" s="217">
        <v>2.9080579626962</v>
      </c>
      <c r="X13094" s="217">
        <v>2.9080579626962</v>
      </c>
      <c r="Y13094" s="217">
        <v>0</v>
      </c>
    </row>
    <row r="13095" spans="2:25">
      <c r="B13095" s="217" t="s">
        <v>13265</v>
      </c>
      <c r="C13095" s="217" t="s">
        <v>11696</v>
      </c>
      <c r="D13095" s="217" t="s">
        <v>89</v>
      </c>
      <c r="E13095" s="217" t="s">
        <v>103</v>
      </c>
      <c r="F13095" s="217" t="s">
        <v>12</v>
      </c>
      <c r="G13095" s="217" t="s">
        <v>5</v>
      </c>
      <c r="H13095" s="217" t="s">
        <v>176</v>
      </c>
      <c r="I13095" s="217">
        <v>26</v>
      </c>
      <c r="J13095" s="217">
        <v>24</v>
      </c>
      <c r="K13095" s="217">
        <v>2</v>
      </c>
      <c r="L13095" s="217">
        <v>76</v>
      </c>
      <c r="M13095" s="217">
        <v>3542.3361904739099</v>
      </c>
      <c r="N13095" s="217">
        <v>7.3397889420884201</v>
      </c>
      <c r="O13095" s="217">
        <v>6.7751897926970104</v>
      </c>
      <c r="P13095" s="217">
        <v>0.56459914939141698</v>
      </c>
      <c r="Q13095" s="217">
        <v>7.7234312262632496</v>
      </c>
      <c r="R13095" s="217">
        <v>7.1675113350895101</v>
      </c>
      <c r="S13095" s="217">
        <v>0.55591989117373997</v>
      </c>
      <c r="T13095" s="217">
        <v>7.40443698833759</v>
      </c>
      <c r="U13095" s="217">
        <v>6.8365346538848799</v>
      </c>
      <c r="V13095" s="217">
        <v>0.56790233445270799</v>
      </c>
      <c r="W13095" s="217">
        <v>7.6099501211340703</v>
      </c>
      <c r="X13095" s="217">
        <v>7.0403098491077403</v>
      </c>
      <c r="Y13095" s="217">
        <v>0.56964027202632905</v>
      </c>
    </row>
    <row r="13096" spans="2:25">
      <c r="B13096" s="217" t="s">
        <v>13266</v>
      </c>
      <c r="C13096" s="217" t="s">
        <v>11696</v>
      </c>
      <c r="D13096" s="217" t="s">
        <v>89</v>
      </c>
      <c r="E13096" s="217" t="s">
        <v>103</v>
      </c>
      <c r="F13096" s="217" t="s">
        <v>12</v>
      </c>
      <c r="G13096" s="217" t="s">
        <v>5</v>
      </c>
      <c r="H13096" s="217" t="s">
        <v>178</v>
      </c>
      <c r="I13096" s="217">
        <v>47</v>
      </c>
      <c r="J13096" s="217">
        <v>44</v>
      </c>
      <c r="K13096" s="217">
        <v>3</v>
      </c>
      <c r="L13096" s="217">
        <v>160</v>
      </c>
      <c r="M13096" s="217">
        <v>6129.2529665260399</v>
      </c>
      <c r="N13096" s="217">
        <v>7.6681449202183698</v>
      </c>
      <c r="O13096" s="217">
        <v>7.1786888614810298</v>
      </c>
      <c r="P13096" s="217">
        <v>0.48945605873734299</v>
      </c>
      <c r="Q13096" s="217">
        <v>7.8937772418129004</v>
      </c>
      <c r="R13096" s="217">
        <v>7.4280851262898997</v>
      </c>
      <c r="S13096" s="217">
        <v>0.465692115522992</v>
      </c>
      <c r="T13096" s="217">
        <v>7.6677015177680303</v>
      </c>
      <c r="U13096" s="217">
        <v>7.17404154196955</v>
      </c>
      <c r="V13096" s="217">
        <v>0.49365997579848298</v>
      </c>
      <c r="W13096" s="217">
        <v>7.8487685753229304</v>
      </c>
      <c r="X13096" s="217">
        <v>7.3674947076224004</v>
      </c>
      <c r="Y13096" s="217">
        <v>0.48127386770053099</v>
      </c>
    </row>
    <row r="13097" spans="2:25">
      <c r="B13097" s="217" t="s">
        <v>13267</v>
      </c>
      <c r="C13097" s="217" t="s">
        <v>11696</v>
      </c>
      <c r="D13097" s="217" t="s">
        <v>89</v>
      </c>
      <c r="E13097" s="217" t="s">
        <v>103</v>
      </c>
      <c r="F13097" s="217" t="s">
        <v>12</v>
      </c>
      <c r="G13097" s="217" t="s">
        <v>5</v>
      </c>
      <c r="H13097" s="217" t="s">
        <v>5</v>
      </c>
      <c r="I13097" s="217">
        <v>126</v>
      </c>
      <c r="J13097" s="217">
        <v>120</v>
      </c>
      <c r="K13097" s="217">
        <v>6</v>
      </c>
      <c r="L13097" s="217">
        <v>369</v>
      </c>
      <c r="M13097" s="217">
        <v>16650</v>
      </c>
      <c r="N13097" s="217">
        <v>7.5675675675675702</v>
      </c>
      <c r="O13097" s="217">
        <v>7.20720720720721</v>
      </c>
      <c r="P13097" s="217">
        <v>0.36036036036036001</v>
      </c>
      <c r="Q13097" s="217">
        <v>7.8941006349887299</v>
      </c>
      <c r="R13097" s="217">
        <v>7.5705442233890601</v>
      </c>
      <c r="S13097" s="217">
        <v>0.32355641159967402</v>
      </c>
      <c r="T13097" s="217">
        <v>7.6668148046202598</v>
      </c>
      <c r="U13097" s="217">
        <v>7.3240295682500403</v>
      </c>
      <c r="V13097" s="217">
        <v>0.34278523637021902</v>
      </c>
      <c r="W13097" s="217">
        <v>7.8224088967481702</v>
      </c>
      <c r="X13097" s="217">
        <v>7.4880727530841602</v>
      </c>
      <c r="Y13097" s="217">
        <v>0.33433614366400799</v>
      </c>
    </row>
    <row r="13098" spans="2:25">
      <c r="B13098" s="217" t="s">
        <v>13268</v>
      </c>
      <c r="C13098" s="217" t="s">
        <v>11696</v>
      </c>
      <c r="D13098" s="217" t="s">
        <v>89</v>
      </c>
      <c r="E13098" s="217" t="s">
        <v>103</v>
      </c>
      <c r="F13098" s="217" t="s">
        <v>9</v>
      </c>
      <c r="G13098" s="217" t="s">
        <v>5</v>
      </c>
      <c r="H13098" s="217" t="s">
        <v>170</v>
      </c>
      <c r="I13098" s="217">
        <v>3</v>
      </c>
      <c r="J13098" s="217">
        <v>2</v>
      </c>
      <c r="K13098" s="217">
        <v>1</v>
      </c>
      <c r="L13098" s="217">
        <v>71</v>
      </c>
      <c r="M13098" s="217">
        <v>2340.5158590930801</v>
      </c>
      <c r="N13098" s="217">
        <v>1.28176871280097</v>
      </c>
      <c r="O13098" s="217">
        <v>0.85451247520064699</v>
      </c>
      <c r="P13098" s="217">
        <v>0.427256237600324</v>
      </c>
      <c r="Q13098" s="217">
        <v>1.16773212942204</v>
      </c>
      <c r="R13098" s="217">
        <v>0.77848808628136101</v>
      </c>
      <c r="S13098" s="217">
        <v>0.38924404314068101</v>
      </c>
      <c r="T13098" s="217">
        <v>1.19290173430214</v>
      </c>
      <c r="U13098" s="217">
        <v>0.79526782286809095</v>
      </c>
      <c r="V13098" s="217">
        <v>0.39763391143404497</v>
      </c>
      <c r="W13098" s="217">
        <v>1.1965523421970301</v>
      </c>
      <c r="X13098" s="217">
        <v>0.79770156146468596</v>
      </c>
      <c r="Y13098" s="217">
        <v>0.39885078073234298</v>
      </c>
    </row>
    <row r="13099" spans="2:25">
      <c r="B13099" s="217" t="s">
        <v>13269</v>
      </c>
      <c r="C13099" s="217" t="s">
        <v>11696</v>
      </c>
      <c r="D13099" s="217" t="s">
        <v>89</v>
      </c>
      <c r="E13099" s="217" t="s">
        <v>103</v>
      </c>
      <c r="F13099" s="217" t="s">
        <v>9</v>
      </c>
      <c r="G13099" s="217" t="s">
        <v>5</v>
      </c>
      <c r="H13099" s="217" t="s">
        <v>172</v>
      </c>
      <c r="I13099" s="217">
        <v>9</v>
      </c>
      <c r="J13099" s="217">
        <v>7</v>
      </c>
      <c r="K13099" s="217">
        <v>2</v>
      </c>
      <c r="L13099" s="217">
        <v>109</v>
      </c>
      <c r="M13099" s="217">
        <v>2229.1465515598002</v>
      </c>
      <c r="N13099" s="217">
        <v>4.0374196096270198</v>
      </c>
      <c r="O13099" s="217">
        <v>3.1402152519321298</v>
      </c>
      <c r="P13099" s="217">
        <v>0.89720435769489404</v>
      </c>
      <c r="Q13099" s="217">
        <v>4.0304130415645103</v>
      </c>
      <c r="R13099" s="217">
        <v>3.2857702482772702</v>
      </c>
      <c r="S13099" s="217">
        <v>0.74464279328723804</v>
      </c>
      <c r="T13099" s="217">
        <v>3.9826138833134199</v>
      </c>
      <c r="U13099" s="217">
        <v>3.1289404902491502</v>
      </c>
      <c r="V13099" s="217">
        <v>0.85367339306427303</v>
      </c>
      <c r="W13099" s="217">
        <v>4.0264531217765196</v>
      </c>
      <c r="X13099" s="217">
        <v>3.2422318689298599</v>
      </c>
      <c r="Y13099" s="217">
        <v>0.784221252846657</v>
      </c>
    </row>
    <row r="13100" spans="2:25">
      <c r="B13100" s="217" t="s">
        <v>13270</v>
      </c>
      <c r="C13100" s="217" t="s">
        <v>11696</v>
      </c>
      <c r="D13100" s="217" t="s">
        <v>89</v>
      </c>
      <c r="E13100" s="217" t="s">
        <v>103</v>
      </c>
      <c r="F13100" s="217" t="s">
        <v>9</v>
      </c>
      <c r="G13100" s="217" t="s">
        <v>5</v>
      </c>
      <c r="H13100" s="217" t="s">
        <v>174</v>
      </c>
      <c r="I13100" s="217">
        <v>3</v>
      </c>
      <c r="J13100" s="217">
        <v>2</v>
      </c>
      <c r="K13100" s="217">
        <v>1</v>
      </c>
      <c r="L13100" s="217">
        <v>37</v>
      </c>
      <c r="M13100" s="217">
        <v>2772.7378962347302</v>
      </c>
      <c r="N13100" s="217">
        <v>1.0819630676501699</v>
      </c>
      <c r="O13100" s="217">
        <v>0.72130871176677902</v>
      </c>
      <c r="P13100" s="217">
        <v>0.36065435588339001</v>
      </c>
      <c r="Q13100" s="217">
        <v>1.20050379725207</v>
      </c>
      <c r="R13100" s="217">
        <v>0.88472998336339503</v>
      </c>
      <c r="S13100" s="217">
        <v>0.31577381388867198</v>
      </c>
      <c r="T13100" s="217">
        <v>1.10952305476936</v>
      </c>
      <c r="U13100" s="217">
        <v>0.74751363820980798</v>
      </c>
      <c r="V13100" s="217">
        <v>0.36200941655955399</v>
      </c>
      <c r="W13100" s="217">
        <v>1.15356103704277</v>
      </c>
      <c r="X13100" s="217">
        <v>0.82100355018286897</v>
      </c>
      <c r="Y13100" s="217">
        <v>0.332557486859903</v>
      </c>
    </row>
    <row r="13101" spans="2:25">
      <c r="B13101" s="217" t="s">
        <v>13271</v>
      </c>
      <c r="C13101" s="217" t="s">
        <v>11696</v>
      </c>
      <c r="D13101" s="217" t="s">
        <v>89</v>
      </c>
      <c r="E13101" s="217" t="s">
        <v>103</v>
      </c>
      <c r="F13101" s="217" t="s">
        <v>9</v>
      </c>
      <c r="G13101" s="217" t="s">
        <v>5</v>
      </c>
      <c r="H13101" s="217" t="s">
        <v>176</v>
      </c>
      <c r="I13101" s="217">
        <v>13</v>
      </c>
      <c r="J13101" s="217">
        <v>12</v>
      </c>
      <c r="K13101" s="217">
        <v>1</v>
      </c>
      <c r="L13101" s="217">
        <v>132</v>
      </c>
      <c r="M13101" s="217">
        <v>3939.5387919552199</v>
      </c>
      <c r="N13101" s="217">
        <v>3.2998786625852801</v>
      </c>
      <c r="O13101" s="217">
        <v>3.0460418423864102</v>
      </c>
      <c r="P13101" s="217">
        <v>0.253836820198868</v>
      </c>
      <c r="Q13101" s="217">
        <v>3.31943047920389</v>
      </c>
      <c r="R13101" s="217">
        <v>3.03639692516203</v>
      </c>
      <c r="S13101" s="217">
        <v>0.28303355404185898</v>
      </c>
      <c r="T13101" s="217">
        <v>3.2784366704873502</v>
      </c>
      <c r="U13101" s="217">
        <v>3.0392999330694801</v>
      </c>
      <c r="V13101" s="217">
        <v>0.23913673741786301</v>
      </c>
      <c r="W13101" s="217">
        <v>3.3118061239866599</v>
      </c>
      <c r="X13101" s="217">
        <v>3.04915926329606</v>
      </c>
      <c r="Y13101" s="217">
        <v>0.262646860690599</v>
      </c>
    </row>
    <row r="13102" spans="2:25">
      <c r="B13102" s="217" t="s">
        <v>13272</v>
      </c>
      <c r="C13102" s="217" t="s">
        <v>11696</v>
      </c>
      <c r="D13102" s="217" t="s">
        <v>89</v>
      </c>
      <c r="E13102" s="217" t="s">
        <v>103</v>
      </c>
      <c r="F13102" s="217" t="s">
        <v>9</v>
      </c>
      <c r="G13102" s="217" t="s">
        <v>5</v>
      </c>
      <c r="H13102" s="217" t="s">
        <v>178</v>
      </c>
      <c r="I13102" s="217">
        <v>23</v>
      </c>
      <c r="J13102" s="217">
        <v>22</v>
      </c>
      <c r="K13102" s="217">
        <v>1</v>
      </c>
      <c r="L13102" s="217">
        <v>292</v>
      </c>
      <c r="M13102" s="217">
        <v>6258.0609011571696</v>
      </c>
      <c r="N13102" s="217">
        <v>3.6752598549731399</v>
      </c>
      <c r="O13102" s="217">
        <v>3.51546594823518</v>
      </c>
      <c r="P13102" s="217">
        <v>0.15979390673796301</v>
      </c>
      <c r="Q13102" s="217">
        <v>3.7400880081215999</v>
      </c>
      <c r="R13102" s="217">
        <v>3.55883501253567</v>
      </c>
      <c r="S13102" s="217">
        <v>0.181252995585929</v>
      </c>
      <c r="T13102" s="217">
        <v>3.6568193854775002</v>
      </c>
      <c r="U13102" s="217">
        <v>3.50367764877294</v>
      </c>
      <c r="V13102" s="217">
        <v>0.153141736704557</v>
      </c>
      <c r="W13102" s="217">
        <v>3.7029714858796501</v>
      </c>
      <c r="X13102" s="217">
        <v>3.53477400681196</v>
      </c>
      <c r="Y13102" s="217">
        <v>0.168197479067696</v>
      </c>
    </row>
    <row r="13103" spans="2:25">
      <c r="B13103" s="217" t="s">
        <v>13273</v>
      </c>
      <c r="C13103" s="217" t="s">
        <v>11696</v>
      </c>
      <c r="D13103" s="217" t="s">
        <v>89</v>
      </c>
      <c r="E13103" s="217" t="s">
        <v>103</v>
      </c>
      <c r="F13103" s="217" t="s">
        <v>9</v>
      </c>
      <c r="G13103" s="217" t="s">
        <v>5</v>
      </c>
      <c r="H13103" s="217" t="s">
        <v>5</v>
      </c>
      <c r="I13103" s="217">
        <v>51</v>
      </c>
      <c r="J13103" s="217">
        <v>45</v>
      </c>
      <c r="K13103" s="217">
        <v>6</v>
      </c>
      <c r="L13103" s="217">
        <v>644</v>
      </c>
      <c r="M13103" s="217">
        <v>17540</v>
      </c>
      <c r="N13103" s="217">
        <v>2.9076396807297602</v>
      </c>
      <c r="O13103" s="217">
        <v>2.5655644241733202</v>
      </c>
      <c r="P13103" s="217">
        <v>0.342075256556442</v>
      </c>
      <c r="Q13103" s="217">
        <v>2.9818809240742601</v>
      </c>
      <c r="R13103" s="217">
        <v>2.6391503997443402</v>
      </c>
      <c r="S13103" s="217">
        <v>0.34273052432992401</v>
      </c>
      <c r="T13103" s="217">
        <v>2.9141728404715699</v>
      </c>
      <c r="U13103" s="217">
        <v>2.5705712238604401</v>
      </c>
      <c r="V13103" s="217">
        <v>0.34360161661112998</v>
      </c>
      <c r="W13103" s="217">
        <v>2.95777273539754</v>
      </c>
      <c r="X13103" s="217">
        <v>2.6160233048258101</v>
      </c>
      <c r="Y13103" s="217">
        <v>0.34174943057172902</v>
      </c>
    </row>
    <row r="13104" spans="2:25">
      <c r="B13104" s="217" t="s">
        <v>13274</v>
      </c>
      <c r="C13104" s="217" t="s">
        <v>11696</v>
      </c>
      <c r="D13104" s="217" t="s">
        <v>89</v>
      </c>
      <c r="E13104" s="217" t="s">
        <v>103</v>
      </c>
      <c r="F13104" s="217" t="s">
        <v>5</v>
      </c>
      <c r="G13104" s="217" t="s">
        <v>5</v>
      </c>
      <c r="H13104" s="217" t="s">
        <v>170</v>
      </c>
      <c r="I13104" s="217">
        <v>22</v>
      </c>
      <c r="J13104" s="217">
        <v>20</v>
      </c>
      <c r="K13104" s="217">
        <v>2</v>
      </c>
      <c r="L13104" s="217">
        <v>114</v>
      </c>
      <c r="M13104" s="217">
        <v>4632.84745632862</v>
      </c>
      <c r="N13104" s="217">
        <v>4.7486994137800203</v>
      </c>
      <c r="O13104" s="217">
        <v>4.3169994670727503</v>
      </c>
      <c r="P13104" s="217">
        <v>0.43169994670727502</v>
      </c>
      <c r="Q13104" s="217">
        <v>5.1497116794283997</v>
      </c>
      <c r="R13104" s="217">
        <v>4.8062957121394199</v>
      </c>
      <c r="S13104" s="217">
        <v>0.343415967288977</v>
      </c>
      <c r="T13104" s="217">
        <v>5.01027639147134</v>
      </c>
      <c r="U13104" s="217">
        <v>4.6403661592339098</v>
      </c>
      <c r="V13104" s="217">
        <v>0.36991023223743402</v>
      </c>
      <c r="W13104" s="217">
        <v>5.0970095284970602</v>
      </c>
      <c r="X13104" s="217">
        <v>4.7407647050530199</v>
      </c>
      <c r="Y13104" s="217">
        <v>0.35624482344403702</v>
      </c>
    </row>
    <row r="13105" spans="2:25">
      <c r="B13105" s="217" t="s">
        <v>13275</v>
      </c>
      <c r="C13105" s="217" t="s">
        <v>11696</v>
      </c>
      <c r="D13105" s="217" t="s">
        <v>89</v>
      </c>
      <c r="E13105" s="217" t="s">
        <v>103</v>
      </c>
      <c r="F13105" s="217" t="s">
        <v>5</v>
      </c>
      <c r="G13105" s="217" t="s">
        <v>5</v>
      </c>
      <c r="H13105" s="217" t="s">
        <v>172</v>
      </c>
      <c r="I13105" s="217">
        <v>36</v>
      </c>
      <c r="J13105" s="217">
        <v>34</v>
      </c>
      <c r="K13105" s="217">
        <v>2</v>
      </c>
      <c r="L13105" s="217">
        <v>177</v>
      </c>
      <c r="M13105" s="217">
        <v>4327.5304897160604</v>
      </c>
      <c r="N13105" s="217">
        <v>8.3188322036206106</v>
      </c>
      <c r="O13105" s="217">
        <v>7.8566748589750199</v>
      </c>
      <c r="P13105" s="217">
        <v>0.462157344645589</v>
      </c>
      <c r="Q13105" s="217">
        <v>8.4429390032887195</v>
      </c>
      <c r="R13105" s="217">
        <v>8.0780115082094301</v>
      </c>
      <c r="S13105" s="217">
        <v>0.36492749507928601</v>
      </c>
      <c r="T13105" s="217">
        <v>8.3185393929083897</v>
      </c>
      <c r="U13105" s="217">
        <v>7.9001792130273296</v>
      </c>
      <c r="V13105" s="217">
        <v>0.41836017988105501</v>
      </c>
      <c r="W13105" s="217">
        <v>8.4180742941487097</v>
      </c>
      <c r="X13105" s="217">
        <v>8.0337505620597902</v>
      </c>
      <c r="Y13105" s="217">
        <v>0.38432373208892101</v>
      </c>
    </row>
    <row r="13106" spans="2:25">
      <c r="B13106" s="217" t="s">
        <v>13276</v>
      </c>
      <c r="C13106" s="217" t="s">
        <v>11696</v>
      </c>
      <c r="D13106" s="217" t="s">
        <v>89</v>
      </c>
      <c r="E13106" s="217" t="s">
        <v>103</v>
      </c>
      <c r="F13106" s="217" t="s">
        <v>5</v>
      </c>
      <c r="G13106" s="217" t="s">
        <v>5</v>
      </c>
      <c r="H13106" s="217" t="s">
        <v>174</v>
      </c>
      <c r="I13106" s="217">
        <v>10</v>
      </c>
      <c r="J13106" s="217">
        <v>9</v>
      </c>
      <c r="K13106" s="217">
        <v>1</v>
      </c>
      <c r="L13106" s="217">
        <v>56</v>
      </c>
      <c r="M13106" s="217">
        <v>5360.4332038429902</v>
      </c>
      <c r="N13106" s="217">
        <v>1.8655208673864001</v>
      </c>
      <c r="O13106" s="217">
        <v>1.67896878064776</v>
      </c>
      <c r="P13106" s="217">
        <v>0.18655208673863999</v>
      </c>
      <c r="Q13106" s="217">
        <v>2.0374801050356699</v>
      </c>
      <c r="R13106" s="217">
        <v>1.8785296124634301</v>
      </c>
      <c r="S13106" s="217">
        <v>0.15895049257223801</v>
      </c>
      <c r="T13106" s="217">
        <v>1.94348466448872</v>
      </c>
      <c r="U13106" s="217">
        <v>1.76126064037057</v>
      </c>
      <c r="V13106" s="217">
        <v>0.182224024118149</v>
      </c>
      <c r="W13106" s="217">
        <v>1.9869014019776501</v>
      </c>
      <c r="X13106" s="217">
        <v>1.81950254235086</v>
      </c>
      <c r="Y13106" s="217">
        <v>0.16739885962679299</v>
      </c>
    </row>
    <row r="13107" spans="2:25">
      <c r="B13107" s="217" t="s">
        <v>13277</v>
      </c>
      <c r="C13107" s="217" t="s">
        <v>11696</v>
      </c>
      <c r="D13107" s="217" t="s">
        <v>89</v>
      </c>
      <c r="E13107" s="217" t="s">
        <v>103</v>
      </c>
      <c r="F13107" s="217" t="s">
        <v>5</v>
      </c>
      <c r="G13107" s="217" t="s">
        <v>5</v>
      </c>
      <c r="H13107" s="217" t="s">
        <v>176</v>
      </c>
      <c r="I13107" s="217">
        <v>40</v>
      </c>
      <c r="J13107" s="217">
        <v>37</v>
      </c>
      <c r="K13107" s="217">
        <v>3</v>
      </c>
      <c r="L13107" s="217">
        <v>210</v>
      </c>
      <c r="M13107" s="217">
        <v>7481.8749824291199</v>
      </c>
      <c r="N13107" s="217">
        <v>5.3462534583828702</v>
      </c>
      <c r="O13107" s="217">
        <v>4.9452844490041601</v>
      </c>
      <c r="P13107" s="217">
        <v>0.40096900937871599</v>
      </c>
      <c r="Q13107" s="217">
        <v>5.4881603406848898</v>
      </c>
      <c r="R13107" s="217">
        <v>5.07111409707049</v>
      </c>
      <c r="S13107" s="217">
        <v>0.41704624361440001</v>
      </c>
      <c r="T13107" s="217">
        <v>5.3265560502025799</v>
      </c>
      <c r="U13107" s="217">
        <v>4.9279040553652802</v>
      </c>
      <c r="V13107" s="217">
        <v>0.39865199483730002</v>
      </c>
      <c r="W13107" s="217">
        <v>5.4373205636072903</v>
      </c>
      <c r="X13107" s="217">
        <v>5.0249730010179396</v>
      </c>
      <c r="Y13107" s="217">
        <v>0.41234756258934402</v>
      </c>
    </row>
    <row r="13108" spans="2:25">
      <c r="B13108" s="217" t="s">
        <v>13278</v>
      </c>
      <c r="C13108" s="217" t="s">
        <v>11696</v>
      </c>
      <c r="D13108" s="217" t="s">
        <v>89</v>
      </c>
      <c r="E13108" s="217" t="s">
        <v>103</v>
      </c>
      <c r="F13108" s="217" t="s">
        <v>5</v>
      </c>
      <c r="G13108" s="217" t="s">
        <v>5</v>
      </c>
      <c r="H13108" s="217" t="s">
        <v>178</v>
      </c>
      <c r="I13108" s="217">
        <v>70</v>
      </c>
      <c r="J13108" s="217">
        <v>66</v>
      </c>
      <c r="K13108" s="217">
        <v>4</v>
      </c>
      <c r="L13108" s="217">
        <v>452</v>
      </c>
      <c r="M13108" s="217">
        <v>12387.3138676832</v>
      </c>
      <c r="N13108" s="217">
        <v>5.6509426295090801</v>
      </c>
      <c r="O13108" s="217">
        <v>5.3280316221085604</v>
      </c>
      <c r="P13108" s="217">
        <v>0.32291100740051898</v>
      </c>
      <c r="Q13108" s="217">
        <v>5.7960634522719596</v>
      </c>
      <c r="R13108" s="217">
        <v>5.47199128929031</v>
      </c>
      <c r="S13108" s="217">
        <v>0.32407216298165797</v>
      </c>
      <c r="T13108" s="217">
        <v>5.6430028254913003</v>
      </c>
      <c r="U13108" s="217">
        <v>5.3193777049989199</v>
      </c>
      <c r="V13108" s="217">
        <v>0.32362512049238301</v>
      </c>
      <c r="W13108" s="217">
        <v>5.7555729063990597</v>
      </c>
      <c r="X13108" s="217">
        <v>5.4304212589544596</v>
      </c>
      <c r="Y13108" s="217">
        <v>0.32515164744460001</v>
      </c>
    </row>
    <row r="13109" spans="2:25">
      <c r="B13109" s="217" t="s">
        <v>13279</v>
      </c>
      <c r="C13109" s="217" t="s">
        <v>11696</v>
      </c>
      <c r="D13109" s="217" t="s">
        <v>89</v>
      </c>
      <c r="E13109" s="217" t="s">
        <v>103</v>
      </c>
      <c r="F13109" s="217" t="s">
        <v>5</v>
      </c>
      <c r="G13109" s="217" t="s">
        <v>5</v>
      </c>
      <c r="H13109" s="217" t="s">
        <v>5</v>
      </c>
      <c r="I13109" s="217">
        <v>178</v>
      </c>
      <c r="J13109" s="217">
        <v>166</v>
      </c>
      <c r="K13109" s="217">
        <v>12</v>
      </c>
      <c r="L13109" s="217">
        <v>1015</v>
      </c>
      <c r="M13109" s="217">
        <v>34190</v>
      </c>
      <c r="N13109" s="217">
        <v>5.2062006434630002</v>
      </c>
      <c r="O13109" s="217">
        <v>4.8552208248025703</v>
      </c>
      <c r="P13109" s="217">
        <v>0.35097981866042699</v>
      </c>
      <c r="Q13109" s="217">
        <v>5.3736507314308701</v>
      </c>
      <c r="R13109" s="217">
        <v>5.0365449114980301</v>
      </c>
      <c r="S13109" s="217">
        <v>0.33710581993283401</v>
      </c>
      <c r="T13109" s="217">
        <v>5.2376073452485201</v>
      </c>
      <c r="U13109" s="217">
        <v>4.8913092831400702</v>
      </c>
      <c r="V13109" s="217">
        <v>0.34629806210844699</v>
      </c>
      <c r="W13109" s="217">
        <v>5.3311925497929904</v>
      </c>
      <c r="X13109" s="217">
        <v>4.9896059493772604</v>
      </c>
      <c r="Y13109" s="217">
        <v>0.34158660041572397</v>
      </c>
    </row>
    <row r="13110" spans="2:25">
      <c r="B13110" s="217" t="s">
        <v>13280</v>
      </c>
      <c r="C13110" s="217" t="s">
        <v>11696</v>
      </c>
      <c r="D13110" s="217" t="s">
        <v>89</v>
      </c>
      <c r="E13110" s="217" t="s">
        <v>87</v>
      </c>
      <c r="F13110" s="217" t="s">
        <v>12</v>
      </c>
      <c r="G13110" s="217" t="s">
        <v>10</v>
      </c>
      <c r="H13110" s="217" t="s">
        <v>170</v>
      </c>
      <c r="I13110" s="217">
        <v>1</v>
      </c>
      <c r="J13110" s="217">
        <v>1</v>
      </c>
      <c r="K13110" s="217">
        <v>0</v>
      </c>
      <c r="L13110" s="217">
        <v>1</v>
      </c>
      <c r="M13110" s="217">
        <v>121.5</v>
      </c>
      <c r="N13110" s="217">
        <v>8.2304526748971192</v>
      </c>
      <c r="O13110" s="217">
        <v>8.2304526748971192</v>
      </c>
      <c r="P13110" s="217">
        <v>0</v>
      </c>
      <c r="Q13110" s="217">
        <v>8.2304526748971192</v>
      </c>
      <c r="R13110" s="217">
        <v>8.2304526748971192</v>
      </c>
      <c r="S13110" s="217">
        <v>0</v>
      </c>
      <c r="T13110" s="217">
        <v>8.2304526748971192</v>
      </c>
      <c r="U13110" s="217">
        <v>8.2304526748971192</v>
      </c>
      <c r="V13110" s="217">
        <v>0</v>
      </c>
      <c r="W13110" s="217">
        <v>8.2304526748971192</v>
      </c>
      <c r="X13110" s="217">
        <v>8.2304526748971192</v>
      </c>
      <c r="Y13110" s="217">
        <v>0</v>
      </c>
    </row>
    <row r="13111" spans="2:25">
      <c r="B13111" s="217" t="s">
        <v>13281</v>
      </c>
      <c r="C13111" s="217" t="s">
        <v>11696</v>
      </c>
      <c r="D13111" s="217" t="s">
        <v>89</v>
      </c>
      <c r="E13111" s="217" t="s">
        <v>87</v>
      </c>
      <c r="F13111" s="217" t="s">
        <v>12</v>
      </c>
      <c r="G13111" s="217" t="s">
        <v>10</v>
      </c>
      <c r="H13111" s="217" t="s">
        <v>172</v>
      </c>
      <c r="I13111" s="217">
        <v>4</v>
      </c>
      <c r="J13111" s="217">
        <v>4</v>
      </c>
      <c r="K13111" s="217">
        <v>0</v>
      </c>
      <c r="L13111" s="217">
        <v>12</v>
      </c>
      <c r="M13111" s="217">
        <v>209.863636363636</v>
      </c>
      <c r="N13111" s="217">
        <v>19.0599956681828</v>
      </c>
      <c r="O13111" s="217">
        <v>19.0599956681828</v>
      </c>
      <c r="P13111" s="217">
        <v>0</v>
      </c>
      <c r="Q13111" s="217">
        <v>19.0599956681828</v>
      </c>
      <c r="R13111" s="217">
        <v>19.0599956681828</v>
      </c>
      <c r="S13111" s="217">
        <v>0</v>
      </c>
      <c r="T13111" s="217">
        <v>19.0599956681828</v>
      </c>
      <c r="U13111" s="217">
        <v>19.0599956681828</v>
      </c>
      <c r="V13111" s="217">
        <v>0</v>
      </c>
      <c r="W13111" s="217">
        <v>19.0599956681828</v>
      </c>
      <c r="X13111" s="217">
        <v>19.0599956681828</v>
      </c>
      <c r="Y13111" s="217">
        <v>0</v>
      </c>
    </row>
    <row r="13112" spans="2:25">
      <c r="B13112" s="217" t="s">
        <v>13282</v>
      </c>
      <c r="C13112" s="217" t="s">
        <v>11696</v>
      </c>
      <c r="D13112" s="217" t="s">
        <v>89</v>
      </c>
      <c r="E13112" s="217" t="s">
        <v>87</v>
      </c>
      <c r="F13112" s="217" t="s">
        <v>12</v>
      </c>
      <c r="G13112" s="217" t="s">
        <v>10</v>
      </c>
      <c r="H13112" s="217" t="s">
        <v>174</v>
      </c>
      <c r="I13112" s="217">
        <v>0</v>
      </c>
      <c r="J13112" s="217">
        <v>0</v>
      </c>
      <c r="K13112" s="217">
        <v>0</v>
      </c>
      <c r="L13112" s="217">
        <v>3</v>
      </c>
      <c r="M13112" s="217">
        <v>287.18181818181802</v>
      </c>
      <c r="N13112" s="217">
        <v>0</v>
      </c>
      <c r="O13112" s="217">
        <v>0</v>
      </c>
      <c r="P13112" s="217">
        <v>0</v>
      </c>
      <c r="Q13112" s="217">
        <v>0</v>
      </c>
      <c r="R13112" s="217">
        <v>0</v>
      </c>
      <c r="S13112" s="217">
        <v>0</v>
      </c>
      <c r="T13112" s="217">
        <v>0</v>
      </c>
      <c r="U13112" s="217">
        <v>0</v>
      </c>
      <c r="V13112" s="217">
        <v>0</v>
      </c>
      <c r="W13112" s="217">
        <v>0</v>
      </c>
      <c r="X13112" s="217">
        <v>0</v>
      </c>
      <c r="Y13112" s="217">
        <v>0</v>
      </c>
    </row>
    <row r="13113" spans="2:25">
      <c r="B13113" s="217" t="s">
        <v>13283</v>
      </c>
      <c r="C13113" s="217" t="s">
        <v>11696</v>
      </c>
      <c r="D13113" s="217" t="s">
        <v>89</v>
      </c>
      <c r="E13113" s="217" t="s">
        <v>87</v>
      </c>
      <c r="F13113" s="217" t="s">
        <v>12</v>
      </c>
      <c r="G13113" s="217" t="s">
        <v>10</v>
      </c>
      <c r="H13113" s="217" t="s">
        <v>176</v>
      </c>
      <c r="I13113" s="217">
        <v>8</v>
      </c>
      <c r="J13113" s="217">
        <v>8</v>
      </c>
      <c r="K13113" s="217">
        <v>0</v>
      </c>
      <c r="L13113" s="217">
        <v>9</v>
      </c>
      <c r="M13113" s="217">
        <v>486</v>
      </c>
      <c r="N13113" s="217">
        <v>16.460905349794199</v>
      </c>
      <c r="O13113" s="217">
        <v>16.460905349794199</v>
      </c>
      <c r="P13113" s="217">
        <v>0</v>
      </c>
      <c r="Q13113" s="217">
        <v>16.460905349794199</v>
      </c>
      <c r="R13113" s="217">
        <v>16.460905349794199</v>
      </c>
      <c r="S13113" s="217">
        <v>0</v>
      </c>
      <c r="T13113" s="217">
        <v>16.460905349794199</v>
      </c>
      <c r="U13113" s="217">
        <v>16.460905349794199</v>
      </c>
      <c r="V13113" s="217">
        <v>0</v>
      </c>
      <c r="W13113" s="217">
        <v>16.460905349794199</v>
      </c>
      <c r="X13113" s="217">
        <v>16.460905349794199</v>
      </c>
      <c r="Y13113" s="217">
        <v>0</v>
      </c>
    </row>
    <row r="13114" spans="2:25">
      <c r="B13114" s="217" t="s">
        <v>13284</v>
      </c>
      <c r="C13114" s="217" t="s">
        <v>11696</v>
      </c>
      <c r="D13114" s="217" t="s">
        <v>89</v>
      </c>
      <c r="E13114" s="217" t="s">
        <v>87</v>
      </c>
      <c r="F13114" s="217" t="s">
        <v>12</v>
      </c>
      <c r="G13114" s="217" t="s">
        <v>10</v>
      </c>
      <c r="H13114" s="217" t="s">
        <v>178</v>
      </c>
      <c r="I13114" s="217">
        <v>15</v>
      </c>
      <c r="J13114" s="217">
        <v>13</v>
      </c>
      <c r="K13114" s="217">
        <v>2</v>
      </c>
      <c r="L13114" s="217">
        <v>38</v>
      </c>
      <c r="M13114" s="217">
        <v>1325.45454545455</v>
      </c>
      <c r="N13114" s="217">
        <v>11.316872427983499</v>
      </c>
      <c r="O13114" s="217">
        <v>9.8079561042523995</v>
      </c>
      <c r="P13114" s="217">
        <v>1.50891632373114</v>
      </c>
      <c r="Q13114" s="217">
        <v>11.316872427983499</v>
      </c>
      <c r="R13114" s="217">
        <v>9.8079561042523995</v>
      </c>
      <c r="S13114" s="217">
        <v>1.50891632373114</v>
      </c>
      <c r="T13114" s="217">
        <v>11.316872427983499</v>
      </c>
      <c r="U13114" s="217">
        <v>9.8079561042523995</v>
      </c>
      <c r="V13114" s="217">
        <v>1.50891632373114</v>
      </c>
      <c r="W13114" s="217">
        <v>11.316872427983499</v>
      </c>
      <c r="X13114" s="217">
        <v>9.8079561042523995</v>
      </c>
      <c r="Y13114" s="217">
        <v>1.50891632373114</v>
      </c>
    </row>
    <row r="13115" spans="2:25">
      <c r="B13115" s="217" t="s">
        <v>13285</v>
      </c>
      <c r="C13115" s="217" t="s">
        <v>11696</v>
      </c>
      <c r="D13115" s="217" t="s">
        <v>89</v>
      </c>
      <c r="E13115" s="217" t="s">
        <v>87</v>
      </c>
      <c r="F13115" s="217" t="s">
        <v>12</v>
      </c>
      <c r="G13115" s="217" t="s">
        <v>10</v>
      </c>
      <c r="H13115" s="217" t="s">
        <v>5</v>
      </c>
      <c r="I13115" s="217">
        <v>28</v>
      </c>
      <c r="J13115" s="217">
        <v>26</v>
      </c>
      <c r="K13115" s="217">
        <v>2</v>
      </c>
      <c r="L13115" s="217">
        <v>66</v>
      </c>
      <c r="M13115" s="217">
        <v>2430</v>
      </c>
      <c r="N13115" s="217">
        <v>11.522633744856</v>
      </c>
      <c r="O13115" s="217">
        <v>10.6995884773663</v>
      </c>
      <c r="P13115" s="217">
        <v>0.82304526748971196</v>
      </c>
      <c r="Q13115" s="217">
        <v>11.522633744856</v>
      </c>
      <c r="R13115" s="217">
        <v>10.6995884773663</v>
      </c>
      <c r="S13115" s="217">
        <v>0.82304526748971196</v>
      </c>
      <c r="T13115" s="217">
        <v>11.522633744856</v>
      </c>
      <c r="U13115" s="217">
        <v>10.6995884773663</v>
      </c>
      <c r="V13115" s="217">
        <v>0.82304526748971196</v>
      </c>
      <c r="W13115" s="217">
        <v>11.522633744856</v>
      </c>
      <c r="X13115" s="217">
        <v>10.6995884773663</v>
      </c>
      <c r="Y13115" s="217">
        <v>0.82304526748971196</v>
      </c>
    </row>
    <row r="13116" spans="2:25">
      <c r="B13116" s="217" t="s">
        <v>13286</v>
      </c>
      <c r="C13116" s="217" t="s">
        <v>11696</v>
      </c>
      <c r="D13116" s="217" t="s">
        <v>89</v>
      </c>
      <c r="E13116" s="217" t="s">
        <v>87</v>
      </c>
      <c r="F13116" s="217" t="s">
        <v>9</v>
      </c>
      <c r="G13116" s="217" t="s">
        <v>10</v>
      </c>
      <c r="H13116" s="217" t="s">
        <v>170</v>
      </c>
      <c r="I13116" s="217">
        <v>0</v>
      </c>
      <c r="J13116" s="217">
        <v>0</v>
      </c>
      <c r="K13116" s="217">
        <v>0</v>
      </c>
      <c r="L13116" s="217">
        <v>6</v>
      </c>
      <c r="M13116" s="217">
        <v>134.59459459459501</v>
      </c>
      <c r="N13116" s="217">
        <v>0</v>
      </c>
      <c r="O13116" s="217">
        <v>0</v>
      </c>
      <c r="P13116" s="217">
        <v>0</v>
      </c>
      <c r="Q13116" s="217">
        <v>0</v>
      </c>
      <c r="R13116" s="217">
        <v>0</v>
      </c>
      <c r="S13116" s="217">
        <v>0</v>
      </c>
      <c r="T13116" s="217">
        <v>0</v>
      </c>
      <c r="U13116" s="217">
        <v>0</v>
      </c>
      <c r="V13116" s="217">
        <v>0</v>
      </c>
      <c r="W13116" s="217">
        <v>0</v>
      </c>
      <c r="X13116" s="217">
        <v>0</v>
      </c>
      <c r="Y13116" s="217">
        <v>0</v>
      </c>
    </row>
    <row r="13117" spans="2:25">
      <c r="B13117" s="217" t="s">
        <v>13287</v>
      </c>
      <c r="C13117" s="217" t="s">
        <v>11696</v>
      </c>
      <c r="D13117" s="217" t="s">
        <v>89</v>
      </c>
      <c r="E13117" s="217" t="s">
        <v>87</v>
      </c>
      <c r="F13117" s="217" t="s">
        <v>9</v>
      </c>
      <c r="G13117" s="217" t="s">
        <v>10</v>
      </c>
      <c r="H13117" s="217" t="s">
        <v>172</v>
      </c>
      <c r="I13117" s="217">
        <v>1</v>
      </c>
      <c r="J13117" s="217">
        <v>1</v>
      </c>
      <c r="K13117" s="217">
        <v>0</v>
      </c>
      <c r="L13117" s="217">
        <v>15</v>
      </c>
      <c r="M13117" s="217">
        <v>190.67567567567599</v>
      </c>
      <c r="N13117" s="217">
        <v>5.2445074415308301</v>
      </c>
      <c r="O13117" s="217">
        <v>5.2445074415308301</v>
      </c>
      <c r="P13117" s="217">
        <v>0</v>
      </c>
      <c r="Q13117" s="217">
        <v>5.2445074415308301</v>
      </c>
      <c r="R13117" s="217">
        <v>5.2445074415308301</v>
      </c>
      <c r="S13117" s="217">
        <v>0</v>
      </c>
      <c r="T13117" s="217">
        <v>5.2445074415308301</v>
      </c>
      <c r="U13117" s="217">
        <v>5.2445074415308301</v>
      </c>
      <c r="V13117" s="217">
        <v>0</v>
      </c>
      <c r="W13117" s="217">
        <v>5.2445074415308301</v>
      </c>
      <c r="X13117" s="217">
        <v>5.2445074415308301</v>
      </c>
      <c r="Y13117" s="217">
        <v>0</v>
      </c>
    </row>
    <row r="13118" spans="2:25">
      <c r="B13118" s="217" t="s">
        <v>13288</v>
      </c>
      <c r="C13118" s="217" t="s">
        <v>11696</v>
      </c>
      <c r="D13118" s="217" t="s">
        <v>89</v>
      </c>
      <c r="E13118" s="217" t="s">
        <v>87</v>
      </c>
      <c r="F13118" s="217" t="s">
        <v>9</v>
      </c>
      <c r="G13118" s="217" t="s">
        <v>10</v>
      </c>
      <c r="H13118" s="217" t="s">
        <v>174</v>
      </c>
      <c r="I13118" s="217">
        <v>0</v>
      </c>
      <c r="J13118" s="217">
        <v>0</v>
      </c>
      <c r="K13118" s="217">
        <v>0</v>
      </c>
      <c r="L13118" s="217">
        <v>5</v>
      </c>
      <c r="M13118" s="217">
        <v>291.62162162162201</v>
      </c>
      <c r="N13118" s="217">
        <v>0</v>
      </c>
      <c r="O13118" s="217">
        <v>0</v>
      </c>
      <c r="P13118" s="217">
        <v>0</v>
      </c>
      <c r="Q13118" s="217">
        <v>0</v>
      </c>
      <c r="R13118" s="217">
        <v>0</v>
      </c>
      <c r="S13118" s="217">
        <v>0</v>
      </c>
      <c r="T13118" s="217">
        <v>0</v>
      </c>
      <c r="U13118" s="217">
        <v>0</v>
      </c>
      <c r="V13118" s="217">
        <v>0</v>
      </c>
      <c r="W13118" s="217">
        <v>0</v>
      </c>
      <c r="X13118" s="217">
        <v>0</v>
      </c>
      <c r="Y13118" s="217">
        <v>0</v>
      </c>
    </row>
    <row r="13119" spans="2:25">
      <c r="B13119" s="217" t="s">
        <v>13289</v>
      </c>
      <c r="C13119" s="217" t="s">
        <v>11696</v>
      </c>
      <c r="D13119" s="217" t="s">
        <v>89</v>
      </c>
      <c r="E13119" s="217" t="s">
        <v>87</v>
      </c>
      <c r="F13119" s="217" t="s">
        <v>9</v>
      </c>
      <c r="G13119" s="217" t="s">
        <v>10</v>
      </c>
      <c r="H13119" s="217" t="s">
        <v>176</v>
      </c>
      <c r="I13119" s="217">
        <v>2</v>
      </c>
      <c r="J13119" s="217">
        <v>2</v>
      </c>
      <c r="K13119" s="217">
        <v>0</v>
      </c>
      <c r="L13119" s="217">
        <v>20</v>
      </c>
      <c r="M13119" s="217">
        <v>560.81081081081095</v>
      </c>
      <c r="N13119" s="217">
        <v>3.5662650602409598</v>
      </c>
      <c r="O13119" s="217">
        <v>3.5662650602409598</v>
      </c>
      <c r="P13119" s="217">
        <v>0</v>
      </c>
      <c r="Q13119" s="217">
        <v>3.5662650602409598</v>
      </c>
      <c r="R13119" s="217">
        <v>3.5662650602409598</v>
      </c>
      <c r="S13119" s="217">
        <v>0</v>
      </c>
      <c r="T13119" s="217">
        <v>3.5662650602409598</v>
      </c>
      <c r="U13119" s="217">
        <v>3.5662650602409598</v>
      </c>
      <c r="V13119" s="217">
        <v>0</v>
      </c>
      <c r="W13119" s="217">
        <v>3.5662650602409598</v>
      </c>
      <c r="X13119" s="217">
        <v>3.5662650602409598</v>
      </c>
      <c r="Y13119" s="217">
        <v>0</v>
      </c>
    </row>
    <row r="13120" spans="2:25">
      <c r="B13120" s="217" t="s">
        <v>13290</v>
      </c>
      <c r="C13120" s="217" t="s">
        <v>11696</v>
      </c>
      <c r="D13120" s="217" t="s">
        <v>89</v>
      </c>
      <c r="E13120" s="217" t="s">
        <v>87</v>
      </c>
      <c r="F13120" s="217" t="s">
        <v>9</v>
      </c>
      <c r="G13120" s="217" t="s">
        <v>10</v>
      </c>
      <c r="H13120" s="217" t="s">
        <v>178</v>
      </c>
      <c r="I13120" s="217">
        <v>5</v>
      </c>
      <c r="J13120" s="217">
        <v>5</v>
      </c>
      <c r="K13120" s="217">
        <v>0</v>
      </c>
      <c r="L13120" s="217">
        <v>58</v>
      </c>
      <c r="M13120" s="217">
        <v>1312.2972972973</v>
      </c>
      <c r="N13120" s="217">
        <v>3.8101122438471799</v>
      </c>
      <c r="O13120" s="217">
        <v>3.8101122438471799</v>
      </c>
      <c r="P13120" s="217">
        <v>0</v>
      </c>
      <c r="Q13120" s="217">
        <v>3.8101122438471799</v>
      </c>
      <c r="R13120" s="217">
        <v>3.8101122438471799</v>
      </c>
      <c r="S13120" s="217">
        <v>0</v>
      </c>
      <c r="T13120" s="217">
        <v>3.8101122438471799</v>
      </c>
      <c r="U13120" s="217">
        <v>3.8101122438471799</v>
      </c>
      <c r="V13120" s="217">
        <v>0</v>
      </c>
      <c r="W13120" s="217">
        <v>3.8101122438471799</v>
      </c>
      <c r="X13120" s="217">
        <v>3.8101122438471799</v>
      </c>
      <c r="Y13120" s="217">
        <v>0</v>
      </c>
    </row>
    <row r="13121" spans="2:25">
      <c r="B13121" s="217" t="s">
        <v>13291</v>
      </c>
      <c r="C13121" s="217" t="s">
        <v>11696</v>
      </c>
      <c r="D13121" s="217" t="s">
        <v>89</v>
      </c>
      <c r="E13121" s="217" t="s">
        <v>87</v>
      </c>
      <c r="F13121" s="217" t="s">
        <v>9</v>
      </c>
      <c r="G13121" s="217" t="s">
        <v>10</v>
      </c>
      <c r="H13121" s="217" t="s">
        <v>5</v>
      </c>
      <c r="I13121" s="217">
        <v>8</v>
      </c>
      <c r="J13121" s="217">
        <v>8</v>
      </c>
      <c r="K13121" s="217">
        <v>0</v>
      </c>
      <c r="L13121" s="217">
        <v>105</v>
      </c>
      <c r="M13121" s="217">
        <v>2490</v>
      </c>
      <c r="N13121" s="217">
        <v>3.2128514056224899</v>
      </c>
      <c r="O13121" s="217">
        <v>3.2128514056224899</v>
      </c>
      <c r="P13121" s="217">
        <v>0</v>
      </c>
      <c r="Q13121" s="217">
        <v>3.2128514056224899</v>
      </c>
      <c r="R13121" s="217">
        <v>3.2128514056224899</v>
      </c>
      <c r="S13121" s="217">
        <v>0</v>
      </c>
      <c r="T13121" s="217">
        <v>3.2128514056224899</v>
      </c>
      <c r="U13121" s="217">
        <v>3.2128514056224899</v>
      </c>
      <c r="V13121" s="217">
        <v>0</v>
      </c>
      <c r="W13121" s="217">
        <v>3.2128514056224899</v>
      </c>
      <c r="X13121" s="217">
        <v>3.2128514056224899</v>
      </c>
      <c r="Y13121" s="217">
        <v>0</v>
      </c>
    </row>
    <row r="13122" spans="2:25">
      <c r="B13122" s="217" t="s">
        <v>13292</v>
      </c>
      <c r="C13122" s="217" t="s">
        <v>11696</v>
      </c>
      <c r="D13122" s="217" t="s">
        <v>89</v>
      </c>
      <c r="E13122" s="217" t="s">
        <v>87</v>
      </c>
      <c r="F13122" s="217" t="s">
        <v>5</v>
      </c>
      <c r="G13122" s="217" t="s">
        <v>10</v>
      </c>
      <c r="H13122" s="217" t="s">
        <v>170</v>
      </c>
      <c r="I13122" s="217">
        <v>1</v>
      </c>
      <c r="J13122" s="217">
        <v>1</v>
      </c>
      <c r="K13122" s="217">
        <v>0</v>
      </c>
      <c r="L13122" s="217">
        <v>7</v>
      </c>
      <c r="M13122" s="217">
        <v>256.09459459459498</v>
      </c>
      <c r="N13122" s="217">
        <v>3.9048071341881698</v>
      </c>
      <c r="O13122" s="217">
        <v>3.9048071341881698</v>
      </c>
      <c r="P13122" s="217">
        <v>0</v>
      </c>
      <c r="Q13122" s="217">
        <v>3.9048071341881698</v>
      </c>
      <c r="R13122" s="217">
        <v>3.9048071341881698</v>
      </c>
      <c r="S13122" s="217">
        <v>0</v>
      </c>
      <c r="T13122" s="217">
        <v>3.9048071341881698</v>
      </c>
      <c r="U13122" s="217">
        <v>3.9048071341881698</v>
      </c>
      <c r="V13122" s="217">
        <v>0</v>
      </c>
      <c r="W13122" s="217">
        <v>3.9048071341881698</v>
      </c>
      <c r="X13122" s="217">
        <v>3.9048071341881698</v>
      </c>
      <c r="Y13122" s="217">
        <v>0</v>
      </c>
    </row>
    <row r="13123" spans="2:25">
      <c r="B13123" s="217" t="s">
        <v>13293</v>
      </c>
      <c r="C13123" s="217" t="s">
        <v>11696</v>
      </c>
      <c r="D13123" s="217" t="s">
        <v>89</v>
      </c>
      <c r="E13123" s="217" t="s">
        <v>87</v>
      </c>
      <c r="F13123" s="217" t="s">
        <v>5</v>
      </c>
      <c r="G13123" s="217" t="s">
        <v>10</v>
      </c>
      <c r="H13123" s="217" t="s">
        <v>172</v>
      </c>
      <c r="I13123" s="217">
        <v>5</v>
      </c>
      <c r="J13123" s="217">
        <v>5</v>
      </c>
      <c r="K13123" s="217">
        <v>0</v>
      </c>
      <c r="L13123" s="217">
        <v>27</v>
      </c>
      <c r="M13123" s="217">
        <v>400.53931203931199</v>
      </c>
      <c r="N13123" s="217">
        <v>12.483169191415801</v>
      </c>
      <c r="O13123" s="217">
        <v>12.483169191415801</v>
      </c>
      <c r="P13123" s="217">
        <v>0</v>
      </c>
      <c r="Q13123" s="217">
        <v>12.483169191415801</v>
      </c>
      <c r="R13123" s="217">
        <v>12.483169191415801</v>
      </c>
      <c r="S13123" s="217">
        <v>0</v>
      </c>
      <c r="T13123" s="217">
        <v>12.483169191415801</v>
      </c>
      <c r="U13123" s="217">
        <v>12.483169191415801</v>
      </c>
      <c r="V13123" s="217">
        <v>0</v>
      </c>
      <c r="W13123" s="217">
        <v>12.483169191415801</v>
      </c>
      <c r="X13123" s="217">
        <v>12.483169191415801</v>
      </c>
      <c r="Y13123" s="217">
        <v>0</v>
      </c>
    </row>
    <row r="13124" spans="2:25">
      <c r="B13124" s="217" t="s">
        <v>13294</v>
      </c>
      <c r="C13124" s="217" t="s">
        <v>11696</v>
      </c>
      <c r="D13124" s="217" t="s">
        <v>89</v>
      </c>
      <c r="E13124" s="217" t="s">
        <v>87</v>
      </c>
      <c r="F13124" s="217" t="s">
        <v>5</v>
      </c>
      <c r="G13124" s="217" t="s">
        <v>10</v>
      </c>
      <c r="H13124" s="217" t="s">
        <v>174</v>
      </c>
      <c r="I13124" s="217">
        <v>0</v>
      </c>
      <c r="J13124" s="217">
        <v>0</v>
      </c>
      <c r="K13124" s="217">
        <v>0</v>
      </c>
      <c r="L13124" s="217">
        <v>8</v>
      </c>
      <c r="M13124" s="217">
        <v>578.80343980344003</v>
      </c>
      <c r="N13124" s="217">
        <v>0</v>
      </c>
      <c r="O13124" s="217">
        <v>0</v>
      </c>
      <c r="P13124" s="217">
        <v>0</v>
      </c>
      <c r="Q13124" s="217">
        <v>0</v>
      </c>
      <c r="R13124" s="217">
        <v>0</v>
      </c>
      <c r="S13124" s="217">
        <v>0</v>
      </c>
      <c r="T13124" s="217">
        <v>0</v>
      </c>
      <c r="U13124" s="217">
        <v>0</v>
      </c>
      <c r="V13124" s="217">
        <v>0</v>
      </c>
      <c r="W13124" s="217">
        <v>0</v>
      </c>
      <c r="X13124" s="217">
        <v>0</v>
      </c>
      <c r="Y13124" s="217">
        <v>0</v>
      </c>
    </row>
    <row r="13125" spans="2:25">
      <c r="B13125" s="217" t="s">
        <v>13295</v>
      </c>
      <c r="C13125" s="217" t="s">
        <v>11696</v>
      </c>
      <c r="D13125" s="217" t="s">
        <v>89</v>
      </c>
      <c r="E13125" s="217" t="s">
        <v>87</v>
      </c>
      <c r="F13125" s="217" t="s">
        <v>5</v>
      </c>
      <c r="G13125" s="217" t="s">
        <v>10</v>
      </c>
      <c r="H13125" s="217" t="s">
        <v>176</v>
      </c>
      <c r="I13125" s="217">
        <v>10</v>
      </c>
      <c r="J13125" s="217">
        <v>10</v>
      </c>
      <c r="K13125" s="217">
        <v>0</v>
      </c>
      <c r="L13125" s="217">
        <v>29</v>
      </c>
      <c r="M13125" s="217">
        <v>1046.8108108108099</v>
      </c>
      <c r="N13125" s="217">
        <v>9.5528245378498404</v>
      </c>
      <c r="O13125" s="217">
        <v>9.5528245378498404</v>
      </c>
      <c r="P13125" s="217">
        <v>0</v>
      </c>
      <c r="Q13125" s="217">
        <v>9.5528245378498404</v>
      </c>
      <c r="R13125" s="217">
        <v>9.5528245378498404</v>
      </c>
      <c r="S13125" s="217">
        <v>0</v>
      </c>
      <c r="T13125" s="217">
        <v>9.5528245378498404</v>
      </c>
      <c r="U13125" s="217">
        <v>9.5528245378498404</v>
      </c>
      <c r="V13125" s="217">
        <v>0</v>
      </c>
      <c r="W13125" s="217">
        <v>9.5528245378498404</v>
      </c>
      <c r="X13125" s="217">
        <v>9.5528245378498404</v>
      </c>
      <c r="Y13125" s="217">
        <v>0</v>
      </c>
    </row>
    <row r="13126" spans="2:25">
      <c r="B13126" s="217" t="s">
        <v>13296</v>
      </c>
      <c r="C13126" s="217" t="s">
        <v>11696</v>
      </c>
      <c r="D13126" s="217" t="s">
        <v>89</v>
      </c>
      <c r="E13126" s="217" t="s">
        <v>87</v>
      </c>
      <c r="F13126" s="217" t="s">
        <v>5</v>
      </c>
      <c r="G13126" s="217" t="s">
        <v>10</v>
      </c>
      <c r="H13126" s="217" t="s">
        <v>178</v>
      </c>
      <c r="I13126" s="217">
        <v>20</v>
      </c>
      <c r="J13126" s="217">
        <v>18</v>
      </c>
      <c r="K13126" s="217">
        <v>2</v>
      </c>
      <c r="L13126" s="217">
        <v>96</v>
      </c>
      <c r="M13126" s="217">
        <v>2637.7518427518398</v>
      </c>
      <c r="N13126" s="217">
        <v>7.5822143978240701</v>
      </c>
      <c r="O13126" s="217">
        <v>6.8239929580416696</v>
      </c>
      <c r="P13126" s="217">
        <v>0.75822143978240697</v>
      </c>
      <c r="Q13126" s="217">
        <v>7.5822143978240701</v>
      </c>
      <c r="R13126" s="217">
        <v>6.8239929580416696</v>
      </c>
      <c r="S13126" s="217">
        <v>0.75822143978240697</v>
      </c>
      <c r="T13126" s="217">
        <v>7.5822143978240701</v>
      </c>
      <c r="U13126" s="217">
        <v>6.8239929580416696</v>
      </c>
      <c r="V13126" s="217">
        <v>0.75822143978240697</v>
      </c>
      <c r="W13126" s="217">
        <v>7.5822143978240701</v>
      </c>
      <c r="X13126" s="217">
        <v>6.8239929580416696</v>
      </c>
      <c r="Y13126" s="217">
        <v>0.75822143978240697</v>
      </c>
    </row>
    <row r="13127" spans="2:25">
      <c r="B13127" s="217" t="s">
        <v>13297</v>
      </c>
      <c r="C13127" s="217" t="s">
        <v>11696</v>
      </c>
      <c r="D13127" s="217" t="s">
        <v>89</v>
      </c>
      <c r="E13127" s="217" t="s">
        <v>87</v>
      </c>
      <c r="F13127" s="217" t="s">
        <v>5</v>
      </c>
      <c r="G13127" s="217" t="s">
        <v>10</v>
      </c>
      <c r="H13127" s="217" t="s">
        <v>5</v>
      </c>
      <c r="I13127" s="217">
        <v>36</v>
      </c>
      <c r="J13127" s="217">
        <v>34</v>
      </c>
      <c r="K13127" s="217">
        <v>2</v>
      </c>
      <c r="L13127" s="217">
        <v>171</v>
      </c>
      <c r="M13127" s="217">
        <v>4920</v>
      </c>
      <c r="N13127" s="217">
        <v>7.3170731707317103</v>
      </c>
      <c r="O13127" s="217">
        <v>6.9105691056910601</v>
      </c>
      <c r="P13127" s="217">
        <v>0.40650406504065001</v>
      </c>
      <c r="Q13127" s="217">
        <v>7.3170731707317103</v>
      </c>
      <c r="R13127" s="217">
        <v>6.9105691056910601</v>
      </c>
      <c r="S13127" s="217">
        <v>0.40650406504065001</v>
      </c>
      <c r="T13127" s="217">
        <v>7.3170731707317103</v>
      </c>
      <c r="U13127" s="217">
        <v>6.9105691056910601</v>
      </c>
      <c r="V13127" s="217">
        <v>0.40650406504065001</v>
      </c>
      <c r="W13127" s="217">
        <v>7.3170731707317103</v>
      </c>
      <c r="X13127" s="217">
        <v>6.9105691056910601</v>
      </c>
      <c r="Y13127" s="217">
        <v>0.40650406504065001</v>
      </c>
    </row>
    <row r="13128" spans="2:25">
      <c r="B13128" s="217" t="s">
        <v>13298</v>
      </c>
      <c r="C13128" s="217" t="s">
        <v>11696</v>
      </c>
      <c r="D13128" s="217" t="s">
        <v>89</v>
      </c>
      <c r="E13128" s="217" t="s">
        <v>87</v>
      </c>
      <c r="F13128" s="217" t="s">
        <v>12</v>
      </c>
      <c r="G13128" s="217" t="s">
        <v>49</v>
      </c>
      <c r="H13128" s="217" t="s">
        <v>170</v>
      </c>
      <c r="I13128" s="217">
        <v>6</v>
      </c>
      <c r="J13128" s="217">
        <v>6</v>
      </c>
      <c r="K13128" s="217">
        <v>0</v>
      </c>
      <c r="L13128" s="217">
        <v>19</v>
      </c>
      <c r="M13128" s="217">
        <v>742.47491638795998</v>
      </c>
      <c r="N13128" s="217">
        <v>8.0810810810810807</v>
      </c>
      <c r="O13128" s="217">
        <v>8.0810810810810807</v>
      </c>
      <c r="P13128" s="217">
        <v>0</v>
      </c>
      <c r="Q13128" s="217">
        <v>8.0810810810810807</v>
      </c>
      <c r="R13128" s="217">
        <v>8.0810810810810807</v>
      </c>
      <c r="S13128" s="217">
        <v>0</v>
      </c>
      <c r="T13128" s="217">
        <v>8.0810810810810807</v>
      </c>
      <c r="U13128" s="217">
        <v>8.0810810810810807</v>
      </c>
      <c r="V13128" s="217">
        <v>0</v>
      </c>
      <c r="W13128" s="217">
        <v>8.0810810810810807</v>
      </c>
      <c r="X13128" s="217">
        <v>8.0810810810810807</v>
      </c>
      <c r="Y13128" s="217">
        <v>0</v>
      </c>
    </row>
    <row r="13129" spans="2:25">
      <c r="B13129" s="217" t="s">
        <v>13299</v>
      </c>
      <c r="C13129" s="217" t="s">
        <v>11696</v>
      </c>
      <c r="D13129" s="217" t="s">
        <v>89</v>
      </c>
      <c r="E13129" s="217" t="s">
        <v>87</v>
      </c>
      <c r="F13129" s="217" t="s">
        <v>12</v>
      </c>
      <c r="G13129" s="217" t="s">
        <v>49</v>
      </c>
      <c r="H13129" s="217" t="s">
        <v>172</v>
      </c>
      <c r="I13129" s="217">
        <v>10</v>
      </c>
      <c r="J13129" s="217">
        <v>10</v>
      </c>
      <c r="K13129" s="217">
        <v>0</v>
      </c>
      <c r="L13129" s="217">
        <v>20</v>
      </c>
      <c r="M13129" s="217">
        <v>561.87290969899698</v>
      </c>
      <c r="N13129" s="217">
        <v>17.797619047619001</v>
      </c>
      <c r="O13129" s="217">
        <v>17.797619047619001</v>
      </c>
      <c r="P13129" s="217">
        <v>0</v>
      </c>
      <c r="Q13129" s="217">
        <v>17.797619047619001</v>
      </c>
      <c r="R13129" s="217">
        <v>17.797619047619001</v>
      </c>
      <c r="S13129" s="217">
        <v>0</v>
      </c>
      <c r="T13129" s="217">
        <v>17.797619047619001</v>
      </c>
      <c r="U13129" s="217">
        <v>17.797619047619001</v>
      </c>
      <c r="V13129" s="217">
        <v>0</v>
      </c>
      <c r="W13129" s="217">
        <v>17.797619047619001</v>
      </c>
      <c r="X13129" s="217">
        <v>17.797619047619001</v>
      </c>
      <c r="Y13129" s="217">
        <v>0</v>
      </c>
    </row>
    <row r="13130" spans="2:25">
      <c r="B13130" s="217" t="s">
        <v>13300</v>
      </c>
      <c r="C13130" s="217" t="s">
        <v>11696</v>
      </c>
      <c r="D13130" s="217" t="s">
        <v>89</v>
      </c>
      <c r="E13130" s="217" t="s">
        <v>87</v>
      </c>
      <c r="F13130" s="217" t="s">
        <v>12</v>
      </c>
      <c r="G13130" s="217" t="s">
        <v>49</v>
      </c>
      <c r="H13130" s="217" t="s">
        <v>174</v>
      </c>
      <c r="I13130" s="217">
        <v>1</v>
      </c>
      <c r="J13130" s="217">
        <v>1</v>
      </c>
      <c r="K13130" s="217">
        <v>0</v>
      </c>
      <c r="L13130" s="217">
        <v>5</v>
      </c>
      <c r="M13130" s="217">
        <v>612.04013377926401</v>
      </c>
      <c r="N13130" s="217">
        <v>1.6338797814207699</v>
      </c>
      <c r="O13130" s="217">
        <v>1.6338797814207699</v>
      </c>
      <c r="P13130" s="217">
        <v>0</v>
      </c>
      <c r="Q13130" s="217">
        <v>1.6338797814207699</v>
      </c>
      <c r="R13130" s="217">
        <v>1.6338797814207699</v>
      </c>
      <c r="S13130" s="217">
        <v>0</v>
      </c>
      <c r="T13130" s="217">
        <v>1.6338797814207699</v>
      </c>
      <c r="U13130" s="217">
        <v>1.6338797814207699</v>
      </c>
      <c r="V13130" s="217">
        <v>0</v>
      </c>
      <c r="W13130" s="217">
        <v>1.6338797814207699</v>
      </c>
      <c r="X13130" s="217">
        <v>1.6338797814207699</v>
      </c>
      <c r="Y13130" s="217">
        <v>0</v>
      </c>
    </row>
    <row r="13131" spans="2:25">
      <c r="B13131" s="217" t="s">
        <v>13301</v>
      </c>
      <c r="C13131" s="217" t="s">
        <v>11696</v>
      </c>
      <c r="D13131" s="217" t="s">
        <v>89</v>
      </c>
      <c r="E13131" s="217" t="s">
        <v>87</v>
      </c>
      <c r="F13131" s="217" t="s">
        <v>12</v>
      </c>
      <c r="G13131" s="217" t="s">
        <v>49</v>
      </c>
      <c r="H13131" s="217" t="s">
        <v>176</v>
      </c>
      <c r="I13131" s="217">
        <v>3</v>
      </c>
      <c r="J13131" s="217">
        <v>2</v>
      </c>
      <c r="K13131" s="217">
        <v>1</v>
      </c>
      <c r="L13131" s="217">
        <v>20</v>
      </c>
      <c r="M13131" s="217">
        <v>642.140468227425</v>
      </c>
      <c r="N13131" s="217">
        <v>4.671875</v>
      </c>
      <c r="O13131" s="217">
        <v>3.1145833333333299</v>
      </c>
      <c r="P13131" s="217">
        <v>1.5572916666666701</v>
      </c>
      <c r="Q13131" s="217">
        <v>4.671875</v>
      </c>
      <c r="R13131" s="217">
        <v>3.1145833333333299</v>
      </c>
      <c r="S13131" s="217">
        <v>1.5572916666666701</v>
      </c>
      <c r="T13131" s="217">
        <v>4.671875</v>
      </c>
      <c r="U13131" s="217">
        <v>3.1145833333333299</v>
      </c>
      <c r="V13131" s="217">
        <v>1.5572916666666701</v>
      </c>
      <c r="W13131" s="217">
        <v>4.671875</v>
      </c>
      <c r="X13131" s="217">
        <v>3.1145833333333299</v>
      </c>
      <c r="Y13131" s="217">
        <v>1.5572916666666701</v>
      </c>
    </row>
    <row r="13132" spans="2:25">
      <c r="B13132" s="217" t="s">
        <v>13302</v>
      </c>
      <c r="C13132" s="217" t="s">
        <v>11696</v>
      </c>
      <c r="D13132" s="217" t="s">
        <v>89</v>
      </c>
      <c r="E13132" s="217" t="s">
        <v>87</v>
      </c>
      <c r="F13132" s="217" t="s">
        <v>12</v>
      </c>
      <c r="G13132" s="217" t="s">
        <v>49</v>
      </c>
      <c r="H13132" s="217" t="s">
        <v>178</v>
      </c>
      <c r="I13132" s="217">
        <v>14</v>
      </c>
      <c r="J13132" s="217">
        <v>14</v>
      </c>
      <c r="K13132" s="217">
        <v>0</v>
      </c>
      <c r="L13132" s="217">
        <v>10</v>
      </c>
      <c r="M13132" s="217">
        <v>441.471571906355</v>
      </c>
      <c r="N13132" s="217">
        <v>31.7121212121212</v>
      </c>
      <c r="O13132" s="217">
        <v>31.7121212121212</v>
      </c>
      <c r="P13132" s="217">
        <v>0</v>
      </c>
      <c r="Q13132" s="217">
        <v>31.7121212121212</v>
      </c>
      <c r="R13132" s="217">
        <v>31.7121212121212</v>
      </c>
      <c r="S13132" s="217">
        <v>0</v>
      </c>
      <c r="T13132" s="217">
        <v>31.7121212121212</v>
      </c>
      <c r="U13132" s="217">
        <v>31.7121212121212</v>
      </c>
      <c r="V13132" s="217">
        <v>0</v>
      </c>
      <c r="W13132" s="217">
        <v>31.7121212121212</v>
      </c>
      <c r="X13132" s="217">
        <v>31.7121212121212</v>
      </c>
      <c r="Y13132" s="217">
        <v>0</v>
      </c>
    </row>
    <row r="13133" spans="2:25">
      <c r="B13133" s="217" t="s">
        <v>13303</v>
      </c>
      <c r="C13133" s="217" t="s">
        <v>11696</v>
      </c>
      <c r="D13133" s="217" t="s">
        <v>89</v>
      </c>
      <c r="E13133" s="217" t="s">
        <v>87</v>
      </c>
      <c r="F13133" s="217" t="s">
        <v>12</v>
      </c>
      <c r="G13133" s="217" t="s">
        <v>49</v>
      </c>
      <c r="H13133" s="217" t="s">
        <v>5</v>
      </c>
      <c r="I13133" s="217">
        <v>34</v>
      </c>
      <c r="J13133" s="217">
        <v>33</v>
      </c>
      <c r="K13133" s="217">
        <v>1</v>
      </c>
      <c r="L13133" s="217">
        <v>74</v>
      </c>
      <c r="M13133" s="217">
        <v>3000</v>
      </c>
      <c r="N13133" s="217">
        <v>11.3333333333333</v>
      </c>
      <c r="O13133" s="217">
        <v>11</v>
      </c>
      <c r="P13133" s="217">
        <v>0.33333333333333298</v>
      </c>
      <c r="Q13133" s="217">
        <v>11.3333333333333</v>
      </c>
      <c r="R13133" s="217">
        <v>11</v>
      </c>
      <c r="S13133" s="217">
        <v>0.33333333333333298</v>
      </c>
      <c r="T13133" s="217">
        <v>11.3333333333333</v>
      </c>
      <c r="U13133" s="217">
        <v>11</v>
      </c>
      <c r="V13133" s="217">
        <v>0.33333333333333298</v>
      </c>
      <c r="W13133" s="217">
        <v>11.3333333333333</v>
      </c>
      <c r="X13133" s="217">
        <v>11</v>
      </c>
      <c r="Y13133" s="217">
        <v>0.33333333333333298</v>
      </c>
    </row>
    <row r="13134" spans="2:25">
      <c r="B13134" s="217" t="s">
        <v>13304</v>
      </c>
      <c r="C13134" s="217" t="s">
        <v>11696</v>
      </c>
      <c r="D13134" s="217" t="s">
        <v>89</v>
      </c>
      <c r="E13134" s="217" t="s">
        <v>87</v>
      </c>
      <c r="F13134" s="217" t="s">
        <v>9</v>
      </c>
      <c r="G13134" s="217" t="s">
        <v>49</v>
      </c>
      <c r="H13134" s="217" t="s">
        <v>170</v>
      </c>
      <c r="I13134" s="217">
        <v>3</v>
      </c>
      <c r="J13134" s="217">
        <v>2</v>
      </c>
      <c r="K13134" s="217">
        <v>1</v>
      </c>
      <c r="L13134" s="217">
        <v>19</v>
      </c>
      <c r="M13134" s="217">
        <v>694.51713395638603</v>
      </c>
      <c r="N13134" s="217">
        <v>4.3195478604108697</v>
      </c>
      <c r="O13134" s="217">
        <v>2.87969857360725</v>
      </c>
      <c r="P13134" s="217">
        <v>1.4398492868036199</v>
      </c>
      <c r="Q13134" s="217">
        <v>4.3195478604108697</v>
      </c>
      <c r="R13134" s="217">
        <v>2.87969857360725</v>
      </c>
      <c r="S13134" s="217">
        <v>1.4398492868036199</v>
      </c>
      <c r="T13134" s="217">
        <v>4.3195478604108697</v>
      </c>
      <c r="U13134" s="217">
        <v>2.87969857360725</v>
      </c>
      <c r="V13134" s="217">
        <v>1.4398492868036199</v>
      </c>
      <c r="W13134" s="217">
        <v>4.3195478604108697</v>
      </c>
      <c r="X13134" s="217">
        <v>2.87969857360725</v>
      </c>
      <c r="Y13134" s="217">
        <v>1.4398492868036199</v>
      </c>
    </row>
    <row r="13135" spans="2:25">
      <c r="B13135" s="217" t="s">
        <v>13305</v>
      </c>
      <c r="C13135" s="217" t="s">
        <v>11696</v>
      </c>
      <c r="D13135" s="217" t="s">
        <v>89</v>
      </c>
      <c r="E13135" s="217" t="s">
        <v>87</v>
      </c>
      <c r="F13135" s="217" t="s">
        <v>9</v>
      </c>
      <c r="G13135" s="217" t="s">
        <v>49</v>
      </c>
      <c r="H13135" s="217" t="s">
        <v>172</v>
      </c>
      <c r="I13135" s="217">
        <v>4</v>
      </c>
      <c r="J13135" s="217">
        <v>4</v>
      </c>
      <c r="K13135" s="217">
        <v>0</v>
      </c>
      <c r="L13135" s="217">
        <v>26</v>
      </c>
      <c r="M13135" s="217">
        <v>606.47975077881597</v>
      </c>
      <c r="N13135" s="217">
        <v>6.5954386685843396</v>
      </c>
      <c r="O13135" s="217">
        <v>6.5954386685843396</v>
      </c>
      <c r="P13135" s="217">
        <v>0</v>
      </c>
      <c r="Q13135" s="217">
        <v>6.5954386685843396</v>
      </c>
      <c r="R13135" s="217">
        <v>6.5954386685843396</v>
      </c>
      <c r="S13135" s="217">
        <v>0</v>
      </c>
      <c r="T13135" s="217">
        <v>6.5954386685843396</v>
      </c>
      <c r="U13135" s="217">
        <v>6.5954386685843396</v>
      </c>
      <c r="V13135" s="217">
        <v>0</v>
      </c>
      <c r="W13135" s="217">
        <v>6.5954386685843396</v>
      </c>
      <c r="X13135" s="217">
        <v>6.5954386685843396</v>
      </c>
      <c r="Y13135" s="217">
        <v>0</v>
      </c>
    </row>
    <row r="13136" spans="2:25">
      <c r="B13136" s="217" t="s">
        <v>13306</v>
      </c>
      <c r="C13136" s="217" t="s">
        <v>11696</v>
      </c>
      <c r="D13136" s="217" t="s">
        <v>89</v>
      </c>
      <c r="E13136" s="217" t="s">
        <v>87</v>
      </c>
      <c r="F13136" s="217" t="s">
        <v>9</v>
      </c>
      <c r="G13136" s="217" t="s">
        <v>49</v>
      </c>
      <c r="H13136" s="217" t="s">
        <v>174</v>
      </c>
      <c r="I13136" s="217">
        <v>0</v>
      </c>
      <c r="J13136" s="217">
        <v>0</v>
      </c>
      <c r="K13136" s="217">
        <v>0</v>
      </c>
      <c r="L13136" s="217">
        <v>7</v>
      </c>
      <c r="M13136" s="217">
        <v>645.60747663551399</v>
      </c>
      <c r="N13136" s="217">
        <v>0</v>
      </c>
      <c r="O13136" s="217">
        <v>0</v>
      </c>
      <c r="P13136" s="217">
        <v>0</v>
      </c>
      <c r="Q13136" s="217">
        <v>0</v>
      </c>
      <c r="R13136" s="217">
        <v>0</v>
      </c>
      <c r="S13136" s="217">
        <v>0</v>
      </c>
      <c r="T13136" s="217">
        <v>0</v>
      </c>
      <c r="U13136" s="217">
        <v>0</v>
      </c>
      <c r="V13136" s="217">
        <v>0</v>
      </c>
      <c r="W13136" s="217">
        <v>0</v>
      </c>
      <c r="X13136" s="217">
        <v>0</v>
      </c>
      <c r="Y13136" s="217">
        <v>0</v>
      </c>
    </row>
    <row r="13137" spans="2:25">
      <c r="B13137" s="217" t="s">
        <v>13307</v>
      </c>
      <c r="C13137" s="217" t="s">
        <v>11696</v>
      </c>
      <c r="D13137" s="217" t="s">
        <v>89</v>
      </c>
      <c r="E13137" s="217" t="s">
        <v>87</v>
      </c>
      <c r="F13137" s="217" t="s">
        <v>9</v>
      </c>
      <c r="G13137" s="217" t="s">
        <v>49</v>
      </c>
      <c r="H13137" s="217" t="s">
        <v>176</v>
      </c>
      <c r="I13137" s="217">
        <v>4</v>
      </c>
      <c r="J13137" s="217">
        <v>4</v>
      </c>
      <c r="K13137" s="217">
        <v>0</v>
      </c>
      <c r="L13137" s="217">
        <v>21</v>
      </c>
      <c r="M13137" s="217">
        <v>694.51713395638603</v>
      </c>
      <c r="N13137" s="217">
        <v>5.7593971472145</v>
      </c>
      <c r="O13137" s="217">
        <v>5.7593971472145</v>
      </c>
      <c r="P13137" s="217">
        <v>0</v>
      </c>
      <c r="Q13137" s="217">
        <v>5.7593971472145</v>
      </c>
      <c r="R13137" s="217">
        <v>5.7593971472145</v>
      </c>
      <c r="S13137" s="217">
        <v>0</v>
      </c>
      <c r="T13137" s="217">
        <v>5.7593971472145</v>
      </c>
      <c r="U13137" s="217">
        <v>5.7593971472145</v>
      </c>
      <c r="V13137" s="217">
        <v>0</v>
      </c>
      <c r="W13137" s="217">
        <v>5.7593971472145</v>
      </c>
      <c r="X13137" s="217">
        <v>5.7593971472145</v>
      </c>
      <c r="Y13137" s="217">
        <v>0</v>
      </c>
    </row>
    <row r="13138" spans="2:25">
      <c r="B13138" s="217" t="s">
        <v>13308</v>
      </c>
      <c r="C13138" s="217" t="s">
        <v>11696</v>
      </c>
      <c r="D13138" s="217" t="s">
        <v>89</v>
      </c>
      <c r="E13138" s="217" t="s">
        <v>87</v>
      </c>
      <c r="F13138" s="217" t="s">
        <v>9</v>
      </c>
      <c r="G13138" s="217" t="s">
        <v>49</v>
      </c>
      <c r="H13138" s="217" t="s">
        <v>178</v>
      </c>
      <c r="I13138" s="217">
        <v>2</v>
      </c>
      <c r="J13138" s="217">
        <v>2</v>
      </c>
      <c r="K13138" s="217">
        <v>0</v>
      </c>
      <c r="L13138" s="217">
        <v>27</v>
      </c>
      <c r="M13138" s="217">
        <v>498.87850467289701</v>
      </c>
      <c r="N13138" s="217">
        <v>4.0089921318846002</v>
      </c>
      <c r="O13138" s="217">
        <v>4.0089921318846002</v>
      </c>
      <c r="P13138" s="217">
        <v>0</v>
      </c>
      <c r="Q13138" s="217">
        <v>4.0089921318846002</v>
      </c>
      <c r="R13138" s="217">
        <v>4.0089921318846002</v>
      </c>
      <c r="S13138" s="217">
        <v>0</v>
      </c>
      <c r="T13138" s="217">
        <v>4.0089921318846002</v>
      </c>
      <c r="U13138" s="217">
        <v>4.0089921318846002</v>
      </c>
      <c r="V13138" s="217">
        <v>0</v>
      </c>
      <c r="W13138" s="217">
        <v>4.0089921318846002</v>
      </c>
      <c r="X13138" s="217">
        <v>4.0089921318846002</v>
      </c>
      <c r="Y13138" s="217">
        <v>0</v>
      </c>
    </row>
    <row r="13139" spans="2:25">
      <c r="B13139" s="217" t="s">
        <v>13309</v>
      </c>
      <c r="C13139" s="217" t="s">
        <v>11696</v>
      </c>
      <c r="D13139" s="217" t="s">
        <v>89</v>
      </c>
      <c r="E13139" s="217" t="s">
        <v>87</v>
      </c>
      <c r="F13139" s="217" t="s">
        <v>9</v>
      </c>
      <c r="G13139" s="217" t="s">
        <v>49</v>
      </c>
      <c r="H13139" s="217" t="s">
        <v>5</v>
      </c>
      <c r="I13139" s="217">
        <v>13</v>
      </c>
      <c r="J13139" s="217">
        <v>12</v>
      </c>
      <c r="K13139" s="217">
        <v>1</v>
      </c>
      <c r="L13139" s="217">
        <v>100</v>
      </c>
      <c r="M13139" s="217">
        <v>3140</v>
      </c>
      <c r="N13139" s="217">
        <v>4.1401273885350296</v>
      </c>
      <c r="O13139" s="217">
        <v>3.8216560509554101</v>
      </c>
      <c r="P13139" s="217">
        <v>0.31847133757961799</v>
      </c>
      <c r="Q13139" s="217">
        <v>4.1401273885350296</v>
      </c>
      <c r="R13139" s="217">
        <v>3.8216560509554101</v>
      </c>
      <c r="S13139" s="217">
        <v>0.31847133757961799</v>
      </c>
      <c r="T13139" s="217">
        <v>4.1401273885350296</v>
      </c>
      <c r="U13139" s="217">
        <v>3.8216560509554101</v>
      </c>
      <c r="V13139" s="217">
        <v>0.31847133757961799</v>
      </c>
      <c r="W13139" s="217">
        <v>4.1401273885350296</v>
      </c>
      <c r="X13139" s="217">
        <v>3.8216560509554101</v>
      </c>
      <c r="Y13139" s="217">
        <v>0.31847133757961799</v>
      </c>
    </row>
    <row r="13140" spans="2:25">
      <c r="B13140" s="217" t="s">
        <v>13310</v>
      </c>
      <c r="C13140" s="217" t="s">
        <v>11696</v>
      </c>
      <c r="D13140" s="217" t="s">
        <v>89</v>
      </c>
      <c r="E13140" s="217" t="s">
        <v>87</v>
      </c>
      <c r="F13140" s="217" t="s">
        <v>5</v>
      </c>
      <c r="G13140" s="217" t="s">
        <v>49</v>
      </c>
      <c r="H13140" s="217" t="s">
        <v>170</v>
      </c>
      <c r="I13140" s="217">
        <v>9</v>
      </c>
      <c r="J13140" s="217">
        <v>8</v>
      </c>
      <c r="K13140" s="217">
        <v>1</v>
      </c>
      <c r="L13140" s="217">
        <v>38</v>
      </c>
      <c r="M13140" s="217">
        <v>1436.99205034435</v>
      </c>
      <c r="N13140" s="217">
        <v>6.2630826648229103</v>
      </c>
      <c r="O13140" s="217">
        <v>5.5671845909537003</v>
      </c>
      <c r="P13140" s="217">
        <v>0.69589807386921199</v>
      </c>
      <c r="Q13140" s="217">
        <v>6.2630826648229103</v>
      </c>
      <c r="R13140" s="217">
        <v>5.5671845909537003</v>
      </c>
      <c r="S13140" s="217">
        <v>0.69589807386921199</v>
      </c>
      <c r="T13140" s="217">
        <v>6.2630826648229103</v>
      </c>
      <c r="U13140" s="217">
        <v>5.5671845909537003</v>
      </c>
      <c r="V13140" s="217">
        <v>0.69589807386921199</v>
      </c>
      <c r="W13140" s="217">
        <v>6.2630826648229103</v>
      </c>
      <c r="X13140" s="217">
        <v>5.5671845909537003</v>
      </c>
      <c r="Y13140" s="217">
        <v>0.69589807386921199</v>
      </c>
    </row>
    <row r="13141" spans="2:25">
      <c r="B13141" s="217" t="s">
        <v>13311</v>
      </c>
      <c r="C13141" s="217" t="s">
        <v>11696</v>
      </c>
      <c r="D13141" s="217" t="s">
        <v>89</v>
      </c>
      <c r="E13141" s="217" t="s">
        <v>87</v>
      </c>
      <c r="F13141" s="217" t="s">
        <v>5</v>
      </c>
      <c r="G13141" s="217" t="s">
        <v>49</v>
      </c>
      <c r="H13141" s="217" t="s">
        <v>172</v>
      </c>
      <c r="I13141" s="217">
        <v>14</v>
      </c>
      <c r="J13141" s="217">
        <v>14</v>
      </c>
      <c r="K13141" s="217">
        <v>0</v>
      </c>
      <c r="L13141" s="217">
        <v>46</v>
      </c>
      <c r="M13141" s="217">
        <v>1168.3526604778101</v>
      </c>
      <c r="N13141" s="217">
        <v>11.982683374277199</v>
      </c>
      <c r="O13141" s="217">
        <v>11.982683374277199</v>
      </c>
      <c r="P13141" s="217">
        <v>0</v>
      </c>
      <c r="Q13141" s="217">
        <v>11.982683374277199</v>
      </c>
      <c r="R13141" s="217">
        <v>11.982683374277199</v>
      </c>
      <c r="S13141" s="217">
        <v>0</v>
      </c>
      <c r="T13141" s="217">
        <v>11.982683374277199</v>
      </c>
      <c r="U13141" s="217">
        <v>11.982683374277199</v>
      </c>
      <c r="V13141" s="217">
        <v>0</v>
      </c>
      <c r="W13141" s="217">
        <v>11.982683374277199</v>
      </c>
      <c r="X13141" s="217">
        <v>11.982683374277199</v>
      </c>
      <c r="Y13141" s="217">
        <v>0</v>
      </c>
    </row>
    <row r="13142" spans="2:25">
      <c r="B13142" s="217" t="s">
        <v>13312</v>
      </c>
      <c r="C13142" s="217" t="s">
        <v>11696</v>
      </c>
      <c r="D13142" s="217" t="s">
        <v>89</v>
      </c>
      <c r="E13142" s="217" t="s">
        <v>87</v>
      </c>
      <c r="F13142" s="217" t="s">
        <v>5</v>
      </c>
      <c r="G13142" s="217" t="s">
        <v>49</v>
      </c>
      <c r="H13142" s="217" t="s">
        <v>174</v>
      </c>
      <c r="I13142" s="217">
        <v>1</v>
      </c>
      <c r="J13142" s="217">
        <v>1</v>
      </c>
      <c r="K13142" s="217">
        <v>0</v>
      </c>
      <c r="L13142" s="217">
        <v>12</v>
      </c>
      <c r="M13142" s="217">
        <v>1257.64761041478</v>
      </c>
      <c r="N13142" s="217">
        <v>0.79513529204750399</v>
      </c>
      <c r="O13142" s="217">
        <v>0.79513529204750399</v>
      </c>
      <c r="P13142" s="217">
        <v>0</v>
      </c>
      <c r="Q13142" s="217">
        <v>0.79513529204750399</v>
      </c>
      <c r="R13142" s="217">
        <v>0.79513529204750399</v>
      </c>
      <c r="S13142" s="217">
        <v>0</v>
      </c>
      <c r="T13142" s="217">
        <v>0.79513529204750399</v>
      </c>
      <c r="U13142" s="217">
        <v>0.79513529204750399</v>
      </c>
      <c r="V13142" s="217">
        <v>0</v>
      </c>
      <c r="W13142" s="217">
        <v>0.79513529204750399</v>
      </c>
      <c r="X13142" s="217">
        <v>0.79513529204750399</v>
      </c>
      <c r="Y13142" s="217">
        <v>0</v>
      </c>
    </row>
    <row r="13143" spans="2:25">
      <c r="B13143" s="217" t="s">
        <v>13313</v>
      </c>
      <c r="C13143" s="217" t="s">
        <v>11696</v>
      </c>
      <c r="D13143" s="217" t="s">
        <v>89</v>
      </c>
      <c r="E13143" s="217" t="s">
        <v>87</v>
      </c>
      <c r="F13143" s="217" t="s">
        <v>5</v>
      </c>
      <c r="G13143" s="217" t="s">
        <v>49</v>
      </c>
      <c r="H13143" s="217" t="s">
        <v>176</v>
      </c>
      <c r="I13143" s="217">
        <v>8</v>
      </c>
      <c r="J13143" s="217">
        <v>7</v>
      </c>
      <c r="K13143" s="217">
        <v>1</v>
      </c>
      <c r="L13143" s="217">
        <v>41</v>
      </c>
      <c r="M13143" s="217">
        <v>1336.65760218381</v>
      </c>
      <c r="N13143" s="217">
        <v>5.9850779937432899</v>
      </c>
      <c r="O13143" s="217">
        <v>5.2369432445253796</v>
      </c>
      <c r="P13143" s="217">
        <v>0.74813474921791101</v>
      </c>
      <c r="Q13143" s="217">
        <v>5.9850779937432899</v>
      </c>
      <c r="R13143" s="217">
        <v>5.2369432445253796</v>
      </c>
      <c r="S13143" s="217">
        <v>0.74813474921791101</v>
      </c>
      <c r="T13143" s="217">
        <v>5.9850779937432899</v>
      </c>
      <c r="U13143" s="217">
        <v>5.2369432445253796</v>
      </c>
      <c r="V13143" s="217">
        <v>0.74813474921791101</v>
      </c>
      <c r="W13143" s="217">
        <v>5.9850779937432899</v>
      </c>
      <c r="X13143" s="217">
        <v>5.2369432445253796</v>
      </c>
      <c r="Y13143" s="217">
        <v>0.74813474921791101</v>
      </c>
    </row>
    <row r="13144" spans="2:25">
      <c r="B13144" s="217" t="s">
        <v>13314</v>
      </c>
      <c r="C13144" s="217" t="s">
        <v>11696</v>
      </c>
      <c r="D13144" s="217" t="s">
        <v>89</v>
      </c>
      <c r="E13144" s="217" t="s">
        <v>87</v>
      </c>
      <c r="F13144" s="217" t="s">
        <v>5</v>
      </c>
      <c r="G13144" s="217" t="s">
        <v>49</v>
      </c>
      <c r="H13144" s="217" t="s">
        <v>178</v>
      </c>
      <c r="I13144" s="217">
        <v>16</v>
      </c>
      <c r="J13144" s="217">
        <v>16</v>
      </c>
      <c r="K13144" s="217">
        <v>0</v>
      </c>
      <c r="L13144" s="217">
        <v>37</v>
      </c>
      <c r="M13144" s="217">
        <v>940.350076579252</v>
      </c>
      <c r="N13144" s="217">
        <v>17.014939859635899</v>
      </c>
      <c r="O13144" s="217">
        <v>17.014939859635899</v>
      </c>
      <c r="P13144" s="217">
        <v>0</v>
      </c>
      <c r="Q13144" s="217">
        <v>17.014939859635899</v>
      </c>
      <c r="R13144" s="217">
        <v>17.014939859635899</v>
      </c>
      <c r="S13144" s="217">
        <v>0</v>
      </c>
      <c r="T13144" s="217">
        <v>17.014939859635899</v>
      </c>
      <c r="U13144" s="217">
        <v>17.014939859635899</v>
      </c>
      <c r="V13144" s="217">
        <v>0</v>
      </c>
      <c r="W13144" s="217">
        <v>17.014939859635899</v>
      </c>
      <c r="X13144" s="217">
        <v>17.014939859635899</v>
      </c>
      <c r="Y13144" s="217">
        <v>0</v>
      </c>
    </row>
    <row r="13145" spans="2:25">
      <c r="B13145" s="217" t="s">
        <v>13315</v>
      </c>
      <c r="C13145" s="217" t="s">
        <v>11696</v>
      </c>
      <c r="D13145" s="217" t="s">
        <v>89</v>
      </c>
      <c r="E13145" s="217" t="s">
        <v>87</v>
      </c>
      <c r="F13145" s="217" t="s">
        <v>5</v>
      </c>
      <c r="G13145" s="217" t="s">
        <v>49</v>
      </c>
      <c r="H13145" s="217" t="s">
        <v>5</v>
      </c>
      <c r="I13145" s="217">
        <v>48</v>
      </c>
      <c r="J13145" s="217">
        <v>46</v>
      </c>
      <c r="K13145" s="217">
        <v>2</v>
      </c>
      <c r="L13145" s="217">
        <v>174</v>
      </c>
      <c r="M13145" s="217">
        <v>6140</v>
      </c>
      <c r="N13145" s="217">
        <v>7.8175895765472303</v>
      </c>
      <c r="O13145" s="217">
        <v>7.4918566775244297</v>
      </c>
      <c r="P13145" s="217">
        <v>0.325732899022801</v>
      </c>
      <c r="Q13145" s="217">
        <v>7.8175895765472303</v>
      </c>
      <c r="R13145" s="217">
        <v>7.4918566775244297</v>
      </c>
      <c r="S13145" s="217">
        <v>0.325732899022801</v>
      </c>
      <c r="T13145" s="217">
        <v>7.8175895765472303</v>
      </c>
      <c r="U13145" s="217">
        <v>7.4918566775244297</v>
      </c>
      <c r="V13145" s="217">
        <v>0.325732899022801</v>
      </c>
      <c r="W13145" s="217">
        <v>7.8175895765472303</v>
      </c>
      <c r="X13145" s="217">
        <v>7.4918566775244297</v>
      </c>
      <c r="Y13145" s="217">
        <v>0.325732899022801</v>
      </c>
    </row>
    <row r="13146" spans="2:25">
      <c r="B13146" s="217" t="s">
        <v>13316</v>
      </c>
      <c r="C13146" s="217" t="s">
        <v>11696</v>
      </c>
      <c r="D13146" s="217" t="s">
        <v>89</v>
      </c>
      <c r="E13146" s="217" t="s">
        <v>87</v>
      </c>
      <c r="F13146" s="217" t="s">
        <v>12</v>
      </c>
      <c r="G13146" s="217" t="s">
        <v>13</v>
      </c>
      <c r="H13146" s="217" t="s">
        <v>170</v>
      </c>
      <c r="I13146" s="217">
        <v>0</v>
      </c>
      <c r="J13146" s="217">
        <v>0</v>
      </c>
      <c r="K13146" s="217">
        <v>0</v>
      </c>
      <c r="L13146" s="217">
        <v>0</v>
      </c>
      <c r="M13146" s="217">
        <v>11.935483870967699</v>
      </c>
      <c r="N13146" s="217">
        <v>0</v>
      </c>
      <c r="O13146" s="217">
        <v>0</v>
      </c>
      <c r="P13146" s="217">
        <v>0</v>
      </c>
      <c r="Q13146" s="217">
        <v>0</v>
      </c>
      <c r="R13146" s="217">
        <v>0</v>
      </c>
      <c r="S13146" s="217">
        <v>0</v>
      </c>
      <c r="T13146" s="217">
        <v>0</v>
      </c>
      <c r="U13146" s="217">
        <v>0</v>
      </c>
      <c r="V13146" s="217">
        <v>0</v>
      </c>
      <c r="W13146" s="217">
        <v>0</v>
      </c>
      <c r="X13146" s="217">
        <v>0</v>
      </c>
      <c r="Y13146" s="217">
        <v>0</v>
      </c>
    </row>
    <row r="13147" spans="2:25">
      <c r="B13147" s="217" t="s">
        <v>13317</v>
      </c>
      <c r="C13147" s="217" t="s">
        <v>11696</v>
      </c>
      <c r="D13147" s="217" t="s">
        <v>89</v>
      </c>
      <c r="E13147" s="217" t="s">
        <v>87</v>
      </c>
      <c r="F13147" s="217" t="s">
        <v>12</v>
      </c>
      <c r="G13147" s="217" t="s">
        <v>13</v>
      </c>
      <c r="H13147" s="217" t="s">
        <v>172</v>
      </c>
      <c r="I13147" s="217">
        <v>0</v>
      </c>
      <c r="J13147" s="217">
        <v>0</v>
      </c>
      <c r="K13147" s="217">
        <v>0</v>
      </c>
      <c r="L13147" s="217">
        <v>0</v>
      </c>
      <c r="M13147" s="217">
        <v>0</v>
      </c>
    </row>
    <row r="13148" spans="2:25">
      <c r="B13148" s="217" t="s">
        <v>13318</v>
      </c>
      <c r="C13148" s="217" t="s">
        <v>11696</v>
      </c>
      <c r="D13148" s="217" t="s">
        <v>89</v>
      </c>
      <c r="E13148" s="217" t="s">
        <v>87</v>
      </c>
      <c r="F13148" s="217" t="s">
        <v>12</v>
      </c>
      <c r="G13148" s="217" t="s">
        <v>13</v>
      </c>
      <c r="H13148" s="217" t="s">
        <v>174</v>
      </c>
      <c r="I13148" s="217">
        <v>0</v>
      </c>
      <c r="J13148" s="217">
        <v>0</v>
      </c>
      <c r="K13148" s="217">
        <v>0</v>
      </c>
      <c r="L13148" s="217">
        <v>0</v>
      </c>
      <c r="M13148" s="217">
        <v>47.741935483871003</v>
      </c>
      <c r="N13148" s="217">
        <v>0</v>
      </c>
      <c r="O13148" s="217">
        <v>0</v>
      </c>
      <c r="P13148" s="217">
        <v>0</v>
      </c>
      <c r="Q13148" s="217">
        <v>0</v>
      </c>
      <c r="R13148" s="217">
        <v>0</v>
      </c>
      <c r="S13148" s="217">
        <v>0</v>
      </c>
      <c r="T13148" s="217">
        <v>0</v>
      </c>
      <c r="U13148" s="217">
        <v>0</v>
      </c>
      <c r="V13148" s="217">
        <v>0</v>
      </c>
      <c r="W13148" s="217">
        <v>0</v>
      </c>
      <c r="X13148" s="217">
        <v>0</v>
      </c>
      <c r="Y13148" s="217">
        <v>0</v>
      </c>
    </row>
    <row r="13149" spans="2:25">
      <c r="B13149" s="217" t="s">
        <v>13319</v>
      </c>
      <c r="C13149" s="217" t="s">
        <v>11696</v>
      </c>
      <c r="D13149" s="217" t="s">
        <v>89</v>
      </c>
      <c r="E13149" s="217" t="s">
        <v>87</v>
      </c>
      <c r="F13149" s="217" t="s">
        <v>12</v>
      </c>
      <c r="G13149" s="217" t="s">
        <v>13</v>
      </c>
      <c r="H13149" s="217" t="s">
        <v>176</v>
      </c>
      <c r="I13149" s="217">
        <v>1</v>
      </c>
      <c r="J13149" s="217">
        <v>0</v>
      </c>
      <c r="K13149" s="217">
        <v>1</v>
      </c>
      <c r="L13149" s="217">
        <v>0</v>
      </c>
      <c r="M13149" s="217">
        <v>47.741935483871003</v>
      </c>
      <c r="N13149" s="217">
        <v>20.945945945945901</v>
      </c>
      <c r="O13149" s="217">
        <v>0</v>
      </c>
      <c r="P13149" s="217">
        <v>20.945945945945901</v>
      </c>
      <c r="Q13149" s="217">
        <v>20.945945945945901</v>
      </c>
      <c r="R13149" s="217">
        <v>0</v>
      </c>
      <c r="S13149" s="217">
        <v>20.945945945945901</v>
      </c>
      <c r="T13149" s="217">
        <v>20.945945945945901</v>
      </c>
      <c r="U13149" s="217">
        <v>0</v>
      </c>
      <c r="V13149" s="217">
        <v>20.945945945945901</v>
      </c>
      <c r="W13149" s="217">
        <v>20.945945945945901</v>
      </c>
      <c r="X13149" s="217">
        <v>0</v>
      </c>
      <c r="Y13149" s="217">
        <v>20.945945945945901</v>
      </c>
    </row>
    <row r="13150" spans="2:25">
      <c r="B13150" s="217" t="s">
        <v>13320</v>
      </c>
      <c r="C13150" s="217" t="s">
        <v>11696</v>
      </c>
      <c r="D13150" s="217" t="s">
        <v>89</v>
      </c>
      <c r="E13150" s="217" t="s">
        <v>87</v>
      </c>
      <c r="F13150" s="217" t="s">
        <v>12</v>
      </c>
      <c r="G13150" s="217" t="s">
        <v>13</v>
      </c>
      <c r="H13150" s="217" t="s">
        <v>178</v>
      </c>
      <c r="I13150" s="217">
        <v>0</v>
      </c>
      <c r="J13150" s="217">
        <v>0</v>
      </c>
      <c r="K13150" s="217">
        <v>0</v>
      </c>
      <c r="L13150" s="217">
        <v>4</v>
      </c>
      <c r="M13150" s="217">
        <v>262.58064516129002</v>
      </c>
      <c r="N13150" s="217">
        <v>0</v>
      </c>
      <c r="O13150" s="217">
        <v>0</v>
      </c>
      <c r="P13150" s="217">
        <v>0</v>
      </c>
      <c r="Q13150" s="217">
        <v>0</v>
      </c>
      <c r="R13150" s="217">
        <v>0</v>
      </c>
      <c r="S13150" s="217">
        <v>0</v>
      </c>
      <c r="T13150" s="217">
        <v>0</v>
      </c>
      <c r="U13150" s="217">
        <v>0</v>
      </c>
      <c r="V13150" s="217">
        <v>0</v>
      </c>
      <c r="W13150" s="217">
        <v>0</v>
      </c>
      <c r="X13150" s="217">
        <v>0</v>
      </c>
      <c r="Y13150" s="217">
        <v>0</v>
      </c>
    </row>
    <row r="13151" spans="2:25">
      <c r="B13151" s="217" t="s">
        <v>13321</v>
      </c>
      <c r="C13151" s="217" t="s">
        <v>11696</v>
      </c>
      <c r="D13151" s="217" t="s">
        <v>89</v>
      </c>
      <c r="E13151" s="217" t="s">
        <v>87</v>
      </c>
      <c r="F13151" s="217" t="s">
        <v>12</v>
      </c>
      <c r="G13151" s="217" t="s">
        <v>13</v>
      </c>
      <c r="H13151" s="217" t="s">
        <v>5</v>
      </c>
      <c r="I13151" s="217">
        <v>1</v>
      </c>
      <c r="J13151" s="217">
        <v>0</v>
      </c>
      <c r="K13151" s="217">
        <v>1</v>
      </c>
      <c r="L13151" s="217">
        <v>4</v>
      </c>
      <c r="M13151" s="217">
        <v>370</v>
      </c>
      <c r="N13151" s="217">
        <v>2.7027027027027</v>
      </c>
      <c r="O13151" s="217">
        <v>0</v>
      </c>
      <c r="P13151" s="217">
        <v>2.7027027027027</v>
      </c>
      <c r="Q13151" s="217">
        <v>2.7027027027027</v>
      </c>
      <c r="R13151" s="217">
        <v>0</v>
      </c>
      <c r="S13151" s="217">
        <v>2.7027027027027</v>
      </c>
      <c r="T13151" s="217">
        <v>2.7027027027027</v>
      </c>
      <c r="U13151" s="217">
        <v>0</v>
      </c>
      <c r="V13151" s="217">
        <v>2.7027027027027</v>
      </c>
      <c r="W13151" s="217">
        <v>2.7027027027027</v>
      </c>
      <c r="X13151" s="217">
        <v>0</v>
      </c>
      <c r="Y13151" s="217">
        <v>2.7027027027027</v>
      </c>
    </row>
    <row r="13152" spans="2:25">
      <c r="B13152" s="217" t="s">
        <v>13322</v>
      </c>
      <c r="C13152" s="217" t="s">
        <v>11696</v>
      </c>
      <c r="D13152" s="217" t="s">
        <v>89</v>
      </c>
      <c r="E13152" s="217" t="s">
        <v>87</v>
      </c>
      <c r="F13152" s="217" t="s">
        <v>9</v>
      </c>
      <c r="G13152" s="217" t="s">
        <v>13</v>
      </c>
      <c r="H13152" s="217" t="s">
        <v>170</v>
      </c>
      <c r="I13152" s="217">
        <v>0</v>
      </c>
      <c r="J13152" s="217">
        <v>0</v>
      </c>
      <c r="K13152" s="217">
        <v>0</v>
      </c>
      <c r="L13152" s="217">
        <v>0</v>
      </c>
      <c r="M13152" s="217">
        <v>10.588235294117601</v>
      </c>
      <c r="N13152" s="217">
        <v>0</v>
      </c>
      <c r="O13152" s="217">
        <v>0</v>
      </c>
      <c r="P13152" s="217">
        <v>0</v>
      </c>
      <c r="Q13152" s="217">
        <v>0</v>
      </c>
      <c r="R13152" s="217">
        <v>0</v>
      </c>
      <c r="S13152" s="217">
        <v>0</v>
      </c>
      <c r="T13152" s="217">
        <v>0</v>
      </c>
      <c r="U13152" s="217">
        <v>0</v>
      </c>
      <c r="V13152" s="217">
        <v>0</v>
      </c>
      <c r="W13152" s="217">
        <v>0</v>
      </c>
      <c r="X13152" s="217">
        <v>0</v>
      </c>
      <c r="Y13152" s="217">
        <v>0</v>
      </c>
    </row>
    <row r="13153" spans="2:25">
      <c r="B13153" s="217" t="s">
        <v>13323</v>
      </c>
      <c r="C13153" s="217" t="s">
        <v>11696</v>
      </c>
      <c r="D13153" s="217" t="s">
        <v>89</v>
      </c>
      <c r="E13153" s="217" t="s">
        <v>87</v>
      </c>
      <c r="F13153" s="217" t="s">
        <v>9</v>
      </c>
      <c r="G13153" s="217" t="s">
        <v>13</v>
      </c>
      <c r="H13153" s="217" t="s">
        <v>172</v>
      </c>
      <c r="I13153" s="217">
        <v>0</v>
      </c>
      <c r="J13153" s="217">
        <v>0</v>
      </c>
      <c r="K13153" s="217">
        <v>0</v>
      </c>
      <c r="L13153" s="217">
        <v>0</v>
      </c>
      <c r="M13153" s="217">
        <v>21.176470588235301</v>
      </c>
      <c r="N13153" s="217">
        <v>0</v>
      </c>
      <c r="O13153" s="217">
        <v>0</v>
      </c>
      <c r="P13153" s="217">
        <v>0</v>
      </c>
      <c r="Q13153" s="217">
        <v>0</v>
      </c>
      <c r="R13153" s="217">
        <v>0</v>
      </c>
      <c r="S13153" s="217">
        <v>0</v>
      </c>
      <c r="T13153" s="217">
        <v>0</v>
      </c>
      <c r="U13153" s="217">
        <v>0</v>
      </c>
      <c r="V13153" s="217">
        <v>0</v>
      </c>
      <c r="W13153" s="217">
        <v>0</v>
      </c>
      <c r="X13153" s="217">
        <v>0</v>
      </c>
      <c r="Y13153" s="217">
        <v>0</v>
      </c>
    </row>
    <row r="13154" spans="2:25">
      <c r="B13154" s="217" t="s">
        <v>13324</v>
      </c>
      <c r="C13154" s="217" t="s">
        <v>11696</v>
      </c>
      <c r="D13154" s="217" t="s">
        <v>89</v>
      </c>
      <c r="E13154" s="217" t="s">
        <v>87</v>
      </c>
      <c r="F13154" s="217" t="s">
        <v>9</v>
      </c>
      <c r="G13154" s="217" t="s">
        <v>13</v>
      </c>
      <c r="H13154" s="217" t="s">
        <v>174</v>
      </c>
      <c r="I13154" s="217">
        <v>0</v>
      </c>
      <c r="J13154" s="217">
        <v>0</v>
      </c>
      <c r="K13154" s="217">
        <v>0</v>
      </c>
      <c r="L13154" s="217">
        <v>2</v>
      </c>
      <c r="M13154" s="217">
        <v>21.176470588235301</v>
      </c>
      <c r="N13154" s="217">
        <v>0</v>
      </c>
      <c r="O13154" s="217">
        <v>0</v>
      </c>
      <c r="P13154" s="217">
        <v>0</v>
      </c>
      <c r="Q13154" s="217">
        <v>0</v>
      </c>
      <c r="R13154" s="217">
        <v>0</v>
      </c>
      <c r="S13154" s="217">
        <v>0</v>
      </c>
      <c r="T13154" s="217">
        <v>0</v>
      </c>
      <c r="U13154" s="217">
        <v>0</v>
      </c>
      <c r="V13154" s="217">
        <v>0</v>
      </c>
      <c r="W13154" s="217">
        <v>0</v>
      </c>
      <c r="X13154" s="217">
        <v>0</v>
      </c>
      <c r="Y13154" s="217">
        <v>0</v>
      </c>
    </row>
    <row r="13155" spans="2:25">
      <c r="B13155" s="217" t="s">
        <v>13325</v>
      </c>
      <c r="C13155" s="217" t="s">
        <v>11696</v>
      </c>
      <c r="D13155" s="217" t="s">
        <v>89</v>
      </c>
      <c r="E13155" s="217" t="s">
        <v>87</v>
      </c>
      <c r="F13155" s="217" t="s">
        <v>9</v>
      </c>
      <c r="G13155" s="217" t="s">
        <v>13</v>
      </c>
      <c r="H13155" s="217" t="s">
        <v>176</v>
      </c>
      <c r="I13155" s="217">
        <v>0</v>
      </c>
      <c r="J13155" s="217">
        <v>0</v>
      </c>
      <c r="K13155" s="217">
        <v>0</v>
      </c>
      <c r="L13155" s="217">
        <v>4</v>
      </c>
      <c r="M13155" s="217">
        <v>63.529411764705898</v>
      </c>
      <c r="N13155" s="217">
        <v>0</v>
      </c>
      <c r="O13155" s="217">
        <v>0</v>
      </c>
      <c r="P13155" s="217">
        <v>0</v>
      </c>
      <c r="Q13155" s="217">
        <v>0</v>
      </c>
      <c r="R13155" s="217">
        <v>0</v>
      </c>
      <c r="S13155" s="217">
        <v>0</v>
      </c>
      <c r="T13155" s="217">
        <v>0</v>
      </c>
      <c r="U13155" s="217">
        <v>0</v>
      </c>
      <c r="V13155" s="217">
        <v>0</v>
      </c>
      <c r="W13155" s="217">
        <v>0</v>
      </c>
      <c r="X13155" s="217">
        <v>0</v>
      </c>
      <c r="Y13155" s="217">
        <v>0</v>
      </c>
    </row>
    <row r="13156" spans="2:25">
      <c r="B13156" s="217" t="s">
        <v>13326</v>
      </c>
      <c r="C13156" s="217" t="s">
        <v>11696</v>
      </c>
      <c r="D13156" s="217" t="s">
        <v>89</v>
      </c>
      <c r="E13156" s="217" t="s">
        <v>87</v>
      </c>
      <c r="F13156" s="217" t="s">
        <v>9</v>
      </c>
      <c r="G13156" s="217" t="s">
        <v>13</v>
      </c>
      <c r="H13156" s="217" t="s">
        <v>178</v>
      </c>
      <c r="I13156" s="217">
        <v>0</v>
      </c>
      <c r="J13156" s="217">
        <v>0</v>
      </c>
      <c r="K13156" s="217">
        <v>0</v>
      </c>
      <c r="L13156" s="217">
        <v>14</v>
      </c>
      <c r="M13156" s="217">
        <v>243.529411764706</v>
      </c>
      <c r="N13156" s="217">
        <v>0</v>
      </c>
      <c r="O13156" s="217">
        <v>0</v>
      </c>
      <c r="P13156" s="217">
        <v>0</v>
      </c>
      <c r="Q13156" s="217">
        <v>0</v>
      </c>
      <c r="R13156" s="217">
        <v>0</v>
      </c>
      <c r="S13156" s="217">
        <v>0</v>
      </c>
      <c r="T13156" s="217">
        <v>0</v>
      </c>
      <c r="U13156" s="217">
        <v>0</v>
      </c>
      <c r="V13156" s="217">
        <v>0</v>
      </c>
      <c r="W13156" s="217">
        <v>0</v>
      </c>
      <c r="X13156" s="217">
        <v>0</v>
      </c>
      <c r="Y13156" s="217">
        <v>0</v>
      </c>
    </row>
    <row r="13157" spans="2:25">
      <c r="B13157" s="217" t="s">
        <v>13327</v>
      </c>
      <c r="C13157" s="217" t="s">
        <v>11696</v>
      </c>
      <c r="D13157" s="217" t="s">
        <v>89</v>
      </c>
      <c r="E13157" s="217" t="s">
        <v>87</v>
      </c>
      <c r="F13157" s="217" t="s">
        <v>9</v>
      </c>
      <c r="G13157" s="217" t="s">
        <v>13</v>
      </c>
      <c r="H13157" s="217" t="s">
        <v>5</v>
      </c>
      <c r="I13157" s="217">
        <v>0</v>
      </c>
      <c r="J13157" s="217">
        <v>0</v>
      </c>
      <c r="K13157" s="217">
        <v>0</v>
      </c>
      <c r="L13157" s="217">
        <v>20</v>
      </c>
      <c r="M13157" s="217">
        <v>360</v>
      </c>
      <c r="N13157" s="217">
        <v>0</v>
      </c>
      <c r="O13157" s="217">
        <v>0</v>
      </c>
      <c r="P13157" s="217">
        <v>0</v>
      </c>
      <c r="Q13157" s="217">
        <v>0</v>
      </c>
      <c r="R13157" s="217">
        <v>0</v>
      </c>
      <c r="S13157" s="217">
        <v>0</v>
      </c>
      <c r="T13157" s="217">
        <v>0</v>
      </c>
      <c r="U13157" s="217">
        <v>0</v>
      </c>
      <c r="V13157" s="217">
        <v>0</v>
      </c>
      <c r="W13157" s="217">
        <v>0</v>
      </c>
      <c r="X13157" s="217">
        <v>0</v>
      </c>
      <c r="Y13157" s="217">
        <v>0</v>
      </c>
    </row>
    <row r="13158" spans="2:25">
      <c r="B13158" s="217" t="s">
        <v>13328</v>
      </c>
      <c r="C13158" s="217" t="s">
        <v>11696</v>
      </c>
      <c r="D13158" s="217" t="s">
        <v>89</v>
      </c>
      <c r="E13158" s="217" t="s">
        <v>87</v>
      </c>
      <c r="F13158" s="217" t="s">
        <v>5</v>
      </c>
      <c r="G13158" s="217" t="s">
        <v>13</v>
      </c>
      <c r="H13158" s="217" t="s">
        <v>170</v>
      </c>
      <c r="I13158" s="217">
        <v>0</v>
      </c>
      <c r="J13158" s="217">
        <v>0</v>
      </c>
      <c r="K13158" s="217">
        <v>0</v>
      </c>
      <c r="L13158" s="217">
        <v>0</v>
      </c>
      <c r="M13158" s="217">
        <v>22.523719165085399</v>
      </c>
      <c r="N13158" s="217">
        <v>0</v>
      </c>
      <c r="O13158" s="217">
        <v>0</v>
      </c>
      <c r="P13158" s="217">
        <v>0</v>
      </c>
      <c r="Q13158" s="217">
        <v>0</v>
      </c>
      <c r="R13158" s="217">
        <v>0</v>
      </c>
      <c r="S13158" s="217">
        <v>0</v>
      </c>
      <c r="T13158" s="217">
        <v>0</v>
      </c>
      <c r="U13158" s="217">
        <v>0</v>
      </c>
      <c r="V13158" s="217">
        <v>0</v>
      </c>
      <c r="W13158" s="217">
        <v>0</v>
      </c>
      <c r="X13158" s="217">
        <v>0</v>
      </c>
      <c r="Y13158" s="217">
        <v>0</v>
      </c>
    </row>
    <row r="13159" spans="2:25">
      <c r="B13159" s="217" t="s">
        <v>13329</v>
      </c>
      <c r="C13159" s="217" t="s">
        <v>11696</v>
      </c>
      <c r="D13159" s="217" t="s">
        <v>89</v>
      </c>
      <c r="E13159" s="217" t="s">
        <v>87</v>
      </c>
      <c r="F13159" s="217" t="s">
        <v>5</v>
      </c>
      <c r="G13159" s="217" t="s">
        <v>13</v>
      </c>
      <c r="H13159" s="217" t="s">
        <v>172</v>
      </c>
      <c r="I13159" s="217">
        <v>0</v>
      </c>
      <c r="J13159" s="217">
        <v>0</v>
      </c>
      <c r="K13159" s="217">
        <v>0</v>
      </c>
      <c r="L13159" s="217">
        <v>0</v>
      </c>
      <c r="M13159" s="217">
        <v>21.176470588235301</v>
      </c>
      <c r="N13159" s="217">
        <v>0</v>
      </c>
      <c r="O13159" s="217">
        <v>0</v>
      </c>
      <c r="P13159" s="217">
        <v>0</v>
      </c>
      <c r="Q13159" s="217">
        <v>0</v>
      </c>
      <c r="R13159" s="217">
        <v>0</v>
      </c>
      <c r="S13159" s="217">
        <v>0</v>
      </c>
      <c r="T13159" s="217">
        <v>0</v>
      </c>
      <c r="U13159" s="217">
        <v>0</v>
      </c>
      <c r="V13159" s="217">
        <v>0</v>
      </c>
      <c r="W13159" s="217">
        <v>0</v>
      </c>
      <c r="X13159" s="217">
        <v>0</v>
      </c>
      <c r="Y13159" s="217">
        <v>0</v>
      </c>
    </row>
    <row r="13160" spans="2:25">
      <c r="B13160" s="217" t="s">
        <v>13330</v>
      </c>
      <c r="C13160" s="217" t="s">
        <v>11696</v>
      </c>
      <c r="D13160" s="217" t="s">
        <v>89</v>
      </c>
      <c r="E13160" s="217" t="s">
        <v>87</v>
      </c>
      <c r="F13160" s="217" t="s">
        <v>5</v>
      </c>
      <c r="G13160" s="217" t="s">
        <v>13</v>
      </c>
      <c r="H13160" s="217" t="s">
        <v>174</v>
      </c>
      <c r="I13160" s="217">
        <v>0</v>
      </c>
      <c r="J13160" s="217">
        <v>0</v>
      </c>
      <c r="K13160" s="217">
        <v>0</v>
      </c>
      <c r="L13160" s="217">
        <v>2</v>
      </c>
      <c r="M13160" s="217">
        <v>68.918406072106293</v>
      </c>
      <c r="N13160" s="217">
        <v>0</v>
      </c>
      <c r="O13160" s="217">
        <v>0</v>
      </c>
      <c r="P13160" s="217">
        <v>0</v>
      </c>
      <c r="Q13160" s="217">
        <v>0</v>
      </c>
      <c r="R13160" s="217">
        <v>0</v>
      </c>
      <c r="S13160" s="217">
        <v>0</v>
      </c>
      <c r="T13160" s="217">
        <v>0</v>
      </c>
      <c r="U13160" s="217">
        <v>0</v>
      </c>
      <c r="V13160" s="217">
        <v>0</v>
      </c>
      <c r="W13160" s="217">
        <v>0</v>
      </c>
      <c r="X13160" s="217">
        <v>0</v>
      </c>
      <c r="Y13160" s="217">
        <v>0</v>
      </c>
    </row>
    <row r="13161" spans="2:25">
      <c r="B13161" s="217" t="s">
        <v>13331</v>
      </c>
      <c r="C13161" s="217" t="s">
        <v>11696</v>
      </c>
      <c r="D13161" s="217" t="s">
        <v>89</v>
      </c>
      <c r="E13161" s="217" t="s">
        <v>87</v>
      </c>
      <c r="F13161" s="217" t="s">
        <v>5</v>
      </c>
      <c r="G13161" s="217" t="s">
        <v>13</v>
      </c>
      <c r="H13161" s="217" t="s">
        <v>176</v>
      </c>
      <c r="I13161" s="217">
        <v>1</v>
      </c>
      <c r="J13161" s="217">
        <v>0</v>
      </c>
      <c r="K13161" s="217">
        <v>1</v>
      </c>
      <c r="L13161" s="217">
        <v>4</v>
      </c>
      <c r="M13161" s="217">
        <v>111.271347248577</v>
      </c>
      <c r="N13161" s="217">
        <v>8.9870395634379197</v>
      </c>
      <c r="O13161" s="217">
        <v>0</v>
      </c>
      <c r="P13161" s="217">
        <v>8.9870395634379197</v>
      </c>
      <c r="Q13161" s="217">
        <v>8.9870395634379197</v>
      </c>
      <c r="R13161" s="217">
        <v>0</v>
      </c>
      <c r="S13161" s="217">
        <v>8.9870395634379197</v>
      </c>
      <c r="T13161" s="217">
        <v>8.9870395634379197</v>
      </c>
      <c r="U13161" s="217">
        <v>0</v>
      </c>
      <c r="V13161" s="217">
        <v>8.9870395634379197</v>
      </c>
      <c r="W13161" s="217">
        <v>8.9870395634379197</v>
      </c>
      <c r="X13161" s="217">
        <v>0</v>
      </c>
      <c r="Y13161" s="217">
        <v>8.9870395634379197</v>
      </c>
    </row>
    <row r="13162" spans="2:25">
      <c r="B13162" s="217" t="s">
        <v>13332</v>
      </c>
      <c r="C13162" s="217" t="s">
        <v>11696</v>
      </c>
      <c r="D13162" s="217" t="s">
        <v>89</v>
      </c>
      <c r="E13162" s="217" t="s">
        <v>87</v>
      </c>
      <c r="F13162" s="217" t="s">
        <v>5</v>
      </c>
      <c r="G13162" s="217" t="s">
        <v>13</v>
      </c>
      <c r="H13162" s="217" t="s">
        <v>178</v>
      </c>
      <c r="I13162" s="217">
        <v>0</v>
      </c>
      <c r="J13162" s="217">
        <v>0</v>
      </c>
      <c r="K13162" s="217">
        <v>0</v>
      </c>
      <c r="L13162" s="217">
        <v>18</v>
      </c>
      <c r="M13162" s="217">
        <v>506.11005692599599</v>
      </c>
      <c r="N13162" s="217">
        <v>0</v>
      </c>
      <c r="O13162" s="217">
        <v>0</v>
      </c>
      <c r="P13162" s="217">
        <v>0</v>
      </c>
      <c r="Q13162" s="217">
        <v>0</v>
      </c>
      <c r="R13162" s="217">
        <v>0</v>
      </c>
      <c r="S13162" s="217">
        <v>0</v>
      </c>
      <c r="T13162" s="217">
        <v>0</v>
      </c>
      <c r="U13162" s="217">
        <v>0</v>
      </c>
      <c r="V13162" s="217">
        <v>0</v>
      </c>
      <c r="W13162" s="217">
        <v>0</v>
      </c>
      <c r="X13162" s="217">
        <v>0</v>
      </c>
      <c r="Y13162" s="217">
        <v>0</v>
      </c>
    </row>
    <row r="13163" spans="2:25">
      <c r="B13163" s="217" t="s">
        <v>13333</v>
      </c>
      <c r="C13163" s="217" t="s">
        <v>11696</v>
      </c>
      <c r="D13163" s="217" t="s">
        <v>89</v>
      </c>
      <c r="E13163" s="217" t="s">
        <v>87</v>
      </c>
      <c r="F13163" s="217" t="s">
        <v>5</v>
      </c>
      <c r="G13163" s="217" t="s">
        <v>13</v>
      </c>
      <c r="H13163" s="217" t="s">
        <v>5</v>
      </c>
      <c r="I13163" s="217">
        <v>1</v>
      </c>
      <c r="J13163" s="217">
        <v>0</v>
      </c>
      <c r="K13163" s="217">
        <v>1</v>
      </c>
      <c r="L13163" s="217">
        <v>24</v>
      </c>
      <c r="M13163" s="217">
        <v>730</v>
      </c>
      <c r="N13163" s="217">
        <v>1.3698630136986301</v>
      </c>
      <c r="O13163" s="217">
        <v>0</v>
      </c>
      <c r="P13163" s="217">
        <v>1.3698630136986301</v>
      </c>
      <c r="Q13163" s="217">
        <v>1.3698630136986301</v>
      </c>
      <c r="R13163" s="217">
        <v>0</v>
      </c>
      <c r="S13163" s="217">
        <v>1.3698630136986301</v>
      </c>
      <c r="T13163" s="217">
        <v>1.3698630136986301</v>
      </c>
      <c r="U13163" s="217">
        <v>0</v>
      </c>
      <c r="V13163" s="217">
        <v>1.3698630136986301</v>
      </c>
      <c r="W13163" s="217">
        <v>1.3698630136986301</v>
      </c>
      <c r="X13163" s="217">
        <v>0</v>
      </c>
      <c r="Y13163" s="217">
        <v>1.3698630136986301</v>
      </c>
    </row>
    <row r="13164" spans="2:25">
      <c r="B13164" s="217" t="s">
        <v>13334</v>
      </c>
      <c r="C13164" s="217" t="s">
        <v>11696</v>
      </c>
      <c r="D13164" s="217" t="s">
        <v>89</v>
      </c>
      <c r="E13164" s="217" t="s">
        <v>87</v>
      </c>
      <c r="F13164" s="217" t="s">
        <v>12</v>
      </c>
      <c r="G13164" s="217" t="s">
        <v>5</v>
      </c>
      <c r="H13164" s="217" t="s">
        <v>170</v>
      </c>
      <c r="I13164" s="217">
        <v>7</v>
      </c>
      <c r="J13164" s="217">
        <v>7</v>
      </c>
      <c r="K13164" s="217">
        <v>0</v>
      </c>
      <c r="L13164" s="217">
        <v>20</v>
      </c>
      <c r="M13164" s="217">
        <v>875.91040025892801</v>
      </c>
      <c r="N13164" s="217">
        <v>7.9916849919018302</v>
      </c>
      <c r="O13164" s="217">
        <v>7.9916849919018302</v>
      </c>
      <c r="P13164" s="217">
        <v>0</v>
      </c>
      <c r="Q13164" s="217">
        <v>7.9916849919018302</v>
      </c>
      <c r="R13164" s="217">
        <v>7.9916849919018302</v>
      </c>
      <c r="S13164" s="217">
        <v>0</v>
      </c>
      <c r="T13164" s="217">
        <v>7.9916849919018302</v>
      </c>
      <c r="U13164" s="217">
        <v>7.9916849919018302</v>
      </c>
      <c r="V13164" s="217">
        <v>0</v>
      </c>
      <c r="W13164" s="217">
        <v>7.9916849919018302</v>
      </c>
      <c r="X13164" s="217">
        <v>7.9916849919018302</v>
      </c>
      <c r="Y13164" s="217">
        <v>0</v>
      </c>
    </row>
    <row r="13165" spans="2:25">
      <c r="B13165" s="217" t="s">
        <v>13335</v>
      </c>
      <c r="C13165" s="217" t="s">
        <v>11696</v>
      </c>
      <c r="D13165" s="217" t="s">
        <v>89</v>
      </c>
      <c r="E13165" s="217" t="s">
        <v>87</v>
      </c>
      <c r="F13165" s="217" t="s">
        <v>12</v>
      </c>
      <c r="G13165" s="217" t="s">
        <v>5</v>
      </c>
      <c r="H13165" s="217" t="s">
        <v>172</v>
      </c>
      <c r="I13165" s="217">
        <v>14</v>
      </c>
      <c r="J13165" s="217">
        <v>14</v>
      </c>
      <c r="K13165" s="217">
        <v>0</v>
      </c>
      <c r="L13165" s="217">
        <v>32</v>
      </c>
      <c r="M13165" s="217">
        <v>771.73654606263301</v>
      </c>
      <c r="N13165" s="217">
        <v>18.1409058200333</v>
      </c>
      <c r="O13165" s="217">
        <v>18.1409058200333</v>
      </c>
      <c r="P13165" s="217">
        <v>0</v>
      </c>
      <c r="Q13165" s="217">
        <v>18.1409058200333</v>
      </c>
      <c r="R13165" s="217">
        <v>18.1409058200333</v>
      </c>
      <c r="S13165" s="217">
        <v>0</v>
      </c>
      <c r="T13165" s="217">
        <v>18.1409058200333</v>
      </c>
      <c r="U13165" s="217">
        <v>18.1409058200333</v>
      </c>
      <c r="V13165" s="217">
        <v>0</v>
      </c>
      <c r="W13165" s="217">
        <v>18.1409058200333</v>
      </c>
      <c r="X13165" s="217">
        <v>18.1409058200333</v>
      </c>
      <c r="Y13165" s="217">
        <v>0</v>
      </c>
    </row>
    <row r="13166" spans="2:25">
      <c r="B13166" s="217" t="s">
        <v>13336</v>
      </c>
      <c r="C13166" s="217" t="s">
        <v>11696</v>
      </c>
      <c r="D13166" s="217" t="s">
        <v>89</v>
      </c>
      <c r="E13166" s="217" t="s">
        <v>87</v>
      </c>
      <c r="F13166" s="217" t="s">
        <v>12</v>
      </c>
      <c r="G13166" s="217" t="s">
        <v>5</v>
      </c>
      <c r="H13166" s="217" t="s">
        <v>174</v>
      </c>
      <c r="I13166" s="217">
        <v>1</v>
      </c>
      <c r="J13166" s="217">
        <v>1</v>
      </c>
      <c r="K13166" s="217">
        <v>0</v>
      </c>
      <c r="L13166" s="217">
        <v>8</v>
      </c>
      <c r="M13166" s="217">
        <v>946.963887444953</v>
      </c>
      <c r="N13166" s="217">
        <v>1.0560064784499299</v>
      </c>
      <c r="O13166" s="217">
        <v>1.0560064784499299</v>
      </c>
      <c r="P13166" s="217">
        <v>0</v>
      </c>
      <c r="Q13166" s="217">
        <v>1.0560064784499299</v>
      </c>
      <c r="R13166" s="217">
        <v>1.0560064784499299</v>
      </c>
      <c r="S13166" s="217">
        <v>0</v>
      </c>
      <c r="T13166" s="217">
        <v>1.0560064784499299</v>
      </c>
      <c r="U13166" s="217">
        <v>1.0560064784499299</v>
      </c>
      <c r="V13166" s="217">
        <v>0</v>
      </c>
      <c r="W13166" s="217">
        <v>1.0560064784499299</v>
      </c>
      <c r="X13166" s="217">
        <v>1.0560064784499299</v>
      </c>
      <c r="Y13166" s="217">
        <v>0</v>
      </c>
    </row>
    <row r="13167" spans="2:25">
      <c r="B13167" s="217" t="s">
        <v>13337</v>
      </c>
      <c r="C13167" s="217" t="s">
        <v>11696</v>
      </c>
      <c r="D13167" s="217" t="s">
        <v>89</v>
      </c>
      <c r="E13167" s="217" t="s">
        <v>87</v>
      </c>
      <c r="F13167" s="217" t="s">
        <v>12</v>
      </c>
      <c r="G13167" s="217" t="s">
        <v>5</v>
      </c>
      <c r="H13167" s="217" t="s">
        <v>176</v>
      </c>
      <c r="I13167" s="217">
        <v>12</v>
      </c>
      <c r="J13167" s="217">
        <v>10</v>
      </c>
      <c r="K13167" s="217">
        <v>2</v>
      </c>
      <c r="L13167" s="217">
        <v>29</v>
      </c>
      <c r="M13167" s="217">
        <v>1175.8824037113</v>
      </c>
      <c r="N13167" s="217">
        <v>10.205102110658199</v>
      </c>
      <c r="O13167" s="217">
        <v>8.5042517588818498</v>
      </c>
      <c r="P13167" s="217">
        <v>1.70085035177637</v>
      </c>
      <c r="Q13167" s="217">
        <v>10.205102110658199</v>
      </c>
      <c r="R13167" s="217">
        <v>8.5042517588818498</v>
      </c>
      <c r="S13167" s="217">
        <v>1.70085035177637</v>
      </c>
      <c r="T13167" s="217">
        <v>10.205102110658199</v>
      </c>
      <c r="U13167" s="217">
        <v>8.5042517588818498</v>
      </c>
      <c r="V13167" s="217">
        <v>1.70085035177637</v>
      </c>
      <c r="W13167" s="217">
        <v>10.205102110658199</v>
      </c>
      <c r="X13167" s="217">
        <v>8.5042517588818498</v>
      </c>
      <c r="Y13167" s="217">
        <v>1.70085035177637</v>
      </c>
    </row>
    <row r="13168" spans="2:25">
      <c r="B13168" s="217" t="s">
        <v>13338</v>
      </c>
      <c r="C13168" s="217" t="s">
        <v>11696</v>
      </c>
      <c r="D13168" s="217" t="s">
        <v>89</v>
      </c>
      <c r="E13168" s="217" t="s">
        <v>87</v>
      </c>
      <c r="F13168" s="217" t="s">
        <v>12</v>
      </c>
      <c r="G13168" s="217" t="s">
        <v>5</v>
      </c>
      <c r="H13168" s="217" t="s">
        <v>178</v>
      </c>
      <c r="I13168" s="217">
        <v>29</v>
      </c>
      <c r="J13168" s="217">
        <v>27</v>
      </c>
      <c r="K13168" s="217">
        <v>2</v>
      </c>
      <c r="L13168" s="217">
        <v>52</v>
      </c>
      <c r="M13168" s="217">
        <v>2029.50676252219</v>
      </c>
      <c r="N13168" s="217">
        <v>14.2891861882539</v>
      </c>
      <c r="O13168" s="217">
        <v>13.303725071822599</v>
      </c>
      <c r="P13168" s="217">
        <v>0.98546111643130496</v>
      </c>
      <c r="Q13168" s="217">
        <v>14.2891861882539</v>
      </c>
      <c r="R13168" s="217">
        <v>13.303725071822599</v>
      </c>
      <c r="S13168" s="217">
        <v>0.98546111643130496</v>
      </c>
      <c r="T13168" s="217">
        <v>14.2891861882539</v>
      </c>
      <c r="U13168" s="217">
        <v>13.303725071822599</v>
      </c>
      <c r="V13168" s="217">
        <v>0.98546111643130496</v>
      </c>
      <c r="W13168" s="217">
        <v>14.2891861882539</v>
      </c>
      <c r="X13168" s="217">
        <v>13.303725071822599</v>
      </c>
      <c r="Y13168" s="217">
        <v>0.98546111643130496</v>
      </c>
    </row>
    <row r="13169" spans="2:25">
      <c r="B13169" s="217" t="s">
        <v>13339</v>
      </c>
      <c r="C13169" s="217" t="s">
        <v>11696</v>
      </c>
      <c r="D13169" s="217" t="s">
        <v>89</v>
      </c>
      <c r="E13169" s="217" t="s">
        <v>87</v>
      </c>
      <c r="F13169" s="217" t="s">
        <v>12</v>
      </c>
      <c r="G13169" s="217" t="s">
        <v>5</v>
      </c>
      <c r="H13169" s="217" t="s">
        <v>5</v>
      </c>
      <c r="I13169" s="217">
        <v>63</v>
      </c>
      <c r="J13169" s="217">
        <v>59</v>
      </c>
      <c r="K13169" s="217">
        <v>4</v>
      </c>
      <c r="L13169" s="217">
        <v>144</v>
      </c>
      <c r="M13169" s="217">
        <v>5800</v>
      </c>
      <c r="N13169" s="217">
        <v>10.862068965517199</v>
      </c>
      <c r="O13169" s="217">
        <v>10.1724137931034</v>
      </c>
      <c r="P13169" s="217">
        <v>0.68965517241379304</v>
      </c>
      <c r="Q13169" s="217">
        <v>10.862068965517199</v>
      </c>
      <c r="R13169" s="217">
        <v>10.1724137931034</v>
      </c>
      <c r="S13169" s="217">
        <v>0.68965517241379304</v>
      </c>
      <c r="T13169" s="217">
        <v>10.862068965517199</v>
      </c>
      <c r="U13169" s="217">
        <v>10.1724137931034</v>
      </c>
      <c r="V13169" s="217">
        <v>0.68965517241379304</v>
      </c>
      <c r="W13169" s="217">
        <v>10.862068965517199</v>
      </c>
      <c r="X13169" s="217">
        <v>10.1724137931034</v>
      </c>
      <c r="Y13169" s="217">
        <v>0.68965517241379304</v>
      </c>
    </row>
    <row r="13170" spans="2:25">
      <c r="B13170" s="217" t="s">
        <v>13340</v>
      </c>
      <c r="C13170" s="217" t="s">
        <v>11696</v>
      </c>
      <c r="D13170" s="217" t="s">
        <v>89</v>
      </c>
      <c r="E13170" s="217" t="s">
        <v>87</v>
      </c>
      <c r="F13170" s="217" t="s">
        <v>9</v>
      </c>
      <c r="G13170" s="217" t="s">
        <v>5</v>
      </c>
      <c r="H13170" s="217" t="s">
        <v>170</v>
      </c>
      <c r="I13170" s="217">
        <v>3</v>
      </c>
      <c r="J13170" s="217">
        <v>2</v>
      </c>
      <c r="K13170" s="217">
        <v>1</v>
      </c>
      <c r="L13170" s="217">
        <v>25</v>
      </c>
      <c r="M13170" s="217">
        <v>839.69996384509898</v>
      </c>
      <c r="N13170" s="217">
        <v>3.57270469116445</v>
      </c>
      <c r="O13170" s="217">
        <v>2.3818031274429599</v>
      </c>
      <c r="P13170" s="217">
        <v>1.1909015637214799</v>
      </c>
      <c r="Q13170" s="217">
        <v>3.57270469116445</v>
      </c>
      <c r="R13170" s="217">
        <v>2.3818031274429599</v>
      </c>
      <c r="S13170" s="217">
        <v>1.1909015637214799</v>
      </c>
      <c r="T13170" s="217">
        <v>3.57270469116445</v>
      </c>
      <c r="U13170" s="217">
        <v>2.3818031274429599</v>
      </c>
      <c r="V13170" s="217">
        <v>1.1909015637214799</v>
      </c>
      <c r="W13170" s="217">
        <v>3.57270469116445</v>
      </c>
      <c r="X13170" s="217">
        <v>2.3818031274429599</v>
      </c>
      <c r="Y13170" s="217">
        <v>1.1909015637214799</v>
      </c>
    </row>
    <row r="13171" spans="2:25">
      <c r="B13171" s="217" t="s">
        <v>13341</v>
      </c>
      <c r="C13171" s="217" t="s">
        <v>11696</v>
      </c>
      <c r="D13171" s="217" t="s">
        <v>89</v>
      </c>
      <c r="E13171" s="217" t="s">
        <v>87</v>
      </c>
      <c r="F13171" s="217" t="s">
        <v>9</v>
      </c>
      <c r="G13171" s="217" t="s">
        <v>5</v>
      </c>
      <c r="H13171" s="217" t="s">
        <v>172</v>
      </c>
      <c r="I13171" s="217">
        <v>5</v>
      </c>
      <c r="J13171" s="217">
        <v>5</v>
      </c>
      <c r="K13171" s="217">
        <v>0</v>
      </c>
      <c r="L13171" s="217">
        <v>41</v>
      </c>
      <c r="M13171" s="217">
        <v>818.33189704272695</v>
      </c>
      <c r="N13171" s="217">
        <v>6.1099903572974599</v>
      </c>
      <c r="O13171" s="217">
        <v>6.1099903572974599</v>
      </c>
      <c r="P13171" s="217">
        <v>0</v>
      </c>
      <c r="Q13171" s="217">
        <v>6.1099903572974599</v>
      </c>
      <c r="R13171" s="217">
        <v>6.1099903572974599</v>
      </c>
      <c r="S13171" s="217">
        <v>0</v>
      </c>
      <c r="T13171" s="217">
        <v>6.1099903572974599</v>
      </c>
      <c r="U13171" s="217">
        <v>6.1099903572974599</v>
      </c>
      <c r="V13171" s="217">
        <v>0</v>
      </c>
      <c r="W13171" s="217">
        <v>6.1099903572974599</v>
      </c>
      <c r="X13171" s="217">
        <v>6.1099903572974599</v>
      </c>
      <c r="Y13171" s="217">
        <v>0</v>
      </c>
    </row>
    <row r="13172" spans="2:25">
      <c r="B13172" s="217" t="s">
        <v>13342</v>
      </c>
      <c r="C13172" s="217" t="s">
        <v>11696</v>
      </c>
      <c r="D13172" s="217" t="s">
        <v>89</v>
      </c>
      <c r="E13172" s="217" t="s">
        <v>87</v>
      </c>
      <c r="F13172" s="217" t="s">
        <v>9</v>
      </c>
      <c r="G13172" s="217" t="s">
        <v>5</v>
      </c>
      <c r="H13172" s="217" t="s">
        <v>174</v>
      </c>
      <c r="I13172" s="217">
        <v>0</v>
      </c>
      <c r="J13172" s="217">
        <v>0</v>
      </c>
      <c r="K13172" s="217">
        <v>0</v>
      </c>
      <c r="L13172" s="217">
        <v>14</v>
      </c>
      <c r="M13172" s="217">
        <v>958.40556884537102</v>
      </c>
      <c r="N13172" s="217">
        <v>0</v>
      </c>
      <c r="O13172" s="217">
        <v>0</v>
      </c>
      <c r="P13172" s="217">
        <v>0</v>
      </c>
      <c r="Q13172" s="217">
        <v>0</v>
      </c>
      <c r="R13172" s="217">
        <v>0</v>
      </c>
      <c r="S13172" s="217">
        <v>0</v>
      </c>
      <c r="T13172" s="217">
        <v>0</v>
      </c>
      <c r="U13172" s="217">
        <v>0</v>
      </c>
      <c r="V13172" s="217">
        <v>0</v>
      </c>
      <c r="W13172" s="217">
        <v>0</v>
      </c>
      <c r="X13172" s="217">
        <v>0</v>
      </c>
      <c r="Y13172" s="217">
        <v>0</v>
      </c>
    </row>
    <row r="13173" spans="2:25">
      <c r="B13173" s="217" t="s">
        <v>13343</v>
      </c>
      <c r="C13173" s="217" t="s">
        <v>11696</v>
      </c>
      <c r="D13173" s="217" t="s">
        <v>89</v>
      </c>
      <c r="E13173" s="217" t="s">
        <v>87</v>
      </c>
      <c r="F13173" s="217" t="s">
        <v>9</v>
      </c>
      <c r="G13173" s="217" t="s">
        <v>5</v>
      </c>
      <c r="H13173" s="217" t="s">
        <v>176</v>
      </c>
      <c r="I13173" s="217">
        <v>6</v>
      </c>
      <c r="J13173" s="217">
        <v>6</v>
      </c>
      <c r="K13173" s="217">
        <v>0</v>
      </c>
      <c r="L13173" s="217">
        <v>45</v>
      </c>
      <c r="M13173" s="217">
        <v>1318.8573565319</v>
      </c>
      <c r="N13173" s="217">
        <v>4.5493926771411699</v>
      </c>
      <c r="O13173" s="217">
        <v>4.5493926771411699</v>
      </c>
      <c r="P13173" s="217">
        <v>0</v>
      </c>
      <c r="Q13173" s="217">
        <v>4.5493926771411699</v>
      </c>
      <c r="R13173" s="217">
        <v>4.5493926771411699</v>
      </c>
      <c r="S13173" s="217">
        <v>0</v>
      </c>
      <c r="T13173" s="217">
        <v>4.5493926771411699</v>
      </c>
      <c r="U13173" s="217">
        <v>4.5493926771411699</v>
      </c>
      <c r="V13173" s="217">
        <v>0</v>
      </c>
      <c r="W13173" s="217">
        <v>4.5493926771411699</v>
      </c>
      <c r="X13173" s="217">
        <v>4.5493926771411699</v>
      </c>
      <c r="Y13173" s="217">
        <v>0</v>
      </c>
    </row>
    <row r="13174" spans="2:25">
      <c r="B13174" s="217" t="s">
        <v>13344</v>
      </c>
      <c r="C13174" s="217" t="s">
        <v>11696</v>
      </c>
      <c r="D13174" s="217" t="s">
        <v>89</v>
      </c>
      <c r="E13174" s="217" t="s">
        <v>87</v>
      </c>
      <c r="F13174" s="217" t="s">
        <v>9</v>
      </c>
      <c r="G13174" s="217" t="s">
        <v>5</v>
      </c>
      <c r="H13174" s="217" t="s">
        <v>178</v>
      </c>
      <c r="I13174" s="217">
        <v>7</v>
      </c>
      <c r="J13174" s="217">
        <v>7</v>
      </c>
      <c r="K13174" s="217">
        <v>0</v>
      </c>
      <c r="L13174" s="217">
        <v>99</v>
      </c>
      <c r="M13174" s="217">
        <v>2054.7052137349001</v>
      </c>
      <c r="N13174" s="217">
        <v>3.4068147358597902</v>
      </c>
      <c r="O13174" s="217">
        <v>3.4068147358597902</v>
      </c>
      <c r="P13174" s="217">
        <v>0</v>
      </c>
      <c r="Q13174" s="217">
        <v>3.4068147358597902</v>
      </c>
      <c r="R13174" s="217">
        <v>3.4068147358597902</v>
      </c>
      <c r="S13174" s="217">
        <v>0</v>
      </c>
      <c r="T13174" s="217">
        <v>3.4068147358597902</v>
      </c>
      <c r="U13174" s="217">
        <v>3.4068147358597902</v>
      </c>
      <c r="V13174" s="217">
        <v>0</v>
      </c>
      <c r="W13174" s="217">
        <v>3.4068147358597902</v>
      </c>
      <c r="X13174" s="217">
        <v>3.4068147358597902</v>
      </c>
      <c r="Y13174" s="217">
        <v>0</v>
      </c>
    </row>
    <row r="13175" spans="2:25">
      <c r="B13175" s="217" t="s">
        <v>13345</v>
      </c>
      <c r="C13175" s="217" t="s">
        <v>11696</v>
      </c>
      <c r="D13175" s="217" t="s">
        <v>89</v>
      </c>
      <c r="E13175" s="217" t="s">
        <v>87</v>
      </c>
      <c r="F13175" s="217" t="s">
        <v>9</v>
      </c>
      <c r="G13175" s="217" t="s">
        <v>5</v>
      </c>
      <c r="H13175" s="217" t="s">
        <v>5</v>
      </c>
      <c r="I13175" s="217">
        <v>21</v>
      </c>
      <c r="J13175" s="217">
        <v>20</v>
      </c>
      <c r="K13175" s="217">
        <v>1</v>
      </c>
      <c r="L13175" s="217">
        <v>225</v>
      </c>
      <c r="M13175" s="217">
        <v>5990</v>
      </c>
      <c r="N13175" s="217">
        <v>3.5058430717863098</v>
      </c>
      <c r="O13175" s="217">
        <v>3.33889816360601</v>
      </c>
      <c r="P13175" s="217">
        <v>0.1669449081803</v>
      </c>
      <c r="Q13175" s="217">
        <v>3.5058430717863098</v>
      </c>
      <c r="R13175" s="217">
        <v>3.33889816360601</v>
      </c>
      <c r="S13175" s="217">
        <v>0.1669449081803</v>
      </c>
      <c r="T13175" s="217">
        <v>3.5058430717863098</v>
      </c>
      <c r="U13175" s="217">
        <v>3.33889816360601</v>
      </c>
      <c r="V13175" s="217">
        <v>0.1669449081803</v>
      </c>
      <c r="W13175" s="217">
        <v>3.5058430717863098</v>
      </c>
      <c r="X13175" s="217">
        <v>3.33889816360601</v>
      </c>
      <c r="Y13175" s="217">
        <v>0.1669449081803</v>
      </c>
    </row>
    <row r="13176" spans="2:25">
      <c r="B13176" s="217" t="s">
        <v>13346</v>
      </c>
      <c r="C13176" s="217" t="s">
        <v>11696</v>
      </c>
      <c r="D13176" s="217" t="s">
        <v>89</v>
      </c>
      <c r="E13176" s="217" t="s">
        <v>87</v>
      </c>
      <c r="F13176" s="217" t="s">
        <v>5</v>
      </c>
      <c r="G13176" s="217" t="s">
        <v>5</v>
      </c>
      <c r="H13176" s="217" t="s">
        <v>170</v>
      </c>
      <c r="I13176" s="217">
        <v>10</v>
      </c>
      <c r="J13176" s="217">
        <v>9</v>
      </c>
      <c r="K13176" s="217">
        <v>1</v>
      </c>
      <c r="L13176" s="217">
        <v>45</v>
      </c>
      <c r="M13176" s="217">
        <v>1715.6103641040299</v>
      </c>
      <c r="N13176" s="217">
        <v>5.8288293246715597</v>
      </c>
      <c r="O13176" s="217">
        <v>5.2459463922043996</v>
      </c>
      <c r="P13176" s="217">
        <v>0.58288293246715595</v>
      </c>
      <c r="Q13176" s="217">
        <v>5.8288293246715597</v>
      </c>
      <c r="R13176" s="217">
        <v>5.2459463922043996</v>
      </c>
      <c r="S13176" s="217">
        <v>0.58288293246715595</v>
      </c>
      <c r="T13176" s="217">
        <v>5.8288293246715597</v>
      </c>
      <c r="U13176" s="217">
        <v>5.2459463922043996</v>
      </c>
      <c r="V13176" s="217">
        <v>0.58288293246715595</v>
      </c>
      <c r="W13176" s="217">
        <v>5.8288293246715597</v>
      </c>
      <c r="X13176" s="217">
        <v>5.2459463922043996</v>
      </c>
      <c r="Y13176" s="217">
        <v>0.58288293246715595</v>
      </c>
    </row>
    <row r="13177" spans="2:25">
      <c r="B13177" s="217" t="s">
        <v>13347</v>
      </c>
      <c r="C13177" s="217" t="s">
        <v>11696</v>
      </c>
      <c r="D13177" s="217" t="s">
        <v>89</v>
      </c>
      <c r="E13177" s="217" t="s">
        <v>87</v>
      </c>
      <c r="F13177" s="217" t="s">
        <v>5</v>
      </c>
      <c r="G13177" s="217" t="s">
        <v>5</v>
      </c>
      <c r="H13177" s="217" t="s">
        <v>172</v>
      </c>
      <c r="I13177" s="217">
        <v>19</v>
      </c>
      <c r="J13177" s="217">
        <v>19</v>
      </c>
      <c r="K13177" s="217">
        <v>0</v>
      </c>
      <c r="L13177" s="217">
        <v>73</v>
      </c>
      <c r="M13177" s="217">
        <v>1590.0684431053601</v>
      </c>
      <c r="N13177" s="217">
        <v>11.949171170829301</v>
      </c>
      <c r="O13177" s="217">
        <v>11.949171170829301</v>
      </c>
      <c r="P13177" s="217">
        <v>0</v>
      </c>
      <c r="Q13177" s="217">
        <v>11.949171170829301</v>
      </c>
      <c r="R13177" s="217">
        <v>11.949171170829301</v>
      </c>
      <c r="S13177" s="217">
        <v>0</v>
      </c>
      <c r="T13177" s="217">
        <v>11.949171170829301</v>
      </c>
      <c r="U13177" s="217">
        <v>11.949171170829301</v>
      </c>
      <c r="V13177" s="217">
        <v>0</v>
      </c>
      <c r="W13177" s="217">
        <v>11.949171170829301</v>
      </c>
      <c r="X13177" s="217">
        <v>11.949171170829301</v>
      </c>
      <c r="Y13177" s="217">
        <v>0</v>
      </c>
    </row>
    <row r="13178" spans="2:25">
      <c r="B13178" s="217" t="s">
        <v>13348</v>
      </c>
      <c r="C13178" s="217" t="s">
        <v>11696</v>
      </c>
      <c r="D13178" s="217" t="s">
        <v>89</v>
      </c>
      <c r="E13178" s="217" t="s">
        <v>87</v>
      </c>
      <c r="F13178" s="217" t="s">
        <v>5</v>
      </c>
      <c r="G13178" s="217" t="s">
        <v>5</v>
      </c>
      <c r="H13178" s="217" t="s">
        <v>174</v>
      </c>
      <c r="I13178" s="217">
        <v>1</v>
      </c>
      <c r="J13178" s="217">
        <v>1</v>
      </c>
      <c r="K13178" s="217">
        <v>0</v>
      </c>
      <c r="L13178" s="217">
        <v>22</v>
      </c>
      <c r="M13178" s="217">
        <v>1905.3694562903199</v>
      </c>
      <c r="N13178" s="217">
        <v>0.52483259700560103</v>
      </c>
      <c r="O13178" s="217">
        <v>0.52483259700560103</v>
      </c>
      <c r="P13178" s="217">
        <v>0</v>
      </c>
      <c r="Q13178" s="217">
        <v>0.52483259700560103</v>
      </c>
      <c r="R13178" s="217">
        <v>0.52483259700560103</v>
      </c>
      <c r="S13178" s="217">
        <v>0</v>
      </c>
      <c r="T13178" s="217">
        <v>0.52483259700560103</v>
      </c>
      <c r="U13178" s="217">
        <v>0.52483259700560103</v>
      </c>
      <c r="V13178" s="217">
        <v>0</v>
      </c>
      <c r="W13178" s="217">
        <v>0.52483259700560103</v>
      </c>
      <c r="X13178" s="217">
        <v>0.52483259700560103</v>
      </c>
      <c r="Y13178" s="217">
        <v>0</v>
      </c>
    </row>
    <row r="13179" spans="2:25">
      <c r="B13179" s="217" t="s">
        <v>13349</v>
      </c>
      <c r="C13179" s="217" t="s">
        <v>11696</v>
      </c>
      <c r="D13179" s="217" t="s">
        <v>89</v>
      </c>
      <c r="E13179" s="217" t="s">
        <v>87</v>
      </c>
      <c r="F13179" s="217" t="s">
        <v>5</v>
      </c>
      <c r="G13179" s="217" t="s">
        <v>5</v>
      </c>
      <c r="H13179" s="217" t="s">
        <v>176</v>
      </c>
      <c r="I13179" s="217">
        <v>19</v>
      </c>
      <c r="J13179" s="217">
        <v>17</v>
      </c>
      <c r="K13179" s="217">
        <v>2</v>
      </c>
      <c r="L13179" s="217">
        <v>74</v>
      </c>
      <c r="M13179" s="217">
        <v>2494.7397602432002</v>
      </c>
      <c r="N13179" s="217">
        <v>7.6160248466749101</v>
      </c>
      <c r="O13179" s="217">
        <v>6.8143380207091298</v>
      </c>
      <c r="P13179" s="217">
        <v>0.80168682596578</v>
      </c>
      <c r="Q13179" s="217">
        <v>7.6160248466749101</v>
      </c>
      <c r="R13179" s="217">
        <v>6.8143380207091298</v>
      </c>
      <c r="S13179" s="217">
        <v>0.80168682596578</v>
      </c>
      <c r="T13179" s="217">
        <v>7.6160248466749101</v>
      </c>
      <c r="U13179" s="217">
        <v>6.8143380207091298</v>
      </c>
      <c r="V13179" s="217">
        <v>0.80168682596578</v>
      </c>
      <c r="W13179" s="217">
        <v>7.6160248466749101</v>
      </c>
      <c r="X13179" s="217">
        <v>6.8143380207091298</v>
      </c>
      <c r="Y13179" s="217">
        <v>0.80168682596578</v>
      </c>
    </row>
    <row r="13180" spans="2:25">
      <c r="B13180" s="217" t="s">
        <v>13350</v>
      </c>
      <c r="C13180" s="217" t="s">
        <v>11696</v>
      </c>
      <c r="D13180" s="217" t="s">
        <v>89</v>
      </c>
      <c r="E13180" s="217" t="s">
        <v>87</v>
      </c>
      <c r="F13180" s="217" t="s">
        <v>5</v>
      </c>
      <c r="G13180" s="217" t="s">
        <v>5</v>
      </c>
      <c r="H13180" s="217" t="s">
        <v>178</v>
      </c>
      <c r="I13180" s="217">
        <v>36</v>
      </c>
      <c r="J13180" s="217">
        <v>34</v>
      </c>
      <c r="K13180" s="217">
        <v>2</v>
      </c>
      <c r="L13180" s="217">
        <v>151</v>
      </c>
      <c r="M13180" s="217">
        <v>4084.2119762570901</v>
      </c>
      <c r="N13180" s="217">
        <v>8.8144298604676301</v>
      </c>
      <c r="O13180" s="217">
        <v>8.3247393126638691</v>
      </c>
      <c r="P13180" s="217">
        <v>0.48969054780375698</v>
      </c>
      <c r="Q13180" s="217">
        <v>8.8144298604676301</v>
      </c>
      <c r="R13180" s="217">
        <v>8.3247393126638691</v>
      </c>
      <c r="S13180" s="217">
        <v>0.48969054780375698</v>
      </c>
      <c r="T13180" s="217">
        <v>8.8144298604676301</v>
      </c>
      <c r="U13180" s="217">
        <v>8.3247393126638691</v>
      </c>
      <c r="V13180" s="217">
        <v>0.48969054780375698</v>
      </c>
      <c r="W13180" s="217">
        <v>8.8144298604676301</v>
      </c>
      <c r="X13180" s="217">
        <v>8.3247393126638691</v>
      </c>
      <c r="Y13180" s="217">
        <v>0.48969054780375698</v>
      </c>
    </row>
    <row r="13181" spans="2:25">
      <c r="B13181" s="217" t="s">
        <v>13351</v>
      </c>
      <c r="C13181" s="217" t="s">
        <v>11696</v>
      </c>
      <c r="D13181" s="217" t="s">
        <v>89</v>
      </c>
      <c r="E13181" s="217" t="s">
        <v>87</v>
      </c>
      <c r="F13181" s="217" t="s">
        <v>5</v>
      </c>
      <c r="G13181" s="217" t="s">
        <v>5</v>
      </c>
      <c r="H13181" s="217" t="s">
        <v>5</v>
      </c>
      <c r="I13181" s="217">
        <v>85</v>
      </c>
      <c r="J13181" s="217">
        <v>80</v>
      </c>
      <c r="K13181" s="217">
        <v>5</v>
      </c>
      <c r="L13181" s="217">
        <v>369</v>
      </c>
      <c r="M13181" s="217">
        <v>11790</v>
      </c>
      <c r="N13181" s="217">
        <v>7.2094995759117904</v>
      </c>
      <c r="O13181" s="217">
        <v>6.7854113655640402</v>
      </c>
      <c r="P13181" s="217">
        <v>0.42408821034775201</v>
      </c>
      <c r="Q13181" s="217">
        <v>7.2094995759117904</v>
      </c>
      <c r="R13181" s="217">
        <v>6.7854113655640402</v>
      </c>
      <c r="S13181" s="217">
        <v>0.42408821034775201</v>
      </c>
      <c r="T13181" s="217">
        <v>7.2094995759117904</v>
      </c>
      <c r="U13181" s="217">
        <v>6.7854113655640402</v>
      </c>
      <c r="V13181" s="217">
        <v>0.42408821034775201</v>
      </c>
      <c r="W13181" s="217">
        <v>7.2094995759117904</v>
      </c>
      <c r="X13181" s="217">
        <v>6.7854113655640402</v>
      </c>
      <c r="Y13181" s="217">
        <v>0.42408821034775201</v>
      </c>
    </row>
    <row r="13182" spans="2:25">
      <c r="B13182" s="217" t="s">
        <v>13352</v>
      </c>
      <c r="C13182" s="217" t="s">
        <v>11696</v>
      </c>
      <c r="D13182" s="217" t="s">
        <v>89</v>
      </c>
      <c r="E13182" s="217" t="s">
        <v>88</v>
      </c>
      <c r="F13182" s="217" t="s">
        <v>12</v>
      </c>
      <c r="G13182" s="217" t="s">
        <v>10</v>
      </c>
      <c r="H13182" s="217" t="s">
        <v>170</v>
      </c>
      <c r="I13182" s="217">
        <v>1</v>
      </c>
      <c r="J13182" s="217">
        <v>1</v>
      </c>
      <c r="K13182" s="217">
        <v>0</v>
      </c>
      <c r="L13182" s="217">
        <v>2</v>
      </c>
      <c r="M13182" s="217">
        <v>80.769230769230802</v>
      </c>
      <c r="N13182" s="217">
        <v>12.380952380952399</v>
      </c>
      <c r="O13182" s="217">
        <v>12.380952380952399</v>
      </c>
      <c r="P13182" s="217">
        <v>0</v>
      </c>
      <c r="Q13182" s="217">
        <v>12.380952380952399</v>
      </c>
      <c r="R13182" s="217">
        <v>12.380952380952399</v>
      </c>
      <c r="S13182" s="217">
        <v>0</v>
      </c>
      <c r="T13182" s="217">
        <v>12.380952380952399</v>
      </c>
      <c r="U13182" s="217">
        <v>12.380952380952399</v>
      </c>
      <c r="V13182" s="217">
        <v>0</v>
      </c>
      <c r="W13182" s="217">
        <v>12.380952380952399</v>
      </c>
      <c r="X13182" s="217">
        <v>12.380952380952399</v>
      </c>
      <c r="Y13182" s="217">
        <v>0</v>
      </c>
    </row>
    <row r="13183" spans="2:25">
      <c r="B13183" s="217" t="s">
        <v>13353</v>
      </c>
      <c r="C13183" s="217" t="s">
        <v>11696</v>
      </c>
      <c r="D13183" s="217" t="s">
        <v>89</v>
      </c>
      <c r="E13183" s="217" t="s">
        <v>88</v>
      </c>
      <c r="F13183" s="217" t="s">
        <v>12</v>
      </c>
      <c r="G13183" s="217" t="s">
        <v>10</v>
      </c>
      <c r="H13183" s="217" t="s">
        <v>172</v>
      </c>
      <c r="I13183" s="217">
        <v>4</v>
      </c>
      <c r="J13183" s="217">
        <v>4</v>
      </c>
      <c r="K13183" s="217">
        <v>0</v>
      </c>
      <c r="L13183" s="217">
        <v>4</v>
      </c>
      <c r="M13183" s="217">
        <v>126.92307692307701</v>
      </c>
      <c r="N13183" s="217">
        <v>31.515151515151501</v>
      </c>
      <c r="O13183" s="217">
        <v>31.515151515151501</v>
      </c>
      <c r="P13183" s="217">
        <v>0</v>
      </c>
      <c r="Q13183" s="217">
        <v>31.515151515151501</v>
      </c>
      <c r="R13183" s="217">
        <v>31.515151515151501</v>
      </c>
      <c r="S13183" s="217">
        <v>0</v>
      </c>
      <c r="T13183" s="217">
        <v>31.515151515151501</v>
      </c>
      <c r="U13183" s="217">
        <v>31.515151515151501</v>
      </c>
      <c r="V13183" s="217">
        <v>0</v>
      </c>
      <c r="W13183" s="217">
        <v>31.515151515151501</v>
      </c>
      <c r="X13183" s="217">
        <v>31.515151515151501</v>
      </c>
      <c r="Y13183" s="217">
        <v>0</v>
      </c>
    </row>
    <row r="13184" spans="2:25">
      <c r="B13184" s="217" t="s">
        <v>13354</v>
      </c>
      <c r="C13184" s="217" t="s">
        <v>11696</v>
      </c>
      <c r="D13184" s="217" t="s">
        <v>89</v>
      </c>
      <c r="E13184" s="217" t="s">
        <v>88</v>
      </c>
      <c r="F13184" s="217" t="s">
        <v>12</v>
      </c>
      <c r="G13184" s="217" t="s">
        <v>10</v>
      </c>
      <c r="H13184" s="217" t="s">
        <v>174</v>
      </c>
      <c r="I13184" s="217">
        <v>1</v>
      </c>
      <c r="J13184" s="217">
        <v>1</v>
      </c>
      <c r="K13184" s="217">
        <v>0</v>
      </c>
      <c r="L13184" s="217">
        <v>1</v>
      </c>
      <c r="M13184" s="217">
        <v>219.230769230769</v>
      </c>
      <c r="N13184" s="217">
        <v>4.5614035087719298</v>
      </c>
      <c r="O13184" s="217">
        <v>4.5614035087719298</v>
      </c>
      <c r="P13184" s="217">
        <v>0</v>
      </c>
      <c r="Q13184" s="217">
        <v>4.5614035087719298</v>
      </c>
      <c r="R13184" s="217">
        <v>4.5614035087719298</v>
      </c>
      <c r="S13184" s="217">
        <v>0</v>
      </c>
      <c r="T13184" s="217">
        <v>4.5614035087719298</v>
      </c>
      <c r="U13184" s="217">
        <v>4.5614035087719298</v>
      </c>
      <c r="V13184" s="217">
        <v>0</v>
      </c>
      <c r="W13184" s="217">
        <v>4.5614035087719298</v>
      </c>
      <c r="X13184" s="217">
        <v>4.5614035087719298</v>
      </c>
      <c r="Y13184" s="217">
        <v>0</v>
      </c>
    </row>
    <row r="13185" spans="2:25">
      <c r="B13185" s="217" t="s">
        <v>13355</v>
      </c>
      <c r="C13185" s="217" t="s">
        <v>11696</v>
      </c>
      <c r="D13185" s="217" t="s">
        <v>89</v>
      </c>
      <c r="E13185" s="217" t="s">
        <v>88</v>
      </c>
      <c r="F13185" s="217" t="s">
        <v>12</v>
      </c>
      <c r="G13185" s="217" t="s">
        <v>10</v>
      </c>
      <c r="H13185" s="217" t="s">
        <v>176</v>
      </c>
      <c r="I13185" s="217">
        <v>3</v>
      </c>
      <c r="J13185" s="217">
        <v>3</v>
      </c>
      <c r="K13185" s="217">
        <v>0</v>
      </c>
      <c r="L13185" s="217">
        <v>12</v>
      </c>
      <c r="M13185" s="217">
        <v>461.538461538462</v>
      </c>
      <c r="N13185" s="217">
        <v>6.5</v>
      </c>
      <c r="O13185" s="217">
        <v>6.5</v>
      </c>
      <c r="P13185" s="217">
        <v>0</v>
      </c>
      <c r="Q13185" s="217">
        <v>6.5</v>
      </c>
      <c r="R13185" s="217">
        <v>6.5</v>
      </c>
      <c r="S13185" s="217">
        <v>0</v>
      </c>
      <c r="T13185" s="217">
        <v>6.5</v>
      </c>
      <c r="U13185" s="217">
        <v>6.5</v>
      </c>
      <c r="V13185" s="217">
        <v>0</v>
      </c>
      <c r="W13185" s="217">
        <v>6.5</v>
      </c>
      <c r="X13185" s="217">
        <v>6.5</v>
      </c>
      <c r="Y13185" s="217">
        <v>0</v>
      </c>
    </row>
    <row r="13186" spans="2:25">
      <c r="B13186" s="217" t="s">
        <v>13356</v>
      </c>
      <c r="C13186" s="217" t="s">
        <v>11696</v>
      </c>
      <c r="D13186" s="217" t="s">
        <v>89</v>
      </c>
      <c r="E13186" s="217" t="s">
        <v>88</v>
      </c>
      <c r="F13186" s="217" t="s">
        <v>12</v>
      </c>
      <c r="G13186" s="217" t="s">
        <v>10</v>
      </c>
      <c r="H13186" s="217" t="s">
        <v>178</v>
      </c>
      <c r="I13186" s="217">
        <v>4</v>
      </c>
      <c r="J13186" s="217">
        <v>4</v>
      </c>
      <c r="K13186" s="217">
        <v>0</v>
      </c>
      <c r="L13186" s="217">
        <v>52</v>
      </c>
      <c r="M13186" s="217">
        <v>1211.5384615384601</v>
      </c>
      <c r="N13186" s="217">
        <v>3.3015873015873001</v>
      </c>
      <c r="O13186" s="217">
        <v>3.3015873015873001</v>
      </c>
      <c r="P13186" s="217">
        <v>0</v>
      </c>
      <c r="Q13186" s="217">
        <v>3.3015873015873001</v>
      </c>
      <c r="R13186" s="217">
        <v>3.3015873015873001</v>
      </c>
      <c r="S13186" s="217">
        <v>0</v>
      </c>
      <c r="T13186" s="217">
        <v>3.3015873015873001</v>
      </c>
      <c r="U13186" s="217">
        <v>3.3015873015873001</v>
      </c>
      <c r="V13186" s="217">
        <v>0</v>
      </c>
      <c r="W13186" s="217">
        <v>3.3015873015873001</v>
      </c>
      <c r="X13186" s="217">
        <v>3.3015873015873001</v>
      </c>
      <c r="Y13186" s="217">
        <v>0</v>
      </c>
    </row>
    <row r="13187" spans="2:25">
      <c r="B13187" s="217" t="s">
        <v>13357</v>
      </c>
      <c r="C13187" s="217" t="s">
        <v>11696</v>
      </c>
      <c r="D13187" s="217" t="s">
        <v>89</v>
      </c>
      <c r="E13187" s="217" t="s">
        <v>88</v>
      </c>
      <c r="F13187" s="217" t="s">
        <v>12</v>
      </c>
      <c r="G13187" s="217" t="s">
        <v>10</v>
      </c>
      <c r="H13187" s="217" t="s">
        <v>5</v>
      </c>
      <c r="I13187" s="217">
        <v>13</v>
      </c>
      <c r="J13187" s="217">
        <v>13</v>
      </c>
      <c r="K13187" s="217">
        <v>0</v>
      </c>
      <c r="L13187" s="217">
        <v>71</v>
      </c>
      <c r="M13187" s="217">
        <v>2100</v>
      </c>
      <c r="N13187" s="217">
        <v>6.1904761904761898</v>
      </c>
      <c r="O13187" s="217">
        <v>6.1904761904761898</v>
      </c>
      <c r="P13187" s="217">
        <v>0</v>
      </c>
      <c r="Q13187" s="217">
        <v>6.1904761904761898</v>
      </c>
      <c r="R13187" s="217">
        <v>6.1904761904761898</v>
      </c>
      <c r="S13187" s="217">
        <v>0</v>
      </c>
      <c r="T13187" s="217">
        <v>6.1904761904761898</v>
      </c>
      <c r="U13187" s="217">
        <v>6.1904761904761898</v>
      </c>
      <c r="V13187" s="217">
        <v>0</v>
      </c>
      <c r="W13187" s="217">
        <v>6.1904761904761898</v>
      </c>
      <c r="X13187" s="217">
        <v>6.1904761904761898</v>
      </c>
      <c r="Y13187" s="217">
        <v>0</v>
      </c>
    </row>
    <row r="13188" spans="2:25">
      <c r="B13188" s="217" t="s">
        <v>13358</v>
      </c>
      <c r="C13188" s="217" t="s">
        <v>11696</v>
      </c>
      <c r="D13188" s="217" t="s">
        <v>89</v>
      </c>
      <c r="E13188" s="217" t="s">
        <v>88</v>
      </c>
      <c r="F13188" s="217" t="s">
        <v>9</v>
      </c>
      <c r="G13188" s="217" t="s">
        <v>10</v>
      </c>
      <c r="H13188" s="217" t="s">
        <v>170</v>
      </c>
      <c r="I13188" s="217">
        <v>0</v>
      </c>
      <c r="J13188" s="217">
        <v>0</v>
      </c>
      <c r="K13188" s="217">
        <v>0</v>
      </c>
      <c r="L13188" s="217">
        <v>0</v>
      </c>
      <c r="M13188" s="217">
        <v>81.731843575419006</v>
      </c>
      <c r="N13188" s="217">
        <v>0</v>
      </c>
      <c r="O13188" s="217">
        <v>0</v>
      </c>
      <c r="P13188" s="217">
        <v>0</v>
      </c>
      <c r="Q13188" s="217">
        <v>0</v>
      </c>
      <c r="R13188" s="217">
        <v>0</v>
      </c>
      <c r="S13188" s="217">
        <v>0</v>
      </c>
      <c r="T13188" s="217">
        <v>0</v>
      </c>
      <c r="U13188" s="217">
        <v>0</v>
      </c>
      <c r="V13188" s="217">
        <v>0</v>
      </c>
      <c r="W13188" s="217">
        <v>0</v>
      </c>
      <c r="X13188" s="217">
        <v>0</v>
      </c>
      <c r="Y13188" s="217">
        <v>0</v>
      </c>
    </row>
    <row r="13189" spans="2:25">
      <c r="B13189" s="217" t="s">
        <v>13359</v>
      </c>
      <c r="C13189" s="217" t="s">
        <v>11696</v>
      </c>
      <c r="D13189" s="217" t="s">
        <v>89</v>
      </c>
      <c r="E13189" s="217" t="s">
        <v>88</v>
      </c>
      <c r="F13189" s="217" t="s">
        <v>9</v>
      </c>
      <c r="G13189" s="217" t="s">
        <v>10</v>
      </c>
      <c r="H13189" s="217" t="s">
        <v>172</v>
      </c>
      <c r="I13189" s="217">
        <v>1</v>
      </c>
      <c r="J13189" s="217">
        <v>1</v>
      </c>
      <c r="K13189" s="217">
        <v>0</v>
      </c>
      <c r="L13189" s="217">
        <v>7</v>
      </c>
      <c r="M13189" s="217">
        <v>116.759776536313</v>
      </c>
      <c r="N13189" s="217">
        <v>8.5645933014354103</v>
      </c>
      <c r="O13189" s="217">
        <v>8.5645933014354103</v>
      </c>
      <c r="P13189" s="217">
        <v>0</v>
      </c>
      <c r="Q13189" s="217">
        <v>8.5645933014354103</v>
      </c>
      <c r="R13189" s="217">
        <v>8.5645933014354103</v>
      </c>
      <c r="S13189" s="217">
        <v>0</v>
      </c>
      <c r="T13189" s="217">
        <v>8.5645933014354103</v>
      </c>
      <c r="U13189" s="217">
        <v>8.5645933014354103</v>
      </c>
      <c r="V13189" s="217">
        <v>0</v>
      </c>
      <c r="W13189" s="217">
        <v>8.5645933014354103</v>
      </c>
      <c r="X13189" s="217">
        <v>8.5645933014354103</v>
      </c>
      <c r="Y13189" s="217">
        <v>0</v>
      </c>
    </row>
    <row r="13190" spans="2:25">
      <c r="B13190" s="217" t="s">
        <v>13360</v>
      </c>
      <c r="C13190" s="217" t="s">
        <v>11696</v>
      </c>
      <c r="D13190" s="217" t="s">
        <v>89</v>
      </c>
      <c r="E13190" s="217" t="s">
        <v>88</v>
      </c>
      <c r="F13190" s="217" t="s">
        <v>9</v>
      </c>
      <c r="G13190" s="217" t="s">
        <v>10</v>
      </c>
      <c r="H13190" s="217" t="s">
        <v>174</v>
      </c>
      <c r="I13190" s="217">
        <v>1</v>
      </c>
      <c r="J13190" s="217">
        <v>1</v>
      </c>
      <c r="K13190" s="217">
        <v>0</v>
      </c>
      <c r="L13190" s="217">
        <v>4</v>
      </c>
      <c r="M13190" s="217">
        <v>245.195530726257</v>
      </c>
      <c r="N13190" s="217">
        <v>4.07837776258829</v>
      </c>
      <c r="O13190" s="217">
        <v>4.07837776258829</v>
      </c>
      <c r="P13190" s="217">
        <v>0</v>
      </c>
      <c r="Q13190" s="217">
        <v>4.07837776258829</v>
      </c>
      <c r="R13190" s="217">
        <v>4.07837776258829</v>
      </c>
      <c r="S13190" s="217">
        <v>0</v>
      </c>
      <c r="T13190" s="217">
        <v>4.07837776258829</v>
      </c>
      <c r="U13190" s="217">
        <v>4.07837776258829</v>
      </c>
      <c r="V13190" s="217">
        <v>0</v>
      </c>
      <c r="W13190" s="217">
        <v>4.07837776258829</v>
      </c>
      <c r="X13190" s="217">
        <v>4.07837776258829</v>
      </c>
      <c r="Y13190" s="217">
        <v>0</v>
      </c>
    </row>
    <row r="13191" spans="2:25">
      <c r="B13191" s="217" t="s">
        <v>13361</v>
      </c>
      <c r="C13191" s="217" t="s">
        <v>11696</v>
      </c>
      <c r="D13191" s="217" t="s">
        <v>89</v>
      </c>
      <c r="E13191" s="217" t="s">
        <v>88</v>
      </c>
      <c r="F13191" s="217" t="s">
        <v>9</v>
      </c>
      <c r="G13191" s="217" t="s">
        <v>10</v>
      </c>
      <c r="H13191" s="217" t="s">
        <v>176</v>
      </c>
      <c r="I13191" s="217">
        <v>3</v>
      </c>
      <c r="J13191" s="217">
        <v>3</v>
      </c>
      <c r="K13191" s="217">
        <v>0</v>
      </c>
      <c r="L13191" s="217">
        <v>26</v>
      </c>
      <c r="M13191" s="217">
        <v>490.39106145251401</v>
      </c>
      <c r="N13191" s="217">
        <v>6.1175666438824301</v>
      </c>
      <c r="O13191" s="217">
        <v>6.1175666438824301</v>
      </c>
      <c r="P13191" s="217">
        <v>0</v>
      </c>
      <c r="Q13191" s="217">
        <v>6.1175666438824301</v>
      </c>
      <c r="R13191" s="217">
        <v>6.1175666438824301</v>
      </c>
      <c r="S13191" s="217">
        <v>0</v>
      </c>
      <c r="T13191" s="217">
        <v>6.1175666438824301</v>
      </c>
      <c r="U13191" s="217">
        <v>6.1175666438824301</v>
      </c>
      <c r="V13191" s="217">
        <v>0</v>
      </c>
      <c r="W13191" s="217">
        <v>6.1175666438824301</v>
      </c>
      <c r="X13191" s="217">
        <v>6.1175666438824301</v>
      </c>
      <c r="Y13191" s="217">
        <v>0</v>
      </c>
    </row>
    <row r="13192" spans="2:25">
      <c r="B13192" s="217" t="s">
        <v>13362</v>
      </c>
      <c r="C13192" s="217" t="s">
        <v>11696</v>
      </c>
      <c r="D13192" s="217" t="s">
        <v>89</v>
      </c>
      <c r="E13192" s="217" t="s">
        <v>88</v>
      </c>
      <c r="F13192" s="217" t="s">
        <v>9</v>
      </c>
      <c r="G13192" s="217" t="s">
        <v>10</v>
      </c>
      <c r="H13192" s="217" t="s">
        <v>178</v>
      </c>
      <c r="I13192" s="217">
        <v>7</v>
      </c>
      <c r="J13192" s="217">
        <v>6</v>
      </c>
      <c r="K13192" s="217">
        <v>1</v>
      </c>
      <c r="L13192" s="217">
        <v>71</v>
      </c>
      <c r="M13192" s="217">
        <v>1155.9217877095</v>
      </c>
      <c r="N13192" s="217">
        <v>6.0557730414189699</v>
      </c>
      <c r="O13192" s="217">
        <v>5.1906626069305499</v>
      </c>
      <c r="P13192" s="217">
        <v>0.86511043448842495</v>
      </c>
      <c r="Q13192" s="217">
        <v>6.0557730414189699</v>
      </c>
      <c r="R13192" s="217">
        <v>5.1906626069305499</v>
      </c>
      <c r="S13192" s="217">
        <v>0.86511043448842495</v>
      </c>
      <c r="T13192" s="217">
        <v>6.0557730414189699</v>
      </c>
      <c r="U13192" s="217">
        <v>5.1906626069305499</v>
      </c>
      <c r="V13192" s="217">
        <v>0.86511043448842495</v>
      </c>
      <c r="W13192" s="217">
        <v>6.0557730414189699</v>
      </c>
      <c r="X13192" s="217">
        <v>5.1906626069305499</v>
      </c>
      <c r="Y13192" s="217">
        <v>0.86511043448842495</v>
      </c>
    </row>
    <row r="13193" spans="2:25">
      <c r="B13193" s="217" t="s">
        <v>13363</v>
      </c>
      <c r="C13193" s="217" t="s">
        <v>11696</v>
      </c>
      <c r="D13193" s="217" t="s">
        <v>89</v>
      </c>
      <c r="E13193" s="217" t="s">
        <v>88</v>
      </c>
      <c r="F13193" s="217" t="s">
        <v>9</v>
      </c>
      <c r="G13193" s="217" t="s">
        <v>10</v>
      </c>
      <c r="H13193" s="217" t="s">
        <v>5</v>
      </c>
      <c r="I13193" s="217">
        <v>12</v>
      </c>
      <c r="J13193" s="217">
        <v>11</v>
      </c>
      <c r="K13193" s="217">
        <v>1</v>
      </c>
      <c r="L13193" s="217">
        <v>109</v>
      </c>
      <c r="M13193" s="217">
        <v>2090</v>
      </c>
      <c r="N13193" s="217">
        <v>5.7416267942583703</v>
      </c>
      <c r="O13193" s="217">
        <v>5.2631578947368398</v>
      </c>
      <c r="P13193" s="217">
        <v>0.47846889952153099</v>
      </c>
      <c r="Q13193" s="217">
        <v>5.7416267942583703</v>
      </c>
      <c r="R13193" s="217">
        <v>5.2631578947368398</v>
      </c>
      <c r="S13193" s="217">
        <v>0.47846889952153099</v>
      </c>
      <c r="T13193" s="217">
        <v>5.7416267942583703</v>
      </c>
      <c r="U13193" s="217">
        <v>5.2631578947368398</v>
      </c>
      <c r="V13193" s="217">
        <v>0.47846889952153099</v>
      </c>
      <c r="W13193" s="217">
        <v>5.7416267942583703</v>
      </c>
      <c r="X13193" s="217">
        <v>5.2631578947368398</v>
      </c>
      <c r="Y13193" s="217">
        <v>0.47846889952153099</v>
      </c>
    </row>
    <row r="13194" spans="2:25">
      <c r="B13194" s="217" t="s">
        <v>13364</v>
      </c>
      <c r="C13194" s="217" t="s">
        <v>11696</v>
      </c>
      <c r="D13194" s="217" t="s">
        <v>89</v>
      </c>
      <c r="E13194" s="217" t="s">
        <v>88</v>
      </c>
      <c r="F13194" s="217" t="s">
        <v>5</v>
      </c>
      <c r="G13194" s="217" t="s">
        <v>10</v>
      </c>
      <c r="H13194" s="217" t="s">
        <v>170</v>
      </c>
      <c r="I13194" s="217">
        <v>1</v>
      </c>
      <c r="J13194" s="217">
        <v>1</v>
      </c>
      <c r="K13194" s="217">
        <v>0</v>
      </c>
      <c r="L13194" s="217">
        <v>2</v>
      </c>
      <c r="M13194" s="217">
        <v>162.50107434464999</v>
      </c>
      <c r="N13194" s="217">
        <v>6.1538054688739603</v>
      </c>
      <c r="O13194" s="217">
        <v>6.1538054688739603</v>
      </c>
      <c r="P13194" s="217">
        <v>0</v>
      </c>
      <c r="Q13194" s="217">
        <v>6.1538054688739603</v>
      </c>
      <c r="R13194" s="217">
        <v>6.1538054688739603</v>
      </c>
      <c r="S13194" s="217">
        <v>0</v>
      </c>
      <c r="T13194" s="217">
        <v>6.1538054688739603</v>
      </c>
      <c r="U13194" s="217">
        <v>6.1538054688739603</v>
      </c>
      <c r="V13194" s="217">
        <v>0</v>
      </c>
      <c r="W13194" s="217">
        <v>6.1538054688739603</v>
      </c>
      <c r="X13194" s="217">
        <v>6.1538054688739603</v>
      </c>
      <c r="Y13194" s="217">
        <v>0</v>
      </c>
    </row>
    <row r="13195" spans="2:25">
      <c r="B13195" s="217" t="s">
        <v>13365</v>
      </c>
      <c r="C13195" s="217" t="s">
        <v>11696</v>
      </c>
      <c r="D13195" s="217" t="s">
        <v>89</v>
      </c>
      <c r="E13195" s="217" t="s">
        <v>88</v>
      </c>
      <c r="F13195" s="217" t="s">
        <v>5</v>
      </c>
      <c r="G13195" s="217" t="s">
        <v>10</v>
      </c>
      <c r="H13195" s="217" t="s">
        <v>172</v>
      </c>
      <c r="I13195" s="217">
        <v>5</v>
      </c>
      <c r="J13195" s="217">
        <v>5</v>
      </c>
      <c r="K13195" s="217">
        <v>0</v>
      </c>
      <c r="L13195" s="217">
        <v>11</v>
      </c>
      <c r="M13195" s="217">
        <v>243.68285345939</v>
      </c>
      <c r="N13195" s="217">
        <v>20.5184727978132</v>
      </c>
      <c r="O13195" s="217">
        <v>20.5184727978132</v>
      </c>
      <c r="P13195" s="217">
        <v>0</v>
      </c>
      <c r="Q13195" s="217">
        <v>20.5184727978132</v>
      </c>
      <c r="R13195" s="217">
        <v>20.5184727978132</v>
      </c>
      <c r="S13195" s="217">
        <v>0</v>
      </c>
      <c r="T13195" s="217">
        <v>20.5184727978132</v>
      </c>
      <c r="U13195" s="217">
        <v>20.5184727978132</v>
      </c>
      <c r="V13195" s="217">
        <v>0</v>
      </c>
      <c r="W13195" s="217">
        <v>20.5184727978132</v>
      </c>
      <c r="X13195" s="217">
        <v>20.5184727978132</v>
      </c>
      <c r="Y13195" s="217">
        <v>0</v>
      </c>
    </row>
    <row r="13196" spans="2:25">
      <c r="B13196" s="217" t="s">
        <v>13366</v>
      </c>
      <c r="C13196" s="217" t="s">
        <v>11696</v>
      </c>
      <c r="D13196" s="217" t="s">
        <v>89</v>
      </c>
      <c r="E13196" s="217" t="s">
        <v>88</v>
      </c>
      <c r="F13196" s="217" t="s">
        <v>5</v>
      </c>
      <c r="G13196" s="217" t="s">
        <v>10</v>
      </c>
      <c r="H13196" s="217" t="s">
        <v>174</v>
      </c>
      <c r="I13196" s="217">
        <v>2</v>
      </c>
      <c r="J13196" s="217">
        <v>2</v>
      </c>
      <c r="K13196" s="217">
        <v>0</v>
      </c>
      <c r="L13196" s="217">
        <v>5</v>
      </c>
      <c r="M13196" s="217">
        <v>464.426299957026</v>
      </c>
      <c r="N13196" s="217">
        <v>4.3063883337034596</v>
      </c>
      <c r="O13196" s="217">
        <v>4.3063883337034596</v>
      </c>
      <c r="P13196" s="217">
        <v>0</v>
      </c>
      <c r="Q13196" s="217">
        <v>4.3063883337034596</v>
      </c>
      <c r="R13196" s="217">
        <v>4.3063883337034596</v>
      </c>
      <c r="S13196" s="217">
        <v>0</v>
      </c>
      <c r="T13196" s="217">
        <v>4.3063883337034596</v>
      </c>
      <c r="U13196" s="217">
        <v>4.3063883337034596</v>
      </c>
      <c r="V13196" s="217">
        <v>0</v>
      </c>
      <c r="W13196" s="217">
        <v>4.3063883337034596</v>
      </c>
      <c r="X13196" s="217">
        <v>4.3063883337034596</v>
      </c>
      <c r="Y13196" s="217">
        <v>0</v>
      </c>
    </row>
    <row r="13197" spans="2:25">
      <c r="B13197" s="217" t="s">
        <v>13367</v>
      </c>
      <c r="C13197" s="217" t="s">
        <v>11696</v>
      </c>
      <c r="D13197" s="217" t="s">
        <v>89</v>
      </c>
      <c r="E13197" s="217" t="s">
        <v>88</v>
      </c>
      <c r="F13197" s="217" t="s">
        <v>5</v>
      </c>
      <c r="G13197" s="217" t="s">
        <v>10</v>
      </c>
      <c r="H13197" s="217" t="s">
        <v>176</v>
      </c>
      <c r="I13197" s="217">
        <v>6</v>
      </c>
      <c r="J13197" s="217">
        <v>6</v>
      </c>
      <c r="K13197" s="217">
        <v>0</v>
      </c>
      <c r="L13197" s="217">
        <v>39</v>
      </c>
      <c r="M13197" s="217">
        <v>951.92952299097601</v>
      </c>
      <c r="N13197" s="217">
        <v>6.3029876215498799</v>
      </c>
      <c r="O13197" s="217">
        <v>6.3029876215498799</v>
      </c>
      <c r="P13197" s="217">
        <v>0</v>
      </c>
      <c r="Q13197" s="217">
        <v>6.3029876215498799</v>
      </c>
      <c r="R13197" s="217">
        <v>6.3029876215498799</v>
      </c>
      <c r="S13197" s="217">
        <v>0</v>
      </c>
      <c r="T13197" s="217">
        <v>6.3029876215498799</v>
      </c>
      <c r="U13197" s="217">
        <v>6.3029876215498799</v>
      </c>
      <c r="V13197" s="217">
        <v>0</v>
      </c>
      <c r="W13197" s="217">
        <v>6.3029876215498799</v>
      </c>
      <c r="X13197" s="217">
        <v>6.3029876215498799</v>
      </c>
      <c r="Y13197" s="217">
        <v>0</v>
      </c>
    </row>
    <row r="13198" spans="2:25">
      <c r="B13198" s="217" t="s">
        <v>13368</v>
      </c>
      <c r="C13198" s="217" t="s">
        <v>11696</v>
      </c>
      <c r="D13198" s="217" t="s">
        <v>89</v>
      </c>
      <c r="E13198" s="217" t="s">
        <v>88</v>
      </c>
      <c r="F13198" s="217" t="s">
        <v>5</v>
      </c>
      <c r="G13198" s="217" t="s">
        <v>10</v>
      </c>
      <c r="H13198" s="217" t="s">
        <v>178</v>
      </c>
      <c r="I13198" s="217">
        <v>11</v>
      </c>
      <c r="J13198" s="217">
        <v>10</v>
      </c>
      <c r="K13198" s="217">
        <v>1</v>
      </c>
      <c r="L13198" s="217">
        <v>123</v>
      </c>
      <c r="M13198" s="217">
        <v>2367.4602492479598</v>
      </c>
      <c r="N13198" s="217">
        <v>4.6463293326653403</v>
      </c>
      <c r="O13198" s="217">
        <v>4.2239357569684897</v>
      </c>
      <c r="P13198" s="217">
        <v>0.42239357569684999</v>
      </c>
      <c r="Q13198" s="217">
        <v>4.6463293326653403</v>
      </c>
      <c r="R13198" s="217">
        <v>4.2239357569684897</v>
      </c>
      <c r="S13198" s="217">
        <v>0.42239357569684999</v>
      </c>
      <c r="T13198" s="217">
        <v>4.6463293326653403</v>
      </c>
      <c r="U13198" s="217">
        <v>4.2239357569684897</v>
      </c>
      <c r="V13198" s="217">
        <v>0.42239357569684999</v>
      </c>
      <c r="W13198" s="217">
        <v>4.6463293326653403</v>
      </c>
      <c r="X13198" s="217">
        <v>4.2239357569684897</v>
      </c>
      <c r="Y13198" s="217">
        <v>0.42239357569684999</v>
      </c>
    </row>
    <row r="13199" spans="2:25">
      <c r="B13199" s="217" t="s">
        <v>13369</v>
      </c>
      <c r="C13199" s="217" t="s">
        <v>11696</v>
      </c>
      <c r="D13199" s="217" t="s">
        <v>89</v>
      </c>
      <c r="E13199" s="217" t="s">
        <v>88</v>
      </c>
      <c r="F13199" s="217" t="s">
        <v>5</v>
      </c>
      <c r="G13199" s="217" t="s">
        <v>10</v>
      </c>
      <c r="H13199" s="217" t="s">
        <v>5</v>
      </c>
      <c r="I13199" s="217">
        <v>25</v>
      </c>
      <c r="J13199" s="217">
        <v>24</v>
      </c>
      <c r="K13199" s="217">
        <v>1</v>
      </c>
      <c r="L13199" s="217">
        <v>181</v>
      </c>
      <c r="M13199" s="217">
        <v>4190</v>
      </c>
      <c r="N13199" s="217">
        <v>5.9665871121718403</v>
      </c>
      <c r="O13199" s="217">
        <v>5.7279236276849597</v>
      </c>
      <c r="P13199" s="217">
        <v>0.238663484486873</v>
      </c>
      <c r="Q13199" s="217">
        <v>5.9665871121718403</v>
      </c>
      <c r="R13199" s="217">
        <v>5.7279236276849597</v>
      </c>
      <c r="S13199" s="217">
        <v>0.238663484486873</v>
      </c>
      <c r="T13199" s="217">
        <v>5.9665871121718403</v>
      </c>
      <c r="U13199" s="217">
        <v>5.7279236276849597</v>
      </c>
      <c r="V13199" s="217">
        <v>0.238663484486873</v>
      </c>
      <c r="W13199" s="217">
        <v>5.9665871121718403</v>
      </c>
      <c r="X13199" s="217">
        <v>5.7279236276849597</v>
      </c>
      <c r="Y13199" s="217">
        <v>0.238663484486873</v>
      </c>
    </row>
    <row r="13200" spans="2:25">
      <c r="B13200" s="217" t="s">
        <v>13370</v>
      </c>
      <c r="C13200" s="217" t="s">
        <v>11696</v>
      </c>
      <c r="D13200" s="217" t="s">
        <v>89</v>
      </c>
      <c r="E13200" s="217" t="s">
        <v>88</v>
      </c>
      <c r="F13200" s="217" t="s">
        <v>12</v>
      </c>
      <c r="G13200" s="217" t="s">
        <v>49</v>
      </c>
      <c r="H13200" s="217" t="s">
        <v>170</v>
      </c>
      <c r="I13200" s="217">
        <v>4</v>
      </c>
      <c r="J13200" s="217">
        <v>4</v>
      </c>
      <c r="K13200" s="217">
        <v>0</v>
      </c>
      <c r="L13200" s="217">
        <v>4</v>
      </c>
      <c r="M13200" s="217">
        <v>260</v>
      </c>
      <c r="N13200" s="217">
        <v>15.384615384615399</v>
      </c>
      <c r="O13200" s="217">
        <v>15.384615384615399</v>
      </c>
      <c r="P13200" s="217">
        <v>0</v>
      </c>
      <c r="Q13200" s="217">
        <v>15.384615384615399</v>
      </c>
      <c r="R13200" s="217">
        <v>15.384615384615399</v>
      </c>
      <c r="S13200" s="217">
        <v>0</v>
      </c>
      <c r="T13200" s="217">
        <v>15.384615384615399</v>
      </c>
      <c r="U13200" s="217">
        <v>15.384615384615399</v>
      </c>
      <c r="V13200" s="217">
        <v>0</v>
      </c>
      <c r="W13200" s="217">
        <v>15.384615384615399</v>
      </c>
      <c r="X13200" s="217">
        <v>15.384615384615399</v>
      </c>
      <c r="Y13200" s="217">
        <v>0</v>
      </c>
    </row>
    <row r="13201" spans="2:25">
      <c r="B13201" s="217" t="s">
        <v>13371</v>
      </c>
      <c r="C13201" s="217" t="s">
        <v>11696</v>
      </c>
      <c r="D13201" s="217" t="s">
        <v>89</v>
      </c>
      <c r="E13201" s="217" t="s">
        <v>88</v>
      </c>
      <c r="F13201" s="217" t="s">
        <v>12</v>
      </c>
      <c r="G13201" s="217" t="s">
        <v>49</v>
      </c>
      <c r="H13201" s="217" t="s">
        <v>172</v>
      </c>
      <c r="I13201" s="217">
        <v>2</v>
      </c>
      <c r="J13201" s="217">
        <v>2</v>
      </c>
      <c r="K13201" s="217">
        <v>0</v>
      </c>
      <c r="L13201" s="217">
        <v>12</v>
      </c>
      <c r="M13201" s="217">
        <v>284.375</v>
      </c>
      <c r="N13201" s="217">
        <v>7.0329670329670302</v>
      </c>
      <c r="O13201" s="217">
        <v>7.0329670329670302</v>
      </c>
      <c r="P13201" s="217">
        <v>0</v>
      </c>
      <c r="Q13201" s="217">
        <v>7.0329670329670302</v>
      </c>
      <c r="R13201" s="217">
        <v>7.0329670329670302</v>
      </c>
      <c r="S13201" s="217">
        <v>0</v>
      </c>
      <c r="T13201" s="217">
        <v>7.0329670329670302</v>
      </c>
      <c r="U13201" s="217">
        <v>7.0329670329670302</v>
      </c>
      <c r="V13201" s="217">
        <v>0</v>
      </c>
      <c r="W13201" s="217">
        <v>7.0329670329670302</v>
      </c>
      <c r="X13201" s="217">
        <v>7.0329670329670302</v>
      </c>
      <c r="Y13201" s="217">
        <v>0</v>
      </c>
    </row>
    <row r="13202" spans="2:25">
      <c r="B13202" s="217" t="s">
        <v>13372</v>
      </c>
      <c r="C13202" s="217" t="s">
        <v>11696</v>
      </c>
      <c r="D13202" s="217" t="s">
        <v>89</v>
      </c>
      <c r="E13202" s="217" t="s">
        <v>88</v>
      </c>
      <c r="F13202" s="217" t="s">
        <v>12</v>
      </c>
      <c r="G13202" s="217" t="s">
        <v>49</v>
      </c>
      <c r="H13202" s="217" t="s">
        <v>174</v>
      </c>
      <c r="I13202" s="217">
        <v>2</v>
      </c>
      <c r="J13202" s="217">
        <v>2</v>
      </c>
      <c r="K13202" s="217">
        <v>0</v>
      </c>
      <c r="L13202" s="217">
        <v>6</v>
      </c>
      <c r="M13202" s="217">
        <v>373.75</v>
      </c>
      <c r="N13202" s="217">
        <v>5.3511705685618702</v>
      </c>
      <c r="O13202" s="217">
        <v>5.3511705685618702</v>
      </c>
      <c r="P13202" s="217">
        <v>0</v>
      </c>
      <c r="Q13202" s="217">
        <v>5.3511705685618702</v>
      </c>
      <c r="R13202" s="217">
        <v>5.3511705685618702</v>
      </c>
      <c r="S13202" s="217">
        <v>0</v>
      </c>
      <c r="T13202" s="217">
        <v>5.3511705685618702</v>
      </c>
      <c r="U13202" s="217">
        <v>5.3511705685618702</v>
      </c>
      <c r="V13202" s="217">
        <v>0</v>
      </c>
      <c r="W13202" s="217">
        <v>5.3511705685618702</v>
      </c>
      <c r="X13202" s="217">
        <v>5.3511705685618702</v>
      </c>
      <c r="Y13202" s="217">
        <v>0</v>
      </c>
    </row>
    <row r="13203" spans="2:25">
      <c r="B13203" s="217" t="s">
        <v>13373</v>
      </c>
      <c r="C13203" s="217" t="s">
        <v>11696</v>
      </c>
      <c r="D13203" s="217" t="s">
        <v>89</v>
      </c>
      <c r="E13203" s="217" t="s">
        <v>88</v>
      </c>
      <c r="F13203" s="217" t="s">
        <v>12</v>
      </c>
      <c r="G13203" s="217" t="s">
        <v>49</v>
      </c>
      <c r="H13203" s="217" t="s">
        <v>176</v>
      </c>
      <c r="I13203" s="217">
        <v>5</v>
      </c>
      <c r="J13203" s="217">
        <v>5</v>
      </c>
      <c r="K13203" s="217">
        <v>0</v>
      </c>
      <c r="L13203" s="217">
        <v>5</v>
      </c>
      <c r="M13203" s="217">
        <v>495.625</v>
      </c>
      <c r="N13203" s="217">
        <v>10.088272383354401</v>
      </c>
      <c r="O13203" s="217">
        <v>10.088272383354401</v>
      </c>
      <c r="P13203" s="217">
        <v>0</v>
      </c>
      <c r="Q13203" s="217">
        <v>10.088272383354401</v>
      </c>
      <c r="R13203" s="217">
        <v>10.088272383354401</v>
      </c>
      <c r="S13203" s="217">
        <v>0</v>
      </c>
      <c r="T13203" s="217">
        <v>10.088272383354401</v>
      </c>
      <c r="U13203" s="217">
        <v>10.088272383354401</v>
      </c>
      <c r="V13203" s="217">
        <v>0</v>
      </c>
      <c r="W13203" s="217">
        <v>10.088272383354401</v>
      </c>
      <c r="X13203" s="217">
        <v>10.088272383354401</v>
      </c>
      <c r="Y13203" s="217">
        <v>0</v>
      </c>
    </row>
    <row r="13204" spans="2:25">
      <c r="B13204" s="217" t="s">
        <v>13374</v>
      </c>
      <c r="C13204" s="217" t="s">
        <v>11696</v>
      </c>
      <c r="D13204" s="217" t="s">
        <v>89</v>
      </c>
      <c r="E13204" s="217" t="s">
        <v>88</v>
      </c>
      <c r="F13204" s="217" t="s">
        <v>12</v>
      </c>
      <c r="G13204" s="217" t="s">
        <v>49</v>
      </c>
      <c r="H13204" s="217" t="s">
        <v>178</v>
      </c>
      <c r="I13204" s="217">
        <v>10</v>
      </c>
      <c r="J13204" s="217">
        <v>10</v>
      </c>
      <c r="K13204" s="217">
        <v>0</v>
      </c>
      <c r="L13204" s="217">
        <v>16</v>
      </c>
      <c r="M13204" s="217">
        <v>406.25</v>
      </c>
      <c r="N13204" s="217">
        <v>24.615384615384599</v>
      </c>
      <c r="O13204" s="217">
        <v>24.615384615384599</v>
      </c>
      <c r="P13204" s="217">
        <v>0</v>
      </c>
      <c r="Q13204" s="217">
        <v>24.615384615384599</v>
      </c>
      <c r="R13204" s="217">
        <v>24.615384615384599</v>
      </c>
      <c r="S13204" s="217">
        <v>0</v>
      </c>
      <c r="T13204" s="217">
        <v>24.615384615384599</v>
      </c>
      <c r="U13204" s="217">
        <v>24.615384615384599</v>
      </c>
      <c r="V13204" s="217">
        <v>0</v>
      </c>
      <c r="W13204" s="217">
        <v>24.615384615384599</v>
      </c>
      <c r="X13204" s="217">
        <v>24.615384615384599</v>
      </c>
      <c r="Y13204" s="217">
        <v>0</v>
      </c>
    </row>
    <row r="13205" spans="2:25">
      <c r="B13205" s="217" t="s">
        <v>13375</v>
      </c>
      <c r="C13205" s="217" t="s">
        <v>11696</v>
      </c>
      <c r="D13205" s="217" t="s">
        <v>89</v>
      </c>
      <c r="E13205" s="217" t="s">
        <v>88</v>
      </c>
      <c r="F13205" s="217" t="s">
        <v>12</v>
      </c>
      <c r="G13205" s="217" t="s">
        <v>49</v>
      </c>
      <c r="H13205" s="217" t="s">
        <v>5</v>
      </c>
      <c r="I13205" s="217">
        <v>23</v>
      </c>
      <c r="J13205" s="217">
        <v>23</v>
      </c>
      <c r="K13205" s="217">
        <v>0</v>
      </c>
      <c r="L13205" s="217">
        <v>43</v>
      </c>
      <c r="M13205" s="217">
        <v>1820</v>
      </c>
      <c r="N13205" s="217">
        <v>12.6373626373626</v>
      </c>
      <c r="O13205" s="217">
        <v>12.6373626373626</v>
      </c>
      <c r="P13205" s="217">
        <v>0</v>
      </c>
      <c r="Q13205" s="217">
        <v>12.6373626373626</v>
      </c>
      <c r="R13205" s="217">
        <v>12.6373626373626</v>
      </c>
      <c r="S13205" s="217">
        <v>0</v>
      </c>
      <c r="T13205" s="217">
        <v>12.6373626373626</v>
      </c>
      <c r="U13205" s="217">
        <v>12.6373626373626</v>
      </c>
      <c r="V13205" s="217">
        <v>0</v>
      </c>
      <c r="W13205" s="217">
        <v>12.6373626373626</v>
      </c>
      <c r="X13205" s="217">
        <v>12.6373626373626</v>
      </c>
      <c r="Y13205" s="217">
        <v>0</v>
      </c>
    </row>
    <row r="13206" spans="2:25">
      <c r="B13206" s="217" t="s">
        <v>13376</v>
      </c>
      <c r="C13206" s="217" t="s">
        <v>11696</v>
      </c>
      <c r="D13206" s="217" t="s">
        <v>89</v>
      </c>
      <c r="E13206" s="217" t="s">
        <v>88</v>
      </c>
      <c r="F13206" s="217" t="s">
        <v>9</v>
      </c>
      <c r="G13206" s="217" t="s">
        <v>49</v>
      </c>
      <c r="H13206" s="217" t="s">
        <v>170</v>
      </c>
      <c r="I13206" s="217">
        <v>0</v>
      </c>
      <c r="J13206" s="217">
        <v>0</v>
      </c>
      <c r="K13206" s="217">
        <v>0</v>
      </c>
      <c r="L13206" s="217">
        <v>13</v>
      </c>
      <c r="M13206" s="217">
        <v>343.94160583941601</v>
      </c>
      <c r="N13206" s="217">
        <v>0</v>
      </c>
      <c r="O13206" s="217">
        <v>0</v>
      </c>
      <c r="P13206" s="217">
        <v>0</v>
      </c>
      <c r="Q13206" s="217">
        <v>0</v>
      </c>
      <c r="R13206" s="217">
        <v>0</v>
      </c>
      <c r="S13206" s="217">
        <v>0</v>
      </c>
      <c r="T13206" s="217">
        <v>0</v>
      </c>
      <c r="U13206" s="217">
        <v>0</v>
      </c>
      <c r="V13206" s="217">
        <v>0</v>
      </c>
      <c r="W13206" s="217">
        <v>0</v>
      </c>
      <c r="X13206" s="217">
        <v>0</v>
      </c>
      <c r="Y13206" s="217">
        <v>0</v>
      </c>
    </row>
    <row r="13207" spans="2:25">
      <c r="B13207" s="217" t="s">
        <v>13377</v>
      </c>
      <c r="C13207" s="217" t="s">
        <v>11696</v>
      </c>
      <c r="D13207" s="217" t="s">
        <v>89</v>
      </c>
      <c r="E13207" s="217" t="s">
        <v>88</v>
      </c>
      <c r="F13207" s="217" t="s">
        <v>9</v>
      </c>
      <c r="G13207" s="217" t="s">
        <v>49</v>
      </c>
      <c r="H13207" s="217" t="s">
        <v>172</v>
      </c>
      <c r="I13207" s="217">
        <v>1</v>
      </c>
      <c r="J13207" s="217">
        <v>1</v>
      </c>
      <c r="K13207" s="217">
        <v>0</v>
      </c>
      <c r="L13207" s="217">
        <v>17</v>
      </c>
      <c r="M13207" s="217">
        <v>407.29927007299301</v>
      </c>
      <c r="N13207" s="217">
        <v>2.4551971326164899</v>
      </c>
      <c r="O13207" s="217">
        <v>2.4551971326164899</v>
      </c>
      <c r="P13207" s="217">
        <v>0</v>
      </c>
      <c r="Q13207" s="217">
        <v>2.4551971326164899</v>
      </c>
      <c r="R13207" s="217">
        <v>2.4551971326164899</v>
      </c>
      <c r="S13207" s="217">
        <v>0</v>
      </c>
      <c r="T13207" s="217">
        <v>2.4551971326164899</v>
      </c>
      <c r="U13207" s="217">
        <v>2.4551971326164899</v>
      </c>
      <c r="V13207" s="217">
        <v>0</v>
      </c>
      <c r="W13207" s="217">
        <v>2.4551971326164899</v>
      </c>
      <c r="X13207" s="217">
        <v>2.4551971326164899</v>
      </c>
      <c r="Y13207" s="217">
        <v>0</v>
      </c>
    </row>
    <row r="13208" spans="2:25">
      <c r="B13208" s="217" t="s">
        <v>13378</v>
      </c>
      <c r="C13208" s="217" t="s">
        <v>11696</v>
      </c>
      <c r="D13208" s="217" t="s">
        <v>89</v>
      </c>
      <c r="E13208" s="217" t="s">
        <v>88</v>
      </c>
      <c r="F13208" s="217" t="s">
        <v>9</v>
      </c>
      <c r="G13208" s="217" t="s">
        <v>49</v>
      </c>
      <c r="H13208" s="217" t="s">
        <v>174</v>
      </c>
      <c r="I13208" s="217">
        <v>1</v>
      </c>
      <c r="J13208" s="217">
        <v>1</v>
      </c>
      <c r="K13208" s="217">
        <v>0</v>
      </c>
      <c r="L13208" s="217">
        <v>8</v>
      </c>
      <c r="M13208" s="217">
        <v>497.810218978102</v>
      </c>
      <c r="N13208" s="217">
        <v>2.0087976539589398</v>
      </c>
      <c r="O13208" s="217">
        <v>2.0087976539589398</v>
      </c>
      <c r="P13208" s="217">
        <v>0</v>
      </c>
      <c r="Q13208" s="217">
        <v>2.0087976539589398</v>
      </c>
      <c r="R13208" s="217">
        <v>2.0087976539589398</v>
      </c>
      <c r="S13208" s="217">
        <v>0</v>
      </c>
      <c r="T13208" s="217">
        <v>2.0087976539589398</v>
      </c>
      <c r="U13208" s="217">
        <v>2.0087976539589398</v>
      </c>
      <c r="V13208" s="217">
        <v>0</v>
      </c>
      <c r="W13208" s="217">
        <v>2.0087976539589398</v>
      </c>
      <c r="X13208" s="217">
        <v>2.0087976539589398</v>
      </c>
      <c r="Y13208" s="217">
        <v>0</v>
      </c>
    </row>
    <row r="13209" spans="2:25">
      <c r="B13209" s="217" t="s">
        <v>13379</v>
      </c>
      <c r="C13209" s="217" t="s">
        <v>11696</v>
      </c>
      <c r="D13209" s="217" t="s">
        <v>89</v>
      </c>
      <c r="E13209" s="217" t="s">
        <v>88</v>
      </c>
      <c r="F13209" s="217" t="s">
        <v>9</v>
      </c>
      <c r="G13209" s="217" t="s">
        <v>49</v>
      </c>
      <c r="H13209" s="217" t="s">
        <v>176</v>
      </c>
      <c r="I13209" s="217">
        <v>1</v>
      </c>
      <c r="J13209" s="217">
        <v>0</v>
      </c>
      <c r="K13209" s="217">
        <v>1</v>
      </c>
      <c r="L13209" s="217">
        <v>21</v>
      </c>
      <c r="M13209" s="217">
        <v>678.83211678832095</v>
      </c>
      <c r="N13209" s="217">
        <v>1.4731182795698901</v>
      </c>
      <c r="O13209" s="217">
        <v>0</v>
      </c>
      <c r="P13209" s="217">
        <v>1.4731182795698901</v>
      </c>
      <c r="Q13209" s="217">
        <v>1.4731182795698901</v>
      </c>
      <c r="R13209" s="217">
        <v>0</v>
      </c>
      <c r="S13209" s="217">
        <v>1.4731182795698901</v>
      </c>
      <c r="T13209" s="217">
        <v>1.4731182795698901</v>
      </c>
      <c r="U13209" s="217">
        <v>0</v>
      </c>
      <c r="V13209" s="217">
        <v>1.4731182795698901</v>
      </c>
      <c r="W13209" s="217">
        <v>1.4731182795698901</v>
      </c>
      <c r="X13209" s="217">
        <v>0</v>
      </c>
      <c r="Y13209" s="217">
        <v>1.4731182795698901</v>
      </c>
    </row>
    <row r="13210" spans="2:25">
      <c r="B13210" s="217" t="s">
        <v>13380</v>
      </c>
      <c r="C13210" s="217" t="s">
        <v>11696</v>
      </c>
      <c r="D13210" s="217" t="s">
        <v>89</v>
      </c>
      <c r="E13210" s="217" t="s">
        <v>88</v>
      </c>
      <c r="F13210" s="217" t="s">
        <v>9</v>
      </c>
      <c r="G13210" s="217" t="s">
        <v>49</v>
      </c>
      <c r="H13210" s="217" t="s">
        <v>178</v>
      </c>
      <c r="I13210" s="217">
        <v>2</v>
      </c>
      <c r="J13210" s="217">
        <v>2</v>
      </c>
      <c r="K13210" s="217">
        <v>0</v>
      </c>
      <c r="L13210" s="217">
        <v>32</v>
      </c>
      <c r="M13210" s="217">
        <v>552.11678832116797</v>
      </c>
      <c r="N13210" s="217">
        <v>3.6224219989423601</v>
      </c>
      <c r="O13210" s="217">
        <v>3.6224219989423601</v>
      </c>
      <c r="P13210" s="217">
        <v>0</v>
      </c>
      <c r="Q13210" s="217">
        <v>3.6224219989423601</v>
      </c>
      <c r="R13210" s="217">
        <v>3.6224219989423601</v>
      </c>
      <c r="S13210" s="217">
        <v>0</v>
      </c>
      <c r="T13210" s="217">
        <v>3.6224219989423601</v>
      </c>
      <c r="U13210" s="217">
        <v>3.6224219989423601</v>
      </c>
      <c r="V13210" s="217">
        <v>0</v>
      </c>
      <c r="W13210" s="217">
        <v>3.6224219989423601</v>
      </c>
      <c r="X13210" s="217">
        <v>3.6224219989423601</v>
      </c>
      <c r="Y13210" s="217">
        <v>0</v>
      </c>
    </row>
    <row r="13211" spans="2:25">
      <c r="B13211" s="217" t="s">
        <v>13381</v>
      </c>
      <c r="C13211" s="217" t="s">
        <v>11696</v>
      </c>
      <c r="D13211" s="217" t="s">
        <v>89</v>
      </c>
      <c r="E13211" s="217" t="s">
        <v>88</v>
      </c>
      <c r="F13211" s="217" t="s">
        <v>9</v>
      </c>
      <c r="G13211" s="217" t="s">
        <v>49</v>
      </c>
      <c r="H13211" s="217" t="s">
        <v>5</v>
      </c>
      <c r="I13211" s="217">
        <v>5</v>
      </c>
      <c r="J13211" s="217">
        <v>4</v>
      </c>
      <c r="K13211" s="217">
        <v>1</v>
      </c>
      <c r="L13211" s="217">
        <v>92</v>
      </c>
      <c r="M13211" s="217">
        <v>2480</v>
      </c>
      <c r="N13211" s="217">
        <v>2.0161290322580601</v>
      </c>
      <c r="O13211" s="217">
        <v>1.61290322580645</v>
      </c>
      <c r="P13211" s="217">
        <v>0.40322580645161299</v>
      </c>
      <c r="Q13211" s="217">
        <v>2.0161290322580601</v>
      </c>
      <c r="R13211" s="217">
        <v>1.61290322580645</v>
      </c>
      <c r="S13211" s="217">
        <v>0.40322580645161299</v>
      </c>
      <c r="T13211" s="217">
        <v>2.0161290322580601</v>
      </c>
      <c r="U13211" s="217">
        <v>1.61290322580645</v>
      </c>
      <c r="V13211" s="217">
        <v>0.40322580645161299</v>
      </c>
      <c r="W13211" s="217">
        <v>2.0161290322580601</v>
      </c>
      <c r="X13211" s="217">
        <v>1.61290322580645</v>
      </c>
      <c r="Y13211" s="217">
        <v>0.40322580645161299</v>
      </c>
    </row>
    <row r="13212" spans="2:25">
      <c r="B13212" s="217" t="s">
        <v>13382</v>
      </c>
      <c r="C13212" s="217" t="s">
        <v>11696</v>
      </c>
      <c r="D13212" s="217" t="s">
        <v>89</v>
      </c>
      <c r="E13212" s="217" t="s">
        <v>88</v>
      </c>
      <c r="F13212" s="217" t="s">
        <v>5</v>
      </c>
      <c r="G13212" s="217" t="s">
        <v>49</v>
      </c>
      <c r="H13212" s="217" t="s">
        <v>170</v>
      </c>
      <c r="I13212" s="217">
        <v>4</v>
      </c>
      <c r="J13212" s="217">
        <v>4</v>
      </c>
      <c r="K13212" s="217">
        <v>0</v>
      </c>
      <c r="L13212" s="217">
        <v>17</v>
      </c>
      <c r="M13212" s="217">
        <v>603.94160583941596</v>
      </c>
      <c r="N13212" s="217">
        <v>6.6231568769639804</v>
      </c>
      <c r="O13212" s="217">
        <v>6.6231568769639804</v>
      </c>
      <c r="P13212" s="217">
        <v>0</v>
      </c>
      <c r="Q13212" s="217">
        <v>6.6231568769639804</v>
      </c>
      <c r="R13212" s="217">
        <v>6.6231568769639804</v>
      </c>
      <c r="S13212" s="217">
        <v>0</v>
      </c>
      <c r="T13212" s="217">
        <v>6.6231568769639804</v>
      </c>
      <c r="U13212" s="217">
        <v>6.6231568769639804</v>
      </c>
      <c r="V13212" s="217">
        <v>0</v>
      </c>
      <c r="W13212" s="217">
        <v>6.6231568769639804</v>
      </c>
      <c r="X13212" s="217">
        <v>6.6231568769639804</v>
      </c>
      <c r="Y13212" s="217">
        <v>0</v>
      </c>
    </row>
    <row r="13213" spans="2:25">
      <c r="B13213" s="217" t="s">
        <v>13383</v>
      </c>
      <c r="C13213" s="217" t="s">
        <v>11696</v>
      </c>
      <c r="D13213" s="217" t="s">
        <v>89</v>
      </c>
      <c r="E13213" s="217" t="s">
        <v>88</v>
      </c>
      <c r="F13213" s="217" t="s">
        <v>5</v>
      </c>
      <c r="G13213" s="217" t="s">
        <v>49</v>
      </c>
      <c r="H13213" s="217" t="s">
        <v>172</v>
      </c>
      <c r="I13213" s="217">
        <v>3</v>
      </c>
      <c r="J13213" s="217">
        <v>3</v>
      </c>
      <c r="K13213" s="217">
        <v>0</v>
      </c>
      <c r="L13213" s="217">
        <v>29</v>
      </c>
      <c r="M13213" s="217">
        <v>691.67427007299295</v>
      </c>
      <c r="N13213" s="217">
        <v>4.3373017181677298</v>
      </c>
      <c r="O13213" s="217">
        <v>4.3373017181677298</v>
      </c>
      <c r="P13213" s="217">
        <v>0</v>
      </c>
      <c r="Q13213" s="217">
        <v>4.3373017181677298</v>
      </c>
      <c r="R13213" s="217">
        <v>4.3373017181677298</v>
      </c>
      <c r="S13213" s="217">
        <v>0</v>
      </c>
      <c r="T13213" s="217">
        <v>4.3373017181677298</v>
      </c>
      <c r="U13213" s="217">
        <v>4.3373017181677298</v>
      </c>
      <c r="V13213" s="217">
        <v>0</v>
      </c>
      <c r="W13213" s="217">
        <v>4.3373017181677298</v>
      </c>
      <c r="X13213" s="217">
        <v>4.3373017181677298</v>
      </c>
      <c r="Y13213" s="217">
        <v>0</v>
      </c>
    </row>
    <row r="13214" spans="2:25">
      <c r="B13214" s="217" t="s">
        <v>13384</v>
      </c>
      <c r="C13214" s="217" t="s">
        <v>11696</v>
      </c>
      <c r="D13214" s="217" t="s">
        <v>89</v>
      </c>
      <c r="E13214" s="217" t="s">
        <v>88</v>
      </c>
      <c r="F13214" s="217" t="s">
        <v>5</v>
      </c>
      <c r="G13214" s="217" t="s">
        <v>49</v>
      </c>
      <c r="H13214" s="217" t="s">
        <v>174</v>
      </c>
      <c r="I13214" s="217">
        <v>3</v>
      </c>
      <c r="J13214" s="217">
        <v>3</v>
      </c>
      <c r="K13214" s="217">
        <v>0</v>
      </c>
      <c r="L13214" s="217">
        <v>14</v>
      </c>
      <c r="M13214" s="217">
        <v>871.56021897810194</v>
      </c>
      <c r="N13214" s="217">
        <v>3.44210294902798</v>
      </c>
      <c r="O13214" s="217">
        <v>3.44210294902798</v>
      </c>
      <c r="P13214" s="217">
        <v>0</v>
      </c>
      <c r="Q13214" s="217">
        <v>3.44210294902798</v>
      </c>
      <c r="R13214" s="217">
        <v>3.44210294902798</v>
      </c>
      <c r="S13214" s="217">
        <v>0</v>
      </c>
      <c r="T13214" s="217">
        <v>3.44210294902798</v>
      </c>
      <c r="U13214" s="217">
        <v>3.44210294902798</v>
      </c>
      <c r="V13214" s="217">
        <v>0</v>
      </c>
      <c r="W13214" s="217">
        <v>3.44210294902798</v>
      </c>
      <c r="X13214" s="217">
        <v>3.44210294902798</v>
      </c>
      <c r="Y13214" s="217">
        <v>0</v>
      </c>
    </row>
    <row r="13215" spans="2:25">
      <c r="B13215" s="217" t="s">
        <v>13385</v>
      </c>
      <c r="C13215" s="217" t="s">
        <v>11696</v>
      </c>
      <c r="D13215" s="217" t="s">
        <v>89</v>
      </c>
      <c r="E13215" s="217" t="s">
        <v>88</v>
      </c>
      <c r="F13215" s="217" t="s">
        <v>5</v>
      </c>
      <c r="G13215" s="217" t="s">
        <v>49</v>
      </c>
      <c r="H13215" s="217" t="s">
        <v>176</v>
      </c>
      <c r="I13215" s="217">
        <v>6</v>
      </c>
      <c r="J13215" s="217">
        <v>5</v>
      </c>
      <c r="K13215" s="217">
        <v>1</v>
      </c>
      <c r="L13215" s="217">
        <v>26</v>
      </c>
      <c r="M13215" s="217">
        <v>1174.45711678832</v>
      </c>
      <c r="N13215" s="217">
        <v>5.1087433625568597</v>
      </c>
      <c r="O13215" s="217">
        <v>4.2572861354640503</v>
      </c>
      <c r="P13215" s="217">
        <v>0.85145722709281002</v>
      </c>
      <c r="Q13215" s="217">
        <v>5.1087433625568597</v>
      </c>
      <c r="R13215" s="217">
        <v>4.2572861354640503</v>
      </c>
      <c r="S13215" s="217">
        <v>0.85145722709281002</v>
      </c>
      <c r="T13215" s="217">
        <v>5.1087433625568597</v>
      </c>
      <c r="U13215" s="217">
        <v>4.2572861354640503</v>
      </c>
      <c r="V13215" s="217">
        <v>0.85145722709281002</v>
      </c>
      <c r="W13215" s="217">
        <v>5.1087433625568597</v>
      </c>
      <c r="X13215" s="217">
        <v>4.2572861354640503</v>
      </c>
      <c r="Y13215" s="217">
        <v>0.85145722709281002</v>
      </c>
    </row>
    <row r="13216" spans="2:25">
      <c r="B13216" s="217" t="s">
        <v>13386</v>
      </c>
      <c r="C13216" s="217" t="s">
        <v>11696</v>
      </c>
      <c r="D13216" s="217" t="s">
        <v>89</v>
      </c>
      <c r="E13216" s="217" t="s">
        <v>88</v>
      </c>
      <c r="F13216" s="217" t="s">
        <v>5</v>
      </c>
      <c r="G13216" s="217" t="s">
        <v>49</v>
      </c>
      <c r="H13216" s="217" t="s">
        <v>178</v>
      </c>
      <c r="I13216" s="217">
        <v>12</v>
      </c>
      <c r="J13216" s="217">
        <v>12</v>
      </c>
      <c r="K13216" s="217">
        <v>0</v>
      </c>
      <c r="L13216" s="217">
        <v>48</v>
      </c>
      <c r="M13216" s="217">
        <v>958.36678832116797</v>
      </c>
      <c r="N13216" s="217">
        <v>12.5213020173844</v>
      </c>
      <c r="O13216" s="217">
        <v>12.5213020173844</v>
      </c>
      <c r="P13216" s="217">
        <v>0</v>
      </c>
      <c r="Q13216" s="217">
        <v>12.5213020173844</v>
      </c>
      <c r="R13216" s="217">
        <v>12.5213020173844</v>
      </c>
      <c r="S13216" s="217">
        <v>0</v>
      </c>
      <c r="T13216" s="217">
        <v>12.5213020173844</v>
      </c>
      <c r="U13216" s="217">
        <v>12.5213020173844</v>
      </c>
      <c r="V13216" s="217">
        <v>0</v>
      </c>
      <c r="W13216" s="217">
        <v>12.5213020173844</v>
      </c>
      <c r="X13216" s="217">
        <v>12.5213020173844</v>
      </c>
      <c r="Y13216" s="217">
        <v>0</v>
      </c>
    </row>
    <row r="13217" spans="2:25">
      <c r="B13217" s="217" t="s">
        <v>13387</v>
      </c>
      <c r="C13217" s="217" t="s">
        <v>11696</v>
      </c>
      <c r="D13217" s="217" t="s">
        <v>89</v>
      </c>
      <c r="E13217" s="217" t="s">
        <v>88</v>
      </c>
      <c r="F13217" s="217" t="s">
        <v>5</v>
      </c>
      <c r="G13217" s="217" t="s">
        <v>49</v>
      </c>
      <c r="H13217" s="217" t="s">
        <v>5</v>
      </c>
      <c r="I13217" s="217">
        <v>28</v>
      </c>
      <c r="J13217" s="217">
        <v>27</v>
      </c>
      <c r="K13217" s="217">
        <v>1</v>
      </c>
      <c r="L13217" s="217">
        <v>135</v>
      </c>
      <c r="M13217" s="217">
        <v>4300</v>
      </c>
      <c r="N13217" s="217">
        <v>6.5116279069767398</v>
      </c>
      <c r="O13217" s="217">
        <v>6.2790697674418601</v>
      </c>
      <c r="P13217" s="217">
        <v>0.232558139534884</v>
      </c>
      <c r="Q13217" s="217">
        <v>6.5116279069767398</v>
      </c>
      <c r="R13217" s="217">
        <v>6.2790697674418601</v>
      </c>
      <c r="S13217" s="217">
        <v>0.232558139534884</v>
      </c>
      <c r="T13217" s="217">
        <v>6.5116279069767398</v>
      </c>
      <c r="U13217" s="217">
        <v>6.2790697674418601</v>
      </c>
      <c r="V13217" s="217">
        <v>0.232558139534884</v>
      </c>
      <c r="W13217" s="217">
        <v>6.5116279069767398</v>
      </c>
      <c r="X13217" s="217">
        <v>6.2790697674418601</v>
      </c>
      <c r="Y13217" s="217">
        <v>0.232558139534884</v>
      </c>
    </row>
    <row r="13218" spans="2:25">
      <c r="B13218" s="217" t="s">
        <v>13388</v>
      </c>
      <c r="C13218" s="217" t="s">
        <v>11696</v>
      </c>
      <c r="D13218" s="217" t="s">
        <v>89</v>
      </c>
      <c r="E13218" s="217" t="s">
        <v>88</v>
      </c>
      <c r="F13218" s="217" t="s">
        <v>12</v>
      </c>
      <c r="G13218" s="217" t="s">
        <v>13</v>
      </c>
      <c r="H13218" s="217" t="s">
        <v>170</v>
      </c>
      <c r="I13218" s="217">
        <v>0</v>
      </c>
      <c r="J13218" s="217">
        <v>0</v>
      </c>
      <c r="K13218" s="217">
        <v>0</v>
      </c>
      <c r="L13218" s="217">
        <v>0</v>
      </c>
      <c r="M13218" s="217">
        <v>0</v>
      </c>
    </row>
    <row r="13219" spans="2:25">
      <c r="B13219" s="217" t="s">
        <v>13389</v>
      </c>
      <c r="C13219" s="217" t="s">
        <v>11696</v>
      </c>
      <c r="D13219" s="217" t="s">
        <v>89</v>
      </c>
      <c r="E13219" s="217" t="s">
        <v>88</v>
      </c>
      <c r="F13219" s="217" t="s">
        <v>12</v>
      </c>
      <c r="G13219" s="217" t="s">
        <v>13</v>
      </c>
      <c r="H13219" s="217" t="s">
        <v>172</v>
      </c>
      <c r="I13219" s="217">
        <v>0</v>
      </c>
      <c r="J13219" s="217">
        <v>0</v>
      </c>
      <c r="K13219" s="217">
        <v>0</v>
      </c>
      <c r="L13219" s="217">
        <v>0</v>
      </c>
      <c r="M13219" s="217">
        <v>12.962962962962999</v>
      </c>
      <c r="N13219" s="217">
        <v>0</v>
      </c>
      <c r="O13219" s="217">
        <v>0</v>
      </c>
      <c r="P13219" s="217">
        <v>0</v>
      </c>
      <c r="Q13219" s="217">
        <v>0</v>
      </c>
      <c r="R13219" s="217">
        <v>0</v>
      </c>
      <c r="S13219" s="217">
        <v>0</v>
      </c>
      <c r="T13219" s="217">
        <v>0</v>
      </c>
      <c r="U13219" s="217">
        <v>0</v>
      </c>
      <c r="V13219" s="217">
        <v>0</v>
      </c>
      <c r="W13219" s="217">
        <v>0</v>
      </c>
      <c r="X13219" s="217">
        <v>0</v>
      </c>
      <c r="Y13219" s="217">
        <v>0</v>
      </c>
    </row>
    <row r="13220" spans="2:25">
      <c r="B13220" s="217" t="s">
        <v>13390</v>
      </c>
      <c r="C13220" s="217" t="s">
        <v>11696</v>
      </c>
      <c r="D13220" s="217" t="s">
        <v>89</v>
      </c>
      <c r="E13220" s="217" t="s">
        <v>88</v>
      </c>
      <c r="F13220" s="217" t="s">
        <v>12</v>
      </c>
      <c r="G13220" s="217" t="s">
        <v>13</v>
      </c>
      <c r="H13220" s="217" t="s">
        <v>174</v>
      </c>
      <c r="I13220" s="217">
        <v>0</v>
      </c>
      <c r="J13220" s="217">
        <v>0</v>
      </c>
      <c r="K13220" s="217">
        <v>0</v>
      </c>
      <c r="L13220" s="217">
        <v>0</v>
      </c>
      <c r="M13220" s="217">
        <v>38.8888888888889</v>
      </c>
      <c r="N13220" s="217">
        <v>0</v>
      </c>
      <c r="O13220" s="217">
        <v>0</v>
      </c>
      <c r="P13220" s="217">
        <v>0</v>
      </c>
      <c r="Q13220" s="217">
        <v>0</v>
      </c>
      <c r="R13220" s="217">
        <v>0</v>
      </c>
      <c r="S13220" s="217">
        <v>0</v>
      </c>
      <c r="T13220" s="217">
        <v>0</v>
      </c>
      <c r="U13220" s="217">
        <v>0</v>
      </c>
      <c r="V13220" s="217">
        <v>0</v>
      </c>
      <c r="W13220" s="217">
        <v>0</v>
      </c>
      <c r="X13220" s="217">
        <v>0</v>
      </c>
      <c r="Y13220" s="217">
        <v>0</v>
      </c>
    </row>
    <row r="13221" spans="2:25">
      <c r="B13221" s="217" t="s">
        <v>13391</v>
      </c>
      <c r="C13221" s="217" t="s">
        <v>11696</v>
      </c>
      <c r="D13221" s="217" t="s">
        <v>89</v>
      </c>
      <c r="E13221" s="217" t="s">
        <v>88</v>
      </c>
      <c r="F13221" s="217" t="s">
        <v>12</v>
      </c>
      <c r="G13221" s="217" t="s">
        <v>13</v>
      </c>
      <c r="H13221" s="217" t="s">
        <v>176</v>
      </c>
      <c r="I13221" s="217">
        <v>2</v>
      </c>
      <c r="J13221" s="217">
        <v>2</v>
      </c>
      <c r="K13221" s="217">
        <v>0</v>
      </c>
      <c r="L13221" s="217">
        <v>3</v>
      </c>
      <c r="M13221" s="217">
        <v>64.814814814814795</v>
      </c>
      <c r="N13221" s="217">
        <v>30.8571428571429</v>
      </c>
      <c r="O13221" s="217">
        <v>30.8571428571429</v>
      </c>
      <c r="P13221" s="217">
        <v>0</v>
      </c>
      <c r="Q13221" s="217">
        <v>30.8571428571429</v>
      </c>
      <c r="R13221" s="217">
        <v>30.8571428571429</v>
      </c>
      <c r="S13221" s="217">
        <v>0</v>
      </c>
      <c r="T13221" s="217">
        <v>30.8571428571429</v>
      </c>
      <c r="U13221" s="217">
        <v>30.8571428571429</v>
      </c>
      <c r="V13221" s="217">
        <v>0</v>
      </c>
      <c r="W13221" s="217">
        <v>30.8571428571429</v>
      </c>
      <c r="X13221" s="217">
        <v>30.8571428571429</v>
      </c>
      <c r="Y13221" s="217">
        <v>0</v>
      </c>
    </row>
    <row r="13222" spans="2:25">
      <c r="B13222" s="217" t="s">
        <v>13392</v>
      </c>
      <c r="C13222" s="217" t="s">
        <v>11696</v>
      </c>
      <c r="D13222" s="217" t="s">
        <v>89</v>
      </c>
      <c r="E13222" s="217" t="s">
        <v>88</v>
      </c>
      <c r="F13222" s="217" t="s">
        <v>12</v>
      </c>
      <c r="G13222" s="217" t="s">
        <v>13</v>
      </c>
      <c r="H13222" s="217" t="s">
        <v>178</v>
      </c>
      <c r="I13222" s="217">
        <v>0</v>
      </c>
      <c r="J13222" s="217">
        <v>0</v>
      </c>
      <c r="K13222" s="217">
        <v>0</v>
      </c>
      <c r="L13222" s="217">
        <v>9</v>
      </c>
      <c r="M13222" s="217">
        <v>233.333333333333</v>
      </c>
      <c r="N13222" s="217">
        <v>0</v>
      </c>
      <c r="O13222" s="217">
        <v>0</v>
      </c>
      <c r="P13222" s="217">
        <v>0</v>
      </c>
      <c r="Q13222" s="217">
        <v>0</v>
      </c>
      <c r="R13222" s="217">
        <v>0</v>
      </c>
      <c r="S13222" s="217">
        <v>0</v>
      </c>
      <c r="T13222" s="217">
        <v>0</v>
      </c>
      <c r="U13222" s="217">
        <v>0</v>
      </c>
      <c r="V13222" s="217">
        <v>0</v>
      </c>
      <c r="W13222" s="217">
        <v>0</v>
      </c>
      <c r="X13222" s="217">
        <v>0</v>
      </c>
      <c r="Y13222" s="217">
        <v>0</v>
      </c>
    </row>
    <row r="13223" spans="2:25">
      <c r="B13223" s="217" t="s">
        <v>13393</v>
      </c>
      <c r="C13223" s="217" t="s">
        <v>11696</v>
      </c>
      <c r="D13223" s="217" t="s">
        <v>89</v>
      </c>
      <c r="E13223" s="217" t="s">
        <v>88</v>
      </c>
      <c r="F13223" s="217" t="s">
        <v>12</v>
      </c>
      <c r="G13223" s="217" t="s">
        <v>13</v>
      </c>
      <c r="H13223" s="217" t="s">
        <v>5</v>
      </c>
      <c r="I13223" s="217">
        <v>2</v>
      </c>
      <c r="J13223" s="217">
        <v>2</v>
      </c>
      <c r="K13223" s="217">
        <v>0</v>
      </c>
      <c r="L13223" s="217">
        <v>12</v>
      </c>
      <c r="M13223" s="217">
        <v>350</v>
      </c>
      <c r="N13223" s="217">
        <v>5.71428571428571</v>
      </c>
      <c r="O13223" s="217">
        <v>5.71428571428571</v>
      </c>
      <c r="P13223" s="217">
        <v>0</v>
      </c>
      <c r="Q13223" s="217">
        <v>5.71428571428571</v>
      </c>
      <c r="R13223" s="217">
        <v>5.71428571428571</v>
      </c>
      <c r="S13223" s="217">
        <v>0</v>
      </c>
      <c r="T13223" s="217">
        <v>5.71428571428571</v>
      </c>
      <c r="U13223" s="217">
        <v>5.71428571428571</v>
      </c>
      <c r="V13223" s="217">
        <v>0</v>
      </c>
      <c r="W13223" s="217">
        <v>5.71428571428571</v>
      </c>
      <c r="X13223" s="217">
        <v>5.71428571428571</v>
      </c>
      <c r="Y13223" s="217">
        <v>0</v>
      </c>
    </row>
    <row r="13224" spans="2:25">
      <c r="B13224" s="217" t="s">
        <v>13394</v>
      </c>
      <c r="C13224" s="217" t="s">
        <v>11696</v>
      </c>
      <c r="D13224" s="217" t="s">
        <v>89</v>
      </c>
      <c r="E13224" s="217" t="s">
        <v>88</v>
      </c>
      <c r="F13224" s="217" t="s">
        <v>9</v>
      </c>
      <c r="G13224" s="217" t="s">
        <v>13</v>
      </c>
      <c r="H13224" s="217" t="s">
        <v>170</v>
      </c>
      <c r="I13224" s="217">
        <v>0</v>
      </c>
      <c r="J13224" s="217">
        <v>0</v>
      </c>
      <c r="K13224" s="217">
        <v>0</v>
      </c>
      <c r="L13224" s="217">
        <v>1</v>
      </c>
      <c r="M13224" s="217">
        <v>39.024390243902403</v>
      </c>
      <c r="N13224" s="217">
        <v>0</v>
      </c>
      <c r="O13224" s="217">
        <v>0</v>
      </c>
      <c r="P13224" s="217">
        <v>0</v>
      </c>
      <c r="Q13224" s="217">
        <v>0</v>
      </c>
      <c r="R13224" s="217">
        <v>0</v>
      </c>
      <c r="S13224" s="217">
        <v>0</v>
      </c>
      <c r="T13224" s="217">
        <v>0</v>
      </c>
      <c r="U13224" s="217">
        <v>0</v>
      </c>
      <c r="V13224" s="217">
        <v>0</v>
      </c>
      <c r="W13224" s="217">
        <v>0</v>
      </c>
      <c r="X13224" s="217">
        <v>0</v>
      </c>
      <c r="Y13224" s="217">
        <v>0</v>
      </c>
    </row>
    <row r="13225" spans="2:25">
      <c r="B13225" s="217" t="s">
        <v>13395</v>
      </c>
      <c r="C13225" s="217" t="s">
        <v>11696</v>
      </c>
      <c r="D13225" s="217" t="s">
        <v>89</v>
      </c>
      <c r="E13225" s="217" t="s">
        <v>88</v>
      </c>
      <c r="F13225" s="217" t="s">
        <v>9</v>
      </c>
      <c r="G13225" s="217" t="s">
        <v>13</v>
      </c>
      <c r="H13225" s="217" t="s">
        <v>172</v>
      </c>
      <c r="I13225" s="217">
        <v>0</v>
      </c>
      <c r="J13225" s="217">
        <v>0</v>
      </c>
      <c r="K13225" s="217">
        <v>0</v>
      </c>
      <c r="L13225" s="217">
        <v>1</v>
      </c>
      <c r="M13225" s="217">
        <v>19.512195121951201</v>
      </c>
      <c r="N13225" s="217">
        <v>0</v>
      </c>
      <c r="O13225" s="217">
        <v>0</v>
      </c>
      <c r="P13225" s="217">
        <v>0</v>
      </c>
      <c r="Q13225" s="217">
        <v>0</v>
      </c>
      <c r="R13225" s="217">
        <v>0</v>
      </c>
      <c r="S13225" s="217">
        <v>0</v>
      </c>
      <c r="T13225" s="217">
        <v>0</v>
      </c>
      <c r="U13225" s="217">
        <v>0</v>
      </c>
      <c r="V13225" s="217">
        <v>0</v>
      </c>
      <c r="W13225" s="217">
        <v>0</v>
      </c>
      <c r="X13225" s="217">
        <v>0</v>
      </c>
      <c r="Y13225" s="217">
        <v>0</v>
      </c>
    </row>
    <row r="13226" spans="2:25">
      <c r="B13226" s="217" t="s">
        <v>13396</v>
      </c>
      <c r="C13226" s="217" t="s">
        <v>11696</v>
      </c>
      <c r="D13226" s="217" t="s">
        <v>89</v>
      </c>
      <c r="E13226" s="217" t="s">
        <v>88</v>
      </c>
      <c r="F13226" s="217" t="s">
        <v>9</v>
      </c>
      <c r="G13226" s="217" t="s">
        <v>13</v>
      </c>
      <c r="H13226" s="217" t="s">
        <v>174</v>
      </c>
      <c r="I13226" s="217">
        <v>0</v>
      </c>
      <c r="J13226" s="217">
        <v>0</v>
      </c>
      <c r="K13226" s="217">
        <v>0</v>
      </c>
      <c r="L13226" s="217">
        <v>3</v>
      </c>
      <c r="M13226" s="217">
        <v>48.780487804878</v>
      </c>
      <c r="N13226" s="217">
        <v>0</v>
      </c>
      <c r="O13226" s="217">
        <v>0</v>
      </c>
      <c r="P13226" s="217">
        <v>0</v>
      </c>
      <c r="Q13226" s="217">
        <v>0</v>
      </c>
      <c r="R13226" s="217">
        <v>0</v>
      </c>
      <c r="S13226" s="217">
        <v>0</v>
      </c>
      <c r="T13226" s="217">
        <v>0</v>
      </c>
      <c r="U13226" s="217">
        <v>0</v>
      </c>
      <c r="V13226" s="217">
        <v>0</v>
      </c>
      <c r="W13226" s="217">
        <v>0</v>
      </c>
      <c r="X13226" s="217">
        <v>0</v>
      </c>
      <c r="Y13226" s="217">
        <v>0</v>
      </c>
    </row>
    <row r="13227" spans="2:25">
      <c r="B13227" s="217" t="s">
        <v>13397</v>
      </c>
      <c r="C13227" s="217" t="s">
        <v>11696</v>
      </c>
      <c r="D13227" s="217" t="s">
        <v>89</v>
      </c>
      <c r="E13227" s="217" t="s">
        <v>88</v>
      </c>
      <c r="F13227" s="217" t="s">
        <v>9</v>
      </c>
      <c r="G13227" s="217" t="s">
        <v>13</v>
      </c>
      <c r="H13227" s="217" t="s">
        <v>176</v>
      </c>
      <c r="I13227" s="217">
        <v>0</v>
      </c>
      <c r="J13227" s="217">
        <v>0</v>
      </c>
      <c r="K13227" s="217">
        <v>0</v>
      </c>
      <c r="L13227" s="217">
        <v>6</v>
      </c>
      <c r="M13227" s="217">
        <v>68.292682926829301</v>
      </c>
      <c r="N13227" s="217">
        <v>0</v>
      </c>
      <c r="O13227" s="217">
        <v>0</v>
      </c>
      <c r="P13227" s="217">
        <v>0</v>
      </c>
      <c r="Q13227" s="217">
        <v>0</v>
      </c>
      <c r="R13227" s="217">
        <v>0</v>
      </c>
      <c r="S13227" s="217">
        <v>0</v>
      </c>
      <c r="T13227" s="217">
        <v>0</v>
      </c>
      <c r="U13227" s="217">
        <v>0</v>
      </c>
      <c r="V13227" s="217">
        <v>0</v>
      </c>
      <c r="W13227" s="217">
        <v>0</v>
      </c>
      <c r="X13227" s="217">
        <v>0</v>
      </c>
      <c r="Y13227" s="217">
        <v>0</v>
      </c>
    </row>
    <row r="13228" spans="2:25">
      <c r="B13228" s="217" t="s">
        <v>13398</v>
      </c>
      <c r="C13228" s="217" t="s">
        <v>11696</v>
      </c>
      <c r="D13228" s="217" t="s">
        <v>89</v>
      </c>
      <c r="E13228" s="217" t="s">
        <v>88</v>
      </c>
      <c r="F13228" s="217" t="s">
        <v>9</v>
      </c>
      <c r="G13228" s="217" t="s">
        <v>13</v>
      </c>
      <c r="H13228" s="217" t="s">
        <v>178</v>
      </c>
      <c r="I13228" s="217">
        <v>0</v>
      </c>
      <c r="J13228" s="217">
        <v>0</v>
      </c>
      <c r="K13228" s="217">
        <v>0</v>
      </c>
      <c r="L13228" s="217">
        <v>17</v>
      </c>
      <c r="M13228" s="217">
        <v>224.39024390243901</v>
      </c>
      <c r="N13228" s="217">
        <v>0</v>
      </c>
      <c r="O13228" s="217">
        <v>0</v>
      </c>
      <c r="P13228" s="217">
        <v>0</v>
      </c>
      <c r="Q13228" s="217">
        <v>0</v>
      </c>
      <c r="R13228" s="217">
        <v>0</v>
      </c>
      <c r="S13228" s="217">
        <v>0</v>
      </c>
      <c r="T13228" s="217">
        <v>0</v>
      </c>
      <c r="U13228" s="217">
        <v>0</v>
      </c>
      <c r="V13228" s="217">
        <v>0</v>
      </c>
      <c r="W13228" s="217">
        <v>0</v>
      </c>
      <c r="X13228" s="217">
        <v>0</v>
      </c>
      <c r="Y13228" s="217">
        <v>0</v>
      </c>
    </row>
    <row r="13229" spans="2:25">
      <c r="B13229" s="217" t="s">
        <v>13399</v>
      </c>
      <c r="C13229" s="217" t="s">
        <v>11696</v>
      </c>
      <c r="D13229" s="217" t="s">
        <v>89</v>
      </c>
      <c r="E13229" s="217" t="s">
        <v>88</v>
      </c>
      <c r="F13229" s="217" t="s">
        <v>9</v>
      </c>
      <c r="G13229" s="217" t="s">
        <v>13</v>
      </c>
      <c r="H13229" s="217" t="s">
        <v>5</v>
      </c>
      <c r="I13229" s="217">
        <v>0</v>
      </c>
      <c r="J13229" s="217">
        <v>0</v>
      </c>
      <c r="K13229" s="217">
        <v>0</v>
      </c>
      <c r="L13229" s="217">
        <v>28</v>
      </c>
      <c r="M13229" s="217">
        <v>400</v>
      </c>
      <c r="N13229" s="217">
        <v>0</v>
      </c>
      <c r="O13229" s="217">
        <v>0</v>
      </c>
      <c r="P13229" s="217">
        <v>0</v>
      </c>
      <c r="Q13229" s="217">
        <v>0</v>
      </c>
      <c r="R13229" s="217">
        <v>0</v>
      </c>
      <c r="S13229" s="217">
        <v>0</v>
      </c>
      <c r="T13229" s="217">
        <v>0</v>
      </c>
      <c r="U13229" s="217">
        <v>0</v>
      </c>
      <c r="V13229" s="217">
        <v>0</v>
      </c>
      <c r="W13229" s="217">
        <v>0</v>
      </c>
      <c r="X13229" s="217">
        <v>0</v>
      </c>
      <c r="Y13229" s="217">
        <v>0</v>
      </c>
    </row>
    <row r="13230" spans="2:25">
      <c r="B13230" s="217" t="s">
        <v>13400</v>
      </c>
      <c r="C13230" s="217" t="s">
        <v>11696</v>
      </c>
      <c r="D13230" s="217" t="s">
        <v>89</v>
      </c>
      <c r="E13230" s="217" t="s">
        <v>88</v>
      </c>
      <c r="F13230" s="217" t="s">
        <v>5</v>
      </c>
      <c r="G13230" s="217" t="s">
        <v>13</v>
      </c>
      <c r="H13230" s="217" t="s">
        <v>170</v>
      </c>
      <c r="I13230" s="217">
        <v>0</v>
      </c>
      <c r="J13230" s="217">
        <v>0</v>
      </c>
      <c r="K13230" s="217">
        <v>0</v>
      </c>
      <c r="L13230" s="217">
        <v>1</v>
      </c>
      <c r="M13230" s="217">
        <v>39.024390243902403</v>
      </c>
      <c r="N13230" s="217">
        <v>0</v>
      </c>
      <c r="O13230" s="217">
        <v>0</v>
      </c>
      <c r="P13230" s="217">
        <v>0</v>
      </c>
      <c r="Q13230" s="217">
        <v>0</v>
      </c>
      <c r="R13230" s="217">
        <v>0</v>
      </c>
      <c r="S13230" s="217">
        <v>0</v>
      </c>
      <c r="T13230" s="217">
        <v>0</v>
      </c>
      <c r="U13230" s="217">
        <v>0</v>
      </c>
      <c r="V13230" s="217">
        <v>0</v>
      </c>
      <c r="W13230" s="217">
        <v>0</v>
      </c>
      <c r="X13230" s="217">
        <v>0</v>
      </c>
      <c r="Y13230" s="217">
        <v>0</v>
      </c>
    </row>
    <row r="13231" spans="2:25">
      <c r="B13231" s="217" t="s">
        <v>13401</v>
      </c>
      <c r="C13231" s="217" t="s">
        <v>11696</v>
      </c>
      <c r="D13231" s="217" t="s">
        <v>89</v>
      </c>
      <c r="E13231" s="217" t="s">
        <v>88</v>
      </c>
      <c r="F13231" s="217" t="s">
        <v>5</v>
      </c>
      <c r="G13231" s="217" t="s">
        <v>13</v>
      </c>
      <c r="H13231" s="217" t="s">
        <v>172</v>
      </c>
      <c r="I13231" s="217">
        <v>0</v>
      </c>
      <c r="J13231" s="217">
        <v>0</v>
      </c>
      <c r="K13231" s="217">
        <v>0</v>
      </c>
      <c r="L13231" s="217">
        <v>1</v>
      </c>
      <c r="M13231" s="217">
        <v>32.475158084914199</v>
      </c>
      <c r="N13231" s="217">
        <v>0</v>
      </c>
      <c r="O13231" s="217">
        <v>0</v>
      </c>
      <c r="P13231" s="217">
        <v>0</v>
      </c>
      <c r="Q13231" s="217">
        <v>0</v>
      </c>
      <c r="R13231" s="217">
        <v>0</v>
      </c>
      <c r="S13231" s="217">
        <v>0</v>
      </c>
      <c r="T13231" s="217">
        <v>0</v>
      </c>
      <c r="U13231" s="217">
        <v>0</v>
      </c>
      <c r="V13231" s="217">
        <v>0</v>
      </c>
      <c r="W13231" s="217">
        <v>0</v>
      </c>
      <c r="X13231" s="217">
        <v>0</v>
      </c>
      <c r="Y13231" s="217">
        <v>0</v>
      </c>
    </row>
    <row r="13232" spans="2:25">
      <c r="B13232" s="217" t="s">
        <v>13402</v>
      </c>
      <c r="C13232" s="217" t="s">
        <v>11696</v>
      </c>
      <c r="D13232" s="217" t="s">
        <v>89</v>
      </c>
      <c r="E13232" s="217" t="s">
        <v>88</v>
      </c>
      <c r="F13232" s="217" t="s">
        <v>5</v>
      </c>
      <c r="G13232" s="217" t="s">
        <v>13</v>
      </c>
      <c r="H13232" s="217" t="s">
        <v>174</v>
      </c>
      <c r="I13232" s="217">
        <v>0</v>
      </c>
      <c r="J13232" s="217">
        <v>0</v>
      </c>
      <c r="K13232" s="217">
        <v>0</v>
      </c>
      <c r="L13232" s="217">
        <v>3</v>
      </c>
      <c r="M13232" s="217">
        <v>87.669376693766907</v>
      </c>
      <c r="N13232" s="217">
        <v>0</v>
      </c>
      <c r="O13232" s="217">
        <v>0</v>
      </c>
      <c r="P13232" s="217">
        <v>0</v>
      </c>
      <c r="Q13232" s="217">
        <v>0</v>
      </c>
      <c r="R13232" s="217">
        <v>0</v>
      </c>
      <c r="S13232" s="217">
        <v>0</v>
      </c>
      <c r="T13232" s="217">
        <v>0</v>
      </c>
      <c r="U13232" s="217">
        <v>0</v>
      </c>
      <c r="V13232" s="217">
        <v>0</v>
      </c>
      <c r="W13232" s="217">
        <v>0</v>
      </c>
      <c r="X13232" s="217">
        <v>0</v>
      </c>
      <c r="Y13232" s="217">
        <v>0</v>
      </c>
    </row>
    <row r="13233" spans="2:25">
      <c r="B13233" s="217" t="s">
        <v>13403</v>
      </c>
      <c r="C13233" s="217" t="s">
        <v>11696</v>
      </c>
      <c r="D13233" s="217" t="s">
        <v>89</v>
      </c>
      <c r="E13233" s="217" t="s">
        <v>88</v>
      </c>
      <c r="F13233" s="217" t="s">
        <v>5</v>
      </c>
      <c r="G13233" s="217" t="s">
        <v>13</v>
      </c>
      <c r="H13233" s="217" t="s">
        <v>176</v>
      </c>
      <c r="I13233" s="217">
        <v>2</v>
      </c>
      <c r="J13233" s="217">
        <v>2</v>
      </c>
      <c r="K13233" s="217">
        <v>0</v>
      </c>
      <c r="L13233" s="217">
        <v>9</v>
      </c>
      <c r="M13233" s="217">
        <v>133.10749774164401</v>
      </c>
      <c r="N13233" s="217">
        <v>15.0254496097727</v>
      </c>
      <c r="O13233" s="217">
        <v>15.0254496097727</v>
      </c>
      <c r="P13233" s="217">
        <v>0</v>
      </c>
      <c r="Q13233" s="217">
        <v>15.0254496097727</v>
      </c>
      <c r="R13233" s="217">
        <v>15.0254496097727</v>
      </c>
      <c r="S13233" s="217">
        <v>0</v>
      </c>
      <c r="T13233" s="217">
        <v>15.0254496097727</v>
      </c>
      <c r="U13233" s="217">
        <v>15.0254496097727</v>
      </c>
      <c r="V13233" s="217">
        <v>0</v>
      </c>
      <c r="W13233" s="217">
        <v>15.0254496097727</v>
      </c>
      <c r="X13233" s="217">
        <v>15.0254496097727</v>
      </c>
      <c r="Y13233" s="217">
        <v>0</v>
      </c>
    </row>
    <row r="13234" spans="2:25">
      <c r="B13234" s="217" t="s">
        <v>13404</v>
      </c>
      <c r="C13234" s="217" t="s">
        <v>11696</v>
      </c>
      <c r="D13234" s="217" t="s">
        <v>89</v>
      </c>
      <c r="E13234" s="217" t="s">
        <v>88</v>
      </c>
      <c r="F13234" s="217" t="s">
        <v>5</v>
      </c>
      <c r="G13234" s="217" t="s">
        <v>13</v>
      </c>
      <c r="H13234" s="217" t="s">
        <v>178</v>
      </c>
      <c r="I13234" s="217">
        <v>0</v>
      </c>
      <c r="J13234" s="217">
        <v>0</v>
      </c>
      <c r="K13234" s="217">
        <v>0</v>
      </c>
      <c r="L13234" s="217">
        <v>26</v>
      </c>
      <c r="M13234" s="217">
        <v>457.72357723577198</v>
      </c>
      <c r="N13234" s="217">
        <v>0</v>
      </c>
      <c r="O13234" s="217">
        <v>0</v>
      </c>
      <c r="P13234" s="217">
        <v>0</v>
      </c>
      <c r="Q13234" s="217">
        <v>0</v>
      </c>
      <c r="R13234" s="217">
        <v>0</v>
      </c>
      <c r="S13234" s="217">
        <v>0</v>
      </c>
      <c r="T13234" s="217">
        <v>0</v>
      </c>
      <c r="U13234" s="217">
        <v>0</v>
      </c>
      <c r="V13234" s="217">
        <v>0</v>
      </c>
      <c r="W13234" s="217">
        <v>0</v>
      </c>
      <c r="X13234" s="217">
        <v>0</v>
      </c>
      <c r="Y13234" s="217">
        <v>0</v>
      </c>
    </row>
    <row r="13235" spans="2:25">
      <c r="B13235" s="217" t="s">
        <v>13405</v>
      </c>
      <c r="C13235" s="217" t="s">
        <v>11696</v>
      </c>
      <c r="D13235" s="217" t="s">
        <v>89</v>
      </c>
      <c r="E13235" s="217" t="s">
        <v>88</v>
      </c>
      <c r="F13235" s="217" t="s">
        <v>5</v>
      </c>
      <c r="G13235" s="217" t="s">
        <v>13</v>
      </c>
      <c r="H13235" s="217" t="s">
        <v>5</v>
      </c>
      <c r="I13235" s="217">
        <v>2</v>
      </c>
      <c r="J13235" s="217">
        <v>2</v>
      </c>
      <c r="K13235" s="217">
        <v>0</v>
      </c>
      <c r="L13235" s="217">
        <v>40</v>
      </c>
      <c r="M13235" s="217">
        <v>750</v>
      </c>
      <c r="N13235" s="217">
        <v>2.6666666666666701</v>
      </c>
      <c r="O13235" s="217">
        <v>2.6666666666666701</v>
      </c>
      <c r="P13235" s="217">
        <v>0</v>
      </c>
      <c r="Q13235" s="217">
        <v>2.6666666666666701</v>
      </c>
      <c r="R13235" s="217">
        <v>2.6666666666666701</v>
      </c>
      <c r="S13235" s="217">
        <v>0</v>
      </c>
      <c r="T13235" s="217">
        <v>2.6666666666666701</v>
      </c>
      <c r="U13235" s="217">
        <v>2.6666666666666701</v>
      </c>
      <c r="V13235" s="217">
        <v>0</v>
      </c>
      <c r="W13235" s="217">
        <v>2.6666666666666701</v>
      </c>
      <c r="X13235" s="217">
        <v>2.6666666666666701</v>
      </c>
      <c r="Y13235" s="217">
        <v>0</v>
      </c>
    </row>
    <row r="13236" spans="2:25">
      <c r="B13236" s="217" t="s">
        <v>13406</v>
      </c>
      <c r="C13236" s="217" t="s">
        <v>11696</v>
      </c>
      <c r="D13236" s="217" t="s">
        <v>89</v>
      </c>
      <c r="E13236" s="217" t="s">
        <v>88</v>
      </c>
      <c r="F13236" s="217" t="s">
        <v>12</v>
      </c>
      <c r="G13236" s="217" t="s">
        <v>5</v>
      </c>
      <c r="H13236" s="217" t="s">
        <v>170</v>
      </c>
      <c r="I13236" s="217">
        <v>5</v>
      </c>
      <c r="J13236" s="217">
        <v>5</v>
      </c>
      <c r="K13236" s="217">
        <v>0</v>
      </c>
      <c r="L13236" s="217">
        <v>6</v>
      </c>
      <c r="M13236" s="217">
        <v>340.769230769231</v>
      </c>
      <c r="N13236" s="217">
        <v>14.672686230248299</v>
      </c>
      <c r="O13236" s="217">
        <v>14.672686230248299</v>
      </c>
      <c r="P13236" s="217">
        <v>0</v>
      </c>
      <c r="Q13236" s="217">
        <v>14.672686230248299</v>
      </c>
      <c r="R13236" s="217">
        <v>14.672686230248299</v>
      </c>
      <c r="S13236" s="217">
        <v>0</v>
      </c>
      <c r="T13236" s="217">
        <v>14.672686230248299</v>
      </c>
      <c r="U13236" s="217">
        <v>14.672686230248299</v>
      </c>
      <c r="V13236" s="217">
        <v>0</v>
      </c>
      <c r="W13236" s="217">
        <v>14.672686230248299</v>
      </c>
      <c r="X13236" s="217">
        <v>14.672686230248299</v>
      </c>
      <c r="Y13236" s="217">
        <v>0</v>
      </c>
    </row>
    <row r="13237" spans="2:25">
      <c r="B13237" s="217" t="s">
        <v>13407</v>
      </c>
      <c r="C13237" s="217" t="s">
        <v>11696</v>
      </c>
      <c r="D13237" s="217" t="s">
        <v>89</v>
      </c>
      <c r="E13237" s="217" t="s">
        <v>88</v>
      </c>
      <c r="F13237" s="217" t="s">
        <v>12</v>
      </c>
      <c r="G13237" s="217" t="s">
        <v>5</v>
      </c>
      <c r="H13237" s="217" t="s">
        <v>172</v>
      </c>
      <c r="I13237" s="217">
        <v>6</v>
      </c>
      <c r="J13237" s="217">
        <v>6</v>
      </c>
      <c r="K13237" s="217">
        <v>0</v>
      </c>
      <c r="L13237" s="217">
        <v>16</v>
      </c>
      <c r="M13237" s="217">
        <v>424.26103988604001</v>
      </c>
      <c r="N13237" s="217">
        <v>14.1422365853147</v>
      </c>
      <c r="O13237" s="217">
        <v>14.1422365853147</v>
      </c>
      <c r="P13237" s="217">
        <v>0</v>
      </c>
      <c r="Q13237" s="217">
        <v>14.1422365853147</v>
      </c>
      <c r="R13237" s="217">
        <v>14.1422365853147</v>
      </c>
      <c r="S13237" s="217">
        <v>0</v>
      </c>
      <c r="T13237" s="217">
        <v>14.1422365853147</v>
      </c>
      <c r="U13237" s="217">
        <v>14.1422365853147</v>
      </c>
      <c r="V13237" s="217">
        <v>0</v>
      </c>
      <c r="W13237" s="217">
        <v>14.1422365853147</v>
      </c>
      <c r="X13237" s="217">
        <v>14.1422365853147</v>
      </c>
      <c r="Y13237" s="217">
        <v>0</v>
      </c>
    </row>
    <row r="13238" spans="2:25">
      <c r="B13238" s="217" t="s">
        <v>13408</v>
      </c>
      <c r="C13238" s="217" t="s">
        <v>11696</v>
      </c>
      <c r="D13238" s="217" t="s">
        <v>89</v>
      </c>
      <c r="E13238" s="217" t="s">
        <v>88</v>
      </c>
      <c r="F13238" s="217" t="s">
        <v>12</v>
      </c>
      <c r="G13238" s="217" t="s">
        <v>5</v>
      </c>
      <c r="H13238" s="217" t="s">
        <v>174</v>
      </c>
      <c r="I13238" s="217">
        <v>3</v>
      </c>
      <c r="J13238" s="217">
        <v>3</v>
      </c>
      <c r="K13238" s="217">
        <v>0</v>
      </c>
      <c r="L13238" s="217">
        <v>7</v>
      </c>
      <c r="M13238" s="217">
        <v>631.86965811965797</v>
      </c>
      <c r="N13238" s="217">
        <v>4.7478146188052701</v>
      </c>
      <c r="O13238" s="217">
        <v>4.7478146188052701</v>
      </c>
      <c r="P13238" s="217">
        <v>0</v>
      </c>
      <c r="Q13238" s="217">
        <v>4.7478146188052701</v>
      </c>
      <c r="R13238" s="217">
        <v>4.7478146188052701</v>
      </c>
      <c r="S13238" s="217">
        <v>0</v>
      </c>
      <c r="T13238" s="217">
        <v>4.7478146188052701</v>
      </c>
      <c r="U13238" s="217">
        <v>4.7478146188052701</v>
      </c>
      <c r="V13238" s="217">
        <v>0</v>
      </c>
      <c r="W13238" s="217">
        <v>4.7478146188052701</v>
      </c>
      <c r="X13238" s="217">
        <v>4.7478146188052701</v>
      </c>
      <c r="Y13238" s="217">
        <v>0</v>
      </c>
    </row>
    <row r="13239" spans="2:25">
      <c r="B13239" s="217" t="s">
        <v>13409</v>
      </c>
      <c r="C13239" s="217" t="s">
        <v>11696</v>
      </c>
      <c r="D13239" s="217" t="s">
        <v>89</v>
      </c>
      <c r="E13239" s="217" t="s">
        <v>88</v>
      </c>
      <c r="F13239" s="217" t="s">
        <v>12</v>
      </c>
      <c r="G13239" s="217" t="s">
        <v>5</v>
      </c>
      <c r="H13239" s="217" t="s">
        <v>176</v>
      </c>
      <c r="I13239" s="217">
        <v>10</v>
      </c>
      <c r="J13239" s="217">
        <v>10</v>
      </c>
      <c r="K13239" s="217">
        <v>0</v>
      </c>
      <c r="L13239" s="217">
        <v>20</v>
      </c>
      <c r="M13239" s="217">
        <v>1021.97827635328</v>
      </c>
      <c r="N13239" s="217">
        <v>9.7849438010394802</v>
      </c>
      <c r="O13239" s="217">
        <v>9.7849438010394802</v>
      </c>
      <c r="P13239" s="217">
        <v>0</v>
      </c>
      <c r="Q13239" s="217">
        <v>9.7849438010394802</v>
      </c>
      <c r="R13239" s="217">
        <v>9.7849438010394802</v>
      </c>
      <c r="S13239" s="217">
        <v>0</v>
      </c>
      <c r="T13239" s="217">
        <v>9.7849438010394802</v>
      </c>
      <c r="U13239" s="217">
        <v>9.7849438010394802</v>
      </c>
      <c r="V13239" s="217">
        <v>0</v>
      </c>
      <c r="W13239" s="217">
        <v>9.7849438010394802</v>
      </c>
      <c r="X13239" s="217">
        <v>9.7849438010394802</v>
      </c>
      <c r="Y13239" s="217">
        <v>0</v>
      </c>
    </row>
    <row r="13240" spans="2:25">
      <c r="B13240" s="217" t="s">
        <v>13410</v>
      </c>
      <c r="C13240" s="217" t="s">
        <v>11696</v>
      </c>
      <c r="D13240" s="217" t="s">
        <v>89</v>
      </c>
      <c r="E13240" s="217" t="s">
        <v>88</v>
      </c>
      <c r="F13240" s="217" t="s">
        <v>12</v>
      </c>
      <c r="G13240" s="217" t="s">
        <v>5</v>
      </c>
      <c r="H13240" s="217" t="s">
        <v>178</v>
      </c>
      <c r="I13240" s="217">
        <v>14</v>
      </c>
      <c r="J13240" s="217">
        <v>14</v>
      </c>
      <c r="K13240" s="217">
        <v>0</v>
      </c>
      <c r="L13240" s="217">
        <v>77</v>
      </c>
      <c r="M13240" s="217">
        <v>1851.1217948717899</v>
      </c>
      <c r="N13240" s="217">
        <v>7.5629815600380903</v>
      </c>
      <c r="O13240" s="217">
        <v>7.5629815600380903</v>
      </c>
      <c r="P13240" s="217">
        <v>0</v>
      </c>
      <c r="Q13240" s="217">
        <v>7.5629815600380903</v>
      </c>
      <c r="R13240" s="217">
        <v>7.5629815600380903</v>
      </c>
      <c r="S13240" s="217">
        <v>0</v>
      </c>
      <c r="T13240" s="217">
        <v>7.5629815600380903</v>
      </c>
      <c r="U13240" s="217">
        <v>7.5629815600380903</v>
      </c>
      <c r="V13240" s="217">
        <v>0</v>
      </c>
      <c r="W13240" s="217">
        <v>7.5629815600380903</v>
      </c>
      <c r="X13240" s="217">
        <v>7.5629815600380903</v>
      </c>
      <c r="Y13240" s="217">
        <v>0</v>
      </c>
    </row>
    <row r="13241" spans="2:25">
      <c r="B13241" s="217" t="s">
        <v>13411</v>
      </c>
      <c r="C13241" s="217" t="s">
        <v>11696</v>
      </c>
      <c r="D13241" s="217" t="s">
        <v>89</v>
      </c>
      <c r="E13241" s="217" t="s">
        <v>88</v>
      </c>
      <c r="F13241" s="217" t="s">
        <v>12</v>
      </c>
      <c r="G13241" s="217" t="s">
        <v>5</v>
      </c>
      <c r="H13241" s="217" t="s">
        <v>5</v>
      </c>
      <c r="I13241" s="217">
        <v>38</v>
      </c>
      <c r="J13241" s="217">
        <v>38</v>
      </c>
      <c r="K13241" s="217">
        <v>0</v>
      </c>
      <c r="L13241" s="217">
        <v>126</v>
      </c>
      <c r="M13241" s="217">
        <v>4270</v>
      </c>
      <c r="N13241" s="217">
        <v>8.8992974238875906</v>
      </c>
      <c r="O13241" s="217">
        <v>8.8992974238875906</v>
      </c>
      <c r="P13241" s="217">
        <v>0</v>
      </c>
      <c r="Q13241" s="217">
        <v>8.8992974238875906</v>
      </c>
      <c r="R13241" s="217">
        <v>8.8992974238875906</v>
      </c>
      <c r="S13241" s="217">
        <v>0</v>
      </c>
      <c r="T13241" s="217">
        <v>8.8992974238875906</v>
      </c>
      <c r="U13241" s="217">
        <v>8.8992974238875906</v>
      </c>
      <c r="V13241" s="217">
        <v>0</v>
      </c>
      <c r="W13241" s="217">
        <v>8.8992974238875906</v>
      </c>
      <c r="X13241" s="217">
        <v>8.8992974238875906</v>
      </c>
      <c r="Y13241" s="217">
        <v>0</v>
      </c>
    </row>
    <row r="13242" spans="2:25">
      <c r="B13242" s="217" t="s">
        <v>13412</v>
      </c>
      <c r="C13242" s="217" t="s">
        <v>11696</v>
      </c>
      <c r="D13242" s="217" t="s">
        <v>89</v>
      </c>
      <c r="E13242" s="217" t="s">
        <v>88</v>
      </c>
      <c r="F13242" s="217" t="s">
        <v>9</v>
      </c>
      <c r="G13242" s="217" t="s">
        <v>5</v>
      </c>
      <c r="H13242" s="217" t="s">
        <v>170</v>
      </c>
      <c r="I13242" s="217">
        <v>0</v>
      </c>
      <c r="J13242" s="217">
        <v>0</v>
      </c>
      <c r="K13242" s="217">
        <v>0</v>
      </c>
      <c r="L13242" s="217">
        <v>14</v>
      </c>
      <c r="M13242" s="217">
        <v>464.69783965873802</v>
      </c>
      <c r="N13242" s="217">
        <v>0</v>
      </c>
      <c r="O13242" s="217">
        <v>0</v>
      </c>
      <c r="P13242" s="217">
        <v>0</v>
      </c>
      <c r="Q13242" s="217">
        <v>0</v>
      </c>
      <c r="R13242" s="217">
        <v>0</v>
      </c>
      <c r="S13242" s="217">
        <v>0</v>
      </c>
      <c r="T13242" s="217">
        <v>0</v>
      </c>
      <c r="U13242" s="217">
        <v>0</v>
      </c>
      <c r="V13242" s="217">
        <v>0</v>
      </c>
      <c r="W13242" s="217">
        <v>0</v>
      </c>
      <c r="X13242" s="217">
        <v>0</v>
      </c>
      <c r="Y13242" s="217">
        <v>0</v>
      </c>
    </row>
    <row r="13243" spans="2:25">
      <c r="B13243" s="217" t="s">
        <v>13413</v>
      </c>
      <c r="C13243" s="217" t="s">
        <v>11696</v>
      </c>
      <c r="D13243" s="217" t="s">
        <v>89</v>
      </c>
      <c r="E13243" s="217" t="s">
        <v>88</v>
      </c>
      <c r="F13243" s="217" t="s">
        <v>9</v>
      </c>
      <c r="G13243" s="217" t="s">
        <v>5</v>
      </c>
      <c r="H13243" s="217" t="s">
        <v>172</v>
      </c>
      <c r="I13243" s="217">
        <v>2</v>
      </c>
      <c r="J13243" s="217">
        <v>2</v>
      </c>
      <c r="K13243" s="217">
        <v>0</v>
      </c>
      <c r="L13243" s="217">
        <v>25</v>
      </c>
      <c r="M13243" s="217">
        <v>543.57124173125703</v>
      </c>
      <c r="N13243" s="217">
        <v>3.6793705156845</v>
      </c>
      <c r="O13243" s="217">
        <v>3.6793705156845</v>
      </c>
      <c r="P13243" s="217">
        <v>0</v>
      </c>
      <c r="Q13243" s="217">
        <v>3.6793705156845</v>
      </c>
      <c r="R13243" s="217">
        <v>3.6793705156845</v>
      </c>
      <c r="S13243" s="217">
        <v>0</v>
      </c>
      <c r="T13243" s="217">
        <v>3.6793705156845</v>
      </c>
      <c r="U13243" s="217">
        <v>3.6793705156845</v>
      </c>
      <c r="V13243" s="217">
        <v>0</v>
      </c>
      <c r="W13243" s="217">
        <v>3.6793705156845</v>
      </c>
      <c r="X13243" s="217">
        <v>3.6793705156845</v>
      </c>
      <c r="Y13243" s="217">
        <v>0</v>
      </c>
    </row>
    <row r="13244" spans="2:25">
      <c r="B13244" s="217" t="s">
        <v>13414</v>
      </c>
      <c r="C13244" s="217" t="s">
        <v>11696</v>
      </c>
      <c r="D13244" s="217" t="s">
        <v>89</v>
      </c>
      <c r="E13244" s="217" t="s">
        <v>88</v>
      </c>
      <c r="F13244" s="217" t="s">
        <v>9</v>
      </c>
      <c r="G13244" s="217" t="s">
        <v>5</v>
      </c>
      <c r="H13244" s="217" t="s">
        <v>174</v>
      </c>
      <c r="I13244" s="217">
        <v>2</v>
      </c>
      <c r="J13244" s="217">
        <v>2</v>
      </c>
      <c r="K13244" s="217">
        <v>0</v>
      </c>
      <c r="L13244" s="217">
        <v>15</v>
      </c>
      <c r="M13244" s="217">
        <v>791.78623750923703</v>
      </c>
      <c r="N13244" s="217">
        <v>2.5259342803071498</v>
      </c>
      <c r="O13244" s="217">
        <v>2.5259342803071498</v>
      </c>
      <c r="P13244" s="217">
        <v>0</v>
      </c>
      <c r="Q13244" s="217">
        <v>2.5259342803071498</v>
      </c>
      <c r="R13244" s="217">
        <v>2.5259342803071498</v>
      </c>
      <c r="S13244" s="217">
        <v>0</v>
      </c>
      <c r="T13244" s="217">
        <v>2.5259342803071498</v>
      </c>
      <c r="U13244" s="217">
        <v>2.5259342803071498</v>
      </c>
      <c r="V13244" s="217">
        <v>0</v>
      </c>
      <c r="W13244" s="217">
        <v>2.5259342803071498</v>
      </c>
      <c r="X13244" s="217">
        <v>2.5259342803071498</v>
      </c>
      <c r="Y13244" s="217">
        <v>0</v>
      </c>
    </row>
    <row r="13245" spans="2:25">
      <c r="B13245" s="217" t="s">
        <v>13415</v>
      </c>
      <c r="C13245" s="217" t="s">
        <v>11696</v>
      </c>
      <c r="D13245" s="217" t="s">
        <v>89</v>
      </c>
      <c r="E13245" s="217" t="s">
        <v>88</v>
      </c>
      <c r="F13245" s="217" t="s">
        <v>9</v>
      </c>
      <c r="G13245" s="217" t="s">
        <v>5</v>
      </c>
      <c r="H13245" s="217" t="s">
        <v>176</v>
      </c>
      <c r="I13245" s="217">
        <v>4</v>
      </c>
      <c r="J13245" s="217">
        <v>3</v>
      </c>
      <c r="K13245" s="217">
        <v>1</v>
      </c>
      <c r="L13245" s="217">
        <v>53</v>
      </c>
      <c r="M13245" s="217">
        <v>1237.51586116766</v>
      </c>
      <c r="N13245" s="217">
        <v>3.23228180382737</v>
      </c>
      <c r="O13245" s="217">
        <v>2.4242113528705298</v>
      </c>
      <c r="P13245" s="217">
        <v>0.80807045095684304</v>
      </c>
      <c r="Q13245" s="217">
        <v>3.23228180382737</v>
      </c>
      <c r="R13245" s="217">
        <v>2.4242113528705298</v>
      </c>
      <c r="S13245" s="217">
        <v>0.80807045095684304</v>
      </c>
      <c r="T13245" s="217">
        <v>3.23228180382737</v>
      </c>
      <c r="U13245" s="217">
        <v>2.4242113528705298</v>
      </c>
      <c r="V13245" s="217">
        <v>0.80807045095684304</v>
      </c>
      <c r="W13245" s="217">
        <v>3.23228180382737</v>
      </c>
      <c r="X13245" s="217">
        <v>2.4242113528705298</v>
      </c>
      <c r="Y13245" s="217">
        <v>0.80807045095684304</v>
      </c>
    </row>
    <row r="13246" spans="2:25">
      <c r="B13246" s="217" t="s">
        <v>13416</v>
      </c>
      <c r="C13246" s="217" t="s">
        <v>11696</v>
      </c>
      <c r="D13246" s="217" t="s">
        <v>89</v>
      </c>
      <c r="E13246" s="217" t="s">
        <v>88</v>
      </c>
      <c r="F13246" s="217" t="s">
        <v>9</v>
      </c>
      <c r="G13246" s="217" t="s">
        <v>5</v>
      </c>
      <c r="H13246" s="217" t="s">
        <v>178</v>
      </c>
      <c r="I13246" s="217">
        <v>9</v>
      </c>
      <c r="J13246" s="217">
        <v>8</v>
      </c>
      <c r="K13246" s="217">
        <v>1</v>
      </c>
      <c r="L13246" s="217">
        <v>120</v>
      </c>
      <c r="M13246" s="217">
        <v>1932.4288199330999</v>
      </c>
      <c r="N13246" s="217">
        <v>4.6573513638197301</v>
      </c>
      <c r="O13246" s="217">
        <v>4.1398678789508701</v>
      </c>
      <c r="P13246" s="217">
        <v>0.51748348486885898</v>
      </c>
      <c r="Q13246" s="217">
        <v>4.6573513638197301</v>
      </c>
      <c r="R13246" s="217">
        <v>4.1398678789508701</v>
      </c>
      <c r="S13246" s="217">
        <v>0.51748348486885898</v>
      </c>
      <c r="T13246" s="217">
        <v>4.6573513638197301</v>
      </c>
      <c r="U13246" s="217">
        <v>4.1398678789508701</v>
      </c>
      <c r="V13246" s="217">
        <v>0.51748348486885898</v>
      </c>
      <c r="W13246" s="217">
        <v>4.6573513638197301</v>
      </c>
      <c r="X13246" s="217">
        <v>4.1398678789508701</v>
      </c>
      <c r="Y13246" s="217">
        <v>0.51748348486885898</v>
      </c>
    </row>
    <row r="13247" spans="2:25">
      <c r="B13247" s="217" t="s">
        <v>13417</v>
      </c>
      <c r="C13247" s="217" t="s">
        <v>11696</v>
      </c>
      <c r="D13247" s="217" t="s">
        <v>89</v>
      </c>
      <c r="E13247" s="217" t="s">
        <v>88</v>
      </c>
      <c r="F13247" s="217" t="s">
        <v>9</v>
      </c>
      <c r="G13247" s="217" t="s">
        <v>5</v>
      </c>
      <c r="H13247" s="217" t="s">
        <v>5</v>
      </c>
      <c r="I13247" s="217">
        <v>17</v>
      </c>
      <c r="J13247" s="217">
        <v>15</v>
      </c>
      <c r="K13247" s="217">
        <v>2</v>
      </c>
      <c r="L13247" s="217">
        <v>229</v>
      </c>
      <c r="M13247" s="217">
        <v>4970</v>
      </c>
      <c r="N13247" s="217">
        <v>3.420523138833</v>
      </c>
      <c r="O13247" s="217">
        <v>3.0181086519114699</v>
      </c>
      <c r="P13247" s="217">
        <v>0.40241448692152898</v>
      </c>
      <c r="Q13247" s="217">
        <v>3.420523138833</v>
      </c>
      <c r="R13247" s="217">
        <v>3.0181086519114699</v>
      </c>
      <c r="S13247" s="217">
        <v>0.40241448692152898</v>
      </c>
      <c r="T13247" s="217">
        <v>3.420523138833</v>
      </c>
      <c r="U13247" s="217">
        <v>3.0181086519114699</v>
      </c>
      <c r="V13247" s="217">
        <v>0.40241448692152898</v>
      </c>
      <c r="W13247" s="217">
        <v>3.420523138833</v>
      </c>
      <c r="X13247" s="217">
        <v>3.0181086519114699</v>
      </c>
      <c r="Y13247" s="217">
        <v>0.40241448692152898</v>
      </c>
    </row>
    <row r="13248" spans="2:25">
      <c r="B13248" s="217" t="s">
        <v>13418</v>
      </c>
      <c r="C13248" s="217" t="s">
        <v>11696</v>
      </c>
      <c r="D13248" s="217" t="s">
        <v>89</v>
      </c>
      <c r="E13248" s="217" t="s">
        <v>88</v>
      </c>
      <c r="F13248" s="217" t="s">
        <v>5</v>
      </c>
      <c r="G13248" s="217" t="s">
        <v>5</v>
      </c>
      <c r="H13248" s="217" t="s">
        <v>170</v>
      </c>
      <c r="I13248" s="217">
        <v>5</v>
      </c>
      <c r="J13248" s="217">
        <v>5</v>
      </c>
      <c r="K13248" s="217">
        <v>0</v>
      </c>
      <c r="L13248" s="217">
        <v>20</v>
      </c>
      <c r="M13248" s="217">
        <v>805.467070427968</v>
      </c>
      <c r="N13248" s="217">
        <v>6.2075784145258099</v>
      </c>
      <c r="O13248" s="217">
        <v>6.2075784145258099</v>
      </c>
      <c r="P13248" s="217">
        <v>0</v>
      </c>
      <c r="Q13248" s="217">
        <v>6.2075784145258099</v>
      </c>
      <c r="R13248" s="217">
        <v>6.2075784145258099</v>
      </c>
      <c r="S13248" s="217">
        <v>0</v>
      </c>
      <c r="T13248" s="217">
        <v>6.2075784145258099</v>
      </c>
      <c r="U13248" s="217">
        <v>6.2075784145258099</v>
      </c>
      <c r="V13248" s="217">
        <v>0</v>
      </c>
      <c r="W13248" s="217">
        <v>6.2075784145258099</v>
      </c>
      <c r="X13248" s="217">
        <v>6.2075784145258099</v>
      </c>
      <c r="Y13248" s="217">
        <v>0</v>
      </c>
    </row>
    <row r="13249" spans="2:25">
      <c r="B13249" s="217" t="s">
        <v>13419</v>
      </c>
      <c r="C13249" s="217" t="s">
        <v>11696</v>
      </c>
      <c r="D13249" s="217" t="s">
        <v>89</v>
      </c>
      <c r="E13249" s="217" t="s">
        <v>88</v>
      </c>
      <c r="F13249" s="217" t="s">
        <v>5</v>
      </c>
      <c r="G13249" s="217" t="s">
        <v>5</v>
      </c>
      <c r="H13249" s="217" t="s">
        <v>172</v>
      </c>
      <c r="I13249" s="217">
        <v>8</v>
      </c>
      <c r="J13249" s="217">
        <v>8</v>
      </c>
      <c r="K13249" s="217">
        <v>0</v>
      </c>
      <c r="L13249" s="217">
        <v>41</v>
      </c>
      <c r="M13249" s="217">
        <v>967.83228161729699</v>
      </c>
      <c r="N13249" s="217">
        <v>8.2658949819607095</v>
      </c>
      <c r="O13249" s="217">
        <v>8.2658949819607095</v>
      </c>
      <c r="P13249" s="217">
        <v>0</v>
      </c>
      <c r="Q13249" s="217">
        <v>8.2658949819607095</v>
      </c>
      <c r="R13249" s="217">
        <v>8.2658949819607095</v>
      </c>
      <c r="S13249" s="217">
        <v>0</v>
      </c>
      <c r="T13249" s="217">
        <v>8.2658949819607095</v>
      </c>
      <c r="U13249" s="217">
        <v>8.2658949819607095</v>
      </c>
      <c r="V13249" s="217">
        <v>0</v>
      </c>
      <c r="W13249" s="217">
        <v>8.2658949819607095</v>
      </c>
      <c r="X13249" s="217">
        <v>8.2658949819607095</v>
      </c>
      <c r="Y13249" s="217">
        <v>0</v>
      </c>
    </row>
    <row r="13250" spans="2:25">
      <c r="B13250" s="217" t="s">
        <v>13420</v>
      </c>
      <c r="C13250" s="217" t="s">
        <v>11696</v>
      </c>
      <c r="D13250" s="217" t="s">
        <v>89</v>
      </c>
      <c r="E13250" s="217" t="s">
        <v>88</v>
      </c>
      <c r="F13250" s="217" t="s">
        <v>5</v>
      </c>
      <c r="G13250" s="217" t="s">
        <v>5</v>
      </c>
      <c r="H13250" s="217" t="s">
        <v>174</v>
      </c>
      <c r="I13250" s="217">
        <v>5</v>
      </c>
      <c r="J13250" s="217">
        <v>5</v>
      </c>
      <c r="K13250" s="217">
        <v>0</v>
      </c>
      <c r="L13250" s="217">
        <v>22</v>
      </c>
      <c r="M13250" s="217">
        <v>1423.6558956289</v>
      </c>
      <c r="N13250" s="217">
        <v>3.5120846374125199</v>
      </c>
      <c r="O13250" s="217">
        <v>3.5120846374125199</v>
      </c>
      <c r="P13250" s="217">
        <v>0</v>
      </c>
      <c r="Q13250" s="217">
        <v>3.5120846374125199</v>
      </c>
      <c r="R13250" s="217">
        <v>3.5120846374125199</v>
      </c>
      <c r="S13250" s="217">
        <v>0</v>
      </c>
      <c r="T13250" s="217">
        <v>3.5120846374125199</v>
      </c>
      <c r="U13250" s="217">
        <v>3.5120846374125199</v>
      </c>
      <c r="V13250" s="217">
        <v>0</v>
      </c>
      <c r="W13250" s="217">
        <v>3.5120846374125199</v>
      </c>
      <c r="X13250" s="217">
        <v>3.5120846374125199</v>
      </c>
      <c r="Y13250" s="217">
        <v>0</v>
      </c>
    </row>
    <row r="13251" spans="2:25">
      <c r="B13251" s="217" t="s">
        <v>13421</v>
      </c>
      <c r="C13251" s="217" t="s">
        <v>11696</v>
      </c>
      <c r="D13251" s="217" t="s">
        <v>89</v>
      </c>
      <c r="E13251" s="217" t="s">
        <v>88</v>
      </c>
      <c r="F13251" s="217" t="s">
        <v>5</v>
      </c>
      <c r="G13251" s="217" t="s">
        <v>5</v>
      </c>
      <c r="H13251" s="217" t="s">
        <v>176</v>
      </c>
      <c r="I13251" s="217">
        <v>14</v>
      </c>
      <c r="J13251" s="217">
        <v>13</v>
      </c>
      <c r="K13251" s="217">
        <v>1</v>
      </c>
      <c r="L13251" s="217">
        <v>74</v>
      </c>
      <c r="M13251" s="217">
        <v>2259.4941375209401</v>
      </c>
      <c r="N13251" s="217">
        <v>6.1960771517470903</v>
      </c>
      <c r="O13251" s="217">
        <v>5.7535002123365802</v>
      </c>
      <c r="P13251" s="217">
        <v>0.44257693941050702</v>
      </c>
      <c r="Q13251" s="217">
        <v>6.1960771517470903</v>
      </c>
      <c r="R13251" s="217">
        <v>5.7535002123365802</v>
      </c>
      <c r="S13251" s="217">
        <v>0.44257693941050702</v>
      </c>
      <c r="T13251" s="217">
        <v>6.1960771517470903</v>
      </c>
      <c r="U13251" s="217">
        <v>5.7535002123365802</v>
      </c>
      <c r="V13251" s="217">
        <v>0.44257693941050702</v>
      </c>
      <c r="W13251" s="217">
        <v>6.1960771517470903</v>
      </c>
      <c r="X13251" s="217">
        <v>5.7535002123365802</v>
      </c>
      <c r="Y13251" s="217">
        <v>0.44257693941050702</v>
      </c>
    </row>
    <row r="13252" spans="2:25">
      <c r="B13252" s="217" t="s">
        <v>13422</v>
      </c>
      <c r="C13252" s="217" t="s">
        <v>11696</v>
      </c>
      <c r="D13252" s="217" t="s">
        <v>89</v>
      </c>
      <c r="E13252" s="217" t="s">
        <v>88</v>
      </c>
      <c r="F13252" s="217" t="s">
        <v>5</v>
      </c>
      <c r="G13252" s="217" t="s">
        <v>5</v>
      </c>
      <c r="H13252" s="217" t="s">
        <v>178</v>
      </c>
      <c r="I13252" s="217">
        <v>23</v>
      </c>
      <c r="J13252" s="217">
        <v>22</v>
      </c>
      <c r="K13252" s="217">
        <v>1</v>
      </c>
      <c r="L13252" s="217">
        <v>197</v>
      </c>
      <c r="M13252" s="217">
        <v>3783.5506148048999</v>
      </c>
      <c r="N13252" s="217">
        <v>6.0789460328617801</v>
      </c>
      <c r="O13252" s="217">
        <v>5.8146440314330103</v>
      </c>
      <c r="P13252" s="217">
        <v>0.26430200142877303</v>
      </c>
      <c r="Q13252" s="217">
        <v>6.0789460328617801</v>
      </c>
      <c r="R13252" s="217">
        <v>5.8146440314330103</v>
      </c>
      <c r="S13252" s="217">
        <v>0.26430200142877303</v>
      </c>
      <c r="T13252" s="217">
        <v>6.0789460328617801</v>
      </c>
      <c r="U13252" s="217">
        <v>5.8146440314330103</v>
      </c>
      <c r="V13252" s="217">
        <v>0.26430200142877303</v>
      </c>
      <c r="W13252" s="217">
        <v>6.0789460328617801</v>
      </c>
      <c r="X13252" s="217">
        <v>5.8146440314330103</v>
      </c>
      <c r="Y13252" s="217">
        <v>0.26430200142877303</v>
      </c>
    </row>
    <row r="13253" spans="2:25">
      <c r="B13253" s="217" t="s">
        <v>13423</v>
      </c>
      <c r="C13253" s="217" t="s">
        <v>11696</v>
      </c>
      <c r="D13253" s="217" t="s">
        <v>89</v>
      </c>
      <c r="E13253" s="217" t="s">
        <v>88</v>
      </c>
      <c r="F13253" s="217" t="s">
        <v>5</v>
      </c>
      <c r="G13253" s="217" t="s">
        <v>5</v>
      </c>
      <c r="H13253" s="217" t="s">
        <v>5</v>
      </c>
      <c r="I13253" s="217">
        <v>55</v>
      </c>
      <c r="J13253" s="217">
        <v>53</v>
      </c>
      <c r="K13253" s="217">
        <v>2</v>
      </c>
      <c r="L13253" s="217">
        <v>356</v>
      </c>
      <c r="M13253" s="217">
        <v>9240</v>
      </c>
      <c r="N13253" s="217">
        <v>5.9523809523809499</v>
      </c>
      <c r="O13253" s="217">
        <v>5.7359307359307401</v>
      </c>
      <c r="P13253" s="217">
        <v>0.216450216450216</v>
      </c>
      <c r="Q13253" s="217">
        <v>5.9523809523809499</v>
      </c>
      <c r="R13253" s="217">
        <v>5.7359307359307401</v>
      </c>
      <c r="S13253" s="217">
        <v>0.216450216450216</v>
      </c>
      <c r="T13253" s="217">
        <v>5.9523809523809499</v>
      </c>
      <c r="U13253" s="217">
        <v>5.7359307359307401</v>
      </c>
      <c r="V13253" s="217">
        <v>0.216450216450216</v>
      </c>
      <c r="W13253" s="217">
        <v>5.9523809523809499</v>
      </c>
      <c r="X13253" s="217">
        <v>5.7359307359307401</v>
      </c>
      <c r="Y13253" s="217">
        <v>0.216450216450216</v>
      </c>
    </row>
    <row r="13254" spans="2:25">
      <c r="B13254" s="217" t="s">
        <v>13424</v>
      </c>
      <c r="C13254" s="217" t="s">
        <v>11696</v>
      </c>
      <c r="D13254" s="217" t="s">
        <v>16</v>
      </c>
      <c r="E13254" s="217" t="s">
        <v>86</v>
      </c>
      <c r="F13254" s="217" t="s">
        <v>12</v>
      </c>
      <c r="G13254" s="217" t="s">
        <v>10</v>
      </c>
      <c r="H13254" s="217" t="s">
        <v>170</v>
      </c>
      <c r="I13254" s="217">
        <v>0</v>
      </c>
      <c r="J13254" s="217">
        <v>0</v>
      </c>
      <c r="K13254" s="217">
        <v>0</v>
      </c>
      <c r="L13254" s="217">
        <v>0</v>
      </c>
      <c r="M13254" s="217">
        <v>122.815533980583</v>
      </c>
      <c r="N13254" s="217">
        <v>0</v>
      </c>
      <c r="O13254" s="217">
        <v>0</v>
      </c>
      <c r="P13254" s="217">
        <v>0</v>
      </c>
      <c r="Q13254" s="217">
        <v>0</v>
      </c>
      <c r="R13254" s="217">
        <v>0</v>
      </c>
      <c r="S13254" s="217">
        <v>0</v>
      </c>
      <c r="T13254" s="217">
        <v>0</v>
      </c>
      <c r="U13254" s="217">
        <v>0</v>
      </c>
      <c r="V13254" s="217">
        <v>0</v>
      </c>
      <c r="W13254" s="217">
        <v>0</v>
      </c>
      <c r="X13254" s="217">
        <v>0</v>
      </c>
      <c r="Y13254" s="217">
        <v>0</v>
      </c>
    </row>
    <row r="13255" spans="2:25">
      <c r="B13255" s="217" t="s">
        <v>13425</v>
      </c>
      <c r="C13255" s="217" t="s">
        <v>11696</v>
      </c>
      <c r="D13255" s="217" t="s">
        <v>16</v>
      </c>
      <c r="E13255" s="217" t="s">
        <v>86</v>
      </c>
      <c r="F13255" s="217" t="s">
        <v>12</v>
      </c>
      <c r="G13255" s="217" t="s">
        <v>10</v>
      </c>
      <c r="H13255" s="217" t="s">
        <v>172</v>
      </c>
      <c r="I13255" s="217">
        <v>3</v>
      </c>
      <c r="J13255" s="217">
        <v>3</v>
      </c>
      <c r="K13255" s="217">
        <v>0</v>
      </c>
      <c r="L13255" s="217">
        <v>4</v>
      </c>
      <c r="M13255" s="217">
        <v>167.47572815533999</v>
      </c>
      <c r="N13255" s="217">
        <v>17.913043478260899</v>
      </c>
      <c r="O13255" s="217">
        <v>17.913043478260899</v>
      </c>
      <c r="P13255" s="217">
        <v>0</v>
      </c>
      <c r="Q13255" s="217">
        <v>17.913043478260899</v>
      </c>
      <c r="R13255" s="217">
        <v>17.913043478260899</v>
      </c>
      <c r="S13255" s="217">
        <v>0</v>
      </c>
      <c r="T13255" s="217">
        <v>17.913043478260899</v>
      </c>
      <c r="U13255" s="217">
        <v>17.913043478260899</v>
      </c>
      <c r="V13255" s="217">
        <v>0</v>
      </c>
      <c r="W13255" s="217">
        <v>17.913043478260899</v>
      </c>
      <c r="X13255" s="217">
        <v>17.913043478260899</v>
      </c>
      <c r="Y13255" s="217">
        <v>0</v>
      </c>
    </row>
    <row r="13256" spans="2:25">
      <c r="B13256" s="217" t="s">
        <v>13426</v>
      </c>
      <c r="C13256" s="217" t="s">
        <v>11696</v>
      </c>
      <c r="D13256" s="217" t="s">
        <v>16</v>
      </c>
      <c r="E13256" s="217" t="s">
        <v>86</v>
      </c>
      <c r="F13256" s="217" t="s">
        <v>12</v>
      </c>
      <c r="G13256" s="217" t="s">
        <v>10</v>
      </c>
      <c r="H13256" s="217" t="s">
        <v>174</v>
      </c>
      <c r="I13256" s="217">
        <v>0</v>
      </c>
      <c r="J13256" s="217">
        <v>0</v>
      </c>
      <c r="K13256" s="217">
        <v>0</v>
      </c>
      <c r="L13256" s="217">
        <v>5</v>
      </c>
      <c r="M13256" s="217">
        <v>212.135922330097</v>
      </c>
      <c r="N13256" s="217">
        <v>0</v>
      </c>
      <c r="O13256" s="217">
        <v>0</v>
      </c>
      <c r="P13256" s="217">
        <v>0</v>
      </c>
      <c r="Q13256" s="217">
        <v>0</v>
      </c>
      <c r="R13256" s="217">
        <v>0</v>
      </c>
      <c r="S13256" s="217">
        <v>0</v>
      </c>
      <c r="T13256" s="217">
        <v>0</v>
      </c>
      <c r="U13256" s="217">
        <v>0</v>
      </c>
      <c r="V13256" s="217">
        <v>0</v>
      </c>
      <c r="W13256" s="217">
        <v>0</v>
      </c>
      <c r="X13256" s="217">
        <v>0</v>
      </c>
      <c r="Y13256" s="217">
        <v>0</v>
      </c>
    </row>
    <row r="13257" spans="2:25">
      <c r="B13257" s="217" t="s">
        <v>13427</v>
      </c>
      <c r="C13257" s="217" t="s">
        <v>11696</v>
      </c>
      <c r="D13257" s="217" t="s">
        <v>16</v>
      </c>
      <c r="E13257" s="217" t="s">
        <v>86</v>
      </c>
      <c r="F13257" s="217" t="s">
        <v>12</v>
      </c>
      <c r="G13257" s="217" t="s">
        <v>10</v>
      </c>
      <c r="H13257" s="217" t="s">
        <v>176</v>
      </c>
      <c r="I13257" s="217">
        <v>3</v>
      </c>
      <c r="J13257" s="217">
        <v>2</v>
      </c>
      <c r="K13257" s="217">
        <v>1</v>
      </c>
      <c r="L13257" s="217">
        <v>5</v>
      </c>
      <c r="M13257" s="217">
        <v>513.59223300970905</v>
      </c>
      <c r="N13257" s="217">
        <v>5.8412098298676698</v>
      </c>
      <c r="O13257" s="217">
        <v>3.8941398865784498</v>
      </c>
      <c r="P13257" s="217">
        <v>1.94706994328922</v>
      </c>
      <c r="Q13257" s="217">
        <v>5.8412098298676698</v>
      </c>
      <c r="R13257" s="217">
        <v>3.8941398865784498</v>
      </c>
      <c r="S13257" s="217">
        <v>1.94706994328922</v>
      </c>
      <c r="T13257" s="217">
        <v>5.8412098298676698</v>
      </c>
      <c r="U13257" s="217">
        <v>3.8941398865784498</v>
      </c>
      <c r="V13257" s="217">
        <v>1.94706994328922</v>
      </c>
      <c r="W13257" s="217">
        <v>5.8412098298676698</v>
      </c>
      <c r="X13257" s="217">
        <v>3.8941398865784498</v>
      </c>
      <c r="Y13257" s="217">
        <v>1.94706994328922</v>
      </c>
    </row>
    <row r="13258" spans="2:25">
      <c r="B13258" s="217" t="s">
        <v>13428</v>
      </c>
      <c r="C13258" s="217" t="s">
        <v>11696</v>
      </c>
      <c r="D13258" s="217" t="s">
        <v>16</v>
      </c>
      <c r="E13258" s="217" t="s">
        <v>86</v>
      </c>
      <c r="F13258" s="217" t="s">
        <v>12</v>
      </c>
      <c r="G13258" s="217" t="s">
        <v>10</v>
      </c>
      <c r="H13258" s="217" t="s">
        <v>178</v>
      </c>
      <c r="I13258" s="217">
        <v>7</v>
      </c>
      <c r="J13258" s="217">
        <v>7</v>
      </c>
      <c r="K13258" s="217">
        <v>0</v>
      </c>
      <c r="L13258" s="217">
        <v>27</v>
      </c>
      <c r="M13258" s="217">
        <v>1283.9805825242699</v>
      </c>
      <c r="N13258" s="217">
        <v>5.4517958412098304</v>
      </c>
      <c r="O13258" s="217">
        <v>5.4517958412098304</v>
      </c>
      <c r="P13258" s="217">
        <v>0</v>
      </c>
      <c r="Q13258" s="217">
        <v>5.4517958412098304</v>
      </c>
      <c r="R13258" s="217">
        <v>5.4517958412098304</v>
      </c>
      <c r="S13258" s="217">
        <v>0</v>
      </c>
      <c r="T13258" s="217">
        <v>5.4517958412098304</v>
      </c>
      <c r="U13258" s="217">
        <v>5.4517958412098304</v>
      </c>
      <c r="V13258" s="217">
        <v>0</v>
      </c>
      <c r="W13258" s="217">
        <v>5.4517958412098304</v>
      </c>
      <c r="X13258" s="217">
        <v>5.4517958412098304</v>
      </c>
      <c r="Y13258" s="217">
        <v>0</v>
      </c>
    </row>
    <row r="13259" spans="2:25">
      <c r="B13259" s="217" t="s">
        <v>13429</v>
      </c>
      <c r="C13259" s="217" t="s">
        <v>11696</v>
      </c>
      <c r="D13259" s="217" t="s">
        <v>16</v>
      </c>
      <c r="E13259" s="217" t="s">
        <v>86</v>
      </c>
      <c r="F13259" s="217" t="s">
        <v>12</v>
      </c>
      <c r="G13259" s="217" t="s">
        <v>10</v>
      </c>
      <c r="H13259" s="217" t="s">
        <v>5</v>
      </c>
      <c r="I13259" s="217">
        <v>13</v>
      </c>
      <c r="J13259" s="217">
        <v>12</v>
      </c>
      <c r="K13259" s="217">
        <v>1</v>
      </c>
      <c r="L13259" s="217">
        <v>41</v>
      </c>
      <c r="M13259" s="217">
        <v>2300</v>
      </c>
      <c r="N13259" s="217">
        <v>5.6521739130434803</v>
      </c>
      <c r="O13259" s="217">
        <v>5.2173913043478297</v>
      </c>
      <c r="P13259" s="217">
        <v>0.434782608695652</v>
      </c>
      <c r="Q13259" s="217">
        <v>5.6521739130434803</v>
      </c>
      <c r="R13259" s="217">
        <v>5.2173913043478297</v>
      </c>
      <c r="S13259" s="217">
        <v>0.434782608695652</v>
      </c>
      <c r="T13259" s="217">
        <v>5.6521739130434803</v>
      </c>
      <c r="U13259" s="217">
        <v>5.2173913043478297</v>
      </c>
      <c r="V13259" s="217">
        <v>0.434782608695652</v>
      </c>
      <c r="W13259" s="217">
        <v>5.6521739130434803</v>
      </c>
      <c r="X13259" s="217">
        <v>5.2173913043478297</v>
      </c>
      <c r="Y13259" s="217">
        <v>0.434782608695652</v>
      </c>
    </row>
    <row r="13260" spans="2:25">
      <c r="B13260" s="217" t="s">
        <v>13430</v>
      </c>
      <c r="C13260" s="217" t="s">
        <v>11696</v>
      </c>
      <c r="D13260" s="217" t="s">
        <v>16</v>
      </c>
      <c r="E13260" s="217" t="s">
        <v>86</v>
      </c>
      <c r="F13260" s="217" t="s">
        <v>9</v>
      </c>
      <c r="G13260" s="217" t="s">
        <v>10</v>
      </c>
      <c r="H13260" s="217" t="s">
        <v>170</v>
      </c>
      <c r="I13260" s="217">
        <v>0</v>
      </c>
      <c r="J13260" s="217">
        <v>0</v>
      </c>
      <c r="K13260" s="217">
        <v>0</v>
      </c>
      <c r="L13260" s="217">
        <v>0</v>
      </c>
      <c r="M13260" s="217">
        <v>107.69230769230801</v>
      </c>
      <c r="N13260" s="217">
        <v>0</v>
      </c>
      <c r="O13260" s="217">
        <v>0</v>
      </c>
      <c r="P13260" s="217">
        <v>0</v>
      </c>
      <c r="Q13260" s="217">
        <v>0</v>
      </c>
      <c r="R13260" s="217">
        <v>0</v>
      </c>
      <c r="S13260" s="217">
        <v>0</v>
      </c>
      <c r="T13260" s="217">
        <v>0</v>
      </c>
      <c r="U13260" s="217">
        <v>0</v>
      </c>
      <c r="V13260" s="217">
        <v>0</v>
      </c>
      <c r="W13260" s="217">
        <v>0</v>
      </c>
      <c r="X13260" s="217">
        <v>0</v>
      </c>
      <c r="Y13260" s="217">
        <v>0</v>
      </c>
    </row>
    <row r="13261" spans="2:25">
      <c r="B13261" s="217" t="s">
        <v>13431</v>
      </c>
      <c r="C13261" s="217" t="s">
        <v>11696</v>
      </c>
      <c r="D13261" s="217" t="s">
        <v>16</v>
      </c>
      <c r="E13261" s="217" t="s">
        <v>86</v>
      </c>
      <c r="F13261" s="217" t="s">
        <v>9</v>
      </c>
      <c r="G13261" s="217" t="s">
        <v>10</v>
      </c>
      <c r="H13261" s="217" t="s">
        <v>172</v>
      </c>
      <c r="I13261" s="217">
        <v>2</v>
      </c>
      <c r="J13261" s="217">
        <v>2</v>
      </c>
      <c r="K13261" s="217">
        <v>0</v>
      </c>
      <c r="L13261" s="217">
        <v>4</v>
      </c>
      <c r="M13261" s="217">
        <v>183.07692307692301</v>
      </c>
      <c r="N13261" s="217">
        <v>10.924369747899201</v>
      </c>
      <c r="O13261" s="217">
        <v>10.924369747899201</v>
      </c>
      <c r="P13261" s="217">
        <v>0</v>
      </c>
      <c r="Q13261" s="217">
        <v>10.924369747899201</v>
      </c>
      <c r="R13261" s="217">
        <v>10.924369747899201</v>
      </c>
      <c r="S13261" s="217">
        <v>0</v>
      </c>
      <c r="T13261" s="217">
        <v>10.924369747899201</v>
      </c>
      <c r="U13261" s="217">
        <v>10.924369747899201</v>
      </c>
      <c r="V13261" s="217">
        <v>0</v>
      </c>
      <c r="W13261" s="217">
        <v>10.924369747899201</v>
      </c>
      <c r="X13261" s="217">
        <v>10.924369747899201</v>
      </c>
      <c r="Y13261" s="217">
        <v>0</v>
      </c>
    </row>
    <row r="13262" spans="2:25">
      <c r="B13262" s="217" t="s">
        <v>13432</v>
      </c>
      <c r="C13262" s="217" t="s">
        <v>11696</v>
      </c>
      <c r="D13262" s="217" t="s">
        <v>16</v>
      </c>
      <c r="E13262" s="217" t="s">
        <v>86</v>
      </c>
      <c r="F13262" s="217" t="s">
        <v>9</v>
      </c>
      <c r="G13262" s="217" t="s">
        <v>10</v>
      </c>
      <c r="H13262" s="217" t="s">
        <v>174</v>
      </c>
      <c r="I13262" s="217">
        <v>0</v>
      </c>
      <c r="J13262" s="217">
        <v>0</v>
      </c>
      <c r="K13262" s="217">
        <v>0</v>
      </c>
      <c r="L13262" s="217">
        <v>5</v>
      </c>
      <c r="M13262" s="217">
        <v>236.92307692307699</v>
      </c>
      <c r="N13262" s="217">
        <v>0</v>
      </c>
      <c r="O13262" s="217">
        <v>0</v>
      </c>
      <c r="P13262" s="217">
        <v>0</v>
      </c>
      <c r="Q13262" s="217">
        <v>0</v>
      </c>
      <c r="R13262" s="217">
        <v>0</v>
      </c>
      <c r="S13262" s="217">
        <v>0</v>
      </c>
      <c r="T13262" s="217">
        <v>0</v>
      </c>
      <c r="U13262" s="217">
        <v>0</v>
      </c>
      <c r="V13262" s="217">
        <v>0</v>
      </c>
      <c r="W13262" s="217">
        <v>0</v>
      </c>
      <c r="X13262" s="217">
        <v>0</v>
      </c>
      <c r="Y13262" s="217">
        <v>0</v>
      </c>
    </row>
    <row r="13263" spans="2:25">
      <c r="B13263" s="217" t="s">
        <v>13433</v>
      </c>
      <c r="C13263" s="217" t="s">
        <v>11696</v>
      </c>
      <c r="D13263" s="217" t="s">
        <v>16</v>
      </c>
      <c r="E13263" s="217" t="s">
        <v>86</v>
      </c>
      <c r="F13263" s="217" t="s">
        <v>9</v>
      </c>
      <c r="G13263" s="217" t="s">
        <v>10</v>
      </c>
      <c r="H13263" s="217" t="s">
        <v>176</v>
      </c>
      <c r="I13263" s="217">
        <v>0</v>
      </c>
      <c r="J13263" s="217">
        <v>0</v>
      </c>
      <c r="K13263" s="217">
        <v>0</v>
      </c>
      <c r="L13263" s="217">
        <v>21</v>
      </c>
      <c r="M13263" s="217">
        <v>538.461538461538</v>
      </c>
      <c r="N13263" s="217">
        <v>0</v>
      </c>
      <c r="O13263" s="217">
        <v>0</v>
      </c>
      <c r="P13263" s="217">
        <v>0</v>
      </c>
      <c r="Q13263" s="217">
        <v>0</v>
      </c>
      <c r="R13263" s="217">
        <v>0</v>
      </c>
      <c r="S13263" s="217">
        <v>0</v>
      </c>
      <c r="T13263" s="217">
        <v>0</v>
      </c>
      <c r="U13263" s="217">
        <v>0</v>
      </c>
      <c r="V13263" s="217">
        <v>0</v>
      </c>
      <c r="W13263" s="217">
        <v>0</v>
      </c>
      <c r="X13263" s="217">
        <v>0</v>
      </c>
      <c r="Y13263" s="217">
        <v>0</v>
      </c>
    </row>
    <row r="13264" spans="2:25">
      <c r="B13264" s="217" t="s">
        <v>13434</v>
      </c>
      <c r="C13264" s="217" t="s">
        <v>11696</v>
      </c>
      <c r="D13264" s="217" t="s">
        <v>16</v>
      </c>
      <c r="E13264" s="217" t="s">
        <v>86</v>
      </c>
      <c r="F13264" s="217" t="s">
        <v>9</v>
      </c>
      <c r="G13264" s="217" t="s">
        <v>10</v>
      </c>
      <c r="H13264" s="217" t="s">
        <v>178</v>
      </c>
      <c r="I13264" s="217">
        <v>1</v>
      </c>
      <c r="J13264" s="217">
        <v>0</v>
      </c>
      <c r="K13264" s="217">
        <v>1</v>
      </c>
      <c r="L13264" s="217">
        <v>36</v>
      </c>
      <c r="M13264" s="217">
        <v>1313.8461538461499</v>
      </c>
      <c r="N13264" s="217">
        <v>0.761124121779859</v>
      </c>
      <c r="O13264" s="217">
        <v>0</v>
      </c>
      <c r="P13264" s="217">
        <v>0.761124121779859</v>
      </c>
      <c r="Q13264" s="217">
        <v>0.761124121779859</v>
      </c>
      <c r="R13264" s="217">
        <v>0</v>
      </c>
      <c r="S13264" s="217">
        <v>0.761124121779859</v>
      </c>
      <c r="T13264" s="217">
        <v>0.761124121779859</v>
      </c>
      <c r="U13264" s="217">
        <v>0</v>
      </c>
      <c r="V13264" s="217">
        <v>0.761124121779859</v>
      </c>
      <c r="W13264" s="217">
        <v>0.761124121779859</v>
      </c>
      <c r="X13264" s="217">
        <v>0</v>
      </c>
      <c r="Y13264" s="217">
        <v>0.761124121779859</v>
      </c>
    </row>
    <row r="13265" spans="2:25">
      <c r="B13265" s="217" t="s">
        <v>13435</v>
      </c>
      <c r="C13265" s="217" t="s">
        <v>11696</v>
      </c>
      <c r="D13265" s="217" t="s">
        <v>16</v>
      </c>
      <c r="E13265" s="217" t="s">
        <v>86</v>
      </c>
      <c r="F13265" s="217" t="s">
        <v>9</v>
      </c>
      <c r="G13265" s="217" t="s">
        <v>10</v>
      </c>
      <c r="H13265" s="217" t="s">
        <v>5</v>
      </c>
      <c r="I13265" s="217">
        <v>3</v>
      </c>
      <c r="J13265" s="217">
        <v>2</v>
      </c>
      <c r="K13265" s="217">
        <v>1</v>
      </c>
      <c r="L13265" s="217">
        <v>66</v>
      </c>
      <c r="M13265" s="217">
        <v>2380</v>
      </c>
      <c r="N13265" s="217">
        <v>1.26050420168067</v>
      </c>
      <c r="O13265" s="217">
        <v>0.84033613445378197</v>
      </c>
      <c r="P13265" s="217">
        <v>0.42016806722689098</v>
      </c>
      <c r="Q13265" s="217">
        <v>1.26050420168067</v>
      </c>
      <c r="R13265" s="217">
        <v>0.84033613445378197</v>
      </c>
      <c r="S13265" s="217">
        <v>0.42016806722689098</v>
      </c>
      <c r="T13265" s="217">
        <v>1.26050420168067</v>
      </c>
      <c r="U13265" s="217">
        <v>0.84033613445378197</v>
      </c>
      <c r="V13265" s="217">
        <v>0.42016806722689098</v>
      </c>
      <c r="W13265" s="217">
        <v>1.26050420168067</v>
      </c>
      <c r="X13265" s="217">
        <v>0.84033613445378197</v>
      </c>
      <c r="Y13265" s="217">
        <v>0.42016806722689098</v>
      </c>
    </row>
    <row r="13266" spans="2:25">
      <c r="B13266" s="217" t="s">
        <v>13436</v>
      </c>
      <c r="C13266" s="217" t="s">
        <v>11696</v>
      </c>
      <c r="D13266" s="217" t="s">
        <v>16</v>
      </c>
      <c r="E13266" s="217" t="s">
        <v>86</v>
      </c>
      <c r="F13266" s="217" t="s">
        <v>5</v>
      </c>
      <c r="G13266" s="217" t="s">
        <v>10</v>
      </c>
      <c r="H13266" s="217" t="s">
        <v>170</v>
      </c>
      <c r="I13266" s="217">
        <v>0</v>
      </c>
      <c r="J13266" s="217">
        <v>0</v>
      </c>
      <c r="K13266" s="217">
        <v>0</v>
      </c>
      <c r="L13266" s="217">
        <v>0</v>
      </c>
      <c r="M13266" s="217">
        <v>230.50784167289001</v>
      </c>
      <c r="N13266" s="217">
        <v>0</v>
      </c>
      <c r="O13266" s="217">
        <v>0</v>
      </c>
      <c r="P13266" s="217">
        <v>0</v>
      </c>
      <c r="Q13266" s="217">
        <v>0</v>
      </c>
      <c r="R13266" s="217">
        <v>0</v>
      </c>
      <c r="S13266" s="217">
        <v>0</v>
      </c>
      <c r="T13266" s="217">
        <v>0</v>
      </c>
      <c r="U13266" s="217">
        <v>0</v>
      </c>
      <c r="V13266" s="217">
        <v>0</v>
      </c>
      <c r="W13266" s="217">
        <v>0</v>
      </c>
      <c r="X13266" s="217">
        <v>0</v>
      </c>
      <c r="Y13266" s="217">
        <v>0</v>
      </c>
    </row>
    <row r="13267" spans="2:25">
      <c r="B13267" s="217" t="s">
        <v>13437</v>
      </c>
      <c r="C13267" s="217" t="s">
        <v>11696</v>
      </c>
      <c r="D13267" s="217" t="s">
        <v>16</v>
      </c>
      <c r="E13267" s="217" t="s">
        <v>86</v>
      </c>
      <c r="F13267" s="217" t="s">
        <v>5</v>
      </c>
      <c r="G13267" s="217" t="s">
        <v>10</v>
      </c>
      <c r="H13267" s="217" t="s">
        <v>172</v>
      </c>
      <c r="I13267" s="217">
        <v>5</v>
      </c>
      <c r="J13267" s="217">
        <v>5</v>
      </c>
      <c r="K13267" s="217">
        <v>0</v>
      </c>
      <c r="L13267" s="217">
        <v>8</v>
      </c>
      <c r="M13267" s="217">
        <v>350.55265123226297</v>
      </c>
      <c r="N13267" s="217">
        <v>14.263192654296001</v>
      </c>
      <c r="O13267" s="217">
        <v>14.263192654296001</v>
      </c>
      <c r="P13267" s="217">
        <v>0</v>
      </c>
      <c r="Q13267" s="217">
        <v>14.263192654296001</v>
      </c>
      <c r="R13267" s="217">
        <v>14.263192654296001</v>
      </c>
      <c r="S13267" s="217">
        <v>0</v>
      </c>
      <c r="T13267" s="217">
        <v>14.263192654296001</v>
      </c>
      <c r="U13267" s="217">
        <v>14.263192654296001</v>
      </c>
      <c r="V13267" s="217">
        <v>0</v>
      </c>
      <c r="W13267" s="217">
        <v>14.263192654296001</v>
      </c>
      <c r="X13267" s="217">
        <v>14.263192654296001</v>
      </c>
      <c r="Y13267" s="217">
        <v>0</v>
      </c>
    </row>
    <row r="13268" spans="2:25">
      <c r="B13268" s="217" t="s">
        <v>13438</v>
      </c>
      <c r="C13268" s="217" t="s">
        <v>11696</v>
      </c>
      <c r="D13268" s="217" t="s">
        <v>16</v>
      </c>
      <c r="E13268" s="217" t="s">
        <v>86</v>
      </c>
      <c r="F13268" s="217" t="s">
        <v>5</v>
      </c>
      <c r="G13268" s="217" t="s">
        <v>10</v>
      </c>
      <c r="H13268" s="217" t="s">
        <v>174</v>
      </c>
      <c r="I13268" s="217">
        <v>0</v>
      </c>
      <c r="J13268" s="217">
        <v>0</v>
      </c>
      <c r="K13268" s="217">
        <v>0</v>
      </c>
      <c r="L13268" s="217">
        <v>10</v>
      </c>
      <c r="M13268" s="217">
        <v>449.05899925317402</v>
      </c>
      <c r="N13268" s="217">
        <v>0</v>
      </c>
      <c r="O13268" s="217">
        <v>0</v>
      </c>
      <c r="P13268" s="217">
        <v>0</v>
      </c>
      <c r="Q13268" s="217">
        <v>0</v>
      </c>
      <c r="R13268" s="217">
        <v>0</v>
      </c>
      <c r="S13268" s="217">
        <v>0</v>
      </c>
      <c r="T13268" s="217">
        <v>0</v>
      </c>
      <c r="U13268" s="217">
        <v>0</v>
      </c>
      <c r="V13268" s="217">
        <v>0</v>
      </c>
      <c r="W13268" s="217">
        <v>0</v>
      </c>
      <c r="X13268" s="217">
        <v>0</v>
      </c>
      <c r="Y13268" s="217">
        <v>0</v>
      </c>
    </row>
    <row r="13269" spans="2:25">
      <c r="B13269" s="217" t="s">
        <v>13439</v>
      </c>
      <c r="C13269" s="217" t="s">
        <v>11696</v>
      </c>
      <c r="D13269" s="217" t="s">
        <v>16</v>
      </c>
      <c r="E13269" s="217" t="s">
        <v>86</v>
      </c>
      <c r="F13269" s="217" t="s">
        <v>5</v>
      </c>
      <c r="G13269" s="217" t="s">
        <v>10</v>
      </c>
      <c r="H13269" s="217" t="s">
        <v>176</v>
      </c>
      <c r="I13269" s="217">
        <v>3</v>
      </c>
      <c r="J13269" s="217">
        <v>2</v>
      </c>
      <c r="K13269" s="217">
        <v>1</v>
      </c>
      <c r="L13269" s="217">
        <v>26</v>
      </c>
      <c r="M13269" s="217">
        <v>1052.05377147125</v>
      </c>
      <c r="N13269" s="217">
        <v>2.85156527294669</v>
      </c>
      <c r="O13269" s="217">
        <v>1.90104351529779</v>
      </c>
      <c r="P13269" s="217">
        <v>0.95052175764889602</v>
      </c>
      <c r="Q13269" s="217">
        <v>2.85156527294669</v>
      </c>
      <c r="R13269" s="217">
        <v>1.90104351529779</v>
      </c>
      <c r="S13269" s="217">
        <v>0.95052175764889602</v>
      </c>
      <c r="T13269" s="217">
        <v>2.85156527294669</v>
      </c>
      <c r="U13269" s="217">
        <v>1.90104351529779</v>
      </c>
      <c r="V13269" s="217">
        <v>0.95052175764889602</v>
      </c>
      <c r="W13269" s="217">
        <v>2.85156527294669</v>
      </c>
      <c r="X13269" s="217">
        <v>1.90104351529779</v>
      </c>
      <c r="Y13269" s="217">
        <v>0.95052175764889602</v>
      </c>
    </row>
    <row r="13270" spans="2:25">
      <c r="B13270" s="217" t="s">
        <v>13440</v>
      </c>
      <c r="C13270" s="217" t="s">
        <v>11696</v>
      </c>
      <c r="D13270" s="217" t="s">
        <v>16</v>
      </c>
      <c r="E13270" s="217" t="s">
        <v>86</v>
      </c>
      <c r="F13270" s="217" t="s">
        <v>5</v>
      </c>
      <c r="G13270" s="217" t="s">
        <v>10</v>
      </c>
      <c r="H13270" s="217" t="s">
        <v>178</v>
      </c>
      <c r="I13270" s="217">
        <v>8</v>
      </c>
      <c r="J13270" s="217">
        <v>7</v>
      </c>
      <c r="K13270" s="217">
        <v>1</v>
      </c>
      <c r="L13270" s="217">
        <v>63</v>
      </c>
      <c r="M13270" s="217">
        <v>2597.8267363704299</v>
      </c>
      <c r="N13270" s="217">
        <v>3.0794971381260301</v>
      </c>
      <c r="O13270" s="217">
        <v>2.6945599958602702</v>
      </c>
      <c r="P13270" s="217">
        <v>0.38493714226575299</v>
      </c>
      <c r="Q13270" s="217">
        <v>3.0794971381260301</v>
      </c>
      <c r="R13270" s="217">
        <v>2.6945599958602702</v>
      </c>
      <c r="S13270" s="217">
        <v>0.38493714226575299</v>
      </c>
      <c r="T13270" s="217">
        <v>3.0794971381260301</v>
      </c>
      <c r="U13270" s="217">
        <v>2.6945599958602702</v>
      </c>
      <c r="V13270" s="217">
        <v>0.38493714226575299</v>
      </c>
      <c r="W13270" s="217">
        <v>3.0794971381260301</v>
      </c>
      <c r="X13270" s="217">
        <v>2.6945599958602702</v>
      </c>
      <c r="Y13270" s="217">
        <v>0.38493714226575299</v>
      </c>
    </row>
    <row r="13271" spans="2:25">
      <c r="B13271" s="217" t="s">
        <v>13441</v>
      </c>
      <c r="C13271" s="217" t="s">
        <v>11696</v>
      </c>
      <c r="D13271" s="217" t="s">
        <v>16</v>
      </c>
      <c r="E13271" s="217" t="s">
        <v>86</v>
      </c>
      <c r="F13271" s="217" t="s">
        <v>5</v>
      </c>
      <c r="G13271" s="217" t="s">
        <v>10</v>
      </c>
      <c r="H13271" s="217" t="s">
        <v>5</v>
      </c>
      <c r="I13271" s="217">
        <v>16</v>
      </c>
      <c r="J13271" s="217">
        <v>14</v>
      </c>
      <c r="K13271" s="217">
        <v>2</v>
      </c>
      <c r="L13271" s="217">
        <v>107</v>
      </c>
      <c r="M13271" s="217">
        <v>4680</v>
      </c>
      <c r="N13271" s="217">
        <v>3.41880341880342</v>
      </c>
      <c r="O13271" s="217">
        <v>2.9914529914529902</v>
      </c>
      <c r="P13271" s="217">
        <v>0.427350427350427</v>
      </c>
      <c r="Q13271" s="217">
        <v>3.41880341880342</v>
      </c>
      <c r="R13271" s="217">
        <v>2.9914529914529902</v>
      </c>
      <c r="S13271" s="217">
        <v>0.427350427350427</v>
      </c>
      <c r="T13271" s="217">
        <v>3.41880341880342</v>
      </c>
      <c r="U13271" s="217">
        <v>2.9914529914529902</v>
      </c>
      <c r="V13271" s="217">
        <v>0.427350427350427</v>
      </c>
      <c r="W13271" s="217">
        <v>3.41880341880342</v>
      </c>
      <c r="X13271" s="217">
        <v>2.9914529914529902</v>
      </c>
      <c r="Y13271" s="217">
        <v>0.427350427350427</v>
      </c>
    </row>
    <row r="13272" spans="2:25">
      <c r="B13272" s="217" t="s">
        <v>13442</v>
      </c>
      <c r="C13272" s="217" t="s">
        <v>11696</v>
      </c>
      <c r="D13272" s="217" t="s">
        <v>16</v>
      </c>
      <c r="E13272" s="217" t="s">
        <v>86</v>
      </c>
      <c r="F13272" s="217" t="s">
        <v>12</v>
      </c>
      <c r="G13272" s="217" t="s">
        <v>49</v>
      </c>
      <c r="H13272" s="217" t="s">
        <v>170</v>
      </c>
      <c r="I13272" s="217">
        <v>1</v>
      </c>
      <c r="J13272" s="217">
        <v>1</v>
      </c>
      <c r="K13272" s="217">
        <v>0</v>
      </c>
      <c r="L13272" s="217">
        <v>8</v>
      </c>
      <c r="M13272" s="217">
        <v>373.29411764705901</v>
      </c>
      <c r="N13272" s="217">
        <v>2.67885282067444</v>
      </c>
      <c r="O13272" s="217">
        <v>2.67885282067444</v>
      </c>
      <c r="P13272" s="217">
        <v>0</v>
      </c>
      <c r="Q13272" s="217">
        <v>2.67885282067444</v>
      </c>
      <c r="R13272" s="217">
        <v>2.67885282067444</v>
      </c>
      <c r="S13272" s="217">
        <v>0</v>
      </c>
      <c r="T13272" s="217">
        <v>2.67885282067444</v>
      </c>
      <c r="U13272" s="217">
        <v>2.67885282067444</v>
      </c>
      <c r="V13272" s="217">
        <v>0</v>
      </c>
      <c r="W13272" s="217">
        <v>2.67885282067444</v>
      </c>
      <c r="X13272" s="217">
        <v>2.67885282067444</v>
      </c>
      <c r="Y13272" s="217">
        <v>0</v>
      </c>
    </row>
    <row r="13273" spans="2:25">
      <c r="B13273" s="217" t="s">
        <v>13443</v>
      </c>
      <c r="C13273" s="217" t="s">
        <v>11696</v>
      </c>
      <c r="D13273" s="217" t="s">
        <v>16</v>
      </c>
      <c r="E13273" s="217" t="s">
        <v>86</v>
      </c>
      <c r="F13273" s="217" t="s">
        <v>12</v>
      </c>
      <c r="G13273" s="217" t="s">
        <v>49</v>
      </c>
      <c r="H13273" s="217" t="s">
        <v>172</v>
      </c>
      <c r="I13273" s="217">
        <v>0</v>
      </c>
      <c r="J13273" s="217">
        <v>0</v>
      </c>
      <c r="K13273" s="217">
        <v>0</v>
      </c>
      <c r="L13273" s="217">
        <v>14</v>
      </c>
      <c r="M13273" s="217">
        <v>343.82352941176498</v>
      </c>
      <c r="N13273" s="217">
        <v>0</v>
      </c>
      <c r="O13273" s="217">
        <v>0</v>
      </c>
      <c r="P13273" s="217">
        <v>0</v>
      </c>
      <c r="Q13273" s="217">
        <v>0</v>
      </c>
      <c r="R13273" s="217">
        <v>0</v>
      </c>
      <c r="S13273" s="217">
        <v>0</v>
      </c>
      <c r="T13273" s="217">
        <v>0</v>
      </c>
      <c r="U13273" s="217">
        <v>0</v>
      </c>
      <c r="V13273" s="217">
        <v>0</v>
      </c>
      <c r="W13273" s="217">
        <v>0</v>
      </c>
      <c r="X13273" s="217">
        <v>0</v>
      </c>
      <c r="Y13273" s="217">
        <v>0</v>
      </c>
    </row>
    <row r="13274" spans="2:25">
      <c r="B13274" s="217" t="s">
        <v>13444</v>
      </c>
      <c r="C13274" s="217" t="s">
        <v>11696</v>
      </c>
      <c r="D13274" s="217" t="s">
        <v>16</v>
      </c>
      <c r="E13274" s="217" t="s">
        <v>86</v>
      </c>
      <c r="F13274" s="217" t="s">
        <v>12</v>
      </c>
      <c r="G13274" s="217" t="s">
        <v>49</v>
      </c>
      <c r="H13274" s="217" t="s">
        <v>174</v>
      </c>
      <c r="I13274" s="217">
        <v>2</v>
      </c>
      <c r="J13274" s="217">
        <v>2</v>
      </c>
      <c r="K13274" s="217">
        <v>0</v>
      </c>
      <c r="L13274" s="217">
        <v>3</v>
      </c>
      <c r="M13274" s="217">
        <v>304.52941176470603</v>
      </c>
      <c r="N13274" s="217">
        <v>6.5675101410083103</v>
      </c>
      <c r="O13274" s="217">
        <v>6.5675101410083103</v>
      </c>
      <c r="P13274" s="217">
        <v>0</v>
      </c>
      <c r="Q13274" s="217">
        <v>6.5675101410083103</v>
      </c>
      <c r="R13274" s="217">
        <v>6.5675101410083103</v>
      </c>
      <c r="S13274" s="217">
        <v>0</v>
      </c>
      <c r="T13274" s="217">
        <v>6.5675101410083103</v>
      </c>
      <c r="U13274" s="217">
        <v>6.5675101410083103</v>
      </c>
      <c r="V13274" s="217">
        <v>0</v>
      </c>
      <c r="W13274" s="217">
        <v>6.5675101410083103</v>
      </c>
      <c r="X13274" s="217">
        <v>6.5675101410083103</v>
      </c>
      <c r="Y13274" s="217">
        <v>0</v>
      </c>
    </row>
    <row r="13275" spans="2:25">
      <c r="B13275" s="217" t="s">
        <v>13445</v>
      </c>
      <c r="C13275" s="217" t="s">
        <v>11696</v>
      </c>
      <c r="D13275" s="217" t="s">
        <v>16</v>
      </c>
      <c r="E13275" s="217" t="s">
        <v>86</v>
      </c>
      <c r="F13275" s="217" t="s">
        <v>12</v>
      </c>
      <c r="G13275" s="217" t="s">
        <v>49</v>
      </c>
      <c r="H13275" s="217" t="s">
        <v>176</v>
      </c>
      <c r="I13275" s="217">
        <v>2</v>
      </c>
      <c r="J13275" s="217">
        <v>2</v>
      </c>
      <c r="K13275" s="217">
        <v>0</v>
      </c>
      <c r="L13275" s="217">
        <v>4</v>
      </c>
      <c r="M13275" s="217">
        <v>343.82352941176498</v>
      </c>
      <c r="N13275" s="217">
        <v>5.8169375534645003</v>
      </c>
      <c r="O13275" s="217">
        <v>5.8169375534645003</v>
      </c>
      <c r="P13275" s="217">
        <v>0</v>
      </c>
      <c r="Q13275" s="217">
        <v>5.8169375534645003</v>
      </c>
      <c r="R13275" s="217">
        <v>5.8169375534645003</v>
      </c>
      <c r="S13275" s="217">
        <v>0</v>
      </c>
      <c r="T13275" s="217">
        <v>5.8169375534645003</v>
      </c>
      <c r="U13275" s="217">
        <v>5.8169375534645003</v>
      </c>
      <c r="V13275" s="217">
        <v>0</v>
      </c>
      <c r="W13275" s="217">
        <v>5.8169375534645003</v>
      </c>
      <c r="X13275" s="217">
        <v>5.8169375534645003</v>
      </c>
      <c r="Y13275" s="217">
        <v>0</v>
      </c>
    </row>
    <row r="13276" spans="2:25">
      <c r="B13276" s="217" t="s">
        <v>13446</v>
      </c>
      <c r="C13276" s="217" t="s">
        <v>11696</v>
      </c>
      <c r="D13276" s="217" t="s">
        <v>16</v>
      </c>
      <c r="E13276" s="217" t="s">
        <v>86</v>
      </c>
      <c r="F13276" s="217" t="s">
        <v>12</v>
      </c>
      <c r="G13276" s="217" t="s">
        <v>49</v>
      </c>
      <c r="H13276" s="217" t="s">
        <v>178</v>
      </c>
      <c r="I13276" s="217">
        <v>2</v>
      </c>
      <c r="J13276" s="217">
        <v>2</v>
      </c>
      <c r="K13276" s="217">
        <v>0</v>
      </c>
      <c r="L13276" s="217">
        <v>5</v>
      </c>
      <c r="M13276" s="217">
        <v>304.52941176470603</v>
      </c>
      <c r="N13276" s="217">
        <v>6.5675101410083103</v>
      </c>
      <c r="O13276" s="217">
        <v>6.5675101410083103</v>
      </c>
      <c r="P13276" s="217">
        <v>0</v>
      </c>
      <c r="Q13276" s="217">
        <v>6.5675101410083103</v>
      </c>
      <c r="R13276" s="217">
        <v>6.5675101410083103</v>
      </c>
      <c r="S13276" s="217">
        <v>0</v>
      </c>
      <c r="T13276" s="217">
        <v>6.5675101410083103</v>
      </c>
      <c r="U13276" s="217">
        <v>6.5675101410083103</v>
      </c>
      <c r="V13276" s="217">
        <v>0</v>
      </c>
      <c r="W13276" s="217">
        <v>6.5675101410083103</v>
      </c>
      <c r="X13276" s="217">
        <v>6.5675101410083103</v>
      </c>
      <c r="Y13276" s="217">
        <v>0</v>
      </c>
    </row>
    <row r="13277" spans="2:25">
      <c r="B13277" s="217" t="s">
        <v>13447</v>
      </c>
      <c r="C13277" s="217" t="s">
        <v>11696</v>
      </c>
      <c r="D13277" s="217" t="s">
        <v>16</v>
      </c>
      <c r="E13277" s="217" t="s">
        <v>86</v>
      </c>
      <c r="F13277" s="217" t="s">
        <v>12</v>
      </c>
      <c r="G13277" s="217" t="s">
        <v>49</v>
      </c>
      <c r="H13277" s="217" t="s">
        <v>5</v>
      </c>
      <c r="I13277" s="217">
        <v>7</v>
      </c>
      <c r="J13277" s="217">
        <v>7</v>
      </c>
      <c r="K13277" s="217">
        <v>0</v>
      </c>
      <c r="L13277" s="217">
        <v>34</v>
      </c>
      <c r="M13277" s="217">
        <v>1670</v>
      </c>
      <c r="N13277" s="217">
        <v>4.19161676646707</v>
      </c>
      <c r="O13277" s="217">
        <v>4.19161676646707</v>
      </c>
      <c r="P13277" s="217">
        <v>0</v>
      </c>
      <c r="Q13277" s="217">
        <v>4.19161676646707</v>
      </c>
      <c r="R13277" s="217">
        <v>4.19161676646707</v>
      </c>
      <c r="S13277" s="217">
        <v>0</v>
      </c>
      <c r="T13277" s="217">
        <v>4.19161676646707</v>
      </c>
      <c r="U13277" s="217">
        <v>4.19161676646707</v>
      </c>
      <c r="V13277" s="217">
        <v>0</v>
      </c>
      <c r="W13277" s="217">
        <v>4.19161676646707</v>
      </c>
      <c r="X13277" s="217">
        <v>4.19161676646707</v>
      </c>
      <c r="Y13277" s="217">
        <v>0</v>
      </c>
    </row>
    <row r="13278" spans="2:25">
      <c r="B13278" s="217" t="s">
        <v>13448</v>
      </c>
      <c r="C13278" s="217" t="s">
        <v>11696</v>
      </c>
      <c r="D13278" s="217" t="s">
        <v>16</v>
      </c>
      <c r="E13278" s="217" t="s">
        <v>86</v>
      </c>
      <c r="F13278" s="217" t="s">
        <v>9</v>
      </c>
      <c r="G13278" s="217" t="s">
        <v>49</v>
      </c>
      <c r="H13278" s="217" t="s">
        <v>170</v>
      </c>
      <c r="I13278" s="217">
        <v>1</v>
      </c>
      <c r="J13278" s="217">
        <v>1</v>
      </c>
      <c r="K13278" s="217">
        <v>0</v>
      </c>
      <c r="L13278" s="217">
        <v>10</v>
      </c>
      <c r="M13278" s="217">
        <v>365.744680851064</v>
      </c>
      <c r="N13278" s="217">
        <v>2.73414776032577</v>
      </c>
      <c r="O13278" s="217">
        <v>2.73414776032577</v>
      </c>
      <c r="P13278" s="217">
        <v>0</v>
      </c>
      <c r="Q13278" s="217">
        <v>2.73414776032577</v>
      </c>
      <c r="R13278" s="217">
        <v>2.73414776032577</v>
      </c>
      <c r="S13278" s="217">
        <v>0</v>
      </c>
      <c r="T13278" s="217">
        <v>2.73414776032577</v>
      </c>
      <c r="U13278" s="217">
        <v>2.73414776032577</v>
      </c>
      <c r="V13278" s="217">
        <v>0</v>
      </c>
      <c r="W13278" s="217">
        <v>2.73414776032577</v>
      </c>
      <c r="X13278" s="217">
        <v>2.73414776032577</v>
      </c>
      <c r="Y13278" s="217">
        <v>0</v>
      </c>
    </row>
    <row r="13279" spans="2:25">
      <c r="B13279" s="217" t="s">
        <v>13449</v>
      </c>
      <c r="C13279" s="217" t="s">
        <v>11696</v>
      </c>
      <c r="D13279" s="217" t="s">
        <v>16</v>
      </c>
      <c r="E13279" s="217" t="s">
        <v>86</v>
      </c>
      <c r="F13279" s="217" t="s">
        <v>9</v>
      </c>
      <c r="G13279" s="217" t="s">
        <v>49</v>
      </c>
      <c r="H13279" s="217" t="s">
        <v>172</v>
      </c>
      <c r="I13279" s="217">
        <v>0</v>
      </c>
      <c r="J13279" s="217">
        <v>0</v>
      </c>
      <c r="K13279" s="217">
        <v>0</v>
      </c>
      <c r="L13279" s="217">
        <v>18</v>
      </c>
      <c r="M13279" s="217">
        <v>436.86170212766001</v>
      </c>
      <c r="N13279" s="217">
        <v>0</v>
      </c>
      <c r="O13279" s="217">
        <v>0</v>
      </c>
      <c r="P13279" s="217">
        <v>0</v>
      </c>
      <c r="Q13279" s="217">
        <v>0</v>
      </c>
      <c r="R13279" s="217">
        <v>0</v>
      </c>
      <c r="S13279" s="217">
        <v>0</v>
      </c>
      <c r="T13279" s="217">
        <v>0</v>
      </c>
      <c r="U13279" s="217">
        <v>0</v>
      </c>
      <c r="V13279" s="217">
        <v>0</v>
      </c>
      <c r="W13279" s="217">
        <v>0</v>
      </c>
      <c r="X13279" s="217">
        <v>0</v>
      </c>
      <c r="Y13279" s="217">
        <v>0</v>
      </c>
    </row>
    <row r="13280" spans="2:25">
      <c r="B13280" s="217" t="s">
        <v>13450</v>
      </c>
      <c r="C13280" s="217" t="s">
        <v>11696</v>
      </c>
      <c r="D13280" s="217" t="s">
        <v>16</v>
      </c>
      <c r="E13280" s="217" t="s">
        <v>86</v>
      </c>
      <c r="F13280" s="217" t="s">
        <v>9</v>
      </c>
      <c r="G13280" s="217" t="s">
        <v>49</v>
      </c>
      <c r="H13280" s="217" t="s">
        <v>174</v>
      </c>
      <c r="I13280" s="217">
        <v>0</v>
      </c>
      <c r="J13280" s="217">
        <v>0</v>
      </c>
      <c r="K13280" s="217">
        <v>0</v>
      </c>
      <c r="L13280" s="217">
        <v>5</v>
      </c>
      <c r="M13280" s="217">
        <v>355.58510638297901</v>
      </c>
      <c r="N13280" s="217">
        <v>0</v>
      </c>
      <c r="O13280" s="217">
        <v>0</v>
      </c>
      <c r="P13280" s="217">
        <v>0</v>
      </c>
      <c r="Q13280" s="217">
        <v>0</v>
      </c>
      <c r="R13280" s="217">
        <v>0</v>
      </c>
      <c r="S13280" s="217">
        <v>0</v>
      </c>
      <c r="T13280" s="217">
        <v>0</v>
      </c>
      <c r="U13280" s="217">
        <v>0</v>
      </c>
      <c r="V13280" s="217">
        <v>0</v>
      </c>
      <c r="W13280" s="217">
        <v>0</v>
      </c>
      <c r="X13280" s="217">
        <v>0</v>
      </c>
      <c r="Y13280" s="217">
        <v>0</v>
      </c>
    </row>
    <row r="13281" spans="2:25">
      <c r="B13281" s="217" t="s">
        <v>13451</v>
      </c>
      <c r="C13281" s="217" t="s">
        <v>11696</v>
      </c>
      <c r="D13281" s="217" t="s">
        <v>16</v>
      </c>
      <c r="E13281" s="217" t="s">
        <v>86</v>
      </c>
      <c r="F13281" s="217" t="s">
        <v>9</v>
      </c>
      <c r="G13281" s="217" t="s">
        <v>49</v>
      </c>
      <c r="H13281" s="217" t="s">
        <v>176</v>
      </c>
      <c r="I13281" s="217">
        <v>1</v>
      </c>
      <c r="J13281" s="217">
        <v>1</v>
      </c>
      <c r="K13281" s="217">
        <v>0</v>
      </c>
      <c r="L13281" s="217">
        <v>9</v>
      </c>
      <c r="M13281" s="217">
        <v>396.223404255319</v>
      </c>
      <c r="N13281" s="217">
        <v>2.5238287018391699</v>
      </c>
      <c r="O13281" s="217">
        <v>2.5238287018391699</v>
      </c>
      <c r="P13281" s="217">
        <v>0</v>
      </c>
      <c r="Q13281" s="217">
        <v>2.5238287018391699</v>
      </c>
      <c r="R13281" s="217">
        <v>2.5238287018391699</v>
      </c>
      <c r="S13281" s="217">
        <v>0</v>
      </c>
      <c r="T13281" s="217">
        <v>2.5238287018391699</v>
      </c>
      <c r="U13281" s="217">
        <v>2.5238287018391699</v>
      </c>
      <c r="V13281" s="217">
        <v>0</v>
      </c>
      <c r="W13281" s="217">
        <v>2.5238287018391699</v>
      </c>
      <c r="X13281" s="217">
        <v>2.5238287018391699</v>
      </c>
      <c r="Y13281" s="217">
        <v>0</v>
      </c>
    </row>
    <row r="13282" spans="2:25">
      <c r="B13282" s="217" t="s">
        <v>13452</v>
      </c>
      <c r="C13282" s="217" t="s">
        <v>11696</v>
      </c>
      <c r="D13282" s="217" t="s">
        <v>16</v>
      </c>
      <c r="E13282" s="217" t="s">
        <v>86</v>
      </c>
      <c r="F13282" s="217" t="s">
        <v>9</v>
      </c>
      <c r="G13282" s="217" t="s">
        <v>49</v>
      </c>
      <c r="H13282" s="217" t="s">
        <v>178</v>
      </c>
      <c r="I13282" s="217">
        <v>1</v>
      </c>
      <c r="J13282" s="217">
        <v>1</v>
      </c>
      <c r="K13282" s="217">
        <v>0</v>
      </c>
      <c r="L13282" s="217">
        <v>15</v>
      </c>
      <c r="M13282" s="217">
        <v>355.58510638297901</v>
      </c>
      <c r="N13282" s="217">
        <v>2.8122662677636501</v>
      </c>
      <c r="O13282" s="217">
        <v>2.8122662677636501</v>
      </c>
      <c r="P13282" s="217">
        <v>0</v>
      </c>
      <c r="Q13282" s="217">
        <v>2.8122662677636501</v>
      </c>
      <c r="R13282" s="217">
        <v>2.8122662677636501</v>
      </c>
      <c r="S13282" s="217">
        <v>0</v>
      </c>
      <c r="T13282" s="217">
        <v>2.8122662677636501</v>
      </c>
      <c r="U13282" s="217">
        <v>2.8122662677636501</v>
      </c>
      <c r="V13282" s="217">
        <v>0</v>
      </c>
      <c r="W13282" s="217">
        <v>2.8122662677636501</v>
      </c>
      <c r="X13282" s="217">
        <v>2.8122662677636501</v>
      </c>
      <c r="Y13282" s="217">
        <v>0</v>
      </c>
    </row>
    <row r="13283" spans="2:25">
      <c r="B13283" s="217" t="s">
        <v>13453</v>
      </c>
      <c r="C13283" s="217" t="s">
        <v>11696</v>
      </c>
      <c r="D13283" s="217" t="s">
        <v>16</v>
      </c>
      <c r="E13283" s="217" t="s">
        <v>86</v>
      </c>
      <c r="F13283" s="217" t="s">
        <v>9</v>
      </c>
      <c r="G13283" s="217" t="s">
        <v>49</v>
      </c>
      <c r="H13283" s="217" t="s">
        <v>5</v>
      </c>
      <c r="I13283" s="217">
        <v>3</v>
      </c>
      <c r="J13283" s="217">
        <v>3</v>
      </c>
      <c r="K13283" s="217">
        <v>0</v>
      </c>
      <c r="L13283" s="217">
        <v>57</v>
      </c>
      <c r="M13283" s="217">
        <v>1910</v>
      </c>
      <c r="N13283" s="217">
        <v>1.5706806282722501</v>
      </c>
      <c r="O13283" s="217">
        <v>1.5706806282722501</v>
      </c>
      <c r="P13283" s="217">
        <v>0</v>
      </c>
      <c r="Q13283" s="217">
        <v>1.5706806282722501</v>
      </c>
      <c r="R13283" s="217">
        <v>1.5706806282722501</v>
      </c>
      <c r="S13283" s="217">
        <v>0</v>
      </c>
      <c r="T13283" s="217">
        <v>1.5706806282722501</v>
      </c>
      <c r="U13283" s="217">
        <v>1.5706806282722501</v>
      </c>
      <c r="V13283" s="217">
        <v>0</v>
      </c>
      <c r="W13283" s="217">
        <v>1.5706806282722501</v>
      </c>
      <c r="X13283" s="217">
        <v>1.5706806282722501</v>
      </c>
      <c r="Y13283" s="217">
        <v>0</v>
      </c>
    </row>
    <row r="13284" spans="2:25">
      <c r="B13284" s="217" t="s">
        <v>13454</v>
      </c>
      <c r="C13284" s="217" t="s">
        <v>11696</v>
      </c>
      <c r="D13284" s="217" t="s">
        <v>16</v>
      </c>
      <c r="E13284" s="217" t="s">
        <v>86</v>
      </c>
      <c r="F13284" s="217" t="s">
        <v>5</v>
      </c>
      <c r="G13284" s="217" t="s">
        <v>49</v>
      </c>
      <c r="H13284" s="217" t="s">
        <v>170</v>
      </c>
      <c r="I13284" s="217">
        <v>2</v>
      </c>
      <c r="J13284" s="217">
        <v>2</v>
      </c>
      <c r="K13284" s="217">
        <v>0</v>
      </c>
      <c r="L13284" s="217">
        <v>18</v>
      </c>
      <c r="M13284" s="217">
        <v>739.03879849812301</v>
      </c>
      <c r="N13284" s="217">
        <v>2.70621786577972</v>
      </c>
      <c r="O13284" s="217">
        <v>2.70621786577972</v>
      </c>
      <c r="P13284" s="217">
        <v>0</v>
      </c>
      <c r="Q13284" s="217">
        <v>2.70621786577972</v>
      </c>
      <c r="R13284" s="217">
        <v>2.70621786577972</v>
      </c>
      <c r="S13284" s="217">
        <v>0</v>
      </c>
      <c r="T13284" s="217">
        <v>2.70621786577972</v>
      </c>
      <c r="U13284" s="217">
        <v>2.70621786577972</v>
      </c>
      <c r="V13284" s="217">
        <v>0</v>
      </c>
      <c r="W13284" s="217">
        <v>2.70621786577972</v>
      </c>
      <c r="X13284" s="217">
        <v>2.70621786577972</v>
      </c>
      <c r="Y13284" s="217">
        <v>0</v>
      </c>
    </row>
    <row r="13285" spans="2:25">
      <c r="B13285" s="217" t="s">
        <v>13455</v>
      </c>
      <c r="C13285" s="217" t="s">
        <v>11696</v>
      </c>
      <c r="D13285" s="217" t="s">
        <v>16</v>
      </c>
      <c r="E13285" s="217" t="s">
        <v>86</v>
      </c>
      <c r="F13285" s="217" t="s">
        <v>5</v>
      </c>
      <c r="G13285" s="217" t="s">
        <v>49</v>
      </c>
      <c r="H13285" s="217" t="s">
        <v>172</v>
      </c>
      <c r="I13285" s="217">
        <v>0</v>
      </c>
      <c r="J13285" s="217">
        <v>0</v>
      </c>
      <c r="K13285" s="217">
        <v>0</v>
      </c>
      <c r="L13285" s="217">
        <v>32</v>
      </c>
      <c r="M13285" s="217">
        <v>780.68523153942397</v>
      </c>
      <c r="N13285" s="217">
        <v>0</v>
      </c>
      <c r="O13285" s="217">
        <v>0</v>
      </c>
      <c r="P13285" s="217">
        <v>0</v>
      </c>
      <c r="Q13285" s="217">
        <v>0</v>
      </c>
      <c r="R13285" s="217">
        <v>0</v>
      </c>
      <c r="S13285" s="217">
        <v>0</v>
      </c>
      <c r="T13285" s="217">
        <v>0</v>
      </c>
      <c r="U13285" s="217">
        <v>0</v>
      </c>
      <c r="V13285" s="217">
        <v>0</v>
      </c>
      <c r="W13285" s="217">
        <v>0</v>
      </c>
      <c r="X13285" s="217">
        <v>0</v>
      </c>
      <c r="Y13285" s="217">
        <v>0</v>
      </c>
    </row>
    <row r="13286" spans="2:25">
      <c r="B13286" s="217" t="s">
        <v>13456</v>
      </c>
      <c r="C13286" s="217" t="s">
        <v>11696</v>
      </c>
      <c r="D13286" s="217" t="s">
        <v>16</v>
      </c>
      <c r="E13286" s="217" t="s">
        <v>86</v>
      </c>
      <c r="F13286" s="217" t="s">
        <v>5</v>
      </c>
      <c r="G13286" s="217" t="s">
        <v>49</v>
      </c>
      <c r="H13286" s="217" t="s">
        <v>174</v>
      </c>
      <c r="I13286" s="217">
        <v>2</v>
      </c>
      <c r="J13286" s="217">
        <v>2</v>
      </c>
      <c r="K13286" s="217">
        <v>0</v>
      </c>
      <c r="L13286" s="217">
        <v>8</v>
      </c>
      <c r="M13286" s="217">
        <v>660.11451814768498</v>
      </c>
      <c r="N13286" s="217">
        <v>3.0297773265343499</v>
      </c>
      <c r="O13286" s="217">
        <v>3.0297773265343499</v>
      </c>
      <c r="P13286" s="217">
        <v>0</v>
      </c>
      <c r="Q13286" s="217">
        <v>3.0297773265343499</v>
      </c>
      <c r="R13286" s="217">
        <v>3.0297773265343499</v>
      </c>
      <c r="S13286" s="217">
        <v>0</v>
      </c>
      <c r="T13286" s="217">
        <v>3.0297773265343499</v>
      </c>
      <c r="U13286" s="217">
        <v>3.0297773265343499</v>
      </c>
      <c r="V13286" s="217">
        <v>0</v>
      </c>
      <c r="W13286" s="217">
        <v>3.0297773265343499</v>
      </c>
      <c r="X13286" s="217">
        <v>3.0297773265343499</v>
      </c>
      <c r="Y13286" s="217">
        <v>0</v>
      </c>
    </row>
    <row r="13287" spans="2:25">
      <c r="B13287" s="217" t="s">
        <v>13457</v>
      </c>
      <c r="C13287" s="217" t="s">
        <v>11696</v>
      </c>
      <c r="D13287" s="217" t="s">
        <v>16</v>
      </c>
      <c r="E13287" s="217" t="s">
        <v>86</v>
      </c>
      <c r="F13287" s="217" t="s">
        <v>5</v>
      </c>
      <c r="G13287" s="217" t="s">
        <v>49</v>
      </c>
      <c r="H13287" s="217" t="s">
        <v>176</v>
      </c>
      <c r="I13287" s="217">
        <v>3</v>
      </c>
      <c r="J13287" s="217">
        <v>3</v>
      </c>
      <c r="K13287" s="217">
        <v>0</v>
      </c>
      <c r="L13287" s="217">
        <v>13</v>
      </c>
      <c r="M13287" s="217">
        <v>740.04693366708398</v>
      </c>
      <c r="N13287" s="217">
        <v>4.0537969465455204</v>
      </c>
      <c r="O13287" s="217">
        <v>4.0537969465455204</v>
      </c>
      <c r="P13287" s="217">
        <v>0</v>
      </c>
      <c r="Q13287" s="217">
        <v>4.0537969465455204</v>
      </c>
      <c r="R13287" s="217">
        <v>4.0537969465455204</v>
      </c>
      <c r="S13287" s="217">
        <v>0</v>
      </c>
      <c r="T13287" s="217">
        <v>4.0537969465455204</v>
      </c>
      <c r="U13287" s="217">
        <v>4.0537969465455204</v>
      </c>
      <c r="V13287" s="217">
        <v>0</v>
      </c>
      <c r="W13287" s="217">
        <v>4.0537969465455204</v>
      </c>
      <c r="X13287" s="217">
        <v>4.0537969465455204</v>
      </c>
      <c r="Y13287" s="217">
        <v>0</v>
      </c>
    </row>
    <row r="13288" spans="2:25">
      <c r="B13288" s="217" t="s">
        <v>13458</v>
      </c>
      <c r="C13288" s="217" t="s">
        <v>11696</v>
      </c>
      <c r="D13288" s="217" t="s">
        <v>16</v>
      </c>
      <c r="E13288" s="217" t="s">
        <v>86</v>
      </c>
      <c r="F13288" s="217" t="s">
        <v>5</v>
      </c>
      <c r="G13288" s="217" t="s">
        <v>49</v>
      </c>
      <c r="H13288" s="217" t="s">
        <v>178</v>
      </c>
      <c r="I13288" s="217">
        <v>3</v>
      </c>
      <c r="J13288" s="217">
        <v>3</v>
      </c>
      <c r="K13288" s="217">
        <v>0</v>
      </c>
      <c r="L13288" s="217">
        <v>20</v>
      </c>
      <c r="M13288" s="217">
        <v>660.11451814768498</v>
      </c>
      <c r="N13288" s="217">
        <v>4.54466598980152</v>
      </c>
      <c r="O13288" s="217">
        <v>4.54466598980152</v>
      </c>
      <c r="P13288" s="217">
        <v>0</v>
      </c>
      <c r="Q13288" s="217">
        <v>4.54466598980152</v>
      </c>
      <c r="R13288" s="217">
        <v>4.54466598980152</v>
      </c>
      <c r="S13288" s="217">
        <v>0</v>
      </c>
      <c r="T13288" s="217">
        <v>4.54466598980152</v>
      </c>
      <c r="U13288" s="217">
        <v>4.54466598980152</v>
      </c>
      <c r="V13288" s="217">
        <v>0</v>
      </c>
      <c r="W13288" s="217">
        <v>4.54466598980152</v>
      </c>
      <c r="X13288" s="217">
        <v>4.54466598980152</v>
      </c>
      <c r="Y13288" s="217">
        <v>0</v>
      </c>
    </row>
    <row r="13289" spans="2:25">
      <c r="B13289" s="217" t="s">
        <v>13459</v>
      </c>
      <c r="C13289" s="217" t="s">
        <v>11696</v>
      </c>
      <c r="D13289" s="217" t="s">
        <v>16</v>
      </c>
      <c r="E13289" s="217" t="s">
        <v>86</v>
      </c>
      <c r="F13289" s="217" t="s">
        <v>5</v>
      </c>
      <c r="G13289" s="217" t="s">
        <v>49</v>
      </c>
      <c r="H13289" s="217" t="s">
        <v>5</v>
      </c>
      <c r="I13289" s="217">
        <v>10</v>
      </c>
      <c r="J13289" s="217">
        <v>10</v>
      </c>
      <c r="K13289" s="217">
        <v>0</v>
      </c>
      <c r="L13289" s="217">
        <v>91</v>
      </c>
      <c r="M13289" s="217">
        <v>3580</v>
      </c>
      <c r="N13289" s="217">
        <v>2.7932960893854699</v>
      </c>
      <c r="O13289" s="217">
        <v>2.7932960893854699</v>
      </c>
      <c r="P13289" s="217">
        <v>0</v>
      </c>
      <c r="Q13289" s="217">
        <v>2.7932960893854699</v>
      </c>
      <c r="R13289" s="217">
        <v>2.7932960893854699</v>
      </c>
      <c r="S13289" s="217">
        <v>0</v>
      </c>
      <c r="T13289" s="217">
        <v>2.7932960893854699</v>
      </c>
      <c r="U13289" s="217">
        <v>2.7932960893854699</v>
      </c>
      <c r="V13289" s="217">
        <v>0</v>
      </c>
      <c r="W13289" s="217">
        <v>2.7932960893854699</v>
      </c>
      <c r="X13289" s="217">
        <v>2.7932960893854699</v>
      </c>
      <c r="Y13289" s="217">
        <v>0</v>
      </c>
    </row>
    <row r="13290" spans="2:25">
      <c r="B13290" s="217" t="s">
        <v>13460</v>
      </c>
      <c r="C13290" s="217" t="s">
        <v>11696</v>
      </c>
      <c r="D13290" s="217" t="s">
        <v>16</v>
      </c>
      <c r="E13290" s="217" t="s">
        <v>86</v>
      </c>
      <c r="F13290" s="217" t="s">
        <v>12</v>
      </c>
      <c r="G13290" s="217" t="s">
        <v>13</v>
      </c>
      <c r="H13290" s="217" t="s">
        <v>170</v>
      </c>
      <c r="I13290" s="217">
        <v>0</v>
      </c>
      <c r="J13290" s="217">
        <v>0</v>
      </c>
      <c r="K13290" s="217">
        <v>0</v>
      </c>
      <c r="L13290" s="217">
        <v>0</v>
      </c>
      <c r="M13290" s="217">
        <v>0</v>
      </c>
    </row>
    <row r="13291" spans="2:25">
      <c r="B13291" s="217" t="s">
        <v>13461</v>
      </c>
      <c r="C13291" s="217" t="s">
        <v>11696</v>
      </c>
      <c r="D13291" s="217" t="s">
        <v>16</v>
      </c>
      <c r="E13291" s="217" t="s">
        <v>86</v>
      </c>
      <c r="F13291" s="217" t="s">
        <v>12</v>
      </c>
      <c r="G13291" s="217" t="s">
        <v>13</v>
      </c>
      <c r="H13291" s="217" t="s">
        <v>172</v>
      </c>
      <c r="I13291" s="217">
        <v>0</v>
      </c>
      <c r="J13291" s="217">
        <v>0</v>
      </c>
      <c r="K13291" s="217">
        <v>0</v>
      </c>
      <c r="L13291" s="217">
        <v>0</v>
      </c>
      <c r="M13291" s="217">
        <v>15.454545454545499</v>
      </c>
      <c r="N13291" s="217">
        <v>0</v>
      </c>
      <c r="O13291" s="217">
        <v>0</v>
      </c>
      <c r="P13291" s="217">
        <v>0</v>
      </c>
      <c r="Q13291" s="217">
        <v>0</v>
      </c>
      <c r="R13291" s="217">
        <v>0</v>
      </c>
      <c r="S13291" s="217">
        <v>0</v>
      </c>
      <c r="T13291" s="217">
        <v>0</v>
      </c>
      <c r="U13291" s="217">
        <v>0</v>
      </c>
      <c r="V13291" s="217">
        <v>0</v>
      </c>
      <c r="W13291" s="217">
        <v>0</v>
      </c>
      <c r="X13291" s="217">
        <v>0</v>
      </c>
      <c r="Y13291" s="217">
        <v>0</v>
      </c>
    </row>
    <row r="13292" spans="2:25">
      <c r="B13292" s="217" t="s">
        <v>13462</v>
      </c>
      <c r="C13292" s="217" t="s">
        <v>11696</v>
      </c>
      <c r="D13292" s="217" t="s">
        <v>16</v>
      </c>
      <c r="E13292" s="217" t="s">
        <v>86</v>
      </c>
      <c r="F13292" s="217" t="s">
        <v>12</v>
      </c>
      <c r="G13292" s="217" t="s">
        <v>13</v>
      </c>
      <c r="H13292" s="217" t="s">
        <v>174</v>
      </c>
      <c r="I13292" s="217">
        <v>0</v>
      </c>
      <c r="J13292" s="217">
        <v>0</v>
      </c>
      <c r="K13292" s="217">
        <v>0</v>
      </c>
      <c r="L13292" s="217">
        <v>0</v>
      </c>
      <c r="M13292" s="217">
        <v>30.909090909090899</v>
      </c>
      <c r="N13292" s="217">
        <v>0</v>
      </c>
      <c r="O13292" s="217">
        <v>0</v>
      </c>
      <c r="P13292" s="217">
        <v>0</v>
      </c>
      <c r="Q13292" s="217">
        <v>0</v>
      </c>
      <c r="R13292" s="217">
        <v>0</v>
      </c>
      <c r="S13292" s="217">
        <v>0</v>
      </c>
      <c r="T13292" s="217">
        <v>0</v>
      </c>
      <c r="U13292" s="217">
        <v>0</v>
      </c>
      <c r="V13292" s="217">
        <v>0</v>
      </c>
      <c r="W13292" s="217">
        <v>0</v>
      </c>
      <c r="X13292" s="217">
        <v>0</v>
      </c>
      <c r="Y13292" s="217">
        <v>0</v>
      </c>
    </row>
    <row r="13293" spans="2:25">
      <c r="B13293" s="217" t="s">
        <v>13463</v>
      </c>
      <c r="C13293" s="217" t="s">
        <v>11696</v>
      </c>
      <c r="D13293" s="217" t="s">
        <v>16</v>
      </c>
      <c r="E13293" s="217" t="s">
        <v>86</v>
      </c>
      <c r="F13293" s="217" t="s">
        <v>12</v>
      </c>
      <c r="G13293" s="217" t="s">
        <v>13</v>
      </c>
      <c r="H13293" s="217" t="s">
        <v>176</v>
      </c>
      <c r="I13293" s="217">
        <v>0</v>
      </c>
      <c r="J13293" s="217">
        <v>0</v>
      </c>
      <c r="K13293" s="217">
        <v>0</v>
      </c>
      <c r="L13293" s="217">
        <v>0</v>
      </c>
      <c r="M13293" s="217">
        <v>46.363636363636402</v>
      </c>
      <c r="N13293" s="217">
        <v>0</v>
      </c>
      <c r="O13293" s="217">
        <v>0</v>
      </c>
      <c r="P13293" s="217">
        <v>0</v>
      </c>
      <c r="Q13293" s="217">
        <v>0</v>
      </c>
      <c r="R13293" s="217">
        <v>0</v>
      </c>
      <c r="S13293" s="217">
        <v>0</v>
      </c>
      <c r="T13293" s="217">
        <v>0</v>
      </c>
      <c r="U13293" s="217">
        <v>0</v>
      </c>
      <c r="V13293" s="217">
        <v>0</v>
      </c>
      <c r="W13293" s="217">
        <v>0</v>
      </c>
      <c r="X13293" s="217">
        <v>0</v>
      </c>
      <c r="Y13293" s="217">
        <v>0</v>
      </c>
    </row>
    <row r="13294" spans="2:25">
      <c r="B13294" s="217" t="s">
        <v>13464</v>
      </c>
      <c r="C13294" s="217" t="s">
        <v>11696</v>
      </c>
      <c r="D13294" s="217" t="s">
        <v>16</v>
      </c>
      <c r="E13294" s="217" t="s">
        <v>86</v>
      </c>
      <c r="F13294" s="217" t="s">
        <v>12</v>
      </c>
      <c r="G13294" s="217" t="s">
        <v>13</v>
      </c>
      <c r="H13294" s="217" t="s">
        <v>178</v>
      </c>
      <c r="I13294" s="217">
        <v>0</v>
      </c>
      <c r="J13294" s="217">
        <v>0</v>
      </c>
      <c r="K13294" s="217">
        <v>0</v>
      </c>
      <c r="L13294" s="217">
        <v>0</v>
      </c>
      <c r="M13294" s="217">
        <v>77.272727272727295</v>
      </c>
      <c r="N13294" s="217">
        <v>0</v>
      </c>
      <c r="O13294" s="217">
        <v>0</v>
      </c>
      <c r="P13294" s="217">
        <v>0</v>
      </c>
      <c r="Q13294" s="217">
        <v>0</v>
      </c>
      <c r="R13294" s="217">
        <v>0</v>
      </c>
      <c r="S13294" s="217">
        <v>0</v>
      </c>
      <c r="T13294" s="217">
        <v>0</v>
      </c>
      <c r="U13294" s="217">
        <v>0</v>
      </c>
      <c r="V13294" s="217">
        <v>0</v>
      </c>
      <c r="W13294" s="217">
        <v>0</v>
      </c>
      <c r="X13294" s="217">
        <v>0</v>
      </c>
      <c r="Y13294" s="217">
        <v>0</v>
      </c>
    </row>
    <row r="13295" spans="2:25">
      <c r="B13295" s="217" t="s">
        <v>13465</v>
      </c>
      <c r="C13295" s="217" t="s">
        <v>11696</v>
      </c>
      <c r="D13295" s="217" t="s">
        <v>16</v>
      </c>
      <c r="E13295" s="217" t="s">
        <v>86</v>
      </c>
      <c r="F13295" s="217" t="s">
        <v>12</v>
      </c>
      <c r="G13295" s="217" t="s">
        <v>13</v>
      </c>
      <c r="H13295" s="217" t="s">
        <v>5</v>
      </c>
      <c r="I13295" s="217">
        <v>0</v>
      </c>
      <c r="J13295" s="217">
        <v>0</v>
      </c>
      <c r="K13295" s="217">
        <v>0</v>
      </c>
      <c r="L13295" s="217">
        <v>0</v>
      </c>
      <c r="M13295" s="217">
        <v>170</v>
      </c>
      <c r="N13295" s="217">
        <v>0</v>
      </c>
      <c r="O13295" s="217">
        <v>0</v>
      </c>
      <c r="P13295" s="217">
        <v>0</v>
      </c>
      <c r="Q13295" s="217">
        <v>0</v>
      </c>
      <c r="R13295" s="217">
        <v>0</v>
      </c>
      <c r="S13295" s="217">
        <v>0</v>
      </c>
      <c r="T13295" s="217">
        <v>0</v>
      </c>
      <c r="U13295" s="217">
        <v>0</v>
      </c>
      <c r="V13295" s="217">
        <v>0</v>
      </c>
      <c r="W13295" s="217">
        <v>0</v>
      </c>
      <c r="X13295" s="217">
        <v>0</v>
      </c>
      <c r="Y13295" s="217">
        <v>0</v>
      </c>
    </row>
    <row r="13296" spans="2:25">
      <c r="B13296" s="217" t="s">
        <v>13466</v>
      </c>
      <c r="C13296" s="217" t="s">
        <v>11696</v>
      </c>
      <c r="D13296" s="217" t="s">
        <v>16</v>
      </c>
      <c r="E13296" s="217" t="s">
        <v>86</v>
      </c>
      <c r="F13296" s="217" t="s">
        <v>9</v>
      </c>
      <c r="G13296" s="217" t="s">
        <v>13</v>
      </c>
      <c r="H13296" s="217" t="s">
        <v>170</v>
      </c>
      <c r="I13296" s="217">
        <v>0</v>
      </c>
      <c r="J13296" s="217">
        <v>0</v>
      </c>
      <c r="K13296" s="217">
        <v>0</v>
      </c>
      <c r="L13296" s="217">
        <v>0</v>
      </c>
      <c r="M13296" s="217">
        <v>0</v>
      </c>
    </row>
    <row r="13297" spans="2:25">
      <c r="B13297" s="217" t="s">
        <v>13467</v>
      </c>
      <c r="C13297" s="217" t="s">
        <v>11696</v>
      </c>
      <c r="D13297" s="217" t="s">
        <v>16</v>
      </c>
      <c r="E13297" s="217" t="s">
        <v>86</v>
      </c>
      <c r="F13297" s="217" t="s">
        <v>9</v>
      </c>
      <c r="G13297" s="217" t="s">
        <v>13</v>
      </c>
      <c r="H13297" s="217" t="s">
        <v>172</v>
      </c>
      <c r="I13297" s="217">
        <v>0</v>
      </c>
      <c r="J13297" s="217">
        <v>0</v>
      </c>
      <c r="K13297" s="217">
        <v>0</v>
      </c>
      <c r="L13297" s="217">
        <v>0</v>
      </c>
      <c r="M13297" s="217">
        <v>15</v>
      </c>
      <c r="N13297" s="217">
        <v>0</v>
      </c>
      <c r="O13297" s="217">
        <v>0</v>
      </c>
      <c r="P13297" s="217">
        <v>0</v>
      </c>
      <c r="Q13297" s="217">
        <v>0</v>
      </c>
      <c r="R13297" s="217">
        <v>0</v>
      </c>
      <c r="S13297" s="217">
        <v>0</v>
      </c>
      <c r="T13297" s="217">
        <v>0</v>
      </c>
      <c r="U13297" s="217">
        <v>0</v>
      </c>
      <c r="V13297" s="217">
        <v>0</v>
      </c>
      <c r="W13297" s="217">
        <v>0</v>
      </c>
      <c r="X13297" s="217">
        <v>0</v>
      </c>
      <c r="Y13297" s="217">
        <v>0</v>
      </c>
    </row>
    <row r="13298" spans="2:25">
      <c r="B13298" s="217" t="s">
        <v>13468</v>
      </c>
      <c r="C13298" s="217" t="s">
        <v>11696</v>
      </c>
      <c r="D13298" s="217" t="s">
        <v>16</v>
      </c>
      <c r="E13298" s="217" t="s">
        <v>86</v>
      </c>
      <c r="F13298" s="217" t="s">
        <v>9</v>
      </c>
      <c r="G13298" s="217" t="s">
        <v>13</v>
      </c>
      <c r="H13298" s="217" t="s">
        <v>174</v>
      </c>
      <c r="I13298" s="217">
        <v>0</v>
      </c>
      <c r="J13298" s="217">
        <v>0</v>
      </c>
      <c r="K13298" s="217">
        <v>0</v>
      </c>
      <c r="L13298" s="217">
        <v>1</v>
      </c>
      <c r="M13298" s="217">
        <v>30</v>
      </c>
      <c r="N13298" s="217">
        <v>0</v>
      </c>
      <c r="O13298" s="217">
        <v>0</v>
      </c>
      <c r="P13298" s="217">
        <v>0</v>
      </c>
      <c r="Q13298" s="217">
        <v>0</v>
      </c>
      <c r="R13298" s="217">
        <v>0</v>
      </c>
      <c r="S13298" s="217">
        <v>0</v>
      </c>
      <c r="T13298" s="217">
        <v>0</v>
      </c>
      <c r="U13298" s="217">
        <v>0</v>
      </c>
      <c r="V13298" s="217">
        <v>0</v>
      </c>
      <c r="W13298" s="217">
        <v>0</v>
      </c>
      <c r="X13298" s="217">
        <v>0</v>
      </c>
      <c r="Y13298" s="217">
        <v>0</v>
      </c>
    </row>
    <row r="13299" spans="2:25">
      <c r="B13299" s="217" t="s">
        <v>13469</v>
      </c>
      <c r="C13299" s="217" t="s">
        <v>11696</v>
      </c>
      <c r="D13299" s="217" t="s">
        <v>16</v>
      </c>
      <c r="E13299" s="217" t="s">
        <v>86</v>
      </c>
      <c r="F13299" s="217" t="s">
        <v>9</v>
      </c>
      <c r="G13299" s="217" t="s">
        <v>13</v>
      </c>
      <c r="H13299" s="217" t="s">
        <v>176</v>
      </c>
      <c r="I13299" s="217">
        <v>0</v>
      </c>
      <c r="J13299" s="217">
        <v>0</v>
      </c>
      <c r="K13299" s="217">
        <v>0</v>
      </c>
      <c r="L13299" s="217">
        <v>1</v>
      </c>
      <c r="M13299" s="217">
        <v>45</v>
      </c>
      <c r="N13299" s="217">
        <v>0</v>
      </c>
      <c r="O13299" s="217">
        <v>0</v>
      </c>
      <c r="P13299" s="217">
        <v>0</v>
      </c>
      <c r="Q13299" s="217">
        <v>0</v>
      </c>
      <c r="R13299" s="217">
        <v>0</v>
      </c>
      <c r="S13299" s="217">
        <v>0</v>
      </c>
      <c r="T13299" s="217">
        <v>0</v>
      </c>
      <c r="U13299" s="217">
        <v>0</v>
      </c>
      <c r="V13299" s="217">
        <v>0</v>
      </c>
      <c r="W13299" s="217">
        <v>0</v>
      </c>
      <c r="X13299" s="217">
        <v>0</v>
      </c>
      <c r="Y13299" s="217">
        <v>0</v>
      </c>
    </row>
    <row r="13300" spans="2:25">
      <c r="B13300" s="217" t="s">
        <v>13470</v>
      </c>
      <c r="C13300" s="217" t="s">
        <v>11696</v>
      </c>
      <c r="D13300" s="217" t="s">
        <v>16</v>
      </c>
      <c r="E13300" s="217" t="s">
        <v>86</v>
      </c>
      <c r="F13300" s="217" t="s">
        <v>9</v>
      </c>
      <c r="G13300" s="217" t="s">
        <v>13</v>
      </c>
      <c r="H13300" s="217" t="s">
        <v>178</v>
      </c>
      <c r="I13300" s="217">
        <v>0</v>
      </c>
      <c r="J13300" s="217">
        <v>0</v>
      </c>
      <c r="K13300" s="217">
        <v>0</v>
      </c>
      <c r="L13300" s="217">
        <v>1</v>
      </c>
      <c r="M13300" s="217">
        <v>90</v>
      </c>
      <c r="N13300" s="217">
        <v>0</v>
      </c>
      <c r="O13300" s="217">
        <v>0</v>
      </c>
      <c r="P13300" s="217">
        <v>0</v>
      </c>
      <c r="Q13300" s="217">
        <v>0</v>
      </c>
      <c r="R13300" s="217">
        <v>0</v>
      </c>
      <c r="S13300" s="217">
        <v>0</v>
      </c>
      <c r="T13300" s="217">
        <v>0</v>
      </c>
      <c r="U13300" s="217">
        <v>0</v>
      </c>
      <c r="V13300" s="217">
        <v>0</v>
      </c>
      <c r="W13300" s="217">
        <v>0</v>
      </c>
      <c r="X13300" s="217">
        <v>0</v>
      </c>
      <c r="Y13300" s="217">
        <v>0</v>
      </c>
    </row>
    <row r="13301" spans="2:25">
      <c r="B13301" s="217" t="s">
        <v>13471</v>
      </c>
      <c r="C13301" s="217" t="s">
        <v>11696</v>
      </c>
      <c r="D13301" s="217" t="s">
        <v>16</v>
      </c>
      <c r="E13301" s="217" t="s">
        <v>86</v>
      </c>
      <c r="F13301" s="217" t="s">
        <v>9</v>
      </c>
      <c r="G13301" s="217" t="s">
        <v>13</v>
      </c>
      <c r="H13301" s="217" t="s">
        <v>5</v>
      </c>
      <c r="I13301" s="217">
        <v>0</v>
      </c>
      <c r="J13301" s="217">
        <v>0</v>
      </c>
      <c r="K13301" s="217">
        <v>0</v>
      </c>
      <c r="L13301" s="217">
        <v>3</v>
      </c>
      <c r="M13301" s="217">
        <v>180</v>
      </c>
      <c r="N13301" s="217">
        <v>0</v>
      </c>
      <c r="O13301" s="217">
        <v>0</v>
      </c>
      <c r="P13301" s="217">
        <v>0</v>
      </c>
      <c r="Q13301" s="217">
        <v>0</v>
      </c>
      <c r="R13301" s="217">
        <v>0</v>
      </c>
      <c r="S13301" s="217">
        <v>0</v>
      </c>
      <c r="T13301" s="217">
        <v>0</v>
      </c>
      <c r="U13301" s="217">
        <v>0</v>
      </c>
      <c r="V13301" s="217">
        <v>0</v>
      </c>
      <c r="W13301" s="217">
        <v>0</v>
      </c>
      <c r="X13301" s="217">
        <v>0</v>
      </c>
      <c r="Y13301" s="217">
        <v>0</v>
      </c>
    </row>
    <row r="13302" spans="2:25">
      <c r="B13302" s="217" t="s">
        <v>13472</v>
      </c>
      <c r="C13302" s="217" t="s">
        <v>11696</v>
      </c>
      <c r="D13302" s="217" t="s">
        <v>16</v>
      </c>
      <c r="E13302" s="217" t="s">
        <v>86</v>
      </c>
      <c r="F13302" s="217" t="s">
        <v>5</v>
      </c>
      <c r="G13302" s="217" t="s">
        <v>13</v>
      </c>
      <c r="H13302" s="217" t="s">
        <v>170</v>
      </c>
      <c r="I13302" s="217">
        <v>0</v>
      </c>
      <c r="J13302" s="217">
        <v>0</v>
      </c>
      <c r="K13302" s="217">
        <v>0</v>
      </c>
      <c r="L13302" s="217">
        <v>0</v>
      </c>
      <c r="M13302" s="217">
        <v>0</v>
      </c>
    </row>
    <row r="13303" spans="2:25">
      <c r="B13303" s="217" t="s">
        <v>13473</v>
      </c>
      <c r="C13303" s="217" t="s">
        <v>11696</v>
      </c>
      <c r="D13303" s="217" t="s">
        <v>16</v>
      </c>
      <c r="E13303" s="217" t="s">
        <v>86</v>
      </c>
      <c r="F13303" s="217" t="s">
        <v>5</v>
      </c>
      <c r="G13303" s="217" t="s">
        <v>13</v>
      </c>
      <c r="H13303" s="217" t="s">
        <v>172</v>
      </c>
      <c r="I13303" s="217">
        <v>0</v>
      </c>
      <c r="J13303" s="217">
        <v>0</v>
      </c>
      <c r="K13303" s="217">
        <v>0</v>
      </c>
      <c r="L13303" s="217">
        <v>0</v>
      </c>
      <c r="M13303" s="217">
        <v>30.454545454545499</v>
      </c>
      <c r="N13303" s="217">
        <v>0</v>
      </c>
      <c r="O13303" s="217">
        <v>0</v>
      </c>
      <c r="P13303" s="217">
        <v>0</v>
      </c>
      <c r="Q13303" s="217">
        <v>0</v>
      </c>
      <c r="R13303" s="217">
        <v>0</v>
      </c>
      <c r="S13303" s="217">
        <v>0</v>
      </c>
      <c r="T13303" s="217">
        <v>0</v>
      </c>
      <c r="U13303" s="217">
        <v>0</v>
      </c>
      <c r="V13303" s="217">
        <v>0</v>
      </c>
      <c r="W13303" s="217">
        <v>0</v>
      </c>
      <c r="X13303" s="217">
        <v>0</v>
      </c>
      <c r="Y13303" s="217">
        <v>0</v>
      </c>
    </row>
    <row r="13304" spans="2:25">
      <c r="B13304" s="217" t="s">
        <v>13474</v>
      </c>
      <c r="C13304" s="217" t="s">
        <v>11696</v>
      </c>
      <c r="D13304" s="217" t="s">
        <v>16</v>
      </c>
      <c r="E13304" s="217" t="s">
        <v>86</v>
      </c>
      <c r="F13304" s="217" t="s">
        <v>5</v>
      </c>
      <c r="G13304" s="217" t="s">
        <v>13</v>
      </c>
      <c r="H13304" s="217" t="s">
        <v>174</v>
      </c>
      <c r="I13304" s="217">
        <v>0</v>
      </c>
      <c r="J13304" s="217">
        <v>0</v>
      </c>
      <c r="K13304" s="217">
        <v>0</v>
      </c>
      <c r="L13304" s="217">
        <v>1</v>
      </c>
      <c r="M13304" s="217">
        <v>60.909090909090899</v>
      </c>
      <c r="N13304" s="217">
        <v>0</v>
      </c>
      <c r="O13304" s="217">
        <v>0</v>
      </c>
      <c r="P13304" s="217">
        <v>0</v>
      </c>
      <c r="Q13304" s="217">
        <v>0</v>
      </c>
      <c r="R13304" s="217">
        <v>0</v>
      </c>
      <c r="S13304" s="217">
        <v>0</v>
      </c>
      <c r="T13304" s="217">
        <v>0</v>
      </c>
      <c r="U13304" s="217">
        <v>0</v>
      </c>
      <c r="V13304" s="217">
        <v>0</v>
      </c>
      <c r="W13304" s="217">
        <v>0</v>
      </c>
      <c r="X13304" s="217">
        <v>0</v>
      </c>
      <c r="Y13304" s="217">
        <v>0</v>
      </c>
    </row>
    <row r="13305" spans="2:25">
      <c r="B13305" s="217" t="s">
        <v>13475</v>
      </c>
      <c r="C13305" s="217" t="s">
        <v>11696</v>
      </c>
      <c r="D13305" s="217" t="s">
        <v>16</v>
      </c>
      <c r="E13305" s="217" t="s">
        <v>86</v>
      </c>
      <c r="F13305" s="217" t="s">
        <v>5</v>
      </c>
      <c r="G13305" s="217" t="s">
        <v>13</v>
      </c>
      <c r="H13305" s="217" t="s">
        <v>176</v>
      </c>
      <c r="I13305" s="217">
        <v>0</v>
      </c>
      <c r="J13305" s="217">
        <v>0</v>
      </c>
      <c r="K13305" s="217">
        <v>0</v>
      </c>
      <c r="L13305" s="217">
        <v>1</v>
      </c>
      <c r="M13305" s="217">
        <v>91.363636363636402</v>
      </c>
      <c r="N13305" s="217">
        <v>0</v>
      </c>
      <c r="O13305" s="217">
        <v>0</v>
      </c>
      <c r="P13305" s="217">
        <v>0</v>
      </c>
      <c r="Q13305" s="217">
        <v>0</v>
      </c>
      <c r="R13305" s="217">
        <v>0</v>
      </c>
      <c r="S13305" s="217">
        <v>0</v>
      </c>
      <c r="T13305" s="217">
        <v>0</v>
      </c>
      <c r="U13305" s="217">
        <v>0</v>
      </c>
      <c r="V13305" s="217">
        <v>0</v>
      </c>
      <c r="W13305" s="217">
        <v>0</v>
      </c>
      <c r="X13305" s="217">
        <v>0</v>
      </c>
      <c r="Y13305" s="217">
        <v>0</v>
      </c>
    </row>
    <row r="13306" spans="2:25">
      <c r="B13306" s="217" t="s">
        <v>13476</v>
      </c>
      <c r="C13306" s="217" t="s">
        <v>11696</v>
      </c>
      <c r="D13306" s="217" t="s">
        <v>16</v>
      </c>
      <c r="E13306" s="217" t="s">
        <v>86</v>
      </c>
      <c r="F13306" s="217" t="s">
        <v>5</v>
      </c>
      <c r="G13306" s="217" t="s">
        <v>13</v>
      </c>
      <c r="H13306" s="217" t="s">
        <v>178</v>
      </c>
      <c r="I13306" s="217">
        <v>0</v>
      </c>
      <c r="J13306" s="217">
        <v>0</v>
      </c>
      <c r="K13306" s="217">
        <v>0</v>
      </c>
      <c r="L13306" s="217">
        <v>1</v>
      </c>
      <c r="M13306" s="217">
        <v>167.272727272727</v>
      </c>
      <c r="N13306" s="217">
        <v>0</v>
      </c>
      <c r="O13306" s="217">
        <v>0</v>
      </c>
      <c r="P13306" s="217">
        <v>0</v>
      </c>
      <c r="Q13306" s="217">
        <v>0</v>
      </c>
      <c r="R13306" s="217">
        <v>0</v>
      </c>
      <c r="S13306" s="217">
        <v>0</v>
      </c>
      <c r="T13306" s="217">
        <v>0</v>
      </c>
      <c r="U13306" s="217">
        <v>0</v>
      </c>
      <c r="V13306" s="217">
        <v>0</v>
      </c>
      <c r="W13306" s="217">
        <v>0</v>
      </c>
      <c r="X13306" s="217">
        <v>0</v>
      </c>
      <c r="Y13306" s="217">
        <v>0</v>
      </c>
    </row>
    <row r="13307" spans="2:25">
      <c r="B13307" s="217" t="s">
        <v>13477</v>
      </c>
      <c r="C13307" s="217" t="s">
        <v>11696</v>
      </c>
      <c r="D13307" s="217" t="s">
        <v>16</v>
      </c>
      <c r="E13307" s="217" t="s">
        <v>86</v>
      </c>
      <c r="F13307" s="217" t="s">
        <v>5</v>
      </c>
      <c r="G13307" s="217" t="s">
        <v>13</v>
      </c>
      <c r="H13307" s="217" t="s">
        <v>5</v>
      </c>
      <c r="I13307" s="217">
        <v>0</v>
      </c>
      <c r="J13307" s="217">
        <v>0</v>
      </c>
      <c r="K13307" s="217">
        <v>0</v>
      </c>
      <c r="L13307" s="217">
        <v>3</v>
      </c>
      <c r="M13307" s="217">
        <v>350</v>
      </c>
      <c r="N13307" s="217">
        <v>0</v>
      </c>
      <c r="O13307" s="217">
        <v>0</v>
      </c>
      <c r="P13307" s="217">
        <v>0</v>
      </c>
      <c r="Q13307" s="217">
        <v>0</v>
      </c>
      <c r="R13307" s="217">
        <v>0</v>
      </c>
      <c r="S13307" s="217">
        <v>0</v>
      </c>
      <c r="T13307" s="217">
        <v>0</v>
      </c>
      <c r="U13307" s="217">
        <v>0</v>
      </c>
      <c r="V13307" s="217">
        <v>0</v>
      </c>
      <c r="W13307" s="217">
        <v>0</v>
      </c>
      <c r="X13307" s="217">
        <v>0</v>
      </c>
      <c r="Y13307" s="217">
        <v>0</v>
      </c>
    </row>
    <row r="13308" spans="2:25">
      <c r="B13308" s="217" t="s">
        <v>13478</v>
      </c>
      <c r="C13308" s="217" t="s">
        <v>11696</v>
      </c>
      <c r="D13308" s="217" t="s">
        <v>16</v>
      </c>
      <c r="E13308" s="217" t="s">
        <v>86</v>
      </c>
      <c r="F13308" s="217" t="s">
        <v>12</v>
      </c>
      <c r="G13308" s="217" t="s">
        <v>5</v>
      </c>
      <c r="H13308" s="217" t="s">
        <v>170</v>
      </c>
      <c r="I13308" s="217">
        <v>1</v>
      </c>
      <c r="J13308" s="217">
        <v>1</v>
      </c>
      <c r="K13308" s="217">
        <v>0</v>
      </c>
      <c r="L13308" s="217">
        <v>8</v>
      </c>
      <c r="M13308" s="217">
        <v>496.10965162764097</v>
      </c>
      <c r="N13308" s="217">
        <v>2.0156834214355399</v>
      </c>
      <c r="O13308" s="217">
        <v>2.0156834214355399</v>
      </c>
      <c r="P13308" s="217">
        <v>0</v>
      </c>
      <c r="Q13308" s="217">
        <v>2.0156834214355399</v>
      </c>
      <c r="R13308" s="217">
        <v>2.0156834214355399</v>
      </c>
      <c r="S13308" s="217">
        <v>0</v>
      </c>
      <c r="T13308" s="217">
        <v>2.0156834214355399</v>
      </c>
      <c r="U13308" s="217">
        <v>2.0156834214355399</v>
      </c>
      <c r="V13308" s="217">
        <v>0</v>
      </c>
      <c r="W13308" s="217">
        <v>2.0156834214355399</v>
      </c>
      <c r="X13308" s="217">
        <v>2.0156834214355399</v>
      </c>
      <c r="Y13308" s="217">
        <v>0</v>
      </c>
    </row>
    <row r="13309" spans="2:25">
      <c r="B13309" s="217" t="s">
        <v>13479</v>
      </c>
      <c r="C13309" s="217" t="s">
        <v>11696</v>
      </c>
      <c r="D13309" s="217" t="s">
        <v>16</v>
      </c>
      <c r="E13309" s="217" t="s">
        <v>86</v>
      </c>
      <c r="F13309" s="217" t="s">
        <v>12</v>
      </c>
      <c r="G13309" s="217" t="s">
        <v>5</v>
      </c>
      <c r="H13309" s="217" t="s">
        <v>172</v>
      </c>
      <c r="I13309" s="217">
        <v>3</v>
      </c>
      <c r="J13309" s="217">
        <v>3</v>
      </c>
      <c r="K13309" s="217">
        <v>0</v>
      </c>
      <c r="L13309" s="217">
        <v>18</v>
      </c>
      <c r="M13309" s="217">
        <v>526.75380302165001</v>
      </c>
      <c r="N13309" s="217">
        <v>5.6952602578109897</v>
      </c>
      <c r="O13309" s="217">
        <v>5.6952602578109897</v>
      </c>
      <c r="P13309" s="217">
        <v>0</v>
      </c>
      <c r="Q13309" s="217">
        <v>5.6952602578109897</v>
      </c>
      <c r="R13309" s="217">
        <v>5.6952602578109897</v>
      </c>
      <c r="S13309" s="217">
        <v>0</v>
      </c>
      <c r="T13309" s="217">
        <v>5.6952602578109897</v>
      </c>
      <c r="U13309" s="217">
        <v>5.6952602578109897</v>
      </c>
      <c r="V13309" s="217">
        <v>0</v>
      </c>
      <c r="W13309" s="217">
        <v>5.6952602578109897</v>
      </c>
      <c r="X13309" s="217">
        <v>5.6952602578109897</v>
      </c>
      <c r="Y13309" s="217">
        <v>0</v>
      </c>
    </row>
    <row r="13310" spans="2:25">
      <c r="B13310" s="217" t="s">
        <v>13480</v>
      </c>
      <c r="C13310" s="217" t="s">
        <v>11696</v>
      </c>
      <c r="D13310" s="217" t="s">
        <v>16</v>
      </c>
      <c r="E13310" s="217" t="s">
        <v>86</v>
      </c>
      <c r="F13310" s="217" t="s">
        <v>12</v>
      </c>
      <c r="G13310" s="217" t="s">
        <v>5</v>
      </c>
      <c r="H13310" s="217" t="s">
        <v>174</v>
      </c>
      <c r="I13310" s="217">
        <v>2</v>
      </c>
      <c r="J13310" s="217">
        <v>2</v>
      </c>
      <c r="K13310" s="217">
        <v>0</v>
      </c>
      <c r="L13310" s="217">
        <v>8</v>
      </c>
      <c r="M13310" s="217">
        <v>547.57442500389402</v>
      </c>
      <c r="N13310" s="217">
        <v>3.65247153386643</v>
      </c>
      <c r="O13310" s="217">
        <v>3.65247153386643</v>
      </c>
      <c r="P13310" s="217">
        <v>0</v>
      </c>
      <c r="Q13310" s="217">
        <v>3.65247153386643</v>
      </c>
      <c r="R13310" s="217">
        <v>3.65247153386643</v>
      </c>
      <c r="S13310" s="217">
        <v>0</v>
      </c>
      <c r="T13310" s="217">
        <v>3.65247153386643</v>
      </c>
      <c r="U13310" s="217">
        <v>3.65247153386643</v>
      </c>
      <c r="V13310" s="217">
        <v>0</v>
      </c>
      <c r="W13310" s="217">
        <v>3.65247153386643</v>
      </c>
      <c r="X13310" s="217">
        <v>3.65247153386643</v>
      </c>
      <c r="Y13310" s="217">
        <v>0</v>
      </c>
    </row>
    <row r="13311" spans="2:25">
      <c r="B13311" s="217" t="s">
        <v>13481</v>
      </c>
      <c r="C13311" s="217" t="s">
        <v>11696</v>
      </c>
      <c r="D13311" s="217" t="s">
        <v>16</v>
      </c>
      <c r="E13311" s="217" t="s">
        <v>86</v>
      </c>
      <c r="F13311" s="217" t="s">
        <v>12</v>
      </c>
      <c r="G13311" s="217" t="s">
        <v>5</v>
      </c>
      <c r="H13311" s="217" t="s">
        <v>176</v>
      </c>
      <c r="I13311" s="217">
        <v>5</v>
      </c>
      <c r="J13311" s="217">
        <v>4</v>
      </c>
      <c r="K13311" s="217">
        <v>1</v>
      </c>
      <c r="L13311" s="217">
        <v>9</v>
      </c>
      <c r="M13311" s="217">
        <v>903.77939878510995</v>
      </c>
      <c r="N13311" s="217">
        <v>5.5323234925703799</v>
      </c>
      <c r="O13311" s="217">
        <v>4.4258587940563103</v>
      </c>
      <c r="P13311" s="217">
        <v>1.10646469851408</v>
      </c>
      <c r="Q13311" s="217">
        <v>5.5323234925703799</v>
      </c>
      <c r="R13311" s="217">
        <v>4.4258587940563103</v>
      </c>
      <c r="S13311" s="217">
        <v>1.10646469851408</v>
      </c>
      <c r="T13311" s="217">
        <v>5.5323234925703799</v>
      </c>
      <c r="U13311" s="217">
        <v>4.4258587940563103</v>
      </c>
      <c r="V13311" s="217">
        <v>1.10646469851408</v>
      </c>
      <c r="W13311" s="217">
        <v>5.5323234925703799</v>
      </c>
      <c r="X13311" s="217">
        <v>4.4258587940563103</v>
      </c>
      <c r="Y13311" s="217">
        <v>1.10646469851408</v>
      </c>
    </row>
    <row r="13312" spans="2:25">
      <c r="B13312" s="217" t="s">
        <v>13482</v>
      </c>
      <c r="C13312" s="217" t="s">
        <v>11696</v>
      </c>
      <c r="D13312" s="217" t="s">
        <v>16</v>
      </c>
      <c r="E13312" s="217" t="s">
        <v>86</v>
      </c>
      <c r="F13312" s="217" t="s">
        <v>12</v>
      </c>
      <c r="G13312" s="217" t="s">
        <v>5</v>
      </c>
      <c r="H13312" s="217" t="s">
        <v>178</v>
      </c>
      <c r="I13312" s="217">
        <v>9</v>
      </c>
      <c r="J13312" s="217">
        <v>9</v>
      </c>
      <c r="K13312" s="217">
        <v>0</v>
      </c>
      <c r="L13312" s="217">
        <v>32</v>
      </c>
      <c r="M13312" s="217">
        <v>1665.7827215617001</v>
      </c>
      <c r="N13312" s="217">
        <v>5.4028655019079102</v>
      </c>
      <c r="O13312" s="217">
        <v>5.4028655019079102</v>
      </c>
      <c r="P13312" s="217">
        <v>0</v>
      </c>
      <c r="Q13312" s="217">
        <v>5.4028655019079102</v>
      </c>
      <c r="R13312" s="217">
        <v>5.4028655019079102</v>
      </c>
      <c r="S13312" s="217">
        <v>0</v>
      </c>
      <c r="T13312" s="217">
        <v>5.4028655019079102</v>
      </c>
      <c r="U13312" s="217">
        <v>5.4028655019079102</v>
      </c>
      <c r="V13312" s="217">
        <v>0</v>
      </c>
      <c r="W13312" s="217">
        <v>5.4028655019079102</v>
      </c>
      <c r="X13312" s="217">
        <v>5.4028655019079102</v>
      </c>
      <c r="Y13312" s="217">
        <v>0</v>
      </c>
    </row>
    <row r="13313" spans="2:25">
      <c r="B13313" s="217" t="s">
        <v>13483</v>
      </c>
      <c r="C13313" s="217" t="s">
        <v>11696</v>
      </c>
      <c r="D13313" s="217" t="s">
        <v>16</v>
      </c>
      <c r="E13313" s="217" t="s">
        <v>86</v>
      </c>
      <c r="F13313" s="217" t="s">
        <v>12</v>
      </c>
      <c r="G13313" s="217" t="s">
        <v>5</v>
      </c>
      <c r="H13313" s="217" t="s">
        <v>5</v>
      </c>
      <c r="I13313" s="217">
        <v>20</v>
      </c>
      <c r="J13313" s="217">
        <v>19</v>
      </c>
      <c r="K13313" s="217">
        <v>1</v>
      </c>
      <c r="L13313" s="217">
        <v>75</v>
      </c>
      <c r="M13313" s="217">
        <v>4140</v>
      </c>
      <c r="N13313" s="217">
        <v>4.8309178743961398</v>
      </c>
      <c r="O13313" s="217">
        <v>4.5893719806763302</v>
      </c>
      <c r="P13313" s="217">
        <v>0.241545893719807</v>
      </c>
      <c r="Q13313" s="217">
        <v>4.8309178743961398</v>
      </c>
      <c r="R13313" s="217">
        <v>4.5893719806763302</v>
      </c>
      <c r="S13313" s="217">
        <v>0.241545893719807</v>
      </c>
      <c r="T13313" s="217">
        <v>4.8309178743961398</v>
      </c>
      <c r="U13313" s="217">
        <v>4.5893719806763302</v>
      </c>
      <c r="V13313" s="217">
        <v>0.241545893719807</v>
      </c>
      <c r="W13313" s="217">
        <v>4.8309178743961398</v>
      </c>
      <c r="X13313" s="217">
        <v>4.5893719806763302</v>
      </c>
      <c r="Y13313" s="217">
        <v>0.241545893719807</v>
      </c>
    </row>
    <row r="13314" spans="2:25">
      <c r="B13314" s="217" t="s">
        <v>13484</v>
      </c>
      <c r="C13314" s="217" t="s">
        <v>11696</v>
      </c>
      <c r="D13314" s="217" t="s">
        <v>16</v>
      </c>
      <c r="E13314" s="217" t="s">
        <v>86</v>
      </c>
      <c r="F13314" s="217" t="s">
        <v>9</v>
      </c>
      <c r="G13314" s="217" t="s">
        <v>5</v>
      </c>
      <c r="H13314" s="217" t="s">
        <v>170</v>
      </c>
      <c r="I13314" s="217">
        <v>1</v>
      </c>
      <c r="J13314" s="217">
        <v>1</v>
      </c>
      <c r="K13314" s="217">
        <v>0</v>
      </c>
      <c r="L13314" s="217">
        <v>10</v>
      </c>
      <c r="M13314" s="217">
        <v>473.43698854337202</v>
      </c>
      <c r="N13314" s="217">
        <v>2.1122135029557199</v>
      </c>
      <c r="O13314" s="217">
        <v>2.1122135029557199</v>
      </c>
      <c r="P13314" s="217">
        <v>0</v>
      </c>
      <c r="Q13314" s="217">
        <v>2.1122135029557199</v>
      </c>
      <c r="R13314" s="217">
        <v>2.1122135029557199</v>
      </c>
      <c r="S13314" s="217">
        <v>0</v>
      </c>
      <c r="T13314" s="217">
        <v>2.1122135029557199</v>
      </c>
      <c r="U13314" s="217">
        <v>2.1122135029557199</v>
      </c>
      <c r="V13314" s="217">
        <v>0</v>
      </c>
      <c r="W13314" s="217">
        <v>2.1122135029557199</v>
      </c>
      <c r="X13314" s="217">
        <v>2.1122135029557199</v>
      </c>
      <c r="Y13314" s="217">
        <v>0</v>
      </c>
    </row>
    <row r="13315" spans="2:25">
      <c r="B13315" s="217" t="s">
        <v>13485</v>
      </c>
      <c r="C13315" s="217" t="s">
        <v>11696</v>
      </c>
      <c r="D13315" s="217" t="s">
        <v>16</v>
      </c>
      <c r="E13315" s="217" t="s">
        <v>86</v>
      </c>
      <c r="F13315" s="217" t="s">
        <v>9</v>
      </c>
      <c r="G13315" s="217" t="s">
        <v>5</v>
      </c>
      <c r="H13315" s="217" t="s">
        <v>172</v>
      </c>
      <c r="I13315" s="217">
        <v>2</v>
      </c>
      <c r="J13315" s="217">
        <v>2</v>
      </c>
      <c r="K13315" s="217">
        <v>0</v>
      </c>
      <c r="L13315" s="217">
        <v>22</v>
      </c>
      <c r="M13315" s="217">
        <v>634.93862520458299</v>
      </c>
      <c r="N13315" s="217">
        <v>3.1499107482326898</v>
      </c>
      <c r="O13315" s="217">
        <v>3.1499107482326898</v>
      </c>
      <c r="P13315" s="217">
        <v>0</v>
      </c>
      <c r="Q13315" s="217">
        <v>3.1499107482326898</v>
      </c>
      <c r="R13315" s="217">
        <v>3.1499107482326898</v>
      </c>
      <c r="S13315" s="217">
        <v>0</v>
      </c>
      <c r="T13315" s="217">
        <v>3.1499107482326898</v>
      </c>
      <c r="U13315" s="217">
        <v>3.1499107482326898</v>
      </c>
      <c r="V13315" s="217">
        <v>0</v>
      </c>
      <c r="W13315" s="217">
        <v>3.1499107482326898</v>
      </c>
      <c r="X13315" s="217">
        <v>3.1499107482326898</v>
      </c>
      <c r="Y13315" s="217">
        <v>0</v>
      </c>
    </row>
    <row r="13316" spans="2:25">
      <c r="B13316" s="217" t="s">
        <v>13486</v>
      </c>
      <c r="C13316" s="217" t="s">
        <v>11696</v>
      </c>
      <c r="D13316" s="217" t="s">
        <v>16</v>
      </c>
      <c r="E13316" s="217" t="s">
        <v>86</v>
      </c>
      <c r="F13316" s="217" t="s">
        <v>9</v>
      </c>
      <c r="G13316" s="217" t="s">
        <v>5</v>
      </c>
      <c r="H13316" s="217" t="s">
        <v>174</v>
      </c>
      <c r="I13316" s="217">
        <v>0</v>
      </c>
      <c r="J13316" s="217">
        <v>0</v>
      </c>
      <c r="K13316" s="217">
        <v>0</v>
      </c>
      <c r="L13316" s="217">
        <v>11</v>
      </c>
      <c r="M13316" s="217">
        <v>622.50818330605603</v>
      </c>
      <c r="N13316" s="217">
        <v>0</v>
      </c>
      <c r="O13316" s="217">
        <v>0</v>
      </c>
      <c r="P13316" s="217">
        <v>0</v>
      </c>
      <c r="Q13316" s="217">
        <v>0</v>
      </c>
      <c r="R13316" s="217">
        <v>0</v>
      </c>
      <c r="S13316" s="217">
        <v>0</v>
      </c>
      <c r="T13316" s="217">
        <v>0</v>
      </c>
      <c r="U13316" s="217">
        <v>0</v>
      </c>
      <c r="V13316" s="217">
        <v>0</v>
      </c>
      <c r="W13316" s="217">
        <v>0</v>
      </c>
      <c r="X13316" s="217">
        <v>0</v>
      </c>
      <c r="Y13316" s="217">
        <v>0</v>
      </c>
    </row>
    <row r="13317" spans="2:25">
      <c r="B13317" s="217" t="s">
        <v>13487</v>
      </c>
      <c r="C13317" s="217" t="s">
        <v>11696</v>
      </c>
      <c r="D13317" s="217" t="s">
        <v>16</v>
      </c>
      <c r="E13317" s="217" t="s">
        <v>86</v>
      </c>
      <c r="F13317" s="217" t="s">
        <v>9</v>
      </c>
      <c r="G13317" s="217" t="s">
        <v>5</v>
      </c>
      <c r="H13317" s="217" t="s">
        <v>176</v>
      </c>
      <c r="I13317" s="217">
        <v>1</v>
      </c>
      <c r="J13317" s="217">
        <v>1</v>
      </c>
      <c r="K13317" s="217">
        <v>0</v>
      </c>
      <c r="L13317" s="217">
        <v>31</v>
      </c>
      <c r="M13317" s="217">
        <v>979.68494271685802</v>
      </c>
      <c r="N13317" s="217">
        <v>1.02073631674567</v>
      </c>
      <c r="O13317" s="217">
        <v>1.02073631674567</v>
      </c>
      <c r="P13317" s="217">
        <v>0</v>
      </c>
      <c r="Q13317" s="217">
        <v>1.02073631674567</v>
      </c>
      <c r="R13317" s="217">
        <v>1.02073631674567</v>
      </c>
      <c r="S13317" s="217">
        <v>0</v>
      </c>
      <c r="T13317" s="217">
        <v>1.02073631674567</v>
      </c>
      <c r="U13317" s="217">
        <v>1.02073631674567</v>
      </c>
      <c r="V13317" s="217">
        <v>0</v>
      </c>
      <c r="W13317" s="217">
        <v>1.02073631674567</v>
      </c>
      <c r="X13317" s="217">
        <v>1.02073631674567</v>
      </c>
      <c r="Y13317" s="217">
        <v>0</v>
      </c>
    </row>
    <row r="13318" spans="2:25">
      <c r="B13318" s="217" t="s">
        <v>13488</v>
      </c>
      <c r="C13318" s="217" t="s">
        <v>11696</v>
      </c>
      <c r="D13318" s="217" t="s">
        <v>16</v>
      </c>
      <c r="E13318" s="217" t="s">
        <v>86</v>
      </c>
      <c r="F13318" s="217" t="s">
        <v>9</v>
      </c>
      <c r="G13318" s="217" t="s">
        <v>5</v>
      </c>
      <c r="H13318" s="217" t="s">
        <v>178</v>
      </c>
      <c r="I13318" s="217">
        <v>2</v>
      </c>
      <c r="J13318" s="217">
        <v>1</v>
      </c>
      <c r="K13318" s="217">
        <v>1</v>
      </c>
      <c r="L13318" s="217">
        <v>52</v>
      </c>
      <c r="M13318" s="217">
        <v>1759.43126022913</v>
      </c>
      <c r="N13318" s="217">
        <v>1.1367309682445601</v>
      </c>
      <c r="O13318" s="217">
        <v>0.56836548412227805</v>
      </c>
      <c r="P13318" s="217">
        <v>0.56836548412227805</v>
      </c>
      <c r="Q13318" s="217">
        <v>1.1367309682445601</v>
      </c>
      <c r="R13318" s="217">
        <v>0.56836548412227805</v>
      </c>
      <c r="S13318" s="217">
        <v>0.56836548412227805</v>
      </c>
      <c r="T13318" s="217">
        <v>1.1367309682445601</v>
      </c>
      <c r="U13318" s="217">
        <v>0.56836548412227805</v>
      </c>
      <c r="V13318" s="217">
        <v>0.56836548412227805</v>
      </c>
      <c r="W13318" s="217">
        <v>1.1367309682445601</v>
      </c>
      <c r="X13318" s="217">
        <v>0.56836548412227805</v>
      </c>
      <c r="Y13318" s="217">
        <v>0.56836548412227805</v>
      </c>
    </row>
    <row r="13319" spans="2:25">
      <c r="B13319" s="217" t="s">
        <v>13489</v>
      </c>
      <c r="C13319" s="217" t="s">
        <v>11696</v>
      </c>
      <c r="D13319" s="217" t="s">
        <v>16</v>
      </c>
      <c r="E13319" s="217" t="s">
        <v>86</v>
      </c>
      <c r="F13319" s="217" t="s">
        <v>9</v>
      </c>
      <c r="G13319" s="217" t="s">
        <v>5</v>
      </c>
      <c r="H13319" s="217" t="s">
        <v>5</v>
      </c>
      <c r="I13319" s="217">
        <v>6</v>
      </c>
      <c r="J13319" s="217">
        <v>5</v>
      </c>
      <c r="K13319" s="217">
        <v>1</v>
      </c>
      <c r="L13319" s="217">
        <v>126</v>
      </c>
      <c r="M13319" s="217">
        <v>4470</v>
      </c>
      <c r="N13319" s="217">
        <v>1.34228187919463</v>
      </c>
      <c r="O13319" s="217">
        <v>1.11856823266219</v>
      </c>
      <c r="P13319" s="217">
        <v>0.223713646532438</v>
      </c>
      <c r="Q13319" s="217">
        <v>1.34228187919463</v>
      </c>
      <c r="R13319" s="217">
        <v>1.11856823266219</v>
      </c>
      <c r="S13319" s="217">
        <v>0.223713646532438</v>
      </c>
      <c r="T13319" s="217">
        <v>1.34228187919463</v>
      </c>
      <c r="U13319" s="217">
        <v>1.11856823266219</v>
      </c>
      <c r="V13319" s="217">
        <v>0.223713646532438</v>
      </c>
      <c r="W13319" s="217">
        <v>1.34228187919463</v>
      </c>
      <c r="X13319" s="217">
        <v>1.11856823266219</v>
      </c>
      <c r="Y13319" s="217">
        <v>0.223713646532438</v>
      </c>
    </row>
    <row r="13320" spans="2:25">
      <c r="B13320" s="217" t="s">
        <v>13490</v>
      </c>
      <c r="C13320" s="217" t="s">
        <v>11696</v>
      </c>
      <c r="D13320" s="217" t="s">
        <v>16</v>
      </c>
      <c r="E13320" s="217" t="s">
        <v>86</v>
      </c>
      <c r="F13320" s="217" t="s">
        <v>5</v>
      </c>
      <c r="G13320" s="217" t="s">
        <v>5</v>
      </c>
      <c r="H13320" s="217" t="s">
        <v>170</v>
      </c>
      <c r="I13320" s="217">
        <v>2</v>
      </c>
      <c r="J13320" s="217">
        <v>2</v>
      </c>
      <c r="K13320" s="217">
        <v>0</v>
      </c>
      <c r="L13320" s="217">
        <v>18</v>
      </c>
      <c r="M13320" s="217">
        <v>969.546640171013</v>
      </c>
      <c r="N13320" s="217">
        <v>2.0628197934317298</v>
      </c>
      <c r="O13320" s="217">
        <v>2.0628197934317298</v>
      </c>
      <c r="P13320" s="217">
        <v>0</v>
      </c>
      <c r="Q13320" s="217">
        <v>2.0628197934317298</v>
      </c>
      <c r="R13320" s="217">
        <v>2.0628197934317298</v>
      </c>
      <c r="S13320" s="217">
        <v>0</v>
      </c>
      <c r="T13320" s="217">
        <v>2.0628197934317298</v>
      </c>
      <c r="U13320" s="217">
        <v>2.0628197934317298</v>
      </c>
      <c r="V13320" s="217">
        <v>0</v>
      </c>
      <c r="W13320" s="217">
        <v>2.0628197934317298</v>
      </c>
      <c r="X13320" s="217">
        <v>2.0628197934317298</v>
      </c>
      <c r="Y13320" s="217">
        <v>0</v>
      </c>
    </row>
    <row r="13321" spans="2:25">
      <c r="B13321" s="217" t="s">
        <v>13491</v>
      </c>
      <c r="C13321" s="217" t="s">
        <v>11696</v>
      </c>
      <c r="D13321" s="217" t="s">
        <v>16</v>
      </c>
      <c r="E13321" s="217" t="s">
        <v>86</v>
      </c>
      <c r="F13321" s="217" t="s">
        <v>5</v>
      </c>
      <c r="G13321" s="217" t="s">
        <v>5</v>
      </c>
      <c r="H13321" s="217" t="s">
        <v>172</v>
      </c>
      <c r="I13321" s="217">
        <v>5</v>
      </c>
      <c r="J13321" s="217">
        <v>5</v>
      </c>
      <c r="K13321" s="217">
        <v>0</v>
      </c>
      <c r="L13321" s="217">
        <v>40</v>
      </c>
      <c r="M13321" s="217">
        <v>1161.69242822623</v>
      </c>
      <c r="N13321" s="217">
        <v>4.3040652400863202</v>
      </c>
      <c r="O13321" s="217">
        <v>4.3040652400863202</v>
      </c>
      <c r="P13321" s="217">
        <v>0</v>
      </c>
      <c r="Q13321" s="217">
        <v>4.3040652400863202</v>
      </c>
      <c r="R13321" s="217">
        <v>4.3040652400863202</v>
      </c>
      <c r="S13321" s="217">
        <v>0</v>
      </c>
      <c r="T13321" s="217">
        <v>4.3040652400863202</v>
      </c>
      <c r="U13321" s="217">
        <v>4.3040652400863202</v>
      </c>
      <c r="V13321" s="217">
        <v>0</v>
      </c>
      <c r="W13321" s="217">
        <v>4.3040652400863202</v>
      </c>
      <c r="X13321" s="217">
        <v>4.3040652400863202</v>
      </c>
      <c r="Y13321" s="217">
        <v>0</v>
      </c>
    </row>
    <row r="13322" spans="2:25">
      <c r="B13322" s="217" t="s">
        <v>13492</v>
      </c>
      <c r="C13322" s="217" t="s">
        <v>11696</v>
      </c>
      <c r="D13322" s="217" t="s">
        <v>16</v>
      </c>
      <c r="E13322" s="217" t="s">
        <v>86</v>
      </c>
      <c r="F13322" s="217" t="s">
        <v>5</v>
      </c>
      <c r="G13322" s="217" t="s">
        <v>5</v>
      </c>
      <c r="H13322" s="217" t="s">
        <v>174</v>
      </c>
      <c r="I13322" s="217">
        <v>2</v>
      </c>
      <c r="J13322" s="217">
        <v>2</v>
      </c>
      <c r="K13322" s="217">
        <v>0</v>
      </c>
      <c r="L13322" s="217">
        <v>19</v>
      </c>
      <c r="M13322" s="217">
        <v>1170.08260830995</v>
      </c>
      <c r="N13322" s="217">
        <v>1.7092810249429899</v>
      </c>
      <c r="O13322" s="217">
        <v>1.7092810249429899</v>
      </c>
      <c r="P13322" s="217">
        <v>0</v>
      </c>
      <c r="Q13322" s="217">
        <v>1.7092810249429899</v>
      </c>
      <c r="R13322" s="217">
        <v>1.7092810249429899</v>
      </c>
      <c r="S13322" s="217">
        <v>0</v>
      </c>
      <c r="T13322" s="217">
        <v>1.7092810249429899</v>
      </c>
      <c r="U13322" s="217">
        <v>1.7092810249429899</v>
      </c>
      <c r="V13322" s="217">
        <v>0</v>
      </c>
      <c r="W13322" s="217">
        <v>1.7092810249429899</v>
      </c>
      <c r="X13322" s="217">
        <v>1.7092810249429899</v>
      </c>
      <c r="Y13322" s="217">
        <v>0</v>
      </c>
    </row>
    <row r="13323" spans="2:25">
      <c r="B13323" s="217" t="s">
        <v>13493</v>
      </c>
      <c r="C13323" s="217" t="s">
        <v>11696</v>
      </c>
      <c r="D13323" s="217" t="s">
        <v>16</v>
      </c>
      <c r="E13323" s="217" t="s">
        <v>86</v>
      </c>
      <c r="F13323" s="217" t="s">
        <v>5</v>
      </c>
      <c r="G13323" s="217" t="s">
        <v>5</v>
      </c>
      <c r="H13323" s="217" t="s">
        <v>176</v>
      </c>
      <c r="I13323" s="217">
        <v>6</v>
      </c>
      <c r="J13323" s="217">
        <v>5</v>
      </c>
      <c r="K13323" s="217">
        <v>1</v>
      </c>
      <c r="L13323" s="217">
        <v>40</v>
      </c>
      <c r="M13323" s="217">
        <v>1883.46434150197</v>
      </c>
      <c r="N13323" s="217">
        <v>3.18561911037578</v>
      </c>
      <c r="O13323" s="217">
        <v>2.65468259197982</v>
      </c>
      <c r="P13323" s="217">
        <v>0.53093651839596301</v>
      </c>
      <c r="Q13323" s="217">
        <v>3.18561911037578</v>
      </c>
      <c r="R13323" s="217">
        <v>2.65468259197982</v>
      </c>
      <c r="S13323" s="217">
        <v>0.53093651839596301</v>
      </c>
      <c r="T13323" s="217">
        <v>3.18561911037578</v>
      </c>
      <c r="U13323" s="217">
        <v>2.65468259197982</v>
      </c>
      <c r="V13323" s="217">
        <v>0.53093651839596301</v>
      </c>
      <c r="W13323" s="217">
        <v>3.18561911037578</v>
      </c>
      <c r="X13323" s="217">
        <v>2.65468259197982</v>
      </c>
      <c r="Y13323" s="217">
        <v>0.53093651839596301</v>
      </c>
    </row>
    <row r="13324" spans="2:25">
      <c r="B13324" s="217" t="s">
        <v>13494</v>
      </c>
      <c r="C13324" s="217" t="s">
        <v>11696</v>
      </c>
      <c r="D13324" s="217" t="s">
        <v>16</v>
      </c>
      <c r="E13324" s="217" t="s">
        <v>86</v>
      </c>
      <c r="F13324" s="217" t="s">
        <v>5</v>
      </c>
      <c r="G13324" s="217" t="s">
        <v>5</v>
      </c>
      <c r="H13324" s="217" t="s">
        <v>178</v>
      </c>
      <c r="I13324" s="217">
        <v>11</v>
      </c>
      <c r="J13324" s="217">
        <v>10</v>
      </c>
      <c r="K13324" s="217">
        <v>1</v>
      </c>
      <c r="L13324" s="217">
        <v>84</v>
      </c>
      <c r="M13324" s="217">
        <v>3425.2139817908401</v>
      </c>
      <c r="N13324" s="217">
        <v>3.2114781904074698</v>
      </c>
      <c r="O13324" s="217">
        <v>2.91952562764315</v>
      </c>
      <c r="P13324" s="217">
        <v>0.29195256276431503</v>
      </c>
      <c r="Q13324" s="217">
        <v>3.2114781904074698</v>
      </c>
      <c r="R13324" s="217">
        <v>2.91952562764315</v>
      </c>
      <c r="S13324" s="217">
        <v>0.29195256276431503</v>
      </c>
      <c r="T13324" s="217">
        <v>3.2114781904074698</v>
      </c>
      <c r="U13324" s="217">
        <v>2.91952562764315</v>
      </c>
      <c r="V13324" s="217">
        <v>0.29195256276431503</v>
      </c>
      <c r="W13324" s="217">
        <v>3.2114781904074698</v>
      </c>
      <c r="X13324" s="217">
        <v>2.91952562764315</v>
      </c>
      <c r="Y13324" s="217">
        <v>0.29195256276431503</v>
      </c>
    </row>
    <row r="13325" spans="2:25">
      <c r="B13325" s="217" t="s">
        <v>13495</v>
      </c>
      <c r="C13325" s="217" t="s">
        <v>11696</v>
      </c>
      <c r="D13325" s="217" t="s">
        <v>16</v>
      </c>
      <c r="E13325" s="217" t="s">
        <v>86</v>
      </c>
      <c r="F13325" s="217" t="s">
        <v>5</v>
      </c>
      <c r="G13325" s="217" t="s">
        <v>5</v>
      </c>
      <c r="H13325" s="217" t="s">
        <v>5</v>
      </c>
      <c r="I13325" s="217">
        <v>26</v>
      </c>
      <c r="J13325" s="217">
        <v>24</v>
      </c>
      <c r="K13325" s="217">
        <v>2</v>
      </c>
      <c r="L13325" s="217">
        <v>201</v>
      </c>
      <c r="M13325" s="217">
        <v>8610</v>
      </c>
      <c r="N13325" s="217">
        <v>3.01974448315912</v>
      </c>
      <c r="O13325" s="217">
        <v>2.7874564459930302</v>
      </c>
      <c r="P13325" s="217">
        <v>0.23228803716608601</v>
      </c>
      <c r="Q13325" s="217">
        <v>3.01974448315912</v>
      </c>
      <c r="R13325" s="217">
        <v>2.7874564459930302</v>
      </c>
      <c r="S13325" s="217">
        <v>0.23228803716608601</v>
      </c>
      <c r="T13325" s="217">
        <v>3.01974448315912</v>
      </c>
      <c r="U13325" s="217">
        <v>2.7874564459930302</v>
      </c>
      <c r="V13325" s="217">
        <v>0.23228803716608601</v>
      </c>
      <c r="W13325" s="217">
        <v>3.01974448315912</v>
      </c>
      <c r="X13325" s="217">
        <v>2.7874564459930302</v>
      </c>
      <c r="Y13325" s="217">
        <v>0.23228803716608601</v>
      </c>
    </row>
    <row r="13326" spans="2:25">
      <c r="B13326" s="217" t="s">
        <v>13496</v>
      </c>
      <c r="C13326" s="217" t="s">
        <v>11696</v>
      </c>
      <c r="D13326" s="217" t="s">
        <v>16</v>
      </c>
      <c r="E13326" s="217" t="s">
        <v>103</v>
      </c>
      <c r="F13326" s="217" t="s">
        <v>12</v>
      </c>
      <c r="G13326" s="217" t="s">
        <v>10</v>
      </c>
      <c r="H13326" s="217" t="s">
        <v>170</v>
      </c>
      <c r="I13326" s="217">
        <v>1</v>
      </c>
      <c r="J13326" s="217">
        <v>1</v>
      </c>
      <c r="K13326" s="217">
        <v>0</v>
      </c>
      <c r="L13326" s="217">
        <v>3</v>
      </c>
      <c r="M13326" s="217">
        <v>275.27468773005899</v>
      </c>
      <c r="N13326" s="217">
        <v>3.63273502640615</v>
      </c>
      <c r="O13326" s="217">
        <v>3.63273502640615</v>
      </c>
      <c r="P13326" s="217">
        <v>0</v>
      </c>
      <c r="Q13326" s="217">
        <v>6.23581628958339</v>
      </c>
      <c r="R13326" s="217">
        <v>6.23581628958339</v>
      </c>
      <c r="S13326" s="217">
        <v>0</v>
      </c>
      <c r="T13326" s="217">
        <v>5.2686783645715396</v>
      </c>
      <c r="U13326" s="217">
        <v>5.2686783645715396</v>
      </c>
      <c r="V13326" s="217">
        <v>0</v>
      </c>
      <c r="W13326" s="217">
        <v>5.7866551471142804</v>
      </c>
      <c r="X13326" s="217">
        <v>5.7866551471142804</v>
      </c>
      <c r="Y13326" s="217">
        <v>0</v>
      </c>
    </row>
    <row r="13327" spans="2:25">
      <c r="B13327" s="217" t="s">
        <v>13497</v>
      </c>
      <c r="C13327" s="217" t="s">
        <v>11696</v>
      </c>
      <c r="D13327" s="217" t="s">
        <v>16</v>
      </c>
      <c r="E13327" s="217" t="s">
        <v>103</v>
      </c>
      <c r="F13327" s="217" t="s">
        <v>12</v>
      </c>
      <c r="G13327" s="217" t="s">
        <v>10</v>
      </c>
      <c r="H13327" s="217" t="s">
        <v>172</v>
      </c>
      <c r="I13327" s="217">
        <v>5</v>
      </c>
      <c r="J13327" s="217">
        <v>5</v>
      </c>
      <c r="K13327" s="217">
        <v>0</v>
      </c>
      <c r="L13327" s="217">
        <v>12</v>
      </c>
      <c r="M13327" s="217">
        <v>473.463718659459</v>
      </c>
      <c r="N13327" s="217">
        <v>10.5604712736104</v>
      </c>
      <c r="O13327" s="217">
        <v>10.5604712736104</v>
      </c>
      <c r="P13327" s="217">
        <v>0</v>
      </c>
      <c r="Q13327" s="217">
        <v>10.291610101537101</v>
      </c>
      <c r="R13327" s="217">
        <v>10.291610101537101</v>
      </c>
      <c r="S13327" s="217">
        <v>0</v>
      </c>
      <c r="T13327" s="217">
        <v>10.7766841314146</v>
      </c>
      <c r="U13327" s="217">
        <v>10.7766841314146</v>
      </c>
      <c r="V13327" s="217">
        <v>0</v>
      </c>
      <c r="W13327" s="217">
        <v>10.4590084571983</v>
      </c>
      <c r="X13327" s="217">
        <v>10.4590084571983</v>
      </c>
      <c r="Y13327" s="217">
        <v>0</v>
      </c>
    </row>
    <row r="13328" spans="2:25">
      <c r="B13328" s="217" t="s">
        <v>13498</v>
      </c>
      <c r="C13328" s="217" t="s">
        <v>11696</v>
      </c>
      <c r="D13328" s="217" t="s">
        <v>16</v>
      </c>
      <c r="E13328" s="217" t="s">
        <v>103</v>
      </c>
      <c r="F13328" s="217" t="s">
        <v>12</v>
      </c>
      <c r="G13328" s="217" t="s">
        <v>10</v>
      </c>
      <c r="H13328" s="217" t="s">
        <v>174</v>
      </c>
      <c r="I13328" s="217">
        <v>5</v>
      </c>
      <c r="J13328" s="217">
        <v>5</v>
      </c>
      <c r="K13328" s="217">
        <v>0</v>
      </c>
      <c r="L13328" s="217">
        <v>19</v>
      </c>
      <c r="M13328" s="217">
        <v>550.75552853034799</v>
      </c>
      <c r="N13328" s="217">
        <v>9.0784381472159499</v>
      </c>
      <c r="O13328" s="217">
        <v>9.0784381472159499</v>
      </c>
      <c r="P13328" s="217">
        <v>0</v>
      </c>
      <c r="Q13328" s="217">
        <v>9.8883870263017197</v>
      </c>
      <c r="R13328" s="217">
        <v>9.8883870263017197</v>
      </c>
      <c r="S13328" s="217">
        <v>0</v>
      </c>
      <c r="T13328" s="217">
        <v>9.2541805728658399</v>
      </c>
      <c r="U13328" s="217">
        <v>9.2541805728658399</v>
      </c>
      <c r="V13328" s="217">
        <v>0</v>
      </c>
      <c r="W13328" s="217">
        <v>9.6685418187193992</v>
      </c>
      <c r="X13328" s="217">
        <v>9.6685418187193992</v>
      </c>
      <c r="Y13328" s="217">
        <v>0</v>
      </c>
    </row>
    <row r="13329" spans="2:25">
      <c r="B13329" s="217" t="s">
        <v>13499</v>
      </c>
      <c r="C13329" s="217" t="s">
        <v>11696</v>
      </c>
      <c r="D13329" s="217" t="s">
        <v>16</v>
      </c>
      <c r="E13329" s="217" t="s">
        <v>103</v>
      </c>
      <c r="F13329" s="217" t="s">
        <v>12</v>
      </c>
      <c r="G13329" s="217" t="s">
        <v>10</v>
      </c>
      <c r="H13329" s="217" t="s">
        <v>176</v>
      </c>
      <c r="I13329" s="217">
        <v>9</v>
      </c>
      <c r="J13329" s="217">
        <v>8</v>
      </c>
      <c r="K13329" s="217">
        <v>1</v>
      </c>
      <c r="L13329" s="217">
        <v>36</v>
      </c>
      <c r="M13329" s="217">
        <v>1409.6235135571201</v>
      </c>
      <c r="N13329" s="217">
        <v>6.3846835083567299</v>
      </c>
      <c r="O13329" s="217">
        <v>5.6752742296504204</v>
      </c>
      <c r="P13329" s="217">
        <v>0.70940927870630299</v>
      </c>
      <c r="Q13329" s="217">
        <v>6.2677178364384698</v>
      </c>
      <c r="R13329" s="217">
        <v>5.6390220386336498</v>
      </c>
      <c r="S13329" s="217">
        <v>0.62869579780481299</v>
      </c>
      <c r="T13329" s="217">
        <v>6.3235940429360697</v>
      </c>
      <c r="U13329" s="217">
        <v>5.6028446047416702</v>
      </c>
      <c r="V13329" s="217">
        <v>0.72074943819439896</v>
      </c>
      <c r="W13329" s="217">
        <v>6.3038019130662697</v>
      </c>
      <c r="X13329" s="217">
        <v>5.6416903467441104</v>
      </c>
      <c r="Y13329" s="217">
        <v>0.66211156632215595</v>
      </c>
    </row>
    <row r="13330" spans="2:25">
      <c r="B13330" s="217" t="s">
        <v>13500</v>
      </c>
      <c r="C13330" s="217" t="s">
        <v>11696</v>
      </c>
      <c r="D13330" s="217" t="s">
        <v>16</v>
      </c>
      <c r="E13330" s="217" t="s">
        <v>103</v>
      </c>
      <c r="F13330" s="217" t="s">
        <v>12</v>
      </c>
      <c r="G13330" s="217" t="s">
        <v>10</v>
      </c>
      <c r="H13330" s="217" t="s">
        <v>178</v>
      </c>
      <c r="I13330" s="217">
        <v>20</v>
      </c>
      <c r="J13330" s="217">
        <v>19</v>
      </c>
      <c r="K13330" s="217">
        <v>1</v>
      </c>
      <c r="L13330" s="217">
        <v>87</v>
      </c>
      <c r="M13330" s="217">
        <v>3310.8825515230201</v>
      </c>
      <c r="N13330" s="217">
        <v>6.0406854331936204</v>
      </c>
      <c r="O13330" s="217">
        <v>5.7386511615339399</v>
      </c>
      <c r="P13330" s="217">
        <v>0.302034271659681</v>
      </c>
      <c r="Q13330" s="217">
        <v>6.1219875131522201</v>
      </c>
      <c r="R13330" s="217">
        <v>5.8037621840844897</v>
      </c>
      <c r="S13330" s="217">
        <v>0.31822532906773299</v>
      </c>
      <c r="T13330" s="217">
        <v>6.0405572409084201</v>
      </c>
      <c r="U13330" s="217">
        <v>5.7154727995548598</v>
      </c>
      <c r="V13330" s="217">
        <v>0.32508444135356002</v>
      </c>
      <c r="W13330" s="217">
        <v>6.0860390219894098</v>
      </c>
      <c r="X13330" s="217">
        <v>5.7599597326999401</v>
      </c>
      <c r="Y13330" s="217">
        <v>0.326079289289468</v>
      </c>
    </row>
    <row r="13331" spans="2:25">
      <c r="B13331" s="217" t="s">
        <v>13501</v>
      </c>
      <c r="C13331" s="217" t="s">
        <v>11696</v>
      </c>
      <c r="D13331" s="217" t="s">
        <v>16</v>
      </c>
      <c r="E13331" s="217" t="s">
        <v>103</v>
      </c>
      <c r="F13331" s="217" t="s">
        <v>12</v>
      </c>
      <c r="G13331" s="217" t="s">
        <v>10</v>
      </c>
      <c r="H13331" s="217" t="s">
        <v>5</v>
      </c>
      <c r="I13331" s="217">
        <v>40</v>
      </c>
      <c r="J13331" s="217">
        <v>38</v>
      </c>
      <c r="K13331" s="217">
        <v>2</v>
      </c>
      <c r="L13331" s="217">
        <v>157</v>
      </c>
      <c r="M13331" s="217">
        <v>6020</v>
      </c>
      <c r="N13331" s="217">
        <v>6.6445182724252501</v>
      </c>
      <c r="O13331" s="217">
        <v>6.3122923588039903</v>
      </c>
      <c r="P13331" s="217">
        <v>0.33222591362126203</v>
      </c>
      <c r="Q13331" s="217">
        <v>6.7564839842543796</v>
      </c>
      <c r="R13331" s="217">
        <v>6.4518502710885599</v>
      </c>
      <c r="S13331" s="217">
        <v>0.304633713165818</v>
      </c>
      <c r="T13331" s="217">
        <v>6.66506271083888</v>
      </c>
      <c r="U13331" s="217">
        <v>6.33633314341537</v>
      </c>
      <c r="V13331" s="217">
        <v>0.328729567423512</v>
      </c>
      <c r="W13331" s="217">
        <v>6.7206572351852101</v>
      </c>
      <c r="X13331" s="217">
        <v>6.4045080915783403</v>
      </c>
      <c r="Y13331" s="217">
        <v>0.31614914360687202</v>
      </c>
    </row>
    <row r="13332" spans="2:25">
      <c r="B13332" s="217" t="s">
        <v>13502</v>
      </c>
      <c r="C13332" s="217" t="s">
        <v>11696</v>
      </c>
      <c r="D13332" s="217" t="s">
        <v>16</v>
      </c>
      <c r="E13332" s="217" t="s">
        <v>103</v>
      </c>
      <c r="F13332" s="217" t="s">
        <v>9</v>
      </c>
      <c r="G13332" s="217" t="s">
        <v>10</v>
      </c>
      <c r="H13332" s="217" t="s">
        <v>170</v>
      </c>
      <c r="I13332" s="217">
        <v>0</v>
      </c>
      <c r="J13332" s="217">
        <v>0</v>
      </c>
      <c r="K13332" s="217">
        <v>0</v>
      </c>
      <c r="L13332" s="217">
        <v>4</v>
      </c>
      <c r="M13332" s="217">
        <v>299.50156985871303</v>
      </c>
      <c r="N13332" s="217">
        <v>0</v>
      </c>
      <c r="O13332" s="217">
        <v>0</v>
      </c>
      <c r="P13332" s="217">
        <v>0</v>
      </c>
      <c r="Q13332" s="217">
        <v>0</v>
      </c>
      <c r="R13332" s="217">
        <v>0</v>
      </c>
      <c r="S13332" s="217">
        <v>0</v>
      </c>
      <c r="T13332" s="217">
        <v>0</v>
      </c>
      <c r="U13332" s="217">
        <v>0</v>
      </c>
      <c r="V13332" s="217">
        <v>0</v>
      </c>
      <c r="W13332" s="217">
        <v>0</v>
      </c>
      <c r="X13332" s="217">
        <v>0</v>
      </c>
      <c r="Y13332" s="217">
        <v>0</v>
      </c>
    </row>
    <row r="13333" spans="2:25">
      <c r="B13333" s="217" t="s">
        <v>13503</v>
      </c>
      <c r="C13333" s="217" t="s">
        <v>11696</v>
      </c>
      <c r="D13333" s="217" t="s">
        <v>16</v>
      </c>
      <c r="E13333" s="217" t="s">
        <v>103</v>
      </c>
      <c r="F13333" s="217" t="s">
        <v>9</v>
      </c>
      <c r="G13333" s="217" t="s">
        <v>10</v>
      </c>
      <c r="H13333" s="217" t="s">
        <v>172</v>
      </c>
      <c r="I13333" s="217">
        <v>5</v>
      </c>
      <c r="J13333" s="217">
        <v>4</v>
      </c>
      <c r="K13333" s="217">
        <v>1</v>
      </c>
      <c r="L13333" s="217">
        <v>20</v>
      </c>
      <c r="M13333" s="217">
        <v>488.38697017268402</v>
      </c>
      <c r="N13333" s="217">
        <v>10.237783367218199</v>
      </c>
      <c r="O13333" s="217">
        <v>8.1902266937745605</v>
      </c>
      <c r="P13333" s="217">
        <v>2.0475566734436401</v>
      </c>
      <c r="Q13333" s="217">
        <v>9.9884334382253002</v>
      </c>
      <c r="R13333" s="217">
        <v>8.0020071140510005</v>
      </c>
      <c r="S13333" s="217">
        <v>1.9864263241743001</v>
      </c>
      <c r="T13333" s="217">
        <v>10.2046469380826</v>
      </c>
      <c r="U13333" s="217">
        <v>8.17540465942424</v>
      </c>
      <c r="V13333" s="217">
        <v>2.0292422786583399</v>
      </c>
      <c r="W13333" s="217">
        <v>10.0947489422482</v>
      </c>
      <c r="X13333" s="217">
        <v>8.0592966232570404</v>
      </c>
      <c r="Y13333" s="217">
        <v>2.03545231899118</v>
      </c>
    </row>
    <row r="13334" spans="2:25">
      <c r="B13334" s="217" t="s">
        <v>13504</v>
      </c>
      <c r="C13334" s="217" t="s">
        <v>11696</v>
      </c>
      <c r="D13334" s="217" t="s">
        <v>16</v>
      </c>
      <c r="E13334" s="217" t="s">
        <v>103</v>
      </c>
      <c r="F13334" s="217" t="s">
        <v>9</v>
      </c>
      <c r="G13334" s="217" t="s">
        <v>10</v>
      </c>
      <c r="H13334" s="217" t="s">
        <v>174</v>
      </c>
      <c r="I13334" s="217">
        <v>2</v>
      </c>
      <c r="J13334" s="217">
        <v>2</v>
      </c>
      <c r="K13334" s="217">
        <v>0</v>
      </c>
      <c r="L13334" s="217">
        <v>28</v>
      </c>
      <c r="M13334" s="217">
        <v>620.54160125588703</v>
      </c>
      <c r="N13334" s="217">
        <v>3.2229910064889902</v>
      </c>
      <c r="O13334" s="217">
        <v>3.2229910064889902</v>
      </c>
      <c r="P13334" s="217">
        <v>0</v>
      </c>
      <c r="Q13334" s="217">
        <v>3.62254136411571</v>
      </c>
      <c r="R13334" s="217">
        <v>3.62254136411571</v>
      </c>
      <c r="S13334" s="217">
        <v>0</v>
      </c>
      <c r="T13334" s="217">
        <v>3.3238809230698201</v>
      </c>
      <c r="U13334" s="217">
        <v>3.3238809230698201</v>
      </c>
      <c r="V13334" s="217">
        <v>0</v>
      </c>
      <c r="W13334" s="217">
        <v>3.5056925309888798</v>
      </c>
      <c r="X13334" s="217">
        <v>3.5056925309888798</v>
      </c>
      <c r="Y13334" s="217">
        <v>0</v>
      </c>
    </row>
    <row r="13335" spans="2:25">
      <c r="B13335" s="217" t="s">
        <v>13505</v>
      </c>
      <c r="C13335" s="217" t="s">
        <v>11696</v>
      </c>
      <c r="D13335" s="217" t="s">
        <v>16</v>
      </c>
      <c r="E13335" s="217" t="s">
        <v>103</v>
      </c>
      <c r="F13335" s="217" t="s">
        <v>9</v>
      </c>
      <c r="G13335" s="217" t="s">
        <v>10</v>
      </c>
      <c r="H13335" s="217" t="s">
        <v>176</v>
      </c>
      <c r="I13335" s="217">
        <v>2</v>
      </c>
      <c r="J13335" s="217">
        <v>2</v>
      </c>
      <c r="K13335" s="217">
        <v>0</v>
      </c>
      <c r="L13335" s="217">
        <v>38</v>
      </c>
      <c r="M13335" s="217">
        <v>1432.45290423862</v>
      </c>
      <c r="N13335" s="217">
        <v>1.39620646101663</v>
      </c>
      <c r="O13335" s="217">
        <v>1.39620646101663</v>
      </c>
      <c r="P13335" s="217">
        <v>0</v>
      </c>
      <c r="Q13335" s="217">
        <v>1.5223311569038001</v>
      </c>
      <c r="R13335" s="217">
        <v>1.5223311569038001</v>
      </c>
      <c r="S13335" s="217">
        <v>0</v>
      </c>
      <c r="T13335" s="217">
        <v>1.40863324118172</v>
      </c>
      <c r="U13335" s="217">
        <v>1.40863324118172</v>
      </c>
      <c r="V13335" s="217">
        <v>0</v>
      </c>
      <c r="W13335" s="217">
        <v>1.47969278674808</v>
      </c>
      <c r="X13335" s="217">
        <v>1.47969278674808</v>
      </c>
      <c r="Y13335" s="217">
        <v>0</v>
      </c>
    </row>
    <row r="13336" spans="2:25">
      <c r="B13336" s="217" t="s">
        <v>13506</v>
      </c>
      <c r="C13336" s="217" t="s">
        <v>11696</v>
      </c>
      <c r="D13336" s="217" t="s">
        <v>16</v>
      </c>
      <c r="E13336" s="217" t="s">
        <v>103</v>
      </c>
      <c r="F13336" s="217" t="s">
        <v>9</v>
      </c>
      <c r="G13336" s="217" t="s">
        <v>10</v>
      </c>
      <c r="H13336" s="217" t="s">
        <v>178</v>
      </c>
      <c r="I13336" s="217">
        <v>10</v>
      </c>
      <c r="J13336" s="217">
        <v>7</v>
      </c>
      <c r="K13336" s="217">
        <v>3</v>
      </c>
      <c r="L13336" s="217">
        <v>135</v>
      </c>
      <c r="M13336" s="217">
        <v>3519.1169544741001</v>
      </c>
      <c r="N13336" s="217">
        <v>2.84162195498683</v>
      </c>
      <c r="O13336" s="217">
        <v>1.98913536849078</v>
      </c>
      <c r="P13336" s="217">
        <v>0.85248658649605003</v>
      </c>
      <c r="Q13336" s="217">
        <v>3.0653149566957398</v>
      </c>
      <c r="R13336" s="217">
        <v>2.2004639658215801</v>
      </c>
      <c r="S13336" s="217">
        <v>0.86485099087415895</v>
      </c>
      <c r="T13336" s="217">
        <v>2.8589473325322401</v>
      </c>
      <c r="U13336" s="217">
        <v>2.0053929722945401</v>
      </c>
      <c r="V13336" s="217">
        <v>0.85355436023770603</v>
      </c>
      <c r="W13336" s="217">
        <v>2.9820131383589898</v>
      </c>
      <c r="X13336" s="217">
        <v>2.12201070001354</v>
      </c>
      <c r="Y13336" s="217">
        <v>0.86000243834545298</v>
      </c>
    </row>
    <row r="13337" spans="2:25">
      <c r="B13337" s="217" t="s">
        <v>13507</v>
      </c>
      <c r="C13337" s="217" t="s">
        <v>11696</v>
      </c>
      <c r="D13337" s="217" t="s">
        <v>16</v>
      </c>
      <c r="E13337" s="217" t="s">
        <v>103</v>
      </c>
      <c r="F13337" s="217" t="s">
        <v>9</v>
      </c>
      <c r="G13337" s="217" t="s">
        <v>10</v>
      </c>
      <c r="H13337" s="217" t="s">
        <v>5</v>
      </c>
      <c r="I13337" s="217">
        <v>19</v>
      </c>
      <c r="J13337" s="217">
        <v>15</v>
      </c>
      <c r="K13337" s="217">
        <v>4</v>
      </c>
      <c r="L13337" s="217">
        <v>225</v>
      </c>
      <c r="M13337" s="217">
        <v>6360</v>
      </c>
      <c r="N13337" s="217">
        <v>2.9874213836478001</v>
      </c>
      <c r="O13337" s="217">
        <v>2.35849056603774</v>
      </c>
      <c r="P13337" s="217">
        <v>0.62893081761006298</v>
      </c>
      <c r="Q13337" s="217">
        <v>3.1543724701437799</v>
      </c>
      <c r="R13337" s="217">
        <v>2.5232600855930798</v>
      </c>
      <c r="S13337" s="217">
        <v>0.63111238455069796</v>
      </c>
      <c r="T13337" s="217">
        <v>3.0027028557720801</v>
      </c>
      <c r="U13337" s="217">
        <v>2.3748569915120599</v>
      </c>
      <c r="V13337" s="217">
        <v>0.62784586426001099</v>
      </c>
      <c r="W13337" s="217">
        <v>3.09573117571093</v>
      </c>
      <c r="X13337" s="217">
        <v>2.4636901150434101</v>
      </c>
      <c r="Y13337" s="217">
        <v>0.63204106066752297</v>
      </c>
    </row>
    <row r="13338" spans="2:25">
      <c r="B13338" s="217" t="s">
        <v>13508</v>
      </c>
      <c r="C13338" s="217" t="s">
        <v>11696</v>
      </c>
      <c r="D13338" s="217" t="s">
        <v>16</v>
      </c>
      <c r="E13338" s="217" t="s">
        <v>103</v>
      </c>
      <c r="F13338" s="217" t="s">
        <v>5</v>
      </c>
      <c r="G13338" s="217" t="s">
        <v>10</v>
      </c>
      <c r="H13338" s="217" t="s">
        <v>170</v>
      </c>
      <c r="I13338" s="217">
        <v>1</v>
      </c>
      <c r="J13338" s="217">
        <v>1</v>
      </c>
      <c r="K13338" s="217">
        <v>0</v>
      </c>
      <c r="L13338" s="217">
        <v>7</v>
      </c>
      <c r="M13338" s="217">
        <v>574.77625758877195</v>
      </c>
      <c r="N13338" s="217">
        <v>1.73980742384014</v>
      </c>
      <c r="O13338" s="217">
        <v>1.73980742384014</v>
      </c>
      <c r="P13338" s="217">
        <v>0</v>
      </c>
      <c r="Q13338" s="217">
        <v>2.5328885902351601</v>
      </c>
      <c r="R13338" s="217">
        <v>2.5328885902351601</v>
      </c>
      <c r="S13338" s="217">
        <v>0</v>
      </c>
      <c r="T13338" s="217">
        <v>2.1400526724198401</v>
      </c>
      <c r="U13338" s="217">
        <v>2.1400526724198401</v>
      </c>
      <c r="V13338" s="217">
        <v>0</v>
      </c>
      <c r="W13338" s="217">
        <v>2.3504465361231102</v>
      </c>
      <c r="X13338" s="217">
        <v>2.3504465361231102</v>
      </c>
      <c r="Y13338" s="217">
        <v>0</v>
      </c>
    </row>
    <row r="13339" spans="2:25">
      <c r="B13339" s="217" t="s">
        <v>13509</v>
      </c>
      <c r="C13339" s="217" t="s">
        <v>11696</v>
      </c>
      <c r="D13339" s="217" t="s">
        <v>16</v>
      </c>
      <c r="E13339" s="217" t="s">
        <v>103</v>
      </c>
      <c r="F13339" s="217" t="s">
        <v>5</v>
      </c>
      <c r="G13339" s="217" t="s">
        <v>10</v>
      </c>
      <c r="H13339" s="217" t="s">
        <v>172</v>
      </c>
      <c r="I13339" s="217">
        <v>10</v>
      </c>
      <c r="J13339" s="217">
        <v>9</v>
      </c>
      <c r="K13339" s="217">
        <v>1</v>
      </c>
      <c r="L13339" s="217">
        <v>32</v>
      </c>
      <c r="M13339" s="217">
        <v>961.85068883214399</v>
      </c>
      <c r="N13339" s="217">
        <v>10.3966240458192</v>
      </c>
      <c r="O13339" s="217">
        <v>9.3569616412372607</v>
      </c>
      <c r="P13339" s="217">
        <v>1.0396624045819201</v>
      </c>
      <c r="Q13339" s="217">
        <v>10.0682039337446</v>
      </c>
      <c r="R13339" s="217">
        <v>9.0946405701782904</v>
      </c>
      <c r="S13339" s="217">
        <v>0.97356336356635897</v>
      </c>
      <c r="T13339" s="217">
        <v>10.411240082454</v>
      </c>
      <c r="U13339" s="217">
        <v>9.4166922785615697</v>
      </c>
      <c r="V13339" s="217">
        <v>0.99454780389243702</v>
      </c>
      <c r="W13339" s="217">
        <v>10.201973938386301</v>
      </c>
      <c r="X13339" s="217">
        <v>9.20438254426311</v>
      </c>
      <c r="Y13339" s="217">
        <v>0.997591394123163</v>
      </c>
    </row>
    <row r="13340" spans="2:25">
      <c r="B13340" s="217" t="s">
        <v>13510</v>
      </c>
      <c r="C13340" s="217" t="s">
        <v>11696</v>
      </c>
      <c r="D13340" s="217" t="s">
        <v>16</v>
      </c>
      <c r="E13340" s="217" t="s">
        <v>103</v>
      </c>
      <c r="F13340" s="217" t="s">
        <v>5</v>
      </c>
      <c r="G13340" s="217" t="s">
        <v>10</v>
      </c>
      <c r="H13340" s="217" t="s">
        <v>174</v>
      </c>
      <c r="I13340" s="217">
        <v>7</v>
      </c>
      <c r="J13340" s="217">
        <v>7</v>
      </c>
      <c r="K13340" s="217">
        <v>0</v>
      </c>
      <c r="L13340" s="217">
        <v>47</v>
      </c>
      <c r="M13340" s="217">
        <v>1171.29712978624</v>
      </c>
      <c r="N13340" s="217">
        <v>5.9762803322821396</v>
      </c>
      <c r="O13340" s="217">
        <v>5.9762803322821396</v>
      </c>
      <c r="P13340" s="217">
        <v>0</v>
      </c>
      <c r="Q13340" s="217">
        <v>6.5601787755276</v>
      </c>
      <c r="R13340" s="217">
        <v>6.5601787755276</v>
      </c>
      <c r="S13340" s="217">
        <v>0</v>
      </c>
      <c r="T13340" s="217">
        <v>6.1033323100058103</v>
      </c>
      <c r="U13340" s="217">
        <v>6.1033323100058103</v>
      </c>
      <c r="V13340" s="217">
        <v>0</v>
      </c>
      <c r="W13340" s="217">
        <v>6.3945650350280401</v>
      </c>
      <c r="X13340" s="217">
        <v>6.3945650350280401</v>
      </c>
      <c r="Y13340" s="217">
        <v>0</v>
      </c>
    </row>
    <row r="13341" spans="2:25">
      <c r="B13341" s="217" t="s">
        <v>13511</v>
      </c>
      <c r="C13341" s="217" t="s">
        <v>11696</v>
      </c>
      <c r="D13341" s="217" t="s">
        <v>16</v>
      </c>
      <c r="E13341" s="217" t="s">
        <v>103</v>
      </c>
      <c r="F13341" s="217" t="s">
        <v>5</v>
      </c>
      <c r="G13341" s="217" t="s">
        <v>10</v>
      </c>
      <c r="H13341" s="217" t="s">
        <v>176</v>
      </c>
      <c r="I13341" s="217">
        <v>11</v>
      </c>
      <c r="J13341" s="217">
        <v>10</v>
      </c>
      <c r="K13341" s="217">
        <v>1</v>
      </c>
      <c r="L13341" s="217">
        <v>74</v>
      </c>
      <c r="M13341" s="217">
        <v>2842.0764177957399</v>
      </c>
      <c r="N13341" s="217">
        <v>3.8704096522961899</v>
      </c>
      <c r="O13341" s="217">
        <v>3.5185542293601699</v>
      </c>
      <c r="P13341" s="217">
        <v>0.35185542293601701</v>
      </c>
      <c r="Q13341" s="217">
        <v>3.8862201206713798</v>
      </c>
      <c r="R13341" s="217">
        <v>3.57930303388898</v>
      </c>
      <c r="S13341" s="217">
        <v>0.30691708678240198</v>
      </c>
      <c r="T13341" s="217">
        <v>3.85733993442794</v>
      </c>
      <c r="U13341" s="217">
        <v>3.5054840469811599</v>
      </c>
      <c r="V13341" s="217">
        <v>0.35185588744678598</v>
      </c>
      <c r="W13341" s="217">
        <v>3.88373560473811</v>
      </c>
      <c r="X13341" s="217">
        <v>3.5605055882976</v>
      </c>
      <c r="Y13341" s="217">
        <v>0.32323001644051003</v>
      </c>
    </row>
    <row r="13342" spans="2:25">
      <c r="B13342" s="217" t="s">
        <v>13512</v>
      </c>
      <c r="C13342" s="217" t="s">
        <v>11696</v>
      </c>
      <c r="D13342" s="217" t="s">
        <v>16</v>
      </c>
      <c r="E13342" s="217" t="s">
        <v>103</v>
      </c>
      <c r="F13342" s="217" t="s">
        <v>5</v>
      </c>
      <c r="G13342" s="217" t="s">
        <v>10</v>
      </c>
      <c r="H13342" s="217" t="s">
        <v>178</v>
      </c>
      <c r="I13342" s="217">
        <v>30</v>
      </c>
      <c r="J13342" s="217">
        <v>26</v>
      </c>
      <c r="K13342" s="217">
        <v>4</v>
      </c>
      <c r="L13342" s="217">
        <v>223</v>
      </c>
      <c r="M13342" s="217">
        <v>6829.9995059971097</v>
      </c>
      <c r="N13342" s="217">
        <v>4.3923868477088996</v>
      </c>
      <c r="O13342" s="217">
        <v>3.8067352680143798</v>
      </c>
      <c r="P13342" s="217">
        <v>0.58565157969451997</v>
      </c>
      <c r="Q13342" s="217">
        <v>4.5524528535020998</v>
      </c>
      <c r="R13342" s="217">
        <v>3.9592459644698401</v>
      </c>
      <c r="S13342" s="217">
        <v>0.59320688903225405</v>
      </c>
      <c r="T13342" s="217">
        <v>4.4072474231219303</v>
      </c>
      <c r="U13342" s="217">
        <v>3.8163585751476199</v>
      </c>
      <c r="V13342" s="217">
        <v>0.59088884797430996</v>
      </c>
      <c r="W13342" s="217">
        <v>4.4919290819809801</v>
      </c>
      <c r="X13342" s="217">
        <v>3.8973087013040502</v>
      </c>
      <c r="Y13342" s="217">
        <v>0.59462038067693102</v>
      </c>
    </row>
    <row r="13343" spans="2:25">
      <c r="B13343" s="217" t="s">
        <v>13513</v>
      </c>
      <c r="C13343" s="217" t="s">
        <v>11696</v>
      </c>
      <c r="D13343" s="217" t="s">
        <v>16</v>
      </c>
      <c r="E13343" s="217" t="s">
        <v>103</v>
      </c>
      <c r="F13343" s="217" t="s">
        <v>5</v>
      </c>
      <c r="G13343" s="217" t="s">
        <v>10</v>
      </c>
      <c r="H13343" s="217" t="s">
        <v>5</v>
      </c>
      <c r="I13343" s="217">
        <v>59</v>
      </c>
      <c r="J13343" s="217">
        <v>53</v>
      </c>
      <c r="K13343" s="217">
        <v>6</v>
      </c>
      <c r="L13343" s="217">
        <v>383</v>
      </c>
      <c r="M13343" s="217">
        <v>12380</v>
      </c>
      <c r="N13343" s="217">
        <v>4.7657512116316596</v>
      </c>
      <c r="O13343" s="217">
        <v>4.2810985460420001</v>
      </c>
      <c r="P13343" s="217">
        <v>0.48465266558966102</v>
      </c>
      <c r="Q13343" s="217">
        <v>4.9069148594692598</v>
      </c>
      <c r="R13343" s="217">
        <v>4.4336925280355803</v>
      </c>
      <c r="S13343" s="217">
        <v>0.47322233143367798</v>
      </c>
      <c r="T13343" s="217">
        <v>4.7855415128470398</v>
      </c>
      <c r="U13343" s="217">
        <v>4.3022691124019703</v>
      </c>
      <c r="V13343" s="217">
        <v>0.48327240044507702</v>
      </c>
      <c r="W13343" s="217">
        <v>4.8596336608304496</v>
      </c>
      <c r="X13343" s="217">
        <v>4.3803183742081098</v>
      </c>
      <c r="Y13343" s="217">
        <v>0.47931528662233702</v>
      </c>
    </row>
    <row r="13344" spans="2:25">
      <c r="B13344" s="217" t="s">
        <v>13514</v>
      </c>
      <c r="C13344" s="217" t="s">
        <v>11696</v>
      </c>
      <c r="D13344" s="217" t="s">
        <v>16</v>
      </c>
      <c r="E13344" s="217" t="s">
        <v>103</v>
      </c>
      <c r="F13344" s="217" t="s">
        <v>12</v>
      </c>
      <c r="G13344" s="217" t="s">
        <v>49</v>
      </c>
      <c r="H13344" s="217" t="s">
        <v>170</v>
      </c>
      <c r="I13344" s="217">
        <v>1</v>
      </c>
      <c r="J13344" s="217">
        <v>1</v>
      </c>
      <c r="K13344" s="217">
        <v>0</v>
      </c>
      <c r="L13344" s="217">
        <v>19</v>
      </c>
      <c r="M13344" s="217">
        <v>783.70821053198199</v>
      </c>
      <c r="N13344" s="217">
        <v>1.27598510078285</v>
      </c>
      <c r="O13344" s="217">
        <v>1.27598510078285</v>
      </c>
      <c r="P13344" s="217">
        <v>0</v>
      </c>
      <c r="Q13344" s="217">
        <v>0.86498357036443396</v>
      </c>
      <c r="R13344" s="217">
        <v>0.86498357036443396</v>
      </c>
      <c r="S13344" s="217">
        <v>0</v>
      </c>
      <c r="T13344" s="217">
        <v>0.99163446704173097</v>
      </c>
      <c r="U13344" s="217">
        <v>0.99163446704173097</v>
      </c>
      <c r="V13344" s="217">
        <v>0</v>
      </c>
      <c r="W13344" s="217">
        <v>0.91095825455912205</v>
      </c>
      <c r="X13344" s="217">
        <v>0.91095825455912205</v>
      </c>
      <c r="Y13344" s="217">
        <v>0</v>
      </c>
    </row>
    <row r="13345" spans="2:25">
      <c r="B13345" s="217" t="s">
        <v>13515</v>
      </c>
      <c r="C13345" s="217" t="s">
        <v>11696</v>
      </c>
      <c r="D13345" s="217" t="s">
        <v>16</v>
      </c>
      <c r="E13345" s="217" t="s">
        <v>103</v>
      </c>
      <c r="F13345" s="217" t="s">
        <v>12</v>
      </c>
      <c r="G13345" s="217" t="s">
        <v>49</v>
      </c>
      <c r="H13345" s="217" t="s">
        <v>172</v>
      </c>
      <c r="I13345" s="217">
        <v>3</v>
      </c>
      <c r="J13345" s="217">
        <v>3</v>
      </c>
      <c r="K13345" s="217">
        <v>0</v>
      </c>
      <c r="L13345" s="217">
        <v>36</v>
      </c>
      <c r="M13345" s="217">
        <v>822.37397553393396</v>
      </c>
      <c r="N13345" s="217">
        <v>3.64797536066511</v>
      </c>
      <c r="O13345" s="217">
        <v>3.64797536066511</v>
      </c>
      <c r="P13345" s="217">
        <v>0</v>
      </c>
      <c r="Q13345" s="217">
        <v>4.19667928882079</v>
      </c>
      <c r="R13345" s="217">
        <v>4.19667928882079</v>
      </c>
      <c r="S13345" s="217">
        <v>0</v>
      </c>
      <c r="T13345" s="217">
        <v>3.9162158678080798</v>
      </c>
      <c r="U13345" s="217">
        <v>3.9162158678080798</v>
      </c>
      <c r="V13345" s="217">
        <v>0</v>
      </c>
      <c r="W13345" s="217">
        <v>4.0971877858949997</v>
      </c>
      <c r="X13345" s="217">
        <v>4.0971877858949997</v>
      </c>
      <c r="Y13345" s="217">
        <v>0</v>
      </c>
    </row>
    <row r="13346" spans="2:25">
      <c r="B13346" s="217" t="s">
        <v>13516</v>
      </c>
      <c r="C13346" s="217" t="s">
        <v>11696</v>
      </c>
      <c r="D13346" s="217" t="s">
        <v>16</v>
      </c>
      <c r="E13346" s="217" t="s">
        <v>103</v>
      </c>
      <c r="F13346" s="217" t="s">
        <v>12</v>
      </c>
      <c r="G13346" s="217" t="s">
        <v>49</v>
      </c>
      <c r="H13346" s="217" t="s">
        <v>174</v>
      </c>
      <c r="I13346" s="217">
        <v>2</v>
      </c>
      <c r="J13346" s="217">
        <v>2</v>
      </c>
      <c r="K13346" s="217">
        <v>0</v>
      </c>
      <c r="L13346" s="217">
        <v>8</v>
      </c>
      <c r="M13346" s="217">
        <v>763.595986919133</v>
      </c>
      <c r="N13346" s="217">
        <v>2.61918610660772</v>
      </c>
      <c r="O13346" s="217">
        <v>2.61918610660772</v>
      </c>
      <c r="P13346" s="217">
        <v>0</v>
      </c>
      <c r="Q13346" s="217">
        <v>2.1206048821837702</v>
      </c>
      <c r="R13346" s="217">
        <v>2.1206048821837702</v>
      </c>
      <c r="S13346" s="217">
        <v>0</v>
      </c>
      <c r="T13346" s="217">
        <v>2.43110385468295</v>
      </c>
      <c r="U13346" s="217">
        <v>2.43110385468295</v>
      </c>
      <c r="V13346" s="217">
        <v>0</v>
      </c>
      <c r="W13346" s="217">
        <v>2.2333170111772001</v>
      </c>
      <c r="X13346" s="217">
        <v>2.2333170111772001</v>
      </c>
      <c r="Y13346" s="217">
        <v>0</v>
      </c>
    </row>
    <row r="13347" spans="2:25">
      <c r="B13347" s="217" t="s">
        <v>13517</v>
      </c>
      <c r="C13347" s="217" t="s">
        <v>11696</v>
      </c>
      <c r="D13347" s="217" t="s">
        <v>16</v>
      </c>
      <c r="E13347" s="217" t="s">
        <v>103</v>
      </c>
      <c r="F13347" s="217" t="s">
        <v>12</v>
      </c>
      <c r="G13347" s="217" t="s">
        <v>49</v>
      </c>
      <c r="H13347" s="217" t="s">
        <v>176</v>
      </c>
      <c r="I13347" s="217">
        <v>10</v>
      </c>
      <c r="J13347" s="217">
        <v>10</v>
      </c>
      <c r="K13347" s="217">
        <v>0</v>
      </c>
      <c r="L13347" s="217">
        <v>15</v>
      </c>
      <c r="M13347" s="217">
        <v>919.67894007294103</v>
      </c>
      <c r="N13347" s="217">
        <v>10.873359782715999</v>
      </c>
      <c r="O13347" s="217">
        <v>10.873359782715999</v>
      </c>
      <c r="P13347" s="217">
        <v>0</v>
      </c>
      <c r="Q13347" s="217">
        <v>10.543620168642899</v>
      </c>
      <c r="R13347" s="217">
        <v>10.543620168642899</v>
      </c>
      <c r="S13347" s="217">
        <v>0</v>
      </c>
      <c r="T13347" s="217">
        <v>10.7711441028785</v>
      </c>
      <c r="U13347" s="217">
        <v>10.7711441028785</v>
      </c>
      <c r="V13347" s="217">
        <v>0</v>
      </c>
      <c r="W13347" s="217">
        <v>10.7290633285526</v>
      </c>
      <c r="X13347" s="217">
        <v>10.7290633285526</v>
      </c>
      <c r="Y13347" s="217">
        <v>0</v>
      </c>
    </row>
    <row r="13348" spans="2:25">
      <c r="B13348" s="217" t="s">
        <v>13518</v>
      </c>
      <c r="C13348" s="217" t="s">
        <v>11696</v>
      </c>
      <c r="D13348" s="217" t="s">
        <v>16</v>
      </c>
      <c r="E13348" s="217" t="s">
        <v>103</v>
      </c>
      <c r="F13348" s="217" t="s">
        <v>12</v>
      </c>
      <c r="G13348" s="217" t="s">
        <v>49</v>
      </c>
      <c r="H13348" s="217" t="s">
        <v>178</v>
      </c>
      <c r="I13348" s="217">
        <v>9</v>
      </c>
      <c r="J13348" s="217">
        <v>9</v>
      </c>
      <c r="K13348" s="217">
        <v>0</v>
      </c>
      <c r="L13348" s="217">
        <v>15</v>
      </c>
      <c r="M13348" s="217">
        <v>870.64288694201105</v>
      </c>
      <c r="N13348" s="217">
        <v>10.337188915206101</v>
      </c>
      <c r="O13348" s="217">
        <v>10.337188915206101</v>
      </c>
      <c r="P13348" s="217">
        <v>0</v>
      </c>
      <c r="Q13348" s="217">
        <v>10.1843325955948</v>
      </c>
      <c r="R13348" s="217">
        <v>10.1843325955948</v>
      </c>
      <c r="S13348" s="217">
        <v>0</v>
      </c>
      <c r="T13348" s="217">
        <v>10.200109063994301</v>
      </c>
      <c r="U13348" s="217">
        <v>10.200109063994301</v>
      </c>
      <c r="V13348" s="217">
        <v>0</v>
      </c>
      <c r="W13348" s="217">
        <v>10.2395550559581</v>
      </c>
      <c r="X13348" s="217">
        <v>10.2395550559581</v>
      </c>
      <c r="Y13348" s="217">
        <v>0</v>
      </c>
    </row>
    <row r="13349" spans="2:25">
      <c r="B13349" s="217" t="s">
        <v>13519</v>
      </c>
      <c r="C13349" s="217" t="s">
        <v>11696</v>
      </c>
      <c r="D13349" s="217" t="s">
        <v>16</v>
      </c>
      <c r="E13349" s="217" t="s">
        <v>103</v>
      </c>
      <c r="F13349" s="217" t="s">
        <v>12</v>
      </c>
      <c r="G13349" s="217" t="s">
        <v>49</v>
      </c>
      <c r="H13349" s="217" t="s">
        <v>5</v>
      </c>
      <c r="I13349" s="217">
        <v>25</v>
      </c>
      <c r="J13349" s="217">
        <v>25</v>
      </c>
      <c r="K13349" s="217">
        <v>0</v>
      </c>
      <c r="L13349" s="217">
        <v>93</v>
      </c>
      <c r="M13349" s="217">
        <v>4160</v>
      </c>
      <c r="N13349" s="217">
        <v>6.0096153846153904</v>
      </c>
      <c r="O13349" s="217">
        <v>6.0096153846153904</v>
      </c>
      <c r="P13349" s="217">
        <v>0</v>
      </c>
      <c r="Q13349" s="217">
        <v>5.8134522070394201</v>
      </c>
      <c r="R13349" s="217">
        <v>5.8134522070394201</v>
      </c>
      <c r="S13349" s="217">
        <v>0</v>
      </c>
      <c r="T13349" s="217">
        <v>5.8552146737416004</v>
      </c>
      <c r="U13349" s="217">
        <v>5.8552146737416004</v>
      </c>
      <c r="V13349" s="217">
        <v>0</v>
      </c>
      <c r="W13349" s="217">
        <v>5.8572054537083202</v>
      </c>
      <c r="X13349" s="217">
        <v>5.8572054537083202</v>
      </c>
      <c r="Y13349" s="217">
        <v>0</v>
      </c>
    </row>
    <row r="13350" spans="2:25">
      <c r="B13350" s="217" t="s">
        <v>13520</v>
      </c>
      <c r="C13350" s="217" t="s">
        <v>11696</v>
      </c>
      <c r="D13350" s="217" t="s">
        <v>16</v>
      </c>
      <c r="E13350" s="217" t="s">
        <v>103</v>
      </c>
      <c r="F13350" s="217" t="s">
        <v>9</v>
      </c>
      <c r="G13350" s="217" t="s">
        <v>49</v>
      </c>
      <c r="H13350" s="217" t="s">
        <v>170</v>
      </c>
      <c r="I13350" s="217">
        <v>1</v>
      </c>
      <c r="J13350" s="217">
        <v>1</v>
      </c>
      <c r="K13350" s="217">
        <v>0</v>
      </c>
      <c r="L13350" s="217">
        <v>23</v>
      </c>
      <c r="M13350" s="217">
        <v>828.06859738396895</v>
      </c>
      <c r="N13350" s="217">
        <v>1.2076294200253399</v>
      </c>
      <c r="O13350" s="217">
        <v>1.2076294200253399</v>
      </c>
      <c r="P13350" s="217">
        <v>0</v>
      </c>
      <c r="Q13350" s="217">
        <v>0.88283793472277605</v>
      </c>
      <c r="R13350" s="217">
        <v>0.88283793472277605</v>
      </c>
      <c r="S13350" s="217">
        <v>0</v>
      </c>
      <c r="T13350" s="217">
        <v>1.01210306747699</v>
      </c>
      <c r="U13350" s="217">
        <v>1.01210306747699</v>
      </c>
      <c r="V13350" s="217">
        <v>0</v>
      </c>
      <c r="W13350" s="217">
        <v>0.92976159504949096</v>
      </c>
      <c r="X13350" s="217">
        <v>0.92976159504949096</v>
      </c>
      <c r="Y13350" s="217">
        <v>0</v>
      </c>
    </row>
    <row r="13351" spans="2:25">
      <c r="B13351" s="217" t="s">
        <v>13521</v>
      </c>
      <c r="C13351" s="217" t="s">
        <v>11696</v>
      </c>
      <c r="D13351" s="217" t="s">
        <v>16</v>
      </c>
      <c r="E13351" s="217" t="s">
        <v>103</v>
      </c>
      <c r="F13351" s="217" t="s">
        <v>9</v>
      </c>
      <c r="G13351" s="217" t="s">
        <v>49</v>
      </c>
      <c r="H13351" s="217" t="s">
        <v>172</v>
      </c>
      <c r="I13351" s="217">
        <v>2</v>
      </c>
      <c r="J13351" s="217">
        <v>2</v>
      </c>
      <c r="K13351" s="217">
        <v>0</v>
      </c>
      <c r="L13351" s="217">
        <v>52</v>
      </c>
      <c r="M13351" s="217">
        <v>1018.80584337967</v>
      </c>
      <c r="N13351" s="217">
        <v>1.9630825765245301</v>
      </c>
      <c r="O13351" s="217">
        <v>1.9630825765245301</v>
      </c>
      <c r="P13351" s="217">
        <v>0</v>
      </c>
      <c r="Q13351" s="217">
        <v>1.6622566055280701</v>
      </c>
      <c r="R13351" s="217">
        <v>1.6622566055280701</v>
      </c>
      <c r="S13351" s="217">
        <v>0</v>
      </c>
      <c r="T13351" s="217">
        <v>1.69808532079274</v>
      </c>
      <c r="U13351" s="217">
        <v>1.69808532079274</v>
      </c>
      <c r="V13351" s="217">
        <v>0</v>
      </c>
      <c r="W13351" s="217">
        <v>1.7032819296164501</v>
      </c>
      <c r="X13351" s="217">
        <v>1.7032819296164501</v>
      </c>
      <c r="Y13351" s="217">
        <v>0</v>
      </c>
    </row>
    <row r="13352" spans="2:25">
      <c r="B13352" s="217" t="s">
        <v>13522</v>
      </c>
      <c r="C13352" s="217" t="s">
        <v>11696</v>
      </c>
      <c r="D13352" s="217" t="s">
        <v>16</v>
      </c>
      <c r="E13352" s="217" t="s">
        <v>103</v>
      </c>
      <c r="F13352" s="217" t="s">
        <v>9</v>
      </c>
      <c r="G13352" s="217" t="s">
        <v>49</v>
      </c>
      <c r="H13352" s="217" t="s">
        <v>174</v>
      </c>
      <c r="I13352" s="217">
        <v>1</v>
      </c>
      <c r="J13352" s="217">
        <v>1</v>
      </c>
      <c r="K13352" s="217">
        <v>0</v>
      </c>
      <c r="L13352" s="217">
        <v>15</v>
      </c>
      <c r="M13352" s="217">
        <v>878.07467299614098</v>
      </c>
      <c r="N13352" s="217">
        <v>1.1388553055377699</v>
      </c>
      <c r="O13352" s="217">
        <v>1.1388553055377699</v>
      </c>
      <c r="P13352" s="217">
        <v>0</v>
      </c>
      <c r="Q13352" s="217">
        <v>1.0724236164697301</v>
      </c>
      <c r="R13352" s="217">
        <v>1.0724236164697301</v>
      </c>
      <c r="S13352" s="217">
        <v>0</v>
      </c>
      <c r="T13352" s="217">
        <v>1.0955389166404801</v>
      </c>
      <c r="U13352" s="217">
        <v>1.0955389166404801</v>
      </c>
      <c r="V13352" s="217">
        <v>0</v>
      </c>
      <c r="W13352" s="217">
        <v>1.0988915674944799</v>
      </c>
      <c r="X13352" s="217">
        <v>1.0988915674944799</v>
      </c>
      <c r="Y13352" s="217">
        <v>0</v>
      </c>
    </row>
    <row r="13353" spans="2:25">
      <c r="B13353" s="217" t="s">
        <v>13523</v>
      </c>
      <c r="C13353" s="217" t="s">
        <v>11696</v>
      </c>
      <c r="D13353" s="217" t="s">
        <v>16</v>
      </c>
      <c r="E13353" s="217" t="s">
        <v>103</v>
      </c>
      <c r="F13353" s="217" t="s">
        <v>9</v>
      </c>
      <c r="G13353" s="217" t="s">
        <v>49</v>
      </c>
      <c r="H13353" s="217" t="s">
        <v>176</v>
      </c>
      <c r="I13353" s="217">
        <v>1</v>
      </c>
      <c r="J13353" s="217">
        <v>1</v>
      </c>
      <c r="K13353" s="217">
        <v>0</v>
      </c>
      <c r="L13353" s="217">
        <v>34</v>
      </c>
      <c r="M13353" s="217">
        <v>1096.3903384447301</v>
      </c>
      <c r="N13353" s="217">
        <v>0.91208392206241196</v>
      </c>
      <c r="O13353" s="217">
        <v>0.91208392206241196</v>
      </c>
      <c r="P13353" s="217">
        <v>0</v>
      </c>
      <c r="Q13353" s="217">
        <v>0.81492732435948601</v>
      </c>
      <c r="R13353" s="217">
        <v>0.81492732435948601</v>
      </c>
      <c r="S13353" s="217">
        <v>0</v>
      </c>
      <c r="T13353" s="217">
        <v>0.93424898536337497</v>
      </c>
      <c r="U13353" s="217">
        <v>0.93424898536337497</v>
      </c>
      <c r="V13353" s="217">
        <v>0</v>
      </c>
      <c r="W13353" s="217">
        <v>0.858241472353376</v>
      </c>
      <c r="X13353" s="217">
        <v>0.858241472353376</v>
      </c>
      <c r="Y13353" s="217">
        <v>0</v>
      </c>
    </row>
    <row r="13354" spans="2:25">
      <c r="B13354" s="217" t="s">
        <v>13524</v>
      </c>
      <c r="C13354" s="217" t="s">
        <v>11696</v>
      </c>
      <c r="D13354" s="217" t="s">
        <v>16</v>
      </c>
      <c r="E13354" s="217" t="s">
        <v>103</v>
      </c>
      <c r="F13354" s="217" t="s">
        <v>9</v>
      </c>
      <c r="G13354" s="217" t="s">
        <v>49</v>
      </c>
      <c r="H13354" s="217" t="s">
        <v>178</v>
      </c>
      <c r="I13354" s="217">
        <v>3</v>
      </c>
      <c r="J13354" s="217">
        <v>3</v>
      </c>
      <c r="K13354" s="217">
        <v>0</v>
      </c>
      <c r="L13354" s="217">
        <v>50</v>
      </c>
      <c r="M13354" s="217">
        <v>1108.6605477955</v>
      </c>
      <c r="N13354" s="217">
        <v>2.7059680313918499</v>
      </c>
      <c r="O13354" s="217">
        <v>2.7059680313918499</v>
      </c>
      <c r="P13354" s="217">
        <v>0</v>
      </c>
      <c r="Q13354" s="217">
        <v>2.7550136596349399</v>
      </c>
      <c r="R13354" s="217">
        <v>2.7550136596349399</v>
      </c>
      <c r="S13354" s="217">
        <v>0</v>
      </c>
      <c r="T13354" s="217">
        <v>2.9277817655238301</v>
      </c>
      <c r="U13354" s="217">
        <v>2.9277817655238301</v>
      </c>
      <c r="V13354" s="217">
        <v>0</v>
      </c>
      <c r="W13354" s="217">
        <v>2.8488616894025198</v>
      </c>
      <c r="X13354" s="217">
        <v>2.8488616894025198</v>
      </c>
      <c r="Y13354" s="217">
        <v>0</v>
      </c>
    </row>
    <row r="13355" spans="2:25">
      <c r="B13355" s="217" t="s">
        <v>13525</v>
      </c>
      <c r="C13355" s="217" t="s">
        <v>11696</v>
      </c>
      <c r="D13355" s="217" t="s">
        <v>16</v>
      </c>
      <c r="E13355" s="217" t="s">
        <v>103</v>
      </c>
      <c r="F13355" s="217" t="s">
        <v>9</v>
      </c>
      <c r="G13355" s="217" t="s">
        <v>49</v>
      </c>
      <c r="H13355" s="217" t="s">
        <v>5</v>
      </c>
      <c r="I13355" s="217">
        <v>8</v>
      </c>
      <c r="J13355" s="217">
        <v>8</v>
      </c>
      <c r="K13355" s="217">
        <v>0</v>
      </c>
      <c r="L13355" s="217">
        <v>174</v>
      </c>
      <c r="M13355" s="217">
        <v>4930</v>
      </c>
      <c r="N13355" s="217">
        <v>1.62271805273834</v>
      </c>
      <c r="O13355" s="217">
        <v>1.62271805273834</v>
      </c>
      <c r="P13355" s="217">
        <v>0</v>
      </c>
      <c r="Q13355" s="217">
        <v>1.4410142433970401</v>
      </c>
      <c r="R13355" s="217">
        <v>1.4410142433970401</v>
      </c>
      <c r="S13355" s="217">
        <v>0</v>
      </c>
      <c r="T13355" s="217">
        <v>1.5354014284030999</v>
      </c>
      <c r="U13355" s="217">
        <v>1.5354014284030999</v>
      </c>
      <c r="V13355" s="217">
        <v>0</v>
      </c>
      <c r="W13355" s="217">
        <v>1.4910183235722201</v>
      </c>
      <c r="X13355" s="217">
        <v>1.4910183235722201</v>
      </c>
      <c r="Y13355" s="217">
        <v>0</v>
      </c>
    </row>
    <row r="13356" spans="2:25">
      <c r="B13356" s="217" t="s">
        <v>13526</v>
      </c>
      <c r="C13356" s="217" t="s">
        <v>11696</v>
      </c>
      <c r="D13356" s="217" t="s">
        <v>16</v>
      </c>
      <c r="E13356" s="217" t="s">
        <v>103</v>
      </c>
      <c r="F13356" s="217" t="s">
        <v>5</v>
      </c>
      <c r="G13356" s="217" t="s">
        <v>49</v>
      </c>
      <c r="H13356" s="217" t="s">
        <v>170</v>
      </c>
      <c r="I13356" s="217">
        <v>2</v>
      </c>
      <c r="J13356" s="217">
        <v>2</v>
      </c>
      <c r="K13356" s="217">
        <v>0</v>
      </c>
      <c r="L13356" s="217">
        <v>42</v>
      </c>
      <c r="M13356" s="217">
        <v>1611.77680791595</v>
      </c>
      <c r="N13356" s="217">
        <v>1.2408665952862501</v>
      </c>
      <c r="O13356" s="217">
        <v>1.2408665952862501</v>
      </c>
      <c r="P13356" s="217">
        <v>0</v>
      </c>
      <c r="Q13356" s="217">
        <v>0.87381955949966095</v>
      </c>
      <c r="R13356" s="217">
        <v>0.87381955949966095</v>
      </c>
      <c r="S13356" s="217">
        <v>0</v>
      </c>
      <c r="T13356" s="217">
        <v>1.00176422172968</v>
      </c>
      <c r="U13356" s="217">
        <v>1.00176422172968</v>
      </c>
      <c r="V13356" s="217">
        <v>0</v>
      </c>
      <c r="W13356" s="217">
        <v>0.92026388476495102</v>
      </c>
      <c r="X13356" s="217">
        <v>0.92026388476495102</v>
      </c>
      <c r="Y13356" s="217">
        <v>0</v>
      </c>
    </row>
    <row r="13357" spans="2:25">
      <c r="B13357" s="217" t="s">
        <v>13527</v>
      </c>
      <c r="C13357" s="217" t="s">
        <v>11696</v>
      </c>
      <c r="D13357" s="217" t="s">
        <v>16</v>
      </c>
      <c r="E13357" s="217" t="s">
        <v>103</v>
      </c>
      <c r="F13357" s="217" t="s">
        <v>5</v>
      </c>
      <c r="G13357" s="217" t="s">
        <v>49</v>
      </c>
      <c r="H13357" s="217" t="s">
        <v>172</v>
      </c>
      <c r="I13357" s="217">
        <v>5</v>
      </c>
      <c r="J13357" s="217">
        <v>5</v>
      </c>
      <c r="K13357" s="217">
        <v>0</v>
      </c>
      <c r="L13357" s="217">
        <v>88</v>
      </c>
      <c r="M13357" s="217">
        <v>1841.1798189136</v>
      </c>
      <c r="N13357" s="217">
        <v>2.71565001345185</v>
      </c>
      <c r="O13357" s="217">
        <v>2.71565001345185</v>
      </c>
      <c r="P13357" s="217">
        <v>0</v>
      </c>
      <c r="Q13357" s="217">
        <v>2.8397289877063399</v>
      </c>
      <c r="R13357" s="217">
        <v>2.8397289877063399</v>
      </c>
      <c r="S13357" s="217">
        <v>0</v>
      </c>
      <c r="T13357" s="217">
        <v>2.7268906248462499</v>
      </c>
      <c r="U13357" s="217">
        <v>2.7268906248462499</v>
      </c>
      <c r="V13357" s="217">
        <v>0</v>
      </c>
      <c r="W13357" s="217">
        <v>2.8145295128004602</v>
      </c>
      <c r="X13357" s="217">
        <v>2.8145295128004602</v>
      </c>
      <c r="Y13357" s="217">
        <v>0</v>
      </c>
    </row>
    <row r="13358" spans="2:25">
      <c r="B13358" s="217" t="s">
        <v>13528</v>
      </c>
      <c r="C13358" s="217" t="s">
        <v>11696</v>
      </c>
      <c r="D13358" s="217" t="s">
        <v>16</v>
      </c>
      <c r="E13358" s="217" t="s">
        <v>103</v>
      </c>
      <c r="F13358" s="217" t="s">
        <v>5</v>
      </c>
      <c r="G13358" s="217" t="s">
        <v>49</v>
      </c>
      <c r="H13358" s="217" t="s">
        <v>174</v>
      </c>
      <c r="I13358" s="217">
        <v>3</v>
      </c>
      <c r="J13358" s="217">
        <v>3</v>
      </c>
      <c r="K13358" s="217">
        <v>0</v>
      </c>
      <c r="L13358" s="217">
        <v>23</v>
      </c>
      <c r="M13358" s="217">
        <v>1641.6706599152701</v>
      </c>
      <c r="N13358" s="217">
        <v>1.8274067224633399</v>
      </c>
      <c r="O13358" s="217">
        <v>1.8274067224633399</v>
      </c>
      <c r="P13358" s="217">
        <v>0</v>
      </c>
      <c r="Q13358" s="217">
        <v>1.5257485937189501</v>
      </c>
      <c r="R13358" s="217">
        <v>1.5257485937189501</v>
      </c>
      <c r="S13358" s="217">
        <v>0</v>
      </c>
      <c r="T13358" s="217">
        <v>1.6807904755707599</v>
      </c>
      <c r="U13358" s="217">
        <v>1.6807904755707599</v>
      </c>
      <c r="V13358" s="217">
        <v>0</v>
      </c>
      <c r="W13358" s="217">
        <v>1.59125730701414</v>
      </c>
      <c r="X13358" s="217">
        <v>1.59125730701414</v>
      </c>
      <c r="Y13358" s="217">
        <v>0</v>
      </c>
    </row>
    <row r="13359" spans="2:25">
      <c r="B13359" s="217" t="s">
        <v>13529</v>
      </c>
      <c r="C13359" s="217" t="s">
        <v>11696</v>
      </c>
      <c r="D13359" s="217" t="s">
        <v>16</v>
      </c>
      <c r="E13359" s="217" t="s">
        <v>103</v>
      </c>
      <c r="F13359" s="217" t="s">
        <v>5</v>
      </c>
      <c r="G13359" s="217" t="s">
        <v>49</v>
      </c>
      <c r="H13359" s="217" t="s">
        <v>176</v>
      </c>
      <c r="I13359" s="217">
        <v>11</v>
      </c>
      <c r="J13359" s="217">
        <v>11</v>
      </c>
      <c r="K13359" s="217">
        <v>0</v>
      </c>
      <c r="L13359" s="217">
        <v>49</v>
      </c>
      <c r="M13359" s="217">
        <v>2016.06927851767</v>
      </c>
      <c r="N13359" s="217">
        <v>5.45616170893088</v>
      </c>
      <c r="O13359" s="217">
        <v>5.45616170893088</v>
      </c>
      <c r="P13359" s="217">
        <v>0</v>
      </c>
      <c r="Q13359" s="217">
        <v>5.2403240710111501</v>
      </c>
      <c r="R13359" s="217">
        <v>5.2403240710111501</v>
      </c>
      <c r="S13359" s="217">
        <v>0</v>
      </c>
      <c r="T13359" s="217">
        <v>5.4119704587083497</v>
      </c>
      <c r="U13359" s="217">
        <v>5.4119704587083497</v>
      </c>
      <c r="V13359" s="217">
        <v>0</v>
      </c>
      <c r="W13359" s="217">
        <v>5.3495780944054996</v>
      </c>
      <c r="X13359" s="217">
        <v>5.3495780944054996</v>
      </c>
      <c r="Y13359" s="217">
        <v>0</v>
      </c>
    </row>
    <row r="13360" spans="2:25">
      <c r="B13360" s="217" t="s">
        <v>13530</v>
      </c>
      <c r="C13360" s="217" t="s">
        <v>11696</v>
      </c>
      <c r="D13360" s="217" t="s">
        <v>16</v>
      </c>
      <c r="E13360" s="217" t="s">
        <v>103</v>
      </c>
      <c r="F13360" s="217" t="s">
        <v>5</v>
      </c>
      <c r="G13360" s="217" t="s">
        <v>49</v>
      </c>
      <c r="H13360" s="217" t="s">
        <v>178</v>
      </c>
      <c r="I13360" s="217">
        <v>13</v>
      </c>
      <c r="J13360" s="217">
        <v>13</v>
      </c>
      <c r="K13360" s="217">
        <v>0</v>
      </c>
      <c r="L13360" s="217">
        <v>65</v>
      </c>
      <c r="M13360" s="217">
        <v>1979.3034347375101</v>
      </c>
      <c r="N13360" s="217">
        <v>6.5679671806986102</v>
      </c>
      <c r="O13360" s="217">
        <v>6.5679671806986102</v>
      </c>
      <c r="P13360" s="217">
        <v>0</v>
      </c>
      <c r="Q13360" s="217">
        <v>6.5099839591982196</v>
      </c>
      <c r="R13360" s="217">
        <v>6.5099839591982196</v>
      </c>
      <c r="S13360" s="217">
        <v>0</v>
      </c>
      <c r="T13360" s="217">
        <v>6.6469629844342597</v>
      </c>
      <c r="U13360" s="217">
        <v>6.6469629844342597</v>
      </c>
      <c r="V13360" s="217">
        <v>0</v>
      </c>
      <c r="W13360" s="217">
        <v>6.6102895847188998</v>
      </c>
      <c r="X13360" s="217">
        <v>6.6102895847188998</v>
      </c>
      <c r="Y13360" s="217">
        <v>0</v>
      </c>
    </row>
    <row r="13361" spans="2:25">
      <c r="B13361" s="217" t="s">
        <v>13531</v>
      </c>
      <c r="C13361" s="217" t="s">
        <v>11696</v>
      </c>
      <c r="D13361" s="217" t="s">
        <v>16</v>
      </c>
      <c r="E13361" s="217" t="s">
        <v>103</v>
      </c>
      <c r="F13361" s="217" t="s">
        <v>5</v>
      </c>
      <c r="G13361" s="217" t="s">
        <v>49</v>
      </c>
      <c r="H13361" s="217" t="s">
        <v>5</v>
      </c>
      <c r="I13361" s="217">
        <v>34</v>
      </c>
      <c r="J13361" s="217">
        <v>34</v>
      </c>
      <c r="K13361" s="217">
        <v>0</v>
      </c>
      <c r="L13361" s="217">
        <v>267</v>
      </c>
      <c r="M13361" s="217">
        <v>9090</v>
      </c>
      <c r="N13361" s="217">
        <v>3.7403740374037402</v>
      </c>
      <c r="O13361" s="217">
        <v>3.7403740374037402</v>
      </c>
      <c r="P13361" s="217">
        <v>0</v>
      </c>
      <c r="Q13361" s="217">
        <v>3.5298220682918902</v>
      </c>
      <c r="R13361" s="217">
        <v>3.5298220682918902</v>
      </c>
      <c r="S13361" s="217">
        <v>0</v>
      </c>
      <c r="T13361" s="217">
        <v>3.60853007118827</v>
      </c>
      <c r="U13361" s="217">
        <v>3.60853007118827</v>
      </c>
      <c r="V13361" s="217">
        <v>0</v>
      </c>
      <c r="W13361" s="217">
        <v>3.5823989674218102</v>
      </c>
      <c r="X13361" s="217">
        <v>3.5823989674218102</v>
      </c>
      <c r="Y13361" s="217">
        <v>0</v>
      </c>
    </row>
    <row r="13362" spans="2:25">
      <c r="B13362" s="217" t="s">
        <v>13532</v>
      </c>
      <c r="C13362" s="217" t="s">
        <v>11696</v>
      </c>
      <c r="D13362" s="217" t="s">
        <v>16</v>
      </c>
      <c r="E13362" s="217" t="s">
        <v>103</v>
      </c>
      <c r="F13362" s="217" t="s">
        <v>12</v>
      </c>
      <c r="G13362" s="217" t="s">
        <v>13</v>
      </c>
      <c r="H13362" s="217" t="s">
        <v>170</v>
      </c>
      <c r="I13362" s="217">
        <v>0</v>
      </c>
      <c r="J13362" s="217">
        <v>0</v>
      </c>
      <c r="K13362" s="217">
        <v>0</v>
      </c>
      <c r="L13362" s="217">
        <v>0</v>
      </c>
      <c r="M13362" s="217">
        <v>10</v>
      </c>
      <c r="N13362" s="217">
        <v>0</v>
      </c>
      <c r="O13362" s="217">
        <v>0</v>
      </c>
      <c r="P13362" s="217">
        <v>0</v>
      </c>
      <c r="Q13362" s="217">
        <v>0</v>
      </c>
      <c r="R13362" s="217">
        <v>0</v>
      </c>
      <c r="S13362" s="217">
        <v>0</v>
      </c>
      <c r="T13362" s="217">
        <v>0</v>
      </c>
      <c r="U13362" s="217">
        <v>0</v>
      </c>
      <c r="V13362" s="217">
        <v>0</v>
      </c>
      <c r="W13362" s="217">
        <v>0</v>
      </c>
      <c r="X13362" s="217">
        <v>0</v>
      </c>
      <c r="Y13362" s="217">
        <v>0</v>
      </c>
    </row>
    <row r="13363" spans="2:25">
      <c r="B13363" s="217" t="s">
        <v>13533</v>
      </c>
      <c r="C13363" s="217" t="s">
        <v>11696</v>
      </c>
      <c r="D13363" s="217" t="s">
        <v>16</v>
      </c>
      <c r="E13363" s="217" t="s">
        <v>103</v>
      </c>
      <c r="F13363" s="217" t="s">
        <v>12</v>
      </c>
      <c r="G13363" s="217" t="s">
        <v>13</v>
      </c>
      <c r="H13363" s="217" t="s">
        <v>172</v>
      </c>
      <c r="I13363" s="217">
        <v>0</v>
      </c>
      <c r="J13363" s="217">
        <v>0</v>
      </c>
      <c r="K13363" s="217">
        <v>0</v>
      </c>
      <c r="L13363" s="217">
        <v>0</v>
      </c>
      <c r="M13363" s="217">
        <v>35.454545454545503</v>
      </c>
      <c r="N13363" s="217">
        <v>0</v>
      </c>
      <c r="O13363" s="217">
        <v>0</v>
      </c>
      <c r="P13363" s="217">
        <v>0</v>
      </c>
      <c r="Q13363" s="217">
        <v>0</v>
      </c>
      <c r="R13363" s="217">
        <v>0</v>
      </c>
      <c r="S13363" s="217">
        <v>0</v>
      </c>
      <c r="T13363" s="217">
        <v>0</v>
      </c>
      <c r="U13363" s="217">
        <v>0</v>
      </c>
      <c r="V13363" s="217">
        <v>0</v>
      </c>
      <c r="W13363" s="217">
        <v>0</v>
      </c>
      <c r="X13363" s="217">
        <v>0</v>
      </c>
      <c r="Y13363" s="217">
        <v>0</v>
      </c>
    </row>
    <row r="13364" spans="2:25">
      <c r="B13364" s="217" t="s">
        <v>13534</v>
      </c>
      <c r="C13364" s="217" t="s">
        <v>11696</v>
      </c>
      <c r="D13364" s="217" t="s">
        <v>16</v>
      </c>
      <c r="E13364" s="217" t="s">
        <v>103</v>
      </c>
      <c r="F13364" s="217" t="s">
        <v>12</v>
      </c>
      <c r="G13364" s="217" t="s">
        <v>13</v>
      </c>
      <c r="H13364" s="217" t="s">
        <v>174</v>
      </c>
      <c r="I13364" s="217">
        <v>0</v>
      </c>
      <c r="J13364" s="217">
        <v>0</v>
      </c>
      <c r="K13364" s="217">
        <v>0</v>
      </c>
      <c r="L13364" s="217">
        <v>0</v>
      </c>
      <c r="M13364" s="217">
        <v>69.797979797979806</v>
      </c>
      <c r="N13364" s="217">
        <v>0</v>
      </c>
      <c r="O13364" s="217">
        <v>0</v>
      </c>
      <c r="P13364" s="217">
        <v>0</v>
      </c>
      <c r="Q13364" s="217">
        <v>0</v>
      </c>
      <c r="R13364" s="217">
        <v>0</v>
      </c>
      <c r="S13364" s="217">
        <v>0</v>
      </c>
      <c r="T13364" s="217">
        <v>0</v>
      </c>
      <c r="U13364" s="217">
        <v>0</v>
      </c>
      <c r="V13364" s="217">
        <v>0</v>
      </c>
      <c r="W13364" s="217">
        <v>0</v>
      </c>
      <c r="X13364" s="217">
        <v>0</v>
      </c>
      <c r="Y13364" s="217">
        <v>0</v>
      </c>
    </row>
    <row r="13365" spans="2:25">
      <c r="B13365" s="217" t="s">
        <v>13535</v>
      </c>
      <c r="C13365" s="217" t="s">
        <v>11696</v>
      </c>
      <c r="D13365" s="217" t="s">
        <v>16</v>
      </c>
      <c r="E13365" s="217" t="s">
        <v>103</v>
      </c>
      <c r="F13365" s="217" t="s">
        <v>12</v>
      </c>
      <c r="G13365" s="217" t="s">
        <v>13</v>
      </c>
      <c r="H13365" s="217" t="s">
        <v>176</v>
      </c>
      <c r="I13365" s="217">
        <v>1</v>
      </c>
      <c r="J13365" s="217">
        <v>1</v>
      </c>
      <c r="K13365" s="217">
        <v>0</v>
      </c>
      <c r="L13365" s="217">
        <v>1</v>
      </c>
      <c r="M13365" s="217">
        <v>95.252525252525203</v>
      </c>
      <c r="N13365" s="217">
        <v>10.498409331919399</v>
      </c>
      <c r="O13365" s="217">
        <v>10.498409331919399</v>
      </c>
      <c r="P13365" s="217">
        <v>0</v>
      </c>
      <c r="Q13365" s="217">
        <v>16.342410447607499</v>
      </c>
      <c r="R13365" s="217">
        <v>16.342410447607499</v>
      </c>
      <c r="S13365" s="217">
        <v>0</v>
      </c>
      <c r="T13365" s="217">
        <v>16.694659052737698</v>
      </c>
      <c r="U13365" s="217">
        <v>16.694659052737698</v>
      </c>
      <c r="V13365" s="217">
        <v>0</v>
      </c>
      <c r="W13365" s="217">
        <v>16.745749308026902</v>
      </c>
      <c r="X13365" s="217">
        <v>16.745749308026902</v>
      </c>
      <c r="Y13365" s="217">
        <v>0</v>
      </c>
    </row>
    <row r="13366" spans="2:25">
      <c r="B13366" s="217" t="s">
        <v>13536</v>
      </c>
      <c r="C13366" s="217" t="s">
        <v>11696</v>
      </c>
      <c r="D13366" s="217" t="s">
        <v>16</v>
      </c>
      <c r="E13366" s="217" t="s">
        <v>103</v>
      </c>
      <c r="F13366" s="217" t="s">
        <v>12</v>
      </c>
      <c r="G13366" s="217" t="s">
        <v>13</v>
      </c>
      <c r="H13366" s="217" t="s">
        <v>178</v>
      </c>
      <c r="I13366" s="217">
        <v>1</v>
      </c>
      <c r="J13366" s="217">
        <v>1</v>
      </c>
      <c r="K13366" s="217">
        <v>0</v>
      </c>
      <c r="L13366" s="217">
        <v>1</v>
      </c>
      <c r="M13366" s="217">
        <v>219.494949494949</v>
      </c>
      <c r="N13366" s="217">
        <v>4.5559134836631401</v>
      </c>
      <c r="O13366" s="217">
        <v>4.5559134836631401</v>
      </c>
      <c r="P13366" s="217">
        <v>0</v>
      </c>
      <c r="Q13366" s="217">
        <v>4.6692601278878501</v>
      </c>
      <c r="R13366" s="217">
        <v>4.6692601278878501</v>
      </c>
      <c r="S13366" s="217">
        <v>0</v>
      </c>
      <c r="T13366" s="217">
        <v>4.7699025864964701</v>
      </c>
      <c r="U13366" s="217">
        <v>4.7699025864964701</v>
      </c>
      <c r="V13366" s="217">
        <v>0</v>
      </c>
      <c r="W13366" s="217">
        <v>4.7844998022934</v>
      </c>
      <c r="X13366" s="217">
        <v>4.7844998022934</v>
      </c>
      <c r="Y13366" s="217">
        <v>0</v>
      </c>
    </row>
    <row r="13367" spans="2:25">
      <c r="B13367" s="217" t="s">
        <v>13537</v>
      </c>
      <c r="C13367" s="217" t="s">
        <v>11696</v>
      </c>
      <c r="D13367" s="217" t="s">
        <v>16</v>
      </c>
      <c r="E13367" s="217" t="s">
        <v>103</v>
      </c>
      <c r="F13367" s="217" t="s">
        <v>12</v>
      </c>
      <c r="G13367" s="217" t="s">
        <v>13</v>
      </c>
      <c r="H13367" s="217" t="s">
        <v>5</v>
      </c>
      <c r="I13367" s="217">
        <v>2</v>
      </c>
      <c r="J13367" s="217">
        <v>2</v>
      </c>
      <c r="K13367" s="217">
        <v>0</v>
      </c>
      <c r="L13367" s="217">
        <v>2</v>
      </c>
      <c r="M13367" s="217">
        <v>430</v>
      </c>
      <c r="N13367" s="217">
        <v>4.6511627906976702</v>
      </c>
      <c r="O13367" s="217">
        <v>4.6511627906976702</v>
      </c>
      <c r="P13367" s="217">
        <v>0</v>
      </c>
      <c r="Q13367" s="217">
        <v>5.0284339838792196</v>
      </c>
      <c r="R13367" s="217">
        <v>5.0284339838792196</v>
      </c>
      <c r="S13367" s="217">
        <v>0</v>
      </c>
      <c r="T13367" s="217">
        <v>5.1368181700731199</v>
      </c>
      <c r="U13367" s="217">
        <v>5.1368181700731199</v>
      </c>
      <c r="V13367" s="217">
        <v>0</v>
      </c>
      <c r="W13367" s="217">
        <v>5.1525382486236602</v>
      </c>
      <c r="X13367" s="217">
        <v>5.1525382486236602</v>
      </c>
      <c r="Y13367" s="217">
        <v>0</v>
      </c>
    </row>
    <row r="13368" spans="2:25">
      <c r="B13368" s="217" t="s">
        <v>13538</v>
      </c>
      <c r="C13368" s="217" t="s">
        <v>11696</v>
      </c>
      <c r="D13368" s="217" t="s">
        <v>16</v>
      </c>
      <c r="E13368" s="217" t="s">
        <v>103</v>
      </c>
      <c r="F13368" s="217" t="s">
        <v>9</v>
      </c>
      <c r="G13368" s="217" t="s">
        <v>13</v>
      </c>
      <c r="H13368" s="217" t="s">
        <v>170</v>
      </c>
      <c r="I13368" s="217">
        <v>0</v>
      </c>
      <c r="J13368" s="217">
        <v>0</v>
      </c>
      <c r="K13368" s="217">
        <v>0</v>
      </c>
      <c r="L13368" s="217">
        <v>0</v>
      </c>
      <c r="M13368" s="217">
        <v>0</v>
      </c>
    </row>
    <row r="13369" spans="2:25">
      <c r="B13369" s="217" t="s">
        <v>13539</v>
      </c>
      <c r="C13369" s="217" t="s">
        <v>11696</v>
      </c>
      <c r="D13369" s="217" t="s">
        <v>16</v>
      </c>
      <c r="E13369" s="217" t="s">
        <v>103</v>
      </c>
      <c r="F13369" s="217" t="s">
        <v>9</v>
      </c>
      <c r="G13369" s="217" t="s">
        <v>13</v>
      </c>
      <c r="H13369" s="217" t="s">
        <v>172</v>
      </c>
      <c r="I13369" s="217">
        <v>0</v>
      </c>
      <c r="J13369" s="217">
        <v>0</v>
      </c>
      <c r="K13369" s="217">
        <v>0</v>
      </c>
      <c r="L13369" s="217">
        <v>1</v>
      </c>
      <c r="M13369" s="217">
        <v>54.393939393939398</v>
      </c>
      <c r="N13369" s="217">
        <v>0</v>
      </c>
      <c r="O13369" s="217">
        <v>0</v>
      </c>
      <c r="P13369" s="217">
        <v>0</v>
      </c>
      <c r="Q13369" s="217">
        <v>0</v>
      </c>
      <c r="R13369" s="217">
        <v>0</v>
      </c>
      <c r="S13369" s="217">
        <v>0</v>
      </c>
      <c r="T13369" s="217">
        <v>0</v>
      </c>
      <c r="U13369" s="217">
        <v>0</v>
      </c>
      <c r="V13369" s="217">
        <v>0</v>
      </c>
      <c r="W13369" s="217">
        <v>0</v>
      </c>
      <c r="X13369" s="217">
        <v>0</v>
      </c>
      <c r="Y13369" s="217">
        <v>0</v>
      </c>
    </row>
    <row r="13370" spans="2:25">
      <c r="B13370" s="217" t="s">
        <v>13540</v>
      </c>
      <c r="C13370" s="217" t="s">
        <v>11696</v>
      </c>
      <c r="D13370" s="217" t="s">
        <v>16</v>
      </c>
      <c r="E13370" s="217" t="s">
        <v>103</v>
      </c>
      <c r="F13370" s="217" t="s">
        <v>9</v>
      </c>
      <c r="G13370" s="217" t="s">
        <v>13</v>
      </c>
      <c r="H13370" s="217" t="s">
        <v>174</v>
      </c>
      <c r="I13370" s="217">
        <v>0</v>
      </c>
      <c r="J13370" s="217">
        <v>0</v>
      </c>
      <c r="K13370" s="217">
        <v>0</v>
      </c>
      <c r="L13370" s="217">
        <v>1</v>
      </c>
      <c r="M13370" s="217">
        <v>43.3333333333333</v>
      </c>
      <c r="N13370" s="217">
        <v>0</v>
      </c>
      <c r="O13370" s="217">
        <v>0</v>
      </c>
      <c r="P13370" s="217">
        <v>0</v>
      </c>
      <c r="Q13370" s="217">
        <v>0</v>
      </c>
      <c r="R13370" s="217">
        <v>0</v>
      </c>
      <c r="S13370" s="217">
        <v>0</v>
      </c>
      <c r="T13370" s="217">
        <v>0</v>
      </c>
      <c r="U13370" s="217">
        <v>0</v>
      </c>
      <c r="V13370" s="217">
        <v>0</v>
      </c>
      <c r="W13370" s="217">
        <v>0</v>
      </c>
      <c r="X13370" s="217">
        <v>0</v>
      </c>
      <c r="Y13370" s="217">
        <v>0</v>
      </c>
    </row>
    <row r="13371" spans="2:25">
      <c r="B13371" s="217" t="s">
        <v>13541</v>
      </c>
      <c r="C13371" s="217" t="s">
        <v>11696</v>
      </c>
      <c r="D13371" s="217" t="s">
        <v>16</v>
      </c>
      <c r="E13371" s="217" t="s">
        <v>103</v>
      </c>
      <c r="F13371" s="217" t="s">
        <v>9</v>
      </c>
      <c r="G13371" s="217" t="s">
        <v>13</v>
      </c>
      <c r="H13371" s="217" t="s">
        <v>176</v>
      </c>
      <c r="I13371" s="217">
        <v>0</v>
      </c>
      <c r="J13371" s="217">
        <v>0</v>
      </c>
      <c r="K13371" s="217">
        <v>0</v>
      </c>
      <c r="L13371" s="217">
        <v>2</v>
      </c>
      <c r="M13371" s="217">
        <v>109.848484848485</v>
      </c>
      <c r="N13371" s="217">
        <v>0</v>
      </c>
      <c r="O13371" s="217">
        <v>0</v>
      </c>
      <c r="P13371" s="217">
        <v>0</v>
      </c>
      <c r="Q13371" s="217">
        <v>0</v>
      </c>
      <c r="R13371" s="217">
        <v>0</v>
      </c>
      <c r="S13371" s="217">
        <v>0</v>
      </c>
      <c r="T13371" s="217">
        <v>0</v>
      </c>
      <c r="U13371" s="217">
        <v>0</v>
      </c>
      <c r="V13371" s="217">
        <v>0</v>
      </c>
      <c r="W13371" s="217">
        <v>0</v>
      </c>
      <c r="X13371" s="217">
        <v>0</v>
      </c>
      <c r="Y13371" s="217">
        <v>0</v>
      </c>
    </row>
    <row r="13372" spans="2:25">
      <c r="B13372" s="217" t="s">
        <v>13542</v>
      </c>
      <c r="C13372" s="217" t="s">
        <v>11696</v>
      </c>
      <c r="D13372" s="217" t="s">
        <v>16</v>
      </c>
      <c r="E13372" s="217" t="s">
        <v>103</v>
      </c>
      <c r="F13372" s="217" t="s">
        <v>9</v>
      </c>
      <c r="G13372" s="217" t="s">
        <v>13</v>
      </c>
      <c r="H13372" s="217" t="s">
        <v>178</v>
      </c>
      <c r="I13372" s="217">
        <v>0</v>
      </c>
      <c r="J13372" s="217">
        <v>0</v>
      </c>
      <c r="K13372" s="217">
        <v>0</v>
      </c>
      <c r="L13372" s="217">
        <v>7</v>
      </c>
      <c r="M13372" s="217">
        <v>272.42424242424198</v>
      </c>
      <c r="N13372" s="217">
        <v>0</v>
      </c>
      <c r="O13372" s="217">
        <v>0</v>
      </c>
      <c r="P13372" s="217">
        <v>0</v>
      </c>
      <c r="Q13372" s="217">
        <v>0</v>
      </c>
      <c r="R13372" s="217">
        <v>0</v>
      </c>
      <c r="S13372" s="217">
        <v>0</v>
      </c>
      <c r="T13372" s="217">
        <v>0</v>
      </c>
      <c r="U13372" s="217">
        <v>0</v>
      </c>
      <c r="V13372" s="217">
        <v>0</v>
      </c>
      <c r="W13372" s="217">
        <v>0</v>
      </c>
      <c r="X13372" s="217">
        <v>0</v>
      </c>
      <c r="Y13372" s="217">
        <v>0</v>
      </c>
    </row>
    <row r="13373" spans="2:25">
      <c r="B13373" s="217" t="s">
        <v>13543</v>
      </c>
      <c r="C13373" s="217" t="s">
        <v>11696</v>
      </c>
      <c r="D13373" s="217" t="s">
        <v>16</v>
      </c>
      <c r="E13373" s="217" t="s">
        <v>103</v>
      </c>
      <c r="F13373" s="217" t="s">
        <v>9</v>
      </c>
      <c r="G13373" s="217" t="s">
        <v>13</v>
      </c>
      <c r="H13373" s="217" t="s">
        <v>5</v>
      </c>
      <c r="I13373" s="217">
        <v>0</v>
      </c>
      <c r="J13373" s="217">
        <v>0</v>
      </c>
      <c r="K13373" s="217">
        <v>0</v>
      </c>
      <c r="L13373" s="217">
        <v>11</v>
      </c>
      <c r="M13373" s="217">
        <v>480</v>
      </c>
      <c r="N13373" s="217">
        <v>0</v>
      </c>
      <c r="O13373" s="217">
        <v>0</v>
      </c>
      <c r="P13373" s="217">
        <v>0</v>
      </c>
      <c r="Q13373" s="217">
        <v>0</v>
      </c>
      <c r="R13373" s="217">
        <v>0</v>
      </c>
      <c r="S13373" s="217">
        <v>0</v>
      </c>
      <c r="T13373" s="217">
        <v>0</v>
      </c>
      <c r="U13373" s="217">
        <v>0</v>
      </c>
      <c r="V13373" s="217">
        <v>0</v>
      </c>
      <c r="W13373" s="217">
        <v>0</v>
      </c>
      <c r="X13373" s="217">
        <v>0</v>
      </c>
      <c r="Y13373" s="217">
        <v>0</v>
      </c>
    </row>
    <row r="13374" spans="2:25">
      <c r="B13374" s="217" t="s">
        <v>13544</v>
      </c>
      <c r="C13374" s="217" t="s">
        <v>11696</v>
      </c>
      <c r="D13374" s="217" t="s">
        <v>16</v>
      </c>
      <c r="E13374" s="217" t="s">
        <v>103</v>
      </c>
      <c r="F13374" s="217" t="s">
        <v>5</v>
      </c>
      <c r="G13374" s="217" t="s">
        <v>13</v>
      </c>
      <c r="H13374" s="217" t="s">
        <v>170</v>
      </c>
      <c r="I13374" s="217">
        <v>0</v>
      </c>
      <c r="J13374" s="217">
        <v>0</v>
      </c>
      <c r="K13374" s="217">
        <v>0</v>
      </c>
      <c r="L13374" s="217">
        <v>0</v>
      </c>
      <c r="M13374" s="217">
        <v>10</v>
      </c>
      <c r="N13374" s="217">
        <v>0</v>
      </c>
      <c r="O13374" s="217">
        <v>0</v>
      </c>
      <c r="P13374" s="217">
        <v>0</v>
      </c>
      <c r="Q13374" s="217">
        <v>0</v>
      </c>
      <c r="R13374" s="217">
        <v>0</v>
      </c>
      <c r="S13374" s="217">
        <v>0</v>
      </c>
      <c r="T13374" s="217">
        <v>0</v>
      </c>
      <c r="U13374" s="217">
        <v>0</v>
      </c>
      <c r="V13374" s="217">
        <v>0</v>
      </c>
      <c r="W13374" s="217">
        <v>0</v>
      </c>
      <c r="X13374" s="217">
        <v>0</v>
      </c>
      <c r="Y13374" s="217">
        <v>0</v>
      </c>
    </row>
    <row r="13375" spans="2:25">
      <c r="B13375" s="217" t="s">
        <v>13545</v>
      </c>
      <c r="C13375" s="217" t="s">
        <v>11696</v>
      </c>
      <c r="D13375" s="217" t="s">
        <v>16</v>
      </c>
      <c r="E13375" s="217" t="s">
        <v>103</v>
      </c>
      <c r="F13375" s="217" t="s">
        <v>5</v>
      </c>
      <c r="G13375" s="217" t="s">
        <v>13</v>
      </c>
      <c r="H13375" s="217" t="s">
        <v>172</v>
      </c>
      <c r="I13375" s="217">
        <v>0</v>
      </c>
      <c r="J13375" s="217">
        <v>0</v>
      </c>
      <c r="K13375" s="217">
        <v>0</v>
      </c>
      <c r="L13375" s="217">
        <v>1</v>
      </c>
      <c r="M13375" s="217">
        <v>89.848484848484802</v>
      </c>
      <c r="N13375" s="217">
        <v>0</v>
      </c>
      <c r="O13375" s="217">
        <v>0</v>
      </c>
      <c r="P13375" s="217">
        <v>0</v>
      </c>
      <c r="Q13375" s="217">
        <v>0</v>
      </c>
      <c r="R13375" s="217">
        <v>0</v>
      </c>
      <c r="S13375" s="217">
        <v>0</v>
      </c>
      <c r="T13375" s="217">
        <v>0</v>
      </c>
      <c r="U13375" s="217">
        <v>0</v>
      </c>
      <c r="V13375" s="217">
        <v>0</v>
      </c>
      <c r="W13375" s="217">
        <v>0</v>
      </c>
      <c r="X13375" s="217">
        <v>0</v>
      </c>
      <c r="Y13375" s="217">
        <v>0</v>
      </c>
    </row>
    <row r="13376" spans="2:25">
      <c r="B13376" s="217" t="s">
        <v>13546</v>
      </c>
      <c r="C13376" s="217" t="s">
        <v>11696</v>
      </c>
      <c r="D13376" s="217" t="s">
        <v>16</v>
      </c>
      <c r="E13376" s="217" t="s">
        <v>103</v>
      </c>
      <c r="F13376" s="217" t="s">
        <v>5</v>
      </c>
      <c r="G13376" s="217" t="s">
        <v>13</v>
      </c>
      <c r="H13376" s="217" t="s">
        <v>174</v>
      </c>
      <c r="I13376" s="217">
        <v>0</v>
      </c>
      <c r="J13376" s="217">
        <v>0</v>
      </c>
      <c r="K13376" s="217">
        <v>0</v>
      </c>
      <c r="L13376" s="217">
        <v>1</v>
      </c>
      <c r="M13376" s="217">
        <v>113.13131313131299</v>
      </c>
      <c r="N13376" s="217">
        <v>0</v>
      </c>
      <c r="O13376" s="217">
        <v>0</v>
      </c>
      <c r="P13376" s="217">
        <v>0</v>
      </c>
      <c r="Q13376" s="217">
        <v>0</v>
      </c>
      <c r="R13376" s="217">
        <v>0</v>
      </c>
      <c r="S13376" s="217">
        <v>0</v>
      </c>
      <c r="T13376" s="217">
        <v>0</v>
      </c>
      <c r="U13376" s="217">
        <v>0</v>
      </c>
      <c r="V13376" s="217">
        <v>0</v>
      </c>
      <c r="W13376" s="217">
        <v>0</v>
      </c>
      <c r="X13376" s="217">
        <v>0</v>
      </c>
      <c r="Y13376" s="217">
        <v>0</v>
      </c>
    </row>
    <row r="13377" spans="2:25">
      <c r="B13377" s="217" t="s">
        <v>13547</v>
      </c>
      <c r="C13377" s="217" t="s">
        <v>11696</v>
      </c>
      <c r="D13377" s="217" t="s">
        <v>16</v>
      </c>
      <c r="E13377" s="217" t="s">
        <v>103</v>
      </c>
      <c r="F13377" s="217" t="s">
        <v>5</v>
      </c>
      <c r="G13377" s="217" t="s">
        <v>13</v>
      </c>
      <c r="H13377" s="217" t="s">
        <v>176</v>
      </c>
      <c r="I13377" s="217">
        <v>1</v>
      </c>
      <c r="J13377" s="217">
        <v>1</v>
      </c>
      <c r="K13377" s="217">
        <v>0</v>
      </c>
      <c r="L13377" s="217">
        <v>3</v>
      </c>
      <c r="M13377" s="217">
        <v>205.10101010100999</v>
      </c>
      <c r="N13377" s="217">
        <v>4.8756463925141604</v>
      </c>
      <c r="O13377" s="217">
        <v>4.8756463925141604</v>
      </c>
      <c r="P13377" s="217">
        <v>0</v>
      </c>
      <c r="Q13377" s="217">
        <v>7.0038901918317702</v>
      </c>
      <c r="R13377" s="217">
        <v>7.0038901918317702</v>
      </c>
      <c r="S13377" s="217">
        <v>0</v>
      </c>
      <c r="T13377" s="217">
        <v>7.1548538797447101</v>
      </c>
      <c r="U13377" s="217">
        <v>7.1548538797447101</v>
      </c>
      <c r="V13377" s="217">
        <v>0</v>
      </c>
      <c r="W13377" s="217">
        <v>7.1767497034401</v>
      </c>
      <c r="X13377" s="217">
        <v>7.1767497034401</v>
      </c>
      <c r="Y13377" s="217">
        <v>0</v>
      </c>
    </row>
    <row r="13378" spans="2:25">
      <c r="B13378" s="217" t="s">
        <v>13548</v>
      </c>
      <c r="C13378" s="217" t="s">
        <v>11696</v>
      </c>
      <c r="D13378" s="217" t="s">
        <v>16</v>
      </c>
      <c r="E13378" s="217" t="s">
        <v>103</v>
      </c>
      <c r="F13378" s="217" t="s">
        <v>5</v>
      </c>
      <c r="G13378" s="217" t="s">
        <v>13</v>
      </c>
      <c r="H13378" s="217" t="s">
        <v>178</v>
      </c>
      <c r="I13378" s="217">
        <v>1</v>
      </c>
      <c r="J13378" s="217">
        <v>1</v>
      </c>
      <c r="K13378" s="217">
        <v>0</v>
      </c>
      <c r="L13378" s="217">
        <v>8</v>
      </c>
      <c r="M13378" s="217">
        <v>491.91919191919197</v>
      </c>
      <c r="N13378" s="217">
        <v>2.0328542094455901</v>
      </c>
      <c r="O13378" s="217">
        <v>2.0328542094455901</v>
      </c>
      <c r="P13378" s="217">
        <v>0</v>
      </c>
      <c r="Q13378" s="217">
        <v>2.0011114833805101</v>
      </c>
      <c r="R13378" s="217">
        <v>2.0011114833805101</v>
      </c>
      <c r="S13378" s="217">
        <v>0</v>
      </c>
      <c r="T13378" s="217">
        <v>2.0442439656413498</v>
      </c>
      <c r="U13378" s="217">
        <v>2.0442439656413498</v>
      </c>
      <c r="V13378" s="217">
        <v>0</v>
      </c>
      <c r="W13378" s="217">
        <v>2.0504999152685999</v>
      </c>
      <c r="X13378" s="217">
        <v>2.0504999152685999</v>
      </c>
      <c r="Y13378" s="217">
        <v>0</v>
      </c>
    </row>
    <row r="13379" spans="2:25">
      <c r="B13379" s="217" t="s">
        <v>13549</v>
      </c>
      <c r="C13379" s="217" t="s">
        <v>11696</v>
      </c>
      <c r="D13379" s="217" t="s">
        <v>16</v>
      </c>
      <c r="E13379" s="217" t="s">
        <v>103</v>
      </c>
      <c r="F13379" s="217" t="s">
        <v>5</v>
      </c>
      <c r="G13379" s="217" t="s">
        <v>13</v>
      </c>
      <c r="H13379" s="217" t="s">
        <v>5</v>
      </c>
      <c r="I13379" s="217">
        <v>2</v>
      </c>
      <c r="J13379" s="217">
        <v>2</v>
      </c>
      <c r="K13379" s="217">
        <v>0</v>
      </c>
      <c r="L13379" s="217">
        <v>13</v>
      </c>
      <c r="M13379" s="217">
        <v>910</v>
      </c>
      <c r="N13379" s="217">
        <v>2.1978021978022002</v>
      </c>
      <c r="O13379" s="217">
        <v>2.1978021978022002</v>
      </c>
      <c r="P13379" s="217">
        <v>0</v>
      </c>
      <c r="Q13379" s="217">
        <v>2.2541255789803398</v>
      </c>
      <c r="R13379" s="217">
        <v>2.2541255789803398</v>
      </c>
      <c r="S13379" s="217">
        <v>0</v>
      </c>
      <c r="T13379" s="217">
        <v>2.3027115934810598</v>
      </c>
      <c r="U13379" s="217">
        <v>2.3027115934810598</v>
      </c>
      <c r="V13379" s="217">
        <v>0</v>
      </c>
      <c r="W13379" s="217">
        <v>2.3097585252450901</v>
      </c>
      <c r="X13379" s="217">
        <v>2.3097585252450901</v>
      </c>
      <c r="Y13379" s="217">
        <v>0</v>
      </c>
    </row>
    <row r="13380" spans="2:25">
      <c r="B13380" s="217" t="s">
        <v>13550</v>
      </c>
      <c r="C13380" s="217" t="s">
        <v>11696</v>
      </c>
      <c r="D13380" s="217" t="s">
        <v>16</v>
      </c>
      <c r="E13380" s="217" t="s">
        <v>103</v>
      </c>
      <c r="F13380" s="217" t="s">
        <v>12</v>
      </c>
      <c r="G13380" s="217" t="s">
        <v>5</v>
      </c>
      <c r="H13380" s="217" t="s">
        <v>170</v>
      </c>
      <c r="I13380" s="217">
        <v>2</v>
      </c>
      <c r="J13380" s="217">
        <v>2</v>
      </c>
      <c r="K13380" s="217">
        <v>0</v>
      </c>
      <c r="L13380" s="217">
        <v>22</v>
      </c>
      <c r="M13380" s="217">
        <v>1068.98289826204</v>
      </c>
      <c r="N13380" s="217">
        <v>1.8709373211223601</v>
      </c>
      <c r="O13380" s="217">
        <v>1.8709373211223601</v>
      </c>
      <c r="P13380" s="217">
        <v>0</v>
      </c>
      <c r="Q13380" s="217">
        <v>2.6600793371173301</v>
      </c>
      <c r="R13380" s="217">
        <v>2.6600793371173301</v>
      </c>
      <c r="S13380" s="217">
        <v>0</v>
      </c>
      <c r="T13380" s="217">
        <v>2.44375749540812</v>
      </c>
      <c r="U13380" s="217">
        <v>2.44375749540812</v>
      </c>
      <c r="V13380" s="217">
        <v>0</v>
      </c>
      <c r="W13380" s="217">
        <v>2.5499494276590098</v>
      </c>
      <c r="X13380" s="217">
        <v>2.5499494276590098</v>
      </c>
      <c r="Y13380" s="217">
        <v>0</v>
      </c>
    </row>
    <row r="13381" spans="2:25">
      <c r="B13381" s="217" t="s">
        <v>13551</v>
      </c>
      <c r="C13381" s="217" t="s">
        <v>11696</v>
      </c>
      <c r="D13381" s="217" t="s">
        <v>16</v>
      </c>
      <c r="E13381" s="217" t="s">
        <v>103</v>
      </c>
      <c r="F13381" s="217" t="s">
        <v>12</v>
      </c>
      <c r="G13381" s="217" t="s">
        <v>5</v>
      </c>
      <c r="H13381" s="217" t="s">
        <v>172</v>
      </c>
      <c r="I13381" s="217">
        <v>8</v>
      </c>
      <c r="J13381" s="217">
        <v>8</v>
      </c>
      <c r="K13381" s="217">
        <v>0</v>
      </c>
      <c r="L13381" s="217">
        <v>48</v>
      </c>
      <c r="M13381" s="217">
        <v>1331.2922396479401</v>
      </c>
      <c r="N13381" s="217">
        <v>6.0091990036054099</v>
      </c>
      <c r="O13381" s="217">
        <v>6.0091990036054099</v>
      </c>
      <c r="P13381" s="217">
        <v>0</v>
      </c>
      <c r="Q13381" s="217">
        <v>6.1112095415007701</v>
      </c>
      <c r="R13381" s="217">
        <v>6.1112095415007701</v>
      </c>
      <c r="S13381" s="217">
        <v>0</v>
      </c>
      <c r="T13381" s="217">
        <v>6.0622784967823904</v>
      </c>
      <c r="U13381" s="217">
        <v>6.0622784967823904</v>
      </c>
      <c r="V13381" s="217">
        <v>0</v>
      </c>
      <c r="W13381" s="217">
        <v>6.0897787343587799</v>
      </c>
      <c r="X13381" s="217">
        <v>6.0897787343587799</v>
      </c>
      <c r="Y13381" s="217">
        <v>0</v>
      </c>
    </row>
    <row r="13382" spans="2:25">
      <c r="B13382" s="217" t="s">
        <v>13552</v>
      </c>
      <c r="C13382" s="217" t="s">
        <v>11696</v>
      </c>
      <c r="D13382" s="217" t="s">
        <v>16</v>
      </c>
      <c r="E13382" s="217" t="s">
        <v>103</v>
      </c>
      <c r="F13382" s="217" t="s">
        <v>12</v>
      </c>
      <c r="G13382" s="217" t="s">
        <v>5</v>
      </c>
      <c r="H13382" s="217" t="s">
        <v>174</v>
      </c>
      <c r="I13382" s="217">
        <v>7</v>
      </c>
      <c r="J13382" s="217">
        <v>7</v>
      </c>
      <c r="K13382" s="217">
        <v>0</v>
      </c>
      <c r="L13382" s="217">
        <v>27</v>
      </c>
      <c r="M13382" s="217">
        <v>1384.14949524746</v>
      </c>
      <c r="N13382" s="217">
        <v>5.0572571994822901</v>
      </c>
      <c r="O13382" s="217">
        <v>5.0572571994822901</v>
      </c>
      <c r="P13382" s="217">
        <v>0</v>
      </c>
      <c r="Q13382" s="217">
        <v>5.2107780021997101</v>
      </c>
      <c r="R13382" s="217">
        <v>5.2107780021997101</v>
      </c>
      <c r="S13382" s="217">
        <v>0</v>
      </c>
      <c r="T13382" s="217">
        <v>5.1082469137164903</v>
      </c>
      <c r="U13382" s="217">
        <v>5.1082469137164903</v>
      </c>
      <c r="V13382" s="217">
        <v>0</v>
      </c>
      <c r="W13382" s="217">
        <v>5.1747165096451004</v>
      </c>
      <c r="X13382" s="217">
        <v>5.1747165096451004</v>
      </c>
      <c r="Y13382" s="217">
        <v>0</v>
      </c>
    </row>
    <row r="13383" spans="2:25">
      <c r="B13383" s="217" t="s">
        <v>13553</v>
      </c>
      <c r="C13383" s="217" t="s">
        <v>11696</v>
      </c>
      <c r="D13383" s="217" t="s">
        <v>16</v>
      </c>
      <c r="E13383" s="217" t="s">
        <v>103</v>
      </c>
      <c r="F13383" s="217" t="s">
        <v>12</v>
      </c>
      <c r="G13383" s="217" t="s">
        <v>5</v>
      </c>
      <c r="H13383" s="217" t="s">
        <v>176</v>
      </c>
      <c r="I13383" s="217">
        <v>20</v>
      </c>
      <c r="J13383" s="217">
        <v>19</v>
      </c>
      <c r="K13383" s="217">
        <v>1</v>
      </c>
      <c r="L13383" s="217">
        <v>52</v>
      </c>
      <c r="M13383" s="217">
        <v>2424.5549788825801</v>
      </c>
      <c r="N13383" s="217">
        <v>8.2489364746092502</v>
      </c>
      <c r="O13383" s="217">
        <v>7.8364896508787796</v>
      </c>
      <c r="P13383" s="217">
        <v>0.41244682373046199</v>
      </c>
      <c r="Q13383" s="217">
        <v>8.0172011442004401</v>
      </c>
      <c r="R13383" s="217">
        <v>7.6599311299553303</v>
      </c>
      <c r="S13383" s="217">
        <v>0.35727001424511101</v>
      </c>
      <c r="T13383" s="217">
        <v>8.1425527984122397</v>
      </c>
      <c r="U13383" s="217">
        <v>7.7329713077294997</v>
      </c>
      <c r="V13383" s="217">
        <v>0.40958149068273803</v>
      </c>
      <c r="W13383" s="217">
        <v>8.1178331462042301</v>
      </c>
      <c r="X13383" s="217">
        <v>7.7415738972037902</v>
      </c>
      <c r="Y13383" s="217">
        <v>0.376259249000437</v>
      </c>
    </row>
    <row r="13384" spans="2:25">
      <c r="B13384" s="217" t="s">
        <v>13554</v>
      </c>
      <c r="C13384" s="217" t="s">
        <v>11696</v>
      </c>
      <c r="D13384" s="217" t="s">
        <v>16</v>
      </c>
      <c r="E13384" s="217" t="s">
        <v>103</v>
      </c>
      <c r="F13384" s="217" t="s">
        <v>12</v>
      </c>
      <c r="G13384" s="217" t="s">
        <v>5</v>
      </c>
      <c r="H13384" s="217" t="s">
        <v>178</v>
      </c>
      <c r="I13384" s="217">
        <v>30</v>
      </c>
      <c r="J13384" s="217">
        <v>29</v>
      </c>
      <c r="K13384" s="217">
        <v>1</v>
      </c>
      <c r="L13384" s="217">
        <v>103</v>
      </c>
      <c r="M13384" s="217">
        <v>4401.0203879599803</v>
      </c>
      <c r="N13384" s="217">
        <v>6.8166010050923704</v>
      </c>
      <c r="O13384" s="217">
        <v>6.5893809715892901</v>
      </c>
      <c r="P13384" s="217">
        <v>0.22722003350307901</v>
      </c>
      <c r="Q13384" s="217">
        <v>6.9071907567652602</v>
      </c>
      <c r="R13384" s="217">
        <v>6.6735770318386596</v>
      </c>
      <c r="S13384" s="217">
        <v>0.23361372492660301</v>
      </c>
      <c r="T13384" s="217">
        <v>6.8571422671825797</v>
      </c>
      <c r="U13384" s="217">
        <v>6.6184931706987404</v>
      </c>
      <c r="V13384" s="217">
        <v>0.238649096483845</v>
      </c>
      <c r="W13384" s="217">
        <v>6.8991666550398101</v>
      </c>
      <c r="X13384" s="217">
        <v>6.6597872265842</v>
      </c>
      <c r="Y13384" s="217">
        <v>0.239379428455609</v>
      </c>
    </row>
    <row r="13385" spans="2:25">
      <c r="B13385" s="217" t="s">
        <v>13555</v>
      </c>
      <c r="C13385" s="217" t="s">
        <v>11696</v>
      </c>
      <c r="D13385" s="217" t="s">
        <v>16</v>
      </c>
      <c r="E13385" s="217" t="s">
        <v>103</v>
      </c>
      <c r="F13385" s="217" t="s">
        <v>12</v>
      </c>
      <c r="G13385" s="217" t="s">
        <v>5</v>
      </c>
      <c r="H13385" s="217" t="s">
        <v>5</v>
      </c>
      <c r="I13385" s="217">
        <v>67</v>
      </c>
      <c r="J13385" s="217">
        <v>65</v>
      </c>
      <c r="K13385" s="217">
        <v>2</v>
      </c>
      <c r="L13385" s="217">
        <v>252</v>
      </c>
      <c r="M13385" s="217">
        <v>10610</v>
      </c>
      <c r="N13385" s="217">
        <v>6.3147973609802097</v>
      </c>
      <c r="O13385" s="217">
        <v>6.1262959472196004</v>
      </c>
      <c r="P13385" s="217">
        <v>0.188501413760603</v>
      </c>
      <c r="Q13385" s="217">
        <v>6.35771363459562</v>
      </c>
      <c r="R13385" s="217">
        <v>6.1896792601086998</v>
      </c>
      <c r="S13385" s="217">
        <v>0.16803437448692901</v>
      </c>
      <c r="T13385" s="217">
        <v>6.3191599193611596</v>
      </c>
      <c r="U13385" s="217">
        <v>6.1377649660587901</v>
      </c>
      <c r="V13385" s="217">
        <v>0.18139495330236999</v>
      </c>
      <c r="W13385" s="217">
        <v>6.3562720075887498</v>
      </c>
      <c r="X13385" s="217">
        <v>6.1818699506759902</v>
      </c>
      <c r="Y13385" s="217">
        <v>0.17440205691275901</v>
      </c>
    </row>
    <row r="13386" spans="2:25">
      <c r="B13386" s="217" t="s">
        <v>13556</v>
      </c>
      <c r="C13386" s="217" t="s">
        <v>11696</v>
      </c>
      <c r="D13386" s="217" t="s">
        <v>16</v>
      </c>
      <c r="E13386" s="217" t="s">
        <v>103</v>
      </c>
      <c r="F13386" s="217" t="s">
        <v>9</v>
      </c>
      <c r="G13386" s="217" t="s">
        <v>5</v>
      </c>
      <c r="H13386" s="217" t="s">
        <v>170</v>
      </c>
      <c r="I13386" s="217">
        <v>1</v>
      </c>
      <c r="J13386" s="217">
        <v>1</v>
      </c>
      <c r="K13386" s="217">
        <v>0</v>
      </c>
      <c r="L13386" s="217">
        <v>27</v>
      </c>
      <c r="M13386" s="217">
        <v>1127.5701672426801</v>
      </c>
      <c r="N13386" s="217">
        <v>0.88686276832364497</v>
      </c>
      <c r="O13386" s="217">
        <v>0.88686276832364497</v>
      </c>
      <c r="P13386" s="217">
        <v>0</v>
      </c>
      <c r="Q13386" s="217">
        <v>0.68201954323814695</v>
      </c>
      <c r="R13386" s="217">
        <v>0.68201954323814695</v>
      </c>
      <c r="S13386" s="217">
        <v>0</v>
      </c>
      <c r="T13386" s="217">
        <v>0.78188084657614998</v>
      </c>
      <c r="U13386" s="217">
        <v>0.78188084657614998</v>
      </c>
      <c r="V13386" s="217">
        <v>0</v>
      </c>
      <c r="W13386" s="217">
        <v>0.71826951860099497</v>
      </c>
      <c r="X13386" s="217">
        <v>0.71826951860099497</v>
      </c>
      <c r="Y13386" s="217">
        <v>0</v>
      </c>
    </row>
    <row r="13387" spans="2:25">
      <c r="B13387" s="217" t="s">
        <v>13557</v>
      </c>
      <c r="C13387" s="217" t="s">
        <v>11696</v>
      </c>
      <c r="D13387" s="217" t="s">
        <v>16</v>
      </c>
      <c r="E13387" s="217" t="s">
        <v>103</v>
      </c>
      <c r="F13387" s="217" t="s">
        <v>9</v>
      </c>
      <c r="G13387" s="217" t="s">
        <v>5</v>
      </c>
      <c r="H13387" s="217" t="s">
        <v>172</v>
      </c>
      <c r="I13387" s="217">
        <v>7</v>
      </c>
      <c r="J13387" s="217">
        <v>6</v>
      </c>
      <c r="K13387" s="217">
        <v>1</v>
      </c>
      <c r="L13387" s="217">
        <v>73</v>
      </c>
      <c r="M13387" s="217">
        <v>1561.5867529462901</v>
      </c>
      <c r="N13387" s="217">
        <v>4.4826199932811299</v>
      </c>
      <c r="O13387" s="217">
        <v>3.8422457085266801</v>
      </c>
      <c r="P13387" s="217">
        <v>0.64037428475444702</v>
      </c>
      <c r="Q13387" s="217">
        <v>4.2775891126824597</v>
      </c>
      <c r="R13387" s="217">
        <v>3.7183636670532998</v>
      </c>
      <c r="S13387" s="217">
        <v>0.55922544562916299</v>
      </c>
      <c r="T13387" s="217">
        <v>4.3159708539819803</v>
      </c>
      <c r="U13387" s="217">
        <v>3.7446917162853102</v>
      </c>
      <c r="V13387" s="217">
        <v>0.57127913769666405</v>
      </c>
      <c r="W13387" s="217">
        <v>4.3131266817891198</v>
      </c>
      <c r="X13387" s="217">
        <v>3.74009927257076</v>
      </c>
      <c r="Y13387" s="217">
        <v>0.57302740921836104</v>
      </c>
    </row>
    <row r="13388" spans="2:25">
      <c r="B13388" s="217" t="s">
        <v>13558</v>
      </c>
      <c r="C13388" s="217" t="s">
        <v>11696</v>
      </c>
      <c r="D13388" s="217" t="s">
        <v>16</v>
      </c>
      <c r="E13388" s="217" t="s">
        <v>103</v>
      </c>
      <c r="F13388" s="217" t="s">
        <v>9</v>
      </c>
      <c r="G13388" s="217" t="s">
        <v>5</v>
      </c>
      <c r="H13388" s="217" t="s">
        <v>174</v>
      </c>
      <c r="I13388" s="217">
        <v>3</v>
      </c>
      <c r="J13388" s="217">
        <v>3</v>
      </c>
      <c r="K13388" s="217">
        <v>0</v>
      </c>
      <c r="L13388" s="217">
        <v>44</v>
      </c>
      <c r="M13388" s="217">
        <v>1541.9496075853599</v>
      </c>
      <c r="N13388" s="217">
        <v>1.9455888734897699</v>
      </c>
      <c r="O13388" s="217">
        <v>1.9455888734897699</v>
      </c>
      <c r="P13388" s="217">
        <v>0</v>
      </c>
      <c r="Q13388" s="217">
        <v>2.1332266001152198</v>
      </c>
      <c r="R13388" s="217">
        <v>2.1332266001152198</v>
      </c>
      <c r="S13388" s="217">
        <v>0</v>
      </c>
      <c r="T13388" s="217">
        <v>2.01721334542091</v>
      </c>
      <c r="U13388" s="217">
        <v>2.01721334542091</v>
      </c>
      <c r="V13388" s="217">
        <v>0</v>
      </c>
      <c r="W13388" s="217">
        <v>2.0971890905752502</v>
      </c>
      <c r="X13388" s="217">
        <v>2.0971890905752502</v>
      </c>
      <c r="Y13388" s="217">
        <v>0</v>
      </c>
    </row>
    <row r="13389" spans="2:25">
      <c r="B13389" s="217" t="s">
        <v>13559</v>
      </c>
      <c r="C13389" s="217" t="s">
        <v>11696</v>
      </c>
      <c r="D13389" s="217" t="s">
        <v>16</v>
      </c>
      <c r="E13389" s="217" t="s">
        <v>103</v>
      </c>
      <c r="F13389" s="217" t="s">
        <v>9</v>
      </c>
      <c r="G13389" s="217" t="s">
        <v>5</v>
      </c>
      <c r="H13389" s="217" t="s">
        <v>176</v>
      </c>
      <c r="I13389" s="217">
        <v>3</v>
      </c>
      <c r="J13389" s="217">
        <v>3</v>
      </c>
      <c r="K13389" s="217">
        <v>0</v>
      </c>
      <c r="L13389" s="217">
        <v>74</v>
      </c>
      <c r="M13389" s="217">
        <v>2638.6917275318301</v>
      </c>
      <c r="N13389" s="217">
        <v>1.13692704937766</v>
      </c>
      <c r="O13389" s="217">
        <v>1.13692704937766</v>
      </c>
      <c r="P13389" s="217">
        <v>0</v>
      </c>
      <c r="Q13389" s="217">
        <v>1.14945893313282</v>
      </c>
      <c r="R13389" s="217">
        <v>1.14945893313282</v>
      </c>
      <c r="S13389" s="217">
        <v>0</v>
      </c>
      <c r="T13389" s="217">
        <v>1.13677686111364</v>
      </c>
      <c r="U13389" s="217">
        <v>1.13677686111364</v>
      </c>
      <c r="V13389" s="217">
        <v>0</v>
      </c>
      <c r="W13389" s="217">
        <v>1.14417384183418</v>
      </c>
      <c r="X13389" s="217">
        <v>1.14417384183418</v>
      </c>
      <c r="Y13389" s="217">
        <v>0</v>
      </c>
    </row>
    <row r="13390" spans="2:25">
      <c r="B13390" s="217" t="s">
        <v>13560</v>
      </c>
      <c r="C13390" s="217" t="s">
        <v>11696</v>
      </c>
      <c r="D13390" s="217" t="s">
        <v>16</v>
      </c>
      <c r="E13390" s="217" t="s">
        <v>103</v>
      </c>
      <c r="F13390" s="217" t="s">
        <v>9</v>
      </c>
      <c r="G13390" s="217" t="s">
        <v>5</v>
      </c>
      <c r="H13390" s="217" t="s">
        <v>178</v>
      </c>
      <c r="I13390" s="217">
        <v>13</v>
      </c>
      <c r="J13390" s="217">
        <v>10</v>
      </c>
      <c r="K13390" s="217">
        <v>3</v>
      </c>
      <c r="L13390" s="217">
        <v>192</v>
      </c>
      <c r="M13390" s="217">
        <v>4900.2017446938398</v>
      </c>
      <c r="N13390" s="217">
        <v>2.65295199612485</v>
      </c>
      <c r="O13390" s="217">
        <v>2.0407323047114199</v>
      </c>
      <c r="P13390" s="217">
        <v>0.61221969141342703</v>
      </c>
      <c r="Q13390" s="217">
        <v>2.7294308209612099</v>
      </c>
      <c r="R13390" s="217">
        <v>2.1134877343334701</v>
      </c>
      <c r="S13390" s="217">
        <v>0.615943086627742</v>
      </c>
      <c r="T13390" s="217">
        <v>2.62905520458584</v>
      </c>
      <c r="U13390" s="217">
        <v>2.0179278950703701</v>
      </c>
      <c r="V13390" s="217">
        <v>0.61112730951546701</v>
      </c>
      <c r="W13390" s="217">
        <v>2.6949923787793999</v>
      </c>
      <c r="X13390" s="217">
        <v>2.0810729805189898</v>
      </c>
      <c r="Y13390" s="217">
        <v>0.61391939826040898</v>
      </c>
    </row>
    <row r="13391" spans="2:25">
      <c r="B13391" s="217" t="s">
        <v>13561</v>
      </c>
      <c r="C13391" s="217" t="s">
        <v>11696</v>
      </c>
      <c r="D13391" s="217" t="s">
        <v>16</v>
      </c>
      <c r="E13391" s="217" t="s">
        <v>103</v>
      </c>
      <c r="F13391" s="217" t="s">
        <v>9</v>
      </c>
      <c r="G13391" s="217" t="s">
        <v>5</v>
      </c>
      <c r="H13391" s="217" t="s">
        <v>5</v>
      </c>
      <c r="I13391" s="217">
        <v>27</v>
      </c>
      <c r="J13391" s="217">
        <v>23</v>
      </c>
      <c r="K13391" s="217">
        <v>4</v>
      </c>
      <c r="L13391" s="217">
        <v>410</v>
      </c>
      <c r="M13391" s="217">
        <v>11770</v>
      </c>
      <c r="N13391" s="217">
        <v>2.2939677145284598</v>
      </c>
      <c r="O13391" s="217">
        <v>1.95412064570943</v>
      </c>
      <c r="P13391" s="217">
        <v>0.33984706881903098</v>
      </c>
      <c r="Q13391" s="217">
        <v>2.3448079344213402</v>
      </c>
      <c r="R13391" s="217">
        <v>2.0034588525538402</v>
      </c>
      <c r="S13391" s="217">
        <v>0.34134908186750101</v>
      </c>
      <c r="T13391" s="217">
        <v>2.2966952951083099</v>
      </c>
      <c r="U13391" s="217">
        <v>1.95806540221632</v>
      </c>
      <c r="V13391" s="217">
        <v>0.33862989289199003</v>
      </c>
      <c r="W13391" s="217">
        <v>2.3313803919550198</v>
      </c>
      <c r="X13391" s="217">
        <v>1.99000482096572</v>
      </c>
      <c r="Y13391" s="217">
        <v>0.34137557098930199</v>
      </c>
    </row>
    <row r="13392" spans="2:25">
      <c r="B13392" s="217" t="s">
        <v>13562</v>
      </c>
      <c r="C13392" s="217" t="s">
        <v>11696</v>
      </c>
      <c r="D13392" s="217" t="s">
        <v>16</v>
      </c>
      <c r="E13392" s="217" t="s">
        <v>103</v>
      </c>
      <c r="F13392" s="217" t="s">
        <v>5</v>
      </c>
      <c r="G13392" s="217" t="s">
        <v>5</v>
      </c>
      <c r="H13392" s="217" t="s">
        <v>170</v>
      </c>
      <c r="I13392" s="217">
        <v>3</v>
      </c>
      <c r="J13392" s="217">
        <v>3</v>
      </c>
      <c r="K13392" s="217">
        <v>0</v>
      </c>
      <c r="L13392" s="217">
        <v>49</v>
      </c>
      <c r="M13392" s="217">
        <v>2196.5530655047201</v>
      </c>
      <c r="N13392" s="217">
        <v>1.3657762460251199</v>
      </c>
      <c r="O13392" s="217">
        <v>1.3657762460251199</v>
      </c>
      <c r="P13392" s="217">
        <v>0</v>
      </c>
      <c r="Q13392" s="217">
        <v>1.5543167912028</v>
      </c>
      <c r="R13392" s="217">
        <v>1.5543167912028</v>
      </c>
      <c r="S13392" s="217">
        <v>0</v>
      </c>
      <c r="T13392" s="217">
        <v>1.51408117620299</v>
      </c>
      <c r="U13392" s="217">
        <v>1.51408117620299</v>
      </c>
      <c r="V13392" s="217">
        <v>0</v>
      </c>
      <c r="W13392" s="217">
        <v>1.5257393681778899</v>
      </c>
      <c r="X13392" s="217">
        <v>1.5257393681778899</v>
      </c>
      <c r="Y13392" s="217">
        <v>0</v>
      </c>
    </row>
    <row r="13393" spans="2:25">
      <c r="B13393" s="217" t="s">
        <v>13563</v>
      </c>
      <c r="C13393" s="217" t="s">
        <v>11696</v>
      </c>
      <c r="D13393" s="217" t="s">
        <v>16</v>
      </c>
      <c r="E13393" s="217" t="s">
        <v>103</v>
      </c>
      <c r="F13393" s="217" t="s">
        <v>5</v>
      </c>
      <c r="G13393" s="217" t="s">
        <v>5</v>
      </c>
      <c r="H13393" s="217" t="s">
        <v>172</v>
      </c>
      <c r="I13393" s="217">
        <v>15</v>
      </c>
      <c r="J13393" s="217">
        <v>14</v>
      </c>
      <c r="K13393" s="217">
        <v>1</v>
      </c>
      <c r="L13393" s="217">
        <v>121</v>
      </c>
      <c r="M13393" s="217">
        <v>2892.8789925942301</v>
      </c>
      <c r="N13393" s="217">
        <v>5.1851460218004304</v>
      </c>
      <c r="O13393" s="217">
        <v>4.83946962034707</v>
      </c>
      <c r="P13393" s="217">
        <v>0.34567640145336198</v>
      </c>
      <c r="Q13393" s="217">
        <v>5.1259721074029496</v>
      </c>
      <c r="R13393" s="217">
        <v>4.8253918038895698</v>
      </c>
      <c r="S13393" s="217">
        <v>0.300580303513373</v>
      </c>
      <c r="T13393" s="217">
        <v>5.1216736588151299</v>
      </c>
      <c r="U13393" s="217">
        <v>4.8146145685290502</v>
      </c>
      <c r="V13393" s="217">
        <v>0.30705909028608502</v>
      </c>
      <c r="W13393" s="217">
        <v>5.1342051380565197</v>
      </c>
      <c r="X13393" s="217">
        <v>4.8262063623739202</v>
      </c>
      <c r="Y13393" s="217">
        <v>0.30799877568259698</v>
      </c>
    </row>
    <row r="13394" spans="2:25">
      <c r="B13394" s="217" t="s">
        <v>13564</v>
      </c>
      <c r="C13394" s="217" t="s">
        <v>11696</v>
      </c>
      <c r="D13394" s="217" t="s">
        <v>16</v>
      </c>
      <c r="E13394" s="217" t="s">
        <v>103</v>
      </c>
      <c r="F13394" s="217" t="s">
        <v>5</v>
      </c>
      <c r="G13394" s="217" t="s">
        <v>5</v>
      </c>
      <c r="H13394" s="217" t="s">
        <v>174</v>
      </c>
      <c r="I13394" s="217">
        <v>10</v>
      </c>
      <c r="J13394" s="217">
        <v>10</v>
      </c>
      <c r="K13394" s="217">
        <v>0</v>
      </c>
      <c r="L13394" s="217">
        <v>71</v>
      </c>
      <c r="M13394" s="217">
        <v>2926.0991028328199</v>
      </c>
      <c r="N13394" s="217">
        <v>3.4175192461249102</v>
      </c>
      <c r="O13394" s="217">
        <v>3.4175192461249102</v>
      </c>
      <c r="P13394" s="217">
        <v>0</v>
      </c>
      <c r="Q13394" s="217">
        <v>3.58695460840763</v>
      </c>
      <c r="R13394" s="217">
        <v>3.58695460840763</v>
      </c>
      <c r="S13394" s="217">
        <v>0</v>
      </c>
      <c r="T13394" s="217">
        <v>3.47669316862783</v>
      </c>
      <c r="U13394" s="217">
        <v>3.47669316862783</v>
      </c>
      <c r="V13394" s="217">
        <v>0</v>
      </c>
      <c r="W13394" s="217">
        <v>3.55077448053598</v>
      </c>
      <c r="X13394" s="217">
        <v>3.55077448053598</v>
      </c>
      <c r="Y13394" s="217">
        <v>0</v>
      </c>
    </row>
    <row r="13395" spans="2:25">
      <c r="B13395" s="217" t="s">
        <v>13565</v>
      </c>
      <c r="C13395" s="217" t="s">
        <v>11696</v>
      </c>
      <c r="D13395" s="217" t="s">
        <v>16</v>
      </c>
      <c r="E13395" s="217" t="s">
        <v>103</v>
      </c>
      <c r="F13395" s="217" t="s">
        <v>5</v>
      </c>
      <c r="G13395" s="217" t="s">
        <v>5</v>
      </c>
      <c r="H13395" s="217" t="s">
        <v>176</v>
      </c>
      <c r="I13395" s="217">
        <v>23</v>
      </c>
      <c r="J13395" s="217">
        <v>22</v>
      </c>
      <c r="K13395" s="217">
        <v>1</v>
      </c>
      <c r="L13395" s="217">
        <v>126</v>
      </c>
      <c r="M13395" s="217">
        <v>5063.2467064144103</v>
      </c>
      <c r="N13395" s="217">
        <v>4.5425398629820402</v>
      </c>
      <c r="O13395" s="217">
        <v>4.34503812980891</v>
      </c>
      <c r="P13395" s="217">
        <v>0.19750173317313199</v>
      </c>
      <c r="Q13395" s="217">
        <v>4.46945293152051</v>
      </c>
      <c r="R13395" s="217">
        <v>4.2980170983255501</v>
      </c>
      <c r="S13395" s="217">
        <v>0.171435833194964</v>
      </c>
      <c r="T13395" s="217">
        <v>4.52623757848498</v>
      </c>
      <c r="U13395" s="217">
        <v>4.3297001101368604</v>
      </c>
      <c r="V13395" s="217">
        <v>0.196537468348119</v>
      </c>
      <c r="W13395" s="217">
        <v>4.5170768595797997</v>
      </c>
      <c r="X13395" s="217">
        <v>4.3365290518215902</v>
      </c>
      <c r="Y13395" s="217">
        <v>0.18054780775821599</v>
      </c>
    </row>
    <row r="13396" spans="2:25">
      <c r="B13396" s="217" t="s">
        <v>13566</v>
      </c>
      <c r="C13396" s="217" t="s">
        <v>11696</v>
      </c>
      <c r="D13396" s="217" t="s">
        <v>16</v>
      </c>
      <c r="E13396" s="217" t="s">
        <v>103</v>
      </c>
      <c r="F13396" s="217" t="s">
        <v>5</v>
      </c>
      <c r="G13396" s="217" t="s">
        <v>5</v>
      </c>
      <c r="H13396" s="217" t="s">
        <v>178</v>
      </c>
      <c r="I13396" s="217">
        <v>44</v>
      </c>
      <c r="J13396" s="217">
        <v>40</v>
      </c>
      <c r="K13396" s="217">
        <v>4</v>
      </c>
      <c r="L13396" s="217">
        <v>296</v>
      </c>
      <c r="M13396" s="217">
        <v>9301.2221326538092</v>
      </c>
      <c r="N13396" s="217">
        <v>4.73056114266201</v>
      </c>
      <c r="O13396" s="217">
        <v>4.3005101296927402</v>
      </c>
      <c r="P13396" s="217">
        <v>0.430051012969274</v>
      </c>
      <c r="Q13396" s="217">
        <v>4.8094148249889503</v>
      </c>
      <c r="R13396" s="217">
        <v>4.3763633082347901</v>
      </c>
      <c r="S13396" s="217">
        <v>0.43305151675415898</v>
      </c>
      <c r="T13396" s="217">
        <v>4.7380848080150404</v>
      </c>
      <c r="U13396" s="217">
        <v>4.3056763499290396</v>
      </c>
      <c r="V13396" s="217">
        <v>0.43240845808600598</v>
      </c>
      <c r="W13396" s="217">
        <v>4.7909454443378303</v>
      </c>
      <c r="X13396" s="217">
        <v>4.3564286039793298</v>
      </c>
      <c r="Y13396" s="217">
        <v>0.43451684035849503</v>
      </c>
    </row>
    <row r="13397" spans="2:25">
      <c r="B13397" s="217" t="s">
        <v>13567</v>
      </c>
      <c r="C13397" s="217" t="s">
        <v>11696</v>
      </c>
      <c r="D13397" s="217" t="s">
        <v>16</v>
      </c>
      <c r="E13397" s="217" t="s">
        <v>103</v>
      </c>
      <c r="F13397" s="217" t="s">
        <v>5</v>
      </c>
      <c r="G13397" s="217" t="s">
        <v>5</v>
      </c>
      <c r="H13397" s="217" t="s">
        <v>5</v>
      </c>
      <c r="I13397" s="217">
        <v>95</v>
      </c>
      <c r="J13397" s="217">
        <v>89</v>
      </c>
      <c r="K13397" s="217">
        <v>6</v>
      </c>
      <c r="L13397" s="217">
        <v>663</v>
      </c>
      <c r="M13397" s="217">
        <v>22380</v>
      </c>
      <c r="N13397" s="217">
        <v>4.2448614834673801</v>
      </c>
      <c r="O13397" s="217">
        <v>3.9767649687220699</v>
      </c>
      <c r="P13397" s="217">
        <v>0.26809651474530799</v>
      </c>
      <c r="Q13397" s="217">
        <v>4.2853956908706197</v>
      </c>
      <c r="R13397" s="217">
        <v>4.0252740827891902</v>
      </c>
      <c r="S13397" s="217">
        <v>0.26012160808142898</v>
      </c>
      <c r="T13397" s="217">
        <v>4.2451049818753601</v>
      </c>
      <c r="U13397" s="217">
        <v>3.9801875933478601</v>
      </c>
      <c r="V13397" s="217">
        <v>0.26491738852750102</v>
      </c>
      <c r="W13397" s="217">
        <v>4.2796395232145503</v>
      </c>
      <c r="X13397" s="217">
        <v>4.0165338651985403</v>
      </c>
      <c r="Y13397" s="217">
        <v>0.26310565801601699</v>
      </c>
    </row>
    <row r="13398" spans="2:25">
      <c r="B13398" s="217" t="s">
        <v>13568</v>
      </c>
      <c r="C13398" s="217" t="s">
        <v>11696</v>
      </c>
      <c r="D13398" s="217" t="s">
        <v>16</v>
      </c>
      <c r="E13398" s="217" t="s">
        <v>87</v>
      </c>
      <c r="F13398" s="217" t="s">
        <v>12</v>
      </c>
      <c r="G13398" s="217" t="s">
        <v>10</v>
      </c>
      <c r="H13398" s="217" t="s">
        <v>170</v>
      </c>
      <c r="I13398" s="217">
        <v>0</v>
      </c>
      <c r="J13398" s="217">
        <v>0</v>
      </c>
      <c r="K13398" s="217">
        <v>0</v>
      </c>
      <c r="L13398" s="217">
        <v>1</v>
      </c>
      <c r="M13398" s="217">
        <v>96.290322580645196</v>
      </c>
      <c r="N13398" s="217">
        <v>0</v>
      </c>
      <c r="O13398" s="217">
        <v>0</v>
      </c>
      <c r="P13398" s="217">
        <v>0</v>
      </c>
      <c r="Q13398" s="217">
        <v>0</v>
      </c>
      <c r="R13398" s="217">
        <v>0</v>
      </c>
      <c r="S13398" s="217">
        <v>0</v>
      </c>
      <c r="T13398" s="217">
        <v>0</v>
      </c>
      <c r="U13398" s="217">
        <v>0</v>
      </c>
      <c r="V13398" s="217">
        <v>0</v>
      </c>
      <c r="W13398" s="217">
        <v>0</v>
      </c>
      <c r="X13398" s="217">
        <v>0</v>
      </c>
      <c r="Y13398" s="217">
        <v>0</v>
      </c>
    </row>
    <row r="13399" spans="2:25">
      <c r="B13399" s="217" t="s">
        <v>13569</v>
      </c>
      <c r="C13399" s="217" t="s">
        <v>11696</v>
      </c>
      <c r="D13399" s="217" t="s">
        <v>16</v>
      </c>
      <c r="E13399" s="217" t="s">
        <v>87</v>
      </c>
      <c r="F13399" s="217" t="s">
        <v>12</v>
      </c>
      <c r="G13399" s="217" t="s">
        <v>10</v>
      </c>
      <c r="H13399" s="217" t="s">
        <v>172</v>
      </c>
      <c r="I13399" s="217">
        <v>1</v>
      </c>
      <c r="J13399" s="217">
        <v>1</v>
      </c>
      <c r="K13399" s="217">
        <v>0</v>
      </c>
      <c r="L13399" s="217">
        <v>4</v>
      </c>
      <c r="M13399" s="217">
        <v>171.18279569892499</v>
      </c>
      <c r="N13399" s="217">
        <v>5.8417085427135698</v>
      </c>
      <c r="O13399" s="217">
        <v>5.8417085427135698</v>
      </c>
      <c r="P13399" s="217">
        <v>0</v>
      </c>
      <c r="Q13399" s="217">
        <v>5.8417085427135698</v>
      </c>
      <c r="R13399" s="217">
        <v>5.8417085427135698</v>
      </c>
      <c r="S13399" s="217">
        <v>0</v>
      </c>
      <c r="T13399" s="217">
        <v>5.8417085427135698</v>
      </c>
      <c r="U13399" s="217">
        <v>5.8417085427135698</v>
      </c>
      <c r="V13399" s="217">
        <v>0</v>
      </c>
      <c r="W13399" s="217">
        <v>5.8417085427135698</v>
      </c>
      <c r="X13399" s="217">
        <v>5.8417085427135698</v>
      </c>
      <c r="Y13399" s="217">
        <v>0</v>
      </c>
    </row>
    <row r="13400" spans="2:25">
      <c r="B13400" s="217" t="s">
        <v>13570</v>
      </c>
      <c r="C13400" s="217" t="s">
        <v>11696</v>
      </c>
      <c r="D13400" s="217" t="s">
        <v>16</v>
      </c>
      <c r="E13400" s="217" t="s">
        <v>87</v>
      </c>
      <c r="F13400" s="217" t="s">
        <v>12</v>
      </c>
      <c r="G13400" s="217" t="s">
        <v>10</v>
      </c>
      <c r="H13400" s="217" t="s">
        <v>174</v>
      </c>
      <c r="I13400" s="217">
        <v>3</v>
      </c>
      <c r="J13400" s="217">
        <v>3</v>
      </c>
      <c r="K13400" s="217">
        <v>0</v>
      </c>
      <c r="L13400" s="217">
        <v>10</v>
      </c>
      <c r="M13400" s="217">
        <v>192.58064516128999</v>
      </c>
      <c r="N13400" s="217">
        <v>15.577889447236201</v>
      </c>
      <c r="O13400" s="217">
        <v>15.577889447236201</v>
      </c>
      <c r="P13400" s="217">
        <v>0</v>
      </c>
      <c r="Q13400" s="217">
        <v>15.577889447236201</v>
      </c>
      <c r="R13400" s="217">
        <v>15.577889447236201</v>
      </c>
      <c r="S13400" s="217">
        <v>0</v>
      </c>
      <c r="T13400" s="217">
        <v>15.577889447236201</v>
      </c>
      <c r="U13400" s="217">
        <v>15.577889447236201</v>
      </c>
      <c r="V13400" s="217">
        <v>0</v>
      </c>
      <c r="W13400" s="217">
        <v>15.577889447236201</v>
      </c>
      <c r="X13400" s="217">
        <v>15.577889447236201</v>
      </c>
      <c r="Y13400" s="217">
        <v>0</v>
      </c>
    </row>
    <row r="13401" spans="2:25">
      <c r="B13401" s="217" t="s">
        <v>13571</v>
      </c>
      <c r="C13401" s="217" t="s">
        <v>11696</v>
      </c>
      <c r="D13401" s="217" t="s">
        <v>16</v>
      </c>
      <c r="E13401" s="217" t="s">
        <v>87</v>
      </c>
      <c r="F13401" s="217" t="s">
        <v>12</v>
      </c>
      <c r="G13401" s="217" t="s">
        <v>10</v>
      </c>
      <c r="H13401" s="217" t="s">
        <v>176</v>
      </c>
      <c r="I13401" s="217">
        <v>4</v>
      </c>
      <c r="J13401" s="217">
        <v>4</v>
      </c>
      <c r="K13401" s="217">
        <v>0</v>
      </c>
      <c r="L13401" s="217">
        <v>18</v>
      </c>
      <c r="M13401" s="217">
        <v>502.84946236559102</v>
      </c>
      <c r="N13401" s="217">
        <v>7.9546669517801796</v>
      </c>
      <c r="O13401" s="217">
        <v>7.9546669517801796</v>
      </c>
      <c r="P13401" s="217">
        <v>0</v>
      </c>
      <c r="Q13401" s="217">
        <v>7.9546669517801796</v>
      </c>
      <c r="R13401" s="217">
        <v>7.9546669517801796</v>
      </c>
      <c r="S13401" s="217">
        <v>0</v>
      </c>
      <c r="T13401" s="217">
        <v>7.9546669517801796</v>
      </c>
      <c r="U13401" s="217">
        <v>7.9546669517801796</v>
      </c>
      <c r="V13401" s="217">
        <v>0</v>
      </c>
      <c r="W13401" s="217">
        <v>7.9546669517801796</v>
      </c>
      <c r="X13401" s="217">
        <v>7.9546669517801796</v>
      </c>
      <c r="Y13401" s="217">
        <v>0</v>
      </c>
    </row>
    <row r="13402" spans="2:25">
      <c r="B13402" s="217" t="s">
        <v>13572</v>
      </c>
      <c r="C13402" s="217" t="s">
        <v>11696</v>
      </c>
      <c r="D13402" s="217" t="s">
        <v>16</v>
      </c>
      <c r="E13402" s="217" t="s">
        <v>87</v>
      </c>
      <c r="F13402" s="217" t="s">
        <v>12</v>
      </c>
      <c r="G13402" s="217" t="s">
        <v>10</v>
      </c>
      <c r="H13402" s="217" t="s">
        <v>178</v>
      </c>
      <c r="I13402" s="217">
        <v>6</v>
      </c>
      <c r="J13402" s="217">
        <v>5</v>
      </c>
      <c r="K13402" s="217">
        <v>1</v>
      </c>
      <c r="L13402" s="217">
        <v>20</v>
      </c>
      <c r="M13402" s="217">
        <v>1027.0967741935499</v>
      </c>
      <c r="N13402" s="217">
        <v>5.8417085427135698</v>
      </c>
      <c r="O13402" s="217">
        <v>4.8680904522613098</v>
      </c>
      <c r="P13402" s="217">
        <v>0.973618090452261</v>
      </c>
      <c r="Q13402" s="217">
        <v>5.8417085427135698</v>
      </c>
      <c r="R13402" s="217">
        <v>4.8680904522613098</v>
      </c>
      <c r="S13402" s="217">
        <v>0.973618090452261</v>
      </c>
      <c r="T13402" s="217">
        <v>5.8417085427135698</v>
      </c>
      <c r="U13402" s="217">
        <v>4.8680904522613098</v>
      </c>
      <c r="V13402" s="217">
        <v>0.973618090452261</v>
      </c>
      <c r="W13402" s="217">
        <v>5.8417085427135698</v>
      </c>
      <c r="X13402" s="217">
        <v>4.8680904522613098</v>
      </c>
      <c r="Y13402" s="217">
        <v>0.973618090452261</v>
      </c>
    </row>
    <row r="13403" spans="2:25">
      <c r="B13403" s="217" t="s">
        <v>13573</v>
      </c>
      <c r="C13403" s="217" t="s">
        <v>11696</v>
      </c>
      <c r="D13403" s="217" t="s">
        <v>16</v>
      </c>
      <c r="E13403" s="217" t="s">
        <v>87</v>
      </c>
      <c r="F13403" s="217" t="s">
        <v>12</v>
      </c>
      <c r="G13403" s="217" t="s">
        <v>10</v>
      </c>
      <c r="H13403" s="217" t="s">
        <v>5</v>
      </c>
      <c r="I13403" s="217">
        <v>14</v>
      </c>
      <c r="J13403" s="217">
        <v>13</v>
      </c>
      <c r="K13403" s="217">
        <v>1</v>
      </c>
      <c r="L13403" s="217">
        <v>53</v>
      </c>
      <c r="M13403" s="217">
        <v>1990</v>
      </c>
      <c r="N13403" s="217">
        <v>7.0351758793969896</v>
      </c>
      <c r="O13403" s="217">
        <v>6.5326633165829104</v>
      </c>
      <c r="P13403" s="217">
        <v>0.50251256281406997</v>
      </c>
      <c r="Q13403" s="217">
        <v>7.0351758793969896</v>
      </c>
      <c r="R13403" s="217">
        <v>6.5326633165829104</v>
      </c>
      <c r="S13403" s="217">
        <v>0.50251256281406997</v>
      </c>
      <c r="T13403" s="217">
        <v>7.0351758793969896</v>
      </c>
      <c r="U13403" s="217">
        <v>6.5326633165829104</v>
      </c>
      <c r="V13403" s="217">
        <v>0.50251256281406997</v>
      </c>
      <c r="W13403" s="217">
        <v>7.0351758793969896</v>
      </c>
      <c r="X13403" s="217">
        <v>6.5326633165829104</v>
      </c>
      <c r="Y13403" s="217">
        <v>0.50251256281406997</v>
      </c>
    </row>
    <row r="13404" spans="2:25">
      <c r="B13404" s="217" t="s">
        <v>13574</v>
      </c>
      <c r="C13404" s="217" t="s">
        <v>11696</v>
      </c>
      <c r="D13404" s="217" t="s">
        <v>16</v>
      </c>
      <c r="E13404" s="217" t="s">
        <v>87</v>
      </c>
      <c r="F13404" s="217" t="s">
        <v>9</v>
      </c>
      <c r="G13404" s="217" t="s">
        <v>10</v>
      </c>
      <c r="H13404" s="217" t="s">
        <v>170</v>
      </c>
      <c r="I13404" s="217">
        <v>0</v>
      </c>
      <c r="J13404" s="217">
        <v>0</v>
      </c>
      <c r="K13404" s="217">
        <v>0</v>
      </c>
      <c r="L13404" s="217">
        <v>4</v>
      </c>
      <c r="M13404" s="217">
        <v>109.69387755101999</v>
      </c>
      <c r="N13404" s="217">
        <v>0</v>
      </c>
      <c r="O13404" s="217">
        <v>0</v>
      </c>
      <c r="P13404" s="217">
        <v>0</v>
      </c>
      <c r="Q13404" s="217">
        <v>0</v>
      </c>
      <c r="R13404" s="217">
        <v>0</v>
      </c>
      <c r="S13404" s="217">
        <v>0</v>
      </c>
      <c r="T13404" s="217">
        <v>0</v>
      </c>
      <c r="U13404" s="217">
        <v>0</v>
      </c>
      <c r="V13404" s="217">
        <v>0</v>
      </c>
      <c r="W13404" s="217">
        <v>0</v>
      </c>
      <c r="X13404" s="217">
        <v>0</v>
      </c>
      <c r="Y13404" s="217">
        <v>0</v>
      </c>
    </row>
    <row r="13405" spans="2:25">
      <c r="B13405" s="217" t="s">
        <v>13575</v>
      </c>
      <c r="C13405" s="217" t="s">
        <v>11696</v>
      </c>
      <c r="D13405" s="217" t="s">
        <v>16</v>
      </c>
      <c r="E13405" s="217" t="s">
        <v>87</v>
      </c>
      <c r="F13405" s="217" t="s">
        <v>9</v>
      </c>
      <c r="G13405" s="217" t="s">
        <v>10</v>
      </c>
      <c r="H13405" s="217" t="s">
        <v>172</v>
      </c>
      <c r="I13405" s="217">
        <v>2</v>
      </c>
      <c r="J13405" s="217">
        <v>1</v>
      </c>
      <c r="K13405" s="217">
        <v>1</v>
      </c>
      <c r="L13405" s="217">
        <v>8</v>
      </c>
      <c r="M13405" s="217">
        <v>164.540816326531</v>
      </c>
      <c r="N13405" s="217">
        <v>12.1550387596899</v>
      </c>
      <c r="O13405" s="217">
        <v>6.0775193798449596</v>
      </c>
      <c r="P13405" s="217">
        <v>6.0775193798449596</v>
      </c>
      <c r="Q13405" s="217">
        <v>12.1550387596899</v>
      </c>
      <c r="R13405" s="217">
        <v>6.0775193798449596</v>
      </c>
      <c r="S13405" s="217">
        <v>6.0775193798449596</v>
      </c>
      <c r="T13405" s="217">
        <v>12.1550387596899</v>
      </c>
      <c r="U13405" s="217">
        <v>6.0775193798449596</v>
      </c>
      <c r="V13405" s="217">
        <v>6.0775193798449596</v>
      </c>
      <c r="W13405" s="217">
        <v>12.1550387596899</v>
      </c>
      <c r="X13405" s="217">
        <v>6.0775193798449596</v>
      </c>
      <c r="Y13405" s="217">
        <v>6.0775193798449596</v>
      </c>
    </row>
    <row r="13406" spans="2:25">
      <c r="B13406" s="217" t="s">
        <v>13576</v>
      </c>
      <c r="C13406" s="217" t="s">
        <v>11696</v>
      </c>
      <c r="D13406" s="217" t="s">
        <v>16</v>
      </c>
      <c r="E13406" s="217" t="s">
        <v>87</v>
      </c>
      <c r="F13406" s="217" t="s">
        <v>9</v>
      </c>
      <c r="G13406" s="217" t="s">
        <v>10</v>
      </c>
      <c r="H13406" s="217" t="s">
        <v>174</v>
      </c>
      <c r="I13406" s="217">
        <v>1</v>
      </c>
      <c r="J13406" s="217">
        <v>1</v>
      </c>
      <c r="K13406" s="217">
        <v>0</v>
      </c>
      <c r="L13406" s="217">
        <v>11</v>
      </c>
      <c r="M13406" s="217">
        <v>219.38775510204101</v>
      </c>
      <c r="N13406" s="217">
        <v>4.5581395348837201</v>
      </c>
      <c r="O13406" s="217">
        <v>4.5581395348837201</v>
      </c>
      <c r="P13406" s="217">
        <v>0</v>
      </c>
      <c r="Q13406" s="217">
        <v>4.5581395348837201</v>
      </c>
      <c r="R13406" s="217">
        <v>4.5581395348837201</v>
      </c>
      <c r="S13406" s="217">
        <v>0</v>
      </c>
      <c r="T13406" s="217">
        <v>4.5581395348837201</v>
      </c>
      <c r="U13406" s="217">
        <v>4.5581395348837201</v>
      </c>
      <c r="V13406" s="217">
        <v>0</v>
      </c>
      <c r="W13406" s="217">
        <v>4.5581395348837201</v>
      </c>
      <c r="X13406" s="217">
        <v>4.5581395348837201</v>
      </c>
      <c r="Y13406" s="217">
        <v>0</v>
      </c>
    </row>
    <row r="13407" spans="2:25">
      <c r="B13407" s="217" t="s">
        <v>13577</v>
      </c>
      <c r="C13407" s="217" t="s">
        <v>11696</v>
      </c>
      <c r="D13407" s="217" t="s">
        <v>16</v>
      </c>
      <c r="E13407" s="217" t="s">
        <v>87</v>
      </c>
      <c r="F13407" s="217" t="s">
        <v>9</v>
      </c>
      <c r="G13407" s="217" t="s">
        <v>10</v>
      </c>
      <c r="H13407" s="217" t="s">
        <v>176</v>
      </c>
      <c r="I13407" s="217">
        <v>1</v>
      </c>
      <c r="J13407" s="217">
        <v>1</v>
      </c>
      <c r="K13407" s="217">
        <v>0</v>
      </c>
      <c r="L13407" s="217">
        <v>10</v>
      </c>
      <c r="M13407" s="217">
        <v>471.683673469388</v>
      </c>
      <c r="N13407" s="217">
        <v>2.1200648999459202</v>
      </c>
      <c r="O13407" s="217">
        <v>2.1200648999459202</v>
      </c>
      <c r="P13407" s="217">
        <v>0</v>
      </c>
      <c r="Q13407" s="217">
        <v>2.1200648999459202</v>
      </c>
      <c r="R13407" s="217">
        <v>2.1200648999459202</v>
      </c>
      <c r="S13407" s="217">
        <v>0</v>
      </c>
      <c r="T13407" s="217">
        <v>2.1200648999459202</v>
      </c>
      <c r="U13407" s="217">
        <v>2.1200648999459202</v>
      </c>
      <c r="V13407" s="217">
        <v>0</v>
      </c>
      <c r="W13407" s="217">
        <v>2.1200648999459202</v>
      </c>
      <c r="X13407" s="217">
        <v>2.1200648999459202</v>
      </c>
      <c r="Y13407" s="217">
        <v>0</v>
      </c>
    </row>
    <row r="13408" spans="2:25">
      <c r="B13408" s="217" t="s">
        <v>13578</v>
      </c>
      <c r="C13408" s="217" t="s">
        <v>11696</v>
      </c>
      <c r="D13408" s="217" t="s">
        <v>16</v>
      </c>
      <c r="E13408" s="217" t="s">
        <v>87</v>
      </c>
      <c r="F13408" s="217" t="s">
        <v>9</v>
      </c>
      <c r="G13408" s="217" t="s">
        <v>10</v>
      </c>
      <c r="H13408" s="217" t="s">
        <v>178</v>
      </c>
      <c r="I13408" s="217">
        <v>4</v>
      </c>
      <c r="J13408" s="217">
        <v>3</v>
      </c>
      <c r="K13408" s="217">
        <v>1</v>
      </c>
      <c r="L13408" s="217">
        <v>64</v>
      </c>
      <c r="M13408" s="217">
        <v>1184.69387755102</v>
      </c>
      <c r="N13408" s="217">
        <v>3.3763996554694198</v>
      </c>
      <c r="O13408" s="217">
        <v>2.5322997416020701</v>
      </c>
      <c r="P13408" s="217">
        <v>0.84409991386735606</v>
      </c>
      <c r="Q13408" s="217">
        <v>3.3763996554694198</v>
      </c>
      <c r="R13408" s="217">
        <v>2.5322997416020701</v>
      </c>
      <c r="S13408" s="217">
        <v>0.84409991386735606</v>
      </c>
      <c r="T13408" s="217">
        <v>3.3763996554694198</v>
      </c>
      <c r="U13408" s="217">
        <v>2.5322997416020701</v>
      </c>
      <c r="V13408" s="217">
        <v>0.84409991386735606</v>
      </c>
      <c r="W13408" s="217">
        <v>3.3763996554694198</v>
      </c>
      <c r="X13408" s="217">
        <v>2.5322997416020701</v>
      </c>
      <c r="Y13408" s="217">
        <v>0.84409991386735606</v>
      </c>
    </row>
    <row r="13409" spans="2:25">
      <c r="B13409" s="217" t="s">
        <v>13579</v>
      </c>
      <c r="C13409" s="217" t="s">
        <v>11696</v>
      </c>
      <c r="D13409" s="217" t="s">
        <v>16</v>
      </c>
      <c r="E13409" s="217" t="s">
        <v>87</v>
      </c>
      <c r="F13409" s="217" t="s">
        <v>9</v>
      </c>
      <c r="G13409" s="217" t="s">
        <v>10</v>
      </c>
      <c r="H13409" s="217" t="s">
        <v>5</v>
      </c>
      <c r="I13409" s="217">
        <v>8</v>
      </c>
      <c r="J13409" s="217">
        <v>6</v>
      </c>
      <c r="K13409" s="217">
        <v>2</v>
      </c>
      <c r="L13409" s="217">
        <v>97</v>
      </c>
      <c r="M13409" s="217">
        <v>2150</v>
      </c>
      <c r="N13409" s="217">
        <v>3.7209302325581399</v>
      </c>
      <c r="O13409" s="217">
        <v>2.7906976744185998</v>
      </c>
      <c r="P13409" s="217">
        <v>0.93023255813953498</v>
      </c>
      <c r="Q13409" s="217">
        <v>3.7209302325581399</v>
      </c>
      <c r="R13409" s="217">
        <v>2.7906976744185998</v>
      </c>
      <c r="S13409" s="217">
        <v>0.93023255813953498</v>
      </c>
      <c r="T13409" s="217">
        <v>3.7209302325581399</v>
      </c>
      <c r="U13409" s="217">
        <v>2.7906976744185998</v>
      </c>
      <c r="V13409" s="217">
        <v>0.93023255813953498</v>
      </c>
      <c r="W13409" s="217">
        <v>3.7209302325581399</v>
      </c>
      <c r="X13409" s="217">
        <v>2.7906976744185998</v>
      </c>
      <c r="Y13409" s="217">
        <v>0.93023255813953498</v>
      </c>
    </row>
    <row r="13410" spans="2:25">
      <c r="B13410" s="217" t="s">
        <v>13580</v>
      </c>
      <c r="C13410" s="217" t="s">
        <v>11696</v>
      </c>
      <c r="D13410" s="217" t="s">
        <v>16</v>
      </c>
      <c r="E13410" s="217" t="s">
        <v>87</v>
      </c>
      <c r="F13410" s="217" t="s">
        <v>5</v>
      </c>
      <c r="G13410" s="217" t="s">
        <v>10</v>
      </c>
      <c r="H13410" s="217" t="s">
        <v>170</v>
      </c>
      <c r="I13410" s="217">
        <v>0</v>
      </c>
      <c r="J13410" s="217">
        <v>0</v>
      </c>
      <c r="K13410" s="217">
        <v>0</v>
      </c>
      <c r="L13410" s="217">
        <v>5</v>
      </c>
      <c r="M13410" s="217">
        <v>205.984200131666</v>
      </c>
      <c r="N13410" s="217">
        <v>0</v>
      </c>
      <c r="O13410" s="217">
        <v>0</v>
      </c>
      <c r="P13410" s="217">
        <v>0</v>
      </c>
      <c r="Q13410" s="217">
        <v>0</v>
      </c>
      <c r="R13410" s="217">
        <v>0</v>
      </c>
      <c r="S13410" s="217">
        <v>0</v>
      </c>
      <c r="T13410" s="217">
        <v>0</v>
      </c>
      <c r="U13410" s="217">
        <v>0</v>
      </c>
      <c r="V13410" s="217">
        <v>0</v>
      </c>
      <c r="W13410" s="217">
        <v>0</v>
      </c>
      <c r="X13410" s="217">
        <v>0</v>
      </c>
      <c r="Y13410" s="217">
        <v>0</v>
      </c>
    </row>
    <row r="13411" spans="2:25">
      <c r="B13411" s="217" t="s">
        <v>13581</v>
      </c>
      <c r="C13411" s="217" t="s">
        <v>11696</v>
      </c>
      <c r="D13411" s="217" t="s">
        <v>16</v>
      </c>
      <c r="E13411" s="217" t="s">
        <v>87</v>
      </c>
      <c r="F13411" s="217" t="s">
        <v>5</v>
      </c>
      <c r="G13411" s="217" t="s">
        <v>10</v>
      </c>
      <c r="H13411" s="217" t="s">
        <v>172</v>
      </c>
      <c r="I13411" s="217">
        <v>3</v>
      </c>
      <c r="J13411" s="217">
        <v>2</v>
      </c>
      <c r="K13411" s="217">
        <v>1</v>
      </c>
      <c r="L13411" s="217">
        <v>12</v>
      </c>
      <c r="M13411" s="217">
        <v>335.723612025455</v>
      </c>
      <c r="N13411" s="217">
        <v>8.9359219683736004</v>
      </c>
      <c r="O13411" s="217">
        <v>5.9572813122490604</v>
      </c>
      <c r="P13411" s="217">
        <v>2.9786406561245302</v>
      </c>
      <c r="Q13411" s="217">
        <v>8.9359219683736004</v>
      </c>
      <c r="R13411" s="217">
        <v>5.9572813122490604</v>
      </c>
      <c r="S13411" s="217">
        <v>2.9786406561245302</v>
      </c>
      <c r="T13411" s="217">
        <v>8.9359219683736004</v>
      </c>
      <c r="U13411" s="217">
        <v>5.9572813122490604</v>
      </c>
      <c r="V13411" s="217">
        <v>2.9786406561245302</v>
      </c>
      <c r="W13411" s="217">
        <v>8.9359219683736004</v>
      </c>
      <c r="X13411" s="217">
        <v>5.9572813122490604</v>
      </c>
      <c r="Y13411" s="217">
        <v>2.9786406561245302</v>
      </c>
    </row>
    <row r="13412" spans="2:25">
      <c r="B13412" s="217" t="s">
        <v>13582</v>
      </c>
      <c r="C13412" s="217" t="s">
        <v>11696</v>
      </c>
      <c r="D13412" s="217" t="s">
        <v>16</v>
      </c>
      <c r="E13412" s="217" t="s">
        <v>87</v>
      </c>
      <c r="F13412" s="217" t="s">
        <v>5</v>
      </c>
      <c r="G13412" s="217" t="s">
        <v>10</v>
      </c>
      <c r="H13412" s="217" t="s">
        <v>174</v>
      </c>
      <c r="I13412" s="217">
        <v>4</v>
      </c>
      <c r="J13412" s="217">
        <v>4</v>
      </c>
      <c r="K13412" s="217">
        <v>0</v>
      </c>
      <c r="L13412" s="217">
        <v>21</v>
      </c>
      <c r="M13412" s="217">
        <v>411.96840026333098</v>
      </c>
      <c r="N13412" s="217">
        <v>9.7094825657579396</v>
      </c>
      <c r="O13412" s="217">
        <v>9.7094825657579396</v>
      </c>
      <c r="P13412" s="217">
        <v>0</v>
      </c>
      <c r="Q13412" s="217">
        <v>9.7094825657579396</v>
      </c>
      <c r="R13412" s="217">
        <v>9.7094825657579396</v>
      </c>
      <c r="S13412" s="217">
        <v>0</v>
      </c>
      <c r="T13412" s="217">
        <v>9.7094825657579396</v>
      </c>
      <c r="U13412" s="217">
        <v>9.7094825657579396</v>
      </c>
      <c r="V13412" s="217">
        <v>0</v>
      </c>
      <c r="W13412" s="217">
        <v>9.7094825657579396</v>
      </c>
      <c r="X13412" s="217">
        <v>9.7094825657579396</v>
      </c>
      <c r="Y13412" s="217">
        <v>0</v>
      </c>
    </row>
    <row r="13413" spans="2:25">
      <c r="B13413" s="217" t="s">
        <v>13583</v>
      </c>
      <c r="C13413" s="217" t="s">
        <v>11696</v>
      </c>
      <c r="D13413" s="217" t="s">
        <v>16</v>
      </c>
      <c r="E13413" s="217" t="s">
        <v>87</v>
      </c>
      <c r="F13413" s="217" t="s">
        <v>5</v>
      </c>
      <c r="G13413" s="217" t="s">
        <v>10</v>
      </c>
      <c r="H13413" s="217" t="s">
        <v>176</v>
      </c>
      <c r="I13413" s="217">
        <v>5</v>
      </c>
      <c r="J13413" s="217">
        <v>5</v>
      </c>
      <c r="K13413" s="217">
        <v>0</v>
      </c>
      <c r="L13413" s="217">
        <v>28</v>
      </c>
      <c r="M13413" s="217">
        <v>974.53313583497902</v>
      </c>
      <c r="N13413" s="217">
        <v>5.1306618688917203</v>
      </c>
      <c r="O13413" s="217">
        <v>5.1306618688917203</v>
      </c>
      <c r="P13413" s="217">
        <v>0</v>
      </c>
      <c r="Q13413" s="217">
        <v>5.1306618688917203</v>
      </c>
      <c r="R13413" s="217">
        <v>5.1306618688917203</v>
      </c>
      <c r="S13413" s="217">
        <v>0</v>
      </c>
      <c r="T13413" s="217">
        <v>5.1306618688917203</v>
      </c>
      <c r="U13413" s="217">
        <v>5.1306618688917203</v>
      </c>
      <c r="V13413" s="217">
        <v>0</v>
      </c>
      <c r="W13413" s="217">
        <v>5.1306618688917203</v>
      </c>
      <c r="X13413" s="217">
        <v>5.1306618688917203</v>
      </c>
      <c r="Y13413" s="217">
        <v>0</v>
      </c>
    </row>
    <row r="13414" spans="2:25">
      <c r="B13414" s="217" t="s">
        <v>13584</v>
      </c>
      <c r="C13414" s="217" t="s">
        <v>11696</v>
      </c>
      <c r="D13414" s="217" t="s">
        <v>16</v>
      </c>
      <c r="E13414" s="217" t="s">
        <v>87</v>
      </c>
      <c r="F13414" s="217" t="s">
        <v>5</v>
      </c>
      <c r="G13414" s="217" t="s">
        <v>10</v>
      </c>
      <c r="H13414" s="217" t="s">
        <v>178</v>
      </c>
      <c r="I13414" s="217">
        <v>10</v>
      </c>
      <c r="J13414" s="217">
        <v>8</v>
      </c>
      <c r="K13414" s="217">
        <v>2</v>
      </c>
      <c r="L13414" s="217">
        <v>84</v>
      </c>
      <c r="M13414" s="217">
        <v>2211.7906517445699</v>
      </c>
      <c r="N13414" s="217">
        <v>4.5212235579856603</v>
      </c>
      <c r="O13414" s="217">
        <v>3.61697884638853</v>
      </c>
      <c r="P13414" s="217">
        <v>0.90424471159713204</v>
      </c>
      <c r="Q13414" s="217">
        <v>4.5212235579856603</v>
      </c>
      <c r="R13414" s="217">
        <v>3.61697884638853</v>
      </c>
      <c r="S13414" s="217">
        <v>0.90424471159713204</v>
      </c>
      <c r="T13414" s="217">
        <v>4.5212235579856603</v>
      </c>
      <c r="U13414" s="217">
        <v>3.61697884638853</v>
      </c>
      <c r="V13414" s="217">
        <v>0.90424471159713204</v>
      </c>
      <c r="W13414" s="217">
        <v>4.5212235579856603</v>
      </c>
      <c r="X13414" s="217">
        <v>3.61697884638853</v>
      </c>
      <c r="Y13414" s="217">
        <v>0.90424471159713204</v>
      </c>
    </row>
    <row r="13415" spans="2:25">
      <c r="B13415" s="217" t="s">
        <v>13585</v>
      </c>
      <c r="C13415" s="217" t="s">
        <v>11696</v>
      </c>
      <c r="D13415" s="217" t="s">
        <v>16</v>
      </c>
      <c r="E13415" s="217" t="s">
        <v>87</v>
      </c>
      <c r="F13415" s="217" t="s">
        <v>5</v>
      </c>
      <c r="G13415" s="217" t="s">
        <v>10</v>
      </c>
      <c r="H13415" s="217" t="s">
        <v>5</v>
      </c>
      <c r="I13415" s="217">
        <v>22</v>
      </c>
      <c r="J13415" s="217">
        <v>19</v>
      </c>
      <c r="K13415" s="217">
        <v>3</v>
      </c>
      <c r="L13415" s="217">
        <v>150</v>
      </c>
      <c r="M13415" s="217">
        <v>4140</v>
      </c>
      <c r="N13415" s="217">
        <v>5.3140096618357502</v>
      </c>
      <c r="O13415" s="217">
        <v>4.5893719806763302</v>
      </c>
      <c r="P13415" s="217">
        <v>0.72463768115941996</v>
      </c>
      <c r="Q13415" s="217">
        <v>5.3140096618357502</v>
      </c>
      <c r="R13415" s="217">
        <v>4.5893719806763302</v>
      </c>
      <c r="S13415" s="217">
        <v>0.72463768115941996</v>
      </c>
      <c r="T13415" s="217">
        <v>5.3140096618357502</v>
      </c>
      <c r="U13415" s="217">
        <v>4.5893719806763302</v>
      </c>
      <c r="V13415" s="217">
        <v>0.72463768115941996</v>
      </c>
      <c r="W13415" s="217">
        <v>5.3140096618357502</v>
      </c>
      <c r="X13415" s="217">
        <v>4.5893719806763302</v>
      </c>
      <c r="Y13415" s="217">
        <v>0.72463768115941996</v>
      </c>
    </row>
    <row r="13416" spans="2:25">
      <c r="B13416" s="217" t="s">
        <v>13586</v>
      </c>
      <c r="C13416" s="217" t="s">
        <v>11696</v>
      </c>
      <c r="D13416" s="217" t="s">
        <v>16</v>
      </c>
      <c r="E13416" s="217" t="s">
        <v>87</v>
      </c>
      <c r="F13416" s="217" t="s">
        <v>12</v>
      </c>
      <c r="G13416" s="217" t="s">
        <v>49</v>
      </c>
      <c r="H13416" s="217" t="s">
        <v>170</v>
      </c>
      <c r="I13416" s="217">
        <v>0</v>
      </c>
      <c r="J13416" s="217">
        <v>0</v>
      </c>
      <c r="K13416" s="217">
        <v>0</v>
      </c>
      <c r="L13416" s="217">
        <v>6</v>
      </c>
      <c r="M13416" s="217">
        <v>292.25806451612902</v>
      </c>
      <c r="N13416" s="217">
        <v>0</v>
      </c>
      <c r="O13416" s="217">
        <v>0</v>
      </c>
      <c r="P13416" s="217">
        <v>0</v>
      </c>
      <c r="Q13416" s="217">
        <v>0</v>
      </c>
      <c r="R13416" s="217">
        <v>0</v>
      </c>
      <c r="S13416" s="217">
        <v>0</v>
      </c>
      <c r="T13416" s="217">
        <v>0</v>
      </c>
      <c r="U13416" s="217">
        <v>0</v>
      </c>
      <c r="V13416" s="217">
        <v>0</v>
      </c>
      <c r="W13416" s="217">
        <v>0</v>
      </c>
      <c r="X13416" s="217">
        <v>0</v>
      </c>
      <c r="Y13416" s="217">
        <v>0</v>
      </c>
    </row>
    <row r="13417" spans="2:25">
      <c r="B13417" s="217" t="s">
        <v>13587</v>
      </c>
      <c r="C13417" s="217" t="s">
        <v>11696</v>
      </c>
      <c r="D13417" s="217" t="s">
        <v>16</v>
      </c>
      <c r="E13417" s="217" t="s">
        <v>87</v>
      </c>
      <c r="F13417" s="217" t="s">
        <v>12</v>
      </c>
      <c r="G13417" s="217" t="s">
        <v>49</v>
      </c>
      <c r="H13417" s="217" t="s">
        <v>172</v>
      </c>
      <c r="I13417" s="217">
        <v>2</v>
      </c>
      <c r="J13417" s="217">
        <v>2</v>
      </c>
      <c r="K13417" s="217">
        <v>0</v>
      </c>
      <c r="L13417" s="217">
        <v>7</v>
      </c>
      <c r="M13417" s="217">
        <v>311.74193548387098</v>
      </c>
      <c r="N13417" s="217">
        <v>6.4155629139072801</v>
      </c>
      <c r="O13417" s="217">
        <v>6.4155629139072801</v>
      </c>
      <c r="P13417" s="217">
        <v>0</v>
      </c>
      <c r="Q13417" s="217">
        <v>6.4155629139072801</v>
      </c>
      <c r="R13417" s="217">
        <v>6.4155629139072801</v>
      </c>
      <c r="S13417" s="217">
        <v>0</v>
      </c>
      <c r="T13417" s="217">
        <v>6.4155629139072801</v>
      </c>
      <c r="U13417" s="217">
        <v>6.4155629139072801</v>
      </c>
      <c r="V13417" s="217">
        <v>0</v>
      </c>
      <c r="W13417" s="217">
        <v>6.4155629139072801</v>
      </c>
      <c r="X13417" s="217">
        <v>6.4155629139072801</v>
      </c>
      <c r="Y13417" s="217">
        <v>0</v>
      </c>
    </row>
    <row r="13418" spans="2:25">
      <c r="B13418" s="217" t="s">
        <v>13588</v>
      </c>
      <c r="C13418" s="217" t="s">
        <v>11696</v>
      </c>
      <c r="D13418" s="217" t="s">
        <v>16</v>
      </c>
      <c r="E13418" s="217" t="s">
        <v>87</v>
      </c>
      <c r="F13418" s="217" t="s">
        <v>12</v>
      </c>
      <c r="G13418" s="217" t="s">
        <v>49</v>
      </c>
      <c r="H13418" s="217" t="s">
        <v>174</v>
      </c>
      <c r="I13418" s="217">
        <v>0</v>
      </c>
      <c r="J13418" s="217">
        <v>0</v>
      </c>
      <c r="K13418" s="217">
        <v>0</v>
      </c>
      <c r="L13418" s="217">
        <v>4</v>
      </c>
      <c r="M13418" s="217">
        <v>292.25806451612902</v>
      </c>
      <c r="N13418" s="217">
        <v>0</v>
      </c>
      <c r="O13418" s="217">
        <v>0</v>
      </c>
      <c r="P13418" s="217">
        <v>0</v>
      </c>
      <c r="Q13418" s="217">
        <v>0</v>
      </c>
      <c r="R13418" s="217">
        <v>0</v>
      </c>
      <c r="S13418" s="217">
        <v>0</v>
      </c>
      <c r="T13418" s="217">
        <v>0</v>
      </c>
      <c r="U13418" s="217">
        <v>0</v>
      </c>
      <c r="V13418" s="217">
        <v>0</v>
      </c>
      <c r="W13418" s="217">
        <v>0</v>
      </c>
      <c r="X13418" s="217">
        <v>0</v>
      </c>
      <c r="Y13418" s="217">
        <v>0</v>
      </c>
    </row>
    <row r="13419" spans="2:25">
      <c r="B13419" s="217" t="s">
        <v>13589</v>
      </c>
      <c r="C13419" s="217" t="s">
        <v>11696</v>
      </c>
      <c r="D13419" s="217" t="s">
        <v>16</v>
      </c>
      <c r="E13419" s="217" t="s">
        <v>87</v>
      </c>
      <c r="F13419" s="217" t="s">
        <v>12</v>
      </c>
      <c r="G13419" s="217" t="s">
        <v>49</v>
      </c>
      <c r="H13419" s="217" t="s">
        <v>176</v>
      </c>
      <c r="I13419" s="217">
        <v>7</v>
      </c>
      <c r="J13419" s="217">
        <v>7</v>
      </c>
      <c r="K13419" s="217">
        <v>0</v>
      </c>
      <c r="L13419" s="217">
        <v>5</v>
      </c>
      <c r="M13419" s="217">
        <v>311.74193548387098</v>
      </c>
      <c r="N13419" s="217">
        <v>22.454470198675502</v>
      </c>
      <c r="O13419" s="217">
        <v>22.454470198675502</v>
      </c>
      <c r="P13419" s="217">
        <v>0</v>
      </c>
      <c r="Q13419" s="217">
        <v>22.454470198675502</v>
      </c>
      <c r="R13419" s="217">
        <v>22.454470198675502</v>
      </c>
      <c r="S13419" s="217">
        <v>0</v>
      </c>
      <c r="T13419" s="217">
        <v>22.454470198675502</v>
      </c>
      <c r="U13419" s="217">
        <v>22.454470198675502</v>
      </c>
      <c r="V13419" s="217">
        <v>0</v>
      </c>
      <c r="W13419" s="217">
        <v>22.454470198675502</v>
      </c>
      <c r="X13419" s="217">
        <v>22.454470198675502</v>
      </c>
      <c r="Y13419" s="217">
        <v>0</v>
      </c>
    </row>
    <row r="13420" spans="2:25">
      <c r="B13420" s="217" t="s">
        <v>13590</v>
      </c>
      <c r="C13420" s="217" t="s">
        <v>11696</v>
      </c>
      <c r="D13420" s="217" t="s">
        <v>16</v>
      </c>
      <c r="E13420" s="217" t="s">
        <v>87</v>
      </c>
      <c r="F13420" s="217" t="s">
        <v>12</v>
      </c>
      <c r="G13420" s="217" t="s">
        <v>49</v>
      </c>
      <c r="H13420" s="217" t="s">
        <v>178</v>
      </c>
      <c r="I13420" s="217">
        <v>5</v>
      </c>
      <c r="J13420" s="217">
        <v>5</v>
      </c>
      <c r="K13420" s="217">
        <v>0</v>
      </c>
      <c r="L13420" s="217">
        <v>3</v>
      </c>
      <c r="M13420" s="217">
        <v>302</v>
      </c>
      <c r="N13420" s="217">
        <v>16.5562913907285</v>
      </c>
      <c r="O13420" s="217">
        <v>16.5562913907285</v>
      </c>
      <c r="P13420" s="217">
        <v>0</v>
      </c>
      <c r="Q13420" s="217">
        <v>16.5562913907285</v>
      </c>
      <c r="R13420" s="217">
        <v>16.5562913907285</v>
      </c>
      <c r="S13420" s="217">
        <v>0</v>
      </c>
      <c r="T13420" s="217">
        <v>16.5562913907285</v>
      </c>
      <c r="U13420" s="217">
        <v>16.5562913907285</v>
      </c>
      <c r="V13420" s="217">
        <v>0</v>
      </c>
      <c r="W13420" s="217">
        <v>16.5562913907285</v>
      </c>
      <c r="X13420" s="217">
        <v>16.5562913907285</v>
      </c>
      <c r="Y13420" s="217">
        <v>0</v>
      </c>
    </row>
    <row r="13421" spans="2:25">
      <c r="B13421" s="217" t="s">
        <v>13591</v>
      </c>
      <c r="C13421" s="217" t="s">
        <v>11696</v>
      </c>
      <c r="D13421" s="217" t="s">
        <v>16</v>
      </c>
      <c r="E13421" s="217" t="s">
        <v>87</v>
      </c>
      <c r="F13421" s="217" t="s">
        <v>12</v>
      </c>
      <c r="G13421" s="217" t="s">
        <v>49</v>
      </c>
      <c r="H13421" s="217" t="s">
        <v>5</v>
      </c>
      <c r="I13421" s="217">
        <v>14</v>
      </c>
      <c r="J13421" s="217">
        <v>14</v>
      </c>
      <c r="K13421" s="217">
        <v>0</v>
      </c>
      <c r="L13421" s="217">
        <v>25</v>
      </c>
      <c r="M13421" s="217">
        <v>1510</v>
      </c>
      <c r="N13421" s="217">
        <v>9.27152317880795</v>
      </c>
      <c r="O13421" s="217">
        <v>9.27152317880795</v>
      </c>
      <c r="P13421" s="217">
        <v>0</v>
      </c>
      <c r="Q13421" s="217">
        <v>9.27152317880795</v>
      </c>
      <c r="R13421" s="217">
        <v>9.27152317880795</v>
      </c>
      <c r="S13421" s="217">
        <v>0</v>
      </c>
      <c r="T13421" s="217">
        <v>9.27152317880795</v>
      </c>
      <c r="U13421" s="217">
        <v>9.27152317880795</v>
      </c>
      <c r="V13421" s="217">
        <v>0</v>
      </c>
      <c r="W13421" s="217">
        <v>9.27152317880795</v>
      </c>
      <c r="X13421" s="217">
        <v>9.27152317880795</v>
      </c>
      <c r="Y13421" s="217">
        <v>0</v>
      </c>
    </row>
    <row r="13422" spans="2:25">
      <c r="B13422" s="217" t="s">
        <v>13592</v>
      </c>
      <c r="C13422" s="217" t="s">
        <v>11696</v>
      </c>
      <c r="D13422" s="217" t="s">
        <v>16</v>
      </c>
      <c r="E13422" s="217" t="s">
        <v>87</v>
      </c>
      <c r="F13422" s="217" t="s">
        <v>9</v>
      </c>
      <c r="G13422" s="217" t="s">
        <v>49</v>
      </c>
      <c r="H13422" s="217" t="s">
        <v>170</v>
      </c>
      <c r="I13422" s="217">
        <v>0</v>
      </c>
      <c r="J13422" s="217">
        <v>0</v>
      </c>
      <c r="K13422" s="217">
        <v>0</v>
      </c>
      <c r="L13422" s="217">
        <v>5</v>
      </c>
      <c r="M13422" s="217">
        <v>324.43820224719099</v>
      </c>
      <c r="N13422" s="217">
        <v>0</v>
      </c>
      <c r="O13422" s="217">
        <v>0</v>
      </c>
      <c r="P13422" s="217">
        <v>0</v>
      </c>
      <c r="Q13422" s="217">
        <v>0</v>
      </c>
      <c r="R13422" s="217">
        <v>0</v>
      </c>
      <c r="S13422" s="217">
        <v>0</v>
      </c>
      <c r="T13422" s="217">
        <v>0</v>
      </c>
      <c r="U13422" s="217">
        <v>0</v>
      </c>
      <c r="V13422" s="217">
        <v>0</v>
      </c>
      <c r="W13422" s="217">
        <v>0</v>
      </c>
      <c r="X13422" s="217">
        <v>0</v>
      </c>
      <c r="Y13422" s="217">
        <v>0</v>
      </c>
    </row>
    <row r="13423" spans="2:25">
      <c r="B13423" s="217" t="s">
        <v>13593</v>
      </c>
      <c r="C13423" s="217" t="s">
        <v>11696</v>
      </c>
      <c r="D13423" s="217" t="s">
        <v>16</v>
      </c>
      <c r="E13423" s="217" t="s">
        <v>87</v>
      </c>
      <c r="F13423" s="217" t="s">
        <v>9</v>
      </c>
      <c r="G13423" s="217" t="s">
        <v>49</v>
      </c>
      <c r="H13423" s="217" t="s">
        <v>172</v>
      </c>
      <c r="I13423" s="217">
        <v>2</v>
      </c>
      <c r="J13423" s="217">
        <v>2</v>
      </c>
      <c r="K13423" s="217">
        <v>0</v>
      </c>
      <c r="L13423" s="217">
        <v>25</v>
      </c>
      <c r="M13423" s="217">
        <v>393.25842696629201</v>
      </c>
      <c r="N13423" s="217">
        <v>5.0857142857142899</v>
      </c>
      <c r="O13423" s="217">
        <v>5.0857142857142899</v>
      </c>
      <c r="P13423" s="217">
        <v>0</v>
      </c>
      <c r="Q13423" s="217">
        <v>5.0857142857142899</v>
      </c>
      <c r="R13423" s="217">
        <v>5.0857142857142899</v>
      </c>
      <c r="S13423" s="217">
        <v>0</v>
      </c>
      <c r="T13423" s="217">
        <v>5.0857142857142899</v>
      </c>
      <c r="U13423" s="217">
        <v>5.0857142857142899</v>
      </c>
      <c r="V13423" s="217">
        <v>0</v>
      </c>
      <c r="W13423" s="217">
        <v>5.0857142857142899</v>
      </c>
      <c r="X13423" s="217">
        <v>5.0857142857142899</v>
      </c>
      <c r="Y13423" s="217">
        <v>0</v>
      </c>
    </row>
    <row r="13424" spans="2:25">
      <c r="B13424" s="217" t="s">
        <v>13594</v>
      </c>
      <c r="C13424" s="217" t="s">
        <v>11696</v>
      </c>
      <c r="D13424" s="217" t="s">
        <v>16</v>
      </c>
      <c r="E13424" s="217" t="s">
        <v>87</v>
      </c>
      <c r="F13424" s="217" t="s">
        <v>9</v>
      </c>
      <c r="G13424" s="217" t="s">
        <v>49</v>
      </c>
      <c r="H13424" s="217" t="s">
        <v>174</v>
      </c>
      <c r="I13424" s="217">
        <v>1</v>
      </c>
      <c r="J13424" s="217">
        <v>1</v>
      </c>
      <c r="K13424" s="217">
        <v>0</v>
      </c>
      <c r="L13424" s="217">
        <v>2</v>
      </c>
      <c r="M13424" s="217">
        <v>304.77528089887602</v>
      </c>
      <c r="N13424" s="217">
        <v>3.2811059907834101</v>
      </c>
      <c r="O13424" s="217">
        <v>3.2811059907834101</v>
      </c>
      <c r="P13424" s="217">
        <v>0</v>
      </c>
      <c r="Q13424" s="217">
        <v>3.2811059907834101</v>
      </c>
      <c r="R13424" s="217">
        <v>3.2811059907834101</v>
      </c>
      <c r="S13424" s="217">
        <v>0</v>
      </c>
      <c r="T13424" s="217">
        <v>3.2811059907834101</v>
      </c>
      <c r="U13424" s="217">
        <v>3.2811059907834101</v>
      </c>
      <c r="V13424" s="217">
        <v>0</v>
      </c>
      <c r="W13424" s="217">
        <v>3.2811059907834101</v>
      </c>
      <c r="X13424" s="217">
        <v>3.2811059907834101</v>
      </c>
      <c r="Y13424" s="217">
        <v>0</v>
      </c>
    </row>
    <row r="13425" spans="2:25">
      <c r="B13425" s="217" t="s">
        <v>13595</v>
      </c>
      <c r="C13425" s="217" t="s">
        <v>11696</v>
      </c>
      <c r="D13425" s="217" t="s">
        <v>16</v>
      </c>
      <c r="E13425" s="217" t="s">
        <v>87</v>
      </c>
      <c r="F13425" s="217" t="s">
        <v>9</v>
      </c>
      <c r="G13425" s="217" t="s">
        <v>49</v>
      </c>
      <c r="H13425" s="217" t="s">
        <v>176</v>
      </c>
      <c r="I13425" s="217">
        <v>0</v>
      </c>
      <c r="J13425" s="217">
        <v>0</v>
      </c>
      <c r="K13425" s="217">
        <v>0</v>
      </c>
      <c r="L13425" s="217">
        <v>13</v>
      </c>
      <c r="M13425" s="217">
        <v>373.59550561797698</v>
      </c>
      <c r="N13425" s="217">
        <v>0</v>
      </c>
      <c r="O13425" s="217">
        <v>0</v>
      </c>
      <c r="P13425" s="217">
        <v>0</v>
      </c>
      <c r="Q13425" s="217">
        <v>0</v>
      </c>
      <c r="R13425" s="217">
        <v>0</v>
      </c>
      <c r="S13425" s="217">
        <v>0</v>
      </c>
      <c r="T13425" s="217">
        <v>0</v>
      </c>
      <c r="U13425" s="217">
        <v>0</v>
      </c>
      <c r="V13425" s="217">
        <v>0</v>
      </c>
      <c r="W13425" s="217">
        <v>0</v>
      </c>
      <c r="X13425" s="217">
        <v>0</v>
      </c>
      <c r="Y13425" s="217">
        <v>0</v>
      </c>
    </row>
    <row r="13426" spans="2:25">
      <c r="B13426" s="217" t="s">
        <v>13596</v>
      </c>
      <c r="C13426" s="217" t="s">
        <v>11696</v>
      </c>
      <c r="D13426" s="217" t="s">
        <v>16</v>
      </c>
      <c r="E13426" s="217" t="s">
        <v>87</v>
      </c>
      <c r="F13426" s="217" t="s">
        <v>9</v>
      </c>
      <c r="G13426" s="217" t="s">
        <v>49</v>
      </c>
      <c r="H13426" s="217" t="s">
        <v>178</v>
      </c>
      <c r="I13426" s="217">
        <v>2</v>
      </c>
      <c r="J13426" s="217">
        <v>2</v>
      </c>
      <c r="K13426" s="217">
        <v>0</v>
      </c>
      <c r="L13426" s="217">
        <v>22</v>
      </c>
      <c r="M13426" s="217">
        <v>353.93258426966298</v>
      </c>
      <c r="N13426" s="217">
        <v>5.6507936507936503</v>
      </c>
      <c r="O13426" s="217">
        <v>5.6507936507936503</v>
      </c>
      <c r="P13426" s="217">
        <v>0</v>
      </c>
      <c r="Q13426" s="217">
        <v>5.6507936507936503</v>
      </c>
      <c r="R13426" s="217">
        <v>5.6507936507936503</v>
      </c>
      <c r="S13426" s="217">
        <v>0</v>
      </c>
      <c r="T13426" s="217">
        <v>5.6507936507936503</v>
      </c>
      <c r="U13426" s="217">
        <v>5.6507936507936503</v>
      </c>
      <c r="V13426" s="217">
        <v>0</v>
      </c>
      <c r="W13426" s="217">
        <v>5.6507936507936503</v>
      </c>
      <c r="X13426" s="217">
        <v>5.6507936507936503</v>
      </c>
      <c r="Y13426" s="217">
        <v>0</v>
      </c>
    </row>
    <row r="13427" spans="2:25">
      <c r="B13427" s="217" t="s">
        <v>13597</v>
      </c>
      <c r="C13427" s="217" t="s">
        <v>11696</v>
      </c>
      <c r="D13427" s="217" t="s">
        <v>16</v>
      </c>
      <c r="E13427" s="217" t="s">
        <v>87</v>
      </c>
      <c r="F13427" s="217" t="s">
        <v>9</v>
      </c>
      <c r="G13427" s="217" t="s">
        <v>49</v>
      </c>
      <c r="H13427" s="217" t="s">
        <v>5</v>
      </c>
      <c r="I13427" s="217">
        <v>5</v>
      </c>
      <c r="J13427" s="217">
        <v>5</v>
      </c>
      <c r="K13427" s="217">
        <v>0</v>
      </c>
      <c r="L13427" s="217">
        <v>67</v>
      </c>
      <c r="M13427" s="217">
        <v>1750</v>
      </c>
      <c r="N13427" s="217">
        <v>2.8571428571428599</v>
      </c>
      <c r="O13427" s="217">
        <v>2.8571428571428599</v>
      </c>
      <c r="P13427" s="217">
        <v>0</v>
      </c>
      <c r="Q13427" s="217">
        <v>2.8571428571428599</v>
      </c>
      <c r="R13427" s="217">
        <v>2.8571428571428599</v>
      </c>
      <c r="S13427" s="217">
        <v>0</v>
      </c>
      <c r="T13427" s="217">
        <v>2.8571428571428599</v>
      </c>
      <c r="U13427" s="217">
        <v>2.8571428571428599</v>
      </c>
      <c r="V13427" s="217">
        <v>0</v>
      </c>
      <c r="W13427" s="217">
        <v>2.8571428571428599</v>
      </c>
      <c r="X13427" s="217">
        <v>2.8571428571428599</v>
      </c>
      <c r="Y13427" s="217">
        <v>0</v>
      </c>
    </row>
    <row r="13428" spans="2:25">
      <c r="B13428" s="217" t="s">
        <v>13598</v>
      </c>
      <c r="C13428" s="217" t="s">
        <v>11696</v>
      </c>
      <c r="D13428" s="217" t="s">
        <v>16</v>
      </c>
      <c r="E13428" s="217" t="s">
        <v>87</v>
      </c>
      <c r="F13428" s="217" t="s">
        <v>5</v>
      </c>
      <c r="G13428" s="217" t="s">
        <v>49</v>
      </c>
      <c r="H13428" s="217" t="s">
        <v>170</v>
      </c>
      <c r="I13428" s="217">
        <v>0</v>
      </c>
      <c r="J13428" s="217">
        <v>0</v>
      </c>
      <c r="K13428" s="217">
        <v>0</v>
      </c>
      <c r="L13428" s="217">
        <v>11</v>
      </c>
      <c r="M13428" s="217">
        <v>616.69626676331995</v>
      </c>
      <c r="N13428" s="217">
        <v>0</v>
      </c>
      <c r="O13428" s="217">
        <v>0</v>
      </c>
      <c r="P13428" s="217">
        <v>0</v>
      </c>
      <c r="Q13428" s="217">
        <v>0</v>
      </c>
      <c r="R13428" s="217">
        <v>0</v>
      </c>
      <c r="S13428" s="217">
        <v>0</v>
      </c>
      <c r="T13428" s="217">
        <v>0</v>
      </c>
      <c r="U13428" s="217">
        <v>0</v>
      </c>
      <c r="V13428" s="217">
        <v>0</v>
      </c>
      <c r="W13428" s="217">
        <v>0</v>
      </c>
      <c r="X13428" s="217">
        <v>0</v>
      </c>
      <c r="Y13428" s="217">
        <v>0</v>
      </c>
    </row>
    <row r="13429" spans="2:25">
      <c r="B13429" s="217" t="s">
        <v>13599</v>
      </c>
      <c r="C13429" s="217" t="s">
        <v>11696</v>
      </c>
      <c r="D13429" s="217" t="s">
        <v>16</v>
      </c>
      <c r="E13429" s="217" t="s">
        <v>87</v>
      </c>
      <c r="F13429" s="217" t="s">
        <v>5</v>
      </c>
      <c r="G13429" s="217" t="s">
        <v>49</v>
      </c>
      <c r="H13429" s="217" t="s">
        <v>172</v>
      </c>
      <c r="I13429" s="217">
        <v>4</v>
      </c>
      <c r="J13429" s="217">
        <v>4</v>
      </c>
      <c r="K13429" s="217">
        <v>0</v>
      </c>
      <c r="L13429" s="217">
        <v>32</v>
      </c>
      <c r="M13429" s="217">
        <v>705.00036245016304</v>
      </c>
      <c r="N13429" s="217">
        <v>5.6737559482925297</v>
      </c>
      <c r="O13429" s="217">
        <v>5.6737559482925297</v>
      </c>
      <c r="P13429" s="217">
        <v>0</v>
      </c>
      <c r="Q13429" s="217">
        <v>5.6737559482925297</v>
      </c>
      <c r="R13429" s="217">
        <v>5.6737559482925297</v>
      </c>
      <c r="S13429" s="217">
        <v>0</v>
      </c>
      <c r="T13429" s="217">
        <v>5.6737559482925297</v>
      </c>
      <c r="U13429" s="217">
        <v>5.6737559482925297</v>
      </c>
      <c r="V13429" s="217">
        <v>0</v>
      </c>
      <c r="W13429" s="217">
        <v>5.6737559482925297</v>
      </c>
      <c r="X13429" s="217">
        <v>5.6737559482925297</v>
      </c>
      <c r="Y13429" s="217">
        <v>0</v>
      </c>
    </row>
    <row r="13430" spans="2:25">
      <c r="B13430" s="217" t="s">
        <v>13600</v>
      </c>
      <c r="C13430" s="217" t="s">
        <v>11696</v>
      </c>
      <c r="D13430" s="217" t="s">
        <v>16</v>
      </c>
      <c r="E13430" s="217" t="s">
        <v>87</v>
      </c>
      <c r="F13430" s="217" t="s">
        <v>5</v>
      </c>
      <c r="G13430" s="217" t="s">
        <v>49</v>
      </c>
      <c r="H13430" s="217" t="s">
        <v>174</v>
      </c>
      <c r="I13430" s="217">
        <v>1</v>
      </c>
      <c r="J13430" s="217">
        <v>1</v>
      </c>
      <c r="K13430" s="217">
        <v>0</v>
      </c>
      <c r="L13430" s="217">
        <v>6</v>
      </c>
      <c r="M13430" s="217">
        <v>597.03334541500499</v>
      </c>
      <c r="N13430" s="217">
        <v>1.6749483218644801</v>
      </c>
      <c r="O13430" s="217">
        <v>1.6749483218644801</v>
      </c>
      <c r="P13430" s="217">
        <v>0</v>
      </c>
      <c r="Q13430" s="217">
        <v>1.6749483218644801</v>
      </c>
      <c r="R13430" s="217">
        <v>1.6749483218644801</v>
      </c>
      <c r="S13430" s="217">
        <v>0</v>
      </c>
      <c r="T13430" s="217">
        <v>1.6749483218644801</v>
      </c>
      <c r="U13430" s="217">
        <v>1.6749483218644801</v>
      </c>
      <c r="V13430" s="217">
        <v>0</v>
      </c>
      <c r="W13430" s="217">
        <v>1.6749483218644801</v>
      </c>
      <c r="X13430" s="217">
        <v>1.6749483218644801</v>
      </c>
      <c r="Y13430" s="217">
        <v>0</v>
      </c>
    </row>
    <row r="13431" spans="2:25">
      <c r="B13431" s="217" t="s">
        <v>13601</v>
      </c>
      <c r="C13431" s="217" t="s">
        <v>11696</v>
      </c>
      <c r="D13431" s="217" t="s">
        <v>16</v>
      </c>
      <c r="E13431" s="217" t="s">
        <v>87</v>
      </c>
      <c r="F13431" s="217" t="s">
        <v>5</v>
      </c>
      <c r="G13431" s="217" t="s">
        <v>49</v>
      </c>
      <c r="H13431" s="217" t="s">
        <v>176</v>
      </c>
      <c r="I13431" s="217">
        <v>7</v>
      </c>
      <c r="J13431" s="217">
        <v>7</v>
      </c>
      <c r="K13431" s="217">
        <v>0</v>
      </c>
      <c r="L13431" s="217">
        <v>18</v>
      </c>
      <c r="M13431" s="217">
        <v>685.33744110184898</v>
      </c>
      <c r="N13431" s="217">
        <v>10.2139465614862</v>
      </c>
      <c r="O13431" s="217">
        <v>10.2139465614862</v>
      </c>
      <c r="P13431" s="217">
        <v>0</v>
      </c>
      <c r="Q13431" s="217">
        <v>10.2139465614862</v>
      </c>
      <c r="R13431" s="217">
        <v>10.2139465614862</v>
      </c>
      <c r="S13431" s="217">
        <v>0</v>
      </c>
      <c r="T13431" s="217">
        <v>10.2139465614862</v>
      </c>
      <c r="U13431" s="217">
        <v>10.2139465614862</v>
      </c>
      <c r="V13431" s="217">
        <v>0</v>
      </c>
      <c r="W13431" s="217">
        <v>10.2139465614862</v>
      </c>
      <c r="X13431" s="217">
        <v>10.2139465614862</v>
      </c>
      <c r="Y13431" s="217">
        <v>0</v>
      </c>
    </row>
    <row r="13432" spans="2:25">
      <c r="B13432" s="217" t="s">
        <v>13602</v>
      </c>
      <c r="C13432" s="217" t="s">
        <v>11696</v>
      </c>
      <c r="D13432" s="217" t="s">
        <v>16</v>
      </c>
      <c r="E13432" s="217" t="s">
        <v>87</v>
      </c>
      <c r="F13432" s="217" t="s">
        <v>5</v>
      </c>
      <c r="G13432" s="217" t="s">
        <v>49</v>
      </c>
      <c r="H13432" s="217" t="s">
        <v>178</v>
      </c>
      <c r="I13432" s="217">
        <v>8</v>
      </c>
      <c r="J13432" s="217">
        <v>8</v>
      </c>
      <c r="K13432" s="217">
        <v>0</v>
      </c>
      <c r="L13432" s="217">
        <v>25</v>
      </c>
      <c r="M13432" s="217">
        <v>655.93258426966304</v>
      </c>
      <c r="N13432" s="217">
        <v>12.1963753468772</v>
      </c>
      <c r="O13432" s="217">
        <v>12.1963753468772</v>
      </c>
      <c r="P13432" s="217">
        <v>0</v>
      </c>
      <c r="Q13432" s="217">
        <v>12.1963753468772</v>
      </c>
      <c r="R13432" s="217">
        <v>12.1963753468772</v>
      </c>
      <c r="S13432" s="217">
        <v>0</v>
      </c>
      <c r="T13432" s="217">
        <v>12.1963753468772</v>
      </c>
      <c r="U13432" s="217">
        <v>12.1963753468772</v>
      </c>
      <c r="V13432" s="217">
        <v>0</v>
      </c>
      <c r="W13432" s="217">
        <v>12.1963753468772</v>
      </c>
      <c r="X13432" s="217">
        <v>12.1963753468772</v>
      </c>
      <c r="Y13432" s="217">
        <v>0</v>
      </c>
    </row>
    <row r="13433" spans="2:25">
      <c r="B13433" s="217" t="s">
        <v>13603</v>
      </c>
      <c r="C13433" s="217" t="s">
        <v>11696</v>
      </c>
      <c r="D13433" s="217" t="s">
        <v>16</v>
      </c>
      <c r="E13433" s="217" t="s">
        <v>87</v>
      </c>
      <c r="F13433" s="217" t="s">
        <v>5</v>
      </c>
      <c r="G13433" s="217" t="s">
        <v>49</v>
      </c>
      <c r="H13433" s="217" t="s">
        <v>5</v>
      </c>
      <c r="I13433" s="217">
        <v>20</v>
      </c>
      <c r="J13433" s="217">
        <v>20</v>
      </c>
      <c r="K13433" s="217">
        <v>0</v>
      </c>
      <c r="L13433" s="217">
        <v>92</v>
      </c>
      <c r="M13433" s="217">
        <v>3260</v>
      </c>
      <c r="N13433" s="217">
        <v>6.1349693251533699</v>
      </c>
      <c r="O13433" s="217">
        <v>6.1349693251533699</v>
      </c>
      <c r="P13433" s="217">
        <v>0</v>
      </c>
      <c r="Q13433" s="217">
        <v>6.1349693251533699</v>
      </c>
      <c r="R13433" s="217">
        <v>6.1349693251533699</v>
      </c>
      <c r="S13433" s="217">
        <v>0</v>
      </c>
      <c r="T13433" s="217">
        <v>6.1349693251533699</v>
      </c>
      <c r="U13433" s="217">
        <v>6.1349693251533699</v>
      </c>
      <c r="V13433" s="217">
        <v>0</v>
      </c>
      <c r="W13433" s="217">
        <v>6.1349693251533699</v>
      </c>
      <c r="X13433" s="217">
        <v>6.1349693251533699</v>
      </c>
      <c r="Y13433" s="217">
        <v>0</v>
      </c>
    </row>
    <row r="13434" spans="2:25">
      <c r="B13434" s="217" t="s">
        <v>13604</v>
      </c>
      <c r="C13434" s="217" t="s">
        <v>11696</v>
      </c>
      <c r="D13434" s="217" t="s">
        <v>16</v>
      </c>
      <c r="E13434" s="217" t="s">
        <v>87</v>
      </c>
      <c r="F13434" s="217" t="s">
        <v>12</v>
      </c>
      <c r="G13434" s="217" t="s">
        <v>13</v>
      </c>
      <c r="H13434" s="217" t="s">
        <v>170</v>
      </c>
      <c r="I13434" s="217">
        <v>0</v>
      </c>
      <c r="J13434" s="217">
        <v>0</v>
      </c>
      <c r="K13434" s="217">
        <v>0</v>
      </c>
      <c r="L13434" s="217">
        <v>0</v>
      </c>
      <c r="M13434" s="217">
        <v>10</v>
      </c>
      <c r="N13434" s="217">
        <v>0</v>
      </c>
      <c r="O13434" s="217">
        <v>0</v>
      </c>
      <c r="P13434" s="217">
        <v>0</v>
      </c>
      <c r="Q13434" s="217">
        <v>0</v>
      </c>
      <c r="R13434" s="217">
        <v>0</v>
      </c>
      <c r="S13434" s="217">
        <v>0</v>
      </c>
      <c r="T13434" s="217">
        <v>0</v>
      </c>
      <c r="U13434" s="217">
        <v>0</v>
      </c>
      <c r="V13434" s="217">
        <v>0</v>
      </c>
      <c r="W13434" s="217">
        <v>0</v>
      </c>
      <c r="X13434" s="217">
        <v>0</v>
      </c>
      <c r="Y13434" s="217">
        <v>0</v>
      </c>
    </row>
    <row r="13435" spans="2:25">
      <c r="B13435" s="217" t="s">
        <v>13605</v>
      </c>
      <c r="C13435" s="217" t="s">
        <v>11696</v>
      </c>
      <c r="D13435" s="217" t="s">
        <v>16</v>
      </c>
      <c r="E13435" s="217" t="s">
        <v>87</v>
      </c>
      <c r="F13435" s="217" t="s">
        <v>12</v>
      </c>
      <c r="G13435" s="217" t="s">
        <v>13</v>
      </c>
      <c r="H13435" s="217" t="s">
        <v>172</v>
      </c>
      <c r="I13435" s="217">
        <v>0</v>
      </c>
      <c r="J13435" s="217">
        <v>0</v>
      </c>
      <c r="K13435" s="217">
        <v>0</v>
      </c>
      <c r="L13435" s="217">
        <v>0</v>
      </c>
      <c r="M13435" s="217">
        <v>20</v>
      </c>
      <c r="N13435" s="217">
        <v>0</v>
      </c>
      <c r="O13435" s="217">
        <v>0</v>
      </c>
      <c r="P13435" s="217">
        <v>0</v>
      </c>
      <c r="Q13435" s="217">
        <v>0</v>
      </c>
      <c r="R13435" s="217">
        <v>0</v>
      </c>
      <c r="S13435" s="217">
        <v>0</v>
      </c>
      <c r="T13435" s="217">
        <v>0</v>
      </c>
      <c r="U13435" s="217">
        <v>0</v>
      </c>
      <c r="V13435" s="217">
        <v>0</v>
      </c>
      <c r="W13435" s="217">
        <v>0</v>
      </c>
      <c r="X13435" s="217">
        <v>0</v>
      </c>
      <c r="Y13435" s="217">
        <v>0</v>
      </c>
    </row>
    <row r="13436" spans="2:25">
      <c r="B13436" s="217" t="s">
        <v>13606</v>
      </c>
      <c r="C13436" s="217" t="s">
        <v>11696</v>
      </c>
      <c r="D13436" s="217" t="s">
        <v>16</v>
      </c>
      <c r="E13436" s="217" t="s">
        <v>87</v>
      </c>
      <c r="F13436" s="217" t="s">
        <v>12</v>
      </c>
      <c r="G13436" s="217" t="s">
        <v>13</v>
      </c>
      <c r="H13436" s="217" t="s">
        <v>174</v>
      </c>
      <c r="I13436" s="217">
        <v>0</v>
      </c>
      <c r="J13436" s="217">
        <v>0</v>
      </c>
      <c r="K13436" s="217">
        <v>0</v>
      </c>
      <c r="L13436" s="217">
        <v>0</v>
      </c>
      <c r="M13436" s="217">
        <v>10</v>
      </c>
      <c r="N13436" s="217">
        <v>0</v>
      </c>
      <c r="O13436" s="217">
        <v>0</v>
      </c>
      <c r="P13436" s="217">
        <v>0</v>
      </c>
      <c r="Q13436" s="217">
        <v>0</v>
      </c>
      <c r="R13436" s="217">
        <v>0</v>
      </c>
      <c r="S13436" s="217">
        <v>0</v>
      </c>
      <c r="T13436" s="217">
        <v>0</v>
      </c>
      <c r="U13436" s="217">
        <v>0</v>
      </c>
      <c r="V13436" s="217">
        <v>0</v>
      </c>
      <c r="W13436" s="217">
        <v>0</v>
      </c>
      <c r="X13436" s="217">
        <v>0</v>
      </c>
      <c r="Y13436" s="217">
        <v>0</v>
      </c>
    </row>
    <row r="13437" spans="2:25">
      <c r="B13437" s="217" t="s">
        <v>13607</v>
      </c>
      <c r="C13437" s="217" t="s">
        <v>11696</v>
      </c>
      <c r="D13437" s="217" t="s">
        <v>16</v>
      </c>
      <c r="E13437" s="217" t="s">
        <v>87</v>
      </c>
      <c r="F13437" s="217" t="s">
        <v>12</v>
      </c>
      <c r="G13437" s="217" t="s">
        <v>13</v>
      </c>
      <c r="H13437" s="217" t="s">
        <v>176</v>
      </c>
      <c r="I13437" s="217">
        <v>1</v>
      </c>
      <c r="J13437" s="217">
        <v>1</v>
      </c>
      <c r="K13437" s="217">
        <v>0</v>
      </c>
      <c r="L13437" s="217">
        <v>1</v>
      </c>
      <c r="M13437" s="217">
        <v>20</v>
      </c>
      <c r="N13437" s="217">
        <v>50</v>
      </c>
      <c r="O13437" s="217">
        <v>50</v>
      </c>
      <c r="P13437" s="217">
        <v>0</v>
      </c>
      <c r="Q13437" s="217">
        <v>50</v>
      </c>
      <c r="R13437" s="217">
        <v>50</v>
      </c>
      <c r="S13437" s="217">
        <v>0</v>
      </c>
      <c r="T13437" s="217">
        <v>50</v>
      </c>
      <c r="U13437" s="217">
        <v>50</v>
      </c>
      <c r="V13437" s="217">
        <v>0</v>
      </c>
      <c r="W13437" s="217">
        <v>50</v>
      </c>
      <c r="X13437" s="217">
        <v>50</v>
      </c>
      <c r="Y13437" s="217">
        <v>0</v>
      </c>
    </row>
    <row r="13438" spans="2:25">
      <c r="B13438" s="217" t="s">
        <v>13608</v>
      </c>
      <c r="C13438" s="217" t="s">
        <v>11696</v>
      </c>
      <c r="D13438" s="217" t="s">
        <v>16</v>
      </c>
      <c r="E13438" s="217" t="s">
        <v>87</v>
      </c>
      <c r="F13438" s="217" t="s">
        <v>12</v>
      </c>
      <c r="G13438" s="217" t="s">
        <v>13</v>
      </c>
      <c r="H13438" s="217" t="s">
        <v>178</v>
      </c>
      <c r="I13438" s="217">
        <v>1</v>
      </c>
      <c r="J13438" s="217">
        <v>1</v>
      </c>
      <c r="K13438" s="217">
        <v>0</v>
      </c>
      <c r="L13438" s="217">
        <v>1</v>
      </c>
      <c r="M13438" s="217">
        <v>70</v>
      </c>
      <c r="N13438" s="217">
        <v>14.285714285714301</v>
      </c>
      <c r="O13438" s="217">
        <v>14.285714285714301</v>
      </c>
      <c r="P13438" s="217">
        <v>0</v>
      </c>
      <c r="Q13438" s="217">
        <v>14.285714285714301</v>
      </c>
      <c r="R13438" s="217">
        <v>14.285714285714301</v>
      </c>
      <c r="S13438" s="217">
        <v>0</v>
      </c>
      <c r="T13438" s="217">
        <v>14.285714285714301</v>
      </c>
      <c r="U13438" s="217">
        <v>14.285714285714301</v>
      </c>
      <c r="V13438" s="217">
        <v>0</v>
      </c>
      <c r="W13438" s="217">
        <v>14.285714285714301</v>
      </c>
      <c r="X13438" s="217">
        <v>14.285714285714301</v>
      </c>
      <c r="Y13438" s="217">
        <v>0</v>
      </c>
    </row>
    <row r="13439" spans="2:25">
      <c r="B13439" s="217" t="s">
        <v>13609</v>
      </c>
      <c r="C13439" s="217" t="s">
        <v>11696</v>
      </c>
      <c r="D13439" s="217" t="s">
        <v>16</v>
      </c>
      <c r="E13439" s="217" t="s">
        <v>87</v>
      </c>
      <c r="F13439" s="217" t="s">
        <v>12</v>
      </c>
      <c r="G13439" s="217" t="s">
        <v>13</v>
      </c>
      <c r="H13439" s="217" t="s">
        <v>5</v>
      </c>
      <c r="I13439" s="217">
        <v>2</v>
      </c>
      <c r="J13439" s="217">
        <v>2</v>
      </c>
      <c r="K13439" s="217">
        <v>0</v>
      </c>
      <c r="L13439" s="217">
        <v>2</v>
      </c>
      <c r="M13439" s="217">
        <v>130</v>
      </c>
      <c r="N13439" s="217">
        <v>15.384615384615399</v>
      </c>
      <c r="O13439" s="217">
        <v>15.384615384615399</v>
      </c>
      <c r="P13439" s="217">
        <v>0</v>
      </c>
      <c r="Q13439" s="217">
        <v>15.384615384615399</v>
      </c>
      <c r="R13439" s="217">
        <v>15.384615384615399</v>
      </c>
      <c r="S13439" s="217">
        <v>0</v>
      </c>
      <c r="T13439" s="217">
        <v>15.384615384615399</v>
      </c>
      <c r="U13439" s="217">
        <v>15.384615384615399</v>
      </c>
      <c r="V13439" s="217">
        <v>0</v>
      </c>
      <c r="W13439" s="217">
        <v>15.384615384615399</v>
      </c>
      <c r="X13439" s="217">
        <v>15.384615384615399</v>
      </c>
      <c r="Y13439" s="217">
        <v>0</v>
      </c>
    </row>
    <row r="13440" spans="2:25">
      <c r="B13440" s="217" t="s">
        <v>13610</v>
      </c>
      <c r="C13440" s="217" t="s">
        <v>11696</v>
      </c>
      <c r="D13440" s="217" t="s">
        <v>16</v>
      </c>
      <c r="E13440" s="217" t="s">
        <v>87</v>
      </c>
      <c r="F13440" s="217" t="s">
        <v>9</v>
      </c>
      <c r="G13440" s="217" t="s">
        <v>13</v>
      </c>
      <c r="H13440" s="217" t="s">
        <v>170</v>
      </c>
      <c r="I13440" s="217">
        <v>0</v>
      </c>
      <c r="J13440" s="217">
        <v>0</v>
      </c>
      <c r="K13440" s="217">
        <v>0</v>
      </c>
      <c r="L13440" s="217">
        <v>0</v>
      </c>
      <c r="M13440" s="217">
        <v>0</v>
      </c>
    </row>
    <row r="13441" spans="2:25">
      <c r="B13441" s="217" t="s">
        <v>13611</v>
      </c>
      <c r="C13441" s="217" t="s">
        <v>11696</v>
      </c>
      <c r="D13441" s="217" t="s">
        <v>16</v>
      </c>
      <c r="E13441" s="217" t="s">
        <v>87</v>
      </c>
      <c r="F13441" s="217" t="s">
        <v>9</v>
      </c>
      <c r="G13441" s="217" t="s">
        <v>13</v>
      </c>
      <c r="H13441" s="217" t="s">
        <v>172</v>
      </c>
      <c r="I13441" s="217">
        <v>0</v>
      </c>
      <c r="J13441" s="217">
        <v>0</v>
      </c>
      <c r="K13441" s="217">
        <v>0</v>
      </c>
      <c r="L13441" s="217">
        <v>1</v>
      </c>
      <c r="M13441" s="217">
        <v>26.6666666666667</v>
      </c>
      <c r="N13441" s="217">
        <v>0</v>
      </c>
      <c r="O13441" s="217">
        <v>0</v>
      </c>
      <c r="P13441" s="217">
        <v>0</v>
      </c>
      <c r="Q13441" s="217">
        <v>0</v>
      </c>
      <c r="R13441" s="217">
        <v>0</v>
      </c>
      <c r="S13441" s="217">
        <v>0</v>
      </c>
      <c r="T13441" s="217">
        <v>0</v>
      </c>
      <c r="U13441" s="217">
        <v>0</v>
      </c>
      <c r="V13441" s="217">
        <v>0</v>
      </c>
      <c r="W13441" s="217">
        <v>0</v>
      </c>
      <c r="X13441" s="217">
        <v>0</v>
      </c>
      <c r="Y13441" s="217">
        <v>0</v>
      </c>
    </row>
    <row r="13442" spans="2:25">
      <c r="B13442" s="217" t="s">
        <v>13612</v>
      </c>
      <c r="C13442" s="217" t="s">
        <v>11696</v>
      </c>
      <c r="D13442" s="217" t="s">
        <v>16</v>
      </c>
      <c r="E13442" s="217" t="s">
        <v>87</v>
      </c>
      <c r="F13442" s="217" t="s">
        <v>9</v>
      </c>
      <c r="G13442" s="217" t="s">
        <v>13</v>
      </c>
      <c r="H13442" s="217" t="s">
        <v>174</v>
      </c>
      <c r="I13442" s="217">
        <v>0</v>
      </c>
      <c r="J13442" s="217">
        <v>0</v>
      </c>
      <c r="K13442" s="217">
        <v>0</v>
      </c>
      <c r="L13442" s="217">
        <v>0</v>
      </c>
      <c r="M13442" s="217">
        <v>13.3333333333333</v>
      </c>
      <c r="N13442" s="217">
        <v>0</v>
      </c>
      <c r="O13442" s="217">
        <v>0</v>
      </c>
      <c r="P13442" s="217">
        <v>0</v>
      </c>
      <c r="Q13442" s="217">
        <v>0</v>
      </c>
      <c r="R13442" s="217">
        <v>0</v>
      </c>
      <c r="S13442" s="217">
        <v>0</v>
      </c>
      <c r="T13442" s="217">
        <v>0</v>
      </c>
      <c r="U13442" s="217">
        <v>0</v>
      </c>
      <c r="V13442" s="217">
        <v>0</v>
      </c>
      <c r="W13442" s="217">
        <v>0</v>
      </c>
      <c r="X13442" s="217">
        <v>0</v>
      </c>
      <c r="Y13442" s="217">
        <v>0</v>
      </c>
    </row>
    <row r="13443" spans="2:25">
      <c r="B13443" s="217" t="s">
        <v>13613</v>
      </c>
      <c r="C13443" s="217" t="s">
        <v>11696</v>
      </c>
      <c r="D13443" s="217" t="s">
        <v>16</v>
      </c>
      <c r="E13443" s="217" t="s">
        <v>87</v>
      </c>
      <c r="F13443" s="217" t="s">
        <v>9</v>
      </c>
      <c r="G13443" s="217" t="s">
        <v>13</v>
      </c>
      <c r="H13443" s="217" t="s">
        <v>176</v>
      </c>
      <c r="I13443" s="217">
        <v>0</v>
      </c>
      <c r="J13443" s="217">
        <v>0</v>
      </c>
      <c r="K13443" s="217">
        <v>0</v>
      </c>
      <c r="L13443" s="217">
        <v>0</v>
      </c>
      <c r="M13443" s="217">
        <v>26.6666666666667</v>
      </c>
      <c r="N13443" s="217">
        <v>0</v>
      </c>
      <c r="O13443" s="217">
        <v>0</v>
      </c>
      <c r="P13443" s="217">
        <v>0</v>
      </c>
      <c r="Q13443" s="217">
        <v>0</v>
      </c>
      <c r="R13443" s="217">
        <v>0</v>
      </c>
      <c r="S13443" s="217">
        <v>0</v>
      </c>
      <c r="T13443" s="217">
        <v>0</v>
      </c>
      <c r="U13443" s="217">
        <v>0</v>
      </c>
      <c r="V13443" s="217">
        <v>0</v>
      </c>
      <c r="W13443" s="217">
        <v>0</v>
      </c>
      <c r="X13443" s="217">
        <v>0</v>
      </c>
      <c r="Y13443" s="217">
        <v>0</v>
      </c>
    </row>
    <row r="13444" spans="2:25">
      <c r="B13444" s="217" t="s">
        <v>13614</v>
      </c>
      <c r="C13444" s="217" t="s">
        <v>11696</v>
      </c>
      <c r="D13444" s="217" t="s">
        <v>16</v>
      </c>
      <c r="E13444" s="217" t="s">
        <v>87</v>
      </c>
      <c r="F13444" s="217" t="s">
        <v>9</v>
      </c>
      <c r="G13444" s="217" t="s">
        <v>13</v>
      </c>
      <c r="H13444" s="217" t="s">
        <v>178</v>
      </c>
      <c r="I13444" s="217">
        <v>0</v>
      </c>
      <c r="J13444" s="217">
        <v>0</v>
      </c>
      <c r="K13444" s="217">
        <v>0</v>
      </c>
      <c r="L13444" s="217">
        <v>3</v>
      </c>
      <c r="M13444" s="217">
        <v>93.3333333333333</v>
      </c>
      <c r="N13444" s="217">
        <v>0</v>
      </c>
      <c r="O13444" s="217">
        <v>0</v>
      </c>
      <c r="P13444" s="217">
        <v>0</v>
      </c>
      <c r="Q13444" s="217">
        <v>0</v>
      </c>
      <c r="R13444" s="217">
        <v>0</v>
      </c>
      <c r="S13444" s="217">
        <v>0</v>
      </c>
      <c r="T13444" s="217">
        <v>0</v>
      </c>
      <c r="U13444" s="217">
        <v>0</v>
      </c>
      <c r="V13444" s="217">
        <v>0</v>
      </c>
      <c r="W13444" s="217">
        <v>0</v>
      </c>
      <c r="X13444" s="217">
        <v>0</v>
      </c>
      <c r="Y13444" s="217">
        <v>0</v>
      </c>
    </row>
    <row r="13445" spans="2:25">
      <c r="B13445" s="217" t="s">
        <v>13615</v>
      </c>
      <c r="C13445" s="217" t="s">
        <v>11696</v>
      </c>
      <c r="D13445" s="217" t="s">
        <v>16</v>
      </c>
      <c r="E13445" s="217" t="s">
        <v>87</v>
      </c>
      <c r="F13445" s="217" t="s">
        <v>9</v>
      </c>
      <c r="G13445" s="217" t="s">
        <v>13</v>
      </c>
      <c r="H13445" s="217" t="s">
        <v>5</v>
      </c>
      <c r="I13445" s="217">
        <v>0</v>
      </c>
      <c r="J13445" s="217">
        <v>0</v>
      </c>
      <c r="K13445" s="217">
        <v>0</v>
      </c>
      <c r="L13445" s="217">
        <v>4</v>
      </c>
      <c r="M13445" s="217">
        <v>160</v>
      </c>
      <c r="N13445" s="217">
        <v>0</v>
      </c>
      <c r="O13445" s="217">
        <v>0</v>
      </c>
      <c r="P13445" s="217">
        <v>0</v>
      </c>
      <c r="Q13445" s="217">
        <v>0</v>
      </c>
      <c r="R13445" s="217">
        <v>0</v>
      </c>
      <c r="S13445" s="217">
        <v>0</v>
      </c>
      <c r="T13445" s="217">
        <v>0</v>
      </c>
      <c r="U13445" s="217">
        <v>0</v>
      </c>
      <c r="V13445" s="217">
        <v>0</v>
      </c>
      <c r="W13445" s="217">
        <v>0</v>
      </c>
      <c r="X13445" s="217">
        <v>0</v>
      </c>
      <c r="Y13445" s="217">
        <v>0</v>
      </c>
    </row>
    <row r="13446" spans="2:25">
      <c r="B13446" s="217" t="s">
        <v>13616</v>
      </c>
      <c r="C13446" s="217" t="s">
        <v>11696</v>
      </c>
      <c r="D13446" s="217" t="s">
        <v>16</v>
      </c>
      <c r="E13446" s="217" t="s">
        <v>87</v>
      </c>
      <c r="F13446" s="217" t="s">
        <v>5</v>
      </c>
      <c r="G13446" s="217" t="s">
        <v>13</v>
      </c>
      <c r="H13446" s="217" t="s">
        <v>170</v>
      </c>
      <c r="I13446" s="217">
        <v>0</v>
      </c>
      <c r="J13446" s="217">
        <v>0</v>
      </c>
      <c r="K13446" s="217">
        <v>0</v>
      </c>
      <c r="L13446" s="217">
        <v>0</v>
      </c>
      <c r="M13446" s="217">
        <v>10</v>
      </c>
      <c r="N13446" s="217">
        <v>0</v>
      </c>
      <c r="O13446" s="217">
        <v>0</v>
      </c>
      <c r="P13446" s="217">
        <v>0</v>
      </c>
      <c r="Q13446" s="217">
        <v>0</v>
      </c>
      <c r="R13446" s="217">
        <v>0</v>
      </c>
      <c r="S13446" s="217">
        <v>0</v>
      </c>
      <c r="T13446" s="217">
        <v>0</v>
      </c>
      <c r="U13446" s="217">
        <v>0</v>
      </c>
      <c r="V13446" s="217">
        <v>0</v>
      </c>
      <c r="W13446" s="217">
        <v>0</v>
      </c>
      <c r="X13446" s="217">
        <v>0</v>
      </c>
      <c r="Y13446" s="217">
        <v>0</v>
      </c>
    </row>
    <row r="13447" spans="2:25">
      <c r="B13447" s="217" t="s">
        <v>13617</v>
      </c>
      <c r="C13447" s="217" t="s">
        <v>11696</v>
      </c>
      <c r="D13447" s="217" t="s">
        <v>16</v>
      </c>
      <c r="E13447" s="217" t="s">
        <v>87</v>
      </c>
      <c r="F13447" s="217" t="s">
        <v>5</v>
      </c>
      <c r="G13447" s="217" t="s">
        <v>13</v>
      </c>
      <c r="H13447" s="217" t="s">
        <v>172</v>
      </c>
      <c r="I13447" s="217">
        <v>0</v>
      </c>
      <c r="J13447" s="217">
        <v>0</v>
      </c>
      <c r="K13447" s="217">
        <v>0</v>
      </c>
      <c r="L13447" s="217">
        <v>1</v>
      </c>
      <c r="M13447" s="217">
        <v>46.6666666666667</v>
      </c>
      <c r="N13447" s="217">
        <v>0</v>
      </c>
      <c r="O13447" s="217">
        <v>0</v>
      </c>
      <c r="P13447" s="217">
        <v>0</v>
      </c>
      <c r="Q13447" s="217">
        <v>0</v>
      </c>
      <c r="R13447" s="217">
        <v>0</v>
      </c>
      <c r="S13447" s="217">
        <v>0</v>
      </c>
      <c r="T13447" s="217">
        <v>0</v>
      </c>
      <c r="U13447" s="217">
        <v>0</v>
      </c>
      <c r="V13447" s="217">
        <v>0</v>
      </c>
      <c r="W13447" s="217">
        <v>0</v>
      </c>
      <c r="X13447" s="217">
        <v>0</v>
      </c>
      <c r="Y13447" s="217">
        <v>0</v>
      </c>
    </row>
    <row r="13448" spans="2:25">
      <c r="B13448" s="217" t="s">
        <v>13618</v>
      </c>
      <c r="C13448" s="217" t="s">
        <v>11696</v>
      </c>
      <c r="D13448" s="217" t="s">
        <v>16</v>
      </c>
      <c r="E13448" s="217" t="s">
        <v>87</v>
      </c>
      <c r="F13448" s="217" t="s">
        <v>5</v>
      </c>
      <c r="G13448" s="217" t="s">
        <v>13</v>
      </c>
      <c r="H13448" s="217" t="s">
        <v>174</v>
      </c>
      <c r="I13448" s="217">
        <v>0</v>
      </c>
      <c r="J13448" s="217">
        <v>0</v>
      </c>
      <c r="K13448" s="217">
        <v>0</v>
      </c>
      <c r="L13448" s="217">
        <v>0</v>
      </c>
      <c r="M13448" s="217">
        <v>23.3333333333333</v>
      </c>
      <c r="N13448" s="217">
        <v>0</v>
      </c>
      <c r="O13448" s="217">
        <v>0</v>
      </c>
      <c r="P13448" s="217">
        <v>0</v>
      </c>
      <c r="Q13448" s="217">
        <v>0</v>
      </c>
      <c r="R13448" s="217">
        <v>0</v>
      </c>
      <c r="S13448" s="217">
        <v>0</v>
      </c>
      <c r="T13448" s="217">
        <v>0</v>
      </c>
      <c r="U13448" s="217">
        <v>0</v>
      </c>
      <c r="V13448" s="217">
        <v>0</v>
      </c>
      <c r="W13448" s="217">
        <v>0</v>
      </c>
      <c r="X13448" s="217">
        <v>0</v>
      </c>
      <c r="Y13448" s="217">
        <v>0</v>
      </c>
    </row>
    <row r="13449" spans="2:25">
      <c r="B13449" s="217" t="s">
        <v>13619</v>
      </c>
      <c r="C13449" s="217" t="s">
        <v>11696</v>
      </c>
      <c r="D13449" s="217" t="s">
        <v>16</v>
      </c>
      <c r="E13449" s="217" t="s">
        <v>87</v>
      </c>
      <c r="F13449" s="217" t="s">
        <v>5</v>
      </c>
      <c r="G13449" s="217" t="s">
        <v>13</v>
      </c>
      <c r="H13449" s="217" t="s">
        <v>176</v>
      </c>
      <c r="I13449" s="217">
        <v>1</v>
      </c>
      <c r="J13449" s="217">
        <v>1</v>
      </c>
      <c r="K13449" s="217">
        <v>0</v>
      </c>
      <c r="L13449" s="217">
        <v>1</v>
      </c>
      <c r="M13449" s="217">
        <v>46.6666666666667</v>
      </c>
      <c r="N13449" s="217">
        <v>21.428571428571399</v>
      </c>
      <c r="O13449" s="217">
        <v>21.428571428571399</v>
      </c>
      <c r="P13449" s="217">
        <v>0</v>
      </c>
      <c r="Q13449" s="217">
        <v>21.428571428571399</v>
      </c>
      <c r="R13449" s="217">
        <v>21.428571428571399</v>
      </c>
      <c r="S13449" s="217">
        <v>0</v>
      </c>
      <c r="T13449" s="217">
        <v>21.428571428571399</v>
      </c>
      <c r="U13449" s="217">
        <v>21.428571428571399</v>
      </c>
      <c r="V13449" s="217">
        <v>0</v>
      </c>
      <c r="W13449" s="217">
        <v>21.428571428571399</v>
      </c>
      <c r="X13449" s="217">
        <v>21.428571428571399</v>
      </c>
      <c r="Y13449" s="217">
        <v>0</v>
      </c>
    </row>
    <row r="13450" spans="2:25">
      <c r="B13450" s="217" t="s">
        <v>13620</v>
      </c>
      <c r="C13450" s="217" t="s">
        <v>11696</v>
      </c>
      <c r="D13450" s="217" t="s">
        <v>16</v>
      </c>
      <c r="E13450" s="217" t="s">
        <v>87</v>
      </c>
      <c r="F13450" s="217" t="s">
        <v>5</v>
      </c>
      <c r="G13450" s="217" t="s">
        <v>13</v>
      </c>
      <c r="H13450" s="217" t="s">
        <v>178</v>
      </c>
      <c r="I13450" s="217">
        <v>1</v>
      </c>
      <c r="J13450" s="217">
        <v>1</v>
      </c>
      <c r="K13450" s="217">
        <v>0</v>
      </c>
      <c r="L13450" s="217">
        <v>4</v>
      </c>
      <c r="M13450" s="217">
        <v>163.333333333333</v>
      </c>
      <c r="N13450" s="217">
        <v>6.12244897959184</v>
      </c>
      <c r="O13450" s="217">
        <v>6.12244897959184</v>
      </c>
      <c r="P13450" s="217">
        <v>0</v>
      </c>
      <c r="Q13450" s="217">
        <v>6.12244897959184</v>
      </c>
      <c r="R13450" s="217">
        <v>6.12244897959184</v>
      </c>
      <c r="S13450" s="217">
        <v>0</v>
      </c>
      <c r="T13450" s="217">
        <v>6.12244897959184</v>
      </c>
      <c r="U13450" s="217">
        <v>6.12244897959184</v>
      </c>
      <c r="V13450" s="217">
        <v>0</v>
      </c>
      <c r="W13450" s="217">
        <v>6.12244897959184</v>
      </c>
      <c r="X13450" s="217">
        <v>6.12244897959184</v>
      </c>
      <c r="Y13450" s="217">
        <v>0</v>
      </c>
    </row>
    <row r="13451" spans="2:25">
      <c r="B13451" s="217" t="s">
        <v>13621</v>
      </c>
      <c r="C13451" s="217" t="s">
        <v>11696</v>
      </c>
      <c r="D13451" s="217" t="s">
        <v>16</v>
      </c>
      <c r="E13451" s="217" t="s">
        <v>87</v>
      </c>
      <c r="F13451" s="217" t="s">
        <v>5</v>
      </c>
      <c r="G13451" s="217" t="s">
        <v>13</v>
      </c>
      <c r="H13451" s="217" t="s">
        <v>5</v>
      </c>
      <c r="I13451" s="217">
        <v>2</v>
      </c>
      <c r="J13451" s="217">
        <v>2</v>
      </c>
      <c r="K13451" s="217">
        <v>0</v>
      </c>
      <c r="L13451" s="217">
        <v>6</v>
      </c>
      <c r="M13451" s="217">
        <v>290</v>
      </c>
      <c r="N13451" s="217">
        <v>6.8965517241379297</v>
      </c>
      <c r="O13451" s="217">
        <v>6.8965517241379297</v>
      </c>
      <c r="P13451" s="217">
        <v>0</v>
      </c>
      <c r="Q13451" s="217">
        <v>6.8965517241379297</v>
      </c>
      <c r="R13451" s="217">
        <v>6.8965517241379297</v>
      </c>
      <c r="S13451" s="217">
        <v>0</v>
      </c>
      <c r="T13451" s="217">
        <v>6.8965517241379297</v>
      </c>
      <c r="U13451" s="217">
        <v>6.8965517241379297</v>
      </c>
      <c r="V13451" s="217">
        <v>0</v>
      </c>
      <c r="W13451" s="217">
        <v>6.8965517241379297</v>
      </c>
      <c r="X13451" s="217">
        <v>6.8965517241379297</v>
      </c>
      <c r="Y13451" s="217">
        <v>0</v>
      </c>
    </row>
    <row r="13452" spans="2:25">
      <c r="B13452" s="217" t="s">
        <v>13622</v>
      </c>
      <c r="C13452" s="217" t="s">
        <v>11696</v>
      </c>
      <c r="D13452" s="217" t="s">
        <v>16</v>
      </c>
      <c r="E13452" s="217" t="s">
        <v>87</v>
      </c>
      <c r="F13452" s="217" t="s">
        <v>12</v>
      </c>
      <c r="G13452" s="217" t="s">
        <v>5</v>
      </c>
      <c r="H13452" s="217" t="s">
        <v>170</v>
      </c>
      <c r="I13452" s="217">
        <v>0</v>
      </c>
      <c r="J13452" s="217">
        <v>0</v>
      </c>
      <c r="K13452" s="217">
        <v>0</v>
      </c>
      <c r="L13452" s="217">
        <v>7</v>
      </c>
      <c r="M13452" s="217">
        <v>398.54838709677398</v>
      </c>
      <c r="N13452" s="217">
        <v>0</v>
      </c>
      <c r="O13452" s="217">
        <v>0</v>
      </c>
      <c r="P13452" s="217">
        <v>0</v>
      </c>
      <c r="Q13452" s="217">
        <v>0</v>
      </c>
      <c r="R13452" s="217">
        <v>0</v>
      </c>
      <c r="S13452" s="217">
        <v>0</v>
      </c>
      <c r="T13452" s="217">
        <v>0</v>
      </c>
      <c r="U13452" s="217">
        <v>0</v>
      </c>
      <c r="V13452" s="217">
        <v>0</v>
      </c>
      <c r="W13452" s="217">
        <v>0</v>
      </c>
      <c r="X13452" s="217">
        <v>0</v>
      </c>
      <c r="Y13452" s="217">
        <v>0</v>
      </c>
    </row>
    <row r="13453" spans="2:25">
      <c r="B13453" s="217" t="s">
        <v>13623</v>
      </c>
      <c r="C13453" s="217" t="s">
        <v>11696</v>
      </c>
      <c r="D13453" s="217" t="s">
        <v>16</v>
      </c>
      <c r="E13453" s="217" t="s">
        <v>87</v>
      </c>
      <c r="F13453" s="217" t="s">
        <v>12</v>
      </c>
      <c r="G13453" s="217" t="s">
        <v>5</v>
      </c>
      <c r="H13453" s="217" t="s">
        <v>172</v>
      </c>
      <c r="I13453" s="217">
        <v>3</v>
      </c>
      <c r="J13453" s="217">
        <v>3</v>
      </c>
      <c r="K13453" s="217">
        <v>0</v>
      </c>
      <c r="L13453" s="217">
        <v>11</v>
      </c>
      <c r="M13453" s="217">
        <v>502.92473118279599</v>
      </c>
      <c r="N13453" s="217">
        <v>5.9651073291712997</v>
      </c>
      <c r="O13453" s="217">
        <v>5.9651073291712997</v>
      </c>
      <c r="P13453" s="217">
        <v>0</v>
      </c>
      <c r="Q13453" s="217">
        <v>5.9651073291712997</v>
      </c>
      <c r="R13453" s="217">
        <v>5.9651073291712997</v>
      </c>
      <c r="S13453" s="217">
        <v>0</v>
      </c>
      <c r="T13453" s="217">
        <v>5.9651073291712997</v>
      </c>
      <c r="U13453" s="217">
        <v>5.9651073291712997</v>
      </c>
      <c r="V13453" s="217">
        <v>0</v>
      </c>
      <c r="W13453" s="217">
        <v>5.9651073291712997</v>
      </c>
      <c r="X13453" s="217">
        <v>5.9651073291712997</v>
      </c>
      <c r="Y13453" s="217">
        <v>0</v>
      </c>
    </row>
    <row r="13454" spans="2:25">
      <c r="B13454" s="217" t="s">
        <v>13624</v>
      </c>
      <c r="C13454" s="217" t="s">
        <v>11696</v>
      </c>
      <c r="D13454" s="217" t="s">
        <v>16</v>
      </c>
      <c r="E13454" s="217" t="s">
        <v>87</v>
      </c>
      <c r="F13454" s="217" t="s">
        <v>12</v>
      </c>
      <c r="G13454" s="217" t="s">
        <v>5</v>
      </c>
      <c r="H13454" s="217" t="s">
        <v>174</v>
      </c>
      <c r="I13454" s="217">
        <v>3</v>
      </c>
      <c r="J13454" s="217">
        <v>3</v>
      </c>
      <c r="K13454" s="217">
        <v>0</v>
      </c>
      <c r="L13454" s="217">
        <v>14</v>
      </c>
      <c r="M13454" s="217">
        <v>494.83870967741899</v>
      </c>
      <c r="N13454" s="217">
        <v>6.0625814863103002</v>
      </c>
      <c r="O13454" s="217">
        <v>6.0625814863103002</v>
      </c>
      <c r="P13454" s="217">
        <v>0</v>
      </c>
      <c r="Q13454" s="217">
        <v>6.0625814863103002</v>
      </c>
      <c r="R13454" s="217">
        <v>6.0625814863103002</v>
      </c>
      <c r="S13454" s="217">
        <v>0</v>
      </c>
      <c r="T13454" s="217">
        <v>6.0625814863103002</v>
      </c>
      <c r="U13454" s="217">
        <v>6.0625814863103002</v>
      </c>
      <c r="V13454" s="217">
        <v>0</v>
      </c>
      <c r="W13454" s="217">
        <v>6.0625814863103002</v>
      </c>
      <c r="X13454" s="217">
        <v>6.0625814863103002</v>
      </c>
      <c r="Y13454" s="217">
        <v>0</v>
      </c>
    </row>
    <row r="13455" spans="2:25">
      <c r="B13455" s="217" t="s">
        <v>13625</v>
      </c>
      <c r="C13455" s="217" t="s">
        <v>11696</v>
      </c>
      <c r="D13455" s="217" t="s">
        <v>16</v>
      </c>
      <c r="E13455" s="217" t="s">
        <v>87</v>
      </c>
      <c r="F13455" s="217" t="s">
        <v>12</v>
      </c>
      <c r="G13455" s="217" t="s">
        <v>5</v>
      </c>
      <c r="H13455" s="217" t="s">
        <v>176</v>
      </c>
      <c r="I13455" s="217">
        <v>12</v>
      </c>
      <c r="J13455" s="217">
        <v>12</v>
      </c>
      <c r="K13455" s="217">
        <v>0</v>
      </c>
      <c r="L13455" s="217">
        <v>24</v>
      </c>
      <c r="M13455" s="217">
        <v>834.59139784946206</v>
      </c>
      <c r="N13455" s="217">
        <v>14.3782934151024</v>
      </c>
      <c r="O13455" s="217">
        <v>14.3782934151024</v>
      </c>
      <c r="P13455" s="217">
        <v>0</v>
      </c>
      <c r="Q13455" s="217">
        <v>14.3782934151024</v>
      </c>
      <c r="R13455" s="217">
        <v>14.3782934151024</v>
      </c>
      <c r="S13455" s="217">
        <v>0</v>
      </c>
      <c r="T13455" s="217">
        <v>14.3782934151024</v>
      </c>
      <c r="U13455" s="217">
        <v>14.3782934151024</v>
      </c>
      <c r="V13455" s="217">
        <v>0</v>
      </c>
      <c r="W13455" s="217">
        <v>14.3782934151024</v>
      </c>
      <c r="X13455" s="217">
        <v>14.3782934151024</v>
      </c>
      <c r="Y13455" s="217">
        <v>0</v>
      </c>
    </row>
    <row r="13456" spans="2:25">
      <c r="B13456" s="217" t="s">
        <v>13626</v>
      </c>
      <c r="C13456" s="217" t="s">
        <v>11696</v>
      </c>
      <c r="D13456" s="217" t="s">
        <v>16</v>
      </c>
      <c r="E13456" s="217" t="s">
        <v>87</v>
      </c>
      <c r="F13456" s="217" t="s">
        <v>12</v>
      </c>
      <c r="G13456" s="217" t="s">
        <v>5</v>
      </c>
      <c r="H13456" s="217" t="s">
        <v>178</v>
      </c>
      <c r="I13456" s="217">
        <v>12</v>
      </c>
      <c r="J13456" s="217">
        <v>11</v>
      </c>
      <c r="K13456" s="217">
        <v>1</v>
      </c>
      <c r="L13456" s="217">
        <v>24</v>
      </c>
      <c r="M13456" s="217">
        <v>1399.0967741935499</v>
      </c>
      <c r="N13456" s="217">
        <v>8.5769620953610595</v>
      </c>
      <c r="O13456" s="217">
        <v>7.8622152540809704</v>
      </c>
      <c r="P13456" s="217">
        <v>0.71474684128008903</v>
      </c>
      <c r="Q13456" s="217">
        <v>8.5769620953610595</v>
      </c>
      <c r="R13456" s="217">
        <v>7.8622152540809704</v>
      </c>
      <c r="S13456" s="217">
        <v>0.71474684128008903</v>
      </c>
      <c r="T13456" s="217">
        <v>8.5769620953610595</v>
      </c>
      <c r="U13456" s="217">
        <v>7.8622152540809704</v>
      </c>
      <c r="V13456" s="217">
        <v>0.71474684128008903</v>
      </c>
      <c r="W13456" s="217">
        <v>8.5769620953610595</v>
      </c>
      <c r="X13456" s="217">
        <v>7.8622152540809704</v>
      </c>
      <c r="Y13456" s="217">
        <v>0.71474684128008903</v>
      </c>
    </row>
    <row r="13457" spans="2:25">
      <c r="B13457" s="217" t="s">
        <v>13627</v>
      </c>
      <c r="C13457" s="217" t="s">
        <v>11696</v>
      </c>
      <c r="D13457" s="217" t="s">
        <v>16</v>
      </c>
      <c r="E13457" s="217" t="s">
        <v>87</v>
      </c>
      <c r="F13457" s="217" t="s">
        <v>12</v>
      </c>
      <c r="G13457" s="217" t="s">
        <v>5</v>
      </c>
      <c r="H13457" s="217" t="s">
        <v>5</v>
      </c>
      <c r="I13457" s="217">
        <v>30</v>
      </c>
      <c r="J13457" s="217">
        <v>29</v>
      </c>
      <c r="K13457" s="217">
        <v>1</v>
      </c>
      <c r="L13457" s="217">
        <v>80</v>
      </c>
      <c r="M13457" s="217">
        <v>3630</v>
      </c>
      <c r="N13457" s="217">
        <v>8.2644628099173492</v>
      </c>
      <c r="O13457" s="217">
        <v>7.9889807162534403</v>
      </c>
      <c r="P13457" s="217">
        <v>0.27548209366391202</v>
      </c>
      <c r="Q13457" s="217">
        <v>8.2644628099173492</v>
      </c>
      <c r="R13457" s="217">
        <v>7.9889807162534403</v>
      </c>
      <c r="S13457" s="217">
        <v>0.27548209366391202</v>
      </c>
      <c r="T13457" s="217">
        <v>8.2644628099173492</v>
      </c>
      <c r="U13457" s="217">
        <v>7.9889807162534403</v>
      </c>
      <c r="V13457" s="217">
        <v>0.27548209366391202</v>
      </c>
      <c r="W13457" s="217">
        <v>8.2644628099173492</v>
      </c>
      <c r="X13457" s="217">
        <v>7.9889807162534403</v>
      </c>
      <c r="Y13457" s="217">
        <v>0.27548209366391202</v>
      </c>
    </row>
    <row r="13458" spans="2:25">
      <c r="B13458" s="217" t="s">
        <v>13628</v>
      </c>
      <c r="C13458" s="217" t="s">
        <v>11696</v>
      </c>
      <c r="D13458" s="217" t="s">
        <v>16</v>
      </c>
      <c r="E13458" s="217" t="s">
        <v>87</v>
      </c>
      <c r="F13458" s="217" t="s">
        <v>9</v>
      </c>
      <c r="G13458" s="217" t="s">
        <v>5</v>
      </c>
      <c r="H13458" s="217" t="s">
        <v>170</v>
      </c>
      <c r="I13458" s="217">
        <v>0</v>
      </c>
      <c r="J13458" s="217">
        <v>0</v>
      </c>
      <c r="K13458" s="217">
        <v>0</v>
      </c>
      <c r="L13458" s="217">
        <v>9</v>
      </c>
      <c r="M13458" s="217">
        <v>434.13207979821101</v>
      </c>
      <c r="N13458" s="217">
        <v>0</v>
      </c>
      <c r="O13458" s="217">
        <v>0</v>
      </c>
      <c r="P13458" s="217">
        <v>0</v>
      </c>
      <c r="Q13458" s="217">
        <v>0</v>
      </c>
      <c r="R13458" s="217">
        <v>0</v>
      </c>
      <c r="S13458" s="217">
        <v>0</v>
      </c>
      <c r="T13458" s="217">
        <v>0</v>
      </c>
      <c r="U13458" s="217">
        <v>0</v>
      </c>
      <c r="V13458" s="217">
        <v>0</v>
      </c>
      <c r="W13458" s="217">
        <v>0</v>
      </c>
      <c r="X13458" s="217">
        <v>0</v>
      </c>
      <c r="Y13458" s="217">
        <v>0</v>
      </c>
    </row>
    <row r="13459" spans="2:25">
      <c r="B13459" s="217" t="s">
        <v>13629</v>
      </c>
      <c r="C13459" s="217" t="s">
        <v>11696</v>
      </c>
      <c r="D13459" s="217" t="s">
        <v>16</v>
      </c>
      <c r="E13459" s="217" t="s">
        <v>87</v>
      </c>
      <c r="F13459" s="217" t="s">
        <v>9</v>
      </c>
      <c r="G13459" s="217" t="s">
        <v>5</v>
      </c>
      <c r="H13459" s="217" t="s">
        <v>172</v>
      </c>
      <c r="I13459" s="217">
        <v>4</v>
      </c>
      <c r="J13459" s="217">
        <v>3</v>
      </c>
      <c r="K13459" s="217">
        <v>1</v>
      </c>
      <c r="L13459" s="217">
        <v>34</v>
      </c>
      <c r="M13459" s="217">
        <v>584.46590995948895</v>
      </c>
      <c r="N13459" s="217">
        <v>6.8438551023057101</v>
      </c>
      <c r="O13459" s="217">
        <v>5.1328913267292799</v>
      </c>
      <c r="P13459" s="217">
        <v>1.71096377557643</v>
      </c>
      <c r="Q13459" s="217">
        <v>6.8438551023057101</v>
      </c>
      <c r="R13459" s="217">
        <v>5.1328913267292799</v>
      </c>
      <c r="S13459" s="217">
        <v>1.71096377557643</v>
      </c>
      <c r="T13459" s="217">
        <v>6.8438551023057101</v>
      </c>
      <c r="U13459" s="217">
        <v>5.1328913267292799</v>
      </c>
      <c r="V13459" s="217">
        <v>1.71096377557643</v>
      </c>
      <c r="W13459" s="217">
        <v>6.8438551023057101</v>
      </c>
      <c r="X13459" s="217">
        <v>5.1328913267292799</v>
      </c>
      <c r="Y13459" s="217">
        <v>1.71096377557643</v>
      </c>
    </row>
    <row r="13460" spans="2:25">
      <c r="B13460" s="217" t="s">
        <v>13630</v>
      </c>
      <c r="C13460" s="217" t="s">
        <v>11696</v>
      </c>
      <c r="D13460" s="217" t="s">
        <v>16</v>
      </c>
      <c r="E13460" s="217" t="s">
        <v>87</v>
      </c>
      <c r="F13460" s="217" t="s">
        <v>9</v>
      </c>
      <c r="G13460" s="217" t="s">
        <v>5</v>
      </c>
      <c r="H13460" s="217" t="s">
        <v>174</v>
      </c>
      <c r="I13460" s="217">
        <v>2</v>
      </c>
      <c r="J13460" s="217">
        <v>2</v>
      </c>
      <c r="K13460" s="217">
        <v>0</v>
      </c>
      <c r="L13460" s="217">
        <v>13</v>
      </c>
      <c r="M13460" s="217">
        <v>537.49636933425097</v>
      </c>
      <c r="N13460" s="217">
        <v>3.7209553665957298</v>
      </c>
      <c r="O13460" s="217">
        <v>3.7209553665957298</v>
      </c>
      <c r="P13460" s="217">
        <v>0</v>
      </c>
      <c r="Q13460" s="217">
        <v>3.7209553665957298</v>
      </c>
      <c r="R13460" s="217">
        <v>3.7209553665957298</v>
      </c>
      <c r="S13460" s="217">
        <v>0</v>
      </c>
      <c r="T13460" s="217">
        <v>3.7209553665957298</v>
      </c>
      <c r="U13460" s="217">
        <v>3.7209553665957298</v>
      </c>
      <c r="V13460" s="217">
        <v>0</v>
      </c>
      <c r="W13460" s="217">
        <v>3.7209553665957298</v>
      </c>
      <c r="X13460" s="217">
        <v>3.7209553665957298</v>
      </c>
      <c r="Y13460" s="217">
        <v>0</v>
      </c>
    </row>
    <row r="13461" spans="2:25">
      <c r="B13461" s="217" t="s">
        <v>13631</v>
      </c>
      <c r="C13461" s="217" t="s">
        <v>11696</v>
      </c>
      <c r="D13461" s="217" t="s">
        <v>16</v>
      </c>
      <c r="E13461" s="217" t="s">
        <v>87</v>
      </c>
      <c r="F13461" s="217" t="s">
        <v>9</v>
      </c>
      <c r="G13461" s="217" t="s">
        <v>5</v>
      </c>
      <c r="H13461" s="217" t="s">
        <v>176</v>
      </c>
      <c r="I13461" s="217">
        <v>1</v>
      </c>
      <c r="J13461" s="217">
        <v>1</v>
      </c>
      <c r="K13461" s="217">
        <v>0</v>
      </c>
      <c r="L13461" s="217">
        <v>23</v>
      </c>
      <c r="M13461" s="217">
        <v>871.94584575403201</v>
      </c>
      <c r="N13461" s="217">
        <v>1.14686021485111</v>
      </c>
      <c r="O13461" s="217">
        <v>1.14686021485111</v>
      </c>
      <c r="P13461" s="217">
        <v>0</v>
      </c>
      <c r="Q13461" s="217">
        <v>1.14686021485111</v>
      </c>
      <c r="R13461" s="217">
        <v>1.14686021485111</v>
      </c>
      <c r="S13461" s="217">
        <v>0</v>
      </c>
      <c r="T13461" s="217">
        <v>1.14686021485111</v>
      </c>
      <c r="U13461" s="217">
        <v>1.14686021485111</v>
      </c>
      <c r="V13461" s="217">
        <v>0</v>
      </c>
      <c r="W13461" s="217">
        <v>1.14686021485111</v>
      </c>
      <c r="X13461" s="217">
        <v>1.14686021485111</v>
      </c>
      <c r="Y13461" s="217">
        <v>0</v>
      </c>
    </row>
    <row r="13462" spans="2:25">
      <c r="B13462" s="217" t="s">
        <v>13632</v>
      </c>
      <c r="C13462" s="217" t="s">
        <v>11696</v>
      </c>
      <c r="D13462" s="217" t="s">
        <v>16</v>
      </c>
      <c r="E13462" s="217" t="s">
        <v>87</v>
      </c>
      <c r="F13462" s="217" t="s">
        <v>9</v>
      </c>
      <c r="G13462" s="217" t="s">
        <v>5</v>
      </c>
      <c r="H13462" s="217" t="s">
        <v>178</v>
      </c>
      <c r="I13462" s="217">
        <v>6</v>
      </c>
      <c r="J13462" s="217">
        <v>5</v>
      </c>
      <c r="K13462" s="217">
        <v>1</v>
      </c>
      <c r="L13462" s="217">
        <v>89</v>
      </c>
      <c r="M13462" s="217">
        <v>1631.95979515402</v>
      </c>
      <c r="N13462" s="217">
        <v>3.67656116150444</v>
      </c>
      <c r="O13462" s="217">
        <v>3.0638009679203702</v>
      </c>
      <c r="P13462" s="217">
        <v>0.61276019358407297</v>
      </c>
      <c r="Q13462" s="217">
        <v>3.67656116150444</v>
      </c>
      <c r="R13462" s="217">
        <v>3.0638009679203702</v>
      </c>
      <c r="S13462" s="217">
        <v>0.61276019358407297</v>
      </c>
      <c r="T13462" s="217">
        <v>3.67656116150444</v>
      </c>
      <c r="U13462" s="217">
        <v>3.0638009679203702</v>
      </c>
      <c r="V13462" s="217">
        <v>0.61276019358407297</v>
      </c>
      <c r="W13462" s="217">
        <v>3.67656116150444</v>
      </c>
      <c r="X13462" s="217">
        <v>3.0638009679203702</v>
      </c>
      <c r="Y13462" s="217">
        <v>0.61276019358407297</v>
      </c>
    </row>
    <row r="13463" spans="2:25">
      <c r="B13463" s="217" t="s">
        <v>13633</v>
      </c>
      <c r="C13463" s="217" t="s">
        <v>11696</v>
      </c>
      <c r="D13463" s="217" t="s">
        <v>16</v>
      </c>
      <c r="E13463" s="217" t="s">
        <v>87</v>
      </c>
      <c r="F13463" s="217" t="s">
        <v>9</v>
      </c>
      <c r="G13463" s="217" t="s">
        <v>5</v>
      </c>
      <c r="H13463" s="217" t="s">
        <v>5</v>
      </c>
      <c r="I13463" s="217">
        <v>13</v>
      </c>
      <c r="J13463" s="217">
        <v>11</v>
      </c>
      <c r="K13463" s="217">
        <v>2</v>
      </c>
      <c r="L13463" s="217">
        <v>168</v>
      </c>
      <c r="M13463" s="217">
        <v>4060</v>
      </c>
      <c r="N13463" s="217">
        <v>3.20197044334975</v>
      </c>
      <c r="O13463" s="217">
        <v>2.7093596059113301</v>
      </c>
      <c r="P13463" s="217">
        <v>0.49261083743842399</v>
      </c>
      <c r="Q13463" s="217">
        <v>3.20197044334975</v>
      </c>
      <c r="R13463" s="217">
        <v>2.7093596059113301</v>
      </c>
      <c r="S13463" s="217">
        <v>0.49261083743842399</v>
      </c>
      <c r="T13463" s="217">
        <v>3.20197044334975</v>
      </c>
      <c r="U13463" s="217">
        <v>2.7093596059113301</v>
      </c>
      <c r="V13463" s="217">
        <v>0.49261083743842399</v>
      </c>
      <c r="W13463" s="217">
        <v>3.20197044334975</v>
      </c>
      <c r="X13463" s="217">
        <v>2.7093596059113301</v>
      </c>
      <c r="Y13463" s="217">
        <v>0.49261083743842399</v>
      </c>
    </row>
    <row r="13464" spans="2:25">
      <c r="B13464" s="217" t="s">
        <v>13634</v>
      </c>
      <c r="C13464" s="217" t="s">
        <v>11696</v>
      </c>
      <c r="D13464" s="217" t="s">
        <v>16</v>
      </c>
      <c r="E13464" s="217" t="s">
        <v>87</v>
      </c>
      <c r="F13464" s="217" t="s">
        <v>5</v>
      </c>
      <c r="G13464" s="217" t="s">
        <v>5</v>
      </c>
      <c r="H13464" s="217" t="s">
        <v>170</v>
      </c>
      <c r="I13464" s="217">
        <v>0</v>
      </c>
      <c r="J13464" s="217">
        <v>0</v>
      </c>
      <c r="K13464" s="217">
        <v>0</v>
      </c>
      <c r="L13464" s="217">
        <v>16</v>
      </c>
      <c r="M13464" s="217">
        <v>832.68046689498601</v>
      </c>
      <c r="N13464" s="217">
        <v>0</v>
      </c>
      <c r="O13464" s="217">
        <v>0</v>
      </c>
      <c r="P13464" s="217">
        <v>0</v>
      </c>
      <c r="Q13464" s="217">
        <v>0</v>
      </c>
      <c r="R13464" s="217">
        <v>0</v>
      </c>
      <c r="S13464" s="217">
        <v>0</v>
      </c>
      <c r="T13464" s="217">
        <v>0</v>
      </c>
      <c r="U13464" s="217">
        <v>0</v>
      </c>
      <c r="V13464" s="217">
        <v>0</v>
      </c>
      <c r="W13464" s="217">
        <v>0</v>
      </c>
      <c r="X13464" s="217">
        <v>0</v>
      </c>
      <c r="Y13464" s="217">
        <v>0</v>
      </c>
    </row>
    <row r="13465" spans="2:25">
      <c r="B13465" s="217" t="s">
        <v>13635</v>
      </c>
      <c r="C13465" s="217" t="s">
        <v>11696</v>
      </c>
      <c r="D13465" s="217" t="s">
        <v>16</v>
      </c>
      <c r="E13465" s="217" t="s">
        <v>87</v>
      </c>
      <c r="F13465" s="217" t="s">
        <v>5</v>
      </c>
      <c r="G13465" s="217" t="s">
        <v>5</v>
      </c>
      <c r="H13465" s="217" t="s">
        <v>172</v>
      </c>
      <c r="I13465" s="217">
        <v>7</v>
      </c>
      <c r="J13465" s="217">
        <v>6</v>
      </c>
      <c r="K13465" s="217">
        <v>1</v>
      </c>
      <c r="L13465" s="217">
        <v>45</v>
      </c>
      <c r="M13465" s="217">
        <v>1087.3906411422799</v>
      </c>
      <c r="N13465" s="217">
        <v>6.4374289562089899</v>
      </c>
      <c r="O13465" s="217">
        <v>5.5177962481791303</v>
      </c>
      <c r="P13465" s="217">
        <v>0.91963270802985497</v>
      </c>
      <c r="Q13465" s="217">
        <v>6.4374289562089899</v>
      </c>
      <c r="R13465" s="217">
        <v>5.5177962481791303</v>
      </c>
      <c r="S13465" s="217">
        <v>0.91963270802985497</v>
      </c>
      <c r="T13465" s="217">
        <v>6.4374289562089899</v>
      </c>
      <c r="U13465" s="217">
        <v>5.5177962481791303</v>
      </c>
      <c r="V13465" s="217">
        <v>0.91963270802985497</v>
      </c>
      <c r="W13465" s="217">
        <v>6.4374289562089899</v>
      </c>
      <c r="X13465" s="217">
        <v>5.5177962481791303</v>
      </c>
      <c r="Y13465" s="217">
        <v>0.91963270802985497</v>
      </c>
    </row>
    <row r="13466" spans="2:25">
      <c r="B13466" s="217" t="s">
        <v>13636</v>
      </c>
      <c r="C13466" s="217" t="s">
        <v>11696</v>
      </c>
      <c r="D13466" s="217" t="s">
        <v>16</v>
      </c>
      <c r="E13466" s="217" t="s">
        <v>87</v>
      </c>
      <c r="F13466" s="217" t="s">
        <v>5</v>
      </c>
      <c r="G13466" s="217" t="s">
        <v>5</v>
      </c>
      <c r="H13466" s="217" t="s">
        <v>174</v>
      </c>
      <c r="I13466" s="217">
        <v>5</v>
      </c>
      <c r="J13466" s="217">
        <v>5</v>
      </c>
      <c r="K13466" s="217">
        <v>0</v>
      </c>
      <c r="L13466" s="217">
        <v>27</v>
      </c>
      <c r="M13466" s="217">
        <v>1032.3350790116699</v>
      </c>
      <c r="N13466" s="217">
        <v>4.8433886454646702</v>
      </c>
      <c r="O13466" s="217">
        <v>4.8433886454646702</v>
      </c>
      <c r="P13466" s="217">
        <v>0</v>
      </c>
      <c r="Q13466" s="217">
        <v>4.8433886454646702</v>
      </c>
      <c r="R13466" s="217">
        <v>4.8433886454646702</v>
      </c>
      <c r="S13466" s="217">
        <v>0</v>
      </c>
      <c r="T13466" s="217">
        <v>4.8433886454646702</v>
      </c>
      <c r="U13466" s="217">
        <v>4.8433886454646702</v>
      </c>
      <c r="V13466" s="217">
        <v>0</v>
      </c>
      <c r="W13466" s="217">
        <v>4.8433886454646702</v>
      </c>
      <c r="X13466" s="217">
        <v>4.8433886454646702</v>
      </c>
      <c r="Y13466" s="217">
        <v>0</v>
      </c>
    </row>
    <row r="13467" spans="2:25">
      <c r="B13467" s="217" t="s">
        <v>13637</v>
      </c>
      <c r="C13467" s="217" t="s">
        <v>11696</v>
      </c>
      <c r="D13467" s="217" t="s">
        <v>16</v>
      </c>
      <c r="E13467" s="217" t="s">
        <v>87</v>
      </c>
      <c r="F13467" s="217" t="s">
        <v>5</v>
      </c>
      <c r="G13467" s="217" t="s">
        <v>5</v>
      </c>
      <c r="H13467" s="217" t="s">
        <v>176</v>
      </c>
      <c r="I13467" s="217">
        <v>13</v>
      </c>
      <c r="J13467" s="217">
        <v>13</v>
      </c>
      <c r="K13467" s="217">
        <v>0</v>
      </c>
      <c r="L13467" s="217">
        <v>47</v>
      </c>
      <c r="M13467" s="217">
        <v>1706.53724360349</v>
      </c>
      <c r="N13467" s="217">
        <v>7.6177651842800804</v>
      </c>
      <c r="O13467" s="217">
        <v>7.6177651842800804</v>
      </c>
      <c r="P13467" s="217">
        <v>0</v>
      </c>
      <c r="Q13467" s="217">
        <v>7.6177651842800804</v>
      </c>
      <c r="R13467" s="217">
        <v>7.6177651842800804</v>
      </c>
      <c r="S13467" s="217">
        <v>0</v>
      </c>
      <c r="T13467" s="217">
        <v>7.6177651842800804</v>
      </c>
      <c r="U13467" s="217">
        <v>7.6177651842800804</v>
      </c>
      <c r="V13467" s="217">
        <v>0</v>
      </c>
      <c r="W13467" s="217">
        <v>7.6177651842800804</v>
      </c>
      <c r="X13467" s="217">
        <v>7.6177651842800804</v>
      </c>
      <c r="Y13467" s="217">
        <v>0</v>
      </c>
    </row>
    <row r="13468" spans="2:25">
      <c r="B13468" s="217" t="s">
        <v>13638</v>
      </c>
      <c r="C13468" s="217" t="s">
        <v>11696</v>
      </c>
      <c r="D13468" s="217" t="s">
        <v>16</v>
      </c>
      <c r="E13468" s="217" t="s">
        <v>87</v>
      </c>
      <c r="F13468" s="217" t="s">
        <v>5</v>
      </c>
      <c r="G13468" s="217" t="s">
        <v>5</v>
      </c>
      <c r="H13468" s="217" t="s">
        <v>178</v>
      </c>
      <c r="I13468" s="217">
        <v>19</v>
      </c>
      <c r="J13468" s="217">
        <v>17</v>
      </c>
      <c r="K13468" s="217">
        <v>2</v>
      </c>
      <c r="L13468" s="217">
        <v>113</v>
      </c>
      <c r="M13468" s="217">
        <v>3031.0565693475601</v>
      </c>
      <c r="N13468" s="217">
        <v>6.2684412399765099</v>
      </c>
      <c r="O13468" s="217">
        <v>5.60860531997898</v>
      </c>
      <c r="P13468" s="217">
        <v>0.659835919997528</v>
      </c>
      <c r="Q13468" s="217">
        <v>6.2684412399765099</v>
      </c>
      <c r="R13468" s="217">
        <v>5.60860531997898</v>
      </c>
      <c r="S13468" s="217">
        <v>0.659835919997528</v>
      </c>
      <c r="T13468" s="217">
        <v>6.2684412399765099</v>
      </c>
      <c r="U13468" s="217">
        <v>5.60860531997898</v>
      </c>
      <c r="V13468" s="217">
        <v>0.659835919997528</v>
      </c>
      <c r="W13468" s="217">
        <v>6.2684412399765099</v>
      </c>
      <c r="X13468" s="217">
        <v>5.60860531997898</v>
      </c>
      <c r="Y13468" s="217">
        <v>0.659835919997528</v>
      </c>
    </row>
    <row r="13469" spans="2:25">
      <c r="B13469" s="217" t="s">
        <v>13639</v>
      </c>
      <c r="C13469" s="217" t="s">
        <v>11696</v>
      </c>
      <c r="D13469" s="217" t="s">
        <v>16</v>
      </c>
      <c r="E13469" s="217" t="s">
        <v>87</v>
      </c>
      <c r="F13469" s="217" t="s">
        <v>5</v>
      </c>
      <c r="G13469" s="217" t="s">
        <v>5</v>
      </c>
      <c r="H13469" s="217" t="s">
        <v>5</v>
      </c>
      <c r="I13469" s="217">
        <v>44</v>
      </c>
      <c r="J13469" s="217">
        <v>41</v>
      </c>
      <c r="K13469" s="217">
        <v>3</v>
      </c>
      <c r="L13469" s="217">
        <v>248</v>
      </c>
      <c r="M13469" s="217">
        <v>7690</v>
      </c>
      <c r="N13469" s="217">
        <v>5.7217165149544904</v>
      </c>
      <c r="O13469" s="217">
        <v>5.3315994798439501</v>
      </c>
      <c r="P13469" s="217">
        <v>0.39011703511053297</v>
      </c>
      <c r="Q13469" s="217">
        <v>5.7217165149544904</v>
      </c>
      <c r="R13469" s="217">
        <v>5.3315994798439501</v>
      </c>
      <c r="S13469" s="217">
        <v>0.39011703511053297</v>
      </c>
      <c r="T13469" s="217">
        <v>5.7217165149544904</v>
      </c>
      <c r="U13469" s="217">
        <v>5.3315994798439501</v>
      </c>
      <c r="V13469" s="217">
        <v>0.39011703511053297</v>
      </c>
      <c r="W13469" s="217">
        <v>5.7217165149544904</v>
      </c>
      <c r="X13469" s="217">
        <v>5.3315994798439501</v>
      </c>
      <c r="Y13469" s="217">
        <v>0.39011703511053297</v>
      </c>
    </row>
    <row r="13470" spans="2:25">
      <c r="B13470" s="217" t="s">
        <v>13640</v>
      </c>
      <c r="C13470" s="217" t="s">
        <v>11696</v>
      </c>
      <c r="D13470" s="217" t="s">
        <v>16</v>
      </c>
      <c r="E13470" s="217" t="s">
        <v>88</v>
      </c>
      <c r="F13470" s="217" t="s">
        <v>12</v>
      </c>
      <c r="G13470" s="217" t="s">
        <v>10</v>
      </c>
      <c r="H13470" s="217" t="s">
        <v>170</v>
      </c>
      <c r="I13470" s="217">
        <v>1</v>
      </c>
      <c r="J13470" s="217">
        <v>1</v>
      </c>
      <c r="K13470" s="217">
        <v>0</v>
      </c>
      <c r="L13470" s="217">
        <v>2</v>
      </c>
      <c r="M13470" s="217">
        <v>56.168831168831197</v>
      </c>
      <c r="N13470" s="217">
        <v>17.8034682080925</v>
      </c>
      <c r="O13470" s="217">
        <v>17.8034682080925</v>
      </c>
      <c r="P13470" s="217">
        <v>0</v>
      </c>
      <c r="Q13470" s="217">
        <v>17.8034682080925</v>
      </c>
      <c r="R13470" s="217">
        <v>17.8034682080925</v>
      </c>
      <c r="S13470" s="217">
        <v>0</v>
      </c>
      <c r="T13470" s="217">
        <v>17.8034682080925</v>
      </c>
      <c r="U13470" s="217">
        <v>17.8034682080925</v>
      </c>
      <c r="V13470" s="217">
        <v>0</v>
      </c>
      <c r="W13470" s="217">
        <v>17.8034682080925</v>
      </c>
      <c r="X13470" s="217">
        <v>17.8034682080925</v>
      </c>
      <c r="Y13470" s="217">
        <v>0</v>
      </c>
    </row>
    <row r="13471" spans="2:25">
      <c r="B13471" s="217" t="s">
        <v>13641</v>
      </c>
      <c r="C13471" s="217" t="s">
        <v>11696</v>
      </c>
      <c r="D13471" s="217" t="s">
        <v>16</v>
      </c>
      <c r="E13471" s="217" t="s">
        <v>88</v>
      </c>
      <c r="F13471" s="217" t="s">
        <v>12</v>
      </c>
      <c r="G13471" s="217" t="s">
        <v>10</v>
      </c>
      <c r="H13471" s="217" t="s">
        <v>172</v>
      </c>
      <c r="I13471" s="217">
        <v>1</v>
      </c>
      <c r="J13471" s="217">
        <v>1</v>
      </c>
      <c r="K13471" s="217">
        <v>0</v>
      </c>
      <c r="L13471" s="217">
        <v>4</v>
      </c>
      <c r="M13471" s="217">
        <v>134.80519480519499</v>
      </c>
      <c r="N13471" s="217">
        <v>7.4181117533718703</v>
      </c>
      <c r="O13471" s="217">
        <v>7.4181117533718703</v>
      </c>
      <c r="P13471" s="217">
        <v>0</v>
      </c>
      <c r="Q13471" s="217">
        <v>7.4181117533718703</v>
      </c>
      <c r="R13471" s="217">
        <v>7.4181117533718703</v>
      </c>
      <c r="S13471" s="217">
        <v>0</v>
      </c>
      <c r="T13471" s="217">
        <v>7.4181117533718703</v>
      </c>
      <c r="U13471" s="217">
        <v>7.4181117533718703</v>
      </c>
      <c r="V13471" s="217">
        <v>0</v>
      </c>
      <c r="W13471" s="217">
        <v>7.4181117533718703</v>
      </c>
      <c r="X13471" s="217">
        <v>7.4181117533718703</v>
      </c>
      <c r="Y13471" s="217">
        <v>0</v>
      </c>
    </row>
    <row r="13472" spans="2:25">
      <c r="B13472" s="217" t="s">
        <v>13642</v>
      </c>
      <c r="C13472" s="217" t="s">
        <v>11696</v>
      </c>
      <c r="D13472" s="217" t="s">
        <v>16</v>
      </c>
      <c r="E13472" s="217" t="s">
        <v>88</v>
      </c>
      <c r="F13472" s="217" t="s">
        <v>12</v>
      </c>
      <c r="G13472" s="217" t="s">
        <v>10</v>
      </c>
      <c r="H13472" s="217" t="s">
        <v>174</v>
      </c>
      <c r="I13472" s="217">
        <v>2</v>
      </c>
      <c r="J13472" s="217">
        <v>2</v>
      </c>
      <c r="K13472" s="217">
        <v>0</v>
      </c>
      <c r="L13472" s="217">
        <v>4</v>
      </c>
      <c r="M13472" s="217">
        <v>146.03896103896099</v>
      </c>
      <c r="N13472" s="217">
        <v>13.6949755446865</v>
      </c>
      <c r="O13472" s="217">
        <v>13.6949755446865</v>
      </c>
      <c r="P13472" s="217">
        <v>0</v>
      </c>
      <c r="Q13472" s="217">
        <v>13.6949755446865</v>
      </c>
      <c r="R13472" s="217">
        <v>13.6949755446865</v>
      </c>
      <c r="S13472" s="217">
        <v>0</v>
      </c>
      <c r="T13472" s="217">
        <v>13.6949755446865</v>
      </c>
      <c r="U13472" s="217">
        <v>13.6949755446865</v>
      </c>
      <c r="V13472" s="217">
        <v>0</v>
      </c>
      <c r="W13472" s="217">
        <v>13.6949755446865</v>
      </c>
      <c r="X13472" s="217">
        <v>13.6949755446865</v>
      </c>
      <c r="Y13472" s="217">
        <v>0</v>
      </c>
    </row>
    <row r="13473" spans="2:25">
      <c r="B13473" s="217" t="s">
        <v>13643</v>
      </c>
      <c r="C13473" s="217" t="s">
        <v>11696</v>
      </c>
      <c r="D13473" s="217" t="s">
        <v>16</v>
      </c>
      <c r="E13473" s="217" t="s">
        <v>88</v>
      </c>
      <c r="F13473" s="217" t="s">
        <v>12</v>
      </c>
      <c r="G13473" s="217" t="s">
        <v>10</v>
      </c>
      <c r="H13473" s="217" t="s">
        <v>176</v>
      </c>
      <c r="I13473" s="217">
        <v>2</v>
      </c>
      <c r="J13473" s="217">
        <v>2</v>
      </c>
      <c r="K13473" s="217">
        <v>0</v>
      </c>
      <c r="L13473" s="217">
        <v>13</v>
      </c>
      <c r="M13473" s="217">
        <v>393.18181818181802</v>
      </c>
      <c r="N13473" s="217">
        <v>5.0867052023121397</v>
      </c>
      <c r="O13473" s="217">
        <v>5.0867052023121397</v>
      </c>
      <c r="P13473" s="217">
        <v>0</v>
      </c>
      <c r="Q13473" s="217">
        <v>5.0867052023121397</v>
      </c>
      <c r="R13473" s="217">
        <v>5.0867052023121397</v>
      </c>
      <c r="S13473" s="217">
        <v>0</v>
      </c>
      <c r="T13473" s="217">
        <v>5.0867052023121397</v>
      </c>
      <c r="U13473" s="217">
        <v>5.0867052023121397</v>
      </c>
      <c r="V13473" s="217">
        <v>0</v>
      </c>
      <c r="W13473" s="217">
        <v>5.0867052023121397</v>
      </c>
      <c r="X13473" s="217">
        <v>5.0867052023121397</v>
      </c>
      <c r="Y13473" s="217">
        <v>0</v>
      </c>
    </row>
    <row r="13474" spans="2:25">
      <c r="B13474" s="217" t="s">
        <v>13644</v>
      </c>
      <c r="C13474" s="217" t="s">
        <v>11696</v>
      </c>
      <c r="D13474" s="217" t="s">
        <v>16</v>
      </c>
      <c r="E13474" s="217" t="s">
        <v>88</v>
      </c>
      <c r="F13474" s="217" t="s">
        <v>12</v>
      </c>
      <c r="G13474" s="217" t="s">
        <v>10</v>
      </c>
      <c r="H13474" s="217" t="s">
        <v>178</v>
      </c>
      <c r="I13474" s="217">
        <v>7</v>
      </c>
      <c r="J13474" s="217">
        <v>7</v>
      </c>
      <c r="K13474" s="217">
        <v>0</v>
      </c>
      <c r="L13474" s="217">
        <v>40</v>
      </c>
      <c r="M13474" s="217">
        <v>999.80519480519501</v>
      </c>
      <c r="N13474" s="217">
        <v>7.0013639020588396</v>
      </c>
      <c r="O13474" s="217">
        <v>7.0013639020588396</v>
      </c>
      <c r="P13474" s="217">
        <v>0</v>
      </c>
      <c r="Q13474" s="217">
        <v>7.0013639020588396</v>
      </c>
      <c r="R13474" s="217">
        <v>7.0013639020588396</v>
      </c>
      <c r="S13474" s="217">
        <v>0</v>
      </c>
      <c r="T13474" s="217">
        <v>7.0013639020588396</v>
      </c>
      <c r="U13474" s="217">
        <v>7.0013639020588396</v>
      </c>
      <c r="V13474" s="217">
        <v>0</v>
      </c>
      <c r="W13474" s="217">
        <v>7.0013639020588396</v>
      </c>
      <c r="X13474" s="217">
        <v>7.0013639020588396</v>
      </c>
      <c r="Y13474" s="217">
        <v>0</v>
      </c>
    </row>
    <row r="13475" spans="2:25">
      <c r="B13475" s="217" t="s">
        <v>13645</v>
      </c>
      <c r="C13475" s="217" t="s">
        <v>11696</v>
      </c>
      <c r="D13475" s="217" t="s">
        <v>16</v>
      </c>
      <c r="E13475" s="217" t="s">
        <v>88</v>
      </c>
      <c r="F13475" s="217" t="s">
        <v>12</v>
      </c>
      <c r="G13475" s="217" t="s">
        <v>10</v>
      </c>
      <c r="H13475" s="217" t="s">
        <v>5</v>
      </c>
      <c r="I13475" s="217">
        <v>13</v>
      </c>
      <c r="J13475" s="217">
        <v>13</v>
      </c>
      <c r="K13475" s="217">
        <v>0</v>
      </c>
      <c r="L13475" s="217">
        <v>63</v>
      </c>
      <c r="M13475" s="217">
        <v>1730</v>
      </c>
      <c r="N13475" s="217">
        <v>7.5144508670520196</v>
      </c>
      <c r="O13475" s="217">
        <v>7.5144508670520196</v>
      </c>
      <c r="P13475" s="217">
        <v>0</v>
      </c>
      <c r="Q13475" s="217">
        <v>7.5144508670520196</v>
      </c>
      <c r="R13475" s="217">
        <v>7.5144508670520196</v>
      </c>
      <c r="S13475" s="217">
        <v>0</v>
      </c>
      <c r="T13475" s="217">
        <v>7.5144508670520196</v>
      </c>
      <c r="U13475" s="217">
        <v>7.5144508670520196</v>
      </c>
      <c r="V13475" s="217">
        <v>0</v>
      </c>
      <c r="W13475" s="217">
        <v>7.5144508670520196</v>
      </c>
      <c r="X13475" s="217">
        <v>7.5144508670520196</v>
      </c>
      <c r="Y13475" s="217">
        <v>0</v>
      </c>
    </row>
    <row r="13476" spans="2:25">
      <c r="B13476" s="217" t="s">
        <v>13646</v>
      </c>
      <c r="C13476" s="217" t="s">
        <v>11696</v>
      </c>
      <c r="D13476" s="217" t="s">
        <v>16</v>
      </c>
      <c r="E13476" s="217" t="s">
        <v>88</v>
      </c>
      <c r="F13476" s="217" t="s">
        <v>9</v>
      </c>
      <c r="G13476" s="217" t="s">
        <v>10</v>
      </c>
      <c r="H13476" s="217" t="s">
        <v>170</v>
      </c>
      <c r="I13476" s="217">
        <v>0</v>
      </c>
      <c r="J13476" s="217">
        <v>0</v>
      </c>
      <c r="K13476" s="217">
        <v>0</v>
      </c>
      <c r="L13476" s="217">
        <v>0</v>
      </c>
      <c r="M13476" s="217">
        <v>82.115384615384599</v>
      </c>
      <c r="N13476" s="217">
        <v>0</v>
      </c>
      <c r="O13476" s="217">
        <v>0</v>
      </c>
      <c r="P13476" s="217">
        <v>0</v>
      </c>
      <c r="Q13476" s="217">
        <v>0</v>
      </c>
      <c r="R13476" s="217">
        <v>0</v>
      </c>
      <c r="S13476" s="217">
        <v>0</v>
      </c>
      <c r="T13476" s="217">
        <v>0</v>
      </c>
      <c r="U13476" s="217">
        <v>0</v>
      </c>
      <c r="V13476" s="217">
        <v>0</v>
      </c>
      <c r="W13476" s="217">
        <v>0</v>
      </c>
      <c r="X13476" s="217">
        <v>0</v>
      </c>
      <c r="Y13476" s="217">
        <v>0</v>
      </c>
    </row>
    <row r="13477" spans="2:25">
      <c r="B13477" s="217" t="s">
        <v>13647</v>
      </c>
      <c r="C13477" s="217" t="s">
        <v>11696</v>
      </c>
      <c r="D13477" s="217" t="s">
        <v>16</v>
      </c>
      <c r="E13477" s="217" t="s">
        <v>88</v>
      </c>
      <c r="F13477" s="217" t="s">
        <v>9</v>
      </c>
      <c r="G13477" s="217" t="s">
        <v>10</v>
      </c>
      <c r="H13477" s="217" t="s">
        <v>172</v>
      </c>
      <c r="I13477" s="217">
        <v>1</v>
      </c>
      <c r="J13477" s="217">
        <v>1</v>
      </c>
      <c r="K13477" s="217">
        <v>0</v>
      </c>
      <c r="L13477" s="217">
        <v>8</v>
      </c>
      <c r="M13477" s="217">
        <v>140.769230769231</v>
      </c>
      <c r="N13477" s="217">
        <v>7.10382513661202</v>
      </c>
      <c r="O13477" s="217">
        <v>7.10382513661202</v>
      </c>
      <c r="P13477" s="217">
        <v>0</v>
      </c>
      <c r="Q13477" s="217">
        <v>7.10382513661202</v>
      </c>
      <c r="R13477" s="217">
        <v>7.10382513661202</v>
      </c>
      <c r="S13477" s="217">
        <v>0</v>
      </c>
      <c r="T13477" s="217">
        <v>7.10382513661202</v>
      </c>
      <c r="U13477" s="217">
        <v>7.10382513661202</v>
      </c>
      <c r="V13477" s="217">
        <v>0</v>
      </c>
      <c r="W13477" s="217">
        <v>7.10382513661202</v>
      </c>
      <c r="X13477" s="217">
        <v>7.10382513661202</v>
      </c>
      <c r="Y13477" s="217">
        <v>0</v>
      </c>
    </row>
    <row r="13478" spans="2:25">
      <c r="B13478" s="217" t="s">
        <v>13648</v>
      </c>
      <c r="C13478" s="217" t="s">
        <v>11696</v>
      </c>
      <c r="D13478" s="217" t="s">
        <v>16</v>
      </c>
      <c r="E13478" s="217" t="s">
        <v>88</v>
      </c>
      <c r="F13478" s="217" t="s">
        <v>9</v>
      </c>
      <c r="G13478" s="217" t="s">
        <v>10</v>
      </c>
      <c r="H13478" s="217" t="s">
        <v>174</v>
      </c>
      <c r="I13478" s="217">
        <v>1</v>
      </c>
      <c r="J13478" s="217">
        <v>1</v>
      </c>
      <c r="K13478" s="217">
        <v>0</v>
      </c>
      <c r="L13478" s="217">
        <v>12</v>
      </c>
      <c r="M13478" s="217">
        <v>164.230769230769</v>
      </c>
      <c r="N13478" s="217">
        <v>6.08899297423888</v>
      </c>
      <c r="O13478" s="217">
        <v>6.08899297423888</v>
      </c>
      <c r="P13478" s="217">
        <v>0</v>
      </c>
      <c r="Q13478" s="217">
        <v>6.08899297423888</v>
      </c>
      <c r="R13478" s="217">
        <v>6.08899297423888</v>
      </c>
      <c r="S13478" s="217">
        <v>0</v>
      </c>
      <c r="T13478" s="217">
        <v>6.08899297423888</v>
      </c>
      <c r="U13478" s="217">
        <v>6.08899297423888</v>
      </c>
      <c r="V13478" s="217">
        <v>0</v>
      </c>
      <c r="W13478" s="217">
        <v>6.08899297423888</v>
      </c>
      <c r="X13478" s="217">
        <v>6.08899297423888</v>
      </c>
      <c r="Y13478" s="217">
        <v>0</v>
      </c>
    </row>
    <row r="13479" spans="2:25">
      <c r="B13479" s="217" t="s">
        <v>13649</v>
      </c>
      <c r="C13479" s="217" t="s">
        <v>11696</v>
      </c>
      <c r="D13479" s="217" t="s">
        <v>16</v>
      </c>
      <c r="E13479" s="217" t="s">
        <v>88</v>
      </c>
      <c r="F13479" s="217" t="s">
        <v>9</v>
      </c>
      <c r="G13479" s="217" t="s">
        <v>10</v>
      </c>
      <c r="H13479" s="217" t="s">
        <v>176</v>
      </c>
      <c r="I13479" s="217">
        <v>1</v>
      </c>
      <c r="J13479" s="217">
        <v>1</v>
      </c>
      <c r="K13479" s="217">
        <v>0</v>
      </c>
      <c r="L13479" s="217">
        <v>7</v>
      </c>
      <c r="M13479" s="217">
        <v>422.30769230769198</v>
      </c>
      <c r="N13479" s="217">
        <v>2.3679417122040101</v>
      </c>
      <c r="O13479" s="217">
        <v>2.3679417122040101</v>
      </c>
      <c r="P13479" s="217">
        <v>0</v>
      </c>
      <c r="Q13479" s="217">
        <v>2.3679417122040101</v>
      </c>
      <c r="R13479" s="217">
        <v>2.3679417122040101</v>
      </c>
      <c r="S13479" s="217">
        <v>0</v>
      </c>
      <c r="T13479" s="217">
        <v>2.3679417122040101</v>
      </c>
      <c r="U13479" s="217">
        <v>2.3679417122040101</v>
      </c>
      <c r="V13479" s="217">
        <v>0</v>
      </c>
      <c r="W13479" s="217">
        <v>2.3679417122040101</v>
      </c>
      <c r="X13479" s="217">
        <v>2.3679417122040101</v>
      </c>
      <c r="Y13479" s="217">
        <v>0</v>
      </c>
    </row>
    <row r="13480" spans="2:25">
      <c r="B13480" s="217" t="s">
        <v>13650</v>
      </c>
      <c r="C13480" s="217" t="s">
        <v>11696</v>
      </c>
      <c r="D13480" s="217" t="s">
        <v>16</v>
      </c>
      <c r="E13480" s="217" t="s">
        <v>88</v>
      </c>
      <c r="F13480" s="217" t="s">
        <v>9</v>
      </c>
      <c r="G13480" s="217" t="s">
        <v>10</v>
      </c>
      <c r="H13480" s="217" t="s">
        <v>178</v>
      </c>
      <c r="I13480" s="217">
        <v>5</v>
      </c>
      <c r="J13480" s="217">
        <v>4</v>
      </c>
      <c r="K13480" s="217">
        <v>1</v>
      </c>
      <c r="L13480" s="217">
        <v>35</v>
      </c>
      <c r="M13480" s="217">
        <v>1020.57692307692</v>
      </c>
      <c r="N13480" s="217">
        <v>4.8991897493875998</v>
      </c>
      <c r="O13480" s="217">
        <v>3.9193517995100802</v>
      </c>
      <c r="P13480" s="217">
        <v>0.97983794987752004</v>
      </c>
      <c r="Q13480" s="217">
        <v>4.8991897493875998</v>
      </c>
      <c r="R13480" s="217">
        <v>3.9193517995100802</v>
      </c>
      <c r="S13480" s="217">
        <v>0.97983794987752004</v>
      </c>
      <c r="T13480" s="217">
        <v>4.8991897493875998</v>
      </c>
      <c r="U13480" s="217">
        <v>3.9193517995100802</v>
      </c>
      <c r="V13480" s="217">
        <v>0.97983794987752004</v>
      </c>
      <c r="W13480" s="217">
        <v>4.8991897493875998</v>
      </c>
      <c r="X13480" s="217">
        <v>3.9193517995100802</v>
      </c>
      <c r="Y13480" s="217">
        <v>0.97983794987752004</v>
      </c>
    </row>
    <row r="13481" spans="2:25">
      <c r="B13481" s="217" t="s">
        <v>13651</v>
      </c>
      <c r="C13481" s="217" t="s">
        <v>11696</v>
      </c>
      <c r="D13481" s="217" t="s">
        <v>16</v>
      </c>
      <c r="E13481" s="217" t="s">
        <v>88</v>
      </c>
      <c r="F13481" s="217" t="s">
        <v>9</v>
      </c>
      <c r="G13481" s="217" t="s">
        <v>10</v>
      </c>
      <c r="H13481" s="217" t="s">
        <v>5</v>
      </c>
      <c r="I13481" s="217">
        <v>8</v>
      </c>
      <c r="J13481" s="217">
        <v>7</v>
      </c>
      <c r="K13481" s="217">
        <v>1</v>
      </c>
      <c r="L13481" s="217">
        <v>62</v>
      </c>
      <c r="M13481" s="217">
        <v>1830</v>
      </c>
      <c r="N13481" s="217">
        <v>4.3715846994535497</v>
      </c>
      <c r="O13481" s="217">
        <v>3.8251366120218599</v>
      </c>
      <c r="P13481" s="217">
        <v>0.54644808743169404</v>
      </c>
      <c r="Q13481" s="217">
        <v>4.3715846994535497</v>
      </c>
      <c r="R13481" s="217">
        <v>3.8251366120218599</v>
      </c>
      <c r="S13481" s="217">
        <v>0.54644808743169404</v>
      </c>
      <c r="T13481" s="217">
        <v>4.3715846994535497</v>
      </c>
      <c r="U13481" s="217">
        <v>3.8251366120218599</v>
      </c>
      <c r="V13481" s="217">
        <v>0.54644808743169404</v>
      </c>
      <c r="W13481" s="217">
        <v>4.3715846994535497</v>
      </c>
      <c r="X13481" s="217">
        <v>3.8251366120218599</v>
      </c>
      <c r="Y13481" s="217">
        <v>0.54644808743169404</v>
      </c>
    </row>
    <row r="13482" spans="2:25">
      <c r="B13482" s="217" t="s">
        <v>13652</v>
      </c>
      <c r="C13482" s="217" t="s">
        <v>11696</v>
      </c>
      <c r="D13482" s="217" t="s">
        <v>16</v>
      </c>
      <c r="E13482" s="217" t="s">
        <v>88</v>
      </c>
      <c r="F13482" s="217" t="s">
        <v>5</v>
      </c>
      <c r="G13482" s="217" t="s">
        <v>10</v>
      </c>
      <c r="H13482" s="217" t="s">
        <v>170</v>
      </c>
      <c r="I13482" s="217">
        <v>1</v>
      </c>
      <c r="J13482" s="217">
        <v>1</v>
      </c>
      <c r="K13482" s="217">
        <v>0</v>
      </c>
      <c r="L13482" s="217">
        <v>2</v>
      </c>
      <c r="M13482" s="217">
        <v>138.284215784216</v>
      </c>
      <c r="N13482" s="217">
        <v>7.2314833209918898</v>
      </c>
      <c r="O13482" s="217">
        <v>7.2314833209918898</v>
      </c>
      <c r="P13482" s="217">
        <v>0</v>
      </c>
      <c r="Q13482" s="217">
        <v>7.2314833209918898</v>
      </c>
      <c r="R13482" s="217">
        <v>7.2314833209918898</v>
      </c>
      <c r="S13482" s="217">
        <v>0</v>
      </c>
      <c r="T13482" s="217">
        <v>7.2314833209918898</v>
      </c>
      <c r="U13482" s="217">
        <v>7.2314833209918898</v>
      </c>
      <c r="V13482" s="217">
        <v>0</v>
      </c>
      <c r="W13482" s="217">
        <v>7.2314833209918898</v>
      </c>
      <c r="X13482" s="217">
        <v>7.2314833209918898</v>
      </c>
      <c r="Y13482" s="217">
        <v>0</v>
      </c>
    </row>
    <row r="13483" spans="2:25">
      <c r="B13483" s="217" t="s">
        <v>13653</v>
      </c>
      <c r="C13483" s="217" t="s">
        <v>11696</v>
      </c>
      <c r="D13483" s="217" t="s">
        <v>16</v>
      </c>
      <c r="E13483" s="217" t="s">
        <v>88</v>
      </c>
      <c r="F13483" s="217" t="s">
        <v>5</v>
      </c>
      <c r="G13483" s="217" t="s">
        <v>10</v>
      </c>
      <c r="H13483" s="217" t="s">
        <v>172</v>
      </c>
      <c r="I13483" s="217">
        <v>2</v>
      </c>
      <c r="J13483" s="217">
        <v>2</v>
      </c>
      <c r="K13483" s="217">
        <v>0</v>
      </c>
      <c r="L13483" s="217">
        <v>12</v>
      </c>
      <c r="M13483" s="217">
        <v>275.57442557442602</v>
      </c>
      <c r="N13483" s="217">
        <v>7.2575675185789397</v>
      </c>
      <c r="O13483" s="217">
        <v>7.2575675185789397</v>
      </c>
      <c r="P13483" s="217">
        <v>0</v>
      </c>
      <c r="Q13483" s="217">
        <v>7.2575675185789397</v>
      </c>
      <c r="R13483" s="217">
        <v>7.2575675185789397</v>
      </c>
      <c r="S13483" s="217">
        <v>0</v>
      </c>
      <c r="T13483" s="217">
        <v>7.2575675185789397</v>
      </c>
      <c r="U13483" s="217">
        <v>7.2575675185789397</v>
      </c>
      <c r="V13483" s="217">
        <v>0</v>
      </c>
      <c r="W13483" s="217">
        <v>7.2575675185789397</v>
      </c>
      <c r="X13483" s="217">
        <v>7.2575675185789397</v>
      </c>
      <c r="Y13483" s="217">
        <v>0</v>
      </c>
    </row>
    <row r="13484" spans="2:25">
      <c r="B13484" s="217" t="s">
        <v>13654</v>
      </c>
      <c r="C13484" s="217" t="s">
        <v>11696</v>
      </c>
      <c r="D13484" s="217" t="s">
        <v>16</v>
      </c>
      <c r="E13484" s="217" t="s">
        <v>88</v>
      </c>
      <c r="F13484" s="217" t="s">
        <v>5</v>
      </c>
      <c r="G13484" s="217" t="s">
        <v>10</v>
      </c>
      <c r="H13484" s="217" t="s">
        <v>174</v>
      </c>
      <c r="I13484" s="217">
        <v>3</v>
      </c>
      <c r="J13484" s="217">
        <v>3</v>
      </c>
      <c r="K13484" s="217">
        <v>0</v>
      </c>
      <c r="L13484" s="217">
        <v>16</v>
      </c>
      <c r="M13484" s="217">
        <v>310.26973026973002</v>
      </c>
      <c r="N13484" s="217">
        <v>9.6690063751690403</v>
      </c>
      <c r="O13484" s="217">
        <v>9.6690063751690403</v>
      </c>
      <c r="P13484" s="217">
        <v>0</v>
      </c>
      <c r="Q13484" s="217">
        <v>9.6690063751690403</v>
      </c>
      <c r="R13484" s="217">
        <v>9.6690063751690403</v>
      </c>
      <c r="S13484" s="217">
        <v>0</v>
      </c>
      <c r="T13484" s="217">
        <v>9.6690063751690403</v>
      </c>
      <c r="U13484" s="217">
        <v>9.6690063751690403</v>
      </c>
      <c r="V13484" s="217">
        <v>0</v>
      </c>
      <c r="W13484" s="217">
        <v>9.6690063751690403</v>
      </c>
      <c r="X13484" s="217">
        <v>9.6690063751690403</v>
      </c>
      <c r="Y13484" s="217">
        <v>0</v>
      </c>
    </row>
    <row r="13485" spans="2:25">
      <c r="B13485" s="217" t="s">
        <v>13655</v>
      </c>
      <c r="C13485" s="217" t="s">
        <v>11696</v>
      </c>
      <c r="D13485" s="217" t="s">
        <v>16</v>
      </c>
      <c r="E13485" s="217" t="s">
        <v>88</v>
      </c>
      <c r="F13485" s="217" t="s">
        <v>5</v>
      </c>
      <c r="G13485" s="217" t="s">
        <v>10</v>
      </c>
      <c r="H13485" s="217" t="s">
        <v>176</v>
      </c>
      <c r="I13485" s="217">
        <v>3</v>
      </c>
      <c r="J13485" s="217">
        <v>3</v>
      </c>
      <c r="K13485" s="217">
        <v>0</v>
      </c>
      <c r="L13485" s="217">
        <v>20</v>
      </c>
      <c r="M13485" s="217">
        <v>815.48951048951096</v>
      </c>
      <c r="N13485" s="217">
        <v>3.6787720276122302</v>
      </c>
      <c r="O13485" s="217">
        <v>3.6787720276122302</v>
      </c>
      <c r="P13485" s="217">
        <v>0</v>
      </c>
      <c r="Q13485" s="217">
        <v>3.6787720276122302</v>
      </c>
      <c r="R13485" s="217">
        <v>3.6787720276122302</v>
      </c>
      <c r="S13485" s="217">
        <v>0</v>
      </c>
      <c r="T13485" s="217">
        <v>3.6787720276122302</v>
      </c>
      <c r="U13485" s="217">
        <v>3.6787720276122302</v>
      </c>
      <c r="V13485" s="217">
        <v>0</v>
      </c>
      <c r="W13485" s="217">
        <v>3.6787720276122302</v>
      </c>
      <c r="X13485" s="217">
        <v>3.6787720276122302</v>
      </c>
      <c r="Y13485" s="217">
        <v>0</v>
      </c>
    </row>
    <row r="13486" spans="2:25">
      <c r="B13486" s="217" t="s">
        <v>13656</v>
      </c>
      <c r="C13486" s="217" t="s">
        <v>11696</v>
      </c>
      <c r="D13486" s="217" t="s">
        <v>16</v>
      </c>
      <c r="E13486" s="217" t="s">
        <v>88</v>
      </c>
      <c r="F13486" s="217" t="s">
        <v>5</v>
      </c>
      <c r="G13486" s="217" t="s">
        <v>10</v>
      </c>
      <c r="H13486" s="217" t="s">
        <v>178</v>
      </c>
      <c r="I13486" s="217">
        <v>12</v>
      </c>
      <c r="J13486" s="217">
        <v>11</v>
      </c>
      <c r="K13486" s="217">
        <v>1</v>
      </c>
      <c r="L13486" s="217">
        <v>76</v>
      </c>
      <c r="M13486" s="217">
        <v>2020.3821178821199</v>
      </c>
      <c r="N13486" s="217">
        <v>5.9394705059947297</v>
      </c>
      <c r="O13486" s="217">
        <v>5.4445146304951697</v>
      </c>
      <c r="P13486" s="217">
        <v>0.49495587549955999</v>
      </c>
      <c r="Q13486" s="217">
        <v>5.9394705059947297</v>
      </c>
      <c r="R13486" s="217">
        <v>5.4445146304951697</v>
      </c>
      <c r="S13486" s="217">
        <v>0.49495587549955999</v>
      </c>
      <c r="T13486" s="217">
        <v>5.9394705059947297</v>
      </c>
      <c r="U13486" s="217">
        <v>5.4445146304951697</v>
      </c>
      <c r="V13486" s="217">
        <v>0.49495587549955999</v>
      </c>
      <c r="W13486" s="217">
        <v>5.9394705059947297</v>
      </c>
      <c r="X13486" s="217">
        <v>5.4445146304951697</v>
      </c>
      <c r="Y13486" s="217">
        <v>0.49495587549955999</v>
      </c>
    </row>
    <row r="13487" spans="2:25">
      <c r="B13487" s="217" t="s">
        <v>13657</v>
      </c>
      <c r="C13487" s="217" t="s">
        <v>11696</v>
      </c>
      <c r="D13487" s="217" t="s">
        <v>16</v>
      </c>
      <c r="E13487" s="217" t="s">
        <v>88</v>
      </c>
      <c r="F13487" s="217" t="s">
        <v>5</v>
      </c>
      <c r="G13487" s="217" t="s">
        <v>10</v>
      </c>
      <c r="H13487" s="217" t="s">
        <v>5</v>
      </c>
      <c r="I13487" s="217">
        <v>21</v>
      </c>
      <c r="J13487" s="217">
        <v>20</v>
      </c>
      <c r="K13487" s="217">
        <v>1</v>
      </c>
      <c r="L13487" s="217">
        <v>126</v>
      </c>
      <c r="M13487" s="217">
        <v>3560</v>
      </c>
      <c r="N13487" s="217">
        <v>5.8988764044943798</v>
      </c>
      <c r="O13487" s="217">
        <v>5.6179775280898898</v>
      </c>
      <c r="P13487" s="217">
        <v>0.28089887640449401</v>
      </c>
      <c r="Q13487" s="217">
        <v>5.8988764044943798</v>
      </c>
      <c r="R13487" s="217">
        <v>5.6179775280898898</v>
      </c>
      <c r="S13487" s="217">
        <v>0.28089887640449401</v>
      </c>
      <c r="T13487" s="217">
        <v>5.8988764044943798</v>
      </c>
      <c r="U13487" s="217">
        <v>5.6179775280898898</v>
      </c>
      <c r="V13487" s="217">
        <v>0.28089887640449401</v>
      </c>
      <c r="W13487" s="217">
        <v>5.8988764044943798</v>
      </c>
      <c r="X13487" s="217">
        <v>5.6179775280898898</v>
      </c>
      <c r="Y13487" s="217">
        <v>0.28089887640449401</v>
      </c>
    </row>
    <row r="13488" spans="2:25">
      <c r="B13488" s="217" t="s">
        <v>13658</v>
      </c>
      <c r="C13488" s="217" t="s">
        <v>11696</v>
      </c>
      <c r="D13488" s="217" t="s">
        <v>16</v>
      </c>
      <c r="E13488" s="217" t="s">
        <v>88</v>
      </c>
      <c r="F13488" s="217" t="s">
        <v>12</v>
      </c>
      <c r="G13488" s="217" t="s">
        <v>49</v>
      </c>
      <c r="H13488" s="217" t="s">
        <v>170</v>
      </c>
      <c r="I13488" s="217">
        <v>0</v>
      </c>
      <c r="J13488" s="217">
        <v>0</v>
      </c>
      <c r="K13488" s="217">
        <v>0</v>
      </c>
      <c r="L13488" s="217">
        <v>5</v>
      </c>
      <c r="M13488" s="217">
        <v>118.156028368794</v>
      </c>
      <c r="N13488" s="217">
        <v>0</v>
      </c>
      <c r="O13488" s="217">
        <v>0</v>
      </c>
      <c r="P13488" s="217">
        <v>0</v>
      </c>
      <c r="Q13488" s="217">
        <v>0</v>
      </c>
      <c r="R13488" s="217">
        <v>0</v>
      </c>
      <c r="S13488" s="217">
        <v>0</v>
      </c>
      <c r="T13488" s="217">
        <v>0</v>
      </c>
      <c r="U13488" s="217">
        <v>0</v>
      </c>
      <c r="V13488" s="217">
        <v>0</v>
      </c>
      <c r="W13488" s="217">
        <v>0</v>
      </c>
      <c r="X13488" s="217">
        <v>0</v>
      </c>
      <c r="Y13488" s="217">
        <v>0</v>
      </c>
    </row>
    <row r="13489" spans="2:25">
      <c r="B13489" s="217" t="s">
        <v>13659</v>
      </c>
      <c r="C13489" s="217" t="s">
        <v>11696</v>
      </c>
      <c r="D13489" s="217" t="s">
        <v>16</v>
      </c>
      <c r="E13489" s="217" t="s">
        <v>88</v>
      </c>
      <c r="F13489" s="217" t="s">
        <v>12</v>
      </c>
      <c r="G13489" s="217" t="s">
        <v>49</v>
      </c>
      <c r="H13489" s="217" t="s">
        <v>172</v>
      </c>
      <c r="I13489" s="217">
        <v>1</v>
      </c>
      <c r="J13489" s="217">
        <v>1</v>
      </c>
      <c r="K13489" s="217">
        <v>0</v>
      </c>
      <c r="L13489" s="217">
        <v>15</v>
      </c>
      <c r="M13489" s="217">
        <v>166.808510638298</v>
      </c>
      <c r="N13489" s="217">
        <v>5.9948979591836702</v>
      </c>
      <c r="O13489" s="217">
        <v>5.9948979591836702</v>
      </c>
      <c r="P13489" s="217">
        <v>0</v>
      </c>
      <c r="Q13489" s="217">
        <v>5.9948979591836702</v>
      </c>
      <c r="R13489" s="217">
        <v>5.9948979591836702</v>
      </c>
      <c r="S13489" s="217">
        <v>0</v>
      </c>
      <c r="T13489" s="217">
        <v>5.9948979591836702</v>
      </c>
      <c r="U13489" s="217">
        <v>5.9948979591836702</v>
      </c>
      <c r="V13489" s="217">
        <v>0</v>
      </c>
      <c r="W13489" s="217">
        <v>5.9948979591836702</v>
      </c>
      <c r="X13489" s="217">
        <v>5.9948979591836702</v>
      </c>
      <c r="Y13489" s="217">
        <v>0</v>
      </c>
    </row>
    <row r="13490" spans="2:25">
      <c r="B13490" s="217" t="s">
        <v>13660</v>
      </c>
      <c r="C13490" s="217" t="s">
        <v>11696</v>
      </c>
      <c r="D13490" s="217" t="s">
        <v>16</v>
      </c>
      <c r="E13490" s="217" t="s">
        <v>88</v>
      </c>
      <c r="F13490" s="217" t="s">
        <v>12</v>
      </c>
      <c r="G13490" s="217" t="s">
        <v>49</v>
      </c>
      <c r="H13490" s="217" t="s">
        <v>174</v>
      </c>
      <c r="I13490" s="217">
        <v>0</v>
      </c>
      <c r="J13490" s="217">
        <v>0</v>
      </c>
      <c r="K13490" s="217">
        <v>0</v>
      </c>
      <c r="L13490" s="217">
        <v>1</v>
      </c>
      <c r="M13490" s="217">
        <v>166.808510638298</v>
      </c>
      <c r="N13490" s="217">
        <v>0</v>
      </c>
      <c r="O13490" s="217">
        <v>0</v>
      </c>
      <c r="P13490" s="217">
        <v>0</v>
      </c>
      <c r="Q13490" s="217">
        <v>0</v>
      </c>
      <c r="R13490" s="217">
        <v>0</v>
      </c>
      <c r="S13490" s="217">
        <v>0</v>
      </c>
      <c r="T13490" s="217">
        <v>0</v>
      </c>
      <c r="U13490" s="217">
        <v>0</v>
      </c>
      <c r="V13490" s="217">
        <v>0</v>
      </c>
      <c r="W13490" s="217">
        <v>0</v>
      </c>
      <c r="X13490" s="217">
        <v>0</v>
      </c>
      <c r="Y13490" s="217">
        <v>0</v>
      </c>
    </row>
    <row r="13491" spans="2:25">
      <c r="B13491" s="217" t="s">
        <v>13661</v>
      </c>
      <c r="C13491" s="217" t="s">
        <v>11696</v>
      </c>
      <c r="D13491" s="217" t="s">
        <v>16</v>
      </c>
      <c r="E13491" s="217" t="s">
        <v>88</v>
      </c>
      <c r="F13491" s="217" t="s">
        <v>12</v>
      </c>
      <c r="G13491" s="217" t="s">
        <v>49</v>
      </c>
      <c r="H13491" s="217" t="s">
        <v>176</v>
      </c>
      <c r="I13491" s="217">
        <v>1</v>
      </c>
      <c r="J13491" s="217">
        <v>1</v>
      </c>
      <c r="K13491" s="217">
        <v>0</v>
      </c>
      <c r="L13491" s="217">
        <v>6</v>
      </c>
      <c r="M13491" s="217">
        <v>264.11347517730502</v>
      </c>
      <c r="N13491" s="217">
        <v>3.7862513426423199</v>
      </c>
      <c r="O13491" s="217">
        <v>3.7862513426423199</v>
      </c>
      <c r="P13491" s="217">
        <v>0</v>
      </c>
      <c r="Q13491" s="217">
        <v>3.7862513426423199</v>
      </c>
      <c r="R13491" s="217">
        <v>3.7862513426423199</v>
      </c>
      <c r="S13491" s="217">
        <v>0</v>
      </c>
      <c r="T13491" s="217">
        <v>3.7862513426423199</v>
      </c>
      <c r="U13491" s="217">
        <v>3.7862513426423199</v>
      </c>
      <c r="V13491" s="217">
        <v>0</v>
      </c>
      <c r="W13491" s="217">
        <v>3.7862513426423199</v>
      </c>
      <c r="X13491" s="217">
        <v>3.7862513426423199</v>
      </c>
      <c r="Y13491" s="217">
        <v>0</v>
      </c>
    </row>
    <row r="13492" spans="2:25">
      <c r="B13492" s="217" t="s">
        <v>13662</v>
      </c>
      <c r="C13492" s="217" t="s">
        <v>11696</v>
      </c>
      <c r="D13492" s="217" t="s">
        <v>16</v>
      </c>
      <c r="E13492" s="217" t="s">
        <v>88</v>
      </c>
      <c r="F13492" s="217" t="s">
        <v>12</v>
      </c>
      <c r="G13492" s="217" t="s">
        <v>49</v>
      </c>
      <c r="H13492" s="217" t="s">
        <v>178</v>
      </c>
      <c r="I13492" s="217">
        <v>2</v>
      </c>
      <c r="J13492" s="217">
        <v>2</v>
      </c>
      <c r="K13492" s="217">
        <v>0</v>
      </c>
      <c r="L13492" s="217">
        <v>7</v>
      </c>
      <c r="M13492" s="217">
        <v>264.11347517730502</v>
      </c>
      <c r="N13492" s="217">
        <v>7.5725026852846398</v>
      </c>
      <c r="O13492" s="217">
        <v>7.5725026852846398</v>
      </c>
      <c r="P13492" s="217">
        <v>0</v>
      </c>
      <c r="Q13492" s="217">
        <v>7.5725026852846398</v>
      </c>
      <c r="R13492" s="217">
        <v>7.5725026852846398</v>
      </c>
      <c r="S13492" s="217">
        <v>0</v>
      </c>
      <c r="T13492" s="217">
        <v>7.5725026852846398</v>
      </c>
      <c r="U13492" s="217">
        <v>7.5725026852846398</v>
      </c>
      <c r="V13492" s="217">
        <v>0</v>
      </c>
      <c r="W13492" s="217">
        <v>7.5725026852846398</v>
      </c>
      <c r="X13492" s="217">
        <v>7.5725026852846398</v>
      </c>
      <c r="Y13492" s="217">
        <v>0</v>
      </c>
    </row>
    <row r="13493" spans="2:25">
      <c r="B13493" s="217" t="s">
        <v>13663</v>
      </c>
      <c r="C13493" s="217" t="s">
        <v>11696</v>
      </c>
      <c r="D13493" s="217" t="s">
        <v>16</v>
      </c>
      <c r="E13493" s="217" t="s">
        <v>88</v>
      </c>
      <c r="F13493" s="217" t="s">
        <v>12</v>
      </c>
      <c r="G13493" s="217" t="s">
        <v>49</v>
      </c>
      <c r="H13493" s="217" t="s">
        <v>5</v>
      </c>
      <c r="I13493" s="217">
        <v>4</v>
      </c>
      <c r="J13493" s="217">
        <v>4</v>
      </c>
      <c r="K13493" s="217">
        <v>0</v>
      </c>
      <c r="L13493" s="217">
        <v>34</v>
      </c>
      <c r="M13493" s="217">
        <v>980</v>
      </c>
      <c r="N13493" s="217">
        <v>4.0816326530612201</v>
      </c>
      <c r="O13493" s="217">
        <v>4.0816326530612201</v>
      </c>
      <c r="P13493" s="217">
        <v>0</v>
      </c>
      <c r="Q13493" s="217">
        <v>4.0816326530612201</v>
      </c>
      <c r="R13493" s="217">
        <v>4.0816326530612201</v>
      </c>
      <c r="S13493" s="217">
        <v>0</v>
      </c>
      <c r="T13493" s="217">
        <v>4.0816326530612201</v>
      </c>
      <c r="U13493" s="217">
        <v>4.0816326530612201</v>
      </c>
      <c r="V13493" s="217">
        <v>0</v>
      </c>
      <c r="W13493" s="217">
        <v>4.0816326530612201</v>
      </c>
      <c r="X13493" s="217">
        <v>4.0816326530612201</v>
      </c>
      <c r="Y13493" s="217">
        <v>0</v>
      </c>
    </row>
    <row r="13494" spans="2:25">
      <c r="B13494" s="217" t="s">
        <v>13664</v>
      </c>
      <c r="C13494" s="217" t="s">
        <v>11696</v>
      </c>
      <c r="D13494" s="217" t="s">
        <v>16</v>
      </c>
      <c r="E13494" s="217" t="s">
        <v>88</v>
      </c>
      <c r="F13494" s="217" t="s">
        <v>9</v>
      </c>
      <c r="G13494" s="217" t="s">
        <v>49</v>
      </c>
      <c r="H13494" s="217" t="s">
        <v>170</v>
      </c>
      <c r="I13494" s="217">
        <v>0</v>
      </c>
      <c r="J13494" s="217">
        <v>0</v>
      </c>
      <c r="K13494" s="217">
        <v>0</v>
      </c>
      <c r="L13494" s="217">
        <v>8</v>
      </c>
      <c r="M13494" s="217">
        <v>137.88571428571399</v>
      </c>
      <c r="N13494" s="217">
        <v>0</v>
      </c>
      <c r="O13494" s="217">
        <v>0</v>
      </c>
      <c r="P13494" s="217">
        <v>0</v>
      </c>
      <c r="Q13494" s="217">
        <v>0</v>
      </c>
      <c r="R13494" s="217">
        <v>0</v>
      </c>
      <c r="S13494" s="217">
        <v>0</v>
      </c>
      <c r="T13494" s="217">
        <v>0</v>
      </c>
      <c r="U13494" s="217">
        <v>0</v>
      </c>
      <c r="V13494" s="217">
        <v>0</v>
      </c>
      <c r="W13494" s="217">
        <v>0</v>
      </c>
      <c r="X13494" s="217">
        <v>0</v>
      </c>
      <c r="Y13494" s="217">
        <v>0</v>
      </c>
    </row>
    <row r="13495" spans="2:25">
      <c r="B13495" s="217" t="s">
        <v>13665</v>
      </c>
      <c r="C13495" s="217" t="s">
        <v>11696</v>
      </c>
      <c r="D13495" s="217" t="s">
        <v>16</v>
      </c>
      <c r="E13495" s="217" t="s">
        <v>88</v>
      </c>
      <c r="F13495" s="217" t="s">
        <v>9</v>
      </c>
      <c r="G13495" s="217" t="s">
        <v>49</v>
      </c>
      <c r="H13495" s="217" t="s">
        <v>172</v>
      </c>
      <c r="I13495" s="217">
        <v>0</v>
      </c>
      <c r="J13495" s="217">
        <v>0</v>
      </c>
      <c r="K13495" s="217">
        <v>0</v>
      </c>
      <c r="L13495" s="217">
        <v>9</v>
      </c>
      <c r="M13495" s="217">
        <v>188.685714285714</v>
      </c>
      <c r="N13495" s="217">
        <v>0</v>
      </c>
      <c r="O13495" s="217">
        <v>0</v>
      </c>
      <c r="P13495" s="217">
        <v>0</v>
      </c>
      <c r="Q13495" s="217">
        <v>0</v>
      </c>
      <c r="R13495" s="217">
        <v>0</v>
      </c>
      <c r="S13495" s="217">
        <v>0</v>
      </c>
      <c r="T13495" s="217">
        <v>0</v>
      </c>
      <c r="U13495" s="217">
        <v>0</v>
      </c>
      <c r="V13495" s="217">
        <v>0</v>
      </c>
      <c r="W13495" s="217">
        <v>0</v>
      </c>
      <c r="X13495" s="217">
        <v>0</v>
      </c>
      <c r="Y13495" s="217">
        <v>0</v>
      </c>
    </row>
    <row r="13496" spans="2:25">
      <c r="B13496" s="217" t="s">
        <v>13666</v>
      </c>
      <c r="C13496" s="217" t="s">
        <v>11696</v>
      </c>
      <c r="D13496" s="217" t="s">
        <v>16</v>
      </c>
      <c r="E13496" s="217" t="s">
        <v>88</v>
      </c>
      <c r="F13496" s="217" t="s">
        <v>9</v>
      </c>
      <c r="G13496" s="217" t="s">
        <v>49</v>
      </c>
      <c r="H13496" s="217" t="s">
        <v>174</v>
      </c>
      <c r="I13496" s="217">
        <v>0</v>
      </c>
      <c r="J13496" s="217">
        <v>0</v>
      </c>
      <c r="K13496" s="217">
        <v>0</v>
      </c>
      <c r="L13496" s="217">
        <v>8</v>
      </c>
      <c r="M13496" s="217">
        <v>217.71428571428601</v>
      </c>
      <c r="N13496" s="217">
        <v>0</v>
      </c>
      <c r="O13496" s="217">
        <v>0</v>
      </c>
      <c r="P13496" s="217">
        <v>0</v>
      </c>
      <c r="Q13496" s="217">
        <v>0</v>
      </c>
      <c r="R13496" s="217">
        <v>0</v>
      </c>
      <c r="S13496" s="217">
        <v>0</v>
      </c>
      <c r="T13496" s="217">
        <v>0</v>
      </c>
      <c r="U13496" s="217">
        <v>0</v>
      </c>
      <c r="V13496" s="217">
        <v>0</v>
      </c>
      <c r="W13496" s="217">
        <v>0</v>
      </c>
      <c r="X13496" s="217">
        <v>0</v>
      </c>
      <c r="Y13496" s="217">
        <v>0</v>
      </c>
    </row>
    <row r="13497" spans="2:25">
      <c r="B13497" s="217" t="s">
        <v>13667</v>
      </c>
      <c r="C13497" s="217" t="s">
        <v>11696</v>
      </c>
      <c r="D13497" s="217" t="s">
        <v>16</v>
      </c>
      <c r="E13497" s="217" t="s">
        <v>88</v>
      </c>
      <c r="F13497" s="217" t="s">
        <v>9</v>
      </c>
      <c r="G13497" s="217" t="s">
        <v>49</v>
      </c>
      <c r="H13497" s="217" t="s">
        <v>176</v>
      </c>
      <c r="I13497" s="217">
        <v>0</v>
      </c>
      <c r="J13497" s="217">
        <v>0</v>
      </c>
      <c r="K13497" s="217">
        <v>0</v>
      </c>
      <c r="L13497" s="217">
        <v>12</v>
      </c>
      <c r="M13497" s="217">
        <v>326.57142857142901</v>
      </c>
      <c r="N13497" s="217">
        <v>0</v>
      </c>
      <c r="O13497" s="217">
        <v>0</v>
      </c>
      <c r="P13497" s="217">
        <v>0</v>
      </c>
      <c r="Q13497" s="217">
        <v>0</v>
      </c>
      <c r="R13497" s="217">
        <v>0</v>
      </c>
      <c r="S13497" s="217">
        <v>0</v>
      </c>
      <c r="T13497" s="217">
        <v>0</v>
      </c>
      <c r="U13497" s="217">
        <v>0</v>
      </c>
      <c r="V13497" s="217">
        <v>0</v>
      </c>
      <c r="W13497" s="217">
        <v>0</v>
      </c>
      <c r="X13497" s="217">
        <v>0</v>
      </c>
      <c r="Y13497" s="217">
        <v>0</v>
      </c>
    </row>
    <row r="13498" spans="2:25">
      <c r="B13498" s="217" t="s">
        <v>13668</v>
      </c>
      <c r="C13498" s="217" t="s">
        <v>11696</v>
      </c>
      <c r="D13498" s="217" t="s">
        <v>16</v>
      </c>
      <c r="E13498" s="217" t="s">
        <v>88</v>
      </c>
      <c r="F13498" s="217" t="s">
        <v>9</v>
      </c>
      <c r="G13498" s="217" t="s">
        <v>49</v>
      </c>
      <c r="H13498" s="217" t="s">
        <v>178</v>
      </c>
      <c r="I13498" s="217">
        <v>0</v>
      </c>
      <c r="J13498" s="217">
        <v>0</v>
      </c>
      <c r="K13498" s="217">
        <v>0</v>
      </c>
      <c r="L13498" s="217">
        <v>13</v>
      </c>
      <c r="M13498" s="217">
        <v>399.142857142857</v>
      </c>
      <c r="N13498" s="217">
        <v>0</v>
      </c>
      <c r="O13498" s="217">
        <v>0</v>
      </c>
      <c r="P13498" s="217">
        <v>0</v>
      </c>
      <c r="Q13498" s="217">
        <v>0</v>
      </c>
      <c r="R13498" s="217">
        <v>0</v>
      </c>
      <c r="S13498" s="217">
        <v>0</v>
      </c>
      <c r="T13498" s="217">
        <v>0</v>
      </c>
      <c r="U13498" s="217">
        <v>0</v>
      </c>
      <c r="V13498" s="217">
        <v>0</v>
      </c>
      <c r="W13498" s="217">
        <v>0</v>
      </c>
      <c r="X13498" s="217">
        <v>0</v>
      </c>
      <c r="Y13498" s="217">
        <v>0</v>
      </c>
    </row>
    <row r="13499" spans="2:25">
      <c r="B13499" s="217" t="s">
        <v>13669</v>
      </c>
      <c r="C13499" s="217" t="s">
        <v>11696</v>
      </c>
      <c r="D13499" s="217" t="s">
        <v>16</v>
      </c>
      <c r="E13499" s="217" t="s">
        <v>88</v>
      </c>
      <c r="F13499" s="217" t="s">
        <v>9</v>
      </c>
      <c r="G13499" s="217" t="s">
        <v>49</v>
      </c>
      <c r="H13499" s="217" t="s">
        <v>5</v>
      </c>
      <c r="I13499" s="217">
        <v>0</v>
      </c>
      <c r="J13499" s="217">
        <v>0</v>
      </c>
      <c r="K13499" s="217">
        <v>0</v>
      </c>
      <c r="L13499" s="217">
        <v>50</v>
      </c>
      <c r="M13499" s="217">
        <v>1270</v>
      </c>
      <c r="N13499" s="217">
        <v>0</v>
      </c>
      <c r="O13499" s="217">
        <v>0</v>
      </c>
      <c r="P13499" s="217">
        <v>0</v>
      </c>
      <c r="Q13499" s="217">
        <v>0</v>
      </c>
      <c r="R13499" s="217">
        <v>0</v>
      </c>
      <c r="S13499" s="217">
        <v>0</v>
      </c>
      <c r="T13499" s="217">
        <v>0</v>
      </c>
      <c r="U13499" s="217">
        <v>0</v>
      </c>
      <c r="V13499" s="217">
        <v>0</v>
      </c>
      <c r="W13499" s="217">
        <v>0</v>
      </c>
      <c r="X13499" s="217">
        <v>0</v>
      </c>
      <c r="Y13499" s="217">
        <v>0</v>
      </c>
    </row>
    <row r="13500" spans="2:25">
      <c r="B13500" s="217" t="s">
        <v>13670</v>
      </c>
      <c r="C13500" s="217" t="s">
        <v>11696</v>
      </c>
      <c r="D13500" s="217" t="s">
        <v>16</v>
      </c>
      <c r="E13500" s="217" t="s">
        <v>88</v>
      </c>
      <c r="F13500" s="217" t="s">
        <v>5</v>
      </c>
      <c r="G13500" s="217" t="s">
        <v>49</v>
      </c>
      <c r="H13500" s="217" t="s">
        <v>170</v>
      </c>
      <c r="I13500" s="217">
        <v>0</v>
      </c>
      <c r="J13500" s="217">
        <v>0</v>
      </c>
      <c r="K13500" s="217">
        <v>0</v>
      </c>
      <c r="L13500" s="217">
        <v>13</v>
      </c>
      <c r="M13500" s="217">
        <v>256.04174265450899</v>
      </c>
      <c r="N13500" s="217">
        <v>0</v>
      </c>
      <c r="O13500" s="217">
        <v>0</v>
      </c>
      <c r="P13500" s="217">
        <v>0</v>
      </c>
      <c r="Q13500" s="217">
        <v>0</v>
      </c>
      <c r="R13500" s="217">
        <v>0</v>
      </c>
      <c r="S13500" s="217">
        <v>0</v>
      </c>
      <c r="T13500" s="217">
        <v>0</v>
      </c>
      <c r="U13500" s="217">
        <v>0</v>
      </c>
      <c r="V13500" s="217">
        <v>0</v>
      </c>
      <c r="W13500" s="217">
        <v>0</v>
      </c>
      <c r="X13500" s="217">
        <v>0</v>
      </c>
      <c r="Y13500" s="217">
        <v>0</v>
      </c>
    </row>
    <row r="13501" spans="2:25">
      <c r="B13501" s="217" t="s">
        <v>13671</v>
      </c>
      <c r="C13501" s="217" t="s">
        <v>11696</v>
      </c>
      <c r="D13501" s="217" t="s">
        <v>16</v>
      </c>
      <c r="E13501" s="217" t="s">
        <v>88</v>
      </c>
      <c r="F13501" s="217" t="s">
        <v>5</v>
      </c>
      <c r="G13501" s="217" t="s">
        <v>49</v>
      </c>
      <c r="H13501" s="217" t="s">
        <v>172</v>
      </c>
      <c r="I13501" s="217">
        <v>1</v>
      </c>
      <c r="J13501" s="217">
        <v>1</v>
      </c>
      <c r="K13501" s="217">
        <v>0</v>
      </c>
      <c r="L13501" s="217">
        <v>24</v>
      </c>
      <c r="M13501" s="217">
        <v>355.49422492401197</v>
      </c>
      <c r="N13501" s="217">
        <v>2.8129852185749402</v>
      </c>
      <c r="O13501" s="217">
        <v>2.8129852185749402</v>
      </c>
      <c r="P13501" s="217">
        <v>0</v>
      </c>
      <c r="Q13501" s="217">
        <v>2.8129852185749402</v>
      </c>
      <c r="R13501" s="217">
        <v>2.8129852185749402</v>
      </c>
      <c r="S13501" s="217">
        <v>0</v>
      </c>
      <c r="T13501" s="217">
        <v>2.8129852185749402</v>
      </c>
      <c r="U13501" s="217">
        <v>2.8129852185749402</v>
      </c>
      <c r="V13501" s="217">
        <v>0</v>
      </c>
      <c r="W13501" s="217">
        <v>2.8129852185749402</v>
      </c>
      <c r="X13501" s="217">
        <v>2.8129852185749402</v>
      </c>
      <c r="Y13501" s="217">
        <v>0</v>
      </c>
    </row>
    <row r="13502" spans="2:25">
      <c r="B13502" s="217" t="s">
        <v>13672</v>
      </c>
      <c r="C13502" s="217" t="s">
        <v>11696</v>
      </c>
      <c r="D13502" s="217" t="s">
        <v>16</v>
      </c>
      <c r="E13502" s="217" t="s">
        <v>88</v>
      </c>
      <c r="F13502" s="217" t="s">
        <v>5</v>
      </c>
      <c r="G13502" s="217" t="s">
        <v>49</v>
      </c>
      <c r="H13502" s="217" t="s">
        <v>174</v>
      </c>
      <c r="I13502" s="217">
        <v>0</v>
      </c>
      <c r="J13502" s="217">
        <v>0</v>
      </c>
      <c r="K13502" s="217">
        <v>0</v>
      </c>
      <c r="L13502" s="217">
        <v>9</v>
      </c>
      <c r="M13502" s="217">
        <v>384.52279635258401</v>
      </c>
      <c r="N13502" s="217">
        <v>0</v>
      </c>
      <c r="O13502" s="217">
        <v>0</v>
      </c>
      <c r="P13502" s="217">
        <v>0</v>
      </c>
      <c r="Q13502" s="217">
        <v>0</v>
      </c>
      <c r="R13502" s="217">
        <v>0</v>
      </c>
      <c r="S13502" s="217">
        <v>0</v>
      </c>
      <c r="T13502" s="217">
        <v>0</v>
      </c>
      <c r="U13502" s="217">
        <v>0</v>
      </c>
      <c r="V13502" s="217">
        <v>0</v>
      </c>
      <c r="W13502" s="217">
        <v>0</v>
      </c>
      <c r="X13502" s="217">
        <v>0</v>
      </c>
      <c r="Y13502" s="217">
        <v>0</v>
      </c>
    </row>
    <row r="13503" spans="2:25">
      <c r="B13503" s="217" t="s">
        <v>13673</v>
      </c>
      <c r="C13503" s="217" t="s">
        <v>11696</v>
      </c>
      <c r="D13503" s="217" t="s">
        <v>16</v>
      </c>
      <c r="E13503" s="217" t="s">
        <v>88</v>
      </c>
      <c r="F13503" s="217" t="s">
        <v>5</v>
      </c>
      <c r="G13503" s="217" t="s">
        <v>49</v>
      </c>
      <c r="H13503" s="217" t="s">
        <v>176</v>
      </c>
      <c r="I13503" s="217">
        <v>1</v>
      </c>
      <c r="J13503" s="217">
        <v>1</v>
      </c>
      <c r="K13503" s="217">
        <v>0</v>
      </c>
      <c r="L13503" s="217">
        <v>18</v>
      </c>
      <c r="M13503" s="217">
        <v>590.68490374873397</v>
      </c>
      <c r="N13503" s="217">
        <v>1.6929499867925899</v>
      </c>
      <c r="O13503" s="217">
        <v>1.6929499867925899</v>
      </c>
      <c r="P13503" s="217">
        <v>0</v>
      </c>
      <c r="Q13503" s="217">
        <v>1.6929499867925899</v>
      </c>
      <c r="R13503" s="217">
        <v>1.6929499867925899</v>
      </c>
      <c r="S13503" s="217">
        <v>0</v>
      </c>
      <c r="T13503" s="217">
        <v>1.6929499867925899</v>
      </c>
      <c r="U13503" s="217">
        <v>1.6929499867925899</v>
      </c>
      <c r="V13503" s="217">
        <v>0</v>
      </c>
      <c r="W13503" s="217">
        <v>1.6929499867925899</v>
      </c>
      <c r="X13503" s="217">
        <v>1.6929499867925899</v>
      </c>
      <c r="Y13503" s="217">
        <v>0</v>
      </c>
    </row>
    <row r="13504" spans="2:25">
      <c r="B13504" s="217" t="s">
        <v>13674</v>
      </c>
      <c r="C13504" s="217" t="s">
        <v>11696</v>
      </c>
      <c r="D13504" s="217" t="s">
        <v>16</v>
      </c>
      <c r="E13504" s="217" t="s">
        <v>88</v>
      </c>
      <c r="F13504" s="217" t="s">
        <v>5</v>
      </c>
      <c r="G13504" s="217" t="s">
        <v>49</v>
      </c>
      <c r="H13504" s="217" t="s">
        <v>178</v>
      </c>
      <c r="I13504" s="217">
        <v>2</v>
      </c>
      <c r="J13504" s="217">
        <v>2</v>
      </c>
      <c r="K13504" s="217">
        <v>0</v>
      </c>
      <c r="L13504" s="217">
        <v>20</v>
      </c>
      <c r="M13504" s="217">
        <v>663.25633232016196</v>
      </c>
      <c r="N13504" s="217">
        <v>3.0154254132843699</v>
      </c>
      <c r="O13504" s="217">
        <v>3.0154254132843699</v>
      </c>
      <c r="P13504" s="217">
        <v>0</v>
      </c>
      <c r="Q13504" s="217">
        <v>3.0154254132843699</v>
      </c>
      <c r="R13504" s="217">
        <v>3.0154254132843699</v>
      </c>
      <c r="S13504" s="217">
        <v>0</v>
      </c>
      <c r="T13504" s="217">
        <v>3.0154254132843699</v>
      </c>
      <c r="U13504" s="217">
        <v>3.0154254132843699</v>
      </c>
      <c r="V13504" s="217">
        <v>0</v>
      </c>
      <c r="W13504" s="217">
        <v>3.0154254132843699</v>
      </c>
      <c r="X13504" s="217">
        <v>3.0154254132843699</v>
      </c>
      <c r="Y13504" s="217">
        <v>0</v>
      </c>
    </row>
    <row r="13505" spans="2:25">
      <c r="B13505" s="217" t="s">
        <v>13675</v>
      </c>
      <c r="C13505" s="217" t="s">
        <v>11696</v>
      </c>
      <c r="D13505" s="217" t="s">
        <v>16</v>
      </c>
      <c r="E13505" s="217" t="s">
        <v>88</v>
      </c>
      <c r="F13505" s="217" t="s">
        <v>5</v>
      </c>
      <c r="G13505" s="217" t="s">
        <v>49</v>
      </c>
      <c r="H13505" s="217" t="s">
        <v>5</v>
      </c>
      <c r="I13505" s="217">
        <v>4</v>
      </c>
      <c r="J13505" s="217">
        <v>4</v>
      </c>
      <c r="K13505" s="217">
        <v>0</v>
      </c>
      <c r="L13505" s="217">
        <v>84</v>
      </c>
      <c r="M13505" s="217">
        <v>2250</v>
      </c>
      <c r="N13505" s="217">
        <v>1.7777777777777799</v>
      </c>
      <c r="O13505" s="217">
        <v>1.7777777777777799</v>
      </c>
      <c r="P13505" s="217">
        <v>0</v>
      </c>
      <c r="Q13505" s="217">
        <v>1.7777777777777799</v>
      </c>
      <c r="R13505" s="217">
        <v>1.7777777777777799</v>
      </c>
      <c r="S13505" s="217">
        <v>0</v>
      </c>
      <c r="T13505" s="217">
        <v>1.7777777777777799</v>
      </c>
      <c r="U13505" s="217">
        <v>1.7777777777777799</v>
      </c>
      <c r="V13505" s="217">
        <v>0</v>
      </c>
      <c r="W13505" s="217">
        <v>1.7777777777777799</v>
      </c>
      <c r="X13505" s="217">
        <v>1.7777777777777799</v>
      </c>
      <c r="Y13505" s="217">
        <v>0</v>
      </c>
    </row>
    <row r="13506" spans="2:25">
      <c r="B13506" s="217" t="s">
        <v>13676</v>
      </c>
      <c r="C13506" s="217" t="s">
        <v>11696</v>
      </c>
      <c r="D13506" s="217" t="s">
        <v>16</v>
      </c>
      <c r="E13506" s="217" t="s">
        <v>88</v>
      </c>
      <c r="F13506" s="217" t="s">
        <v>12</v>
      </c>
      <c r="G13506" s="217" t="s">
        <v>13</v>
      </c>
      <c r="H13506" s="217" t="s">
        <v>170</v>
      </c>
      <c r="I13506" s="217">
        <v>0</v>
      </c>
      <c r="J13506" s="217">
        <v>0</v>
      </c>
      <c r="K13506" s="217">
        <v>0</v>
      </c>
      <c r="L13506" s="217">
        <v>0</v>
      </c>
      <c r="M13506" s="217">
        <v>0</v>
      </c>
    </row>
    <row r="13507" spans="2:25">
      <c r="B13507" s="217" t="s">
        <v>13677</v>
      </c>
      <c r="C13507" s="217" t="s">
        <v>11696</v>
      </c>
      <c r="D13507" s="217" t="s">
        <v>16</v>
      </c>
      <c r="E13507" s="217" t="s">
        <v>88</v>
      </c>
      <c r="F13507" s="217" t="s">
        <v>12</v>
      </c>
      <c r="G13507" s="217" t="s">
        <v>13</v>
      </c>
      <c r="H13507" s="217" t="s">
        <v>172</v>
      </c>
      <c r="I13507" s="217">
        <v>0</v>
      </c>
      <c r="J13507" s="217">
        <v>0</v>
      </c>
      <c r="K13507" s="217">
        <v>0</v>
      </c>
      <c r="L13507" s="217">
        <v>0</v>
      </c>
      <c r="M13507" s="217">
        <v>0</v>
      </c>
    </row>
    <row r="13508" spans="2:25">
      <c r="B13508" s="217" t="s">
        <v>13678</v>
      </c>
      <c r="C13508" s="217" t="s">
        <v>11696</v>
      </c>
      <c r="D13508" s="217" t="s">
        <v>16</v>
      </c>
      <c r="E13508" s="217" t="s">
        <v>88</v>
      </c>
      <c r="F13508" s="217" t="s">
        <v>12</v>
      </c>
      <c r="G13508" s="217" t="s">
        <v>13</v>
      </c>
      <c r="H13508" s="217" t="s">
        <v>174</v>
      </c>
      <c r="I13508" s="217">
        <v>0</v>
      </c>
      <c r="J13508" s="217">
        <v>0</v>
      </c>
      <c r="K13508" s="217">
        <v>0</v>
      </c>
      <c r="L13508" s="217">
        <v>0</v>
      </c>
      <c r="M13508" s="217">
        <v>28.8888888888889</v>
      </c>
      <c r="N13508" s="217">
        <v>0</v>
      </c>
      <c r="O13508" s="217">
        <v>0</v>
      </c>
      <c r="P13508" s="217">
        <v>0</v>
      </c>
      <c r="Q13508" s="217">
        <v>0</v>
      </c>
      <c r="R13508" s="217">
        <v>0</v>
      </c>
      <c r="S13508" s="217">
        <v>0</v>
      </c>
      <c r="T13508" s="217">
        <v>0</v>
      </c>
      <c r="U13508" s="217">
        <v>0</v>
      </c>
      <c r="V13508" s="217">
        <v>0</v>
      </c>
      <c r="W13508" s="217">
        <v>0</v>
      </c>
      <c r="X13508" s="217">
        <v>0</v>
      </c>
      <c r="Y13508" s="217">
        <v>0</v>
      </c>
    </row>
    <row r="13509" spans="2:25">
      <c r="B13509" s="217" t="s">
        <v>13679</v>
      </c>
      <c r="C13509" s="217" t="s">
        <v>11696</v>
      </c>
      <c r="D13509" s="217" t="s">
        <v>16</v>
      </c>
      <c r="E13509" s="217" t="s">
        <v>88</v>
      </c>
      <c r="F13509" s="217" t="s">
        <v>12</v>
      </c>
      <c r="G13509" s="217" t="s">
        <v>13</v>
      </c>
      <c r="H13509" s="217" t="s">
        <v>176</v>
      </c>
      <c r="I13509" s="217">
        <v>0</v>
      </c>
      <c r="J13509" s="217">
        <v>0</v>
      </c>
      <c r="K13509" s="217">
        <v>0</v>
      </c>
      <c r="L13509" s="217">
        <v>0</v>
      </c>
      <c r="M13509" s="217">
        <v>28.8888888888889</v>
      </c>
      <c r="N13509" s="217">
        <v>0</v>
      </c>
      <c r="O13509" s="217">
        <v>0</v>
      </c>
      <c r="P13509" s="217">
        <v>0</v>
      </c>
      <c r="Q13509" s="217">
        <v>0</v>
      </c>
      <c r="R13509" s="217">
        <v>0</v>
      </c>
      <c r="S13509" s="217">
        <v>0</v>
      </c>
      <c r="T13509" s="217">
        <v>0</v>
      </c>
      <c r="U13509" s="217">
        <v>0</v>
      </c>
      <c r="V13509" s="217">
        <v>0</v>
      </c>
      <c r="W13509" s="217">
        <v>0</v>
      </c>
      <c r="X13509" s="217">
        <v>0</v>
      </c>
      <c r="Y13509" s="217">
        <v>0</v>
      </c>
    </row>
    <row r="13510" spans="2:25">
      <c r="B13510" s="217" t="s">
        <v>13680</v>
      </c>
      <c r="C13510" s="217" t="s">
        <v>11696</v>
      </c>
      <c r="D13510" s="217" t="s">
        <v>16</v>
      </c>
      <c r="E13510" s="217" t="s">
        <v>88</v>
      </c>
      <c r="F13510" s="217" t="s">
        <v>12</v>
      </c>
      <c r="G13510" s="217" t="s">
        <v>13</v>
      </c>
      <c r="H13510" s="217" t="s">
        <v>178</v>
      </c>
      <c r="I13510" s="217">
        <v>0</v>
      </c>
      <c r="J13510" s="217">
        <v>0</v>
      </c>
      <c r="K13510" s="217">
        <v>0</v>
      </c>
      <c r="L13510" s="217">
        <v>0</v>
      </c>
      <c r="M13510" s="217">
        <v>72.2222222222222</v>
      </c>
      <c r="N13510" s="217">
        <v>0</v>
      </c>
      <c r="O13510" s="217">
        <v>0</v>
      </c>
      <c r="P13510" s="217">
        <v>0</v>
      </c>
      <c r="Q13510" s="217">
        <v>0</v>
      </c>
      <c r="R13510" s="217">
        <v>0</v>
      </c>
      <c r="S13510" s="217">
        <v>0</v>
      </c>
      <c r="T13510" s="217">
        <v>0</v>
      </c>
      <c r="U13510" s="217">
        <v>0</v>
      </c>
      <c r="V13510" s="217">
        <v>0</v>
      </c>
      <c r="W13510" s="217">
        <v>0</v>
      </c>
      <c r="X13510" s="217">
        <v>0</v>
      </c>
      <c r="Y13510" s="217">
        <v>0</v>
      </c>
    </row>
    <row r="13511" spans="2:25">
      <c r="B13511" s="217" t="s">
        <v>13681</v>
      </c>
      <c r="C13511" s="217" t="s">
        <v>11696</v>
      </c>
      <c r="D13511" s="217" t="s">
        <v>16</v>
      </c>
      <c r="E13511" s="217" t="s">
        <v>88</v>
      </c>
      <c r="F13511" s="217" t="s">
        <v>12</v>
      </c>
      <c r="G13511" s="217" t="s">
        <v>13</v>
      </c>
      <c r="H13511" s="217" t="s">
        <v>5</v>
      </c>
      <c r="I13511" s="217">
        <v>0</v>
      </c>
      <c r="J13511" s="217">
        <v>0</v>
      </c>
      <c r="K13511" s="217">
        <v>0</v>
      </c>
      <c r="L13511" s="217">
        <v>0</v>
      </c>
      <c r="M13511" s="217">
        <v>130</v>
      </c>
      <c r="N13511" s="217">
        <v>0</v>
      </c>
      <c r="O13511" s="217">
        <v>0</v>
      </c>
      <c r="P13511" s="217">
        <v>0</v>
      </c>
      <c r="Q13511" s="217">
        <v>0</v>
      </c>
      <c r="R13511" s="217">
        <v>0</v>
      </c>
      <c r="S13511" s="217">
        <v>0</v>
      </c>
      <c r="T13511" s="217">
        <v>0</v>
      </c>
      <c r="U13511" s="217">
        <v>0</v>
      </c>
      <c r="V13511" s="217">
        <v>0</v>
      </c>
      <c r="W13511" s="217">
        <v>0</v>
      </c>
      <c r="X13511" s="217">
        <v>0</v>
      </c>
      <c r="Y13511" s="217">
        <v>0</v>
      </c>
    </row>
    <row r="13512" spans="2:25">
      <c r="B13512" s="217" t="s">
        <v>13682</v>
      </c>
      <c r="C13512" s="217" t="s">
        <v>11696</v>
      </c>
      <c r="D13512" s="217" t="s">
        <v>16</v>
      </c>
      <c r="E13512" s="217" t="s">
        <v>88</v>
      </c>
      <c r="F13512" s="217" t="s">
        <v>9</v>
      </c>
      <c r="G13512" s="217" t="s">
        <v>13</v>
      </c>
      <c r="H13512" s="217" t="s">
        <v>170</v>
      </c>
      <c r="I13512" s="217">
        <v>0</v>
      </c>
      <c r="J13512" s="217">
        <v>0</v>
      </c>
      <c r="K13512" s="217">
        <v>0</v>
      </c>
      <c r="L13512" s="217">
        <v>0</v>
      </c>
      <c r="M13512" s="217">
        <v>0</v>
      </c>
    </row>
    <row r="13513" spans="2:25">
      <c r="B13513" s="217" t="s">
        <v>13683</v>
      </c>
      <c r="C13513" s="217" t="s">
        <v>11696</v>
      </c>
      <c r="D13513" s="217" t="s">
        <v>16</v>
      </c>
      <c r="E13513" s="217" t="s">
        <v>88</v>
      </c>
      <c r="F13513" s="217" t="s">
        <v>9</v>
      </c>
      <c r="G13513" s="217" t="s">
        <v>13</v>
      </c>
      <c r="H13513" s="217" t="s">
        <v>172</v>
      </c>
      <c r="I13513" s="217">
        <v>0</v>
      </c>
      <c r="J13513" s="217">
        <v>0</v>
      </c>
      <c r="K13513" s="217">
        <v>0</v>
      </c>
      <c r="L13513" s="217">
        <v>0</v>
      </c>
      <c r="M13513" s="217">
        <v>12.7272727272727</v>
      </c>
      <c r="N13513" s="217">
        <v>0</v>
      </c>
      <c r="O13513" s="217">
        <v>0</v>
      </c>
      <c r="P13513" s="217">
        <v>0</v>
      </c>
      <c r="Q13513" s="217">
        <v>0</v>
      </c>
      <c r="R13513" s="217">
        <v>0</v>
      </c>
      <c r="S13513" s="217">
        <v>0</v>
      </c>
      <c r="T13513" s="217">
        <v>0</v>
      </c>
      <c r="U13513" s="217">
        <v>0</v>
      </c>
      <c r="V13513" s="217">
        <v>0</v>
      </c>
      <c r="W13513" s="217">
        <v>0</v>
      </c>
      <c r="X13513" s="217">
        <v>0</v>
      </c>
      <c r="Y13513" s="217">
        <v>0</v>
      </c>
    </row>
    <row r="13514" spans="2:25">
      <c r="B13514" s="217" t="s">
        <v>13684</v>
      </c>
      <c r="C13514" s="217" t="s">
        <v>11696</v>
      </c>
      <c r="D13514" s="217" t="s">
        <v>16</v>
      </c>
      <c r="E13514" s="217" t="s">
        <v>88</v>
      </c>
      <c r="F13514" s="217" t="s">
        <v>9</v>
      </c>
      <c r="G13514" s="217" t="s">
        <v>13</v>
      </c>
      <c r="H13514" s="217" t="s">
        <v>174</v>
      </c>
      <c r="I13514" s="217">
        <v>0</v>
      </c>
      <c r="J13514" s="217">
        <v>0</v>
      </c>
      <c r="K13514" s="217">
        <v>0</v>
      </c>
      <c r="L13514" s="217">
        <v>0</v>
      </c>
      <c r="M13514" s="217">
        <v>0</v>
      </c>
    </row>
    <row r="13515" spans="2:25">
      <c r="B13515" s="217" t="s">
        <v>13685</v>
      </c>
      <c r="C13515" s="217" t="s">
        <v>11696</v>
      </c>
      <c r="D13515" s="217" t="s">
        <v>16</v>
      </c>
      <c r="E13515" s="217" t="s">
        <v>88</v>
      </c>
      <c r="F13515" s="217" t="s">
        <v>9</v>
      </c>
      <c r="G13515" s="217" t="s">
        <v>13</v>
      </c>
      <c r="H13515" s="217" t="s">
        <v>176</v>
      </c>
      <c r="I13515" s="217">
        <v>0</v>
      </c>
      <c r="J13515" s="217">
        <v>0</v>
      </c>
      <c r="K13515" s="217">
        <v>0</v>
      </c>
      <c r="L13515" s="217">
        <v>1</v>
      </c>
      <c r="M13515" s="217">
        <v>38.181818181818201</v>
      </c>
      <c r="N13515" s="217">
        <v>0</v>
      </c>
      <c r="O13515" s="217">
        <v>0</v>
      </c>
      <c r="P13515" s="217">
        <v>0</v>
      </c>
      <c r="Q13515" s="217">
        <v>0</v>
      </c>
      <c r="R13515" s="217">
        <v>0</v>
      </c>
      <c r="S13515" s="217">
        <v>0</v>
      </c>
      <c r="T13515" s="217">
        <v>0</v>
      </c>
      <c r="U13515" s="217">
        <v>0</v>
      </c>
      <c r="V13515" s="217">
        <v>0</v>
      </c>
      <c r="W13515" s="217">
        <v>0</v>
      </c>
      <c r="X13515" s="217">
        <v>0</v>
      </c>
      <c r="Y13515" s="217">
        <v>0</v>
      </c>
    </row>
    <row r="13516" spans="2:25">
      <c r="B13516" s="217" t="s">
        <v>13686</v>
      </c>
      <c r="C13516" s="217" t="s">
        <v>11696</v>
      </c>
      <c r="D13516" s="217" t="s">
        <v>16</v>
      </c>
      <c r="E13516" s="217" t="s">
        <v>88</v>
      </c>
      <c r="F13516" s="217" t="s">
        <v>9</v>
      </c>
      <c r="G13516" s="217" t="s">
        <v>13</v>
      </c>
      <c r="H13516" s="217" t="s">
        <v>178</v>
      </c>
      <c r="I13516" s="217">
        <v>0</v>
      </c>
      <c r="J13516" s="217">
        <v>0</v>
      </c>
      <c r="K13516" s="217">
        <v>0</v>
      </c>
      <c r="L13516" s="217">
        <v>3</v>
      </c>
      <c r="M13516" s="217">
        <v>89.090909090909093</v>
      </c>
      <c r="N13516" s="217">
        <v>0</v>
      </c>
      <c r="O13516" s="217">
        <v>0</v>
      </c>
      <c r="P13516" s="217">
        <v>0</v>
      </c>
      <c r="Q13516" s="217">
        <v>0</v>
      </c>
      <c r="R13516" s="217">
        <v>0</v>
      </c>
      <c r="S13516" s="217">
        <v>0</v>
      </c>
      <c r="T13516" s="217">
        <v>0</v>
      </c>
      <c r="U13516" s="217">
        <v>0</v>
      </c>
      <c r="V13516" s="217">
        <v>0</v>
      </c>
      <c r="W13516" s="217">
        <v>0</v>
      </c>
      <c r="X13516" s="217">
        <v>0</v>
      </c>
      <c r="Y13516" s="217">
        <v>0</v>
      </c>
    </row>
    <row r="13517" spans="2:25">
      <c r="B13517" s="217" t="s">
        <v>13687</v>
      </c>
      <c r="C13517" s="217" t="s">
        <v>11696</v>
      </c>
      <c r="D13517" s="217" t="s">
        <v>16</v>
      </c>
      <c r="E13517" s="217" t="s">
        <v>88</v>
      </c>
      <c r="F13517" s="217" t="s">
        <v>9</v>
      </c>
      <c r="G13517" s="217" t="s">
        <v>13</v>
      </c>
      <c r="H13517" s="217" t="s">
        <v>5</v>
      </c>
      <c r="I13517" s="217">
        <v>0</v>
      </c>
      <c r="J13517" s="217">
        <v>0</v>
      </c>
      <c r="K13517" s="217">
        <v>0</v>
      </c>
      <c r="L13517" s="217">
        <v>4</v>
      </c>
      <c r="M13517" s="217">
        <v>140</v>
      </c>
      <c r="N13517" s="217">
        <v>0</v>
      </c>
      <c r="O13517" s="217">
        <v>0</v>
      </c>
      <c r="P13517" s="217">
        <v>0</v>
      </c>
      <c r="Q13517" s="217">
        <v>0</v>
      </c>
      <c r="R13517" s="217">
        <v>0</v>
      </c>
      <c r="S13517" s="217">
        <v>0</v>
      </c>
      <c r="T13517" s="217">
        <v>0</v>
      </c>
      <c r="U13517" s="217">
        <v>0</v>
      </c>
      <c r="V13517" s="217">
        <v>0</v>
      </c>
      <c r="W13517" s="217">
        <v>0</v>
      </c>
      <c r="X13517" s="217">
        <v>0</v>
      </c>
      <c r="Y13517" s="217">
        <v>0</v>
      </c>
    </row>
    <row r="13518" spans="2:25">
      <c r="B13518" s="217" t="s">
        <v>13688</v>
      </c>
      <c r="C13518" s="217" t="s">
        <v>11696</v>
      </c>
      <c r="D13518" s="217" t="s">
        <v>16</v>
      </c>
      <c r="E13518" s="217" t="s">
        <v>88</v>
      </c>
      <c r="F13518" s="217" t="s">
        <v>5</v>
      </c>
      <c r="G13518" s="217" t="s">
        <v>13</v>
      </c>
      <c r="H13518" s="217" t="s">
        <v>170</v>
      </c>
      <c r="I13518" s="217">
        <v>0</v>
      </c>
      <c r="J13518" s="217">
        <v>0</v>
      </c>
      <c r="K13518" s="217">
        <v>0</v>
      </c>
      <c r="L13518" s="217">
        <v>0</v>
      </c>
      <c r="M13518" s="217">
        <v>0</v>
      </c>
    </row>
    <row r="13519" spans="2:25">
      <c r="B13519" s="217" t="s">
        <v>13689</v>
      </c>
      <c r="C13519" s="217" t="s">
        <v>11696</v>
      </c>
      <c r="D13519" s="217" t="s">
        <v>16</v>
      </c>
      <c r="E13519" s="217" t="s">
        <v>88</v>
      </c>
      <c r="F13519" s="217" t="s">
        <v>5</v>
      </c>
      <c r="G13519" s="217" t="s">
        <v>13</v>
      </c>
      <c r="H13519" s="217" t="s">
        <v>172</v>
      </c>
      <c r="I13519" s="217">
        <v>0</v>
      </c>
      <c r="J13519" s="217">
        <v>0</v>
      </c>
      <c r="K13519" s="217">
        <v>0</v>
      </c>
      <c r="L13519" s="217">
        <v>0</v>
      </c>
      <c r="M13519" s="217">
        <v>12.7272727272727</v>
      </c>
      <c r="N13519" s="217">
        <v>0</v>
      </c>
      <c r="O13519" s="217">
        <v>0</v>
      </c>
      <c r="P13519" s="217">
        <v>0</v>
      </c>
      <c r="Q13519" s="217">
        <v>0</v>
      </c>
      <c r="R13519" s="217">
        <v>0</v>
      </c>
      <c r="S13519" s="217">
        <v>0</v>
      </c>
      <c r="T13519" s="217">
        <v>0</v>
      </c>
      <c r="U13519" s="217">
        <v>0</v>
      </c>
      <c r="V13519" s="217">
        <v>0</v>
      </c>
      <c r="W13519" s="217">
        <v>0</v>
      </c>
      <c r="X13519" s="217">
        <v>0</v>
      </c>
      <c r="Y13519" s="217">
        <v>0</v>
      </c>
    </row>
    <row r="13520" spans="2:25">
      <c r="B13520" s="217" t="s">
        <v>13690</v>
      </c>
      <c r="C13520" s="217" t="s">
        <v>11696</v>
      </c>
      <c r="D13520" s="217" t="s">
        <v>16</v>
      </c>
      <c r="E13520" s="217" t="s">
        <v>88</v>
      </c>
      <c r="F13520" s="217" t="s">
        <v>5</v>
      </c>
      <c r="G13520" s="217" t="s">
        <v>13</v>
      </c>
      <c r="H13520" s="217" t="s">
        <v>174</v>
      </c>
      <c r="I13520" s="217">
        <v>0</v>
      </c>
      <c r="J13520" s="217">
        <v>0</v>
      </c>
      <c r="K13520" s="217">
        <v>0</v>
      </c>
      <c r="L13520" s="217">
        <v>0</v>
      </c>
      <c r="M13520" s="217">
        <v>28.8888888888889</v>
      </c>
      <c r="N13520" s="217">
        <v>0</v>
      </c>
      <c r="O13520" s="217">
        <v>0</v>
      </c>
      <c r="P13520" s="217">
        <v>0</v>
      </c>
      <c r="Q13520" s="217">
        <v>0</v>
      </c>
      <c r="R13520" s="217">
        <v>0</v>
      </c>
      <c r="S13520" s="217">
        <v>0</v>
      </c>
      <c r="T13520" s="217">
        <v>0</v>
      </c>
      <c r="U13520" s="217">
        <v>0</v>
      </c>
      <c r="V13520" s="217">
        <v>0</v>
      </c>
      <c r="W13520" s="217">
        <v>0</v>
      </c>
      <c r="X13520" s="217">
        <v>0</v>
      </c>
      <c r="Y13520" s="217">
        <v>0</v>
      </c>
    </row>
    <row r="13521" spans="2:25">
      <c r="B13521" s="217" t="s">
        <v>13691</v>
      </c>
      <c r="C13521" s="217" t="s">
        <v>11696</v>
      </c>
      <c r="D13521" s="217" t="s">
        <v>16</v>
      </c>
      <c r="E13521" s="217" t="s">
        <v>88</v>
      </c>
      <c r="F13521" s="217" t="s">
        <v>5</v>
      </c>
      <c r="G13521" s="217" t="s">
        <v>13</v>
      </c>
      <c r="H13521" s="217" t="s">
        <v>176</v>
      </c>
      <c r="I13521" s="217">
        <v>0</v>
      </c>
      <c r="J13521" s="217">
        <v>0</v>
      </c>
      <c r="K13521" s="217">
        <v>0</v>
      </c>
      <c r="L13521" s="217">
        <v>1</v>
      </c>
      <c r="M13521" s="217">
        <v>67.070707070707101</v>
      </c>
      <c r="N13521" s="217">
        <v>0</v>
      </c>
      <c r="O13521" s="217">
        <v>0</v>
      </c>
      <c r="P13521" s="217">
        <v>0</v>
      </c>
      <c r="Q13521" s="217">
        <v>0</v>
      </c>
      <c r="R13521" s="217">
        <v>0</v>
      </c>
      <c r="S13521" s="217">
        <v>0</v>
      </c>
      <c r="T13521" s="217">
        <v>0</v>
      </c>
      <c r="U13521" s="217">
        <v>0</v>
      </c>
      <c r="V13521" s="217">
        <v>0</v>
      </c>
      <c r="W13521" s="217">
        <v>0</v>
      </c>
      <c r="X13521" s="217">
        <v>0</v>
      </c>
      <c r="Y13521" s="217">
        <v>0</v>
      </c>
    </row>
    <row r="13522" spans="2:25">
      <c r="B13522" s="217" t="s">
        <v>13692</v>
      </c>
      <c r="C13522" s="217" t="s">
        <v>11696</v>
      </c>
      <c r="D13522" s="217" t="s">
        <v>16</v>
      </c>
      <c r="E13522" s="217" t="s">
        <v>88</v>
      </c>
      <c r="F13522" s="217" t="s">
        <v>5</v>
      </c>
      <c r="G13522" s="217" t="s">
        <v>13</v>
      </c>
      <c r="H13522" s="217" t="s">
        <v>178</v>
      </c>
      <c r="I13522" s="217">
        <v>0</v>
      </c>
      <c r="J13522" s="217">
        <v>0</v>
      </c>
      <c r="K13522" s="217">
        <v>0</v>
      </c>
      <c r="L13522" s="217">
        <v>3</v>
      </c>
      <c r="M13522" s="217">
        <v>161.31313131313101</v>
      </c>
      <c r="N13522" s="217">
        <v>0</v>
      </c>
      <c r="O13522" s="217">
        <v>0</v>
      </c>
      <c r="P13522" s="217">
        <v>0</v>
      </c>
      <c r="Q13522" s="217">
        <v>0</v>
      </c>
      <c r="R13522" s="217">
        <v>0</v>
      </c>
      <c r="S13522" s="217">
        <v>0</v>
      </c>
      <c r="T13522" s="217">
        <v>0</v>
      </c>
      <c r="U13522" s="217">
        <v>0</v>
      </c>
      <c r="V13522" s="217">
        <v>0</v>
      </c>
      <c r="W13522" s="217">
        <v>0</v>
      </c>
      <c r="X13522" s="217">
        <v>0</v>
      </c>
      <c r="Y13522" s="217">
        <v>0</v>
      </c>
    </row>
    <row r="13523" spans="2:25">
      <c r="B13523" s="217" t="s">
        <v>13693</v>
      </c>
      <c r="C13523" s="217" t="s">
        <v>11696</v>
      </c>
      <c r="D13523" s="217" t="s">
        <v>16</v>
      </c>
      <c r="E13523" s="217" t="s">
        <v>88</v>
      </c>
      <c r="F13523" s="217" t="s">
        <v>5</v>
      </c>
      <c r="G13523" s="217" t="s">
        <v>13</v>
      </c>
      <c r="H13523" s="217" t="s">
        <v>5</v>
      </c>
      <c r="I13523" s="217">
        <v>0</v>
      </c>
      <c r="J13523" s="217">
        <v>0</v>
      </c>
      <c r="K13523" s="217">
        <v>0</v>
      </c>
      <c r="L13523" s="217">
        <v>4</v>
      </c>
      <c r="M13523" s="217">
        <v>270</v>
      </c>
      <c r="N13523" s="217">
        <v>0</v>
      </c>
      <c r="O13523" s="217">
        <v>0</v>
      </c>
      <c r="P13523" s="217">
        <v>0</v>
      </c>
      <c r="Q13523" s="217">
        <v>0</v>
      </c>
      <c r="R13523" s="217">
        <v>0</v>
      </c>
      <c r="S13523" s="217">
        <v>0</v>
      </c>
      <c r="T13523" s="217">
        <v>0</v>
      </c>
      <c r="U13523" s="217">
        <v>0</v>
      </c>
      <c r="V13523" s="217">
        <v>0</v>
      </c>
      <c r="W13523" s="217">
        <v>0</v>
      </c>
      <c r="X13523" s="217">
        <v>0</v>
      </c>
      <c r="Y13523" s="217">
        <v>0</v>
      </c>
    </row>
    <row r="13524" spans="2:25">
      <c r="B13524" s="217" t="s">
        <v>13694</v>
      </c>
      <c r="C13524" s="217" t="s">
        <v>11696</v>
      </c>
      <c r="D13524" s="217" t="s">
        <v>16</v>
      </c>
      <c r="E13524" s="217" t="s">
        <v>88</v>
      </c>
      <c r="F13524" s="217" t="s">
        <v>12</v>
      </c>
      <c r="G13524" s="217" t="s">
        <v>5</v>
      </c>
      <c r="H13524" s="217" t="s">
        <v>170</v>
      </c>
      <c r="I13524" s="217">
        <v>1</v>
      </c>
      <c r="J13524" s="217">
        <v>1</v>
      </c>
      <c r="K13524" s="217">
        <v>0</v>
      </c>
      <c r="L13524" s="217">
        <v>7</v>
      </c>
      <c r="M13524" s="217">
        <v>174.324859537625</v>
      </c>
      <c r="N13524" s="217">
        <v>5.7364164964903601</v>
      </c>
      <c r="O13524" s="217">
        <v>5.7364164964903601</v>
      </c>
      <c r="P13524" s="217">
        <v>0</v>
      </c>
      <c r="Q13524" s="217">
        <v>5.7364164964903601</v>
      </c>
      <c r="R13524" s="217">
        <v>5.7364164964903601</v>
      </c>
      <c r="S13524" s="217">
        <v>0</v>
      </c>
      <c r="T13524" s="217">
        <v>5.7364164964903601</v>
      </c>
      <c r="U13524" s="217">
        <v>5.7364164964903601</v>
      </c>
      <c r="V13524" s="217">
        <v>0</v>
      </c>
      <c r="W13524" s="217">
        <v>5.7364164964903601</v>
      </c>
      <c r="X13524" s="217">
        <v>5.7364164964903601</v>
      </c>
      <c r="Y13524" s="217">
        <v>0</v>
      </c>
    </row>
    <row r="13525" spans="2:25">
      <c r="B13525" s="217" t="s">
        <v>13695</v>
      </c>
      <c r="C13525" s="217" t="s">
        <v>11696</v>
      </c>
      <c r="D13525" s="217" t="s">
        <v>16</v>
      </c>
      <c r="E13525" s="217" t="s">
        <v>88</v>
      </c>
      <c r="F13525" s="217" t="s">
        <v>12</v>
      </c>
      <c r="G13525" s="217" t="s">
        <v>5</v>
      </c>
      <c r="H13525" s="217" t="s">
        <v>172</v>
      </c>
      <c r="I13525" s="217">
        <v>2</v>
      </c>
      <c r="J13525" s="217">
        <v>2</v>
      </c>
      <c r="K13525" s="217">
        <v>0</v>
      </c>
      <c r="L13525" s="217">
        <v>19</v>
      </c>
      <c r="M13525" s="217">
        <v>301.61370544349302</v>
      </c>
      <c r="N13525" s="217">
        <v>6.6309984059219103</v>
      </c>
      <c r="O13525" s="217">
        <v>6.6309984059219103</v>
      </c>
      <c r="P13525" s="217">
        <v>0</v>
      </c>
      <c r="Q13525" s="217">
        <v>6.6309984059219103</v>
      </c>
      <c r="R13525" s="217">
        <v>6.6309984059219103</v>
      </c>
      <c r="S13525" s="217">
        <v>0</v>
      </c>
      <c r="T13525" s="217">
        <v>6.6309984059219103</v>
      </c>
      <c r="U13525" s="217">
        <v>6.6309984059219103</v>
      </c>
      <c r="V13525" s="217">
        <v>0</v>
      </c>
      <c r="W13525" s="217">
        <v>6.6309984059219103</v>
      </c>
      <c r="X13525" s="217">
        <v>6.6309984059219103</v>
      </c>
      <c r="Y13525" s="217">
        <v>0</v>
      </c>
    </row>
    <row r="13526" spans="2:25">
      <c r="B13526" s="217" t="s">
        <v>13696</v>
      </c>
      <c r="C13526" s="217" t="s">
        <v>11696</v>
      </c>
      <c r="D13526" s="217" t="s">
        <v>16</v>
      </c>
      <c r="E13526" s="217" t="s">
        <v>88</v>
      </c>
      <c r="F13526" s="217" t="s">
        <v>12</v>
      </c>
      <c r="G13526" s="217" t="s">
        <v>5</v>
      </c>
      <c r="H13526" s="217" t="s">
        <v>174</v>
      </c>
      <c r="I13526" s="217">
        <v>2</v>
      </c>
      <c r="J13526" s="217">
        <v>2</v>
      </c>
      <c r="K13526" s="217">
        <v>0</v>
      </c>
      <c r="L13526" s="217">
        <v>5</v>
      </c>
      <c r="M13526" s="217">
        <v>341.73636056614799</v>
      </c>
      <c r="N13526" s="217">
        <v>5.8524647382755504</v>
      </c>
      <c r="O13526" s="217">
        <v>5.8524647382755504</v>
      </c>
      <c r="P13526" s="217">
        <v>0</v>
      </c>
      <c r="Q13526" s="217">
        <v>5.8524647382755504</v>
      </c>
      <c r="R13526" s="217">
        <v>5.8524647382755504</v>
      </c>
      <c r="S13526" s="217">
        <v>0</v>
      </c>
      <c r="T13526" s="217">
        <v>5.8524647382755504</v>
      </c>
      <c r="U13526" s="217">
        <v>5.8524647382755504</v>
      </c>
      <c r="V13526" s="217">
        <v>0</v>
      </c>
      <c r="W13526" s="217">
        <v>5.8524647382755504</v>
      </c>
      <c r="X13526" s="217">
        <v>5.8524647382755504</v>
      </c>
      <c r="Y13526" s="217">
        <v>0</v>
      </c>
    </row>
    <row r="13527" spans="2:25">
      <c r="B13527" s="217" t="s">
        <v>13697</v>
      </c>
      <c r="C13527" s="217" t="s">
        <v>11696</v>
      </c>
      <c r="D13527" s="217" t="s">
        <v>16</v>
      </c>
      <c r="E13527" s="217" t="s">
        <v>88</v>
      </c>
      <c r="F13527" s="217" t="s">
        <v>12</v>
      </c>
      <c r="G13527" s="217" t="s">
        <v>5</v>
      </c>
      <c r="H13527" s="217" t="s">
        <v>176</v>
      </c>
      <c r="I13527" s="217">
        <v>3</v>
      </c>
      <c r="J13527" s="217">
        <v>3</v>
      </c>
      <c r="K13527" s="217">
        <v>0</v>
      </c>
      <c r="L13527" s="217">
        <v>19</v>
      </c>
      <c r="M13527" s="217">
        <v>686.18418224801201</v>
      </c>
      <c r="N13527" s="217">
        <v>4.3720040152655297</v>
      </c>
      <c r="O13527" s="217">
        <v>4.3720040152655297</v>
      </c>
      <c r="P13527" s="217">
        <v>0</v>
      </c>
      <c r="Q13527" s="217">
        <v>4.3720040152655297</v>
      </c>
      <c r="R13527" s="217">
        <v>4.3720040152655297</v>
      </c>
      <c r="S13527" s="217">
        <v>0</v>
      </c>
      <c r="T13527" s="217">
        <v>4.3720040152655297</v>
      </c>
      <c r="U13527" s="217">
        <v>4.3720040152655297</v>
      </c>
      <c r="V13527" s="217">
        <v>0</v>
      </c>
      <c r="W13527" s="217">
        <v>4.3720040152655297</v>
      </c>
      <c r="X13527" s="217">
        <v>4.3720040152655297</v>
      </c>
      <c r="Y13527" s="217">
        <v>0</v>
      </c>
    </row>
    <row r="13528" spans="2:25">
      <c r="B13528" s="217" t="s">
        <v>13698</v>
      </c>
      <c r="C13528" s="217" t="s">
        <v>11696</v>
      </c>
      <c r="D13528" s="217" t="s">
        <v>16</v>
      </c>
      <c r="E13528" s="217" t="s">
        <v>88</v>
      </c>
      <c r="F13528" s="217" t="s">
        <v>12</v>
      </c>
      <c r="G13528" s="217" t="s">
        <v>5</v>
      </c>
      <c r="H13528" s="217" t="s">
        <v>178</v>
      </c>
      <c r="I13528" s="217">
        <v>9</v>
      </c>
      <c r="J13528" s="217">
        <v>9</v>
      </c>
      <c r="K13528" s="217">
        <v>0</v>
      </c>
      <c r="L13528" s="217">
        <v>47</v>
      </c>
      <c r="M13528" s="217">
        <v>1336.1408922047201</v>
      </c>
      <c r="N13528" s="217">
        <v>6.7358165987640701</v>
      </c>
      <c r="O13528" s="217">
        <v>6.7358165987640701</v>
      </c>
      <c r="P13528" s="217">
        <v>0</v>
      </c>
      <c r="Q13528" s="217">
        <v>6.7358165987640701</v>
      </c>
      <c r="R13528" s="217">
        <v>6.7358165987640701</v>
      </c>
      <c r="S13528" s="217">
        <v>0</v>
      </c>
      <c r="T13528" s="217">
        <v>6.7358165987640701</v>
      </c>
      <c r="U13528" s="217">
        <v>6.7358165987640701</v>
      </c>
      <c r="V13528" s="217">
        <v>0</v>
      </c>
      <c r="W13528" s="217">
        <v>6.7358165987640701</v>
      </c>
      <c r="X13528" s="217">
        <v>6.7358165987640701</v>
      </c>
      <c r="Y13528" s="217">
        <v>0</v>
      </c>
    </row>
    <row r="13529" spans="2:25">
      <c r="B13529" s="217" t="s">
        <v>13699</v>
      </c>
      <c r="C13529" s="217" t="s">
        <v>11696</v>
      </c>
      <c r="D13529" s="217" t="s">
        <v>16</v>
      </c>
      <c r="E13529" s="217" t="s">
        <v>88</v>
      </c>
      <c r="F13529" s="217" t="s">
        <v>12</v>
      </c>
      <c r="G13529" s="217" t="s">
        <v>5</v>
      </c>
      <c r="H13529" s="217" t="s">
        <v>5</v>
      </c>
      <c r="I13529" s="217">
        <v>17</v>
      </c>
      <c r="J13529" s="217">
        <v>17</v>
      </c>
      <c r="K13529" s="217">
        <v>0</v>
      </c>
      <c r="L13529" s="217">
        <v>97</v>
      </c>
      <c r="M13529" s="217">
        <v>2840</v>
      </c>
      <c r="N13529" s="217">
        <v>5.9859154929577496</v>
      </c>
      <c r="O13529" s="217">
        <v>5.9859154929577496</v>
      </c>
      <c r="P13529" s="217">
        <v>0</v>
      </c>
      <c r="Q13529" s="217">
        <v>5.9859154929577496</v>
      </c>
      <c r="R13529" s="217">
        <v>5.9859154929577496</v>
      </c>
      <c r="S13529" s="217">
        <v>0</v>
      </c>
      <c r="T13529" s="217">
        <v>5.9859154929577496</v>
      </c>
      <c r="U13529" s="217">
        <v>5.9859154929577496</v>
      </c>
      <c r="V13529" s="217">
        <v>0</v>
      </c>
      <c r="W13529" s="217">
        <v>5.9859154929577496</v>
      </c>
      <c r="X13529" s="217">
        <v>5.9859154929577496</v>
      </c>
      <c r="Y13529" s="217">
        <v>0</v>
      </c>
    </row>
    <row r="13530" spans="2:25">
      <c r="B13530" s="217" t="s">
        <v>13700</v>
      </c>
      <c r="C13530" s="217" t="s">
        <v>11696</v>
      </c>
      <c r="D13530" s="217" t="s">
        <v>16</v>
      </c>
      <c r="E13530" s="217" t="s">
        <v>88</v>
      </c>
      <c r="F13530" s="217" t="s">
        <v>9</v>
      </c>
      <c r="G13530" s="217" t="s">
        <v>5</v>
      </c>
      <c r="H13530" s="217" t="s">
        <v>170</v>
      </c>
      <c r="I13530" s="217">
        <v>0</v>
      </c>
      <c r="J13530" s="217">
        <v>0</v>
      </c>
      <c r="K13530" s="217">
        <v>0</v>
      </c>
      <c r="L13530" s="217">
        <v>8</v>
      </c>
      <c r="M13530" s="217">
        <v>220.001098901099</v>
      </c>
      <c r="N13530" s="217">
        <v>0</v>
      </c>
      <c r="O13530" s="217">
        <v>0</v>
      </c>
      <c r="P13530" s="217">
        <v>0</v>
      </c>
      <c r="Q13530" s="217">
        <v>0</v>
      </c>
      <c r="R13530" s="217">
        <v>0</v>
      </c>
      <c r="S13530" s="217">
        <v>0</v>
      </c>
      <c r="T13530" s="217">
        <v>0</v>
      </c>
      <c r="U13530" s="217">
        <v>0</v>
      </c>
      <c r="V13530" s="217">
        <v>0</v>
      </c>
      <c r="W13530" s="217">
        <v>0</v>
      </c>
      <c r="X13530" s="217">
        <v>0</v>
      </c>
      <c r="Y13530" s="217">
        <v>0</v>
      </c>
    </row>
    <row r="13531" spans="2:25">
      <c r="B13531" s="217" t="s">
        <v>13701</v>
      </c>
      <c r="C13531" s="217" t="s">
        <v>11696</v>
      </c>
      <c r="D13531" s="217" t="s">
        <v>16</v>
      </c>
      <c r="E13531" s="217" t="s">
        <v>88</v>
      </c>
      <c r="F13531" s="217" t="s">
        <v>9</v>
      </c>
      <c r="G13531" s="217" t="s">
        <v>5</v>
      </c>
      <c r="H13531" s="217" t="s">
        <v>172</v>
      </c>
      <c r="I13531" s="217">
        <v>1</v>
      </c>
      <c r="J13531" s="217">
        <v>1</v>
      </c>
      <c r="K13531" s="217">
        <v>0</v>
      </c>
      <c r="L13531" s="217">
        <v>17</v>
      </c>
      <c r="M13531" s="217">
        <v>342.182217782218</v>
      </c>
      <c r="N13531" s="217">
        <v>2.92241954149836</v>
      </c>
      <c r="O13531" s="217">
        <v>2.92241954149836</v>
      </c>
      <c r="P13531" s="217">
        <v>0</v>
      </c>
      <c r="Q13531" s="217">
        <v>2.92241954149836</v>
      </c>
      <c r="R13531" s="217">
        <v>2.92241954149836</v>
      </c>
      <c r="S13531" s="217">
        <v>0</v>
      </c>
      <c r="T13531" s="217">
        <v>2.92241954149836</v>
      </c>
      <c r="U13531" s="217">
        <v>2.92241954149836</v>
      </c>
      <c r="V13531" s="217">
        <v>0</v>
      </c>
      <c r="W13531" s="217">
        <v>2.92241954149836</v>
      </c>
      <c r="X13531" s="217">
        <v>2.92241954149836</v>
      </c>
      <c r="Y13531" s="217">
        <v>0</v>
      </c>
    </row>
    <row r="13532" spans="2:25">
      <c r="B13532" s="217" t="s">
        <v>13702</v>
      </c>
      <c r="C13532" s="217" t="s">
        <v>11696</v>
      </c>
      <c r="D13532" s="217" t="s">
        <v>16</v>
      </c>
      <c r="E13532" s="217" t="s">
        <v>88</v>
      </c>
      <c r="F13532" s="217" t="s">
        <v>9</v>
      </c>
      <c r="G13532" s="217" t="s">
        <v>5</v>
      </c>
      <c r="H13532" s="217" t="s">
        <v>174</v>
      </c>
      <c r="I13532" s="217">
        <v>1</v>
      </c>
      <c r="J13532" s="217">
        <v>1</v>
      </c>
      <c r="K13532" s="217">
        <v>0</v>
      </c>
      <c r="L13532" s="217">
        <v>20</v>
      </c>
      <c r="M13532" s="217">
        <v>381.94505494505501</v>
      </c>
      <c r="N13532" s="217">
        <v>2.6181776332825</v>
      </c>
      <c r="O13532" s="217">
        <v>2.6181776332825</v>
      </c>
      <c r="P13532" s="217">
        <v>0</v>
      </c>
      <c r="Q13532" s="217">
        <v>2.6181776332825</v>
      </c>
      <c r="R13532" s="217">
        <v>2.6181776332825</v>
      </c>
      <c r="S13532" s="217">
        <v>0</v>
      </c>
      <c r="T13532" s="217">
        <v>2.6181776332825</v>
      </c>
      <c r="U13532" s="217">
        <v>2.6181776332825</v>
      </c>
      <c r="V13532" s="217">
        <v>0</v>
      </c>
      <c r="W13532" s="217">
        <v>2.6181776332825</v>
      </c>
      <c r="X13532" s="217">
        <v>2.6181776332825</v>
      </c>
      <c r="Y13532" s="217">
        <v>0</v>
      </c>
    </row>
    <row r="13533" spans="2:25">
      <c r="B13533" s="217" t="s">
        <v>13703</v>
      </c>
      <c r="C13533" s="217" t="s">
        <v>11696</v>
      </c>
      <c r="D13533" s="217" t="s">
        <v>16</v>
      </c>
      <c r="E13533" s="217" t="s">
        <v>88</v>
      </c>
      <c r="F13533" s="217" t="s">
        <v>9</v>
      </c>
      <c r="G13533" s="217" t="s">
        <v>5</v>
      </c>
      <c r="H13533" s="217" t="s">
        <v>176</v>
      </c>
      <c r="I13533" s="217">
        <v>1</v>
      </c>
      <c r="J13533" s="217">
        <v>1</v>
      </c>
      <c r="K13533" s="217">
        <v>0</v>
      </c>
      <c r="L13533" s="217">
        <v>20</v>
      </c>
      <c r="M13533" s="217">
        <v>787.06093906093895</v>
      </c>
      <c r="N13533" s="217">
        <v>1.2705496491709101</v>
      </c>
      <c r="O13533" s="217">
        <v>1.2705496491709101</v>
      </c>
      <c r="P13533" s="217">
        <v>0</v>
      </c>
      <c r="Q13533" s="217">
        <v>1.2705496491709101</v>
      </c>
      <c r="R13533" s="217">
        <v>1.2705496491709101</v>
      </c>
      <c r="S13533" s="217">
        <v>0</v>
      </c>
      <c r="T13533" s="217">
        <v>1.2705496491709101</v>
      </c>
      <c r="U13533" s="217">
        <v>1.2705496491709101</v>
      </c>
      <c r="V13533" s="217">
        <v>0</v>
      </c>
      <c r="W13533" s="217">
        <v>1.2705496491709101</v>
      </c>
      <c r="X13533" s="217">
        <v>1.2705496491709101</v>
      </c>
      <c r="Y13533" s="217">
        <v>0</v>
      </c>
    </row>
    <row r="13534" spans="2:25">
      <c r="B13534" s="217" t="s">
        <v>13704</v>
      </c>
      <c r="C13534" s="217" t="s">
        <v>11696</v>
      </c>
      <c r="D13534" s="217" t="s">
        <v>16</v>
      </c>
      <c r="E13534" s="217" t="s">
        <v>88</v>
      </c>
      <c r="F13534" s="217" t="s">
        <v>9</v>
      </c>
      <c r="G13534" s="217" t="s">
        <v>5</v>
      </c>
      <c r="H13534" s="217" t="s">
        <v>178</v>
      </c>
      <c r="I13534" s="217">
        <v>5</v>
      </c>
      <c r="J13534" s="217">
        <v>4</v>
      </c>
      <c r="K13534" s="217">
        <v>1</v>
      </c>
      <c r="L13534" s="217">
        <v>51</v>
      </c>
      <c r="M13534" s="217">
        <v>1508.8106893106899</v>
      </c>
      <c r="N13534" s="217">
        <v>3.31386835699334</v>
      </c>
      <c r="O13534" s="217">
        <v>2.65109468559467</v>
      </c>
      <c r="P13534" s="217">
        <v>0.66277367139866805</v>
      </c>
      <c r="Q13534" s="217">
        <v>3.31386835699334</v>
      </c>
      <c r="R13534" s="217">
        <v>2.65109468559467</v>
      </c>
      <c r="S13534" s="217">
        <v>0.66277367139866805</v>
      </c>
      <c r="T13534" s="217">
        <v>3.31386835699334</v>
      </c>
      <c r="U13534" s="217">
        <v>2.65109468559467</v>
      </c>
      <c r="V13534" s="217">
        <v>0.66277367139866805</v>
      </c>
      <c r="W13534" s="217">
        <v>3.31386835699334</v>
      </c>
      <c r="X13534" s="217">
        <v>2.65109468559467</v>
      </c>
      <c r="Y13534" s="217">
        <v>0.66277367139866805</v>
      </c>
    </row>
    <row r="13535" spans="2:25">
      <c r="B13535" s="217" t="s">
        <v>13705</v>
      </c>
      <c r="C13535" s="217" t="s">
        <v>11696</v>
      </c>
      <c r="D13535" s="217" t="s">
        <v>16</v>
      </c>
      <c r="E13535" s="217" t="s">
        <v>88</v>
      </c>
      <c r="F13535" s="217" t="s">
        <v>9</v>
      </c>
      <c r="G13535" s="217" t="s">
        <v>5</v>
      </c>
      <c r="H13535" s="217" t="s">
        <v>5</v>
      </c>
      <c r="I13535" s="217">
        <v>8</v>
      </c>
      <c r="J13535" s="217">
        <v>7</v>
      </c>
      <c r="K13535" s="217">
        <v>1</v>
      </c>
      <c r="L13535" s="217">
        <v>116</v>
      </c>
      <c r="M13535" s="217">
        <v>3240</v>
      </c>
      <c r="N13535" s="217">
        <v>2.4691358024691401</v>
      </c>
      <c r="O13535" s="217">
        <v>2.1604938271604901</v>
      </c>
      <c r="P13535" s="217">
        <v>0.30864197530864201</v>
      </c>
      <c r="Q13535" s="217">
        <v>2.4691358024691401</v>
      </c>
      <c r="R13535" s="217">
        <v>2.1604938271604901</v>
      </c>
      <c r="S13535" s="217">
        <v>0.30864197530864201</v>
      </c>
      <c r="T13535" s="217">
        <v>2.4691358024691401</v>
      </c>
      <c r="U13535" s="217">
        <v>2.1604938271604901</v>
      </c>
      <c r="V13535" s="217">
        <v>0.30864197530864201</v>
      </c>
      <c r="W13535" s="217">
        <v>2.4691358024691401</v>
      </c>
      <c r="X13535" s="217">
        <v>2.1604938271604901</v>
      </c>
      <c r="Y13535" s="217">
        <v>0.30864197530864201</v>
      </c>
    </row>
    <row r="13536" spans="2:25">
      <c r="B13536" s="217" t="s">
        <v>13706</v>
      </c>
      <c r="C13536" s="217" t="s">
        <v>11696</v>
      </c>
      <c r="D13536" s="217" t="s">
        <v>16</v>
      </c>
      <c r="E13536" s="217" t="s">
        <v>88</v>
      </c>
      <c r="F13536" s="217" t="s">
        <v>5</v>
      </c>
      <c r="G13536" s="217" t="s">
        <v>5</v>
      </c>
      <c r="H13536" s="217" t="s">
        <v>170</v>
      </c>
      <c r="I13536" s="217">
        <v>1</v>
      </c>
      <c r="J13536" s="217">
        <v>1</v>
      </c>
      <c r="K13536" s="217">
        <v>0</v>
      </c>
      <c r="L13536" s="217">
        <v>15</v>
      </c>
      <c r="M13536" s="217">
        <v>394.325958438724</v>
      </c>
      <c r="N13536" s="217">
        <v>2.53597304108346</v>
      </c>
      <c r="O13536" s="217">
        <v>2.53597304108346</v>
      </c>
      <c r="P13536" s="217">
        <v>0</v>
      </c>
      <c r="Q13536" s="217">
        <v>2.53597304108346</v>
      </c>
      <c r="R13536" s="217">
        <v>2.53597304108346</v>
      </c>
      <c r="S13536" s="217">
        <v>0</v>
      </c>
      <c r="T13536" s="217">
        <v>2.53597304108346</v>
      </c>
      <c r="U13536" s="217">
        <v>2.53597304108346</v>
      </c>
      <c r="V13536" s="217">
        <v>0</v>
      </c>
      <c r="W13536" s="217">
        <v>2.53597304108346</v>
      </c>
      <c r="X13536" s="217">
        <v>2.53597304108346</v>
      </c>
      <c r="Y13536" s="217">
        <v>0</v>
      </c>
    </row>
    <row r="13537" spans="2:25">
      <c r="B13537" s="217" t="s">
        <v>13707</v>
      </c>
      <c r="C13537" s="217" t="s">
        <v>11696</v>
      </c>
      <c r="D13537" s="217" t="s">
        <v>16</v>
      </c>
      <c r="E13537" s="217" t="s">
        <v>88</v>
      </c>
      <c r="F13537" s="217" t="s">
        <v>5</v>
      </c>
      <c r="G13537" s="217" t="s">
        <v>5</v>
      </c>
      <c r="H13537" s="217" t="s">
        <v>172</v>
      </c>
      <c r="I13537" s="217">
        <v>3</v>
      </c>
      <c r="J13537" s="217">
        <v>3</v>
      </c>
      <c r="K13537" s="217">
        <v>0</v>
      </c>
      <c r="L13537" s="217">
        <v>36</v>
      </c>
      <c r="M13537" s="217">
        <v>643.79592322571</v>
      </c>
      <c r="N13537" s="217">
        <v>4.6598617539679896</v>
      </c>
      <c r="O13537" s="217">
        <v>4.6598617539679896</v>
      </c>
      <c r="P13537" s="217">
        <v>0</v>
      </c>
      <c r="Q13537" s="217">
        <v>4.6598617539679896</v>
      </c>
      <c r="R13537" s="217">
        <v>4.6598617539679896</v>
      </c>
      <c r="S13537" s="217">
        <v>0</v>
      </c>
      <c r="T13537" s="217">
        <v>4.6598617539679896</v>
      </c>
      <c r="U13537" s="217">
        <v>4.6598617539679896</v>
      </c>
      <c r="V13537" s="217">
        <v>0</v>
      </c>
      <c r="W13537" s="217">
        <v>4.6598617539679896</v>
      </c>
      <c r="X13537" s="217">
        <v>4.6598617539679896</v>
      </c>
      <c r="Y13537" s="217">
        <v>0</v>
      </c>
    </row>
    <row r="13538" spans="2:25">
      <c r="B13538" s="217" t="s">
        <v>13708</v>
      </c>
      <c r="C13538" s="217" t="s">
        <v>11696</v>
      </c>
      <c r="D13538" s="217" t="s">
        <v>16</v>
      </c>
      <c r="E13538" s="217" t="s">
        <v>88</v>
      </c>
      <c r="F13538" s="217" t="s">
        <v>5</v>
      </c>
      <c r="G13538" s="217" t="s">
        <v>5</v>
      </c>
      <c r="H13538" s="217" t="s">
        <v>174</v>
      </c>
      <c r="I13538" s="217">
        <v>3</v>
      </c>
      <c r="J13538" s="217">
        <v>3</v>
      </c>
      <c r="K13538" s="217">
        <v>0</v>
      </c>
      <c r="L13538" s="217">
        <v>25</v>
      </c>
      <c r="M13538" s="217">
        <v>723.681415511203</v>
      </c>
      <c r="N13538" s="217">
        <v>4.1454705561021301</v>
      </c>
      <c r="O13538" s="217">
        <v>4.1454705561021301</v>
      </c>
      <c r="P13538" s="217">
        <v>0</v>
      </c>
      <c r="Q13538" s="217">
        <v>4.1454705561021301</v>
      </c>
      <c r="R13538" s="217">
        <v>4.1454705561021301</v>
      </c>
      <c r="S13538" s="217">
        <v>0</v>
      </c>
      <c r="T13538" s="217">
        <v>4.1454705561021301</v>
      </c>
      <c r="U13538" s="217">
        <v>4.1454705561021301</v>
      </c>
      <c r="V13538" s="217">
        <v>0</v>
      </c>
      <c r="W13538" s="217">
        <v>4.1454705561021301</v>
      </c>
      <c r="X13538" s="217">
        <v>4.1454705561021301</v>
      </c>
      <c r="Y13538" s="217">
        <v>0</v>
      </c>
    </row>
    <row r="13539" spans="2:25">
      <c r="B13539" s="217" t="s">
        <v>13709</v>
      </c>
      <c r="C13539" s="217" t="s">
        <v>11696</v>
      </c>
      <c r="D13539" s="217" t="s">
        <v>16</v>
      </c>
      <c r="E13539" s="217" t="s">
        <v>88</v>
      </c>
      <c r="F13539" s="217" t="s">
        <v>5</v>
      </c>
      <c r="G13539" s="217" t="s">
        <v>5</v>
      </c>
      <c r="H13539" s="217" t="s">
        <v>176</v>
      </c>
      <c r="I13539" s="217">
        <v>4</v>
      </c>
      <c r="J13539" s="217">
        <v>4</v>
      </c>
      <c r="K13539" s="217">
        <v>0</v>
      </c>
      <c r="L13539" s="217">
        <v>39</v>
      </c>
      <c r="M13539" s="217">
        <v>1473.24512130895</v>
      </c>
      <c r="N13539" s="217">
        <v>2.71509468597193</v>
      </c>
      <c r="O13539" s="217">
        <v>2.71509468597193</v>
      </c>
      <c r="P13539" s="217">
        <v>0</v>
      </c>
      <c r="Q13539" s="217">
        <v>2.71509468597193</v>
      </c>
      <c r="R13539" s="217">
        <v>2.71509468597193</v>
      </c>
      <c r="S13539" s="217">
        <v>0</v>
      </c>
      <c r="T13539" s="217">
        <v>2.71509468597193</v>
      </c>
      <c r="U13539" s="217">
        <v>2.71509468597193</v>
      </c>
      <c r="V13539" s="217">
        <v>0</v>
      </c>
      <c r="W13539" s="217">
        <v>2.71509468597193</v>
      </c>
      <c r="X13539" s="217">
        <v>2.71509468597193</v>
      </c>
      <c r="Y13539" s="217">
        <v>0</v>
      </c>
    </row>
    <row r="13540" spans="2:25">
      <c r="B13540" s="217" t="s">
        <v>13710</v>
      </c>
      <c r="C13540" s="217" t="s">
        <v>11696</v>
      </c>
      <c r="D13540" s="217" t="s">
        <v>16</v>
      </c>
      <c r="E13540" s="217" t="s">
        <v>88</v>
      </c>
      <c r="F13540" s="217" t="s">
        <v>5</v>
      </c>
      <c r="G13540" s="217" t="s">
        <v>5</v>
      </c>
      <c r="H13540" s="217" t="s">
        <v>178</v>
      </c>
      <c r="I13540" s="217">
        <v>14</v>
      </c>
      <c r="J13540" s="217">
        <v>13</v>
      </c>
      <c r="K13540" s="217">
        <v>1</v>
      </c>
      <c r="L13540" s="217">
        <v>99</v>
      </c>
      <c r="M13540" s="217">
        <v>2844.95158151541</v>
      </c>
      <c r="N13540" s="217">
        <v>4.9209976334791099</v>
      </c>
      <c r="O13540" s="217">
        <v>4.5694978025163202</v>
      </c>
      <c r="P13540" s="217">
        <v>0.35149983096279402</v>
      </c>
      <c r="Q13540" s="217">
        <v>4.9209976334791099</v>
      </c>
      <c r="R13540" s="217">
        <v>4.5694978025163202</v>
      </c>
      <c r="S13540" s="217">
        <v>0.35149983096279402</v>
      </c>
      <c r="T13540" s="217">
        <v>4.9209976334791099</v>
      </c>
      <c r="U13540" s="217">
        <v>4.5694978025163202</v>
      </c>
      <c r="V13540" s="217">
        <v>0.35149983096279402</v>
      </c>
      <c r="W13540" s="217">
        <v>4.9209976334791099</v>
      </c>
      <c r="X13540" s="217">
        <v>4.5694978025163202</v>
      </c>
      <c r="Y13540" s="217">
        <v>0.35149983096279402</v>
      </c>
    </row>
    <row r="13541" spans="2:25">
      <c r="B13541" s="217" t="s">
        <v>13711</v>
      </c>
      <c r="C13541" s="217" t="s">
        <v>11696</v>
      </c>
      <c r="D13541" s="217" t="s">
        <v>16</v>
      </c>
      <c r="E13541" s="217" t="s">
        <v>88</v>
      </c>
      <c r="F13541" s="217" t="s">
        <v>5</v>
      </c>
      <c r="G13541" s="217" t="s">
        <v>5</v>
      </c>
      <c r="H13541" s="217" t="s">
        <v>5</v>
      </c>
      <c r="I13541" s="217">
        <v>25</v>
      </c>
      <c r="J13541" s="217">
        <v>24</v>
      </c>
      <c r="K13541" s="217">
        <v>1</v>
      </c>
      <c r="L13541" s="217">
        <v>214</v>
      </c>
      <c r="M13541" s="217">
        <v>6080</v>
      </c>
      <c r="N13541" s="217">
        <v>4.1118421052631602</v>
      </c>
      <c r="O13541" s="217">
        <v>3.9473684210526301</v>
      </c>
      <c r="P13541" s="217">
        <v>0.16447368421052599</v>
      </c>
      <c r="Q13541" s="217">
        <v>4.1118421052631602</v>
      </c>
      <c r="R13541" s="217">
        <v>3.9473684210526301</v>
      </c>
      <c r="S13541" s="217">
        <v>0.16447368421052599</v>
      </c>
      <c r="T13541" s="217">
        <v>4.1118421052631602</v>
      </c>
      <c r="U13541" s="217">
        <v>3.9473684210526301</v>
      </c>
      <c r="V13541" s="217">
        <v>0.16447368421052599</v>
      </c>
      <c r="W13541" s="217">
        <v>4.1118421052631602</v>
      </c>
      <c r="X13541" s="217">
        <v>3.9473684210526301</v>
      </c>
      <c r="Y13541" s="217">
        <v>0.16447368421052599</v>
      </c>
    </row>
    <row r="13542" spans="2:25">
      <c r="B13542" s="217" t="s">
        <v>13712</v>
      </c>
      <c r="C13542" s="217" t="s">
        <v>11696</v>
      </c>
      <c r="D13542" s="217" t="s">
        <v>17</v>
      </c>
      <c r="E13542" s="217" t="s">
        <v>86</v>
      </c>
      <c r="F13542" s="217" t="s">
        <v>12</v>
      </c>
      <c r="G13542" s="217" t="s">
        <v>10</v>
      </c>
      <c r="H13542" s="217" t="s">
        <v>170</v>
      </c>
      <c r="I13542" s="217">
        <v>0</v>
      </c>
      <c r="J13542" s="217">
        <v>0</v>
      </c>
      <c r="K13542" s="217">
        <v>0</v>
      </c>
      <c r="L13542" s="217">
        <v>1</v>
      </c>
      <c r="M13542" s="217">
        <v>134.010152284264</v>
      </c>
      <c r="N13542" s="217">
        <v>0</v>
      </c>
      <c r="O13542" s="217">
        <v>0</v>
      </c>
      <c r="P13542" s="217">
        <v>0</v>
      </c>
      <c r="Q13542" s="217">
        <v>0</v>
      </c>
      <c r="R13542" s="217">
        <v>0</v>
      </c>
      <c r="S13542" s="217">
        <v>0</v>
      </c>
      <c r="T13542" s="217">
        <v>0</v>
      </c>
      <c r="U13542" s="217">
        <v>0</v>
      </c>
      <c r="V13542" s="217">
        <v>0</v>
      </c>
      <c r="W13542" s="217">
        <v>0</v>
      </c>
      <c r="X13542" s="217">
        <v>0</v>
      </c>
      <c r="Y13542" s="217">
        <v>0</v>
      </c>
    </row>
    <row r="13543" spans="2:25">
      <c r="B13543" s="217" t="s">
        <v>13713</v>
      </c>
      <c r="C13543" s="217" t="s">
        <v>11696</v>
      </c>
      <c r="D13543" s="217" t="s">
        <v>17</v>
      </c>
      <c r="E13543" s="217" t="s">
        <v>86</v>
      </c>
      <c r="F13543" s="217" t="s">
        <v>12</v>
      </c>
      <c r="G13543" s="217" t="s">
        <v>10</v>
      </c>
      <c r="H13543" s="217" t="s">
        <v>172</v>
      </c>
      <c r="I13543" s="217">
        <v>2</v>
      </c>
      <c r="J13543" s="217">
        <v>2</v>
      </c>
      <c r="K13543" s="217">
        <v>0</v>
      </c>
      <c r="L13543" s="217">
        <v>0</v>
      </c>
      <c r="M13543" s="217">
        <v>268.02030456852799</v>
      </c>
      <c r="N13543" s="217">
        <v>7.4621212121212102</v>
      </c>
      <c r="O13543" s="217">
        <v>7.4621212121212102</v>
      </c>
      <c r="P13543" s="217">
        <v>0</v>
      </c>
      <c r="Q13543" s="217">
        <v>7.4621212121212102</v>
      </c>
      <c r="R13543" s="217">
        <v>7.4621212121212102</v>
      </c>
      <c r="S13543" s="217">
        <v>0</v>
      </c>
      <c r="T13543" s="217">
        <v>7.4621212121212102</v>
      </c>
      <c r="U13543" s="217">
        <v>7.4621212121212102</v>
      </c>
      <c r="V13543" s="217">
        <v>0</v>
      </c>
      <c r="W13543" s="217">
        <v>7.4621212121212102</v>
      </c>
      <c r="X13543" s="217">
        <v>7.4621212121212102</v>
      </c>
      <c r="Y13543" s="217">
        <v>0</v>
      </c>
    </row>
    <row r="13544" spans="2:25">
      <c r="B13544" s="217" t="s">
        <v>13714</v>
      </c>
      <c r="C13544" s="217" t="s">
        <v>11696</v>
      </c>
      <c r="D13544" s="217" t="s">
        <v>17</v>
      </c>
      <c r="E13544" s="217" t="s">
        <v>86</v>
      </c>
      <c r="F13544" s="217" t="s">
        <v>12</v>
      </c>
      <c r="G13544" s="217" t="s">
        <v>10</v>
      </c>
      <c r="H13544" s="217" t="s">
        <v>174</v>
      </c>
      <c r="I13544" s="217">
        <v>4</v>
      </c>
      <c r="J13544" s="217">
        <v>4</v>
      </c>
      <c r="K13544" s="217">
        <v>0</v>
      </c>
      <c r="L13544" s="217">
        <v>4</v>
      </c>
      <c r="M13544" s="217">
        <v>379.695431472081</v>
      </c>
      <c r="N13544" s="217">
        <v>10.534759358288801</v>
      </c>
      <c r="O13544" s="217">
        <v>10.534759358288801</v>
      </c>
      <c r="P13544" s="217">
        <v>0</v>
      </c>
      <c r="Q13544" s="217">
        <v>10.534759358288801</v>
      </c>
      <c r="R13544" s="217">
        <v>10.534759358288801</v>
      </c>
      <c r="S13544" s="217">
        <v>0</v>
      </c>
      <c r="T13544" s="217">
        <v>10.534759358288801</v>
      </c>
      <c r="U13544" s="217">
        <v>10.534759358288801</v>
      </c>
      <c r="V13544" s="217">
        <v>0</v>
      </c>
      <c r="W13544" s="217">
        <v>10.534759358288801</v>
      </c>
      <c r="X13544" s="217">
        <v>10.534759358288801</v>
      </c>
      <c r="Y13544" s="217">
        <v>0</v>
      </c>
    </row>
    <row r="13545" spans="2:25">
      <c r="B13545" s="217" t="s">
        <v>13715</v>
      </c>
      <c r="C13545" s="217" t="s">
        <v>11696</v>
      </c>
      <c r="D13545" s="217" t="s">
        <v>17</v>
      </c>
      <c r="E13545" s="217" t="s">
        <v>86</v>
      </c>
      <c r="F13545" s="217" t="s">
        <v>12</v>
      </c>
      <c r="G13545" s="217" t="s">
        <v>10</v>
      </c>
      <c r="H13545" s="217" t="s">
        <v>176</v>
      </c>
      <c r="I13545" s="217">
        <v>3</v>
      </c>
      <c r="J13545" s="217">
        <v>2</v>
      </c>
      <c r="K13545" s="217">
        <v>1</v>
      </c>
      <c r="L13545" s="217">
        <v>4</v>
      </c>
      <c r="M13545" s="217">
        <v>580.71065989847705</v>
      </c>
      <c r="N13545" s="217">
        <v>5.1660839160839203</v>
      </c>
      <c r="O13545" s="217">
        <v>3.4440559440559402</v>
      </c>
      <c r="P13545" s="217">
        <v>1.7220279720279701</v>
      </c>
      <c r="Q13545" s="217">
        <v>5.1660839160839203</v>
      </c>
      <c r="R13545" s="217">
        <v>3.4440559440559402</v>
      </c>
      <c r="S13545" s="217">
        <v>1.7220279720279701</v>
      </c>
      <c r="T13545" s="217">
        <v>5.1660839160839203</v>
      </c>
      <c r="U13545" s="217">
        <v>3.4440559440559402</v>
      </c>
      <c r="V13545" s="217">
        <v>1.7220279720279701</v>
      </c>
      <c r="W13545" s="217">
        <v>5.1660839160839203</v>
      </c>
      <c r="X13545" s="217">
        <v>3.4440559440559402</v>
      </c>
      <c r="Y13545" s="217">
        <v>1.7220279720279701</v>
      </c>
    </row>
    <row r="13546" spans="2:25">
      <c r="B13546" s="217" t="s">
        <v>13716</v>
      </c>
      <c r="C13546" s="217" t="s">
        <v>11696</v>
      </c>
      <c r="D13546" s="217" t="s">
        <v>17</v>
      </c>
      <c r="E13546" s="217" t="s">
        <v>86</v>
      </c>
      <c r="F13546" s="217" t="s">
        <v>12</v>
      </c>
      <c r="G13546" s="217" t="s">
        <v>10</v>
      </c>
      <c r="H13546" s="217" t="s">
        <v>178</v>
      </c>
      <c r="I13546" s="217">
        <v>6</v>
      </c>
      <c r="J13546" s="217">
        <v>6</v>
      </c>
      <c r="K13546" s="217">
        <v>0</v>
      </c>
      <c r="L13546" s="217">
        <v>9</v>
      </c>
      <c r="M13546" s="217">
        <v>837.56345177665003</v>
      </c>
      <c r="N13546" s="217">
        <v>7.1636363636363596</v>
      </c>
      <c r="O13546" s="217">
        <v>7.1636363636363596</v>
      </c>
      <c r="P13546" s="217">
        <v>0</v>
      </c>
      <c r="Q13546" s="217">
        <v>7.1636363636363596</v>
      </c>
      <c r="R13546" s="217">
        <v>7.1636363636363596</v>
      </c>
      <c r="S13546" s="217">
        <v>0</v>
      </c>
      <c r="T13546" s="217">
        <v>7.1636363636363596</v>
      </c>
      <c r="U13546" s="217">
        <v>7.1636363636363596</v>
      </c>
      <c r="V13546" s="217">
        <v>0</v>
      </c>
      <c r="W13546" s="217">
        <v>7.1636363636363596</v>
      </c>
      <c r="X13546" s="217">
        <v>7.1636363636363596</v>
      </c>
      <c r="Y13546" s="217">
        <v>0</v>
      </c>
    </row>
    <row r="13547" spans="2:25">
      <c r="B13547" s="217" t="s">
        <v>13717</v>
      </c>
      <c r="C13547" s="217" t="s">
        <v>11696</v>
      </c>
      <c r="D13547" s="217" t="s">
        <v>17</v>
      </c>
      <c r="E13547" s="217" t="s">
        <v>86</v>
      </c>
      <c r="F13547" s="217" t="s">
        <v>12</v>
      </c>
      <c r="G13547" s="217" t="s">
        <v>10</v>
      </c>
      <c r="H13547" s="217" t="s">
        <v>5</v>
      </c>
      <c r="I13547" s="217">
        <v>15</v>
      </c>
      <c r="J13547" s="217">
        <v>14</v>
      </c>
      <c r="K13547" s="217">
        <v>1</v>
      </c>
      <c r="L13547" s="217">
        <v>18</v>
      </c>
      <c r="M13547" s="217">
        <v>2200</v>
      </c>
      <c r="N13547" s="217">
        <v>6.8181818181818201</v>
      </c>
      <c r="O13547" s="217">
        <v>6.3636363636363598</v>
      </c>
      <c r="P13547" s="217">
        <v>0.45454545454545497</v>
      </c>
      <c r="Q13547" s="217">
        <v>6.8181818181818201</v>
      </c>
      <c r="R13547" s="217">
        <v>6.3636363636363598</v>
      </c>
      <c r="S13547" s="217">
        <v>0.45454545454545497</v>
      </c>
      <c r="T13547" s="217">
        <v>6.8181818181818201</v>
      </c>
      <c r="U13547" s="217">
        <v>6.3636363636363598</v>
      </c>
      <c r="V13547" s="217">
        <v>0.45454545454545497</v>
      </c>
      <c r="W13547" s="217">
        <v>6.8181818181818201</v>
      </c>
      <c r="X13547" s="217">
        <v>6.3636363636363598</v>
      </c>
      <c r="Y13547" s="217">
        <v>0.45454545454545497</v>
      </c>
    </row>
    <row r="13548" spans="2:25">
      <c r="B13548" s="217" t="s">
        <v>13718</v>
      </c>
      <c r="C13548" s="217" t="s">
        <v>11696</v>
      </c>
      <c r="D13548" s="217" t="s">
        <v>17</v>
      </c>
      <c r="E13548" s="217" t="s">
        <v>86</v>
      </c>
      <c r="F13548" s="217" t="s">
        <v>9</v>
      </c>
      <c r="G13548" s="217" t="s">
        <v>10</v>
      </c>
      <c r="H13548" s="217" t="s">
        <v>170</v>
      </c>
      <c r="I13548" s="217">
        <v>0</v>
      </c>
      <c r="J13548" s="217">
        <v>0</v>
      </c>
      <c r="K13548" s="217">
        <v>0</v>
      </c>
      <c r="L13548" s="217">
        <v>4</v>
      </c>
      <c r="M13548" s="217">
        <v>129.80769230769201</v>
      </c>
      <c r="N13548" s="217">
        <v>0</v>
      </c>
      <c r="O13548" s="217">
        <v>0</v>
      </c>
      <c r="P13548" s="217">
        <v>0</v>
      </c>
      <c r="Q13548" s="217">
        <v>0</v>
      </c>
      <c r="R13548" s="217">
        <v>0</v>
      </c>
      <c r="S13548" s="217">
        <v>0</v>
      </c>
      <c r="T13548" s="217">
        <v>0</v>
      </c>
      <c r="U13548" s="217">
        <v>0</v>
      </c>
      <c r="V13548" s="217">
        <v>0</v>
      </c>
      <c r="W13548" s="217">
        <v>0</v>
      </c>
      <c r="X13548" s="217">
        <v>0</v>
      </c>
      <c r="Y13548" s="217">
        <v>0</v>
      </c>
    </row>
    <row r="13549" spans="2:25">
      <c r="B13549" s="217" t="s">
        <v>13719</v>
      </c>
      <c r="C13549" s="217" t="s">
        <v>11696</v>
      </c>
      <c r="D13549" s="217" t="s">
        <v>17</v>
      </c>
      <c r="E13549" s="217" t="s">
        <v>86</v>
      </c>
      <c r="F13549" s="217" t="s">
        <v>9</v>
      </c>
      <c r="G13549" s="217" t="s">
        <v>10</v>
      </c>
      <c r="H13549" s="217" t="s">
        <v>172</v>
      </c>
      <c r="I13549" s="217">
        <v>0</v>
      </c>
      <c r="J13549" s="217">
        <v>0</v>
      </c>
      <c r="K13549" s="217">
        <v>0</v>
      </c>
      <c r="L13549" s="217">
        <v>6</v>
      </c>
      <c r="M13549" s="217">
        <v>270.43269230769198</v>
      </c>
      <c r="N13549" s="217">
        <v>0</v>
      </c>
      <c r="O13549" s="217">
        <v>0</v>
      </c>
      <c r="P13549" s="217">
        <v>0</v>
      </c>
      <c r="Q13549" s="217">
        <v>0</v>
      </c>
      <c r="R13549" s="217">
        <v>0</v>
      </c>
      <c r="S13549" s="217">
        <v>0</v>
      </c>
      <c r="T13549" s="217">
        <v>0</v>
      </c>
      <c r="U13549" s="217">
        <v>0</v>
      </c>
      <c r="V13549" s="217">
        <v>0</v>
      </c>
      <c r="W13549" s="217">
        <v>0</v>
      </c>
      <c r="X13549" s="217">
        <v>0</v>
      </c>
      <c r="Y13549" s="217">
        <v>0</v>
      </c>
    </row>
    <row r="13550" spans="2:25">
      <c r="B13550" s="217" t="s">
        <v>13720</v>
      </c>
      <c r="C13550" s="217" t="s">
        <v>11696</v>
      </c>
      <c r="D13550" s="217" t="s">
        <v>17</v>
      </c>
      <c r="E13550" s="217" t="s">
        <v>86</v>
      </c>
      <c r="F13550" s="217" t="s">
        <v>9</v>
      </c>
      <c r="G13550" s="217" t="s">
        <v>10</v>
      </c>
      <c r="H13550" s="217" t="s">
        <v>174</v>
      </c>
      <c r="I13550" s="217">
        <v>0</v>
      </c>
      <c r="J13550" s="217">
        <v>0</v>
      </c>
      <c r="K13550" s="217">
        <v>0</v>
      </c>
      <c r="L13550" s="217">
        <v>4</v>
      </c>
      <c r="M13550" s="217">
        <v>367.788461538462</v>
      </c>
      <c r="N13550" s="217">
        <v>0</v>
      </c>
      <c r="O13550" s="217">
        <v>0</v>
      </c>
      <c r="P13550" s="217">
        <v>0</v>
      </c>
      <c r="Q13550" s="217">
        <v>0</v>
      </c>
      <c r="R13550" s="217">
        <v>0</v>
      </c>
      <c r="S13550" s="217">
        <v>0</v>
      </c>
      <c r="T13550" s="217">
        <v>0</v>
      </c>
      <c r="U13550" s="217">
        <v>0</v>
      </c>
      <c r="V13550" s="217">
        <v>0</v>
      </c>
      <c r="W13550" s="217">
        <v>0</v>
      </c>
      <c r="X13550" s="217">
        <v>0</v>
      </c>
      <c r="Y13550" s="217">
        <v>0</v>
      </c>
    </row>
    <row r="13551" spans="2:25">
      <c r="B13551" s="217" t="s">
        <v>13721</v>
      </c>
      <c r="C13551" s="217" t="s">
        <v>11696</v>
      </c>
      <c r="D13551" s="217" t="s">
        <v>17</v>
      </c>
      <c r="E13551" s="217" t="s">
        <v>86</v>
      </c>
      <c r="F13551" s="217" t="s">
        <v>9</v>
      </c>
      <c r="G13551" s="217" t="s">
        <v>10</v>
      </c>
      <c r="H13551" s="217" t="s">
        <v>176</v>
      </c>
      <c r="I13551" s="217">
        <v>1</v>
      </c>
      <c r="J13551" s="217">
        <v>1</v>
      </c>
      <c r="K13551" s="217">
        <v>0</v>
      </c>
      <c r="L13551" s="217">
        <v>11</v>
      </c>
      <c r="M13551" s="217">
        <v>616.58653846153902</v>
      </c>
      <c r="N13551" s="217">
        <v>1.6218323586744601</v>
      </c>
      <c r="O13551" s="217">
        <v>1.6218323586744601</v>
      </c>
      <c r="P13551" s="217">
        <v>0</v>
      </c>
      <c r="Q13551" s="217">
        <v>1.6218323586744601</v>
      </c>
      <c r="R13551" s="217">
        <v>1.6218323586744601</v>
      </c>
      <c r="S13551" s="217">
        <v>0</v>
      </c>
      <c r="T13551" s="217">
        <v>1.6218323586744601</v>
      </c>
      <c r="U13551" s="217">
        <v>1.6218323586744601</v>
      </c>
      <c r="V13551" s="217">
        <v>0</v>
      </c>
      <c r="W13551" s="217">
        <v>1.6218323586744601</v>
      </c>
      <c r="X13551" s="217">
        <v>1.6218323586744601</v>
      </c>
      <c r="Y13551" s="217">
        <v>0</v>
      </c>
    </row>
    <row r="13552" spans="2:25">
      <c r="B13552" s="217" t="s">
        <v>13722</v>
      </c>
      <c r="C13552" s="217" t="s">
        <v>11696</v>
      </c>
      <c r="D13552" s="217" t="s">
        <v>17</v>
      </c>
      <c r="E13552" s="217" t="s">
        <v>86</v>
      </c>
      <c r="F13552" s="217" t="s">
        <v>9</v>
      </c>
      <c r="G13552" s="217" t="s">
        <v>10</v>
      </c>
      <c r="H13552" s="217" t="s">
        <v>178</v>
      </c>
      <c r="I13552" s="217">
        <v>0</v>
      </c>
      <c r="J13552" s="217">
        <v>0</v>
      </c>
      <c r="K13552" s="217">
        <v>0</v>
      </c>
      <c r="L13552" s="217">
        <v>19</v>
      </c>
      <c r="M13552" s="217">
        <v>865.38461538461502</v>
      </c>
      <c r="N13552" s="217">
        <v>0</v>
      </c>
      <c r="O13552" s="217">
        <v>0</v>
      </c>
      <c r="P13552" s="217">
        <v>0</v>
      </c>
      <c r="Q13552" s="217">
        <v>0</v>
      </c>
      <c r="R13552" s="217">
        <v>0</v>
      </c>
      <c r="S13552" s="217">
        <v>0</v>
      </c>
      <c r="T13552" s="217">
        <v>0</v>
      </c>
      <c r="U13552" s="217">
        <v>0</v>
      </c>
      <c r="V13552" s="217">
        <v>0</v>
      </c>
      <c r="W13552" s="217">
        <v>0</v>
      </c>
      <c r="X13552" s="217">
        <v>0</v>
      </c>
      <c r="Y13552" s="217">
        <v>0</v>
      </c>
    </row>
    <row r="13553" spans="2:25">
      <c r="B13553" s="217" t="s">
        <v>13723</v>
      </c>
      <c r="C13553" s="217" t="s">
        <v>11696</v>
      </c>
      <c r="D13553" s="217" t="s">
        <v>17</v>
      </c>
      <c r="E13553" s="217" t="s">
        <v>86</v>
      </c>
      <c r="F13553" s="217" t="s">
        <v>9</v>
      </c>
      <c r="G13553" s="217" t="s">
        <v>10</v>
      </c>
      <c r="H13553" s="217" t="s">
        <v>5</v>
      </c>
      <c r="I13553" s="217">
        <v>1</v>
      </c>
      <c r="J13553" s="217">
        <v>1</v>
      </c>
      <c r="K13553" s="217">
        <v>0</v>
      </c>
      <c r="L13553" s="217">
        <v>44</v>
      </c>
      <c r="M13553" s="217">
        <v>2250</v>
      </c>
      <c r="N13553" s="217">
        <v>0.44444444444444398</v>
      </c>
      <c r="O13553" s="217">
        <v>0.44444444444444398</v>
      </c>
      <c r="P13553" s="217">
        <v>0</v>
      </c>
      <c r="Q13553" s="217">
        <v>0.44444444444444398</v>
      </c>
      <c r="R13553" s="217">
        <v>0.44444444444444398</v>
      </c>
      <c r="S13553" s="217">
        <v>0</v>
      </c>
      <c r="T13553" s="217">
        <v>0.44444444444444398</v>
      </c>
      <c r="U13553" s="217">
        <v>0.44444444444444398</v>
      </c>
      <c r="V13553" s="217">
        <v>0</v>
      </c>
      <c r="W13553" s="217">
        <v>0.44444444444444398</v>
      </c>
      <c r="X13553" s="217">
        <v>0.44444444444444398</v>
      </c>
      <c r="Y13553" s="217">
        <v>0</v>
      </c>
    </row>
    <row r="13554" spans="2:25">
      <c r="B13554" s="217" t="s">
        <v>13724</v>
      </c>
      <c r="C13554" s="217" t="s">
        <v>11696</v>
      </c>
      <c r="D13554" s="217" t="s">
        <v>17</v>
      </c>
      <c r="E13554" s="217" t="s">
        <v>86</v>
      </c>
      <c r="F13554" s="217" t="s">
        <v>5</v>
      </c>
      <c r="G13554" s="217" t="s">
        <v>10</v>
      </c>
      <c r="H13554" s="217" t="s">
        <v>170</v>
      </c>
      <c r="I13554" s="217">
        <v>0</v>
      </c>
      <c r="J13554" s="217">
        <v>0</v>
      </c>
      <c r="K13554" s="217">
        <v>0</v>
      </c>
      <c r="L13554" s="217">
        <v>5</v>
      </c>
      <c r="M13554" s="217">
        <v>263.81784459195597</v>
      </c>
      <c r="N13554" s="217">
        <v>0</v>
      </c>
      <c r="O13554" s="217">
        <v>0</v>
      </c>
      <c r="P13554" s="217">
        <v>0</v>
      </c>
      <c r="Q13554" s="217">
        <v>0</v>
      </c>
      <c r="R13554" s="217">
        <v>0</v>
      </c>
      <c r="S13554" s="217">
        <v>0</v>
      </c>
      <c r="T13554" s="217">
        <v>0</v>
      </c>
      <c r="U13554" s="217">
        <v>0</v>
      </c>
      <c r="V13554" s="217">
        <v>0</v>
      </c>
      <c r="W13554" s="217">
        <v>0</v>
      </c>
      <c r="X13554" s="217">
        <v>0</v>
      </c>
      <c r="Y13554" s="217">
        <v>0</v>
      </c>
    </row>
    <row r="13555" spans="2:25">
      <c r="B13555" s="217" t="s">
        <v>13725</v>
      </c>
      <c r="C13555" s="217" t="s">
        <v>11696</v>
      </c>
      <c r="D13555" s="217" t="s">
        <v>17</v>
      </c>
      <c r="E13555" s="217" t="s">
        <v>86</v>
      </c>
      <c r="F13555" s="217" t="s">
        <v>5</v>
      </c>
      <c r="G13555" s="217" t="s">
        <v>10</v>
      </c>
      <c r="H13555" s="217" t="s">
        <v>172</v>
      </c>
      <c r="I13555" s="217">
        <v>2</v>
      </c>
      <c r="J13555" s="217">
        <v>2</v>
      </c>
      <c r="K13555" s="217">
        <v>0</v>
      </c>
      <c r="L13555" s="217">
        <v>6</v>
      </c>
      <c r="M13555" s="217">
        <v>538.45299687622003</v>
      </c>
      <c r="N13555" s="217">
        <v>3.71434463472725</v>
      </c>
      <c r="O13555" s="217">
        <v>3.71434463472725</v>
      </c>
      <c r="P13555" s="217">
        <v>0</v>
      </c>
      <c r="Q13555" s="217">
        <v>3.71434463472725</v>
      </c>
      <c r="R13555" s="217">
        <v>3.71434463472725</v>
      </c>
      <c r="S13555" s="217">
        <v>0</v>
      </c>
      <c r="T13555" s="217">
        <v>3.71434463472725</v>
      </c>
      <c r="U13555" s="217">
        <v>3.71434463472725</v>
      </c>
      <c r="V13555" s="217">
        <v>0</v>
      </c>
      <c r="W13555" s="217">
        <v>3.71434463472725</v>
      </c>
      <c r="X13555" s="217">
        <v>3.71434463472725</v>
      </c>
      <c r="Y13555" s="217">
        <v>0</v>
      </c>
    </row>
    <row r="13556" spans="2:25">
      <c r="B13556" s="217" t="s">
        <v>13726</v>
      </c>
      <c r="C13556" s="217" t="s">
        <v>11696</v>
      </c>
      <c r="D13556" s="217" t="s">
        <v>17</v>
      </c>
      <c r="E13556" s="217" t="s">
        <v>86</v>
      </c>
      <c r="F13556" s="217" t="s">
        <v>5</v>
      </c>
      <c r="G13556" s="217" t="s">
        <v>10</v>
      </c>
      <c r="H13556" s="217" t="s">
        <v>174</v>
      </c>
      <c r="I13556" s="217">
        <v>4</v>
      </c>
      <c r="J13556" s="217">
        <v>4</v>
      </c>
      <c r="K13556" s="217">
        <v>0</v>
      </c>
      <c r="L13556" s="217">
        <v>8</v>
      </c>
      <c r="M13556" s="217">
        <v>747.48389301054306</v>
      </c>
      <c r="N13556" s="217">
        <v>5.3512858770638196</v>
      </c>
      <c r="O13556" s="217">
        <v>5.3512858770638196</v>
      </c>
      <c r="P13556" s="217">
        <v>0</v>
      </c>
      <c r="Q13556" s="217">
        <v>5.3512858770638196</v>
      </c>
      <c r="R13556" s="217">
        <v>5.3512858770638196</v>
      </c>
      <c r="S13556" s="217">
        <v>0</v>
      </c>
      <c r="T13556" s="217">
        <v>5.3512858770638196</v>
      </c>
      <c r="U13556" s="217">
        <v>5.3512858770638196</v>
      </c>
      <c r="V13556" s="217">
        <v>0</v>
      </c>
      <c r="W13556" s="217">
        <v>5.3512858770638196</v>
      </c>
      <c r="X13556" s="217">
        <v>5.3512858770638196</v>
      </c>
      <c r="Y13556" s="217">
        <v>0</v>
      </c>
    </row>
    <row r="13557" spans="2:25">
      <c r="B13557" s="217" t="s">
        <v>13727</v>
      </c>
      <c r="C13557" s="217" t="s">
        <v>11696</v>
      </c>
      <c r="D13557" s="217" t="s">
        <v>17</v>
      </c>
      <c r="E13557" s="217" t="s">
        <v>86</v>
      </c>
      <c r="F13557" s="217" t="s">
        <v>5</v>
      </c>
      <c r="G13557" s="217" t="s">
        <v>10</v>
      </c>
      <c r="H13557" s="217" t="s">
        <v>176</v>
      </c>
      <c r="I13557" s="217">
        <v>4</v>
      </c>
      <c r="J13557" s="217">
        <v>3</v>
      </c>
      <c r="K13557" s="217">
        <v>1</v>
      </c>
      <c r="L13557" s="217">
        <v>15</v>
      </c>
      <c r="M13557" s="217">
        <v>1197.29719836002</v>
      </c>
      <c r="N13557" s="217">
        <v>3.3408580638783398</v>
      </c>
      <c r="O13557" s="217">
        <v>2.50564354790875</v>
      </c>
      <c r="P13557" s="217">
        <v>0.83521451596958396</v>
      </c>
      <c r="Q13557" s="217">
        <v>3.3408580638783398</v>
      </c>
      <c r="R13557" s="217">
        <v>2.50564354790875</v>
      </c>
      <c r="S13557" s="217">
        <v>0.83521451596958396</v>
      </c>
      <c r="T13557" s="217">
        <v>3.3408580638783398</v>
      </c>
      <c r="U13557" s="217">
        <v>2.50564354790875</v>
      </c>
      <c r="V13557" s="217">
        <v>0.83521451596958396</v>
      </c>
      <c r="W13557" s="217">
        <v>3.3408580638783398</v>
      </c>
      <c r="X13557" s="217">
        <v>2.50564354790875</v>
      </c>
      <c r="Y13557" s="217">
        <v>0.83521451596958396</v>
      </c>
    </row>
    <row r="13558" spans="2:25">
      <c r="B13558" s="217" t="s">
        <v>13728</v>
      </c>
      <c r="C13558" s="217" t="s">
        <v>11696</v>
      </c>
      <c r="D13558" s="217" t="s">
        <v>17</v>
      </c>
      <c r="E13558" s="217" t="s">
        <v>86</v>
      </c>
      <c r="F13558" s="217" t="s">
        <v>5</v>
      </c>
      <c r="G13558" s="217" t="s">
        <v>10</v>
      </c>
      <c r="H13558" s="217" t="s">
        <v>178</v>
      </c>
      <c r="I13558" s="217">
        <v>6</v>
      </c>
      <c r="J13558" s="217">
        <v>6</v>
      </c>
      <c r="K13558" s="217">
        <v>0</v>
      </c>
      <c r="L13558" s="217">
        <v>28</v>
      </c>
      <c r="M13558" s="217">
        <v>1702.94806716127</v>
      </c>
      <c r="N13558" s="217">
        <v>3.5233018056749801</v>
      </c>
      <c r="O13558" s="217">
        <v>3.5233018056749801</v>
      </c>
      <c r="P13558" s="217">
        <v>0</v>
      </c>
      <c r="Q13558" s="217">
        <v>3.5233018056749801</v>
      </c>
      <c r="R13558" s="217">
        <v>3.5233018056749801</v>
      </c>
      <c r="S13558" s="217">
        <v>0</v>
      </c>
      <c r="T13558" s="217">
        <v>3.5233018056749801</v>
      </c>
      <c r="U13558" s="217">
        <v>3.5233018056749801</v>
      </c>
      <c r="V13558" s="217">
        <v>0</v>
      </c>
      <c r="W13558" s="217">
        <v>3.5233018056749801</v>
      </c>
      <c r="X13558" s="217">
        <v>3.5233018056749801</v>
      </c>
      <c r="Y13558" s="217">
        <v>0</v>
      </c>
    </row>
    <row r="13559" spans="2:25">
      <c r="B13559" s="217" t="s">
        <v>13729</v>
      </c>
      <c r="C13559" s="217" t="s">
        <v>11696</v>
      </c>
      <c r="D13559" s="217" t="s">
        <v>17</v>
      </c>
      <c r="E13559" s="217" t="s">
        <v>86</v>
      </c>
      <c r="F13559" s="217" t="s">
        <v>5</v>
      </c>
      <c r="G13559" s="217" t="s">
        <v>10</v>
      </c>
      <c r="H13559" s="217" t="s">
        <v>5</v>
      </c>
      <c r="I13559" s="217">
        <v>16</v>
      </c>
      <c r="J13559" s="217">
        <v>15</v>
      </c>
      <c r="K13559" s="217">
        <v>1</v>
      </c>
      <c r="L13559" s="217">
        <v>62</v>
      </c>
      <c r="M13559" s="217">
        <v>4450</v>
      </c>
      <c r="N13559" s="217">
        <v>3.5955056179775302</v>
      </c>
      <c r="O13559" s="217">
        <v>3.3707865168539302</v>
      </c>
      <c r="P13559" s="217">
        <v>0.224719101123595</v>
      </c>
      <c r="Q13559" s="217">
        <v>3.5955056179775302</v>
      </c>
      <c r="R13559" s="217">
        <v>3.3707865168539302</v>
      </c>
      <c r="S13559" s="217">
        <v>0.224719101123595</v>
      </c>
      <c r="T13559" s="217">
        <v>3.5955056179775302</v>
      </c>
      <c r="U13559" s="217">
        <v>3.3707865168539302</v>
      </c>
      <c r="V13559" s="217">
        <v>0.224719101123595</v>
      </c>
      <c r="W13559" s="217">
        <v>3.5955056179775302</v>
      </c>
      <c r="X13559" s="217">
        <v>3.3707865168539302</v>
      </c>
      <c r="Y13559" s="217">
        <v>0.224719101123595</v>
      </c>
    </row>
    <row r="13560" spans="2:25">
      <c r="B13560" s="217" t="s">
        <v>13730</v>
      </c>
      <c r="C13560" s="217" t="s">
        <v>11696</v>
      </c>
      <c r="D13560" s="217" t="s">
        <v>17</v>
      </c>
      <c r="E13560" s="217" t="s">
        <v>86</v>
      </c>
      <c r="F13560" s="217" t="s">
        <v>12</v>
      </c>
      <c r="G13560" s="217" t="s">
        <v>49</v>
      </c>
      <c r="H13560" s="217" t="s">
        <v>170</v>
      </c>
      <c r="I13560" s="217">
        <v>0</v>
      </c>
      <c r="J13560" s="217">
        <v>0</v>
      </c>
      <c r="K13560" s="217">
        <v>0</v>
      </c>
      <c r="L13560" s="217">
        <v>8</v>
      </c>
      <c r="M13560" s="217">
        <v>604.91573033707903</v>
      </c>
      <c r="N13560" s="217">
        <v>0</v>
      </c>
      <c r="O13560" s="217">
        <v>0</v>
      </c>
      <c r="P13560" s="217">
        <v>0</v>
      </c>
      <c r="Q13560" s="217">
        <v>0</v>
      </c>
      <c r="R13560" s="217">
        <v>0</v>
      </c>
      <c r="S13560" s="217">
        <v>0</v>
      </c>
      <c r="T13560" s="217">
        <v>0</v>
      </c>
      <c r="U13560" s="217">
        <v>0</v>
      </c>
      <c r="V13560" s="217">
        <v>0</v>
      </c>
      <c r="W13560" s="217">
        <v>0</v>
      </c>
      <c r="X13560" s="217">
        <v>0</v>
      </c>
      <c r="Y13560" s="217">
        <v>0</v>
      </c>
    </row>
    <row r="13561" spans="2:25">
      <c r="B13561" s="217" t="s">
        <v>13731</v>
      </c>
      <c r="C13561" s="217" t="s">
        <v>11696</v>
      </c>
      <c r="D13561" s="217" t="s">
        <v>17</v>
      </c>
      <c r="E13561" s="217" t="s">
        <v>86</v>
      </c>
      <c r="F13561" s="217" t="s">
        <v>12</v>
      </c>
      <c r="G13561" s="217" t="s">
        <v>49</v>
      </c>
      <c r="H13561" s="217" t="s">
        <v>172</v>
      </c>
      <c r="I13561" s="217">
        <v>2</v>
      </c>
      <c r="J13561" s="217">
        <v>2</v>
      </c>
      <c r="K13561" s="217">
        <v>0</v>
      </c>
      <c r="L13561" s="217">
        <v>10</v>
      </c>
      <c r="M13561" s="217">
        <v>748.45505617977506</v>
      </c>
      <c r="N13561" s="217">
        <v>2.6721711390504801</v>
      </c>
      <c r="O13561" s="217">
        <v>2.6721711390504801</v>
      </c>
      <c r="P13561" s="217">
        <v>0</v>
      </c>
      <c r="Q13561" s="217">
        <v>2.6721711390504801</v>
      </c>
      <c r="R13561" s="217">
        <v>2.6721711390504801</v>
      </c>
      <c r="S13561" s="217">
        <v>0</v>
      </c>
      <c r="T13561" s="217">
        <v>2.6721711390504801</v>
      </c>
      <c r="U13561" s="217">
        <v>2.6721711390504801</v>
      </c>
      <c r="V13561" s="217">
        <v>0</v>
      </c>
      <c r="W13561" s="217">
        <v>2.6721711390504801</v>
      </c>
      <c r="X13561" s="217">
        <v>2.6721711390504801</v>
      </c>
      <c r="Y13561" s="217">
        <v>0</v>
      </c>
    </row>
    <row r="13562" spans="2:25">
      <c r="B13562" s="217" t="s">
        <v>13732</v>
      </c>
      <c r="C13562" s="217" t="s">
        <v>11696</v>
      </c>
      <c r="D13562" s="217" t="s">
        <v>17</v>
      </c>
      <c r="E13562" s="217" t="s">
        <v>86</v>
      </c>
      <c r="F13562" s="217" t="s">
        <v>12</v>
      </c>
      <c r="G13562" s="217" t="s">
        <v>49</v>
      </c>
      <c r="H13562" s="217" t="s">
        <v>174</v>
      </c>
      <c r="I13562" s="217">
        <v>5</v>
      </c>
      <c r="J13562" s="217">
        <v>5</v>
      </c>
      <c r="K13562" s="217">
        <v>0</v>
      </c>
      <c r="L13562" s="217">
        <v>16</v>
      </c>
      <c r="M13562" s="217">
        <v>717.69662921348299</v>
      </c>
      <c r="N13562" s="217">
        <v>6.9667318982387503</v>
      </c>
      <c r="O13562" s="217">
        <v>6.9667318982387503</v>
      </c>
      <c r="P13562" s="217">
        <v>0</v>
      </c>
      <c r="Q13562" s="217">
        <v>6.9667318982387503</v>
      </c>
      <c r="R13562" s="217">
        <v>6.9667318982387503</v>
      </c>
      <c r="S13562" s="217">
        <v>0</v>
      </c>
      <c r="T13562" s="217">
        <v>6.9667318982387503</v>
      </c>
      <c r="U13562" s="217">
        <v>6.9667318982387503</v>
      </c>
      <c r="V13562" s="217">
        <v>0</v>
      </c>
      <c r="W13562" s="217">
        <v>6.9667318982387503</v>
      </c>
      <c r="X13562" s="217">
        <v>6.9667318982387503</v>
      </c>
      <c r="Y13562" s="217">
        <v>0</v>
      </c>
    </row>
    <row r="13563" spans="2:25">
      <c r="B13563" s="217" t="s">
        <v>13733</v>
      </c>
      <c r="C13563" s="217" t="s">
        <v>11696</v>
      </c>
      <c r="D13563" s="217" t="s">
        <v>17</v>
      </c>
      <c r="E13563" s="217" t="s">
        <v>86</v>
      </c>
      <c r="F13563" s="217" t="s">
        <v>12</v>
      </c>
      <c r="G13563" s="217" t="s">
        <v>49</v>
      </c>
      <c r="H13563" s="217" t="s">
        <v>176</v>
      </c>
      <c r="I13563" s="217">
        <v>2</v>
      </c>
      <c r="J13563" s="217">
        <v>2</v>
      </c>
      <c r="K13563" s="217">
        <v>0</v>
      </c>
      <c r="L13563" s="217">
        <v>3</v>
      </c>
      <c r="M13563" s="217">
        <v>912.5</v>
      </c>
      <c r="N13563" s="217">
        <v>2.1917808219178099</v>
      </c>
      <c r="O13563" s="217">
        <v>2.1917808219178099</v>
      </c>
      <c r="P13563" s="217">
        <v>0</v>
      </c>
      <c r="Q13563" s="217">
        <v>2.1917808219178099</v>
      </c>
      <c r="R13563" s="217">
        <v>2.1917808219178099</v>
      </c>
      <c r="S13563" s="217">
        <v>0</v>
      </c>
      <c r="T13563" s="217">
        <v>2.1917808219178099</v>
      </c>
      <c r="U13563" s="217">
        <v>2.1917808219178099</v>
      </c>
      <c r="V13563" s="217">
        <v>0</v>
      </c>
      <c r="W13563" s="217">
        <v>2.1917808219178099</v>
      </c>
      <c r="X13563" s="217">
        <v>2.1917808219178099</v>
      </c>
      <c r="Y13563" s="217">
        <v>0</v>
      </c>
    </row>
    <row r="13564" spans="2:25">
      <c r="B13564" s="217" t="s">
        <v>13734</v>
      </c>
      <c r="C13564" s="217" t="s">
        <v>11696</v>
      </c>
      <c r="D13564" s="217" t="s">
        <v>17</v>
      </c>
      <c r="E13564" s="217" t="s">
        <v>86</v>
      </c>
      <c r="F13564" s="217" t="s">
        <v>12</v>
      </c>
      <c r="G13564" s="217" t="s">
        <v>49</v>
      </c>
      <c r="H13564" s="217" t="s">
        <v>178</v>
      </c>
      <c r="I13564" s="217">
        <v>5</v>
      </c>
      <c r="J13564" s="217">
        <v>5</v>
      </c>
      <c r="K13564" s="217">
        <v>0</v>
      </c>
      <c r="L13564" s="217">
        <v>12</v>
      </c>
      <c r="M13564" s="217">
        <v>666.43258426966304</v>
      </c>
      <c r="N13564" s="217">
        <v>7.5026343519494203</v>
      </c>
      <c r="O13564" s="217">
        <v>7.5026343519494203</v>
      </c>
      <c r="P13564" s="217">
        <v>0</v>
      </c>
      <c r="Q13564" s="217">
        <v>7.5026343519494203</v>
      </c>
      <c r="R13564" s="217">
        <v>7.5026343519494203</v>
      </c>
      <c r="S13564" s="217">
        <v>0</v>
      </c>
      <c r="T13564" s="217">
        <v>7.5026343519494203</v>
      </c>
      <c r="U13564" s="217">
        <v>7.5026343519494203</v>
      </c>
      <c r="V13564" s="217">
        <v>0</v>
      </c>
      <c r="W13564" s="217">
        <v>7.5026343519494203</v>
      </c>
      <c r="X13564" s="217">
        <v>7.5026343519494203</v>
      </c>
      <c r="Y13564" s="217">
        <v>0</v>
      </c>
    </row>
    <row r="13565" spans="2:25">
      <c r="B13565" s="217" t="s">
        <v>13735</v>
      </c>
      <c r="C13565" s="217" t="s">
        <v>11696</v>
      </c>
      <c r="D13565" s="217" t="s">
        <v>17</v>
      </c>
      <c r="E13565" s="217" t="s">
        <v>86</v>
      </c>
      <c r="F13565" s="217" t="s">
        <v>12</v>
      </c>
      <c r="G13565" s="217" t="s">
        <v>49</v>
      </c>
      <c r="H13565" s="217" t="s">
        <v>5</v>
      </c>
      <c r="I13565" s="217">
        <v>14</v>
      </c>
      <c r="J13565" s="217">
        <v>14</v>
      </c>
      <c r="K13565" s="217">
        <v>0</v>
      </c>
      <c r="L13565" s="217">
        <v>49</v>
      </c>
      <c r="M13565" s="217">
        <v>3650</v>
      </c>
      <c r="N13565" s="217">
        <v>3.8356164383561602</v>
      </c>
      <c r="O13565" s="217">
        <v>3.8356164383561602</v>
      </c>
      <c r="P13565" s="217">
        <v>0</v>
      </c>
      <c r="Q13565" s="217">
        <v>3.8356164383561602</v>
      </c>
      <c r="R13565" s="217">
        <v>3.8356164383561602</v>
      </c>
      <c r="S13565" s="217">
        <v>0</v>
      </c>
      <c r="T13565" s="217">
        <v>3.8356164383561602</v>
      </c>
      <c r="U13565" s="217">
        <v>3.8356164383561602</v>
      </c>
      <c r="V13565" s="217">
        <v>0</v>
      </c>
      <c r="W13565" s="217">
        <v>3.8356164383561602</v>
      </c>
      <c r="X13565" s="217">
        <v>3.8356164383561602</v>
      </c>
      <c r="Y13565" s="217">
        <v>0</v>
      </c>
    </row>
    <row r="13566" spans="2:25">
      <c r="B13566" s="217" t="s">
        <v>13736</v>
      </c>
      <c r="C13566" s="217" t="s">
        <v>11696</v>
      </c>
      <c r="D13566" s="217" t="s">
        <v>17</v>
      </c>
      <c r="E13566" s="217" t="s">
        <v>86</v>
      </c>
      <c r="F13566" s="217" t="s">
        <v>9</v>
      </c>
      <c r="G13566" s="217" t="s">
        <v>49</v>
      </c>
      <c r="H13566" s="217" t="s">
        <v>170</v>
      </c>
      <c r="I13566" s="217">
        <v>0</v>
      </c>
      <c r="J13566" s="217">
        <v>0</v>
      </c>
      <c r="K13566" s="217">
        <v>0</v>
      </c>
      <c r="L13566" s="217">
        <v>15</v>
      </c>
      <c r="M13566" s="217">
        <v>715.05376344086005</v>
      </c>
      <c r="N13566" s="217">
        <v>0</v>
      </c>
      <c r="O13566" s="217">
        <v>0</v>
      </c>
      <c r="P13566" s="217">
        <v>0</v>
      </c>
      <c r="Q13566" s="217">
        <v>0</v>
      </c>
      <c r="R13566" s="217">
        <v>0</v>
      </c>
      <c r="S13566" s="217">
        <v>0</v>
      </c>
      <c r="T13566" s="217">
        <v>0</v>
      </c>
      <c r="U13566" s="217">
        <v>0</v>
      </c>
      <c r="V13566" s="217">
        <v>0</v>
      </c>
      <c r="W13566" s="217">
        <v>0</v>
      </c>
      <c r="X13566" s="217">
        <v>0</v>
      </c>
      <c r="Y13566" s="217">
        <v>0</v>
      </c>
    </row>
    <row r="13567" spans="2:25">
      <c r="B13567" s="217" t="s">
        <v>13737</v>
      </c>
      <c r="C13567" s="217" t="s">
        <v>11696</v>
      </c>
      <c r="D13567" s="217" t="s">
        <v>17</v>
      </c>
      <c r="E13567" s="217" t="s">
        <v>86</v>
      </c>
      <c r="F13567" s="217" t="s">
        <v>9</v>
      </c>
      <c r="G13567" s="217" t="s">
        <v>49</v>
      </c>
      <c r="H13567" s="217" t="s">
        <v>172</v>
      </c>
      <c r="I13567" s="217">
        <v>0</v>
      </c>
      <c r="J13567" s="217">
        <v>0</v>
      </c>
      <c r="K13567" s="217">
        <v>0</v>
      </c>
      <c r="L13567" s="217">
        <v>26</v>
      </c>
      <c r="M13567" s="217">
        <v>745.69892473118296</v>
      </c>
      <c r="N13567" s="217">
        <v>0</v>
      </c>
      <c r="O13567" s="217">
        <v>0</v>
      </c>
      <c r="P13567" s="217">
        <v>0</v>
      </c>
      <c r="Q13567" s="217">
        <v>0</v>
      </c>
      <c r="R13567" s="217">
        <v>0</v>
      </c>
      <c r="S13567" s="217">
        <v>0</v>
      </c>
      <c r="T13567" s="217">
        <v>0</v>
      </c>
      <c r="U13567" s="217">
        <v>0</v>
      </c>
      <c r="V13567" s="217">
        <v>0</v>
      </c>
      <c r="W13567" s="217">
        <v>0</v>
      </c>
      <c r="X13567" s="217">
        <v>0</v>
      </c>
      <c r="Y13567" s="217">
        <v>0</v>
      </c>
    </row>
    <row r="13568" spans="2:25">
      <c r="B13568" s="217" t="s">
        <v>13738</v>
      </c>
      <c r="C13568" s="217" t="s">
        <v>11696</v>
      </c>
      <c r="D13568" s="217" t="s">
        <v>17</v>
      </c>
      <c r="E13568" s="217" t="s">
        <v>86</v>
      </c>
      <c r="F13568" s="217" t="s">
        <v>9</v>
      </c>
      <c r="G13568" s="217" t="s">
        <v>49</v>
      </c>
      <c r="H13568" s="217" t="s">
        <v>174</v>
      </c>
      <c r="I13568" s="217">
        <v>1</v>
      </c>
      <c r="J13568" s="217">
        <v>0</v>
      </c>
      <c r="K13568" s="217">
        <v>1</v>
      </c>
      <c r="L13568" s="217">
        <v>21</v>
      </c>
      <c r="M13568" s="217">
        <v>766.12903225806497</v>
      </c>
      <c r="N13568" s="217">
        <v>1.30526315789474</v>
      </c>
      <c r="O13568" s="217">
        <v>0</v>
      </c>
      <c r="P13568" s="217">
        <v>1.30526315789474</v>
      </c>
      <c r="Q13568" s="217">
        <v>1.30526315789474</v>
      </c>
      <c r="R13568" s="217">
        <v>0</v>
      </c>
      <c r="S13568" s="217">
        <v>1.30526315789474</v>
      </c>
      <c r="T13568" s="217">
        <v>1.30526315789474</v>
      </c>
      <c r="U13568" s="217">
        <v>0</v>
      </c>
      <c r="V13568" s="217">
        <v>1.30526315789474</v>
      </c>
      <c r="W13568" s="217">
        <v>1.30526315789474</v>
      </c>
      <c r="X13568" s="217">
        <v>0</v>
      </c>
      <c r="Y13568" s="217">
        <v>1.30526315789474</v>
      </c>
    </row>
    <row r="13569" spans="2:25">
      <c r="B13569" s="217" t="s">
        <v>13739</v>
      </c>
      <c r="C13569" s="217" t="s">
        <v>11696</v>
      </c>
      <c r="D13569" s="217" t="s">
        <v>17</v>
      </c>
      <c r="E13569" s="217" t="s">
        <v>86</v>
      </c>
      <c r="F13569" s="217" t="s">
        <v>9</v>
      </c>
      <c r="G13569" s="217" t="s">
        <v>49</v>
      </c>
      <c r="H13569" s="217" t="s">
        <v>176</v>
      </c>
      <c r="I13569" s="217">
        <v>0</v>
      </c>
      <c r="J13569" s="217">
        <v>0</v>
      </c>
      <c r="K13569" s="217">
        <v>0</v>
      </c>
      <c r="L13569" s="217">
        <v>9</v>
      </c>
      <c r="M13569" s="217">
        <v>898.92473118279599</v>
      </c>
      <c r="N13569" s="217">
        <v>0</v>
      </c>
      <c r="O13569" s="217">
        <v>0</v>
      </c>
      <c r="P13569" s="217">
        <v>0</v>
      </c>
      <c r="Q13569" s="217">
        <v>0</v>
      </c>
      <c r="R13569" s="217">
        <v>0</v>
      </c>
      <c r="S13569" s="217">
        <v>0</v>
      </c>
      <c r="T13569" s="217">
        <v>0</v>
      </c>
      <c r="U13569" s="217">
        <v>0</v>
      </c>
      <c r="V13569" s="217">
        <v>0</v>
      </c>
      <c r="W13569" s="217">
        <v>0</v>
      </c>
      <c r="X13569" s="217">
        <v>0</v>
      </c>
      <c r="Y13569" s="217">
        <v>0</v>
      </c>
    </row>
    <row r="13570" spans="2:25">
      <c r="B13570" s="217" t="s">
        <v>13740</v>
      </c>
      <c r="C13570" s="217" t="s">
        <v>11696</v>
      </c>
      <c r="D13570" s="217" t="s">
        <v>17</v>
      </c>
      <c r="E13570" s="217" t="s">
        <v>86</v>
      </c>
      <c r="F13570" s="217" t="s">
        <v>9</v>
      </c>
      <c r="G13570" s="217" t="s">
        <v>49</v>
      </c>
      <c r="H13570" s="217" t="s">
        <v>178</v>
      </c>
      <c r="I13570" s="217">
        <v>0</v>
      </c>
      <c r="J13570" s="217">
        <v>0</v>
      </c>
      <c r="K13570" s="217">
        <v>0</v>
      </c>
      <c r="L13570" s="217">
        <v>11</v>
      </c>
      <c r="M13570" s="217">
        <v>674.19354838709705</v>
      </c>
      <c r="N13570" s="217">
        <v>0</v>
      </c>
      <c r="O13570" s="217">
        <v>0</v>
      </c>
      <c r="P13570" s="217">
        <v>0</v>
      </c>
      <c r="Q13570" s="217">
        <v>0</v>
      </c>
      <c r="R13570" s="217">
        <v>0</v>
      </c>
      <c r="S13570" s="217">
        <v>0</v>
      </c>
      <c r="T13570" s="217">
        <v>0</v>
      </c>
      <c r="U13570" s="217">
        <v>0</v>
      </c>
      <c r="V13570" s="217">
        <v>0</v>
      </c>
      <c r="W13570" s="217">
        <v>0</v>
      </c>
      <c r="X13570" s="217">
        <v>0</v>
      </c>
      <c r="Y13570" s="217">
        <v>0</v>
      </c>
    </row>
    <row r="13571" spans="2:25">
      <c r="B13571" s="217" t="s">
        <v>13741</v>
      </c>
      <c r="C13571" s="217" t="s">
        <v>11696</v>
      </c>
      <c r="D13571" s="217" t="s">
        <v>17</v>
      </c>
      <c r="E13571" s="217" t="s">
        <v>86</v>
      </c>
      <c r="F13571" s="217" t="s">
        <v>9</v>
      </c>
      <c r="G13571" s="217" t="s">
        <v>49</v>
      </c>
      <c r="H13571" s="217" t="s">
        <v>5</v>
      </c>
      <c r="I13571" s="217">
        <v>1</v>
      </c>
      <c r="J13571" s="217">
        <v>0</v>
      </c>
      <c r="K13571" s="217">
        <v>1</v>
      </c>
      <c r="L13571" s="217">
        <v>82</v>
      </c>
      <c r="M13571" s="217">
        <v>3800</v>
      </c>
      <c r="N13571" s="217">
        <v>0.26315789473684198</v>
      </c>
      <c r="O13571" s="217">
        <v>0</v>
      </c>
      <c r="P13571" s="217">
        <v>0.26315789473684198</v>
      </c>
      <c r="Q13571" s="217">
        <v>0.26315789473684198</v>
      </c>
      <c r="R13571" s="217">
        <v>0</v>
      </c>
      <c r="S13571" s="217">
        <v>0.26315789473684198</v>
      </c>
      <c r="T13571" s="217">
        <v>0.26315789473684198</v>
      </c>
      <c r="U13571" s="217">
        <v>0</v>
      </c>
      <c r="V13571" s="217">
        <v>0.26315789473684198</v>
      </c>
      <c r="W13571" s="217">
        <v>0.26315789473684198</v>
      </c>
      <c r="X13571" s="217">
        <v>0</v>
      </c>
      <c r="Y13571" s="217">
        <v>0.26315789473684198</v>
      </c>
    </row>
    <row r="13572" spans="2:25">
      <c r="B13572" s="217" t="s">
        <v>13742</v>
      </c>
      <c r="C13572" s="217" t="s">
        <v>11696</v>
      </c>
      <c r="D13572" s="217" t="s">
        <v>17</v>
      </c>
      <c r="E13572" s="217" t="s">
        <v>86</v>
      </c>
      <c r="F13572" s="217" t="s">
        <v>5</v>
      </c>
      <c r="G13572" s="217" t="s">
        <v>49</v>
      </c>
      <c r="H13572" s="217" t="s">
        <v>170</v>
      </c>
      <c r="I13572" s="217">
        <v>0</v>
      </c>
      <c r="J13572" s="217">
        <v>0</v>
      </c>
      <c r="K13572" s="217">
        <v>0</v>
      </c>
      <c r="L13572" s="217">
        <v>23</v>
      </c>
      <c r="M13572" s="217">
        <v>1319.96949377794</v>
      </c>
      <c r="N13572" s="217">
        <v>0</v>
      </c>
      <c r="O13572" s="217">
        <v>0</v>
      </c>
      <c r="P13572" s="217">
        <v>0</v>
      </c>
      <c r="Q13572" s="217">
        <v>0</v>
      </c>
      <c r="R13572" s="217">
        <v>0</v>
      </c>
      <c r="S13572" s="217">
        <v>0</v>
      </c>
      <c r="T13572" s="217">
        <v>0</v>
      </c>
      <c r="U13572" s="217">
        <v>0</v>
      </c>
      <c r="V13572" s="217">
        <v>0</v>
      </c>
      <c r="W13572" s="217">
        <v>0</v>
      </c>
      <c r="X13572" s="217">
        <v>0</v>
      </c>
      <c r="Y13572" s="217">
        <v>0</v>
      </c>
    </row>
    <row r="13573" spans="2:25">
      <c r="B13573" s="217" t="s">
        <v>13743</v>
      </c>
      <c r="C13573" s="217" t="s">
        <v>11696</v>
      </c>
      <c r="D13573" s="217" t="s">
        <v>17</v>
      </c>
      <c r="E13573" s="217" t="s">
        <v>86</v>
      </c>
      <c r="F13573" s="217" t="s">
        <v>5</v>
      </c>
      <c r="G13573" s="217" t="s">
        <v>49</v>
      </c>
      <c r="H13573" s="217" t="s">
        <v>172</v>
      </c>
      <c r="I13573" s="217">
        <v>2</v>
      </c>
      <c r="J13573" s="217">
        <v>2</v>
      </c>
      <c r="K13573" s="217">
        <v>0</v>
      </c>
      <c r="L13573" s="217">
        <v>36</v>
      </c>
      <c r="M13573" s="217">
        <v>1494.1539809109599</v>
      </c>
      <c r="N13573" s="217">
        <v>1.3385501263936901</v>
      </c>
      <c r="O13573" s="217">
        <v>1.3385501263936901</v>
      </c>
      <c r="P13573" s="217">
        <v>0</v>
      </c>
      <c r="Q13573" s="217">
        <v>1.3385501263936901</v>
      </c>
      <c r="R13573" s="217">
        <v>1.3385501263936901</v>
      </c>
      <c r="S13573" s="217">
        <v>0</v>
      </c>
      <c r="T13573" s="217">
        <v>1.3385501263936901</v>
      </c>
      <c r="U13573" s="217">
        <v>1.3385501263936901</v>
      </c>
      <c r="V13573" s="217">
        <v>0</v>
      </c>
      <c r="W13573" s="217">
        <v>1.3385501263936901</v>
      </c>
      <c r="X13573" s="217">
        <v>1.3385501263936901</v>
      </c>
      <c r="Y13573" s="217">
        <v>0</v>
      </c>
    </row>
    <row r="13574" spans="2:25">
      <c r="B13574" s="217" t="s">
        <v>13744</v>
      </c>
      <c r="C13574" s="217" t="s">
        <v>11696</v>
      </c>
      <c r="D13574" s="217" t="s">
        <v>17</v>
      </c>
      <c r="E13574" s="217" t="s">
        <v>86</v>
      </c>
      <c r="F13574" s="217" t="s">
        <v>5</v>
      </c>
      <c r="G13574" s="217" t="s">
        <v>49</v>
      </c>
      <c r="H13574" s="217" t="s">
        <v>174</v>
      </c>
      <c r="I13574" s="217">
        <v>6</v>
      </c>
      <c r="J13574" s="217">
        <v>5</v>
      </c>
      <c r="K13574" s="217">
        <v>1</v>
      </c>
      <c r="L13574" s="217">
        <v>37</v>
      </c>
      <c r="M13574" s="217">
        <v>1483.8256614715499</v>
      </c>
      <c r="N13574" s="217">
        <v>4.0436017220848202</v>
      </c>
      <c r="O13574" s="217">
        <v>3.36966810173735</v>
      </c>
      <c r="P13574" s="217">
        <v>0.67393362034746995</v>
      </c>
      <c r="Q13574" s="217">
        <v>4.0436017220848202</v>
      </c>
      <c r="R13574" s="217">
        <v>3.36966810173735</v>
      </c>
      <c r="S13574" s="217">
        <v>0.67393362034746995</v>
      </c>
      <c r="T13574" s="217">
        <v>4.0436017220848202</v>
      </c>
      <c r="U13574" s="217">
        <v>3.36966810173735</v>
      </c>
      <c r="V13574" s="217">
        <v>0.67393362034746995</v>
      </c>
      <c r="W13574" s="217">
        <v>4.0436017220848202</v>
      </c>
      <c r="X13574" s="217">
        <v>3.36966810173735</v>
      </c>
      <c r="Y13574" s="217">
        <v>0.67393362034746995</v>
      </c>
    </row>
    <row r="13575" spans="2:25">
      <c r="B13575" s="217" t="s">
        <v>13745</v>
      </c>
      <c r="C13575" s="217" t="s">
        <v>11696</v>
      </c>
      <c r="D13575" s="217" t="s">
        <v>17</v>
      </c>
      <c r="E13575" s="217" t="s">
        <v>86</v>
      </c>
      <c r="F13575" s="217" t="s">
        <v>5</v>
      </c>
      <c r="G13575" s="217" t="s">
        <v>49</v>
      </c>
      <c r="H13575" s="217" t="s">
        <v>176</v>
      </c>
      <c r="I13575" s="217">
        <v>2</v>
      </c>
      <c r="J13575" s="217">
        <v>2</v>
      </c>
      <c r="K13575" s="217">
        <v>0</v>
      </c>
      <c r="L13575" s="217">
        <v>12</v>
      </c>
      <c r="M13575" s="217">
        <v>1811.4247311828001</v>
      </c>
      <c r="N13575" s="217">
        <v>1.10410328708169</v>
      </c>
      <c r="O13575" s="217">
        <v>1.10410328708169</v>
      </c>
      <c r="P13575" s="217">
        <v>0</v>
      </c>
      <c r="Q13575" s="217">
        <v>1.10410328708169</v>
      </c>
      <c r="R13575" s="217">
        <v>1.10410328708169</v>
      </c>
      <c r="S13575" s="217">
        <v>0</v>
      </c>
      <c r="T13575" s="217">
        <v>1.10410328708169</v>
      </c>
      <c r="U13575" s="217">
        <v>1.10410328708169</v>
      </c>
      <c r="V13575" s="217">
        <v>0</v>
      </c>
      <c r="W13575" s="217">
        <v>1.10410328708169</v>
      </c>
      <c r="X13575" s="217">
        <v>1.10410328708169</v>
      </c>
      <c r="Y13575" s="217">
        <v>0</v>
      </c>
    </row>
    <row r="13576" spans="2:25">
      <c r="B13576" s="217" t="s">
        <v>13746</v>
      </c>
      <c r="C13576" s="217" t="s">
        <v>11696</v>
      </c>
      <c r="D13576" s="217" t="s">
        <v>17</v>
      </c>
      <c r="E13576" s="217" t="s">
        <v>86</v>
      </c>
      <c r="F13576" s="217" t="s">
        <v>5</v>
      </c>
      <c r="G13576" s="217" t="s">
        <v>49</v>
      </c>
      <c r="H13576" s="217" t="s">
        <v>178</v>
      </c>
      <c r="I13576" s="217">
        <v>5</v>
      </c>
      <c r="J13576" s="217">
        <v>5</v>
      </c>
      <c r="K13576" s="217">
        <v>0</v>
      </c>
      <c r="L13576" s="217">
        <v>23</v>
      </c>
      <c r="M13576" s="217">
        <v>1340.6261326567601</v>
      </c>
      <c r="N13576" s="217">
        <v>3.7296005785679802</v>
      </c>
      <c r="O13576" s="217">
        <v>3.7296005785679802</v>
      </c>
      <c r="P13576" s="217">
        <v>0</v>
      </c>
      <c r="Q13576" s="217">
        <v>3.7296005785679802</v>
      </c>
      <c r="R13576" s="217">
        <v>3.7296005785679802</v>
      </c>
      <c r="S13576" s="217">
        <v>0</v>
      </c>
      <c r="T13576" s="217">
        <v>3.7296005785679802</v>
      </c>
      <c r="U13576" s="217">
        <v>3.7296005785679802</v>
      </c>
      <c r="V13576" s="217">
        <v>0</v>
      </c>
      <c r="W13576" s="217">
        <v>3.7296005785679802</v>
      </c>
      <c r="X13576" s="217">
        <v>3.7296005785679802</v>
      </c>
      <c r="Y13576" s="217">
        <v>0</v>
      </c>
    </row>
    <row r="13577" spans="2:25">
      <c r="B13577" s="217" t="s">
        <v>13747</v>
      </c>
      <c r="C13577" s="217" t="s">
        <v>11696</v>
      </c>
      <c r="D13577" s="217" t="s">
        <v>17</v>
      </c>
      <c r="E13577" s="217" t="s">
        <v>86</v>
      </c>
      <c r="F13577" s="217" t="s">
        <v>5</v>
      </c>
      <c r="G13577" s="217" t="s">
        <v>49</v>
      </c>
      <c r="H13577" s="217" t="s">
        <v>5</v>
      </c>
      <c r="I13577" s="217">
        <v>15</v>
      </c>
      <c r="J13577" s="217">
        <v>14</v>
      </c>
      <c r="K13577" s="217">
        <v>1</v>
      </c>
      <c r="L13577" s="217">
        <v>131</v>
      </c>
      <c r="M13577" s="217">
        <v>7450</v>
      </c>
      <c r="N13577" s="217">
        <v>2.0134228187919501</v>
      </c>
      <c r="O13577" s="217">
        <v>1.8791946308724801</v>
      </c>
      <c r="P13577" s="217">
        <v>0.134228187919463</v>
      </c>
      <c r="Q13577" s="217">
        <v>2.0134228187919501</v>
      </c>
      <c r="R13577" s="217">
        <v>1.8791946308724801</v>
      </c>
      <c r="S13577" s="217">
        <v>0.134228187919463</v>
      </c>
      <c r="T13577" s="217">
        <v>2.0134228187919501</v>
      </c>
      <c r="U13577" s="217">
        <v>1.8791946308724801</v>
      </c>
      <c r="V13577" s="217">
        <v>0.134228187919463</v>
      </c>
      <c r="W13577" s="217">
        <v>2.0134228187919501</v>
      </c>
      <c r="X13577" s="217">
        <v>1.8791946308724801</v>
      </c>
      <c r="Y13577" s="217">
        <v>0.134228187919463</v>
      </c>
    </row>
    <row r="13578" spans="2:25">
      <c r="B13578" s="217" t="s">
        <v>13748</v>
      </c>
      <c r="C13578" s="217" t="s">
        <v>11696</v>
      </c>
      <c r="D13578" s="217" t="s">
        <v>17</v>
      </c>
      <c r="E13578" s="217" t="s">
        <v>86</v>
      </c>
      <c r="F13578" s="217" t="s">
        <v>12</v>
      </c>
      <c r="G13578" s="217" t="s">
        <v>13</v>
      </c>
      <c r="H13578" s="217" t="s">
        <v>170</v>
      </c>
      <c r="I13578" s="217">
        <v>0</v>
      </c>
      <c r="J13578" s="217">
        <v>0</v>
      </c>
      <c r="K13578" s="217">
        <v>0</v>
      </c>
      <c r="L13578" s="217">
        <v>0</v>
      </c>
      <c r="M13578" s="217">
        <v>14.615384615384601</v>
      </c>
      <c r="N13578" s="217">
        <v>0</v>
      </c>
      <c r="O13578" s="217">
        <v>0</v>
      </c>
      <c r="P13578" s="217">
        <v>0</v>
      </c>
      <c r="Q13578" s="217">
        <v>0</v>
      </c>
      <c r="R13578" s="217">
        <v>0</v>
      </c>
      <c r="S13578" s="217">
        <v>0</v>
      </c>
      <c r="T13578" s="217">
        <v>0</v>
      </c>
      <c r="U13578" s="217">
        <v>0</v>
      </c>
      <c r="V13578" s="217">
        <v>0</v>
      </c>
      <c r="W13578" s="217">
        <v>0</v>
      </c>
      <c r="X13578" s="217">
        <v>0</v>
      </c>
      <c r="Y13578" s="217">
        <v>0</v>
      </c>
    </row>
    <row r="13579" spans="2:25">
      <c r="B13579" s="217" t="s">
        <v>13749</v>
      </c>
      <c r="C13579" s="217" t="s">
        <v>11696</v>
      </c>
      <c r="D13579" s="217" t="s">
        <v>17</v>
      </c>
      <c r="E13579" s="217" t="s">
        <v>86</v>
      </c>
      <c r="F13579" s="217" t="s">
        <v>12</v>
      </c>
      <c r="G13579" s="217" t="s">
        <v>13</v>
      </c>
      <c r="H13579" s="217" t="s">
        <v>172</v>
      </c>
      <c r="I13579" s="217">
        <v>0</v>
      </c>
      <c r="J13579" s="217">
        <v>0</v>
      </c>
      <c r="K13579" s="217">
        <v>0</v>
      </c>
      <c r="L13579" s="217">
        <v>0</v>
      </c>
      <c r="M13579" s="217">
        <v>29.230769230769202</v>
      </c>
      <c r="N13579" s="217">
        <v>0</v>
      </c>
      <c r="O13579" s="217">
        <v>0</v>
      </c>
      <c r="P13579" s="217">
        <v>0</v>
      </c>
      <c r="Q13579" s="217">
        <v>0</v>
      </c>
      <c r="R13579" s="217">
        <v>0</v>
      </c>
      <c r="S13579" s="217">
        <v>0</v>
      </c>
      <c r="T13579" s="217">
        <v>0</v>
      </c>
      <c r="U13579" s="217">
        <v>0</v>
      </c>
      <c r="V13579" s="217">
        <v>0</v>
      </c>
      <c r="W13579" s="217">
        <v>0</v>
      </c>
      <c r="X13579" s="217">
        <v>0</v>
      </c>
      <c r="Y13579" s="217">
        <v>0</v>
      </c>
    </row>
    <row r="13580" spans="2:25">
      <c r="B13580" s="217" t="s">
        <v>13750</v>
      </c>
      <c r="C13580" s="217" t="s">
        <v>11696</v>
      </c>
      <c r="D13580" s="217" t="s">
        <v>17</v>
      </c>
      <c r="E13580" s="217" t="s">
        <v>86</v>
      </c>
      <c r="F13580" s="217" t="s">
        <v>12</v>
      </c>
      <c r="G13580" s="217" t="s">
        <v>13</v>
      </c>
      <c r="H13580" s="217" t="s">
        <v>174</v>
      </c>
      <c r="I13580" s="217">
        <v>0</v>
      </c>
      <c r="J13580" s="217">
        <v>0</v>
      </c>
      <c r="K13580" s="217">
        <v>0</v>
      </c>
      <c r="L13580" s="217">
        <v>1</v>
      </c>
      <c r="M13580" s="217">
        <v>43.846153846153797</v>
      </c>
      <c r="N13580" s="217">
        <v>0</v>
      </c>
      <c r="O13580" s="217">
        <v>0</v>
      </c>
      <c r="P13580" s="217">
        <v>0</v>
      </c>
      <c r="Q13580" s="217">
        <v>0</v>
      </c>
      <c r="R13580" s="217">
        <v>0</v>
      </c>
      <c r="S13580" s="217">
        <v>0</v>
      </c>
      <c r="T13580" s="217">
        <v>0</v>
      </c>
      <c r="U13580" s="217">
        <v>0</v>
      </c>
      <c r="V13580" s="217">
        <v>0</v>
      </c>
      <c r="W13580" s="217">
        <v>0</v>
      </c>
      <c r="X13580" s="217">
        <v>0</v>
      </c>
      <c r="Y13580" s="217">
        <v>0</v>
      </c>
    </row>
    <row r="13581" spans="2:25">
      <c r="B13581" s="217" t="s">
        <v>13751</v>
      </c>
      <c r="C13581" s="217" t="s">
        <v>11696</v>
      </c>
      <c r="D13581" s="217" t="s">
        <v>17</v>
      </c>
      <c r="E13581" s="217" t="s">
        <v>86</v>
      </c>
      <c r="F13581" s="217" t="s">
        <v>12</v>
      </c>
      <c r="G13581" s="217" t="s">
        <v>13</v>
      </c>
      <c r="H13581" s="217" t="s">
        <v>176</v>
      </c>
      <c r="I13581" s="217">
        <v>4</v>
      </c>
      <c r="J13581" s="217">
        <v>4</v>
      </c>
      <c r="K13581" s="217">
        <v>0</v>
      </c>
      <c r="L13581" s="217">
        <v>1</v>
      </c>
      <c r="M13581" s="217">
        <v>102.30769230769199</v>
      </c>
      <c r="N13581" s="217">
        <v>39.097744360902297</v>
      </c>
      <c r="O13581" s="217">
        <v>39.097744360902297</v>
      </c>
      <c r="P13581" s="217">
        <v>0</v>
      </c>
      <c r="Q13581" s="217">
        <v>39.097744360902297</v>
      </c>
      <c r="R13581" s="217">
        <v>39.097744360902297</v>
      </c>
      <c r="S13581" s="217">
        <v>0</v>
      </c>
      <c r="T13581" s="217">
        <v>39.097744360902297</v>
      </c>
      <c r="U13581" s="217">
        <v>39.097744360902297</v>
      </c>
      <c r="V13581" s="217">
        <v>0</v>
      </c>
      <c r="W13581" s="217">
        <v>39.097744360902297</v>
      </c>
      <c r="X13581" s="217">
        <v>39.097744360902297</v>
      </c>
      <c r="Y13581" s="217">
        <v>0</v>
      </c>
    </row>
    <row r="13582" spans="2:25">
      <c r="B13582" s="217" t="s">
        <v>13752</v>
      </c>
      <c r="C13582" s="217" t="s">
        <v>11696</v>
      </c>
      <c r="D13582" s="217" t="s">
        <v>17</v>
      </c>
      <c r="E13582" s="217" t="s">
        <v>86</v>
      </c>
      <c r="F13582" s="217" t="s">
        <v>12</v>
      </c>
      <c r="G13582" s="217" t="s">
        <v>13</v>
      </c>
      <c r="H13582" s="217" t="s">
        <v>178</v>
      </c>
      <c r="I13582" s="217">
        <v>1</v>
      </c>
      <c r="J13582" s="217">
        <v>1</v>
      </c>
      <c r="K13582" s="217">
        <v>0</v>
      </c>
      <c r="L13582" s="217">
        <v>1</v>
      </c>
      <c r="M13582" s="217">
        <v>190</v>
      </c>
      <c r="N13582" s="217">
        <v>5.2631578947368398</v>
      </c>
      <c r="O13582" s="217">
        <v>5.2631578947368398</v>
      </c>
      <c r="P13582" s="217">
        <v>0</v>
      </c>
      <c r="Q13582" s="217">
        <v>5.2631578947368398</v>
      </c>
      <c r="R13582" s="217">
        <v>5.2631578947368398</v>
      </c>
      <c r="S13582" s="217">
        <v>0</v>
      </c>
      <c r="T13582" s="217">
        <v>5.2631578947368398</v>
      </c>
      <c r="U13582" s="217">
        <v>5.2631578947368398</v>
      </c>
      <c r="V13582" s="217">
        <v>0</v>
      </c>
      <c r="W13582" s="217">
        <v>5.2631578947368398</v>
      </c>
      <c r="X13582" s="217">
        <v>5.2631578947368398</v>
      </c>
      <c r="Y13582" s="217">
        <v>0</v>
      </c>
    </row>
    <row r="13583" spans="2:25">
      <c r="B13583" s="217" t="s">
        <v>13753</v>
      </c>
      <c r="C13583" s="217" t="s">
        <v>11696</v>
      </c>
      <c r="D13583" s="217" t="s">
        <v>17</v>
      </c>
      <c r="E13583" s="217" t="s">
        <v>86</v>
      </c>
      <c r="F13583" s="217" t="s">
        <v>12</v>
      </c>
      <c r="G13583" s="217" t="s">
        <v>13</v>
      </c>
      <c r="H13583" s="217" t="s">
        <v>5</v>
      </c>
      <c r="I13583" s="217">
        <v>5</v>
      </c>
      <c r="J13583" s="217">
        <v>5</v>
      </c>
      <c r="K13583" s="217">
        <v>0</v>
      </c>
      <c r="L13583" s="217">
        <v>3</v>
      </c>
      <c r="M13583" s="217">
        <v>380</v>
      </c>
      <c r="N13583" s="217">
        <v>13.157894736842101</v>
      </c>
      <c r="O13583" s="217">
        <v>13.157894736842101</v>
      </c>
      <c r="P13583" s="217">
        <v>0</v>
      </c>
      <c r="Q13583" s="217">
        <v>13.157894736842101</v>
      </c>
      <c r="R13583" s="217">
        <v>13.157894736842101</v>
      </c>
      <c r="S13583" s="217">
        <v>0</v>
      </c>
      <c r="T13583" s="217">
        <v>13.157894736842101</v>
      </c>
      <c r="U13583" s="217">
        <v>13.157894736842101</v>
      </c>
      <c r="V13583" s="217">
        <v>0</v>
      </c>
      <c r="W13583" s="217">
        <v>13.157894736842101</v>
      </c>
      <c r="X13583" s="217">
        <v>13.157894736842101</v>
      </c>
      <c r="Y13583" s="217">
        <v>0</v>
      </c>
    </row>
    <row r="13584" spans="2:25">
      <c r="B13584" s="217" t="s">
        <v>13754</v>
      </c>
      <c r="C13584" s="217" t="s">
        <v>11696</v>
      </c>
      <c r="D13584" s="217" t="s">
        <v>17</v>
      </c>
      <c r="E13584" s="217" t="s">
        <v>86</v>
      </c>
      <c r="F13584" s="217" t="s">
        <v>9</v>
      </c>
      <c r="G13584" s="217" t="s">
        <v>13</v>
      </c>
      <c r="H13584" s="217" t="s">
        <v>170</v>
      </c>
      <c r="I13584" s="217">
        <v>0</v>
      </c>
      <c r="J13584" s="217">
        <v>0</v>
      </c>
      <c r="K13584" s="217">
        <v>0</v>
      </c>
      <c r="L13584" s="217">
        <v>0</v>
      </c>
      <c r="M13584" s="217">
        <v>13.1034482758621</v>
      </c>
      <c r="N13584" s="217">
        <v>0</v>
      </c>
      <c r="O13584" s="217">
        <v>0</v>
      </c>
      <c r="P13584" s="217">
        <v>0</v>
      </c>
      <c r="Q13584" s="217">
        <v>0</v>
      </c>
      <c r="R13584" s="217">
        <v>0</v>
      </c>
      <c r="S13584" s="217">
        <v>0</v>
      </c>
      <c r="T13584" s="217">
        <v>0</v>
      </c>
      <c r="U13584" s="217">
        <v>0</v>
      </c>
      <c r="V13584" s="217">
        <v>0</v>
      </c>
      <c r="W13584" s="217">
        <v>0</v>
      </c>
      <c r="X13584" s="217">
        <v>0</v>
      </c>
      <c r="Y13584" s="217">
        <v>0</v>
      </c>
    </row>
    <row r="13585" spans="2:25">
      <c r="B13585" s="217" t="s">
        <v>13755</v>
      </c>
      <c r="C13585" s="217" t="s">
        <v>11696</v>
      </c>
      <c r="D13585" s="217" t="s">
        <v>17</v>
      </c>
      <c r="E13585" s="217" t="s">
        <v>86</v>
      </c>
      <c r="F13585" s="217" t="s">
        <v>9</v>
      </c>
      <c r="G13585" s="217" t="s">
        <v>13</v>
      </c>
      <c r="H13585" s="217" t="s">
        <v>172</v>
      </c>
      <c r="I13585" s="217">
        <v>0</v>
      </c>
      <c r="J13585" s="217">
        <v>0</v>
      </c>
      <c r="K13585" s="217">
        <v>0</v>
      </c>
      <c r="L13585" s="217">
        <v>0</v>
      </c>
      <c r="M13585" s="217">
        <v>13.1034482758621</v>
      </c>
      <c r="N13585" s="217">
        <v>0</v>
      </c>
      <c r="O13585" s="217">
        <v>0</v>
      </c>
      <c r="P13585" s="217">
        <v>0</v>
      </c>
      <c r="Q13585" s="217">
        <v>0</v>
      </c>
      <c r="R13585" s="217">
        <v>0</v>
      </c>
      <c r="S13585" s="217">
        <v>0</v>
      </c>
      <c r="T13585" s="217">
        <v>0</v>
      </c>
      <c r="U13585" s="217">
        <v>0</v>
      </c>
      <c r="V13585" s="217">
        <v>0</v>
      </c>
      <c r="W13585" s="217">
        <v>0</v>
      </c>
      <c r="X13585" s="217">
        <v>0</v>
      </c>
      <c r="Y13585" s="217">
        <v>0</v>
      </c>
    </row>
    <row r="13586" spans="2:25">
      <c r="B13586" s="217" t="s">
        <v>13756</v>
      </c>
      <c r="C13586" s="217" t="s">
        <v>11696</v>
      </c>
      <c r="D13586" s="217" t="s">
        <v>17</v>
      </c>
      <c r="E13586" s="217" t="s">
        <v>86</v>
      </c>
      <c r="F13586" s="217" t="s">
        <v>9</v>
      </c>
      <c r="G13586" s="217" t="s">
        <v>13</v>
      </c>
      <c r="H13586" s="217" t="s">
        <v>174</v>
      </c>
      <c r="I13586" s="217">
        <v>0</v>
      </c>
      <c r="J13586" s="217">
        <v>0</v>
      </c>
      <c r="K13586" s="217">
        <v>0</v>
      </c>
      <c r="L13586" s="217">
        <v>0</v>
      </c>
      <c r="M13586" s="217">
        <v>52.413793103448299</v>
      </c>
      <c r="N13586" s="217">
        <v>0</v>
      </c>
      <c r="O13586" s="217">
        <v>0</v>
      </c>
      <c r="P13586" s="217">
        <v>0</v>
      </c>
      <c r="Q13586" s="217">
        <v>0</v>
      </c>
      <c r="R13586" s="217">
        <v>0</v>
      </c>
      <c r="S13586" s="217">
        <v>0</v>
      </c>
      <c r="T13586" s="217">
        <v>0</v>
      </c>
      <c r="U13586" s="217">
        <v>0</v>
      </c>
      <c r="V13586" s="217">
        <v>0</v>
      </c>
      <c r="W13586" s="217">
        <v>0</v>
      </c>
      <c r="X13586" s="217">
        <v>0</v>
      </c>
      <c r="Y13586" s="217">
        <v>0</v>
      </c>
    </row>
    <row r="13587" spans="2:25">
      <c r="B13587" s="217" t="s">
        <v>13757</v>
      </c>
      <c r="C13587" s="217" t="s">
        <v>11696</v>
      </c>
      <c r="D13587" s="217" t="s">
        <v>17</v>
      </c>
      <c r="E13587" s="217" t="s">
        <v>86</v>
      </c>
      <c r="F13587" s="217" t="s">
        <v>9</v>
      </c>
      <c r="G13587" s="217" t="s">
        <v>13</v>
      </c>
      <c r="H13587" s="217" t="s">
        <v>176</v>
      </c>
      <c r="I13587" s="217">
        <v>0</v>
      </c>
      <c r="J13587" s="217">
        <v>0</v>
      </c>
      <c r="K13587" s="217">
        <v>0</v>
      </c>
      <c r="L13587" s="217">
        <v>1</v>
      </c>
      <c r="M13587" s="217">
        <v>91.724137931034505</v>
      </c>
      <c r="N13587" s="217">
        <v>0</v>
      </c>
      <c r="O13587" s="217">
        <v>0</v>
      </c>
      <c r="P13587" s="217">
        <v>0</v>
      </c>
      <c r="Q13587" s="217">
        <v>0</v>
      </c>
      <c r="R13587" s="217">
        <v>0</v>
      </c>
      <c r="S13587" s="217">
        <v>0</v>
      </c>
      <c r="T13587" s="217">
        <v>0</v>
      </c>
      <c r="U13587" s="217">
        <v>0</v>
      </c>
      <c r="V13587" s="217">
        <v>0</v>
      </c>
      <c r="W13587" s="217">
        <v>0</v>
      </c>
      <c r="X13587" s="217">
        <v>0</v>
      </c>
      <c r="Y13587" s="217">
        <v>0</v>
      </c>
    </row>
    <row r="13588" spans="2:25">
      <c r="B13588" s="217" t="s">
        <v>13758</v>
      </c>
      <c r="C13588" s="217" t="s">
        <v>11696</v>
      </c>
      <c r="D13588" s="217" t="s">
        <v>17</v>
      </c>
      <c r="E13588" s="217" t="s">
        <v>86</v>
      </c>
      <c r="F13588" s="217" t="s">
        <v>9</v>
      </c>
      <c r="G13588" s="217" t="s">
        <v>13</v>
      </c>
      <c r="H13588" s="217" t="s">
        <v>178</v>
      </c>
      <c r="I13588" s="217">
        <v>0</v>
      </c>
      <c r="J13588" s="217">
        <v>0</v>
      </c>
      <c r="K13588" s="217">
        <v>0</v>
      </c>
      <c r="L13588" s="217">
        <v>0</v>
      </c>
      <c r="M13588" s="217">
        <v>209.655172413793</v>
      </c>
      <c r="N13588" s="217">
        <v>0</v>
      </c>
      <c r="O13588" s="217">
        <v>0</v>
      </c>
      <c r="P13588" s="217">
        <v>0</v>
      </c>
      <c r="Q13588" s="217">
        <v>0</v>
      </c>
      <c r="R13588" s="217">
        <v>0</v>
      </c>
      <c r="S13588" s="217">
        <v>0</v>
      </c>
      <c r="T13588" s="217">
        <v>0</v>
      </c>
      <c r="U13588" s="217">
        <v>0</v>
      </c>
      <c r="V13588" s="217">
        <v>0</v>
      </c>
      <c r="W13588" s="217">
        <v>0</v>
      </c>
      <c r="X13588" s="217">
        <v>0</v>
      </c>
      <c r="Y13588" s="217">
        <v>0</v>
      </c>
    </row>
    <row r="13589" spans="2:25">
      <c r="B13589" s="217" t="s">
        <v>13759</v>
      </c>
      <c r="C13589" s="217" t="s">
        <v>11696</v>
      </c>
      <c r="D13589" s="217" t="s">
        <v>17</v>
      </c>
      <c r="E13589" s="217" t="s">
        <v>86</v>
      </c>
      <c r="F13589" s="217" t="s">
        <v>9</v>
      </c>
      <c r="G13589" s="217" t="s">
        <v>13</v>
      </c>
      <c r="H13589" s="217" t="s">
        <v>5</v>
      </c>
      <c r="I13589" s="217">
        <v>0</v>
      </c>
      <c r="J13589" s="217">
        <v>0</v>
      </c>
      <c r="K13589" s="217">
        <v>0</v>
      </c>
      <c r="L13589" s="217">
        <v>1</v>
      </c>
      <c r="M13589" s="217">
        <v>380</v>
      </c>
      <c r="N13589" s="217">
        <v>0</v>
      </c>
      <c r="O13589" s="217">
        <v>0</v>
      </c>
      <c r="P13589" s="217">
        <v>0</v>
      </c>
      <c r="Q13589" s="217">
        <v>0</v>
      </c>
      <c r="R13589" s="217">
        <v>0</v>
      </c>
      <c r="S13589" s="217">
        <v>0</v>
      </c>
      <c r="T13589" s="217">
        <v>0</v>
      </c>
      <c r="U13589" s="217">
        <v>0</v>
      </c>
      <c r="V13589" s="217">
        <v>0</v>
      </c>
      <c r="W13589" s="217">
        <v>0</v>
      </c>
      <c r="X13589" s="217">
        <v>0</v>
      </c>
      <c r="Y13589" s="217">
        <v>0</v>
      </c>
    </row>
    <row r="13590" spans="2:25">
      <c r="B13590" s="217" t="s">
        <v>13760</v>
      </c>
      <c r="C13590" s="217" t="s">
        <v>11696</v>
      </c>
      <c r="D13590" s="217" t="s">
        <v>17</v>
      </c>
      <c r="E13590" s="217" t="s">
        <v>86</v>
      </c>
      <c r="F13590" s="217" t="s">
        <v>5</v>
      </c>
      <c r="G13590" s="217" t="s">
        <v>13</v>
      </c>
      <c r="H13590" s="217" t="s">
        <v>170</v>
      </c>
      <c r="I13590" s="217">
        <v>0</v>
      </c>
      <c r="J13590" s="217">
        <v>0</v>
      </c>
      <c r="K13590" s="217">
        <v>0</v>
      </c>
      <c r="L13590" s="217">
        <v>0</v>
      </c>
      <c r="M13590" s="217">
        <v>27.718832891246699</v>
      </c>
      <c r="N13590" s="217">
        <v>0</v>
      </c>
      <c r="O13590" s="217">
        <v>0</v>
      </c>
      <c r="P13590" s="217">
        <v>0</v>
      </c>
      <c r="Q13590" s="217">
        <v>0</v>
      </c>
      <c r="R13590" s="217">
        <v>0</v>
      </c>
      <c r="S13590" s="217">
        <v>0</v>
      </c>
      <c r="T13590" s="217">
        <v>0</v>
      </c>
      <c r="U13590" s="217">
        <v>0</v>
      </c>
      <c r="V13590" s="217">
        <v>0</v>
      </c>
      <c r="W13590" s="217">
        <v>0</v>
      </c>
      <c r="X13590" s="217">
        <v>0</v>
      </c>
      <c r="Y13590" s="217">
        <v>0</v>
      </c>
    </row>
    <row r="13591" spans="2:25">
      <c r="B13591" s="217" t="s">
        <v>13761</v>
      </c>
      <c r="C13591" s="217" t="s">
        <v>11696</v>
      </c>
      <c r="D13591" s="217" t="s">
        <v>17</v>
      </c>
      <c r="E13591" s="217" t="s">
        <v>86</v>
      </c>
      <c r="F13591" s="217" t="s">
        <v>5</v>
      </c>
      <c r="G13591" s="217" t="s">
        <v>13</v>
      </c>
      <c r="H13591" s="217" t="s">
        <v>172</v>
      </c>
      <c r="I13591" s="217">
        <v>0</v>
      </c>
      <c r="J13591" s="217">
        <v>0</v>
      </c>
      <c r="K13591" s="217">
        <v>0</v>
      </c>
      <c r="L13591" s="217">
        <v>0</v>
      </c>
      <c r="M13591" s="217">
        <v>42.334217506631298</v>
      </c>
      <c r="N13591" s="217">
        <v>0</v>
      </c>
      <c r="O13591" s="217">
        <v>0</v>
      </c>
      <c r="P13591" s="217">
        <v>0</v>
      </c>
      <c r="Q13591" s="217">
        <v>0</v>
      </c>
      <c r="R13591" s="217">
        <v>0</v>
      </c>
      <c r="S13591" s="217">
        <v>0</v>
      </c>
      <c r="T13591" s="217">
        <v>0</v>
      </c>
      <c r="U13591" s="217">
        <v>0</v>
      </c>
      <c r="V13591" s="217">
        <v>0</v>
      </c>
      <c r="W13591" s="217">
        <v>0</v>
      </c>
      <c r="X13591" s="217">
        <v>0</v>
      </c>
      <c r="Y13591" s="217">
        <v>0</v>
      </c>
    </row>
    <row r="13592" spans="2:25">
      <c r="B13592" s="217" t="s">
        <v>13762</v>
      </c>
      <c r="C13592" s="217" t="s">
        <v>11696</v>
      </c>
      <c r="D13592" s="217" t="s">
        <v>17</v>
      </c>
      <c r="E13592" s="217" t="s">
        <v>86</v>
      </c>
      <c r="F13592" s="217" t="s">
        <v>5</v>
      </c>
      <c r="G13592" s="217" t="s">
        <v>13</v>
      </c>
      <c r="H13592" s="217" t="s">
        <v>174</v>
      </c>
      <c r="I13592" s="217">
        <v>0</v>
      </c>
      <c r="J13592" s="217">
        <v>0</v>
      </c>
      <c r="K13592" s="217">
        <v>0</v>
      </c>
      <c r="L13592" s="217">
        <v>1</v>
      </c>
      <c r="M13592" s="217">
        <v>96.259946949602096</v>
      </c>
      <c r="N13592" s="217">
        <v>0</v>
      </c>
      <c r="O13592" s="217">
        <v>0</v>
      </c>
      <c r="P13592" s="217">
        <v>0</v>
      </c>
      <c r="Q13592" s="217">
        <v>0</v>
      </c>
      <c r="R13592" s="217">
        <v>0</v>
      </c>
      <c r="S13592" s="217">
        <v>0</v>
      </c>
      <c r="T13592" s="217">
        <v>0</v>
      </c>
      <c r="U13592" s="217">
        <v>0</v>
      </c>
      <c r="V13592" s="217">
        <v>0</v>
      </c>
      <c r="W13592" s="217">
        <v>0</v>
      </c>
      <c r="X13592" s="217">
        <v>0</v>
      </c>
      <c r="Y13592" s="217">
        <v>0</v>
      </c>
    </row>
    <row r="13593" spans="2:25">
      <c r="B13593" s="217" t="s">
        <v>13763</v>
      </c>
      <c r="C13593" s="217" t="s">
        <v>11696</v>
      </c>
      <c r="D13593" s="217" t="s">
        <v>17</v>
      </c>
      <c r="E13593" s="217" t="s">
        <v>86</v>
      </c>
      <c r="F13593" s="217" t="s">
        <v>5</v>
      </c>
      <c r="G13593" s="217" t="s">
        <v>13</v>
      </c>
      <c r="H13593" s="217" t="s">
        <v>176</v>
      </c>
      <c r="I13593" s="217">
        <v>4</v>
      </c>
      <c r="J13593" s="217">
        <v>4</v>
      </c>
      <c r="K13593" s="217">
        <v>0</v>
      </c>
      <c r="L13593" s="217">
        <v>2</v>
      </c>
      <c r="M13593" s="217">
        <v>194.031830238727</v>
      </c>
      <c r="N13593" s="217">
        <v>20.615174299384801</v>
      </c>
      <c r="O13593" s="217">
        <v>20.615174299384801</v>
      </c>
      <c r="P13593" s="217">
        <v>0</v>
      </c>
      <c r="Q13593" s="217">
        <v>20.615174299384801</v>
      </c>
      <c r="R13593" s="217">
        <v>20.615174299384801</v>
      </c>
      <c r="S13593" s="217">
        <v>0</v>
      </c>
      <c r="T13593" s="217">
        <v>20.615174299384801</v>
      </c>
      <c r="U13593" s="217">
        <v>20.615174299384801</v>
      </c>
      <c r="V13593" s="217">
        <v>0</v>
      </c>
      <c r="W13593" s="217">
        <v>20.615174299384801</v>
      </c>
      <c r="X13593" s="217">
        <v>20.615174299384801</v>
      </c>
      <c r="Y13593" s="217">
        <v>0</v>
      </c>
    </row>
    <row r="13594" spans="2:25">
      <c r="B13594" s="217" t="s">
        <v>13764</v>
      </c>
      <c r="C13594" s="217" t="s">
        <v>11696</v>
      </c>
      <c r="D13594" s="217" t="s">
        <v>17</v>
      </c>
      <c r="E13594" s="217" t="s">
        <v>86</v>
      </c>
      <c r="F13594" s="217" t="s">
        <v>5</v>
      </c>
      <c r="G13594" s="217" t="s">
        <v>13</v>
      </c>
      <c r="H13594" s="217" t="s">
        <v>178</v>
      </c>
      <c r="I13594" s="217">
        <v>1</v>
      </c>
      <c r="J13594" s="217">
        <v>1</v>
      </c>
      <c r="K13594" s="217">
        <v>0</v>
      </c>
      <c r="L13594" s="217">
        <v>1</v>
      </c>
      <c r="M13594" s="217">
        <v>399.65517241379303</v>
      </c>
      <c r="N13594" s="217">
        <v>2.50215703192407</v>
      </c>
      <c r="O13594" s="217">
        <v>2.50215703192407</v>
      </c>
      <c r="P13594" s="217">
        <v>0</v>
      </c>
      <c r="Q13594" s="217">
        <v>2.50215703192407</v>
      </c>
      <c r="R13594" s="217">
        <v>2.50215703192407</v>
      </c>
      <c r="S13594" s="217">
        <v>0</v>
      </c>
      <c r="T13594" s="217">
        <v>2.50215703192407</v>
      </c>
      <c r="U13594" s="217">
        <v>2.50215703192407</v>
      </c>
      <c r="V13594" s="217">
        <v>0</v>
      </c>
      <c r="W13594" s="217">
        <v>2.50215703192407</v>
      </c>
      <c r="X13594" s="217">
        <v>2.50215703192407</v>
      </c>
      <c r="Y13594" s="217">
        <v>0</v>
      </c>
    </row>
    <row r="13595" spans="2:25">
      <c r="B13595" s="217" t="s">
        <v>13765</v>
      </c>
      <c r="C13595" s="217" t="s">
        <v>11696</v>
      </c>
      <c r="D13595" s="217" t="s">
        <v>17</v>
      </c>
      <c r="E13595" s="217" t="s">
        <v>86</v>
      </c>
      <c r="F13595" s="217" t="s">
        <v>5</v>
      </c>
      <c r="G13595" s="217" t="s">
        <v>13</v>
      </c>
      <c r="H13595" s="217" t="s">
        <v>5</v>
      </c>
      <c r="I13595" s="217">
        <v>5</v>
      </c>
      <c r="J13595" s="217">
        <v>5</v>
      </c>
      <c r="K13595" s="217">
        <v>0</v>
      </c>
      <c r="L13595" s="217">
        <v>4</v>
      </c>
      <c r="M13595" s="217">
        <v>760</v>
      </c>
      <c r="N13595" s="217">
        <v>6.5789473684210504</v>
      </c>
      <c r="O13595" s="217">
        <v>6.5789473684210504</v>
      </c>
      <c r="P13595" s="217">
        <v>0</v>
      </c>
      <c r="Q13595" s="217">
        <v>6.5789473684210504</v>
      </c>
      <c r="R13595" s="217">
        <v>6.5789473684210504</v>
      </c>
      <c r="S13595" s="217">
        <v>0</v>
      </c>
      <c r="T13595" s="217">
        <v>6.5789473684210504</v>
      </c>
      <c r="U13595" s="217">
        <v>6.5789473684210504</v>
      </c>
      <c r="V13595" s="217">
        <v>0</v>
      </c>
      <c r="W13595" s="217">
        <v>6.5789473684210504</v>
      </c>
      <c r="X13595" s="217">
        <v>6.5789473684210504</v>
      </c>
      <c r="Y13595" s="217">
        <v>0</v>
      </c>
    </row>
    <row r="13596" spans="2:25">
      <c r="B13596" s="217" t="s">
        <v>13766</v>
      </c>
      <c r="C13596" s="217" t="s">
        <v>11696</v>
      </c>
      <c r="D13596" s="217" t="s">
        <v>17</v>
      </c>
      <c r="E13596" s="217" t="s">
        <v>86</v>
      </c>
      <c r="F13596" s="217" t="s">
        <v>12</v>
      </c>
      <c r="G13596" s="217" t="s">
        <v>5</v>
      </c>
      <c r="H13596" s="217" t="s">
        <v>170</v>
      </c>
      <c r="I13596" s="217">
        <v>0</v>
      </c>
      <c r="J13596" s="217">
        <v>0</v>
      </c>
      <c r="K13596" s="217">
        <v>0</v>
      </c>
      <c r="L13596" s="217">
        <v>9</v>
      </c>
      <c r="M13596" s="217">
        <v>753.54126723672698</v>
      </c>
      <c r="N13596" s="217">
        <v>0</v>
      </c>
      <c r="O13596" s="217">
        <v>0</v>
      </c>
      <c r="P13596" s="217">
        <v>0</v>
      </c>
      <c r="Q13596" s="217">
        <v>0</v>
      </c>
      <c r="R13596" s="217">
        <v>0</v>
      </c>
      <c r="S13596" s="217">
        <v>0</v>
      </c>
      <c r="T13596" s="217">
        <v>0</v>
      </c>
      <c r="U13596" s="217">
        <v>0</v>
      </c>
      <c r="V13596" s="217">
        <v>0</v>
      </c>
      <c r="W13596" s="217">
        <v>0</v>
      </c>
      <c r="X13596" s="217">
        <v>0</v>
      </c>
      <c r="Y13596" s="217">
        <v>0</v>
      </c>
    </row>
    <row r="13597" spans="2:25">
      <c r="B13597" s="217" t="s">
        <v>13767</v>
      </c>
      <c r="C13597" s="217" t="s">
        <v>11696</v>
      </c>
      <c r="D13597" s="217" t="s">
        <v>17</v>
      </c>
      <c r="E13597" s="217" t="s">
        <v>86</v>
      </c>
      <c r="F13597" s="217" t="s">
        <v>12</v>
      </c>
      <c r="G13597" s="217" t="s">
        <v>5</v>
      </c>
      <c r="H13597" s="217" t="s">
        <v>172</v>
      </c>
      <c r="I13597" s="217">
        <v>4</v>
      </c>
      <c r="J13597" s="217">
        <v>4</v>
      </c>
      <c r="K13597" s="217">
        <v>0</v>
      </c>
      <c r="L13597" s="217">
        <v>10</v>
      </c>
      <c r="M13597" s="217">
        <v>1045.7061299790701</v>
      </c>
      <c r="N13597" s="217">
        <v>3.8251664452613001</v>
      </c>
      <c r="O13597" s="217">
        <v>3.8251664452613001</v>
      </c>
      <c r="P13597" s="217">
        <v>0</v>
      </c>
      <c r="Q13597" s="217">
        <v>3.8251664452613001</v>
      </c>
      <c r="R13597" s="217">
        <v>3.8251664452613001</v>
      </c>
      <c r="S13597" s="217">
        <v>0</v>
      </c>
      <c r="T13597" s="217">
        <v>3.8251664452613001</v>
      </c>
      <c r="U13597" s="217">
        <v>3.8251664452613001</v>
      </c>
      <c r="V13597" s="217">
        <v>0</v>
      </c>
      <c r="W13597" s="217">
        <v>3.8251664452613001</v>
      </c>
      <c r="X13597" s="217">
        <v>3.8251664452613001</v>
      </c>
      <c r="Y13597" s="217">
        <v>0</v>
      </c>
    </row>
    <row r="13598" spans="2:25">
      <c r="B13598" s="217" t="s">
        <v>13768</v>
      </c>
      <c r="C13598" s="217" t="s">
        <v>11696</v>
      </c>
      <c r="D13598" s="217" t="s">
        <v>17</v>
      </c>
      <c r="E13598" s="217" t="s">
        <v>86</v>
      </c>
      <c r="F13598" s="217" t="s">
        <v>12</v>
      </c>
      <c r="G13598" s="217" t="s">
        <v>5</v>
      </c>
      <c r="H13598" s="217" t="s">
        <v>174</v>
      </c>
      <c r="I13598" s="217">
        <v>9</v>
      </c>
      <c r="J13598" s="217">
        <v>9</v>
      </c>
      <c r="K13598" s="217">
        <v>0</v>
      </c>
      <c r="L13598" s="217">
        <v>21</v>
      </c>
      <c r="M13598" s="217">
        <v>1141.2382145317199</v>
      </c>
      <c r="N13598" s="217">
        <v>7.8861712527677197</v>
      </c>
      <c r="O13598" s="217">
        <v>7.8861712527677197</v>
      </c>
      <c r="P13598" s="217">
        <v>0</v>
      </c>
      <c r="Q13598" s="217">
        <v>7.8861712527677197</v>
      </c>
      <c r="R13598" s="217">
        <v>7.8861712527677197</v>
      </c>
      <c r="S13598" s="217">
        <v>0</v>
      </c>
      <c r="T13598" s="217">
        <v>7.8861712527677197</v>
      </c>
      <c r="U13598" s="217">
        <v>7.8861712527677197</v>
      </c>
      <c r="V13598" s="217">
        <v>0</v>
      </c>
      <c r="W13598" s="217">
        <v>7.8861712527677197</v>
      </c>
      <c r="X13598" s="217">
        <v>7.8861712527677197</v>
      </c>
      <c r="Y13598" s="217">
        <v>0</v>
      </c>
    </row>
    <row r="13599" spans="2:25">
      <c r="B13599" s="217" t="s">
        <v>13769</v>
      </c>
      <c r="C13599" s="217" t="s">
        <v>11696</v>
      </c>
      <c r="D13599" s="217" t="s">
        <v>17</v>
      </c>
      <c r="E13599" s="217" t="s">
        <v>86</v>
      </c>
      <c r="F13599" s="217" t="s">
        <v>12</v>
      </c>
      <c r="G13599" s="217" t="s">
        <v>5</v>
      </c>
      <c r="H13599" s="217" t="s">
        <v>176</v>
      </c>
      <c r="I13599" s="217">
        <v>9</v>
      </c>
      <c r="J13599" s="217">
        <v>8</v>
      </c>
      <c r="K13599" s="217">
        <v>1</v>
      </c>
      <c r="L13599" s="217">
        <v>8</v>
      </c>
      <c r="M13599" s="217">
        <v>1595.51835220617</v>
      </c>
      <c r="N13599" s="217">
        <v>5.6408000494356196</v>
      </c>
      <c r="O13599" s="217">
        <v>5.0140444883872197</v>
      </c>
      <c r="P13599" s="217">
        <v>0.62675556104840202</v>
      </c>
      <c r="Q13599" s="217">
        <v>5.6408000494356196</v>
      </c>
      <c r="R13599" s="217">
        <v>5.0140444883872197</v>
      </c>
      <c r="S13599" s="217">
        <v>0.62675556104840202</v>
      </c>
      <c r="T13599" s="217">
        <v>5.6408000494356196</v>
      </c>
      <c r="U13599" s="217">
        <v>5.0140444883872197</v>
      </c>
      <c r="V13599" s="217">
        <v>0.62675556104840202</v>
      </c>
      <c r="W13599" s="217">
        <v>5.6408000494356196</v>
      </c>
      <c r="X13599" s="217">
        <v>5.0140444883872197</v>
      </c>
      <c r="Y13599" s="217">
        <v>0.62675556104840202</v>
      </c>
    </row>
    <row r="13600" spans="2:25">
      <c r="B13600" s="217" t="s">
        <v>13770</v>
      </c>
      <c r="C13600" s="217" t="s">
        <v>11696</v>
      </c>
      <c r="D13600" s="217" t="s">
        <v>17</v>
      </c>
      <c r="E13600" s="217" t="s">
        <v>86</v>
      </c>
      <c r="F13600" s="217" t="s">
        <v>12</v>
      </c>
      <c r="G13600" s="217" t="s">
        <v>5</v>
      </c>
      <c r="H13600" s="217" t="s">
        <v>178</v>
      </c>
      <c r="I13600" s="217">
        <v>12</v>
      </c>
      <c r="J13600" s="217">
        <v>12</v>
      </c>
      <c r="K13600" s="217">
        <v>0</v>
      </c>
      <c r="L13600" s="217">
        <v>22</v>
      </c>
      <c r="M13600" s="217">
        <v>1693.9960360463101</v>
      </c>
      <c r="N13600" s="217">
        <v>7.0838418418069597</v>
      </c>
      <c r="O13600" s="217">
        <v>7.0838418418069597</v>
      </c>
      <c r="P13600" s="217">
        <v>0</v>
      </c>
      <c r="Q13600" s="217">
        <v>7.0838418418069597</v>
      </c>
      <c r="R13600" s="217">
        <v>7.0838418418069597</v>
      </c>
      <c r="S13600" s="217">
        <v>0</v>
      </c>
      <c r="T13600" s="217">
        <v>7.0838418418069597</v>
      </c>
      <c r="U13600" s="217">
        <v>7.0838418418069597</v>
      </c>
      <c r="V13600" s="217">
        <v>0</v>
      </c>
      <c r="W13600" s="217">
        <v>7.0838418418069597</v>
      </c>
      <c r="X13600" s="217">
        <v>7.0838418418069597</v>
      </c>
      <c r="Y13600" s="217">
        <v>0</v>
      </c>
    </row>
    <row r="13601" spans="2:25">
      <c r="B13601" s="217" t="s">
        <v>13771</v>
      </c>
      <c r="C13601" s="217" t="s">
        <v>11696</v>
      </c>
      <c r="D13601" s="217" t="s">
        <v>17</v>
      </c>
      <c r="E13601" s="217" t="s">
        <v>86</v>
      </c>
      <c r="F13601" s="217" t="s">
        <v>12</v>
      </c>
      <c r="G13601" s="217" t="s">
        <v>5</v>
      </c>
      <c r="H13601" s="217" t="s">
        <v>5</v>
      </c>
      <c r="I13601" s="217">
        <v>34</v>
      </c>
      <c r="J13601" s="217">
        <v>33</v>
      </c>
      <c r="K13601" s="217">
        <v>1</v>
      </c>
      <c r="L13601" s="217">
        <v>70</v>
      </c>
      <c r="M13601" s="217">
        <v>6230</v>
      </c>
      <c r="N13601" s="217">
        <v>5.4574638844301804</v>
      </c>
      <c r="O13601" s="217">
        <v>5.2969502407704701</v>
      </c>
      <c r="P13601" s="217">
        <v>0.16051364365971099</v>
      </c>
      <c r="Q13601" s="217">
        <v>5.4574638844301804</v>
      </c>
      <c r="R13601" s="217">
        <v>5.2969502407704701</v>
      </c>
      <c r="S13601" s="217">
        <v>0.16051364365971099</v>
      </c>
      <c r="T13601" s="217">
        <v>5.4574638844301804</v>
      </c>
      <c r="U13601" s="217">
        <v>5.2969502407704701</v>
      </c>
      <c r="V13601" s="217">
        <v>0.16051364365971099</v>
      </c>
      <c r="W13601" s="217">
        <v>5.4574638844301804</v>
      </c>
      <c r="X13601" s="217">
        <v>5.2969502407704701</v>
      </c>
      <c r="Y13601" s="217">
        <v>0.16051364365971099</v>
      </c>
    </row>
    <row r="13602" spans="2:25">
      <c r="B13602" s="217" t="s">
        <v>13772</v>
      </c>
      <c r="C13602" s="217" t="s">
        <v>11696</v>
      </c>
      <c r="D13602" s="217" t="s">
        <v>17</v>
      </c>
      <c r="E13602" s="217" t="s">
        <v>86</v>
      </c>
      <c r="F13602" s="217" t="s">
        <v>9</v>
      </c>
      <c r="G13602" s="217" t="s">
        <v>5</v>
      </c>
      <c r="H13602" s="217" t="s">
        <v>170</v>
      </c>
      <c r="I13602" s="217">
        <v>0</v>
      </c>
      <c r="J13602" s="217">
        <v>0</v>
      </c>
      <c r="K13602" s="217">
        <v>0</v>
      </c>
      <c r="L13602" s="217">
        <v>19</v>
      </c>
      <c r="M13602" s="217">
        <v>857.96490402441498</v>
      </c>
      <c r="N13602" s="217">
        <v>0</v>
      </c>
      <c r="O13602" s="217">
        <v>0</v>
      </c>
      <c r="P13602" s="217">
        <v>0</v>
      </c>
      <c r="Q13602" s="217">
        <v>0</v>
      </c>
      <c r="R13602" s="217">
        <v>0</v>
      </c>
      <c r="S13602" s="217">
        <v>0</v>
      </c>
      <c r="T13602" s="217">
        <v>0</v>
      </c>
      <c r="U13602" s="217">
        <v>0</v>
      </c>
      <c r="V13602" s="217">
        <v>0</v>
      </c>
      <c r="W13602" s="217">
        <v>0</v>
      </c>
      <c r="X13602" s="217">
        <v>0</v>
      </c>
      <c r="Y13602" s="217">
        <v>0</v>
      </c>
    </row>
    <row r="13603" spans="2:25">
      <c r="B13603" s="217" t="s">
        <v>13773</v>
      </c>
      <c r="C13603" s="217" t="s">
        <v>11696</v>
      </c>
      <c r="D13603" s="217" t="s">
        <v>17</v>
      </c>
      <c r="E13603" s="217" t="s">
        <v>86</v>
      </c>
      <c r="F13603" s="217" t="s">
        <v>9</v>
      </c>
      <c r="G13603" s="217" t="s">
        <v>5</v>
      </c>
      <c r="H13603" s="217" t="s">
        <v>172</v>
      </c>
      <c r="I13603" s="217">
        <v>0</v>
      </c>
      <c r="J13603" s="217">
        <v>0</v>
      </c>
      <c r="K13603" s="217">
        <v>0</v>
      </c>
      <c r="L13603" s="217">
        <v>32</v>
      </c>
      <c r="M13603" s="217">
        <v>1029.23506531474</v>
      </c>
      <c r="N13603" s="217">
        <v>0</v>
      </c>
      <c r="O13603" s="217">
        <v>0</v>
      </c>
      <c r="P13603" s="217">
        <v>0</v>
      </c>
      <c r="Q13603" s="217">
        <v>0</v>
      </c>
      <c r="R13603" s="217">
        <v>0</v>
      </c>
      <c r="S13603" s="217">
        <v>0</v>
      </c>
      <c r="T13603" s="217">
        <v>0</v>
      </c>
      <c r="U13603" s="217">
        <v>0</v>
      </c>
      <c r="V13603" s="217">
        <v>0</v>
      </c>
      <c r="W13603" s="217">
        <v>0</v>
      </c>
      <c r="X13603" s="217">
        <v>0</v>
      </c>
      <c r="Y13603" s="217">
        <v>0</v>
      </c>
    </row>
    <row r="13604" spans="2:25">
      <c r="B13604" s="217" t="s">
        <v>13774</v>
      </c>
      <c r="C13604" s="217" t="s">
        <v>11696</v>
      </c>
      <c r="D13604" s="217" t="s">
        <v>17</v>
      </c>
      <c r="E13604" s="217" t="s">
        <v>86</v>
      </c>
      <c r="F13604" s="217" t="s">
        <v>9</v>
      </c>
      <c r="G13604" s="217" t="s">
        <v>5</v>
      </c>
      <c r="H13604" s="217" t="s">
        <v>174</v>
      </c>
      <c r="I13604" s="217">
        <v>1</v>
      </c>
      <c r="J13604" s="217">
        <v>0</v>
      </c>
      <c r="K13604" s="217">
        <v>1</v>
      </c>
      <c r="L13604" s="217">
        <v>25</v>
      </c>
      <c r="M13604" s="217">
        <v>1186.3312868999701</v>
      </c>
      <c r="N13604" s="217">
        <v>0.84293486232932402</v>
      </c>
      <c r="O13604" s="217">
        <v>0</v>
      </c>
      <c r="P13604" s="217">
        <v>0.84293486232932402</v>
      </c>
      <c r="Q13604" s="217">
        <v>0.84293486232932402</v>
      </c>
      <c r="R13604" s="217">
        <v>0</v>
      </c>
      <c r="S13604" s="217">
        <v>0.84293486232932402</v>
      </c>
      <c r="T13604" s="217">
        <v>0.84293486232932402</v>
      </c>
      <c r="U13604" s="217">
        <v>0</v>
      </c>
      <c r="V13604" s="217">
        <v>0.84293486232932402</v>
      </c>
      <c r="W13604" s="217">
        <v>0.84293486232932402</v>
      </c>
      <c r="X13604" s="217">
        <v>0</v>
      </c>
      <c r="Y13604" s="217">
        <v>0.84293486232932402</v>
      </c>
    </row>
    <row r="13605" spans="2:25">
      <c r="B13605" s="217" t="s">
        <v>13775</v>
      </c>
      <c r="C13605" s="217" t="s">
        <v>11696</v>
      </c>
      <c r="D13605" s="217" t="s">
        <v>17</v>
      </c>
      <c r="E13605" s="217" t="s">
        <v>86</v>
      </c>
      <c r="F13605" s="217" t="s">
        <v>9</v>
      </c>
      <c r="G13605" s="217" t="s">
        <v>5</v>
      </c>
      <c r="H13605" s="217" t="s">
        <v>176</v>
      </c>
      <c r="I13605" s="217">
        <v>1</v>
      </c>
      <c r="J13605" s="217">
        <v>1</v>
      </c>
      <c r="K13605" s="217">
        <v>0</v>
      </c>
      <c r="L13605" s="217">
        <v>21</v>
      </c>
      <c r="M13605" s="217">
        <v>1607.2354075753699</v>
      </c>
      <c r="N13605" s="217">
        <v>0.62218639241439599</v>
      </c>
      <c r="O13605" s="217">
        <v>0.62218639241439599</v>
      </c>
      <c r="P13605" s="217">
        <v>0</v>
      </c>
      <c r="Q13605" s="217">
        <v>0.62218639241439599</v>
      </c>
      <c r="R13605" s="217">
        <v>0.62218639241439599</v>
      </c>
      <c r="S13605" s="217">
        <v>0</v>
      </c>
      <c r="T13605" s="217">
        <v>0.62218639241439599</v>
      </c>
      <c r="U13605" s="217">
        <v>0.62218639241439599</v>
      </c>
      <c r="V13605" s="217">
        <v>0</v>
      </c>
      <c r="W13605" s="217">
        <v>0.62218639241439599</v>
      </c>
      <c r="X13605" s="217">
        <v>0.62218639241439599</v>
      </c>
      <c r="Y13605" s="217">
        <v>0</v>
      </c>
    </row>
    <row r="13606" spans="2:25">
      <c r="B13606" s="217" t="s">
        <v>13776</v>
      </c>
      <c r="C13606" s="217" t="s">
        <v>11696</v>
      </c>
      <c r="D13606" s="217" t="s">
        <v>17</v>
      </c>
      <c r="E13606" s="217" t="s">
        <v>86</v>
      </c>
      <c r="F13606" s="217" t="s">
        <v>9</v>
      </c>
      <c r="G13606" s="217" t="s">
        <v>5</v>
      </c>
      <c r="H13606" s="217" t="s">
        <v>178</v>
      </c>
      <c r="I13606" s="217">
        <v>0</v>
      </c>
      <c r="J13606" s="217">
        <v>0</v>
      </c>
      <c r="K13606" s="217">
        <v>0</v>
      </c>
      <c r="L13606" s="217">
        <v>30</v>
      </c>
      <c r="M13606" s="217">
        <v>1749.2333361855101</v>
      </c>
      <c r="N13606" s="217">
        <v>0</v>
      </c>
      <c r="O13606" s="217">
        <v>0</v>
      </c>
      <c r="P13606" s="217">
        <v>0</v>
      </c>
      <c r="Q13606" s="217">
        <v>0</v>
      </c>
      <c r="R13606" s="217">
        <v>0</v>
      </c>
      <c r="S13606" s="217">
        <v>0</v>
      </c>
      <c r="T13606" s="217">
        <v>0</v>
      </c>
      <c r="U13606" s="217">
        <v>0</v>
      </c>
      <c r="V13606" s="217">
        <v>0</v>
      </c>
      <c r="W13606" s="217">
        <v>0</v>
      </c>
      <c r="X13606" s="217">
        <v>0</v>
      </c>
      <c r="Y13606" s="217">
        <v>0</v>
      </c>
    </row>
    <row r="13607" spans="2:25">
      <c r="B13607" s="217" t="s">
        <v>13777</v>
      </c>
      <c r="C13607" s="217" t="s">
        <v>11696</v>
      </c>
      <c r="D13607" s="217" t="s">
        <v>17</v>
      </c>
      <c r="E13607" s="217" t="s">
        <v>86</v>
      </c>
      <c r="F13607" s="217" t="s">
        <v>9</v>
      </c>
      <c r="G13607" s="217" t="s">
        <v>5</v>
      </c>
      <c r="H13607" s="217" t="s">
        <v>5</v>
      </c>
      <c r="I13607" s="217">
        <v>2</v>
      </c>
      <c r="J13607" s="217">
        <v>1</v>
      </c>
      <c r="K13607" s="217">
        <v>1</v>
      </c>
      <c r="L13607" s="217">
        <v>127</v>
      </c>
      <c r="M13607" s="217">
        <v>6430</v>
      </c>
      <c r="N13607" s="217">
        <v>0.31104199066874</v>
      </c>
      <c r="O13607" s="217">
        <v>0.15552099533437</v>
      </c>
      <c r="P13607" s="217">
        <v>0.15552099533437</v>
      </c>
      <c r="Q13607" s="217">
        <v>0.31104199066874</v>
      </c>
      <c r="R13607" s="217">
        <v>0.15552099533437</v>
      </c>
      <c r="S13607" s="217">
        <v>0.15552099533437</v>
      </c>
      <c r="T13607" s="217">
        <v>0.31104199066874</v>
      </c>
      <c r="U13607" s="217">
        <v>0.15552099533437</v>
      </c>
      <c r="V13607" s="217">
        <v>0.15552099533437</v>
      </c>
      <c r="W13607" s="217">
        <v>0.31104199066874</v>
      </c>
      <c r="X13607" s="217">
        <v>0.15552099533437</v>
      </c>
      <c r="Y13607" s="217">
        <v>0.15552099533437</v>
      </c>
    </row>
    <row r="13608" spans="2:25">
      <c r="B13608" s="217" t="s">
        <v>13778</v>
      </c>
      <c r="C13608" s="217" t="s">
        <v>11696</v>
      </c>
      <c r="D13608" s="217" t="s">
        <v>17</v>
      </c>
      <c r="E13608" s="217" t="s">
        <v>86</v>
      </c>
      <c r="F13608" s="217" t="s">
        <v>5</v>
      </c>
      <c r="G13608" s="217" t="s">
        <v>5</v>
      </c>
      <c r="H13608" s="217" t="s">
        <v>170</v>
      </c>
      <c r="I13608" s="217">
        <v>0</v>
      </c>
      <c r="J13608" s="217">
        <v>0</v>
      </c>
      <c r="K13608" s="217">
        <v>0</v>
      </c>
      <c r="L13608" s="217">
        <v>28</v>
      </c>
      <c r="M13608" s="217">
        <v>1611.50617126114</v>
      </c>
      <c r="N13608" s="217">
        <v>0</v>
      </c>
      <c r="O13608" s="217">
        <v>0</v>
      </c>
      <c r="P13608" s="217">
        <v>0</v>
      </c>
      <c r="Q13608" s="217">
        <v>0</v>
      </c>
      <c r="R13608" s="217">
        <v>0</v>
      </c>
      <c r="S13608" s="217">
        <v>0</v>
      </c>
      <c r="T13608" s="217">
        <v>0</v>
      </c>
      <c r="U13608" s="217">
        <v>0</v>
      </c>
      <c r="V13608" s="217">
        <v>0</v>
      </c>
      <c r="W13608" s="217">
        <v>0</v>
      </c>
      <c r="X13608" s="217">
        <v>0</v>
      </c>
      <c r="Y13608" s="217">
        <v>0</v>
      </c>
    </row>
    <row r="13609" spans="2:25">
      <c r="B13609" s="217" t="s">
        <v>13779</v>
      </c>
      <c r="C13609" s="217" t="s">
        <v>11696</v>
      </c>
      <c r="D13609" s="217" t="s">
        <v>17</v>
      </c>
      <c r="E13609" s="217" t="s">
        <v>86</v>
      </c>
      <c r="F13609" s="217" t="s">
        <v>5</v>
      </c>
      <c r="G13609" s="217" t="s">
        <v>5</v>
      </c>
      <c r="H13609" s="217" t="s">
        <v>172</v>
      </c>
      <c r="I13609" s="217">
        <v>4</v>
      </c>
      <c r="J13609" s="217">
        <v>4</v>
      </c>
      <c r="K13609" s="217">
        <v>0</v>
      </c>
      <c r="L13609" s="217">
        <v>42</v>
      </c>
      <c r="M13609" s="217">
        <v>2074.9411952938099</v>
      </c>
      <c r="N13609" s="217">
        <v>1.9277654755095901</v>
      </c>
      <c r="O13609" s="217">
        <v>1.9277654755095901</v>
      </c>
      <c r="P13609" s="217">
        <v>0</v>
      </c>
      <c r="Q13609" s="217">
        <v>1.9277654755095901</v>
      </c>
      <c r="R13609" s="217">
        <v>1.9277654755095901</v>
      </c>
      <c r="S13609" s="217">
        <v>0</v>
      </c>
      <c r="T13609" s="217">
        <v>1.9277654755095901</v>
      </c>
      <c r="U13609" s="217">
        <v>1.9277654755095901</v>
      </c>
      <c r="V13609" s="217">
        <v>0</v>
      </c>
      <c r="W13609" s="217">
        <v>1.9277654755095901</v>
      </c>
      <c r="X13609" s="217">
        <v>1.9277654755095901</v>
      </c>
      <c r="Y13609" s="217">
        <v>0</v>
      </c>
    </row>
    <row r="13610" spans="2:25">
      <c r="B13610" s="217" t="s">
        <v>13780</v>
      </c>
      <c r="C13610" s="217" t="s">
        <v>11696</v>
      </c>
      <c r="D13610" s="217" t="s">
        <v>17</v>
      </c>
      <c r="E13610" s="217" t="s">
        <v>86</v>
      </c>
      <c r="F13610" s="217" t="s">
        <v>5</v>
      </c>
      <c r="G13610" s="217" t="s">
        <v>5</v>
      </c>
      <c r="H13610" s="217" t="s">
        <v>174</v>
      </c>
      <c r="I13610" s="217">
        <v>10</v>
      </c>
      <c r="J13610" s="217">
        <v>9</v>
      </c>
      <c r="K13610" s="217">
        <v>1</v>
      </c>
      <c r="L13610" s="217">
        <v>46</v>
      </c>
      <c r="M13610" s="217">
        <v>2327.5695014316898</v>
      </c>
      <c r="N13610" s="217">
        <v>4.2963271317350502</v>
      </c>
      <c r="O13610" s="217">
        <v>3.8666944185615399</v>
      </c>
      <c r="P13610" s="217">
        <v>0.42963271317350499</v>
      </c>
      <c r="Q13610" s="217">
        <v>4.2963271317350502</v>
      </c>
      <c r="R13610" s="217">
        <v>3.8666944185615399</v>
      </c>
      <c r="S13610" s="217">
        <v>0.42963271317350499</v>
      </c>
      <c r="T13610" s="217">
        <v>4.2963271317350502</v>
      </c>
      <c r="U13610" s="217">
        <v>3.8666944185615399</v>
      </c>
      <c r="V13610" s="217">
        <v>0.42963271317350499</v>
      </c>
      <c r="W13610" s="217">
        <v>4.2963271317350502</v>
      </c>
      <c r="X13610" s="217">
        <v>3.8666944185615399</v>
      </c>
      <c r="Y13610" s="217">
        <v>0.42963271317350499</v>
      </c>
    </row>
    <row r="13611" spans="2:25">
      <c r="B13611" s="217" t="s">
        <v>13781</v>
      </c>
      <c r="C13611" s="217" t="s">
        <v>11696</v>
      </c>
      <c r="D13611" s="217" t="s">
        <v>17</v>
      </c>
      <c r="E13611" s="217" t="s">
        <v>86</v>
      </c>
      <c r="F13611" s="217" t="s">
        <v>5</v>
      </c>
      <c r="G13611" s="217" t="s">
        <v>5</v>
      </c>
      <c r="H13611" s="217" t="s">
        <v>176</v>
      </c>
      <c r="I13611" s="217">
        <v>10</v>
      </c>
      <c r="J13611" s="217">
        <v>9</v>
      </c>
      <c r="K13611" s="217">
        <v>1</v>
      </c>
      <c r="L13611" s="217">
        <v>29</v>
      </c>
      <c r="M13611" s="217">
        <v>3202.7537597815399</v>
      </c>
      <c r="N13611" s="217">
        <v>3.1223130936803898</v>
      </c>
      <c r="O13611" s="217">
        <v>2.81008178431235</v>
      </c>
      <c r="P13611" s="217">
        <v>0.312231309368039</v>
      </c>
      <c r="Q13611" s="217">
        <v>3.1223130936803898</v>
      </c>
      <c r="R13611" s="217">
        <v>2.81008178431235</v>
      </c>
      <c r="S13611" s="217">
        <v>0.312231309368039</v>
      </c>
      <c r="T13611" s="217">
        <v>3.1223130936803898</v>
      </c>
      <c r="U13611" s="217">
        <v>2.81008178431235</v>
      </c>
      <c r="V13611" s="217">
        <v>0.312231309368039</v>
      </c>
      <c r="W13611" s="217">
        <v>3.1223130936803898</v>
      </c>
      <c r="X13611" s="217">
        <v>2.81008178431235</v>
      </c>
      <c r="Y13611" s="217">
        <v>0.312231309368039</v>
      </c>
    </row>
    <row r="13612" spans="2:25">
      <c r="B13612" s="217" t="s">
        <v>13782</v>
      </c>
      <c r="C13612" s="217" t="s">
        <v>11696</v>
      </c>
      <c r="D13612" s="217" t="s">
        <v>17</v>
      </c>
      <c r="E13612" s="217" t="s">
        <v>86</v>
      </c>
      <c r="F13612" s="217" t="s">
        <v>5</v>
      </c>
      <c r="G13612" s="217" t="s">
        <v>5</v>
      </c>
      <c r="H13612" s="217" t="s">
        <v>178</v>
      </c>
      <c r="I13612" s="217">
        <v>12</v>
      </c>
      <c r="J13612" s="217">
        <v>12</v>
      </c>
      <c r="K13612" s="217">
        <v>0</v>
      </c>
      <c r="L13612" s="217">
        <v>52</v>
      </c>
      <c r="M13612" s="217">
        <v>3443.22937223182</v>
      </c>
      <c r="N13612" s="217">
        <v>3.4851003818609598</v>
      </c>
      <c r="O13612" s="217">
        <v>3.4851003818609598</v>
      </c>
      <c r="P13612" s="217">
        <v>0</v>
      </c>
      <c r="Q13612" s="217">
        <v>3.4851003818609598</v>
      </c>
      <c r="R13612" s="217">
        <v>3.4851003818609598</v>
      </c>
      <c r="S13612" s="217">
        <v>0</v>
      </c>
      <c r="T13612" s="217">
        <v>3.4851003818609598</v>
      </c>
      <c r="U13612" s="217">
        <v>3.4851003818609598</v>
      </c>
      <c r="V13612" s="217">
        <v>0</v>
      </c>
      <c r="W13612" s="217">
        <v>3.4851003818609598</v>
      </c>
      <c r="X13612" s="217">
        <v>3.4851003818609598</v>
      </c>
      <c r="Y13612" s="217">
        <v>0</v>
      </c>
    </row>
    <row r="13613" spans="2:25">
      <c r="B13613" s="217" t="s">
        <v>13783</v>
      </c>
      <c r="C13613" s="217" t="s">
        <v>11696</v>
      </c>
      <c r="D13613" s="217" t="s">
        <v>17</v>
      </c>
      <c r="E13613" s="217" t="s">
        <v>86</v>
      </c>
      <c r="F13613" s="217" t="s">
        <v>5</v>
      </c>
      <c r="G13613" s="217" t="s">
        <v>5</v>
      </c>
      <c r="H13613" s="217" t="s">
        <v>5</v>
      </c>
      <c r="I13613" s="217">
        <v>36</v>
      </c>
      <c r="J13613" s="217">
        <v>34</v>
      </c>
      <c r="K13613" s="217">
        <v>2</v>
      </c>
      <c r="L13613" s="217">
        <v>197</v>
      </c>
      <c r="M13613" s="217">
        <v>12660</v>
      </c>
      <c r="N13613" s="217">
        <v>2.8436018957345999</v>
      </c>
      <c r="O13613" s="217">
        <v>2.6856240126382298</v>
      </c>
      <c r="P13613" s="217">
        <v>0.15797788309636701</v>
      </c>
      <c r="Q13613" s="217">
        <v>2.8436018957345999</v>
      </c>
      <c r="R13613" s="217">
        <v>2.6856240126382298</v>
      </c>
      <c r="S13613" s="217">
        <v>0.15797788309636701</v>
      </c>
      <c r="T13613" s="217">
        <v>2.8436018957345999</v>
      </c>
      <c r="U13613" s="217">
        <v>2.6856240126382298</v>
      </c>
      <c r="V13613" s="217">
        <v>0.15797788309636701</v>
      </c>
      <c r="W13613" s="217">
        <v>2.8436018957345999</v>
      </c>
      <c r="X13613" s="217">
        <v>2.6856240126382298</v>
      </c>
      <c r="Y13613" s="217">
        <v>0.15797788309636701</v>
      </c>
    </row>
    <row r="13614" spans="2:25">
      <c r="B13614" s="217" t="s">
        <v>13784</v>
      </c>
      <c r="C13614" s="217" t="s">
        <v>11696</v>
      </c>
      <c r="D13614" s="217" t="s">
        <v>17</v>
      </c>
      <c r="E13614" s="217" t="s">
        <v>103</v>
      </c>
      <c r="F13614" s="217" t="s">
        <v>12</v>
      </c>
      <c r="G13614" s="217" t="s">
        <v>10</v>
      </c>
      <c r="H13614" s="217" t="s">
        <v>170</v>
      </c>
      <c r="I13614" s="217">
        <v>0</v>
      </c>
      <c r="J13614" s="217">
        <v>0</v>
      </c>
      <c r="K13614" s="217">
        <v>0</v>
      </c>
      <c r="L13614" s="217">
        <v>2</v>
      </c>
      <c r="M13614" s="217">
        <v>361.81513240562799</v>
      </c>
      <c r="N13614" s="217">
        <v>0</v>
      </c>
      <c r="O13614" s="217">
        <v>0</v>
      </c>
      <c r="P13614" s="217">
        <v>0</v>
      </c>
      <c r="Q13614" s="217">
        <v>0</v>
      </c>
      <c r="R13614" s="217">
        <v>0</v>
      </c>
      <c r="S13614" s="217">
        <v>0</v>
      </c>
      <c r="T13614" s="217">
        <v>0</v>
      </c>
      <c r="U13614" s="217">
        <v>0</v>
      </c>
      <c r="V13614" s="217">
        <v>0</v>
      </c>
      <c r="W13614" s="217">
        <v>0</v>
      </c>
      <c r="X13614" s="217">
        <v>0</v>
      </c>
      <c r="Y13614" s="217">
        <v>0</v>
      </c>
    </row>
    <row r="13615" spans="2:25">
      <c r="B13615" s="217" t="s">
        <v>13785</v>
      </c>
      <c r="C13615" s="217" t="s">
        <v>11696</v>
      </c>
      <c r="D13615" s="217" t="s">
        <v>17</v>
      </c>
      <c r="E13615" s="217" t="s">
        <v>103</v>
      </c>
      <c r="F13615" s="217" t="s">
        <v>12</v>
      </c>
      <c r="G13615" s="217" t="s">
        <v>10</v>
      </c>
      <c r="H13615" s="217" t="s">
        <v>172</v>
      </c>
      <c r="I13615" s="217">
        <v>5</v>
      </c>
      <c r="J13615" s="217">
        <v>5</v>
      </c>
      <c r="K13615" s="217">
        <v>0</v>
      </c>
      <c r="L13615" s="217">
        <v>6</v>
      </c>
      <c r="M13615" s="217">
        <v>677.35803212659403</v>
      </c>
      <c r="N13615" s="217">
        <v>7.38162059480167</v>
      </c>
      <c r="O13615" s="217">
        <v>7.38162059480167</v>
      </c>
      <c r="P13615" s="217">
        <v>0</v>
      </c>
      <c r="Q13615" s="217">
        <v>6.3449880347257404</v>
      </c>
      <c r="R13615" s="217">
        <v>6.3449880347257404</v>
      </c>
      <c r="S13615" s="217">
        <v>0</v>
      </c>
      <c r="T13615" s="217">
        <v>6.7826096756227798</v>
      </c>
      <c r="U13615" s="217">
        <v>6.7826096756227798</v>
      </c>
      <c r="V13615" s="217">
        <v>0</v>
      </c>
      <c r="W13615" s="217">
        <v>6.5701841324617103</v>
      </c>
      <c r="X13615" s="217">
        <v>6.5701841324617103</v>
      </c>
      <c r="Y13615" s="217">
        <v>0</v>
      </c>
    </row>
    <row r="13616" spans="2:25">
      <c r="B13616" s="217" t="s">
        <v>13786</v>
      </c>
      <c r="C13616" s="217" t="s">
        <v>11696</v>
      </c>
      <c r="D13616" s="217" t="s">
        <v>17</v>
      </c>
      <c r="E13616" s="217" t="s">
        <v>103</v>
      </c>
      <c r="F13616" s="217" t="s">
        <v>12</v>
      </c>
      <c r="G13616" s="217" t="s">
        <v>10</v>
      </c>
      <c r="H13616" s="217" t="s">
        <v>174</v>
      </c>
      <c r="I13616" s="217">
        <v>10</v>
      </c>
      <c r="J13616" s="217">
        <v>10</v>
      </c>
      <c r="K13616" s="217">
        <v>0</v>
      </c>
      <c r="L13616" s="217">
        <v>15</v>
      </c>
      <c r="M13616" s="217">
        <v>989.55314229024395</v>
      </c>
      <c r="N13616" s="217">
        <v>10.105571467193499</v>
      </c>
      <c r="O13616" s="217">
        <v>10.105571467193499</v>
      </c>
      <c r="P13616" s="217">
        <v>0</v>
      </c>
      <c r="Q13616" s="217">
        <v>9.5824933599294706</v>
      </c>
      <c r="R13616" s="217">
        <v>9.5824933599294706</v>
      </c>
      <c r="S13616" s="217">
        <v>0</v>
      </c>
      <c r="T13616" s="217">
        <v>9.9909403175397902</v>
      </c>
      <c r="U13616" s="217">
        <v>9.9909403175397902</v>
      </c>
      <c r="V13616" s="217">
        <v>0</v>
      </c>
      <c r="W13616" s="217">
        <v>9.7938406953878498</v>
      </c>
      <c r="X13616" s="217">
        <v>9.7938406953878498</v>
      </c>
      <c r="Y13616" s="217">
        <v>0</v>
      </c>
    </row>
    <row r="13617" spans="2:25">
      <c r="B13617" s="217" t="s">
        <v>13787</v>
      </c>
      <c r="C13617" s="217" t="s">
        <v>11696</v>
      </c>
      <c r="D13617" s="217" t="s">
        <v>17</v>
      </c>
      <c r="E13617" s="217" t="s">
        <v>103</v>
      </c>
      <c r="F13617" s="217" t="s">
        <v>12</v>
      </c>
      <c r="G13617" s="217" t="s">
        <v>10</v>
      </c>
      <c r="H13617" s="217" t="s">
        <v>176</v>
      </c>
      <c r="I13617" s="217">
        <v>7</v>
      </c>
      <c r="J13617" s="217">
        <v>6</v>
      </c>
      <c r="K13617" s="217">
        <v>1</v>
      </c>
      <c r="L13617" s="217">
        <v>19</v>
      </c>
      <c r="M13617" s="217">
        <v>1653.3011600031</v>
      </c>
      <c r="N13617" s="217">
        <v>4.2339533591005702</v>
      </c>
      <c r="O13617" s="217">
        <v>3.6291028792290598</v>
      </c>
      <c r="P13617" s="217">
        <v>0.60485047987150997</v>
      </c>
      <c r="Q13617" s="217">
        <v>3.9169619168196701</v>
      </c>
      <c r="R13617" s="217">
        <v>3.3609306589556498</v>
      </c>
      <c r="S13617" s="217">
        <v>0.55603125786401797</v>
      </c>
      <c r="T13617" s="217">
        <v>4.2096769059435202</v>
      </c>
      <c r="U13617" s="217">
        <v>3.5722315498216402</v>
      </c>
      <c r="V13617" s="217">
        <v>0.63744535612187603</v>
      </c>
      <c r="W13617" s="217">
        <v>4.0611258481111001</v>
      </c>
      <c r="X13617" s="217">
        <v>3.4755410098572299</v>
      </c>
      <c r="Y13617" s="217">
        <v>0.58558483825387697</v>
      </c>
    </row>
    <row r="13618" spans="2:25">
      <c r="B13618" s="217" t="s">
        <v>13788</v>
      </c>
      <c r="C13618" s="217" t="s">
        <v>11696</v>
      </c>
      <c r="D13618" s="217" t="s">
        <v>17</v>
      </c>
      <c r="E13618" s="217" t="s">
        <v>103</v>
      </c>
      <c r="F13618" s="217" t="s">
        <v>12</v>
      </c>
      <c r="G13618" s="217" t="s">
        <v>10</v>
      </c>
      <c r="H13618" s="217" t="s">
        <v>178</v>
      </c>
      <c r="I13618" s="217">
        <v>17</v>
      </c>
      <c r="J13618" s="217">
        <v>17</v>
      </c>
      <c r="K13618" s="217">
        <v>0</v>
      </c>
      <c r="L13618" s="217">
        <v>44</v>
      </c>
      <c r="M13618" s="217">
        <v>2347.9725331744298</v>
      </c>
      <c r="N13618" s="217">
        <v>7.2402891259618798</v>
      </c>
      <c r="O13618" s="217">
        <v>7.2402891259618798</v>
      </c>
      <c r="P13618" s="217">
        <v>0</v>
      </c>
      <c r="Q13618" s="217">
        <v>7.1494413647207598</v>
      </c>
      <c r="R13618" s="217">
        <v>7.1494413647207598</v>
      </c>
      <c r="S13618" s="217">
        <v>0</v>
      </c>
      <c r="T13618" s="217">
        <v>7.2464666465616601</v>
      </c>
      <c r="U13618" s="217">
        <v>7.2464666465616601</v>
      </c>
      <c r="V13618" s="217">
        <v>0</v>
      </c>
      <c r="W13618" s="217">
        <v>7.2023770169981898</v>
      </c>
      <c r="X13618" s="217">
        <v>7.2023770169981898</v>
      </c>
      <c r="Y13618" s="217">
        <v>0</v>
      </c>
    </row>
    <row r="13619" spans="2:25">
      <c r="B13619" s="217" t="s">
        <v>13789</v>
      </c>
      <c r="C13619" s="217" t="s">
        <v>11696</v>
      </c>
      <c r="D13619" s="217" t="s">
        <v>17</v>
      </c>
      <c r="E13619" s="217" t="s">
        <v>103</v>
      </c>
      <c r="F13619" s="217" t="s">
        <v>12</v>
      </c>
      <c r="G13619" s="217" t="s">
        <v>10</v>
      </c>
      <c r="H13619" s="217" t="s">
        <v>5</v>
      </c>
      <c r="I13619" s="217">
        <v>39</v>
      </c>
      <c r="J13619" s="217">
        <v>38</v>
      </c>
      <c r="K13619" s="217">
        <v>1</v>
      </c>
      <c r="L13619" s="217">
        <v>86</v>
      </c>
      <c r="M13619" s="217">
        <v>6030</v>
      </c>
      <c r="N13619" s="217">
        <v>6.4676616915422898</v>
      </c>
      <c r="O13619" s="217">
        <v>6.3018242122719696</v>
      </c>
      <c r="P13619" s="217">
        <v>0.165837479270315</v>
      </c>
      <c r="Q13619" s="217">
        <v>6.1710510021118603</v>
      </c>
      <c r="R13619" s="217">
        <v>6.0242813299853202</v>
      </c>
      <c r="S13619" s="217">
        <v>0.14676967212654299</v>
      </c>
      <c r="T13619" s="217">
        <v>6.4001385527498096</v>
      </c>
      <c r="U13619" s="217">
        <v>6.2318788648394596</v>
      </c>
      <c r="V13619" s="217">
        <v>0.16825968791034299</v>
      </c>
      <c r="W13619" s="217">
        <v>6.28813453551692</v>
      </c>
      <c r="X13619" s="217">
        <v>6.1335639183128503</v>
      </c>
      <c r="Y13619" s="217">
        <v>0.15457061720406901</v>
      </c>
    </row>
    <row r="13620" spans="2:25">
      <c r="B13620" s="217" t="s">
        <v>13790</v>
      </c>
      <c r="C13620" s="217" t="s">
        <v>11696</v>
      </c>
      <c r="D13620" s="217" t="s">
        <v>17</v>
      </c>
      <c r="E13620" s="217" t="s">
        <v>103</v>
      </c>
      <c r="F13620" s="217" t="s">
        <v>9</v>
      </c>
      <c r="G13620" s="217" t="s">
        <v>10</v>
      </c>
      <c r="H13620" s="217" t="s">
        <v>170</v>
      </c>
      <c r="I13620" s="217">
        <v>0</v>
      </c>
      <c r="J13620" s="217">
        <v>0</v>
      </c>
      <c r="K13620" s="217">
        <v>0</v>
      </c>
      <c r="L13620" s="217">
        <v>5</v>
      </c>
      <c r="M13620" s="217">
        <v>383.341916469132</v>
      </c>
      <c r="N13620" s="217">
        <v>0</v>
      </c>
      <c r="O13620" s="217">
        <v>0</v>
      </c>
      <c r="P13620" s="217">
        <v>0</v>
      </c>
      <c r="Q13620" s="217">
        <v>0</v>
      </c>
      <c r="R13620" s="217">
        <v>0</v>
      </c>
      <c r="S13620" s="217">
        <v>0</v>
      </c>
      <c r="T13620" s="217">
        <v>0</v>
      </c>
      <c r="U13620" s="217">
        <v>0</v>
      </c>
      <c r="V13620" s="217">
        <v>0</v>
      </c>
      <c r="W13620" s="217">
        <v>0</v>
      </c>
      <c r="X13620" s="217">
        <v>0</v>
      </c>
      <c r="Y13620" s="217">
        <v>0</v>
      </c>
    </row>
    <row r="13621" spans="2:25">
      <c r="B13621" s="217" t="s">
        <v>13791</v>
      </c>
      <c r="C13621" s="217" t="s">
        <v>11696</v>
      </c>
      <c r="D13621" s="217" t="s">
        <v>17</v>
      </c>
      <c r="E13621" s="217" t="s">
        <v>103</v>
      </c>
      <c r="F13621" s="217" t="s">
        <v>9</v>
      </c>
      <c r="G13621" s="217" t="s">
        <v>10</v>
      </c>
      <c r="H13621" s="217" t="s">
        <v>172</v>
      </c>
      <c r="I13621" s="217">
        <v>1</v>
      </c>
      <c r="J13621" s="217">
        <v>0</v>
      </c>
      <c r="K13621" s="217">
        <v>1</v>
      </c>
      <c r="L13621" s="217">
        <v>22</v>
      </c>
      <c r="M13621" s="217">
        <v>696.73757368211295</v>
      </c>
      <c r="N13621" s="217">
        <v>1.43526061715778</v>
      </c>
      <c r="O13621" s="217">
        <v>0</v>
      </c>
      <c r="P13621" s="217">
        <v>1.43526061715778</v>
      </c>
      <c r="Q13621" s="217">
        <v>1.3213595376574101</v>
      </c>
      <c r="R13621" s="217">
        <v>0</v>
      </c>
      <c r="S13621" s="217">
        <v>1.3213595376574101</v>
      </c>
      <c r="T13621" s="217">
        <v>1.34984046802613</v>
      </c>
      <c r="U13621" s="217">
        <v>0</v>
      </c>
      <c r="V13621" s="217">
        <v>1.34984046802613</v>
      </c>
      <c r="W13621" s="217">
        <v>1.3539713516753999</v>
      </c>
      <c r="X13621" s="217">
        <v>0</v>
      </c>
      <c r="Y13621" s="217">
        <v>1.3539713516753999</v>
      </c>
    </row>
    <row r="13622" spans="2:25">
      <c r="B13622" s="217" t="s">
        <v>13792</v>
      </c>
      <c r="C13622" s="217" t="s">
        <v>11696</v>
      </c>
      <c r="D13622" s="217" t="s">
        <v>17</v>
      </c>
      <c r="E13622" s="217" t="s">
        <v>103</v>
      </c>
      <c r="F13622" s="217" t="s">
        <v>9</v>
      </c>
      <c r="G13622" s="217" t="s">
        <v>10</v>
      </c>
      <c r="H13622" s="217" t="s">
        <v>174</v>
      </c>
      <c r="I13622" s="217">
        <v>7</v>
      </c>
      <c r="J13622" s="217">
        <v>7</v>
      </c>
      <c r="K13622" s="217">
        <v>0</v>
      </c>
      <c r="L13622" s="217">
        <v>18</v>
      </c>
      <c r="M13622" s="217">
        <v>1180.9145409857799</v>
      </c>
      <c r="N13622" s="217">
        <v>5.9276092867453896</v>
      </c>
      <c r="O13622" s="217">
        <v>5.9276092867453896</v>
      </c>
      <c r="P13622" s="217">
        <v>0</v>
      </c>
      <c r="Q13622" s="217">
        <v>5.8158203320312598</v>
      </c>
      <c r="R13622" s="217">
        <v>5.8158203320312598</v>
      </c>
      <c r="S13622" s="217">
        <v>0</v>
      </c>
      <c r="T13622" s="217">
        <v>5.3952416024435301</v>
      </c>
      <c r="U13622" s="217">
        <v>5.3952416024435301</v>
      </c>
      <c r="V13622" s="217">
        <v>0</v>
      </c>
      <c r="W13622" s="217">
        <v>5.6604746421585501</v>
      </c>
      <c r="X13622" s="217">
        <v>5.6604746421585501</v>
      </c>
      <c r="Y13622" s="217">
        <v>0</v>
      </c>
    </row>
    <row r="13623" spans="2:25">
      <c r="B13623" s="217" t="s">
        <v>13793</v>
      </c>
      <c r="C13623" s="217" t="s">
        <v>11696</v>
      </c>
      <c r="D13623" s="217" t="s">
        <v>17</v>
      </c>
      <c r="E13623" s="217" t="s">
        <v>103</v>
      </c>
      <c r="F13623" s="217" t="s">
        <v>9</v>
      </c>
      <c r="G13623" s="217" t="s">
        <v>10</v>
      </c>
      <c r="H13623" s="217" t="s">
        <v>176</v>
      </c>
      <c r="I13623" s="217">
        <v>3</v>
      </c>
      <c r="J13623" s="217">
        <v>2</v>
      </c>
      <c r="K13623" s="217">
        <v>1</v>
      </c>
      <c r="L13623" s="217">
        <v>56</v>
      </c>
      <c r="M13623" s="217">
        <v>1772.50872735346</v>
      </c>
      <c r="N13623" s="217">
        <v>1.69251634911796</v>
      </c>
      <c r="O13623" s="217">
        <v>1.1283442327453099</v>
      </c>
      <c r="P13623" s="217">
        <v>0.56417211637265396</v>
      </c>
      <c r="Q13623" s="217">
        <v>1.70026922936486</v>
      </c>
      <c r="R13623" s="217">
        <v>1.1619375658748099</v>
      </c>
      <c r="S13623" s="217">
        <v>0.53833166349005701</v>
      </c>
      <c r="T13623" s="217">
        <v>1.6895594840136201</v>
      </c>
      <c r="U13623" s="217">
        <v>1.1396244785215</v>
      </c>
      <c r="V13623" s="217">
        <v>0.54993500549212604</v>
      </c>
      <c r="W13623" s="217">
        <v>1.69541623963821</v>
      </c>
      <c r="X13623" s="217">
        <v>1.1437982815482399</v>
      </c>
      <c r="Y13623" s="217">
        <v>0.55161795808997904</v>
      </c>
    </row>
    <row r="13624" spans="2:25">
      <c r="B13624" s="217" t="s">
        <v>13794</v>
      </c>
      <c r="C13624" s="217" t="s">
        <v>11696</v>
      </c>
      <c r="D13624" s="217" t="s">
        <v>17</v>
      </c>
      <c r="E13624" s="217" t="s">
        <v>103</v>
      </c>
      <c r="F13624" s="217" t="s">
        <v>9</v>
      </c>
      <c r="G13624" s="217" t="s">
        <v>10</v>
      </c>
      <c r="H13624" s="217" t="s">
        <v>178</v>
      </c>
      <c r="I13624" s="217">
        <v>4</v>
      </c>
      <c r="J13624" s="217">
        <v>3</v>
      </c>
      <c r="K13624" s="217">
        <v>1</v>
      </c>
      <c r="L13624" s="217">
        <v>66</v>
      </c>
      <c r="M13624" s="217">
        <v>2426.4972415095099</v>
      </c>
      <c r="N13624" s="217">
        <v>1.64846674110028</v>
      </c>
      <c r="O13624" s="217">
        <v>1.2363500558252101</v>
      </c>
      <c r="P13624" s="217">
        <v>0.41211668527506901</v>
      </c>
      <c r="Q13624" s="217">
        <v>1.80183944825193</v>
      </c>
      <c r="R13624" s="217">
        <v>1.3358092147071301</v>
      </c>
      <c r="S13624" s="217">
        <v>0.466030233544795</v>
      </c>
      <c r="T13624" s="217">
        <v>1.5937064233013101</v>
      </c>
      <c r="U13624" s="217">
        <v>1.1999547002405699</v>
      </c>
      <c r="V13624" s="217">
        <v>0.39375172306073902</v>
      </c>
      <c r="W13624" s="217">
        <v>1.71110075088255</v>
      </c>
      <c r="X13624" s="217">
        <v>1.27863832344419</v>
      </c>
      <c r="Y13624" s="217">
        <v>0.432462427438354</v>
      </c>
    </row>
    <row r="13625" spans="2:25">
      <c r="B13625" s="217" t="s">
        <v>13795</v>
      </c>
      <c r="C13625" s="217" t="s">
        <v>11696</v>
      </c>
      <c r="D13625" s="217" t="s">
        <v>17</v>
      </c>
      <c r="E13625" s="217" t="s">
        <v>103</v>
      </c>
      <c r="F13625" s="217" t="s">
        <v>9</v>
      </c>
      <c r="G13625" s="217" t="s">
        <v>10</v>
      </c>
      <c r="H13625" s="217" t="s">
        <v>5</v>
      </c>
      <c r="I13625" s="217">
        <v>15</v>
      </c>
      <c r="J13625" s="217">
        <v>12</v>
      </c>
      <c r="K13625" s="217">
        <v>3</v>
      </c>
      <c r="L13625" s="217">
        <v>167</v>
      </c>
      <c r="M13625" s="217">
        <v>6460</v>
      </c>
      <c r="N13625" s="217">
        <v>2.3219814241486101</v>
      </c>
      <c r="O13625" s="217">
        <v>1.85758513931889</v>
      </c>
      <c r="P13625" s="217">
        <v>0.46439628482972101</v>
      </c>
      <c r="Q13625" s="217">
        <v>2.4207986841507498</v>
      </c>
      <c r="R13625" s="217">
        <v>1.94786074605404</v>
      </c>
      <c r="S13625" s="217">
        <v>0.47293793809670398</v>
      </c>
      <c r="T13625" s="217">
        <v>2.2482589302439702</v>
      </c>
      <c r="U13625" s="217">
        <v>1.79545685521672</v>
      </c>
      <c r="V13625" s="217">
        <v>0.45280207502724301</v>
      </c>
      <c r="W13625" s="217">
        <v>2.3517940363218299</v>
      </c>
      <c r="X13625" s="217">
        <v>1.8837883669818101</v>
      </c>
      <c r="Y13625" s="217">
        <v>0.46800566934002003</v>
      </c>
    </row>
    <row r="13626" spans="2:25">
      <c r="B13626" s="217" t="s">
        <v>13796</v>
      </c>
      <c r="C13626" s="217" t="s">
        <v>11696</v>
      </c>
      <c r="D13626" s="217" t="s">
        <v>17</v>
      </c>
      <c r="E13626" s="217" t="s">
        <v>103</v>
      </c>
      <c r="F13626" s="217" t="s">
        <v>5</v>
      </c>
      <c r="G13626" s="217" t="s">
        <v>10</v>
      </c>
      <c r="H13626" s="217" t="s">
        <v>170</v>
      </c>
      <c r="I13626" s="217">
        <v>0</v>
      </c>
      <c r="J13626" s="217">
        <v>0</v>
      </c>
      <c r="K13626" s="217">
        <v>0</v>
      </c>
      <c r="L13626" s="217">
        <v>7</v>
      </c>
      <c r="M13626" s="217">
        <v>745.15704887475999</v>
      </c>
      <c r="N13626" s="217">
        <v>0</v>
      </c>
      <c r="O13626" s="217">
        <v>0</v>
      </c>
      <c r="P13626" s="217">
        <v>0</v>
      </c>
      <c r="Q13626" s="217">
        <v>0</v>
      </c>
      <c r="R13626" s="217">
        <v>0</v>
      </c>
      <c r="S13626" s="217">
        <v>0</v>
      </c>
      <c r="T13626" s="217">
        <v>0</v>
      </c>
      <c r="U13626" s="217">
        <v>0</v>
      </c>
      <c r="V13626" s="217">
        <v>0</v>
      </c>
      <c r="W13626" s="217">
        <v>0</v>
      </c>
      <c r="X13626" s="217">
        <v>0</v>
      </c>
      <c r="Y13626" s="217">
        <v>0</v>
      </c>
    </row>
    <row r="13627" spans="2:25">
      <c r="B13627" s="217" t="s">
        <v>13797</v>
      </c>
      <c r="C13627" s="217" t="s">
        <v>11696</v>
      </c>
      <c r="D13627" s="217" t="s">
        <v>17</v>
      </c>
      <c r="E13627" s="217" t="s">
        <v>103</v>
      </c>
      <c r="F13627" s="217" t="s">
        <v>5</v>
      </c>
      <c r="G13627" s="217" t="s">
        <v>10</v>
      </c>
      <c r="H13627" s="217" t="s">
        <v>172</v>
      </c>
      <c r="I13627" s="217">
        <v>6</v>
      </c>
      <c r="J13627" s="217">
        <v>5</v>
      </c>
      <c r="K13627" s="217">
        <v>1</v>
      </c>
      <c r="L13627" s="217">
        <v>28</v>
      </c>
      <c r="M13627" s="217">
        <v>1374.0956058087099</v>
      </c>
      <c r="N13627" s="217">
        <v>4.3665083962398503</v>
      </c>
      <c r="O13627" s="217">
        <v>3.6387569968665399</v>
      </c>
      <c r="P13627" s="217">
        <v>0.72775139937330802</v>
      </c>
      <c r="Q13627" s="217">
        <v>3.8325017882994401</v>
      </c>
      <c r="R13627" s="217">
        <v>3.1742105705367298</v>
      </c>
      <c r="S13627" s="217">
        <v>0.65829121776271504</v>
      </c>
      <c r="T13627" s="217">
        <v>4.0648646298287998</v>
      </c>
      <c r="U13627" s="217">
        <v>3.39238443033847</v>
      </c>
      <c r="V13627" s="217">
        <v>0.672480199490334</v>
      </c>
      <c r="W13627" s="217">
        <v>3.9612354904853899</v>
      </c>
      <c r="X13627" s="217">
        <v>3.2866973163481701</v>
      </c>
      <c r="Y13627" s="217">
        <v>0.67453817413721895</v>
      </c>
    </row>
    <row r="13628" spans="2:25">
      <c r="B13628" s="217" t="s">
        <v>13798</v>
      </c>
      <c r="C13628" s="217" t="s">
        <v>11696</v>
      </c>
      <c r="D13628" s="217" t="s">
        <v>17</v>
      </c>
      <c r="E13628" s="217" t="s">
        <v>103</v>
      </c>
      <c r="F13628" s="217" t="s">
        <v>5</v>
      </c>
      <c r="G13628" s="217" t="s">
        <v>10</v>
      </c>
      <c r="H13628" s="217" t="s">
        <v>174</v>
      </c>
      <c r="I13628" s="217">
        <v>17</v>
      </c>
      <c r="J13628" s="217">
        <v>17</v>
      </c>
      <c r="K13628" s="217">
        <v>0</v>
      </c>
      <c r="L13628" s="217">
        <v>33</v>
      </c>
      <c r="M13628" s="217">
        <v>2170.4676832760301</v>
      </c>
      <c r="N13628" s="217">
        <v>7.8324133231694999</v>
      </c>
      <c r="O13628" s="217">
        <v>7.8324133231694999</v>
      </c>
      <c r="P13628" s="217">
        <v>0</v>
      </c>
      <c r="Q13628" s="217">
        <v>7.9022968728917</v>
      </c>
      <c r="R13628" s="217">
        <v>7.9022968728917</v>
      </c>
      <c r="S13628" s="217">
        <v>0</v>
      </c>
      <c r="T13628" s="217">
        <v>7.8651677018164099</v>
      </c>
      <c r="U13628" s="217">
        <v>7.8651677018164099</v>
      </c>
      <c r="V13628" s="217">
        <v>0</v>
      </c>
      <c r="W13628" s="217">
        <v>7.9148272139426696</v>
      </c>
      <c r="X13628" s="217">
        <v>7.9148272139426696</v>
      </c>
      <c r="Y13628" s="217">
        <v>0</v>
      </c>
    </row>
    <row r="13629" spans="2:25">
      <c r="B13629" s="217" t="s">
        <v>13799</v>
      </c>
      <c r="C13629" s="217" t="s">
        <v>11696</v>
      </c>
      <c r="D13629" s="217" t="s">
        <v>17</v>
      </c>
      <c r="E13629" s="217" t="s">
        <v>103</v>
      </c>
      <c r="F13629" s="217" t="s">
        <v>5</v>
      </c>
      <c r="G13629" s="217" t="s">
        <v>10</v>
      </c>
      <c r="H13629" s="217" t="s">
        <v>176</v>
      </c>
      <c r="I13629" s="217">
        <v>10</v>
      </c>
      <c r="J13629" s="217">
        <v>8</v>
      </c>
      <c r="K13629" s="217">
        <v>2</v>
      </c>
      <c r="L13629" s="217">
        <v>75</v>
      </c>
      <c r="M13629" s="217">
        <v>3425.80988735656</v>
      </c>
      <c r="N13629" s="217">
        <v>2.91901778814593</v>
      </c>
      <c r="O13629" s="217">
        <v>2.33521423051674</v>
      </c>
      <c r="P13629" s="217">
        <v>0.58380355762918601</v>
      </c>
      <c r="Q13629" s="217">
        <v>2.7905634301806099</v>
      </c>
      <c r="R13629" s="217">
        <v>2.24587069884327</v>
      </c>
      <c r="S13629" s="217">
        <v>0.54469273133733398</v>
      </c>
      <c r="T13629" s="217">
        <v>2.9259172273212202</v>
      </c>
      <c r="U13629" s="217">
        <v>2.3358096095648202</v>
      </c>
      <c r="V13629" s="217">
        <v>0.59010761775640097</v>
      </c>
      <c r="W13629" s="217">
        <v>2.85757775915885</v>
      </c>
      <c r="X13629" s="217">
        <v>2.2917636856589199</v>
      </c>
      <c r="Y13629" s="217">
        <v>0.56581407349992696</v>
      </c>
    </row>
    <row r="13630" spans="2:25">
      <c r="B13630" s="217" t="s">
        <v>13800</v>
      </c>
      <c r="C13630" s="217" t="s">
        <v>11696</v>
      </c>
      <c r="D13630" s="217" t="s">
        <v>17</v>
      </c>
      <c r="E13630" s="217" t="s">
        <v>103</v>
      </c>
      <c r="F13630" s="217" t="s">
        <v>5</v>
      </c>
      <c r="G13630" s="217" t="s">
        <v>10</v>
      </c>
      <c r="H13630" s="217" t="s">
        <v>178</v>
      </c>
      <c r="I13630" s="217">
        <v>21</v>
      </c>
      <c r="J13630" s="217">
        <v>20</v>
      </c>
      <c r="K13630" s="217">
        <v>1</v>
      </c>
      <c r="L13630" s="217">
        <v>110</v>
      </c>
      <c r="M13630" s="217">
        <v>4774.4697746839402</v>
      </c>
      <c r="N13630" s="217">
        <v>4.3983941654317302</v>
      </c>
      <c r="O13630" s="217">
        <v>4.1889468242206904</v>
      </c>
      <c r="P13630" s="217">
        <v>0.209447341211035</v>
      </c>
      <c r="Q13630" s="217">
        <v>4.4385855797859399</v>
      </c>
      <c r="R13630" s="217">
        <v>4.1998390646500896</v>
      </c>
      <c r="S13630" s="217">
        <v>0.23874651513584699</v>
      </c>
      <c r="T13630" s="217">
        <v>4.3810904246700497</v>
      </c>
      <c r="U13630" s="217">
        <v>4.1793720704885304</v>
      </c>
      <c r="V13630" s="217">
        <v>0.20171835418152201</v>
      </c>
      <c r="W13630" s="217">
        <v>4.4188976901470403</v>
      </c>
      <c r="X13630" s="217">
        <v>4.1973479063642403</v>
      </c>
      <c r="Y13630" s="217">
        <v>0.22154978378279799</v>
      </c>
    </row>
    <row r="13631" spans="2:25">
      <c r="B13631" s="217" t="s">
        <v>13801</v>
      </c>
      <c r="C13631" s="217" t="s">
        <v>11696</v>
      </c>
      <c r="D13631" s="217" t="s">
        <v>17</v>
      </c>
      <c r="E13631" s="217" t="s">
        <v>103</v>
      </c>
      <c r="F13631" s="217" t="s">
        <v>5</v>
      </c>
      <c r="G13631" s="217" t="s">
        <v>10</v>
      </c>
      <c r="H13631" s="217" t="s">
        <v>5</v>
      </c>
      <c r="I13631" s="217">
        <v>54</v>
      </c>
      <c r="J13631" s="217">
        <v>50</v>
      </c>
      <c r="K13631" s="217">
        <v>4</v>
      </c>
      <c r="L13631" s="217">
        <v>253</v>
      </c>
      <c r="M13631" s="217">
        <v>12490</v>
      </c>
      <c r="N13631" s="217">
        <v>4.3234587670136104</v>
      </c>
      <c r="O13631" s="217">
        <v>4.0032025620496396</v>
      </c>
      <c r="P13631" s="217">
        <v>0.320256204963971</v>
      </c>
      <c r="Q13631" s="217">
        <v>4.2823837711371704</v>
      </c>
      <c r="R13631" s="217">
        <v>3.9638262205906298</v>
      </c>
      <c r="S13631" s="217">
        <v>0.31855755054653501</v>
      </c>
      <c r="T13631" s="217">
        <v>4.3062984066649399</v>
      </c>
      <c r="U13631" s="217">
        <v>3.9882261115414899</v>
      </c>
      <c r="V13631" s="217">
        <v>0.31807229512345497</v>
      </c>
      <c r="W13631" s="217">
        <v>4.3043234414883296</v>
      </c>
      <c r="X13631" s="217">
        <v>3.9848228983012102</v>
      </c>
      <c r="Y13631" s="217">
        <v>0.31950054318711602</v>
      </c>
    </row>
    <row r="13632" spans="2:25">
      <c r="B13632" s="217" t="s">
        <v>13802</v>
      </c>
      <c r="C13632" s="217" t="s">
        <v>11696</v>
      </c>
      <c r="D13632" s="217" t="s">
        <v>17</v>
      </c>
      <c r="E13632" s="217" t="s">
        <v>103</v>
      </c>
      <c r="F13632" s="217" t="s">
        <v>12</v>
      </c>
      <c r="G13632" s="217" t="s">
        <v>49</v>
      </c>
      <c r="H13632" s="217" t="s">
        <v>170</v>
      </c>
      <c r="I13632" s="217">
        <v>6</v>
      </c>
      <c r="J13632" s="217">
        <v>6</v>
      </c>
      <c r="K13632" s="217">
        <v>0</v>
      </c>
      <c r="L13632" s="217">
        <v>13</v>
      </c>
      <c r="M13632" s="217">
        <v>1620.1156696728001</v>
      </c>
      <c r="N13632" s="217">
        <v>3.7034392743153601</v>
      </c>
      <c r="O13632" s="217">
        <v>3.7034392743153601</v>
      </c>
      <c r="P13632" s="217">
        <v>0</v>
      </c>
      <c r="Q13632" s="217">
        <v>4.9767506749970298</v>
      </c>
      <c r="R13632" s="217">
        <v>4.9767506749970298</v>
      </c>
      <c r="S13632" s="217">
        <v>0</v>
      </c>
      <c r="T13632" s="217">
        <v>4.2048863195383701</v>
      </c>
      <c r="U13632" s="217">
        <v>4.2048863195383701</v>
      </c>
      <c r="V13632" s="217">
        <v>0</v>
      </c>
      <c r="W13632" s="217">
        <v>4.6182790787924404</v>
      </c>
      <c r="X13632" s="217">
        <v>4.6182790787924404</v>
      </c>
      <c r="Y13632" s="217">
        <v>0</v>
      </c>
    </row>
    <row r="13633" spans="2:25">
      <c r="B13633" s="217" t="s">
        <v>13803</v>
      </c>
      <c r="C13633" s="217" t="s">
        <v>11696</v>
      </c>
      <c r="D13633" s="217" t="s">
        <v>17</v>
      </c>
      <c r="E13633" s="217" t="s">
        <v>103</v>
      </c>
      <c r="F13633" s="217" t="s">
        <v>12</v>
      </c>
      <c r="G13633" s="217" t="s">
        <v>49</v>
      </c>
      <c r="H13633" s="217" t="s">
        <v>172</v>
      </c>
      <c r="I13633" s="217">
        <v>10</v>
      </c>
      <c r="J13633" s="217">
        <v>10</v>
      </c>
      <c r="K13633" s="217">
        <v>0</v>
      </c>
      <c r="L13633" s="217">
        <v>41</v>
      </c>
      <c r="M13633" s="217">
        <v>2015.06442881008</v>
      </c>
      <c r="N13633" s="217">
        <v>4.9626204785447703</v>
      </c>
      <c r="O13633" s="217">
        <v>4.9626204785447703</v>
      </c>
      <c r="P13633" s="217">
        <v>0</v>
      </c>
      <c r="Q13633" s="217">
        <v>5.2204790844230304</v>
      </c>
      <c r="R13633" s="217">
        <v>5.2204790844230304</v>
      </c>
      <c r="S13633" s="217">
        <v>0</v>
      </c>
      <c r="T13633" s="217">
        <v>4.9964462779115104</v>
      </c>
      <c r="U13633" s="217">
        <v>4.9964462779115104</v>
      </c>
      <c r="V13633" s="217">
        <v>0</v>
      </c>
      <c r="W13633" s="217">
        <v>5.1306503698787198</v>
      </c>
      <c r="X13633" s="217">
        <v>5.1306503698787198</v>
      </c>
      <c r="Y13633" s="217">
        <v>0</v>
      </c>
    </row>
    <row r="13634" spans="2:25">
      <c r="B13634" s="217" t="s">
        <v>13804</v>
      </c>
      <c r="C13634" s="217" t="s">
        <v>11696</v>
      </c>
      <c r="D13634" s="217" t="s">
        <v>17</v>
      </c>
      <c r="E13634" s="217" t="s">
        <v>103</v>
      </c>
      <c r="F13634" s="217" t="s">
        <v>12</v>
      </c>
      <c r="G13634" s="217" t="s">
        <v>49</v>
      </c>
      <c r="H13634" s="217" t="s">
        <v>174</v>
      </c>
      <c r="I13634" s="217">
        <v>37</v>
      </c>
      <c r="J13634" s="217">
        <v>36</v>
      </c>
      <c r="K13634" s="217">
        <v>1</v>
      </c>
      <c r="L13634" s="217">
        <v>57</v>
      </c>
      <c r="M13634" s="217">
        <v>2218.6397901591699</v>
      </c>
      <c r="N13634" s="217">
        <v>16.676884712928299</v>
      </c>
      <c r="O13634" s="217">
        <v>16.226158099065401</v>
      </c>
      <c r="P13634" s="217">
        <v>0.45072661386292801</v>
      </c>
      <c r="Q13634" s="217">
        <v>16.664341694944</v>
      </c>
      <c r="R13634" s="217">
        <v>16.216243454091799</v>
      </c>
      <c r="S13634" s="217">
        <v>0.448098240852223</v>
      </c>
      <c r="T13634" s="217">
        <v>15.721300285505301</v>
      </c>
      <c r="U13634" s="217">
        <v>15.342699409991299</v>
      </c>
      <c r="V13634" s="217">
        <v>0.37860087551399102</v>
      </c>
      <c r="W13634" s="217">
        <v>16.272961193745399</v>
      </c>
      <c r="X13634" s="217">
        <v>15.857139131095501</v>
      </c>
      <c r="Y13634" s="217">
        <v>0.41582206264989402</v>
      </c>
    </row>
    <row r="13635" spans="2:25">
      <c r="B13635" s="217" t="s">
        <v>13805</v>
      </c>
      <c r="C13635" s="217" t="s">
        <v>11696</v>
      </c>
      <c r="D13635" s="217" t="s">
        <v>17</v>
      </c>
      <c r="E13635" s="217" t="s">
        <v>103</v>
      </c>
      <c r="F13635" s="217" t="s">
        <v>12</v>
      </c>
      <c r="G13635" s="217" t="s">
        <v>49</v>
      </c>
      <c r="H13635" s="217" t="s">
        <v>176</v>
      </c>
      <c r="I13635" s="217">
        <v>14</v>
      </c>
      <c r="J13635" s="217">
        <v>14</v>
      </c>
      <c r="K13635" s="217">
        <v>0</v>
      </c>
      <c r="L13635" s="217">
        <v>30</v>
      </c>
      <c r="M13635" s="217">
        <v>3156.4802504086401</v>
      </c>
      <c r="N13635" s="217">
        <v>4.4353200049921302</v>
      </c>
      <c r="O13635" s="217">
        <v>4.4353200049921302</v>
      </c>
      <c r="P13635" s="217">
        <v>0</v>
      </c>
      <c r="Q13635" s="217">
        <v>4.4088553756589697</v>
      </c>
      <c r="R13635" s="217">
        <v>4.4088553756589697</v>
      </c>
      <c r="S13635" s="217">
        <v>0</v>
      </c>
      <c r="T13635" s="217">
        <v>4.4380773157827598</v>
      </c>
      <c r="U13635" s="217">
        <v>4.4380773157827598</v>
      </c>
      <c r="V13635" s="217">
        <v>0</v>
      </c>
      <c r="W13635" s="217">
        <v>4.4534098373766202</v>
      </c>
      <c r="X13635" s="217">
        <v>4.4534098373766202</v>
      </c>
      <c r="Y13635" s="217">
        <v>0</v>
      </c>
    </row>
    <row r="13636" spans="2:25">
      <c r="B13636" s="217" t="s">
        <v>13806</v>
      </c>
      <c r="C13636" s="217" t="s">
        <v>11696</v>
      </c>
      <c r="D13636" s="217" t="s">
        <v>17</v>
      </c>
      <c r="E13636" s="217" t="s">
        <v>103</v>
      </c>
      <c r="F13636" s="217" t="s">
        <v>12</v>
      </c>
      <c r="G13636" s="217" t="s">
        <v>49</v>
      </c>
      <c r="H13636" s="217" t="s">
        <v>178</v>
      </c>
      <c r="I13636" s="217">
        <v>13</v>
      </c>
      <c r="J13636" s="217">
        <v>13</v>
      </c>
      <c r="K13636" s="217">
        <v>0</v>
      </c>
      <c r="L13636" s="217">
        <v>37</v>
      </c>
      <c r="M13636" s="217">
        <v>2529.6998609492998</v>
      </c>
      <c r="N13636" s="217">
        <v>5.1389495649976302</v>
      </c>
      <c r="O13636" s="217">
        <v>5.1389495649976302</v>
      </c>
      <c r="P13636" s="217">
        <v>0</v>
      </c>
      <c r="Q13636" s="217">
        <v>5.6430611876068699</v>
      </c>
      <c r="R13636" s="217">
        <v>5.6430611876068699</v>
      </c>
      <c r="S13636" s="217">
        <v>0</v>
      </c>
      <c r="T13636" s="217">
        <v>5.9552102473298296</v>
      </c>
      <c r="U13636" s="217">
        <v>5.9552102473298296</v>
      </c>
      <c r="V13636" s="217">
        <v>0</v>
      </c>
      <c r="W13636" s="217">
        <v>5.7900019824246698</v>
      </c>
      <c r="X13636" s="217">
        <v>5.7900019824246698</v>
      </c>
      <c r="Y13636" s="217">
        <v>0</v>
      </c>
    </row>
    <row r="13637" spans="2:25">
      <c r="B13637" s="217" t="s">
        <v>13807</v>
      </c>
      <c r="C13637" s="217" t="s">
        <v>11696</v>
      </c>
      <c r="D13637" s="217" t="s">
        <v>17</v>
      </c>
      <c r="E13637" s="217" t="s">
        <v>103</v>
      </c>
      <c r="F13637" s="217" t="s">
        <v>12</v>
      </c>
      <c r="G13637" s="217" t="s">
        <v>49</v>
      </c>
      <c r="H13637" s="217" t="s">
        <v>5</v>
      </c>
      <c r="I13637" s="217">
        <v>80</v>
      </c>
      <c r="J13637" s="217">
        <v>79</v>
      </c>
      <c r="K13637" s="217">
        <v>1</v>
      </c>
      <c r="L13637" s="217">
        <v>178</v>
      </c>
      <c r="M13637" s="217">
        <v>11540</v>
      </c>
      <c r="N13637" s="217">
        <v>6.9324090121317203</v>
      </c>
      <c r="O13637" s="217">
        <v>6.8457538994800702</v>
      </c>
      <c r="P13637" s="217">
        <v>8.6655112651646493E-2</v>
      </c>
      <c r="Q13637" s="217">
        <v>6.9029789660033396</v>
      </c>
      <c r="R13637" s="217">
        <v>6.8169203634555702</v>
      </c>
      <c r="S13637" s="217">
        <v>8.6058602547778001E-2</v>
      </c>
      <c r="T13637" s="217">
        <v>6.6743394483817404</v>
      </c>
      <c r="U13637" s="217">
        <v>6.6016280219585202</v>
      </c>
      <c r="V13637" s="217">
        <v>7.2711426423216804E-2</v>
      </c>
      <c r="W13637" s="217">
        <v>6.8173137268511104</v>
      </c>
      <c r="X13637" s="217">
        <v>6.7374538605143703</v>
      </c>
      <c r="Y13637" s="217">
        <v>7.9859866336734697E-2</v>
      </c>
    </row>
    <row r="13638" spans="2:25">
      <c r="B13638" s="217" t="s">
        <v>13808</v>
      </c>
      <c r="C13638" s="217" t="s">
        <v>11696</v>
      </c>
      <c r="D13638" s="217" t="s">
        <v>17</v>
      </c>
      <c r="E13638" s="217" t="s">
        <v>103</v>
      </c>
      <c r="F13638" s="217" t="s">
        <v>9</v>
      </c>
      <c r="G13638" s="217" t="s">
        <v>49</v>
      </c>
      <c r="H13638" s="217" t="s">
        <v>170</v>
      </c>
      <c r="I13638" s="217">
        <v>0</v>
      </c>
      <c r="J13638" s="217">
        <v>0</v>
      </c>
      <c r="K13638" s="217">
        <v>0</v>
      </c>
      <c r="L13638" s="217">
        <v>47</v>
      </c>
      <c r="M13638" s="217">
        <v>1824.21756189485</v>
      </c>
      <c r="N13638" s="217">
        <v>0</v>
      </c>
      <c r="O13638" s="217">
        <v>0</v>
      </c>
      <c r="P13638" s="217">
        <v>0</v>
      </c>
      <c r="Q13638" s="217">
        <v>0</v>
      </c>
      <c r="R13638" s="217">
        <v>0</v>
      </c>
      <c r="S13638" s="217">
        <v>0</v>
      </c>
      <c r="T13638" s="217">
        <v>0</v>
      </c>
      <c r="U13638" s="217">
        <v>0</v>
      </c>
      <c r="V13638" s="217">
        <v>0</v>
      </c>
      <c r="W13638" s="217">
        <v>0</v>
      </c>
      <c r="X13638" s="217">
        <v>0</v>
      </c>
      <c r="Y13638" s="217">
        <v>0</v>
      </c>
    </row>
    <row r="13639" spans="2:25">
      <c r="B13639" s="217" t="s">
        <v>13809</v>
      </c>
      <c r="C13639" s="217" t="s">
        <v>11696</v>
      </c>
      <c r="D13639" s="217" t="s">
        <v>17</v>
      </c>
      <c r="E13639" s="217" t="s">
        <v>103</v>
      </c>
      <c r="F13639" s="217" t="s">
        <v>9</v>
      </c>
      <c r="G13639" s="217" t="s">
        <v>49</v>
      </c>
      <c r="H13639" s="217" t="s">
        <v>172</v>
      </c>
      <c r="I13639" s="217">
        <v>4</v>
      </c>
      <c r="J13639" s="217">
        <v>4</v>
      </c>
      <c r="K13639" s="217">
        <v>0</v>
      </c>
      <c r="L13639" s="217">
        <v>57</v>
      </c>
      <c r="M13639" s="217">
        <v>2059.6541344483999</v>
      </c>
      <c r="N13639" s="217">
        <v>1.9420736390147599</v>
      </c>
      <c r="O13639" s="217">
        <v>1.9420736390147599</v>
      </c>
      <c r="P13639" s="217">
        <v>0</v>
      </c>
      <c r="Q13639" s="217">
        <v>2.3954856673206399</v>
      </c>
      <c r="R13639" s="217">
        <v>2.3954856673206399</v>
      </c>
      <c r="S13639" s="217">
        <v>0</v>
      </c>
      <c r="T13639" s="217">
        <v>2.0239601235745699</v>
      </c>
      <c r="U13639" s="217">
        <v>2.0239601235745699</v>
      </c>
      <c r="V13639" s="217">
        <v>0</v>
      </c>
      <c r="W13639" s="217">
        <v>2.2229406420768099</v>
      </c>
      <c r="X13639" s="217">
        <v>2.2229406420768099</v>
      </c>
      <c r="Y13639" s="217">
        <v>0</v>
      </c>
    </row>
    <row r="13640" spans="2:25">
      <c r="B13640" s="217" t="s">
        <v>13810</v>
      </c>
      <c r="C13640" s="217" t="s">
        <v>11696</v>
      </c>
      <c r="D13640" s="217" t="s">
        <v>17</v>
      </c>
      <c r="E13640" s="217" t="s">
        <v>103</v>
      </c>
      <c r="F13640" s="217" t="s">
        <v>9</v>
      </c>
      <c r="G13640" s="217" t="s">
        <v>49</v>
      </c>
      <c r="H13640" s="217" t="s">
        <v>174</v>
      </c>
      <c r="I13640" s="217">
        <v>8</v>
      </c>
      <c r="J13640" s="217">
        <v>7</v>
      </c>
      <c r="K13640" s="217">
        <v>1</v>
      </c>
      <c r="L13640" s="217">
        <v>88</v>
      </c>
      <c r="M13640" s="217">
        <v>2600.65725188023</v>
      </c>
      <c r="N13640" s="217">
        <v>3.0761454606200598</v>
      </c>
      <c r="O13640" s="217">
        <v>2.6916272780425499</v>
      </c>
      <c r="P13640" s="217">
        <v>0.38451818257750697</v>
      </c>
      <c r="Q13640" s="217">
        <v>3.1640553855289699</v>
      </c>
      <c r="R13640" s="217">
        <v>2.7425946849382199</v>
      </c>
      <c r="S13640" s="217">
        <v>0.42146070059074597</v>
      </c>
      <c r="T13640" s="217">
        <v>3.22402783333369</v>
      </c>
      <c r="U13640" s="217">
        <v>2.7408568558395698</v>
      </c>
      <c r="V13640" s="217">
        <v>0.48317097749412202</v>
      </c>
      <c r="W13640" s="217">
        <v>3.22083010595165</v>
      </c>
      <c r="X13640" s="217">
        <v>2.7769683757067001</v>
      </c>
      <c r="Y13640" s="217">
        <v>0.44386173024494802</v>
      </c>
    </row>
    <row r="13641" spans="2:25">
      <c r="B13641" s="217" t="s">
        <v>13811</v>
      </c>
      <c r="C13641" s="217" t="s">
        <v>11696</v>
      </c>
      <c r="D13641" s="217" t="s">
        <v>17</v>
      </c>
      <c r="E13641" s="217" t="s">
        <v>103</v>
      </c>
      <c r="F13641" s="217" t="s">
        <v>9</v>
      </c>
      <c r="G13641" s="217" t="s">
        <v>49</v>
      </c>
      <c r="H13641" s="217" t="s">
        <v>176</v>
      </c>
      <c r="I13641" s="217">
        <v>3</v>
      </c>
      <c r="J13641" s="217">
        <v>3</v>
      </c>
      <c r="K13641" s="217">
        <v>0</v>
      </c>
      <c r="L13641" s="217">
        <v>55</v>
      </c>
      <c r="M13641" s="217">
        <v>3072.7618098633002</v>
      </c>
      <c r="N13641" s="217">
        <v>0.97632038720679903</v>
      </c>
      <c r="O13641" s="217">
        <v>0.97632038720679903</v>
      </c>
      <c r="P13641" s="217">
        <v>0</v>
      </c>
      <c r="Q13641" s="217">
        <v>0.95405826805291305</v>
      </c>
      <c r="R13641" s="217">
        <v>0.95405826805291305</v>
      </c>
      <c r="S13641" s="217">
        <v>0</v>
      </c>
      <c r="T13641" s="217">
        <v>0.92213125875862401</v>
      </c>
      <c r="U13641" s="217">
        <v>0.92213125875862401</v>
      </c>
      <c r="V13641" s="217">
        <v>0</v>
      </c>
      <c r="W13641" s="217">
        <v>0.94886760807084203</v>
      </c>
      <c r="X13641" s="217">
        <v>0.94886760807084203</v>
      </c>
      <c r="Y13641" s="217">
        <v>0</v>
      </c>
    </row>
    <row r="13642" spans="2:25">
      <c r="B13642" s="217" t="s">
        <v>13812</v>
      </c>
      <c r="C13642" s="217" t="s">
        <v>11696</v>
      </c>
      <c r="D13642" s="217" t="s">
        <v>17</v>
      </c>
      <c r="E13642" s="217" t="s">
        <v>103</v>
      </c>
      <c r="F13642" s="217" t="s">
        <v>9</v>
      </c>
      <c r="G13642" s="217" t="s">
        <v>49</v>
      </c>
      <c r="H13642" s="217" t="s">
        <v>178</v>
      </c>
      <c r="I13642" s="217">
        <v>11</v>
      </c>
      <c r="J13642" s="217">
        <v>10</v>
      </c>
      <c r="K13642" s="217">
        <v>1</v>
      </c>
      <c r="L13642" s="217">
        <v>50</v>
      </c>
      <c r="M13642" s="217">
        <v>2562.70924191323</v>
      </c>
      <c r="N13642" s="217">
        <v>4.2923324347899001</v>
      </c>
      <c r="O13642" s="217">
        <v>3.9021203952635499</v>
      </c>
      <c r="P13642" s="217">
        <v>0.39021203952635503</v>
      </c>
      <c r="Q13642" s="217">
        <v>4.1788254204479198</v>
      </c>
      <c r="R13642" s="217">
        <v>3.7791402326838299</v>
      </c>
      <c r="S13642" s="217">
        <v>0.399685187764098</v>
      </c>
      <c r="T13642" s="217">
        <v>4.0955441857731198</v>
      </c>
      <c r="U13642" s="217">
        <v>3.6872440785433498</v>
      </c>
      <c r="V13642" s="217">
        <v>0.40830010722977</v>
      </c>
      <c r="W13642" s="217">
        <v>4.1870554005148604</v>
      </c>
      <c r="X13642" s="217">
        <v>3.7775057824896199</v>
      </c>
      <c r="Y13642" s="217">
        <v>0.40954961802523498</v>
      </c>
    </row>
    <row r="13643" spans="2:25">
      <c r="B13643" s="217" t="s">
        <v>13813</v>
      </c>
      <c r="C13643" s="217" t="s">
        <v>11696</v>
      </c>
      <c r="D13643" s="217" t="s">
        <v>17</v>
      </c>
      <c r="E13643" s="217" t="s">
        <v>103</v>
      </c>
      <c r="F13643" s="217" t="s">
        <v>9</v>
      </c>
      <c r="G13643" s="217" t="s">
        <v>49</v>
      </c>
      <c r="H13643" s="217" t="s">
        <v>5</v>
      </c>
      <c r="I13643" s="217">
        <v>26</v>
      </c>
      <c r="J13643" s="217">
        <v>24</v>
      </c>
      <c r="K13643" s="217">
        <v>2</v>
      </c>
      <c r="L13643" s="217">
        <v>297</v>
      </c>
      <c r="M13643" s="217">
        <v>12120</v>
      </c>
      <c r="N13643" s="217">
        <v>2.1452145214521501</v>
      </c>
      <c r="O13643" s="217">
        <v>1.98019801980198</v>
      </c>
      <c r="P13643" s="217">
        <v>0.16501650165016499</v>
      </c>
      <c r="Q13643" s="217">
        <v>2.1205027056791899</v>
      </c>
      <c r="R13643" s="217">
        <v>1.9540225087033101</v>
      </c>
      <c r="S13643" s="217">
        <v>0.16648019697588501</v>
      </c>
      <c r="T13643" s="217">
        <v>2.0476183950432798</v>
      </c>
      <c r="U13643" s="217">
        <v>1.8669397590836301</v>
      </c>
      <c r="V13643" s="217">
        <v>0.180678635959647</v>
      </c>
      <c r="W13643" s="217">
        <v>2.1045236178464299</v>
      </c>
      <c r="X13643" s="217">
        <v>1.9315154191074699</v>
      </c>
      <c r="Y13643" s="217">
        <v>0.173008198738965</v>
      </c>
    </row>
    <row r="13644" spans="2:25">
      <c r="B13644" s="217" t="s">
        <v>13814</v>
      </c>
      <c r="C13644" s="217" t="s">
        <v>11696</v>
      </c>
      <c r="D13644" s="217" t="s">
        <v>17</v>
      </c>
      <c r="E13644" s="217" t="s">
        <v>103</v>
      </c>
      <c r="F13644" s="217" t="s">
        <v>5</v>
      </c>
      <c r="G13644" s="217" t="s">
        <v>49</v>
      </c>
      <c r="H13644" s="217" t="s">
        <v>170</v>
      </c>
      <c r="I13644" s="217">
        <v>6</v>
      </c>
      <c r="J13644" s="217">
        <v>6</v>
      </c>
      <c r="K13644" s="217">
        <v>0</v>
      </c>
      <c r="L13644" s="217">
        <v>60</v>
      </c>
      <c r="M13644" s="217">
        <v>3444.3332315676498</v>
      </c>
      <c r="N13644" s="217">
        <v>1.7419917286194599</v>
      </c>
      <c r="O13644" s="217">
        <v>1.7419917286194599</v>
      </c>
      <c r="P13644" s="217">
        <v>0</v>
      </c>
      <c r="Q13644" s="217">
        <v>2.3849627333140102</v>
      </c>
      <c r="R13644" s="217">
        <v>2.3849627333140102</v>
      </c>
      <c r="S13644" s="217">
        <v>0</v>
      </c>
      <c r="T13644" s="217">
        <v>2.0150692338886098</v>
      </c>
      <c r="U13644" s="217">
        <v>2.0150692338886098</v>
      </c>
      <c r="V13644" s="217">
        <v>0</v>
      </c>
      <c r="W13644" s="217">
        <v>2.2131756670671998</v>
      </c>
      <c r="X13644" s="217">
        <v>2.2131756670671998</v>
      </c>
      <c r="Y13644" s="217">
        <v>0</v>
      </c>
    </row>
    <row r="13645" spans="2:25">
      <c r="B13645" s="217" t="s">
        <v>13815</v>
      </c>
      <c r="C13645" s="217" t="s">
        <v>11696</v>
      </c>
      <c r="D13645" s="217" t="s">
        <v>17</v>
      </c>
      <c r="E13645" s="217" t="s">
        <v>103</v>
      </c>
      <c r="F13645" s="217" t="s">
        <v>5</v>
      </c>
      <c r="G13645" s="217" t="s">
        <v>49</v>
      </c>
      <c r="H13645" s="217" t="s">
        <v>172</v>
      </c>
      <c r="I13645" s="217">
        <v>14</v>
      </c>
      <c r="J13645" s="217">
        <v>14</v>
      </c>
      <c r="K13645" s="217">
        <v>0</v>
      </c>
      <c r="L13645" s="217">
        <v>98</v>
      </c>
      <c r="M13645" s="217">
        <v>4074.7185632584701</v>
      </c>
      <c r="N13645" s="217">
        <v>3.4358201143601099</v>
      </c>
      <c r="O13645" s="217">
        <v>3.4358201143601099</v>
      </c>
      <c r="P13645" s="217">
        <v>0</v>
      </c>
      <c r="Q13645" s="217">
        <v>3.7948185109120902</v>
      </c>
      <c r="R13645" s="217">
        <v>3.7948185109120902</v>
      </c>
      <c r="S13645" s="217">
        <v>0</v>
      </c>
      <c r="T13645" s="217">
        <v>3.49711244459322</v>
      </c>
      <c r="U13645" s="217">
        <v>3.49711244459322</v>
      </c>
      <c r="V13645" s="217">
        <v>0</v>
      </c>
      <c r="W13645" s="217">
        <v>3.6634703691228601</v>
      </c>
      <c r="X13645" s="217">
        <v>3.6634703691228601</v>
      </c>
      <c r="Y13645" s="217">
        <v>0</v>
      </c>
    </row>
    <row r="13646" spans="2:25">
      <c r="B13646" s="217" t="s">
        <v>13816</v>
      </c>
      <c r="C13646" s="217" t="s">
        <v>11696</v>
      </c>
      <c r="D13646" s="217" t="s">
        <v>17</v>
      </c>
      <c r="E13646" s="217" t="s">
        <v>103</v>
      </c>
      <c r="F13646" s="217" t="s">
        <v>5</v>
      </c>
      <c r="G13646" s="217" t="s">
        <v>49</v>
      </c>
      <c r="H13646" s="217" t="s">
        <v>174</v>
      </c>
      <c r="I13646" s="217">
        <v>45</v>
      </c>
      <c r="J13646" s="217">
        <v>43</v>
      </c>
      <c r="K13646" s="217">
        <v>2</v>
      </c>
      <c r="L13646" s="217">
        <v>145</v>
      </c>
      <c r="M13646" s="217">
        <v>4819.2970420394004</v>
      </c>
      <c r="N13646" s="217">
        <v>9.3374613781758509</v>
      </c>
      <c r="O13646" s="217">
        <v>8.9224630947013601</v>
      </c>
      <c r="P13646" s="217">
        <v>0.41499828347448198</v>
      </c>
      <c r="Q13646" s="217">
        <v>9.2232235890257606</v>
      </c>
      <c r="R13646" s="217">
        <v>8.8108559049605599</v>
      </c>
      <c r="S13646" s="217">
        <v>0.41236768406519803</v>
      </c>
      <c r="T13646" s="217">
        <v>8.8625736036792695</v>
      </c>
      <c r="U13646" s="217">
        <v>8.4485496295551794</v>
      </c>
      <c r="V13646" s="217">
        <v>0.41402397412409497</v>
      </c>
      <c r="W13646" s="217">
        <v>9.0924927749964208</v>
      </c>
      <c r="X13646" s="217">
        <v>8.6825873360506698</v>
      </c>
      <c r="Y13646" s="217">
        <v>0.40990543894575798</v>
      </c>
    </row>
    <row r="13647" spans="2:25">
      <c r="B13647" s="217" t="s">
        <v>13817</v>
      </c>
      <c r="C13647" s="217" t="s">
        <v>11696</v>
      </c>
      <c r="D13647" s="217" t="s">
        <v>17</v>
      </c>
      <c r="E13647" s="217" t="s">
        <v>103</v>
      </c>
      <c r="F13647" s="217" t="s">
        <v>5</v>
      </c>
      <c r="G13647" s="217" t="s">
        <v>49</v>
      </c>
      <c r="H13647" s="217" t="s">
        <v>176</v>
      </c>
      <c r="I13647" s="217">
        <v>17</v>
      </c>
      <c r="J13647" s="217">
        <v>17</v>
      </c>
      <c r="K13647" s="217">
        <v>0</v>
      </c>
      <c r="L13647" s="217">
        <v>85</v>
      </c>
      <c r="M13647" s="217">
        <v>6229.2420602719403</v>
      </c>
      <c r="N13647" s="217">
        <v>2.7290639592287498</v>
      </c>
      <c r="O13647" s="217">
        <v>2.7290639592287498</v>
      </c>
      <c r="P13647" s="217">
        <v>0</v>
      </c>
      <c r="Q13647" s="217">
        <v>2.7111280407948302</v>
      </c>
      <c r="R13647" s="217">
        <v>2.7111280407948302</v>
      </c>
      <c r="S13647" s="217">
        <v>0</v>
      </c>
      <c r="T13647" s="217">
        <v>2.7102083807932398</v>
      </c>
      <c r="U13647" s="217">
        <v>2.7102083807932398</v>
      </c>
      <c r="V13647" s="217">
        <v>0</v>
      </c>
      <c r="W13647" s="217">
        <v>2.7313233149805698</v>
      </c>
      <c r="X13647" s="217">
        <v>2.7313233149805698</v>
      </c>
      <c r="Y13647" s="217">
        <v>0</v>
      </c>
    </row>
    <row r="13648" spans="2:25">
      <c r="B13648" s="217" t="s">
        <v>13818</v>
      </c>
      <c r="C13648" s="217" t="s">
        <v>11696</v>
      </c>
      <c r="D13648" s="217" t="s">
        <v>17</v>
      </c>
      <c r="E13648" s="217" t="s">
        <v>103</v>
      </c>
      <c r="F13648" s="217" t="s">
        <v>5</v>
      </c>
      <c r="G13648" s="217" t="s">
        <v>49</v>
      </c>
      <c r="H13648" s="217" t="s">
        <v>178</v>
      </c>
      <c r="I13648" s="217">
        <v>24</v>
      </c>
      <c r="J13648" s="217">
        <v>23</v>
      </c>
      <c r="K13648" s="217">
        <v>1</v>
      </c>
      <c r="L13648" s="217">
        <v>87</v>
      </c>
      <c r="M13648" s="217">
        <v>5092.4091028625298</v>
      </c>
      <c r="N13648" s="217">
        <v>4.7128970817582498</v>
      </c>
      <c r="O13648" s="217">
        <v>4.5165263700183296</v>
      </c>
      <c r="P13648" s="217">
        <v>0.19637071173992701</v>
      </c>
      <c r="Q13648" s="217">
        <v>4.91273915411894</v>
      </c>
      <c r="R13648" s="217">
        <v>4.7053392186398</v>
      </c>
      <c r="S13648" s="217">
        <v>0.20739993547914701</v>
      </c>
      <c r="T13648" s="217">
        <v>5.0268206381574103</v>
      </c>
      <c r="U13648" s="217">
        <v>4.8149503500206299</v>
      </c>
      <c r="V13648" s="217">
        <v>0.21187028813678099</v>
      </c>
      <c r="W13648" s="217">
        <v>4.9904344417892297</v>
      </c>
      <c r="X13648" s="217">
        <v>4.7779157722105197</v>
      </c>
      <c r="Y13648" s="217">
        <v>0.21251866957870899</v>
      </c>
    </row>
    <row r="13649" spans="2:25">
      <c r="B13649" s="217" t="s">
        <v>13819</v>
      </c>
      <c r="C13649" s="217" t="s">
        <v>11696</v>
      </c>
      <c r="D13649" s="217" t="s">
        <v>17</v>
      </c>
      <c r="E13649" s="217" t="s">
        <v>103</v>
      </c>
      <c r="F13649" s="217" t="s">
        <v>5</v>
      </c>
      <c r="G13649" s="217" t="s">
        <v>49</v>
      </c>
      <c r="H13649" s="217" t="s">
        <v>5</v>
      </c>
      <c r="I13649" s="217">
        <v>106</v>
      </c>
      <c r="J13649" s="217">
        <v>103</v>
      </c>
      <c r="K13649" s="217">
        <v>3</v>
      </c>
      <c r="L13649" s="217">
        <v>475</v>
      </c>
      <c r="M13649" s="217">
        <v>23660</v>
      </c>
      <c r="N13649" s="217">
        <v>4.48013524936602</v>
      </c>
      <c r="O13649" s="217">
        <v>4.3533389687235804</v>
      </c>
      <c r="P13649" s="217">
        <v>0.12679628064243401</v>
      </c>
      <c r="Q13649" s="217">
        <v>4.4511109850963004</v>
      </c>
      <c r="R13649" s="217">
        <v>4.3242295806138698</v>
      </c>
      <c r="S13649" s="217">
        <v>0.12688140448242999</v>
      </c>
      <c r="T13649" s="217">
        <v>4.3033612883369701</v>
      </c>
      <c r="U13649" s="217">
        <v>4.1757165569643897</v>
      </c>
      <c r="V13649" s="217">
        <v>0.127644731372583</v>
      </c>
      <c r="W13649" s="217">
        <v>4.4016202259550603</v>
      </c>
      <c r="X13649" s="217">
        <v>4.2744155503255001</v>
      </c>
      <c r="Y13649" s="217">
        <v>0.12720467562955901</v>
      </c>
    </row>
    <row r="13650" spans="2:25">
      <c r="B13650" s="217" t="s">
        <v>13820</v>
      </c>
      <c r="C13650" s="217" t="s">
        <v>11696</v>
      </c>
      <c r="D13650" s="217" t="s">
        <v>17</v>
      </c>
      <c r="E13650" s="217" t="s">
        <v>103</v>
      </c>
      <c r="F13650" s="217" t="s">
        <v>12</v>
      </c>
      <c r="G13650" s="217" t="s">
        <v>13</v>
      </c>
      <c r="H13650" s="217" t="s">
        <v>170</v>
      </c>
      <c r="I13650" s="217">
        <v>0</v>
      </c>
      <c r="J13650" s="217">
        <v>0</v>
      </c>
      <c r="K13650" s="217">
        <v>0</v>
      </c>
      <c r="L13650" s="217">
        <v>0</v>
      </c>
      <c r="M13650" s="217">
        <v>50.038665038665002</v>
      </c>
      <c r="N13650" s="217">
        <v>0</v>
      </c>
      <c r="O13650" s="217">
        <v>0</v>
      </c>
      <c r="P13650" s="217">
        <v>0</v>
      </c>
      <c r="Q13650" s="217">
        <v>0</v>
      </c>
      <c r="R13650" s="217">
        <v>0</v>
      </c>
      <c r="S13650" s="217">
        <v>0</v>
      </c>
      <c r="T13650" s="217">
        <v>0</v>
      </c>
      <c r="U13650" s="217">
        <v>0</v>
      </c>
      <c r="V13650" s="217">
        <v>0</v>
      </c>
      <c r="W13650" s="217">
        <v>0</v>
      </c>
      <c r="X13650" s="217">
        <v>0</v>
      </c>
      <c r="Y13650" s="217">
        <v>0</v>
      </c>
    </row>
    <row r="13651" spans="2:25">
      <c r="B13651" s="217" t="s">
        <v>13821</v>
      </c>
      <c r="C13651" s="217" t="s">
        <v>11696</v>
      </c>
      <c r="D13651" s="217" t="s">
        <v>17</v>
      </c>
      <c r="E13651" s="217" t="s">
        <v>103</v>
      </c>
      <c r="F13651" s="217" t="s">
        <v>12</v>
      </c>
      <c r="G13651" s="217" t="s">
        <v>13</v>
      </c>
      <c r="H13651" s="217" t="s">
        <v>172</v>
      </c>
      <c r="I13651" s="217">
        <v>1</v>
      </c>
      <c r="J13651" s="217">
        <v>1</v>
      </c>
      <c r="K13651" s="217">
        <v>0</v>
      </c>
      <c r="L13651" s="217">
        <v>1</v>
      </c>
      <c r="M13651" s="217">
        <v>76.572039072039104</v>
      </c>
      <c r="N13651" s="217">
        <v>13.0595973689456</v>
      </c>
      <c r="O13651" s="217">
        <v>13.0595973689456</v>
      </c>
      <c r="P13651" s="217">
        <v>0</v>
      </c>
      <c r="Q13651" s="217">
        <v>9.1926058767792007</v>
      </c>
      <c r="R13651" s="217">
        <v>9.1926058767792007</v>
      </c>
      <c r="S13651" s="217">
        <v>0</v>
      </c>
      <c r="T13651" s="217">
        <v>9.3907457171649291</v>
      </c>
      <c r="U13651" s="217">
        <v>9.3907457171649291</v>
      </c>
      <c r="V13651" s="217">
        <v>0</v>
      </c>
      <c r="W13651" s="217">
        <v>9.4194839857651207</v>
      </c>
      <c r="X13651" s="217">
        <v>9.4194839857651207</v>
      </c>
      <c r="Y13651" s="217">
        <v>0</v>
      </c>
    </row>
    <row r="13652" spans="2:25">
      <c r="B13652" s="217" t="s">
        <v>13822</v>
      </c>
      <c r="C13652" s="217" t="s">
        <v>11696</v>
      </c>
      <c r="D13652" s="217" t="s">
        <v>17</v>
      </c>
      <c r="E13652" s="217" t="s">
        <v>103</v>
      </c>
      <c r="F13652" s="217" t="s">
        <v>12</v>
      </c>
      <c r="G13652" s="217" t="s">
        <v>13</v>
      </c>
      <c r="H13652" s="217" t="s">
        <v>174</v>
      </c>
      <c r="I13652" s="217">
        <v>0</v>
      </c>
      <c r="J13652" s="217">
        <v>0</v>
      </c>
      <c r="K13652" s="217">
        <v>0</v>
      </c>
      <c r="L13652" s="217">
        <v>2</v>
      </c>
      <c r="M13652" s="217">
        <v>150.11599511599499</v>
      </c>
      <c r="N13652" s="217">
        <v>0</v>
      </c>
      <c r="O13652" s="217">
        <v>0</v>
      </c>
      <c r="P13652" s="217">
        <v>0</v>
      </c>
      <c r="Q13652" s="217">
        <v>0</v>
      </c>
      <c r="R13652" s="217">
        <v>0</v>
      </c>
      <c r="S13652" s="217">
        <v>0</v>
      </c>
      <c r="T13652" s="217">
        <v>0</v>
      </c>
      <c r="U13652" s="217">
        <v>0</v>
      </c>
      <c r="V13652" s="217">
        <v>0</v>
      </c>
      <c r="W13652" s="217">
        <v>0</v>
      </c>
      <c r="X13652" s="217">
        <v>0</v>
      </c>
      <c r="Y13652" s="217">
        <v>0</v>
      </c>
    </row>
    <row r="13653" spans="2:25">
      <c r="B13653" s="217" t="s">
        <v>13823</v>
      </c>
      <c r="C13653" s="217" t="s">
        <v>11696</v>
      </c>
      <c r="D13653" s="217" t="s">
        <v>17</v>
      </c>
      <c r="E13653" s="217" t="s">
        <v>103</v>
      </c>
      <c r="F13653" s="217" t="s">
        <v>12</v>
      </c>
      <c r="G13653" s="217" t="s">
        <v>13</v>
      </c>
      <c r="H13653" s="217" t="s">
        <v>176</v>
      </c>
      <c r="I13653" s="217">
        <v>6</v>
      </c>
      <c r="J13653" s="217">
        <v>6</v>
      </c>
      <c r="K13653" s="217">
        <v>0</v>
      </c>
      <c r="L13653" s="217">
        <v>2</v>
      </c>
      <c r="M13653" s="217">
        <v>279.62250712250699</v>
      </c>
      <c r="N13653" s="217">
        <v>21.457500191038999</v>
      </c>
      <c r="O13653" s="217">
        <v>21.457500191038999</v>
      </c>
      <c r="P13653" s="217">
        <v>0</v>
      </c>
      <c r="Q13653" s="217">
        <v>19.518853273205799</v>
      </c>
      <c r="R13653" s="217">
        <v>19.518853273205799</v>
      </c>
      <c r="S13653" s="217">
        <v>0</v>
      </c>
      <c r="T13653" s="217">
        <v>21.515922669034001</v>
      </c>
      <c r="U13653" s="217">
        <v>21.515922669034001</v>
      </c>
      <c r="V13653" s="217">
        <v>0</v>
      </c>
      <c r="W13653" s="217">
        <v>20.360010439057302</v>
      </c>
      <c r="X13653" s="217">
        <v>20.360010439057302</v>
      </c>
      <c r="Y13653" s="217">
        <v>0</v>
      </c>
    </row>
    <row r="13654" spans="2:25">
      <c r="B13654" s="217" t="s">
        <v>13824</v>
      </c>
      <c r="C13654" s="217" t="s">
        <v>11696</v>
      </c>
      <c r="D13654" s="217" t="s">
        <v>17</v>
      </c>
      <c r="E13654" s="217" t="s">
        <v>103</v>
      </c>
      <c r="F13654" s="217" t="s">
        <v>12</v>
      </c>
      <c r="G13654" s="217" t="s">
        <v>13</v>
      </c>
      <c r="H13654" s="217" t="s">
        <v>178</v>
      </c>
      <c r="I13654" s="217">
        <v>3</v>
      </c>
      <c r="J13654" s="217">
        <v>3</v>
      </c>
      <c r="K13654" s="217">
        <v>0</v>
      </c>
      <c r="L13654" s="217">
        <v>2</v>
      </c>
      <c r="M13654" s="217">
        <v>473.65079365079401</v>
      </c>
      <c r="N13654" s="217">
        <v>6.3337801608579101</v>
      </c>
      <c r="O13654" s="217">
        <v>6.3337801608579101</v>
      </c>
      <c r="P13654" s="217">
        <v>0</v>
      </c>
      <c r="Q13654" s="217">
        <v>6.2957412472232503</v>
      </c>
      <c r="R13654" s="217">
        <v>6.2957412472232503</v>
      </c>
      <c r="S13654" s="217">
        <v>0</v>
      </c>
      <c r="T13654" s="217">
        <v>6.6436429291232804</v>
      </c>
      <c r="U13654" s="217">
        <v>6.6436429291232804</v>
      </c>
      <c r="V13654" s="217">
        <v>0</v>
      </c>
      <c r="W13654" s="217">
        <v>6.49950703419284</v>
      </c>
      <c r="X13654" s="217">
        <v>6.49950703419284</v>
      </c>
      <c r="Y13654" s="217">
        <v>0</v>
      </c>
    </row>
    <row r="13655" spans="2:25">
      <c r="B13655" s="217" t="s">
        <v>13825</v>
      </c>
      <c r="C13655" s="217" t="s">
        <v>11696</v>
      </c>
      <c r="D13655" s="217" t="s">
        <v>17</v>
      </c>
      <c r="E13655" s="217" t="s">
        <v>103</v>
      </c>
      <c r="F13655" s="217" t="s">
        <v>12</v>
      </c>
      <c r="G13655" s="217" t="s">
        <v>13</v>
      </c>
      <c r="H13655" s="217" t="s">
        <v>5</v>
      </c>
      <c r="I13655" s="217">
        <v>10</v>
      </c>
      <c r="J13655" s="217">
        <v>10</v>
      </c>
      <c r="K13655" s="217">
        <v>0</v>
      </c>
      <c r="L13655" s="217">
        <v>7</v>
      </c>
      <c r="M13655" s="217">
        <v>1030</v>
      </c>
      <c r="N13655" s="217">
        <v>9.7087378640776691</v>
      </c>
      <c r="O13655" s="217">
        <v>9.7087378640776691</v>
      </c>
      <c r="P13655" s="217">
        <v>0</v>
      </c>
      <c r="Q13655" s="217">
        <v>9.3555990369614701</v>
      </c>
      <c r="R13655" s="217">
        <v>9.3555990369614701</v>
      </c>
      <c r="S13655" s="217">
        <v>0</v>
      </c>
      <c r="T13655" s="217">
        <v>10.087756130332499</v>
      </c>
      <c r="U13655" s="217">
        <v>10.087756130332499</v>
      </c>
      <c r="V13655" s="217">
        <v>0</v>
      </c>
      <c r="W13655" s="217">
        <v>9.7074592620340905</v>
      </c>
      <c r="X13655" s="217">
        <v>9.7074592620340905</v>
      </c>
      <c r="Y13655" s="217">
        <v>0</v>
      </c>
    </row>
    <row r="13656" spans="2:25">
      <c r="B13656" s="217" t="s">
        <v>13826</v>
      </c>
      <c r="C13656" s="217" t="s">
        <v>11696</v>
      </c>
      <c r="D13656" s="217" t="s">
        <v>17</v>
      </c>
      <c r="E13656" s="217" t="s">
        <v>103</v>
      </c>
      <c r="F13656" s="217" t="s">
        <v>9</v>
      </c>
      <c r="G13656" s="217" t="s">
        <v>13</v>
      </c>
      <c r="H13656" s="217" t="s">
        <v>170</v>
      </c>
      <c r="I13656" s="217">
        <v>0</v>
      </c>
      <c r="J13656" s="217">
        <v>0</v>
      </c>
      <c r="K13656" s="217">
        <v>0</v>
      </c>
      <c r="L13656" s="217">
        <v>0</v>
      </c>
      <c r="M13656" s="217">
        <v>49.827586206896598</v>
      </c>
      <c r="N13656" s="217">
        <v>0</v>
      </c>
      <c r="O13656" s="217">
        <v>0</v>
      </c>
      <c r="P13656" s="217">
        <v>0</v>
      </c>
      <c r="Q13656" s="217">
        <v>0</v>
      </c>
      <c r="R13656" s="217">
        <v>0</v>
      </c>
      <c r="S13656" s="217">
        <v>0</v>
      </c>
      <c r="T13656" s="217">
        <v>0</v>
      </c>
      <c r="U13656" s="217">
        <v>0</v>
      </c>
      <c r="V13656" s="217">
        <v>0</v>
      </c>
      <c r="W13656" s="217">
        <v>0</v>
      </c>
      <c r="X13656" s="217">
        <v>0</v>
      </c>
      <c r="Y13656" s="217">
        <v>0</v>
      </c>
    </row>
    <row r="13657" spans="2:25">
      <c r="B13657" s="217" t="s">
        <v>13827</v>
      </c>
      <c r="C13657" s="217" t="s">
        <v>11696</v>
      </c>
      <c r="D13657" s="217" t="s">
        <v>17</v>
      </c>
      <c r="E13657" s="217" t="s">
        <v>103</v>
      </c>
      <c r="F13657" s="217" t="s">
        <v>9</v>
      </c>
      <c r="G13657" s="217" t="s">
        <v>13</v>
      </c>
      <c r="H13657" s="217" t="s">
        <v>172</v>
      </c>
      <c r="I13657" s="217">
        <v>0</v>
      </c>
      <c r="J13657" s="217">
        <v>0</v>
      </c>
      <c r="K13657" s="217">
        <v>0</v>
      </c>
      <c r="L13657" s="217">
        <v>2</v>
      </c>
      <c r="M13657" s="217">
        <v>61.551724137930997</v>
      </c>
      <c r="N13657" s="217">
        <v>0</v>
      </c>
      <c r="O13657" s="217">
        <v>0</v>
      </c>
      <c r="P13657" s="217">
        <v>0</v>
      </c>
      <c r="Q13657" s="217">
        <v>0</v>
      </c>
      <c r="R13657" s="217">
        <v>0</v>
      </c>
      <c r="S13657" s="217">
        <v>0</v>
      </c>
      <c r="T13657" s="217">
        <v>0</v>
      </c>
      <c r="U13657" s="217">
        <v>0</v>
      </c>
      <c r="V13657" s="217">
        <v>0</v>
      </c>
      <c r="W13657" s="217">
        <v>0</v>
      </c>
      <c r="X13657" s="217">
        <v>0</v>
      </c>
      <c r="Y13657" s="217">
        <v>0</v>
      </c>
    </row>
    <row r="13658" spans="2:25">
      <c r="B13658" s="217" t="s">
        <v>13828</v>
      </c>
      <c r="C13658" s="217" t="s">
        <v>11696</v>
      </c>
      <c r="D13658" s="217" t="s">
        <v>17</v>
      </c>
      <c r="E13658" s="217" t="s">
        <v>103</v>
      </c>
      <c r="F13658" s="217" t="s">
        <v>9</v>
      </c>
      <c r="G13658" s="217" t="s">
        <v>13</v>
      </c>
      <c r="H13658" s="217" t="s">
        <v>174</v>
      </c>
      <c r="I13658" s="217">
        <v>1</v>
      </c>
      <c r="J13658" s="217">
        <v>0</v>
      </c>
      <c r="K13658" s="217">
        <v>1</v>
      </c>
      <c r="L13658" s="217">
        <v>8</v>
      </c>
      <c r="M13658" s="217">
        <v>184.48275862068999</v>
      </c>
      <c r="N13658" s="217">
        <v>5.4205607476635498</v>
      </c>
      <c r="O13658" s="217">
        <v>0</v>
      </c>
      <c r="P13658" s="217">
        <v>5.4205607476635498</v>
      </c>
      <c r="Q13658" s="217">
        <v>6.5369641790429904</v>
      </c>
      <c r="R13658" s="217">
        <v>0</v>
      </c>
      <c r="S13658" s="217">
        <v>6.5369641790429904</v>
      </c>
      <c r="T13658" s="217">
        <v>6.6778636210950602</v>
      </c>
      <c r="U13658" s="217">
        <v>0</v>
      </c>
      <c r="V13658" s="217">
        <v>6.6778636210950602</v>
      </c>
      <c r="W13658" s="217">
        <v>6.6982997232107504</v>
      </c>
      <c r="X13658" s="217">
        <v>0</v>
      </c>
      <c r="Y13658" s="217">
        <v>6.6982997232107504</v>
      </c>
    </row>
    <row r="13659" spans="2:25">
      <c r="B13659" s="217" t="s">
        <v>13829</v>
      </c>
      <c r="C13659" s="217" t="s">
        <v>11696</v>
      </c>
      <c r="D13659" s="217" t="s">
        <v>17</v>
      </c>
      <c r="E13659" s="217" t="s">
        <v>103</v>
      </c>
      <c r="F13659" s="217" t="s">
        <v>9</v>
      </c>
      <c r="G13659" s="217" t="s">
        <v>13</v>
      </c>
      <c r="H13659" s="217" t="s">
        <v>176</v>
      </c>
      <c r="I13659" s="217">
        <v>1</v>
      </c>
      <c r="J13659" s="217">
        <v>1</v>
      </c>
      <c r="K13659" s="217">
        <v>0</v>
      </c>
      <c r="L13659" s="217">
        <v>2</v>
      </c>
      <c r="M13659" s="217">
        <v>248.01724137931001</v>
      </c>
      <c r="N13659" s="217">
        <v>4.0319777546054896</v>
      </c>
      <c r="O13659" s="217">
        <v>4.0319777546054896</v>
      </c>
      <c r="P13659" s="217">
        <v>0</v>
      </c>
      <c r="Q13659" s="217">
        <v>3.7343738451155302</v>
      </c>
      <c r="R13659" s="217">
        <v>3.7343738451155302</v>
      </c>
      <c r="S13659" s="217">
        <v>0</v>
      </c>
      <c r="T13659" s="217">
        <v>3.1551947282103998</v>
      </c>
      <c r="U13659" s="217">
        <v>3.1551947282103998</v>
      </c>
      <c r="V13659" s="217">
        <v>0</v>
      </c>
      <c r="W13659" s="217">
        <v>3.4653897146046999</v>
      </c>
      <c r="X13659" s="217">
        <v>3.4653897146046999</v>
      </c>
      <c r="Y13659" s="217">
        <v>0</v>
      </c>
    </row>
    <row r="13660" spans="2:25">
      <c r="B13660" s="217" t="s">
        <v>13830</v>
      </c>
      <c r="C13660" s="217" t="s">
        <v>11696</v>
      </c>
      <c r="D13660" s="217" t="s">
        <v>17</v>
      </c>
      <c r="E13660" s="217" t="s">
        <v>103</v>
      </c>
      <c r="F13660" s="217" t="s">
        <v>9</v>
      </c>
      <c r="G13660" s="217" t="s">
        <v>13</v>
      </c>
      <c r="H13660" s="217" t="s">
        <v>178</v>
      </c>
      <c r="I13660" s="217">
        <v>0</v>
      </c>
      <c r="J13660" s="217">
        <v>0</v>
      </c>
      <c r="K13660" s="217">
        <v>0</v>
      </c>
      <c r="L13660" s="217">
        <v>4</v>
      </c>
      <c r="M13660" s="217">
        <v>526.12068965517199</v>
      </c>
      <c r="N13660" s="217">
        <v>0</v>
      </c>
      <c r="O13660" s="217">
        <v>0</v>
      </c>
      <c r="P13660" s="217">
        <v>0</v>
      </c>
      <c r="Q13660" s="217">
        <v>0</v>
      </c>
      <c r="R13660" s="217">
        <v>0</v>
      </c>
      <c r="S13660" s="217">
        <v>0</v>
      </c>
      <c r="T13660" s="217">
        <v>0</v>
      </c>
      <c r="U13660" s="217">
        <v>0</v>
      </c>
      <c r="V13660" s="217">
        <v>0</v>
      </c>
      <c r="W13660" s="217">
        <v>0</v>
      </c>
      <c r="X13660" s="217">
        <v>0</v>
      </c>
      <c r="Y13660" s="217">
        <v>0</v>
      </c>
    </row>
    <row r="13661" spans="2:25">
      <c r="B13661" s="217" t="s">
        <v>13831</v>
      </c>
      <c r="C13661" s="217" t="s">
        <v>11696</v>
      </c>
      <c r="D13661" s="217" t="s">
        <v>17</v>
      </c>
      <c r="E13661" s="217" t="s">
        <v>103</v>
      </c>
      <c r="F13661" s="217" t="s">
        <v>9</v>
      </c>
      <c r="G13661" s="217" t="s">
        <v>13</v>
      </c>
      <c r="H13661" s="217" t="s">
        <v>5</v>
      </c>
      <c r="I13661" s="217">
        <v>2</v>
      </c>
      <c r="J13661" s="217">
        <v>1</v>
      </c>
      <c r="K13661" s="217">
        <v>1</v>
      </c>
      <c r="L13661" s="217">
        <v>16</v>
      </c>
      <c r="M13661" s="217">
        <v>1070</v>
      </c>
      <c r="N13661" s="217">
        <v>1.86915887850467</v>
      </c>
      <c r="O13661" s="217">
        <v>0.934579439252336</v>
      </c>
      <c r="P13661" s="217">
        <v>0.934579439252336</v>
      </c>
      <c r="Q13661" s="217">
        <v>1.9640241207818501</v>
      </c>
      <c r="R13661" s="217">
        <v>1.0301720952042801</v>
      </c>
      <c r="S13661" s="217">
        <v>0.93385202557756997</v>
      </c>
      <c r="T13661" s="217">
        <v>1.8243790630125101</v>
      </c>
      <c r="U13661" s="217">
        <v>0.87039854571321296</v>
      </c>
      <c r="V13661" s="217">
        <v>0.95398051729929501</v>
      </c>
      <c r="W13661" s="217">
        <v>1.91286953690136</v>
      </c>
      <c r="X13661" s="217">
        <v>0.95596957644267699</v>
      </c>
      <c r="Y13661" s="217">
        <v>0.95689996045867998</v>
      </c>
    </row>
    <row r="13662" spans="2:25">
      <c r="B13662" s="217" t="s">
        <v>13832</v>
      </c>
      <c r="C13662" s="217" t="s">
        <v>11696</v>
      </c>
      <c r="D13662" s="217" t="s">
        <v>17</v>
      </c>
      <c r="E13662" s="217" t="s">
        <v>103</v>
      </c>
      <c r="F13662" s="217" t="s">
        <v>5</v>
      </c>
      <c r="G13662" s="217" t="s">
        <v>13</v>
      </c>
      <c r="H13662" s="217" t="s">
        <v>170</v>
      </c>
      <c r="I13662" s="217">
        <v>0</v>
      </c>
      <c r="J13662" s="217">
        <v>0</v>
      </c>
      <c r="K13662" s="217">
        <v>0</v>
      </c>
      <c r="L13662" s="217">
        <v>0</v>
      </c>
      <c r="M13662" s="217">
        <v>99.8662512455616</v>
      </c>
      <c r="N13662" s="217">
        <v>0</v>
      </c>
      <c r="O13662" s="217">
        <v>0</v>
      </c>
      <c r="P13662" s="217">
        <v>0</v>
      </c>
      <c r="Q13662" s="217">
        <v>0</v>
      </c>
      <c r="R13662" s="217">
        <v>0</v>
      </c>
      <c r="S13662" s="217">
        <v>0</v>
      </c>
      <c r="T13662" s="217">
        <v>0</v>
      </c>
      <c r="U13662" s="217">
        <v>0</v>
      </c>
      <c r="V13662" s="217">
        <v>0</v>
      </c>
      <c r="W13662" s="217">
        <v>0</v>
      </c>
      <c r="X13662" s="217">
        <v>0</v>
      </c>
      <c r="Y13662" s="217">
        <v>0</v>
      </c>
    </row>
    <row r="13663" spans="2:25">
      <c r="B13663" s="217" t="s">
        <v>13833</v>
      </c>
      <c r="C13663" s="217" t="s">
        <v>11696</v>
      </c>
      <c r="D13663" s="217" t="s">
        <v>17</v>
      </c>
      <c r="E13663" s="217" t="s">
        <v>103</v>
      </c>
      <c r="F13663" s="217" t="s">
        <v>5</v>
      </c>
      <c r="G13663" s="217" t="s">
        <v>13</v>
      </c>
      <c r="H13663" s="217" t="s">
        <v>172</v>
      </c>
      <c r="I13663" s="217">
        <v>1</v>
      </c>
      <c r="J13663" s="217">
        <v>1</v>
      </c>
      <c r="K13663" s="217">
        <v>0</v>
      </c>
      <c r="L13663" s="217">
        <v>3</v>
      </c>
      <c r="M13663" s="217">
        <v>138.12376320997001</v>
      </c>
      <c r="N13663" s="217">
        <v>7.2398838314290703</v>
      </c>
      <c r="O13663" s="217">
        <v>7.2398838314290703</v>
      </c>
      <c r="P13663" s="217">
        <v>0</v>
      </c>
      <c r="Q13663" s="217">
        <v>5.3974933588428398</v>
      </c>
      <c r="R13663" s="217">
        <v>5.3974933588428398</v>
      </c>
      <c r="S13663" s="217">
        <v>0</v>
      </c>
      <c r="T13663" s="217">
        <v>5.5138323476931701</v>
      </c>
      <c r="U13663" s="217">
        <v>5.5138323476931701</v>
      </c>
      <c r="V13663" s="217">
        <v>0</v>
      </c>
      <c r="W13663" s="217">
        <v>5.5307061934767701</v>
      </c>
      <c r="X13663" s="217">
        <v>5.5307061934767701</v>
      </c>
      <c r="Y13663" s="217">
        <v>0</v>
      </c>
    </row>
    <row r="13664" spans="2:25">
      <c r="B13664" s="217" t="s">
        <v>13834</v>
      </c>
      <c r="C13664" s="217" t="s">
        <v>11696</v>
      </c>
      <c r="D13664" s="217" t="s">
        <v>17</v>
      </c>
      <c r="E13664" s="217" t="s">
        <v>103</v>
      </c>
      <c r="F13664" s="217" t="s">
        <v>5</v>
      </c>
      <c r="G13664" s="217" t="s">
        <v>13</v>
      </c>
      <c r="H13664" s="217" t="s">
        <v>174</v>
      </c>
      <c r="I13664" s="217">
        <v>1</v>
      </c>
      <c r="J13664" s="217">
        <v>0</v>
      </c>
      <c r="K13664" s="217">
        <v>1</v>
      </c>
      <c r="L13664" s="217">
        <v>10</v>
      </c>
      <c r="M13664" s="217">
        <v>334.59875373668501</v>
      </c>
      <c r="N13664" s="217">
        <v>2.9886542876575</v>
      </c>
      <c r="O13664" s="217">
        <v>0</v>
      </c>
      <c r="P13664" s="217">
        <v>2.9886542876575</v>
      </c>
      <c r="Q13664" s="217">
        <v>3.82030374099915</v>
      </c>
      <c r="R13664" s="217">
        <v>0</v>
      </c>
      <c r="S13664" s="217">
        <v>3.82030374099915</v>
      </c>
      <c r="T13664" s="217">
        <v>3.9026475707698398</v>
      </c>
      <c r="U13664" s="217">
        <v>0</v>
      </c>
      <c r="V13664" s="217">
        <v>3.9026475707698398</v>
      </c>
      <c r="W13664" s="217">
        <v>3.9145907473309598</v>
      </c>
      <c r="X13664" s="217">
        <v>0</v>
      </c>
      <c r="Y13664" s="217">
        <v>3.9145907473309598</v>
      </c>
    </row>
    <row r="13665" spans="2:25">
      <c r="B13665" s="217" t="s">
        <v>13835</v>
      </c>
      <c r="C13665" s="217" t="s">
        <v>11696</v>
      </c>
      <c r="D13665" s="217" t="s">
        <v>17</v>
      </c>
      <c r="E13665" s="217" t="s">
        <v>103</v>
      </c>
      <c r="F13665" s="217" t="s">
        <v>5</v>
      </c>
      <c r="G13665" s="217" t="s">
        <v>13</v>
      </c>
      <c r="H13665" s="217" t="s">
        <v>176</v>
      </c>
      <c r="I13665" s="217">
        <v>7</v>
      </c>
      <c r="J13665" s="217">
        <v>7</v>
      </c>
      <c r="K13665" s="217">
        <v>0</v>
      </c>
      <c r="L13665" s="217">
        <v>4</v>
      </c>
      <c r="M13665" s="217">
        <v>527.63974850181705</v>
      </c>
      <c r="N13665" s="217">
        <v>13.266627504610501</v>
      </c>
      <c r="O13665" s="217">
        <v>13.266627504610501</v>
      </c>
      <c r="P13665" s="217">
        <v>0</v>
      </c>
      <c r="Q13665" s="217">
        <v>12.7986368790335</v>
      </c>
      <c r="R13665" s="217">
        <v>12.7986368790335</v>
      </c>
      <c r="S13665" s="217">
        <v>0</v>
      </c>
      <c r="T13665" s="217">
        <v>13.5547067943544</v>
      </c>
      <c r="U13665" s="217">
        <v>13.5547067943544</v>
      </c>
      <c r="V13665" s="217">
        <v>0</v>
      </c>
      <c r="W13665" s="217">
        <v>13.111884532235001</v>
      </c>
      <c r="X13665" s="217">
        <v>13.111884532235001</v>
      </c>
      <c r="Y13665" s="217">
        <v>0</v>
      </c>
    </row>
    <row r="13666" spans="2:25">
      <c r="B13666" s="217" t="s">
        <v>13836</v>
      </c>
      <c r="C13666" s="217" t="s">
        <v>11696</v>
      </c>
      <c r="D13666" s="217" t="s">
        <v>17</v>
      </c>
      <c r="E13666" s="217" t="s">
        <v>103</v>
      </c>
      <c r="F13666" s="217" t="s">
        <v>5</v>
      </c>
      <c r="G13666" s="217" t="s">
        <v>13</v>
      </c>
      <c r="H13666" s="217" t="s">
        <v>178</v>
      </c>
      <c r="I13666" s="217">
        <v>3</v>
      </c>
      <c r="J13666" s="217">
        <v>3</v>
      </c>
      <c r="K13666" s="217">
        <v>0</v>
      </c>
      <c r="L13666" s="217">
        <v>6</v>
      </c>
      <c r="M13666" s="217">
        <v>999.77148330596594</v>
      </c>
      <c r="N13666" s="217">
        <v>3.0006857067775501</v>
      </c>
      <c r="O13666" s="217">
        <v>3.0006857067775501</v>
      </c>
      <c r="P13666" s="217">
        <v>0</v>
      </c>
      <c r="Q13666" s="217">
        <v>2.7904967513743801</v>
      </c>
      <c r="R13666" s="217">
        <v>2.7904967513743801</v>
      </c>
      <c r="S13666" s="217">
        <v>0</v>
      </c>
      <c r="T13666" s="217">
        <v>2.9515265893832598</v>
      </c>
      <c r="U13666" s="217">
        <v>2.9515265893832598</v>
      </c>
      <c r="V13666" s="217">
        <v>0</v>
      </c>
      <c r="W13666" s="217">
        <v>2.8823697147890601</v>
      </c>
      <c r="X13666" s="217">
        <v>2.8823697147890601</v>
      </c>
      <c r="Y13666" s="217">
        <v>0</v>
      </c>
    </row>
    <row r="13667" spans="2:25">
      <c r="B13667" s="217" t="s">
        <v>13837</v>
      </c>
      <c r="C13667" s="217" t="s">
        <v>11696</v>
      </c>
      <c r="D13667" s="217" t="s">
        <v>17</v>
      </c>
      <c r="E13667" s="217" t="s">
        <v>103</v>
      </c>
      <c r="F13667" s="217" t="s">
        <v>5</v>
      </c>
      <c r="G13667" s="217" t="s">
        <v>13</v>
      </c>
      <c r="H13667" s="217" t="s">
        <v>5</v>
      </c>
      <c r="I13667" s="217">
        <v>12</v>
      </c>
      <c r="J13667" s="217">
        <v>11</v>
      </c>
      <c r="K13667" s="217">
        <v>1</v>
      </c>
      <c r="L13667" s="217">
        <v>23</v>
      </c>
      <c r="M13667" s="217">
        <v>2100</v>
      </c>
      <c r="N13667" s="217">
        <v>5.71428571428571</v>
      </c>
      <c r="O13667" s="217">
        <v>5.2380952380952399</v>
      </c>
      <c r="P13667" s="217">
        <v>0.476190476190476</v>
      </c>
      <c r="Q13667" s="217">
        <v>5.5740706712396104</v>
      </c>
      <c r="R13667" s="217">
        <v>5.0862375235498298</v>
      </c>
      <c r="S13667" s="217">
        <v>0.48783314768977498</v>
      </c>
      <c r="T13667" s="217">
        <v>5.8671205611178197</v>
      </c>
      <c r="U13667" s="217">
        <v>5.3687725296928202</v>
      </c>
      <c r="V13667" s="217">
        <v>0.498348031425005</v>
      </c>
      <c r="W13667" s="217">
        <v>5.72156387321058</v>
      </c>
      <c r="X13667" s="217">
        <v>5.2216907595381397</v>
      </c>
      <c r="Y13667" s="217">
        <v>0.49987311367244402</v>
      </c>
    </row>
    <row r="13668" spans="2:25">
      <c r="B13668" s="217" t="s">
        <v>13838</v>
      </c>
      <c r="C13668" s="217" t="s">
        <v>11696</v>
      </c>
      <c r="D13668" s="217" t="s">
        <v>17</v>
      </c>
      <c r="E13668" s="217" t="s">
        <v>103</v>
      </c>
      <c r="F13668" s="217" t="s">
        <v>12</v>
      </c>
      <c r="G13668" s="217" t="s">
        <v>5</v>
      </c>
      <c r="H13668" s="217" t="s">
        <v>170</v>
      </c>
      <c r="I13668" s="217">
        <v>6</v>
      </c>
      <c r="J13668" s="217">
        <v>6</v>
      </c>
      <c r="K13668" s="217">
        <v>0</v>
      </c>
      <c r="L13668" s="217">
        <v>15</v>
      </c>
      <c r="M13668" s="217">
        <v>2031.9694671171001</v>
      </c>
      <c r="N13668" s="217">
        <v>2.9528002743627</v>
      </c>
      <c r="O13668" s="217">
        <v>2.9528002743627</v>
      </c>
      <c r="P13668" s="217">
        <v>0</v>
      </c>
      <c r="Q13668" s="217">
        <v>3.9556578838782701</v>
      </c>
      <c r="R13668" s="217">
        <v>3.9556578838782701</v>
      </c>
      <c r="S13668" s="217">
        <v>0</v>
      </c>
      <c r="T13668" s="217">
        <v>3.3421589319830098</v>
      </c>
      <c r="U13668" s="217">
        <v>3.3421589319830098</v>
      </c>
      <c r="V13668" s="217">
        <v>0</v>
      </c>
      <c r="W13668" s="217">
        <v>3.6707348310122598</v>
      </c>
      <c r="X13668" s="217">
        <v>3.6707348310122598</v>
      </c>
      <c r="Y13668" s="217">
        <v>0</v>
      </c>
    </row>
    <row r="13669" spans="2:25">
      <c r="B13669" s="217" t="s">
        <v>13839</v>
      </c>
      <c r="C13669" s="217" t="s">
        <v>11696</v>
      </c>
      <c r="D13669" s="217" t="s">
        <v>17</v>
      </c>
      <c r="E13669" s="217" t="s">
        <v>103</v>
      </c>
      <c r="F13669" s="217" t="s">
        <v>12</v>
      </c>
      <c r="G13669" s="217" t="s">
        <v>5</v>
      </c>
      <c r="H13669" s="217" t="s">
        <v>172</v>
      </c>
      <c r="I13669" s="217">
        <v>16</v>
      </c>
      <c r="J13669" s="217">
        <v>16</v>
      </c>
      <c r="K13669" s="217">
        <v>0</v>
      </c>
      <c r="L13669" s="217">
        <v>48</v>
      </c>
      <c r="M13669" s="217">
        <v>2768.99450000871</v>
      </c>
      <c r="N13669" s="217">
        <v>5.7782707766121097</v>
      </c>
      <c r="O13669" s="217">
        <v>5.7782707766121097</v>
      </c>
      <c r="P13669" s="217">
        <v>0</v>
      </c>
      <c r="Q13669" s="217">
        <v>5.7867842046750697</v>
      </c>
      <c r="R13669" s="217">
        <v>5.7867842046750697</v>
      </c>
      <c r="S13669" s="217">
        <v>0</v>
      </c>
      <c r="T13669" s="217">
        <v>5.7262514471321397</v>
      </c>
      <c r="U13669" s="217">
        <v>5.7262514471321397</v>
      </c>
      <c r="V13669" s="217">
        <v>0</v>
      </c>
      <c r="W13669" s="217">
        <v>5.7789102825381198</v>
      </c>
      <c r="X13669" s="217">
        <v>5.7789102825381198</v>
      </c>
      <c r="Y13669" s="217">
        <v>0</v>
      </c>
    </row>
    <row r="13670" spans="2:25">
      <c r="B13670" s="217" t="s">
        <v>13840</v>
      </c>
      <c r="C13670" s="217" t="s">
        <v>11696</v>
      </c>
      <c r="D13670" s="217" t="s">
        <v>17</v>
      </c>
      <c r="E13670" s="217" t="s">
        <v>103</v>
      </c>
      <c r="F13670" s="217" t="s">
        <v>12</v>
      </c>
      <c r="G13670" s="217" t="s">
        <v>5</v>
      </c>
      <c r="H13670" s="217" t="s">
        <v>174</v>
      </c>
      <c r="I13670" s="217">
        <v>47</v>
      </c>
      <c r="J13670" s="217">
        <v>46</v>
      </c>
      <c r="K13670" s="217">
        <v>1</v>
      </c>
      <c r="L13670" s="217">
        <v>74</v>
      </c>
      <c r="M13670" s="217">
        <v>3358.3089275654102</v>
      </c>
      <c r="N13670" s="217">
        <v>13.995138926683699</v>
      </c>
      <c r="O13670" s="217">
        <v>13.69737001335</v>
      </c>
      <c r="P13670" s="217">
        <v>0.29776891333369498</v>
      </c>
      <c r="Q13670" s="217">
        <v>14.1669640450159</v>
      </c>
      <c r="R13670" s="217">
        <v>13.8570074075737</v>
      </c>
      <c r="S13670" s="217">
        <v>0.30995663744218599</v>
      </c>
      <c r="T13670" s="217">
        <v>13.640460016219</v>
      </c>
      <c r="U13670" s="217">
        <v>13.378575805105401</v>
      </c>
      <c r="V13670" s="217">
        <v>0.26188421111361798</v>
      </c>
      <c r="W13670" s="217">
        <v>13.9596162981279</v>
      </c>
      <c r="X13670" s="217">
        <v>13.671985603421099</v>
      </c>
      <c r="Y13670" s="217">
        <v>0.287630694706834</v>
      </c>
    </row>
    <row r="13671" spans="2:25">
      <c r="B13671" s="217" t="s">
        <v>13841</v>
      </c>
      <c r="C13671" s="217" t="s">
        <v>11696</v>
      </c>
      <c r="D13671" s="217" t="s">
        <v>17</v>
      </c>
      <c r="E13671" s="217" t="s">
        <v>103</v>
      </c>
      <c r="F13671" s="217" t="s">
        <v>12</v>
      </c>
      <c r="G13671" s="217" t="s">
        <v>5</v>
      </c>
      <c r="H13671" s="217" t="s">
        <v>176</v>
      </c>
      <c r="I13671" s="217">
        <v>27</v>
      </c>
      <c r="J13671" s="217">
        <v>26</v>
      </c>
      <c r="K13671" s="217">
        <v>1</v>
      </c>
      <c r="L13671" s="217">
        <v>51</v>
      </c>
      <c r="M13671" s="217">
        <v>5089.4039175342496</v>
      </c>
      <c r="N13671" s="217">
        <v>5.3051399412371998</v>
      </c>
      <c r="O13671" s="217">
        <v>5.1086532767469297</v>
      </c>
      <c r="P13671" s="217">
        <v>0.196486664490266</v>
      </c>
      <c r="Q13671" s="217">
        <v>5.26917131065942</v>
      </c>
      <c r="R13671" s="217">
        <v>5.0667961526225804</v>
      </c>
      <c r="S13671" s="217">
        <v>0.20237515803683501</v>
      </c>
      <c r="T13671" s="217">
        <v>5.5057552773757701</v>
      </c>
      <c r="U13671" s="217">
        <v>5.2737483481600096</v>
      </c>
      <c r="V13671" s="217">
        <v>0.23200692921576699</v>
      </c>
      <c r="W13671" s="217">
        <v>5.3939074263730999</v>
      </c>
      <c r="X13671" s="217">
        <v>5.1807758397769703</v>
      </c>
      <c r="Y13671" s="217">
        <v>0.21313158659613499</v>
      </c>
    </row>
    <row r="13672" spans="2:25">
      <c r="B13672" s="217" t="s">
        <v>13842</v>
      </c>
      <c r="C13672" s="217" t="s">
        <v>11696</v>
      </c>
      <c r="D13672" s="217" t="s">
        <v>17</v>
      </c>
      <c r="E13672" s="217" t="s">
        <v>103</v>
      </c>
      <c r="F13672" s="217" t="s">
        <v>12</v>
      </c>
      <c r="G13672" s="217" t="s">
        <v>5</v>
      </c>
      <c r="H13672" s="217" t="s">
        <v>178</v>
      </c>
      <c r="I13672" s="217">
        <v>33</v>
      </c>
      <c r="J13672" s="217">
        <v>33</v>
      </c>
      <c r="K13672" s="217">
        <v>0</v>
      </c>
      <c r="L13672" s="217">
        <v>83</v>
      </c>
      <c r="M13672" s="217">
        <v>5351.3231877745302</v>
      </c>
      <c r="N13672" s="217">
        <v>6.1666991213296196</v>
      </c>
      <c r="O13672" s="217">
        <v>6.1666991213296196</v>
      </c>
      <c r="P13672" s="217">
        <v>0</v>
      </c>
      <c r="Q13672" s="217">
        <v>6.25038093920808</v>
      </c>
      <c r="R13672" s="217">
        <v>6.25038093920808</v>
      </c>
      <c r="S13672" s="217">
        <v>0</v>
      </c>
      <c r="T13672" s="217">
        <v>6.4815011512808498</v>
      </c>
      <c r="U13672" s="217">
        <v>6.4815011512808498</v>
      </c>
      <c r="V13672" s="217">
        <v>0</v>
      </c>
      <c r="W13672" s="217">
        <v>6.3661773306993004</v>
      </c>
      <c r="X13672" s="217">
        <v>6.3661773306993004</v>
      </c>
      <c r="Y13672" s="217">
        <v>0</v>
      </c>
    </row>
    <row r="13673" spans="2:25">
      <c r="B13673" s="217" t="s">
        <v>13843</v>
      </c>
      <c r="C13673" s="217" t="s">
        <v>11696</v>
      </c>
      <c r="D13673" s="217" t="s">
        <v>17</v>
      </c>
      <c r="E13673" s="217" t="s">
        <v>103</v>
      </c>
      <c r="F13673" s="217" t="s">
        <v>12</v>
      </c>
      <c r="G13673" s="217" t="s">
        <v>5</v>
      </c>
      <c r="H13673" s="217" t="s">
        <v>5</v>
      </c>
      <c r="I13673" s="217">
        <v>129</v>
      </c>
      <c r="J13673" s="217">
        <v>127</v>
      </c>
      <c r="K13673" s="217">
        <v>2</v>
      </c>
      <c r="L13673" s="217">
        <v>271</v>
      </c>
      <c r="M13673" s="217">
        <v>18600</v>
      </c>
      <c r="N13673" s="217">
        <v>6.9354838709677402</v>
      </c>
      <c r="O13673" s="217">
        <v>6.8279569892473102</v>
      </c>
      <c r="P13673" s="217">
        <v>0.10752688172043</v>
      </c>
      <c r="Q13673" s="217">
        <v>6.9285888289551201</v>
      </c>
      <c r="R13673" s="217">
        <v>6.8196216326450996</v>
      </c>
      <c r="S13673" s="217">
        <v>0.10896719631002599</v>
      </c>
      <c r="T13673" s="217">
        <v>6.8942289749184704</v>
      </c>
      <c r="U13673" s="217">
        <v>6.7865348371833898</v>
      </c>
      <c r="V13673" s="217">
        <v>0.107694137735072</v>
      </c>
      <c r="W13673" s="217">
        <v>6.9287261676488496</v>
      </c>
      <c r="X13673" s="217">
        <v>6.8211198607343304</v>
      </c>
      <c r="Y13673" s="217">
        <v>0.107606306914523</v>
      </c>
    </row>
    <row r="13674" spans="2:25">
      <c r="B13674" s="217" t="s">
        <v>13844</v>
      </c>
      <c r="C13674" s="217" t="s">
        <v>11696</v>
      </c>
      <c r="D13674" s="217" t="s">
        <v>17</v>
      </c>
      <c r="E13674" s="217" t="s">
        <v>103</v>
      </c>
      <c r="F13674" s="217" t="s">
        <v>9</v>
      </c>
      <c r="G13674" s="217" t="s">
        <v>5</v>
      </c>
      <c r="H13674" s="217" t="s">
        <v>170</v>
      </c>
      <c r="I13674" s="217">
        <v>0</v>
      </c>
      <c r="J13674" s="217">
        <v>0</v>
      </c>
      <c r="K13674" s="217">
        <v>0</v>
      </c>
      <c r="L13674" s="217">
        <v>52</v>
      </c>
      <c r="M13674" s="217">
        <v>2257.3870645708798</v>
      </c>
      <c r="N13674" s="217">
        <v>0</v>
      </c>
      <c r="O13674" s="217">
        <v>0</v>
      </c>
      <c r="P13674" s="217">
        <v>0</v>
      </c>
      <c r="Q13674" s="217">
        <v>0</v>
      </c>
      <c r="R13674" s="217">
        <v>0</v>
      </c>
      <c r="S13674" s="217">
        <v>0</v>
      </c>
      <c r="T13674" s="217">
        <v>0</v>
      </c>
      <c r="U13674" s="217">
        <v>0</v>
      </c>
      <c r="V13674" s="217">
        <v>0</v>
      </c>
      <c r="W13674" s="217">
        <v>0</v>
      </c>
      <c r="X13674" s="217">
        <v>0</v>
      </c>
      <c r="Y13674" s="217">
        <v>0</v>
      </c>
    </row>
    <row r="13675" spans="2:25">
      <c r="B13675" s="217" t="s">
        <v>13845</v>
      </c>
      <c r="C13675" s="217" t="s">
        <v>11696</v>
      </c>
      <c r="D13675" s="217" t="s">
        <v>17</v>
      </c>
      <c r="E13675" s="217" t="s">
        <v>103</v>
      </c>
      <c r="F13675" s="217" t="s">
        <v>9</v>
      </c>
      <c r="G13675" s="217" t="s">
        <v>5</v>
      </c>
      <c r="H13675" s="217" t="s">
        <v>172</v>
      </c>
      <c r="I13675" s="217">
        <v>5</v>
      </c>
      <c r="J13675" s="217">
        <v>4</v>
      </c>
      <c r="K13675" s="217">
        <v>1</v>
      </c>
      <c r="L13675" s="217">
        <v>81</v>
      </c>
      <c r="M13675" s="217">
        <v>2817.9434322684401</v>
      </c>
      <c r="N13675" s="217">
        <v>1.77434363754244</v>
      </c>
      <c r="O13675" s="217">
        <v>1.4194749100339501</v>
      </c>
      <c r="P13675" s="217">
        <v>0.35486872750848703</v>
      </c>
      <c r="Q13675" s="217">
        <v>2.1060088249373501</v>
      </c>
      <c r="R13675" s="217">
        <v>1.77963334542444</v>
      </c>
      <c r="S13675" s="217">
        <v>0.32637547951291201</v>
      </c>
      <c r="T13675" s="217">
        <v>1.8370330870218401</v>
      </c>
      <c r="U13675" s="217">
        <v>1.5036228247407599</v>
      </c>
      <c r="V13675" s="217">
        <v>0.33341026228107701</v>
      </c>
      <c r="W13675" s="217">
        <v>1.9858782877939201</v>
      </c>
      <c r="X13675" s="217">
        <v>1.65144769827153</v>
      </c>
      <c r="Y13675" s="217">
        <v>0.33443058952239302</v>
      </c>
    </row>
    <row r="13676" spans="2:25">
      <c r="B13676" s="217" t="s">
        <v>13846</v>
      </c>
      <c r="C13676" s="217" t="s">
        <v>11696</v>
      </c>
      <c r="D13676" s="217" t="s">
        <v>17</v>
      </c>
      <c r="E13676" s="217" t="s">
        <v>103</v>
      </c>
      <c r="F13676" s="217" t="s">
        <v>9</v>
      </c>
      <c r="G13676" s="217" t="s">
        <v>5</v>
      </c>
      <c r="H13676" s="217" t="s">
        <v>174</v>
      </c>
      <c r="I13676" s="217">
        <v>16</v>
      </c>
      <c r="J13676" s="217">
        <v>14</v>
      </c>
      <c r="K13676" s="217">
        <v>2</v>
      </c>
      <c r="L13676" s="217">
        <v>114</v>
      </c>
      <c r="M13676" s="217">
        <v>3966.0545514866999</v>
      </c>
      <c r="N13676" s="217">
        <v>4.0342359875010496</v>
      </c>
      <c r="O13676" s="217">
        <v>3.5299564890634199</v>
      </c>
      <c r="P13676" s="217">
        <v>0.50427949843763098</v>
      </c>
      <c r="Q13676" s="217">
        <v>4.0630583598986396</v>
      </c>
      <c r="R13676" s="217">
        <v>3.5246212417771101</v>
      </c>
      <c r="S13676" s="217">
        <v>0.53843711812152495</v>
      </c>
      <c r="T13676" s="217">
        <v>3.9853099265348999</v>
      </c>
      <c r="U13676" s="217">
        <v>3.40128148581968</v>
      </c>
      <c r="V13676" s="217">
        <v>0.58402844071521598</v>
      </c>
      <c r="W13676" s="217">
        <v>4.0619691367684299</v>
      </c>
      <c r="X13676" s="217">
        <v>3.5024940956843</v>
      </c>
      <c r="Y13676" s="217">
        <v>0.55947504108413804</v>
      </c>
    </row>
    <row r="13677" spans="2:25">
      <c r="B13677" s="217" t="s">
        <v>13847</v>
      </c>
      <c r="C13677" s="217" t="s">
        <v>11696</v>
      </c>
      <c r="D13677" s="217" t="s">
        <v>17</v>
      </c>
      <c r="E13677" s="217" t="s">
        <v>103</v>
      </c>
      <c r="F13677" s="217" t="s">
        <v>9</v>
      </c>
      <c r="G13677" s="217" t="s">
        <v>5</v>
      </c>
      <c r="H13677" s="217" t="s">
        <v>176</v>
      </c>
      <c r="I13677" s="217">
        <v>7</v>
      </c>
      <c r="J13677" s="217">
        <v>6</v>
      </c>
      <c r="K13677" s="217">
        <v>1</v>
      </c>
      <c r="L13677" s="217">
        <v>113</v>
      </c>
      <c r="M13677" s="217">
        <v>5093.28777859607</v>
      </c>
      <c r="N13677" s="217">
        <v>1.37435784198503</v>
      </c>
      <c r="O13677" s="217">
        <v>1.17802100741574</v>
      </c>
      <c r="P13677" s="217">
        <v>0.19633683456928999</v>
      </c>
      <c r="Q13677" s="217">
        <v>1.36683988141275</v>
      </c>
      <c r="R13677" s="217">
        <v>1.1705064476814799</v>
      </c>
      <c r="S13677" s="217">
        <v>0.19633343373126899</v>
      </c>
      <c r="T13677" s="217">
        <v>1.31947117918308</v>
      </c>
      <c r="U13677" s="217">
        <v>1.11890592307812</v>
      </c>
      <c r="V13677" s="217">
        <v>0.20056525610496201</v>
      </c>
      <c r="W13677" s="217">
        <v>1.35049817867815</v>
      </c>
      <c r="X13677" s="217">
        <v>1.1493191376432801</v>
      </c>
      <c r="Y13677" s="217">
        <v>0.201179041034872</v>
      </c>
    </row>
    <row r="13678" spans="2:25">
      <c r="B13678" s="217" t="s">
        <v>13848</v>
      </c>
      <c r="C13678" s="217" t="s">
        <v>11696</v>
      </c>
      <c r="D13678" s="217" t="s">
        <v>17</v>
      </c>
      <c r="E13678" s="217" t="s">
        <v>103</v>
      </c>
      <c r="F13678" s="217" t="s">
        <v>9</v>
      </c>
      <c r="G13678" s="217" t="s">
        <v>5</v>
      </c>
      <c r="H13678" s="217" t="s">
        <v>178</v>
      </c>
      <c r="I13678" s="217">
        <v>15</v>
      </c>
      <c r="J13678" s="217">
        <v>13</v>
      </c>
      <c r="K13678" s="217">
        <v>2</v>
      </c>
      <c r="L13678" s="217">
        <v>120</v>
      </c>
      <c r="M13678" s="217">
        <v>5515.3271730779097</v>
      </c>
      <c r="N13678" s="217">
        <v>2.7196935973662302</v>
      </c>
      <c r="O13678" s="217">
        <v>2.3570677843840699</v>
      </c>
      <c r="P13678" s="217">
        <v>0.36262581298216401</v>
      </c>
      <c r="Q13678" s="217">
        <v>2.6979181828905099</v>
      </c>
      <c r="R13678" s="217">
        <v>2.3383160131100902</v>
      </c>
      <c r="S13678" s="217">
        <v>0.35960216978041598</v>
      </c>
      <c r="T13678" s="217">
        <v>2.5658191254000098</v>
      </c>
      <c r="U13678" s="217">
        <v>2.2301744450937799</v>
      </c>
      <c r="V13678" s="217">
        <v>0.33564468030622602</v>
      </c>
      <c r="W13678" s="217">
        <v>2.6603474964528</v>
      </c>
      <c r="X13678" s="217">
        <v>2.3092296080093799</v>
      </c>
      <c r="Y13678" s="217">
        <v>0.35111788844341202</v>
      </c>
    </row>
    <row r="13679" spans="2:25">
      <c r="B13679" s="217" t="s">
        <v>13849</v>
      </c>
      <c r="C13679" s="217" t="s">
        <v>11696</v>
      </c>
      <c r="D13679" s="217" t="s">
        <v>17</v>
      </c>
      <c r="E13679" s="217" t="s">
        <v>103</v>
      </c>
      <c r="F13679" s="217" t="s">
        <v>9</v>
      </c>
      <c r="G13679" s="217" t="s">
        <v>5</v>
      </c>
      <c r="H13679" s="217" t="s">
        <v>5</v>
      </c>
      <c r="I13679" s="217">
        <v>43</v>
      </c>
      <c r="J13679" s="217">
        <v>37</v>
      </c>
      <c r="K13679" s="217">
        <v>6</v>
      </c>
      <c r="L13679" s="217">
        <v>480</v>
      </c>
      <c r="M13679" s="217">
        <v>19650</v>
      </c>
      <c r="N13679" s="217">
        <v>2.1882951653944001</v>
      </c>
      <c r="O13679" s="217">
        <v>1.8829516539440201</v>
      </c>
      <c r="P13679" s="217">
        <v>0.30534351145038202</v>
      </c>
      <c r="Q13679" s="217">
        <v>2.1940594164085301</v>
      </c>
      <c r="R13679" s="217">
        <v>1.8912739018501199</v>
      </c>
      <c r="S13679" s="217">
        <v>0.30278551455841701</v>
      </c>
      <c r="T13679" s="217">
        <v>2.0874181513801102</v>
      </c>
      <c r="U13679" s="217">
        <v>1.78108449073347</v>
      </c>
      <c r="V13679" s="217">
        <v>0.30633366064664402</v>
      </c>
      <c r="W13679" s="217">
        <v>2.1599300572983098</v>
      </c>
      <c r="X13679" s="217">
        <v>1.85330524431582</v>
      </c>
      <c r="Y13679" s="217">
        <v>0.30662481298249</v>
      </c>
    </row>
    <row r="13680" spans="2:25">
      <c r="B13680" s="217" t="s">
        <v>13850</v>
      </c>
      <c r="C13680" s="217" t="s">
        <v>11696</v>
      </c>
      <c r="D13680" s="217" t="s">
        <v>17</v>
      </c>
      <c r="E13680" s="217" t="s">
        <v>103</v>
      </c>
      <c r="F13680" s="217" t="s">
        <v>5</v>
      </c>
      <c r="G13680" s="217" t="s">
        <v>5</v>
      </c>
      <c r="H13680" s="217" t="s">
        <v>170</v>
      </c>
      <c r="I13680" s="217">
        <v>6</v>
      </c>
      <c r="J13680" s="217">
        <v>6</v>
      </c>
      <c r="K13680" s="217">
        <v>0</v>
      </c>
      <c r="L13680" s="217">
        <v>67</v>
      </c>
      <c r="M13680" s="217">
        <v>4289.3565316879703</v>
      </c>
      <c r="N13680" s="217">
        <v>1.39881120995061</v>
      </c>
      <c r="O13680" s="217">
        <v>1.39881120995061</v>
      </c>
      <c r="P13680" s="217">
        <v>0</v>
      </c>
      <c r="Q13680" s="217">
        <v>1.8945465775392401</v>
      </c>
      <c r="R13680" s="217">
        <v>1.8945465775392401</v>
      </c>
      <c r="S13680" s="217">
        <v>0</v>
      </c>
      <c r="T13680" s="217">
        <v>1.6007136997329601</v>
      </c>
      <c r="U13680" s="217">
        <v>1.6007136997329601</v>
      </c>
      <c r="V13680" s="217">
        <v>0</v>
      </c>
      <c r="W13680" s="217">
        <v>1.7580838169781401</v>
      </c>
      <c r="X13680" s="217">
        <v>1.7580838169781401</v>
      </c>
      <c r="Y13680" s="217">
        <v>0</v>
      </c>
    </row>
    <row r="13681" spans="2:25">
      <c r="B13681" s="217" t="s">
        <v>13851</v>
      </c>
      <c r="C13681" s="217" t="s">
        <v>11696</v>
      </c>
      <c r="D13681" s="217" t="s">
        <v>17</v>
      </c>
      <c r="E13681" s="217" t="s">
        <v>103</v>
      </c>
      <c r="F13681" s="217" t="s">
        <v>5</v>
      </c>
      <c r="G13681" s="217" t="s">
        <v>5</v>
      </c>
      <c r="H13681" s="217" t="s">
        <v>172</v>
      </c>
      <c r="I13681" s="217">
        <v>21</v>
      </c>
      <c r="J13681" s="217">
        <v>20</v>
      </c>
      <c r="K13681" s="217">
        <v>1</v>
      </c>
      <c r="L13681" s="217">
        <v>129</v>
      </c>
      <c r="M13681" s="217">
        <v>5586.9379322771501</v>
      </c>
      <c r="N13681" s="217">
        <v>3.75876737034748</v>
      </c>
      <c r="O13681" s="217">
        <v>3.5797784479499901</v>
      </c>
      <c r="P13681" s="217">
        <v>0.178988922397499</v>
      </c>
      <c r="Q13681" s="217">
        <v>3.9444281907551701</v>
      </c>
      <c r="R13681" s="217">
        <v>3.7806539328211302</v>
      </c>
      <c r="S13681" s="217">
        <v>0.16377425793404499</v>
      </c>
      <c r="T13681" s="217">
        <v>3.78072608314804</v>
      </c>
      <c r="U13681" s="217">
        <v>3.61342179186313</v>
      </c>
      <c r="V13681" s="217">
        <v>0.16730429128490501</v>
      </c>
      <c r="W13681" s="217">
        <v>3.8807810744253901</v>
      </c>
      <c r="X13681" s="217">
        <v>3.7129647859247501</v>
      </c>
      <c r="Y13681" s="217">
        <v>0.16781628850064501</v>
      </c>
    </row>
    <row r="13682" spans="2:25">
      <c r="B13682" s="217" t="s">
        <v>13852</v>
      </c>
      <c r="C13682" s="217" t="s">
        <v>11696</v>
      </c>
      <c r="D13682" s="217" t="s">
        <v>17</v>
      </c>
      <c r="E13682" s="217" t="s">
        <v>103</v>
      </c>
      <c r="F13682" s="217" t="s">
        <v>5</v>
      </c>
      <c r="G13682" s="217" t="s">
        <v>5</v>
      </c>
      <c r="H13682" s="217" t="s">
        <v>174</v>
      </c>
      <c r="I13682" s="217">
        <v>63</v>
      </c>
      <c r="J13682" s="217">
        <v>60</v>
      </c>
      <c r="K13682" s="217">
        <v>3</v>
      </c>
      <c r="L13682" s="217">
        <v>188</v>
      </c>
      <c r="M13682" s="217">
        <v>7324.3634790521201</v>
      </c>
      <c r="N13682" s="217">
        <v>8.60143003281879</v>
      </c>
      <c r="O13682" s="217">
        <v>8.1918381264940905</v>
      </c>
      <c r="P13682" s="217">
        <v>0.40959190632470399</v>
      </c>
      <c r="Q13682" s="217">
        <v>8.5952160319403994</v>
      </c>
      <c r="R13682" s="217">
        <v>8.18469245686987</v>
      </c>
      <c r="S13682" s="217">
        <v>0.410523575070529</v>
      </c>
      <c r="T13682" s="217">
        <v>8.3539341804120006</v>
      </c>
      <c r="U13682" s="217">
        <v>7.9403079327342496</v>
      </c>
      <c r="V13682" s="217">
        <v>0.41362624767775302</v>
      </c>
      <c r="W13682" s="217">
        <v>8.5184917629338504</v>
      </c>
      <c r="X13682" s="217">
        <v>8.1065156949761992</v>
      </c>
      <c r="Y13682" s="217">
        <v>0.41197606795765501</v>
      </c>
    </row>
    <row r="13683" spans="2:25">
      <c r="B13683" s="217" t="s">
        <v>13853</v>
      </c>
      <c r="C13683" s="217" t="s">
        <v>11696</v>
      </c>
      <c r="D13683" s="217" t="s">
        <v>17</v>
      </c>
      <c r="E13683" s="217" t="s">
        <v>103</v>
      </c>
      <c r="F13683" s="217" t="s">
        <v>5</v>
      </c>
      <c r="G13683" s="217" t="s">
        <v>5</v>
      </c>
      <c r="H13683" s="217" t="s">
        <v>176</v>
      </c>
      <c r="I13683" s="217">
        <v>34</v>
      </c>
      <c r="J13683" s="217">
        <v>32</v>
      </c>
      <c r="K13683" s="217">
        <v>2</v>
      </c>
      <c r="L13683" s="217">
        <v>164</v>
      </c>
      <c r="M13683" s="217">
        <v>10182.6916961303</v>
      </c>
      <c r="N13683" s="217">
        <v>3.3389992562497901</v>
      </c>
      <c r="O13683" s="217">
        <v>3.1425875352939201</v>
      </c>
      <c r="P13683" s="217">
        <v>0.19641172095587001</v>
      </c>
      <c r="Q13683" s="217">
        <v>3.3322134936360999</v>
      </c>
      <c r="R13683" s="217">
        <v>3.1347235486426701</v>
      </c>
      <c r="S13683" s="217">
        <v>0.197489944993435</v>
      </c>
      <c r="T13683" s="217">
        <v>3.4267723997011399</v>
      </c>
      <c r="U13683" s="217">
        <v>3.21243706641738</v>
      </c>
      <c r="V13683" s="217">
        <v>0.21433533328375901</v>
      </c>
      <c r="W13683" s="217">
        <v>3.3866852658432398</v>
      </c>
      <c r="X13683" s="217">
        <v>3.1814508554384502</v>
      </c>
      <c r="Y13683" s="217">
        <v>0.20523441040479101</v>
      </c>
    </row>
    <row r="13684" spans="2:25">
      <c r="B13684" s="217" t="s">
        <v>13854</v>
      </c>
      <c r="C13684" s="217" t="s">
        <v>11696</v>
      </c>
      <c r="D13684" s="217" t="s">
        <v>17</v>
      </c>
      <c r="E13684" s="217" t="s">
        <v>103</v>
      </c>
      <c r="F13684" s="217" t="s">
        <v>5</v>
      </c>
      <c r="G13684" s="217" t="s">
        <v>5</v>
      </c>
      <c r="H13684" s="217" t="s">
        <v>178</v>
      </c>
      <c r="I13684" s="217">
        <v>48</v>
      </c>
      <c r="J13684" s="217">
        <v>46</v>
      </c>
      <c r="K13684" s="217">
        <v>2</v>
      </c>
      <c r="L13684" s="217">
        <v>203</v>
      </c>
      <c r="M13684" s="217">
        <v>10866.6503608524</v>
      </c>
      <c r="N13684" s="217">
        <v>4.4171845422506602</v>
      </c>
      <c r="O13684" s="217">
        <v>4.2331351863235502</v>
      </c>
      <c r="P13684" s="217">
        <v>0.184049355927111</v>
      </c>
      <c r="Q13684" s="217">
        <v>4.4341601345050403</v>
      </c>
      <c r="R13684" s="217">
        <v>4.2515394901848698</v>
      </c>
      <c r="S13684" s="217">
        <v>0.182620644320168</v>
      </c>
      <c r="T13684" s="217">
        <v>4.4805192864677599</v>
      </c>
      <c r="U13684" s="217">
        <v>4.3097731597590796</v>
      </c>
      <c r="V13684" s="217">
        <v>0.170746126708683</v>
      </c>
      <c r="W13684" s="217">
        <v>4.4717644620948702</v>
      </c>
      <c r="X13684" s="217">
        <v>4.29329258073885</v>
      </c>
      <c r="Y13684" s="217">
        <v>0.17847188135601899</v>
      </c>
    </row>
    <row r="13685" spans="2:25">
      <c r="B13685" s="217" t="s">
        <v>13855</v>
      </c>
      <c r="C13685" s="217" t="s">
        <v>11696</v>
      </c>
      <c r="D13685" s="217" t="s">
        <v>17</v>
      </c>
      <c r="E13685" s="217" t="s">
        <v>103</v>
      </c>
      <c r="F13685" s="217" t="s">
        <v>5</v>
      </c>
      <c r="G13685" s="217" t="s">
        <v>5</v>
      </c>
      <c r="H13685" s="217" t="s">
        <v>5</v>
      </c>
      <c r="I13685" s="217">
        <v>172</v>
      </c>
      <c r="J13685" s="217">
        <v>164</v>
      </c>
      <c r="K13685" s="217">
        <v>8</v>
      </c>
      <c r="L13685" s="217">
        <v>751</v>
      </c>
      <c r="M13685" s="217">
        <v>38250</v>
      </c>
      <c r="N13685" s="217">
        <v>4.49673202614379</v>
      </c>
      <c r="O13685" s="217">
        <v>4.2875816993464104</v>
      </c>
      <c r="P13685" s="217">
        <v>0.20915032679738599</v>
      </c>
      <c r="Q13685" s="217">
        <v>4.49922319472868</v>
      </c>
      <c r="R13685" s="217">
        <v>4.2911906660010102</v>
      </c>
      <c r="S13685" s="217">
        <v>0.20803252872766401</v>
      </c>
      <c r="T13685" s="217">
        <v>4.4309271433428696</v>
      </c>
      <c r="U13685" s="217">
        <v>4.2216937330309703</v>
      </c>
      <c r="V13685" s="217">
        <v>0.20923341031189399</v>
      </c>
      <c r="W13685" s="217">
        <v>4.4831578095527398</v>
      </c>
      <c r="X13685" s="217">
        <v>4.2738231208758801</v>
      </c>
      <c r="Y13685" s="217">
        <v>0.209334688676866</v>
      </c>
    </row>
    <row r="13686" spans="2:25">
      <c r="B13686" s="217" t="s">
        <v>13856</v>
      </c>
      <c r="C13686" s="217" t="s">
        <v>11696</v>
      </c>
      <c r="D13686" s="217" t="s">
        <v>17</v>
      </c>
      <c r="E13686" s="217" t="s">
        <v>87</v>
      </c>
      <c r="F13686" s="217" t="s">
        <v>12</v>
      </c>
      <c r="G13686" s="217" t="s">
        <v>10</v>
      </c>
      <c r="H13686" s="217" t="s">
        <v>170</v>
      </c>
      <c r="I13686" s="217">
        <v>0</v>
      </c>
      <c r="J13686" s="217">
        <v>0</v>
      </c>
      <c r="K13686" s="217">
        <v>0</v>
      </c>
      <c r="L13686" s="217">
        <v>0</v>
      </c>
      <c r="M13686" s="217">
        <v>142.37288135593201</v>
      </c>
      <c r="N13686" s="217">
        <v>0</v>
      </c>
      <c r="O13686" s="217">
        <v>0</v>
      </c>
      <c r="P13686" s="217">
        <v>0</v>
      </c>
      <c r="Q13686" s="217">
        <v>0</v>
      </c>
      <c r="R13686" s="217">
        <v>0</v>
      </c>
      <c r="S13686" s="217">
        <v>0</v>
      </c>
      <c r="T13686" s="217">
        <v>0</v>
      </c>
      <c r="U13686" s="217">
        <v>0</v>
      </c>
      <c r="V13686" s="217">
        <v>0</v>
      </c>
      <c r="W13686" s="217">
        <v>0</v>
      </c>
      <c r="X13686" s="217">
        <v>0</v>
      </c>
      <c r="Y13686" s="217">
        <v>0</v>
      </c>
    </row>
    <row r="13687" spans="2:25">
      <c r="B13687" s="217" t="s">
        <v>13857</v>
      </c>
      <c r="C13687" s="217" t="s">
        <v>11696</v>
      </c>
      <c r="D13687" s="217" t="s">
        <v>17</v>
      </c>
      <c r="E13687" s="217" t="s">
        <v>87</v>
      </c>
      <c r="F13687" s="217" t="s">
        <v>12</v>
      </c>
      <c r="G13687" s="217" t="s">
        <v>10</v>
      </c>
      <c r="H13687" s="217" t="s">
        <v>172</v>
      </c>
      <c r="I13687" s="217">
        <v>3</v>
      </c>
      <c r="J13687" s="217">
        <v>3</v>
      </c>
      <c r="K13687" s="217">
        <v>0</v>
      </c>
      <c r="L13687" s="217">
        <v>5</v>
      </c>
      <c r="M13687" s="217">
        <v>249.15254237288099</v>
      </c>
      <c r="N13687" s="217">
        <v>12.040816326530599</v>
      </c>
      <c r="O13687" s="217">
        <v>12.040816326530599</v>
      </c>
      <c r="P13687" s="217">
        <v>0</v>
      </c>
      <c r="Q13687" s="217">
        <v>12.040816326530599</v>
      </c>
      <c r="R13687" s="217">
        <v>12.040816326530599</v>
      </c>
      <c r="S13687" s="217">
        <v>0</v>
      </c>
      <c r="T13687" s="217">
        <v>12.040816326530599</v>
      </c>
      <c r="U13687" s="217">
        <v>12.040816326530599</v>
      </c>
      <c r="V13687" s="217">
        <v>0</v>
      </c>
      <c r="W13687" s="217">
        <v>12.040816326530599</v>
      </c>
      <c r="X13687" s="217">
        <v>12.040816326530599</v>
      </c>
      <c r="Y13687" s="217">
        <v>0</v>
      </c>
    </row>
    <row r="13688" spans="2:25">
      <c r="B13688" s="217" t="s">
        <v>13858</v>
      </c>
      <c r="C13688" s="217" t="s">
        <v>11696</v>
      </c>
      <c r="D13688" s="217" t="s">
        <v>17</v>
      </c>
      <c r="E13688" s="217" t="s">
        <v>87</v>
      </c>
      <c r="F13688" s="217" t="s">
        <v>12</v>
      </c>
      <c r="G13688" s="217" t="s">
        <v>10</v>
      </c>
      <c r="H13688" s="217" t="s">
        <v>174</v>
      </c>
      <c r="I13688" s="217">
        <v>5</v>
      </c>
      <c r="J13688" s="217">
        <v>5</v>
      </c>
      <c r="K13688" s="217">
        <v>0</v>
      </c>
      <c r="L13688" s="217">
        <v>4</v>
      </c>
      <c r="M13688" s="217">
        <v>332.20338983050902</v>
      </c>
      <c r="N13688" s="217">
        <v>15.0510204081633</v>
      </c>
      <c r="O13688" s="217">
        <v>15.0510204081633</v>
      </c>
      <c r="P13688" s="217">
        <v>0</v>
      </c>
      <c r="Q13688" s="217">
        <v>15.0510204081633</v>
      </c>
      <c r="R13688" s="217">
        <v>15.0510204081633</v>
      </c>
      <c r="S13688" s="217">
        <v>0</v>
      </c>
      <c r="T13688" s="217">
        <v>15.0510204081633</v>
      </c>
      <c r="U13688" s="217">
        <v>15.0510204081633</v>
      </c>
      <c r="V13688" s="217">
        <v>0</v>
      </c>
      <c r="W13688" s="217">
        <v>15.0510204081633</v>
      </c>
      <c r="X13688" s="217">
        <v>15.0510204081633</v>
      </c>
      <c r="Y13688" s="217">
        <v>0</v>
      </c>
    </row>
    <row r="13689" spans="2:25">
      <c r="B13689" s="217" t="s">
        <v>13859</v>
      </c>
      <c r="C13689" s="217" t="s">
        <v>11696</v>
      </c>
      <c r="D13689" s="217" t="s">
        <v>17</v>
      </c>
      <c r="E13689" s="217" t="s">
        <v>87</v>
      </c>
      <c r="F13689" s="217" t="s">
        <v>12</v>
      </c>
      <c r="G13689" s="217" t="s">
        <v>10</v>
      </c>
      <c r="H13689" s="217" t="s">
        <v>176</v>
      </c>
      <c r="I13689" s="217">
        <v>4</v>
      </c>
      <c r="J13689" s="217">
        <v>4</v>
      </c>
      <c r="K13689" s="217">
        <v>0</v>
      </c>
      <c r="L13689" s="217">
        <v>4</v>
      </c>
      <c r="M13689" s="217">
        <v>581.35593220339001</v>
      </c>
      <c r="N13689" s="217">
        <v>6.8804664723032101</v>
      </c>
      <c r="O13689" s="217">
        <v>6.8804664723032101</v>
      </c>
      <c r="P13689" s="217">
        <v>0</v>
      </c>
      <c r="Q13689" s="217">
        <v>6.8804664723032101</v>
      </c>
      <c r="R13689" s="217">
        <v>6.8804664723032101</v>
      </c>
      <c r="S13689" s="217">
        <v>0</v>
      </c>
      <c r="T13689" s="217">
        <v>6.8804664723032101</v>
      </c>
      <c r="U13689" s="217">
        <v>6.8804664723032101</v>
      </c>
      <c r="V13689" s="217">
        <v>0</v>
      </c>
      <c r="W13689" s="217">
        <v>6.8804664723032101</v>
      </c>
      <c r="X13689" s="217">
        <v>6.8804664723032101</v>
      </c>
      <c r="Y13689" s="217">
        <v>0</v>
      </c>
    </row>
    <row r="13690" spans="2:25">
      <c r="B13690" s="217" t="s">
        <v>13860</v>
      </c>
      <c r="C13690" s="217" t="s">
        <v>11696</v>
      </c>
      <c r="D13690" s="217" t="s">
        <v>17</v>
      </c>
      <c r="E13690" s="217" t="s">
        <v>87</v>
      </c>
      <c r="F13690" s="217" t="s">
        <v>12</v>
      </c>
      <c r="G13690" s="217" t="s">
        <v>10</v>
      </c>
      <c r="H13690" s="217" t="s">
        <v>178</v>
      </c>
      <c r="I13690" s="217">
        <v>7</v>
      </c>
      <c r="J13690" s="217">
        <v>7</v>
      </c>
      <c r="K13690" s="217">
        <v>0</v>
      </c>
      <c r="L13690" s="217">
        <v>22</v>
      </c>
      <c r="M13690" s="217">
        <v>794.91525423728797</v>
      </c>
      <c r="N13690" s="217">
        <v>8.8059701492537297</v>
      </c>
      <c r="O13690" s="217">
        <v>8.8059701492537297</v>
      </c>
      <c r="P13690" s="217">
        <v>0</v>
      </c>
      <c r="Q13690" s="217">
        <v>8.8059701492537297</v>
      </c>
      <c r="R13690" s="217">
        <v>8.8059701492537297</v>
      </c>
      <c r="S13690" s="217">
        <v>0</v>
      </c>
      <c r="T13690" s="217">
        <v>8.8059701492537297</v>
      </c>
      <c r="U13690" s="217">
        <v>8.8059701492537297</v>
      </c>
      <c r="V13690" s="217">
        <v>0</v>
      </c>
      <c r="W13690" s="217">
        <v>8.8059701492537297</v>
      </c>
      <c r="X13690" s="217">
        <v>8.8059701492537297</v>
      </c>
      <c r="Y13690" s="217">
        <v>0</v>
      </c>
    </row>
    <row r="13691" spans="2:25">
      <c r="B13691" s="217" t="s">
        <v>13861</v>
      </c>
      <c r="C13691" s="217" t="s">
        <v>11696</v>
      </c>
      <c r="D13691" s="217" t="s">
        <v>17</v>
      </c>
      <c r="E13691" s="217" t="s">
        <v>87</v>
      </c>
      <c r="F13691" s="217" t="s">
        <v>12</v>
      </c>
      <c r="G13691" s="217" t="s">
        <v>10</v>
      </c>
      <c r="H13691" s="217" t="s">
        <v>5</v>
      </c>
      <c r="I13691" s="217">
        <v>19</v>
      </c>
      <c r="J13691" s="217">
        <v>19</v>
      </c>
      <c r="K13691" s="217">
        <v>0</v>
      </c>
      <c r="L13691" s="217">
        <v>35</v>
      </c>
      <c r="M13691" s="217">
        <v>2100</v>
      </c>
      <c r="N13691" s="217">
        <v>9.0476190476190492</v>
      </c>
      <c r="O13691" s="217">
        <v>9.0476190476190492</v>
      </c>
      <c r="P13691" s="217">
        <v>0</v>
      </c>
      <c r="Q13691" s="217">
        <v>9.0476190476190492</v>
      </c>
      <c r="R13691" s="217">
        <v>9.0476190476190492</v>
      </c>
      <c r="S13691" s="217">
        <v>0</v>
      </c>
      <c r="T13691" s="217">
        <v>9.0476190476190492</v>
      </c>
      <c r="U13691" s="217">
        <v>9.0476190476190492</v>
      </c>
      <c r="V13691" s="217">
        <v>0</v>
      </c>
      <c r="W13691" s="217">
        <v>9.0476190476190492</v>
      </c>
      <c r="X13691" s="217">
        <v>9.0476190476190492</v>
      </c>
      <c r="Y13691" s="217">
        <v>0</v>
      </c>
    </row>
    <row r="13692" spans="2:25">
      <c r="B13692" s="217" t="s">
        <v>13862</v>
      </c>
      <c r="C13692" s="217" t="s">
        <v>11696</v>
      </c>
      <c r="D13692" s="217" t="s">
        <v>17</v>
      </c>
      <c r="E13692" s="217" t="s">
        <v>87</v>
      </c>
      <c r="F13692" s="217" t="s">
        <v>9</v>
      </c>
      <c r="G13692" s="217" t="s">
        <v>10</v>
      </c>
      <c r="H13692" s="217" t="s">
        <v>170</v>
      </c>
      <c r="I13692" s="217">
        <v>0</v>
      </c>
      <c r="J13692" s="217">
        <v>0</v>
      </c>
      <c r="K13692" s="217">
        <v>0</v>
      </c>
      <c r="L13692" s="217">
        <v>0</v>
      </c>
      <c r="M13692" s="217">
        <v>146.16580310880801</v>
      </c>
      <c r="N13692" s="217">
        <v>0</v>
      </c>
      <c r="O13692" s="217">
        <v>0</v>
      </c>
      <c r="P13692" s="217">
        <v>0</v>
      </c>
      <c r="Q13692" s="217">
        <v>0</v>
      </c>
      <c r="R13692" s="217">
        <v>0</v>
      </c>
      <c r="S13692" s="217">
        <v>0</v>
      </c>
      <c r="T13692" s="217">
        <v>0</v>
      </c>
      <c r="U13692" s="217">
        <v>0</v>
      </c>
      <c r="V13692" s="217">
        <v>0</v>
      </c>
      <c r="W13692" s="217">
        <v>0</v>
      </c>
      <c r="X13692" s="217">
        <v>0</v>
      </c>
      <c r="Y13692" s="217">
        <v>0</v>
      </c>
    </row>
    <row r="13693" spans="2:25">
      <c r="B13693" s="217" t="s">
        <v>13863</v>
      </c>
      <c r="C13693" s="217" t="s">
        <v>11696</v>
      </c>
      <c r="D13693" s="217" t="s">
        <v>17</v>
      </c>
      <c r="E13693" s="217" t="s">
        <v>87</v>
      </c>
      <c r="F13693" s="217" t="s">
        <v>9</v>
      </c>
      <c r="G13693" s="217" t="s">
        <v>10</v>
      </c>
      <c r="H13693" s="217" t="s">
        <v>172</v>
      </c>
      <c r="I13693" s="217">
        <v>1</v>
      </c>
      <c r="J13693" s="217">
        <v>0</v>
      </c>
      <c r="K13693" s="217">
        <v>1</v>
      </c>
      <c r="L13693" s="217">
        <v>7</v>
      </c>
      <c r="M13693" s="217">
        <v>247.357512953368</v>
      </c>
      <c r="N13693" s="217">
        <v>4.0427314620862997</v>
      </c>
      <c r="O13693" s="217">
        <v>0</v>
      </c>
      <c r="P13693" s="217">
        <v>4.0427314620862997</v>
      </c>
      <c r="Q13693" s="217">
        <v>4.0427314620862997</v>
      </c>
      <c r="R13693" s="217">
        <v>0</v>
      </c>
      <c r="S13693" s="217">
        <v>4.0427314620862997</v>
      </c>
      <c r="T13693" s="217">
        <v>4.0427314620862997</v>
      </c>
      <c r="U13693" s="217">
        <v>0</v>
      </c>
      <c r="V13693" s="217">
        <v>4.0427314620862997</v>
      </c>
      <c r="W13693" s="217">
        <v>4.0427314620862997</v>
      </c>
      <c r="X13693" s="217">
        <v>0</v>
      </c>
      <c r="Y13693" s="217">
        <v>4.0427314620862997</v>
      </c>
    </row>
    <row r="13694" spans="2:25">
      <c r="B13694" s="217" t="s">
        <v>13864</v>
      </c>
      <c r="C13694" s="217" t="s">
        <v>11696</v>
      </c>
      <c r="D13694" s="217" t="s">
        <v>17</v>
      </c>
      <c r="E13694" s="217" t="s">
        <v>87</v>
      </c>
      <c r="F13694" s="217" t="s">
        <v>9</v>
      </c>
      <c r="G13694" s="217" t="s">
        <v>10</v>
      </c>
      <c r="H13694" s="217" t="s">
        <v>174</v>
      </c>
      <c r="I13694" s="217">
        <v>3</v>
      </c>
      <c r="J13694" s="217">
        <v>3</v>
      </c>
      <c r="K13694" s="217">
        <v>0</v>
      </c>
      <c r="L13694" s="217">
        <v>8</v>
      </c>
      <c r="M13694" s="217">
        <v>359.79274611399001</v>
      </c>
      <c r="N13694" s="217">
        <v>8.3381336405529893</v>
      </c>
      <c r="O13694" s="217">
        <v>8.3381336405529893</v>
      </c>
      <c r="P13694" s="217">
        <v>0</v>
      </c>
      <c r="Q13694" s="217">
        <v>8.3381336405529893</v>
      </c>
      <c r="R13694" s="217">
        <v>8.3381336405529893</v>
      </c>
      <c r="S13694" s="217">
        <v>0</v>
      </c>
      <c r="T13694" s="217">
        <v>8.3381336405529893</v>
      </c>
      <c r="U13694" s="217">
        <v>8.3381336405529893</v>
      </c>
      <c r="V13694" s="217">
        <v>0</v>
      </c>
      <c r="W13694" s="217">
        <v>8.3381336405529893</v>
      </c>
      <c r="X13694" s="217">
        <v>8.3381336405529893</v>
      </c>
      <c r="Y13694" s="217">
        <v>0</v>
      </c>
    </row>
    <row r="13695" spans="2:25">
      <c r="B13695" s="217" t="s">
        <v>13865</v>
      </c>
      <c r="C13695" s="217" t="s">
        <v>11696</v>
      </c>
      <c r="D13695" s="217" t="s">
        <v>17</v>
      </c>
      <c r="E13695" s="217" t="s">
        <v>87</v>
      </c>
      <c r="F13695" s="217" t="s">
        <v>9</v>
      </c>
      <c r="G13695" s="217" t="s">
        <v>10</v>
      </c>
      <c r="H13695" s="217" t="s">
        <v>176</v>
      </c>
      <c r="I13695" s="217">
        <v>1</v>
      </c>
      <c r="J13695" s="217">
        <v>0</v>
      </c>
      <c r="K13695" s="217">
        <v>1</v>
      </c>
      <c r="L13695" s="217">
        <v>23</v>
      </c>
      <c r="M13695" s="217">
        <v>607.15025906735798</v>
      </c>
      <c r="N13695" s="217">
        <v>1.6470387438129399</v>
      </c>
      <c r="O13695" s="217">
        <v>0</v>
      </c>
      <c r="P13695" s="217">
        <v>1.6470387438129399</v>
      </c>
      <c r="Q13695" s="217">
        <v>1.6470387438129399</v>
      </c>
      <c r="R13695" s="217">
        <v>0</v>
      </c>
      <c r="S13695" s="217">
        <v>1.6470387438129399</v>
      </c>
      <c r="T13695" s="217">
        <v>1.6470387438129399</v>
      </c>
      <c r="U13695" s="217">
        <v>0</v>
      </c>
      <c r="V13695" s="217">
        <v>1.6470387438129399</v>
      </c>
      <c r="W13695" s="217">
        <v>1.6470387438129399</v>
      </c>
      <c r="X13695" s="217">
        <v>0</v>
      </c>
      <c r="Y13695" s="217">
        <v>1.6470387438129399</v>
      </c>
    </row>
    <row r="13696" spans="2:25">
      <c r="B13696" s="217" t="s">
        <v>13866</v>
      </c>
      <c r="C13696" s="217" t="s">
        <v>11696</v>
      </c>
      <c r="D13696" s="217" t="s">
        <v>17</v>
      </c>
      <c r="E13696" s="217" t="s">
        <v>87</v>
      </c>
      <c r="F13696" s="217" t="s">
        <v>9</v>
      </c>
      <c r="G13696" s="217" t="s">
        <v>10</v>
      </c>
      <c r="H13696" s="217" t="s">
        <v>178</v>
      </c>
      <c r="I13696" s="217">
        <v>1</v>
      </c>
      <c r="J13696" s="217">
        <v>1</v>
      </c>
      <c r="K13696" s="217">
        <v>0</v>
      </c>
      <c r="L13696" s="217">
        <v>24</v>
      </c>
      <c r="M13696" s="217">
        <v>809.533678756477</v>
      </c>
      <c r="N13696" s="217">
        <v>1.2352790578596999</v>
      </c>
      <c r="O13696" s="217">
        <v>1.2352790578596999</v>
      </c>
      <c r="P13696" s="217">
        <v>0</v>
      </c>
      <c r="Q13696" s="217">
        <v>1.2352790578596999</v>
      </c>
      <c r="R13696" s="217">
        <v>1.2352790578596999</v>
      </c>
      <c r="S13696" s="217">
        <v>0</v>
      </c>
      <c r="T13696" s="217">
        <v>1.2352790578596999</v>
      </c>
      <c r="U13696" s="217">
        <v>1.2352790578596999</v>
      </c>
      <c r="V13696" s="217">
        <v>0</v>
      </c>
      <c r="W13696" s="217">
        <v>1.2352790578596999</v>
      </c>
      <c r="X13696" s="217">
        <v>1.2352790578596999</v>
      </c>
      <c r="Y13696" s="217">
        <v>0</v>
      </c>
    </row>
    <row r="13697" spans="2:25">
      <c r="B13697" s="217" t="s">
        <v>13867</v>
      </c>
      <c r="C13697" s="217" t="s">
        <v>11696</v>
      </c>
      <c r="D13697" s="217" t="s">
        <v>17</v>
      </c>
      <c r="E13697" s="217" t="s">
        <v>87</v>
      </c>
      <c r="F13697" s="217" t="s">
        <v>9</v>
      </c>
      <c r="G13697" s="217" t="s">
        <v>10</v>
      </c>
      <c r="H13697" s="217" t="s">
        <v>5</v>
      </c>
      <c r="I13697" s="217">
        <v>6</v>
      </c>
      <c r="J13697" s="217">
        <v>4</v>
      </c>
      <c r="K13697" s="217">
        <v>2</v>
      </c>
      <c r="L13697" s="217">
        <v>62</v>
      </c>
      <c r="M13697" s="217">
        <v>2170</v>
      </c>
      <c r="N13697" s="217">
        <v>2.7649769585253501</v>
      </c>
      <c r="O13697" s="217">
        <v>1.84331797235023</v>
      </c>
      <c r="P13697" s="217">
        <v>0.92165898617511499</v>
      </c>
      <c r="Q13697" s="217">
        <v>2.7649769585253501</v>
      </c>
      <c r="R13697" s="217">
        <v>1.84331797235023</v>
      </c>
      <c r="S13697" s="217">
        <v>0.92165898617511499</v>
      </c>
      <c r="T13697" s="217">
        <v>2.7649769585253501</v>
      </c>
      <c r="U13697" s="217">
        <v>1.84331797235023</v>
      </c>
      <c r="V13697" s="217">
        <v>0.92165898617511499</v>
      </c>
      <c r="W13697" s="217">
        <v>2.7649769585253501</v>
      </c>
      <c r="X13697" s="217">
        <v>1.84331797235023</v>
      </c>
      <c r="Y13697" s="217">
        <v>0.92165898617511499</v>
      </c>
    </row>
    <row r="13698" spans="2:25">
      <c r="B13698" s="217" t="s">
        <v>13868</v>
      </c>
      <c r="C13698" s="217" t="s">
        <v>11696</v>
      </c>
      <c r="D13698" s="217" t="s">
        <v>17</v>
      </c>
      <c r="E13698" s="217" t="s">
        <v>87</v>
      </c>
      <c r="F13698" s="217" t="s">
        <v>5</v>
      </c>
      <c r="G13698" s="217" t="s">
        <v>10</v>
      </c>
      <c r="H13698" s="217" t="s">
        <v>170</v>
      </c>
      <c r="I13698" s="217">
        <v>0</v>
      </c>
      <c r="J13698" s="217">
        <v>0</v>
      </c>
      <c r="K13698" s="217">
        <v>0</v>
      </c>
      <c r="L13698" s="217">
        <v>0</v>
      </c>
      <c r="M13698" s="217">
        <v>288.53868446474098</v>
      </c>
      <c r="N13698" s="217">
        <v>0</v>
      </c>
      <c r="O13698" s="217">
        <v>0</v>
      </c>
      <c r="P13698" s="217">
        <v>0</v>
      </c>
      <c r="Q13698" s="217">
        <v>0</v>
      </c>
      <c r="R13698" s="217">
        <v>0</v>
      </c>
      <c r="S13698" s="217">
        <v>0</v>
      </c>
      <c r="T13698" s="217">
        <v>0</v>
      </c>
      <c r="U13698" s="217">
        <v>0</v>
      </c>
      <c r="V13698" s="217">
        <v>0</v>
      </c>
      <c r="W13698" s="217">
        <v>0</v>
      </c>
      <c r="X13698" s="217">
        <v>0</v>
      </c>
      <c r="Y13698" s="217">
        <v>0</v>
      </c>
    </row>
    <row r="13699" spans="2:25">
      <c r="B13699" s="217" t="s">
        <v>13869</v>
      </c>
      <c r="C13699" s="217" t="s">
        <v>11696</v>
      </c>
      <c r="D13699" s="217" t="s">
        <v>17</v>
      </c>
      <c r="E13699" s="217" t="s">
        <v>87</v>
      </c>
      <c r="F13699" s="217" t="s">
        <v>5</v>
      </c>
      <c r="G13699" s="217" t="s">
        <v>10</v>
      </c>
      <c r="H13699" s="217" t="s">
        <v>172</v>
      </c>
      <c r="I13699" s="217">
        <v>4</v>
      </c>
      <c r="J13699" s="217">
        <v>3</v>
      </c>
      <c r="K13699" s="217">
        <v>1</v>
      </c>
      <c r="L13699" s="217">
        <v>12</v>
      </c>
      <c r="M13699" s="217">
        <v>496.51005532624902</v>
      </c>
      <c r="N13699" s="217">
        <v>8.0562316051618694</v>
      </c>
      <c r="O13699" s="217">
        <v>6.0421737038714101</v>
      </c>
      <c r="P13699" s="217">
        <v>2.01405790129047</v>
      </c>
      <c r="Q13699" s="217">
        <v>8.0562316051618694</v>
      </c>
      <c r="R13699" s="217">
        <v>6.0421737038714101</v>
      </c>
      <c r="S13699" s="217">
        <v>2.01405790129047</v>
      </c>
      <c r="T13699" s="217">
        <v>8.0562316051618694</v>
      </c>
      <c r="U13699" s="217">
        <v>6.0421737038714101</v>
      </c>
      <c r="V13699" s="217">
        <v>2.01405790129047</v>
      </c>
      <c r="W13699" s="217">
        <v>8.0562316051618694</v>
      </c>
      <c r="X13699" s="217">
        <v>6.0421737038714101</v>
      </c>
      <c r="Y13699" s="217">
        <v>2.01405790129047</v>
      </c>
    </row>
    <row r="13700" spans="2:25">
      <c r="B13700" s="217" t="s">
        <v>13870</v>
      </c>
      <c r="C13700" s="217" t="s">
        <v>11696</v>
      </c>
      <c r="D13700" s="217" t="s">
        <v>17</v>
      </c>
      <c r="E13700" s="217" t="s">
        <v>87</v>
      </c>
      <c r="F13700" s="217" t="s">
        <v>5</v>
      </c>
      <c r="G13700" s="217" t="s">
        <v>10</v>
      </c>
      <c r="H13700" s="217" t="s">
        <v>174</v>
      </c>
      <c r="I13700" s="217">
        <v>8</v>
      </c>
      <c r="J13700" s="217">
        <v>8</v>
      </c>
      <c r="K13700" s="217">
        <v>0</v>
      </c>
      <c r="L13700" s="217">
        <v>12</v>
      </c>
      <c r="M13700" s="217">
        <v>691.99613594449795</v>
      </c>
      <c r="N13700" s="217">
        <v>11.5607581956811</v>
      </c>
      <c r="O13700" s="217">
        <v>11.5607581956811</v>
      </c>
      <c r="P13700" s="217">
        <v>0</v>
      </c>
      <c r="Q13700" s="217">
        <v>11.5607581956811</v>
      </c>
      <c r="R13700" s="217">
        <v>11.5607581956811</v>
      </c>
      <c r="S13700" s="217">
        <v>0</v>
      </c>
      <c r="T13700" s="217">
        <v>11.5607581956811</v>
      </c>
      <c r="U13700" s="217">
        <v>11.5607581956811</v>
      </c>
      <c r="V13700" s="217">
        <v>0</v>
      </c>
      <c r="W13700" s="217">
        <v>11.5607581956811</v>
      </c>
      <c r="X13700" s="217">
        <v>11.5607581956811</v>
      </c>
      <c r="Y13700" s="217">
        <v>0</v>
      </c>
    </row>
    <row r="13701" spans="2:25">
      <c r="B13701" s="217" t="s">
        <v>13871</v>
      </c>
      <c r="C13701" s="217" t="s">
        <v>11696</v>
      </c>
      <c r="D13701" s="217" t="s">
        <v>17</v>
      </c>
      <c r="E13701" s="217" t="s">
        <v>87</v>
      </c>
      <c r="F13701" s="217" t="s">
        <v>5</v>
      </c>
      <c r="G13701" s="217" t="s">
        <v>10</v>
      </c>
      <c r="H13701" s="217" t="s">
        <v>176</v>
      </c>
      <c r="I13701" s="217">
        <v>5</v>
      </c>
      <c r="J13701" s="217">
        <v>4</v>
      </c>
      <c r="K13701" s="217">
        <v>1</v>
      </c>
      <c r="L13701" s="217">
        <v>27</v>
      </c>
      <c r="M13701" s="217">
        <v>1188.5061912707499</v>
      </c>
      <c r="N13701" s="217">
        <v>4.2069616773758796</v>
      </c>
      <c r="O13701" s="217">
        <v>3.3655693419007</v>
      </c>
      <c r="P13701" s="217">
        <v>0.841392335475176</v>
      </c>
      <c r="Q13701" s="217">
        <v>4.2069616773758796</v>
      </c>
      <c r="R13701" s="217">
        <v>3.3655693419007</v>
      </c>
      <c r="S13701" s="217">
        <v>0.841392335475176</v>
      </c>
      <c r="T13701" s="217">
        <v>4.2069616773758796</v>
      </c>
      <c r="U13701" s="217">
        <v>3.3655693419007</v>
      </c>
      <c r="V13701" s="217">
        <v>0.841392335475176</v>
      </c>
      <c r="W13701" s="217">
        <v>4.2069616773758796</v>
      </c>
      <c r="X13701" s="217">
        <v>3.3655693419007</v>
      </c>
      <c r="Y13701" s="217">
        <v>0.841392335475176</v>
      </c>
    </row>
    <row r="13702" spans="2:25">
      <c r="B13702" s="217" t="s">
        <v>13872</v>
      </c>
      <c r="C13702" s="217" t="s">
        <v>11696</v>
      </c>
      <c r="D13702" s="217" t="s">
        <v>17</v>
      </c>
      <c r="E13702" s="217" t="s">
        <v>87</v>
      </c>
      <c r="F13702" s="217" t="s">
        <v>5</v>
      </c>
      <c r="G13702" s="217" t="s">
        <v>10</v>
      </c>
      <c r="H13702" s="217" t="s">
        <v>178</v>
      </c>
      <c r="I13702" s="217">
        <v>8</v>
      </c>
      <c r="J13702" s="217">
        <v>8</v>
      </c>
      <c r="K13702" s="217">
        <v>0</v>
      </c>
      <c r="L13702" s="217">
        <v>46</v>
      </c>
      <c r="M13702" s="217">
        <v>1604.4489329937601</v>
      </c>
      <c r="N13702" s="217">
        <v>4.9861356354126398</v>
      </c>
      <c r="O13702" s="217">
        <v>4.9861356354126398</v>
      </c>
      <c r="P13702" s="217">
        <v>0</v>
      </c>
      <c r="Q13702" s="217">
        <v>4.9861356354126398</v>
      </c>
      <c r="R13702" s="217">
        <v>4.9861356354126398</v>
      </c>
      <c r="S13702" s="217">
        <v>0</v>
      </c>
      <c r="T13702" s="217">
        <v>4.9861356354126398</v>
      </c>
      <c r="U13702" s="217">
        <v>4.9861356354126398</v>
      </c>
      <c r="V13702" s="217">
        <v>0</v>
      </c>
      <c r="W13702" s="217">
        <v>4.9861356354126398</v>
      </c>
      <c r="X13702" s="217">
        <v>4.9861356354126398</v>
      </c>
      <c r="Y13702" s="217">
        <v>0</v>
      </c>
    </row>
    <row r="13703" spans="2:25">
      <c r="B13703" s="217" t="s">
        <v>13873</v>
      </c>
      <c r="C13703" s="217" t="s">
        <v>11696</v>
      </c>
      <c r="D13703" s="217" t="s">
        <v>17</v>
      </c>
      <c r="E13703" s="217" t="s">
        <v>87</v>
      </c>
      <c r="F13703" s="217" t="s">
        <v>5</v>
      </c>
      <c r="G13703" s="217" t="s">
        <v>10</v>
      </c>
      <c r="H13703" s="217" t="s">
        <v>5</v>
      </c>
      <c r="I13703" s="217">
        <v>25</v>
      </c>
      <c r="J13703" s="217">
        <v>23</v>
      </c>
      <c r="K13703" s="217">
        <v>2</v>
      </c>
      <c r="L13703" s="217">
        <v>97</v>
      </c>
      <c r="M13703" s="217">
        <v>4270</v>
      </c>
      <c r="N13703" s="217">
        <v>5.8548009367681502</v>
      </c>
      <c r="O13703" s="217">
        <v>5.3864168618267003</v>
      </c>
      <c r="P13703" s="217">
        <v>0.46838407494145201</v>
      </c>
      <c r="Q13703" s="217">
        <v>5.8548009367681502</v>
      </c>
      <c r="R13703" s="217">
        <v>5.3864168618267003</v>
      </c>
      <c r="S13703" s="217">
        <v>0.46838407494145201</v>
      </c>
      <c r="T13703" s="217">
        <v>5.8548009367681502</v>
      </c>
      <c r="U13703" s="217">
        <v>5.3864168618267003</v>
      </c>
      <c r="V13703" s="217">
        <v>0.46838407494145201</v>
      </c>
      <c r="W13703" s="217">
        <v>5.8548009367681502</v>
      </c>
      <c r="X13703" s="217">
        <v>5.3864168618267003</v>
      </c>
      <c r="Y13703" s="217">
        <v>0.46838407494145201</v>
      </c>
    </row>
    <row r="13704" spans="2:25">
      <c r="B13704" s="217" t="s">
        <v>13874</v>
      </c>
      <c r="C13704" s="217" t="s">
        <v>11696</v>
      </c>
      <c r="D13704" s="217" t="s">
        <v>17</v>
      </c>
      <c r="E13704" s="217" t="s">
        <v>87</v>
      </c>
      <c r="F13704" s="217" t="s">
        <v>12</v>
      </c>
      <c r="G13704" s="217" t="s">
        <v>49</v>
      </c>
      <c r="H13704" s="217" t="s">
        <v>170</v>
      </c>
      <c r="I13704" s="217">
        <v>0</v>
      </c>
      <c r="J13704" s="217">
        <v>0</v>
      </c>
      <c r="K13704" s="217">
        <v>0</v>
      </c>
      <c r="L13704" s="217">
        <v>3</v>
      </c>
      <c r="M13704" s="217">
        <v>592.92620865139997</v>
      </c>
      <c r="N13704" s="217">
        <v>0</v>
      </c>
      <c r="O13704" s="217">
        <v>0</v>
      </c>
      <c r="P13704" s="217">
        <v>0</v>
      </c>
      <c r="Q13704" s="217">
        <v>0</v>
      </c>
      <c r="R13704" s="217">
        <v>0</v>
      </c>
      <c r="S13704" s="217">
        <v>0</v>
      </c>
      <c r="T13704" s="217">
        <v>0</v>
      </c>
      <c r="U13704" s="217">
        <v>0</v>
      </c>
      <c r="V13704" s="217">
        <v>0</v>
      </c>
      <c r="W13704" s="217">
        <v>0</v>
      </c>
      <c r="X13704" s="217">
        <v>0</v>
      </c>
      <c r="Y13704" s="217">
        <v>0</v>
      </c>
    </row>
    <row r="13705" spans="2:25">
      <c r="B13705" s="217" t="s">
        <v>13875</v>
      </c>
      <c r="C13705" s="217" t="s">
        <v>11696</v>
      </c>
      <c r="D13705" s="217" t="s">
        <v>17</v>
      </c>
      <c r="E13705" s="217" t="s">
        <v>87</v>
      </c>
      <c r="F13705" s="217" t="s">
        <v>12</v>
      </c>
      <c r="G13705" s="217" t="s">
        <v>49</v>
      </c>
      <c r="H13705" s="217" t="s">
        <v>172</v>
      </c>
      <c r="I13705" s="217">
        <v>4</v>
      </c>
      <c r="J13705" s="217">
        <v>4</v>
      </c>
      <c r="K13705" s="217">
        <v>0</v>
      </c>
      <c r="L13705" s="217">
        <v>18</v>
      </c>
      <c r="M13705" s="217">
        <v>709.56743002544499</v>
      </c>
      <c r="N13705" s="217">
        <v>5.6372373233880797</v>
      </c>
      <c r="O13705" s="217">
        <v>5.6372373233880797</v>
      </c>
      <c r="P13705" s="217">
        <v>0</v>
      </c>
      <c r="Q13705" s="217">
        <v>5.6372373233880797</v>
      </c>
      <c r="R13705" s="217">
        <v>5.6372373233880797</v>
      </c>
      <c r="S13705" s="217">
        <v>0</v>
      </c>
      <c r="T13705" s="217">
        <v>5.6372373233880797</v>
      </c>
      <c r="U13705" s="217">
        <v>5.6372373233880797</v>
      </c>
      <c r="V13705" s="217">
        <v>0</v>
      </c>
      <c r="W13705" s="217">
        <v>5.6372373233880797</v>
      </c>
      <c r="X13705" s="217">
        <v>5.6372373233880797</v>
      </c>
      <c r="Y13705" s="217">
        <v>0</v>
      </c>
    </row>
    <row r="13706" spans="2:25">
      <c r="B13706" s="217" t="s">
        <v>13876</v>
      </c>
      <c r="C13706" s="217" t="s">
        <v>11696</v>
      </c>
      <c r="D13706" s="217" t="s">
        <v>17</v>
      </c>
      <c r="E13706" s="217" t="s">
        <v>87</v>
      </c>
      <c r="F13706" s="217" t="s">
        <v>12</v>
      </c>
      <c r="G13706" s="217" t="s">
        <v>49</v>
      </c>
      <c r="H13706" s="217" t="s">
        <v>174</v>
      </c>
      <c r="I13706" s="217">
        <v>12</v>
      </c>
      <c r="J13706" s="217">
        <v>12</v>
      </c>
      <c r="K13706" s="217">
        <v>0</v>
      </c>
      <c r="L13706" s="217">
        <v>18</v>
      </c>
      <c r="M13706" s="217">
        <v>719.28753180661602</v>
      </c>
      <c r="N13706" s="217">
        <v>16.683175321918799</v>
      </c>
      <c r="O13706" s="217">
        <v>16.683175321918799</v>
      </c>
      <c r="P13706" s="217">
        <v>0</v>
      </c>
      <c r="Q13706" s="217">
        <v>16.683175321918799</v>
      </c>
      <c r="R13706" s="217">
        <v>16.683175321918799</v>
      </c>
      <c r="S13706" s="217">
        <v>0</v>
      </c>
      <c r="T13706" s="217">
        <v>16.683175321918799</v>
      </c>
      <c r="U13706" s="217">
        <v>16.683175321918799</v>
      </c>
      <c r="V13706" s="217">
        <v>0</v>
      </c>
      <c r="W13706" s="217">
        <v>16.683175321918799</v>
      </c>
      <c r="X13706" s="217">
        <v>16.683175321918799</v>
      </c>
      <c r="Y13706" s="217">
        <v>0</v>
      </c>
    </row>
    <row r="13707" spans="2:25">
      <c r="B13707" s="217" t="s">
        <v>13877</v>
      </c>
      <c r="C13707" s="217" t="s">
        <v>11696</v>
      </c>
      <c r="D13707" s="217" t="s">
        <v>17</v>
      </c>
      <c r="E13707" s="217" t="s">
        <v>87</v>
      </c>
      <c r="F13707" s="217" t="s">
        <v>12</v>
      </c>
      <c r="G13707" s="217" t="s">
        <v>49</v>
      </c>
      <c r="H13707" s="217" t="s">
        <v>176</v>
      </c>
      <c r="I13707" s="217">
        <v>9</v>
      </c>
      <c r="J13707" s="217">
        <v>9</v>
      </c>
      <c r="K13707" s="217">
        <v>0</v>
      </c>
      <c r="L13707" s="217">
        <v>15</v>
      </c>
      <c r="M13707" s="217">
        <v>1040.05089058524</v>
      </c>
      <c r="N13707" s="217">
        <v>8.6534227137055293</v>
      </c>
      <c r="O13707" s="217">
        <v>8.6534227137055293</v>
      </c>
      <c r="P13707" s="217">
        <v>0</v>
      </c>
      <c r="Q13707" s="217">
        <v>8.6534227137055293</v>
      </c>
      <c r="R13707" s="217">
        <v>8.6534227137055293</v>
      </c>
      <c r="S13707" s="217">
        <v>0</v>
      </c>
      <c r="T13707" s="217">
        <v>8.6534227137055293</v>
      </c>
      <c r="U13707" s="217">
        <v>8.6534227137055293</v>
      </c>
      <c r="V13707" s="217">
        <v>0</v>
      </c>
      <c r="W13707" s="217">
        <v>8.6534227137055293</v>
      </c>
      <c r="X13707" s="217">
        <v>8.6534227137055293</v>
      </c>
      <c r="Y13707" s="217">
        <v>0</v>
      </c>
    </row>
    <row r="13708" spans="2:25">
      <c r="B13708" s="217" t="s">
        <v>13878</v>
      </c>
      <c r="C13708" s="217" t="s">
        <v>11696</v>
      </c>
      <c r="D13708" s="217" t="s">
        <v>17</v>
      </c>
      <c r="E13708" s="217" t="s">
        <v>87</v>
      </c>
      <c r="F13708" s="217" t="s">
        <v>12</v>
      </c>
      <c r="G13708" s="217" t="s">
        <v>49</v>
      </c>
      <c r="H13708" s="217" t="s">
        <v>178</v>
      </c>
      <c r="I13708" s="217">
        <v>6</v>
      </c>
      <c r="J13708" s="217">
        <v>6</v>
      </c>
      <c r="K13708" s="217">
        <v>0</v>
      </c>
      <c r="L13708" s="217">
        <v>8</v>
      </c>
      <c r="M13708" s="217">
        <v>758.16793893129795</v>
      </c>
      <c r="N13708" s="217">
        <v>7.9138139347563401</v>
      </c>
      <c r="O13708" s="217">
        <v>7.9138139347563401</v>
      </c>
      <c r="P13708" s="217">
        <v>0</v>
      </c>
      <c r="Q13708" s="217">
        <v>7.9138139347563401</v>
      </c>
      <c r="R13708" s="217">
        <v>7.9138139347563401</v>
      </c>
      <c r="S13708" s="217">
        <v>0</v>
      </c>
      <c r="T13708" s="217">
        <v>7.9138139347563401</v>
      </c>
      <c r="U13708" s="217">
        <v>7.9138139347563401</v>
      </c>
      <c r="V13708" s="217">
        <v>0</v>
      </c>
      <c r="W13708" s="217">
        <v>7.9138139347563401</v>
      </c>
      <c r="X13708" s="217">
        <v>7.9138139347563401</v>
      </c>
      <c r="Y13708" s="217">
        <v>0</v>
      </c>
    </row>
    <row r="13709" spans="2:25">
      <c r="B13709" s="217" t="s">
        <v>13879</v>
      </c>
      <c r="C13709" s="217" t="s">
        <v>11696</v>
      </c>
      <c r="D13709" s="217" t="s">
        <v>17</v>
      </c>
      <c r="E13709" s="217" t="s">
        <v>87</v>
      </c>
      <c r="F13709" s="217" t="s">
        <v>12</v>
      </c>
      <c r="G13709" s="217" t="s">
        <v>49</v>
      </c>
      <c r="H13709" s="217" t="s">
        <v>5</v>
      </c>
      <c r="I13709" s="217">
        <v>31</v>
      </c>
      <c r="J13709" s="217">
        <v>31</v>
      </c>
      <c r="K13709" s="217">
        <v>0</v>
      </c>
      <c r="L13709" s="217">
        <v>62</v>
      </c>
      <c r="M13709" s="217">
        <v>3820</v>
      </c>
      <c r="N13709" s="217">
        <v>8.1151832460733004</v>
      </c>
      <c r="O13709" s="217">
        <v>8.1151832460733004</v>
      </c>
      <c r="P13709" s="217">
        <v>0</v>
      </c>
      <c r="Q13709" s="217">
        <v>8.1151832460733004</v>
      </c>
      <c r="R13709" s="217">
        <v>8.1151832460733004</v>
      </c>
      <c r="S13709" s="217">
        <v>0</v>
      </c>
      <c r="T13709" s="217">
        <v>8.1151832460733004</v>
      </c>
      <c r="U13709" s="217">
        <v>8.1151832460733004</v>
      </c>
      <c r="V13709" s="217">
        <v>0</v>
      </c>
      <c r="W13709" s="217">
        <v>8.1151832460733004</v>
      </c>
      <c r="X13709" s="217">
        <v>8.1151832460733004</v>
      </c>
      <c r="Y13709" s="217">
        <v>0</v>
      </c>
    </row>
    <row r="13710" spans="2:25">
      <c r="B13710" s="217" t="s">
        <v>13880</v>
      </c>
      <c r="C13710" s="217" t="s">
        <v>11696</v>
      </c>
      <c r="D13710" s="217" t="s">
        <v>17</v>
      </c>
      <c r="E13710" s="217" t="s">
        <v>87</v>
      </c>
      <c r="F13710" s="217" t="s">
        <v>9</v>
      </c>
      <c r="G13710" s="217" t="s">
        <v>49</v>
      </c>
      <c r="H13710" s="217" t="s">
        <v>170</v>
      </c>
      <c r="I13710" s="217">
        <v>0</v>
      </c>
      <c r="J13710" s="217">
        <v>0</v>
      </c>
      <c r="K13710" s="217">
        <v>0</v>
      </c>
      <c r="L13710" s="217">
        <v>15</v>
      </c>
      <c r="M13710" s="217">
        <v>650.27027027026998</v>
      </c>
      <c r="N13710" s="217">
        <v>0</v>
      </c>
      <c r="O13710" s="217">
        <v>0</v>
      </c>
      <c r="P13710" s="217">
        <v>0</v>
      </c>
      <c r="Q13710" s="217">
        <v>0</v>
      </c>
      <c r="R13710" s="217">
        <v>0</v>
      </c>
      <c r="S13710" s="217">
        <v>0</v>
      </c>
      <c r="T13710" s="217">
        <v>0</v>
      </c>
      <c r="U13710" s="217">
        <v>0</v>
      </c>
      <c r="V13710" s="217">
        <v>0</v>
      </c>
      <c r="W13710" s="217">
        <v>0</v>
      </c>
      <c r="X13710" s="217">
        <v>0</v>
      </c>
      <c r="Y13710" s="217">
        <v>0</v>
      </c>
    </row>
    <row r="13711" spans="2:25">
      <c r="B13711" s="217" t="s">
        <v>13881</v>
      </c>
      <c r="C13711" s="217" t="s">
        <v>11696</v>
      </c>
      <c r="D13711" s="217" t="s">
        <v>17</v>
      </c>
      <c r="E13711" s="217" t="s">
        <v>87</v>
      </c>
      <c r="F13711" s="217" t="s">
        <v>9</v>
      </c>
      <c r="G13711" s="217" t="s">
        <v>49</v>
      </c>
      <c r="H13711" s="217" t="s">
        <v>172</v>
      </c>
      <c r="I13711" s="217">
        <v>0</v>
      </c>
      <c r="J13711" s="217">
        <v>0</v>
      </c>
      <c r="K13711" s="217">
        <v>0</v>
      </c>
      <c r="L13711" s="217">
        <v>12</v>
      </c>
      <c r="M13711" s="217">
        <v>729.09090909090901</v>
      </c>
      <c r="N13711" s="217">
        <v>0</v>
      </c>
      <c r="O13711" s="217">
        <v>0</v>
      </c>
      <c r="P13711" s="217">
        <v>0</v>
      </c>
      <c r="Q13711" s="217">
        <v>0</v>
      </c>
      <c r="R13711" s="217">
        <v>0</v>
      </c>
      <c r="S13711" s="217">
        <v>0</v>
      </c>
      <c r="T13711" s="217">
        <v>0</v>
      </c>
      <c r="U13711" s="217">
        <v>0</v>
      </c>
      <c r="V13711" s="217">
        <v>0</v>
      </c>
      <c r="W13711" s="217">
        <v>0</v>
      </c>
      <c r="X13711" s="217">
        <v>0</v>
      </c>
      <c r="Y13711" s="217">
        <v>0</v>
      </c>
    </row>
    <row r="13712" spans="2:25">
      <c r="B13712" s="217" t="s">
        <v>13882</v>
      </c>
      <c r="C13712" s="217" t="s">
        <v>11696</v>
      </c>
      <c r="D13712" s="217" t="s">
        <v>17</v>
      </c>
      <c r="E13712" s="217" t="s">
        <v>87</v>
      </c>
      <c r="F13712" s="217" t="s">
        <v>9</v>
      </c>
      <c r="G13712" s="217" t="s">
        <v>49</v>
      </c>
      <c r="H13712" s="217" t="s">
        <v>174</v>
      </c>
      <c r="I13712" s="217">
        <v>6</v>
      </c>
      <c r="J13712" s="217">
        <v>6</v>
      </c>
      <c r="K13712" s="217">
        <v>0</v>
      </c>
      <c r="L13712" s="217">
        <v>31</v>
      </c>
      <c r="M13712" s="217">
        <v>817.76412776412803</v>
      </c>
      <c r="N13712" s="217">
        <v>7.3370789892737998</v>
      </c>
      <c r="O13712" s="217">
        <v>7.3370789892737998</v>
      </c>
      <c r="P13712" s="217">
        <v>0</v>
      </c>
      <c r="Q13712" s="217">
        <v>7.3370789892737998</v>
      </c>
      <c r="R13712" s="217">
        <v>7.3370789892737998</v>
      </c>
      <c r="S13712" s="217">
        <v>0</v>
      </c>
      <c r="T13712" s="217">
        <v>7.3370789892737998</v>
      </c>
      <c r="U13712" s="217">
        <v>7.3370789892737998</v>
      </c>
      <c r="V13712" s="217">
        <v>0</v>
      </c>
      <c r="W13712" s="217">
        <v>7.3370789892737998</v>
      </c>
      <c r="X13712" s="217">
        <v>7.3370789892737998</v>
      </c>
      <c r="Y13712" s="217">
        <v>0</v>
      </c>
    </row>
    <row r="13713" spans="2:25">
      <c r="B13713" s="217" t="s">
        <v>13883</v>
      </c>
      <c r="C13713" s="217" t="s">
        <v>11696</v>
      </c>
      <c r="D13713" s="217" t="s">
        <v>17</v>
      </c>
      <c r="E13713" s="217" t="s">
        <v>87</v>
      </c>
      <c r="F13713" s="217" t="s">
        <v>9</v>
      </c>
      <c r="G13713" s="217" t="s">
        <v>49</v>
      </c>
      <c r="H13713" s="217" t="s">
        <v>176</v>
      </c>
      <c r="I13713" s="217">
        <v>2</v>
      </c>
      <c r="J13713" s="217">
        <v>2</v>
      </c>
      <c r="K13713" s="217">
        <v>0</v>
      </c>
      <c r="L13713" s="217">
        <v>17</v>
      </c>
      <c r="M13713" s="217">
        <v>995.11056511056495</v>
      </c>
      <c r="N13713" s="217">
        <v>2.0098269178538799</v>
      </c>
      <c r="O13713" s="217">
        <v>2.0098269178538799</v>
      </c>
      <c r="P13713" s="217">
        <v>0</v>
      </c>
      <c r="Q13713" s="217">
        <v>2.0098269178538799</v>
      </c>
      <c r="R13713" s="217">
        <v>2.0098269178538799</v>
      </c>
      <c r="S13713" s="217">
        <v>0</v>
      </c>
      <c r="T13713" s="217">
        <v>2.0098269178538799</v>
      </c>
      <c r="U13713" s="217">
        <v>2.0098269178538799</v>
      </c>
      <c r="V13713" s="217">
        <v>0</v>
      </c>
      <c r="W13713" s="217">
        <v>2.0098269178538799</v>
      </c>
      <c r="X13713" s="217">
        <v>2.0098269178538799</v>
      </c>
      <c r="Y13713" s="217">
        <v>0</v>
      </c>
    </row>
    <row r="13714" spans="2:25">
      <c r="B13714" s="217" t="s">
        <v>13884</v>
      </c>
      <c r="C13714" s="217" t="s">
        <v>11696</v>
      </c>
      <c r="D13714" s="217" t="s">
        <v>17</v>
      </c>
      <c r="E13714" s="217" t="s">
        <v>87</v>
      </c>
      <c r="F13714" s="217" t="s">
        <v>9</v>
      </c>
      <c r="G13714" s="217" t="s">
        <v>49</v>
      </c>
      <c r="H13714" s="217" t="s">
        <v>178</v>
      </c>
      <c r="I13714" s="217">
        <v>8</v>
      </c>
      <c r="J13714" s="217">
        <v>7</v>
      </c>
      <c r="K13714" s="217">
        <v>1</v>
      </c>
      <c r="L13714" s="217">
        <v>18</v>
      </c>
      <c r="M13714" s="217">
        <v>817.76412776412803</v>
      </c>
      <c r="N13714" s="217">
        <v>9.7827719856984103</v>
      </c>
      <c r="O13714" s="217">
        <v>8.5599254874860993</v>
      </c>
      <c r="P13714" s="217">
        <v>1.2228464982123</v>
      </c>
      <c r="Q13714" s="217">
        <v>9.7827719856984103</v>
      </c>
      <c r="R13714" s="217">
        <v>8.5599254874860993</v>
      </c>
      <c r="S13714" s="217">
        <v>1.2228464982123</v>
      </c>
      <c r="T13714" s="217">
        <v>9.7827719856984103</v>
      </c>
      <c r="U13714" s="217">
        <v>8.5599254874860993</v>
      </c>
      <c r="V13714" s="217">
        <v>1.2228464982123</v>
      </c>
      <c r="W13714" s="217">
        <v>9.7827719856984103</v>
      </c>
      <c r="X13714" s="217">
        <v>8.5599254874860993</v>
      </c>
      <c r="Y13714" s="217">
        <v>1.2228464982123</v>
      </c>
    </row>
    <row r="13715" spans="2:25">
      <c r="B13715" s="217" t="s">
        <v>13885</v>
      </c>
      <c r="C13715" s="217" t="s">
        <v>11696</v>
      </c>
      <c r="D13715" s="217" t="s">
        <v>17</v>
      </c>
      <c r="E13715" s="217" t="s">
        <v>87</v>
      </c>
      <c r="F13715" s="217" t="s">
        <v>9</v>
      </c>
      <c r="G13715" s="217" t="s">
        <v>49</v>
      </c>
      <c r="H13715" s="217" t="s">
        <v>5</v>
      </c>
      <c r="I13715" s="217">
        <v>16</v>
      </c>
      <c r="J13715" s="217">
        <v>15</v>
      </c>
      <c r="K13715" s="217">
        <v>1</v>
      </c>
      <c r="L13715" s="217">
        <v>93</v>
      </c>
      <c r="M13715" s="217">
        <v>4010</v>
      </c>
      <c r="N13715" s="217">
        <v>3.9900249376558601</v>
      </c>
      <c r="O13715" s="217">
        <v>3.7406483790523701</v>
      </c>
      <c r="P13715" s="217">
        <v>0.24937655860349101</v>
      </c>
      <c r="Q13715" s="217">
        <v>3.9900249376558601</v>
      </c>
      <c r="R13715" s="217">
        <v>3.7406483790523701</v>
      </c>
      <c r="S13715" s="217">
        <v>0.24937655860349101</v>
      </c>
      <c r="T13715" s="217">
        <v>3.9900249376558601</v>
      </c>
      <c r="U13715" s="217">
        <v>3.7406483790523701</v>
      </c>
      <c r="V13715" s="217">
        <v>0.24937655860349101</v>
      </c>
      <c r="W13715" s="217">
        <v>3.9900249376558601</v>
      </c>
      <c r="X13715" s="217">
        <v>3.7406483790523701</v>
      </c>
      <c r="Y13715" s="217">
        <v>0.24937655860349101</v>
      </c>
    </row>
    <row r="13716" spans="2:25">
      <c r="B13716" s="217" t="s">
        <v>13886</v>
      </c>
      <c r="C13716" s="217" t="s">
        <v>11696</v>
      </c>
      <c r="D13716" s="217" t="s">
        <v>17</v>
      </c>
      <c r="E13716" s="217" t="s">
        <v>87</v>
      </c>
      <c r="F13716" s="217" t="s">
        <v>5</v>
      </c>
      <c r="G13716" s="217" t="s">
        <v>49</v>
      </c>
      <c r="H13716" s="217" t="s">
        <v>170</v>
      </c>
      <c r="I13716" s="217">
        <v>0</v>
      </c>
      <c r="J13716" s="217">
        <v>0</v>
      </c>
      <c r="K13716" s="217">
        <v>0</v>
      </c>
      <c r="L13716" s="217">
        <v>18</v>
      </c>
      <c r="M13716" s="217">
        <v>1243.19647892167</v>
      </c>
      <c r="N13716" s="217">
        <v>0</v>
      </c>
      <c r="O13716" s="217">
        <v>0</v>
      </c>
      <c r="P13716" s="217">
        <v>0</v>
      </c>
      <c r="Q13716" s="217">
        <v>0</v>
      </c>
      <c r="R13716" s="217">
        <v>0</v>
      </c>
      <c r="S13716" s="217">
        <v>0</v>
      </c>
      <c r="T13716" s="217">
        <v>0</v>
      </c>
      <c r="U13716" s="217">
        <v>0</v>
      </c>
      <c r="V13716" s="217">
        <v>0</v>
      </c>
      <c r="W13716" s="217">
        <v>0</v>
      </c>
      <c r="X13716" s="217">
        <v>0</v>
      </c>
      <c r="Y13716" s="217">
        <v>0</v>
      </c>
    </row>
    <row r="13717" spans="2:25">
      <c r="B13717" s="217" t="s">
        <v>13887</v>
      </c>
      <c r="C13717" s="217" t="s">
        <v>11696</v>
      </c>
      <c r="D13717" s="217" t="s">
        <v>17</v>
      </c>
      <c r="E13717" s="217" t="s">
        <v>87</v>
      </c>
      <c r="F13717" s="217" t="s">
        <v>5</v>
      </c>
      <c r="G13717" s="217" t="s">
        <v>49</v>
      </c>
      <c r="H13717" s="217" t="s">
        <v>172</v>
      </c>
      <c r="I13717" s="217">
        <v>4</v>
      </c>
      <c r="J13717" s="217">
        <v>4</v>
      </c>
      <c r="K13717" s="217">
        <v>0</v>
      </c>
      <c r="L13717" s="217">
        <v>30</v>
      </c>
      <c r="M13717" s="217">
        <v>1438.6583391163499</v>
      </c>
      <c r="N13717" s="217">
        <v>2.7803682717724798</v>
      </c>
      <c r="O13717" s="217">
        <v>2.7803682717724798</v>
      </c>
      <c r="P13717" s="217">
        <v>0</v>
      </c>
      <c r="Q13717" s="217">
        <v>2.7803682717724798</v>
      </c>
      <c r="R13717" s="217">
        <v>2.7803682717724798</v>
      </c>
      <c r="S13717" s="217">
        <v>0</v>
      </c>
      <c r="T13717" s="217">
        <v>2.7803682717724798</v>
      </c>
      <c r="U13717" s="217">
        <v>2.7803682717724798</v>
      </c>
      <c r="V13717" s="217">
        <v>0</v>
      </c>
      <c r="W13717" s="217">
        <v>2.7803682717724798</v>
      </c>
      <c r="X13717" s="217">
        <v>2.7803682717724798</v>
      </c>
      <c r="Y13717" s="217">
        <v>0</v>
      </c>
    </row>
    <row r="13718" spans="2:25">
      <c r="B13718" s="217" t="s">
        <v>13888</v>
      </c>
      <c r="C13718" s="217" t="s">
        <v>11696</v>
      </c>
      <c r="D13718" s="217" t="s">
        <v>17</v>
      </c>
      <c r="E13718" s="217" t="s">
        <v>87</v>
      </c>
      <c r="F13718" s="217" t="s">
        <v>5</v>
      </c>
      <c r="G13718" s="217" t="s">
        <v>49</v>
      </c>
      <c r="H13718" s="217" t="s">
        <v>174</v>
      </c>
      <c r="I13718" s="217">
        <v>18</v>
      </c>
      <c r="J13718" s="217">
        <v>18</v>
      </c>
      <c r="K13718" s="217">
        <v>0</v>
      </c>
      <c r="L13718" s="217">
        <v>49</v>
      </c>
      <c r="M13718" s="217">
        <v>1537.05165957074</v>
      </c>
      <c r="N13718" s="217">
        <v>11.7107319639646</v>
      </c>
      <c r="O13718" s="217">
        <v>11.7107319639646</v>
      </c>
      <c r="P13718" s="217">
        <v>0</v>
      </c>
      <c r="Q13718" s="217">
        <v>11.7107319639646</v>
      </c>
      <c r="R13718" s="217">
        <v>11.7107319639646</v>
      </c>
      <c r="S13718" s="217">
        <v>0</v>
      </c>
      <c r="T13718" s="217">
        <v>11.7107319639646</v>
      </c>
      <c r="U13718" s="217">
        <v>11.7107319639646</v>
      </c>
      <c r="V13718" s="217">
        <v>0</v>
      </c>
      <c r="W13718" s="217">
        <v>11.7107319639646</v>
      </c>
      <c r="X13718" s="217">
        <v>11.7107319639646</v>
      </c>
      <c r="Y13718" s="217">
        <v>0</v>
      </c>
    </row>
    <row r="13719" spans="2:25">
      <c r="B13719" s="217" t="s">
        <v>13889</v>
      </c>
      <c r="C13719" s="217" t="s">
        <v>11696</v>
      </c>
      <c r="D13719" s="217" t="s">
        <v>17</v>
      </c>
      <c r="E13719" s="217" t="s">
        <v>87</v>
      </c>
      <c r="F13719" s="217" t="s">
        <v>5</v>
      </c>
      <c r="G13719" s="217" t="s">
        <v>49</v>
      </c>
      <c r="H13719" s="217" t="s">
        <v>176</v>
      </c>
      <c r="I13719" s="217">
        <v>11</v>
      </c>
      <c r="J13719" s="217">
        <v>11</v>
      </c>
      <c r="K13719" s="217">
        <v>0</v>
      </c>
      <c r="L13719" s="217">
        <v>32</v>
      </c>
      <c r="M13719" s="217">
        <v>2035.16145569581</v>
      </c>
      <c r="N13719" s="217">
        <v>5.4049765777620697</v>
      </c>
      <c r="O13719" s="217">
        <v>5.4049765777620697</v>
      </c>
      <c r="P13719" s="217">
        <v>0</v>
      </c>
      <c r="Q13719" s="217">
        <v>5.4049765777620697</v>
      </c>
      <c r="R13719" s="217">
        <v>5.4049765777620697</v>
      </c>
      <c r="S13719" s="217">
        <v>0</v>
      </c>
      <c r="T13719" s="217">
        <v>5.4049765777620697</v>
      </c>
      <c r="U13719" s="217">
        <v>5.4049765777620697</v>
      </c>
      <c r="V13719" s="217">
        <v>0</v>
      </c>
      <c r="W13719" s="217">
        <v>5.4049765777620697</v>
      </c>
      <c r="X13719" s="217">
        <v>5.4049765777620697</v>
      </c>
      <c r="Y13719" s="217">
        <v>0</v>
      </c>
    </row>
    <row r="13720" spans="2:25">
      <c r="B13720" s="217" t="s">
        <v>13890</v>
      </c>
      <c r="C13720" s="217" t="s">
        <v>11696</v>
      </c>
      <c r="D13720" s="217" t="s">
        <v>17</v>
      </c>
      <c r="E13720" s="217" t="s">
        <v>87</v>
      </c>
      <c r="F13720" s="217" t="s">
        <v>5</v>
      </c>
      <c r="G13720" s="217" t="s">
        <v>49</v>
      </c>
      <c r="H13720" s="217" t="s">
        <v>178</v>
      </c>
      <c r="I13720" s="217">
        <v>14</v>
      </c>
      <c r="J13720" s="217">
        <v>13</v>
      </c>
      <c r="K13720" s="217">
        <v>1</v>
      </c>
      <c r="L13720" s="217">
        <v>26</v>
      </c>
      <c r="M13720" s="217">
        <v>1575.93206669543</v>
      </c>
      <c r="N13720" s="217">
        <v>8.8836316589182793</v>
      </c>
      <c r="O13720" s="217">
        <v>8.2490865404241198</v>
      </c>
      <c r="P13720" s="217">
        <v>0.63454511849416295</v>
      </c>
      <c r="Q13720" s="217">
        <v>8.8836316589182793</v>
      </c>
      <c r="R13720" s="217">
        <v>8.2490865404241198</v>
      </c>
      <c r="S13720" s="217">
        <v>0.63454511849416295</v>
      </c>
      <c r="T13720" s="217">
        <v>8.8836316589182793</v>
      </c>
      <c r="U13720" s="217">
        <v>8.2490865404241198</v>
      </c>
      <c r="V13720" s="217">
        <v>0.63454511849416295</v>
      </c>
      <c r="W13720" s="217">
        <v>8.8836316589182793</v>
      </c>
      <c r="X13720" s="217">
        <v>8.2490865404241198</v>
      </c>
      <c r="Y13720" s="217">
        <v>0.63454511849416295</v>
      </c>
    </row>
    <row r="13721" spans="2:25">
      <c r="B13721" s="217" t="s">
        <v>13891</v>
      </c>
      <c r="C13721" s="217" t="s">
        <v>11696</v>
      </c>
      <c r="D13721" s="217" t="s">
        <v>17</v>
      </c>
      <c r="E13721" s="217" t="s">
        <v>87</v>
      </c>
      <c r="F13721" s="217" t="s">
        <v>5</v>
      </c>
      <c r="G13721" s="217" t="s">
        <v>49</v>
      </c>
      <c r="H13721" s="217" t="s">
        <v>5</v>
      </c>
      <c r="I13721" s="217">
        <v>47</v>
      </c>
      <c r="J13721" s="217">
        <v>46</v>
      </c>
      <c r="K13721" s="217">
        <v>1</v>
      </c>
      <c r="L13721" s="217">
        <v>155</v>
      </c>
      <c r="M13721" s="217">
        <v>7830</v>
      </c>
      <c r="N13721" s="217">
        <v>6.0025542784163504</v>
      </c>
      <c r="O13721" s="217">
        <v>5.8748403575989796</v>
      </c>
      <c r="P13721" s="217">
        <v>0.12771392081736899</v>
      </c>
      <c r="Q13721" s="217">
        <v>6.0025542784163504</v>
      </c>
      <c r="R13721" s="217">
        <v>5.8748403575989796</v>
      </c>
      <c r="S13721" s="217">
        <v>0.12771392081736899</v>
      </c>
      <c r="T13721" s="217">
        <v>6.0025542784163504</v>
      </c>
      <c r="U13721" s="217">
        <v>5.8748403575989796</v>
      </c>
      <c r="V13721" s="217">
        <v>0.12771392081736899</v>
      </c>
      <c r="W13721" s="217">
        <v>6.0025542784163504</v>
      </c>
      <c r="X13721" s="217">
        <v>5.8748403575989796</v>
      </c>
      <c r="Y13721" s="217">
        <v>0.12771392081736899</v>
      </c>
    </row>
    <row r="13722" spans="2:25">
      <c r="B13722" s="217" t="s">
        <v>13892</v>
      </c>
      <c r="C13722" s="217" t="s">
        <v>11696</v>
      </c>
      <c r="D13722" s="217" t="s">
        <v>17</v>
      </c>
      <c r="E13722" s="217" t="s">
        <v>87</v>
      </c>
      <c r="F13722" s="217" t="s">
        <v>12</v>
      </c>
      <c r="G13722" s="217" t="s">
        <v>13</v>
      </c>
      <c r="H13722" s="217" t="s">
        <v>170</v>
      </c>
      <c r="I13722" s="217">
        <v>0</v>
      </c>
      <c r="J13722" s="217">
        <v>0</v>
      </c>
      <c r="K13722" s="217">
        <v>0</v>
      </c>
      <c r="L13722" s="217">
        <v>0</v>
      </c>
      <c r="M13722" s="217">
        <v>11.851851851851899</v>
      </c>
      <c r="N13722" s="217">
        <v>0</v>
      </c>
      <c r="O13722" s="217">
        <v>0</v>
      </c>
      <c r="P13722" s="217">
        <v>0</v>
      </c>
      <c r="Q13722" s="217">
        <v>0</v>
      </c>
      <c r="R13722" s="217">
        <v>0</v>
      </c>
      <c r="S13722" s="217">
        <v>0</v>
      </c>
      <c r="T13722" s="217">
        <v>0</v>
      </c>
      <c r="U13722" s="217">
        <v>0</v>
      </c>
      <c r="V13722" s="217">
        <v>0</v>
      </c>
      <c r="W13722" s="217">
        <v>0</v>
      </c>
      <c r="X13722" s="217">
        <v>0</v>
      </c>
      <c r="Y13722" s="217">
        <v>0</v>
      </c>
    </row>
    <row r="13723" spans="2:25">
      <c r="B13723" s="217" t="s">
        <v>13893</v>
      </c>
      <c r="C13723" s="217" t="s">
        <v>11696</v>
      </c>
      <c r="D13723" s="217" t="s">
        <v>17</v>
      </c>
      <c r="E13723" s="217" t="s">
        <v>87</v>
      </c>
      <c r="F13723" s="217" t="s">
        <v>12</v>
      </c>
      <c r="G13723" s="217" t="s">
        <v>13</v>
      </c>
      <c r="H13723" s="217" t="s">
        <v>172</v>
      </c>
      <c r="I13723" s="217">
        <v>1</v>
      </c>
      <c r="J13723" s="217">
        <v>1</v>
      </c>
      <c r="K13723" s="217">
        <v>0</v>
      </c>
      <c r="L13723" s="217">
        <v>0</v>
      </c>
      <c r="M13723" s="217">
        <v>35.5555555555556</v>
      </c>
      <c r="N13723" s="217">
        <v>28.125</v>
      </c>
      <c r="O13723" s="217">
        <v>28.125</v>
      </c>
      <c r="P13723" s="217">
        <v>0</v>
      </c>
      <c r="Q13723" s="217">
        <v>28.125</v>
      </c>
      <c r="R13723" s="217">
        <v>28.125</v>
      </c>
      <c r="S13723" s="217">
        <v>0</v>
      </c>
      <c r="T13723" s="217">
        <v>28.125</v>
      </c>
      <c r="U13723" s="217">
        <v>28.125</v>
      </c>
      <c r="V13723" s="217">
        <v>0</v>
      </c>
      <c r="W13723" s="217">
        <v>28.125</v>
      </c>
      <c r="X13723" s="217">
        <v>28.125</v>
      </c>
      <c r="Y13723" s="217">
        <v>0</v>
      </c>
    </row>
    <row r="13724" spans="2:25">
      <c r="B13724" s="217" t="s">
        <v>13894</v>
      </c>
      <c r="C13724" s="217" t="s">
        <v>11696</v>
      </c>
      <c r="D13724" s="217" t="s">
        <v>17</v>
      </c>
      <c r="E13724" s="217" t="s">
        <v>87</v>
      </c>
      <c r="F13724" s="217" t="s">
        <v>12</v>
      </c>
      <c r="G13724" s="217" t="s">
        <v>13</v>
      </c>
      <c r="H13724" s="217" t="s">
        <v>174</v>
      </c>
      <c r="I13724" s="217">
        <v>0</v>
      </c>
      <c r="J13724" s="217">
        <v>0</v>
      </c>
      <c r="K13724" s="217">
        <v>0</v>
      </c>
      <c r="L13724" s="217">
        <v>0</v>
      </c>
      <c r="M13724" s="217">
        <v>35.5555555555556</v>
      </c>
      <c r="N13724" s="217">
        <v>0</v>
      </c>
      <c r="O13724" s="217">
        <v>0</v>
      </c>
      <c r="P13724" s="217">
        <v>0</v>
      </c>
      <c r="Q13724" s="217">
        <v>0</v>
      </c>
      <c r="R13724" s="217">
        <v>0</v>
      </c>
      <c r="S13724" s="217">
        <v>0</v>
      </c>
      <c r="T13724" s="217">
        <v>0</v>
      </c>
      <c r="U13724" s="217">
        <v>0</v>
      </c>
      <c r="V13724" s="217">
        <v>0</v>
      </c>
      <c r="W13724" s="217">
        <v>0</v>
      </c>
      <c r="X13724" s="217">
        <v>0</v>
      </c>
      <c r="Y13724" s="217">
        <v>0</v>
      </c>
    </row>
    <row r="13725" spans="2:25">
      <c r="B13725" s="217" t="s">
        <v>13895</v>
      </c>
      <c r="C13725" s="217" t="s">
        <v>11696</v>
      </c>
      <c r="D13725" s="217" t="s">
        <v>17</v>
      </c>
      <c r="E13725" s="217" t="s">
        <v>87</v>
      </c>
      <c r="F13725" s="217" t="s">
        <v>12</v>
      </c>
      <c r="G13725" s="217" t="s">
        <v>13</v>
      </c>
      <c r="H13725" s="217" t="s">
        <v>176</v>
      </c>
      <c r="I13725" s="217">
        <v>2</v>
      </c>
      <c r="J13725" s="217">
        <v>2</v>
      </c>
      <c r="K13725" s="217">
        <v>0</v>
      </c>
      <c r="L13725" s="217">
        <v>0</v>
      </c>
      <c r="M13725" s="217">
        <v>94.814814814814795</v>
      </c>
      <c r="N13725" s="217">
        <v>21.09375</v>
      </c>
      <c r="O13725" s="217">
        <v>21.09375</v>
      </c>
      <c r="P13725" s="217">
        <v>0</v>
      </c>
      <c r="Q13725" s="217">
        <v>21.09375</v>
      </c>
      <c r="R13725" s="217">
        <v>21.09375</v>
      </c>
      <c r="S13725" s="217">
        <v>0</v>
      </c>
      <c r="T13725" s="217">
        <v>21.09375</v>
      </c>
      <c r="U13725" s="217">
        <v>21.09375</v>
      </c>
      <c r="V13725" s="217">
        <v>0</v>
      </c>
      <c r="W13725" s="217">
        <v>21.09375</v>
      </c>
      <c r="X13725" s="217">
        <v>21.09375</v>
      </c>
      <c r="Y13725" s="217">
        <v>0</v>
      </c>
    </row>
    <row r="13726" spans="2:25">
      <c r="B13726" s="217" t="s">
        <v>13896</v>
      </c>
      <c r="C13726" s="217" t="s">
        <v>11696</v>
      </c>
      <c r="D13726" s="217" t="s">
        <v>17</v>
      </c>
      <c r="E13726" s="217" t="s">
        <v>87</v>
      </c>
      <c r="F13726" s="217" t="s">
        <v>12</v>
      </c>
      <c r="G13726" s="217" t="s">
        <v>13</v>
      </c>
      <c r="H13726" s="217" t="s">
        <v>178</v>
      </c>
      <c r="I13726" s="217">
        <v>2</v>
      </c>
      <c r="J13726" s="217">
        <v>2</v>
      </c>
      <c r="K13726" s="217">
        <v>0</v>
      </c>
      <c r="L13726" s="217">
        <v>0</v>
      </c>
      <c r="M13726" s="217">
        <v>142.222222222222</v>
      </c>
      <c r="N13726" s="217">
        <v>14.0625</v>
      </c>
      <c r="O13726" s="217">
        <v>14.0625</v>
      </c>
      <c r="P13726" s="217">
        <v>0</v>
      </c>
      <c r="Q13726" s="217">
        <v>14.0625</v>
      </c>
      <c r="R13726" s="217">
        <v>14.0625</v>
      </c>
      <c r="S13726" s="217">
        <v>0</v>
      </c>
      <c r="T13726" s="217">
        <v>14.0625</v>
      </c>
      <c r="U13726" s="217">
        <v>14.0625</v>
      </c>
      <c r="V13726" s="217">
        <v>0</v>
      </c>
      <c r="W13726" s="217">
        <v>14.0625</v>
      </c>
      <c r="X13726" s="217">
        <v>14.0625</v>
      </c>
      <c r="Y13726" s="217">
        <v>0</v>
      </c>
    </row>
    <row r="13727" spans="2:25">
      <c r="B13727" s="217" t="s">
        <v>13897</v>
      </c>
      <c r="C13727" s="217" t="s">
        <v>11696</v>
      </c>
      <c r="D13727" s="217" t="s">
        <v>17</v>
      </c>
      <c r="E13727" s="217" t="s">
        <v>87</v>
      </c>
      <c r="F13727" s="217" t="s">
        <v>12</v>
      </c>
      <c r="G13727" s="217" t="s">
        <v>13</v>
      </c>
      <c r="H13727" s="217" t="s">
        <v>5</v>
      </c>
      <c r="I13727" s="217">
        <v>5</v>
      </c>
      <c r="J13727" s="217">
        <v>5</v>
      </c>
      <c r="K13727" s="217">
        <v>0</v>
      </c>
      <c r="L13727" s="217">
        <v>0</v>
      </c>
      <c r="M13727" s="217">
        <v>320</v>
      </c>
      <c r="N13727" s="217">
        <v>15.625</v>
      </c>
      <c r="O13727" s="217">
        <v>15.625</v>
      </c>
      <c r="P13727" s="217">
        <v>0</v>
      </c>
      <c r="Q13727" s="217">
        <v>15.625</v>
      </c>
      <c r="R13727" s="217">
        <v>15.625</v>
      </c>
      <c r="S13727" s="217">
        <v>0</v>
      </c>
      <c r="T13727" s="217">
        <v>15.625</v>
      </c>
      <c r="U13727" s="217">
        <v>15.625</v>
      </c>
      <c r="V13727" s="217">
        <v>0</v>
      </c>
      <c r="W13727" s="217">
        <v>15.625</v>
      </c>
      <c r="X13727" s="217">
        <v>15.625</v>
      </c>
      <c r="Y13727" s="217">
        <v>0</v>
      </c>
    </row>
    <row r="13728" spans="2:25">
      <c r="B13728" s="217" t="s">
        <v>13898</v>
      </c>
      <c r="C13728" s="217" t="s">
        <v>11696</v>
      </c>
      <c r="D13728" s="217" t="s">
        <v>17</v>
      </c>
      <c r="E13728" s="217" t="s">
        <v>87</v>
      </c>
      <c r="F13728" s="217" t="s">
        <v>9</v>
      </c>
      <c r="G13728" s="217" t="s">
        <v>13</v>
      </c>
      <c r="H13728" s="217" t="s">
        <v>170</v>
      </c>
      <c r="I13728" s="217">
        <v>0</v>
      </c>
      <c r="J13728" s="217">
        <v>0</v>
      </c>
      <c r="K13728" s="217">
        <v>0</v>
      </c>
      <c r="L13728" s="217">
        <v>0</v>
      </c>
      <c r="M13728" s="217">
        <v>25</v>
      </c>
      <c r="N13728" s="217">
        <v>0</v>
      </c>
      <c r="O13728" s="217">
        <v>0</v>
      </c>
      <c r="P13728" s="217">
        <v>0</v>
      </c>
      <c r="Q13728" s="217">
        <v>0</v>
      </c>
      <c r="R13728" s="217">
        <v>0</v>
      </c>
      <c r="S13728" s="217">
        <v>0</v>
      </c>
      <c r="T13728" s="217">
        <v>0</v>
      </c>
      <c r="U13728" s="217">
        <v>0</v>
      </c>
      <c r="V13728" s="217">
        <v>0</v>
      </c>
      <c r="W13728" s="217">
        <v>0</v>
      </c>
      <c r="X13728" s="217">
        <v>0</v>
      </c>
      <c r="Y13728" s="217">
        <v>0</v>
      </c>
    </row>
    <row r="13729" spans="2:25">
      <c r="B13729" s="217" t="s">
        <v>13899</v>
      </c>
      <c r="C13729" s="217" t="s">
        <v>11696</v>
      </c>
      <c r="D13729" s="217" t="s">
        <v>17</v>
      </c>
      <c r="E13729" s="217" t="s">
        <v>87</v>
      </c>
      <c r="F13729" s="217" t="s">
        <v>9</v>
      </c>
      <c r="G13729" s="217" t="s">
        <v>13</v>
      </c>
      <c r="H13729" s="217" t="s">
        <v>172</v>
      </c>
      <c r="I13729" s="217">
        <v>0</v>
      </c>
      <c r="J13729" s="217">
        <v>0</v>
      </c>
      <c r="K13729" s="217">
        <v>0</v>
      </c>
      <c r="L13729" s="217">
        <v>1</v>
      </c>
      <c r="M13729" s="217">
        <v>25</v>
      </c>
      <c r="N13729" s="217">
        <v>0</v>
      </c>
      <c r="O13729" s="217">
        <v>0</v>
      </c>
      <c r="P13729" s="217">
        <v>0</v>
      </c>
      <c r="Q13729" s="217">
        <v>0</v>
      </c>
      <c r="R13729" s="217">
        <v>0</v>
      </c>
      <c r="S13729" s="217">
        <v>0</v>
      </c>
      <c r="T13729" s="217">
        <v>0</v>
      </c>
      <c r="U13729" s="217">
        <v>0</v>
      </c>
      <c r="V13729" s="217">
        <v>0</v>
      </c>
      <c r="W13729" s="217">
        <v>0</v>
      </c>
      <c r="X13729" s="217">
        <v>0</v>
      </c>
      <c r="Y13729" s="217">
        <v>0</v>
      </c>
    </row>
    <row r="13730" spans="2:25">
      <c r="B13730" s="217" t="s">
        <v>13900</v>
      </c>
      <c r="C13730" s="217" t="s">
        <v>11696</v>
      </c>
      <c r="D13730" s="217" t="s">
        <v>17</v>
      </c>
      <c r="E13730" s="217" t="s">
        <v>87</v>
      </c>
      <c r="F13730" s="217" t="s">
        <v>9</v>
      </c>
      <c r="G13730" s="217" t="s">
        <v>13</v>
      </c>
      <c r="H13730" s="217" t="s">
        <v>174</v>
      </c>
      <c r="I13730" s="217">
        <v>1</v>
      </c>
      <c r="J13730" s="217">
        <v>0</v>
      </c>
      <c r="K13730" s="217">
        <v>1</v>
      </c>
      <c r="L13730" s="217">
        <v>2</v>
      </c>
      <c r="M13730" s="217">
        <v>50</v>
      </c>
      <c r="N13730" s="217">
        <v>20</v>
      </c>
      <c r="O13730" s="217">
        <v>0</v>
      </c>
      <c r="P13730" s="217">
        <v>20</v>
      </c>
      <c r="Q13730" s="217">
        <v>20</v>
      </c>
      <c r="R13730" s="217">
        <v>0</v>
      </c>
      <c r="S13730" s="217">
        <v>20</v>
      </c>
      <c r="T13730" s="217">
        <v>20</v>
      </c>
      <c r="U13730" s="217">
        <v>0</v>
      </c>
      <c r="V13730" s="217">
        <v>20</v>
      </c>
      <c r="W13730" s="217">
        <v>20</v>
      </c>
      <c r="X13730" s="217">
        <v>0</v>
      </c>
      <c r="Y13730" s="217">
        <v>20</v>
      </c>
    </row>
    <row r="13731" spans="2:25">
      <c r="B13731" s="217" t="s">
        <v>13901</v>
      </c>
      <c r="C13731" s="217" t="s">
        <v>11696</v>
      </c>
      <c r="D13731" s="217" t="s">
        <v>17</v>
      </c>
      <c r="E13731" s="217" t="s">
        <v>87</v>
      </c>
      <c r="F13731" s="217" t="s">
        <v>9</v>
      </c>
      <c r="G13731" s="217" t="s">
        <v>13</v>
      </c>
      <c r="H13731" s="217" t="s">
        <v>176</v>
      </c>
      <c r="I13731" s="217">
        <v>0</v>
      </c>
      <c r="J13731" s="217">
        <v>0</v>
      </c>
      <c r="K13731" s="217">
        <v>0</v>
      </c>
      <c r="L13731" s="217">
        <v>0</v>
      </c>
      <c r="M13731" s="217">
        <v>62.5</v>
      </c>
      <c r="N13731" s="217">
        <v>0</v>
      </c>
      <c r="O13731" s="217">
        <v>0</v>
      </c>
      <c r="P13731" s="217">
        <v>0</v>
      </c>
      <c r="Q13731" s="217">
        <v>0</v>
      </c>
      <c r="R13731" s="217">
        <v>0</v>
      </c>
      <c r="S13731" s="217">
        <v>0</v>
      </c>
      <c r="T13731" s="217">
        <v>0</v>
      </c>
      <c r="U13731" s="217">
        <v>0</v>
      </c>
      <c r="V13731" s="217">
        <v>0</v>
      </c>
      <c r="W13731" s="217">
        <v>0</v>
      </c>
      <c r="X13731" s="217">
        <v>0</v>
      </c>
      <c r="Y13731" s="217">
        <v>0</v>
      </c>
    </row>
    <row r="13732" spans="2:25">
      <c r="B13732" s="217" t="s">
        <v>13902</v>
      </c>
      <c r="C13732" s="217" t="s">
        <v>11696</v>
      </c>
      <c r="D13732" s="217" t="s">
        <v>17</v>
      </c>
      <c r="E13732" s="217" t="s">
        <v>87</v>
      </c>
      <c r="F13732" s="217" t="s">
        <v>9</v>
      </c>
      <c r="G13732" s="217" t="s">
        <v>13</v>
      </c>
      <c r="H13732" s="217" t="s">
        <v>178</v>
      </c>
      <c r="I13732" s="217">
        <v>0</v>
      </c>
      <c r="J13732" s="217">
        <v>0</v>
      </c>
      <c r="K13732" s="217">
        <v>0</v>
      </c>
      <c r="L13732" s="217">
        <v>1</v>
      </c>
      <c r="M13732" s="217">
        <v>187.5</v>
      </c>
      <c r="N13732" s="217">
        <v>0</v>
      </c>
      <c r="O13732" s="217">
        <v>0</v>
      </c>
      <c r="P13732" s="217">
        <v>0</v>
      </c>
      <c r="Q13732" s="217">
        <v>0</v>
      </c>
      <c r="R13732" s="217">
        <v>0</v>
      </c>
      <c r="S13732" s="217">
        <v>0</v>
      </c>
      <c r="T13732" s="217">
        <v>0</v>
      </c>
      <c r="U13732" s="217">
        <v>0</v>
      </c>
      <c r="V13732" s="217">
        <v>0</v>
      </c>
      <c r="W13732" s="217">
        <v>0</v>
      </c>
      <c r="X13732" s="217">
        <v>0</v>
      </c>
      <c r="Y13732" s="217">
        <v>0</v>
      </c>
    </row>
    <row r="13733" spans="2:25">
      <c r="B13733" s="217" t="s">
        <v>13903</v>
      </c>
      <c r="C13733" s="217" t="s">
        <v>11696</v>
      </c>
      <c r="D13733" s="217" t="s">
        <v>17</v>
      </c>
      <c r="E13733" s="217" t="s">
        <v>87</v>
      </c>
      <c r="F13733" s="217" t="s">
        <v>9</v>
      </c>
      <c r="G13733" s="217" t="s">
        <v>13</v>
      </c>
      <c r="H13733" s="217" t="s">
        <v>5</v>
      </c>
      <c r="I13733" s="217">
        <v>1</v>
      </c>
      <c r="J13733" s="217">
        <v>0</v>
      </c>
      <c r="K13733" s="217">
        <v>1</v>
      </c>
      <c r="L13733" s="217">
        <v>4</v>
      </c>
      <c r="M13733" s="217">
        <v>350</v>
      </c>
      <c r="N13733" s="217">
        <v>2.8571428571428599</v>
      </c>
      <c r="O13733" s="217">
        <v>0</v>
      </c>
      <c r="P13733" s="217">
        <v>2.8571428571428599</v>
      </c>
      <c r="Q13733" s="217">
        <v>2.8571428571428599</v>
      </c>
      <c r="R13733" s="217">
        <v>0</v>
      </c>
      <c r="S13733" s="217">
        <v>2.8571428571428599</v>
      </c>
      <c r="T13733" s="217">
        <v>2.8571428571428599</v>
      </c>
      <c r="U13733" s="217">
        <v>0</v>
      </c>
      <c r="V13733" s="217">
        <v>2.8571428571428599</v>
      </c>
      <c r="W13733" s="217">
        <v>2.8571428571428599</v>
      </c>
      <c r="X13733" s="217">
        <v>0</v>
      </c>
      <c r="Y13733" s="217">
        <v>2.8571428571428599</v>
      </c>
    </row>
    <row r="13734" spans="2:25">
      <c r="B13734" s="217" t="s">
        <v>13904</v>
      </c>
      <c r="C13734" s="217" t="s">
        <v>11696</v>
      </c>
      <c r="D13734" s="217" t="s">
        <v>17</v>
      </c>
      <c r="E13734" s="217" t="s">
        <v>87</v>
      </c>
      <c r="F13734" s="217" t="s">
        <v>5</v>
      </c>
      <c r="G13734" s="217" t="s">
        <v>13</v>
      </c>
      <c r="H13734" s="217" t="s">
        <v>170</v>
      </c>
      <c r="I13734" s="217">
        <v>0</v>
      </c>
      <c r="J13734" s="217">
        <v>0</v>
      </c>
      <c r="K13734" s="217">
        <v>0</v>
      </c>
      <c r="L13734" s="217">
        <v>0</v>
      </c>
      <c r="M13734" s="217">
        <v>36.851851851851798</v>
      </c>
      <c r="N13734" s="217">
        <v>0</v>
      </c>
      <c r="O13734" s="217">
        <v>0</v>
      </c>
      <c r="P13734" s="217">
        <v>0</v>
      </c>
      <c r="Q13734" s="217">
        <v>0</v>
      </c>
      <c r="R13734" s="217">
        <v>0</v>
      </c>
      <c r="S13734" s="217">
        <v>0</v>
      </c>
      <c r="T13734" s="217">
        <v>0</v>
      </c>
      <c r="U13734" s="217">
        <v>0</v>
      </c>
      <c r="V13734" s="217">
        <v>0</v>
      </c>
      <c r="W13734" s="217">
        <v>0</v>
      </c>
      <c r="X13734" s="217">
        <v>0</v>
      </c>
      <c r="Y13734" s="217">
        <v>0</v>
      </c>
    </row>
    <row r="13735" spans="2:25">
      <c r="B13735" s="217" t="s">
        <v>13905</v>
      </c>
      <c r="C13735" s="217" t="s">
        <v>11696</v>
      </c>
      <c r="D13735" s="217" t="s">
        <v>17</v>
      </c>
      <c r="E13735" s="217" t="s">
        <v>87</v>
      </c>
      <c r="F13735" s="217" t="s">
        <v>5</v>
      </c>
      <c r="G13735" s="217" t="s">
        <v>13</v>
      </c>
      <c r="H13735" s="217" t="s">
        <v>172</v>
      </c>
      <c r="I13735" s="217">
        <v>1</v>
      </c>
      <c r="J13735" s="217">
        <v>1</v>
      </c>
      <c r="K13735" s="217">
        <v>0</v>
      </c>
      <c r="L13735" s="217">
        <v>1</v>
      </c>
      <c r="M13735" s="217">
        <v>60.5555555555556</v>
      </c>
      <c r="N13735" s="217">
        <v>16.5137614678899</v>
      </c>
      <c r="O13735" s="217">
        <v>16.5137614678899</v>
      </c>
      <c r="P13735" s="217">
        <v>0</v>
      </c>
      <c r="Q13735" s="217">
        <v>16.5137614678899</v>
      </c>
      <c r="R13735" s="217">
        <v>16.5137614678899</v>
      </c>
      <c r="S13735" s="217">
        <v>0</v>
      </c>
      <c r="T13735" s="217">
        <v>16.5137614678899</v>
      </c>
      <c r="U13735" s="217">
        <v>16.5137614678899</v>
      </c>
      <c r="V13735" s="217">
        <v>0</v>
      </c>
      <c r="W13735" s="217">
        <v>16.5137614678899</v>
      </c>
      <c r="X13735" s="217">
        <v>16.5137614678899</v>
      </c>
      <c r="Y13735" s="217">
        <v>0</v>
      </c>
    </row>
    <row r="13736" spans="2:25">
      <c r="B13736" s="217" t="s">
        <v>13906</v>
      </c>
      <c r="C13736" s="217" t="s">
        <v>11696</v>
      </c>
      <c r="D13736" s="217" t="s">
        <v>17</v>
      </c>
      <c r="E13736" s="217" t="s">
        <v>87</v>
      </c>
      <c r="F13736" s="217" t="s">
        <v>5</v>
      </c>
      <c r="G13736" s="217" t="s">
        <v>13</v>
      </c>
      <c r="H13736" s="217" t="s">
        <v>174</v>
      </c>
      <c r="I13736" s="217">
        <v>1</v>
      </c>
      <c r="J13736" s="217">
        <v>0</v>
      </c>
      <c r="K13736" s="217">
        <v>1</v>
      </c>
      <c r="L13736" s="217">
        <v>2</v>
      </c>
      <c r="M13736" s="217">
        <v>85.5555555555556</v>
      </c>
      <c r="N13736" s="217">
        <v>11.6883116883117</v>
      </c>
      <c r="O13736" s="217">
        <v>0</v>
      </c>
      <c r="P13736" s="217">
        <v>11.6883116883117</v>
      </c>
      <c r="Q13736" s="217">
        <v>11.6883116883117</v>
      </c>
      <c r="R13736" s="217">
        <v>0</v>
      </c>
      <c r="S13736" s="217">
        <v>11.6883116883117</v>
      </c>
      <c r="T13736" s="217">
        <v>11.6883116883117</v>
      </c>
      <c r="U13736" s="217">
        <v>0</v>
      </c>
      <c r="V13736" s="217">
        <v>11.6883116883117</v>
      </c>
      <c r="W13736" s="217">
        <v>11.6883116883117</v>
      </c>
      <c r="X13736" s="217">
        <v>0</v>
      </c>
      <c r="Y13736" s="217">
        <v>11.6883116883117</v>
      </c>
    </row>
    <row r="13737" spans="2:25">
      <c r="B13737" s="217" t="s">
        <v>13907</v>
      </c>
      <c r="C13737" s="217" t="s">
        <v>11696</v>
      </c>
      <c r="D13737" s="217" t="s">
        <v>17</v>
      </c>
      <c r="E13737" s="217" t="s">
        <v>87</v>
      </c>
      <c r="F13737" s="217" t="s">
        <v>5</v>
      </c>
      <c r="G13737" s="217" t="s">
        <v>13</v>
      </c>
      <c r="H13737" s="217" t="s">
        <v>176</v>
      </c>
      <c r="I13737" s="217">
        <v>2</v>
      </c>
      <c r="J13737" s="217">
        <v>2</v>
      </c>
      <c r="K13737" s="217">
        <v>0</v>
      </c>
      <c r="L13737" s="217">
        <v>0</v>
      </c>
      <c r="M13737" s="217">
        <v>157.31481481481501</v>
      </c>
      <c r="N13737" s="217">
        <v>12.7133608004709</v>
      </c>
      <c r="O13737" s="217">
        <v>12.7133608004709</v>
      </c>
      <c r="P13737" s="217">
        <v>0</v>
      </c>
      <c r="Q13737" s="217">
        <v>12.7133608004709</v>
      </c>
      <c r="R13737" s="217">
        <v>12.7133608004709</v>
      </c>
      <c r="S13737" s="217">
        <v>0</v>
      </c>
      <c r="T13737" s="217">
        <v>12.7133608004709</v>
      </c>
      <c r="U13737" s="217">
        <v>12.7133608004709</v>
      </c>
      <c r="V13737" s="217">
        <v>0</v>
      </c>
      <c r="W13737" s="217">
        <v>12.7133608004709</v>
      </c>
      <c r="X13737" s="217">
        <v>12.7133608004709</v>
      </c>
      <c r="Y13737" s="217">
        <v>0</v>
      </c>
    </row>
    <row r="13738" spans="2:25">
      <c r="B13738" s="217" t="s">
        <v>13908</v>
      </c>
      <c r="C13738" s="217" t="s">
        <v>11696</v>
      </c>
      <c r="D13738" s="217" t="s">
        <v>17</v>
      </c>
      <c r="E13738" s="217" t="s">
        <v>87</v>
      </c>
      <c r="F13738" s="217" t="s">
        <v>5</v>
      </c>
      <c r="G13738" s="217" t="s">
        <v>13</v>
      </c>
      <c r="H13738" s="217" t="s">
        <v>178</v>
      </c>
      <c r="I13738" s="217">
        <v>2</v>
      </c>
      <c r="J13738" s="217">
        <v>2</v>
      </c>
      <c r="K13738" s="217">
        <v>0</v>
      </c>
      <c r="L13738" s="217">
        <v>1</v>
      </c>
      <c r="M13738" s="217">
        <v>329.722222222222</v>
      </c>
      <c r="N13738" s="217">
        <v>6.06571187868576</v>
      </c>
      <c r="O13738" s="217">
        <v>6.06571187868576</v>
      </c>
      <c r="P13738" s="217">
        <v>0</v>
      </c>
      <c r="Q13738" s="217">
        <v>6.06571187868576</v>
      </c>
      <c r="R13738" s="217">
        <v>6.06571187868576</v>
      </c>
      <c r="S13738" s="217">
        <v>0</v>
      </c>
      <c r="T13738" s="217">
        <v>6.06571187868576</v>
      </c>
      <c r="U13738" s="217">
        <v>6.06571187868576</v>
      </c>
      <c r="V13738" s="217">
        <v>0</v>
      </c>
      <c r="W13738" s="217">
        <v>6.06571187868576</v>
      </c>
      <c r="X13738" s="217">
        <v>6.06571187868576</v>
      </c>
      <c r="Y13738" s="217">
        <v>0</v>
      </c>
    </row>
    <row r="13739" spans="2:25">
      <c r="B13739" s="217" t="s">
        <v>13909</v>
      </c>
      <c r="C13739" s="217" t="s">
        <v>11696</v>
      </c>
      <c r="D13739" s="217" t="s">
        <v>17</v>
      </c>
      <c r="E13739" s="217" t="s">
        <v>87</v>
      </c>
      <c r="F13739" s="217" t="s">
        <v>5</v>
      </c>
      <c r="G13739" s="217" t="s">
        <v>13</v>
      </c>
      <c r="H13739" s="217" t="s">
        <v>5</v>
      </c>
      <c r="I13739" s="217">
        <v>6</v>
      </c>
      <c r="J13739" s="217">
        <v>5</v>
      </c>
      <c r="K13739" s="217">
        <v>1</v>
      </c>
      <c r="L13739" s="217">
        <v>4</v>
      </c>
      <c r="M13739" s="217">
        <v>670</v>
      </c>
      <c r="N13739" s="217">
        <v>8.9552238805970106</v>
      </c>
      <c r="O13739" s="217">
        <v>7.4626865671641802</v>
      </c>
      <c r="P13739" s="217">
        <v>1.4925373134328399</v>
      </c>
      <c r="Q13739" s="217">
        <v>8.9552238805970106</v>
      </c>
      <c r="R13739" s="217">
        <v>7.4626865671641802</v>
      </c>
      <c r="S13739" s="217">
        <v>1.4925373134328399</v>
      </c>
      <c r="T13739" s="217">
        <v>8.9552238805970106</v>
      </c>
      <c r="U13739" s="217">
        <v>7.4626865671641802</v>
      </c>
      <c r="V13739" s="217">
        <v>1.4925373134328399</v>
      </c>
      <c r="W13739" s="217">
        <v>8.9552238805970106</v>
      </c>
      <c r="X13739" s="217">
        <v>7.4626865671641802</v>
      </c>
      <c r="Y13739" s="217">
        <v>1.4925373134328399</v>
      </c>
    </row>
    <row r="13740" spans="2:25">
      <c r="B13740" s="217" t="s">
        <v>13910</v>
      </c>
      <c r="C13740" s="217" t="s">
        <v>11696</v>
      </c>
      <c r="D13740" s="217" t="s">
        <v>17</v>
      </c>
      <c r="E13740" s="217" t="s">
        <v>87</v>
      </c>
      <c r="F13740" s="217" t="s">
        <v>12</v>
      </c>
      <c r="G13740" s="217" t="s">
        <v>5</v>
      </c>
      <c r="H13740" s="217" t="s">
        <v>170</v>
      </c>
      <c r="I13740" s="217">
        <v>0</v>
      </c>
      <c r="J13740" s="217">
        <v>0</v>
      </c>
      <c r="K13740" s="217">
        <v>0</v>
      </c>
      <c r="L13740" s="217">
        <v>3</v>
      </c>
      <c r="M13740" s="217">
        <v>747.15094185918394</v>
      </c>
      <c r="N13740" s="217">
        <v>0</v>
      </c>
      <c r="O13740" s="217">
        <v>0</v>
      </c>
      <c r="P13740" s="217">
        <v>0</v>
      </c>
      <c r="Q13740" s="217">
        <v>0</v>
      </c>
      <c r="R13740" s="217">
        <v>0</v>
      </c>
      <c r="S13740" s="217">
        <v>0</v>
      </c>
      <c r="T13740" s="217">
        <v>0</v>
      </c>
      <c r="U13740" s="217">
        <v>0</v>
      </c>
      <c r="V13740" s="217">
        <v>0</v>
      </c>
      <c r="W13740" s="217">
        <v>0</v>
      </c>
      <c r="X13740" s="217">
        <v>0</v>
      </c>
      <c r="Y13740" s="217">
        <v>0</v>
      </c>
    </row>
    <row r="13741" spans="2:25">
      <c r="B13741" s="217" t="s">
        <v>13911</v>
      </c>
      <c r="C13741" s="217" t="s">
        <v>11696</v>
      </c>
      <c r="D13741" s="217" t="s">
        <v>17</v>
      </c>
      <c r="E13741" s="217" t="s">
        <v>87</v>
      </c>
      <c r="F13741" s="217" t="s">
        <v>12</v>
      </c>
      <c r="G13741" s="217" t="s">
        <v>5</v>
      </c>
      <c r="H13741" s="217" t="s">
        <v>172</v>
      </c>
      <c r="I13741" s="217">
        <v>8</v>
      </c>
      <c r="J13741" s="217">
        <v>8</v>
      </c>
      <c r="K13741" s="217">
        <v>0</v>
      </c>
      <c r="L13741" s="217">
        <v>23</v>
      </c>
      <c r="M13741" s="217">
        <v>994.27552795388203</v>
      </c>
      <c r="N13741" s="217">
        <v>8.0460594423591907</v>
      </c>
      <c r="O13741" s="217">
        <v>8.0460594423591907</v>
      </c>
      <c r="P13741" s="217">
        <v>0</v>
      </c>
      <c r="Q13741" s="217">
        <v>8.0460594423591907</v>
      </c>
      <c r="R13741" s="217">
        <v>8.0460594423591907</v>
      </c>
      <c r="S13741" s="217">
        <v>0</v>
      </c>
      <c r="T13741" s="217">
        <v>8.0460594423591907</v>
      </c>
      <c r="U13741" s="217">
        <v>8.0460594423591907</v>
      </c>
      <c r="V13741" s="217">
        <v>0</v>
      </c>
      <c r="W13741" s="217">
        <v>8.0460594423591907</v>
      </c>
      <c r="X13741" s="217">
        <v>8.0460594423591907</v>
      </c>
      <c r="Y13741" s="217">
        <v>0</v>
      </c>
    </row>
    <row r="13742" spans="2:25">
      <c r="B13742" s="217" t="s">
        <v>13912</v>
      </c>
      <c r="C13742" s="217" t="s">
        <v>11696</v>
      </c>
      <c r="D13742" s="217" t="s">
        <v>17</v>
      </c>
      <c r="E13742" s="217" t="s">
        <v>87</v>
      </c>
      <c r="F13742" s="217" t="s">
        <v>12</v>
      </c>
      <c r="G13742" s="217" t="s">
        <v>5</v>
      </c>
      <c r="H13742" s="217" t="s">
        <v>174</v>
      </c>
      <c r="I13742" s="217">
        <v>17</v>
      </c>
      <c r="J13742" s="217">
        <v>17</v>
      </c>
      <c r="K13742" s="217">
        <v>0</v>
      </c>
      <c r="L13742" s="217">
        <v>22</v>
      </c>
      <c r="M13742" s="217">
        <v>1087.04647719268</v>
      </c>
      <c r="N13742" s="217">
        <v>15.6387057560803</v>
      </c>
      <c r="O13742" s="217">
        <v>15.6387057560803</v>
      </c>
      <c r="P13742" s="217">
        <v>0</v>
      </c>
      <c r="Q13742" s="217">
        <v>15.6387057560803</v>
      </c>
      <c r="R13742" s="217">
        <v>15.6387057560803</v>
      </c>
      <c r="S13742" s="217">
        <v>0</v>
      </c>
      <c r="T13742" s="217">
        <v>15.6387057560803</v>
      </c>
      <c r="U13742" s="217">
        <v>15.6387057560803</v>
      </c>
      <c r="V13742" s="217">
        <v>0</v>
      </c>
      <c r="W13742" s="217">
        <v>15.6387057560803</v>
      </c>
      <c r="X13742" s="217">
        <v>15.6387057560803</v>
      </c>
      <c r="Y13742" s="217">
        <v>0</v>
      </c>
    </row>
    <row r="13743" spans="2:25">
      <c r="B13743" s="217" t="s">
        <v>13913</v>
      </c>
      <c r="C13743" s="217" t="s">
        <v>11696</v>
      </c>
      <c r="D13743" s="217" t="s">
        <v>17</v>
      </c>
      <c r="E13743" s="217" t="s">
        <v>87</v>
      </c>
      <c r="F13743" s="217" t="s">
        <v>12</v>
      </c>
      <c r="G13743" s="217" t="s">
        <v>5</v>
      </c>
      <c r="H13743" s="217" t="s">
        <v>176</v>
      </c>
      <c r="I13743" s="217">
        <v>15</v>
      </c>
      <c r="J13743" s="217">
        <v>15</v>
      </c>
      <c r="K13743" s="217">
        <v>0</v>
      </c>
      <c r="L13743" s="217">
        <v>19</v>
      </c>
      <c r="M13743" s="217">
        <v>1716.2216376034501</v>
      </c>
      <c r="N13743" s="217">
        <v>8.7401298709566397</v>
      </c>
      <c r="O13743" s="217">
        <v>8.7401298709566397</v>
      </c>
      <c r="P13743" s="217">
        <v>0</v>
      </c>
      <c r="Q13743" s="217">
        <v>8.7401298709566397</v>
      </c>
      <c r="R13743" s="217">
        <v>8.7401298709566397</v>
      </c>
      <c r="S13743" s="217">
        <v>0</v>
      </c>
      <c r="T13743" s="217">
        <v>8.7401298709566397</v>
      </c>
      <c r="U13743" s="217">
        <v>8.7401298709566397</v>
      </c>
      <c r="V13743" s="217">
        <v>0</v>
      </c>
      <c r="W13743" s="217">
        <v>8.7401298709566397</v>
      </c>
      <c r="X13743" s="217">
        <v>8.7401298709566397</v>
      </c>
      <c r="Y13743" s="217">
        <v>0</v>
      </c>
    </row>
    <row r="13744" spans="2:25">
      <c r="B13744" s="217" t="s">
        <v>13914</v>
      </c>
      <c r="C13744" s="217" t="s">
        <v>11696</v>
      </c>
      <c r="D13744" s="217" t="s">
        <v>17</v>
      </c>
      <c r="E13744" s="217" t="s">
        <v>87</v>
      </c>
      <c r="F13744" s="217" t="s">
        <v>12</v>
      </c>
      <c r="G13744" s="217" t="s">
        <v>5</v>
      </c>
      <c r="H13744" s="217" t="s">
        <v>178</v>
      </c>
      <c r="I13744" s="217">
        <v>15</v>
      </c>
      <c r="J13744" s="217">
        <v>15</v>
      </c>
      <c r="K13744" s="217">
        <v>0</v>
      </c>
      <c r="L13744" s="217">
        <v>30</v>
      </c>
      <c r="M13744" s="217">
        <v>1695.3054153908099</v>
      </c>
      <c r="N13744" s="217">
        <v>8.8479632423884809</v>
      </c>
      <c r="O13744" s="217">
        <v>8.8479632423884809</v>
      </c>
      <c r="P13744" s="217">
        <v>0</v>
      </c>
      <c r="Q13744" s="217">
        <v>8.8479632423884809</v>
      </c>
      <c r="R13744" s="217">
        <v>8.8479632423884809</v>
      </c>
      <c r="S13744" s="217">
        <v>0</v>
      </c>
      <c r="T13744" s="217">
        <v>8.8479632423884809</v>
      </c>
      <c r="U13744" s="217">
        <v>8.8479632423884809</v>
      </c>
      <c r="V13744" s="217">
        <v>0</v>
      </c>
      <c r="W13744" s="217">
        <v>8.8479632423884809</v>
      </c>
      <c r="X13744" s="217">
        <v>8.8479632423884809</v>
      </c>
      <c r="Y13744" s="217">
        <v>0</v>
      </c>
    </row>
    <row r="13745" spans="2:25">
      <c r="B13745" s="217" t="s">
        <v>13915</v>
      </c>
      <c r="C13745" s="217" t="s">
        <v>11696</v>
      </c>
      <c r="D13745" s="217" t="s">
        <v>17</v>
      </c>
      <c r="E13745" s="217" t="s">
        <v>87</v>
      </c>
      <c r="F13745" s="217" t="s">
        <v>12</v>
      </c>
      <c r="G13745" s="217" t="s">
        <v>5</v>
      </c>
      <c r="H13745" s="217" t="s">
        <v>5</v>
      </c>
      <c r="I13745" s="217">
        <v>55</v>
      </c>
      <c r="J13745" s="217">
        <v>55</v>
      </c>
      <c r="K13745" s="217">
        <v>0</v>
      </c>
      <c r="L13745" s="217">
        <v>97</v>
      </c>
      <c r="M13745" s="217">
        <v>6240</v>
      </c>
      <c r="N13745" s="217">
        <v>8.8141025641025603</v>
      </c>
      <c r="O13745" s="217">
        <v>8.8141025641025603</v>
      </c>
      <c r="P13745" s="217">
        <v>0</v>
      </c>
      <c r="Q13745" s="217">
        <v>8.8141025641025603</v>
      </c>
      <c r="R13745" s="217">
        <v>8.8141025641025603</v>
      </c>
      <c r="S13745" s="217">
        <v>0</v>
      </c>
      <c r="T13745" s="217">
        <v>8.8141025641025603</v>
      </c>
      <c r="U13745" s="217">
        <v>8.8141025641025603</v>
      </c>
      <c r="V13745" s="217">
        <v>0</v>
      </c>
      <c r="W13745" s="217">
        <v>8.8141025641025603</v>
      </c>
      <c r="X13745" s="217">
        <v>8.8141025641025603</v>
      </c>
      <c r="Y13745" s="217">
        <v>0</v>
      </c>
    </row>
    <row r="13746" spans="2:25">
      <c r="B13746" s="217" t="s">
        <v>13916</v>
      </c>
      <c r="C13746" s="217" t="s">
        <v>11696</v>
      </c>
      <c r="D13746" s="217" t="s">
        <v>17</v>
      </c>
      <c r="E13746" s="217" t="s">
        <v>87</v>
      </c>
      <c r="F13746" s="217" t="s">
        <v>9</v>
      </c>
      <c r="G13746" s="217" t="s">
        <v>5</v>
      </c>
      <c r="H13746" s="217" t="s">
        <v>170</v>
      </c>
      <c r="I13746" s="217">
        <v>0</v>
      </c>
      <c r="J13746" s="217">
        <v>0</v>
      </c>
      <c r="K13746" s="217">
        <v>0</v>
      </c>
      <c r="L13746" s="217">
        <v>15</v>
      </c>
      <c r="M13746" s="217">
        <v>821.43607337907895</v>
      </c>
      <c r="N13746" s="217">
        <v>0</v>
      </c>
      <c r="O13746" s="217">
        <v>0</v>
      </c>
      <c r="P13746" s="217">
        <v>0</v>
      </c>
      <c r="Q13746" s="217">
        <v>0</v>
      </c>
      <c r="R13746" s="217">
        <v>0</v>
      </c>
      <c r="S13746" s="217">
        <v>0</v>
      </c>
      <c r="T13746" s="217">
        <v>0</v>
      </c>
      <c r="U13746" s="217">
        <v>0</v>
      </c>
      <c r="V13746" s="217">
        <v>0</v>
      </c>
      <c r="W13746" s="217">
        <v>0</v>
      </c>
      <c r="X13746" s="217">
        <v>0</v>
      </c>
      <c r="Y13746" s="217">
        <v>0</v>
      </c>
    </row>
    <row r="13747" spans="2:25">
      <c r="B13747" s="217" t="s">
        <v>13917</v>
      </c>
      <c r="C13747" s="217" t="s">
        <v>11696</v>
      </c>
      <c r="D13747" s="217" t="s">
        <v>17</v>
      </c>
      <c r="E13747" s="217" t="s">
        <v>87</v>
      </c>
      <c r="F13747" s="217" t="s">
        <v>9</v>
      </c>
      <c r="G13747" s="217" t="s">
        <v>5</v>
      </c>
      <c r="H13747" s="217" t="s">
        <v>172</v>
      </c>
      <c r="I13747" s="217">
        <v>1</v>
      </c>
      <c r="J13747" s="217">
        <v>0</v>
      </c>
      <c r="K13747" s="217">
        <v>1</v>
      </c>
      <c r="L13747" s="217">
        <v>20</v>
      </c>
      <c r="M13747" s="217">
        <v>1001.4484220442801</v>
      </c>
      <c r="N13747" s="217">
        <v>0.99855367284785301</v>
      </c>
      <c r="O13747" s="217">
        <v>0</v>
      </c>
      <c r="P13747" s="217">
        <v>0.99855367284785301</v>
      </c>
      <c r="Q13747" s="217">
        <v>0.99855367284785301</v>
      </c>
      <c r="R13747" s="217">
        <v>0</v>
      </c>
      <c r="S13747" s="217">
        <v>0.99855367284785301</v>
      </c>
      <c r="T13747" s="217">
        <v>0.99855367284785301</v>
      </c>
      <c r="U13747" s="217">
        <v>0</v>
      </c>
      <c r="V13747" s="217">
        <v>0.99855367284785301</v>
      </c>
      <c r="W13747" s="217">
        <v>0.99855367284785301</v>
      </c>
      <c r="X13747" s="217">
        <v>0</v>
      </c>
      <c r="Y13747" s="217">
        <v>0.99855367284785301</v>
      </c>
    </row>
    <row r="13748" spans="2:25">
      <c r="B13748" s="217" t="s">
        <v>13918</v>
      </c>
      <c r="C13748" s="217" t="s">
        <v>11696</v>
      </c>
      <c r="D13748" s="217" t="s">
        <v>17</v>
      </c>
      <c r="E13748" s="217" t="s">
        <v>87</v>
      </c>
      <c r="F13748" s="217" t="s">
        <v>9</v>
      </c>
      <c r="G13748" s="217" t="s">
        <v>5</v>
      </c>
      <c r="H13748" s="217" t="s">
        <v>174</v>
      </c>
      <c r="I13748" s="217">
        <v>10</v>
      </c>
      <c r="J13748" s="217">
        <v>9</v>
      </c>
      <c r="K13748" s="217">
        <v>1</v>
      </c>
      <c r="L13748" s="217">
        <v>41</v>
      </c>
      <c r="M13748" s="217">
        <v>1227.5568738781201</v>
      </c>
      <c r="N13748" s="217">
        <v>8.1462620696406791</v>
      </c>
      <c r="O13748" s="217">
        <v>7.3316358626766096</v>
      </c>
      <c r="P13748" s="217">
        <v>0.81462620696406796</v>
      </c>
      <c r="Q13748" s="217">
        <v>8.1462620696406791</v>
      </c>
      <c r="R13748" s="217">
        <v>7.3316358626766096</v>
      </c>
      <c r="S13748" s="217">
        <v>0.81462620696406796</v>
      </c>
      <c r="T13748" s="217">
        <v>8.1462620696406791</v>
      </c>
      <c r="U13748" s="217">
        <v>7.3316358626766096</v>
      </c>
      <c r="V13748" s="217">
        <v>0.81462620696406796</v>
      </c>
      <c r="W13748" s="217">
        <v>8.1462620696406791</v>
      </c>
      <c r="X13748" s="217">
        <v>7.3316358626766096</v>
      </c>
      <c r="Y13748" s="217">
        <v>0.81462620696406796</v>
      </c>
    </row>
    <row r="13749" spans="2:25">
      <c r="B13749" s="217" t="s">
        <v>13919</v>
      </c>
      <c r="C13749" s="217" t="s">
        <v>11696</v>
      </c>
      <c r="D13749" s="217" t="s">
        <v>17</v>
      </c>
      <c r="E13749" s="217" t="s">
        <v>87</v>
      </c>
      <c r="F13749" s="217" t="s">
        <v>9</v>
      </c>
      <c r="G13749" s="217" t="s">
        <v>5</v>
      </c>
      <c r="H13749" s="217" t="s">
        <v>176</v>
      </c>
      <c r="I13749" s="217">
        <v>3</v>
      </c>
      <c r="J13749" s="217">
        <v>2</v>
      </c>
      <c r="K13749" s="217">
        <v>1</v>
      </c>
      <c r="L13749" s="217">
        <v>40</v>
      </c>
      <c r="M13749" s="217">
        <v>1664.7608241779201</v>
      </c>
      <c r="N13749" s="217">
        <v>1.8020606662710399</v>
      </c>
      <c r="O13749" s="217">
        <v>1.2013737775140301</v>
      </c>
      <c r="P13749" s="217">
        <v>0.60068688875701504</v>
      </c>
      <c r="Q13749" s="217">
        <v>1.8020606662710399</v>
      </c>
      <c r="R13749" s="217">
        <v>1.2013737775140301</v>
      </c>
      <c r="S13749" s="217">
        <v>0.60068688875701504</v>
      </c>
      <c r="T13749" s="217">
        <v>1.8020606662710399</v>
      </c>
      <c r="U13749" s="217">
        <v>1.2013737775140301</v>
      </c>
      <c r="V13749" s="217">
        <v>0.60068688875701504</v>
      </c>
      <c r="W13749" s="217">
        <v>1.8020606662710399</v>
      </c>
      <c r="X13749" s="217">
        <v>1.2013737775140301</v>
      </c>
      <c r="Y13749" s="217">
        <v>0.60068688875701504</v>
      </c>
    </row>
    <row r="13750" spans="2:25">
      <c r="B13750" s="217" t="s">
        <v>13920</v>
      </c>
      <c r="C13750" s="217" t="s">
        <v>11696</v>
      </c>
      <c r="D13750" s="217" t="s">
        <v>17</v>
      </c>
      <c r="E13750" s="217" t="s">
        <v>87</v>
      </c>
      <c r="F13750" s="217" t="s">
        <v>9</v>
      </c>
      <c r="G13750" s="217" t="s">
        <v>5</v>
      </c>
      <c r="H13750" s="217" t="s">
        <v>178</v>
      </c>
      <c r="I13750" s="217">
        <v>9</v>
      </c>
      <c r="J13750" s="217">
        <v>8</v>
      </c>
      <c r="K13750" s="217">
        <v>1</v>
      </c>
      <c r="L13750" s="217">
        <v>43</v>
      </c>
      <c r="M13750" s="217">
        <v>1814.7978065206</v>
      </c>
      <c r="N13750" s="217">
        <v>4.9592301509638297</v>
      </c>
      <c r="O13750" s="217">
        <v>4.4082045786345097</v>
      </c>
      <c r="P13750" s="217">
        <v>0.55102557232931404</v>
      </c>
      <c r="Q13750" s="217">
        <v>4.9592301509638297</v>
      </c>
      <c r="R13750" s="217">
        <v>4.4082045786345097</v>
      </c>
      <c r="S13750" s="217">
        <v>0.55102557232931404</v>
      </c>
      <c r="T13750" s="217">
        <v>4.9592301509638297</v>
      </c>
      <c r="U13750" s="217">
        <v>4.4082045786345097</v>
      </c>
      <c r="V13750" s="217">
        <v>0.55102557232931404</v>
      </c>
      <c r="W13750" s="217">
        <v>4.9592301509638297</v>
      </c>
      <c r="X13750" s="217">
        <v>4.4082045786345097</v>
      </c>
      <c r="Y13750" s="217">
        <v>0.55102557232931404</v>
      </c>
    </row>
    <row r="13751" spans="2:25">
      <c r="B13751" s="217" t="s">
        <v>13921</v>
      </c>
      <c r="C13751" s="217" t="s">
        <v>11696</v>
      </c>
      <c r="D13751" s="217" t="s">
        <v>17</v>
      </c>
      <c r="E13751" s="217" t="s">
        <v>87</v>
      </c>
      <c r="F13751" s="217" t="s">
        <v>9</v>
      </c>
      <c r="G13751" s="217" t="s">
        <v>5</v>
      </c>
      <c r="H13751" s="217" t="s">
        <v>5</v>
      </c>
      <c r="I13751" s="217">
        <v>23</v>
      </c>
      <c r="J13751" s="217">
        <v>19</v>
      </c>
      <c r="K13751" s="217">
        <v>4</v>
      </c>
      <c r="L13751" s="217">
        <v>159</v>
      </c>
      <c r="M13751" s="217">
        <v>6530</v>
      </c>
      <c r="N13751" s="217">
        <v>3.5222052067381302</v>
      </c>
      <c r="O13751" s="217">
        <v>2.9096477794793301</v>
      </c>
      <c r="P13751" s="217">
        <v>0.61255742725880502</v>
      </c>
      <c r="Q13751" s="217">
        <v>3.5222052067381302</v>
      </c>
      <c r="R13751" s="217">
        <v>2.9096477794793301</v>
      </c>
      <c r="S13751" s="217">
        <v>0.61255742725880502</v>
      </c>
      <c r="T13751" s="217">
        <v>3.5222052067381302</v>
      </c>
      <c r="U13751" s="217">
        <v>2.9096477794793301</v>
      </c>
      <c r="V13751" s="217">
        <v>0.61255742725880502</v>
      </c>
      <c r="W13751" s="217">
        <v>3.5222052067381302</v>
      </c>
      <c r="X13751" s="217">
        <v>2.9096477794793301</v>
      </c>
      <c r="Y13751" s="217">
        <v>0.61255742725880502</v>
      </c>
    </row>
    <row r="13752" spans="2:25">
      <c r="B13752" s="217" t="s">
        <v>13922</v>
      </c>
      <c r="C13752" s="217" t="s">
        <v>11696</v>
      </c>
      <c r="D13752" s="217" t="s">
        <v>17</v>
      </c>
      <c r="E13752" s="217" t="s">
        <v>87</v>
      </c>
      <c r="F13752" s="217" t="s">
        <v>5</v>
      </c>
      <c r="G13752" s="217" t="s">
        <v>5</v>
      </c>
      <c r="H13752" s="217" t="s">
        <v>170</v>
      </c>
      <c r="I13752" s="217">
        <v>0</v>
      </c>
      <c r="J13752" s="217">
        <v>0</v>
      </c>
      <c r="K13752" s="217">
        <v>0</v>
      </c>
      <c r="L13752" s="217">
        <v>18</v>
      </c>
      <c r="M13752" s="217">
        <v>1568.5870152382599</v>
      </c>
      <c r="N13752" s="217">
        <v>0</v>
      </c>
      <c r="O13752" s="217">
        <v>0</v>
      </c>
      <c r="P13752" s="217">
        <v>0</v>
      </c>
      <c r="Q13752" s="217">
        <v>0</v>
      </c>
      <c r="R13752" s="217">
        <v>0</v>
      </c>
      <c r="S13752" s="217">
        <v>0</v>
      </c>
      <c r="T13752" s="217">
        <v>0</v>
      </c>
      <c r="U13752" s="217">
        <v>0</v>
      </c>
      <c r="V13752" s="217">
        <v>0</v>
      </c>
      <c r="W13752" s="217">
        <v>0</v>
      </c>
      <c r="X13752" s="217">
        <v>0</v>
      </c>
      <c r="Y13752" s="217">
        <v>0</v>
      </c>
    </row>
    <row r="13753" spans="2:25">
      <c r="B13753" s="217" t="s">
        <v>13923</v>
      </c>
      <c r="C13753" s="217" t="s">
        <v>11696</v>
      </c>
      <c r="D13753" s="217" t="s">
        <v>17</v>
      </c>
      <c r="E13753" s="217" t="s">
        <v>87</v>
      </c>
      <c r="F13753" s="217" t="s">
        <v>5</v>
      </c>
      <c r="G13753" s="217" t="s">
        <v>5</v>
      </c>
      <c r="H13753" s="217" t="s">
        <v>172</v>
      </c>
      <c r="I13753" s="217">
        <v>9</v>
      </c>
      <c r="J13753" s="217">
        <v>8</v>
      </c>
      <c r="K13753" s="217">
        <v>1</v>
      </c>
      <c r="L13753" s="217">
        <v>43</v>
      </c>
      <c r="M13753" s="217">
        <v>1995.7239499981599</v>
      </c>
      <c r="N13753" s="217">
        <v>4.5096417267569997</v>
      </c>
      <c r="O13753" s="217">
        <v>4.0085704237839996</v>
      </c>
      <c r="P13753" s="217">
        <v>0.50107130297299995</v>
      </c>
      <c r="Q13753" s="217">
        <v>4.5096417267569997</v>
      </c>
      <c r="R13753" s="217">
        <v>4.0085704237839996</v>
      </c>
      <c r="S13753" s="217">
        <v>0.50107130297299995</v>
      </c>
      <c r="T13753" s="217">
        <v>4.5096417267569997</v>
      </c>
      <c r="U13753" s="217">
        <v>4.0085704237839996</v>
      </c>
      <c r="V13753" s="217">
        <v>0.50107130297299995</v>
      </c>
      <c r="W13753" s="217">
        <v>4.5096417267569997</v>
      </c>
      <c r="X13753" s="217">
        <v>4.0085704237839996</v>
      </c>
      <c r="Y13753" s="217">
        <v>0.50107130297299995</v>
      </c>
    </row>
    <row r="13754" spans="2:25">
      <c r="B13754" s="217" t="s">
        <v>13924</v>
      </c>
      <c r="C13754" s="217" t="s">
        <v>11696</v>
      </c>
      <c r="D13754" s="217" t="s">
        <v>17</v>
      </c>
      <c r="E13754" s="217" t="s">
        <v>87</v>
      </c>
      <c r="F13754" s="217" t="s">
        <v>5</v>
      </c>
      <c r="G13754" s="217" t="s">
        <v>5</v>
      </c>
      <c r="H13754" s="217" t="s">
        <v>174</v>
      </c>
      <c r="I13754" s="217">
        <v>27</v>
      </c>
      <c r="J13754" s="217">
        <v>26</v>
      </c>
      <c r="K13754" s="217">
        <v>1</v>
      </c>
      <c r="L13754" s="217">
        <v>63</v>
      </c>
      <c r="M13754" s="217">
        <v>2314.6033510707998</v>
      </c>
      <c r="N13754" s="217">
        <v>11.665065631011499</v>
      </c>
      <c r="O13754" s="217">
        <v>11.2330261631963</v>
      </c>
      <c r="P13754" s="217">
        <v>0.432039467815241</v>
      </c>
      <c r="Q13754" s="217">
        <v>11.665065631011499</v>
      </c>
      <c r="R13754" s="217">
        <v>11.2330261631963</v>
      </c>
      <c r="S13754" s="217">
        <v>0.432039467815241</v>
      </c>
      <c r="T13754" s="217">
        <v>11.665065631011499</v>
      </c>
      <c r="U13754" s="217">
        <v>11.2330261631963</v>
      </c>
      <c r="V13754" s="217">
        <v>0.432039467815241</v>
      </c>
      <c r="W13754" s="217">
        <v>11.665065631011499</v>
      </c>
      <c r="X13754" s="217">
        <v>11.2330261631963</v>
      </c>
      <c r="Y13754" s="217">
        <v>0.432039467815241</v>
      </c>
    </row>
    <row r="13755" spans="2:25">
      <c r="B13755" s="217" t="s">
        <v>13925</v>
      </c>
      <c r="C13755" s="217" t="s">
        <v>11696</v>
      </c>
      <c r="D13755" s="217" t="s">
        <v>17</v>
      </c>
      <c r="E13755" s="217" t="s">
        <v>87</v>
      </c>
      <c r="F13755" s="217" t="s">
        <v>5</v>
      </c>
      <c r="G13755" s="217" t="s">
        <v>5</v>
      </c>
      <c r="H13755" s="217" t="s">
        <v>176</v>
      </c>
      <c r="I13755" s="217">
        <v>18</v>
      </c>
      <c r="J13755" s="217">
        <v>17</v>
      </c>
      <c r="K13755" s="217">
        <v>1</v>
      </c>
      <c r="L13755" s="217">
        <v>59</v>
      </c>
      <c r="M13755" s="217">
        <v>3380.9824617813701</v>
      </c>
      <c r="N13755" s="217">
        <v>5.3238962944860004</v>
      </c>
      <c r="O13755" s="217">
        <v>5.0281242781256701</v>
      </c>
      <c r="P13755" s="217">
        <v>0.29577201636033401</v>
      </c>
      <c r="Q13755" s="217">
        <v>5.3238962944860004</v>
      </c>
      <c r="R13755" s="217">
        <v>5.0281242781256701</v>
      </c>
      <c r="S13755" s="217">
        <v>0.29577201636033401</v>
      </c>
      <c r="T13755" s="217">
        <v>5.3238962944860004</v>
      </c>
      <c r="U13755" s="217">
        <v>5.0281242781256701</v>
      </c>
      <c r="V13755" s="217">
        <v>0.29577201636033401</v>
      </c>
      <c r="W13755" s="217">
        <v>5.3238962944860004</v>
      </c>
      <c r="X13755" s="217">
        <v>5.0281242781256701</v>
      </c>
      <c r="Y13755" s="217">
        <v>0.29577201636033401</v>
      </c>
    </row>
    <row r="13756" spans="2:25">
      <c r="B13756" s="217" t="s">
        <v>13926</v>
      </c>
      <c r="C13756" s="217" t="s">
        <v>11696</v>
      </c>
      <c r="D13756" s="217" t="s">
        <v>17</v>
      </c>
      <c r="E13756" s="217" t="s">
        <v>87</v>
      </c>
      <c r="F13756" s="217" t="s">
        <v>5</v>
      </c>
      <c r="G13756" s="217" t="s">
        <v>5</v>
      </c>
      <c r="H13756" s="217" t="s">
        <v>178</v>
      </c>
      <c r="I13756" s="217">
        <v>24</v>
      </c>
      <c r="J13756" s="217">
        <v>23</v>
      </c>
      <c r="K13756" s="217">
        <v>1</v>
      </c>
      <c r="L13756" s="217">
        <v>73</v>
      </c>
      <c r="M13756" s="217">
        <v>3510.1032219114099</v>
      </c>
      <c r="N13756" s="217">
        <v>6.8374057635065499</v>
      </c>
      <c r="O13756" s="217">
        <v>6.5525138566937802</v>
      </c>
      <c r="P13756" s="217">
        <v>0.28489190681277299</v>
      </c>
      <c r="Q13756" s="217">
        <v>6.8374057635065499</v>
      </c>
      <c r="R13756" s="217">
        <v>6.5525138566937802</v>
      </c>
      <c r="S13756" s="217">
        <v>0.28489190681277299</v>
      </c>
      <c r="T13756" s="217">
        <v>6.8374057635065499</v>
      </c>
      <c r="U13756" s="217">
        <v>6.5525138566937802</v>
      </c>
      <c r="V13756" s="217">
        <v>0.28489190681277299</v>
      </c>
      <c r="W13756" s="217">
        <v>6.8374057635065499</v>
      </c>
      <c r="X13756" s="217">
        <v>6.5525138566937802</v>
      </c>
      <c r="Y13756" s="217">
        <v>0.28489190681277299</v>
      </c>
    </row>
    <row r="13757" spans="2:25">
      <c r="B13757" s="217" t="s">
        <v>13927</v>
      </c>
      <c r="C13757" s="217" t="s">
        <v>11696</v>
      </c>
      <c r="D13757" s="217" t="s">
        <v>17</v>
      </c>
      <c r="E13757" s="217" t="s">
        <v>87</v>
      </c>
      <c r="F13757" s="217" t="s">
        <v>5</v>
      </c>
      <c r="G13757" s="217" t="s">
        <v>5</v>
      </c>
      <c r="H13757" s="217" t="s">
        <v>5</v>
      </c>
      <c r="I13757" s="217">
        <v>78</v>
      </c>
      <c r="J13757" s="217">
        <v>74</v>
      </c>
      <c r="K13757" s="217">
        <v>4</v>
      </c>
      <c r="L13757" s="217">
        <v>256</v>
      </c>
      <c r="M13757" s="217">
        <v>12770</v>
      </c>
      <c r="N13757" s="217">
        <v>6.1080657791699302</v>
      </c>
      <c r="O13757" s="217">
        <v>5.7948316366483903</v>
      </c>
      <c r="P13757" s="217">
        <v>0.31323414252153498</v>
      </c>
      <c r="Q13757" s="217">
        <v>6.1080657791699302</v>
      </c>
      <c r="R13757" s="217">
        <v>5.7948316366483903</v>
      </c>
      <c r="S13757" s="217">
        <v>0.31323414252153498</v>
      </c>
      <c r="T13757" s="217">
        <v>6.1080657791699302</v>
      </c>
      <c r="U13757" s="217">
        <v>5.7948316366483903</v>
      </c>
      <c r="V13757" s="217">
        <v>0.31323414252153498</v>
      </c>
      <c r="W13757" s="217">
        <v>6.1080657791699302</v>
      </c>
      <c r="X13757" s="217">
        <v>5.7948316366483903</v>
      </c>
      <c r="Y13757" s="217">
        <v>0.31323414252153498</v>
      </c>
    </row>
    <row r="13758" spans="2:25">
      <c r="B13758" s="217" t="s">
        <v>13928</v>
      </c>
      <c r="C13758" s="217" t="s">
        <v>11696</v>
      </c>
      <c r="D13758" s="217" t="s">
        <v>17</v>
      </c>
      <c r="E13758" s="217" t="s">
        <v>88</v>
      </c>
      <c r="F13758" s="217" t="s">
        <v>12</v>
      </c>
      <c r="G13758" s="217" t="s">
        <v>10</v>
      </c>
      <c r="H13758" s="217" t="s">
        <v>170</v>
      </c>
      <c r="I13758" s="217">
        <v>0</v>
      </c>
      <c r="J13758" s="217">
        <v>0</v>
      </c>
      <c r="K13758" s="217">
        <v>0</v>
      </c>
      <c r="L13758" s="217">
        <v>1</v>
      </c>
      <c r="M13758" s="217">
        <v>85.432098765432102</v>
      </c>
      <c r="N13758" s="217">
        <v>0</v>
      </c>
      <c r="O13758" s="217">
        <v>0</v>
      </c>
      <c r="P13758" s="217">
        <v>0</v>
      </c>
      <c r="Q13758" s="217">
        <v>0</v>
      </c>
      <c r="R13758" s="217">
        <v>0</v>
      </c>
      <c r="S13758" s="217">
        <v>0</v>
      </c>
      <c r="T13758" s="217">
        <v>0</v>
      </c>
      <c r="U13758" s="217">
        <v>0</v>
      </c>
      <c r="V13758" s="217">
        <v>0</v>
      </c>
      <c r="W13758" s="217">
        <v>0</v>
      </c>
      <c r="X13758" s="217">
        <v>0</v>
      </c>
      <c r="Y13758" s="217">
        <v>0</v>
      </c>
    </row>
    <row r="13759" spans="2:25">
      <c r="B13759" s="217" t="s">
        <v>13929</v>
      </c>
      <c r="C13759" s="217" t="s">
        <v>11696</v>
      </c>
      <c r="D13759" s="217" t="s">
        <v>17</v>
      </c>
      <c r="E13759" s="217" t="s">
        <v>88</v>
      </c>
      <c r="F13759" s="217" t="s">
        <v>12</v>
      </c>
      <c r="G13759" s="217" t="s">
        <v>10</v>
      </c>
      <c r="H13759" s="217" t="s">
        <v>172</v>
      </c>
      <c r="I13759" s="217">
        <v>0</v>
      </c>
      <c r="J13759" s="217">
        <v>0</v>
      </c>
      <c r="K13759" s="217">
        <v>0</v>
      </c>
      <c r="L13759" s="217">
        <v>1</v>
      </c>
      <c r="M13759" s="217">
        <v>160.18518518518499</v>
      </c>
      <c r="N13759" s="217">
        <v>0</v>
      </c>
      <c r="O13759" s="217">
        <v>0</v>
      </c>
      <c r="P13759" s="217">
        <v>0</v>
      </c>
      <c r="Q13759" s="217">
        <v>0</v>
      </c>
      <c r="R13759" s="217">
        <v>0</v>
      </c>
      <c r="S13759" s="217">
        <v>0</v>
      </c>
      <c r="T13759" s="217">
        <v>0</v>
      </c>
      <c r="U13759" s="217">
        <v>0</v>
      </c>
      <c r="V13759" s="217">
        <v>0</v>
      </c>
      <c r="W13759" s="217">
        <v>0</v>
      </c>
      <c r="X13759" s="217">
        <v>0</v>
      </c>
      <c r="Y13759" s="217">
        <v>0</v>
      </c>
    </row>
    <row r="13760" spans="2:25">
      <c r="B13760" s="217" t="s">
        <v>13930</v>
      </c>
      <c r="C13760" s="217" t="s">
        <v>11696</v>
      </c>
      <c r="D13760" s="217" t="s">
        <v>17</v>
      </c>
      <c r="E13760" s="217" t="s">
        <v>88</v>
      </c>
      <c r="F13760" s="217" t="s">
        <v>12</v>
      </c>
      <c r="G13760" s="217" t="s">
        <v>10</v>
      </c>
      <c r="H13760" s="217" t="s">
        <v>174</v>
      </c>
      <c r="I13760" s="217">
        <v>1</v>
      </c>
      <c r="J13760" s="217">
        <v>1</v>
      </c>
      <c r="K13760" s="217">
        <v>0</v>
      </c>
      <c r="L13760" s="217">
        <v>7</v>
      </c>
      <c r="M13760" s="217">
        <v>277.65432098765399</v>
      </c>
      <c r="N13760" s="217">
        <v>3.6016007114273001</v>
      </c>
      <c r="O13760" s="217">
        <v>3.6016007114273001</v>
      </c>
      <c r="P13760" s="217">
        <v>0</v>
      </c>
      <c r="Q13760" s="217">
        <v>3.6016007114273001</v>
      </c>
      <c r="R13760" s="217">
        <v>3.6016007114273001</v>
      </c>
      <c r="S13760" s="217">
        <v>0</v>
      </c>
      <c r="T13760" s="217">
        <v>3.6016007114273001</v>
      </c>
      <c r="U13760" s="217">
        <v>3.6016007114273001</v>
      </c>
      <c r="V13760" s="217">
        <v>0</v>
      </c>
      <c r="W13760" s="217">
        <v>3.6016007114273001</v>
      </c>
      <c r="X13760" s="217">
        <v>3.6016007114273001</v>
      </c>
      <c r="Y13760" s="217">
        <v>0</v>
      </c>
    </row>
    <row r="13761" spans="2:25">
      <c r="B13761" s="217" t="s">
        <v>13931</v>
      </c>
      <c r="C13761" s="217" t="s">
        <v>11696</v>
      </c>
      <c r="D13761" s="217" t="s">
        <v>17</v>
      </c>
      <c r="E13761" s="217" t="s">
        <v>88</v>
      </c>
      <c r="F13761" s="217" t="s">
        <v>12</v>
      </c>
      <c r="G13761" s="217" t="s">
        <v>10</v>
      </c>
      <c r="H13761" s="217" t="s">
        <v>176</v>
      </c>
      <c r="I13761" s="217">
        <v>0</v>
      </c>
      <c r="J13761" s="217">
        <v>0</v>
      </c>
      <c r="K13761" s="217">
        <v>0</v>
      </c>
      <c r="L13761" s="217">
        <v>11</v>
      </c>
      <c r="M13761" s="217">
        <v>491.23456790123498</v>
      </c>
      <c r="N13761" s="217">
        <v>0</v>
      </c>
      <c r="O13761" s="217">
        <v>0</v>
      </c>
      <c r="P13761" s="217">
        <v>0</v>
      </c>
      <c r="Q13761" s="217">
        <v>0</v>
      </c>
      <c r="R13761" s="217">
        <v>0</v>
      </c>
      <c r="S13761" s="217">
        <v>0</v>
      </c>
      <c r="T13761" s="217">
        <v>0</v>
      </c>
      <c r="U13761" s="217">
        <v>0</v>
      </c>
      <c r="V13761" s="217">
        <v>0</v>
      </c>
      <c r="W13761" s="217">
        <v>0</v>
      </c>
      <c r="X13761" s="217">
        <v>0</v>
      </c>
      <c r="Y13761" s="217">
        <v>0</v>
      </c>
    </row>
    <row r="13762" spans="2:25">
      <c r="B13762" s="217" t="s">
        <v>13932</v>
      </c>
      <c r="C13762" s="217" t="s">
        <v>11696</v>
      </c>
      <c r="D13762" s="217" t="s">
        <v>17</v>
      </c>
      <c r="E13762" s="217" t="s">
        <v>88</v>
      </c>
      <c r="F13762" s="217" t="s">
        <v>12</v>
      </c>
      <c r="G13762" s="217" t="s">
        <v>10</v>
      </c>
      <c r="H13762" s="217" t="s">
        <v>178</v>
      </c>
      <c r="I13762" s="217">
        <v>4</v>
      </c>
      <c r="J13762" s="217">
        <v>4</v>
      </c>
      <c r="K13762" s="217">
        <v>0</v>
      </c>
      <c r="L13762" s="217">
        <v>13</v>
      </c>
      <c r="M13762" s="217">
        <v>715.49382716049399</v>
      </c>
      <c r="N13762" s="217">
        <v>5.5905443878871504</v>
      </c>
      <c r="O13762" s="217">
        <v>5.5905443878871504</v>
      </c>
      <c r="P13762" s="217">
        <v>0</v>
      </c>
      <c r="Q13762" s="217">
        <v>5.5905443878871504</v>
      </c>
      <c r="R13762" s="217">
        <v>5.5905443878871504</v>
      </c>
      <c r="S13762" s="217">
        <v>0</v>
      </c>
      <c r="T13762" s="217">
        <v>5.5905443878871504</v>
      </c>
      <c r="U13762" s="217">
        <v>5.5905443878871504</v>
      </c>
      <c r="V13762" s="217">
        <v>0</v>
      </c>
      <c r="W13762" s="217">
        <v>5.5905443878871504</v>
      </c>
      <c r="X13762" s="217">
        <v>5.5905443878871504</v>
      </c>
      <c r="Y13762" s="217">
        <v>0</v>
      </c>
    </row>
    <row r="13763" spans="2:25">
      <c r="B13763" s="217" t="s">
        <v>13933</v>
      </c>
      <c r="C13763" s="217" t="s">
        <v>11696</v>
      </c>
      <c r="D13763" s="217" t="s">
        <v>17</v>
      </c>
      <c r="E13763" s="217" t="s">
        <v>88</v>
      </c>
      <c r="F13763" s="217" t="s">
        <v>12</v>
      </c>
      <c r="G13763" s="217" t="s">
        <v>10</v>
      </c>
      <c r="H13763" s="217" t="s">
        <v>5</v>
      </c>
      <c r="I13763" s="217">
        <v>5</v>
      </c>
      <c r="J13763" s="217">
        <v>5</v>
      </c>
      <c r="K13763" s="217">
        <v>0</v>
      </c>
      <c r="L13763" s="217">
        <v>33</v>
      </c>
      <c r="M13763" s="217">
        <v>1730</v>
      </c>
      <c r="N13763" s="217">
        <v>2.8901734104046199</v>
      </c>
      <c r="O13763" s="217">
        <v>2.8901734104046199</v>
      </c>
      <c r="P13763" s="217">
        <v>0</v>
      </c>
      <c r="Q13763" s="217">
        <v>2.8901734104046199</v>
      </c>
      <c r="R13763" s="217">
        <v>2.8901734104046199</v>
      </c>
      <c r="S13763" s="217">
        <v>0</v>
      </c>
      <c r="T13763" s="217">
        <v>2.8901734104046199</v>
      </c>
      <c r="U13763" s="217">
        <v>2.8901734104046199</v>
      </c>
      <c r="V13763" s="217">
        <v>0</v>
      </c>
      <c r="W13763" s="217">
        <v>2.8901734104046199</v>
      </c>
      <c r="X13763" s="217">
        <v>2.8901734104046199</v>
      </c>
      <c r="Y13763" s="217">
        <v>0</v>
      </c>
    </row>
    <row r="13764" spans="2:25">
      <c r="B13764" s="217" t="s">
        <v>13934</v>
      </c>
      <c r="C13764" s="217" t="s">
        <v>11696</v>
      </c>
      <c r="D13764" s="217" t="s">
        <v>17</v>
      </c>
      <c r="E13764" s="217" t="s">
        <v>88</v>
      </c>
      <c r="F13764" s="217" t="s">
        <v>9</v>
      </c>
      <c r="G13764" s="217" t="s">
        <v>10</v>
      </c>
      <c r="H13764" s="217" t="s">
        <v>170</v>
      </c>
      <c r="I13764" s="217">
        <v>0</v>
      </c>
      <c r="J13764" s="217">
        <v>0</v>
      </c>
      <c r="K13764" s="217">
        <v>0</v>
      </c>
      <c r="L13764" s="217">
        <v>1</v>
      </c>
      <c r="M13764" s="217">
        <v>107.368421052632</v>
      </c>
      <c r="N13764" s="217">
        <v>0</v>
      </c>
      <c r="O13764" s="217">
        <v>0</v>
      </c>
      <c r="P13764" s="217">
        <v>0</v>
      </c>
      <c r="Q13764" s="217">
        <v>0</v>
      </c>
      <c r="R13764" s="217">
        <v>0</v>
      </c>
      <c r="S13764" s="217">
        <v>0</v>
      </c>
      <c r="T13764" s="217">
        <v>0</v>
      </c>
      <c r="U13764" s="217">
        <v>0</v>
      </c>
      <c r="V13764" s="217">
        <v>0</v>
      </c>
      <c r="W13764" s="217">
        <v>0</v>
      </c>
      <c r="X13764" s="217">
        <v>0</v>
      </c>
      <c r="Y13764" s="217">
        <v>0</v>
      </c>
    </row>
    <row r="13765" spans="2:25">
      <c r="B13765" s="217" t="s">
        <v>13935</v>
      </c>
      <c r="C13765" s="217" t="s">
        <v>11696</v>
      </c>
      <c r="D13765" s="217" t="s">
        <v>17</v>
      </c>
      <c r="E13765" s="217" t="s">
        <v>88</v>
      </c>
      <c r="F13765" s="217" t="s">
        <v>9</v>
      </c>
      <c r="G13765" s="217" t="s">
        <v>10</v>
      </c>
      <c r="H13765" s="217" t="s">
        <v>172</v>
      </c>
      <c r="I13765" s="217">
        <v>0</v>
      </c>
      <c r="J13765" s="217">
        <v>0</v>
      </c>
      <c r="K13765" s="217">
        <v>0</v>
      </c>
      <c r="L13765" s="217">
        <v>9</v>
      </c>
      <c r="M13765" s="217">
        <v>178.947368421053</v>
      </c>
      <c r="N13765" s="217">
        <v>0</v>
      </c>
      <c r="O13765" s="217">
        <v>0</v>
      </c>
      <c r="P13765" s="217">
        <v>0</v>
      </c>
      <c r="Q13765" s="217">
        <v>0</v>
      </c>
      <c r="R13765" s="217">
        <v>0</v>
      </c>
      <c r="S13765" s="217">
        <v>0</v>
      </c>
      <c r="T13765" s="217">
        <v>0</v>
      </c>
      <c r="U13765" s="217">
        <v>0</v>
      </c>
      <c r="V13765" s="217">
        <v>0</v>
      </c>
      <c r="W13765" s="217">
        <v>0</v>
      </c>
      <c r="X13765" s="217">
        <v>0</v>
      </c>
      <c r="Y13765" s="217">
        <v>0</v>
      </c>
    </row>
    <row r="13766" spans="2:25">
      <c r="B13766" s="217" t="s">
        <v>13936</v>
      </c>
      <c r="C13766" s="217" t="s">
        <v>11696</v>
      </c>
      <c r="D13766" s="217" t="s">
        <v>17</v>
      </c>
      <c r="E13766" s="217" t="s">
        <v>88</v>
      </c>
      <c r="F13766" s="217" t="s">
        <v>9</v>
      </c>
      <c r="G13766" s="217" t="s">
        <v>10</v>
      </c>
      <c r="H13766" s="217" t="s">
        <v>174</v>
      </c>
      <c r="I13766" s="217">
        <v>4</v>
      </c>
      <c r="J13766" s="217">
        <v>4</v>
      </c>
      <c r="K13766" s="217">
        <v>0</v>
      </c>
      <c r="L13766" s="217">
        <v>6</v>
      </c>
      <c r="M13766" s="217">
        <v>453.33333333333297</v>
      </c>
      <c r="N13766" s="217">
        <v>8.8235294117647101</v>
      </c>
      <c r="O13766" s="217">
        <v>8.8235294117647101</v>
      </c>
      <c r="P13766" s="217">
        <v>0</v>
      </c>
      <c r="Q13766" s="217">
        <v>8.8235294117647101</v>
      </c>
      <c r="R13766" s="217">
        <v>8.8235294117647101</v>
      </c>
      <c r="S13766" s="217">
        <v>0</v>
      </c>
      <c r="T13766" s="217">
        <v>8.8235294117647101</v>
      </c>
      <c r="U13766" s="217">
        <v>8.8235294117647101</v>
      </c>
      <c r="V13766" s="217">
        <v>0</v>
      </c>
      <c r="W13766" s="217">
        <v>8.8235294117647101</v>
      </c>
      <c r="X13766" s="217">
        <v>8.8235294117647101</v>
      </c>
      <c r="Y13766" s="217">
        <v>0</v>
      </c>
    </row>
    <row r="13767" spans="2:25">
      <c r="B13767" s="217" t="s">
        <v>13937</v>
      </c>
      <c r="C13767" s="217" t="s">
        <v>11696</v>
      </c>
      <c r="D13767" s="217" t="s">
        <v>17</v>
      </c>
      <c r="E13767" s="217" t="s">
        <v>88</v>
      </c>
      <c r="F13767" s="217" t="s">
        <v>9</v>
      </c>
      <c r="G13767" s="217" t="s">
        <v>10</v>
      </c>
      <c r="H13767" s="217" t="s">
        <v>176</v>
      </c>
      <c r="I13767" s="217">
        <v>1</v>
      </c>
      <c r="J13767" s="217">
        <v>1</v>
      </c>
      <c r="K13767" s="217">
        <v>0</v>
      </c>
      <c r="L13767" s="217">
        <v>22</v>
      </c>
      <c r="M13767" s="217">
        <v>548.77192982456097</v>
      </c>
      <c r="N13767" s="217">
        <v>1.8222506393861899</v>
      </c>
      <c r="O13767" s="217">
        <v>1.8222506393861899</v>
      </c>
      <c r="P13767" s="217">
        <v>0</v>
      </c>
      <c r="Q13767" s="217">
        <v>1.8222506393861899</v>
      </c>
      <c r="R13767" s="217">
        <v>1.8222506393861899</v>
      </c>
      <c r="S13767" s="217">
        <v>0</v>
      </c>
      <c r="T13767" s="217">
        <v>1.8222506393861899</v>
      </c>
      <c r="U13767" s="217">
        <v>1.8222506393861899</v>
      </c>
      <c r="V13767" s="217">
        <v>0</v>
      </c>
      <c r="W13767" s="217">
        <v>1.8222506393861899</v>
      </c>
      <c r="X13767" s="217">
        <v>1.8222506393861899</v>
      </c>
      <c r="Y13767" s="217">
        <v>0</v>
      </c>
    </row>
    <row r="13768" spans="2:25">
      <c r="B13768" s="217" t="s">
        <v>13938</v>
      </c>
      <c r="C13768" s="217" t="s">
        <v>11696</v>
      </c>
      <c r="D13768" s="217" t="s">
        <v>17</v>
      </c>
      <c r="E13768" s="217" t="s">
        <v>88</v>
      </c>
      <c r="F13768" s="217" t="s">
        <v>9</v>
      </c>
      <c r="G13768" s="217" t="s">
        <v>10</v>
      </c>
      <c r="H13768" s="217" t="s">
        <v>178</v>
      </c>
      <c r="I13768" s="217">
        <v>3</v>
      </c>
      <c r="J13768" s="217">
        <v>2</v>
      </c>
      <c r="K13768" s="217">
        <v>1</v>
      </c>
      <c r="L13768" s="217">
        <v>23</v>
      </c>
      <c r="M13768" s="217">
        <v>751.57894736842104</v>
      </c>
      <c r="N13768" s="217">
        <v>3.99159663865546</v>
      </c>
      <c r="O13768" s="217">
        <v>2.6610644257703102</v>
      </c>
      <c r="P13768" s="217">
        <v>1.33053221288515</v>
      </c>
      <c r="Q13768" s="217">
        <v>3.99159663865546</v>
      </c>
      <c r="R13768" s="217">
        <v>2.6610644257703102</v>
      </c>
      <c r="S13768" s="217">
        <v>1.33053221288515</v>
      </c>
      <c r="T13768" s="217">
        <v>3.99159663865546</v>
      </c>
      <c r="U13768" s="217">
        <v>2.6610644257703102</v>
      </c>
      <c r="V13768" s="217">
        <v>1.33053221288515</v>
      </c>
      <c r="W13768" s="217">
        <v>3.99159663865546</v>
      </c>
      <c r="X13768" s="217">
        <v>2.6610644257703102</v>
      </c>
      <c r="Y13768" s="217">
        <v>1.33053221288515</v>
      </c>
    </row>
    <row r="13769" spans="2:25">
      <c r="B13769" s="217" t="s">
        <v>13939</v>
      </c>
      <c r="C13769" s="217" t="s">
        <v>11696</v>
      </c>
      <c r="D13769" s="217" t="s">
        <v>17</v>
      </c>
      <c r="E13769" s="217" t="s">
        <v>88</v>
      </c>
      <c r="F13769" s="217" t="s">
        <v>9</v>
      </c>
      <c r="G13769" s="217" t="s">
        <v>10</v>
      </c>
      <c r="H13769" s="217" t="s">
        <v>5</v>
      </c>
      <c r="I13769" s="217">
        <v>8</v>
      </c>
      <c r="J13769" s="217">
        <v>7</v>
      </c>
      <c r="K13769" s="217">
        <v>1</v>
      </c>
      <c r="L13769" s="217">
        <v>61</v>
      </c>
      <c r="M13769" s="217">
        <v>2040</v>
      </c>
      <c r="N13769" s="217">
        <v>3.9215686274509798</v>
      </c>
      <c r="O13769" s="217">
        <v>3.4313725490196099</v>
      </c>
      <c r="P13769" s="217">
        <v>0.49019607843137297</v>
      </c>
      <c r="Q13769" s="217">
        <v>3.9215686274509798</v>
      </c>
      <c r="R13769" s="217">
        <v>3.4313725490196099</v>
      </c>
      <c r="S13769" s="217">
        <v>0.49019607843137297</v>
      </c>
      <c r="T13769" s="217">
        <v>3.9215686274509798</v>
      </c>
      <c r="U13769" s="217">
        <v>3.4313725490196099</v>
      </c>
      <c r="V13769" s="217">
        <v>0.49019607843137297</v>
      </c>
      <c r="W13769" s="217">
        <v>3.9215686274509798</v>
      </c>
      <c r="X13769" s="217">
        <v>3.4313725490196099</v>
      </c>
      <c r="Y13769" s="217">
        <v>0.49019607843137297</v>
      </c>
    </row>
    <row r="13770" spans="2:25">
      <c r="B13770" s="217" t="s">
        <v>13940</v>
      </c>
      <c r="C13770" s="217" t="s">
        <v>11696</v>
      </c>
      <c r="D13770" s="217" t="s">
        <v>17</v>
      </c>
      <c r="E13770" s="217" t="s">
        <v>88</v>
      </c>
      <c r="F13770" s="217" t="s">
        <v>5</v>
      </c>
      <c r="G13770" s="217" t="s">
        <v>10</v>
      </c>
      <c r="H13770" s="217" t="s">
        <v>170</v>
      </c>
      <c r="I13770" s="217">
        <v>0</v>
      </c>
      <c r="J13770" s="217">
        <v>0</v>
      </c>
      <c r="K13770" s="217">
        <v>0</v>
      </c>
      <c r="L13770" s="217">
        <v>2</v>
      </c>
      <c r="M13770" s="217">
        <v>192.800519818064</v>
      </c>
      <c r="N13770" s="217">
        <v>0</v>
      </c>
      <c r="O13770" s="217">
        <v>0</v>
      </c>
      <c r="P13770" s="217">
        <v>0</v>
      </c>
      <c r="Q13770" s="217">
        <v>0</v>
      </c>
      <c r="R13770" s="217">
        <v>0</v>
      </c>
      <c r="S13770" s="217">
        <v>0</v>
      </c>
      <c r="T13770" s="217">
        <v>0</v>
      </c>
      <c r="U13770" s="217">
        <v>0</v>
      </c>
      <c r="V13770" s="217">
        <v>0</v>
      </c>
      <c r="W13770" s="217">
        <v>0</v>
      </c>
      <c r="X13770" s="217">
        <v>0</v>
      </c>
      <c r="Y13770" s="217">
        <v>0</v>
      </c>
    </row>
    <row r="13771" spans="2:25">
      <c r="B13771" s="217" t="s">
        <v>13941</v>
      </c>
      <c r="C13771" s="217" t="s">
        <v>11696</v>
      </c>
      <c r="D13771" s="217" t="s">
        <v>17</v>
      </c>
      <c r="E13771" s="217" t="s">
        <v>88</v>
      </c>
      <c r="F13771" s="217" t="s">
        <v>5</v>
      </c>
      <c r="G13771" s="217" t="s">
        <v>10</v>
      </c>
      <c r="H13771" s="217" t="s">
        <v>172</v>
      </c>
      <c r="I13771" s="217">
        <v>0</v>
      </c>
      <c r="J13771" s="217">
        <v>0</v>
      </c>
      <c r="K13771" s="217">
        <v>0</v>
      </c>
      <c r="L13771" s="217">
        <v>10</v>
      </c>
      <c r="M13771" s="217">
        <v>339.13255360623799</v>
      </c>
      <c r="N13771" s="217">
        <v>0</v>
      </c>
      <c r="O13771" s="217">
        <v>0</v>
      </c>
      <c r="P13771" s="217">
        <v>0</v>
      </c>
      <c r="Q13771" s="217">
        <v>0</v>
      </c>
      <c r="R13771" s="217">
        <v>0</v>
      </c>
      <c r="S13771" s="217">
        <v>0</v>
      </c>
      <c r="T13771" s="217">
        <v>0</v>
      </c>
      <c r="U13771" s="217">
        <v>0</v>
      </c>
      <c r="V13771" s="217">
        <v>0</v>
      </c>
      <c r="W13771" s="217">
        <v>0</v>
      </c>
      <c r="X13771" s="217">
        <v>0</v>
      </c>
      <c r="Y13771" s="217">
        <v>0</v>
      </c>
    </row>
    <row r="13772" spans="2:25">
      <c r="B13772" s="217" t="s">
        <v>13942</v>
      </c>
      <c r="C13772" s="217" t="s">
        <v>11696</v>
      </c>
      <c r="D13772" s="217" t="s">
        <v>17</v>
      </c>
      <c r="E13772" s="217" t="s">
        <v>88</v>
      </c>
      <c r="F13772" s="217" t="s">
        <v>5</v>
      </c>
      <c r="G13772" s="217" t="s">
        <v>10</v>
      </c>
      <c r="H13772" s="217" t="s">
        <v>174</v>
      </c>
      <c r="I13772" s="217">
        <v>5</v>
      </c>
      <c r="J13772" s="217">
        <v>5</v>
      </c>
      <c r="K13772" s="217">
        <v>0</v>
      </c>
      <c r="L13772" s="217">
        <v>13</v>
      </c>
      <c r="M13772" s="217">
        <v>730.98765432098799</v>
      </c>
      <c r="N13772" s="217">
        <v>6.8400608005404502</v>
      </c>
      <c r="O13772" s="217">
        <v>6.8400608005404502</v>
      </c>
      <c r="P13772" s="217">
        <v>0</v>
      </c>
      <c r="Q13772" s="217">
        <v>6.8400608005404502</v>
      </c>
      <c r="R13772" s="217">
        <v>6.8400608005404502</v>
      </c>
      <c r="S13772" s="217">
        <v>0</v>
      </c>
      <c r="T13772" s="217">
        <v>6.8400608005404502</v>
      </c>
      <c r="U13772" s="217">
        <v>6.8400608005404502</v>
      </c>
      <c r="V13772" s="217">
        <v>0</v>
      </c>
      <c r="W13772" s="217">
        <v>6.8400608005404502</v>
      </c>
      <c r="X13772" s="217">
        <v>6.8400608005404502</v>
      </c>
      <c r="Y13772" s="217">
        <v>0</v>
      </c>
    </row>
    <row r="13773" spans="2:25">
      <c r="B13773" s="217" t="s">
        <v>13943</v>
      </c>
      <c r="C13773" s="217" t="s">
        <v>11696</v>
      </c>
      <c r="D13773" s="217" t="s">
        <v>17</v>
      </c>
      <c r="E13773" s="217" t="s">
        <v>88</v>
      </c>
      <c r="F13773" s="217" t="s">
        <v>5</v>
      </c>
      <c r="G13773" s="217" t="s">
        <v>10</v>
      </c>
      <c r="H13773" s="217" t="s">
        <v>176</v>
      </c>
      <c r="I13773" s="217">
        <v>1</v>
      </c>
      <c r="J13773" s="217">
        <v>1</v>
      </c>
      <c r="K13773" s="217">
        <v>0</v>
      </c>
      <c r="L13773" s="217">
        <v>33</v>
      </c>
      <c r="M13773" s="217">
        <v>1040.0064977258</v>
      </c>
      <c r="N13773" s="217">
        <v>0.96153245406323995</v>
      </c>
      <c r="O13773" s="217">
        <v>0.96153245406323995</v>
      </c>
      <c r="P13773" s="217">
        <v>0</v>
      </c>
      <c r="Q13773" s="217">
        <v>0.96153245406323995</v>
      </c>
      <c r="R13773" s="217">
        <v>0.96153245406323995</v>
      </c>
      <c r="S13773" s="217">
        <v>0</v>
      </c>
      <c r="T13773" s="217">
        <v>0.96153245406323995</v>
      </c>
      <c r="U13773" s="217">
        <v>0.96153245406323995</v>
      </c>
      <c r="V13773" s="217">
        <v>0</v>
      </c>
      <c r="W13773" s="217">
        <v>0.96153245406323995</v>
      </c>
      <c r="X13773" s="217">
        <v>0.96153245406323995</v>
      </c>
      <c r="Y13773" s="217">
        <v>0</v>
      </c>
    </row>
    <row r="13774" spans="2:25">
      <c r="B13774" s="217" t="s">
        <v>13944</v>
      </c>
      <c r="C13774" s="217" t="s">
        <v>11696</v>
      </c>
      <c r="D13774" s="217" t="s">
        <v>17</v>
      </c>
      <c r="E13774" s="217" t="s">
        <v>88</v>
      </c>
      <c r="F13774" s="217" t="s">
        <v>5</v>
      </c>
      <c r="G13774" s="217" t="s">
        <v>10</v>
      </c>
      <c r="H13774" s="217" t="s">
        <v>178</v>
      </c>
      <c r="I13774" s="217">
        <v>7</v>
      </c>
      <c r="J13774" s="217">
        <v>6</v>
      </c>
      <c r="K13774" s="217">
        <v>1</v>
      </c>
      <c r="L13774" s="217">
        <v>36</v>
      </c>
      <c r="M13774" s="217">
        <v>1467.07277452892</v>
      </c>
      <c r="N13774" s="217">
        <v>4.7714061098623697</v>
      </c>
      <c r="O13774" s="217">
        <v>4.0897766655963101</v>
      </c>
      <c r="P13774" s="217">
        <v>0.68162944426605199</v>
      </c>
      <c r="Q13774" s="217">
        <v>4.7714061098623697</v>
      </c>
      <c r="R13774" s="217">
        <v>4.0897766655963101</v>
      </c>
      <c r="S13774" s="217">
        <v>0.68162944426605199</v>
      </c>
      <c r="T13774" s="217">
        <v>4.7714061098623697</v>
      </c>
      <c r="U13774" s="217">
        <v>4.0897766655963101</v>
      </c>
      <c r="V13774" s="217">
        <v>0.68162944426605199</v>
      </c>
      <c r="W13774" s="217">
        <v>4.7714061098623697</v>
      </c>
      <c r="X13774" s="217">
        <v>4.0897766655963101</v>
      </c>
      <c r="Y13774" s="217">
        <v>0.68162944426605199</v>
      </c>
    </row>
    <row r="13775" spans="2:25">
      <c r="B13775" s="217" t="s">
        <v>13945</v>
      </c>
      <c r="C13775" s="217" t="s">
        <v>11696</v>
      </c>
      <c r="D13775" s="217" t="s">
        <v>17</v>
      </c>
      <c r="E13775" s="217" t="s">
        <v>88</v>
      </c>
      <c r="F13775" s="217" t="s">
        <v>5</v>
      </c>
      <c r="G13775" s="217" t="s">
        <v>10</v>
      </c>
      <c r="H13775" s="217" t="s">
        <v>5</v>
      </c>
      <c r="I13775" s="217">
        <v>13</v>
      </c>
      <c r="J13775" s="217">
        <v>12</v>
      </c>
      <c r="K13775" s="217">
        <v>1</v>
      </c>
      <c r="L13775" s="217">
        <v>94</v>
      </c>
      <c r="M13775" s="217">
        <v>3770</v>
      </c>
      <c r="N13775" s="217">
        <v>3.4482758620689702</v>
      </c>
      <c r="O13775" s="217">
        <v>3.1830238726790401</v>
      </c>
      <c r="P13775" s="217">
        <v>0.26525198938992001</v>
      </c>
      <c r="Q13775" s="217">
        <v>3.4482758620689702</v>
      </c>
      <c r="R13775" s="217">
        <v>3.1830238726790401</v>
      </c>
      <c r="S13775" s="217">
        <v>0.26525198938992001</v>
      </c>
      <c r="T13775" s="217">
        <v>3.4482758620689702</v>
      </c>
      <c r="U13775" s="217">
        <v>3.1830238726790401</v>
      </c>
      <c r="V13775" s="217">
        <v>0.26525198938992001</v>
      </c>
      <c r="W13775" s="217">
        <v>3.4482758620689702</v>
      </c>
      <c r="X13775" s="217">
        <v>3.1830238726790401</v>
      </c>
      <c r="Y13775" s="217">
        <v>0.26525198938992001</v>
      </c>
    </row>
    <row r="13776" spans="2:25">
      <c r="B13776" s="217" t="s">
        <v>13946</v>
      </c>
      <c r="C13776" s="217" t="s">
        <v>11696</v>
      </c>
      <c r="D13776" s="217" t="s">
        <v>17</v>
      </c>
      <c r="E13776" s="217" t="s">
        <v>88</v>
      </c>
      <c r="F13776" s="217" t="s">
        <v>12</v>
      </c>
      <c r="G13776" s="217" t="s">
        <v>49</v>
      </c>
      <c r="H13776" s="217" t="s">
        <v>170</v>
      </c>
      <c r="I13776" s="217">
        <v>6</v>
      </c>
      <c r="J13776" s="217">
        <v>6</v>
      </c>
      <c r="K13776" s="217">
        <v>0</v>
      </c>
      <c r="L13776" s="217">
        <v>2</v>
      </c>
      <c r="M13776" s="217">
        <v>422.27373068432701</v>
      </c>
      <c r="N13776" s="217">
        <v>14.2087929321972</v>
      </c>
      <c r="O13776" s="217">
        <v>14.2087929321972</v>
      </c>
      <c r="P13776" s="217">
        <v>0</v>
      </c>
      <c r="Q13776" s="217">
        <v>14.2087929321972</v>
      </c>
      <c r="R13776" s="217">
        <v>14.2087929321972</v>
      </c>
      <c r="S13776" s="217">
        <v>0</v>
      </c>
      <c r="T13776" s="217">
        <v>14.2087929321972</v>
      </c>
      <c r="U13776" s="217">
        <v>14.2087929321972</v>
      </c>
      <c r="V13776" s="217">
        <v>0</v>
      </c>
      <c r="W13776" s="217">
        <v>14.2087929321972</v>
      </c>
      <c r="X13776" s="217">
        <v>14.2087929321972</v>
      </c>
      <c r="Y13776" s="217">
        <v>0</v>
      </c>
    </row>
    <row r="13777" spans="2:25">
      <c r="B13777" s="217" t="s">
        <v>13947</v>
      </c>
      <c r="C13777" s="217" t="s">
        <v>11696</v>
      </c>
      <c r="D13777" s="217" t="s">
        <v>17</v>
      </c>
      <c r="E13777" s="217" t="s">
        <v>88</v>
      </c>
      <c r="F13777" s="217" t="s">
        <v>12</v>
      </c>
      <c r="G13777" s="217" t="s">
        <v>49</v>
      </c>
      <c r="H13777" s="217" t="s">
        <v>172</v>
      </c>
      <c r="I13777" s="217">
        <v>4</v>
      </c>
      <c r="J13777" s="217">
        <v>4</v>
      </c>
      <c r="K13777" s="217">
        <v>0</v>
      </c>
      <c r="L13777" s="217">
        <v>13</v>
      </c>
      <c r="M13777" s="217">
        <v>557.04194260485701</v>
      </c>
      <c r="N13777" s="217">
        <v>7.1807878259491202</v>
      </c>
      <c r="O13777" s="217">
        <v>7.1807878259491202</v>
      </c>
      <c r="P13777" s="217">
        <v>0</v>
      </c>
      <c r="Q13777" s="217">
        <v>7.1807878259491202</v>
      </c>
      <c r="R13777" s="217">
        <v>7.1807878259491202</v>
      </c>
      <c r="S13777" s="217">
        <v>0</v>
      </c>
      <c r="T13777" s="217">
        <v>7.1807878259491202</v>
      </c>
      <c r="U13777" s="217">
        <v>7.1807878259491202</v>
      </c>
      <c r="V13777" s="217">
        <v>0</v>
      </c>
      <c r="W13777" s="217">
        <v>7.1807878259491202</v>
      </c>
      <c r="X13777" s="217">
        <v>7.1807878259491202</v>
      </c>
      <c r="Y13777" s="217">
        <v>0</v>
      </c>
    </row>
    <row r="13778" spans="2:25">
      <c r="B13778" s="217" t="s">
        <v>13948</v>
      </c>
      <c r="C13778" s="217" t="s">
        <v>11696</v>
      </c>
      <c r="D13778" s="217" t="s">
        <v>17</v>
      </c>
      <c r="E13778" s="217" t="s">
        <v>88</v>
      </c>
      <c r="F13778" s="217" t="s">
        <v>12</v>
      </c>
      <c r="G13778" s="217" t="s">
        <v>49</v>
      </c>
      <c r="H13778" s="217" t="s">
        <v>174</v>
      </c>
      <c r="I13778" s="217">
        <v>20</v>
      </c>
      <c r="J13778" s="217">
        <v>19</v>
      </c>
      <c r="K13778" s="217">
        <v>1</v>
      </c>
      <c r="L13778" s="217">
        <v>23</v>
      </c>
      <c r="M13778" s="217">
        <v>781.65562913907297</v>
      </c>
      <c r="N13778" s="217">
        <v>25.586715241887699</v>
      </c>
      <c r="O13778" s="217">
        <v>24.307379479793301</v>
      </c>
      <c r="P13778" s="217">
        <v>1.2793357620943799</v>
      </c>
      <c r="Q13778" s="217">
        <v>25.586715241887699</v>
      </c>
      <c r="R13778" s="217">
        <v>24.307379479793301</v>
      </c>
      <c r="S13778" s="217">
        <v>1.2793357620943799</v>
      </c>
      <c r="T13778" s="217">
        <v>25.586715241887699</v>
      </c>
      <c r="U13778" s="217">
        <v>24.307379479793301</v>
      </c>
      <c r="V13778" s="217">
        <v>1.2793357620943799</v>
      </c>
      <c r="W13778" s="217">
        <v>25.586715241887699</v>
      </c>
      <c r="X13778" s="217">
        <v>24.307379479793301</v>
      </c>
      <c r="Y13778" s="217">
        <v>1.2793357620943799</v>
      </c>
    </row>
    <row r="13779" spans="2:25">
      <c r="B13779" s="217" t="s">
        <v>13949</v>
      </c>
      <c r="C13779" s="217" t="s">
        <v>11696</v>
      </c>
      <c r="D13779" s="217" t="s">
        <v>17</v>
      </c>
      <c r="E13779" s="217" t="s">
        <v>88</v>
      </c>
      <c r="F13779" s="217" t="s">
        <v>12</v>
      </c>
      <c r="G13779" s="217" t="s">
        <v>49</v>
      </c>
      <c r="H13779" s="217" t="s">
        <v>176</v>
      </c>
      <c r="I13779" s="217">
        <v>3</v>
      </c>
      <c r="J13779" s="217">
        <v>3</v>
      </c>
      <c r="K13779" s="217">
        <v>0</v>
      </c>
      <c r="L13779" s="217">
        <v>12</v>
      </c>
      <c r="M13779" s="217">
        <v>1203.9293598234001</v>
      </c>
      <c r="N13779" s="217">
        <v>2.4918405515420399</v>
      </c>
      <c r="O13779" s="217">
        <v>2.4918405515420399</v>
      </c>
      <c r="P13779" s="217">
        <v>0</v>
      </c>
      <c r="Q13779" s="217">
        <v>2.4918405515420399</v>
      </c>
      <c r="R13779" s="217">
        <v>2.4918405515420399</v>
      </c>
      <c r="S13779" s="217">
        <v>0</v>
      </c>
      <c r="T13779" s="217">
        <v>2.4918405515420399</v>
      </c>
      <c r="U13779" s="217">
        <v>2.4918405515420399</v>
      </c>
      <c r="V13779" s="217">
        <v>0</v>
      </c>
      <c r="W13779" s="217">
        <v>2.4918405515420399</v>
      </c>
      <c r="X13779" s="217">
        <v>2.4918405515420399</v>
      </c>
      <c r="Y13779" s="217">
        <v>0</v>
      </c>
    </row>
    <row r="13780" spans="2:25">
      <c r="B13780" s="217" t="s">
        <v>13950</v>
      </c>
      <c r="C13780" s="217" t="s">
        <v>11696</v>
      </c>
      <c r="D13780" s="217" t="s">
        <v>17</v>
      </c>
      <c r="E13780" s="217" t="s">
        <v>88</v>
      </c>
      <c r="F13780" s="217" t="s">
        <v>12</v>
      </c>
      <c r="G13780" s="217" t="s">
        <v>49</v>
      </c>
      <c r="H13780" s="217" t="s">
        <v>178</v>
      </c>
      <c r="I13780" s="217">
        <v>2</v>
      </c>
      <c r="J13780" s="217">
        <v>2</v>
      </c>
      <c r="K13780" s="217">
        <v>0</v>
      </c>
      <c r="L13780" s="217">
        <v>17</v>
      </c>
      <c r="M13780" s="217">
        <v>1105.0993377483401</v>
      </c>
      <c r="N13780" s="217">
        <v>1.80979205369449</v>
      </c>
      <c r="O13780" s="217">
        <v>1.80979205369449</v>
      </c>
      <c r="P13780" s="217">
        <v>0</v>
      </c>
      <c r="Q13780" s="217">
        <v>1.80979205369449</v>
      </c>
      <c r="R13780" s="217">
        <v>1.80979205369449</v>
      </c>
      <c r="S13780" s="217">
        <v>0</v>
      </c>
      <c r="T13780" s="217">
        <v>1.80979205369449</v>
      </c>
      <c r="U13780" s="217">
        <v>1.80979205369449</v>
      </c>
      <c r="V13780" s="217">
        <v>0</v>
      </c>
      <c r="W13780" s="217">
        <v>1.80979205369449</v>
      </c>
      <c r="X13780" s="217">
        <v>1.80979205369449</v>
      </c>
      <c r="Y13780" s="217">
        <v>0</v>
      </c>
    </row>
    <row r="13781" spans="2:25">
      <c r="B13781" s="217" t="s">
        <v>13951</v>
      </c>
      <c r="C13781" s="217" t="s">
        <v>11696</v>
      </c>
      <c r="D13781" s="217" t="s">
        <v>17</v>
      </c>
      <c r="E13781" s="217" t="s">
        <v>88</v>
      </c>
      <c r="F13781" s="217" t="s">
        <v>12</v>
      </c>
      <c r="G13781" s="217" t="s">
        <v>49</v>
      </c>
      <c r="H13781" s="217" t="s">
        <v>5</v>
      </c>
      <c r="I13781" s="217">
        <v>35</v>
      </c>
      <c r="J13781" s="217">
        <v>34</v>
      </c>
      <c r="K13781" s="217">
        <v>1</v>
      </c>
      <c r="L13781" s="217">
        <v>67</v>
      </c>
      <c r="M13781" s="217">
        <v>4070</v>
      </c>
      <c r="N13781" s="217">
        <v>8.5995085995085994</v>
      </c>
      <c r="O13781" s="217">
        <v>8.3538083538083505</v>
      </c>
      <c r="P13781" s="217">
        <v>0.24570024570024601</v>
      </c>
      <c r="Q13781" s="217">
        <v>8.5995085995085994</v>
      </c>
      <c r="R13781" s="217">
        <v>8.3538083538083505</v>
      </c>
      <c r="S13781" s="217">
        <v>0.24570024570024601</v>
      </c>
      <c r="T13781" s="217">
        <v>8.5995085995085994</v>
      </c>
      <c r="U13781" s="217">
        <v>8.3538083538083505</v>
      </c>
      <c r="V13781" s="217">
        <v>0.24570024570024601</v>
      </c>
      <c r="W13781" s="217">
        <v>8.5995085995085994</v>
      </c>
      <c r="X13781" s="217">
        <v>8.3538083538083505</v>
      </c>
      <c r="Y13781" s="217">
        <v>0.24570024570024601</v>
      </c>
    </row>
    <row r="13782" spans="2:25">
      <c r="B13782" s="217" t="s">
        <v>13952</v>
      </c>
      <c r="C13782" s="217" t="s">
        <v>11696</v>
      </c>
      <c r="D13782" s="217" t="s">
        <v>17</v>
      </c>
      <c r="E13782" s="217" t="s">
        <v>88</v>
      </c>
      <c r="F13782" s="217" t="s">
        <v>9</v>
      </c>
      <c r="G13782" s="217" t="s">
        <v>49</v>
      </c>
      <c r="H13782" s="217" t="s">
        <v>170</v>
      </c>
      <c r="I13782" s="217">
        <v>0</v>
      </c>
      <c r="J13782" s="217">
        <v>0</v>
      </c>
      <c r="K13782" s="217">
        <v>0</v>
      </c>
      <c r="L13782" s="217">
        <v>17</v>
      </c>
      <c r="M13782" s="217">
        <v>458.893528183716</v>
      </c>
      <c r="N13782" s="217">
        <v>0</v>
      </c>
      <c r="O13782" s="217">
        <v>0</v>
      </c>
      <c r="P13782" s="217">
        <v>0</v>
      </c>
      <c r="Q13782" s="217">
        <v>0</v>
      </c>
      <c r="R13782" s="217">
        <v>0</v>
      </c>
      <c r="S13782" s="217">
        <v>0</v>
      </c>
      <c r="T13782" s="217">
        <v>0</v>
      </c>
      <c r="U13782" s="217">
        <v>0</v>
      </c>
      <c r="V13782" s="217">
        <v>0</v>
      </c>
      <c r="W13782" s="217">
        <v>0</v>
      </c>
      <c r="X13782" s="217">
        <v>0</v>
      </c>
      <c r="Y13782" s="217">
        <v>0</v>
      </c>
    </row>
    <row r="13783" spans="2:25">
      <c r="B13783" s="217" t="s">
        <v>13953</v>
      </c>
      <c r="C13783" s="217" t="s">
        <v>11696</v>
      </c>
      <c r="D13783" s="217" t="s">
        <v>17</v>
      </c>
      <c r="E13783" s="217" t="s">
        <v>88</v>
      </c>
      <c r="F13783" s="217" t="s">
        <v>9</v>
      </c>
      <c r="G13783" s="217" t="s">
        <v>49</v>
      </c>
      <c r="H13783" s="217" t="s">
        <v>172</v>
      </c>
      <c r="I13783" s="217">
        <v>4</v>
      </c>
      <c r="J13783" s="217">
        <v>4</v>
      </c>
      <c r="K13783" s="217">
        <v>0</v>
      </c>
      <c r="L13783" s="217">
        <v>19</v>
      </c>
      <c r="M13783" s="217">
        <v>584.86430062630495</v>
      </c>
      <c r="N13783" s="217">
        <v>6.8391932893092999</v>
      </c>
      <c r="O13783" s="217">
        <v>6.8391932893092999</v>
      </c>
      <c r="P13783" s="217">
        <v>0</v>
      </c>
      <c r="Q13783" s="217">
        <v>6.8391932893092999</v>
      </c>
      <c r="R13783" s="217">
        <v>6.8391932893092999</v>
      </c>
      <c r="S13783" s="217">
        <v>0</v>
      </c>
      <c r="T13783" s="217">
        <v>6.8391932893092999</v>
      </c>
      <c r="U13783" s="217">
        <v>6.8391932893092999</v>
      </c>
      <c r="V13783" s="217">
        <v>0</v>
      </c>
      <c r="W13783" s="217">
        <v>6.8391932893092999</v>
      </c>
      <c r="X13783" s="217">
        <v>6.8391932893092999</v>
      </c>
      <c r="Y13783" s="217">
        <v>0</v>
      </c>
    </row>
    <row r="13784" spans="2:25">
      <c r="B13784" s="217" t="s">
        <v>13954</v>
      </c>
      <c r="C13784" s="217" t="s">
        <v>11696</v>
      </c>
      <c r="D13784" s="217" t="s">
        <v>17</v>
      </c>
      <c r="E13784" s="217" t="s">
        <v>88</v>
      </c>
      <c r="F13784" s="217" t="s">
        <v>9</v>
      </c>
      <c r="G13784" s="217" t="s">
        <v>49</v>
      </c>
      <c r="H13784" s="217" t="s">
        <v>174</v>
      </c>
      <c r="I13784" s="217">
        <v>1</v>
      </c>
      <c r="J13784" s="217">
        <v>1</v>
      </c>
      <c r="K13784" s="217">
        <v>0</v>
      </c>
      <c r="L13784" s="217">
        <v>36</v>
      </c>
      <c r="M13784" s="217">
        <v>1016.76409185804</v>
      </c>
      <c r="N13784" s="217">
        <v>0.983512309303328</v>
      </c>
      <c r="O13784" s="217">
        <v>0.983512309303328</v>
      </c>
      <c r="P13784" s="217">
        <v>0</v>
      </c>
      <c r="Q13784" s="217">
        <v>0.983512309303328</v>
      </c>
      <c r="R13784" s="217">
        <v>0.983512309303328</v>
      </c>
      <c r="S13784" s="217">
        <v>0</v>
      </c>
      <c r="T13784" s="217">
        <v>0.983512309303328</v>
      </c>
      <c r="U13784" s="217">
        <v>0.983512309303328</v>
      </c>
      <c r="V13784" s="217">
        <v>0</v>
      </c>
      <c r="W13784" s="217">
        <v>0.983512309303328</v>
      </c>
      <c r="X13784" s="217">
        <v>0.983512309303328</v>
      </c>
      <c r="Y13784" s="217">
        <v>0</v>
      </c>
    </row>
    <row r="13785" spans="2:25">
      <c r="B13785" s="217" t="s">
        <v>13955</v>
      </c>
      <c r="C13785" s="217" t="s">
        <v>11696</v>
      </c>
      <c r="D13785" s="217" t="s">
        <v>17</v>
      </c>
      <c r="E13785" s="217" t="s">
        <v>88</v>
      </c>
      <c r="F13785" s="217" t="s">
        <v>9</v>
      </c>
      <c r="G13785" s="217" t="s">
        <v>49</v>
      </c>
      <c r="H13785" s="217" t="s">
        <v>176</v>
      </c>
      <c r="I13785" s="217">
        <v>1</v>
      </c>
      <c r="J13785" s="217">
        <v>1</v>
      </c>
      <c r="K13785" s="217">
        <v>0</v>
      </c>
      <c r="L13785" s="217">
        <v>29</v>
      </c>
      <c r="M13785" s="217">
        <v>1178.7265135699399</v>
      </c>
      <c r="N13785" s="217">
        <v>0.84837321336852001</v>
      </c>
      <c r="O13785" s="217">
        <v>0.84837321336852001</v>
      </c>
      <c r="P13785" s="217">
        <v>0</v>
      </c>
      <c r="Q13785" s="217">
        <v>0.84837321336852001</v>
      </c>
      <c r="R13785" s="217">
        <v>0.84837321336852001</v>
      </c>
      <c r="S13785" s="217">
        <v>0</v>
      </c>
      <c r="T13785" s="217">
        <v>0.84837321336852001</v>
      </c>
      <c r="U13785" s="217">
        <v>0.84837321336852001</v>
      </c>
      <c r="V13785" s="217">
        <v>0</v>
      </c>
      <c r="W13785" s="217">
        <v>0.84837321336852001</v>
      </c>
      <c r="X13785" s="217">
        <v>0.84837321336852001</v>
      </c>
      <c r="Y13785" s="217">
        <v>0</v>
      </c>
    </row>
    <row r="13786" spans="2:25">
      <c r="B13786" s="217" t="s">
        <v>13956</v>
      </c>
      <c r="C13786" s="217" t="s">
        <v>11696</v>
      </c>
      <c r="D13786" s="217" t="s">
        <v>17</v>
      </c>
      <c r="E13786" s="217" t="s">
        <v>88</v>
      </c>
      <c r="F13786" s="217" t="s">
        <v>9</v>
      </c>
      <c r="G13786" s="217" t="s">
        <v>49</v>
      </c>
      <c r="H13786" s="217" t="s">
        <v>178</v>
      </c>
      <c r="I13786" s="217">
        <v>3</v>
      </c>
      <c r="J13786" s="217">
        <v>3</v>
      </c>
      <c r="K13786" s="217">
        <v>0</v>
      </c>
      <c r="L13786" s="217">
        <v>21</v>
      </c>
      <c r="M13786" s="217">
        <v>1070.7515657619999</v>
      </c>
      <c r="N13786" s="217">
        <v>2.8017703601161998</v>
      </c>
      <c r="O13786" s="217">
        <v>2.8017703601161998</v>
      </c>
      <c r="P13786" s="217">
        <v>0</v>
      </c>
      <c r="Q13786" s="217">
        <v>2.8017703601161998</v>
      </c>
      <c r="R13786" s="217">
        <v>2.8017703601161998</v>
      </c>
      <c r="S13786" s="217">
        <v>0</v>
      </c>
      <c r="T13786" s="217">
        <v>2.8017703601161998</v>
      </c>
      <c r="U13786" s="217">
        <v>2.8017703601161998</v>
      </c>
      <c r="V13786" s="217">
        <v>0</v>
      </c>
      <c r="W13786" s="217">
        <v>2.8017703601161998</v>
      </c>
      <c r="X13786" s="217">
        <v>2.8017703601161998</v>
      </c>
      <c r="Y13786" s="217">
        <v>0</v>
      </c>
    </row>
    <row r="13787" spans="2:25">
      <c r="B13787" s="217" t="s">
        <v>13957</v>
      </c>
      <c r="C13787" s="217" t="s">
        <v>11696</v>
      </c>
      <c r="D13787" s="217" t="s">
        <v>17</v>
      </c>
      <c r="E13787" s="217" t="s">
        <v>88</v>
      </c>
      <c r="F13787" s="217" t="s">
        <v>9</v>
      </c>
      <c r="G13787" s="217" t="s">
        <v>49</v>
      </c>
      <c r="H13787" s="217" t="s">
        <v>5</v>
      </c>
      <c r="I13787" s="217">
        <v>9</v>
      </c>
      <c r="J13787" s="217">
        <v>9</v>
      </c>
      <c r="K13787" s="217">
        <v>0</v>
      </c>
      <c r="L13787" s="217">
        <v>122</v>
      </c>
      <c r="M13787" s="217">
        <v>4310</v>
      </c>
      <c r="N13787" s="217">
        <v>2.0881670533642702</v>
      </c>
      <c r="O13787" s="217">
        <v>2.0881670533642702</v>
      </c>
      <c r="P13787" s="217">
        <v>0</v>
      </c>
      <c r="Q13787" s="217">
        <v>2.0881670533642702</v>
      </c>
      <c r="R13787" s="217">
        <v>2.0881670533642702</v>
      </c>
      <c r="S13787" s="217">
        <v>0</v>
      </c>
      <c r="T13787" s="217">
        <v>2.0881670533642702</v>
      </c>
      <c r="U13787" s="217">
        <v>2.0881670533642702</v>
      </c>
      <c r="V13787" s="217">
        <v>0</v>
      </c>
      <c r="W13787" s="217">
        <v>2.0881670533642702</v>
      </c>
      <c r="X13787" s="217">
        <v>2.0881670533642702</v>
      </c>
      <c r="Y13787" s="217">
        <v>0</v>
      </c>
    </row>
    <row r="13788" spans="2:25">
      <c r="B13788" s="217" t="s">
        <v>13958</v>
      </c>
      <c r="C13788" s="217" t="s">
        <v>11696</v>
      </c>
      <c r="D13788" s="217" t="s">
        <v>17</v>
      </c>
      <c r="E13788" s="217" t="s">
        <v>88</v>
      </c>
      <c r="F13788" s="217" t="s">
        <v>5</v>
      </c>
      <c r="G13788" s="217" t="s">
        <v>49</v>
      </c>
      <c r="H13788" s="217" t="s">
        <v>170</v>
      </c>
      <c r="I13788" s="217">
        <v>6</v>
      </c>
      <c r="J13788" s="217">
        <v>6</v>
      </c>
      <c r="K13788" s="217">
        <v>0</v>
      </c>
      <c r="L13788" s="217">
        <v>19</v>
      </c>
      <c r="M13788" s="217">
        <v>881.16725886804295</v>
      </c>
      <c r="N13788" s="217">
        <v>6.8091499537870597</v>
      </c>
      <c r="O13788" s="217">
        <v>6.8091499537870597</v>
      </c>
      <c r="P13788" s="217">
        <v>0</v>
      </c>
      <c r="Q13788" s="217">
        <v>6.8091499537870597</v>
      </c>
      <c r="R13788" s="217">
        <v>6.8091499537870597</v>
      </c>
      <c r="S13788" s="217">
        <v>0</v>
      </c>
      <c r="T13788" s="217">
        <v>6.8091499537870597</v>
      </c>
      <c r="U13788" s="217">
        <v>6.8091499537870597</v>
      </c>
      <c r="V13788" s="217">
        <v>0</v>
      </c>
      <c r="W13788" s="217">
        <v>6.8091499537870597</v>
      </c>
      <c r="X13788" s="217">
        <v>6.8091499537870597</v>
      </c>
      <c r="Y13788" s="217">
        <v>0</v>
      </c>
    </row>
    <row r="13789" spans="2:25">
      <c r="B13789" s="217" t="s">
        <v>13959</v>
      </c>
      <c r="C13789" s="217" t="s">
        <v>11696</v>
      </c>
      <c r="D13789" s="217" t="s">
        <v>17</v>
      </c>
      <c r="E13789" s="217" t="s">
        <v>88</v>
      </c>
      <c r="F13789" s="217" t="s">
        <v>5</v>
      </c>
      <c r="G13789" s="217" t="s">
        <v>49</v>
      </c>
      <c r="H13789" s="217" t="s">
        <v>172</v>
      </c>
      <c r="I13789" s="217">
        <v>8</v>
      </c>
      <c r="J13789" s="217">
        <v>8</v>
      </c>
      <c r="K13789" s="217">
        <v>0</v>
      </c>
      <c r="L13789" s="217">
        <v>32</v>
      </c>
      <c r="M13789" s="217">
        <v>1141.90624323116</v>
      </c>
      <c r="N13789" s="217">
        <v>7.0058291102455401</v>
      </c>
      <c r="O13789" s="217">
        <v>7.0058291102455401</v>
      </c>
      <c r="P13789" s="217">
        <v>0</v>
      </c>
      <c r="Q13789" s="217">
        <v>7.0058291102455401</v>
      </c>
      <c r="R13789" s="217">
        <v>7.0058291102455401</v>
      </c>
      <c r="S13789" s="217">
        <v>0</v>
      </c>
      <c r="T13789" s="217">
        <v>7.0058291102455401</v>
      </c>
      <c r="U13789" s="217">
        <v>7.0058291102455401</v>
      </c>
      <c r="V13789" s="217">
        <v>0</v>
      </c>
      <c r="W13789" s="217">
        <v>7.0058291102455401</v>
      </c>
      <c r="X13789" s="217">
        <v>7.0058291102455401</v>
      </c>
      <c r="Y13789" s="217">
        <v>0</v>
      </c>
    </row>
    <row r="13790" spans="2:25">
      <c r="B13790" s="217" t="s">
        <v>13960</v>
      </c>
      <c r="C13790" s="217" t="s">
        <v>11696</v>
      </c>
      <c r="D13790" s="217" t="s">
        <v>17</v>
      </c>
      <c r="E13790" s="217" t="s">
        <v>88</v>
      </c>
      <c r="F13790" s="217" t="s">
        <v>5</v>
      </c>
      <c r="G13790" s="217" t="s">
        <v>49</v>
      </c>
      <c r="H13790" s="217" t="s">
        <v>174</v>
      </c>
      <c r="I13790" s="217">
        <v>21</v>
      </c>
      <c r="J13790" s="217">
        <v>20</v>
      </c>
      <c r="K13790" s="217">
        <v>1</v>
      </c>
      <c r="L13790" s="217">
        <v>59</v>
      </c>
      <c r="M13790" s="217">
        <v>1798.4197209971101</v>
      </c>
      <c r="N13790" s="217">
        <v>11.6769182159306</v>
      </c>
      <c r="O13790" s="217">
        <v>11.1208744913625</v>
      </c>
      <c r="P13790" s="217">
        <v>0.55604372456812401</v>
      </c>
      <c r="Q13790" s="217">
        <v>11.6769182159306</v>
      </c>
      <c r="R13790" s="217">
        <v>11.1208744913625</v>
      </c>
      <c r="S13790" s="217">
        <v>0.55604372456812401</v>
      </c>
      <c r="T13790" s="217">
        <v>11.6769182159306</v>
      </c>
      <c r="U13790" s="217">
        <v>11.1208744913625</v>
      </c>
      <c r="V13790" s="217">
        <v>0.55604372456812401</v>
      </c>
      <c r="W13790" s="217">
        <v>11.6769182159306</v>
      </c>
      <c r="X13790" s="217">
        <v>11.1208744913625</v>
      </c>
      <c r="Y13790" s="217">
        <v>0.55604372456812401</v>
      </c>
    </row>
    <row r="13791" spans="2:25">
      <c r="B13791" s="217" t="s">
        <v>13961</v>
      </c>
      <c r="C13791" s="217" t="s">
        <v>11696</v>
      </c>
      <c r="D13791" s="217" t="s">
        <v>17</v>
      </c>
      <c r="E13791" s="217" t="s">
        <v>88</v>
      </c>
      <c r="F13791" s="217" t="s">
        <v>5</v>
      </c>
      <c r="G13791" s="217" t="s">
        <v>49</v>
      </c>
      <c r="H13791" s="217" t="s">
        <v>176</v>
      </c>
      <c r="I13791" s="217">
        <v>4</v>
      </c>
      <c r="J13791" s="217">
        <v>4</v>
      </c>
      <c r="K13791" s="217">
        <v>0</v>
      </c>
      <c r="L13791" s="217">
        <v>41</v>
      </c>
      <c r="M13791" s="217">
        <v>2382.6558733933398</v>
      </c>
      <c r="N13791" s="217">
        <v>1.67879887509868</v>
      </c>
      <c r="O13791" s="217">
        <v>1.67879887509868</v>
      </c>
      <c r="P13791" s="217">
        <v>0</v>
      </c>
      <c r="Q13791" s="217">
        <v>1.67879887509868</v>
      </c>
      <c r="R13791" s="217">
        <v>1.67879887509868</v>
      </c>
      <c r="S13791" s="217">
        <v>0</v>
      </c>
      <c r="T13791" s="217">
        <v>1.67879887509868</v>
      </c>
      <c r="U13791" s="217">
        <v>1.67879887509868</v>
      </c>
      <c r="V13791" s="217">
        <v>0</v>
      </c>
      <c r="W13791" s="217">
        <v>1.67879887509868</v>
      </c>
      <c r="X13791" s="217">
        <v>1.67879887509868</v>
      </c>
      <c r="Y13791" s="217">
        <v>0</v>
      </c>
    </row>
    <row r="13792" spans="2:25">
      <c r="B13792" s="217" t="s">
        <v>13962</v>
      </c>
      <c r="C13792" s="217" t="s">
        <v>11696</v>
      </c>
      <c r="D13792" s="217" t="s">
        <v>17</v>
      </c>
      <c r="E13792" s="217" t="s">
        <v>88</v>
      </c>
      <c r="F13792" s="217" t="s">
        <v>5</v>
      </c>
      <c r="G13792" s="217" t="s">
        <v>49</v>
      </c>
      <c r="H13792" s="217" t="s">
        <v>178</v>
      </c>
      <c r="I13792" s="217">
        <v>5</v>
      </c>
      <c r="J13792" s="217">
        <v>5</v>
      </c>
      <c r="K13792" s="217">
        <v>0</v>
      </c>
      <c r="L13792" s="217">
        <v>38</v>
      </c>
      <c r="M13792" s="217">
        <v>2175.8509035103498</v>
      </c>
      <c r="N13792" s="217">
        <v>2.2979515700884598</v>
      </c>
      <c r="O13792" s="217">
        <v>2.2979515700884598</v>
      </c>
      <c r="P13792" s="217">
        <v>0</v>
      </c>
      <c r="Q13792" s="217">
        <v>2.2979515700884598</v>
      </c>
      <c r="R13792" s="217">
        <v>2.2979515700884598</v>
      </c>
      <c r="S13792" s="217">
        <v>0</v>
      </c>
      <c r="T13792" s="217">
        <v>2.2979515700884598</v>
      </c>
      <c r="U13792" s="217">
        <v>2.2979515700884598</v>
      </c>
      <c r="V13792" s="217">
        <v>0</v>
      </c>
      <c r="W13792" s="217">
        <v>2.2979515700884598</v>
      </c>
      <c r="X13792" s="217">
        <v>2.2979515700884598</v>
      </c>
      <c r="Y13792" s="217">
        <v>0</v>
      </c>
    </row>
    <row r="13793" spans="2:25">
      <c r="B13793" s="217" t="s">
        <v>13963</v>
      </c>
      <c r="C13793" s="217" t="s">
        <v>11696</v>
      </c>
      <c r="D13793" s="217" t="s">
        <v>17</v>
      </c>
      <c r="E13793" s="217" t="s">
        <v>88</v>
      </c>
      <c r="F13793" s="217" t="s">
        <v>5</v>
      </c>
      <c r="G13793" s="217" t="s">
        <v>49</v>
      </c>
      <c r="H13793" s="217" t="s">
        <v>5</v>
      </c>
      <c r="I13793" s="217">
        <v>44</v>
      </c>
      <c r="J13793" s="217">
        <v>43</v>
      </c>
      <c r="K13793" s="217">
        <v>1</v>
      </c>
      <c r="L13793" s="217">
        <v>189</v>
      </c>
      <c r="M13793" s="217">
        <v>8380</v>
      </c>
      <c r="N13793" s="217">
        <v>5.2505966587112196</v>
      </c>
      <c r="O13793" s="217">
        <v>5.1312649164677797</v>
      </c>
      <c r="P13793" s="217">
        <v>0.119331742243437</v>
      </c>
      <c r="Q13793" s="217">
        <v>5.2505966587112196</v>
      </c>
      <c r="R13793" s="217">
        <v>5.1312649164677797</v>
      </c>
      <c r="S13793" s="217">
        <v>0.119331742243437</v>
      </c>
      <c r="T13793" s="217">
        <v>5.2505966587112196</v>
      </c>
      <c r="U13793" s="217">
        <v>5.1312649164677797</v>
      </c>
      <c r="V13793" s="217">
        <v>0.119331742243437</v>
      </c>
      <c r="W13793" s="217">
        <v>5.2505966587112196</v>
      </c>
      <c r="X13793" s="217">
        <v>5.1312649164677797</v>
      </c>
      <c r="Y13793" s="217">
        <v>0.119331742243437</v>
      </c>
    </row>
    <row r="13794" spans="2:25">
      <c r="B13794" s="217" t="s">
        <v>13964</v>
      </c>
      <c r="C13794" s="217" t="s">
        <v>11696</v>
      </c>
      <c r="D13794" s="217" t="s">
        <v>17</v>
      </c>
      <c r="E13794" s="217" t="s">
        <v>88</v>
      </c>
      <c r="F13794" s="217" t="s">
        <v>12</v>
      </c>
      <c r="G13794" s="217" t="s">
        <v>13</v>
      </c>
      <c r="H13794" s="217" t="s">
        <v>170</v>
      </c>
      <c r="I13794" s="217">
        <v>0</v>
      </c>
      <c r="J13794" s="217">
        <v>0</v>
      </c>
      <c r="K13794" s="217">
        <v>0</v>
      </c>
      <c r="L13794" s="217">
        <v>0</v>
      </c>
      <c r="M13794" s="217">
        <v>23.571428571428601</v>
      </c>
      <c r="N13794" s="217">
        <v>0</v>
      </c>
      <c r="O13794" s="217">
        <v>0</v>
      </c>
      <c r="P13794" s="217">
        <v>0</v>
      </c>
      <c r="Q13794" s="217">
        <v>0</v>
      </c>
      <c r="R13794" s="217">
        <v>0</v>
      </c>
      <c r="S13794" s="217">
        <v>0</v>
      </c>
      <c r="T13794" s="217">
        <v>0</v>
      </c>
      <c r="U13794" s="217">
        <v>0</v>
      </c>
      <c r="V13794" s="217">
        <v>0</v>
      </c>
      <c r="W13794" s="217">
        <v>0</v>
      </c>
      <c r="X13794" s="217">
        <v>0</v>
      </c>
      <c r="Y13794" s="217">
        <v>0</v>
      </c>
    </row>
    <row r="13795" spans="2:25">
      <c r="B13795" s="217" t="s">
        <v>13965</v>
      </c>
      <c r="C13795" s="217" t="s">
        <v>11696</v>
      </c>
      <c r="D13795" s="217" t="s">
        <v>17</v>
      </c>
      <c r="E13795" s="217" t="s">
        <v>88</v>
      </c>
      <c r="F13795" s="217" t="s">
        <v>12</v>
      </c>
      <c r="G13795" s="217" t="s">
        <v>13</v>
      </c>
      <c r="H13795" s="217" t="s">
        <v>172</v>
      </c>
      <c r="I13795" s="217">
        <v>0</v>
      </c>
      <c r="J13795" s="217">
        <v>0</v>
      </c>
      <c r="K13795" s="217">
        <v>0</v>
      </c>
      <c r="L13795" s="217">
        <v>1</v>
      </c>
      <c r="M13795" s="217">
        <v>11.785714285714301</v>
      </c>
      <c r="N13795" s="217">
        <v>0</v>
      </c>
      <c r="O13795" s="217">
        <v>0</v>
      </c>
      <c r="P13795" s="217">
        <v>0</v>
      </c>
      <c r="Q13795" s="217">
        <v>0</v>
      </c>
      <c r="R13795" s="217">
        <v>0</v>
      </c>
      <c r="S13795" s="217">
        <v>0</v>
      </c>
      <c r="T13795" s="217">
        <v>0</v>
      </c>
      <c r="U13795" s="217">
        <v>0</v>
      </c>
      <c r="V13795" s="217">
        <v>0</v>
      </c>
      <c r="W13795" s="217">
        <v>0</v>
      </c>
      <c r="X13795" s="217">
        <v>0</v>
      </c>
      <c r="Y13795" s="217">
        <v>0</v>
      </c>
    </row>
    <row r="13796" spans="2:25">
      <c r="B13796" s="217" t="s">
        <v>13966</v>
      </c>
      <c r="C13796" s="217" t="s">
        <v>11696</v>
      </c>
      <c r="D13796" s="217" t="s">
        <v>17</v>
      </c>
      <c r="E13796" s="217" t="s">
        <v>88</v>
      </c>
      <c r="F13796" s="217" t="s">
        <v>12</v>
      </c>
      <c r="G13796" s="217" t="s">
        <v>13</v>
      </c>
      <c r="H13796" s="217" t="s">
        <v>174</v>
      </c>
      <c r="I13796" s="217">
        <v>0</v>
      </c>
      <c r="J13796" s="217">
        <v>0</v>
      </c>
      <c r="K13796" s="217">
        <v>0</v>
      </c>
      <c r="L13796" s="217">
        <v>1</v>
      </c>
      <c r="M13796" s="217">
        <v>70.714285714285694</v>
      </c>
      <c r="N13796" s="217">
        <v>0</v>
      </c>
      <c r="O13796" s="217">
        <v>0</v>
      </c>
      <c r="P13796" s="217">
        <v>0</v>
      </c>
      <c r="Q13796" s="217">
        <v>0</v>
      </c>
      <c r="R13796" s="217">
        <v>0</v>
      </c>
      <c r="S13796" s="217">
        <v>0</v>
      </c>
      <c r="T13796" s="217">
        <v>0</v>
      </c>
      <c r="U13796" s="217">
        <v>0</v>
      </c>
      <c r="V13796" s="217">
        <v>0</v>
      </c>
      <c r="W13796" s="217">
        <v>0</v>
      </c>
      <c r="X13796" s="217">
        <v>0</v>
      </c>
      <c r="Y13796" s="217">
        <v>0</v>
      </c>
    </row>
    <row r="13797" spans="2:25">
      <c r="B13797" s="217" t="s">
        <v>13967</v>
      </c>
      <c r="C13797" s="217" t="s">
        <v>11696</v>
      </c>
      <c r="D13797" s="217" t="s">
        <v>17</v>
      </c>
      <c r="E13797" s="217" t="s">
        <v>88</v>
      </c>
      <c r="F13797" s="217" t="s">
        <v>12</v>
      </c>
      <c r="G13797" s="217" t="s">
        <v>13</v>
      </c>
      <c r="H13797" s="217" t="s">
        <v>176</v>
      </c>
      <c r="I13797" s="217">
        <v>0</v>
      </c>
      <c r="J13797" s="217">
        <v>0</v>
      </c>
      <c r="K13797" s="217">
        <v>0</v>
      </c>
      <c r="L13797" s="217">
        <v>1</v>
      </c>
      <c r="M13797" s="217">
        <v>82.5</v>
      </c>
      <c r="N13797" s="217">
        <v>0</v>
      </c>
      <c r="O13797" s="217">
        <v>0</v>
      </c>
      <c r="P13797" s="217">
        <v>0</v>
      </c>
      <c r="Q13797" s="217">
        <v>0</v>
      </c>
      <c r="R13797" s="217">
        <v>0</v>
      </c>
      <c r="S13797" s="217">
        <v>0</v>
      </c>
      <c r="T13797" s="217">
        <v>0</v>
      </c>
      <c r="U13797" s="217">
        <v>0</v>
      </c>
      <c r="V13797" s="217">
        <v>0</v>
      </c>
      <c r="W13797" s="217">
        <v>0</v>
      </c>
      <c r="X13797" s="217">
        <v>0</v>
      </c>
      <c r="Y13797" s="217">
        <v>0</v>
      </c>
    </row>
    <row r="13798" spans="2:25">
      <c r="B13798" s="217" t="s">
        <v>13968</v>
      </c>
      <c r="C13798" s="217" t="s">
        <v>11696</v>
      </c>
      <c r="D13798" s="217" t="s">
        <v>17</v>
      </c>
      <c r="E13798" s="217" t="s">
        <v>88</v>
      </c>
      <c r="F13798" s="217" t="s">
        <v>12</v>
      </c>
      <c r="G13798" s="217" t="s">
        <v>13</v>
      </c>
      <c r="H13798" s="217" t="s">
        <v>178</v>
      </c>
      <c r="I13798" s="217">
        <v>0</v>
      </c>
      <c r="J13798" s="217">
        <v>0</v>
      </c>
      <c r="K13798" s="217">
        <v>0</v>
      </c>
      <c r="L13798" s="217">
        <v>1</v>
      </c>
      <c r="M13798" s="217">
        <v>141.42857142857099</v>
      </c>
      <c r="N13798" s="217">
        <v>0</v>
      </c>
      <c r="O13798" s="217">
        <v>0</v>
      </c>
      <c r="P13798" s="217">
        <v>0</v>
      </c>
      <c r="Q13798" s="217">
        <v>0</v>
      </c>
      <c r="R13798" s="217">
        <v>0</v>
      </c>
      <c r="S13798" s="217">
        <v>0</v>
      </c>
      <c r="T13798" s="217">
        <v>0</v>
      </c>
      <c r="U13798" s="217">
        <v>0</v>
      </c>
      <c r="V13798" s="217">
        <v>0</v>
      </c>
      <c r="W13798" s="217">
        <v>0</v>
      </c>
      <c r="X13798" s="217">
        <v>0</v>
      </c>
      <c r="Y13798" s="217">
        <v>0</v>
      </c>
    </row>
    <row r="13799" spans="2:25">
      <c r="B13799" s="217" t="s">
        <v>13969</v>
      </c>
      <c r="C13799" s="217" t="s">
        <v>11696</v>
      </c>
      <c r="D13799" s="217" t="s">
        <v>17</v>
      </c>
      <c r="E13799" s="217" t="s">
        <v>88</v>
      </c>
      <c r="F13799" s="217" t="s">
        <v>12</v>
      </c>
      <c r="G13799" s="217" t="s">
        <v>13</v>
      </c>
      <c r="H13799" s="217" t="s">
        <v>5</v>
      </c>
      <c r="I13799" s="217">
        <v>0</v>
      </c>
      <c r="J13799" s="217">
        <v>0</v>
      </c>
      <c r="K13799" s="217">
        <v>0</v>
      </c>
      <c r="L13799" s="217">
        <v>4</v>
      </c>
      <c r="M13799" s="217">
        <v>330</v>
      </c>
      <c r="N13799" s="217">
        <v>0</v>
      </c>
      <c r="O13799" s="217">
        <v>0</v>
      </c>
      <c r="P13799" s="217">
        <v>0</v>
      </c>
      <c r="Q13799" s="217">
        <v>0</v>
      </c>
      <c r="R13799" s="217">
        <v>0</v>
      </c>
      <c r="S13799" s="217">
        <v>0</v>
      </c>
      <c r="T13799" s="217">
        <v>0</v>
      </c>
      <c r="U13799" s="217">
        <v>0</v>
      </c>
      <c r="V13799" s="217">
        <v>0</v>
      </c>
      <c r="W13799" s="217">
        <v>0</v>
      </c>
      <c r="X13799" s="217">
        <v>0</v>
      </c>
      <c r="Y13799" s="217">
        <v>0</v>
      </c>
    </row>
    <row r="13800" spans="2:25">
      <c r="B13800" s="217" t="s">
        <v>13970</v>
      </c>
      <c r="C13800" s="217" t="s">
        <v>11696</v>
      </c>
      <c r="D13800" s="217" t="s">
        <v>17</v>
      </c>
      <c r="E13800" s="217" t="s">
        <v>88</v>
      </c>
      <c r="F13800" s="217" t="s">
        <v>9</v>
      </c>
      <c r="G13800" s="217" t="s">
        <v>13</v>
      </c>
      <c r="H13800" s="217" t="s">
        <v>170</v>
      </c>
      <c r="I13800" s="217">
        <v>0</v>
      </c>
      <c r="J13800" s="217">
        <v>0</v>
      </c>
      <c r="K13800" s="217">
        <v>0</v>
      </c>
      <c r="L13800" s="217">
        <v>0</v>
      </c>
      <c r="M13800" s="217">
        <v>11.7241379310345</v>
      </c>
      <c r="N13800" s="217">
        <v>0</v>
      </c>
      <c r="O13800" s="217">
        <v>0</v>
      </c>
      <c r="P13800" s="217">
        <v>0</v>
      </c>
      <c r="Q13800" s="217">
        <v>0</v>
      </c>
      <c r="R13800" s="217">
        <v>0</v>
      </c>
      <c r="S13800" s="217">
        <v>0</v>
      </c>
      <c r="T13800" s="217">
        <v>0</v>
      </c>
      <c r="U13800" s="217">
        <v>0</v>
      </c>
      <c r="V13800" s="217">
        <v>0</v>
      </c>
      <c r="W13800" s="217">
        <v>0</v>
      </c>
      <c r="X13800" s="217">
        <v>0</v>
      </c>
      <c r="Y13800" s="217">
        <v>0</v>
      </c>
    </row>
    <row r="13801" spans="2:25">
      <c r="B13801" s="217" t="s">
        <v>13971</v>
      </c>
      <c r="C13801" s="217" t="s">
        <v>11696</v>
      </c>
      <c r="D13801" s="217" t="s">
        <v>17</v>
      </c>
      <c r="E13801" s="217" t="s">
        <v>88</v>
      </c>
      <c r="F13801" s="217" t="s">
        <v>9</v>
      </c>
      <c r="G13801" s="217" t="s">
        <v>13</v>
      </c>
      <c r="H13801" s="217" t="s">
        <v>172</v>
      </c>
      <c r="I13801" s="217">
        <v>0</v>
      </c>
      <c r="J13801" s="217">
        <v>0</v>
      </c>
      <c r="K13801" s="217">
        <v>0</v>
      </c>
      <c r="L13801" s="217">
        <v>1</v>
      </c>
      <c r="M13801" s="217">
        <v>23.448275862069</v>
      </c>
      <c r="N13801" s="217">
        <v>0</v>
      </c>
      <c r="O13801" s="217">
        <v>0</v>
      </c>
      <c r="P13801" s="217">
        <v>0</v>
      </c>
      <c r="Q13801" s="217">
        <v>0</v>
      </c>
      <c r="R13801" s="217">
        <v>0</v>
      </c>
      <c r="S13801" s="217">
        <v>0</v>
      </c>
      <c r="T13801" s="217">
        <v>0</v>
      </c>
      <c r="U13801" s="217">
        <v>0</v>
      </c>
      <c r="V13801" s="217">
        <v>0</v>
      </c>
      <c r="W13801" s="217">
        <v>0</v>
      </c>
      <c r="X13801" s="217">
        <v>0</v>
      </c>
      <c r="Y13801" s="217">
        <v>0</v>
      </c>
    </row>
    <row r="13802" spans="2:25">
      <c r="B13802" s="217" t="s">
        <v>13972</v>
      </c>
      <c r="C13802" s="217" t="s">
        <v>11696</v>
      </c>
      <c r="D13802" s="217" t="s">
        <v>17</v>
      </c>
      <c r="E13802" s="217" t="s">
        <v>88</v>
      </c>
      <c r="F13802" s="217" t="s">
        <v>9</v>
      </c>
      <c r="G13802" s="217" t="s">
        <v>13</v>
      </c>
      <c r="H13802" s="217" t="s">
        <v>174</v>
      </c>
      <c r="I13802" s="217">
        <v>0</v>
      </c>
      <c r="J13802" s="217">
        <v>0</v>
      </c>
      <c r="K13802" s="217">
        <v>0</v>
      </c>
      <c r="L13802" s="217">
        <v>6</v>
      </c>
      <c r="M13802" s="217">
        <v>82.068965517241395</v>
      </c>
      <c r="N13802" s="217">
        <v>0</v>
      </c>
      <c r="O13802" s="217">
        <v>0</v>
      </c>
      <c r="P13802" s="217">
        <v>0</v>
      </c>
      <c r="Q13802" s="217">
        <v>0</v>
      </c>
      <c r="R13802" s="217">
        <v>0</v>
      </c>
      <c r="S13802" s="217">
        <v>0</v>
      </c>
      <c r="T13802" s="217">
        <v>0</v>
      </c>
      <c r="U13802" s="217">
        <v>0</v>
      </c>
      <c r="V13802" s="217">
        <v>0</v>
      </c>
      <c r="W13802" s="217">
        <v>0</v>
      </c>
      <c r="X13802" s="217">
        <v>0</v>
      </c>
      <c r="Y13802" s="217">
        <v>0</v>
      </c>
    </row>
    <row r="13803" spans="2:25">
      <c r="B13803" s="217" t="s">
        <v>13973</v>
      </c>
      <c r="C13803" s="217" t="s">
        <v>11696</v>
      </c>
      <c r="D13803" s="217" t="s">
        <v>17</v>
      </c>
      <c r="E13803" s="217" t="s">
        <v>88</v>
      </c>
      <c r="F13803" s="217" t="s">
        <v>9</v>
      </c>
      <c r="G13803" s="217" t="s">
        <v>13</v>
      </c>
      <c r="H13803" s="217" t="s">
        <v>176</v>
      </c>
      <c r="I13803" s="217">
        <v>1</v>
      </c>
      <c r="J13803" s="217">
        <v>1</v>
      </c>
      <c r="K13803" s="217">
        <v>0</v>
      </c>
      <c r="L13803" s="217">
        <v>1</v>
      </c>
      <c r="M13803" s="217">
        <v>93.7931034482759</v>
      </c>
      <c r="N13803" s="217">
        <v>10.661764705882399</v>
      </c>
      <c r="O13803" s="217">
        <v>10.661764705882399</v>
      </c>
      <c r="P13803" s="217">
        <v>0</v>
      </c>
      <c r="Q13803" s="217">
        <v>10.661764705882399</v>
      </c>
      <c r="R13803" s="217">
        <v>10.661764705882399</v>
      </c>
      <c r="S13803" s="217">
        <v>0</v>
      </c>
      <c r="T13803" s="217">
        <v>10.661764705882399</v>
      </c>
      <c r="U13803" s="217">
        <v>10.661764705882399</v>
      </c>
      <c r="V13803" s="217">
        <v>0</v>
      </c>
      <c r="W13803" s="217">
        <v>10.661764705882399</v>
      </c>
      <c r="X13803" s="217">
        <v>10.661764705882399</v>
      </c>
      <c r="Y13803" s="217">
        <v>0</v>
      </c>
    </row>
    <row r="13804" spans="2:25">
      <c r="B13804" s="217" t="s">
        <v>13974</v>
      </c>
      <c r="C13804" s="217" t="s">
        <v>11696</v>
      </c>
      <c r="D13804" s="217" t="s">
        <v>17</v>
      </c>
      <c r="E13804" s="217" t="s">
        <v>88</v>
      </c>
      <c r="F13804" s="217" t="s">
        <v>9</v>
      </c>
      <c r="G13804" s="217" t="s">
        <v>13</v>
      </c>
      <c r="H13804" s="217" t="s">
        <v>178</v>
      </c>
      <c r="I13804" s="217">
        <v>0</v>
      </c>
      <c r="J13804" s="217">
        <v>0</v>
      </c>
      <c r="K13804" s="217">
        <v>0</v>
      </c>
      <c r="L13804" s="217">
        <v>3</v>
      </c>
      <c r="M13804" s="217">
        <v>128.96551724137899</v>
      </c>
      <c r="N13804" s="217">
        <v>0</v>
      </c>
      <c r="O13804" s="217">
        <v>0</v>
      </c>
      <c r="P13804" s="217">
        <v>0</v>
      </c>
      <c r="Q13804" s="217">
        <v>0</v>
      </c>
      <c r="R13804" s="217">
        <v>0</v>
      </c>
      <c r="S13804" s="217">
        <v>0</v>
      </c>
      <c r="T13804" s="217">
        <v>0</v>
      </c>
      <c r="U13804" s="217">
        <v>0</v>
      </c>
      <c r="V13804" s="217">
        <v>0</v>
      </c>
      <c r="W13804" s="217">
        <v>0</v>
      </c>
      <c r="X13804" s="217">
        <v>0</v>
      </c>
      <c r="Y13804" s="217">
        <v>0</v>
      </c>
    </row>
    <row r="13805" spans="2:25">
      <c r="B13805" s="217" t="s">
        <v>13975</v>
      </c>
      <c r="C13805" s="217" t="s">
        <v>11696</v>
      </c>
      <c r="D13805" s="217" t="s">
        <v>17</v>
      </c>
      <c r="E13805" s="217" t="s">
        <v>88</v>
      </c>
      <c r="F13805" s="217" t="s">
        <v>9</v>
      </c>
      <c r="G13805" s="217" t="s">
        <v>13</v>
      </c>
      <c r="H13805" s="217" t="s">
        <v>5</v>
      </c>
      <c r="I13805" s="217">
        <v>1</v>
      </c>
      <c r="J13805" s="217">
        <v>1</v>
      </c>
      <c r="K13805" s="217">
        <v>0</v>
      </c>
      <c r="L13805" s="217">
        <v>11</v>
      </c>
      <c r="M13805" s="217">
        <v>340</v>
      </c>
      <c r="N13805" s="217">
        <v>2.9411764705882399</v>
      </c>
      <c r="O13805" s="217">
        <v>2.9411764705882399</v>
      </c>
      <c r="P13805" s="217">
        <v>0</v>
      </c>
      <c r="Q13805" s="217">
        <v>2.9411764705882399</v>
      </c>
      <c r="R13805" s="217">
        <v>2.9411764705882399</v>
      </c>
      <c r="S13805" s="217">
        <v>0</v>
      </c>
      <c r="T13805" s="217">
        <v>2.9411764705882399</v>
      </c>
      <c r="U13805" s="217">
        <v>2.9411764705882399</v>
      </c>
      <c r="V13805" s="217">
        <v>0</v>
      </c>
      <c r="W13805" s="217">
        <v>2.9411764705882399</v>
      </c>
      <c r="X13805" s="217">
        <v>2.9411764705882399</v>
      </c>
      <c r="Y13805" s="217">
        <v>0</v>
      </c>
    </row>
    <row r="13806" spans="2:25">
      <c r="B13806" s="217" t="s">
        <v>13976</v>
      </c>
      <c r="C13806" s="217" t="s">
        <v>11696</v>
      </c>
      <c r="D13806" s="217" t="s">
        <v>17</v>
      </c>
      <c r="E13806" s="217" t="s">
        <v>88</v>
      </c>
      <c r="F13806" s="217" t="s">
        <v>5</v>
      </c>
      <c r="G13806" s="217" t="s">
        <v>13</v>
      </c>
      <c r="H13806" s="217" t="s">
        <v>170</v>
      </c>
      <c r="I13806" s="217">
        <v>0</v>
      </c>
      <c r="J13806" s="217">
        <v>0</v>
      </c>
      <c r="K13806" s="217">
        <v>0</v>
      </c>
      <c r="L13806" s="217">
        <v>0</v>
      </c>
      <c r="M13806" s="217">
        <v>35.295566502463103</v>
      </c>
      <c r="N13806" s="217">
        <v>0</v>
      </c>
      <c r="O13806" s="217">
        <v>0</v>
      </c>
      <c r="P13806" s="217">
        <v>0</v>
      </c>
      <c r="Q13806" s="217">
        <v>0</v>
      </c>
      <c r="R13806" s="217">
        <v>0</v>
      </c>
      <c r="S13806" s="217">
        <v>0</v>
      </c>
      <c r="T13806" s="217">
        <v>0</v>
      </c>
      <c r="U13806" s="217">
        <v>0</v>
      </c>
      <c r="V13806" s="217">
        <v>0</v>
      </c>
      <c r="W13806" s="217">
        <v>0</v>
      </c>
      <c r="X13806" s="217">
        <v>0</v>
      </c>
      <c r="Y13806" s="217">
        <v>0</v>
      </c>
    </row>
    <row r="13807" spans="2:25">
      <c r="B13807" s="217" t="s">
        <v>13977</v>
      </c>
      <c r="C13807" s="217" t="s">
        <v>11696</v>
      </c>
      <c r="D13807" s="217" t="s">
        <v>17</v>
      </c>
      <c r="E13807" s="217" t="s">
        <v>88</v>
      </c>
      <c r="F13807" s="217" t="s">
        <v>5</v>
      </c>
      <c r="G13807" s="217" t="s">
        <v>13</v>
      </c>
      <c r="H13807" s="217" t="s">
        <v>172</v>
      </c>
      <c r="I13807" s="217">
        <v>0</v>
      </c>
      <c r="J13807" s="217">
        <v>0</v>
      </c>
      <c r="K13807" s="217">
        <v>0</v>
      </c>
      <c r="L13807" s="217">
        <v>2</v>
      </c>
      <c r="M13807" s="217">
        <v>35.233990147783203</v>
      </c>
      <c r="N13807" s="217">
        <v>0</v>
      </c>
      <c r="O13807" s="217">
        <v>0</v>
      </c>
      <c r="P13807" s="217">
        <v>0</v>
      </c>
      <c r="Q13807" s="217">
        <v>0</v>
      </c>
      <c r="R13807" s="217">
        <v>0</v>
      </c>
      <c r="S13807" s="217">
        <v>0</v>
      </c>
      <c r="T13807" s="217">
        <v>0</v>
      </c>
      <c r="U13807" s="217">
        <v>0</v>
      </c>
      <c r="V13807" s="217">
        <v>0</v>
      </c>
      <c r="W13807" s="217">
        <v>0</v>
      </c>
      <c r="X13807" s="217">
        <v>0</v>
      </c>
      <c r="Y13807" s="217">
        <v>0</v>
      </c>
    </row>
    <row r="13808" spans="2:25">
      <c r="B13808" s="217" t="s">
        <v>13978</v>
      </c>
      <c r="C13808" s="217" t="s">
        <v>11696</v>
      </c>
      <c r="D13808" s="217" t="s">
        <v>17</v>
      </c>
      <c r="E13808" s="217" t="s">
        <v>88</v>
      </c>
      <c r="F13808" s="217" t="s">
        <v>5</v>
      </c>
      <c r="G13808" s="217" t="s">
        <v>13</v>
      </c>
      <c r="H13808" s="217" t="s">
        <v>174</v>
      </c>
      <c r="I13808" s="217">
        <v>0</v>
      </c>
      <c r="J13808" s="217">
        <v>0</v>
      </c>
      <c r="K13808" s="217">
        <v>0</v>
      </c>
      <c r="L13808" s="217">
        <v>7</v>
      </c>
      <c r="M13808" s="217">
        <v>152.783251231527</v>
      </c>
      <c r="N13808" s="217">
        <v>0</v>
      </c>
      <c r="O13808" s="217">
        <v>0</v>
      </c>
      <c r="P13808" s="217">
        <v>0</v>
      </c>
      <c r="Q13808" s="217">
        <v>0</v>
      </c>
      <c r="R13808" s="217">
        <v>0</v>
      </c>
      <c r="S13808" s="217">
        <v>0</v>
      </c>
      <c r="T13808" s="217">
        <v>0</v>
      </c>
      <c r="U13808" s="217">
        <v>0</v>
      </c>
      <c r="V13808" s="217">
        <v>0</v>
      </c>
      <c r="W13808" s="217">
        <v>0</v>
      </c>
      <c r="X13808" s="217">
        <v>0</v>
      </c>
      <c r="Y13808" s="217">
        <v>0</v>
      </c>
    </row>
    <row r="13809" spans="2:25">
      <c r="B13809" s="217" t="s">
        <v>13979</v>
      </c>
      <c r="C13809" s="217" t="s">
        <v>11696</v>
      </c>
      <c r="D13809" s="217" t="s">
        <v>17</v>
      </c>
      <c r="E13809" s="217" t="s">
        <v>88</v>
      </c>
      <c r="F13809" s="217" t="s">
        <v>5</v>
      </c>
      <c r="G13809" s="217" t="s">
        <v>13</v>
      </c>
      <c r="H13809" s="217" t="s">
        <v>176</v>
      </c>
      <c r="I13809" s="217">
        <v>1</v>
      </c>
      <c r="J13809" s="217">
        <v>1</v>
      </c>
      <c r="K13809" s="217">
        <v>0</v>
      </c>
      <c r="L13809" s="217">
        <v>2</v>
      </c>
      <c r="M13809" s="217">
        <v>176.29310344827601</v>
      </c>
      <c r="N13809" s="217">
        <v>5.6723716381418097</v>
      </c>
      <c r="O13809" s="217">
        <v>5.6723716381418097</v>
      </c>
      <c r="P13809" s="217">
        <v>0</v>
      </c>
      <c r="Q13809" s="217">
        <v>5.6723716381418097</v>
      </c>
      <c r="R13809" s="217">
        <v>5.6723716381418097</v>
      </c>
      <c r="S13809" s="217">
        <v>0</v>
      </c>
      <c r="T13809" s="217">
        <v>5.6723716381418097</v>
      </c>
      <c r="U13809" s="217">
        <v>5.6723716381418097</v>
      </c>
      <c r="V13809" s="217">
        <v>0</v>
      </c>
      <c r="W13809" s="217">
        <v>5.6723716381418097</v>
      </c>
      <c r="X13809" s="217">
        <v>5.6723716381418097</v>
      </c>
      <c r="Y13809" s="217">
        <v>0</v>
      </c>
    </row>
    <row r="13810" spans="2:25">
      <c r="B13810" s="217" t="s">
        <v>13980</v>
      </c>
      <c r="C13810" s="217" t="s">
        <v>11696</v>
      </c>
      <c r="D13810" s="217" t="s">
        <v>17</v>
      </c>
      <c r="E13810" s="217" t="s">
        <v>88</v>
      </c>
      <c r="F13810" s="217" t="s">
        <v>5</v>
      </c>
      <c r="G13810" s="217" t="s">
        <v>13</v>
      </c>
      <c r="H13810" s="217" t="s">
        <v>178</v>
      </c>
      <c r="I13810" s="217">
        <v>0</v>
      </c>
      <c r="J13810" s="217">
        <v>0</v>
      </c>
      <c r="K13810" s="217">
        <v>0</v>
      </c>
      <c r="L13810" s="217">
        <v>4</v>
      </c>
      <c r="M13810" s="217">
        <v>270.39408866995097</v>
      </c>
      <c r="N13810" s="217">
        <v>0</v>
      </c>
      <c r="O13810" s="217">
        <v>0</v>
      </c>
      <c r="P13810" s="217">
        <v>0</v>
      </c>
      <c r="Q13810" s="217">
        <v>0</v>
      </c>
      <c r="R13810" s="217">
        <v>0</v>
      </c>
      <c r="S13810" s="217">
        <v>0</v>
      </c>
      <c r="T13810" s="217">
        <v>0</v>
      </c>
      <c r="U13810" s="217">
        <v>0</v>
      </c>
      <c r="V13810" s="217">
        <v>0</v>
      </c>
      <c r="W13810" s="217">
        <v>0</v>
      </c>
      <c r="X13810" s="217">
        <v>0</v>
      </c>
      <c r="Y13810" s="217">
        <v>0</v>
      </c>
    </row>
    <row r="13811" spans="2:25">
      <c r="B13811" s="217" t="s">
        <v>13981</v>
      </c>
      <c r="C13811" s="217" t="s">
        <v>11696</v>
      </c>
      <c r="D13811" s="217" t="s">
        <v>17</v>
      </c>
      <c r="E13811" s="217" t="s">
        <v>88</v>
      </c>
      <c r="F13811" s="217" t="s">
        <v>5</v>
      </c>
      <c r="G13811" s="217" t="s">
        <v>13</v>
      </c>
      <c r="H13811" s="217" t="s">
        <v>5</v>
      </c>
      <c r="I13811" s="217">
        <v>1</v>
      </c>
      <c r="J13811" s="217">
        <v>1</v>
      </c>
      <c r="K13811" s="217">
        <v>0</v>
      </c>
      <c r="L13811" s="217">
        <v>15</v>
      </c>
      <c r="M13811" s="217">
        <v>670</v>
      </c>
      <c r="N13811" s="217">
        <v>1.4925373134328399</v>
      </c>
      <c r="O13811" s="217">
        <v>1.4925373134328399</v>
      </c>
      <c r="P13811" s="217">
        <v>0</v>
      </c>
      <c r="Q13811" s="217">
        <v>1.4925373134328399</v>
      </c>
      <c r="R13811" s="217">
        <v>1.4925373134328399</v>
      </c>
      <c r="S13811" s="217">
        <v>0</v>
      </c>
      <c r="T13811" s="217">
        <v>1.4925373134328399</v>
      </c>
      <c r="U13811" s="217">
        <v>1.4925373134328399</v>
      </c>
      <c r="V13811" s="217">
        <v>0</v>
      </c>
      <c r="W13811" s="217">
        <v>1.4925373134328399</v>
      </c>
      <c r="X13811" s="217">
        <v>1.4925373134328399</v>
      </c>
      <c r="Y13811" s="217">
        <v>0</v>
      </c>
    </row>
    <row r="13812" spans="2:25">
      <c r="B13812" s="217" t="s">
        <v>13982</v>
      </c>
      <c r="C13812" s="217" t="s">
        <v>11696</v>
      </c>
      <c r="D13812" s="217" t="s">
        <v>17</v>
      </c>
      <c r="E13812" s="217" t="s">
        <v>88</v>
      </c>
      <c r="F13812" s="217" t="s">
        <v>12</v>
      </c>
      <c r="G13812" s="217" t="s">
        <v>5</v>
      </c>
      <c r="H13812" s="217" t="s">
        <v>170</v>
      </c>
      <c r="I13812" s="217">
        <v>6</v>
      </c>
      <c r="J13812" s="217">
        <v>6</v>
      </c>
      <c r="K13812" s="217">
        <v>0</v>
      </c>
      <c r="L13812" s="217">
        <v>3</v>
      </c>
      <c r="M13812" s="217">
        <v>531.27725802118698</v>
      </c>
      <c r="N13812" s="217">
        <v>11.293538184464699</v>
      </c>
      <c r="O13812" s="217">
        <v>11.293538184464699</v>
      </c>
      <c r="P13812" s="217">
        <v>0</v>
      </c>
      <c r="Q13812" s="217">
        <v>11.293538184464699</v>
      </c>
      <c r="R13812" s="217">
        <v>11.293538184464699</v>
      </c>
      <c r="S13812" s="217">
        <v>0</v>
      </c>
      <c r="T13812" s="217">
        <v>11.293538184464699</v>
      </c>
      <c r="U13812" s="217">
        <v>11.293538184464699</v>
      </c>
      <c r="V13812" s="217">
        <v>0</v>
      </c>
      <c r="W13812" s="217">
        <v>11.293538184464699</v>
      </c>
      <c r="X13812" s="217">
        <v>11.293538184464699</v>
      </c>
      <c r="Y13812" s="217">
        <v>0</v>
      </c>
    </row>
    <row r="13813" spans="2:25">
      <c r="B13813" s="217" t="s">
        <v>13983</v>
      </c>
      <c r="C13813" s="217" t="s">
        <v>11696</v>
      </c>
      <c r="D13813" s="217" t="s">
        <v>17</v>
      </c>
      <c r="E13813" s="217" t="s">
        <v>88</v>
      </c>
      <c r="F13813" s="217" t="s">
        <v>12</v>
      </c>
      <c r="G13813" s="217" t="s">
        <v>5</v>
      </c>
      <c r="H13813" s="217" t="s">
        <v>172</v>
      </c>
      <c r="I13813" s="217">
        <v>4</v>
      </c>
      <c r="J13813" s="217">
        <v>4</v>
      </c>
      <c r="K13813" s="217">
        <v>0</v>
      </c>
      <c r="L13813" s="217">
        <v>15</v>
      </c>
      <c r="M13813" s="217">
        <v>729.012842075756</v>
      </c>
      <c r="N13813" s="217">
        <v>5.4868717931094197</v>
      </c>
      <c r="O13813" s="217">
        <v>5.4868717931094197</v>
      </c>
      <c r="P13813" s="217">
        <v>0</v>
      </c>
      <c r="Q13813" s="217">
        <v>5.4868717931094197</v>
      </c>
      <c r="R13813" s="217">
        <v>5.4868717931094197</v>
      </c>
      <c r="S13813" s="217">
        <v>0</v>
      </c>
      <c r="T13813" s="217">
        <v>5.4868717931094197</v>
      </c>
      <c r="U13813" s="217">
        <v>5.4868717931094197</v>
      </c>
      <c r="V13813" s="217">
        <v>0</v>
      </c>
      <c r="W13813" s="217">
        <v>5.4868717931094197</v>
      </c>
      <c r="X13813" s="217">
        <v>5.4868717931094197</v>
      </c>
      <c r="Y13813" s="217">
        <v>0</v>
      </c>
    </row>
    <row r="13814" spans="2:25">
      <c r="B13814" s="217" t="s">
        <v>13984</v>
      </c>
      <c r="C13814" s="217" t="s">
        <v>11696</v>
      </c>
      <c r="D13814" s="217" t="s">
        <v>17</v>
      </c>
      <c r="E13814" s="217" t="s">
        <v>88</v>
      </c>
      <c r="F13814" s="217" t="s">
        <v>12</v>
      </c>
      <c r="G13814" s="217" t="s">
        <v>5</v>
      </c>
      <c r="H13814" s="217" t="s">
        <v>174</v>
      </c>
      <c r="I13814" s="217">
        <v>21</v>
      </c>
      <c r="J13814" s="217">
        <v>20</v>
      </c>
      <c r="K13814" s="217">
        <v>1</v>
      </c>
      <c r="L13814" s="217">
        <v>31</v>
      </c>
      <c r="M13814" s="217">
        <v>1130.0242358410101</v>
      </c>
      <c r="N13814" s="217">
        <v>18.583672220419999</v>
      </c>
      <c r="O13814" s="217">
        <v>17.6987354480191</v>
      </c>
      <c r="P13814" s="217">
        <v>0.88493677240095403</v>
      </c>
      <c r="Q13814" s="217">
        <v>18.583672220419999</v>
      </c>
      <c r="R13814" s="217">
        <v>17.6987354480191</v>
      </c>
      <c r="S13814" s="217">
        <v>0.88493677240095403</v>
      </c>
      <c r="T13814" s="217">
        <v>18.583672220419999</v>
      </c>
      <c r="U13814" s="217">
        <v>17.6987354480191</v>
      </c>
      <c r="V13814" s="217">
        <v>0.88493677240095403</v>
      </c>
      <c r="W13814" s="217">
        <v>18.583672220419999</v>
      </c>
      <c r="X13814" s="217">
        <v>17.6987354480191</v>
      </c>
      <c r="Y13814" s="217">
        <v>0.88493677240095403</v>
      </c>
    </row>
    <row r="13815" spans="2:25">
      <c r="B13815" s="217" t="s">
        <v>13985</v>
      </c>
      <c r="C13815" s="217" t="s">
        <v>11696</v>
      </c>
      <c r="D13815" s="217" t="s">
        <v>17</v>
      </c>
      <c r="E13815" s="217" t="s">
        <v>88</v>
      </c>
      <c r="F13815" s="217" t="s">
        <v>12</v>
      </c>
      <c r="G13815" s="217" t="s">
        <v>5</v>
      </c>
      <c r="H13815" s="217" t="s">
        <v>176</v>
      </c>
      <c r="I13815" s="217">
        <v>3</v>
      </c>
      <c r="J13815" s="217">
        <v>3</v>
      </c>
      <c r="K13815" s="217">
        <v>0</v>
      </c>
      <c r="L13815" s="217">
        <v>24</v>
      </c>
      <c r="M13815" s="217">
        <v>1777.66392772463</v>
      </c>
      <c r="N13815" s="217">
        <v>1.6876080755263601</v>
      </c>
      <c r="O13815" s="217">
        <v>1.6876080755263601</v>
      </c>
      <c r="P13815" s="217">
        <v>0</v>
      </c>
      <c r="Q13815" s="217">
        <v>1.6876080755263601</v>
      </c>
      <c r="R13815" s="217">
        <v>1.6876080755263601</v>
      </c>
      <c r="S13815" s="217">
        <v>0</v>
      </c>
      <c r="T13815" s="217">
        <v>1.6876080755263601</v>
      </c>
      <c r="U13815" s="217">
        <v>1.6876080755263601</v>
      </c>
      <c r="V13815" s="217">
        <v>0</v>
      </c>
      <c r="W13815" s="217">
        <v>1.6876080755263601</v>
      </c>
      <c r="X13815" s="217">
        <v>1.6876080755263601</v>
      </c>
      <c r="Y13815" s="217">
        <v>0</v>
      </c>
    </row>
    <row r="13816" spans="2:25">
      <c r="B13816" s="217" t="s">
        <v>13986</v>
      </c>
      <c r="C13816" s="217" t="s">
        <v>11696</v>
      </c>
      <c r="D13816" s="217" t="s">
        <v>17</v>
      </c>
      <c r="E13816" s="217" t="s">
        <v>88</v>
      </c>
      <c r="F13816" s="217" t="s">
        <v>12</v>
      </c>
      <c r="G13816" s="217" t="s">
        <v>5</v>
      </c>
      <c r="H13816" s="217" t="s">
        <v>178</v>
      </c>
      <c r="I13816" s="217">
        <v>6</v>
      </c>
      <c r="J13816" s="217">
        <v>6</v>
      </c>
      <c r="K13816" s="217">
        <v>0</v>
      </c>
      <c r="L13816" s="217">
        <v>31</v>
      </c>
      <c r="M13816" s="217">
        <v>1962.0217363374099</v>
      </c>
      <c r="N13816" s="217">
        <v>3.0580700962062002</v>
      </c>
      <c r="O13816" s="217">
        <v>3.0580700962062002</v>
      </c>
      <c r="P13816" s="217">
        <v>0</v>
      </c>
      <c r="Q13816" s="217">
        <v>3.0580700962062002</v>
      </c>
      <c r="R13816" s="217">
        <v>3.0580700962062002</v>
      </c>
      <c r="S13816" s="217">
        <v>0</v>
      </c>
      <c r="T13816" s="217">
        <v>3.0580700962062002</v>
      </c>
      <c r="U13816" s="217">
        <v>3.0580700962062002</v>
      </c>
      <c r="V13816" s="217">
        <v>0</v>
      </c>
      <c r="W13816" s="217">
        <v>3.0580700962062002</v>
      </c>
      <c r="X13816" s="217">
        <v>3.0580700962062002</v>
      </c>
      <c r="Y13816" s="217">
        <v>0</v>
      </c>
    </row>
    <row r="13817" spans="2:25">
      <c r="B13817" s="217" t="s">
        <v>13987</v>
      </c>
      <c r="C13817" s="217" t="s">
        <v>11696</v>
      </c>
      <c r="D13817" s="217" t="s">
        <v>17</v>
      </c>
      <c r="E13817" s="217" t="s">
        <v>88</v>
      </c>
      <c r="F13817" s="217" t="s">
        <v>12</v>
      </c>
      <c r="G13817" s="217" t="s">
        <v>5</v>
      </c>
      <c r="H13817" s="217" t="s">
        <v>5</v>
      </c>
      <c r="I13817" s="217">
        <v>40</v>
      </c>
      <c r="J13817" s="217">
        <v>39</v>
      </c>
      <c r="K13817" s="217">
        <v>1</v>
      </c>
      <c r="L13817" s="217">
        <v>104</v>
      </c>
      <c r="M13817" s="217">
        <v>6130</v>
      </c>
      <c r="N13817" s="217">
        <v>6.5252854812398002</v>
      </c>
      <c r="O13817" s="217">
        <v>6.3621533442088101</v>
      </c>
      <c r="P13817" s="217">
        <v>0.16313213703099499</v>
      </c>
      <c r="Q13817" s="217">
        <v>6.5252854812398002</v>
      </c>
      <c r="R13817" s="217">
        <v>6.3621533442088101</v>
      </c>
      <c r="S13817" s="217">
        <v>0.16313213703099499</v>
      </c>
      <c r="T13817" s="217">
        <v>6.5252854812398002</v>
      </c>
      <c r="U13817" s="217">
        <v>6.3621533442088101</v>
      </c>
      <c r="V13817" s="217">
        <v>0.16313213703099499</v>
      </c>
      <c r="W13817" s="217">
        <v>6.5252854812398002</v>
      </c>
      <c r="X13817" s="217">
        <v>6.3621533442088101</v>
      </c>
      <c r="Y13817" s="217">
        <v>0.16313213703099499</v>
      </c>
    </row>
    <row r="13818" spans="2:25">
      <c r="B13818" s="217" t="s">
        <v>13988</v>
      </c>
      <c r="C13818" s="217" t="s">
        <v>11696</v>
      </c>
      <c r="D13818" s="217" t="s">
        <v>17</v>
      </c>
      <c r="E13818" s="217" t="s">
        <v>88</v>
      </c>
      <c r="F13818" s="217" t="s">
        <v>9</v>
      </c>
      <c r="G13818" s="217" t="s">
        <v>5</v>
      </c>
      <c r="H13818" s="217" t="s">
        <v>170</v>
      </c>
      <c r="I13818" s="217">
        <v>0</v>
      </c>
      <c r="J13818" s="217">
        <v>0</v>
      </c>
      <c r="K13818" s="217">
        <v>0</v>
      </c>
      <c r="L13818" s="217">
        <v>18</v>
      </c>
      <c r="M13818" s="217">
        <v>577.98608716738204</v>
      </c>
      <c r="N13818" s="217">
        <v>0</v>
      </c>
      <c r="O13818" s="217">
        <v>0</v>
      </c>
      <c r="P13818" s="217">
        <v>0</v>
      </c>
      <c r="Q13818" s="217">
        <v>0</v>
      </c>
      <c r="R13818" s="217">
        <v>0</v>
      </c>
      <c r="S13818" s="217">
        <v>0</v>
      </c>
      <c r="T13818" s="217">
        <v>0</v>
      </c>
      <c r="U13818" s="217">
        <v>0</v>
      </c>
      <c r="V13818" s="217">
        <v>0</v>
      </c>
      <c r="W13818" s="217">
        <v>0</v>
      </c>
      <c r="X13818" s="217">
        <v>0</v>
      </c>
      <c r="Y13818" s="217">
        <v>0</v>
      </c>
    </row>
    <row r="13819" spans="2:25">
      <c r="B13819" s="217" t="s">
        <v>13989</v>
      </c>
      <c r="C13819" s="217" t="s">
        <v>11696</v>
      </c>
      <c r="D13819" s="217" t="s">
        <v>17</v>
      </c>
      <c r="E13819" s="217" t="s">
        <v>88</v>
      </c>
      <c r="F13819" s="217" t="s">
        <v>9</v>
      </c>
      <c r="G13819" s="217" t="s">
        <v>5</v>
      </c>
      <c r="H13819" s="217" t="s">
        <v>172</v>
      </c>
      <c r="I13819" s="217">
        <v>4</v>
      </c>
      <c r="J13819" s="217">
        <v>4</v>
      </c>
      <c r="K13819" s="217">
        <v>0</v>
      </c>
      <c r="L13819" s="217">
        <v>29</v>
      </c>
      <c r="M13819" s="217">
        <v>787.25994490942605</v>
      </c>
      <c r="N13819" s="217">
        <v>5.0809139038061897</v>
      </c>
      <c r="O13819" s="217">
        <v>5.0809139038061897</v>
      </c>
      <c r="P13819" s="217">
        <v>0</v>
      </c>
      <c r="Q13819" s="217">
        <v>5.0809139038061897</v>
      </c>
      <c r="R13819" s="217">
        <v>5.0809139038061897</v>
      </c>
      <c r="S13819" s="217">
        <v>0</v>
      </c>
      <c r="T13819" s="217">
        <v>5.0809139038061897</v>
      </c>
      <c r="U13819" s="217">
        <v>5.0809139038061897</v>
      </c>
      <c r="V13819" s="217">
        <v>0</v>
      </c>
      <c r="W13819" s="217">
        <v>5.0809139038061897</v>
      </c>
      <c r="X13819" s="217">
        <v>5.0809139038061897</v>
      </c>
      <c r="Y13819" s="217">
        <v>0</v>
      </c>
    </row>
    <row r="13820" spans="2:25">
      <c r="B13820" s="217" t="s">
        <v>13990</v>
      </c>
      <c r="C13820" s="217" t="s">
        <v>11696</v>
      </c>
      <c r="D13820" s="217" t="s">
        <v>17</v>
      </c>
      <c r="E13820" s="217" t="s">
        <v>88</v>
      </c>
      <c r="F13820" s="217" t="s">
        <v>9</v>
      </c>
      <c r="G13820" s="217" t="s">
        <v>5</v>
      </c>
      <c r="H13820" s="217" t="s">
        <v>174</v>
      </c>
      <c r="I13820" s="217">
        <v>5</v>
      </c>
      <c r="J13820" s="217">
        <v>5</v>
      </c>
      <c r="K13820" s="217">
        <v>0</v>
      </c>
      <c r="L13820" s="217">
        <v>48</v>
      </c>
      <c r="M13820" s="217">
        <v>1552.1663907086099</v>
      </c>
      <c r="N13820" s="217">
        <v>3.2213041268838101</v>
      </c>
      <c r="O13820" s="217">
        <v>3.2213041268838101</v>
      </c>
      <c r="P13820" s="217">
        <v>0</v>
      </c>
      <c r="Q13820" s="217">
        <v>3.2213041268838101</v>
      </c>
      <c r="R13820" s="217">
        <v>3.2213041268838101</v>
      </c>
      <c r="S13820" s="217">
        <v>0</v>
      </c>
      <c r="T13820" s="217">
        <v>3.2213041268838101</v>
      </c>
      <c r="U13820" s="217">
        <v>3.2213041268838101</v>
      </c>
      <c r="V13820" s="217">
        <v>0</v>
      </c>
      <c r="W13820" s="217">
        <v>3.2213041268838101</v>
      </c>
      <c r="X13820" s="217">
        <v>3.2213041268838101</v>
      </c>
      <c r="Y13820" s="217">
        <v>0</v>
      </c>
    </row>
    <row r="13821" spans="2:25">
      <c r="B13821" s="217" t="s">
        <v>13991</v>
      </c>
      <c r="C13821" s="217" t="s">
        <v>11696</v>
      </c>
      <c r="D13821" s="217" t="s">
        <v>17</v>
      </c>
      <c r="E13821" s="217" t="s">
        <v>88</v>
      </c>
      <c r="F13821" s="217" t="s">
        <v>9</v>
      </c>
      <c r="G13821" s="217" t="s">
        <v>5</v>
      </c>
      <c r="H13821" s="217" t="s">
        <v>176</v>
      </c>
      <c r="I13821" s="217">
        <v>3</v>
      </c>
      <c r="J13821" s="217">
        <v>3</v>
      </c>
      <c r="K13821" s="217">
        <v>0</v>
      </c>
      <c r="L13821" s="217">
        <v>52</v>
      </c>
      <c r="M13821" s="217">
        <v>1821.29154684277</v>
      </c>
      <c r="N13821" s="217">
        <v>1.64718273974341</v>
      </c>
      <c r="O13821" s="217">
        <v>1.64718273974341</v>
      </c>
      <c r="P13821" s="217">
        <v>0</v>
      </c>
      <c r="Q13821" s="217">
        <v>1.64718273974341</v>
      </c>
      <c r="R13821" s="217">
        <v>1.64718273974341</v>
      </c>
      <c r="S13821" s="217">
        <v>0</v>
      </c>
      <c r="T13821" s="217">
        <v>1.64718273974341</v>
      </c>
      <c r="U13821" s="217">
        <v>1.64718273974341</v>
      </c>
      <c r="V13821" s="217">
        <v>0</v>
      </c>
      <c r="W13821" s="217">
        <v>1.64718273974341</v>
      </c>
      <c r="X13821" s="217">
        <v>1.64718273974341</v>
      </c>
      <c r="Y13821" s="217">
        <v>0</v>
      </c>
    </row>
    <row r="13822" spans="2:25">
      <c r="B13822" s="217" t="s">
        <v>13992</v>
      </c>
      <c r="C13822" s="217" t="s">
        <v>11696</v>
      </c>
      <c r="D13822" s="217" t="s">
        <v>17</v>
      </c>
      <c r="E13822" s="217" t="s">
        <v>88</v>
      </c>
      <c r="F13822" s="217" t="s">
        <v>9</v>
      </c>
      <c r="G13822" s="217" t="s">
        <v>5</v>
      </c>
      <c r="H13822" s="217" t="s">
        <v>178</v>
      </c>
      <c r="I13822" s="217">
        <v>6</v>
      </c>
      <c r="J13822" s="217">
        <v>5</v>
      </c>
      <c r="K13822" s="217">
        <v>1</v>
      </c>
      <c r="L13822" s="217">
        <v>47</v>
      </c>
      <c r="M13822" s="217">
        <v>1951.2960303718</v>
      </c>
      <c r="N13822" s="217">
        <v>3.07487941686467</v>
      </c>
      <c r="O13822" s="217">
        <v>2.5623995140538902</v>
      </c>
      <c r="P13822" s="217">
        <v>0.51247990281077804</v>
      </c>
      <c r="Q13822" s="217">
        <v>3.07487941686467</v>
      </c>
      <c r="R13822" s="217">
        <v>2.5623995140538902</v>
      </c>
      <c r="S13822" s="217">
        <v>0.51247990281077804</v>
      </c>
      <c r="T13822" s="217">
        <v>3.07487941686467</v>
      </c>
      <c r="U13822" s="217">
        <v>2.5623995140538902</v>
      </c>
      <c r="V13822" s="217">
        <v>0.51247990281077804</v>
      </c>
      <c r="W13822" s="217">
        <v>3.07487941686467</v>
      </c>
      <c r="X13822" s="217">
        <v>2.5623995140538902</v>
      </c>
      <c r="Y13822" s="217">
        <v>0.51247990281077804</v>
      </c>
    </row>
    <row r="13823" spans="2:25">
      <c r="B13823" s="217" t="s">
        <v>13993</v>
      </c>
      <c r="C13823" s="217" t="s">
        <v>11696</v>
      </c>
      <c r="D13823" s="217" t="s">
        <v>17</v>
      </c>
      <c r="E13823" s="217" t="s">
        <v>88</v>
      </c>
      <c r="F13823" s="217" t="s">
        <v>9</v>
      </c>
      <c r="G13823" s="217" t="s">
        <v>5</v>
      </c>
      <c r="H13823" s="217" t="s">
        <v>5</v>
      </c>
      <c r="I13823" s="217">
        <v>18</v>
      </c>
      <c r="J13823" s="217">
        <v>17</v>
      </c>
      <c r="K13823" s="217">
        <v>1</v>
      </c>
      <c r="L13823" s="217">
        <v>194</v>
      </c>
      <c r="M13823" s="217">
        <v>6690</v>
      </c>
      <c r="N13823" s="217">
        <v>2.6905829596412598</v>
      </c>
      <c r="O13823" s="217">
        <v>2.5411061285500698</v>
      </c>
      <c r="P13823" s="217">
        <v>0.14947683109118101</v>
      </c>
      <c r="Q13823" s="217">
        <v>2.6905829596412598</v>
      </c>
      <c r="R13823" s="217">
        <v>2.5411061285500698</v>
      </c>
      <c r="S13823" s="217">
        <v>0.14947683109118101</v>
      </c>
      <c r="T13823" s="217">
        <v>2.6905829596412598</v>
      </c>
      <c r="U13823" s="217">
        <v>2.5411061285500698</v>
      </c>
      <c r="V13823" s="217">
        <v>0.14947683109118101</v>
      </c>
      <c r="W13823" s="217">
        <v>2.6905829596412598</v>
      </c>
      <c r="X13823" s="217">
        <v>2.5411061285500698</v>
      </c>
      <c r="Y13823" s="217">
        <v>0.14947683109118101</v>
      </c>
    </row>
    <row r="13824" spans="2:25">
      <c r="B13824" s="217" t="s">
        <v>13994</v>
      </c>
      <c r="C13824" s="217" t="s">
        <v>11696</v>
      </c>
      <c r="D13824" s="217" t="s">
        <v>17</v>
      </c>
      <c r="E13824" s="217" t="s">
        <v>88</v>
      </c>
      <c r="F13824" s="217" t="s">
        <v>5</v>
      </c>
      <c r="G13824" s="217" t="s">
        <v>5</v>
      </c>
      <c r="H13824" s="217" t="s">
        <v>170</v>
      </c>
      <c r="I13824" s="217">
        <v>6</v>
      </c>
      <c r="J13824" s="217">
        <v>6</v>
      </c>
      <c r="K13824" s="217">
        <v>0</v>
      </c>
      <c r="L13824" s="217">
        <v>21</v>
      </c>
      <c r="M13824" s="217">
        <v>1109.2633451885699</v>
      </c>
      <c r="N13824" s="217">
        <v>5.4089951011407704</v>
      </c>
      <c r="O13824" s="217">
        <v>5.4089951011407704</v>
      </c>
      <c r="P13824" s="217">
        <v>0</v>
      </c>
      <c r="Q13824" s="217">
        <v>5.4089951011407704</v>
      </c>
      <c r="R13824" s="217">
        <v>5.4089951011407704</v>
      </c>
      <c r="S13824" s="217">
        <v>0</v>
      </c>
      <c r="T13824" s="217">
        <v>5.4089951011407704</v>
      </c>
      <c r="U13824" s="217">
        <v>5.4089951011407704</v>
      </c>
      <c r="V13824" s="217">
        <v>0</v>
      </c>
      <c r="W13824" s="217">
        <v>5.4089951011407704</v>
      </c>
      <c r="X13824" s="217">
        <v>5.4089951011407704</v>
      </c>
      <c r="Y13824" s="217">
        <v>0</v>
      </c>
    </row>
    <row r="13825" spans="2:25">
      <c r="B13825" s="217" t="s">
        <v>13995</v>
      </c>
      <c r="C13825" s="217" t="s">
        <v>11696</v>
      </c>
      <c r="D13825" s="217" t="s">
        <v>17</v>
      </c>
      <c r="E13825" s="217" t="s">
        <v>88</v>
      </c>
      <c r="F13825" s="217" t="s">
        <v>5</v>
      </c>
      <c r="G13825" s="217" t="s">
        <v>5</v>
      </c>
      <c r="H13825" s="217" t="s">
        <v>172</v>
      </c>
      <c r="I13825" s="217">
        <v>8</v>
      </c>
      <c r="J13825" s="217">
        <v>8</v>
      </c>
      <c r="K13825" s="217">
        <v>0</v>
      </c>
      <c r="L13825" s="217">
        <v>44</v>
      </c>
      <c r="M13825" s="217">
        <v>1516.2727869851799</v>
      </c>
      <c r="N13825" s="217">
        <v>5.2760954814116703</v>
      </c>
      <c r="O13825" s="217">
        <v>5.2760954814116703</v>
      </c>
      <c r="P13825" s="217">
        <v>0</v>
      </c>
      <c r="Q13825" s="217">
        <v>5.2760954814116703</v>
      </c>
      <c r="R13825" s="217">
        <v>5.2760954814116703</v>
      </c>
      <c r="S13825" s="217">
        <v>0</v>
      </c>
      <c r="T13825" s="217">
        <v>5.2760954814116703</v>
      </c>
      <c r="U13825" s="217">
        <v>5.2760954814116703</v>
      </c>
      <c r="V13825" s="217">
        <v>0</v>
      </c>
      <c r="W13825" s="217">
        <v>5.2760954814116703</v>
      </c>
      <c r="X13825" s="217">
        <v>5.2760954814116703</v>
      </c>
      <c r="Y13825" s="217">
        <v>0</v>
      </c>
    </row>
    <row r="13826" spans="2:25">
      <c r="B13826" s="217" t="s">
        <v>13996</v>
      </c>
      <c r="C13826" s="217" t="s">
        <v>11696</v>
      </c>
      <c r="D13826" s="217" t="s">
        <v>17</v>
      </c>
      <c r="E13826" s="217" t="s">
        <v>88</v>
      </c>
      <c r="F13826" s="217" t="s">
        <v>5</v>
      </c>
      <c r="G13826" s="217" t="s">
        <v>5</v>
      </c>
      <c r="H13826" s="217" t="s">
        <v>174</v>
      </c>
      <c r="I13826" s="217">
        <v>26</v>
      </c>
      <c r="J13826" s="217">
        <v>25</v>
      </c>
      <c r="K13826" s="217">
        <v>1</v>
      </c>
      <c r="L13826" s="217">
        <v>79</v>
      </c>
      <c r="M13826" s="217">
        <v>2682.19062654963</v>
      </c>
      <c r="N13826" s="217">
        <v>9.6935690336993101</v>
      </c>
      <c r="O13826" s="217">
        <v>9.3207394554801102</v>
      </c>
      <c r="P13826" s="217">
        <v>0.37282957821920398</v>
      </c>
      <c r="Q13826" s="217">
        <v>9.6935690336993101</v>
      </c>
      <c r="R13826" s="217">
        <v>9.3207394554801102</v>
      </c>
      <c r="S13826" s="217">
        <v>0.37282957821920398</v>
      </c>
      <c r="T13826" s="217">
        <v>9.6935690336993101</v>
      </c>
      <c r="U13826" s="217">
        <v>9.3207394554801102</v>
      </c>
      <c r="V13826" s="217">
        <v>0.37282957821920398</v>
      </c>
      <c r="W13826" s="217">
        <v>9.6935690336993101</v>
      </c>
      <c r="X13826" s="217">
        <v>9.3207394554801102</v>
      </c>
      <c r="Y13826" s="217">
        <v>0.37282957821920398</v>
      </c>
    </row>
    <row r="13827" spans="2:25">
      <c r="B13827" s="217" t="s">
        <v>13997</v>
      </c>
      <c r="C13827" s="217" t="s">
        <v>11696</v>
      </c>
      <c r="D13827" s="217" t="s">
        <v>17</v>
      </c>
      <c r="E13827" s="217" t="s">
        <v>88</v>
      </c>
      <c r="F13827" s="217" t="s">
        <v>5</v>
      </c>
      <c r="G13827" s="217" t="s">
        <v>5</v>
      </c>
      <c r="H13827" s="217" t="s">
        <v>176</v>
      </c>
      <c r="I13827" s="217">
        <v>6</v>
      </c>
      <c r="J13827" s="217">
        <v>6</v>
      </c>
      <c r="K13827" s="217">
        <v>0</v>
      </c>
      <c r="L13827" s="217">
        <v>76</v>
      </c>
      <c r="M13827" s="217">
        <v>3598.95547456741</v>
      </c>
      <c r="N13827" s="217">
        <v>1.66715038360434</v>
      </c>
      <c r="O13827" s="217">
        <v>1.66715038360434</v>
      </c>
      <c r="P13827" s="217">
        <v>0</v>
      </c>
      <c r="Q13827" s="217">
        <v>1.66715038360434</v>
      </c>
      <c r="R13827" s="217">
        <v>1.66715038360434</v>
      </c>
      <c r="S13827" s="217">
        <v>0</v>
      </c>
      <c r="T13827" s="217">
        <v>1.66715038360434</v>
      </c>
      <c r="U13827" s="217">
        <v>1.66715038360434</v>
      </c>
      <c r="V13827" s="217">
        <v>0</v>
      </c>
      <c r="W13827" s="217">
        <v>1.66715038360434</v>
      </c>
      <c r="X13827" s="217">
        <v>1.66715038360434</v>
      </c>
      <c r="Y13827" s="217">
        <v>0</v>
      </c>
    </row>
    <row r="13828" spans="2:25">
      <c r="B13828" s="217" t="s">
        <v>13998</v>
      </c>
      <c r="C13828" s="217" t="s">
        <v>11696</v>
      </c>
      <c r="D13828" s="217" t="s">
        <v>17</v>
      </c>
      <c r="E13828" s="217" t="s">
        <v>88</v>
      </c>
      <c r="F13828" s="217" t="s">
        <v>5</v>
      </c>
      <c r="G13828" s="217" t="s">
        <v>5</v>
      </c>
      <c r="H13828" s="217" t="s">
        <v>178</v>
      </c>
      <c r="I13828" s="217">
        <v>12</v>
      </c>
      <c r="J13828" s="217">
        <v>11</v>
      </c>
      <c r="K13828" s="217">
        <v>1</v>
      </c>
      <c r="L13828" s="217">
        <v>78</v>
      </c>
      <c r="M13828" s="217">
        <v>3913.31776670921</v>
      </c>
      <c r="N13828" s="217">
        <v>3.0664517208606399</v>
      </c>
      <c r="O13828" s="217">
        <v>2.8109140774555899</v>
      </c>
      <c r="P13828" s="217">
        <v>0.25553764340505403</v>
      </c>
      <c r="Q13828" s="217">
        <v>3.0664517208606399</v>
      </c>
      <c r="R13828" s="217">
        <v>2.8109140774555899</v>
      </c>
      <c r="S13828" s="217">
        <v>0.25553764340505403</v>
      </c>
      <c r="T13828" s="217">
        <v>3.0664517208606399</v>
      </c>
      <c r="U13828" s="217">
        <v>2.8109140774555899</v>
      </c>
      <c r="V13828" s="217">
        <v>0.25553764340505403</v>
      </c>
      <c r="W13828" s="217">
        <v>3.0664517208606399</v>
      </c>
      <c r="X13828" s="217">
        <v>2.8109140774555899</v>
      </c>
      <c r="Y13828" s="217">
        <v>0.25553764340505403</v>
      </c>
    </row>
    <row r="13829" spans="2:25">
      <c r="B13829" s="217" t="s">
        <v>13999</v>
      </c>
      <c r="C13829" s="217" t="s">
        <v>11696</v>
      </c>
      <c r="D13829" s="217" t="s">
        <v>17</v>
      </c>
      <c r="E13829" s="217" t="s">
        <v>88</v>
      </c>
      <c r="F13829" s="217" t="s">
        <v>5</v>
      </c>
      <c r="G13829" s="217" t="s">
        <v>5</v>
      </c>
      <c r="H13829" s="217" t="s">
        <v>5</v>
      </c>
      <c r="I13829" s="217">
        <v>58</v>
      </c>
      <c r="J13829" s="217">
        <v>56</v>
      </c>
      <c r="K13829" s="217">
        <v>2</v>
      </c>
      <c r="L13829" s="217">
        <v>298</v>
      </c>
      <c r="M13829" s="217">
        <v>12820</v>
      </c>
      <c r="N13829" s="217">
        <v>4.5241809672386903</v>
      </c>
      <c r="O13829" s="217">
        <v>4.3681747269890803</v>
      </c>
      <c r="P13829" s="217">
        <v>0.15600624024960999</v>
      </c>
      <c r="Q13829" s="217">
        <v>4.5241809672386903</v>
      </c>
      <c r="R13829" s="217">
        <v>4.3681747269890803</v>
      </c>
      <c r="S13829" s="217">
        <v>0.15600624024960999</v>
      </c>
      <c r="T13829" s="217">
        <v>4.5241809672386903</v>
      </c>
      <c r="U13829" s="217">
        <v>4.3681747269890803</v>
      </c>
      <c r="V13829" s="217">
        <v>0.15600624024960999</v>
      </c>
      <c r="W13829" s="217">
        <v>4.5241809672386903</v>
      </c>
      <c r="X13829" s="217">
        <v>4.3681747269890803</v>
      </c>
      <c r="Y13829" s="217">
        <v>0.15600624024960999</v>
      </c>
    </row>
    <row r="13830" spans="2:25">
      <c r="B13830" s="217" t="s">
        <v>14000</v>
      </c>
      <c r="C13830" s="217" t="s">
        <v>11696</v>
      </c>
      <c r="D13830" s="217" t="s">
        <v>29</v>
      </c>
      <c r="E13830" s="217" t="s">
        <v>86</v>
      </c>
      <c r="F13830" s="217" t="s">
        <v>12</v>
      </c>
      <c r="G13830" s="217" t="s">
        <v>10</v>
      </c>
      <c r="H13830" s="217" t="s">
        <v>170</v>
      </c>
      <c r="I13830" s="217">
        <v>18</v>
      </c>
      <c r="J13830" s="217">
        <v>17</v>
      </c>
      <c r="K13830" s="217">
        <v>1</v>
      </c>
      <c r="L13830" s="217">
        <v>68</v>
      </c>
      <c r="M13830" s="217">
        <v>4172.7422010945902</v>
      </c>
      <c r="N13830" s="217">
        <v>4.3137100574481302</v>
      </c>
      <c r="O13830" s="217">
        <v>4.0740594987010104</v>
      </c>
      <c r="P13830" s="217">
        <v>0.23965055874711899</v>
      </c>
      <c r="Q13830" s="217">
        <v>4.3137100574481302</v>
      </c>
      <c r="R13830" s="217">
        <v>4.0740594987010104</v>
      </c>
      <c r="S13830" s="217">
        <v>0.23965055874711899</v>
      </c>
      <c r="T13830" s="217">
        <v>4.3137100574481302</v>
      </c>
      <c r="U13830" s="217">
        <v>4.0740594987010104</v>
      </c>
      <c r="V13830" s="217">
        <v>0.23965055874711899</v>
      </c>
      <c r="W13830" s="217">
        <v>4.3137100574481302</v>
      </c>
      <c r="X13830" s="217">
        <v>4.0740594987010104</v>
      </c>
      <c r="Y13830" s="217">
        <v>0.23965055874711899</v>
      </c>
    </row>
    <row r="13831" spans="2:25">
      <c r="B13831" s="217" t="s">
        <v>14001</v>
      </c>
      <c r="C13831" s="217" t="s">
        <v>11696</v>
      </c>
      <c r="D13831" s="217" t="s">
        <v>29</v>
      </c>
      <c r="E13831" s="217" t="s">
        <v>86</v>
      </c>
      <c r="F13831" s="217" t="s">
        <v>12</v>
      </c>
      <c r="G13831" s="217" t="s">
        <v>10</v>
      </c>
      <c r="H13831" s="217" t="s">
        <v>172</v>
      </c>
      <c r="I13831" s="217">
        <v>37</v>
      </c>
      <c r="J13831" s="217">
        <v>36</v>
      </c>
      <c r="K13831" s="217">
        <v>1</v>
      </c>
      <c r="L13831" s="217">
        <v>82</v>
      </c>
      <c r="M13831" s="217">
        <v>5058.76179319112</v>
      </c>
      <c r="N13831" s="217">
        <v>7.3140427465472797</v>
      </c>
      <c r="O13831" s="217">
        <v>7.11636591555951</v>
      </c>
      <c r="P13831" s="217">
        <v>0.19767683098776401</v>
      </c>
      <c r="Q13831" s="217">
        <v>7.3140427465472797</v>
      </c>
      <c r="R13831" s="217">
        <v>7.11636591555951</v>
      </c>
      <c r="S13831" s="217">
        <v>0.19767683098776401</v>
      </c>
      <c r="T13831" s="217">
        <v>7.3140427465472797</v>
      </c>
      <c r="U13831" s="217">
        <v>7.11636591555951</v>
      </c>
      <c r="V13831" s="217">
        <v>0.19767683098776401</v>
      </c>
      <c r="W13831" s="217">
        <v>7.3140427465472797</v>
      </c>
      <c r="X13831" s="217">
        <v>7.11636591555951</v>
      </c>
      <c r="Y13831" s="217">
        <v>0.19767683098776401</v>
      </c>
    </row>
    <row r="13832" spans="2:25">
      <c r="B13832" s="217" t="s">
        <v>14002</v>
      </c>
      <c r="C13832" s="217" t="s">
        <v>11696</v>
      </c>
      <c r="D13832" s="217" t="s">
        <v>29</v>
      </c>
      <c r="E13832" s="217" t="s">
        <v>86</v>
      </c>
      <c r="F13832" s="217" t="s">
        <v>12</v>
      </c>
      <c r="G13832" s="217" t="s">
        <v>10</v>
      </c>
      <c r="H13832" s="217" t="s">
        <v>174</v>
      </c>
      <c r="I13832" s="217">
        <v>38</v>
      </c>
      <c r="J13832" s="217">
        <v>38</v>
      </c>
      <c r="K13832" s="217">
        <v>0</v>
      </c>
      <c r="L13832" s="217">
        <v>110</v>
      </c>
      <c r="M13832" s="217">
        <v>6495.7580774937296</v>
      </c>
      <c r="N13832" s="217">
        <v>5.8499715578480398</v>
      </c>
      <c r="O13832" s="217">
        <v>5.8499715578480398</v>
      </c>
      <c r="P13832" s="217">
        <v>0</v>
      </c>
      <c r="Q13832" s="217">
        <v>5.8499715578480398</v>
      </c>
      <c r="R13832" s="217">
        <v>5.8499715578480398</v>
      </c>
      <c r="S13832" s="217">
        <v>0</v>
      </c>
      <c r="T13832" s="217">
        <v>5.8499715578480398</v>
      </c>
      <c r="U13832" s="217">
        <v>5.8499715578480398</v>
      </c>
      <c r="V13832" s="217">
        <v>0</v>
      </c>
      <c r="W13832" s="217">
        <v>5.8499715578480398</v>
      </c>
      <c r="X13832" s="217">
        <v>5.8499715578480398</v>
      </c>
      <c r="Y13832" s="217">
        <v>0</v>
      </c>
    </row>
    <row r="13833" spans="2:25">
      <c r="B13833" s="217" t="s">
        <v>14003</v>
      </c>
      <c r="C13833" s="217" t="s">
        <v>11696</v>
      </c>
      <c r="D13833" s="217" t="s">
        <v>29</v>
      </c>
      <c r="E13833" s="217" t="s">
        <v>86</v>
      </c>
      <c r="F13833" s="217" t="s">
        <v>12</v>
      </c>
      <c r="G13833" s="217" t="s">
        <v>10</v>
      </c>
      <c r="H13833" s="217" t="s">
        <v>176</v>
      </c>
      <c r="I13833" s="217">
        <v>47</v>
      </c>
      <c r="J13833" s="217">
        <v>42</v>
      </c>
      <c r="K13833" s="217">
        <v>5</v>
      </c>
      <c r="L13833" s="217">
        <v>183</v>
      </c>
      <c r="M13833" s="217">
        <v>9788.0908940949903</v>
      </c>
      <c r="N13833" s="217">
        <v>4.8017535297260503</v>
      </c>
      <c r="O13833" s="217">
        <v>4.2909286861381704</v>
      </c>
      <c r="P13833" s="217">
        <v>0.51082484358787705</v>
      </c>
      <c r="Q13833" s="217">
        <v>4.8017535297260503</v>
      </c>
      <c r="R13833" s="217">
        <v>4.2909286861381704</v>
      </c>
      <c r="S13833" s="217">
        <v>0.51082484358787705</v>
      </c>
      <c r="T13833" s="217">
        <v>4.8017535297260503</v>
      </c>
      <c r="U13833" s="217">
        <v>4.2909286861381704</v>
      </c>
      <c r="V13833" s="217">
        <v>0.51082484358787705</v>
      </c>
      <c r="W13833" s="217">
        <v>4.8017535297260503</v>
      </c>
      <c r="X13833" s="217">
        <v>4.2909286861381704</v>
      </c>
      <c r="Y13833" s="217">
        <v>0.51082484358787705</v>
      </c>
    </row>
    <row r="13834" spans="2:25">
      <c r="B13834" s="217" t="s">
        <v>14004</v>
      </c>
      <c r="C13834" s="217" t="s">
        <v>11696</v>
      </c>
      <c r="D13834" s="217" t="s">
        <v>29</v>
      </c>
      <c r="E13834" s="217" t="s">
        <v>86</v>
      </c>
      <c r="F13834" s="217" t="s">
        <v>12</v>
      </c>
      <c r="G13834" s="217" t="s">
        <v>10</v>
      </c>
      <c r="H13834" s="217" t="s">
        <v>178</v>
      </c>
      <c r="I13834" s="217">
        <v>65</v>
      </c>
      <c r="J13834" s="217">
        <v>61</v>
      </c>
      <c r="K13834" s="217">
        <v>4</v>
      </c>
      <c r="L13834" s="217">
        <v>249</v>
      </c>
      <c r="M13834" s="217">
        <v>19504.647034125599</v>
      </c>
      <c r="N13834" s="217">
        <v>3.3325391577850798</v>
      </c>
      <c r="O13834" s="217">
        <v>3.1274598249982999</v>
      </c>
      <c r="P13834" s="217">
        <v>0.20507933278677401</v>
      </c>
      <c r="Q13834" s="217">
        <v>3.3325391577850798</v>
      </c>
      <c r="R13834" s="217">
        <v>3.1274598249982999</v>
      </c>
      <c r="S13834" s="217">
        <v>0.20507933278677401</v>
      </c>
      <c r="T13834" s="217">
        <v>3.3325391577850798</v>
      </c>
      <c r="U13834" s="217">
        <v>3.1274598249982999</v>
      </c>
      <c r="V13834" s="217">
        <v>0.20507933278677401</v>
      </c>
      <c r="W13834" s="217">
        <v>3.3325391577850798</v>
      </c>
      <c r="X13834" s="217">
        <v>3.1274598249982999</v>
      </c>
      <c r="Y13834" s="217">
        <v>0.20507933278677401</v>
      </c>
    </row>
    <row r="13835" spans="2:25">
      <c r="B13835" s="217" t="s">
        <v>14005</v>
      </c>
      <c r="C13835" s="217" t="s">
        <v>11696</v>
      </c>
      <c r="D13835" s="217" t="s">
        <v>29</v>
      </c>
      <c r="E13835" s="217" t="s">
        <v>86</v>
      </c>
      <c r="F13835" s="217" t="s">
        <v>12</v>
      </c>
      <c r="G13835" s="217" t="s">
        <v>10</v>
      </c>
      <c r="H13835" s="217" t="s">
        <v>5</v>
      </c>
      <c r="I13835" s="217">
        <v>205</v>
      </c>
      <c r="J13835" s="217">
        <v>194</v>
      </c>
      <c r="K13835" s="217">
        <v>11</v>
      </c>
      <c r="L13835" s="217">
        <v>692</v>
      </c>
      <c r="M13835" s="217">
        <v>45020</v>
      </c>
      <c r="N13835" s="217">
        <v>4.5535317636606001</v>
      </c>
      <c r="O13835" s="217">
        <v>4.3091959129275903</v>
      </c>
      <c r="P13835" s="217">
        <v>0.24433585073300801</v>
      </c>
      <c r="Q13835" s="217">
        <v>4.5535317636606001</v>
      </c>
      <c r="R13835" s="217">
        <v>4.3091959129275903</v>
      </c>
      <c r="S13835" s="217">
        <v>0.24433585073300801</v>
      </c>
      <c r="T13835" s="217">
        <v>4.5535317636606001</v>
      </c>
      <c r="U13835" s="217">
        <v>4.3091959129275903</v>
      </c>
      <c r="V13835" s="217">
        <v>0.24433585073300801</v>
      </c>
      <c r="W13835" s="217">
        <v>4.5535317636606001</v>
      </c>
      <c r="X13835" s="217">
        <v>4.3091959129275903</v>
      </c>
      <c r="Y13835" s="217">
        <v>0.24433585073300801</v>
      </c>
    </row>
    <row r="13836" spans="2:25">
      <c r="B13836" s="217" t="s">
        <v>14006</v>
      </c>
      <c r="C13836" s="217" t="s">
        <v>11696</v>
      </c>
      <c r="D13836" s="217" t="s">
        <v>29</v>
      </c>
      <c r="E13836" s="217" t="s">
        <v>86</v>
      </c>
      <c r="F13836" s="217" t="s">
        <v>9</v>
      </c>
      <c r="G13836" s="217" t="s">
        <v>10</v>
      </c>
      <c r="H13836" s="217" t="s">
        <v>170</v>
      </c>
      <c r="I13836" s="217">
        <v>4</v>
      </c>
      <c r="J13836" s="217">
        <v>4</v>
      </c>
      <c r="K13836" s="217">
        <v>0</v>
      </c>
      <c r="L13836" s="217">
        <v>111</v>
      </c>
      <c r="M13836" s="217">
        <v>4338.9347328221502</v>
      </c>
      <c r="N13836" s="217">
        <v>0.92188526592523901</v>
      </c>
      <c r="O13836" s="217">
        <v>0.92188526592523901</v>
      </c>
      <c r="P13836" s="217">
        <v>0</v>
      </c>
      <c r="Q13836" s="217">
        <v>0.92188526592523901</v>
      </c>
      <c r="R13836" s="217">
        <v>0.92188526592523901</v>
      </c>
      <c r="S13836" s="217">
        <v>0</v>
      </c>
      <c r="T13836" s="217">
        <v>0.92188526592523901</v>
      </c>
      <c r="U13836" s="217">
        <v>0.92188526592523901</v>
      </c>
      <c r="V13836" s="217">
        <v>0</v>
      </c>
      <c r="W13836" s="217">
        <v>0.92188526592523901</v>
      </c>
      <c r="X13836" s="217">
        <v>0.92188526592523901</v>
      </c>
      <c r="Y13836" s="217">
        <v>0</v>
      </c>
    </row>
    <row r="13837" spans="2:25">
      <c r="B13837" s="217" t="s">
        <v>14007</v>
      </c>
      <c r="C13837" s="217" t="s">
        <v>11696</v>
      </c>
      <c r="D13837" s="217" t="s">
        <v>29</v>
      </c>
      <c r="E13837" s="217" t="s">
        <v>86</v>
      </c>
      <c r="F13837" s="217" t="s">
        <v>9</v>
      </c>
      <c r="G13837" s="217" t="s">
        <v>10</v>
      </c>
      <c r="H13837" s="217" t="s">
        <v>172</v>
      </c>
      <c r="I13837" s="217">
        <v>7</v>
      </c>
      <c r="J13837" s="217">
        <v>6</v>
      </c>
      <c r="K13837" s="217">
        <v>1</v>
      </c>
      <c r="L13837" s="217">
        <v>136</v>
      </c>
      <c r="M13837" s="217">
        <v>5368.5568537093304</v>
      </c>
      <c r="N13837" s="217">
        <v>1.3038885850977699</v>
      </c>
      <c r="O13837" s="217">
        <v>1.1176187872266601</v>
      </c>
      <c r="P13837" s="217">
        <v>0.18626979787111</v>
      </c>
      <c r="Q13837" s="217">
        <v>1.3038885850977699</v>
      </c>
      <c r="R13837" s="217">
        <v>1.1176187872266601</v>
      </c>
      <c r="S13837" s="217">
        <v>0.18626979787111</v>
      </c>
      <c r="T13837" s="217">
        <v>1.3038885850977699</v>
      </c>
      <c r="U13837" s="217">
        <v>1.1176187872266601</v>
      </c>
      <c r="V13837" s="217">
        <v>0.18626979787111</v>
      </c>
      <c r="W13837" s="217">
        <v>1.3038885850977699</v>
      </c>
      <c r="X13837" s="217">
        <v>1.1176187872266601</v>
      </c>
      <c r="Y13837" s="217">
        <v>0.18626979787111</v>
      </c>
    </row>
    <row r="13838" spans="2:25">
      <c r="B13838" s="217" t="s">
        <v>14008</v>
      </c>
      <c r="C13838" s="217" t="s">
        <v>11696</v>
      </c>
      <c r="D13838" s="217" t="s">
        <v>29</v>
      </c>
      <c r="E13838" s="217" t="s">
        <v>86</v>
      </c>
      <c r="F13838" s="217" t="s">
        <v>9</v>
      </c>
      <c r="G13838" s="217" t="s">
        <v>10</v>
      </c>
      <c r="H13838" s="217" t="s">
        <v>174</v>
      </c>
      <c r="I13838" s="217">
        <v>4</v>
      </c>
      <c r="J13838" s="217">
        <v>3</v>
      </c>
      <c r="K13838" s="217">
        <v>1</v>
      </c>
      <c r="L13838" s="217">
        <v>156</v>
      </c>
      <c r="M13838" s="217">
        <v>6971.4312273532796</v>
      </c>
      <c r="N13838" s="217">
        <v>0.57377027321240803</v>
      </c>
      <c r="O13838" s="217">
        <v>0.430327704909306</v>
      </c>
      <c r="P13838" s="217">
        <v>0.14344256830310201</v>
      </c>
      <c r="Q13838" s="217">
        <v>0.57377027321240803</v>
      </c>
      <c r="R13838" s="217">
        <v>0.430327704909306</v>
      </c>
      <c r="S13838" s="217">
        <v>0.14344256830310201</v>
      </c>
      <c r="T13838" s="217">
        <v>0.57377027321240803</v>
      </c>
      <c r="U13838" s="217">
        <v>0.430327704909306</v>
      </c>
      <c r="V13838" s="217">
        <v>0.14344256830310201</v>
      </c>
      <c r="W13838" s="217">
        <v>0.57377027321240803</v>
      </c>
      <c r="X13838" s="217">
        <v>0.430327704909306</v>
      </c>
      <c r="Y13838" s="217">
        <v>0.14344256830310201</v>
      </c>
    </row>
    <row r="13839" spans="2:25">
      <c r="B13839" s="217" t="s">
        <v>14009</v>
      </c>
      <c r="C13839" s="217" t="s">
        <v>11696</v>
      </c>
      <c r="D13839" s="217" t="s">
        <v>29</v>
      </c>
      <c r="E13839" s="217" t="s">
        <v>86</v>
      </c>
      <c r="F13839" s="217" t="s">
        <v>9</v>
      </c>
      <c r="G13839" s="217" t="s">
        <v>10</v>
      </c>
      <c r="H13839" s="217" t="s">
        <v>176</v>
      </c>
      <c r="I13839" s="217">
        <v>11</v>
      </c>
      <c r="J13839" s="217">
        <v>10</v>
      </c>
      <c r="K13839" s="217">
        <v>1</v>
      </c>
      <c r="L13839" s="217">
        <v>272</v>
      </c>
      <c r="M13839" s="217">
        <v>10448.296058158199</v>
      </c>
      <c r="N13839" s="217">
        <v>1.05280324550251</v>
      </c>
      <c r="O13839" s="217">
        <v>0.95709385954773396</v>
      </c>
      <c r="P13839" s="217">
        <v>9.5709385954773393E-2</v>
      </c>
      <c r="Q13839" s="217">
        <v>1.05280324550251</v>
      </c>
      <c r="R13839" s="217">
        <v>0.95709385954773396</v>
      </c>
      <c r="S13839" s="217">
        <v>9.5709385954773393E-2</v>
      </c>
      <c r="T13839" s="217">
        <v>1.05280324550251</v>
      </c>
      <c r="U13839" s="217">
        <v>0.95709385954773396</v>
      </c>
      <c r="V13839" s="217">
        <v>9.5709385954773393E-2</v>
      </c>
      <c r="W13839" s="217">
        <v>1.05280324550251</v>
      </c>
      <c r="X13839" s="217">
        <v>0.95709385954773396</v>
      </c>
      <c r="Y13839" s="217">
        <v>9.5709385954773393E-2</v>
      </c>
    </row>
    <row r="13840" spans="2:25">
      <c r="B13840" s="217" t="s">
        <v>14010</v>
      </c>
      <c r="C13840" s="217" t="s">
        <v>11696</v>
      </c>
      <c r="D13840" s="217" t="s">
        <v>29</v>
      </c>
      <c r="E13840" s="217" t="s">
        <v>86</v>
      </c>
      <c r="F13840" s="217" t="s">
        <v>9</v>
      </c>
      <c r="G13840" s="217" t="s">
        <v>10</v>
      </c>
      <c r="H13840" s="217" t="s">
        <v>178</v>
      </c>
      <c r="I13840" s="217">
        <v>22</v>
      </c>
      <c r="J13840" s="217">
        <v>19</v>
      </c>
      <c r="K13840" s="217">
        <v>3</v>
      </c>
      <c r="L13840" s="217">
        <v>540</v>
      </c>
      <c r="M13840" s="217">
        <v>20592.7811279571</v>
      </c>
      <c r="N13840" s="217">
        <v>1.0683355426010199</v>
      </c>
      <c r="O13840" s="217">
        <v>0.92265342315542498</v>
      </c>
      <c r="P13840" s="217">
        <v>0.14568211944559301</v>
      </c>
      <c r="Q13840" s="217">
        <v>1.0683355426010199</v>
      </c>
      <c r="R13840" s="217">
        <v>0.92265342315542498</v>
      </c>
      <c r="S13840" s="217">
        <v>0.14568211944559301</v>
      </c>
      <c r="T13840" s="217">
        <v>1.0683355426010199</v>
      </c>
      <c r="U13840" s="217">
        <v>0.92265342315542498</v>
      </c>
      <c r="V13840" s="217">
        <v>0.14568211944559301</v>
      </c>
      <c r="W13840" s="217">
        <v>1.0683355426010199</v>
      </c>
      <c r="X13840" s="217">
        <v>0.92265342315542498</v>
      </c>
      <c r="Y13840" s="217">
        <v>0.14568211944559301</v>
      </c>
    </row>
    <row r="13841" spans="2:25">
      <c r="B13841" s="217" t="s">
        <v>14011</v>
      </c>
      <c r="C13841" s="217" t="s">
        <v>11696</v>
      </c>
      <c r="D13841" s="217" t="s">
        <v>29</v>
      </c>
      <c r="E13841" s="217" t="s">
        <v>86</v>
      </c>
      <c r="F13841" s="217" t="s">
        <v>9</v>
      </c>
      <c r="G13841" s="217" t="s">
        <v>10</v>
      </c>
      <c r="H13841" s="217" t="s">
        <v>5</v>
      </c>
      <c r="I13841" s="217">
        <v>48</v>
      </c>
      <c r="J13841" s="217">
        <v>42</v>
      </c>
      <c r="K13841" s="217">
        <v>6</v>
      </c>
      <c r="L13841" s="217">
        <v>1215</v>
      </c>
      <c r="M13841" s="217">
        <v>47720</v>
      </c>
      <c r="N13841" s="217">
        <v>1.00586756077117</v>
      </c>
      <c r="O13841" s="217">
        <v>0.88013411567476996</v>
      </c>
      <c r="P13841" s="217">
        <v>0.125733445096396</v>
      </c>
      <c r="Q13841" s="217">
        <v>1.00586756077117</v>
      </c>
      <c r="R13841" s="217">
        <v>0.88013411567476996</v>
      </c>
      <c r="S13841" s="217">
        <v>0.125733445096396</v>
      </c>
      <c r="T13841" s="217">
        <v>1.00586756077117</v>
      </c>
      <c r="U13841" s="217">
        <v>0.88013411567476996</v>
      </c>
      <c r="V13841" s="217">
        <v>0.125733445096396</v>
      </c>
      <c r="W13841" s="217">
        <v>1.00586756077117</v>
      </c>
      <c r="X13841" s="217">
        <v>0.88013411567476996</v>
      </c>
      <c r="Y13841" s="217">
        <v>0.125733445096396</v>
      </c>
    </row>
    <row r="13842" spans="2:25">
      <c r="B13842" s="217" t="s">
        <v>14012</v>
      </c>
      <c r="C13842" s="217" t="s">
        <v>11696</v>
      </c>
      <c r="D13842" s="217" t="s">
        <v>29</v>
      </c>
      <c r="E13842" s="217" t="s">
        <v>86</v>
      </c>
      <c r="F13842" s="217" t="s">
        <v>5</v>
      </c>
      <c r="G13842" s="217" t="s">
        <v>10</v>
      </c>
      <c r="H13842" s="217" t="s">
        <v>170</v>
      </c>
      <c r="I13842" s="217">
        <v>22</v>
      </c>
      <c r="J13842" s="217">
        <v>21</v>
      </c>
      <c r="K13842" s="217">
        <v>1</v>
      </c>
      <c r="L13842" s="217">
        <v>179</v>
      </c>
      <c r="M13842" s="217">
        <v>8511.6769339167404</v>
      </c>
      <c r="N13842" s="217">
        <v>2.5846845657799702</v>
      </c>
      <c r="O13842" s="217">
        <v>2.4671989036990598</v>
      </c>
      <c r="P13842" s="217">
        <v>0.11748566208090799</v>
      </c>
      <c r="Q13842" s="217">
        <v>2.5846845657799702</v>
      </c>
      <c r="R13842" s="217">
        <v>2.4671989036990598</v>
      </c>
      <c r="S13842" s="217">
        <v>0.11748566208090799</v>
      </c>
      <c r="T13842" s="217">
        <v>2.5846845657799702</v>
      </c>
      <c r="U13842" s="217">
        <v>2.4671989036990598</v>
      </c>
      <c r="V13842" s="217">
        <v>0.11748566208090799</v>
      </c>
      <c r="W13842" s="217">
        <v>2.5846845657799702</v>
      </c>
      <c r="X13842" s="217">
        <v>2.4671989036990598</v>
      </c>
      <c r="Y13842" s="217">
        <v>0.11748566208090799</v>
      </c>
    </row>
    <row r="13843" spans="2:25">
      <c r="B13843" s="217" t="s">
        <v>14013</v>
      </c>
      <c r="C13843" s="217" t="s">
        <v>11696</v>
      </c>
      <c r="D13843" s="217" t="s">
        <v>29</v>
      </c>
      <c r="E13843" s="217" t="s">
        <v>86</v>
      </c>
      <c r="F13843" s="217" t="s">
        <v>5</v>
      </c>
      <c r="G13843" s="217" t="s">
        <v>10</v>
      </c>
      <c r="H13843" s="217" t="s">
        <v>172</v>
      </c>
      <c r="I13843" s="217">
        <v>44</v>
      </c>
      <c r="J13843" s="217">
        <v>42</v>
      </c>
      <c r="K13843" s="217">
        <v>2</v>
      </c>
      <c r="L13843" s="217">
        <v>218</v>
      </c>
      <c r="M13843" s="217">
        <v>10427.3186469005</v>
      </c>
      <c r="N13843" s="217">
        <v>4.2196849918918602</v>
      </c>
      <c r="O13843" s="217">
        <v>4.0278811286240499</v>
      </c>
      <c r="P13843" s="217">
        <v>0.19180386326781201</v>
      </c>
      <c r="Q13843" s="217">
        <v>4.2196849918918602</v>
      </c>
      <c r="R13843" s="217">
        <v>4.0278811286240499</v>
      </c>
      <c r="S13843" s="217">
        <v>0.19180386326781201</v>
      </c>
      <c r="T13843" s="217">
        <v>4.2196849918918602</v>
      </c>
      <c r="U13843" s="217">
        <v>4.0278811286240499</v>
      </c>
      <c r="V13843" s="217">
        <v>0.19180386326781201</v>
      </c>
      <c r="W13843" s="217">
        <v>4.2196849918918602</v>
      </c>
      <c r="X13843" s="217">
        <v>4.0278811286240499</v>
      </c>
      <c r="Y13843" s="217">
        <v>0.19180386326781201</v>
      </c>
    </row>
    <row r="13844" spans="2:25">
      <c r="B13844" s="217" t="s">
        <v>14014</v>
      </c>
      <c r="C13844" s="217" t="s">
        <v>11696</v>
      </c>
      <c r="D13844" s="217" t="s">
        <v>29</v>
      </c>
      <c r="E13844" s="217" t="s">
        <v>86</v>
      </c>
      <c r="F13844" s="217" t="s">
        <v>5</v>
      </c>
      <c r="G13844" s="217" t="s">
        <v>10</v>
      </c>
      <c r="H13844" s="217" t="s">
        <v>174</v>
      </c>
      <c r="I13844" s="217">
        <v>42</v>
      </c>
      <c r="J13844" s="217">
        <v>41</v>
      </c>
      <c r="K13844" s="217">
        <v>1</v>
      </c>
      <c r="L13844" s="217">
        <v>266</v>
      </c>
      <c r="M13844" s="217">
        <v>13467.189304846999</v>
      </c>
      <c r="N13844" s="217">
        <v>3.11869084552659</v>
      </c>
      <c r="O13844" s="217">
        <v>3.0444363015854798</v>
      </c>
      <c r="P13844" s="217">
        <v>7.4254543941109294E-2</v>
      </c>
      <c r="Q13844" s="217">
        <v>3.11869084552659</v>
      </c>
      <c r="R13844" s="217">
        <v>3.0444363015854798</v>
      </c>
      <c r="S13844" s="217">
        <v>7.4254543941109294E-2</v>
      </c>
      <c r="T13844" s="217">
        <v>3.11869084552659</v>
      </c>
      <c r="U13844" s="217">
        <v>3.0444363015854798</v>
      </c>
      <c r="V13844" s="217">
        <v>7.4254543941109294E-2</v>
      </c>
      <c r="W13844" s="217">
        <v>3.11869084552659</v>
      </c>
      <c r="X13844" s="217">
        <v>3.0444363015854798</v>
      </c>
      <c r="Y13844" s="217">
        <v>7.4254543941109294E-2</v>
      </c>
    </row>
    <row r="13845" spans="2:25">
      <c r="B13845" s="217" t="s">
        <v>14015</v>
      </c>
      <c r="C13845" s="217" t="s">
        <v>11696</v>
      </c>
      <c r="D13845" s="217" t="s">
        <v>29</v>
      </c>
      <c r="E13845" s="217" t="s">
        <v>86</v>
      </c>
      <c r="F13845" s="217" t="s">
        <v>5</v>
      </c>
      <c r="G13845" s="217" t="s">
        <v>10</v>
      </c>
      <c r="H13845" s="217" t="s">
        <v>176</v>
      </c>
      <c r="I13845" s="217">
        <v>58</v>
      </c>
      <c r="J13845" s="217">
        <v>52</v>
      </c>
      <c r="K13845" s="217">
        <v>6</v>
      </c>
      <c r="L13845" s="217">
        <v>455</v>
      </c>
      <c r="M13845" s="217">
        <v>20236.3869522532</v>
      </c>
      <c r="N13845" s="217">
        <v>2.8661242808238598</v>
      </c>
      <c r="O13845" s="217">
        <v>2.5696286655662202</v>
      </c>
      <c r="P13845" s="217">
        <v>0.29649561525764101</v>
      </c>
      <c r="Q13845" s="217">
        <v>2.8661242808238598</v>
      </c>
      <c r="R13845" s="217">
        <v>2.5696286655662202</v>
      </c>
      <c r="S13845" s="217">
        <v>0.29649561525764101</v>
      </c>
      <c r="T13845" s="217">
        <v>2.8661242808238598</v>
      </c>
      <c r="U13845" s="217">
        <v>2.5696286655662202</v>
      </c>
      <c r="V13845" s="217">
        <v>0.29649561525764101</v>
      </c>
      <c r="W13845" s="217">
        <v>2.8661242808238598</v>
      </c>
      <c r="X13845" s="217">
        <v>2.5696286655662202</v>
      </c>
      <c r="Y13845" s="217">
        <v>0.29649561525764101</v>
      </c>
    </row>
    <row r="13846" spans="2:25">
      <c r="B13846" s="217" t="s">
        <v>14016</v>
      </c>
      <c r="C13846" s="217" t="s">
        <v>11696</v>
      </c>
      <c r="D13846" s="217" t="s">
        <v>29</v>
      </c>
      <c r="E13846" s="217" t="s">
        <v>86</v>
      </c>
      <c r="F13846" s="217" t="s">
        <v>5</v>
      </c>
      <c r="G13846" s="217" t="s">
        <v>10</v>
      </c>
      <c r="H13846" s="217" t="s">
        <v>178</v>
      </c>
      <c r="I13846" s="217">
        <v>87</v>
      </c>
      <c r="J13846" s="217">
        <v>80</v>
      </c>
      <c r="K13846" s="217">
        <v>7</v>
      </c>
      <c r="L13846" s="217">
        <v>789</v>
      </c>
      <c r="M13846" s="217">
        <v>40097.4281620826</v>
      </c>
      <c r="N13846" s="217">
        <v>2.1697152158569102</v>
      </c>
      <c r="O13846" s="217">
        <v>1.99514042837417</v>
      </c>
      <c r="P13846" s="217">
        <v>0.17457478748274</v>
      </c>
      <c r="Q13846" s="217">
        <v>2.1697152158569102</v>
      </c>
      <c r="R13846" s="217">
        <v>1.99514042837417</v>
      </c>
      <c r="S13846" s="217">
        <v>0.17457478748274</v>
      </c>
      <c r="T13846" s="217">
        <v>2.1697152158569102</v>
      </c>
      <c r="U13846" s="217">
        <v>1.99514042837417</v>
      </c>
      <c r="V13846" s="217">
        <v>0.17457478748274</v>
      </c>
      <c r="W13846" s="217">
        <v>2.1697152158569102</v>
      </c>
      <c r="X13846" s="217">
        <v>1.99514042837417</v>
      </c>
      <c r="Y13846" s="217">
        <v>0.17457478748274</v>
      </c>
    </row>
    <row r="13847" spans="2:25">
      <c r="B13847" s="217" t="s">
        <v>14017</v>
      </c>
      <c r="C13847" s="217" t="s">
        <v>11696</v>
      </c>
      <c r="D13847" s="217" t="s">
        <v>29</v>
      </c>
      <c r="E13847" s="217" t="s">
        <v>86</v>
      </c>
      <c r="F13847" s="217" t="s">
        <v>5</v>
      </c>
      <c r="G13847" s="217" t="s">
        <v>10</v>
      </c>
      <c r="H13847" s="217" t="s">
        <v>5</v>
      </c>
      <c r="I13847" s="217">
        <v>253</v>
      </c>
      <c r="J13847" s="217">
        <v>236</v>
      </c>
      <c r="K13847" s="217">
        <v>17</v>
      </c>
      <c r="L13847" s="217">
        <v>1907</v>
      </c>
      <c r="M13847" s="217">
        <v>92740</v>
      </c>
      <c r="N13847" s="217">
        <v>2.7280569333620899</v>
      </c>
      <c r="O13847" s="217">
        <v>2.5447487599741199</v>
      </c>
      <c r="P13847" s="217">
        <v>0.18330817338796601</v>
      </c>
      <c r="Q13847" s="217">
        <v>2.7280569333620899</v>
      </c>
      <c r="R13847" s="217">
        <v>2.5447487599741199</v>
      </c>
      <c r="S13847" s="217">
        <v>0.18330817338796601</v>
      </c>
      <c r="T13847" s="217">
        <v>2.7280569333620899</v>
      </c>
      <c r="U13847" s="217">
        <v>2.5447487599741199</v>
      </c>
      <c r="V13847" s="217">
        <v>0.18330817338796601</v>
      </c>
      <c r="W13847" s="217">
        <v>2.7280569333620899</v>
      </c>
      <c r="X13847" s="217">
        <v>2.5447487599741199</v>
      </c>
      <c r="Y13847" s="217">
        <v>0.18330817338796601</v>
      </c>
    </row>
    <row r="13848" spans="2:25">
      <c r="B13848" s="217" t="s">
        <v>14018</v>
      </c>
      <c r="C13848" s="217" t="s">
        <v>11696</v>
      </c>
      <c r="D13848" s="217" t="s">
        <v>29</v>
      </c>
      <c r="E13848" s="217" t="s">
        <v>86</v>
      </c>
      <c r="F13848" s="217" t="s">
        <v>12</v>
      </c>
      <c r="G13848" s="217" t="s">
        <v>49</v>
      </c>
      <c r="H13848" s="217" t="s">
        <v>170</v>
      </c>
      <c r="I13848" s="217">
        <v>115</v>
      </c>
      <c r="J13848" s="217">
        <v>109</v>
      </c>
      <c r="K13848" s="217">
        <v>6</v>
      </c>
      <c r="L13848" s="217">
        <v>435</v>
      </c>
      <c r="M13848" s="217">
        <v>28767.603452079398</v>
      </c>
      <c r="N13848" s="217">
        <v>3.9975523227565701</v>
      </c>
      <c r="O13848" s="217">
        <v>3.7889843754823098</v>
      </c>
      <c r="P13848" s="217">
        <v>0.20856794727425601</v>
      </c>
      <c r="Q13848" s="217">
        <v>3.9975523227565701</v>
      </c>
      <c r="R13848" s="217">
        <v>3.7889843754823098</v>
      </c>
      <c r="S13848" s="217">
        <v>0.20856794727425601</v>
      </c>
      <c r="T13848" s="217">
        <v>3.9975523227565701</v>
      </c>
      <c r="U13848" s="217">
        <v>3.7889843754823098</v>
      </c>
      <c r="V13848" s="217">
        <v>0.20856794727425601</v>
      </c>
      <c r="W13848" s="217">
        <v>3.9975523227565701</v>
      </c>
      <c r="X13848" s="217">
        <v>3.7889843754823098</v>
      </c>
      <c r="Y13848" s="217">
        <v>0.20856794727425601</v>
      </c>
    </row>
    <row r="13849" spans="2:25">
      <c r="B13849" s="217" t="s">
        <v>14019</v>
      </c>
      <c r="C13849" s="217" t="s">
        <v>11696</v>
      </c>
      <c r="D13849" s="217" t="s">
        <v>29</v>
      </c>
      <c r="E13849" s="217" t="s">
        <v>86</v>
      </c>
      <c r="F13849" s="217" t="s">
        <v>12</v>
      </c>
      <c r="G13849" s="217" t="s">
        <v>49</v>
      </c>
      <c r="H13849" s="217" t="s">
        <v>172</v>
      </c>
      <c r="I13849" s="217">
        <v>77</v>
      </c>
      <c r="J13849" s="217">
        <v>74</v>
      </c>
      <c r="K13849" s="217">
        <v>3</v>
      </c>
      <c r="L13849" s="217">
        <v>350</v>
      </c>
      <c r="M13849" s="217">
        <v>24086.885089388001</v>
      </c>
      <c r="N13849" s="217">
        <v>3.1967603828493401</v>
      </c>
      <c r="O13849" s="217">
        <v>3.07221127702404</v>
      </c>
      <c r="P13849" s="217">
        <v>0.124549105825299</v>
      </c>
      <c r="Q13849" s="217">
        <v>3.1967603828493401</v>
      </c>
      <c r="R13849" s="217">
        <v>3.07221127702404</v>
      </c>
      <c r="S13849" s="217">
        <v>0.124549105825299</v>
      </c>
      <c r="T13849" s="217">
        <v>3.1967603828493401</v>
      </c>
      <c r="U13849" s="217">
        <v>3.07221127702404</v>
      </c>
      <c r="V13849" s="217">
        <v>0.124549105825299</v>
      </c>
      <c r="W13849" s="217">
        <v>3.1967603828493401</v>
      </c>
      <c r="X13849" s="217">
        <v>3.07221127702404</v>
      </c>
      <c r="Y13849" s="217">
        <v>0.124549105825299</v>
      </c>
    </row>
    <row r="13850" spans="2:25">
      <c r="B13850" s="217" t="s">
        <v>14020</v>
      </c>
      <c r="C13850" s="217" t="s">
        <v>11696</v>
      </c>
      <c r="D13850" s="217" t="s">
        <v>29</v>
      </c>
      <c r="E13850" s="217" t="s">
        <v>86</v>
      </c>
      <c r="F13850" s="217" t="s">
        <v>12</v>
      </c>
      <c r="G13850" s="217" t="s">
        <v>49</v>
      </c>
      <c r="H13850" s="217" t="s">
        <v>174</v>
      </c>
      <c r="I13850" s="217">
        <v>73</v>
      </c>
      <c r="J13850" s="217">
        <v>73</v>
      </c>
      <c r="K13850" s="217">
        <v>0</v>
      </c>
      <c r="L13850" s="217">
        <v>260</v>
      </c>
      <c r="M13850" s="217">
        <v>20891.9383551557</v>
      </c>
      <c r="N13850" s="217">
        <v>3.49417075424144</v>
      </c>
      <c r="O13850" s="217">
        <v>3.49417075424144</v>
      </c>
      <c r="P13850" s="217">
        <v>0</v>
      </c>
      <c r="Q13850" s="217">
        <v>3.49417075424144</v>
      </c>
      <c r="R13850" s="217">
        <v>3.49417075424144</v>
      </c>
      <c r="S13850" s="217">
        <v>0</v>
      </c>
      <c r="T13850" s="217">
        <v>3.49417075424144</v>
      </c>
      <c r="U13850" s="217">
        <v>3.49417075424144</v>
      </c>
      <c r="V13850" s="217">
        <v>0</v>
      </c>
      <c r="W13850" s="217">
        <v>3.49417075424144</v>
      </c>
      <c r="X13850" s="217">
        <v>3.49417075424144</v>
      </c>
      <c r="Y13850" s="217">
        <v>0</v>
      </c>
    </row>
    <row r="13851" spans="2:25">
      <c r="B13851" s="217" t="s">
        <v>14021</v>
      </c>
      <c r="C13851" s="217" t="s">
        <v>11696</v>
      </c>
      <c r="D13851" s="217" t="s">
        <v>29</v>
      </c>
      <c r="E13851" s="217" t="s">
        <v>86</v>
      </c>
      <c r="F13851" s="217" t="s">
        <v>12</v>
      </c>
      <c r="G13851" s="217" t="s">
        <v>49</v>
      </c>
      <c r="H13851" s="217" t="s">
        <v>176</v>
      </c>
      <c r="I13851" s="217">
        <v>65</v>
      </c>
      <c r="J13851" s="217">
        <v>64</v>
      </c>
      <c r="K13851" s="217">
        <v>1</v>
      </c>
      <c r="L13851" s="217">
        <v>251</v>
      </c>
      <c r="M13851" s="217">
        <v>17381.923760001999</v>
      </c>
      <c r="N13851" s="217">
        <v>3.7395170349080198</v>
      </c>
      <c r="O13851" s="217">
        <v>3.68198600360174</v>
      </c>
      <c r="P13851" s="217">
        <v>5.7531031306277298E-2</v>
      </c>
      <c r="Q13851" s="217">
        <v>3.7395170349080198</v>
      </c>
      <c r="R13851" s="217">
        <v>3.68198600360174</v>
      </c>
      <c r="S13851" s="217">
        <v>5.7531031306277298E-2</v>
      </c>
      <c r="T13851" s="217">
        <v>3.7395170349080198</v>
      </c>
      <c r="U13851" s="217">
        <v>3.68198600360174</v>
      </c>
      <c r="V13851" s="217">
        <v>5.7531031306277298E-2</v>
      </c>
      <c r="W13851" s="217">
        <v>3.7395170349080198</v>
      </c>
      <c r="X13851" s="217">
        <v>3.68198600360174</v>
      </c>
      <c r="Y13851" s="217">
        <v>5.7531031306277298E-2</v>
      </c>
    </row>
    <row r="13852" spans="2:25">
      <c r="B13852" s="217" t="s">
        <v>14022</v>
      </c>
      <c r="C13852" s="217" t="s">
        <v>11696</v>
      </c>
      <c r="D13852" s="217" t="s">
        <v>29</v>
      </c>
      <c r="E13852" s="217" t="s">
        <v>86</v>
      </c>
      <c r="F13852" s="217" t="s">
        <v>12</v>
      </c>
      <c r="G13852" s="217" t="s">
        <v>49</v>
      </c>
      <c r="H13852" s="217" t="s">
        <v>178</v>
      </c>
      <c r="I13852" s="217">
        <v>43</v>
      </c>
      <c r="J13852" s="217">
        <v>42</v>
      </c>
      <c r="K13852" s="217">
        <v>1</v>
      </c>
      <c r="L13852" s="217">
        <v>151</v>
      </c>
      <c r="M13852" s="217">
        <v>11096.6493433749</v>
      </c>
      <c r="N13852" s="217">
        <v>3.8750435982436899</v>
      </c>
      <c r="O13852" s="217">
        <v>3.7849263052612798</v>
      </c>
      <c r="P13852" s="217">
        <v>9.0117292982411404E-2</v>
      </c>
      <c r="Q13852" s="217">
        <v>3.8750435982436899</v>
      </c>
      <c r="R13852" s="217">
        <v>3.7849263052612798</v>
      </c>
      <c r="S13852" s="217">
        <v>9.0117292982411404E-2</v>
      </c>
      <c r="T13852" s="217">
        <v>3.8750435982436899</v>
      </c>
      <c r="U13852" s="217">
        <v>3.7849263052612798</v>
      </c>
      <c r="V13852" s="217">
        <v>9.0117292982411404E-2</v>
      </c>
      <c r="W13852" s="217">
        <v>3.8750435982436899</v>
      </c>
      <c r="X13852" s="217">
        <v>3.7849263052612798</v>
      </c>
      <c r="Y13852" s="217">
        <v>9.0117292982411404E-2</v>
      </c>
    </row>
    <row r="13853" spans="2:25">
      <c r="B13853" s="217" t="s">
        <v>14023</v>
      </c>
      <c r="C13853" s="217" t="s">
        <v>11696</v>
      </c>
      <c r="D13853" s="217" t="s">
        <v>29</v>
      </c>
      <c r="E13853" s="217" t="s">
        <v>86</v>
      </c>
      <c r="F13853" s="217" t="s">
        <v>12</v>
      </c>
      <c r="G13853" s="217" t="s">
        <v>49</v>
      </c>
      <c r="H13853" s="217" t="s">
        <v>5</v>
      </c>
      <c r="I13853" s="217">
        <v>373</v>
      </c>
      <c r="J13853" s="217">
        <v>362</v>
      </c>
      <c r="K13853" s="217">
        <v>11</v>
      </c>
      <c r="L13853" s="217">
        <v>1447</v>
      </c>
      <c r="M13853" s="217">
        <v>102225</v>
      </c>
      <c r="N13853" s="217">
        <v>3.6488138909268799</v>
      </c>
      <c r="O13853" s="217">
        <v>3.5412081193445801</v>
      </c>
      <c r="P13853" s="217">
        <v>0.10760577158229399</v>
      </c>
      <c r="Q13853" s="217">
        <v>3.6488138909268799</v>
      </c>
      <c r="R13853" s="217">
        <v>3.5412081193445801</v>
      </c>
      <c r="S13853" s="217">
        <v>0.10760577158229399</v>
      </c>
      <c r="T13853" s="217">
        <v>3.6488138909268799</v>
      </c>
      <c r="U13853" s="217">
        <v>3.5412081193445801</v>
      </c>
      <c r="V13853" s="217">
        <v>0.10760577158229399</v>
      </c>
      <c r="W13853" s="217">
        <v>3.6488138909268799</v>
      </c>
      <c r="X13853" s="217">
        <v>3.5412081193445801</v>
      </c>
      <c r="Y13853" s="217">
        <v>0.10760577158229399</v>
      </c>
    </row>
    <row r="13854" spans="2:25">
      <c r="B13854" s="217" t="s">
        <v>14024</v>
      </c>
      <c r="C13854" s="217" t="s">
        <v>11696</v>
      </c>
      <c r="D13854" s="217" t="s">
        <v>29</v>
      </c>
      <c r="E13854" s="217" t="s">
        <v>86</v>
      </c>
      <c r="F13854" s="217" t="s">
        <v>9</v>
      </c>
      <c r="G13854" s="217" t="s">
        <v>49</v>
      </c>
      <c r="H13854" s="217" t="s">
        <v>170</v>
      </c>
      <c r="I13854" s="217">
        <v>16</v>
      </c>
      <c r="J13854" s="217">
        <v>13</v>
      </c>
      <c r="K13854" s="217">
        <v>3</v>
      </c>
      <c r="L13854" s="217">
        <v>699</v>
      </c>
      <c r="M13854" s="217">
        <v>29869.1068114714</v>
      </c>
      <c r="N13854" s="217">
        <v>0.53567052074871901</v>
      </c>
      <c r="O13854" s="217">
        <v>0.43523229810833403</v>
      </c>
      <c r="P13854" s="217">
        <v>0.100438222640385</v>
      </c>
      <c r="Q13854" s="217">
        <v>0.53567052074871901</v>
      </c>
      <c r="R13854" s="217">
        <v>0.43523229810833403</v>
      </c>
      <c r="S13854" s="217">
        <v>0.100438222640385</v>
      </c>
      <c r="T13854" s="217">
        <v>0.53567052074871901</v>
      </c>
      <c r="U13854" s="217">
        <v>0.43523229810833403</v>
      </c>
      <c r="V13854" s="217">
        <v>0.100438222640385</v>
      </c>
      <c r="W13854" s="217">
        <v>0.53567052074871901</v>
      </c>
      <c r="X13854" s="217">
        <v>0.43523229810833403</v>
      </c>
      <c r="Y13854" s="217">
        <v>0.100438222640385</v>
      </c>
    </row>
    <row r="13855" spans="2:25">
      <c r="B13855" s="217" t="s">
        <v>14025</v>
      </c>
      <c r="C13855" s="217" t="s">
        <v>11696</v>
      </c>
      <c r="D13855" s="217" t="s">
        <v>29</v>
      </c>
      <c r="E13855" s="217" t="s">
        <v>86</v>
      </c>
      <c r="F13855" s="217" t="s">
        <v>9</v>
      </c>
      <c r="G13855" s="217" t="s">
        <v>49</v>
      </c>
      <c r="H13855" s="217" t="s">
        <v>172</v>
      </c>
      <c r="I13855" s="217">
        <v>12</v>
      </c>
      <c r="J13855" s="217">
        <v>9</v>
      </c>
      <c r="K13855" s="217">
        <v>3</v>
      </c>
      <c r="L13855" s="217">
        <v>602</v>
      </c>
      <c r="M13855" s="217">
        <v>25744.914552221599</v>
      </c>
      <c r="N13855" s="217">
        <v>0.46611147128334401</v>
      </c>
      <c r="O13855" s="217">
        <v>0.349583603462508</v>
      </c>
      <c r="P13855" s="217">
        <v>0.116527867820836</v>
      </c>
      <c r="Q13855" s="217">
        <v>0.46611147128334401</v>
      </c>
      <c r="R13855" s="217">
        <v>0.349583603462508</v>
      </c>
      <c r="S13855" s="217">
        <v>0.116527867820836</v>
      </c>
      <c r="T13855" s="217">
        <v>0.46611147128334401</v>
      </c>
      <c r="U13855" s="217">
        <v>0.349583603462508</v>
      </c>
      <c r="V13855" s="217">
        <v>0.116527867820836</v>
      </c>
      <c r="W13855" s="217">
        <v>0.46611147128334401</v>
      </c>
      <c r="X13855" s="217">
        <v>0.349583603462508</v>
      </c>
      <c r="Y13855" s="217">
        <v>0.116527867820836</v>
      </c>
    </row>
    <row r="13856" spans="2:25">
      <c r="B13856" s="217" t="s">
        <v>14026</v>
      </c>
      <c r="C13856" s="217" t="s">
        <v>11696</v>
      </c>
      <c r="D13856" s="217" t="s">
        <v>29</v>
      </c>
      <c r="E13856" s="217" t="s">
        <v>86</v>
      </c>
      <c r="F13856" s="217" t="s">
        <v>9</v>
      </c>
      <c r="G13856" s="217" t="s">
        <v>49</v>
      </c>
      <c r="H13856" s="217" t="s">
        <v>174</v>
      </c>
      <c r="I13856" s="217">
        <v>11</v>
      </c>
      <c r="J13856" s="217">
        <v>7</v>
      </c>
      <c r="K13856" s="217">
        <v>4</v>
      </c>
      <c r="L13856" s="217">
        <v>580</v>
      </c>
      <c r="M13856" s="217">
        <v>22167.499718956002</v>
      </c>
      <c r="N13856" s="217">
        <v>0.496221952834564</v>
      </c>
      <c r="O13856" s="217">
        <v>0.31577760634926799</v>
      </c>
      <c r="P13856" s="217">
        <v>0.180444346485296</v>
      </c>
      <c r="Q13856" s="217">
        <v>0.496221952834564</v>
      </c>
      <c r="R13856" s="217">
        <v>0.31577760634926799</v>
      </c>
      <c r="S13856" s="217">
        <v>0.180444346485296</v>
      </c>
      <c r="T13856" s="217">
        <v>0.496221952834564</v>
      </c>
      <c r="U13856" s="217">
        <v>0.31577760634926799</v>
      </c>
      <c r="V13856" s="217">
        <v>0.180444346485296</v>
      </c>
      <c r="W13856" s="217">
        <v>0.496221952834564</v>
      </c>
      <c r="X13856" s="217">
        <v>0.31577760634926799</v>
      </c>
      <c r="Y13856" s="217">
        <v>0.180444346485296</v>
      </c>
    </row>
    <row r="13857" spans="2:25">
      <c r="B13857" s="217" t="s">
        <v>14027</v>
      </c>
      <c r="C13857" s="217" t="s">
        <v>11696</v>
      </c>
      <c r="D13857" s="217" t="s">
        <v>29</v>
      </c>
      <c r="E13857" s="217" t="s">
        <v>86</v>
      </c>
      <c r="F13857" s="217" t="s">
        <v>9</v>
      </c>
      <c r="G13857" s="217" t="s">
        <v>49</v>
      </c>
      <c r="H13857" s="217" t="s">
        <v>176</v>
      </c>
      <c r="I13857" s="217">
        <v>16</v>
      </c>
      <c r="J13857" s="217">
        <v>16</v>
      </c>
      <c r="K13857" s="217">
        <v>0</v>
      </c>
      <c r="L13857" s="217">
        <v>482</v>
      </c>
      <c r="M13857" s="217">
        <v>18131.325544536299</v>
      </c>
      <c r="N13857" s="217">
        <v>0.88245064933056905</v>
      </c>
      <c r="O13857" s="217">
        <v>0.88245064933056905</v>
      </c>
      <c r="P13857" s="217">
        <v>0</v>
      </c>
      <c r="Q13857" s="217">
        <v>0.88245064933056905</v>
      </c>
      <c r="R13857" s="217">
        <v>0.88245064933056905</v>
      </c>
      <c r="S13857" s="217">
        <v>0</v>
      </c>
      <c r="T13857" s="217">
        <v>0.88245064933056905</v>
      </c>
      <c r="U13857" s="217">
        <v>0.88245064933056905</v>
      </c>
      <c r="V13857" s="217">
        <v>0</v>
      </c>
      <c r="W13857" s="217">
        <v>0.88245064933056905</v>
      </c>
      <c r="X13857" s="217">
        <v>0.88245064933056905</v>
      </c>
      <c r="Y13857" s="217">
        <v>0</v>
      </c>
    </row>
    <row r="13858" spans="2:25">
      <c r="B13858" s="217" t="s">
        <v>14028</v>
      </c>
      <c r="C13858" s="217" t="s">
        <v>11696</v>
      </c>
      <c r="D13858" s="217" t="s">
        <v>29</v>
      </c>
      <c r="E13858" s="217" t="s">
        <v>86</v>
      </c>
      <c r="F13858" s="217" t="s">
        <v>9</v>
      </c>
      <c r="G13858" s="217" t="s">
        <v>49</v>
      </c>
      <c r="H13858" s="217" t="s">
        <v>178</v>
      </c>
      <c r="I13858" s="217">
        <v>13</v>
      </c>
      <c r="J13858" s="217">
        <v>13</v>
      </c>
      <c r="K13858" s="217">
        <v>0</v>
      </c>
      <c r="L13858" s="217">
        <v>253</v>
      </c>
      <c r="M13858" s="217">
        <v>11882.153372814701</v>
      </c>
      <c r="N13858" s="217">
        <v>1.09407778136772</v>
      </c>
      <c r="O13858" s="217">
        <v>1.09407778136772</v>
      </c>
      <c r="P13858" s="217">
        <v>0</v>
      </c>
      <c r="Q13858" s="217">
        <v>1.09407778136772</v>
      </c>
      <c r="R13858" s="217">
        <v>1.09407778136772</v>
      </c>
      <c r="S13858" s="217">
        <v>0</v>
      </c>
      <c r="T13858" s="217">
        <v>1.09407778136772</v>
      </c>
      <c r="U13858" s="217">
        <v>1.09407778136772</v>
      </c>
      <c r="V13858" s="217">
        <v>0</v>
      </c>
      <c r="W13858" s="217">
        <v>1.09407778136772</v>
      </c>
      <c r="X13858" s="217">
        <v>1.09407778136772</v>
      </c>
      <c r="Y13858" s="217">
        <v>0</v>
      </c>
    </row>
    <row r="13859" spans="2:25">
      <c r="B13859" s="217" t="s">
        <v>14029</v>
      </c>
      <c r="C13859" s="217" t="s">
        <v>11696</v>
      </c>
      <c r="D13859" s="217" t="s">
        <v>29</v>
      </c>
      <c r="E13859" s="217" t="s">
        <v>86</v>
      </c>
      <c r="F13859" s="217" t="s">
        <v>9</v>
      </c>
      <c r="G13859" s="217" t="s">
        <v>49</v>
      </c>
      <c r="H13859" s="217" t="s">
        <v>5</v>
      </c>
      <c r="I13859" s="217">
        <v>68</v>
      </c>
      <c r="J13859" s="217">
        <v>58</v>
      </c>
      <c r="K13859" s="217">
        <v>10</v>
      </c>
      <c r="L13859" s="217">
        <v>2616</v>
      </c>
      <c r="M13859" s="217">
        <v>107795</v>
      </c>
      <c r="N13859" s="217">
        <v>0.63082703279372898</v>
      </c>
      <c r="O13859" s="217">
        <v>0.53805835150053305</v>
      </c>
      <c r="P13859" s="217">
        <v>9.2768681293195404E-2</v>
      </c>
      <c r="Q13859" s="217">
        <v>0.63082703279372898</v>
      </c>
      <c r="R13859" s="217">
        <v>0.53805835150053305</v>
      </c>
      <c r="S13859" s="217">
        <v>9.2768681293195404E-2</v>
      </c>
      <c r="T13859" s="217">
        <v>0.63082703279372898</v>
      </c>
      <c r="U13859" s="217">
        <v>0.53805835150053305</v>
      </c>
      <c r="V13859" s="217">
        <v>9.2768681293195404E-2</v>
      </c>
      <c r="W13859" s="217">
        <v>0.63082703279372898</v>
      </c>
      <c r="X13859" s="217">
        <v>0.53805835150053305</v>
      </c>
      <c r="Y13859" s="217">
        <v>9.2768681293195404E-2</v>
      </c>
    </row>
    <row r="13860" spans="2:25">
      <c r="B13860" s="217" t="s">
        <v>14030</v>
      </c>
      <c r="C13860" s="217" t="s">
        <v>11696</v>
      </c>
      <c r="D13860" s="217" t="s">
        <v>29</v>
      </c>
      <c r="E13860" s="217" t="s">
        <v>86</v>
      </c>
      <c r="F13860" s="217" t="s">
        <v>5</v>
      </c>
      <c r="G13860" s="217" t="s">
        <v>49</v>
      </c>
      <c r="H13860" s="217" t="s">
        <v>170</v>
      </c>
      <c r="I13860" s="217">
        <v>133</v>
      </c>
      <c r="J13860" s="217">
        <v>124</v>
      </c>
      <c r="K13860" s="217">
        <v>9</v>
      </c>
      <c r="L13860" s="217">
        <v>1134</v>
      </c>
      <c r="M13860" s="217">
        <v>58636.710263550798</v>
      </c>
      <c r="N13860" s="217">
        <v>2.2682036458425601</v>
      </c>
      <c r="O13860" s="217">
        <v>2.1147161810863002</v>
      </c>
      <c r="P13860" s="217">
        <v>0.15348746475626401</v>
      </c>
      <c r="Q13860" s="217">
        <v>2.2682036458425601</v>
      </c>
      <c r="R13860" s="217">
        <v>2.1147161810863002</v>
      </c>
      <c r="S13860" s="217">
        <v>0.15348746475626401</v>
      </c>
      <c r="T13860" s="217">
        <v>2.2682036458425601</v>
      </c>
      <c r="U13860" s="217">
        <v>2.1147161810863002</v>
      </c>
      <c r="V13860" s="217">
        <v>0.15348746475626401</v>
      </c>
      <c r="W13860" s="217">
        <v>2.2682036458425601</v>
      </c>
      <c r="X13860" s="217">
        <v>2.1147161810863002</v>
      </c>
      <c r="Y13860" s="217">
        <v>0.15348746475626401</v>
      </c>
    </row>
    <row r="13861" spans="2:25">
      <c r="B13861" s="217" t="s">
        <v>14031</v>
      </c>
      <c r="C13861" s="217" t="s">
        <v>11696</v>
      </c>
      <c r="D13861" s="217" t="s">
        <v>29</v>
      </c>
      <c r="E13861" s="217" t="s">
        <v>86</v>
      </c>
      <c r="F13861" s="217" t="s">
        <v>5</v>
      </c>
      <c r="G13861" s="217" t="s">
        <v>49</v>
      </c>
      <c r="H13861" s="217" t="s">
        <v>172</v>
      </c>
      <c r="I13861" s="217">
        <v>90</v>
      </c>
      <c r="J13861" s="217">
        <v>84</v>
      </c>
      <c r="K13861" s="217">
        <v>6</v>
      </c>
      <c r="L13861" s="217">
        <v>952</v>
      </c>
      <c r="M13861" s="217">
        <v>49831.799641609599</v>
      </c>
      <c r="N13861" s="217">
        <v>1.80607565143704</v>
      </c>
      <c r="O13861" s="217">
        <v>1.6856706080079</v>
      </c>
      <c r="P13861" s="217">
        <v>0.12040504342913599</v>
      </c>
      <c r="Q13861" s="217">
        <v>1.80607565143704</v>
      </c>
      <c r="R13861" s="217">
        <v>1.6856706080079</v>
      </c>
      <c r="S13861" s="217">
        <v>0.12040504342913599</v>
      </c>
      <c r="T13861" s="217">
        <v>1.80607565143704</v>
      </c>
      <c r="U13861" s="217">
        <v>1.6856706080079</v>
      </c>
      <c r="V13861" s="217">
        <v>0.12040504342913599</v>
      </c>
      <c r="W13861" s="217">
        <v>1.80607565143704</v>
      </c>
      <c r="X13861" s="217">
        <v>1.6856706080079</v>
      </c>
      <c r="Y13861" s="217">
        <v>0.12040504342913599</v>
      </c>
    </row>
    <row r="13862" spans="2:25">
      <c r="B13862" s="217" t="s">
        <v>14032</v>
      </c>
      <c r="C13862" s="217" t="s">
        <v>11696</v>
      </c>
      <c r="D13862" s="217" t="s">
        <v>29</v>
      </c>
      <c r="E13862" s="217" t="s">
        <v>86</v>
      </c>
      <c r="F13862" s="217" t="s">
        <v>5</v>
      </c>
      <c r="G13862" s="217" t="s">
        <v>49</v>
      </c>
      <c r="H13862" s="217" t="s">
        <v>174</v>
      </c>
      <c r="I13862" s="217">
        <v>87</v>
      </c>
      <c r="J13862" s="217">
        <v>83</v>
      </c>
      <c r="K13862" s="217">
        <v>4</v>
      </c>
      <c r="L13862" s="217">
        <v>840</v>
      </c>
      <c r="M13862" s="217">
        <v>43059.438074111698</v>
      </c>
      <c r="N13862" s="217">
        <v>2.02046296680092</v>
      </c>
      <c r="O13862" s="217">
        <v>1.9275681177526001</v>
      </c>
      <c r="P13862" s="217">
        <v>9.2894849048317907E-2</v>
      </c>
      <c r="Q13862" s="217">
        <v>2.02046296680092</v>
      </c>
      <c r="R13862" s="217">
        <v>1.9275681177526001</v>
      </c>
      <c r="S13862" s="217">
        <v>9.2894849048317907E-2</v>
      </c>
      <c r="T13862" s="217">
        <v>2.02046296680092</v>
      </c>
      <c r="U13862" s="217">
        <v>1.9275681177526001</v>
      </c>
      <c r="V13862" s="217">
        <v>9.2894849048317907E-2</v>
      </c>
      <c r="W13862" s="217">
        <v>2.02046296680092</v>
      </c>
      <c r="X13862" s="217">
        <v>1.9275681177526001</v>
      </c>
      <c r="Y13862" s="217">
        <v>9.2894849048317907E-2</v>
      </c>
    </row>
    <row r="13863" spans="2:25">
      <c r="B13863" s="217" t="s">
        <v>14033</v>
      </c>
      <c r="C13863" s="217" t="s">
        <v>11696</v>
      </c>
      <c r="D13863" s="217" t="s">
        <v>29</v>
      </c>
      <c r="E13863" s="217" t="s">
        <v>86</v>
      </c>
      <c r="F13863" s="217" t="s">
        <v>5</v>
      </c>
      <c r="G13863" s="217" t="s">
        <v>49</v>
      </c>
      <c r="H13863" s="217" t="s">
        <v>176</v>
      </c>
      <c r="I13863" s="217">
        <v>81</v>
      </c>
      <c r="J13863" s="217">
        <v>80</v>
      </c>
      <c r="K13863" s="217">
        <v>1</v>
      </c>
      <c r="L13863" s="217">
        <v>735</v>
      </c>
      <c r="M13863" s="217">
        <v>35513.249304538302</v>
      </c>
      <c r="N13863" s="217">
        <v>2.2808388865067601</v>
      </c>
      <c r="O13863" s="217">
        <v>2.25268038173507</v>
      </c>
      <c r="P13863" s="217">
        <v>2.8158504771688301E-2</v>
      </c>
      <c r="Q13863" s="217">
        <v>2.2808388865067601</v>
      </c>
      <c r="R13863" s="217">
        <v>2.25268038173507</v>
      </c>
      <c r="S13863" s="217">
        <v>2.8158504771688301E-2</v>
      </c>
      <c r="T13863" s="217">
        <v>2.2808388865067601</v>
      </c>
      <c r="U13863" s="217">
        <v>2.25268038173507</v>
      </c>
      <c r="V13863" s="217">
        <v>2.8158504771688301E-2</v>
      </c>
      <c r="W13863" s="217">
        <v>2.2808388865067601</v>
      </c>
      <c r="X13863" s="217">
        <v>2.25268038173507</v>
      </c>
      <c r="Y13863" s="217">
        <v>2.8158504771688301E-2</v>
      </c>
    </row>
    <row r="13864" spans="2:25">
      <c r="B13864" s="217" t="s">
        <v>14034</v>
      </c>
      <c r="C13864" s="217" t="s">
        <v>11696</v>
      </c>
      <c r="D13864" s="217" t="s">
        <v>29</v>
      </c>
      <c r="E13864" s="217" t="s">
        <v>86</v>
      </c>
      <c r="F13864" s="217" t="s">
        <v>5</v>
      </c>
      <c r="G13864" s="217" t="s">
        <v>49</v>
      </c>
      <c r="H13864" s="217" t="s">
        <v>178</v>
      </c>
      <c r="I13864" s="217">
        <v>56</v>
      </c>
      <c r="J13864" s="217">
        <v>55</v>
      </c>
      <c r="K13864" s="217">
        <v>1</v>
      </c>
      <c r="L13864" s="217">
        <v>404</v>
      </c>
      <c r="M13864" s="217">
        <v>22978.802716189599</v>
      </c>
      <c r="N13864" s="217">
        <v>2.4370286255404201</v>
      </c>
      <c r="O13864" s="217">
        <v>2.3935102572272</v>
      </c>
      <c r="P13864" s="217">
        <v>4.3518368313221797E-2</v>
      </c>
      <c r="Q13864" s="217">
        <v>2.4370286255404201</v>
      </c>
      <c r="R13864" s="217">
        <v>2.3935102572272</v>
      </c>
      <c r="S13864" s="217">
        <v>4.3518368313221797E-2</v>
      </c>
      <c r="T13864" s="217">
        <v>2.4370286255404201</v>
      </c>
      <c r="U13864" s="217">
        <v>2.3935102572272</v>
      </c>
      <c r="V13864" s="217">
        <v>4.3518368313221797E-2</v>
      </c>
      <c r="W13864" s="217">
        <v>2.4370286255404201</v>
      </c>
      <c r="X13864" s="217">
        <v>2.3935102572272</v>
      </c>
      <c r="Y13864" s="217">
        <v>4.3518368313221797E-2</v>
      </c>
    </row>
    <row r="13865" spans="2:25">
      <c r="B13865" s="217" t="s">
        <v>14035</v>
      </c>
      <c r="C13865" s="217" t="s">
        <v>11696</v>
      </c>
      <c r="D13865" s="217" t="s">
        <v>29</v>
      </c>
      <c r="E13865" s="217" t="s">
        <v>86</v>
      </c>
      <c r="F13865" s="217" t="s">
        <v>5</v>
      </c>
      <c r="G13865" s="217" t="s">
        <v>49</v>
      </c>
      <c r="H13865" s="217" t="s">
        <v>5</v>
      </c>
      <c r="I13865" s="217">
        <v>447</v>
      </c>
      <c r="J13865" s="217">
        <v>426</v>
      </c>
      <c r="K13865" s="217">
        <v>21</v>
      </c>
      <c r="L13865" s="217">
        <v>4065</v>
      </c>
      <c r="M13865" s="217">
        <v>210020</v>
      </c>
      <c r="N13865" s="217">
        <v>2.1283687267879201</v>
      </c>
      <c r="O13865" s="217">
        <v>2.0283782496905101</v>
      </c>
      <c r="P13865" s="217">
        <v>9.9990477097419303E-2</v>
      </c>
      <c r="Q13865" s="217">
        <v>2.1283687267879201</v>
      </c>
      <c r="R13865" s="217">
        <v>2.0283782496905101</v>
      </c>
      <c r="S13865" s="217">
        <v>9.9990477097419303E-2</v>
      </c>
      <c r="T13865" s="217">
        <v>2.1283687267879201</v>
      </c>
      <c r="U13865" s="217">
        <v>2.0283782496905101</v>
      </c>
      <c r="V13865" s="217">
        <v>9.9990477097419303E-2</v>
      </c>
      <c r="W13865" s="217">
        <v>2.1283687267879201</v>
      </c>
      <c r="X13865" s="217">
        <v>2.0283782496905101</v>
      </c>
      <c r="Y13865" s="217">
        <v>9.9990477097419303E-2</v>
      </c>
    </row>
    <row r="13866" spans="2:25">
      <c r="B13866" s="217" t="s">
        <v>14036</v>
      </c>
      <c r="C13866" s="217" t="s">
        <v>11696</v>
      </c>
      <c r="D13866" s="217" t="s">
        <v>29</v>
      </c>
      <c r="E13866" s="217" t="s">
        <v>86</v>
      </c>
      <c r="F13866" s="217" t="s">
        <v>12</v>
      </c>
      <c r="G13866" s="217" t="s">
        <v>13</v>
      </c>
      <c r="H13866" s="217" t="s">
        <v>170</v>
      </c>
      <c r="I13866" s="217">
        <v>3</v>
      </c>
      <c r="J13866" s="217">
        <v>3</v>
      </c>
      <c r="K13866" s="217">
        <v>0</v>
      </c>
      <c r="L13866" s="217">
        <v>16</v>
      </c>
      <c r="M13866" s="217">
        <v>813.084014083498</v>
      </c>
      <c r="N13866" s="217">
        <v>3.6896556174229702</v>
      </c>
      <c r="O13866" s="217">
        <v>3.6896556174229702</v>
      </c>
      <c r="P13866" s="217">
        <v>0</v>
      </c>
      <c r="Q13866" s="217">
        <v>3.6896556174229702</v>
      </c>
      <c r="R13866" s="217">
        <v>3.6896556174229702</v>
      </c>
      <c r="S13866" s="217">
        <v>0</v>
      </c>
      <c r="T13866" s="217">
        <v>3.6896556174229702</v>
      </c>
      <c r="U13866" s="217">
        <v>3.6896556174229702</v>
      </c>
      <c r="V13866" s="217">
        <v>0</v>
      </c>
      <c r="W13866" s="217">
        <v>3.6896556174229702</v>
      </c>
      <c r="X13866" s="217">
        <v>3.6896556174229702</v>
      </c>
      <c r="Y13866" s="217">
        <v>0</v>
      </c>
    </row>
    <row r="13867" spans="2:25">
      <c r="B13867" s="217" t="s">
        <v>14037</v>
      </c>
      <c r="C13867" s="217" t="s">
        <v>11696</v>
      </c>
      <c r="D13867" s="217" t="s">
        <v>29</v>
      </c>
      <c r="E13867" s="217" t="s">
        <v>86</v>
      </c>
      <c r="F13867" s="217" t="s">
        <v>12</v>
      </c>
      <c r="G13867" s="217" t="s">
        <v>13</v>
      </c>
      <c r="H13867" s="217" t="s">
        <v>172</v>
      </c>
      <c r="I13867" s="217">
        <v>12</v>
      </c>
      <c r="J13867" s="217">
        <v>11</v>
      </c>
      <c r="K13867" s="217">
        <v>1</v>
      </c>
      <c r="L13867" s="217">
        <v>14</v>
      </c>
      <c r="M13867" s="217">
        <v>1270.3223564545799</v>
      </c>
      <c r="N13867" s="217">
        <v>9.4464211694199296</v>
      </c>
      <c r="O13867" s="217">
        <v>8.6592194053016005</v>
      </c>
      <c r="P13867" s="217">
        <v>0.78720176411832699</v>
      </c>
      <c r="Q13867" s="217">
        <v>9.4464211694199296</v>
      </c>
      <c r="R13867" s="217">
        <v>8.6592194053016005</v>
      </c>
      <c r="S13867" s="217">
        <v>0.78720176411832699</v>
      </c>
      <c r="T13867" s="217">
        <v>9.4464211694199296</v>
      </c>
      <c r="U13867" s="217">
        <v>8.6592194053016005</v>
      </c>
      <c r="V13867" s="217">
        <v>0.78720176411832699</v>
      </c>
      <c r="W13867" s="217">
        <v>9.4464211694199296</v>
      </c>
      <c r="X13867" s="217">
        <v>8.6592194053016005</v>
      </c>
      <c r="Y13867" s="217">
        <v>0.78720176411832699</v>
      </c>
    </row>
    <row r="13868" spans="2:25">
      <c r="B13868" s="217" t="s">
        <v>14038</v>
      </c>
      <c r="C13868" s="217" t="s">
        <v>11696</v>
      </c>
      <c r="D13868" s="217" t="s">
        <v>29</v>
      </c>
      <c r="E13868" s="217" t="s">
        <v>86</v>
      </c>
      <c r="F13868" s="217" t="s">
        <v>12</v>
      </c>
      <c r="G13868" s="217" t="s">
        <v>13</v>
      </c>
      <c r="H13868" s="217" t="s">
        <v>174</v>
      </c>
      <c r="I13868" s="217">
        <v>6</v>
      </c>
      <c r="J13868" s="217">
        <v>6</v>
      </c>
      <c r="K13868" s="217">
        <v>0</v>
      </c>
      <c r="L13868" s="217">
        <v>27</v>
      </c>
      <c r="M13868" s="217">
        <v>1917.1189518111701</v>
      </c>
      <c r="N13868" s="217">
        <v>3.1296962529798198</v>
      </c>
      <c r="O13868" s="217">
        <v>3.1296962529798198</v>
      </c>
      <c r="P13868" s="217">
        <v>0</v>
      </c>
      <c r="Q13868" s="217">
        <v>3.1296962529798198</v>
      </c>
      <c r="R13868" s="217">
        <v>3.1296962529798198</v>
      </c>
      <c r="S13868" s="217">
        <v>0</v>
      </c>
      <c r="T13868" s="217">
        <v>3.1296962529798198</v>
      </c>
      <c r="U13868" s="217">
        <v>3.1296962529798198</v>
      </c>
      <c r="V13868" s="217">
        <v>0</v>
      </c>
      <c r="W13868" s="217">
        <v>3.1296962529798198</v>
      </c>
      <c r="X13868" s="217">
        <v>3.1296962529798198</v>
      </c>
      <c r="Y13868" s="217">
        <v>0</v>
      </c>
    </row>
    <row r="13869" spans="2:25">
      <c r="B13869" s="217" t="s">
        <v>14039</v>
      </c>
      <c r="C13869" s="217" t="s">
        <v>11696</v>
      </c>
      <c r="D13869" s="217" t="s">
        <v>29</v>
      </c>
      <c r="E13869" s="217" t="s">
        <v>86</v>
      </c>
      <c r="F13869" s="217" t="s">
        <v>12</v>
      </c>
      <c r="G13869" s="217" t="s">
        <v>13</v>
      </c>
      <c r="H13869" s="217" t="s">
        <v>176</v>
      </c>
      <c r="I13869" s="217">
        <v>19</v>
      </c>
      <c r="J13869" s="217">
        <v>19</v>
      </c>
      <c r="K13869" s="217">
        <v>0</v>
      </c>
      <c r="L13869" s="217">
        <v>56</v>
      </c>
      <c r="M13869" s="217">
        <v>3229.25644276191</v>
      </c>
      <c r="N13869" s="217">
        <v>5.8837073910889801</v>
      </c>
      <c r="O13869" s="217">
        <v>5.8837073910889801</v>
      </c>
      <c r="P13869" s="217">
        <v>0</v>
      </c>
      <c r="Q13869" s="217">
        <v>5.8837073910889801</v>
      </c>
      <c r="R13869" s="217">
        <v>5.8837073910889801</v>
      </c>
      <c r="S13869" s="217">
        <v>0</v>
      </c>
      <c r="T13869" s="217">
        <v>5.8837073910889801</v>
      </c>
      <c r="U13869" s="217">
        <v>5.8837073910889801</v>
      </c>
      <c r="V13869" s="217">
        <v>0</v>
      </c>
      <c r="W13869" s="217">
        <v>5.8837073910889801</v>
      </c>
      <c r="X13869" s="217">
        <v>5.8837073910889801</v>
      </c>
      <c r="Y13869" s="217">
        <v>0</v>
      </c>
    </row>
    <row r="13870" spans="2:25">
      <c r="B13870" s="217" t="s">
        <v>14040</v>
      </c>
      <c r="C13870" s="217" t="s">
        <v>11696</v>
      </c>
      <c r="D13870" s="217" t="s">
        <v>29</v>
      </c>
      <c r="E13870" s="217" t="s">
        <v>86</v>
      </c>
      <c r="F13870" s="217" t="s">
        <v>12</v>
      </c>
      <c r="G13870" s="217" t="s">
        <v>13</v>
      </c>
      <c r="H13870" s="217" t="s">
        <v>178</v>
      </c>
      <c r="I13870" s="217">
        <v>9</v>
      </c>
      <c r="J13870" s="217">
        <v>9</v>
      </c>
      <c r="K13870" s="217">
        <v>0</v>
      </c>
      <c r="L13870" s="217">
        <v>150</v>
      </c>
      <c r="M13870" s="217">
        <v>9885.21823488884</v>
      </c>
      <c r="N13870" s="217">
        <v>0.91045030935538196</v>
      </c>
      <c r="O13870" s="217">
        <v>0.91045030935538196</v>
      </c>
      <c r="P13870" s="217">
        <v>0</v>
      </c>
      <c r="Q13870" s="217">
        <v>0.91045030935538196</v>
      </c>
      <c r="R13870" s="217">
        <v>0.91045030935538196</v>
      </c>
      <c r="S13870" s="217">
        <v>0</v>
      </c>
      <c r="T13870" s="217">
        <v>0.91045030935538196</v>
      </c>
      <c r="U13870" s="217">
        <v>0.91045030935538196</v>
      </c>
      <c r="V13870" s="217">
        <v>0</v>
      </c>
      <c r="W13870" s="217">
        <v>0.91045030935538196</v>
      </c>
      <c r="X13870" s="217">
        <v>0.91045030935538196</v>
      </c>
      <c r="Y13870" s="217">
        <v>0</v>
      </c>
    </row>
    <row r="13871" spans="2:25">
      <c r="B13871" s="217" t="s">
        <v>14041</v>
      </c>
      <c r="C13871" s="217" t="s">
        <v>11696</v>
      </c>
      <c r="D13871" s="217" t="s">
        <v>29</v>
      </c>
      <c r="E13871" s="217" t="s">
        <v>86</v>
      </c>
      <c r="F13871" s="217" t="s">
        <v>12</v>
      </c>
      <c r="G13871" s="217" t="s">
        <v>13</v>
      </c>
      <c r="H13871" s="217" t="s">
        <v>5</v>
      </c>
      <c r="I13871" s="217">
        <v>49</v>
      </c>
      <c r="J13871" s="217">
        <v>48</v>
      </c>
      <c r="K13871" s="217">
        <v>1</v>
      </c>
      <c r="L13871" s="217">
        <v>263</v>
      </c>
      <c r="M13871" s="217">
        <v>17115</v>
      </c>
      <c r="N13871" s="217">
        <v>2.8629856850715698</v>
      </c>
      <c r="O13871" s="217">
        <v>2.8045574057843998</v>
      </c>
      <c r="P13871" s="217">
        <v>5.8428279287174999E-2</v>
      </c>
      <c r="Q13871" s="217">
        <v>2.8629856850715698</v>
      </c>
      <c r="R13871" s="217">
        <v>2.8045574057843998</v>
      </c>
      <c r="S13871" s="217">
        <v>5.8428279287174999E-2</v>
      </c>
      <c r="T13871" s="217">
        <v>2.8629856850715698</v>
      </c>
      <c r="U13871" s="217">
        <v>2.8045574057843998</v>
      </c>
      <c r="V13871" s="217">
        <v>5.8428279287174999E-2</v>
      </c>
      <c r="W13871" s="217">
        <v>2.8629856850715698</v>
      </c>
      <c r="X13871" s="217">
        <v>2.8045574057843998</v>
      </c>
      <c r="Y13871" s="217">
        <v>5.8428279287174999E-2</v>
      </c>
    </row>
    <row r="13872" spans="2:25">
      <c r="B13872" s="217" t="s">
        <v>14042</v>
      </c>
      <c r="C13872" s="217" t="s">
        <v>11696</v>
      </c>
      <c r="D13872" s="217" t="s">
        <v>29</v>
      </c>
      <c r="E13872" s="217" t="s">
        <v>86</v>
      </c>
      <c r="F13872" s="217" t="s">
        <v>9</v>
      </c>
      <c r="G13872" s="217" t="s">
        <v>13</v>
      </c>
      <c r="H13872" s="217" t="s">
        <v>170</v>
      </c>
      <c r="I13872" s="217">
        <v>1</v>
      </c>
      <c r="J13872" s="217">
        <v>1</v>
      </c>
      <c r="K13872" s="217">
        <v>0</v>
      </c>
      <c r="L13872" s="217">
        <v>24</v>
      </c>
      <c r="M13872" s="217">
        <v>840.01739970095798</v>
      </c>
      <c r="N13872" s="217">
        <v>1.19045153154684</v>
      </c>
      <c r="O13872" s="217">
        <v>1.19045153154684</v>
      </c>
      <c r="P13872" s="217">
        <v>0</v>
      </c>
      <c r="Q13872" s="217">
        <v>1.19045153154684</v>
      </c>
      <c r="R13872" s="217">
        <v>1.19045153154684</v>
      </c>
      <c r="S13872" s="217">
        <v>0</v>
      </c>
      <c r="T13872" s="217">
        <v>1.19045153154684</v>
      </c>
      <c r="U13872" s="217">
        <v>1.19045153154684</v>
      </c>
      <c r="V13872" s="217">
        <v>0</v>
      </c>
      <c r="W13872" s="217">
        <v>1.19045153154684</v>
      </c>
      <c r="X13872" s="217">
        <v>1.19045153154684</v>
      </c>
      <c r="Y13872" s="217">
        <v>0</v>
      </c>
    </row>
    <row r="13873" spans="2:25">
      <c r="B13873" s="217" t="s">
        <v>14043</v>
      </c>
      <c r="C13873" s="217" t="s">
        <v>11696</v>
      </c>
      <c r="D13873" s="217" t="s">
        <v>29</v>
      </c>
      <c r="E13873" s="217" t="s">
        <v>86</v>
      </c>
      <c r="F13873" s="217" t="s">
        <v>9</v>
      </c>
      <c r="G13873" s="217" t="s">
        <v>13</v>
      </c>
      <c r="H13873" s="217" t="s">
        <v>172</v>
      </c>
      <c r="I13873" s="217">
        <v>0</v>
      </c>
      <c r="J13873" s="217">
        <v>0</v>
      </c>
      <c r="K13873" s="217">
        <v>0</v>
      </c>
      <c r="L13873" s="217">
        <v>48</v>
      </c>
      <c r="M13873" s="217">
        <v>1271.93696406803</v>
      </c>
      <c r="N13873" s="217">
        <v>0</v>
      </c>
      <c r="O13873" s="217">
        <v>0</v>
      </c>
      <c r="P13873" s="217">
        <v>0</v>
      </c>
      <c r="Q13873" s="217">
        <v>0</v>
      </c>
      <c r="R13873" s="217">
        <v>0</v>
      </c>
      <c r="S13873" s="217">
        <v>0</v>
      </c>
      <c r="T13873" s="217">
        <v>0</v>
      </c>
      <c r="U13873" s="217">
        <v>0</v>
      </c>
      <c r="V13873" s="217">
        <v>0</v>
      </c>
      <c r="W13873" s="217">
        <v>0</v>
      </c>
      <c r="X13873" s="217">
        <v>0</v>
      </c>
      <c r="Y13873" s="217">
        <v>0</v>
      </c>
    </row>
    <row r="13874" spans="2:25">
      <c r="B13874" s="217" t="s">
        <v>14044</v>
      </c>
      <c r="C13874" s="217" t="s">
        <v>11696</v>
      </c>
      <c r="D13874" s="217" t="s">
        <v>29</v>
      </c>
      <c r="E13874" s="217" t="s">
        <v>86</v>
      </c>
      <c r="F13874" s="217" t="s">
        <v>9</v>
      </c>
      <c r="G13874" s="217" t="s">
        <v>13</v>
      </c>
      <c r="H13874" s="217" t="s">
        <v>174</v>
      </c>
      <c r="I13874" s="217">
        <v>0</v>
      </c>
      <c r="J13874" s="217">
        <v>0</v>
      </c>
      <c r="K13874" s="217">
        <v>0</v>
      </c>
      <c r="L13874" s="217">
        <v>57</v>
      </c>
      <c r="M13874" s="217">
        <v>2059.6839867789899</v>
      </c>
      <c r="N13874" s="217">
        <v>0</v>
      </c>
      <c r="O13874" s="217">
        <v>0</v>
      </c>
      <c r="P13874" s="217">
        <v>0</v>
      </c>
      <c r="Q13874" s="217">
        <v>0</v>
      </c>
      <c r="R13874" s="217">
        <v>0</v>
      </c>
      <c r="S13874" s="217">
        <v>0</v>
      </c>
      <c r="T13874" s="217">
        <v>0</v>
      </c>
      <c r="U13874" s="217">
        <v>0</v>
      </c>
      <c r="V13874" s="217">
        <v>0</v>
      </c>
      <c r="W13874" s="217">
        <v>0</v>
      </c>
      <c r="X13874" s="217">
        <v>0</v>
      </c>
      <c r="Y13874" s="217">
        <v>0</v>
      </c>
    </row>
    <row r="13875" spans="2:25">
      <c r="B13875" s="217" t="s">
        <v>14045</v>
      </c>
      <c r="C13875" s="217" t="s">
        <v>11696</v>
      </c>
      <c r="D13875" s="217" t="s">
        <v>29</v>
      </c>
      <c r="E13875" s="217" t="s">
        <v>86</v>
      </c>
      <c r="F13875" s="217" t="s">
        <v>9</v>
      </c>
      <c r="G13875" s="217" t="s">
        <v>13</v>
      </c>
      <c r="H13875" s="217" t="s">
        <v>176</v>
      </c>
      <c r="I13875" s="217">
        <v>1</v>
      </c>
      <c r="J13875" s="217">
        <v>1</v>
      </c>
      <c r="K13875" s="217">
        <v>0</v>
      </c>
      <c r="L13875" s="217">
        <v>132</v>
      </c>
      <c r="M13875" s="217">
        <v>3389.6469073897501</v>
      </c>
      <c r="N13875" s="217">
        <v>0.29501597874985303</v>
      </c>
      <c r="O13875" s="217">
        <v>0.29501597874985303</v>
      </c>
      <c r="P13875" s="217">
        <v>0</v>
      </c>
      <c r="Q13875" s="217">
        <v>0.29501597874985303</v>
      </c>
      <c r="R13875" s="217">
        <v>0.29501597874985303</v>
      </c>
      <c r="S13875" s="217">
        <v>0</v>
      </c>
      <c r="T13875" s="217">
        <v>0.29501597874985303</v>
      </c>
      <c r="U13875" s="217">
        <v>0.29501597874985303</v>
      </c>
      <c r="V13875" s="217">
        <v>0</v>
      </c>
      <c r="W13875" s="217">
        <v>0.29501597874985303</v>
      </c>
      <c r="X13875" s="217">
        <v>0.29501597874985303</v>
      </c>
      <c r="Y13875" s="217">
        <v>0</v>
      </c>
    </row>
    <row r="13876" spans="2:25">
      <c r="B13876" s="217" t="s">
        <v>14046</v>
      </c>
      <c r="C13876" s="217" t="s">
        <v>11696</v>
      </c>
      <c r="D13876" s="217" t="s">
        <v>29</v>
      </c>
      <c r="E13876" s="217" t="s">
        <v>86</v>
      </c>
      <c r="F13876" s="217" t="s">
        <v>9</v>
      </c>
      <c r="G13876" s="217" t="s">
        <v>13</v>
      </c>
      <c r="H13876" s="217" t="s">
        <v>178</v>
      </c>
      <c r="I13876" s="217">
        <v>1</v>
      </c>
      <c r="J13876" s="217">
        <v>1</v>
      </c>
      <c r="K13876" s="217">
        <v>0</v>
      </c>
      <c r="L13876" s="217">
        <v>249</v>
      </c>
      <c r="M13876" s="217">
        <v>10443.714742062301</v>
      </c>
      <c r="N13876" s="217">
        <v>9.5751370532218702E-2</v>
      </c>
      <c r="O13876" s="217">
        <v>9.5751370532218702E-2</v>
      </c>
      <c r="P13876" s="217">
        <v>0</v>
      </c>
      <c r="Q13876" s="217">
        <v>9.5751370532218702E-2</v>
      </c>
      <c r="R13876" s="217">
        <v>9.5751370532218702E-2</v>
      </c>
      <c r="S13876" s="217">
        <v>0</v>
      </c>
      <c r="T13876" s="217">
        <v>9.5751370532218702E-2</v>
      </c>
      <c r="U13876" s="217">
        <v>9.5751370532218702E-2</v>
      </c>
      <c r="V13876" s="217">
        <v>0</v>
      </c>
      <c r="W13876" s="217">
        <v>9.5751370532218702E-2</v>
      </c>
      <c r="X13876" s="217">
        <v>9.5751370532218702E-2</v>
      </c>
      <c r="Y13876" s="217">
        <v>0</v>
      </c>
    </row>
    <row r="13877" spans="2:25">
      <c r="B13877" s="217" t="s">
        <v>14047</v>
      </c>
      <c r="C13877" s="217" t="s">
        <v>11696</v>
      </c>
      <c r="D13877" s="217" t="s">
        <v>29</v>
      </c>
      <c r="E13877" s="217" t="s">
        <v>86</v>
      </c>
      <c r="F13877" s="217" t="s">
        <v>9</v>
      </c>
      <c r="G13877" s="217" t="s">
        <v>13</v>
      </c>
      <c r="H13877" s="217" t="s">
        <v>5</v>
      </c>
      <c r="I13877" s="217">
        <v>3</v>
      </c>
      <c r="J13877" s="217">
        <v>3</v>
      </c>
      <c r="K13877" s="217">
        <v>0</v>
      </c>
      <c r="L13877" s="217">
        <v>510</v>
      </c>
      <c r="M13877" s="217">
        <v>18005</v>
      </c>
      <c r="N13877" s="217">
        <v>0.166620383226881</v>
      </c>
      <c r="O13877" s="217">
        <v>0.166620383226881</v>
      </c>
      <c r="P13877" s="217">
        <v>0</v>
      </c>
      <c r="Q13877" s="217">
        <v>0.166620383226881</v>
      </c>
      <c r="R13877" s="217">
        <v>0.166620383226881</v>
      </c>
      <c r="S13877" s="217">
        <v>0</v>
      </c>
      <c r="T13877" s="217">
        <v>0.166620383226881</v>
      </c>
      <c r="U13877" s="217">
        <v>0.166620383226881</v>
      </c>
      <c r="V13877" s="217">
        <v>0</v>
      </c>
      <c r="W13877" s="217">
        <v>0.166620383226881</v>
      </c>
      <c r="X13877" s="217">
        <v>0.166620383226881</v>
      </c>
      <c r="Y13877" s="217">
        <v>0</v>
      </c>
    </row>
    <row r="13878" spans="2:25">
      <c r="B13878" s="217" t="s">
        <v>14048</v>
      </c>
      <c r="C13878" s="217" t="s">
        <v>11696</v>
      </c>
      <c r="D13878" s="217" t="s">
        <v>29</v>
      </c>
      <c r="E13878" s="217" t="s">
        <v>86</v>
      </c>
      <c r="F13878" s="217" t="s">
        <v>5</v>
      </c>
      <c r="G13878" s="217" t="s">
        <v>13</v>
      </c>
      <c r="H13878" s="217" t="s">
        <v>170</v>
      </c>
      <c r="I13878" s="217">
        <v>4</v>
      </c>
      <c r="J13878" s="217">
        <v>4</v>
      </c>
      <c r="K13878" s="217">
        <v>0</v>
      </c>
      <c r="L13878" s="217">
        <v>40</v>
      </c>
      <c r="M13878" s="217">
        <v>1653.10141378446</v>
      </c>
      <c r="N13878" s="217">
        <v>2.4196942587102201</v>
      </c>
      <c r="O13878" s="217">
        <v>2.4196942587102201</v>
      </c>
      <c r="P13878" s="217">
        <v>0</v>
      </c>
      <c r="Q13878" s="217">
        <v>2.4196942587102201</v>
      </c>
      <c r="R13878" s="217">
        <v>2.4196942587102201</v>
      </c>
      <c r="S13878" s="217">
        <v>0</v>
      </c>
      <c r="T13878" s="217">
        <v>2.4196942587102201</v>
      </c>
      <c r="U13878" s="217">
        <v>2.4196942587102201</v>
      </c>
      <c r="V13878" s="217">
        <v>0</v>
      </c>
      <c r="W13878" s="217">
        <v>2.4196942587102201</v>
      </c>
      <c r="X13878" s="217">
        <v>2.4196942587102201</v>
      </c>
      <c r="Y13878" s="217">
        <v>0</v>
      </c>
    </row>
    <row r="13879" spans="2:25">
      <c r="B13879" s="217" t="s">
        <v>14049</v>
      </c>
      <c r="C13879" s="217" t="s">
        <v>11696</v>
      </c>
      <c r="D13879" s="217" t="s">
        <v>29</v>
      </c>
      <c r="E13879" s="217" t="s">
        <v>86</v>
      </c>
      <c r="F13879" s="217" t="s">
        <v>5</v>
      </c>
      <c r="G13879" s="217" t="s">
        <v>13</v>
      </c>
      <c r="H13879" s="217" t="s">
        <v>172</v>
      </c>
      <c r="I13879" s="217">
        <v>12</v>
      </c>
      <c r="J13879" s="217">
        <v>11</v>
      </c>
      <c r="K13879" s="217">
        <v>1</v>
      </c>
      <c r="L13879" s="217">
        <v>62</v>
      </c>
      <c r="M13879" s="217">
        <v>2542.2593205226199</v>
      </c>
      <c r="N13879" s="217">
        <v>4.7202108388900097</v>
      </c>
      <c r="O13879" s="217">
        <v>4.3268599356491704</v>
      </c>
      <c r="P13879" s="217">
        <v>0.39335090324083399</v>
      </c>
      <c r="Q13879" s="217">
        <v>4.7202108388900097</v>
      </c>
      <c r="R13879" s="217">
        <v>4.3268599356491704</v>
      </c>
      <c r="S13879" s="217">
        <v>0.39335090324083399</v>
      </c>
      <c r="T13879" s="217">
        <v>4.7202108388900097</v>
      </c>
      <c r="U13879" s="217">
        <v>4.3268599356491704</v>
      </c>
      <c r="V13879" s="217">
        <v>0.39335090324083399</v>
      </c>
      <c r="W13879" s="217">
        <v>4.7202108388900097</v>
      </c>
      <c r="X13879" s="217">
        <v>4.3268599356491704</v>
      </c>
      <c r="Y13879" s="217">
        <v>0.39335090324083399</v>
      </c>
    </row>
    <row r="13880" spans="2:25">
      <c r="B13880" s="217" t="s">
        <v>14050</v>
      </c>
      <c r="C13880" s="217" t="s">
        <v>11696</v>
      </c>
      <c r="D13880" s="217" t="s">
        <v>29</v>
      </c>
      <c r="E13880" s="217" t="s">
        <v>86</v>
      </c>
      <c r="F13880" s="217" t="s">
        <v>5</v>
      </c>
      <c r="G13880" s="217" t="s">
        <v>13</v>
      </c>
      <c r="H13880" s="217" t="s">
        <v>174</v>
      </c>
      <c r="I13880" s="217">
        <v>6</v>
      </c>
      <c r="J13880" s="217">
        <v>6</v>
      </c>
      <c r="K13880" s="217">
        <v>0</v>
      </c>
      <c r="L13880" s="217">
        <v>84</v>
      </c>
      <c r="M13880" s="217">
        <v>3976.80293859015</v>
      </c>
      <c r="N13880" s="217">
        <v>1.50874963950995</v>
      </c>
      <c r="O13880" s="217">
        <v>1.50874963950995</v>
      </c>
      <c r="P13880" s="217">
        <v>0</v>
      </c>
      <c r="Q13880" s="217">
        <v>1.50874963950995</v>
      </c>
      <c r="R13880" s="217">
        <v>1.50874963950995</v>
      </c>
      <c r="S13880" s="217">
        <v>0</v>
      </c>
      <c r="T13880" s="217">
        <v>1.50874963950995</v>
      </c>
      <c r="U13880" s="217">
        <v>1.50874963950995</v>
      </c>
      <c r="V13880" s="217">
        <v>0</v>
      </c>
      <c r="W13880" s="217">
        <v>1.50874963950995</v>
      </c>
      <c r="X13880" s="217">
        <v>1.50874963950995</v>
      </c>
      <c r="Y13880" s="217">
        <v>0</v>
      </c>
    </row>
    <row r="13881" spans="2:25">
      <c r="B13881" s="217" t="s">
        <v>14051</v>
      </c>
      <c r="C13881" s="217" t="s">
        <v>11696</v>
      </c>
      <c r="D13881" s="217" t="s">
        <v>29</v>
      </c>
      <c r="E13881" s="217" t="s">
        <v>86</v>
      </c>
      <c r="F13881" s="217" t="s">
        <v>5</v>
      </c>
      <c r="G13881" s="217" t="s">
        <v>13</v>
      </c>
      <c r="H13881" s="217" t="s">
        <v>176</v>
      </c>
      <c r="I13881" s="217">
        <v>20</v>
      </c>
      <c r="J13881" s="217">
        <v>20</v>
      </c>
      <c r="K13881" s="217">
        <v>0</v>
      </c>
      <c r="L13881" s="217">
        <v>188</v>
      </c>
      <c r="M13881" s="217">
        <v>6618.9033501516697</v>
      </c>
      <c r="N13881" s="217">
        <v>3.0216485937268902</v>
      </c>
      <c r="O13881" s="217">
        <v>3.0216485937268902</v>
      </c>
      <c r="P13881" s="217">
        <v>0</v>
      </c>
      <c r="Q13881" s="217">
        <v>3.0216485937268902</v>
      </c>
      <c r="R13881" s="217">
        <v>3.0216485937268902</v>
      </c>
      <c r="S13881" s="217">
        <v>0</v>
      </c>
      <c r="T13881" s="217">
        <v>3.0216485937268902</v>
      </c>
      <c r="U13881" s="217">
        <v>3.0216485937268902</v>
      </c>
      <c r="V13881" s="217">
        <v>0</v>
      </c>
      <c r="W13881" s="217">
        <v>3.0216485937268902</v>
      </c>
      <c r="X13881" s="217">
        <v>3.0216485937268902</v>
      </c>
      <c r="Y13881" s="217">
        <v>0</v>
      </c>
    </row>
    <row r="13882" spans="2:25">
      <c r="B13882" s="217" t="s">
        <v>14052</v>
      </c>
      <c r="C13882" s="217" t="s">
        <v>11696</v>
      </c>
      <c r="D13882" s="217" t="s">
        <v>29</v>
      </c>
      <c r="E13882" s="217" t="s">
        <v>86</v>
      </c>
      <c r="F13882" s="217" t="s">
        <v>5</v>
      </c>
      <c r="G13882" s="217" t="s">
        <v>13</v>
      </c>
      <c r="H13882" s="217" t="s">
        <v>178</v>
      </c>
      <c r="I13882" s="217">
        <v>10</v>
      </c>
      <c r="J13882" s="217">
        <v>10</v>
      </c>
      <c r="K13882" s="217">
        <v>0</v>
      </c>
      <c r="L13882" s="217">
        <v>399</v>
      </c>
      <c r="M13882" s="217">
        <v>20328.932976951099</v>
      </c>
      <c r="N13882" s="217">
        <v>0.491909733350883</v>
      </c>
      <c r="O13882" s="217">
        <v>0.491909733350883</v>
      </c>
      <c r="P13882" s="217">
        <v>0</v>
      </c>
      <c r="Q13882" s="217">
        <v>0.491909733350883</v>
      </c>
      <c r="R13882" s="217">
        <v>0.491909733350883</v>
      </c>
      <c r="S13882" s="217">
        <v>0</v>
      </c>
      <c r="T13882" s="217">
        <v>0.491909733350883</v>
      </c>
      <c r="U13882" s="217">
        <v>0.491909733350883</v>
      </c>
      <c r="V13882" s="217">
        <v>0</v>
      </c>
      <c r="W13882" s="217">
        <v>0.491909733350883</v>
      </c>
      <c r="X13882" s="217">
        <v>0.491909733350883</v>
      </c>
      <c r="Y13882" s="217">
        <v>0</v>
      </c>
    </row>
    <row r="13883" spans="2:25">
      <c r="B13883" s="217" t="s">
        <v>14053</v>
      </c>
      <c r="C13883" s="217" t="s">
        <v>11696</v>
      </c>
      <c r="D13883" s="217" t="s">
        <v>29</v>
      </c>
      <c r="E13883" s="217" t="s">
        <v>86</v>
      </c>
      <c r="F13883" s="217" t="s">
        <v>5</v>
      </c>
      <c r="G13883" s="217" t="s">
        <v>13</v>
      </c>
      <c r="H13883" s="217" t="s">
        <v>5</v>
      </c>
      <c r="I13883" s="217">
        <v>52</v>
      </c>
      <c r="J13883" s="217">
        <v>51</v>
      </c>
      <c r="K13883" s="217">
        <v>1</v>
      </c>
      <c r="L13883" s="217">
        <v>773</v>
      </c>
      <c r="M13883" s="217">
        <v>35120</v>
      </c>
      <c r="N13883" s="217">
        <v>1.4806378132118501</v>
      </c>
      <c r="O13883" s="217">
        <v>1.4521640091116199</v>
      </c>
      <c r="P13883" s="217">
        <v>2.84738041002278E-2</v>
      </c>
      <c r="Q13883" s="217">
        <v>1.4806378132118501</v>
      </c>
      <c r="R13883" s="217">
        <v>1.4521640091116199</v>
      </c>
      <c r="S13883" s="217">
        <v>2.84738041002278E-2</v>
      </c>
      <c r="T13883" s="217">
        <v>1.4806378132118501</v>
      </c>
      <c r="U13883" s="217">
        <v>1.4521640091116199</v>
      </c>
      <c r="V13883" s="217">
        <v>2.84738041002278E-2</v>
      </c>
      <c r="W13883" s="217">
        <v>1.4806378132118501</v>
      </c>
      <c r="X13883" s="217">
        <v>1.4521640091116199</v>
      </c>
      <c r="Y13883" s="217">
        <v>2.84738041002278E-2</v>
      </c>
    </row>
    <row r="13884" spans="2:25">
      <c r="B13884" s="217" t="s">
        <v>14054</v>
      </c>
      <c r="C13884" s="217" t="s">
        <v>11696</v>
      </c>
      <c r="D13884" s="217" t="s">
        <v>29</v>
      </c>
      <c r="E13884" s="217" t="s">
        <v>86</v>
      </c>
      <c r="F13884" s="217" t="s">
        <v>12</v>
      </c>
      <c r="G13884" s="217" t="s">
        <v>5</v>
      </c>
      <c r="H13884" s="217" t="s">
        <v>170</v>
      </c>
      <c r="I13884" s="217">
        <v>136</v>
      </c>
      <c r="J13884" s="217">
        <v>129</v>
      </c>
      <c r="K13884" s="217">
        <v>7</v>
      </c>
      <c r="L13884" s="217">
        <v>519</v>
      </c>
      <c r="M13884" s="217">
        <v>33753.4296672575</v>
      </c>
      <c r="N13884" s="217">
        <v>4.0292201811991504</v>
      </c>
      <c r="O13884" s="217">
        <v>3.8218338483433101</v>
      </c>
      <c r="P13884" s="217">
        <v>0.20738633285583899</v>
      </c>
      <c r="Q13884" s="217">
        <v>4.0292201811991504</v>
      </c>
      <c r="R13884" s="217">
        <v>3.8218338483433101</v>
      </c>
      <c r="S13884" s="217">
        <v>0.20738633285583899</v>
      </c>
      <c r="T13884" s="217">
        <v>4.0292201811991504</v>
      </c>
      <c r="U13884" s="217">
        <v>3.8218338483433101</v>
      </c>
      <c r="V13884" s="217">
        <v>0.20738633285583899</v>
      </c>
      <c r="W13884" s="217">
        <v>4.0292201811991504</v>
      </c>
      <c r="X13884" s="217">
        <v>3.8218338483433101</v>
      </c>
      <c r="Y13884" s="217">
        <v>0.20738633285583899</v>
      </c>
    </row>
    <row r="13885" spans="2:25">
      <c r="B13885" s="217" t="s">
        <v>14055</v>
      </c>
      <c r="C13885" s="217" t="s">
        <v>11696</v>
      </c>
      <c r="D13885" s="217" t="s">
        <v>29</v>
      </c>
      <c r="E13885" s="217" t="s">
        <v>86</v>
      </c>
      <c r="F13885" s="217" t="s">
        <v>12</v>
      </c>
      <c r="G13885" s="217" t="s">
        <v>5</v>
      </c>
      <c r="H13885" s="217" t="s">
        <v>172</v>
      </c>
      <c r="I13885" s="217">
        <v>126</v>
      </c>
      <c r="J13885" s="217">
        <v>121</v>
      </c>
      <c r="K13885" s="217">
        <v>5</v>
      </c>
      <c r="L13885" s="217">
        <v>446</v>
      </c>
      <c r="M13885" s="217">
        <v>30415.9692390337</v>
      </c>
      <c r="N13885" s="217">
        <v>4.1425607387286796</v>
      </c>
      <c r="O13885" s="217">
        <v>3.9781734078267399</v>
      </c>
      <c r="P13885" s="217">
        <v>0.164387330901932</v>
      </c>
      <c r="Q13885" s="217">
        <v>4.1425607387286796</v>
      </c>
      <c r="R13885" s="217">
        <v>3.9781734078267399</v>
      </c>
      <c r="S13885" s="217">
        <v>0.164387330901932</v>
      </c>
      <c r="T13885" s="217">
        <v>4.1425607387286796</v>
      </c>
      <c r="U13885" s="217">
        <v>3.9781734078267399</v>
      </c>
      <c r="V13885" s="217">
        <v>0.164387330901932</v>
      </c>
      <c r="W13885" s="217">
        <v>4.1425607387286796</v>
      </c>
      <c r="X13885" s="217">
        <v>3.9781734078267399</v>
      </c>
      <c r="Y13885" s="217">
        <v>0.164387330901932</v>
      </c>
    </row>
    <row r="13886" spans="2:25">
      <c r="B13886" s="217" t="s">
        <v>14056</v>
      </c>
      <c r="C13886" s="217" t="s">
        <v>11696</v>
      </c>
      <c r="D13886" s="217" t="s">
        <v>29</v>
      </c>
      <c r="E13886" s="217" t="s">
        <v>86</v>
      </c>
      <c r="F13886" s="217" t="s">
        <v>12</v>
      </c>
      <c r="G13886" s="217" t="s">
        <v>5</v>
      </c>
      <c r="H13886" s="217" t="s">
        <v>174</v>
      </c>
      <c r="I13886" s="217">
        <v>117</v>
      </c>
      <c r="J13886" s="217">
        <v>117</v>
      </c>
      <c r="K13886" s="217">
        <v>0</v>
      </c>
      <c r="L13886" s="217">
        <v>397</v>
      </c>
      <c r="M13886" s="217">
        <v>29304.815384460599</v>
      </c>
      <c r="N13886" s="217">
        <v>3.9925179007284002</v>
      </c>
      <c r="O13886" s="217">
        <v>3.9925179007284002</v>
      </c>
      <c r="P13886" s="217">
        <v>0</v>
      </c>
      <c r="Q13886" s="217">
        <v>3.9925179007284002</v>
      </c>
      <c r="R13886" s="217">
        <v>3.9925179007284002</v>
      </c>
      <c r="S13886" s="217">
        <v>0</v>
      </c>
      <c r="T13886" s="217">
        <v>3.9925179007284002</v>
      </c>
      <c r="U13886" s="217">
        <v>3.9925179007284002</v>
      </c>
      <c r="V13886" s="217">
        <v>0</v>
      </c>
      <c r="W13886" s="217">
        <v>3.9925179007284002</v>
      </c>
      <c r="X13886" s="217">
        <v>3.9925179007284002</v>
      </c>
      <c r="Y13886" s="217">
        <v>0</v>
      </c>
    </row>
    <row r="13887" spans="2:25">
      <c r="B13887" s="217" t="s">
        <v>14057</v>
      </c>
      <c r="C13887" s="217" t="s">
        <v>11696</v>
      </c>
      <c r="D13887" s="217" t="s">
        <v>29</v>
      </c>
      <c r="E13887" s="217" t="s">
        <v>86</v>
      </c>
      <c r="F13887" s="217" t="s">
        <v>12</v>
      </c>
      <c r="G13887" s="217" t="s">
        <v>5</v>
      </c>
      <c r="H13887" s="217" t="s">
        <v>176</v>
      </c>
      <c r="I13887" s="217">
        <v>131</v>
      </c>
      <c r="J13887" s="217">
        <v>125</v>
      </c>
      <c r="K13887" s="217">
        <v>6</v>
      </c>
      <c r="L13887" s="217">
        <v>490</v>
      </c>
      <c r="M13887" s="217">
        <v>30399.271096858902</v>
      </c>
      <c r="N13887" s="217">
        <v>4.3093138510658502</v>
      </c>
      <c r="O13887" s="217">
        <v>4.1119406975819199</v>
      </c>
      <c r="P13887" s="217">
        <v>0.197373153483932</v>
      </c>
      <c r="Q13887" s="217">
        <v>4.3093138510658502</v>
      </c>
      <c r="R13887" s="217">
        <v>4.1119406975819199</v>
      </c>
      <c r="S13887" s="217">
        <v>0.197373153483932</v>
      </c>
      <c r="T13887" s="217">
        <v>4.3093138510658502</v>
      </c>
      <c r="U13887" s="217">
        <v>4.1119406975819199</v>
      </c>
      <c r="V13887" s="217">
        <v>0.197373153483932</v>
      </c>
      <c r="W13887" s="217">
        <v>4.3093138510658502</v>
      </c>
      <c r="X13887" s="217">
        <v>4.1119406975819199</v>
      </c>
      <c r="Y13887" s="217">
        <v>0.197373153483932</v>
      </c>
    </row>
    <row r="13888" spans="2:25">
      <c r="B13888" s="217" t="s">
        <v>14058</v>
      </c>
      <c r="C13888" s="217" t="s">
        <v>11696</v>
      </c>
      <c r="D13888" s="217" t="s">
        <v>29</v>
      </c>
      <c r="E13888" s="217" t="s">
        <v>86</v>
      </c>
      <c r="F13888" s="217" t="s">
        <v>12</v>
      </c>
      <c r="G13888" s="217" t="s">
        <v>5</v>
      </c>
      <c r="H13888" s="217" t="s">
        <v>178</v>
      </c>
      <c r="I13888" s="217">
        <v>117</v>
      </c>
      <c r="J13888" s="217">
        <v>112</v>
      </c>
      <c r="K13888" s="217">
        <v>5</v>
      </c>
      <c r="L13888" s="217">
        <v>550</v>
      </c>
      <c r="M13888" s="217">
        <v>40486.514612389299</v>
      </c>
      <c r="N13888" s="217">
        <v>2.8898511299413401</v>
      </c>
      <c r="O13888" s="217">
        <v>2.7663532184053898</v>
      </c>
      <c r="P13888" s="217">
        <v>0.123497911535955</v>
      </c>
      <c r="Q13888" s="217">
        <v>2.8898511299413401</v>
      </c>
      <c r="R13888" s="217">
        <v>2.7663532184053898</v>
      </c>
      <c r="S13888" s="217">
        <v>0.123497911535955</v>
      </c>
      <c r="T13888" s="217">
        <v>2.8898511299413401</v>
      </c>
      <c r="U13888" s="217">
        <v>2.7663532184053898</v>
      </c>
      <c r="V13888" s="217">
        <v>0.123497911535955</v>
      </c>
      <c r="W13888" s="217">
        <v>2.8898511299413401</v>
      </c>
      <c r="X13888" s="217">
        <v>2.7663532184053898</v>
      </c>
      <c r="Y13888" s="217">
        <v>0.123497911535955</v>
      </c>
    </row>
    <row r="13889" spans="2:25">
      <c r="B13889" s="217" t="s">
        <v>14059</v>
      </c>
      <c r="C13889" s="217" t="s">
        <v>11696</v>
      </c>
      <c r="D13889" s="217" t="s">
        <v>29</v>
      </c>
      <c r="E13889" s="217" t="s">
        <v>86</v>
      </c>
      <c r="F13889" s="217" t="s">
        <v>12</v>
      </c>
      <c r="G13889" s="217" t="s">
        <v>5</v>
      </c>
      <c r="H13889" s="217" t="s">
        <v>5</v>
      </c>
      <c r="I13889" s="217">
        <v>627</v>
      </c>
      <c r="J13889" s="217">
        <v>604</v>
      </c>
      <c r="K13889" s="217">
        <v>23</v>
      </c>
      <c r="L13889" s="217">
        <v>2402</v>
      </c>
      <c r="M13889" s="217">
        <v>164360</v>
      </c>
      <c r="N13889" s="217">
        <v>3.8147967875395499</v>
      </c>
      <c r="O13889" s="217">
        <v>3.67486006327574</v>
      </c>
      <c r="P13889" s="217">
        <v>0.13993672426381101</v>
      </c>
      <c r="Q13889" s="217">
        <v>3.8147967875395499</v>
      </c>
      <c r="R13889" s="217">
        <v>3.67486006327574</v>
      </c>
      <c r="S13889" s="217">
        <v>0.13993672426381101</v>
      </c>
      <c r="T13889" s="217">
        <v>3.8147967875395499</v>
      </c>
      <c r="U13889" s="217">
        <v>3.67486006327574</v>
      </c>
      <c r="V13889" s="217">
        <v>0.13993672426381101</v>
      </c>
      <c r="W13889" s="217">
        <v>3.8147967875395499</v>
      </c>
      <c r="X13889" s="217">
        <v>3.67486006327574</v>
      </c>
      <c r="Y13889" s="217">
        <v>0.13993672426381101</v>
      </c>
    </row>
    <row r="13890" spans="2:25">
      <c r="B13890" s="217" t="s">
        <v>14060</v>
      </c>
      <c r="C13890" s="217" t="s">
        <v>11696</v>
      </c>
      <c r="D13890" s="217" t="s">
        <v>29</v>
      </c>
      <c r="E13890" s="217" t="s">
        <v>86</v>
      </c>
      <c r="F13890" s="217" t="s">
        <v>9</v>
      </c>
      <c r="G13890" s="217" t="s">
        <v>5</v>
      </c>
      <c r="H13890" s="217" t="s">
        <v>170</v>
      </c>
      <c r="I13890" s="217">
        <v>21</v>
      </c>
      <c r="J13890" s="217">
        <v>18</v>
      </c>
      <c r="K13890" s="217">
        <v>3</v>
      </c>
      <c r="L13890" s="217">
        <v>834</v>
      </c>
      <c r="M13890" s="217">
        <v>35048.058943994503</v>
      </c>
      <c r="N13890" s="217">
        <v>0.59917726210051203</v>
      </c>
      <c r="O13890" s="217">
        <v>0.51358051037186703</v>
      </c>
      <c r="P13890" s="217">
        <v>8.5596751728644505E-2</v>
      </c>
      <c r="Q13890" s="217">
        <v>0.59917726210051203</v>
      </c>
      <c r="R13890" s="217">
        <v>0.51358051037186703</v>
      </c>
      <c r="S13890" s="217">
        <v>8.5596751728644505E-2</v>
      </c>
      <c r="T13890" s="217">
        <v>0.59917726210051203</v>
      </c>
      <c r="U13890" s="217">
        <v>0.51358051037186703</v>
      </c>
      <c r="V13890" s="217">
        <v>8.5596751728644505E-2</v>
      </c>
      <c r="W13890" s="217">
        <v>0.59917726210051203</v>
      </c>
      <c r="X13890" s="217">
        <v>0.51358051037186703</v>
      </c>
      <c r="Y13890" s="217">
        <v>8.5596751728644505E-2</v>
      </c>
    </row>
    <row r="13891" spans="2:25">
      <c r="B13891" s="217" t="s">
        <v>14061</v>
      </c>
      <c r="C13891" s="217" t="s">
        <v>11696</v>
      </c>
      <c r="D13891" s="217" t="s">
        <v>29</v>
      </c>
      <c r="E13891" s="217" t="s">
        <v>86</v>
      </c>
      <c r="F13891" s="217" t="s">
        <v>9</v>
      </c>
      <c r="G13891" s="217" t="s">
        <v>5</v>
      </c>
      <c r="H13891" s="217" t="s">
        <v>172</v>
      </c>
      <c r="I13891" s="217">
        <v>19</v>
      </c>
      <c r="J13891" s="217">
        <v>15</v>
      </c>
      <c r="K13891" s="217">
        <v>4</v>
      </c>
      <c r="L13891" s="217">
        <v>786</v>
      </c>
      <c r="M13891" s="217">
        <v>32385.408369999001</v>
      </c>
      <c r="N13891" s="217">
        <v>0.58668397146417095</v>
      </c>
      <c r="O13891" s="217">
        <v>0.46317155641908198</v>
      </c>
      <c r="P13891" s="217">
        <v>0.123512415045089</v>
      </c>
      <c r="Q13891" s="217">
        <v>0.58668397146417095</v>
      </c>
      <c r="R13891" s="217">
        <v>0.46317155641908198</v>
      </c>
      <c r="S13891" s="217">
        <v>0.123512415045089</v>
      </c>
      <c r="T13891" s="217">
        <v>0.58668397146417095</v>
      </c>
      <c r="U13891" s="217">
        <v>0.46317155641908198</v>
      </c>
      <c r="V13891" s="217">
        <v>0.123512415045089</v>
      </c>
      <c r="W13891" s="217">
        <v>0.58668397146417095</v>
      </c>
      <c r="X13891" s="217">
        <v>0.46317155641908198</v>
      </c>
      <c r="Y13891" s="217">
        <v>0.123512415045089</v>
      </c>
    </row>
    <row r="13892" spans="2:25">
      <c r="B13892" s="217" t="s">
        <v>14062</v>
      </c>
      <c r="C13892" s="217" t="s">
        <v>11696</v>
      </c>
      <c r="D13892" s="217" t="s">
        <v>29</v>
      </c>
      <c r="E13892" s="217" t="s">
        <v>86</v>
      </c>
      <c r="F13892" s="217" t="s">
        <v>9</v>
      </c>
      <c r="G13892" s="217" t="s">
        <v>5</v>
      </c>
      <c r="H13892" s="217" t="s">
        <v>174</v>
      </c>
      <c r="I13892" s="217">
        <v>15</v>
      </c>
      <c r="J13892" s="217">
        <v>10</v>
      </c>
      <c r="K13892" s="217">
        <v>5</v>
      </c>
      <c r="L13892" s="217">
        <v>793</v>
      </c>
      <c r="M13892" s="217">
        <v>31198.614933088302</v>
      </c>
      <c r="N13892" s="217">
        <v>0.48079057458706198</v>
      </c>
      <c r="O13892" s="217">
        <v>0.32052704972470802</v>
      </c>
      <c r="P13892" s="217">
        <v>0.16026352486235401</v>
      </c>
      <c r="Q13892" s="217">
        <v>0.48079057458706198</v>
      </c>
      <c r="R13892" s="217">
        <v>0.32052704972470802</v>
      </c>
      <c r="S13892" s="217">
        <v>0.16026352486235401</v>
      </c>
      <c r="T13892" s="217">
        <v>0.48079057458706198</v>
      </c>
      <c r="U13892" s="217">
        <v>0.32052704972470802</v>
      </c>
      <c r="V13892" s="217">
        <v>0.16026352486235401</v>
      </c>
      <c r="W13892" s="217">
        <v>0.48079057458706198</v>
      </c>
      <c r="X13892" s="217">
        <v>0.32052704972470802</v>
      </c>
      <c r="Y13892" s="217">
        <v>0.16026352486235401</v>
      </c>
    </row>
    <row r="13893" spans="2:25">
      <c r="B13893" s="217" t="s">
        <v>14063</v>
      </c>
      <c r="C13893" s="217" t="s">
        <v>11696</v>
      </c>
      <c r="D13893" s="217" t="s">
        <v>29</v>
      </c>
      <c r="E13893" s="217" t="s">
        <v>86</v>
      </c>
      <c r="F13893" s="217" t="s">
        <v>9</v>
      </c>
      <c r="G13893" s="217" t="s">
        <v>5</v>
      </c>
      <c r="H13893" s="217" t="s">
        <v>176</v>
      </c>
      <c r="I13893" s="217">
        <v>28</v>
      </c>
      <c r="J13893" s="217">
        <v>27</v>
      </c>
      <c r="K13893" s="217">
        <v>1</v>
      </c>
      <c r="L13893" s="217">
        <v>886</v>
      </c>
      <c r="M13893" s="217">
        <v>31969.268510084301</v>
      </c>
      <c r="N13893" s="217">
        <v>0.87584112195647501</v>
      </c>
      <c r="O13893" s="217">
        <v>0.84456108188660095</v>
      </c>
      <c r="P13893" s="217">
        <v>3.1280040069874102E-2</v>
      </c>
      <c r="Q13893" s="217">
        <v>0.87584112195647501</v>
      </c>
      <c r="R13893" s="217">
        <v>0.84456108188660095</v>
      </c>
      <c r="S13893" s="217">
        <v>3.1280040069874102E-2</v>
      </c>
      <c r="T13893" s="217">
        <v>0.87584112195647501</v>
      </c>
      <c r="U13893" s="217">
        <v>0.84456108188660095</v>
      </c>
      <c r="V13893" s="217">
        <v>3.1280040069874102E-2</v>
      </c>
      <c r="W13893" s="217">
        <v>0.87584112195647501</v>
      </c>
      <c r="X13893" s="217">
        <v>0.84456108188660095</v>
      </c>
      <c r="Y13893" s="217">
        <v>3.1280040069874102E-2</v>
      </c>
    </row>
    <row r="13894" spans="2:25">
      <c r="B13894" s="217" t="s">
        <v>14064</v>
      </c>
      <c r="C13894" s="217" t="s">
        <v>11696</v>
      </c>
      <c r="D13894" s="217" t="s">
        <v>29</v>
      </c>
      <c r="E13894" s="217" t="s">
        <v>86</v>
      </c>
      <c r="F13894" s="217" t="s">
        <v>9</v>
      </c>
      <c r="G13894" s="217" t="s">
        <v>5</v>
      </c>
      <c r="H13894" s="217" t="s">
        <v>178</v>
      </c>
      <c r="I13894" s="217">
        <v>36</v>
      </c>
      <c r="J13894" s="217">
        <v>33</v>
      </c>
      <c r="K13894" s="217">
        <v>3</v>
      </c>
      <c r="L13894" s="217">
        <v>1042</v>
      </c>
      <c r="M13894" s="217">
        <v>42918.649242833999</v>
      </c>
      <c r="N13894" s="217">
        <v>0.838796202469276</v>
      </c>
      <c r="O13894" s="217">
        <v>0.76889651893016897</v>
      </c>
      <c r="P13894" s="217">
        <v>6.9899683539106305E-2</v>
      </c>
      <c r="Q13894" s="217">
        <v>0.838796202469276</v>
      </c>
      <c r="R13894" s="217">
        <v>0.76889651893016897</v>
      </c>
      <c r="S13894" s="217">
        <v>6.9899683539106305E-2</v>
      </c>
      <c r="T13894" s="217">
        <v>0.838796202469276</v>
      </c>
      <c r="U13894" s="217">
        <v>0.76889651893016897</v>
      </c>
      <c r="V13894" s="217">
        <v>6.9899683539106305E-2</v>
      </c>
      <c r="W13894" s="217">
        <v>0.838796202469276</v>
      </c>
      <c r="X13894" s="217">
        <v>0.76889651893016897</v>
      </c>
      <c r="Y13894" s="217">
        <v>6.9899683539106305E-2</v>
      </c>
    </row>
    <row r="13895" spans="2:25">
      <c r="B13895" s="217" t="s">
        <v>14065</v>
      </c>
      <c r="C13895" s="217" t="s">
        <v>11696</v>
      </c>
      <c r="D13895" s="217" t="s">
        <v>29</v>
      </c>
      <c r="E13895" s="217" t="s">
        <v>86</v>
      </c>
      <c r="F13895" s="217" t="s">
        <v>9</v>
      </c>
      <c r="G13895" s="217" t="s">
        <v>5</v>
      </c>
      <c r="H13895" s="217" t="s">
        <v>5</v>
      </c>
      <c r="I13895" s="217">
        <v>119</v>
      </c>
      <c r="J13895" s="217">
        <v>103</v>
      </c>
      <c r="K13895" s="217">
        <v>16</v>
      </c>
      <c r="L13895" s="217">
        <v>4341</v>
      </c>
      <c r="M13895" s="217">
        <v>173520</v>
      </c>
      <c r="N13895" s="217">
        <v>0.68579990779160904</v>
      </c>
      <c r="O13895" s="217">
        <v>0.59359151682803102</v>
      </c>
      <c r="P13895" s="217">
        <v>9.2208390963577705E-2</v>
      </c>
      <c r="Q13895" s="217">
        <v>0.68579990779160904</v>
      </c>
      <c r="R13895" s="217">
        <v>0.59359151682803102</v>
      </c>
      <c r="S13895" s="217">
        <v>9.2208390963577705E-2</v>
      </c>
      <c r="T13895" s="217">
        <v>0.68579990779160904</v>
      </c>
      <c r="U13895" s="217">
        <v>0.59359151682803102</v>
      </c>
      <c r="V13895" s="217">
        <v>9.2208390963577705E-2</v>
      </c>
      <c r="W13895" s="217">
        <v>0.68579990779160904</v>
      </c>
      <c r="X13895" s="217">
        <v>0.59359151682803102</v>
      </c>
      <c r="Y13895" s="217">
        <v>9.2208390963577705E-2</v>
      </c>
    </row>
    <row r="13896" spans="2:25">
      <c r="B13896" s="217" t="s">
        <v>14066</v>
      </c>
      <c r="C13896" s="217" t="s">
        <v>11696</v>
      </c>
      <c r="D13896" s="217" t="s">
        <v>29</v>
      </c>
      <c r="E13896" s="217" t="s">
        <v>86</v>
      </c>
      <c r="F13896" s="217" t="s">
        <v>5</v>
      </c>
      <c r="G13896" s="217" t="s">
        <v>5</v>
      </c>
      <c r="H13896" s="217" t="s">
        <v>170</v>
      </c>
      <c r="I13896" s="217">
        <v>159</v>
      </c>
      <c r="J13896" s="217">
        <v>149</v>
      </c>
      <c r="K13896" s="217">
        <v>10</v>
      </c>
      <c r="L13896" s="217">
        <v>1353</v>
      </c>
      <c r="M13896" s="217">
        <v>68801.488611252003</v>
      </c>
      <c r="N13896" s="217">
        <v>2.3109965090783899</v>
      </c>
      <c r="O13896" s="217">
        <v>2.1656508166835202</v>
      </c>
      <c r="P13896" s="217">
        <v>0.145345692394867</v>
      </c>
      <c r="Q13896" s="217">
        <v>2.3109965090783899</v>
      </c>
      <c r="R13896" s="217">
        <v>2.1656508166835202</v>
      </c>
      <c r="S13896" s="217">
        <v>0.145345692394867</v>
      </c>
      <c r="T13896" s="217">
        <v>2.3109965090783899</v>
      </c>
      <c r="U13896" s="217">
        <v>2.1656508166835202</v>
      </c>
      <c r="V13896" s="217">
        <v>0.145345692394867</v>
      </c>
      <c r="W13896" s="217">
        <v>2.3109965090783899</v>
      </c>
      <c r="X13896" s="217">
        <v>2.1656508166835202</v>
      </c>
      <c r="Y13896" s="217">
        <v>0.145345692394867</v>
      </c>
    </row>
    <row r="13897" spans="2:25">
      <c r="B13897" s="217" t="s">
        <v>14067</v>
      </c>
      <c r="C13897" s="217" t="s">
        <v>11696</v>
      </c>
      <c r="D13897" s="217" t="s">
        <v>29</v>
      </c>
      <c r="E13897" s="217" t="s">
        <v>86</v>
      </c>
      <c r="F13897" s="217" t="s">
        <v>5</v>
      </c>
      <c r="G13897" s="217" t="s">
        <v>5</v>
      </c>
      <c r="H13897" s="217" t="s">
        <v>172</v>
      </c>
      <c r="I13897" s="217">
        <v>146</v>
      </c>
      <c r="J13897" s="217">
        <v>137</v>
      </c>
      <c r="K13897" s="217">
        <v>9</v>
      </c>
      <c r="L13897" s="217">
        <v>1232</v>
      </c>
      <c r="M13897" s="217">
        <v>62801.377609032701</v>
      </c>
      <c r="N13897" s="217">
        <v>2.32478976669774</v>
      </c>
      <c r="O13897" s="217">
        <v>2.1814808084766502</v>
      </c>
      <c r="P13897" s="217">
        <v>0.14330895822109399</v>
      </c>
      <c r="Q13897" s="217">
        <v>2.32478976669774</v>
      </c>
      <c r="R13897" s="217">
        <v>2.1814808084766502</v>
      </c>
      <c r="S13897" s="217">
        <v>0.14330895822109399</v>
      </c>
      <c r="T13897" s="217">
        <v>2.32478976669774</v>
      </c>
      <c r="U13897" s="217">
        <v>2.1814808084766502</v>
      </c>
      <c r="V13897" s="217">
        <v>0.14330895822109399</v>
      </c>
      <c r="W13897" s="217">
        <v>2.32478976669774</v>
      </c>
      <c r="X13897" s="217">
        <v>2.1814808084766502</v>
      </c>
      <c r="Y13897" s="217">
        <v>0.14330895822109399</v>
      </c>
    </row>
    <row r="13898" spans="2:25">
      <c r="B13898" s="217" t="s">
        <v>14068</v>
      </c>
      <c r="C13898" s="217" t="s">
        <v>11696</v>
      </c>
      <c r="D13898" s="217" t="s">
        <v>29</v>
      </c>
      <c r="E13898" s="217" t="s">
        <v>86</v>
      </c>
      <c r="F13898" s="217" t="s">
        <v>5</v>
      </c>
      <c r="G13898" s="217" t="s">
        <v>5</v>
      </c>
      <c r="H13898" s="217" t="s">
        <v>174</v>
      </c>
      <c r="I13898" s="217">
        <v>135</v>
      </c>
      <c r="J13898" s="217">
        <v>130</v>
      </c>
      <c r="K13898" s="217">
        <v>5</v>
      </c>
      <c r="L13898" s="217">
        <v>1190</v>
      </c>
      <c r="M13898" s="217">
        <v>60503.430317548802</v>
      </c>
      <c r="N13898" s="217">
        <v>2.23127844638659</v>
      </c>
      <c r="O13898" s="217">
        <v>2.1486385039278302</v>
      </c>
      <c r="P13898" s="217">
        <v>8.26399424587628E-2</v>
      </c>
      <c r="Q13898" s="217">
        <v>2.23127844638659</v>
      </c>
      <c r="R13898" s="217">
        <v>2.1486385039278302</v>
      </c>
      <c r="S13898" s="217">
        <v>8.26399424587628E-2</v>
      </c>
      <c r="T13898" s="217">
        <v>2.23127844638659</v>
      </c>
      <c r="U13898" s="217">
        <v>2.1486385039278302</v>
      </c>
      <c r="V13898" s="217">
        <v>8.26399424587628E-2</v>
      </c>
      <c r="W13898" s="217">
        <v>2.23127844638659</v>
      </c>
      <c r="X13898" s="217">
        <v>2.1486385039278302</v>
      </c>
      <c r="Y13898" s="217">
        <v>8.26399424587628E-2</v>
      </c>
    </row>
    <row r="13899" spans="2:25">
      <c r="B13899" s="217" t="s">
        <v>14069</v>
      </c>
      <c r="C13899" s="217" t="s">
        <v>11696</v>
      </c>
      <c r="D13899" s="217" t="s">
        <v>29</v>
      </c>
      <c r="E13899" s="217" t="s">
        <v>86</v>
      </c>
      <c r="F13899" s="217" t="s">
        <v>5</v>
      </c>
      <c r="G13899" s="217" t="s">
        <v>5</v>
      </c>
      <c r="H13899" s="217" t="s">
        <v>176</v>
      </c>
      <c r="I13899" s="217">
        <v>159</v>
      </c>
      <c r="J13899" s="217">
        <v>152</v>
      </c>
      <c r="K13899" s="217">
        <v>7</v>
      </c>
      <c r="L13899" s="217">
        <v>1378</v>
      </c>
      <c r="M13899" s="217">
        <v>62368.539606943203</v>
      </c>
      <c r="N13899" s="217">
        <v>2.5493622425993001</v>
      </c>
      <c r="O13899" s="217">
        <v>2.43712616902575</v>
      </c>
      <c r="P13899" s="217">
        <v>0.112236073573554</v>
      </c>
      <c r="Q13899" s="217">
        <v>2.5493622425993001</v>
      </c>
      <c r="R13899" s="217">
        <v>2.43712616902575</v>
      </c>
      <c r="S13899" s="217">
        <v>0.112236073573554</v>
      </c>
      <c r="T13899" s="217">
        <v>2.5493622425993001</v>
      </c>
      <c r="U13899" s="217">
        <v>2.43712616902575</v>
      </c>
      <c r="V13899" s="217">
        <v>0.112236073573554</v>
      </c>
      <c r="W13899" s="217">
        <v>2.5493622425993001</v>
      </c>
      <c r="X13899" s="217">
        <v>2.43712616902575</v>
      </c>
      <c r="Y13899" s="217">
        <v>0.112236073573554</v>
      </c>
    </row>
    <row r="13900" spans="2:25">
      <c r="B13900" s="217" t="s">
        <v>14070</v>
      </c>
      <c r="C13900" s="217" t="s">
        <v>11696</v>
      </c>
      <c r="D13900" s="217" t="s">
        <v>29</v>
      </c>
      <c r="E13900" s="217" t="s">
        <v>86</v>
      </c>
      <c r="F13900" s="217" t="s">
        <v>5</v>
      </c>
      <c r="G13900" s="217" t="s">
        <v>5</v>
      </c>
      <c r="H13900" s="217" t="s">
        <v>178</v>
      </c>
      <c r="I13900" s="217">
        <v>153</v>
      </c>
      <c r="J13900" s="217">
        <v>145</v>
      </c>
      <c r="K13900" s="217">
        <v>8</v>
      </c>
      <c r="L13900" s="217">
        <v>1592</v>
      </c>
      <c r="M13900" s="217">
        <v>83405.163855223305</v>
      </c>
      <c r="N13900" s="217">
        <v>1.8344187928889</v>
      </c>
      <c r="O13900" s="217">
        <v>1.73850147038491</v>
      </c>
      <c r="P13900" s="217">
        <v>9.5917322503994998E-2</v>
      </c>
      <c r="Q13900" s="217">
        <v>1.8344187928889</v>
      </c>
      <c r="R13900" s="217">
        <v>1.73850147038491</v>
      </c>
      <c r="S13900" s="217">
        <v>9.5917322503994998E-2</v>
      </c>
      <c r="T13900" s="217">
        <v>1.8344187928889</v>
      </c>
      <c r="U13900" s="217">
        <v>1.73850147038491</v>
      </c>
      <c r="V13900" s="217">
        <v>9.5917322503994998E-2</v>
      </c>
      <c r="W13900" s="217">
        <v>1.8344187928889</v>
      </c>
      <c r="X13900" s="217">
        <v>1.73850147038491</v>
      </c>
      <c r="Y13900" s="217">
        <v>9.5917322503994998E-2</v>
      </c>
    </row>
    <row r="13901" spans="2:25">
      <c r="B13901" s="217" t="s">
        <v>14071</v>
      </c>
      <c r="C13901" s="217" t="s">
        <v>11696</v>
      </c>
      <c r="D13901" s="217" t="s">
        <v>29</v>
      </c>
      <c r="E13901" s="217" t="s">
        <v>86</v>
      </c>
      <c r="F13901" s="217" t="s">
        <v>5</v>
      </c>
      <c r="G13901" s="217" t="s">
        <v>5</v>
      </c>
      <c r="H13901" s="217" t="s">
        <v>5</v>
      </c>
      <c r="I13901" s="217">
        <v>752</v>
      </c>
      <c r="J13901" s="217">
        <v>713</v>
      </c>
      <c r="K13901" s="217">
        <v>39</v>
      </c>
      <c r="L13901" s="217">
        <v>6745</v>
      </c>
      <c r="M13901" s="217">
        <v>337880</v>
      </c>
      <c r="N13901" s="217">
        <v>2.2256422398484701</v>
      </c>
      <c r="O13901" s="217">
        <v>2.1102166449627102</v>
      </c>
      <c r="P13901" s="217">
        <v>0.115425594885758</v>
      </c>
      <c r="Q13901" s="217">
        <v>2.2256422398484701</v>
      </c>
      <c r="R13901" s="217">
        <v>2.1102166449627102</v>
      </c>
      <c r="S13901" s="217">
        <v>0.115425594885758</v>
      </c>
      <c r="T13901" s="217">
        <v>2.2256422398484701</v>
      </c>
      <c r="U13901" s="217">
        <v>2.1102166449627102</v>
      </c>
      <c r="V13901" s="217">
        <v>0.115425594885758</v>
      </c>
      <c r="W13901" s="217">
        <v>2.2256422398484701</v>
      </c>
      <c r="X13901" s="217">
        <v>2.1102166449627102</v>
      </c>
      <c r="Y13901" s="217">
        <v>0.115425594885758</v>
      </c>
    </row>
    <row r="13902" spans="2:25">
      <c r="B13902" s="217" t="s">
        <v>14072</v>
      </c>
      <c r="C13902" s="217" t="s">
        <v>11696</v>
      </c>
      <c r="D13902" s="217" t="s">
        <v>29</v>
      </c>
      <c r="E13902" s="217" t="s">
        <v>103</v>
      </c>
      <c r="F13902" s="217" t="s">
        <v>12</v>
      </c>
      <c r="G13902" s="217" t="s">
        <v>10</v>
      </c>
      <c r="H13902" s="217" t="s">
        <v>170</v>
      </c>
      <c r="I13902" s="217">
        <v>73</v>
      </c>
      <c r="J13902" s="217">
        <v>70</v>
      </c>
      <c r="K13902" s="217">
        <v>3</v>
      </c>
      <c r="L13902" s="217">
        <v>187</v>
      </c>
      <c r="M13902" s="217">
        <v>10346.617481080801</v>
      </c>
      <c r="N13902" s="217">
        <v>7.0554459110412804</v>
      </c>
      <c r="O13902" s="217">
        <v>6.7654960790806804</v>
      </c>
      <c r="P13902" s="217">
        <v>0.28994983196059998</v>
      </c>
      <c r="Q13902" s="217">
        <v>7.2469454679937204</v>
      </c>
      <c r="R13902" s="217">
        <v>6.9426807811126503</v>
      </c>
      <c r="S13902" s="217">
        <v>0.304264686881074</v>
      </c>
      <c r="T13902" s="217">
        <v>7.1202716700305997</v>
      </c>
      <c r="U13902" s="217">
        <v>6.8238284694742903</v>
      </c>
      <c r="V13902" s="217">
        <v>0.29644320055630902</v>
      </c>
      <c r="W13902" s="217">
        <v>7.2153758786884996</v>
      </c>
      <c r="X13902" s="217">
        <v>6.9145609840694497</v>
      </c>
      <c r="Y13902" s="217">
        <v>0.30081489461904398</v>
      </c>
    </row>
    <row r="13903" spans="2:25">
      <c r="B13903" s="217" t="s">
        <v>14073</v>
      </c>
      <c r="C13903" s="217" t="s">
        <v>11696</v>
      </c>
      <c r="D13903" s="217" t="s">
        <v>29</v>
      </c>
      <c r="E13903" s="217" t="s">
        <v>103</v>
      </c>
      <c r="F13903" s="217" t="s">
        <v>12</v>
      </c>
      <c r="G13903" s="217" t="s">
        <v>10</v>
      </c>
      <c r="H13903" s="217" t="s">
        <v>172</v>
      </c>
      <c r="I13903" s="217">
        <v>145</v>
      </c>
      <c r="J13903" s="217">
        <v>139</v>
      </c>
      <c r="K13903" s="217">
        <v>6</v>
      </c>
      <c r="L13903" s="217">
        <v>308</v>
      </c>
      <c r="M13903" s="217">
        <v>13715.989998429101</v>
      </c>
      <c r="N13903" s="217">
        <v>10.5716029259723</v>
      </c>
      <c r="O13903" s="217">
        <v>10.134157287656199</v>
      </c>
      <c r="P13903" s="217">
        <v>0.43744563831609601</v>
      </c>
      <c r="Q13903" s="217">
        <v>10.783445026874899</v>
      </c>
      <c r="R13903" s="217">
        <v>10.3186570720574</v>
      </c>
      <c r="S13903" s="217">
        <v>0.46478795481753998</v>
      </c>
      <c r="T13903" s="217">
        <v>10.564283391849701</v>
      </c>
      <c r="U13903" s="217">
        <v>10.1272101781922</v>
      </c>
      <c r="V13903" s="217">
        <v>0.43707321365749402</v>
      </c>
      <c r="W13903" s="217">
        <v>10.7081469921104</v>
      </c>
      <c r="X13903" s="217">
        <v>10.2550916042624</v>
      </c>
      <c r="Y13903" s="217">
        <v>0.45305538784800298</v>
      </c>
    </row>
    <row r="13904" spans="2:25">
      <c r="B13904" s="217" t="s">
        <v>14074</v>
      </c>
      <c r="C13904" s="217" t="s">
        <v>11696</v>
      </c>
      <c r="D13904" s="217" t="s">
        <v>29</v>
      </c>
      <c r="E13904" s="217" t="s">
        <v>103</v>
      </c>
      <c r="F13904" s="217" t="s">
        <v>12</v>
      </c>
      <c r="G13904" s="217" t="s">
        <v>10</v>
      </c>
      <c r="H13904" s="217" t="s">
        <v>174</v>
      </c>
      <c r="I13904" s="217">
        <v>156</v>
      </c>
      <c r="J13904" s="217">
        <v>152</v>
      </c>
      <c r="K13904" s="217">
        <v>4</v>
      </c>
      <c r="L13904" s="217">
        <v>400</v>
      </c>
      <c r="M13904" s="217">
        <v>18133.783612084699</v>
      </c>
      <c r="N13904" s="217">
        <v>8.6027275574215203</v>
      </c>
      <c r="O13904" s="217">
        <v>8.38214479953891</v>
      </c>
      <c r="P13904" s="217">
        <v>0.22058275788260301</v>
      </c>
      <c r="Q13904" s="217">
        <v>8.6358790789888307</v>
      </c>
      <c r="R13904" s="217">
        <v>8.4198045408891602</v>
      </c>
      <c r="S13904" s="217">
        <v>0.21607453809966301</v>
      </c>
      <c r="T13904" s="217">
        <v>8.5817130667496109</v>
      </c>
      <c r="U13904" s="217">
        <v>8.3609812013300999</v>
      </c>
      <c r="V13904" s="217">
        <v>0.22073186541950801</v>
      </c>
      <c r="W13904" s="217">
        <v>8.6421077593829594</v>
      </c>
      <c r="X13904" s="217">
        <v>8.4207003936540996</v>
      </c>
      <c r="Y13904" s="217">
        <v>0.22140736572886599</v>
      </c>
    </row>
    <row r="13905" spans="2:25">
      <c r="B13905" s="217" t="s">
        <v>14075</v>
      </c>
      <c r="C13905" s="217" t="s">
        <v>11696</v>
      </c>
      <c r="D13905" s="217" t="s">
        <v>29</v>
      </c>
      <c r="E13905" s="217" t="s">
        <v>103</v>
      </c>
      <c r="F13905" s="217" t="s">
        <v>12</v>
      </c>
      <c r="G13905" s="217" t="s">
        <v>10</v>
      </c>
      <c r="H13905" s="217" t="s">
        <v>176</v>
      </c>
      <c r="I13905" s="217">
        <v>291</v>
      </c>
      <c r="J13905" s="217">
        <v>273</v>
      </c>
      <c r="K13905" s="217">
        <v>18</v>
      </c>
      <c r="L13905" s="217">
        <v>638</v>
      </c>
      <c r="M13905" s="217">
        <v>28187.859373071798</v>
      </c>
      <c r="N13905" s="217">
        <v>10.3235934360449</v>
      </c>
      <c r="O13905" s="217">
        <v>9.6850206461864197</v>
      </c>
      <c r="P13905" s="217">
        <v>0.63857278985844501</v>
      </c>
      <c r="Q13905" s="217">
        <v>10.378962581009</v>
      </c>
      <c r="R13905" s="217">
        <v>9.7249695451911506</v>
      </c>
      <c r="S13905" s="217">
        <v>0.65399303581780599</v>
      </c>
      <c r="T13905" s="217">
        <v>10.1548968882119</v>
      </c>
      <c r="U13905" s="217">
        <v>9.5225965504029801</v>
      </c>
      <c r="V13905" s="217">
        <v>0.63230033780889505</v>
      </c>
      <c r="W13905" s="217">
        <v>10.3281286402154</v>
      </c>
      <c r="X13905" s="217">
        <v>9.6841676866900297</v>
      </c>
      <c r="Y13905" s="217">
        <v>0.64396095352539495</v>
      </c>
    </row>
    <row r="13906" spans="2:25">
      <c r="B13906" s="217" t="s">
        <v>14076</v>
      </c>
      <c r="C13906" s="217" t="s">
        <v>11696</v>
      </c>
      <c r="D13906" s="217" t="s">
        <v>29</v>
      </c>
      <c r="E13906" s="217" t="s">
        <v>103</v>
      </c>
      <c r="F13906" s="217" t="s">
        <v>12</v>
      </c>
      <c r="G13906" s="217" t="s">
        <v>10</v>
      </c>
      <c r="H13906" s="217" t="s">
        <v>178</v>
      </c>
      <c r="I13906" s="217">
        <v>330</v>
      </c>
      <c r="J13906" s="217">
        <v>316</v>
      </c>
      <c r="K13906" s="217">
        <v>14</v>
      </c>
      <c r="L13906" s="217">
        <v>1111</v>
      </c>
      <c r="M13906" s="217">
        <v>53595.749535333503</v>
      </c>
      <c r="N13906" s="217">
        <v>6.1572046824803603</v>
      </c>
      <c r="O13906" s="217">
        <v>5.8959899383751297</v>
      </c>
      <c r="P13906" s="217">
        <v>0.26121474410522699</v>
      </c>
      <c r="Q13906" s="217">
        <v>6.2763746525783599</v>
      </c>
      <c r="R13906" s="217">
        <v>6.0109393921490302</v>
      </c>
      <c r="S13906" s="217">
        <v>0.26543526042932403</v>
      </c>
      <c r="T13906" s="217">
        <v>6.1451109157010899</v>
      </c>
      <c r="U13906" s="217">
        <v>5.8845967301964999</v>
      </c>
      <c r="V13906" s="217">
        <v>0.26051418550458599</v>
      </c>
      <c r="W13906" s="217">
        <v>6.2424287377456098</v>
      </c>
      <c r="X13906" s="217">
        <v>5.97891022606579</v>
      </c>
      <c r="Y13906" s="217">
        <v>0.26351851167981899</v>
      </c>
    </row>
    <row r="13907" spans="2:25">
      <c r="B13907" s="217" t="s">
        <v>14077</v>
      </c>
      <c r="C13907" s="217" t="s">
        <v>11696</v>
      </c>
      <c r="D13907" s="217" t="s">
        <v>29</v>
      </c>
      <c r="E13907" s="217" t="s">
        <v>103</v>
      </c>
      <c r="F13907" s="217" t="s">
        <v>12</v>
      </c>
      <c r="G13907" s="217" t="s">
        <v>10</v>
      </c>
      <c r="H13907" s="217" t="s">
        <v>5</v>
      </c>
      <c r="I13907" s="217">
        <v>995</v>
      </c>
      <c r="J13907" s="217">
        <v>950</v>
      </c>
      <c r="K13907" s="217">
        <v>45</v>
      </c>
      <c r="L13907" s="217">
        <v>2647</v>
      </c>
      <c r="M13907" s="217">
        <v>123980</v>
      </c>
      <c r="N13907" s="217">
        <v>8.0254879819325708</v>
      </c>
      <c r="O13907" s="217">
        <v>7.66252621390547</v>
      </c>
      <c r="P13907" s="217">
        <v>0.36296176802710101</v>
      </c>
      <c r="Q13907" s="217">
        <v>8.1449143217652598</v>
      </c>
      <c r="R13907" s="217">
        <v>7.7730732667250999</v>
      </c>
      <c r="S13907" s="217">
        <v>0.37184105504016701</v>
      </c>
      <c r="T13907" s="217">
        <v>7.9939782777374102</v>
      </c>
      <c r="U13907" s="217">
        <v>7.6324252618727</v>
      </c>
      <c r="V13907" s="217">
        <v>0.36155301586470801</v>
      </c>
      <c r="W13907" s="217">
        <v>8.1085389175876301</v>
      </c>
      <c r="X13907" s="217">
        <v>7.7406879718018304</v>
      </c>
      <c r="Y13907" s="217">
        <v>0.36785094578580002</v>
      </c>
    </row>
    <row r="13908" spans="2:25">
      <c r="B13908" s="217" t="s">
        <v>14078</v>
      </c>
      <c r="C13908" s="217" t="s">
        <v>11696</v>
      </c>
      <c r="D13908" s="217" t="s">
        <v>29</v>
      </c>
      <c r="E13908" s="217" t="s">
        <v>103</v>
      </c>
      <c r="F13908" s="217" t="s">
        <v>9</v>
      </c>
      <c r="G13908" s="217" t="s">
        <v>10</v>
      </c>
      <c r="H13908" s="217" t="s">
        <v>170</v>
      </c>
      <c r="I13908" s="217">
        <v>30</v>
      </c>
      <c r="J13908" s="217">
        <v>29</v>
      </c>
      <c r="K13908" s="217">
        <v>1</v>
      </c>
      <c r="L13908" s="217">
        <v>336</v>
      </c>
      <c r="M13908" s="217">
        <v>11230.0245589355</v>
      </c>
      <c r="N13908" s="217">
        <v>2.67141000828263</v>
      </c>
      <c r="O13908" s="217">
        <v>2.5823630080065398</v>
      </c>
      <c r="P13908" s="217">
        <v>8.9047000276087696E-2</v>
      </c>
      <c r="Q13908" s="217">
        <v>2.7762302158536798</v>
      </c>
      <c r="R13908" s="217">
        <v>2.6925493111613799</v>
      </c>
      <c r="S13908" s="217">
        <v>8.3680904692307295E-2</v>
      </c>
      <c r="T13908" s="217">
        <v>2.6867008372229901</v>
      </c>
      <c r="U13908" s="217">
        <v>2.6012162523423501</v>
      </c>
      <c r="V13908" s="217">
        <v>8.5484584880636594E-2</v>
      </c>
      <c r="W13908" s="217">
        <v>2.7510998044212802</v>
      </c>
      <c r="X13908" s="217">
        <v>2.6653536131639499</v>
      </c>
      <c r="Y13908" s="217">
        <v>8.5746191257325702E-2</v>
      </c>
    </row>
    <row r="13909" spans="2:25">
      <c r="B13909" s="217" t="s">
        <v>14079</v>
      </c>
      <c r="C13909" s="217" t="s">
        <v>11696</v>
      </c>
      <c r="D13909" s="217" t="s">
        <v>29</v>
      </c>
      <c r="E13909" s="217" t="s">
        <v>103</v>
      </c>
      <c r="F13909" s="217" t="s">
        <v>9</v>
      </c>
      <c r="G13909" s="217" t="s">
        <v>10</v>
      </c>
      <c r="H13909" s="217" t="s">
        <v>172</v>
      </c>
      <c r="I13909" s="217">
        <v>39</v>
      </c>
      <c r="J13909" s="217">
        <v>35</v>
      </c>
      <c r="K13909" s="217">
        <v>4</v>
      </c>
      <c r="L13909" s="217">
        <v>502</v>
      </c>
      <c r="M13909" s="217">
        <v>14750.9415031068</v>
      </c>
      <c r="N13909" s="217">
        <v>2.6438990346335598</v>
      </c>
      <c r="O13909" s="217">
        <v>2.3727299028762698</v>
      </c>
      <c r="P13909" s="217">
        <v>0.27116913175728802</v>
      </c>
      <c r="Q13909" s="217">
        <v>2.7657470530673298</v>
      </c>
      <c r="R13909" s="217">
        <v>2.4952823362137502</v>
      </c>
      <c r="S13909" s="217">
        <v>0.27046471685357798</v>
      </c>
      <c r="T13909" s="217">
        <v>2.6353711549256</v>
      </c>
      <c r="U13909" s="217">
        <v>2.3658349296762502</v>
      </c>
      <c r="V13909" s="217">
        <v>0.26953622524934401</v>
      </c>
      <c r="W13909" s="217">
        <v>2.7131990795189802</v>
      </c>
      <c r="X13909" s="217">
        <v>2.4421582391547401</v>
      </c>
      <c r="Y13909" s="217">
        <v>0.27104084036423498</v>
      </c>
    </row>
    <row r="13910" spans="2:25">
      <c r="B13910" s="217" t="s">
        <v>14080</v>
      </c>
      <c r="C13910" s="217" t="s">
        <v>11696</v>
      </c>
      <c r="D13910" s="217" t="s">
        <v>29</v>
      </c>
      <c r="E13910" s="217" t="s">
        <v>103</v>
      </c>
      <c r="F13910" s="217" t="s">
        <v>9</v>
      </c>
      <c r="G13910" s="217" t="s">
        <v>10</v>
      </c>
      <c r="H13910" s="217" t="s">
        <v>174</v>
      </c>
      <c r="I13910" s="217">
        <v>56</v>
      </c>
      <c r="J13910" s="217">
        <v>49</v>
      </c>
      <c r="K13910" s="217">
        <v>7</v>
      </c>
      <c r="L13910" s="217">
        <v>656</v>
      </c>
      <c r="M13910" s="217">
        <v>19704.3501092484</v>
      </c>
      <c r="N13910" s="217">
        <v>2.8420120272688298</v>
      </c>
      <c r="O13910" s="217">
        <v>2.4867605238602302</v>
      </c>
      <c r="P13910" s="217">
        <v>0.35525150340860401</v>
      </c>
      <c r="Q13910" s="217">
        <v>2.9907267793351502</v>
      </c>
      <c r="R13910" s="217">
        <v>2.6164113917526501</v>
      </c>
      <c r="S13910" s="217">
        <v>0.37431538758249799</v>
      </c>
      <c r="T13910" s="217">
        <v>2.7745413087226498</v>
      </c>
      <c r="U13910" s="217">
        <v>2.4268787109916299</v>
      </c>
      <c r="V13910" s="217">
        <v>0.34766259773102198</v>
      </c>
      <c r="W13910" s="217">
        <v>2.9035024206498701</v>
      </c>
      <c r="X13910" s="217">
        <v>2.5408049686736001</v>
      </c>
      <c r="Y13910" s="217">
        <v>0.36269745197627501</v>
      </c>
    </row>
    <row r="13911" spans="2:25">
      <c r="B13911" s="217" t="s">
        <v>14081</v>
      </c>
      <c r="C13911" s="217" t="s">
        <v>11696</v>
      </c>
      <c r="D13911" s="217" t="s">
        <v>29</v>
      </c>
      <c r="E13911" s="217" t="s">
        <v>103</v>
      </c>
      <c r="F13911" s="217" t="s">
        <v>9</v>
      </c>
      <c r="G13911" s="217" t="s">
        <v>10</v>
      </c>
      <c r="H13911" s="217" t="s">
        <v>176</v>
      </c>
      <c r="I13911" s="217">
        <v>90</v>
      </c>
      <c r="J13911" s="217">
        <v>84</v>
      </c>
      <c r="K13911" s="217">
        <v>6</v>
      </c>
      <c r="L13911" s="217">
        <v>997</v>
      </c>
      <c r="M13911" s="217">
        <v>29842.083849287599</v>
      </c>
      <c r="N13911" s="217">
        <v>3.0158751799817201</v>
      </c>
      <c r="O13911" s="217">
        <v>2.8148168346496099</v>
      </c>
      <c r="P13911" s="217">
        <v>0.201058345332115</v>
      </c>
      <c r="Q13911" s="217">
        <v>3.0995744988660898</v>
      </c>
      <c r="R13911" s="217">
        <v>2.8958613665673898</v>
      </c>
      <c r="S13911" s="217">
        <v>0.203713132298699</v>
      </c>
      <c r="T13911" s="217">
        <v>2.9543880107945002</v>
      </c>
      <c r="U13911" s="217">
        <v>2.7554734991412402</v>
      </c>
      <c r="V13911" s="217">
        <v>0.19891451165326601</v>
      </c>
      <c r="W13911" s="217">
        <v>3.0464519425747598</v>
      </c>
      <c r="X13911" s="217">
        <v>2.8439748066411399</v>
      </c>
      <c r="Y13911" s="217">
        <v>0.20247713593362501</v>
      </c>
    </row>
    <row r="13912" spans="2:25">
      <c r="B13912" s="217" t="s">
        <v>14082</v>
      </c>
      <c r="C13912" s="217" t="s">
        <v>11696</v>
      </c>
      <c r="D13912" s="217" t="s">
        <v>29</v>
      </c>
      <c r="E13912" s="217" t="s">
        <v>103</v>
      </c>
      <c r="F13912" s="217" t="s">
        <v>9</v>
      </c>
      <c r="G13912" s="217" t="s">
        <v>10</v>
      </c>
      <c r="H13912" s="217" t="s">
        <v>178</v>
      </c>
      <c r="I13912" s="217">
        <v>123</v>
      </c>
      <c r="J13912" s="217">
        <v>102</v>
      </c>
      <c r="K13912" s="217">
        <v>21</v>
      </c>
      <c r="L13912" s="217">
        <v>1906</v>
      </c>
      <c r="M13912" s="217">
        <v>56032.599979421699</v>
      </c>
      <c r="N13912" s="217">
        <v>2.19515068094596</v>
      </c>
      <c r="O13912" s="217">
        <v>1.82036885736982</v>
      </c>
      <c r="P13912" s="217">
        <v>0.37478182357613898</v>
      </c>
      <c r="Q13912" s="217">
        <v>2.30562269244427</v>
      </c>
      <c r="R13912" s="217">
        <v>1.9164297564652699</v>
      </c>
      <c r="S13912" s="217">
        <v>0.38919293597900001</v>
      </c>
      <c r="T13912" s="217">
        <v>2.1881494614493602</v>
      </c>
      <c r="U13912" s="217">
        <v>1.81420185086028</v>
      </c>
      <c r="V13912" s="217">
        <v>0.37394761058908699</v>
      </c>
      <c r="W13912" s="217">
        <v>2.2572460314284002</v>
      </c>
      <c r="X13912" s="217">
        <v>1.8732630003609101</v>
      </c>
      <c r="Y13912" s="217">
        <v>0.38398303106748499</v>
      </c>
    </row>
    <row r="13913" spans="2:25">
      <c r="B13913" s="217" t="s">
        <v>14083</v>
      </c>
      <c r="C13913" s="217" t="s">
        <v>11696</v>
      </c>
      <c r="D13913" s="217" t="s">
        <v>29</v>
      </c>
      <c r="E13913" s="217" t="s">
        <v>103</v>
      </c>
      <c r="F13913" s="217" t="s">
        <v>9</v>
      </c>
      <c r="G13913" s="217" t="s">
        <v>10</v>
      </c>
      <c r="H13913" s="217" t="s">
        <v>5</v>
      </c>
      <c r="I13913" s="217">
        <v>338</v>
      </c>
      <c r="J13913" s="217">
        <v>299</v>
      </c>
      <c r="K13913" s="217">
        <v>39</v>
      </c>
      <c r="L13913" s="217">
        <v>4399</v>
      </c>
      <c r="M13913" s="217">
        <v>131560</v>
      </c>
      <c r="N13913" s="217">
        <v>2.5691699604743099</v>
      </c>
      <c r="O13913" s="217">
        <v>2.2727272727272698</v>
      </c>
      <c r="P13913" s="217">
        <v>0.29644268774703603</v>
      </c>
      <c r="Q13913" s="217">
        <v>2.6877979021263201</v>
      </c>
      <c r="R13913" s="217">
        <v>2.3815702382856401</v>
      </c>
      <c r="S13913" s="217">
        <v>0.30622766384068301</v>
      </c>
      <c r="T13913" s="217">
        <v>2.5493341340649498</v>
      </c>
      <c r="U13913" s="217">
        <v>2.2548200346302099</v>
      </c>
      <c r="V13913" s="217">
        <v>0.29451409943474499</v>
      </c>
      <c r="W13913" s="217">
        <v>2.6336566221897599</v>
      </c>
      <c r="X13913" s="217">
        <v>2.3315169929047901</v>
      </c>
      <c r="Y13913" s="217">
        <v>0.30213962928497101</v>
      </c>
    </row>
    <row r="13914" spans="2:25">
      <c r="B13914" s="217" t="s">
        <v>14084</v>
      </c>
      <c r="C13914" s="217" t="s">
        <v>11696</v>
      </c>
      <c r="D13914" s="217" t="s">
        <v>29</v>
      </c>
      <c r="E13914" s="217" t="s">
        <v>103</v>
      </c>
      <c r="F13914" s="217" t="s">
        <v>5</v>
      </c>
      <c r="G13914" s="217" t="s">
        <v>10</v>
      </c>
      <c r="H13914" s="217" t="s">
        <v>170</v>
      </c>
      <c r="I13914" s="217">
        <v>103</v>
      </c>
      <c r="J13914" s="217">
        <v>99</v>
      </c>
      <c r="K13914" s="217">
        <v>4</v>
      </c>
      <c r="L13914" s="217">
        <v>523</v>
      </c>
      <c r="M13914" s="217">
        <v>21576.642040016301</v>
      </c>
      <c r="N13914" s="217">
        <v>4.7736807149590197</v>
      </c>
      <c r="O13914" s="217">
        <v>4.5882950561256601</v>
      </c>
      <c r="P13914" s="217">
        <v>0.18538565883336</v>
      </c>
      <c r="Q13914" s="217">
        <v>4.90668087841886</v>
      </c>
      <c r="R13914" s="217">
        <v>4.7186478988785101</v>
      </c>
      <c r="S13914" s="217">
        <v>0.188032979540353</v>
      </c>
      <c r="T13914" s="217">
        <v>4.8049908171010003</v>
      </c>
      <c r="U13914" s="217">
        <v>4.6192988185805799</v>
      </c>
      <c r="V13914" s="217">
        <v>0.185691998520428</v>
      </c>
      <c r="W13914" s="217">
        <v>4.8809162827605403</v>
      </c>
      <c r="X13914" s="217">
        <v>4.6932562595987903</v>
      </c>
      <c r="Y13914" s="217">
        <v>0.18766002316174901</v>
      </c>
    </row>
    <row r="13915" spans="2:25">
      <c r="B13915" s="217" t="s">
        <v>14085</v>
      </c>
      <c r="C13915" s="217" t="s">
        <v>11696</v>
      </c>
      <c r="D13915" s="217" t="s">
        <v>29</v>
      </c>
      <c r="E13915" s="217" t="s">
        <v>103</v>
      </c>
      <c r="F13915" s="217" t="s">
        <v>5</v>
      </c>
      <c r="G13915" s="217" t="s">
        <v>10</v>
      </c>
      <c r="H13915" s="217" t="s">
        <v>172</v>
      </c>
      <c r="I13915" s="217">
        <v>184</v>
      </c>
      <c r="J13915" s="217">
        <v>174</v>
      </c>
      <c r="K13915" s="217">
        <v>10</v>
      </c>
      <c r="L13915" s="217">
        <v>810</v>
      </c>
      <c r="M13915" s="217">
        <v>28466.931501535899</v>
      </c>
      <c r="N13915" s="217">
        <v>6.4636401007981101</v>
      </c>
      <c r="O13915" s="217">
        <v>6.1123553127112498</v>
      </c>
      <c r="P13915" s="217">
        <v>0.35128478808685398</v>
      </c>
      <c r="Q13915" s="217">
        <v>6.6237902510266098</v>
      </c>
      <c r="R13915" s="217">
        <v>6.2594283462138902</v>
      </c>
      <c r="S13915" s="217">
        <v>0.36436190481272501</v>
      </c>
      <c r="T13915" s="217">
        <v>6.4504217398166404</v>
      </c>
      <c r="U13915" s="217">
        <v>6.09994398377615</v>
      </c>
      <c r="V13915" s="217">
        <v>0.35047775604048798</v>
      </c>
      <c r="W13915" s="217">
        <v>6.5598413911944196</v>
      </c>
      <c r="X13915" s="217">
        <v>6.2008580713533696</v>
      </c>
      <c r="Y13915" s="217">
        <v>0.35898331984104898</v>
      </c>
    </row>
    <row r="13916" spans="2:25">
      <c r="B13916" s="217" t="s">
        <v>14086</v>
      </c>
      <c r="C13916" s="217" t="s">
        <v>11696</v>
      </c>
      <c r="D13916" s="217" t="s">
        <v>29</v>
      </c>
      <c r="E13916" s="217" t="s">
        <v>103</v>
      </c>
      <c r="F13916" s="217" t="s">
        <v>5</v>
      </c>
      <c r="G13916" s="217" t="s">
        <v>10</v>
      </c>
      <c r="H13916" s="217" t="s">
        <v>174</v>
      </c>
      <c r="I13916" s="217">
        <v>212</v>
      </c>
      <c r="J13916" s="217">
        <v>201</v>
      </c>
      <c r="K13916" s="217">
        <v>11</v>
      </c>
      <c r="L13916" s="217">
        <v>1056</v>
      </c>
      <c r="M13916" s="217">
        <v>37838.133721333201</v>
      </c>
      <c r="N13916" s="217">
        <v>5.6028133301002097</v>
      </c>
      <c r="O13916" s="217">
        <v>5.3121013176893603</v>
      </c>
      <c r="P13916" s="217">
        <v>0.29071201241085998</v>
      </c>
      <c r="Q13916" s="217">
        <v>5.6944766407715104</v>
      </c>
      <c r="R13916" s="217">
        <v>5.3959880218773399</v>
      </c>
      <c r="S13916" s="217">
        <v>0.298488618894174</v>
      </c>
      <c r="T13916" s="217">
        <v>5.55683547920348</v>
      </c>
      <c r="U13916" s="217">
        <v>5.2700766965465897</v>
      </c>
      <c r="V13916" s="217">
        <v>0.28675878265688698</v>
      </c>
      <c r="W13916" s="217">
        <v>5.6522987288598801</v>
      </c>
      <c r="X13916" s="217">
        <v>5.3573436758428796</v>
      </c>
      <c r="Y13916" s="217">
        <v>0.29495505301699498</v>
      </c>
    </row>
    <row r="13917" spans="2:25">
      <c r="B13917" s="217" t="s">
        <v>14087</v>
      </c>
      <c r="C13917" s="217" t="s">
        <v>11696</v>
      </c>
      <c r="D13917" s="217" t="s">
        <v>29</v>
      </c>
      <c r="E13917" s="217" t="s">
        <v>103</v>
      </c>
      <c r="F13917" s="217" t="s">
        <v>5</v>
      </c>
      <c r="G13917" s="217" t="s">
        <v>10</v>
      </c>
      <c r="H13917" s="217" t="s">
        <v>176</v>
      </c>
      <c r="I13917" s="217">
        <v>381</v>
      </c>
      <c r="J13917" s="217">
        <v>357</v>
      </c>
      <c r="K13917" s="217">
        <v>24</v>
      </c>
      <c r="L13917" s="217">
        <v>1636</v>
      </c>
      <c r="M13917" s="217">
        <v>58029.943222359398</v>
      </c>
      <c r="N13917" s="217">
        <v>6.5655759568828502</v>
      </c>
      <c r="O13917" s="217">
        <v>6.1519963690477102</v>
      </c>
      <c r="P13917" s="217">
        <v>0.41357958783513998</v>
      </c>
      <c r="Q13917" s="217">
        <v>6.6485442162850097</v>
      </c>
      <c r="R13917" s="217">
        <v>6.2271373301898496</v>
      </c>
      <c r="S13917" s="217">
        <v>0.42140688609516203</v>
      </c>
      <c r="T13917" s="217">
        <v>6.4669650220143797</v>
      </c>
      <c r="U13917" s="217">
        <v>6.05840089226965</v>
      </c>
      <c r="V13917" s="217">
        <v>0.408564129744722</v>
      </c>
      <c r="W13917" s="217">
        <v>6.5978531841373202</v>
      </c>
      <c r="X13917" s="217">
        <v>6.1818684500830496</v>
      </c>
      <c r="Y13917" s="217">
        <v>0.415984734054268</v>
      </c>
    </row>
    <row r="13918" spans="2:25">
      <c r="B13918" s="217" t="s">
        <v>14088</v>
      </c>
      <c r="C13918" s="217" t="s">
        <v>11696</v>
      </c>
      <c r="D13918" s="217" t="s">
        <v>29</v>
      </c>
      <c r="E13918" s="217" t="s">
        <v>103</v>
      </c>
      <c r="F13918" s="217" t="s">
        <v>5</v>
      </c>
      <c r="G13918" s="217" t="s">
        <v>10</v>
      </c>
      <c r="H13918" s="217" t="s">
        <v>178</v>
      </c>
      <c r="I13918" s="217">
        <v>453</v>
      </c>
      <c r="J13918" s="217">
        <v>418</v>
      </c>
      <c r="K13918" s="217">
        <v>35</v>
      </c>
      <c r="L13918" s="217">
        <v>3020</v>
      </c>
      <c r="M13918" s="217">
        <v>109628.349514755</v>
      </c>
      <c r="N13918" s="217">
        <v>4.1321428444841199</v>
      </c>
      <c r="O13918" s="217">
        <v>3.8128823598109598</v>
      </c>
      <c r="P13918" s="217">
        <v>0.31926048467316598</v>
      </c>
      <c r="Q13918" s="217">
        <v>4.2466166800811198</v>
      </c>
      <c r="R13918" s="217">
        <v>3.9181233084171598</v>
      </c>
      <c r="S13918" s="217">
        <v>0.32849337166395798</v>
      </c>
      <c r="T13918" s="217">
        <v>4.1212484801642999</v>
      </c>
      <c r="U13918" s="217">
        <v>3.8029118325287401</v>
      </c>
      <c r="V13918" s="217">
        <v>0.31833664763555503</v>
      </c>
      <c r="W13918" s="217">
        <v>4.2047321357084799</v>
      </c>
      <c r="X13918" s="217">
        <v>3.8798167731503401</v>
      </c>
      <c r="Y13918" s="217">
        <v>0.32491536255814202</v>
      </c>
    </row>
    <row r="13919" spans="2:25">
      <c r="B13919" s="217" t="s">
        <v>14089</v>
      </c>
      <c r="C13919" s="217" t="s">
        <v>11696</v>
      </c>
      <c r="D13919" s="217" t="s">
        <v>29</v>
      </c>
      <c r="E13919" s="217" t="s">
        <v>103</v>
      </c>
      <c r="F13919" s="217" t="s">
        <v>5</v>
      </c>
      <c r="G13919" s="217" t="s">
        <v>10</v>
      </c>
      <c r="H13919" s="217" t="s">
        <v>5</v>
      </c>
      <c r="I13919" s="217">
        <v>1333</v>
      </c>
      <c r="J13919" s="217">
        <v>1249</v>
      </c>
      <c r="K13919" s="217">
        <v>84</v>
      </c>
      <c r="L13919" s="217">
        <v>7050</v>
      </c>
      <c r="M13919" s="217">
        <v>255540</v>
      </c>
      <c r="N13919" s="217">
        <v>5.2164044767942404</v>
      </c>
      <c r="O13919" s="217">
        <v>4.8876888158409599</v>
      </c>
      <c r="P13919" s="217">
        <v>0.32871566095327498</v>
      </c>
      <c r="Q13919" s="217">
        <v>5.3351842147195301</v>
      </c>
      <c r="R13919" s="217">
        <v>4.9971202856422501</v>
      </c>
      <c r="S13919" s="217">
        <v>0.338063929077281</v>
      </c>
      <c r="T13919" s="217">
        <v>5.1907823340989401</v>
      </c>
      <c r="U13919" s="217">
        <v>4.8637376009684203</v>
      </c>
      <c r="V13919" s="217">
        <v>0.32704473313051702</v>
      </c>
      <c r="W13919" s="217">
        <v>5.2897086919381699</v>
      </c>
      <c r="X13919" s="217">
        <v>4.9556841670434704</v>
      </c>
      <c r="Y13919" s="217">
        <v>0.33402452489470003</v>
      </c>
    </row>
    <row r="13920" spans="2:25">
      <c r="B13920" s="217" t="s">
        <v>14090</v>
      </c>
      <c r="C13920" s="217" t="s">
        <v>11696</v>
      </c>
      <c r="D13920" s="217" t="s">
        <v>29</v>
      </c>
      <c r="E13920" s="217" t="s">
        <v>103</v>
      </c>
      <c r="F13920" s="217" t="s">
        <v>12</v>
      </c>
      <c r="G13920" s="217" t="s">
        <v>49</v>
      </c>
      <c r="H13920" s="217" t="s">
        <v>170</v>
      </c>
      <c r="I13920" s="217">
        <v>450</v>
      </c>
      <c r="J13920" s="217">
        <v>437</v>
      </c>
      <c r="K13920" s="217">
        <v>13</v>
      </c>
      <c r="L13920" s="217">
        <v>1230</v>
      </c>
      <c r="M13920" s="217">
        <v>70677.384981895899</v>
      </c>
      <c r="N13920" s="217">
        <v>6.3669588244566198</v>
      </c>
      <c r="O13920" s="217">
        <v>6.1830244584167602</v>
      </c>
      <c r="P13920" s="217">
        <v>0.18393436603985799</v>
      </c>
      <c r="Q13920" s="217">
        <v>6.6318474417060296</v>
      </c>
      <c r="R13920" s="217">
        <v>6.4575328946501802</v>
      </c>
      <c r="S13920" s="217">
        <v>0.17431454705585001</v>
      </c>
      <c r="T13920" s="217">
        <v>6.4792716008731102</v>
      </c>
      <c r="U13920" s="217">
        <v>6.2998712676678599</v>
      </c>
      <c r="V13920" s="217">
        <v>0.17940033320525001</v>
      </c>
      <c r="W13920" s="217">
        <v>6.5822468427859198</v>
      </c>
      <c r="X13920" s="217">
        <v>6.4055891672965002</v>
      </c>
      <c r="Y13920" s="217">
        <v>0.17665767548941799</v>
      </c>
    </row>
    <row r="13921" spans="2:25">
      <c r="B13921" s="217" t="s">
        <v>14091</v>
      </c>
      <c r="C13921" s="217" t="s">
        <v>11696</v>
      </c>
      <c r="D13921" s="217" t="s">
        <v>29</v>
      </c>
      <c r="E13921" s="217" t="s">
        <v>103</v>
      </c>
      <c r="F13921" s="217" t="s">
        <v>12</v>
      </c>
      <c r="G13921" s="217" t="s">
        <v>49</v>
      </c>
      <c r="H13921" s="217" t="s">
        <v>172</v>
      </c>
      <c r="I13921" s="217">
        <v>402</v>
      </c>
      <c r="J13921" s="217">
        <v>387</v>
      </c>
      <c r="K13921" s="217">
        <v>15</v>
      </c>
      <c r="L13921" s="217">
        <v>1090</v>
      </c>
      <c r="M13921" s="217">
        <v>66250.651253836797</v>
      </c>
      <c r="N13921" s="217">
        <v>6.0678648796938202</v>
      </c>
      <c r="O13921" s="217">
        <v>5.8414520110485304</v>
      </c>
      <c r="P13921" s="217">
        <v>0.226412868645292</v>
      </c>
      <c r="Q13921" s="217">
        <v>6.1418893261572096</v>
      </c>
      <c r="R13921" s="217">
        <v>5.9054562528463501</v>
      </c>
      <c r="S13921" s="217">
        <v>0.236433073310855</v>
      </c>
      <c r="T13921" s="217">
        <v>6.0511718291900296</v>
      </c>
      <c r="U13921" s="217">
        <v>5.8262343880082801</v>
      </c>
      <c r="V13921" s="217">
        <v>0.224937441181746</v>
      </c>
      <c r="W13921" s="217">
        <v>6.1301579442441003</v>
      </c>
      <c r="X13921" s="217">
        <v>5.8985773060631699</v>
      </c>
      <c r="Y13921" s="217">
        <v>0.23158063818093999</v>
      </c>
    </row>
    <row r="13922" spans="2:25">
      <c r="B13922" s="217" t="s">
        <v>14092</v>
      </c>
      <c r="C13922" s="217" t="s">
        <v>11696</v>
      </c>
      <c r="D13922" s="217" t="s">
        <v>29</v>
      </c>
      <c r="E13922" s="217" t="s">
        <v>103</v>
      </c>
      <c r="F13922" s="217" t="s">
        <v>12</v>
      </c>
      <c r="G13922" s="217" t="s">
        <v>49</v>
      </c>
      <c r="H13922" s="217" t="s">
        <v>174</v>
      </c>
      <c r="I13922" s="217">
        <v>501</v>
      </c>
      <c r="J13922" s="217">
        <v>488</v>
      </c>
      <c r="K13922" s="217">
        <v>13</v>
      </c>
      <c r="L13922" s="217">
        <v>1073</v>
      </c>
      <c r="M13922" s="217">
        <v>63610.104111561101</v>
      </c>
      <c r="N13922" s="217">
        <v>7.87610721594376</v>
      </c>
      <c r="O13922" s="217">
        <v>7.6717371684242597</v>
      </c>
      <c r="P13922" s="217">
        <v>0.204370047519499</v>
      </c>
      <c r="Q13922" s="217">
        <v>7.9429532987761</v>
      </c>
      <c r="R13922" s="217">
        <v>7.7356267071504998</v>
      </c>
      <c r="S13922" s="217">
        <v>0.207326591625596</v>
      </c>
      <c r="T13922" s="217">
        <v>7.8891657748077604</v>
      </c>
      <c r="U13922" s="217">
        <v>7.6856856631718999</v>
      </c>
      <c r="V13922" s="217">
        <v>0.20348011163585999</v>
      </c>
      <c r="W13922" s="217">
        <v>7.9708073126097103</v>
      </c>
      <c r="X13922" s="217">
        <v>7.7629161526764703</v>
      </c>
      <c r="Y13922" s="217">
        <v>0.207891159933242</v>
      </c>
    </row>
    <row r="13923" spans="2:25">
      <c r="B13923" s="217" t="s">
        <v>14093</v>
      </c>
      <c r="C13923" s="217" t="s">
        <v>11696</v>
      </c>
      <c r="D13923" s="217" t="s">
        <v>29</v>
      </c>
      <c r="E13923" s="217" t="s">
        <v>103</v>
      </c>
      <c r="F13923" s="217" t="s">
        <v>12</v>
      </c>
      <c r="G13923" s="217" t="s">
        <v>49</v>
      </c>
      <c r="H13923" s="217" t="s">
        <v>176</v>
      </c>
      <c r="I13923" s="217">
        <v>444</v>
      </c>
      <c r="J13923" s="217">
        <v>434</v>
      </c>
      <c r="K13923" s="217">
        <v>10</v>
      </c>
      <c r="L13923" s="217">
        <v>1019</v>
      </c>
      <c r="M13923" s="217">
        <v>60960.454629457701</v>
      </c>
      <c r="N13923" s="217">
        <v>7.2834102484768497</v>
      </c>
      <c r="O13923" s="217">
        <v>7.11936947711476</v>
      </c>
      <c r="P13923" s="217">
        <v>0.164040771362091</v>
      </c>
      <c r="Q13923" s="217">
        <v>7.1868863673770402</v>
      </c>
      <c r="R13923" s="217">
        <v>7.0231311823299896</v>
      </c>
      <c r="S13923" s="217">
        <v>0.163755185047049</v>
      </c>
      <c r="T13923" s="217">
        <v>7.1267187057585204</v>
      </c>
      <c r="U13923" s="217">
        <v>6.9597463352398297</v>
      </c>
      <c r="V13923" s="217">
        <v>0.16697237051869299</v>
      </c>
      <c r="W13923" s="217">
        <v>7.1983490656263198</v>
      </c>
      <c r="X13923" s="217">
        <v>7.0314643804654402</v>
      </c>
      <c r="Y13923" s="217">
        <v>0.16688468516088001</v>
      </c>
    </row>
    <row r="13924" spans="2:25">
      <c r="B13924" s="217" t="s">
        <v>14094</v>
      </c>
      <c r="C13924" s="217" t="s">
        <v>11696</v>
      </c>
      <c r="D13924" s="217" t="s">
        <v>29</v>
      </c>
      <c r="E13924" s="217" t="s">
        <v>103</v>
      </c>
      <c r="F13924" s="217" t="s">
        <v>12</v>
      </c>
      <c r="G13924" s="217" t="s">
        <v>49</v>
      </c>
      <c r="H13924" s="217" t="s">
        <v>178</v>
      </c>
      <c r="I13924" s="217">
        <v>295</v>
      </c>
      <c r="J13924" s="217">
        <v>290</v>
      </c>
      <c r="K13924" s="217">
        <v>5</v>
      </c>
      <c r="L13924" s="217">
        <v>652</v>
      </c>
      <c r="M13924" s="217">
        <v>40606.405023248502</v>
      </c>
      <c r="N13924" s="217">
        <v>7.2648637531715297</v>
      </c>
      <c r="O13924" s="217">
        <v>7.1417304692194703</v>
      </c>
      <c r="P13924" s="217">
        <v>0.12313328395206</v>
      </c>
      <c r="Q13924" s="217">
        <v>7.2631290608595398</v>
      </c>
      <c r="R13924" s="217">
        <v>7.1409489595181102</v>
      </c>
      <c r="S13924" s="217">
        <v>0.122180101341429</v>
      </c>
      <c r="T13924" s="217">
        <v>7.2253914761629998</v>
      </c>
      <c r="U13924" s="217">
        <v>7.1043239524135897</v>
      </c>
      <c r="V13924" s="217">
        <v>0.121067523749409</v>
      </c>
      <c r="W13924" s="217">
        <v>7.2861079794547603</v>
      </c>
      <c r="X13924" s="217">
        <v>7.1641240070009298</v>
      </c>
      <c r="Y13924" s="217">
        <v>0.121983972453825</v>
      </c>
    </row>
    <row r="13925" spans="2:25">
      <c r="B13925" s="217" t="s">
        <v>14095</v>
      </c>
      <c r="C13925" s="217" t="s">
        <v>11696</v>
      </c>
      <c r="D13925" s="217" t="s">
        <v>29</v>
      </c>
      <c r="E13925" s="217" t="s">
        <v>103</v>
      </c>
      <c r="F13925" s="217" t="s">
        <v>12</v>
      </c>
      <c r="G13925" s="217" t="s">
        <v>49</v>
      </c>
      <c r="H13925" s="217" t="s">
        <v>5</v>
      </c>
      <c r="I13925" s="217">
        <v>2092</v>
      </c>
      <c r="J13925" s="217">
        <v>2036</v>
      </c>
      <c r="K13925" s="217">
        <v>56</v>
      </c>
      <c r="L13925" s="217">
        <v>5064</v>
      </c>
      <c r="M13925" s="217">
        <v>302105</v>
      </c>
      <c r="N13925" s="217">
        <v>6.92474470796577</v>
      </c>
      <c r="O13925" s="217">
        <v>6.7393786928385797</v>
      </c>
      <c r="P13925" s="217">
        <v>0.185366015127191</v>
      </c>
      <c r="Q13925" s="217">
        <v>6.9453626409253699</v>
      </c>
      <c r="R13925" s="217">
        <v>6.7598536004154299</v>
      </c>
      <c r="S13925" s="217">
        <v>0.18550904050994199</v>
      </c>
      <c r="T13925" s="217">
        <v>6.8658076846576304</v>
      </c>
      <c r="U13925" s="217">
        <v>6.6812318757762297</v>
      </c>
      <c r="V13925" s="217">
        <v>0.18457580888139999</v>
      </c>
      <c r="W13925" s="217">
        <v>6.9442687703403196</v>
      </c>
      <c r="X13925" s="217">
        <v>6.75826723890086</v>
      </c>
      <c r="Y13925" s="217">
        <v>0.18600153143946599</v>
      </c>
    </row>
    <row r="13926" spans="2:25">
      <c r="B13926" s="217" t="s">
        <v>14096</v>
      </c>
      <c r="C13926" s="217" t="s">
        <v>11696</v>
      </c>
      <c r="D13926" s="217" t="s">
        <v>29</v>
      </c>
      <c r="E13926" s="217" t="s">
        <v>103</v>
      </c>
      <c r="F13926" s="217" t="s">
        <v>9</v>
      </c>
      <c r="G13926" s="217" t="s">
        <v>49</v>
      </c>
      <c r="H13926" s="217" t="s">
        <v>170</v>
      </c>
      <c r="I13926" s="217">
        <v>119</v>
      </c>
      <c r="J13926" s="217">
        <v>110</v>
      </c>
      <c r="K13926" s="217">
        <v>9</v>
      </c>
      <c r="L13926" s="217">
        <v>2024</v>
      </c>
      <c r="M13926" s="217">
        <v>74166.469376745401</v>
      </c>
      <c r="N13926" s="217">
        <v>1.6044986501314</v>
      </c>
      <c r="O13926" s="217">
        <v>1.48315001272651</v>
      </c>
      <c r="P13926" s="217">
        <v>0.121348637404896</v>
      </c>
      <c r="Q13926" s="217">
        <v>1.7298411835626799</v>
      </c>
      <c r="R13926" s="217">
        <v>1.6023901187551399</v>
      </c>
      <c r="S13926" s="217">
        <v>0.12745106480754001</v>
      </c>
      <c r="T13926" s="217">
        <v>1.6539956199661601</v>
      </c>
      <c r="U13926" s="217">
        <v>1.5298525680122701</v>
      </c>
      <c r="V13926" s="217">
        <v>0.124143051953888</v>
      </c>
      <c r="W13926" s="217">
        <v>1.7036990974231101</v>
      </c>
      <c r="X13926" s="217">
        <v>1.57771114214846</v>
      </c>
      <c r="Y13926" s="217">
        <v>0.12598795527464399</v>
      </c>
    </row>
    <row r="13927" spans="2:25">
      <c r="B13927" s="217" t="s">
        <v>14097</v>
      </c>
      <c r="C13927" s="217" t="s">
        <v>11696</v>
      </c>
      <c r="D13927" s="217" t="s">
        <v>29</v>
      </c>
      <c r="E13927" s="217" t="s">
        <v>103</v>
      </c>
      <c r="F13927" s="217" t="s">
        <v>9</v>
      </c>
      <c r="G13927" s="217" t="s">
        <v>49</v>
      </c>
      <c r="H13927" s="217" t="s">
        <v>172</v>
      </c>
      <c r="I13927" s="217">
        <v>131</v>
      </c>
      <c r="J13927" s="217">
        <v>120</v>
      </c>
      <c r="K13927" s="217">
        <v>11</v>
      </c>
      <c r="L13927" s="217">
        <v>1955</v>
      </c>
      <c r="M13927" s="217">
        <v>70299.416971450206</v>
      </c>
      <c r="N13927" s="217">
        <v>1.8634578442265199</v>
      </c>
      <c r="O13927" s="217">
        <v>1.70698428478765</v>
      </c>
      <c r="P13927" s="217">
        <v>0.15647355943886801</v>
      </c>
      <c r="Q13927" s="217">
        <v>1.9498151693364101</v>
      </c>
      <c r="R13927" s="217">
        <v>1.78760889226018</v>
      </c>
      <c r="S13927" s="217">
        <v>0.16220627707622701</v>
      </c>
      <c r="T13927" s="217">
        <v>1.8559992295967001</v>
      </c>
      <c r="U13927" s="217">
        <v>1.70018677290997</v>
      </c>
      <c r="V13927" s="217">
        <v>0.155812456686729</v>
      </c>
      <c r="W13927" s="217">
        <v>1.91756406745309</v>
      </c>
      <c r="X13927" s="217">
        <v>1.7582698729391899</v>
      </c>
      <c r="Y13927" s="217">
        <v>0.15929419451389801</v>
      </c>
    </row>
    <row r="13928" spans="2:25">
      <c r="B13928" s="217" t="s">
        <v>14098</v>
      </c>
      <c r="C13928" s="217" t="s">
        <v>11696</v>
      </c>
      <c r="D13928" s="217" t="s">
        <v>29</v>
      </c>
      <c r="E13928" s="217" t="s">
        <v>103</v>
      </c>
      <c r="F13928" s="217" t="s">
        <v>9</v>
      </c>
      <c r="G13928" s="217" t="s">
        <v>49</v>
      </c>
      <c r="H13928" s="217" t="s">
        <v>174</v>
      </c>
      <c r="I13928" s="217">
        <v>116</v>
      </c>
      <c r="J13928" s="217">
        <v>104</v>
      </c>
      <c r="K13928" s="217">
        <v>12</v>
      </c>
      <c r="L13928" s="217">
        <v>1849</v>
      </c>
      <c r="M13928" s="217">
        <v>67641.483956587603</v>
      </c>
      <c r="N13928" s="217">
        <v>1.7149239374235099</v>
      </c>
      <c r="O13928" s="217">
        <v>1.5375180128624499</v>
      </c>
      <c r="P13928" s="217">
        <v>0.177405924561052</v>
      </c>
      <c r="Q13928" s="217">
        <v>1.72530637769716</v>
      </c>
      <c r="R13928" s="217">
        <v>1.5473110885922401</v>
      </c>
      <c r="S13928" s="217">
        <v>0.17799528910492499</v>
      </c>
      <c r="T13928" s="217">
        <v>1.65477886465633</v>
      </c>
      <c r="U13928" s="217">
        <v>1.4708849524508301</v>
      </c>
      <c r="V13928" s="217">
        <v>0.183893912205499</v>
      </c>
      <c r="W13928" s="217">
        <v>1.70252546311165</v>
      </c>
      <c r="X13928" s="217">
        <v>1.5213323957445699</v>
      </c>
      <c r="Y13928" s="217">
        <v>0.18119306736708499</v>
      </c>
    </row>
    <row r="13929" spans="2:25">
      <c r="B13929" s="217" t="s">
        <v>14099</v>
      </c>
      <c r="C13929" s="217" t="s">
        <v>11696</v>
      </c>
      <c r="D13929" s="217" t="s">
        <v>29</v>
      </c>
      <c r="E13929" s="217" t="s">
        <v>103</v>
      </c>
      <c r="F13929" s="217" t="s">
        <v>9</v>
      </c>
      <c r="G13929" s="217" t="s">
        <v>49</v>
      </c>
      <c r="H13929" s="217" t="s">
        <v>176</v>
      </c>
      <c r="I13929" s="217">
        <v>130</v>
      </c>
      <c r="J13929" s="217">
        <v>123</v>
      </c>
      <c r="K13929" s="217">
        <v>7</v>
      </c>
      <c r="L13929" s="217">
        <v>1734</v>
      </c>
      <c r="M13929" s="217">
        <v>63698.666568348097</v>
      </c>
      <c r="N13929" s="217">
        <v>2.0408590478186999</v>
      </c>
      <c r="O13929" s="217">
        <v>1.93096663755154</v>
      </c>
      <c r="P13929" s="217">
        <v>0.109892410267161</v>
      </c>
      <c r="Q13929" s="217">
        <v>1.98039029559789</v>
      </c>
      <c r="R13929" s="217">
        <v>1.8746806338042501</v>
      </c>
      <c r="S13929" s="217">
        <v>0.10570966179364499</v>
      </c>
      <c r="T13929" s="217">
        <v>1.90569228275806</v>
      </c>
      <c r="U13929" s="217">
        <v>1.80510555211982</v>
      </c>
      <c r="V13929" s="217">
        <v>0.10058673063824</v>
      </c>
      <c r="W13929" s="217">
        <v>1.9536369873369299</v>
      </c>
      <c r="X13929" s="217">
        <v>1.8493704205799</v>
      </c>
      <c r="Y13929" s="217">
        <v>0.10426656675703699</v>
      </c>
    </row>
    <row r="13930" spans="2:25">
      <c r="B13930" s="217" t="s">
        <v>14100</v>
      </c>
      <c r="C13930" s="217" t="s">
        <v>11696</v>
      </c>
      <c r="D13930" s="217" t="s">
        <v>29</v>
      </c>
      <c r="E13930" s="217" t="s">
        <v>103</v>
      </c>
      <c r="F13930" s="217" t="s">
        <v>9</v>
      </c>
      <c r="G13930" s="217" t="s">
        <v>49</v>
      </c>
      <c r="H13930" s="217" t="s">
        <v>178</v>
      </c>
      <c r="I13930" s="217">
        <v>98</v>
      </c>
      <c r="J13930" s="217">
        <v>92</v>
      </c>
      <c r="K13930" s="217">
        <v>6</v>
      </c>
      <c r="L13930" s="217">
        <v>1017</v>
      </c>
      <c r="M13930" s="217">
        <v>43418.963126868701</v>
      </c>
      <c r="N13930" s="217">
        <v>2.2570783119266902</v>
      </c>
      <c r="O13930" s="217">
        <v>2.1188898438495398</v>
      </c>
      <c r="P13930" s="217">
        <v>0.13818846807714399</v>
      </c>
      <c r="Q13930" s="217">
        <v>2.20323955014686</v>
      </c>
      <c r="R13930" s="217">
        <v>2.0772121649514701</v>
      </c>
      <c r="S13930" s="217">
        <v>0.126027385195387</v>
      </c>
      <c r="T13930" s="217">
        <v>2.1447910683990998</v>
      </c>
      <c r="U13930" s="217">
        <v>2.0296880786427201</v>
      </c>
      <c r="V13930" s="217">
        <v>0.115102989756382</v>
      </c>
      <c r="W13930" s="217">
        <v>2.1855269248436202</v>
      </c>
      <c r="X13930" s="217">
        <v>2.0638570697985599</v>
      </c>
      <c r="Y13930" s="217">
        <v>0.121669855045063</v>
      </c>
    </row>
    <row r="13931" spans="2:25">
      <c r="B13931" s="217" t="s">
        <v>14101</v>
      </c>
      <c r="C13931" s="217" t="s">
        <v>11696</v>
      </c>
      <c r="D13931" s="217" t="s">
        <v>29</v>
      </c>
      <c r="E13931" s="217" t="s">
        <v>103</v>
      </c>
      <c r="F13931" s="217" t="s">
        <v>9</v>
      </c>
      <c r="G13931" s="217" t="s">
        <v>49</v>
      </c>
      <c r="H13931" s="217" t="s">
        <v>5</v>
      </c>
      <c r="I13931" s="217">
        <v>594</v>
      </c>
      <c r="J13931" s="217">
        <v>549</v>
      </c>
      <c r="K13931" s="217">
        <v>45</v>
      </c>
      <c r="L13931" s="217">
        <v>8581</v>
      </c>
      <c r="M13931" s="217">
        <v>319225</v>
      </c>
      <c r="N13931" s="217">
        <v>1.86075651969614</v>
      </c>
      <c r="O13931" s="217">
        <v>1.7197901166888601</v>
      </c>
      <c r="P13931" s="217">
        <v>0.140966403007283</v>
      </c>
      <c r="Q13931" s="217">
        <v>1.88528308654988</v>
      </c>
      <c r="R13931" s="217">
        <v>1.74335005273819</v>
      </c>
      <c r="S13931" s="217">
        <v>0.141933033811697</v>
      </c>
      <c r="T13931" s="217">
        <v>1.8073213359749301</v>
      </c>
      <c r="U13931" s="217">
        <v>1.66846189211147</v>
      </c>
      <c r="V13931" s="217">
        <v>0.13885944386346399</v>
      </c>
      <c r="W13931" s="217">
        <v>1.85875893673852</v>
      </c>
      <c r="X13931" s="217">
        <v>1.71787535747563</v>
      </c>
      <c r="Y13931" s="217">
        <v>0.14088357926289299</v>
      </c>
    </row>
    <row r="13932" spans="2:25">
      <c r="B13932" s="217" t="s">
        <v>14102</v>
      </c>
      <c r="C13932" s="217" t="s">
        <v>11696</v>
      </c>
      <c r="D13932" s="217" t="s">
        <v>29</v>
      </c>
      <c r="E13932" s="217" t="s">
        <v>103</v>
      </c>
      <c r="F13932" s="217" t="s">
        <v>5</v>
      </c>
      <c r="G13932" s="217" t="s">
        <v>49</v>
      </c>
      <c r="H13932" s="217" t="s">
        <v>170</v>
      </c>
      <c r="I13932" s="217">
        <v>578</v>
      </c>
      <c r="J13932" s="217">
        <v>556</v>
      </c>
      <c r="K13932" s="217">
        <v>22</v>
      </c>
      <c r="L13932" s="217">
        <v>3256</v>
      </c>
      <c r="M13932" s="217">
        <v>144843.85435864099</v>
      </c>
      <c r="N13932" s="217">
        <v>3.9905041367432799</v>
      </c>
      <c r="O13932" s="217">
        <v>3.8386164360367898</v>
      </c>
      <c r="P13932" s="217">
        <v>0.15188770070649199</v>
      </c>
      <c r="Q13932" s="217">
        <v>4.1782620139959699</v>
      </c>
      <c r="R13932" s="217">
        <v>4.0279253580001697</v>
      </c>
      <c r="S13932" s="217">
        <v>0.15033665599579499</v>
      </c>
      <c r="T13932" s="217">
        <v>4.0663432471171896</v>
      </c>
      <c r="U13932" s="217">
        <v>3.9152080833090199</v>
      </c>
      <c r="V13932" s="217">
        <v>0.151135163808166</v>
      </c>
      <c r="W13932" s="217">
        <v>4.1415916700252797</v>
      </c>
      <c r="X13932" s="217">
        <v>3.9908584374723</v>
      </c>
      <c r="Y13932" s="217">
        <v>0.15073323255297999</v>
      </c>
    </row>
    <row r="13933" spans="2:25">
      <c r="B13933" s="217" t="s">
        <v>14103</v>
      </c>
      <c r="C13933" s="217" t="s">
        <v>11696</v>
      </c>
      <c r="D13933" s="217" t="s">
        <v>29</v>
      </c>
      <c r="E13933" s="217" t="s">
        <v>103</v>
      </c>
      <c r="F13933" s="217" t="s">
        <v>5</v>
      </c>
      <c r="G13933" s="217" t="s">
        <v>49</v>
      </c>
      <c r="H13933" s="217" t="s">
        <v>172</v>
      </c>
      <c r="I13933" s="217">
        <v>538</v>
      </c>
      <c r="J13933" s="217">
        <v>512</v>
      </c>
      <c r="K13933" s="217">
        <v>26</v>
      </c>
      <c r="L13933" s="217">
        <v>3046</v>
      </c>
      <c r="M13933" s="217">
        <v>136550.06822528699</v>
      </c>
      <c r="N13933" s="217">
        <v>3.9399467681874798</v>
      </c>
      <c r="O13933" s="217">
        <v>3.7495404187955201</v>
      </c>
      <c r="P13933" s="217">
        <v>0.19040634939195999</v>
      </c>
      <c r="Q13933" s="217">
        <v>4.0224075872521201</v>
      </c>
      <c r="R13933" s="217">
        <v>3.82412246993534</v>
      </c>
      <c r="S13933" s="217">
        <v>0.198285117316786</v>
      </c>
      <c r="T13933" s="217">
        <v>3.9299058844953598</v>
      </c>
      <c r="U13933" s="217">
        <v>3.7404937533859801</v>
      </c>
      <c r="V13933" s="217">
        <v>0.18941213110938099</v>
      </c>
      <c r="W13933" s="217">
        <v>4.0003123717679401</v>
      </c>
      <c r="X13933" s="217">
        <v>3.8058818442429101</v>
      </c>
      <c r="Y13933" s="217">
        <v>0.19443052752502399</v>
      </c>
    </row>
    <row r="13934" spans="2:25">
      <c r="B13934" s="217" t="s">
        <v>14104</v>
      </c>
      <c r="C13934" s="217" t="s">
        <v>11696</v>
      </c>
      <c r="D13934" s="217" t="s">
        <v>29</v>
      </c>
      <c r="E13934" s="217" t="s">
        <v>103</v>
      </c>
      <c r="F13934" s="217" t="s">
        <v>5</v>
      </c>
      <c r="G13934" s="217" t="s">
        <v>49</v>
      </c>
      <c r="H13934" s="217" t="s">
        <v>174</v>
      </c>
      <c r="I13934" s="217">
        <v>621</v>
      </c>
      <c r="J13934" s="217">
        <v>596</v>
      </c>
      <c r="K13934" s="217">
        <v>25</v>
      </c>
      <c r="L13934" s="217">
        <v>2923</v>
      </c>
      <c r="M13934" s="217">
        <v>131251.58806814899</v>
      </c>
      <c r="N13934" s="217">
        <v>4.73137132388496</v>
      </c>
      <c r="O13934" s="217">
        <v>4.5408974380602798</v>
      </c>
      <c r="P13934" s="217">
        <v>0.190473885824676</v>
      </c>
      <c r="Q13934" s="217">
        <v>4.7670909527888101</v>
      </c>
      <c r="R13934" s="217">
        <v>4.5749514257951098</v>
      </c>
      <c r="S13934" s="217">
        <v>0.19213952699370301</v>
      </c>
      <c r="T13934" s="217">
        <v>4.70682085169034</v>
      </c>
      <c r="U13934" s="217">
        <v>4.5135110983608104</v>
      </c>
      <c r="V13934" s="217">
        <v>0.19330975332952499</v>
      </c>
      <c r="W13934" s="217">
        <v>4.7694718968667003</v>
      </c>
      <c r="X13934" s="217">
        <v>4.5754134165176801</v>
      </c>
      <c r="Y13934" s="217">
        <v>0.19405848034901901</v>
      </c>
    </row>
    <row r="13935" spans="2:25">
      <c r="B13935" s="217" t="s">
        <v>14105</v>
      </c>
      <c r="C13935" s="217" t="s">
        <v>11696</v>
      </c>
      <c r="D13935" s="217" t="s">
        <v>29</v>
      </c>
      <c r="E13935" s="217" t="s">
        <v>103</v>
      </c>
      <c r="F13935" s="217" t="s">
        <v>5</v>
      </c>
      <c r="G13935" s="217" t="s">
        <v>49</v>
      </c>
      <c r="H13935" s="217" t="s">
        <v>176</v>
      </c>
      <c r="I13935" s="217">
        <v>577</v>
      </c>
      <c r="J13935" s="217">
        <v>560</v>
      </c>
      <c r="K13935" s="217">
        <v>17</v>
      </c>
      <c r="L13935" s="217">
        <v>2756</v>
      </c>
      <c r="M13935" s="217">
        <v>124659.121197806</v>
      </c>
      <c r="N13935" s="217">
        <v>4.6286223940599696</v>
      </c>
      <c r="O13935" s="217">
        <v>4.4922505037670399</v>
      </c>
      <c r="P13935" s="217">
        <v>0.13637189029292801</v>
      </c>
      <c r="Q13935" s="217">
        <v>4.5618830089752898</v>
      </c>
      <c r="R13935" s="217">
        <v>4.4272527147663396</v>
      </c>
      <c r="S13935" s="217">
        <v>0.13463029420894801</v>
      </c>
      <c r="T13935" s="217">
        <v>4.4949335513592397</v>
      </c>
      <c r="U13935" s="217">
        <v>4.3613599000781198</v>
      </c>
      <c r="V13935" s="217">
        <v>0.13357365128111301</v>
      </c>
      <c r="W13935" s="217">
        <v>4.5546104000290697</v>
      </c>
      <c r="X13935" s="217">
        <v>4.4191872113850703</v>
      </c>
      <c r="Y13935" s="217">
        <v>0.13542318864400299</v>
      </c>
    </row>
    <row r="13936" spans="2:25">
      <c r="B13936" s="217" t="s">
        <v>14106</v>
      </c>
      <c r="C13936" s="217" t="s">
        <v>11696</v>
      </c>
      <c r="D13936" s="217" t="s">
        <v>29</v>
      </c>
      <c r="E13936" s="217" t="s">
        <v>103</v>
      </c>
      <c r="F13936" s="217" t="s">
        <v>5</v>
      </c>
      <c r="G13936" s="217" t="s">
        <v>49</v>
      </c>
      <c r="H13936" s="217" t="s">
        <v>178</v>
      </c>
      <c r="I13936" s="217">
        <v>394</v>
      </c>
      <c r="J13936" s="217">
        <v>383</v>
      </c>
      <c r="K13936" s="217">
        <v>11</v>
      </c>
      <c r="L13936" s="217">
        <v>1672</v>
      </c>
      <c r="M13936" s="217">
        <v>84025.368150117196</v>
      </c>
      <c r="N13936" s="217">
        <v>4.6890600859503699</v>
      </c>
      <c r="O13936" s="217">
        <v>4.5581472409111496</v>
      </c>
      <c r="P13936" s="217">
        <v>0.13091284503922401</v>
      </c>
      <c r="Q13936" s="217">
        <v>4.6702105386346497</v>
      </c>
      <c r="R13936" s="217">
        <v>4.5459376133848099</v>
      </c>
      <c r="S13936" s="217">
        <v>0.124272925249838</v>
      </c>
      <c r="T13936" s="217">
        <v>4.6227900658023602</v>
      </c>
      <c r="U13936" s="217">
        <v>4.5047173360414403</v>
      </c>
      <c r="V13936" s="217">
        <v>0.11807272976092401</v>
      </c>
      <c r="W13936" s="217">
        <v>4.6730130004600401</v>
      </c>
      <c r="X13936" s="217">
        <v>4.5510943668974297</v>
      </c>
      <c r="Y13936" s="217">
        <v>0.121918633562609</v>
      </c>
    </row>
    <row r="13937" spans="2:25">
      <c r="B13937" s="217" t="s">
        <v>14107</v>
      </c>
      <c r="C13937" s="217" t="s">
        <v>11696</v>
      </c>
      <c r="D13937" s="217" t="s">
        <v>29</v>
      </c>
      <c r="E13937" s="217" t="s">
        <v>103</v>
      </c>
      <c r="F13937" s="217" t="s">
        <v>5</v>
      </c>
      <c r="G13937" s="217" t="s">
        <v>49</v>
      </c>
      <c r="H13937" s="217" t="s">
        <v>5</v>
      </c>
      <c r="I13937" s="217">
        <v>2708</v>
      </c>
      <c r="J13937" s="217">
        <v>2607</v>
      </c>
      <c r="K13937" s="217">
        <v>101</v>
      </c>
      <c r="L13937" s="217">
        <v>13655</v>
      </c>
      <c r="M13937" s="217">
        <v>621330</v>
      </c>
      <c r="N13937" s="217">
        <v>4.3583924806463497</v>
      </c>
      <c r="O13937" s="217">
        <v>4.1958379605040799</v>
      </c>
      <c r="P13937" s="217">
        <v>0.16255452014227501</v>
      </c>
      <c r="Q13937" s="217">
        <v>4.3824181385351402</v>
      </c>
      <c r="R13937" s="217">
        <v>4.2192364838835701</v>
      </c>
      <c r="S13937" s="217">
        <v>0.163181654651574</v>
      </c>
      <c r="T13937" s="217">
        <v>4.3049002531165002</v>
      </c>
      <c r="U13937" s="217">
        <v>4.1437509330502298</v>
      </c>
      <c r="V13937" s="217">
        <v>0.161149320066277</v>
      </c>
      <c r="W13937" s="217">
        <v>4.3690119297821299</v>
      </c>
      <c r="X13937" s="217">
        <v>4.2061290050431399</v>
      </c>
      <c r="Y13937" s="217">
        <v>0.162882924738982</v>
      </c>
    </row>
    <row r="13938" spans="2:25">
      <c r="B13938" s="217" t="s">
        <v>14108</v>
      </c>
      <c r="C13938" s="217" t="s">
        <v>11696</v>
      </c>
      <c r="D13938" s="217" t="s">
        <v>29</v>
      </c>
      <c r="E13938" s="217" t="s">
        <v>103</v>
      </c>
      <c r="F13938" s="217" t="s">
        <v>12</v>
      </c>
      <c r="G13938" s="217" t="s">
        <v>13</v>
      </c>
      <c r="H13938" s="217" t="s">
        <v>170</v>
      </c>
      <c r="I13938" s="217">
        <v>15</v>
      </c>
      <c r="J13938" s="217">
        <v>15</v>
      </c>
      <c r="K13938" s="217">
        <v>0</v>
      </c>
      <c r="L13938" s="217">
        <v>49</v>
      </c>
      <c r="M13938" s="217">
        <v>2317.42996387626</v>
      </c>
      <c r="N13938" s="217">
        <v>6.4726875175593896</v>
      </c>
      <c r="O13938" s="217">
        <v>6.4726875175593896</v>
      </c>
      <c r="P13938" s="217">
        <v>0</v>
      </c>
      <c r="Q13938" s="217">
        <v>6.30714539597707</v>
      </c>
      <c r="R13938" s="217">
        <v>6.30714539597707</v>
      </c>
      <c r="S13938" s="217">
        <v>0</v>
      </c>
      <c r="T13938" s="217">
        <v>6.3192877513369901</v>
      </c>
      <c r="U13938" s="217">
        <v>6.3192877513369901</v>
      </c>
      <c r="V13938" s="217">
        <v>0</v>
      </c>
      <c r="W13938" s="217">
        <v>6.34750670608432</v>
      </c>
      <c r="X13938" s="217">
        <v>6.34750670608432</v>
      </c>
      <c r="Y13938" s="217">
        <v>0</v>
      </c>
    </row>
    <row r="13939" spans="2:25">
      <c r="B13939" s="217" t="s">
        <v>14109</v>
      </c>
      <c r="C13939" s="217" t="s">
        <v>11696</v>
      </c>
      <c r="D13939" s="217" t="s">
        <v>29</v>
      </c>
      <c r="E13939" s="217" t="s">
        <v>103</v>
      </c>
      <c r="F13939" s="217" t="s">
        <v>12</v>
      </c>
      <c r="G13939" s="217" t="s">
        <v>13</v>
      </c>
      <c r="H13939" s="217" t="s">
        <v>172</v>
      </c>
      <c r="I13939" s="217">
        <v>32</v>
      </c>
      <c r="J13939" s="217">
        <v>31</v>
      </c>
      <c r="K13939" s="217">
        <v>1</v>
      </c>
      <c r="L13939" s="217">
        <v>81</v>
      </c>
      <c r="M13939" s="217">
        <v>3508.7258923112099</v>
      </c>
      <c r="N13939" s="217">
        <v>9.1201196622747496</v>
      </c>
      <c r="O13939" s="217">
        <v>8.8351159228286598</v>
      </c>
      <c r="P13939" s="217">
        <v>0.28500373944608598</v>
      </c>
      <c r="Q13939" s="217">
        <v>9.1120885119835204</v>
      </c>
      <c r="R13939" s="217">
        <v>8.8579063533859301</v>
      </c>
      <c r="S13939" s="217">
        <v>0.25418215859758297</v>
      </c>
      <c r="T13939" s="217">
        <v>9.2145749619074202</v>
      </c>
      <c r="U13939" s="217">
        <v>8.9231754509707795</v>
      </c>
      <c r="V13939" s="217">
        <v>0.29139951093664701</v>
      </c>
      <c r="W13939" s="217">
        <v>9.1638905638164303</v>
      </c>
      <c r="X13939" s="217">
        <v>8.8961983862198508</v>
      </c>
      <c r="Y13939" s="217">
        <v>0.26769217759658398</v>
      </c>
    </row>
    <row r="13940" spans="2:25">
      <c r="B13940" s="217" t="s">
        <v>14110</v>
      </c>
      <c r="C13940" s="217" t="s">
        <v>11696</v>
      </c>
      <c r="D13940" s="217" t="s">
        <v>29</v>
      </c>
      <c r="E13940" s="217" t="s">
        <v>103</v>
      </c>
      <c r="F13940" s="217" t="s">
        <v>12</v>
      </c>
      <c r="G13940" s="217" t="s">
        <v>13</v>
      </c>
      <c r="H13940" s="217" t="s">
        <v>174</v>
      </c>
      <c r="I13940" s="217">
        <v>26</v>
      </c>
      <c r="J13940" s="217">
        <v>25</v>
      </c>
      <c r="K13940" s="217">
        <v>1</v>
      </c>
      <c r="L13940" s="217">
        <v>90</v>
      </c>
      <c r="M13940" s="217">
        <v>5698.37674353284</v>
      </c>
      <c r="N13940" s="217">
        <v>4.56270288367784</v>
      </c>
      <c r="O13940" s="217">
        <v>4.3872143112286901</v>
      </c>
      <c r="P13940" s="217">
        <v>0.17548857244914801</v>
      </c>
      <c r="Q13940" s="217">
        <v>4.6187392394145004</v>
      </c>
      <c r="R13940" s="217">
        <v>4.4315046973433603</v>
      </c>
      <c r="S13940" s="217">
        <v>0.18723454207114101</v>
      </c>
      <c r="T13940" s="217">
        <v>4.5709190124657102</v>
      </c>
      <c r="U13940" s="217">
        <v>4.3796487679204397</v>
      </c>
      <c r="V13940" s="217">
        <v>0.191270244545276</v>
      </c>
      <c r="W13940" s="217">
        <v>4.6117382076030102</v>
      </c>
      <c r="X13940" s="217">
        <v>4.41988262342353</v>
      </c>
      <c r="Y13940" s="217">
        <v>0.19185558417947801</v>
      </c>
    </row>
    <row r="13941" spans="2:25">
      <c r="B13941" s="217" t="s">
        <v>14111</v>
      </c>
      <c r="C13941" s="217" t="s">
        <v>11696</v>
      </c>
      <c r="D13941" s="217" t="s">
        <v>29</v>
      </c>
      <c r="E13941" s="217" t="s">
        <v>103</v>
      </c>
      <c r="F13941" s="217" t="s">
        <v>12</v>
      </c>
      <c r="G13941" s="217" t="s">
        <v>13</v>
      </c>
      <c r="H13941" s="217" t="s">
        <v>176</v>
      </c>
      <c r="I13941" s="217">
        <v>69</v>
      </c>
      <c r="J13941" s="217">
        <v>67</v>
      </c>
      <c r="K13941" s="217">
        <v>2</v>
      </c>
      <c r="L13941" s="217">
        <v>212</v>
      </c>
      <c r="M13941" s="217">
        <v>9811.3037683036491</v>
      </c>
      <c r="N13941" s="217">
        <v>7.0327044834664099</v>
      </c>
      <c r="O13941" s="217">
        <v>6.8288579766992701</v>
      </c>
      <c r="P13941" s="217">
        <v>0.203846506767142</v>
      </c>
      <c r="Q13941" s="217">
        <v>7.0466449575680699</v>
      </c>
      <c r="R13941" s="217">
        <v>6.8408698706189499</v>
      </c>
      <c r="S13941" s="217">
        <v>0.205775086949125</v>
      </c>
      <c r="T13941" s="217">
        <v>7.0374955194875</v>
      </c>
      <c r="U13941" s="217">
        <v>6.8453876387266597</v>
      </c>
      <c r="V13941" s="217">
        <v>0.19210788076084601</v>
      </c>
      <c r="W13941" s="217">
        <v>7.0566147495184097</v>
      </c>
      <c r="X13941" s="217">
        <v>6.8556716364841801</v>
      </c>
      <c r="Y13941" s="217">
        <v>0.20094311303422899</v>
      </c>
    </row>
    <row r="13942" spans="2:25">
      <c r="B13942" s="217" t="s">
        <v>14112</v>
      </c>
      <c r="C13942" s="217" t="s">
        <v>11696</v>
      </c>
      <c r="D13942" s="217" t="s">
        <v>29</v>
      </c>
      <c r="E13942" s="217" t="s">
        <v>103</v>
      </c>
      <c r="F13942" s="217" t="s">
        <v>12</v>
      </c>
      <c r="G13942" s="217" t="s">
        <v>13</v>
      </c>
      <c r="H13942" s="217" t="s">
        <v>178</v>
      </c>
      <c r="I13942" s="217">
        <v>86</v>
      </c>
      <c r="J13942" s="217">
        <v>83</v>
      </c>
      <c r="K13942" s="217">
        <v>3</v>
      </c>
      <c r="L13942" s="217">
        <v>477</v>
      </c>
      <c r="M13942" s="217">
        <v>29179.163631976</v>
      </c>
      <c r="N13942" s="217">
        <v>2.94730860297026</v>
      </c>
      <c r="O13942" s="217">
        <v>2.8444955121689701</v>
      </c>
      <c r="P13942" s="217">
        <v>0.102813090801288</v>
      </c>
      <c r="Q13942" s="217">
        <v>2.9748110016493801</v>
      </c>
      <c r="R13942" s="217">
        <v>2.8720425879500802</v>
      </c>
      <c r="S13942" s="217">
        <v>0.102768413699299</v>
      </c>
      <c r="T13942" s="217">
        <v>2.9106898480429599</v>
      </c>
      <c r="U13942" s="217">
        <v>2.8057063369751898</v>
      </c>
      <c r="V13942" s="217">
        <v>0.104983511067773</v>
      </c>
      <c r="W13942" s="217">
        <v>2.9662958852880301</v>
      </c>
      <c r="X13942" s="217">
        <v>2.8609910957584099</v>
      </c>
      <c r="Y13942" s="217">
        <v>0.10530478952962601</v>
      </c>
    </row>
    <row r="13943" spans="2:25">
      <c r="B13943" s="217" t="s">
        <v>14113</v>
      </c>
      <c r="C13943" s="217" t="s">
        <v>11696</v>
      </c>
      <c r="D13943" s="217" t="s">
        <v>29</v>
      </c>
      <c r="E13943" s="217" t="s">
        <v>103</v>
      </c>
      <c r="F13943" s="217" t="s">
        <v>12</v>
      </c>
      <c r="G13943" s="217" t="s">
        <v>13</v>
      </c>
      <c r="H13943" s="217" t="s">
        <v>5</v>
      </c>
      <c r="I13943" s="217">
        <v>228</v>
      </c>
      <c r="J13943" s="217">
        <v>221</v>
      </c>
      <c r="K13943" s="217">
        <v>7</v>
      </c>
      <c r="L13943" s="217">
        <v>909</v>
      </c>
      <c r="M13943" s="217">
        <v>50515</v>
      </c>
      <c r="N13943" s="217">
        <v>4.5135108383648399</v>
      </c>
      <c r="O13943" s="217">
        <v>4.3749381371869704</v>
      </c>
      <c r="P13943" s="217">
        <v>0.13857270117786799</v>
      </c>
      <c r="Q13943" s="217">
        <v>4.5414009687229697</v>
      </c>
      <c r="R13943" s="217">
        <v>4.4019891386119898</v>
      </c>
      <c r="S13943" s="217">
        <v>0.13941183011097899</v>
      </c>
      <c r="T13943" s="217">
        <v>4.5044716341162303</v>
      </c>
      <c r="U13943" s="217">
        <v>4.3633259180928796</v>
      </c>
      <c r="V13943" s="217">
        <v>0.14114571602334899</v>
      </c>
      <c r="W13943" s="217">
        <v>4.5428015283859802</v>
      </c>
      <c r="X13943" s="217">
        <v>4.4013973644134197</v>
      </c>
      <c r="Y13943" s="217">
        <v>0.14140416397255701</v>
      </c>
    </row>
    <row r="13944" spans="2:25">
      <c r="B13944" s="217" t="s">
        <v>14114</v>
      </c>
      <c r="C13944" s="217" t="s">
        <v>11696</v>
      </c>
      <c r="D13944" s="217" t="s">
        <v>29</v>
      </c>
      <c r="E13944" s="217" t="s">
        <v>103</v>
      </c>
      <c r="F13944" s="217" t="s">
        <v>9</v>
      </c>
      <c r="G13944" s="217" t="s">
        <v>13</v>
      </c>
      <c r="H13944" s="217" t="s">
        <v>170</v>
      </c>
      <c r="I13944" s="217">
        <v>8</v>
      </c>
      <c r="J13944" s="217">
        <v>8</v>
      </c>
      <c r="K13944" s="217">
        <v>0</v>
      </c>
      <c r="L13944" s="217">
        <v>91</v>
      </c>
      <c r="M13944" s="217">
        <v>2508.1083378962699</v>
      </c>
      <c r="N13944" s="217">
        <v>3.18965488018359</v>
      </c>
      <c r="O13944" s="217">
        <v>3.18965488018359</v>
      </c>
      <c r="P13944" s="217">
        <v>0</v>
      </c>
      <c r="Q13944" s="217">
        <v>3.20417274693785</v>
      </c>
      <c r="R13944" s="217">
        <v>3.20417274693785</v>
      </c>
      <c r="S13944" s="217">
        <v>0</v>
      </c>
      <c r="T13944" s="217">
        <v>3.0899375097308202</v>
      </c>
      <c r="U13944" s="217">
        <v>3.0899375097308202</v>
      </c>
      <c r="V13944" s="217">
        <v>0</v>
      </c>
      <c r="W13944" s="217">
        <v>3.1675693993084901</v>
      </c>
      <c r="X13944" s="217">
        <v>3.1675693993084901</v>
      </c>
      <c r="Y13944" s="217">
        <v>0</v>
      </c>
    </row>
    <row r="13945" spans="2:25">
      <c r="B13945" s="217" t="s">
        <v>14115</v>
      </c>
      <c r="C13945" s="217" t="s">
        <v>11696</v>
      </c>
      <c r="D13945" s="217" t="s">
        <v>29</v>
      </c>
      <c r="E13945" s="217" t="s">
        <v>103</v>
      </c>
      <c r="F13945" s="217" t="s">
        <v>9</v>
      </c>
      <c r="G13945" s="217" t="s">
        <v>13</v>
      </c>
      <c r="H13945" s="217" t="s">
        <v>172</v>
      </c>
      <c r="I13945" s="217">
        <v>6</v>
      </c>
      <c r="J13945" s="217">
        <v>6</v>
      </c>
      <c r="K13945" s="217">
        <v>0</v>
      </c>
      <c r="L13945" s="217">
        <v>156</v>
      </c>
      <c r="M13945" s="217">
        <v>3832.9955354075701</v>
      </c>
      <c r="N13945" s="217">
        <v>1.5653553322915601</v>
      </c>
      <c r="O13945" s="217">
        <v>1.5653553322915601</v>
      </c>
      <c r="P13945" s="217">
        <v>0</v>
      </c>
      <c r="Q13945" s="217">
        <v>1.58397666822429</v>
      </c>
      <c r="R13945" s="217">
        <v>1.58397666822429</v>
      </c>
      <c r="S13945" s="217">
        <v>0</v>
      </c>
      <c r="T13945" s="217">
        <v>1.4322046637357</v>
      </c>
      <c r="U13945" s="217">
        <v>1.4322046637357</v>
      </c>
      <c r="V13945" s="217">
        <v>0</v>
      </c>
      <c r="W13945" s="217">
        <v>1.52128785999745</v>
      </c>
      <c r="X13945" s="217">
        <v>1.52128785999745</v>
      </c>
      <c r="Y13945" s="217">
        <v>0</v>
      </c>
    </row>
    <row r="13946" spans="2:25">
      <c r="B13946" s="217" t="s">
        <v>14116</v>
      </c>
      <c r="C13946" s="217" t="s">
        <v>11696</v>
      </c>
      <c r="D13946" s="217" t="s">
        <v>29</v>
      </c>
      <c r="E13946" s="217" t="s">
        <v>103</v>
      </c>
      <c r="F13946" s="217" t="s">
        <v>9</v>
      </c>
      <c r="G13946" s="217" t="s">
        <v>13</v>
      </c>
      <c r="H13946" s="217" t="s">
        <v>174</v>
      </c>
      <c r="I13946" s="217">
        <v>7</v>
      </c>
      <c r="J13946" s="217">
        <v>5</v>
      </c>
      <c r="K13946" s="217">
        <v>2</v>
      </c>
      <c r="L13946" s="217">
        <v>218</v>
      </c>
      <c r="M13946" s="217">
        <v>6226.3465700733796</v>
      </c>
      <c r="N13946" s="217">
        <v>1.12425479713017</v>
      </c>
      <c r="O13946" s="217">
        <v>0.80303914080726702</v>
      </c>
      <c r="P13946" s="217">
        <v>0.32121565632290699</v>
      </c>
      <c r="Q13946" s="217">
        <v>1.13535133622113</v>
      </c>
      <c r="R13946" s="217">
        <v>0.80992594473077395</v>
      </c>
      <c r="S13946" s="217">
        <v>0.32542539149035798</v>
      </c>
      <c r="T13946" s="217">
        <v>1.04742156943002</v>
      </c>
      <c r="U13946" s="217">
        <v>0.74308223050658095</v>
      </c>
      <c r="V13946" s="217">
        <v>0.30433933892343901</v>
      </c>
      <c r="W13946" s="217">
        <v>1.10183590121705</v>
      </c>
      <c r="X13946" s="217">
        <v>0.78376296676804402</v>
      </c>
      <c r="Y13946" s="217">
        <v>0.31807293444900298</v>
      </c>
    </row>
    <row r="13947" spans="2:25">
      <c r="B13947" s="217" t="s">
        <v>14117</v>
      </c>
      <c r="C13947" s="217" t="s">
        <v>11696</v>
      </c>
      <c r="D13947" s="217" t="s">
        <v>29</v>
      </c>
      <c r="E13947" s="217" t="s">
        <v>103</v>
      </c>
      <c r="F13947" s="217" t="s">
        <v>9</v>
      </c>
      <c r="G13947" s="217" t="s">
        <v>13</v>
      </c>
      <c r="H13947" s="217" t="s">
        <v>176</v>
      </c>
      <c r="I13947" s="217">
        <v>22</v>
      </c>
      <c r="J13947" s="217">
        <v>17</v>
      </c>
      <c r="K13947" s="217">
        <v>5</v>
      </c>
      <c r="L13947" s="217">
        <v>476</v>
      </c>
      <c r="M13947" s="217">
        <v>10479.400086052599</v>
      </c>
      <c r="N13947" s="217">
        <v>2.0993568161674299</v>
      </c>
      <c r="O13947" s="217">
        <v>1.6222302670384701</v>
      </c>
      <c r="P13947" s="217">
        <v>0.47712654912896102</v>
      </c>
      <c r="Q13947" s="217">
        <v>2.1053531067585398</v>
      </c>
      <c r="R13947" s="217">
        <v>1.6272248958553699</v>
      </c>
      <c r="S13947" s="217">
        <v>0.47812821090316798</v>
      </c>
      <c r="T13947" s="217">
        <v>1.9247554288123601</v>
      </c>
      <c r="U13947" s="217">
        <v>1.48729399336218</v>
      </c>
      <c r="V13947" s="217">
        <v>0.43746143545018501</v>
      </c>
      <c r="W13947" s="217">
        <v>2.0297986531165302</v>
      </c>
      <c r="X13947" s="217">
        <v>1.5677759296506599</v>
      </c>
      <c r="Y13947" s="217">
        <v>0.46202272346586998</v>
      </c>
    </row>
    <row r="13948" spans="2:25">
      <c r="B13948" s="217" t="s">
        <v>14118</v>
      </c>
      <c r="C13948" s="217" t="s">
        <v>11696</v>
      </c>
      <c r="D13948" s="217" t="s">
        <v>29</v>
      </c>
      <c r="E13948" s="217" t="s">
        <v>103</v>
      </c>
      <c r="F13948" s="217" t="s">
        <v>9</v>
      </c>
      <c r="G13948" s="217" t="s">
        <v>13</v>
      </c>
      <c r="H13948" s="217" t="s">
        <v>178</v>
      </c>
      <c r="I13948" s="217">
        <v>40</v>
      </c>
      <c r="J13948" s="217">
        <v>38</v>
      </c>
      <c r="K13948" s="217">
        <v>2</v>
      </c>
      <c r="L13948" s="217">
        <v>886</v>
      </c>
      <c r="M13948" s="217">
        <v>30228.149470570199</v>
      </c>
      <c r="N13948" s="217">
        <v>1.32326988917875</v>
      </c>
      <c r="O13948" s="217">
        <v>1.25710639471981</v>
      </c>
      <c r="P13948" s="217">
        <v>6.6163494458937294E-2</v>
      </c>
      <c r="Q13948" s="217">
        <v>1.3716731351101601</v>
      </c>
      <c r="R13948" s="217">
        <v>1.3056200446267501</v>
      </c>
      <c r="S13948" s="217">
        <v>6.6053090483412305E-2</v>
      </c>
      <c r="T13948" s="217">
        <v>1.2674362752364601</v>
      </c>
      <c r="U13948" s="217">
        <v>1.19995945909997</v>
      </c>
      <c r="V13948" s="217">
        <v>6.7476816136486095E-2</v>
      </c>
      <c r="W13948" s="217">
        <v>1.3310406183578001</v>
      </c>
      <c r="X13948" s="217">
        <v>1.2633573045772699</v>
      </c>
      <c r="Y13948" s="217">
        <v>6.7683313780530704E-2</v>
      </c>
    </row>
    <row r="13949" spans="2:25">
      <c r="B13949" s="217" t="s">
        <v>14119</v>
      </c>
      <c r="C13949" s="217" t="s">
        <v>11696</v>
      </c>
      <c r="D13949" s="217" t="s">
        <v>29</v>
      </c>
      <c r="E13949" s="217" t="s">
        <v>103</v>
      </c>
      <c r="F13949" s="217" t="s">
        <v>9</v>
      </c>
      <c r="G13949" s="217" t="s">
        <v>13</v>
      </c>
      <c r="H13949" s="217" t="s">
        <v>5</v>
      </c>
      <c r="I13949" s="217">
        <v>83</v>
      </c>
      <c r="J13949" s="217">
        <v>74</v>
      </c>
      <c r="K13949" s="217">
        <v>9</v>
      </c>
      <c r="L13949" s="217">
        <v>1827</v>
      </c>
      <c r="M13949" s="217">
        <v>53275</v>
      </c>
      <c r="N13949" s="217">
        <v>1.55795401220084</v>
      </c>
      <c r="O13949" s="217">
        <v>1.3890192397935199</v>
      </c>
      <c r="P13949" s="217">
        <v>0.16893477240731999</v>
      </c>
      <c r="Q13949" s="217">
        <v>1.59498201506204</v>
      </c>
      <c r="R13949" s="217">
        <v>1.42266369676153</v>
      </c>
      <c r="S13949" s="217">
        <v>0.17231831830050401</v>
      </c>
      <c r="T13949" s="217">
        <v>1.4733015437554</v>
      </c>
      <c r="U13949" s="217">
        <v>1.3111223915544601</v>
      </c>
      <c r="V13949" s="217">
        <v>0.16217915220093801</v>
      </c>
      <c r="W13949" s="217">
        <v>1.5467630866692399</v>
      </c>
      <c r="X13949" s="217">
        <v>1.3777761732193701</v>
      </c>
      <c r="Y13949" s="217">
        <v>0.16898691344986999</v>
      </c>
    </row>
    <row r="13950" spans="2:25">
      <c r="B13950" s="217" t="s">
        <v>14120</v>
      </c>
      <c r="C13950" s="217" t="s">
        <v>11696</v>
      </c>
      <c r="D13950" s="217" t="s">
        <v>29</v>
      </c>
      <c r="E13950" s="217" t="s">
        <v>103</v>
      </c>
      <c r="F13950" s="217" t="s">
        <v>5</v>
      </c>
      <c r="G13950" s="217" t="s">
        <v>13</v>
      </c>
      <c r="H13950" s="217" t="s">
        <v>170</v>
      </c>
      <c r="I13950" s="217">
        <v>23</v>
      </c>
      <c r="J13950" s="217">
        <v>23</v>
      </c>
      <c r="K13950" s="217">
        <v>0</v>
      </c>
      <c r="L13950" s="217">
        <v>140</v>
      </c>
      <c r="M13950" s="217">
        <v>4825.5383017725399</v>
      </c>
      <c r="N13950" s="217">
        <v>4.7663076244885598</v>
      </c>
      <c r="O13950" s="217">
        <v>4.7663076244885598</v>
      </c>
      <c r="P13950" s="217">
        <v>0</v>
      </c>
      <c r="Q13950" s="217">
        <v>4.7137289071330004</v>
      </c>
      <c r="R13950" s="217">
        <v>4.7137289071330004</v>
      </c>
      <c r="S13950" s="217">
        <v>0</v>
      </c>
      <c r="T13950" s="217">
        <v>4.6626478710354897</v>
      </c>
      <c r="U13950" s="217">
        <v>4.6626478710354897</v>
      </c>
      <c r="V13950" s="217">
        <v>0</v>
      </c>
      <c r="W13950" s="217">
        <v>4.7153111122158604</v>
      </c>
      <c r="X13950" s="217">
        <v>4.7153111122158604</v>
      </c>
      <c r="Y13950" s="217">
        <v>0</v>
      </c>
    </row>
    <row r="13951" spans="2:25">
      <c r="B13951" s="217" t="s">
        <v>14121</v>
      </c>
      <c r="C13951" s="217" t="s">
        <v>11696</v>
      </c>
      <c r="D13951" s="217" t="s">
        <v>29</v>
      </c>
      <c r="E13951" s="217" t="s">
        <v>103</v>
      </c>
      <c r="F13951" s="217" t="s">
        <v>5</v>
      </c>
      <c r="G13951" s="217" t="s">
        <v>13</v>
      </c>
      <c r="H13951" s="217" t="s">
        <v>172</v>
      </c>
      <c r="I13951" s="217">
        <v>38</v>
      </c>
      <c r="J13951" s="217">
        <v>37</v>
      </c>
      <c r="K13951" s="217">
        <v>1</v>
      </c>
      <c r="L13951" s="217">
        <v>237</v>
      </c>
      <c r="M13951" s="217">
        <v>7341.7214277187804</v>
      </c>
      <c r="N13951" s="217">
        <v>5.1758978291563098</v>
      </c>
      <c r="O13951" s="217">
        <v>5.03968999154693</v>
      </c>
      <c r="P13951" s="217">
        <v>0.13620783760937699</v>
      </c>
      <c r="Q13951" s="217">
        <v>5.1936201021507298</v>
      </c>
      <c r="R13951" s="217">
        <v>5.0666097393321898</v>
      </c>
      <c r="S13951" s="217">
        <v>0.127010362818541</v>
      </c>
      <c r="T13951" s="217">
        <v>5.1746617453442001</v>
      </c>
      <c r="U13951" s="217">
        <v>5.0290545248633798</v>
      </c>
      <c r="V13951" s="217">
        <v>0.14560722048081901</v>
      </c>
      <c r="W13951" s="217">
        <v>5.18933855416988</v>
      </c>
      <c r="X13951" s="217">
        <v>5.0555774720081104</v>
      </c>
      <c r="Y13951" s="217">
        <v>0.13376108216176999</v>
      </c>
    </row>
    <row r="13952" spans="2:25">
      <c r="B13952" s="217" t="s">
        <v>14122</v>
      </c>
      <c r="C13952" s="217" t="s">
        <v>11696</v>
      </c>
      <c r="D13952" s="217" t="s">
        <v>29</v>
      </c>
      <c r="E13952" s="217" t="s">
        <v>103</v>
      </c>
      <c r="F13952" s="217" t="s">
        <v>5</v>
      </c>
      <c r="G13952" s="217" t="s">
        <v>13</v>
      </c>
      <c r="H13952" s="217" t="s">
        <v>174</v>
      </c>
      <c r="I13952" s="217">
        <v>33</v>
      </c>
      <c r="J13952" s="217">
        <v>30</v>
      </c>
      <c r="K13952" s="217">
        <v>3</v>
      </c>
      <c r="L13952" s="217">
        <v>308</v>
      </c>
      <c r="M13952" s="217">
        <v>11924.7233136062</v>
      </c>
      <c r="N13952" s="217">
        <v>2.7673598063568199</v>
      </c>
      <c r="O13952" s="217">
        <v>2.5157816421425698</v>
      </c>
      <c r="P13952" s="217">
        <v>0.25157816421425699</v>
      </c>
      <c r="Q13952" s="217">
        <v>2.79494941169968</v>
      </c>
      <c r="R13952" s="217">
        <v>2.5361157159981502</v>
      </c>
      <c r="S13952" s="217">
        <v>0.25883369570153297</v>
      </c>
      <c r="T13952" s="217">
        <v>2.7262044184901399</v>
      </c>
      <c r="U13952" s="217">
        <v>2.4763931610207499</v>
      </c>
      <c r="V13952" s="217">
        <v>0.24981125746938401</v>
      </c>
      <c r="W13952" s="217">
        <v>2.77388002996351</v>
      </c>
      <c r="X13952" s="217">
        <v>2.51665203022017</v>
      </c>
      <c r="Y13952" s="217">
        <v>0.25722799974334398</v>
      </c>
    </row>
    <row r="13953" spans="2:25">
      <c r="B13953" s="217" t="s">
        <v>14123</v>
      </c>
      <c r="C13953" s="217" t="s">
        <v>11696</v>
      </c>
      <c r="D13953" s="217" t="s">
        <v>29</v>
      </c>
      <c r="E13953" s="217" t="s">
        <v>103</v>
      </c>
      <c r="F13953" s="217" t="s">
        <v>5</v>
      </c>
      <c r="G13953" s="217" t="s">
        <v>13</v>
      </c>
      <c r="H13953" s="217" t="s">
        <v>176</v>
      </c>
      <c r="I13953" s="217">
        <v>91</v>
      </c>
      <c r="J13953" s="217">
        <v>84</v>
      </c>
      <c r="K13953" s="217">
        <v>7</v>
      </c>
      <c r="L13953" s="217">
        <v>688</v>
      </c>
      <c r="M13953" s="217">
        <v>20290.703854356201</v>
      </c>
      <c r="N13953" s="217">
        <v>4.48481238764239</v>
      </c>
      <c r="O13953" s="217">
        <v>4.1398268193622103</v>
      </c>
      <c r="P13953" s="217">
        <v>0.34498556828018401</v>
      </c>
      <c r="Q13953" s="217">
        <v>4.4918782196946401</v>
      </c>
      <c r="R13953" s="217">
        <v>4.1451259834007299</v>
      </c>
      <c r="S13953" s="217">
        <v>0.346752236293913</v>
      </c>
      <c r="T13953" s="217">
        <v>4.39500180193596</v>
      </c>
      <c r="U13953" s="217">
        <v>4.0758337212983502</v>
      </c>
      <c r="V13953" s="217">
        <v>0.31916808063760799</v>
      </c>
      <c r="W13953" s="217">
        <v>4.4577780477516598</v>
      </c>
      <c r="X13953" s="217">
        <v>4.1216610951960897</v>
      </c>
      <c r="Y13953" s="217">
        <v>0.33611695255556701</v>
      </c>
    </row>
    <row r="13954" spans="2:25">
      <c r="B13954" s="217" t="s">
        <v>14124</v>
      </c>
      <c r="C13954" s="217" t="s">
        <v>11696</v>
      </c>
      <c r="D13954" s="217" t="s">
        <v>29</v>
      </c>
      <c r="E13954" s="217" t="s">
        <v>103</v>
      </c>
      <c r="F13954" s="217" t="s">
        <v>5</v>
      </c>
      <c r="G13954" s="217" t="s">
        <v>13</v>
      </c>
      <c r="H13954" s="217" t="s">
        <v>178</v>
      </c>
      <c r="I13954" s="217">
        <v>126</v>
      </c>
      <c r="J13954" s="217">
        <v>121</v>
      </c>
      <c r="K13954" s="217">
        <v>5</v>
      </c>
      <c r="L13954" s="217">
        <v>1363</v>
      </c>
      <c r="M13954" s="217">
        <v>59407.313102546199</v>
      </c>
      <c r="N13954" s="217">
        <v>2.1209509977753802</v>
      </c>
      <c r="O13954" s="217">
        <v>2.0367862756414401</v>
      </c>
      <c r="P13954" s="217">
        <v>8.4164722133943798E-2</v>
      </c>
      <c r="Q13954" s="217">
        <v>2.1582631000942198</v>
      </c>
      <c r="R13954" s="217">
        <v>2.0741878347117502</v>
      </c>
      <c r="S13954" s="217">
        <v>8.4075265382467901E-2</v>
      </c>
      <c r="T13954" s="217">
        <v>2.0734039843172001</v>
      </c>
      <c r="U13954" s="217">
        <v>1.98751653859255</v>
      </c>
      <c r="V13954" s="217">
        <v>8.5887445724643699E-2</v>
      </c>
      <c r="W13954" s="217">
        <v>2.1332681555316002</v>
      </c>
      <c r="X13954" s="217">
        <v>2.0471178705651099</v>
      </c>
      <c r="Y13954" s="217">
        <v>8.6150284966484497E-2</v>
      </c>
    </row>
    <row r="13955" spans="2:25">
      <c r="B13955" s="217" t="s">
        <v>14125</v>
      </c>
      <c r="C13955" s="217" t="s">
        <v>11696</v>
      </c>
      <c r="D13955" s="217" t="s">
        <v>29</v>
      </c>
      <c r="E13955" s="217" t="s">
        <v>103</v>
      </c>
      <c r="F13955" s="217" t="s">
        <v>5</v>
      </c>
      <c r="G13955" s="217" t="s">
        <v>13</v>
      </c>
      <c r="H13955" s="217" t="s">
        <v>5</v>
      </c>
      <c r="I13955" s="217">
        <v>311</v>
      </c>
      <c r="J13955" s="217">
        <v>295</v>
      </c>
      <c r="K13955" s="217">
        <v>16</v>
      </c>
      <c r="L13955" s="217">
        <v>2736</v>
      </c>
      <c r="M13955" s="217">
        <v>103790</v>
      </c>
      <c r="N13955" s="217">
        <v>2.99643510935543</v>
      </c>
      <c r="O13955" s="217">
        <v>2.8422776760766899</v>
      </c>
      <c r="P13955" s="217">
        <v>0.15415743327873599</v>
      </c>
      <c r="Q13955" s="217">
        <v>3.0265108369027298</v>
      </c>
      <c r="R13955" s="217">
        <v>2.8703141912175498</v>
      </c>
      <c r="S13955" s="217">
        <v>0.15619664568517899</v>
      </c>
      <c r="T13955" s="217">
        <v>2.9459381152284898</v>
      </c>
      <c r="U13955" s="217">
        <v>2.79408467036242</v>
      </c>
      <c r="V13955" s="217">
        <v>0.15185344486607</v>
      </c>
      <c r="W13955" s="217">
        <v>3.0023107589917899</v>
      </c>
      <c r="X13955" s="217">
        <v>2.8468467953110101</v>
      </c>
      <c r="Y13955" s="217">
        <v>0.15546396368078</v>
      </c>
    </row>
    <row r="13956" spans="2:25">
      <c r="B13956" s="217" t="s">
        <v>14126</v>
      </c>
      <c r="C13956" s="217" t="s">
        <v>11696</v>
      </c>
      <c r="D13956" s="217" t="s">
        <v>29</v>
      </c>
      <c r="E13956" s="217" t="s">
        <v>103</v>
      </c>
      <c r="F13956" s="217" t="s">
        <v>12</v>
      </c>
      <c r="G13956" s="217" t="s">
        <v>5</v>
      </c>
      <c r="H13956" s="217" t="s">
        <v>170</v>
      </c>
      <c r="I13956" s="217">
        <v>538</v>
      </c>
      <c r="J13956" s="217">
        <v>522</v>
      </c>
      <c r="K13956" s="217">
        <v>16</v>
      </c>
      <c r="L13956" s="217">
        <v>1466</v>
      </c>
      <c r="M13956" s="217">
        <v>83341.432426853004</v>
      </c>
      <c r="N13956" s="217">
        <v>6.45537260800252</v>
      </c>
      <c r="O13956" s="217">
        <v>6.26339126650059</v>
      </c>
      <c r="P13956" s="217">
        <v>0.19198134150193399</v>
      </c>
      <c r="Q13956" s="217">
        <v>6.6951515853225896</v>
      </c>
      <c r="R13956" s="217">
        <v>6.5095428959025003</v>
      </c>
      <c r="S13956" s="217">
        <v>0.18560868942009501</v>
      </c>
      <c r="T13956" s="217">
        <v>6.55125277566487</v>
      </c>
      <c r="U13956" s="217">
        <v>6.3622354558897802</v>
      </c>
      <c r="V13956" s="217">
        <v>0.18901731977508801</v>
      </c>
      <c r="W13956" s="217">
        <v>6.6507088865134198</v>
      </c>
      <c r="X13956" s="217">
        <v>6.46351457216082</v>
      </c>
      <c r="Y13956" s="217">
        <v>0.187194314352602</v>
      </c>
    </row>
    <row r="13957" spans="2:25">
      <c r="B13957" s="217" t="s">
        <v>14127</v>
      </c>
      <c r="C13957" s="217" t="s">
        <v>11696</v>
      </c>
      <c r="D13957" s="217" t="s">
        <v>29</v>
      </c>
      <c r="E13957" s="217" t="s">
        <v>103</v>
      </c>
      <c r="F13957" s="217" t="s">
        <v>12</v>
      </c>
      <c r="G13957" s="217" t="s">
        <v>5</v>
      </c>
      <c r="H13957" s="217" t="s">
        <v>172</v>
      </c>
      <c r="I13957" s="217">
        <v>579</v>
      </c>
      <c r="J13957" s="217">
        <v>557</v>
      </c>
      <c r="K13957" s="217">
        <v>22</v>
      </c>
      <c r="L13957" s="217">
        <v>1479</v>
      </c>
      <c r="M13957" s="217">
        <v>83475.367144577103</v>
      </c>
      <c r="N13957" s="217">
        <v>6.9361779385430804</v>
      </c>
      <c r="O13957" s="217">
        <v>6.6726271360423102</v>
      </c>
      <c r="P13957" s="217">
        <v>0.26355080250077301</v>
      </c>
      <c r="Q13957" s="217">
        <v>7.0267273010229001</v>
      </c>
      <c r="R13957" s="217">
        <v>6.7527178963762697</v>
      </c>
      <c r="S13957" s="217">
        <v>0.27400940464662499</v>
      </c>
      <c r="T13957" s="217">
        <v>6.9241215964445404</v>
      </c>
      <c r="U13957" s="217">
        <v>6.6620598526750898</v>
      </c>
      <c r="V13957" s="217">
        <v>0.26206174376945401</v>
      </c>
      <c r="W13957" s="217">
        <v>7.00770226914186</v>
      </c>
      <c r="X13957" s="217">
        <v>6.7388219056500196</v>
      </c>
      <c r="Y13957" s="217">
        <v>0.26888036349184402</v>
      </c>
    </row>
    <row r="13958" spans="2:25">
      <c r="B13958" s="217" t="s">
        <v>14128</v>
      </c>
      <c r="C13958" s="217" t="s">
        <v>11696</v>
      </c>
      <c r="D13958" s="217" t="s">
        <v>29</v>
      </c>
      <c r="E13958" s="217" t="s">
        <v>103</v>
      </c>
      <c r="F13958" s="217" t="s">
        <v>12</v>
      </c>
      <c r="G13958" s="217" t="s">
        <v>5</v>
      </c>
      <c r="H13958" s="217" t="s">
        <v>174</v>
      </c>
      <c r="I13958" s="217">
        <v>683</v>
      </c>
      <c r="J13958" s="217">
        <v>665</v>
      </c>
      <c r="K13958" s="217">
        <v>18</v>
      </c>
      <c r="L13958" s="217">
        <v>1563</v>
      </c>
      <c r="M13958" s="217">
        <v>87442.264467178597</v>
      </c>
      <c r="N13958" s="217">
        <v>7.8108681672621101</v>
      </c>
      <c r="O13958" s="217">
        <v>7.6050180545084904</v>
      </c>
      <c r="P13958" s="217">
        <v>0.20585011275361301</v>
      </c>
      <c r="Q13958" s="217">
        <v>7.8701040154063797</v>
      </c>
      <c r="R13958" s="217">
        <v>7.6611092117763304</v>
      </c>
      <c r="S13958" s="217">
        <v>0.208994803630045</v>
      </c>
      <c r="T13958" s="217">
        <v>7.8205344407932698</v>
      </c>
      <c r="U13958" s="217">
        <v>7.61323342074457</v>
      </c>
      <c r="V13958" s="217">
        <v>0.20730102004870499</v>
      </c>
      <c r="W13958" s="217">
        <v>7.8929101220770601</v>
      </c>
      <c r="X13958" s="217">
        <v>7.6821507253460801</v>
      </c>
      <c r="Y13958" s="217">
        <v>0.21075939673097599</v>
      </c>
    </row>
    <row r="13959" spans="2:25">
      <c r="B13959" s="217" t="s">
        <v>14129</v>
      </c>
      <c r="C13959" s="217" t="s">
        <v>11696</v>
      </c>
      <c r="D13959" s="217" t="s">
        <v>29</v>
      </c>
      <c r="E13959" s="217" t="s">
        <v>103</v>
      </c>
      <c r="F13959" s="217" t="s">
        <v>12</v>
      </c>
      <c r="G13959" s="217" t="s">
        <v>5</v>
      </c>
      <c r="H13959" s="217" t="s">
        <v>176</v>
      </c>
      <c r="I13959" s="217">
        <v>804</v>
      </c>
      <c r="J13959" s="217">
        <v>774</v>
      </c>
      <c r="K13959" s="217">
        <v>30</v>
      </c>
      <c r="L13959" s="217">
        <v>1869</v>
      </c>
      <c r="M13959" s="217">
        <v>98959.617770833196</v>
      </c>
      <c r="N13959" s="217">
        <v>8.1245261260191199</v>
      </c>
      <c r="O13959" s="217">
        <v>7.8213721660930302</v>
      </c>
      <c r="P13959" s="217">
        <v>0.30315395992608701</v>
      </c>
      <c r="Q13959" s="217">
        <v>8.0516318199978603</v>
      </c>
      <c r="R13959" s="217">
        <v>7.7505309323052396</v>
      </c>
      <c r="S13959" s="217">
        <v>0.301100887692624</v>
      </c>
      <c r="T13959" s="217">
        <v>7.9622297798411097</v>
      </c>
      <c r="U13959" s="217">
        <v>7.6640102309567402</v>
      </c>
      <c r="V13959" s="217">
        <v>0.29821954888436403</v>
      </c>
      <c r="W13959" s="217">
        <v>8.0508885465860498</v>
      </c>
      <c r="X13959" s="217">
        <v>7.7500290756652603</v>
      </c>
      <c r="Y13959" s="217">
        <v>0.30085947092079801</v>
      </c>
    </row>
    <row r="13960" spans="2:25">
      <c r="B13960" s="217" t="s">
        <v>14130</v>
      </c>
      <c r="C13960" s="217" t="s">
        <v>11696</v>
      </c>
      <c r="D13960" s="217" t="s">
        <v>29</v>
      </c>
      <c r="E13960" s="217" t="s">
        <v>103</v>
      </c>
      <c r="F13960" s="217" t="s">
        <v>12</v>
      </c>
      <c r="G13960" s="217" t="s">
        <v>5</v>
      </c>
      <c r="H13960" s="217" t="s">
        <v>178</v>
      </c>
      <c r="I13960" s="217">
        <v>711</v>
      </c>
      <c r="J13960" s="217">
        <v>689</v>
      </c>
      <c r="K13960" s="217">
        <v>22</v>
      </c>
      <c r="L13960" s="217">
        <v>2240</v>
      </c>
      <c r="M13960" s="217">
        <v>123381.318190558</v>
      </c>
      <c r="N13960" s="217">
        <v>5.7626228218917701</v>
      </c>
      <c r="O13960" s="217">
        <v>5.5843138175575699</v>
      </c>
      <c r="P13960" s="217">
        <v>0.17830900433420399</v>
      </c>
      <c r="Q13960" s="217">
        <v>5.7850684051667001</v>
      </c>
      <c r="R13960" s="217">
        <v>5.6063311319953204</v>
      </c>
      <c r="S13960" s="217">
        <v>0.178737273171377</v>
      </c>
      <c r="T13960" s="217">
        <v>5.6987359250981902</v>
      </c>
      <c r="U13960" s="217">
        <v>5.5212672049221299</v>
      </c>
      <c r="V13960" s="217">
        <v>0.17746872017606</v>
      </c>
      <c r="W13960" s="217">
        <v>5.7750948199068297</v>
      </c>
      <c r="X13960" s="217">
        <v>5.5963405494907299</v>
      </c>
      <c r="Y13960" s="217">
        <v>0.17875427041609701</v>
      </c>
    </row>
    <row r="13961" spans="2:25">
      <c r="B13961" s="217" t="s">
        <v>14131</v>
      </c>
      <c r="C13961" s="217" t="s">
        <v>11696</v>
      </c>
      <c r="D13961" s="217" t="s">
        <v>29</v>
      </c>
      <c r="E13961" s="217" t="s">
        <v>103</v>
      </c>
      <c r="F13961" s="217" t="s">
        <v>12</v>
      </c>
      <c r="G13961" s="217" t="s">
        <v>5</v>
      </c>
      <c r="H13961" s="217" t="s">
        <v>5</v>
      </c>
      <c r="I13961" s="217">
        <v>3315</v>
      </c>
      <c r="J13961" s="217">
        <v>3207</v>
      </c>
      <c r="K13961" s="217">
        <v>108</v>
      </c>
      <c r="L13961" s="217">
        <v>8620</v>
      </c>
      <c r="M13961" s="217">
        <v>476600</v>
      </c>
      <c r="N13961" s="217">
        <v>6.9555182543012997</v>
      </c>
      <c r="O13961" s="217">
        <v>6.7289131347041504</v>
      </c>
      <c r="P13961" s="217">
        <v>0.22660511959714599</v>
      </c>
      <c r="Q13961" s="217">
        <v>6.9940173351176602</v>
      </c>
      <c r="R13961" s="217">
        <v>6.76626563801541</v>
      </c>
      <c r="S13961" s="217">
        <v>0.22775169710225299</v>
      </c>
      <c r="T13961" s="217">
        <v>6.9038006668901799</v>
      </c>
      <c r="U13961" s="217">
        <v>6.6787104453612001</v>
      </c>
      <c r="V13961" s="217">
        <v>0.22509022152897501</v>
      </c>
      <c r="W13961" s="217">
        <v>6.9855752831623201</v>
      </c>
      <c r="X13961" s="217">
        <v>6.7581495933415399</v>
      </c>
      <c r="Y13961" s="217">
        <v>0.22742568982077699</v>
      </c>
    </row>
    <row r="13962" spans="2:25">
      <c r="B13962" s="217" t="s">
        <v>14132</v>
      </c>
      <c r="C13962" s="217" t="s">
        <v>11696</v>
      </c>
      <c r="D13962" s="217" t="s">
        <v>29</v>
      </c>
      <c r="E13962" s="217" t="s">
        <v>103</v>
      </c>
      <c r="F13962" s="217" t="s">
        <v>9</v>
      </c>
      <c r="G13962" s="217" t="s">
        <v>5</v>
      </c>
      <c r="H13962" s="217" t="s">
        <v>170</v>
      </c>
      <c r="I13962" s="217">
        <v>157</v>
      </c>
      <c r="J13962" s="217">
        <v>147</v>
      </c>
      <c r="K13962" s="217">
        <v>10</v>
      </c>
      <c r="L13962" s="217">
        <v>2451</v>
      </c>
      <c r="M13962" s="217">
        <v>87904.602273577097</v>
      </c>
      <c r="N13962" s="217">
        <v>1.7860270786662999</v>
      </c>
      <c r="O13962" s="217">
        <v>1.6722673921270499</v>
      </c>
      <c r="P13962" s="217">
        <v>0.113759686539255</v>
      </c>
      <c r="Q13962" s="217">
        <v>1.9098066267924301</v>
      </c>
      <c r="R13962" s="217">
        <v>1.7921574230583499</v>
      </c>
      <c r="S13962" s="217">
        <v>0.117649203734077</v>
      </c>
      <c r="T13962" s="217">
        <v>1.8299228296430501</v>
      </c>
      <c r="U13962" s="217">
        <v>1.7146639419485601</v>
      </c>
      <c r="V13962" s="217">
        <v>0.11525888769449</v>
      </c>
      <c r="W13962" s="217">
        <v>1.88295373515449</v>
      </c>
      <c r="X13962" s="217">
        <v>1.7662003178959</v>
      </c>
      <c r="Y13962" s="217">
        <v>0.116753417258596</v>
      </c>
    </row>
    <row r="13963" spans="2:25">
      <c r="B13963" s="217" t="s">
        <v>14133</v>
      </c>
      <c r="C13963" s="217" t="s">
        <v>11696</v>
      </c>
      <c r="D13963" s="217" t="s">
        <v>29</v>
      </c>
      <c r="E13963" s="217" t="s">
        <v>103</v>
      </c>
      <c r="F13963" s="217" t="s">
        <v>9</v>
      </c>
      <c r="G13963" s="217" t="s">
        <v>5</v>
      </c>
      <c r="H13963" s="217" t="s">
        <v>172</v>
      </c>
      <c r="I13963" s="217">
        <v>176</v>
      </c>
      <c r="J13963" s="217">
        <v>161</v>
      </c>
      <c r="K13963" s="217">
        <v>15</v>
      </c>
      <c r="L13963" s="217">
        <v>2613</v>
      </c>
      <c r="M13963" s="217">
        <v>88883.354009964503</v>
      </c>
      <c r="N13963" s="217">
        <v>1.9801232971054299</v>
      </c>
      <c r="O13963" s="217">
        <v>1.8113627888293999</v>
      </c>
      <c r="P13963" s="217">
        <v>0.16876050827603101</v>
      </c>
      <c r="Q13963" s="217">
        <v>2.0696647589277202</v>
      </c>
      <c r="R13963" s="217">
        <v>1.8964169268667399</v>
      </c>
      <c r="S13963" s="217">
        <v>0.17324783206097499</v>
      </c>
      <c r="T13963" s="217">
        <v>1.96755645382128</v>
      </c>
      <c r="U13963" s="217">
        <v>1.7994085680096701</v>
      </c>
      <c r="V13963" s="217">
        <v>0.168147885811611</v>
      </c>
      <c r="W13963" s="217">
        <v>2.0328645198349502</v>
      </c>
      <c r="X13963" s="217">
        <v>1.8617681573510401</v>
      </c>
      <c r="Y13963" s="217">
        <v>0.17109636248391699</v>
      </c>
    </row>
    <row r="13964" spans="2:25">
      <c r="B13964" s="217" t="s">
        <v>14134</v>
      </c>
      <c r="C13964" s="217" t="s">
        <v>11696</v>
      </c>
      <c r="D13964" s="217" t="s">
        <v>29</v>
      </c>
      <c r="E13964" s="217" t="s">
        <v>103</v>
      </c>
      <c r="F13964" s="217" t="s">
        <v>9</v>
      </c>
      <c r="G13964" s="217" t="s">
        <v>5</v>
      </c>
      <c r="H13964" s="217" t="s">
        <v>174</v>
      </c>
      <c r="I13964" s="217">
        <v>179</v>
      </c>
      <c r="J13964" s="217">
        <v>158</v>
      </c>
      <c r="K13964" s="217">
        <v>21</v>
      </c>
      <c r="L13964" s="217">
        <v>2723</v>
      </c>
      <c r="M13964" s="217">
        <v>93572.180635909404</v>
      </c>
      <c r="N13964" s="217">
        <v>1.9129617241313599</v>
      </c>
      <c r="O13964" s="217">
        <v>1.6885360469986299</v>
      </c>
      <c r="P13964" s="217">
        <v>0.22442567713272901</v>
      </c>
      <c r="Q13964" s="217">
        <v>1.9353829944490399</v>
      </c>
      <c r="R13964" s="217">
        <v>1.7101279213662</v>
      </c>
      <c r="S13964" s="217">
        <v>0.22525507308283901</v>
      </c>
      <c r="T13964" s="217">
        <v>1.8362478534147</v>
      </c>
      <c r="U13964" s="217">
        <v>1.61318986129494</v>
      </c>
      <c r="V13964" s="217">
        <v>0.22305799211976399</v>
      </c>
      <c r="W13964" s="217">
        <v>1.8998448280267699</v>
      </c>
      <c r="X13964" s="217">
        <v>1.6749554895595999</v>
      </c>
      <c r="Y13964" s="217">
        <v>0.22488933846716699</v>
      </c>
    </row>
    <row r="13965" spans="2:25">
      <c r="B13965" s="217" t="s">
        <v>14135</v>
      </c>
      <c r="C13965" s="217" t="s">
        <v>11696</v>
      </c>
      <c r="D13965" s="217" t="s">
        <v>29</v>
      </c>
      <c r="E13965" s="217" t="s">
        <v>103</v>
      </c>
      <c r="F13965" s="217" t="s">
        <v>9</v>
      </c>
      <c r="G13965" s="217" t="s">
        <v>5</v>
      </c>
      <c r="H13965" s="217" t="s">
        <v>176</v>
      </c>
      <c r="I13965" s="217">
        <v>242</v>
      </c>
      <c r="J13965" s="217">
        <v>224</v>
      </c>
      <c r="K13965" s="217">
        <v>18</v>
      </c>
      <c r="L13965" s="217">
        <v>3207</v>
      </c>
      <c r="M13965" s="217">
        <v>104020.150503688</v>
      </c>
      <c r="N13965" s="217">
        <v>2.3264723116452299</v>
      </c>
      <c r="O13965" s="217">
        <v>2.15342891656418</v>
      </c>
      <c r="P13965" s="217">
        <v>0.17304339508104999</v>
      </c>
      <c r="Q13965" s="217">
        <v>2.2931462649630601</v>
      </c>
      <c r="R13965" s="217">
        <v>2.1227913768686499</v>
      </c>
      <c r="S13965" s="217">
        <v>0.17035488809440899</v>
      </c>
      <c r="T13965" s="217">
        <v>2.19163851782963</v>
      </c>
      <c r="U13965" s="217">
        <v>2.0293069283135199</v>
      </c>
      <c r="V13965" s="217">
        <v>0.16233158951610899</v>
      </c>
      <c r="W13965" s="217">
        <v>2.2558288998549201</v>
      </c>
      <c r="X13965" s="217">
        <v>2.08807522314686</v>
      </c>
      <c r="Y13965" s="217">
        <v>0.16775367670805999</v>
      </c>
    </row>
    <row r="13966" spans="2:25">
      <c r="B13966" s="217" t="s">
        <v>14136</v>
      </c>
      <c r="C13966" s="217" t="s">
        <v>11696</v>
      </c>
      <c r="D13966" s="217" t="s">
        <v>29</v>
      </c>
      <c r="E13966" s="217" t="s">
        <v>103</v>
      </c>
      <c r="F13966" s="217" t="s">
        <v>9</v>
      </c>
      <c r="G13966" s="217" t="s">
        <v>5</v>
      </c>
      <c r="H13966" s="217" t="s">
        <v>178</v>
      </c>
      <c r="I13966" s="217">
        <v>261</v>
      </c>
      <c r="J13966" s="217">
        <v>232</v>
      </c>
      <c r="K13966" s="217">
        <v>29</v>
      </c>
      <c r="L13966" s="217">
        <v>3809</v>
      </c>
      <c r="M13966" s="217">
        <v>129679.712576861</v>
      </c>
      <c r="N13966" s="217">
        <v>2.0126509753428601</v>
      </c>
      <c r="O13966" s="217">
        <v>1.7890230891936501</v>
      </c>
      <c r="P13966" s="217">
        <v>0.22362788614920601</v>
      </c>
      <c r="Q13966" s="217">
        <v>2.02698490853775</v>
      </c>
      <c r="R13966" s="217">
        <v>1.8015420679235199</v>
      </c>
      <c r="S13966" s="217">
        <v>0.225442840614233</v>
      </c>
      <c r="T13966" s="217">
        <v>1.93464276224525</v>
      </c>
      <c r="U13966" s="217">
        <v>1.7180932748619699</v>
      </c>
      <c r="V13966" s="217">
        <v>0.216549487383283</v>
      </c>
      <c r="W13966" s="217">
        <v>1.99173438021313</v>
      </c>
      <c r="X13966" s="217">
        <v>1.7691569655899799</v>
      </c>
      <c r="Y13966" s="217">
        <v>0.22257741462314001</v>
      </c>
    </row>
    <row r="13967" spans="2:25">
      <c r="B13967" s="217" t="s">
        <v>14137</v>
      </c>
      <c r="C13967" s="217" t="s">
        <v>11696</v>
      </c>
      <c r="D13967" s="217" t="s">
        <v>29</v>
      </c>
      <c r="E13967" s="217" t="s">
        <v>103</v>
      </c>
      <c r="F13967" s="217" t="s">
        <v>9</v>
      </c>
      <c r="G13967" s="217" t="s">
        <v>5</v>
      </c>
      <c r="H13967" s="217" t="s">
        <v>5</v>
      </c>
      <c r="I13967" s="217">
        <v>1015</v>
      </c>
      <c r="J13967" s="217">
        <v>922</v>
      </c>
      <c r="K13967" s="217">
        <v>93</v>
      </c>
      <c r="L13967" s="217">
        <v>14807</v>
      </c>
      <c r="M13967" s="217">
        <v>504060</v>
      </c>
      <c r="N13967" s="217">
        <v>2.0136491687497502</v>
      </c>
      <c r="O13967" s="217">
        <v>1.8291473237313001</v>
      </c>
      <c r="P13967" s="217">
        <v>0.18450184501844999</v>
      </c>
      <c r="Q13967" s="217">
        <v>2.05725983612952</v>
      </c>
      <c r="R13967" s="217">
        <v>1.8701332004215401</v>
      </c>
      <c r="S13967" s="217">
        <v>0.18712663570798799</v>
      </c>
      <c r="T13967" s="217">
        <v>1.9607048601514101</v>
      </c>
      <c r="U13967" s="217">
        <v>1.7794014959778</v>
      </c>
      <c r="V13967" s="217">
        <v>0.181303364173618</v>
      </c>
      <c r="W13967" s="217">
        <v>2.0220634730550402</v>
      </c>
      <c r="X13967" s="217">
        <v>1.83690234347637</v>
      </c>
      <c r="Y13967" s="217">
        <v>0.18516112957867101</v>
      </c>
    </row>
    <row r="13968" spans="2:25">
      <c r="B13968" s="217" t="s">
        <v>14138</v>
      </c>
      <c r="C13968" s="217" t="s">
        <v>11696</v>
      </c>
      <c r="D13968" s="217" t="s">
        <v>29</v>
      </c>
      <c r="E13968" s="217" t="s">
        <v>103</v>
      </c>
      <c r="F13968" s="217" t="s">
        <v>5</v>
      </c>
      <c r="G13968" s="217" t="s">
        <v>5</v>
      </c>
      <c r="H13968" s="217" t="s">
        <v>170</v>
      </c>
      <c r="I13968" s="217">
        <v>704</v>
      </c>
      <c r="J13968" s="217">
        <v>678</v>
      </c>
      <c r="K13968" s="217">
        <v>26</v>
      </c>
      <c r="L13968" s="217">
        <v>3919</v>
      </c>
      <c r="M13968" s="217">
        <v>171246.03470043</v>
      </c>
      <c r="N13968" s="217">
        <v>4.1110440964752497</v>
      </c>
      <c r="O13968" s="217">
        <v>3.9592157633667902</v>
      </c>
      <c r="P13968" s="217">
        <v>0.151828333108461</v>
      </c>
      <c r="Q13968" s="217">
        <v>4.2836504904785002</v>
      </c>
      <c r="R13968" s="217">
        <v>4.1328382502903702</v>
      </c>
      <c r="S13968" s="217">
        <v>0.15081224018813399</v>
      </c>
      <c r="T13968" s="217">
        <v>4.1748595198504104</v>
      </c>
      <c r="U13968" s="217">
        <v>4.0235923455441496</v>
      </c>
      <c r="V13968" s="217">
        <v>0.15126717430625999</v>
      </c>
      <c r="W13968" s="217">
        <v>4.2494987653925298</v>
      </c>
      <c r="X13968" s="217">
        <v>4.0983670520680899</v>
      </c>
      <c r="Y13968" s="217">
        <v>0.15113171332443701</v>
      </c>
    </row>
    <row r="13969" spans="2:25">
      <c r="B13969" s="217" t="s">
        <v>14139</v>
      </c>
      <c r="C13969" s="217" t="s">
        <v>11696</v>
      </c>
      <c r="D13969" s="217" t="s">
        <v>29</v>
      </c>
      <c r="E13969" s="217" t="s">
        <v>103</v>
      </c>
      <c r="F13969" s="217" t="s">
        <v>5</v>
      </c>
      <c r="G13969" s="217" t="s">
        <v>5</v>
      </c>
      <c r="H13969" s="217" t="s">
        <v>172</v>
      </c>
      <c r="I13969" s="217">
        <v>760</v>
      </c>
      <c r="J13969" s="217">
        <v>723</v>
      </c>
      <c r="K13969" s="217">
        <v>37</v>
      </c>
      <c r="L13969" s="217">
        <v>4093</v>
      </c>
      <c r="M13969" s="217">
        <v>172358.721154542</v>
      </c>
      <c r="N13969" s="217">
        <v>4.40940844135506</v>
      </c>
      <c r="O13969" s="217">
        <v>4.1947398724996203</v>
      </c>
      <c r="P13969" s="217">
        <v>0.214668568855444</v>
      </c>
      <c r="Q13969" s="217">
        <v>4.49909915536744</v>
      </c>
      <c r="R13969" s="217">
        <v>4.2770393037209002</v>
      </c>
      <c r="S13969" s="217">
        <v>0.22205985164654601</v>
      </c>
      <c r="T13969" s="217">
        <v>4.3967393958610002</v>
      </c>
      <c r="U13969" s="217">
        <v>4.1830992729132603</v>
      </c>
      <c r="V13969" s="217">
        <v>0.21364012294773899</v>
      </c>
      <c r="W13969" s="217">
        <v>4.4710656861501503</v>
      </c>
      <c r="X13969" s="217">
        <v>4.25260106284024</v>
      </c>
      <c r="Y13969" s="217">
        <v>0.21846462330991701</v>
      </c>
    </row>
    <row r="13970" spans="2:25">
      <c r="B13970" s="217" t="s">
        <v>14140</v>
      </c>
      <c r="C13970" s="217" t="s">
        <v>11696</v>
      </c>
      <c r="D13970" s="217" t="s">
        <v>29</v>
      </c>
      <c r="E13970" s="217" t="s">
        <v>103</v>
      </c>
      <c r="F13970" s="217" t="s">
        <v>5</v>
      </c>
      <c r="G13970" s="217" t="s">
        <v>5</v>
      </c>
      <c r="H13970" s="217" t="s">
        <v>174</v>
      </c>
      <c r="I13970" s="217">
        <v>866</v>
      </c>
      <c r="J13970" s="217">
        <v>827</v>
      </c>
      <c r="K13970" s="217">
        <v>39</v>
      </c>
      <c r="L13970" s="217">
        <v>4287</v>
      </c>
      <c r="M13970" s="217">
        <v>181014.44510308799</v>
      </c>
      <c r="N13970" s="217">
        <v>4.78414857724096</v>
      </c>
      <c r="O13970" s="217">
        <v>4.5686961586354196</v>
      </c>
      <c r="P13970" s="217">
        <v>0.21545241860554001</v>
      </c>
      <c r="Q13970" s="217">
        <v>4.82074435522994</v>
      </c>
      <c r="R13970" s="217">
        <v>4.6035080959046599</v>
      </c>
      <c r="S13970" s="217">
        <v>0.21723625932528101</v>
      </c>
      <c r="T13970" s="217">
        <v>4.7471414382315897</v>
      </c>
      <c r="U13970" s="217">
        <v>4.5318712028461503</v>
      </c>
      <c r="V13970" s="217">
        <v>0.21527023538543799</v>
      </c>
      <c r="W13970" s="217">
        <v>4.81380169984081</v>
      </c>
      <c r="X13970" s="217">
        <v>4.5959081565704096</v>
      </c>
      <c r="Y13970" s="217">
        <v>0.217893543270402</v>
      </c>
    </row>
    <row r="13971" spans="2:25">
      <c r="B13971" s="217" t="s">
        <v>14141</v>
      </c>
      <c r="C13971" s="217" t="s">
        <v>11696</v>
      </c>
      <c r="D13971" s="217" t="s">
        <v>29</v>
      </c>
      <c r="E13971" s="217" t="s">
        <v>103</v>
      </c>
      <c r="F13971" s="217" t="s">
        <v>5</v>
      </c>
      <c r="G13971" s="217" t="s">
        <v>5</v>
      </c>
      <c r="H13971" s="217" t="s">
        <v>176</v>
      </c>
      <c r="I13971" s="217">
        <v>1049</v>
      </c>
      <c r="J13971" s="217">
        <v>1001</v>
      </c>
      <c r="K13971" s="217">
        <v>48</v>
      </c>
      <c r="L13971" s="217">
        <v>5080</v>
      </c>
      <c r="M13971" s="217">
        <v>202979.76827452099</v>
      </c>
      <c r="N13971" s="217">
        <v>5.1680027468613101</v>
      </c>
      <c r="O13971" s="217">
        <v>4.9315259767475501</v>
      </c>
      <c r="P13971" s="217">
        <v>0.236476770113768</v>
      </c>
      <c r="Q13971" s="217">
        <v>5.1249878841226701</v>
      </c>
      <c r="R13971" s="217">
        <v>4.8907426100040396</v>
      </c>
      <c r="S13971" s="217">
        <v>0.23424527411863</v>
      </c>
      <c r="T13971" s="217">
        <v>5.0301663879030096</v>
      </c>
      <c r="U13971" s="217">
        <v>4.8014157394592498</v>
      </c>
      <c r="V13971" s="217">
        <v>0.22875064844375201</v>
      </c>
      <c r="W13971" s="217">
        <v>5.1062504159992601</v>
      </c>
      <c r="X13971" s="217">
        <v>4.8734417878068799</v>
      </c>
      <c r="Y13971" s="217">
        <v>0.23280862819237899</v>
      </c>
    </row>
    <row r="13972" spans="2:25">
      <c r="B13972" s="217" t="s">
        <v>14142</v>
      </c>
      <c r="C13972" s="217" t="s">
        <v>11696</v>
      </c>
      <c r="D13972" s="217" t="s">
        <v>29</v>
      </c>
      <c r="E13972" s="217" t="s">
        <v>103</v>
      </c>
      <c r="F13972" s="217" t="s">
        <v>5</v>
      </c>
      <c r="G13972" s="217" t="s">
        <v>5</v>
      </c>
      <c r="H13972" s="217" t="s">
        <v>178</v>
      </c>
      <c r="I13972" s="217">
        <v>973</v>
      </c>
      <c r="J13972" s="217">
        <v>922</v>
      </c>
      <c r="K13972" s="217">
        <v>51</v>
      </c>
      <c r="L13972" s="217">
        <v>6055</v>
      </c>
      <c r="M13972" s="217">
        <v>253061.030767419</v>
      </c>
      <c r="N13972" s="217">
        <v>3.8449222981876501</v>
      </c>
      <c r="O13972" s="217">
        <v>3.6433898858468798</v>
      </c>
      <c r="P13972" s="217">
        <v>0.20153241234077099</v>
      </c>
      <c r="Q13972" s="217">
        <v>3.8644736223283598</v>
      </c>
      <c r="R13972" s="217">
        <v>3.6619095719441201</v>
      </c>
      <c r="S13972" s="217">
        <v>0.20256405038424399</v>
      </c>
      <c r="T13972" s="217">
        <v>3.77476607980894</v>
      </c>
      <c r="U13972" s="217">
        <v>3.5773753082238602</v>
      </c>
      <c r="V13972" s="217">
        <v>0.19739077158507701</v>
      </c>
      <c r="W13972" s="217">
        <v>3.8415088455074899</v>
      </c>
      <c r="X13972" s="217">
        <v>3.64040338443737</v>
      </c>
      <c r="Y13972" s="217">
        <v>0.20110546107012101</v>
      </c>
    </row>
    <row r="13973" spans="2:25">
      <c r="B13973" s="217" t="s">
        <v>14143</v>
      </c>
      <c r="C13973" s="217" t="s">
        <v>11696</v>
      </c>
      <c r="D13973" s="217" t="s">
        <v>29</v>
      </c>
      <c r="E13973" s="217" t="s">
        <v>103</v>
      </c>
      <c r="F13973" s="217" t="s">
        <v>5</v>
      </c>
      <c r="G13973" s="217" t="s">
        <v>5</v>
      </c>
      <c r="H13973" s="217" t="s">
        <v>5</v>
      </c>
      <c r="I13973" s="217">
        <v>4352</v>
      </c>
      <c r="J13973" s="217">
        <v>4151</v>
      </c>
      <c r="K13973" s="217">
        <v>201</v>
      </c>
      <c r="L13973" s="217">
        <v>23441</v>
      </c>
      <c r="M13973" s="217">
        <v>980660</v>
      </c>
      <c r="N13973" s="217">
        <v>4.4378275855036398</v>
      </c>
      <c r="O13973" s="217">
        <v>4.2328635816694904</v>
      </c>
      <c r="P13973" s="217">
        <v>0.204964003834153</v>
      </c>
      <c r="Q13973" s="217">
        <v>4.4792832510759704</v>
      </c>
      <c r="R13973" s="217">
        <v>4.27239000976253</v>
      </c>
      <c r="S13973" s="217">
        <v>0.206893241313438</v>
      </c>
      <c r="T13973" s="217">
        <v>4.3865194911980403</v>
      </c>
      <c r="U13973" s="217">
        <v>4.1839119001706599</v>
      </c>
      <c r="V13973" s="217">
        <v>0.20260759102737999</v>
      </c>
      <c r="W13973" s="217">
        <v>4.4575251144718901</v>
      </c>
      <c r="X13973" s="217">
        <v>4.25180002121862</v>
      </c>
      <c r="Y13973" s="217">
        <v>0.20572509325327101</v>
      </c>
    </row>
    <row r="13974" spans="2:25">
      <c r="B13974" s="217" t="s">
        <v>14144</v>
      </c>
      <c r="C13974" s="217" t="s">
        <v>11696</v>
      </c>
      <c r="D13974" s="217" t="s">
        <v>29</v>
      </c>
      <c r="E13974" s="217" t="s">
        <v>87</v>
      </c>
      <c r="F13974" s="217" t="s">
        <v>12</v>
      </c>
      <c r="G13974" s="217" t="s">
        <v>10</v>
      </c>
      <c r="H13974" s="217" t="s">
        <v>170</v>
      </c>
      <c r="I13974" s="217">
        <v>36</v>
      </c>
      <c r="J13974" s="217">
        <v>35</v>
      </c>
      <c r="K13974" s="217">
        <v>1</v>
      </c>
      <c r="L13974" s="217">
        <v>64</v>
      </c>
      <c r="M13974" s="217">
        <v>3600.3543407307302</v>
      </c>
      <c r="N13974" s="217">
        <v>9.9990158170635492</v>
      </c>
      <c r="O13974" s="217">
        <v>9.7212653777006803</v>
      </c>
      <c r="P13974" s="217">
        <v>0.27775043936287602</v>
      </c>
      <c r="Q13974" s="217">
        <v>9.9990158170635492</v>
      </c>
      <c r="R13974" s="217">
        <v>9.7212653777006803</v>
      </c>
      <c r="S13974" s="217">
        <v>0.27775043936287602</v>
      </c>
      <c r="T13974" s="217">
        <v>9.9990158170635492</v>
      </c>
      <c r="U13974" s="217">
        <v>9.7212653777006803</v>
      </c>
      <c r="V13974" s="217">
        <v>0.27775043936287602</v>
      </c>
      <c r="W13974" s="217">
        <v>9.9990158170635492</v>
      </c>
      <c r="X13974" s="217">
        <v>9.7212653777006803</v>
      </c>
      <c r="Y13974" s="217">
        <v>0.27775043936287602</v>
      </c>
    </row>
    <row r="13975" spans="2:25">
      <c r="B13975" s="217" t="s">
        <v>14145</v>
      </c>
      <c r="C13975" s="217" t="s">
        <v>11696</v>
      </c>
      <c r="D13975" s="217" t="s">
        <v>29</v>
      </c>
      <c r="E13975" s="217" t="s">
        <v>87</v>
      </c>
      <c r="F13975" s="217" t="s">
        <v>12</v>
      </c>
      <c r="G13975" s="217" t="s">
        <v>10</v>
      </c>
      <c r="H13975" s="217" t="s">
        <v>172</v>
      </c>
      <c r="I13975" s="217">
        <v>59</v>
      </c>
      <c r="J13975" s="217">
        <v>57</v>
      </c>
      <c r="K13975" s="217">
        <v>2</v>
      </c>
      <c r="L13975" s="217">
        <v>111</v>
      </c>
      <c r="M13975" s="217">
        <v>4595.8290436537</v>
      </c>
      <c r="N13975" s="217">
        <v>12.8377273043853</v>
      </c>
      <c r="O13975" s="217">
        <v>12.402550107626499</v>
      </c>
      <c r="P13975" s="217">
        <v>0.43517719675882299</v>
      </c>
      <c r="Q13975" s="217">
        <v>12.8377273043853</v>
      </c>
      <c r="R13975" s="217">
        <v>12.402550107626499</v>
      </c>
      <c r="S13975" s="217">
        <v>0.43517719675882299</v>
      </c>
      <c r="T13975" s="217">
        <v>12.8377273043853</v>
      </c>
      <c r="U13975" s="217">
        <v>12.402550107626499</v>
      </c>
      <c r="V13975" s="217">
        <v>0.43517719675882299</v>
      </c>
      <c r="W13975" s="217">
        <v>12.8377273043853</v>
      </c>
      <c r="X13975" s="217">
        <v>12.402550107626499</v>
      </c>
      <c r="Y13975" s="217">
        <v>0.43517719675882299</v>
      </c>
    </row>
    <row r="13976" spans="2:25">
      <c r="B13976" s="217" t="s">
        <v>14146</v>
      </c>
      <c r="C13976" s="217" t="s">
        <v>11696</v>
      </c>
      <c r="D13976" s="217" t="s">
        <v>29</v>
      </c>
      <c r="E13976" s="217" t="s">
        <v>87</v>
      </c>
      <c r="F13976" s="217" t="s">
        <v>12</v>
      </c>
      <c r="G13976" s="217" t="s">
        <v>10</v>
      </c>
      <c r="H13976" s="217" t="s">
        <v>174</v>
      </c>
      <c r="I13976" s="217">
        <v>75</v>
      </c>
      <c r="J13976" s="217">
        <v>71</v>
      </c>
      <c r="K13976" s="217">
        <v>4</v>
      </c>
      <c r="L13976" s="217">
        <v>152</v>
      </c>
      <c r="M13976" s="217">
        <v>6050.6566266756099</v>
      </c>
      <c r="N13976" s="217">
        <v>12.3953489063231</v>
      </c>
      <c r="O13976" s="217">
        <v>11.7342636313192</v>
      </c>
      <c r="P13976" s="217">
        <v>0.66108527500389802</v>
      </c>
      <c r="Q13976" s="217">
        <v>12.3953489063231</v>
      </c>
      <c r="R13976" s="217">
        <v>11.7342636313192</v>
      </c>
      <c r="S13976" s="217">
        <v>0.66108527500389802</v>
      </c>
      <c r="T13976" s="217">
        <v>12.3953489063231</v>
      </c>
      <c r="U13976" s="217">
        <v>11.7342636313192</v>
      </c>
      <c r="V13976" s="217">
        <v>0.66108527500389802</v>
      </c>
      <c r="W13976" s="217">
        <v>12.3953489063231</v>
      </c>
      <c r="X13976" s="217">
        <v>11.7342636313192</v>
      </c>
      <c r="Y13976" s="217">
        <v>0.66108527500389802</v>
      </c>
    </row>
    <row r="13977" spans="2:25">
      <c r="B13977" s="217" t="s">
        <v>14147</v>
      </c>
      <c r="C13977" s="217" t="s">
        <v>11696</v>
      </c>
      <c r="D13977" s="217" t="s">
        <v>29</v>
      </c>
      <c r="E13977" s="217" t="s">
        <v>87</v>
      </c>
      <c r="F13977" s="217" t="s">
        <v>12</v>
      </c>
      <c r="G13977" s="217" t="s">
        <v>10</v>
      </c>
      <c r="H13977" s="217" t="s">
        <v>176</v>
      </c>
      <c r="I13977" s="217">
        <v>153</v>
      </c>
      <c r="J13977" s="217">
        <v>148</v>
      </c>
      <c r="K13977" s="217">
        <v>5</v>
      </c>
      <c r="L13977" s="217">
        <v>203</v>
      </c>
      <c r="M13977" s="217">
        <v>9621.1248300737698</v>
      </c>
      <c r="N13977" s="217">
        <v>15.902506484663</v>
      </c>
      <c r="O13977" s="217">
        <v>15.382816730262199</v>
      </c>
      <c r="P13977" s="217">
        <v>0.51968975440075005</v>
      </c>
      <c r="Q13977" s="217">
        <v>15.902506484663</v>
      </c>
      <c r="R13977" s="217">
        <v>15.382816730262199</v>
      </c>
      <c r="S13977" s="217">
        <v>0.51968975440075005</v>
      </c>
      <c r="T13977" s="217">
        <v>15.902506484663</v>
      </c>
      <c r="U13977" s="217">
        <v>15.382816730262199</v>
      </c>
      <c r="V13977" s="217">
        <v>0.51968975440075005</v>
      </c>
      <c r="W13977" s="217">
        <v>15.902506484663</v>
      </c>
      <c r="X13977" s="217">
        <v>15.382816730262199</v>
      </c>
      <c r="Y13977" s="217">
        <v>0.51968975440075005</v>
      </c>
    </row>
    <row r="13978" spans="2:25">
      <c r="B13978" s="217" t="s">
        <v>14148</v>
      </c>
      <c r="C13978" s="217" t="s">
        <v>11696</v>
      </c>
      <c r="D13978" s="217" t="s">
        <v>29</v>
      </c>
      <c r="E13978" s="217" t="s">
        <v>87</v>
      </c>
      <c r="F13978" s="217" t="s">
        <v>12</v>
      </c>
      <c r="G13978" s="217" t="s">
        <v>10</v>
      </c>
      <c r="H13978" s="217" t="s">
        <v>178</v>
      </c>
      <c r="I13978" s="217">
        <v>159</v>
      </c>
      <c r="J13978" s="217">
        <v>154</v>
      </c>
      <c r="K13978" s="217">
        <v>5</v>
      </c>
      <c r="L13978" s="217">
        <v>420</v>
      </c>
      <c r="M13978" s="217">
        <v>17732.035158866202</v>
      </c>
      <c r="N13978" s="217">
        <v>8.9668218326590896</v>
      </c>
      <c r="O13978" s="217">
        <v>8.6848463033301897</v>
      </c>
      <c r="P13978" s="217">
        <v>0.28197552932890202</v>
      </c>
      <c r="Q13978" s="217">
        <v>8.9668218326590896</v>
      </c>
      <c r="R13978" s="217">
        <v>8.6848463033301897</v>
      </c>
      <c r="S13978" s="217">
        <v>0.28197552932890202</v>
      </c>
      <c r="T13978" s="217">
        <v>8.9668218326590896</v>
      </c>
      <c r="U13978" s="217">
        <v>8.6848463033301897</v>
      </c>
      <c r="V13978" s="217">
        <v>0.28197552932890202</v>
      </c>
      <c r="W13978" s="217">
        <v>8.9668218326590896</v>
      </c>
      <c r="X13978" s="217">
        <v>8.6848463033301897</v>
      </c>
      <c r="Y13978" s="217">
        <v>0.28197552932890202</v>
      </c>
    </row>
    <row r="13979" spans="2:25">
      <c r="B13979" s="217" t="s">
        <v>14149</v>
      </c>
      <c r="C13979" s="217" t="s">
        <v>11696</v>
      </c>
      <c r="D13979" s="217" t="s">
        <v>29</v>
      </c>
      <c r="E13979" s="217" t="s">
        <v>87</v>
      </c>
      <c r="F13979" s="217" t="s">
        <v>12</v>
      </c>
      <c r="G13979" s="217" t="s">
        <v>10</v>
      </c>
      <c r="H13979" s="217" t="s">
        <v>5</v>
      </c>
      <c r="I13979" s="217">
        <v>482</v>
      </c>
      <c r="J13979" s="217">
        <v>465</v>
      </c>
      <c r="K13979" s="217">
        <v>17</v>
      </c>
      <c r="L13979" s="217">
        <v>953</v>
      </c>
      <c r="M13979" s="217">
        <v>41600</v>
      </c>
      <c r="N13979" s="217">
        <v>11.586538461538501</v>
      </c>
      <c r="O13979" s="217">
        <v>11.177884615384601</v>
      </c>
      <c r="P13979" s="217">
        <v>0.40865384615384598</v>
      </c>
      <c r="Q13979" s="217">
        <v>11.586538461538501</v>
      </c>
      <c r="R13979" s="217">
        <v>11.177884615384601</v>
      </c>
      <c r="S13979" s="217">
        <v>0.40865384615384598</v>
      </c>
      <c r="T13979" s="217">
        <v>11.586538461538501</v>
      </c>
      <c r="U13979" s="217">
        <v>11.177884615384601</v>
      </c>
      <c r="V13979" s="217">
        <v>0.40865384615384598</v>
      </c>
      <c r="W13979" s="217">
        <v>11.586538461538501</v>
      </c>
      <c r="X13979" s="217">
        <v>11.177884615384601</v>
      </c>
      <c r="Y13979" s="217">
        <v>0.40865384615384598</v>
      </c>
    </row>
    <row r="13980" spans="2:25">
      <c r="B13980" s="217" t="s">
        <v>14150</v>
      </c>
      <c r="C13980" s="217" t="s">
        <v>11696</v>
      </c>
      <c r="D13980" s="217" t="s">
        <v>29</v>
      </c>
      <c r="E13980" s="217" t="s">
        <v>87</v>
      </c>
      <c r="F13980" s="217" t="s">
        <v>9</v>
      </c>
      <c r="G13980" s="217" t="s">
        <v>10</v>
      </c>
      <c r="H13980" s="217" t="s">
        <v>170</v>
      </c>
      <c r="I13980" s="217">
        <v>17</v>
      </c>
      <c r="J13980" s="217">
        <v>16</v>
      </c>
      <c r="K13980" s="217">
        <v>1</v>
      </c>
      <c r="L13980" s="217">
        <v>138</v>
      </c>
      <c r="M13980" s="217">
        <v>3905.8876114444802</v>
      </c>
      <c r="N13980" s="217">
        <v>4.3524037788975303</v>
      </c>
      <c r="O13980" s="217">
        <v>4.0963800271976698</v>
      </c>
      <c r="P13980" s="217">
        <v>0.25602375169985397</v>
      </c>
      <c r="Q13980" s="217">
        <v>4.3524037788975303</v>
      </c>
      <c r="R13980" s="217">
        <v>4.0963800271976698</v>
      </c>
      <c r="S13980" s="217">
        <v>0.25602375169985397</v>
      </c>
      <c r="T13980" s="217">
        <v>4.3524037788975303</v>
      </c>
      <c r="U13980" s="217">
        <v>4.0963800271976698</v>
      </c>
      <c r="V13980" s="217">
        <v>0.25602375169985397</v>
      </c>
      <c r="W13980" s="217">
        <v>4.3524037788975303</v>
      </c>
      <c r="X13980" s="217">
        <v>4.0963800271976698</v>
      </c>
      <c r="Y13980" s="217">
        <v>0.25602375169985397</v>
      </c>
    </row>
    <row r="13981" spans="2:25">
      <c r="B13981" s="217" t="s">
        <v>14151</v>
      </c>
      <c r="C13981" s="217" t="s">
        <v>11696</v>
      </c>
      <c r="D13981" s="217" t="s">
        <v>29</v>
      </c>
      <c r="E13981" s="217" t="s">
        <v>87</v>
      </c>
      <c r="F13981" s="217" t="s">
        <v>9</v>
      </c>
      <c r="G13981" s="217" t="s">
        <v>10</v>
      </c>
      <c r="H13981" s="217" t="s">
        <v>172</v>
      </c>
      <c r="I13981" s="217">
        <v>15</v>
      </c>
      <c r="J13981" s="217">
        <v>13</v>
      </c>
      <c r="K13981" s="217">
        <v>2</v>
      </c>
      <c r="L13981" s="217">
        <v>184</v>
      </c>
      <c r="M13981" s="217">
        <v>5046.0011120900199</v>
      </c>
      <c r="N13981" s="217">
        <v>2.9726509500881</v>
      </c>
      <c r="O13981" s="217">
        <v>2.57629749007635</v>
      </c>
      <c r="P13981" s="217">
        <v>0.39635346001174698</v>
      </c>
      <c r="Q13981" s="217">
        <v>2.9726509500881</v>
      </c>
      <c r="R13981" s="217">
        <v>2.57629749007635</v>
      </c>
      <c r="S13981" s="217">
        <v>0.39635346001174698</v>
      </c>
      <c r="T13981" s="217">
        <v>2.9726509500881</v>
      </c>
      <c r="U13981" s="217">
        <v>2.57629749007635</v>
      </c>
      <c r="V13981" s="217">
        <v>0.39635346001174698</v>
      </c>
      <c r="W13981" s="217">
        <v>2.9726509500881</v>
      </c>
      <c r="X13981" s="217">
        <v>2.57629749007635</v>
      </c>
      <c r="Y13981" s="217">
        <v>0.39635346001174698</v>
      </c>
    </row>
    <row r="13982" spans="2:25">
      <c r="B13982" s="217" t="s">
        <v>14152</v>
      </c>
      <c r="C13982" s="217" t="s">
        <v>11696</v>
      </c>
      <c r="D13982" s="217" t="s">
        <v>29</v>
      </c>
      <c r="E13982" s="217" t="s">
        <v>87</v>
      </c>
      <c r="F13982" s="217" t="s">
        <v>9</v>
      </c>
      <c r="G13982" s="217" t="s">
        <v>10</v>
      </c>
      <c r="H13982" s="217" t="s">
        <v>174</v>
      </c>
      <c r="I13982" s="217">
        <v>22</v>
      </c>
      <c r="J13982" s="217">
        <v>20</v>
      </c>
      <c r="K13982" s="217">
        <v>2</v>
      </c>
      <c r="L13982" s="217">
        <v>246</v>
      </c>
      <c r="M13982" s="217">
        <v>6622.6879375749504</v>
      </c>
      <c r="N13982" s="217">
        <v>3.3219140336024702</v>
      </c>
      <c r="O13982" s="217">
        <v>3.0199218487295099</v>
      </c>
      <c r="P13982" s="217">
        <v>0.30199218487295099</v>
      </c>
      <c r="Q13982" s="217">
        <v>3.3219140336024702</v>
      </c>
      <c r="R13982" s="217">
        <v>3.0199218487295099</v>
      </c>
      <c r="S13982" s="217">
        <v>0.30199218487295099</v>
      </c>
      <c r="T13982" s="217">
        <v>3.3219140336024702</v>
      </c>
      <c r="U13982" s="217">
        <v>3.0199218487295099</v>
      </c>
      <c r="V13982" s="217">
        <v>0.30199218487295099</v>
      </c>
      <c r="W13982" s="217">
        <v>3.3219140336024702</v>
      </c>
      <c r="X13982" s="217">
        <v>3.0199218487295099</v>
      </c>
      <c r="Y13982" s="217">
        <v>0.30199218487295099</v>
      </c>
    </row>
    <row r="13983" spans="2:25">
      <c r="B13983" s="217" t="s">
        <v>14153</v>
      </c>
      <c r="C13983" s="217" t="s">
        <v>11696</v>
      </c>
      <c r="D13983" s="217" t="s">
        <v>29</v>
      </c>
      <c r="E13983" s="217" t="s">
        <v>87</v>
      </c>
      <c r="F13983" s="217" t="s">
        <v>9</v>
      </c>
      <c r="G13983" s="217" t="s">
        <v>10</v>
      </c>
      <c r="H13983" s="217" t="s">
        <v>176</v>
      </c>
      <c r="I13983" s="217">
        <v>40</v>
      </c>
      <c r="J13983" s="217">
        <v>37</v>
      </c>
      <c r="K13983" s="217">
        <v>3</v>
      </c>
      <c r="L13983" s="217">
        <v>345</v>
      </c>
      <c r="M13983" s="217">
        <v>9910.2005793328499</v>
      </c>
      <c r="N13983" s="217">
        <v>4.0362452484985702</v>
      </c>
      <c r="O13983" s="217">
        <v>3.73352685486118</v>
      </c>
      <c r="P13983" s="217">
        <v>0.302718393637393</v>
      </c>
      <c r="Q13983" s="217">
        <v>4.0362452484985702</v>
      </c>
      <c r="R13983" s="217">
        <v>3.73352685486118</v>
      </c>
      <c r="S13983" s="217">
        <v>0.302718393637393</v>
      </c>
      <c r="T13983" s="217">
        <v>4.0362452484985702</v>
      </c>
      <c r="U13983" s="217">
        <v>3.73352685486118</v>
      </c>
      <c r="V13983" s="217">
        <v>0.302718393637393</v>
      </c>
      <c r="W13983" s="217">
        <v>4.0362452484985702</v>
      </c>
      <c r="X13983" s="217">
        <v>3.73352685486118</v>
      </c>
      <c r="Y13983" s="217">
        <v>0.302718393637393</v>
      </c>
    </row>
    <row r="13984" spans="2:25">
      <c r="B13984" s="217" t="s">
        <v>14154</v>
      </c>
      <c r="C13984" s="217" t="s">
        <v>11696</v>
      </c>
      <c r="D13984" s="217" t="s">
        <v>29</v>
      </c>
      <c r="E13984" s="217" t="s">
        <v>87</v>
      </c>
      <c r="F13984" s="217" t="s">
        <v>9</v>
      </c>
      <c r="G13984" s="217" t="s">
        <v>10</v>
      </c>
      <c r="H13984" s="217" t="s">
        <v>178</v>
      </c>
      <c r="I13984" s="217">
        <v>44</v>
      </c>
      <c r="J13984" s="217">
        <v>34</v>
      </c>
      <c r="K13984" s="217">
        <v>10</v>
      </c>
      <c r="L13984" s="217">
        <v>682</v>
      </c>
      <c r="M13984" s="217">
        <v>18665.222759557699</v>
      </c>
      <c r="N13984" s="217">
        <v>2.3573252013544499</v>
      </c>
      <c r="O13984" s="217">
        <v>1.8215694737738899</v>
      </c>
      <c r="P13984" s="217">
        <v>0.53575572758055701</v>
      </c>
      <c r="Q13984" s="217">
        <v>2.3573252013544499</v>
      </c>
      <c r="R13984" s="217">
        <v>1.8215694737738899</v>
      </c>
      <c r="S13984" s="217">
        <v>0.53575572758055701</v>
      </c>
      <c r="T13984" s="217">
        <v>2.3573252013544499</v>
      </c>
      <c r="U13984" s="217">
        <v>1.8215694737738899</v>
      </c>
      <c r="V13984" s="217">
        <v>0.53575572758055701</v>
      </c>
      <c r="W13984" s="217">
        <v>2.3573252013544499</v>
      </c>
      <c r="X13984" s="217">
        <v>1.8215694737738899</v>
      </c>
      <c r="Y13984" s="217">
        <v>0.53575572758055701</v>
      </c>
    </row>
    <row r="13985" spans="2:25">
      <c r="B13985" s="217" t="s">
        <v>14155</v>
      </c>
      <c r="C13985" s="217" t="s">
        <v>11696</v>
      </c>
      <c r="D13985" s="217" t="s">
        <v>29</v>
      </c>
      <c r="E13985" s="217" t="s">
        <v>87</v>
      </c>
      <c r="F13985" s="217" t="s">
        <v>9</v>
      </c>
      <c r="G13985" s="217" t="s">
        <v>10</v>
      </c>
      <c r="H13985" s="217" t="s">
        <v>5</v>
      </c>
      <c r="I13985" s="217">
        <v>138</v>
      </c>
      <c r="J13985" s="217">
        <v>120</v>
      </c>
      <c r="K13985" s="217">
        <v>18</v>
      </c>
      <c r="L13985" s="217">
        <v>1596</v>
      </c>
      <c r="M13985" s="217">
        <v>44150</v>
      </c>
      <c r="N13985" s="217">
        <v>3.12570781426954</v>
      </c>
      <c r="O13985" s="217">
        <v>2.7180067950169899</v>
      </c>
      <c r="P13985" s="217">
        <v>0.40770101925254798</v>
      </c>
      <c r="Q13985" s="217">
        <v>3.12570781426954</v>
      </c>
      <c r="R13985" s="217">
        <v>2.7180067950169899</v>
      </c>
      <c r="S13985" s="217">
        <v>0.40770101925254798</v>
      </c>
      <c r="T13985" s="217">
        <v>3.12570781426954</v>
      </c>
      <c r="U13985" s="217">
        <v>2.7180067950169899</v>
      </c>
      <c r="V13985" s="217">
        <v>0.40770101925254798</v>
      </c>
      <c r="W13985" s="217">
        <v>3.12570781426954</v>
      </c>
      <c r="X13985" s="217">
        <v>2.7180067950169899</v>
      </c>
      <c r="Y13985" s="217">
        <v>0.40770101925254798</v>
      </c>
    </row>
    <row r="13986" spans="2:25">
      <c r="B13986" s="217" t="s">
        <v>14156</v>
      </c>
      <c r="C13986" s="217" t="s">
        <v>11696</v>
      </c>
      <c r="D13986" s="217" t="s">
        <v>29</v>
      </c>
      <c r="E13986" s="217" t="s">
        <v>87</v>
      </c>
      <c r="F13986" s="217" t="s">
        <v>5</v>
      </c>
      <c r="G13986" s="217" t="s">
        <v>10</v>
      </c>
      <c r="H13986" s="217" t="s">
        <v>170</v>
      </c>
      <c r="I13986" s="217">
        <v>53</v>
      </c>
      <c r="J13986" s="217">
        <v>51</v>
      </c>
      <c r="K13986" s="217">
        <v>2</v>
      </c>
      <c r="L13986" s="217">
        <v>202</v>
      </c>
      <c r="M13986" s="217">
        <v>7506.2419521752099</v>
      </c>
      <c r="N13986" s="217">
        <v>7.0607902513242697</v>
      </c>
      <c r="O13986" s="217">
        <v>6.7943453361799602</v>
      </c>
      <c r="P13986" s="217">
        <v>0.26644491514431201</v>
      </c>
      <c r="Q13986" s="217">
        <v>7.0607902513242697</v>
      </c>
      <c r="R13986" s="217">
        <v>6.7943453361799602</v>
      </c>
      <c r="S13986" s="217">
        <v>0.26644491514431201</v>
      </c>
      <c r="T13986" s="217">
        <v>7.0607902513242697</v>
      </c>
      <c r="U13986" s="217">
        <v>6.7943453361799602</v>
      </c>
      <c r="V13986" s="217">
        <v>0.26644491514431201</v>
      </c>
      <c r="W13986" s="217">
        <v>7.0607902513242697</v>
      </c>
      <c r="X13986" s="217">
        <v>6.7943453361799602</v>
      </c>
      <c r="Y13986" s="217">
        <v>0.26644491514431201</v>
      </c>
    </row>
    <row r="13987" spans="2:25">
      <c r="B13987" s="217" t="s">
        <v>14157</v>
      </c>
      <c r="C13987" s="217" t="s">
        <v>11696</v>
      </c>
      <c r="D13987" s="217" t="s">
        <v>29</v>
      </c>
      <c r="E13987" s="217" t="s">
        <v>87</v>
      </c>
      <c r="F13987" s="217" t="s">
        <v>5</v>
      </c>
      <c r="G13987" s="217" t="s">
        <v>10</v>
      </c>
      <c r="H13987" s="217" t="s">
        <v>172</v>
      </c>
      <c r="I13987" s="217">
        <v>74</v>
      </c>
      <c r="J13987" s="217">
        <v>70</v>
      </c>
      <c r="K13987" s="217">
        <v>4</v>
      </c>
      <c r="L13987" s="217">
        <v>295</v>
      </c>
      <c r="M13987" s="217">
        <v>9641.8301557437208</v>
      </c>
      <c r="N13987" s="217">
        <v>7.6748914681843496</v>
      </c>
      <c r="O13987" s="217">
        <v>7.2600324699041101</v>
      </c>
      <c r="P13987" s="217">
        <v>0.41485899828023498</v>
      </c>
      <c r="Q13987" s="217">
        <v>7.6748914681843496</v>
      </c>
      <c r="R13987" s="217">
        <v>7.2600324699041101</v>
      </c>
      <c r="S13987" s="217">
        <v>0.41485899828023498</v>
      </c>
      <c r="T13987" s="217">
        <v>7.6748914681843496</v>
      </c>
      <c r="U13987" s="217">
        <v>7.2600324699041101</v>
      </c>
      <c r="V13987" s="217">
        <v>0.41485899828023498</v>
      </c>
      <c r="W13987" s="217">
        <v>7.6748914681843496</v>
      </c>
      <c r="X13987" s="217">
        <v>7.2600324699041101</v>
      </c>
      <c r="Y13987" s="217">
        <v>0.41485899828023498</v>
      </c>
    </row>
    <row r="13988" spans="2:25">
      <c r="B13988" s="217" t="s">
        <v>14158</v>
      </c>
      <c r="C13988" s="217" t="s">
        <v>11696</v>
      </c>
      <c r="D13988" s="217" t="s">
        <v>29</v>
      </c>
      <c r="E13988" s="217" t="s">
        <v>87</v>
      </c>
      <c r="F13988" s="217" t="s">
        <v>5</v>
      </c>
      <c r="G13988" s="217" t="s">
        <v>10</v>
      </c>
      <c r="H13988" s="217" t="s">
        <v>174</v>
      </c>
      <c r="I13988" s="217">
        <v>97</v>
      </c>
      <c r="J13988" s="217">
        <v>91</v>
      </c>
      <c r="K13988" s="217">
        <v>6</v>
      </c>
      <c r="L13988" s="217">
        <v>398</v>
      </c>
      <c r="M13988" s="217">
        <v>12673.344564250599</v>
      </c>
      <c r="N13988" s="217">
        <v>7.65385960337741</v>
      </c>
      <c r="O13988" s="217">
        <v>7.1804249887355098</v>
      </c>
      <c r="P13988" s="217">
        <v>0.47343461464190201</v>
      </c>
      <c r="Q13988" s="217">
        <v>7.65385960337741</v>
      </c>
      <c r="R13988" s="217">
        <v>7.1804249887355098</v>
      </c>
      <c r="S13988" s="217">
        <v>0.47343461464190201</v>
      </c>
      <c r="T13988" s="217">
        <v>7.65385960337741</v>
      </c>
      <c r="U13988" s="217">
        <v>7.1804249887355098</v>
      </c>
      <c r="V13988" s="217">
        <v>0.47343461464190201</v>
      </c>
      <c r="W13988" s="217">
        <v>7.65385960337741</v>
      </c>
      <c r="X13988" s="217">
        <v>7.1804249887355098</v>
      </c>
      <c r="Y13988" s="217">
        <v>0.47343461464190201</v>
      </c>
    </row>
    <row r="13989" spans="2:25">
      <c r="B13989" s="217" t="s">
        <v>14159</v>
      </c>
      <c r="C13989" s="217" t="s">
        <v>11696</v>
      </c>
      <c r="D13989" s="217" t="s">
        <v>29</v>
      </c>
      <c r="E13989" s="217" t="s">
        <v>87</v>
      </c>
      <c r="F13989" s="217" t="s">
        <v>5</v>
      </c>
      <c r="G13989" s="217" t="s">
        <v>10</v>
      </c>
      <c r="H13989" s="217" t="s">
        <v>176</v>
      </c>
      <c r="I13989" s="217">
        <v>193</v>
      </c>
      <c r="J13989" s="217">
        <v>185</v>
      </c>
      <c r="K13989" s="217">
        <v>8</v>
      </c>
      <c r="L13989" s="217">
        <v>548</v>
      </c>
      <c r="M13989" s="217">
        <v>19531.3254094066</v>
      </c>
      <c r="N13989" s="217">
        <v>9.8815618476689693</v>
      </c>
      <c r="O13989" s="217">
        <v>9.4719634291127406</v>
      </c>
      <c r="P13989" s="217">
        <v>0.40959841855622697</v>
      </c>
      <c r="Q13989" s="217">
        <v>9.8815618476689693</v>
      </c>
      <c r="R13989" s="217">
        <v>9.4719634291127406</v>
      </c>
      <c r="S13989" s="217">
        <v>0.40959841855622697</v>
      </c>
      <c r="T13989" s="217">
        <v>9.8815618476689693</v>
      </c>
      <c r="U13989" s="217">
        <v>9.4719634291127406</v>
      </c>
      <c r="V13989" s="217">
        <v>0.40959841855622697</v>
      </c>
      <c r="W13989" s="217">
        <v>9.8815618476689693</v>
      </c>
      <c r="X13989" s="217">
        <v>9.4719634291127406</v>
      </c>
      <c r="Y13989" s="217">
        <v>0.40959841855622697</v>
      </c>
    </row>
    <row r="13990" spans="2:25">
      <c r="B13990" s="217" t="s">
        <v>14160</v>
      </c>
      <c r="C13990" s="217" t="s">
        <v>11696</v>
      </c>
      <c r="D13990" s="217" t="s">
        <v>29</v>
      </c>
      <c r="E13990" s="217" t="s">
        <v>87</v>
      </c>
      <c r="F13990" s="217" t="s">
        <v>5</v>
      </c>
      <c r="G13990" s="217" t="s">
        <v>10</v>
      </c>
      <c r="H13990" s="217" t="s">
        <v>178</v>
      </c>
      <c r="I13990" s="217">
        <v>203</v>
      </c>
      <c r="J13990" s="217">
        <v>188</v>
      </c>
      <c r="K13990" s="217">
        <v>15</v>
      </c>
      <c r="L13990" s="217">
        <v>1104</v>
      </c>
      <c r="M13990" s="217">
        <v>36397.2579184239</v>
      </c>
      <c r="N13990" s="217">
        <v>5.5773432288492204</v>
      </c>
      <c r="O13990" s="217">
        <v>5.1652242710524803</v>
      </c>
      <c r="P13990" s="217">
        <v>0.41211895779674002</v>
      </c>
      <c r="Q13990" s="217">
        <v>5.5773432288492204</v>
      </c>
      <c r="R13990" s="217">
        <v>5.1652242710524803</v>
      </c>
      <c r="S13990" s="217">
        <v>0.41211895779674002</v>
      </c>
      <c r="T13990" s="217">
        <v>5.5773432288492204</v>
      </c>
      <c r="U13990" s="217">
        <v>5.1652242710524803</v>
      </c>
      <c r="V13990" s="217">
        <v>0.41211895779674002</v>
      </c>
      <c r="W13990" s="217">
        <v>5.5773432288492204</v>
      </c>
      <c r="X13990" s="217">
        <v>5.1652242710524803</v>
      </c>
      <c r="Y13990" s="217">
        <v>0.41211895779674002</v>
      </c>
    </row>
    <row r="13991" spans="2:25">
      <c r="B13991" s="217" t="s">
        <v>14161</v>
      </c>
      <c r="C13991" s="217" t="s">
        <v>11696</v>
      </c>
      <c r="D13991" s="217" t="s">
        <v>29</v>
      </c>
      <c r="E13991" s="217" t="s">
        <v>87</v>
      </c>
      <c r="F13991" s="217" t="s">
        <v>5</v>
      </c>
      <c r="G13991" s="217" t="s">
        <v>10</v>
      </c>
      <c r="H13991" s="217" t="s">
        <v>5</v>
      </c>
      <c r="I13991" s="217">
        <v>620</v>
      </c>
      <c r="J13991" s="217">
        <v>585</v>
      </c>
      <c r="K13991" s="217">
        <v>35</v>
      </c>
      <c r="L13991" s="217">
        <v>2551</v>
      </c>
      <c r="M13991" s="217">
        <v>85750</v>
      </c>
      <c r="N13991" s="217">
        <v>7.2303206997084501</v>
      </c>
      <c r="O13991" s="217">
        <v>6.8221574344023299</v>
      </c>
      <c r="P13991" s="217">
        <v>0.40816326530612201</v>
      </c>
      <c r="Q13991" s="217">
        <v>7.2303206997084501</v>
      </c>
      <c r="R13991" s="217">
        <v>6.8221574344023299</v>
      </c>
      <c r="S13991" s="217">
        <v>0.40816326530612201</v>
      </c>
      <c r="T13991" s="217">
        <v>7.2303206997084501</v>
      </c>
      <c r="U13991" s="217">
        <v>6.8221574344023299</v>
      </c>
      <c r="V13991" s="217">
        <v>0.40816326530612201</v>
      </c>
      <c r="W13991" s="217">
        <v>7.2303206997084501</v>
      </c>
      <c r="X13991" s="217">
        <v>6.8221574344023299</v>
      </c>
      <c r="Y13991" s="217">
        <v>0.40816326530612201</v>
      </c>
    </row>
    <row r="13992" spans="2:25">
      <c r="B13992" s="217" t="s">
        <v>14162</v>
      </c>
      <c r="C13992" s="217" t="s">
        <v>11696</v>
      </c>
      <c r="D13992" s="217" t="s">
        <v>29</v>
      </c>
      <c r="E13992" s="217" t="s">
        <v>87</v>
      </c>
      <c r="F13992" s="217" t="s">
        <v>12</v>
      </c>
      <c r="G13992" s="217" t="s">
        <v>49</v>
      </c>
      <c r="H13992" s="217" t="s">
        <v>170</v>
      </c>
      <c r="I13992" s="217">
        <v>206</v>
      </c>
      <c r="J13992" s="217">
        <v>201</v>
      </c>
      <c r="K13992" s="217">
        <v>5</v>
      </c>
      <c r="L13992" s="217">
        <v>417</v>
      </c>
      <c r="M13992" s="217">
        <v>24432.992467687902</v>
      </c>
      <c r="N13992" s="217">
        <v>8.4312226704293494</v>
      </c>
      <c r="O13992" s="217">
        <v>8.2265813434771804</v>
      </c>
      <c r="P13992" s="217">
        <v>0.20464132695216899</v>
      </c>
      <c r="Q13992" s="217">
        <v>8.4312226704293494</v>
      </c>
      <c r="R13992" s="217">
        <v>8.2265813434771804</v>
      </c>
      <c r="S13992" s="217">
        <v>0.20464132695216899</v>
      </c>
      <c r="T13992" s="217">
        <v>8.4312226704293494</v>
      </c>
      <c r="U13992" s="217">
        <v>8.2265813434771804</v>
      </c>
      <c r="V13992" s="217">
        <v>0.20464132695216899</v>
      </c>
      <c r="W13992" s="217">
        <v>8.4312226704293494</v>
      </c>
      <c r="X13992" s="217">
        <v>8.2265813434771804</v>
      </c>
      <c r="Y13992" s="217">
        <v>0.20464132695216899</v>
      </c>
    </row>
    <row r="13993" spans="2:25">
      <c r="B13993" s="217" t="s">
        <v>14163</v>
      </c>
      <c r="C13993" s="217" t="s">
        <v>11696</v>
      </c>
      <c r="D13993" s="217" t="s">
        <v>29</v>
      </c>
      <c r="E13993" s="217" t="s">
        <v>87</v>
      </c>
      <c r="F13993" s="217" t="s">
        <v>12</v>
      </c>
      <c r="G13993" s="217" t="s">
        <v>49</v>
      </c>
      <c r="H13993" s="217" t="s">
        <v>172</v>
      </c>
      <c r="I13993" s="217">
        <v>211</v>
      </c>
      <c r="J13993" s="217">
        <v>206</v>
      </c>
      <c r="K13993" s="217">
        <v>5</v>
      </c>
      <c r="L13993" s="217">
        <v>348</v>
      </c>
      <c r="M13993" s="217">
        <v>22124.884822435299</v>
      </c>
      <c r="N13993" s="217">
        <v>9.5367728100459797</v>
      </c>
      <c r="O13993" s="217">
        <v>9.3107829330306693</v>
      </c>
      <c r="P13993" s="217">
        <v>0.22598987701530801</v>
      </c>
      <c r="Q13993" s="217">
        <v>9.5367728100459797</v>
      </c>
      <c r="R13993" s="217">
        <v>9.3107829330306693</v>
      </c>
      <c r="S13993" s="217">
        <v>0.22598987701530801</v>
      </c>
      <c r="T13993" s="217">
        <v>9.5367728100459797</v>
      </c>
      <c r="U13993" s="217">
        <v>9.3107829330306693</v>
      </c>
      <c r="V13993" s="217">
        <v>0.22598987701530801</v>
      </c>
      <c r="W13993" s="217">
        <v>9.5367728100459797</v>
      </c>
      <c r="X13993" s="217">
        <v>9.3107829330306693</v>
      </c>
      <c r="Y13993" s="217">
        <v>0.22598987701530801</v>
      </c>
    </row>
    <row r="13994" spans="2:25">
      <c r="B13994" s="217" t="s">
        <v>14164</v>
      </c>
      <c r="C13994" s="217" t="s">
        <v>11696</v>
      </c>
      <c r="D13994" s="217" t="s">
        <v>29</v>
      </c>
      <c r="E13994" s="217" t="s">
        <v>87</v>
      </c>
      <c r="F13994" s="217" t="s">
        <v>12</v>
      </c>
      <c r="G13994" s="217" t="s">
        <v>49</v>
      </c>
      <c r="H13994" s="217" t="s">
        <v>174</v>
      </c>
      <c r="I13994" s="217">
        <v>296</v>
      </c>
      <c r="J13994" s="217">
        <v>286</v>
      </c>
      <c r="K13994" s="217">
        <v>10</v>
      </c>
      <c r="L13994" s="217">
        <v>368</v>
      </c>
      <c r="M13994" s="217">
        <v>20395.605081730999</v>
      </c>
      <c r="N13994" s="217">
        <v>14.5129305462546</v>
      </c>
      <c r="O13994" s="217">
        <v>14.022628838610901</v>
      </c>
      <c r="P13994" s="217">
        <v>0.49030170764373698</v>
      </c>
      <c r="Q13994" s="217">
        <v>14.5129305462546</v>
      </c>
      <c r="R13994" s="217">
        <v>14.022628838610901</v>
      </c>
      <c r="S13994" s="217">
        <v>0.49030170764373698</v>
      </c>
      <c r="T13994" s="217">
        <v>14.5129305462546</v>
      </c>
      <c r="U13994" s="217">
        <v>14.022628838610901</v>
      </c>
      <c r="V13994" s="217">
        <v>0.49030170764373698</v>
      </c>
      <c r="W13994" s="217">
        <v>14.5129305462546</v>
      </c>
      <c r="X13994" s="217">
        <v>14.022628838610901</v>
      </c>
      <c r="Y13994" s="217">
        <v>0.49030170764373698</v>
      </c>
    </row>
    <row r="13995" spans="2:25">
      <c r="B13995" s="217" t="s">
        <v>14165</v>
      </c>
      <c r="C13995" s="217" t="s">
        <v>11696</v>
      </c>
      <c r="D13995" s="217" t="s">
        <v>29</v>
      </c>
      <c r="E13995" s="217" t="s">
        <v>87</v>
      </c>
      <c r="F13995" s="217" t="s">
        <v>12</v>
      </c>
      <c r="G13995" s="217" t="s">
        <v>49</v>
      </c>
      <c r="H13995" s="217" t="s">
        <v>176</v>
      </c>
      <c r="I13995" s="217">
        <v>240</v>
      </c>
      <c r="J13995" s="217">
        <v>232</v>
      </c>
      <c r="K13995" s="217">
        <v>8</v>
      </c>
      <c r="L13995" s="217">
        <v>349</v>
      </c>
      <c r="M13995" s="217">
        <v>20070.631544429099</v>
      </c>
      <c r="N13995" s="217">
        <v>11.957770211103099</v>
      </c>
      <c r="O13995" s="217">
        <v>11.559177870733</v>
      </c>
      <c r="P13995" s="217">
        <v>0.39859234037010299</v>
      </c>
      <c r="Q13995" s="217">
        <v>11.957770211103099</v>
      </c>
      <c r="R13995" s="217">
        <v>11.559177870733</v>
      </c>
      <c r="S13995" s="217">
        <v>0.39859234037010299</v>
      </c>
      <c r="T13995" s="217">
        <v>11.957770211103099</v>
      </c>
      <c r="U13995" s="217">
        <v>11.559177870733</v>
      </c>
      <c r="V13995" s="217">
        <v>0.39859234037010299</v>
      </c>
      <c r="W13995" s="217">
        <v>11.957770211103099</v>
      </c>
      <c r="X13995" s="217">
        <v>11.559177870733</v>
      </c>
      <c r="Y13995" s="217">
        <v>0.39859234037010299</v>
      </c>
    </row>
    <row r="13996" spans="2:25">
      <c r="B13996" s="217" t="s">
        <v>14166</v>
      </c>
      <c r="C13996" s="217" t="s">
        <v>11696</v>
      </c>
      <c r="D13996" s="217" t="s">
        <v>29</v>
      </c>
      <c r="E13996" s="217" t="s">
        <v>87</v>
      </c>
      <c r="F13996" s="217" t="s">
        <v>12</v>
      </c>
      <c r="G13996" s="217" t="s">
        <v>49</v>
      </c>
      <c r="H13996" s="217" t="s">
        <v>178</v>
      </c>
      <c r="I13996" s="217">
        <v>157</v>
      </c>
      <c r="J13996" s="217">
        <v>155</v>
      </c>
      <c r="K13996" s="217">
        <v>2</v>
      </c>
      <c r="L13996" s="217">
        <v>208</v>
      </c>
      <c r="M13996" s="217">
        <v>12740.886083716699</v>
      </c>
      <c r="N13996" s="217">
        <v>12.322533846421599</v>
      </c>
      <c r="O13996" s="217">
        <v>12.165558892964</v>
      </c>
      <c r="P13996" s="217">
        <v>0.15697495345759899</v>
      </c>
      <c r="Q13996" s="217">
        <v>12.322533846421599</v>
      </c>
      <c r="R13996" s="217">
        <v>12.165558892964</v>
      </c>
      <c r="S13996" s="217">
        <v>0.15697495345759899</v>
      </c>
      <c r="T13996" s="217">
        <v>12.322533846421599</v>
      </c>
      <c r="U13996" s="217">
        <v>12.165558892964</v>
      </c>
      <c r="V13996" s="217">
        <v>0.15697495345759899</v>
      </c>
      <c r="W13996" s="217">
        <v>12.322533846421599</v>
      </c>
      <c r="X13996" s="217">
        <v>12.165558892964</v>
      </c>
      <c r="Y13996" s="217">
        <v>0.15697495345759899</v>
      </c>
    </row>
    <row r="13997" spans="2:25">
      <c r="B13997" s="217" t="s">
        <v>14167</v>
      </c>
      <c r="C13997" s="217" t="s">
        <v>11696</v>
      </c>
      <c r="D13997" s="217" t="s">
        <v>29</v>
      </c>
      <c r="E13997" s="217" t="s">
        <v>87</v>
      </c>
      <c r="F13997" s="217" t="s">
        <v>12</v>
      </c>
      <c r="G13997" s="217" t="s">
        <v>49</v>
      </c>
      <c r="H13997" s="217" t="s">
        <v>5</v>
      </c>
      <c r="I13997" s="217">
        <v>1110</v>
      </c>
      <c r="J13997" s="217">
        <v>1080</v>
      </c>
      <c r="K13997" s="217">
        <v>30</v>
      </c>
      <c r="L13997" s="217">
        <v>1690</v>
      </c>
      <c r="M13997" s="217">
        <v>99765</v>
      </c>
      <c r="N13997" s="217">
        <v>11.1261464441437</v>
      </c>
      <c r="O13997" s="217">
        <v>10.8254397834912</v>
      </c>
      <c r="P13997" s="217">
        <v>0.30070666065253299</v>
      </c>
      <c r="Q13997" s="217">
        <v>11.1261464441437</v>
      </c>
      <c r="R13997" s="217">
        <v>10.8254397834912</v>
      </c>
      <c r="S13997" s="217">
        <v>0.30070666065253299</v>
      </c>
      <c r="T13997" s="217">
        <v>11.1261464441437</v>
      </c>
      <c r="U13997" s="217">
        <v>10.8254397834912</v>
      </c>
      <c r="V13997" s="217">
        <v>0.30070666065253299</v>
      </c>
      <c r="W13997" s="217">
        <v>11.1261464441437</v>
      </c>
      <c r="X13997" s="217">
        <v>10.8254397834912</v>
      </c>
      <c r="Y13997" s="217">
        <v>0.30070666065253299</v>
      </c>
    </row>
    <row r="13998" spans="2:25">
      <c r="B13998" s="217" t="s">
        <v>14168</v>
      </c>
      <c r="C13998" s="217" t="s">
        <v>11696</v>
      </c>
      <c r="D13998" s="217" t="s">
        <v>29</v>
      </c>
      <c r="E13998" s="217" t="s">
        <v>87</v>
      </c>
      <c r="F13998" s="217" t="s">
        <v>9</v>
      </c>
      <c r="G13998" s="217" t="s">
        <v>49</v>
      </c>
      <c r="H13998" s="217" t="s">
        <v>170</v>
      </c>
      <c r="I13998" s="217">
        <v>63</v>
      </c>
      <c r="J13998" s="217">
        <v>60</v>
      </c>
      <c r="K13998" s="217">
        <v>3</v>
      </c>
      <c r="L13998" s="217">
        <v>701</v>
      </c>
      <c r="M13998" s="217">
        <v>25927.784486220698</v>
      </c>
      <c r="N13998" s="217">
        <v>2.4298258122857099</v>
      </c>
      <c r="O13998" s="217">
        <v>2.31411982122449</v>
      </c>
      <c r="P13998" s="217">
        <v>0.11570599106122401</v>
      </c>
      <c r="Q13998" s="217">
        <v>2.4298258122857099</v>
      </c>
      <c r="R13998" s="217">
        <v>2.31411982122449</v>
      </c>
      <c r="S13998" s="217">
        <v>0.11570599106122401</v>
      </c>
      <c r="T13998" s="217">
        <v>2.4298258122857099</v>
      </c>
      <c r="U13998" s="217">
        <v>2.31411982122449</v>
      </c>
      <c r="V13998" s="217">
        <v>0.11570599106122401</v>
      </c>
      <c r="W13998" s="217">
        <v>2.4298258122857099</v>
      </c>
      <c r="X13998" s="217">
        <v>2.31411982122449</v>
      </c>
      <c r="Y13998" s="217">
        <v>0.11570599106122401</v>
      </c>
    </row>
    <row r="13999" spans="2:25">
      <c r="B13999" s="217" t="s">
        <v>14169</v>
      </c>
      <c r="C13999" s="217" t="s">
        <v>11696</v>
      </c>
      <c r="D13999" s="217" t="s">
        <v>29</v>
      </c>
      <c r="E13999" s="217" t="s">
        <v>87</v>
      </c>
      <c r="F13999" s="217" t="s">
        <v>9</v>
      </c>
      <c r="G13999" s="217" t="s">
        <v>49</v>
      </c>
      <c r="H13999" s="217" t="s">
        <v>172</v>
      </c>
      <c r="I13999" s="217">
        <v>66</v>
      </c>
      <c r="J13999" s="217">
        <v>63</v>
      </c>
      <c r="K13999" s="217">
        <v>3</v>
      </c>
      <c r="L13999" s="217">
        <v>680</v>
      </c>
      <c r="M13999" s="217">
        <v>23348.218855774699</v>
      </c>
      <c r="N13999" s="217">
        <v>2.82676808915024</v>
      </c>
      <c r="O13999" s="217">
        <v>2.6982786305525002</v>
      </c>
      <c r="P13999" s="217">
        <v>0.128489458597738</v>
      </c>
      <c r="Q13999" s="217">
        <v>2.82676808915024</v>
      </c>
      <c r="R13999" s="217">
        <v>2.6982786305525002</v>
      </c>
      <c r="S13999" s="217">
        <v>0.128489458597738</v>
      </c>
      <c r="T13999" s="217">
        <v>2.82676808915024</v>
      </c>
      <c r="U13999" s="217">
        <v>2.6982786305525002</v>
      </c>
      <c r="V13999" s="217">
        <v>0.128489458597738</v>
      </c>
      <c r="W13999" s="217">
        <v>2.82676808915024</v>
      </c>
      <c r="X13999" s="217">
        <v>2.6982786305525002</v>
      </c>
      <c r="Y13999" s="217">
        <v>0.128489458597738</v>
      </c>
    </row>
    <row r="14000" spans="2:25">
      <c r="B14000" s="217" t="s">
        <v>14170</v>
      </c>
      <c r="C14000" s="217" t="s">
        <v>11696</v>
      </c>
      <c r="D14000" s="217" t="s">
        <v>29</v>
      </c>
      <c r="E14000" s="217" t="s">
        <v>87</v>
      </c>
      <c r="F14000" s="217" t="s">
        <v>9</v>
      </c>
      <c r="G14000" s="217" t="s">
        <v>49</v>
      </c>
      <c r="H14000" s="217" t="s">
        <v>174</v>
      </c>
      <c r="I14000" s="217">
        <v>56</v>
      </c>
      <c r="J14000" s="217">
        <v>50</v>
      </c>
      <c r="K14000" s="217">
        <v>6</v>
      </c>
      <c r="L14000" s="217">
        <v>622</v>
      </c>
      <c r="M14000" s="217">
        <v>21736.845788574799</v>
      </c>
      <c r="N14000" s="217">
        <v>2.5762707498911501</v>
      </c>
      <c r="O14000" s="217">
        <v>2.3002417409742399</v>
      </c>
      <c r="P14000" s="217">
        <v>0.27602900891690901</v>
      </c>
      <c r="Q14000" s="217">
        <v>2.5762707498911501</v>
      </c>
      <c r="R14000" s="217">
        <v>2.3002417409742399</v>
      </c>
      <c r="S14000" s="217">
        <v>0.27602900891690901</v>
      </c>
      <c r="T14000" s="217">
        <v>2.5762707498911501</v>
      </c>
      <c r="U14000" s="217">
        <v>2.3002417409742399</v>
      </c>
      <c r="V14000" s="217">
        <v>0.27602900891690901</v>
      </c>
      <c r="W14000" s="217">
        <v>2.5762707498911501</v>
      </c>
      <c r="X14000" s="217">
        <v>2.3002417409742399</v>
      </c>
      <c r="Y14000" s="217">
        <v>0.27602900891690901</v>
      </c>
    </row>
    <row r="14001" spans="2:25">
      <c r="B14001" s="217" t="s">
        <v>14171</v>
      </c>
      <c r="C14001" s="217" t="s">
        <v>11696</v>
      </c>
      <c r="D14001" s="217" t="s">
        <v>29</v>
      </c>
      <c r="E14001" s="217" t="s">
        <v>87</v>
      </c>
      <c r="F14001" s="217" t="s">
        <v>9</v>
      </c>
      <c r="G14001" s="217" t="s">
        <v>49</v>
      </c>
      <c r="H14001" s="217" t="s">
        <v>176</v>
      </c>
      <c r="I14001" s="217">
        <v>52</v>
      </c>
      <c r="J14001" s="217">
        <v>48</v>
      </c>
      <c r="K14001" s="217">
        <v>4</v>
      </c>
      <c r="L14001" s="217">
        <v>588</v>
      </c>
      <c r="M14001" s="217">
        <v>20488.695582889199</v>
      </c>
      <c r="N14001" s="217">
        <v>2.5379848995085301</v>
      </c>
      <c r="O14001" s="217">
        <v>2.3427552918540302</v>
      </c>
      <c r="P14001" s="217">
        <v>0.19522960765450301</v>
      </c>
      <c r="Q14001" s="217">
        <v>2.5379848995085301</v>
      </c>
      <c r="R14001" s="217">
        <v>2.3427552918540302</v>
      </c>
      <c r="S14001" s="217">
        <v>0.19522960765450301</v>
      </c>
      <c r="T14001" s="217">
        <v>2.5379848995085301</v>
      </c>
      <c r="U14001" s="217">
        <v>2.3427552918540302</v>
      </c>
      <c r="V14001" s="217">
        <v>0.19522960765450301</v>
      </c>
      <c r="W14001" s="217">
        <v>2.5379848995085301</v>
      </c>
      <c r="X14001" s="217">
        <v>2.3427552918540302</v>
      </c>
      <c r="Y14001" s="217">
        <v>0.19522960765450301</v>
      </c>
    </row>
    <row r="14002" spans="2:25">
      <c r="B14002" s="217" t="s">
        <v>14172</v>
      </c>
      <c r="C14002" s="217" t="s">
        <v>11696</v>
      </c>
      <c r="D14002" s="217" t="s">
        <v>29</v>
      </c>
      <c r="E14002" s="217" t="s">
        <v>87</v>
      </c>
      <c r="F14002" s="217" t="s">
        <v>9</v>
      </c>
      <c r="G14002" s="217" t="s">
        <v>49</v>
      </c>
      <c r="H14002" s="217" t="s">
        <v>178</v>
      </c>
      <c r="I14002" s="217">
        <v>41</v>
      </c>
      <c r="J14002" s="217">
        <v>39</v>
      </c>
      <c r="K14002" s="217">
        <v>2</v>
      </c>
      <c r="L14002" s="217">
        <v>343</v>
      </c>
      <c r="M14002" s="217">
        <v>13393.4552865405</v>
      </c>
      <c r="N14002" s="217">
        <v>3.0611966160220101</v>
      </c>
      <c r="O14002" s="217">
        <v>2.9118699518258202</v>
      </c>
      <c r="P14002" s="217">
        <v>0.149326664196196</v>
      </c>
      <c r="Q14002" s="217">
        <v>3.0611966160220101</v>
      </c>
      <c r="R14002" s="217">
        <v>2.9118699518258202</v>
      </c>
      <c r="S14002" s="217">
        <v>0.149326664196196</v>
      </c>
      <c r="T14002" s="217">
        <v>3.0611966160220101</v>
      </c>
      <c r="U14002" s="217">
        <v>2.9118699518258202</v>
      </c>
      <c r="V14002" s="217">
        <v>0.149326664196196</v>
      </c>
      <c r="W14002" s="217">
        <v>3.0611966160220101</v>
      </c>
      <c r="X14002" s="217">
        <v>2.9118699518258202</v>
      </c>
      <c r="Y14002" s="217">
        <v>0.149326664196196</v>
      </c>
    </row>
    <row r="14003" spans="2:25">
      <c r="B14003" s="217" t="s">
        <v>14173</v>
      </c>
      <c r="C14003" s="217" t="s">
        <v>11696</v>
      </c>
      <c r="D14003" s="217" t="s">
        <v>29</v>
      </c>
      <c r="E14003" s="217" t="s">
        <v>87</v>
      </c>
      <c r="F14003" s="217" t="s">
        <v>9</v>
      </c>
      <c r="G14003" s="217" t="s">
        <v>49</v>
      </c>
      <c r="H14003" s="217" t="s">
        <v>5</v>
      </c>
      <c r="I14003" s="217">
        <v>278</v>
      </c>
      <c r="J14003" s="217">
        <v>260</v>
      </c>
      <c r="K14003" s="217">
        <v>18</v>
      </c>
      <c r="L14003" s="217">
        <v>2934</v>
      </c>
      <c r="M14003" s="217">
        <v>104895</v>
      </c>
      <c r="N14003" s="217">
        <v>2.6502693169359799</v>
      </c>
      <c r="O14003" s="217">
        <v>2.4786691453358101</v>
      </c>
      <c r="P14003" s="217">
        <v>0.17160017160017199</v>
      </c>
      <c r="Q14003" s="217">
        <v>2.6502693169359799</v>
      </c>
      <c r="R14003" s="217">
        <v>2.4786691453358101</v>
      </c>
      <c r="S14003" s="217">
        <v>0.17160017160017199</v>
      </c>
      <c r="T14003" s="217">
        <v>2.6502693169359799</v>
      </c>
      <c r="U14003" s="217">
        <v>2.4786691453358101</v>
      </c>
      <c r="V14003" s="217">
        <v>0.17160017160017199</v>
      </c>
      <c r="W14003" s="217">
        <v>2.6502693169359799</v>
      </c>
      <c r="X14003" s="217">
        <v>2.4786691453358101</v>
      </c>
      <c r="Y14003" s="217">
        <v>0.17160017160017199</v>
      </c>
    </row>
    <row r="14004" spans="2:25">
      <c r="B14004" s="217" t="s">
        <v>14174</v>
      </c>
      <c r="C14004" s="217" t="s">
        <v>11696</v>
      </c>
      <c r="D14004" s="217" t="s">
        <v>29</v>
      </c>
      <c r="E14004" s="217" t="s">
        <v>87</v>
      </c>
      <c r="F14004" s="217" t="s">
        <v>5</v>
      </c>
      <c r="G14004" s="217" t="s">
        <v>49</v>
      </c>
      <c r="H14004" s="217" t="s">
        <v>170</v>
      </c>
      <c r="I14004" s="217">
        <v>275</v>
      </c>
      <c r="J14004" s="217">
        <v>267</v>
      </c>
      <c r="K14004" s="217">
        <v>8</v>
      </c>
      <c r="L14004" s="217">
        <v>1119</v>
      </c>
      <c r="M14004" s="217">
        <v>50360.7769539086</v>
      </c>
      <c r="N14004" s="217">
        <v>5.4605988357107096</v>
      </c>
      <c r="O14004" s="217">
        <v>5.30174505139912</v>
      </c>
      <c r="P14004" s="217">
        <v>0.15885378431158401</v>
      </c>
      <c r="Q14004" s="217">
        <v>5.4605988357107096</v>
      </c>
      <c r="R14004" s="217">
        <v>5.30174505139912</v>
      </c>
      <c r="S14004" s="217">
        <v>0.15885378431158401</v>
      </c>
      <c r="T14004" s="217">
        <v>5.4605988357107096</v>
      </c>
      <c r="U14004" s="217">
        <v>5.30174505139912</v>
      </c>
      <c r="V14004" s="217">
        <v>0.15885378431158401</v>
      </c>
      <c r="W14004" s="217">
        <v>5.4605988357107096</v>
      </c>
      <c r="X14004" s="217">
        <v>5.30174505139912</v>
      </c>
      <c r="Y14004" s="217">
        <v>0.15885378431158401</v>
      </c>
    </row>
    <row r="14005" spans="2:25">
      <c r="B14005" s="217" t="s">
        <v>14175</v>
      </c>
      <c r="C14005" s="217" t="s">
        <v>11696</v>
      </c>
      <c r="D14005" s="217" t="s">
        <v>29</v>
      </c>
      <c r="E14005" s="217" t="s">
        <v>87</v>
      </c>
      <c r="F14005" s="217" t="s">
        <v>5</v>
      </c>
      <c r="G14005" s="217" t="s">
        <v>49</v>
      </c>
      <c r="H14005" s="217" t="s">
        <v>172</v>
      </c>
      <c r="I14005" s="217">
        <v>280</v>
      </c>
      <c r="J14005" s="217">
        <v>272</v>
      </c>
      <c r="K14005" s="217">
        <v>8</v>
      </c>
      <c r="L14005" s="217">
        <v>1028</v>
      </c>
      <c r="M14005" s="217">
        <v>45473.1036782101</v>
      </c>
      <c r="N14005" s="217">
        <v>6.1574860159406999</v>
      </c>
      <c r="O14005" s="217">
        <v>5.9815578440566801</v>
      </c>
      <c r="P14005" s="217">
        <v>0.17592817188401999</v>
      </c>
      <c r="Q14005" s="217">
        <v>6.1574860159406999</v>
      </c>
      <c r="R14005" s="217">
        <v>5.9815578440566801</v>
      </c>
      <c r="S14005" s="217">
        <v>0.17592817188401999</v>
      </c>
      <c r="T14005" s="217">
        <v>6.1574860159406999</v>
      </c>
      <c r="U14005" s="217">
        <v>5.9815578440566801</v>
      </c>
      <c r="V14005" s="217">
        <v>0.17592817188401999</v>
      </c>
      <c r="W14005" s="217">
        <v>6.1574860159406999</v>
      </c>
      <c r="X14005" s="217">
        <v>5.9815578440566801</v>
      </c>
      <c r="Y14005" s="217">
        <v>0.17592817188401999</v>
      </c>
    </row>
    <row r="14006" spans="2:25">
      <c r="B14006" s="217" t="s">
        <v>14176</v>
      </c>
      <c r="C14006" s="217" t="s">
        <v>11696</v>
      </c>
      <c r="D14006" s="217" t="s">
        <v>29</v>
      </c>
      <c r="E14006" s="217" t="s">
        <v>87</v>
      </c>
      <c r="F14006" s="217" t="s">
        <v>5</v>
      </c>
      <c r="G14006" s="217" t="s">
        <v>49</v>
      </c>
      <c r="H14006" s="217" t="s">
        <v>174</v>
      </c>
      <c r="I14006" s="217">
        <v>352</v>
      </c>
      <c r="J14006" s="217">
        <v>336</v>
      </c>
      <c r="K14006" s="217">
        <v>16</v>
      </c>
      <c r="L14006" s="217">
        <v>991</v>
      </c>
      <c r="M14006" s="217">
        <v>42132.450870305802</v>
      </c>
      <c r="N14006" s="217">
        <v>8.3546053630619195</v>
      </c>
      <c r="O14006" s="217">
        <v>7.97485057383183</v>
      </c>
      <c r="P14006" s="217">
        <v>0.37975478923008699</v>
      </c>
      <c r="Q14006" s="217">
        <v>8.3546053630619195</v>
      </c>
      <c r="R14006" s="217">
        <v>7.97485057383183</v>
      </c>
      <c r="S14006" s="217">
        <v>0.37975478923008699</v>
      </c>
      <c r="T14006" s="217">
        <v>8.3546053630619195</v>
      </c>
      <c r="U14006" s="217">
        <v>7.97485057383183</v>
      </c>
      <c r="V14006" s="217">
        <v>0.37975478923008699</v>
      </c>
      <c r="W14006" s="217">
        <v>8.3546053630619195</v>
      </c>
      <c r="X14006" s="217">
        <v>7.97485057383183</v>
      </c>
      <c r="Y14006" s="217">
        <v>0.37975478923008699</v>
      </c>
    </row>
    <row r="14007" spans="2:25">
      <c r="B14007" s="217" t="s">
        <v>14177</v>
      </c>
      <c r="C14007" s="217" t="s">
        <v>11696</v>
      </c>
      <c r="D14007" s="217" t="s">
        <v>29</v>
      </c>
      <c r="E14007" s="217" t="s">
        <v>87</v>
      </c>
      <c r="F14007" s="217" t="s">
        <v>5</v>
      </c>
      <c r="G14007" s="217" t="s">
        <v>49</v>
      </c>
      <c r="H14007" s="217" t="s">
        <v>176</v>
      </c>
      <c r="I14007" s="217">
        <v>294</v>
      </c>
      <c r="J14007" s="217">
        <v>282</v>
      </c>
      <c r="K14007" s="217">
        <v>12</v>
      </c>
      <c r="L14007" s="217">
        <v>938</v>
      </c>
      <c r="M14007" s="217">
        <v>40559.327127318298</v>
      </c>
      <c r="N14007" s="217">
        <v>7.2486409618462204</v>
      </c>
      <c r="O14007" s="217">
        <v>6.9527780654443303</v>
      </c>
      <c r="P14007" s="217">
        <v>0.29586289640188701</v>
      </c>
      <c r="Q14007" s="217">
        <v>7.2486409618462204</v>
      </c>
      <c r="R14007" s="217">
        <v>6.9527780654443303</v>
      </c>
      <c r="S14007" s="217">
        <v>0.29586289640188701</v>
      </c>
      <c r="T14007" s="217">
        <v>7.2486409618462204</v>
      </c>
      <c r="U14007" s="217">
        <v>6.9527780654443303</v>
      </c>
      <c r="V14007" s="217">
        <v>0.29586289640188701</v>
      </c>
      <c r="W14007" s="217">
        <v>7.2486409618462204</v>
      </c>
      <c r="X14007" s="217">
        <v>6.9527780654443303</v>
      </c>
      <c r="Y14007" s="217">
        <v>0.29586289640188701</v>
      </c>
    </row>
    <row r="14008" spans="2:25">
      <c r="B14008" s="217" t="s">
        <v>14178</v>
      </c>
      <c r="C14008" s="217" t="s">
        <v>11696</v>
      </c>
      <c r="D14008" s="217" t="s">
        <v>29</v>
      </c>
      <c r="E14008" s="217" t="s">
        <v>87</v>
      </c>
      <c r="F14008" s="217" t="s">
        <v>5</v>
      </c>
      <c r="G14008" s="217" t="s">
        <v>49</v>
      </c>
      <c r="H14008" s="217" t="s">
        <v>178</v>
      </c>
      <c r="I14008" s="217">
        <v>199</v>
      </c>
      <c r="J14008" s="217">
        <v>195</v>
      </c>
      <c r="K14008" s="217">
        <v>4</v>
      </c>
      <c r="L14008" s="217">
        <v>552</v>
      </c>
      <c r="M14008" s="217">
        <v>26134.3413702572</v>
      </c>
      <c r="N14008" s="217">
        <v>7.6145022053808704</v>
      </c>
      <c r="O14008" s="217">
        <v>7.4614468846696997</v>
      </c>
      <c r="P14008" s="217">
        <v>0.153055320711173</v>
      </c>
      <c r="Q14008" s="217">
        <v>7.6145022053808704</v>
      </c>
      <c r="R14008" s="217">
        <v>7.4614468846696997</v>
      </c>
      <c r="S14008" s="217">
        <v>0.153055320711173</v>
      </c>
      <c r="T14008" s="217">
        <v>7.6145022053808704</v>
      </c>
      <c r="U14008" s="217">
        <v>7.4614468846696997</v>
      </c>
      <c r="V14008" s="217">
        <v>0.153055320711173</v>
      </c>
      <c r="W14008" s="217">
        <v>7.6145022053808704</v>
      </c>
      <c r="X14008" s="217">
        <v>7.4614468846696997</v>
      </c>
      <c r="Y14008" s="217">
        <v>0.153055320711173</v>
      </c>
    </row>
    <row r="14009" spans="2:25">
      <c r="B14009" s="217" t="s">
        <v>14179</v>
      </c>
      <c r="C14009" s="217" t="s">
        <v>11696</v>
      </c>
      <c r="D14009" s="217" t="s">
        <v>29</v>
      </c>
      <c r="E14009" s="217" t="s">
        <v>87</v>
      </c>
      <c r="F14009" s="217" t="s">
        <v>5</v>
      </c>
      <c r="G14009" s="217" t="s">
        <v>49</v>
      </c>
      <c r="H14009" s="217" t="s">
        <v>5</v>
      </c>
      <c r="I14009" s="217">
        <v>1400</v>
      </c>
      <c r="J14009" s="217">
        <v>1352</v>
      </c>
      <c r="K14009" s="217">
        <v>48</v>
      </c>
      <c r="L14009" s="217">
        <v>4628</v>
      </c>
      <c r="M14009" s="217">
        <v>204660</v>
      </c>
      <c r="N14009" s="217">
        <v>6.8406137007720096</v>
      </c>
      <c r="O14009" s="217">
        <v>6.6060783738884004</v>
      </c>
      <c r="P14009" s="217">
        <v>0.23453532688361201</v>
      </c>
      <c r="Q14009" s="217">
        <v>6.8406137007720096</v>
      </c>
      <c r="R14009" s="217">
        <v>6.6060783738884004</v>
      </c>
      <c r="S14009" s="217">
        <v>0.23453532688361201</v>
      </c>
      <c r="T14009" s="217">
        <v>6.8406137007720096</v>
      </c>
      <c r="U14009" s="217">
        <v>6.6060783738884004</v>
      </c>
      <c r="V14009" s="217">
        <v>0.23453532688361201</v>
      </c>
      <c r="W14009" s="217">
        <v>6.8406137007720096</v>
      </c>
      <c r="X14009" s="217">
        <v>6.6060783738884004</v>
      </c>
      <c r="Y14009" s="217">
        <v>0.23453532688361201</v>
      </c>
    </row>
    <row r="14010" spans="2:25">
      <c r="B14010" s="217" t="s">
        <v>14180</v>
      </c>
      <c r="C14010" s="217" t="s">
        <v>11696</v>
      </c>
      <c r="D14010" s="217" t="s">
        <v>29</v>
      </c>
      <c r="E14010" s="217" t="s">
        <v>87</v>
      </c>
      <c r="F14010" s="217" t="s">
        <v>12</v>
      </c>
      <c r="G14010" s="217" t="s">
        <v>13</v>
      </c>
      <c r="H14010" s="217" t="s">
        <v>170</v>
      </c>
      <c r="I14010" s="217">
        <v>9</v>
      </c>
      <c r="J14010" s="217">
        <v>9</v>
      </c>
      <c r="K14010" s="217">
        <v>0</v>
      </c>
      <c r="L14010" s="217">
        <v>10</v>
      </c>
      <c r="M14010" s="217">
        <v>823.34043749254101</v>
      </c>
      <c r="N14010" s="217">
        <v>10.9310797698814</v>
      </c>
      <c r="O14010" s="217">
        <v>10.9310797698814</v>
      </c>
      <c r="P14010" s="217">
        <v>0</v>
      </c>
      <c r="Q14010" s="217">
        <v>10.9310797698814</v>
      </c>
      <c r="R14010" s="217">
        <v>10.9310797698814</v>
      </c>
      <c r="S14010" s="217">
        <v>0</v>
      </c>
      <c r="T14010" s="217">
        <v>10.9310797698814</v>
      </c>
      <c r="U14010" s="217">
        <v>10.9310797698814</v>
      </c>
      <c r="V14010" s="217">
        <v>0</v>
      </c>
      <c r="W14010" s="217">
        <v>10.9310797698814</v>
      </c>
      <c r="X14010" s="217">
        <v>10.9310797698814</v>
      </c>
      <c r="Y14010" s="217">
        <v>0</v>
      </c>
    </row>
    <row r="14011" spans="2:25">
      <c r="B14011" s="217" t="s">
        <v>14181</v>
      </c>
      <c r="C14011" s="217" t="s">
        <v>11696</v>
      </c>
      <c r="D14011" s="217" t="s">
        <v>29</v>
      </c>
      <c r="E14011" s="217" t="s">
        <v>87</v>
      </c>
      <c r="F14011" s="217" t="s">
        <v>12</v>
      </c>
      <c r="G14011" s="217" t="s">
        <v>13</v>
      </c>
      <c r="H14011" s="217" t="s">
        <v>172</v>
      </c>
      <c r="I14011" s="217">
        <v>11</v>
      </c>
      <c r="J14011" s="217">
        <v>11</v>
      </c>
      <c r="K14011" s="217">
        <v>0</v>
      </c>
      <c r="L14011" s="217">
        <v>29</v>
      </c>
      <c r="M14011" s="217">
        <v>1065.5419185938399</v>
      </c>
      <c r="N14011" s="217">
        <v>10.323385507457401</v>
      </c>
      <c r="O14011" s="217">
        <v>10.323385507457401</v>
      </c>
      <c r="P14011" s="217">
        <v>0</v>
      </c>
      <c r="Q14011" s="217">
        <v>10.323385507457401</v>
      </c>
      <c r="R14011" s="217">
        <v>10.323385507457401</v>
      </c>
      <c r="S14011" s="217">
        <v>0</v>
      </c>
      <c r="T14011" s="217">
        <v>10.323385507457401</v>
      </c>
      <c r="U14011" s="217">
        <v>10.323385507457401</v>
      </c>
      <c r="V14011" s="217">
        <v>0</v>
      </c>
      <c r="W14011" s="217">
        <v>10.323385507457401</v>
      </c>
      <c r="X14011" s="217">
        <v>10.323385507457401</v>
      </c>
      <c r="Y14011" s="217">
        <v>0</v>
      </c>
    </row>
    <row r="14012" spans="2:25">
      <c r="B14012" s="217" t="s">
        <v>14182</v>
      </c>
      <c r="C14012" s="217" t="s">
        <v>11696</v>
      </c>
      <c r="D14012" s="217" t="s">
        <v>29</v>
      </c>
      <c r="E14012" s="217" t="s">
        <v>87</v>
      </c>
      <c r="F14012" s="217" t="s">
        <v>12</v>
      </c>
      <c r="G14012" s="217" t="s">
        <v>13</v>
      </c>
      <c r="H14012" s="217" t="s">
        <v>174</v>
      </c>
      <c r="I14012" s="217">
        <v>11</v>
      </c>
      <c r="J14012" s="217">
        <v>10</v>
      </c>
      <c r="K14012" s="217">
        <v>1</v>
      </c>
      <c r="L14012" s="217">
        <v>28</v>
      </c>
      <c r="M14012" s="217">
        <v>1745.6619133234601</v>
      </c>
      <c r="N14012" s="217">
        <v>6.3013347063623399</v>
      </c>
      <c r="O14012" s="217">
        <v>5.7284860966930404</v>
      </c>
      <c r="P14012" s="217">
        <v>0.57284860966930395</v>
      </c>
      <c r="Q14012" s="217">
        <v>6.3013347063623399</v>
      </c>
      <c r="R14012" s="217">
        <v>5.7284860966930404</v>
      </c>
      <c r="S14012" s="217">
        <v>0.57284860966930395</v>
      </c>
      <c r="T14012" s="217">
        <v>6.3013347063623399</v>
      </c>
      <c r="U14012" s="217">
        <v>5.7284860966930404</v>
      </c>
      <c r="V14012" s="217">
        <v>0.57284860966930395</v>
      </c>
      <c r="W14012" s="217">
        <v>6.3013347063623399</v>
      </c>
      <c r="X14012" s="217">
        <v>5.7284860966930404</v>
      </c>
      <c r="Y14012" s="217">
        <v>0.57284860966930395</v>
      </c>
    </row>
    <row r="14013" spans="2:25">
      <c r="B14013" s="217" t="s">
        <v>14183</v>
      </c>
      <c r="C14013" s="217" t="s">
        <v>11696</v>
      </c>
      <c r="D14013" s="217" t="s">
        <v>29</v>
      </c>
      <c r="E14013" s="217" t="s">
        <v>87</v>
      </c>
      <c r="F14013" s="217" t="s">
        <v>12</v>
      </c>
      <c r="G14013" s="217" t="s">
        <v>13</v>
      </c>
      <c r="H14013" s="217" t="s">
        <v>176</v>
      </c>
      <c r="I14013" s="217">
        <v>28</v>
      </c>
      <c r="J14013" s="217">
        <v>27</v>
      </c>
      <c r="K14013" s="217">
        <v>1</v>
      </c>
      <c r="L14013" s="217">
        <v>69</v>
      </c>
      <c r="M14013" s="217">
        <v>3164.1522156256701</v>
      </c>
      <c r="N14013" s="217">
        <v>8.8491318027389294</v>
      </c>
      <c r="O14013" s="217">
        <v>8.5330913812125395</v>
      </c>
      <c r="P14013" s="217">
        <v>0.31604042152639</v>
      </c>
      <c r="Q14013" s="217">
        <v>8.8491318027389294</v>
      </c>
      <c r="R14013" s="217">
        <v>8.5330913812125395</v>
      </c>
      <c r="S14013" s="217">
        <v>0.31604042152639</v>
      </c>
      <c r="T14013" s="217">
        <v>8.8491318027389294</v>
      </c>
      <c r="U14013" s="217">
        <v>8.5330913812125395</v>
      </c>
      <c r="V14013" s="217">
        <v>0.31604042152639</v>
      </c>
      <c r="W14013" s="217">
        <v>8.8491318027389294</v>
      </c>
      <c r="X14013" s="217">
        <v>8.5330913812125395</v>
      </c>
      <c r="Y14013" s="217">
        <v>0.31604042152639</v>
      </c>
    </row>
    <row r="14014" spans="2:25">
      <c r="B14014" s="217" t="s">
        <v>14184</v>
      </c>
      <c r="C14014" s="217" t="s">
        <v>11696</v>
      </c>
      <c r="D14014" s="217" t="s">
        <v>29</v>
      </c>
      <c r="E14014" s="217" t="s">
        <v>87</v>
      </c>
      <c r="F14014" s="217" t="s">
        <v>12</v>
      </c>
      <c r="G14014" s="217" t="s">
        <v>13</v>
      </c>
      <c r="H14014" s="217" t="s">
        <v>178</v>
      </c>
      <c r="I14014" s="217">
        <v>51</v>
      </c>
      <c r="J14014" s="217">
        <v>48</v>
      </c>
      <c r="K14014" s="217">
        <v>3</v>
      </c>
      <c r="L14014" s="217">
        <v>134</v>
      </c>
      <c r="M14014" s="217">
        <v>9541.3035149644893</v>
      </c>
      <c r="N14014" s="217">
        <v>5.3451816012363604</v>
      </c>
      <c r="O14014" s="217">
        <v>5.0307591541048096</v>
      </c>
      <c r="P14014" s="217">
        <v>0.31442244713155099</v>
      </c>
      <c r="Q14014" s="217">
        <v>5.3451816012363604</v>
      </c>
      <c r="R14014" s="217">
        <v>5.0307591541048096</v>
      </c>
      <c r="S14014" s="217">
        <v>0.31442244713155099</v>
      </c>
      <c r="T14014" s="217">
        <v>5.3451816012363604</v>
      </c>
      <c r="U14014" s="217">
        <v>5.0307591541048096</v>
      </c>
      <c r="V14014" s="217">
        <v>0.31442244713155099</v>
      </c>
      <c r="W14014" s="217">
        <v>5.3451816012363604</v>
      </c>
      <c r="X14014" s="217">
        <v>5.0307591541048096</v>
      </c>
      <c r="Y14014" s="217">
        <v>0.31442244713155099</v>
      </c>
    </row>
    <row r="14015" spans="2:25">
      <c r="B14015" s="217" t="s">
        <v>14185</v>
      </c>
      <c r="C14015" s="217" t="s">
        <v>11696</v>
      </c>
      <c r="D14015" s="217" t="s">
        <v>29</v>
      </c>
      <c r="E14015" s="217" t="s">
        <v>87</v>
      </c>
      <c r="F14015" s="217" t="s">
        <v>12</v>
      </c>
      <c r="G14015" s="217" t="s">
        <v>13</v>
      </c>
      <c r="H14015" s="217" t="s">
        <v>5</v>
      </c>
      <c r="I14015" s="217">
        <v>110</v>
      </c>
      <c r="J14015" s="217">
        <v>105</v>
      </c>
      <c r="K14015" s="217">
        <v>5</v>
      </c>
      <c r="L14015" s="217">
        <v>270</v>
      </c>
      <c r="M14015" s="217">
        <v>16340</v>
      </c>
      <c r="N14015" s="217">
        <v>6.7319461444308404</v>
      </c>
      <c r="O14015" s="217">
        <v>6.4259485924112596</v>
      </c>
      <c r="P14015" s="217">
        <v>0.30599755201958401</v>
      </c>
      <c r="Q14015" s="217">
        <v>6.7319461444308404</v>
      </c>
      <c r="R14015" s="217">
        <v>6.4259485924112596</v>
      </c>
      <c r="S14015" s="217">
        <v>0.30599755201958401</v>
      </c>
      <c r="T14015" s="217">
        <v>6.7319461444308404</v>
      </c>
      <c r="U14015" s="217">
        <v>6.4259485924112596</v>
      </c>
      <c r="V14015" s="217">
        <v>0.30599755201958401</v>
      </c>
      <c r="W14015" s="217">
        <v>6.7319461444308404</v>
      </c>
      <c r="X14015" s="217">
        <v>6.4259485924112596</v>
      </c>
      <c r="Y14015" s="217">
        <v>0.30599755201958401</v>
      </c>
    </row>
    <row r="14016" spans="2:25">
      <c r="B14016" s="217" t="s">
        <v>14186</v>
      </c>
      <c r="C14016" s="217" t="s">
        <v>11696</v>
      </c>
      <c r="D14016" s="217" t="s">
        <v>29</v>
      </c>
      <c r="E14016" s="217" t="s">
        <v>87</v>
      </c>
      <c r="F14016" s="217" t="s">
        <v>9</v>
      </c>
      <c r="G14016" s="217" t="s">
        <v>13</v>
      </c>
      <c r="H14016" s="217" t="s">
        <v>170</v>
      </c>
      <c r="I14016" s="217">
        <v>4</v>
      </c>
      <c r="J14016" s="217">
        <v>4</v>
      </c>
      <c r="K14016" s="217">
        <v>0</v>
      </c>
      <c r="L14016" s="217">
        <v>34</v>
      </c>
      <c r="M14016" s="217">
        <v>865.578723986814</v>
      </c>
      <c r="N14016" s="217">
        <v>4.6211856751471396</v>
      </c>
      <c r="O14016" s="217">
        <v>4.6211856751471396</v>
      </c>
      <c r="P14016" s="217">
        <v>0</v>
      </c>
      <c r="Q14016" s="217">
        <v>4.6211856751471396</v>
      </c>
      <c r="R14016" s="217">
        <v>4.6211856751471396</v>
      </c>
      <c r="S14016" s="217">
        <v>0</v>
      </c>
      <c r="T14016" s="217">
        <v>4.6211856751471396</v>
      </c>
      <c r="U14016" s="217">
        <v>4.6211856751471396</v>
      </c>
      <c r="V14016" s="217">
        <v>0</v>
      </c>
      <c r="W14016" s="217">
        <v>4.6211856751471396</v>
      </c>
      <c r="X14016" s="217">
        <v>4.6211856751471396</v>
      </c>
      <c r="Y14016" s="217">
        <v>0</v>
      </c>
    </row>
    <row r="14017" spans="2:25">
      <c r="B14017" s="217" t="s">
        <v>14187</v>
      </c>
      <c r="C14017" s="217" t="s">
        <v>11696</v>
      </c>
      <c r="D14017" s="217" t="s">
        <v>29</v>
      </c>
      <c r="E14017" s="217" t="s">
        <v>87</v>
      </c>
      <c r="F14017" s="217" t="s">
        <v>9</v>
      </c>
      <c r="G14017" s="217" t="s">
        <v>13</v>
      </c>
      <c r="H14017" s="217" t="s">
        <v>172</v>
      </c>
      <c r="I14017" s="217">
        <v>2</v>
      </c>
      <c r="J14017" s="217">
        <v>2</v>
      </c>
      <c r="K14017" s="217">
        <v>0</v>
      </c>
      <c r="L14017" s="217">
        <v>64</v>
      </c>
      <c r="M14017" s="217">
        <v>1229.84623328732</v>
      </c>
      <c r="N14017" s="217">
        <v>1.6262195597039</v>
      </c>
      <c r="O14017" s="217">
        <v>1.6262195597039</v>
      </c>
      <c r="P14017" s="217">
        <v>0</v>
      </c>
      <c r="Q14017" s="217">
        <v>1.6262195597039</v>
      </c>
      <c r="R14017" s="217">
        <v>1.6262195597039</v>
      </c>
      <c r="S14017" s="217">
        <v>0</v>
      </c>
      <c r="T14017" s="217">
        <v>1.6262195597039</v>
      </c>
      <c r="U14017" s="217">
        <v>1.6262195597039</v>
      </c>
      <c r="V14017" s="217">
        <v>0</v>
      </c>
      <c r="W14017" s="217">
        <v>1.6262195597039</v>
      </c>
      <c r="X14017" s="217">
        <v>1.6262195597039</v>
      </c>
      <c r="Y14017" s="217">
        <v>0</v>
      </c>
    </row>
    <row r="14018" spans="2:25">
      <c r="B14018" s="217" t="s">
        <v>14188</v>
      </c>
      <c r="C14018" s="217" t="s">
        <v>11696</v>
      </c>
      <c r="D14018" s="217" t="s">
        <v>29</v>
      </c>
      <c r="E14018" s="217" t="s">
        <v>87</v>
      </c>
      <c r="F14018" s="217" t="s">
        <v>9</v>
      </c>
      <c r="G14018" s="217" t="s">
        <v>13</v>
      </c>
      <c r="H14018" s="217" t="s">
        <v>174</v>
      </c>
      <c r="I14018" s="217">
        <v>3</v>
      </c>
      <c r="J14018" s="217">
        <v>2</v>
      </c>
      <c r="K14018" s="217">
        <v>1</v>
      </c>
      <c r="L14018" s="217">
        <v>68</v>
      </c>
      <c r="M14018" s="217">
        <v>1964.81970275853</v>
      </c>
      <c r="N14018" s="217">
        <v>1.52685765303968</v>
      </c>
      <c r="O14018" s="217">
        <v>1.01790510202645</v>
      </c>
      <c r="P14018" s="217">
        <v>0.50895255101322601</v>
      </c>
      <c r="Q14018" s="217">
        <v>1.52685765303968</v>
      </c>
      <c r="R14018" s="217">
        <v>1.01790510202645</v>
      </c>
      <c r="S14018" s="217">
        <v>0.50895255101322601</v>
      </c>
      <c r="T14018" s="217">
        <v>1.52685765303968</v>
      </c>
      <c r="U14018" s="217">
        <v>1.01790510202645</v>
      </c>
      <c r="V14018" s="217">
        <v>0.50895255101322601</v>
      </c>
      <c r="W14018" s="217">
        <v>1.52685765303968</v>
      </c>
      <c r="X14018" s="217">
        <v>1.01790510202645</v>
      </c>
      <c r="Y14018" s="217">
        <v>0.50895255101322601</v>
      </c>
    </row>
    <row r="14019" spans="2:25">
      <c r="B14019" s="217" t="s">
        <v>14189</v>
      </c>
      <c r="C14019" s="217" t="s">
        <v>11696</v>
      </c>
      <c r="D14019" s="217" t="s">
        <v>29</v>
      </c>
      <c r="E14019" s="217" t="s">
        <v>87</v>
      </c>
      <c r="F14019" s="217" t="s">
        <v>9</v>
      </c>
      <c r="G14019" s="217" t="s">
        <v>13</v>
      </c>
      <c r="H14019" s="217" t="s">
        <v>176</v>
      </c>
      <c r="I14019" s="217">
        <v>7</v>
      </c>
      <c r="J14019" s="217">
        <v>5</v>
      </c>
      <c r="K14019" s="217">
        <v>2</v>
      </c>
      <c r="L14019" s="217">
        <v>147</v>
      </c>
      <c r="M14019" s="217">
        <v>3448.2249411594398</v>
      </c>
      <c r="N14019" s="217">
        <v>2.03002997758212</v>
      </c>
      <c r="O14019" s="217">
        <v>1.4500214125586599</v>
      </c>
      <c r="P14019" s="217">
        <v>0.58000856502346299</v>
      </c>
      <c r="Q14019" s="217">
        <v>2.03002997758212</v>
      </c>
      <c r="R14019" s="217">
        <v>1.4500214125586599</v>
      </c>
      <c r="S14019" s="217">
        <v>0.58000856502346299</v>
      </c>
      <c r="T14019" s="217">
        <v>2.03002997758212</v>
      </c>
      <c r="U14019" s="217">
        <v>1.4500214125586599</v>
      </c>
      <c r="V14019" s="217">
        <v>0.58000856502346299</v>
      </c>
      <c r="W14019" s="217">
        <v>2.03002997758212</v>
      </c>
      <c r="X14019" s="217">
        <v>1.4500214125586599</v>
      </c>
      <c r="Y14019" s="217">
        <v>0.58000856502346299</v>
      </c>
    </row>
    <row r="14020" spans="2:25">
      <c r="B14020" s="217" t="s">
        <v>14190</v>
      </c>
      <c r="C14020" s="217" t="s">
        <v>11696</v>
      </c>
      <c r="D14020" s="217" t="s">
        <v>29</v>
      </c>
      <c r="E14020" s="217" t="s">
        <v>87</v>
      </c>
      <c r="F14020" s="217" t="s">
        <v>9</v>
      </c>
      <c r="G14020" s="217" t="s">
        <v>13</v>
      </c>
      <c r="H14020" s="217" t="s">
        <v>178</v>
      </c>
      <c r="I14020" s="217">
        <v>17</v>
      </c>
      <c r="J14020" s="217">
        <v>15</v>
      </c>
      <c r="K14020" s="217">
        <v>2</v>
      </c>
      <c r="L14020" s="217">
        <v>305</v>
      </c>
      <c r="M14020" s="217">
        <v>9896.5303988078995</v>
      </c>
      <c r="N14020" s="217">
        <v>1.7177737363437799</v>
      </c>
      <c r="O14020" s="217">
        <v>1.51568270853863</v>
      </c>
      <c r="P14020" s="217">
        <v>0.20209102780515001</v>
      </c>
      <c r="Q14020" s="217">
        <v>1.7177737363437799</v>
      </c>
      <c r="R14020" s="217">
        <v>1.51568270853863</v>
      </c>
      <c r="S14020" s="217">
        <v>0.20209102780515001</v>
      </c>
      <c r="T14020" s="217">
        <v>1.7177737363437799</v>
      </c>
      <c r="U14020" s="217">
        <v>1.51568270853863</v>
      </c>
      <c r="V14020" s="217">
        <v>0.20209102780515001</v>
      </c>
      <c r="W14020" s="217">
        <v>1.7177737363437799</v>
      </c>
      <c r="X14020" s="217">
        <v>1.51568270853863</v>
      </c>
      <c r="Y14020" s="217">
        <v>0.20209102780515001</v>
      </c>
    </row>
    <row r="14021" spans="2:25">
      <c r="B14021" s="217" t="s">
        <v>14191</v>
      </c>
      <c r="C14021" s="217" t="s">
        <v>11696</v>
      </c>
      <c r="D14021" s="217" t="s">
        <v>29</v>
      </c>
      <c r="E14021" s="217" t="s">
        <v>87</v>
      </c>
      <c r="F14021" s="217" t="s">
        <v>9</v>
      </c>
      <c r="G14021" s="217" t="s">
        <v>13</v>
      </c>
      <c r="H14021" s="217" t="s">
        <v>5</v>
      </c>
      <c r="I14021" s="217">
        <v>33</v>
      </c>
      <c r="J14021" s="217">
        <v>28</v>
      </c>
      <c r="K14021" s="217">
        <v>5</v>
      </c>
      <c r="L14021" s="217">
        <v>618</v>
      </c>
      <c r="M14021" s="217">
        <v>17405</v>
      </c>
      <c r="N14021" s="217">
        <v>1.89600689457053</v>
      </c>
      <c r="O14021" s="217">
        <v>1.6087331226659001</v>
      </c>
      <c r="P14021" s="217">
        <v>0.287273771904625</v>
      </c>
      <c r="Q14021" s="217">
        <v>1.89600689457053</v>
      </c>
      <c r="R14021" s="217">
        <v>1.6087331226659001</v>
      </c>
      <c r="S14021" s="217">
        <v>0.287273771904625</v>
      </c>
      <c r="T14021" s="217">
        <v>1.89600689457053</v>
      </c>
      <c r="U14021" s="217">
        <v>1.6087331226659001</v>
      </c>
      <c r="V14021" s="217">
        <v>0.287273771904625</v>
      </c>
      <c r="W14021" s="217">
        <v>1.89600689457053</v>
      </c>
      <c r="X14021" s="217">
        <v>1.6087331226659001</v>
      </c>
      <c r="Y14021" s="217">
        <v>0.287273771904625</v>
      </c>
    </row>
    <row r="14022" spans="2:25">
      <c r="B14022" s="217" t="s">
        <v>14192</v>
      </c>
      <c r="C14022" s="217" t="s">
        <v>11696</v>
      </c>
      <c r="D14022" s="217" t="s">
        <v>29</v>
      </c>
      <c r="E14022" s="217" t="s">
        <v>87</v>
      </c>
      <c r="F14022" s="217" t="s">
        <v>5</v>
      </c>
      <c r="G14022" s="217" t="s">
        <v>13</v>
      </c>
      <c r="H14022" s="217" t="s">
        <v>170</v>
      </c>
      <c r="I14022" s="217">
        <v>13</v>
      </c>
      <c r="J14022" s="217">
        <v>13</v>
      </c>
      <c r="K14022" s="217">
        <v>0</v>
      </c>
      <c r="L14022" s="217">
        <v>44</v>
      </c>
      <c r="M14022" s="217">
        <v>1688.9191614793499</v>
      </c>
      <c r="N14022" s="217">
        <v>7.6972304515824597</v>
      </c>
      <c r="O14022" s="217">
        <v>7.6972304515824597</v>
      </c>
      <c r="P14022" s="217">
        <v>0</v>
      </c>
      <c r="Q14022" s="217">
        <v>7.6972304515824597</v>
      </c>
      <c r="R14022" s="217">
        <v>7.6972304515824597</v>
      </c>
      <c r="S14022" s="217">
        <v>0</v>
      </c>
      <c r="T14022" s="217">
        <v>7.6972304515824597</v>
      </c>
      <c r="U14022" s="217">
        <v>7.6972304515824597</v>
      </c>
      <c r="V14022" s="217">
        <v>0</v>
      </c>
      <c r="W14022" s="217">
        <v>7.6972304515824597</v>
      </c>
      <c r="X14022" s="217">
        <v>7.6972304515824597</v>
      </c>
      <c r="Y14022" s="217">
        <v>0</v>
      </c>
    </row>
    <row r="14023" spans="2:25">
      <c r="B14023" s="217" t="s">
        <v>14193</v>
      </c>
      <c r="C14023" s="217" t="s">
        <v>11696</v>
      </c>
      <c r="D14023" s="217" t="s">
        <v>29</v>
      </c>
      <c r="E14023" s="217" t="s">
        <v>87</v>
      </c>
      <c r="F14023" s="217" t="s">
        <v>5</v>
      </c>
      <c r="G14023" s="217" t="s">
        <v>13</v>
      </c>
      <c r="H14023" s="217" t="s">
        <v>172</v>
      </c>
      <c r="I14023" s="217">
        <v>13</v>
      </c>
      <c r="J14023" s="217">
        <v>13</v>
      </c>
      <c r="K14023" s="217">
        <v>0</v>
      </c>
      <c r="L14023" s="217">
        <v>93</v>
      </c>
      <c r="M14023" s="217">
        <v>2295.38815188116</v>
      </c>
      <c r="N14023" s="217">
        <v>5.6635301481999898</v>
      </c>
      <c r="O14023" s="217">
        <v>5.6635301481999898</v>
      </c>
      <c r="P14023" s="217">
        <v>0</v>
      </c>
      <c r="Q14023" s="217">
        <v>5.6635301481999898</v>
      </c>
      <c r="R14023" s="217">
        <v>5.6635301481999898</v>
      </c>
      <c r="S14023" s="217">
        <v>0</v>
      </c>
      <c r="T14023" s="217">
        <v>5.6635301481999898</v>
      </c>
      <c r="U14023" s="217">
        <v>5.6635301481999898</v>
      </c>
      <c r="V14023" s="217">
        <v>0</v>
      </c>
      <c r="W14023" s="217">
        <v>5.6635301481999898</v>
      </c>
      <c r="X14023" s="217">
        <v>5.6635301481999898</v>
      </c>
      <c r="Y14023" s="217">
        <v>0</v>
      </c>
    </row>
    <row r="14024" spans="2:25">
      <c r="B14024" s="217" t="s">
        <v>14194</v>
      </c>
      <c r="C14024" s="217" t="s">
        <v>11696</v>
      </c>
      <c r="D14024" s="217" t="s">
        <v>29</v>
      </c>
      <c r="E14024" s="217" t="s">
        <v>87</v>
      </c>
      <c r="F14024" s="217" t="s">
        <v>5</v>
      </c>
      <c r="G14024" s="217" t="s">
        <v>13</v>
      </c>
      <c r="H14024" s="217" t="s">
        <v>174</v>
      </c>
      <c r="I14024" s="217">
        <v>14</v>
      </c>
      <c r="J14024" s="217">
        <v>12</v>
      </c>
      <c r="K14024" s="217">
        <v>2</v>
      </c>
      <c r="L14024" s="217">
        <v>96</v>
      </c>
      <c r="M14024" s="217">
        <v>3710.4816160819801</v>
      </c>
      <c r="N14024" s="217">
        <v>3.7730950988467802</v>
      </c>
      <c r="O14024" s="217">
        <v>3.23408151329724</v>
      </c>
      <c r="P14024" s="217">
        <v>0.53901358554953904</v>
      </c>
      <c r="Q14024" s="217">
        <v>3.7730950988467802</v>
      </c>
      <c r="R14024" s="217">
        <v>3.23408151329724</v>
      </c>
      <c r="S14024" s="217">
        <v>0.53901358554953904</v>
      </c>
      <c r="T14024" s="217">
        <v>3.7730950988467802</v>
      </c>
      <c r="U14024" s="217">
        <v>3.23408151329724</v>
      </c>
      <c r="V14024" s="217">
        <v>0.53901358554953904</v>
      </c>
      <c r="W14024" s="217">
        <v>3.7730950988467802</v>
      </c>
      <c r="X14024" s="217">
        <v>3.23408151329724</v>
      </c>
      <c r="Y14024" s="217">
        <v>0.53901358554953904</v>
      </c>
    </row>
    <row r="14025" spans="2:25">
      <c r="B14025" s="217" t="s">
        <v>14195</v>
      </c>
      <c r="C14025" s="217" t="s">
        <v>11696</v>
      </c>
      <c r="D14025" s="217" t="s">
        <v>29</v>
      </c>
      <c r="E14025" s="217" t="s">
        <v>87</v>
      </c>
      <c r="F14025" s="217" t="s">
        <v>5</v>
      </c>
      <c r="G14025" s="217" t="s">
        <v>13</v>
      </c>
      <c r="H14025" s="217" t="s">
        <v>176</v>
      </c>
      <c r="I14025" s="217">
        <v>35</v>
      </c>
      <c r="J14025" s="217">
        <v>32</v>
      </c>
      <c r="K14025" s="217">
        <v>3</v>
      </c>
      <c r="L14025" s="217">
        <v>216</v>
      </c>
      <c r="M14025" s="217">
        <v>6612.3771567851099</v>
      </c>
      <c r="N14025" s="217">
        <v>5.2931040033138004</v>
      </c>
      <c r="O14025" s="217">
        <v>4.83940937445833</v>
      </c>
      <c r="P14025" s="217">
        <v>0.45369462885546902</v>
      </c>
      <c r="Q14025" s="217">
        <v>5.2931040033138004</v>
      </c>
      <c r="R14025" s="217">
        <v>4.83940937445833</v>
      </c>
      <c r="S14025" s="217">
        <v>0.45369462885546902</v>
      </c>
      <c r="T14025" s="217">
        <v>5.2931040033138004</v>
      </c>
      <c r="U14025" s="217">
        <v>4.83940937445833</v>
      </c>
      <c r="V14025" s="217">
        <v>0.45369462885546902</v>
      </c>
      <c r="W14025" s="217">
        <v>5.2931040033138004</v>
      </c>
      <c r="X14025" s="217">
        <v>4.83940937445833</v>
      </c>
      <c r="Y14025" s="217">
        <v>0.45369462885546902</v>
      </c>
    </row>
    <row r="14026" spans="2:25">
      <c r="B14026" s="217" t="s">
        <v>14196</v>
      </c>
      <c r="C14026" s="217" t="s">
        <v>11696</v>
      </c>
      <c r="D14026" s="217" t="s">
        <v>29</v>
      </c>
      <c r="E14026" s="217" t="s">
        <v>87</v>
      </c>
      <c r="F14026" s="217" t="s">
        <v>5</v>
      </c>
      <c r="G14026" s="217" t="s">
        <v>13</v>
      </c>
      <c r="H14026" s="217" t="s">
        <v>178</v>
      </c>
      <c r="I14026" s="217">
        <v>68</v>
      </c>
      <c r="J14026" s="217">
        <v>63</v>
      </c>
      <c r="K14026" s="217">
        <v>5</v>
      </c>
      <c r="L14026" s="217">
        <v>439</v>
      </c>
      <c r="M14026" s="217">
        <v>19437.8339137724</v>
      </c>
      <c r="N14026" s="217">
        <v>3.4983321856567402</v>
      </c>
      <c r="O14026" s="217">
        <v>3.2411018778878602</v>
      </c>
      <c r="P14026" s="217">
        <v>0.25723030776887801</v>
      </c>
      <c r="Q14026" s="217">
        <v>3.4983321856567402</v>
      </c>
      <c r="R14026" s="217">
        <v>3.2411018778878602</v>
      </c>
      <c r="S14026" s="217">
        <v>0.25723030776887801</v>
      </c>
      <c r="T14026" s="217">
        <v>3.4983321856567402</v>
      </c>
      <c r="U14026" s="217">
        <v>3.2411018778878602</v>
      </c>
      <c r="V14026" s="217">
        <v>0.25723030776887801</v>
      </c>
      <c r="W14026" s="217">
        <v>3.4983321856567402</v>
      </c>
      <c r="X14026" s="217">
        <v>3.2411018778878602</v>
      </c>
      <c r="Y14026" s="217">
        <v>0.25723030776887801</v>
      </c>
    </row>
    <row r="14027" spans="2:25">
      <c r="B14027" s="217" t="s">
        <v>14197</v>
      </c>
      <c r="C14027" s="217" t="s">
        <v>11696</v>
      </c>
      <c r="D14027" s="217" t="s">
        <v>29</v>
      </c>
      <c r="E14027" s="217" t="s">
        <v>87</v>
      </c>
      <c r="F14027" s="217" t="s">
        <v>5</v>
      </c>
      <c r="G14027" s="217" t="s">
        <v>13</v>
      </c>
      <c r="H14027" s="217" t="s">
        <v>5</v>
      </c>
      <c r="I14027" s="217">
        <v>143</v>
      </c>
      <c r="J14027" s="217">
        <v>133</v>
      </c>
      <c r="K14027" s="217">
        <v>10</v>
      </c>
      <c r="L14027" s="217">
        <v>888</v>
      </c>
      <c r="M14027" s="217">
        <v>33745</v>
      </c>
      <c r="N14027" s="217">
        <v>4.2376648392354399</v>
      </c>
      <c r="O14027" s="217">
        <v>3.94132464068751</v>
      </c>
      <c r="P14027" s="217">
        <v>0.29634019854793298</v>
      </c>
      <c r="Q14027" s="217">
        <v>4.2376648392354399</v>
      </c>
      <c r="R14027" s="217">
        <v>3.94132464068751</v>
      </c>
      <c r="S14027" s="217">
        <v>0.29634019854793298</v>
      </c>
      <c r="T14027" s="217">
        <v>4.2376648392354399</v>
      </c>
      <c r="U14027" s="217">
        <v>3.94132464068751</v>
      </c>
      <c r="V14027" s="217">
        <v>0.29634019854793298</v>
      </c>
      <c r="W14027" s="217">
        <v>4.2376648392354399</v>
      </c>
      <c r="X14027" s="217">
        <v>3.94132464068751</v>
      </c>
      <c r="Y14027" s="217">
        <v>0.29634019854793298</v>
      </c>
    </row>
    <row r="14028" spans="2:25">
      <c r="B14028" s="217" t="s">
        <v>14198</v>
      </c>
      <c r="C14028" s="217" t="s">
        <v>11696</v>
      </c>
      <c r="D14028" s="217" t="s">
        <v>29</v>
      </c>
      <c r="E14028" s="217" t="s">
        <v>87</v>
      </c>
      <c r="F14028" s="217" t="s">
        <v>12</v>
      </c>
      <c r="G14028" s="217" t="s">
        <v>5</v>
      </c>
      <c r="H14028" s="217" t="s">
        <v>170</v>
      </c>
      <c r="I14028" s="217">
        <v>251</v>
      </c>
      <c r="J14028" s="217">
        <v>245</v>
      </c>
      <c r="K14028" s="217">
        <v>6</v>
      </c>
      <c r="L14028" s="217">
        <v>491</v>
      </c>
      <c r="M14028" s="217">
        <v>28856.687245911198</v>
      </c>
      <c r="N14028" s="217">
        <v>8.6981571329039191</v>
      </c>
      <c r="O14028" s="217">
        <v>8.4902330580137804</v>
      </c>
      <c r="P14028" s="217">
        <v>0.20792407489013301</v>
      </c>
      <c r="Q14028" s="217">
        <v>8.6981571329039191</v>
      </c>
      <c r="R14028" s="217">
        <v>8.4902330580137804</v>
      </c>
      <c r="S14028" s="217">
        <v>0.20792407489013301</v>
      </c>
      <c r="T14028" s="217">
        <v>8.6981571329039191</v>
      </c>
      <c r="U14028" s="217">
        <v>8.4902330580137804</v>
      </c>
      <c r="V14028" s="217">
        <v>0.20792407489013301</v>
      </c>
      <c r="W14028" s="217">
        <v>8.6981571329039191</v>
      </c>
      <c r="X14028" s="217">
        <v>8.4902330580137804</v>
      </c>
      <c r="Y14028" s="217">
        <v>0.20792407489013301</v>
      </c>
    </row>
    <row r="14029" spans="2:25">
      <c r="B14029" s="217" t="s">
        <v>14199</v>
      </c>
      <c r="C14029" s="217" t="s">
        <v>11696</v>
      </c>
      <c r="D14029" s="217" t="s">
        <v>29</v>
      </c>
      <c r="E14029" s="217" t="s">
        <v>87</v>
      </c>
      <c r="F14029" s="217" t="s">
        <v>12</v>
      </c>
      <c r="G14029" s="217" t="s">
        <v>5</v>
      </c>
      <c r="H14029" s="217" t="s">
        <v>172</v>
      </c>
      <c r="I14029" s="217">
        <v>281</v>
      </c>
      <c r="J14029" s="217">
        <v>274</v>
      </c>
      <c r="K14029" s="217">
        <v>7</v>
      </c>
      <c r="L14029" s="217">
        <v>488</v>
      </c>
      <c r="M14029" s="217">
        <v>27786.255784682799</v>
      </c>
      <c r="N14029" s="217">
        <v>10.1129134553962</v>
      </c>
      <c r="O14029" s="217">
        <v>9.8609903444076892</v>
      </c>
      <c r="P14029" s="217">
        <v>0.251923110988518</v>
      </c>
      <c r="Q14029" s="217">
        <v>10.1129134553962</v>
      </c>
      <c r="R14029" s="217">
        <v>9.8609903444076892</v>
      </c>
      <c r="S14029" s="217">
        <v>0.251923110988518</v>
      </c>
      <c r="T14029" s="217">
        <v>10.1129134553962</v>
      </c>
      <c r="U14029" s="217">
        <v>9.8609903444076892</v>
      </c>
      <c r="V14029" s="217">
        <v>0.251923110988518</v>
      </c>
      <c r="W14029" s="217">
        <v>10.1129134553962</v>
      </c>
      <c r="X14029" s="217">
        <v>9.8609903444076892</v>
      </c>
      <c r="Y14029" s="217">
        <v>0.251923110988518</v>
      </c>
    </row>
    <row r="14030" spans="2:25">
      <c r="B14030" s="217" t="s">
        <v>14200</v>
      </c>
      <c r="C14030" s="217" t="s">
        <v>11696</v>
      </c>
      <c r="D14030" s="217" t="s">
        <v>29</v>
      </c>
      <c r="E14030" s="217" t="s">
        <v>87</v>
      </c>
      <c r="F14030" s="217" t="s">
        <v>12</v>
      </c>
      <c r="G14030" s="217" t="s">
        <v>5</v>
      </c>
      <c r="H14030" s="217" t="s">
        <v>174</v>
      </c>
      <c r="I14030" s="217">
        <v>382</v>
      </c>
      <c r="J14030" s="217">
        <v>367</v>
      </c>
      <c r="K14030" s="217">
        <v>15</v>
      </c>
      <c r="L14030" s="217">
        <v>548</v>
      </c>
      <c r="M14030" s="217">
        <v>28191.9236217301</v>
      </c>
      <c r="N14030" s="217">
        <v>13.549979956158699</v>
      </c>
      <c r="O14030" s="217">
        <v>13.0179126803933</v>
      </c>
      <c r="P14030" s="217">
        <v>0.53206727576539503</v>
      </c>
      <c r="Q14030" s="217">
        <v>13.549979956158699</v>
      </c>
      <c r="R14030" s="217">
        <v>13.0179126803933</v>
      </c>
      <c r="S14030" s="217">
        <v>0.53206727576539503</v>
      </c>
      <c r="T14030" s="217">
        <v>13.549979956158699</v>
      </c>
      <c r="U14030" s="217">
        <v>13.0179126803933</v>
      </c>
      <c r="V14030" s="217">
        <v>0.53206727576539503</v>
      </c>
      <c r="W14030" s="217">
        <v>13.549979956158699</v>
      </c>
      <c r="X14030" s="217">
        <v>13.0179126803933</v>
      </c>
      <c r="Y14030" s="217">
        <v>0.53206727576539503</v>
      </c>
    </row>
    <row r="14031" spans="2:25">
      <c r="B14031" s="217" t="s">
        <v>14201</v>
      </c>
      <c r="C14031" s="217" t="s">
        <v>11696</v>
      </c>
      <c r="D14031" s="217" t="s">
        <v>29</v>
      </c>
      <c r="E14031" s="217" t="s">
        <v>87</v>
      </c>
      <c r="F14031" s="217" t="s">
        <v>12</v>
      </c>
      <c r="G14031" s="217" t="s">
        <v>5</v>
      </c>
      <c r="H14031" s="217" t="s">
        <v>176</v>
      </c>
      <c r="I14031" s="217">
        <v>421</v>
      </c>
      <c r="J14031" s="217">
        <v>407</v>
      </c>
      <c r="K14031" s="217">
        <v>14</v>
      </c>
      <c r="L14031" s="217">
        <v>621</v>
      </c>
      <c r="M14031" s="217">
        <v>32855.9085901285</v>
      </c>
      <c r="N14031" s="217">
        <v>12.813524813813499</v>
      </c>
      <c r="O14031" s="217">
        <v>12.387421850883801</v>
      </c>
      <c r="P14031" s="217">
        <v>0.42610296292966499</v>
      </c>
      <c r="Q14031" s="217">
        <v>12.813524813813499</v>
      </c>
      <c r="R14031" s="217">
        <v>12.387421850883801</v>
      </c>
      <c r="S14031" s="217">
        <v>0.42610296292966499</v>
      </c>
      <c r="T14031" s="217">
        <v>12.813524813813499</v>
      </c>
      <c r="U14031" s="217">
        <v>12.387421850883801</v>
      </c>
      <c r="V14031" s="217">
        <v>0.42610296292966499</v>
      </c>
      <c r="W14031" s="217">
        <v>12.813524813813499</v>
      </c>
      <c r="X14031" s="217">
        <v>12.387421850883801</v>
      </c>
      <c r="Y14031" s="217">
        <v>0.42610296292966499</v>
      </c>
    </row>
    <row r="14032" spans="2:25">
      <c r="B14032" s="217" t="s">
        <v>14202</v>
      </c>
      <c r="C14032" s="217" t="s">
        <v>11696</v>
      </c>
      <c r="D14032" s="217" t="s">
        <v>29</v>
      </c>
      <c r="E14032" s="217" t="s">
        <v>87</v>
      </c>
      <c r="F14032" s="217" t="s">
        <v>12</v>
      </c>
      <c r="G14032" s="217" t="s">
        <v>5</v>
      </c>
      <c r="H14032" s="217" t="s">
        <v>178</v>
      </c>
      <c r="I14032" s="217">
        <v>367</v>
      </c>
      <c r="J14032" s="217">
        <v>357</v>
      </c>
      <c r="K14032" s="217">
        <v>10</v>
      </c>
      <c r="L14032" s="217">
        <v>762</v>
      </c>
      <c r="M14032" s="217">
        <v>40014.224757547301</v>
      </c>
      <c r="N14032" s="217">
        <v>9.17173835613991</v>
      </c>
      <c r="O14032" s="217">
        <v>8.9218272292696099</v>
      </c>
      <c r="P14032" s="217">
        <v>0.24991112687029701</v>
      </c>
      <c r="Q14032" s="217">
        <v>9.17173835613991</v>
      </c>
      <c r="R14032" s="217">
        <v>8.9218272292696099</v>
      </c>
      <c r="S14032" s="217">
        <v>0.24991112687029701</v>
      </c>
      <c r="T14032" s="217">
        <v>9.17173835613991</v>
      </c>
      <c r="U14032" s="217">
        <v>8.9218272292696099</v>
      </c>
      <c r="V14032" s="217">
        <v>0.24991112687029701</v>
      </c>
      <c r="W14032" s="217">
        <v>9.17173835613991</v>
      </c>
      <c r="X14032" s="217">
        <v>8.9218272292696099</v>
      </c>
      <c r="Y14032" s="217">
        <v>0.24991112687029701</v>
      </c>
    </row>
    <row r="14033" spans="2:25">
      <c r="B14033" s="217" t="s">
        <v>14203</v>
      </c>
      <c r="C14033" s="217" t="s">
        <v>11696</v>
      </c>
      <c r="D14033" s="217" t="s">
        <v>29</v>
      </c>
      <c r="E14033" s="217" t="s">
        <v>87</v>
      </c>
      <c r="F14033" s="217" t="s">
        <v>12</v>
      </c>
      <c r="G14033" s="217" t="s">
        <v>5</v>
      </c>
      <c r="H14033" s="217" t="s">
        <v>5</v>
      </c>
      <c r="I14033" s="217">
        <v>1702</v>
      </c>
      <c r="J14033" s="217">
        <v>1650</v>
      </c>
      <c r="K14033" s="217">
        <v>52</v>
      </c>
      <c r="L14033" s="217">
        <v>2913</v>
      </c>
      <c r="M14033" s="217">
        <v>157705</v>
      </c>
      <c r="N14033" s="217">
        <v>10.792302083003101</v>
      </c>
      <c r="O14033" s="217">
        <v>10.462572524650501</v>
      </c>
      <c r="P14033" s="217">
        <v>0.32972955835262002</v>
      </c>
      <c r="Q14033" s="217">
        <v>10.792302083003101</v>
      </c>
      <c r="R14033" s="217">
        <v>10.462572524650501</v>
      </c>
      <c r="S14033" s="217">
        <v>0.32972955835262002</v>
      </c>
      <c r="T14033" s="217">
        <v>10.792302083003101</v>
      </c>
      <c r="U14033" s="217">
        <v>10.462572524650501</v>
      </c>
      <c r="V14033" s="217">
        <v>0.32972955835262002</v>
      </c>
      <c r="W14033" s="217">
        <v>10.792302083003101</v>
      </c>
      <c r="X14033" s="217">
        <v>10.462572524650501</v>
      </c>
      <c r="Y14033" s="217">
        <v>0.32972955835262002</v>
      </c>
    </row>
    <row r="14034" spans="2:25">
      <c r="B14034" s="217" t="s">
        <v>14204</v>
      </c>
      <c r="C14034" s="217" t="s">
        <v>11696</v>
      </c>
      <c r="D14034" s="217" t="s">
        <v>29</v>
      </c>
      <c r="E14034" s="217" t="s">
        <v>87</v>
      </c>
      <c r="F14034" s="217" t="s">
        <v>9</v>
      </c>
      <c r="G14034" s="217" t="s">
        <v>5</v>
      </c>
      <c r="H14034" s="217" t="s">
        <v>170</v>
      </c>
      <c r="I14034" s="217">
        <v>84</v>
      </c>
      <c r="J14034" s="217">
        <v>80</v>
      </c>
      <c r="K14034" s="217">
        <v>4</v>
      </c>
      <c r="L14034" s="217">
        <v>873</v>
      </c>
      <c r="M14034" s="217">
        <v>30699.250821652</v>
      </c>
      <c r="N14034" s="217">
        <v>2.73622312440131</v>
      </c>
      <c r="O14034" s="217">
        <v>2.6059267851441001</v>
      </c>
      <c r="P14034" s="217">
        <v>0.13029633925720499</v>
      </c>
      <c r="Q14034" s="217">
        <v>2.73622312440131</v>
      </c>
      <c r="R14034" s="217">
        <v>2.6059267851441001</v>
      </c>
      <c r="S14034" s="217">
        <v>0.13029633925720499</v>
      </c>
      <c r="T14034" s="217">
        <v>2.73622312440131</v>
      </c>
      <c r="U14034" s="217">
        <v>2.6059267851441001</v>
      </c>
      <c r="V14034" s="217">
        <v>0.13029633925720499</v>
      </c>
      <c r="W14034" s="217">
        <v>2.73622312440131</v>
      </c>
      <c r="X14034" s="217">
        <v>2.6059267851441001</v>
      </c>
      <c r="Y14034" s="217">
        <v>0.13029633925720499</v>
      </c>
    </row>
    <row r="14035" spans="2:25">
      <c r="B14035" s="217" t="s">
        <v>14205</v>
      </c>
      <c r="C14035" s="217" t="s">
        <v>11696</v>
      </c>
      <c r="D14035" s="217" t="s">
        <v>29</v>
      </c>
      <c r="E14035" s="217" t="s">
        <v>87</v>
      </c>
      <c r="F14035" s="217" t="s">
        <v>9</v>
      </c>
      <c r="G14035" s="217" t="s">
        <v>5</v>
      </c>
      <c r="H14035" s="217" t="s">
        <v>172</v>
      </c>
      <c r="I14035" s="217">
        <v>83</v>
      </c>
      <c r="J14035" s="217">
        <v>78</v>
      </c>
      <c r="K14035" s="217">
        <v>5</v>
      </c>
      <c r="L14035" s="217">
        <v>928</v>
      </c>
      <c r="M14035" s="217">
        <v>29624.066201152102</v>
      </c>
      <c r="N14035" s="217">
        <v>2.8017760774775802</v>
      </c>
      <c r="O14035" s="217">
        <v>2.6329943860632699</v>
      </c>
      <c r="P14035" s="217">
        <v>0.16878169141431201</v>
      </c>
      <c r="Q14035" s="217">
        <v>2.8017760774775802</v>
      </c>
      <c r="R14035" s="217">
        <v>2.6329943860632699</v>
      </c>
      <c r="S14035" s="217">
        <v>0.16878169141431201</v>
      </c>
      <c r="T14035" s="217">
        <v>2.8017760774775802</v>
      </c>
      <c r="U14035" s="217">
        <v>2.6329943860632699</v>
      </c>
      <c r="V14035" s="217">
        <v>0.16878169141431201</v>
      </c>
      <c r="W14035" s="217">
        <v>2.8017760774775802</v>
      </c>
      <c r="X14035" s="217">
        <v>2.6329943860632699</v>
      </c>
      <c r="Y14035" s="217">
        <v>0.16878169141431201</v>
      </c>
    </row>
    <row r="14036" spans="2:25">
      <c r="B14036" s="217" t="s">
        <v>14206</v>
      </c>
      <c r="C14036" s="217" t="s">
        <v>11696</v>
      </c>
      <c r="D14036" s="217" t="s">
        <v>29</v>
      </c>
      <c r="E14036" s="217" t="s">
        <v>87</v>
      </c>
      <c r="F14036" s="217" t="s">
        <v>9</v>
      </c>
      <c r="G14036" s="217" t="s">
        <v>5</v>
      </c>
      <c r="H14036" s="217" t="s">
        <v>174</v>
      </c>
      <c r="I14036" s="217">
        <v>81</v>
      </c>
      <c r="J14036" s="217">
        <v>72</v>
      </c>
      <c r="K14036" s="217">
        <v>9</v>
      </c>
      <c r="L14036" s="217">
        <v>936</v>
      </c>
      <c r="M14036" s="217">
        <v>30324.3534289083</v>
      </c>
      <c r="N14036" s="217">
        <v>2.6711204309729002</v>
      </c>
      <c r="O14036" s="217">
        <v>2.3743292719759101</v>
      </c>
      <c r="P14036" s="217">
        <v>0.29679115899698899</v>
      </c>
      <c r="Q14036" s="217">
        <v>2.6711204309729002</v>
      </c>
      <c r="R14036" s="217">
        <v>2.3743292719759101</v>
      </c>
      <c r="S14036" s="217">
        <v>0.29679115899698899</v>
      </c>
      <c r="T14036" s="217">
        <v>2.6711204309729002</v>
      </c>
      <c r="U14036" s="217">
        <v>2.3743292719759101</v>
      </c>
      <c r="V14036" s="217">
        <v>0.29679115899698899</v>
      </c>
      <c r="W14036" s="217">
        <v>2.6711204309729002</v>
      </c>
      <c r="X14036" s="217">
        <v>2.3743292719759101</v>
      </c>
      <c r="Y14036" s="217">
        <v>0.29679115899698899</v>
      </c>
    </row>
    <row r="14037" spans="2:25">
      <c r="B14037" s="217" t="s">
        <v>14207</v>
      </c>
      <c r="C14037" s="217" t="s">
        <v>11696</v>
      </c>
      <c r="D14037" s="217" t="s">
        <v>29</v>
      </c>
      <c r="E14037" s="217" t="s">
        <v>87</v>
      </c>
      <c r="F14037" s="217" t="s">
        <v>9</v>
      </c>
      <c r="G14037" s="217" t="s">
        <v>5</v>
      </c>
      <c r="H14037" s="217" t="s">
        <v>176</v>
      </c>
      <c r="I14037" s="217">
        <v>99</v>
      </c>
      <c r="J14037" s="217">
        <v>90</v>
      </c>
      <c r="K14037" s="217">
        <v>9</v>
      </c>
      <c r="L14037" s="217">
        <v>1080</v>
      </c>
      <c r="M14037" s="217">
        <v>33847.121103381498</v>
      </c>
      <c r="N14037" s="217">
        <v>2.9249164115795199</v>
      </c>
      <c r="O14037" s="217">
        <v>2.6590149196177402</v>
      </c>
      <c r="P14037" s="217">
        <v>0.26590149196177398</v>
      </c>
      <c r="Q14037" s="217">
        <v>2.9249164115795199</v>
      </c>
      <c r="R14037" s="217">
        <v>2.6590149196177402</v>
      </c>
      <c r="S14037" s="217">
        <v>0.26590149196177398</v>
      </c>
      <c r="T14037" s="217">
        <v>2.9249164115795199</v>
      </c>
      <c r="U14037" s="217">
        <v>2.6590149196177402</v>
      </c>
      <c r="V14037" s="217">
        <v>0.26590149196177398</v>
      </c>
      <c r="W14037" s="217">
        <v>2.9249164115795199</v>
      </c>
      <c r="X14037" s="217">
        <v>2.6590149196177402</v>
      </c>
      <c r="Y14037" s="217">
        <v>0.26590149196177398</v>
      </c>
    </row>
    <row r="14038" spans="2:25">
      <c r="B14038" s="217" t="s">
        <v>14208</v>
      </c>
      <c r="C14038" s="217" t="s">
        <v>11696</v>
      </c>
      <c r="D14038" s="217" t="s">
        <v>29</v>
      </c>
      <c r="E14038" s="217" t="s">
        <v>87</v>
      </c>
      <c r="F14038" s="217" t="s">
        <v>9</v>
      </c>
      <c r="G14038" s="217" t="s">
        <v>5</v>
      </c>
      <c r="H14038" s="217" t="s">
        <v>178</v>
      </c>
      <c r="I14038" s="217">
        <v>102</v>
      </c>
      <c r="J14038" s="217">
        <v>88</v>
      </c>
      <c r="K14038" s="217">
        <v>14</v>
      </c>
      <c r="L14038" s="217">
        <v>1330</v>
      </c>
      <c r="M14038" s="217">
        <v>41955.2084449061</v>
      </c>
      <c r="N14038" s="217">
        <v>2.4311641815328402</v>
      </c>
      <c r="O14038" s="217">
        <v>2.09747498014598</v>
      </c>
      <c r="P14038" s="217">
        <v>0.33368920138686098</v>
      </c>
      <c r="Q14038" s="217">
        <v>2.4311641815328402</v>
      </c>
      <c r="R14038" s="217">
        <v>2.09747498014598</v>
      </c>
      <c r="S14038" s="217">
        <v>0.33368920138686098</v>
      </c>
      <c r="T14038" s="217">
        <v>2.4311641815328402</v>
      </c>
      <c r="U14038" s="217">
        <v>2.09747498014598</v>
      </c>
      <c r="V14038" s="217">
        <v>0.33368920138686098</v>
      </c>
      <c r="W14038" s="217">
        <v>2.4311641815328402</v>
      </c>
      <c r="X14038" s="217">
        <v>2.09747498014598</v>
      </c>
      <c r="Y14038" s="217">
        <v>0.33368920138686098</v>
      </c>
    </row>
    <row r="14039" spans="2:25">
      <c r="B14039" s="217" t="s">
        <v>14209</v>
      </c>
      <c r="C14039" s="217" t="s">
        <v>11696</v>
      </c>
      <c r="D14039" s="217" t="s">
        <v>29</v>
      </c>
      <c r="E14039" s="217" t="s">
        <v>87</v>
      </c>
      <c r="F14039" s="217" t="s">
        <v>9</v>
      </c>
      <c r="G14039" s="217" t="s">
        <v>5</v>
      </c>
      <c r="H14039" s="217" t="s">
        <v>5</v>
      </c>
      <c r="I14039" s="217">
        <v>449</v>
      </c>
      <c r="J14039" s="217">
        <v>408</v>
      </c>
      <c r="K14039" s="217">
        <v>41</v>
      </c>
      <c r="L14039" s="217">
        <v>5148</v>
      </c>
      <c r="M14039" s="217">
        <v>166450</v>
      </c>
      <c r="N14039" s="217">
        <v>2.6975067587864201</v>
      </c>
      <c r="O14039" s="217">
        <v>2.4511865425052601</v>
      </c>
      <c r="P14039" s="217">
        <v>0.24632021628116599</v>
      </c>
      <c r="Q14039" s="217">
        <v>2.6975067587864201</v>
      </c>
      <c r="R14039" s="217">
        <v>2.4511865425052601</v>
      </c>
      <c r="S14039" s="217">
        <v>0.24632021628116599</v>
      </c>
      <c r="T14039" s="217">
        <v>2.6975067587864201</v>
      </c>
      <c r="U14039" s="217">
        <v>2.4511865425052601</v>
      </c>
      <c r="V14039" s="217">
        <v>0.24632021628116599</v>
      </c>
      <c r="W14039" s="217">
        <v>2.6975067587864201</v>
      </c>
      <c r="X14039" s="217">
        <v>2.4511865425052601</v>
      </c>
      <c r="Y14039" s="217">
        <v>0.24632021628116599</v>
      </c>
    </row>
    <row r="14040" spans="2:25">
      <c r="B14040" s="217" t="s">
        <v>14210</v>
      </c>
      <c r="C14040" s="217" t="s">
        <v>11696</v>
      </c>
      <c r="D14040" s="217" t="s">
        <v>29</v>
      </c>
      <c r="E14040" s="217" t="s">
        <v>87</v>
      </c>
      <c r="F14040" s="217" t="s">
        <v>5</v>
      </c>
      <c r="G14040" s="217" t="s">
        <v>5</v>
      </c>
      <c r="H14040" s="217" t="s">
        <v>170</v>
      </c>
      <c r="I14040" s="217">
        <v>341</v>
      </c>
      <c r="J14040" s="217">
        <v>331</v>
      </c>
      <c r="K14040" s="217">
        <v>10</v>
      </c>
      <c r="L14040" s="217">
        <v>1365</v>
      </c>
      <c r="M14040" s="217">
        <v>59555.938067563198</v>
      </c>
      <c r="N14040" s="217">
        <v>5.7257094937057804</v>
      </c>
      <c r="O14040" s="217">
        <v>5.5578001243889004</v>
      </c>
      <c r="P14040" s="217">
        <v>0.16790936931688499</v>
      </c>
      <c r="Q14040" s="217">
        <v>5.7257094937057804</v>
      </c>
      <c r="R14040" s="217">
        <v>5.5578001243889004</v>
      </c>
      <c r="S14040" s="217">
        <v>0.16790936931688499</v>
      </c>
      <c r="T14040" s="217">
        <v>5.7257094937057804</v>
      </c>
      <c r="U14040" s="217">
        <v>5.5578001243889004</v>
      </c>
      <c r="V14040" s="217">
        <v>0.16790936931688499</v>
      </c>
      <c r="W14040" s="217">
        <v>5.7257094937057804</v>
      </c>
      <c r="X14040" s="217">
        <v>5.5578001243889004</v>
      </c>
      <c r="Y14040" s="217">
        <v>0.16790936931688499</v>
      </c>
    </row>
    <row r="14041" spans="2:25">
      <c r="B14041" s="217" t="s">
        <v>14211</v>
      </c>
      <c r="C14041" s="217" t="s">
        <v>11696</v>
      </c>
      <c r="D14041" s="217" t="s">
        <v>29</v>
      </c>
      <c r="E14041" s="217" t="s">
        <v>87</v>
      </c>
      <c r="F14041" s="217" t="s">
        <v>5</v>
      </c>
      <c r="G14041" s="217" t="s">
        <v>5</v>
      </c>
      <c r="H14041" s="217" t="s">
        <v>172</v>
      </c>
      <c r="I14041" s="217">
        <v>367</v>
      </c>
      <c r="J14041" s="217">
        <v>355</v>
      </c>
      <c r="K14041" s="217">
        <v>12</v>
      </c>
      <c r="L14041" s="217">
        <v>1416</v>
      </c>
      <c r="M14041" s="217">
        <v>57410.321985834897</v>
      </c>
      <c r="N14041" s="217">
        <v>6.3925786741023902</v>
      </c>
      <c r="O14041" s="217">
        <v>6.1835570280826904</v>
      </c>
      <c r="P14041" s="217">
        <v>0.209021646019697</v>
      </c>
      <c r="Q14041" s="217">
        <v>6.3925786741023902</v>
      </c>
      <c r="R14041" s="217">
        <v>6.1835570280826904</v>
      </c>
      <c r="S14041" s="217">
        <v>0.209021646019697</v>
      </c>
      <c r="T14041" s="217">
        <v>6.3925786741023902</v>
      </c>
      <c r="U14041" s="217">
        <v>6.1835570280826904</v>
      </c>
      <c r="V14041" s="217">
        <v>0.209021646019697</v>
      </c>
      <c r="W14041" s="217">
        <v>6.3925786741023902</v>
      </c>
      <c r="X14041" s="217">
        <v>6.1835570280826904</v>
      </c>
      <c r="Y14041" s="217">
        <v>0.209021646019697</v>
      </c>
    </row>
    <row r="14042" spans="2:25">
      <c r="B14042" s="217" t="s">
        <v>14212</v>
      </c>
      <c r="C14042" s="217" t="s">
        <v>11696</v>
      </c>
      <c r="D14042" s="217" t="s">
        <v>29</v>
      </c>
      <c r="E14042" s="217" t="s">
        <v>87</v>
      </c>
      <c r="F14042" s="217" t="s">
        <v>5</v>
      </c>
      <c r="G14042" s="217" t="s">
        <v>5</v>
      </c>
      <c r="H14042" s="217" t="s">
        <v>174</v>
      </c>
      <c r="I14042" s="217">
        <v>463</v>
      </c>
      <c r="J14042" s="217">
        <v>439</v>
      </c>
      <c r="K14042" s="217">
        <v>24</v>
      </c>
      <c r="L14042" s="217">
        <v>1485</v>
      </c>
      <c r="M14042" s="217">
        <v>58516.277050638397</v>
      </c>
      <c r="N14042" s="217">
        <v>7.91232838684068</v>
      </c>
      <c r="O14042" s="217">
        <v>7.5021860946502397</v>
      </c>
      <c r="P14042" s="217">
        <v>0.41014229219044601</v>
      </c>
      <c r="Q14042" s="217">
        <v>7.91232838684068</v>
      </c>
      <c r="R14042" s="217">
        <v>7.5021860946502397</v>
      </c>
      <c r="S14042" s="217">
        <v>0.41014229219044601</v>
      </c>
      <c r="T14042" s="217">
        <v>7.91232838684068</v>
      </c>
      <c r="U14042" s="217">
        <v>7.5021860946502397</v>
      </c>
      <c r="V14042" s="217">
        <v>0.41014229219044601</v>
      </c>
      <c r="W14042" s="217">
        <v>7.91232838684068</v>
      </c>
      <c r="X14042" s="217">
        <v>7.5021860946502397</v>
      </c>
      <c r="Y14042" s="217">
        <v>0.41014229219044601</v>
      </c>
    </row>
    <row r="14043" spans="2:25">
      <c r="B14043" s="217" t="s">
        <v>14213</v>
      </c>
      <c r="C14043" s="217" t="s">
        <v>11696</v>
      </c>
      <c r="D14043" s="217" t="s">
        <v>29</v>
      </c>
      <c r="E14043" s="217" t="s">
        <v>87</v>
      </c>
      <c r="F14043" s="217" t="s">
        <v>5</v>
      </c>
      <c r="G14043" s="217" t="s">
        <v>5</v>
      </c>
      <c r="H14043" s="217" t="s">
        <v>176</v>
      </c>
      <c r="I14043" s="217">
        <v>522</v>
      </c>
      <c r="J14043" s="217">
        <v>499</v>
      </c>
      <c r="K14043" s="217">
        <v>23</v>
      </c>
      <c r="L14043" s="217">
        <v>1702</v>
      </c>
      <c r="M14043" s="217">
        <v>66703.029693510005</v>
      </c>
      <c r="N14043" s="217">
        <v>7.8257314907359996</v>
      </c>
      <c r="O14043" s="217">
        <v>7.4809195668146797</v>
      </c>
      <c r="P14043" s="217">
        <v>0.34481192392131799</v>
      </c>
      <c r="Q14043" s="217">
        <v>7.8257314907359996</v>
      </c>
      <c r="R14043" s="217">
        <v>7.4809195668146797</v>
      </c>
      <c r="S14043" s="217">
        <v>0.34481192392131799</v>
      </c>
      <c r="T14043" s="217">
        <v>7.8257314907359996</v>
      </c>
      <c r="U14043" s="217">
        <v>7.4809195668146797</v>
      </c>
      <c r="V14043" s="217">
        <v>0.34481192392131799</v>
      </c>
      <c r="W14043" s="217">
        <v>7.8257314907359996</v>
      </c>
      <c r="X14043" s="217">
        <v>7.4809195668146797</v>
      </c>
      <c r="Y14043" s="217">
        <v>0.34481192392131799</v>
      </c>
    </row>
    <row r="14044" spans="2:25">
      <c r="B14044" s="217" t="s">
        <v>14214</v>
      </c>
      <c r="C14044" s="217" t="s">
        <v>11696</v>
      </c>
      <c r="D14044" s="217" t="s">
        <v>29</v>
      </c>
      <c r="E14044" s="217" t="s">
        <v>87</v>
      </c>
      <c r="F14044" s="217" t="s">
        <v>5</v>
      </c>
      <c r="G14044" s="217" t="s">
        <v>5</v>
      </c>
      <c r="H14044" s="217" t="s">
        <v>178</v>
      </c>
      <c r="I14044" s="217">
        <v>470</v>
      </c>
      <c r="J14044" s="217">
        <v>446</v>
      </c>
      <c r="K14044" s="217">
        <v>24</v>
      </c>
      <c r="L14044" s="217">
        <v>2095</v>
      </c>
      <c r="M14044" s="217">
        <v>81969.433202453496</v>
      </c>
      <c r="N14044" s="217">
        <v>5.7338446984153597</v>
      </c>
      <c r="O14044" s="217">
        <v>5.4410526287090404</v>
      </c>
      <c r="P14044" s="217">
        <v>0.29279206970631599</v>
      </c>
      <c r="Q14044" s="217">
        <v>5.7338446984153597</v>
      </c>
      <c r="R14044" s="217">
        <v>5.4410526287090404</v>
      </c>
      <c r="S14044" s="217">
        <v>0.29279206970631599</v>
      </c>
      <c r="T14044" s="217">
        <v>5.7338446984153597</v>
      </c>
      <c r="U14044" s="217">
        <v>5.4410526287090404</v>
      </c>
      <c r="V14044" s="217">
        <v>0.29279206970631599</v>
      </c>
      <c r="W14044" s="217">
        <v>5.7338446984153597</v>
      </c>
      <c r="X14044" s="217">
        <v>5.4410526287090404</v>
      </c>
      <c r="Y14044" s="217">
        <v>0.29279206970631599</v>
      </c>
    </row>
    <row r="14045" spans="2:25">
      <c r="B14045" s="217" t="s">
        <v>14215</v>
      </c>
      <c r="C14045" s="217" t="s">
        <v>11696</v>
      </c>
      <c r="D14045" s="217" t="s">
        <v>29</v>
      </c>
      <c r="E14045" s="217" t="s">
        <v>87</v>
      </c>
      <c r="F14045" s="217" t="s">
        <v>5</v>
      </c>
      <c r="G14045" s="217" t="s">
        <v>5</v>
      </c>
      <c r="H14045" s="217" t="s">
        <v>5</v>
      </c>
      <c r="I14045" s="217">
        <v>2163</v>
      </c>
      <c r="J14045" s="217">
        <v>2070</v>
      </c>
      <c r="K14045" s="217">
        <v>93</v>
      </c>
      <c r="L14045" s="217">
        <v>8067</v>
      </c>
      <c r="M14045" s="217">
        <v>324155</v>
      </c>
      <c r="N14045" s="217">
        <v>6.6727337230645798</v>
      </c>
      <c r="O14045" s="217">
        <v>6.3858339374681901</v>
      </c>
      <c r="P14045" s="217">
        <v>0.28689978559639701</v>
      </c>
      <c r="Q14045" s="217">
        <v>6.6727337230645798</v>
      </c>
      <c r="R14045" s="217">
        <v>6.3858339374681901</v>
      </c>
      <c r="S14045" s="217">
        <v>0.28689978559639701</v>
      </c>
      <c r="T14045" s="217">
        <v>6.6727337230645798</v>
      </c>
      <c r="U14045" s="217">
        <v>6.3858339374681901</v>
      </c>
      <c r="V14045" s="217">
        <v>0.28689978559639701</v>
      </c>
      <c r="W14045" s="217">
        <v>6.6727337230645798</v>
      </c>
      <c r="X14045" s="217">
        <v>6.3858339374681901</v>
      </c>
      <c r="Y14045" s="217">
        <v>0.28689978559639701</v>
      </c>
    </row>
    <row r="14046" spans="2:25">
      <c r="B14046" s="217" t="s">
        <v>14216</v>
      </c>
      <c r="C14046" s="217" t="s">
        <v>11696</v>
      </c>
      <c r="D14046" s="217" t="s">
        <v>29</v>
      </c>
      <c r="E14046" s="217" t="s">
        <v>88</v>
      </c>
      <c r="F14046" s="217" t="s">
        <v>12</v>
      </c>
      <c r="G14046" s="217" t="s">
        <v>10</v>
      </c>
      <c r="H14046" s="217" t="s">
        <v>170</v>
      </c>
      <c r="I14046" s="217">
        <v>19</v>
      </c>
      <c r="J14046" s="217">
        <v>18</v>
      </c>
      <c r="K14046" s="217">
        <v>1</v>
      </c>
      <c r="L14046" s="217">
        <v>55</v>
      </c>
      <c r="M14046" s="217">
        <v>2573.5209392555198</v>
      </c>
      <c r="N14046" s="217">
        <v>7.3828814485948699</v>
      </c>
      <c r="O14046" s="217">
        <v>6.9943087407740796</v>
      </c>
      <c r="P14046" s="217">
        <v>0.38857270782078202</v>
      </c>
      <c r="Q14046" s="217">
        <v>7.3828814485948699</v>
      </c>
      <c r="R14046" s="217">
        <v>6.9943087407740796</v>
      </c>
      <c r="S14046" s="217">
        <v>0.38857270782078202</v>
      </c>
      <c r="T14046" s="217">
        <v>7.3828814485948699</v>
      </c>
      <c r="U14046" s="217">
        <v>6.9943087407740796</v>
      </c>
      <c r="V14046" s="217">
        <v>0.38857270782078202</v>
      </c>
      <c r="W14046" s="217">
        <v>7.3828814485948699</v>
      </c>
      <c r="X14046" s="217">
        <v>6.9943087407740796</v>
      </c>
      <c r="Y14046" s="217">
        <v>0.38857270782078202</v>
      </c>
    </row>
    <row r="14047" spans="2:25">
      <c r="B14047" s="217" t="s">
        <v>14217</v>
      </c>
      <c r="C14047" s="217" t="s">
        <v>11696</v>
      </c>
      <c r="D14047" s="217" t="s">
        <v>29</v>
      </c>
      <c r="E14047" s="217" t="s">
        <v>88</v>
      </c>
      <c r="F14047" s="217" t="s">
        <v>12</v>
      </c>
      <c r="G14047" s="217" t="s">
        <v>10</v>
      </c>
      <c r="H14047" s="217" t="s">
        <v>172</v>
      </c>
      <c r="I14047" s="217">
        <v>49</v>
      </c>
      <c r="J14047" s="217">
        <v>46</v>
      </c>
      <c r="K14047" s="217">
        <v>3</v>
      </c>
      <c r="L14047" s="217">
        <v>115</v>
      </c>
      <c r="M14047" s="217">
        <v>4061.3991615842801</v>
      </c>
      <c r="N14047" s="217">
        <v>12.064807730172999</v>
      </c>
      <c r="O14047" s="217">
        <v>11.3261460324073</v>
      </c>
      <c r="P14047" s="217">
        <v>0.73866169776569102</v>
      </c>
      <c r="Q14047" s="217">
        <v>12.064807730172999</v>
      </c>
      <c r="R14047" s="217">
        <v>11.3261460324073</v>
      </c>
      <c r="S14047" s="217">
        <v>0.73866169776569102</v>
      </c>
      <c r="T14047" s="217">
        <v>12.064807730172999</v>
      </c>
      <c r="U14047" s="217">
        <v>11.3261460324073</v>
      </c>
      <c r="V14047" s="217">
        <v>0.73866169776569102</v>
      </c>
      <c r="W14047" s="217">
        <v>12.064807730172999</v>
      </c>
      <c r="X14047" s="217">
        <v>11.3261460324073</v>
      </c>
      <c r="Y14047" s="217">
        <v>0.73866169776569102</v>
      </c>
    </row>
    <row r="14048" spans="2:25">
      <c r="B14048" s="217" t="s">
        <v>14218</v>
      </c>
      <c r="C14048" s="217" t="s">
        <v>11696</v>
      </c>
      <c r="D14048" s="217" t="s">
        <v>29</v>
      </c>
      <c r="E14048" s="217" t="s">
        <v>88</v>
      </c>
      <c r="F14048" s="217" t="s">
        <v>12</v>
      </c>
      <c r="G14048" s="217" t="s">
        <v>10</v>
      </c>
      <c r="H14048" s="217" t="s">
        <v>174</v>
      </c>
      <c r="I14048" s="217">
        <v>43</v>
      </c>
      <c r="J14048" s="217">
        <v>43</v>
      </c>
      <c r="K14048" s="217">
        <v>0</v>
      </c>
      <c r="L14048" s="217">
        <v>138</v>
      </c>
      <c r="M14048" s="217">
        <v>5587.3689079153901</v>
      </c>
      <c r="N14048" s="217">
        <v>7.6959300000906898</v>
      </c>
      <c r="O14048" s="217">
        <v>7.6959300000906898</v>
      </c>
      <c r="P14048" s="217">
        <v>0</v>
      </c>
      <c r="Q14048" s="217">
        <v>7.6959300000906898</v>
      </c>
      <c r="R14048" s="217">
        <v>7.6959300000906898</v>
      </c>
      <c r="S14048" s="217">
        <v>0</v>
      </c>
      <c r="T14048" s="217">
        <v>7.6959300000906898</v>
      </c>
      <c r="U14048" s="217">
        <v>7.6959300000906898</v>
      </c>
      <c r="V14048" s="217">
        <v>0</v>
      </c>
      <c r="W14048" s="217">
        <v>7.6959300000906898</v>
      </c>
      <c r="X14048" s="217">
        <v>7.6959300000906898</v>
      </c>
      <c r="Y14048" s="217">
        <v>0</v>
      </c>
    </row>
    <row r="14049" spans="2:25">
      <c r="B14049" s="217" t="s">
        <v>14219</v>
      </c>
      <c r="C14049" s="217" t="s">
        <v>11696</v>
      </c>
      <c r="D14049" s="217" t="s">
        <v>29</v>
      </c>
      <c r="E14049" s="217" t="s">
        <v>88</v>
      </c>
      <c r="F14049" s="217" t="s">
        <v>12</v>
      </c>
      <c r="G14049" s="217" t="s">
        <v>10</v>
      </c>
      <c r="H14049" s="217" t="s">
        <v>176</v>
      </c>
      <c r="I14049" s="217">
        <v>91</v>
      </c>
      <c r="J14049" s="217">
        <v>83</v>
      </c>
      <c r="K14049" s="217">
        <v>8</v>
      </c>
      <c r="L14049" s="217">
        <v>252</v>
      </c>
      <c r="M14049" s="217">
        <v>8778.6436489030493</v>
      </c>
      <c r="N14049" s="217">
        <v>10.3660660620814</v>
      </c>
      <c r="O14049" s="217">
        <v>9.4547635511291492</v>
      </c>
      <c r="P14049" s="217">
        <v>0.91130251095220804</v>
      </c>
      <c r="Q14049" s="217">
        <v>10.3660660620814</v>
      </c>
      <c r="R14049" s="217">
        <v>9.4547635511291492</v>
      </c>
      <c r="S14049" s="217">
        <v>0.91130251095220804</v>
      </c>
      <c r="T14049" s="217">
        <v>10.3660660620814</v>
      </c>
      <c r="U14049" s="217">
        <v>9.4547635511291492</v>
      </c>
      <c r="V14049" s="217">
        <v>0.91130251095220804</v>
      </c>
      <c r="W14049" s="217">
        <v>10.3660660620814</v>
      </c>
      <c r="X14049" s="217">
        <v>9.4547635511291492</v>
      </c>
      <c r="Y14049" s="217">
        <v>0.91130251095220804</v>
      </c>
    </row>
    <row r="14050" spans="2:25">
      <c r="B14050" s="217" t="s">
        <v>14220</v>
      </c>
      <c r="C14050" s="217" t="s">
        <v>11696</v>
      </c>
      <c r="D14050" s="217" t="s">
        <v>29</v>
      </c>
      <c r="E14050" s="217" t="s">
        <v>88</v>
      </c>
      <c r="F14050" s="217" t="s">
        <v>12</v>
      </c>
      <c r="G14050" s="217" t="s">
        <v>10</v>
      </c>
      <c r="H14050" s="217" t="s">
        <v>178</v>
      </c>
      <c r="I14050" s="217">
        <v>106</v>
      </c>
      <c r="J14050" s="217">
        <v>101</v>
      </c>
      <c r="K14050" s="217">
        <v>5</v>
      </c>
      <c r="L14050" s="217">
        <v>442</v>
      </c>
      <c r="M14050" s="217">
        <v>16359.067342341799</v>
      </c>
      <c r="N14050" s="217">
        <v>6.4795869948920002</v>
      </c>
      <c r="O14050" s="217">
        <v>6.1739460989065202</v>
      </c>
      <c r="P14050" s="217">
        <v>0.30564089598547201</v>
      </c>
      <c r="Q14050" s="217">
        <v>6.4795869948920002</v>
      </c>
      <c r="R14050" s="217">
        <v>6.1739460989065202</v>
      </c>
      <c r="S14050" s="217">
        <v>0.30564089598547201</v>
      </c>
      <c r="T14050" s="217">
        <v>6.4795869948920002</v>
      </c>
      <c r="U14050" s="217">
        <v>6.1739460989065202</v>
      </c>
      <c r="V14050" s="217">
        <v>0.30564089598547201</v>
      </c>
      <c r="W14050" s="217">
        <v>6.4795869948920002</v>
      </c>
      <c r="X14050" s="217">
        <v>6.1739460989065202</v>
      </c>
      <c r="Y14050" s="217">
        <v>0.30564089598547201</v>
      </c>
    </row>
    <row r="14051" spans="2:25">
      <c r="B14051" s="217" t="s">
        <v>14221</v>
      </c>
      <c r="C14051" s="217" t="s">
        <v>11696</v>
      </c>
      <c r="D14051" s="217" t="s">
        <v>29</v>
      </c>
      <c r="E14051" s="217" t="s">
        <v>88</v>
      </c>
      <c r="F14051" s="217" t="s">
        <v>12</v>
      </c>
      <c r="G14051" s="217" t="s">
        <v>10</v>
      </c>
      <c r="H14051" s="217" t="s">
        <v>5</v>
      </c>
      <c r="I14051" s="217">
        <v>308</v>
      </c>
      <c r="J14051" s="217">
        <v>291</v>
      </c>
      <c r="K14051" s="217">
        <v>17</v>
      </c>
      <c r="L14051" s="217">
        <v>1002</v>
      </c>
      <c r="M14051" s="217">
        <v>37360</v>
      </c>
      <c r="N14051" s="217">
        <v>8.2441113490364</v>
      </c>
      <c r="O14051" s="217">
        <v>7.7890792291220601</v>
      </c>
      <c r="P14051" s="217">
        <v>0.455032119914347</v>
      </c>
      <c r="Q14051" s="217">
        <v>8.2441113490364</v>
      </c>
      <c r="R14051" s="217">
        <v>7.7890792291220601</v>
      </c>
      <c r="S14051" s="217">
        <v>0.455032119914347</v>
      </c>
      <c r="T14051" s="217">
        <v>8.2441113490364</v>
      </c>
      <c r="U14051" s="217">
        <v>7.7890792291220601</v>
      </c>
      <c r="V14051" s="217">
        <v>0.455032119914347</v>
      </c>
      <c r="W14051" s="217">
        <v>8.2441113490364</v>
      </c>
      <c r="X14051" s="217">
        <v>7.7890792291220601</v>
      </c>
      <c r="Y14051" s="217">
        <v>0.455032119914347</v>
      </c>
    </row>
    <row r="14052" spans="2:25">
      <c r="B14052" s="217" t="s">
        <v>14222</v>
      </c>
      <c r="C14052" s="217" t="s">
        <v>11696</v>
      </c>
      <c r="D14052" s="217" t="s">
        <v>29</v>
      </c>
      <c r="E14052" s="217" t="s">
        <v>88</v>
      </c>
      <c r="F14052" s="217" t="s">
        <v>9</v>
      </c>
      <c r="G14052" s="217" t="s">
        <v>10</v>
      </c>
      <c r="H14052" s="217" t="s">
        <v>170</v>
      </c>
      <c r="I14052" s="217">
        <v>9</v>
      </c>
      <c r="J14052" s="217">
        <v>9</v>
      </c>
      <c r="K14052" s="217">
        <v>0</v>
      </c>
      <c r="L14052" s="217">
        <v>87</v>
      </c>
      <c r="M14052" s="217">
        <v>2985.2022146688601</v>
      </c>
      <c r="N14052" s="217">
        <v>3.0148711386368698</v>
      </c>
      <c r="O14052" s="217">
        <v>3.0148711386368698</v>
      </c>
      <c r="P14052" s="217">
        <v>0</v>
      </c>
      <c r="Q14052" s="217">
        <v>3.0148711386368698</v>
      </c>
      <c r="R14052" s="217">
        <v>3.0148711386368698</v>
      </c>
      <c r="S14052" s="217">
        <v>0</v>
      </c>
      <c r="T14052" s="217">
        <v>3.0148711386368698</v>
      </c>
      <c r="U14052" s="217">
        <v>3.0148711386368698</v>
      </c>
      <c r="V14052" s="217">
        <v>0</v>
      </c>
      <c r="W14052" s="217">
        <v>3.0148711386368698</v>
      </c>
      <c r="X14052" s="217">
        <v>3.0148711386368698</v>
      </c>
      <c r="Y14052" s="217">
        <v>0</v>
      </c>
    </row>
    <row r="14053" spans="2:25">
      <c r="B14053" s="217" t="s">
        <v>14223</v>
      </c>
      <c r="C14053" s="217" t="s">
        <v>11696</v>
      </c>
      <c r="D14053" s="217" t="s">
        <v>29</v>
      </c>
      <c r="E14053" s="217" t="s">
        <v>88</v>
      </c>
      <c r="F14053" s="217" t="s">
        <v>9</v>
      </c>
      <c r="G14053" s="217" t="s">
        <v>10</v>
      </c>
      <c r="H14053" s="217" t="s">
        <v>172</v>
      </c>
      <c r="I14053" s="217">
        <v>17</v>
      </c>
      <c r="J14053" s="217">
        <v>16</v>
      </c>
      <c r="K14053" s="217">
        <v>1</v>
      </c>
      <c r="L14053" s="217">
        <v>182</v>
      </c>
      <c r="M14053" s="217">
        <v>4336.3835373073998</v>
      </c>
      <c r="N14053" s="217">
        <v>3.92031743819317</v>
      </c>
      <c r="O14053" s="217">
        <v>3.6897105300641599</v>
      </c>
      <c r="P14053" s="217">
        <v>0.23060690812901</v>
      </c>
      <c r="Q14053" s="217">
        <v>3.92031743819317</v>
      </c>
      <c r="R14053" s="217">
        <v>3.6897105300641599</v>
      </c>
      <c r="S14053" s="217">
        <v>0.23060690812901</v>
      </c>
      <c r="T14053" s="217">
        <v>3.92031743819317</v>
      </c>
      <c r="U14053" s="217">
        <v>3.6897105300641599</v>
      </c>
      <c r="V14053" s="217">
        <v>0.23060690812901</v>
      </c>
      <c r="W14053" s="217">
        <v>3.92031743819317</v>
      </c>
      <c r="X14053" s="217">
        <v>3.6897105300641599</v>
      </c>
      <c r="Y14053" s="217">
        <v>0.23060690812901</v>
      </c>
    </row>
    <row r="14054" spans="2:25">
      <c r="B14054" s="217" t="s">
        <v>14224</v>
      </c>
      <c r="C14054" s="217" t="s">
        <v>11696</v>
      </c>
      <c r="D14054" s="217" t="s">
        <v>29</v>
      </c>
      <c r="E14054" s="217" t="s">
        <v>88</v>
      </c>
      <c r="F14054" s="217" t="s">
        <v>9</v>
      </c>
      <c r="G14054" s="217" t="s">
        <v>10</v>
      </c>
      <c r="H14054" s="217" t="s">
        <v>174</v>
      </c>
      <c r="I14054" s="217">
        <v>30</v>
      </c>
      <c r="J14054" s="217">
        <v>26</v>
      </c>
      <c r="K14054" s="217">
        <v>4</v>
      </c>
      <c r="L14054" s="217">
        <v>254</v>
      </c>
      <c r="M14054" s="217">
        <v>6110.2309443202203</v>
      </c>
      <c r="N14054" s="217">
        <v>4.90979805401407</v>
      </c>
      <c r="O14054" s="217">
        <v>4.2551583134788604</v>
      </c>
      <c r="P14054" s="217">
        <v>0.65463974053521001</v>
      </c>
      <c r="Q14054" s="217">
        <v>4.90979805401407</v>
      </c>
      <c r="R14054" s="217">
        <v>4.2551583134788604</v>
      </c>
      <c r="S14054" s="217">
        <v>0.65463974053521001</v>
      </c>
      <c r="T14054" s="217">
        <v>4.90979805401407</v>
      </c>
      <c r="U14054" s="217">
        <v>4.2551583134788604</v>
      </c>
      <c r="V14054" s="217">
        <v>0.65463974053521001</v>
      </c>
      <c r="W14054" s="217">
        <v>4.90979805401407</v>
      </c>
      <c r="X14054" s="217">
        <v>4.2551583134788604</v>
      </c>
      <c r="Y14054" s="217">
        <v>0.65463974053521001</v>
      </c>
    </row>
    <row r="14055" spans="2:25">
      <c r="B14055" s="217" t="s">
        <v>14225</v>
      </c>
      <c r="C14055" s="217" t="s">
        <v>11696</v>
      </c>
      <c r="D14055" s="217" t="s">
        <v>29</v>
      </c>
      <c r="E14055" s="217" t="s">
        <v>88</v>
      </c>
      <c r="F14055" s="217" t="s">
        <v>9</v>
      </c>
      <c r="G14055" s="217" t="s">
        <v>10</v>
      </c>
      <c r="H14055" s="217" t="s">
        <v>176</v>
      </c>
      <c r="I14055" s="217">
        <v>39</v>
      </c>
      <c r="J14055" s="217">
        <v>37</v>
      </c>
      <c r="K14055" s="217">
        <v>2</v>
      </c>
      <c r="L14055" s="217">
        <v>380</v>
      </c>
      <c r="M14055" s="217">
        <v>9483.5872117965901</v>
      </c>
      <c r="N14055" s="217">
        <v>4.1123679393687702</v>
      </c>
      <c r="O14055" s="217">
        <v>3.9014772758113998</v>
      </c>
      <c r="P14055" s="217">
        <v>0.21089066355737299</v>
      </c>
      <c r="Q14055" s="217">
        <v>4.1123679393687702</v>
      </c>
      <c r="R14055" s="217">
        <v>3.9014772758113998</v>
      </c>
      <c r="S14055" s="217">
        <v>0.21089066355737299</v>
      </c>
      <c r="T14055" s="217">
        <v>4.1123679393687702</v>
      </c>
      <c r="U14055" s="217">
        <v>3.9014772758113998</v>
      </c>
      <c r="V14055" s="217">
        <v>0.21089066355737299</v>
      </c>
      <c r="W14055" s="217">
        <v>4.1123679393687702</v>
      </c>
      <c r="X14055" s="217">
        <v>3.9014772758113998</v>
      </c>
      <c r="Y14055" s="217">
        <v>0.21089066355737299</v>
      </c>
    </row>
    <row r="14056" spans="2:25">
      <c r="B14056" s="217" t="s">
        <v>14226</v>
      </c>
      <c r="C14056" s="217" t="s">
        <v>11696</v>
      </c>
      <c r="D14056" s="217" t="s">
        <v>29</v>
      </c>
      <c r="E14056" s="217" t="s">
        <v>88</v>
      </c>
      <c r="F14056" s="217" t="s">
        <v>9</v>
      </c>
      <c r="G14056" s="217" t="s">
        <v>10</v>
      </c>
      <c r="H14056" s="217" t="s">
        <v>178</v>
      </c>
      <c r="I14056" s="217">
        <v>57</v>
      </c>
      <c r="J14056" s="217">
        <v>49</v>
      </c>
      <c r="K14056" s="217">
        <v>8</v>
      </c>
      <c r="L14056" s="217">
        <v>684</v>
      </c>
      <c r="M14056" s="217">
        <v>16774.5960919069</v>
      </c>
      <c r="N14056" s="217">
        <v>3.3979953787084201</v>
      </c>
      <c r="O14056" s="217">
        <v>2.9210837466089901</v>
      </c>
      <c r="P14056" s="217">
        <v>0.476911632099427</v>
      </c>
      <c r="Q14056" s="217">
        <v>3.3979953787084201</v>
      </c>
      <c r="R14056" s="217">
        <v>2.9210837466089901</v>
      </c>
      <c r="S14056" s="217">
        <v>0.476911632099427</v>
      </c>
      <c r="T14056" s="217">
        <v>3.3979953787084201</v>
      </c>
      <c r="U14056" s="217">
        <v>2.9210837466089901</v>
      </c>
      <c r="V14056" s="217">
        <v>0.476911632099427</v>
      </c>
      <c r="W14056" s="217">
        <v>3.3979953787084201</v>
      </c>
      <c r="X14056" s="217">
        <v>2.9210837466089901</v>
      </c>
      <c r="Y14056" s="217">
        <v>0.476911632099427</v>
      </c>
    </row>
    <row r="14057" spans="2:25">
      <c r="B14057" s="217" t="s">
        <v>14227</v>
      </c>
      <c r="C14057" s="217" t="s">
        <v>11696</v>
      </c>
      <c r="D14057" s="217" t="s">
        <v>29</v>
      </c>
      <c r="E14057" s="217" t="s">
        <v>88</v>
      </c>
      <c r="F14057" s="217" t="s">
        <v>9</v>
      </c>
      <c r="G14057" s="217" t="s">
        <v>10</v>
      </c>
      <c r="H14057" s="217" t="s">
        <v>5</v>
      </c>
      <c r="I14057" s="217">
        <v>152</v>
      </c>
      <c r="J14057" s="217">
        <v>137</v>
      </c>
      <c r="K14057" s="217">
        <v>15</v>
      </c>
      <c r="L14057" s="217">
        <v>1588</v>
      </c>
      <c r="M14057" s="217">
        <v>39690</v>
      </c>
      <c r="N14057" s="217">
        <v>3.8296800201562098</v>
      </c>
      <c r="O14057" s="217">
        <v>3.4517510707986898</v>
      </c>
      <c r="P14057" s="217">
        <v>0.37792894935752103</v>
      </c>
      <c r="Q14057" s="217">
        <v>3.8296800201562098</v>
      </c>
      <c r="R14057" s="217">
        <v>3.4517510707986898</v>
      </c>
      <c r="S14057" s="217">
        <v>0.37792894935752103</v>
      </c>
      <c r="T14057" s="217">
        <v>3.8296800201562098</v>
      </c>
      <c r="U14057" s="217">
        <v>3.4517510707986898</v>
      </c>
      <c r="V14057" s="217">
        <v>0.37792894935752103</v>
      </c>
      <c r="W14057" s="217">
        <v>3.8296800201562098</v>
      </c>
      <c r="X14057" s="217">
        <v>3.4517510707986898</v>
      </c>
      <c r="Y14057" s="217">
        <v>0.37792894935752103</v>
      </c>
    </row>
    <row r="14058" spans="2:25">
      <c r="B14058" s="217" t="s">
        <v>14228</v>
      </c>
      <c r="C14058" s="217" t="s">
        <v>11696</v>
      </c>
      <c r="D14058" s="217" t="s">
        <v>29</v>
      </c>
      <c r="E14058" s="217" t="s">
        <v>88</v>
      </c>
      <c r="F14058" s="217" t="s">
        <v>5</v>
      </c>
      <c r="G14058" s="217" t="s">
        <v>10</v>
      </c>
      <c r="H14058" s="217" t="s">
        <v>170</v>
      </c>
      <c r="I14058" s="217">
        <v>28</v>
      </c>
      <c r="J14058" s="217">
        <v>27</v>
      </c>
      <c r="K14058" s="217">
        <v>1</v>
      </c>
      <c r="L14058" s="217">
        <v>142</v>
      </c>
      <c r="M14058" s="217">
        <v>5558.7231539243803</v>
      </c>
      <c r="N14058" s="217">
        <v>5.0371279922858596</v>
      </c>
      <c r="O14058" s="217">
        <v>4.8572305639899298</v>
      </c>
      <c r="P14058" s="217">
        <v>0.17989742829592301</v>
      </c>
      <c r="Q14058" s="217">
        <v>5.0371279922858596</v>
      </c>
      <c r="R14058" s="217">
        <v>4.8572305639899298</v>
      </c>
      <c r="S14058" s="217">
        <v>0.17989742829592301</v>
      </c>
      <c r="T14058" s="217">
        <v>5.0371279922858596</v>
      </c>
      <c r="U14058" s="217">
        <v>4.8572305639899298</v>
      </c>
      <c r="V14058" s="217">
        <v>0.17989742829592301</v>
      </c>
      <c r="W14058" s="217">
        <v>5.0371279922858596</v>
      </c>
      <c r="X14058" s="217">
        <v>4.8572305639899298</v>
      </c>
      <c r="Y14058" s="217">
        <v>0.17989742829592301</v>
      </c>
    </row>
    <row r="14059" spans="2:25">
      <c r="B14059" s="217" t="s">
        <v>14229</v>
      </c>
      <c r="C14059" s="217" t="s">
        <v>11696</v>
      </c>
      <c r="D14059" s="217" t="s">
        <v>29</v>
      </c>
      <c r="E14059" s="217" t="s">
        <v>88</v>
      </c>
      <c r="F14059" s="217" t="s">
        <v>5</v>
      </c>
      <c r="G14059" s="217" t="s">
        <v>10</v>
      </c>
      <c r="H14059" s="217" t="s">
        <v>172</v>
      </c>
      <c r="I14059" s="217">
        <v>66</v>
      </c>
      <c r="J14059" s="217">
        <v>62</v>
      </c>
      <c r="K14059" s="217">
        <v>4</v>
      </c>
      <c r="L14059" s="217">
        <v>297</v>
      </c>
      <c r="M14059" s="217">
        <v>8397.7826988916895</v>
      </c>
      <c r="N14059" s="217">
        <v>7.8592174108899604</v>
      </c>
      <c r="O14059" s="217">
        <v>7.3829012041693503</v>
      </c>
      <c r="P14059" s="217">
        <v>0.47631620672060399</v>
      </c>
      <c r="Q14059" s="217">
        <v>7.8592174108899604</v>
      </c>
      <c r="R14059" s="217">
        <v>7.3829012041693503</v>
      </c>
      <c r="S14059" s="217">
        <v>0.47631620672060399</v>
      </c>
      <c r="T14059" s="217">
        <v>7.8592174108899604</v>
      </c>
      <c r="U14059" s="217">
        <v>7.3829012041693503</v>
      </c>
      <c r="V14059" s="217">
        <v>0.47631620672060399</v>
      </c>
      <c r="W14059" s="217">
        <v>7.8592174108899604</v>
      </c>
      <c r="X14059" s="217">
        <v>7.3829012041693503</v>
      </c>
      <c r="Y14059" s="217">
        <v>0.47631620672060399</v>
      </c>
    </row>
    <row r="14060" spans="2:25">
      <c r="B14060" s="217" t="s">
        <v>14230</v>
      </c>
      <c r="C14060" s="217" t="s">
        <v>11696</v>
      </c>
      <c r="D14060" s="217" t="s">
        <v>29</v>
      </c>
      <c r="E14060" s="217" t="s">
        <v>88</v>
      </c>
      <c r="F14060" s="217" t="s">
        <v>5</v>
      </c>
      <c r="G14060" s="217" t="s">
        <v>10</v>
      </c>
      <c r="H14060" s="217" t="s">
        <v>174</v>
      </c>
      <c r="I14060" s="217">
        <v>73</v>
      </c>
      <c r="J14060" s="217">
        <v>69</v>
      </c>
      <c r="K14060" s="217">
        <v>4</v>
      </c>
      <c r="L14060" s="217">
        <v>392</v>
      </c>
      <c r="M14060" s="217">
        <v>11697.5998522356</v>
      </c>
      <c r="N14060" s="217">
        <v>6.2405964404782104</v>
      </c>
      <c r="O14060" s="217">
        <v>5.8986459505889899</v>
      </c>
      <c r="P14060" s="217">
        <v>0.341950489889217</v>
      </c>
      <c r="Q14060" s="217">
        <v>6.2405964404782104</v>
      </c>
      <c r="R14060" s="217">
        <v>5.8986459505889899</v>
      </c>
      <c r="S14060" s="217">
        <v>0.341950489889217</v>
      </c>
      <c r="T14060" s="217">
        <v>6.2405964404782104</v>
      </c>
      <c r="U14060" s="217">
        <v>5.8986459505889899</v>
      </c>
      <c r="V14060" s="217">
        <v>0.341950489889217</v>
      </c>
      <c r="W14060" s="217">
        <v>6.2405964404782104</v>
      </c>
      <c r="X14060" s="217">
        <v>5.8986459505889899</v>
      </c>
      <c r="Y14060" s="217">
        <v>0.341950489889217</v>
      </c>
    </row>
    <row r="14061" spans="2:25">
      <c r="B14061" s="217" t="s">
        <v>14231</v>
      </c>
      <c r="C14061" s="217" t="s">
        <v>11696</v>
      </c>
      <c r="D14061" s="217" t="s">
        <v>29</v>
      </c>
      <c r="E14061" s="217" t="s">
        <v>88</v>
      </c>
      <c r="F14061" s="217" t="s">
        <v>5</v>
      </c>
      <c r="G14061" s="217" t="s">
        <v>10</v>
      </c>
      <c r="H14061" s="217" t="s">
        <v>176</v>
      </c>
      <c r="I14061" s="217">
        <v>130</v>
      </c>
      <c r="J14061" s="217">
        <v>120</v>
      </c>
      <c r="K14061" s="217">
        <v>10</v>
      </c>
      <c r="L14061" s="217">
        <v>633</v>
      </c>
      <c r="M14061" s="217">
        <v>18262.230860699601</v>
      </c>
      <c r="N14061" s="217">
        <v>7.1185169540135602</v>
      </c>
      <c r="O14061" s="217">
        <v>6.5709387267817503</v>
      </c>
      <c r="P14061" s="217">
        <v>0.54757822723181204</v>
      </c>
      <c r="Q14061" s="217">
        <v>7.1185169540135602</v>
      </c>
      <c r="R14061" s="217">
        <v>6.5709387267817503</v>
      </c>
      <c r="S14061" s="217">
        <v>0.54757822723181204</v>
      </c>
      <c r="T14061" s="217">
        <v>7.1185169540135602</v>
      </c>
      <c r="U14061" s="217">
        <v>6.5709387267817503</v>
      </c>
      <c r="V14061" s="217">
        <v>0.54757822723181204</v>
      </c>
      <c r="W14061" s="217">
        <v>7.1185169540135602</v>
      </c>
      <c r="X14061" s="217">
        <v>6.5709387267817503</v>
      </c>
      <c r="Y14061" s="217">
        <v>0.54757822723181204</v>
      </c>
    </row>
    <row r="14062" spans="2:25">
      <c r="B14062" s="217" t="s">
        <v>14232</v>
      </c>
      <c r="C14062" s="217" t="s">
        <v>11696</v>
      </c>
      <c r="D14062" s="217" t="s">
        <v>29</v>
      </c>
      <c r="E14062" s="217" t="s">
        <v>88</v>
      </c>
      <c r="F14062" s="217" t="s">
        <v>5</v>
      </c>
      <c r="G14062" s="217" t="s">
        <v>10</v>
      </c>
      <c r="H14062" s="217" t="s">
        <v>178</v>
      </c>
      <c r="I14062" s="217">
        <v>163</v>
      </c>
      <c r="J14062" s="217">
        <v>150</v>
      </c>
      <c r="K14062" s="217">
        <v>13</v>
      </c>
      <c r="L14062" s="217">
        <v>1127</v>
      </c>
      <c r="M14062" s="217">
        <v>33133.663434248701</v>
      </c>
      <c r="N14062" s="217">
        <v>4.9194680909179098</v>
      </c>
      <c r="O14062" s="217">
        <v>4.5271178750778303</v>
      </c>
      <c r="P14062" s="217">
        <v>0.39235021584007901</v>
      </c>
      <c r="Q14062" s="217">
        <v>4.9194680909179098</v>
      </c>
      <c r="R14062" s="217">
        <v>4.5271178750778303</v>
      </c>
      <c r="S14062" s="217">
        <v>0.39235021584007901</v>
      </c>
      <c r="T14062" s="217">
        <v>4.9194680909179098</v>
      </c>
      <c r="U14062" s="217">
        <v>4.5271178750778303</v>
      </c>
      <c r="V14062" s="217">
        <v>0.39235021584007901</v>
      </c>
      <c r="W14062" s="217">
        <v>4.9194680909179098</v>
      </c>
      <c r="X14062" s="217">
        <v>4.5271178750778303</v>
      </c>
      <c r="Y14062" s="217">
        <v>0.39235021584007901</v>
      </c>
    </row>
    <row r="14063" spans="2:25">
      <c r="B14063" s="217" t="s">
        <v>14233</v>
      </c>
      <c r="C14063" s="217" t="s">
        <v>11696</v>
      </c>
      <c r="D14063" s="217" t="s">
        <v>29</v>
      </c>
      <c r="E14063" s="217" t="s">
        <v>88</v>
      </c>
      <c r="F14063" s="217" t="s">
        <v>5</v>
      </c>
      <c r="G14063" s="217" t="s">
        <v>10</v>
      </c>
      <c r="H14063" s="217" t="s">
        <v>5</v>
      </c>
      <c r="I14063" s="217">
        <v>460</v>
      </c>
      <c r="J14063" s="217">
        <v>428</v>
      </c>
      <c r="K14063" s="217">
        <v>32</v>
      </c>
      <c r="L14063" s="217">
        <v>2592</v>
      </c>
      <c r="M14063" s="217">
        <v>77050</v>
      </c>
      <c r="N14063" s="217">
        <v>5.9701492537313401</v>
      </c>
      <c r="O14063" s="217">
        <v>5.5548345230369902</v>
      </c>
      <c r="P14063" s="217">
        <v>0.41531473069435398</v>
      </c>
      <c r="Q14063" s="217">
        <v>5.9701492537313401</v>
      </c>
      <c r="R14063" s="217">
        <v>5.5548345230369902</v>
      </c>
      <c r="S14063" s="217">
        <v>0.41531473069435398</v>
      </c>
      <c r="T14063" s="217">
        <v>5.9701492537313401</v>
      </c>
      <c r="U14063" s="217">
        <v>5.5548345230369902</v>
      </c>
      <c r="V14063" s="217">
        <v>0.41531473069435398</v>
      </c>
      <c r="W14063" s="217">
        <v>5.9701492537313401</v>
      </c>
      <c r="X14063" s="217">
        <v>5.5548345230369902</v>
      </c>
      <c r="Y14063" s="217">
        <v>0.41531473069435398</v>
      </c>
    </row>
    <row r="14064" spans="2:25">
      <c r="B14064" s="217" t="s">
        <v>14234</v>
      </c>
      <c r="C14064" s="217" t="s">
        <v>11696</v>
      </c>
      <c r="D14064" s="217" t="s">
        <v>29</v>
      </c>
      <c r="E14064" s="217" t="s">
        <v>88</v>
      </c>
      <c r="F14064" s="217" t="s">
        <v>12</v>
      </c>
      <c r="G14064" s="217" t="s">
        <v>49</v>
      </c>
      <c r="H14064" s="217" t="s">
        <v>170</v>
      </c>
      <c r="I14064" s="217">
        <v>129</v>
      </c>
      <c r="J14064" s="217">
        <v>127</v>
      </c>
      <c r="K14064" s="217">
        <v>2</v>
      </c>
      <c r="L14064" s="217">
        <v>378</v>
      </c>
      <c r="M14064" s="217">
        <v>17476.789062128599</v>
      </c>
      <c r="N14064" s="217">
        <v>7.3812185717533803</v>
      </c>
      <c r="O14064" s="217">
        <v>7.2667810745169001</v>
      </c>
      <c r="P14064" s="217">
        <v>0.114437497236487</v>
      </c>
      <c r="Q14064" s="217">
        <v>7.3812185717533803</v>
      </c>
      <c r="R14064" s="217">
        <v>7.2667810745169001</v>
      </c>
      <c r="S14064" s="217">
        <v>0.114437497236487</v>
      </c>
      <c r="T14064" s="217">
        <v>7.3812185717533803</v>
      </c>
      <c r="U14064" s="217">
        <v>7.2667810745169001</v>
      </c>
      <c r="V14064" s="217">
        <v>0.114437497236487</v>
      </c>
      <c r="W14064" s="217">
        <v>7.3812185717533803</v>
      </c>
      <c r="X14064" s="217">
        <v>7.2667810745169001</v>
      </c>
      <c r="Y14064" s="217">
        <v>0.114437497236487</v>
      </c>
    </row>
    <row r="14065" spans="2:25">
      <c r="B14065" s="217" t="s">
        <v>14235</v>
      </c>
      <c r="C14065" s="217" t="s">
        <v>11696</v>
      </c>
      <c r="D14065" s="217" t="s">
        <v>29</v>
      </c>
      <c r="E14065" s="217" t="s">
        <v>88</v>
      </c>
      <c r="F14065" s="217" t="s">
        <v>12</v>
      </c>
      <c r="G14065" s="217" t="s">
        <v>49</v>
      </c>
      <c r="H14065" s="217" t="s">
        <v>172</v>
      </c>
      <c r="I14065" s="217">
        <v>114</v>
      </c>
      <c r="J14065" s="217">
        <v>107</v>
      </c>
      <c r="K14065" s="217">
        <v>7</v>
      </c>
      <c r="L14065" s="217">
        <v>392</v>
      </c>
      <c r="M14065" s="217">
        <v>20038.881342013599</v>
      </c>
      <c r="N14065" s="217">
        <v>5.6889403182894904</v>
      </c>
      <c r="O14065" s="217">
        <v>5.3396194215524204</v>
      </c>
      <c r="P14065" s="217">
        <v>0.349320896737074</v>
      </c>
      <c r="Q14065" s="217">
        <v>5.6889403182894904</v>
      </c>
      <c r="R14065" s="217">
        <v>5.3396194215524204</v>
      </c>
      <c r="S14065" s="217">
        <v>0.349320896737074</v>
      </c>
      <c r="T14065" s="217">
        <v>5.6889403182894904</v>
      </c>
      <c r="U14065" s="217">
        <v>5.3396194215524204</v>
      </c>
      <c r="V14065" s="217">
        <v>0.349320896737074</v>
      </c>
      <c r="W14065" s="217">
        <v>5.6889403182894904</v>
      </c>
      <c r="X14065" s="217">
        <v>5.3396194215524204</v>
      </c>
      <c r="Y14065" s="217">
        <v>0.349320896737074</v>
      </c>
    </row>
    <row r="14066" spans="2:25">
      <c r="B14066" s="217" t="s">
        <v>14236</v>
      </c>
      <c r="C14066" s="217" t="s">
        <v>11696</v>
      </c>
      <c r="D14066" s="217" t="s">
        <v>29</v>
      </c>
      <c r="E14066" s="217" t="s">
        <v>88</v>
      </c>
      <c r="F14066" s="217" t="s">
        <v>12</v>
      </c>
      <c r="G14066" s="217" t="s">
        <v>49</v>
      </c>
      <c r="H14066" s="217" t="s">
        <v>174</v>
      </c>
      <c r="I14066" s="217">
        <v>132</v>
      </c>
      <c r="J14066" s="217">
        <v>129</v>
      </c>
      <c r="K14066" s="217">
        <v>3</v>
      </c>
      <c r="L14066" s="217">
        <v>445</v>
      </c>
      <c r="M14066" s="217">
        <v>22322.560674674402</v>
      </c>
      <c r="N14066" s="217">
        <v>5.9133000879132096</v>
      </c>
      <c r="O14066" s="217">
        <v>5.778906904097</v>
      </c>
      <c r="P14066" s="217">
        <v>0.13439318381620899</v>
      </c>
      <c r="Q14066" s="217">
        <v>5.9133000879132096</v>
      </c>
      <c r="R14066" s="217">
        <v>5.778906904097</v>
      </c>
      <c r="S14066" s="217">
        <v>0.13439318381620899</v>
      </c>
      <c r="T14066" s="217">
        <v>5.9133000879132096</v>
      </c>
      <c r="U14066" s="217">
        <v>5.778906904097</v>
      </c>
      <c r="V14066" s="217">
        <v>0.13439318381620899</v>
      </c>
      <c r="W14066" s="217">
        <v>5.9133000879132096</v>
      </c>
      <c r="X14066" s="217">
        <v>5.778906904097</v>
      </c>
      <c r="Y14066" s="217">
        <v>0.13439318381620899</v>
      </c>
    </row>
    <row r="14067" spans="2:25">
      <c r="B14067" s="217" t="s">
        <v>14237</v>
      </c>
      <c r="C14067" s="217" t="s">
        <v>11696</v>
      </c>
      <c r="D14067" s="217" t="s">
        <v>29</v>
      </c>
      <c r="E14067" s="217" t="s">
        <v>88</v>
      </c>
      <c r="F14067" s="217" t="s">
        <v>12</v>
      </c>
      <c r="G14067" s="217" t="s">
        <v>49</v>
      </c>
      <c r="H14067" s="217" t="s">
        <v>176</v>
      </c>
      <c r="I14067" s="217">
        <v>139</v>
      </c>
      <c r="J14067" s="217">
        <v>138</v>
      </c>
      <c r="K14067" s="217">
        <v>1</v>
      </c>
      <c r="L14067" s="217">
        <v>419</v>
      </c>
      <c r="M14067" s="217">
        <v>23507.899325026599</v>
      </c>
      <c r="N14067" s="217">
        <v>5.9129060439705103</v>
      </c>
      <c r="O14067" s="217">
        <v>5.8703671515678497</v>
      </c>
      <c r="P14067" s="217">
        <v>4.25388924026655E-2</v>
      </c>
      <c r="Q14067" s="217">
        <v>5.9129060439705103</v>
      </c>
      <c r="R14067" s="217">
        <v>5.8703671515678497</v>
      </c>
      <c r="S14067" s="217">
        <v>4.25388924026655E-2</v>
      </c>
      <c r="T14067" s="217">
        <v>5.9129060439705103</v>
      </c>
      <c r="U14067" s="217">
        <v>5.8703671515678497</v>
      </c>
      <c r="V14067" s="217">
        <v>4.25388924026655E-2</v>
      </c>
      <c r="W14067" s="217">
        <v>5.9129060439705103</v>
      </c>
      <c r="X14067" s="217">
        <v>5.8703671515678497</v>
      </c>
      <c r="Y14067" s="217">
        <v>4.25388924026655E-2</v>
      </c>
    </row>
    <row r="14068" spans="2:25">
      <c r="B14068" s="217" t="s">
        <v>14238</v>
      </c>
      <c r="C14068" s="217" t="s">
        <v>11696</v>
      </c>
      <c r="D14068" s="217" t="s">
        <v>29</v>
      </c>
      <c r="E14068" s="217" t="s">
        <v>88</v>
      </c>
      <c r="F14068" s="217" t="s">
        <v>12</v>
      </c>
      <c r="G14068" s="217" t="s">
        <v>49</v>
      </c>
      <c r="H14068" s="217" t="s">
        <v>178</v>
      </c>
      <c r="I14068" s="217">
        <v>95</v>
      </c>
      <c r="J14068" s="217">
        <v>93</v>
      </c>
      <c r="K14068" s="217">
        <v>2</v>
      </c>
      <c r="L14068" s="217">
        <v>293</v>
      </c>
      <c r="M14068" s="217">
        <v>16768.869596156899</v>
      </c>
      <c r="N14068" s="217">
        <v>5.6652596321562596</v>
      </c>
      <c r="O14068" s="217">
        <v>5.5459910083213897</v>
      </c>
      <c r="P14068" s="217">
        <v>0.119268623834869</v>
      </c>
      <c r="Q14068" s="217">
        <v>5.6652596321562596</v>
      </c>
      <c r="R14068" s="217">
        <v>5.5459910083213897</v>
      </c>
      <c r="S14068" s="217">
        <v>0.119268623834869</v>
      </c>
      <c r="T14068" s="217">
        <v>5.6652596321562596</v>
      </c>
      <c r="U14068" s="217">
        <v>5.5459910083213897</v>
      </c>
      <c r="V14068" s="217">
        <v>0.119268623834869</v>
      </c>
      <c r="W14068" s="217">
        <v>5.6652596321562596</v>
      </c>
      <c r="X14068" s="217">
        <v>5.5459910083213897</v>
      </c>
      <c r="Y14068" s="217">
        <v>0.119268623834869</v>
      </c>
    </row>
    <row r="14069" spans="2:25">
      <c r="B14069" s="217" t="s">
        <v>14239</v>
      </c>
      <c r="C14069" s="217" t="s">
        <v>11696</v>
      </c>
      <c r="D14069" s="217" t="s">
        <v>29</v>
      </c>
      <c r="E14069" s="217" t="s">
        <v>88</v>
      </c>
      <c r="F14069" s="217" t="s">
        <v>12</v>
      </c>
      <c r="G14069" s="217" t="s">
        <v>49</v>
      </c>
      <c r="H14069" s="217" t="s">
        <v>5</v>
      </c>
      <c r="I14069" s="217">
        <v>609</v>
      </c>
      <c r="J14069" s="217">
        <v>594</v>
      </c>
      <c r="K14069" s="217">
        <v>15</v>
      </c>
      <c r="L14069" s="217">
        <v>1927</v>
      </c>
      <c r="M14069" s="217">
        <v>100115</v>
      </c>
      <c r="N14069" s="217">
        <v>6.0830045447735097</v>
      </c>
      <c r="O14069" s="217">
        <v>5.9331768466263801</v>
      </c>
      <c r="P14069" s="217">
        <v>0.14982769814713101</v>
      </c>
      <c r="Q14069" s="217">
        <v>6.0830045447735097</v>
      </c>
      <c r="R14069" s="217">
        <v>5.9331768466263801</v>
      </c>
      <c r="S14069" s="217">
        <v>0.14982769814713101</v>
      </c>
      <c r="T14069" s="217">
        <v>6.0830045447735097</v>
      </c>
      <c r="U14069" s="217">
        <v>5.9331768466263801</v>
      </c>
      <c r="V14069" s="217">
        <v>0.14982769814713101</v>
      </c>
      <c r="W14069" s="217">
        <v>6.0830045447735097</v>
      </c>
      <c r="X14069" s="217">
        <v>5.9331768466263801</v>
      </c>
      <c r="Y14069" s="217">
        <v>0.14982769814713101</v>
      </c>
    </row>
    <row r="14070" spans="2:25">
      <c r="B14070" s="217" t="s">
        <v>14240</v>
      </c>
      <c r="C14070" s="217" t="s">
        <v>11696</v>
      </c>
      <c r="D14070" s="217" t="s">
        <v>29</v>
      </c>
      <c r="E14070" s="217" t="s">
        <v>88</v>
      </c>
      <c r="F14070" s="217" t="s">
        <v>9</v>
      </c>
      <c r="G14070" s="217" t="s">
        <v>49</v>
      </c>
      <c r="H14070" s="217" t="s">
        <v>170</v>
      </c>
      <c r="I14070" s="217">
        <v>40</v>
      </c>
      <c r="J14070" s="217">
        <v>37</v>
      </c>
      <c r="K14070" s="217">
        <v>3</v>
      </c>
      <c r="L14070" s="217">
        <v>624</v>
      </c>
      <c r="M14070" s="217">
        <v>18369.578079053299</v>
      </c>
      <c r="N14070" s="217">
        <v>2.1775132682884899</v>
      </c>
      <c r="O14070" s="217">
        <v>2.0141997731668599</v>
      </c>
      <c r="P14070" s="217">
        <v>0.16331349512163701</v>
      </c>
      <c r="Q14070" s="217">
        <v>2.1775132682884899</v>
      </c>
      <c r="R14070" s="217">
        <v>2.0141997731668599</v>
      </c>
      <c r="S14070" s="217">
        <v>0.16331349512163701</v>
      </c>
      <c r="T14070" s="217">
        <v>2.1775132682884899</v>
      </c>
      <c r="U14070" s="217">
        <v>2.0141997731668599</v>
      </c>
      <c r="V14070" s="217">
        <v>0.16331349512163701</v>
      </c>
      <c r="W14070" s="217">
        <v>2.1775132682884899</v>
      </c>
      <c r="X14070" s="217">
        <v>2.0141997731668599</v>
      </c>
      <c r="Y14070" s="217">
        <v>0.16331349512163701</v>
      </c>
    </row>
    <row r="14071" spans="2:25">
      <c r="B14071" s="217" t="s">
        <v>14241</v>
      </c>
      <c r="C14071" s="217" t="s">
        <v>11696</v>
      </c>
      <c r="D14071" s="217" t="s">
        <v>29</v>
      </c>
      <c r="E14071" s="217" t="s">
        <v>88</v>
      </c>
      <c r="F14071" s="217" t="s">
        <v>9</v>
      </c>
      <c r="G14071" s="217" t="s">
        <v>49</v>
      </c>
      <c r="H14071" s="217" t="s">
        <v>172</v>
      </c>
      <c r="I14071" s="217">
        <v>53</v>
      </c>
      <c r="J14071" s="217">
        <v>48</v>
      </c>
      <c r="K14071" s="217">
        <v>5</v>
      </c>
      <c r="L14071" s="217">
        <v>673</v>
      </c>
      <c r="M14071" s="217">
        <v>21206.283563453901</v>
      </c>
      <c r="N14071" s="217">
        <v>2.4992592333028201</v>
      </c>
      <c r="O14071" s="217">
        <v>2.26348006034973</v>
      </c>
      <c r="P14071" s="217">
        <v>0.235779172953097</v>
      </c>
      <c r="Q14071" s="217">
        <v>2.4992592333028201</v>
      </c>
      <c r="R14071" s="217">
        <v>2.26348006034973</v>
      </c>
      <c r="S14071" s="217">
        <v>0.235779172953097</v>
      </c>
      <c r="T14071" s="217">
        <v>2.4992592333028201</v>
      </c>
      <c r="U14071" s="217">
        <v>2.26348006034973</v>
      </c>
      <c r="V14071" s="217">
        <v>0.235779172953097</v>
      </c>
      <c r="W14071" s="217">
        <v>2.4992592333028201</v>
      </c>
      <c r="X14071" s="217">
        <v>2.26348006034973</v>
      </c>
      <c r="Y14071" s="217">
        <v>0.235779172953097</v>
      </c>
    </row>
    <row r="14072" spans="2:25">
      <c r="B14072" s="217" t="s">
        <v>14242</v>
      </c>
      <c r="C14072" s="217" t="s">
        <v>11696</v>
      </c>
      <c r="D14072" s="217" t="s">
        <v>29</v>
      </c>
      <c r="E14072" s="217" t="s">
        <v>88</v>
      </c>
      <c r="F14072" s="217" t="s">
        <v>9</v>
      </c>
      <c r="G14072" s="217" t="s">
        <v>49</v>
      </c>
      <c r="H14072" s="217" t="s">
        <v>174</v>
      </c>
      <c r="I14072" s="217">
        <v>49</v>
      </c>
      <c r="J14072" s="217">
        <v>47</v>
      </c>
      <c r="K14072" s="217">
        <v>2</v>
      </c>
      <c r="L14072" s="217">
        <v>647</v>
      </c>
      <c r="M14072" s="217">
        <v>23737.1384490567</v>
      </c>
      <c r="N14072" s="217">
        <v>2.0642757805521099</v>
      </c>
      <c r="O14072" s="217">
        <v>1.9800196262438601</v>
      </c>
      <c r="P14072" s="217">
        <v>8.4256154308249204E-2</v>
      </c>
      <c r="Q14072" s="217">
        <v>2.0642757805521099</v>
      </c>
      <c r="R14072" s="217">
        <v>1.9800196262438601</v>
      </c>
      <c r="S14072" s="217">
        <v>8.4256154308249204E-2</v>
      </c>
      <c r="T14072" s="217">
        <v>2.0642757805521099</v>
      </c>
      <c r="U14072" s="217">
        <v>1.9800196262438601</v>
      </c>
      <c r="V14072" s="217">
        <v>8.4256154308249204E-2</v>
      </c>
      <c r="W14072" s="217">
        <v>2.0642757805521099</v>
      </c>
      <c r="X14072" s="217">
        <v>1.9800196262438601</v>
      </c>
      <c r="Y14072" s="217">
        <v>8.4256154308249204E-2</v>
      </c>
    </row>
    <row r="14073" spans="2:25">
      <c r="B14073" s="217" t="s">
        <v>14243</v>
      </c>
      <c r="C14073" s="217" t="s">
        <v>11696</v>
      </c>
      <c r="D14073" s="217" t="s">
        <v>29</v>
      </c>
      <c r="E14073" s="217" t="s">
        <v>88</v>
      </c>
      <c r="F14073" s="217" t="s">
        <v>9</v>
      </c>
      <c r="G14073" s="217" t="s">
        <v>49</v>
      </c>
      <c r="H14073" s="217" t="s">
        <v>176</v>
      </c>
      <c r="I14073" s="217">
        <v>62</v>
      </c>
      <c r="J14073" s="217">
        <v>59</v>
      </c>
      <c r="K14073" s="217">
        <v>3</v>
      </c>
      <c r="L14073" s="217">
        <v>664</v>
      </c>
      <c r="M14073" s="217">
        <v>25078.645440922599</v>
      </c>
      <c r="N14073" s="217">
        <v>2.4722228377945101</v>
      </c>
      <c r="O14073" s="217">
        <v>2.35259915209478</v>
      </c>
      <c r="P14073" s="217">
        <v>0.119623685699734</v>
      </c>
      <c r="Q14073" s="217">
        <v>2.4722228377945101</v>
      </c>
      <c r="R14073" s="217">
        <v>2.35259915209478</v>
      </c>
      <c r="S14073" s="217">
        <v>0.119623685699734</v>
      </c>
      <c r="T14073" s="217">
        <v>2.4722228377945101</v>
      </c>
      <c r="U14073" s="217">
        <v>2.35259915209478</v>
      </c>
      <c r="V14073" s="217">
        <v>0.119623685699734</v>
      </c>
      <c r="W14073" s="217">
        <v>2.4722228377945101</v>
      </c>
      <c r="X14073" s="217">
        <v>2.35259915209478</v>
      </c>
      <c r="Y14073" s="217">
        <v>0.119623685699734</v>
      </c>
    </row>
    <row r="14074" spans="2:25">
      <c r="B14074" s="217" t="s">
        <v>14244</v>
      </c>
      <c r="C14074" s="217" t="s">
        <v>11696</v>
      </c>
      <c r="D14074" s="217" t="s">
        <v>29</v>
      </c>
      <c r="E14074" s="217" t="s">
        <v>88</v>
      </c>
      <c r="F14074" s="217" t="s">
        <v>9</v>
      </c>
      <c r="G14074" s="217" t="s">
        <v>49</v>
      </c>
      <c r="H14074" s="217" t="s">
        <v>178</v>
      </c>
      <c r="I14074" s="217">
        <v>44</v>
      </c>
      <c r="J14074" s="217">
        <v>40</v>
      </c>
      <c r="K14074" s="217">
        <v>4</v>
      </c>
      <c r="L14074" s="217">
        <v>421</v>
      </c>
      <c r="M14074" s="217">
        <v>18143.354467513502</v>
      </c>
      <c r="N14074" s="217">
        <v>2.42513037370151</v>
      </c>
      <c r="O14074" s="217">
        <v>2.2046639760922799</v>
      </c>
      <c r="P14074" s="217">
        <v>0.22046639760922801</v>
      </c>
      <c r="Q14074" s="217">
        <v>2.42513037370151</v>
      </c>
      <c r="R14074" s="217">
        <v>2.2046639760922799</v>
      </c>
      <c r="S14074" s="217">
        <v>0.22046639760922801</v>
      </c>
      <c r="T14074" s="217">
        <v>2.42513037370151</v>
      </c>
      <c r="U14074" s="217">
        <v>2.2046639760922799</v>
      </c>
      <c r="V14074" s="217">
        <v>0.22046639760922801</v>
      </c>
      <c r="W14074" s="217">
        <v>2.42513037370151</v>
      </c>
      <c r="X14074" s="217">
        <v>2.2046639760922799</v>
      </c>
      <c r="Y14074" s="217">
        <v>0.22046639760922801</v>
      </c>
    </row>
    <row r="14075" spans="2:25">
      <c r="B14075" s="217" t="s">
        <v>14245</v>
      </c>
      <c r="C14075" s="217" t="s">
        <v>11696</v>
      </c>
      <c r="D14075" s="217" t="s">
        <v>29</v>
      </c>
      <c r="E14075" s="217" t="s">
        <v>88</v>
      </c>
      <c r="F14075" s="217" t="s">
        <v>9</v>
      </c>
      <c r="G14075" s="217" t="s">
        <v>49</v>
      </c>
      <c r="H14075" s="217" t="s">
        <v>5</v>
      </c>
      <c r="I14075" s="217">
        <v>248</v>
      </c>
      <c r="J14075" s="217">
        <v>231</v>
      </c>
      <c r="K14075" s="217">
        <v>17</v>
      </c>
      <c r="L14075" s="217">
        <v>3031</v>
      </c>
      <c r="M14075" s="217">
        <v>106535</v>
      </c>
      <c r="N14075" s="217">
        <v>2.32787346881307</v>
      </c>
      <c r="O14075" s="217">
        <v>2.1683014971605599</v>
      </c>
      <c r="P14075" s="217">
        <v>0.159571971652509</v>
      </c>
      <c r="Q14075" s="217">
        <v>2.32787346881307</v>
      </c>
      <c r="R14075" s="217">
        <v>2.1683014971605599</v>
      </c>
      <c r="S14075" s="217">
        <v>0.159571971652509</v>
      </c>
      <c r="T14075" s="217">
        <v>2.32787346881307</v>
      </c>
      <c r="U14075" s="217">
        <v>2.1683014971605599</v>
      </c>
      <c r="V14075" s="217">
        <v>0.159571971652509</v>
      </c>
      <c r="W14075" s="217">
        <v>2.32787346881307</v>
      </c>
      <c r="X14075" s="217">
        <v>2.1683014971605599</v>
      </c>
      <c r="Y14075" s="217">
        <v>0.159571971652509</v>
      </c>
    </row>
    <row r="14076" spans="2:25">
      <c r="B14076" s="217" t="s">
        <v>14246</v>
      </c>
      <c r="C14076" s="217" t="s">
        <v>11696</v>
      </c>
      <c r="D14076" s="217" t="s">
        <v>29</v>
      </c>
      <c r="E14076" s="217" t="s">
        <v>88</v>
      </c>
      <c r="F14076" s="217" t="s">
        <v>5</v>
      </c>
      <c r="G14076" s="217" t="s">
        <v>49</v>
      </c>
      <c r="H14076" s="217" t="s">
        <v>170</v>
      </c>
      <c r="I14076" s="217">
        <v>170</v>
      </c>
      <c r="J14076" s="217">
        <v>165</v>
      </c>
      <c r="K14076" s="217">
        <v>5</v>
      </c>
      <c r="L14076" s="217">
        <v>1003</v>
      </c>
      <c r="M14076" s="217">
        <v>35846.367141181901</v>
      </c>
      <c r="N14076" s="217">
        <v>4.7424610513654102</v>
      </c>
      <c r="O14076" s="217">
        <v>4.6029769027958398</v>
      </c>
      <c r="P14076" s="217">
        <v>0.139484148569571</v>
      </c>
      <c r="Q14076" s="217">
        <v>4.7424610513654102</v>
      </c>
      <c r="R14076" s="217">
        <v>4.6029769027958398</v>
      </c>
      <c r="S14076" s="217">
        <v>0.139484148569571</v>
      </c>
      <c r="T14076" s="217">
        <v>4.7424610513654102</v>
      </c>
      <c r="U14076" s="217">
        <v>4.6029769027958398</v>
      </c>
      <c r="V14076" s="217">
        <v>0.139484148569571</v>
      </c>
      <c r="W14076" s="217">
        <v>4.7424610513654102</v>
      </c>
      <c r="X14076" s="217">
        <v>4.6029769027958398</v>
      </c>
      <c r="Y14076" s="217">
        <v>0.139484148569571</v>
      </c>
    </row>
    <row r="14077" spans="2:25">
      <c r="B14077" s="217" t="s">
        <v>14247</v>
      </c>
      <c r="C14077" s="217" t="s">
        <v>11696</v>
      </c>
      <c r="D14077" s="217" t="s">
        <v>29</v>
      </c>
      <c r="E14077" s="217" t="s">
        <v>88</v>
      </c>
      <c r="F14077" s="217" t="s">
        <v>5</v>
      </c>
      <c r="G14077" s="217" t="s">
        <v>49</v>
      </c>
      <c r="H14077" s="217" t="s">
        <v>172</v>
      </c>
      <c r="I14077" s="217">
        <v>168</v>
      </c>
      <c r="J14077" s="217">
        <v>156</v>
      </c>
      <c r="K14077" s="217">
        <v>12</v>
      </c>
      <c r="L14077" s="217">
        <v>1066</v>
      </c>
      <c r="M14077" s="217">
        <v>41245.164905467398</v>
      </c>
      <c r="N14077" s="217">
        <v>4.0732047110261398</v>
      </c>
      <c r="O14077" s="217">
        <v>3.78226151738142</v>
      </c>
      <c r="P14077" s="217">
        <v>0.29094319364472399</v>
      </c>
      <c r="Q14077" s="217">
        <v>4.0732047110261398</v>
      </c>
      <c r="R14077" s="217">
        <v>3.78226151738142</v>
      </c>
      <c r="S14077" s="217">
        <v>0.29094319364472399</v>
      </c>
      <c r="T14077" s="217">
        <v>4.0732047110261398</v>
      </c>
      <c r="U14077" s="217">
        <v>3.78226151738142</v>
      </c>
      <c r="V14077" s="217">
        <v>0.29094319364472399</v>
      </c>
      <c r="W14077" s="217">
        <v>4.0732047110261398</v>
      </c>
      <c r="X14077" s="217">
        <v>3.78226151738142</v>
      </c>
      <c r="Y14077" s="217">
        <v>0.29094319364472399</v>
      </c>
    </row>
    <row r="14078" spans="2:25">
      <c r="B14078" s="217" t="s">
        <v>14248</v>
      </c>
      <c r="C14078" s="217" t="s">
        <v>11696</v>
      </c>
      <c r="D14078" s="217" t="s">
        <v>29</v>
      </c>
      <c r="E14078" s="217" t="s">
        <v>88</v>
      </c>
      <c r="F14078" s="217" t="s">
        <v>5</v>
      </c>
      <c r="G14078" s="217" t="s">
        <v>49</v>
      </c>
      <c r="H14078" s="217" t="s">
        <v>174</v>
      </c>
      <c r="I14078" s="217">
        <v>182</v>
      </c>
      <c r="J14078" s="217">
        <v>177</v>
      </c>
      <c r="K14078" s="217">
        <v>5</v>
      </c>
      <c r="L14078" s="217">
        <v>1092</v>
      </c>
      <c r="M14078" s="217">
        <v>46059.699123731101</v>
      </c>
      <c r="N14078" s="217">
        <v>3.9513935927173498</v>
      </c>
      <c r="O14078" s="217">
        <v>3.84283882368665</v>
      </c>
      <c r="P14078" s="217">
        <v>0.108554769030696</v>
      </c>
      <c r="Q14078" s="217">
        <v>3.9513935927173498</v>
      </c>
      <c r="R14078" s="217">
        <v>3.84283882368665</v>
      </c>
      <c r="S14078" s="217">
        <v>0.108554769030696</v>
      </c>
      <c r="T14078" s="217">
        <v>3.9513935927173498</v>
      </c>
      <c r="U14078" s="217">
        <v>3.84283882368665</v>
      </c>
      <c r="V14078" s="217">
        <v>0.108554769030696</v>
      </c>
      <c r="W14078" s="217">
        <v>3.9513935927173498</v>
      </c>
      <c r="X14078" s="217">
        <v>3.84283882368665</v>
      </c>
      <c r="Y14078" s="217">
        <v>0.108554769030696</v>
      </c>
    </row>
    <row r="14079" spans="2:25">
      <c r="B14079" s="217" t="s">
        <v>14249</v>
      </c>
      <c r="C14079" s="217" t="s">
        <v>11696</v>
      </c>
      <c r="D14079" s="217" t="s">
        <v>29</v>
      </c>
      <c r="E14079" s="217" t="s">
        <v>88</v>
      </c>
      <c r="F14079" s="217" t="s">
        <v>5</v>
      </c>
      <c r="G14079" s="217" t="s">
        <v>49</v>
      </c>
      <c r="H14079" s="217" t="s">
        <v>176</v>
      </c>
      <c r="I14079" s="217">
        <v>202</v>
      </c>
      <c r="J14079" s="217">
        <v>198</v>
      </c>
      <c r="K14079" s="217">
        <v>4</v>
      </c>
      <c r="L14079" s="217">
        <v>1083</v>
      </c>
      <c r="M14079" s="217">
        <v>48586.544765949198</v>
      </c>
      <c r="N14079" s="217">
        <v>4.1575296406252704</v>
      </c>
      <c r="O14079" s="217">
        <v>4.0752023210089199</v>
      </c>
      <c r="P14079" s="217">
        <v>8.2327319616341904E-2</v>
      </c>
      <c r="Q14079" s="217">
        <v>4.1575296406252704</v>
      </c>
      <c r="R14079" s="217">
        <v>4.0752023210089199</v>
      </c>
      <c r="S14079" s="217">
        <v>8.2327319616341904E-2</v>
      </c>
      <c r="T14079" s="217">
        <v>4.1575296406252704</v>
      </c>
      <c r="U14079" s="217">
        <v>4.0752023210089199</v>
      </c>
      <c r="V14079" s="217">
        <v>8.2327319616341904E-2</v>
      </c>
      <c r="W14079" s="217">
        <v>4.1575296406252704</v>
      </c>
      <c r="X14079" s="217">
        <v>4.0752023210089199</v>
      </c>
      <c r="Y14079" s="217">
        <v>8.2327319616341904E-2</v>
      </c>
    </row>
    <row r="14080" spans="2:25">
      <c r="B14080" s="217" t="s">
        <v>14250</v>
      </c>
      <c r="C14080" s="217" t="s">
        <v>11696</v>
      </c>
      <c r="D14080" s="217" t="s">
        <v>29</v>
      </c>
      <c r="E14080" s="217" t="s">
        <v>88</v>
      </c>
      <c r="F14080" s="217" t="s">
        <v>5</v>
      </c>
      <c r="G14080" s="217" t="s">
        <v>49</v>
      </c>
      <c r="H14080" s="217" t="s">
        <v>178</v>
      </c>
      <c r="I14080" s="217">
        <v>139</v>
      </c>
      <c r="J14080" s="217">
        <v>133</v>
      </c>
      <c r="K14080" s="217">
        <v>6</v>
      </c>
      <c r="L14080" s="217">
        <v>716</v>
      </c>
      <c r="M14080" s="217">
        <v>34912.224063670401</v>
      </c>
      <c r="N14080" s="217">
        <v>3.9814134942105599</v>
      </c>
      <c r="O14080" s="217">
        <v>3.8095539189209</v>
      </c>
      <c r="P14080" s="217">
        <v>0.171859575289664</v>
      </c>
      <c r="Q14080" s="217">
        <v>3.9814134942105599</v>
      </c>
      <c r="R14080" s="217">
        <v>3.8095539189209</v>
      </c>
      <c r="S14080" s="217">
        <v>0.171859575289664</v>
      </c>
      <c r="T14080" s="217">
        <v>3.9814134942105599</v>
      </c>
      <c r="U14080" s="217">
        <v>3.8095539189209</v>
      </c>
      <c r="V14080" s="217">
        <v>0.171859575289664</v>
      </c>
      <c r="W14080" s="217">
        <v>3.9814134942105599</v>
      </c>
      <c r="X14080" s="217">
        <v>3.8095539189209</v>
      </c>
      <c r="Y14080" s="217">
        <v>0.171859575289664</v>
      </c>
    </row>
    <row r="14081" spans="2:25">
      <c r="B14081" s="217" t="s">
        <v>14251</v>
      </c>
      <c r="C14081" s="217" t="s">
        <v>11696</v>
      </c>
      <c r="D14081" s="217" t="s">
        <v>29</v>
      </c>
      <c r="E14081" s="217" t="s">
        <v>88</v>
      </c>
      <c r="F14081" s="217" t="s">
        <v>5</v>
      </c>
      <c r="G14081" s="217" t="s">
        <v>49</v>
      </c>
      <c r="H14081" s="217" t="s">
        <v>5</v>
      </c>
      <c r="I14081" s="217">
        <v>861</v>
      </c>
      <c r="J14081" s="217">
        <v>829</v>
      </c>
      <c r="K14081" s="217">
        <v>32</v>
      </c>
      <c r="L14081" s="217">
        <v>4962</v>
      </c>
      <c r="M14081" s="217">
        <v>206650</v>
      </c>
      <c r="N14081" s="217">
        <v>4.1664650375030199</v>
      </c>
      <c r="O14081" s="217">
        <v>4.0116138398257899</v>
      </c>
      <c r="P14081" s="217">
        <v>0.15485119767723199</v>
      </c>
      <c r="Q14081" s="217">
        <v>4.1664650375030199</v>
      </c>
      <c r="R14081" s="217">
        <v>4.0116138398257899</v>
      </c>
      <c r="S14081" s="217">
        <v>0.15485119767723199</v>
      </c>
      <c r="T14081" s="217">
        <v>4.1664650375030199</v>
      </c>
      <c r="U14081" s="217">
        <v>4.0116138398257899</v>
      </c>
      <c r="V14081" s="217">
        <v>0.15485119767723199</v>
      </c>
      <c r="W14081" s="217">
        <v>4.1664650375030199</v>
      </c>
      <c r="X14081" s="217">
        <v>4.0116138398257899</v>
      </c>
      <c r="Y14081" s="217">
        <v>0.15485119767723199</v>
      </c>
    </row>
    <row r="14082" spans="2:25">
      <c r="B14082" s="217" t="s">
        <v>14252</v>
      </c>
      <c r="C14082" s="217" t="s">
        <v>11696</v>
      </c>
      <c r="D14082" s="217" t="s">
        <v>29</v>
      </c>
      <c r="E14082" s="217" t="s">
        <v>88</v>
      </c>
      <c r="F14082" s="217" t="s">
        <v>12</v>
      </c>
      <c r="G14082" s="217" t="s">
        <v>13</v>
      </c>
      <c r="H14082" s="217" t="s">
        <v>170</v>
      </c>
      <c r="I14082" s="217">
        <v>3</v>
      </c>
      <c r="J14082" s="217">
        <v>3</v>
      </c>
      <c r="K14082" s="217">
        <v>0</v>
      </c>
      <c r="L14082" s="217">
        <v>23</v>
      </c>
      <c r="M14082" s="217">
        <v>681.00551230022597</v>
      </c>
      <c r="N14082" s="217">
        <v>4.4052506856617502</v>
      </c>
      <c r="O14082" s="217">
        <v>4.4052506856617502</v>
      </c>
      <c r="P14082" s="217">
        <v>0</v>
      </c>
      <c r="Q14082" s="217">
        <v>4.4052506856617502</v>
      </c>
      <c r="R14082" s="217">
        <v>4.4052506856617502</v>
      </c>
      <c r="S14082" s="217">
        <v>0</v>
      </c>
      <c r="T14082" s="217">
        <v>4.4052506856617502</v>
      </c>
      <c r="U14082" s="217">
        <v>4.4052506856617502</v>
      </c>
      <c r="V14082" s="217">
        <v>0</v>
      </c>
      <c r="W14082" s="217">
        <v>4.4052506856617502</v>
      </c>
      <c r="X14082" s="217">
        <v>4.4052506856617502</v>
      </c>
      <c r="Y14082" s="217">
        <v>0</v>
      </c>
    </row>
    <row r="14083" spans="2:25">
      <c r="B14083" s="217" t="s">
        <v>14253</v>
      </c>
      <c r="C14083" s="217" t="s">
        <v>11696</v>
      </c>
      <c r="D14083" s="217" t="s">
        <v>29</v>
      </c>
      <c r="E14083" s="217" t="s">
        <v>88</v>
      </c>
      <c r="F14083" s="217" t="s">
        <v>12</v>
      </c>
      <c r="G14083" s="217" t="s">
        <v>13</v>
      </c>
      <c r="H14083" s="217" t="s">
        <v>172</v>
      </c>
      <c r="I14083" s="217">
        <v>9</v>
      </c>
      <c r="J14083" s="217">
        <v>9</v>
      </c>
      <c r="K14083" s="217">
        <v>0</v>
      </c>
      <c r="L14083" s="217">
        <v>38</v>
      </c>
      <c r="M14083" s="217">
        <v>1172.8616172627901</v>
      </c>
      <c r="N14083" s="217">
        <v>7.6735395442508398</v>
      </c>
      <c r="O14083" s="217">
        <v>7.6735395442508398</v>
      </c>
      <c r="P14083" s="217">
        <v>0</v>
      </c>
      <c r="Q14083" s="217">
        <v>7.6735395442508398</v>
      </c>
      <c r="R14083" s="217">
        <v>7.6735395442508398</v>
      </c>
      <c r="S14083" s="217">
        <v>0</v>
      </c>
      <c r="T14083" s="217">
        <v>7.6735395442508398</v>
      </c>
      <c r="U14083" s="217">
        <v>7.6735395442508398</v>
      </c>
      <c r="V14083" s="217">
        <v>0</v>
      </c>
      <c r="W14083" s="217">
        <v>7.6735395442508398</v>
      </c>
      <c r="X14083" s="217">
        <v>7.6735395442508398</v>
      </c>
      <c r="Y14083" s="217">
        <v>0</v>
      </c>
    </row>
    <row r="14084" spans="2:25">
      <c r="B14084" s="217" t="s">
        <v>14254</v>
      </c>
      <c r="C14084" s="217" t="s">
        <v>11696</v>
      </c>
      <c r="D14084" s="217" t="s">
        <v>29</v>
      </c>
      <c r="E14084" s="217" t="s">
        <v>88</v>
      </c>
      <c r="F14084" s="217" t="s">
        <v>12</v>
      </c>
      <c r="G14084" s="217" t="s">
        <v>13</v>
      </c>
      <c r="H14084" s="217" t="s">
        <v>174</v>
      </c>
      <c r="I14084" s="217">
        <v>9</v>
      </c>
      <c r="J14084" s="217">
        <v>9</v>
      </c>
      <c r="K14084" s="217">
        <v>0</v>
      </c>
      <c r="L14084" s="217">
        <v>35</v>
      </c>
      <c r="M14084" s="217">
        <v>2035.5958783982201</v>
      </c>
      <c r="N14084" s="217">
        <v>4.4213097970516504</v>
      </c>
      <c r="O14084" s="217">
        <v>4.4213097970516504</v>
      </c>
      <c r="P14084" s="217">
        <v>0</v>
      </c>
      <c r="Q14084" s="217">
        <v>4.4213097970516504</v>
      </c>
      <c r="R14084" s="217">
        <v>4.4213097970516504</v>
      </c>
      <c r="S14084" s="217">
        <v>0</v>
      </c>
      <c r="T14084" s="217">
        <v>4.4213097970516504</v>
      </c>
      <c r="U14084" s="217">
        <v>4.4213097970516504</v>
      </c>
      <c r="V14084" s="217">
        <v>0</v>
      </c>
      <c r="W14084" s="217">
        <v>4.4213097970516504</v>
      </c>
      <c r="X14084" s="217">
        <v>4.4213097970516504</v>
      </c>
      <c r="Y14084" s="217">
        <v>0</v>
      </c>
    </row>
    <row r="14085" spans="2:25">
      <c r="B14085" s="217" t="s">
        <v>14255</v>
      </c>
      <c r="C14085" s="217" t="s">
        <v>11696</v>
      </c>
      <c r="D14085" s="217" t="s">
        <v>29</v>
      </c>
      <c r="E14085" s="217" t="s">
        <v>88</v>
      </c>
      <c r="F14085" s="217" t="s">
        <v>12</v>
      </c>
      <c r="G14085" s="217" t="s">
        <v>13</v>
      </c>
      <c r="H14085" s="217" t="s">
        <v>176</v>
      </c>
      <c r="I14085" s="217">
        <v>22</v>
      </c>
      <c r="J14085" s="217">
        <v>21</v>
      </c>
      <c r="K14085" s="217">
        <v>1</v>
      </c>
      <c r="L14085" s="217">
        <v>87</v>
      </c>
      <c r="M14085" s="217">
        <v>3417.8951099160599</v>
      </c>
      <c r="N14085" s="217">
        <v>6.4367101073913098</v>
      </c>
      <c r="O14085" s="217">
        <v>6.1441323752371604</v>
      </c>
      <c r="P14085" s="217">
        <v>0.29257773215415001</v>
      </c>
      <c r="Q14085" s="217">
        <v>6.4367101073913098</v>
      </c>
      <c r="R14085" s="217">
        <v>6.1441323752371604</v>
      </c>
      <c r="S14085" s="217">
        <v>0.29257773215415001</v>
      </c>
      <c r="T14085" s="217">
        <v>6.4367101073913098</v>
      </c>
      <c r="U14085" s="217">
        <v>6.1441323752371604</v>
      </c>
      <c r="V14085" s="217">
        <v>0.29257773215415001</v>
      </c>
      <c r="W14085" s="217">
        <v>6.4367101073913098</v>
      </c>
      <c r="X14085" s="217">
        <v>6.1441323752371604</v>
      </c>
      <c r="Y14085" s="217">
        <v>0.29257773215415001</v>
      </c>
    </row>
    <row r="14086" spans="2:25">
      <c r="B14086" s="217" t="s">
        <v>14256</v>
      </c>
      <c r="C14086" s="217" t="s">
        <v>11696</v>
      </c>
      <c r="D14086" s="217" t="s">
        <v>29</v>
      </c>
      <c r="E14086" s="217" t="s">
        <v>88</v>
      </c>
      <c r="F14086" s="217" t="s">
        <v>12</v>
      </c>
      <c r="G14086" s="217" t="s">
        <v>13</v>
      </c>
      <c r="H14086" s="217" t="s">
        <v>178</v>
      </c>
      <c r="I14086" s="217">
        <v>26</v>
      </c>
      <c r="J14086" s="217">
        <v>26</v>
      </c>
      <c r="K14086" s="217">
        <v>0</v>
      </c>
      <c r="L14086" s="217">
        <v>193</v>
      </c>
      <c r="M14086" s="217">
        <v>9752.6418821227107</v>
      </c>
      <c r="N14086" s="217">
        <v>2.66594429635111</v>
      </c>
      <c r="O14086" s="217">
        <v>2.66594429635111</v>
      </c>
      <c r="P14086" s="217">
        <v>0</v>
      </c>
      <c r="Q14086" s="217">
        <v>2.66594429635111</v>
      </c>
      <c r="R14086" s="217">
        <v>2.66594429635111</v>
      </c>
      <c r="S14086" s="217">
        <v>0</v>
      </c>
      <c r="T14086" s="217">
        <v>2.66594429635111</v>
      </c>
      <c r="U14086" s="217">
        <v>2.66594429635111</v>
      </c>
      <c r="V14086" s="217">
        <v>0</v>
      </c>
      <c r="W14086" s="217">
        <v>2.66594429635111</v>
      </c>
      <c r="X14086" s="217">
        <v>2.66594429635111</v>
      </c>
      <c r="Y14086" s="217">
        <v>0</v>
      </c>
    </row>
    <row r="14087" spans="2:25">
      <c r="B14087" s="217" t="s">
        <v>14257</v>
      </c>
      <c r="C14087" s="217" t="s">
        <v>11696</v>
      </c>
      <c r="D14087" s="217" t="s">
        <v>29</v>
      </c>
      <c r="E14087" s="217" t="s">
        <v>88</v>
      </c>
      <c r="F14087" s="217" t="s">
        <v>12</v>
      </c>
      <c r="G14087" s="217" t="s">
        <v>13</v>
      </c>
      <c r="H14087" s="217" t="s">
        <v>5</v>
      </c>
      <c r="I14087" s="217">
        <v>69</v>
      </c>
      <c r="J14087" s="217">
        <v>68</v>
      </c>
      <c r="K14087" s="217">
        <v>1</v>
      </c>
      <c r="L14087" s="217">
        <v>376</v>
      </c>
      <c r="M14087" s="217">
        <v>17060</v>
      </c>
      <c r="N14087" s="217">
        <v>4.0445486518171201</v>
      </c>
      <c r="O14087" s="217">
        <v>3.9859320046893298</v>
      </c>
      <c r="P14087" s="217">
        <v>5.8616647127784298E-2</v>
      </c>
      <c r="Q14087" s="217">
        <v>4.0445486518171201</v>
      </c>
      <c r="R14087" s="217">
        <v>3.9859320046893298</v>
      </c>
      <c r="S14087" s="217">
        <v>5.8616647127784298E-2</v>
      </c>
      <c r="T14087" s="217">
        <v>4.0445486518171201</v>
      </c>
      <c r="U14087" s="217">
        <v>3.9859320046893298</v>
      </c>
      <c r="V14087" s="217">
        <v>5.8616647127784298E-2</v>
      </c>
      <c r="W14087" s="217">
        <v>4.0445486518171201</v>
      </c>
      <c r="X14087" s="217">
        <v>3.9859320046893298</v>
      </c>
      <c r="Y14087" s="217">
        <v>5.8616647127784298E-2</v>
      </c>
    </row>
    <row r="14088" spans="2:25">
      <c r="B14088" s="217" t="s">
        <v>14258</v>
      </c>
      <c r="C14088" s="217" t="s">
        <v>11696</v>
      </c>
      <c r="D14088" s="217" t="s">
        <v>29</v>
      </c>
      <c r="E14088" s="217" t="s">
        <v>88</v>
      </c>
      <c r="F14088" s="217" t="s">
        <v>9</v>
      </c>
      <c r="G14088" s="217" t="s">
        <v>13</v>
      </c>
      <c r="H14088" s="217" t="s">
        <v>170</v>
      </c>
      <c r="I14088" s="217">
        <v>3</v>
      </c>
      <c r="J14088" s="217">
        <v>3</v>
      </c>
      <c r="K14088" s="217">
        <v>0</v>
      </c>
      <c r="L14088" s="217">
        <v>33</v>
      </c>
      <c r="M14088" s="217">
        <v>802.51221420849902</v>
      </c>
      <c r="N14088" s="217">
        <v>3.7382608599407199</v>
      </c>
      <c r="O14088" s="217">
        <v>3.7382608599407199</v>
      </c>
      <c r="P14088" s="217">
        <v>0</v>
      </c>
      <c r="Q14088" s="217">
        <v>3.7382608599407199</v>
      </c>
      <c r="R14088" s="217">
        <v>3.7382608599407199</v>
      </c>
      <c r="S14088" s="217">
        <v>0</v>
      </c>
      <c r="T14088" s="217">
        <v>3.7382608599407199</v>
      </c>
      <c r="U14088" s="217">
        <v>3.7382608599407199</v>
      </c>
      <c r="V14088" s="217">
        <v>0</v>
      </c>
      <c r="W14088" s="217">
        <v>3.7382608599407199</v>
      </c>
      <c r="X14088" s="217">
        <v>3.7382608599407199</v>
      </c>
      <c r="Y14088" s="217">
        <v>0</v>
      </c>
    </row>
    <row r="14089" spans="2:25">
      <c r="B14089" s="217" t="s">
        <v>14259</v>
      </c>
      <c r="C14089" s="217" t="s">
        <v>11696</v>
      </c>
      <c r="D14089" s="217" t="s">
        <v>29</v>
      </c>
      <c r="E14089" s="217" t="s">
        <v>88</v>
      </c>
      <c r="F14089" s="217" t="s">
        <v>9</v>
      </c>
      <c r="G14089" s="217" t="s">
        <v>13</v>
      </c>
      <c r="H14089" s="217" t="s">
        <v>172</v>
      </c>
      <c r="I14089" s="217">
        <v>4</v>
      </c>
      <c r="J14089" s="217">
        <v>4</v>
      </c>
      <c r="K14089" s="217">
        <v>0</v>
      </c>
      <c r="L14089" s="217">
        <v>44</v>
      </c>
      <c r="M14089" s="217">
        <v>1331.21233805222</v>
      </c>
      <c r="N14089" s="217">
        <v>3.00477984290068</v>
      </c>
      <c r="O14089" s="217">
        <v>3.00477984290068</v>
      </c>
      <c r="P14089" s="217">
        <v>0</v>
      </c>
      <c r="Q14089" s="217">
        <v>3.00477984290068</v>
      </c>
      <c r="R14089" s="217">
        <v>3.00477984290068</v>
      </c>
      <c r="S14089" s="217">
        <v>0</v>
      </c>
      <c r="T14089" s="217">
        <v>3.00477984290068</v>
      </c>
      <c r="U14089" s="217">
        <v>3.00477984290068</v>
      </c>
      <c r="V14089" s="217">
        <v>0</v>
      </c>
      <c r="W14089" s="217">
        <v>3.00477984290068</v>
      </c>
      <c r="X14089" s="217">
        <v>3.00477984290068</v>
      </c>
      <c r="Y14089" s="217">
        <v>0</v>
      </c>
    </row>
    <row r="14090" spans="2:25">
      <c r="B14090" s="217" t="s">
        <v>14260</v>
      </c>
      <c r="C14090" s="217" t="s">
        <v>11696</v>
      </c>
      <c r="D14090" s="217" t="s">
        <v>29</v>
      </c>
      <c r="E14090" s="217" t="s">
        <v>88</v>
      </c>
      <c r="F14090" s="217" t="s">
        <v>9</v>
      </c>
      <c r="G14090" s="217" t="s">
        <v>13</v>
      </c>
      <c r="H14090" s="217" t="s">
        <v>174</v>
      </c>
      <c r="I14090" s="217">
        <v>4</v>
      </c>
      <c r="J14090" s="217">
        <v>3</v>
      </c>
      <c r="K14090" s="217">
        <v>1</v>
      </c>
      <c r="L14090" s="217">
        <v>93</v>
      </c>
      <c r="M14090" s="217">
        <v>2201.8428805358699</v>
      </c>
      <c r="N14090" s="217">
        <v>1.8166600511597399</v>
      </c>
      <c r="O14090" s="217">
        <v>1.3624950383698</v>
      </c>
      <c r="P14090" s="217">
        <v>0.45416501278993499</v>
      </c>
      <c r="Q14090" s="217">
        <v>1.8166600511597399</v>
      </c>
      <c r="R14090" s="217">
        <v>1.3624950383698</v>
      </c>
      <c r="S14090" s="217">
        <v>0.45416501278993499</v>
      </c>
      <c r="T14090" s="217">
        <v>1.8166600511597399</v>
      </c>
      <c r="U14090" s="217">
        <v>1.3624950383698</v>
      </c>
      <c r="V14090" s="217">
        <v>0.45416501278993499</v>
      </c>
      <c r="W14090" s="217">
        <v>1.8166600511597399</v>
      </c>
      <c r="X14090" s="217">
        <v>1.3624950383698</v>
      </c>
      <c r="Y14090" s="217">
        <v>0.45416501278993499</v>
      </c>
    </row>
    <row r="14091" spans="2:25">
      <c r="B14091" s="217" t="s">
        <v>14261</v>
      </c>
      <c r="C14091" s="217" t="s">
        <v>11696</v>
      </c>
      <c r="D14091" s="217" t="s">
        <v>29</v>
      </c>
      <c r="E14091" s="217" t="s">
        <v>88</v>
      </c>
      <c r="F14091" s="217" t="s">
        <v>9</v>
      </c>
      <c r="G14091" s="217" t="s">
        <v>13</v>
      </c>
      <c r="H14091" s="217" t="s">
        <v>176</v>
      </c>
      <c r="I14091" s="217">
        <v>14</v>
      </c>
      <c r="J14091" s="217">
        <v>11</v>
      </c>
      <c r="K14091" s="217">
        <v>3</v>
      </c>
      <c r="L14091" s="217">
        <v>197</v>
      </c>
      <c r="M14091" s="217">
        <v>3641.5282375033898</v>
      </c>
      <c r="N14091" s="217">
        <v>3.8445397335703002</v>
      </c>
      <c r="O14091" s="217">
        <v>3.0207097906623801</v>
      </c>
      <c r="P14091" s="217">
        <v>0.823829942907921</v>
      </c>
      <c r="Q14091" s="217">
        <v>3.8445397335703002</v>
      </c>
      <c r="R14091" s="217">
        <v>3.0207097906623801</v>
      </c>
      <c r="S14091" s="217">
        <v>0.823829942907921</v>
      </c>
      <c r="T14091" s="217">
        <v>3.8445397335703002</v>
      </c>
      <c r="U14091" s="217">
        <v>3.0207097906623801</v>
      </c>
      <c r="V14091" s="217">
        <v>0.823829942907921</v>
      </c>
      <c r="W14091" s="217">
        <v>3.8445397335703002</v>
      </c>
      <c r="X14091" s="217">
        <v>3.0207097906623801</v>
      </c>
      <c r="Y14091" s="217">
        <v>0.823829942907921</v>
      </c>
    </row>
    <row r="14092" spans="2:25">
      <c r="B14092" s="217" t="s">
        <v>14262</v>
      </c>
      <c r="C14092" s="217" t="s">
        <v>11696</v>
      </c>
      <c r="D14092" s="217" t="s">
        <v>29</v>
      </c>
      <c r="E14092" s="217" t="s">
        <v>88</v>
      </c>
      <c r="F14092" s="217" t="s">
        <v>9</v>
      </c>
      <c r="G14092" s="217" t="s">
        <v>13</v>
      </c>
      <c r="H14092" s="217" t="s">
        <v>178</v>
      </c>
      <c r="I14092" s="217">
        <v>22</v>
      </c>
      <c r="J14092" s="217">
        <v>22</v>
      </c>
      <c r="K14092" s="217">
        <v>0</v>
      </c>
      <c r="L14092" s="217">
        <v>332</v>
      </c>
      <c r="M14092" s="217">
        <v>9887.9043297000208</v>
      </c>
      <c r="N14092" s="217">
        <v>2.22494062102919</v>
      </c>
      <c r="O14092" s="217">
        <v>2.22494062102919</v>
      </c>
      <c r="P14092" s="217">
        <v>0</v>
      </c>
      <c r="Q14092" s="217">
        <v>2.22494062102919</v>
      </c>
      <c r="R14092" s="217">
        <v>2.22494062102919</v>
      </c>
      <c r="S14092" s="217">
        <v>0</v>
      </c>
      <c r="T14092" s="217">
        <v>2.22494062102919</v>
      </c>
      <c r="U14092" s="217">
        <v>2.22494062102919</v>
      </c>
      <c r="V14092" s="217">
        <v>0</v>
      </c>
      <c r="W14092" s="217">
        <v>2.22494062102919</v>
      </c>
      <c r="X14092" s="217">
        <v>2.22494062102919</v>
      </c>
      <c r="Y14092" s="217">
        <v>0</v>
      </c>
    </row>
    <row r="14093" spans="2:25">
      <c r="B14093" s="217" t="s">
        <v>14263</v>
      </c>
      <c r="C14093" s="217" t="s">
        <v>11696</v>
      </c>
      <c r="D14093" s="217" t="s">
        <v>29</v>
      </c>
      <c r="E14093" s="217" t="s">
        <v>88</v>
      </c>
      <c r="F14093" s="217" t="s">
        <v>9</v>
      </c>
      <c r="G14093" s="217" t="s">
        <v>13</v>
      </c>
      <c r="H14093" s="217" t="s">
        <v>5</v>
      </c>
      <c r="I14093" s="217">
        <v>47</v>
      </c>
      <c r="J14093" s="217">
        <v>43</v>
      </c>
      <c r="K14093" s="217">
        <v>4</v>
      </c>
      <c r="L14093" s="217">
        <v>699</v>
      </c>
      <c r="M14093" s="217">
        <v>17865</v>
      </c>
      <c r="N14093" s="217">
        <v>2.6308424293310999</v>
      </c>
      <c r="O14093" s="217">
        <v>2.4069409459837701</v>
      </c>
      <c r="P14093" s="217">
        <v>0.22390148334732701</v>
      </c>
      <c r="Q14093" s="217">
        <v>2.6308424293310999</v>
      </c>
      <c r="R14093" s="217">
        <v>2.4069409459837701</v>
      </c>
      <c r="S14093" s="217">
        <v>0.22390148334732701</v>
      </c>
      <c r="T14093" s="217">
        <v>2.6308424293310999</v>
      </c>
      <c r="U14093" s="217">
        <v>2.4069409459837701</v>
      </c>
      <c r="V14093" s="217">
        <v>0.22390148334732701</v>
      </c>
      <c r="W14093" s="217">
        <v>2.6308424293310999</v>
      </c>
      <c r="X14093" s="217">
        <v>2.4069409459837701</v>
      </c>
      <c r="Y14093" s="217">
        <v>0.22390148334732701</v>
      </c>
    </row>
    <row r="14094" spans="2:25">
      <c r="B14094" s="217" t="s">
        <v>14264</v>
      </c>
      <c r="C14094" s="217" t="s">
        <v>11696</v>
      </c>
      <c r="D14094" s="217" t="s">
        <v>29</v>
      </c>
      <c r="E14094" s="217" t="s">
        <v>88</v>
      </c>
      <c r="F14094" s="217" t="s">
        <v>5</v>
      </c>
      <c r="G14094" s="217" t="s">
        <v>13</v>
      </c>
      <c r="H14094" s="217" t="s">
        <v>170</v>
      </c>
      <c r="I14094" s="217">
        <v>6</v>
      </c>
      <c r="J14094" s="217">
        <v>6</v>
      </c>
      <c r="K14094" s="217">
        <v>0</v>
      </c>
      <c r="L14094" s="217">
        <v>56</v>
      </c>
      <c r="M14094" s="217">
        <v>1483.51772650873</v>
      </c>
      <c r="N14094" s="217">
        <v>4.0444410557332899</v>
      </c>
      <c r="O14094" s="217">
        <v>4.0444410557332899</v>
      </c>
      <c r="P14094" s="217">
        <v>0</v>
      </c>
      <c r="Q14094" s="217">
        <v>4.0444410557332899</v>
      </c>
      <c r="R14094" s="217">
        <v>4.0444410557332899</v>
      </c>
      <c r="S14094" s="217">
        <v>0</v>
      </c>
      <c r="T14094" s="217">
        <v>4.0444410557332899</v>
      </c>
      <c r="U14094" s="217">
        <v>4.0444410557332899</v>
      </c>
      <c r="V14094" s="217">
        <v>0</v>
      </c>
      <c r="W14094" s="217">
        <v>4.0444410557332899</v>
      </c>
      <c r="X14094" s="217">
        <v>4.0444410557332899</v>
      </c>
      <c r="Y14094" s="217">
        <v>0</v>
      </c>
    </row>
    <row r="14095" spans="2:25">
      <c r="B14095" s="217" t="s">
        <v>14265</v>
      </c>
      <c r="C14095" s="217" t="s">
        <v>11696</v>
      </c>
      <c r="D14095" s="217" t="s">
        <v>29</v>
      </c>
      <c r="E14095" s="217" t="s">
        <v>88</v>
      </c>
      <c r="F14095" s="217" t="s">
        <v>5</v>
      </c>
      <c r="G14095" s="217" t="s">
        <v>13</v>
      </c>
      <c r="H14095" s="217" t="s">
        <v>172</v>
      </c>
      <c r="I14095" s="217">
        <v>13</v>
      </c>
      <c r="J14095" s="217">
        <v>13</v>
      </c>
      <c r="K14095" s="217">
        <v>0</v>
      </c>
      <c r="L14095" s="217">
        <v>82</v>
      </c>
      <c r="M14095" s="217">
        <v>2504.0739553150102</v>
      </c>
      <c r="N14095" s="217">
        <v>5.1915399592759304</v>
      </c>
      <c r="O14095" s="217">
        <v>5.1915399592759304</v>
      </c>
      <c r="P14095" s="217">
        <v>0</v>
      </c>
      <c r="Q14095" s="217">
        <v>5.1915399592759304</v>
      </c>
      <c r="R14095" s="217">
        <v>5.1915399592759304</v>
      </c>
      <c r="S14095" s="217">
        <v>0</v>
      </c>
      <c r="T14095" s="217">
        <v>5.1915399592759304</v>
      </c>
      <c r="U14095" s="217">
        <v>5.1915399592759304</v>
      </c>
      <c r="V14095" s="217">
        <v>0</v>
      </c>
      <c r="W14095" s="217">
        <v>5.1915399592759304</v>
      </c>
      <c r="X14095" s="217">
        <v>5.1915399592759304</v>
      </c>
      <c r="Y14095" s="217">
        <v>0</v>
      </c>
    </row>
    <row r="14096" spans="2:25">
      <c r="B14096" s="217" t="s">
        <v>14266</v>
      </c>
      <c r="C14096" s="217" t="s">
        <v>11696</v>
      </c>
      <c r="D14096" s="217" t="s">
        <v>29</v>
      </c>
      <c r="E14096" s="217" t="s">
        <v>88</v>
      </c>
      <c r="F14096" s="217" t="s">
        <v>5</v>
      </c>
      <c r="G14096" s="217" t="s">
        <v>13</v>
      </c>
      <c r="H14096" s="217" t="s">
        <v>174</v>
      </c>
      <c r="I14096" s="217">
        <v>13</v>
      </c>
      <c r="J14096" s="217">
        <v>12</v>
      </c>
      <c r="K14096" s="217">
        <v>1</v>
      </c>
      <c r="L14096" s="217">
        <v>128</v>
      </c>
      <c r="M14096" s="217">
        <v>4237.4387589340904</v>
      </c>
      <c r="N14096" s="217">
        <v>3.06789094534787</v>
      </c>
      <c r="O14096" s="217">
        <v>2.83189933416726</v>
      </c>
      <c r="P14096" s="217">
        <v>0.23599161118060499</v>
      </c>
      <c r="Q14096" s="217">
        <v>3.06789094534787</v>
      </c>
      <c r="R14096" s="217">
        <v>2.83189933416726</v>
      </c>
      <c r="S14096" s="217">
        <v>0.23599161118060499</v>
      </c>
      <c r="T14096" s="217">
        <v>3.06789094534787</v>
      </c>
      <c r="U14096" s="217">
        <v>2.83189933416726</v>
      </c>
      <c r="V14096" s="217">
        <v>0.23599161118060499</v>
      </c>
      <c r="W14096" s="217">
        <v>3.06789094534787</v>
      </c>
      <c r="X14096" s="217">
        <v>2.83189933416726</v>
      </c>
      <c r="Y14096" s="217">
        <v>0.23599161118060499</v>
      </c>
    </row>
    <row r="14097" spans="2:25">
      <c r="B14097" s="217" t="s">
        <v>14267</v>
      </c>
      <c r="C14097" s="217" t="s">
        <v>11696</v>
      </c>
      <c r="D14097" s="217" t="s">
        <v>29</v>
      </c>
      <c r="E14097" s="217" t="s">
        <v>88</v>
      </c>
      <c r="F14097" s="217" t="s">
        <v>5</v>
      </c>
      <c r="G14097" s="217" t="s">
        <v>13</v>
      </c>
      <c r="H14097" s="217" t="s">
        <v>176</v>
      </c>
      <c r="I14097" s="217">
        <v>36</v>
      </c>
      <c r="J14097" s="217">
        <v>32</v>
      </c>
      <c r="K14097" s="217">
        <v>4</v>
      </c>
      <c r="L14097" s="217">
        <v>284</v>
      </c>
      <c r="M14097" s="217">
        <v>7059.4233474194398</v>
      </c>
      <c r="N14097" s="217">
        <v>5.0995666683114704</v>
      </c>
      <c r="O14097" s="217">
        <v>4.5329481496102</v>
      </c>
      <c r="P14097" s="217">
        <v>0.566618518701275</v>
      </c>
      <c r="Q14097" s="217">
        <v>5.0995666683114704</v>
      </c>
      <c r="R14097" s="217">
        <v>4.5329481496102</v>
      </c>
      <c r="S14097" s="217">
        <v>0.566618518701275</v>
      </c>
      <c r="T14097" s="217">
        <v>5.0995666683114704</v>
      </c>
      <c r="U14097" s="217">
        <v>4.5329481496102</v>
      </c>
      <c r="V14097" s="217">
        <v>0.566618518701275</v>
      </c>
      <c r="W14097" s="217">
        <v>5.0995666683114704</v>
      </c>
      <c r="X14097" s="217">
        <v>4.5329481496102</v>
      </c>
      <c r="Y14097" s="217">
        <v>0.566618518701275</v>
      </c>
    </row>
    <row r="14098" spans="2:25">
      <c r="B14098" s="217" t="s">
        <v>14268</v>
      </c>
      <c r="C14098" s="217" t="s">
        <v>11696</v>
      </c>
      <c r="D14098" s="217" t="s">
        <v>29</v>
      </c>
      <c r="E14098" s="217" t="s">
        <v>88</v>
      </c>
      <c r="F14098" s="217" t="s">
        <v>5</v>
      </c>
      <c r="G14098" s="217" t="s">
        <v>13</v>
      </c>
      <c r="H14098" s="217" t="s">
        <v>178</v>
      </c>
      <c r="I14098" s="217">
        <v>48</v>
      </c>
      <c r="J14098" s="217">
        <v>48</v>
      </c>
      <c r="K14098" s="217">
        <v>0</v>
      </c>
      <c r="L14098" s="217">
        <v>525</v>
      </c>
      <c r="M14098" s="217">
        <v>19640.546211822701</v>
      </c>
      <c r="N14098" s="217">
        <v>2.4439238849226199</v>
      </c>
      <c r="O14098" s="217">
        <v>2.4439238849226199</v>
      </c>
      <c r="P14098" s="217">
        <v>0</v>
      </c>
      <c r="Q14098" s="217">
        <v>2.4439238849226199</v>
      </c>
      <c r="R14098" s="217">
        <v>2.4439238849226199</v>
      </c>
      <c r="S14098" s="217">
        <v>0</v>
      </c>
      <c r="T14098" s="217">
        <v>2.4439238849226199</v>
      </c>
      <c r="U14098" s="217">
        <v>2.4439238849226199</v>
      </c>
      <c r="V14098" s="217">
        <v>0</v>
      </c>
      <c r="W14098" s="217">
        <v>2.4439238849226199</v>
      </c>
      <c r="X14098" s="217">
        <v>2.4439238849226199</v>
      </c>
      <c r="Y14098" s="217">
        <v>0</v>
      </c>
    </row>
    <row r="14099" spans="2:25">
      <c r="B14099" s="217" t="s">
        <v>14269</v>
      </c>
      <c r="C14099" s="217" t="s">
        <v>11696</v>
      </c>
      <c r="D14099" s="217" t="s">
        <v>29</v>
      </c>
      <c r="E14099" s="217" t="s">
        <v>88</v>
      </c>
      <c r="F14099" s="217" t="s">
        <v>5</v>
      </c>
      <c r="G14099" s="217" t="s">
        <v>13</v>
      </c>
      <c r="H14099" s="217" t="s">
        <v>5</v>
      </c>
      <c r="I14099" s="217">
        <v>116</v>
      </c>
      <c r="J14099" s="217">
        <v>111</v>
      </c>
      <c r="K14099" s="217">
        <v>5</v>
      </c>
      <c r="L14099" s="217">
        <v>1075</v>
      </c>
      <c r="M14099" s="217">
        <v>34925</v>
      </c>
      <c r="N14099" s="217">
        <v>3.3214030064423801</v>
      </c>
      <c r="O14099" s="217">
        <v>3.1782390837508898</v>
      </c>
      <c r="P14099" s="217">
        <v>0.14316392269148201</v>
      </c>
      <c r="Q14099" s="217">
        <v>3.3214030064423801</v>
      </c>
      <c r="R14099" s="217">
        <v>3.1782390837508898</v>
      </c>
      <c r="S14099" s="217">
        <v>0.14316392269148201</v>
      </c>
      <c r="T14099" s="217">
        <v>3.3214030064423801</v>
      </c>
      <c r="U14099" s="217">
        <v>3.1782390837508898</v>
      </c>
      <c r="V14099" s="217">
        <v>0.14316392269148201</v>
      </c>
      <c r="W14099" s="217">
        <v>3.3214030064423801</v>
      </c>
      <c r="X14099" s="217">
        <v>3.1782390837508898</v>
      </c>
      <c r="Y14099" s="217">
        <v>0.14316392269148201</v>
      </c>
    </row>
    <row r="14100" spans="2:25">
      <c r="B14100" s="217" t="s">
        <v>14270</v>
      </c>
      <c r="C14100" s="217" t="s">
        <v>11696</v>
      </c>
      <c r="D14100" s="217" t="s">
        <v>29</v>
      </c>
      <c r="E14100" s="217" t="s">
        <v>88</v>
      </c>
      <c r="F14100" s="217" t="s">
        <v>12</v>
      </c>
      <c r="G14100" s="217" t="s">
        <v>5</v>
      </c>
      <c r="H14100" s="217" t="s">
        <v>170</v>
      </c>
      <c r="I14100" s="217">
        <v>151</v>
      </c>
      <c r="J14100" s="217">
        <v>148</v>
      </c>
      <c r="K14100" s="217">
        <v>3</v>
      </c>
      <c r="L14100" s="217">
        <v>456</v>
      </c>
      <c r="M14100" s="217">
        <v>20731.315513684302</v>
      </c>
      <c r="N14100" s="217">
        <v>7.2836670639799896</v>
      </c>
      <c r="O14100" s="217">
        <v>7.1389584468148204</v>
      </c>
      <c r="P14100" s="217">
        <v>0.144708617165165</v>
      </c>
      <c r="Q14100" s="217">
        <v>7.2836670639799896</v>
      </c>
      <c r="R14100" s="217">
        <v>7.1389584468148204</v>
      </c>
      <c r="S14100" s="217">
        <v>0.144708617165165</v>
      </c>
      <c r="T14100" s="217">
        <v>7.2836670639799896</v>
      </c>
      <c r="U14100" s="217">
        <v>7.1389584468148204</v>
      </c>
      <c r="V14100" s="217">
        <v>0.144708617165165</v>
      </c>
      <c r="W14100" s="217">
        <v>7.2836670639799896</v>
      </c>
      <c r="X14100" s="217">
        <v>7.1389584468148204</v>
      </c>
      <c r="Y14100" s="217">
        <v>0.144708617165165</v>
      </c>
    </row>
    <row r="14101" spans="2:25">
      <c r="B14101" s="217" t="s">
        <v>14271</v>
      </c>
      <c r="C14101" s="217" t="s">
        <v>11696</v>
      </c>
      <c r="D14101" s="217" t="s">
        <v>29</v>
      </c>
      <c r="E14101" s="217" t="s">
        <v>88</v>
      </c>
      <c r="F14101" s="217" t="s">
        <v>12</v>
      </c>
      <c r="G14101" s="217" t="s">
        <v>5</v>
      </c>
      <c r="H14101" s="217" t="s">
        <v>172</v>
      </c>
      <c r="I14101" s="217">
        <v>172</v>
      </c>
      <c r="J14101" s="217">
        <v>162</v>
      </c>
      <c r="K14101" s="217">
        <v>10</v>
      </c>
      <c r="L14101" s="217">
        <v>545</v>
      </c>
      <c r="M14101" s="217">
        <v>25273.142120860601</v>
      </c>
      <c r="N14101" s="217">
        <v>6.8056436820346899</v>
      </c>
      <c r="O14101" s="217">
        <v>6.4099667237768596</v>
      </c>
      <c r="P14101" s="217">
        <v>0.395676958257831</v>
      </c>
      <c r="Q14101" s="217">
        <v>6.8056436820346899</v>
      </c>
      <c r="R14101" s="217">
        <v>6.4099667237768596</v>
      </c>
      <c r="S14101" s="217">
        <v>0.395676958257831</v>
      </c>
      <c r="T14101" s="217">
        <v>6.8056436820346899</v>
      </c>
      <c r="U14101" s="217">
        <v>6.4099667237768596</v>
      </c>
      <c r="V14101" s="217">
        <v>0.395676958257831</v>
      </c>
      <c r="W14101" s="217">
        <v>6.8056436820346899</v>
      </c>
      <c r="X14101" s="217">
        <v>6.4099667237768596</v>
      </c>
      <c r="Y14101" s="217">
        <v>0.395676958257831</v>
      </c>
    </row>
    <row r="14102" spans="2:25">
      <c r="B14102" s="217" t="s">
        <v>14272</v>
      </c>
      <c r="C14102" s="217" t="s">
        <v>11696</v>
      </c>
      <c r="D14102" s="217" t="s">
        <v>29</v>
      </c>
      <c r="E14102" s="217" t="s">
        <v>88</v>
      </c>
      <c r="F14102" s="217" t="s">
        <v>12</v>
      </c>
      <c r="G14102" s="217" t="s">
        <v>5</v>
      </c>
      <c r="H14102" s="217" t="s">
        <v>174</v>
      </c>
      <c r="I14102" s="217">
        <v>184</v>
      </c>
      <c r="J14102" s="217">
        <v>181</v>
      </c>
      <c r="K14102" s="217">
        <v>3</v>
      </c>
      <c r="L14102" s="217">
        <v>618</v>
      </c>
      <c r="M14102" s="217">
        <v>29945.525460987999</v>
      </c>
      <c r="N14102" s="217">
        <v>6.1444906097810499</v>
      </c>
      <c r="O14102" s="217">
        <v>6.0443086976650502</v>
      </c>
      <c r="P14102" s="217">
        <v>0.100181912115995</v>
      </c>
      <c r="Q14102" s="217">
        <v>6.1444906097810499</v>
      </c>
      <c r="R14102" s="217">
        <v>6.0443086976650502</v>
      </c>
      <c r="S14102" s="217">
        <v>0.100181912115995</v>
      </c>
      <c r="T14102" s="217">
        <v>6.1444906097810499</v>
      </c>
      <c r="U14102" s="217">
        <v>6.0443086976650502</v>
      </c>
      <c r="V14102" s="217">
        <v>0.100181912115995</v>
      </c>
      <c r="W14102" s="217">
        <v>6.1444906097810499</v>
      </c>
      <c r="X14102" s="217">
        <v>6.0443086976650502</v>
      </c>
      <c r="Y14102" s="217">
        <v>0.100181912115995</v>
      </c>
    </row>
    <row r="14103" spans="2:25">
      <c r="B14103" s="217" t="s">
        <v>14273</v>
      </c>
      <c r="C14103" s="217" t="s">
        <v>11696</v>
      </c>
      <c r="D14103" s="217" t="s">
        <v>29</v>
      </c>
      <c r="E14103" s="217" t="s">
        <v>88</v>
      </c>
      <c r="F14103" s="217" t="s">
        <v>12</v>
      </c>
      <c r="G14103" s="217" t="s">
        <v>5</v>
      </c>
      <c r="H14103" s="217" t="s">
        <v>176</v>
      </c>
      <c r="I14103" s="217">
        <v>252</v>
      </c>
      <c r="J14103" s="217">
        <v>242</v>
      </c>
      <c r="K14103" s="217">
        <v>10</v>
      </c>
      <c r="L14103" s="217">
        <v>758</v>
      </c>
      <c r="M14103" s="217">
        <v>35704.4380838457</v>
      </c>
      <c r="N14103" s="217">
        <v>7.0579461132596899</v>
      </c>
      <c r="O14103" s="217">
        <v>6.7778688865430397</v>
      </c>
      <c r="P14103" s="217">
        <v>0.28007722671665403</v>
      </c>
      <c r="Q14103" s="217">
        <v>7.0579461132596899</v>
      </c>
      <c r="R14103" s="217">
        <v>6.7778688865430397</v>
      </c>
      <c r="S14103" s="217">
        <v>0.28007722671665403</v>
      </c>
      <c r="T14103" s="217">
        <v>7.0579461132596899</v>
      </c>
      <c r="U14103" s="217">
        <v>6.7778688865430397</v>
      </c>
      <c r="V14103" s="217">
        <v>0.28007722671665403</v>
      </c>
      <c r="W14103" s="217">
        <v>7.0579461132596899</v>
      </c>
      <c r="X14103" s="217">
        <v>6.7778688865430397</v>
      </c>
      <c r="Y14103" s="217">
        <v>0.28007722671665403</v>
      </c>
    </row>
    <row r="14104" spans="2:25">
      <c r="B14104" s="217" t="s">
        <v>14274</v>
      </c>
      <c r="C14104" s="217" t="s">
        <v>11696</v>
      </c>
      <c r="D14104" s="217" t="s">
        <v>29</v>
      </c>
      <c r="E14104" s="217" t="s">
        <v>88</v>
      </c>
      <c r="F14104" s="217" t="s">
        <v>12</v>
      </c>
      <c r="G14104" s="217" t="s">
        <v>5</v>
      </c>
      <c r="H14104" s="217" t="s">
        <v>178</v>
      </c>
      <c r="I14104" s="217">
        <v>227</v>
      </c>
      <c r="J14104" s="217">
        <v>220</v>
      </c>
      <c r="K14104" s="217">
        <v>7</v>
      </c>
      <c r="L14104" s="217">
        <v>928</v>
      </c>
      <c r="M14104" s="217">
        <v>42880.578820621398</v>
      </c>
      <c r="N14104" s="217">
        <v>5.2937718249930699</v>
      </c>
      <c r="O14104" s="217">
        <v>5.1305277599051804</v>
      </c>
      <c r="P14104" s="217">
        <v>0.16324406508789199</v>
      </c>
      <c r="Q14104" s="217">
        <v>5.2937718249930699</v>
      </c>
      <c r="R14104" s="217">
        <v>5.1305277599051804</v>
      </c>
      <c r="S14104" s="217">
        <v>0.16324406508789199</v>
      </c>
      <c r="T14104" s="217">
        <v>5.2937718249930699</v>
      </c>
      <c r="U14104" s="217">
        <v>5.1305277599051804</v>
      </c>
      <c r="V14104" s="217">
        <v>0.16324406508789199</v>
      </c>
      <c r="W14104" s="217">
        <v>5.2937718249930699</v>
      </c>
      <c r="X14104" s="217">
        <v>5.1305277599051804</v>
      </c>
      <c r="Y14104" s="217">
        <v>0.16324406508789199</v>
      </c>
    </row>
    <row r="14105" spans="2:25">
      <c r="B14105" s="217" t="s">
        <v>14275</v>
      </c>
      <c r="C14105" s="217" t="s">
        <v>11696</v>
      </c>
      <c r="D14105" s="217" t="s">
        <v>29</v>
      </c>
      <c r="E14105" s="217" t="s">
        <v>88</v>
      </c>
      <c r="F14105" s="217" t="s">
        <v>12</v>
      </c>
      <c r="G14105" s="217" t="s">
        <v>5</v>
      </c>
      <c r="H14105" s="217" t="s">
        <v>5</v>
      </c>
      <c r="I14105" s="217">
        <v>986</v>
      </c>
      <c r="J14105" s="217">
        <v>953</v>
      </c>
      <c r="K14105" s="217">
        <v>33</v>
      </c>
      <c r="L14105" s="217">
        <v>3305</v>
      </c>
      <c r="M14105" s="217">
        <v>154535</v>
      </c>
      <c r="N14105" s="217">
        <v>6.3804316174329401</v>
      </c>
      <c r="O14105" s="217">
        <v>6.1668877600543599</v>
      </c>
      <c r="P14105" s="217">
        <v>0.213543857378587</v>
      </c>
      <c r="Q14105" s="217">
        <v>6.3804316174329401</v>
      </c>
      <c r="R14105" s="217">
        <v>6.1668877600543599</v>
      </c>
      <c r="S14105" s="217">
        <v>0.213543857378587</v>
      </c>
      <c r="T14105" s="217">
        <v>6.3804316174329401</v>
      </c>
      <c r="U14105" s="217">
        <v>6.1668877600543599</v>
      </c>
      <c r="V14105" s="217">
        <v>0.213543857378587</v>
      </c>
      <c r="W14105" s="217">
        <v>6.3804316174329401</v>
      </c>
      <c r="X14105" s="217">
        <v>6.1668877600543599</v>
      </c>
      <c r="Y14105" s="217">
        <v>0.213543857378587</v>
      </c>
    </row>
    <row r="14106" spans="2:25">
      <c r="B14106" s="217" t="s">
        <v>14276</v>
      </c>
      <c r="C14106" s="217" t="s">
        <v>11696</v>
      </c>
      <c r="D14106" s="217" t="s">
        <v>29</v>
      </c>
      <c r="E14106" s="217" t="s">
        <v>88</v>
      </c>
      <c r="F14106" s="217" t="s">
        <v>9</v>
      </c>
      <c r="G14106" s="217" t="s">
        <v>5</v>
      </c>
      <c r="H14106" s="217" t="s">
        <v>170</v>
      </c>
      <c r="I14106" s="217">
        <v>52</v>
      </c>
      <c r="J14106" s="217">
        <v>49</v>
      </c>
      <c r="K14106" s="217">
        <v>3</v>
      </c>
      <c r="L14106" s="217">
        <v>744</v>
      </c>
      <c r="M14106" s="217">
        <v>22157.292507930601</v>
      </c>
      <c r="N14106" s="217">
        <v>2.34685713434473</v>
      </c>
      <c r="O14106" s="217">
        <v>2.2114615304402201</v>
      </c>
      <c r="P14106" s="217">
        <v>0.135395603904504</v>
      </c>
      <c r="Q14106" s="217">
        <v>2.34685713434473</v>
      </c>
      <c r="R14106" s="217">
        <v>2.2114615304402201</v>
      </c>
      <c r="S14106" s="217">
        <v>0.135395603904504</v>
      </c>
      <c r="T14106" s="217">
        <v>2.34685713434473</v>
      </c>
      <c r="U14106" s="217">
        <v>2.2114615304402201</v>
      </c>
      <c r="V14106" s="217">
        <v>0.135395603904504</v>
      </c>
      <c r="W14106" s="217">
        <v>2.34685713434473</v>
      </c>
      <c r="X14106" s="217">
        <v>2.2114615304402201</v>
      </c>
      <c r="Y14106" s="217">
        <v>0.135395603904504</v>
      </c>
    </row>
    <row r="14107" spans="2:25">
      <c r="B14107" s="217" t="s">
        <v>14277</v>
      </c>
      <c r="C14107" s="217" t="s">
        <v>11696</v>
      </c>
      <c r="D14107" s="217" t="s">
        <v>29</v>
      </c>
      <c r="E14107" s="217" t="s">
        <v>88</v>
      </c>
      <c r="F14107" s="217" t="s">
        <v>9</v>
      </c>
      <c r="G14107" s="217" t="s">
        <v>5</v>
      </c>
      <c r="H14107" s="217" t="s">
        <v>172</v>
      </c>
      <c r="I14107" s="217">
        <v>74</v>
      </c>
      <c r="J14107" s="217">
        <v>68</v>
      </c>
      <c r="K14107" s="217">
        <v>6</v>
      </c>
      <c r="L14107" s="217">
        <v>899</v>
      </c>
      <c r="M14107" s="217">
        <v>26873.879438813499</v>
      </c>
      <c r="N14107" s="217">
        <v>2.7536031844037798</v>
      </c>
      <c r="O14107" s="217">
        <v>2.5303380613440098</v>
      </c>
      <c r="P14107" s="217">
        <v>0.22326512305976601</v>
      </c>
      <c r="Q14107" s="217">
        <v>2.7536031844037798</v>
      </c>
      <c r="R14107" s="217">
        <v>2.5303380613440098</v>
      </c>
      <c r="S14107" s="217">
        <v>0.22326512305976601</v>
      </c>
      <c r="T14107" s="217">
        <v>2.7536031844037798</v>
      </c>
      <c r="U14107" s="217">
        <v>2.5303380613440098</v>
      </c>
      <c r="V14107" s="217">
        <v>0.22326512305976601</v>
      </c>
      <c r="W14107" s="217">
        <v>2.7536031844037798</v>
      </c>
      <c r="X14107" s="217">
        <v>2.5303380613440098</v>
      </c>
      <c r="Y14107" s="217">
        <v>0.22326512305976601</v>
      </c>
    </row>
    <row r="14108" spans="2:25">
      <c r="B14108" s="217" t="s">
        <v>14278</v>
      </c>
      <c r="C14108" s="217" t="s">
        <v>11696</v>
      </c>
      <c r="D14108" s="217" t="s">
        <v>29</v>
      </c>
      <c r="E14108" s="217" t="s">
        <v>88</v>
      </c>
      <c r="F14108" s="217" t="s">
        <v>9</v>
      </c>
      <c r="G14108" s="217" t="s">
        <v>5</v>
      </c>
      <c r="H14108" s="217" t="s">
        <v>174</v>
      </c>
      <c r="I14108" s="217">
        <v>83</v>
      </c>
      <c r="J14108" s="217">
        <v>76</v>
      </c>
      <c r="K14108" s="217">
        <v>7</v>
      </c>
      <c r="L14108" s="217">
        <v>994</v>
      </c>
      <c r="M14108" s="217">
        <v>32049.212273912799</v>
      </c>
      <c r="N14108" s="217">
        <v>2.5897672395386699</v>
      </c>
      <c r="O14108" s="217">
        <v>2.3713531349992598</v>
      </c>
      <c r="P14108" s="217">
        <v>0.21841410453940599</v>
      </c>
      <c r="Q14108" s="217">
        <v>2.5897672395386699</v>
      </c>
      <c r="R14108" s="217">
        <v>2.3713531349992598</v>
      </c>
      <c r="S14108" s="217">
        <v>0.21841410453940599</v>
      </c>
      <c r="T14108" s="217">
        <v>2.5897672395386699</v>
      </c>
      <c r="U14108" s="217">
        <v>2.3713531349992598</v>
      </c>
      <c r="V14108" s="217">
        <v>0.21841410453940599</v>
      </c>
      <c r="W14108" s="217">
        <v>2.5897672395386699</v>
      </c>
      <c r="X14108" s="217">
        <v>2.3713531349992598</v>
      </c>
      <c r="Y14108" s="217">
        <v>0.21841410453940599</v>
      </c>
    </row>
    <row r="14109" spans="2:25">
      <c r="B14109" s="217" t="s">
        <v>14279</v>
      </c>
      <c r="C14109" s="217" t="s">
        <v>11696</v>
      </c>
      <c r="D14109" s="217" t="s">
        <v>29</v>
      </c>
      <c r="E14109" s="217" t="s">
        <v>88</v>
      </c>
      <c r="F14109" s="217" t="s">
        <v>9</v>
      </c>
      <c r="G14109" s="217" t="s">
        <v>5</v>
      </c>
      <c r="H14109" s="217" t="s">
        <v>176</v>
      </c>
      <c r="I14109" s="217">
        <v>115</v>
      </c>
      <c r="J14109" s="217">
        <v>107</v>
      </c>
      <c r="K14109" s="217">
        <v>8</v>
      </c>
      <c r="L14109" s="217">
        <v>1241</v>
      </c>
      <c r="M14109" s="217">
        <v>38203.760890222598</v>
      </c>
      <c r="N14109" s="217">
        <v>3.0101748445774601</v>
      </c>
      <c r="O14109" s="217">
        <v>2.8007713771285898</v>
      </c>
      <c r="P14109" s="217">
        <v>0.20940346744886701</v>
      </c>
      <c r="Q14109" s="217">
        <v>3.0101748445774601</v>
      </c>
      <c r="R14109" s="217">
        <v>2.8007713771285898</v>
      </c>
      <c r="S14109" s="217">
        <v>0.20940346744886701</v>
      </c>
      <c r="T14109" s="217">
        <v>3.0101748445774601</v>
      </c>
      <c r="U14109" s="217">
        <v>2.8007713771285898</v>
      </c>
      <c r="V14109" s="217">
        <v>0.20940346744886701</v>
      </c>
      <c r="W14109" s="217">
        <v>3.0101748445774601</v>
      </c>
      <c r="X14109" s="217">
        <v>2.8007713771285898</v>
      </c>
      <c r="Y14109" s="217">
        <v>0.20940346744886701</v>
      </c>
    </row>
    <row r="14110" spans="2:25">
      <c r="B14110" s="217" t="s">
        <v>14280</v>
      </c>
      <c r="C14110" s="217" t="s">
        <v>11696</v>
      </c>
      <c r="D14110" s="217" t="s">
        <v>29</v>
      </c>
      <c r="E14110" s="217" t="s">
        <v>88</v>
      </c>
      <c r="F14110" s="217" t="s">
        <v>9</v>
      </c>
      <c r="G14110" s="217" t="s">
        <v>5</v>
      </c>
      <c r="H14110" s="217" t="s">
        <v>178</v>
      </c>
      <c r="I14110" s="217">
        <v>123</v>
      </c>
      <c r="J14110" s="217">
        <v>111</v>
      </c>
      <c r="K14110" s="217">
        <v>12</v>
      </c>
      <c r="L14110" s="217">
        <v>1437</v>
      </c>
      <c r="M14110" s="217">
        <v>44805.854889120499</v>
      </c>
      <c r="N14110" s="217">
        <v>2.7451769485122899</v>
      </c>
      <c r="O14110" s="217">
        <v>2.4773548071940099</v>
      </c>
      <c r="P14110" s="217">
        <v>0.26782214131827198</v>
      </c>
      <c r="Q14110" s="217">
        <v>2.7451769485122899</v>
      </c>
      <c r="R14110" s="217">
        <v>2.4773548071940099</v>
      </c>
      <c r="S14110" s="217">
        <v>0.26782214131827198</v>
      </c>
      <c r="T14110" s="217">
        <v>2.7451769485122899</v>
      </c>
      <c r="U14110" s="217">
        <v>2.4773548071940099</v>
      </c>
      <c r="V14110" s="217">
        <v>0.26782214131827198</v>
      </c>
      <c r="W14110" s="217">
        <v>2.7451769485122899</v>
      </c>
      <c r="X14110" s="217">
        <v>2.4773548071940099</v>
      </c>
      <c r="Y14110" s="217">
        <v>0.26782214131827198</v>
      </c>
    </row>
    <row r="14111" spans="2:25">
      <c r="B14111" s="217" t="s">
        <v>14281</v>
      </c>
      <c r="C14111" s="217" t="s">
        <v>11696</v>
      </c>
      <c r="D14111" s="217" t="s">
        <v>29</v>
      </c>
      <c r="E14111" s="217" t="s">
        <v>88</v>
      </c>
      <c r="F14111" s="217" t="s">
        <v>9</v>
      </c>
      <c r="G14111" s="217" t="s">
        <v>5</v>
      </c>
      <c r="H14111" s="217" t="s">
        <v>5</v>
      </c>
      <c r="I14111" s="217">
        <v>447</v>
      </c>
      <c r="J14111" s="217">
        <v>411</v>
      </c>
      <c r="K14111" s="217">
        <v>36</v>
      </c>
      <c r="L14111" s="217">
        <v>5318</v>
      </c>
      <c r="M14111" s="217">
        <v>164090</v>
      </c>
      <c r="N14111" s="217">
        <v>2.7241148150405299</v>
      </c>
      <c r="O14111" s="217">
        <v>2.5047230178560498</v>
      </c>
      <c r="P14111" s="217">
        <v>0.21939179718447199</v>
      </c>
      <c r="Q14111" s="217">
        <v>2.7241148150405299</v>
      </c>
      <c r="R14111" s="217">
        <v>2.5047230178560498</v>
      </c>
      <c r="S14111" s="217">
        <v>0.21939179718447199</v>
      </c>
      <c r="T14111" s="217">
        <v>2.7241148150405299</v>
      </c>
      <c r="U14111" s="217">
        <v>2.5047230178560498</v>
      </c>
      <c r="V14111" s="217">
        <v>0.21939179718447199</v>
      </c>
      <c r="W14111" s="217">
        <v>2.7241148150405299</v>
      </c>
      <c r="X14111" s="217">
        <v>2.5047230178560498</v>
      </c>
      <c r="Y14111" s="217">
        <v>0.21939179718447199</v>
      </c>
    </row>
    <row r="14112" spans="2:25">
      <c r="B14112" s="217" t="s">
        <v>14282</v>
      </c>
      <c r="C14112" s="217" t="s">
        <v>11696</v>
      </c>
      <c r="D14112" s="217" t="s">
        <v>29</v>
      </c>
      <c r="E14112" s="217" t="s">
        <v>88</v>
      </c>
      <c r="F14112" s="217" t="s">
        <v>5</v>
      </c>
      <c r="G14112" s="217" t="s">
        <v>5</v>
      </c>
      <c r="H14112" s="217" t="s">
        <v>170</v>
      </c>
      <c r="I14112" s="217">
        <v>204</v>
      </c>
      <c r="J14112" s="217">
        <v>198</v>
      </c>
      <c r="K14112" s="217">
        <v>6</v>
      </c>
      <c r="L14112" s="217">
        <v>1201</v>
      </c>
      <c r="M14112" s="217">
        <v>42888.608021615</v>
      </c>
      <c r="N14112" s="217">
        <v>4.7565078329702004</v>
      </c>
      <c r="O14112" s="217">
        <v>4.6166105437651899</v>
      </c>
      <c r="P14112" s="217">
        <v>0.13989728920500599</v>
      </c>
      <c r="Q14112" s="217">
        <v>4.7565078329702004</v>
      </c>
      <c r="R14112" s="217">
        <v>4.6166105437651899</v>
      </c>
      <c r="S14112" s="217">
        <v>0.13989728920500599</v>
      </c>
      <c r="T14112" s="217">
        <v>4.7565078329702004</v>
      </c>
      <c r="U14112" s="217">
        <v>4.6166105437651899</v>
      </c>
      <c r="V14112" s="217">
        <v>0.13989728920500599</v>
      </c>
      <c r="W14112" s="217">
        <v>4.7565078329702004</v>
      </c>
      <c r="X14112" s="217">
        <v>4.6166105437651899</v>
      </c>
      <c r="Y14112" s="217">
        <v>0.13989728920500599</v>
      </c>
    </row>
    <row r="14113" spans="2:25">
      <c r="B14113" s="217" t="s">
        <v>14283</v>
      </c>
      <c r="C14113" s="217" t="s">
        <v>11696</v>
      </c>
      <c r="D14113" s="217" t="s">
        <v>29</v>
      </c>
      <c r="E14113" s="217" t="s">
        <v>88</v>
      </c>
      <c r="F14113" s="217" t="s">
        <v>5</v>
      </c>
      <c r="G14113" s="217" t="s">
        <v>5</v>
      </c>
      <c r="H14113" s="217" t="s">
        <v>172</v>
      </c>
      <c r="I14113" s="217">
        <v>247</v>
      </c>
      <c r="J14113" s="217">
        <v>231</v>
      </c>
      <c r="K14113" s="217">
        <v>16</v>
      </c>
      <c r="L14113" s="217">
        <v>1445</v>
      </c>
      <c r="M14113" s="217">
        <v>52147.021559674104</v>
      </c>
      <c r="N14113" s="217">
        <v>4.7366080096702596</v>
      </c>
      <c r="O14113" s="217">
        <v>4.4297831993272396</v>
      </c>
      <c r="P14113" s="217">
        <v>0.30682481034301301</v>
      </c>
      <c r="Q14113" s="217">
        <v>4.7366080096702596</v>
      </c>
      <c r="R14113" s="217">
        <v>4.4297831993272396</v>
      </c>
      <c r="S14113" s="217">
        <v>0.30682481034301301</v>
      </c>
      <c r="T14113" s="217">
        <v>4.7366080096702596</v>
      </c>
      <c r="U14113" s="217">
        <v>4.4297831993272396</v>
      </c>
      <c r="V14113" s="217">
        <v>0.30682481034301301</v>
      </c>
      <c r="W14113" s="217">
        <v>4.7366080096702596</v>
      </c>
      <c r="X14113" s="217">
        <v>4.4297831993272396</v>
      </c>
      <c r="Y14113" s="217">
        <v>0.30682481034301301</v>
      </c>
    </row>
    <row r="14114" spans="2:25">
      <c r="B14114" s="217" t="s">
        <v>14284</v>
      </c>
      <c r="C14114" s="217" t="s">
        <v>11696</v>
      </c>
      <c r="D14114" s="217" t="s">
        <v>29</v>
      </c>
      <c r="E14114" s="217" t="s">
        <v>88</v>
      </c>
      <c r="F14114" s="217" t="s">
        <v>5</v>
      </c>
      <c r="G14114" s="217" t="s">
        <v>5</v>
      </c>
      <c r="H14114" s="217" t="s">
        <v>174</v>
      </c>
      <c r="I14114" s="217">
        <v>268</v>
      </c>
      <c r="J14114" s="217">
        <v>258</v>
      </c>
      <c r="K14114" s="217">
        <v>10</v>
      </c>
      <c r="L14114" s="217">
        <v>1612</v>
      </c>
      <c r="M14114" s="217">
        <v>61994.737734900802</v>
      </c>
      <c r="N14114" s="217">
        <v>4.3229475563879296</v>
      </c>
      <c r="O14114" s="217">
        <v>4.1616435430898697</v>
      </c>
      <c r="P14114" s="217">
        <v>0.16130401329805699</v>
      </c>
      <c r="Q14114" s="217">
        <v>4.3229475563879296</v>
      </c>
      <c r="R14114" s="217">
        <v>4.1616435430898697</v>
      </c>
      <c r="S14114" s="217">
        <v>0.16130401329805699</v>
      </c>
      <c r="T14114" s="217">
        <v>4.3229475563879296</v>
      </c>
      <c r="U14114" s="217">
        <v>4.1616435430898697</v>
      </c>
      <c r="V14114" s="217">
        <v>0.16130401329805699</v>
      </c>
      <c r="W14114" s="217">
        <v>4.3229475563879296</v>
      </c>
      <c r="X14114" s="217">
        <v>4.1616435430898697</v>
      </c>
      <c r="Y14114" s="217">
        <v>0.16130401329805699</v>
      </c>
    </row>
    <row r="14115" spans="2:25">
      <c r="B14115" s="217" t="s">
        <v>14285</v>
      </c>
      <c r="C14115" s="217" t="s">
        <v>11696</v>
      </c>
      <c r="D14115" s="217" t="s">
        <v>29</v>
      </c>
      <c r="E14115" s="217" t="s">
        <v>88</v>
      </c>
      <c r="F14115" s="217" t="s">
        <v>5</v>
      </c>
      <c r="G14115" s="217" t="s">
        <v>5</v>
      </c>
      <c r="H14115" s="217" t="s">
        <v>176</v>
      </c>
      <c r="I14115" s="217">
        <v>368</v>
      </c>
      <c r="J14115" s="217">
        <v>350</v>
      </c>
      <c r="K14115" s="217">
        <v>18</v>
      </c>
      <c r="L14115" s="217">
        <v>2000</v>
      </c>
      <c r="M14115" s="217">
        <v>73908.198974068204</v>
      </c>
      <c r="N14115" s="217">
        <v>4.9791498792863003</v>
      </c>
      <c r="O14115" s="217">
        <v>4.7356045047559903</v>
      </c>
      <c r="P14115" s="217">
        <v>0.243545374530308</v>
      </c>
      <c r="Q14115" s="217">
        <v>4.9791498792863003</v>
      </c>
      <c r="R14115" s="217">
        <v>4.7356045047559903</v>
      </c>
      <c r="S14115" s="217">
        <v>0.243545374530308</v>
      </c>
      <c r="T14115" s="217">
        <v>4.9791498792863003</v>
      </c>
      <c r="U14115" s="217">
        <v>4.7356045047559903</v>
      </c>
      <c r="V14115" s="217">
        <v>0.243545374530308</v>
      </c>
      <c r="W14115" s="217">
        <v>4.9791498792863003</v>
      </c>
      <c r="X14115" s="217">
        <v>4.7356045047559903</v>
      </c>
      <c r="Y14115" s="217">
        <v>0.243545374530308</v>
      </c>
    </row>
    <row r="14116" spans="2:25">
      <c r="B14116" s="217" t="s">
        <v>14286</v>
      </c>
      <c r="C14116" s="217" t="s">
        <v>11696</v>
      </c>
      <c r="D14116" s="217" t="s">
        <v>29</v>
      </c>
      <c r="E14116" s="217" t="s">
        <v>88</v>
      </c>
      <c r="F14116" s="217" t="s">
        <v>5</v>
      </c>
      <c r="G14116" s="217" t="s">
        <v>5</v>
      </c>
      <c r="H14116" s="217" t="s">
        <v>178</v>
      </c>
      <c r="I14116" s="217">
        <v>350</v>
      </c>
      <c r="J14116" s="217">
        <v>331</v>
      </c>
      <c r="K14116" s="217">
        <v>19</v>
      </c>
      <c r="L14116" s="217">
        <v>2368</v>
      </c>
      <c r="M14116" s="217">
        <v>87686.433709741803</v>
      </c>
      <c r="N14116" s="217">
        <v>3.9914954365525199</v>
      </c>
      <c r="O14116" s="217">
        <v>3.7748142557111</v>
      </c>
      <c r="P14116" s="217">
        <v>0.21668118084142299</v>
      </c>
      <c r="Q14116" s="217">
        <v>3.9914954365525199</v>
      </c>
      <c r="R14116" s="217">
        <v>3.7748142557111</v>
      </c>
      <c r="S14116" s="217">
        <v>0.21668118084142299</v>
      </c>
      <c r="T14116" s="217">
        <v>3.9914954365525199</v>
      </c>
      <c r="U14116" s="217">
        <v>3.7748142557111</v>
      </c>
      <c r="V14116" s="217">
        <v>0.21668118084142299</v>
      </c>
      <c r="W14116" s="217">
        <v>3.9914954365525199</v>
      </c>
      <c r="X14116" s="217">
        <v>3.7748142557111</v>
      </c>
      <c r="Y14116" s="217">
        <v>0.21668118084142299</v>
      </c>
    </row>
    <row r="14117" spans="2:25">
      <c r="B14117" s="217" t="s">
        <v>14287</v>
      </c>
      <c r="C14117" s="217" t="s">
        <v>11696</v>
      </c>
      <c r="D14117" s="217" t="s">
        <v>29</v>
      </c>
      <c r="E14117" s="217" t="s">
        <v>88</v>
      </c>
      <c r="F14117" s="217" t="s">
        <v>5</v>
      </c>
      <c r="G14117" s="217" t="s">
        <v>5</v>
      </c>
      <c r="H14117" s="217" t="s">
        <v>5</v>
      </c>
      <c r="I14117" s="217">
        <v>1437</v>
      </c>
      <c r="J14117" s="217">
        <v>1368</v>
      </c>
      <c r="K14117" s="217">
        <v>69</v>
      </c>
      <c r="L14117" s="217">
        <v>8629</v>
      </c>
      <c r="M14117" s="217">
        <v>318625</v>
      </c>
      <c r="N14117" s="217">
        <v>4.5100039231071003</v>
      </c>
      <c r="O14117" s="217">
        <v>4.29344841114162</v>
      </c>
      <c r="P14117" s="217">
        <v>0.21655551196547701</v>
      </c>
      <c r="Q14117" s="217">
        <v>4.5100039231071003</v>
      </c>
      <c r="R14117" s="217">
        <v>4.29344841114162</v>
      </c>
      <c r="S14117" s="217">
        <v>0.21655551196547701</v>
      </c>
      <c r="T14117" s="217">
        <v>4.5100039231071003</v>
      </c>
      <c r="U14117" s="217">
        <v>4.29344841114162</v>
      </c>
      <c r="V14117" s="217">
        <v>0.21655551196547701</v>
      </c>
      <c r="W14117" s="217">
        <v>4.5100039231071003</v>
      </c>
      <c r="X14117" s="217">
        <v>4.29344841114162</v>
      </c>
      <c r="Y14117" s="217">
        <v>0.21655551196547701</v>
      </c>
    </row>
    <row r="14118" spans="2:25">
      <c r="B14118" s="217" t="s">
        <v>14288</v>
      </c>
      <c r="C14118" s="217" t="s">
        <v>11696</v>
      </c>
      <c r="D14118" s="217" t="s">
        <v>18</v>
      </c>
      <c r="E14118" s="217" t="s">
        <v>86</v>
      </c>
      <c r="F14118" s="217" t="s">
        <v>12</v>
      </c>
      <c r="G14118" s="217" t="s">
        <v>10</v>
      </c>
      <c r="H14118" s="217" t="s">
        <v>170</v>
      </c>
      <c r="I14118" s="217">
        <v>1</v>
      </c>
      <c r="J14118" s="217">
        <v>1</v>
      </c>
      <c r="K14118" s="217">
        <v>0</v>
      </c>
      <c r="L14118" s="217">
        <v>3</v>
      </c>
      <c r="M14118" s="217">
        <v>146.34146341463401</v>
      </c>
      <c r="N14118" s="217">
        <v>6.8333333333333304</v>
      </c>
      <c r="O14118" s="217">
        <v>6.8333333333333304</v>
      </c>
      <c r="P14118" s="217">
        <v>0</v>
      </c>
      <c r="Q14118" s="217">
        <v>6.8333333333333304</v>
      </c>
      <c r="R14118" s="217">
        <v>6.8333333333333304</v>
      </c>
      <c r="S14118" s="217">
        <v>0</v>
      </c>
      <c r="T14118" s="217">
        <v>6.8333333333333304</v>
      </c>
      <c r="U14118" s="217">
        <v>6.8333333333333304</v>
      </c>
      <c r="V14118" s="217">
        <v>0</v>
      </c>
      <c r="W14118" s="217">
        <v>6.8333333333333304</v>
      </c>
      <c r="X14118" s="217">
        <v>6.8333333333333304</v>
      </c>
      <c r="Y14118" s="217">
        <v>0</v>
      </c>
    </row>
    <row r="14119" spans="2:25">
      <c r="B14119" s="217" t="s">
        <v>14289</v>
      </c>
      <c r="C14119" s="217" t="s">
        <v>11696</v>
      </c>
      <c r="D14119" s="217" t="s">
        <v>18</v>
      </c>
      <c r="E14119" s="217" t="s">
        <v>86</v>
      </c>
      <c r="F14119" s="217" t="s">
        <v>12</v>
      </c>
      <c r="G14119" s="217" t="s">
        <v>10</v>
      </c>
      <c r="H14119" s="217" t="s">
        <v>172</v>
      </c>
      <c r="I14119" s="217">
        <v>2</v>
      </c>
      <c r="J14119" s="217">
        <v>2</v>
      </c>
      <c r="K14119" s="217">
        <v>0</v>
      </c>
      <c r="L14119" s="217">
        <v>5</v>
      </c>
      <c r="M14119" s="217">
        <v>207.31707317073199</v>
      </c>
      <c r="N14119" s="217">
        <v>9.6470588235294095</v>
      </c>
      <c r="O14119" s="217">
        <v>9.6470588235294095</v>
      </c>
      <c r="P14119" s="217">
        <v>0</v>
      </c>
      <c r="Q14119" s="217">
        <v>9.6470588235294095</v>
      </c>
      <c r="R14119" s="217">
        <v>9.6470588235294095</v>
      </c>
      <c r="S14119" s="217">
        <v>0</v>
      </c>
      <c r="T14119" s="217">
        <v>9.6470588235294095</v>
      </c>
      <c r="U14119" s="217">
        <v>9.6470588235294095</v>
      </c>
      <c r="V14119" s="217">
        <v>0</v>
      </c>
      <c r="W14119" s="217">
        <v>9.6470588235294095</v>
      </c>
      <c r="X14119" s="217">
        <v>9.6470588235294095</v>
      </c>
      <c r="Y14119" s="217">
        <v>0</v>
      </c>
    </row>
    <row r="14120" spans="2:25">
      <c r="B14120" s="217" t="s">
        <v>14290</v>
      </c>
      <c r="C14120" s="217" t="s">
        <v>11696</v>
      </c>
      <c r="D14120" s="217" t="s">
        <v>18</v>
      </c>
      <c r="E14120" s="217" t="s">
        <v>86</v>
      </c>
      <c r="F14120" s="217" t="s">
        <v>12</v>
      </c>
      <c r="G14120" s="217" t="s">
        <v>10</v>
      </c>
      <c r="H14120" s="217" t="s">
        <v>174</v>
      </c>
      <c r="I14120" s="217">
        <v>1</v>
      </c>
      <c r="J14120" s="217">
        <v>1</v>
      </c>
      <c r="K14120" s="217">
        <v>0</v>
      </c>
      <c r="L14120" s="217">
        <v>3</v>
      </c>
      <c r="M14120" s="217">
        <v>231.707317073171</v>
      </c>
      <c r="N14120" s="217">
        <v>4.3157894736842097</v>
      </c>
      <c r="O14120" s="217">
        <v>4.3157894736842097</v>
      </c>
      <c r="P14120" s="217">
        <v>0</v>
      </c>
      <c r="Q14120" s="217">
        <v>4.3157894736842097</v>
      </c>
      <c r="R14120" s="217">
        <v>4.3157894736842097</v>
      </c>
      <c r="S14120" s="217">
        <v>0</v>
      </c>
      <c r="T14120" s="217">
        <v>4.3157894736842097</v>
      </c>
      <c r="U14120" s="217">
        <v>4.3157894736842097</v>
      </c>
      <c r="V14120" s="217">
        <v>0</v>
      </c>
      <c r="W14120" s="217">
        <v>4.3157894736842097</v>
      </c>
      <c r="X14120" s="217">
        <v>4.3157894736842097</v>
      </c>
      <c r="Y14120" s="217">
        <v>0</v>
      </c>
    </row>
    <row r="14121" spans="2:25">
      <c r="B14121" s="217" t="s">
        <v>14291</v>
      </c>
      <c r="C14121" s="217" t="s">
        <v>11696</v>
      </c>
      <c r="D14121" s="217" t="s">
        <v>18</v>
      </c>
      <c r="E14121" s="217" t="s">
        <v>86</v>
      </c>
      <c r="F14121" s="217" t="s">
        <v>12</v>
      </c>
      <c r="G14121" s="217" t="s">
        <v>10</v>
      </c>
      <c r="H14121" s="217" t="s">
        <v>176</v>
      </c>
      <c r="I14121" s="217">
        <v>1</v>
      </c>
      <c r="J14121" s="217">
        <v>1</v>
      </c>
      <c r="K14121" s="217">
        <v>0</v>
      </c>
      <c r="L14121" s="217">
        <v>7</v>
      </c>
      <c r="M14121" s="217">
        <v>256.09756097561001</v>
      </c>
      <c r="N14121" s="217">
        <v>3.9047619047619002</v>
      </c>
      <c r="O14121" s="217">
        <v>3.9047619047619002</v>
      </c>
      <c r="P14121" s="217">
        <v>0</v>
      </c>
      <c r="Q14121" s="217">
        <v>3.9047619047619002</v>
      </c>
      <c r="R14121" s="217">
        <v>3.9047619047619002</v>
      </c>
      <c r="S14121" s="217">
        <v>0</v>
      </c>
      <c r="T14121" s="217">
        <v>3.9047619047619002</v>
      </c>
      <c r="U14121" s="217">
        <v>3.9047619047619002</v>
      </c>
      <c r="V14121" s="217">
        <v>0</v>
      </c>
      <c r="W14121" s="217">
        <v>3.9047619047619002</v>
      </c>
      <c r="X14121" s="217">
        <v>3.9047619047619002</v>
      </c>
      <c r="Y14121" s="217">
        <v>0</v>
      </c>
    </row>
    <row r="14122" spans="2:25">
      <c r="B14122" s="217" t="s">
        <v>14292</v>
      </c>
      <c r="C14122" s="217" t="s">
        <v>11696</v>
      </c>
      <c r="D14122" s="217" t="s">
        <v>18</v>
      </c>
      <c r="E14122" s="217" t="s">
        <v>86</v>
      </c>
      <c r="F14122" s="217" t="s">
        <v>12</v>
      </c>
      <c r="G14122" s="217" t="s">
        <v>10</v>
      </c>
      <c r="H14122" s="217" t="s">
        <v>178</v>
      </c>
      <c r="I14122" s="217">
        <v>0</v>
      </c>
      <c r="J14122" s="217">
        <v>0</v>
      </c>
      <c r="K14122" s="217">
        <v>0</v>
      </c>
      <c r="L14122" s="217">
        <v>0</v>
      </c>
      <c r="M14122" s="217">
        <v>158.53658536585399</v>
      </c>
      <c r="N14122" s="217">
        <v>0</v>
      </c>
      <c r="O14122" s="217">
        <v>0</v>
      </c>
      <c r="P14122" s="217">
        <v>0</v>
      </c>
      <c r="Q14122" s="217">
        <v>0</v>
      </c>
      <c r="R14122" s="217">
        <v>0</v>
      </c>
      <c r="S14122" s="217">
        <v>0</v>
      </c>
      <c r="T14122" s="217">
        <v>0</v>
      </c>
      <c r="U14122" s="217">
        <v>0</v>
      </c>
      <c r="V14122" s="217">
        <v>0</v>
      </c>
      <c r="W14122" s="217">
        <v>0</v>
      </c>
      <c r="X14122" s="217">
        <v>0</v>
      </c>
      <c r="Y14122" s="217">
        <v>0</v>
      </c>
    </row>
    <row r="14123" spans="2:25">
      <c r="B14123" s="217" t="s">
        <v>14293</v>
      </c>
      <c r="C14123" s="217" t="s">
        <v>11696</v>
      </c>
      <c r="D14123" s="217" t="s">
        <v>18</v>
      </c>
      <c r="E14123" s="217" t="s">
        <v>86</v>
      </c>
      <c r="F14123" s="217" t="s">
        <v>12</v>
      </c>
      <c r="G14123" s="217" t="s">
        <v>10</v>
      </c>
      <c r="H14123" s="217" t="s">
        <v>5</v>
      </c>
      <c r="I14123" s="217">
        <v>5</v>
      </c>
      <c r="J14123" s="217">
        <v>5</v>
      </c>
      <c r="K14123" s="217">
        <v>0</v>
      </c>
      <c r="L14123" s="217">
        <v>18</v>
      </c>
      <c r="M14123" s="217">
        <v>1000</v>
      </c>
      <c r="N14123" s="217">
        <v>5</v>
      </c>
      <c r="O14123" s="217">
        <v>5</v>
      </c>
      <c r="P14123" s="217">
        <v>0</v>
      </c>
      <c r="Q14123" s="217">
        <v>5</v>
      </c>
      <c r="R14123" s="217">
        <v>5</v>
      </c>
      <c r="S14123" s="217">
        <v>0</v>
      </c>
      <c r="T14123" s="217">
        <v>5</v>
      </c>
      <c r="U14123" s="217">
        <v>5</v>
      </c>
      <c r="V14123" s="217">
        <v>0</v>
      </c>
      <c r="W14123" s="217">
        <v>5</v>
      </c>
      <c r="X14123" s="217">
        <v>5</v>
      </c>
      <c r="Y14123" s="217">
        <v>0</v>
      </c>
    </row>
    <row r="14124" spans="2:25">
      <c r="B14124" s="217" t="s">
        <v>14294</v>
      </c>
      <c r="C14124" s="217" t="s">
        <v>11696</v>
      </c>
      <c r="D14124" s="217" t="s">
        <v>18</v>
      </c>
      <c r="E14124" s="217" t="s">
        <v>86</v>
      </c>
      <c r="F14124" s="217" t="s">
        <v>9</v>
      </c>
      <c r="G14124" s="217" t="s">
        <v>10</v>
      </c>
      <c r="H14124" s="217" t="s">
        <v>170</v>
      </c>
      <c r="I14124" s="217">
        <v>0</v>
      </c>
      <c r="J14124" s="217">
        <v>0</v>
      </c>
      <c r="K14124" s="217">
        <v>0</v>
      </c>
      <c r="L14124" s="217">
        <v>0</v>
      </c>
      <c r="M14124" s="217">
        <v>146.77419354838699</v>
      </c>
      <c r="N14124" s="217">
        <v>0</v>
      </c>
      <c r="O14124" s="217">
        <v>0</v>
      </c>
      <c r="P14124" s="217">
        <v>0</v>
      </c>
      <c r="Q14124" s="217">
        <v>0</v>
      </c>
      <c r="R14124" s="217">
        <v>0</v>
      </c>
      <c r="S14124" s="217">
        <v>0</v>
      </c>
      <c r="T14124" s="217">
        <v>0</v>
      </c>
      <c r="U14124" s="217">
        <v>0</v>
      </c>
      <c r="V14124" s="217">
        <v>0</v>
      </c>
      <c r="W14124" s="217">
        <v>0</v>
      </c>
      <c r="X14124" s="217">
        <v>0</v>
      </c>
      <c r="Y14124" s="217">
        <v>0</v>
      </c>
    </row>
    <row r="14125" spans="2:25">
      <c r="B14125" s="217" t="s">
        <v>14295</v>
      </c>
      <c r="C14125" s="217" t="s">
        <v>11696</v>
      </c>
      <c r="D14125" s="217" t="s">
        <v>18</v>
      </c>
      <c r="E14125" s="217" t="s">
        <v>86</v>
      </c>
      <c r="F14125" s="217" t="s">
        <v>9</v>
      </c>
      <c r="G14125" s="217" t="s">
        <v>10</v>
      </c>
      <c r="H14125" s="217" t="s">
        <v>172</v>
      </c>
      <c r="I14125" s="217">
        <v>0</v>
      </c>
      <c r="J14125" s="217">
        <v>0</v>
      </c>
      <c r="K14125" s="217">
        <v>0</v>
      </c>
      <c r="L14125" s="217">
        <v>2</v>
      </c>
      <c r="M14125" s="217">
        <v>191.935483870968</v>
      </c>
      <c r="N14125" s="217">
        <v>0</v>
      </c>
      <c r="O14125" s="217">
        <v>0</v>
      </c>
      <c r="P14125" s="217">
        <v>0</v>
      </c>
      <c r="Q14125" s="217">
        <v>0</v>
      </c>
      <c r="R14125" s="217">
        <v>0</v>
      </c>
      <c r="S14125" s="217">
        <v>0</v>
      </c>
      <c r="T14125" s="217">
        <v>0</v>
      </c>
      <c r="U14125" s="217">
        <v>0</v>
      </c>
      <c r="V14125" s="217">
        <v>0</v>
      </c>
      <c r="W14125" s="217">
        <v>0</v>
      </c>
      <c r="X14125" s="217">
        <v>0</v>
      </c>
      <c r="Y14125" s="217">
        <v>0</v>
      </c>
    </row>
    <row r="14126" spans="2:25">
      <c r="B14126" s="217" t="s">
        <v>14296</v>
      </c>
      <c r="C14126" s="217" t="s">
        <v>11696</v>
      </c>
      <c r="D14126" s="217" t="s">
        <v>18</v>
      </c>
      <c r="E14126" s="217" t="s">
        <v>86</v>
      </c>
      <c r="F14126" s="217" t="s">
        <v>9</v>
      </c>
      <c r="G14126" s="217" t="s">
        <v>10</v>
      </c>
      <c r="H14126" s="217" t="s">
        <v>174</v>
      </c>
      <c r="I14126" s="217">
        <v>0</v>
      </c>
      <c r="J14126" s="217">
        <v>0</v>
      </c>
      <c r="K14126" s="217">
        <v>0</v>
      </c>
      <c r="L14126" s="217">
        <v>4</v>
      </c>
      <c r="M14126" s="217">
        <v>248.38709677419399</v>
      </c>
      <c r="N14126" s="217">
        <v>0</v>
      </c>
      <c r="O14126" s="217">
        <v>0</v>
      </c>
      <c r="P14126" s="217">
        <v>0</v>
      </c>
      <c r="Q14126" s="217">
        <v>0</v>
      </c>
      <c r="R14126" s="217">
        <v>0</v>
      </c>
      <c r="S14126" s="217">
        <v>0</v>
      </c>
      <c r="T14126" s="217">
        <v>0</v>
      </c>
      <c r="U14126" s="217">
        <v>0</v>
      </c>
      <c r="V14126" s="217">
        <v>0</v>
      </c>
      <c r="W14126" s="217">
        <v>0</v>
      </c>
      <c r="X14126" s="217">
        <v>0</v>
      </c>
      <c r="Y14126" s="217">
        <v>0</v>
      </c>
    </row>
    <row r="14127" spans="2:25">
      <c r="B14127" s="217" t="s">
        <v>14297</v>
      </c>
      <c r="C14127" s="217" t="s">
        <v>11696</v>
      </c>
      <c r="D14127" s="217" t="s">
        <v>18</v>
      </c>
      <c r="E14127" s="217" t="s">
        <v>86</v>
      </c>
      <c r="F14127" s="217" t="s">
        <v>9</v>
      </c>
      <c r="G14127" s="217" t="s">
        <v>10</v>
      </c>
      <c r="H14127" s="217" t="s">
        <v>176</v>
      </c>
      <c r="I14127" s="217">
        <v>0</v>
      </c>
      <c r="J14127" s="217">
        <v>0</v>
      </c>
      <c r="K14127" s="217">
        <v>0</v>
      </c>
      <c r="L14127" s="217">
        <v>7</v>
      </c>
      <c r="M14127" s="217">
        <v>282.25806451612902</v>
      </c>
      <c r="N14127" s="217">
        <v>0</v>
      </c>
      <c r="O14127" s="217">
        <v>0</v>
      </c>
      <c r="P14127" s="217">
        <v>0</v>
      </c>
      <c r="Q14127" s="217">
        <v>0</v>
      </c>
      <c r="R14127" s="217">
        <v>0</v>
      </c>
      <c r="S14127" s="217">
        <v>0</v>
      </c>
      <c r="T14127" s="217">
        <v>0</v>
      </c>
      <c r="U14127" s="217">
        <v>0</v>
      </c>
      <c r="V14127" s="217">
        <v>0</v>
      </c>
      <c r="W14127" s="217">
        <v>0</v>
      </c>
      <c r="X14127" s="217">
        <v>0</v>
      </c>
      <c r="Y14127" s="217">
        <v>0</v>
      </c>
    </row>
    <row r="14128" spans="2:25">
      <c r="B14128" s="217" t="s">
        <v>14298</v>
      </c>
      <c r="C14128" s="217" t="s">
        <v>11696</v>
      </c>
      <c r="D14128" s="217" t="s">
        <v>18</v>
      </c>
      <c r="E14128" s="217" t="s">
        <v>86</v>
      </c>
      <c r="F14128" s="217" t="s">
        <v>9</v>
      </c>
      <c r="G14128" s="217" t="s">
        <v>10</v>
      </c>
      <c r="H14128" s="217" t="s">
        <v>178</v>
      </c>
      <c r="I14128" s="217">
        <v>0</v>
      </c>
      <c r="J14128" s="217">
        <v>0</v>
      </c>
      <c r="K14128" s="217">
        <v>0</v>
      </c>
      <c r="L14128" s="217">
        <v>0</v>
      </c>
      <c r="M14128" s="217">
        <v>180.64516129032299</v>
      </c>
      <c r="N14128" s="217">
        <v>0</v>
      </c>
      <c r="O14128" s="217">
        <v>0</v>
      </c>
      <c r="P14128" s="217">
        <v>0</v>
      </c>
      <c r="Q14128" s="217">
        <v>0</v>
      </c>
      <c r="R14128" s="217">
        <v>0</v>
      </c>
      <c r="S14128" s="217">
        <v>0</v>
      </c>
      <c r="T14128" s="217">
        <v>0</v>
      </c>
      <c r="U14128" s="217">
        <v>0</v>
      </c>
      <c r="V14128" s="217">
        <v>0</v>
      </c>
      <c r="W14128" s="217">
        <v>0</v>
      </c>
      <c r="X14128" s="217">
        <v>0</v>
      </c>
      <c r="Y14128" s="217">
        <v>0</v>
      </c>
    </row>
    <row r="14129" spans="2:25">
      <c r="B14129" s="217" t="s">
        <v>14299</v>
      </c>
      <c r="C14129" s="217" t="s">
        <v>11696</v>
      </c>
      <c r="D14129" s="217" t="s">
        <v>18</v>
      </c>
      <c r="E14129" s="217" t="s">
        <v>86</v>
      </c>
      <c r="F14129" s="217" t="s">
        <v>9</v>
      </c>
      <c r="G14129" s="217" t="s">
        <v>10</v>
      </c>
      <c r="H14129" s="217" t="s">
        <v>5</v>
      </c>
      <c r="I14129" s="217">
        <v>0</v>
      </c>
      <c r="J14129" s="217">
        <v>0</v>
      </c>
      <c r="K14129" s="217">
        <v>0</v>
      </c>
      <c r="L14129" s="217">
        <v>13</v>
      </c>
      <c r="M14129" s="217">
        <v>1050</v>
      </c>
      <c r="N14129" s="217">
        <v>0</v>
      </c>
      <c r="O14129" s="217">
        <v>0</v>
      </c>
      <c r="P14129" s="217">
        <v>0</v>
      </c>
      <c r="Q14129" s="217">
        <v>0</v>
      </c>
      <c r="R14129" s="217">
        <v>0</v>
      </c>
      <c r="S14129" s="217">
        <v>0</v>
      </c>
      <c r="T14129" s="217">
        <v>0</v>
      </c>
      <c r="U14129" s="217">
        <v>0</v>
      </c>
      <c r="V14129" s="217">
        <v>0</v>
      </c>
      <c r="W14129" s="217">
        <v>0</v>
      </c>
      <c r="X14129" s="217">
        <v>0</v>
      </c>
      <c r="Y14129" s="217">
        <v>0</v>
      </c>
    </row>
    <row r="14130" spans="2:25">
      <c r="B14130" s="217" t="s">
        <v>14300</v>
      </c>
      <c r="C14130" s="217" t="s">
        <v>11696</v>
      </c>
      <c r="D14130" s="217" t="s">
        <v>18</v>
      </c>
      <c r="E14130" s="217" t="s">
        <v>86</v>
      </c>
      <c r="F14130" s="217" t="s">
        <v>5</v>
      </c>
      <c r="G14130" s="217" t="s">
        <v>10</v>
      </c>
      <c r="H14130" s="217" t="s">
        <v>170</v>
      </c>
      <c r="I14130" s="217">
        <v>1</v>
      </c>
      <c r="J14130" s="217">
        <v>1</v>
      </c>
      <c r="K14130" s="217">
        <v>0</v>
      </c>
      <c r="L14130" s="217">
        <v>3</v>
      </c>
      <c r="M14130" s="217">
        <v>293.11565696302102</v>
      </c>
      <c r="N14130" s="217">
        <v>3.4116226009931601</v>
      </c>
      <c r="O14130" s="217">
        <v>3.4116226009931601</v>
      </c>
      <c r="P14130" s="217">
        <v>0</v>
      </c>
      <c r="Q14130" s="217">
        <v>3.4116226009931601</v>
      </c>
      <c r="R14130" s="217">
        <v>3.4116226009931601</v>
      </c>
      <c r="S14130" s="217">
        <v>0</v>
      </c>
      <c r="T14130" s="217">
        <v>3.4116226009931601</v>
      </c>
      <c r="U14130" s="217">
        <v>3.4116226009931601</v>
      </c>
      <c r="V14130" s="217">
        <v>0</v>
      </c>
      <c r="W14130" s="217">
        <v>3.4116226009931601</v>
      </c>
      <c r="X14130" s="217">
        <v>3.4116226009931601</v>
      </c>
      <c r="Y14130" s="217">
        <v>0</v>
      </c>
    </row>
    <row r="14131" spans="2:25">
      <c r="B14131" s="217" t="s">
        <v>14301</v>
      </c>
      <c r="C14131" s="217" t="s">
        <v>11696</v>
      </c>
      <c r="D14131" s="217" t="s">
        <v>18</v>
      </c>
      <c r="E14131" s="217" t="s">
        <v>86</v>
      </c>
      <c r="F14131" s="217" t="s">
        <v>5</v>
      </c>
      <c r="G14131" s="217" t="s">
        <v>10</v>
      </c>
      <c r="H14131" s="217" t="s">
        <v>172</v>
      </c>
      <c r="I14131" s="217">
        <v>2</v>
      </c>
      <c r="J14131" s="217">
        <v>2</v>
      </c>
      <c r="K14131" s="217">
        <v>0</v>
      </c>
      <c r="L14131" s="217">
        <v>7</v>
      </c>
      <c r="M14131" s="217">
        <v>399.25255704169899</v>
      </c>
      <c r="N14131" s="217">
        <v>5.0093605281308502</v>
      </c>
      <c r="O14131" s="217">
        <v>5.0093605281308502</v>
      </c>
      <c r="P14131" s="217">
        <v>0</v>
      </c>
      <c r="Q14131" s="217">
        <v>5.0093605281308502</v>
      </c>
      <c r="R14131" s="217">
        <v>5.0093605281308502</v>
      </c>
      <c r="S14131" s="217">
        <v>0</v>
      </c>
      <c r="T14131" s="217">
        <v>5.0093605281308502</v>
      </c>
      <c r="U14131" s="217">
        <v>5.0093605281308502</v>
      </c>
      <c r="V14131" s="217">
        <v>0</v>
      </c>
      <c r="W14131" s="217">
        <v>5.0093605281308502</v>
      </c>
      <c r="X14131" s="217">
        <v>5.0093605281308502</v>
      </c>
      <c r="Y14131" s="217">
        <v>0</v>
      </c>
    </row>
    <row r="14132" spans="2:25">
      <c r="B14132" s="217" t="s">
        <v>14302</v>
      </c>
      <c r="C14132" s="217" t="s">
        <v>11696</v>
      </c>
      <c r="D14132" s="217" t="s">
        <v>18</v>
      </c>
      <c r="E14132" s="217" t="s">
        <v>86</v>
      </c>
      <c r="F14132" s="217" t="s">
        <v>5</v>
      </c>
      <c r="G14132" s="217" t="s">
        <v>10</v>
      </c>
      <c r="H14132" s="217" t="s">
        <v>174</v>
      </c>
      <c r="I14132" s="217">
        <v>1</v>
      </c>
      <c r="J14132" s="217">
        <v>1</v>
      </c>
      <c r="K14132" s="217">
        <v>0</v>
      </c>
      <c r="L14132" s="217">
        <v>7</v>
      </c>
      <c r="M14132" s="217">
        <v>480.09441384736402</v>
      </c>
      <c r="N14132" s="217">
        <v>2.0829236315961999</v>
      </c>
      <c r="O14132" s="217">
        <v>2.0829236315961999</v>
      </c>
      <c r="P14132" s="217">
        <v>0</v>
      </c>
      <c r="Q14132" s="217">
        <v>2.0829236315961999</v>
      </c>
      <c r="R14132" s="217">
        <v>2.0829236315961999</v>
      </c>
      <c r="S14132" s="217">
        <v>0</v>
      </c>
      <c r="T14132" s="217">
        <v>2.0829236315961999</v>
      </c>
      <c r="U14132" s="217">
        <v>2.0829236315961999</v>
      </c>
      <c r="V14132" s="217">
        <v>0</v>
      </c>
      <c r="W14132" s="217">
        <v>2.0829236315961999</v>
      </c>
      <c r="X14132" s="217">
        <v>2.0829236315961999</v>
      </c>
      <c r="Y14132" s="217">
        <v>0</v>
      </c>
    </row>
    <row r="14133" spans="2:25">
      <c r="B14133" s="217" t="s">
        <v>14303</v>
      </c>
      <c r="C14133" s="217" t="s">
        <v>11696</v>
      </c>
      <c r="D14133" s="217" t="s">
        <v>18</v>
      </c>
      <c r="E14133" s="217" t="s">
        <v>86</v>
      </c>
      <c r="F14133" s="217" t="s">
        <v>5</v>
      </c>
      <c r="G14133" s="217" t="s">
        <v>10</v>
      </c>
      <c r="H14133" s="217" t="s">
        <v>176</v>
      </c>
      <c r="I14133" s="217">
        <v>1</v>
      </c>
      <c r="J14133" s="217">
        <v>1</v>
      </c>
      <c r="K14133" s="217">
        <v>0</v>
      </c>
      <c r="L14133" s="217">
        <v>14</v>
      </c>
      <c r="M14133" s="217">
        <v>538.35562549173903</v>
      </c>
      <c r="N14133" s="217">
        <v>1.8575082206795801</v>
      </c>
      <c r="O14133" s="217">
        <v>1.8575082206795801</v>
      </c>
      <c r="P14133" s="217">
        <v>0</v>
      </c>
      <c r="Q14133" s="217">
        <v>1.8575082206795801</v>
      </c>
      <c r="R14133" s="217">
        <v>1.8575082206795801</v>
      </c>
      <c r="S14133" s="217">
        <v>0</v>
      </c>
      <c r="T14133" s="217">
        <v>1.8575082206795801</v>
      </c>
      <c r="U14133" s="217">
        <v>1.8575082206795801</v>
      </c>
      <c r="V14133" s="217">
        <v>0</v>
      </c>
      <c r="W14133" s="217">
        <v>1.8575082206795801</v>
      </c>
      <c r="X14133" s="217">
        <v>1.8575082206795801</v>
      </c>
      <c r="Y14133" s="217">
        <v>0</v>
      </c>
    </row>
    <row r="14134" spans="2:25">
      <c r="B14134" s="217" t="s">
        <v>14304</v>
      </c>
      <c r="C14134" s="217" t="s">
        <v>11696</v>
      </c>
      <c r="D14134" s="217" t="s">
        <v>18</v>
      </c>
      <c r="E14134" s="217" t="s">
        <v>86</v>
      </c>
      <c r="F14134" s="217" t="s">
        <v>5</v>
      </c>
      <c r="G14134" s="217" t="s">
        <v>10</v>
      </c>
      <c r="H14134" s="217" t="s">
        <v>178</v>
      </c>
      <c r="I14134" s="217">
        <v>0</v>
      </c>
      <c r="J14134" s="217">
        <v>0</v>
      </c>
      <c r="K14134" s="217">
        <v>0</v>
      </c>
      <c r="L14134" s="217">
        <v>0</v>
      </c>
      <c r="M14134" s="217">
        <v>339.18174665617602</v>
      </c>
      <c r="N14134" s="217">
        <v>0</v>
      </c>
      <c r="O14134" s="217">
        <v>0</v>
      </c>
      <c r="P14134" s="217">
        <v>0</v>
      </c>
      <c r="Q14134" s="217">
        <v>0</v>
      </c>
      <c r="R14134" s="217">
        <v>0</v>
      </c>
      <c r="S14134" s="217">
        <v>0</v>
      </c>
      <c r="T14134" s="217">
        <v>0</v>
      </c>
      <c r="U14134" s="217">
        <v>0</v>
      </c>
      <c r="V14134" s="217">
        <v>0</v>
      </c>
      <c r="W14134" s="217">
        <v>0</v>
      </c>
      <c r="X14134" s="217">
        <v>0</v>
      </c>
      <c r="Y14134" s="217">
        <v>0</v>
      </c>
    </row>
    <row r="14135" spans="2:25">
      <c r="B14135" s="217" t="s">
        <v>14305</v>
      </c>
      <c r="C14135" s="217" t="s">
        <v>11696</v>
      </c>
      <c r="D14135" s="217" t="s">
        <v>18</v>
      </c>
      <c r="E14135" s="217" t="s">
        <v>86</v>
      </c>
      <c r="F14135" s="217" t="s">
        <v>5</v>
      </c>
      <c r="G14135" s="217" t="s">
        <v>10</v>
      </c>
      <c r="H14135" s="217" t="s">
        <v>5</v>
      </c>
      <c r="I14135" s="217">
        <v>5</v>
      </c>
      <c r="J14135" s="217">
        <v>5</v>
      </c>
      <c r="K14135" s="217">
        <v>0</v>
      </c>
      <c r="L14135" s="217">
        <v>31</v>
      </c>
      <c r="M14135" s="217">
        <v>2050</v>
      </c>
      <c r="N14135" s="217">
        <v>2.4390243902439002</v>
      </c>
      <c r="O14135" s="217">
        <v>2.4390243902439002</v>
      </c>
      <c r="P14135" s="217">
        <v>0</v>
      </c>
      <c r="Q14135" s="217">
        <v>2.4390243902439002</v>
      </c>
      <c r="R14135" s="217">
        <v>2.4390243902439002</v>
      </c>
      <c r="S14135" s="217">
        <v>0</v>
      </c>
      <c r="T14135" s="217">
        <v>2.4390243902439002</v>
      </c>
      <c r="U14135" s="217">
        <v>2.4390243902439002</v>
      </c>
      <c r="V14135" s="217">
        <v>0</v>
      </c>
      <c r="W14135" s="217">
        <v>2.4390243902439002</v>
      </c>
      <c r="X14135" s="217">
        <v>2.4390243902439002</v>
      </c>
      <c r="Y14135" s="217">
        <v>0</v>
      </c>
    </row>
    <row r="14136" spans="2:25">
      <c r="B14136" s="217" t="s">
        <v>14306</v>
      </c>
      <c r="C14136" s="217" t="s">
        <v>11696</v>
      </c>
      <c r="D14136" s="217" t="s">
        <v>18</v>
      </c>
      <c r="E14136" s="217" t="s">
        <v>86</v>
      </c>
      <c r="F14136" s="217" t="s">
        <v>12</v>
      </c>
      <c r="G14136" s="217" t="s">
        <v>49</v>
      </c>
      <c r="H14136" s="217" t="s">
        <v>170</v>
      </c>
      <c r="I14136" s="217">
        <v>4</v>
      </c>
      <c r="J14136" s="217">
        <v>4</v>
      </c>
      <c r="K14136" s="217">
        <v>0</v>
      </c>
      <c r="L14136" s="217">
        <v>13</v>
      </c>
      <c r="M14136" s="217">
        <v>890</v>
      </c>
      <c r="N14136" s="217">
        <v>4.4943820224719104</v>
      </c>
      <c r="O14136" s="217">
        <v>4.4943820224719104</v>
      </c>
      <c r="P14136" s="217">
        <v>0</v>
      </c>
      <c r="Q14136" s="217">
        <v>4.4943820224719104</v>
      </c>
      <c r="R14136" s="217">
        <v>4.4943820224719104</v>
      </c>
      <c r="S14136" s="217">
        <v>0</v>
      </c>
      <c r="T14136" s="217">
        <v>4.4943820224719104</v>
      </c>
      <c r="U14136" s="217">
        <v>4.4943820224719104</v>
      </c>
      <c r="V14136" s="217">
        <v>0</v>
      </c>
      <c r="W14136" s="217">
        <v>4.4943820224719104</v>
      </c>
      <c r="X14136" s="217">
        <v>4.4943820224719104</v>
      </c>
      <c r="Y14136" s="217">
        <v>0</v>
      </c>
    </row>
    <row r="14137" spans="2:25">
      <c r="B14137" s="217" t="s">
        <v>14307</v>
      </c>
      <c r="C14137" s="217" t="s">
        <v>11696</v>
      </c>
      <c r="D14137" s="217" t="s">
        <v>18</v>
      </c>
      <c r="E14137" s="217" t="s">
        <v>86</v>
      </c>
      <c r="F14137" s="217" t="s">
        <v>12</v>
      </c>
      <c r="G14137" s="217" t="s">
        <v>49</v>
      </c>
      <c r="H14137" s="217" t="s">
        <v>172</v>
      </c>
      <c r="I14137" s="217">
        <v>6</v>
      </c>
      <c r="J14137" s="217">
        <v>6</v>
      </c>
      <c r="K14137" s="217">
        <v>0</v>
      </c>
      <c r="L14137" s="217">
        <v>13</v>
      </c>
      <c r="M14137" s="217">
        <v>940</v>
      </c>
      <c r="N14137" s="217">
        <v>6.3829787234042596</v>
      </c>
      <c r="O14137" s="217">
        <v>6.3829787234042596</v>
      </c>
      <c r="P14137" s="217">
        <v>0</v>
      </c>
      <c r="Q14137" s="217">
        <v>6.3829787234042596</v>
      </c>
      <c r="R14137" s="217">
        <v>6.3829787234042596</v>
      </c>
      <c r="S14137" s="217">
        <v>0</v>
      </c>
      <c r="T14137" s="217">
        <v>6.3829787234042596</v>
      </c>
      <c r="U14137" s="217">
        <v>6.3829787234042596</v>
      </c>
      <c r="V14137" s="217">
        <v>0</v>
      </c>
      <c r="W14137" s="217">
        <v>6.3829787234042596</v>
      </c>
      <c r="X14137" s="217">
        <v>6.3829787234042596</v>
      </c>
      <c r="Y14137" s="217">
        <v>0</v>
      </c>
    </row>
    <row r="14138" spans="2:25">
      <c r="B14138" s="217" t="s">
        <v>14308</v>
      </c>
      <c r="C14138" s="217" t="s">
        <v>11696</v>
      </c>
      <c r="D14138" s="217" t="s">
        <v>18</v>
      </c>
      <c r="E14138" s="217" t="s">
        <v>86</v>
      </c>
      <c r="F14138" s="217" t="s">
        <v>12</v>
      </c>
      <c r="G14138" s="217" t="s">
        <v>49</v>
      </c>
      <c r="H14138" s="217" t="s">
        <v>174</v>
      </c>
      <c r="I14138" s="217">
        <v>4</v>
      </c>
      <c r="J14138" s="217">
        <v>4</v>
      </c>
      <c r="K14138" s="217">
        <v>0</v>
      </c>
      <c r="L14138" s="217">
        <v>20</v>
      </c>
      <c r="M14138" s="217">
        <v>940</v>
      </c>
      <c r="N14138" s="217">
        <v>4.2553191489361701</v>
      </c>
      <c r="O14138" s="217">
        <v>4.2553191489361701</v>
      </c>
      <c r="P14138" s="217">
        <v>0</v>
      </c>
      <c r="Q14138" s="217">
        <v>4.2553191489361701</v>
      </c>
      <c r="R14138" s="217">
        <v>4.2553191489361701</v>
      </c>
      <c r="S14138" s="217">
        <v>0</v>
      </c>
      <c r="T14138" s="217">
        <v>4.2553191489361701</v>
      </c>
      <c r="U14138" s="217">
        <v>4.2553191489361701</v>
      </c>
      <c r="V14138" s="217">
        <v>0</v>
      </c>
      <c r="W14138" s="217">
        <v>4.2553191489361701</v>
      </c>
      <c r="X14138" s="217">
        <v>4.2553191489361701</v>
      </c>
      <c r="Y14138" s="217">
        <v>0</v>
      </c>
    </row>
    <row r="14139" spans="2:25">
      <c r="B14139" s="217" t="s">
        <v>14309</v>
      </c>
      <c r="C14139" s="217" t="s">
        <v>11696</v>
      </c>
      <c r="D14139" s="217" t="s">
        <v>18</v>
      </c>
      <c r="E14139" s="217" t="s">
        <v>86</v>
      </c>
      <c r="F14139" s="217" t="s">
        <v>12</v>
      </c>
      <c r="G14139" s="217" t="s">
        <v>49</v>
      </c>
      <c r="H14139" s="217" t="s">
        <v>176</v>
      </c>
      <c r="I14139" s="217">
        <v>0</v>
      </c>
      <c r="J14139" s="217">
        <v>0</v>
      </c>
      <c r="K14139" s="217">
        <v>0</v>
      </c>
      <c r="L14139" s="217">
        <v>12</v>
      </c>
      <c r="M14139" s="217">
        <v>700</v>
      </c>
      <c r="N14139" s="217">
        <v>0</v>
      </c>
      <c r="O14139" s="217">
        <v>0</v>
      </c>
      <c r="P14139" s="217">
        <v>0</v>
      </c>
      <c r="Q14139" s="217">
        <v>0</v>
      </c>
      <c r="R14139" s="217">
        <v>0</v>
      </c>
      <c r="S14139" s="217">
        <v>0</v>
      </c>
      <c r="T14139" s="217">
        <v>0</v>
      </c>
      <c r="U14139" s="217">
        <v>0</v>
      </c>
      <c r="V14139" s="217">
        <v>0</v>
      </c>
      <c r="W14139" s="217">
        <v>0</v>
      </c>
      <c r="X14139" s="217">
        <v>0</v>
      </c>
      <c r="Y14139" s="217">
        <v>0</v>
      </c>
    </row>
    <row r="14140" spans="2:25">
      <c r="B14140" s="217" t="s">
        <v>14310</v>
      </c>
      <c r="C14140" s="217" t="s">
        <v>11696</v>
      </c>
      <c r="D14140" s="217" t="s">
        <v>18</v>
      </c>
      <c r="E14140" s="217" t="s">
        <v>86</v>
      </c>
      <c r="F14140" s="217" t="s">
        <v>12</v>
      </c>
      <c r="G14140" s="217" t="s">
        <v>49</v>
      </c>
      <c r="H14140" s="217" t="s">
        <v>178</v>
      </c>
      <c r="I14140" s="217">
        <v>0</v>
      </c>
      <c r="J14140" s="217">
        <v>0</v>
      </c>
      <c r="K14140" s="217">
        <v>0</v>
      </c>
      <c r="L14140" s="217">
        <v>0</v>
      </c>
      <c r="M14140" s="217">
        <v>300</v>
      </c>
      <c r="N14140" s="217">
        <v>0</v>
      </c>
      <c r="O14140" s="217">
        <v>0</v>
      </c>
      <c r="P14140" s="217">
        <v>0</v>
      </c>
      <c r="Q14140" s="217">
        <v>0</v>
      </c>
      <c r="R14140" s="217">
        <v>0</v>
      </c>
      <c r="S14140" s="217">
        <v>0</v>
      </c>
      <c r="T14140" s="217">
        <v>0</v>
      </c>
      <c r="U14140" s="217">
        <v>0</v>
      </c>
      <c r="V14140" s="217">
        <v>0</v>
      </c>
      <c r="W14140" s="217">
        <v>0</v>
      </c>
      <c r="X14140" s="217">
        <v>0</v>
      </c>
      <c r="Y14140" s="217">
        <v>0</v>
      </c>
    </row>
    <row r="14141" spans="2:25">
      <c r="B14141" s="217" t="s">
        <v>14311</v>
      </c>
      <c r="C14141" s="217" t="s">
        <v>11696</v>
      </c>
      <c r="D14141" s="217" t="s">
        <v>18</v>
      </c>
      <c r="E14141" s="217" t="s">
        <v>86</v>
      </c>
      <c r="F14141" s="217" t="s">
        <v>12</v>
      </c>
      <c r="G14141" s="217" t="s">
        <v>49</v>
      </c>
      <c r="H14141" s="217" t="s">
        <v>5</v>
      </c>
      <c r="I14141" s="217">
        <v>14</v>
      </c>
      <c r="J14141" s="217">
        <v>14</v>
      </c>
      <c r="K14141" s="217">
        <v>0</v>
      </c>
      <c r="L14141" s="217">
        <v>58</v>
      </c>
      <c r="M14141" s="217">
        <v>3770</v>
      </c>
      <c r="N14141" s="217">
        <v>3.7135278514588901</v>
      </c>
      <c r="O14141" s="217">
        <v>3.7135278514588901</v>
      </c>
      <c r="P14141" s="217">
        <v>0</v>
      </c>
      <c r="Q14141" s="217">
        <v>3.7135278514588901</v>
      </c>
      <c r="R14141" s="217">
        <v>3.7135278514588901</v>
      </c>
      <c r="S14141" s="217">
        <v>0</v>
      </c>
      <c r="T14141" s="217">
        <v>3.7135278514588901</v>
      </c>
      <c r="U14141" s="217">
        <v>3.7135278514588901</v>
      </c>
      <c r="V14141" s="217">
        <v>0</v>
      </c>
      <c r="W14141" s="217">
        <v>3.7135278514588901</v>
      </c>
      <c r="X14141" s="217">
        <v>3.7135278514588901</v>
      </c>
      <c r="Y14141" s="217">
        <v>0</v>
      </c>
    </row>
    <row r="14142" spans="2:25">
      <c r="B14142" s="217" t="s">
        <v>14312</v>
      </c>
      <c r="C14142" s="217" t="s">
        <v>11696</v>
      </c>
      <c r="D14142" s="217" t="s">
        <v>18</v>
      </c>
      <c r="E14142" s="217" t="s">
        <v>86</v>
      </c>
      <c r="F14142" s="217" t="s">
        <v>9</v>
      </c>
      <c r="G14142" s="217" t="s">
        <v>49</v>
      </c>
      <c r="H14142" s="217" t="s">
        <v>170</v>
      </c>
      <c r="I14142" s="217">
        <v>1</v>
      </c>
      <c r="J14142" s="217">
        <v>1</v>
      </c>
      <c r="K14142" s="217">
        <v>0</v>
      </c>
      <c r="L14142" s="217">
        <v>34</v>
      </c>
      <c r="M14142" s="217">
        <v>922.35294117647095</v>
      </c>
      <c r="N14142" s="217">
        <v>1.0841836734693899</v>
      </c>
      <c r="O14142" s="217">
        <v>1.0841836734693899</v>
      </c>
      <c r="P14142" s="217">
        <v>0</v>
      </c>
      <c r="Q14142" s="217">
        <v>1.0841836734693899</v>
      </c>
      <c r="R14142" s="217">
        <v>1.0841836734693899</v>
      </c>
      <c r="S14142" s="217">
        <v>0</v>
      </c>
      <c r="T14142" s="217">
        <v>1.0841836734693899</v>
      </c>
      <c r="U14142" s="217">
        <v>1.0841836734693899</v>
      </c>
      <c r="V14142" s="217">
        <v>0</v>
      </c>
      <c r="W14142" s="217">
        <v>1.0841836734693899</v>
      </c>
      <c r="X14142" s="217">
        <v>1.0841836734693899</v>
      </c>
      <c r="Y14142" s="217">
        <v>0</v>
      </c>
    </row>
    <row r="14143" spans="2:25">
      <c r="B14143" s="217" t="s">
        <v>14313</v>
      </c>
      <c r="C14143" s="217" t="s">
        <v>11696</v>
      </c>
      <c r="D14143" s="217" t="s">
        <v>18</v>
      </c>
      <c r="E14143" s="217" t="s">
        <v>86</v>
      </c>
      <c r="F14143" s="217" t="s">
        <v>9</v>
      </c>
      <c r="G14143" s="217" t="s">
        <v>49</v>
      </c>
      <c r="H14143" s="217" t="s">
        <v>172</v>
      </c>
      <c r="I14143" s="217">
        <v>1</v>
      </c>
      <c r="J14143" s="217">
        <v>1</v>
      </c>
      <c r="K14143" s="217">
        <v>0</v>
      </c>
      <c r="L14143" s="217">
        <v>18</v>
      </c>
      <c r="M14143" s="217">
        <v>982.506393861893</v>
      </c>
      <c r="N14143" s="217">
        <v>1.0178050812161601</v>
      </c>
      <c r="O14143" s="217">
        <v>1.0178050812161601</v>
      </c>
      <c r="P14143" s="217">
        <v>0</v>
      </c>
      <c r="Q14143" s="217">
        <v>1.0178050812161601</v>
      </c>
      <c r="R14143" s="217">
        <v>1.0178050812161601</v>
      </c>
      <c r="S14143" s="217">
        <v>0</v>
      </c>
      <c r="T14143" s="217">
        <v>1.0178050812161601</v>
      </c>
      <c r="U14143" s="217">
        <v>1.0178050812161601</v>
      </c>
      <c r="V14143" s="217">
        <v>0</v>
      </c>
      <c r="W14143" s="217">
        <v>1.0178050812161601</v>
      </c>
      <c r="X14143" s="217">
        <v>1.0178050812161601</v>
      </c>
      <c r="Y14143" s="217">
        <v>0</v>
      </c>
    </row>
    <row r="14144" spans="2:25">
      <c r="B14144" s="217" t="s">
        <v>14314</v>
      </c>
      <c r="C14144" s="217" t="s">
        <v>11696</v>
      </c>
      <c r="D14144" s="217" t="s">
        <v>18</v>
      </c>
      <c r="E14144" s="217" t="s">
        <v>86</v>
      </c>
      <c r="F14144" s="217" t="s">
        <v>9</v>
      </c>
      <c r="G14144" s="217" t="s">
        <v>49</v>
      </c>
      <c r="H14144" s="217" t="s">
        <v>174</v>
      </c>
      <c r="I14144" s="217">
        <v>0</v>
      </c>
      <c r="J14144" s="217">
        <v>0</v>
      </c>
      <c r="K14144" s="217">
        <v>0</v>
      </c>
      <c r="L14144" s="217">
        <v>55</v>
      </c>
      <c r="M14144" s="217">
        <v>982.506393861893</v>
      </c>
      <c r="N14144" s="217">
        <v>0</v>
      </c>
      <c r="O14144" s="217">
        <v>0</v>
      </c>
      <c r="P14144" s="217">
        <v>0</v>
      </c>
      <c r="Q14144" s="217">
        <v>0</v>
      </c>
      <c r="R14144" s="217">
        <v>0</v>
      </c>
      <c r="S14144" s="217">
        <v>0</v>
      </c>
      <c r="T14144" s="217">
        <v>0</v>
      </c>
      <c r="U14144" s="217">
        <v>0</v>
      </c>
      <c r="V14144" s="217">
        <v>0</v>
      </c>
      <c r="W14144" s="217">
        <v>0</v>
      </c>
      <c r="X14144" s="217">
        <v>0</v>
      </c>
      <c r="Y14144" s="217">
        <v>0</v>
      </c>
    </row>
    <row r="14145" spans="2:25">
      <c r="B14145" s="217" t="s">
        <v>14315</v>
      </c>
      <c r="C14145" s="217" t="s">
        <v>11696</v>
      </c>
      <c r="D14145" s="217" t="s">
        <v>18</v>
      </c>
      <c r="E14145" s="217" t="s">
        <v>86</v>
      </c>
      <c r="F14145" s="217" t="s">
        <v>9</v>
      </c>
      <c r="G14145" s="217" t="s">
        <v>49</v>
      </c>
      <c r="H14145" s="217" t="s">
        <v>176</v>
      </c>
      <c r="I14145" s="217">
        <v>1</v>
      </c>
      <c r="J14145" s="217">
        <v>1</v>
      </c>
      <c r="K14145" s="217">
        <v>0</v>
      </c>
      <c r="L14145" s="217">
        <v>26</v>
      </c>
      <c r="M14145" s="217">
        <v>711.81585677749399</v>
      </c>
      <c r="N14145" s="217">
        <v>1.4048577177349799</v>
      </c>
      <c r="O14145" s="217">
        <v>1.4048577177349799</v>
      </c>
      <c r="P14145" s="217">
        <v>0</v>
      </c>
      <c r="Q14145" s="217">
        <v>1.4048577177349799</v>
      </c>
      <c r="R14145" s="217">
        <v>1.4048577177349799</v>
      </c>
      <c r="S14145" s="217">
        <v>0</v>
      </c>
      <c r="T14145" s="217">
        <v>1.4048577177349799</v>
      </c>
      <c r="U14145" s="217">
        <v>1.4048577177349799</v>
      </c>
      <c r="V14145" s="217">
        <v>0</v>
      </c>
      <c r="W14145" s="217">
        <v>1.4048577177349799</v>
      </c>
      <c r="X14145" s="217">
        <v>1.4048577177349799</v>
      </c>
      <c r="Y14145" s="217">
        <v>0</v>
      </c>
    </row>
    <row r="14146" spans="2:25">
      <c r="B14146" s="217" t="s">
        <v>14316</v>
      </c>
      <c r="C14146" s="217" t="s">
        <v>11696</v>
      </c>
      <c r="D14146" s="217" t="s">
        <v>18</v>
      </c>
      <c r="E14146" s="217" t="s">
        <v>86</v>
      </c>
      <c r="F14146" s="217" t="s">
        <v>9</v>
      </c>
      <c r="G14146" s="217" t="s">
        <v>49</v>
      </c>
      <c r="H14146" s="217" t="s">
        <v>178</v>
      </c>
      <c r="I14146" s="217">
        <v>0</v>
      </c>
      <c r="J14146" s="217">
        <v>0</v>
      </c>
      <c r="K14146" s="217">
        <v>0</v>
      </c>
      <c r="L14146" s="217">
        <v>1</v>
      </c>
      <c r="M14146" s="217">
        <v>320.81841432225099</v>
      </c>
      <c r="N14146" s="217">
        <v>0</v>
      </c>
      <c r="O14146" s="217">
        <v>0</v>
      </c>
      <c r="P14146" s="217">
        <v>0</v>
      </c>
      <c r="Q14146" s="217">
        <v>0</v>
      </c>
      <c r="R14146" s="217">
        <v>0</v>
      </c>
      <c r="S14146" s="217">
        <v>0</v>
      </c>
      <c r="T14146" s="217">
        <v>0</v>
      </c>
      <c r="U14146" s="217">
        <v>0</v>
      </c>
      <c r="V14146" s="217">
        <v>0</v>
      </c>
      <c r="W14146" s="217">
        <v>0</v>
      </c>
      <c r="X14146" s="217">
        <v>0</v>
      </c>
      <c r="Y14146" s="217">
        <v>0</v>
      </c>
    </row>
    <row r="14147" spans="2:25">
      <c r="B14147" s="217" t="s">
        <v>14317</v>
      </c>
      <c r="C14147" s="217" t="s">
        <v>11696</v>
      </c>
      <c r="D14147" s="217" t="s">
        <v>18</v>
      </c>
      <c r="E14147" s="217" t="s">
        <v>86</v>
      </c>
      <c r="F14147" s="217" t="s">
        <v>9</v>
      </c>
      <c r="G14147" s="217" t="s">
        <v>49</v>
      </c>
      <c r="H14147" s="217" t="s">
        <v>5</v>
      </c>
      <c r="I14147" s="217">
        <v>3</v>
      </c>
      <c r="J14147" s="217">
        <v>3</v>
      </c>
      <c r="K14147" s="217">
        <v>0</v>
      </c>
      <c r="L14147" s="217">
        <v>134</v>
      </c>
      <c r="M14147" s="217">
        <v>3920</v>
      </c>
      <c r="N14147" s="217">
        <v>0.76530612244898</v>
      </c>
      <c r="O14147" s="217">
        <v>0.76530612244898</v>
      </c>
      <c r="P14147" s="217">
        <v>0</v>
      </c>
      <c r="Q14147" s="217">
        <v>0.76530612244898</v>
      </c>
      <c r="R14147" s="217">
        <v>0.76530612244898</v>
      </c>
      <c r="S14147" s="217">
        <v>0</v>
      </c>
      <c r="T14147" s="217">
        <v>0.76530612244898</v>
      </c>
      <c r="U14147" s="217">
        <v>0.76530612244898</v>
      </c>
      <c r="V14147" s="217">
        <v>0</v>
      </c>
      <c r="W14147" s="217">
        <v>0.76530612244898</v>
      </c>
      <c r="X14147" s="217">
        <v>0.76530612244898</v>
      </c>
      <c r="Y14147" s="217">
        <v>0</v>
      </c>
    </row>
    <row r="14148" spans="2:25">
      <c r="B14148" s="217" t="s">
        <v>14318</v>
      </c>
      <c r="C14148" s="217" t="s">
        <v>11696</v>
      </c>
      <c r="D14148" s="217" t="s">
        <v>18</v>
      </c>
      <c r="E14148" s="217" t="s">
        <v>86</v>
      </c>
      <c r="F14148" s="217" t="s">
        <v>5</v>
      </c>
      <c r="G14148" s="217" t="s">
        <v>49</v>
      </c>
      <c r="H14148" s="217" t="s">
        <v>170</v>
      </c>
      <c r="I14148" s="217">
        <v>5</v>
      </c>
      <c r="J14148" s="217">
        <v>5</v>
      </c>
      <c r="K14148" s="217">
        <v>0</v>
      </c>
      <c r="L14148" s="217">
        <v>47</v>
      </c>
      <c r="M14148" s="217">
        <v>1812.35294117647</v>
      </c>
      <c r="N14148" s="217">
        <v>2.7588445309964298</v>
      </c>
      <c r="O14148" s="217">
        <v>2.7588445309964298</v>
      </c>
      <c r="P14148" s="217">
        <v>0</v>
      </c>
      <c r="Q14148" s="217">
        <v>2.7588445309964298</v>
      </c>
      <c r="R14148" s="217">
        <v>2.7588445309964298</v>
      </c>
      <c r="S14148" s="217">
        <v>0</v>
      </c>
      <c r="T14148" s="217">
        <v>2.7588445309964298</v>
      </c>
      <c r="U14148" s="217">
        <v>2.7588445309964298</v>
      </c>
      <c r="V14148" s="217">
        <v>0</v>
      </c>
      <c r="W14148" s="217">
        <v>2.7588445309964298</v>
      </c>
      <c r="X14148" s="217">
        <v>2.7588445309964298</v>
      </c>
      <c r="Y14148" s="217">
        <v>0</v>
      </c>
    </row>
    <row r="14149" spans="2:25">
      <c r="B14149" s="217" t="s">
        <v>14319</v>
      </c>
      <c r="C14149" s="217" t="s">
        <v>11696</v>
      </c>
      <c r="D14149" s="217" t="s">
        <v>18</v>
      </c>
      <c r="E14149" s="217" t="s">
        <v>86</v>
      </c>
      <c r="F14149" s="217" t="s">
        <v>5</v>
      </c>
      <c r="G14149" s="217" t="s">
        <v>49</v>
      </c>
      <c r="H14149" s="217" t="s">
        <v>172</v>
      </c>
      <c r="I14149" s="217">
        <v>7</v>
      </c>
      <c r="J14149" s="217">
        <v>7</v>
      </c>
      <c r="K14149" s="217">
        <v>0</v>
      </c>
      <c r="L14149" s="217">
        <v>31</v>
      </c>
      <c r="M14149" s="217">
        <v>1922.50639386189</v>
      </c>
      <c r="N14149" s="217">
        <v>3.64108021817214</v>
      </c>
      <c r="O14149" s="217">
        <v>3.64108021817214</v>
      </c>
      <c r="P14149" s="217">
        <v>0</v>
      </c>
      <c r="Q14149" s="217">
        <v>3.64108021817214</v>
      </c>
      <c r="R14149" s="217">
        <v>3.64108021817214</v>
      </c>
      <c r="S14149" s="217">
        <v>0</v>
      </c>
      <c r="T14149" s="217">
        <v>3.64108021817214</v>
      </c>
      <c r="U14149" s="217">
        <v>3.64108021817214</v>
      </c>
      <c r="V14149" s="217">
        <v>0</v>
      </c>
      <c r="W14149" s="217">
        <v>3.64108021817214</v>
      </c>
      <c r="X14149" s="217">
        <v>3.64108021817214</v>
      </c>
      <c r="Y14149" s="217">
        <v>0</v>
      </c>
    </row>
    <row r="14150" spans="2:25">
      <c r="B14150" s="217" t="s">
        <v>14320</v>
      </c>
      <c r="C14150" s="217" t="s">
        <v>11696</v>
      </c>
      <c r="D14150" s="217" t="s">
        <v>18</v>
      </c>
      <c r="E14150" s="217" t="s">
        <v>86</v>
      </c>
      <c r="F14150" s="217" t="s">
        <v>5</v>
      </c>
      <c r="G14150" s="217" t="s">
        <v>49</v>
      </c>
      <c r="H14150" s="217" t="s">
        <v>174</v>
      </c>
      <c r="I14150" s="217">
        <v>4</v>
      </c>
      <c r="J14150" s="217">
        <v>4</v>
      </c>
      <c r="K14150" s="217">
        <v>0</v>
      </c>
      <c r="L14150" s="217">
        <v>75</v>
      </c>
      <c r="M14150" s="217">
        <v>1922.50639386189</v>
      </c>
      <c r="N14150" s="217">
        <v>2.0806172675269399</v>
      </c>
      <c r="O14150" s="217">
        <v>2.0806172675269399</v>
      </c>
      <c r="P14150" s="217">
        <v>0</v>
      </c>
      <c r="Q14150" s="217">
        <v>2.0806172675269399</v>
      </c>
      <c r="R14150" s="217">
        <v>2.0806172675269399</v>
      </c>
      <c r="S14150" s="217">
        <v>0</v>
      </c>
      <c r="T14150" s="217">
        <v>2.0806172675269399</v>
      </c>
      <c r="U14150" s="217">
        <v>2.0806172675269399</v>
      </c>
      <c r="V14150" s="217">
        <v>0</v>
      </c>
      <c r="W14150" s="217">
        <v>2.0806172675269399</v>
      </c>
      <c r="X14150" s="217">
        <v>2.0806172675269399</v>
      </c>
      <c r="Y14150" s="217">
        <v>0</v>
      </c>
    </row>
    <row r="14151" spans="2:25">
      <c r="B14151" s="217" t="s">
        <v>14321</v>
      </c>
      <c r="C14151" s="217" t="s">
        <v>11696</v>
      </c>
      <c r="D14151" s="217" t="s">
        <v>18</v>
      </c>
      <c r="E14151" s="217" t="s">
        <v>86</v>
      </c>
      <c r="F14151" s="217" t="s">
        <v>5</v>
      </c>
      <c r="G14151" s="217" t="s">
        <v>49</v>
      </c>
      <c r="H14151" s="217" t="s">
        <v>176</v>
      </c>
      <c r="I14151" s="217">
        <v>1</v>
      </c>
      <c r="J14151" s="217">
        <v>1</v>
      </c>
      <c r="K14151" s="217">
        <v>0</v>
      </c>
      <c r="L14151" s="217">
        <v>38</v>
      </c>
      <c r="M14151" s="217">
        <v>1411.8158567774899</v>
      </c>
      <c r="N14151" s="217">
        <v>0.70830767001195605</v>
      </c>
      <c r="O14151" s="217">
        <v>0.70830767001195605</v>
      </c>
      <c r="P14151" s="217">
        <v>0</v>
      </c>
      <c r="Q14151" s="217">
        <v>0.70830767001195605</v>
      </c>
      <c r="R14151" s="217">
        <v>0.70830767001195605</v>
      </c>
      <c r="S14151" s="217">
        <v>0</v>
      </c>
      <c r="T14151" s="217">
        <v>0.70830767001195605</v>
      </c>
      <c r="U14151" s="217">
        <v>0.70830767001195605</v>
      </c>
      <c r="V14151" s="217">
        <v>0</v>
      </c>
      <c r="W14151" s="217">
        <v>0.70830767001195605</v>
      </c>
      <c r="X14151" s="217">
        <v>0.70830767001195605</v>
      </c>
      <c r="Y14151" s="217">
        <v>0</v>
      </c>
    </row>
    <row r="14152" spans="2:25">
      <c r="B14152" s="217" t="s">
        <v>14322</v>
      </c>
      <c r="C14152" s="217" t="s">
        <v>11696</v>
      </c>
      <c r="D14152" s="217" t="s">
        <v>18</v>
      </c>
      <c r="E14152" s="217" t="s">
        <v>86</v>
      </c>
      <c r="F14152" s="217" t="s">
        <v>5</v>
      </c>
      <c r="G14152" s="217" t="s">
        <v>49</v>
      </c>
      <c r="H14152" s="217" t="s">
        <v>178</v>
      </c>
      <c r="I14152" s="217">
        <v>0</v>
      </c>
      <c r="J14152" s="217">
        <v>0</v>
      </c>
      <c r="K14152" s="217">
        <v>0</v>
      </c>
      <c r="L14152" s="217">
        <v>1</v>
      </c>
      <c r="M14152" s="217">
        <v>620.81841432225099</v>
      </c>
      <c r="N14152" s="217">
        <v>0</v>
      </c>
      <c r="O14152" s="217">
        <v>0</v>
      </c>
      <c r="P14152" s="217">
        <v>0</v>
      </c>
      <c r="Q14152" s="217">
        <v>0</v>
      </c>
      <c r="R14152" s="217">
        <v>0</v>
      </c>
      <c r="S14152" s="217">
        <v>0</v>
      </c>
      <c r="T14152" s="217">
        <v>0</v>
      </c>
      <c r="U14152" s="217">
        <v>0</v>
      </c>
      <c r="V14152" s="217">
        <v>0</v>
      </c>
      <c r="W14152" s="217">
        <v>0</v>
      </c>
      <c r="X14152" s="217">
        <v>0</v>
      </c>
      <c r="Y14152" s="217">
        <v>0</v>
      </c>
    </row>
    <row r="14153" spans="2:25">
      <c r="B14153" s="217" t="s">
        <v>14323</v>
      </c>
      <c r="C14153" s="217" t="s">
        <v>11696</v>
      </c>
      <c r="D14153" s="217" t="s">
        <v>18</v>
      </c>
      <c r="E14153" s="217" t="s">
        <v>86</v>
      </c>
      <c r="F14153" s="217" t="s">
        <v>5</v>
      </c>
      <c r="G14153" s="217" t="s">
        <v>49</v>
      </c>
      <c r="H14153" s="217" t="s">
        <v>5</v>
      </c>
      <c r="I14153" s="217">
        <v>17</v>
      </c>
      <c r="J14153" s="217">
        <v>17</v>
      </c>
      <c r="K14153" s="217">
        <v>0</v>
      </c>
      <c r="L14153" s="217">
        <v>192</v>
      </c>
      <c r="M14153" s="217">
        <v>7690</v>
      </c>
      <c r="N14153" s="217">
        <v>2.2106631989596899</v>
      </c>
      <c r="O14153" s="217">
        <v>2.2106631989596899</v>
      </c>
      <c r="P14153" s="217">
        <v>0</v>
      </c>
      <c r="Q14153" s="217">
        <v>2.2106631989596899</v>
      </c>
      <c r="R14153" s="217">
        <v>2.2106631989596899</v>
      </c>
      <c r="S14153" s="217">
        <v>0</v>
      </c>
      <c r="T14153" s="217">
        <v>2.2106631989596899</v>
      </c>
      <c r="U14153" s="217">
        <v>2.2106631989596899</v>
      </c>
      <c r="V14153" s="217">
        <v>0</v>
      </c>
      <c r="W14153" s="217">
        <v>2.2106631989596899</v>
      </c>
      <c r="X14153" s="217">
        <v>2.2106631989596899</v>
      </c>
      <c r="Y14153" s="217">
        <v>0</v>
      </c>
    </row>
    <row r="14154" spans="2:25">
      <c r="B14154" s="217" t="s">
        <v>14324</v>
      </c>
      <c r="C14154" s="217" t="s">
        <v>11696</v>
      </c>
      <c r="D14154" s="217" t="s">
        <v>18</v>
      </c>
      <c r="E14154" s="217" t="s">
        <v>86</v>
      </c>
      <c r="F14154" s="217" t="s">
        <v>12</v>
      </c>
      <c r="G14154" s="217" t="s">
        <v>13</v>
      </c>
      <c r="H14154" s="217" t="s">
        <v>170</v>
      </c>
      <c r="I14154" s="217">
        <v>0</v>
      </c>
      <c r="J14154" s="217">
        <v>0</v>
      </c>
      <c r="K14154" s="217">
        <v>0</v>
      </c>
      <c r="L14154" s="217">
        <v>0</v>
      </c>
      <c r="M14154" s="217">
        <v>15.8333333333333</v>
      </c>
      <c r="N14154" s="217">
        <v>0</v>
      </c>
      <c r="O14154" s="217">
        <v>0</v>
      </c>
      <c r="P14154" s="217">
        <v>0</v>
      </c>
      <c r="Q14154" s="217">
        <v>0</v>
      </c>
      <c r="R14154" s="217">
        <v>0</v>
      </c>
      <c r="S14154" s="217">
        <v>0</v>
      </c>
      <c r="T14154" s="217">
        <v>0</v>
      </c>
      <c r="U14154" s="217">
        <v>0</v>
      </c>
      <c r="V14154" s="217">
        <v>0</v>
      </c>
      <c r="W14154" s="217">
        <v>0</v>
      </c>
      <c r="X14154" s="217">
        <v>0</v>
      </c>
      <c r="Y14154" s="217">
        <v>0</v>
      </c>
    </row>
    <row r="14155" spans="2:25">
      <c r="B14155" s="217" t="s">
        <v>14325</v>
      </c>
      <c r="C14155" s="217" t="s">
        <v>11696</v>
      </c>
      <c r="D14155" s="217" t="s">
        <v>18</v>
      </c>
      <c r="E14155" s="217" t="s">
        <v>86</v>
      </c>
      <c r="F14155" s="217" t="s">
        <v>12</v>
      </c>
      <c r="G14155" s="217" t="s">
        <v>13</v>
      </c>
      <c r="H14155" s="217" t="s">
        <v>172</v>
      </c>
      <c r="I14155" s="217">
        <v>0</v>
      </c>
      <c r="J14155" s="217">
        <v>0</v>
      </c>
      <c r="K14155" s="217">
        <v>0</v>
      </c>
      <c r="L14155" s="217">
        <v>1</v>
      </c>
      <c r="M14155" s="217">
        <v>31.6666666666667</v>
      </c>
      <c r="N14155" s="217">
        <v>0</v>
      </c>
      <c r="O14155" s="217">
        <v>0</v>
      </c>
      <c r="P14155" s="217">
        <v>0</v>
      </c>
      <c r="Q14155" s="217">
        <v>0</v>
      </c>
      <c r="R14155" s="217">
        <v>0</v>
      </c>
      <c r="S14155" s="217">
        <v>0</v>
      </c>
      <c r="T14155" s="217">
        <v>0</v>
      </c>
      <c r="U14155" s="217">
        <v>0</v>
      </c>
      <c r="V14155" s="217">
        <v>0</v>
      </c>
      <c r="W14155" s="217">
        <v>0</v>
      </c>
      <c r="X14155" s="217">
        <v>0</v>
      </c>
      <c r="Y14155" s="217">
        <v>0</v>
      </c>
    </row>
    <row r="14156" spans="2:25">
      <c r="B14156" s="217" t="s">
        <v>14326</v>
      </c>
      <c r="C14156" s="217" t="s">
        <v>11696</v>
      </c>
      <c r="D14156" s="217" t="s">
        <v>18</v>
      </c>
      <c r="E14156" s="217" t="s">
        <v>86</v>
      </c>
      <c r="F14156" s="217" t="s">
        <v>12</v>
      </c>
      <c r="G14156" s="217" t="s">
        <v>13</v>
      </c>
      <c r="H14156" s="217" t="s">
        <v>174</v>
      </c>
      <c r="I14156" s="217">
        <v>0</v>
      </c>
      <c r="J14156" s="217">
        <v>0</v>
      </c>
      <c r="K14156" s="217">
        <v>0</v>
      </c>
      <c r="L14156" s="217">
        <v>2</v>
      </c>
      <c r="M14156" s="217">
        <v>47.5</v>
      </c>
      <c r="N14156" s="217">
        <v>0</v>
      </c>
      <c r="O14156" s="217">
        <v>0</v>
      </c>
      <c r="P14156" s="217">
        <v>0</v>
      </c>
      <c r="Q14156" s="217">
        <v>0</v>
      </c>
      <c r="R14156" s="217">
        <v>0</v>
      </c>
      <c r="S14156" s="217">
        <v>0</v>
      </c>
      <c r="T14156" s="217">
        <v>0</v>
      </c>
      <c r="U14156" s="217">
        <v>0</v>
      </c>
      <c r="V14156" s="217">
        <v>0</v>
      </c>
      <c r="W14156" s="217">
        <v>0</v>
      </c>
      <c r="X14156" s="217">
        <v>0</v>
      </c>
      <c r="Y14156" s="217">
        <v>0</v>
      </c>
    </row>
    <row r="14157" spans="2:25">
      <c r="B14157" s="217" t="s">
        <v>14327</v>
      </c>
      <c r="C14157" s="217" t="s">
        <v>11696</v>
      </c>
      <c r="D14157" s="217" t="s">
        <v>18</v>
      </c>
      <c r="E14157" s="217" t="s">
        <v>86</v>
      </c>
      <c r="F14157" s="217" t="s">
        <v>12</v>
      </c>
      <c r="G14157" s="217" t="s">
        <v>13</v>
      </c>
      <c r="H14157" s="217" t="s">
        <v>176</v>
      </c>
      <c r="I14157" s="217">
        <v>0</v>
      </c>
      <c r="J14157" s="217">
        <v>0</v>
      </c>
      <c r="K14157" s="217">
        <v>0</v>
      </c>
      <c r="L14157" s="217">
        <v>0</v>
      </c>
      <c r="M14157" s="217">
        <v>47.5</v>
      </c>
      <c r="N14157" s="217">
        <v>0</v>
      </c>
      <c r="O14157" s="217">
        <v>0</v>
      </c>
      <c r="P14157" s="217">
        <v>0</v>
      </c>
      <c r="Q14157" s="217">
        <v>0</v>
      </c>
      <c r="R14157" s="217">
        <v>0</v>
      </c>
      <c r="S14157" s="217">
        <v>0</v>
      </c>
      <c r="T14157" s="217">
        <v>0</v>
      </c>
      <c r="U14157" s="217">
        <v>0</v>
      </c>
      <c r="V14157" s="217">
        <v>0</v>
      </c>
      <c r="W14157" s="217">
        <v>0</v>
      </c>
      <c r="X14157" s="217">
        <v>0</v>
      </c>
      <c r="Y14157" s="217">
        <v>0</v>
      </c>
    </row>
    <row r="14158" spans="2:25">
      <c r="B14158" s="217" t="s">
        <v>14328</v>
      </c>
      <c r="C14158" s="217" t="s">
        <v>11696</v>
      </c>
      <c r="D14158" s="217" t="s">
        <v>18</v>
      </c>
      <c r="E14158" s="217" t="s">
        <v>86</v>
      </c>
      <c r="F14158" s="217" t="s">
        <v>12</v>
      </c>
      <c r="G14158" s="217" t="s">
        <v>13</v>
      </c>
      <c r="H14158" s="217" t="s">
        <v>178</v>
      </c>
      <c r="I14158" s="217">
        <v>0</v>
      </c>
      <c r="J14158" s="217">
        <v>0</v>
      </c>
      <c r="K14158" s="217">
        <v>0</v>
      </c>
      <c r="L14158" s="217">
        <v>0</v>
      </c>
      <c r="M14158" s="217">
        <v>47.5</v>
      </c>
      <c r="N14158" s="217">
        <v>0</v>
      </c>
      <c r="O14158" s="217">
        <v>0</v>
      </c>
      <c r="P14158" s="217">
        <v>0</v>
      </c>
      <c r="Q14158" s="217">
        <v>0</v>
      </c>
      <c r="R14158" s="217">
        <v>0</v>
      </c>
      <c r="S14158" s="217">
        <v>0</v>
      </c>
      <c r="T14158" s="217">
        <v>0</v>
      </c>
      <c r="U14158" s="217">
        <v>0</v>
      </c>
      <c r="V14158" s="217">
        <v>0</v>
      </c>
      <c r="W14158" s="217">
        <v>0</v>
      </c>
      <c r="X14158" s="217">
        <v>0</v>
      </c>
      <c r="Y14158" s="217">
        <v>0</v>
      </c>
    </row>
    <row r="14159" spans="2:25">
      <c r="B14159" s="217" t="s">
        <v>14329</v>
      </c>
      <c r="C14159" s="217" t="s">
        <v>11696</v>
      </c>
      <c r="D14159" s="217" t="s">
        <v>18</v>
      </c>
      <c r="E14159" s="217" t="s">
        <v>86</v>
      </c>
      <c r="F14159" s="217" t="s">
        <v>12</v>
      </c>
      <c r="G14159" s="217" t="s">
        <v>13</v>
      </c>
      <c r="H14159" s="217" t="s">
        <v>5</v>
      </c>
      <c r="I14159" s="217">
        <v>0</v>
      </c>
      <c r="J14159" s="217">
        <v>0</v>
      </c>
      <c r="K14159" s="217">
        <v>0</v>
      </c>
      <c r="L14159" s="217">
        <v>3</v>
      </c>
      <c r="M14159" s="217">
        <v>190</v>
      </c>
      <c r="N14159" s="217">
        <v>0</v>
      </c>
      <c r="O14159" s="217">
        <v>0</v>
      </c>
      <c r="P14159" s="217">
        <v>0</v>
      </c>
      <c r="Q14159" s="217">
        <v>0</v>
      </c>
      <c r="R14159" s="217">
        <v>0</v>
      </c>
      <c r="S14159" s="217">
        <v>0</v>
      </c>
      <c r="T14159" s="217">
        <v>0</v>
      </c>
      <c r="U14159" s="217">
        <v>0</v>
      </c>
      <c r="V14159" s="217">
        <v>0</v>
      </c>
      <c r="W14159" s="217">
        <v>0</v>
      </c>
      <c r="X14159" s="217">
        <v>0</v>
      </c>
      <c r="Y14159" s="217">
        <v>0</v>
      </c>
    </row>
    <row r="14160" spans="2:25">
      <c r="B14160" s="217" t="s">
        <v>14330</v>
      </c>
      <c r="C14160" s="217" t="s">
        <v>11696</v>
      </c>
      <c r="D14160" s="217" t="s">
        <v>18</v>
      </c>
      <c r="E14160" s="217" t="s">
        <v>86</v>
      </c>
      <c r="F14160" s="217" t="s">
        <v>9</v>
      </c>
      <c r="G14160" s="217" t="s">
        <v>13</v>
      </c>
      <c r="H14160" s="217" t="s">
        <v>170</v>
      </c>
      <c r="I14160" s="217">
        <v>0</v>
      </c>
      <c r="J14160" s="217">
        <v>0</v>
      </c>
      <c r="K14160" s="217">
        <v>0</v>
      </c>
      <c r="L14160" s="217">
        <v>1</v>
      </c>
      <c r="M14160" s="217">
        <v>25</v>
      </c>
      <c r="N14160" s="217">
        <v>0</v>
      </c>
      <c r="O14160" s="217">
        <v>0</v>
      </c>
      <c r="P14160" s="217">
        <v>0</v>
      </c>
      <c r="Q14160" s="217">
        <v>0</v>
      </c>
      <c r="R14160" s="217">
        <v>0</v>
      </c>
      <c r="S14160" s="217">
        <v>0</v>
      </c>
      <c r="T14160" s="217">
        <v>0</v>
      </c>
      <c r="U14160" s="217">
        <v>0</v>
      </c>
      <c r="V14160" s="217">
        <v>0</v>
      </c>
      <c r="W14160" s="217">
        <v>0</v>
      </c>
      <c r="X14160" s="217">
        <v>0</v>
      </c>
      <c r="Y14160" s="217">
        <v>0</v>
      </c>
    </row>
    <row r="14161" spans="2:25">
      <c r="B14161" s="217" t="s">
        <v>14331</v>
      </c>
      <c r="C14161" s="217" t="s">
        <v>11696</v>
      </c>
      <c r="D14161" s="217" t="s">
        <v>18</v>
      </c>
      <c r="E14161" s="217" t="s">
        <v>86</v>
      </c>
      <c r="F14161" s="217" t="s">
        <v>9</v>
      </c>
      <c r="G14161" s="217" t="s">
        <v>13</v>
      </c>
      <c r="H14161" s="217" t="s">
        <v>172</v>
      </c>
      <c r="I14161" s="217">
        <v>0</v>
      </c>
      <c r="J14161" s="217">
        <v>0</v>
      </c>
      <c r="K14161" s="217">
        <v>0</v>
      </c>
      <c r="L14161" s="217">
        <v>2</v>
      </c>
      <c r="M14161" s="217">
        <v>37.5</v>
      </c>
      <c r="N14161" s="217">
        <v>0</v>
      </c>
      <c r="O14161" s="217">
        <v>0</v>
      </c>
      <c r="P14161" s="217">
        <v>0</v>
      </c>
      <c r="Q14161" s="217">
        <v>0</v>
      </c>
      <c r="R14161" s="217">
        <v>0</v>
      </c>
      <c r="S14161" s="217">
        <v>0</v>
      </c>
      <c r="T14161" s="217">
        <v>0</v>
      </c>
      <c r="U14161" s="217">
        <v>0</v>
      </c>
      <c r="V14161" s="217">
        <v>0</v>
      </c>
      <c r="W14161" s="217">
        <v>0</v>
      </c>
      <c r="X14161" s="217">
        <v>0</v>
      </c>
      <c r="Y14161" s="217">
        <v>0</v>
      </c>
    </row>
    <row r="14162" spans="2:25">
      <c r="B14162" s="217" t="s">
        <v>14332</v>
      </c>
      <c r="C14162" s="217" t="s">
        <v>11696</v>
      </c>
      <c r="D14162" s="217" t="s">
        <v>18</v>
      </c>
      <c r="E14162" s="217" t="s">
        <v>86</v>
      </c>
      <c r="F14162" s="217" t="s">
        <v>9</v>
      </c>
      <c r="G14162" s="217" t="s">
        <v>13</v>
      </c>
      <c r="H14162" s="217" t="s">
        <v>174</v>
      </c>
      <c r="I14162" s="217">
        <v>0</v>
      </c>
      <c r="J14162" s="217">
        <v>0</v>
      </c>
      <c r="K14162" s="217">
        <v>0</v>
      </c>
      <c r="L14162" s="217">
        <v>4</v>
      </c>
      <c r="M14162" s="217">
        <v>50</v>
      </c>
      <c r="N14162" s="217">
        <v>0</v>
      </c>
      <c r="O14162" s="217">
        <v>0</v>
      </c>
      <c r="P14162" s="217">
        <v>0</v>
      </c>
      <c r="Q14162" s="217">
        <v>0</v>
      </c>
      <c r="R14162" s="217">
        <v>0</v>
      </c>
      <c r="S14162" s="217">
        <v>0</v>
      </c>
      <c r="T14162" s="217">
        <v>0</v>
      </c>
      <c r="U14162" s="217">
        <v>0</v>
      </c>
      <c r="V14162" s="217">
        <v>0</v>
      </c>
      <c r="W14162" s="217">
        <v>0</v>
      </c>
      <c r="X14162" s="217">
        <v>0</v>
      </c>
      <c r="Y14162" s="217">
        <v>0</v>
      </c>
    </row>
    <row r="14163" spans="2:25">
      <c r="B14163" s="217" t="s">
        <v>14333</v>
      </c>
      <c r="C14163" s="217" t="s">
        <v>11696</v>
      </c>
      <c r="D14163" s="217" t="s">
        <v>18</v>
      </c>
      <c r="E14163" s="217" t="s">
        <v>86</v>
      </c>
      <c r="F14163" s="217" t="s">
        <v>9</v>
      </c>
      <c r="G14163" s="217" t="s">
        <v>13</v>
      </c>
      <c r="H14163" s="217" t="s">
        <v>176</v>
      </c>
      <c r="I14163" s="217">
        <v>0</v>
      </c>
      <c r="J14163" s="217">
        <v>0</v>
      </c>
      <c r="K14163" s="217">
        <v>0</v>
      </c>
      <c r="L14163" s="217">
        <v>3</v>
      </c>
      <c r="M14163" s="217">
        <v>37.5</v>
      </c>
      <c r="N14163" s="217">
        <v>0</v>
      </c>
      <c r="O14163" s="217">
        <v>0</v>
      </c>
      <c r="P14163" s="217">
        <v>0</v>
      </c>
      <c r="Q14163" s="217">
        <v>0</v>
      </c>
      <c r="R14163" s="217">
        <v>0</v>
      </c>
      <c r="S14163" s="217">
        <v>0</v>
      </c>
      <c r="T14163" s="217">
        <v>0</v>
      </c>
      <c r="U14163" s="217">
        <v>0</v>
      </c>
      <c r="V14163" s="217">
        <v>0</v>
      </c>
      <c r="W14163" s="217">
        <v>0</v>
      </c>
      <c r="X14163" s="217">
        <v>0</v>
      </c>
      <c r="Y14163" s="217">
        <v>0</v>
      </c>
    </row>
    <row r="14164" spans="2:25">
      <c r="B14164" s="217" t="s">
        <v>14334</v>
      </c>
      <c r="C14164" s="217" t="s">
        <v>11696</v>
      </c>
      <c r="D14164" s="217" t="s">
        <v>18</v>
      </c>
      <c r="E14164" s="217" t="s">
        <v>86</v>
      </c>
      <c r="F14164" s="217" t="s">
        <v>9</v>
      </c>
      <c r="G14164" s="217" t="s">
        <v>13</v>
      </c>
      <c r="H14164" s="217" t="s">
        <v>178</v>
      </c>
      <c r="I14164" s="217">
        <v>0</v>
      </c>
      <c r="J14164" s="217">
        <v>0</v>
      </c>
      <c r="K14164" s="217">
        <v>0</v>
      </c>
      <c r="L14164" s="217">
        <v>0</v>
      </c>
      <c r="M14164" s="217">
        <v>50</v>
      </c>
      <c r="N14164" s="217">
        <v>0</v>
      </c>
      <c r="O14164" s="217">
        <v>0</v>
      </c>
      <c r="P14164" s="217">
        <v>0</v>
      </c>
      <c r="Q14164" s="217">
        <v>0</v>
      </c>
      <c r="R14164" s="217">
        <v>0</v>
      </c>
      <c r="S14164" s="217">
        <v>0</v>
      </c>
      <c r="T14164" s="217">
        <v>0</v>
      </c>
      <c r="U14164" s="217">
        <v>0</v>
      </c>
      <c r="V14164" s="217">
        <v>0</v>
      </c>
      <c r="W14164" s="217">
        <v>0</v>
      </c>
      <c r="X14164" s="217">
        <v>0</v>
      </c>
      <c r="Y14164" s="217">
        <v>0</v>
      </c>
    </row>
    <row r="14165" spans="2:25">
      <c r="B14165" s="217" t="s">
        <v>14335</v>
      </c>
      <c r="C14165" s="217" t="s">
        <v>11696</v>
      </c>
      <c r="D14165" s="217" t="s">
        <v>18</v>
      </c>
      <c r="E14165" s="217" t="s">
        <v>86</v>
      </c>
      <c r="F14165" s="217" t="s">
        <v>9</v>
      </c>
      <c r="G14165" s="217" t="s">
        <v>13</v>
      </c>
      <c r="H14165" s="217" t="s">
        <v>5</v>
      </c>
      <c r="I14165" s="217">
        <v>0</v>
      </c>
      <c r="J14165" s="217">
        <v>0</v>
      </c>
      <c r="K14165" s="217">
        <v>0</v>
      </c>
      <c r="L14165" s="217">
        <v>10</v>
      </c>
      <c r="M14165" s="217">
        <v>200</v>
      </c>
      <c r="N14165" s="217">
        <v>0</v>
      </c>
      <c r="O14165" s="217">
        <v>0</v>
      </c>
      <c r="P14165" s="217">
        <v>0</v>
      </c>
      <c r="Q14165" s="217">
        <v>0</v>
      </c>
      <c r="R14165" s="217">
        <v>0</v>
      </c>
      <c r="S14165" s="217">
        <v>0</v>
      </c>
      <c r="T14165" s="217">
        <v>0</v>
      </c>
      <c r="U14165" s="217">
        <v>0</v>
      </c>
      <c r="V14165" s="217">
        <v>0</v>
      </c>
      <c r="W14165" s="217">
        <v>0</v>
      </c>
      <c r="X14165" s="217">
        <v>0</v>
      </c>
      <c r="Y14165" s="217">
        <v>0</v>
      </c>
    </row>
    <row r="14166" spans="2:25">
      <c r="B14166" s="217" t="s">
        <v>14336</v>
      </c>
      <c r="C14166" s="217" t="s">
        <v>11696</v>
      </c>
      <c r="D14166" s="217" t="s">
        <v>18</v>
      </c>
      <c r="E14166" s="217" t="s">
        <v>86</v>
      </c>
      <c r="F14166" s="217" t="s">
        <v>5</v>
      </c>
      <c r="G14166" s="217" t="s">
        <v>13</v>
      </c>
      <c r="H14166" s="217" t="s">
        <v>170</v>
      </c>
      <c r="I14166" s="217">
        <v>0</v>
      </c>
      <c r="J14166" s="217">
        <v>0</v>
      </c>
      <c r="K14166" s="217">
        <v>0</v>
      </c>
      <c r="L14166" s="217">
        <v>1</v>
      </c>
      <c r="M14166" s="217">
        <v>40.8333333333333</v>
      </c>
      <c r="N14166" s="217">
        <v>0</v>
      </c>
      <c r="O14166" s="217">
        <v>0</v>
      </c>
      <c r="P14166" s="217">
        <v>0</v>
      </c>
      <c r="Q14166" s="217">
        <v>0</v>
      </c>
      <c r="R14166" s="217">
        <v>0</v>
      </c>
      <c r="S14166" s="217">
        <v>0</v>
      </c>
      <c r="T14166" s="217">
        <v>0</v>
      </c>
      <c r="U14166" s="217">
        <v>0</v>
      </c>
      <c r="V14166" s="217">
        <v>0</v>
      </c>
      <c r="W14166" s="217">
        <v>0</v>
      </c>
      <c r="X14166" s="217">
        <v>0</v>
      </c>
      <c r="Y14166" s="217">
        <v>0</v>
      </c>
    </row>
    <row r="14167" spans="2:25">
      <c r="B14167" s="217" t="s">
        <v>14337</v>
      </c>
      <c r="C14167" s="217" t="s">
        <v>11696</v>
      </c>
      <c r="D14167" s="217" t="s">
        <v>18</v>
      </c>
      <c r="E14167" s="217" t="s">
        <v>86</v>
      </c>
      <c r="F14167" s="217" t="s">
        <v>5</v>
      </c>
      <c r="G14167" s="217" t="s">
        <v>13</v>
      </c>
      <c r="H14167" s="217" t="s">
        <v>172</v>
      </c>
      <c r="I14167" s="217">
        <v>0</v>
      </c>
      <c r="J14167" s="217">
        <v>0</v>
      </c>
      <c r="K14167" s="217">
        <v>0</v>
      </c>
      <c r="L14167" s="217">
        <v>3</v>
      </c>
      <c r="M14167" s="217">
        <v>69.1666666666667</v>
      </c>
      <c r="N14167" s="217">
        <v>0</v>
      </c>
      <c r="O14167" s="217">
        <v>0</v>
      </c>
      <c r="P14167" s="217">
        <v>0</v>
      </c>
      <c r="Q14167" s="217">
        <v>0</v>
      </c>
      <c r="R14167" s="217">
        <v>0</v>
      </c>
      <c r="S14167" s="217">
        <v>0</v>
      </c>
      <c r="T14167" s="217">
        <v>0</v>
      </c>
      <c r="U14167" s="217">
        <v>0</v>
      </c>
      <c r="V14167" s="217">
        <v>0</v>
      </c>
      <c r="W14167" s="217">
        <v>0</v>
      </c>
      <c r="X14167" s="217">
        <v>0</v>
      </c>
      <c r="Y14167" s="217">
        <v>0</v>
      </c>
    </row>
    <row r="14168" spans="2:25">
      <c r="B14168" s="217" t="s">
        <v>14338</v>
      </c>
      <c r="C14168" s="217" t="s">
        <v>11696</v>
      </c>
      <c r="D14168" s="217" t="s">
        <v>18</v>
      </c>
      <c r="E14168" s="217" t="s">
        <v>86</v>
      </c>
      <c r="F14168" s="217" t="s">
        <v>5</v>
      </c>
      <c r="G14168" s="217" t="s">
        <v>13</v>
      </c>
      <c r="H14168" s="217" t="s">
        <v>174</v>
      </c>
      <c r="I14168" s="217">
        <v>0</v>
      </c>
      <c r="J14168" s="217">
        <v>0</v>
      </c>
      <c r="K14168" s="217">
        <v>0</v>
      </c>
      <c r="L14168" s="217">
        <v>6</v>
      </c>
      <c r="M14168" s="217">
        <v>97.5</v>
      </c>
      <c r="N14168" s="217">
        <v>0</v>
      </c>
      <c r="O14168" s="217">
        <v>0</v>
      </c>
      <c r="P14168" s="217">
        <v>0</v>
      </c>
      <c r="Q14168" s="217">
        <v>0</v>
      </c>
      <c r="R14168" s="217">
        <v>0</v>
      </c>
      <c r="S14168" s="217">
        <v>0</v>
      </c>
      <c r="T14168" s="217">
        <v>0</v>
      </c>
      <c r="U14168" s="217">
        <v>0</v>
      </c>
      <c r="V14168" s="217">
        <v>0</v>
      </c>
      <c r="W14168" s="217">
        <v>0</v>
      </c>
      <c r="X14168" s="217">
        <v>0</v>
      </c>
      <c r="Y14168" s="217">
        <v>0</v>
      </c>
    </row>
    <row r="14169" spans="2:25">
      <c r="B14169" s="217" t="s">
        <v>14339</v>
      </c>
      <c r="C14169" s="217" t="s">
        <v>11696</v>
      </c>
      <c r="D14169" s="217" t="s">
        <v>18</v>
      </c>
      <c r="E14169" s="217" t="s">
        <v>86</v>
      </c>
      <c r="F14169" s="217" t="s">
        <v>5</v>
      </c>
      <c r="G14169" s="217" t="s">
        <v>13</v>
      </c>
      <c r="H14169" s="217" t="s">
        <v>176</v>
      </c>
      <c r="I14169" s="217">
        <v>0</v>
      </c>
      <c r="J14169" s="217">
        <v>0</v>
      </c>
      <c r="K14169" s="217">
        <v>0</v>
      </c>
      <c r="L14169" s="217">
        <v>3</v>
      </c>
      <c r="M14169" s="217">
        <v>85</v>
      </c>
      <c r="N14169" s="217">
        <v>0</v>
      </c>
      <c r="O14169" s="217">
        <v>0</v>
      </c>
      <c r="P14169" s="217">
        <v>0</v>
      </c>
      <c r="Q14169" s="217">
        <v>0</v>
      </c>
      <c r="R14169" s="217">
        <v>0</v>
      </c>
      <c r="S14169" s="217">
        <v>0</v>
      </c>
      <c r="T14169" s="217">
        <v>0</v>
      </c>
      <c r="U14169" s="217">
        <v>0</v>
      </c>
      <c r="V14169" s="217">
        <v>0</v>
      </c>
      <c r="W14169" s="217">
        <v>0</v>
      </c>
      <c r="X14169" s="217">
        <v>0</v>
      </c>
      <c r="Y14169" s="217">
        <v>0</v>
      </c>
    </row>
    <row r="14170" spans="2:25">
      <c r="B14170" s="217" t="s">
        <v>14340</v>
      </c>
      <c r="C14170" s="217" t="s">
        <v>11696</v>
      </c>
      <c r="D14170" s="217" t="s">
        <v>18</v>
      </c>
      <c r="E14170" s="217" t="s">
        <v>86</v>
      </c>
      <c r="F14170" s="217" t="s">
        <v>5</v>
      </c>
      <c r="G14170" s="217" t="s">
        <v>13</v>
      </c>
      <c r="H14170" s="217" t="s">
        <v>178</v>
      </c>
      <c r="I14170" s="217">
        <v>0</v>
      </c>
      <c r="J14170" s="217">
        <v>0</v>
      </c>
      <c r="K14170" s="217">
        <v>0</v>
      </c>
      <c r="L14170" s="217">
        <v>0</v>
      </c>
      <c r="M14170" s="217">
        <v>97.5</v>
      </c>
      <c r="N14170" s="217">
        <v>0</v>
      </c>
      <c r="O14170" s="217">
        <v>0</v>
      </c>
      <c r="P14170" s="217">
        <v>0</v>
      </c>
      <c r="Q14170" s="217">
        <v>0</v>
      </c>
      <c r="R14170" s="217">
        <v>0</v>
      </c>
      <c r="S14170" s="217">
        <v>0</v>
      </c>
      <c r="T14170" s="217">
        <v>0</v>
      </c>
      <c r="U14170" s="217">
        <v>0</v>
      </c>
      <c r="V14170" s="217">
        <v>0</v>
      </c>
      <c r="W14170" s="217">
        <v>0</v>
      </c>
      <c r="X14170" s="217">
        <v>0</v>
      </c>
      <c r="Y14170" s="217">
        <v>0</v>
      </c>
    </row>
    <row r="14171" spans="2:25">
      <c r="B14171" s="217" t="s">
        <v>14341</v>
      </c>
      <c r="C14171" s="217" t="s">
        <v>11696</v>
      </c>
      <c r="D14171" s="217" t="s">
        <v>18</v>
      </c>
      <c r="E14171" s="217" t="s">
        <v>86</v>
      </c>
      <c r="F14171" s="217" t="s">
        <v>5</v>
      </c>
      <c r="G14171" s="217" t="s">
        <v>13</v>
      </c>
      <c r="H14171" s="217" t="s">
        <v>5</v>
      </c>
      <c r="I14171" s="217">
        <v>0</v>
      </c>
      <c r="J14171" s="217">
        <v>0</v>
      </c>
      <c r="K14171" s="217">
        <v>0</v>
      </c>
      <c r="L14171" s="217">
        <v>13</v>
      </c>
      <c r="M14171" s="217">
        <v>390</v>
      </c>
      <c r="N14171" s="217">
        <v>0</v>
      </c>
      <c r="O14171" s="217">
        <v>0</v>
      </c>
      <c r="P14171" s="217">
        <v>0</v>
      </c>
      <c r="Q14171" s="217">
        <v>0</v>
      </c>
      <c r="R14171" s="217">
        <v>0</v>
      </c>
      <c r="S14171" s="217">
        <v>0</v>
      </c>
      <c r="T14171" s="217">
        <v>0</v>
      </c>
      <c r="U14171" s="217">
        <v>0</v>
      </c>
      <c r="V14171" s="217">
        <v>0</v>
      </c>
      <c r="W14171" s="217">
        <v>0</v>
      </c>
      <c r="X14171" s="217">
        <v>0</v>
      </c>
      <c r="Y14171" s="217">
        <v>0</v>
      </c>
    </row>
    <row r="14172" spans="2:25">
      <c r="B14172" s="217" t="s">
        <v>14342</v>
      </c>
      <c r="C14172" s="217" t="s">
        <v>11696</v>
      </c>
      <c r="D14172" s="217" t="s">
        <v>18</v>
      </c>
      <c r="E14172" s="217" t="s">
        <v>86</v>
      </c>
      <c r="F14172" s="217" t="s">
        <v>12</v>
      </c>
      <c r="G14172" s="217" t="s">
        <v>5</v>
      </c>
      <c r="H14172" s="217" t="s">
        <v>170</v>
      </c>
      <c r="I14172" s="217">
        <v>5</v>
      </c>
      <c r="J14172" s="217">
        <v>5</v>
      </c>
      <c r="K14172" s="217">
        <v>0</v>
      </c>
      <c r="L14172" s="217">
        <v>16</v>
      </c>
      <c r="M14172" s="217">
        <v>1052.17479674797</v>
      </c>
      <c r="N14172" s="217">
        <v>4.7520621245194796</v>
      </c>
      <c r="O14172" s="217">
        <v>4.7520621245194796</v>
      </c>
      <c r="P14172" s="217">
        <v>0</v>
      </c>
      <c r="Q14172" s="217">
        <v>4.7520621245194796</v>
      </c>
      <c r="R14172" s="217">
        <v>4.7520621245194796</v>
      </c>
      <c r="S14172" s="217">
        <v>0</v>
      </c>
      <c r="T14172" s="217">
        <v>4.7520621245194796</v>
      </c>
      <c r="U14172" s="217">
        <v>4.7520621245194796</v>
      </c>
      <c r="V14172" s="217">
        <v>0</v>
      </c>
      <c r="W14172" s="217">
        <v>4.7520621245194796</v>
      </c>
      <c r="X14172" s="217">
        <v>4.7520621245194796</v>
      </c>
      <c r="Y14172" s="217">
        <v>0</v>
      </c>
    </row>
    <row r="14173" spans="2:25">
      <c r="B14173" s="217" t="s">
        <v>14343</v>
      </c>
      <c r="C14173" s="217" t="s">
        <v>11696</v>
      </c>
      <c r="D14173" s="217" t="s">
        <v>18</v>
      </c>
      <c r="E14173" s="217" t="s">
        <v>86</v>
      </c>
      <c r="F14173" s="217" t="s">
        <v>12</v>
      </c>
      <c r="G14173" s="217" t="s">
        <v>5</v>
      </c>
      <c r="H14173" s="217" t="s">
        <v>172</v>
      </c>
      <c r="I14173" s="217">
        <v>8</v>
      </c>
      <c r="J14173" s="217">
        <v>8</v>
      </c>
      <c r="K14173" s="217">
        <v>0</v>
      </c>
      <c r="L14173" s="217">
        <v>19</v>
      </c>
      <c r="M14173" s="217">
        <v>1178.9837398374</v>
      </c>
      <c r="N14173" s="217">
        <v>6.7855049477640197</v>
      </c>
      <c r="O14173" s="217">
        <v>6.7855049477640197</v>
      </c>
      <c r="P14173" s="217">
        <v>0</v>
      </c>
      <c r="Q14173" s="217">
        <v>6.7855049477640197</v>
      </c>
      <c r="R14173" s="217">
        <v>6.7855049477640197</v>
      </c>
      <c r="S14173" s="217">
        <v>0</v>
      </c>
      <c r="T14173" s="217">
        <v>6.7855049477640197</v>
      </c>
      <c r="U14173" s="217">
        <v>6.7855049477640197</v>
      </c>
      <c r="V14173" s="217">
        <v>0</v>
      </c>
      <c r="W14173" s="217">
        <v>6.7855049477640197</v>
      </c>
      <c r="X14173" s="217">
        <v>6.7855049477640197</v>
      </c>
      <c r="Y14173" s="217">
        <v>0</v>
      </c>
    </row>
    <row r="14174" spans="2:25">
      <c r="B14174" s="217" t="s">
        <v>14344</v>
      </c>
      <c r="C14174" s="217" t="s">
        <v>11696</v>
      </c>
      <c r="D14174" s="217" t="s">
        <v>18</v>
      </c>
      <c r="E14174" s="217" t="s">
        <v>86</v>
      </c>
      <c r="F14174" s="217" t="s">
        <v>12</v>
      </c>
      <c r="G14174" s="217" t="s">
        <v>5</v>
      </c>
      <c r="H14174" s="217" t="s">
        <v>174</v>
      </c>
      <c r="I14174" s="217">
        <v>5</v>
      </c>
      <c r="J14174" s="217">
        <v>5</v>
      </c>
      <c r="K14174" s="217">
        <v>0</v>
      </c>
      <c r="L14174" s="217">
        <v>25</v>
      </c>
      <c r="M14174" s="217">
        <v>1219.2073170731701</v>
      </c>
      <c r="N14174" s="217">
        <v>4.1010252563140801</v>
      </c>
      <c r="O14174" s="217">
        <v>4.1010252563140801</v>
      </c>
      <c r="P14174" s="217">
        <v>0</v>
      </c>
      <c r="Q14174" s="217">
        <v>4.1010252563140801</v>
      </c>
      <c r="R14174" s="217">
        <v>4.1010252563140801</v>
      </c>
      <c r="S14174" s="217">
        <v>0</v>
      </c>
      <c r="T14174" s="217">
        <v>4.1010252563140801</v>
      </c>
      <c r="U14174" s="217">
        <v>4.1010252563140801</v>
      </c>
      <c r="V14174" s="217">
        <v>0</v>
      </c>
      <c r="W14174" s="217">
        <v>4.1010252563140801</v>
      </c>
      <c r="X14174" s="217">
        <v>4.1010252563140801</v>
      </c>
      <c r="Y14174" s="217">
        <v>0</v>
      </c>
    </row>
    <row r="14175" spans="2:25">
      <c r="B14175" s="217" t="s">
        <v>14345</v>
      </c>
      <c r="C14175" s="217" t="s">
        <v>11696</v>
      </c>
      <c r="D14175" s="217" t="s">
        <v>18</v>
      </c>
      <c r="E14175" s="217" t="s">
        <v>86</v>
      </c>
      <c r="F14175" s="217" t="s">
        <v>12</v>
      </c>
      <c r="G14175" s="217" t="s">
        <v>5</v>
      </c>
      <c r="H14175" s="217" t="s">
        <v>176</v>
      </c>
      <c r="I14175" s="217">
        <v>1</v>
      </c>
      <c r="J14175" s="217">
        <v>1</v>
      </c>
      <c r="K14175" s="217">
        <v>0</v>
      </c>
      <c r="L14175" s="217">
        <v>19</v>
      </c>
      <c r="M14175" s="217">
        <v>1003.59756097561</v>
      </c>
      <c r="N14175" s="217">
        <v>0.99641533507503499</v>
      </c>
      <c r="O14175" s="217">
        <v>0.99641533507503499</v>
      </c>
      <c r="P14175" s="217">
        <v>0</v>
      </c>
      <c r="Q14175" s="217">
        <v>0.99641533507503499</v>
      </c>
      <c r="R14175" s="217">
        <v>0.99641533507503499</v>
      </c>
      <c r="S14175" s="217">
        <v>0</v>
      </c>
      <c r="T14175" s="217">
        <v>0.99641533507503499</v>
      </c>
      <c r="U14175" s="217">
        <v>0.99641533507503499</v>
      </c>
      <c r="V14175" s="217">
        <v>0</v>
      </c>
      <c r="W14175" s="217">
        <v>0.99641533507503499</v>
      </c>
      <c r="X14175" s="217">
        <v>0.99641533507503499</v>
      </c>
      <c r="Y14175" s="217">
        <v>0</v>
      </c>
    </row>
    <row r="14176" spans="2:25">
      <c r="B14176" s="217" t="s">
        <v>14346</v>
      </c>
      <c r="C14176" s="217" t="s">
        <v>11696</v>
      </c>
      <c r="D14176" s="217" t="s">
        <v>18</v>
      </c>
      <c r="E14176" s="217" t="s">
        <v>86</v>
      </c>
      <c r="F14176" s="217" t="s">
        <v>12</v>
      </c>
      <c r="G14176" s="217" t="s">
        <v>5</v>
      </c>
      <c r="H14176" s="217" t="s">
        <v>178</v>
      </c>
      <c r="I14176" s="217">
        <v>0</v>
      </c>
      <c r="J14176" s="217">
        <v>0</v>
      </c>
      <c r="K14176" s="217">
        <v>0</v>
      </c>
      <c r="L14176" s="217">
        <v>0</v>
      </c>
      <c r="M14176" s="217">
        <v>506.03658536585402</v>
      </c>
      <c r="N14176" s="217">
        <v>0</v>
      </c>
      <c r="O14176" s="217">
        <v>0</v>
      </c>
      <c r="P14176" s="217">
        <v>0</v>
      </c>
      <c r="Q14176" s="217">
        <v>0</v>
      </c>
      <c r="R14176" s="217">
        <v>0</v>
      </c>
      <c r="S14176" s="217">
        <v>0</v>
      </c>
      <c r="T14176" s="217">
        <v>0</v>
      </c>
      <c r="U14176" s="217">
        <v>0</v>
      </c>
      <c r="V14176" s="217">
        <v>0</v>
      </c>
      <c r="W14176" s="217">
        <v>0</v>
      </c>
      <c r="X14176" s="217">
        <v>0</v>
      </c>
      <c r="Y14176" s="217">
        <v>0</v>
      </c>
    </row>
    <row r="14177" spans="2:25">
      <c r="B14177" s="217" t="s">
        <v>14347</v>
      </c>
      <c r="C14177" s="217" t="s">
        <v>11696</v>
      </c>
      <c r="D14177" s="217" t="s">
        <v>18</v>
      </c>
      <c r="E14177" s="217" t="s">
        <v>86</v>
      </c>
      <c r="F14177" s="217" t="s">
        <v>12</v>
      </c>
      <c r="G14177" s="217" t="s">
        <v>5</v>
      </c>
      <c r="H14177" s="217" t="s">
        <v>5</v>
      </c>
      <c r="I14177" s="217">
        <v>19</v>
      </c>
      <c r="J14177" s="217">
        <v>19</v>
      </c>
      <c r="K14177" s="217">
        <v>0</v>
      </c>
      <c r="L14177" s="217">
        <v>79</v>
      </c>
      <c r="M14177" s="217">
        <v>4960</v>
      </c>
      <c r="N14177" s="217">
        <v>3.8306451612903198</v>
      </c>
      <c r="O14177" s="217">
        <v>3.8306451612903198</v>
      </c>
      <c r="P14177" s="217">
        <v>0</v>
      </c>
      <c r="Q14177" s="217">
        <v>3.8306451612903198</v>
      </c>
      <c r="R14177" s="217">
        <v>3.8306451612903198</v>
      </c>
      <c r="S14177" s="217">
        <v>0</v>
      </c>
      <c r="T14177" s="217">
        <v>3.8306451612903198</v>
      </c>
      <c r="U14177" s="217">
        <v>3.8306451612903198</v>
      </c>
      <c r="V14177" s="217">
        <v>0</v>
      </c>
      <c r="W14177" s="217">
        <v>3.8306451612903198</v>
      </c>
      <c r="X14177" s="217">
        <v>3.8306451612903198</v>
      </c>
      <c r="Y14177" s="217">
        <v>0</v>
      </c>
    </row>
    <row r="14178" spans="2:25">
      <c r="B14178" s="217" t="s">
        <v>14348</v>
      </c>
      <c r="C14178" s="217" t="s">
        <v>11696</v>
      </c>
      <c r="D14178" s="217" t="s">
        <v>18</v>
      </c>
      <c r="E14178" s="217" t="s">
        <v>86</v>
      </c>
      <c r="F14178" s="217" t="s">
        <v>9</v>
      </c>
      <c r="G14178" s="217" t="s">
        <v>5</v>
      </c>
      <c r="H14178" s="217" t="s">
        <v>170</v>
      </c>
      <c r="I14178" s="217">
        <v>1</v>
      </c>
      <c r="J14178" s="217">
        <v>1</v>
      </c>
      <c r="K14178" s="217">
        <v>0</v>
      </c>
      <c r="L14178" s="217">
        <v>35</v>
      </c>
      <c r="M14178" s="217">
        <v>1094.1271347248601</v>
      </c>
      <c r="N14178" s="217">
        <v>0.91397056910710095</v>
      </c>
      <c r="O14178" s="217">
        <v>0.91397056910710095</v>
      </c>
      <c r="P14178" s="217">
        <v>0</v>
      </c>
      <c r="Q14178" s="217">
        <v>0.91397056910710095</v>
      </c>
      <c r="R14178" s="217">
        <v>0.91397056910710095</v>
      </c>
      <c r="S14178" s="217">
        <v>0</v>
      </c>
      <c r="T14178" s="217">
        <v>0.91397056910710095</v>
      </c>
      <c r="U14178" s="217">
        <v>0.91397056910710095</v>
      </c>
      <c r="V14178" s="217">
        <v>0</v>
      </c>
      <c r="W14178" s="217">
        <v>0.91397056910710095</v>
      </c>
      <c r="X14178" s="217">
        <v>0.91397056910710095</v>
      </c>
      <c r="Y14178" s="217">
        <v>0</v>
      </c>
    </row>
    <row r="14179" spans="2:25">
      <c r="B14179" s="217" t="s">
        <v>14349</v>
      </c>
      <c r="C14179" s="217" t="s">
        <v>11696</v>
      </c>
      <c r="D14179" s="217" t="s">
        <v>18</v>
      </c>
      <c r="E14179" s="217" t="s">
        <v>86</v>
      </c>
      <c r="F14179" s="217" t="s">
        <v>9</v>
      </c>
      <c r="G14179" s="217" t="s">
        <v>5</v>
      </c>
      <c r="H14179" s="217" t="s">
        <v>172</v>
      </c>
      <c r="I14179" s="217">
        <v>1</v>
      </c>
      <c r="J14179" s="217">
        <v>1</v>
      </c>
      <c r="K14179" s="217">
        <v>0</v>
      </c>
      <c r="L14179" s="217">
        <v>22</v>
      </c>
      <c r="M14179" s="217">
        <v>1211.9418777328599</v>
      </c>
      <c r="N14179" s="217">
        <v>0.82512207752954903</v>
      </c>
      <c r="O14179" s="217">
        <v>0.82512207752954903</v>
      </c>
      <c r="P14179" s="217">
        <v>0</v>
      </c>
      <c r="Q14179" s="217">
        <v>0.82512207752954903</v>
      </c>
      <c r="R14179" s="217">
        <v>0.82512207752954903</v>
      </c>
      <c r="S14179" s="217">
        <v>0</v>
      </c>
      <c r="T14179" s="217">
        <v>0.82512207752954903</v>
      </c>
      <c r="U14179" s="217">
        <v>0.82512207752954903</v>
      </c>
      <c r="V14179" s="217">
        <v>0</v>
      </c>
      <c r="W14179" s="217">
        <v>0.82512207752954903</v>
      </c>
      <c r="X14179" s="217">
        <v>0.82512207752954903</v>
      </c>
      <c r="Y14179" s="217">
        <v>0</v>
      </c>
    </row>
    <row r="14180" spans="2:25">
      <c r="B14180" s="217" t="s">
        <v>14350</v>
      </c>
      <c r="C14180" s="217" t="s">
        <v>11696</v>
      </c>
      <c r="D14180" s="217" t="s">
        <v>18</v>
      </c>
      <c r="E14180" s="217" t="s">
        <v>86</v>
      </c>
      <c r="F14180" s="217" t="s">
        <v>9</v>
      </c>
      <c r="G14180" s="217" t="s">
        <v>5</v>
      </c>
      <c r="H14180" s="217" t="s">
        <v>174</v>
      </c>
      <c r="I14180" s="217">
        <v>0</v>
      </c>
      <c r="J14180" s="217">
        <v>0</v>
      </c>
      <c r="K14180" s="217">
        <v>0</v>
      </c>
      <c r="L14180" s="217">
        <v>63</v>
      </c>
      <c r="M14180" s="217">
        <v>1280.8934906360901</v>
      </c>
      <c r="N14180" s="217">
        <v>0</v>
      </c>
      <c r="O14180" s="217">
        <v>0</v>
      </c>
      <c r="P14180" s="217">
        <v>0</v>
      </c>
      <c r="Q14180" s="217">
        <v>0</v>
      </c>
      <c r="R14180" s="217">
        <v>0</v>
      </c>
      <c r="S14180" s="217">
        <v>0</v>
      </c>
      <c r="T14180" s="217">
        <v>0</v>
      </c>
      <c r="U14180" s="217">
        <v>0</v>
      </c>
      <c r="V14180" s="217">
        <v>0</v>
      </c>
      <c r="W14180" s="217">
        <v>0</v>
      </c>
      <c r="X14180" s="217">
        <v>0</v>
      </c>
      <c r="Y14180" s="217">
        <v>0</v>
      </c>
    </row>
    <row r="14181" spans="2:25">
      <c r="B14181" s="217" t="s">
        <v>14351</v>
      </c>
      <c r="C14181" s="217" t="s">
        <v>11696</v>
      </c>
      <c r="D14181" s="217" t="s">
        <v>18</v>
      </c>
      <c r="E14181" s="217" t="s">
        <v>86</v>
      </c>
      <c r="F14181" s="217" t="s">
        <v>9</v>
      </c>
      <c r="G14181" s="217" t="s">
        <v>5</v>
      </c>
      <c r="H14181" s="217" t="s">
        <v>176</v>
      </c>
      <c r="I14181" s="217">
        <v>1</v>
      </c>
      <c r="J14181" s="217">
        <v>1</v>
      </c>
      <c r="K14181" s="217">
        <v>0</v>
      </c>
      <c r="L14181" s="217">
        <v>36</v>
      </c>
      <c r="M14181" s="217">
        <v>1031.5739212936201</v>
      </c>
      <c r="N14181" s="217">
        <v>0.96939247819096896</v>
      </c>
      <c r="O14181" s="217">
        <v>0.96939247819096896</v>
      </c>
      <c r="P14181" s="217">
        <v>0</v>
      </c>
      <c r="Q14181" s="217">
        <v>0.96939247819096896</v>
      </c>
      <c r="R14181" s="217">
        <v>0.96939247819096896</v>
      </c>
      <c r="S14181" s="217">
        <v>0</v>
      </c>
      <c r="T14181" s="217">
        <v>0.96939247819096896</v>
      </c>
      <c r="U14181" s="217">
        <v>0.96939247819096896</v>
      </c>
      <c r="V14181" s="217">
        <v>0</v>
      </c>
      <c r="W14181" s="217">
        <v>0.96939247819096896</v>
      </c>
      <c r="X14181" s="217">
        <v>0.96939247819096896</v>
      </c>
      <c r="Y14181" s="217">
        <v>0</v>
      </c>
    </row>
    <row r="14182" spans="2:25">
      <c r="B14182" s="217" t="s">
        <v>14352</v>
      </c>
      <c r="C14182" s="217" t="s">
        <v>11696</v>
      </c>
      <c r="D14182" s="217" t="s">
        <v>18</v>
      </c>
      <c r="E14182" s="217" t="s">
        <v>86</v>
      </c>
      <c r="F14182" s="217" t="s">
        <v>9</v>
      </c>
      <c r="G14182" s="217" t="s">
        <v>5</v>
      </c>
      <c r="H14182" s="217" t="s">
        <v>178</v>
      </c>
      <c r="I14182" s="217">
        <v>0</v>
      </c>
      <c r="J14182" s="217">
        <v>0</v>
      </c>
      <c r="K14182" s="217">
        <v>0</v>
      </c>
      <c r="L14182" s="217">
        <v>1</v>
      </c>
      <c r="M14182" s="217">
        <v>551.46357561257298</v>
      </c>
      <c r="N14182" s="217">
        <v>0</v>
      </c>
      <c r="O14182" s="217">
        <v>0</v>
      </c>
      <c r="P14182" s="217">
        <v>0</v>
      </c>
      <c r="Q14182" s="217">
        <v>0</v>
      </c>
      <c r="R14182" s="217">
        <v>0</v>
      </c>
      <c r="S14182" s="217">
        <v>0</v>
      </c>
      <c r="T14182" s="217">
        <v>0</v>
      </c>
      <c r="U14182" s="217">
        <v>0</v>
      </c>
      <c r="V14182" s="217">
        <v>0</v>
      </c>
      <c r="W14182" s="217">
        <v>0</v>
      </c>
      <c r="X14182" s="217">
        <v>0</v>
      </c>
      <c r="Y14182" s="217">
        <v>0</v>
      </c>
    </row>
    <row r="14183" spans="2:25">
      <c r="B14183" s="217" t="s">
        <v>14353</v>
      </c>
      <c r="C14183" s="217" t="s">
        <v>11696</v>
      </c>
      <c r="D14183" s="217" t="s">
        <v>18</v>
      </c>
      <c r="E14183" s="217" t="s">
        <v>86</v>
      </c>
      <c r="F14183" s="217" t="s">
        <v>9</v>
      </c>
      <c r="G14183" s="217" t="s">
        <v>5</v>
      </c>
      <c r="H14183" s="217" t="s">
        <v>5</v>
      </c>
      <c r="I14183" s="217">
        <v>3</v>
      </c>
      <c r="J14183" s="217">
        <v>3</v>
      </c>
      <c r="K14183" s="217">
        <v>0</v>
      </c>
      <c r="L14183" s="217">
        <v>157</v>
      </c>
      <c r="M14183" s="217">
        <v>5170</v>
      </c>
      <c r="N14183" s="217">
        <v>0.58027079303675</v>
      </c>
      <c r="O14183" s="217">
        <v>0.58027079303675</v>
      </c>
      <c r="P14183" s="217">
        <v>0</v>
      </c>
      <c r="Q14183" s="217">
        <v>0.58027079303675</v>
      </c>
      <c r="R14183" s="217">
        <v>0.58027079303675</v>
      </c>
      <c r="S14183" s="217">
        <v>0</v>
      </c>
      <c r="T14183" s="217">
        <v>0.58027079303675</v>
      </c>
      <c r="U14183" s="217">
        <v>0.58027079303675</v>
      </c>
      <c r="V14183" s="217">
        <v>0</v>
      </c>
      <c r="W14183" s="217">
        <v>0.58027079303675</v>
      </c>
      <c r="X14183" s="217">
        <v>0.58027079303675</v>
      </c>
      <c r="Y14183" s="217">
        <v>0</v>
      </c>
    </row>
    <row r="14184" spans="2:25">
      <c r="B14184" s="217" t="s">
        <v>14354</v>
      </c>
      <c r="C14184" s="217" t="s">
        <v>11696</v>
      </c>
      <c r="D14184" s="217" t="s">
        <v>18</v>
      </c>
      <c r="E14184" s="217" t="s">
        <v>86</v>
      </c>
      <c r="F14184" s="217" t="s">
        <v>5</v>
      </c>
      <c r="G14184" s="217" t="s">
        <v>5</v>
      </c>
      <c r="H14184" s="217" t="s">
        <v>170</v>
      </c>
      <c r="I14184" s="217">
        <v>6</v>
      </c>
      <c r="J14184" s="217">
        <v>6</v>
      </c>
      <c r="K14184" s="217">
        <v>0</v>
      </c>
      <c r="L14184" s="217">
        <v>51</v>
      </c>
      <c r="M14184" s="217">
        <v>2146.3019314728199</v>
      </c>
      <c r="N14184" s="217">
        <v>2.7955060338983699</v>
      </c>
      <c r="O14184" s="217">
        <v>2.7955060338983699</v>
      </c>
      <c r="P14184" s="217">
        <v>0</v>
      </c>
      <c r="Q14184" s="217">
        <v>2.7955060338983699</v>
      </c>
      <c r="R14184" s="217">
        <v>2.7955060338983699</v>
      </c>
      <c r="S14184" s="217">
        <v>0</v>
      </c>
      <c r="T14184" s="217">
        <v>2.7955060338983699</v>
      </c>
      <c r="U14184" s="217">
        <v>2.7955060338983699</v>
      </c>
      <c r="V14184" s="217">
        <v>0</v>
      </c>
      <c r="W14184" s="217">
        <v>2.7955060338983699</v>
      </c>
      <c r="X14184" s="217">
        <v>2.7955060338983699</v>
      </c>
      <c r="Y14184" s="217">
        <v>0</v>
      </c>
    </row>
    <row r="14185" spans="2:25">
      <c r="B14185" s="217" t="s">
        <v>14355</v>
      </c>
      <c r="C14185" s="217" t="s">
        <v>11696</v>
      </c>
      <c r="D14185" s="217" t="s">
        <v>18</v>
      </c>
      <c r="E14185" s="217" t="s">
        <v>86</v>
      </c>
      <c r="F14185" s="217" t="s">
        <v>5</v>
      </c>
      <c r="G14185" s="217" t="s">
        <v>5</v>
      </c>
      <c r="H14185" s="217" t="s">
        <v>172</v>
      </c>
      <c r="I14185" s="217">
        <v>9</v>
      </c>
      <c r="J14185" s="217">
        <v>9</v>
      </c>
      <c r="K14185" s="217">
        <v>0</v>
      </c>
      <c r="L14185" s="217">
        <v>41</v>
      </c>
      <c r="M14185" s="217">
        <v>2390.9256175702599</v>
      </c>
      <c r="N14185" s="217">
        <v>3.7642325356596</v>
      </c>
      <c r="O14185" s="217">
        <v>3.7642325356596</v>
      </c>
      <c r="P14185" s="217">
        <v>0</v>
      </c>
      <c r="Q14185" s="217">
        <v>3.7642325356596</v>
      </c>
      <c r="R14185" s="217">
        <v>3.7642325356596</v>
      </c>
      <c r="S14185" s="217">
        <v>0</v>
      </c>
      <c r="T14185" s="217">
        <v>3.7642325356596</v>
      </c>
      <c r="U14185" s="217">
        <v>3.7642325356596</v>
      </c>
      <c r="V14185" s="217">
        <v>0</v>
      </c>
      <c r="W14185" s="217">
        <v>3.7642325356596</v>
      </c>
      <c r="X14185" s="217">
        <v>3.7642325356596</v>
      </c>
      <c r="Y14185" s="217">
        <v>0</v>
      </c>
    </row>
    <row r="14186" spans="2:25">
      <c r="B14186" s="217" t="s">
        <v>14356</v>
      </c>
      <c r="C14186" s="217" t="s">
        <v>11696</v>
      </c>
      <c r="D14186" s="217" t="s">
        <v>18</v>
      </c>
      <c r="E14186" s="217" t="s">
        <v>86</v>
      </c>
      <c r="F14186" s="217" t="s">
        <v>5</v>
      </c>
      <c r="G14186" s="217" t="s">
        <v>5</v>
      </c>
      <c r="H14186" s="217" t="s">
        <v>174</v>
      </c>
      <c r="I14186" s="217">
        <v>5</v>
      </c>
      <c r="J14186" s="217">
        <v>5</v>
      </c>
      <c r="K14186" s="217">
        <v>0</v>
      </c>
      <c r="L14186" s="217">
        <v>88</v>
      </c>
      <c r="M14186" s="217">
        <v>2500.1008077092602</v>
      </c>
      <c r="N14186" s="217">
        <v>1.9999193570843701</v>
      </c>
      <c r="O14186" s="217">
        <v>1.9999193570843701</v>
      </c>
      <c r="P14186" s="217">
        <v>0</v>
      </c>
      <c r="Q14186" s="217">
        <v>1.9999193570843701</v>
      </c>
      <c r="R14186" s="217">
        <v>1.9999193570843701</v>
      </c>
      <c r="S14186" s="217">
        <v>0</v>
      </c>
      <c r="T14186" s="217">
        <v>1.9999193570843701</v>
      </c>
      <c r="U14186" s="217">
        <v>1.9999193570843701</v>
      </c>
      <c r="V14186" s="217">
        <v>0</v>
      </c>
      <c r="W14186" s="217">
        <v>1.9999193570843701</v>
      </c>
      <c r="X14186" s="217">
        <v>1.9999193570843701</v>
      </c>
      <c r="Y14186" s="217">
        <v>0</v>
      </c>
    </row>
    <row r="14187" spans="2:25">
      <c r="B14187" s="217" t="s">
        <v>14357</v>
      </c>
      <c r="C14187" s="217" t="s">
        <v>11696</v>
      </c>
      <c r="D14187" s="217" t="s">
        <v>18</v>
      </c>
      <c r="E14187" s="217" t="s">
        <v>86</v>
      </c>
      <c r="F14187" s="217" t="s">
        <v>5</v>
      </c>
      <c r="G14187" s="217" t="s">
        <v>5</v>
      </c>
      <c r="H14187" s="217" t="s">
        <v>176</v>
      </c>
      <c r="I14187" s="217">
        <v>2</v>
      </c>
      <c r="J14187" s="217">
        <v>2</v>
      </c>
      <c r="K14187" s="217">
        <v>0</v>
      </c>
      <c r="L14187" s="217">
        <v>55</v>
      </c>
      <c r="M14187" s="217">
        <v>2035.17148226923</v>
      </c>
      <c r="N14187" s="217">
        <v>0.98271817260822902</v>
      </c>
      <c r="O14187" s="217">
        <v>0.98271817260822902</v>
      </c>
      <c r="P14187" s="217">
        <v>0</v>
      </c>
      <c r="Q14187" s="217">
        <v>0.98271817260822902</v>
      </c>
      <c r="R14187" s="217">
        <v>0.98271817260822902</v>
      </c>
      <c r="S14187" s="217">
        <v>0</v>
      </c>
      <c r="T14187" s="217">
        <v>0.98271817260822902</v>
      </c>
      <c r="U14187" s="217">
        <v>0.98271817260822902</v>
      </c>
      <c r="V14187" s="217">
        <v>0</v>
      </c>
      <c r="W14187" s="217">
        <v>0.98271817260822902</v>
      </c>
      <c r="X14187" s="217">
        <v>0.98271817260822902</v>
      </c>
      <c r="Y14187" s="217">
        <v>0</v>
      </c>
    </row>
    <row r="14188" spans="2:25">
      <c r="B14188" s="217" t="s">
        <v>14358</v>
      </c>
      <c r="C14188" s="217" t="s">
        <v>11696</v>
      </c>
      <c r="D14188" s="217" t="s">
        <v>18</v>
      </c>
      <c r="E14188" s="217" t="s">
        <v>86</v>
      </c>
      <c r="F14188" s="217" t="s">
        <v>5</v>
      </c>
      <c r="G14188" s="217" t="s">
        <v>5</v>
      </c>
      <c r="H14188" s="217" t="s">
        <v>178</v>
      </c>
      <c r="I14188" s="217">
        <v>0</v>
      </c>
      <c r="J14188" s="217">
        <v>0</v>
      </c>
      <c r="K14188" s="217">
        <v>0</v>
      </c>
      <c r="L14188" s="217">
        <v>1</v>
      </c>
      <c r="M14188" s="217">
        <v>1057.5001609784299</v>
      </c>
      <c r="N14188" s="217">
        <v>0</v>
      </c>
      <c r="O14188" s="217">
        <v>0</v>
      </c>
      <c r="P14188" s="217">
        <v>0</v>
      </c>
      <c r="Q14188" s="217">
        <v>0</v>
      </c>
      <c r="R14188" s="217">
        <v>0</v>
      </c>
      <c r="S14188" s="217">
        <v>0</v>
      </c>
      <c r="T14188" s="217">
        <v>0</v>
      </c>
      <c r="U14188" s="217">
        <v>0</v>
      </c>
      <c r="V14188" s="217">
        <v>0</v>
      </c>
      <c r="W14188" s="217">
        <v>0</v>
      </c>
      <c r="X14188" s="217">
        <v>0</v>
      </c>
      <c r="Y14188" s="217">
        <v>0</v>
      </c>
    </row>
    <row r="14189" spans="2:25">
      <c r="B14189" s="217" t="s">
        <v>14359</v>
      </c>
      <c r="C14189" s="217" t="s">
        <v>11696</v>
      </c>
      <c r="D14189" s="217" t="s">
        <v>18</v>
      </c>
      <c r="E14189" s="217" t="s">
        <v>86</v>
      </c>
      <c r="F14189" s="217" t="s">
        <v>5</v>
      </c>
      <c r="G14189" s="217" t="s">
        <v>5</v>
      </c>
      <c r="H14189" s="217" t="s">
        <v>5</v>
      </c>
      <c r="I14189" s="217">
        <v>22</v>
      </c>
      <c r="J14189" s="217">
        <v>22</v>
      </c>
      <c r="K14189" s="217">
        <v>0</v>
      </c>
      <c r="L14189" s="217">
        <v>236</v>
      </c>
      <c r="M14189" s="217">
        <v>10130</v>
      </c>
      <c r="N14189" s="217">
        <v>2.1717670286278401</v>
      </c>
      <c r="O14189" s="217">
        <v>2.1717670286278401</v>
      </c>
      <c r="P14189" s="217">
        <v>0</v>
      </c>
      <c r="Q14189" s="217">
        <v>2.1717670286278401</v>
      </c>
      <c r="R14189" s="217">
        <v>2.1717670286278401</v>
      </c>
      <c r="S14189" s="217">
        <v>0</v>
      </c>
      <c r="T14189" s="217">
        <v>2.1717670286278401</v>
      </c>
      <c r="U14189" s="217">
        <v>2.1717670286278401</v>
      </c>
      <c r="V14189" s="217">
        <v>0</v>
      </c>
      <c r="W14189" s="217">
        <v>2.1717670286278401</v>
      </c>
      <c r="X14189" s="217">
        <v>2.1717670286278401</v>
      </c>
      <c r="Y14189" s="217">
        <v>0</v>
      </c>
    </row>
    <row r="14190" spans="2:25">
      <c r="B14190" s="217" t="s">
        <v>14360</v>
      </c>
      <c r="C14190" s="217" t="s">
        <v>11696</v>
      </c>
      <c r="D14190" s="217" t="s">
        <v>18</v>
      </c>
      <c r="E14190" s="217" t="s">
        <v>103</v>
      </c>
      <c r="F14190" s="217" t="s">
        <v>12</v>
      </c>
      <c r="G14190" s="217" t="s">
        <v>10</v>
      </c>
      <c r="H14190" s="217" t="s">
        <v>170</v>
      </c>
      <c r="I14190" s="217">
        <v>5</v>
      </c>
      <c r="J14190" s="217">
        <v>5</v>
      </c>
      <c r="K14190" s="217">
        <v>0</v>
      </c>
      <c r="L14190" s="217">
        <v>3</v>
      </c>
      <c r="M14190" s="217">
        <v>326.97714352399902</v>
      </c>
      <c r="N14190" s="217">
        <v>15.2915887211946</v>
      </c>
      <c r="O14190" s="217">
        <v>15.2915887211946</v>
      </c>
      <c r="P14190" s="217">
        <v>0</v>
      </c>
      <c r="Q14190" s="217">
        <v>15.063301817745799</v>
      </c>
      <c r="R14190" s="217">
        <v>15.063301817745799</v>
      </c>
      <c r="S14190" s="217">
        <v>0</v>
      </c>
      <c r="T14190" s="217">
        <v>15.663488619218199</v>
      </c>
      <c r="U14190" s="217">
        <v>15.663488619218199</v>
      </c>
      <c r="V14190" s="217">
        <v>0</v>
      </c>
      <c r="W14190" s="217">
        <v>15.4978898670695</v>
      </c>
      <c r="X14190" s="217">
        <v>15.4978898670695</v>
      </c>
      <c r="Y14190" s="217">
        <v>0</v>
      </c>
    </row>
    <row r="14191" spans="2:25">
      <c r="B14191" s="217" t="s">
        <v>14361</v>
      </c>
      <c r="C14191" s="217" t="s">
        <v>11696</v>
      </c>
      <c r="D14191" s="217" t="s">
        <v>18</v>
      </c>
      <c r="E14191" s="217" t="s">
        <v>103</v>
      </c>
      <c r="F14191" s="217" t="s">
        <v>12</v>
      </c>
      <c r="G14191" s="217" t="s">
        <v>10</v>
      </c>
      <c r="H14191" s="217" t="s">
        <v>172</v>
      </c>
      <c r="I14191" s="217">
        <v>9</v>
      </c>
      <c r="J14191" s="217">
        <v>9</v>
      </c>
      <c r="K14191" s="217">
        <v>0</v>
      </c>
      <c r="L14191" s="217">
        <v>12</v>
      </c>
      <c r="M14191" s="217">
        <v>497.07783872097099</v>
      </c>
      <c r="N14191" s="217">
        <v>18.105816230226399</v>
      </c>
      <c r="O14191" s="217">
        <v>18.105816230226399</v>
      </c>
      <c r="P14191" s="217">
        <v>0</v>
      </c>
      <c r="Q14191" s="217">
        <v>18.174625831532499</v>
      </c>
      <c r="R14191" s="217">
        <v>18.174625831532499</v>
      </c>
      <c r="S14191" s="217">
        <v>0</v>
      </c>
      <c r="T14191" s="217">
        <v>18.4850880414483</v>
      </c>
      <c r="U14191" s="217">
        <v>18.4850880414483</v>
      </c>
      <c r="V14191" s="217">
        <v>0</v>
      </c>
      <c r="W14191" s="217">
        <v>18.454431314800999</v>
      </c>
      <c r="X14191" s="217">
        <v>18.454431314800999</v>
      </c>
      <c r="Y14191" s="217">
        <v>0</v>
      </c>
    </row>
    <row r="14192" spans="2:25">
      <c r="B14192" s="217" t="s">
        <v>14362</v>
      </c>
      <c r="C14192" s="217" t="s">
        <v>11696</v>
      </c>
      <c r="D14192" s="217" t="s">
        <v>18</v>
      </c>
      <c r="E14192" s="217" t="s">
        <v>103</v>
      </c>
      <c r="F14192" s="217" t="s">
        <v>12</v>
      </c>
      <c r="G14192" s="217" t="s">
        <v>10</v>
      </c>
      <c r="H14192" s="217" t="s">
        <v>174</v>
      </c>
      <c r="I14192" s="217">
        <v>7</v>
      </c>
      <c r="J14192" s="217">
        <v>7</v>
      </c>
      <c r="K14192" s="217">
        <v>0</v>
      </c>
      <c r="L14192" s="217">
        <v>13</v>
      </c>
      <c r="M14192" s="217">
        <v>579.82078255505701</v>
      </c>
      <c r="N14192" s="217">
        <v>12.072695927099399</v>
      </c>
      <c r="O14192" s="217">
        <v>12.072695927099399</v>
      </c>
      <c r="P14192" s="217">
        <v>0</v>
      </c>
      <c r="Q14192" s="217">
        <v>13.474767279215399</v>
      </c>
      <c r="R14192" s="217">
        <v>13.474767279215399</v>
      </c>
      <c r="S14192" s="217">
        <v>0</v>
      </c>
      <c r="T14192" s="217">
        <v>12.6567616325183</v>
      </c>
      <c r="U14192" s="217">
        <v>12.6567616325183</v>
      </c>
      <c r="V14192" s="217">
        <v>0</v>
      </c>
      <c r="W14192" s="217">
        <v>13.1449025037045</v>
      </c>
      <c r="X14192" s="217">
        <v>13.1449025037045</v>
      </c>
      <c r="Y14192" s="217">
        <v>0</v>
      </c>
    </row>
    <row r="14193" spans="2:25">
      <c r="B14193" s="217" t="s">
        <v>14363</v>
      </c>
      <c r="C14193" s="217" t="s">
        <v>11696</v>
      </c>
      <c r="D14193" s="217" t="s">
        <v>18</v>
      </c>
      <c r="E14193" s="217" t="s">
        <v>103</v>
      </c>
      <c r="F14193" s="217" t="s">
        <v>12</v>
      </c>
      <c r="G14193" s="217" t="s">
        <v>10</v>
      </c>
      <c r="H14193" s="217" t="s">
        <v>176</v>
      </c>
      <c r="I14193" s="217">
        <v>17</v>
      </c>
      <c r="J14193" s="217">
        <v>16</v>
      </c>
      <c r="K14193" s="217">
        <v>1</v>
      </c>
      <c r="L14193" s="217">
        <v>21</v>
      </c>
      <c r="M14193" s="217">
        <v>728.35320007335395</v>
      </c>
      <c r="N14193" s="217">
        <v>23.3403244446347</v>
      </c>
      <c r="O14193" s="217">
        <v>21.967364183185602</v>
      </c>
      <c r="P14193" s="217">
        <v>1.3729602614491001</v>
      </c>
      <c r="Q14193" s="217">
        <v>22.5502817746756</v>
      </c>
      <c r="R14193" s="217">
        <v>20.984420189965</v>
      </c>
      <c r="S14193" s="217">
        <v>1.56586158471051</v>
      </c>
      <c r="T14193" s="217">
        <v>22.917163075254098</v>
      </c>
      <c r="U14193" s="217">
        <v>21.594157285769999</v>
      </c>
      <c r="V14193" s="217">
        <v>1.3230057894840801</v>
      </c>
      <c r="W14193" s="217">
        <v>22.991296058926199</v>
      </c>
      <c r="X14193" s="217">
        <v>21.538222302733299</v>
      </c>
      <c r="Y14193" s="217">
        <v>1.4530737561928699</v>
      </c>
    </row>
    <row r="14194" spans="2:25">
      <c r="B14194" s="217" t="s">
        <v>14364</v>
      </c>
      <c r="C14194" s="217" t="s">
        <v>11696</v>
      </c>
      <c r="D14194" s="217" t="s">
        <v>18</v>
      </c>
      <c r="E14194" s="217" t="s">
        <v>103</v>
      </c>
      <c r="F14194" s="217" t="s">
        <v>12</v>
      </c>
      <c r="G14194" s="217" t="s">
        <v>10</v>
      </c>
      <c r="H14194" s="217" t="s">
        <v>178</v>
      </c>
      <c r="I14194" s="217">
        <v>0</v>
      </c>
      <c r="J14194" s="217">
        <v>0</v>
      </c>
      <c r="K14194" s="217">
        <v>0</v>
      </c>
      <c r="L14194" s="217">
        <v>0</v>
      </c>
      <c r="M14194" s="217">
        <v>487.77103512661898</v>
      </c>
      <c r="N14194" s="217">
        <v>0</v>
      </c>
      <c r="O14194" s="217">
        <v>0</v>
      </c>
      <c r="P14194" s="217">
        <v>0</v>
      </c>
      <c r="Q14194" s="217">
        <v>0</v>
      </c>
      <c r="R14194" s="217">
        <v>0</v>
      </c>
      <c r="S14194" s="217">
        <v>0</v>
      </c>
      <c r="T14194" s="217">
        <v>0</v>
      </c>
      <c r="U14194" s="217">
        <v>0</v>
      </c>
      <c r="V14194" s="217">
        <v>0</v>
      </c>
      <c r="W14194" s="217">
        <v>0</v>
      </c>
      <c r="X14194" s="217">
        <v>0</v>
      </c>
      <c r="Y14194" s="217">
        <v>0</v>
      </c>
    </row>
    <row r="14195" spans="2:25">
      <c r="B14195" s="217" t="s">
        <v>14365</v>
      </c>
      <c r="C14195" s="217" t="s">
        <v>11696</v>
      </c>
      <c r="D14195" s="217" t="s">
        <v>18</v>
      </c>
      <c r="E14195" s="217" t="s">
        <v>103</v>
      </c>
      <c r="F14195" s="217" t="s">
        <v>12</v>
      </c>
      <c r="G14195" s="217" t="s">
        <v>10</v>
      </c>
      <c r="H14195" s="217" t="s">
        <v>5</v>
      </c>
      <c r="I14195" s="217">
        <v>38</v>
      </c>
      <c r="J14195" s="217">
        <v>37</v>
      </c>
      <c r="K14195" s="217">
        <v>1</v>
      </c>
      <c r="L14195" s="217">
        <v>49</v>
      </c>
      <c r="M14195" s="217">
        <v>2620</v>
      </c>
      <c r="N14195" s="217">
        <v>14.503816793893099</v>
      </c>
      <c r="O14195" s="217">
        <v>14.122137404580201</v>
      </c>
      <c r="P14195" s="217">
        <v>0.38167938931297701</v>
      </c>
      <c r="Q14195" s="217">
        <v>14.468775844429899</v>
      </c>
      <c r="R14195" s="217">
        <v>14.001764494604</v>
      </c>
      <c r="S14195" s="217">
        <v>0.467011349825942</v>
      </c>
      <c r="T14195" s="217">
        <v>14.569747373542</v>
      </c>
      <c r="U14195" s="217">
        <v>14.175166699485301</v>
      </c>
      <c r="V14195" s="217">
        <v>0.39458067405665698</v>
      </c>
      <c r="W14195" s="217">
        <v>14.6460142803252</v>
      </c>
      <c r="X14195" s="217">
        <v>14.212641405671199</v>
      </c>
      <c r="Y14195" s="217">
        <v>0.43337287465401397</v>
      </c>
    </row>
    <row r="14196" spans="2:25">
      <c r="B14196" s="217" t="s">
        <v>14366</v>
      </c>
      <c r="C14196" s="217" t="s">
        <v>11696</v>
      </c>
      <c r="D14196" s="217" t="s">
        <v>18</v>
      </c>
      <c r="E14196" s="217" t="s">
        <v>103</v>
      </c>
      <c r="F14196" s="217" t="s">
        <v>9</v>
      </c>
      <c r="G14196" s="217" t="s">
        <v>10</v>
      </c>
      <c r="H14196" s="217" t="s">
        <v>170</v>
      </c>
      <c r="I14196" s="217">
        <v>2</v>
      </c>
      <c r="J14196" s="217">
        <v>2</v>
      </c>
      <c r="K14196" s="217">
        <v>0</v>
      </c>
      <c r="L14196" s="217">
        <v>11</v>
      </c>
      <c r="M14196" s="217">
        <v>371.93361383824202</v>
      </c>
      <c r="N14196" s="217">
        <v>5.3773037057893402</v>
      </c>
      <c r="O14196" s="217">
        <v>5.3773037057893402</v>
      </c>
      <c r="P14196" s="217">
        <v>0</v>
      </c>
      <c r="Q14196" s="217">
        <v>4.5395584576687398</v>
      </c>
      <c r="R14196" s="217">
        <v>4.5395584576687398</v>
      </c>
      <c r="S14196" s="217">
        <v>0</v>
      </c>
      <c r="T14196" s="217">
        <v>4.6374052924271298</v>
      </c>
      <c r="U14196" s="217">
        <v>4.6374052924271298</v>
      </c>
      <c r="V14196" s="217">
        <v>0</v>
      </c>
      <c r="W14196" s="217">
        <v>4.65159703000747</v>
      </c>
      <c r="X14196" s="217">
        <v>4.65159703000747</v>
      </c>
      <c r="Y14196" s="217">
        <v>0</v>
      </c>
    </row>
    <row r="14197" spans="2:25">
      <c r="B14197" s="217" t="s">
        <v>14367</v>
      </c>
      <c r="C14197" s="217" t="s">
        <v>11696</v>
      </c>
      <c r="D14197" s="217" t="s">
        <v>18</v>
      </c>
      <c r="E14197" s="217" t="s">
        <v>103</v>
      </c>
      <c r="F14197" s="217" t="s">
        <v>9</v>
      </c>
      <c r="G14197" s="217" t="s">
        <v>10</v>
      </c>
      <c r="H14197" s="217" t="s">
        <v>172</v>
      </c>
      <c r="I14197" s="217">
        <v>0</v>
      </c>
      <c r="J14197" s="217">
        <v>0</v>
      </c>
      <c r="K14197" s="217">
        <v>0</v>
      </c>
      <c r="L14197" s="217">
        <v>15</v>
      </c>
      <c r="M14197" s="217">
        <v>487.47171575502603</v>
      </c>
      <c r="N14197" s="217">
        <v>0</v>
      </c>
      <c r="O14197" s="217">
        <v>0</v>
      </c>
      <c r="P14197" s="217">
        <v>0</v>
      </c>
      <c r="Q14197" s="217">
        <v>0</v>
      </c>
      <c r="R14197" s="217">
        <v>0</v>
      </c>
      <c r="S14197" s="217">
        <v>0</v>
      </c>
      <c r="T14197" s="217">
        <v>0</v>
      </c>
      <c r="U14197" s="217">
        <v>0</v>
      </c>
      <c r="V14197" s="217">
        <v>0</v>
      </c>
      <c r="W14197" s="217">
        <v>0</v>
      </c>
      <c r="X14197" s="217">
        <v>0</v>
      </c>
      <c r="Y14197" s="217">
        <v>0</v>
      </c>
    </row>
    <row r="14198" spans="2:25">
      <c r="B14198" s="217" t="s">
        <v>14368</v>
      </c>
      <c r="C14198" s="217" t="s">
        <v>11696</v>
      </c>
      <c r="D14198" s="217" t="s">
        <v>18</v>
      </c>
      <c r="E14198" s="217" t="s">
        <v>103</v>
      </c>
      <c r="F14198" s="217" t="s">
        <v>9</v>
      </c>
      <c r="G14198" s="217" t="s">
        <v>10</v>
      </c>
      <c r="H14198" s="217" t="s">
        <v>174</v>
      </c>
      <c r="I14198" s="217">
        <v>0</v>
      </c>
      <c r="J14198" s="217">
        <v>0</v>
      </c>
      <c r="K14198" s="217">
        <v>0</v>
      </c>
      <c r="L14198" s="217">
        <v>20</v>
      </c>
      <c r="M14198" s="217">
        <v>673.48854604955602</v>
      </c>
      <c r="N14198" s="217">
        <v>0</v>
      </c>
      <c r="O14198" s="217">
        <v>0</v>
      </c>
      <c r="P14198" s="217">
        <v>0</v>
      </c>
      <c r="Q14198" s="217">
        <v>0</v>
      </c>
      <c r="R14198" s="217">
        <v>0</v>
      </c>
      <c r="S14198" s="217">
        <v>0</v>
      </c>
      <c r="T14198" s="217">
        <v>0</v>
      </c>
      <c r="U14198" s="217">
        <v>0</v>
      </c>
      <c r="V14198" s="217">
        <v>0</v>
      </c>
      <c r="W14198" s="217">
        <v>0</v>
      </c>
      <c r="X14198" s="217">
        <v>0</v>
      </c>
      <c r="Y14198" s="217">
        <v>0</v>
      </c>
    </row>
    <row r="14199" spans="2:25">
      <c r="B14199" s="217" t="s">
        <v>14369</v>
      </c>
      <c r="C14199" s="217" t="s">
        <v>11696</v>
      </c>
      <c r="D14199" s="217" t="s">
        <v>18</v>
      </c>
      <c r="E14199" s="217" t="s">
        <v>103</v>
      </c>
      <c r="F14199" s="217" t="s">
        <v>9</v>
      </c>
      <c r="G14199" s="217" t="s">
        <v>10</v>
      </c>
      <c r="H14199" s="217" t="s">
        <v>176</v>
      </c>
      <c r="I14199" s="217">
        <v>3</v>
      </c>
      <c r="J14199" s="217">
        <v>3</v>
      </c>
      <c r="K14199" s="217">
        <v>0</v>
      </c>
      <c r="L14199" s="217">
        <v>39</v>
      </c>
      <c r="M14199" s="217">
        <v>766.14212248714398</v>
      </c>
      <c r="N14199" s="217">
        <v>3.9157225688897501</v>
      </c>
      <c r="O14199" s="217">
        <v>3.9157225688897501</v>
      </c>
      <c r="P14199" s="217">
        <v>0</v>
      </c>
      <c r="Q14199" s="217">
        <v>4.5314695037798396</v>
      </c>
      <c r="R14199" s="217">
        <v>4.5314695037798396</v>
      </c>
      <c r="S14199" s="217">
        <v>0</v>
      </c>
      <c r="T14199" s="217">
        <v>3.8286656029559998</v>
      </c>
      <c r="U14199" s="217">
        <v>3.8286656029559998</v>
      </c>
      <c r="V14199" s="217">
        <v>0</v>
      </c>
      <c r="W14199" s="217">
        <v>4.2050711743772196</v>
      </c>
      <c r="X14199" s="217">
        <v>4.2050711743772196</v>
      </c>
      <c r="Y14199" s="217">
        <v>0</v>
      </c>
    </row>
    <row r="14200" spans="2:25">
      <c r="B14200" s="217" t="s">
        <v>14370</v>
      </c>
      <c r="C14200" s="217" t="s">
        <v>11696</v>
      </c>
      <c r="D14200" s="217" t="s">
        <v>18</v>
      </c>
      <c r="E14200" s="217" t="s">
        <v>103</v>
      </c>
      <c r="F14200" s="217" t="s">
        <v>9</v>
      </c>
      <c r="G14200" s="217" t="s">
        <v>10</v>
      </c>
      <c r="H14200" s="217" t="s">
        <v>178</v>
      </c>
      <c r="I14200" s="217">
        <v>0</v>
      </c>
      <c r="J14200" s="217">
        <v>0</v>
      </c>
      <c r="K14200" s="217">
        <v>0</v>
      </c>
      <c r="L14200" s="217">
        <v>1</v>
      </c>
      <c r="M14200" s="217">
        <v>510.96400187003297</v>
      </c>
      <c r="N14200" s="217">
        <v>0</v>
      </c>
      <c r="O14200" s="217">
        <v>0</v>
      </c>
      <c r="P14200" s="217">
        <v>0</v>
      </c>
      <c r="Q14200" s="217">
        <v>0</v>
      </c>
      <c r="R14200" s="217">
        <v>0</v>
      </c>
      <c r="S14200" s="217">
        <v>0</v>
      </c>
      <c r="T14200" s="217">
        <v>0</v>
      </c>
      <c r="U14200" s="217">
        <v>0</v>
      </c>
      <c r="V14200" s="217">
        <v>0</v>
      </c>
      <c r="W14200" s="217">
        <v>0</v>
      </c>
      <c r="X14200" s="217">
        <v>0</v>
      </c>
      <c r="Y14200" s="217">
        <v>0</v>
      </c>
    </row>
    <row r="14201" spans="2:25">
      <c r="B14201" s="217" t="s">
        <v>14371</v>
      </c>
      <c r="C14201" s="217" t="s">
        <v>11696</v>
      </c>
      <c r="D14201" s="217" t="s">
        <v>18</v>
      </c>
      <c r="E14201" s="217" t="s">
        <v>103</v>
      </c>
      <c r="F14201" s="217" t="s">
        <v>9</v>
      </c>
      <c r="G14201" s="217" t="s">
        <v>10</v>
      </c>
      <c r="H14201" s="217" t="s">
        <v>5</v>
      </c>
      <c r="I14201" s="217">
        <v>5</v>
      </c>
      <c r="J14201" s="217">
        <v>5</v>
      </c>
      <c r="K14201" s="217">
        <v>0</v>
      </c>
      <c r="L14201" s="217">
        <v>86</v>
      </c>
      <c r="M14201" s="217">
        <v>2810</v>
      </c>
      <c r="N14201" s="217">
        <v>1.77935943060498</v>
      </c>
      <c r="O14201" s="217">
        <v>1.77935943060498</v>
      </c>
      <c r="P14201" s="217">
        <v>0</v>
      </c>
      <c r="Q14201" s="217">
        <v>1.9944031900357699</v>
      </c>
      <c r="R14201" s="217">
        <v>1.9944031900357699</v>
      </c>
      <c r="S14201" s="217">
        <v>0</v>
      </c>
      <c r="T14201" s="217">
        <v>1.80536893964842</v>
      </c>
      <c r="U14201" s="217">
        <v>1.80536893964842</v>
      </c>
      <c r="V14201" s="217">
        <v>0</v>
      </c>
      <c r="W14201" s="217">
        <v>1.9166007644655301</v>
      </c>
      <c r="X14201" s="217">
        <v>1.9166007644655301</v>
      </c>
      <c r="Y14201" s="217">
        <v>0</v>
      </c>
    </row>
    <row r="14202" spans="2:25">
      <c r="B14202" s="217" t="s">
        <v>14372</v>
      </c>
      <c r="C14202" s="217" t="s">
        <v>11696</v>
      </c>
      <c r="D14202" s="217" t="s">
        <v>18</v>
      </c>
      <c r="E14202" s="217" t="s">
        <v>103</v>
      </c>
      <c r="F14202" s="217" t="s">
        <v>5</v>
      </c>
      <c r="G14202" s="217" t="s">
        <v>10</v>
      </c>
      <c r="H14202" s="217" t="s">
        <v>170</v>
      </c>
      <c r="I14202" s="217">
        <v>7</v>
      </c>
      <c r="J14202" s="217">
        <v>7</v>
      </c>
      <c r="K14202" s="217">
        <v>0</v>
      </c>
      <c r="L14202" s="217">
        <v>14</v>
      </c>
      <c r="M14202" s="217">
        <v>698.91075736224104</v>
      </c>
      <c r="N14202" s="217">
        <v>10.0155848601025</v>
      </c>
      <c r="O14202" s="217">
        <v>10.0155848601025</v>
      </c>
      <c r="P14202" s="217">
        <v>0</v>
      </c>
      <c r="Q14202" s="217">
        <v>9.0836109680204302</v>
      </c>
      <c r="R14202" s="217">
        <v>9.0836109680204302</v>
      </c>
      <c r="S14202" s="217">
        <v>0</v>
      </c>
      <c r="T14202" s="217">
        <v>9.4169523551101193</v>
      </c>
      <c r="U14202" s="217">
        <v>9.4169523551101193</v>
      </c>
      <c r="V14202" s="217">
        <v>0</v>
      </c>
      <c r="W14202" s="217">
        <v>9.3391617732120302</v>
      </c>
      <c r="X14202" s="217">
        <v>9.3391617732120302</v>
      </c>
      <c r="Y14202" s="217">
        <v>0</v>
      </c>
    </row>
    <row r="14203" spans="2:25">
      <c r="B14203" s="217" t="s">
        <v>14373</v>
      </c>
      <c r="C14203" s="217" t="s">
        <v>11696</v>
      </c>
      <c r="D14203" s="217" t="s">
        <v>18</v>
      </c>
      <c r="E14203" s="217" t="s">
        <v>103</v>
      </c>
      <c r="F14203" s="217" t="s">
        <v>5</v>
      </c>
      <c r="G14203" s="217" t="s">
        <v>10</v>
      </c>
      <c r="H14203" s="217" t="s">
        <v>172</v>
      </c>
      <c r="I14203" s="217">
        <v>9</v>
      </c>
      <c r="J14203" s="217">
        <v>9</v>
      </c>
      <c r="K14203" s="217">
        <v>0</v>
      </c>
      <c r="L14203" s="217">
        <v>27</v>
      </c>
      <c r="M14203" s="217">
        <v>984.54955447599696</v>
      </c>
      <c r="N14203" s="217">
        <v>9.1412361714896502</v>
      </c>
      <c r="O14203" s="217">
        <v>9.1412361714896502</v>
      </c>
      <c r="P14203" s="217">
        <v>0</v>
      </c>
      <c r="Q14203" s="217">
        <v>8.9814952051464694</v>
      </c>
      <c r="R14203" s="217">
        <v>8.9814952051464694</v>
      </c>
      <c r="S14203" s="217">
        <v>0</v>
      </c>
      <c r="T14203" s="217">
        <v>9.1382696069762002</v>
      </c>
      <c r="U14203" s="217">
        <v>9.1382696069762002</v>
      </c>
      <c r="V14203" s="217">
        <v>0</v>
      </c>
      <c r="W14203" s="217">
        <v>9.1184863683029107</v>
      </c>
      <c r="X14203" s="217">
        <v>9.1184863683029107</v>
      </c>
      <c r="Y14203" s="217">
        <v>0</v>
      </c>
    </row>
    <row r="14204" spans="2:25">
      <c r="B14204" s="217" t="s">
        <v>14374</v>
      </c>
      <c r="C14204" s="217" t="s">
        <v>11696</v>
      </c>
      <c r="D14204" s="217" t="s">
        <v>18</v>
      </c>
      <c r="E14204" s="217" t="s">
        <v>103</v>
      </c>
      <c r="F14204" s="217" t="s">
        <v>5</v>
      </c>
      <c r="G14204" s="217" t="s">
        <v>10</v>
      </c>
      <c r="H14204" s="217" t="s">
        <v>174</v>
      </c>
      <c r="I14204" s="217">
        <v>7</v>
      </c>
      <c r="J14204" s="217">
        <v>7</v>
      </c>
      <c r="K14204" s="217">
        <v>0</v>
      </c>
      <c r="L14204" s="217">
        <v>33</v>
      </c>
      <c r="M14204" s="217">
        <v>1253.3093286046101</v>
      </c>
      <c r="N14204" s="217">
        <v>5.5852133549452896</v>
      </c>
      <c r="O14204" s="217">
        <v>5.5852133549452896</v>
      </c>
      <c r="P14204" s="217">
        <v>0</v>
      </c>
      <c r="Q14204" s="217">
        <v>6.0195178255453801</v>
      </c>
      <c r="R14204" s="217">
        <v>6.0195178255453801</v>
      </c>
      <c r="S14204" s="217">
        <v>0</v>
      </c>
      <c r="T14204" s="217">
        <v>5.6902454540798804</v>
      </c>
      <c r="U14204" s="217">
        <v>5.6902454540798804</v>
      </c>
      <c r="V14204" s="217">
        <v>0</v>
      </c>
      <c r="W14204" s="217">
        <v>5.8899549170084402</v>
      </c>
      <c r="X14204" s="217">
        <v>5.8899549170084402</v>
      </c>
      <c r="Y14204" s="217">
        <v>0</v>
      </c>
    </row>
    <row r="14205" spans="2:25">
      <c r="B14205" s="217" t="s">
        <v>14375</v>
      </c>
      <c r="C14205" s="217" t="s">
        <v>11696</v>
      </c>
      <c r="D14205" s="217" t="s">
        <v>18</v>
      </c>
      <c r="E14205" s="217" t="s">
        <v>103</v>
      </c>
      <c r="F14205" s="217" t="s">
        <v>5</v>
      </c>
      <c r="G14205" s="217" t="s">
        <v>10</v>
      </c>
      <c r="H14205" s="217" t="s">
        <v>176</v>
      </c>
      <c r="I14205" s="217">
        <v>20</v>
      </c>
      <c r="J14205" s="217">
        <v>19</v>
      </c>
      <c r="K14205" s="217">
        <v>1</v>
      </c>
      <c r="L14205" s="217">
        <v>60</v>
      </c>
      <c r="M14205" s="217">
        <v>1494.4953225605</v>
      </c>
      <c r="N14205" s="217">
        <v>13.3824440251404</v>
      </c>
      <c r="O14205" s="217">
        <v>12.713321823883399</v>
      </c>
      <c r="P14205" s="217">
        <v>0.66912220125702004</v>
      </c>
      <c r="Q14205" s="217">
        <v>13.469384530455599</v>
      </c>
      <c r="R14205" s="217">
        <v>12.7005458369163</v>
      </c>
      <c r="S14205" s="217">
        <v>0.768838693539317</v>
      </c>
      <c r="T14205" s="217">
        <v>13.2913425770759</v>
      </c>
      <c r="U14205" s="217">
        <v>12.6417461806485</v>
      </c>
      <c r="V14205" s="217">
        <v>0.64959639642730405</v>
      </c>
      <c r="W14205" s="217">
        <v>13.5214748063032</v>
      </c>
      <c r="X14205" s="217">
        <v>12.808014983777401</v>
      </c>
      <c r="Y14205" s="217">
        <v>0.71345982252584095</v>
      </c>
    </row>
    <row r="14206" spans="2:25">
      <c r="B14206" s="217" t="s">
        <v>14376</v>
      </c>
      <c r="C14206" s="217" t="s">
        <v>11696</v>
      </c>
      <c r="D14206" s="217" t="s">
        <v>18</v>
      </c>
      <c r="E14206" s="217" t="s">
        <v>103</v>
      </c>
      <c r="F14206" s="217" t="s">
        <v>5</v>
      </c>
      <c r="G14206" s="217" t="s">
        <v>10</v>
      </c>
      <c r="H14206" s="217" t="s">
        <v>178</v>
      </c>
      <c r="I14206" s="217">
        <v>0</v>
      </c>
      <c r="J14206" s="217">
        <v>0</v>
      </c>
      <c r="K14206" s="217">
        <v>0</v>
      </c>
      <c r="L14206" s="217">
        <v>1</v>
      </c>
      <c r="M14206" s="217">
        <v>998.73503699665196</v>
      </c>
      <c r="N14206" s="217">
        <v>0</v>
      </c>
      <c r="O14206" s="217">
        <v>0</v>
      </c>
      <c r="P14206" s="217">
        <v>0</v>
      </c>
      <c r="Q14206" s="217">
        <v>0</v>
      </c>
      <c r="R14206" s="217">
        <v>0</v>
      </c>
      <c r="S14206" s="217">
        <v>0</v>
      </c>
      <c r="T14206" s="217">
        <v>0</v>
      </c>
      <c r="U14206" s="217">
        <v>0</v>
      </c>
      <c r="V14206" s="217">
        <v>0</v>
      </c>
      <c r="W14206" s="217">
        <v>0</v>
      </c>
      <c r="X14206" s="217">
        <v>0</v>
      </c>
      <c r="Y14206" s="217">
        <v>0</v>
      </c>
    </row>
    <row r="14207" spans="2:25">
      <c r="B14207" s="217" t="s">
        <v>14377</v>
      </c>
      <c r="C14207" s="217" t="s">
        <v>11696</v>
      </c>
      <c r="D14207" s="217" t="s">
        <v>18</v>
      </c>
      <c r="E14207" s="217" t="s">
        <v>103</v>
      </c>
      <c r="F14207" s="217" t="s">
        <v>5</v>
      </c>
      <c r="G14207" s="217" t="s">
        <v>10</v>
      </c>
      <c r="H14207" s="217" t="s">
        <v>5</v>
      </c>
      <c r="I14207" s="217">
        <v>43</v>
      </c>
      <c r="J14207" s="217">
        <v>42</v>
      </c>
      <c r="K14207" s="217">
        <v>1</v>
      </c>
      <c r="L14207" s="217">
        <v>135</v>
      </c>
      <c r="M14207" s="217">
        <v>5430</v>
      </c>
      <c r="N14207" s="217">
        <v>7.9189686924493596</v>
      </c>
      <c r="O14207" s="217">
        <v>7.7348066298342504</v>
      </c>
      <c r="P14207" s="217">
        <v>0.18416206261510101</v>
      </c>
      <c r="Q14207" s="217">
        <v>7.9534978123076998</v>
      </c>
      <c r="R14207" s="217">
        <v>7.7275245785209501</v>
      </c>
      <c r="S14207" s="217">
        <v>0.225973233786746</v>
      </c>
      <c r="T14207" s="217">
        <v>7.9039246286380402</v>
      </c>
      <c r="U14207" s="217">
        <v>7.7129984960299796</v>
      </c>
      <c r="V14207" s="217">
        <v>0.19092613260805999</v>
      </c>
      <c r="W14207" s="217">
        <v>7.99738533903139</v>
      </c>
      <c r="X14207" s="217">
        <v>7.7876887867794498</v>
      </c>
      <c r="Y14207" s="217">
        <v>0.209696552251942</v>
      </c>
    </row>
    <row r="14208" spans="2:25">
      <c r="B14208" s="217" t="s">
        <v>14378</v>
      </c>
      <c r="C14208" s="217" t="s">
        <v>11696</v>
      </c>
      <c r="D14208" s="217" t="s">
        <v>18</v>
      </c>
      <c r="E14208" s="217" t="s">
        <v>103</v>
      </c>
      <c r="F14208" s="217" t="s">
        <v>12</v>
      </c>
      <c r="G14208" s="217" t="s">
        <v>49</v>
      </c>
      <c r="H14208" s="217" t="s">
        <v>170</v>
      </c>
      <c r="I14208" s="217">
        <v>25</v>
      </c>
      <c r="J14208" s="217">
        <v>25</v>
      </c>
      <c r="K14208" s="217">
        <v>0</v>
      </c>
      <c r="L14208" s="217">
        <v>42</v>
      </c>
      <c r="M14208" s="217">
        <v>2080.5703447808701</v>
      </c>
      <c r="N14208" s="217">
        <v>12.0159359488674</v>
      </c>
      <c r="O14208" s="217">
        <v>12.0159359488674</v>
      </c>
      <c r="P14208" s="217">
        <v>0</v>
      </c>
      <c r="Q14208" s="217">
        <v>12.4899765669643</v>
      </c>
      <c r="R14208" s="217">
        <v>12.4899765669643</v>
      </c>
      <c r="S14208" s="217">
        <v>0</v>
      </c>
      <c r="T14208" s="217">
        <v>12.137860835097801</v>
      </c>
      <c r="U14208" s="217">
        <v>12.137860835097801</v>
      </c>
      <c r="V14208" s="217">
        <v>0</v>
      </c>
      <c r="W14208" s="217">
        <v>12.4001882280358</v>
      </c>
      <c r="X14208" s="217">
        <v>12.4001882280358</v>
      </c>
      <c r="Y14208" s="217">
        <v>0</v>
      </c>
    </row>
    <row r="14209" spans="2:25">
      <c r="B14209" s="217" t="s">
        <v>14379</v>
      </c>
      <c r="C14209" s="217" t="s">
        <v>11696</v>
      </c>
      <c r="D14209" s="217" t="s">
        <v>18</v>
      </c>
      <c r="E14209" s="217" t="s">
        <v>103</v>
      </c>
      <c r="F14209" s="217" t="s">
        <v>12</v>
      </c>
      <c r="G14209" s="217" t="s">
        <v>49</v>
      </c>
      <c r="H14209" s="217" t="s">
        <v>172</v>
      </c>
      <c r="I14209" s="217">
        <v>28</v>
      </c>
      <c r="J14209" s="217">
        <v>28</v>
      </c>
      <c r="K14209" s="217">
        <v>0</v>
      </c>
      <c r="L14209" s="217">
        <v>31</v>
      </c>
      <c r="M14209" s="217">
        <v>2380.2993971414999</v>
      </c>
      <c r="N14209" s="217">
        <v>11.7632261024076</v>
      </c>
      <c r="O14209" s="217">
        <v>11.7632261024076</v>
      </c>
      <c r="P14209" s="217">
        <v>0</v>
      </c>
      <c r="Q14209" s="217">
        <v>12.2265068385036</v>
      </c>
      <c r="R14209" s="217">
        <v>12.2265068385036</v>
      </c>
      <c r="S14209" s="217">
        <v>0</v>
      </c>
      <c r="T14209" s="217">
        <v>11.883975356917199</v>
      </c>
      <c r="U14209" s="217">
        <v>11.883975356917199</v>
      </c>
      <c r="V14209" s="217">
        <v>0</v>
      </c>
      <c r="W14209" s="217">
        <v>12.1142466010931</v>
      </c>
      <c r="X14209" s="217">
        <v>12.1142466010931</v>
      </c>
      <c r="Y14209" s="217">
        <v>0</v>
      </c>
    </row>
    <row r="14210" spans="2:25">
      <c r="B14210" s="217" t="s">
        <v>14380</v>
      </c>
      <c r="C14210" s="217" t="s">
        <v>11696</v>
      </c>
      <c r="D14210" s="217" t="s">
        <v>18</v>
      </c>
      <c r="E14210" s="217" t="s">
        <v>103</v>
      </c>
      <c r="F14210" s="217" t="s">
        <v>12</v>
      </c>
      <c r="G14210" s="217" t="s">
        <v>49</v>
      </c>
      <c r="H14210" s="217" t="s">
        <v>174</v>
      </c>
      <c r="I14210" s="217">
        <v>41</v>
      </c>
      <c r="J14210" s="217">
        <v>41</v>
      </c>
      <c r="K14210" s="217">
        <v>0</v>
      </c>
      <c r="L14210" s="217">
        <v>67</v>
      </c>
      <c r="M14210" s="217">
        <v>2419.39860913545</v>
      </c>
      <c r="N14210" s="217">
        <v>16.946360076916399</v>
      </c>
      <c r="O14210" s="217">
        <v>16.946360076916399</v>
      </c>
      <c r="P14210" s="217">
        <v>0</v>
      </c>
      <c r="Q14210" s="217">
        <v>17.480874405239899</v>
      </c>
      <c r="R14210" s="217">
        <v>17.480874405239899</v>
      </c>
      <c r="S14210" s="217">
        <v>0</v>
      </c>
      <c r="T14210" s="217">
        <v>16.936254364757598</v>
      </c>
      <c r="U14210" s="217">
        <v>16.936254364757598</v>
      </c>
      <c r="V14210" s="217">
        <v>0</v>
      </c>
      <c r="W14210" s="217">
        <v>17.353058434927899</v>
      </c>
      <c r="X14210" s="217">
        <v>17.353058434927899</v>
      </c>
      <c r="Y14210" s="217">
        <v>0</v>
      </c>
    </row>
    <row r="14211" spans="2:25">
      <c r="B14211" s="217" t="s">
        <v>14381</v>
      </c>
      <c r="C14211" s="217" t="s">
        <v>11696</v>
      </c>
      <c r="D14211" s="217" t="s">
        <v>18</v>
      </c>
      <c r="E14211" s="217" t="s">
        <v>103</v>
      </c>
      <c r="F14211" s="217" t="s">
        <v>12</v>
      </c>
      <c r="G14211" s="217" t="s">
        <v>49</v>
      </c>
      <c r="H14211" s="217" t="s">
        <v>176</v>
      </c>
      <c r="I14211" s="217">
        <v>28</v>
      </c>
      <c r="J14211" s="217">
        <v>27</v>
      </c>
      <c r="K14211" s="217">
        <v>1</v>
      </c>
      <c r="L14211" s="217">
        <v>32</v>
      </c>
      <c r="M14211" s="217">
        <v>2064.5481948113502</v>
      </c>
      <c r="N14211" s="217">
        <v>13.5622893523968</v>
      </c>
      <c r="O14211" s="217">
        <v>13.077921875525499</v>
      </c>
      <c r="P14211" s="217">
        <v>0.48436747687131398</v>
      </c>
      <c r="Q14211" s="217">
        <v>13.3179885929472</v>
      </c>
      <c r="R14211" s="217">
        <v>12.8590565099254</v>
      </c>
      <c r="S14211" s="217">
        <v>0.458932083021863</v>
      </c>
      <c r="T14211" s="217">
        <v>13.0359785613915</v>
      </c>
      <c r="U14211" s="217">
        <v>12.5671545357696</v>
      </c>
      <c r="V14211" s="217">
        <v>0.46882402562189701</v>
      </c>
      <c r="W14211" s="217">
        <v>13.3351344315191</v>
      </c>
      <c r="X14211" s="217">
        <v>12.86487567524</v>
      </c>
      <c r="Y14211" s="217">
        <v>0.47025875627911501</v>
      </c>
    </row>
    <row r="14212" spans="2:25">
      <c r="B14212" s="217" t="s">
        <v>14382</v>
      </c>
      <c r="C14212" s="217" t="s">
        <v>11696</v>
      </c>
      <c r="D14212" s="217" t="s">
        <v>18</v>
      </c>
      <c r="E14212" s="217" t="s">
        <v>103</v>
      </c>
      <c r="F14212" s="217" t="s">
        <v>12</v>
      </c>
      <c r="G14212" s="217" t="s">
        <v>49</v>
      </c>
      <c r="H14212" s="217" t="s">
        <v>178</v>
      </c>
      <c r="I14212" s="217">
        <v>1</v>
      </c>
      <c r="J14212" s="217">
        <v>1</v>
      </c>
      <c r="K14212" s="217">
        <v>0</v>
      </c>
      <c r="L14212" s="217">
        <v>0</v>
      </c>
      <c r="M14212" s="217">
        <v>915.18345413082204</v>
      </c>
      <c r="N14212" s="217">
        <v>1.09267709712883</v>
      </c>
      <c r="O14212" s="217">
        <v>1.09267709712883</v>
      </c>
      <c r="P14212" s="217">
        <v>0</v>
      </c>
      <c r="Q14212" s="217">
        <v>1.0738275888220801</v>
      </c>
      <c r="R14212" s="217">
        <v>1.0738275888220801</v>
      </c>
      <c r="S14212" s="217">
        <v>0</v>
      </c>
      <c r="T14212" s="217">
        <v>0.90728333256990501</v>
      </c>
      <c r="U14212" s="217">
        <v>0.90728333256990501</v>
      </c>
      <c r="V14212" s="217">
        <v>0</v>
      </c>
      <c r="W14212" s="217">
        <v>0.99648059779287601</v>
      </c>
      <c r="X14212" s="217">
        <v>0.99648059779287601</v>
      </c>
      <c r="Y14212" s="217">
        <v>0</v>
      </c>
    </row>
    <row r="14213" spans="2:25">
      <c r="B14213" s="217" t="s">
        <v>14383</v>
      </c>
      <c r="C14213" s="217" t="s">
        <v>11696</v>
      </c>
      <c r="D14213" s="217" t="s">
        <v>18</v>
      </c>
      <c r="E14213" s="217" t="s">
        <v>103</v>
      </c>
      <c r="F14213" s="217" t="s">
        <v>12</v>
      </c>
      <c r="G14213" s="217" t="s">
        <v>49</v>
      </c>
      <c r="H14213" s="217" t="s">
        <v>5</v>
      </c>
      <c r="I14213" s="217">
        <v>123</v>
      </c>
      <c r="J14213" s="217">
        <v>122</v>
      </c>
      <c r="K14213" s="217">
        <v>1</v>
      </c>
      <c r="L14213" s="217">
        <v>172</v>
      </c>
      <c r="M14213" s="217">
        <v>9860</v>
      </c>
      <c r="N14213" s="217">
        <v>12.474645030426</v>
      </c>
      <c r="O14213" s="217">
        <v>12.3732251521298</v>
      </c>
      <c r="P14213" s="217">
        <v>0.101419878296146</v>
      </c>
      <c r="Q14213" s="217">
        <v>12.6626265841996</v>
      </c>
      <c r="R14213" s="217">
        <v>12.570035023589901</v>
      </c>
      <c r="S14213" s="217">
        <v>9.2591560609674106E-2</v>
      </c>
      <c r="T14213" s="217">
        <v>12.336045160926499</v>
      </c>
      <c r="U14213" s="217">
        <v>12.2414578575116</v>
      </c>
      <c r="V14213" s="217">
        <v>9.4587303414944202E-2</v>
      </c>
      <c r="W14213" s="217">
        <v>12.5990988291018</v>
      </c>
      <c r="X14213" s="217">
        <v>12.5042220624841</v>
      </c>
      <c r="Y14213" s="217">
        <v>9.4876766617716102E-2</v>
      </c>
    </row>
    <row r="14214" spans="2:25">
      <c r="B14214" s="217" t="s">
        <v>14384</v>
      </c>
      <c r="C14214" s="217" t="s">
        <v>11696</v>
      </c>
      <c r="D14214" s="217" t="s">
        <v>18</v>
      </c>
      <c r="E14214" s="217" t="s">
        <v>103</v>
      </c>
      <c r="F14214" s="217" t="s">
        <v>9</v>
      </c>
      <c r="G14214" s="217" t="s">
        <v>49</v>
      </c>
      <c r="H14214" s="217" t="s">
        <v>170</v>
      </c>
      <c r="I14214" s="217">
        <v>7</v>
      </c>
      <c r="J14214" s="217">
        <v>5</v>
      </c>
      <c r="K14214" s="217">
        <v>2</v>
      </c>
      <c r="L14214" s="217">
        <v>76</v>
      </c>
      <c r="M14214" s="217">
        <v>2420.9977574607601</v>
      </c>
      <c r="N14214" s="217">
        <v>2.8913698818713098</v>
      </c>
      <c r="O14214" s="217">
        <v>2.06526420133665</v>
      </c>
      <c r="P14214" s="217">
        <v>0.82610568053465905</v>
      </c>
      <c r="Q14214" s="217">
        <v>3.28343844115303</v>
      </c>
      <c r="R14214" s="217">
        <v>2.3056508344407201</v>
      </c>
      <c r="S14214" s="217">
        <v>0.97778760671230402</v>
      </c>
      <c r="T14214" s="217">
        <v>3.0632237615952902</v>
      </c>
      <c r="U14214" s="217">
        <v>2.1759270725228599</v>
      </c>
      <c r="V14214" s="217">
        <v>0.88729668907243497</v>
      </c>
      <c r="W14214" s="217">
        <v>3.1912041725370801</v>
      </c>
      <c r="X14214" s="217">
        <v>2.25036360404326</v>
      </c>
      <c r="Y14214" s="217">
        <v>0.94084056849381803</v>
      </c>
    </row>
    <row r="14215" spans="2:25">
      <c r="B14215" s="217" t="s">
        <v>14385</v>
      </c>
      <c r="C14215" s="217" t="s">
        <v>11696</v>
      </c>
      <c r="D14215" s="217" t="s">
        <v>18</v>
      </c>
      <c r="E14215" s="217" t="s">
        <v>103</v>
      </c>
      <c r="F14215" s="217" t="s">
        <v>9</v>
      </c>
      <c r="G14215" s="217" t="s">
        <v>49</v>
      </c>
      <c r="H14215" s="217" t="s">
        <v>172</v>
      </c>
      <c r="I14215" s="217">
        <v>3</v>
      </c>
      <c r="J14215" s="217">
        <v>3</v>
      </c>
      <c r="K14215" s="217">
        <v>0</v>
      </c>
      <c r="L14215" s="217">
        <v>71</v>
      </c>
      <c r="M14215" s="217">
        <v>2537.2728247744299</v>
      </c>
      <c r="N14215" s="217">
        <v>1.1823718642738801</v>
      </c>
      <c r="O14215" s="217">
        <v>1.1823718642738801</v>
      </c>
      <c r="P14215" s="217">
        <v>0</v>
      </c>
      <c r="Q14215" s="217">
        <v>1.21628905740252</v>
      </c>
      <c r="R14215" s="217">
        <v>1.21628905740252</v>
      </c>
      <c r="S14215" s="217">
        <v>0</v>
      </c>
      <c r="T14215" s="217">
        <v>1.19299479973036</v>
      </c>
      <c r="U14215" s="217">
        <v>1.19299479973036</v>
      </c>
      <c r="V14215" s="217">
        <v>0</v>
      </c>
      <c r="W14215" s="217">
        <v>1.2060926453374301</v>
      </c>
      <c r="X14215" s="217">
        <v>1.2060926453374301</v>
      </c>
      <c r="Y14215" s="217">
        <v>0</v>
      </c>
    </row>
    <row r="14216" spans="2:25">
      <c r="B14216" s="217" t="s">
        <v>14386</v>
      </c>
      <c r="C14216" s="217" t="s">
        <v>11696</v>
      </c>
      <c r="D14216" s="217" t="s">
        <v>18</v>
      </c>
      <c r="E14216" s="217" t="s">
        <v>103</v>
      </c>
      <c r="F14216" s="217" t="s">
        <v>9</v>
      </c>
      <c r="G14216" s="217" t="s">
        <v>49</v>
      </c>
      <c r="H14216" s="217" t="s">
        <v>174</v>
      </c>
      <c r="I14216" s="217">
        <v>5</v>
      </c>
      <c r="J14216" s="217">
        <v>5</v>
      </c>
      <c r="K14216" s="217">
        <v>0</v>
      </c>
      <c r="L14216" s="217">
        <v>140</v>
      </c>
      <c r="M14216" s="217">
        <v>2638.18950581635</v>
      </c>
      <c r="N14216" s="217">
        <v>1.89523913614872</v>
      </c>
      <c r="O14216" s="217">
        <v>1.89523913614872</v>
      </c>
      <c r="P14216" s="217">
        <v>0</v>
      </c>
      <c r="Q14216" s="217">
        <v>1.90364187354504</v>
      </c>
      <c r="R14216" s="217">
        <v>1.90364187354504</v>
      </c>
      <c r="S14216" s="217">
        <v>0</v>
      </c>
      <c r="T14216" s="217">
        <v>1.86137055196624</v>
      </c>
      <c r="U14216" s="217">
        <v>1.86137055196624</v>
      </c>
      <c r="V14216" s="217">
        <v>0</v>
      </c>
      <c r="W14216" s="217">
        <v>1.90501881057599</v>
      </c>
      <c r="X14216" s="217">
        <v>1.90501881057599</v>
      </c>
      <c r="Y14216" s="217">
        <v>0</v>
      </c>
    </row>
    <row r="14217" spans="2:25">
      <c r="B14217" s="217" t="s">
        <v>14387</v>
      </c>
      <c r="C14217" s="217" t="s">
        <v>11696</v>
      </c>
      <c r="D14217" s="217" t="s">
        <v>18</v>
      </c>
      <c r="E14217" s="217" t="s">
        <v>103</v>
      </c>
      <c r="F14217" s="217" t="s">
        <v>9</v>
      </c>
      <c r="G14217" s="217" t="s">
        <v>49</v>
      </c>
      <c r="H14217" s="217" t="s">
        <v>176</v>
      </c>
      <c r="I14217" s="217">
        <v>5</v>
      </c>
      <c r="J14217" s="217">
        <v>4</v>
      </c>
      <c r="K14217" s="217">
        <v>1</v>
      </c>
      <c r="L14217" s="217">
        <v>77</v>
      </c>
      <c r="M14217" s="217">
        <v>2233.1037643158802</v>
      </c>
      <c r="N14217" s="217">
        <v>2.2390361253686701</v>
      </c>
      <c r="O14217" s="217">
        <v>1.79122890029493</v>
      </c>
      <c r="P14217" s="217">
        <v>0.447807225073733</v>
      </c>
      <c r="Q14217" s="217">
        <v>2.1752037683565399</v>
      </c>
      <c r="R14217" s="217">
        <v>1.7606580882558001</v>
      </c>
      <c r="S14217" s="217">
        <v>0.41454568010073201</v>
      </c>
      <c r="T14217" s="217">
        <v>2.19430153451817</v>
      </c>
      <c r="U14217" s="217">
        <v>1.77082062799865</v>
      </c>
      <c r="V14217" s="217">
        <v>0.42348090651952502</v>
      </c>
      <c r="W14217" s="217">
        <v>2.1955814256637698</v>
      </c>
      <c r="X14217" s="217">
        <v>1.7708045509213599</v>
      </c>
      <c r="Y14217" s="217">
        <v>0.424776874742407</v>
      </c>
    </row>
    <row r="14218" spans="2:25">
      <c r="B14218" s="217" t="s">
        <v>14388</v>
      </c>
      <c r="C14218" s="217" t="s">
        <v>11696</v>
      </c>
      <c r="D14218" s="217" t="s">
        <v>18</v>
      </c>
      <c r="E14218" s="217" t="s">
        <v>103</v>
      </c>
      <c r="F14218" s="217" t="s">
        <v>9</v>
      </c>
      <c r="G14218" s="217" t="s">
        <v>49</v>
      </c>
      <c r="H14218" s="217" t="s">
        <v>178</v>
      </c>
      <c r="I14218" s="217">
        <v>0</v>
      </c>
      <c r="J14218" s="217">
        <v>0</v>
      </c>
      <c r="K14218" s="217">
        <v>0</v>
      </c>
      <c r="L14218" s="217">
        <v>3</v>
      </c>
      <c r="M14218" s="217">
        <v>1040.4361476325801</v>
      </c>
      <c r="N14218" s="217">
        <v>0</v>
      </c>
      <c r="O14218" s="217">
        <v>0</v>
      </c>
      <c r="P14218" s="217">
        <v>0</v>
      </c>
      <c r="Q14218" s="217">
        <v>0</v>
      </c>
      <c r="R14218" s="217">
        <v>0</v>
      </c>
      <c r="S14218" s="217">
        <v>0</v>
      </c>
      <c r="T14218" s="217">
        <v>0</v>
      </c>
      <c r="U14218" s="217">
        <v>0</v>
      </c>
      <c r="V14218" s="217">
        <v>0</v>
      </c>
      <c r="W14218" s="217">
        <v>0</v>
      </c>
      <c r="X14218" s="217">
        <v>0</v>
      </c>
      <c r="Y14218" s="217">
        <v>0</v>
      </c>
    </row>
    <row r="14219" spans="2:25">
      <c r="B14219" s="217" t="s">
        <v>14389</v>
      </c>
      <c r="C14219" s="217" t="s">
        <v>11696</v>
      </c>
      <c r="D14219" s="217" t="s">
        <v>18</v>
      </c>
      <c r="E14219" s="217" t="s">
        <v>103</v>
      </c>
      <c r="F14219" s="217" t="s">
        <v>9</v>
      </c>
      <c r="G14219" s="217" t="s">
        <v>49</v>
      </c>
      <c r="H14219" s="217" t="s">
        <v>5</v>
      </c>
      <c r="I14219" s="217">
        <v>20</v>
      </c>
      <c r="J14219" s="217">
        <v>17</v>
      </c>
      <c r="K14219" s="217">
        <v>3</v>
      </c>
      <c r="L14219" s="217">
        <v>368</v>
      </c>
      <c r="M14219" s="217">
        <v>10870</v>
      </c>
      <c r="N14219" s="217">
        <v>1.83992640294388</v>
      </c>
      <c r="O14219" s="217">
        <v>1.5639374425023</v>
      </c>
      <c r="P14219" s="217">
        <v>0.275988960441582</v>
      </c>
      <c r="Q14219" s="217">
        <v>1.85828804714447</v>
      </c>
      <c r="R14219" s="217">
        <v>1.5757188682801899</v>
      </c>
      <c r="S14219" s="217">
        <v>0.28256917886427402</v>
      </c>
      <c r="T14219" s="217">
        <v>1.8082743326458499</v>
      </c>
      <c r="U14219" s="217">
        <v>1.53976851536009</v>
      </c>
      <c r="V14219" s="217">
        <v>0.26850581728576001</v>
      </c>
      <c r="W14219" s="217">
        <v>1.84498480944262</v>
      </c>
      <c r="X14219" s="217">
        <v>1.5664753665240501</v>
      </c>
      <c r="Y14219" s="217">
        <v>0.27850944291857399</v>
      </c>
    </row>
    <row r="14220" spans="2:25">
      <c r="B14220" s="217" t="s">
        <v>14390</v>
      </c>
      <c r="C14220" s="217" t="s">
        <v>11696</v>
      </c>
      <c r="D14220" s="217" t="s">
        <v>18</v>
      </c>
      <c r="E14220" s="217" t="s">
        <v>103</v>
      </c>
      <c r="F14220" s="217" t="s">
        <v>5</v>
      </c>
      <c r="G14220" s="217" t="s">
        <v>49</v>
      </c>
      <c r="H14220" s="217" t="s">
        <v>170</v>
      </c>
      <c r="I14220" s="217">
        <v>32</v>
      </c>
      <c r="J14220" s="217">
        <v>30</v>
      </c>
      <c r="K14220" s="217">
        <v>2</v>
      </c>
      <c r="L14220" s="217">
        <v>118</v>
      </c>
      <c r="M14220" s="217">
        <v>4501.5681022416302</v>
      </c>
      <c r="N14220" s="217">
        <v>7.1086339855805099</v>
      </c>
      <c r="O14220" s="217">
        <v>6.6643443614817297</v>
      </c>
      <c r="P14220" s="217">
        <v>0.44428962409878198</v>
      </c>
      <c r="Q14220" s="217">
        <v>7.4218935571546298</v>
      </c>
      <c r="R14220" s="217">
        <v>6.8624422329206602</v>
      </c>
      <c r="S14220" s="217">
        <v>0.55945132423397204</v>
      </c>
      <c r="T14220" s="217">
        <v>7.1665593141940596</v>
      </c>
      <c r="U14220" s="217">
        <v>6.6608668829081896</v>
      </c>
      <c r="V14220" s="217">
        <v>0.50569243128586605</v>
      </c>
      <c r="W14220" s="217">
        <v>7.3421664637579704</v>
      </c>
      <c r="X14220" s="217">
        <v>6.8049407200116097</v>
      </c>
      <c r="Y14220" s="217">
        <v>0.53722574374635901</v>
      </c>
    </row>
    <row r="14221" spans="2:25">
      <c r="B14221" s="217" t="s">
        <v>14391</v>
      </c>
      <c r="C14221" s="217" t="s">
        <v>11696</v>
      </c>
      <c r="D14221" s="217" t="s">
        <v>18</v>
      </c>
      <c r="E14221" s="217" t="s">
        <v>103</v>
      </c>
      <c r="F14221" s="217" t="s">
        <v>5</v>
      </c>
      <c r="G14221" s="217" t="s">
        <v>49</v>
      </c>
      <c r="H14221" s="217" t="s">
        <v>172</v>
      </c>
      <c r="I14221" s="217">
        <v>31</v>
      </c>
      <c r="J14221" s="217">
        <v>31</v>
      </c>
      <c r="K14221" s="217">
        <v>0</v>
      </c>
      <c r="L14221" s="217">
        <v>102</v>
      </c>
      <c r="M14221" s="217">
        <v>4917.5722219159397</v>
      </c>
      <c r="N14221" s="217">
        <v>6.3039236845050501</v>
      </c>
      <c r="O14221" s="217">
        <v>6.3039236845050501</v>
      </c>
      <c r="P14221" s="217">
        <v>0</v>
      </c>
      <c r="Q14221" s="217">
        <v>6.5044379851908198</v>
      </c>
      <c r="R14221" s="217">
        <v>6.5044379851908198</v>
      </c>
      <c r="S14221" s="217">
        <v>0</v>
      </c>
      <c r="T14221" s="217">
        <v>6.3482973913679599</v>
      </c>
      <c r="U14221" s="217">
        <v>6.3482973913679599</v>
      </c>
      <c r="V14221" s="217">
        <v>0</v>
      </c>
      <c r="W14221" s="217">
        <v>6.4558361560426896</v>
      </c>
      <c r="X14221" s="217">
        <v>6.4558361560426896</v>
      </c>
      <c r="Y14221" s="217">
        <v>0</v>
      </c>
    </row>
    <row r="14222" spans="2:25">
      <c r="B14222" s="217" t="s">
        <v>14392</v>
      </c>
      <c r="C14222" s="217" t="s">
        <v>11696</v>
      </c>
      <c r="D14222" s="217" t="s">
        <v>18</v>
      </c>
      <c r="E14222" s="217" t="s">
        <v>103</v>
      </c>
      <c r="F14222" s="217" t="s">
        <v>5</v>
      </c>
      <c r="G14222" s="217" t="s">
        <v>49</v>
      </c>
      <c r="H14222" s="217" t="s">
        <v>174</v>
      </c>
      <c r="I14222" s="217">
        <v>46</v>
      </c>
      <c r="J14222" s="217">
        <v>46</v>
      </c>
      <c r="K14222" s="217">
        <v>0</v>
      </c>
      <c r="L14222" s="217">
        <v>207</v>
      </c>
      <c r="M14222" s="217">
        <v>5057.5881149518</v>
      </c>
      <c r="N14222" s="217">
        <v>9.0952444039501206</v>
      </c>
      <c r="O14222" s="217">
        <v>9.0952444039501206</v>
      </c>
      <c r="P14222" s="217">
        <v>0</v>
      </c>
      <c r="Q14222" s="217">
        <v>9.2909466004789607</v>
      </c>
      <c r="R14222" s="217">
        <v>9.2909466004789607</v>
      </c>
      <c r="S14222" s="217">
        <v>0</v>
      </c>
      <c r="T14222" s="217">
        <v>9.0313355077950206</v>
      </c>
      <c r="U14222" s="217">
        <v>9.0313355077950206</v>
      </c>
      <c r="V14222" s="217">
        <v>0</v>
      </c>
      <c r="W14222" s="217">
        <v>9.2416874753004894</v>
      </c>
      <c r="X14222" s="217">
        <v>9.2416874753004894</v>
      </c>
      <c r="Y14222" s="217">
        <v>0</v>
      </c>
    </row>
    <row r="14223" spans="2:25">
      <c r="B14223" s="217" t="s">
        <v>14393</v>
      </c>
      <c r="C14223" s="217" t="s">
        <v>11696</v>
      </c>
      <c r="D14223" s="217" t="s">
        <v>18</v>
      </c>
      <c r="E14223" s="217" t="s">
        <v>103</v>
      </c>
      <c r="F14223" s="217" t="s">
        <v>5</v>
      </c>
      <c r="G14223" s="217" t="s">
        <v>49</v>
      </c>
      <c r="H14223" s="217" t="s">
        <v>176</v>
      </c>
      <c r="I14223" s="217">
        <v>33</v>
      </c>
      <c r="J14223" s="217">
        <v>31</v>
      </c>
      <c r="K14223" s="217">
        <v>2</v>
      </c>
      <c r="L14223" s="217">
        <v>109</v>
      </c>
      <c r="M14223" s="217">
        <v>4297.6519591272299</v>
      </c>
      <c r="N14223" s="217">
        <v>7.6786115566933102</v>
      </c>
      <c r="O14223" s="217">
        <v>7.2132411593179597</v>
      </c>
      <c r="P14223" s="217">
        <v>0.46537039737535202</v>
      </c>
      <c r="Q14223" s="217">
        <v>7.4438585605313197</v>
      </c>
      <c r="R14223" s="217">
        <v>7.0082474425190497</v>
      </c>
      <c r="S14223" s="217">
        <v>0.43561111801226698</v>
      </c>
      <c r="T14223" s="217">
        <v>7.3201936338431404</v>
      </c>
      <c r="U14223" s="217">
        <v>6.8751932394330604</v>
      </c>
      <c r="V14223" s="217">
        <v>0.445000394410075</v>
      </c>
      <c r="W14223" s="217">
        <v>7.4629107306476401</v>
      </c>
      <c r="X14223" s="217">
        <v>7.0165485124541398</v>
      </c>
      <c r="Y14223" s="217">
        <v>0.44636221819350202</v>
      </c>
    </row>
    <row r="14224" spans="2:25">
      <c r="B14224" s="217" t="s">
        <v>14394</v>
      </c>
      <c r="C14224" s="217" t="s">
        <v>11696</v>
      </c>
      <c r="D14224" s="217" t="s">
        <v>18</v>
      </c>
      <c r="E14224" s="217" t="s">
        <v>103</v>
      </c>
      <c r="F14224" s="217" t="s">
        <v>5</v>
      </c>
      <c r="G14224" s="217" t="s">
        <v>49</v>
      </c>
      <c r="H14224" s="217" t="s">
        <v>178</v>
      </c>
      <c r="I14224" s="217">
        <v>1</v>
      </c>
      <c r="J14224" s="217">
        <v>1</v>
      </c>
      <c r="K14224" s="217">
        <v>0</v>
      </c>
      <c r="L14224" s="217">
        <v>3</v>
      </c>
      <c r="M14224" s="217">
        <v>1955.6196017634099</v>
      </c>
      <c r="N14224" s="217">
        <v>0.51134688929190897</v>
      </c>
      <c r="O14224" s="217">
        <v>0.51134688929190897</v>
      </c>
      <c r="P14224" s="217">
        <v>0</v>
      </c>
      <c r="Q14224" s="217">
        <v>0.51305364954284305</v>
      </c>
      <c r="R14224" s="217">
        <v>0.51305364954284305</v>
      </c>
      <c r="S14224" s="217">
        <v>0</v>
      </c>
      <c r="T14224" s="217">
        <v>0.43348208761798601</v>
      </c>
      <c r="U14224" s="217">
        <v>0.43348208761798601</v>
      </c>
      <c r="V14224" s="217">
        <v>0</v>
      </c>
      <c r="W14224" s="217">
        <v>0.47609878226082503</v>
      </c>
      <c r="X14224" s="217">
        <v>0.47609878226082503</v>
      </c>
      <c r="Y14224" s="217">
        <v>0</v>
      </c>
    </row>
    <row r="14225" spans="2:25">
      <c r="B14225" s="217" t="s">
        <v>14395</v>
      </c>
      <c r="C14225" s="217" t="s">
        <v>11696</v>
      </c>
      <c r="D14225" s="217" t="s">
        <v>18</v>
      </c>
      <c r="E14225" s="217" t="s">
        <v>103</v>
      </c>
      <c r="F14225" s="217" t="s">
        <v>5</v>
      </c>
      <c r="G14225" s="217" t="s">
        <v>49</v>
      </c>
      <c r="H14225" s="217" t="s">
        <v>5</v>
      </c>
      <c r="I14225" s="217">
        <v>143</v>
      </c>
      <c r="J14225" s="217">
        <v>139</v>
      </c>
      <c r="K14225" s="217">
        <v>4</v>
      </c>
      <c r="L14225" s="217">
        <v>540</v>
      </c>
      <c r="M14225" s="217">
        <v>20730</v>
      </c>
      <c r="N14225" s="217">
        <v>6.8982151471297604</v>
      </c>
      <c r="O14225" s="217">
        <v>6.7052580800771802</v>
      </c>
      <c r="P14225" s="217">
        <v>0.192957067052581</v>
      </c>
      <c r="Q14225" s="217">
        <v>6.9413920680496703</v>
      </c>
      <c r="R14225" s="217">
        <v>6.7468519783082499</v>
      </c>
      <c r="S14225" s="217">
        <v>0.19454008974142001</v>
      </c>
      <c r="T14225" s="217">
        <v>6.7735162765612298</v>
      </c>
      <c r="U14225" s="217">
        <v>6.5857728180769497</v>
      </c>
      <c r="V14225" s="217">
        <v>0.18774345848427801</v>
      </c>
      <c r="W14225" s="217">
        <v>6.9104176311928303</v>
      </c>
      <c r="X14225" s="217">
        <v>6.7170927865289496</v>
      </c>
      <c r="Y14225" s="217">
        <v>0.19332484466388</v>
      </c>
    </row>
    <row r="14226" spans="2:25">
      <c r="B14226" s="217" t="s">
        <v>14396</v>
      </c>
      <c r="C14226" s="217" t="s">
        <v>11696</v>
      </c>
      <c r="D14226" s="217" t="s">
        <v>18</v>
      </c>
      <c r="E14226" s="217" t="s">
        <v>103</v>
      </c>
      <c r="F14226" s="217" t="s">
        <v>12</v>
      </c>
      <c r="G14226" s="217" t="s">
        <v>13</v>
      </c>
      <c r="H14226" s="217" t="s">
        <v>170</v>
      </c>
      <c r="I14226" s="217">
        <v>0</v>
      </c>
      <c r="J14226" s="217">
        <v>0</v>
      </c>
      <c r="K14226" s="217">
        <v>0</v>
      </c>
      <c r="L14226" s="217">
        <v>0</v>
      </c>
      <c r="M14226" s="217">
        <v>42.0555555555556</v>
      </c>
      <c r="N14226" s="217">
        <v>0</v>
      </c>
      <c r="O14226" s="217">
        <v>0</v>
      </c>
      <c r="P14226" s="217">
        <v>0</v>
      </c>
      <c r="Q14226" s="217">
        <v>0</v>
      </c>
      <c r="R14226" s="217">
        <v>0</v>
      </c>
      <c r="S14226" s="217">
        <v>0</v>
      </c>
      <c r="T14226" s="217">
        <v>0</v>
      </c>
      <c r="U14226" s="217">
        <v>0</v>
      </c>
      <c r="V14226" s="217">
        <v>0</v>
      </c>
      <c r="W14226" s="217">
        <v>0</v>
      </c>
      <c r="X14226" s="217">
        <v>0</v>
      </c>
      <c r="Y14226" s="217">
        <v>0</v>
      </c>
    </row>
    <row r="14227" spans="2:25">
      <c r="B14227" s="217" t="s">
        <v>14397</v>
      </c>
      <c r="C14227" s="217" t="s">
        <v>11696</v>
      </c>
      <c r="D14227" s="217" t="s">
        <v>18</v>
      </c>
      <c r="E14227" s="217" t="s">
        <v>103</v>
      </c>
      <c r="F14227" s="217" t="s">
        <v>12</v>
      </c>
      <c r="G14227" s="217" t="s">
        <v>13</v>
      </c>
      <c r="H14227" s="217" t="s">
        <v>172</v>
      </c>
      <c r="I14227" s="217">
        <v>0</v>
      </c>
      <c r="J14227" s="217">
        <v>0</v>
      </c>
      <c r="K14227" s="217">
        <v>0</v>
      </c>
      <c r="L14227" s="217">
        <v>2</v>
      </c>
      <c r="M14227" s="217">
        <v>71.8888888888889</v>
      </c>
      <c r="N14227" s="217">
        <v>0</v>
      </c>
      <c r="O14227" s="217">
        <v>0</v>
      </c>
      <c r="P14227" s="217">
        <v>0</v>
      </c>
      <c r="Q14227" s="217">
        <v>0</v>
      </c>
      <c r="R14227" s="217">
        <v>0</v>
      </c>
      <c r="S14227" s="217">
        <v>0</v>
      </c>
      <c r="T14227" s="217">
        <v>0</v>
      </c>
      <c r="U14227" s="217">
        <v>0</v>
      </c>
      <c r="V14227" s="217">
        <v>0</v>
      </c>
      <c r="W14227" s="217">
        <v>0</v>
      </c>
      <c r="X14227" s="217">
        <v>0</v>
      </c>
      <c r="Y14227" s="217">
        <v>0</v>
      </c>
    </row>
    <row r="14228" spans="2:25">
      <c r="B14228" s="217" t="s">
        <v>14398</v>
      </c>
      <c r="C14228" s="217" t="s">
        <v>11696</v>
      </c>
      <c r="D14228" s="217" t="s">
        <v>18</v>
      </c>
      <c r="E14228" s="217" t="s">
        <v>103</v>
      </c>
      <c r="F14228" s="217" t="s">
        <v>12</v>
      </c>
      <c r="G14228" s="217" t="s">
        <v>13</v>
      </c>
      <c r="H14228" s="217" t="s">
        <v>174</v>
      </c>
      <c r="I14228" s="217">
        <v>1</v>
      </c>
      <c r="J14228" s="217">
        <v>1</v>
      </c>
      <c r="K14228" s="217">
        <v>0</v>
      </c>
      <c r="L14228" s="217">
        <v>5</v>
      </c>
      <c r="M14228" s="217">
        <v>99.9444444444444</v>
      </c>
      <c r="N14228" s="217">
        <v>10.0055586436909</v>
      </c>
      <c r="O14228" s="217">
        <v>10.0055586436909</v>
      </c>
      <c r="P14228" s="217">
        <v>0</v>
      </c>
      <c r="Q14228" s="217">
        <v>11.6731503197196</v>
      </c>
      <c r="R14228" s="217">
        <v>11.6731503197196</v>
      </c>
      <c r="S14228" s="217">
        <v>0</v>
      </c>
      <c r="T14228" s="217">
        <v>11.924756466241201</v>
      </c>
      <c r="U14228" s="217">
        <v>11.924756466241201</v>
      </c>
      <c r="V14228" s="217">
        <v>0</v>
      </c>
      <c r="W14228" s="217">
        <v>11.9612495057335</v>
      </c>
      <c r="X14228" s="217">
        <v>11.9612495057335</v>
      </c>
      <c r="Y14228" s="217">
        <v>0</v>
      </c>
    </row>
    <row r="14229" spans="2:25">
      <c r="B14229" s="217" t="s">
        <v>14399</v>
      </c>
      <c r="C14229" s="217" t="s">
        <v>11696</v>
      </c>
      <c r="D14229" s="217" t="s">
        <v>18</v>
      </c>
      <c r="E14229" s="217" t="s">
        <v>103</v>
      </c>
      <c r="F14229" s="217" t="s">
        <v>12</v>
      </c>
      <c r="G14229" s="217" t="s">
        <v>13</v>
      </c>
      <c r="H14229" s="217" t="s">
        <v>176</v>
      </c>
      <c r="I14229" s="217">
        <v>1</v>
      </c>
      <c r="J14229" s="217">
        <v>1</v>
      </c>
      <c r="K14229" s="217">
        <v>0</v>
      </c>
      <c r="L14229" s="217">
        <v>5</v>
      </c>
      <c r="M14229" s="217">
        <v>127.944444444444</v>
      </c>
      <c r="N14229" s="217">
        <v>7.8158923143725598</v>
      </c>
      <c r="O14229" s="217">
        <v>7.8158923143725598</v>
      </c>
      <c r="P14229" s="217">
        <v>0</v>
      </c>
      <c r="Q14229" s="217">
        <v>5.8365751598598097</v>
      </c>
      <c r="R14229" s="217">
        <v>5.8365751598598097</v>
      </c>
      <c r="S14229" s="217">
        <v>0</v>
      </c>
      <c r="T14229" s="217">
        <v>5.9623782331205897</v>
      </c>
      <c r="U14229" s="217">
        <v>5.9623782331205897</v>
      </c>
      <c r="V14229" s="217">
        <v>0</v>
      </c>
      <c r="W14229" s="217">
        <v>5.98062475286675</v>
      </c>
      <c r="X14229" s="217">
        <v>5.98062475286675</v>
      </c>
      <c r="Y14229" s="217">
        <v>0</v>
      </c>
    </row>
    <row r="14230" spans="2:25">
      <c r="B14230" s="217" t="s">
        <v>14400</v>
      </c>
      <c r="C14230" s="217" t="s">
        <v>11696</v>
      </c>
      <c r="D14230" s="217" t="s">
        <v>18</v>
      </c>
      <c r="E14230" s="217" t="s">
        <v>103</v>
      </c>
      <c r="F14230" s="217" t="s">
        <v>12</v>
      </c>
      <c r="G14230" s="217" t="s">
        <v>13</v>
      </c>
      <c r="H14230" s="217" t="s">
        <v>178</v>
      </c>
      <c r="I14230" s="217">
        <v>0</v>
      </c>
      <c r="J14230" s="217">
        <v>0</v>
      </c>
      <c r="K14230" s="217">
        <v>0</v>
      </c>
      <c r="L14230" s="217">
        <v>0</v>
      </c>
      <c r="M14230" s="217">
        <v>98.1666666666667</v>
      </c>
      <c r="N14230" s="217">
        <v>0</v>
      </c>
      <c r="O14230" s="217">
        <v>0</v>
      </c>
      <c r="P14230" s="217">
        <v>0</v>
      </c>
      <c r="Q14230" s="217">
        <v>0</v>
      </c>
      <c r="R14230" s="217">
        <v>0</v>
      </c>
      <c r="S14230" s="217">
        <v>0</v>
      </c>
      <c r="T14230" s="217">
        <v>0</v>
      </c>
      <c r="U14230" s="217">
        <v>0</v>
      </c>
      <c r="V14230" s="217">
        <v>0</v>
      </c>
      <c r="W14230" s="217">
        <v>0</v>
      </c>
      <c r="X14230" s="217">
        <v>0</v>
      </c>
      <c r="Y14230" s="217">
        <v>0</v>
      </c>
    </row>
    <row r="14231" spans="2:25">
      <c r="B14231" s="217" t="s">
        <v>14401</v>
      </c>
      <c r="C14231" s="217" t="s">
        <v>11696</v>
      </c>
      <c r="D14231" s="217" t="s">
        <v>18</v>
      </c>
      <c r="E14231" s="217" t="s">
        <v>103</v>
      </c>
      <c r="F14231" s="217" t="s">
        <v>12</v>
      </c>
      <c r="G14231" s="217" t="s">
        <v>13</v>
      </c>
      <c r="H14231" s="217" t="s">
        <v>5</v>
      </c>
      <c r="I14231" s="217">
        <v>2</v>
      </c>
      <c r="J14231" s="217">
        <v>2</v>
      </c>
      <c r="K14231" s="217">
        <v>0</v>
      </c>
      <c r="L14231" s="217">
        <v>12</v>
      </c>
      <c r="M14231" s="217">
        <v>440</v>
      </c>
      <c r="N14231" s="217">
        <v>4.5454545454545503</v>
      </c>
      <c r="O14231" s="217">
        <v>4.5454545454545503</v>
      </c>
      <c r="P14231" s="217">
        <v>0</v>
      </c>
      <c r="Q14231" s="217">
        <v>4.6692601278878501</v>
      </c>
      <c r="R14231" s="217">
        <v>4.6692601278878501</v>
      </c>
      <c r="S14231" s="217">
        <v>0</v>
      </c>
      <c r="T14231" s="217">
        <v>4.7699025864964701</v>
      </c>
      <c r="U14231" s="217">
        <v>4.7699025864964701</v>
      </c>
      <c r="V14231" s="217">
        <v>0</v>
      </c>
      <c r="W14231" s="217">
        <v>4.7844998022934</v>
      </c>
      <c r="X14231" s="217">
        <v>4.7844998022934</v>
      </c>
      <c r="Y14231" s="217">
        <v>0</v>
      </c>
    </row>
    <row r="14232" spans="2:25">
      <c r="B14232" s="217" t="s">
        <v>14402</v>
      </c>
      <c r="C14232" s="217" t="s">
        <v>11696</v>
      </c>
      <c r="D14232" s="217" t="s">
        <v>18</v>
      </c>
      <c r="E14232" s="217" t="s">
        <v>103</v>
      </c>
      <c r="F14232" s="217" t="s">
        <v>9</v>
      </c>
      <c r="G14232" s="217" t="s">
        <v>13</v>
      </c>
      <c r="H14232" s="217" t="s">
        <v>170</v>
      </c>
      <c r="I14232" s="217">
        <v>0</v>
      </c>
      <c r="J14232" s="217">
        <v>0</v>
      </c>
      <c r="K14232" s="217">
        <v>0</v>
      </c>
      <c r="L14232" s="217">
        <v>8</v>
      </c>
      <c r="M14232" s="217">
        <v>61.5811965811966</v>
      </c>
      <c r="N14232" s="217">
        <v>0</v>
      </c>
      <c r="O14232" s="217">
        <v>0</v>
      </c>
      <c r="P14232" s="217">
        <v>0</v>
      </c>
      <c r="Q14232" s="217">
        <v>0</v>
      </c>
      <c r="R14232" s="217">
        <v>0</v>
      </c>
      <c r="S14232" s="217">
        <v>0</v>
      </c>
      <c r="T14232" s="217">
        <v>0</v>
      </c>
      <c r="U14232" s="217">
        <v>0</v>
      </c>
      <c r="V14232" s="217">
        <v>0</v>
      </c>
      <c r="W14232" s="217">
        <v>0</v>
      </c>
      <c r="X14232" s="217">
        <v>0</v>
      </c>
      <c r="Y14232" s="217">
        <v>0</v>
      </c>
    </row>
    <row r="14233" spans="2:25">
      <c r="B14233" s="217" t="s">
        <v>14403</v>
      </c>
      <c r="C14233" s="217" t="s">
        <v>11696</v>
      </c>
      <c r="D14233" s="217" t="s">
        <v>18</v>
      </c>
      <c r="E14233" s="217" t="s">
        <v>103</v>
      </c>
      <c r="F14233" s="217" t="s">
        <v>9</v>
      </c>
      <c r="G14233" s="217" t="s">
        <v>13</v>
      </c>
      <c r="H14233" s="217" t="s">
        <v>172</v>
      </c>
      <c r="I14233" s="217">
        <v>0</v>
      </c>
      <c r="J14233" s="217">
        <v>0</v>
      </c>
      <c r="K14233" s="217">
        <v>0</v>
      </c>
      <c r="L14233" s="217">
        <v>6</v>
      </c>
      <c r="M14233" s="217">
        <v>86.901709401709397</v>
      </c>
      <c r="N14233" s="217">
        <v>0</v>
      </c>
      <c r="O14233" s="217">
        <v>0</v>
      </c>
      <c r="P14233" s="217">
        <v>0</v>
      </c>
      <c r="Q14233" s="217">
        <v>0</v>
      </c>
      <c r="R14233" s="217">
        <v>0</v>
      </c>
      <c r="S14233" s="217">
        <v>0</v>
      </c>
      <c r="T14233" s="217">
        <v>0</v>
      </c>
      <c r="U14233" s="217">
        <v>0</v>
      </c>
      <c r="V14233" s="217">
        <v>0</v>
      </c>
      <c r="W14233" s="217">
        <v>0</v>
      </c>
      <c r="X14233" s="217">
        <v>0</v>
      </c>
      <c r="Y14233" s="217">
        <v>0</v>
      </c>
    </row>
    <row r="14234" spans="2:25">
      <c r="B14234" s="217" t="s">
        <v>14404</v>
      </c>
      <c r="C14234" s="217" t="s">
        <v>11696</v>
      </c>
      <c r="D14234" s="217" t="s">
        <v>18</v>
      </c>
      <c r="E14234" s="217" t="s">
        <v>103</v>
      </c>
      <c r="F14234" s="217" t="s">
        <v>9</v>
      </c>
      <c r="G14234" s="217" t="s">
        <v>13</v>
      </c>
      <c r="H14234" s="217" t="s">
        <v>174</v>
      </c>
      <c r="I14234" s="217">
        <v>0</v>
      </c>
      <c r="J14234" s="217">
        <v>0</v>
      </c>
      <c r="K14234" s="217">
        <v>0</v>
      </c>
      <c r="L14234" s="217">
        <v>11</v>
      </c>
      <c r="M14234" s="217">
        <v>135.982905982906</v>
      </c>
      <c r="N14234" s="217">
        <v>0</v>
      </c>
      <c r="O14234" s="217">
        <v>0</v>
      </c>
      <c r="P14234" s="217">
        <v>0</v>
      </c>
      <c r="Q14234" s="217">
        <v>0</v>
      </c>
      <c r="R14234" s="217">
        <v>0</v>
      </c>
      <c r="S14234" s="217">
        <v>0</v>
      </c>
      <c r="T14234" s="217">
        <v>0</v>
      </c>
      <c r="U14234" s="217">
        <v>0</v>
      </c>
      <c r="V14234" s="217">
        <v>0</v>
      </c>
      <c r="W14234" s="217">
        <v>0</v>
      </c>
      <c r="X14234" s="217">
        <v>0</v>
      </c>
      <c r="Y14234" s="217">
        <v>0</v>
      </c>
    </row>
    <row r="14235" spans="2:25">
      <c r="B14235" s="217" t="s">
        <v>14405</v>
      </c>
      <c r="C14235" s="217" t="s">
        <v>11696</v>
      </c>
      <c r="D14235" s="217" t="s">
        <v>18</v>
      </c>
      <c r="E14235" s="217" t="s">
        <v>103</v>
      </c>
      <c r="F14235" s="217" t="s">
        <v>9</v>
      </c>
      <c r="G14235" s="217" t="s">
        <v>13</v>
      </c>
      <c r="H14235" s="217" t="s">
        <v>176</v>
      </c>
      <c r="I14235" s="217">
        <v>0</v>
      </c>
      <c r="J14235" s="217">
        <v>0</v>
      </c>
      <c r="K14235" s="217">
        <v>0</v>
      </c>
      <c r="L14235" s="217">
        <v>10</v>
      </c>
      <c r="M14235" s="217">
        <v>137.32905982905999</v>
      </c>
      <c r="N14235" s="217">
        <v>0</v>
      </c>
      <c r="O14235" s="217">
        <v>0</v>
      </c>
      <c r="P14235" s="217">
        <v>0</v>
      </c>
      <c r="Q14235" s="217">
        <v>0</v>
      </c>
      <c r="R14235" s="217">
        <v>0</v>
      </c>
      <c r="S14235" s="217">
        <v>0</v>
      </c>
      <c r="T14235" s="217">
        <v>0</v>
      </c>
      <c r="U14235" s="217">
        <v>0</v>
      </c>
      <c r="V14235" s="217">
        <v>0</v>
      </c>
      <c r="W14235" s="217">
        <v>0</v>
      </c>
      <c r="X14235" s="217">
        <v>0</v>
      </c>
      <c r="Y14235" s="217">
        <v>0</v>
      </c>
    </row>
    <row r="14236" spans="2:25">
      <c r="B14236" s="217" t="s">
        <v>14406</v>
      </c>
      <c r="C14236" s="217" t="s">
        <v>11696</v>
      </c>
      <c r="D14236" s="217" t="s">
        <v>18</v>
      </c>
      <c r="E14236" s="217" t="s">
        <v>103</v>
      </c>
      <c r="F14236" s="217" t="s">
        <v>9</v>
      </c>
      <c r="G14236" s="217" t="s">
        <v>13</v>
      </c>
      <c r="H14236" s="217" t="s">
        <v>178</v>
      </c>
      <c r="I14236" s="217">
        <v>0</v>
      </c>
      <c r="J14236" s="217">
        <v>0</v>
      </c>
      <c r="K14236" s="217">
        <v>0</v>
      </c>
      <c r="L14236" s="217">
        <v>0</v>
      </c>
      <c r="M14236" s="217">
        <v>118.20512820512801</v>
      </c>
      <c r="N14236" s="217">
        <v>0</v>
      </c>
      <c r="O14236" s="217">
        <v>0</v>
      </c>
      <c r="P14236" s="217">
        <v>0</v>
      </c>
      <c r="Q14236" s="217">
        <v>0</v>
      </c>
      <c r="R14236" s="217">
        <v>0</v>
      </c>
      <c r="S14236" s="217">
        <v>0</v>
      </c>
      <c r="T14236" s="217">
        <v>0</v>
      </c>
      <c r="U14236" s="217">
        <v>0</v>
      </c>
      <c r="V14236" s="217">
        <v>0</v>
      </c>
      <c r="W14236" s="217">
        <v>0</v>
      </c>
      <c r="X14236" s="217">
        <v>0</v>
      </c>
      <c r="Y14236" s="217">
        <v>0</v>
      </c>
    </row>
    <row r="14237" spans="2:25">
      <c r="B14237" s="217" t="s">
        <v>14407</v>
      </c>
      <c r="C14237" s="217" t="s">
        <v>11696</v>
      </c>
      <c r="D14237" s="217" t="s">
        <v>18</v>
      </c>
      <c r="E14237" s="217" t="s">
        <v>103</v>
      </c>
      <c r="F14237" s="217" t="s">
        <v>9</v>
      </c>
      <c r="G14237" s="217" t="s">
        <v>13</v>
      </c>
      <c r="H14237" s="217" t="s">
        <v>5</v>
      </c>
      <c r="I14237" s="217">
        <v>0</v>
      </c>
      <c r="J14237" s="217">
        <v>0</v>
      </c>
      <c r="K14237" s="217">
        <v>0</v>
      </c>
      <c r="L14237" s="217">
        <v>35</v>
      </c>
      <c r="M14237" s="217">
        <v>540</v>
      </c>
      <c r="N14237" s="217">
        <v>0</v>
      </c>
      <c r="O14237" s="217">
        <v>0</v>
      </c>
      <c r="P14237" s="217">
        <v>0</v>
      </c>
      <c r="Q14237" s="217">
        <v>0</v>
      </c>
      <c r="R14237" s="217">
        <v>0</v>
      </c>
      <c r="S14237" s="217">
        <v>0</v>
      </c>
      <c r="T14237" s="217">
        <v>0</v>
      </c>
      <c r="U14237" s="217">
        <v>0</v>
      </c>
      <c r="V14237" s="217">
        <v>0</v>
      </c>
      <c r="W14237" s="217">
        <v>0</v>
      </c>
      <c r="X14237" s="217">
        <v>0</v>
      </c>
      <c r="Y14237" s="217">
        <v>0</v>
      </c>
    </row>
    <row r="14238" spans="2:25">
      <c r="B14238" s="217" t="s">
        <v>14408</v>
      </c>
      <c r="C14238" s="217" t="s">
        <v>11696</v>
      </c>
      <c r="D14238" s="217" t="s">
        <v>18</v>
      </c>
      <c r="E14238" s="217" t="s">
        <v>103</v>
      </c>
      <c r="F14238" s="217" t="s">
        <v>5</v>
      </c>
      <c r="G14238" s="217" t="s">
        <v>13</v>
      </c>
      <c r="H14238" s="217" t="s">
        <v>170</v>
      </c>
      <c r="I14238" s="217">
        <v>0</v>
      </c>
      <c r="J14238" s="217">
        <v>0</v>
      </c>
      <c r="K14238" s="217">
        <v>0</v>
      </c>
      <c r="L14238" s="217">
        <v>8</v>
      </c>
      <c r="M14238" s="217">
        <v>103.63675213675199</v>
      </c>
      <c r="N14238" s="217">
        <v>0</v>
      </c>
      <c r="O14238" s="217">
        <v>0</v>
      </c>
      <c r="P14238" s="217">
        <v>0</v>
      </c>
      <c r="Q14238" s="217">
        <v>0</v>
      </c>
      <c r="R14238" s="217">
        <v>0</v>
      </c>
      <c r="S14238" s="217">
        <v>0</v>
      </c>
      <c r="T14238" s="217">
        <v>0</v>
      </c>
      <c r="U14238" s="217">
        <v>0</v>
      </c>
      <c r="V14238" s="217">
        <v>0</v>
      </c>
      <c r="W14238" s="217">
        <v>0</v>
      </c>
      <c r="X14238" s="217">
        <v>0</v>
      </c>
      <c r="Y14238" s="217">
        <v>0</v>
      </c>
    </row>
    <row r="14239" spans="2:25">
      <c r="B14239" s="217" t="s">
        <v>14409</v>
      </c>
      <c r="C14239" s="217" t="s">
        <v>11696</v>
      </c>
      <c r="D14239" s="217" t="s">
        <v>18</v>
      </c>
      <c r="E14239" s="217" t="s">
        <v>103</v>
      </c>
      <c r="F14239" s="217" t="s">
        <v>5</v>
      </c>
      <c r="G14239" s="217" t="s">
        <v>13</v>
      </c>
      <c r="H14239" s="217" t="s">
        <v>172</v>
      </c>
      <c r="I14239" s="217">
        <v>0</v>
      </c>
      <c r="J14239" s="217">
        <v>0</v>
      </c>
      <c r="K14239" s="217">
        <v>0</v>
      </c>
      <c r="L14239" s="217">
        <v>8</v>
      </c>
      <c r="M14239" s="217">
        <v>158.79059829059801</v>
      </c>
      <c r="N14239" s="217">
        <v>0</v>
      </c>
      <c r="O14239" s="217">
        <v>0</v>
      </c>
      <c r="P14239" s="217">
        <v>0</v>
      </c>
      <c r="Q14239" s="217">
        <v>0</v>
      </c>
      <c r="R14239" s="217">
        <v>0</v>
      </c>
      <c r="S14239" s="217">
        <v>0</v>
      </c>
      <c r="T14239" s="217">
        <v>0</v>
      </c>
      <c r="U14239" s="217">
        <v>0</v>
      </c>
      <c r="V14239" s="217">
        <v>0</v>
      </c>
      <c r="W14239" s="217">
        <v>0</v>
      </c>
      <c r="X14239" s="217">
        <v>0</v>
      </c>
      <c r="Y14239" s="217">
        <v>0</v>
      </c>
    </row>
    <row r="14240" spans="2:25">
      <c r="B14240" s="217" t="s">
        <v>14410</v>
      </c>
      <c r="C14240" s="217" t="s">
        <v>11696</v>
      </c>
      <c r="D14240" s="217" t="s">
        <v>18</v>
      </c>
      <c r="E14240" s="217" t="s">
        <v>103</v>
      </c>
      <c r="F14240" s="217" t="s">
        <v>5</v>
      </c>
      <c r="G14240" s="217" t="s">
        <v>13</v>
      </c>
      <c r="H14240" s="217" t="s">
        <v>174</v>
      </c>
      <c r="I14240" s="217">
        <v>1</v>
      </c>
      <c r="J14240" s="217">
        <v>1</v>
      </c>
      <c r="K14240" s="217">
        <v>0</v>
      </c>
      <c r="L14240" s="217">
        <v>16</v>
      </c>
      <c r="M14240" s="217">
        <v>235.92735042735001</v>
      </c>
      <c r="N14240" s="217">
        <v>4.2385929320557203</v>
      </c>
      <c r="O14240" s="217">
        <v>4.2385929320557203</v>
      </c>
      <c r="P14240" s="217">
        <v>0</v>
      </c>
      <c r="Q14240" s="217">
        <v>4.7002507924534802</v>
      </c>
      <c r="R14240" s="217">
        <v>4.7002507924534802</v>
      </c>
      <c r="S14240" s="217">
        <v>0</v>
      </c>
      <c r="T14240" s="217">
        <v>4.8015612319820704</v>
      </c>
      <c r="U14240" s="217">
        <v>4.8015612319820704</v>
      </c>
      <c r="V14240" s="217">
        <v>0</v>
      </c>
      <c r="W14240" s="217">
        <v>4.8162553319546397</v>
      </c>
      <c r="X14240" s="217">
        <v>4.8162553319546397</v>
      </c>
      <c r="Y14240" s="217">
        <v>0</v>
      </c>
    </row>
    <row r="14241" spans="2:25">
      <c r="B14241" s="217" t="s">
        <v>14411</v>
      </c>
      <c r="C14241" s="217" t="s">
        <v>11696</v>
      </c>
      <c r="D14241" s="217" t="s">
        <v>18</v>
      </c>
      <c r="E14241" s="217" t="s">
        <v>103</v>
      </c>
      <c r="F14241" s="217" t="s">
        <v>5</v>
      </c>
      <c r="G14241" s="217" t="s">
        <v>13</v>
      </c>
      <c r="H14241" s="217" t="s">
        <v>176</v>
      </c>
      <c r="I14241" s="217">
        <v>1</v>
      </c>
      <c r="J14241" s="217">
        <v>1</v>
      </c>
      <c r="K14241" s="217">
        <v>0</v>
      </c>
      <c r="L14241" s="217">
        <v>15</v>
      </c>
      <c r="M14241" s="217">
        <v>265.27350427350399</v>
      </c>
      <c r="N14241" s="217">
        <v>3.7696942359119801</v>
      </c>
      <c r="O14241" s="217">
        <v>3.7696942359119801</v>
      </c>
      <c r="P14241" s="217">
        <v>0</v>
      </c>
      <c r="Q14241" s="217">
        <v>2.9344107157306198</v>
      </c>
      <c r="R14241" s="217">
        <v>2.9344107157306198</v>
      </c>
      <c r="S14241" s="217">
        <v>0</v>
      </c>
      <c r="T14241" s="217">
        <v>2.9976597746628402</v>
      </c>
      <c r="U14241" s="217">
        <v>2.9976597746628402</v>
      </c>
      <c r="V14241" s="217">
        <v>0</v>
      </c>
      <c r="W14241" s="217">
        <v>3.0068334392865999</v>
      </c>
      <c r="X14241" s="217">
        <v>3.0068334392865999</v>
      </c>
      <c r="Y14241" s="217">
        <v>0</v>
      </c>
    </row>
    <row r="14242" spans="2:25">
      <c r="B14242" s="217" t="s">
        <v>14412</v>
      </c>
      <c r="C14242" s="217" t="s">
        <v>11696</v>
      </c>
      <c r="D14242" s="217" t="s">
        <v>18</v>
      </c>
      <c r="E14242" s="217" t="s">
        <v>103</v>
      </c>
      <c r="F14242" s="217" t="s">
        <v>5</v>
      </c>
      <c r="G14242" s="217" t="s">
        <v>13</v>
      </c>
      <c r="H14242" s="217" t="s">
        <v>178</v>
      </c>
      <c r="I14242" s="217">
        <v>0</v>
      </c>
      <c r="J14242" s="217">
        <v>0</v>
      </c>
      <c r="K14242" s="217">
        <v>0</v>
      </c>
      <c r="L14242" s="217">
        <v>0</v>
      </c>
      <c r="M14242" s="217">
        <v>216.371794871795</v>
      </c>
      <c r="N14242" s="217">
        <v>0</v>
      </c>
      <c r="O14242" s="217">
        <v>0</v>
      </c>
      <c r="P14242" s="217">
        <v>0</v>
      </c>
      <c r="Q14242" s="217">
        <v>0</v>
      </c>
      <c r="R14242" s="217">
        <v>0</v>
      </c>
      <c r="S14242" s="217">
        <v>0</v>
      </c>
      <c r="T14242" s="217">
        <v>0</v>
      </c>
      <c r="U14242" s="217">
        <v>0</v>
      </c>
      <c r="V14242" s="217">
        <v>0</v>
      </c>
      <c r="W14242" s="217">
        <v>0</v>
      </c>
      <c r="X14242" s="217">
        <v>0</v>
      </c>
      <c r="Y14242" s="217">
        <v>0</v>
      </c>
    </row>
    <row r="14243" spans="2:25">
      <c r="B14243" s="217" t="s">
        <v>14413</v>
      </c>
      <c r="C14243" s="217" t="s">
        <v>11696</v>
      </c>
      <c r="D14243" s="217" t="s">
        <v>18</v>
      </c>
      <c r="E14243" s="217" t="s">
        <v>103</v>
      </c>
      <c r="F14243" s="217" t="s">
        <v>5</v>
      </c>
      <c r="G14243" s="217" t="s">
        <v>13</v>
      </c>
      <c r="H14243" s="217" t="s">
        <v>5</v>
      </c>
      <c r="I14243" s="217">
        <v>2</v>
      </c>
      <c r="J14243" s="217">
        <v>2</v>
      </c>
      <c r="K14243" s="217">
        <v>0</v>
      </c>
      <c r="L14243" s="217">
        <v>47</v>
      </c>
      <c r="M14243" s="217">
        <v>980</v>
      </c>
      <c r="N14243" s="217">
        <v>2.0408163265306101</v>
      </c>
      <c r="O14243" s="217">
        <v>2.0408163265306101</v>
      </c>
      <c r="P14243" s="217">
        <v>0</v>
      </c>
      <c r="Q14243" s="217">
        <v>2.0428013059509298</v>
      </c>
      <c r="R14243" s="217">
        <v>2.0428013059509298</v>
      </c>
      <c r="S14243" s="217">
        <v>0</v>
      </c>
      <c r="T14243" s="217">
        <v>2.0868323815922101</v>
      </c>
      <c r="U14243" s="217">
        <v>2.0868323815922101</v>
      </c>
      <c r="V14243" s="217">
        <v>0</v>
      </c>
      <c r="W14243" s="217">
        <v>2.0932186635033601</v>
      </c>
      <c r="X14243" s="217">
        <v>2.0932186635033601</v>
      </c>
      <c r="Y14243" s="217">
        <v>0</v>
      </c>
    </row>
    <row r="14244" spans="2:25">
      <c r="B14244" s="217" t="s">
        <v>14414</v>
      </c>
      <c r="C14244" s="217" t="s">
        <v>11696</v>
      </c>
      <c r="D14244" s="217" t="s">
        <v>18</v>
      </c>
      <c r="E14244" s="217" t="s">
        <v>103</v>
      </c>
      <c r="F14244" s="217" t="s">
        <v>12</v>
      </c>
      <c r="G14244" s="217" t="s">
        <v>5</v>
      </c>
      <c r="H14244" s="217" t="s">
        <v>170</v>
      </c>
      <c r="I14244" s="217">
        <v>30</v>
      </c>
      <c r="J14244" s="217">
        <v>30</v>
      </c>
      <c r="K14244" s="217">
        <v>0</v>
      </c>
      <c r="L14244" s="217">
        <v>45</v>
      </c>
      <c r="M14244" s="217">
        <v>2449.6030438604298</v>
      </c>
      <c r="N14244" s="217">
        <v>12.2468822347321</v>
      </c>
      <c r="O14244" s="217">
        <v>12.2468822347321</v>
      </c>
      <c r="P14244" s="217">
        <v>0</v>
      </c>
      <c r="Q14244" s="217">
        <v>12.307968056184301</v>
      </c>
      <c r="R14244" s="217">
        <v>12.307968056184301</v>
      </c>
      <c r="S14244" s="217">
        <v>0</v>
      </c>
      <c r="T14244" s="217">
        <v>12.1158196803985</v>
      </c>
      <c r="U14244" s="217">
        <v>12.1158196803985</v>
      </c>
      <c r="V14244" s="217">
        <v>0</v>
      </c>
      <c r="W14244" s="217">
        <v>12.300093870344901</v>
      </c>
      <c r="X14244" s="217">
        <v>12.300093870344901</v>
      </c>
      <c r="Y14244" s="217">
        <v>0</v>
      </c>
    </row>
    <row r="14245" spans="2:25">
      <c r="B14245" s="217" t="s">
        <v>14415</v>
      </c>
      <c r="C14245" s="217" t="s">
        <v>11696</v>
      </c>
      <c r="D14245" s="217" t="s">
        <v>18</v>
      </c>
      <c r="E14245" s="217" t="s">
        <v>103</v>
      </c>
      <c r="F14245" s="217" t="s">
        <v>12</v>
      </c>
      <c r="G14245" s="217" t="s">
        <v>5</v>
      </c>
      <c r="H14245" s="217" t="s">
        <v>172</v>
      </c>
      <c r="I14245" s="217">
        <v>37</v>
      </c>
      <c r="J14245" s="217">
        <v>37</v>
      </c>
      <c r="K14245" s="217">
        <v>0</v>
      </c>
      <c r="L14245" s="217">
        <v>45</v>
      </c>
      <c r="M14245" s="217">
        <v>2949.2661247513602</v>
      </c>
      <c r="N14245" s="217">
        <v>12.545493839800301</v>
      </c>
      <c r="O14245" s="217">
        <v>12.545493839800301</v>
      </c>
      <c r="P14245" s="217">
        <v>0</v>
      </c>
      <c r="Q14245" s="217">
        <v>12.7938033550783</v>
      </c>
      <c r="R14245" s="217">
        <v>12.7938033550783</v>
      </c>
      <c r="S14245" s="217">
        <v>0</v>
      </c>
      <c r="T14245" s="217">
        <v>12.566591202392599</v>
      </c>
      <c r="U14245" s="217">
        <v>12.566591202392599</v>
      </c>
      <c r="V14245" s="217">
        <v>0</v>
      </c>
      <c r="W14245" s="217">
        <v>12.746799326687499</v>
      </c>
      <c r="X14245" s="217">
        <v>12.746799326687499</v>
      </c>
      <c r="Y14245" s="217">
        <v>0</v>
      </c>
    </row>
    <row r="14246" spans="2:25">
      <c r="B14246" s="217" t="s">
        <v>14416</v>
      </c>
      <c r="C14246" s="217" t="s">
        <v>11696</v>
      </c>
      <c r="D14246" s="217" t="s">
        <v>18</v>
      </c>
      <c r="E14246" s="217" t="s">
        <v>103</v>
      </c>
      <c r="F14246" s="217" t="s">
        <v>12</v>
      </c>
      <c r="G14246" s="217" t="s">
        <v>5</v>
      </c>
      <c r="H14246" s="217" t="s">
        <v>174</v>
      </c>
      <c r="I14246" s="217">
        <v>49</v>
      </c>
      <c r="J14246" s="217">
        <v>49</v>
      </c>
      <c r="K14246" s="217">
        <v>0</v>
      </c>
      <c r="L14246" s="217">
        <v>85</v>
      </c>
      <c r="M14246" s="217">
        <v>3099.1638361349501</v>
      </c>
      <c r="N14246" s="217">
        <v>15.8107162418071</v>
      </c>
      <c r="O14246" s="217">
        <v>15.8107162418071</v>
      </c>
      <c r="P14246" s="217">
        <v>0</v>
      </c>
      <c r="Q14246" s="217">
        <v>16.528296832679501</v>
      </c>
      <c r="R14246" s="217">
        <v>16.528296832679501</v>
      </c>
      <c r="S14246" s="217">
        <v>0</v>
      </c>
      <c r="T14246" s="217">
        <v>15.9560311955504</v>
      </c>
      <c r="U14246" s="217">
        <v>15.9560311955504</v>
      </c>
      <c r="V14246" s="217">
        <v>0</v>
      </c>
      <c r="W14246" s="217">
        <v>16.375063677861501</v>
      </c>
      <c r="X14246" s="217">
        <v>16.375063677861501</v>
      </c>
      <c r="Y14246" s="217">
        <v>0</v>
      </c>
    </row>
    <row r="14247" spans="2:25">
      <c r="B14247" s="217" t="s">
        <v>14417</v>
      </c>
      <c r="C14247" s="217" t="s">
        <v>11696</v>
      </c>
      <c r="D14247" s="217" t="s">
        <v>18</v>
      </c>
      <c r="E14247" s="217" t="s">
        <v>103</v>
      </c>
      <c r="F14247" s="217" t="s">
        <v>12</v>
      </c>
      <c r="G14247" s="217" t="s">
        <v>5</v>
      </c>
      <c r="H14247" s="217" t="s">
        <v>176</v>
      </c>
      <c r="I14247" s="217">
        <v>46</v>
      </c>
      <c r="J14247" s="217">
        <v>44</v>
      </c>
      <c r="K14247" s="217">
        <v>2</v>
      </c>
      <c r="L14247" s="217">
        <v>58</v>
      </c>
      <c r="M14247" s="217">
        <v>2920.8458393291498</v>
      </c>
      <c r="N14247" s="217">
        <v>15.748862668686799</v>
      </c>
      <c r="O14247" s="217">
        <v>15.0641295091787</v>
      </c>
      <c r="P14247" s="217">
        <v>0.68473315950812097</v>
      </c>
      <c r="Q14247" s="217">
        <v>15.259952008207</v>
      </c>
      <c r="R14247" s="217">
        <v>14.549525867953699</v>
      </c>
      <c r="S14247" s="217">
        <v>0.71042614025336404</v>
      </c>
      <c r="T14247" s="217">
        <v>15.148070280116301</v>
      </c>
      <c r="U14247" s="217">
        <v>14.491041788392501</v>
      </c>
      <c r="V14247" s="217">
        <v>0.65702849172378996</v>
      </c>
      <c r="W14247" s="217">
        <v>15.382416911334699</v>
      </c>
      <c r="X14247" s="217">
        <v>14.6920739987444</v>
      </c>
      <c r="Y14247" s="217">
        <v>0.69034291259025904</v>
      </c>
    </row>
    <row r="14248" spans="2:25">
      <c r="B14248" s="217" t="s">
        <v>14418</v>
      </c>
      <c r="C14248" s="217" t="s">
        <v>11696</v>
      </c>
      <c r="D14248" s="217" t="s">
        <v>18</v>
      </c>
      <c r="E14248" s="217" t="s">
        <v>103</v>
      </c>
      <c r="F14248" s="217" t="s">
        <v>12</v>
      </c>
      <c r="G14248" s="217" t="s">
        <v>5</v>
      </c>
      <c r="H14248" s="217" t="s">
        <v>178</v>
      </c>
      <c r="I14248" s="217">
        <v>1</v>
      </c>
      <c r="J14248" s="217">
        <v>1</v>
      </c>
      <c r="K14248" s="217">
        <v>0</v>
      </c>
      <c r="L14248" s="217">
        <v>0</v>
      </c>
      <c r="M14248" s="217">
        <v>1501.1211559241101</v>
      </c>
      <c r="N14248" s="217">
        <v>0.66616874730833298</v>
      </c>
      <c r="O14248" s="217">
        <v>0.66616874730833298</v>
      </c>
      <c r="P14248" s="217">
        <v>0</v>
      </c>
      <c r="Q14248" s="217">
        <v>0.65604147442631799</v>
      </c>
      <c r="R14248" s="217">
        <v>0.65604147442631799</v>
      </c>
      <c r="S14248" s="217">
        <v>0</v>
      </c>
      <c r="T14248" s="217">
        <v>0.55429335343720998</v>
      </c>
      <c r="U14248" s="217">
        <v>0.55429335343720998</v>
      </c>
      <c r="V14248" s="217">
        <v>0</v>
      </c>
      <c r="W14248" s="217">
        <v>0.60878730200102305</v>
      </c>
      <c r="X14248" s="217">
        <v>0.60878730200102305</v>
      </c>
      <c r="Y14248" s="217">
        <v>0</v>
      </c>
    </row>
    <row r="14249" spans="2:25">
      <c r="B14249" s="217" t="s">
        <v>14419</v>
      </c>
      <c r="C14249" s="217" t="s">
        <v>11696</v>
      </c>
      <c r="D14249" s="217" t="s">
        <v>18</v>
      </c>
      <c r="E14249" s="217" t="s">
        <v>103</v>
      </c>
      <c r="F14249" s="217" t="s">
        <v>12</v>
      </c>
      <c r="G14249" s="217" t="s">
        <v>5</v>
      </c>
      <c r="H14249" s="217" t="s">
        <v>5</v>
      </c>
      <c r="I14249" s="217">
        <v>163</v>
      </c>
      <c r="J14249" s="217">
        <v>161</v>
      </c>
      <c r="K14249" s="217">
        <v>2</v>
      </c>
      <c r="L14249" s="217">
        <v>233</v>
      </c>
      <c r="M14249" s="217">
        <v>12920</v>
      </c>
      <c r="N14249" s="217">
        <v>12.616099071207399</v>
      </c>
      <c r="O14249" s="217">
        <v>12.461300309597499</v>
      </c>
      <c r="P14249" s="217">
        <v>0.15479876160990699</v>
      </c>
      <c r="Q14249" s="217">
        <v>12.699065021922401</v>
      </c>
      <c r="R14249" s="217">
        <v>12.5246572546572</v>
      </c>
      <c r="S14249" s="217">
        <v>0.174407767265224</v>
      </c>
      <c r="T14249" s="217">
        <v>12.475938917111799</v>
      </c>
      <c r="U14249" s="217">
        <v>12.3158633140017</v>
      </c>
      <c r="V14249" s="217">
        <v>0.16007560311011701</v>
      </c>
      <c r="W14249" s="217">
        <v>12.691136850957401</v>
      </c>
      <c r="X14249" s="217">
        <v>12.5223291191088</v>
      </c>
      <c r="Y14249" s="217">
        <v>0.168807731848543</v>
      </c>
    </row>
    <row r="14250" spans="2:25">
      <c r="B14250" s="217" t="s">
        <v>14420</v>
      </c>
      <c r="C14250" s="217" t="s">
        <v>11696</v>
      </c>
      <c r="D14250" s="217" t="s">
        <v>18</v>
      </c>
      <c r="E14250" s="217" t="s">
        <v>103</v>
      </c>
      <c r="F14250" s="217" t="s">
        <v>9</v>
      </c>
      <c r="G14250" s="217" t="s">
        <v>5</v>
      </c>
      <c r="H14250" s="217" t="s">
        <v>170</v>
      </c>
      <c r="I14250" s="217">
        <v>9</v>
      </c>
      <c r="J14250" s="217">
        <v>7</v>
      </c>
      <c r="K14250" s="217">
        <v>2</v>
      </c>
      <c r="L14250" s="217">
        <v>95</v>
      </c>
      <c r="M14250" s="217">
        <v>2854.5125678801901</v>
      </c>
      <c r="N14250" s="217">
        <v>3.1529025660179699</v>
      </c>
      <c r="O14250" s="217">
        <v>2.4522575513473099</v>
      </c>
      <c r="P14250" s="217">
        <v>0.70064501467065898</v>
      </c>
      <c r="Q14250" s="217">
        <v>3.3898553270951699</v>
      </c>
      <c r="R14250" s="217">
        <v>2.5535676433157302</v>
      </c>
      <c r="S14250" s="217">
        <v>0.83628768377943496</v>
      </c>
      <c r="T14250" s="217">
        <v>3.2118258624146598</v>
      </c>
      <c r="U14250" s="217">
        <v>2.4534942954996399</v>
      </c>
      <c r="V14250" s="217">
        <v>0.75833156691502401</v>
      </c>
      <c r="W14250" s="217">
        <v>3.3242792649571</v>
      </c>
      <c r="X14250" s="217">
        <v>2.5198987287208698</v>
      </c>
      <c r="Y14250" s="217">
        <v>0.80438053623623096</v>
      </c>
    </row>
    <row r="14251" spans="2:25">
      <c r="B14251" s="217" t="s">
        <v>14421</v>
      </c>
      <c r="C14251" s="217" t="s">
        <v>11696</v>
      </c>
      <c r="D14251" s="217" t="s">
        <v>18</v>
      </c>
      <c r="E14251" s="217" t="s">
        <v>103</v>
      </c>
      <c r="F14251" s="217" t="s">
        <v>9</v>
      </c>
      <c r="G14251" s="217" t="s">
        <v>5</v>
      </c>
      <c r="H14251" s="217" t="s">
        <v>172</v>
      </c>
      <c r="I14251" s="217">
        <v>3</v>
      </c>
      <c r="J14251" s="217">
        <v>3</v>
      </c>
      <c r="K14251" s="217">
        <v>0</v>
      </c>
      <c r="L14251" s="217">
        <v>92</v>
      </c>
      <c r="M14251" s="217">
        <v>3111.6462499311701</v>
      </c>
      <c r="N14251" s="217">
        <v>0.96411987707997404</v>
      </c>
      <c r="O14251" s="217">
        <v>0.96411987707997404</v>
      </c>
      <c r="P14251" s="217">
        <v>0</v>
      </c>
      <c r="Q14251" s="217">
        <v>0.99055253935083298</v>
      </c>
      <c r="R14251" s="217">
        <v>0.99055253935083298</v>
      </c>
      <c r="S14251" s="217">
        <v>0</v>
      </c>
      <c r="T14251" s="217">
        <v>0.97207107261455705</v>
      </c>
      <c r="U14251" s="217">
        <v>0.97207107261455705</v>
      </c>
      <c r="V14251" s="217">
        <v>0</v>
      </c>
      <c r="W14251" s="217">
        <v>0.982565253614608</v>
      </c>
      <c r="X14251" s="217">
        <v>0.982565253614608</v>
      </c>
      <c r="Y14251" s="217">
        <v>0</v>
      </c>
    </row>
    <row r="14252" spans="2:25">
      <c r="B14252" s="217" t="s">
        <v>14422</v>
      </c>
      <c r="C14252" s="217" t="s">
        <v>11696</v>
      </c>
      <c r="D14252" s="217" t="s">
        <v>18</v>
      </c>
      <c r="E14252" s="217" t="s">
        <v>103</v>
      </c>
      <c r="F14252" s="217" t="s">
        <v>9</v>
      </c>
      <c r="G14252" s="217" t="s">
        <v>5</v>
      </c>
      <c r="H14252" s="217" t="s">
        <v>174</v>
      </c>
      <c r="I14252" s="217">
        <v>5</v>
      </c>
      <c r="J14252" s="217">
        <v>5</v>
      </c>
      <c r="K14252" s="217">
        <v>0</v>
      </c>
      <c r="L14252" s="217">
        <v>171</v>
      </c>
      <c r="M14252" s="217">
        <v>3447.6609578488101</v>
      </c>
      <c r="N14252" s="217">
        <v>1.45025861334108</v>
      </c>
      <c r="O14252" s="217">
        <v>1.45025861334108</v>
      </c>
      <c r="P14252" s="217">
        <v>0</v>
      </c>
      <c r="Q14252" s="217">
        <v>1.46148634195359</v>
      </c>
      <c r="R14252" s="217">
        <v>1.46148634195359</v>
      </c>
      <c r="S14252" s="217">
        <v>0</v>
      </c>
      <c r="T14252" s="217">
        <v>1.4301273606416101</v>
      </c>
      <c r="U14252" s="217">
        <v>1.4301273606416101</v>
      </c>
      <c r="V14252" s="217">
        <v>0</v>
      </c>
      <c r="W14252" s="217">
        <v>1.4631424232551</v>
      </c>
      <c r="X14252" s="217">
        <v>1.4631424232551</v>
      </c>
      <c r="Y14252" s="217">
        <v>0</v>
      </c>
    </row>
    <row r="14253" spans="2:25">
      <c r="B14253" s="217" t="s">
        <v>14423</v>
      </c>
      <c r="C14253" s="217" t="s">
        <v>11696</v>
      </c>
      <c r="D14253" s="217" t="s">
        <v>18</v>
      </c>
      <c r="E14253" s="217" t="s">
        <v>103</v>
      </c>
      <c r="F14253" s="217" t="s">
        <v>9</v>
      </c>
      <c r="G14253" s="217" t="s">
        <v>5</v>
      </c>
      <c r="H14253" s="217" t="s">
        <v>176</v>
      </c>
      <c r="I14253" s="217">
        <v>8</v>
      </c>
      <c r="J14253" s="217">
        <v>7</v>
      </c>
      <c r="K14253" s="217">
        <v>1</v>
      </c>
      <c r="L14253" s="217">
        <v>126</v>
      </c>
      <c r="M14253" s="217">
        <v>3136.5749466320799</v>
      </c>
      <c r="N14253" s="217">
        <v>2.5505527960012802</v>
      </c>
      <c r="O14253" s="217">
        <v>2.2317336965011201</v>
      </c>
      <c r="P14253" s="217">
        <v>0.31881909950015902</v>
      </c>
      <c r="Q14253" s="217">
        <v>2.5961106430234899</v>
      </c>
      <c r="R14253" s="217">
        <v>2.2978462483666799</v>
      </c>
      <c r="S14253" s="217">
        <v>0.29826439465680399</v>
      </c>
      <c r="T14253" s="217">
        <v>2.44591006139754</v>
      </c>
      <c r="U14253" s="217">
        <v>2.1412167976755101</v>
      </c>
      <c r="V14253" s="217">
        <v>0.30469326372202998</v>
      </c>
      <c r="W14253" s="217">
        <v>2.5348326605473801</v>
      </c>
      <c r="X14253" s="217">
        <v>2.2292069515097999</v>
      </c>
      <c r="Y14253" s="217">
        <v>0.30562570903758302</v>
      </c>
    </row>
    <row r="14254" spans="2:25">
      <c r="B14254" s="217" t="s">
        <v>14424</v>
      </c>
      <c r="C14254" s="217" t="s">
        <v>11696</v>
      </c>
      <c r="D14254" s="217" t="s">
        <v>18</v>
      </c>
      <c r="E14254" s="217" t="s">
        <v>103</v>
      </c>
      <c r="F14254" s="217" t="s">
        <v>9</v>
      </c>
      <c r="G14254" s="217" t="s">
        <v>5</v>
      </c>
      <c r="H14254" s="217" t="s">
        <v>178</v>
      </c>
      <c r="I14254" s="217">
        <v>0</v>
      </c>
      <c r="J14254" s="217">
        <v>0</v>
      </c>
      <c r="K14254" s="217">
        <v>0</v>
      </c>
      <c r="L14254" s="217">
        <v>4</v>
      </c>
      <c r="M14254" s="217">
        <v>1669.60527770774</v>
      </c>
      <c r="N14254" s="217">
        <v>0</v>
      </c>
      <c r="O14254" s="217">
        <v>0</v>
      </c>
      <c r="P14254" s="217">
        <v>0</v>
      </c>
      <c r="Q14254" s="217">
        <v>0</v>
      </c>
      <c r="R14254" s="217">
        <v>0</v>
      </c>
      <c r="S14254" s="217">
        <v>0</v>
      </c>
      <c r="T14254" s="217">
        <v>0</v>
      </c>
      <c r="U14254" s="217">
        <v>0</v>
      </c>
      <c r="V14254" s="217">
        <v>0</v>
      </c>
      <c r="W14254" s="217">
        <v>0</v>
      </c>
      <c r="X14254" s="217">
        <v>0</v>
      </c>
      <c r="Y14254" s="217">
        <v>0</v>
      </c>
    </row>
    <row r="14255" spans="2:25">
      <c r="B14255" s="217" t="s">
        <v>14425</v>
      </c>
      <c r="C14255" s="217" t="s">
        <v>11696</v>
      </c>
      <c r="D14255" s="217" t="s">
        <v>18</v>
      </c>
      <c r="E14255" s="217" t="s">
        <v>103</v>
      </c>
      <c r="F14255" s="217" t="s">
        <v>9</v>
      </c>
      <c r="G14255" s="217" t="s">
        <v>5</v>
      </c>
      <c r="H14255" s="217" t="s">
        <v>5</v>
      </c>
      <c r="I14255" s="217">
        <v>25</v>
      </c>
      <c r="J14255" s="217">
        <v>22</v>
      </c>
      <c r="K14255" s="217">
        <v>3</v>
      </c>
      <c r="L14255" s="217">
        <v>489</v>
      </c>
      <c r="M14255" s="217">
        <v>14220</v>
      </c>
      <c r="N14255" s="217">
        <v>1.75808720112518</v>
      </c>
      <c r="O14255" s="217">
        <v>1.54711673699015</v>
      </c>
      <c r="P14255" s="217">
        <v>0.21097046413502099</v>
      </c>
      <c r="Q14255" s="217">
        <v>1.81600024353311</v>
      </c>
      <c r="R14255" s="217">
        <v>1.5988690513663499</v>
      </c>
      <c r="S14255" s="217">
        <v>0.21713119216676699</v>
      </c>
      <c r="T14255" s="217">
        <v>1.74036136920051</v>
      </c>
      <c r="U14255" s="217">
        <v>1.5339030695393701</v>
      </c>
      <c r="V14255" s="217">
        <v>0.20645829966113799</v>
      </c>
      <c r="W14255" s="217">
        <v>1.7905065981644399</v>
      </c>
      <c r="X14255" s="217">
        <v>1.5764218126649401</v>
      </c>
      <c r="Y14255" s="217">
        <v>0.21408478549950499</v>
      </c>
    </row>
    <row r="14256" spans="2:25">
      <c r="B14256" s="217" t="s">
        <v>14426</v>
      </c>
      <c r="C14256" s="217" t="s">
        <v>11696</v>
      </c>
      <c r="D14256" s="217" t="s">
        <v>18</v>
      </c>
      <c r="E14256" s="217" t="s">
        <v>103</v>
      </c>
      <c r="F14256" s="217" t="s">
        <v>5</v>
      </c>
      <c r="G14256" s="217" t="s">
        <v>5</v>
      </c>
      <c r="H14256" s="217" t="s">
        <v>170</v>
      </c>
      <c r="I14256" s="217">
        <v>39</v>
      </c>
      <c r="J14256" s="217">
        <v>37</v>
      </c>
      <c r="K14256" s="217">
        <v>2</v>
      </c>
      <c r="L14256" s="217">
        <v>140</v>
      </c>
      <c r="M14256" s="217">
        <v>5304.1156117406199</v>
      </c>
      <c r="N14256" s="217">
        <v>7.3527809072777002</v>
      </c>
      <c r="O14256" s="217">
        <v>6.9757152197250001</v>
      </c>
      <c r="P14256" s="217">
        <v>0.37706568755270198</v>
      </c>
      <c r="Q14256" s="217">
        <v>7.4139507136362397</v>
      </c>
      <c r="R14256" s="217">
        <v>6.94108471631775</v>
      </c>
      <c r="S14256" s="217">
        <v>0.472865997318483</v>
      </c>
      <c r="T14256" s="217">
        <v>7.24502106008641</v>
      </c>
      <c r="U14256" s="217">
        <v>6.81714303086207</v>
      </c>
      <c r="V14256" s="217">
        <v>0.42787802922434298</v>
      </c>
      <c r="W14256" s="217">
        <v>7.38095307824348</v>
      </c>
      <c r="X14256" s="217">
        <v>6.9266260723955604</v>
      </c>
      <c r="Y14256" s="217">
        <v>0.45432700584791902</v>
      </c>
    </row>
    <row r="14257" spans="2:25">
      <c r="B14257" s="217" t="s">
        <v>14427</v>
      </c>
      <c r="C14257" s="217" t="s">
        <v>11696</v>
      </c>
      <c r="D14257" s="217" t="s">
        <v>18</v>
      </c>
      <c r="E14257" s="217" t="s">
        <v>103</v>
      </c>
      <c r="F14257" s="217" t="s">
        <v>5</v>
      </c>
      <c r="G14257" s="217" t="s">
        <v>5</v>
      </c>
      <c r="H14257" s="217" t="s">
        <v>172</v>
      </c>
      <c r="I14257" s="217">
        <v>40</v>
      </c>
      <c r="J14257" s="217">
        <v>40</v>
      </c>
      <c r="K14257" s="217">
        <v>0</v>
      </c>
      <c r="L14257" s="217">
        <v>137</v>
      </c>
      <c r="M14257" s="217">
        <v>6060.9123746825298</v>
      </c>
      <c r="N14257" s="217">
        <v>6.5996664408294103</v>
      </c>
      <c r="O14257" s="217">
        <v>6.5996664408294103</v>
      </c>
      <c r="P14257" s="217">
        <v>0</v>
      </c>
      <c r="Q14257" s="217">
        <v>6.7140828864837196</v>
      </c>
      <c r="R14257" s="217">
        <v>6.7140828864837196</v>
      </c>
      <c r="S14257" s="217">
        <v>0</v>
      </c>
      <c r="T14257" s="217">
        <v>6.6148356340251198</v>
      </c>
      <c r="U14257" s="217">
        <v>6.6148356340251198</v>
      </c>
      <c r="V14257" s="217">
        <v>0</v>
      </c>
      <c r="W14257" s="217">
        <v>6.6977425270273496</v>
      </c>
      <c r="X14257" s="217">
        <v>6.6977425270273496</v>
      </c>
      <c r="Y14257" s="217">
        <v>0</v>
      </c>
    </row>
    <row r="14258" spans="2:25">
      <c r="B14258" s="217" t="s">
        <v>14428</v>
      </c>
      <c r="C14258" s="217" t="s">
        <v>11696</v>
      </c>
      <c r="D14258" s="217" t="s">
        <v>18</v>
      </c>
      <c r="E14258" s="217" t="s">
        <v>103</v>
      </c>
      <c r="F14258" s="217" t="s">
        <v>5</v>
      </c>
      <c r="G14258" s="217" t="s">
        <v>5</v>
      </c>
      <c r="H14258" s="217" t="s">
        <v>174</v>
      </c>
      <c r="I14258" s="217">
        <v>54</v>
      </c>
      <c r="J14258" s="217">
        <v>54</v>
      </c>
      <c r="K14258" s="217">
        <v>0</v>
      </c>
      <c r="L14258" s="217">
        <v>256</v>
      </c>
      <c r="M14258" s="217">
        <v>6546.8247939837702</v>
      </c>
      <c r="N14258" s="217">
        <v>8.2482732773944907</v>
      </c>
      <c r="O14258" s="217">
        <v>8.2482732773944907</v>
      </c>
      <c r="P14258" s="217">
        <v>0</v>
      </c>
      <c r="Q14258" s="217">
        <v>8.4980721211995398</v>
      </c>
      <c r="R14258" s="217">
        <v>8.4980721211995398</v>
      </c>
      <c r="S14258" s="217">
        <v>0</v>
      </c>
      <c r="T14258" s="217">
        <v>8.2393533267951504</v>
      </c>
      <c r="U14258" s="217">
        <v>8.2393533267951504</v>
      </c>
      <c r="V14258" s="217">
        <v>0</v>
      </c>
      <c r="W14258" s="217">
        <v>8.4401285438262796</v>
      </c>
      <c r="X14258" s="217">
        <v>8.4401285438262796</v>
      </c>
      <c r="Y14258" s="217">
        <v>0</v>
      </c>
    </row>
    <row r="14259" spans="2:25">
      <c r="B14259" s="217" t="s">
        <v>14429</v>
      </c>
      <c r="C14259" s="217" t="s">
        <v>11696</v>
      </c>
      <c r="D14259" s="217" t="s">
        <v>18</v>
      </c>
      <c r="E14259" s="217" t="s">
        <v>103</v>
      </c>
      <c r="F14259" s="217" t="s">
        <v>5</v>
      </c>
      <c r="G14259" s="217" t="s">
        <v>5</v>
      </c>
      <c r="H14259" s="217" t="s">
        <v>176</v>
      </c>
      <c r="I14259" s="217">
        <v>54</v>
      </c>
      <c r="J14259" s="217">
        <v>51</v>
      </c>
      <c r="K14259" s="217">
        <v>3</v>
      </c>
      <c r="L14259" s="217">
        <v>184</v>
      </c>
      <c r="M14259" s="217">
        <v>6057.4207859612297</v>
      </c>
      <c r="N14259" s="217">
        <v>8.9146852939705301</v>
      </c>
      <c r="O14259" s="217">
        <v>8.4194249998610609</v>
      </c>
      <c r="P14259" s="217">
        <v>0.49526029410947398</v>
      </c>
      <c r="Q14259" s="217">
        <v>8.6781452152157197</v>
      </c>
      <c r="R14259" s="217">
        <v>8.1853025847678502</v>
      </c>
      <c r="S14259" s="217">
        <v>0.49284263044787802</v>
      </c>
      <c r="T14259" s="217">
        <v>8.54841848514703</v>
      </c>
      <c r="U14259" s="217">
        <v>8.0773529302099991</v>
      </c>
      <c r="V14259" s="217">
        <v>0.47106555493702901</v>
      </c>
      <c r="W14259" s="217">
        <v>8.7062420997430596</v>
      </c>
      <c r="X14259" s="217">
        <v>8.2189738776305497</v>
      </c>
      <c r="Y14259" s="217">
        <v>0.48726822211250898</v>
      </c>
    </row>
    <row r="14260" spans="2:25">
      <c r="B14260" s="217" t="s">
        <v>14430</v>
      </c>
      <c r="C14260" s="217" t="s">
        <v>11696</v>
      </c>
      <c r="D14260" s="217" t="s">
        <v>18</v>
      </c>
      <c r="E14260" s="217" t="s">
        <v>103</v>
      </c>
      <c r="F14260" s="217" t="s">
        <v>5</v>
      </c>
      <c r="G14260" s="217" t="s">
        <v>5</v>
      </c>
      <c r="H14260" s="217" t="s">
        <v>178</v>
      </c>
      <c r="I14260" s="217">
        <v>1</v>
      </c>
      <c r="J14260" s="217">
        <v>1</v>
      </c>
      <c r="K14260" s="217">
        <v>0</v>
      </c>
      <c r="L14260" s="217">
        <v>4</v>
      </c>
      <c r="M14260" s="217">
        <v>3170.7264336318499</v>
      </c>
      <c r="N14260" s="217">
        <v>0.31538513994553802</v>
      </c>
      <c r="O14260" s="217">
        <v>0.31538513994553802</v>
      </c>
      <c r="P14260" s="217">
        <v>0</v>
      </c>
      <c r="Q14260" s="217">
        <v>0.324494150364247</v>
      </c>
      <c r="R14260" s="217">
        <v>0.324494150364247</v>
      </c>
      <c r="S14260" s="217">
        <v>0</v>
      </c>
      <c r="T14260" s="217">
        <v>0.27416704246243201</v>
      </c>
      <c r="U14260" s="217">
        <v>0.27416704246243201</v>
      </c>
      <c r="V14260" s="217">
        <v>0</v>
      </c>
      <c r="W14260" s="217">
        <v>0.30112108154154699</v>
      </c>
      <c r="X14260" s="217">
        <v>0.30112108154154699</v>
      </c>
      <c r="Y14260" s="217">
        <v>0</v>
      </c>
    </row>
    <row r="14261" spans="2:25">
      <c r="B14261" s="217" t="s">
        <v>14431</v>
      </c>
      <c r="C14261" s="217" t="s">
        <v>11696</v>
      </c>
      <c r="D14261" s="217" t="s">
        <v>18</v>
      </c>
      <c r="E14261" s="217" t="s">
        <v>103</v>
      </c>
      <c r="F14261" s="217" t="s">
        <v>5</v>
      </c>
      <c r="G14261" s="217" t="s">
        <v>5</v>
      </c>
      <c r="H14261" s="217" t="s">
        <v>5</v>
      </c>
      <c r="I14261" s="217">
        <v>188</v>
      </c>
      <c r="J14261" s="217">
        <v>183</v>
      </c>
      <c r="K14261" s="217">
        <v>5</v>
      </c>
      <c r="L14261" s="217">
        <v>722</v>
      </c>
      <c r="M14261" s="217">
        <v>27140</v>
      </c>
      <c r="N14261" s="217">
        <v>6.9270449521002204</v>
      </c>
      <c r="O14261" s="217">
        <v>6.7428150331613796</v>
      </c>
      <c r="P14261" s="217">
        <v>0.184229918938836</v>
      </c>
      <c r="Q14261" s="217">
        <v>6.9537907469372504</v>
      </c>
      <c r="R14261" s="217">
        <v>6.7571941865123097</v>
      </c>
      <c r="S14261" s="217">
        <v>0.19659656042493301</v>
      </c>
      <c r="T14261" s="217">
        <v>6.8175096132721604</v>
      </c>
      <c r="U14261" s="217">
        <v>6.6332856450805098</v>
      </c>
      <c r="V14261" s="217">
        <v>0.18422396819165701</v>
      </c>
      <c r="W14261" s="217">
        <v>6.9407741420722102</v>
      </c>
      <c r="X14261" s="217">
        <v>6.7484190135553703</v>
      </c>
      <c r="Y14261" s="217">
        <v>0.192355128516843</v>
      </c>
    </row>
    <row r="14262" spans="2:25">
      <c r="B14262" s="217" t="s">
        <v>14432</v>
      </c>
      <c r="C14262" s="217" t="s">
        <v>11696</v>
      </c>
      <c r="D14262" s="217" t="s">
        <v>18</v>
      </c>
      <c r="E14262" s="217" t="s">
        <v>87</v>
      </c>
      <c r="F14262" s="217" t="s">
        <v>12</v>
      </c>
      <c r="G14262" s="217" t="s">
        <v>10</v>
      </c>
      <c r="H14262" s="217" t="s">
        <v>170</v>
      </c>
      <c r="I14262" s="217">
        <v>4</v>
      </c>
      <c r="J14262" s="217">
        <v>4</v>
      </c>
      <c r="K14262" s="217">
        <v>0</v>
      </c>
      <c r="L14262" s="217">
        <v>0</v>
      </c>
      <c r="M14262" s="217">
        <v>101.688311688312</v>
      </c>
      <c r="N14262" s="217">
        <v>39.335887611749698</v>
      </c>
      <c r="O14262" s="217">
        <v>39.335887611749698</v>
      </c>
      <c r="P14262" s="217">
        <v>0</v>
      </c>
      <c r="Q14262" s="217">
        <v>39.335887611749698</v>
      </c>
      <c r="R14262" s="217">
        <v>39.335887611749698</v>
      </c>
      <c r="S14262" s="217">
        <v>0</v>
      </c>
      <c r="T14262" s="217">
        <v>39.335887611749698</v>
      </c>
      <c r="U14262" s="217">
        <v>39.335887611749698</v>
      </c>
      <c r="V14262" s="217">
        <v>0</v>
      </c>
      <c r="W14262" s="217">
        <v>39.335887611749698</v>
      </c>
      <c r="X14262" s="217">
        <v>39.335887611749698</v>
      </c>
      <c r="Y14262" s="217">
        <v>0</v>
      </c>
    </row>
    <row r="14263" spans="2:25">
      <c r="B14263" s="217" t="s">
        <v>14433</v>
      </c>
      <c r="C14263" s="217" t="s">
        <v>11696</v>
      </c>
      <c r="D14263" s="217" t="s">
        <v>18</v>
      </c>
      <c r="E14263" s="217" t="s">
        <v>87</v>
      </c>
      <c r="F14263" s="217" t="s">
        <v>12</v>
      </c>
      <c r="G14263" s="217" t="s">
        <v>10</v>
      </c>
      <c r="H14263" s="217" t="s">
        <v>172</v>
      </c>
      <c r="I14263" s="217">
        <v>6</v>
      </c>
      <c r="J14263" s="217">
        <v>6</v>
      </c>
      <c r="K14263" s="217">
        <v>0</v>
      </c>
      <c r="L14263" s="217">
        <v>3</v>
      </c>
      <c r="M14263" s="217">
        <v>158.18181818181799</v>
      </c>
      <c r="N14263" s="217">
        <v>37.931034482758598</v>
      </c>
      <c r="O14263" s="217">
        <v>37.931034482758598</v>
      </c>
      <c r="P14263" s="217">
        <v>0</v>
      </c>
      <c r="Q14263" s="217">
        <v>37.931034482758598</v>
      </c>
      <c r="R14263" s="217">
        <v>37.931034482758598</v>
      </c>
      <c r="S14263" s="217">
        <v>0</v>
      </c>
      <c r="T14263" s="217">
        <v>37.931034482758598</v>
      </c>
      <c r="U14263" s="217">
        <v>37.931034482758598</v>
      </c>
      <c r="V14263" s="217">
        <v>0</v>
      </c>
      <c r="W14263" s="217">
        <v>37.931034482758598</v>
      </c>
      <c r="X14263" s="217">
        <v>37.931034482758598</v>
      </c>
      <c r="Y14263" s="217">
        <v>0</v>
      </c>
    </row>
    <row r="14264" spans="2:25">
      <c r="B14264" s="217" t="s">
        <v>14434</v>
      </c>
      <c r="C14264" s="217" t="s">
        <v>11696</v>
      </c>
      <c r="D14264" s="217" t="s">
        <v>18</v>
      </c>
      <c r="E14264" s="217" t="s">
        <v>87</v>
      </c>
      <c r="F14264" s="217" t="s">
        <v>12</v>
      </c>
      <c r="G14264" s="217" t="s">
        <v>10</v>
      </c>
      <c r="H14264" s="217" t="s">
        <v>174</v>
      </c>
      <c r="I14264" s="217">
        <v>3</v>
      </c>
      <c r="J14264" s="217">
        <v>3</v>
      </c>
      <c r="K14264" s="217">
        <v>0</v>
      </c>
      <c r="L14264" s="217">
        <v>5</v>
      </c>
      <c r="M14264" s="217">
        <v>203.376623376623</v>
      </c>
      <c r="N14264" s="217">
        <v>14.750957854406099</v>
      </c>
      <c r="O14264" s="217">
        <v>14.750957854406099</v>
      </c>
      <c r="P14264" s="217">
        <v>0</v>
      </c>
      <c r="Q14264" s="217">
        <v>14.750957854406099</v>
      </c>
      <c r="R14264" s="217">
        <v>14.750957854406099</v>
      </c>
      <c r="S14264" s="217">
        <v>0</v>
      </c>
      <c r="T14264" s="217">
        <v>14.750957854406099</v>
      </c>
      <c r="U14264" s="217">
        <v>14.750957854406099</v>
      </c>
      <c r="V14264" s="217">
        <v>0</v>
      </c>
      <c r="W14264" s="217">
        <v>14.750957854406099</v>
      </c>
      <c r="X14264" s="217">
        <v>14.750957854406099</v>
      </c>
      <c r="Y14264" s="217">
        <v>0</v>
      </c>
    </row>
    <row r="14265" spans="2:25">
      <c r="B14265" s="217" t="s">
        <v>14435</v>
      </c>
      <c r="C14265" s="217" t="s">
        <v>11696</v>
      </c>
      <c r="D14265" s="217" t="s">
        <v>18</v>
      </c>
      <c r="E14265" s="217" t="s">
        <v>87</v>
      </c>
      <c r="F14265" s="217" t="s">
        <v>12</v>
      </c>
      <c r="G14265" s="217" t="s">
        <v>10</v>
      </c>
      <c r="H14265" s="217" t="s">
        <v>176</v>
      </c>
      <c r="I14265" s="217">
        <v>15</v>
      </c>
      <c r="J14265" s="217">
        <v>15</v>
      </c>
      <c r="K14265" s="217">
        <v>0</v>
      </c>
      <c r="L14265" s="217">
        <v>9</v>
      </c>
      <c r="M14265" s="217">
        <v>248.57142857142901</v>
      </c>
      <c r="N14265" s="217">
        <v>60.344827586206897</v>
      </c>
      <c r="O14265" s="217">
        <v>60.344827586206897</v>
      </c>
      <c r="P14265" s="217">
        <v>0</v>
      </c>
      <c r="Q14265" s="217">
        <v>60.344827586206897</v>
      </c>
      <c r="R14265" s="217">
        <v>60.344827586206897</v>
      </c>
      <c r="S14265" s="217">
        <v>0</v>
      </c>
      <c r="T14265" s="217">
        <v>60.344827586206897</v>
      </c>
      <c r="U14265" s="217">
        <v>60.344827586206897</v>
      </c>
      <c r="V14265" s="217">
        <v>0</v>
      </c>
      <c r="W14265" s="217">
        <v>60.344827586206897</v>
      </c>
      <c r="X14265" s="217">
        <v>60.344827586206897</v>
      </c>
      <c r="Y14265" s="217">
        <v>0</v>
      </c>
    </row>
    <row r="14266" spans="2:25">
      <c r="B14266" s="217" t="s">
        <v>14436</v>
      </c>
      <c r="C14266" s="217" t="s">
        <v>11696</v>
      </c>
      <c r="D14266" s="217" t="s">
        <v>18</v>
      </c>
      <c r="E14266" s="217" t="s">
        <v>87</v>
      </c>
      <c r="F14266" s="217" t="s">
        <v>12</v>
      </c>
      <c r="G14266" s="217" t="s">
        <v>10</v>
      </c>
      <c r="H14266" s="217" t="s">
        <v>178</v>
      </c>
      <c r="I14266" s="217">
        <v>0</v>
      </c>
      <c r="J14266" s="217">
        <v>0</v>
      </c>
      <c r="K14266" s="217">
        <v>0</v>
      </c>
      <c r="L14266" s="217">
        <v>0</v>
      </c>
      <c r="M14266" s="217">
        <v>158.18181818181799</v>
      </c>
      <c r="N14266" s="217">
        <v>0</v>
      </c>
      <c r="O14266" s="217">
        <v>0</v>
      </c>
      <c r="P14266" s="217">
        <v>0</v>
      </c>
      <c r="Q14266" s="217">
        <v>0</v>
      </c>
      <c r="R14266" s="217">
        <v>0</v>
      </c>
      <c r="S14266" s="217">
        <v>0</v>
      </c>
      <c r="T14266" s="217">
        <v>0</v>
      </c>
      <c r="U14266" s="217">
        <v>0</v>
      </c>
      <c r="V14266" s="217">
        <v>0</v>
      </c>
      <c r="W14266" s="217">
        <v>0</v>
      </c>
      <c r="X14266" s="217">
        <v>0</v>
      </c>
      <c r="Y14266" s="217">
        <v>0</v>
      </c>
    </row>
    <row r="14267" spans="2:25">
      <c r="B14267" s="217" t="s">
        <v>14437</v>
      </c>
      <c r="C14267" s="217" t="s">
        <v>11696</v>
      </c>
      <c r="D14267" s="217" t="s">
        <v>18</v>
      </c>
      <c r="E14267" s="217" t="s">
        <v>87</v>
      </c>
      <c r="F14267" s="217" t="s">
        <v>12</v>
      </c>
      <c r="G14267" s="217" t="s">
        <v>10</v>
      </c>
      <c r="H14267" s="217" t="s">
        <v>5</v>
      </c>
      <c r="I14267" s="217">
        <v>28</v>
      </c>
      <c r="J14267" s="217">
        <v>28</v>
      </c>
      <c r="K14267" s="217">
        <v>0</v>
      </c>
      <c r="L14267" s="217">
        <v>17</v>
      </c>
      <c r="M14267" s="217">
        <v>870</v>
      </c>
      <c r="N14267" s="217">
        <v>32.183908045976999</v>
      </c>
      <c r="O14267" s="217">
        <v>32.183908045976999</v>
      </c>
      <c r="P14267" s="217">
        <v>0</v>
      </c>
      <c r="Q14267" s="217">
        <v>32.183908045976999</v>
      </c>
      <c r="R14267" s="217">
        <v>32.183908045976999</v>
      </c>
      <c r="S14267" s="217">
        <v>0</v>
      </c>
      <c r="T14267" s="217">
        <v>32.183908045976999</v>
      </c>
      <c r="U14267" s="217">
        <v>32.183908045976999</v>
      </c>
      <c r="V14267" s="217">
        <v>0</v>
      </c>
      <c r="W14267" s="217">
        <v>32.183908045976999</v>
      </c>
      <c r="X14267" s="217">
        <v>32.183908045976999</v>
      </c>
      <c r="Y14267" s="217">
        <v>0</v>
      </c>
    </row>
    <row r="14268" spans="2:25">
      <c r="B14268" s="217" t="s">
        <v>14438</v>
      </c>
      <c r="C14268" s="217" t="s">
        <v>11696</v>
      </c>
      <c r="D14268" s="217" t="s">
        <v>18</v>
      </c>
      <c r="E14268" s="217" t="s">
        <v>87</v>
      </c>
      <c r="F14268" s="217" t="s">
        <v>9</v>
      </c>
      <c r="G14268" s="217" t="s">
        <v>10</v>
      </c>
      <c r="H14268" s="217" t="s">
        <v>170</v>
      </c>
      <c r="I14268" s="217">
        <v>2</v>
      </c>
      <c r="J14268" s="217">
        <v>2</v>
      </c>
      <c r="K14268" s="217">
        <v>0</v>
      </c>
      <c r="L14268" s="217">
        <v>5</v>
      </c>
      <c r="M14268" s="217">
        <v>144</v>
      </c>
      <c r="N14268" s="217">
        <v>13.8888888888889</v>
      </c>
      <c r="O14268" s="217">
        <v>13.8888888888889</v>
      </c>
      <c r="P14268" s="217">
        <v>0</v>
      </c>
      <c r="Q14268" s="217">
        <v>13.8888888888889</v>
      </c>
      <c r="R14268" s="217">
        <v>13.8888888888889</v>
      </c>
      <c r="S14268" s="217">
        <v>0</v>
      </c>
      <c r="T14268" s="217">
        <v>13.8888888888889</v>
      </c>
      <c r="U14268" s="217">
        <v>13.8888888888889</v>
      </c>
      <c r="V14268" s="217">
        <v>0</v>
      </c>
      <c r="W14268" s="217">
        <v>13.8888888888889</v>
      </c>
      <c r="X14268" s="217">
        <v>13.8888888888889</v>
      </c>
      <c r="Y14268" s="217">
        <v>0</v>
      </c>
    </row>
    <row r="14269" spans="2:25">
      <c r="B14269" s="217" t="s">
        <v>14439</v>
      </c>
      <c r="C14269" s="217" t="s">
        <v>11696</v>
      </c>
      <c r="D14269" s="217" t="s">
        <v>18</v>
      </c>
      <c r="E14269" s="217" t="s">
        <v>87</v>
      </c>
      <c r="F14269" s="217" t="s">
        <v>9</v>
      </c>
      <c r="G14269" s="217" t="s">
        <v>10</v>
      </c>
      <c r="H14269" s="217" t="s">
        <v>172</v>
      </c>
      <c r="I14269" s="217">
        <v>0</v>
      </c>
      <c r="J14269" s="217">
        <v>0</v>
      </c>
      <c r="K14269" s="217">
        <v>0</v>
      </c>
      <c r="L14269" s="217">
        <v>4</v>
      </c>
      <c r="M14269" s="217">
        <v>168</v>
      </c>
      <c r="N14269" s="217">
        <v>0</v>
      </c>
      <c r="O14269" s="217">
        <v>0</v>
      </c>
      <c r="P14269" s="217">
        <v>0</v>
      </c>
      <c r="Q14269" s="217">
        <v>0</v>
      </c>
      <c r="R14269" s="217">
        <v>0</v>
      </c>
      <c r="S14269" s="217">
        <v>0</v>
      </c>
      <c r="T14269" s="217">
        <v>0</v>
      </c>
      <c r="U14269" s="217">
        <v>0</v>
      </c>
      <c r="V14269" s="217">
        <v>0</v>
      </c>
      <c r="W14269" s="217">
        <v>0</v>
      </c>
      <c r="X14269" s="217">
        <v>0</v>
      </c>
      <c r="Y14269" s="217">
        <v>0</v>
      </c>
    </row>
    <row r="14270" spans="2:25">
      <c r="B14270" s="217" t="s">
        <v>14440</v>
      </c>
      <c r="C14270" s="217" t="s">
        <v>11696</v>
      </c>
      <c r="D14270" s="217" t="s">
        <v>18</v>
      </c>
      <c r="E14270" s="217" t="s">
        <v>87</v>
      </c>
      <c r="F14270" s="217" t="s">
        <v>9</v>
      </c>
      <c r="G14270" s="217" t="s">
        <v>10</v>
      </c>
      <c r="H14270" s="217" t="s">
        <v>174</v>
      </c>
      <c r="I14270" s="217">
        <v>0</v>
      </c>
      <c r="J14270" s="217">
        <v>0</v>
      </c>
      <c r="K14270" s="217">
        <v>0</v>
      </c>
      <c r="L14270" s="217">
        <v>8</v>
      </c>
      <c r="M14270" s="217">
        <v>228</v>
      </c>
      <c r="N14270" s="217">
        <v>0</v>
      </c>
      <c r="O14270" s="217">
        <v>0</v>
      </c>
      <c r="P14270" s="217">
        <v>0</v>
      </c>
      <c r="Q14270" s="217">
        <v>0</v>
      </c>
      <c r="R14270" s="217">
        <v>0</v>
      </c>
      <c r="S14270" s="217">
        <v>0</v>
      </c>
      <c r="T14270" s="217">
        <v>0</v>
      </c>
      <c r="U14270" s="217">
        <v>0</v>
      </c>
      <c r="V14270" s="217">
        <v>0</v>
      </c>
      <c r="W14270" s="217">
        <v>0</v>
      </c>
      <c r="X14270" s="217">
        <v>0</v>
      </c>
      <c r="Y14270" s="217">
        <v>0</v>
      </c>
    </row>
    <row r="14271" spans="2:25">
      <c r="B14271" s="217" t="s">
        <v>14441</v>
      </c>
      <c r="C14271" s="217" t="s">
        <v>11696</v>
      </c>
      <c r="D14271" s="217" t="s">
        <v>18</v>
      </c>
      <c r="E14271" s="217" t="s">
        <v>87</v>
      </c>
      <c r="F14271" s="217" t="s">
        <v>9</v>
      </c>
      <c r="G14271" s="217" t="s">
        <v>10</v>
      </c>
      <c r="H14271" s="217" t="s">
        <v>176</v>
      </c>
      <c r="I14271" s="217">
        <v>0</v>
      </c>
      <c r="J14271" s="217">
        <v>0</v>
      </c>
      <c r="K14271" s="217">
        <v>0</v>
      </c>
      <c r="L14271" s="217">
        <v>15</v>
      </c>
      <c r="M14271" s="217">
        <v>252</v>
      </c>
      <c r="N14271" s="217">
        <v>0</v>
      </c>
      <c r="O14271" s="217">
        <v>0</v>
      </c>
      <c r="P14271" s="217">
        <v>0</v>
      </c>
      <c r="Q14271" s="217">
        <v>0</v>
      </c>
      <c r="R14271" s="217">
        <v>0</v>
      </c>
      <c r="S14271" s="217">
        <v>0</v>
      </c>
      <c r="T14271" s="217">
        <v>0</v>
      </c>
      <c r="U14271" s="217">
        <v>0</v>
      </c>
      <c r="V14271" s="217">
        <v>0</v>
      </c>
      <c r="W14271" s="217">
        <v>0</v>
      </c>
      <c r="X14271" s="217">
        <v>0</v>
      </c>
      <c r="Y14271" s="217">
        <v>0</v>
      </c>
    </row>
    <row r="14272" spans="2:25">
      <c r="B14272" s="217" t="s">
        <v>14442</v>
      </c>
      <c r="C14272" s="217" t="s">
        <v>11696</v>
      </c>
      <c r="D14272" s="217" t="s">
        <v>18</v>
      </c>
      <c r="E14272" s="217" t="s">
        <v>87</v>
      </c>
      <c r="F14272" s="217" t="s">
        <v>9</v>
      </c>
      <c r="G14272" s="217" t="s">
        <v>10</v>
      </c>
      <c r="H14272" s="217" t="s">
        <v>178</v>
      </c>
      <c r="I14272" s="217">
        <v>0</v>
      </c>
      <c r="J14272" s="217">
        <v>0</v>
      </c>
      <c r="K14272" s="217">
        <v>0</v>
      </c>
      <c r="L14272" s="217">
        <v>1</v>
      </c>
      <c r="M14272" s="217">
        <v>168</v>
      </c>
      <c r="N14272" s="217">
        <v>0</v>
      </c>
      <c r="O14272" s="217">
        <v>0</v>
      </c>
      <c r="P14272" s="217">
        <v>0</v>
      </c>
      <c r="Q14272" s="217">
        <v>0</v>
      </c>
      <c r="R14272" s="217">
        <v>0</v>
      </c>
      <c r="S14272" s="217">
        <v>0</v>
      </c>
      <c r="T14272" s="217">
        <v>0</v>
      </c>
      <c r="U14272" s="217">
        <v>0</v>
      </c>
      <c r="V14272" s="217">
        <v>0</v>
      </c>
      <c r="W14272" s="217">
        <v>0</v>
      </c>
      <c r="X14272" s="217">
        <v>0</v>
      </c>
      <c r="Y14272" s="217">
        <v>0</v>
      </c>
    </row>
    <row r="14273" spans="2:25">
      <c r="B14273" s="217" t="s">
        <v>14443</v>
      </c>
      <c r="C14273" s="217" t="s">
        <v>11696</v>
      </c>
      <c r="D14273" s="217" t="s">
        <v>18</v>
      </c>
      <c r="E14273" s="217" t="s">
        <v>87</v>
      </c>
      <c r="F14273" s="217" t="s">
        <v>9</v>
      </c>
      <c r="G14273" s="217" t="s">
        <v>10</v>
      </c>
      <c r="H14273" s="217" t="s">
        <v>5</v>
      </c>
      <c r="I14273" s="217">
        <v>2</v>
      </c>
      <c r="J14273" s="217">
        <v>2</v>
      </c>
      <c r="K14273" s="217">
        <v>0</v>
      </c>
      <c r="L14273" s="217">
        <v>33</v>
      </c>
      <c r="M14273" s="217">
        <v>960</v>
      </c>
      <c r="N14273" s="217">
        <v>2.0833333333333299</v>
      </c>
      <c r="O14273" s="217">
        <v>2.0833333333333299</v>
      </c>
      <c r="P14273" s="217">
        <v>0</v>
      </c>
      <c r="Q14273" s="217">
        <v>2.0833333333333299</v>
      </c>
      <c r="R14273" s="217">
        <v>2.0833333333333299</v>
      </c>
      <c r="S14273" s="217">
        <v>0</v>
      </c>
      <c r="T14273" s="217">
        <v>2.0833333333333299</v>
      </c>
      <c r="U14273" s="217">
        <v>2.0833333333333299</v>
      </c>
      <c r="V14273" s="217">
        <v>0</v>
      </c>
      <c r="W14273" s="217">
        <v>2.0833333333333299</v>
      </c>
      <c r="X14273" s="217">
        <v>2.0833333333333299</v>
      </c>
      <c r="Y14273" s="217">
        <v>0</v>
      </c>
    </row>
    <row r="14274" spans="2:25">
      <c r="B14274" s="217" t="s">
        <v>14444</v>
      </c>
      <c r="C14274" s="217" t="s">
        <v>11696</v>
      </c>
      <c r="D14274" s="217" t="s">
        <v>18</v>
      </c>
      <c r="E14274" s="217" t="s">
        <v>87</v>
      </c>
      <c r="F14274" s="217" t="s">
        <v>5</v>
      </c>
      <c r="G14274" s="217" t="s">
        <v>10</v>
      </c>
      <c r="H14274" s="217" t="s">
        <v>170</v>
      </c>
      <c r="I14274" s="217">
        <v>6</v>
      </c>
      <c r="J14274" s="217">
        <v>6</v>
      </c>
      <c r="K14274" s="217">
        <v>0</v>
      </c>
      <c r="L14274" s="217">
        <v>5</v>
      </c>
      <c r="M14274" s="217">
        <v>245.68831168831201</v>
      </c>
      <c r="N14274" s="217">
        <v>24.421186171899802</v>
      </c>
      <c r="O14274" s="217">
        <v>24.421186171899802</v>
      </c>
      <c r="P14274" s="217">
        <v>0</v>
      </c>
      <c r="Q14274" s="217">
        <v>24.421186171899802</v>
      </c>
      <c r="R14274" s="217">
        <v>24.421186171899802</v>
      </c>
      <c r="S14274" s="217">
        <v>0</v>
      </c>
      <c r="T14274" s="217">
        <v>24.421186171899802</v>
      </c>
      <c r="U14274" s="217">
        <v>24.421186171899802</v>
      </c>
      <c r="V14274" s="217">
        <v>0</v>
      </c>
      <c r="W14274" s="217">
        <v>24.421186171899802</v>
      </c>
      <c r="X14274" s="217">
        <v>24.421186171899802</v>
      </c>
      <c r="Y14274" s="217">
        <v>0</v>
      </c>
    </row>
    <row r="14275" spans="2:25">
      <c r="B14275" s="217" t="s">
        <v>14445</v>
      </c>
      <c r="C14275" s="217" t="s">
        <v>11696</v>
      </c>
      <c r="D14275" s="217" t="s">
        <v>18</v>
      </c>
      <c r="E14275" s="217" t="s">
        <v>87</v>
      </c>
      <c r="F14275" s="217" t="s">
        <v>5</v>
      </c>
      <c r="G14275" s="217" t="s">
        <v>10</v>
      </c>
      <c r="H14275" s="217" t="s">
        <v>172</v>
      </c>
      <c r="I14275" s="217">
        <v>6</v>
      </c>
      <c r="J14275" s="217">
        <v>6</v>
      </c>
      <c r="K14275" s="217">
        <v>0</v>
      </c>
      <c r="L14275" s="217">
        <v>7</v>
      </c>
      <c r="M14275" s="217">
        <v>326.18181818181802</v>
      </c>
      <c r="N14275" s="217">
        <v>18.3946488294314</v>
      </c>
      <c r="O14275" s="217">
        <v>18.3946488294314</v>
      </c>
      <c r="P14275" s="217">
        <v>0</v>
      </c>
      <c r="Q14275" s="217">
        <v>18.3946488294314</v>
      </c>
      <c r="R14275" s="217">
        <v>18.3946488294314</v>
      </c>
      <c r="S14275" s="217">
        <v>0</v>
      </c>
      <c r="T14275" s="217">
        <v>18.3946488294314</v>
      </c>
      <c r="U14275" s="217">
        <v>18.3946488294314</v>
      </c>
      <c r="V14275" s="217">
        <v>0</v>
      </c>
      <c r="W14275" s="217">
        <v>18.3946488294314</v>
      </c>
      <c r="X14275" s="217">
        <v>18.3946488294314</v>
      </c>
      <c r="Y14275" s="217">
        <v>0</v>
      </c>
    </row>
    <row r="14276" spans="2:25">
      <c r="B14276" s="217" t="s">
        <v>14446</v>
      </c>
      <c r="C14276" s="217" t="s">
        <v>11696</v>
      </c>
      <c r="D14276" s="217" t="s">
        <v>18</v>
      </c>
      <c r="E14276" s="217" t="s">
        <v>87</v>
      </c>
      <c r="F14276" s="217" t="s">
        <v>5</v>
      </c>
      <c r="G14276" s="217" t="s">
        <v>10</v>
      </c>
      <c r="H14276" s="217" t="s">
        <v>174</v>
      </c>
      <c r="I14276" s="217">
        <v>3</v>
      </c>
      <c r="J14276" s="217">
        <v>3</v>
      </c>
      <c r="K14276" s="217">
        <v>0</v>
      </c>
      <c r="L14276" s="217">
        <v>13</v>
      </c>
      <c r="M14276" s="217">
        <v>431.376623376623</v>
      </c>
      <c r="N14276" s="217">
        <v>6.9544797687861299</v>
      </c>
      <c r="O14276" s="217">
        <v>6.9544797687861299</v>
      </c>
      <c r="P14276" s="217">
        <v>0</v>
      </c>
      <c r="Q14276" s="217">
        <v>6.9544797687861299</v>
      </c>
      <c r="R14276" s="217">
        <v>6.9544797687861299</v>
      </c>
      <c r="S14276" s="217">
        <v>0</v>
      </c>
      <c r="T14276" s="217">
        <v>6.9544797687861299</v>
      </c>
      <c r="U14276" s="217">
        <v>6.9544797687861299</v>
      </c>
      <c r="V14276" s="217">
        <v>0</v>
      </c>
      <c r="W14276" s="217">
        <v>6.9544797687861299</v>
      </c>
      <c r="X14276" s="217">
        <v>6.9544797687861299</v>
      </c>
      <c r="Y14276" s="217">
        <v>0</v>
      </c>
    </row>
    <row r="14277" spans="2:25">
      <c r="B14277" s="217" t="s">
        <v>14447</v>
      </c>
      <c r="C14277" s="217" t="s">
        <v>11696</v>
      </c>
      <c r="D14277" s="217" t="s">
        <v>18</v>
      </c>
      <c r="E14277" s="217" t="s">
        <v>87</v>
      </c>
      <c r="F14277" s="217" t="s">
        <v>5</v>
      </c>
      <c r="G14277" s="217" t="s">
        <v>10</v>
      </c>
      <c r="H14277" s="217" t="s">
        <v>176</v>
      </c>
      <c r="I14277" s="217">
        <v>15</v>
      </c>
      <c r="J14277" s="217">
        <v>15</v>
      </c>
      <c r="K14277" s="217">
        <v>0</v>
      </c>
      <c r="L14277" s="217">
        <v>24</v>
      </c>
      <c r="M14277" s="217">
        <v>500.57142857142901</v>
      </c>
      <c r="N14277" s="217">
        <v>29.9657534246575</v>
      </c>
      <c r="O14277" s="217">
        <v>29.9657534246575</v>
      </c>
      <c r="P14277" s="217">
        <v>0</v>
      </c>
      <c r="Q14277" s="217">
        <v>29.9657534246575</v>
      </c>
      <c r="R14277" s="217">
        <v>29.9657534246575</v>
      </c>
      <c r="S14277" s="217">
        <v>0</v>
      </c>
      <c r="T14277" s="217">
        <v>29.9657534246575</v>
      </c>
      <c r="U14277" s="217">
        <v>29.9657534246575</v>
      </c>
      <c r="V14277" s="217">
        <v>0</v>
      </c>
      <c r="W14277" s="217">
        <v>29.9657534246575</v>
      </c>
      <c r="X14277" s="217">
        <v>29.9657534246575</v>
      </c>
      <c r="Y14277" s="217">
        <v>0</v>
      </c>
    </row>
    <row r="14278" spans="2:25">
      <c r="B14278" s="217" t="s">
        <v>14448</v>
      </c>
      <c r="C14278" s="217" t="s">
        <v>11696</v>
      </c>
      <c r="D14278" s="217" t="s">
        <v>18</v>
      </c>
      <c r="E14278" s="217" t="s">
        <v>87</v>
      </c>
      <c r="F14278" s="217" t="s">
        <v>5</v>
      </c>
      <c r="G14278" s="217" t="s">
        <v>10</v>
      </c>
      <c r="H14278" s="217" t="s">
        <v>178</v>
      </c>
      <c r="I14278" s="217">
        <v>0</v>
      </c>
      <c r="J14278" s="217">
        <v>0</v>
      </c>
      <c r="K14278" s="217">
        <v>0</v>
      </c>
      <c r="L14278" s="217">
        <v>1</v>
      </c>
      <c r="M14278" s="217">
        <v>326.18181818181802</v>
      </c>
      <c r="N14278" s="217">
        <v>0</v>
      </c>
      <c r="O14278" s="217">
        <v>0</v>
      </c>
      <c r="P14278" s="217">
        <v>0</v>
      </c>
      <c r="Q14278" s="217">
        <v>0</v>
      </c>
      <c r="R14278" s="217">
        <v>0</v>
      </c>
      <c r="S14278" s="217">
        <v>0</v>
      </c>
      <c r="T14278" s="217">
        <v>0</v>
      </c>
      <c r="U14278" s="217">
        <v>0</v>
      </c>
      <c r="V14278" s="217">
        <v>0</v>
      </c>
      <c r="W14278" s="217">
        <v>0</v>
      </c>
      <c r="X14278" s="217">
        <v>0</v>
      </c>
      <c r="Y14278" s="217">
        <v>0</v>
      </c>
    </row>
    <row r="14279" spans="2:25">
      <c r="B14279" s="217" t="s">
        <v>14449</v>
      </c>
      <c r="C14279" s="217" t="s">
        <v>11696</v>
      </c>
      <c r="D14279" s="217" t="s">
        <v>18</v>
      </c>
      <c r="E14279" s="217" t="s">
        <v>87</v>
      </c>
      <c r="F14279" s="217" t="s">
        <v>5</v>
      </c>
      <c r="G14279" s="217" t="s">
        <v>10</v>
      </c>
      <c r="H14279" s="217" t="s">
        <v>5</v>
      </c>
      <c r="I14279" s="217">
        <v>30</v>
      </c>
      <c r="J14279" s="217">
        <v>30</v>
      </c>
      <c r="K14279" s="217">
        <v>0</v>
      </c>
      <c r="L14279" s="217">
        <v>50</v>
      </c>
      <c r="M14279" s="217">
        <v>1830</v>
      </c>
      <c r="N14279" s="217">
        <v>16.393442622950801</v>
      </c>
      <c r="O14279" s="217">
        <v>16.393442622950801</v>
      </c>
      <c r="P14279" s="217">
        <v>0</v>
      </c>
      <c r="Q14279" s="217">
        <v>16.393442622950801</v>
      </c>
      <c r="R14279" s="217">
        <v>16.393442622950801</v>
      </c>
      <c r="S14279" s="217">
        <v>0</v>
      </c>
      <c r="T14279" s="217">
        <v>16.393442622950801</v>
      </c>
      <c r="U14279" s="217">
        <v>16.393442622950801</v>
      </c>
      <c r="V14279" s="217">
        <v>0</v>
      </c>
      <c r="W14279" s="217">
        <v>16.393442622950801</v>
      </c>
      <c r="X14279" s="217">
        <v>16.393442622950801</v>
      </c>
      <c r="Y14279" s="217">
        <v>0</v>
      </c>
    </row>
    <row r="14280" spans="2:25">
      <c r="B14280" s="217" t="s">
        <v>14450</v>
      </c>
      <c r="C14280" s="217" t="s">
        <v>11696</v>
      </c>
      <c r="D14280" s="217" t="s">
        <v>18</v>
      </c>
      <c r="E14280" s="217" t="s">
        <v>87</v>
      </c>
      <c r="F14280" s="217" t="s">
        <v>12</v>
      </c>
      <c r="G14280" s="217" t="s">
        <v>49</v>
      </c>
      <c r="H14280" s="217" t="s">
        <v>170</v>
      </c>
      <c r="I14280" s="217">
        <v>16</v>
      </c>
      <c r="J14280" s="217">
        <v>16</v>
      </c>
      <c r="K14280" s="217">
        <v>0</v>
      </c>
      <c r="L14280" s="217">
        <v>20</v>
      </c>
      <c r="M14280" s="217">
        <v>805.08771929824604</v>
      </c>
      <c r="N14280" s="217">
        <v>19.873610808454998</v>
      </c>
      <c r="O14280" s="217">
        <v>19.873610808454998</v>
      </c>
      <c r="P14280" s="217">
        <v>0</v>
      </c>
      <c r="Q14280" s="217">
        <v>19.873610808454998</v>
      </c>
      <c r="R14280" s="217">
        <v>19.873610808454998</v>
      </c>
      <c r="S14280" s="217">
        <v>0</v>
      </c>
      <c r="T14280" s="217">
        <v>19.873610808454998</v>
      </c>
      <c r="U14280" s="217">
        <v>19.873610808454998</v>
      </c>
      <c r="V14280" s="217">
        <v>0</v>
      </c>
      <c r="W14280" s="217">
        <v>19.873610808454998</v>
      </c>
      <c r="X14280" s="217">
        <v>19.873610808454998</v>
      </c>
      <c r="Y14280" s="217">
        <v>0</v>
      </c>
    </row>
    <row r="14281" spans="2:25">
      <c r="B14281" s="217" t="s">
        <v>14451</v>
      </c>
      <c r="C14281" s="217" t="s">
        <v>11696</v>
      </c>
      <c r="D14281" s="217" t="s">
        <v>18</v>
      </c>
      <c r="E14281" s="217" t="s">
        <v>87</v>
      </c>
      <c r="F14281" s="217" t="s">
        <v>12</v>
      </c>
      <c r="G14281" s="217" t="s">
        <v>49</v>
      </c>
      <c r="H14281" s="217" t="s">
        <v>172</v>
      </c>
      <c r="I14281" s="217">
        <v>14</v>
      </c>
      <c r="J14281" s="217">
        <v>14</v>
      </c>
      <c r="K14281" s="217">
        <v>0</v>
      </c>
      <c r="L14281" s="217">
        <v>10</v>
      </c>
      <c r="M14281" s="217">
        <v>867.01754385964898</v>
      </c>
      <c r="N14281" s="217">
        <v>16.1473087818697</v>
      </c>
      <c r="O14281" s="217">
        <v>16.1473087818697</v>
      </c>
      <c r="P14281" s="217">
        <v>0</v>
      </c>
      <c r="Q14281" s="217">
        <v>16.1473087818697</v>
      </c>
      <c r="R14281" s="217">
        <v>16.1473087818697</v>
      </c>
      <c r="S14281" s="217">
        <v>0</v>
      </c>
      <c r="T14281" s="217">
        <v>16.1473087818697</v>
      </c>
      <c r="U14281" s="217">
        <v>16.1473087818697</v>
      </c>
      <c r="V14281" s="217">
        <v>0</v>
      </c>
      <c r="W14281" s="217">
        <v>16.1473087818697</v>
      </c>
      <c r="X14281" s="217">
        <v>16.1473087818697</v>
      </c>
      <c r="Y14281" s="217">
        <v>0</v>
      </c>
    </row>
    <row r="14282" spans="2:25">
      <c r="B14282" s="217" t="s">
        <v>14452</v>
      </c>
      <c r="C14282" s="217" t="s">
        <v>11696</v>
      </c>
      <c r="D14282" s="217" t="s">
        <v>18</v>
      </c>
      <c r="E14282" s="217" t="s">
        <v>87</v>
      </c>
      <c r="F14282" s="217" t="s">
        <v>12</v>
      </c>
      <c r="G14282" s="217" t="s">
        <v>49</v>
      </c>
      <c r="H14282" s="217" t="s">
        <v>174</v>
      </c>
      <c r="I14282" s="217">
        <v>26</v>
      </c>
      <c r="J14282" s="217">
        <v>26</v>
      </c>
      <c r="K14282" s="217">
        <v>0</v>
      </c>
      <c r="L14282" s="217">
        <v>29</v>
      </c>
      <c r="M14282" s="217">
        <v>856.69590643274898</v>
      </c>
      <c r="N14282" s="217">
        <v>30.349158674357501</v>
      </c>
      <c r="O14282" s="217">
        <v>30.349158674357501</v>
      </c>
      <c r="P14282" s="217">
        <v>0</v>
      </c>
      <c r="Q14282" s="217">
        <v>30.349158674357501</v>
      </c>
      <c r="R14282" s="217">
        <v>30.349158674357501</v>
      </c>
      <c r="S14282" s="217">
        <v>0</v>
      </c>
      <c r="T14282" s="217">
        <v>30.349158674357501</v>
      </c>
      <c r="U14282" s="217">
        <v>30.349158674357501</v>
      </c>
      <c r="V14282" s="217">
        <v>0</v>
      </c>
      <c r="W14282" s="217">
        <v>30.349158674357501</v>
      </c>
      <c r="X14282" s="217">
        <v>30.349158674357501</v>
      </c>
      <c r="Y14282" s="217">
        <v>0</v>
      </c>
    </row>
    <row r="14283" spans="2:25">
      <c r="B14283" s="217" t="s">
        <v>14453</v>
      </c>
      <c r="C14283" s="217" t="s">
        <v>11696</v>
      </c>
      <c r="D14283" s="217" t="s">
        <v>18</v>
      </c>
      <c r="E14283" s="217" t="s">
        <v>87</v>
      </c>
      <c r="F14283" s="217" t="s">
        <v>12</v>
      </c>
      <c r="G14283" s="217" t="s">
        <v>49</v>
      </c>
      <c r="H14283" s="217" t="s">
        <v>176</v>
      </c>
      <c r="I14283" s="217">
        <v>22</v>
      </c>
      <c r="J14283" s="217">
        <v>21</v>
      </c>
      <c r="K14283" s="217">
        <v>1</v>
      </c>
      <c r="L14283" s="217">
        <v>12</v>
      </c>
      <c r="M14283" s="217">
        <v>712.19298245614004</v>
      </c>
      <c r="N14283" s="217">
        <v>30.890503756620301</v>
      </c>
      <c r="O14283" s="217">
        <v>29.486389949501199</v>
      </c>
      <c r="P14283" s="217">
        <v>1.4041138071190999</v>
      </c>
      <c r="Q14283" s="217">
        <v>30.890503756620301</v>
      </c>
      <c r="R14283" s="217">
        <v>29.486389949501199</v>
      </c>
      <c r="S14283" s="217">
        <v>1.4041138071190999</v>
      </c>
      <c r="T14283" s="217">
        <v>30.890503756620301</v>
      </c>
      <c r="U14283" s="217">
        <v>29.486389949501199</v>
      </c>
      <c r="V14283" s="217">
        <v>1.4041138071190999</v>
      </c>
      <c r="W14283" s="217">
        <v>30.890503756620301</v>
      </c>
      <c r="X14283" s="217">
        <v>29.486389949501199</v>
      </c>
      <c r="Y14283" s="217">
        <v>1.4041138071190999</v>
      </c>
    </row>
    <row r="14284" spans="2:25">
      <c r="B14284" s="217" t="s">
        <v>14454</v>
      </c>
      <c r="C14284" s="217" t="s">
        <v>11696</v>
      </c>
      <c r="D14284" s="217" t="s">
        <v>18</v>
      </c>
      <c r="E14284" s="217" t="s">
        <v>87</v>
      </c>
      <c r="F14284" s="217" t="s">
        <v>12</v>
      </c>
      <c r="G14284" s="217" t="s">
        <v>49</v>
      </c>
      <c r="H14284" s="217" t="s">
        <v>178</v>
      </c>
      <c r="I14284" s="217">
        <v>0</v>
      </c>
      <c r="J14284" s="217">
        <v>0</v>
      </c>
      <c r="K14284" s="217">
        <v>0</v>
      </c>
      <c r="L14284" s="217">
        <v>0</v>
      </c>
      <c r="M14284" s="217">
        <v>289.005847953216</v>
      </c>
      <c r="N14284" s="217">
        <v>0</v>
      </c>
      <c r="O14284" s="217">
        <v>0</v>
      </c>
      <c r="P14284" s="217">
        <v>0</v>
      </c>
      <c r="Q14284" s="217">
        <v>0</v>
      </c>
      <c r="R14284" s="217">
        <v>0</v>
      </c>
      <c r="S14284" s="217">
        <v>0</v>
      </c>
      <c r="T14284" s="217">
        <v>0</v>
      </c>
      <c r="U14284" s="217">
        <v>0</v>
      </c>
      <c r="V14284" s="217">
        <v>0</v>
      </c>
      <c r="W14284" s="217">
        <v>0</v>
      </c>
      <c r="X14284" s="217">
        <v>0</v>
      </c>
      <c r="Y14284" s="217">
        <v>0</v>
      </c>
    </row>
    <row r="14285" spans="2:25">
      <c r="B14285" s="217" t="s">
        <v>14455</v>
      </c>
      <c r="C14285" s="217" t="s">
        <v>11696</v>
      </c>
      <c r="D14285" s="217" t="s">
        <v>18</v>
      </c>
      <c r="E14285" s="217" t="s">
        <v>87</v>
      </c>
      <c r="F14285" s="217" t="s">
        <v>12</v>
      </c>
      <c r="G14285" s="217" t="s">
        <v>49</v>
      </c>
      <c r="H14285" s="217" t="s">
        <v>5</v>
      </c>
      <c r="I14285" s="217">
        <v>78</v>
      </c>
      <c r="J14285" s="217">
        <v>77</v>
      </c>
      <c r="K14285" s="217">
        <v>1</v>
      </c>
      <c r="L14285" s="217">
        <v>71</v>
      </c>
      <c r="M14285" s="217">
        <v>3530</v>
      </c>
      <c r="N14285" s="217">
        <v>22.096317280453299</v>
      </c>
      <c r="O14285" s="217">
        <v>21.813031161473099</v>
      </c>
      <c r="P14285" s="217">
        <v>0.28328611898016998</v>
      </c>
      <c r="Q14285" s="217">
        <v>22.096317280453299</v>
      </c>
      <c r="R14285" s="217">
        <v>21.813031161473099</v>
      </c>
      <c r="S14285" s="217">
        <v>0.28328611898016998</v>
      </c>
      <c r="T14285" s="217">
        <v>22.096317280453299</v>
      </c>
      <c r="U14285" s="217">
        <v>21.813031161473099</v>
      </c>
      <c r="V14285" s="217">
        <v>0.28328611898016998</v>
      </c>
      <c r="W14285" s="217">
        <v>22.096317280453299</v>
      </c>
      <c r="X14285" s="217">
        <v>21.813031161473099</v>
      </c>
      <c r="Y14285" s="217">
        <v>0.28328611898016998</v>
      </c>
    </row>
    <row r="14286" spans="2:25">
      <c r="B14286" s="217" t="s">
        <v>14456</v>
      </c>
      <c r="C14286" s="217" t="s">
        <v>11696</v>
      </c>
      <c r="D14286" s="217" t="s">
        <v>18</v>
      </c>
      <c r="E14286" s="217" t="s">
        <v>87</v>
      </c>
      <c r="F14286" s="217" t="s">
        <v>9</v>
      </c>
      <c r="G14286" s="217" t="s">
        <v>49</v>
      </c>
      <c r="H14286" s="217" t="s">
        <v>170</v>
      </c>
      <c r="I14286" s="217">
        <v>3</v>
      </c>
      <c r="J14286" s="217">
        <v>2</v>
      </c>
      <c r="K14286" s="217">
        <v>1</v>
      </c>
      <c r="L14286" s="217">
        <v>23</v>
      </c>
      <c r="M14286" s="217">
        <v>944.06417112299505</v>
      </c>
      <c r="N14286" s="217">
        <v>3.1777500849665801</v>
      </c>
      <c r="O14286" s="217">
        <v>2.1185000566443901</v>
      </c>
      <c r="P14286" s="217">
        <v>1.05925002832219</v>
      </c>
      <c r="Q14286" s="217">
        <v>3.1777500849665801</v>
      </c>
      <c r="R14286" s="217">
        <v>2.1185000566443901</v>
      </c>
      <c r="S14286" s="217">
        <v>1.05925002832219</v>
      </c>
      <c r="T14286" s="217">
        <v>3.1777500849665801</v>
      </c>
      <c r="U14286" s="217">
        <v>2.1185000566443901</v>
      </c>
      <c r="V14286" s="217">
        <v>1.05925002832219</v>
      </c>
      <c r="W14286" s="217">
        <v>3.1777500849665801</v>
      </c>
      <c r="X14286" s="217">
        <v>2.1185000566443901</v>
      </c>
      <c r="Y14286" s="217">
        <v>1.05925002832219</v>
      </c>
    </row>
    <row r="14287" spans="2:25">
      <c r="B14287" s="217" t="s">
        <v>14457</v>
      </c>
      <c r="C14287" s="217" t="s">
        <v>11696</v>
      </c>
      <c r="D14287" s="217" t="s">
        <v>18</v>
      </c>
      <c r="E14287" s="217" t="s">
        <v>87</v>
      </c>
      <c r="F14287" s="217" t="s">
        <v>9</v>
      </c>
      <c r="G14287" s="217" t="s">
        <v>49</v>
      </c>
      <c r="H14287" s="217" t="s">
        <v>172</v>
      </c>
      <c r="I14287" s="217">
        <v>1</v>
      </c>
      <c r="J14287" s="217">
        <v>1</v>
      </c>
      <c r="K14287" s="217">
        <v>0</v>
      </c>
      <c r="L14287" s="217">
        <v>30</v>
      </c>
      <c r="M14287" s="217">
        <v>871.44385026737996</v>
      </c>
      <c r="N14287" s="217">
        <v>1.14752086401571</v>
      </c>
      <c r="O14287" s="217">
        <v>1.14752086401571</v>
      </c>
      <c r="P14287" s="217">
        <v>0</v>
      </c>
      <c r="Q14287" s="217">
        <v>1.14752086401571</v>
      </c>
      <c r="R14287" s="217">
        <v>1.14752086401571</v>
      </c>
      <c r="S14287" s="217">
        <v>0</v>
      </c>
      <c r="T14287" s="217">
        <v>1.14752086401571</v>
      </c>
      <c r="U14287" s="217">
        <v>1.14752086401571</v>
      </c>
      <c r="V14287" s="217">
        <v>0</v>
      </c>
      <c r="W14287" s="217">
        <v>1.14752086401571</v>
      </c>
      <c r="X14287" s="217">
        <v>1.14752086401571</v>
      </c>
      <c r="Y14287" s="217">
        <v>0</v>
      </c>
    </row>
    <row r="14288" spans="2:25">
      <c r="B14288" s="217" t="s">
        <v>14458</v>
      </c>
      <c r="C14288" s="217" t="s">
        <v>11696</v>
      </c>
      <c r="D14288" s="217" t="s">
        <v>18</v>
      </c>
      <c r="E14288" s="217" t="s">
        <v>87</v>
      </c>
      <c r="F14288" s="217" t="s">
        <v>9</v>
      </c>
      <c r="G14288" s="217" t="s">
        <v>49</v>
      </c>
      <c r="H14288" s="217" t="s">
        <v>174</v>
      </c>
      <c r="I14288" s="217">
        <v>4</v>
      </c>
      <c r="J14288" s="217">
        <v>4</v>
      </c>
      <c r="K14288" s="217">
        <v>0</v>
      </c>
      <c r="L14288" s="217">
        <v>56</v>
      </c>
      <c r="M14288" s="217">
        <v>912.94117647058795</v>
      </c>
      <c r="N14288" s="217">
        <v>4.3814432989690699</v>
      </c>
      <c r="O14288" s="217">
        <v>4.3814432989690699</v>
      </c>
      <c r="P14288" s="217">
        <v>0</v>
      </c>
      <c r="Q14288" s="217">
        <v>4.3814432989690699</v>
      </c>
      <c r="R14288" s="217">
        <v>4.3814432989690699</v>
      </c>
      <c r="S14288" s="217">
        <v>0</v>
      </c>
      <c r="T14288" s="217">
        <v>4.3814432989690699</v>
      </c>
      <c r="U14288" s="217">
        <v>4.3814432989690699</v>
      </c>
      <c r="V14288" s="217">
        <v>0</v>
      </c>
      <c r="W14288" s="217">
        <v>4.3814432989690699</v>
      </c>
      <c r="X14288" s="217">
        <v>4.3814432989690699</v>
      </c>
      <c r="Y14288" s="217">
        <v>0</v>
      </c>
    </row>
    <row r="14289" spans="2:25">
      <c r="B14289" s="217" t="s">
        <v>14459</v>
      </c>
      <c r="C14289" s="217" t="s">
        <v>11696</v>
      </c>
      <c r="D14289" s="217" t="s">
        <v>18</v>
      </c>
      <c r="E14289" s="217" t="s">
        <v>87</v>
      </c>
      <c r="F14289" s="217" t="s">
        <v>9</v>
      </c>
      <c r="G14289" s="217" t="s">
        <v>49</v>
      </c>
      <c r="H14289" s="217" t="s">
        <v>176</v>
      </c>
      <c r="I14289" s="217">
        <v>3</v>
      </c>
      <c r="J14289" s="217">
        <v>2</v>
      </c>
      <c r="K14289" s="217">
        <v>1</v>
      </c>
      <c r="L14289" s="217">
        <v>21</v>
      </c>
      <c r="M14289" s="217">
        <v>788.44919786096295</v>
      </c>
      <c r="N14289" s="217">
        <v>3.8049376017363001</v>
      </c>
      <c r="O14289" s="217">
        <v>2.5366250678241999</v>
      </c>
      <c r="P14289" s="217">
        <v>1.2683125339121</v>
      </c>
      <c r="Q14289" s="217">
        <v>3.8049376017363001</v>
      </c>
      <c r="R14289" s="217">
        <v>2.5366250678241999</v>
      </c>
      <c r="S14289" s="217">
        <v>1.2683125339121</v>
      </c>
      <c r="T14289" s="217">
        <v>3.8049376017363001</v>
      </c>
      <c r="U14289" s="217">
        <v>2.5366250678241999</v>
      </c>
      <c r="V14289" s="217">
        <v>1.2683125339121</v>
      </c>
      <c r="W14289" s="217">
        <v>3.8049376017363001</v>
      </c>
      <c r="X14289" s="217">
        <v>2.5366250678241999</v>
      </c>
      <c r="Y14289" s="217">
        <v>1.2683125339121</v>
      </c>
    </row>
    <row r="14290" spans="2:25">
      <c r="B14290" s="217" t="s">
        <v>14460</v>
      </c>
      <c r="C14290" s="217" t="s">
        <v>11696</v>
      </c>
      <c r="D14290" s="217" t="s">
        <v>18</v>
      </c>
      <c r="E14290" s="217" t="s">
        <v>87</v>
      </c>
      <c r="F14290" s="217" t="s">
        <v>9</v>
      </c>
      <c r="G14290" s="217" t="s">
        <v>49</v>
      </c>
      <c r="H14290" s="217" t="s">
        <v>178</v>
      </c>
      <c r="I14290" s="217">
        <v>0</v>
      </c>
      <c r="J14290" s="217">
        <v>0</v>
      </c>
      <c r="K14290" s="217">
        <v>0</v>
      </c>
      <c r="L14290" s="217">
        <v>0</v>
      </c>
      <c r="M14290" s="217">
        <v>363.101604278075</v>
      </c>
      <c r="N14290" s="217">
        <v>0</v>
      </c>
      <c r="O14290" s="217">
        <v>0</v>
      </c>
      <c r="P14290" s="217">
        <v>0</v>
      </c>
      <c r="Q14290" s="217">
        <v>0</v>
      </c>
      <c r="R14290" s="217">
        <v>0</v>
      </c>
      <c r="S14290" s="217">
        <v>0</v>
      </c>
      <c r="T14290" s="217">
        <v>0</v>
      </c>
      <c r="U14290" s="217">
        <v>0</v>
      </c>
      <c r="V14290" s="217">
        <v>0</v>
      </c>
      <c r="W14290" s="217">
        <v>0</v>
      </c>
      <c r="X14290" s="217">
        <v>0</v>
      </c>
      <c r="Y14290" s="217">
        <v>0</v>
      </c>
    </row>
    <row r="14291" spans="2:25">
      <c r="B14291" s="217" t="s">
        <v>14461</v>
      </c>
      <c r="C14291" s="217" t="s">
        <v>11696</v>
      </c>
      <c r="D14291" s="217" t="s">
        <v>18</v>
      </c>
      <c r="E14291" s="217" t="s">
        <v>87</v>
      </c>
      <c r="F14291" s="217" t="s">
        <v>9</v>
      </c>
      <c r="G14291" s="217" t="s">
        <v>49</v>
      </c>
      <c r="H14291" s="217" t="s">
        <v>5</v>
      </c>
      <c r="I14291" s="217">
        <v>11</v>
      </c>
      <c r="J14291" s="217">
        <v>9</v>
      </c>
      <c r="K14291" s="217">
        <v>2</v>
      </c>
      <c r="L14291" s="217">
        <v>130</v>
      </c>
      <c r="M14291" s="217">
        <v>3880</v>
      </c>
      <c r="N14291" s="217">
        <v>2.8350515463917501</v>
      </c>
      <c r="O14291" s="217">
        <v>2.31958762886598</v>
      </c>
      <c r="P14291" s="217">
        <v>0.51546391752577303</v>
      </c>
      <c r="Q14291" s="217">
        <v>2.8350515463917501</v>
      </c>
      <c r="R14291" s="217">
        <v>2.31958762886598</v>
      </c>
      <c r="S14291" s="217">
        <v>0.51546391752577303</v>
      </c>
      <c r="T14291" s="217">
        <v>2.8350515463917501</v>
      </c>
      <c r="U14291" s="217">
        <v>2.31958762886598</v>
      </c>
      <c r="V14291" s="217">
        <v>0.51546391752577303</v>
      </c>
      <c r="W14291" s="217">
        <v>2.8350515463917501</v>
      </c>
      <c r="X14291" s="217">
        <v>2.31958762886598</v>
      </c>
      <c r="Y14291" s="217">
        <v>0.51546391752577303</v>
      </c>
    </row>
    <row r="14292" spans="2:25">
      <c r="B14292" s="217" t="s">
        <v>14462</v>
      </c>
      <c r="C14292" s="217" t="s">
        <v>11696</v>
      </c>
      <c r="D14292" s="217" t="s">
        <v>18</v>
      </c>
      <c r="E14292" s="217" t="s">
        <v>87</v>
      </c>
      <c r="F14292" s="217" t="s">
        <v>5</v>
      </c>
      <c r="G14292" s="217" t="s">
        <v>49</v>
      </c>
      <c r="H14292" s="217" t="s">
        <v>170</v>
      </c>
      <c r="I14292" s="217">
        <v>19</v>
      </c>
      <c r="J14292" s="217">
        <v>18</v>
      </c>
      <c r="K14292" s="217">
        <v>1</v>
      </c>
      <c r="L14292" s="217">
        <v>43</v>
      </c>
      <c r="M14292" s="217">
        <v>1749.1518904212401</v>
      </c>
      <c r="N14292" s="217">
        <v>10.8624071494582</v>
      </c>
      <c r="O14292" s="217">
        <v>10.290701510012999</v>
      </c>
      <c r="P14292" s="217">
        <v>0.57170563944516795</v>
      </c>
      <c r="Q14292" s="217">
        <v>10.8624071494582</v>
      </c>
      <c r="R14292" s="217">
        <v>10.290701510012999</v>
      </c>
      <c r="S14292" s="217">
        <v>0.57170563944516795</v>
      </c>
      <c r="T14292" s="217">
        <v>10.8624071494582</v>
      </c>
      <c r="U14292" s="217">
        <v>10.290701510012999</v>
      </c>
      <c r="V14292" s="217">
        <v>0.57170563944516795</v>
      </c>
      <c r="W14292" s="217">
        <v>10.8624071494582</v>
      </c>
      <c r="X14292" s="217">
        <v>10.290701510012999</v>
      </c>
      <c r="Y14292" s="217">
        <v>0.57170563944516795</v>
      </c>
    </row>
    <row r="14293" spans="2:25">
      <c r="B14293" s="217" t="s">
        <v>14463</v>
      </c>
      <c r="C14293" s="217" t="s">
        <v>11696</v>
      </c>
      <c r="D14293" s="217" t="s">
        <v>18</v>
      </c>
      <c r="E14293" s="217" t="s">
        <v>87</v>
      </c>
      <c r="F14293" s="217" t="s">
        <v>5</v>
      </c>
      <c r="G14293" s="217" t="s">
        <v>49</v>
      </c>
      <c r="H14293" s="217" t="s">
        <v>172</v>
      </c>
      <c r="I14293" s="217">
        <v>15</v>
      </c>
      <c r="J14293" s="217">
        <v>15</v>
      </c>
      <c r="K14293" s="217">
        <v>0</v>
      </c>
      <c r="L14293" s="217">
        <v>40</v>
      </c>
      <c r="M14293" s="217">
        <v>1738.46139412703</v>
      </c>
      <c r="N14293" s="217">
        <v>8.6283193004307606</v>
      </c>
      <c r="O14293" s="217">
        <v>8.6283193004307606</v>
      </c>
      <c r="P14293" s="217">
        <v>0</v>
      </c>
      <c r="Q14293" s="217">
        <v>8.6283193004307606</v>
      </c>
      <c r="R14293" s="217">
        <v>8.6283193004307606</v>
      </c>
      <c r="S14293" s="217">
        <v>0</v>
      </c>
      <c r="T14293" s="217">
        <v>8.6283193004307606</v>
      </c>
      <c r="U14293" s="217">
        <v>8.6283193004307606</v>
      </c>
      <c r="V14293" s="217">
        <v>0</v>
      </c>
      <c r="W14293" s="217">
        <v>8.6283193004307606</v>
      </c>
      <c r="X14293" s="217">
        <v>8.6283193004307606</v>
      </c>
      <c r="Y14293" s="217">
        <v>0</v>
      </c>
    </row>
    <row r="14294" spans="2:25">
      <c r="B14294" s="217" t="s">
        <v>14464</v>
      </c>
      <c r="C14294" s="217" t="s">
        <v>11696</v>
      </c>
      <c r="D14294" s="217" t="s">
        <v>18</v>
      </c>
      <c r="E14294" s="217" t="s">
        <v>87</v>
      </c>
      <c r="F14294" s="217" t="s">
        <v>5</v>
      </c>
      <c r="G14294" s="217" t="s">
        <v>49</v>
      </c>
      <c r="H14294" s="217" t="s">
        <v>174</v>
      </c>
      <c r="I14294" s="217">
        <v>30</v>
      </c>
      <c r="J14294" s="217">
        <v>30</v>
      </c>
      <c r="K14294" s="217">
        <v>0</v>
      </c>
      <c r="L14294" s="217">
        <v>85</v>
      </c>
      <c r="M14294" s="217">
        <v>1769.6370829033399</v>
      </c>
      <c r="N14294" s="217">
        <v>16.9526284738455</v>
      </c>
      <c r="O14294" s="217">
        <v>16.9526284738455</v>
      </c>
      <c r="P14294" s="217">
        <v>0</v>
      </c>
      <c r="Q14294" s="217">
        <v>16.9526284738455</v>
      </c>
      <c r="R14294" s="217">
        <v>16.9526284738455</v>
      </c>
      <c r="S14294" s="217">
        <v>0</v>
      </c>
      <c r="T14294" s="217">
        <v>16.9526284738455</v>
      </c>
      <c r="U14294" s="217">
        <v>16.9526284738455</v>
      </c>
      <c r="V14294" s="217">
        <v>0</v>
      </c>
      <c r="W14294" s="217">
        <v>16.9526284738455</v>
      </c>
      <c r="X14294" s="217">
        <v>16.9526284738455</v>
      </c>
      <c r="Y14294" s="217">
        <v>0</v>
      </c>
    </row>
    <row r="14295" spans="2:25">
      <c r="B14295" s="217" t="s">
        <v>14465</v>
      </c>
      <c r="C14295" s="217" t="s">
        <v>11696</v>
      </c>
      <c r="D14295" s="217" t="s">
        <v>18</v>
      </c>
      <c r="E14295" s="217" t="s">
        <v>87</v>
      </c>
      <c r="F14295" s="217" t="s">
        <v>5</v>
      </c>
      <c r="G14295" s="217" t="s">
        <v>49</v>
      </c>
      <c r="H14295" s="217" t="s">
        <v>176</v>
      </c>
      <c r="I14295" s="217">
        <v>25</v>
      </c>
      <c r="J14295" s="217">
        <v>23</v>
      </c>
      <c r="K14295" s="217">
        <v>2</v>
      </c>
      <c r="L14295" s="217">
        <v>33</v>
      </c>
      <c r="M14295" s="217">
        <v>1500.6421803170999</v>
      </c>
      <c r="N14295" s="217">
        <v>16.659534383284601</v>
      </c>
      <c r="O14295" s="217">
        <v>15.326771632621901</v>
      </c>
      <c r="P14295" s="217">
        <v>1.3327627506627699</v>
      </c>
      <c r="Q14295" s="217">
        <v>16.659534383284601</v>
      </c>
      <c r="R14295" s="217">
        <v>15.326771632621901</v>
      </c>
      <c r="S14295" s="217">
        <v>1.3327627506627699</v>
      </c>
      <c r="T14295" s="217">
        <v>16.659534383284601</v>
      </c>
      <c r="U14295" s="217">
        <v>15.326771632621901</v>
      </c>
      <c r="V14295" s="217">
        <v>1.3327627506627699</v>
      </c>
      <c r="W14295" s="217">
        <v>16.659534383284601</v>
      </c>
      <c r="X14295" s="217">
        <v>15.326771632621901</v>
      </c>
      <c r="Y14295" s="217">
        <v>1.3327627506627699</v>
      </c>
    </row>
    <row r="14296" spans="2:25">
      <c r="B14296" s="217" t="s">
        <v>14466</v>
      </c>
      <c r="C14296" s="217" t="s">
        <v>11696</v>
      </c>
      <c r="D14296" s="217" t="s">
        <v>18</v>
      </c>
      <c r="E14296" s="217" t="s">
        <v>87</v>
      </c>
      <c r="F14296" s="217" t="s">
        <v>5</v>
      </c>
      <c r="G14296" s="217" t="s">
        <v>49</v>
      </c>
      <c r="H14296" s="217" t="s">
        <v>178</v>
      </c>
      <c r="I14296" s="217">
        <v>0</v>
      </c>
      <c r="J14296" s="217">
        <v>0</v>
      </c>
      <c r="K14296" s="217">
        <v>0</v>
      </c>
      <c r="L14296" s="217">
        <v>0</v>
      </c>
      <c r="M14296" s="217">
        <v>652.10745223129095</v>
      </c>
      <c r="N14296" s="217">
        <v>0</v>
      </c>
      <c r="O14296" s="217">
        <v>0</v>
      </c>
      <c r="P14296" s="217">
        <v>0</v>
      </c>
      <c r="Q14296" s="217">
        <v>0</v>
      </c>
      <c r="R14296" s="217">
        <v>0</v>
      </c>
      <c r="S14296" s="217">
        <v>0</v>
      </c>
      <c r="T14296" s="217">
        <v>0</v>
      </c>
      <c r="U14296" s="217">
        <v>0</v>
      </c>
      <c r="V14296" s="217">
        <v>0</v>
      </c>
      <c r="W14296" s="217">
        <v>0</v>
      </c>
      <c r="X14296" s="217">
        <v>0</v>
      </c>
      <c r="Y14296" s="217">
        <v>0</v>
      </c>
    </row>
    <row r="14297" spans="2:25">
      <c r="B14297" s="217" t="s">
        <v>14467</v>
      </c>
      <c r="C14297" s="217" t="s">
        <v>11696</v>
      </c>
      <c r="D14297" s="217" t="s">
        <v>18</v>
      </c>
      <c r="E14297" s="217" t="s">
        <v>87</v>
      </c>
      <c r="F14297" s="217" t="s">
        <v>5</v>
      </c>
      <c r="G14297" s="217" t="s">
        <v>49</v>
      </c>
      <c r="H14297" s="217" t="s">
        <v>5</v>
      </c>
      <c r="I14297" s="217">
        <v>89</v>
      </c>
      <c r="J14297" s="217">
        <v>86</v>
      </c>
      <c r="K14297" s="217">
        <v>3</v>
      </c>
      <c r="L14297" s="217">
        <v>201</v>
      </c>
      <c r="M14297" s="217">
        <v>7410</v>
      </c>
      <c r="N14297" s="217">
        <v>12.010796221322501</v>
      </c>
      <c r="O14297" s="217">
        <v>11.605937921727399</v>
      </c>
      <c r="P14297" s="217">
        <v>0.40485829959514202</v>
      </c>
      <c r="Q14297" s="217">
        <v>12.010796221322501</v>
      </c>
      <c r="R14297" s="217">
        <v>11.605937921727399</v>
      </c>
      <c r="S14297" s="217">
        <v>0.40485829959514202</v>
      </c>
      <c r="T14297" s="217">
        <v>12.010796221322501</v>
      </c>
      <c r="U14297" s="217">
        <v>11.605937921727399</v>
      </c>
      <c r="V14297" s="217">
        <v>0.40485829959514202</v>
      </c>
      <c r="W14297" s="217">
        <v>12.010796221322501</v>
      </c>
      <c r="X14297" s="217">
        <v>11.605937921727399</v>
      </c>
      <c r="Y14297" s="217">
        <v>0.40485829959514202</v>
      </c>
    </row>
    <row r="14298" spans="2:25">
      <c r="B14298" s="217" t="s">
        <v>14468</v>
      </c>
      <c r="C14298" s="217" t="s">
        <v>11696</v>
      </c>
      <c r="D14298" s="217" t="s">
        <v>18</v>
      </c>
      <c r="E14298" s="217" t="s">
        <v>87</v>
      </c>
      <c r="F14298" s="217" t="s">
        <v>12</v>
      </c>
      <c r="G14298" s="217" t="s">
        <v>13</v>
      </c>
      <c r="H14298" s="217" t="s">
        <v>170</v>
      </c>
      <c r="I14298" s="217">
        <v>0</v>
      </c>
      <c r="J14298" s="217">
        <v>0</v>
      </c>
      <c r="K14298" s="217">
        <v>0</v>
      </c>
      <c r="L14298" s="217">
        <v>0</v>
      </c>
      <c r="M14298" s="217">
        <v>14</v>
      </c>
      <c r="N14298" s="217">
        <v>0</v>
      </c>
      <c r="O14298" s="217">
        <v>0</v>
      </c>
      <c r="P14298" s="217">
        <v>0</v>
      </c>
      <c r="Q14298" s="217">
        <v>0</v>
      </c>
      <c r="R14298" s="217">
        <v>0</v>
      </c>
      <c r="S14298" s="217">
        <v>0</v>
      </c>
      <c r="T14298" s="217">
        <v>0</v>
      </c>
      <c r="U14298" s="217">
        <v>0</v>
      </c>
      <c r="V14298" s="217">
        <v>0</v>
      </c>
      <c r="W14298" s="217">
        <v>0</v>
      </c>
      <c r="X14298" s="217">
        <v>0</v>
      </c>
      <c r="Y14298" s="217">
        <v>0</v>
      </c>
    </row>
    <row r="14299" spans="2:25">
      <c r="B14299" s="217" t="s">
        <v>14469</v>
      </c>
      <c r="C14299" s="217" t="s">
        <v>11696</v>
      </c>
      <c r="D14299" s="217" t="s">
        <v>18</v>
      </c>
      <c r="E14299" s="217" t="s">
        <v>87</v>
      </c>
      <c r="F14299" s="217" t="s">
        <v>12</v>
      </c>
      <c r="G14299" s="217" t="s">
        <v>13</v>
      </c>
      <c r="H14299" s="217" t="s">
        <v>172</v>
      </c>
      <c r="I14299" s="217">
        <v>0</v>
      </c>
      <c r="J14299" s="217">
        <v>0</v>
      </c>
      <c r="K14299" s="217">
        <v>0</v>
      </c>
      <c r="L14299" s="217">
        <v>0</v>
      </c>
      <c r="M14299" s="217">
        <v>28</v>
      </c>
      <c r="N14299" s="217">
        <v>0</v>
      </c>
      <c r="O14299" s="217">
        <v>0</v>
      </c>
      <c r="P14299" s="217">
        <v>0</v>
      </c>
      <c r="Q14299" s="217">
        <v>0</v>
      </c>
      <c r="R14299" s="217">
        <v>0</v>
      </c>
      <c r="S14299" s="217">
        <v>0</v>
      </c>
      <c r="T14299" s="217">
        <v>0</v>
      </c>
      <c r="U14299" s="217">
        <v>0</v>
      </c>
      <c r="V14299" s="217">
        <v>0</v>
      </c>
      <c r="W14299" s="217">
        <v>0</v>
      </c>
      <c r="X14299" s="217">
        <v>0</v>
      </c>
      <c r="Y14299" s="217">
        <v>0</v>
      </c>
    </row>
    <row r="14300" spans="2:25">
      <c r="B14300" s="217" t="s">
        <v>14470</v>
      </c>
      <c r="C14300" s="217" t="s">
        <v>11696</v>
      </c>
      <c r="D14300" s="217" t="s">
        <v>18</v>
      </c>
      <c r="E14300" s="217" t="s">
        <v>87</v>
      </c>
      <c r="F14300" s="217" t="s">
        <v>12</v>
      </c>
      <c r="G14300" s="217" t="s">
        <v>13</v>
      </c>
      <c r="H14300" s="217" t="s">
        <v>174</v>
      </c>
      <c r="I14300" s="217">
        <v>1</v>
      </c>
      <c r="J14300" s="217">
        <v>1</v>
      </c>
      <c r="K14300" s="217">
        <v>0</v>
      </c>
      <c r="L14300" s="217">
        <v>1</v>
      </c>
      <c r="M14300" s="217">
        <v>28</v>
      </c>
      <c r="N14300" s="217">
        <v>35.714285714285701</v>
      </c>
      <c r="O14300" s="217">
        <v>35.714285714285701</v>
      </c>
      <c r="P14300" s="217">
        <v>0</v>
      </c>
      <c r="Q14300" s="217">
        <v>35.714285714285701</v>
      </c>
      <c r="R14300" s="217">
        <v>35.714285714285701</v>
      </c>
      <c r="S14300" s="217">
        <v>0</v>
      </c>
      <c r="T14300" s="217">
        <v>35.714285714285701</v>
      </c>
      <c r="U14300" s="217">
        <v>35.714285714285701</v>
      </c>
      <c r="V14300" s="217">
        <v>0</v>
      </c>
      <c r="W14300" s="217">
        <v>35.714285714285701</v>
      </c>
      <c r="X14300" s="217">
        <v>35.714285714285701</v>
      </c>
      <c r="Y14300" s="217">
        <v>0</v>
      </c>
    </row>
    <row r="14301" spans="2:25">
      <c r="B14301" s="217" t="s">
        <v>14471</v>
      </c>
      <c r="C14301" s="217" t="s">
        <v>11696</v>
      </c>
      <c r="D14301" s="217" t="s">
        <v>18</v>
      </c>
      <c r="E14301" s="217" t="s">
        <v>87</v>
      </c>
      <c r="F14301" s="217" t="s">
        <v>12</v>
      </c>
      <c r="G14301" s="217" t="s">
        <v>13</v>
      </c>
      <c r="H14301" s="217" t="s">
        <v>176</v>
      </c>
      <c r="I14301" s="217">
        <v>1</v>
      </c>
      <c r="J14301" s="217">
        <v>1</v>
      </c>
      <c r="K14301" s="217">
        <v>0</v>
      </c>
      <c r="L14301" s="217">
        <v>3</v>
      </c>
      <c r="M14301" s="217">
        <v>56</v>
      </c>
      <c r="N14301" s="217">
        <v>17.8571428571429</v>
      </c>
      <c r="O14301" s="217">
        <v>17.8571428571429</v>
      </c>
      <c r="P14301" s="217">
        <v>0</v>
      </c>
      <c r="Q14301" s="217">
        <v>17.8571428571429</v>
      </c>
      <c r="R14301" s="217">
        <v>17.8571428571429</v>
      </c>
      <c r="S14301" s="217">
        <v>0</v>
      </c>
      <c r="T14301" s="217">
        <v>17.8571428571429</v>
      </c>
      <c r="U14301" s="217">
        <v>17.8571428571429</v>
      </c>
      <c r="V14301" s="217">
        <v>0</v>
      </c>
      <c r="W14301" s="217">
        <v>17.8571428571429</v>
      </c>
      <c r="X14301" s="217">
        <v>17.8571428571429</v>
      </c>
      <c r="Y14301" s="217">
        <v>0</v>
      </c>
    </row>
    <row r="14302" spans="2:25">
      <c r="B14302" s="217" t="s">
        <v>14472</v>
      </c>
      <c r="C14302" s="217" t="s">
        <v>11696</v>
      </c>
      <c r="D14302" s="217" t="s">
        <v>18</v>
      </c>
      <c r="E14302" s="217" t="s">
        <v>87</v>
      </c>
      <c r="F14302" s="217" t="s">
        <v>12</v>
      </c>
      <c r="G14302" s="217" t="s">
        <v>13</v>
      </c>
      <c r="H14302" s="217" t="s">
        <v>178</v>
      </c>
      <c r="I14302" s="217">
        <v>0</v>
      </c>
      <c r="J14302" s="217">
        <v>0</v>
      </c>
      <c r="K14302" s="217">
        <v>0</v>
      </c>
      <c r="L14302" s="217">
        <v>0</v>
      </c>
      <c r="M14302" s="217">
        <v>14</v>
      </c>
      <c r="N14302" s="217">
        <v>0</v>
      </c>
      <c r="O14302" s="217">
        <v>0</v>
      </c>
      <c r="P14302" s="217">
        <v>0</v>
      </c>
      <c r="Q14302" s="217">
        <v>0</v>
      </c>
      <c r="R14302" s="217">
        <v>0</v>
      </c>
      <c r="S14302" s="217">
        <v>0</v>
      </c>
      <c r="T14302" s="217">
        <v>0</v>
      </c>
      <c r="U14302" s="217">
        <v>0</v>
      </c>
      <c r="V14302" s="217">
        <v>0</v>
      </c>
      <c r="W14302" s="217">
        <v>0</v>
      </c>
      <c r="X14302" s="217">
        <v>0</v>
      </c>
      <c r="Y14302" s="217">
        <v>0</v>
      </c>
    </row>
    <row r="14303" spans="2:25">
      <c r="B14303" s="217" t="s">
        <v>14473</v>
      </c>
      <c r="C14303" s="217" t="s">
        <v>11696</v>
      </c>
      <c r="D14303" s="217" t="s">
        <v>18</v>
      </c>
      <c r="E14303" s="217" t="s">
        <v>87</v>
      </c>
      <c r="F14303" s="217" t="s">
        <v>12</v>
      </c>
      <c r="G14303" s="217" t="s">
        <v>13</v>
      </c>
      <c r="H14303" s="217" t="s">
        <v>5</v>
      </c>
      <c r="I14303" s="217">
        <v>2</v>
      </c>
      <c r="J14303" s="217">
        <v>2</v>
      </c>
      <c r="K14303" s="217">
        <v>0</v>
      </c>
      <c r="L14303" s="217">
        <v>4</v>
      </c>
      <c r="M14303" s="217">
        <v>140</v>
      </c>
      <c r="N14303" s="217">
        <v>14.285714285714301</v>
      </c>
      <c r="O14303" s="217">
        <v>14.285714285714301</v>
      </c>
      <c r="P14303" s="217">
        <v>0</v>
      </c>
      <c r="Q14303" s="217">
        <v>14.285714285714301</v>
      </c>
      <c r="R14303" s="217">
        <v>14.285714285714301</v>
      </c>
      <c r="S14303" s="217">
        <v>0</v>
      </c>
      <c r="T14303" s="217">
        <v>14.285714285714301</v>
      </c>
      <c r="U14303" s="217">
        <v>14.285714285714301</v>
      </c>
      <c r="V14303" s="217">
        <v>0</v>
      </c>
      <c r="W14303" s="217">
        <v>14.285714285714301</v>
      </c>
      <c r="X14303" s="217">
        <v>14.285714285714301</v>
      </c>
      <c r="Y14303" s="217">
        <v>0</v>
      </c>
    </row>
    <row r="14304" spans="2:25">
      <c r="B14304" s="217" t="s">
        <v>14474</v>
      </c>
      <c r="C14304" s="217" t="s">
        <v>11696</v>
      </c>
      <c r="D14304" s="217" t="s">
        <v>18</v>
      </c>
      <c r="E14304" s="217" t="s">
        <v>87</v>
      </c>
      <c r="F14304" s="217" t="s">
        <v>9</v>
      </c>
      <c r="G14304" s="217" t="s">
        <v>13</v>
      </c>
      <c r="H14304" s="217" t="s">
        <v>170</v>
      </c>
      <c r="I14304" s="217">
        <v>0</v>
      </c>
      <c r="J14304" s="217">
        <v>0</v>
      </c>
      <c r="K14304" s="217">
        <v>0</v>
      </c>
      <c r="L14304" s="217">
        <v>2</v>
      </c>
      <c r="M14304" s="217">
        <v>27.692307692307701</v>
      </c>
      <c r="N14304" s="217">
        <v>0</v>
      </c>
      <c r="O14304" s="217">
        <v>0</v>
      </c>
      <c r="P14304" s="217">
        <v>0</v>
      </c>
      <c r="Q14304" s="217">
        <v>0</v>
      </c>
      <c r="R14304" s="217">
        <v>0</v>
      </c>
      <c r="S14304" s="217">
        <v>0</v>
      </c>
      <c r="T14304" s="217">
        <v>0</v>
      </c>
      <c r="U14304" s="217">
        <v>0</v>
      </c>
      <c r="V14304" s="217">
        <v>0</v>
      </c>
      <c r="W14304" s="217">
        <v>0</v>
      </c>
      <c r="X14304" s="217">
        <v>0</v>
      </c>
      <c r="Y14304" s="217">
        <v>0</v>
      </c>
    </row>
    <row r="14305" spans="2:25">
      <c r="B14305" s="217" t="s">
        <v>14475</v>
      </c>
      <c r="C14305" s="217" t="s">
        <v>11696</v>
      </c>
      <c r="D14305" s="217" t="s">
        <v>18</v>
      </c>
      <c r="E14305" s="217" t="s">
        <v>87</v>
      </c>
      <c r="F14305" s="217" t="s">
        <v>9</v>
      </c>
      <c r="G14305" s="217" t="s">
        <v>13</v>
      </c>
      <c r="H14305" s="217" t="s">
        <v>172</v>
      </c>
      <c r="I14305" s="217">
        <v>0</v>
      </c>
      <c r="J14305" s="217">
        <v>0</v>
      </c>
      <c r="K14305" s="217">
        <v>0</v>
      </c>
      <c r="L14305" s="217">
        <v>4</v>
      </c>
      <c r="M14305" s="217">
        <v>13.846153846153801</v>
      </c>
      <c r="N14305" s="217">
        <v>0</v>
      </c>
      <c r="O14305" s="217">
        <v>0</v>
      </c>
      <c r="P14305" s="217">
        <v>0</v>
      </c>
      <c r="Q14305" s="217">
        <v>0</v>
      </c>
      <c r="R14305" s="217">
        <v>0</v>
      </c>
      <c r="S14305" s="217">
        <v>0</v>
      </c>
      <c r="T14305" s="217">
        <v>0</v>
      </c>
      <c r="U14305" s="217">
        <v>0</v>
      </c>
      <c r="V14305" s="217">
        <v>0</v>
      </c>
      <c r="W14305" s="217">
        <v>0</v>
      </c>
      <c r="X14305" s="217">
        <v>0</v>
      </c>
      <c r="Y14305" s="217">
        <v>0</v>
      </c>
    </row>
    <row r="14306" spans="2:25">
      <c r="B14306" s="217" t="s">
        <v>14476</v>
      </c>
      <c r="C14306" s="217" t="s">
        <v>11696</v>
      </c>
      <c r="D14306" s="217" t="s">
        <v>18</v>
      </c>
      <c r="E14306" s="217" t="s">
        <v>87</v>
      </c>
      <c r="F14306" s="217" t="s">
        <v>9</v>
      </c>
      <c r="G14306" s="217" t="s">
        <v>13</v>
      </c>
      <c r="H14306" s="217" t="s">
        <v>174</v>
      </c>
      <c r="I14306" s="217">
        <v>0</v>
      </c>
      <c r="J14306" s="217">
        <v>0</v>
      </c>
      <c r="K14306" s="217">
        <v>0</v>
      </c>
      <c r="L14306" s="217">
        <v>4</v>
      </c>
      <c r="M14306" s="217">
        <v>41.538461538461497</v>
      </c>
      <c r="N14306" s="217">
        <v>0</v>
      </c>
      <c r="O14306" s="217">
        <v>0</v>
      </c>
      <c r="P14306" s="217">
        <v>0</v>
      </c>
      <c r="Q14306" s="217">
        <v>0</v>
      </c>
      <c r="R14306" s="217">
        <v>0</v>
      </c>
      <c r="S14306" s="217">
        <v>0</v>
      </c>
      <c r="T14306" s="217">
        <v>0</v>
      </c>
      <c r="U14306" s="217">
        <v>0</v>
      </c>
      <c r="V14306" s="217">
        <v>0</v>
      </c>
      <c r="W14306" s="217">
        <v>0</v>
      </c>
      <c r="X14306" s="217">
        <v>0</v>
      </c>
      <c r="Y14306" s="217">
        <v>0</v>
      </c>
    </row>
    <row r="14307" spans="2:25">
      <c r="B14307" s="217" t="s">
        <v>14477</v>
      </c>
      <c r="C14307" s="217" t="s">
        <v>11696</v>
      </c>
      <c r="D14307" s="217" t="s">
        <v>18</v>
      </c>
      <c r="E14307" s="217" t="s">
        <v>87</v>
      </c>
      <c r="F14307" s="217" t="s">
        <v>9</v>
      </c>
      <c r="G14307" s="217" t="s">
        <v>13</v>
      </c>
      <c r="H14307" s="217" t="s">
        <v>176</v>
      </c>
      <c r="I14307" s="217">
        <v>0</v>
      </c>
      <c r="J14307" s="217">
        <v>0</v>
      </c>
      <c r="K14307" s="217">
        <v>0</v>
      </c>
      <c r="L14307" s="217">
        <v>3</v>
      </c>
      <c r="M14307" s="217">
        <v>55.384615384615401</v>
      </c>
      <c r="N14307" s="217">
        <v>0</v>
      </c>
      <c r="O14307" s="217">
        <v>0</v>
      </c>
      <c r="P14307" s="217">
        <v>0</v>
      </c>
      <c r="Q14307" s="217">
        <v>0</v>
      </c>
      <c r="R14307" s="217">
        <v>0</v>
      </c>
      <c r="S14307" s="217">
        <v>0</v>
      </c>
      <c r="T14307" s="217">
        <v>0</v>
      </c>
      <c r="U14307" s="217">
        <v>0</v>
      </c>
      <c r="V14307" s="217">
        <v>0</v>
      </c>
      <c r="W14307" s="217">
        <v>0</v>
      </c>
      <c r="X14307" s="217">
        <v>0</v>
      </c>
      <c r="Y14307" s="217">
        <v>0</v>
      </c>
    </row>
    <row r="14308" spans="2:25">
      <c r="B14308" s="217" t="s">
        <v>14478</v>
      </c>
      <c r="C14308" s="217" t="s">
        <v>11696</v>
      </c>
      <c r="D14308" s="217" t="s">
        <v>18</v>
      </c>
      <c r="E14308" s="217" t="s">
        <v>87</v>
      </c>
      <c r="F14308" s="217" t="s">
        <v>9</v>
      </c>
      <c r="G14308" s="217" t="s">
        <v>13</v>
      </c>
      <c r="H14308" s="217" t="s">
        <v>178</v>
      </c>
      <c r="I14308" s="217">
        <v>0</v>
      </c>
      <c r="J14308" s="217">
        <v>0</v>
      </c>
      <c r="K14308" s="217">
        <v>0</v>
      </c>
      <c r="L14308" s="217">
        <v>0</v>
      </c>
      <c r="M14308" s="217">
        <v>41.538461538461497</v>
      </c>
      <c r="N14308" s="217">
        <v>0</v>
      </c>
      <c r="O14308" s="217">
        <v>0</v>
      </c>
      <c r="P14308" s="217">
        <v>0</v>
      </c>
      <c r="Q14308" s="217">
        <v>0</v>
      </c>
      <c r="R14308" s="217">
        <v>0</v>
      </c>
      <c r="S14308" s="217">
        <v>0</v>
      </c>
      <c r="T14308" s="217">
        <v>0</v>
      </c>
      <c r="U14308" s="217">
        <v>0</v>
      </c>
      <c r="V14308" s="217">
        <v>0</v>
      </c>
      <c r="W14308" s="217">
        <v>0</v>
      </c>
      <c r="X14308" s="217">
        <v>0</v>
      </c>
      <c r="Y14308" s="217">
        <v>0</v>
      </c>
    </row>
    <row r="14309" spans="2:25">
      <c r="B14309" s="217" t="s">
        <v>14479</v>
      </c>
      <c r="C14309" s="217" t="s">
        <v>11696</v>
      </c>
      <c r="D14309" s="217" t="s">
        <v>18</v>
      </c>
      <c r="E14309" s="217" t="s">
        <v>87</v>
      </c>
      <c r="F14309" s="217" t="s">
        <v>9</v>
      </c>
      <c r="G14309" s="217" t="s">
        <v>13</v>
      </c>
      <c r="H14309" s="217" t="s">
        <v>5</v>
      </c>
      <c r="I14309" s="217">
        <v>0</v>
      </c>
      <c r="J14309" s="217">
        <v>0</v>
      </c>
      <c r="K14309" s="217">
        <v>0</v>
      </c>
      <c r="L14309" s="217">
        <v>13</v>
      </c>
      <c r="M14309" s="217">
        <v>180</v>
      </c>
      <c r="N14309" s="217">
        <v>0</v>
      </c>
      <c r="O14309" s="217">
        <v>0</v>
      </c>
      <c r="P14309" s="217">
        <v>0</v>
      </c>
      <c r="Q14309" s="217">
        <v>0</v>
      </c>
      <c r="R14309" s="217">
        <v>0</v>
      </c>
      <c r="S14309" s="217">
        <v>0</v>
      </c>
      <c r="T14309" s="217">
        <v>0</v>
      </c>
      <c r="U14309" s="217">
        <v>0</v>
      </c>
      <c r="V14309" s="217">
        <v>0</v>
      </c>
      <c r="W14309" s="217">
        <v>0</v>
      </c>
      <c r="X14309" s="217">
        <v>0</v>
      </c>
      <c r="Y14309" s="217">
        <v>0</v>
      </c>
    </row>
    <row r="14310" spans="2:25">
      <c r="B14310" s="217" t="s">
        <v>14480</v>
      </c>
      <c r="C14310" s="217" t="s">
        <v>11696</v>
      </c>
      <c r="D14310" s="217" t="s">
        <v>18</v>
      </c>
      <c r="E14310" s="217" t="s">
        <v>87</v>
      </c>
      <c r="F14310" s="217" t="s">
        <v>5</v>
      </c>
      <c r="G14310" s="217" t="s">
        <v>13</v>
      </c>
      <c r="H14310" s="217" t="s">
        <v>170</v>
      </c>
      <c r="I14310" s="217">
        <v>0</v>
      </c>
      <c r="J14310" s="217">
        <v>0</v>
      </c>
      <c r="K14310" s="217">
        <v>0</v>
      </c>
      <c r="L14310" s="217">
        <v>2</v>
      </c>
      <c r="M14310" s="217">
        <v>41.692307692307701</v>
      </c>
      <c r="N14310" s="217">
        <v>0</v>
      </c>
      <c r="O14310" s="217">
        <v>0</v>
      </c>
      <c r="P14310" s="217">
        <v>0</v>
      </c>
      <c r="Q14310" s="217">
        <v>0</v>
      </c>
      <c r="R14310" s="217">
        <v>0</v>
      </c>
      <c r="S14310" s="217">
        <v>0</v>
      </c>
      <c r="T14310" s="217">
        <v>0</v>
      </c>
      <c r="U14310" s="217">
        <v>0</v>
      </c>
      <c r="V14310" s="217">
        <v>0</v>
      </c>
      <c r="W14310" s="217">
        <v>0</v>
      </c>
      <c r="X14310" s="217">
        <v>0</v>
      </c>
      <c r="Y14310" s="217">
        <v>0</v>
      </c>
    </row>
    <row r="14311" spans="2:25">
      <c r="B14311" s="217" t="s">
        <v>14481</v>
      </c>
      <c r="C14311" s="217" t="s">
        <v>11696</v>
      </c>
      <c r="D14311" s="217" t="s">
        <v>18</v>
      </c>
      <c r="E14311" s="217" t="s">
        <v>87</v>
      </c>
      <c r="F14311" s="217" t="s">
        <v>5</v>
      </c>
      <c r="G14311" s="217" t="s">
        <v>13</v>
      </c>
      <c r="H14311" s="217" t="s">
        <v>172</v>
      </c>
      <c r="I14311" s="217">
        <v>0</v>
      </c>
      <c r="J14311" s="217">
        <v>0</v>
      </c>
      <c r="K14311" s="217">
        <v>0</v>
      </c>
      <c r="L14311" s="217">
        <v>4</v>
      </c>
      <c r="M14311" s="217">
        <v>41.846153846153797</v>
      </c>
      <c r="N14311" s="217">
        <v>0</v>
      </c>
      <c r="O14311" s="217">
        <v>0</v>
      </c>
      <c r="P14311" s="217">
        <v>0</v>
      </c>
      <c r="Q14311" s="217">
        <v>0</v>
      </c>
      <c r="R14311" s="217">
        <v>0</v>
      </c>
      <c r="S14311" s="217">
        <v>0</v>
      </c>
      <c r="T14311" s="217">
        <v>0</v>
      </c>
      <c r="U14311" s="217">
        <v>0</v>
      </c>
      <c r="V14311" s="217">
        <v>0</v>
      </c>
      <c r="W14311" s="217">
        <v>0</v>
      </c>
      <c r="X14311" s="217">
        <v>0</v>
      </c>
      <c r="Y14311" s="217">
        <v>0</v>
      </c>
    </row>
    <row r="14312" spans="2:25">
      <c r="B14312" s="217" t="s">
        <v>14482</v>
      </c>
      <c r="C14312" s="217" t="s">
        <v>11696</v>
      </c>
      <c r="D14312" s="217" t="s">
        <v>18</v>
      </c>
      <c r="E14312" s="217" t="s">
        <v>87</v>
      </c>
      <c r="F14312" s="217" t="s">
        <v>5</v>
      </c>
      <c r="G14312" s="217" t="s">
        <v>13</v>
      </c>
      <c r="H14312" s="217" t="s">
        <v>174</v>
      </c>
      <c r="I14312" s="217">
        <v>1</v>
      </c>
      <c r="J14312" s="217">
        <v>1</v>
      </c>
      <c r="K14312" s="217">
        <v>0</v>
      </c>
      <c r="L14312" s="217">
        <v>5</v>
      </c>
      <c r="M14312" s="217">
        <v>69.538461538461505</v>
      </c>
      <c r="N14312" s="217">
        <v>14.3805309734513</v>
      </c>
      <c r="O14312" s="217">
        <v>14.3805309734513</v>
      </c>
      <c r="P14312" s="217">
        <v>0</v>
      </c>
      <c r="Q14312" s="217">
        <v>14.3805309734513</v>
      </c>
      <c r="R14312" s="217">
        <v>14.3805309734513</v>
      </c>
      <c r="S14312" s="217">
        <v>0</v>
      </c>
      <c r="T14312" s="217">
        <v>14.3805309734513</v>
      </c>
      <c r="U14312" s="217">
        <v>14.3805309734513</v>
      </c>
      <c r="V14312" s="217">
        <v>0</v>
      </c>
      <c r="W14312" s="217">
        <v>14.3805309734513</v>
      </c>
      <c r="X14312" s="217">
        <v>14.3805309734513</v>
      </c>
      <c r="Y14312" s="217">
        <v>0</v>
      </c>
    </row>
    <row r="14313" spans="2:25">
      <c r="B14313" s="217" t="s">
        <v>14483</v>
      </c>
      <c r="C14313" s="217" t="s">
        <v>11696</v>
      </c>
      <c r="D14313" s="217" t="s">
        <v>18</v>
      </c>
      <c r="E14313" s="217" t="s">
        <v>87</v>
      </c>
      <c r="F14313" s="217" t="s">
        <v>5</v>
      </c>
      <c r="G14313" s="217" t="s">
        <v>13</v>
      </c>
      <c r="H14313" s="217" t="s">
        <v>176</v>
      </c>
      <c r="I14313" s="217">
        <v>1</v>
      </c>
      <c r="J14313" s="217">
        <v>1</v>
      </c>
      <c r="K14313" s="217">
        <v>0</v>
      </c>
      <c r="L14313" s="217">
        <v>6</v>
      </c>
      <c r="M14313" s="217">
        <v>111.384615384615</v>
      </c>
      <c r="N14313" s="217">
        <v>8.9779005524861901</v>
      </c>
      <c r="O14313" s="217">
        <v>8.9779005524861901</v>
      </c>
      <c r="P14313" s="217">
        <v>0</v>
      </c>
      <c r="Q14313" s="217">
        <v>8.9779005524861901</v>
      </c>
      <c r="R14313" s="217">
        <v>8.9779005524861901</v>
      </c>
      <c r="S14313" s="217">
        <v>0</v>
      </c>
      <c r="T14313" s="217">
        <v>8.9779005524861901</v>
      </c>
      <c r="U14313" s="217">
        <v>8.9779005524861901</v>
      </c>
      <c r="V14313" s="217">
        <v>0</v>
      </c>
      <c r="W14313" s="217">
        <v>8.9779005524861901</v>
      </c>
      <c r="X14313" s="217">
        <v>8.9779005524861901</v>
      </c>
      <c r="Y14313" s="217">
        <v>0</v>
      </c>
    </row>
    <row r="14314" spans="2:25">
      <c r="B14314" s="217" t="s">
        <v>14484</v>
      </c>
      <c r="C14314" s="217" t="s">
        <v>11696</v>
      </c>
      <c r="D14314" s="217" t="s">
        <v>18</v>
      </c>
      <c r="E14314" s="217" t="s">
        <v>87</v>
      </c>
      <c r="F14314" s="217" t="s">
        <v>5</v>
      </c>
      <c r="G14314" s="217" t="s">
        <v>13</v>
      </c>
      <c r="H14314" s="217" t="s">
        <v>178</v>
      </c>
      <c r="I14314" s="217">
        <v>0</v>
      </c>
      <c r="J14314" s="217">
        <v>0</v>
      </c>
      <c r="K14314" s="217">
        <v>0</v>
      </c>
      <c r="L14314" s="217">
        <v>0</v>
      </c>
      <c r="M14314" s="217">
        <v>55.538461538461497</v>
      </c>
      <c r="N14314" s="217">
        <v>0</v>
      </c>
      <c r="O14314" s="217">
        <v>0</v>
      </c>
      <c r="P14314" s="217">
        <v>0</v>
      </c>
      <c r="Q14314" s="217">
        <v>0</v>
      </c>
      <c r="R14314" s="217">
        <v>0</v>
      </c>
      <c r="S14314" s="217">
        <v>0</v>
      </c>
      <c r="T14314" s="217">
        <v>0</v>
      </c>
      <c r="U14314" s="217">
        <v>0</v>
      </c>
      <c r="V14314" s="217">
        <v>0</v>
      </c>
      <c r="W14314" s="217">
        <v>0</v>
      </c>
      <c r="X14314" s="217">
        <v>0</v>
      </c>
      <c r="Y14314" s="217">
        <v>0</v>
      </c>
    </row>
    <row r="14315" spans="2:25">
      <c r="B14315" s="217" t="s">
        <v>14485</v>
      </c>
      <c r="C14315" s="217" t="s">
        <v>11696</v>
      </c>
      <c r="D14315" s="217" t="s">
        <v>18</v>
      </c>
      <c r="E14315" s="217" t="s">
        <v>87</v>
      </c>
      <c r="F14315" s="217" t="s">
        <v>5</v>
      </c>
      <c r="G14315" s="217" t="s">
        <v>13</v>
      </c>
      <c r="H14315" s="217" t="s">
        <v>5</v>
      </c>
      <c r="I14315" s="217">
        <v>2</v>
      </c>
      <c r="J14315" s="217">
        <v>2</v>
      </c>
      <c r="K14315" s="217">
        <v>0</v>
      </c>
      <c r="L14315" s="217">
        <v>17</v>
      </c>
      <c r="M14315" s="217">
        <v>320</v>
      </c>
      <c r="N14315" s="217">
        <v>6.25</v>
      </c>
      <c r="O14315" s="217">
        <v>6.25</v>
      </c>
      <c r="P14315" s="217">
        <v>0</v>
      </c>
      <c r="Q14315" s="217">
        <v>6.25</v>
      </c>
      <c r="R14315" s="217">
        <v>6.25</v>
      </c>
      <c r="S14315" s="217">
        <v>0</v>
      </c>
      <c r="T14315" s="217">
        <v>6.25</v>
      </c>
      <c r="U14315" s="217">
        <v>6.25</v>
      </c>
      <c r="V14315" s="217">
        <v>0</v>
      </c>
      <c r="W14315" s="217">
        <v>6.25</v>
      </c>
      <c r="X14315" s="217">
        <v>6.25</v>
      </c>
      <c r="Y14315" s="217">
        <v>0</v>
      </c>
    </row>
    <row r="14316" spans="2:25">
      <c r="B14316" s="217" t="s">
        <v>14486</v>
      </c>
      <c r="C14316" s="217" t="s">
        <v>11696</v>
      </c>
      <c r="D14316" s="217" t="s">
        <v>18</v>
      </c>
      <c r="E14316" s="217" t="s">
        <v>87</v>
      </c>
      <c r="F14316" s="217" t="s">
        <v>12</v>
      </c>
      <c r="G14316" s="217" t="s">
        <v>5</v>
      </c>
      <c r="H14316" s="217" t="s">
        <v>170</v>
      </c>
      <c r="I14316" s="217">
        <v>20</v>
      </c>
      <c r="J14316" s="217">
        <v>20</v>
      </c>
      <c r="K14316" s="217">
        <v>0</v>
      </c>
      <c r="L14316" s="217">
        <v>20</v>
      </c>
      <c r="M14316" s="217">
        <v>920.77603098655698</v>
      </c>
      <c r="N14316" s="217">
        <v>21.7208086732788</v>
      </c>
      <c r="O14316" s="217">
        <v>21.7208086732788</v>
      </c>
      <c r="P14316" s="217">
        <v>0</v>
      </c>
      <c r="Q14316" s="217">
        <v>21.7208086732788</v>
      </c>
      <c r="R14316" s="217">
        <v>21.7208086732788</v>
      </c>
      <c r="S14316" s="217">
        <v>0</v>
      </c>
      <c r="T14316" s="217">
        <v>21.7208086732788</v>
      </c>
      <c r="U14316" s="217">
        <v>21.7208086732788</v>
      </c>
      <c r="V14316" s="217">
        <v>0</v>
      </c>
      <c r="W14316" s="217">
        <v>21.7208086732788</v>
      </c>
      <c r="X14316" s="217">
        <v>21.7208086732788</v>
      </c>
      <c r="Y14316" s="217">
        <v>0</v>
      </c>
    </row>
    <row r="14317" spans="2:25">
      <c r="B14317" s="217" t="s">
        <v>14487</v>
      </c>
      <c r="C14317" s="217" t="s">
        <v>11696</v>
      </c>
      <c r="D14317" s="217" t="s">
        <v>18</v>
      </c>
      <c r="E14317" s="217" t="s">
        <v>87</v>
      </c>
      <c r="F14317" s="217" t="s">
        <v>12</v>
      </c>
      <c r="G14317" s="217" t="s">
        <v>5</v>
      </c>
      <c r="H14317" s="217" t="s">
        <v>172</v>
      </c>
      <c r="I14317" s="217">
        <v>20</v>
      </c>
      <c r="J14317" s="217">
        <v>20</v>
      </c>
      <c r="K14317" s="217">
        <v>0</v>
      </c>
      <c r="L14317" s="217">
        <v>13</v>
      </c>
      <c r="M14317" s="217">
        <v>1053.1993620414701</v>
      </c>
      <c r="N14317" s="217">
        <v>18.989757040141999</v>
      </c>
      <c r="O14317" s="217">
        <v>18.989757040141999</v>
      </c>
      <c r="P14317" s="217">
        <v>0</v>
      </c>
      <c r="Q14317" s="217">
        <v>18.989757040141999</v>
      </c>
      <c r="R14317" s="217">
        <v>18.989757040141999</v>
      </c>
      <c r="S14317" s="217">
        <v>0</v>
      </c>
      <c r="T14317" s="217">
        <v>18.989757040141999</v>
      </c>
      <c r="U14317" s="217">
        <v>18.989757040141999</v>
      </c>
      <c r="V14317" s="217">
        <v>0</v>
      </c>
      <c r="W14317" s="217">
        <v>18.989757040141999</v>
      </c>
      <c r="X14317" s="217">
        <v>18.989757040141999</v>
      </c>
      <c r="Y14317" s="217">
        <v>0</v>
      </c>
    </row>
    <row r="14318" spans="2:25">
      <c r="B14318" s="217" t="s">
        <v>14488</v>
      </c>
      <c r="C14318" s="217" t="s">
        <v>11696</v>
      </c>
      <c r="D14318" s="217" t="s">
        <v>18</v>
      </c>
      <c r="E14318" s="217" t="s">
        <v>87</v>
      </c>
      <c r="F14318" s="217" t="s">
        <v>12</v>
      </c>
      <c r="G14318" s="217" t="s">
        <v>5</v>
      </c>
      <c r="H14318" s="217" t="s">
        <v>174</v>
      </c>
      <c r="I14318" s="217">
        <v>30</v>
      </c>
      <c r="J14318" s="217">
        <v>30</v>
      </c>
      <c r="K14318" s="217">
        <v>0</v>
      </c>
      <c r="L14318" s="217">
        <v>35</v>
      </c>
      <c r="M14318" s="217">
        <v>1088.0725298093701</v>
      </c>
      <c r="N14318" s="217">
        <v>27.571691388308398</v>
      </c>
      <c r="O14318" s="217">
        <v>27.571691388308398</v>
      </c>
      <c r="P14318" s="217">
        <v>0</v>
      </c>
      <c r="Q14318" s="217">
        <v>27.571691388308398</v>
      </c>
      <c r="R14318" s="217">
        <v>27.571691388308398</v>
      </c>
      <c r="S14318" s="217">
        <v>0</v>
      </c>
      <c r="T14318" s="217">
        <v>27.571691388308398</v>
      </c>
      <c r="U14318" s="217">
        <v>27.571691388308398</v>
      </c>
      <c r="V14318" s="217">
        <v>0</v>
      </c>
      <c r="W14318" s="217">
        <v>27.571691388308398</v>
      </c>
      <c r="X14318" s="217">
        <v>27.571691388308398</v>
      </c>
      <c r="Y14318" s="217">
        <v>0</v>
      </c>
    </row>
    <row r="14319" spans="2:25">
      <c r="B14319" s="217" t="s">
        <v>14489</v>
      </c>
      <c r="C14319" s="217" t="s">
        <v>11696</v>
      </c>
      <c r="D14319" s="217" t="s">
        <v>18</v>
      </c>
      <c r="E14319" s="217" t="s">
        <v>87</v>
      </c>
      <c r="F14319" s="217" t="s">
        <v>12</v>
      </c>
      <c r="G14319" s="217" t="s">
        <v>5</v>
      </c>
      <c r="H14319" s="217" t="s">
        <v>176</v>
      </c>
      <c r="I14319" s="217">
        <v>38</v>
      </c>
      <c r="J14319" s="217">
        <v>37</v>
      </c>
      <c r="K14319" s="217">
        <v>1</v>
      </c>
      <c r="L14319" s="217">
        <v>24</v>
      </c>
      <c r="M14319" s="217">
        <v>1016.76441102757</v>
      </c>
      <c r="N14319" s="217">
        <v>37.373456021730902</v>
      </c>
      <c r="O14319" s="217">
        <v>36.389944021159103</v>
      </c>
      <c r="P14319" s="217">
        <v>0.98351200057186705</v>
      </c>
      <c r="Q14319" s="217">
        <v>37.373456021730902</v>
      </c>
      <c r="R14319" s="217">
        <v>36.389944021159103</v>
      </c>
      <c r="S14319" s="217">
        <v>0.98351200057186705</v>
      </c>
      <c r="T14319" s="217">
        <v>37.373456021730902</v>
      </c>
      <c r="U14319" s="217">
        <v>36.389944021159103</v>
      </c>
      <c r="V14319" s="217">
        <v>0.98351200057186705</v>
      </c>
      <c r="W14319" s="217">
        <v>37.373456021730902</v>
      </c>
      <c r="X14319" s="217">
        <v>36.389944021159103</v>
      </c>
      <c r="Y14319" s="217">
        <v>0.98351200057186705</v>
      </c>
    </row>
    <row r="14320" spans="2:25">
      <c r="B14320" s="217" t="s">
        <v>14490</v>
      </c>
      <c r="C14320" s="217" t="s">
        <v>11696</v>
      </c>
      <c r="D14320" s="217" t="s">
        <v>18</v>
      </c>
      <c r="E14320" s="217" t="s">
        <v>87</v>
      </c>
      <c r="F14320" s="217" t="s">
        <v>12</v>
      </c>
      <c r="G14320" s="217" t="s">
        <v>5</v>
      </c>
      <c r="H14320" s="217" t="s">
        <v>178</v>
      </c>
      <c r="I14320" s="217">
        <v>0</v>
      </c>
      <c r="J14320" s="217">
        <v>0</v>
      </c>
      <c r="K14320" s="217">
        <v>0</v>
      </c>
      <c r="L14320" s="217">
        <v>0</v>
      </c>
      <c r="M14320" s="217">
        <v>461.18766613503499</v>
      </c>
      <c r="N14320" s="217">
        <v>0</v>
      </c>
      <c r="O14320" s="217">
        <v>0</v>
      </c>
      <c r="P14320" s="217">
        <v>0</v>
      </c>
      <c r="Q14320" s="217">
        <v>0</v>
      </c>
      <c r="R14320" s="217">
        <v>0</v>
      </c>
      <c r="S14320" s="217">
        <v>0</v>
      </c>
      <c r="T14320" s="217">
        <v>0</v>
      </c>
      <c r="U14320" s="217">
        <v>0</v>
      </c>
      <c r="V14320" s="217">
        <v>0</v>
      </c>
      <c r="W14320" s="217">
        <v>0</v>
      </c>
      <c r="X14320" s="217">
        <v>0</v>
      </c>
      <c r="Y14320" s="217">
        <v>0</v>
      </c>
    </row>
    <row r="14321" spans="2:25">
      <c r="B14321" s="217" t="s">
        <v>14491</v>
      </c>
      <c r="C14321" s="217" t="s">
        <v>11696</v>
      </c>
      <c r="D14321" s="217" t="s">
        <v>18</v>
      </c>
      <c r="E14321" s="217" t="s">
        <v>87</v>
      </c>
      <c r="F14321" s="217" t="s">
        <v>12</v>
      </c>
      <c r="G14321" s="217" t="s">
        <v>5</v>
      </c>
      <c r="H14321" s="217" t="s">
        <v>5</v>
      </c>
      <c r="I14321" s="217">
        <v>108</v>
      </c>
      <c r="J14321" s="217">
        <v>107</v>
      </c>
      <c r="K14321" s="217">
        <v>1</v>
      </c>
      <c r="L14321" s="217">
        <v>92</v>
      </c>
      <c r="M14321" s="217">
        <v>4540</v>
      </c>
      <c r="N14321" s="217">
        <v>23.788546255506599</v>
      </c>
      <c r="O14321" s="217">
        <v>23.568281938325999</v>
      </c>
      <c r="P14321" s="217">
        <v>0.22026431718061701</v>
      </c>
      <c r="Q14321" s="217">
        <v>23.788546255506599</v>
      </c>
      <c r="R14321" s="217">
        <v>23.568281938325999</v>
      </c>
      <c r="S14321" s="217">
        <v>0.22026431718061701</v>
      </c>
      <c r="T14321" s="217">
        <v>23.788546255506599</v>
      </c>
      <c r="U14321" s="217">
        <v>23.568281938325999</v>
      </c>
      <c r="V14321" s="217">
        <v>0.22026431718061701</v>
      </c>
      <c r="W14321" s="217">
        <v>23.788546255506599</v>
      </c>
      <c r="X14321" s="217">
        <v>23.568281938325999</v>
      </c>
      <c r="Y14321" s="217">
        <v>0.22026431718061701</v>
      </c>
    </row>
    <row r="14322" spans="2:25">
      <c r="B14322" s="217" t="s">
        <v>14492</v>
      </c>
      <c r="C14322" s="217" t="s">
        <v>11696</v>
      </c>
      <c r="D14322" s="217" t="s">
        <v>18</v>
      </c>
      <c r="E14322" s="217" t="s">
        <v>87</v>
      </c>
      <c r="F14322" s="217" t="s">
        <v>9</v>
      </c>
      <c r="G14322" s="217" t="s">
        <v>5</v>
      </c>
      <c r="H14322" s="217" t="s">
        <v>170</v>
      </c>
      <c r="I14322" s="217">
        <v>5</v>
      </c>
      <c r="J14322" s="217">
        <v>4</v>
      </c>
      <c r="K14322" s="217">
        <v>1</v>
      </c>
      <c r="L14322" s="217">
        <v>30</v>
      </c>
      <c r="M14322" s="217">
        <v>1115.7564788152999</v>
      </c>
      <c r="N14322" s="217">
        <v>4.4812645903781299</v>
      </c>
      <c r="O14322" s="217">
        <v>3.5850116723025001</v>
      </c>
      <c r="P14322" s="217">
        <v>0.89625291807562601</v>
      </c>
      <c r="Q14322" s="217">
        <v>4.4812645903781299</v>
      </c>
      <c r="R14322" s="217">
        <v>3.5850116723025001</v>
      </c>
      <c r="S14322" s="217">
        <v>0.89625291807562601</v>
      </c>
      <c r="T14322" s="217">
        <v>4.4812645903781299</v>
      </c>
      <c r="U14322" s="217">
        <v>3.5850116723025001</v>
      </c>
      <c r="V14322" s="217">
        <v>0.89625291807562601</v>
      </c>
      <c r="W14322" s="217">
        <v>4.4812645903781299</v>
      </c>
      <c r="X14322" s="217">
        <v>3.5850116723025001</v>
      </c>
      <c r="Y14322" s="217">
        <v>0.89625291807562601</v>
      </c>
    </row>
    <row r="14323" spans="2:25">
      <c r="B14323" s="217" t="s">
        <v>14493</v>
      </c>
      <c r="C14323" s="217" t="s">
        <v>11696</v>
      </c>
      <c r="D14323" s="217" t="s">
        <v>18</v>
      </c>
      <c r="E14323" s="217" t="s">
        <v>87</v>
      </c>
      <c r="F14323" s="217" t="s">
        <v>9</v>
      </c>
      <c r="G14323" s="217" t="s">
        <v>5</v>
      </c>
      <c r="H14323" s="217" t="s">
        <v>172</v>
      </c>
      <c r="I14323" s="217">
        <v>1</v>
      </c>
      <c r="J14323" s="217">
        <v>1</v>
      </c>
      <c r="K14323" s="217">
        <v>0</v>
      </c>
      <c r="L14323" s="217">
        <v>38</v>
      </c>
      <c r="M14323" s="217">
        <v>1053.2900041135299</v>
      </c>
      <c r="N14323" s="217">
        <v>0.94940614274756796</v>
      </c>
      <c r="O14323" s="217">
        <v>0.94940614274756796</v>
      </c>
      <c r="P14323" s="217">
        <v>0</v>
      </c>
      <c r="Q14323" s="217">
        <v>0.94940614274756796</v>
      </c>
      <c r="R14323" s="217">
        <v>0.94940614274756796</v>
      </c>
      <c r="S14323" s="217">
        <v>0</v>
      </c>
      <c r="T14323" s="217">
        <v>0.94940614274756796</v>
      </c>
      <c r="U14323" s="217">
        <v>0.94940614274756796</v>
      </c>
      <c r="V14323" s="217">
        <v>0</v>
      </c>
      <c r="W14323" s="217">
        <v>0.94940614274756796</v>
      </c>
      <c r="X14323" s="217">
        <v>0.94940614274756796</v>
      </c>
      <c r="Y14323" s="217">
        <v>0</v>
      </c>
    </row>
    <row r="14324" spans="2:25">
      <c r="B14324" s="217" t="s">
        <v>14494</v>
      </c>
      <c r="C14324" s="217" t="s">
        <v>11696</v>
      </c>
      <c r="D14324" s="217" t="s">
        <v>18</v>
      </c>
      <c r="E14324" s="217" t="s">
        <v>87</v>
      </c>
      <c r="F14324" s="217" t="s">
        <v>9</v>
      </c>
      <c r="G14324" s="217" t="s">
        <v>5</v>
      </c>
      <c r="H14324" s="217" t="s">
        <v>174</v>
      </c>
      <c r="I14324" s="217">
        <v>4</v>
      </c>
      <c r="J14324" s="217">
        <v>4</v>
      </c>
      <c r="K14324" s="217">
        <v>0</v>
      </c>
      <c r="L14324" s="217">
        <v>68</v>
      </c>
      <c r="M14324" s="217">
        <v>1182.4796380090499</v>
      </c>
      <c r="N14324" s="217">
        <v>3.3827220963693101</v>
      </c>
      <c r="O14324" s="217">
        <v>3.3827220963693101</v>
      </c>
      <c r="P14324" s="217">
        <v>0</v>
      </c>
      <c r="Q14324" s="217">
        <v>3.3827220963693101</v>
      </c>
      <c r="R14324" s="217">
        <v>3.3827220963693101</v>
      </c>
      <c r="S14324" s="217">
        <v>0</v>
      </c>
      <c r="T14324" s="217">
        <v>3.3827220963693101</v>
      </c>
      <c r="U14324" s="217">
        <v>3.3827220963693101</v>
      </c>
      <c r="V14324" s="217">
        <v>0</v>
      </c>
      <c r="W14324" s="217">
        <v>3.3827220963693101</v>
      </c>
      <c r="X14324" s="217">
        <v>3.3827220963693101</v>
      </c>
      <c r="Y14324" s="217">
        <v>0</v>
      </c>
    </row>
    <row r="14325" spans="2:25">
      <c r="B14325" s="217" t="s">
        <v>14495</v>
      </c>
      <c r="C14325" s="217" t="s">
        <v>11696</v>
      </c>
      <c r="D14325" s="217" t="s">
        <v>18</v>
      </c>
      <c r="E14325" s="217" t="s">
        <v>87</v>
      </c>
      <c r="F14325" s="217" t="s">
        <v>9</v>
      </c>
      <c r="G14325" s="217" t="s">
        <v>5</v>
      </c>
      <c r="H14325" s="217" t="s">
        <v>176</v>
      </c>
      <c r="I14325" s="217">
        <v>3</v>
      </c>
      <c r="J14325" s="217">
        <v>2</v>
      </c>
      <c r="K14325" s="217">
        <v>1</v>
      </c>
      <c r="L14325" s="217">
        <v>39</v>
      </c>
      <c r="M14325" s="217">
        <v>1095.8338132455799</v>
      </c>
      <c r="N14325" s="217">
        <v>2.73764138662118</v>
      </c>
      <c r="O14325" s="217">
        <v>1.82509425774745</v>
      </c>
      <c r="P14325" s="217">
        <v>0.91254712887372702</v>
      </c>
      <c r="Q14325" s="217">
        <v>2.73764138662118</v>
      </c>
      <c r="R14325" s="217">
        <v>1.82509425774745</v>
      </c>
      <c r="S14325" s="217">
        <v>0.91254712887372702</v>
      </c>
      <c r="T14325" s="217">
        <v>2.73764138662118</v>
      </c>
      <c r="U14325" s="217">
        <v>1.82509425774745</v>
      </c>
      <c r="V14325" s="217">
        <v>0.91254712887372702</v>
      </c>
      <c r="W14325" s="217">
        <v>2.73764138662118</v>
      </c>
      <c r="X14325" s="217">
        <v>1.82509425774745</v>
      </c>
      <c r="Y14325" s="217">
        <v>0.91254712887372702</v>
      </c>
    </row>
    <row r="14326" spans="2:25">
      <c r="B14326" s="217" t="s">
        <v>14496</v>
      </c>
      <c r="C14326" s="217" t="s">
        <v>11696</v>
      </c>
      <c r="D14326" s="217" t="s">
        <v>18</v>
      </c>
      <c r="E14326" s="217" t="s">
        <v>87</v>
      </c>
      <c r="F14326" s="217" t="s">
        <v>9</v>
      </c>
      <c r="G14326" s="217" t="s">
        <v>5</v>
      </c>
      <c r="H14326" s="217" t="s">
        <v>178</v>
      </c>
      <c r="I14326" s="217">
        <v>0</v>
      </c>
      <c r="J14326" s="217">
        <v>0</v>
      </c>
      <c r="K14326" s="217">
        <v>0</v>
      </c>
      <c r="L14326" s="217">
        <v>1</v>
      </c>
      <c r="M14326" s="217">
        <v>572.64006581653598</v>
      </c>
      <c r="N14326" s="217">
        <v>0</v>
      </c>
      <c r="O14326" s="217">
        <v>0</v>
      </c>
      <c r="P14326" s="217">
        <v>0</v>
      </c>
      <c r="Q14326" s="217">
        <v>0</v>
      </c>
      <c r="R14326" s="217">
        <v>0</v>
      </c>
      <c r="S14326" s="217">
        <v>0</v>
      </c>
      <c r="T14326" s="217">
        <v>0</v>
      </c>
      <c r="U14326" s="217">
        <v>0</v>
      </c>
      <c r="V14326" s="217">
        <v>0</v>
      </c>
      <c r="W14326" s="217">
        <v>0</v>
      </c>
      <c r="X14326" s="217">
        <v>0</v>
      </c>
      <c r="Y14326" s="217">
        <v>0</v>
      </c>
    </row>
    <row r="14327" spans="2:25">
      <c r="B14327" s="217" t="s">
        <v>14497</v>
      </c>
      <c r="C14327" s="217" t="s">
        <v>11696</v>
      </c>
      <c r="D14327" s="217" t="s">
        <v>18</v>
      </c>
      <c r="E14327" s="217" t="s">
        <v>87</v>
      </c>
      <c r="F14327" s="217" t="s">
        <v>9</v>
      </c>
      <c r="G14327" s="217" t="s">
        <v>5</v>
      </c>
      <c r="H14327" s="217" t="s">
        <v>5</v>
      </c>
      <c r="I14327" s="217">
        <v>13</v>
      </c>
      <c r="J14327" s="217">
        <v>11</v>
      </c>
      <c r="K14327" s="217">
        <v>2</v>
      </c>
      <c r="L14327" s="217">
        <v>176</v>
      </c>
      <c r="M14327" s="217">
        <v>5020</v>
      </c>
      <c r="N14327" s="217">
        <v>2.5896414342629499</v>
      </c>
      <c r="O14327" s="217">
        <v>2.19123505976096</v>
      </c>
      <c r="P14327" s="217">
        <v>0.39840637450199201</v>
      </c>
      <c r="Q14327" s="217">
        <v>2.5896414342629499</v>
      </c>
      <c r="R14327" s="217">
        <v>2.19123505976096</v>
      </c>
      <c r="S14327" s="217">
        <v>0.39840637450199201</v>
      </c>
      <c r="T14327" s="217">
        <v>2.5896414342629499</v>
      </c>
      <c r="U14327" s="217">
        <v>2.19123505976096</v>
      </c>
      <c r="V14327" s="217">
        <v>0.39840637450199201</v>
      </c>
      <c r="W14327" s="217">
        <v>2.5896414342629499</v>
      </c>
      <c r="X14327" s="217">
        <v>2.19123505976096</v>
      </c>
      <c r="Y14327" s="217">
        <v>0.39840637450199201</v>
      </c>
    </row>
    <row r="14328" spans="2:25">
      <c r="B14328" s="217" t="s">
        <v>14498</v>
      </c>
      <c r="C14328" s="217" t="s">
        <v>11696</v>
      </c>
      <c r="D14328" s="217" t="s">
        <v>18</v>
      </c>
      <c r="E14328" s="217" t="s">
        <v>87</v>
      </c>
      <c r="F14328" s="217" t="s">
        <v>5</v>
      </c>
      <c r="G14328" s="217" t="s">
        <v>5</v>
      </c>
      <c r="H14328" s="217" t="s">
        <v>170</v>
      </c>
      <c r="I14328" s="217">
        <v>25</v>
      </c>
      <c r="J14328" s="217">
        <v>24</v>
      </c>
      <c r="K14328" s="217">
        <v>1</v>
      </c>
      <c r="L14328" s="217">
        <v>50</v>
      </c>
      <c r="M14328" s="217">
        <v>2036.53250980186</v>
      </c>
      <c r="N14328" s="217">
        <v>12.2757676981215</v>
      </c>
      <c r="O14328" s="217">
        <v>11.7847369901967</v>
      </c>
      <c r="P14328" s="217">
        <v>0.49103070792485998</v>
      </c>
      <c r="Q14328" s="217">
        <v>12.2757676981215</v>
      </c>
      <c r="R14328" s="217">
        <v>11.7847369901967</v>
      </c>
      <c r="S14328" s="217">
        <v>0.49103070792485998</v>
      </c>
      <c r="T14328" s="217">
        <v>12.2757676981215</v>
      </c>
      <c r="U14328" s="217">
        <v>11.7847369901967</v>
      </c>
      <c r="V14328" s="217">
        <v>0.49103070792485998</v>
      </c>
      <c r="W14328" s="217">
        <v>12.2757676981215</v>
      </c>
      <c r="X14328" s="217">
        <v>11.7847369901967</v>
      </c>
      <c r="Y14328" s="217">
        <v>0.49103070792485998</v>
      </c>
    </row>
    <row r="14329" spans="2:25">
      <c r="B14329" s="217" t="s">
        <v>14499</v>
      </c>
      <c r="C14329" s="217" t="s">
        <v>11696</v>
      </c>
      <c r="D14329" s="217" t="s">
        <v>18</v>
      </c>
      <c r="E14329" s="217" t="s">
        <v>87</v>
      </c>
      <c r="F14329" s="217" t="s">
        <v>5</v>
      </c>
      <c r="G14329" s="217" t="s">
        <v>5</v>
      </c>
      <c r="H14329" s="217" t="s">
        <v>172</v>
      </c>
      <c r="I14329" s="217">
        <v>21</v>
      </c>
      <c r="J14329" s="217">
        <v>21</v>
      </c>
      <c r="K14329" s="217">
        <v>0</v>
      </c>
      <c r="L14329" s="217">
        <v>51</v>
      </c>
      <c r="M14329" s="217">
        <v>2106.489366155</v>
      </c>
      <c r="N14329" s="217">
        <v>9.9691934540032996</v>
      </c>
      <c r="O14329" s="217">
        <v>9.9691934540032996</v>
      </c>
      <c r="P14329" s="217">
        <v>0</v>
      </c>
      <c r="Q14329" s="217">
        <v>9.9691934540032996</v>
      </c>
      <c r="R14329" s="217">
        <v>9.9691934540032996</v>
      </c>
      <c r="S14329" s="217">
        <v>0</v>
      </c>
      <c r="T14329" s="217">
        <v>9.9691934540032996</v>
      </c>
      <c r="U14329" s="217">
        <v>9.9691934540032996</v>
      </c>
      <c r="V14329" s="217">
        <v>0</v>
      </c>
      <c r="W14329" s="217">
        <v>9.9691934540032996</v>
      </c>
      <c r="X14329" s="217">
        <v>9.9691934540032996</v>
      </c>
      <c r="Y14329" s="217">
        <v>0</v>
      </c>
    </row>
    <row r="14330" spans="2:25">
      <c r="B14330" s="217" t="s">
        <v>14500</v>
      </c>
      <c r="C14330" s="217" t="s">
        <v>11696</v>
      </c>
      <c r="D14330" s="217" t="s">
        <v>18</v>
      </c>
      <c r="E14330" s="217" t="s">
        <v>87</v>
      </c>
      <c r="F14330" s="217" t="s">
        <v>5</v>
      </c>
      <c r="G14330" s="217" t="s">
        <v>5</v>
      </c>
      <c r="H14330" s="217" t="s">
        <v>174</v>
      </c>
      <c r="I14330" s="217">
        <v>34</v>
      </c>
      <c r="J14330" s="217">
        <v>34</v>
      </c>
      <c r="K14330" s="217">
        <v>0</v>
      </c>
      <c r="L14330" s="217">
        <v>103</v>
      </c>
      <c r="M14330" s="217">
        <v>2270.55216781842</v>
      </c>
      <c r="N14330" s="217">
        <v>14.9743311261012</v>
      </c>
      <c r="O14330" s="217">
        <v>14.9743311261012</v>
      </c>
      <c r="P14330" s="217">
        <v>0</v>
      </c>
      <c r="Q14330" s="217">
        <v>14.9743311261012</v>
      </c>
      <c r="R14330" s="217">
        <v>14.9743311261012</v>
      </c>
      <c r="S14330" s="217">
        <v>0</v>
      </c>
      <c r="T14330" s="217">
        <v>14.9743311261012</v>
      </c>
      <c r="U14330" s="217">
        <v>14.9743311261012</v>
      </c>
      <c r="V14330" s="217">
        <v>0</v>
      </c>
      <c r="W14330" s="217">
        <v>14.9743311261012</v>
      </c>
      <c r="X14330" s="217">
        <v>14.9743311261012</v>
      </c>
      <c r="Y14330" s="217">
        <v>0</v>
      </c>
    </row>
    <row r="14331" spans="2:25">
      <c r="B14331" s="217" t="s">
        <v>14501</v>
      </c>
      <c r="C14331" s="217" t="s">
        <v>11696</v>
      </c>
      <c r="D14331" s="217" t="s">
        <v>18</v>
      </c>
      <c r="E14331" s="217" t="s">
        <v>87</v>
      </c>
      <c r="F14331" s="217" t="s">
        <v>5</v>
      </c>
      <c r="G14331" s="217" t="s">
        <v>5</v>
      </c>
      <c r="H14331" s="217" t="s">
        <v>176</v>
      </c>
      <c r="I14331" s="217">
        <v>41</v>
      </c>
      <c r="J14331" s="217">
        <v>39</v>
      </c>
      <c r="K14331" s="217">
        <v>2</v>
      </c>
      <c r="L14331" s="217">
        <v>63</v>
      </c>
      <c r="M14331" s="217">
        <v>2112.5982242731502</v>
      </c>
      <c r="N14331" s="217">
        <v>19.407381644518001</v>
      </c>
      <c r="O14331" s="217">
        <v>18.460680100883</v>
      </c>
      <c r="P14331" s="217">
        <v>0.94670154363502501</v>
      </c>
      <c r="Q14331" s="217">
        <v>19.407381644518001</v>
      </c>
      <c r="R14331" s="217">
        <v>18.460680100883</v>
      </c>
      <c r="S14331" s="217">
        <v>0.94670154363502501</v>
      </c>
      <c r="T14331" s="217">
        <v>19.407381644518001</v>
      </c>
      <c r="U14331" s="217">
        <v>18.460680100883</v>
      </c>
      <c r="V14331" s="217">
        <v>0.94670154363502501</v>
      </c>
      <c r="W14331" s="217">
        <v>19.407381644518001</v>
      </c>
      <c r="X14331" s="217">
        <v>18.460680100883</v>
      </c>
      <c r="Y14331" s="217">
        <v>0.94670154363502501</v>
      </c>
    </row>
    <row r="14332" spans="2:25">
      <c r="B14332" s="217" t="s">
        <v>14502</v>
      </c>
      <c r="C14332" s="217" t="s">
        <v>11696</v>
      </c>
      <c r="D14332" s="217" t="s">
        <v>18</v>
      </c>
      <c r="E14332" s="217" t="s">
        <v>87</v>
      </c>
      <c r="F14332" s="217" t="s">
        <v>5</v>
      </c>
      <c r="G14332" s="217" t="s">
        <v>5</v>
      </c>
      <c r="H14332" s="217" t="s">
        <v>178</v>
      </c>
      <c r="I14332" s="217">
        <v>0</v>
      </c>
      <c r="J14332" s="217">
        <v>0</v>
      </c>
      <c r="K14332" s="217">
        <v>0</v>
      </c>
      <c r="L14332" s="217">
        <v>1</v>
      </c>
      <c r="M14332" s="217">
        <v>1033.8277319515701</v>
      </c>
      <c r="N14332" s="217">
        <v>0</v>
      </c>
      <c r="O14332" s="217">
        <v>0</v>
      </c>
      <c r="P14332" s="217">
        <v>0</v>
      </c>
      <c r="Q14332" s="217">
        <v>0</v>
      </c>
      <c r="R14332" s="217">
        <v>0</v>
      </c>
      <c r="S14332" s="217">
        <v>0</v>
      </c>
      <c r="T14332" s="217">
        <v>0</v>
      </c>
      <c r="U14332" s="217">
        <v>0</v>
      </c>
      <c r="V14332" s="217">
        <v>0</v>
      </c>
      <c r="W14332" s="217">
        <v>0</v>
      </c>
      <c r="X14332" s="217">
        <v>0</v>
      </c>
      <c r="Y14332" s="217">
        <v>0</v>
      </c>
    </row>
    <row r="14333" spans="2:25">
      <c r="B14333" s="217" t="s">
        <v>14503</v>
      </c>
      <c r="C14333" s="217" t="s">
        <v>11696</v>
      </c>
      <c r="D14333" s="217" t="s">
        <v>18</v>
      </c>
      <c r="E14333" s="217" t="s">
        <v>87</v>
      </c>
      <c r="F14333" s="217" t="s">
        <v>5</v>
      </c>
      <c r="G14333" s="217" t="s">
        <v>5</v>
      </c>
      <c r="H14333" s="217" t="s">
        <v>5</v>
      </c>
      <c r="I14333" s="217">
        <v>121</v>
      </c>
      <c r="J14333" s="217">
        <v>118</v>
      </c>
      <c r="K14333" s="217">
        <v>3</v>
      </c>
      <c r="L14333" s="217">
        <v>268</v>
      </c>
      <c r="M14333" s="217">
        <v>9560</v>
      </c>
      <c r="N14333" s="217">
        <v>12.6569037656904</v>
      </c>
      <c r="O14333" s="217">
        <v>12.3430962343096</v>
      </c>
      <c r="P14333" s="217">
        <v>0.31380753138075301</v>
      </c>
      <c r="Q14333" s="217">
        <v>12.6569037656904</v>
      </c>
      <c r="R14333" s="217">
        <v>12.3430962343096</v>
      </c>
      <c r="S14333" s="217">
        <v>0.31380753138075301</v>
      </c>
      <c r="T14333" s="217">
        <v>12.6569037656904</v>
      </c>
      <c r="U14333" s="217">
        <v>12.3430962343096</v>
      </c>
      <c r="V14333" s="217">
        <v>0.31380753138075301</v>
      </c>
      <c r="W14333" s="217">
        <v>12.6569037656904</v>
      </c>
      <c r="X14333" s="217">
        <v>12.3430962343096</v>
      </c>
      <c r="Y14333" s="217">
        <v>0.31380753138075301</v>
      </c>
    </row>
    <row r="14334" spans="2:25">
      <c r="B14334" s="217" t="s">
        <v>14504</v>
      </c>
      <c r="C14334" s="217" t="s">
        <v>11696</v>
      </c>
      <c r="D14334" s="217" t="s">
        <v>18</v>
      </c>
      <c r="E14334" s="217" t="s">
        <v>88</v>
      </c>
      <c r="F14334" s="217" t="s">
        <v>12</v>
      </c>
      <c r="G14334" s="217" t="s">
        <v>10</v>
      </c>
      <c r="H14334" s="217" t="s">
        <v>170</v>
      </c>
      <c r="I14334" s="217">
        <v>0</v>
      </c>
      <c r="J14334" s="217">
        <v>0</v>
      </c>
      <c r="K14334" s="217">
        <v>0</v>
      </c>
      <c r="L14334" s="217">
        <v>0</v>
      </c>
      <c r="M14334" s="217">
        <v>78.947368421052602</v>
      </c>
      <c r="N14334" s="217">
        <v>0</v>
      </c>
      <c r="O14334" s="217">
        <v>0</v>
      </c>
      <c r="P14334" s="217">
        <v>0</v>
      </c>
      <c r="Q14334" s="217">
        <v>0</v>
      </c>
      <c r="R14334" s="217">
        <v>0</v>
      </c>
      <c r="S14334" s="217">
        <v>0</v>
      </c>
      <c r="T14334" s="217">
        <v>0</v>
      </c>
      <c r="U14334" s="217">
        <v>0</v>
      </c>
      <c r="V14334" s="217">
        <v>0</v>
      </c>
      <c r="W14334" s="217">
        <v>0</v>
      </c>
      <c r="X14334" s="217">
        <v>0</v>
      </c>
      <c r="Y14334" s="217">
        <v>0</v>
      </c>
    </row>
    <row r="14335" spans="2:25">
      <c r="B14335" s="217" t="s">
        <v>14505</v>
      </c>
      <c r="C14335" s="217" t="s">
        <v>11696</v>
      </c>
      <c r="D14335" s="217" t="s">
        <v>18</v>
      </c>
      <c r="E14335" s="217" t="s">
        <v>88</v>
      </c>
      <c r="F14335" s="217" t="s">
        <v>12</v>
      </c>
      <c r="G14335" s="217" t="s">
        <v>10</v>
      </c>
      <c r="H14335" s="217" t="s">
        <v>172</v>
      </c>
      <c r="I14335" s="217">
        <v>1</v>
      </c>
      <c r="J14335" s="217">
        <v>1</v>
      </c>
      <c r="K14335" s="217">
        <v>0</v>
      </c>
      <c r="L14335" s="217">
        <v>4</v>
      </c>
      <c r="M14335" s="217">
        <v>131.57894736842101</v>
      </c>
      <c r="N14335" s="217">
        <v>7.6</v>
      </c>
      <c r="O14335" s="217">
        <v>7.6</v>
      </c>
      <c r="P14335" s="217">
        <v>0</v>
      </c>
      <c r="Q14335" s="217">
        <v>7.6</v>
      </c>
      <c r="R14335" s="217">
        <v>7.6</v>
      </c>
      <c r="S14335" s="217">
        <v>0</v>
      </c>
      <c r="T14335" s="217">
        <v>7.6</v>
      </c>
      <c r="U14335" s="217">
        <v>7.6</v>
      </c>
      <c r="V14335" s="217">
        <v>0</v>
      </c>
      <c r="W14335" s="217">
        <v>7.6</v>
      </c>
      <c r="X14335" s="217">
        <v>7.6</v>
      </c>
      <c r="Y14335" s="217">
        <v>0</v>
      </c>
    </row>
    <row r="14336" spans="2:25">
      <c r="B14336" s="217" t="s">
        <v>14506</v>
      </c>
      <c r="C14336" s="217" t="s">
        <v>11696</v>
      </c>
      <c r="D14336" s="217" t="s">
        <v>18</v>
      </c>
      <c r="E14336" s="217" t="s">
        <v>88</v>
      </c>
      <c r="F14336" s="217" t="s">
        <v>12</v>
      </c>
      <c r="G14336" s="217" t="s">
        <v>10</v>
      </c>
      <c r="H14336" s="217" t="s">
        <v>174</v>
      </c>
      <c r="I14336" s="217">
        <v>3</v>
      </c>
      <c r="J14336" s="217">
        <v>3</v>
      </c>
      <c r="K14336" s="217">
        <v>0</v>
      </c>
      <c r="L14336" s="217">
        <v>5</v>
      </c>
      <c r="M14336" s="217">
        <v>144.73684210526301</v>
      </c>
      <c r="N14336" s="217">
        <v>20.727272727272702</v>
      </c>
      <c r="O14336" s="217">
        <v>20.727272727272702</v>
      </c>
      <c r="P14336" s="217">
        <v>0</v>
      </c>
      <c r="Q14336" s="217">
        <v>20.727272727272702</v>
      </c>
      <c r="R14336" s="217">
        <v>20.727272727272702</v>
      </c>
      <c r="S14336" s="217">
        <v>0</v>
      </c>
      <c r="T14336" s="217">
        <v>20.727272727272702</v>
      </c>
      <c r="U14336" s="217">
        <v>20.727272727272702</v>
      </c>
      <c r="V14336" s="217">
        <v>0</v>
      </c>
      <c r="W14336" s="217">
        <v>20.727272727272702</v>
      </c>
      <c r="X14336" s="217">
        <v>20.727272727272702</v>
      </c>
      <c r="Y14336" s="217">
        <v>0</v>
      </c>
    </row>
    <row r="14337" spans="2:25">
      <c r="B14337" s="217" t="s">
        <v>14507</v>
      </c>
      <c r="C14337" s="217" t="s">
        <v>11696</v>
      </c>
      <c r="D14337" s="217" t="s">
        <v>18</v>
      </c>
      <c r="E14337" s="217" t="s">
        <v>88</v>
      </c>
      <c r="F14337" s="217" t="s">
        <v>12</v>
      </c>
      <c r="G14337" s="217" t="s">
        <v>10</v>
      </c>
      <c r="H14337" s="217" t="s">
        <v>176</v>
      </c>
      <c r="I14337" s="217">
        <v>1</v>
      </c>
      <c r="J14337" s="217">
        <v>0</v>
      </c>
      <c r="K14337" s="217">
        <v>1</v>
      </c>
      <c r="L14337" s="217">
        <v>5</v>
      </c>
      <c r="M14337" s="217">
        <v>223.68421052631601</v>
      </c>
      <c r="N14337" s="217">
        <v>4.4705882352941204</v>
      </c>
      <c r="O14337" s="217">
        <v>0</v>
      </c>
      <c r="P14337" s="217">
        <v>4.4705882352941204</v>
      </c>
      <c r="Q14337" s="217">
        <v>4.4705882352941204</v>
      </c>
      <c r="R14337" s="217">
        <v>0</v>
      </c>
      <c r="S14337" s="217">
        <v>4.4705882352941204</v>
      </c>
      <c r="T14337" s="217">
        <v>4.4705882352941204</v>
      </c>
      <c r="U14337" s="217">
        <v>0</v>
      </c>
      <c r="V14337" s="217">
        <v>4.4705882352941204</v>
      </c>
      <c r="W14337" s="217">
        <v>4.4705882352941204</v>
      </c>
      <c r="X14337" s="217">
        <v>0</v>
      </c>
      <c r="Y14337" s="217">
        <v>4.4705882352941204</v>
      </c>
    </row>
    <row r="14338" spans="2:25">
      <c r="B14338" s="217" t="s">
        <v>14508</v>
      </c>
      <c r="C14338" s="217" t="s">
        <v>11696</v>
      </c>
      <c r="D14338" s="217" t="s">
        <v>18</v>
      </c>
      <c r="E14338" s="217" t="s">
        <v>88</v>
      </c>
      <c r="F14338" s="217" t="s">
        <v>12</v>
      </c>
      <c r="G14338" s="217" t="s">
        <v>10</v>
      </c>
      <c r="H14338" s="217" t="s">
        <v>178</v>
      </c>
      <c r="I14338" s="217">
        <v>0</v>
      </c>
      <c r="J14338" s="217">
        <v>0</v>
      </c>
      <c r="K14338" s="217">
        <v>0</v>
      </c>
      <c r="L14338" s="217">
        <v>0</v>
      </c>
      <c r="M14338" s="217">
        <v>171.052631578947</v>
      </c>
      <c r="N14338" s="217">
        <v>0</v>
      </c>
      <c r="O14338" s="217">
        <v>0</v>
      </c>
      <c r="P14338" s="217">
        <v>0</v>
      </c>
      <c r="Q14338" s="217">
        <v>0</v>
      </c>
      <c r="R14338" s="217">
        <v>0</v>
      </c>
      <c r="S14338" s="217">
        <v>0</v>
      </c>
      <c r="T14338" s="217">
        <v>0</v>
      </c>
      <c r="U14338" s="217">
        <v>0</v>
      </c>
      <c r="V14338" s="217">
        <v>0</v>
      </c>
      <c r="W14338" s="217">
        <v>0</v>
      </c>
      <c r="X14338" s="217">
        <v>0</v>
      </c>
      <c r="Y14338" s="217">
        <v>0</v>
      </c>
    </row>
    <row r="14339" spans="2:25">
      <c r="B14339" s="217" t="s">
        <v>14509</v>
      </c>
      <c r="C14339" s="217" t="s">
        <v>11696</v>
      </c>
      <c r="D14339" s="217" t="s">
        <v>18</v>
      </c>
      <c r="E14339" s="217" t="s">
        <v>88</v>
      </c>
      <c r="F14339" s="217" t="s">
        <v>12</v>
      </c>
      <c r="G14339" s="217" t="s">
        <v>10</v>
      </c>
      <c r="H14339" s="217" t="s">
        <v>5</v>
      </c>
      <c r="I14339" s="217">
        <v>5</v>
      </c>
      <c r="J14339" s="217">
        <v>4</v>
      </c>
      <c r="K14339" s="217">
        <v>1</v>
      </c>
      <c r="L14339" s="217">
        <v>14</v>
      </c>
      <c r="M14339" s="217">
        <v>750</v>
      </c>
      <c r="N14339" s="217">
        <v>6.6666666666666696</v>
      </c>
      <c r="O14339" s="217">
        <v>5.3333333333333304</v>
      </c>
      <c r="P14339" s="217">
        <v>1.3333333333333299</v>
      </c>
      <c r="Q14339" s="217">
        <v>6.6666666666666696</v>
      </c>
      <c r="R14339" s="217">
        <v>5.3333333333333304</v>
      </c>
      <c r="S14339" s="217">
        <v>1.3333333333333299</v>
      </c>
      <c r="T14339" s="217">
        <v>6.6666666666666696</v>
      </c>
      <c r="U14339" s="217">
        <v>5.3333333333333304</v>
      </c>
      <c r="V14339" s="217">
        <v>1.3333333333333299</v>
      </c>
      <c r="W14339" s="217">
        <v>6.6666666666666696</v>
      </c>
      <c r="X14339" s="217">
        <v>5.3333333333333304</v>
      </c>
      <c r="Y14339" s="217">
        <v>1.3333333333333299</v>
      </c>
    </row>
    <row r="14340" spans="2:25">
      <c r="B14340" s="217" t="s">
        <v>14510</v>
      </c>
      <c r="C14340" s="217" t="s">
        <v>11696</v>
      </c>
      <c r="D14340" s="217" t="s">
        <v>18</v>
      </c>
      <c r="E14340" s="217" t="s">
        <v>88</v>
      </c>
      <c r="F14340" s="217" t="s">
        <v>9</v>
      </c>
      <c r="G14340" s="217" t="s">
        <v>10</v>
      </c>
      <c r="H14340" s="217" t="s">
        <v>170</v>
      </c>
      <c r="I14340" s="217">
        <v>0</v>
      </c>
      <c r="J14340" s="217">
        <v>0</v>
      </c>
      <c r="K14340" s="217">
        <v>0</v>
      </c>
      <c r="L14340" s="217">
        <v>6</v>
      </c>
      <c r="M14340" s="217">
        <v>81.159420289855106</v>
      </c>
      <c r="N14340" s="217">
        <v>0</v>
      </c>
      <c r="O14340" s="217">
        <v>0</v>
      </c>
      <c r="P14340" s="217">
        <v>0</v>
      </c>
      <c r="Q14340" s="217">
        <v>0</v>
      </c>
      <c r="R14340" s="217">
        <v>0</v>
      </c>
      <c r="S14340" s="217">
        <v>0</v>
      </c>
      <c r="T14340" s="217">
        <v>0</v>
      </c>
      <c r="U14340" s="217">
        <v>0</v>
      </c>
      <c r="V14340" s="217">
        <v>0</v>
      </c>
      <c r="W14340" s="217">
        <v>0</v>
      </c>
      <c r="X14340" s="217">
        <v>0</v>
      </c>
      <c r="Y14340" s="217">
        <v>0</v>
      </c>
    </row>
    <row r="14341" spans="2:25">
      <c r="B14341" s="217" t="s">
        <v>14511</v>
      </c>
      <c r="C14341" s="217" t="s">
        <v>11696</v>
      </c>
      <c r="D14341" s="217" t="s">
        <v>18</v>
      </c>
      <c r="E14341" s="217" t="s">
        <v>88</v>
      </c>
      <c r="F14341" s="217" t="s">
        <v>9</v>
      </c>
      <c r="G14341" s="217" t="s">
        <v>10</v>
      </c>
      <c r="H14341" s="217" t="s">
        <v>172</v>
      </c>
      <c r="I14341" s="217">
        <v>0</v>
      </c>
      <c r="J14341" s="217">
        <v>0</v>
      </c>
      <c r="K14341" s="217">
        <v>0</v>
      </c>
      <c r="L14341" s="217">
        <v>9</v>
      </c>
      <c r="M14341" s="217">
        <v>127.536231884058</v>
      </c>
      <c r="N14341" s="217">
        <v>0</v>
      </c>
      <c r="O14341" s="217">
        <v>0</v>
      </c>
      <c r="P14341" s="217">
        <v>0</v>
      </c>
      <c r="Q14341" s="217">
        <v>0</v>
      </c>
      <c r="R14341" s="217">
        <v>0</v>
      </c>
      <c r="S14341" s="217">
        <v>0</v>
      </c>
      <c r="T14341" s="217">
        <v>0</v>
      </c>
      <c r="U14341" s="217">
        <v>0</v>
      </c>
      <c r="V14341" s="217">
        <v>0</v>
      </c>
      <c r="W14341" s="217">
        <v>0</v>
      </c>
      <c r="X14341" s="217">
        <v>0</v>
      </c>
      <c r="Y14341" s="217">
        <v>0</v>
      </c>
    </row>
    <row r="14342" spans="2:25">
      <c r="B14342" s="217" t="s">
        <v>14512</v>
      </c>
      <c r="C14342" s="217" t="s">
        <v>11696</v>
      </c>
      <c r="D14342" s="217" t="s">
        <v>18</v>
      </c>
      <c r="E14342" s="217" t="s">
        <v>88</v>
      </c>
      <c r="F14342" s="217" t="s">
        <v>9</v>
      </c>
      <c r="G14342" s="217" t="s">
        <v>10</v>
      </c>
      <c r="H14342" s="217" t="s">
        <v>174</v>
      </c>
      <c r="I14342" s="217">
        <v>0</v>
      </c>
      <c r="J14342" s="217">
        <v>0</v>
      </c>
      <c r="K14342" s="217">
        <v>0</v>
      </c>
      <c r="L14342" s="217">
        <v>8</v>
      </c>
      <c r="M14342" s="217">
        <v>197.101449275362</v>
      </c>
      <c r="N14342" s="217">
        <v>0</v>
      </c>
      <c r="O14342" s="217">
        <v>0</v>
      </c>
      <c r="P14342" s="217">
        <v>0</v>
      </c>
      <c r="Q14342" s="217">
        <v>0</v>
      </c>
      <c r="R14342" s="217">
        <v>0</v>
      </c>
      <c r="S14342" s="217">
        <v>0</v>
      </c>
      <c r="T14342" s="217">
        <v>0</v>
      </c>
      <c r="U14342" s="217">
        <v>0</v>
      </c>
      <c r="V14342" s="217">
        <v>0</v>
      </c>
      <c r="W14342" s="217">
        <v>0</v>
      </c>
      <c r="X14342" s="217">
        <v>0</v>
      </c>
      <c r="Y14342" s="217">
        <v>0</v>
      </c>
    </row>
    <row r="14343" spans="2:25">
      <c r="B14343" s="217" t="s">
        <v>14513</v>
      </c>
      <c r="C14343" s="217" t="s">
        <v>11696</v>
      </c>
      <c r="D14343" s="217" t="s">
        <v>18</v>
      </c>
      <c r="E14343" s="217" t="s">
        <v>88</v>
      </c>
      <c r="F14343" s="217" t="s">
        <v>9</v>
      </c>
      <c r="G14343" s="217" t="s">
        <v>10</v>
      </c>
      <c r="H14343" s="217" t="s">
        <v>176</v>
      </c>
      <c r="I14343" s="217">
        <v>3</v>
      </c>
      <c r="J14343" s="217">
        <v>3</v>
      </c>
      <c r="K14343" s="217">
        <v>0</v>
      </c>
      <c r="L14343" s="217">
        <v>17</v>
      </c>
      <c r="M14343" s="217">
        <v>231.88405797101399</v>
      </c>
      <c r="N14343" s="217">
        <v>12.9375</v>
      </c>
      <c r="O14343" s="217">
        <v>12.9375</v>
      </c>
      <c r="P14343" s="217">
        <v>0</v>
      </c>
      <c r="Q14343" s="217">
        <v>12.9375</v>
      </c>
      <c r="R14343" s="217">
        <v>12.9375</v>
      </c>
      <c r="S14343" s="217">
        <v>0</v>
      </c>
      <c r="T14343" s="217">
        <v>12.9375</v>
      </c>
      <c r="U14343" s="217">
        <v>12.9375</v>
      </c>
      <c r="V14343" s="217">
        <v>0</v>
      </c>
      <c r="W14343" s="217">
        <v>12.9375</v>
      </c>
      <c r="X14343" s="217">
        <v>12.9375</v>
      </c>
      <c r="Y14343" s="217">
        <v>0</v>
      </c>
    </row>
    <row r="14344" spans="2:25">
      <c r="B14344" s="217" t="s">
        <v>14514</v>
      </c>
      <c r="C14344" s="217" t="s">
        <v>11696</v>
      </c>
      <c r="D14344" s="217" t="s">
        <v>18</v>
      </c>
      <c r="E14344" s="217" t="s">
        <v>88</v>
      </c>
      <c r="F14344" s="217" t="s">
        <v>9</v>
      </c>
      <c r="G14344" s="217" t="s">
        <v>10</v>
      </c>
      <c r="H14344" s="217" t="s">
        <v>178</v>
      </c>
      <c r="I14344" s="217">
        <v>0</v>
      </c>
      <c r="J14344" s="217">
        <v>0</v>
      </c>
      <c r="K14344" s="217">
        <v>0</v>
      </c>
      <c r="L14344" s="217">
        <v>0</v>
      </c>
      <c r="M14344" s="217">
        <v>162.31884057971001</v>
      </c>
      <c r="N14344" s="217">
        <v>0</v>
      </c>
      <c r="O14344" s="217">
        <v>0</v>
      </c>
      <c r="P14344" s="217">
        <v>0</v>
      </c>
      <c r="Q14344" s="217">
        <v>0</v>
      </c>
      <c r="R14344" s="217">
        <v>0</v>
      </c>
      <c r="S14344" s="217">
        <v>0</v>
      </c>
      <c r="T14344" s="217">
        <v>0</v>
      </c>
      <c r="U14344" s="217">
        <v>0</v>
      </c>
      <c r="V14344" s="217">
        <v>0</v>
      </c>
      <c r="W14344" s="217">
        <v>0</v>
      </c>
      <c r="X14344" s="217">
        <v>0</v>
      </c>
      <c r="Y14344" s="217">
        <v>0</v>
      </c>
    </row>
    <row r="14345" spans="2:25">
      <c r="B14345" s="217" t="s">
        <v>14515</v>
      </c>
      <c r="C14345" s="217" t="s">
        <v>11696</v>
      </c>
      <c r="D14345" s="217" t="s">
        <v>18</v>
      </c>
      <c r="E14345" s="217" t="s">
        <v>88</v>
      </c>
      <c r="F14345" s="217" t="s">
        <v>9</v>
      </c>
      <c r="G14345" s="217" t="s">
        <v>10</v>
      </c>
      <c r="H14345" s="217" t="s">
        <v>5</v>
      </c>
      <c r="I14345" s="217">
        <v>3</v>
      </c>
      <c r="J14345" s="217">
        <v>3</v>
      </c>
      <c r="K14345" s="217">
        <v>0</v>
      </c>
      <c r="L14345" s="217">
        <v>40</v>
      </c>
      <c r="M14345" s="217">
        <v>800</v>
      </c>
      <c r="N14345" s="217">
        <v>3.75</v>
      </c>
      <c r="O14345" s="217">
        <v>3.75</v>
      </c>
      <c r="P14345" s="217">
        <v>0</v>
      </c>
      <c r="Q14345" s="217">
        <v>3.75</v>
      </c>
      <c r="R14345" s="217">
        <v>3.75</v>
      </c>
      <c r="S14345" s="217">
        <v>0</v>
      </c>
      <c r="T14345" s="217">
        <v>3.75</v>
      </c>
      <c r="U14345" s="217">
        <v>3.75</v>
      </c>
      <c r="V14345" s="217">
        <v>0</v>
      </c>
      <c r="W14345" s="217">
        <v>3.75</v>
      </c>
      <c r="X14345" s="217">
        <v>3.75</v>
      </c>
      <c r="Y14345" s="217">
        <v>0</v>
      </c>
    </row>
    <row r="14346" spans="2:25">
      <c r="B14346" s="217" t="s">
        <v>14516</v>
      </c>
      <c r="C14346" s="217" t="s">
        <v>11696</v>
      </c>
      <c r="D14346" s="217" t="s">
        <v>18</v>
      </c>
      <c r="E14346" s="217" t="s">
        <v>88</v>
      </c>
      <c r="F14346" s="217" t="s">
        <v>5</v>
      </c>
      <c r="G14346" s="217" t="s">
        <v>10</v>
      </c>
      <c r="H14346" s="217" t="s">
        <v>170</v>
      </c>
      <c r="I14346" s="217">
        <v>0</v>
      </c>
      <c r="J14346" s="217">
        <v>0</v>
      </c>
      <c r="K14346" s="217">
        <v>0</v>
      </c>
      <c r="L14346" s="217">
        <v>6</v>
      </c>
      <c r="M14346" s="217">
        <v>160.10678871090801</v>
      </c>
      <c r="N14346" s="217">
        <v>0</v>
      </c>
      <c r="O14346" s="217">
        <v>0</v>
      </c>
      <c r="P14346" s="217">
        <v>0</v>
      </c>
      <c r="Q14346" s="217">
        <v>0</v>
      </c>
      <c r="R14346" s="217">
        <v>0</v>
      </c>
      <c r="S14346" s="217">
        <v>0</v>
      </c>
      <c r="T14346" s="217">
        <v>0</v>
      </c>
      <c r="U14346" s="217">
        <v>0</v>
      </c>
      <c r="V14346" s="217">
        <v>0</v>
      </c>
      <c r="W14346" s="217">
        <v>0</v>
      </c>
      <c r="X14346" s="217">
        <v>0</v>
      </c>
      <c r="Y14346" s="217">
        <v>0</v>
      </c>
    </row>
    <row r="14347" spans="2:25">
      <c r="B14347" s="217" t="s">
        <v>14517</v>
      </c>
      <c r="C14347" s="217" t="s">
        <v>11696</v>
      </c>
      <c r="D14347" s="217" t="s">
        <v>18</v>
      </c>
      <c r="E14347" s="217" t="s">
        <v>88</v>
      </c>
      <c r="F14347" s="217" t="s">
        <v>5</v>
      </c>
      <c r="G14347" s="217" t="s">
        <v>10</v>
      </c>
      <c r="H14347" s="217" t="s">
        <v>172</v>
      </c>
      <c r="I14347" s="217">
        <v>1</v>
      </c>
      <c r="J14347" s="217">
        <v>1</v>
      </c>
      <c r="K14347" s="217">
        <v>0</v>
      </c>
      <c r="L14347" s="217">
        <v>13</v>
      </c>
      <c r="M14347" s="217">
        <v>259.11517925247898</v>
      </c>
      <c r="N14347" s="217">
        <v>3.8592876067118098</v>
      </c>
      <c r="O14347" s="217">
        <v>3.8592876067118098</v>
      </c>
      <c r="P14347" s="217">
        <v>0</v>
      </c>
      <c r="Q14347" s="217">
        <v>3.8592876067118098</v>
      </c>
      <c r="R14347" s="217">
        <v>3.8592876067118098</v>
      </c>
      <c r="S14347" s="217">
        <v>0</v>
      </c>
      <c r="T14347" s="217">
        <v>3.8592876067118098</v>
      </c>
      <c r="U14347" s="217">
        <v>3.8592876067118098</v>
      </c>
      <c r="V14347" s="217">
        <v>0</v>
      </c>
      <c r="W14347" s="217">
        <v>3.8592876067118098</v>
      </c>
      <c r="X14347" s="217">
        <v>3.8592876067118098</v>
      </c>
      <c r="Y14347" s="217">
        <v>0</v>
      </c>
    </row>
    <row r="14348" spans="2:25">
      <c r="B14348" s="217" t="s">
        <v>14518</v>
      </c>
      <c r="C14348" s="217" t="s">
        <v>11696</v>
      </c>
      <c r="D14348" s="217" t="s">
        <v>18</v>
      </c>
      <c r="E14348" s="217" t="s">
        <v>88</v>
      </c>
      <c r="F14348" s="217" t="s">
        <v>5</v>
      </c>
      <c r="G14348" s="217" t="s">
        <v>10</v>
      </c>
      <c r="H14348" s="217" t="s">
        <v>174</v>
      </c>
      <c r="I14348" s="217">
        <v>3</v>
      </c>
      <c r="J14348" s="217">
        <v>3</v>
      </c>
      <c r="K14348" s="217">
        <v>0</v>
      </c>
      <c r="L14348" s="217">
        <v>13</v>
      </c>
      <c r="M14348" s="217">
        <v>341.83829138062498</v>
      </c>
      <c r="N14348" s="217">
        <v>8.7760794376882707</v>
      </c>
      <c r="O14348" s="217">
        <v>8.7760794376882707</v>
      </c>
      <c r="P14348" s="217">
        <v>0</v>
      </c>
      <c r="Q14348" s="217">
        <v>8.7760794376882707</v>
      </c>
      <c r="R14348" s="217">
        <v>8.7760794376882707</v>
      </c>
      <c r="S14348" s="217">
        <v>0</v>
      </c>
      <c r="T14348" s="217">
        <v>8.7760794376882707</v>
      </c>
      <c r="U14348" s="217">
        <v>8.7760794376882707</v>
      </c>
      <c r="V14348" s="217">
        <v>0</v>
      </c>
      <c r="W14348" s="217">
        <v>8.7760794376882707</v>
      </c>
      <c r="X14348" s="217">
        <v>8.7760794376882707</v>
      </c>
      <c r="Y14348" s="217">
        <v>0</v>
      </c>
    </row>
    <row r="14349" spans="2:25">
      <c r="B14349" s="217" t="s">
        <v>14519</v>
      </c>
      <c r="C14349" s="217" t="s">
        <v>11696</v>
      </c>
      <c r="D14349" s="217" t="s">
        <v>18</v>
      </c>
      <c r="E14349" s="217" t="s">
        <v>88</v>
      </c>
      <c r="F14349" s="217" t="s">
        <v>5</v>
      </c>
      <c r="G14349" s="217" t="s">
        <v>10</v>
      </c>
      <c r="H14349" s="217" t="s">
        <v>176</v>
      </c>
      <c r="I14349" s="217">
        <v>4</v>
      </c>
      <c r="J14349" s="217">
        <v>3</v>
      </c>
      <c r="K14349" s="217">
        <v>1</v>
      </c>
      <c r="L14349" s="217">
        <v>22</v>
      </c>
      <c r="M14349" s="217">
        <v>455.56826849733</v>
      </c>
      <c r="N14349" s="217">
        <v>8.7802427794056097</v>
      </c>
      <c r="O14349" s="217">
        <v>6.5851820845542104</v>
      </c>
      <c r="P14349" s="217">
        <v>2.1950606948514002</v>
      </c>
      <c r="Q14349" s="217">
        <v>8.7802427794056097</v>
      </c>
      <c r="R14349" s="217">
        <v>6.5851820845542104</v>
      </c>
      <c r="S14349" s="217">
        <v>2.1950606948514002</v>
      </c>
      <c r="T14349" s="217">
        <v>8.7802427794056097</v>
      </c>
      <c r="U14349" s="217">
        <v>6.5851820845542104</v>
      </c>
      <c r="V14349" s="217">
        <v>2.1950606948514002</v>
      </c>
      <c r="W14349" s="217">
        <v>8.7802427794056097</v>
      </c>
      <c r="X14349" s="217">
        <v>6.5851820845542104</v>
      </c>
      <c r="Y14349" s="217">
        <v>2.1950606948514002</v>
      </c>
    </row>
    <row r="14350" spans="2:25">
      <c r="B14350" s="217" t="s">
        <v>14520</v>
      </c>
      <c r="C14350" s="217" t="s">
        <v>11696</v>
      </c>
      <c r="D14350" s="217" t="s">
        <v>18</v>
      </c>
      <c r="E14350" s="217" t="s">
        <v>88</v>
      </c>
      <c r="F14350" s="217" t="s">
        <v>5</v>
      </c>
      <c r="G14350" s="217" t="s">
        <v>10</v>
      </c>
      <c r="H14350" s="217" t="s">
        <v>178</v>
      </c>
      <c r="I14350" s="217">
        <v>0</v>
      </c>
      <c r="J14350" s="217">
        <v>0</v>
      </c>
      <c r="K14350" s="217">
        <v>0</v>
      </c>
      <c r="L14350" s="217">
        <v>0</v>
      </c>
      <c r="M14350" s="217">
        <v>333.37147215865798</v>
      </c>
      <c r="N14350" s="217">
        <v>0</v>
      </c>
      <c r="O14350" s="217">
        <v>0</v>
      </c>
      <c r="P14350" s="217">
        <v>0</v>
      </c>
      <c r="Q14350" s="217">
        <v>0</v>
      </c>
      <c r="R14350" s="217">
        <v>0</v>
      </c>
      <c r="S14350" s="217">
        <v>0</v>
      </c>
      <c r="T14350" s="217">
        <v>0</v>
      </c>
      <c r="U14350" s="217">
        <v>0</v>
      </c>
      <c r="V14350" s="217">
        <v>0</v>
      </c>
      <c r="W14350" s="217">
        <v>0</v>
      </c>
      <c r="X14350" s="217">
        <v>0</v>
      </c>
      <c r="Y14350" s="217">
        <v>0</v>
      </c>
    </row>
    <row r="14351" spans="2:25">
      <c r="B14351" s="217" t="s">
        <v>14521</v>
      </c>
      <c r="C14351" s="217" t="s">
        <v>11696</v>
      </c>
      <c r="D14351" s="217" t="s">
        <v>18</v>
      </c>
      <c r="E14351" s="217" t="s">
        <v>88</v>
      </c>
      <c r="F14351" s="217" t="s">
        <v>5</v>
      </c>
      <c r="G14351" s="217" t="s">
        <v>10</v>
      </c>
      <c r="H14351" s="217" t="s">
        <v>5</v>
      </c>
      <c r="I14351" s="217">
        <v>8</v>
      </c>
      <c r="J14351" s="217">
        <v>7</v>
      </c>
      <c r="K14351" s="217">
        <v>1</v>
      </c>
      <c r="L14351" s="217">
        <v>54</v>
      </c>
      <c r="M14351" s="217">
        <v>1550</v>
      </c>
      <c r="N14351" s="217">
        <v>5.1612903225806503</v>
      </c>
      <c r="O14351" s="217">
        <v>4.5161290322580596</v>
      </c>
      <c r="P14351" s="217">
        <v>0.64516129032258096</v>
      </c>
      <c r="Q14351" s="217">
        <v>5.1612903225806503</v>
      </c>
      <c r="R14351" s="217">
        <v>4.5161290322580596</v>
      </c>
      <c r="S14351" s="217">
        <v>0.64516129032258096</v>
      </c>
      <c r="T14351" s="217">
        <v>5.1612903225806503</v>
      </c>
      <c r="U14351" s="217">
        <v>4.5161290322580596</v>
      </c>
      <c r="V14351" s="217">
        <v>0.64516129032258096</v>
      </c>
      <c r="W14351" s="217">
        <v>5.1612903225806503</v>
      </c>
      <c r="X14351" s="217">
        <v>4.5161290322580596</v>
      </c>
      <c r="Y14351" s="217">
        <v>0.64516129032258096</v>
      </c>
    </row>
    <row r="14352" spans="2:25">
      <c r="B14352" s="217" t="s">
        <v>14522</v>
      </c>
      <c r="C14352" s="217" t="s">
        <v>11696</v>
      </c>
      <c r="D14352" s="217" t="s">
        <v>18</v>
      </c>
      <c r="E14352" s="217" t="s">
        <v>88</v>
      </c>
      <c r="F14352" s="217" t="s">
        <v>12</v>
      </c>
      <c r="G14352" s="217" t="s">
        <v>49</v>
      </c>
      <c r="H14352" s="217" t="s">
        <v>170</v>
      </c>
      <c r="I14352" s="217">
        <v>5</v>
      </c>
      <c r="J14352" s="217">
        <v>5</v>
      </c>
      <c r="K14352" s="217">
        <v>0</v>
      </c>
      <c r="L14352" s="217">
        <v>9</v>
      </c>
      <c r="M14352" s="217">
        <v>385.48262548262602</v>
      </c>
      <c r="N14352" s="217">
        <v>12.970753205128201</v>
      </c>
      <c r="O14352" s="217">
        <v>12.970753205128201</v>
      </c>
      <c r="P14352" s="217">
        <v>0</v>
      </c>
      <c r="Q14352" s="217">
        <v>12.970753205128201</v>
      </c>
      <c r="R14352" s="217">
        <v>12.970753205128201</v>
      </c>
      <c r="S14352" s="217">
        <v>0</v>
      </c>
      <c r="T14352" s="217">
        <v>12.970753205128201</v>
      </c>
      <c r="U14352" s="217">
        <v>12.970753205128201</v>
      </c>
      <c r="V14352" s="217">
        <v>0</v>
      </c>
      <c r="W14352" s="217">
        <v>12.970753205128201</v>
      </c>
      <c r="X14352" s="217">
        <v>12.970753205128201</v>
      </c>
      <c r="Y14352" s="217">
        <v>0</v>
      </c>
    </row>
    <row r="14353" spans="2:25">
      <c r="B14353" s="217" t="s">
        <v>14523</v>
      </c>
      <c r="C14353" s="217" t="s">
        <v>11696</v>
      </c>
      <c r="D14353" s="217" t="s">
        <v>18</v>
      </c>
      <c r="E14353" s="217" t="s">
        <v>88</v>
      </c>
      <c r="F14353" s="217" t="s">
        <v>12</v>
      </c>
      <c r="G14353" s="217" t="s">
        <v>49</v>
      </c>
      <c r="H14353" s="217" t="s">
        <v>172</v>
      </c>
      <c r="I14353" s="217">
        <v>8</v>
      </c>
      <c r="J14353" s="217">
        <v>8</v>
      </c>
      <c r="K14353" s="217">
        <v>0</v>
      </c>
      <c r="L14353" s="217">
        <v>8</v>
      </c>
      <c r="M14353" s="217">
        <v>573.28185328185305</v>
      </c>
      <c r="N14353" s="217">
        <v>13.954741379310301</v>
      </c>
      <c r="O14353" s="217">
        <v>13.954741379310301</v>
      </c>
      <c r="P14353" s="217">
        <v>0</v>
      </c>
      <c r="Q14353" s="217">
        <v>13.954741379310301</v>
      </c>
      <c r="R14353" s="217">
        <v>13.954741379310301</v>
      </c>
      <c r="S14353" s="217">
        <v>0</v>
      </c>
      <c r="T14353" s="217">
        <v>13.954741379310301</v>
      </c>
      <c r="U14353" s="217">
        <v>13.954741379310301</v>
      </c>
      <c r="V14353" s="217">
        <v>0</v>
      </c>
      <c r="W14353" s="217">
        <v>13.954741379310301</v>
      </c>
      <c r="X14353" s="217">
        <v>13.954741379310301</v>
      </c>
      <c r="Y14353" s="217">
        <v>0</v>
      </c>
    </row>
    <row r="14354" spans="2:25">
      <c r="B14354" s="217" t="s">
        <v>14524</v>
      </c>
      <c r="C14354" s="217" t="s">
        <v>11696</v>
      </c>
      <c r="D14354" s="217" t="s">
        <v>18</v>
      </c>
      <c r="E14354" s="217" t="s">
        <v>88</v>
      </c>
      <c r="F14354" s="217" t="s">
        <v>12</v>
      </c>
      <c r="G14354" s="217" t="s">
        <v>49</v>
      </c>
      <c r="H14354" s="217" t="s">
        <v>174</v>
      </c>
      <c r="I14354" s="217">
        <v>11</v>
      </c>
      <c r="J14354" s="217">
        <v>11</v>
      </c>
      <c r="K14354" s="217">
        <v>0</v>
      </c>
      <c r="L14354" s="217">
        <v>18</v>
      </c>
      <c r="M14354" s="217">
        <v>622.70270270270305</v>
      </c>
      <c r="N14354" s="217">
        <v>17.6649305555556</v>
      </c>
      <c r="O14354" s="217">
        <v>17.6649305555556</v>
      </c>
      <c r="P14354" s="217">
        <v>0</v>
      </c>
      <c r="Q14354" s="217">
        <v>17.6649305555556</v>
      </c>
      <c r="R14354" s="217">
        <v>17.6649305555556</v>
      </c>
      <c r="S14354" s="217">
        <v>0</v>
      </c>
      <c r="T14354" s="217">
        <v>17.6649305555556</v>
      </c>
      <c r="U14354" s="217">
        <v>17.6649305555556</v>
      </c>
      <c r="V14354" s="217">
        <v>0</v>
      </c>
      <c r="W14354" s="217">
        <v>17.6649305555556</v>
      </c>
      <c r="X14354" s="217">
        <v>17.6649305555556</v>
      </c>
      <c r="Y14354" s="217">
        <v>0</v>
      </c>
    </row>
    <row r="14355" spans="2:25">
      <c r="B14355" s="217" t="s">
        <v>14525</v>
      </c>
      <c r="C14355" s="217" t="s">
        <v>11696</v>
      </c>
      <c r="D14355" s="217" t="s">
        <v>18</v>
      </c>
      <c r="E14355" s="217" t="s">
        <v>88</v>
      </c>
      <c r="F14355" s="217" t="s">
        <v>12</v>
      </c>
      <c r="G14355" s="217" t="s">
        <v>49</v>
      </c>
      <c r="H14355" s="217" t="s">
        <v>176</v>
      </c>
      <c r="I14355" s="217">
        <v>6</v>
      </c>
      <c r="J14355" s="217">
        <v>6</v>
      </c>
      <c r="K14355" s="217">
        <v>0</v>
      </c>
      <c r="L14355" s="217">
        <v>8</v>
      </c>
      <c r="M14355" s="217">
        <v>652.35521235521196</v>
      </c>
      <c r="N14355" s="217">
        <v>9.1974431818181799</v>
      </c>
      <c r="O14355" s="217">
        <v>9.1974431818181799</v>
      </c>
      <c r="P14355" s="217">
        <v>0</v>
      </c>
      <c r="Q14355" s="217">
        <v>9.1974431818181799</v>
      </c>
      <c r="R14355" s="217">
        <v>9.1974431818181799</v>
      </c>
      <c r="S14355" s="217">
        <v>0</v>
      </c>
      <c r="T14355" s="217">
        <v>9.1974431818181799</v>
      </c>
      <c r="U14355" s="217">
        <v>9.1974431818181799</v>
      </c>
      <c r="V14355" s="217">
        <v>0</v>
      </c>
      <c r="W14355" s="217">
        <v>9.1974431818181799</v>
      </c>
      <c r="X14355" s="217">
        <v>9.1974431818181799</v>
      </c>
      <c r="Y14355" s="217">
        <v>0</v>
      </c>
    </row>
    <row r="14356" spans="2:25">
      <c r="B14356" s="217" t="s">
        <v>14526</v>
      </c>
      <c r="C14356" s="217" t="s">
        <v>11696</v>
      </c>
      <c r="D14356" s="217" t="s">
        <v>18</v>
      </c>
      <c r="E14356" s="217" t="s">
        <v>88</v>
      </c>
      <c r="F14356" s="217" t="s">
        <v>12</v>
      </c>
      <c r="G14356" s="217" t="s">
        <v>49</v>
      </c>
      <c r="H14356" s="217" t="s">
        <v>178</v>
      </c>
      <c r="I14356" s="217">
        <v>1</v>
      </c>
      <c r="J14356" s="217">
        <v>1</v>
      </c>
      <c r="K14356" s="217">
        <v>0</v>
      </c>
      <c r="L14356" s="217">
        <v>0</v>
      </c>
      <c r="M14356" s="217">
        <v>326.17760617760598</v>
      </c>
      <c r="N14356" s="217">
        <v>3.06581439393939</v>
      </c>
      <c r="O14356" s="217">
        <v>3.06581439393939</v>
      </c>
      <c r="P14356" s="217">
        <v>0</v>
      </c>
      <c r="Q14356" s="217">
        <v>3.06581439393939</v>
      </c>
      <c r="R14356" s="217">
        <v>3.06581439393939</v>
      </c>
      <c r="S14356" s="217">
        <v>0</v>
      </c>
      <c r="T14356" s="217">
        <v>3.06581439393939</v>
      </c>
      <c r="U14356" s="217">
        <v>3.06581439393939</v>
      </c>
      <c r="V14356" s="217">
        <v>0</v>
      </c>
      <c r="W14356" s="217">
        <v>3.06581439393939</v>
      </c>
      <c r="X14356" s="217">
        <v>3.06581439393939</v>
      </c>
      <c r="Y14356" s="217">
        <v>0</v>
      </c>
    </row>
    <row r="14357" spans="2:25">
      <c r="B14357" s="217" t="s">
        <v>14527</v>
      </c>
      <c r="C14357" s="217" t="s">
        <v>11696</v>
      </c>
      <c r="D14357" s="217" t="s">
        <v>18</v>
      </c>
      <c r="E14357" s="217" t="s">
        <v>88</v>
      </c>
      <c r="F14357" s="217" t="s">
        <v>12</v>
      </c>
      <c r="G14357" s="217" t="s">
        <v>49</v>
      </c>
      <c r="H14357" s="217" t="s">
        <v>5</v>
      </c>
      <c r="I14357" s="217">
        <v>31</v>
      </c>
      <c r="J14357" s="217">
        <v>31</v>
      </c>
      <c r="K14357" s="217">
        <v>0</v>
      </c>
      <c r="L14357" s="217">
        <v>43</v>
      </c>
      <c r="M14357" s="217">
        <v>2560</v>
      </c>
      <c r="N14357" s="217">
        <v>12.109375</v>
      </c>
      <c r="O14357" s="217">
        <v>12.109375</v>
      </c>
      <c r="P14357" s="217">
        <v>0</v>
      </c>
      <c r="Q14357" s="217">
        <v>12.109375</v>
      </c>
      <c r="R14357" s="217">
        <v>12.109375</v>
      </c>
      <c r="S14357" s="217">
        <v>0</v>
      </c>
      <c r="T14357" s="217">
        <v>12.109375</v>
      </c>
      <c r="U14357" s="217">
        <v>12.109375</v>
      </c>
      <c r="V14357" s="217">
        <v>0</v>
      </c>
      <c r="W14357" s="217">
        <v>12.109375</v>
      </c>
      <c r="X14357" s="217">
        <v>12.109375</v>
      </c>
      <c r="Y14357" s="217">
        <v>0</v>
      </c>
    </row>
    <row r="14358" spans="2:25">
      <c r="B14358" s="217" t="s">
        <v>14528</v>
      </c>
      <c r="C14358" s="217" t="s">
        <v>11696</v>
      </c>
      <c r="D14358" s="217" t="s">
        <v>18</v>
      </c>
      <c r="E14358" s="217" t="s">
        <v>88</v>
      </c>
      <c r="F14358" s="217" t="s">
        <v>9</v>
      </c>
      <c r="G14358" s="217" t="s">
        <v>49</v>
      </c>
      <c r="H14358" s="217" t="s">
        <v>170</v>
      </c>
      <c r="I14358" s="217">
        <v>3</v>
      </c>
      <c r="J14358" s="217">
        <v>2</v>
      </c>
      <c r="K14358" s="217">
        <v>1</v>
      </c>
      <c r="L14358" s="217">
        <v>19</v>
      </c>
      <c r="M14358" s="217">
        <v>554.58064516129002</v>
      </c>
      <c r="N14358" s="217">
        <v>5.4094927873429501</v>
      </c>
      <c r="O14358" s="217">
        <v>3.6063285248953001</v>
      </c>
      <c r="P14358" s="217">
        <v>1.80316426244765</v>
      </c>
      <c r="Q14358" s="217">
        <v>5.4094927873429501</v>
      </c>
      <c r="R14358" s="217">
        <v>3.6063285248953001</v>
      </c>
      <c r="S14358" s="217">
        <v>1.80316426244765</v>
      </c>
      <c r="T14358" s="217">
        <v>5.4094927873429501</v>
      </c>
      <c r="U14358" s="217">
        <v>3.6063285248953001</v>
      </c>
      <c r="V14358" s="217">
        <v>1.80316426244765</v>
      </c>
      <c r="W14358" s="217">
        <v>5.4094927873429501</v>
      </c>
      <c r="X14358" s="217">
        <v>3.6063285248953001</v>
      </c>
      <c r="Y14358" s="217">
        <v>1.80316426244765</v>
      </c>
    </row>
    <row r="14359" spans="2:25">
      <c r="B14359" s="217" t="s">
        <v>14529</v>
      </c>
      <c r="C14359" s="217" t="s">
        <v>11696</v>
      </c>
      <c r="D14359" s="217" t="s">
        <v>18</v>
      </c>
      <c r="E14359" s="217" t="s">
        <v>88</v>
      </c>
      <c r="F14359" s="217" t="s">
        <v>9</v>
      </c>
      <c r="G14359" s="217" t="s">
        <v>49</v>
      </c>
      <c r="H14359" s="217" t="s">
        <v>172</v>
      </c>
      <c r="I14359" s="217">
        <v>1</v>
      </c>
      <c r="J14359" s="217">
        <v>1</v>
      </c>
      <c r="K14359" s="217">
        <v>0</v>
      </c>
      <c r="L14359" s="217">
        <v>23</v>
      </c>
      <c r="M14359" s="217">
        <v>683.322580645161</v>
      </c>
      <c r="N14359" s="217">
        <v>1.4634376622763501</v>
      </c>
      <c r="O14359" s="217">
        <v>1.4634376622763501</v>
      </c>
      <c r="P14359" s="217">
        <v>0</v>
      </c>
      <c r="Q14359" s="217">
        <v>1.4634376622763501</v>
      </c>
      <c r="R14359" s="217">
        <v>1.4634376622763501</v>
      </c>
      <c r="S14359" s="217">
        <v>0</v>
      </c>
      <c r="T14359" s="217">
        <v>1.4634376622763501</v>
      </c>
      <c r="U14359" s="217">
        <v>1.4634376622763501</v>
      </c>
      <c r="V14359" s="217">
        <v>0</v>
      </c>
      <c r="W14359" s="217">
        <v>1.4634376622763501</v>
      </c>
      <c r="X14359" s="217">
        <v>1.4634376622763501</v>
      </c>
      <c r="Y14359" s="217">
        <v>0</v>
      </c>
    </row>
    <row r="14360" spans="2:25">
      <c r="B14360" s="217" t="s">
        <v>14530</v>
      </c>
      <c r="C14360" s="217" t="s">
        <v>11696</v>
      </c>
      <c r="D14360" s="217" t="s">
        <v>18</v>
      </c>
      <c r="E14360" s="217" t="s">
        <v>88</v>
      </c>
      <c r="F14360" s="217" t="s">
        <v>9</v>
      </c>
      <c r="G14360" s="217" t="s">
        <v>49</v>
      </c>
      <c r="H14360" s="217" t="s">
        <v>174</v>
      </c>
      <c r="I14360" s="217">
        <v>1</v>
      </c>
      <c r="J14360" s="217">
        <v>1</v>
      </c>
      <c r="K14360" s="217">
        <v>0</v>
      </c>
      <c r="L14360" s="217">
        <v>29</v>
      </c>
      <c r="M14360" s="217">
        <v>742.74193548387098</v>
      </c>
      <c r="N14360" s="217">
        <v>1.34636264929425</v>
      </c>
      <c r="O14360" s="217">
        <v>1.34636264929425</v>
      </c>
      <c r="P14360" s="217">
        <v>0</v>
      </c>
      <c r="Q14360" s="217">
        <v>1.34636264929425</v>
      </c>
      <c r="R14360" s="217">
        <v>1.34636264929425</v>
      </c>
      <c r="S14360" s="217">
        <v>0</v>
      </c>
      <c r="T14360" s="217">
        <v>1.34636264929425</v>
      </c>
      <c r="U14360" s="217">
        <v>1.34636264929425</v>
      </c>
      <c r="V14360" s="217">
        <v>0</v>
      </c>
      <c r="W14360" s="217">
        <v>1.34636264929425</v>
      </c>
      <c r="X14360" s="217">
        <v>1.34636264929425</v>
      </c>
      <c r="Y14360" s="217">
        <v>0</v>
      </c>
    </row>
    <row r="14361" spans="2:25">
      <c r="B14361" s="217" t="s">
        <v>14531</v>
      </c>
      <c r="C14361" s="217" t="s">
        <v>11696</v>
      </c>
      <c r="D14361" s="217" t="s">
        <v>18</v>
      </c>
      <c r="E14361" s="217" t="s">
        <v>88</v>
      </c>
      <c r="F14361" s="217" t="s">
        <v>9</v>
      </c>
      <c r="G14361" s="217" t="s">
        <v>49</v>
      </c>
      <c r="H14361" s="217" t="s">
        <v>176</v>
      </c>
      <c r="I14361" s="217">
        <v>1</v>
      </c>
      <c r="J14361" s="217">
        <v>1</v>
      </c>
      <c r="K14361" s="217">
        <v>0</v>
      </c>
      <c r="L14361" s="217">
        <v>30</v>
      </c>
      <c r="M14361" s="217">
        <v>732.83870967741905</v>
      </c>
      <c r="N14361" s="217">
        <v>1.3645567391495701</v>
      </c>
      <c r="O14361" s="217">
        <v>1.3645567391495701</v>
      </c>
      <c r="P14361" s="217">
        <v>0</v>
      </c>
      <c r="Q14361" s="217">
        <v>1.3645567391495701</v>
      </c>
      <c r="R14361" s="217">
        <v>1.3645567391495701</v>
      </c>
      <c r="S14361" s="217">
        <v>0</v>
      </c>
      <c r="T14361" s="217">
        <v>1.3645567391495701</v>
      </c>
      <c r="U14361" s="217">
        <v>1.3645567391495701</v>
      </c>
      <c r="V14361" s="217">
        <v>0</v>
      </c>
      <c r="W14361" s="217">
        <v>1.3645567391495701</v>
      </c>
      <c r="X14361" s="217">
        <v>1.3645567391495701</v>
      </c>
      <c r="Y14361" s="217">
        <v>0</v>
      </c>
    </row>
    <row r="14362" spans="2:25">
      <c r="B14362" s="217" t="s">
        <v>14532</v>
      </c>
      <c r="C14362" s="217" t="s">
        <v>11696</v>
      </c>
      <c r="D14362" s="217" t="s">
        <v>18</v>
      </c>
      <c r="E14362" s="217" t="s">
        <v>88</v>
      </c>
      <c r="F14362" s="217" t="s">
        <v>9</v>
      </c>
      <c r="G14362" s="217" t="s">
        <v>49</v>
      </c>
      <c r="H14362" s="217" t="s">
        <v>178</v>
      </c>
      <c r="I14362" s="217">
        <v>0</v>
      </c>
      <c r="J14362" s="217">
        <v>0</v>
      </c>
      <c r="K14362" s="217">
        <v>0</v>
      </c>
      <c r="L14362" s="217">
        <v>2</v>
      </c>
      <c r="M14362" s="217">
        <v>356.51612903225799</v>
      </c>
      <c r="N14362" s="217">
        <v>0</v>
      </c>
      <c r="O14362" s="217">
        <v>0</v>
      </c>
      <c r="P14362" s="217">
        <v>0</v>
      </c>
      <c r="Q14362" s="217">
        <v>0</v>
      </c>
      <c r="R14362" s="217">
        <v>0</v>
      </c>
      <c r="S14362" s="217">
        <v>0</v>
      </c>
      <c r="T14362" s="217">
        <v>0</v>
      </c>
      <c r="U14362" s="217">
        <v>0</v>
      </c>
      <c r="V14362" s="217">
        <v>0</v>
      </c>
      <c r="W14362" s="217">
        <v>0</v>
      </c>
      <c r="X14362" s="217">
        <v>0</v>
      </c>
      <c r="Y14362" s="217">
        <v>0</v>
      </c>
    </row>
    <row r="14363" spans="2:25">
      <c r="B14363" s="217" t="s">
        <v>14533</v>
      </c>
      <c r="C14363" s="217" t="s">
        <v>11696</v>
      </c>
      <c r="D14363" s="217" t="s">
        <v>18</v>
      </c>
      <c r="E14363" s="217" t="s">
        <v>88</v>
      </c>
      <c r="F14363" s="217" t="s">
        <v>9</v>
      </c>
      <c r="G14363" s="217" t="s">
        <v>49</v>
      </c>
      <c r="H14363" s="217" t="s">
        <v>5</v>
      </c>
      <c r="I14363" s="217">
        <v>6</v>
      </c>
      <c r="J14363" s="217">
        <v>5</v>
      </c>
      <c r="K14363" s="217">
        <v>1</v>
      </c>
      <c r="L14363" s="217">
        <v>104</v>
      </c>
      <c r="M14363" s="217">
        <v>3070</v>
      </c>
      <c r="N14363" s="217">
        <v>1.95439739413681</v>
      </c>
      <c r="O14363" s="217">
        <v>1.6286644951140099</v>
      </c>
      <c r="P14363" s="217">
        <v>0.325732899022801</v>
      </c>
      <c r="Q14363" s="217">
        <v>1.95439739413681</v>
      </c>
      <c r="R14363" s="217">
        <v>1.6286644951140099</v>
      </c>
      <c r="S14363" s="217">
        <v>0.325732899022801</v>
      </c>
      <c r="T14363" s="217">
        <v>1.95439739413681</v>
      </c>
      <c r="U14363" s="217">
        <v>1.6286644951140099</v>
      </c>
      <c r="V14363" s="217">
        <v>0.325732899022801</v>
      </c>
      <c r="W14363" s="217">
        <v>1.95439739413681</v>
      </c>
      <c r="X14363" s="217">
        <v>1.6286644951140099</v>
      </c>
      <c r="Y14363" s="217">
        <v>0.325732899022801</v>
      </c>
    </row>
    <row r="14364" spans="2:25">
      <c r="B14364" s="217" t="s">
        <v>14534</v>
      </c>
      <c r="C14364" s="217" t="s">
        <v>11696</v>
      </c>
      <c r="D14364" s="217" t="s">
        <v>18</v>
      </c>
      <c r="E14364" s="217" t="s">
        <v>88</v>
      </c>
      <c r="F14364" s="217" t="s">
        <v>5</v>
      </c>
      <c r="G14364" s="217" t="s">
        <v>49</v>
      </c>
      <c r="H14364" s="217" t="s">
        <v>170</v>
      </c>
      <c r="I14364" s="217">
        <v>8</v>
      </c>
      <c r="J14364" s="217">
        <v>7</v>
      </c>
      <c r="K14364" s="217">
        <v>1</v>
      </c>
      <c r="L14364" s="217">
        <v>28</v>
      </c>
      <c r="M14364" s="217">
        <v>940.06327064391598</v>
      </c>
      <c r="N14364" s="217">
        <v>8.5100654922090904</v>
      </c>
      <c r="O14364" s="217">
        <v>7.4463073056829501</v>
      </c>
      <c r="P14364" s="217">
        <v>1.0637581865261401</v>
      </c>
      <c r="Q14364" s="217">
        <v>8.5100654922090904</v>
      </c>
      <c r="R14364" s="217">
        <v>7.4463073056829501</v>
      </c>
      <c r="S14364" s="217">
        <v>1.0637581865261401</v>
      </c>
      <c r="T14364" s="217">
        <v>8.5100654922090904</v>
      </c>
      <c r="U14364" s="217">
        <v>7.4463073056829501</v>
      </c>
      <c r="V14364" s="217">
        <v>1.0637581865261401</v>
      </c>
      <c r="W14364" s="217">
        <v>8.5100654922090904</v>
      </c>
      <c r="X14364" s="217">
        <v>7.4463073056829501</v>
      </c>
      <c r="Y14364" s="217">
        <v>1.0637581865261401</v>
      </c>
    </row>
    <row r="14365" spans="2:25">
      <c r="B14365" s="217" t="s">
        <v>14535</v>
      </c>
      <c r="C14365" s="217" t="s">
        <v>11696</v>
      </c>
      <c r="D14365" s="217" t="s">
        <v>18</v>
      </c>
      <c r="E14365" s="217" t="s">
        <v>88</v>
      </c>
      <c r="F14365" s="217" t="s">
        <v>5</v>
      </c>
      <c r="G14365" s="217" t="s">
        <v>49</v>
      </c>
      <c r="H14365" s="217" t="s">
        <v>172</v>
      </c>
      <c r="I14365" s="217">
        <v>9</v>
      </c>
      <c r="J14365" s="217">
        <v>9</v>
      </c>
      <c r="K14365" s="217">
        <v>0</v>
      </c>
      <c r="L14365" s="217">
        <v>31</v>
      </c>
      <c r="M14365" s="217">
        <v>1256.6044339270099</v>
      </c>
      <c r="N14365" s="217">
        <v>7.1621583984660102</v>
      </c>
      <c r="O14365" s="217">
        <v>7.1621583984660102</v>
      </c>
      <c r="P14365" s="217">
        <v>0</v>
      </c>
      <c r="Q14365" s="217">
        <v>7.1621583984660102</v>
      </c>
      <c r="R14365" s="217">
        <v>7.1621583984660102</v>
      </c>
      <c r="S14365" s="217">
        <v>0</v>
      </c>
      <c r="T14365" s="217">
        <v>7.1621583984660102</v>
      </c>
      <c r="U14365" s="217">
        <v>7.1621583984660102</v>
      </c>
      <c r="V14365" s="217">
        <v>0</v>
      </c>
      <c r="W14365" s="217">
        <v>7.1621583984660102</v>
      </c>
      <c r="X14365" s="217">
        <v>7.1621583984660102</v>
      </c>
      <c r="Y14365" s="217">
        <v>0</v>
      </c>
    </row>
    <row r="14366" spans="2:25">
      <c r="B14366" s="217" t="s">
        <v>14536</v>
      </c>
      <c r="C14366" s="217" t="s">
        <v>11696</v>
      </c>
      <c r="D14366" s="217" t="s">
        <v>18</v>
      </c>
      <c r="E14366" s="217" t="s">
        <v>88</v>
      </c>
      <c r="F14366" s="217" t="s">
        <v>5</v>
      </c>
      <c r="G14366" s="217" t="s">
        <v>49</v>
      </c>
      <c r="H14366" s="217" t="s">
        <v>174</v>
      </c>
      <c r="I14366" s="217">
        <v>12</v>
      </c>
      <c r="J14366" s="217">
        <v>12</v>
      </c>
      <c r="K14366" s="217">
        <v>0</v>
      </c>
      <c r="L14366" s="217">
        <v>47</v>
      </c>
      <c r="M14366" s="217">
        <v>1365.44463818657</v>
      </c>
      <c r="N14366" s="217">
        <v>8.7883460554922408</v>
      </c>
      <c r="O14366" s="217">
        <v>8.7883460554922408</v>
      </c>
      <c r="P14366" s="217">
        <v>0</v>
      </c>
      <c r="Q14366" s="217">
        <v>8.7883460554922408</v>
      </c>
      <c r="R14366" s="217">
        <v>8.7883460554922408</v>
      </c>
      <c r="S14366" s="217">
        <v>0</v>
      </c>
      <c r="T14366" s="217">
        <v>8.7883460554922408</v>
      </c>
      <c r="U14366" s="217">
        <v>8.7883460554922408</v>
      </c>
      <c r="V14366" s="217">
        <v>0</v>
      </c>
      <c r="W14366" s="217">
        <v>8.7883460554922408</v>
      </c>
      <c r="X14366" s="217">
        <v>8.7883460554922408</v>
      </c>
      <c r="Y14366" s="217">
        <v>0</v>
      </c>
    </row>
    <row r="14367" spans="2:25">
      <c r="B14367" s="217" t="s">
        <v>14537</v>
      </c>
      <c r="C14367" s="217" t="s">
        <v>11696</v>
      </c>
      <c r="D14367" s="217" t="s">
        <v>18</v>
      </c>
      <c r="E14367" s="217" t="s">
        <v>88</v>
      </c>
      <c r="F14367" s="217" t="s">
        <v>5</v>
      </c>
      <c r="G14367" s="217" t="s">
        <v>49</v>
      </c>
      <c r="H14367" s="217" t="s">
        <v>176</v>
      </c>
      <c r="I14367" s="217">
        <v>7</v>
      </c>
      <c r="J14367" s="217">
        <v>7</v>
      </c>
      <c r="K14367" s="217">
        <v>0</v>
      </c>
      <c r="L14367" s="217">
        <v>38</v>
      </c>
      <c r="M14367" s="217">
        <v>1385.1939220326301</v>
      </c>
      <c r="N14367" s="217">
        <v>5.0534440619896799</v>
      </c>
      <c r="O14367" s="217">
        <v>5.0534440619896799</v>
      </c>
      <c r="P14367" s="217">
        <v>0</v>
      </c>
      <c r="Q14367" s="217">
        <v>5.0534440619896799</v>
      </c>
      <c r="R14367" s="217">
        <v>5.0534440619896799</v>
      </c>
      <c r="S14367" s="217">
        <v>0</v>
      </c>
      <c r="T14367" s="217">
        <v>5.0534440619896799</v>
      </c>
      <c r="U14367" s="217">
        <v>5.0534440619896799</v>
      </c>
      <c r="V14367" s="217">
        <v>0</v>
      </c>
      <c r="W14367" s="217">
        <v>5.0534440619896799</v>
      </c>
      <c r="X14367" s="217">
        <v>5.0534440619896799</v>
      </c>
      <c r="Y14367" s="217">
        <v>0</v>
      </c>
    </row>
    <row r="14368" spans="2:25">
      <c r="B14368" s="217" t="s">
        <v>14538</v>
      </c>
      <c r="C14368" s="217" t="s">
        <v>11696</v>
      </c>
      <c r="D14368" s="217" t="s">
        <v>18</v>
      </c>
      <c r="E14368" s="217" t="s">
        <v>88</v>
      </c>
      <c r="F14368" s="217" t="s">
        <v>5</v>
      </c>
      <c r="G14368" s="217" t="s">
        <v>49</v>
      </c>
      <c r="H14368" s="217" t="s">
        <v>178</v>
      </c>
      <c r="I14368" s="217">
        <v>1</v>
      </c>
      <c r="J14368" s="217">
        <v>1</v>
      </c>
      <c r="K14368" s="217">
        <v>0</v>
      </c>
      <c r="L14368" s="217">
        <v>2</v>
      </c>
      <c r="M14368" s="217">
        <v>682.69373520986403</v>
      </c>
      <c r="N14368" s="217">
        <v>1.4647856695104899</v>
      </c>
      <c r="O14368" s="217">
        <v>1.4647856695104899</v>
      </c>
      <c r="P14368" s="217">
        <v>0</v>
      </c>
      <c r="Q14368" s="217">
        <v>1.4647856695104899</v>
      </c>
      <c r="R14368" s="217">
        <v>1.4647856695104899</v>
      </c>
      <c r="S14368" s="217">
        <v>0</v>
      </c>
      <c r="T14368" s="217">
        <v>1.4647856695104899</v>
      </c>
      <c r="U14368" s="217">
        <v>1.4647856695104899</v>
      </c>
      <c r="V14368" s="217">
        <v>0</v>
      </c>
      <c r="W14368" s="217">
        <v>1.4647856695104899</v>
      </c>
      <c r="X14368" s="217">
        <v>1.4647856695104899</v>
      </c>
      <c r="Y14368" s="217">
        <v>0</v>
      </c>
    </row>
    <row r="14369" spans="2:25">
      <c r="B14369" s="217" t="s">
        <v>14539</v>
      </c>
      <c r="C14369" s="217" t="s">
        <v>11696</v>
      </c>
      <c r="D14369" s="217" t="s">
        <v>18</v>
      </c>
      <c r="E14369" s="217" t="s">
        <v>88</v>
      </c>
      <c r="F14369" s="217" t="s">
        <v>5</v>
      </c>
      <c r="G14369" s="217" t="s">
        <v>49</v>
      </c>
      <c r="H14369" s="217" t="s">
        <v>5</v>
      </c>
      <c r="I14369" s="217">
        <v>37</v>
      </c>
      <c r="J14369" s="217">
        <v>36</v>
      </c>
      <c r="K14369" s="217">
        <v>1</v>
      </c>
      <c r="L14369" s="217">
        <v>147</v>
      </c>
      <c r="M14369" s="217">
        <v>5630</v>
      </c>
      <c r="N14369" s="217">
        <v>6.5719360568383696</v>
      </c>
      <c r="O14369" s="217">
        <v>6.3943161634103003</v>
      </c>
      <c r="P14369" s="217">
        <v>0.177619893428064</v>
      </c>
      <c r="Q14369" s="217">
        <v>6.5719360568383696</v>
      </c>
      <c r="R14369" s="217">
        <v>6.3943161634103003</v>
      </c>
      <c r="S14369" s="217">
        <v>0.177619893428064</v>
      </c>
      <c r="T14369" s="217">
        <v>6.5719360568383696</v>
      </c>
      <c r="U14369" s="217">
        <v>6.3943161634103003</v>
      </c>
      <c r="V14369" s="217">
        <v>0.177619893428064</v>
      </c>
      <c r="W14369" s="217">
        <v>6.5719360568383696</v>
      </c>
      <c r="X14369" s="217">
        <v>6.3943161634103003</v>
      </c>
      <c r="Y14369" s="217">
        <v>0.177619893428064</v>
      </c>
    </row>
    <row r="14370" spans="2:25">
      <c r="B14370" s="217" t="s">
        <v>14540</v>
      </c>
      <c r="C14370" s="217" t="s">
        <v>11696</v>
      </c>
      <c r="D14370" s="217" t="s">
        <v>18</v>
      </c>
      <c r="E14370" s="217" t="s">
        <v>88</v>
      </c>
      <c r="F14370" s="217" t="s">
        <v>12</v>
      </c>
      <c r="G14370" s="217" t="s">
        <v>13</v>
      </c>
      <c r="H14370" s="217" t="s">
        <v>170</v>
      </c>
      <c r="I14370" s="217">
        <v>0</v>
      </c>
      <c r="J14370" s="217">
        <v>0</v>
      </c>
      <c r="K14370" s="217">
        <v>0</v>
      </c>
      <c r="L14370" s="217">
        <v>0</v>
      </c>
      <c r="M14370" s="217">
        <v>12.2222222222222</v>
      </c>
      <c r="N14370" s="217">
        <v>0</v>
      </c>
      <c r="O14370" s="217">
        <v>0</v>
      </c>
      <c r="P14370" s="217">
        <v>0</v>
      </c>
      <c r="Q14370" s="217">
        <v>0</v>
      </c>
      <c r="R14370" s="217">
        <v>0</v>
      </c>
      <c r="S14370" s="217">
        <v>0</v>
      </c>
      <c r="T14370" s="217">
        <v>0</v>
      </c>
      <c r="U14370" s="217">
        <v>0</v>
      </c>
      <c r="V14370" s="217">
        <v>0</v>
      </c>
      <c r="W14370" s="217">
        <v>0</v>
      </c>
      <c r="X14370" s="217">
        <v>0</v>
      </c>
      <c r="Y14370" s="217">
        <v>0</v>
      </c>
    </row>
    <row r="14371" spans="2:25">
      <c r="B14371" s="217" t="s">
        <v>14541</v>
      </c>
      <c r="C14371" s="217" t="s">
        <v>11696</v>
      </c>
      <c r="D14371" s="217" t="s">
        <v>18</v>
      </c>
      <c r="E14371" s="217" t="s">
        <v>88</v>
      </c>
      <c r="F14371" s="217" t="s">
        <v>12</v>
      </c>
      <c r="G14371" s="217" t="s">
        <v>13</v>
      </c>
      <c r="H14371" s="217" t="s">
        <v>172</v>
      </c>
      <c r="I14371" s="217">
        <v>0</v>
      </c>
      <c r="J14371" s="217">
        <v>0</v>
      </c>
      <c r="K14371" s="217">
        <v>0</v>
      </c>
      <c r="L14371" s="217">
        <v>1</v>
      </c>
      <c r="M14371" s="217">
        <v>12.2222222222222</v>
      </c>
      <c r="N14371" s="217">
        <v>0</v>
      </c>
      <c r="O14371" s="217">
        <v>0</v>
      </c>
      <c r="P14371" s="217">
        <v>0</v>
      </c>
      <c r="Q14371" s="217">
        <v>0</v>
      </c>
      <c r="R14371" s="217">
        <v>0</v>
      </c>
      <c r="S14371" s="217">
        <v>0</v>
      </c>
      <c r="T14371" s="217">
        <v>0</v>
      </c>
      <c r="U14371" s="217">
        <v>0</v>
      </c>
      <c r="V14371" s="217">
        <v>0</v>
      </c>
      <c r="W14371" s="217">
        <v>0</v>
      </c>
      <c r="X14371" s="217">
        <v>0</v>
      </c>
      <c r="Y14371" s="217">
        <v>0</v>
      </c>
    </row>
    <row r="14372" spans="2:25">
      <c r="B14372" s="217" t="s">
        <v>14542</v>
      </c>
      <c r="C14372" s="217" t="s">
        <v>11696</v>
      </c>
      <c r="D14372" s="217" t="s">
        <v>18</v>
      </c>
      <c r="E14372" s="217" t="s">
        <v>88</v>
      </c>
      <c r="F14372" s="217" t="s">
        <v>12</v>
      </c>
      <c r="G14372" s="217" t="s">
        <v>13</v>
      </c>
      <c r="H14372" s="217" t="s">
        <v>174</v>
      </c>
      <c r="I14372" s="217">
        <v>0</v>
      </c>
      <c r="J14372" s="217">
        <v>0</v>
      </c>
      <c r="K14372" s="217">
        <v>0</v>
      </c>
      <c r="L14372" s="217">
        <v>2</v>
      </c>
      <c r="M14372" s="217">
        <v>24.4444444444444</v>
      </c>
      <c r="N14372" s="217">
        <v>0</v>
      </c>
      <c r="O14372" s="217">
        <v>0</v>
      </c>
      <c r="P14372" s="217">
        <v>0</v>
      </c>
      <c r="Q14372" s="217">
        <v>0</v>
      </c>
      <c r="R14372" s="217">
        <v>0</v>
      </c>
      <c r="S14372" s="217">
        <v>0</v>
      </c>
      <c r="T14372" s="217">
        <v>0</v>
      </c>
      <c r="U14372" s="217">
        <v>0</v>
      </c>
      <c r="V14372" s="217">
        <v>0</v>
      </c>
      <c r="W14372" s="217">
        <v>0</v>
      </c>
      <c r="X14372" s="217">
        <v>0</v>
      </c>
      <c r="Y14372" s="217">
        <v>0</v>
      </c>
    </row>
    <row r="14373" spans="2:25">
      <c r="B14373" s="217" t="s">
        <v>14543</v>
      </c>
      <c r="C14373" s="217" t="s">
        <v>11696</v>
      </c>
      <c r="D14373" s="217" t="s">
        <v>18</v>
      </c>
      <c r="E14373" s="217" t="s">
        <v>88</v>
      </c>
      <c r="F14373" s="217" t="s">
        <v>12</v>
      </c>
      <c r="G14373" s="217" t="s">
        <v>13</v>
      </c>
      <c r="H14373" s="217" t="s">
        <v>176</v>
      </c>
      <c r="I14373" s="217">
        <v>0</v>
      </c>
      <c r="J14373" s="217">
        <v>0</v>
      </c>
      <c r="K14373" s="217">
        <v>0</v>
      </c>
      <c r="L14373" s="217">
        <v>2</v>
      </c>
      <c r="M14373" s="217">
        <v>24.4444444444444</v>
      </c>
      <c r="N14373" s="217">
        <v>0</v>
      </c>
      <c r="O14373" s="217">
        <v>0</v>
      </c>
      <c r="P14373" s="217">
        <v>0</v>
      </c>
      <c r="Q14373" s="217">
        <v>0</v>
      </c>
      <c r="R14373" s="217">
        <v>0</v>
      </c>
      <c r="S14373" s="217">
        <v>0</v>
      </c>
      <c r="T14373" s="217">
        <v>0</v>
      </c>
      <c r="U14373" s="217">
        <v>0</v>
      </c>
      <c r="V14373" s="217">
        <v>0</v>
      </c>
      <c r="W14373" s="217">
        <v>0</v>
      </c>
      <c r="X14373" s="217">
        <v>0</v>
      </c>
      <c r="Y14373" s="217">
        <v>0</v>
      </c>
    </row>
    <row r="14374" spans="2:25">
      <c r="B14374" s="217" t="s">
        <v>14544</v>
      </c>
      <c r="C14374" s="217" t="s">
        <v>11696</v>
      </c>
      <c r="D14374" s="217" t="s">
        <v>18</v>
      </c>
      <c r="E14374" s="217" t="s">
        <v>88</v>
      </c>
      <c r="F14374" s="217" t="s">
        <v>12</v>
      </c>
      <c r="G14374" s="217" t="s">
        <v>13</v>
      </c>
      <c r="H14374" s="217" t="s">
        <v>178</v>
      </c>
      <c r="I14374" s="217">
        <v>0</v>
      </c>
      <c r="J14374" s="217">
        <v>0</v>
      </c>
      <c r="K14374" s="217">
        <v>0</v>
      </c>
      <c r="L14374" s="217">
        <v>0</v>
      </c>
      <c r="M14374" s="217">
        <v>36.6666666666667</v>
      </c>
      <c r="N14374" s="217">
        <v>0</v>
      </c>
      <c r="O14374" s="217">
        <v>0</v>
      </c>
      <c r="P14374" s="217">
        <v>0</v>
      </c>
      <c r="Q14374" s="217">
        <v>0</v>
      </c>
      <c r="R14374" s="217">
        <v>0</v>
      </c>
      <c r="S14374" s="217">
        <v>0</v>
      </c>
      <c r="T14374" s="217">
        <v>0</v>
      </c>
      <c r="U14374" s="217">
        <v>0</v>
      </c>
      <c r="V14374" s="217">
        <v>0</v>
      </c>
      <c r="W14374" s="217">
        <v>0</v>
      </c>
      <c r="X14374" s="217">
        <v>0</v>
      </c>
      <c r="Y14374" s="217">
        <v>0</v>
      </c>
    </row>
    <row r="14375" spans="2:25">
      <c r="B14375" s="217" t="s">
        <v>14545</v>
      </c>
      <c r="C14375" s="217" t="s">
        <v>11696</v>
      </c>
      <c r="D14375" s="217" t="s">
        <v>18</v>
      </c>
      <c r="E14375" s="217" t="s">
        <v>88</v>
      </c>
      <c r="F14375" s="217" t="s">
        <v>12</v>
      </c>
      <c r="G14375" s="217" t="s">
        <v>13</v>
      </c>
      <c r="H14375" s="217" t="s">
        <v>5</v>
      </c>
      <c r="I14375" s="217">
        <v>0</v>
      </c>
      <c r="J14375" s="217">
        <v>0</v>
      </c>
      <c r="K14375" s="217">
        <v>0</v>
      </c>
      <c r="L14375" s="217">
        <v>5</v>
      </c>
      <c r="M14375" s="217">
        <v>110</v>
      </c>
      <c r="N14375" s="217">
        <v>0</v>
      </c>
      <c r="O14375" s="217">
        <v>0</v>
      </c>
      <c r="P14375" s="217">
        <v>0</v>
      </c>
      <c r="Q14375" s="217">
        <v>0</v>
      </c>
      <c r="R14375" s="217">
        <v>0</v>
      </c>
      <c r="S14375" s="217">
        <v>0</v>
      </c>
      <c r="T14375" s="217">
        <v>0</v>
      </c>
      <c r="U14375" s="217">
        <v>0</v>
      </c>
      <c r="V14375" s="217">
        <v>0</v>
      </c>
      <c r="W14375" s="217">
        <v>0</v>
      </c>
      <c r="X14375" s="217">
        <v>0</v>
      </c>
      <c r="Y14375" s="217">
        <v>0</v>
      </c>
    </row>
    <row r="14376" spans="2:25">
      <c r="B14376" s="217" t="s">
        <v>14546</v>
      </c>
      <c r="C14376" s="217" t="s">
        <v>11696</v>
      </c>
      <c r="D14376" s="217" t="s">
        <v>18</v>
      </c>
      <c r="E14376" s="217" t="s">
        <v>88</v>
      </c>
      <c r="F14376" s="217" t="s">
        <v>9</v>
      </c>
      <c r="G14376" s="217" t="s">
        <v>13</v>
      </c>
      <c r="H14376" s="217" t="s">
        <v>170</v>
      </c>
      <c r="I14376" s="217">
        <v>0</v>
      </c>
      <c r="J14376" s="217">
        <v>0</v>
      </c>
      <c r="K14376" s="217">
        <v>0</v>
      </c>
      <c r="L14376" s="217">
        <v>5</v>
      </c>
      <c r="M14376" s="217">
        <v>8.8888888888888893</v>
      </c>
      <c r="N14376" s="217">
        <v>0</v>
      </c>
      <c r="O14376" s="217">
        <v>0</v>
      </c>
      <c r="P14376" s="217">
        <v>0</v>
      </c>
      <c r="Q14376" s="217">
        <v>0</v>
      </c>
      <c r="R14376" s="217">
        <v>0</v>
      </c>
      <c r="S14376" s="217">
        <v>0</v>
      </c>
      <c r="T14376" s="217">
        <v>0</v>
      </c>
      <c r="U14376" s="217">
        <v>0</v>
      </c>
      <c r="V14376" s="217">
        <v>0</v>
      </c>
      <c r="W14376" s="217">
        <v>0</v>
      </c>
      <c r="X14376" s="217">
        <v>0</v>
      </c>
      <c r="Y14376" s="217">
        <v>0</v>
      </c>
    </row>
    <row r="14377" spans="2:25">
      <c r="B14377" s="217" t="s">
        <v>14547</v>
      </c>
      <c r="C14377" s="217" t="s">
        <v>11696</v>
      </c>
      <c r="D14377" s="217" t="s">
        <v>18</v>
      </c>
      <c r="E14377" s="217" t="s">
        <v>88</v>
      </c>
      <c r="F14377" s="217" t="s">
        <v>9</v>
      </c>
      <c r="G14377" s="217" t="s">
        <v>13</v>
      </c>
      <c r="H14377" s="217" t="s">
        <v>172</v>
      </c>
      <c r="I14377" s="217">
        <v>0</v>
      </c>
      <c r="J14377" s="217">
        <v>0</v>
      </c>
      <c r="K14377" s="217">
        <v>0</v>
      </c>
      <c r="L14377" s="217">
        <v>0</v>
      </c>
      <c r="M14377" s="217">
        <v>35.5555555555556</v>
      </c>
      <c r="N14377" s="217">
        <v>0</v>
      </c>
      <c r="O14377" s="217">
        <v>0</v>
      </c>
      <c r="P14377" s="217">
        <v>0</v>
      </c>
      <c r="Q14377" s="217">
        <v>0</v>
      </c>
      <c r="R14377" s="217">
        <v>0</v>
      </c>
      <c r="S14377" s="217">
        <v>0</v>
      </c>
      <c r="T14377" s="217">
        <v>0</v>
      </c>
      <c r="U14377" s="217">
        <v>0</v>
      </c>
      <c r="V14377" s="217">
        <v>0</v>
      </c>
      <c r="W14377" s="217">
        <v>0</v>
      </c>
      <c r="X14377" s="217">
        <v>0</v>
      </c>
      <c r="Y14377" s="217">
        <v>0</v>
      </c>
    </row>
    <row r="14378" spans="2:25">
      <c r="B14378" s="217" t="s">
        <v>14548</v>
      </c>
      <c r="C14378" s="217" t="s">
        <v>11696</v>
      </c>
      <c r="D14378" s="217" t="s">
        <v>18</v>
      </c>
      <c r="E14378" s="217" t="s">
        <v>88</v>
      </c>
      <c r="F14378" s="217" t="s">
        <v>9</v>
      </c>
      <c r="G14378" s="217" t="s">
        <v>13</v>
      </c>
      <c r="H14378" s="217" t="s">
        <v>174</v>
      </c>
      <c r="I14378" s="217">
        <v>0</v>
      </c>
      <c r="J14378" s="217">
        <v>0</v>
      </c>
      <c r="K14378" s="217">
        <v>0</v>
      </c>
      <c r="L14378" s="217">
        <v>3</v>
      </c>
      <c r="M14378" s="217">
        <v>44.4444444444444</v>
      </c>
      <c r="N14378" s="217">
        <v>0</v>
      </c>
      <c r="O14378" s="217">
        <v>0</v>
      </c>
      <c r="P14378" s="217">
        <v>0</v>
      </c>
      <c r="Q14378" s="217">
        <v>0</v>
      </c>
      <c r="R14378" s="217">
        <v>0</v>
      </c>
      <c r="S14378" s="217">
        <v>0</v>
      </c>
      <c r="T14378" s="217">
        <v>0</v>
      </c>
      <c r="U14378" s="217">
        <v>0</v>
      </c>
      <c r="V14378" s="217">
        <v>0</v>
      </c>
      <c r="W14378" s="217">
        <v>0</v>
      </c>
      <c r="X14378" s="217">
        <v>0</v>
      </c>
      <c r="Y14378" s="217">
        <v>0</v>
      </c>
    </row>
    <row r="14379" spans="2:25">
      <c r="B14379" s="217" t="s">
        <v>14549</v>
      </c>
      <c r="C14379" s="217" t="s">
        <v>11696</v>
      </c>
      <c r="D14379" s="217" t="s">
        <v>18</v>
      </c>
      <c r="E14379" s="217" t="s">
        <v>88</v>
      </c>
      <c r="F14379" s="217" t="s">
        <v>9</v>
      </c>
      <c r="G14379" s="217" t="s">
        <v>13</v>
      </c>
      <c r="H14379" s="217" t="s">
        <v>176</v>
      </c>
      <c r="I14379" s="217">
        <v>0</v>
      </c>
      <c r="J14379" s="217">
        <v>0</v>
      </c>
      <c r="K14379" s="217">
        <v>0</v>
      </c>
      <c r="L14379" s="217">
        <v>4</v>
      </c>
      <c r="M14379" s="217">
        <v>44.4444444444444</v>
      </c>
      <c r="N14379" s="217">
        <v>0</v>
      </c>
      <c r="O14379" s="217">
        <v>0</v>
      </c>
      <c r="P14379" s="217">
        <v>0</v>
      </c>
      <c r="Q14379" s="217">
        <v>0</v>
      </c>
      <c r="R14379" s="217">
        <v>0</v>
      </c>
      <c r="S14379" s="217">
        <v>0</v>
      </c>
      <c r="T14379" s="217">
        <v>0</v>
      </c>
      <c r="U14379" s="217">
        <v>0</v>
      </c>
      <c r="V14379" s="217">
        <v>0</v>
      </c>
      <c r="W14379" s="217">
        <v>0</v>
      </c>
      <c r="X14379" s="217">
        <v>0</v>
      </c>
      <c r="Y14379" s="217">
        <v>0</v>
      </c>
    </row>
    <row r="14380" spans="2:25">
      <c r="B14380" s="217" t="s">
        <v>14550</v>
      </c>
      <c r="C14380" s="217" t="s">
        <v>11696</v>
      </c>
      <c r="D14380" s="217" t="s">
        <v>18</v>
      </c>
      <c r="E14380" s="217" t="s">
        <v>88</v>
      </c>
      <c r="F14380" s="217" t="s">
        <v>9</v>
      </c>
      <c r="G14380" s="217" t="s">
        <v>13</v>
      </c>
      <c r="H14380" s="217" t="s">
        <v>178</v>
      </c>
      <c r="I14380" s="217">
        <v>0</v>
      </c>
      <c r="J14380" s="217">
        <v>0</v>
      </c>
      <c r="K14380" s="217">
        <v>0</v>
      </c>
      <c r="L14380" s="217">
        <v>0</v>
      </c>
      <c r="M14380" s="217">
        <v>26.6666666666667</v>
      </c>
      <c r="N14380" s="217">
        <v>0</v>
      </c>
      <c r="O14380" s="217">
        <v>0</v>
      </c>
      <c r="P14380" s="217">
        <v>0</v>
      </c>
      <c r="Q14380" s="217">
        <v>0</v>
      </c>
      <c r="R14380" s="217">
        <v>0</v>
      </c>
      <c r="S14380" s="217">
        <v>0</v>
      </c>
      <c r="T14380" s="217">
        <v>0</v>
      </c>
      <c r="U14380" s="217">
        <v>0</v>
      </c>
      <c r="V14380" s="217">
        <v>0</v>
      </c>
      <c r="W14380" s="217">
        <v>0</v>
      </c>
      <c r="X14380" s="217">
        <v>0</v>
      </c>
      <c r="Y14380" s="217">
        <v>0</v>
      </c>
    </row>
    <row r="14381" spans="2:25">
      <c r="B14381" s="217" t="s">
        <v>14551</v>
      </c>
      <c r="C14381" s="217" t="s">
        <v>11696</v>
      </c>
      <c r="D14381" s="217" t="s">
        <v>18</v>
      </c>
      <c r="E14381" s="217" t="s">
        <v>88</v>
      </c>
      <c r="F14381" s="217" t="s">
        <v>9</v>
      </c>
      <c r="G14381" s="217" t="s">
        <v>13</v>
      </c>
      <c r="H14381" s="217" t="s">
        <v>5</v>
      </c>
      <c r="I14381" s="217">
        <v>0</v>
      </c>
      <c r="J14381" s="217">
        <v>0</v>
      </c>
      <c r="K14381" s="217">
        <v>0</v>
      </c>
      <c r="L14381" s="217">
        <v>12</v>
      </c>
      <c r="M14381" s="217">
        <v>160</v>
      </c>
      <c r="N14381" s="217">
        <v>0</v>
      </c>
      <c r="O14381" s="217">
        <v>0</v>
      </c>
      <c r="P14381" s="217">
        <v>0</v>
      </c>
      <c r="Q14381" s="217">
        <v>0</v>
      </c>
      <c r="R14381" s="217">
        <v>0</v>
      </c>
      <c r="S14381" s="217">
        <v>0</v>
      </c>
      <c r="T14381" s="217">
        <v>0</v>
      </c>
      <c r="U14381" s="217">
        <v>0</v>
      </c>
      <c r="V14381" s="217">
        <v>0</v>
      </c>
      <c r="W14381" s="217">
        <v>0</v>
      </c>
      <c r="X14381" s="217">
        <v>0</v>
      </c>
      <c r="Y14381" s="217">
        <v>0</v>
      </c>
    </row>
    <row r="14382" spans="2:25">
      <c r="B14382" s="217" t="s">
        <v>14552</v>
      </c>
      <c r="C14382" s="217" t="s">
        <v>11696</v>
      </c>
      <c r="D14382" s="217" t="s">
        <v>18</v>
      </c>
      <c r="E14382" s="217" t="s">
        <v>88</v>
      </c>
      <c r="F14382" s="217" t="s">
        <v>5</v>
      </c>
      <c r="G14382" s="217" t="s">
        <v>13</v>
      </c>
      <c r="H14382" s="217" t="s">
        <v>170</v>
      </c>
      <c r="I14382" s="217">
        <v>0</v>
      </c>
      <c r="J14382" s="217">
        <v>0</v>
      </c>
      <c r="K14382" s="217">
        <v>0</v>
      </c>
      <c r="L14382" s="217">
        <v>5</v>
      </c>
      <c r="M14382" s="217">
        <v>21.1111111111111</v>
      </c>
      <c r="N14382" s="217">
        <v>0</v>
      </c>
      <c r="O14382" s="217">
        <v>0</v>
      </c>
      <c r="P14382" s="217">
        <v>0</v>
      </c>
      <c r="Q14382" s="217">
        <v>0</v>
      </c>
      <c r="R14382" s="217">
        <v>0</v>
      </c>
      <c r="S14382" s="217">
        <v>0</v>
      </c>
      <c r="T14382" s="217">
        <v>0</v>
      </c>
      <c r="U14382" s="217">
        <v>0</v>
      </c>
      <c r="V14382" s="217">
        <v>0</v>
      </c>
      <c r="W14382" s="217">
        <v>0</v>
      </c>
      <c r="X14382" s="217">
        <v>0</v>
      </c>
      <c r="Y14382" s="217">
        <v>0</v>
      </c>
    </row>
    <row r="14383" spans="2:25">
      <c r="B14383" s="217" t="s">
        <v>14553</v>
      </c>
      <c r="C14383" s="217" t="s">
        <v>11696</v>
      </c>
      <c r="D14383" s="217" t="s">
        <v>18</v>
      </c>
      <c r="E14383" s="217" t="s">
        <v>88</v>
      </c>
      <c r="F14383" s="217" t="s">
        <v>5</v>
      </c>
      <c r="G14383" s="217" t="s">
        <v>13</v>
      </c>
      <c r="H14383" s="217" t="s">
        <v>172</v>
      </c>
      <c r="I14383" s="217">
        <v>0</v>
      </c>
      <c r="J14383" s="217">
        <v>0</v>
      </c>
      <c r="K14383" s="217">
        <v>0</v>
      </c>
      <c r="L14383" s="217">
        <v>1</v>
      </c>
      <c r="M14383" s="217">
        <v>47.7777777777778</v>
      </c>
      <c r="N14383" s="217">
        <v>0</v>
      </c>
      <c r="O14383" s="217">
        <v>0</v>
      </c>
      <c r="P14383" s="217">
        <v>0</v>
      </c>
      <c r="Q14383" s="217">
        <v>0</v>
      </c>
      <c r="R14383" s="217">
        <v>0</v>
      </c>
      <c r="S14383" s="217">
        <v>0</v>
      </c>
      <c r="T14383" s="217">
        <v>0</v>
      </c>
      <c r="U14383" s="217">
        <v>0</v>
      </c>
      <c r="V14383" s="217">
        <v>0</v>
      </c>
      <c r="W14383" s="217">
        <v>0</v>
      </c>
      <c r="X14383" s="217">
        <v>0</v>
      </c>
      <c r="Y14383" s="217">
        <v>0</v>
      </c>
    </row>
    <row r="14384" spans="2:25">
      <c r="B14384" s="217" t="s">
        <v>14554</v>
      </c>
      <c r="C14384" s="217" t="s">
        <v>11696</v>
      </c>
      <c r="D14384" s="217" t="s">
        <v>18</v>
      </c>
      <c r="E14384" s="217" t="s">
        <v>88</v>
      </c>
      <c r="F14384" s="217" t="s">
        <v>5</v>
      </c>
      <c r="G14384" s="217" t="s">
        <v>13</v>
      </c>
      <c r="H14384" s="217" t="s">
        <v>174</v>
      </c>
      <c r="I14384" s="217">
        <v>0</v>
      </c>
      <c r="J14384" s="217">
        <v>0</v>
      </c>
      <c r="K14384" s="217">
        <v>0</v>
      </c>
      <c r="L14384" s="217">
        <v>5</v>
      </c>
      <c r="M14384" s="217">
        <v>68.8888888888889</v>
      </c>
      <c r="N14384" s="217">
        <v>0</v>
      </c>
      <c r="O14384" s="217">
        <v>0</v>
      </c>
      <c r="P14384" s="217">
        <v>0</v>
      </c>
      <c r="Q14384" s="217">
        <v>0</v>
      </c>
      <c r="R14384" s="217">
        <v>0</v>
      </c>
      <c r="S14384" s="217">
        <v>0</v>
      </c>
      <c r="T14384" s="217">
        <v>0</v>
      </c>
      <c r="U14384" s="217">
        <v>0</v>
      </c>
      <c r="V14384" s="217">
        <v>0</v>
      </c>
      <c r="W14384" s="217">
        <v>0</v>
      </c>
      <c r="X14384" s="217">
        <v>0</v>
      </c>
      <c r="Y14384" s="217">
        <v>0</v>
      </c>
    </row>
    <row r="14385" spans="2:25">
      <c r="B14385" s="217" t="s">
        <v>14555</v>
      </c>
      <c r="C14385" s="217" t="s">
        <v>11696</v>
      </c>
      <c r="D14385" s="217" t="s">
        <v>18</v>
      </c>
      <c r="E14385" s="217" t="s">
        <v>88</v>
      </c>
      <c r="F14385" s="217" t="s">
        <v>5</v>
      </c>
      <c r="G14385" s="217" t="s">
        <v>13</v>
      </c>
      <c r="H14385" s="217" t="s">
        <v>176</v>
      </c>
      <c r="I14385" s="217">
        <v>0</v>
      </c>
      <c r="J14385" s="217">
        <v>0</v>
      </c>
      <c r="K14385" s="217">
        <v>0</v>
      </c>
      <c r="L14385" s="217">
        <v>6</v>
      </c>
      <c r="M14385" s="217">
        <v>68.8888888888889</v>
      </c>
      <c r="N14385" s="217">
        <v>0</v>
      </c>
      <c r="O14385" s="217">
        <v>0</v>
      </c>
      <c r="P14385" s="217">
        <v>0</v>
      </c>
      <c r="Q14385" s="217">
        <v>0</v>
      </c>
      <c r="R14385" s="217">
        <v>0</v>
      </c>
      <c r="S14385" s="217">
        <v>0</v>
      </c>
      <c r="T14385" s="217">
        <v>0</v>
      </c>
      <c r="U14385" s="217">
        <v>0</v>
      </c>
      <c r="V14385" s="217">
        <v>0</v>
      </c>
      <c r="W14385" s="217">
        <v>0</v>
      </c>
      <c r="X14385" s="217">
        <v>0</v>
      </c>
      <c r="Y14385" s="217">
        <v>0</v>
      </c>
    </row>
    <row r="14386" spans="2:25">
      <c r="B14386" s="217" t="s">
        <v>14556</v>
      </c>
      <c r="C14386" s="217" t="s">
        <v>11696</v>
      </c>
      <c r="D14386" s="217" t="s">
        <v>18</v>
      </c>
      <c r="E14386" s="217" t="s">
        <v>88</v>
      </c>
      <c r="F14386" s="217" t="s">
        <v>5</v>
      </c>
      <c r="G14386" s="217" t="s">
        <v>13</v>
      </c>
      <c r="H14386" s="217" t="s">
        <v>178</v>
      </c>
      <c r="I14386" s="217">
        <v>0</v>
      </c>
      <c r="J14386" s="217">
        <v>0</v>
      </c>
      <c r="K14386" s="217">
        <v>0</v>
      </c>
      <c r="L14386" s="217">
        <v>0</v>
      </c>
      <c r="M14386" s="217">
        <v>63.3333333333333</v>
      </c>
      <c r="N14386" s="217">
        <v>0</v>
      </c>
      <c r="O14386" s="217">
        <v>0</v>
      </c>
      <c r="P14386" s="217">
        <v>0</v>
      </c>
      <c r="Q14386" s="217">
        <v>0</v>
      </c>
      <c r="R14386" s="217">
        <v>0</v>
      </c>
      <c r="S14386" s="217">
        <v>0</v>
      </c>
      <c r="T14386" s="217">
        <v>0</v>
      </c>
      <c r="U14386" s="217">
        <v>0</v>
      </c>
      <c r="V14386" s="217">
        <v>0</v>
      </c>
      <c r="W14386" s="217">
        <v>0</v>
      </c>
      <c r="X14386" s="217">
        <v>0</v>
      </c>
      <c r="Y14386" s="217">
        <v>0</v>
      </c>
    </row>
    <row r="14387" spans="2:25">
      <c r="B14387" s="217" t="s">
        <v>14557</v>
      </c>
      <c r="C14387" s="217" t="s">
        <v>11696</v>
      </c>
      <c r="D14387" s="217" t="s">
        <v>18</v>
      </c>
      <c r="E14387" s="217" t="s">
        <v>88</v>
      </c>
      <c r="F14387" s="217" t="s">
        <v>5</v>
      </c>
      <c r="G14387" s="217" t="s">
        <v>13</v>
      </c>
      <c r="H14387" s="217" t="s">
        <v>5</v>
      </c>
      <c r="I14387" s="217">
        <v>0</v>
      </c>
      <c r="J14387" s="217">
        <v>0</v>
      </c>
      <c r="K14387" s="217">
        <v>0</v>
      </c>
      <c r="L14387" s="217">
        <v>17</v>
      </c>
      <c r="M14387" s="217">
        <v>270</v>
      </c>
      <c r="N14387" s="217">
        <v>0</v>
      </c>
      <c r="O14387" s="217">
        <v>0</v>
      </c>
      <c r="P14387" s="217">
        <v>0</v>
      </c>
      <c r="Q14387" s="217">
        <v>0</v>
      </c>
      <c r="R14387" s="217">
        <v>0</v>
      </c>
      <c r="S14387" s="217">
        <v>0</v>
      </c>
      <c r="T14387" s="217">
        <v>0</v>
      </c>
      <c r="U14387" s="217">
        <v>0</v>
      </c>
      <c r="V14387" s="217">
        <v>0</v>
      </c>
      <c r="W14387" s="217">
        <v>0</v>
      </c>
      <c r="X14387" s="217">
        <v>0</v>
      </c>
      <c r="Y14387" s="217">
        <v>0</v>
      </c>
    </row>
    <row r="14388" spans="2:25">
      <c r="B14388" s="217" t="s">
        <v>14558</v>
      </c>
      <c r="C14388" s="217" t="s">
        <v>11696</v>
      </c>
      <c r="D14388" s="217" t="s">
        <v>18</v>
      </c>
      <c r="E14388" s="217" t="s">
        <v>88</v>
      </c>
      <c r="F14388" s="217" t="s">
        <v>12</v>
      </c>
      <c r="G14388" s="217" t="s">
        <v>5</v>
      </c>
      <c r="H14388" s="217" t="s">
        <v>170</v>
      </c>
      <c r="I14388" s="217">
        <v>5</v>
      </c>
      <c r="J14388" s="217">
        <v>5</v>
      </c>
      <c r="K14388" s="217">
        <v>0</v>
      </c>
      <c r="L14388" s="217">
        <v>9</v>
      </c>
      <c r="M14388" s="217">
        <v>476.6522161259</v>
      </c>
      <c r="N14388" s="217">
        <v>10.489828497260801</v>
      </c>
      <c r="O14388" s="217">
        <v>10.489828497260801</v>
      </c>
      <c r="P14388" s="217">
        <v>0</v>
      </c>
      <c r="Q14388" s="217">
        <v>10.489828497260801</v>
      </c>
      <c r="R14388" s="217">
        <v>10.489828497260801</v>
      </c>
      <c r="S14388" s="217">
        <v>0</v>
      </c>
      <c r="T14388" s="217">
        <v>10.489828497260801</v>
      </c>
      <c r="U14388" s="217">
        <v>10.489828497260801</v>
      </c>
      <c r="V14388" s="217">
        <v>0</v>
      </c>
      <c r="W14388" s="217">
        <v>10.489828497260801</v>
      </c>
      <c r="X14388" s="217">
        <v>10.489828497260801</v>
      </c>
      <c r="Y14388" s="217">
        <v>0</v>
      </c>
    </row>
    <row r="14389" spans="2:25">
      <c r="B14389" s="217" t="s">
        <v>14559</v>
      </c>
      <c r="C14389" s="217" t="s">
        <v>11696</v>
      </c>
      <c r="D14389" s="217" t="s">
        <v>18</v>
      </c>
      <c r="E14389" s="217" t="s">
        <v>88</v>
      </c>
      <c r="F14389" s="217" t="s">
        <v>12</v>
      </c>
      <c r="G14389" s="217" t="s">
        <v>5</v>
      </c>
      <c r="H14389" s="217" t="s">
        <v>172</v>
      </c>
      <c r="I14389" s="217">
        <v>9</v>
      </c>
      <c r="J14389" s="217">
        <v>9</v>
      </c>
      <c r="K14389" s="217">
        <v>0</v>
      </c>
      <c r="L14389" s="217">
        <v>13</v>
      </c>
      <c r="M14389" s="217">
        <v>717.08302287249603</v>
      </c>
      <c r="N14389" s="217">
        <v>12.550847967293601</v>
      </c>
      <c r="O14389" s="217">
        <v>12.550847967293601</v>
      </c>
      <c r="P14389" s="217">
        <v>0</v>
      </c>
      <c r="Q14389" s="217">
        <v>12.550847967293601</v>
      </c>
      <c r="R14389" s="217">
        <v>12.550847967293601</v>
      </c>
      <c r="S14389" s="217">
        <v>0</v>
      </c>
      <c r="T14389" s="217">
        <v>12.550847967293601</v>
      </c>
      <c r="U14389" s="217">
        <v>12.550847967293601</v>
      </c>
      <c r="V14389" s="217">
        <v>0</v>
      </c>
      <c r="W14389" s="217">
        <v>12.550847967293601</v>
      </c>
      <c r="X14389" s="217">
        <v>12.550847967293601</v>
      </c>
      <c r="Y14389" s="217">
        <v>0</v>
      </c>
    </row>
    <row r="14390" spans="2:25">
      <c r="B14390" s="217" t="s">
        <v>14560</v>
      </c>
      <c r="C14390" s="217" t="s">
        <v>11696</v>
      </c>
      <c r="D14390" s="217" t="s">
        <v>18</v>
      </c>
      <c r="E14390" s="217" t="s">
        <v>88</v>
      </c>
      <c r="F14390" s="217" t="s">
        <v>12</v>
      </c>
      <c r="G14390" s="217" t="s">
        <v>5</v>
      </c>
      <c r="H14390" s="217" t="s">
        <v>174</v>
      </c>
      <c r="I14390" s="217">
        <v>14</v>
      </c>
      <c r="J14390" s="217">
        <v>14</v>
      </c>
      <c r="K14390" s="217">
        <v>0</v>
      </c>
      <c r="L14390" s="217">
        <v>25</v>
      </c>
      <c r="M14390" s="217">
        <v>791.88398925240995</v>
      </c>
      <c r="N14390" s="217">
        <v>17.6793573174991</v>
      </c>
      <c r="O14390" s="217">
        <v>17.6793573174991</v>
      </c>
      <c r="P14390" s="217">
        <v>0</v>
      </c>
      <c r="Q14390" s="217">
        <v>17.6793573174991</v>
      </c>
      <c r="R14390" s="217">
        <v>17.6793573174991</v>
      </c>
      <c r="S14390" s="217">
        <v>0</v>
      </c>
      <c r="T14390" s="217">
        <v>17.6793573174991</v>
      </c>
      <c r="U14390" s="217">
        <v>17.6793573174991</v>
      </c>
      <c r="V14390" s="217">
        <v>0</v>
      </c>
      <c r="W14390" s="217">
        <v>17.6793573174991</v>
      </c>
      <c r="X14390" s="217">
        <v>17.6793573174991</v>
      </c>
      <c r="Y14390" s="217">
        <v>0</v>
      </c>
    </row>
    <row r="14391" spans="2:25">
      <c r="B14391" s="217" t="s">
        <v>14561</v>
      </c>
      <c r="C14391" s="217" t="s">
        <v>11696</v>
      </c>
      <c r="D14391" s="217" t="s">
        <v>18</v>
      </c>
      <c r="E14391" s="217" t="s">
        <v>88</v>
      </c>
      <c r="F14391" s="217" t="s">
        <v>12</v>
      </c>
      <c r="G14391" s="217" t="s">
        <v>5</v>
      </c>
      <c r="H14391" s="217" t="s">
        <v>176</v>
      </c>
      <c r="I14391" s="217">
        <v>7</v>
      </c>
      <c r="J14391" s="217">
        <v>6</v>
      </c>
      <c r="K14391" s="217">
        <v>1</v>
      </c>
      <c r="L14391" s="217">
        <v>15</v>
      </c>
      <c r="M14391" s="217">
        <v>900.48386732597203</v>
      </c>
      <c r="N14391" s="217">
        <v>7.7735984552247599</v>
      </c>
      <c r="O14391" s="217">
        <v>6.6630843901926502</v>
      </c>
      <c r="P14391" s="217">
        <v>1.1105140650321099</v>
      </c>
      <c r="Q14391" s="217">
        <v>7.7735984552247599</v>
      </c>
      <c r="R14391" s="217">
        <v>6.6630843901926502</v>
      </c>
      <c r="S14391" s="217">
        <v>1.1105140650321099</v>
      </c>
      <c r="T14391" s="217">
        <v>7.7735984552247599</v>
      </c>
      <c r="U14391" s="217">
        <v>6.6630843901926502</v>
      </c>
      <c r="V14391" s="217">
        <v>1.1105140650321099</v>
      </c>
      <c r="W14391" s="217">
        <v>7.7735984552247599</v>
      </c>
      <c r="X14391" s="217">
        <v>6.6630843901926502</v>
      </c>
      <c r="Y14391" s="217">
        <v>1.1105140650321099</v>
      </c>
    </row>
    <row r="14392" spans="2:25">
      <c r="B14392" s="217" t="s">
        <v>14562</v>
      </c>
      <c r="C14392" s="217" t="s">
        <v>11696</v>
      </c>
      <c r="D14392" s="217" t="s">
        <v>18</v>
      </c>
      <c r="E14392" s="217" t="s">
        <v>88</v>
      </c>
      <c r="F14392" s="217" t="s">
        <v>12</v>
      </c>
      <c r="G14392" s="217" t="s">
        <v>5</v>
      </c>
      <c r="H14392" s="217" t="s">
        <v>178</v>
      </c>
      <c r="I14392" s="217">
        <v>1</v>
      </c>
      <c r="J14392" s="217">
        <v>1</v>
      </c>
      <c r="K14392" s="217">
        <v>0</v>
      </c>
      <c r="L14392" s="217">
        <v>0</v>
      </c>
      <c r="M14392" s="217">
        <v>533.89690442322001</v>
      </c>
      <c r="N14392" s="217">
        <v>1.8730207868133699</v>
      </c>
      <c r="O14392" s="217">
        <v>1.8730207868133699</v>
      </c>
      <c r="P14392" s="217">
        <v>0</v>
      </c>
      <c r="Q14392" s="217">
        <v>1.8730207868133699</v>
      </c>
      <c r="R14392" s="217">
        <v>1.8730207868133699</v>
      </c>
      <c r="S14392" s="217">
        <v>0</v>
      </c>
      <c r="T14392" s="217">
        <v>1.8730207868133699</v>
      </c>
      <c r="U14392" s="217">
        <v>1.8730207868133699</v>
      </c>
      <c r="V14392" s="217">
        <v>0</v>
      </c>
      <c r="W14392" s="217">
        <v>1.8730207868133699</v>
      </c>
      <c r="X14392" s="217">
        <v>1.8730207868133699</v>
      </c>
      <c r="Y14392" s="217">
        <v>0</v>
      </c>
    </row>
    <row r="14393" spans="2:25">
      <c r="B14393" s="217" t="s">
        <v>14563</v>
      </c>
      <c r="C14393" s="217" t="s">
        <v>11696</v>
      </c>
      <c r="D14393" s="217" t="s">
        <v>18</v>
      </c>
      <c r="E14393" s="217" t="s">
        <v>88</v>
      </c>
      <c r="F14393" s="217" t="s">
        <v>12</v>
      </c>
      <c r="G14393" s="217" t="s">
        <v>5</v>
      </c>
      <c r="H14393" s="217" t="s">
        <v>5</v>
      </c>
      <c r="I14393" s="217">
        <v>36</v>
      </c>
      <c r="J14393" s="217">
        <v>35</v>
      </c>
      <c r="K14393" s="217">
        <v>1</v>
      </c>
      <c r="L14393" s="217">
        <v>62</v>
      </c>
      <c r="M14393" s="217">
        <v>3420</v>
      </c>
      <c r="N14393" s="217">
        <v>10.526315789473699</v>
      </c>
      <c r="O14393" s="217">
        <v>10.233918128655001</v>
      </c>
      <c r="P14393" s="217">
        <v>0.29239766081871299</v>
      </c>
      <c r="Q14393" s="217">
        <v>10.526315789473699</v>
      </c>
      <c r="R14393" s="217">
        <v>10.233918128655001</v>
      </c>
      <c r="S14393" s="217">
        <v>0.29239766081871299</v>
      </c>
      <c r="T14393" s="217">
        <v>10.526315789473699</v>
      </c>
      <c r="U14393" s="217">
        <v>10.233918128655001</v>
      </c>
      <c r="V14393" s="217">
        <v>0.29239766081871299</v>
      </c>
      <c r="W14393" s="217">
        <v>10.526315789473699</v>
      </c>
      <c r="X14393" s="217">
        <v>10.233918128655001</v>
      </c>
      <c r="Y14393" s="217">
        <v>0.29239766081871299</v>
      </c>
    </row>
    <row r="14394" spans="2:25">
      <c r="B14394" s="217" t="s">
        <v>14564</v>
      </c>
      <c r="C14394" s="217" t="s">
        <v>11696</v>
      </c>
      <c r="D14394" s="217" t="s">
        <v>18</v>
      </c>
      <c r="E14394" s="217" t="s">
        <v>88</v>
      </c>
      <c r="F14394" s="217" t="s">
        <v>9</v>
      </c>
      <c r="G14394" s="217" t="s">
        <v>5</v>
      </c>
      <c r="H14394" s="217" t="s">
        <v>170</v>
      </c>
      <c r="I14394" s="217">
        <v>3</v>
      </c>
      <c r="J14394" s="217">
        <v>2</v>
      </c>
      <c r="K14394" s="217">
        <v>1</v>
      </c>
      <c r="L14394" s="217">
        <v>30</v>
      </c>
      <c r="M14394" s="217">
        <v>644.62895434003406</v>
      </c>
      <c r="N14394" s="217">
        <v>4.6538399800415</v>
      </c>
      <c r="O14394" s="217">
        <v>3.1025599866943399</v>
      </c>
      <c r="P14394" s="217">
        <v>1.5512799933471699</v>
      </c>
      <c r="Q14394" s="217">
        <v>4.6538399800415</v>
      </c>
      <c r="R14394" s="217">
        <v>3.1025599866943399</v>
      </c>
      <c r="S14394" s="217">
        <v>1.5512799933471699</v>
      </c>
      <c r="T14394" s="217">
        <v>4.6538399800415</v>
      </c>
      <c r="U14394" s="217">
        <v>3.1025599866943399</v>
      </c>
      <c r="V14394" s="217">
        <v>1.5512799933471699</v>
      </c>
      <c r="W14394" s="217">
        <v>4.6538399800415</v>
      </c>
      <c r="X14394" s="217">
        <v>3.1025599866943399</v>
      </c>
      <c r="Y14394" s="217">
        <v>1.5512799933471699</v>
      </c>
    </row>
    <row r="14395" spans="2:25">
      <c r="B14395" s="217" t="s">
        <v>14565</v>
      </c>
      <c r="C14395" s="217" t="s">
        <v>11696</v>
      </c>
      <c r="D14395" s="217" t="s">
        <v>18</v>
      </c>
      <c r="E14395" s="217" t="s">
        <v>88</v>
      </c>
      <c r="F14395" s="217" t="s">
        <v>9</v>
      </c>
      <c r="G14395" s="217" t="s">
        <v>5</v>
      </c>
      <c r="H14395" s="217" t="s">
        <v>172</v>
      </c>
      <c r="I14395" s="217">
        <v>1</v>
      </c>
      <c r="J14395" s="217">
        <v>1</v>
      </c>
      <c r="K14395" s="217">
        <v>0</v>
      </c>
      <c r="L14395" s="217">
        <v>32</v>
      </c>
      <c r="M14395" s="217">
        <v>846.41436808477499</v>
      </c>
      <c r="N14395" s="217">
        <v>1.1814544243415299</v>
      </c>
      <c r="O14395" s="217">
        <v>1.1814544243415299</v>
      </c>
      <c r="P14395" s="217">
        <v>0</v>
      </c>
      <c r="Q14395" s="217">
        <v>1.1814544243415299</v>
      </c>
      <c r="R14395" s="217">
        <v>1.1814544243415299</v>
      </c>
      <c r="S14395" s="217">
        <v>0</v>
      </c>
      <c r="T14395" s="217">
        <v>1.1814544243415299</v>
      </c>
      <c r="U14395" s="217">
        <v>1.1814544243415299</v>
      </c>
      <c r="V14395" s="217">
        <v>0</v>
      </c>
      <c r="W14395" s="217">
        <v>1.1814544243415299</v>
      </c>
      <c r="X14395" s="217">
        <v>1.1814544243415299</v>
      </c>
      <c r="Y14395" s="217">
        <v>0</v>
      </c>
    </row>
    <row r="14396" spans="2:25">
      <c r="B14396" s="217" t="s">
        <v>14566</v>
      </c>
      <c r="C14396" s="217" t="s">
        <v>11696</v>
      </c>
      <c r="D14396" s="217" t="s">
        <v>18</v>
      </c>
      <c r="E14396" s="217" t="s">
        <v>88</v>
      </c>
      <c r="F14396" s="217" t="s">
        <v>9</v>
      </c>
      <c r="G14396" s="217" t="s">
        <v>5</v>
      </c>
      <c r="H14396" s="217" t="s">
        <v>174</v>
      </c>
      <c r="I14396" s="217">
        <v>1</v>
      </c>
      <c r="J14396" s="217">
        <v>1</v>
      </c>
      <c r="K14396" s="217">
        <v>0</v>
      </c>
      <c r="L14396" s="217">
        <v>40</v>
      </c>
      <c r="M14396" s="217">
        <v>984.28782920367803</v>
      </c>
      <c r="N14396" s="217">
        <v>1.0159629839261901</v>
      </c>
      <c r="O14396" s="217">
        <v>1.0159629839261901</v>
      </c>
      <c r="P14396" s="217">
        <v>0</v>
      </c>
      <c r="Q14396" s="217">
        <v>1.0159629839261901</v>
      </c>
      <c r="R14396" s="217">
        <v>1.0159629839261901</v>
      </c>
      <c r="S14396" s="217">
        <v>0</v>
      </c>
      <c r="T14396" s="217">
        <v>1.0159629839261901</v>
      </c>
      <c r="U14396" s="217">
        <v>1.0159629839261901</v>
      </c>
      <c r="V14396" s="217">
        <v>0</v>
      </c>
      <c r="W14396" s="217">
        <v>1.0159629839261901</v>
      </c>
      <c r="X14396" s="217">
        <v>1.0159629839261901</v>
      </c>
      <c r="Y14396" s="217">
        <v>0</v>
      </c>
    </row>
    <row r="14397" spans="2:25">
      <c r="B14397" s="217" t="s">
        <v>14567</v>
      </c>
      <c r="C14397" s="217" t="s">
        <v>11696</v>
      </c>
      <c r="D14397" s="217" t="s">
        <v>18</v>
      </c>
      <c r="E14397" s="217" t="s">
        <v>88</v>
      </c>
      <c r="F14397" s="217" t="s">
        <v>9</v>
      </c>
      <c r="G14397" s="217" t="s">
        <v>5</v>
      </c>
      <c r="H14397" s="217" t="s">
        <v>176</v>
      </c>
      <c r="I14397" s="217">
        <v>4</v>
      </c>
      <c r="J14397" s="217">
        <v>4</v>
      </c>
      <c r="K14397" s="217">
        <v>0</v>
      </c>
      <c r="L14397" s="217">
        <v>51</v>
      </c>
      <c r="M14397" s="217">
        <v>1009.16721209288</v>
      </c>
      <c r="N14397" s="217">
        <v>3.9636642491629601</v>
      </c>
      <c r="O14397" s="217">
        <v>3.9636642491629601</v>
      </c>
      <c r="P14397" s="217">
        <v>0</v>
      </c>
      <c r="Q14397" s="217">
        <v>3.9636642491629601</v>
      </c>
      <c r="R14397" s="217">
        <v>3.9636642491629601</v>
      </c>
      <c r="S14397" s="217">
        <v>0</v>
      </c>
      <c r="T14397" s="217">
        <v>3.9636642491629601</v>
      </c>
      <c r="U14397" s="217">
        <v>3.9636642491629601</v>
      </c>
      <c r="V14397" s="217">
        <v>0</v>
      </c>
      <c r="W14397" s="217">
        <v>3.9636642491629601</v>
      </c>
      <c r="X14397" s="217">
        <v>3.9636642491629601</v>
      </c>
      <c r="Y14397" s="217">
        <v>0</v>
      </c>
    </row>
    <row r="14398" spans="2:25">
      <c r="B14398" s="217" t="s">
        <v>14568</v>
      </c>
      <c r="C14398" s="217" t="s">
        <v>11696</v>
      </c>
      <c r="D14398" s="217" t="s">
        <v>18</v>
      </c>
      <c r="E14398" s="217" t="s">
        <v>88</v>
      </c>
      <c r="F14398" s="217" t="s">
        <v>9</v>
      </c>
      <c r="G14398" s="217" t="s">
        <v>5</v>
      </c>
      <c r="H14398" s="217" t="s">
        <v>178</v>
      </c>
      <c r="I14398" s="217">
        <v>0</v>
      </c>
      <c r="J14398" s="217">
        <v>0</v>
      </c>
      <c r="K14398" s="217">
        <v>0</v>
      </c>
      <c r="L14398" s="217">
        <v>2</v>
      </c>
      <c r="M14398" s="217">
        <v>545.50163627863503</v>
      </c>
      <c r="N14398" s="217">
        <v>0</v>
      </c>
      <c r="O14398" s="217">
        <v>0</v>
      </c>
      <c r="P14398" s="217">
        <v>0</v>
      </c>
      <c r="Q14398" s="217">
        <v>0</v>
      </c>
      <c r="R14398" s="217">
        <v>0</v>
      </c>
      <c r="S14398" s="217">
        <v>0</v>
      </c>
      <c r="T14398" s="217">
        <v>0</v>
      </c>
      <c r="U14398" s="217">
        <v>0</v>
      </c>
      <c r="V14398" s="217">
        <v>0</v>
      </c>
      <c r="W14398" s="217">
        <v>0</v>
      </c>
      <c r="X14398" s="217">
        <v>0</v>
      </c>
      <c r="Y14398" s="217">
        <v>0</v>
      </c>
    </row>
    <row r="14399" spans="2:25">
      <c r="B14399" s="217" t="s">
        <v>14569</v>
      </c>
      <c r="C14399" s="217" t="s">
        <v>11696</v>
      </c>
      <c r="D14399" s="217" t="s">
        <v>18</v>
      </c>
      <c r="E14399" s="217" t="s">
        <v>88</v>
      </c>
      <c r="F14399" s="217" t="s">
        <v>9</v>
      </c>
      <c r="G14399" s="217" t="s">
        <v>5</v>
      </c>
      <c r="H14399" s="217" t="s">
        <v>5</v>
      </c>
      <c r="I14399" s="217">
        <v>9</v>
      </c>
      <c r="J14399" s="217">
        <v>8</v>
      </c>
      <c r="K14399" s="217">
        <v>1</v>
      </c>
      <c r="L14399" s="217">
        <v>156</v>
      </c>
      <c r="M14399" s="217">
        <v>4030</v>
      </c>
      <c r="N14399" s="217">
        <v>2.2332506203473899</v>
      </c>
      <c r="O14399" s="217">
        <v>1.9851116625310199</v>
      </c>
      <c r="P14399" s="217">
        <v>0.24813895781637699</v>
      </c>
      <c r="Q14399" s="217">
        <v>2.2332506203473899</v>
      </c>
      <c r="R14399" s="217">
        <v>1.9851116625310199</v>
      </c>
      <c r="S14399" s="217">
        <v>0.24813895781637699</v>
      </c>
      <c r="T14399" s="217">
        <v>2.2332506203473899</v>
      </c>
      <c r="U14399" s="217">
        <v>1.9851116625310199</v>
      </c>
      <c r="V14399" s="217">
        <v>0.24813895781637699</v>
      </c>
      <c r="W14399" s="217">
        <v>2.2332506203473899</v>
      </c>
      <c r="X14399" s="217">
        <v>1.9851116625310199</v>
      </c>
      <c r="Y14399" s="217">
        <v>0.24813895781637699</v>
      </c>
    </row>
    <row r="14400" spans="2:25">
      <c r="B14400" s="217" t="s">
        <v>14570</v>
      </c>
      <c r="C14400" s="217" t="s">
        <v>11696</v>
      </c>
      <c r="D14400" s="217" t="s">
        <v>18</v>
      </c>
      <c r="E14400" s="217" t="s">
        <v>88</v>
      </c>
      <c r="F14400" s="217" t="s">
        <v>5</v>
      </c>
      <c r="G14400" s="217" t="s">
        <v>5</v>
      </c>
      <c r="H14400" s="217" t="s">
        <v>170</v>
      </c>
      <c r="I14400" s="217">
        <v>8</v>
      </c>
      <c r="J14400" s="217">
        <v>7</v>
      </c>
      <c r="K14400" s="217">
        <v>1</v>
      </c>
      <c r="L14400" s="217">
        <v>39</v>
      </c>
      <c r="M14400" s="217">
        <v>1121.28117046593</v>
      </c>
      <c r="N14400" s="217">
        <v>7.1346957486815699</v>
      </c>
      <c r="O14400" s="217">
        <v>6.2428587800963804</v>
      </c>
      <c r="P14400" s="217">
        <v>0.89183696858519601</v>
      </c>
      <c r="Q14400" s="217">
        <v>7.1346957486815699</v>
      </c>
      <c r="R14400" s="217">
        <v>6.2428587800963804</v>
      </c>
      <c r="S14400" s="217">
        <v>0.89183696858519601</v>
      </c>
      <c r="T14400" s="217">
        <v>7.1346957486815699</v>
      </c>
      <c r="U14400" s="217">
        <v>6.2428587800963804</v>
      </c>
      <c r="V14400" s="217">
        <v>0.89183696858519601</v>
      </c>
      <c r="W14400" s="217">
        <v>7.1346957486815699</v>
      </c>
      <c r="X14400" s="217">
        <v>6.2428587800963804</v>
      </c>
      <c r="Y14400" s="217">
        <v>0.89183696858519601</v>
      </c>
    </row>
    <row r="14401" spans="2:25">
      <c r="B14401" s="217" t="s">
        <v>14571</v>
      </c>
      <c r="C14401" s="217" t="s">
        <v>11696</v>
      </c>
      <c r="D14401" s="217" t="s">
        <v>18</v>
      </c>
      <c r="E14401" s="217" t="s">
        <v>88</v>
      </c>
      <c r="F14401" s="217" t="s">
        <v>5</v>
      </c>
      <c r="G14401" s="217" t="s">
        <v>5</v>
      </c>
      <c r="H14401" s="217" t="s">
        <v>172</v>
      </c>
      <c r="I14401" s="217">
        <v>10</v>
      </c>
      <c r="J14401" s="217">
        <v>10</v>
      </c>
      <c r="K14401" s="217">
        <v>0</v>
      </c>
      <c r="L14401" s="217">
        <v>45</v>
      </c>
      <c r="M14401" s="217">
        <v>1563.49739095727</v>
      </c>
      <c r="N14401" s="217">
        <v>6.3959172927544001</v>
      </c>
      <c r="O14401" s="217">
        <v>6.3959172927544001</v>
      </c>
      <c r="P14401" s="217">
        <v>0</v>
      </c>
      <c r="Q14401" s="217">
        <v>6.3959172927544001</v>
      </c>
      <c r="R14401" s="217">
        <v>6.3959172927544001</v>
      </c>
      <c r="S14401" s="217">
        <v>0</v>
      </c>
      <c r="T14401" s="217">
        <v>6.3959172927544001</v>
      </c>
      <c r="U14401" s="217">
        <v>6.3959172927544001</v>
      </c>
      <c r="V14401" s="217">
        <v>0</v>
      </c>
      <c r="W14401" s="217">
        <v>6.3959172927544001</v>
      </c>
      <c r="X14401" s="217">
        <v>6.3959172927544001</v>
      </c>
      <c r="Y14401" s="217">
        <v>0</v>
      </c>
    </row>
    <row r="14402" spans="2:25">
      <c r="B14402" s="217" t="s">
        <v>14572</v>
      </c>
      <c r="C14402" s="217" t="s">
        <v>11696</v>
      </c>
      <c r="D14402" s="217" t="s">
        <v>18</v>
      </c>
      <c r="E14402" s="217" t="s">
        <v>88</v>
      </c>
      <c r="F14402" s="217" t="s">
        <v>5</v>
      </c>
      <c r="G14402" s="217" t="s">
        <v>5</v>
      </c>
      <c r="H14402" s="217" t="s">
        <v>174</v>
      </c>
      <c r="I14402" s="217">
        <v>15</v>
      </c>
      <c r="J14402" s="217">
        <v>15</v>
      </c>
      <c r="K14402" s="217">
        <v>0</v>
      </c>
      <c r="L14402" s="217">
        <v>65</v>
      </c>
      <c r="M14402" s="217">
        <v>1776.17181845609</v>
      </c>
      <c r="N14402" s="217">
        <v>8.4451289251050792</v>
      </c>
      <c r="O14402" s="217">
        <v>8.4451289251050792</v>
      </c>
      <c r="P14402" s="217">
        <v>0</v>
      </c>
      <c r="Q14402" s="217">
        <v>8.4451289251050792</v>
      </c>
      <c r="R14402" s="217">
        <v>8.4451289251050792</v>
      </c>
      <c r="S14402" s="217">
        <v>0</v>
      </c>
      <c r="T14402" s="217">
        <v>8.4451289251050792</v>
      </c>
      <c r="U14402" s="217">
        <v>8.4451289251050792</v>
      </c>
      <c r="V14402" s="217">
        <v>0</v>
      </c>
      <c r="W14402" s="217">
        <v>8.4451289251050792</v>
      </c>
      <c r="X14402" s="217">
        <v>8.4451289251050792</v>
      </c>
      <c r="Y14402" s="217">
        <v>0</v>
      </c>
    </row>
    <row r="14403" spans="2:25">
      <c r="B14403" s="217" t="s">
        <v>14573</v>
      </c>
      <c r="C14403" s="217" t="s">
        <v>11696</v>
      </c>
      <c r="D14403" s="217" t="s">
        <v>18</v>
      </c>
      <c r="E14403" s="217" t="s">
        <v>88</v>
      </c>
      <c r="F14403" s="217" t="s">
        <v>5</v>
      </c>
      <c r="G14403" s="217" t="s">
        <v>5</v>
      </c>
      <c r="H14403" s="217" t="s">
        <v>176</v>
      </c>
      <c r="I14403" s="217">
        <v>11</v>
      </c>
      <c r="J14403" s="217">
        <v>10</v>
      </c>
      <c r="K14403" s="217">
        <v>1</v>
      </c>
      <c r="L14403" s="217">
        <v>66</v>
      </c>
      <c r="M14403" s="217">
        <v>1909.65107941885</v>
      </c>
      <c r="N14403" s="217">
        <v>5.7602145850369402</v>
      </c>
      <c r="O14403" s="217">
        <v>5.2365587136699503</v>
      </c>
      <c r="P14403" s="217">
        <v>0.52365587136699498</v>
      </c>
      <c r="Q14403" s="217">
        <v>5.7602145850369402</v>
      </c>
      <c r="R14403" s="217">
        <v>5.2365587136699503</v>
      </c>
      <c r="S14403" s="217">
        <v>0.52365587136699498</v>
      </c>
      <c r="T14403" s="217">
        <v>5.7602145850369402</v>
      </c>
      <c r="U14403" s="217">
        <v>5.2365587136699503</v>
      </c>
      <c r="V14403" s="217">
        <v>0.52365587136699498</v>
      </c>
      <c r="W14403" s="217">
        <v>5.7602145850369402</v>
      </c>
      <c r="X14403" s="217">
        <v>5.2365587136699503</v>
      </c>
      <c r="Y14403" s="217">
        <v>0.52365587136699498</v>
      </c>
    </row>
    <row r="14404" spans="2:25">
      <c r="B14404" s="217" t="s">
        <v>14574</v>
      </c>
      <c r="C14404" s="217" t="s">
        <v>11696</v>
      </c>
      <c r="D14404" s="217" t="s">
        <v>18</v>
      </c>
      <c r="E14404" s="217" t="s">
        <v>88</v>
      </c>
      <c r="F14404" s="217" t="s">
        <v>5</v>
      </c>
      <c r="G14404" s="217" t="s">
        <v>5</v>
      </c>
      <c r="H14404" s="217" t="s">
        <v>178</v>
      </c>
      <c r="I14404" s="217">
        <v>1</v>
      </c>
      <c r="J14404" s="217">
        <v>1</v>
      </c>
      <c r="K14404" s="217">
        <v>0</v>
      </c>
      <c r="L14404" s="217">
        <v>2</v>
      </c>
      <c r="M14404" s="217">
        <v>1079.3985407018499</v>
      </c>
      <c r="N14404" s="217">
        <v>0.92644186766249703</v>
      </c>
      <c r="O14404" s="217">
        <v>0.92644186766249703</v>
      </c>
      <c r="P14404" s="217">
        <v>0</v>
      </c>
      <c r="Q14404" s="217">
        <v>0.92644186766249703</v>
      </c>
      <c r="R14404" s="217">
        <v>0.92644186766249703</v>
      </c>
      <c r="S14404" s="217">
        <v>0</v>
      </c>
      <c r="T14404" s="217">
        <v>0.92644186766249703</v>
      </c>
      <c r="U14404" s="217">
        <v>0.92644186766249703</v>
      </c>
      <c r="V14404" s="217">
        <v>0</v>
      </c>
      <c r="W14404" s="217">
        <v>0.92644186766249703</v>
      </c>
      <c r="X14404" s="217">
        <v>0.92644186766249703</v>
      </c>
      <c r="Y14404" s="217">
        <v>0</v>
      </c>
    </row>
    <row r="14405" spans="2:25">
      <c r="B14405" s="217" t="s">
        <v>14575</v>
      </c>
      <c r="C14405" s="217" t="s">
        <v>11696</v>
      </c>
      <c r="D14405" s="217" t="s">
        <v>18</v>
      </c>
      <c r="E14405" s="217" t="s">
        <v>88</v>
      </c>
      <c r="F14405" s="217" t="s">
        <v>5</v>
      </c>
      <c r="G14405" s="217" t="s">
        <v>5</v>
      </c>
      <c r="H14405" s="217" t="s">
        <v>5</v>
      </c>
      <c r="I14405" s="217">
        <v>45</v>
      </c>
      <c r="J14405" s="217">
        <v>43</v>
      </c>
      <c r="K14405" s="217">
        <v>2</v>
      </c>
      <c r="L14405" s="217">
        <v>218</v>
      </c>
      <c r="M14405" s="217">
        <v>7450</v>
      </c>
      <c r="N14405" s="217">
        <v>6.0402684563758404</v>
      </c>
      <c r="O14405" s="217">
        <v>5.7718120805369102</v>
      </c>
      <c r="P14405" s="217">
        <v>0.26845637583892601</v>
      </c>
      <c r="Q14405" s="217">
        <v>6.0402684563758404</v>
      </c>
      <c r="R14405" s="217">
        <v>5.7718120805369102</v>
      </c>
      <c r="S14405" s="217">
        <v>0.26845637583892601</v>
      </c>
      <c r="T14405" s="217">
        <v>6.0402684563758404</v>
      </c>
      <c r="U14405" s="217">
        <v>5.7718120805369102</v>
      </c>
      <c r="V14405" s="217">
        <v>0.26845637583892601</v>
      </c>
      <c r="W14405" s="217">
        <v>6.0402684563758404</v>
      </c>
      <c r="X14405" s="217">
        <v>5.7718120805369102</v>
      </c>
      <c r="Y14405" s="217">
        <v>0.26845637583892601</v>
      </c>
    </row>
    <row r="14406" spans="2:25">
      <c r="B14406" s="217" t="s">
        <v>14576</v>
      </c>
      <c r="C14406" s="217" t="s">
        <v>11696</v>
      </c>
      <c r="D14406" s="217" t="s">
        <v>19</v>
      </c>
      <c r="E14406" s="217" t="s">
        <v>86</v>
      </c>
      <c r="F14406" s="217" t="s">
        <v>12</v>
      </c>
      <c r="G14406" s="217" t="s">
        <v>10</v>
      </c>
      <c r="H14406" s="217" t="s">
        <v>170</v>
      </c>
      <c r="I14406" s="217">
        <v>0</v>
      </c>
      <c r="J14406" s="217">
        <v>0</v>
      </c>
      <c r="K14406" s="217">
        <v>0</v>
      </c>
      <c r="L14406" s="217">
        <v>0</v>
      </c>
      <c r="M14406" s="217">
        <v>89.911504424778798</v>
      </c>
      <c r="N14406" s="217">
        <v>0</v>
      </c>
      <c r="O14406" s="217">
        <v>0</v>
      </c>
      <c r="P14406" s="217">
        <v>0</v>
      </c>
      <c r="Q14406" s="217">
        <v>0</v>
      </c>
      <c r="R14406" s="217">
        <v>0</v>
      </c>
      <c r="S14406" s="217">
        <v>0</v>
      </c>
      <c r="T14406" s="217">
        <v>0</v>
      </c>
      <c r="U14406" s="217">
        <v>0</v>
      </c>
      <c r="V14406" s="217">
        <v>0</v>
      </c>
      <c r="W14406" s="217">
        <v>0</v>
      </c>
      <c r="X14406" s="217">
        <v>0</v>
      </c>
      <c r="Y14406" s="217">
        <v>0</v>
      </c>
    </row>
    <row r="14407" spans="2:25">
      <c r="B14407" s="217" t="s">
        <v>14577</v>
      </c>
      <c r="C14407" s="217" t="s">
        <v>11696</v>
      </c>
      <c r="D14407" s="217" t="s">
        <v>19</v>
      </c>
      <c r="E14407" s="217" t="s">
        <v>86</v>
      </c>
      <c r="F14407" s="217" t="s">
        <v>12</v>
      </c>
      <c r="G14407" s="217" t="s">
        <v>10</v>
      </c>
      <c r="H14407" s="217" t="s">
        <v>172</v>
      </c>
      <c r="I14407" s="217">
        <v>0</v>
      </c>
      <c r="J14407" s="217">
        <v>0</v>
      </c>
      <c r="K14407" s="217">
        <v>0</v>
      </c>
      <c r="L14407" s="217">
        <v>3</v>
      </c>
      <c r="M14407" s="217">
        <v>168.58407079646</v>
      </c>
      <c r="N14407" s="217">
        <v>0</v>
      </c>
      <c r="O14407" s="217">
        <v>0</v>
      </c>
      <c r="P14407" s="217">
        <v>0</v>
      </c>
      <c r="Q14407" s="217">
        <v>0</v>
      </c>
      <c r="R14407" s="217">
        <v>0</v>
      </c>
      <c r="S14407" s="217">
        <v>0</v>
      </c>
      <c r="T14407" s="217">
        <v>0</v>
      </c>
      <c r="U14407" s="217">
        <v>0</v>
      </c>
      <c r="V14407" s="217">
        <v>0</v>
      </c>
      <c r="W14407" s="217">
        <v>0</v>
      </c>
      <c r="X14407" s="217">
        <v>0</v>
      </c>
      <c r="Y14407" s="217">
        <v>0</v>
      </c>
    </row>
    <row r="14408" spans="2:25">
      <c r="B14408" s="217" t="s">
        <v>14578</v>
      </c>
      <c r="C14408" s="217" t="s">
        <v>11696</v>
      </c>
      <c r="D14408" s="217" t="s">
        <v>19</v>
      </c>
      <c r="E14408" s="217" t="s">
        <v>86</v>
      </c>
      <c r="F14408" s="217" t="s">
        <v>12</v>
      </c>
      <c r="G14408" s="217" t="s">
        <v>10</v>
      </c>
      <c r="H14408" s="217" t="s">
        <v>174</v>
      </c>
      <c r="I14408" s="217">
        <v>3</v>
      </c>
      <c r="J14408" s="217">
        <v>3</v>
      </c>
      <c r="K14408" s="217">
        <v>0</v>
      </c>
      <c r="L14408" s="217">
        <v>11</v>
      </c>
      <c r="M14408" s="217">
        <v>370.88495575221202</v>
      </c>
      <c r="N14408" s="217">
        <v>8.0887616320687208</v>
      </c>
      <c r="O14408" s="217">
        <v>8.0887616320687208</v>
      </c>
      <c r="P14408" s="217">
        <v>0</v>
      </c>
      <c r="Q14408" s="217">
        <v>8.0887616320687208</v>
      </c>
      <c r="R14408" s="217">
        <v>8.0887616320687208</v>
      </c>
      <c r="S14408" s="217">
        <v>0</v>
      </c>
      <c r="T14408" s="217">
        <v>8.0887616320687208</v>
      </c>
      <c r="U14408" s="217">
        <v>8.0887616320687208</v>
      </c>
      <c r="V14408" s="217">
        <v>0</v>
      </c>
      <c r="W14408" s="217">
        <v>8.0887616320687208</v>
      </c>
      <c r="X14408" s="217">
        <v>8.0887616320687208</v>
      </c>
      <c r="Y14408" s="217">
        <v>0</v>
      </c>
    </row>
    <row r="14409" spans="2:25">
      <c r="B14409" s="217" t="s">
        <v>14579</v>
      </c>
      <c r="C14409" s="217" t="s">
        <v>11696</v>
      </c>
      <c r="D14409" s="217" t="s">
        <v>19</v>
      </c>
      <c r="E14409" s="217" t="s">
        <v>86</v>
      </c>
      <c r="F14409" s="217" t="s">
        <v>12</v>
      </c>
      <c r="G14409" s="217" t="s">
        <v>10</v>
      </c>
      <c r="H14409" s="217" t="s">
        <v>176</v>
      </c>
      <c r="I14409" s="217">
        <v>0</v>
      </c>
      <c r="J14409" s="217">
        <v>0</v>
      </c>
      <c r="K14409" s="217">
        <v>0</v>
      </c>
      <c r="L14409" s="217">
        <v>10</v>
      </c>
      <c r="M14409" s="217">
        <v>663.09734513274304</v>
      </c>
      <c r="N14409" s="217">
        <v>0</v>
      </c>
      <c r="O14409" s="217">
        <v>0</v>
      </c>
      <c r="P14409" s="217">
        <v>0</v>
      </c>
      <c r="Q14409" s="217">
        <v>0</v>
      </c>
      <c r="R14409" s="217">
        <v>0</v>
      </c>
      <c r="S14409" s="217">
        <v>0</v>
      </c>
      <c r="T14409" s="217">
        <v>0</v>
      </c>
      <c r="U14409" s="217">
        <v>0</v>
      </c>
      <c r="V14409" s="217">
        <v>0</v>
      </c>
      <c r="W14409" s="217">
        <v>0</v>
      </c>
      <c r="X14409" s="217">
        <v>0</v>
      </c>
      <c r="Y14409" s="217">
        <v>0</v>
      </c>
    </row>
    <row r="14410" spans="2:25">
      <c r="B14410" s="217" t="s">
        <v>14580</v>
      </c>
      <c r="C14410" s="217" t="s">
        <v>11696</v>
      </c>
      <c r="D14410" s="217" t="s">
        <v>19</v>
      </c>
      <c r="E14410" s="217" t="s">
        <v>86</v>
      </c>
      <c r="F14410" s="217" t="s">
        <v>12</v>
      </c>
      <c r="G14410" s="217" t="s">
        <v>10</v>
      </c>
      <c r="H14410" s="217" t="s">
        <v>178</v>
      </c>
      <c r="I14410" s="217">
        <v>8</v>
      </c>
      <c r="J14410" s="217">
        <v>7</v>
      </c>
      <c r="K14410" s="217">
        <v>1</v>
      </c>
      <c r="L14410" s="217">
        <v>31</v>
      </c>
      <c r="M14410" s="217">
        <v>2517.5221238938102</v>
      </c>
      <c r="N14410" s="217">
        <v>3.1777277840270002</v>
      </c>
      <c r="O14410" s="217">
        <v>2.78051181102362</v>
      </c>
      <c r="P14410" s="217">
        <v>0.39721597300337502</v>
      </c>
      <c r="Q14410" s="217">
        <v>3.1777277840270002</v>
      </c>
      <c r="R14410" s="217">
        <v>2.78051181102362</v>
      </c>
      <c r="S14410" s="217">
        <v>0.39721597300337502</v>
      </c>
      <c r="T14410" s="217">
        <v>3.1777277840270002</v>
      </c>
      <c r="U14410" s="217">
        <v>2.78051181102362</v>
      </c>
      <c r="V14410" s="217">
        <v>0.39721597300337502</v>
      </c>
      <c r="W14410" s="217">
        <v>3.1777277840270002</v>
      </c>
      <c r="X14410" s="217">
        <v>2.78051181102362</v>
      </c>
      <c r="Y14410" s="217">
        <v>0.39721597300337502</v>
      </c>
    </row>
    <row r="14411" spans="2:25">
      <c r="B14411" s="217" t="s">
        <v>14581</v>
      </c>
      <c r="C14411" s="217" t="s">
        <v>11696</v>
      </c>
      <c r="D14411" s="217" t="s">
        <v>19</v>
      </c>
      <c r="E14411" s="217" t="s">
        <v>86</v>
      </c>
      <c r="F14411" s="217" t="s">
        <v>12</v>
      </c>
      <c r="G14411" s="217" t="s">
        <v>10</v>
      </c>
      <c r="H14411" s="217" t="s">
        <v>5</v>
      </c>
      <c r="I14411" s="217">
        <v>11</v>
      </c>
      <c r="J14411" s="217">
        <v>10</v>
      </c>
      <c r="K14411" s="217">
        <v>1</v>
      </c>
      <c r="L14411" s="217">
        <v>55</v>
      </c>
      <c r="M14411" s="217">
        <v>3810</v>
      </c>
      <c r="N14411" s="217">
        <v>2.8871391076115498</v>
      </c>
      <c r="O14411" s="217">
        <v>2.6246719160105001</v>
      </c>
      <c r="P14411" s="217">
        <v>0.26246719160104998</v>
      </c>
      <c r="Q14411" s="217">
        <v>2.8871391076115498</v>
      </c>
      <c r="R14411" s="217">
        <v>2.6246719160105001</v>
      </c>
      <c r="S14411" s="217">
        <v>0.26246719160104998</v>
      </c>
      <c r="T14411" s="217">
        <v>2.8871391076115498</v>
      </c>
      <c r="U14411" s="217">
        <v>2.6246719160105001</v>
      </c>
      <c r="V14411" s="217">
        <v>0.26246719160104998</v>
      </c>
      <c r="W14411" s="217">
        <v>2.8871391076115498</v>
      </c>
      <c r="X14411" s="217">
        <v>2.6246719160105001</v>
      </c>
      <c r="Y14411" s="217">
        <v>0.26246719160104998</v>
      </c>
    </row>
    <row r="14412" spans="2:25">
      <c r="B14412" s="217" t="s">
        <v>14582</v>
      </c>
      <c r="C14412" s="217" t="s">
        <v>11696</v>
      </c>
      <c r="D14412" s="217" t="s">
        <v>19</v>
      </c>
      <c r="E14412" s="217" t="s">
        <v>86</v>
      </c>
      <c r="F14412" s="217" t="s">
        <v>9</v>
      </c>
      <c r="G14412" s="217" t="s">
        <v>10</v>
      </c>
      <c r="H14412" s="217" t="s">
        <v>170</v>
      </c>
      <c r="I14412" s="217">
        <v>0</v>
      </c>
      <c r="J14412" s="217">
        <v>0</v>
      </c>
      <c r="K14412" s="217">
        <v>0</v>
      </c>
      <c r="L14412" s="217">
        <v>0</v>
      </c>
      <c r="M14412" s="217">
        <v>106.246418338109</v>
      </c>
      <c r="N14412" s="217">
        <v>0</v>
      </c>
      <c r="O14412" s="217">
        <v>0</v>
      </c>
      <c r="P14412" s="217">
        <v>0</v>
      </c>
      <c r="Q14412" s="217">
        <v>0</v>
      </c>
      <c r="R14412" s="217">
        <v>0</v>
      </c>
      <c r="S14412" s="217">
        <v>0</v>
      </c>
      <c r="T14412" s="217">
        <v>0</v>
      </c>
      <c r="U14412" s="217">
        <v>0</v>
      </c>
      <c r="V14412" s="217">
        <v>0</v>
      </c>
      <c r="W14412" s="217">
        <v>0</v>
      </c>
      <c r="X14412" s="217">
        <v>0</v>
      </c>
      <c r="Y14412" s="217">
        <v>0</v>
      </c>
    </row>
    <row r="14413" spans="2:25">
      <c r="B14413" s="217" t="s">
        <v>14583</v>
      </c>
      <c r="C14413" s="217" t="s">
        <v>11696</v>
      </c>
      <c r="D14413" s="217" t="s">
        <v>19</v>
      </c>
      <c r="E14413" s="217" t="s">
        <v>86</v>
      </c>
      <c r="F14413" s="217" t="s">
        <v>9</v>
      </c>
      <c r="G14413" s="217" t="s">
        <v>10</v>
      </c>
      <c r="H14413" s="217" t="s">
        <v>172</v>
      </c>
      <c r="I14413" s="217">
        <v>0</v>
      </c>
      <c r="J14413" s="217">
        <v>0</v>
      </c>
      <c r="K14413" s="217">
        <v>0</v>
      </c>
      <c r="L14413" s="217">
        <v>4</v>
      </c>
      <c r="M14413" s="217">
        <v>200.68767908309499</v>
      </c>
      <c r="N14413" s="217">
        <v>0</v>
      </c>
      <c r="O14413" s="217">
        <v>0</v>
      </c>
      <c r="P14413" s="217">
        <v>0</v>
      </c>
      <c r="Q14413" s="217">
        <v>0</v>
      </c>
      <c r="R14413" s="217">
        <v>0</v>
      </c>
      <c r="S14413" s="217">
        <v>0</v>
      </c>
      <c r="T14413" s="217">
        <v>0</v>
      </c>
      <c r="U14413" s="217">
        <v>0</v>
      </c>
      <c r="V14413" s="217">
        <v>0</v>
      </c>
      <c r="W14413" s="217">
        <v>0</v>
      </c>
      <c r="X14413" s="217">
        <v>0</v>
      </c>
      <c r="Y14413" s="217">
        <v>0</v>
      </c>
    </row>
    <row r="14414" spans="2:25">
      <c r="B14414" s="217" t="s">
        <v>14584</v>
      </c>
      <c r="C14414" s="217" t="s">
        <v>11696</v>
      </c>
      <c r="D14414" s="217" t="s">
        <v>19</v>
      </c>
      <c r="E14414" s="217" t="s">
        <v>86</v>
      </c>
      <c r="F14414" s="217" t="s">
        <v>9</v>
      </c>
      <c r="G14414" s="217" t="s">
        <v>10</v>
      </c>
      <c r="H14414" s="217" t="s">
        <v>174</v>
      </c>
      <c r="I14414" s="217">
        <v>0</v>
      </c>
      <c r="J14414" s="217">
        <v>0</v>
      </c>
      <c r="K14414" s="217">
        <v>0</v>
      </c>
      <c r="L14414" s="217">
        <v>16</v>
      </c>
      <c r="M14414" s="217">
        <v>354.154727793696</v>
      </c>
      <c r="N14414" s="217">
        <v>0</v>
      </c>
      <c r="O14414" s="217">
        <v>0</v>
      </c>
      <c r="P14414" s="217">
        <v>0</v>
      </c>
      <c r="Q14414" s="217">
        <v>0</v>
      </c>
      <c r="R14414" s="217">
        <v>0</v>
      </c>
      <c r="S14414" s="217">
        <v>0</v>
      </c>
      <c r="T14414" s="217">
        <v>0</v>
      </c>
      <c r="U14414" s="217">
        <v>0</v>
      </c>
      <c r="V14414" s="217">
        <v>0</v>
      </c>
      <c r="W14414" s="217">
        <v>0</v>
      </c>
      <c r="X14414" s="217">
        <v>0</v>
      </c>
      <c r="Y14414" s="217">
        <v>0</v>
      </c>
    </row>
    <row r="14415" spans="2:25">
      <c r="B14415" s="217" t="s">
        <v>14585</v>
      </c>
      <c r="C14415" s="217" t="s">
        <v>11696</v>
      </c>
      <c r="D14415" s="217" t="s">
        <v>19</v>
      </c>
      <c r="E14415" s="217" t="s">
        <v>86</v>
      </c>
      <c r="F14415" s="217" t="s">
        <v>9</v>
      </c>
      <c r="G14415" s="217" t="s">
        <v>10</v>
      </c>
      <c r="H14415" s="217" t="s">
        <v>176</v>
      </c>
      <c r="I14415" s="217">
        <v>1</v>
      </c>
      <c r="J14415" s="217">
        <v>1</v>
      </c>
      <c r="K14415" s="217">
        <v>0</v>
      </c>
      <c r="L14415" s="217">
        <v>18</v>
      </c>
      <c r="M14415" s="217">
        <v>708.30945558739302</v>
      </c>
      <c r="N14415" s="217">
        <v>1.4118122977346299</v>
      </c>
      <c r="O14415" s="217">
        <v>1.4118122977346299</v>
      </c>
      <c r="P14415" s="217">
        <v>0</v>
      </c>
      <c r="Q14415" s="217">
        <v>1.4118122977346299</v>
      </c>
      <c r="R14415" s="217">
        <v>1.4118122977346299</v>
      </c>
      <c r="S14415" s="217">
        <v>0</v>
      </c>
      <c r="T14415" s="217">
        <v>1.4118122977346299</v>
      </c>
      <c r="U14415" s="217">
        <v>1.4118122977346299</v>
      </c>
      <c r="V14415" s="217">
        <v>0</v>
      </c>
      <c r="W14415" s="217">
        <v>1.4118122977346299</v>
      </c>
      <c r="X14415" s="217">
        <v>1.4118122977346299</v>
      </c>
      <c r="Y14415" s="217">
        <v>0</v>
      </c>
    </row>
    <row r="14416" spans="2:25">
      <c r="B14416" s="217" t="s">
        <v>14586</v>
      </c>
      <c r="C14416" s="217" t="s">
        <v>11696</v>
      </c>
      <c r="D14416" s="217" t="s">
        <v>19</v>
      </c>
      <c r="E14416" s="217" t="s">
        <v>86</v>
      </c>
      <c r="F14416" s="217" t="s">
        <v>9</v>
      </c>
      <c r="G14416" s="217" t="s">
        <v>10</v>
      </c>
      <c r="H14416" s="217" t="s">
        <v>178</v>
      </c>
      <c r="I14416" s="217">
        <v>5</v>
      </c>
      <c r="J14416" s="217">
        <v>5</v>
      </c>
      <c r="K14416" s="217">
        <v>0</v>
      </c>
      <c r="L14416" s="217">
        <v>70</v>
      </c>
      <c r="M14416" s="217">
        <v>2750.6017191977098</v>
      </c>
      <c r="N14416" s="217">
        <v>1.81778407433643</v>
      </c>
      <c r="O14416" s="217">
        <v>1.81778407433643</v>
      </c>
      <c r="P14416" s="217">
        <v>0</v>
      </c>
      <c r="Q14416" s="217">
        <v>1.81778407433643</v>
      </c>
      <c r="R14416" s="217">
        <v>1.81778407433643</v>
      </c>
      <c r="S14416" s="217">
        <v>0</v>
      </c>
      <c r="T14416" s="217">
        <v>1.81778407433643</v>
      </c>
      <c r="U14416" s="217">
        <v>1.81778407433643</v>
      </c>
      <c r="V14416" s="217">
        <v>0</v>
      </c>
      <c r="W14416" s="217">
        <v>1.81778407433643</v>
      </c>
      <c r="X14416" s="217">
        <v>1.81778407433643</v>
      </c>
      <c r="Y14416" s="217">
        <v>0</v>
      </c>
    </row>
    <row r="14417" spans="2:25">
      <c r="B14417" s="217" t="s">
        <v>14587</v>
      </c>
      <c r="C14417" s="217" t="s">
        <v>11696</v>
      </c>
      <c r="D14417" s="217" t="s">
        <v>19</v>
      </c>
      <c r="E14417" s="217" t="s">
        <v>86</v>
      </c>
      <c r="F14417" s="217" t="s">
        <v>9</v>
      </c>
      <c r="G14417" s="217" t="s">
        <v>10</v>
      </c>
      <c r="H14417" s="217" t="s">
        <v>5</v>
      </c>
      <c r="I14417" s="217">
        <v>6</v>
      </c>
      <c r="J14417" s="217">
        <v>6</v>
      </c>
      <c r="K14417" s="217">
        <v>0</v>
      </c>
      <c r="L14417" s="217">
        <v>108</v>
      </c>
      <c r="M14417" s="217">
        <v>4120</v>
      </c>
      <c r="N14417" s="217">
        <v>1.4563106796116501</v>
      </c>
      <c r="O14417" s="217">
        <v>1.4563106796116501</v>
      </c>
      <c r="P14417" s="217">
        <v>0</v>
      </c>
      <c r="Q14417" s="217">
        <v>1.4563106796116501</v>
      </c>
      <c r="R14417" s="217">
        <v>1.4563106796116501</v>
      </c>
      <c r="S14417" s="217">
        <v>0</v>
      </c>
      <c r="T14417" s="217">
        <v>1.4563106796116501</v>
      </c>
      <c r="U14417" s="217">
        <v>1.4563106796116501</v>
      </c>
      <c r="V14417" s="217">
        <v>0</v>
      </c>
      <c r="W14417" s="217">
        <v>1.4563106796116501</v>
      </c>
      <c r="X14417" s="217">
        <v>1.4563106796116501</v>
      </c>
      <c r="Y14417" s="217">
        <v>0</v>
      </c>
    </row>
    <row r="14418" spans="2:25">
      <c r="B14418" s="217" t="s">
        <v>14588</v>
      </c>
      <c r="C14418" s="217" t="s">
        <v>11696</v>
      </c>
      <c r="D14418" s="217" t="s">
        <v>19</v>
      </c>
      <c r="E14418" s="217" t="s">
        <v>86</v>
      </c>
      <c r="F14418" s="217" t="s">
        <v>5</v>
      </c>
      <c r="G14418" s="217" t="s">
        <v>10</v>
      </c>
      <c r="H14418" s="217" t="s">
        <v>170</v>
      </c>
      <c r="I14418" s="217">
        <v>0</v>
      </c>
      <c r="J14418" s="217">
        <v>0</v>
      </c>
      <c r="K14418" s="217">
        <v>0</v>
      </c>
      <c r="L14418" s="217">
        <v>0</v>
      </c>
      <c r="M14418" s="217">
        <v>196.15792276288801</v>
      </c>
      <c r="N14418" s="217">
        <v>0</v>
      </c>
      <c r="O14418" s="217">
        <v>0</v>
      </c>
      <c r="P14418" s="217">
        <v>0</v>
      </c>
      <c r="Q14418" s="217">
        <v>0</v>
      </c>
      <c r="R14418" s="217">
        <v>0</v>
      </c>
      <c r="S14418" s="217">
        <v>0</v>
      </c>
      <c r="T14418" s="217">
        <v>0</v>
      </c>
      <c r="U14418" s="217">
        <v>0</v>
      </c>
      <c r="V14418" s="217">
        <v>0</v>
      </c>
      <c r="W14418" s="217">
        <v>0</v>
      </c>
      <c r="X14418" s="217">
        <v>0</v>
      </c>
      <c r="Y14418" s="217">
        <v>0</v>
      </c>
    </row>
    <row r="14419" spans="2:25">
      <c r="B14419" s="217" t="s">
        <v>14589</v>
      </c>
      <c r="C14419" s="217" t="s">
        <v>11696</v>
      </c>
      <c r="D14419" s="217" t="s">
        <v>19</v>
      </c>
      <c r="E14419" s="217" t="s">
        <v>86</v>
      </c>
      <c r="F14419" s="217" t="s">
        <v>5</v>
      </c>
      <c r="G14419" s="217" t="s">
        <v>10</v>
      </c>
      <c r="H14419" s="217" t="s">
        <v>172</v>
      </c>
      <c r="I14419" s="217">
        <v>0</v>
      </c>
      <c r="J14419" s="217">
        <v>0</v>
      </c>
      <c r="K14419" s="217">
        <v>0</v>
      </c>
      <c r="L14419" s="217">
        <v>7</v>
      </c>
      <c r="M14419" s="217">
        <v>369.27174987955499</v>
      </c>
      <c r="N14419" s="217">
        <v>0</v>
      </c>
      <c r="O14419" s="217">
        <v>0</v>
      </c>
      <c r="P14419" s="217">
        <v>0</v>
      </c>
      <c r="Q14419" s="217">
        <v>0</v>
      </c>
      <c r="R14419" s="217">
        <v>0</v>
      </c>
      <c r="S14419" s="217">
        <v>0</v>
      </c>
      <c r="T14419" s="217">
        <v>0</v>
      </c>
      <c r="U14419" s="217">
        <v>0</v>
      </c>
      <c r="V14419" s="217">
        <v>0</v>
      </c>
      <c r="W14419" s="217">
        <v>0</v>
      </c>
      <c r="X14419" s="217">
        <v>0</v>
      </c>
      <c r="Y14419" s="217">
        <v>0</v>
      </c>
    </row>
    <row r="14420" spans="2:25">
      <c r="B14420" s="217" t="s">
        <v>14590</v>
      </c>
      <c r="C14420" s="217" t="s">
        <v>11696</v>
      </c>
      <c r="D14420" s="217" t="s">
        <v>19</v>
      </c>
      <c r="E14420" s="217" t="s">
        <v>86</v>
      </c>
      <c r="F14420" s="217" t="s">
        <v>5</v>
      </c>
      <c r="G14420" s="217" t="s">
        <v>10</v>
      </c>
      <c r="H14420" s="217" t="s">
        <v>174</v>
      </c>
      <c r="I14420" s="217">
        <v>3</v>
      </c>
      <c r="J14420" s="217">
        <v>3</v>
      </c>
      <c r="K14420" s="217">
        <v>0</v>
      </c>
      <c r="L14420" s="217">
        <v>27</v>
      </c>
      <c r="M14420" s="217">
        <v>725.03968354590904</v>
      </c>
      <c r="N14420" s="217">
        <v>4.1377045533950296</v>
      </c>
      <c r="O14420" s="217">
        <v>4.1377045533950296</v>
      </c>
      <c r="P14420" s="217">
        <v>0</v>
      </c>
      <c r="Q14420" s="217">
        <v>4.1377045533950296</v>
      </c>
      <c r="R14420" s="217">
        <v>4.1377045533950296</v>
      </c>
      <c r="S14420" s="217">
        <v>0</v>
      </c>
      <c r="T14420" s="217">
        <v>4.1377045533950296</v>
      </c>
      <c r="U14420" s="217">
        <v>4.1377045533950296</v>
      </c>
      <c r="V14420" s="217">
        <v>0</v>
      </c>
      <c r="W14420" s="217">
        <v>4.1377045533950296</v>
      </c>
      <c r="X14420" s="217">
        <v>4.1377045533950296</v>
      </c>
      <c r="Y14420" s="217">
        <v>0</v>
      </c>
    </row>
    <row r="14421" spans="2:25">
      <c r="B14421" s="217" t="s">
        <v>14591</v>
      </c>
      <c r="C14421" s="217" t="s">
        <v>11696</v>
      </c>
      <c r="D14421" s="217" t="s">
        <v>19</v>
      </c>
      <c r="E14421" s="217" t="s">
        <v>86</v>
      </c>
      <c r="F14421" s="217" t="s">
        <v>5</v>
      </c>
      <c r="G14421" s="217" t="s">
        <v>10</v>
      </c>
      <c r="H14421" s="217" t="s">
        <v>176</v>
      </c>
      <c r="I14421" s="217">
        <v>1</v>
      </c>
      <c r="J14421" s="217">
        <v>1</v>
      </c>
      <c r="K14421" s="217">
        <v>0</v>
      </c>
      <c r="L14421" s="217">
        <v>28</v>
      </c>
      <c r="M14421" s="217">
        <v>1371.4068007201399</v>
      </c>
      <c r="N14421" s="217">
        <v>0.729178241988367</v>
      </c>
      <c r="O14421" s="217">
        <v>0.729178241988367</v>
      </c>
      <c r="P14421" s="217">
        <v>0</v>
      </c>
      <c r="Q14421" s="217">
        <v>0.729178241988367</v>
      </c>
      <c r="R14421" s="217">
        <v>0.729178241988367</v>
      </c>
      <c r="S14421" s="217">
        <v>0</v>
      </c>
      <c r="T14421" s="217">
        <v>0.729178241988367</v>
      </c>
      <c r="U14421" s="217">
        <v>0.729178241988367</v>
      </c>
      <c r="V14421" s="217">
        <v>0</v>
      </c>
      <c r="W14421" s="217">
        <v>0.729178241988367</v>
      </c>
      <c r="X14421" s="217">
        <v>0.729178241988367</v>
      </c>
      <c r="Y14421" s="217">
        <v>0</v>
      </c>
    </row>
    <row r="14422" spans="2:25">
      <c r="B14422" s="217" t="s">
        <v>14592</v>
      </c>
      <c r="C14422" s="217" t="s">
        <v>11696</v>
      </c>
      <c r="D14422" s="217" t="s">
        <v>19</v>
      </c>
      <c r="E14422" s="217" t="s">
        <v>86</v>
      </c>
      <c r="F14422" s="217" t="s">
        <v>5</v>
      </c>
      <c r="G14422" s="217" t="s">
        <v>10</v>
      </c>
      <c r="H14422" s="217" t="s">
        <v>178</v>
      </c>
      <c r="I14422" s="217">
        <v>13</v>
      </c>
      <c r="J14422" s="217">
        <v>12</v>
      </c>
      <c r="K14422" s="217">
        <v>1</v>
      </c>
      <c r="L14422" s="217">
        <v>101</v>
      </c>
      <c r="M14422" s="217">
        <v>5268.12384309151</v>
      </c>
      <c r="N14422" s="217">
        <v>2.4676716772799301</v>
      </c>
      <c r="O14422" s="217">
        <v>2.2778507790276201</v>
      </c>
      <c r="P14422" s="217">
        <v>0.189820898252302</v>
      </c>
      <c r="Q14422" s="217">
        <v>2.4676716772799301</v>
      </c>
      <c r="R14422" s="217">
        <v>2.2778507790276201</v>
      </c>
      <c r="S14422" s="217">
        <v>0.189820898252302</v>
      </c>
      <c r="T14422" s="217">
        <v>2.4676716772799301</v>
      </c>
      <c r="U14422" s="217">
        <v>2.2778507790276201</v>
      </c>
      <c r="V14422" s="217">
        <v>0.189820898252302</v>
      </c>
      <c r="W14422" s="217">
        <v>2.4676716772799301</v>
      </c>
      <c r="X14422" s="217">
        <v>2.2778507790276201</v>
      </c>
      <c r="Y14422" s="217">
        <v>0.189820898252302</v>
      </c>
    </row>
    <row r="14423" spans="2:25">
      <c r="B14423" s="217" t="s">
        <v>14593</v>
      </c>
      <c r="C14423" s="217" t="s">
        <v>11696</v>
      </c>
      <c r="D14423" s="217" t="s">
        <v>19</v>
      </c>
      <c r="E14423" s="217" t="s">
        <v>86</v>
      </c>
      <c r="F14423" s="217" t="s">
        <v>5</v>
      </c>
      <c r="G14423" s="217" t="s">
        <v>10</v>
      </c>
      <c r="H14423" s="217" t="s">
        <v>5</v>
      </c>
      <c r="I14423" s="217">
        <v>17</v>
      </c>
      <c r="J14423" s="217">
        <v>16</v>
      </c>
      <c r="K14423" s="217">
        <v>1</v>
      </c>
      <c r="L14423" s="217">
        <v>163</v>
      </c>
      <c r="M14423" s="217">
        <v>7930</v>
      </c>
      <c r="N14423" s="217">
        <v>2.1437578814628</v>
      </c>
      <c r="O14423" s="217">
        <v>2.0176544766708702</v>
      </c>
      <c r="P14423" s="217">
        <v>0.126103404791929</v>
      </c>
      <c r="Q14423" s="217">
        <v>2.1437578814628</v>
      </c>
      <c r="R14423" s="217">
        <v>2.0176544766708702</v>
      </c>
      <c r="S14423" s="217">
        <v>0.126103404791929</v>
      </c>
      <c r="T14423" s="217">
        <v>2.1437578814628</v>
      </c>
      <c r="U14423" s="217">
        <v>2.0176544766708702</v>
      </c>
      <c r="V14423" s="217">
        <v>0.126103404791929</v>
      </c>
      <c r="W14423" s="217">
        <v>2.1437578814628</v>
      </c>
      <c r="X14423" s="217">
        <v>2.0176544766708702</v>
      </c>
      <c r="Y14423" s="217">
        <v>0.126103404791929</v>
      </c>
    </row>
    <row r="14424" spans="2:25">
      <c r="B14424" s="217" t="s">
        <v>14594</v>
      </c>
      <c r="C14424" s="217" t="s">
        <v>11696</v>
      </c>
      <c r="D14424" s="217" t="s">
        <v>19</v>
      </c>
      <c r="E14424" s="217" t="s">
        <v>86</v>
      </c>
      <c r="F14424" s="217" t="s">
        <v>12</v>
      </c>
      <c r="G14424" s="217" t="s">
        <v>49</v>
      </c>
      <c r="H14424" s="217" t="s">
        <v>170</v>
      </c>
      <c r="I14424" s="217">
        <v>0</v>
      </c>
      <c r="J14424" s="217">
        <v>0</v>
      </c>
      <c r="K14424" s="217">
        <v>0</v>
      </c>
      <c r="L14424" s="217">
        <v>0</v>
      </c>
      <c r="M14424" s="217">
        <v>388.59205776173297</v>
      </c>
      <c r="N14424" s="217">
        <v>0</v>
      </c>
      <c r="O14424" s="217">
        <v>0</v>
      </c>
      <c r="P14424" s="217">
        <v>0</v>
      </c>
      <c r="Q14424" s="217">
        <v>0</v>
      </c>
      <c r="R14424" s="217">
        <v>0</v>
      </c>
      <c r="S14424" s="217">
        <v>0</v>
      </c>
      <c r="T14424" s="217">
        <v>0</v>
      </c>
      <c r="U14424" s="217">
        <v>0</v>
      </c>
      <c r="V14424" s="217">
        <v>0</v>
      </c>
      <c r="W14424" s="217">
        <v>0</v>
      </c>
      <c r="X14424" s="217">
        <v>0</v>
      </c>
      <c r="Y14424" s="217">
        <v>0</v>
      </c>
    </row>
    <row r="14425" spans="2:25">
      <c r="B14425" s="217" t="s">
        <v>14595</v>
      </c>
      <c r="C14425" s="217" t="s">
        <v>11696</v>
      </c>
      <c r="D14425" s="217" t="s">
        <v>19</v>
      </c>
      <c r="E14425" s="217" t="s">
        <v>86</v>
      </c>
      <c r="F14425" s="217" t="s">
        <v>12</v>
      </c>
      <c r="G14425" s="217" t="s">
        <v>49</v>
      </c>
      <c r="H14425" s="217" t="s">
        <v>172</v>
      </c>
      <c r="I14425" s="217">
        <v>0</v>
      </c>
      <c r="J14425" s="217">
        <v>0</v>
      </c>
      <c r="K14425" s="217">
        <v>0</v>
      </c>
      <c r="L14425" s="217">
        <v>8</v>
      </c>
      <c r="M14425" s="217">
        <v>485.740072202166</v>
      </c>
      <c r="N14425" s="217">
        <v>0</v>
      </c>
      <c r="O14425" s="217">
        <v>0</v>
      </c>
      <c r="P14425" s="217">
        <v>0</v>
      </c>
      <c r="Q14425" s="217">
        <v>0</v>
      </c>
      <c r="R14425" s="217">
        <v>0</v>
      </c>
      <c r="S14425" s="217">
        <v>0</v>
      </c>
      <c r="T14425" s="217">
        <v>0</v>
      </c>
      <c r="U14425" s="217">
        <v>0</v>
      </c>
      <c r="V14425" s="217">
        <v>0</v>
      </c>
      <c r="W14425" s="217">
        <v>0</v>
      </c>
      <c r="X14425" s="217">
        <v>0</v>
      </c>
      <c r="Y14425" s="217">
        <v>0</v>
      </c>
    </row>
    <row r="14426" spans="2:25">
      <c r="B14426" s="217" t="s">
        <v>14596</v>
      </c>
      <c r="C14426" s="217" t="s">
        <v>11696</v>
      </c>
      <c r="D14426" s="217" t="s">
        <v>19</v>
      </c>
      <c r="E14426" s="217" t="s">
        <v>86</v>
      </c>
      <c r="F14426" s="217" t="s">
        <v>12</v>
      </c>
      <c r="G14426" s="217" t="s">
        <v>49</v>
      </c>
      <c r="H14426" s="217" t="s">
        <v>174</v>
      </c>
      <c r="I14426" s="217">
        <v>1</v>
      </c>
      <c r="J14426" s="217">
        <v>1</v>
      </c>
      <c r="K14426" s="217">
        <v>0</v>
      </c>
      <c r="L14426" s="217">
        <v>15</v>
      </c>
      <c r="M14426" s="217">
        <v>744.801444043321</v>
      </c>
      <c r="N14426" s="217">
        <v>1.34263971693083</v>
      </c>
      <c r="O14426" s="217">
        <v>1.34263971693083</v>
      </c>
      <c r="P14426" s="217">
        <v>0</v>
      </c>
      <c r="Q14426" s="217">
        <v>1.34263971693083</v>
      </c>
      <c r="R14426" s="217">
        <v>1.34263971693083</v>
      </c>
      <c r="S14426" s="217">
        <v>0</v>
      </c>
      <c r="T14426" s="217">
        <v>1.34263971693083</v>
      </c>
      <c r="U14426" s="217">
        <v>1.34263971693083</v>
      </c>
      <c r="V14426" s="217">
        <v>0</v>
      </c>
      <c r="W14426" s="217">
        <v>1.34263971693083</v>
      </c>
      <c r="X14426" s="217">
        <v>1.34263971693083</v>
      </c>
      <c r="Y14426" s="217">
        <v>0</v>
      </c>
    </row>
    <row r="14427" spans="2:25">
      <c r="B14427" s="217" t="s">
        <v>14597</v>
      </c>
      <c r="C14427" s="217" t="s">
        <v>11696</v>
      </c>
      <c r="D14427" s="217" t="s">
        <v>19</v>
      </c>
      <c r="E14427" s="217" t="s">
        <v>86</v>
      </c>
      <c r="F14427" s="217" t="s">
        <v>12</v>
      </c>
      <c r="G14427" s="217" t="s">
        <v>49</v>
      </c>
      <c r="H14427" s="217" t="s">
        <v>176</v>
      </c>
      <c r="I14427" s="217">
        <v>2</v>
      </c>
      <c r="J14427" s="217">
        <v>2</v>
      </c>
      <c r="K14427" s="217">
        <v>0</v>
      </c>
      <c r="L14427" s="217">
        <v>14</v>
      </c>
      <c r="M14427" s="217">
        <v>636.85920577617298</v>
      </c>
      <c r="N14427" s="217">
        <v>3.14041154129584</v>
      </c>
      <c r="O14427" s="217">
        <v>3.14041154129584</v>
      </c>
      <c r="P14427" s="217">
        <v>0</v>
      </c>
      <c r="Q14427" s="217">
        <v>3.14041154129584</v>
      </c>
      <c r="R14427" s="217">
        <v>3.14041154129584</v>
      </c>
      <c r="S14427" s="217">
        <v>0</v>
      </c>
      <c r="T14427" s="217">
        <v>3.14041154129584</v>
      </c>
      <c r="U14427" s="217">
        <v>3.14041154129584</v>
      </c>
      <c r="V14427" s="217">
        <v>0</v>
      </c>
      <c r="W14427" s="217">
        <v>3.14041154129584</v>
      </c>
      <c r="X14427" s="217">
        <v>3.14041154129584</v>
      </c>
      <c r="Y14427" s="217">
        <v>0</v>
      </c>
    </row>
    <row r="14428" spans="2:25">
      <c r="B14428" s="217" t="s">
        <v>14598</v>
      </c>
      <c r="C14428" s="217" t="s">
        <v>11696</v>
      </c>
      <c r="D14428" s="217" t="s">
        <v>19</v>
      </c>
      <c r="E14428" s="217" t="s">
        <v>86</v>
      </c>
      <c r="F14428" s="217" t="s">
        <v>12</v>
      </c>
      <c r="G14428" s="217" t="s">
        <v>49</v>
      </c>
      <c r="H14428" s="217" t="s">
        <v>178</v>
      </c>
      <c r="I14428" s="217">
        <v>3</v>
      </c>
      <c r="J14428" s="217">
        <v>3</v>
      </c>
      <c r="K14428" s="217">
        <v>0</v>
      </c>
      <c r="L14428" s="217">
        <v>17</v>
      </c>
      <c r="M14428" s="217">
        <v>734.00722021660602</v>
      </c>
      <c r="N14428" s="217">
        <v>4.0871532559512103</v>
      </c>
      <c r="O14428" s="217">
        <v>4.0871532559512103</v>
      </c>
      <c r="P14428" s="217">
        <v>0</v>
      </c>
      <c r="Q14428" s="217">
        <v>4.0871532559512103</v>
      </c>
      <c r="R14428" s="217">
        <v>4.0871532559512103</v>
      </c>
      <c r="S14428" s="217">
        <v>0</v>
      </c>
      <c r="T14428" s="217">
        <v>4.0871532559512103</v>
      </c>
      <c r="U14428" s="217">
        <v>4.0871532559512103</v>
      </c>
      <c r="V14428" s="217">
        <v>0</v>
      </c>
      <c r="W14428" s="217">
        <v>4.0871532559512103</v>
      </c>
      <c r="X14428" s="217">
        <v>4.0871532559512103</v>
      </c>
      <c r="Y14428" s="217">
        <v>0</v>
      </c>
    </row>
    <row r="14429" spans="2:25">
      <c r="B14429" s="217" t="s">
        <v>14599</v>
      </c>
      <c r="C14429" s="217" t="s">
        <v>11696</v>
      </c>
      <c r="D14429" s="217" t="s">
        <v>19</v>
      </c>
      <c r="E14429" s="217" t="s">
        <v>86</v>
      </c>
      <c r="F14429" s="217" t="s">
        <v>12</v>
      </c>
      <c r="G14429" s="217" t="s">
        <v>49</v>
      </c>
      <c r="H14429" s="217" t="s">
        <v>5</v>
      </c>
      <c r="I14429" s="217">
        <v>6</v>
      </c>
      <c r="J14429" s="217">
        <v>6</v>
      </c>
      <c r="K14429" s="217">
        <v>0</v>
      </c>
      <c r="L14429" s="217">
        <v>54</v>
      </c>
      <c r="M14429" s="217">
        <v>2990</v>
      </c>
      <c r="N14429" s="217">
        <v>2.0066889632107001</v>
      </c>
      <c r="O14429" s="217">
        <v>2.0066889632107001</v>
      </c>
      <c r="P14429" s="217">
        <v>0</v>
      </c>
      <c r="Q14429" s="217">
        <v>2.0066889632107001</v>
      </c>
      <c r="R14429" s="217">
        <v>2.0066889632107001</v>
      </c>
      <c r="S14429" s="217">
        <v>0</v>
      </c>
      <c r="T14429" s="217">
        <v>2.0066889632107001</v>
      </c>
      <c r="U14429" s="217">
        <v>2.0066889632107001</v>
      </c>
      <c r="V14429" s="217">
        <v>0</v>
      </c>
      <c r="W14429" s="217">
        <v>2.0066889632107001</v>
      </c>
      <c r="X14429" s="217">
        <v>2.0066889632107001</v>
      </c>
      <c r="Y14429" s="217">
        <v>0</v>
      </c>
    </row>
    <row r="14430" spans="2:25">
      <c r="B14430" s="217" t="s">
        <v>14600</v>
      </c>
      <c r="C14430" s="217" t="s">
        <v>11696</v>
      </c>
      <c r="D14430" s="217" t="s">
        <v>19</v>
      </c>
      <c r="E14430" s="217" t="s">
        <v>86</v>
      </c>
      <c r="F14430" s="217" t="s">
        <v>9</v>
      </c>
      <c r="G14430" s="217" t="s">
        <v>49</v>
      </c>
      <c r="H14430" s="217" t="s">
        <v>170</v>
      </c>
      <c r="I14430" s="217">
        <v>0</v>
      </c>
      <c r="J14430" s="217">
        <v>0</v>
      </c>
      <c r="K14430" s="217">
        <v>0</v>
      </c>
      <c r="L14430" s="217">
        <v>3</v>
      </c>
      <c r="M14430" s="217">
        <v>385.993150684932</v>
      </c>
      <c r="N14430" s="217">
        <v>0</v>
      </c>
      <c r="O14430" s="217">
        <v>0</v>
      </c>
      <c r="P14430" s="217">
        <v>0</v>
      </c>
      <c r="Q14430" s="217">
        <v>0</v>
      </c>
      <c r="R14430" s="217">
        <v>0</v>
      </c>
      <c r="S14430" s="217">
        <v>0</v>
      </c>
      <c r="T14430" s="217">
        <v>0</v>
      </c>
      <c r="U14430" s="217">
        <v>0</v>
      </c>
      <c r="V14430" s="217">
        <v>0</v>
      </c>
      <c r="W14430" s="217">
        <v>0</v>
      </c>
      <c r="X14430" s="217">
        <v>0</v>
      </c>
      <c r="Y14430" s="217">
        <v>0</v>
      </c>
    </row>
    <row r="14431" spans="2:25">
      <c r="B14431" s="217" t="s">
        <v>14601</v>
      </c>
      <c r="C14431" s="217" t="s">
        <v>11696</v>
      </c>
      <c r="D14431" s="217" t="s">
        <v>19</v>
      </c>
      <c r="E14431" s="217" t="s">
        <v>86</v>
      </c>
      <c r="F14431" s="217" t="s">
        <v>9</v>
      </c>
      <c r="G14431" s="217" t="s">
        <v>49</v>
      </c>
      <c r="H14431" s="217" t="s">
        <v>172</v>
      </c>
      <c r="I14431" s="217">
        <v>0</v>
      </c>
      <c r="J14431" s="217">
        <v>0</v>
      </c>
      <c r="K14431" s="217">
        <v>0</v>
      </c>
      <c r="L14431" s="217">
        <v>7</v>
      </c>
      <c r="M14431" s="217">
        <v>524.55479452054794</v>
      </c>
      <c r="N14431" s="217">
        <v>0</v>
      </c>
      <c r="O14431" s="217">
        <v>0</v>
      </c>
      <c r="P14431" s="217">
        <v>0</v>
      </c>
      <c r="Q14431" s="217">
        <v>0</v>
      </c>
      <c r="R14431" s="217">
        <v>0</v>
      </c>
      <c r="S14431" s="217">
        <v>0</v>
      </c>
      <c r="T14431" s="217">
        <v>0</v>
      </c>
      <c r="U14431" s="217">
        <v>0</v>
      </c>
      <c r="V14431" s="217">
        <v>0</v>
      </c>
      <c r="W14431" s="217">
        <v>0</v>
      </c>
      <c r="X14431" s="217">
        <v>0</v>
      </c>
      <c r="Y14431" s="217">
        <v>0</v>
      </c>
    </row>
    <row r="14432" spans="2:25">
      <c r="B14432" s="217" t="s">
        <v>14602</v>
      </c>
      <c r="C14432" s="217" t="s">
        <v>11696</v>
      </c>
      <c r="D14432" s="217" t="s">
        <v>19</v>
      </c>
      <c r="E14432" s="217" t="s">
        <v>86</v>
      </c>
      <c r="F14432" s="217" t="s">
        <v>9</v>
      </c>
      <c r="G14432" s="217" t="s">
        <v>49</v>
      </c>
      <c r="H14432" s="217" t="s">
        <v>174</v>
      </c>
      <c r="I14432" s="217">
        <v>0</v>
      </c>
      <c r="J14432" s="217">
        <v>0</v>
      </c>
      <c r="K14432" s="217">
        <v>0</v>
      </c>
      <c r="L14432" s="217">
        <v>19</v>
      </c>
      <c r="M14432" s="217">
        <v>682.91095890410998</v>
      </c>
      <c r="N14432" s="217">
        <v>0</v>
      </c>
      <c r="O14432" s="217">
        <v>0</v>
      </c>
      <c r="P14432" s="217">
        <v>0</v>
      </c>
      <c r="Q14432" s="217">
        <v>0</v>
      </c>
      <c r="R14432" s="217">
        <v>0</v>
      </c>
      <c r="S14432" s="217">
        <v>0</v>
      </c>
      <c r="T14432" s="217">
        <v>0</v>
      </c>
      <c r="U14432" s="217">
        <v>0</v>
      </c>
      <c r="V14432" s="217">
        <v>0</v>
      </c>
      <c r="W14432" s="217">
        <v>0</v>
      </c>
      <c r="X14432" s="217">
        <v>0</v>
      </c>
      <c r="Y14432" s="217">
        <v>0</v>
      </c>
    </row>
    <row r="14433" spans="2:25">
      <c r="B14433" s="217" t="s">
        <v>14603</v>
      </c>
      <c r="C14433" s="217" t="s">
        <v>11696</v>
      </c>
      <c r="D14433" s="217" t="s">
        <v>19</v>
      </c>
      <c r="E14433" s="217" t="s">
        <v>86</v>
      </c>
      <c r="F14433" s="217" t="s">
        <v>9</v>
      </c>
      <c r="G14433" s="217" t="s">
        <v>49</v>
      </c>
      <c r="H14433" s="217" t="s">
        <v>176</v>
      </c>
      <c r="I14433" s="217">
        <v>1</v>
      </c>
      <c r="J14433" s="217">
        <v>1</v>
      </c>
      <c r="K14433" s="217">
        <v>0</v>
      </c>
      <c r="L14433" s="217">
        <v>16</v>
      </c>
      <c r="M14433" s="217">
        <v>613.63013698630095</v>
      </c>
      <c r="N14433" s="217">
        <v>1.6296461658667301</v>
      </c>
      <c r="O14433" s="217">
        <v>1.6296461658667301</v>
      </c>
      <c r="P14433" s="217">
        <v>0</v>
      </c>
      <c r="Q14433" s="217">
        <v>1.6296461658667301</v>
      </c>
      <c r="R14433" s="217">
        <v>1.6296461658667301</v>
      </c>
      <c r="S14433" s="217">
        <v>0</v>
      </c>
      <c r="T14433" s="217">
        <v>1.6296461658667301</v>
      </c>
      <c r="U14433" s="217">
        <v>1.6296461658667301</v>
      </c>
      <c r="V14433" s="217">
        <v>0</v>
      </c>
      <c r="W14433" s="217">
        <v>1.6296461658667301</v>
      </c>
      <c r="X14433" s="217">
        <v>1.6296461658667301</v>
      </c>
      <c r="Y14433" s="217">
        <v>0</v>
      </c>
    </row>
    <row r="14434" spans="2:25">
      <c r="B14434" s="217" t="s">
        <v>14604</v>
      </c>
      <c r="C14434" s="217" t="s">
        <v>11696</v>
      </c>
      <c r="D14434" s="217" t="s">
        <v>19</v>
      </c>
      <c r="E14434" s="217" t="s">
        <v>86</v>
      </c>
      <c r="F14434" s="217" t="s">
        <v>9</v>
      </c>
      <c r="G14434" s="217" t="s">
        <v>49</v>
      </c>
      <c r="H14434" s="217" t="s">
        <v>178</v>
      </c>
      <c r="I14434" s="217">
        <v>2</v>
      </c>
      <c r="J14434" s="217">
        <v>2</v>
      </c>
      <c r="K14434" s="217">
        <v>0</v>
      </c>
      <c r="L14434" s="217">
        <v>16</v>
      </c>
      <c r="M14434" s="217">
        <v>682.91095890410998</v>
      </c>
      <c r="N14434" s="217">
        <v>2.92863948648513</v>
      </c>
      <c r="O14434" s="217">
        <v>2.92863948648513</v>
      </c>
      <c r="P14434" s="217">
        <v>0</v>
      </c>
      <c r="Q14434" s="217">
        <v>2.92863948648513</v>
      </c>
      <c r="R14434" s="217">
        <v>2.92863948648513</v>
      </c>
      <c r="S14434" s="217">
        <v>0</v>
      </c>
      <c r="T14434" s="217">
        <v>2.92863948648513</v>
      </c>
      <c r="U14434" s="217">
        <v>2.92863948648513</v>
      </c>
      <c r="V14434" s="217">
        <v>0</v>
      </c>
      <c r="W14434" s="217">
        <v>2.92863948648513</v>
      </c>
      <c r="X14434" s="217">
        <v>2.92863948648513</v>
      </c>
      <c r="Y14434" s="217">
        <v>0</v>
      </c>
    </row>
    <row r="14435" spans="2:25">
      <c r="B14435" s="217" t="s">
        <v>14605</v>
      </c>
      <c r="C14435" s="217" t="s">
        <v>11696</v>
      </c>
      <c r="D14435" s="217" t="s">
        <v>19</v>
      </c>
      <c r="E14435" s="217" t="s">
        <v>86</v>
      </c>
      <c r="F14435" s="217" t="s">
        <v>9</v>
      </c>
      <c r="G14435" s="217" t="s">
        <v>49</v>
      </c>
      <c r="H14435" s="217" t="s">
        <v>5</v>
      </c>
      <c r="I14435" s="217">
        <v>3</v>
      </c>
      <c r="J14435" s="217">
        <v>3</v>
      </c>
      <c r="K14435" s="217">
        <v>0</v>
      </c>
      <c r="L14435" s="217">
        <v>61</v>
      </c>
      <c r="M14435" s="217">
        <v>2890</v>
      </c>
      <c r="N14435" s="217">
        <v>1.0380622837370199</v>
      </c>
      <c r="O14435" s="217">
        <v>1.0380622837370199</v>
      </c>
      <c r="P14435" s="217">
        <v>0</v>
      </c>
      <c r="Q14435" s="217">
        <v>1.0380622837370199</v>
      </c>
      <c r="R14435" s="217">
        <v>1.0380622837370199</v>
      </c>
      <c r="S14435" s="217">
        <v>0</v>
      </c>
      <c r="T14435" s="217">
        <v>1.0380622837370199</v>
      </c>
      <c r="U14435" s="217">
        <v>1.0380622837370199</v>
      </c>
      <c r="V14435" s="217">
        <v>0</v>
      </c>
      <c r="W14435" s="217">
        <v>1.0380622837370199</v>
      </c>
      <c r="X14435" s="217">
        <v>1.0380622837370199</v>
      </c>
      <c r="Y14435" s="217">
        <v>0</v>
      </c>
    </row>
    <row r="14436" spans="2:25">
      <c r="B14436" s="217" t="s">
        <v>14606</v>
      </c>
      <c r="C14436" s="217" t="s">
        <v>11696</v>
      </c>
      <c r="D14436" s="217" t="s">
        <v>19</v>
      </c>
      <c r="E14436" s="217" t="s">
        <v>86</v>
      </c>
      <c r="F14436" s="217" t="s">
        <v>5</v>
      </c>
      <c r="G14436" s="217" t="s">
        <v>49</v>
      </c>
      <c r="H14436" s="217" t="s">
        <v>170</v>
      </c>
      <c r="I14436" s="217">
        <v>0</v>
      </c>
      <c r="J14436" s="217">
        <v>0</v>
      </c>
      <c r="K14436" s="217">
        <v>0</v>
      </c>
      <c r="L14436" s="217">
        <v>3</v>
      </c>
      <c r="M14436" s="217">
        <v>774.58520844666396</v>
      </c>
      <c r="N14436" s="217">
        <v>0</v>
      </c>
      <c r="O14436" s="217">
        <v>0</v>
      </c>
      <c r="P14436" s="217">
        <v>0</v>
      </c>
      <c r="Q14436" s="217">
        <v>0</v>
      </c>
      <c r="R14436" s="217">
        <v>0</v>
      </c>
      <c r="S14436" s="217">
        <v>0</v>
      </c>
      <c r="T14436" s="217">
        <v>0</v>
      </c>
      <c r="U14436" s="217">
        <v>0</v>
      </c>
      <c r="V14436" s="217">
        <v>0</v>
      </c>
      <c r="W14436" s="217">
        <v>0</v>
      </c>
      <c r="X14436" s="217">
        <v>0</v>
      </c>
      <c r="Y14436" s="217">
        <v>0</v>
      </c>
    </row>
    <row r="14437" spans="2:25">
      <c r="B14437" s="217" t="s">
        <v>14607</v>
      </c>
      <c r="C14437" s="217" t="s">
        <v>11696</v>
      </c>
      <c r="D14437" s="217" t="s">
        <v>19</v>
      </c>
      <c r="E14437" s="217" t="s">
        <v>86</v>
      </c>
      <c r="F14437" s="217" t="s">
        <v>5</v>
      </c>
      <c r="G14437" s="217" t="s">
        <v>49</v>
      </c>
      <c r="H14437" s="217" t="s">
        <v>172</v>
      </c>
      <c r="I14437" s="217">
        <v>0</v>
      </c>
      <c r="J14437" s="217">
        <v>0</v>
      </c>
      <c r="K14437" s="217">
        <v>0</v>
      </c>
      <c r="L14437" s="217">
        <v>15</v>
      </c>
      <c r="M14437" s="217">
        <v>1010.29486672271</v>
      </c>
      <c r="N14437" s="217">
        <v>0</v>
      </c>
      <c r="O14437" s="217">
        <v>0</v>
      </c>
      <c r="P14437" s="217">
        <v>0</v>
      </c>
      <c r="Q14437" s="217">
        <v>0</v>
      </c>
      <c r="R14437" s="217">
        <v>0</v>
      </c>
      <c r="S14437" s="217">
        <v>0</v>
      </c>
      <c r="T14437" s="217">
        <v>0</v>
      </c>
      <c r="U14437" s="217">
        <v>0</v>
      </c>
      <c r="V14437" s="217">
        <v>0</v>
      </c>
      <c r="W14437" s="217">
        <v>0</v>
      </c>
      <c r="X14437" s="217">
        <v>0</v>
      </c>
      <c r="Y14437" s="217">
        <v>0</v>
      </c>
    </row>
    <row r="14438" spans="2:25">
      <c r="B14438" s="217" t="s">
        <v>14608</v>
      </c>
      <c r="C14438" s="217" t="s">
        <v>11696</v>
      </c>
      <c r="D14438" s="217" t="s">
        <v>19</v>
      </c>
      <c r="E14438" s="217" t="s">
        <v>86</v>
      </c>
      <c r="F14438" s="217" t="s">
        <v>5</v>
      </c>
      <c r="G14438" s="217" t="s">
        <v>49</v>
      </c>
      <c r="H14438" s="217" t="s">
        <v>174</v>
      </c>
      <c r="I14438" s="217">
        <v>1</v>
      </c>
      <c r="J14438" s="217">
        <v>1</v>
      </c>
      <c r="K14438" s="217">
        <v>0</v>
      </c>
      <c r="L14438" s="217">
        <v>34</v>
      </c>
      <c r="M14438" s="217">
        <v>1427.7124029474301</v>
      </c>
      <c r="N14438" s="217">
        <v>0.70042117581633201</v>
      </c>
      <c r="O14438" s="217">
        <v>0.70042117581633201</v>
      </c>
      <c r="P14438" s="217">
        <v>0</v>
      </c>
      <c r="Q14438" s="217">
        <v>0.70042117581633201</v>
      </c>
      <c r="R14438" s="217">
        <v>0.70042117581633201</v>
      </c>
      <c r="S14438" s="217">
        <v>0</v>
      </c>
      <c r="T14438" s="217">
        <v>0.70042117581633201</v>
      </c>
      <c r="U14438" s="217">
        <v>0.70042117581633201</v>
      </c>
      <c r="V14438" s="217">
        <v>0</v>
      </c>
      <c r="W14438" s="217">
        <v>0.70042117581633201</v>
      </c>
      <c r="X14438" s="217">
        <v>0.70042117581633201</v>
      </c>
      <c r="Y14438" s="217">
        <v>0</v>
      </c>
    </row>
    <row r="14439" spans="2:25">
      <c r="B14439" s="217" t="s">
        <v>14609</v>
      </c>
      <c r="C14439" s="217" t="s">
        <v>11696</v>
      </c>
      <c r="D14439" s="217" t="s">
        <v>19</v>
      </c>
      <c r="E14439" s="217" t="s">
        <v>86</v>
      </c>
      <c r="F14439" s="217" t="s">
        <v>5</v>
      </c>
      <c r="G14439" s="217" t="s">
        <v>49</v>
      </c>
      <c r="H14439" s="217" t="s">
        <v>176</v>
      </c>
      <c r="I14439" s="217">
        <v>3</v>
      </c>
      <c r="J14439" s="217">
        <v>3</v>
      </c>
      <c r="K14439" s="217">
        <v>0</v>
      </c>
      <c r="L14439" s="217">
        <v>30</v>
      </c>
      <c r="M14439" s="217">
        <v>1250.48934276247</v>
      </c>
      <c r="N14439" s="217">
        <v>2.3990608295570599</v>
      </c>
      <c r="O14439" s="217">
        <v>2.3990608295570599</v>
      </c>
      <c r="P14439" s="217">
        <v>0</v>
      </c>
      <c r="Q14439" s="217">
        <v>2.3990608295570599</v>
      </c>
      <c r="R14439" s="217">
        <v>2.3990608295570599</v>
      </c>
      <c r="S14439" s="217">
        <v>0</v>
      </c>
      <c r="T14439" s="217">
        <v>2.3990608295570599</v>
      </c>
      <c r="U14439" s="217">
        <v>2.3990608295570599</v>
      </c>
      <c r="V14439" s="217">
        <v>0</v>
      </c>
      <c r="W14439" s="217">
        <v>2.3990608295570599</v>
      </c>
      <c r="X14439" s="217">
        <v>2.3990608295570599</v>
      </c>
      <c r="Y14439" s="217">
        <v>0</v>
      </c>
    </row>
    <row r="14440" spans="2:25">
      <c r="B14440" s="217" t="s">
        <v>14610</v>
      </c>
      <c r="C14440" s="217" t="s">
        <v>11696</v>
      </c>
      <c r="D14440" s="217" t="s">
        <v>19</v>
      </c>
      <c r="E14440" s="217" t="s">
        <v>86</v>
      </c>
      <c r="F14440" s="217" t="s">
        <v>5</v>
      </c>
      <c r="G14440" s="217" t="s">
        <v>49</v>
      </c>
      <c r="H14440" s="217" t="s">
        <v>178</v>
      </c>
      <c r="I14440" s="217">
        <v>5</v>
      </c>
      <c r="J14440" s="217">
        <v>5</v>
      </c>
      <c r="K14440" s="217">
        <v>0</v>
      </c>
      <c r="L14440" s="217">
        <v>33</v>
      </c>
      <c r="M14440" s="217">
        <v>1416.91817912072</v>
      </c>
      <c r="N14440" s="217">
        <v>3.5287852705106801</v>
      </c>
      <c r="O14440" s="217">
        <v>3.5287852705106801</v>
      </c>
      <c r="P14440" s="217">
        <v>0</v>
      </c>
      <c r="Q14440" s="217">
        <v>3.5287852705106801</v>
      </c>
      <c r="R14440" s="217">
        <v>3.5287852705106801</v>
      </c>
      <c r="S14440" s="217">
        <v>0</v>
      </c>
      <c r="T14440" s="217">
        <v>3.5287852705106801</v>
      </c>
      <c r="U14440" s="217">
        <v>3.5287852705106801</v>
      </c>
      <c r="V14440" s="217">
        <v>0</v>
      </c>
      <c r="W14440" s="217">
        <v>3.5287852705106801</v>
      </c>
      <c r="X14440" s="217">
        <v>3.5287852705106801</v>
      </c>
      <c r="Y14440" s="217">
        <v>0</v>
      </c>
    </row>
    <row r="14441" spans="2:25">
      <c r="B14441" s="217" t="s">
        <v>14611</v>
      </c>
      <c r="C14441" s="217" t="s">
        <v>11696</v>
      </c>
      <c r="D14441" s="217" t="s">
        <v>19</v>
      </c>
      <c r="E14441" s="217" t="s">
        <v>86</v>
      </c>
      <c r="F14441" s="217" t="s">
        <v>5</v>
      </c>
      <c r="G14441" s="217" t="s">
        <v>49</v>
      </c>
      <c r="H14441" s="217" t="s">
        <v>5</v>
      </c>
      <c r="I14441" s="217">
        <v>9</v>
      </c>
      <c r="J14441" s="217">
        <v>9</v>
      </c>
      <c r="K14441" s="217">
        <v>0</v>
      </c>
      <c r="L14441" s="217">
        <v>115</v>
      </c>
      <c r="M14441" s="217">
        <v>5880</v>
      </c>
      <c r="N14441" s="217">
        <v>1.53061224489796</v>
      </c>
      <c r="O14441" s="217">
        <v>1.53061224489796</v>
      </c>
      <c r="P14441" s="217">
        <v>0</v>
      </c>
      <c r="Q14441" s="217">
        <v>1.53061224489796</v>
      </c>
      <c r="R14441" s="217">
        <v>1.53061224489796</v>
      </c>
      <c r="S14441" s="217">
        <v>0</v>
      </c>
      <c r="T14441" s="217">
        <v>1.53061224489796</v>
      </c>
      <c r="U14441" s="217">
        <v>1.53061224489796</v>
      </c>
      <c r="V14441" s="217">
        <v>0</v>
      </c>
      <c r="W14441" s="217">
        <v>1.53061224489796</v>
      </c>
      <c r="X14441" s="217">
        <v>1.53061224489796</v>
      </c>
      <c r="Y14441" s="217">
        <v>0</v>
      </c>
    </row>
    <row r="14442" spans="2:25">
      <c r="B14442" s="217" t="s">
        <v>14612</v>
      </c>
      <c r="C14442" s="217" t="s">
        <v>11696</v>
      </c>
      <c r="D14442" s="217" t="s">
        <v>19</v>
      </c>
      <c r="E14442" s="217" t="s">
        <v>86</v>
      </c>
      <c r="F14442" s="217" t="s">
        <v>12</v>
      </c>
      <c r="G14442" s="217" t="s">
        <v>13</v>
      </c>
      <c r="H14442" s="217" t="s">
        <v>170</v>
      </c>
      <c r="I14442" s="217">
        <v>0</v>
      </c>
      <c r="J14442" s="217">
        <v>0</v>
      </c>
      <c r="K14442" s="217">
        <v>0</v>
      </c>
      <c r="L14442" s="217">
        <v>0</v>
      </c>
      <c r="M14442" s="217">
        <v>16.315789473684202</v>
      </c>
      <c r="N14442" s="217">
        <v>0</v>
      </c>
      <c r="O14442" s="217">
        <v>0</v>
      </c>
      <c r="P14442" s="217">
        <v>0</v>
      </c>
      <c r="Q14442" s="217">
        <v>0</v>
      </c>
      <c r="R14442" s="217">
        <v>0</v>
      </c>
      <c r="S14442" s="217">
        <v>0</v>
      </c>
      <c r="T14442" s="217">
        <v>0</v>
      </c>
      <c r="U14442" s="217">
        <v>0</v>
      </c>
      <c r="V14442" s="217">
        <v>0</v>
      </c>
      <c r="W14442" s="217">
        <v>0</v>
      </c>
      <c r="X14442" s="217">
        <v>0</v>
      </c>
      <c r="Y14442" s="217">
        <v>0</v>
      </c>
    </row>
    <row r="14443" spans="2:25">
      <c r="B14443" s="217" t="s">
        <v>14613</v>
      </c>
      <c r="C14443" s="217" t="s">
        <v>11696</v>
      </c>
      <c r="D14443" s="217" t="s">
        <v>19</v>
      </c>
      <c r="E14443" s="217" t="s">
        <v>86</v>
      </c>
      <c r="F14443" s="217" t="s">
        <v>12</v>
      </c>
      <c r="G14443" s="217" t="s">
        <v>13</v>
      </c>
      <c r="H14443" s="217" t="s">
        <v>172</v>
      </c>
      <c r="I14443" s="217">
        <v>0</v>
      </c>
      <c r="J14443" s="217">
        <v>0</v>
      </c>
      <c r="K14443" s="217">
        <v>0</v>
      </c>
      <c r="L14443" s="217">
        <v>0</v>
      </c>
      <c r="M14443" s="217">
        <v>32.631578947368403</v>
      </c>
      <c r="N14443" s="217">
        <v>0</v>
      </c>
      <c r="O14443" s="217">
        <v>0</v>
      </c>
      <c r="P14443" s="217">
        <v>0</v>
      </c>
      <c r="Q14443" s="217">
        <v>0</v>
      </c>
      <c r="R14443" s="217">
        <v>0</v>
      </c>
      <c r="S14443" s="217">
        <v>0</v>
      </c>
      <c r="T14443" s="217">
        <v>0</v>
      </c>
      <c r="U14443" s="217">
        <v>0</v>
      </c>
      <c r="V14443" s="217">
        <v>0</v>
      </c>
      <c r="W14443" s="217">
        <v>0</v>
      </c>
      <c r="X14443" s="217">
        <v>0</v>
      </c>
      <c r="Y14443" s="217">
        <v>0</v>
      </c>
    </row>
    <row r="14444" spans="2:25">
      <c r="B14444" s="217" t="s">
        <v>14614</v>
      </c>
      <c r="C14444" s="217" t="s">
        <v>11696</v>
      </c>
      <c r="D14444" s="217" t="s">
        <v>19</v>
      </c>
      <c r="E14444" s="217" t="s">
        <v>86</v>
      </c>
      <c r="F14444" s="217" t="s">
        <v>12</v>
      </c>
      <c r="G14444" s="217" t="s">
        <v>13</v>
      </c>
      <c r="H14444" s="217" t="s">
        <v>174</v>
      </c>
      <c r="I14444" s="217">
        <v>0</v>
      </c>
      <c r="J14444" s="217">
        <v>0</v>
      </c>
      <c r="K14444" s="217">
        <v>0</v>
      </c>
      <c r="L14444" s="217">
        <v>2</v>
      </c>
      <c r="M14444" s="217">
        <v>48.947368421052602</v>
      </c>
      <c r="N14444" s="217">
        <v>0</v>
      </c>
      <c r="O14444" s="217">
        <v>0</v>
      </c>
      <c r="P14444" s="217">
        <v>0</v>
      </c>
      <c r="Q14444" s="217">
        <v>0</v>
      </c>
      <c r="R14444" s="217">
        <v>0</v>
      </c>
      <c r="S14444" s="217">
        <v>0</v>
      </c>
      <c r="T14444" s="217">
        <v>0</v>
      </c>
      <c r="U14444" s="217">
        <v>0</v>
      </c>
      <c r="V14444" s="217">
        <v>0</v>
      </c>
      <c r="W14444" s="217">
        <v>0</v>
      </c>
      <c r="X14444" s="217">
        <v>0</v>
      </c>
      <c r="Y14444" s="217">
        <v>0</v>
      </c>
    </row>
    <row r="14445" spans="2:25">
      <c r="B14445" s="217" t="s">
        <v>14615</v>
      </c>
      <c r="C14445" s="217" t="s">
        <v>11696</v>
      </c>
      <c r="D14445" s="217" t="s">
        <v>19</v>
      </c>
      <c r="E14445" s="217" t="s">
        <v>86</v>
      </c>
      <c r="F14445" s="217" t="s">
        <v>12</v>
      </c>
      <c r="G14445" s="217" t="s">
        <v>13</v>
      </c>
      <c r="H14445" s="217" t="s">
        <v>176</v>
      </c>
      <c r="I14445" s="217">
        <v>0</v>
      </c>
      <c r="J14445" s="217">
        <v>0</v>
      </c>
      <c r="K14445" s="217">
        <v>0</v>
      </c>
      <c r="L14445" s="217">
        <v>0</v>
      </c>
      <c r="M14445" s="217">
        <v>65.263157894736807</v>
      </c>
      <c r="N14445" s="217">
        <v>0</v>
      </c>
      <c r="O14445" s="217">
        <v>0</v>
      </c>
      <c r="P14445" s="217">
        <v>0</v>
      </c>
      <c r="Q14445" s="217">
        <v>0</v>
      </c>
      <c r="R14445" s="217">
        <v>0</v>
      </c>
      <c r="S14445" s="217">
        <v>0</v>
      </c>
      <c r="T14445" s="217">
        <v>0</v>
      </c>
      <c r="U14445" s="217">
        <v>0</v>
      </c>
      <c r="V14445" s="217">
        <v>0</v>
      </c>
      <c r="W14445" s="217">
        <v>0</v>
      </c>
      <c r="X14445" s="217">
        <v>0</v>
      </c>
      <c r="Y14445" s="217">
        <v>0</v>
      </c>
    </row>
    <row r="14446" spans="2:25">
      <c r="B14446" s="217" t="s">
        <v>14616</v>
      </c>
      <c r="C14446" s="217" t="s">
        <v>11696</v>
      </c>
      <c r="D14446" s="217" t="s">
        <v>19</v>
      </c>
      <c r="E14446" s="217" t="s">
        <v>86</v>
      </c>
      <c r="F14446" s="217" t="s">
        <v>12</v>
      </c>
      <c r="G14446" s="217" t="s">
        <v>13</v>
      </c>
      <c r="H14446" s="217" t="s">
        <v>178</v>
      </c>
      <c r="I14446" s="217">
        <v>0</v>
      </c>
      <c r="J14446" s="217">
        <v>0</v>
      </c>
      <c r="K14446" s="217">
        <v>0</v>
      </c>
      <c r="L14446" s="217">
        <v>2</v>
      </c>
      <c r="M14446" s="217">
        <v>146.842105263158</v>
      </c>
      <c r="N14446" s="217">
        <v>0</v>
      </c>
      <c r="O14446" s="217">
        <v>0</v>
      </c>
      <c r="P14446" s="217">
        <v>0</v>
      </c>
      <c r="Q14446" s="217">
        <v>0</v>
      </c>
      <c r="R14446" s="217">
        <v>0</v>
      </c>
      <c r="S14446" s="217">
        <v>0</v>
      </c>
      <c r="T14446" s="217">
        <v>0</v>
      </c>
      <c r="U14446" s="217">
        <v>0</v>
      </c>
      <c r="V14446" s="217">
        <v>0</v>
      </c>
      <c r="W14446" s="217">
        <v>0</v>
      </c>
      <c r="X14446" s="217">
        <v>0</v>
      </c>
      <c r="Y14446" s="217">
        <v>0</v>
      </c>
    </row>
    <row r="14447" spans="2:25">
      <c r="B14447" s="217" t="s">
        <v>14617</v>
      </c>
      <c r="C14447" s="217" t="s">
        <v>11696</v>
      </c>
      <c r="D14447" s="217" t="s">
        <v>19</v>
      </c>
      <c r="E14447" s="217" t="s">
        <v>86</v>
      </c>
      <c r="F14447" s="217" t="s">
        <v>12</v>
      </c>
      <c r="G14447" s="217" t="s">
        <v>13</v>
      </c>
      <c r="H14447" s="217" t="s">
        <v>5</v>
      </c>
      <c r="I14447" s="217">
        <v>0</v>
      </c>
      <c r="J14447" s="217">
        <v>0</v>
      </c>
      <c r="K14447" s="217">
        <v>0</v>
      </c>
      <c r="L14447" s="217">
        <v>4</v>
      </c>
      <c r="M14447" s="217">
        <v>310</v>
      </c>
      <c r="N14447" s="217">
        <v>0</v>
      </c>
      <c r="O14447" s="217">
        <v>0</v>
      </c>
      <c r="P14447" s="217">
        <v>0</v>
      </c>
      <c r="Q14447" s="217">
        <v>0</v>
      </c>
      <c r="R14447" s="217">
        <v>0</v>
      </c>
      <c r="S14447" s="217">
        <v>0</v>
      </c>
      <c r="T14447" s="217">
        <v>0</v>
      </c>
      <c r="U14447" s="217">
        <v>0</v>
      </c>
      <c r="V14447" s="217">
        <v>0</v>
      </c>
      <c r="W14447" s="217">
        <v>0</v>
      </c>
      <c r="X14447" s="217">
        <v>0</v>
      </c>
      <c r="Y14447" s="217">
        <v>0</v>
      </c>
    </row>
    <row r="14448" spans="2:25">
      <c r="B14448" s="217" t="s">
        <v>14618</v>
      </c>
      <c r="C14448" s="217" t="s">
        <v>11696</v>
      </c>
      <c r="D14448" s="217" t="s">
        <v>19</v>
      </c>
      <c r="E14448" s="217" t="s">
        <v>86</v>
      </c>
      <c r="F14448" s="217" t="s">
        <v>9</v>
      </c>
      <c r="G14448" s="217" t="s">
        <v>13</v>
      </c>
      <c r="H14448" s="217" t="s">
        <v>170</v>
      </c>
      <c r="I14448" s="217">
        <v>0</v>
      </c>
      <c r="J14448" s="217">
        <v>0</v>
      </c>
      <c r="K14448" s="217">
        <v>0</v>
      </c>
      <c r="L14448" s="217">
        <v>0</v>
      </c>
      <c r="M14448" s="217">
        <v>0</v>
      </c>
    </row>
    <row r="14449" spans="2:25">
      <c r="B14449" s="217" t="s">
        <v>14619</v>
      </c>
      <c r="C14449" s="217" t="s">
        <v>11696</v>
      </c>
      <c r="D14449" s="217" t="s">
        <v>19</v>
      </c>
      <c r="E14449" s="217" t="s">
        <v>86</v>
      </c>
      <c r="F14449" s="217" t="s">
        <v>9</v>
      </c>
      <c r="G14449" s="217" t="s">
        <v>13</v>
      </c>
      <c r="H14449" s="217" t="s">
        <v>172</v>
      </c>
      <c r="I14449" s="217">
        <v>0</v>
      </c>
      <c r="J14449" s="217">
        <v>0</v>
      </c>
      <c r="K14449" s="217">
        <v>0</v>
      </c>
      <c r="L14449" s="217">
        <v>0</v>
      </c>
      <c r="M14449" s="217">
        <v>40</v>
      </c>
      <c r="N14449" s="217">
        <v>0</v>
      </c>
      <c r="O14449" s="217">
        <v>0</v>
      </c>
      <c r="P14449" s="217">
        <v>0</v>
      </c>
      <c r="Q14449" s="217">
        <v>0</v>
      </c>
      <c r="R14449" s="217">
        <v>0</v>
      </c>
      <c r="S14449" s="217">
        <v>0</v>
      </c>
      <c r="T14449" s="217">
        <v>0</v>
      </c>
      <c r="U14449" s="217">
        <v>0</v>
      </c>
      <c r="V14449" s="217">
        <v>0</v>
      </c>
      <c r="W14449" s="217">
        <v>0</v>
      </c>
      <c r="X14449" s="217">
        <v>0</v>
      </c>
      <c r="Y14449" s="217">
        <v>0</v>
      </c>
    </row>
    <row r="14450" spans="2:25">
      <c r="B14450" s="217" t="s">
        <v>14620</v>
      </c>
      <c r="C14450" s="217" t="s">
        <v>11696</v>
      </c>
      <c r="D14450" s="217" t="s">
        <v>19</v>
      </c>
      <c r="E14450" s="217" t="s">
        <v>86</v>
      </c>
      <c r="F14450" s="217" t="s">
        <v>9</v>
      </c>
      <c r="G14450" s="217" t="s">
        <v>13</v>
      </c>
      <c r="H14450" s="217" t="s">
        <v>174</v>
      </c>
      <c r="I14450" s="217">
        <v>0</v>
      </c>
      <c r="J14450" s="217">
        <v>0</v>
      </c>
      <c r="K14450" s="217">
        <v>0</v>
      </c>
      <c r="L14450" s="217">
        <v>1</v>
      </c>
      <c r="M14450" s="217">
        <v>60</v>
      </c>
      <c r="N14450" s="217">
        <v>0</v>
      </c>
      <c r="O14450" s="217">
        <v>0</v>
      </c>
      <c r="P14450" s="217">
        <v>0</v>
      </c>
      <c r="Q14450" s="217">
        <v>0</v>
      </c>
      <c r="R14450" s="217">
        <v>0</v>
      </c>
      <c r="S14450" s="217">
        <v>0</v>
      </c>
      <c r="T14450" s="217">
        <v>0</v>
      </c>
      <c r="U14450" s="217">
        <v>0</v>
      </c>
      <c r="V14450" s="217">
        <v>0</v>
      </c>
      <c r="W14450" s="217">
        <v>0</v>
      </c>
      <c r="X14450" s="217">
        <v>0</v>
      </c>
      <c r="Y14450" s="217">
        <v>0</v>
      </c>
    </row>
    <row r="14451" spans="2:25">
      <c r="B14451" s="217" t="s">
        <v>14621</v>
      </c>
      <c r="C14451" s="217" t="s">
        <v>11696</v>
      </c>
      <c r="D14451" s="217" t="s">
        <v>19</v>
      </c>
      <c r="E14451" s="217" t="s">
        <v>86</v>
      </c>
      <c r="F14451" s="217" t="s">
        <v>9</v>
      </c>
      <c r="G14451" s="217" t="s">
        <v>13</v>
      </c>
      <c r="H14451" s="217" t="s">
        <v>176</v>
      </c>
      <c r="I14451" s="217">
        <v>1</v>
      </c>
      <c r="J14451" s="217">
        <v>1</v>
      </c>
      <c r="K14451" s="217">
        <v>0</v>
      </c>
      <c r="L14451" s="217">
        <v>0</v>
      </c>
      <c r="M14451" s="217">
        <v>80</v>
      </c>
      <c r="N14451" s="217">
        <v>12.5</v>
      </c>
      <c r="O14451" s="217">
        <v>12.5</v>
      </c>
      <c r="P14451" s="217">
        <v>0</v>
      </c>
      <c r="Q14451" s="217">
        <v>12.5</v>
      </c>
      <c r="R14451" s="217">
        <v>12.5</v>
      </c>
      <c r="S14451" s="217">
        <v>0</v>
      </c>
      <c r="T14451" s="217">
        <v>12.5</v>
      </c>
      <c r="U14451" s="217">
        <v>12.5</v>
      </c>
      <c r="V14451" s="217">
        <v>0</v>
      </c>
      <c r="W14451" s="217">
        <v>12.5</v>
      </c>
      <c r="X14451" s="217">
        <v>12.5</v>
      </c>
      <c r="Y14451" s="217">
        <v>0</v>
      </c>
    </row>
    <row r="14452" spans="2:25">
      <c r="B14452" s="217" t="s">
        <v>14622</v>
      </c>
      <c r="C14452" s="217" t="s">
        <v>11696</v>
      </c>
      <c r="D14452" s="217" t="s">
        <v>19</v>
      </c>
      <c r="E14452" s="217" t="s">
        <v>86</v>
      </c>
      <c r="F14452" s="217" t="s">
        <v>9</v>
      </c>
      <c r="G14452" s="217" t="s">
        <v>13</v>
      </c>
      <c r="H14452" s="217" t="s">
        <v>178</v>
      </c>
      <c r="I14452" s="217">
        <v>0</v>
      </c>
      <c r="J14452" s="217">
        <v>0</v>
      </c>
      <c r="K14452" s="217">
        <v>0</v>
      </c>
      <c r="L14452" s="217">
        <v>3</v>
      </c>
      <c r="M14452" s="217">
        <v>160</v>
      </c>
      <c r="N14452" s="217">
        <v>0</v>
      </c>
      <c r="O14452" s="217">
        <v>0</v>
      </c>
      <c r="P14452" s="217">
        <v>0</v>
      </c>
      <c r="Q14452" s="217">
        <v>0</v>
      </c>
      <c r="R14452" s="217">
        <v>0</v>
      </c>
      <c r="S14452" s="217">
        <v>0</v>
      </c>
      <c r="T14452" s="217">
        <v>0</v>
      </c>
      <c r="U14452" s="217">
        <v>0</v>
      </c>
      <c r="V14452" s="217">
        <v>0</v>
      </c>
      <c r="W14452" s="217">
        <v>0</v>
      </c>
      <c r="X14452" s="217">
        <v>0</v>
      </c>
      <c r="Y14452" s="217">
        <v>0</v>
      </c>
    </row>
    <row r="14453" spans="2:25">
      <c r="B14453" s="217" t="s">
        <v>14623</v>
      </c>
      <c r="C14453" s="217" t="s">
        <v>11696</v>
      </c>
      <c r="D14453" s="217" t="s">
        <v>19</v>
      </c>
      <c r="E14453" s="217" t="s">
        <v>86</v>
      </c>
      <c r="F14453" s="217" t="s">
        <v>9</v>
      </c>
      <c r="G14453" s="217" t="s">
        <v>13</v>
      </c>
      <c r="H14453" s="217" t="s">
        <v>5</v>
      </c>
      <c r="I14453" s="217">
        <v>1</v>
      </c>
      <c r="J14453" s="217">
        <v>1</v>
      </c>
      <c r="K14453" s="217">
        <v>0</v>
      </c>
      <c r="L14453" s="217">
        <v>4</v>
      </c>
      <c r="M14453" s="217">
        <v>340</v>
      </c>
      <c r="N14453" s="217">
        <v>2.9411764705882399</v>
      </c>
      <c r="O14453" s="217">
        <v>2.9411764705882399</v>
      </c>
      <c r="P14453" s="217">
        <v>0</v>
      </c>
      <c r="Q14453" s="217">
        <v>2.9411764705882399</v>
      </c>
      <c r="R14453" s="217">
        <v>2.9411764705882399</v>
      </c>
      <c r="S14453" s="217">
        <v>0</v>
      </c>
      <c r="T14453" s="217">
        <v>2.9411764705882399</v>
      </c>
      <c r="U14453" s="217">
        <v>2.9411764705882399</v>
      </c>
      <c r="V14453" s="217">
        <v>0</v>
      </c>
      <c r="W14453" s="217">
        <v>2.9411764705882399</v>
      </c>
      <c r="X14453" s="217">
        <v>2.9411764705882399</v>
      </c>
      <c r="Y14453" s="217">
        <v>0</v>
      </c>
    </row>
    <row r="14454" spans="2:25">
      <c r="B14454" s="217" t="s">
        <v>14624</v>
      </c>
      <c r="C14454" s="217" t="s">
        <v>11696</v>
      </c>
      <c r="D14454" s="217" t="s">
        <v>19</v>
      </c>
      <c r="E14454" s="217" t="s">
        <v>86</v>
      </c>
      <c r="F14454" s="217" t="s">
        <v>5</v>
      </c>
      <c r="G14454" s="217" t="s">
        <v>13</v>
      </c>
      <c r="H14454" s="217" t="s">
        <v>170</v>
      </c>
      <c r="I14454" s="217">
        <v>0</v>
      </c>
      <c r="J14454" s="217">
        <v>0</v>
      </c>
      <c r="K14454" s="217">
        <v>0</v>
      </c>
      <c r="L14454" s="217">
        <v>0</v>
      </c>
      <c r="M14454" s="217">
        <v>16.315789473684202</v>
      </c>
      <c r="N14454" s="217">
        <v>0</v>
      </c>
      <c r="O14454" s="217">
        <v>0</v>
      </c>
      <c r="P14454" s="217">
        <v>0</v>
      </c>
      <c r="Q14454" s="217">
        <v>0</v>
      </c>
      <c r="R14454" s="217">
        <v>0</v>
      </c>
      <c r="S14454" s="217">
        <v>0</v>
      </c>
      <c r="T14454" s="217">
        <v>0</v>
      </c>
      <c r="U14454" s="217">
        <v>0</v>
      </c>
      <c r="V14454" s="217">
        <v>0</v>
      </c>
      <c r="W14454" s="217">
        <v>0</v>
      </c>
      <c r="X14454" s="217">
        <v>0</v>
      </c>
      <c r="Y14454" s="217">
        <v>0</v>
      </c>
    </row>
    <row r="14455" spans="2:25">
      <c r="B14455" s="217" t="s">
        <v>14625</v>
      </c>
      <c r="C14455" s="217" t="s">
        <v>11696</v>
      </c>
      <c r="D14455" s="217" t="s">
        <v>19</v>
      </c>
      <c r="E14455" s="217" t="s">
        <v>86</v>
      </c>
      <c r="F14455" s="217" t="s">
        <v>5</v>
      </c>
      <c r="G14455" s="217" t="s">
        <v>13</v>
      </c>
      <c r="H14455" s="217" t="s">
        <v>172</v>
      </c>
      <c r="I14455" s="217">
        <v>0</v>
      </c>
      <c r="J14455" s="217">
        <v>0</v>
      </c>
      <c r="K14455" s="217">
        <v>0</v>
      </c>
      <c r="L14455" s="217">
        <v>0</v>
      </c>
      <c r="M14455" s="217">
        <v>72.631578947368396</v>
      </c>
      <c r="N14455" s="217">
        <v>0</v>
      </c>
      <c r="O14455" s="217">
        <v>0</v>
      </c>
      <c r="P14455" s="217">
        <v>0</v>
      </c>
      <c r="Q14455" s="217">
        <v>0</v>
      </c>
      <c r="R14455" s="217">
        <v>0</v>
      </c>
      <c r="S14455" s="217">
        <v>0</v>
      </c>
      <c r="T14455" s="217">
        <v>0</v>
      </c>
      <c r="U14455" s="217">
        <v>0</v>
      </c>
      <c r="V14455" s="217">
        <v>0</v>
      </c>
      <c r="W14455" s="217">
        <v>0</v>
      </c>
      <c r="X14455" s="217">
        <v>0</v>
      </c>
      <c r="Y14455" s="217">
        <v>0</v>
      </c>
    </row>
    <row r="14456" spans="2:25">
      <c r="B14456" s="217" t="s">
        <v>14626</v>
      </c>
      <c r="C14456" s="217" t="s">
        <v>11696</v>
      </c>
      <c r="D14456" s="217" t="s">
        <v>19</v>
      </c>
      <c r="E14456" s="217" t="s">
        <v>86</v>
      </c>
      <c r="F14456" s="217" t="s">
        <v>5</v>
      </c>
      <c r="G14456" s="217" t="s">
        <v>13</v>
      </c>
      <c r="H14456" s="217" t="s">
        <v>174</v>
      </c>
      <c r="I14456" s="217">
        <v>0</v>
      </c>
      <c r="J14456" s="217">
        <v>0</v>
      </c>
      <c r="K14456" s="217">
        <v>0</v>
      </c>
      <c r="L14456" s="217">
        <v>3</v>
      </c>
      <c r="M14456" s="217">
        <v>108.947368421053</v>
      </c>
      <c r="N14456" s="217">
        <v>0</v>
      </c>
      <c r="O14456" s="217">
        <v>0</v>
      </c>
      <c r="P14456" s="217">
        <v>0</v>
      </c>
      <c r="Q14456" s="217">
        <v>0</v>
      </c>
      <c r="R14456" s="217">
        <v>0</v>
      </c>
      <c r="S14456" s="217">
        <v>0</v>
      </c>
      <c r="T14456" s="217">
        <v>0</v>
      </c>
      <c r="U14456" s="217">
        <v>0</v>
      </c>
      <c r="V14456" s="217">
        <v>0</v>
      </c>
      <c r="W14456" s="217">
        <v>0</v>
      </c>
      <c r="X14456" s="217">
        <v>0</v>
      </c>
      <c r="Y14456" s="217">
        <v>0</v>
      </c>
    </row>
    <row r="14457" spans="2:25">
      <c r="B14457" s="217" t="s">
        <v>14627</v>
      </c>
      <c r="C14457" s="217" t="s">
        <v>11696</v>
      </c>
      <c r="D14457" s="217" t="s">
        <v>19</v>
      </c>
      <c r="E14457" s="217" t="s">
        <v>86</v>
      </c>
      <c r="F14457" s="217" t="s">
        <v>5</v>
      </c>
      <c r="G14457" s="217" t="s">
        <v>13</v>
      </c>
      <c r="H14457" s="217" t="s">
        <v>176</v>
      </c>
      <c r="I14457" s="217">
        <v>1</v>
      </c>
      <c r="J14457" s="217">
        <v>1</v>
      </c>
      <c r="K14457" s="217">
        <v>0</v>
      </c>
      <c r="L14457" s="217">
        <v>0</v>
      </c>
      <c r="M14457" s="217">
        <v>145.26315789473699</v>
      </c>
      <c r="N14457" s="217">
        <v>6.8840579710144896</v>
      </c>
      <c r="O14457" s="217">
        <v>6.8840579710144896</v>
      </c>
      <c r="P14457" s="217">
        <v>0</v>
      </c>
      <c r="Q14457" s="217">
        <v>6.8840579710144896</v>
      </c>
      <c r="R14457" s="217">
        <v>6.8840579710144896</v>
      </c>
      <c r="S14457" s="217">
        <v>0</v>
      </c>
      <c r="T14457" s="217">
        <v>6.8840579710144896</v>
      </c>
      <c r="U14457" s="217">
        <v>6.8840579710144896</v>
      </c>
      <c r="V14457" s="217">
        <v>0</v>
      </c>
      <c r="W14457" s="217">
        <v>6.8840579710144896</v>
      </c>
      <c r="X14457" s="217">
        <v>6.8840579710144896</v>
      </c>
      <c r="Y14457" s="217">
        <v>0</v>
      </c>
    </row>
    <row r="14458" spans="2:25">
      <c r="B14458" s="217" t="s">
        <v>14628</v>
      </c>
      <c r="C14458" s="217" t="s">
        <v>11696</v>
      </c>
      <c r="D14458" s="217" t="s">
        <v>19</v>
      </c>
      <c r="E14458" s="217" t="s">
        <v>86</v>
      </c>
      <c r="F14458" s="217" t="s">
        <v>5</v>
      </c>
      <c r="G14458" s="217" t="s">
        <v>13</v>
      </c>
      <c r="H14458" s="217" t="s">
        <v>178</v>
      </c>
      <c r="I14458" s="217">
        <v>0</v>
      </c>
      <c r="J14458" s="217">
        <v>0</v>
      </c>
      <c r="K14458" s="217">
        <v>0</v>
      </c>
      <c r="L14458" s="217">
        <v>5</v>
      </c>
      <c r="M14458" s="217">
        <v>306.84210526315798</v>
      </c>
      <c r="N14458" s="217">
        <v>0</v>
      </c>
      <c r="O14458" s="217">
        <v>0</v>
      </c>
      <c r="P14458" s="217">
        <v>0</v>
      </c>
      <c r="Q14458" s="217">
        <v>0</v>
      </c>
      <c r="R14458" s="217">
        <v>0</v>
      </c>
      <c r="S14458" s="217">
        <v>0</v>
      </c>
      <c r="T14458" s="217">
        <v>0</v>
      </c>
      <c r="U14458" s="217">
        <v>0</v>
      </c>
      <c r="V14458" s="217">
        <v>0</v>
      </c>
      <c r="W14458" s="217">
        <v>0</v>
      </c>
      <c r="X14458" s="217">
        <v>0</v>
      </c>
      <c r="Y14458" s="217">
        <v>0</v>
      </c>
    </row>
    <row r="14459" spans="2:25">
      <c r="B14459" s="217" t="s">
        <v>14629</v>
      </c>
      <c r="C14459" s="217" t="s">
        <v>11696</v>
      </c>
      <c r="D14459" s="217" t="s">
        <v>19</v>
      </c>
      <c r="E14459" s="217" t="s">
        <v>86</v>
      </c>
      <c r="F14459" s="217" t="s">
        <v>5</v>
      </c>
      <c r="G14459" s="217" t="s">
        <v>13</v>
      </c>
      <c r="H14459" s="217" t="s">
        <v>5</v>
      </c>
      <c r="I14459" s="217">
        <v>1</v>
      </c>
      <c r="J14459" s="217">
        <v>1</v>
      </c>
      <c r="K14459" s="217">
        <v>0</v>
      </c>
      <c r="L14459" s="217">
        <v>8</v>
      </c>
      <c r="M14459" s="217">
        <v>650</v>
      </c>
      <c r="N14459" s="217">
        <v>1.5384615384615401</v>
      </c>
      <c r="O14459" s="217">
        <v>1.5384615384615401</v>
      </c>
      <c r="P14459" s="217">
        <v>0</v>
      </c>
      <c r="Q14459" s="217">
        <v>1.5384615384615401</v>
      </c>
      <c r="R14459" s="217">
        <v>1.5384615384615401</v>
      </c>
      <c r="S14459" s="217">
        <v>0</v>
      </c>
      <c r="T14459" s="217">
        <v>1.5384615384615401</v>
      </c>
      <c r="U14459" s="217">
        <v>1.5384615384615401</v>
      </c>
      <c r="V14459" s="217">
        <v>0</v>
      </c>
      <c r="W14459" s="217">
        <v>1.5384615384615401</v>
      </c>
      <c r="X14459" s="217">
        <v>1.5384615384615401</v>
      </c>
      <c r="Y14459" s="217">
        <v>0</v>
      </c>
    </row>
    <row r="14460" spans="2:25">
      <c r="B14460" s="217" t="s">
        <v>14630</v>
      </c>
      <c r="C14460" s="217" t="s">
        <v>11696</v>
      </c>
      <c r="D14460" s="217" t="s">
        <v>19</v>
      </c>
      <c r="E14460" s="217" t="s">
        <v>86</v>
      </c>
      <c r="F14460" s="217" t="s">
        <v>12</v>
      </c>
      <c r="G14460" s="217" t="s">
        <v>5</v>
      </c>
      <c r="H14460" s="217" t="s">
        <v>170</v>
      </c>
      <c r="I14460" s="217">
        <v>0</v>
      </c>
      <c r="J14460" s="217">
        <v>0</v>
      </c>
      <c r="K14460" s="217">
        <v>0</v>
      </c>
      <c r="L14460" s="217">
        <v>0</v>
      </c>
      <c r="M14460" s="217">
        <v>494.81935166019599</v>
      </c>
      <c r="N14460" s="217">
        <v>0</v>
      </c>
      <c r="O14460" s="217">
        <v>0</v>
      </c>
      <c r="P14460" s="217">
        <v>0</v>
      </c>
      <c r="Q14460" s="217">
        <v>0</v>
      </c>
      <c r="R14460" s="217">
        <v>0</v>
      </c>
      <c r="S14460" s="217">
        <v>0</v>
      </c>
      <c r="T14460" s="217">
        <v>0</v>
      </c>
      <c r="U14460" s="217">
        <v>0</v>
      </c>
      <c r="V14460" s="217">
        <v>0</v>
      </c>
      <c r="W14460" s="217">
        <v>0</v>
      </c>
      <c r="X14460" s="217">
        <v>0</v>
      </c>
      <c r="Y14460" s="217">
        <v>0</v>
      </c>
    </row>
    <row r="14461" spans="2:25">
      <c r="B14461" s="217" t="s">
        <v>14631</v>
      </c>
      <c r="C14461" s="217" t="s">
        <v>11696</v>
      </c>
      <c r="D14461" s="217" t="s">
        <v>19</v>
      </c>
      <c r="E14461" s="217" t="s">
        <v>86</v>
      </c>
      <c r="F14461" s="217" t="s">
        <v>12</v>
      </c>
      <c r="G14461" s="217" t="s">
        <v>5</v>
      </c>
      <c r="H14461" s="217" t="s">
        <v>172</v>
      </c>
      <c r="I14461" s="217">
        <v>0</v>
      </c>
      <c r="J14461" s="217">
        <v>0</v>
      </c>
      <c r="K14461" s="217">
        <v>0</v>
      </c>
      <c r="L14461" s="217">
        <v>11</v>
      </c>
      <c r="M14461" s="217">
        <v>686.95572194599504</v>
      </c>
      <c r="N14461" s="217">
        <v>0</v>
      </c>
      <c r="O14461" s="217">
        <v>0</v>
      </c>
      <c r="P14461" s="217">
        <v>0</v>
      </c>
      <c r="Q14461" s="217">
        <v>0</v>
      </c>
      <c r="R14461" s="217">
        <v>0</v>
      </c>
      <c r="S14461" s="217">
        <v>0</v>
      </c>
      <c r="T14461" s="217">
        <v>0</v>
      </c>
      <c r="U14461" s="217">
        <v>0</v>
      </c>
      <c r="V14461" s="217">
        <v>0</v>
      </c>
      <c r="W14461" s="217">
        <v>0</v>
      </c>
      <c r="X14461" s="217">
        <v>0</v>
      </c>
      <c r="Y14461" s="217">
        <v>0</v>
      </c>
    </row>
    <row r="14462" spans="2:25">
      <c r="B14462" s="217" t="s">
        <v>14632</v>
      </c>
      <c r="C14462" s="217" t="s">
        <v>11696</v>
      </c>
      <c r="D14462" s="217" t="s">
        <v>19</v>
      </c>
      <c r="E14462" s="217" t="s">
        <v>86</v>
      </c>
      <c r="F14462" s="217" t="s">
        <v>12</v>
      </c>
      <c r="G14462" s="217" t="s">
        <v>5</v>
      </c>
      <c r="H14462" s="217" t="s">
        <v>174</v>
      </c>
      <c r="I14462" s="217">
        <v>4</v>
      </c>
      <c r="J14462" s="217">
        <v>4</v>
      </c>
      <c r="K14462" s="217">
        <v>0</v>
      </c>
      <c r="L14462" s="217">
        <v>28</v>
      </c>
      <c r="M14462" s="217">
        <v>1164.6337682165899</v>
      </c>
      <c r="N14462" s="217">
        <v>3.4345560889284799</v>
      </c>
      <c r="O14462" s="217">
        <v>3.4345560889284799</v>
      </c>
      <c r="P14462" s="217">
        <v>0</v>
      </c>
      <c r="Q14462" s="217">
        <v>3.4345560889284799</v>
      </c>
      <c r="R14462" s="217">
        <v>3.4345560889284799</v>
      </c>
      <c r="S14462" s="217">
        <v>0</v>
      </c>
      <c r="T14462" s="217">
        <v>3.4345560889284799</v>
      </c>
      <c r="U14462" s="217">
        <v>3.4345560889284799</v>
      </c>
      <c r="V14462" s="217">
        <v>0</v>
      </c>
      <c r="W14462" s="217">
        <v>3.4345560889284799</v>
      </c>
      <c r="X14462" s="217">
        <v>3.4345560889284799</v>
      </c>
      <c r="Y14462" s="217">
        <v>0</v>
      </c>
    </row>
    <row r="14463" spans="2:25">
      <c r="B14463" s="217" t="s">
        <v>14633</v>
      </c>
      <c r="C14463" s="217" t="s">
        <v>11696</v>
      </c>
      <c r="D14463" s="217" t="s">
        <v>19</v>
      </c>
      <c r="E14463" s="217" t="s">
        <v>86</v>
      </c>
      <c r="F14463" s="217" t="s">
        <v>12</v>
      </c>
      <c r="G14463" s="217" t="s">
        <v>5</v>
      </c>
      <c r="H14463" s="217" t="s">
        <v>176</v>
      </c>
      <c r="I14463" s="217">
        <v>2</v>
      </c>
      <c r="J14463" s="217">
        <v>2</v>
      </c>
      <c r="K14463" s="217">
        <v>0</v>
      </c>
      <c r="L14463" s="217">
        <v>24</v>
      </c>
      <c r="M14463" s="217">
        <v>1365.2197088036501</v>
      </c>
      <c r="N14463" s="217">
        <v>1.4649656660411099</v>
      </c>
      <c r="O14463" s="217">
        <v>1.4649656660411099</v>
      </c>
      <c r="P14463" s="217">
        <v>0</v>
      </c>
      <c r="Q14463" s="217">
        <v>1.4649656660411099</v>
      </c>
      <c r="R14463" s="217">
        <v>1.4649656660411099</v>
      </c>
      <c r="S14463" s="217">
        <v>0</v>
      </c>
      <c r="T14463" s="217">
        <v>1.4649656660411099</v>
      </c>
      <c r="U14463" s="217">
        <v>1.4649656660411099</v>
      </c>
      <c r="V14463" s="217">
        <v>0</v>
      </c>
      <c r="W14463" s="217">
        <v>1.4649656660411099</v>
      </c>
      <c r="X14463" s="217">
        <v>1.4649656660411099</v>
      </c>
      <c r="Y14463" s="217">
        <v>0</v>
      </c>
    </row>
    <row r="14464" spans="2:25">
      <c r="B14464" s="217" t="s">
        <v>14634</v>
      </c>
      <c r="C14464" s="217" t="s">
        <v>11696</v>
      </c>
      <c r="D14464" s="217" t="s">
        <v>19</v>
      </c>
      <c r="E14464" s="217" t="s">
        <v>86</v>
      </c>
      <c r="F14464" s="217" t="s">
        <v>12</v>
      </c>
      <c r="G14464" s="217" t="s">
        <v>5</v>
      </c>
      <c r="H14464" s="217" t="s">
        <v>178</v>
      </c>
      <c r="I14464" s="217">
        <v>11</v>
      </c>
      <c r="J14464" s="217">
        <v>10</v>
      </c>
      <c r="K14464" s="217">
        <v>1</v>
      </c>
      <c r="L14464" s="217">
        <v>50</v>
      </c>
      <c r="M14464" s="217">
        <v>3398.3714493735702</v>
      </c>
      <c r="N14464" s="217">
        <v>3.2368445191674602</v>
      </c>
      <c r="O14464" s="217">
        <v>2.94258592651587</v>
      </c>
      <c r="P14464" s="217">
        <v>0.29425859265158699</v>
      </c>
      <c r="Q14464" s="217">
        <v>3.2368445191674602</v>
      </c>
      <c r="R14464" s="217">
        <v>2.94258592651587</v>
      </c>
      <c r="S14464" s="217">
        <v>0.29425859265158699</v>
      </c>
      <c r="T14464" s="217">
        <v>3.2368445191674602</v>
      </c>
      <c r="U14464" s="217">
        <v>2.94258592651587</v>
      </c>
      <c r="V14464" s="217">
        <v>0.29425859265158699</v>
      </c>
      <c r="W14464" s="217">
        <v>3.2368445191674602</v>
      </c>
      <c r="X14464" s="217">
        <v>2.94258592651587</v>
      </c>
      <c r="Y14464" s="217">
        <v>0.29425859265158699</v>
      </c>
    </row>
    <row r="14465" spans="2:25">
      <c r="B14465" s="217" t="s">
        <v>14635</v>
      </c>
      <c r="C14465" s="217" t="s">
        <v>11696</v>
      </c>
      <c r="D14465" s="217" t="s">
        <v>19</v>
      </c>
      <c r="E14465" s="217" t="s">
        <v>86</v>
      </c>
      <c r="F14465" s="217" t="s">
        <v>12</v>
      </c>
      <c r="G14465" s="217" t="s">
        <v>5</v>
      </c>
      <c r="H14465" s="217" t="s">
        <v>5</v>
      </c>
      <c r="I14465" s="217">
        <v>17</v>
      </c>
      <c r="J14465" s="217">
        <v>16</v>
      </c>
      <c r="K14465" s="217">
        <v>1</v>
      </c>
      <c r="L14465" s="217">
        <v>113</v>
      </c>
      <c r="M14465" s="217">
        <v>7110</v>
      </c>
      <c r="N14465" s="217">
        <v>2.3909985935302398</v>
      </c>
      <c r="O14465" s="217">
        <v>2.2503516174402201</v>
      </c>
      <c r="P14465" s="217">
        <v>0.140646976090014</v>
      </c>
      <c r="Q14465" s="217">
        <v>2.3909985935302398</v>
      </c>
      <c r="R14465" s="217">
        <v>2.2503516174402201</v>
      </c>
      <c r="S14465" s="217">
        <v>0.140646976090014</v>
      </c>
      <c r="T14465" s="217">
        <v>2.3909985935302398</v>
      </c>
      <c r="U14465" s="217">
        <v>2.2503516174402201</v>
      </c>
      <c r="V14465" s="217">
        <v>0.140646976090014</v>
      </c>
      <c r="W14465" s="217">
        <v>2.3909985935302398</v>
      </c>
      <c r="X14465" s="217">
        <v>2.2503516174402201</v>
      </c>
      <c r="Y14465" s="217">
        <v>0.140646976090014</v>
      </c>
    </row>
    <row r="14466" spans="2:25">
      <c r="B14466" s="217" t="s">
        <v>14636</v>
      </c>
      <c r="C14466" s="217" t="s">
        <v>11696</v>
      </c>
      <c r="D14466" s="217" t="s">
        <v>19</v>
      </c>
      <c r="E14466" s="217" t="s">
        <v>86</v>
      </c>
      <c r="F14466" s="217" t="s">
        <v>9</v>
      </c>
      <c r="G14466" s="217" t="s">
        <v>5</v>
      </c>
      <c r="H14466" s="217" t="s">
        <v>170</v>
      </c>
      <c r="I14466" s="217">
        <v>0</v>
      </c>
      <c r="J14466" s="217">
        <v>0</v>
      </c>
      <c r="K14466" s="217">
        <v>0</v>
      </c>
      <c r="L14466" s="217">
        <v>3</v>
      </c>
      <c r="M14466" s="217">
        <v>492.23956902304002</v>
      </c>
      <c r="N14466" s="217">
        <v>0</v>
      </c>
      <c r="O14466" s="217">
        <v>0</v>
      </c>
      <c r="P14466" s="217">
        <v>0</v>
      </c>
      <c r="Q14466" s="217">
        <v>0</v>
      </c>
      <c r="R14466" s="217">
        <v>0</v>
      </c>
      <c r="S14466" s="217">
        <v>0</v>
      </c>
      <c r="T14466" s="217">
        <v>0</v>
      </c>
      <c r="U14466" s="217">
        <v>0</v>
      </c>
      <c r="V14466" s="217">
        <v>0</v>
      </c>
      <c r="W14466" s="217">
        <v>0</v>
      </c>
      <c r="X14466" s="217">
        <v>0</v>
      </c>
      <c r="Y14466" s="217">
        <v>0</v>
      </c>
    </row>
    <row r="14467" spans="2:25">
      <c r="B14467" s="217" t="s">
        <v>14637</v>
      </c>
      <c r="C14467" s="217" t="s">
        <v>11696</v>
      </c>
      <c r="D14467" s="217" t="s">
        <v>19</v>
      </c>
      <c r="E14467" s="217" t="s">
        <v>86</v>
      </c>
      <c r="F14467" s="217" t="s">
        <v>9</v>
      </c>
      <c r="G14467" s="217" t="s">
        <v>5</v>
      </c>
      <c r="H14467" s="217" t="s">
        <v>172</v>
      </c>
      <c r="I14467" s="217">
        <v>0</v>
      </c>
      <c r="J14467" s="217">
        <v>0</v>
      </c>
      <c r="K14467" s="217">
        <v>0</v>
      </c>
      <c r="L14467" s="217">
        <v>11</v>
      </c>
      <c r="M14467" s="217">
        <v>765.24247360364302</v>
      </c>
      <c r="N14467" s="217">
        <v>0</v>
      </c>
      <c r="O14467" s="217">
        <v>0</v>
      </c>
      <c r="P14467" s="217">
        <v>0</v>
      </c>
      <c r="Q14467" s="217">
        <v>0</v>
      </c>
      <c r="R14467" s="217">
        <v>0</v>
      </c>
      <c r="S14467" s="217">
        <v>0</v>
      </c>
      <c r="T14467" s="217">
        <v>0</v>
      </c>
      <c r="U14467" s="217">
        <v>0</v>
      </c>
      <c r="V14467" s="217">
        <v>0</v>
      </c>
      <c r="W14467" s="217">
        <v>0</v>
      </c>
      <c r="X14467" s="217">
        <v>0</v>
      </c>
      <c r="Y14467" s="217">
        <v>0</v>
      </c>
    </row>
    <row r="14468" spans="2:25">
      <c r="B14468" s="217" t="s">
        <v>14638</v>
      </c>
      <c r="C14468" s="217" t="s">
        <v>11696</v>
      </c>
      <c r="D14468" s="217" t="s">
        <v>19</v>
      </c>
      <c r="E14468" s="217" t="s">
        <v>86</v>
      </c>
      <c r="F14468" s="217" t="s">
        <v>9</v>
      </c>
      <c r="G14468" s="217" t="s">
        <v>5</v>
      </c>
      <c r="H14468" s="217" t="s">
        <v>174</v>
      </c>
      <c r="I14468" s="217">
        <v>0</v>
      </c>
      <c r="J14468" s="217">
        <v>0</v>
      </c>
      <c r="K14468" s="217">
        <v>0</v>
      </c>
      <c r="L14468" s="217">
        <v>36</v>
      </c>
      <c r="M14468" s="217">
        <v>1097.06568669781</v>
      </c>
      <c r="N14468" s="217">
        <v>0</v>
      </c>
      <c r="O14468" s="217">
        <v>0</v>
      </c>
      <c r="P14468" s="217">
        <v>0</v>
      </c>
      <c r="Q14468" s="217">
        <v>0</v>
      </c>
      <c r="R14468" s="217">
        <v>0</v>
      </c>
      <c r="S14468" s="217">
        <v>0</v>
      </c>
      <c r="T14468" s="217">
        <v>0</v>
      </c>
      <c r="U14468" s="217">
        <v>0</v>
      </c>
      <c r="V14468" s="217">
        <v>0</v>
      </c>
      <c r="W14468" s="217">
        <v>0</v>
      </c>
      <c r="X14468" s="217">
        <v>0</v>
      </c>
      <c r="Y14468" s="217">
        <v>0</v>
      </c>
    </row>
    <row r="14469" spans="2:25">
      <c r="B14469" s="217" t="s">
        <v>14639</v>
      </c>
      <c r="C14469" s="217" t="s">
        <v>11696</v>
      </c>
      <c r="D14469" s="217" t="s">
        <v>19</v>
      </c>
      <c r="E14469" s="217" t="s">
        <v>86</v>
      </c>
      <c r="F14469" s="217" t="s">
        <v>9</v>
      </c>
      <c r="G14469" s="217" t="s">
        <v>5</v>
      </c>
      <c r="H14469" s="217" t="s">
        <v>176</v>
      </c>
      <c r="I14469" s="217">
        <v>3</v>
      </c>
      <c r="J14469" s="217">
        <v>3</v>
      </c>
      <c r="K14469" s="217">
        <v>0</v>
      </c>
      <c r="L14469" s="217">
        <v>34</v>
      </c>
      <c r="M14469" s="217">
        <v>1401.9395925736901</v>
      </c>
      <c r="N14469" s="217">
        <v>2.1398924860183</v>
      </c>
      <c r="O14469" s="217">
        <v>2.1398924860183</v>
      </c>
      <c r="P14469" s="217">
        <v>0</v>
      </c>
      <c r="Q14469" s="217">
        <v>2.1398924860183</v>
      </c>
      <c r="R14469" s="217">
        <v>2.1398924860183</v>
      </c>
      <c r="S14469" s="217">
        <v>0</v>
      </c>
      <c r="T14469" s="217">
        <v>2.1398924860183</v>
      </c>
      <c r="U14469" s="217">
        <v>2.1398924860183</v>
      </c>
      <c r="V14469" s="217">
        <v>0</v>
      </c>
      <c r="W14469" s="217">
        <v>2.1398924860183</v>
      </c>
      <c r="X14469" s="217">
        <v>2.1398924860183</v>
      </c>
      <c r="Y14469" s="217">
        <v>0</v>
      </c>
    </row>
    <row r="14470" spans="2:25">
      <c r="B14470" s="217" t="s">
        <v>14640</v>
      </c>
      <c r="C14470" s="217" t="s">
        <v>11696</v>
      </c>
      <c r="D14470" s="217" t="s">
        <v>19</v>
      </c>
      <c r="E14470" s="217" t="s">
        <v>86</v>
      </c>
      <c r="F14470" s="217" t="s">
        <v>9</v>
      </c>
      <c r="G14470" s="217" t="s">
        <v>5</v>
      </c>
      <c r="H14470" s="217" t="s">
        <v>178</v>
      </c>
      <c r="I14470" s="217">
        <v>7</v>
      </c>
      <c r="J14470" s="217">
        <v>7</v>
      </c>
      <c r="K14470" s="217">
        <v>0</v>
      </c>
      <c r="L14470" s="217">
        <v>89</v>
      </c>
      <c r="M14470" s="217">
        <v>3593.5126781018198</v>
      </c>
      <c r="N14470" s="217">
        <v>1.94795472481749</v>
      </c>
      <c r="O14470" s="217">
        <v>1.94795472481749</v>
      </c>
      <c r="P14470" s="217">
        <v>0</v>
      </c>
      <c r="Q14470" s="217">
        <v>1.94795472481749</v>
      </c>
      <c r="R14470" s="217">
        <v>1.94795472481749</v>
      </c>
      <c r="S14470" s="217">
        <v>0</v>
      </c>
      <c r="T14470" s="217">
        <v>1.94795472481749</v>
      </c>
      <c r="U14470" s="217">
        <v>1.94795472481749</v>
      </c>
      <c r="V14470" s="217">
        <v>0</v>
      </c>
      <c r="W14470" s="217">
        <v>1.94795472481749</v>
      </c>
      <c r="X14470" s="217">
        <v>1.94795472481749</v>
      </c>
      <c r="Y14470" s="217">
        <v>0</v>
      </c>
    </row>
    <row r="14471" spans="2:25">
      <c r="B14471" s="217" t="s">
        <v>14641</v>
      </c>
      <c r="C14471" s="217" t="s">
        <v>11696</v>
      </c>
      <c r="D14471" s="217" t="s">
        <v>19</v>
      </c>
      <c r="E14471" s="217" t="s">
        <v>86</v>
      </c>
      <c r="F14471" s="217" t="s">
        <v>9</v>
      </c>
      <c r="G14471" s="217" t="s">
        <v>5</v>
      </c>
      <c r="H14471" s="217" t="s">
        <v>5</v>
      </c>
      <c r="I14471" s="217">
        <v>10</v>
      </c>
      <c r="J14471" s="217">
        <v>10</v>
      </c>
      <c r="K14471" s="217">
        <v>0</v>
      </c>
      <c r="L14471" s="217">
        <v>173</v>
      </c>
      <c r="M14471" s="217">
        <v>7350</v>
      </c>
      <c r="N14471" s="217">
        <v>1.3605442176870699</v>
      </c>
      <c r="O14471" s="217">
        <v>1.3605442176870699</v>
      </c>
      <c r="P14471" s="217">
        <v>0</v>
      </c>
      <c r="Q14471" s="217">
        <v>1.3605442176870699</v>
      </c>
      <c r="R14471" s="217">
        <v>1.3605442176870699</v>
      </c>
      <c r="S14471" s="217">
        <v>0</v>
      </c>
      <c r="T14471" s="217">
        <v>1.3605442176870699</v>
      </c>
      <c r="U14471" s="217">
        <v>1.3605442176870699</v>
      </c>
      <c r="V14471" s="217">
        <v>0</v>
      </c>
      <c r="W14471" s="217">
        <v>1.3605442176870699</v>
      </c>
      <c r="X14471" s="217">
        <v>1.3605442176870699</v>
      </c>
      <c r="Y14471" s="217">
        <v>0</v>
      </c>
    </row>
    <row r="14472" spans="2:25">
      <c r="B14472" s="217" t="s">
        <v>14642</v>
      </c>
      <c r="C14472" s="217" t="s">
        <v>11696</v>
      </c>
      <c r="D14472" s="217" t="s">
        <v>19</v>
      </c>
      <c r="E14472" s="217" t="s">
        <v>86</v>
      </c>
      <c r="F14472" s="217" t="s">
        <v>5</v>
      </c>
      <c r="G14472" s="217" t="s">
        <v>5</v>
      </c>
      <c r="H14472" s="217" t="s">
        <v>170</v>
      </c>
      <c r="I14472" s="217">
        <v>0</v>
      </c>
      <c r="J14472" s="217">
        <v>0</v>
      </c>
      <c r="K14472" s="217">
        <v>0</v>
      </c>
      <c r="L14472" s="217">
        <v>3</v>
      </c>
      <c r="M14472" s="217">
        <v>987.05892068323601</v>
      </c>
      <c r="N14472" s="217">
        <v>0</v>
      </c>
      <c r="O14472" s="217">
        <v>0</v>
      </c>
      <c r="P14472" s="217">
        <v>0</v>
      </c>
      <c r="Q14472" s="217">
        <v>0</v>
      </c>
      <c r="R14472" s="217">
        <v>0</v>
      </c>
      <c r="S14472" s="217">
        <v>0</v>
      </c>
      <c r="T14472" s="217">
        <v>0</v>
      </c>
      <c r="U14472" s="217">
        <v>0</v>
      </c>
      <c r="V14472" s="217">
        <v>0</v>
      </c>
      <c r="W14472" s="217">
        <v>0</v>
      </c>
      <c r="X14472" s="217">
        <v>0</v>
      </c>
      <c r="Y14472" s="217">
        <v>0</v>
      </c>
    </row>
    <row r="14473" spans="2:25">
      <c r="B14473" s="217" t="s">
        <v>14643</v>
      </c>
      <c r="C14473" s="217" t="s">
        <v>11696</v>
      </c>
      <c r="D14473" s="217" t="s">
        <v>19</v>
      </c>
      <c r="E14473" s="217" t="s">
        <v>86</v>
      </c>
      <c r="F14473" s="217" t="s">
        <v>5</v>
      </c>
      <c r="G14473" s="217" t="s">
        <v>5</v>
      </c>
      <c r="H14473" s="217" t="s">
        <v>172</v>
      </c>
      <c r="I14473" s="217">
        <v>0</v>
      </c>
      <c r="J14473" s="217">
        <v>0</v>
      </c>
      <c r="K14473" s="217">
        <v>0</v>
      </c>
      <c r="L14473" s="217">
        <v>22</v>
      </c>
      <c r="M14473" s="217">
        <v>1452.1981955496401</v>
      </c>
      <c r="N14473" s="217">
        <v>0</v>
      </c>
      <c r="O14473" s="217">
        <v>0</v>
      </c>
      <c r="P14473" s="217">
        <v>0</v>
      </c>
      <c r="Q14473" s="217">
        <v>0</v>
      </c>
      <c r="R14473" s="217">
        <v>0</v>
      </c>
      <c r="S14473" s="217">
        <v>0</v>
      </c>
      <c r="T14473" s="217">
        <v>0</v>
      </c>
      <c r="U14473" s="217">
        <v>0</v>
      </c>
      <c r="V14473" s="217">
        <v>0</v>
      </c>
      <c r="W14473" s="217">
        <v>0</v>
      </c>
      <c r="X14473" s="217">
        <v>0</v>
      </c>
      <c r="Y14473" s="217">
        <v>0</v>
      </c>
    </row>
    <row r="14474" spans="2:25">
      <c r="B14474" s="217" t="s">
        <v>14644</v>
      </c>
      <c r="C14474" s="217" t="s">
        <v>11696</v>
      </c>
      <c r="D14474" s="217" t="s">
        <v>19</v>
      </c>
      <c r="E14474" s="217" t="s">
        <v>86</v>
      </c>
      <c r="F14474" s="217" t="s">
        <v>5</v>
      </c>
      <c r="G14474" s="217" t="s">
        <v>5</v>
      </c>
      <c r="H14474" s="217" t="s">
        <v>174</v>
      </c>
      <c r="I14474" s="217">
        <v>4</v>
      </c>
      <c r="J14474" s="217">
        <v>4</v>
      </c>
      <c r="K14474" s="217">
        <v>0</v>
      </c>
      <c r="L14474" s="217">
        <v>64</v>
      </c>
      <c r="M14474" s="217">
        <v>2261.6994549143901</v>
      </c>
      <c r="N14474" s="217">
        <v>1.7685815820083901</v>
      </c>
      <c r="O14474" s="217">
        <v>1.7685815820083901</v>
      </c>
      <c r="P14474" s="217">
        <v>0</v>
      </c>
      <c r="Q14474" s="217">
        <v>1.7685815820083901</v>
      </c>
      <c r="R14474" s="217">
        <v>1.7685815820083901</v>
      </c>
      <c r="S14474" s="217">
        <v>0</v>
      </c>
      <c r="T14474" s="217">
        <v>1.7685815820083901</v>
      </c>
      <c r="U14474" s="217">
        <v>1.7685815820083901</v>
      </c>
      <c r="V14474" s="217">
        <v>0</v>
      </c>
      <c r="W14474" s="217">
        <v>1.7685815820083901</v>
      </c>
      <c r="X14474" s="217">
        <v>1.7685815820083901</v>
      </c>
      <c r="Y14474" s="217">
        <v>0</v>
      </c>
    </row>
    <row r="14475" spans="2:25">
      <c r="B14475" s="217" t="s">
        <v>14645</v>
      </c>
      <c r="C14475" s="217" t="s">
        <v>11696</v>
      </c>
      <c r="D14475" s="217" t="s">
        <v>19</v>
      </c>
      <c r="E14475" s="217" t="s">
        <v>86</v>
      </c>
      <c r="F14475" s="217" t="s">
        <v>5</v>
      </c>
      <c r="G14475" s="217" t="s">
        <v>5</v>
      </c>
      <c r="H14475" s="217" t="s">
        <v>176</v>
      </c>
      <c r="I14475" s="217">
        <v>5</v>
      </c>
      <c r="J14475" s="217">
        <v>5</v>
      </c>
      <c r="K14475" s="217">
        <v>0</v>
      </c>
      <c r="L14475" s="217">
        <v>58</v>
      </c>
      <c r="M14475" s="217">
        <v>2767.1593013773499</v>
      </c>
      <c r="N14475" s="217">
        <v>1.80690717643587</v>
      </c>
      <c r="O14475" s="217">
        <v>1.80690717643587</v>
      </c>
      <c r="P14475" s="217">
        <v>0</v>
      </c>
      <c r="Q14475" s="217">
        <v>1.80690717643587</v>
      </c>
      <c r="R14475" s="217">
        <v>1.80690717643587</v>
      </c>
      <c r="S14475" s="217">
        <v>0</v>
      </c>
      <c r="T14475" s="217">
        <v>1.80690717643587</v>
      </c>
      <c r="U14475" s="217">
        <v>1.80690717643587</v>
      </c>
      <c r="V14475" s="217">
        <v>0</v>
      </c>
      <c r="W14475" s="217">
        <v>1.80690717643587</v>
      </c>
      <c r="X14475" s="217">
        <v>1.80690717643587</v>
      </c>
      <c r="Y14475" s="217">
        <v>0</v>
      </c>
    </row>
    <row r="14476" spans="2:25">
      <c r="B14476" s="217" t="s">
        <v>14646</v>
      </c>
      <c r="C14476" s="217" t="s">
        <v>11696</v>
      </c>
      <c r="D14476" s="217" t="s">
        <v>19</v>
      </c>
      <c r="E14476" s="217" t="s">
        <v>86</v>
      </c>
      <c r="F14476" s="217" t="s">
        <v>5</v>
      </c>
      <c r="G14476" s="217" t="s">
        <v>5</v>
      </c>
      <c r="H14476" s="217" t="s">
        <v>178</v>
      </c>
      <c r="I14476" s="217">
        <v>18</v>
      </c>
      <c r="J14476" s="217">
        <v>17</v>
      </c>
      <c r="K14476" s="217">
        <v>1</v>
      </c>
      <c r="L14476" s="217">
        <v>139</v>
      </c>
      <c r="M14476" s="217">
        <v>6991.8841274753904</v>
      </c>
      <c r="N14476" s="217">
        <v>2.5744133729658101</v>
      </c>
      <c r="O14476" s="217">
        <v>2.43139040780104</v>
      </c>
      <c r="P14476" s="217">
        <v>0.14302296516476701</v>
      </c>
      <c r="Q14476" s="217">
        <v>2.5744133729658101</v>
      </c>
      <c r="R14476" s="217">
        <v>2.43139040780104</v>
      </c>
      <c r="S14476" s="217">
        <v>0.14302296516476701</v>
      </c>
      <c r="T14476" s="217">
        <v>2.5744133729658101</v>
      </c>
      <c r="U14476" s="217">
        <v>2.43139040780104</v>
      </c>
      <c r="V14476" s="217">
        <v>0.14302296516476701</v>
      </c>
      <c r="W14476" s="217">
        <v>2.5744133729658101</v>
      </c>
      <c r="X14476" s="217">
        <v>2.43139040780104</v>
      </c>
      <c r="Y14476" s="217">
        <v>0.14302296516476701</v>
      </c>
    </row>
    <row r="14477" spans="2:25">
      <c r="B14477" s="217" t="s">
        <v>14647</v>
      </c>
      <c r="C14477" s="217" t="s">
        <v>11696</v>
      </c>
      <c r="D14477" s="217" t="s">
        <v>19</v>
      </c>
      <c r="E14477" s="217" t="s">
        <v>86</v>
      </c>
      <c r="F14477" s="217" t="s">
        <v>5</v>
      </c>
      <c r="G14477" s="217" t="s">
        <v>5</v>
      </c>
      <c r="H14477" s="217" t="s">
        <v>5</v>
      </c>
      <c r="I14477" s="217">
        <v>27</v>
      </c>
      <c r="J14477" s="217">
        <v>26</v>
      </c>
      <c r="K14477" s="217">
        <v>1</v>
      </c>
      <c r="L14477" s="217">
        <v>286</v>
      </c>
      <c r="M14477" s="217">
        <v>14460</v>
      </c>
      <c r="N14477" s="217">
        <v>1.8672199170124499</v>
      </c>
      <c r="O14477" s="217">
        <v>1.79806362378976</v>
      </c>
      <c r="P14477" s="217">
        <v>6.9156293222683296E-2</v>
      </c>
      <c r="Q14477" s="217">
        <v>1.8672199170124499</v>
      </c>
      <c r="R14477" s="217">
        <v>1.79806362378976</v>
      </c>
      <c r="S14477" s="217">
        <v>6.9156293222683296E-2</v>
      </c>
      <c r="T14477" s="217">
        <v>1.8672199170124499</v>
      </c>
      <c r="U14477" s="217">
        <v>1.79806362378976</v>
      </c>
      <c r="V14477" s="217">
        <v>6.9156293222683296E-2</v>
      </c>
      <c r="W14477" s="217">
        <v>1.8672199170124499</v>
      </c>
      <c r="X14477" s="217">
        <v>1.79806362378976</v>
      </c>
      <c r="Y14477" s="217">
        <v>6.9156293222683296E-2</v>
      </c>
    </row>
    <row r="14478" spans="2:25">
      <c r="B14478" s="217" t="s">
        <v>14648</v>
      </c>
      <c r="C14478" s="217" t="s">
        <v>11696</v>
      </c>
      <c r="D14478" s="217" t="s">
        <v>19</v>
      </c>
      <c r="E14478" s="217" t="s">
        <v>103</v>
      </c>
      <c r="F14478" s="217" t="s">
        <v>12</v>
      </c>
      <c r="G14478" s="217" t="s">
        <v>10</v>
      </c>
      <c r="H14478" s="217" t="s">
        <v>170</v>
      </c>
      <c r="I14478" s="217">
        <v>0</v>
      </c>
      <c r="J14478" s="217">
        <v>0</v>
      </c>
      <c r="K14478" s="217">
        <v>0</v>
      </c>
      <c r="L14478" s="217">
        <v>0</v>
      </c>
      <c r="M14478" s="217">
        <v>204.588423440025</v>
      </c>
      <c r="N14478" s="217">
        <v>0</v>
      </c>
      <c r="O14478" s="217">
        <v>0</v>
      </c>
      <c r="P14478" s="217">
        <v>0</v>
      </c>
      <c r="Q14478" s="217">
        <v>0</v>
      </c>
      <c r="R14478" s="217">
        <v>0</v>
      </c>
      <c r="S14478" s="217">
        <v>0</v>
      </c>
      <c r="T14478" s="217">
        <v>0</v>
      </c>
      <c r="U14478" s="217">
        <v>0</v>
      </c>
      <c r="V14478" s="217">
        <v>0</v>
      </c>
      <c r="W14478" s="217">
        <v>0</v>
      </c>
      <c r="X14478" s="217">
        <v>0</v>
      </c>
      <c r="Y14478" s="217">
        <v>0</v>
      </c>
    </row>
    <row r="14479" spans="2:25">
      <c r="B14479" s="217" t="s">
        <v>14649</v>
      </c>
      <c r="C14479" s="217" t="s">
        <v>11696</v>
      </c>
      <c r="D14479" s="217" t="s">
        <v>19</v>
      </c>
      <c r="E14479" s="217" t="s">
        <v>103</v>
      </c>
      <c r="F14479" s="217" t="s">
        <v>12</v>
      </c>
      <c r="G14479" s="217" t="s">
        <v>10</v>
      </c>
      <c r="H14479" s="217" t="s">
        <v>172</v>
      </c>
      <c r="I14479" s="217">
        <v>0</v>
      </c>
      <c r="J14479" s="217">
        <v>0</v>
      </c>
      <c r="K14479" s="217">
        <v>0</v>
      </c>
      <c r="L14479" s="217">
        <v>11</v>
      </c>
      <c r="M14479" s="217">
        <v>420.68987239371398</v>
      </c>
      <c r="N14479" s="217">
        <v>0</v>
      </c>
      <c r="O14479" s="217">
        <v>0</v>
      </c>
      <c r="P14479" s="217">
        <v>0</v>
      </c>
      <c r="Q14479" s="217">
        <v>0</v>
      </c>
      <c r="R14479" s="217">
        <v>0</v>
      </c>
      <c r="S14479" s="217">
        <v>0</v>
      </c>
      <c r="T14479" s="217">
        <v>0</v>
      </c>
      <c r="U14479" s="217">
        <v>0</v>
      </c>
      <c r="V14479" s="217">
        <v>0</v>
      </c>
      <c r="W14479" s="217">
        <v>0</v>
      </c>
      <c r="X14479" s="217">
        <v>0</v>
      </c>
      <c r="Y14479" s="217">
        <v>0</v>
      </c>
    </row>
    <row r="14480" spans="2:25">
      <c r="B14480" s="217" t="s">
        <v>14650</v>
      </c>
      <c r="C14480" s="217" t="s">
        <v>11696</v>
      </c>
      <c r="D14480" s="217" t="s">
        <v>19</v>
      </c>
      <c r="E14480" s="217" t="s">
        <v>103</v>
      </c>
      <c r="F14480" s="217" t="s">
        <v>12</v>
      </c>
      <c r="G14480" s="217" t="s">
        <v>10</v>
      </c>
      <c r="H14480" s="217" t="s">
        <v>174</v>
      </c>
      <c r="I14480" s="217">
        <v>10</v>
      </c>
      <c r="J14480" s="217">
        <v>10</v>
      </c>
      <c r="K14480" s="217">
        <v>0</v>
      </c>
      <c r="L14480" s="217">
        <v>31</v>
      </c>
      <c r="M14480" s="217">
        <v>875.09655894672096</v>
      </c>
      <c r="N14480" s="217">
        <v>11.4273103896513</v>
      </c>
      <c r="O14480" s="217">
        <v>11.4273103896513</v>
      </c>
      <c r="P14480" s="217">
        <v>0</v>
      </c>
      <c r="Q14480" s="217">
        <v>11.4877171225046</v>
      </c>
      <c r="R14480" s="217">
        <v>11.4877171225046</v>
      </c>
      <c r="S14480" s="217">
        <v>0</v>
      </c>
      <c r="T14480" s="217">
        <v>11.431749410519</v>
      </c>
      <c r="U14480" s="217">
        <v>11.431749410519</v>
      </c>
      <c r="V14480" s="217">
        <v>0</v>
      </c>
      <c r="W14480" s="217">
        <v>11.500855590788101</v>
      </c>
      <c r="X14480" s="217">
        <v>11.500855590788101</v>
      </c>
      <c r="Y14480" s="217">
        <v>0</v>
      </c>
    </row>
    <row r="14481" spans="2:25">
      <c r="B14481" s="217" t="s">
        <v>14651</v>
      </c>
      <c r="C14481" s="217" t="s">
        <v>11696</v>
      </c>
      <c r="D14481" s="217" t="s">
        <v>19</v>
      </c>
      <c r="E14481" s="217" t="s">
        <v>103</v>
      </c>
      <c r="F14481" s="217" t="s">
        <v>12</v>
      </c>
      <c r="G14481" s="217" t="s">
        <v>10</v>
      </c>
      <c r="H14481" s="217" t="s">
        <v>176</v>
      </c>
      <c r="I14481" s="217">
        <v>7</v>
      </c>
      <c r="J14481" s="217">
        <v>7</v>
      </c>
      <c r="K14481" s="217">
        <v>0</v>
      </c>
      <c r="L14481" s="217">
        <v>38</v>
      </c>
      <c r="M14481" s="217">
        <v>1623.2653208439201</v>
      </c>
      <c r="N14481" s="217">
        <v>4.3122956611681804</v>
      </c>
      <c r="O14481" s="217">
        <v>4.3122956611681804</v>
      </c>
      <c r="P14481" s="217">
        <v>0</v>
      </c>
      <c r="Q14481" s="217">
        <v>4.95176712054585</v>
      </c>
      <c r="R14481" s="217">
        <v>4.95176712054585</v>
      </c>
      <c r="S14481" s="217">
        <v>0</v>
      </c>
      <c r="T14481" s="217">
        <v>4.5989864166491801</v>
      </c>
      <c r="U14481" s="217">
        <v>4.5989864166491801</v>
      </c>
      <c r="V14481" s="217">
        <v>0</v>
      </c>
      <c r="W14481" s="217">
        <v>4.8224096973797597</v>
      </c>
      <c r="X14481" s="217">
        <v>4.8224096973797597</v>
      </c>
      <c r="Y14481" s="217">
        <v>0</v>
      </c>
    </row>
    <row r="14482" spans="2:25">
      <c r="B14482" s="217" t="s">
        <v>14652</v>
      </c>
      <c r="C14482" s="217" t="s">
        <v>11696</v>
      </c>
      <c r="D14482" s="217" t="s">
        <v>19</v>
      </c>
      <c r="E14482" s="217" t="s">
        <v>103</v>
      </c>
      <c r="F14482" s="217" t="s">
        <v>12</v>
      </c>
      <c r="G14482" s="217" t="s">
        <v>10</v>
      </c>
      <c r="H14482" s="217" t="s">
        <v>178</v>
      </c>
      <c r="I14482" s="217">
        <v>22</v>
      </c>
      <c r="J14482" s="217">
        <v>19</v>
      </c>
      <c r="K14482" s="217">
        <v>3</v>
      </c>
      <c r="L14482" s="217">
        <v>121</v>
      </c>
      <c r="M14482" s="217">
        <v>6356.3598243756196</v>
      </c>
      <c r="N14482" s="217">
        <v>3.4611004738330799</v>
      </c>
      <c r="O14482" s="217">
        <v>2.9891322274012899</v>
      </c>
      <c r="P14482" s="217">
        <v>0.47196824643178298</v>
      </c>
      <c r="Q14482" s="217">
        <v>3.6934411974738</v>
      </c>
      <c r="R14482" s="217">
        <v>3.1374161310272499</v>
      </c>
      <c r="S14482" s="217">
        <v>0.55602506644655203</v>
      </c>
      <c r="T14482" s="217">
        <v>3.56113203656537</v>
      </c>
      <c r="U14482" s="217">
        <v>3.0526714439142002</v>
      </c>
      <c r="V14482" s="217">
        <v>0.50846059265117505</v>
      </c>
      <c r="W14482" s="217">
        <v>3.6276483050408799</v>
      </c>
      <c r="X14482" s="217">
        <v>3.0956178991702799</v>
      </c>
      <c r="Y14482" s="217">
        <v>0.53203040587060801</v>
      </c>
    </row>
    <row r="14483" spans="2:25">
      <c r="B14483" s="217" t="s">
        <v>14653</v>
      </c>
      <c r="C14483" s="217" t="s">
        <v>11696</v>
      </c>
      <c r="D14483" s="217" t="s">
        <v>19</v>
      </c>
      <c r="E14483" s="217" t="s">
        <v>103</v>
      </c>
      <c r="F14483" s="217" t="s">
        <v>12</v>
      </c>
      <c r="G14483" s="217" t="s">
        <v>10</v>
      </c>
      <c r="H14483" s="217" t="s">
        <v>5</v>
      </c>
      <c r="I14483" s="217">
        <v>39</v>
      </c>
      <c r="J14483" s="217">
        <v>36</v>
      </c>
      <c r="K14483" s="217">
        <v>3</v>
      </c>
      <c r="L14483" s="217">
        <v>201</v>
      </c>
      <c r="M14483" s="217">
        <v>9480</v>
      </c>
      <c r="N14483" s="217">
        <v>4.1139240506329102</v>
      </c>
      <c r="O14483" s="217">
        <v>3.79746835443038</v>
      </c>
      <c r="P14483" s="217">
        <v>0.316455696202532</v>
      </c>
      <c r="Q14483" s="217">
        <v>4.3834254452154404</v>
      </c>
      <c r="R14483" s="217">
        <v>4.0043416688297899</v>
      </c>
      <c r="S14483" s="217">
        <v>0.37908377638565399</v>
      </c>
      <c r="T14483" s="217">
        <v>4.2303552139089504</v>
      </c>
      <c r="U14483" s="217">
        <v>3.8845120900936601</v>
      </c>
      <c r="V14483" s="217">
        <v>0.34584312381529703</v>
      </c>
      <c r="W14483" s="217">
        <v>4.3188964291585297</v>
      </c>
      <c r="X14483" s="217">
        <v>3.9565088896971199</v>
      </c>
      <c r="Y14483" s="217">
        <v>0.362387539461412</v>
      </c>
    </row>
    <row r="14484" spans="2:25">
      <c r="B14484" s="217" t="s">
        <v>14654</v>
      </c>
      <c r="C14484" s="217" t="s">
        <v>11696</v>
      </c>
      <c r="D14484" s="217" t="s">
        <v>19</v>
      </c>
      <c r="E14484" s="217" t="s">
        <v>103</v>
      </c>
      <c r="F14484" s="217" t="s">
        <v>9</v>
      </c>
      <c r="G14484" s="217" t="s">
        <v>10</v>
      </c>
      <c r="H14484" s="217" t="s">
        <v>170</v>
      </c>
      <c r="I14484" s="217">
        <v>0</v>
      </c>
      <c r="J14484" s="217">
        <v>0</v>
      </c>
      <c r="K14484" s="217">
        <v>0</v>
      </c>
      <c r="L14484" s="217">
        <v>1</v>
      </c>
      <c r="M14484" s="217">
        <v>231.49720203716799</v>
      </c>
      <c r="N14484" s="217">
        <v>0</v>
      </c>
      <c r="O14484" s="217">
        <v>0</v>
      </c>
      <c r="P14484" s="217">
        <v>0</v>
      </c>
      <c r="Q14484" s="217">
        <v>0</v>
      </c>
      <c r="R14484" s="217">
        <v>0</v>
      </c>
      <c r="S14484" s="217">
        <v>0</v>
      </c>
      <c r="T14484" s="217">
        <v>0</v>
      </c>
      <c r="U14484" s="217">
        <v>0</v>
      </c>
      <c r="V14484" s="217">
        <v>0</v>
      </c>
      <c r="W14484" s="217">
        <v>0</v>
      </c>
      <c r="X14484" s="217">
        <v>0</v>
      </c>
      <c r="Y14484" s="217">
        <v>0</v>
      </c>
    </row>
    <row r="14485" spans="2:25">
      <c r="B14485" s="217" t="s">
        <v>14655</v>
      </c>
      <c r="C14485" s="217" t="s">
        <v>11696</v>
      </c>
      <c r="D14485" s="217" t="s">
        <v>19</v>
      </c>
      <c r="E14485" s="217" t="s">
        <v>103</v>
      </c>
      <c r="F14485" s="217" t="s">
        <v>9</v>
      </c>
      <c r="G14485" s="217" t="s">
        <v>10</v>
      </c>
      <c r="H14485" s="217" t="s">
        <v>172</v>
      </c>
      <c r="I14485" s="217">
        <v>2</v>
      </c>
      <c r="J14485" s="217">
        <v>2</v>
      </c>
      <c r="K14485" s="217">
        <v>0</v>
      </c>
      <c r="L14485" s="217">
        <v>13</v>
      </c>
      <c r="M14485" s="217">
        <v>486.490970619145</v>
      </c>
      <c r="N14485" s="217">
        <v>4.1110732177714402</v>
      </c>
      <c r="O14485" s="217">
        <v>4.1110732177714402</v>
      </c>
      <c r="P14485" s="217">
        <v>0</v>
      </c>
      <c r="Q14485" s="217">
        <v>5.4119197382426796</v>
      </c>
      <c r="R14485" s="217">
        <v>5.4119197382426796</v>
      </c>
      <c r="S14485" s="217">
        <v>0</v>
      </c>
      <c r="T14485" s="217">
        <v>4.5725632558014198</v>
      </c>
      <c r="U14485" s="217">
        <v>4.5725632558014198</v>
      </c>
      <c r="V14485" s="217">
        <v>0</v>
      </c>
      <c r="W14485" s="217">
        <v>5.0221032427438104</v>
      </c>
      <c r="X14485" s="217">
        <v>5.0221032427438104</v>
      </c>
      <c r="Y14485" s="217">
        <v>0</v>
      </c>
    </row>
    <row r="14486" spans="2:25">
      <c r="B14486" s="217" t="s">
        <v>14656</v>
      </c>
      <c r="C14486" s="217" t="s">
        <v>11696</v>
      </c>
      <c r="D14486" s="217" t="s">
        <v>19</v>
      </c>
      <c r="E14486" s="217" t="s">
        <v>103</v>
      </c>
      <c r="F14486" s="217" t="s">
        <v>9</v>
      </c>
      <c r="G14486" s="217" t="s">
        <v>10</v>
      </c>
      <c r="H14486" s="217" t="s">
        <v>174</v>
      </c>
      <c r="I14486" s="217">
        <v>5</v>
      </c>
      <c r="J14486" s="217">
        <v>5</v>
      </c>
      <c r="K14486" s="217">
        <v>0</v>
      </c>
      <c r="L14486" s="217">
        <v>50</v>
      </c>
      <c r="M14486" s="217">
        <v>936.33173182414896</v>
      </c>
      <c r="N14486" s="217">
        <v>5.3399877736270502</v>
      </c>
      <c r="O14486" s="217">
        <v>5.3399877736270502</v>
      </c>
      <c r="P14486" s="217">
        <v>0</v>
      </c>
      <c r="Q14486" s="217">
        <v>6.2031770770047299</v>
      </c>
      <c r="R14486" s="217">
        <v>6.2031770770047299</v>
      </c>
      <c r="S14486" s="217">
        <v>0</v>
      </c>
      <c r="T14486" s="217">
        <v>5.5857340818119896</v>
      </c>
      <c r="U14486" s="217">
        <v>5.5857340818119896</v>
      </c>
      <c r="V14486" s="217">
        <v>0</v>
      </c>
      <c r="W14486" s="217">
        <v>5.9450432183078998</v>
      </c>
      <c r="X14486" s="217">
        <v>5.9450432183078998</v>
      </c>
      <c r="Y14486" s="217">
        <v>0</v>
      </c>
    </row>
    <row r="14487" spans="2:25">
      <c r="B14487" s="217" t="s">
        <v>14657</v>
      </c>
      <c r="C14487" s="217" t="s">
        <v>11696</v>
      </c>
      <c r="D14487" s="217" t="s">
        <v>19</v>
      </c>
      <c r="E14487" s="217" t="s">
        <v>103</v>
      </c>
      <c r="F14487" s="217" t="s">
        <v>9</v>
      </c>
      <c r="G14487" s="217" t="s">
        <v>10</v>
      </c>
      <c r="H14487" s="217" t="s">
        <v>176</v>
      </c>
      <c r="I14487" s="217">
        <v>5</v>
      </c>
      <c r="J14487" s="217">
        <v>5</v>
      </c>
      <c r="K14487" s="217">
        <v>0</v>
      </c>
      <c r="L14487" s="217">
        <v>68</v>
      </c>
      <c r="M14487" s="217">
        <v>1747.4126799492401</v>
      </c>
      <c r="N14487" s="217">
        <v>2.8613733077324599</v>
      </c>
      <c r="O14487" s="217">
        <v>2.8613733077324599</v>
      </c>
      <c r="P14487" s="217">
        <v>0</v>
      </c>
      <c r="Q14487" s="217">
        <v>2.89563961299053</v>
      </c>
      <c r="R14487" s="217">
        <v>2.89563961299053</v>
      </c>
      <c r="S14487" s="217">
        <v>0</v>
      </c>
      <c r="T14487" s="217">
        <v>2.87660552232914</v>
      </c>
      <c r="U14487" s="217">
        <v>2.87660552232914</v>
      </c>
      <c r="V14487" s="217">
        <v>0</v>
      </c>
      <c r="W14487" s="217">
        <v>2.9043309648604398</v>
      </c>
      <c r="X14487" s="217">
        <v>2.9043309648604398</v>
      </c>
      <c r="Y14487" s="217">
        <v>0</v>
      </c>
    </row>
    <row r="14488" spans="2:25">
      <c r="B14488" s="217" t="s">
        <v>14658</v>
      </c>
      <c r="C14488" s="217" t="s">
        <v>11696</v>
      </c>
      <c r="D14488" s="217" t="s">
        <v>19</v>
      </c>
      <c r="E14488" s="217" t="s">
        <v>103</v>
      </c>
      <c r="F14488" s="217" t="s">
        <v>9</v>
      </c>
      <c r="G14488" s="217" t="s">
        <v>10</v>
      </c>
      <c r="H14488" s="217" t="s">
        <v>178</v>
      </c>
      <c r="I14488" s="217">
        <v>19</v>
      </c>
      <c r="J14488" s="217">
        <v>17</v>
      </c>
      <c r="K14488" s="217">
        <v>2</v>
      </c>
      <c r="L14488" s="217">
        <v>240</v>
      </c>
      <c r="M14488" s="217">
        <v>6888.2674155702998</v>
      </c>
      <c r="N14488" s="217">
        <v>2.7583133542481599</v>
      </c>
      <c r="O14488" s="217">
        <v>2.46796458011677</v>
      </c>
      <c r="P14488" s="217">
        <v>0.29034877413138499</v>
      </c>
      <c r="Q14488" s="217">
        <v>2.8199710969982901</v>
      </c>
      <c r="R14488" s="217">
        <v>2.5330660344205902</v>
      </c>
      <c r="S14488" s="217">
        <v>0.28690506257769599</v>
      </c>
      <c r="T14488" s="217">
        <v>2.78764995025649</v>
      </c>
      <c r="U14488" s="217">
        <v>2.4945608606393499</v>
      </c>
      <c r="V14488" s="217">
        <v>0.29308908961714503</v>
      </c>
      <c r="W14488" s="217">
        <v>2.8151845651724301</v>
      </c>
      <c r="X14488" s="217">
        <v>2.5211985422089001</v>
      </c>
      <c r="Y14488" s="217">
        <v>0.29398602296353599</v>
      </c>
    </row>
    <row r="14489" spans="2:25">
      <c r="B14489" s="217" t="s">
        <v>14659</v>
      </c>
      <c r="C14489" s="217" t="s">
        <v>11696</v>
      </c>
      <c r="D14489" s="217" t="s">
        <v>19</v>
      </c>
      <c r="E14489" s="217" t="s">
        <v>103</v>
      </c>
      <c r="F14489" s="217" t="s">
        <v>9</v>
      </c>
      <c r="G14489" s="217" t="s">
        <v>10</v>
      </c>
      <c r="H14489" s="217" t="s">
        <v>5</v>
      </c>
      <c r="I14489" s="217">
        <v>31</v>
      </c>
      <c r="J14489" s="217">
        <v>29</v>
      </c>
      <c r="K14489" s="217">
        <v>2</v>
      </c>
      <c r="L14489" s="217">
        <v>372</v>
      </c>
      <c r="M14489" s="217">
        <v>10290</v>
      </c>
      <c r="N14489" s="217">
        <v>3.0126336248785202</v>
      </c>
      <c r="O14489" s="217">
        <v>2.8182701652089399</v>
      </c>
      <c r="P14489" s="217">
        <v>0.19436345966958199</v>
      </c>
      <c r="Q14489" s="217">
        <v>3.2117271645263199</v>
      </c>
      <c r="R14489" s="217">
        <v>3.0216991360657599</v>
      </c>
      <c r="S14489" s="217">
        <v>0.190028028460552</v>
      </c>
      <c r="T14489" s="217">
        <v>3.09036615920665</v>
      </c>
      <c r="U14489" s="217">
        <v>2.8962422167329498</v>
      </c>
      <c r="V14489" s="217">
        <v>0.19412394247369399</v>
      </c>
      <c r="W14489" s="217">
        <v>3.16789565828776</v>
      </c>
      <c r="X14489" s="217">
        <v>2.97317764307815</v>
      </c>
      <c r="Y14489" s="217">
        <v>0.19471801520961499</v>
      </c>
    </row>
    <row r="14490" spans="2:25">
      <c r="B14490" s="217" t="s">
        <v>14660</v>
      </c>
      <c r="C14490" s="217" t="s">
        <v>11696</v>
      </c>
      <c r="D14490" s="217" t="s">
        <v>19</v>
      </c>
      <c r="E14490" s="217" t="s">
        <v>103</v>
      </c>
      <c r="F14490" s="217" t="s">
        <v>5</v>
      </c>
      <c r="G14490" s="217" t="s">
        <v>10</v>
      </c>
      <c r="H14490" s="217" t="s">
        <v>170</v>
      </c>
      <c r="I14490" s="217">
        <v>0</v>
      </c>
      <c r="J14490" s="217">
        <v>0</v>
      </c>
      <c r="K14490" s="217">
        <v>0</v>
      </c>
      <c r="L14490" s="217">
        <v>1</v>
      </c>
      <c r="M14490" s="217">
        <v>436.08562547719401</v>
      </c>
      <c r="N14490" s="217">
        <v>0</v>
      </c>
      <c r="O14490" s="217">
        <v>0</v>
      </c>
      <c r="P14490" s="217">
        <v>0</v>
      </c>
      <c r="Q14490" s="217">
        <v>0</v>
      </c>
      <c r="R14490" s="217">
        <v>0</v>
      </c>
      <c r="S14490" s="217">
        <v>0</v>
      </c>
      <c r="T14490" s="217">
        <v>0</v>
      </c>
      <c r="U14490" s="217">
        <v>0</v>
      </c>
      <c r="V14490" s="217">
        <v>0</v>
      </c>
      <c r="W14490" s="217">
        <v>0</v>
      </c>
      <c r="X14490" s="217">
        <v>0</v>
      </c>
      <c r="Y14490" s="217">
        <v>0</v>
      </c>
    </row>
    <row r="14491" spans="2:25">
      <c r="B14491" s="217" t="s">
        <v>14661</v>
      </c>
      <c r="C14491" s="217" t="s">
        <v>11696</v>
      </c>
      <c r="D14491" s="217" t="s">
        <v>19</v>
      </c>
      <c r="E14491" s="217" t="s">
        <v>103</v>
      </c>
      <c r="F14491" s="217" t="s">
        <v>5</v>
      </c>
      <c r="G14491" s="217" t="s">
        <v>10</v>
      </c>
      <c r="H14491" s="217" t="s">
        <v>172</v>
      </c>
      <c r="I14491" s="217">
        <v>2</v>
      </c>
      <c r="J14491" s="217">
        <v>2</v>
      </c>
      <c r="K14491" s="217">
        <v>0</v>
      </c>
      <c r="L14491" s="217">
        <v>24</v>
      </c>
      <c r="M14491" s="217">
        <v>907.18084301285899</v>
      </c>
      <c r="N14491" s="217">
        <v>2.2046320922714302</v>
      </c>
      <c r="O14491" s="217">
        <v>2.2046320922714302</v>
      </c>
      <c r="P14491" s="217">
        <v>0</v>
      </c>
      <c r="Q14491" s="217">
        <v>3.0765379102078398</v>
      </c>
      <c r="R14491" s="217">
        <v>3.0765379102078398</v>
      </c>
      <c r="S14491" s="217">
        <v>0</v>
      </c>
      <c r="T14491" s="217">
        <v>2.5993852244128801</v>
      </c>
      <c r="U14491" s="217">
        <v>2.5993852244128801</v>
      </c>
      <c r="V14491" s="217">
        <v>0</v>
      </c>
      <c r="W14491" s="217">
        <v>2.85493720575688</v>
      </c>
      <c r="X14491" s="217">
        <v>2.85493720575688</v>
      </c>
      <c r="Y14491" s="217">
        <v>0</v>
      </c>
    </row>
    <row r="14492" spans="2:25">
      <c r="B14492" s="217" t="s">
        <v>14662</v>
      </c>
      <c r="C14492" s="217" t="s">
        <v>11696</v>
      </c>
      <c r="D14492" s="217" t="s">
        <v>19</v>
      </c>
      <c r="E14492" s="217" t="s">
        <v>103</v>
      </c>
      <c r="F14492" s="217" t="s">
        <v>5</v>
      </c>
      <c r="G14492" s="217" t="s">
        <v>10</v>
      </c>
      <c r="H14492" s="217" t="s">
        <v>174</v>
      </c>
      <c r="I14492" s="217">
        <v>15</v>
      </c>
      <c r="J14492" s="217">
        <v>15</v>
      </c>
      <c r="K14492" s="217">
        <v>0</v>
      </c>
      <c r="L14492" s="217">
        <v>81</v>
      </c>
      <c r="M14492" s="217">
        <v>1811.42829077087</v>
      </c>
      <c r="N14492" s="217">
        <v>8.2807583807894591</v>
      </c>
      <c r="O14492" s="217">
        <v>8.2807583807894591</v>
      </c>
      <c r="P14492" s="217">
        <v>0</v>
      </c>
      <c r="Q14492" s="217">
        <v>8.84325275244991</v>
      </c>
      <c r="R14492" s="217">
        <v>8.84325275244991</v>
      </c>
      <c r="S14492" s="217">
        <v>0</v>
      </c>
      <c r="T14492" s="217">
        <v>8.5033369327556407</v>
      </c>
      <c r="U14492" s="217">
        <v>8.5033369327556407</v>
      </c>
      <c r="V14492" s="217">
        <v>0</v>
      </c>
      <c r="W14492" s="217">
        <v>8.7177671318342007</v>
      </c>
      <c r="X14492" s="217">
        <v>8.7177671318342007</v>
      </c>
      <c r="Y14492" s="217">
        <v>0</v>
      </c>
    </row>
    <row r="14493" spans="2:25">
      <c r="B14493" s="217" t="s">
        <v>14663</v>
      </c>
      <c r="C14493" s="217" t="s">
        <v>11696</v>
      </c>
      <c r="D14493" s="217" t="s">
        <v>19</v>
      </c>
      <c r="E14493" s="217" t="s">
        <v>103</v>
      </c>
      <c r="F14493" s="217" t="s">
        <v>5</v>
      </c>
      <c r="G14493" s="217" t="s">
        <v>10</v>
      </c>
      <c r="H14493" s="217" t="s">
        <v>176</v>
      </c>
      <c r="I14493" s="217">
        <v>12</v>
      </c>
      <c r="J14493" s="217">
        <v>12</v>
      </c>
      <c r="K14493" s="217">
        <v>0</v>
      </c>
      <c r="L14493" s="217">
        <v>106</v>
      </c>
      <c r="M14493" s="217">
        <v>3370.6780007931502</v>
      </c>
      <c r="N14493" s="217">
        <v>3.5601146111186801</v>
      </c>
      <c r="O14493" s="217">
        <v>3.5601146111186801</v>
      </c>
      <c r="P14493" s="217">
        <v>0</v>
      </c>
      <c r="Q14493" s="217">
        <v>3.8742714926895299</v>
      </c>
      <c r="R14493" s="217">
        <v>3.8742714926895299</v>
      </c>
      <c r="S14493" s="217">
        <v>0</v>
      </c>
      <c r="T14493" s="217">
        <v>3.69638910986684</v>
      </c>
      <c r="U14493" s="217">
        <v>3.69638910986684</v>
      </c>
      <c r="V14493" s="217">
        <v>0</v>
      </c>
      <c r="W14493" s="217">
        <v>3.8173954764181901</v>
      </c>
      <c r="X14493" s="217">
        <v>3.8173954764181901</v>
      </c>
      <c r="Y14493" s="217">
        <v>0</v>
      </c>
    </row>
    <row r="14494" spans="2:25">
      <c r="B14494" s="217" t="s">
        <v>14664</v>
      </c>
      <c r="C14494" s="217" t="s">
        <v>11696</v>
      </c>
      <c r="D14494" s="217" t="s">
        <v>19</v>
      </c>
      <c r="E14494" s="217" t="s">
        <v>103</v>
      </c>
      <c r="F14494" s="217" t="s">
        <v>5</v>
      </c>
      <c r="G14494" s="217" t="s">
        <v>10</v>
      </c>
      <c r="H14494" s="217" t="s">
        <v>178</v>
      </c>
      <c r="I14494" s="217">
        <v>41</v>
      </c>
      <c r="J14494" s="217">
        <v>36</v>
      </c>
      <c r="K14494" s="217">
        <v>5</v>
      </c>
      <c r="L14494" s="217">
        <v>361</v>
      </c>
      <c r="M14494" s="217">
        <v>13244.627239945899</v>
      </c>
      <c r="N14494" s="217">
        <v>3.0955948595022398</v>
      </c>
      <c r="O14494" s="217">
        <v>2.7180832912702599</v>
      </c>
      <c r="P14494" s="217">
        <v>0.37751156823198101</v>
      </c>
      <c r="Q14494" s="217">
        <v>3.2205723307259202</v>
      </c>
      <c r="R14494" s="217">
        <v>2.8130264767922499</v>
      </c>
      <c r="S14494" s="217">
        <v>0.40754585393367698</v>
      </c>
      <c r="T14494" s="217">
        <v>3.1417677223909601</v>
      </c>
      <c r="U14494" s="217">
        <v>2.7531719773785399</v>
      </c>
      <c r="V14494" s="217">
        <v>0.38859574501241201</v>
      </c>
      <c r="W14494" s="217">
        <v>3.18712661948283</v>
      </c>
      <c r="X14494" s="217">
        <v>2.7871510568273399</v>
      </c>
      <c r="Y14494" s="217">
        <v>0.399975562655494</v>
      </c>
    </row>
    <row r="14495" spans="2:25">
      <c r="B14495" s="217" t="s">
        <v>14665</v>
      </c>
      <c r="C14495" s="217" t="s">
        <v>11696</v>
      </c>
      <c r="D14495" s="217" t="s">
        <v>19</v>
      </c>
      <c r="E14495" s="217" t="s">
        <v>103</v>
      </c>
      <c r="F14495" s="217" t="s">
        <v>5</v>
      </c>
      <c r="G14495" s="217" t="s">
        <v>10</v>
      </c>
      <c r="H14495" s="217" t="s">
        <v>5</v>
      </c>
      <c r="I14495" s="217">
        <v>70</v>
      </c>
      <c r="J14495" s="217">
        <v>65</v>
      </c>
      <c r="K14495" s="217">
        <v>5</v>
      </c>
      <c r="L14495" s="217">
        <v>573</v>
      </c>
      <c r="M14495" s="217">
        <v>19770</v>
      </c>
      <c r="N14495" s="217">
        <v>3.5407182599898799</v>
      </c>
      <c r="O14495" s="217">
        <v>3.2878098128477502</v>
      </c>
      <c r="P14495" s="217">
        <v>0.25290844714213501</v>
      </c>
      <c r="Q14495" s="217">
        <v>3.76564247576033</v>
      </c>
      <c r="R14495" s="217">
        <v>3.4907053421280398</v>
      </c>
      <c r="S14495" s="217">
        <v>0.27493713363229699</v>
      </c>
      <c r="T14495" s="217">
        <v>3.6305374338701601</v>
      </c>
      <c r="U14495" s="217">
        <v>3.3688062274922501</v>
      </c>
      <c r="V14495" s="217">
        <v>0.26173120637791403</v>
      </c>
      <c r="W14495" s="217">
        <v>3.7125665997909998</v>
      </c>
      <c r="X14495" s="217">
        <v>3.44294231812228</v>
      </c>
      <c r="Y14495" s="217">
        <v>0.26962428166871899</v>
      </c>
    </row>
    <row r="14496" spans="2:25">
      <c r="B14496" s="217" t="s">
        <v>14666</v>
      </c>
      <c r="C14496" s="217" t="s">
        <v>11696</v>
      </c>
      <c r="D14496" s="217" t="s">
        <v>19</v>
      </c>
      <c r="E14496" s="217" t="s">
        <v>103</v>
      </c>
      <c r="F14496" s="217" t="s">
        <v>12</v>
      </c>
      <c r="G14496" s="217" t="s">
        <v>49</v>
      </c>
      <c r="H14496" s="217" t="s">
        <v>170</v>
      </c>
      <c r="I14496" s="217">
        <v>1</v>
      </c>
      <c r="J14496" s="217">
        <v>1</v>
      </c>
      <c r="K14496" s="217">
        <v>0</v>
      </c>
      <c r="L14496" s="217">
        <v>3</v>
      </c>
      <c r="M14496" s="217">
        <v>782.35068202362004</v>
      </c>
      <c r="N14496" s="217">
        <v>1.27819917969958</v>
      </c>
      <c r="O14496" s="217">
        <v>1.27819917969958</v>
      </c>
      <c r="P14496" s="217">
        <v>0</v>
      </c>
      <c r="Q14496" s="217">
        <v>1.14103464225245</v>
      </c>
      <c r="R14496" s="217">
        <v>1.14103464225245</v>
      </c>
      <c r="S14496" s="217">
        <v>0</v>
      </c>
      <c r="T14496" s="217">
        <v>1.1656288024852499</v>
      </c>
      <c r="U14496" s="217">
        <v>1.1656288024852499</v>
      </c>
      <c r="V14496" s="217">
        <v>0</v>
      </c>
      <c r="W14496" s="217">
        <v>1.16919594769638</v>
      </c>
      <c r="X14496" s="217">
        <v>1.16919594769638</v>
      </c>
      <c r="Y14496" s="217">
        <v>0</v>
      </c>
    </row>
    <row r="14497" spans="2:25">
      <c r="B14497" s="217" t="s">
        <v>14667</v>
      </c>
      <c r="C14497" s="217" t="s">
        <v>11696</v>
      </c>
      <c r="D14497" s="217" t="s">
        <v>19</v>
      </c>
      <c r="E14497" s="217" t="s">
        <v>103</v>
      </c>
      <c r="F14497" s="217" t="s">
        <v>12</v>
      </c>
      <c r="G14497" s="217" t="s">
        <v>49</v>
      </c>
      <c r="H14497" s="217" t="s">
        <v>172</v>
      </c>
      <c r="I14497" s="217">
        <v>3</v>
      </c>
      <c r="J14497" s="217">
        <v>3</v>
      </c>
      <c r="K14497" s="217">
        <v>0</v>
      </c>
      <c r="L14497" s="217">
        <v>19</v>
      </c>
      <c r="M14497" s="217">
        <v>1042.8338254395001</v>
      </c>
      <c r="N14497" s="217">
        <v>2.8767766510984201</v>
      </c>
      <c r="O14497" s="217">
        <v>2.8767766510984201</v>
      </c>
      <c r="P14497" s="217">
        <v>0</v>
      </c>
      <c r="Q14497" s="217">
        <v>2.6829733479989901</v>
      </c>
      <c r="R14497" s="217">
        <v>2.6829733479989901</v>
      </c>
      <c r="S14497" s="217">
        <v>0</v>
      </c>
      <c r="T14497" s="217">
        <v>2.7408028598977401</v>
      </c>
      <c r="U14497" s="217">
        <v>2.7408028598977401</v>
      </c>
      <c r="V14497" s="217">
        <v>0</v>
      </c>
      <c r="W14497" s="217">
        <v>2.7491904716104001</v>
      </c>
      <c r="X14497" s="217">
        <v>2.7491904716104001</v>
      </c>
      <c r="Y14497" s="217">
        <v>0</v>
      </c>
    </row>
    <row r="14498" spans="2:25">
      <c r="B14498" s="217" t="s">
        <v>14668</v>
      </c>
      <c r="C14498" s="217" t="s">
        <v>11696</v>
      </c>
      <c r="D14498" s="217" t="s">
        <v>19</v>
      </c>
      <c r="E14498" s="217" t="s">
        <v>103</v>
      </c>
      <c r="F14498" s="217" t="s">
        <v>12</v>
      </c>
      <c r="G14498" s="217" t="s">
        <v>49</v>
      </c>
      <c r="H14498" s="217" t="s">
        <v>174</v>
      </c>
      <c r="I14498" s="217">
        <v>21</v>
      </c>
      <c r="J14498" s="217">
        <v>20</v>
      </c>
      <c r="K14498" s="217">
        <v>1</v>
      </c>
      <c r="L14498" s="217">
        <v>50</v>
      </c>
      <c r="M14498" s="217">
        <v>1647.2933118564399</v>
      </c>
      <c r="N14498" s="217">
        <v>12.748185067499501</v>
      </c>
      <c r="O14498" s="217">
        <v>12.1411286357138</v>
      </c>
      <c r="P14498" s="217">
        <v>0.60705643178569002</v>
      </c>
      <c r="Q14498" s="217">
        <v>13.8125951391246</v>
      </c>
      <c r="R14498" s="217">
        <v>13.2420778179983</v>
      </c>
      <c r="S14498" s="217">
        <v>0.570517321126223</v>
      </c>
      <c r="T14498" s="217">
        <v>13.413553812485601</v>
      </c>
      <c r="U14498" s="217">
        <v>12.830739411243</v>
      </c>
      <c r="V14498" s="217">
        <v>0.58281440124262296</v>
      </c>
      <c r="W14498" s="217">
        <v>13.7547469717399</v>
      </c>
      <c r="X14498" s="217">
        <v>13.170148997891699</v>
      </c>
      <c r="Y14498" s="217">
        <v>0.58459797384818901</v>
      </c>
    </row>
    <row r="14499" spans="2:25">
      <c r="B14499" s="217" t="s">
        <v>14669</v>
      </c>
      <c r="C14499" s="217" t="s">
        <v>11696</v>
      </c>
      <c r="D14499" s="217" t="s">
        <v>19</v>
      </c>
      <c r="E14499" s="217" t="s">
        <v>103</v>
      </c>
      <c r="F14499" s="217" t="s">
        <v>12</v>
      </c>
      <c r="G14499" s="217" t="s">
        <v>49</v>
      </c>
      <c r="H14499" s="217" t="s">
        <v>176</v>
      </c>
      <c r="I14499" s="217">
        <v>8</v>
      </c>
      <c r="J14499" s="217">
        <v>8</v>
      </c>
      <c r="K14499" s="217">
        <v>0</v>
      </c>
      <c r="L14499" s="217">
        <v>43</v>
      </c>
      <c r="M14499" s="217">
        <v>1605.09602334584</v>
      </c>
      <c r="N14499" s="217">
        <v>4.98412548759788</v>
      </c>
      <c r="O14499" s="217">
        <v>4.98412548759788</v>
      </c>
      <c r="P14499" s="217">
        <v>0</v>
      </c>
      <c r="Q14499" s="217">
        <v>5.8473018599890896</v>
      </c>
      <c r="R14499" s="217">
        <v>5.8473018599890896</v>
      </c>
      <c r="S14499" s="217">
        <v>0</v>
      </c>
      <c r="T14499" s="217">
        <v>5.4410039058114403</v>
      </c>
      <c r="U14499" s="217">
        <v>5.4410039058114403</v>
      </c>
      <c r="V14499" s="217">
        <v>0</v>
      </c>
      <c r="W14499" s="217">
        <v>5.65973090996793</v>
      </c>
      <c r="X14499" s="217">
        <v>5.65973090996793</v>
      </c>
      <c r="Y14499" s="217">
        <v>0</v>
      </c>
    </row>
    <row r="14500" spans="2:25">
      <c r="B14500" s="217" t="s">
        <v>14670</v>
      </c>
      <c r="C14500" s="217" t="s">
        <v>11696</v>
      </c>
      <c r="D14500" s="217" t="s">
        <v>19</v>
      </c>
      <c r="E14500" s="217" t="s">
        <v>103</v>
      </c>
      <c r="F14500" s="217" t="s">
        <v>12</v>
      </c>
      <c r="G14500" s="217" t="s">
        <v>49</v>
      </c>
      <c r="H14500" s="217" t="s">
        <v>178</v>
      </c>
      <c r="I14500" s="217">
        <v>15</v>
      </c>
      <c r="J14500" s="217">
        <v>15</v>
      </c>
      <c r="K14500" s="217">
        <v>0</v>
      </c>
      <c r="L14500" s="217">
        <v>52</v>
      </c>
      <c r="M14500" s="217">
        <v>1842.4261573346</v>
      </c>
      <c r="N14500" s="217">
        <v>8.1414389066751998</v>
      </c>
      <c r="O14500" s="217">
        <v>8.1414389066751998</v>
      </c>
      <c r="P14500" s="217">
        <v>0</v>
      </c>
      <c r="Q14500" s="217">
        <v>8.5787444838212004</v>
      </c>
      <c r="R14500" s="217">
        <v>8.5787444838212004</v>
      </c>
      <c r="S14500" s="217">
        <v>0</v>
      </c>
      <c r="T14500" s="217">
        <v>8.3169160957806394</v>
      </c>
      <c r="U14500" s="217">
        <v>8.3169160957806394</v>
      </c>
      <c r="V14500" s="217">
        <v>0</v>
      </c>
      <c r="W14500" s="217">
        <v>8.4932536305712301</v>
      </c>
      <c r="X14500" s="217">
        <v>8.4932536305712301</v>
      </c>
      <c r="Y14500" s="217">
        <v>0</v>
      </c>
    </row>
    <row r="14501" spans="2:25">
      <c r="B14501" s="217" t="s">
        <v>14671</v>
      </c>
      <c r="C14501" s="217" t="s">
        <v>11696</v>
      </c>
      <c r="D14501" s="217" t="s">
        <v>19</v>
      </c>
      <c r="E14501" s="217" t="s">
        <v>103</v>
      </c>
      <c r="F14501" s="217" t="s">
        <v>12</v>
      </c>
      <c r="G14501" s="217" t="s">
        <v>49</v>
      </c>
      <c r="H14501" s="217" t="s">
        <v>5</v>
      </c>
      <c r="I14501" s="217">
        <v>48</v>
      </c>
      <c r="J14501" s="217">
        <v>47</v>
      </c>
      <c r="K14501" s="217">
        <v>1</v>
      </c>
      <c r="L14501" s="217">
        <v>167</v>
      </c>
      <c r="M14501" s="217">
        <v>6920</v>
      </c>
      <c r="N14501" s="217">
        <v>6.9364161849711001</v>
      </c>
      <c r="O14501" s="217">
        <v>6.7919075144508696</v>
      </c>
      <c r="P14501" s="217">
        <v>0.144508670520231</v>
      </c>
      <c r="Q14501" s="217">
        <v>7.5801930726032296</v>
      </c>
      <c r="R14501" s="217">
        <v>7.4451318292345796</v>
      </c>
      <c r="S14501" s="217">
        <v>0.13506124336865699</v>
      </c>
      <c r="T14501" s="217">
        <v>7.2918070867694302</v>
      </c>
      <c r="U14501" s="217">
        <v>7.1538346979038296</v>
      </c>
      <c r="V14501" s="217">
        <v>0.13797238886560001</v>
      </c>
      <c r="W14501" s="217">
        <v>7.4940979440150999</v>
      </c>
      <c r="X14501" s="217">
        <v>7.3557033216347101</v>
      </c>
      <c r="Y14501" s="217">
        <v>0.13839462238038699</v>
      </c>
    </row>
    <row r="14502" spans="2:25">
      <c r="B14502" s="217" t="s">
        <v>14672</v>
      </c>
      <c r="C14502" s="217" t="s">
        <v>11696</v>
      </c>
      <c r="D14502" s="217" t="s">
        <v>19</v>
      </c>
      <c r="E14502" s="217" t="s">
        <v>103</v>
      </c>
      <c r="F14502" s="217" t="s">
        <v>9</v>
      </c>
      <c r="G14502" s="217" t="s">
        <v>49</v>
      </c>
      <c r="H14502" s="217" t="s">
        <v>170</v>
      </c>
      <c r="I14502" s="217">
        <v>0</v>
      </c>
      <c r="J14502" s="217">
        <v>0</v>
      </c>
      <c r="K14502" s="217">
        <v>0</v>
      </c>
      <c r="L14502" s="217">
        <v>7</v>
      </c>
      <c r="M14502" s="217">
        <v>827.47799916977999</v>
      </c>
      <c r="N14502" s="217">
        <v>0</v>
      </c>
      <c r="O14502" s="217">
        <v>0</v>
      </c>
      <c r="P14502" s="217">
        <v>0</v>
      </c>
      <c r="Q14502" s="217">
        <v>0</v>
      </c>
      <c r="R14502" s="217">
        <v>0</v>
      </c>
      <c r="S14502" s="217">
        <v>0</v>
      </c>
      <c r="T14502" s="217">
        <v>0</v>
      </c>
      <c r="U14502" s="217">
        <v>0</v>
      </c>
      <c r="V14502" s="217">
        <v>0</v>
      </c>
      <c r="W14502" s="217">
        <v>0</v>
      </c>
      <c r="X14502" s="217">
        <v>0</v>
      </c>
      <c r="Y14502" s="217">
        <v>0</v>
      </c>
    </row>
    <row r="14503" spans="2:25">
      <c r="B14503" s="217" t="s">
        <v>14673</v>
      </c>
      <c r="C14503" s="217" t="s">
        <v>11696</v>
      </c>
      <c r="D14503" s="217" t="s">
        <v>19</v>
      </c>
      <c r="E14503" s="217" t="s">
        <v>103</v>
      </c>
      <c r="F14503" s="217" t="s">
        <v>9</v>
      </c>
      <c r="G14503" s="217" t="s">
        <v>49</v>
      </c>
      <c r="H14503" s="217" t="s">
        <v>172</v>
      </c>
      <c r="I14503" s="217">
        <v>1</v>
      </c>
      <c r="J14503" s="217">
        <v>1</v>
      </c>
      <c r="K14503" s="217">
        <v>0</v>
      </c>
      <c r="L14503" s="217">
        <v>20</v>
      </c>
      <c r="M14503" s="217">
        <v>1183.66843088418</v>
      </c>
      <c r="N14503" s="217">
        <v>0.84483118237175003</v>
      </c>
      <c r="O14503" s="217">
        <v>0.84483118237175003</v>
      </c>
      <c r="P14503" s="217">
        <v>0</v>
      </c>
      <c r="Q14503" s="217">
        <v>0.76884903469096899</v>
      </c>
      <c r="R14503" s="217">
        <v>0.76884903469096899</v>
      </c>
      <c r="S14503" s="217">
        <v>0</v>
      </c>
      <c r="T14503" s="217">
        <v>0.78542100862919695</v>
      </c>
      <c r="U14503" s="217">
        <v>0.78542100862919695</v>
      </c>
      <c r="V14503" s="217">
        <v>0</v>
      </c>
      <c r="W14503" s="217">
        <v>0.78782461326189102</v>
      </c>
      <c r="X14503" s="217">
        <v>0.78782461326189102</v>
      </c>
      <c r="Y14503" s="217">
        <v>0</v>
      </c>
    </row>
    <row r="14504" spans="2:25">
      <c r="B14504" s="217" t="s">
        <v>14674</v>
      </c>
      <c r="C14504" s="217" t="s">
        <v>11696</v>
      </c>
      <c r="D14504" s="217" t="s">
        <v>19</v>
      </c>
      <c r="E14504" s="217" t="s">
        <v>103</v>
      </c>
      <c r="F14504" s="217" t="s">
        <v>9</v>
      </c>
      <c r="G14504" s="217" t="s">
        <v>49</v>
      </c>
      <c r="H14504" s="217" t="s">
        <v>174</v>
      </c>
      <c r="I14504" s="217">
        <v>4</v>
      </c>
      <c r="J14504" s="217">
        <v>3</v>
      </c>
      <c r="K14504" s="217">
        <v>1</v>
      </c>
      <c r="L14504" s="217">
        <v>62</v>
      </c>
      <c r="M14504" s="217">
        <v>1680.98671647987</v>
      </c>
      <c r="N14504" s="217">
        <v>2.3795547940892399</v>
      </c>
      <c r="O14504" s="217">
        <v>1.78466609556693</v>
      </c>
      <c r="P14504" s="217">
        <v>0.59488869852230997</v>
      </c>
      <c r="Q14504" s="217">
        <v>2.2800350683939099</v>
      </c>
      <c r="R14504" s="217">
        <v>1.71002630129543</v>
      </c>
      <c r="S14504" s="217">
        <v>0.57000876709847703</v>
      </c>
      <c r="T14504" s="217">
        <v>2.3291795428314099</v>
      </c>
      <c r="U14504" s="217">
        <v>1.7468846571235599</v>
      </c>
      <c r="V14504" s="217">
        <v>0.58229488570785304</v>
      </c>
      <c r="W14504" s="217">
        <v>2.3363074738111198</v>
      </c>
      <c r="X14504" s="217">
        <v>1.7522306053583401</v>
      </c>
      <c r="Y14504" s="217">
        <v>0.58407686845278095</v>
      </c>
    </row>
    <row r="14505" spans="2:25">
      <c r="B14505" s="217" t="s">
        <v>14675</v>
      </c>
      <c r="C14505" s="217" t="s">
        <v>11696</v>
      </c>
      <c r="D14505" s="217" t="s">
        <v>19</v>
      </c>
      <c r="E14505" s="217" t="s">
        <v>103</v>
      </c>
      <c r="F14505" s="217" t="s">
        <v>9</v>
      </c>
      <c r="G14505" s="217" t="s">
        <v>49</v>
      </c>
      <c r="H14505" s="217" t="s">
        <v>176</v>
      </c>
      <c r="I14505" s="217">
        <v>6</v>
      </c>
      <c r="J14505" s="217">
        <v>6</v>
      </c>
      <c r="K14505" s="217">
        <v>0</v>
      </c>
      <c r="L14505" s="217">
        <v>64</v>
      </c>
      <c r="M14505" s="217">
        <v>1699.59225819842</v>
      </c>
      <c r="N14505" s="217">
        <v>3.5302584905629302</v>
      </c>
      <c r="O14505" s="217">
        <v>3.5302584905629302</v>
      </c>
      <c r="P14505" s="217">
        <v>0</v>
      </c>
      <c r="Q14505" s="217">
        <v>3.3279398013545598</v>
      </c>
      <c r="R14505" s="217">
        <v>3.3279398013545598</v>
      </c>
      <c r="S14505" s="217">
        <v>0</v>
      </c>
      <c r="T14505" s="217">
        <v>3.46537566592739</v>
      </c>
      <c r="U14505" s="217">
        <v>3.46537566592739</v>
      </c>
      <c r="V14505" s="217">
        <v>0</v>
      </c>
      <c r="W14505" s="217">
        <v>3.4250562126655</v>
      </c>
      <c r="X14505" s="217">
        <v>3.4250562126655</v>
      </c>
      <c r="Y14505" s="217">
        <v>0</v>
      </c>
    </row>
    <row r="14506" spans="2:25">
      <c r="B14506" s="217" t="s">
        <v>14676</v>
      </c>
      <c r="C14506" s="217" t="s">
        <v>11696</v>
      </c>
      <c r="D14506" s="217" t="s">
        <v>19</v>
      </c>
      <c r="E14506" s="217" t="s">
        <v>103</v>
      </c>
      <c r="F14506" s="217" t="s">
        <v>9</v>
      </c>
      <c r="G14506" s="217" t="s">
        <v>49</v>
      </c>
      <c r="H14506" s="217" t="s">
        <v>178</v>
      </c>
      <c r="I14506" s="217">
        <v>3</v>
      </c>
      <c r="J14506" s="217">
        <v>2</v>
      </c>
      <c r="K14506" s="217">
        <v>1</v>
      </c>
      <c r="L14506" s="217">
        <v>62</v>
      </c>
      <c r="M14506" s="217">
        <v>2058.2745952677501</v>
      </c>
      <c r="N14506" s="217">
        <v>1.45753147169839</v>
      </c>
      <c r="O14506" s="217">
        <v>0.97168764779892502</v>
      </c>
      <c r="P14506" s="217">
        <v>0.48584382389946201</v>
      </c>
      <c r="Q14506" s="217">
        <v>1.3806446965386101</v>
      </c>
      <c r="R14506" s="217">
        <v>0.94563800585819202</v>
      </c>
      <c r="S14506" s="217">
        <v>0.43500669068041697</v>
      </c>
      <c r="T14506" s="217">
        <v>1.5284812642882</v>
      </c>
      <c r="U14506" s="217">
        <v>1.08409832519537</v>
      </c>
      <c r="V14506" s="217">
        <v>0.44438293909283499</v>
      </c>
      <c r="W14506" s="217">
        <v>1.44164242188018</v>
      </c>
      <c r="X14506" s="217">
        <v>0.99589954858727203</v>
      </c>
      <c r="Y14506" s="217">
        <v>0.44574287329291201</v>
      </c>
    </row>
    <row r="14507" spans="2:25">
      <c r="B14507" s="217" t="s">
        <v>14677</v>
      </c>
      <c r="C14507" s="217" t="s">
        <v>11696</v>
      </c>
      <c r="D14507" s="217" t="s">
        <v>19</v>
      </c>
      <c r="E14507" s="217" t="s">
        <v>103</v>
      </c>
      <c r="F14507" s="217" t="s">
        <v>9</v>
      </c>
      <c r="G14507" s="217" t="s">
        <v>49</v>
      </c>
      <c r="H14507" s="217" t="s">
        <v>5</v>
      </c>
      <c r="I14507" s="217">
        <v>14</v>
      </c>
      <c r="J14507" s="217">
        <v>12</v>
      </c>
      <c r="K14507" s="217">
        <v>2</v>
      </c>
      <c r="L14507" s="217">
        <v>215</v>
      </c>
      <c r="M14507" s="217">
        <v>7450</v>
      </c>
      <c r="N14507" s="217">
        <v>1.8791946308724801</v>
      </c>
      <c r="O14507" s="217">
        <v>1.6107382550335601</v>
      </c>
      <c r="P14507" s="217">
        <v>0.26845637583892601</v>
      </c>
      <c r="Q14507" s="217">
        <v>1.71270452142288</v>
      </c>
      <c r="R14507" s="217">
        <v>1.4622461237583999</v>
      </c>
      <c r="S14507" s="217">
        <v>0.25045839766448202</v>
      </c>
      <c r="T14507" s="217">
        <v>1.7914735194254401</v>
      </c>
      <c r="U14507" s="217">
        <v>1.53561667570532</v>
      </c>
      <c r="V14507" s="217">
        <v>0.25585684372011702</v>
      </c>
      <c r="W14507" s="217">
        <v>1.7645177401265799</v>
      </c>
      <c r="X14507" s="217">
        <v>1.50787790398824</v>
      </c>
      <c r="Y14507" s="217">
        <v>0.25663983613834301</v>
      </c>
    </row>
    <row r="14508" spans="2:25">
      <c r="B14508" s="217" t="s">
        <v>14678</v>
      </c>
      <c r="C14508" s="217" t="s">
        <v>11696</v>
      </c>
      <c r="D14508" s="217" t="s">
        <v>19</v>
      </c>
      <c r="E14508" s="217" t="s">
        <v>103</v>
      </c>
      <c r="F14508" s="217" t="s">
        <v>5</v>
      </c>
      <c r="G14508" s="217" t="s">
        <v>49</v>
      </c>
      <c r="H14508" s="217" t="s">
        <v>170</v>
      </c>
      <c r="I14508" s="217">
        <v>1</v>
      </c>
      <c r="J14508" s="217">
        <v>1</v>
      </c>
      <c r="K14508" s="217">
        <v>0</v>
      </c>
      <c r="L14508" s="217">
        <v>10</v>
      </c>
      <c r="M14508" s="217">
        <v>1609.8286811933999</v>
      </c>
      <c r="N14508" s="217">
        <v>0.62118411212470004</v>
      </c>
      <c r="O14508" s="217">
        <v>0.62118411212470004</v>
      </c>
      <c r="P14508" s="217">
        <v>0</v>
      </c>
      <c r="Q14508" s="217">
        <v>0.580272082849558</v>
      </c>
      <c r="R14508" s="217">
        <v>0.580272082849558</v>
      </c>
      <c r="S14508" s="217">
        <v>0</v>
      </c>
      <c r="T14508" s="217">
        <v>0.59277941966104197</v>
      </c>
      <c r="U14508" s="217">
        <v>0.59277941966104197</v>
      </c>
      <c r="V14508" s="217">
        <v>0</v>
      </c>
      <c r="W14508" s="217">
        <v>0.59459348796785905</v>
      </c>
      <c r="X14508" s="217">
        <v>0.59459348796785905</v>
      </c>
      <c r="Y14508" s="217">
        <v>0</v>
      </c>
    </row>
    <row r="14509" spans="2:25">
      <c r="B14509" s="217" t="s">
        <v>14679</v>
      </c>
      <c r="C14509" s="217" t="s">
        <v>11696</v>
      </c>
      <c r="D14509" s="217" t="s">
        <v>19</v>
      </c>
      <c r="E14509" s="217" t="s">
        <v>103</v>
      </c>
      <c r="F14509" s="217" t="s">
        <v>5</v>
      </c>
      <c r="G14509" s="217" t="s">
        <v>49</v>
      </c>
      <c r="H14509" s="217" t="s">
        <v>172</v>
      </c>
      <c r="I14509" s="217">
        <v>4</v>
      </c>
      <c r="J14509" s="217">
        <v>4</v>
      </c>
      <c r="K14509" s="217">
        <v>0</v>
      </c>
      <c r="L14509" s="217">
        <v>39</v>
      </c>
      <c r="M14509" s="217">
        <v>2226.5022563236898</v>
      </c>
      <c r="N14509" s="217">
        <v>1.7965398367054199</v>
      </c>
      <c r="O14509" s="217">
        <v>1.7965398367054199</v>
      </c>
      <c r="P14509" s="217">
        <v>0</v>
      </c>
      <c r="Q14509" s="217">
        <v>1.6537071957318401</v>
      </c>
      <c r="R14509" s="217">
        <v>1.6537071957318401</v>
      </c>
      <c r="S14509" s="217">
        <v>0</v>
      </c>
      <c r="T14509" s="217">
        <v>1.6893516347733</v>
      </c>
      <c r="U14509" s="217">
        <v>1.6893516347733</v>
      </c>
      <c r="V14509" s="217">
        <v>0</v>
      </c>
      <c r="W14509" s="217">
        <v>1.6945215161120699</v>
      </c>
      <c r="X14509" s="217">
        <v>1.6945215161120699</v>
      </c>
      <c r="Y14509" s="217">
        <v>0</v>
      </c>
    </row>
    <row r="14510" spans="2:25">
      <c r="B14510" s="217" t="s">
        <v>14680</v>
      </c>
      <c r="C14510" s="217" t="s">
        <v>11696</v>
      </c>
      <c r="D14510" s="217" t="s">
        <v>19</v>
      </c>
      <c r="E14510" s="217" t="s">
        <v>103</v>
      </c>
      <c r="F14510" s="217" t="s">
        <v>5</v>
      </c>
      <c r="G14510" s="217" t="s">
        <v>49</v>
      </c>
      <c r="H14510" s="217" t="s">
        <v>174</v>
      </c>
      <c r="I14510" s="217">
        <v>25</v>
      </c>
      <c r="J14510" s="217">
        <v>23</v>
      </c>
      <c r="K14510" s="217">
        <v>2</v>
      </c>
      <c r="L14510" s="217">
        <v>112</v>
      </c>
      <c r="M14510" s="217">
        <v>3328.2800283362999</v>
      </c>
      <c r="N14510" s="217">
        <v>7.51138719914041</v>
      </c>
      <c r="O14510" s="217">
        <v>6.9104762232091801</v>
      </c>
      <c r="P14510" s="217">
        <v>0.60091097593123299</v>
      </c>
      <c r="Q14510" s="217">
        <v>7.78628400914448</v>
      </c>
      <c r="R14510" s="217">
        <v>7.2160210784127896</v>
      </c>
      <c r="S14510" s="217">
        <v>0.57026293073169099</v>
      </c>
      <c r="T14510" s="217">
        <v>7.6542283622571903</v>
      </c>
      <c r="U14510" s="217">
        <v>7.0716738346064396</v>
      </c>
      <c r="V14510" s="217">
        <v>0.582554527650742</v>
      </c>
      <c r="W14510" s="217">
        <v>7.8052545862177096</v>
      </c>
      <c r="X14510" s="217">
        <v>7.2209172812461802</v>
      </c>
      <c r="Y14510" s="217">
        <v>0.58433730497153402</v>
      </c>
    </row>
    <row r="14511" spans="2:25">
      <c r="B14511" s="217" t="s">
        <v>14681</v>
      </c>
      <c r="C14511" s="217" t="s">
        <v>11696</v>
      </c>
      <c r="D14511" s="217" t="s">
        <v>19</v>
      </c>
      <c r="E14511" s="217" t="s">
        <v>103</v>
      </c>
      <c r="F14511" s="217" t="s">
        <v>5</v>
      </c>
      <c r="G14511" s="217" t="s">
        <v>49</v>
      </c>
      <c r="H14511" s="217" t="s">
        <v>176</v>
      </c>
      <c r="I14511" s="217">
        <v>14</v>
      </c>
      <c r="J14511" s="217">
        <v>14</v>
      </c>
      <c r="K14511" s="217">
        <v>0</v>
      </c>
      <c r="L14511" s="217">
        <v>107</v>
      </c>
      <c r="M14511" s="217">
        <v>3304.68828154426</v>
      </c>
      <c r="N14511" s="217">
        <v>4.2364056174937899</v>
      </c>
      <c r="O14511" s="217">
        <v>4.2364056174937899</v>
      </c>
      <c r="P14511" s="217">
        <v>0</v>
      </c>
      <c r="Q14511" s="217">
        <v>4.3155066112934302</v>
      </c>
      <c r="R14511" s="217">
        <v>4.3155066112934302</v>
      </c>
      <c r="S14511" s="217">
        <v>0</v>
      </c>
      <c r="T14511" s="217">
        <v>4.2234510290243499</v>
      </c>
      <c r="U14511" s="217">
        <v>4.2234510290243499</v>
      </c>
      <c r="V14511" s="217">
        <v>0</v>
      </c>
      <c r="W14511" s="217">
        <v>4.2897930473317896</v>
      </c>
      <c r="X14511" s="217">
        <v>4.2897930473317896</v>
      </c>
      <c r="Y14511" s="217">
        <v>0</v>
      </c>
    </row>
    <row r="14512" spans="2:25">
      <c r="B14512" s="217" t="s">
        <v>14682</v>
      </c>
      <c r="C14512" s="217" t="s">
        <v>11696</v>
      </c>
      <c r="D14512" s="217" t="s">
        <v>19</v>
      </c>
      <c r="E14512" s="217" t="s">
        <v>103</v>
      </c>
      <c r="F14512" s="217" t="s">
        <v>5</v>
      </c>
      <c r="G14512" s="217" t="s">
        <v>49</v>
      </c>
      <c r="H14512" s="217" t="s">
        <v>178</v>
      </c>
      <c r="I14512" s="217">
        <v>18</v>
      </c>
      <c r="J14512" s="217">
        <v>17</v>
      </c>
      <c r="K14512" s="217">
        <v>1</v>
      </c>
      <c r="L14512" s="217">
        <v>114</v>
      </c>
      <c r="M14512" s="217">
        <v>3900.7007526023499</v>
      </c>
      <c r="N14512" s="217">
        <v>4.6145554713448096</v>
      </c>
      <c r="O14512" s="217">
        <v>4.3581912784923302</v>
      </c>
      <c r="P14512" s="217">
        <v>0.25636419285249001</v>
      </c>
      <c r="Q14512" s="217">
        <v>4.6206978232253499</v>
      </c>
      <c r="R14512" s="217">
        <v>4.3792844268038298</v>
      </c>
      <c r="S14512" s="217">
        <v>0.24141339642152099</v>
      </c>
      <c r="T14512" s="217">
        <v>4.5887687134716604</v>
      </c>
      <c r="U14512" s="217">
        <v>4.3421518293258599</v>
      </c>
      <c r="V14512" s="217">
        <v>0.24661688414579799</v>
      </c>
      <c r="W14512" s="217">
        <v>4.6172816006929098</v>
      </c>
      <c r="X14512" s="217">
        <v>4.3699100009503598</v>
      </c>
      <c r="Y14512" s="217">
        <v>0.24737159974255499</v>
      </c>
    </row>
    <row r="14513" spans="2:25">
      <c r="B14513" s="217" t="s">
        <v>14683</v>
      </c>
      <c r="C14513" s="217" t="s">
        <v>11696</v>
      </c>
      <c r="D14513" s="217" t="s">
        <v>19</v>
      </c>
      <c r="E14513" s="217" t="s">
        <v>103</v>
      </c>
      <c r="F14513" s="217" t="s">
        <v>5</v>
      </c>
      <c r="G14513" s="217" t="s">
        <v>49</v>
      </c>
      <c r="H14513" s="217" t="s">
        <v>5</v>
      </c>
      <c r="I14513" s="217">
        <v>62</v>
      </c>
      <c r="J14513" s="217">
        <v>59</v>
      </c>
      <c r="K14513" s="217">
        <v>3</v>
      </c>
      <c r="L14513" s="217">
        <v>382</v>
      </c>
      <c r="M14513" s="217">
        <v>14370</v>
      </c>
      <c r="N14513" s="217">
        <v>4.3145441892832297</v>
      </c>
      <c r="O14513" s="217">
        <v>4.1057759220598502</v>
      </c>
      <c r="P14513" s="217">
        <v>0.20876826722338199</v>
      </c>
      <c r="Q14513" s="217">
        <v>4.4094151255704199</v>
      </c>
      <c r="R14513" s="217">
        <v>4.2144758359369296</v>
      </c>
      <c r="S14513" s="217">
        <v>0.194939289633489</v>
      </c>
      <c r="T14513" s="217">
        <v>4.3336993165691302</v>
      </c>
      <c r="U14513" s="217">
        <v>4.1345582543098303</v>
      </c>
      <c r="V14513" s="217">
        <v>0.19914106225929601</v>
      </c>
      <c r="W14513" s="217">
        <v>4.4050424349877204</v>
      </c>
      <c r="X14513" s="217">
        <v>4.2052919462239799</v>
      </c>
      <c r="Y14513" s="217">
        <v>0.19975048876373999</v>
      </c>
    </row>
    <row r="14514" spans="2:25">
      <c r="B14514" s="217" t="s">
        <v>14684</v>
      </c>
      <c r="C14514" s="217" t="s">
        <v>11696</v>
      </c>
      <c r="D14514" s="217" t="s">
        <v>19</v>
      </c>
      <c r="E14514" s="217" t="s">
        <v>103</v>
      </c>
      <c r="F14514" s="217" t="s">
        <v>12</v>
      </c>
      <c r="G14514" s="217" t="s">
        <v>13</v>
      </c>
      <c r="H14514" s="217" t="s">
        <v>170</v>
      </c>
      <c r="I14514" s="217">
        <v>0</v>
      </c>
      <c r="J14514" s="217">
        <v>0</v>
      </c>
      <c r="K14514" s="217">
        <v>0</v>
      </c>
      <c r="L14514" s="217">
        <v>0</v>
      </c>
      <c r="M14514" s="217">
        <v>16.315789473684202</v>
      </c>
      <c r="N14514" s="217">
        <v>0</v>
      </c>
      <c r="O14514" s="217">
        <v>0</v>
      </c>
      <c r="P14514" s="217">
        <v>0</v>
      </c>
      <c r="Q14514" s="217">
        <v>0</v>
      </c>
      <c r="R14514" s="217">
        <v>0</v>
      </c>
      <c r="S14514" s="217">
        <v>0</v>
      </c>
      <c r="T14514" s="217">
        <v>0</v>
      </c>
      <c r="U14514" s="217">
        <v>0</v>
      </c>
      <c r="V14514" s="217">
        <v>0</v>
      </c>
      <c r="W14514" s="217">
        <v>0</v>
      </c>
      <c r="X14514" s="217">
        <v>0</v>
      </c>
      <c r="Y14514" s="217">
        <v>0</v>
      </c>
    </row>
    <row r="14515" spans="2:25">
      <c r="B14515" s="217" t="s">
        <v>14685</v>
      </c>
      <c r="C14515" s="217" t="s">
        <v>11696</v>
      </c>
      <c r="D14515" s="217" t="s">
        <v>19</v>
      </c>
      <c r="E14515" s="217" t="s">
        <v>103</v>
      </c>
      <c r="F14515" s="217" t="s">
        <v>12</v>
      </c>
      <c r="G14515" s="217" t="s">
        <v>13</v>
      </c>
      <c r="H14515" s="217" t="s">
        <v>172</v>
      </c>
      <c r="I14515" s="217">
        <v>0</v>
      </c>
      <c r="J14515" s="217">
        <v>0</v>
      </c>
      <c r="K14515" s="217">
        <v>0</v>
      </c>
      <c r="L14515" s="217">
        <v>0</v>
      </c>
      <c r="M14515" s="217">
        <v>71.008202323991796</v>
      </c>
      <c r="N14515" s="217">
        <v>0</v>
      </c>
      <c r="O14515" s="217">
        <v>0</v>
      </c>
      <c r="P14515" s="217">
        <v>0</v>
      </c>
      <c r="Q14515" s="217">
        <v>0</v>
      </c>
      <c r="R14515" s="217">
        <v>0</v>
      </c>
      <c r="S14515" s="217">
        <v>0</v>
      </c>
      <c r="T14515" s="217">
        <v>0</v>
      </c>
      <c r="U14515" s="217">
        <v>0</v>
      </c>
      <c r="V14515" s="217">
        <v>0</v>
      </c>
      <c r="W14515" s="217">
        <v>0</v>
      </c>
      <c r="X14515" s="217">
        <v>0</v>
      </c>
      <c r="Y14515" s="217">
        <v>0</v>
      </c>
    </row>
    <row r="14516" spans="2:25">
      <c r="B14516" s="217" t="s">
        <v>14686</v>
      </c>
      <c r="C14516" s="217" t="s">
        <v>11696</v>
      </c>
      <c r="D14516" s="217" t="s">
        <v>19</v>
      </c>
      <c r="E14516" s="217" t="s">
        <v>103</v>
      </c>
      <c r="F14516" s="217" t="s">
        <v>12</v>
      </c>
      <c r="G14516" s="217" t="s">
        <v>13</v>
      </c>
      <c r="H14516" s="217" t="s">
        <v>174</v>
      </c>
      <c r="I14516" s="217">
        <v>0</v>
      </c>
      <c r="J14516" s="217">
        <v>0</v>
      </c>
      <c r="K14516" s="217">
        <v>0</v>
      </c>
      <c r="L14516" s="217">
        <v>2</v>
      </c>
      <c r="M14516" s="217">
        <v>125.700615174299</v>
      </c>
      <c r="N14516" s="217">
        <v>0</v>
      </c>
      <c r="O14516" s="217">
        <v>0</v>
      </c>
      <c r="P14516" s="217">
        <v>0</v>
      </c>
      <c r="Q14516" s="217">
        <v>0</v>
      </c>
      <c r="R14516" s="217">
        <v>0</v>
      </c>
      <c r="S14516" s="217">
        <v>0</v>
      </c>
      <c r="T14516" s="217">
        <v>0</v>
      </c>
      <c r="U14516" s="217">
        <v>0</v>
      </c>
      <c r="V14516" s="217">
        <v>0</v>
      </c>
      <c r="W14516" s="217">
        <v>0</v>
      </c>
      <c r="X14516" s="217">
        <v>0</v>
      </c>
      <c r="Y14516" s="217">
        <v>0</v>
      </c>
    </row>
    <row r="14517" spans="2:25">
      <c r="B14517" s="217" t="s">
        <v>14687</v>
      </c>
      <c r="C14517" s="217" t="s">
        <v>11696</v>
      </c>
      <c r="D14517" s="217" t="s">
        <v>19</v>
      </c>
      <c r="E14517" s="217" t="s">
        <v>103</v>
      </c>
      <c r="F14517" s="217" t="s">
        <v>12</v>
      </c>
      <c r="G14517" s="217" t="s">
        <v>13</v>
      </c>
      <c r="H14517" s="217" t="s">
        <v>176</v>
      </c>
      <c r="I14517" s="217">
        <v>0</v>
      </c>
      <c r="J14517" s="217">
        <v>0</v>
      </c>
      <c r="K14517" s="217">
        <v>0</v>
      </c>
      <c r="L14517" s="217">
        <v>0</v>
      </c>
      <c r="M14517" s="217">
        <v>142.01640464798399</v>
      </c>
      <c r="N14517" s="217">
        <v>0</v>
      </c>
      <c r="O14517" s="217">
        <v>0</v>
      </c>
      <c r="P14517" s="217">
        <v>0</v>
      </c>
      <c r="Q14517" s="217">
        <v>0</v>
      </c>
      <c r="R14517" s="217">
        <v>0</v>
      </c>
      <c r="S14517" s="217">
        <v>0</v>
      </c>
      <c r="T14517" s="217">
        <v>0</v>
      </c>
      <c r="U14517" s="217">
        <v>0</v>
      </c>
      <c r="V14517" s="217">
        <v>0</v>
      </c>
      <c r="W14517" s="217">
        <v>0</v>
      </c>
      <c r="X14517" s="217">
        <v>0</v>
      </c>
      <c r="Y14517" s="217">
        <v>0</v>
      </c>
    </row>
    <row r="14518" spans="2:25">
      <c r="B14518" s="217" t="s">
        <v>14688</v>
      </c>
      <c r="C14518" s="217" t="s">
        <v>11696</v>
      </c>
      <c r="D14518" s="217" t="s">
        <v>19</v>
      </c>
      <c r="E14518" s="217" t="s">
        <v>103</v>
      </c>
      <c r="F14518" s="217" t="s">
        <v>12</v>
      </c>
      <c r="G14518" s="217" t="s">
        <v>13</v>
      </c>
      <c r="H14518" s="217" t="s">
        <v>178</v>
      </c>
      <c r="I14518" s="217">
        <v>1</v>
      </c>
      <c r="J14518" s="217">
        <v>0</v>
      </c>
      <c r="K14518" s="217">
        <v>1</v>
      </c>
      <c r="L14518" s="217">
        <v>8</v>
      </c>
      <c r="M14518" s="217">
        <v>434.95898838004098</v>
      </c>
      <c r="N14518" s="217">
        <v>2.2990673298289499</v>
      </c>
      <c r="O14518" s="217">
        <v>0</v>
      </c>
      <c r="P14518" s="217">
        <v>2.2990673298289499</v>
      </c>
      <c r="Q14518" s="217">
        <v>1.8830761009588901</v>
      </c>
      <c r="R14518" s="217">
        <v>0</v>
      </c>
      <c r="S14518" s="217">
        <v>1.8830761009588901</v>
      </c>
      <c r="T14518" s="217">
        <v>1.9236644175994</v>
      </c>
      <c r="U14518" s="217">
        <v>0</v>
      </c>
      <c r="V14518" s="217">
        <v>1.9236644175994</v>
      </c>
      <c r="W14518" s="217">
        <v>1.92955136059569</v>
      </c>
      <c r="X14518" s="217">
        <v>0</v>
      </c>
      <c r="Y14518" s="217">
        <v>1.92955136059569</v>
      </c>
    </row>
    <row r="14519" spans="2:25">
      <c r="B14519" s="217" t="s">
        <v>14689</v>
      </c>
      <c r="C14519" s="217" t="s">
        <v>11696</v>
      </c>
      <c r="D14519" s="217" t="s">
        <v>19</v>
      </c>
      <c r="E14519" s="217" t="s">
        <v>103</v>
      </c>
      <c r="F14519" s="217" t="s">
        <v>12</v>
      </c>
      <c r="G14519" s="217" t="s">
        <v>13</v>
      </c>
      <c r="H14519" s="217" t="s">
        <v>5</v>
      </c>
      <c r="I14519" s="217">
        <v>1</v>
      </c>
      <c r="J14519" s="217">
        <v>0</v>
      </c>
      <c r="K14519" s="217">
        <v>1</v>
      </c>
      <c r="L14519" s="217">
        <v>10</v>
      </c>
      <c r="M14519" s="217">
        <v>790</v>
      </c>
      <c r="N14519" s="217">
        <v>1.26582278481013</v>
      </c>
      <c r="O14519" s="217">
        <v>0</v>
      </c>
      <c r="P14519" s="217">
        <v>1.26582278481013</v>
      </c>
      <c r="Q14519" s="217">
        <v>1.2105489220450001</v>
      </c>
      <c r="R14519" s="217">
        <v>0</v>
      </c>
      <c r="S14519" s="217">
        <v>1.2105489220450001</v>
      </c>
      <c r="T14519" s="217">
        <v>1.2366414113138999</v>
      </c>
      <c r="U14519" s="217">
        <v>0</v>
      </c>
      <c r="V14519" s="217">
        <v>1.2366414113138999</v>
      </c>
      <c r="W14519" s="217">
        <v>1.2404258746686601</v>
      </c>
      <c r="X14519" s="217">
        <v>0</v>
      </c>
      <c r="Y14519" s="217">
        <v>1.2404258746686601</v>
      </c>
    </row>
    <row r="14520" spans="2:25">
      <c r="B14520" s="217" t="s">
        <v>14690</v>
      </c>
      <c r="C14520" s="217" t="s">
        <v>11696</v>
      </c>
      <c r="D14520" s="217" t="s">
        <v>19</v>
      </c>
      <c r="E14520" s="217" t="s">
        <v>103</v>
      </c>
      <c r="F14520" s="217" t="s">
        <v>9</v>
      </c>
      <c r="G14520" s="217" t="s">
        <v>13</v>
      </c>
      <c r="H14520" s="217" t="s">
        <v>170</v>
      </c>
      <c r="I14520" s="217">
        <v>0</v>
      </c>
      <c r="J14520" s="217">
        <v>0</v>
      </c>
      <c r="K14520" s="217">
        <v>0</v>
      </c>
      <c r="L14520" s="217">
        <v>0</v>
      </c>
      <c r="M14520" s="217">
        <v>17.8571428571429</v>
      </c>
      <c r="N14520" s="217">
        <v>0</v>
      </c>
      <c r="O14520" s="217">
        <v>0</v>
      </c>
      <c r="P14520" s="217">
        <v>0</v>
      </c>
      <c r="Q14520" s="217">
        <v>0</v>
      </c>
      <c r="R14520" s="217">
        <v>0</v>
      </c>
      <c r="S14520" s="217">
        <v>0</v>
      </c>
      <c r="T14520" s="217">
        <v>0</v>
      </c>
      <c r="U14520" s="217">
        <v>0</v>
      </c>
      <c r="V14520" s="217">
        <v>0</v>
      </c>
      <c r="W14520" s="217">
        <v>0</v>
      </c>
      <c r="X14520" s="217">
        <v>0</v>
      </c>
      <c r="Y14520" s="217">
        <v>0</v>
      </c>
    </row>
    <row r="14521" spans="2:25">
      <c r="B14521" s="217" t="s">
        <v>14691</v>
      </c>
      <c r="C14521" s="217" t="s">
        <v>11696</v>
      </c>
      <c r="D14521" s="217" t="s">
        <v>19</v>
      </c>
      <c r="E14521" s="217" t="s">
        <v>103</v>
      </c>
      <c r="F14521" s="217" t="s">
        <v>9</v>
      </c>
      <c r="G14521" s="217" t="s">
        <v>13</v>
      </c>
      <c r="H14521" s="217" t="s">
        <v>172</v>
      </c>
      <c r="I14521" s="217">
        <v>0</v>
      </c>
      <c r="J14521" s="217">
        <v>0</v>
      </c>
      <c r="K14521" s="217">
        <v>0</v>
      </c>
      <c r="L14521" s="217">
        <v>0</v>
      </c>
      <c r="M14521" s="217">
        <v>72.857142857142904</v>
      </c>
      <c r="N14521" s="217">
        <v>0</v>
      </c>
      <c r="O14521" s="217">
        <v>0</v>
      </c>
      <c r="P14521" s="217">
        <v>0</v>
      </c>
      <c r="Q14521" s="217">
        <v>0</v>
      </c>
      <c r="R14521" s="217">
        <v>0</v>
      </c>
      <c r="S14521" s="217">
        <v>0</v>
      </c>
      <c r="T14521" s="217">
        <v>0</v>
      </c>
      <c r="U14521" s="217">
        <v>0</v>
      </c>
      <c r="V14521" s="217">
        <v>0</v>
      </c>
      <c r="W14521" s="217">
        <v>0</v>
      </c>
      <c r="X14521" s="217">
        <v>0</v>
      </c>
      <c r="Y14521" s="217">
        <v>0</v>
      </c>
    </row>
    <row r="14522" spans="2:25">
      <c r="B14522" s="217" t="s">
        <v>14692</v>
      </c>
      <c r="C14522" s="217" t="s">
        <v>11696</v>
      </c>
      <c r="D14522" s="217" t="s">
        <v>19</v>
      </c>
      <c r="E14522" s="217" t="s">
        <v>103</v>
      </c>
      <c r="F14522" s="217" t="s">
        <v>9</v>
      </c>
      <c r="G14522" s="217" t="s">
        <v>13</v>
      </c>
      <c r="H14522" s="217" t="s">
        <v>174</v>
      </c>
      <c r="I14522" s="217">
        <v>0</v>
      </c>
      <c r="J14522" s="217">
        <v>0</v>
      </c>
      <c r="K14522" s="217">
        <v>0</v>
      </c>
      <c r="L14522" s="217">
        <v>1</v>
      </c>
      <c r="M14522" s="217">
        <v>140.71428571428601</v>
      </c>
      <c r="N14522" s="217">
        <v>0</v>
      </c>
      <c r="O14522" s="217">
        <v>0</v>
      </c>
      <c r="P14522" s="217">
        <v>0</v>
      </c>
      <c r="Q14522" s="217">
        <v>0</v>
      </c>
      <c r="R14522" s="217">
        <v>0</v>
      </c>
      <c r="S14522" s="217">
        <v>0</v>
      </c>
      <c r="T14522" s="217">
        <v>0</v>
      </c>
      <c r="U14522" s="217">
        <v>0</v>
      </c>
      <c r="V14522" s="217">
        <v>0</v>
      </c>
      <c r="W14522" s="217">
        <v>0</v>
      </c>
      <c r="X14522" s="217">
        <v>0</v>
      </c>
      <c r="Y14522" s="217">
        <v>0</v>
      </c>
    </row>
    <row r="14523" spans="2:25">
      <c r="B14523" s="217" t="s">
        <v>14693</v>
      </c>
      <c r="C14523" s="217" t="s">
        <v>11696</v>
      </c>
      <c r="D14523" s="217" t="s">
        <v>19</v>
      </c>
      <c r="E14523" s="217" t="s">
        <v>103</v>
      </c>
      <c r="F14523" s="217" t="s">
        <v>9</v>
      </c>
      <c r="G14523" s="217" t="s">
        <v>13</v>
      </c>
      <c r="H14523" s="217" t="s">
        <v>176</v>
      </c>
      <c r="I14523" s="217">
        <v>2</v>
      </c>
      <c r="J14523" s="217">
        <v>2</v>
      </c>
      <c r="K14523" s="217">
        <v>0</v>
      </c>
      <c r="L14523" s="217">
        <v>6</v>
      </c>
      <c r="M14523" s="217">
        <v>145.71428571428601</v>
      </c>
      <c r="N14523" s="217">
        <v>13.7254901960784</v>
      </c>
      <c r="O14523" s="217">
        <v>13.7254901960784</v>
      </c>
      <c r="P14523" s="217">
        <v>0</v>
      </c>
      <c r="Q14523" s="217">
        <v>15.7114497291285</v>
      </c>
      <c r="R14523" s="217">
        <v>15.7114497291285</v>
      </c>
      <c r="S14523" s="217">
        <v>0</v>
      </c>
      <c r="T14523" s="217">
        <v>14.4916582689508</v>
      </c>
      <c r="U14523" s="217">
        <v>14.4916582689508</v>
      </c>
      <c r="V14523" s="217">
        <v>0</v>
      </c>
      <c r="W14523" s="217">
        <v>15.085013839462199</v>
      </c>
      <c r="X14523" s="217">
        <v>15.085013839462199</v>
      </c>
      <c r="Y14523" s="217">
        <v>0</v>
      </c>
    </row>
    <row r="14524" spans="2:25">
      <c r="B14524" s="217" t="s">
        <v>14694</v>
      </c>
      <c r="C14524" s="217" t="s">
        <v>11696</v>
      </c>
      <c r="D14524" s="217" t="s">
        <v>19</v>
      </c>
      <c r="E14524" s="217" t="s">
        <v>103</v>
      </c>
      <c r="F14524" s="217" t="s">
        <v>9</v>
      </c>
      <c r="G14524" s="217" t="s">
        <v>13</v>
      </c>
      <c r="H14524" s="217" t="s">
        <v>178</v>
      </c>
      <c r="I14524" s="217">
        <v>0</v>
      </c>
      <c r="J14524" s="217">
        <v>0</v>
      </c>
      <c r="K14524" s="217">
        <v>0</v>
      </c>
      <c r="L14524" s="217">
        <v>8</v>
      </c>
      <c r="M14524" s="217">
        <v>452.857142857143</v>
      </c>
      <c r="N14524" s="217">
        <v>0</v>
      </c>
      <c r="O14524" s="217">
        <v>0</v>
      </c>
      <c r="P14524" s="217">
        <v>0</v>
      </c>
      <c r="Q14524" s="217">
        <v>0</v>
      </c>
      <c r="R14524" s="217">
        <v>0</v>
      </c>
      <c r="S14524" s="217">
        <v>0</v>
      </c>
      <c r="T14524" s="217">
        <v>0</v>
      </c>
      <c r="U14524" s="217">
        <v>0</v>
      </c>
      <c r="V14524" s="217">
        <v>0</v>
      </c>
      <c r="W14524" s="217">
        <v>0</v>
      </c>
      <c r="X14524" s="217">
        <v>0</v>
      </c>
      <c r="Y14524" s="217">
        <v>0</v>
      </c>
    </row>
    <row r="14525" spans="2:25">
      <c r="B14525" s="217" t="s">
        <v>14695</v>
      </c>
      <c r="C14525" s="217" t="s">
        <v>11696</v>
      </c>
      <c r="D14525" s="217" t="s">
        <v>19</v>
      </c>
      <c r="E14525" s="217" t="s">
        <v>103</v>
      </c>
      <c r="F14525" s="217" t="s">
        <v>9</v>
      </c>
      <c r="G14525" s="217" t="s">
        <v>13</v>
      </c>
      <c r="H14525" s="217" t="s">
        <v>5</v>
      </c>
      <c r="I14525" s="217">
        <v>2</v>
      </c>
      <c r="J14525" s="217">
        <v>2</v>
      </c>
      <c r="K14525" s="217">
        <v>0</v>
      </c>
      <c r="L14525" s="217">
        <v>15</v>
      </c>
      <c r="M14525" s="217">
        <v>830</v>
      </c>
      <c r="N14525" s="217">
        <v>2.4096385542168699</v>
      </c>
      <c r="O14525" s="217">
        <v>2.4096385542168699</v>
      </c>
      <c r="P14525" s="217">
        <v>0</v>
      </c>
      <c r="Q14525" s="217">
        <v>2.4090965819660499</v>
      </c>
      <c r="R14525" s="217">
        <v>2.4090965819660499</v>
      </c>
      <c r="S14525" s="217">
        <v>0</v>
      </c>
      <c r="T14525" s="217">
        <v>2.3218037634939801</v>
      </c>
      <c r="U14525" s="217">
        <v>2.3218037634939801</v>
      </c>
      <c r="V14525" s="217">
        <v>0</v>
      </c>
      <c r="W14525" s="217">
        <v>2.3544530504965899</v>
      </c>
      <c r="X14525" s="217">
        <v>2.3544530504965899</v>
      </c>
      <c r="Y14525" s="217">
        <v>0</v>
      </c>
    </row>
    <row r="14526" spans="2:25">
      <c r="B14526" s="217" t="s">
        <v>14696</v>
      </c>
      <c r="C14526" s="217" t="s">
        <v>11696</v>
      </c>
      <c r="D14526" s="217" t="s">
        <v>19</v>
      </c>
      <c r="E14526" s="217" t="s">
        <v>103</v>
      </c>
      <c r="F14526" s="217" t="s">
        <v>5</v>
      </c>
      <c r="G14526" s="217" t="s">
        <v>13</v>
      </c>
      <c r="H14526" s="217" t="s">
        <v>170</v>
      </c>
      <c r="I14526" s="217">
        <v>0</v>
      </c>
      <c r="J14526" s="217">
        <v>0</v>
      </c>
      <c r="K14526" s="217">
        <v>0</v>
      </c>
      <c r="L14526" s="217">
        <v>0</v>
      </c>
      <c r="M14526" s="217">
        <v>34.172932330827102</v>
      </c>
      <c r="N14526" s="217">
        <v>0</v>
      </c>
      <c r="O14526" s="217">
        <v>0</v>
      </c>
      <c r="P14526" s="217">
        <v>0</v>
      </c>
      <c r="Q14526" s="217">
        <v>0</v>
      </c>
      <c r="R14526" s="217">
        <v>0</v>
      </c>
      <c r="S14526" s="217">
        <v>0</v>
      </c>
      <c r="T14526" s="217">
        <v>0</v>
      </c>
      <c r="U14526" s="217">
        <v>0</v>
      </c>
      <c r="V14526" s="217">
        <v>0</v>
      </c>
      <c r="W14526" s="217">
        <v>0</v>
      </c>
      <c r="X14526" s="217">
        <v>0</v>
      </c>
      <c r="Y14526" s="217">
        <v>0</v>
      </c>
    </row>
    <row r="14527" spans="2:25">
      <c r="B14527" s="217" t="s">
        <v>14697</v>
      </c>
      <c r="C14527" s="217" t="s">
        <v>11696</v>
      </c>
      <c r="D14527" s="217" t="s">
        <v>19</v>
      </c>
      <c r="E14527" s="217" t="s">
        <v>103</v>
      </c>
      <c r="F14527" s="217" t="s">
        <v>5</v>
      </c>
      <c r="G14527" s="217" t="s">
        <v>13</v>
      </c>
      <c r="H14527" s="217" t="s">
        <v>172</v>
      </c>
      <c r="I14527" s="217">
        <v>0</v>
      </c>
      <c r="J14527" s="217">
        <v>0</v>
      </c>
      <c r="K14527" s="217">
        <v>0</v>
      </c>
      <c r="L14527" s="217">
        <v>0</v>
      </c>
      <c r="M14527" s="217">
        <v>143.86534518113501</v>
      </c>
      <c r="N14527" s="217">
        <v>0</v>
      </c>
      <c r="O14527" s="217">
        <v>0</v>
      </c>
      <c r="P14527" s="217">
        <v>0</v>
      </c>
      <c r="Q14527" s="217">
        <v>0</v>
      </c>
      <c r="R14527" s="217">
        <v>0</v>
      </c>
      <c r="S14527" s="217">
        <v>0</v>
      </c>
      <c r="T14527" s="217">
        <v>0</v>
      </c>
      <c r="U14527" s="217">
        <v>0</v>
      </c>
      <c r="V14527" s="217">
        <v>0</v>
      </c>
      <c r="W14527" s="217">
        <v>0</v>
      </c>
      <c r="X14527" s="217">
        <v>0</v>
      </c>
      <c r="Y14527" s="217">
        <v>0</v>
      </c>
    </row>
    <row r="14528" spans="2:25">
      <c r="B14528" s="217" t="s">
        <v>14698</v>
      </c>
      <c r="C14528" s="217" t="s">
        <v>11696</v>
      </c>
      <c r="D14528" s="217" t="s">
        <v>19</v>
      </c>
      <c r="E14528" s="217" t="s">
        <v>103</v>
      </c>
      <c r="F14528" s="217" t="s">
        <v>5</v>
      </c>
      <c r="G14528" s="217" t="s">
        <v>13</v>
      </c>
      <c r="H14528" s="217" t="s">
        <v>174</v>
      </c>
      <c r="I14528" s="217">
        <v>0</v>
      </c>
      <c r="J14528" s="217">
        <v>0</v>
      </c>
      <c r="K14528" s="217">
        <v>0</v>
      </c>
      <c r="L14528" s="217">
        <v>3</v>
      </c>
      <c r="M14528" s="217">
        <v>266.41490088858501</v>
      </c>
      <c r="N14528" s="217">
        <v>0</v>
      </c>
      <c r="O14528" s="217">
        <v>0</v>
      </c>
      <c r="P14528" s="217">
        <v>0</v>
      </c>
      <c r="Q14528" s="217">
        <v>0</v>
      </c>
      <c r="R14528" s="217">
        <v>0</v>
      </c>
      <c r="S14528" s="217">
        <v>0</v>
      </c>
      <c r="T14528" s="217">
        <v>0</v>
      </c>
      <c r="U14528" s="217">
        <v>0</v>
      </c>
      <c r="V14528" s="217">
        <v>0</v>
      </c>
      <c r="W14528" s="217">
        <v>0</v>
      </c>
      <c r="X14528" s="217">
        <v>0</v>
      </c>
      <c r="Y14528" s="217">
        <v>0</v>
      </c>
    </row>
    <row r="14529" spans="2:25">
      <c r="B14529" s="217" t="s">
        <v>14699</v>
      </c>
      <c r="C14529" s="217" t="s">
        <v>11696</v>
      </c>
      <c r="D14529" s="217" t="s">
        <v>19</v>
      </c>
      <c r="E14529" s="217" t="s">
        <v>103</v>
      </c>
      <c r="F14529" s="217" t="s">
        <v>5</v>
      </c>
      <c r="G14529" s="217" t="s">
        <v>13</v>
      </c>
      <c r="H14529" s="217" t="s">
        <v>176</v>
      </c>
      <c r="I14529" s="217">
        <v>2</v>
      </c>
      <c r="J14529" s="217">
        <v>2</v>
      </c>
      <c r="K14529" s="217">
        <v>0</v>
      </c>
      <c r="L14529" s="217">
        <v>6</v>
      </c>
      <c r="M14529" s="217">
        <v>287.730690362269</v>
      </c>
      <c r="N14529" s="217">
        <v>6.9509442926713403</v>
      </c>
      <c r="O14529" s="217">
        <v>6.9509442926713403</v>
      </c>
      <c r="P14529" s="217">
        <v>0</v>
      </c>
      <c r="Q14529" s="217">
        <v>7.35994089695836</v>
      </c>
      <c r="R14529" s="217">
        <v>7.35994089695836</v>
      </c>
      <c r="S14529" s="217">
        <v>0</v>
      </c>
      <c r="T14529" s="217">
        <v>6.8886681952943603</v>
      </c>
      <c r="U14529" s="217">
        <v>6.8886681952943603</v>
      </c>
      <c r="V14529" s="217">
        <v>0</v>
      </c>
      <c r="W14529" s="217">
        <v>7.1080624179804097</v>
      </c>
      <c r="X14529" s="217">
        <v>7.1080624179804097</v>
      </c>
      <c r="Y14529" s="217">
        <v>0</v>
      </c>
    </row>
    <row r="14530" spans="2:25">
      <c r="B14530" s="217" t="s">
        <v>14700</v>
      </c>
      <c r="C14530" s="217" t="s">
        <v>11696</v>
      </c>
      <c r="D14530" s="217" t="s">
        <v>19</v>
      </c>
      <c r="E14530" s="217" t="s">
        <v>103</v>
      </c>
      <c r="F14530" s="217" t="s">
        <v>5</v>
      </c>
      <c r="G14530" s="217" t="s">
        <v>13</v>
      </c>
      <c r="H14530" s="217" t="s">
        <v>178</v>
      </c>
      <c r="I14530" s="217">
        <v>1</v>
      </c>
      <c r="J14530" s="217">
        <v>0</v>
      </c>
      <c r="K14530" s="217">
        <v>1</v>
      </c>
      <c r="L14530" s="217">
        <v>16</v>
      </c>
      <c r="M14530" s="217">
        <v>887.81613123718398</v>
      </c>
      <c r="N14530" s="217">
        <v>1.1263593494370101</v>
      </c>
      <c r="O14530" s="217">
        <v>0</v>
      </c>
      <c r="P14530" s="217">
        <v>1.1263593494370101</v>
      </c>
      <c r="Q14530" s="217">
        <v>1.0329288770496801</v>
      </c>
      <c r="R14530" s="217">
        <v>0</v>
      </c>
      <c r="S14530" s="217">
        <v>1.0329288770496801</v>
      </c>
      <c r="T14530" s="217">
        <v>1.0551928972385001</v>
      </c>
      <c r="U14530" s="217">
        <v>0</v>
      </c>
      <c r="V14530" s="217">
        <v>1.0551928972385001</v>
      </c>
      <c r="W14530" s="217">
        <v>1.05842207815971</v>
      </c>
      <c r="X14530" s="217">
        <v>0</v>
      </c>
      <c r="Y14530" s="217">
        <v>1.05842207815971</v>
      </c>
    </row>
    <row r="14531" spans="2:25">
      <c r="B14531" s="217" t="s">
        <v>14701</v>
      </c>
      <c r="C14531" s="217" t="s">
        <v>11696</v>
      </c>
      <c r="D14531" s="217" t="s">
        <v>19</v>
      </c>
      <c r="E14531" s="217" t="s">
        <v>103</v>
      </c>
      <c r="F14531" s="217" t="s">
        <v>5</v>
      </c>
      <c r="G14531" s="217" t="s">
        <v>13</v>
      </c>
      <c r="H14531" s="217" t="s">
        <v>5</v>
      </c>
      <c r="I14531" s="217">
        <v>3</v>
      </c>
      <c r="J14531" s="217">
        <v>2</v>
      </c>
      <c r="K14531" s="217">
        <v>1</v>
      </c>
      <c r="L14531" s="217">
        <v>25</v>
      </c>
      <c r="M14531" s="217">
        <v>1620</v>
      </c>
      <c r="N14531" s="217">
        <v>1.8518518518518501</v>
      </c>
      <c r="O14531" s="217">
        <v>1.2345679012345701</v>
      </c>
      <c r="P14531" s="217">
        <v>0.61728395061728403</v>
      </c>
      <c r="Q14531" s="217">
        <v>1.90366538796926</v>
      </c>
      <c r="R14531" s="217">
        <v>1.27511113998436</v>
      </c>
      <c r="S14531" s="217">
        <v>0.628554247984903</v>
      </c>
      <c r="T14531" s="217">
        <v>1.8692310563321599</v>
      </c>
      <c r="U14531" s="217">
        <v>1.2271287850730199</v>
      </c>
      <c r="V14531" s="217">
        <v>0.64210227125914099</v>
      </c>
      <c r="W14531" s="217">
        <v>1.8895174944997</v>
      </c>
      <c r="X14531" s="217">
        <v>1.24545021342174</v>
      </c>
      <c r="Y14531" s="217">
        <v>0.64406728107795697</v>
      </c>
    </row>
    <row r="14532" spans="2:25">
      <c r="B14532" s="217" t="s">
        <v>14702</v>
      </c>
      <c r="C14532" s="217" t="s">
        <v>11696</v>
      </c>
      <c r="D14532" s="217" t="s">
        <v>19</v>
      </c>
      <c r="E14532" s="217" t="s">
        <v>103</v>
      </c>
      <c r="F14532" s="217" t="s">
        <v>12</v>
      </c>
      <c r="G14532" s="217" t="s">
        <v>5</v>
      </c>
      <c r="H14532" s="217" t="s">
        <v>170</v>
      </c>
      <c r="I14532" s="217">
        <v>1</v>
      </c>
      <c r="J14532" s="217">
        <v>1</v>
      </c>
      <c r="K14532" s="217">
        <v>0</v>
      </c>
      <c r="L14532" s="217">
        <v>3</v>
      </c>
      <c r="M14532" s="217">
        <v>1003.2548949373301</v>
      </c>
      <c r="N14532" s="217">
        <v>0.99675566503213198</v>
      </c>
      <c r="O14532" s="217">
        <v>0.99675566503213198</v>
      </c>
      <c r="P14532" s="217">
        <v>0</v>
      </c>
      <c r="Q14532" s="217">
        <v>0.914372817915584</v>
      </c>
      <c r="R14532" s="217">
        <v>0.914372817915584</v>
      </c>
      <c r="S14532" s="217">
        <v>0</v>
      </c>
      <c r="T14532" s="217">
        <v>0.93408144968152196</v>
      </c>
      <c r="U14532" s="217">
        <v>0.93408144968152196</v>
      </c>
      <c r="V14532" s="217">
        <v>0</v>
      </c>
      <c r="W14532" s="217">
        <v>0.93693999621274604</v>
      </c>
      <c r="X14532" s="217">
        <v>0.93693999621274604</v>
      </c>
      <c r="Y14532" s="217">
        <v>0</v>
      </c>
    </row>
    <row r="14533" spans="2:25">
      <c r="B14533" s="217" t="s">
        <v>14703</v>
      </c>
      <c r="C14533" s="217" t="s">
        <v>11696</v>
      </c>
      <c r="D14533" s="217" t="s">
        <v>19</v>
      </c>
      <c r="E14533" s="217" t="s">
        <v>103</v>
      </c>
      <c r="F14533" s="217" t="s">
        <v>12</v>
      </c>
      <c r="G14533" s="217" t="s">
        <v>5</v>
      </c>
      <c r="H14533" s="217" t="s">
        <v>172</v>
      </c>
      <c r="I14533" s="217">
        <v>3</v>
      </c>
      <c r="J14533" s="217">
        <v>3</v>
      </c>
      <c r="K14533" s="217">
        <v>0</v>
      </c>
      <c r="L14533" s="217">
        <v>30</v>
      </c>
      <c r="M14533" s="217">
        <v>1534.53190015721</v>
      </c>
      <c r="N14533" s="217">
        <v>1.95499357145502</v>
      </c>
      <c r="O14533" s="217">
        <v>1.95499357145502</v>
      </c>
      <c r="P14533" s="217">
        <v>0</v>
      </c>
      <c r="Q14533" s="217">
        <v>1.82052971229105</v>
      </c>
      <c r="R14533" s="217">
        <v>1.82052971229105</v>
      </c>
      <c r="S14533" s="217">
        <v>0</v>
      </c>
      <c r="T14533" s="217">
        <v>1.8597698876500299</v>
      </c>
      <c r="U14533" s="217">
        <v>1.8597698876500299</v>
      </c>
      <c r="V14533" s="217">
        <v>0</v>
      </c>
      <c r="W14533" s="217">
        <v>1.8654612957847601</v>
      </c>
      <c r="X14533" s="217">
        <v>1.8654612957847601</v>
      </c>
      <c r="Y14533" s="217">
        <v>0</v>
      </c>
    </row>
    <row r="14534" spans="2:25">
      <c r="B14534" s="217" t="s">
        <v>14704</v>
      </c>
      <c r="C14534" s="217" t="s">
        <v>11696</v>
      </c>
      <c r="D14534" s="217" t="s">
        <v>19</v>
      </c>
      <c r="E14534" s="217" t="s">
        <v>103</v>
      </c>
      <c r="F14534" s="217" t="s">
        <v>12</v>
      </c>
      <c r="G14534" s="217" t="s">
        <v>5</v>
      </c>
      <c r="H14534" s="217" t="s">
        <v>174</v>
      </c>
      <c r="I14534" s="217">
        <v>31</v>
      </c>
      <c r="J14534" s="217">
        <v>30</v>
      </c>
      <c r="K14534" s="217">
        <v>1</v>
      </c>
      <c r="L14534" s="217">
        <v>83</v>
      </c>
      <c r="M14534" s="217">
        <v>2648.09048597746</v>
      </c>
      <c r="N14534" s="217">
        <v>11.7065486108407</v>
      </c>
      <c r="O14534" s="217">
        <v>11.328918010491</v>
      </c>
      <c r="P14534" s="217">
        <v>0.37763060034970197</v>
      </c>
      <c r="Q14534" s="217">
        <v>12.300662937595201</v>
      </c>
      <c r="R14534" s="217">
        <v>11.945071268888199</v>
      </c>
      <c r="S14534" s="217">
        <v>0.35559166870695003</v>
      </c>
      <c r="T14534" s="217">
        <v>12.046388984345899</v>
      </c>
      <c r="U14534" s="217">
        <v>11.6831327994588</v>
      </c>
      <c r="V14534" s="217">
        <v>0.36325618488707601</v>
      </c>
      <c r="W14534" s="217">
        <v>12.2756524442903</v>
      </c>
      <c r="X14534" s="217">
        <v>11.9112845954176</v>
      </c>
      <c r="Y14534" s="217">
        <v>0.36436784887270401</v>
      </c>
    </row>
    <row r="14535" spans="2:25">
      <c r="B14535" s="217" t="s">
        <v>14705</v>
      </c>
      <c r="C14535" s="217" t="s">
        <v>11696</v>
      </c>
      <c r="D14535" s="217" t="s">
        <v>19</v>
      </c>
      <c r="E14535" s="217" t="s">
        <v>103</v>
      </c>
      <c r="F14535" s="217" t="s">
        <v>12</v>
      </c>
      <c r="G14535" s="217" t="s">
        <v>5</v>
      </c>
      <c r="H14535" s="217" t="s">
        <v>176</v>
      </c>
      <c r="I14535" s="217">
        <v>15</v>
      </c>
      <c r="J14535" s="217">
        <v>15</v>
      </c>
      <c r="K14535" s="217">
        <v>0</v>
      </c>
      <c r="L14535" s="217">
        <v>81</v>
      </c>
      <c r="M14535" s="217">
        <v>3370.37774883774</v>
      </c>
      <c r="N14535" s="217">
        <v>4.4505397073585202</v>
      </c>
      <c r="O14535" s="217">
        <v>4.4505397073585202</v>
      </c>
      <c r="P14535" s="217">
        <v>0</v>
      </c>
      <c r="Q14535" s="217">
        <v>5.1229274394483904</v>
      </c>
      <c r="R14535" s="217">
        <v>5.1229274394483904</v>
      </c>
      <c r="S14535" s="217">
        <v>0</v>
      </c>
      <c r="T14535" s="217">
        <v>4.7627539885562804</v>
      </c>
      <c r="U14535" s="217">
        <v>4.7627539885562804</v>
      </c>
      <c r="V14535" s="217">
        <v>0</v>
      </c>
      <c r="W14535" s="217">
        <v>4.9728582648478703</v>
      </c>
      <c r="X14535" s="217">
        <v>4.9728582648478703</v>
      </c>
      <c r="Y14535" s="217">
        <v>0</v>
      </c>
    </row>
    <row r="14536" spans="2:25">
      <c r="B14536" s="217" t="s">
        <v>14706</v>
      </c>
      <c r="C14536" s="217" t="s">
        <v>11696</v>
      </c>
      <c r="D14536" s="217" t="s">
        <v>19</v>
      </c>
      <c r="E14536" s="217" t="s">
        <v>103</v>
      </c>
      <c r="F14536" s="217" t="s">
        <v>12</v>
      </c>
      <c r="G14536" s="217" t="s">
        <v>5</v>
      </c>
      <c r="H14536" s="217" t="s">
        <v>178</v>
      </c>
      <c r="I14536" s="217">
        <v>38</v>
      </c>
      <c r="J14536" s="217">
        <v>34</v>
      </c>
      <c r="K14536" s="217">
        <v>4</v>
      </c>
      <c r="L14536" s="217">
        <v>181</v>
      </c>
      <c r="M14536" s="217">
        <v>8633.7449700902598</v>
      </c>
      <c r="N14536" s="217">
        <v>4.4013345462070896</v>
      </c>
      <c r="O14536" s="217">
        <v>3.93803617292214</v>
      </c>
      <c r="P14536" s="217">
        <v>0.46329837328495699</v>
      </c>
      <c r="Q14536" s="217">
        <v>4.6439024843566097</v>
      </c>
      <c r="R14536" s="217">
        <v>4.1288780402503003</v>
      </c>
      <c r="S14536" s="217">
        <v>0.51502444410631298</v>
      </c>
      <c r="T14536" s="217">
        <v>4.49088980599279</v>
      </c>
      <c r="U14536" s="217">
        <v>4.0077021906976196</v>
      </c>
      <c r="V14536" s="217">
        <v>0.48318761529516402</v>
      </c>
      <c r="W14536" s="217">
        <v>4.5782556997396204</v>
      </c>
      <c r="X14536" s="217">
        <v>4.07781747952383</v>
      </c>
      <c r="Y14536" s="217">
        <v>0.50043822021578999</v>
      </c>
    </row>
    <row r="14537" spans="2:25">
      <c r="B14537" s="217" t="s">
        <v>14707</v>
      </c>
      <c r="C14537" s="217" t="s">
        <v>11696</v>
      </c>
      <c r="D14537" s="217" t="s">
        <v>19</v>
      </c>
      <c r="E14537" s="217" t="s">
        <v>103</v>
      </c>
      <c r="F14537" s="217" t="s">
        <v>12</v>
      </c>
      <c r="G14537" s="217" t="s">
        <v>5</v>
      </c>
      <c r="H14537" s="217" t="s">
        <v>5</v>
      </c>
      <c r="I14537" s="217">
        <v>88</v>
      </c>
      <c r="J14537" s="217">
        <v>83</v>
      </c>
      <c r="K14537" s="217">
        <v>5</v>
      </c>
      <c r="L14537" s="217">
        <v>378</v>
      </c>
      <c r="M14537" s="217">
        <v>17190</v>
      </c>
      <c r="N14537" s="217">
        <v>5.1192553810354902</v>
      </c>
      <c r="O14537" s="217">
        <v>4.8283885980221104</v>
      </c>
      <c r="P14537" s="217">
        <v>0.29086678301337998</v>
      </c>
      <c r="Q14537" s="217">
        <v>5.4835210321728303</v>
      </c>
      <c r="R14537" s="217">
        <v>5.1579354757567497</v>
      </c>
      <c r="S14537" s="217">
        <v>0.32558555641608</v>
      </c>
      <c r="T14537" s="217">
        <v>5.2906617876135096</v>
      </c>
      <c r="U14537" s="217">
        <v>4.98256956833771</v>
      </c>
      <c r="V14537" s="217">
        <v>0.30809221927580699</v>
      </c>
      <c r="W14537" s="217">
        <v>5.4177685035803496</v>
      </c>
      <c r="X14537" s="217">
        <v>5.0993779930359597</v>
      </c>
      <c r="Y14537" s="217">
        <v>0.318390510544387</v>
      </c>
    </row>
    <row r="14538" spans="2:25">
      <c r="B14538" s="217" t="s">
        <v>14708</v>
      </c>
      <c r="C14538" s="217" t="s">
        <v>11696</v>
      </c>
      <c r="D14538" s="217" t="s">
        <v>19</v>
      </c>
      <c r="E14538" s="217" t="s">
        <v>103</v>
      </c>
      <c r="F14538" s="217" t="s">
        <v>9</v>
      </c>
      <c r="G14538" s="217" t="s">
        <v>5</v>
      </c>
      <c r="H14538" s="217" t="s">
        <v>170</v>
      </c>
      <c r="I14538" s="217">
        <v>0</v>
      </c>
      <c r="J14538" s="217">
        <v>0</v>
      </c>
      <c r="K14538" s="217">
        <v>0</v>
      </c>
      <c r="L14538" s="217">
        <v>8</v>
      </c>
      <c r="M14538" s="217">
        <v>1076.83234406409</v>
      </c>
      <c r="N14538" s="217">
        <v>0</v>
      </c>
      <c r="O14538" s="217">
        <v>0</v>
      </c>
      <c r="P14538" s="217">
        <v>0</v>
      </c>
      <c r="Q14538" s="217">
        <v>0</v>
      </c>
      <c r="R14538" s="217">
        <v>0</v>
      </c>
      <c r="S14538" s="217">
        <v>0</v>
      </c>
      <c r="T14538" s="217">
        <v>0</v>
      </c>
      <c r="U14538" s="217">
        <v>0</v>
      </c>
      <c r="V14538" s="217">
        <v>0</v>
      </c>
      <c r="W14538" s="217">
        <v>0</v>
      </c>
      <c r="X14538" s="217">
        <v>0</v>
      </c>
      <c r="Y14538" s="217">
        <v>0</v>
      </c>
    </row>
    <row r="14539" spans="2:25">
      <c r="B14539" s="217" t="s">
        <v>14709</v>
      </c>
      <c r="C14539" s="217" t="s">
        <v>11696</v>
      </c>
      <c r="D14539" s="217" t="s">
        <v>19</v>
      </c>
      <c r="E14539" s="217" t="s">
        <v>103</v>
      </c>
      <c r="F14539" s="217" t="s">
        <v>9</v>
      </c>
      <c r="G14539" s="217" t="s">
        <v>5</v>
      </c>
      <c r="H14539" s="217" t="s">
        <v>172</v>
      </c>
      <c r="I14539" s="217">
        <v>3</v>
      </c>
      <c r="J14539" s="217">
        <v>3</v>
      </c>
      <c r="K14539" s="217">
        <v>0</v>
      </c>
      <c r="L14539" s="217">
        <v>33</v>
      </c>
      <c r="M14539" s="217">
        <v>1743.0165443604701</v>
      </c>
      <c r="N14539" s="217">
        <v>1.7211540588679399</v>
      </c>
      <c r="O14539" s="217">
        <v>1.7211540588679399</v>
      </c>
      <c r="P14539" s="217">
        <v>0</v>
      </c>
      <c r="Q14539" s="217">
        <v>2.3964186279137998</v>
      </c>
      <c r="R14539" s="217">
        <v>2.3964186279137998</v>
      </c>
      <c r="S14539" s="217">
        <v>0</v>
      </c>
      <c r="T14539" s="217">
        <v>2.1210838873133602</v>
      </c>
      <c r="U14539" s="217">
        <v>2.1210838873133602</v>
      </c>
      <c r="V14539" s="217">
        <v>0</v>
      </c>
      <c r="W14539" s="217">
        <v>2.2765472531948898</v>
      </c>
      <c r="X14539" s="217">
        <v>2.2765472531948898</v>
      </c>
      <c r="Y14539" s="217">
        <v>0</v>
      </c>
    </row>
    <row r="14540" spans="2:25">
      <c r="B14540" s="217" t="s">
        <v>14710</v>
      </c>
      <c r="C14540" s="217" t="s">
        <v>11696</v>
      </c>
      <c r="D14540" s="217" t="s">
        <v>19</v>
      </c>
      <c r="E14540" s="217" t="s">
        <v>103</v>
      </c>
      <c r="F14540" s="217" t="s">
        <v>9</v>
      </c>
      <c r="G14540" s="217" t="s">
        <v>5</v>
      </c>
      <c r="H14540" s="217" t="s">
        <v>174</v>
      </c>
      <c r="I14540" s="217">
        <v>9</v>
      </c>
      <c r="J14540" s="217">
        <v>8</v>
      </c>
      <c r="K14540" s="217">
        <v>1</v>
      </c>
      <c r="L14540" s="217">
        <v>113</v>
      </c>
      <c r="M14540" s="217">
        <v>2758.0327340182998</v>
      </c>
      <c r="N14540" s="217">
        <v>3.2631954976428101</v>
      </c>
      <c r="O14540" s="217">
        <v>2.9006182201269399</v>
      </c>
      <c r="P14540" s="217">
        <v>0.36257727751586699</v>
      </c>
      <c r="Q14540" s="217">
        <v>3.5429799116485299</v>
      </c>
      <c r="R14540" s="217">
        <v>3.1968114567904999</v>
      </c>
      <c r="S14540" s="217">
        <v>0.346168454858024</v>
      </c>
      <c r="T14540" s="217">
        <v>3.3603852669190699</v>
      </c>
      <c r="U14540" s="217">
        <v>3.00675540630608</v>
      </c>
      <c r="V14540" s="217">
        <v>0.35362986061299101</v>
      </c>
      <c r="W14540" s="217">
        <v>3.48864892071445</v>
      </c>
      <c r="X14540" s="217">
        <v>3.1339368553196998</v>
      </c>
      <c r="Y14540" s="217">
        <v>0.35471206539474398</v>
      </c>
    </row>
    <row r="14541" spans="2:25">
      <c r="B14541" s="217" t="s">
        <v>14711</v>
      </c>
      <c r="C14541" s="217" t="s">
        <v>11696</v>
      </c>
      <c r="D14541" s="217" t="s">
        <v>19</v>
      </c>
      <c r="E14541" s="217" t="s">
        <v>103</v>
      </c>
      <c r="F14541" s="217" t="s">
        <v>9</v>
      </c>
      <c r="G14541" s="217" t="s">
        <v>5</v>
      </c>
      <c r="H14541" s="217" t="s">
        <v>176</v>
      </c>
      <c r="I14541" s="217">
        <v>13</v>
      </c>
      <c r="J14541" s="217">
        <v>13</v>
      </c>
      <c r="K14541" s="217">
        <v>0</v>
      </c>
      <c r="L14541" s="217">
        <v>138</v>
      </c>
      <c r="M14541" s="217">
        <v>3592.71922386195</v>
      </c>
      <c r="N14541" s="217">
        <v>3.6184291590774</v>
      </c>
      <c r="O14541" s="217">
        <v>3.6184291590774</v>
      </c>
      <c r="P14541" s="217">
        <v>0</v>
      </c>
      <c r="Q14541" s="217">
        <v>3.5651708591836599</v>
      </c>
      <c r="R14541" s="217">
        <v>3.5651708591836599</v>
      </c>
      <c r="S14541" s="217">
        <v>0</v>
      </c>
      <c r="T14541" s="217">
        <v>3.6019988203390301</v>
      </c>
      <c r="U14541" s="217">
        <v>3.6019988203390301</v>
      </c>
      <c r="V14541" s="217">
        <v>0</v>
      </c>
      <c r="W14541" s="217">
        <v>3.6036909197506199</v>
      </c>
      <c r="X14541" s="217">
        <v>3.6036909197506199</v>
      </c>
      <c r="Y14541" s="217">
        <v>0</v>
      </c>
    </row>
    <row r="14542" spans="2:25">
      <c r="B14542" s="217" t="s">
        <v>14712</v>
      </c>
      <c r="C14542" s="217" t="s">
        <v>11696</v>
      </c>
      <c r="D14542" s="217" t="s">
        <v>19</v>
      </c>
      <c r="E14542" s="217" t="s">
        <v>103</v>
      </c>
      <c r="F14542" s="217" t="s">
        <v>9</v>
      </c>
      <c r="G14542" s="217" t="s">
        <v>5</v>
      </c>
      <c r="H14542" s="217" t="s">
        <v>178</v>
      </c>
      <c r="I14542" s="217">
        <v>22</v>
      </c>
      <c r="J14542" s="217">
        <v>19</v>
      </c>
      <c r="K14542" s="217">
        <v>3</v>
      </c>
      <c r="L14542" s="217">
        <v>310</v>
      </c>
      <c r="M14542" s="217">
        <v>9399.3991536951908</v>
      </c>
      <c r="N14542" s="217">
        <v>2.34057514105581</v>
      </c>
      <c r="O14542" s="217">
        <v>2.02140580363911</v>
      </c>
      <c r="P14542" s="217">
        <v>0.319169337416702</v>
      </c>
      <c r="Q14542" s="217">
        <v>2.32425856057873</v>
      </c>
      <c r="R14542" s="217">
        <v>2.0151980547642601</v>
      </c>
      <c r="S14542" s="217">
        <v>0.30906050581447198</v>
      </c>
      <c r="T14542" s="217">
        <v>2.3354100423780801</v>
      </c>
      <c r="U14542" s="217">
        <v>2.0196879652842101</v>
      </c>
      <c r="V14542" s="217">
        <v>0.31572207709387401</v>
      </c>
      <c r="W14542" s="217">
        <v>2.3352105281477402</v>
      </c>
      <c r="X14542" s="217">
        <v>2.0185222545314798</v>
      </c>
      <c r="Y14542" s="217">
        <v>0.31668827361626001</v>
      </c>
    </row>
    <row r="14543" spans="2:25">
      <c r="B14543" s="217" t="s">
        <v>14713</v>
      </c>
      <c r="C14543" s="217" t="s">
        <v>11696</v>
      </c>
      <c r="D14543" s="217" t="s">
        <v>19</v>
      </c>
      <c r="E14543" s="217" t="s">
        <v>103</v>
      </c>
      <c r="F14543" s="217" t="s">
        <v>9</v>
      </c>
      <c r="G14543" s="217" t="s">
        <v>5</v>
      </c>
      <c r="H14543" s="217" t="s">
        <v>5</v>
      </c>
      <c r="I14543" s="217">
        <v>47</v>
      </c>
      <c r="J14543" s="217">
        <v>43</v>
      </c>
      <c r="K14543" s="217">
        <v>4</v>
      </c>
      <c r="L14543" s="217">
        <v>602</v>
      </c>
      <c r="M14543" s="217">
        <v>18570</v>
      </c>
      <c r="N14543" s="217">
        <v>2.5309639203015601</v>
      </c>
      <c r="O14543" s="217">
        <v>2.3155627355950501</v>
      </c>
      <c r="P14543" s="217">
        <v>0.21540118470651601</v>
      </c>
      <c r="Q14543" s="217">
        <v>2.5906163399866302</v>
      </c>
      <c r="R14543" s="217">
        <v>2.3830936676360599</v>
      </c>
      <c r="S14543" s="217">
        <v>0.20752267235057101</v>
      </c>
      <c r="T14543" s="217">
        <v>2.5504012966545102</v>
      </c>
      <c r="U14543" s="217">
        <v>2.33840562614356</v>
      </c>
      <c r="V14543" s="217">
        <v>0.211995670510954</v>
      </c>
      <c r="W14543" s="217">
        <v>2.5844433321876199</v>
      </c>
      <c r="X14543" s="217">
        <v>2.3717988965301302</v>
      </c>
      <c r="Y14543" s="217">
        <v>0.212644435657484</v>
      </c>
    </row>
    <row r="14544" spans="2:25">
      <c r="B14544" s="217" t="s">
        <v>14714</v>
      </c>
      <c r="C14544" s="217" t="s">
        <v>11696</v>
      </c>
      <c r="D14544" s="217" t="s">
        <v>19</v>
      </c>
      <c r="E14544" s="217" t="s">
        <v>103</v>
      </c>
      <c r="F14544" s="217" t="s">
        <v>5</v>
      </c>
      <c r="G14544" s="217" t="s">
        <v>5</v>
      </c>
      <c r="H14544" s="217" t="s">
        <v>170</v>
      </c>
      <c r="I14544" s="217">
        <v>1</v>
      </c>
      <c r="J14544" s="217">
        <v>1</v>
      </c>
      <c r="K14544" s="217">
        <v>0</v>
      </c>
      <c r="L14544" s="217">
        <v>11</v>
      </c>
      <c r="M14544" s="217">
        <v>2080.0872390014201</v>
      </c>
      <c r="N14544" s="217">
        <v>0.48074906727472899</v>
      </c>
      <c r="O14544" s="217">
        <v>0.48074906727472899</v>
      </c>
      <c r="P14544" s="217">
        <v>0</v>
      </c>
      <c r="Q14544" s="217">
        <v>0.44754518571826102</v>
      </c>
      <c r="R14544" s="217">
        <v>0.44754518571826102</v>
      </c>
      <c r="S14544" s="217">
        <v>0</v>
      </c>
      <c r="T14544" s="217">
        <v>0.457191692144433</v>
      </c>
      <c r="U14544" s="217">
        <v>0.457191692144433</v>
      </c>
      <c r="V14544" s="217">
        <v>0</v>
      </c>
      <c r="W14544" s="217">
        <v>0.45859082465705198</v>
      </c>
      <c r="X14544" s="217">
        <v>0.45859082465705198</v>
      </c>
      <c r="Y14544" s="217">
        <v>0</v>
      </c>
    </row>
    <row r="14545" spans="2:25">
      <c r="B14545" s="217" t="s">
        <v>14715</v>
      </c>
      <c r="C14545" s="217" t="s">
        <v>11696</v>
      </c>
      <c r="D14545" s="217" t="s">
        <v>19</v>
      </c>
      <c r="E14545" s="217" t="s">
        <v>103</v>
      </c>
      <c r="F14545" s="217" t="s">
        <v>5</v>
      </c>
      <c r="G14545" s="217" t="s">
        <v>5</v>
      </c>
      <c r="H14545" s="217" t="s">
        <v>172</v>
      </c>
      <c r="I14545" s="217">
        <v>6</v>
      </c>
      <c r="J14545" s="217">
        <v>6</v>
      </c>
      <c r="K14545" s="217">
        <v>0</v>
      </c>
      <c r="L14545" s="217">
        <v>63</v>
      </c>
      <c r="M14545" s="217">
        <v>3277.5484445176799</v>
      </c>
      <c r="N14545" s="217">
        <v>1.8306365570388901</v>
      </c>
      <c r="O14545" s="217">
        <v>1.8306365570388901</v>
      </c>
      <c r="P14545" s="217">
        <v>0</v>
      </c>
      <c r="Q14545" s="217">
        <v>2.1679780768119201</v>
      </c>
      <c r="R14545" s="217">
        <v>2.1679780768119201</v>
      </c>
      <c r="S14545" s="217">
        <v>0</v>
      </c>
      <c r="T14545" s="217">
        <v>2.0346912206529599</v>
      </c>
      <c r="U14545" s="217">
        <v>2.0346912206529599</v>
      </c>
      <c r="V14545" s="217">
        <v>0</v>
      </c>
      <c r="W14545" s="217">
        <v>2.1229313839529498</v>
      </c>
      <c r="X14545" s="217">
        <v>2.1229313839529498</v>
      </c>
      <c r="Y14545" s="217">
        <v>0</v>
      </c>
    </row>
    <row r="14546" spans="2:25">
      <c r="B14546" s="217" t="s">
        <v>14716</v>
      </c>
      <c r="C14546" s="217" t="s">
        <v>11696</v>
      </c>
      <c r="D14546" s="217" t="s">
        <v>19</v>
      </c>
      <c r="E14546" s="217" t="s">
        <v>103</v>
      </c>
      <c r="F14546" s="217" t="s">
        <v>5</v>
      </c>
      <c r="G14546" s="217" t="s">
        <v>5</v>
      </c>
      <c r="H14546" s="217" t="s">
        <v>174</v>
      </c>
      <c r="I14546" s="217">
        <v>40</v>
      </c>
      <c r="J14546" s="217">
        <v>38</v>
      </c>
      <c r="K14546" s="217">
        <v>2</v>
      </c>
      <c r="L14546" s="217">
        <v>196</v>
      </c>
      <c r="M14546" s="217">
        <v>5406.1232199957603</v>
      </c>
      <c r="N14546" s="217">
        <v>7.3990174423052402</v>
      </c>
      <c r="O14546" s="217">
        <v>7.0290665701899799</v>
      </c>
      <c r="P14546" s="217">
        <v>0.36995087211526201</v>
      </c>
      <c r="Q14546" s="217">
        <v>7.7677914176789997</v>
      </c>
      <c r="R14546" s="217">
        <v>7.4169746232126998</v>
      </c>
      <c r="S14546" s="217">
        <v>0.35081679446630598</v>
      </c>
      <c r="T14546" s="217">
        <v>7.5718478985069497</v>
      </c>
      <c r="U14546" s="217">
        <v>7.21346950675344</v>
      </c>
      <c r="V14546" s="217">
        <v>0.358378391753509</v>
      </c>
      <c r="W14546" s="217">
        <v>7.7377889835031599</v>
      </c>
      <c r="X14546" s="217">
        <v>7.3783138551546097</v>
      </c>
      <c r="Y14546" s="217">
        <v>0.359475128348548</v>
      </c>
    </row>
    <row r="14547" spans="2:25">
      <c r="B14547" s="217" t="s">
        <v>14717</v>
      </c>
      <c r="C14547" s="217" t="s">
        <v>11696</v>
      </c>
      <c r="D14547" s="217" t="s">
        <v>19</v>
      </c>
      <c r="E14547" s="217" t="s">
        <v>103</v>
      </c>
      <c r="F14547" s="217" t="s">
        <v>5</v>
      </c>
      <c r="G14547" s="217" t="s">
        <v>5</v>
      </c>
      <c r="H14547" s="217" t="s">
        <v>176</v>
      </c>
      <c r="I14547" s="217">
        <v>28</v>
      </c>
      <c r="J14547" s="217">
        <v>28</v>
      </c>
      <c r="K14547" s="217">
        <v>0</v>
      </c>
      <c r="L14547" s="217">
        <v>219</v>
      </c>
      <c r="M14547" s="217">
        <v>6963.09697269969</v>
      </c>
      <c r="N14547" s="217">
        <v>4.0211992034262902</v>
      </c>
      <c r="O14547" s="217">
        <v>4.0211992034262902</v>
      </c>
      <c r="P14547" s="217">
        <v>0</v>
      </c>
      <c r="Q14547" s="217">
        <v>4.2450171567265498</v>
      </c>
      <c r="R14547" s="217">
        <v>4.2450171567265498</v>
      </c>
      <c r="S14547" s="217">
        <v>0</v>
      </c>
      <c r="T14547" s="217">
        <v>4.0995792678057503</v>
      </c>
      <c r="U14547" s="217">
        <v>4.0995792678057503</v>
      </c>
      <c r="V14547" s="217">
        <v>0</v>
      </c>
      <c r="W14547" s="217">
        <v>4.1967974773786398</v>
      </c>
      <c r="X14547" s="217">
        <v>4.1967974773786398</v>
      </c>
      <c r="Y14547" s="217">
        <v>0</v>
      </c>
    </row>
    <row r="14548" spans="2:25">
      <c r="B14548" s="217" t="s">
        <v>14718</v>
      </c>
      <c r="C14548" s="217" t="s">
        <v>11696</v>
      </c>
      <c r="D14548" s="217" t="s">
        <v>19</v>
      </c>
      <c r="E14548" s="217" t="s">
        <v>103</v>
      </c>
      <c r="F14548" s="217" t="s">
        <v>5</v>
      </c>
      <c r="G14548" s="217" t="s">
        <v>5</v>
      </c>
      <c r="H14548" s="217" t="s">
        <v>178</v>
      </c>
      <c r="I14548" s="217">
        <v>60</v>
      </c>
      <c r="J14548" s="217">
        <v>53</v>
      </c>
      <c r="K14548" s="217">
        <v>7</v>
      </c>
      <c r="L14548" s="217">
        <v>491</v>
      </c>
      <c r="M14548" s="217">
        <v>18033.1441237855</v>
      </c>
      <c r="N14548" s="217">
        <v>3.32720681363939</v>
      </c>
      <c r="O14548" s="217">
        <v>2.9390326853814601</v>
      </c>
      <c r="P14548" s="217">
        <v>0.38817412825792802</v>
      </c>
      <c r="Q14548" s="217">
        <v>3.4141909989731598</v>
      </c>
      <c r="R14548" s="217">
        <v>3.0122074647080899</v>
      </c>
      <c r="S14548" s="217">
        <v>0.40198353426507399</v>
      </c>
      <c r="T14548" s="217">
        <v>3.3512352360627502</v>
      </c>
      <c r="U14548" s="217">
        <v>2.96011997011178</v>
      </c>
      <c r="V14548" s="217">
        <v>0.39111526595096702</v>
      </c>
      <c r="W14548" s="217">
        <v>3.39054105482826</v>
      </c>
      <c r="X14548" s="217">
        <v>2.99117212001685</v>
      </c>
      <c r="Y14548" s="217">
        <v>0.399368934811409</v>
      </c>
    </row>
    <row r="14549" spans="2:25">
      <c r="B14549" s="217" t="s">
        <v>14719</v>
      </c>
      <c r="C14549" s="217" t="s">
        <v>11696</v>
      </c>
      <c r="D14549" s="217" t="s">
        <v>19</v>
      </c>
      <c r="E14549" s="217" t="s">
        <v>103</v>
      </c>
      <c r="F14549" s="217" t="s">
        <v>5</v>
      </c>
      <c r="G14549" s="217" t="s">
        <v>5</v>
      </c>
      <c r="H14549" s="217" t="s">
        <v>5</v>
      </c>
      <c r="I14549" s="217">
        <v>135</v>
      </c>
      <c r="J14549" s="217">
        <v>126</v>
      </c>
      <c r="K14549" s="217">
        <v>9</v>
      </c>
      <c r="L14549" s="217">
        <v>980</v>
      </c>
      <c r="M14549" s="217">
        <v>35760</v>
      </c>
      <c r="N14549" s="217">
        <v>3.7751677852348999</v>
      </c>
      <c r="O14549" s="217">
        <v>3.5234899328859099</v>
      </c>
      <c r="P14549" s="217">
        <v>0.25167785234899298</v>
      </c>
      <c r="Q14549" s="217">
        <v>3.9538592194093298</v>
      </c>
      <c r="R14549" s="217">
        <v>3.6941686538622198</v>
      </c>
      <c r="S14549" s="217">
        <v>0.25969056554711201</v>
      </c>
      <c r="T14549" s="217">
        <v>3.8468449027470899</v>
      </c>
      <c r="U14549" s="217">
        <v>3.5924876073880299</v>
      </c>
      <c r="V14549" s="217">
        <v>0.25435729535906199</v>
      </c>
      <c r="W14549" s="217">
        <v>3.9221483110294599</v>
      </c>
      <c r="X14549" s="217">
        <v>3.66292343907288</v>
      </c>
      <c r="Y14549" s="217">
        <v>0.259224871956585</v>
      </c>
    </row>
    <row r="14550" spans="2:25">
      <c r="B14550" s="217" t="s">
        <v>14720</v>
      </c>
      <c r="C14550" s="217" t="s">
        <v>11696</v>
      </c>
      <c r="D14550" s="217" t="s">
        <v>19</v>
      </c>
      <c r="E14550" s="217" t="s">
        <v>87</v>
      </c>
      <c r="F14550" s="217" t="s">
        <v>12</v>
      </c>
      <c r="G14550" s="217" t="s">
        <v>10</v>
      </c>
      <c r="H14550" s="217" t="s">
        <v>170</v>
      </c>
      <c r="I14550" s="217">
        <v>0</v>
      </c>
      <c r="J14550" s="217">
        <v>0</v>
      </c>
      <c r="K14550" s="217">
        <v>0</v>
      </c>
      <c r="L14550" s="217">
        <v>0</v>
      </c>
      <c r="M14550" s="217">
        <v>71.007194244604307</v>
      </c>
      <c r="N14550" s="217">
        <v>0</v>
      </c>
      <c r="O14550" s="217">
        <v>0</v>
      </c>
      <c r="P14550" s="217">
        <v>0</v>
      </c>
      <c r="Q14550" s="217">
        <v>0</v>
      </c>
      <c r="R14550" s="217">
        <v>0</v>
      </c>
      <c r="S14550" s="217">
        <v>0</v>
      </c>
      <c r="T14550" s="217">
        <v>0</v>
      </c>
      <c r="U14550" s="217">
        <v>0</v>
      </c>
      <c r="V14550" s="217">
        <v>0</v>
      </c>
      <c r="W14550" s="217">
        <v>0</v>
      </c>
      <c r="X14550" s="217">
        <v>0</v>
      </c>
      <c r="Y14550" s="217">
        <v>0</v>
      </c>
    </row>
    <row r="14551" spans="2:25">
      <c r="B14551" s="217" t="s">
        <v>14721</v>
      </c>
      <c r="C14551" s="217" t="s">
        <v>11696</v>
      </c>
      <c r="D14551" s="217" t="s">
        <v>19</v>
      </c>
      <c r="E14551" s="217" t="s">
        <v>87</v>
      </c>
      <c r="F14551" s="217" t="s">
        <v>12</v>
      </c>
      <c r="G14551" s="217" t="s">
        <v>10</v>
      </c>
      <c r="H14551" s="217" t="s">
        <v>172</v>
      </c>
      <c r="I14551" s="217">
        <v>0</v>
      </c>
      <c r="J14551" s="217">
        <v>0</v>
      </c>
      <c r="K14551" s="217">
        <v>0</v>
      </c>
      <c r="L14551" s="217">
        <v>7</v>
      </c>
      <c r="M14551" s="217">
        <v>153.84892086330899</v>
      </c>
      <c r="N14551" s="217">
        <v>0</v>
      </c>
      <c r="O14551" s="217">
        <v>0</v>
      </c>
      <c r="P14551" s="217">
        <v>0</v>
      </c>
      <c r="Q14551" s="217">
        <v>0</v>
      </c>
      <c r="R14551" s="217">
        <v>0</v>
      </c>
      <c r="S14551" s="217">
        <v>0</v>
      </c>
      <c r="T14551" s="217">
        <v>0</v>
      </c>
      <c r="U14551" s="217">
        <v>0</v>
      </c>
      <c r="V14551" s="217">
        <v>0</v>
      </c>
      <c r="W14551" s="217">
        <v>0</v>
      </c>
      <c r="X14551" s="217">
        <v>0</v>
      </c>
      <c r="Y14551" s="217">
        <v>0</v>
      </c>
    </row>
    <row r="14552" spans="2:25">
      <c r="B14552" s="217" t="s">
        <v>14722</v>
      </c>
      <c r="C14552" s="217" t="s">
        <v>11696</v>
      </c>
      <c r="D14552" s="217" t="s">
        <v>19</v>
      </c>
      <c r="E14552" s="217" t="s">
        <v>87</v>
      </c>
      <c r="F14552" s="217" t="s">
        <v>12</v>
      </c>
      <c r="G14552" s="217" t="s">
        <v>10</v>
      </c>
      <c r="H14552" s="217" t="s">
        <v>174</v>
      </c>
      <c r="I14552" s="217">
        <v>5</v>
      </c>
      <c r="J14552" s="217">
        <v>5</v>
      </c>
      <c r="K14552" s="217">
        <v>0</v>
      </c>
      <c r="L14552" s="217">
        <v>14</v>
      </c>
      <c r="M14552" s="217">
        <v>307.697841726619</v>
      </c>
      <c r="N14552" s="217">
        <v>16.2497077390694</v>
      </c>
      <c r="O14552" s="217">
        <v>16.2497077390694</v>
      </c>
      <c r="P14552" s="217">
        <v>0</v>
      </c>
      <c r="Q14552" s="217">
        <v>16.2497077390694</v>
      </c>
      <c r="R14552" s="217">
        <v>16.2497077390694</v>
      </c>
      <c r="S14552" s="217">
        <v>0</v>
      </c>
      <c r="T14552" s="217">
        <v>16.2497077390694</v>
      </c>
      <c r="U14552" s="217">
        <v>16.2497077390694</v>
      </c>
      <c r="V14552" s="217">
        <v>0</v>
      </c>
      <c r="W14552" s="217">
        <v>16.2497077390694</v>
      </c>
      <c r="X14552" s="217">
        <v>16.2497077390694</v>
      </c>
      <c r="Y14552" s="217">
        <v>0</v>
      </c>
    </row>
    <row r="14553" spans="2:25">
      <c r="B14553" s="217" t="s">
        <v>14723</v>
      </c>
      <c r="C14553" s="217" t="s">
        <v>11696</v>
      </c>
      <c r="D14553" s="217" t="s">
        <v>19</v>
      </c>
      <c r="E14553" s="217" t="s">
        <v>87</v>
      </c>
      <c r="F14553" s="217" t="s">
        <v>12</v>
      </c>
      <c r="G14553" s="217" t="s">
        <v>10</v>
      </c>
      <c r="H14553" s="217" t="s">
        <v>176</v>
      </c>
      <c r="I14553" s="217">
        <v>4</v>
      </c>
      <c r="J14553" s="217">
        <v>4</v>
      </c>
      <c r="K14553" s="217">
        <v>0</v>
      </c>
      <c r="L14553" s="217">
        <v>13</v>
      </c>
      <c r="M14553" s="217">
        <v>556.22302158273396</v>
      </c>
      <c r="N14553" s="217">
        <v>7.1913600206945603</v>
      </c>
      <c r="O14553" s="217">
        <v>7.1913600206945603</v>
      </c>
      <c r="P14553" s="217">
        <v>0</v>
      </c>
      <c r="Q14553" s="217">
        <v>7.1913600206945603</v>
      </c>
      <c r="R14553" s="217">
        <v>7.1913600206945603</v>
      </c>
      <c r="S14553" s="217">
        <v>0</v>
      </c>
      <c r="T14553" s="217">
        <v>7.1913600206945603</v>
      </c>
      <c r="U14553" s="217">
        <v>7.1913600206945603</v>
      </c>
      <c r="V14553" s="217">
        <v>0</v>
      </c>
      <c r="W14553" s="217">
        <v>7.1913600206945603</v>
      </c>
      <c r="X14553" s="217">
        <v>7.1913600206945603</v>
      </c>
      <c r="Y14553" s="217">
        <v>0</v>
      </c>
    </row>
    <row r="14554" spans="2:25">
      <c r="B14554" s="217" t="s">
        <v>14724</v>
      </c>
      <c r="C14554" s="217" t="s">
        <v>11696</v>
      </c>
      <c r="D14554" s="217" t="s">
        <v>19</v>
      </c>
      <c r="E14554" s="217" t="s">
        <v>87</v>
      </c>
      <c r="F14554" s="217" t="s">
        <v>12</v>
      </c>
      <c r="G14554" s="217" t="s">
        <v>10</v>
      </c>
      <c r="H14554" s="217" t="s">
        <v>178</v>
      </c>
      <c r="I14554" s="217">
        <v>5</v>
      </c>
      <c r="J14554" s="217">
        <v>5</v>
      </c>
      <c r="K14554" s="217">
        <v>0</v>
      </c>
      <c r="L14554" s="217">
        <v>44</v>
      </c>
      <c r="M14554" s="217">
        <v>2201.2230215827299</v>
      </c>
      <c r="N14554" s="217">
        <v>2.27146452266562</v>
      </c>
      <c r="O14554" s="217">
        <v>2.27146452266562</v>
      </c>
      <c r="P14554" s="217">
        <v>0</v>
      </c>
      <c r="Q14554" s="217">
        <v>2.27146452266562</v>
      </c>
      <c r="R14554" s="217">
        <v>2.27146452266562</v>
      </c>
      <c r="S14554" s="217">
        <v>0</v>
      </c>
      <c r="T14554" s="217">
        <v>2.27146452266562</v>
      </c>
      <c r="U14554" s="217">
        <v>2.27146452266562</v>
      </c>
      <c r="V14554" s="217">
        <v>0</v>
      </c>
      <c r="W14554" s="217">
        <v>2.27146452266562</v>
      </c>
      <c r="X14554" s="217">
        <v>2.27146452266562</v>
      </c>
      <c r="Y14554" s="217">
        <v>0</v>
      </c>
    </row>
    <row r="14555" spans="2:25">
      <c r="B14555" s="217" t="s">
        <v>14725</v>
      </c>
      <c r="C14555" s="217" t="s">
        <v>11696</v>
      </c>
      <c r="D14555" s="217" t="s">
        <v>19</v>
      </c>
      <c r="E14555" s="217" t="s">
        <v>87</v>
      </c>
      <c r="F14555" s="217" t="s">
        <v>12</v>
      </c>
      <c r="G14555" s="217" t="s">
        <v>10</v>
      </c>
      <c r="H14555" s="217" t="s">
        <v>5</v>
      </c>
      <c r="I14555" s="217">
        <v>14</v>
      </c>
      <c r="J14555" s="217">
        <v>14</v>
      </c>
      <c r="K14555" s="217">
        <v>0</v>
      </c>
      <c r="L14555" s="217">
        <v>78</v>
      </c>
      <c r="M14555" s="217">
        <v>3290</v>
      </c>
      <c r="N14555" s="217">
        <v>4.2553191489361701</v>
      </c>
      <c r="O14555" s="217">
        <v>4.2553191489361701</v>
      </c>
      <c r="P14555" s="217">
        <v>0</v>
      </c>
      <c r="Q14555" s="217">
        <v>4.2553191489361701</v>
      </c>
      <c r="R14555" s="217">
        <v>4.2553191489361701</v>
      </c>
      <c r="S14555" s="217">
        <v>0</v>
      </c>
      <c r="T14555" s="217">
        <v>4.2553191489361701</v>
      </c>
      <c r="U14555" s="217">
        <v>4.2553191489361701</v>
      </c>
      <c r="V14555" s="217">
        <v>0</v>
      </c>
      <c r="W14555" s="217">
        <v>4.2553191489361701</v>
      </c>
      <c r="X14555" s="217">
        <v>4.2553191489361701</v>
      </c>
      <c r="Y14555" s="217">
        <v>0</v>
      </c>
    </row>
    <row r="14556" spans="2:25">
      <c r="B14556" s="217" t="s">
        <v>14726</v>
      </c>
      <c r="C14556" s="217" t="s">
        <v>11696</v>
      </c>
      <c r="D14556" s="217" t="s">
        <v>19</v>
      </c>
      <c r="E14556" s="217" t="s">
        <v>87</v>
      </c>
      <c r="F14556" s="217" t="s">
        <v>9</v>
      </c>
      <c r="G14556" s="217" t="s">
        <v>10</v>
      </c>
      <c r="H14556" s="217" t="s">
        <v>170</v>
      </c>
      <c r="I14556" s="217">
        <v>0</v>
      </c>
      <c r="J14556" s="217">
        <v>0</v>
      </c>
      <c r="K14556" s="217">
        <v>0</v>
      </c>
      <c r="L14556" s="217">
        <v>0</v>
      </c>
      <c r="M14556" s="217">
        <v>78.181818181818201</v>
      </c>
      <c r="N14556" s="217">
        <v>0</v>
      </c>
      <c r="O14556" s="217">
        <v>0</v>
      </c>
      <c r="P14556" s="217">
        <v>0</v>
      </c>
      <c r="Q14556" s="217">
        <v>0</v>
      </c>
      <c r="R14556" s="217">
        <v>0</v>
      </c>
      <c r="S14556" s="217">
        <v>0</v>
      </c>
      <c r="T14556" s="217">
        <v>0</v>
      </c>
      <c r="U14556" s="217">
        <v>0</v>
      </c>
      <c r="V14556" s="217">
        <v>0</v>
      </c>
      <c r="W14556" s="217">
        <v>0</v>
      </c>
      <c r="X14556" s="217">
        <v>0</v>
      </c>
      <c r="Y14556" s="217">
        <v>0</v>
      </c>
    </row>
    <row r="14557" spans="2:25">
      <c r="B14557" s="217" t="s">
        <v>14727</v>
      </c>
      <c r="C14557" s="217" t="s">
        <v>11696</v>
      </c>
      <c r="D14557" s="217" t="s">
        <v>19</v>
      </c>
      <c r="E14557" s="217" t="s">
        <v>87</v>
      </c>
      <c r="F14557" s="217" t="s">
        <v>9</v>
      </c>
      <c r="G14557" s="217" t="s">
        <v>10</v>
      </c>
      <c r="H14557" s="217" t="s">
        <v>172</v>
      </c>
      <c r="I14557" s="217">
        <v>0</v>
      </c>
      <c r="J14557" s="217">
        <v>0</v>
      </c>
      <c r="K14557" s="217">
        <v>0</v>
      </c>
      <c r="L14557" s="217">
        <v>5</v>
      </c>
      <c r="M14557" s="217">
        <v>156.363636363636</v>
      </c>
      <c r="N14557" s="217">
        <v>0</v>
      </c>
      <c r="O14557" s="217">
        <v>0</v>
      </c>
      <c r="P14557" s="217">
        <v>0</v>
      </c>
      <c r="Q14557" s="217">
        <v>0</v>
      </c>
      <c r="R14557" s="217">
        <v>0</v>
      </c>
      <c r="S14557" s="217">
        <v>0</v>
      </c>
      <c r="T14557" s="217">
        <v>0</v>
      </c>
      <c r="U14557" s="217">
        <v>0</v>
      </c>
      <c r="V14557" s="217">
        <v>0</v>
      </c>
      <c r="W14557" s="217">
        <v>0</v>
      </c>
      <c r="X14557" s="217">
        <v>0</v>
      </c>
      <c r="Y14557" s="217">
        <v>0</v>
      </c>
    </row>
    <row r="14558" spans="2:25">
      <c r="B14558" s="217" t="s">
        <v>14728</v>
      </c>
      <c r="C14558" s="217" t="s">
        <v>11696</v>
      </c>
      <c r="D14558" s="217" t="s">
        <v>19</v>
      </c>
      <c r="E14558" s="217" t="s">
        <v>87</v>
      </c>
      <c r="F14558" s="217" t="s">
        <v>9</v>
      </c>
      <c r="G14558" s="217" t="s">
        <v>10</v>
      </c>
      <c r="H14558" s="217" t="s">
        <v>174</v>
      </c>
      <c r="I14558" s="217">
        <v>2</v>
      </c>
      <c r="J14558" s="217">
        <v>2</v>
      </c>
      <c r="K14558" s="217">
        <v>0</v>
      </c>
      <c r="L14558" s="217">
        <v>16</v>
      </c>
      <c r="M14558" s="217">
        <v>335.06493506493501</v>
      </c>
      <c r="N14558" s="217">
        <v>5.9689922480620199</v>
      </c>
      <c r="O14558" s="217">
        <v>5.9689922480620199</v>
      </c>
      <c r="P14558" s="217">
        <v>0</v>
      </c>
      <c r="Q14558" s="217">
        <v>5.9689922480620199</v>
      </c>
      <c r="R14558" s="217">
        <v>5.9689922480620199</v>
      </c>
      <c r="S14558" s="217">
        <v>0</v>
      </c>
      <c r="T14558" s="217">
        <v>5.9689922480620199</v>
      </c>
      <c r="U14558" s="217">
        <v>5.9689922480620199</v>
      </c>
      <c r="V14558" s="217">
        <v>0</v>
      </c>
      <c r="W14558" s="217">
        <v>5.9689922480620199</v>
      </c>
      <c r="X14558" s="217">
        <v>5.9689922480620199</v>
      </c>
      <c r="Y14558" s="217">
        <v>0</v>
      </c>
    </row>
    <row r="14559" spans="2:25">
      <c r="B14559" s="217" t="s">
        <v>14729</v>
      </c>
      <c r="C14559" s="217" t="s">
        <v>11696</v>
      </c>
      <c r="D14559" s="217" t="s">
        <v>19</v>
      </c>
      <c r="E14559" s="217" t="s">
        <v>87</v>
      </c>
      <c r="F14559" s="217" t="s">
        <v>9</v>
      </c>
      <c r="G14559" s="217" t="s">
        <v>10</v>
      </c>
      <c r="H14559" s="217" t="s">
        <v>176</v>
      </c>
      <c r="I14559" s="217">
        <v>3</v>
      </c>
      <c r="J14559" s="217">
        <v>3</v>
      </c>
      <c r="K14559" s="217">
        <v>0</v>
      </c>
      <c r="L14559" s="217">
        <v>27</v>
      </c>
      <c r="M14559" s="217">
        <v>591.94805194805201</v>
      </c>
      <c r="N14559" s="217">
        <v>5.06801228609039</v>
      </c>
      <c r="O14559" s="217">
        <v>5.06801228609039</v>
      </c>
      <c r="P14559" s="217">
        <v>0</v>
      </c>
      <c r="Q14559" s="217">
        <v>5.06801228609039</v>
      </c>
      <c r="R14559" s="217">
        <v>5.06801228609039</v>
      </c>
      <c r="S14559" s="217">
        <v>0</v>
      </c>
      <c r="T14559" s="217">
        <v>5.06801228609039</v>
      </c>
      <c r="U14559" s="217">
        <v>5.06801228609039</v>
      </c>
      <c r="V14559" s="217">
        <v>0</v>
      </c>
      <c r="W14559" s="217">
        <v>5.06801228609039</v>
      </c>
      <c r="X14559" s="217">
        <v>5.06801228609039</v>
      </c>
      <c r="Y14559" s="217">
        <v>0</v>
      </c>
    </row>
    <row r="14560" spans="2:25">
      <c r="B14560" s="217" t="s">
        <v>14730</v>
      </c>
      <c r="C14560" s="217" t="s">
        <v>11696</v>
      </c>
      <c r="D14560" s="217" t="s">
        <v>19</v>
      </c>
      <c r="E14560" s="217" t="s">
        <v>87</v>
      </c>
      <c r="F14560" s="217" t="s">
        <v>9</v>
      </c>
      <c r="G14560" s="217" t="s">
        <v>10</v>
      </c>
      <c r="H14560" s="217" t="s">
        <v>178</v>
      </c>
      <c r="I14560" s="217">
        <v>9</v>
      </c>
      <c r="J14560" s="217">
        <v>7</v>
      </c>
      <c r="K14560" s="217">
        <v>2</v>
      </c>
      <c r="L14560" s="217">
        <v>79</v>
      </c>
      <c r="M14560" s="217">
        <v>2278.4415584415601</v>
      </c>
      <c r="N14560" s="217">
        <v>3.9500683994528001</v>
      </c>
      <c r="O14560" s="217">
        <v>3.0722754217966299</v>
      </c>
      <c r="P14560" s="217">
        <v>0.87779297765617903</v>
      </c>
      <c r="Q14560" s="217">
        <v>3.9500683994528001</v>
      </c>
      <c r="R14560" s="217">
        <v>3.0722754217966299</v>
      </c>
      <c r="S14560" s="217">
        <v>0.87779297765617903</v>
      </c>
      <c r="T14560" s="217">
        <v>3.9500683994528001</v>
      </c>
      <c r="U14560" s="217">
        <v>3.0722754217966299</v>
      </c>
      <c r="V14560" s="217">
        <v>0.87779297765617903</v>
      </c>
      <c r="W14560" s="217">
        <v>3.9500683994528001</v>
      </c>
      <c r="X14560" s="217">
        <v>3.0722754217966299</v>
      </c>
      <c r="Y14560" s="217">
        <v>0.87779297765617903</v>
      </c>
    </row>
    <row r="14561" spans="2:25">
      <c r="B14561" s="217" t="s">
        <v>14731</v>
      </c>
      <c r="C14561" s="217" t="s">
        <v>11696</v>
      </c>
      <c r="D14561" s="217" t="s">
        <v>19</v>
      </c>
      <c r="E14561" s="217" t="s">
        <v>87</v>
      </c>
      <c r="F14561" s="217" t="s">
        <v>9</v>
      </c>
      <c r="G14561" s="217" t="s">
        <v>10</v>
      </c>
      <c r="H14561" s="217" t="s">
        <v>5</v>
      </c>
      <c r="I14561" s="217">
        <v>14</v>
      </c>
      <c r="J14561" s="217">
        <v>12</v>
      </c>
      <c r="K14561" s="217">
        <v>2</v>
      </c>
      <c r="L14561" s="217">
        <v>127</v>
      </c>
      <c r="M14561" s="217">
        <v>3440</v>
      </c>
      <c r="N14561" s="217">
        <v>4.0697674418604697</v>
      </c>
      <c r="O14561" s="217">
        <v>3.4883720930232598</v>
      </c>
      <c r="P14561" s="217">
        <v>0.581395348837209</v>
      </c>
      <c r="Q14561" s="217">
        <v>4.0697674418604697</v>
      </c>
      <c r="R14561" s="217">
        <v>3.4883720930232598</v>
      </c>
      <c r="S14561" s="217">
        <v>0.581395348837209</v>
      </c>
      <c r="T14561" s="217">
        <v>4.0697674418604697</v>
      </c>
      <c r="U14561" s="217">
        <v>3.4883720930232598</v>
      </c>
      <c r="V14561" s="217">
        <v>0.581395348837209</v>
      </c>
      <c r="W14561" s="217">
        <v>4.0697674418604697</v>
      </c>
      <c r="X14561" s="217">
        <v>3.4883720930232598</v>
      </c>
      <c r="Y14561" s="217">
        <v>0.581395348837209</v>
      </c>
    </row>
    <row r="14562" spans="2:25">
      <c r="B14562" s="217" t="s">
        <v>14732</v>
      </c>
      <c r="C14562" s="217" t="s">
        <v>11696</v>
      </c>
      <c r="D14562" s="217" t="s">
        <v>19</v>
      </c>
      <c r="E14562" s="217" t="s">
        <v>87</v>
      </c>
      <c r="F14562" s="217" t="s">
        <v>5</v>
      </c>
      <c r="G14562" s="217" t="s">
        <v>10</v>
      </c>
      <c r="H14562" s="217" t="s">
        <v>170</v>
      </c>
      <c r="I14562" s="217">
        <v>0</v>
      </c>
      <c r="J14562" s="217">
        <v>0</v>
      </c>
      <c r="K14562" s="217">
        <v>0</v>
      </c>
      <c r="L14562" s="217">
        <v>0</v>
      </c>
      <c r="M14562" s="217">
        <v>149.18901242642201</v>
      </c>
      <c r="N14562" s="217">
        <v>0</v>
      </c>
      <c r="O14562" s="217">
        <v>0</v>
      </c>
      <c r="P14562" s="217">
        <v>0</v>
      </c>
      <c r="Q14562" s="217">
        <v>0</v>
      </c>
      <c r="R14562" s="217">
        <v>0</v>
      </c>
      <c r="S14562" s="217">
        <v>0</v>
      </c>
      <c r="T14562" s="217">
        <v>0</v>
      </c>
      <c r="U14562" s="217">
        <v>0</v>
      </c>
      <c r="V14562" s="217">
        <v>0</v>
      </c>
      <c r="W14562" s="217">
        <v>0</v>
      </c>
      <c r="X14562" s="217">
        <v>0</v>
      </c>
      <c r="Y14562" s="217">
        <v>0</v>
      </c>
    </row>
    <row r="14563" spans="2:25">
      <c r="B14563" s="217" t="s">
        <v>14733</v>
      </c>
      <c r="C14563" s="217" t="s">
        <v>11696</v>
      </c>
      <c r="D14563" s="217" t="s">
        <v>19</v>
      </c>
      <c r="E14563" s="217" t="s">
        <v>87</v>
      </c>
      <c r="F14563" s="217" t="s">
        <v>5</v>
      </c>
      <c r="G14563" s="217" t="s">
        <v>10</v>
      </c>
      <c r="H14563" s="217" t="s">
        <v>172</v>
      </c>
      <c r="I14563" s="217">
        <v>0</v>
      </c>
      <c r="J14563" s="217">
        <v>0</v>
      </c>
      <c r="K14563" s="217">
        <v>0</v>
      </c>
      <c r="L14563" s="217">
        <v>12</v>
      </c>
      <c r="M14563" s="217">
        <v>310.21255722694599</v>
      </c>
      <c r="N14563" s="217">
        <v>0</v>
      </c>
      <c r="O14563" s="217">
        <v>0</v>
      </c>
      <c r="P14563" s="217">
        <v>0</v>
      </c>
      <c r="Q14563" s="217">
        <v>0</v>
      </c>
      <c r="R14563" s="217">
        <v>0</v>
      </c>
      <c r="S14563" s="217">
        <v>0</v>
      </c>
      <c r="T14563" s="217">
        <v>0</v>
      </c>
      <c r="U14563" s="217">
        <v>0</v>
      </c>
      <c r="V14563" s="217">
        <v>0</v>
      </c>
      <c r="W14563" s="217">
        <v>0</v>
      </c>
      <c r="X14563" s="217">
        <v>0</v>
      </c>
      <c r="Y14563" s="217">
        <v>0</v>
      </c>
    </row>
    <row r="14564" spans="2:25">
      <c r="B14564" s="217" t="s">
        <v>14734</v>
      </c>
      <c r="C14564" s="217" t="s">
        <v>11696</v>
      </c>
      <c r="D14564" s="217" t="s">
        <v>19</v>
      </c>
      <c r="E14564" s="217" t="s">
        <v>87</v>
      </c>
      <c r="F14564" s="217" t="s">
        <v>5</v>
      </c>
      <c r="G14564" s="217" t="s">
        <v>10</v>
      </c>
      <c r="H14564" s="217" t="s">
        <v>174</v>
      </c>
      <c r="I14564" s="217">
        <v>7</v>
      </c>
      <c r="J14564" s="217">
        <v>7</v>
      </c>
      <c r="K14564" s="217">
        <v>0</v>
      </c>
      <c r="L14564" s="217">
        <v>30</v>
      </c>
      <c r="M14564" s="217">
        <v>642.76277679155396</v>
      </c>
      <c r="N14564" s="217">
        <v>10.890487521604101</v>
      </c>
      <c r="O14564" s="217">
        <v>10.890487521604101</v>
      </c>
      <c r="P14564" s="217">
        <v>0</v>
      </c>
      <c r="Q14564" s="217">
        <v>10.890487521604101</v>
      </c>
      <c r="R14564" s="217">
        <v>10.890487521604101</v>
      </c>
      <c r="S14564" s="217">
        <v>0</v>
      </c>
      <c r="T14564" s="217">
        <v>10.890487521604101</v>
      </c>
      <c r="U14564" s="217">
        <v>10.890487521604101</v>
      </c>
      <c r="V14564" s="217">
        <v>0</v>
      </c>
      <c r="W14564" s="217">
        <v>10.890487521604101</v>
      </c>
      <c r="X14564" s="217">
        <v>10.890487521604101</v>
      </c>
      <c r="Y14564" s="217">
        <v>0</v>
      </c>
    </row>
    <row r="14565" spans="2:25">
      <c r="B14565" s="217" t="s">
        <v>14735</v>
      </c>
      <c r="C14565" s="217" t="s">
        <v>11696</v>
      </c>
      <c r="D14565" s="217" t="s">
        <v>19</v>
      </c>
      <c r="E14565" s="217" t="s">
        <v>87</v>
      </c>
      <c r="F14565" s="217" t="s">
        <v>5</v>
      </c>
      <c r="G14565" s="217" t="s">
        <v>10</v>
      </c>
      <c r="H14565" s="217" t="s">
        <v>176</v>
      </c>
      <c r="I14565" s="217">
        <v>7</v>
      </c>
      <c r="J14565" s="217">
        <v>7</v>
      </c>
      <c r="K14565" s="217">
        <v>0</v>
      </c>
      <c r="L14565" s="217">
        <v>40</v>
      </c>
      <c r="M14565" s="217">
        <v>1148.17107353079</v>
      </c>
      <c r="N14565" s="217">
        <v>6.0966524600502501</v>
      </c>
      <c r="O14565" s="217">
        <v>6.0966524600502501</v>
      </c>
      <c r="P14565" s="217">
        <v>0</v>
      </c>
      <c r="Q14565" s="217">
        <v>6.0966524600502501</v>
      </c>
      <c r="R14565" s="217">
        <v>6.0966524600502501</v>
      </c>
      <c r="S14565" s="217">
        <v>0</v>
      </c>
      <c r="T14565" s="217">
        <v>6.0966524600502501</v>
      </c>
      <c r="U14565" s="217">
        <v>6.0966524600502501</v>
      </c>
      <c r="V14565" s="217">
        <v>0</v>
      </c>
      <c r="W14565" s="217">
        <v>6.0966524600502501</v>
      </c>
      <c r="X14565" s="217">
        <v>6.0966524600502501</v>
      </c>
      <c r="Y14565" s="217">
        <v>0</v>
      </c>
    </row>
    <row r="14566" spans="2:25">
      <c r="B14566" s="217" t="s">
        <v>14736</v>
      </c>
      <c r="C14566" s="217" t="s">
        <v>11696</v>
      </c>
      <c r="D14566" s="217" t="s">
        <v>19</v>
      </c>
      <c r="E14566" s="217" t="s">
        <v>87</v>
      </c>
      <c r="F14566" s="217" t="s">
        <v>5</v>
      </c>
      <c r="G14566" s="217" t="s">
        <v>10</v>
      </c>
      <c r="H14566" s="217" t="s">
        <v>178</v>
      </c>
      <c r="I14566" s="217">
        <v>14</v>
      </c>
      <c r="J14566" s="217">
        <v>12</v>
      </c>
      <c r="K14566" s="217">
        <v>2</v>
      </c>
      <c r="L14566" s="217">
        <v>123</v>
      </c>
      <c r="M14566" s="217">
        <v>4479.6645800242904</v>
      </c>
      <c r="N14566" s="217">
        <v>3.1252339879259599</v>
      </c>
      <c r="O14566" s="217">
        <v>2.67877198965083</v>
      </c>
      <c r="P14566" s="217">
        <v>0.44646199827513799</v>
      </c>
      <c r="Q14566" s="217">
        <v>3.1252339879259599</v>
      </c>
      <c r="R14566" s="217">
        <v>2.67877198965083</v>
      </c>
      <c r="S14566" s="217">
        <v>0.44646199827513799</v>
      </c>
      <c r="T14566" s="217">
        <v>3.1252339879259599</v>
      </c>
      <c r="U14566" s="217">
        <v>2.67877198965083</v>
      </c>
      <c r="V14566" s="217">
        <v>0.44646199827513799</v>
      </c>
      <c r="W14566" s="217">
        <v>3.1252339879259599</v>
      </c>
      <c r="X14566" s="217">
        <v>2.67877198965083</v>
      </c>
      <c r="Y14566" s="217">
        <v>0.44646199827513799</v>
      </c>
    </row>
    <row r="14567" spans="2:25">
      <c r="B14567" s="217" t="s">
        <v>14737</v>
      </c>
      <c r="C14567" s="217" t="s">
        <v>11696</v>
      </c>
      <c r="D14567" s="217" t="s">
        <v>19</v>
      </c>
      <c r="E14567" s="217" t="s">
        <v>87</v>
      </c>
      <c r="F14567" s="217" t="s">
        <v>5</v>
      </c>
      <c r="G14567" s="217" t="s">
        <v>10</v>
      </c>
      <c r="H14567" s="217" t="s">
        <v>5</v>
      </c>
      <c r="I14567" s="217">
        <v>28</v>
      </c>
      <c r="J14567" s="217">
        <v>26</v>
      </c>
      <c r="K14567" s="217">
        <v>2</v>
      </c>
      <c r="L14567" s="217">
        <v>205</v>
      </c>
      <c r="M14567" s="217">
        <v>6730</v>
      </c>
      <c r="N14567" s="217">
        <v>4.1604754829123296</v>
      </c>
      <c r="O14567" s="217">
        <v>3.86329866270431</v>
      </c>
      <c r="P14567" s="217">
        <v>0.297176820208024</v>
      </c>
      <c r="Q14567" s="217">
        <v>4.1604754829123296</v>
      </c>
      <c r="R14567" s="217">
        <v>3.86329866270431</v>
      </c>
      <c r="S14567" s="217">
        <v>0.297176820208024</v>
      </c>
      <c r="T14567" s="217">
        <v>4.1604754829123296</v>
      </c>
      <c r="U14567" s="217">
        <v>3.86329866270431</v>
      </c>
      <c r="V14567" s="217">
        <v>0.297176820208024</v>
      </c>
      <c r="W14567" s="217">
        <v>4.1604754829123296</v>
      </c>
      <c r="X14567" s="217">
        <v>3.86329866270431</v>
      </c>
      <c r="Y14567" s="217">
        <v>0.297176820208024</v>
      </c>
    </row>
    <row r="14568" spans="2:25">
      <c r="B14568" s="217" t="s">
        <v>14738</v>
      </c>
      <c r="C14568" s="217" t="s">
        <v>11696</v>
      </c>
      <c r="D14568" s="217" t="s">
        <v>19</v>
      </c>
      <c r="E14568" s="217" t="s">
        <v>87</v>
      </c>
      <c r="F14568" s="217" t="s">
        <v>12</v>
      </c>
      <c r="G14568" s="217" t="s">
        <v>49</v>
      </c>
      <c r="H14568" s="217" t="s">
        <v>170</v>
      </c>
      <c r="I14568" s="217">
        <v>1</v>
      </c>
      <c r="J14568" s="217">
        <v>1</v>
      </c>
      <c r="K14568" s="217">
        <v>0</v>
      </c>
      <c r="L14568" s="217">
        <v>3</v>
      </c>
      <c r="M14568" s="217">
        <v>286.44897959183697</v>
      </c>
      <c r="N14568" s="217">
        <v>3.4910230834995701</v>
      </c>
      <c r="O14568" s="217">
        <v>3.4910230834995701</v>
      </c>
      <c r="P14568" s="217">
        <v>0</v>
      </c>
      <c r="Q14568" s="217">
        <v>3.4910230834995701</v>
      </c>
      <c r="R14568" s="217">
        <v>3.4910230834995701</v>
      </c>
      <c r="S14568" s="217">
        <v>0</v>
      </c>
      <c r="T14568" s="217">
        <v>3.4910230834995701</v>
      </c>
      <c r="U14568" s="217">
        <v>3.4910230834995701</v>
      </c>
      <c r="V14568" s="217">
        <v>0</v>
      </c>
      <c r="W14568" s="217">
        <v>3.4910230834995701</v>
      </c>
      <c r="X14568" s="217">
        <v>3.4910230834995701</v>
      </c>
      <c r="Y14568" s="217">
        <v>0</v>
      </c>
    </row>
    <row r="14569" spans="2:25">
      <c r="B14569" s="217" t="s">
        <v>14739</v>
      </c>
      <c r="C14569" s="217" t="s">
        <v>11696</v>
      </c>
      <c r="D14569" s="217" t="s">
        <v>19</v>
      </c>
      <c r="E14569" s="217" t="s">
        <v>87</v>
      </c>
      <c r="F14569" s="217" t="s">
        <v>12</v>
      </c>
      <c r="G14569" s="217" t="s">
        <v>49</v>
      </c>
      <c r="H14569" s="217" t="s">
        <v>172</v>
      </c>
      <c r="I14569" s="217">
        <v>3</v>
      </c>
      <c r="J14569" s="217">
        <v>3</v>
      </c>
      <c r="K14569" s="217">
        <v>0</v>
      </c>
      <c r="L14569" s="217">
        <v>4</v>
      </c>
      <c r="M14569" s="217">
        <v>365.46938775510199</v>
      </c>
      <c r="N14569" s="217">
        <v>8.2086218449854798</v>
      </c>
      <c r="O14569" s="217">
        <v>8.2086218449854798</v>
      </c>
      <c r="P14569" s="217">
        <v>0</v>
      </c>
      <c r="Q14569" s="217">
        <v>8.2086218449854798</v>
      </c>
      <c r="R14569" s="217">
        <v>8.2086218449854798</v>
      </c>
      <c r="S14569" s="217">
        <v>0</v>
      </c>
      <c r="T14569" s="217">
        <v>8.2086218449854798</v>
      </c>
      <c r="U14569" s="217">
        <v>8.2086218449854798</v>
      </c>
      <c r="V14569" s="217">
        <v>0</v>
      </c>
      <c r="W14569" s="217">
        <v>8.2086218449854798</v>
      </c>
      <c r="X14569" s="217">
        <v>8.2086218449854798</v>
      </c>
      <c r="Y14569" s="217">
        <v>0</v>
      </c>
    </row>
    <row r="14570" spans="2:25">
      <c r="B14570" s="217" t="s">
        <v>14740</v>
      </c>
      <c r="C14570" s="217" t="s">
        <v>11696</v>
      </c>
      <c r="D14570" s="217" t="s">
        <v>19</v>
      </c>
      <c r="E14570" s="217" t="s">
        <v>87</v>
      </c>
      <c r="F14570" s="217" t="s">
        <v>12</v>
      </c>
      <c r="G14570" s="217" t="s">
        <v>49</v>
      </c>
      <c r="H14570" s="217" t="s">
        <v>174</v>
      </c>
      <c r="I14570" s="217">
        <v>16</v>
      </c>
      <c r="J14570" s="217">
        <v>15</v>
      </c>
      <c r="K14570" s="217">
        <v>1</v>
      </c>
      <c r="L14570" s="217">
        <v>25</v>
      </c>
      <c r="M14570" s="217">
        <v>572.89795918367304</v>
      </c>
      <c r="N14570" s="217">
        <v>27.9281846679966</v>
      </c>
      <c r="O14570" s="217">
        <v>26.182673126246801</v>
      </c>
      <c r="P14570" s="217">
        <v>1.74551154174979</v>
      </c>
      <c r="Q14570" s="217">
        <v>27.9281846679966</v>
      </c>
      <c r="R14570" s="217">
        <v>26.182673126246801</v>
      </c>
      <c r="S14570" s="217">
        <v>1.74551154174979</v>
      </c>
      <c r="T14570" s="217">
        <v>27.9281846679966</v>
      </c>
      <c r="U14570" s="217">
        <v>26.182673126246801</v>
      </c>
      <c r="V14570" s="217">
        <v>1.74551154174979</v>
      </c>
      <c r="W14570" s="217">
        <v>27.9281846679966</v>
      </c>
      <c r="X14570" s="217">
        <v>26.182673126246801</v>
      </c>
      <c r="Y14570" s="217">
        <v>1.74551154174979</v>
      </c>
    </row>
    <row r="14571" spans="2:25">
      <c r="B14571" s="217" t="s">
        <v>14741</v>
      </c>
      <c r="C14571" s="217" t="s">
        <v>11696</v>
      </c>
      <c r="D14571" s="217" t="s">
        <v>19</v>
      </c>
      <c r="E14571" s="217" t="s">
        <v>87</v>
      </c>
      <c r="F14571" s="217" t="s">
        <v>12</v>
      </c>
      <c r="G14571" s="217" t="s">
        <v>49</v>
      </c>
      <c r="H14571" s="217" t="s">
        <v>176</v>
      </c>
      <c r="I14571" s="217">
        <v>2</v>
      </c>
      <c r="J14571" s="217">
        <v>2</v>
      </c>
      <c r="K14571" s="217">
        <v>0</v>
      </c>
      <c r="L14571" s="217">
        <v>20</v>
      </c>
      <c r="M14571" s="217">
        <v>592.65306122448999</v>
      </c>
      <c r="N14571" s="217">
        <v>3.3746556473829199</v>
      </c>
      <c r="O14571" s="217">
        <v>3.3746556473829199</v>
      </c>
      <c r="P14571" s="217">
        <v>0</v>
      </c>
      <c r="Q14571" s="217">
        <v>3.3746556473829199</v>
      </c>
      <c r="R14571" s="217">
        <v>3.3746556473829199</v>
      </c>
      <c r="S14571" s="217">
        <v>0</v>
      </c>
      <c r="T14571" s="217">
        <v>3.3746556473829199</v>
      </c>
      <c r="U14571" s="217">
        <v>3.3746556473829199</v>
      </c>
      <c r="V14571" s="217">
        <v>0</v>
      </c>
      <c r="W14571" s="217">
        <v>3.3746556473829199</v>
      </c>
      <c r="X14571" s="217">
        <v>3.3746556473829199</v>
      </c>
      <c r="Y14571" s="217">
        <v>0</v>
      </c>
    </row>
    <row r="14572" spans="2:25">
      <c r="B14572" s="217" t="s">
        <v>14742</v>
      </c>
      <c r="C14572" s="217" t="s">
        <v>11696</v>
      </c>
      <c r="D14572" s="217" t="s">
        <v>19</v>
      </c>
      <c r="E14572" s="217" t="s">
        <v>87</v>
      </c>
      <c r="F14572" s="217" t="s">
        <v>12</v>
      </c>
      <c r="G14572" s="217" t="s">
        <v>49</v>
      </c>
      <c r="H14572" s="217" t="s">
        <v>178</v>
      </c>
      <c r="I14572" s="217">
        <v>7</v>
      </c>
      <c r="J14572" s="217">
        <v>7</v>
      </c>
      <c r="K14572" s="217">
        <v>0</v>
      </c>
      <c r="L14572" s="217">
        <v>16</v>
      </c>
      <c r="M14572" s="217">
        <v>602.53061224489795</v>
      </c>
      <c r="N14572" s="217">
        <v>11.6176669827937</v>
      </c>
      <c r="O14572" s="217">
        <v>11.6176669827937</v>
      </c>
      <c r="P14572" s="217">
        <v>0</v>
      </c>
      <c r="Q14572" s="217">
        <v>11.6176669827937</v>
      </c>
      <c r="R14572" s="217">
        <v>11.6176669827937</v>
      </c>
      <c r="S14572" s="217">
        <v>0</v>
      </c>
      <c r="T14572" s="217">
        <v>11.6176669827937</v>
      </c>
      <c r="U14572" s="217">
        <v>11.6176669827937</v>
      </c>
      <c r="V14572" s="217">
        <v>0</v>
      </c>
      <c r="W14572" s="217">
        <v>11.6176669827937</v>
      </c>
      <c r="X14572" s="217">
        <v>11.6176669827937</v>
      </c>
      <c r="Y14572" s="217">
        <v>0</v>
      </c>
    </row>
    <row r="14573" spans="2:25">
      <c r="B14573" s="217" t="s">
        <v>14743</v>
      </c>
      <c r="C14573" s="217" t="s">
        <v>11696</v>
      </c>
      <c r="D14573" s="217" t="s">
        <v>19</v>
      </c>
      <c r="E14573" s="217" t="s">
        <v>87</v>
      </c>
      <c r="F14573" s="217" t="s">
        <v>12</v>
      </c>
      <c r="G14573" s="217" t="s">
        <v>49</v>
      </c>
      <c r="H14573" s="217" t="s">
        <v>5</v>
      </c>
      <c r="I14573" s="217">
        <v>29</v>
      </c>
      <c r="J14573" s="217">
        <v>28</v>
      </c>
      <c r="K14573" s="217">
        <v>1</v>
      </c>
      <c r="L14573" s="217">
        <v>68</v>
      </c>
      <c r="M14573" s="217">
        <v>2420</v>
      </c>
      <c r="N14573" s="217">
        <v>11.9834710743802</v>
      </c>
      <c r="O14573" s="217">
        <v>11.5702479338843</v>
      </c>
      <c r="P14573" s="217">
        <v>0.413223140495868</v>
      </c>
      <c r="Q14573" s="217">
        <v>11.9834710743802</v>
      </c>
      <c r="R14573" s="217">
        <v>11.5702479338843</v>
      </c>
      <c r="S14573" s="217">
        <v>0.413223140495868</v>
      </c>
      <c r="T14573" s="217">
        <v>11.9834710743802</v>
      </c>
      <c r="U14573" s="217">
        <v>11.5702479338843</v>
      </c>
      <c r="V14573" s="217">
        <v>0.413223140495868</v>
      </c>
      <c r="W14573" s="217">
        <v>11.9834710743802</v>
      </c>
      <c r="X14573" s="217">
        <v>11.5702479338843</v>
      </c>
      <c r="Y14573" s="217">
        <v>0.413223140495868</v>
      </c>
    </row>
    <row r="14574" spans="2:25">
      <c r="B14574" s="217" t="s">
        <v>14744</v>
      </c>
      <c r="C14574" s="217" t="s">
        <v>11696</v>
      </c>
      <c r="D14574" s="217" t="s">
        <v>19</v>
      </c>
      <c r="E14574" s="217" t="s">
        <v>87</v>
      </c>
      <c r="F14574" s="217" t="s">
        <v>9</v>
      </c>
      <c r="G14574" s="217" t="s">
        <v>49</v>
      </c>
      <c r="H14574" s="217" t="s">
        <v>170</v>
      </c>
      <c r="I14574" s="217">
        <v>0</v>
      </c>
      <c r="J14574" s="217">
        <v>0</v>
      </c>
      <c r="K14574" s="217">
        <v>0</v>
      </c>
      <c r="L14574" s="217">
        <v>3</v>
      </c>
      <c r="M14574" s="217">
        <v>276.81818181818198</v>
      </c>
      <c r="N14574" s="217">
        <v>0</v>
      </c>
      <c r="O14574" s="217">
        <v>0</v>
      </c>
      <c r="P14574" s="217">
        <v>0</v>
      </c>
      <c r="Q14574" s="217">
        <v>0</v>
      </c>
      <c r="R14574" s="217">
        <v>0</v>
      </c>
      <c r="S14574" s="217">
        <v>0</v>
      </c>
      <c r="T14574" s="217">
        <v>0</v>
      </c>
      <c r="U14574" s="217">
        <v>0</v>
      </c>
      <c r="V14574" s="217">
        <v>0</v>
      </c>
      <c r="W14574" s="217">
        <v>0</v>
      </c>
      <c r="X14574" s="217">
        <v>0</v>
      </c>
      <c r="Y14574" s="217">
        <v>0</v>
      </c>
    </row>
    <row r="14575" spans="2:25">
      <c r="B14575" s="217" t="s">
        <v>14745</v>
      </c>
      <c r="C14575" s="217" t="s">
        <v>11696</v>
      </c>
      <c r="D14575" s="217" t="s">
        <v>19</v>
      </c>
      <c r="E14575" s="217" t="s">
        <v>87</v>
      </c>
      <c r="F14575" s="217" t="s">
        <v>9</v>
      </c>
      <c r="G14575" s="217" t="s">
        <v>49</v>
      </c>
      <c r="H14575" s="217" t="s">
        <v>172</v>
      </c>
      <c r="I14575" s="217">
        <v>1</v>
      </c>
      <c r="J14575" s="217">
        <v>1</v>
      </c>
      <c r="K14575" s="217">
        <v>0</v>
      </c>
      <c r="L14575" s="217">
        <v>5</v>
      </c>
      <c r="M14575" s="217">
        <v>425.11363636363598</v>
      </c>
      <c r="N14575" s="217">
        <v>2.3523122159850298</v>
      </c>
      <c r="O14575" s="217">
        <v>2.3523122159850298</v>
      </c>
      <c r="P14575" s="217">
        <v>0</v>
      </c>
      <c r="Q14575" s="217">
        <v>2.3523122159850298</v>
      </c>
      <c r="R14575" s="217">
        <v>2.3523122159850298</v>
      </c>
      <c r="S14575" s="217">
        <v>0</v>
      </c>
      <c r="T14575" s="217">
        <v>2.3523122159850298</v>
      </c>
      <c r="U14575" s="217">
        <v>2.3523122159850298</v>
      </c>
      <c r="V14575" s="217">
        <v>0</v>
      </c>
      <c r="W14575" s="217">
        <v>2.3523122159850298</v>
      </c>
      <c r="X14575" s="217">
        <v>2.3523122159850298</v>
      </c>
      <c r="Y14575" s="217">
        <v>0</v>
      </c>
    </row>
    <row r="14576" spans="2:25">
      <c r="B14576" s="217" t="s">
        <v>14746</v>
      </c>
      <c r="C14576" s="217" t="s">
        <v>11696</v>
      </c>
      <c r="D14576" s="217" t="s">
        <v>19</v>
      </c>
      <c r="E14576" s="217" t="s">
        <v>87</v>
      </c>
      <c r="F14576" s="217" t="s">
        <v>9</v>
      </c>
      <c r="G14576" s="217" t="s">
        <v>49</v>
      </c>
      <c r="H14576" s="217" t="s">
        <v>174</v>
      </c>
      <c r="I14576" s="217">
        <v>4</v>
      </c>
      <c r="J14576" s="217">
        <v>3</v>
      </c>
      <c r="K14576" s="217">
        <v>1</v>
      </c>
      <c r="L14576" s="217">
        <v>25</v>
      </c>
      <c r="M14576" s="217">
        <v>573.40909090909099</v>
      </c>
      <c r="N14576" s="217">
        <v>6.9758224336107801</v>
      </c>
      <c r="O14576" s="217">
        <v>5.2318668252080904</v>
      </c>
      <c r="P14576" s="217">
        <v>1.7439556084026999</v>
      </c>
      <c r="Q14576" s="217">
        <v>6.9758224336107801</v>
      </c>
      <c r="R14576" s="217">
        <v>5.2318668252080904</v>
      </c>
      <c r="S14576" s="217">
        <v>1.7439556084026999</v>
      </c>
      <c r="T14576" s="217">
        <v>6.9758224336107801</v>
      </c>
      <c r="U14576" s="217">
        <v>5.2318668252080904</v>
      </c>
      <c r="V14576" s="217">
        <v>1.7439556084026999</v>
      </c>
      <c r="W14576" s="217">
        <v>6.9758224336107801</v>
      </c>
      <c r="X14576" s="217">
        <v>5.2318668252080904</v>
      </c>
      <c r="Y14576" s="217">
        <v>1.7439556084026999</v>
      </c>
    </row>
    <row r="14577" spans="2:25">
      <c r="B14577" s="217" t="s">
        <v>14747</v>
      </c>
      <c r="C14577" s="217" t="s">
        <v>11696</v>
      </c>
      <c r="D14577" s="217" t="s">
        <v>19</v>
      </c>
      <c r="E14577" s="217" t="s">
        <v>87</v>
      </c>
      <c r="F14577" s="217" t="s">
        <v>9</v>
      </c>
      <c r="G14577" s="217" t="s">
        <v>49</v>
      </c>
      <c r="H14577" s="217" t="s">
        <v>176</v>
      </c>
      <c r="I14577" s="217">
        <v>5</v>
      </c>
      <c r="J14577" s="217">
        <v>5</v>
      </c>
      <c r="K14577" s="217">
        <v>0</v>
      </c>
      <c r="L14577" s="217">
        <v>25</v>
      </c>
      <c r="M14577" s="217">
        <v>583.29545454545496</v>
      </c>
      <c r="N14577" s="217">
        <v>8.5719851938437603</v>
      </c>
      <c r="O14577" s="217">
        <v>8.5719851938437603</v>
      </c>
      <c r="P14577" s="217">
        <v>0</v>
      </c>
      <c r="Q14577" s="217">
        <v>8.5719851938437603</v>
      </c>
      <c r="R14577" s="217">
        <v>8.5719851938437603</v>
      </c>
      <c r="S14577" s="217">
        <v>0</v>
      </c>
      <c r="T14577" s="217">
        <v>8.5719851938437603</v>
      </c>
      <c r="U14577" s="217">
        <v>8.5719851938437603</v>
      </c>
      <c r="V14577" s="217">
        <v>0</v>
      </c>
      <c r="W14577" s="217">
        <v>8.5719851938437603</v>
      </c>
      <c r="X14577" s="217">
        <v>8.5719851938437603</v>
      </c>
      <c r="Y14577" s="217">
        <v>0</v>
      </c>
    </row>
    <row r="14578" spans="2:25">
      <c r="B14578" s="217" t="s">
        <v>14748</v>
      </c>
      <c r="C14578" s="217" t="s">
        <v>11696</v>
      </c>
      <c r="D14578" s="217" t="s">
        <v>19</v>
      </c>
      <c r="E14578" s="217" t="s">
        <v>87</v>
      </c>
      <c r="F14578" s="217" t="s">
        <v>9</v>
      </c>
      <c r="G14578" s="217" t="s">
        <v>49</v>
      </c>
      <c r="H14578" s="217" t="s">
        <v>178</v>
      </c>
      <c r="I14578" s="217">
        <v>1</v>
      </c>
      <c r="J14578" s="217">
        <v>0</v>
      </c>
      <c r="K14578" s="217">
        <v>1</v>
      </c>
      <c r="L14578" s="217">
        <v>25</v>
      </c>
      <c r="M14578" s="217">
        <v>751.36363636363603</v>
      </c>
      <c r="N14578" s="217">
        <v>1.3309134906231099</v>
      </c>
      <c r="O14578" s="217">
        <v>0</v>
      </c>
      <c r="P14578" s="217">
        <v>1.3309134906231099</v>
      </c>
      <c r="Q14578" s="217">
        <v>1.3309134906231099</v>
      </c>
      <c r="R14578" s="217">
        <v>0</v>
      </c>
      <c r="S14578" s="217">
        <v>1.3309134906231099</v>
      </c>
      <c r="T14578" s="217">
        <v>1.3309134906231099</v>
      </c>
      <c r="U14578" s="217">
        <v>0</v>
      </c>
      <c r="V14578" s="217">
        <v>1.3309134906231099</v>
      </c>
      <c r="W14578" s="217">
        <v>1.3309134906231099</v>
      </c>
      <c r="X14578" s="217">
        <v>0</v>
      </c>
      <c r="Y14578" s="217">
        <v>1.3309134906231099</v>
      </c>
    </row>
    <row r="14579" spans="2:25">
      <c r="B14579" s="217" t="s">
        <v>14749</v>
      </c>
      <c r="C14579" s="217" t="s">
        <v>11696</v>
      </c>
      <c r="D14579" s="217" t="s">
        <v>19</v>
      </c>
      <c r="E14579" s="217" t="s">
        <v>87</v>
      </c>
      <c r="F14579" s="217" t="s">
        <v>9</v>
      </c>
      <c r="G14579" s="217" t="s">
        <v>49</v>
      </c>
      <c r="H14579" s="217" t="s">
        <v>5</v>
      </c>
      <c r="I14579" s="217">
        <v>11</v>
      </c>
      <c r="J14579" s="217">
        <v>9</v>
      </c>
      <c r="K14579" s="217">
        <v>2</v>
      </c>
      <c r="L14579" s="217">
        <v>83</v>
      </c>
      <c r="M14579" s="217">
        <v>2610</v>
      </c>
      <c r="N14579" s="217">
        <v>4.2145593869731801</v>
      </c>
      <c r="O14579" s="217">
        <v>3.4482758620689702</v>
      </c>
      <c r="P14579" s="217">
        <v>0.76628352490421503</v>
      </c>
      <c r="Q14579" s="217">
        <v>4.2145593869731801</v>
      </c>
      <c r="R14579" s="217">
        <v>3.4482758620689702</v>
      </c>
      <c r="S14579" s="217">
        <v>0.76628352490421503</v>
      </c>
      <c r="T14579" s="217">
        <v>4.2145593869731801</v>
      </c>
      <c r="U14579" s="217">
        <v>3.4482758620689702</v>
      </c>
      <c r="V14579" s="217">
        <v>0.76628352490421503</v>
      </c>
      <c r="W14579" s="217">
        <v>4.2145593869731801</v>
      </c>
      <c r="X14579" s="217">
        <v>3.4482758620689702</v>
      </c>
      <c r="Y14579" s="217">
        <v>0.76628352490421503</v>
      </c>
    </row>
    <row r="14580" spans="2:25">
      <c r="B14580" s="217" t="s">
        <v>14750</v>
      </c>
      <c r="C14580" s="217" t="s">
        <v>11696</v>
      </c>
      <c r="D14580" s="217" t="s">
        <v>19</v>
      </c>
      <c r="E14580" s="217" t="s">
        <v>87</v>
      </c>
      <c r="F14580" s="217" t="s">
        <v>5</v>
      </c>
      <c r="G14580" s="217" t="s">
        <v>49</v>
      </c>
      <c r="H14580" s="217" t="s">
        <v>170</v>
      </c>
      <c r="I14580" s="217">
        <v>1</v>
      </c>
      <c r="J14580" s="217">
        <v>1</v>
      </c>
      <c r="K14580" s="217">
        <v>0</v>
      </c>
      <c r="L14580" s="217">
        <v>6</v>
      </c>
      <c r="M14580" s="217">
        <v>563.26716141001896</v>
      </c>
      <c r="N14580" s="217">
        <v>1.77535647115787</v>
      </c>
      <c r="O14580" s="217">
        <v>1.77535647115787</v>
      </c>
      <c r="P14580" s="217">
        <v>0</v>
      </c>
      <c r="Q14580" s="217">
        <v>1.77535647115787</v>
      </c>
      <c r="R14580" s="217">
        <v>1.77535647115787</v>
      </c>
      <c r="S14580" s="217">
        <v>0</v>
      </c>
      <c r="T14580" s="217">
        <v>1.77535647115787</v>
      </c>
      <c r="U14580" s="217">
        <v>1.77535647115787</v>
      </c>
      <c r="V14580" s="217">
        <v>0</v>
      </c>
      <c r="W14580" s="217">
        <v>1.77535647115787</v>
      </c>
      <c r="X14580" s="217">
        <v>1.77535647115787</v>
      </c>
      <c r="Y14580" s="217">
        <v>0</v>
      </c>
    </row>
    <row r="14581" spans="2:25">
      <c r="B14581" s="217" t="s">
        <v>14751</v>
      </c>
      <c r="C14581" s="217" t="s">
        <v>11696</v>
      </c>
      <c r="D14581" s="217" t="s">
        <v>19</v>
      </c>
      <c r="E14581" s="217" t="s">
        <v>87</v>
      </c>
      <c r="F14581" s="217" t="s">
        <v>5</v>
      </c>
      <c r="G14581" s="217" t="s">
        <v>49</v>
      </c>
      <c r="H14581" s="217" t="s">
        <v>172</v>
      </c>
      <c r="I14581" s="217">
        <v>4</v>
      </c>
      <c r="J14581" s="217">
        <v>4</v>
      </c>
      <c r="K14581" s="217">
        <v>0</v>
      </c>
      <c r="L14581" s="217">
        <v>9</v>
      </c>
      <c r="M14581" s="217">
        <v>790.58302411873797</v>
      </c>
      <c r="N14581" s="217">
        <v>5.0595571596781896</v>
      </c>
      <c r="O14581" s="217">
        <v>5.0595571596781896</v>
      </c>
      <c r="P14581" s="217">
        <v>0</v>
      </c>
      <c r="Q14581" s="217">
        <v>5.0595571596781896</v>
      </c>
      <c r="R14581" s="217">
        <v>5.0595571596781896</v>
      </c>
      <c r="S14581" s="217">
        <v>0</v>
      </c>
      <c r="T14581" s="217">
        <v>5.0595571596781896</v>
      </c>
      <c r="U14581" s="217">
        <v>5.0595571596781896</v>
      </c>
      <c r="V14581" s="217">
        <v>0</v>
      </c>
      <c r="W14581" s="217">
        <v>5.0595571596781896</v>
      </c>
      <c r="X14581" s="217">
        <v>5.0595571596781896</v>
      </c>
      <c r="Y14581" s="217">
        <v>0</v>
      </c>
    </row>
    <row r="14582" spans="2:25">
      <c r="B14582" s="217" t="s">
        <v>14752</v>
      </c>
      <c r="C14582" s="217" t="s">
        <v>11696</v>
      </c>
      <c r="D14582" s="217" t="s">
        <v>19</v>
      </c>
      <c r="E14582" s="217" t="s">
        <v>87</v>
      </c>
      <c r="F14582" s="217" t="s">
        <v>5</v>
      </c>
      <c r="G14582" s="217" t="s">
        <v>49</v>
      </c>
      <c r="H14582" s="217" t="s">
        <v>174</v>
      </c>
      <c r="I14582" s="217">
        <v>20</v>
      </c>
      <c r="J14582" s="217">
        <v>18</v>
      </c>
      <c r="K14582" s="217">
        <v>2</v>
      </c>
      <c r="L14582" s="217">
        <v>50</v>
      </c>
      <c r="M14582" s="217">
        <v>1146.3070500927599</v>
      </c>
      <c r="N14582" s="217">
        <v>17.447332281853701</v>
      </c>
      <c r="O14582" s="217">
        <v>15.702599053668401</v>
      </c>
      <c r="P14582" s="217">
        <v>1.74473322818537</v>
      </c>
      <c r="Q14582" s="217">
        <v>17.447332281853701</v>
      </c>
      <c r="R14582" s="217">
        <v>15.702599053668401</v>
      </c>
      <c r="S14582" s="217">
        <v>1.74473322818537</v>
      </c>
      <c r="T14582" s="217">
        <v>17.447332281853701</v>
      </c>
      <c r="U14582" s="217">
        <v>15.702599053668401</v>
      </c>
      <c r="V14582" s="217">
        <v>1.74473322818537</v>
      </c>
      <c r="W14582" s="217">
        <v>17.447332281853701</v>
      </c>
      <c r="X14582" s="217">
        <v>15.702599053668401</v>
      </c>
      <c r="Y14582" s="217">
        <v>1.74473322818537</v>
      </c>
    </row>
    <row r="14583" spans="2:25">
      <c r="B14583" s="217" t="s">
        <v>14753</v>
      </c>
      <c r="C14583" s="217" t="s">
        <v>11696</v>
      </c>
      <c r="D14583" s="217" t="s">
        <v>19</v>
      </c>
      <c r="E14583" s="217" t="s">
        <v>87</v>
      </c>
      <c r="F14583" s="217" t="s">
        <v>5</v>
      </c>
      <c r="G14583" s="217" t="s">
        <v>49</v>
      </c>
      <c r="H14583" s="217" t="s">
        <v>176</v>
      </c>
      <c r="I14583" s="217">
        <v>7</v>
      </c>
      <c r="J14583" s="217">
        <v>7</v>
      </c>
      <c r="K14583" s="217">
        <v>0</v>
      </c>
      <c r="L14583" s="217">
        <v>45</v>
      </c>
      <c r="M14583" s="217">
        <v>1175.9485157699401</v>
      </c>
      <c r="N14583" s="217">
        <v>5.9526415537136002</v>
      </c>
      <c r="O14583" s="217">
        <v>5.9526415537136002</v>
      </c>
      <c r="P14583" s="217">
        <v>0</v>
      </c>
      <c r="Q14583" s="217">
        <v>5.9526415537136002</v>
      </c>
      <c r="R14583" s="217">
        <v>5.9526415537136002</v>
      </c>
      <c r="S14583" s="217">
        <v>0</v>
      </c>
      <c r="T14583" s="217">
        <v>5.9526415537136002</v>
      </c>
      <c r="U14583" s="217">
        <v>5.9526415537136002</v>
      </c>
      <c r="V14583" s="217">
        <v>0</v>
      </c>
      <c r="W14583" s="217">
        <v>5.9526415537136002</v>
      </c>
      <c r="X14583" s="217">
        <v>5.9526415537136002</v>
      </c>
      <c r="Y14583" s="217">
        <v>0</v>
      </c>
    </row>
    <row r="14584" spans="2:25">
      <c r="B14584" s="217" t="s">
        <v>14754</v>
      </c>
      <c r="C14584" s="217" t="s">
        <v>11696</v>
      </c>
      <c r="D14584" s="217" t="s">
        <v>19</v>
      </c>
      <c r="E14584" s="217" t="s">
        <v>87</v>
      </c>
      <c r="F14584" s="217" t="s">
        <v>5</v>
      </c>
      <c r="G14584" s="217" t="s">
        <v>49</v>
      </c>
      <c r="H14584" s="217" t="s">
        <v>178</v>
      </c>
      <c r="I14584" s="217">
        <v>8</v>
      </c>
      <c r="J14584" s="217">
        <v>7</v>
      </c>
      <c r="K14584" s="217">
        <v>1</v>
      </c>
      <c r="L14584" s="217">
        <v>41</v>
      </c>
      <c r="M14584" s="217">
        <v>1353.89424860853</v>
      </c>
      <c r="N14584" s="217">
        <v>5.9088809988091802</v>
      </c>
      <c r="O14584" s="217">
        <v>5.1702708739580299</v>
      </c>
      <c r="P14584" s="217">
        <v>0.73861012485114697</v>
      </c>
      <c r="Q14584" s="217">
        <v>5.9088809988091802</v>
      </c>
      <c r="R14584" s="217">
        <v>5.1702708739580299</v>
      </c>
      <c r="S14584" s="217">
        <v>0.73861012485114697</v>
      </c>
      <c r="T14584" s="217">
        <v>5.9088809988091802</v>
      </c>
      <c r="U14584" s="217">
        <v>5.1702708739580299</v>
      </c>
      <c r="V14584" s="217">
        <v>0.73861012485114697</v>
      </c>
      <c r="W14584" s="217">
        <v>5.9088809988091802</v>
      </c>
      <c r="X14584" s="217">
        <v>5.1702708739580299</v>
      </c>
      <c r="Y14584" s="217">
        <v>0.73861012485114697</v>
      </c>
    </row>
    <row r="14585" spans="2:25">
      <c r="B14585" s="217" t="s">
        <v>14755</v>
      </c>
      <c r="C14585" s="217" t="s">
        <v>11696</v>
      </c>
      <c r="D14585" s="217" t="s">
        <v>19</v>
      </c>
      <c r="E14585" s="217" t="s">
        <v>87</v>
      </c>
      <c r="F14585" s="217" t="s">
        <v>5</v>
      </c>
      <c r="G14585" s="217" t="s">
        <v>49</v>
      </c>
      <c r="H14585" s="217" t="s">
        <v>5</v>
      </c>
      <c r="I14585" s="217">
        <v>40</v>
      </c>
      <c r="J14585" s="217">
        <v>37</v>
      </c>
      <c r="K14585" s="217">
        <v>3</v>
      </c>
      <c r="L14585" s="217">
        <v>151</v>
      </c>
      <c r="M14585" s="217">
        <v>5030</v>
      </c>
      <c r="N14585" s="217">
        <v>7.9522862823061597</v>
      </c>
      <c r="O14585" s="217">
        <v>7.3558648111332001</v>
      </c>
      <c r="P14585" s="217">
        <v>0.59642147117296196</v>
      </c>
      <c r="Q14585" s="217">
        <v>7.9522862823061597</v>
      </c>
      <c r="R14585" s="217">
        <v>7.3558648111332001</v>
      </c>
      <c r="S14585" s="217">
        <v>0.59642147117296196</v>
      </c>
      <c r="T14585" s="217">
        <v>7.9522862823061597</v>
      </c>
      <c r="U14585" s="217">
        <v>7.3558648111332001</v>
      </c>
      <c r="V14585" s="217">
        <v>0.59642147117296196</v>
      </c>
      <c r="W14585" s="217">
        <v>7.9522862823061597</v>
      </c>
      <c r="X14585" s="217">
        <v>7.3558648111332001</v>
      </c>
      <c r="Y14585" s="217">
        <v>0.59642147117296196</v>
      </c>
    </row>
    <row r="14586" spans="2:25">
      <c r="B14586" s="217" t="s">
        <v>14756</v>
      </c>
      <c r="C14586" s="217" t="s">
        <v>11696</v>
      </c>
      <c r="D14586" s="217" t="s">
        <v>19</v>
      </c>
      <c r="E14586" s="217" t="s">
        <v>87</v>
      </c>
      <c r="F14586" s="217" t="s">
        <v>12</v>
      </c>
      <c r="G14586" s="217" t="s">
        <v>13</v>
      </c>
      <c r="H14586" s="217" t="s">
        <v>170</v>
      </c>
      <c r="I14586" s="217">
        <v>0</v>
      </c>
      <c r="J14586" s="217">
        <v>0</v>
      </c>
      <c r="K14586" s="217">
        <v>0</v>
      </c>
      <c r="L14586" s="217">
        <v>0</v>
      </c>
      <c r="M14586" s="217">
        <v>0</v>
      </c>
    </row>
    <row r="14587" spans="2:25">
      <c r="B14587" s="217" t="s">
        <v>14757</v>
      </c>
      <c r="C14587" s="217" t="s">
        <v>11696</v>
      </c>
      <c r="D14587" s="217" t="s">
        <v>19</v>
      </c>
      <c r="E14587" s="217" t="s">
        <v>87</v>
      </c>
      <c r="F14587" s="217" t="s">
        <v>12</v>
      </c>
      <c r="G14587" s="217" t="s">
        <v>13</v>
      </c>
      <c r="H14587" s="217" t="s">
        <v>172</v>
      </c>
      <c r="I14587" s="217">
        <v>0</v>
      </c>
      <c r="J14587" s="217">
        <v>0</v>
      </c>
      <c r="K14587" s="217">
        <v>0</v>
      </c>
      <c r="L14587" s="217">
        <v>0</v>
      </c>
      <c r="M14587" s="217">
        <v>19.285714285714299</v>
      </c>
      <c r="N14587" s="217">
        <v>0</v>
      </c>
      <c r="O14587" s="217">
        <v>0</v>
      </c>
      <c r="P14587" s="217">
        <v>0</v>
      </c>
      <c r="Q14587" s="217">
        <v>0</v>
      </c>
      <c r="R14587" s="217">
        <v>0</v>
      </c>
      <c r="S14587" s="217">
        <v>0</v>
      </c>
      <c r="T14587" s="217">
        <v>0</v>
      </c>
      <c r="U14587" s="217">
        <v>0</v>
      </c>
      <c r="V14587" s="217">
        <v>0</v>
      </c>
      <c r="W14587" s="217">
        <v>0</v>
      </c>
      <c r="X14587" s="217">
        <v>0</v>
      </c>
      <c r="Y14587" s="217">
        <v>0</v>
      </c>
    </row>
    <row r="14588" spans="2:25">
      <c r="B14588" s="217" t="s">
        <v>14758</v>
      </c>
      <c r="C14588" s="217" t="s">
        <v>11696</v>
      </c>
      <c r="D14588" s="217" t="s">
        <v>19</v>
      </c>
      <c r="E14588" s="217" t="s">
        <v>87</v>
      </c>
      <c r="F14588" s="217" t="s">
        <v>12</v>
      </c>
      <c r="G14588" s="217" t="s">
        <v>13</v>
      </c>
      <c r="H14588" s="217" t="s">
        <v>174</v>
      </c>
      <c r="I14588" s="217">
        <v>0</v>
      </c>
      <c r="J14588" s="217">
        <v>0</v>
      </c>
      <c r="K14588" s="217">
        <v>0</v>
      </c>
      <c r="L14588" s="217">
        <v>0</v>
      </c>
      <c r="M14588" s="217">
        <v>38.571428571428598</v>
      </c>
      <c r="N14588" s="217">
        <v>0</v>
      </c>
      <c r="O14588" s="217">
        <v>0</v>
      </c>
      <c r="P14588" s="217">
        <v>0</v>
      </c>
      <c r="Q14588" s="217">
        <v>0</v>
      </c>
      <c r="R14588" s="217">
        <v>0</v>
      </c>
      <c r="S14588" s="217">
        <v>0</v>
      </c>
      <c r="T14588" s="217">
        <v>0</v>
      </c>
      <c r="U14588" s="217">
        <v>0</v>
      </c>
      <c r="V14588" s="217">
        <v>0</v>
      </c>
      <c r="W14588" s="217">
        <v>0</v>
      </c>
      <c r="X14588" s="217">
        <v>0</v>
      </c>
      <c r="Y14588" s="217">
        <v>0</v>
      </c>
    </row>
    <row r="14589" spans="2:25">
      <c r="B14589" s="217" t="s">
        <v>14759</v>
      </c>
      <c r="C14589" s="217" t="s">
        <v>11696</v>
      </c>
      <c r="D14589" s="217" t="s">
        <v>19</v>
      </c>
      <c r="E14589" s="217" t="s">
        <v>87</v>
      </c>
      <c r="F14589" s="217" t="s">
        <v>12</v>
      </c>
      <c r="G14589" s="217" t="s">
        <v>13</v>
      </c>
      <c r="H14589" s="217" t="s">
        <v>176</v>
      </c>
      <c r="I14589" s="217">
        <v>0</v>
      </c>
      <c r="J14589" s="217">
        <v>0</v>
      </c>
      <c r="K14589" s="217">
        <v>0</v>
      </c>
      <c r="L14589" s="217">
        <v>0</v>
      </c>
      <c r="M14589" s="217">
        <v>38.571428571428598</v>
      </c>
      <c r="N14589" s="217">
        <v>0</v>
      </c>
      <c r="O14589" s="217">
        <v>0</v>
      </c>
      <c r="P14589" s="217">
        <v>0</v>
      </c>
      <c r="Q14589" s="217">
        <v>0</v>
      </c>
      <c r="R14589" s="217">
        <v>0</v>
      </c>
      <c r="S14589" s="217">
        <v>0</v>
      </c>
      <c r="T14589" s="217">
        <v>0</v>
      </c>
      <c r="U14589" s="217">
        <v>0</v>
      </c>
      <c r="V14589" s="217">
        <v>0</v>
      </c>
      <c r="W14589" s="217">
        <v>0</v>
      </c>
      <c r="X14589" s="217">
        <v>0</v>
      </c>
      <c r="Y14589" s="217">
        <v>0</v>
      </c>
    </row>
    <row r="14590" spans="2:25">
      <c r="B14590" s="217" t="s">
        <v>14760</v>
      </c>
      <c r="C14590" s="217" t="s">
        <v>11696</v>
      </c>
      <c r="D14590" s="217" t="s">
        <v>19</v>
      </c>
      <c r="E14590" s="217" t="s">
        <v>87</v>
      </c>
      <c r="F14590" s="217" t="s">
        <v>12</v>
      </c>
      <c r="G14590" s="217" t="s">
        <v>13</v>
      </c>
      <c r="H14590" s="217" t="s">
        <v>178</v>
      </c>
      <c r="I14590" s="217">
        <v>1</v>
      </c>
      <c r="J14590" s="217">
        <v>0</v>
      </c>
      <c r="K14590" s="217">
        <v>1</v>
      </c>
      <c r="L14590" s="217">
        <v>1</v>
      </c>
      <c r="M14590" s="217">
        <v>173.57142857142901</v>
      </c>
      <c r="N14590" s="217">
        <v>5.7613168724279804</v>
      </c>
      <c r="O14590" s="217">
        <v>0</v>
      </c>
      <c r="P14590" s="217">
        <v>5.7613168724279804</v>
      </c>
      <c r="Q14590" s="217">
        <v>5.7613168724279804</v>
      </c>
      <c r="R14590" s="217">
        <v>0</v>
      </c>
      <c r="S14590" s="217">
        <v>5.7613168724279804</v>
      </c>
      <c r="T14590" s="217">
        <v>5.7613168724279804</v>
      </c>
      <c r="U14590" s="217">
        <v>0</v>
      </c>
      <c r="V14590" s="217">
        <v>5.7613168724279804</v>
      </c>
      <c r="W14590" s="217">
        <v>5.7613168724279804</v>
      </c>
      <c r="X14590" s="217">
        <v>0</v>
      </c>
      <c r="Y14590" s="217">
        <v>5.7613168724279804</v>
      </c>
    </row>
    <row r="14591" spans="2:25">
      <c r="B14591" s="217" t="s">
        <v>14761</v>
      </c>
      <c r="C14591" s="217" t="s">
        <v>11696</v>
      </c>
      <c r="D14591" s="217" t="s">
        <v>19</v>
      </c>
      <c r="E14591" s="217" t="s">
        <v>87</v>
      </c>
      <c r="F14591" s="217" t="s">
        <v>12</v>
      </c>
      <c r="G14591" s="217" t="s">
        <v>13</v>
      </c>
      <c r="H14591" s="217" t="s">
        <v>5</v>
      </c>
      <c r="I14591" s="217">
        <v>1</v>
      </c>
      <c r="J14591" s="217">
        <v>0</v>
      </c>
      <c r="K14591" s="217">
        <v>1</v>
      </c>
      <c r="L14591" s="217">
        <v>1</v>
      </c>
      <c r="M14591" s="217">
        <v>270</v>
      </c>
      <c r="N14591" s="217">
        <v>3.7037037037037002</v>
      </c>
      <c r="O14591" s="217">
        <v>0</v>
      </c>
      <c r="P14591" s="217">
        <v>3.7037037037037002</v>
      </c>
      <c r="Q14591" s="217">
        <v>3.7037037037037002</v>
      </c>
      <c r="R14591" s="217">
        <v>0</v>
      </c>
      <c r="S14591" s="217">
        <v>3.7037037037037002</v>
      </c>
      <c r="T14591" s="217">
        <v>3.7037037037037002</v>
      </c>
      <c r="U14591" s="217">
        <v>0</v>
      </c>
      <c r="V14591" s="217">
        <v>3.7037037037037002</v>
      </c>
      <c r="W14591" s="217">
        <v>3.7037037037037002</v>
      </c>
      <c r="X14591" s="217">
        <v>0</v>
      </c>
      <c r="Y14591" s="217">
        <v>3.7037037037037002</v>
      </c>
    </row>
    <row r="14592" spans="2:25">
      <c r="B14592" s="217" t="s">
        <v>14762</v>
      </c>
      <c r="C14592" s="217" t="s">
        <v>11696</v>
      </c>
      <c r="D14592" s="217" t="s">
        <v>19</v>
      </c>
      <c r="E14592" s="217" t="s">
        <v>87</v>
      </c>
      <c r="F14592" s="217" t="s">
        <v>9</v>
      </c>
      <c r="G14592" s="217" t="s">
        <v>13</v>
      </c>
      <c r="H14592" s="217" t="s">
        <v>170</v>
      </c>
      <c r="I14592" s="217">
        <v>0</v>
      </c>
      <c r="J14592" s="217">
        <v>0</v>
      </c>
      <c r="K14592" s="217">
        <v>0</v>
      </c>
      <c r="L14592" s="217">
        <v>0</v>
      </c>
      <c r="M14592" s="217">
        <v>17.8571428571429</v>
      </c>
      <c r="N14592" s="217">
        <v>0</v>
      </c>
      <c r="O14592" s="217">
        <v>0</v>
      </c>
      <c r="P14592" s="217">
        <v>0</v>
      </c>
      <c r="Q14592" s="217">
        <v>0</v>
      </c>
      <c r="R14592" s="217">
        <v>0</v>
      </c>
      <c r="S14592" s="217">
        <v>0</v>
      </c>
      <c r="T14592" s="217">
        <v>0</v>
      </c>
      <c r="U14592" s="217">
        <v>0</v>
      </c>
      <c r="V14592" s="217">
        <v>0</v>
      </c>
      <c r="W14592" s="217">
        <v>0</v>
      </c>
      <c r="X14592" s="217">
        <v>0</v>
      </c>
      <c r="Y14592" s="217">
        <v>0</v>
      </c>
    </row>
    <row r="14593" spans="2:25">
      <c r="B14593" s="217" t="s">
        <v>14763</v>
      </c>
      <c r="C14593" s="217" t="s">
        <v>11696</v>
      </c>
      <c r="D14593" s="217" t="s">
        <v>19</v>
      </c>
      <c r="E14593" s="217" t="s">
        <v>87</v>
      </c>
      <c r="F14593" s="217" t="s">
        <v>9</v>
      </c>
      <c r="G14593" s="217" t="s">
        <v>13</v>
      </c>
      <c r="H14593" s="217" t="s">
        <v>172</v>
      </c>
      <c r="I14593" s="217">
        <v>0</v>
      </c>
      <c r="J14593" s="217">
        <v>0</v>
      </c>
      <c r="K14593" s="217">
        <v>0</v>
      </c>
      <c r="L14593" s="217">
        <v>0</v>
      </c>
      <c r="M14593" s="217">
        <v>17.8571428571429</v>
      </c>
      <c r="N14593" s="217">
        <v>0</v>
      </c>
      <c r="O14593" s="217">
        <v>0</v>
      </c>
      <c r="P14593" s="217">
        <v>0</v>
      </c>
      <c r="Q14593" s="217">
        <v>0</v>
      </c>
      <c r="R14593" s="217">
        <v>0</v>
      </c>
      <c r="S14593" s="217">
        <v>0</v>
      </c>
      <c r="T14593" s="217">
        <v>0</v>
      </c>
      <c r="U14593" s="217">
        <v>0</v>
      </c>
      <c r="V14593" s="217">
        <v>0</v>
      </c>
      <c r="W14593" s="217">
        <v>0</v>
      </c>
      <c r="X14593" s="217">
        <v>0</v>
      </c>
      <c r="Y14593" s="217">
        <v>0</v>
      </c>
    </row>
    <row r="14594" spans="2:25">
      <c r="B14594" s="217" t="s">
        <v>14764</v>
      </c>
      <c r="C14594" s="217" t="s">
        <v>11696</v>
      </c>
      <c r="D14594" s="217" t="s">
        <v>19</v>
      </c>
      <c r="E14594" s="217" t="s">
        <v>87</v>
      </c>
      <c r="F14594" s="217" t="s">
        <v>9</v>
      </c>
      <c r="G14594" s="217" t="s">
        <v>13</v>
      </c>
      <c r="H14594" s="217" t="s">
        <v>174</v>
      </c>
      <c r="I14594" s="217">
        <v>0</v>
      </c>
      <c r="J14594" s="217">
        <v>0</v>
      </c>
      <c r="K14594" s="217">
        <v>0</v>
      </c>
      <c r="L14594" s="217">
        <v>0</v>
      </c>
      <c r="M14594" s="217">
        <v>35.714285714285701</v>
      </c>
      <c r="N14594" s="217">
        <v>0</v>
      </c>
      <c r="O14594" s="217">
        <v>0</v>
      </c>
      <c r="P14594" s="217">
        <v>0</v>
      </c>
      <c r="Q14594" s="217">
        <v>0</v>
      </c>
      <c r="R14594" s="217">
        <v>0</v>
      </c>
      <c r="S14594" s="217">
        <v>0</v>
      </c>
      <c r="T14594" s="217">
        <v>0</v>
      </c>
      <c r="U14594" s="217">
        <v>0</v>
      </c>
      <c r="V14594" s="217">
        <v>0</v>
      </c>
      <c r="W14594" s="217">
        <v>0</v>
      </c>
      <c r="X14594" s="217">
        <v>0</v>
      </c>
      <c r="Y14594" s="217">
        <v>0</v>
      </c>
    </row>
    <row r="14595" spans="2:25">
      <c r="B14595" s="217" t="s">
        <v>14765</v>
      </c>
      <c r="C14595" s="217" t="s">
        <v>11696</v>
      </c>
      <c r="D14595" s="217" t="s">
        <v>19</v>
      </c>
      <c r="E14595" s="217" t="s">
        <v>87</v>
      </c>
      <c r="F14595" s="217" t="s">
        <v>9</v>
      </c>
      <c r="G14595" s="217" t="s">
        <v>13</v>
      </c>
      <c r="H14595" s="217" t="s">
        <v>176</v>
      </c>
      <c r="I14595" s="217">
        <v>0</v>
      </c>
      <c r="J14595" s="217">
        <v>0</v>
      </c>
      <c r="K14595" s="217">
        <v>0</v>
      </c>
      <c r="L14595" s="217">
        <v>5</v>
      </c>
      <c r="M14595" s="217">
        <v>35.714285714285701</v>
      </c>
      <c r="N14595" s="217">
        <v>0</v>
      </c>
      <c r="O14595" s="217">
        <v>0</v>
      </c>
      <c r="P14595" s="217">
        <v>0</v>
      </c>
      <c r="Q14595" s="217">
        <v>0</v>
      </c>
      <c r="R14595" s="217">
        <v>0</v>
      </c>
      <c r="S14595" s="217">
        <v>0</v>
      </c>
      <c r="T14595" s="217">
        <v>0</v>
      </c>
      <c r="U14595" s="217">
        <v>0</v>
      </c>
      <c r="V14595" s="217">
        <v>0</v>
      </c>
      <c r="W14595" s="217">
        <v>0</v>
      </c>
      <c r="X14595" s="217">
        <v>0</v>
      </c>
      <c r="Y14595" s="217">
        <v>0</v>
      </c>
    </row>
    <row r="14596" spans="2:25">
      <c r="B14596" s="217" t="s">
        <v>14766</v>
      </c>
      <c r="C14596" s="217" t="s">
        <v>11696</v>
      </c>
      <c r="D14596" s="217" t="s">
        <v>19</v>
      </c>
      <c r="E14596" s="217" t="s">
        <v>87</v>
      </c>
      <c r="F14596" s="217" t="s">
        <v>9</v>
      </c>
      <c r="G14596" s="217" t="s">
        <v>13</v>
      </c>
      <c r="H14596" s="217" t="s">
        <v>178</v>
      </c>
      <c r="I14596" s="217">
        <v>0</v>
      </c>
      <c r="J14596" s="217">
        <v>0</v>
      </c>
      <c r="K14596" s="217">
        <v>0</v>
      </c>
      <c r="L14596" s="217">
        <v>2</v>
      </c>
      <c r="M14596" s="217">
        <v>142.857142857143</v>
      </c>
      <c r="N14596" s="217">
        <v>0</v>
      </c>
      <c r="O14596" s="217">
        <v>0</v>
      </c>
      <c r="P14596" s="217">
        <v>0</v>
      </c>
      <c r="Q14596" s="217">
        <v>0</v>
      </c>
      <c r="R14596" s="217">
        <v>0</v>
      </c>
      <c r="S14596" s="217">
        <v>0</v>
      </c>
      <c r="T14596" s="217">
        <v>0</v>
      </c>
      <c r="U14596" s="217">
        <v>0</v>
      </c>
      <c r="V14596" s="217">
        <v>0</v>
      </c>
      <c r="W14596" s="217">
        <v>0</v>
      </c>
      <c r="X14596" s="217">
        <v>0</v>
      </c>
      <c r="Y14596" s="217">
        <v>0</v>
      </c>
    </row>
    <row r="14597" spans="2:25">
      <c r="B14597" s="217" t="s">
        <v>14767</v>
      </c>
      <c r="C14597" s="217" t="s">
        <v>11696</v>
      </c>
      <c r="D14597" s="217" t="s">
        <v>19</v>
      </c>
      <c r="E14597" s="217" t="s">
        <v>87</v>
      </c>
      <c r="F14597" s="217" t="s">
        <v>9</v>
      </c>
      <c r="G14597" s="217" t="s">
        <v>13</v>
      </c>
      <c r="H14597" s="217" t="s">
        <v>5</v>
      </c>
      <c r="I14597" s="217">
        <v>0</v>
      </c>
      <c r="J14597" s="217">
        <v>0</v>
      </c>
      <c r="K14597" s="217">
        <v>0</v>
      </c>
      <c r="L14597" s="217">
        <v>7</v>
      </c>
      <c r="M14597" s="217">
        <v>250</v>
      </c>
      <c r="N14597" s="217">
        <v>0</v>
      </c>
      <c r="O14597" s="217">
        <v>0</v>
      </c>
      <c r="P14597" s="217">
        <v>0</v>
      </c>
      <c r="Q14597" s="217">
        <v>0</v>
      </c>
      <c r="R14597" s="217">
        <v>0</v>
      </c>
      <c r="S14597" s="217">
        <v>0</v>
      </c>
      <c r="T14597" s="217">
        <v>0</v>
      </c>
      <c r="U14597" s="217">
        <v>0</v>
      </c>
      <c r="V14597" s="217">
        <v>0</v>
      </c>
      <c r="W14597" s="217">
        <v>0</v>
      </c>
      <c r="X14597" s="217">
        <v>0</v>
      </c>
      <c r="Y14597" s="217">
        <v>0</v>
      </c>
    </row>
    <row r="14598" spans="2:25">
      <c r="B14598" s="217" t="s">
        <v>14768</v>
      </c>
      <c r="C14598" s="217" t="s">
        <v>11696</v>
      </c>
      <c r="D14598" s="217" t="s">
        <v>19</v>
      </c>
      <c r="E14598" s="217" t="s">
        <v>87</v>
      </c>
      <c r="F14598" s="217" t="s">
        <v>5</v>
      </c>
      <c r="G14598" s="217" t="s">
        <v>13</v>
      </c>
      <c r="H14598" s="217" t="s">
        <v>170</v>
      </c>
      <c r="I14598" s="217">
        <v>0</v>
      </c>
      <c r="J14598" s="217">
        <v>0</v>
      </c>
      <c r="K14598" s="217">
        <v>0</v>
      </c>
      <c r="L14598" s="217">
        <v>0</v>
      </c>
      <c r="M14598" s="217">
        <v>17.8571428571429</v>
      </c>
      <c r="N14598" s="217">
        <v>0</v>
      </c>
      <c r="O14598" s="217">
        <v>0</v>
      </c>
      <c r="P14598" s="217">
        <v>0</v>
      </c>
      <c r="Q14598" s="217">
        <v>0</v>
      </c>
      <c r="R14598" s="217">
        <v>0</v>
      </c>
      <c r="S14598" s="217">
        <v>0</v>
      </c>
      <c r="T14598" s="217">
        <v>0</v>
      </c>
      <c r="U14598" s="217">
        <v>0</v>
      </c>
      <c r="V14598" s="217">
        <v>0</v>
      </c>
      <c r="W14598" s="217">
        <v>0</v>
      </c>
      <c r="X14598" s="217">
        <v>0</v>
      </c>
      <c r="Y14598" s="217">
        <v>0</v>
      </c>
    </row>
    <row r="14599" spans="2:25">
      <c r="B14599" s="217" t="s">
        <v>14769</v>
      </c>
      <c r="C14599" s="217" t="s">
        <v>11696</v>
      </c>
      <c r="D14599" s="217" t="s">
        <v>19</v>
      </c>
      <c r="E14599" s="217" t="s">
        <v>87</v>
      </c>
      <c r="F14599" s="217" t="s">
        <v>5</v>
      </c>
      <c r="G14599" s="217" t="s">
        <v>13</v>
      </c>
      <c r="H14599" s="217" t="s">
        <v>172</v>
      </c>
      <c r="I14599" s="217">
        <v>0</v>
      </c>
      <c r="J14599" s="217">
        <v>0</v>
      </c>
      <c r="K14599" s="217">
        <v>0</v>
      </c>
      <c r="L14599" s="217">
        <v>0</v>
      </c>
      <c r="M14599" s="217">
        <v>37.142857142857103</v>
      </c>
      <c r="N14599" s="217">
        <v>0</v>
      </c>
      <c r="O14599" s="217">
        <v>0</v>
      </c>
      <c r="P14599" s="217">
        <v>0</v>
      </c>
      <c r="Q14599" s="217">
        <v>0</v>
      </c>
      <c r="R14599" s="217">
        <v>0</v>
      </c>
      <c r="S14599" s="217">
        <v>0</v>
      </c>
      <c r="T14599" s="217">
        <v>0</v>
      </c>
      <c r="U14599" s="217">
        <v>0</v>
      </c>
      <c r="V14599" s="217">
        <v>0</v>
      </c>
      <c r="W14599" s="217">
        <v>0</v>
      </c>
      <c r="X14599" s="217">
        <v>0</v>
      </c>
      <c r="Y14599" s="217">
        <v>0</v>
      </c>
    </row>
    <row r="14600" spans="2:25">
      <c r="B14600" s="217" t="s">
        <v>14770</v>
      </c>
      <c r="C14600" s="217" t="s">
        <v>11696</v>
      </c>
      <c r="D14600" s="217" t="s">
        <v>19</v>
      </c>
      <c r="E14600" s="217" t="s">
        <v>87</v>
      </c>
      <c r="F14600" s="217" t="s">
        <v>5</v>
      </c>
      <c r="G14600" s="217" t="s">
        <v>13</v>
      </c>
      <c r="H14600" s="217" t="s">
        <v>174</v>
      </c>
      <c r="I14600" s="217">
        <v>0</v>
      </c>
      <c r="J14600" s="217">
        <v>0</v>
      </c>
      <c r="K14600" s="217">
        <v>0</v>
      </c>
      <c r="L14600" s="217">
        <v>0</v>
      </c>
      <c r="M14600" s="217">
        <v>74.285714285714306</v>
      </c>
      <c r="N14600" s="217">
        <v>0</v>
      </c>
      <c r="O14600" s="217">
        <v>0</v>
      </c>
      <c r="P14600" s="217">
        <v>0</v>
      </c>
      <c r="Q14600" s="217">
        <v>0</v>
      </c>
      <c r="R14600" s="217">
        <v>0</v>
      </c>
      <c r="S14600" s="217">
        <v>0</v>
      </c>
      <c r="T14600" s="217">
        <v>0</v>
      </c>
      <c r="U14600" s="217">
        <v>0</v>
      </c>
      <c r="V14600" s="217">
        <v>0</v>
      </c>
      <c r="W14600" s="217">
        <v>0</v>
      </c>
      <c r="X14600" s="217">
        <v>0</v>
      </c>
      <c r="Y14600" s="217">
        <v>0</v>
      </c>
    </row>
    <row r="14601" spans="2:25">
      <c r="B14601" s="217" t="s">
        <v>14771</v>
      </c>
      <c r="C14601" s="217" t="s">
        <v>11696</v>
      </c>
      <c r="D14601" s="217" t="s">
        <v>19</v>
      </c>
      <c r="E14601" s="217" t="s">
        <v>87</v>
      </c>
      <c r="F14601" s="217" t="s">
        <v>5</v>
      </c>
      <c r="G14601" s="217" t="s">
        <v>13</v>
      </c>
      <c r="H14601" s="217" t="s">
        <v>176</v>
      </c>
      <c r="I14601" s="217">
        <v>0</v>
      </c>
      <c r="J14601" s="217">
        <v>0</v>
      </c>
      <c r="K14601" s="217">
        <v>0</v>
      </c>
      <c r="L14601" s="217">
        <v>5</v>
      </c>
      <c r="M14601" s="217">
        <v>74.285714285714306</v>
      </c>
      <c r="N14601" s="217">
        <v>0</v>
      </c>
      <c r="O14601" s="217">
        <v>0</v>
      </c>
      <c r="P14601" s="217">
        <v>0</v>
      </c>
      <c r="Q14601" s="217">
        <v>0</v>
      </c>
      <c r="R14601" s="217">
        <v>0</v>
      </c>
      <c r="S14601" s="217">
        <v>0</v>
      </c>
      <c r="T14601" s="217">
        <v>0</v>
      </c>
      <c r="U14601" s="217">
        <v>0</v>
      </c>
      <c r="V14601" s="217">
        <v>0</v>
      </c>
      <c r="W14601" s="217">
        <v>0</v>
      </c>
      <c r="X14601" s="217">
        <v>0</v>
      </c>
      <c r="Y14601" s="217">
        <v>0</v>
      </c>
    </row>
    <row r="14602" spans="2:25">
      <c r="B14602" s="217" t="s">
        <v>14772</v>
      </c>
      <c r="C14602" s="217" t="s">
        <v>11696</v>
      </c>
      <c r="D14602" s="217" t="s">
        <v>19</v>
      </c>
      <c r="E14602" s="217" t="s">
        <v>87</v>
      </c>
      <c r="F14602" s="217" t="s">
        <v>5</v>
      </c>
      <c r="G14602" s="217" t="s">
        <v>13</v>
      </c>
      <c r="H14602" s="217" t="s">
        <v>178</v>
      </c>
      <c r="I14602" s="217">
        <v>1</v>
      </c>
      <c r="J14602" s="217">
        <v>0</v>
      </c>
      <c r="K14602" s="217">
        <v>1</v>
      </c>
      <c r="L14602" s="217">
        <v>3</v>
      </c>
      <c r="M14602" s="217">
        <v>316.42857142857099</v>
      </c>
      <c r="N14602" s="217">
        <v>3.1602708803611699</v>
      </c>
      <c r="O14602" s="217">
        <v>0</v>
      </c>
      <c r="P14602" s="217">
        <v>3.1602708803611699</v>
      </c>
      <c r="Q14602" s="217">
        <v>3.1602708803611699</v>
      </c>
      <c r="R14602" s="217">
        <v>0</v>
      </c>
      <c r="S14602" s="217">
        <v>3.1602708803611699</v>
      </c>
      <c r="T14602" s="217">
        <v>3.1602708803611699</v>
      </c>
      <c r="U14602" s="217">
        <v>0</v>
      </c>
      <c r="V14602" s="217">
        <v>3.1602708803611699</v>
      </c>
      <c r="W14602" s="217">
        <v>3.1602708803611699</v>
      </c>
      <c r="X14602" s="217">
        <v>0</v>
      </c>
      <c r="Y14602" s="217">
        <v>3.1602708803611699</v>
      </c>
    </row>
    <row r="14603" spans="2:25">
      <c r="B14603" s="217" t="s">
        <v>14773</v>
      </c>
      <c r="C14603" s="217" t="s">
        <v>11696</v>
      </c>
      <c r="D14603" s="217" t="s">
        <v>19</v>
      </c>
      <c r="E14603" s="217" t="s">
        <v>87</v>
      </c>
      <c r="F14603" s="217" t="s">
        <v>5</v>
      </c>
      <c r="G14603" s="217" t="s">
        <v>13</v>
      </c>
      <c r="H14603" s="217" t="s">
        <v>5</v>
      </c>
      <c r="I14603" s="217">
        <v>1</v>
      </c>
      <c r="J14603" s="217">
        <v>0</v>
      </c>
      <c r="K14603" s="217">
        <v>1</v>
      </c>
      <c r="L14603" s="217">
        <v>8</v>
      </c>
      <c r="M14603" s="217">
        <v>520</v>
      </c>
      <c r="N14603" s="217">
        <v>1.92307692307692</v>
      </c>
      <c r="O14603" s="217">
        <v>0</v>
      </c>
      <c r="P14603" s="217">
        <v>1.92307692307692</v>
      </c>
      <c r="Q14603" s="217">
        <v>1.92307692307692</v>
      </c>
      <c r="R14603" s="217">
        <v>0</v>
      </c>
      <c r="S14603" s="217">
        <v>1.92307692307692</v>
      </c>
      <c r="T14603" s="217">
        <v>1.92307692307692</v>
      </c>
      <c r="U14603" s="217">
        <v>0</v>
      </c>
      <c r="V14603" s="217">
        <v>1.92307692307692</v>
      </c>
      <c r="W14603" s="217">
        <v>1.92307692307692</v>
      </c>
      <c r="X14603" s="217">
        <v>0</v>
      </c>
      <c r="Y14603" s="217">
        <v>1.92307692307692</v>
      </c>
    </row>
    <row r="14604" spans="2:25">
      <c r="B14604" s="217" t="s">
        <v>14774</v>
      </c>
      <c r="C14604" s="217" t="s">
        <v>11696</v>
      </c>
      <c r="D14604" s="217" t="s">
        <v>19</v>
      </c>
      <c r="E14604" s="217" t="s">
        <v>87</v>
      </c>
      <c r="F14604" s="217" t="s">
        <v>12</v>
      </c>
      <c r="G14604" s="217" t="s">
        <v>5</v>
      </c>
      <c r="H14604" s="217" t="s">
        <v>170</v>
      </c>
      <c r="I14604" s="217">
        <v>1</v>
      </c>
      <c r="J14604" s="217">
        <v>1</v>
      </c>
      <c r="K14604" s="217">
        <v>0</v>
      </c>
      <c r="L14604" s="217">
        <v>3</v>
      </c>
      <c r="M14604" s="217">
        <v>357.456173836441</v>
      </c>
      <c r="N14604" s="217">
        <v>2.7975457502031098</v>
      </c>
      <c r="O14604" s="217">
        <v>2.7975457502031098</v>
      </c>
      <c r="P14604" s="217">
        <v>0</v>
      </c>
      <c r="Q14604" s="217">
        <v>2.7975457502031098</v>
      </c>
      <c r="R14604" s="217">
        <v>2.7975457502031098</v>
      </c>
      <c r="S14604" s="217">
        <v>0</v>
      </c>
      <c r="T14604" s="217">
        <v>2.7975457502031098</v>
      </c>
      <c r="U14604" s="217">
        <v>2.7975457502031098</v>
      </c>
      <c r="V14604" s="217">
        <v>0</v>
      </c>
      <c r="W14604" s="217">
        <v>2.7975457502031098</v>
      </c>
      <c r="X14604" s="217">
        <v>2.7975457502031098</v>
      </c>
      <c r="Y14604" s="217">
        <v>0</v>
      </c>
    </row>
    <row r="14605" spans="2:25">
      <c r="B14605" s="217" t="s">
        <v>14775</v>
      </c>
      <c r="C14605" s="217" t="s">
        <v>11696</v>
      </c>
      <c r="D14605" s="217" t="s">
        <v>19</v>
      </c>
      <c r="E14605" s="217" t="s">
        <v>87</v>
      </c>
      <c r="F14605" s="217" t="s">
        <v>12</v>
      </c>
      <c r="G14605" s="217" t="s">
        <v>5</v>
      </c>
      <c r="H14605" s="217" t="s">
        <v>172</v>
      </c>
      <c r="I14605" s="217">
        <v>3</v>
      </c>
      <c r="J14605" s="217">
        <v>3</v>
      </c>
      <c r="K14605" s="217">
        <v>0</v>
      </c>
      <c r="L14605" s="217">
        <v>11</v>
      </c>
      <c r="M14605" s="217">
        <v>538.60402290412605</v>
      </c>
      <c r="N14605" s="217">
        <v>5.5699546836359497</v>
      </c>
      <c r="O14605" s="217">
        <v>5.5699546836359497</v>
      </c>
      <c r="P14605" s="217">
        <v>0</v>
      </c>
      <c r="Q14605" s="217">
        <v>5.5699546836359497</v>
      </c>
      <c r="R14605" s="217">
        <v>5.5699546836359497</v>
      </c>
      <c r="S14605" s="217">
        <v>0</v>
      </c>
      <c r="T14605" s="217">
        <v>5.5699546836359497</v>
      </c>
      <c r="U14605" s="217">
        <v>5.5699546836359497</v>
      </c>
      <c r="V14605" s="217">
        <v>0</v>
      </c>
      <c r="W14605" s="217">
        <v>5.5699546836359497</v>
      </c>
      <c r="X14605" s="217">
        <v>5.5699546836359497</v>
      </c>
      <c r="Y14605" s="217">
        <v>0</v>
      </c>
    </row>
    <row r="14606" spans="2:25">
      <c r="B14606" s="217" t="s">
        <v>14776</v>
      </c>
      <c r="C14606" s="217" t="s">
        <v>11696</v>
      </c>
      <c r="D14606" s="217" t="s">
        <v>19</v>
      </c>
      <c r="E14606" s="217" t="s">
        <v>87</v>
      </c>
      <c r="F14606" s="217" t="s">
        <v>12</v>
      </c>
      <c r="G14606" s="217" t="s">
        <v>5</v>
      </c>
      <c r="H14606" s="217" t="s">
        <v>174</v>
      </c>
      <c r="I14606" s="217">
        <v>21</v>
      </c>
      <c r="J14606" s="217">
        <v>20</v>
      </c>
      <c r="K14606" s="217">
        <v>1</v>
      </c>
      <c r="L14606" s="217">
        <v>39</v>
      </c>
      <c r="M14606" s="217">
        <v>919.16722948172105</v>
      </c>
      <c r="N14606" s="217">
        <v>22.846767515679399</v>
      </c>
      <c r="O14606" s="217">
        <v>21.758826205408901</v>
      </c>
      <c r="P14606" s="217">
        <v>1.08794131027045</v>
      </c>
      <c r="Q14606" s="217">
        <v>22.846767515679399</v>
      </c>
      <c r="R14606" s="217">
        <v>21.758826205408901</v>
      </c>
      <c r="S14606" s="217">
        <v>1.08794131027045</v>
      </c>
      <c r="T14606" s="217">
        <v>22.846767515679399</v>
      </c>
      <c r="U14606" s="217">
        <v>21.758826205408901</v>
      </c>
      <c r="V14606" s="217">
        <v>1.08794131027045</v>
      </c>
      <c r="W14606" s="217">
        <v>22.846767515679399</v>
      </c>
      <c r="X14606" s="217">
        <v>21.758826205408901</v>
      </c>
      <c r="Y14606" s="217">
        <v>1.08794131027045</v>
      </c>
    </row>
    <row r="14607" spans="2:25">
      <c r="B14607" s="217" t="s">
        <v>14777</v>
      </c>
      <c r="C14607" s="217" t="s">
        <v>11696</v>
      </c>
      <c r="D14607" s="217" t="s">
        <v>19</v>
      </c>
      <c r="E14607" s="217" t="s">
        <v>87</v>
      </c>
      <c r="F14607" s="217" t="s">
        <v>12</v>
      </c>
      <c r="G14607" s="217" t="s">
        <v>5</v>
      </c>
      <c r="H14607" s="217" t="s">
        <v>176</v>
      </c>
      <c r="I14607" s="217">
        <v>6</v>
      </c>
      <c r="J14607" s="217">
        <v>6</v>
      </c>
      <c r="K14607" s="217">
        <v>0</v>
      </c>
      <c r="L14607" s="217">
        <v>33</v>
      </c>
      <c r="M14607" s="217">
        <v>1187.44751137865</v>
      </c>
      <c r="N14607" s="217">
        <v>5.0528549199062001</v>
      </c>
      <c r="O14607" s="217">
        <v>5.0528549199062001</v>
      </c>
      <c r="P14607" s="217">
        <v>0</v>
      </c>
      <c r="Q14607" s="217">
        <v>5.0528549199062001</v>
      </c>
      <c r="R14607" s="217">
        <v>5.0528549199062001</v>
      </c>
      <c r="S14607" s="217">
        <v>0</v>
      </c>
      <c r="T14607" s="217">
        <v>5.0528549199062001</v>
      </c>
      <c r="U14607" s="217">
        <v>5.0528549199062001</v>
      </c>
      <c r="V14607" s="217">
        <v>0</v>
      </c>
      <c r="W14607" s="217">
        <v>5.0528549199062001</v>
      </c>
      <c r="X14607" s="217">
        <v>5.0528549199062001</v>
      </c>
      <c r="Y14607" s="217">
        <v>0</v>
      </c>
    </row>
    <row r="14608" spans="2:25">
      <c r="B14608" s="217" t="s">
        <v>14778</v>
      </c>
      <c r="C14608" s="217" t="s">
        <v>11696</v>
      </c>
      <c r="D14608" s="217" t="s">
        <v>19</v>
      </c>
      <c r="E14608" s="217" t="s">
        <v>87</v>
      </c>
      <c r="F14608" s="217" t="s">
        <v>12</v>
      </c>
      <c r="G14608" s="217" t="s">
        <v>5</v>
      </c>
      <c r="H14608" s="217" t="s">
        <v>178</v>
      </c>
      <c r="I14608" s="217">
        <v>13</v>
      </c>
      <c r="J14608" s="217">
        <v>12</v>
      </c>
      <c r="K14608" s="217">
        <v>1</v>
      </c>
      <c r="L14608" s="217">
        <v>61</v>
      </c>
      <c r="M14608" s="217">
        <v>2977.3250623990598</v>
      </c>
      <c r="N14608" s="217">
        <v>4.3663354613771697</v>
      </c>
      <c r="O14608" s="217">
        <v>4.03046350280969</v>
      </c>
      <c r="P14608" s="217">
        <v>0.33587195856747398</v>
      </c>
      <c r="Q14608" s="217">
        <v>4.3663354613771697</v>
      </c>
      <c r="R14608" s="217">
        <v>4.03046350280969</v>
      </c>
      <c r="S14608" s="217">
        <v>0.33587195856747398</v>
      </c>
      <c r="T14608" s="217">
        <v>4.3663354613771697</v>
      </c>
      <c r="U14608" s="217">
        <v>4.03046350280969</v>
      </c>
      <c r="V14608" s="217">
        <v>0.33587195856747398</v>
      </c>
      <c r="W14608" s="217">
        <v>4.3663354613771697</v>
      </c>
      <c r="X14608" s="217">
        <v>4.03046350280969</v>
      </c>
      <c r="Y14608" s="217">
        <v>0.33587195856747398</v>
      </c>
    </row>
    <row r="14609" spans="2:25">
      <c r="B14609" s="217" t="s">
        <v>14779</v>
      </c>
      <c r="C14609" s="217" t="s">
        <v>11696</v>
      </c>
      <c r="D14609" s="217" t="s">
        <v>19</v>
      </c>
      <c r="E14609" s="217" t="s">
        <v>87</v>
      </c>
      <c r="F14609" s="217" t="s">
        <v>12</v>
      </c>
      <c r="G14609" s="217" t="s">
        <v>5</v>
      </c>
      <c r="H14609" s="217" t="s">
        <v>5</v>
      </c>
      <c r="I14609" s="217">
        <v>44</v>
      </c>
      <c r="J14609" s="217">
        <v>42</v>
      </c>
      <c r="K14609" s="217">
        <v>2</v>
      </c>
      <c r="L14609" s="217">
        <v>147</v>
      </c>
      <c r="M14609" s="217">
        <v>5980</v>
      </c>
      <c r="N14609" s="217">
        <v>7.3578595317725801</v>
      </c>
      <c r="O14609" s="217">
        <v>7.0234113712374597</v>
      </c>
      <c r="P14609" s="217">
        <v>0.334448160535117</v>
      </c>
      <c r="Q14609" s="217">
        <v>7.3578595317725801</v>
      </c>
      <c r="R14609" s="217">
        <v>7.0234113712374597</v>
      </c>
      <c r="S14609" s="217">
        <v>0.334448160535117</v>
      </c>
      <c r="T14609" s="217">
        <v>7.3578595317725801</v>
      </c>
      <c r="U14609" s="217">
        <v>7.0234113712374597</v>
      </c>
      <c r="V14609" s="217">
        <v>0.334448160535117</v>
      </c>
      <c r="W14609" s="217">
        <v>7.3578595317725801</v>
      </c>
      <c r="X14609" s="217">
        <v>7.0234113712374597</v>
      </c>
      <c r="Y14609" s="217">
        <v>0.334448160535117</v>
      </c>
    </row>
    <row r="14610" spans="2:25">
      <c r="B14610" s="217" t="s">
        <v>14780</v>
      </c>
      <c r="C14610" s="217" t="s">
        <v>11696</v>
      </c>
      <c r="D14610" s="217" t="s">
        <v>19</v>
      </c>
      <c r="E14610" s="217" t="s">
        <v>87</v>
      </c>
      <c r="F14610" s="217" t="s">
        <v>9</v>
      </c>
      <c r="G14610" s="217" t="s">
        <v>5</v>
      </c>
      <c r="H14610" s="217" t="s">
        <v>170</v>
      </c>
      <c r="I14610" s="217">
        <v>0</v>
      </c>
      <c r="J14610" s="217">
        <v>0</v>
      </c>
      <c r="K14610" s="217">
        <v>0</v>
      </c>
      <c r="L14610" s="217">
        <v>3</v>
      </c>
      <c r="M14610" s="217">
        <v>372.857142857143</v>
      </c>
      <c r="N14610" s="217">
        <v>0</v>
      </c>
      <c r="O14610" s="217">
        <v>0</v>
      </c>
      <c r="P14610" s="217">
        <v>0</v>
      </c>
      <c r="Q14610" s="217">
        <v>0</v>
      </c>
      <c r="R14610" s="217">
        <v>0</v>
      </c>
      <c r="S14610" s="217">
        <v>0</v>
      </c>
      <c r="T14610" s="217">
        <v>0</v>
      </c>
      <c r="U14610" s="217">
        <v>0</v>
      </c>
      <c r="V14610" s="217">
        <v>0</v>
      </c>
      <c r="W14610" s="217">
        <v>0</v>
      </c>
      <c r="X14610" s="217">
        <v>0</v>
      </c>
      <c r="Y14610" s="217">
        <v>0</v>
      </c>
    </row>
    <row r="14611" spans="2:25">
      <c r="B14611" s="217" t="s">
        <v>14781</v>
      </c>
      <c r="C14611" s="217" t="s">
        <v>11696</v>
      </c>
      <c r="D14611" s="217" t="s">
        <v>19</v>
      </c>
      <c r="E14611" s="217" t="s">
        <v>87</v>
      </c>
      <c r="F14611" s="217" t="s">
        <v>9</v>
      </c>
      <c r="G14611" s="217" t="s">
        <v>5</v>
      </c>
      <c r="H14611" s="217" t="s">
        <v>172</v>
      </c>
      <c r="I14611" s="217">
        <v>1</v>
      </c>
      <c r="J14611" s="217">
        <v>1</v>
      </c>
      <c r="K14611" s="217">
        <v>0</v>
      </c>
      <c r="L14611" s="217">
        <v>10</v>
      </c>
      <c r="M14611" s="217">
        <v>599.33441558441598</v>
      </c>
      <c r="N14611" s="217">
        <v>1.6685175654811899</v>
      </c>
      <c r="O14611" s="217">
        <v>1.6685175654811899</v>
      </c>
      <c r="P14611" s="217">
        <v>0</v>
      </c>
      <c r="Q14611" s="217">
        <v>1.6685175654811899</v>
      </c>
      <c r="R14611" s="217">
        <v>1.6685175654811899</v>
      </c>
      <c r="S14611" s="217">
        <v>0</v>
      </c>
      <c r="T14611" s="217">
        <v>1.6685175654811899</v>
      </c>
      <c r="U14611" s="217">
        <v>1.6685175654811899</v>
      </c>
      <c r="V14611" s="217">
        <v>0</v>
      </c>
      <c r="W14611" s="217">
        <v>1.6685175654811899</v>
      </c>
      <c r="X14611" s="217">
        <v>1.6685175654811899</v>
      </c>
      <c r="Y14611" s="217">
        <v>0</v>
      </c>
    </row>
    <row r="14612" spans="2:25">
      <c r="B14612" s="217" t="s">
        <v>14782</v>
      </c>
      <c r="C14612" s="217" t="s">
        <v>11696</v>
      </c>
      <c r="D14612" s="217" t="s">
        <v>19</v>
      </c>
      <c r="E14612" s="217" t="s">
        <v>87</v>
      </c>
      <c r="F14612" s="217" t="s">
        <v>9</v>
      </c>
      <c r="G14612" s="217" t="s">
        <v>5</v>
      </c>
      <c r="H14612" s="217" t="s">
        <v>174</v>
      </c>
      <c r="I14612" s="217">
        <v>6</v>
      </c>
      <c r="J14612" s="217">
        <v>5</v>
      </c>
      <c r="K14612" s="217">
        <v>1</v>
      </c>
      <c r="L14612" s="217">
        <v>41</v>
      </c>
      <c r="M14612" s="217">
        <v>944.18831168831196</v>
      </c>
      <c r="N14612" s="217">
        <v>6.3546645576149396</v>
      </c>
      <c r="O14612" s="217">
        <v>5.2955537980124499</v>
      </c>
      <c r="P14612" s="217">
        <v>1.05911075960249</v>
      </c>
      <c r="Q14612" s="217">
        <v>6.3546645576149396</v>
      </c>
      <c r="R14612" s="217">
        <v>5.2955537980124499</v>
      </c>
      <c r="S14612" s="217">
        <v>1.05911075960249</v>
      </c>
      <c r="T14612" s="217">
        <v>6.3546645576149396</v>
      </c>
      <c r="U14612" s="217">
        <v>5.2955537980124499</v>
      </c>
      <c r="V14612" s="217">
        <v>1.05911075960249</v>
      </c>
      <c r="W14612" s="217">
        <v>6.3546645576149396</v>
      </c>
      <c r="X14612" s="217">
        <v>5.2955537980124499</v>
      </c>
      <c r="Y14612" s="217">
        <v>1.05911075960249</v>
      </c>
    </row>
    <row r="14613" spans="2:25">
      <c r="B14613" s="217" t="s">
        <v>14783</v>
      </c>
      <c r="C14613" s="217" t="s">
        <v>11696</v>
      </c>
      <c r="D14613" s="217" t="s">
        <v>19</v>
      </c>
      <c r="E14613" s="217" t="s">
        <v>87</v>
      </c>
      <c r="F14613" s="217" t="s">
        <v>9</v>
      </c>
      <c r="G14613" s="217" t="s">
        <v>5</v>
      </c>
      <c r="H14613" s="217" t="s">
        <v>176</v>
      </c>
      <c r="I14613" s="217">
        <v>8</v>
      </c>
      <c r="J14613" s="217">
        <v>8</v>
      </c>
      <c r="K14613" s="217">
        <v>0</v>
      </c>
      <c r="L14613" s="217">
        <v>57</v>
      </c>
      <c r="M14613" s="217">
        <v>1210.9577922077899</v>
      </c>
      <c r="N14613" s="217">
        <v>6.6063409075675299</v>
      </c>
      <c r="O14613" s="217">
        <v>6.6063409075675299</v>
      </c>
      <c r="P14613" s="217">
        <v>0</v>
      </c>
      <c r="Q14613" s="217">
        <v>6.6063409075675299</v>
      </c>
      <c r="R14613" s="217">
        <v>6.6063409075675299</v>
      </c>
      <c r="S14613" s="217">
        <v>0</v>
      </c>
      <c r="T14613" s="217">
        <v>6.6063409075675299</v>
      </c>
      <c r="U14613" s="217">
        <v>6.6063409075675299</v>
      </c>
      <c r="V14613" s="217">
        <v>0</v>
      </c>
      <c r="W14613" s="217">
        <v>6.6063409075675299</v>
      </c>
      <c r="X14613" s="217">
        <v>6.6063409075675299</v>
      </c>
      <c r="Y14613" s="217">
        <v>0</v>
      </c>
    </row>
    <row r="14614" spans="2:25">
      <c r="B14614" s="217" t="s">
        <v>14784</v>
      </c>
      <c r="C14614" s="217" t="s">
        <v>11696</v>
      </c>
      <c r="D14614" s="217" t="s">
        <v>19</v>
      </c>
      <c r="E14614" s="217" t="s">
        <v>87</v>
      </c>
      <c r="F14614" s="217" t="s">
        <v>9</v>
      </c>
      <c r="G14614" s="217" t="s">
        <v>5</v>
      </c>
      <c r="H14614" s="217" t="s">
        <v>178</v>
      </c>
      <c r="I14614" s="217">
        <v>10</v>
      </c>
      <c r="J14614" s="217">
        <v>7</v>
      </c>
      <c r="K14614" s="217">
        <v>3</v>
      </c>
      <c r="L14614" s="217">
        <v>106</v>
      </c>
      <c r="M14614" s="217">
        <v>3172.6623376623402</v>
      </c>
      <c r="N14614" s="217">
        <v>3.15192697353609</v>
      </c>
      <c r="O14614" s="217">
        <v>2.2063488814752699</v>
      </c>
      <c r="P14614" s="217">
        <v>0.94557809206082799</v>
      </c>
      <c r="Q14614" s="217">
        <v>3.15192697353609</v>
      </c>
      <c r="R14614" s="217">
        <v>2.2063488814752699</v>
      </c>
      <c r="S14614" s="217">
        <v>0.94557809206082799</v>
      </c>
      <c r="T14614" s="217">
        <v>3.15192697353609</v>
      </c>
      <c r="U14614" s="217">
        <v>2.2063488814752699</v>
      </c>
      <c r="V14614" s="217">
        <v>0.94557809206082799</v>
      </c>
      <c r="W14614" s="217">
        <v>3.15192697353609</v>
      </c>
      <c r="X14614" s="217">
        <v>2.2063488814752699</v>
      </c>
      <c r="Y14614" s="217">
        <v>0.94557809206082799</v>
      </c>
    </row>
    <row r="14615" spans="2:25">
      <c r="B14615" s="217" t="s">
        <v>14785</v>
      </c>
      <c r="C14615" s="217" t="s">
        <v>11696</v>
      </c>
      <c r="D14615" s="217" t="s">
        <v>19</v>
      </c>
      <c r="E14615" s="217" t="s">
        <v>87</v>
      </c>
      <c r="F14615" s="217" t="s">
        <v>9</v>
      </c>
      <c r="G14615" s="217" t="s">
        <v>5</v>
      </c>
      <c r="H14615" s="217" t="s">
        <v>5</v>
      </c>
      <c r="I14615" s="217">
        <v>25</v>
      </c>
      <c r="J14615" s="217">
        <v>21</v>
      </c>
      <c r="K14615" s="217">
        <v>4</v>
      </c>
      <c r="L14615" s="217">
        <v>217</v>
      </c>
      <c r="M14615" s="217">
        <v>6300</v>
      </c>
      <c r="N14615" s="217">
        <v>3.9682539682539701</v>
      </c>
      <c r="O14615" s="217">
        <v>3.3333333333333299</v>
      </c>
      <c r="P14615" s="217">
        <v>0.634920634920635</v>
      </c>
      <c r="Q14615" s="217">
        <v>3.9682539682539701</v>
      </c>
      <c r="R14615" s="217">
        <v>3.3333333333333299</v>
      </c>
      <c r="S14615" s="217">
        <v>0.634920634920635</v>
      </c>
      <c r="T14615" s="217">
        <v>3.9682539682539701</v>
      </c>
      <c r="U14615" s="217">
        <v>3.3333333333333299</v>
      </c>
      <c r="V14615" s="217">
        <v>0.634920634920635</v>
      </c>
      <c r="W14615" s="217">
        <v>3.9682539682539701</v>
      </c>
      <c r="X14615" s="217">
        <v>3.3333333333333299</v>
      </c>
      <c r="Y14615" s="217">
        <v>0.634920634920635</v>
      </c>
    </row>
    <row r="14616" spans="2:25">
      <c r="B14616" s="217" t="s">
        <v>14786</v>
      </c>
      <c r="C14616" s="217" t="s">
        <v>11696</v>
      </c>
      <c r="D14616" s="217" t="s">
        <v>19</v>
      </c>
      <c r="E14616" s="217" t="s">
        <v>87</v>
      </c>
      <c r="F14616" s="217" t="s">
        <v>5</v>
      </c>
      <c r="G14616" s="217" t="s">
        <v>5</v>
      </c>
      <c r="H14616" s="217" t="s">
        <v>170</v>
      </c>
      <c r="I14616" s="217">
        <v>1</v>
      </c>
      <c r="J14616" s="217">
        <v>1</v>
      </c>
      <c r="K14616" s="217">
        <v>0</v>
      </c>
      <c r="L14616" s="217">
        <v>6</v>
      </c>
      <c r="M14616" s="217">
        <v>730.31331669358406</v>
      </c>
      <c r="N14616" s="217">
        <v>1.36927531943056</v>
      </c>
      <c r="O14616" s="217">
        <v>1.36927531943056</v>
      </c>
      <c r="P14616" s="217">
        <v>0</v>
      </c>
      <c r="Q14616" s="217">
        <v>1.36927531943056</v>
      </c>
      <c r="R14616" s="217">
        <v>1.36927531943056</v>
      </c>
      <c r="S14616" s="217">
        <v>0</v>
      </c>
      <c r="T14616" s="217">
        <v>1.36927531943056</v>
      </c>
      <c r="U14616" s="217">
        <v>1.36927531943056</v>
      </c>
      <c r="V14616" s="217">
        <v>0</v>
      </c>
      <c r="W14616" s="217">
        <v>1.36927531943056</v>
      </c>
      <c r="X14616" s="217">
        <v>1.36927531943056</v>
      </c>
      <c r="Y14616" s="217">
        <v>0</v>
      </c>
    </row>
    <row r="14617" spans="2:25">
      <c r="B14617" s="217" t="s">
        <v>14787</v>
      </c>
      <c r="C14617" s="217" t="s">
        <v>11696</v>
      </c>
      <c r="D14617" s="217" t="s">
        <v>19</v>
      </c>
      <c r="E14617" s="217" t="s">
        <v>87</v>
      </c>
      <c r="F14617" s="217" t="s">
        <v>5</v>
      </c>
      <c r="G14617" s="217" t="s">
        <v>5</v>
      </c>
      <c r="H14617" s="217" t="s">
        <v>172</v>
      </c>
      <c r="I14617" s="217">
        <v>4</v>
      </c>
      <c r="J14617" s="217">
        <v>4</v>
      </c>
      <c r="K14617" s="217">
        <v>0</v>
      </c>
      <c r="L14617" s="217">
        <v>21</v>
      </c>
      <c r="M14617" s="217">
        <v>1137.93843848854</v>
      </c>
      <c r="N14617" s="217">
        <v>3.5151286437893501</v>
      </c>
      <c r="O14617" s="217">
        <v>3.5151286437893501</v>
      </c>
      <c r="P14617" s="217">
        <v>0</v>
      </c>
      <c r="Q14617" s="217">
        <v>3.5151286437893501</v>
      </c>
      <c r="R14617" s="217">
        <v>3.5151286437893501</v>
      </c>
      <c r="S14617" s="217">
        <v>0</v>
      </c>
      <c r="T14617" s="217">
        <v>3.5151286437893501</v>
      </c>
      <c r="U14617" s="217">
        <v>3.5151286437893501</v>
      </c>
      <c r="V14617" s="217">
        <v>0</v>
      </c>
      <c r="W14617" s="217">
        <v>3.5151286437893501</v>
      </c>
      <c r="X14617" s="217">
        <v>3.5151286437893501</v>
      </c>
      <c r="Y14617" s="217">
        <v>0</v>
      </c>
    </row>
    <row r="14618" spans="2:25">
      <c r="B14618" s="217" t="s">
        <v>14788</v>
      </c>
      <c r="C14618" s="217" t="s">
        <v>11696</v>
      </c>
      <c r="D14618" s="217" t="s">
        <v>19</v>
      </c>
      <c r="E14618" s="217" t="s">
        <v>87</v>
      </c>
      <c r="F14618" s="217" t="s">
        <v>5</v>
      </c>
      <c r="G14618" s="217" t="s">
        <v>5</v>
      </c>
      <c r="H14618" s="217" t="s">
        <v>174</v>
      </c>
      <c r="I14618" s="217">
        <v>27</v>
      </c>
      <c r="J14618" s="217">
        <v>25</v>
      </c>
      <c r="K14618" s="217">
        <v>2</v>
      </c>
      <c r="L14618" s="217">
        <v>80</v>
      </c>
      <c r="M14618" s="217">
        <v>1863.3555411700299</v>
      </c>
      <c r="N14618" s="217">
        <v>14.4899883052089</v>
      </c>
      <c r="O14618" s="217">
        <v>13.4166558381564</v>
      </c>
      <c r="P14618" s="217">
        <v>1.07333246705251</v>
      </c>
      <c r="Q14618" s="217">
        <v>14.4899883052089</v>
      </c>
      <c r="R14618" s="217">
        <v>13.4166558381564</v>
      </c>
      <c r="S14618" s="217">
        <v>1.07333246705251</v>
      </c>
      <c r="T14618" s="217">
        <v>14.4899883052089</v>
      </c>
      <c r="U14618" s="217">
        <v>13.4166558381564</v>
      </c>
      <c r="V14618" s="217">
        <v>1.07333246705251</v>
      </c>
      <c r="W14618" s="217">
        <v>14.4899883052089</v>
      </c>
      <c r="X14618" s="217">
        <v>13.4166558381564</v>
      </c>
      <c r="Y14618" s="217">
        <v>1.07333246705251</v>
      </c>
    </row>
    <row r="14619" spans="2:25">
      <c r="B14619" s="217" t="s">
        <v>14789</v>
      </c>
      <c r="C14619" s="217" t="s">
        <v>11696</v>
      </c>
      <c r="D14619" s="217" t="s">
        <v>19</v>
      </c>
      <c r="E14619" s="217" t="s">
        <v>87</v>
      </c>
      <c r="F14619" s="217" t="s">
        <v>5</v>
      </c>
      <c r="G14619" s="217" t="s">
        <v>5</v>
      </c>
      <c r="H14619" s="217" t="s">
        <v>176</v>
      </c>
      <c r="I14619" s="217">
        <v>14</v>
      </c>
      <c r="J14619" s="217">
        <v>14</v>
      </c>
      <c r="K14619" s="217">
        <v>0</v>
      </c>
      <c r="L14619" s="217">
        <v>90</v>
      </c>
      <c r="M14619" s="217">
        <v>2398.4053035864399</v>
      </c>
      <c r="N14619" s="217">
        <v>5.8372119087066601</v>
      </c>
      <c r="O14619" s="217">
        <v>5.8372119087066601</v>
      </c>
      <c r="P14619" s="217">
        <v>0</v>
      </c>
      <c r="Q14619" s="217">
        <v>5.8372119087066601</v>
      </c>
      <c r="R14619" s="217">
        <v>5.8372119087066601</v>
      </c>
      <c r="S14619" s="217">
        <v>0</v>
      </c>
      <c r="T14619" s="217">
        <v>5.8372119087066601</v>
      </c>
      <c r="U14619" s="217">
        <v>5.8372119087066601</v>
      </c>
      <c r="V14619" s="217">
        <v>0</v>
      </c>
      <c r="W14619" s="217">
        <v>5.8372119087066601</v>
      </c>
      <c r="X14619" s="217">
        <v>5.8372119087066601</v>
      </c>
      <c r="Y14619" s="217">
        <v>0</v>
      </c>
    </row>
    <row r="14620" spans="2:25">
      <c r="B14620" s="217" t="s">
        <v>14790</v>
      </c>
      <c r="C14620" s="217" t="s">
        <v>11696</v>
      </c>
      <c r="D14620" s="217" t="s">
        <v>19</v>
      </c>
      <c r="E14620" s="217" t="s">
        <v>87</v>
      </c>
      <c r="F14620" s="217" t="s">
        <v>5</v>
      </c>
      <c r="G14620" s="217" t="s">
        <v>5</v>
      </c>
      <c r="H14620" s="217" t="s">
        <v>178</v>
      </c>
      <c r="I14620" s="217">
        <v>23</v>
      </c>
      <c r="J14620" s="217">
        <v>19</v>
      </c>
      <c r="K14620" s="217">
        <v>4</v>
      </c>
      <c r="L14620" s="217">
        <v>167</v>
      </c>
      <c r="M14620" s="217">
        <v>6149.9874000614</v>
      </c>
      <c r="N14620" s="217">
        <v>3.7398450604582401</v>
      </c>
      <c r="O14620" s="217">
        <v>3.0894372238568</v>
      </c>
      <c r="P14620" s="217">
        <v>0.65040783660143198</v>
      </c>
      <c r="Q14620" s="217">
        <v>3.7398450604582401</v>
      </c>
      <c r="R14620" s="217">
        <v>3.0894372238568</v>
      </c>
      <c r="S14620" s="217">
        <v>0.65040783660143198</v>
      </c>
      <c r="T14620" s="217">
        <v>3.7398450604582401</v>
      </c>
      <c r="U14620" s="217">
        <v>3.0894372238568</v>
      </c>
      <c r="V14620" s="217">
        <v>0.65040783660143198</v>
      </c>
      <c r="W14620" s="217">
        <v>3.7398450604582401</v>
      </c>
      <c r="X14620" s="217">
        <v>3.0894372238568</v>
      </c>
      <c r="Y14620" s="217">
        <v>0.65040783660143198</v>
      </c>
    </row>
    <row r="14621" spans="2:25">
      <c r="B14621" s="217" t="s">
        <v>14791</v>
      </c>
      <c r="C14621" s="217" t="s">
        <v>11696</v>
      </c>
      <c r="D14621" s="217" t="s">
        <v>19</v>
      </c>
      <c r="E14621" s="217" t="s">
        <v>87</v>
      </c>
      <c r="F14621" s="217" t="s">
        <v>5</v>
      </c>
      <c r="G14621" s="217" t="s">
        <v>5</v>
      </c>
      <c r="H14621" s="217" t="s">
        <v>5</v>
      </c>
      <c r="I14621" s="217">
        <v>69</v>
      </c>
      <c r="J14621" s="217">
        <v>63</v>
      </c>
      <c r="K14621" s="217">
        <v>6</v>
      </c>
      <c r="L14621" s="217">
        <v>364</v>
      </c>
      <c r="M14621" s="217">
        <v>12280</v>
      </c>
      <c r="N14621" s="217">
        <v>5.6188925081433201</v>
      </c>
      <c r="O14621" s="217">
        <v>5.1302931596091197</v>
      </c>
      <c r="P14621" s="217">
        <v>0.488599348534202</v>
      </c>
      <c r="Q14621" s="217">
        <v>5.6188925081433201</v>
      </c>
      <c r="R14621" s="217">
        <v>5.1302931596091197</v>
      </c>
      <c r="S14621" s="217">
        <v>0.488599348534202</v>
      </c>
      <c r="T14621" s="217">
        <v>5.6188925081433201</v>
      </c>
      <c r="U14621" s="217">
        <v>5.1302931596091197</v>
      </c>
      <c r="V14621" s="217">
        <v>0.488599348534202</v>
      </c>
      <c r="W14621" s="217">
        <v>5.6188925081433201</v>
      </c>
      <c r="X14621" s="217">
        <v>5.1302931596091197</v>
      </c>
      <c r="Y14621" s="217">
        <v>0.488599348534202</v>
      </c>
    </row>
    <row r="14622" spans="2:25">
      <c r="B14622" s="217" t="s">
        <v>14792</v>
      </c>
      <c r="C14622" s="217" t="s">
        <v>11696</v>
      </c>
      <c r="D14622" s="217" t="s">
        <v>19</v>
      </c>
      <c r="E14622" s="217" t="s">
        <v>88</v>
      </c>
      <c r="F14622" s="217" t="s">
        <v>12</v>
      </c>
      <c r="G14622" s="217" t="s">
        <v>10</v>
      </c>
      <c r="H14622" s="217" t="s">
        <v>170</v>
      </c>
      <c r="I14622" s="217">
        <v>0</v>
      </c>
      <c r="J14622" s="217">
        <v>0</v>
      </c>
      <c r="K14622" s="217">
        <v>0</v>
      </c>
      <c r="L14622" s="217">
        <v>0</v>
      </c>
      <c r="M14622" s="217">
        <v>43.669724770642198</v>
      </c>
      <c r="N14622" s="217">
        <v>0</v>
      </c>
      <c r="O14622" s="217">
        <v>0</v>
      </c>
      <c r="P14622" s="217">
        <v>0</v>
      </c>
      <c r="Q14622" s="217">
        <v>0</v>
      </c>
      <c r="R14622" s="217">
        <v>0</v>
      </c>
      <c r="S14622" s="217">
        <v>0</v>
      </c>
      <c r="T14622" s="217">
        <v>0</v>
      </c>
      <c r="U14622" s="217">
        <v>0</v>
      </c>
      <c r="V14622" s="217">
        <v>0</v>
      </c>
      <c r="W14622" s="217">
        <v>0</v>
      </c>
      <c r="X14622" s="217">
        <v>0</v>
      </c>
      <c r="Y14622" s="217">
        <v>0</v>
      </c>
    </row>
    <row r="14623" spans="2:25">
      <c r="B14623" s="217" t="s">
        <v>14793</v>
      </c>
      <c r="C14623" s="217" t="s">
        <v>11696</v>
      </c>
      <c r="D14623" s="217" t="s">
        <v>19</v>
      </c>
      <c r="E14623" s="217" t="s">
        <v>88</v>
      </c>
      <c r="F14623" s="217" t="s">
        <v>12</v>
      </c>
      <c r="G14623" s="217" t="s">
        <v>10</v>
      </c>
      <c r="H14623" s="217" t="s">
        <v>172</v>
      </c>
      <c r="I14623" s="217">
        <v>0</v>
      </c>
      <c r="J14623" s="217">
        <v>0</v>
      </c>
      <c r="K14623" s="217">
        <v>0</v>
      </c>
      <c r="L14623" s="217">
        <v>1</v>
      </c>
      <c r="M14623" s="217">
        <v>98.256880733944996</v>
      </c>
      <c r="N14623" s="217">
        <v>0</v>
      </c>
      <c r="O14623" s="217">
        <v>0</v>
      </c>
      <c r="P14623" s="217">
        <v>0</v>
      </c>
      <c r="Q14623" s="217">
        <v>0</v>
      </c>
      <c r="R14623" s="217">
        <v>0</v>
      </c>
      <c r="S14623" s="217">
        <v>0</v>
      </c>
      <c r="T14623" s="217">
        <v>0</v>
      </c>
      <c r="U14623" s="217">
        <v>0</v>
      </c>
      <c r="V14623" s="217">
        <v>0</v>
      </c>
      <c r="W14623" s="217">
        <v>0</v>
      </c>
      <c r="X14623" s="217">
        <v>0</v>
      </c>
      <c r="Y14623" s="217">
        <v>0</v>
      </c>
    </row>
    <row r="14624" spans="2:25">
      <c r="B14624" s="217" t="s">
        <v>14794</v>
      </c>
      <c r="C14624" s="217" t="s">
        <v>11696</v>
      </c>
      <c r="D14624" s="217" t="s">
        <v>19</v>
      </c>
      <c r="E14624" s="217" t="s">
        <v>88</v>
      </c>
      <c r="F14624" s="217" t="s">
        <v>12</v>
      </c>
      <c r="G14624" s="217" t="s">
        <v>10</v>
      </c>
      <c r="H14624" s="217" t="s">
        <v>174</v>
      </c>
      <c r="I14624" s="217">
        <v>2</v>
      </c>
      <c r="J14624" s="217">
        <v>2</v>
      </c>
      <c r="K14624" s="217">
        <v>0</v>
      </c>
      <c r="L14624" s="217">
        <v>6</v>
      </c>
      <c r="M14624" s="217">
        <v>196.51376146788999</v>
      </c>
      <c r="N14624" s="217">
        <v>10.177404295051399</v>
      </c>
      <c r="O14624" s="217">
        <v>10.177404295051399</v>
      </c>
      <c r="P14624" s="217">
        <v>0</v>
      </c>
      <c r="Q14624" s="217">
        <v>10.177404295051399</v>
      </c>
      <c r="R14624" s="217">
        <v>10.177404295051399</v>
      </c>
      <c r="S14624" s="217">
        <v>0</v>
      </c>
      <c r="T14624" s="217">
        <v>10.177404295051399</v>
      </c>
      <c r="U14624" s="217">
        <v>10.177404295051399</v>
      </c>
      <c r="V14624" s="217">
        <v>0</v>
      </c>
      <c r="W14624" s="217">
        <v>10.177404295051399</v>
      </c>
      <c r="X14624" s="217">
        <v>10.177404295051399</v>
      </c>
      <c r="Y14624" s="217">
        <v>0</v>
      </c>
    </row>
    <row r="14625" spans="2:25">
      <c r="B14625" s="217" t="s">
        <v>14795</v>
      </c>
      <c r="C14625" s="217" t="s">
        <v>11696</v>
      </c>
      <c r="D14625" s="217" t="s">
        <v>19</v>
      </c>
      <c r="E14625" s="217" t="s">
        <v>88</v>
      </c>
      <c r="F14625" s="217" t="s">
        <v>12</v>
      </c>
      <c r="G14625" s="217" t="s">
        <v>10</v>
      </c>
      <c r="H14625" s="217" t="s">
        <v>176</v>
      </c>
      <c r="I14625" s="217">
        <v>3</v>
      </c>
      <c r="J14625" s="217">
        <v>3</v>
      </c>
      <c r="K14625" s="217">
        <v>0</v>
      </c>
      <c r="L14625" s="217">
        <v>15</v>
      </c>
      <c r="M14625" s="217">
        <v>403.94495412843997</v>
      </c>
      <c r="N14625" s="217">
        <v>7.4267544855780097</v>
      </c>
      <c r="O14625" s="217">
        <v>7.4267544855780097</v>
      </c>
      <c r="P14625" s="217">
        <v>0</v>
      </c>
      <c r="Q14625" s="217">
        <v>7.4267544855780097</v>
      </c>
      <c r="R14625" s="217">
        <v>7.4267544855780097</v>
      </c>
      <c r="S14625" s="217">
        <v>0</v>
      </c>
      <c r="T14625" s="217">
        <v>7.4267544855780097</v>
      </c>
      <c r="U14625" s="217">
        <v>7.4267544855780097</v>
      </c>
      <c r="V14625" s="217">
        <v>0</v>
      </c>
      <c r="W14625" s="217">
        <v>7.4267544855780097</v>
      </c>
      <c r="X14625" s="217">
        <v>7.4267544855780097</v>
      </c>
      <c r="Y14625" s="217">
        <v>0</v>
      </c>
    </row>
    <row r="14626" spans="2:25">
      <c r="B14626" s="217" t="s">
        <v>14796</v>
      </c>
      <c r="C14626" s="217" t="s">
        <v>11696</v>
      </c>
      <c r="D14626" s="217" t="s">
        <v>19</v>
      </c>
      <c r="E14626" s="217" t="s">
        <v>88</v>
      </c>
      <c r="F14626" s="217" t="s">
        <v>12</v>
      </c>
      <c r="G14626" s="217" t="s">
        <v>10</v>
      </c>
      <c r="H14626" s="217" t="s">
        <v>178</v>
      </c>
      <c r="I14626" s="217">
        <v>9</v>
      </c>
      <c r="J14626" s="217">
        <v>7</v>
      </c>
      <c r="K14626" s="217">
        <v>2</v>
      </c>
      <c r="L14626" s="217">
        <v>46</v>
      </c>
      <c r="M14626" s="217">
        <v>1637.61467889908</v>
      </c>
      <c r="N14626" s="217">
        <v>5.4957983193277302</v>
      </c>
      <c r="O14626" s="217">
        <v>4.2745098039215703</v>
      </c>
      <c r="P14626" s="217">
        <v>1.2212885154061599</v>
      </c>
      <c r="Q14626" s="217">
        <v>5.4957983193277302</v>
      </c>
      <c r="R14626" s="217">
        <v>4.2745098039215703</v>
      </c>
      <c r="S14626" s="217">
        <v>1.2212885154061599</v>
      </c>
      <c r="T14626" s="217">
        <v>5.4957983193277302</v>
      </c>
      <c r="U14626" s="217">
        <v>4.2745098039215703</v>
      </c>
      <c r="V14626" s="217">
        <v>1.2212885154061599</v>
      </c>
      <c r="W14626" s="217">
        <v>5.4957983193277302</v>
      </c>
      <c r="X14626" s="217">
        <v>4.2745098039215703</v>
      </c>
      <c r="Y14626" s="217">
        <v>1.2212885154061599</v>
      </c>
    </row>
    <row r="14627" spans="2:25">
      <c r="B14627" s="217" t="s">
        <v>14797</v>
      </c>
      <c r="C14627" s="217" t="s">
        <v>11696</v>
      </c>
      <c r="D14627" s="217" t="s">
        <v>19</v>
      </c>
      <c r="E14627" s="217" t="s">
        <v>88</v>
      </c>
      <c r="F14627" s="217" t="s">
        <v>12</v>
      </c>
      <c r="G14627" s="217" t="s">
        <v>10</v>
      </c>
      <c r="H14627" s="217" t="s">
        <v>5</v>
      </c>
      <c r="I14627" s="217">
        <v>14</v>
      </c>
      <c r="J14627" s="217">
        <v>12</v>
      </c>
      <c r="K14627" s="217">
        <v>2</v>
      </c>
      <c r="L14627" s="217">
        <v>68</v>
      </c>
      <c r="M14627" s="217">
        <v>2380</v>
      </c>
      <c r="N14627" s="217">
        <v>5.8823529411764701</v>
      </c>
      <c r="O14627" s="217">
        <v>5.0420168067226898</v>
      </c>
      <c r="P14627" s="217">
        <v>0.84033613445378197</v>
      </c>
      <c r="Q14627" s="217">
        <v>5.8823529411764701</v>
      </c>
      <c r="R14627" s="217">
        <v>5.0420168067226898</v>
      </c>
      <c r="S14627" s="217">
        <v>0.84033613445378197</v>
      </c>
      <c r="T14627" s="217">
        <v>5.8823529411764701</v>
      </c>
      <c r="U14627" s="217">
        <v>5.0420168067226898</v>
      </c>
      <c r="V14627" s="217">
        <v>0.84033613445378197</v>
      </c>
      <c r="W14627" s="217">
        <v>5.8823529411764701</v>
      </c>
      <c r="X14627" s="217">
        <v>5.0420168067226898</v>
      </c>
      <c r="Y14627" s="217">
        <v>0.84033613445378197</v>
      </c>
    </row>
    <row r="14628" spans="2:25">
      <c r="B14628" s="217" t="s">
        <v>14798</v>
      </c>
      <c r="C14628" s="217" t="s">
        <v>11696</v>
      </c>
      <c r="D14628" s="217" t="s">
        <v>19</v>
      </c>
      <c r="E14628" s="217" t="s">
        <v>88</v>
      </c>
      <c r="F14628" s="217" t="s">
        <v>9</v>
      </c>
      <c r="G14628" s="217" t="s">
        <v>10</v>
      </c>
      <c r="H14628" s="217" t="s">
        <v>170</v>
      </c>
      <c r="I14628" s="217">
        <v>0</v>
      </c>
      <c r="J14628" s="217">
        <v>0</v>
      </c>
      <c r="K14628" s="217">
        <v>0</v>
      </c>
      <c r="L14628" s="217">
        <v>1</v>
      </c>
      <c r="M14628" s="217">
        <v>47.068965517241402</v>
      </c>
      <c r="N14628" s="217">
        <v>0</v>
      </c>
      <c r="O14628" s="217">
        <v>0</v>
      </c>
      <c r="P14628" s="217">
        <v>0</v>
      </c>
      <c r="Q14628" s="217">
        <v>0</v>
      </c>
      <c r="R14628" s="217">
        <v>0</v>
      </c>
      <c r="S14628" s="217">
        <v>0</v>
      </c>
      <c r="T14628" s="217">
        <v>0</v>
      </c>
      <c r="U14628" s="217">
        <v>0</v>
      </c>
      <c r="V14628" s="217">
        <v>0</v>
      </c>
      <c r="W14628" s="217">
        <v>0</v>
      </c>
      <c r="X14628" s="217">
        <v>0</v>
      </c>
      <c r="Y14628" s="217">
        <v>0</v>
      </c>
    </row>
    <row r="14629" spans="2:25">
      <c r="B14629" s="217" t="s">
        <v>14799</v>
      </c>
      <c r="C14629" s="217" t="s">
        <v>11696</v>
      </c>
      <c r="D14629" s="217" t="s">
        <v>19</v>
      </c>
      <c r="E14629" s="217" t="s">
        <v>88</v>
      </c>
      <c r="F14629" s="217" t="s">
        <v>9</v>
      </c>
      <c r="G14629" s="217" t="s">
        <v>10</v>
      </c>
      <c r="H14629" s="217" t="s">
        <v>172</v>
      </c>
      <c r="I14629" s="217">
        <v>2</v>
      </c>
      <c r="J14629" s="217">
        <v>2</v>
      </c>
      <c r="K14629" s="217">
        <v>0</v>
      </c>
      <c r="L14629" s="217">
        <v>4</v>
      </c>
      <c r="M14629" s="217">
        <v>129.43965517241401</v>
      </c>
      <c r="N14629" s="217">
        <v>15.4512154512155</v>
      </c>
      <c r="O14629" s="217">
        <v>15.4512154512155</v>
      </c>
      <c r="P14629" s="217">
        <v>0</v>
      </c>
      <c r="Q14629" s="217">
        <v>15.4512154512155</v>
      </c>
      <c r="R14629" s="217">
        <v>15.4512154512155</v>
      </c>
      <c r="S14629" s="217">
        <v>0</v>
      </c>
      <c r="T14629" s="217">
        <v>15.4512154512155</v>
      </c>
      <c r="U14629" s="217">
        <v>15.4512154512155</v>
      </c>
      <c r="V14629" s="217">
        <v>0</v>
      </c>
      <c r="W14629" s="217">
        <v>15.4512154512155</v>
      </c>
      <c r="X14629" s="217">
        <v>15.4512154512155</v>
      </c>
      <c r="Y14629" s="217">
        <v>0</v>
      </c>
    </row>
    <row r="14630" spans="2:25">
      <c r="B14630" s="217" t="s">
        <v>14800</v>
      </c>
      <c r="C14630" s="217" t="s">
        <v>11696</v>
      </c>
      <c r="D14630" s="217" t="s">
        <v>19</v>
      </c>
      <c r="E14630" s="217" t="s">
        <v>88</v>
      </c>
      <c r="F14630" s="217" t="s">
        <v>9</v>
      </c>
      <c r="G14630" s="217" t="s">
        <v>10</v>
      </c>
      <c r="H14630" s="217" t="s">
        <v>174</v>
      </c>
      <c r="I14630" s="217">
        <v>3</v>
      </c>
      <c r="J14630" s="217">
        <v>3</v>
      </c>
      <c r="K14630" s="217">
        <v>0</v>
      </c>
      <c r="L14630" s="217">
        <v>18</v>
      </c>
      <c r="M14630" s="217">
        <v>247.11206896551701</v>
      </c>
      <c r="N14630" s="217">
        <v>12.1402407116693</v>
      </c>
      <c r="O14630" s="217">
        <v>12.1402407116693</v>
      </c>
      <c r="P14630" s="217">
        <v>0</v>
      </c>
      <c r="Q14630" s="217">
        <v>12.1402407116693</v>
      </c>
      <c r="R14630" s="217">
        <v>12.1402407116693</v>
      </c>
      <c r="S14630" s="217">
        <v>0</v>
      </c>
      <c r="T14630" s="217">
        <v>12.1402407116693</v>
      </c>
      <c r="U14630" s="217">
        <v>12.1402407116693</v>
      </c>
      <c r="V14630" s="217">
        <v>0</v>
      </c>
      <c r="W14630" s="217">
        <v>12.1402407116693</v>
      </c>
      <c r="X14630" s="217">
        <v>12.1402407116693</v>
      </c>
      <c r="Y14630" s="217">
        <v>0</v>
      </c>
    </row>
    <row r="14631" spans="2:25">
      <c r="B14631" s="217" t="s">
        <v>14801</v>
      </c>
      <c r="C14631" s="217" t="s">
        <v>11696</v>
      </c>
      <c r="D14631" s="217" t="s">
        <v>19</v>
      </c>
      <c r="E14631" s="217" t="s">
        <v>88</v>
      </c>
      <c r="F14631" s="217" t="s">
        <v>9</v>
      </c>
      <c r="G14631" s="217" t="s">
        <v>10</v>
      </c>
      <c r="H14631" s="217" t="s">
        <v>176</v>
      </c>
      <c r="I14631" s="217">
        <v>1</v>
      </c>
      <c r="J14631" s="217">
        <v>1</v>
      </c>
      <c r="K14631" s="217">
        <v>0</v>
      </c>
      <c r="L14631" s="217">
        <v>23</v>
      </c>
      <c r="M14631" s="217">
        <v>447.15517241379303</v>
      </c>
      <c r="N14631" s="217">
        <v>2.2363601310969701</v>
      </c>
      <c r="O14631" s="217">
        <v>2.2363601310969701</v>
      </c>
      <c r="P14631" s="217">
        <v>0</v>
      </c>
      <c r="Q14631" s="217">
        <v>2.2363601310969701</v>
      </c>
      <c r="R14631" s="217">
        <v>2.2363601310969701</v>
      </c>
      <c r="S14631" s="217">
        <v>0</v>
      </c>
      <c r="T14631" s="217">
        <v>2.2363601310969701</v>
      </c>
      <c r="U14631" s="217">
        <v>2.2363601310969701</v>
      </c>
      <c r="V14631" s="217">
        <v>0</v>
      </c>
      <c r="W14631" s="217">
        <v>2.2363601310969701</v>
      </c>
      <c r="X14631" s="217">
        <v>2.2363601310969701</v>
      </c>
      <c r="Y14631" s="217">
        <v>0</v>
      </c>
    </row>
    <row r="14632" spans="2:25">
      <c r="B14632" s="217" t="s">
        <v>14802</v>
      </c>
      <c r="C14632" s="217" t="s">
        <v>11696</v>
      </c>
      <c r="D14632" s="217" t="s">
        <v>19</v>
      </c>
      <c r="E14632" s="217" t="s">
        <v>88</v>
      </c>
      <c r="F14632" s="217" t="s">
        <v>9</v>
      </c>
      <c r="G14632" s="217" t="s">
        <v>10</v>
      </c>
      <c r="H14632" s="217" t="s">
        <v>178</v>
      </c>
      <c r="I14632" s="217">
        <v>5</v>
      </c>
      <c r="J14632" s="217">
        <v>5</v>
      </c>
      <c r="K14632" s="217">
        <v>0</v>
      </c>
      <c r="L14632" s="217">
        <v>91</v>
      </c>
      <c r="M14632" s="217">
        <v>1859.2241379310301</v>
      </c>
      <c r="N14632" s="217">
        <v>2.68929382853434</v>
      </c>
      <c r="O14632" s="217">
        <v>2.68929382853434</v>
      </c>
      <c r="P14632" s="217">
        <v>0</v>
      </c>
      <c r="Q14632" s="217">
        <v>2.68929382853434</v>
      </c>
      <c r="R14632" s="217">
        <v>2.68929382853434</v>
      </c>
      <c r="S14632" s="217">
        <v>0</v>
      </c>
      <c r="T14632" s="217">
        <v>2.68929382853434</v>
      </c>
      <c r="U14632" s="217">
        <v>2.68929382853434</v>
      </c>
      <c r="V14632" s="217">
        <v>0</v>
      </c>
      <c r="W14632" s="217">
        <v>2.68929382853434</v>
      </c>
      <c r="X14632" s="217">
        <v>2.68929382853434</v>
      </c>
      <c r="Y14632" s="217">
        <v>0</v>
      </c>
    </row>
    <row r="14633" spans="2:25">
      <c r="B14633" s="217" t="s">
        <v>14803</v>
      </c>
      <c r="C14633" s="217" t="s">
        <v>11696</v>
      </c>
      <c r="D14633" s="217" t="s">
        <v>19</v>
      </c>
      <c r="E14633" s="217" t="s">
        <v>88</v>
      </c>
      <c r="F14633" s="217" t="s">
        <v>9</v>
      </c>
      <c r="G14633" s="217" t="s">
        <v>10</v>
      </c>
      <c r="H14633" s="217" t="s">
        <v>5</v>
      </c>
      <c r="I14633" s="217">
        <v>11</v>
      </c>
      <c r="J14633" s="217">
        <v>11</v>
      </c>
      <c r="K14633" s="217">
        <v>0</v>
      </c>
      <c r="L14633" s="217">
        <v>137</v>
      </c>
      <c r="M14633" s="217">
        <v>2730</v>
      </c>
      <c r="N14633" s="217">
        <v>4.0293040293040301</v>
      </c>
      <c r="O14633" s="217">
        <v>4.0293040293040301</v>
      </c>
      <c r="P14633" s="217">
        <v>0</v>
      </c>
      <c r="Q14633" s="217">
        <v>4.0293040293040301</v>
      </c>
      <c r="R14633" s="217">
        <v>4.0293040293040301</v>
      </c>
      <c r="S14633" s="217">
        <v>0</v>
      </c>
      <c r="T14633" s="217">
        <v>4.0293040293040301</v>
      </c>
      <c r="U14633" s="217">
        <v>4.0293040293040301</v>
      </c>
      <c r="V14633" s="217">
        <v>0</v>
      </c>
      <c r="W14633" s="217">
        <v>4.0293040293040301</v>
      </c>
      <c r="X14633" s="217">
        <v>4.0293040293040301</v>
      </c>
      <c r="Y14633" s="217">
        <v>0</v>
      </c>
    </row>
    <row r="14634" spans="2:25">
      <c r="B14634" s="217" t="s">
        <v>14804</v>
      </c>
      <c r="C14634" s="217" t="s">
        <v>11696</v>
      </c>
      <c r="D14634" s="217" t="s">
        <v>19</v>
      </c>
      <c r="E14634" s="217" t="s">
        <v>88</v>
      </c>
      <c r="F14634" s="217" t="s">
        <v>5</v>
      </c>
      <c r="G14634" s="217" t="s">
        <v>10</v>
      </c>
      <c r="H14634" s="217" t="s">
        <v>170</v>
      </c>
      <c r="I14634" s="217">
        <v>0</v>
      </c>
      <c r="J14634" s="217">
        <v>0</v>
      </c>
      <c r="K14634" s="217">
        <v>0</v>
      </c>
      <c r="L14634" s="217">
        <v>1</v>
      </c>
      <c r="M14634" s="217">
        <v>90.7386902878836</v>
      </c>
      <c r="N14634" s="217">
        <v>0</v>
      </c>
      <c r="O14634" s="217">
        <v>0</v>
      </c>
      <c r="P14634" s="217">
        <v>0</v>
      </c>
      <c r="Q14634" s="217">
        <v>0</v>
      </c>
      <c r="R14634" s="217">
        <v>0</v>
      </c>
      <c r="S14634" s="217">
        <v>0</v>
      </c>
      <c r="T14634" s="217">
        <v>0</v>
      </c>
      <c r="U14634" s="217">
        <v>0</v>
      </c>
      <c r="V14634" s="217">
        <v>0</v>
      </c>
      <c r="W14634" s="217">
        <v>0</v>
      </c>
      <c r="X14634" s="217">
        <v>0</v>
      </c>
      <c r="Y14634" s="217">
        <v>0</v>
      </c>
    </row>
    <row r="14635" spans="2:25">
      <c r="B14635" s="217" t="s">
        <v>14805</v>
      </c>
      <c r="C14635" s="217" t="s">
        <v>11696</v>
      </c>
      <c r="D14635" s="217" t="s">
        <v>19</v>
      </c>
      <c r="E14635" s="217" t="s">
        <v>88</v>
      </c>
      <c r="F14635" s="217" t="s">
        <v>5</v>
      </c>
      <c r="G14635" s="217" t="s">
        <v>10</v>
      </c>
      <c r="H14635" s="217" t="s">
        <v>172</v>
      </c>
      <c r="I14635" s="217">
        <v>2</v>
      </c>
      <c r="J14635" s="217">
        <v>2</v>
      </c>
      <c r="K14635" s="217">
        <v>0</v>
      </c>
      <c r="L14635" s="217">
        <v>5</v>
      </c>
      <c r="M14635" s="217">
        <v>227.696535906359</v>
      </c>
      <c r="N14635" s="217">
        <v>8.7836206731863005</v>
      </c>
      <c r="O14635" s="217">
        <v>8.7836206731863005</v>
      </c>
      <c r="P14635" s="217">
        <v>0</v>
      </c>
      <c r="Q14635" s="217">
        <v>8.7836206731863005</v>
      </c>
      <c r="R14635" s="217">
        <v>8.7836206731863005</v>
      </c>
      <c r="S14635" s="217">
        <v>0</v>
      </c>
      <c r="T14635" s="217">
        <v>8.7836206731863005</v>
      </c>
      <c r="U14635" s="217">
        <v>8.7836206731863005</v>
      </c>
      <c r="V14635" s="217">
        <v>0</v>
      </c>
      <c r="W14635" s="217">
        <v>8.7836206731863005</v>
      </c>
      <c r="X14635" s="217">
        <v>8.7836206731863005</v>
      </c>
      <c r="Y14635" s="217">
        <v>0</v>
      </c>
    </row>
    <row r="14636" spans="2:25">
      <c r="B14636" s="217" t="s">
        <v>14806</v>
      </c>
      <c r="C14636" s="217" t="s">
        <v>11696</v>
      </c>
      <c r="D14636" s="217" t="s">
        <v>19</v>
      </c>
      <c r="E14636" s="217" t="s">
        <v>88</v>
      </c>
      <c r="F14636" s="217" t="s">
        <v>5</v>
      </c>
      <c r="G14636" s="217" t="s">
        <v>10</v>
      </c>
      <c r="H14636" s="217" t="s">
        <v>174</v>
      </c>
      <c r="I14636" s="217">
        <v>5</v>
      </c>
      <c r="J14636" s="217">
        <v>5</v>
      </c>
      <c r="K14636" s="217">
        <v>0</v>
      </c>
      <c r="L14636" s="217">
        <v>24</v>
      </c>
      <c r="M14636" s="217">
        <v>443.62583043340697</v>
      </c>
      <c r="N14636" s="217">
        <v>11.2707594035162</v>
      </c>
      <c r="O14636" s="217">
        <v>11.2707594035162</v>
      </c>
      <c r="P14636" s="217">
        <v>0</v>
      </c>
      <c r="Q14636" s="217">
        <v>11.2707594035162</v>
      </c>
      <c r="R14636" s="217">
        <v>11.2707594035162</v>
      </c>
      <c r="S14636" s="217">
        <v>0</v>
      </c>
      <c r="T14636" s="217">
        <v>11.2707594035162</v>
      </c>
      <c r="U14636" s="217">
        <v>11.2707594035162</v>
      </c>
      <c r="V14636" s="217">
        <v>0</v>
      </c>
      <c r="W14636" s="217">
        <v>11.2707594035162</v>
      </c>
      <c r="X14636" s="217">
        <v>11.2707594035162</v>
      </c>
      <c r="Y14636" s="217">
        <v>0</v>
      </c>
    </row>
    <row r="14637" spans="2:25">
      <c r="B14637" s="217" t="s">
        <v>14807</v>
      </c>
      <c r="C14637" s="217" t="s">
        <v>11696</v>
      </c>
      <c r="D14637" s="217" t="s">
        <v>19</v>
      </c>
      <c r="E14637" s="217" t="s">
        <v>88</v>
      </c>
      <c r="F14637" s="217" t="s">
        <v>5</v>
      </c>
      <c r="G14637" s="217" t="s">
        <v>10</v>
      </c>
      <c r="H14637" s="217" t="s">
        <v>176</v>
      </c>
      <c r="I14637" s="217">
        <v>4</v>
      </c>
      <c r="J14637" s="217">
        <v>4</v>
      </c>
      <c r="K14637" s="217">
        <v>0</v>
      </c>
      <c r="L14637" s="217">
        <v>38</v>
      </c>
      <c r="M14637" s="217">
        <v>851.10012654223397</v>
      </c>
      <c r="N14637" s="217">
        <v>4.6997995597190299</v>
      </c>
      <c r="O14637" s="217">
        <v>4.6997995597190299</v>
      </c>
      <c r="P14637" s="217">
        <v>0</v>
      </c>
      <c r="Q14637" s="217">
        <v>4.6997995597190299</v>
      </c>
      <c r="R14637" s="217">
        <v>4.6997995597190299</v>
      </c>
      <c r="S14637" s="217">
        <v>0</v>
      </c>
      <c r="T14637" s="217">
        <v>4.6997995597190299</v>
      </c>
      <c r="U14637" s="217">
        <v>4.6997995597190299</v>
      </c>
      <c r="V14637" s="217">
        <v>0</v>
      </c>
      <c r="W14637" s="217">
        <v>4.6997995597190299</v>
      </c>
      <c r="X14637" s="217">
        <v>4.6997995597190299</v>
      </c>
      <c r="Y14637" s="217">
        <v>0</v>
      </c>
    </row>
    <row r="14638" spans="2:25">
      <c r="B14638" s="217" t="s">
        <v>14808</v>
      </c>
      <c r="C14638" s="217" t="s">
        <v>11696</v>
      </c>
      <c r="D14638" s="217" t="s">
        <v>19</v>
      </c>
      <c r="E14638" s="217" t="s">
        <v>88</v>
      </c>
      <c r="F14638" s="217" t="s">
        <v>5</v>
      </c>
      <c r="G14638" s="217" t="s">
        <v>10</v>
      </c>
      <c r="H14638" s="217" t="s">
        <v>178</v>
      </c>
      <c r="I14638" s="217">
        <v>14</v>
      </c>
      <c r="J14638" s="217">
        <v>12</v>
      </c>
      <c r="K14638" s="217">
        <v>2</v>
      </c>
      <c r="L14638" s="217">
        <v>137</v>
      </c>
      <c r="M14638" s="217">
        <v>3496.8388168301199</v>
      </c>
      <c r="N14638" s="217">
        <v>4.0036160467616302</v>
      </c>
      <c r="O14638" s="217">
        <v>3.43167089722425</v>
      </c>
      <c r="P14638" s="217">
        <v>0.57194514953737496</v>
      </c>
      <c r="Q14638" s="217">
        <v>4.0036160467616302</v>
      </c>
      <c r="R14638" s="217">
        <v>3.43167089722425</v>
      </c>
      <c r="S14638" s="217">
        <v>0.57194514953737496</v>
      </c>
      <c r="T14638" s="217">
        <v>4.0036160467616302</v>
      </c>
      <c r="U14638" s="217">
        <v>3.43167089722425</v>
      </c>
      <c r="V14638" s="217">
        <v>0.57194514953737496</v>
      </c>
      <c r="W14638" s="217">
        <v>4.0036160467616302</v>
      </c>
      <c r="X14638" s="217">
        <v>3.43167089722425</v>
      </c>
      <c r="Y14638" s="217">
        <v>0.57194514953737496</v>
      </c>
    </row>
    <row r="14639" spans="2:25">
      <c r="B14639" s="217" t="s">
        <v>14809</v>
      </c>
      <c r="C14639" s="217" t="s">
        <v>11696</v>
      </c>
      <c r="D14639" s="217" t="s">
        <v>19</v>
      </c>
      <c r="E14639" s="217" t="s">
        <v>88</v>
      </c>
      <c r="F14639" s="217" t="s">
        <v>5</v>
      </c>
      <c r="G14639" s="217" t="s">
        <v>10</v>
      </c>
      <c r="H14639" s="217" t="s">
        <v>5</v>
      </c>
      <c r="I14639" s="217">
        <v>25</v>
      </c>
      <c r="J14639" s="217">
        <v>23</v>
      </c>
      <c r="K14639" s="217">
        <v>2</v>
      </c>
      <c r="L14639" s="217">
        <v>205</v>
      </c>
      <c r="M14639" s="217">
        <v>5110</v>
      </c>
      <c r="N14639" s="217">
        <v>4.8923679060665402</v>
      </c>
      <c r="O14639" s="217">
        <v>4.5009784735812097</v>
      </c>
      <c r="P14639" s="217">
        <v>0.39138943248532299</v>
      </c>
      <c r="Q14639" s="217">
        <v>4.8923679060665402</v>
      </c>
      <c r="R14639" s="217">
        <v>4.5009784735812097</v>
      </c>
      <c r="S14639" s="217">
        <v>0.39138943248532299</v>
      </c>
      <c r="T14639" s="217">
        <v>4.8923679060665402</v>
      </c>
      <c r="U14639" s="217">
        <v>4.5009784735812097</v>
      </c>
      <c r="V14639" s="217">
        <v>0.39138943248532299</v>
      </c>
      <c r="W14639" s="217">
        <v>4.8923679060665402</v>
      </c>
      <c r="X14639" s="217">
        <v>4.5009784735812097</v>
      </c>
      <c r="Y14639" s="217">
        <v>0.39138943248532299</v>
      </c>
    </row>
    <row r="14640" spans="2:25">
      <c r="B14640" s="217" t="s">
        <v>14810</v>
      </c>
      <c r="C14640" s="217" t="s">
        <v>11696</v>
      </c>
      <c r="D14640" s="217" t="s">
        <v>19</v>
      </c>
      <c r="E14640" s="217" t="s">
        <v>88</v>
      </c>
      <c r="F14640" s="217" t="s">
        <v>12</v>
      </c>
      <c r="G14640" s="217" t="s">
        <v>49</v>
      </c>
      <c r="H14640" s="217" t="s">
        <v>170</v>
      </c>
      <c r="I14640" s="217">
        <v>0</v>
      </c>
      <c r="J14640" s="217">
        <v>0</v>
      </c>
      <c r="K14640" s="217">
        <v>0</v>
      </c>
      <c r="L14640" s="217">
        <v>0</v>
      </c>
      <c r="M14640" s="217">
        <v>107.309644670051</v>
      </c>
      <c r="N14640" s="217">
        <v>0</v>
      </c>
      <c r="O14640" s="217">
        <v>0</v>
      </c>
      <c r="P14640" s="217">
        <v>0</v>
      </c>
      <c r="Q14640" s="217">
        <v>0</v>
      </c>
      <c r="R14640" s="217">
        <v>0</v>
      </c>
      <c r="S14640" s="217">
        <v>0</v>
      </c>
      <c r="T14640" s="217">
        <v>0</v>
      </c>
      <c r="U14640" s="217">
        <v>0</v>
      </c>
      <c r="V14640" s="217">
        <v>0</v>
      </c>
      <c r="W14640" s="217">
        <v>0</v>
      </c>
      <c r="X14640" s="217">
        <v>0</v>
      </c>
      <c r="Y14640" s="217">
        <v>0</v>
      </c>
    </row>
    <row r="14641" spans="2:25">
      <c r="B14641" s="217" t="s">
        <v>14811</v>
      </c>
      <c r="C14641" s="217" t="s">
        <v>11696</v>
      </c>
      <c r="D14641" s="217" t="s">
        <v>19</v>
      </c>
      <c r="E14641" s="217" t="s">
        <v>88</v>
      </c>
      <c r="F14641" s="217" t="s">
        <v>12</v>
      </c>
      <c r="G14641" s="217" t="s">
        <v>49</v>
      </c>
      <c r="H14641" s="217" t="s">
        <v>172</v>
      </c>
      <c r="I14641" s="217">
        <v>0</v>
      </c>
      <c r="J14641" s="217">
        <v>0</v>
      </c>
      <c r="K14641" s="217">
        <v>0</v>
      </c>
      <c r="L14641" s="217">
        <v>7</v>
      </c>
      <c r="M14641" s="217">
        <v>191.624365482233</v>
      </c>
      <c r="N14641" s="217">
        <v>0</v>
      </c>
      <c r="O14641" s="217">
        <v>0</v>
      </c>
      <c r="P14641" s="217">
        <v>0</v>
      </c>
      <c r="Q14641" s="217">
        <v>0</v>
      </c>
      <c r="R14641" s="217">
        <v>0</v>
      </c>
      <c r="S14641" s="217">
        <v>0</v>
      </c>
      <c r="T14641" s="217">
        <v>0</v>
      </c>
      <c r="U14641" s="217">
        <v>0</v>
      </c>
      <c r="V14641" s="217">
        <v>0</v>
      </c>
      <c r="W14641" s="217">
        <v>0</v>
      </c>
      <c r="X14641" s="217">
        <v>0</v>
      </c>
      <c r="Y14641" s="217">
        <v>0</v>
      </c>
    </row>
    <row r="14642" spans="2:25">
      <c r="B14642" s="217" t="s">
        <v>14812</v>
      </c>
      <c r="C14642" s="217" t="s">
        <v>11696</v>
      </c>
      <c r="D14642" s="217" t="s">
        <v>19</v>
      </c>
      <c r="E14642" s="217" t="s">
        <v>88</v>
      </c>
      <c r="F14642" s="217" t="s">
        <v>12</v>
      </c>
      <c r="G14642" s="217" t="s">
        <v>49</v>
      </c>
      <c r="H14642" s="217" t="s">
        <v>174</v>
      </c>
      <c r="I14642" s="217">
        <v>4</v>
      </c>
      <c r="J14642" s="217">
        <v>4</v>
      </c>
      <c r="K14642" s="217">
        <v>0</v>
      </c>
      <c r="L14642" s="217">
        <v>10</v>
      </c>
      <c r="M14642" s="217">
        <v>329.59390862944201</v>
      </c>
      <c r="N14642" s="217">
        <v>12.1361466194363</v>
      </c>
      <c r="O14642" s="217">
        <v>12.1361466194363</v>
      </c>
      <c r="P14642" s="217">
        <v>0</v>
      </c>
      <c r="Q14642" s="217">
        <v>12.1361466194363</v>
      </c>
      <c r="R14642" s="217">
        <v>12.1361466194363</v>
      </c>
      <c r="S14642" s="217">
        <v>0</v>
      </c>
      <c r="T14642" s="217">
        <v>12.1361466194363</v>
      </c>
      <c r="U14642" s="217">
        <v>12.1361466194363</v>
      </c>
      <c r="V14642" s="217">
        <v>0</v>
      </c>
      <c r="W14642" s="217">
        <v>12.1361466194363</v>
      </c>
      <c r="X14642" s="217">
        <v>12.1361466194363</v>
      </c>
      <c r="Y14642" s="217">
        <v>0</v>
      </c>
    </row>
    <row r="14643" spans="2:25">
      <c r="B14643" s="217" t="s">
        <v>14813</v>
      </c>
      <c r="C14643" s="217" t="s">
        <v>11696</v>
      </c>
      <c r="D14643" s="217" t="s">
        <v>19</v>
      </c>
      <c r="E14643" s="217" t="s">
        <v>88</v>
      </c>
      <c r="F14643" s="217" t="s">
        <v>12</v>
      </c>
      <c r="G14643" s="217" t="s">
        <v>49</v>
      </c>
      <c r="H14643" s="217" t="s">
        <v>176</v>
      </c>
      <c r="I14643" s="217">
        <v>4</v>
      </c>
      <c r="J14643" s="217">
        <v>4</v>
      </c>
      <c r="K14643" s="217">
        <v>0</v>
      </c>
      <c r="L14643" s="217">
        <v>9</v>
      </c>
      <c r="M14643" s="217">
        <v>375.58375634517802</v>
      </c>
      <c r="N14643" s="217">
        <v>10.650087849709401</v>
      </c>
      <c r="O14643" s="217">
        <v>10.650087849709401</v>
      </c>
      <c r="P14643" s="217">
        <v>0</v>
      </c>
      <c r="Q14643" s="217">
        <v>10.650087849709401</v>
      </c>
      <c r="R14643" s="217">
        <v>10.650087849709401</v>
      </c>
      <c r="S14643" s="217">
        <v>0</v>
      </c>
      <c r="T14643" s="217">
        <v>10.650087849709401</v>
      </c>
      <c r="U14643" s="217">
        <v>10.650087849709401</v>
      </c>
      <c r="V14643" s="217">
        <v>0</v>
      </c>
      <c r="W14643" s="217">
        <v>10.650087849709401</v>
      </c>
      <c r="X14643" s="217">
        <v>10.650087849709401</v>
      </c>
      <c r="Y14643" s="217">
        <v>0</v>
      </c>
    </row>
    <row r="14644" spans="2:25">
      <c r="B14644" s="217" t="s">
        <v>14814</v>
      </c>
      <c r="C14644" s="217" t="s">
        <v>11696</v>
      </c>
      <c r="D14644" s="217" t="s">
        <v>19</v>
      </c>
      <c r="E14644" s="217" t="s">
        <v>88</v>
      </c>
      <c r="F14644" s="217" t="s">
        <v>12</v>
      </c>
      <c r="G14644" s="217" t="s">
        <v>49</v>
      </c>
      <c r="H14644" s="217" t="s">
        <v>178</v>
      </c>
      <c r="I14644" s="217">
        <v>5</v>
      </c>
      <c r="J14644" s="217">
        <v>5</v>
      </c>
      <c r="K14644" s="217">
        <v>0</v>
      </c>
      <c r="L14644" s="217">
        <v>19</v>
      </c>
      <c r="M14644" s="217">
        <v>505.888324873096</v>
      </c>
      <c r="N14644" s="217">
        <v>9.8836042544651797</v>
      </c>
      <c r="O14644" s="217">
        <v>9.8836042544651797</v>
      </c>
      <c r="P14644" s="217">
        <v>0</v>
      </c>
      <c r="Q14644" s="217">
        <v>9.8836042544651797</v>
      </c>
      <c r="R14644" s="217">
        <v>9.8836042544651797</v>
      </c>
      <c r="S14644" s="217">
        <v>0</v>
      </c>
      <c r="T14644" s="217">
        <v>9.8836042544651797</v>
      </c>
      <c r="U14644" s="217">
        <v>9.8836042544651797</v>
      </c>
      <c r="V14644" s="217">
        <v>0</v>
      </c>
      <c r="W14644" s="217">
        <v>9.8836042544651797</v>
      </c>
      <c r="X14644" s="217">
        <v>9.8836042544651797</v>
      </c>
      <c r="Y14644" s="217">
        <v>0</v>
      </c>
    </row>
    <row r="14645" spans="2:25">
      <c r="B14645" s="217" t="s">
        <v>14815</v>
      </c>
      <c r="C14645" s="217" t="s">
        <v>11696</v>
      </c>
      <c r="D14645" s="217" t="s">
        <v>19</v>
      </c>
      <c r="E14645" s="217" t="s">
        <v>88</v>
      </c>
      <c r="F14645" s="217" t="s">
        <v>12</v>
      </c>
      <c r="G14645" s="217" t="s">
        <v>49</v>
      </c>
      <c r="H14645" s="217" t="s">
        <v>5</v>
      </c>
      <c r="I14645" s="217">
        <v>13</v>
      </c>
      <c r="J14645" s="217">
        <v>13</v>
      </c>
      <c r="K14645" s="217">
        <v>0</v>
      </c>
      <c r="L14645" s="217">
        <v>45</v>
      </c>
      <c r="M14645" s="217">
        <v>1510</v>
      </c>
      <c r="N14645" s="217">
        <v>8.6092715231788102</v>
      </c>
      <c r="O14645" s="217">
        <v>8.6092715231788102</v>
      </c>
      <c r="P14645" s="217">
        <v>0</v>
      </c>
      <c r="Q14645" s="217">
        <v>8.6092715231788102</v>
      </c>
      <c r="R14645" s="217">
        <v>8.6092715231788102</v>
      </c>
      <c r="S14645" s="217">
        <v>0</v>
      </c>
      <c r="T14645" s="217">
        <v>8.6092715231788102</v>
      </c>
      <c r="U14645" s="217">
        <v>8.6092715231788102</v>
      </c>
      <c r="V14645" s="217">
        <v>0</v>
      </c>
      <c r="W14645" s="217">
        <v>8.6092715231788102</v>
      </c>
      <c r="X14645" s="217">
        <v>8.6092715231788102</v>
      </c>
      <c r="Y14645" s="217">
        <v>0</v>
      </c>
    </row>
    <row r="14646" spans="2:25">
      <c r="B14646" s="217" t="s">
        <v>14816</v>
      </c>
      <c r="C14646" s="217" t="s">
        <v>11696</v>
      </c>
      <c r="D14646" s="217" t="s">
        <v>19</v>
      </c>
      <c r="E14646" s="217" t="s">
        <v>88</v>
      </c>
      <c r="F14646" s="217" t="s">
        <v>9</v>
      </c>
      <c r="G14646" s="217" t="s">
        <v>49</v>
      </c>
      <c r="H14646" s="217" t="s">
        <v>170</v>
      </c>
      <c r="I14646" s="217">
        <v>0</v>
      </c>
      <c r="J14646" s="217">
        <v>0</v>
      </c>
      <c r="K14646" s="217">
        <v>0</v>
      </c>
      <c r="L14646" s="217">
        <v>1</v>
      </c>
      <c r="M14646" s="217">
        <v>164.666666666667</v>
      </c>
      <c r="N14646" s="217">
        <v>0</v>
      </c>
      <c r="O14646" s="217">
        <v>0</v>
      </c>
      <c r="P14646" s="217">
        <v>0</v>
      </c>
      <c r="Q14646" s="217">
        <v>0</v>
      </c>
      <c r="R14646" s="217">
        <v>0</v>
      </c>
      <c r="S14646" s="217">
        <v>0</v>
      </c>
      <c r="T14646" s="217">
        <v>0</v>
      </c>
      <c r="U14646" s="217">
        <v>0</v>
      </c>
      <c r="V14646" s="217">
        <v>0</v>
      </c>
      <c r="W14646" s="217">
        <v>0</v>
      </c>
      <c r="X14646" s="217">
        <v>0</v>
      </c>
      <c r="Y14646" s="217">
        <v>0</v>
      </c>
    </row>
    <row r="14647" spans="2:25">
      <c r="B14647" s="217" t="s">
        <v>14817</v>
      </c>
      <c r="C14647" s="217" t="s">
        <v>11696</v>
      </c>
      <c r="D14647" s="217" t="s">
        <v>19</v>
      </c>
      <c r="E14647" s="217" t="s">
        <v>88</v>
      </c>
      <c r="F14647" s="217" t="s">
        <v>9</v>
      </c>
      <c r="G14647" s="217" t="s">
        <v>49</v>
      </c>
      <c r="H14647" s="217" t="s">
        <v>172</v>
      </c>
      <c r="I14647" s="217">
        <v>0</v>
      </c>
      <c r="J14647" s="217">
        <v>0</v>
      </c>
      <c r="K14647" s="217">
        <v>0</v>
      </c>
      <c r="L14647" s="217">
        <v>8</v>
      </c>
      <c r="M14647" s="217">
        <v>234</v>
      </c>
      <c r="N14647" s="217">
        <v>0</v>
      </c>
      <c r="O14647" s="217">
        <v>0</v>
      </c>
      <c r="P14647" s="217">
        <v>0</v>
      </c>
      <c r="Q14647" s="217">
        <v>0</v>
      </c>
      <c r="R14647" s="217">
        <v>0</v>
      </c>
      <c r="S14647" s="217">
        <v>0</v>
      </c>
      <c r="T14647" s="217">
        <v>0</v>
      </c>
      <c r="U14647" s="217">
        <v>0</v>
      </c>
      <c r="V14647" s="217">
        <v>0</v>
      </c>
      <c r="W14647" s="217">
        <v>0</v>
      </c>
      <c r="X14647" s="217">
        <v>0</v>
      </c>
      <c r="Y14647" s="217">
        <v>0</v>
      </c>
    </row>
    <row r="14648" spans="2:25">
      <c r="B14648" s="217" t="s">
        <v>14818</v>
      </c>
      <c r="C14648" s="217" t="s">
        <v>11696</v>
      </c>
      <c r="D14648" s="217" t="s">
        <v>19</v>
      </c>
      <c r="E14648" s="217" t="s">
        <v>88</v>
      </c>
      <c r="F14648" s="217" t="s">
        <v>9</v>
      </c>
      <c r="G14648" s="217" t="s">
        <v>49</v>
      </c>
      <c r="H14648" s="217" t="s">
        <v>174</v>
      </c>
      <c r="I14648" s="217">
        <v>0</v>
      </c>
      <c r="J14648" s="217">
        <v>0</v>
      </c>
      <c r="K14648" s="217">
        <v>0</v>
      </c>
      <c r="L14648" s="217">
        <v>18</v>
      </c>
      <c r="M14648" s="217">
        <v>424.66666666666703</v>
      </c>
      <c r="N14648" s="217">
        <v>0</v>
      </c>
      <c r="O14648" s="217">
        <v>0</v>
      </c>
      <c r="P14648" s="217">
        <v>0</v>
      </c>
      <c r="Q14648" s="217">
        <v>0</v>
      </c>
      <c r="R14648" s="217">
        <v>0</v>
      </c>
      <c r="S14648" s="217">
        <v>0</v>
      </c>
      <c r="T14648" s="217">
        <v>0</v>
      </c>
      <c r="U14648" s="217">
        <v>0</v>
      </c>
      <c r="V14648" s="217">
        <v>0</v>
      </c>
      <c r="W14648" s="217">
        <v>0</v>
      </c>
      <c r="X14648" s="217">
        <v>0</v>
      </c>
      <c r="Y14648" s="217">
        <v>0</v>
      </c>
    </row>
    <row r="14649" spans="2:25">
      <c r="B14649" s="217" t="s">
        <v>14819</v>
      </c>
      <c r="C14649" s="217" t="s">
        <v>11696</v>
      </c>
      <c r="D14649" s="217" t="s">
        <v>19</v>
      </c>
      <c r="E14649" s="217" t="s">
        <v>88</v>
      </c>
      <c r="F14649" s="217" t="s">
        <v>9</v>
      </c>
      <c r="G14649" s="217" t="s">
        <v>49</v>
      </c>
      <c r="H14649" s="217" t="s">
        <v>176</v>
      </c>
      <c r="I14649" s="217">
        <v>0</v>
      </c>
      <c r="J14649" s="217">
        <v>0</v>
      </c>
      <c r="K14649" s="217">
        <v>0</v>
      </c>
      <c r="L14649" s="217">
        <v>23</v>
      </c>
      <c r="M14649" s="217">
        <v>502.66666666666703</v>
      </c>
      <c r="N14649" s="217">
        <v>0</v>
      </c>
      <c r="O14649" s="217">
        <v>0</v>
      </c>
      <c r="P14649" s="217">
        <v>0</v>
      </c>
      <c r="Q14649" s="217">
        <v>0</v>
      </c>
      <c r="R14649" s="217">
        <v>0</v>
      </c>
      <c r="S14649" s="217">
        <v>0</v>
      </c>
      <c r="T14649" s="217">
        <v>0</v>
      </c>
      <c r="U14649" s="217">
        <v>0</v>
      </c>
      <c r="V14649" s="217">
        <v>0</v>
      </c>
      <c r="W14649" s="217">
        <v>0</v>
      </c>
      <c r="X14649" s="217">
        <v>0</v>
      </c>
      <c r="Y14649" s="217">
        <v>0</v>
      </c>
    </row>
    <row r="14650" spans="2:25">
      <c r="B14650" s="217" t="s">
        <v>14820</v>
      </c>
      <c r="C14650" s="217" t="s">
        <v>11696</v>
      </c>
      <c r="D14650" s="217" t="s">
        <v>19</v>
      </c>
      <c r="E14650" s="217" t="s">
        <v>88</v>
      </c>
      <c r="F14650" s="217" t="s">
        <v>9</v>
      </c>
      <c r="G14650" s="217" t="s">
        <v>49</v>
      </c>
      <c r="H14650" s="217" t="s">
        <v>178</v>
      </c>
      <c r="I14650" s="217">
        <v>0</v>
      </c>
      <c r="J14650" s="217">
        <v>0</v>
      </c>
      <c r="K14650" s="217">
        <v>0</v>
      </c>
      <c r="L14650" s="217">
        <v>21</v>
      </c>
      <c r="M14650" s="217">
        <v>624</v>
      </c>
      <c r="N14650" s="217">
        <v>0</v>
      </c>
      <c r="O14650" s="217">
        <v>0</v>
      </c>
      <c r="P14650" s="217">
        <v>0</v>
      </c>
      <c r="Q14650" s="217">
        <v>0</v>
      </c>
      <c r="R14650" s="217">
        <v>0</v>
      </c>
      <c r="S14650" s="217">
        <v>0</v>
      </c>
      <c r="T14650" s="217">
        <v>0</v>
      </c>
      <c r="U14650" s="217">
        <v>0</v>
      </c>
      <c r="V14650" s="217">
        <v>0</v>
      </c>
      <c r="W14650" s="217">
        <v>0</v>
      </c>
      <c r="X14650" s="217">
        <v>0</v>
      </c>
      <c r="Y14650" s="217">
        <v>0</v>
      </c>
    </row>
    <row r="14651" spans="2:25">
      <c r="B14651" s="217" t="s">
        <v>14821</v>
      </c>
      <c r="C14651" s="217" t="s">
        <v>11696</v>
      </c>
      <c r="D14651" s="217" t="s">
        <v>19</v>
      </c>
      <c r="E14651" s="217" t="s">
        <v>88</v>
      </c>
      <c r="F14651" s="217" t="s">
        <v>9</v>
      </c>
      <c r="G14651" s="217" t="s">
        <v>49</v>
      </c>
      <c r="H14651" s="217" t="s">
        <v>5</v>
      </c>
      <c r="I14651" s="217">
        <v>0</v>
      </c>
      <c r="J14651" s="217">
        <v>0</v>
      </c>
      <c r="K14651" s="217">
        <v>0</v>
      </c>
      <c r="L14651" s="217">
        <v>71</v>
      </c>
      <c r="M14651" s="217">
        <v>1950</v>
      </c>
      <c r="N14651" s="217">
        <v>0</v>
      </c>
      <c r="O14651" s="217">
        <v>0</v>
      </c>
      <c r="P14651" s="217">
        <v>0</v>
      </c>
      <c r="Q14651" s="217">
        <v>0</v>
      </c>
      <c r="R14651" s="217">
        <v>0</v>
      </c>
      <c r="S14651" s="217">
        <v>0</v>
      </c>
      <c r="T14651" s="217">
        <v>0</v>
      </c>
      <c r="U14651" s="217">
        <v>0</v>
      </c>
      <c r="V14651" s="217">
        <v>0</v>
      </c>
      <c r="W14651" s="217">
        <v>0</v>
      </c>
      <c r="X14651" s="217">
        <v>0</v>
      </c>
      <c r="Y14651" s="217">
        <v>0</v>
      </c>
    </row>
    <row r="14652" spans="2:25">
      <c r="B14652" s="217" t="s">
        <v>14822</v>
      </c>
      <c r="C14652" s="217" t="s">
        <v>11696</v>
      </c>
      <c r="D14652" s="217" t="s">
        <v>19</v>
      </c>
      <c r="E14652" s="217" t="s">
        <v>88</v>
      </c>
      <c r="F14652" s="217" t="s">
        <v>5</v>
      </c>
      <c r="G14652" s="217" t="s">
        <v>49</v>
      </c>
      <c r="H14652" s="217" t="s">
        <v>170</v>
      </c>
      <c r="I14652" s="217">
        <v>0</v>
      </c>
      <c r="J14652" s="217">
        <v>0</v>
      </c>
      <c r="K14652" s="217">
        <v>0</v>
      </c>
      <c r="L14652" s="217">
        <v>1</v>
      </c>
      <c r="M14652" s="217">
        <v>271.976311336717</v>
      </c>
      <c r="N14652" s="217">
        <v>0</v>
      </c>
      <c r="O14652" s="217">
        <v>0</v>
      </c>
      <c r="P14652" s="217">
        <v>0</v>
      </c>
      <c r="Q14652" s="217">
        <v>0</v>
      </c>
      <c r="R14652" s="217">
        <v>0</v>
      </c>
      <c r="S14652" s="217">
        <v>0</v>
      </c>
      <c r="T14652" s="217">
        <v>0</v>
      </c>
      <c r="U14652" s="217">
        <v>0</v>
      </c>
      <c r="V14652" s="217">
        <v>0</v>
      </c>
      <c r="W14652" s="217">
        <v>0</v>
      </c>
      <c r="X14652" s="217">
        <v>0</v>
      </c>
      <c r="Y14652" s="217">
        <v>0</v>
      </c>
    </row>
    <row r="14653" spans="2:25">
      <c r="B14653" s="217" t="s">
        <v>14823</v>
      </c>
      <c r="C14653" s="217" t="s">
        <v>11696</v>
      </c>
      <c r="D14653" s="217" t="s">
        <v>19</v>
      </c>
      <c r="E14653" s="217" t="s">
        <v>88</v>
      </c>
      <c r="F14653" s="217" t="s">
        <v>5</v>
      </c>
      <c r="G14653" s="217" t="s">
        <v>49</v>
      </c>
      <c r="H14653" s="217" t="s">
        <v>172</v>
      </c>
      <c r="I14653" s="217">
        <v>0</v>
      </c>
      <c r="J14653" s="217">
        <v>0</v>
      </c>
      <c r="K14653" s="217">
        <v>0</v>
      </c>
      <c r="L14653" s="217">
        <v>15</v>
      </c>
      <c r="M14653" s="217">
        <v>425.62436548223297</v>
      </c>
      <c r="N14653" s="217">
        <v>0</v>
      </c>
      <c r="O14653" s="217">
        <v>0</v>
      </c>
      <c r="P14653" s="217">
        <v>0</v>
      </c>
      <c r="Q14653" s="217">
        <v>0</v>
      </c>
      <c r="R14653" s="217">
        <v>0</v>
      </c>
      <c r="S14653" s="217">
        <v>0</v>
      </c>
      <c r="T14653" s="217">
        <v>0</v>
      </c>
      <c r="U14653" s="217">
        <v>0</v>
      </c>
      <c r="V14653" s="217">
        <v>0</v>
      </c>
      <c r="W14653" s="217">
        <v>0</v>
      </c>
      <c r="X14653" s="217">
        <v>0</v>
      </c>
      <c r="Y14653" s="217">
        <v>0</v>
      </c>
    </row>
    <row r="14654" spans="2:25">
      <c r="B14654" s="217" t="s">
        <v>14824</v>
      </c>
      <c r="C14654" s="217" t="s">
        <v>11696</v>
      </c>
      <c r="D14654" s="217" t="s">
        <v>19</v>
      </c>
      <c r="E14654" s="217" t="s">
        <v>88</v>
      </c>
      <c r="F14654" s="217" t="s">
        <v>5</v>
      </c>
      <c r="G14654" s="217" t="s">
        <v>49</v>
      </c>
      <c r="H14654" s="217" t="s">
        <v>174</v>
      </c>
      <c r="I14654" s="217">
        <v>4</v>
      </c>
      <c r="J14654" s="217">
        <v>4</v>
      </c>
      <c r="K14654" s="217">
        <v>0</v>
      </c>
      <c r="L14654" s="217">
        <v>28</v>
      </c>
      <c r="M14654" s="217">
        <v>754.26057529610796</v>
      </c>
      <c r="N14654" s="217">
        <v>5.3032070494068702</v>
      </c>
      <c r="O14654" s="217">
        <v>5.3032070494068702</v>
      </c>
      <c r="P14654" s="217">
        <v>0</v>
      </c>
      <c r="Q14654" s="217">
        <v>5.3032070494068702</v>
      </c>
      <c r="R14654" s="217">
        <v>5.3032070494068702</v>
      </c>
      <c r="S14654" s="217">
        <v>0</v>
      </c>
      <c r="T14654" s="217">
        <v>5.3032070494068702</v>
      </c>
      <c r="U14654" s="217">
        <v>5.3032070494068702</v>
      </c>
      <c r="V14654" s="217">
        <v>0</v>
      </c>
      <c r="W14654" s="217">
        <v>5.3032070494068702</v>
      </c>
      <c r="X14654" s="217">
        <v>5.3032070494068702</v>
      </c>
      <c r="Y14654" s="217">
        <v>0</v>
      </c>
    </row>
    <row r="14655" spans="2:25">
      <c r="B14655" s="217" t="s">
        <v>14825</v>
      </c>
      <c r="C14655" s="217" t="s">
        <v>11696</v>
      </c>
      <c r="D14655" s="217" t="s">
        <v>19</v>
      </c>
      <c r="E14655" s="217" t="s">
        <v>88</v>
      </c>
      <c r="F14655" s="217" t="s">
        <v>5</v>
      </c>
      <c r="G14655" s="217" t="s">
        <v>49</v>
      </c>
      <c r="H14655" s="217" t="s">
        <v>176</v>
      </c>
      <c r="I14655" s="217">
        <v>4</v>
      </c>
      <c r="J14655" s="217">
        <v>4</v>
      </c>
      <c r="K14655" s="217">
        <v>0</v>
      </c>
      <c r="L14655" s="217">
        <v>32</v>
      </c>
      <c r="M14655" s="217">
        <v>878.25042301184396</v>
      </c>
      <c r="N14655" s="217">
        <v>4.5545096195712897</v>
      </c>
      <c r="O14655" s="217">
        <v>4.5545096195712897</v>
      </c>
      <c r="P14655" s="217">
        <v>0</v>
      </c>
      <c r="Q14655" s="217">
        <v>4.5545096195712897</v>
      </c>
      <c r="R14655" s="217">
        <v>4.5545096195712897</v>
      </c>
      <c r="S14655" s="217">
        <v>0</v>
      </c>
      <c r="T14655" s="217">
        <v>4.5545096195712897</v>
      </c>
      <c r="U14655" s="217">
        <v>4.5545096195712897</v>
      </c>
      <c r="V14655" s="217">
        <v>0</v>
      </c>
      <c r="W14655" s="217">
        <v>4.5545096195712897</v>
      </c>
      <c r="X14655" s="217">
        <v>4.5545096195712897</v>
      </c>
      <c r="Y14655" s="217">
        <v>0</v>
      </c>
    </row>
    <row r="14656" spans="2:25">
      <c r="B14656" s="217" t="s">
        <v>14826</v>
      </c>
      <c r="C14656" s="217" t="s">
        <v>11696</v>
      </c>
      <c r="D14656" s="217" t="s">
        <v>19</v>
      </c>
      <c r="E14656" s="217" t="s">
        <v>88</v>
      </c>
      <c r="F14656" s="217" t="s">
        <v>5</v>
      </c>
      <c r="G14656" s="217" t="s">
        <v>49</v>
      </c>
      <c r="H14656" s="217" t="s">
        <v>178</v>
      </c>
      <c r="I14656" s="217">
        <v>5</v>
      </c>
      <c r="J14656" s="217">
        <v>5</v>
      </c>
      <c r="K14656" s="217">
        <v>0</v>
      </c>
      <c r="L14656" s="217">
        <v>40</v>
      </c>
      <c r="M14656" s="217">
        <v>1129.8883248730999</v>
      </c>
      <c r="N14656" s="217">
        <v>4.4252160943087704</v>
      </c>
      <c r="O14656" s="217">
        <v>4.4252160943087704</v>
      </c>
      <c r="P14656" s="217">
        <v>0</v>
      </c>
      <c r="Q14656" s="217">
        <v>4.4252160943087704</v>
      </c>
      <c r="R14656" s="217">
        <v>4.4252160943087704</v>
      </c>
      <c r="S14656" s="217">
        <v>0</v>
      </c>
      <c r="T14656" s="217">
        <v>4.4252160943087704</v>
      </c>
      <c r="U14656" s="217">
        <v>4.4252160943087704</v>
      </c>
      <c r="V14656" s="217">
        <v>0</v>
      </c>
      <c r="W14656" s="217">
        <v>4.4252160943087704</v>
      </c>
      <c r="X14656" s="217">
        <v>4.4252160943087704</v>
      </c>
      <c r="Y14656" s="217">
        <v>0</v>
      </c>
    </row>
    <row r="14657" spans="2:25">
      <c r="B14657" s="217" t="s">
        <v>14827</v>
      </c>
      <c r="C14657" s="217" t="s">
        <v>11696</v>
      </c>
      <c r="D14657" s="217" t="s">
        <v>19</v>
      </c>
      <c r="E14657" s="217" t="s">
        <v>88</v>
      </c>
      <c r="F14657" s="217" t="s">
        <v>5</v>
      </c>
      <c r="G14657" s="217" t="s">
        <v>49</v>
      </c>
      <c r="H14657" s="217" t="s">
        <v>5</v>
      </c>
      <c r="I14657" s="217">
        <v>13</v>
      </c>
      <c r="J14657" s="217">
        <v>13</v>
      </c>
      <c r="K14657" s="217">
        <v>0</v>
      </c>
      <c r="L14657" s="217">
        <v>116</v>
      </c>
      <c r="M14657" s="217">
        <v>3460</v>
      </c>
      <c r="N14657" s="217">
        <v>3.7572254335260098</v>
      </c>
      <c r="O14657" s="217">
        <v>3.7572254335260098</v>
      </c>
      <c r="P14657" s="217">
        <v>0</v>
      </c>
      <c r="Q14657" s="217">
        <v>3.7572254335260098</v>
      </c>
      <c r="R14657" s="217">
        <v>3.7572254335260098</v>
      </c>
      <c r="S14657" s="217">
        <v>0</v>
      </c>
      <c r="T14657" s="217">
        <v>3.7572254335260098</v>
      </c>
      <c r="U14657" s="217">
        <v>3.7572254335260098</v>
      </c>
      <c r="V14657" s="217">
        <v>0</v>
      </c>
      <c r="W14657" s="217">
        <v>3.7572254335260098</v>
      </c>
      <c r="X14657" s="217">
        <v>3.7572254335260098</v>
      </c>
      <c r="Y14657" s="217">
        <v>0</v>
      </c>
    </row>
    <row r="14658" spans="2:25">
      <c r="B14658" s="217" t="s">
        <v>14828</v>
      </c>
      <c r="C14658" s="217" t="s">
        <v>11696</v>
      </c>
      <c r="D14658" s="217" t="s">
        <v>19</v>
      </c>
      <c r="E14658" s="217" t="s">
        <v>88</v>
      </c>
      <c r="F14658" s="217" t="s">
        <v>12</v>
      </c>
      <c r="G14658" s="217" t="s">
        <v>13</v>
      </c>
      <c r="H14658" s="217" t="s">
        <v>170</v>
      </c>
      <c r="I14658" s="217">
        <v>0</v>
      </c>
      <c r="J14658" s="217">
        <v>0</v>
      </c>
      <c r="K14658" s="217">
        <v>0</v>
      </c>
      <c r="L14658" s="217">
        <v>0</v>
      </c>
      <c r="M14658" s="217">
        <v>0</v>
      </c>
    </row>
    <row r="14659" spans="2:25">
      <c r="B14659" s="217" t="s">
        <v>14829</v>
      </c>
      <c r="C14659" s="217" t="s">
        <v>11696</v>
      </c>
      <c r="D14659" s="217" t="s">
        <v>19</v>
      </c>
      <c r="E14659" s="217" t="s">
        <v>88</v>
      </c>
      <c r="F14659" s="217" t="s">
        <v>12</v>
      </c>
      <c r="G14659" s="217" t="s">
        <v>13</v>
      </c>
      <c r="H14659" s="217" t="s">
        <v>172</v>
      </c>
      <c r="I14659" s="217">
        <v>0</v>
      </c>
      <c r="J14659" s="217">
        <v>0</v>
      </c>
      <c r="K14659" s="217">
        <v>0</v>
      </c>
      <c r="L14659" s="217">
        <v>0</v>
      </c>
      <c r="M14659" s="217">
        <v>19.090909090909101</v>
      </c>
      <c r="N14659" s="217">
        <v>0</v>
      </c>
      <c r="O14659" s="217">
        <v>0</v>
      </c>
      <c r="P14659" s="217">
        <v>0</v>
      </c>
      <c r="Q14659" s="217">
        <v>0</v>
      </c>
      <c r="R14659" s="217">
        <v>0</v>
      </c>
      <c r="S14659" s="217">
        <v>0</v>
      </c>
      <c r="T14659" s="217">
        <v>0</v>
      </c>
      <c r="U14659" s="217">
        <v>0</v>
      </c>
      <c r="V14659" s="217">
        <v>0</v>
      </c>
      <c r="W14659" s="217">
        <v>0</v>
      </c>
      <c r="X14659" s="217">
        <v>0</v>
      </c>
      <c r="Y14659" s="217">
        <v>0</v>
      </c>
    </row>
    <row r="14660" spans="2:25">
      <c r="B14660" s="217" t="s">
        <v>14830</v>
      </c>
      <c r="C14660" s="217" t="s">
        <v>11696</v>
      </c>
      <c r="D14660" s="217" t="s">
        <v>19</v>
      </c>
      <c r="E14660" s="217" t="s">
        <v>88</v>
      </c>
      <c r="F14660" s="217" t="s">
        <v>12</v>
      </c>
      <c r="G14660" s="217" t="s">
        <v>13</v>
      </c>
      <c r="H14660" s="217" t="s">
        <v>174</v>
      </c>
      <c r="I14660" s="217">
        <v>0</v>
      </c>
      <c r="J14660" s="217">
        <v>0</v>
      </c>
      <c r="K14660" s="217">
        <v>0</v>
      </c>
      <c r="L14660" s="217">
        <v>0</v>
      </c>
      <c r="M14660" s="217">
        <v>38.181818181818201</v>
      </c>
      <c r="N14660" s="217">
        <v>0</v>
      </c>
      <c r="O14660" s="217">
        <v>0</v>
      </c>
      <c r="P14660" s="217">
        <v>0</v>
      </c>
      <c r="Q14660" s="217">
        <v>0</v>
      </c>
      <c r="R14660" s="217">
        <v>0</v>
      </c>
      <c r="S14660" s="217">
        <v>0</v>
      </c>
      <c r="T14660" s="217">
        <v>0</v>
      </c>
      <c r="U14660" s="217">
        <v>0</v>
      </c>
      <c r="V14660" s="217">
        <v>0</v>
      </c>
      <c r="W14660" s="217">
        <v>0</v>
      </c>
      <c r="X14660" s="217">
        <v>0</v>
      </c>
      <c r="Y14660" s="217">
        <v>0</v>
      </c>
    </row>
    <row r="14661" spans="2:25">
      <c r="B14661" s="217" t="s">
        <v>14831</v>
      </c>
      <c r="C14661" s="217" t="s">
        <v>11696</v>
      </c>
      <c r="D14661" s="217" t="s">
        <v>19</v>
      </c>
      <c r="E14661" s="217" t="s">
        <v>88</v>
      </c>
      <c r="F14661" s="217" t="s">
        <v>12</v>
      </c>
      <c r="G14661" s="217" t="s">
        <v>13</v>
      </c>
      <c r="H14661" s="217" t="s">
        <v>176</v>
      </c>
      <c r="I14661" s="217">
        <v>0</v>
      </c>
      <c r="J14661" s="217">
        <v>0</v>
      </c>
      <c r="K14661" s="217">
        <v>0</v>
      </c>
      <c r="L14661" s="217">
        <v>0</v>
      </c>
      <c r="M14661" s="217">
        <v>38.181818181818201</v>
      </c>
      <c r="N14661" s="217">
        <v>0</v>
      </c>
      <c r="O14661" s="217">
        <v>0</v>
      </c>
      <c r="P14661" s="217">
        <v>0</v>
      </c>
      <c r="Q14661" s="217">
        <v>0</v>
      </c>
      <c r="R14661" s="217">
        <v>0</v>
      </c>
      <c r="S14661" s="217">
        <v>0</v>
      </c>
      <c r="T14661" s="217">
        <v>0</v>
      </c>
      <c r="U14661" s="217">
        <v>0</v>
      </c>
      <c r="V14661" s="217">
        <v>0</v>
      </c>
      <c r="W14661" s="217">
        <v>0</v>
      </c>
      <c r="X14661" s="217">
        <v>0</v>
      </c>
      <c r="Y14661" s="217">
        <v>0</v>
      </c>
    </row>
    <row r="14662" spans="2:25">
      <c r="B14662" s="217" t="s">
        <v>14832</v>
      </c>
      <c r="C14662" s="217" t="s">
        <v>11696</v>
      </c>
      <c r="D14662" s="217" t="s">
        <v>19</v>
      </c>
      <c r="E14662" s="217" t="s">
        <v>88</v>
      </c>
      <c r="F14662" s="217" t="s">
        <v>12</v>
      </c>
      <c r="G14662" s="217" t="s">
        <v>13</v>
      </c>
      <c r="H14662" s="217" t="s">
        <v>178</v>
      </c>
      <c r="I14662" s="217">
        <v>0</v>
      </c>
      <c r="J14662" s="217">
        <v>0</v>
      </c>
      <c r="K14662" s="217">
        <v>0</v>
      </c>
      <c r="L14662" s="217">
        <v>5</v>
      </c>
      <c r="M14662" s="217">
        <v>114.545454545455</v>
      </c>
      <c r="N14662" s="217">
        <v>0</v>
      </c>
      <c r="O14662" s="217">
        <v>0</v>
      </c>
      <c r="P14662" s="217">
        <v>0</v>
      </c>
      <c r="Q14662" s="217">
        <v>0</v>
      </c>
      <c r="R14662" s="217">
        <v>0</v>
      </c>
      <c r="S14662" s="217">
        <v>0</v>
      </c>
      <c r="T14662" s="217">
        <v>0</v>
      </c>
      <c r="U14662" s="217">
        <v>0</v>
      </c>
      <c r="V14662" s="217">
        <v>0</v>
      </c>
      <c r="W14662" s="217">
        <v>0</v>
      </c>
      <c r="X14662" s="217">
        <v>0</v>
      </c>
      <c r="Y14662" s="217">
        <v>0</v>
      </c>
    </row>
    <row r="14663" spans="2:25">
      <c r="B14663" s="217" t="s">
        <v>14833</v>
      </c>
      <c r="C14663" s="217" t="s">
        <v>11696</v>
      </c>
      <c r="D14663" s="217" t="s">
        <v>19</v>
      </c>
      <c r="E14663" s="217" t="s">
        <v>88</v>
      </c>
      <c r="F14663" s="217" t="s">
        <v>12</v>
      </c>
      <c r="G14663" s="217" t="s">
        <v>13</v>
      </c>
      <c r="H14663" s="217" t="s">
        <v>5</v>
      </c>
      <c r="I14663" s="217">
        <v>0</v>
      </c>
      <c r="J14663" s="217">
        <v>0</v>
      </c>
      <c r="K14663" s="217">
        <v>0</v>
      </c>
      <c r="L14663" s="217">
        <v>5</v>
      </c>
      <c r="M14663" s="217">
        <v>210</v>
      </c>
      <c r="N14663" s="217">
        <v>0</v>
      </c>
      <c r="O14663" s="217">
        <v>0</v>
      </c>
      <c r="P14663" s="217">
        <v>0</v>
      </c>
      <c r="Q14663" s="217">
        <v>0</v>
      </c>
      <c r="R14663" s="217">
        <v>0</v>
      </c>
      <c r="S14663" s="217">
        <v>0</v>
      </c>
      <c r="T14663" s="217">
        <v>0</v>
      </c>
      <c r="U14663" s="217">
        <v>0</v>
      </c>
      <c r="V14663" s="217">
        <v>0</v>
      </c>
      <c r="W14663" s="217">
        <v>0</v>
      </c>
      <c r="X14663" s="217">
        <v>0</v>
      </c>
      <c r="Y14663" s="217">
        <v>0</v>
      </c>
    </row>
    <row r="14664" spans="2:25">
      <c r="B14664" s="217" t="s">
        <v>14834</v>
      </c>
      <c r="C14664" s="217" t="s">
        <v>11696</v>
      </c>
      <c r="D14664" s="217" t="s">
        <v>19</v>
      </c>
      <c r="E14664" s="217" t="s">
        <v>88</v>
      </c>
      <c r="F14664" s="217" t="s">
        <v>9</v>
      </c>
      <c r="G14664" s="217" t="s">
        <v>13</v>
      </c>
      <c r="H14664" s="217" t="s">
        <v>170</v>
      </c>
      <c r="I14664" s="217">
        <v>0</v>
      </c>
      <c r="J14664" s="217">
        <v>0</v>
      </c>
      <c r="K14664" s="217">
        <v>0</v>
      </c>
      <c r="L14664" s="217">
        <v>0</v>
      </c>
      <c r="M14664" s="217">
        <v>0</v>
      </c>
    </row>
    <row r="14665" spans="2:25">
      <c r="B14665" s="217" t="s">
        <v>14835</v>
      </c>
      <c r="C14665" s="217" t="s">
        <v>11696</v>
      </c>
      <c r="D14665" s="217" t="s">
        <v>19</v>
      </c>
      <c r="E14665" s="217" t="s">
        <v>88</v>
      </c>
      <c r="F14665" s="217" t="s">
        <v>9</v>
      </c>
      <c r="G14665" s="217" t="s">
        <v>13</v>
      </c>
      <c r="H14665" s="217" t="s">
        <v>172</v>
      </c>
      <c r="I14665" s="217">
        <v>0</v>
      </c>
      <c r="J14665" s="217">
        <v>0</v>
      </c>
      <c r="K14665" s="217">
        <v>0</v>
      </c>
      <c r="L14665" s="217">
        <v>0</v>
      </c>
      <c r="M14665" s="217">
        <v>15</v>
      </c>
      <c r="N14665" s="217">
        <v>0</v>
      </c>
      <c r="O14665" s="217">
        <v>0</v>
      </c>
      <c r="P14665" s="217">
        <v>0</v>
      </c>
      <c r="Q14665" s="217">
        <v>0</v>
      </c>
      <c r="R14665" s="217">
        <v>0</v>
      </c>
      <c r="S14665" s="217">
        <v>0</v>
      </c>
      <c r="T14665" s="217">
        <v>0</v>
      </c>
      <c r="U14665" s="217">
        <v>0</v>
      </c>
      <c r="V14665" s="217">
        <v>0</v>
      </c>
      <c r="W14665" s="217">
        <v>0</v>
      </c>
      <c r="X14665" s="217">
        <v>0</v>
      </c>
      <c r="Y14665" s="217">
        <v>0</v>
      </c>
    </row>
    <row r="14666" spans="2:25">
      <c r="B14666" s="217" t="s">
        <v>14836</v>
      </c>
      <c r="C14666" s="217" t="s">
        <v>11696</v>
      </c>
      <c r="D14666" s="217" t="s">
        <v>19</v>
      </c>
      <c r="E14666" s="217" t="s">
        <v>88</v>
      </c>
      <c r="F14666" s="217" t="s">
        <v>9</v>
      </c>
      <c r="G14666" s="217" t="s">
        <v>13</v>
      </c>
      <c r="H14666" s="217" t="s">
        <v>174</v>
      </c>
      <c r="I14666" s="217">
        <v>0</v>
      </c>
      <c r="J14666" s="217">
        <v>0</v>
      </c>
      <c r="K14666" s="217">
        <v>0</v>
      </c>
      <c r="L14666" s="217">
        <v>0</v>
      </c>
      <c r="M14666" s="217">
        <v>45</v>
      </c>
      <c r="N14666" s="217">
        <v>0</v>
      </c>
      <c r="O14666" s="217">
        <v>0</v>
      </c>
      <c r="P14666" s="217">
        <v>0</v>
      </c>
      <c r="Q14666" s="217">
        <v>0</v>
      </c>
      <c r="R14666" s="217">
        <v>0</v>
      </c>
      <c r="S14666" s="217">
        <v>0</v>
      </c>
      <c r="T14666" s="217">
        <v>0</v>
      </c>
      <c r="U14666" s="217">
        <v>0</v>
      </c>
      <c r="V14666" s="217">
        <v>0</v>
      </c>
      <c r="W14666" s="217">
        <v>0</v>
      </c>
      <c r="X14666" s="217">
        <v>0</v>
      </c>
      <c r="Y14666" s="217">
        <v>0</v>
      </c>
    </row>
    <row r="14667" spans="2:25">
      <c r="B14667" s="217" t="s">
        <v>14837</v>
      </c>
      <c r="C14667" s="217" t="s">
        <v>11696</v>
      </c>
      <c r="D14667" s="217" t="s">
        <v>19</v>
      </c>
      <c r="E14667" s="217" t="s">
        <v>88</v>
      </c>
      <c r="F14667" s="217" t="s">
        <v>9</v>
      </c>
      <c r="G14667" s="217" t="s">
        <v>13</v>
      </c>
      <c r="H14667" s="217" t="s">
        <v>176</v>
      </c>
      <c r="I14667" s="217">
        <v>1</v>
      </c>
      <c r="J14667" s="217">
        <v>1</v>
      </c>
      <c r="K14667" s="217">
        <v>0</v>
      </c>
      <c r="L14667" s="217">
        <v>1</v>
      </c>
      <c r="M14667" s="217">
        <v>30</v>
      </c>
      <c r="N14667" s="217">
        <v>33.3333333333333</v>
      </c>
      <c r="O14667" s="217">
        <v>33.3333333333333</v>
      </c>
      <c r="P14667" s="217">
        <v>0</v>
      </c>
      <c r="Q14667" s="217">
        <v>33.3333333333333</v>
      </c>
      <c r="R14667" s="217">
        <v>33.3333333333333</v>
      </c>
      <c r="S14667" s="217">
        <v>0</v>
      </c>
      <c r="T14667" s="217">
        <v>33.3333333333333</v>
      </c>
      <c r="U14667" s="217">
        <v>33.3333333333333</v>
      </c>
      <c r="V14667" s="217">
        <v>0</v>
      </c>
      <c r="W14667" s="217">
        <v>33.3333333333333</v>
      </c>
      <c r="X14667" s="217">
        <v>33.3333333333333</v>
      </c>
      <c r="Y14667" s="217">
        <v>0</v>
      </c>
    </row>
    <row r="14668" spans="2:25">
      <c r="B14668" s="217" t="s">
        <v>14838</v>
      </c>
      <c r="C14668" s="217" t="s">
        <v>11696</v>
      </c>
      <c r="D14668" s="217" t="s">
        <v>19</v>
      </c>
      <c r="E14668" s="217" t="s">
        <v>88</v>
      </c>
      <c r="F14668" s="217" t="s">
        <v>9</v>
      </c>
      <c r="G14668" s="217" t="s">
        <v>13</v>
      </c>
      <c r="H14668" s="217" t="s">
        <v>178</v>
      </c>
      <c r="I14668" s="217">
        <v>0</v>
      </c>
      <c r="J14668" s="217">
        <v>0</v>
      </c>
      <c r="K14668" s="217">
        <v>0</v>
      </c>
      <c r="L14668" s="217">
        <v>3</v>
      </c>
      <c r="M14668" s="217">
        <v>150</v>
      </c>
      <c r="N14668" s="217">
        <v>0</v>
      </c>
      <c r="O14668" s="217">
        <v>0</v>
      </c>
      <c r="P14668" s="217">
        <v>0</v>
      </c>
      <c r="Q14668" s="217">
        <v>0</v>
      </c>
      <c r="R14668" s="217">
        <v>0</v>
      </c>
      <c r="S14668" s="217">
        <v>0</v>
      </c>
      <c r="T14668" s="217">
        <v>0</v>
      </c>
      <c r="U14668" s="217">
        <v>0</v>
      </c>
      <c r="V14668" s="217">
        <v>0</v>
      </c>
      <c r="W14668" s="217">
        <v>0</v>
      </c>
      <c r="X14668" s="217">
        <v>0</v>
      </c>
      <c r="Y14668" s="217">
        <v>0</v>
      </c>
    </row>
    <row r="14669" spans="2:25">
      <c r="B14669" s="217" t="s">
        <v>14839</v>
      </c>
      <c r="C14669" s="217" t="s">
        <v>11696</v>
      </c>
      <c r="D14669" s="217" t="s">
        <v>19</v>
      </c>
      <c r="E14669" s="217" t="s">
        <v>88</v>
      </c>
      <c r="F14669" s="217" t="s">
        <v>9</v>
      </c>
      <c r="G14669" s="217" t="s">
        <v>13</v>
      </c>
      <c r="H14669" s="217" t="s">
        <v>5</v>
      </c>
      <c r="I14669" s="217">
        <v>1</v>
      </c>
      <c r="J14669" s="217">
        <v>1</v>
      </c>
      <c r="K14669" s="217">
        <v>0</v>
      </c>
      <c r="L14669" s="217">
        <v>4</v>
      </c>
      <c r="M14669" s="217">
        <v>240</v>
      </c>
      <c r="N14669" s="217">
        <v>4.1666666666666696</v>
      </c>
      <c r="O14669" s="217">
        <v>4.1666666666666696</v>
      </c>
      <c r="P14669" s="217">
        <v>0</v>
      </c>
      <c r="Q14669" s="217">
        <v>4.1666666666666696</v>
      </c>
      <c r="R14669" s="217">
        <v>4.1666666666666696</v>
      </c>
      <c r="S14669" s="217">
        <v>0</v>
      </c>
      <c r="T14669" s="217">
        <v>4.1666666666666696</v>
      </c>
      <c r="U14669" s="217">
        <v>4.1666666666666696</v>
      </c>
      <c r="V14669" s="217">
        <v>0</v>
      </c>
      <c r="W14669" s="217">
        <v>4.1666666666666696</v>
      </c>
      <c r="X14669" s="217">
        <v>4.1666666666666696</v>
      </c>
      <c r="Y14669" s="217">
        <v>0</v>
      </c>
    </row>
    <row r="14670" spans="2:25">
      <c r="B14670" s="217" t="s">
        <v>14840</v>
      </c>
      <c r="C14670" s="217" t="s">
        <v>11696</v>
      </c>
      <c r="D14670" s="217" t="s">
        <v>19</v>
      </c>
      <c r="E14670" s="217" t="s">
        <v>88</v>
      </c>
      <c r="F14670" s="217" t="s">
        <v>5</v>
      </c>
      <c r="G14670" s="217" t="s">
        <v>13</v>
      </c>
      <c r="H14670" s="217" t="s">
        <v>170</v>
      </c>
      <c r="I14670" s="217">
        <v>0</v>
      </c>
      <c r="J14670" s="217">
        <v>0</v>
      </c>
      <c r="K14670" s="217">
        <v>0</v>
      </c>
      <c r="L14670" s="217">
        <v>0</v>
      </c>
      <c r="M14670" s="217">
        <v>0</v>
      </c>
    </row>
    <row r="14671" spans="2:25">
      <c r="B14671" s="217" t="s">
        <v>14841</v>
      </c>
      <c r="C14671" s="217" t="s">
        <v>11696</v>
      </c>
      <c r="D14671" s="217" t="s">
        <v>19</v>
      </c>
      <c r="E14671" s="217" t="s">
        <v>88</v>
      </c>
      <c r="F14671" s="217" t="s">
        <v>5</v>
      </c>
      <c r="G14671" s="217" t="s">
        <v>13</v>
      </c>
      <c r="H14671" s="217" t="s">
        <v>172</v>
      </c>
      <c r="I14671" s="217">
        <v>0</v>
      </c>
      <c r="J14671" s="217">
        <v>0</v>
      </c>
      <c r="K14671" s="217">
        <v>0</v>
      </c>
      <c r="L14671" s="217">
        <v>0</v>
      </c>
      <c r="M14671" s="217">
        <v>34.090909090909101</v>
      </c>
      <c r="N14671" s="217">
        <v>0</v>
      </c>
      <c r="O14671" s="217">
        <v>0</v>
      </c>
      <c r="P14671" s="217">
        <v>0</v>
      </c>
      <c r="Q14671" s="217">
        <v>0</v>
      </c>
      <c r="R14671" s="217">
        <v>0</v>
      </c>
      <c r="S14671" s="217">
        <v>0</v>
      </c>
      <c r="T14671" s="217">
        <v>0</v>
      </c>
      <c r="U14671" s="217">
        <v>0</v>
      </c>
      <c r="V14671" s="217">
        <v>0</v>
      </c>
      <c r="W14671" s="217">
        <v>0</v>
      </c>
      <c r="X14671" s="217">
        <v>0</v>
      </c>
      <c r="Y14671" s="217">
        <v>0</v>
      </c>
    </row>
    <row r="14672" spans="2:25">
      <c r="B14672" s="217" t="s">
        <v>14842</v>
      </c>
      <c r="C14672" s="217" t="s">
        <v>11696</v>
      </c>
      <c r="D14672" s="217" t="s">
        <v>19</v>
      </c>
      <c r="E14672" s="217" t="s">
        <v>88</v>
      </c>
      <c r="F14672" s="217" t="s">
        <v>5</v>
      </c>
      <c r="G14672" s="217" t="s">
        <v>13</v>
      </c>
      <c r="H14672" s="217" t="s">
        <v>174</v>
      </c>
      <c r="I14672" s="217">
        <v>0</v>
      </c>
      <c r="J14672" s="217">
        <v>0</v>
      </c>
      <c r="K14672" s="217">
        <v>0</v>
      </c>
      <c r="L14672" s="217">
        <v>0</v>
      </c>
      <c r="M14672" s="217">
        <v>83.181818181818201</v>
      </c>
      <c r="N14672" s="217">
        <v>0</v>
      </c>
      <c r="O14672" s="217">
        <v>0</v>
      </c>
      <c r="P14672" s="217">
        <v>0</v>
      </c>
      <c r="Q14672" s="217">
        <v>0</v>
      </c>
      <c r="R14672" s="217">
        <v>0</v>
      </c>
      <c r="S14672" s="217">
        <v>0</v>
      </c>
      <c r="T14672" s="217">
        <v>0</v>
      </c>
      <c r="U14672" s="217">
        <v>0</v>
      </c>
      <c r="V14672" s="217">
        <v>0</v>
      </c>
      <c r="W14672" s="217">
        <v>0</v>
      </c>
      <c r="X14672" s="217">
        <v>0</v>
      </c>
      <c r="Y14672" s="217">
        <v>0</v>
      </c>
    </row>
    <row r="14673" spans="2:25">
      <c r="B14673" s="217" t="s">
        <v>14843</v>
      </c>
      <c r="C14673" s="217" t="s">
        <v>11696</v>
      </c>
      <c r="D14673" s="217" t="s">
        <v>19</v>
      </c>
      <c r="E14673" s="217" t="s">
        <v>88</v>
      </c>
      <c r="F14673" s="217" t="s">
        <v>5</v>
      </c>
      <c r="G14673" s="217" t="s">
        <v>13</v>
      </c>
      <c r="H14673" s="217" t="s">
        <v>176</v>
      </c>
      <c r="I14673" s="217">
        <v>1</v>
      </c>
      <c r="J14673" s="217">
        <v>1</v>
      </c>
      <c r="K14673" s="217">
        <v>0</v>
      </c>
      <c r="L14673" s="217">
        <v>1</v>
      </c>
      <c r="M14673" s="217">
        <v>68.181818181818201</v>
      </c>
      <c r="N14673" s="217">
        <v>14.6666666666667</v>
      </c>
      <c r="O14673" s="217">
        <v>14.6666666666667</v>
      </c>
      <c r="P14673" s="217">
        <v>0</v>
      </c>
      <c r="Q14673" s="217">
        <v>14.6666666666667</v>
      </c>
      <c r="R14673" s="217">
        <v>14.6666666666667</v>
      </c>
      <c r="S14673" s="217">
        <v>0</v>
      </c>
      <c r="T14673" s="217">
        <v>14.6666666666667</v>
      </c>
      <c r="U14673" s="217">
        <v>14.6666666666667</v>
      </c>
      <c r="V14673" s="217">
        <v>0</v>
      </c>
      <c r="W14673" s="217">
        <v>14.6666666666667</v>
      </c>
      <c r="X14673" s="217">
        <v>14.6666666666667</v>
      </c>
      <c r="Y14673" s="217">
        <v>0</v>
      </c>
    </row>
    <row r="14674" spans="2:25">
      <c r="B14674" s="217" t="s">
        <v>14844</v>
      </c>
      <c r="C14674" s="217" t="s">
        <v>11696</v>
      </c>
      <c r="D14674" s="217" t="s">
        <v>19</v>
      </c>
      <c r="E14674" s="217" t="s">
        <v>88</v>
      </c>
      <c r="F14674" s="217" t="s">
        <v>5</v>
      </c>
      <c r="G14674" s="217" t="s">
        <v>13</v>
      </c>
      <c r="H14674" s="217" t="s">
        <v>178</v>
      </c>
      <c r="I14674" s="217">
        <v>0</v>
      </c>
      <c r="J14674" s="217">
        <v>0</v>
      </c>
      <c r="K14674" s="217">
        <v>0</v>
      </c>
      <c r="L14674" s="217">
        <v>8</v>
      </c>
      <c r="M14674" s="217">
        <v>264.54545454545502</v>
      </c>
      <c r="N14674" s="217">
        <v>0</v>
      </c>
      <c r="O14674" s="217">
        <v>0</v>
      </c>
      <c r="P14674" s="217">
        <v>0</v>
      </c>
      <c r="Q14674" s="217">
        <v>0</v>
      </c>
      <c r="R14674" s="217">
        <v>0</v>
      </c>
      <c r="S14674" s="217">
        <v>0</v>
      </c>
      <c r="T14674" s="217">
        <v>0</v>
      </c>
      <c r="U14674" s="217">
        <v>0</v>
      </c>
      <c r="V14674" s="217">
        <v>0</v>
      </c>
      <c r="W14674" s="217">
        <v>0</v>
      </c>
      <c r="X14674" s="217">
        <v>0</v>
      </c>
      <c r="Y14674" s="217">
        <v>0</v>
      </c>
    </row>
    <row r="14675" spans="2:25">
      <c r="B14675" s="217" t="s">
        <v>14845</v>
      </c>
      <c r="C14675" s="217" t="s">
        <v>11696</v>
      </c>
      <c r="D14675" s="217" t="s">
        <v>19</v>
      </c>
      <c r="E14675" s="217" t="s">
        <v>88</v>
      </c>
      <c r="F14675" s="217" t="s">
        <v>5</v>
      </c>
      <c r="G14675" s="217" t="s">
        <v>13</v>
      </c>
      <c r="H14675" s="217" t="s">
        <v>5</v>
      </c>
      <c r="I14675" s="217">
        <v>1</v>
      </c>
      <c r="J14675" s="217">
        <v>1</v>
      </c>
      <c r="K14675" s="217">
        <v>0</v>
      </c>
      <c r="L14675" s="217">
        <v>9</v>
      </c>
      <c r="M14675" s="217">
        <v>450</v>
      </c>
      <c r="N14675" s="217">
        <v>2.2222222222222201</v>
      </c>
      <c r="O14675" s="217">
        <v>2.2222222222222201</v>
      </c>
      <c r="P14675" s="217">
        <v>0</v>
      </c>
      <c r="Q14675" s="217">
        <v>2.2222222222222201</v>
      </c>
      <c r="R14675" s="217">
        <v>2.2222222222222201</v>
      </c>
      <c r="S14675" s="217">
        <v>0</v>
      </c>
      <c r="T14675" s="217">
        <v>2.2222222222222201</v>
      </c>
      <c r="U14675" s="217">
        <v>2.2222222222222201</v>
      </c>
      <c r="V14675" s="217">
        <v>0</v>
      </c>
      <c r="W14675" s="217">
        <v>2.2222222222222201</v>
      </c>
      <c r="X14675" s="217">
        <v>2.2222222222222201</v>
      </c>
      <c r="Y14675" s="217">
        <v>0</v>
      </c>
    </row>
    <row r="14676" spans="2:25">
      <c r="B14676" s="217" t="s">
        <v>14846</v>
      </c>
      <c r="C14676" s="217" t="s">
        <v>11696</v>
      </c>
      <c r="D14676" s="217" t="s">
        <v>19</v>
      </c>
      <c r="E14676" s="217" t="s">
        <v>88</v>
      </c>
      <c r="F14676" s="217" t="s">
        <v>12</v>
      </c>
      <c r="G14676" s="217" t="s">
        <v>5</v>
      </c>
      <c r="H14676" s="217" t="s">
        <v>170</v>
      </c>
      <c r="I14676" s="217">
        <v>0</v>
      </c>
      <c r="J14676" s="217">
        <v>0</v>
      </c>
      <c r="K14676" s="217">
        <v>0</v>
      </c>
      <c r="L14676" s="217">
        <v>0</v>
      </c>
      <c r="M14676" s="217">
        <v>150.97936944069301</v>
      </c>
      <c r="N14676" s="217">
        <v>0</v>
      </c>
      <c r="O14676" s="217">
        <v>0</v>
      </c>
      <c r="P14676" s="217">
        <v>0</v>
      </c>
      <c r="Q14676" s="217">
        <v>0</v>
      </c>
      <c r="R14676" s="217">
        <v>0</v>
      </c>
      <c r="S14676" s="217">
        <v>0</v>
      </c>
      <c r="T14676" s="217">
        <v>0</v>
      </c>
      <c r="U14676" s="217">
        <v>0</v>
      </c>
      <c r="V14676" s="217">
        <v>0</v>
      </c>
      <c r="W14676" s="217">
        <v>0</v>
      </c>
      <c r="X14676" s="217">
        <v>0</v>
      </c>
      <c r="Y14676" s="217">
        <v>0</v>
      </c>
    </row>
    <row r="14677" spans="2:25">
      <c r="B14677" s="217" t="s">
        <v>14847</v>
      </c>
      <c r="C14677" s="217" t="s">
        <v>11696</v>
      </c>
      <c r="D14677" s="217" t="s">
        <v>19</v>
      </c>
      <c r="E14677" s="217" t="s">
        <v>88</v>
      </c>
      <c r="F14677" s="217" t="s">
        <v>12</v>
      </c>
      <c r="G14677" s="217" t="s">
        <v>5</v>
      </c>
      <c r="H14677" s="217" t="s">
        <v>172</v>
      </c>
      <c r="I14677" s="217">
        <v>0</v>
      </c>
      <c r="J14677" s="217">
        <v>0</v>
      </c>
      <c r="K14677" s="217">
        <v>0</v>
      </c>
      <c r="L14677" s="217">
        <v>8</v>
      </c>
      <c r="M14677" s="217">
        <v>308.97215530708797</v>
      </c>
      <c r="N14677" s="217">
        <v>0</v>
      </c>
      <c r="O14677" s="217">
        <v>0</v>
      </c>
      <c r="P14677" s="217">
        <v>0</v>
      </c>
      <c r="Q14677" s="217">
        <v>0</v>
      </c>
      <c r="R14677" s="217">
        <v>0</v>
      </c>
      <c r="S14677" s="217">
        <v>0</v>
      </c>
      <c r="T14677" s="217">
        <v>0</v>
      </c>
      <c r="U14677" s="217">
        <v>0</v>
      </c>
      <c r="V14677" s="217">
        <v>0</v>
      </c>
      <c r="W14677" s="217">
        <v>0</v>
      </c>
      <c r="X14677" s="217">
        <v>0</v>
      </c>
      <c r="Y14677" s="217">
        <v>0</v>
      </c>
    </row>
    <row r="14678" spans="2:25">
      <c r="B14678" s="217" t="s">
        <v>14848</v>
      </c>
      <c r="C14678" s="217" t="s">
        <v>11696</v>
      </c>
      <c r="D14678" s="217" t="s">
        <v>19</v>
      </c>
      <c r="E14678" s="217" t="s">
        <v>88</v>
      </c>
      <c r="F14678" s="217" t="s">
        <v>12</v>
      </c>
      <c r="G14678" s="217" t="s">
        <v>5</v>
      </c>
      <c r="H14678" s="217" t="s">
        <v>174</v>
      </c>
      <c r="I14678" s="217">
        <v>6</v>
      </c>
      <c r="J14678" s="217">
        <v>6</v>
      </c>
      <c r="K14678" s="217">
        <v>0</v>
      </c>
      <c r="L14678" s="217">
        <v>16</v>
      </c>
      <c r="M14678" s="217">
        <v>564.28948827914996</v>
      </c>
      <c r="N14678" s="217">
        <v>10.6328402790162</v>
      </c>
      <c r="O14678" s="217">
        <v>10.6328402790162</v>
      </c>
      <c r="P14678" s="217">
        <v>0</v>
      </c>
      <c r="Q14678" s="217">
        <v>10.6328402790162</v>
      </c>
      <c r="R14678" s="217">
        <v>10.6328402790162</v>
      </c>
      <c r="S14678" s="217">
        <v>0</v>
      </c>
      <c r="T14678" s="217">
        <v>10.6328402790162</v>
      </c>
      <c r="U14678" s="217">
        <v>10.6328402790162</v>
      </c>
      <c r="V14678" s="217">
        <v>0</v>
      </c>
      <c r="W14678" s="217">
        <v>10.6328402790162</v>
      </c>
      <c r="X14678" s="217">
        <v>10.6328402790162</v>
      </c>
      <c r="Y14678" s="217">
        <v>0</v>
      </c>
    </row>
    <row r="14679" spans="2:25">
      <c r="B14679" s="217" t="s">
        <v>14849</v>
      </c>
      <c r="C14679" s="217" t="s">
        <v>11696</v>
      </c>
      <c r="D14679" s="217" t="s">
        <v>19</v>
      </c>
      <c r="E14679" s="217" t="s">
        <v>88</v>
      </c>
      <c r="F14679" s="217" t="s">
        <v>12</v>
      </c>
      <c r="G14679" s="217" t="s">
        <v>5</v>
      </c>
      <c r="H14679" s="217" t="s">
        <v>176</v>
      </c>
      <c r="I14679" s="217">
        <v>7</v>
      </c>
      <c r="J14679" s="217">
        <v>7</v>
      </c>
      <c r="K14679" s="217">
        <v>0</v>
      </c>
      <c r="L14679" s="217">
        <v>24</v>
      </c>
      <c r="M14679" s="217">
        <v>817.71052865543595</v>
      </c>
      <c r="N14679" s="217">
        <v>8.5604865715867895</v>
      </c>
      <c r="O14679" s="217">
        <v>8.5604865715867895</v>
      </c>
      <c r="P14679" s="217">
        <v>0</v>
      </c>
      <c r="Q14679" s="217">
        <v>8.5604865715867895</v>
      </c>
      <c r="R14679" s="217">
        <v>8.5604865715867895</v>
      </c>
      <c r="S14679" s="217">
        <v>0</v>
      </c>
      <c r="T14679" s="217">
        <v>8.5604865715867895</v>
      </c>
      <c r="U14679" s="217">
        <v>8.5604865715867895</v>
      </c>
      <c r="V14679" s="217">
        <v>0</v>
      </c>
      <c r="W14679" s="217">
        <v>8.5604865715867895</v>
      </c>
      <c r="X14679" s="217">
        <v>8.5604865715867895</v>
      </c>
      <c r="Y14679" s="217">
        <v>0</v>
      </c>
    </row>
    <row r="14680" spans="2:25">
      <c r="B14680" s="217" t="s">
        <v>14850</v>
      </c>
      <c r="C14680" s="217" t="s">
        <v>11696</v>
      </c>
      <c r="D14680" s="217" t="s">
        <v>19</v>
      </c>
      <c r="E14680" s="217" t="s">
        <v>88</v>
      </c>
      <c r="F14680" s="217" t="s">
        <v>12</v>
      </c>
      <c r="G14680" s="217" t="s">
        <v>5</v>
      </c>
      <c r="H14680" s="217" t="s">
        <v>178</v>
      </c>
      <c r="I14680" s="217">
        <v>14</v>
      </c>
      <c r="J14680" s="217">
        <v>12</v>
      </c>
      <c r="K14680" s="217">
        <v>2</v>
      </c>
      <c r="L14680" s="217">
        <v>70</v>
      </c>
      <c r="M14680" s="217">
        <v>2258.0484583176299</v>
      </c>
      <c r="N14680" s="217">
        <v>6.2000440904756999</v>
      </c>
      <c r="O14680" s="217">
        <v>5.3143235061220304</v>
      </c>
      <c r="P14680" s="217">
        <v>0.88572058435367096</v>
      </c>
      <c r="Q14680" s="217">
        <v>6.2000440904756999</v>
      </c>
      <c r="R14680" s="217">
        <v>5.3143235061220304</v>
      </c>
      <c r="S14680" s="217">
        <v>0.88572058435367096</v>
      </c>
      <c r="T14680" s="217">
        <v>6.2000440904756999</v>
      </c>
      <c r="U14680" s="217">
        <v>5.3143235061220304</v>
      </c>
      <c r="V14680" s="217">
        <v>0.88572058435367096</v>
      </c>
      <c r="W14680" s="217">
        <v>6.2000440904756999</v>
      </c>
      <c r="X14680" s="217">
        <v>5.3143235061220304</v>
      </c>
      <c r="Y14680" s="217">
        <v>0.88572058435367096</v>
      </c>
    </row>
    <row r="14681" spans="2:25">
      <c r="B14681" s="217" t="s">
        <v>14851</v>
      </c>
      <c r="C14681" s="217" t="s">
        <v>11696</v>
      </c>
      <c r="D14681" s="217" t="s">
        <v>19</v>
      </c>
      <c r="E14681" s="217" t="s">
        <v>88</v>
      </c>
      <c r="F14681" s="217" t="s">
        <v>12</v>
      </c>
      <c r="G14681" s="217" t="s">
        <v>5</v>
      </c>
      <c r="H14681" s="217" t="s">
        <v>5</v>
      </c>
      <c r="I14681" s="217">
        <v>27</v>
      </c>
      <c r="J14681" s="217">
        <v>25</v>
      </c>
      <c r="K14681" s="217">
        <v>2</v>
      </c>
      <c r="L14681" s="217">
        <v>118</v>
      </c>
      <c r="M14681" s="217">
        <v>4100</v>
      </c>
      <c r="N14681" s="217">
        <v>6.5853658536585398</v>
      </c>
      <c r="O14681" s="217">
        <v>6.0975609756097597</v>
      </c>
      <c r="P14681" s="217">
        <v>0.48780487804877998</v>
      </c>
      <c r="Q14681" s="217">
        <v>6.5853658536585398</v>
      </c>
      <c r="R14681" s="217">
        <v>6.0975609756097597</v>
      </c>
      <c r="S14681" s="217">
        <v>0.48780487804877998</v>
      </c>
      <c r="T14681" s="217">
        <v>6.5853658536585398</v>
      </c>
      <c r="U14681" s="217">
        <v>6.0975609756097597</v>
      </c>
      <c r="V14681" s="217">
        <v>0.48780487804877998</v>
      </c>
      <c r="W14681" s="217">
        <v>6.5853658536585398</v>
      </c>
      <c r="X14681" s="217">
        <v>6.0975609756097597</v>
      </c>
      <c r="Y14681" s="217">
        <v>0.48780487804877998</v>
      </c>
    </row>
    <row r="14682" spans="2:25">
      <c r="B14682" s="217" t="s">
        <v>14852</v>
      </c>
      <c r="C14682" s="217" t="s">
        <v>11696</v>
      </c>
      <c r="D14682" s="217" t="s">
        <v>19</v>
      </c>
      <c r="E14682" s="217" t="s">
        <v>88</v>
      </c>
      <c r="F14682" s="217" t="s">
        <v>9</v>
      </c>
      <c r="G14682" s="217" t="s">
        <v>5</v>
      </c>
      <c r="H14682" s="217" t="s">
        <v>170</v>
      </c>
      <c r="I14682" s="217">
        <v>0</v>
      </c>
      <c r="J14682" s="217">
        <v>0</v>
      </c>
      <c r="K14682" s="217">
        <v>0</v>
      </c>
      <c r="L14682" s="217">
        <v>2</v>
      </c>
      <c r="M14682" s="217">
        <v>211.735632183908</v>
      </c>
      <c r="N14682" s="217">
        <v>0</v>
      </c>
      <c r="O14682" s="217">
        <v>0</v>
      </c>
      <c r="P14682" s="217">
        <v>0</v>
      </c>
      <c r="Q14682" s="217">
        <v>0</v>
      </c>
      <c r="R14682" s="217">
        <v>0</v>
      </c>
      <c r="S14682" s="217">
        <v>0</v>
      </c>
      <c r="T14682" s="217">
        <v>0</v>
      </c>
      <c r="U14682" s="217">
        <v>0</v>
      </c>
      <c r="V14682" s="217">
        <v>0</v>
      </c>
      <c r="W14682" s="217">
        <v>0</v>
      </c>
      <c r="X14682" s="217">
        <v>0</v>
      </c>
      <c r="Y14682" s="217">
        <v>0</v>
      </c>
    </row>
    <row r="14683" spans="2:25">
      <c r="B14683" s="217" t="s">
        <v>14853</v>
      </c>
      <c r="C14683" s="217" t="s">
        <v>11696</v>
      </c>
      <c r="D14683" s="217" t="s">
        <v>19</v>
      </c>
      <c r="E14683" s="217" t="s">
        <v>88</v>
      </c>
      <c r="F14683" s="217" t="s">
        <v>9</v>
      </c>
      <c r="G14683" s="217" t="s">
        <v>5</v>
      </c>
      <c r="H14683" s="217" t="s">
        <v>172</v>
      </c>
      <c r="I14683" s="217">
        <v>2</v>
      </c>
      <c r="J14683" s="217">
        <v>2</v>
      </c>
      <c r="K14683" s="217">
        <v>0</v>
      </c>
      <c r="L14683" s="217">
        <v>12</v>
      </c>
      <c r="M14683" s="217">
        <v>378.43965517241401</v>
      </c>
      <c r="N14683" s="217">
        <v>5.2848584250210697</v>
      </c>
      <c r="O14683" s="217">
        <v>5.2848584250210697</v>
      </c>
      <c r="P14683" s="217">
        <v>0</v>
      </c>
      <c r="Q14683" s="217">
        <v>5.2848584250210697</v>
      </c>
      <c r="R14683" s="217">
        <v>5.2848584250210697</v>
      </c>
      <c r="S14683" s="217">
        <v>0</v>
      </c>
      <c r="T14683" s="217">
        <v>5.2848584250210697</v>
      </c>
      <c r="U14683" s="217">
        <v>5.2848584250210697</v>
      </c>
      <c r="V14683" s="217">
        <v>0</v>
      </c>
      <c r="W14683" s="217">
        <v>5.2848584250210697</v>
      </c>
      <c r="X14683" s="217">
        <v>5.2848584250210697</v>
      </c>
      <c r="Y14683" s="217">
        <v>0</v>
      </c>
    </row>
    <row r="14684" spans="2:25">
      <c r="B14684" s="217" t="s">
        <v>14854</v>
      </c>
      <c r="C14684" s="217" t="s">
        <v>11696</v>
      </c>
      <c r="D14684" s="217" t="s">
        <v>19</v>
      </c>
      <c r="E14684" s="217" t="s">
        <v>88</v>
      </c>
      <c r="F14684" s="217" t="s">
        <v>9</v>
      </c>
      <c r="G14684" s="217" t="s">
        <v>5</v>
      </c>
      <c r="H14684" s="217" t="s">
        <v>174</v>
      </c>
      <c r="I14684" s="217">
        <v>3</v>
      </c>
      <c r="J14684" s="217">
        <v>3</v>
      </c>
      <c r="K14684" s="217">
        <v>0</v>
      </c>
      <c r="L14684" s="217">
        <v>36</v>
      </c>
      <c r="M14684" s="217">
        <v>716.77873563218395</v>
      </c>
      <c r="N14684" s="217">
        <v>4.1853920196921903</v>
      </c>
      <c r="O14684" s="217">
        <v>4.1853920196921903</v>
      </c>
      <c r="P14684" s="217">
        <v>0</v>
      </c>
      <c r="Q14684" s="217">
        <v>4.1853920196921903</v>
      </c>
      <c r="R14684" s="217">
        <v>4.1853920196921903</v>
      </c>
      <c r="S14684" s="217">
        <v>0</v>
      </c>
      <c r="T14684" s="217">
        <v>4.1853920196921903</v>
      </c>
      <c r="U14684" s="217">
        <v>4.1853920196921903</v>
      </c>
      <c r="V14684" s="217">
        <v>0</v>
      </c>
      <c r="W14684" s="217">
        <v>4.1853920196921903</v>
      </c>
      <c r="X14684" s="217">
        <v>4.1853920196921903</v>
      </c>
      <c r="Y14684" s="217">
        <v>0</v>
      </c>
    </row>
    <row r="14685" spans="2:25">
      <c r="B14685" s="217" t="s">
        <v>14855</v>
      </c>
      <c r="C14685" s="217" t="s">
        <v>11696</v>
      </c>
      <c r="D14685" s="217" t="s">
        <v>19</v>
      </c>
      <c r="E14685" s="217" t="s">
        <v>88</v>
      </c>
      <c r="F14685" s="217" t="s">
        <v>9</v>
      </c>
      <c r="G14685" s="217" t="s">
        <v>5</v>
      </c>
      <c r="H14685" s="217" t="s">
        <v>176</v>
      </c>
      <c r="I14685" s="217">
        <v>2</v>
      </c>
      <c r="J14685" s="217">
        <v>2</v>
      </c>
      <c r="K14685" s="217">
        <v>0</v>
      </c>
      <c r="L14685" s="217">
        <v>47</v>
      </c>
      <c r="M14685" s="217">
        <v>979.82183908045999</v>
      </c>
      <c r="N14685" s="217">
        <v>2.0411874079852699</v>
      </c>
      <c r="O14685" s="217">
        <v>2.0411874079852699</v>
      </c>
      <c r="P14685" s="217">
        <v>0</v>
      </c>
      <c r="Q14685" s="217">
        <v>2.0411874079852699</v>
      </c>
      <c r="R14685" s="217">
        <v>2.0411874079852699</v>
      </c>
      <c r="S14685" s="217">
        <v>0</v>
      </c>
      <c r="T14685" s="217">
        <v>2.0411874079852699</v>
      </c>
      <c r="U14685" s="217">
        <v>2.0411874079852699</v>
      </c>
      <c r="V14685" s="217">
        <v>0</v>
      </c>
      <c r="W14685" s="217">
        <v>2.0411874079852699</v>
      </c>
      <c r="X14685" s="217">
        <v>2.0411874079852699</v>
      </c>
      <c r="Y14685" s="217">
        <v>0</v>
      </c>
    </row>
    <row r="14686" spans="2:25">
      <c r="B14686" s="217" t="s">
        <v>14856</v>
      </c>
      <c r="C14686" s="217" t="s">
        <v>11696</v>
      </c>
      <c r="D14686" s="217" t="s">
        <v>19</v>
      </c>
      <c r="E14686" s="217" t="s">
        <v>88</v>
      </c>
      <c r="F14686" s="217" t="s">
        <v>9</v>
      </c>
      <c r="G14686" s="217" t="s">
        <v>5</v>
      </c>
      <c r="H14686" s="217" t="s">
        <v>178</v>
      </c>
      <c r="I14686" s="217">
        <v>5</v>
      </c>
      <c r="J14686" s="217">
        <v>5</v>
      </c>
      <c r="K14686" s="217">
        <v>0</v>
      </c>
      <c r="L14686" s="217">
        <v>115</v>
      </c>
      <c r="M14686" s="217">
        <v>2633.2241379310299</v>
      </c>
      <c r="N14686" s="217">
        <v>1.89881291454687</v>
      </c>
      <c r="O14686" s="217">
        <v>1.89881291454687</v>
      </c>
      <c r="P14686" s="217">
        <v>0</v>
      </c>
      <c r="Q14686" s="217">
        <v>1.89881291454687</v>
      </c>
      <c r="R14686" s="217">
        <v>1.89881291454687</v>
      </c>
      <c r="S14686" s="217">
        <v>0</v>
      </c>
      <c r="T14686" s="217">
        <v>1.89881291454687</v>
      </c>
      <c r="U14686" s="217">
        <v>1.89881291454687</v>
      </c>
      <c r="V14686" s="217">
        <v>0</v>
      </c>
      <c r="W14686" s="217">
        <v>1.89881291454687</v>
      </c>
      <c r="X14686" s="217">
        <v>1.89881291454687</v>
      </c>
      <c r="Y14686" s="217">
        <v>0</v>
      </c>
    </row>
    <row r="14687" spans="2:25">
      <c r="B14687" s="217" t="s">
        <v>14857</v>
      </c>
      <c r="C14687" s="217" t="s">
        <v>11696</v>
      </c>
      <c r="D14687" s="217" t="s">
        <v>19</v>
      </c>
      <c r="E14687" s="217" t="s">
        <v>88</v>
      </c>
      <c r="F14687" s="217" t="s">
        <v>9</v>
      </c>
      <c r="G14687" s="217" t="s">
        <v>5</v>
      </c>
      <c r="H14687" s="217" t="s">
        <v>5</v>
      </c>
      <c r="I14687" s="217">
        <v>12</v>
      </c>
      <c r="J14687" s="217">
        <v>12</v>
      </c>
      <c r="K14687" s="217">
        <v>0</v>
      </c>
      <c r="L14687" s="217">
        <v>212</v>
      </c>
      <c r="M14687" s="217">
        <v>4920</v>
      </c>
      <c r="N14687" s="217">
        <v>2.4390243902439002</v>
      </c>
      <c r="O14687" s="217">
        <v>2.4390243902439002</v>
      </c>
      <c r="P14687" s="217">
        <v>0</v>
      </c>
      <c r="Q14687" s="217">
        <v>2.4390243902439002</v>
      </c>
      <c r="R14687" s="217">
        <v>2.4390243902439002</v>
      </c>
      <c r="S14687" s="217">
        <v>0</v>
      </c>
      <c r="T14687" s="217">
        <v>2.4390243902439002</v>
      </c>
      <c r="U14687" s="217">
        <v>2.4390243902439002</v>
      </c>
      <c r="V14687" s="217">
        <v>0</v>
      </c>
      <c r="W14687" s="217">
        <v>2.4390243902439002</v>
      </c>
      <c r="X14687" s="217">
        <v>2.4390243902439002</v>
      </c>
      <c r="Y14687" s="217">
        <v>0</v>
      </c>
    </row>
    <row r="14688" spans="2:25">
      <c r="B14688" s="217" t="s">
        <v>14858</v>
      </c>
      <c r="C14688" s="217" t="s">
        <v>11696</v>
      </c>
      <c r="D14688" s="217" t="s">
        <v>19</v>
      </c>
      <c r="E14688" s="217" t="s">
        <v>88</v>
      </c>
      <c r="F14688" s="217" t="s">
        <v>5</v>
      </c>
      <c r="G14688" s="217" t="s">
        <v>5</v>
      </c>
      <c r="H14688" s="217" t="s">
        <v>170</v>
      </c>
      <c r="I14688" s="217">
        <v>0</v>
      </c>
      <c r="J14688" s="217">
        <v>0</v>
      </c>
      <c r="K14688" s="217">
        <v>0</v>
      </c>
      <c r="L14688" s="217">
        <v>2</v>
      </c>
      <c r="M14688" s="217">
        <v>362.71500162460097</v>
      </c>
      <c r="N14688" s="217">
        <v>0</v>
      </c>
      <c r="O14688" s="217">
        <v>0</v>
      </c>
      <c r="P14688" s="217">
        <v>0</v>
      </c>
      <c r="Q14688" s="217">
        <v>0</v>
      </c>
      <c r="R14688" s="217">
        <v>0</v>
      </c>
      <c r="S14688" s="217">
        <v>0</v>
      </c>
      <c r="T14688" s="217">
        <v>0</v>
      </c>
      <c r="U14688" s="217">
        <v>0</v>
      </c>
      <c r="V14688" s="217">
        <v>0</v>
      </c>
      <c r="W14688" s="217">
        <v>0</v>
      </c>
      <c r="X14688" s="217">
        <v>0</v>
      </c>
      <c r="Y14688" s="217">
        <v>0</v>
      </c>
    </row>
    <row r="14689" spans="2:25">
      <c r="B14689" s="217" t="s">
        <v>14859</v>
      </c>
      <c r="C14689" s="217" t="s">
        <v>11696</v>
      </c>
      <c r="D14689" s="217" t="s">
        <v>19</v>
      </c>
      <c r="E14689" s="217" t="s">
        <v>88</v>
      </c>
      <c r="F14689" s="217" t="s">
        <v>5</v>
      </c>
      <c r="G14689" s="217" t="s">
        <v>5</v>
      </c>
      <c r="H14689" s="217" t="s">
        <v>172</v>
      </c>
      <c r="I14689" s="217">
        <v>2</v>
      </c>
      <c r="J14689" s="217">
        <v>2</v>
      </c>
      <c r="K14689" s="217">
        <v>0</v>
      </c>
      <c r="L14689" s="217">
        <v>20</v>
      </c>
      <c r="M14689" s="217">
        <v>687.41181047950101</v>
      </c>
      <c r="N14689" s="217">
        <v>2.90946412253945</v>
      </c>
      <c r="O14689" s="217">
        <v>2.90946412253945</v>
      </c>
      <c r="P14689" s="217">
        <v>0</v>
      </c>
      <c r="Q14689" s="217">
        <v>2.90946412253945</v>
      </c>
      <c r="R14689" s="217">
        <v>2.90946412253945</v>
      </c>
      <c r="S14689" s="217">
        <v>0</v>
      </c>
      <c r="T14689" s="217">
        <v>2.90946412253945</v>
      </c>
      <c r="U14689" s="217">
        <v>2.90946412253945</v>
      </c>
      <c r="V14689" s="217">
        <v>0</v>
      </c>
      <c r="W14689" s="217">
        <v>2.90946412253945</v>
      </c>
      <c r="X14689" s="217">
        <v>2.90946412253945</v>
      </c>
      <c r="Y14689" s="217">
        <v>0</v>
      </c>
    </row>
    <row r="14690" spans="2:25">
      <c r="B14690" s="217" t="s">
        <v>14860</v>
      </c>
      <c r="C14690" s="217" t="s">
        <v>11696</v>
      </c>
      <c r="D14690" s="217" t="s">
        <v>19</v>
      </c>
      <c r="E14690" s="217" t="s">
        <v>88</v>
      </c>
      <c r="F14690" s="217" t="s">
        <v>5</v>
      </c>
      <c r="G14690" s="217" t="s">
        <v>5</v>
      </c>
      <c r="H14690" s="217" t="s">
        <v>174</v>
      </c>
      <c r="I14690" s="217">
        <v>9</v>
      </c>
      <c r="J14690" s="217">
        <v>9</v>
      </c>
      <c r="K14690" s="217">
        <v>0</v>
      </c>
      <c r="L14690" s="217">
        <v>52</v>
      </c>
      <c r="M14690" s="217">
        <v>1281.0682239113301</v>
      </c>
      <c r="N14690" s="217">
        <v>7.02538696379602</v>
      </c>
      <c r="O14690" s="217">
        <v>7.02538696379602</v>
      </c>
      <c r="P14690" s="217">
        <v>0</v>
      </c>
      <c r="Q14690" s="217">
        <v>7.02538696379602</v>
      </c>
      <c r="R14690" s="217">
        <v>7.02538696379602</v>
      </c>
      <c r="S14690" s="217">
        <v>0</v>
      </c>
      <c r="T14690" s="217">
        <v>7.02538696379602</v>
      </c>
      <c r="U14690" s="217">
        <v>7.02538696379602</v>
      </c>
      <c r="V14690" s="217">
        <v>0</v>
      </c>
      <c r="W14690" s="217">
        <v>7.02538696379602</v>
      </c>
      <c r="X14690" s="217">
        <v>7.02538696379602</v>
      </c>
      <c r="Y14690" s="217">
        <v>0</v>
      </c>
    </row>
    <row r="14691" spans="2:25">
      <c r="B14691" s="217" t="s">
        <v>14861</v>
      </c>
      <c r="C14691" s="217" t="s">
        <v>11696</v>
      </c>
      <c r="D14691" s="217" t="s">
        <v>19</v>
      </c>
      <c r="E14691" s="217" t="s">
        <v>88</v>
      </c>
      <c r="F14691" s="217" t="s">
        <v>5</v>
      </c>
      <c r="G14691" s="217" t="s">
        <v>5</v>
      </c>
      <c r="H14691" s="217" t="s">
        <v>176</v>
      </c>
      <c r="I14691" s="217">
        <v>9</v>
      </c>
      <c r="J14691" s="217">
        <v>9</v>
      </c>
      <c r="K14691" s="217">
        <v>0</v>
      </c>
      <c r="L14691" s="217">
        <v>71</v>
      </c>
      <c r="M14691" s="217">
        <v>1797.5323677358999</v>
      </c>
      <c r="N14691" s="217">
        <v>5.0068639438944098</v>
      </c>
      <c r="O14691" s="217">
        <v>5.0068639438944098</v>
      </c>
      <c r="P14691" s="217">
        <v>0</v>
      </c>
      <c r="Q14691" s="217">
        <v>5.0068639438944098</v>
      </c>
      <c r="R14691" s="217">
        <v>5.0068639438944098</v>
      </c>
      <c r="S14691" s="217">
        <v>0</v>
      </c>
      <c r="T14691" s="217">
        <v>5.0068639438944098</v>
      </c>
      <c r="U14691" s="217">
        <v>5.0068639438944098</v>
      </c>
      <c r="V14691" s="217">
        <v>0</v>
      </c>
      <c r="W14691" s="217">
        <v>5.0068639438944098</v>
      </c>
      <c r="X14691" s="217">
        <v>5.0068639438944098</v>
      </c>
      <c r="Y14691" s="217">
        <v>0</v>
      </c>
    </row>
    <row r="14692" spans="2:25">
      <c r="B14692" s="217" t="s">
        <v>14862</v>
      </c>
      <c r="C14692" s="217" t="s">
        <v>11696</v>
      </c>
      <c r="D14692" s="217" t="s">
        <v>19</v>
      </c>
      <c r="E14692" s="217" t="s">
        <v>88</v>
      </c>
      <c r="F14692" s="217" t="s">
        <v>5</v>
      </c>
      <c r="G14692" s="217" t="s">
        <v>5</v>
      </c>
      <c r="H14692" s="217" t="s">
        <v>178</v>
      </c>
      <c r="I14692" s="217">
        <v>19</v>
      </c>
      <c r="J14692" s="217">
        <v>17</v>
      </c>
      <c r="K14692" s="217">
        <v>2</v>
      </c>
      <c r="L14692" s="217">
        <v>185</v>
      </c>
      <c r="M14692" s="217">
        <v>4891.2725962486702</v>
      </c>
      <c r="N14692" s="217">
        <v>3.88446966022134</v>
      </c>
      <c r="O14692" s="217">
        <v>3.4755781170401399</v>
      </c>
      <c r="P14692" s="217">
        <v>0.40889154318119297</v>
      </c>
      <c r="Q14692" s="217">
        <v>3.88446966022134</v>
      </c>
      <c r="R14692" s="217">
        <v>3.4755781170401399</v>
      </c>
      <c r="S14692" s="217">
        <v>0.40889154318119297</v>
      </c>
      <c r="T14692" s="217">
        <v>3.88446966022134</v>
      </c>
      <c r="U14692" s="217">
        <v>3.4755781170401399</v>
      </c>
      <c r="V14692" s="217">
        <v>0.40889154318119297</v>
      </c>
      <c r="W14692" s="217">
        <v>3.88446966022134</v>
      </c>
      <c r="X14692" s="217">
        <v>3.4755781170401399</v>
      </c>
      <c r="Y14692" s="217">
        <v>0.40889154318119297</v>
      </c>
    </row>
    <row r="14693" spans="2:25">
      <c r="B14693" s="217" t="s">
        <v>14863</v>
      </c>
      <c r="C14693" s="217" t="s">
        <v>11696</v>
      </c>
      <c r="D14693" s="217" t="s">
        <v>19</v>
      </c>
      <c r="E14693" s="217" t="s">
        <v>88</v>
      </c>
      <c r="F14693" s="217" t="s">
        <v>5</v>
      </c>
      <c r="G14693" s="217" t="s">
        <v>5</v>
      </c>
      <c r="H14693" s="217" t="s">
        <v>5</v>
      </c>
      <c r="I14693" s="217">
        <v>39</v>
      </c>
      <c r="J14693" s="217">
        <v>37</v>
      </c>
      <c r="K14693" s="217">
        <v>2</v>
      </c>
      <c r="L14693" s="217">
        <v>330</v>
      </c>
      <c r="M14693" s="217">
        <v>9020</v>
      </c>
      <c r="N14693" s="217">
        <v>4.3237250554323703</v>
      </c>
      <c r="O14693" s="217">
        <v>4.1019955654102001</v>
      </c>
      <c r="P14693" s="217">
        <v>0.22172949002217299</v>
      </c>
      <c r="Q14693" s="217">
        <v>4.3237250554323703</v>
      </c>
      <c r="R14693" s="217">
        <v>4.1019955654102001</v>
      </c>
      <c r="S14693" s="217">
        <v>0.22172949002217299</v>
      </c>
      <c r="T14693" s="217">
        <v>4.3237250554323703</v>
      </c>
      <c r="U14693" s="217">
        <v>4.1019955654102001</v>
      </c>
      <c r="V14693" s="217">
        <v>0.22172949002217299</v>
      </c>
      <c r="W14693" s="217">
        <v>4.3237250554323703</v>
      </c>
      <c r="X14693" s="217">
        <v>4.1019955654102001</v>
      </c>
      <c r="Y14693" s="217">
        <v>0.22172949002217299</v>
      </c>
    </row>
    <row r="14694" spans="2:25">
      <c r="B14694" s="217" t="s">
        <v>14864</v>
      </c>
      <c r="C14694" s="217" t="s">
        <v>11696</v>
      </c>
      <c r="D14694" s="217" t="s">
        <v>20</v>
      </c>
      <c r="E14694" s="217" t="s">
        <v>86</v>
      </c>
      <c r="F14694" s="217" t="s">
        <v>12</v>
      </c>
      <c r="G14694" s="217" t="s">
        <v>10</v>
      </c>
      <c r="H14694" s="217" t="s">
        <v>170</v>
      </c>
      <c r="I14694" s="217">
        <v>0</v>
      </c>
      <c r="J14694" s="217">
        <v>0</v>
      </c>
      <c r="K14694" s="217">
        <v>0</v>
      </c>
      <c r="L14694" s="217">
        <v>1</v>
      </c>
      <c r="M14694" s="217">
        <v>32.903225806451601</v>
      </c>
      <c r="N14694" s="217">
        <v>0</v>
      </c>
      <c r="O14694" s="217">
        <v>0</v>
      </c>
      <c r="P14694" s="217">
        <v>0</v>
      </c>
      <c r="Q14694" s="217">
        <v>0</v>
      </c>
      <c r="R14694" s="217">
        <v>0</v>
      </c>
      <c r="S14694" s="217">
        <v>0</v>
      </c>
      <c r="T14694" s="217">
        <v>0</v>
      </c>
      <c r="U14694" s="217">
        <v>0</v>
      </c>
      <c r="V14694" s="217">
        <v>0</v>
      </c>
      <c r="W14694" s="217">
        <v>0</v>
      </c>
      <c r="X14694" s="217">
        <v>0</v>
      </c>
      <c r="Y14694" s="217">
        <v>0</v>
      </c>
    </row>
    <row r="14695" spans="2:25">
      <c r="B14695" s="217" t="s">
        <v>14865</v>
      </c>
      <c r="C14695" s="217" t="s">
        <v>11696</v>
      </c>
      <c r="D14695" s="217" t="s">
        <v>20</v>
      </c>
      <c r="E14695" s="217" t="s">
        <v>86</v>
      </c>
      <c r="F14695" s="217" t="s">
        <v>12</v>
      </c>
      <c r="G14695" s="217" t="s">
        <v>10</v>
      </c>
      <c r="H14695" s="217" t="s">
        <v>172</v>
      </c>
      <c r="I14695" s="217">
        <v>0</v>
      </c>
      <c r="J14695" s="217">
        <v>0</v>
      </c>
      <c r="K14695" s="217">
        <v>0</v>
      </c>
      <c r="L14695" s="217">
        <v>1</v>
      </c>
      <c r="M14695" s="217">
        <v>65.806451612903203</v>
      </c>
      <c r="N14695" s="217">
        <v>0</v>
      </c>
      <c r="O14695" s="217">
        <v>0</v>
      </c>
      <c r="P14695" s="217">
        <v>0</v>
      </c>
      <c r="Q14695" s="217">
        <v>0</v>
      </c>
      <c r="R14695" s="217">
        <v>0</v>
      </c>
      <c r="S14695" s="217">
        <v>0</v>
      </c>
      <c r="T14695" s="217">
        <v>0</v>
      </c>
      <c r="U14695" s="217">
        <v>0</v>
      </c>
      <c r="V14695" s="217">
        <v>0</v>
      </c>
      <c r="W14695" s="217">
        <v>0</v>
      </c>
      <c r="X14695" s="217">
        <v>0</v>
      </c>
      <c r="Y14695" s="217">
        <v>0</v>
      </c>
    </row>
    <row r="14696" spans="2:25">
      <c r="B14696" s="217" t="s">
        <v>14866</v>
      </c>
      <c r="C14696" s="217" t="s">
        <v>11696</v>
      </c>
      <c r="D14696" s="217" t="s">
        <v>20</v>
      </c>
      <c r="E14696" s="217" t="s">
        <v>86</v>
      </c>
      <c r="F14696" s="217" t="s">
        <v>12</v>
      </c>
      <c r="G14696" s="217" t="s">
        <v>10</v>
      </c>
      <c r="H14696" s="217" t="s">
        <v>174</v>
      </c>
      <c r="I14696" s="217">
        <v>1</v>
      </c>
      <c r="J14696" s="217">
        <v>1</v>
      </c>
      <c r="K14696" s="217">
        <v>0</v>
      </c>
      <c r="L14696" s="217">
        <v>1</v>
      </c>
      <c r="M14696" s="217">
        <v>98.709677419354804</v>
      </c>
      <c r="N14696" s="217">
        <v>10.130718954248399</v>
      </c>
      <c r="O14696" s="217">
        <v>10.130718954248399</v>
      </c>
      <c r="P14696" s="217">
        <v>0</v>
      </c>
      <c r="Q14696" s="217">
        <v>10.130718954248399</v>
      </c>
      <c r="R14696" s="217">
        <v>10.130718954248399</v>
      </c>
      <c r="S14696" s="217">
        <v>0</v>
      </c>
      <c r="T14696" s="217">
        <v>10.130718954248399</v>
      </c>
      <c r="U14696" s="217">
        <v>10.130718954248399</v>
      </c>
      <c r="V14696" s="217">
        <v>0</v>
      </c>
      <c r="W14696" s="217">
        <v>10.130718954248399</v>
      </c>
      <c r="X14696" s="217">
        <v>10.130718954248399</v>
      </c>
      <c r="Y14696" s="217">
        <v>0</v>
      </c>
    </row>
    <row r="14697" spans="2:25">
      <c r="B14697" s="217" t="s">
        <v>14867</v>
      </c>
      <c r="C14697" s="217" t="s">
        <v>11696</v>
      </c>
      <c r="D14697" s="217" t="s">
        <v>20</v>
      </c>
      <c r="E14697" s="217" t="s">
        <v>86</v>
      </c>
      <c r="F14697" s="217" t="s">
        <v>12</v>
      </c>
      <c r="G14697" s="217" t="s">
        <v>10</v>
      </c>
      <c r="H14697" s="217" t="s">
        <v>176</v>
      </c>
      <c r="I14697" s="217">
        <v>0</v>
      </c>
      <c r="J14697" s="217">
        <v>0</v>
      </c>
      <c r="K14697" s="217">
        <v>0</v>
      </c>
      <c r="L14697" s="217">
        <v>2</v>
      </c>
      <c r="M14697" s="217">
        <v>76.774193548387103</v>
      </c>
      <c r="N14697" s="217">
        <v>0</v>
      </c>
      <c r="O14697" s="217">
        <v>0</v>
      </c>
      <c r="P14697" s="217">
        <v>0</v>
      </c>
      <c r="Q14697" s="217">
        <v>0</v>
      </c>
      <c r="R14697" s="217">
        <v>0</v>
      </c>
      <c r="S14697" s="217">
        <v>0</v>
      </c>
      <c r="T14697" s="217">
        <v>0</v>
      </c>
      <c r="U14697" s="217">
        <v>0</v>
      </c>
      <c r="V14697" s="217">
        <v>0</v>
      </c>
      <c r="W14697" s="217">
        <v>0</v>
      </c>
      <c r="X14697" s="217">
        <v>0</v>
      </c>
      <c r="Y14697" s="217">
        <v>0</v>
      </c>
    </row>
    <row r="14698" spans="2:25">
      <c r="B14698" s="217" t="s">
        <v>14868</v>
      </c>
      <c r="C14698" s="217" t="s">
        <v>11696</v>
      </c>
      <c r="D14698" s="217" t="s">
        <v>20</v>
      </c>
      <c r="E14698" s="217" t="s">
        <v>86</v>
      </c>
      <c r="F14698" s="217" t="s">
        <v>12</v>
      </c>
      <c r="G14698" s="217" t="s">
        <v>10</v>
      </c>
      <c r="H14698" s="217" t="s">
        <v>178</v>
      </c>
      <c r="I14698" s="217">
        <v>0</v>
      </c>
      <c r="J14698" s="217">
        <v>0</v>
      </c>
      <c r="K14698" s="217">
        <v>0</v>
      </c>
      <c r="L14698" s="217">
        <v>0</v>
      </c>
      <c r="M14698" s="217">
        <v>65.806451612903203</v>
      </c>
      <c r="N14698" s="217">
        <v>0</v>
      </c>
      <c r="O14698" s="217">
        <v>0</v>
      </c>
      <c r="P14698" s="217">
        <v>0</v>
      </c>
      <c r="Q14698" s="217">
        <v>0</v>
      </c>
      <c r="R14698" s="217">
        <v>0</v>
      </c>
      <c r="S14698" s="217">
        <v>0</v>
      </c>
      <c r="T14698" s="217">
        <v>0</v>
      </c>
      <c r="U14698" s="217">
        <v>0</v>
      </c>
      <c r="V14698" s="217">
        <v>0</v>
      </c>
      <c r="W14698" s="217">
        <v>0</v>
      </c>
      <c r="X14698" s="217">
        <v>0</v>
      </c>
      <c r="Y14698" s="217">
        <v>0</v>
      </c>
    </row>
    <row r="14699" spans="2:25">
      <c r="B14699" s="217" t="s">
        <v>14869</v>
      </c>
      <c r="C14699" s="217" t="s">
        <v>11696</v>
      </c>
      <c r="D14699" s="217" t="s">
        <v>20</v>
      </c>
      <c r="E14699" s="217" t="s">
        <v>86</v>
      </c>
      <c r="F14699" s="217" t="s">
        <v>12</v>
      </c>
      <c r="G14699" s="217" t="s">
        <v>10</v>
      </c>
      <c r="H14699" s="217" t="s">
        <v>5</v>
      </c>
      <c r="I14699" s="217">
        <v>1</v>
      </c>
      <c r="J14699" s="217">
        <v>1</v>
      </c>
      <c r="K14699" s="217">
        <v>0</v>
      </c>
      <c r="L14699" s="217">
        <v>5</v>
      </c>
      <c r="M14699" s="217">
        <v>340</v>
      </c>
      <c r="N14699" s="217">
        <v>2.9411764705882399</v>
      </c>
      <c r="O14699" s="217">
        <v>2.9411764705882399</v>
      </c>
      <c r="P14699" s="217">
        <v>0</v>
      </c>
      <c r="Q14699" s="217">
        <v>2.9411764705882399</v>
      </c>
      <c r="R14699" s="217">
        <v>2.9411764705882399</v>
      </c>
      <c r="S14699" s="217">
        <v>0</v>
      </c>
      <c r="T14699" s="217">
        <v>2.9411764705882399</v>
      </c>
      <c r="U14699" s="217">
        <v>2.9411764705882399</v>
      </c>
      <c r="V14699" s="217">
        <v>0</v>
      </c>
      <c r="W14699" s="217">
        <v>2.9411764705882399</v>
      </c>
      <c r="X14699" s="217">
        <v>2.9411764705882399</v>
      </c>
      <c r="Y14699" s="217">
        <v>0</v>
      </c>
    </row>
    <row r="14700" spans="2:25">
      <c r="B14700" s="217" t="s">
        <v>14870</v>
      </c>
      <c r="C14700" s="217" t="s">
        <v>11696</v>
      </c>
      <c r="D14700" s="217" t="s">
        <v>20</v>
      </c>
      <c r="E14700" s="217" t="s">
        <v>86</v>
      </c>
      <c r="F14700" s="217" t="s">
        <v>9</v>
      </c>
      <c r="G14700" s="217" t="s">
        <v>10</v>
      </c>
      <c r="H14700" s="217" t="s">
        <v>170</v>
      </c>
      <c r="I14700" s="217">
        <v>0</v>
      </c>
      <c r="J14700" s="217">
        <v>0</v>
      </c>
      <c r="K14700" s="217">
        <v>0</v>
      </c>
      <c r="L14700" s="217">
        <v>1</v>
      </c>
      <c r="M14700" s="217">
        <v>41.25</v>
      </c>
      <c r="N14700" s="217">
        <v>0</v>
      </c>
      <c r="O14700" s="217">
        <v>0</v>
      </c>
      <c r="P14700" s="217">
        <v>0</v>
      </c>
      <c r="Q14700" s="217">
        <v>0</v>
      </c>
      <c r="R14700" s="217">
        <v>0</v>
      </c>
      <c r="S14700" s="217">
        <v>0</v>
      </c>
      <c r="T14700" s="217">
        <v>0</v>
      </c>
      <c r="U14700" s="217">
        <v>0</v>
      </c>
      <c r="V14700" s="217">
        <v>0</v>
      </c>
      <c r="W14700" s="217">
        <v>0</v>
      </c>
      <c r="X14700" s="217">
        <v>0</v>
      </c>
      <c r="Y14700" s="217">
        <v>0</v>
      </c>
    </row>
    <row r="14701" spans="2:25">
      <c r="B14701" s="217" t="s">
        <v>14871</v>
      </c>
      <c r="C14701" s="217" t="s">
        <v>11696</v>
      </c>
      <c r="D14701" s="217" t="s">
        <v>20</v>
      </c>
      <c r="E14701" s="217" t="s">
        <v>86</v>
      </c>
      <c r="F14701" s="217" t="s">
        <v>9</v>
      </c>
      <c r="G14701" s="217" t="s">
        <v>10</v>
      </c>
      <c r="H14701" s="217" t="s">
        <v>172</v>
      </c>
      <c r="I14701" s="217">
        <v>0</v>
      </c>
      <c r="J14701" s="217">
        <v>0</v>
      </c>
      <c r="K14701" s="217">
        <v>0</v>
      </c>
      <c r="L14701" s="217">
        <v>3</v>
      </c>
      <c r="M14701" s="217">
        <v>72.1875</v>
      </c>
      <c r="N14701" s="217">
        <v>0</v>
      </c>
      <c r="O14701" s="217">
        <v>0</v>
      </c>
      <c r="P14701" s="217">
        <v>0</v>
      </c>
      <c r="Q14701" s="217">
        <v>0</v>
      </c>
      <c r="R14701" s="217">
        <v>0</v>
      </c>
      <c r="S14701" s="217">
        <v>0</v>
      </c>
      <c r="T14701" s="217">
        <v>0</v>
      </c>
      <c r="U14701" s="217">
        <v>0</v>
      </c>
      <c r="V14701" s="217">
        <v>0</v>
      </c>
      <c r="W14701" s="217">
        <v>0</v>
      </c>
      <c r="X14701" s="217">
        <v>0</v>
      </c>
      <c r="Y14701" s="217">
        <v>0</v>
      </c>
    </row>
    <row r="14702" spans="2:25">
      <c r="B14702" s="217" t="s">
        <v>14872</v>
      </c>
      <c r="C14702" s="217" t="s">
        <v>11696</v>
      </c>
      <c r="D14702" s="217" t="s">
        <v>20</v>
      </c>
      <c r="E14702" s="217" t="s">
        <v>86</v>
      </c>
      <c r="F14702" s="217" t="s">
        <v>9</v>
      </c>
      <c r="G14702" s="217" t="s">
        <v>10</v>
      </c>
      <c r="H14702" s="217" t="s">
        <v>174</v>
      </c>
      <c r="I14702" s="217">
        <v>0</v>
      </c>
      <c r="J14702" s="217">
        <v>0</v>
      </c>
      <c r="K14702" s="217">
        <v>0</v>
      </c>
      <c r="L14702" s="217">
        <v>3</v>
      </c>
      <c r="M14702" s="217">
        <v>92.8125</v>
      </c>
      <c r="N14702" s="217">
        <v>0</v>
      </c>
      <c r="O14702" s="217">
        <v>0</v>
      </c>
      <c r="P14702" s="217">
        <v>0</v>
      </c>
      <c r="Q14702" s="217">
        <v>0</v>
      </c>
      <c r="R14702" s="217">
        <v>0</v>
      </c>
      <c r="S14702" s="217">
        <v>0</v>
      </c>
      <c r="T14702" s="217">
        <v>0</v>
      </c>
      <c r="U14702" s="217">
        <v>0</v>
      </c>
      <c r="V14702" s="217">
        <v>0</v>
      </c>
      <c r="W14702" s="217">
        <v>0</v>
      </c>
      <c r="X14702" s="217">
        <v>0</v>
      </c>
      <c r="Y14702" s="217">
        <v>0</v>
      </c>
    </row>
    <row r="14703" spans="2:25">
      <c r="B14703" s="217" t="s">
        <v>14873</v>
      </c>
      <c r="C14703" s="217" t="s">
        <v>11696</v>
      </c>
      <c r="D14703" s="217" t="s">
        <v>20</v>
      </c>
      <c r="E14703" s="217" t="s">
        <v>86</v>
      </c>
      <c r="F14703" s="217" t="s">
        <v>9</v>
      </c>
      <c r="G14703" s="217" t="s">
        <v>10</v>
      </c>
      <c r="H14703" s="217" t="s">
        <v>176</v>
      </c>
      <c r="I14703" s="217">
        <v>1</v>
      </c>
      <c r="J14703" s="217">
        <v>1</v>
      </c>
      <c r="K14703" s="217">
        <v>0</v>
      </c>
      <c r="L14703" s="217">
        <v>3</v>
      </c>
      <c r="M14703" s="217">
        <v>82.5</v>
      </c>
      <c r="N14703" s="217">
        <v>12.1212121212121</v>
      </c>
      <c r="O14703" s="217">
        <v>12.1212121212121</v>
      </c>
      <c r="P14703" s="217">
        <v>0</v>
      </c>
      <c r="Q14703" s="217">
        <v>12.1212121212121</v>
      </c>
      <c r="R14703" s="217">
        <v>12.1212121212121</v>
      </c>
      <c r="S14703" s="217">
        <v>0</v>
      </c>
      <c r="T14703" s="217">
        <v>12.1212121212121</v>
      </c>
      <c r="U14703" s="217">
        <v>12.1212121212121</v>
      </c>
      <c r="V14703" s="217">
        <v>0</v>
      </c>
      <c r="W14703" s="217">
        <v>12.1212121212121</v>
      </c>
      <c r="X14703" s="217">
        <v>12.1212121212121</v>
      </c>
      <c r="Y14703" s="217">
        <v>0</v>
      </c>
    </row>
    <row r="14704" spans="2:25">
      <c r="B14704" s="217" t="s">
        <v>14874</v>
      </c>
      <c r="C14704" s="217" t="s">
        <v>11696</v>
      </c>
      <c r="D14704" s="217" t="s">
        <v>20</v>
      </c>
      <c r="E14704" s="217" t="s">
        <v>86</v>
      </c>
      <c r="F14704" s="217" t="s">
        <v>9</v>
      </c>
      <c r="G14704" s="217" t="s">
        <v>10</v>
      </c>
      <c r="H14704" s="217" t="s">
        <v>178</v>
      </c>
      <c r="I14704" s="217">
        <v>0</v>
      </c>
      <c r="J14704" s="217">
        <v>0</v>
      </c>
      <c r="K14704" s="217">
        <v>0</v>
      </c>
      <c r="L14704" s="217">
        <v>1</v>
      </c>
      <c r="M14704" s="217">
        <v>41.25</v>
      </c>
      <c r="N14704" s="217">
        <v>0</v>
      </c>
      <c r="O14704" s="217">
        <v>0</v>
      </c>
      <c r="P14704" s="217">
        <v>0</v>
      </c>
      <c r="Q14704" s="217">
        <v>0</v>
      </c>
      <c r="R14704" s="217">
        <v>0</v>
      </c>
      <c r="S14704" s="217">
        <v>0</v>
      </c>
      <c r="T14704" s="217">
        <v>0</v>
      </c>
      <c r="U14704" s="217">
        <v>0</v>
      </c>
      <c r="V14704" s="217">
        <v>0</v>
      </c>
      <c r="W14704" s="217">
        <v>0</v>
      </c>
      <c r="X14704" s="217">
        <v>0</v>
      </c>
      <c r="Y14704" s="217">
        <v>0</v>
      </c>
    </row>
    <row r="14705" spans="2:25">
      <c r="B14705" s="217" t="s">
        <v>14875</v>
      </c>
      <c r="C14705" s="217" t="s">
        <v>11696</v>
      </c>
      <c r="D14705" s="217" t="s">
        <v>20</v>
      </c>
      <c r="E14705" s="217" t="s">
        <v>86</v>
      </c>
      <c r="F14705" s="217" t="s">
        <v>9</v>
      </c>
      <c r="G14705" s="217" t="s">
        <v>10</v>
      </c>
      <c r="H14705" s="217" t="s">
        <v>5</v>
      </c>
      <c r="I14705" s="217">
        <v>1</v>
      </c>
      <c r="J14705" s="217">
        <v>1</v>
      </c>
      <c r="K14705" s="217">
        <v>0</v>
      </c>
      <c r="L14705" s="217">
        <v>11</v>
      </c>
      <c r="M14705" s="217">
        <v>330</v>
      </c>
      <c r="N14705" s="217">
        <v>3.0303030303030298</v>
      </c>
      <c r="O14705" s="217">
        <v>3.0303030303030298</v>
      </c>
      <c r="P14705" s="217">
        <v>0</v>
      </c>
      <c r="Q14705" s="217">
        <v>3.0303030303030298</v>
      </c>
      <c r="R14705" s="217">
        <v>3.0303030303030298</v>
      </c>
      <c r="S14705" s="217">
        <v>0</v>
      </c>
      <c r="T14705" s="217">
        <v>3.0303030303030298</v>
      </c>
      <c r="U14705" s="217">
        <v>3.0303030303030298</v>
      </c>
      <c r="V14705" s="217">
        <v>0</v>
      </c>
      <c r="W14705" s="217">
        <v>3.0303030303030298</v>
      </c>
      <c r="X14705" s="217">
        <v>3.0303030303030298</v>
      </c>
      <c r="Y14705" s="217">
        <v>0</v>
      </c>
    </row>
    <row r="14706" spans="2:25">
      <c r="B14706" s="217" t="s">
        <v>14876</v>
      </c>
      <c r="C14706" s="217" t="s">
        <v>11696</v>
      </c>
      <c r="D14706" s="217" t="s">
        <v>20</v>
      </c>
      <c r="E14706" s="217" t="s">
        <v>86</v>
      </c>
      <c r="F14706" s="217" t="s">
        <v>5</v>
      </c>
      <c r="G14706" s="217" t="s">
        <v>10</v>
      </c>
      <c r="H14706" s="217" t="s">
        <v>170</v>
      </c>
      <c r="I14706" s="217">
        <v>0</v>
      </c>
      <c r="J14706" s="217">
        <v>0</v>
      </c>
      <c r="K14706" s="217">
        <v>0</v>
      </c>
      <c r="L14706" s="217">
        <v>2</v>
      </c>
      <c r="M14706" s="217">
        <v>74.153225806451601</v>
      </c>
      <c r="N14706" s="217">
        <v>0</v>
      </c>
      <c r="O14706" s="217">
        <v>0</v>
      </c>
      <c r="P14706" s="217">
        <v>0</v>
      </c>
      <c r="Q14706" s="217">
        <v>0</v>
      </c>
      <c r="R14706" s="217">
        <v>0</v>
      </c>
      <c r="S14706" s="217">
        <v>0</v>
      </c>
      <c r="T14706" s="217">
        <v>0</v>
      </c>
      <c r="U14706" s="217">
        <v>0</v>
      </c>
      <c r="V14706" s="217">
        <v>0</v>
      </c>
      <c r="W14706" s="217">
        <v>0</v>
      </c>
      <c r="X14706" s="217">
        <v>0</v>
      </c>
      <c r="Y14706" s="217">
        <v>0</v>
      </c>
    </row>
    <row r="14707" spans="2:25">
      <c r="B14707" s="217" t="s">
        <v>14877</v>
      </c>
      <c r="C14707" s="217" t="s">
        <v>11696</v>
      </c>
      <c r="D14707" s="217" t="s">
        <v>20</v>
      </c>
      <c r="E14707" s="217" t="s">
        <v>86</v>
      </c>
      <c r="F14707" s="217" t="s">
        <v>5</v>
      </c>
      <c r="G14707" s="217" t="s">
        <v>10</v>
      </c>
      <c r="H14707" s="217" t="s">
        <v>172</v>
      </c>
      <c r="I14707" s="217">
        <v>0</v>
      </c>
      <c r="J14707" s="217">
        <v>0</v>
      </c>
      <c r="K14707" s="217">
        <v>0</v>
      </c>
      <c r="L14707" s="217">
        <v>4</v>
      </c>
      <c r="M14707" s="217">
        <v>137.993951612903</v>
      </c>
      <c r="N14707" s="217">
        <v>0</v>
      </c>
      <c r="O14707" s="217">
        <v>0</v>
      </c>
      <c r="P14707" s="217">
        <v>0</v>
      </c>
      <c r="Q14707" s="217">
        <v>0</v>
      </c>
      <c r="R14707" s="217">
        <v>0</v>
      </c>
      <c r="S14707" s="217">
        <v>0</v>
      </c>
      <c r="T14707" s="217">
        <v>0</v>
      </c>
      <c r="U14707" s="217">
        <v>0</v>
      </c>
      <c r="V14707" s="217">
        <v>0</v>
      </c>
      <c r="W14707" s="217">
        <v>0</v>
      </c>
      <c r="X14707" s="217">
        <v>0</v>
      </c>
      <c r="Y14707" s="217">
        <v>0</v>
      </c>
    </row>
    <row r="14708" spans="2:25">
      <c r="B14708" s="217" t="s">
        <v>14878</v>
      </c>
      <c r="C14708" s="217" t="s">
        <v>11696</v>
      </c>
      <c r="D14708" s="217" t="s">
        <v>20</v>
      </c>
      <c r="E14708" s="217" t="s">
        <v>86</v>
      </c>
      <c r="F14708" s="217" t="s">
        <v>5</v>
      </c>
      <c r="G14708" s="217" t="s">
        <v>10</v>
      </c>
      <c r="H14708" s="217" t="s">
        <v>174</v>
      </c>
      <c r="I14708" s="217">
        <v>1</v>
      </c>
      <c r="J14708" s="217">
        <v>1</v>
      </c>
      <c r="K14708" s="217">
        <v>0</v>
      </c>
      <c r="L14708" s="217">
        <v>4</v>
      </c>
      <c r="M14708" s="217">
        <v>191.52217741935499</v>
      </c>
      <c r="N14708" s="217">
        <v>5.22132743828623</v>
      </c>
      <c r="O14708" s="217">
        <v>5.22132743828623</v>
      </c>
      <c r="P14708" s="217">
        <v>0</v>
      </c>
      <c r="Q14708" s="217">
        <v>5.22132743828623</v>
      </c>
      <c r="R14708" s="217">
        <v>5.22132743828623</v>
      </c>
      <c r="S14708" s="217">
        <v>0</v>
      </c>
      <c r="T14708" s="217">
        <v>5.22132743828623</v>
      </c>
      <c r="U14708" s="217">
        <v>5.22132743828623</v>
      </c>
      <c r="V14708" s="217">
        <v>0</v>
      </c>
      <c r="W14708" s="217">
        <v>5.22132743828623</v>
      </c>
      <c r="X14708" s="217">
        <v>5.22132743828623</v>
      </c>
      <c r="Y14708" s="217">
        <v>0</v>
      </c>
    </row>
    <row r="14709" spans="2:25">
      <c r="B14709" s="217" t="s">
        <v>14879</v>
      </c>
      <c r="C14709" s="217" t="s">
        <v>11696</v>
      </c>
      <c r="D14709" s="217" t="s">
        <v>20</v>
      </c>
      <c r="E14709" s="217" t="s">
        <v>86</v>
      </c>
      <c r="F14709" s="217" t="s">
        <v>5</v>
      </c>
      <c r="G14709" s="217" t="s">
        <v>10</v>
      </c>
      <c r="H14709" s="217" t="s">
        <v>176</v>
      </c>
      <c r="I14709" s="217">
        <v>1</v>
      </c>
      <c r="J14709" s="217">
        <v>1</v>
      </c>
      <c r="K14709" s="217">
        <v>0</v>
      </c>
      <c r="L14709" s="217">
        <v>5</v>
      </c>
      <c r="M14709" s="217">
        <v>159.27419354838699</v>
      </c>
      <c r="N14709" s="217">
        <v>6.2784810126582302</v>
      </c>
      <c r="O14709" s="217">
        <v>6.2784810126582302</v>
      </c>
      <c r="P14709" s="217">
        <v>0</v>
      </c>
      <c r="Q14709" s="217">
        <v>6.2784810126582302</v>
      </c>
      <c r="R14709" s="217">
        <v>6.2784810126582302</v>
      </c>
      <c r="S14709" s="217">
        <v>0</v>
      </c>
      <c r="T14709" s="217">
        <v>6.2784810126582302</v>
      </c>
      <c r="U14709" s="217">
        <v>6.2784810126582302</v>
      </c>
      <c r="V14709" s="217">
        <v>0</v>
      </c>
      <c r="W14709" s="217">
        <v>6.2784810126582302</v>
      </c>
      <c r="X14709" s="217">
        <v>6.2784810126582302</v>
      </c>
      <c r="Y14709" s="217">
        <v>0</v>
      </c>
    </row>
    <row r="14710" spans="2:25">
      <c r="B14710" s="217" t="s">
        <v>14880</v>
      </c>
      <c r="C14710" s="217" t="s">
        <v>11696</v>
      </c>
      <c r="D14710" s="217" t="s">
        <v>20</v>
      </c>
      <c r="E14710" s="217" t="s">
        <v>86</v>
      </c>
      <c r="F14710" s="217" t="s">
        <v>5</v>
      </c>
      <c r="G14710" s="217" t="s">
        <v>10</v>
      </c>
      <c r="H14710" s="217" t="s">
        <v>178</v>
      </c>
      <c r="I14710" s="217">
        <v>0</v>
      </c>
      <c r="J14710" s="217">
        <v>0</v>
      </c>
      <c r="K14710" s="217">
        <v>0</v>
      </c>
      <c r="L14710" s="217">
        <v>1</v>
      </c>
      <c r="M14710" s="217">
        <v>107.056451612903</v>
      </c>
      <c r="N14710" s="217">
        <v>0</v>
      </c>
      <c r="O14710" s="217">
        <v>0</v>
      </c>
      <c r="P14710" s="217">
        <v>0</v>
      </c>
      <c r="Q14710" s="217">
        <v>0</v>
      </c>
      <c r="R14710" s="217">
        <v>0</v>
      </c>
      <c r="S14710" s="217">
        <v>0</v>
      </c>
      <c r="T14710" s="217">
        <v>0</v>
      </c>
      <c r="U14710" s="217">
        <v>0</v>
      </c>
      <c r="V14710" s="217">
        <v>0</v>
      </c>
      <c r="W14710" s="217">
        <v>0</v>
      </c>
      <c r="X14710" s="217">
        <v>0</v>
      </c>
      <c r="Y14710" s="217">
        <v>0</v>
      </c>
    </row>
    <row r="14711" spans="2:25">
      <c r="B14711" s="217" t="s">
        <v>14881</v>
      </c>
      <c r="C14711" s="217" t="s">
        <v>11696</v>
      </c>
      <c r="D14711" s="217" t="s">
        <v>20</v>
      </c>
      <c r="E14711" s="217" t="s">
        <v>86</v>
      </c>
      <c r="F14711" s="217" t="s">
        <v>5</v>
      </c>
      <c r="G14711" s="217" t="s">
        <v>10</v>
      </c>
      <c r="H14711" s="217" t="s">
        <v>5</v>
      </c>
      <c r="I14711" s="217">
        <v>2</v>
      </c>
      <c r="J14711" s="217">
        <v>2</v>
      </c>
      <c r="K14711" s="217">
        <v>0</v>
      </c>
      <c r="L14711" s="217">
        <v>16</v>
      </c>
      <c r="M14711" s="217">
        <v>670</v>
      </c>
      <c r="N14711" s="217">
        <v>2.98507462686567</v>
      </c>
      <c r="O14711" s="217">
        <v>2.98507462686567</v>
      </c>
      <c r="P14711" s="217">
        <v>0</v>
      </c>
      <c r="Q14711" s="217">
        <v>2.98507462686567</v>
      </c>
      <c r="R14711" s="217">
        <v>2.98507462686567</v>
      </c>
      <c r="S14711" s="217">
        <v>0</v>
      </c>
      <c r="T14711" s="217">
        <v>2.98507462686567</v>
      </c>
      <c r="U14711" s="217">
        <v>2.98507462686567</v>
      </c>
      <c r="V14711" s="217">
        <v>0</v>
      </c>
      <c r="W14711" s="217">
        <v>2.98507462686567</v>
      </c>
      <c r="X14711" s="217">
        <v>2.98507462686567</v>
      </c>
      <c r="Y14711" s="217">
        <v>0</v>
      </c>
    </row>
    <row r="14712" spans="2:25">
      <c r="B14712" s="217" t="s">
        <v>14882</v>
      </c>
      <c r="C14712" s="217" t="s">
        <v>11696</v>
      </c>
      <c r="D14712" s="217" t="s">
        <v>20</v>
      </c>
      <c r="E14712" s="217" t="s">
        <v>86</v>
      </c>
      <c r="F14712" s="217" t="s">
        <v>12</v>
      </c>
      <c r="G14712" s="217" t="s">
        <v>49</v>
      </c>
      <c r="H14712" s="217" t="s">
        <v>170</v>
      </c>
      <c r="I14712" s="217">
        <v>0</v>
      </c>
      <c r="J14712" s="217">
        <v>0</v>
      </c>
      <c r="K14712" s="217">
        <v>0</v>
      </c>
      <c r="L14712" s="217">
        <v>9</v>
      </c>
      <c r="M14712" s="217">
        <v>218.819444444444</v>
      </c>
      <c r="N14712" s="217">
        <v>0</v>
      </c>
      <c r="O14712" s="217">
        <v>0</v>
      </c>
      <c r="P14712" s="217">
        <v>0</v>
      </c>
      <c r="Q14712" s="217">
        <v>0</v>
      </c>
      <c r="R14712" s="217">
        <v>0</v>
      </c>
      <c r="S14712" s="217">
        <v>0</v>
      </c>
      <c r="T14712" s="217">
        <v>0</v>
      </c>
      <c r="U14712" s="217">
        <v>0</v>
      </c>
      <c r="V14712" s="217">
        <v>0</v>
      </c>
      <c r="W14712" s="217">
        <v>0</v>
      </c>
      <c r="X14712" s="217">
        <v>0</v>
      </c>
      <c r="Y14712" s="217">
        <v>0</v>
      </c>
    </row>
    <row r="14713" spans="2:25">
      <c r="B14713" s="217" t="s">
        <v>14883</v>
      </c>
      <c r="C14713" s="217" t="s">
        <v>11696</v>
      </c>
      <c r="D14713" s="217" t="s">
        <v>20</v>
      </c>
      <c r="E14713" s="217" t="s">
        <v>86</v>
      </c>
      <c r="F14713" s="217" t="s">
        <v>12</v>
      </c>
      <c r="G14713" s="217" t="s">
        <v>49</v>
      </c>
      <c r="H14713" s="217" t="s">
        <v>172</v>
      </c>
      <c r="I14713" s="217">
        <v>0</v>
      </c>
      <c r="J14713" s="217">
        <v>0</v>
      </c>
      <c r="K14713" s="217">
        <v>0</v>
      </c>
      <c r="L14713" s="217">
        <v>4</v>
      </c>
      <c r="M14713" s="217">
        <v>371.04166666666703</v>
      </c>
      <c r="N14713" s="217">
        <v>0</v>
      </c>
      <c r="O14713" s="217">
        <v>0</v>
      </c>
      <c r="P14713" s="217">
        <v>0</v>
      </c>
      <c r="Q14713" s="217">
        <v>0</v>
      </c>
      <c r="R14713" s="217">
        <v>0</v>
      </c>
      <c r="S14713" s="217">
        <v>0</v>
      </c>
      <c r="T14713" s="217">
        <v>0</v>
      </c>
      <c r="U14713" s="217">
        <v>0</v>
      </c>
      <c r="V14713" s="217">
        <v>0</v>
      </c>
      <c r="W14713" s="217">
        <v>0</v>
      </c>
      <c r="X14713" s="217">
        <v>0</v>
      </c>
      <c r="Y14713" s="217">
        <v>0</v>
      </c>
    </row>
    <row r="14714" spans="2:25">
      <c r="B14714" s="217" t="s">
        <v>14884</v>
      </c>
      <c r="C14714" s="217" t="s">
        <v>11696</v>
      </c>
      <c r="D14714" s="217" t="s">
        <v>20</v>
      </c>
      <c r="E14714" s="217" t="s">
        <v>86</v>
      </c>
      <c r="F14714" s="217" t="s">
        <v>12</v>
      </c>
      <c r="G14714" s="217" t="s">
        <v>49</v>
      </c>
      <c r="H14714" s="217" t="s">
        <v>174</v>
      </c>
      <c r="I14714" s="217">
        <v>4</v>
      </c>
      <c r="J14714" s="217">
        <v>4</v>
      </c>
      <c r="K14714" s="217">
        <v>0</v>
      </c>
      <c r="L14714" s="217">
        <v>10</v>
      </c>
      <c r="M14714" s="217">
        <v>380.555555555556</v>
      </c>
      <c r="N14714" s="217">
        <v>10.510948905109499</v>
      </c>
      <c r="O14714" s="217">
        <v>10.510948905109499</v>
      </c>
      <c r="P14714" s="217">
        <v>0</v>
      </c>
      <c r="Q14714" s="217">
        <v>10.510948905109499</v>
      </c>
      <c r="R14714" s="217">
        <v>10.510948905109499</v>
      </c>
      <c r="S14714" s="217">
        <v>0</v>
      </c>
      <c r="T14714" s="217">
        <v>10.510948905109499</v>
      </c>
      <c r="U14714" s="217">
        <v>10.510948905109499</v>
      </c>
      <c r="V14714" s="217">
        <v>0</v>
      </c>
      <c r="W14714" s="217">
        <v>10.510948905109499</v>
      </c>
      <c r="X14714" s="217">
        <v>10.510948905109499</v>
      </c>
      <c r="Y14714" s="217">
        <v>0</v>
      </c>
    </row>
    <row r="14715" spans="2:25">
      <c r="B14715" s="217" t="s">
        <v>14885</v>
      </c>
      <c r="C14715" s="217" t="s">
        <v>11696</v>
      </c>
      <c r="D14715" s="217" t="s">
        <v>20</v>
      </c>
      <c r="E14715" s="217" t="s">
        <v>86</v>
      </c>
      <c r="F14715" s="217" t="s">
        <v>12</v>
      </c>
      <c r="G14715" s="217" t="s">
        <v>49</v>
      </c>
      <c r="H14715" s="217" t="s">
        <v>176</v>
      </c>
      <c r="I14715" s="217">
        <v>0</v>
      </c>
      <c r="J14715" s="217">
        <v>0</v>
      </c>
      <c r="K14715" s="217">
        <v>0</v>
      </c>
      <c r="L14715" s="217">
        <v>9</v>
      </c>
      <c r="M14715" s="217">
        <v>256.875</v>
      </c>
      <c r="N14715" s="217">
        <v>0</v>
      </c>
      <c r="O14715" s="217">
        <v>0</v>
      </c>
      <c r="P14715" s="217">
        <v>0</v>
      </c>
      <c r="Q14715" s="217">
        <v>0</v>
      </c>
      <c r="R14715" s="217">
        <v>0</v>
      </c>
      <c r="S14715" s="217">
        <v>0</v>
      </c>
      <c r="T14715" s="217">
        <v>0</v>
      </c>
      <c r="U14715" s="217">
        <v>0</v>
      </c>
      <c r="V14715" s="217">
        <v>0</v>
      </c>
      <c r="W14715" s="217">
        <v>0</v>
      </c>
      <c r="X14715" s="217">
        <v>0</v>
      </c>
      <c r="Y14715" s="217">
        <v>0</v>
      </c>
    </row>
    <row r="14716" spans="2:25">
      <c r="B14716" s="217" t="s">
        <v>14886</v>
      </c>
      <c r="C14716" s="217" t="s">
        <v>11696</v>
      </c>
      <c r="D14716" s="217" t="s">
        <v>20</v>
      </c>
      <c r="E14716" s="217" t="s">
        <v>86</v>
      </c>
      <c r="F14716" s="217" t="s">
        <v>12</v>
      </c>
      <c r="G14716" s="217" t="s">
        <v>49</v>
      </c>
      <c r="H14716" s="217" t="s">
        <v>178</v>
      </c>
      <c r="I14716" s="217">
        <v>0</v>
      </c>
      <c r="J14716" s="217">
        <v>0</v>
      </c>
      <c r="K14716" s="217">
        <v>0</v>
      </c>
      <c r="L14716" s="217">
        <v>1</v>
      </c>
      <c r="M14716" s="217">
        <v>142.708333333333</v>
      </c>
      <c r="N14716" s="217">
        <v>0</v>
      </c>
      <c r="O14716" s="217">
        <v>0</v>
      </c>
      <c r="P14716" s="217">
        <v>0</v>
      </c>
      <c r="Q14716" s="217">
        <v>0</v>
      </c>
      <c r="R14716" s="217">
        <v>0</v>
      </c>
      <c r="S14716" s="217">
        <v>0</v>
      </c>
      <c r="T14716" s="217">
        <v>0</v>
      </c>
      <c r="U14716" s="217">
        <v>0</v>
      </c>
      <c r="V14716" s="217">
        <v>0</v>
      </c>
      <c r="W14716" s="217">
        <v>0</v>
      </c>
      <c r="X14716" s="217">
        <v>0</v>
      </c>
      <c r="Y14716" s="217">
        <v>0</v>
      </c>
    </row>
    <row r="14717" spans="2:25">
      <c r="B14717" s="217" t="s">
        <v>14887</v>
      </c>
      <c r="C14717" s="217" t="s">
        <v>11696</v>
      </c>
      <c r="D14717" s="217" t="s">
        <v>20</v>
      </c>
      <c r="E14717" s="217" t="s">
        <v>86</v>
      </c>
      <c r="F14717" s="217" t="s">
        <v>12</v>
      </c>
      <c r="G14717" s="217" t="s">
        <v>49</v>
      </c>
      <c r="H14717" s="217" t="s">
        <v>5</v>
      </c>
      <c r="I14717" s="217">
        <v>4</v>
      </c>
      <c r="J14717" s="217">
        <v>4</v>
      </c>
      <c r="K14717" s="217">
        <v>0</v>
      </c>
      <c r="L14717" s="217">
        <v>33</v>
      </c>
      <c r="M14717" s="217">
        <v>1370</v>
      </c>
      <c r="N14717" s="217">
        <v>2.9197080291970798</v>
      </c>
      <c r="O14717" s="217">
        <v>2.9197080291970798</v>
      </c>
      <c r="P14717" s="217">
        <v>0</v>
      </c>
      <c r="Q14717" s="217">
        <v>2.9197080291970798</v>
      </c>
      <c r="R14717" s="217">
        <v>2.9197080291970798</v>
      </c>
      <c r="S14717" s="217">
        <v>0</v>
      </c>
      <c r="T14717" s="217">
        <v>2.9197080291970798</v>
      </c>
      <c r="U14717" s="217">
        <v>2.9197080291970798</v>
      </c>
      <c r="V14717" s="217">
        <v>0</v>
      </c>
      <c r="W14717" s="217">
        <v>2.9197080291970798</v>
      </c>
      <c r="X14717" s="217">
        <v>2.9197080291970798</v>
      </c>
      <c r="Y14717" s="217">
        <v>0</v>
      </c>
    </row>
    <row r="14718" spans="2:25">
      <c r="B14718" s="217" t="s">
        <v>14888</v>
      </c>
      <c r="C14718" s="217" t="s">
        <v>11696</v>
      </c>
      <c r="D14718" s="217" t="s">
        <v>20</v>
      </c>
      <c r="E14718" s="217" t="s">
        <v>86</v>
      </c>
      <c r="F14718" s="217" t="s">
        <v>9</v>
      </c>
      <c r="G14718" s="217" t="s">
        <v>49</v>
      </c>
      <c r="H14718" s="217" t="s">
        <v>170</v>
      </c>
      <c r="I14718" s="217">
        <v>0</v>
      </c>
      <c r="J14718" s="217">
        <v>0</v>
      </c>
      <c r="K14718" s="217">
        <v>0</v>
      </c>
      <c r="L14718" s="217">
        <v>9</v>
      </c>
      <c r="M14718" s="217">
        <v>254.210526315789</v>
      </c>
      <c r="N14718" s="217">
        <v>0</v>
      </c>
      <c r="O14718" s="217">
        <v>0</v>
      </c>
      <c r="P14718" s="217">
        <v>0</v>
      </c>
      <c r="Q14718" s="217">
        <v>0</v>
      </c>
      <c r="R14718" s="217">
        <v>0</v>
      </c>
      <c r="S14718" s="217">
        <v>0</v>
      </c>
      <c r="T14718" s="217">
        <v>0</v>
      </c>
      <c r="U14718" s="217">
        <v>0</v>
      </c>
      <c r="V14718" s="217">
        <v>0</v>
      </c>
      <c r="W14718" s="217">
        <v>0</v>
      </c>
      <c r="X14718" s="217">
        <v>0</v>
      </c>
      <c r="Y14718" s="217">
        <v>0</v>
      </c>
    </row>
    <row r="14719" spans="2:25">
      <c r="B14719" s="217" t="s">
        <v>14889</v>
      </c>
      <c r="C14719" s="217" t="s">
        <v>11696</v>
      </c>
      <c r="D14719" s="217" t="s">
        <v>20</v>
      </c>
      <c r="E14719" s="217" t="s">
        <v>86</v>
      </c>
      <c r="F14719" s="217" t="s">
        <v>9</v>
      </c>
      <c r="G14719" s="217" t="s">
        <v>49</v>
      </c>
      <c r="H14719" s="217" t="s">
        <v>172</v>
      </c>
      <c r="I14719" s="217">
        <v>0</v>
      </c>
      <c r="J14719" s="217">
        <v>0</v>
      </c>
      <c r="K14719" s="217">
        <v>0</v>
      </c>
      <c r="L14719" s="217">
        <v>12</v>
      </c>
      <c r="M14719" s="217">
        <v>455.46052631578902</v>
      </c>
      <c r="N14719" s="217">
        <v>0</v>
      </c>
      <c r="O14719" s="217">
        <v>0</v>
      </c>
      <c r="P14719" s="217">
        <v>0</v>
      </c>
      <c r="Q14719" s="217">
        <v>0</v>
      </c>
      <c r="R14719" s="217">
        <v>0</v>
      </c>
      <c r="S14719" s="217">
        <v>0</v>
      </c>
      <c r="T14719" s="217">
        <v>0</v>
      </c>
      <c r="U14719" s="217">
        <v>0</v>
      </c>
      <c r="V14719" s="217">
        <v>0</v>
      </c>
      <c r="W14719" s="217">
        <v>0</v>
      </c>
      <c r="X14719" s="217">
        <v>0</v>
      </c>
      <c r="Y14719" s="217">
        <v>0</v>
      </c>
    </row>
    <row r="14720" spans="2:25">
      <c r="B14720" s="217" t="s">
        <v>14890</v>
      </c>
      <c r="C14720" s="217" t="s">
        <v>11696</v>
      </c>
      <c r="D14720" s="217" t="s">
        <v>20</v>
      </c>
      <c r="E14720" s="217" t="s">
        <v>86</v>
      </c>
      <c r="F14720" s="217" t="s">
        <v>9</v>
      </c>
      <c r="G14720" s="217" t="s">
        <v>49</v>
      </c>
      <c r="H14720" s="217" t="s">
        <v>174</v>
      </c>
      <c r="I14720" s="217">
        <v>0</v>
      </c>
      <c r="J14720" s="217">
        <v>0</v>
      </c>
      <c r="K14720" s="217">
        <v>0</v>
      </c>
      <c r="L14720" s="217">
        <v>24</v>
      </c>
      <c r="M14720" s="217">
        <v>434.27631578947398</v>
      </c>
      <c r="N14720" s="217">
        <v>0</v>
      </c>
      <c r="O14720" s="217">
        <v>0</v>
      </c>
      <c r="P14720" s="217">
        <v>0</v>
      </c>
      <c r="Q14720" s="217">
        <v>0</v>
      </c>
      <c r="R14720" s="217">
        <v>0</v>
      </c>
      <c r="S14720" s="217">
        <v>0</v>
      </c>
      <c r="T14720" s="217">
        <v>0</v>
      </c>
      <c r="U14720" s="217">
        <v>0</v>
      </c>
      <c r="V14720" s="217">
        <v>0</v>
      </c>
      <c r="W14720" s="217">
        <v>0</v>
      </c>
      <c r="X14720" s="217">
        <v>0</v>
      </c>
      <c r="Y14720" s="217">
        <v>0</v>
      </c>
    </row>
    <row r="14721" spans="2:25">
      <c r="B14721" s="217" t="s">
        <v>14891</v>
      </c>
      <c r="C14721" s="217" t="s">
        <v>11696</v>
      </c>
      <c r="D14721" s="217" t="s">
        <v>20</v>
      </c>
      <c r="E14721" s="217" t="s">
        <v>86</v>
      </c>
      <c r="F14721" s="217" t="s">
        <v>9</v>
      </c>
      <c r="G14721" s="217" t="s">
        <v>49</v>
      </c>
      <c r="H14721" s="217" t="s">
        <v>176</v>
      </c>
      <c r="I14721" s="217">
        <v>0</v>
      </c>
      <c r="J14721" s="217">
        <v>0</v>
      </c>
      <c r="K14721" s="217">
        <v>0</v>
      </c>
      <c r="L14721" s="217">
        <v>7</v>
      </c>
      <c r="M14721" s="217">
        <v>317.76315789473699</v>
      </c>
      <c r="N14721" s="217">
        <v>0</v>
      </c>
      <c r="O14721" s="217">
        <v>0</v>
      </c>
      <c r="P14721" s="217">
        <v>0</v>
      </c>
      <c r="Q14721" s="217">
        <v>0</v>
      </c>
      <c r="R14721" s="217">
        <v>0</v>
      </c>
      <c r="S14721" s="217">
        <v>0</v>
      </c>
      <c r="T14721" s="217">
        <v>0</v>
      </c>
      <c r="U14721" s="217">
        <v>0</v>
      </c>
      <c r="V14721" s="217">
        <v>0</v>
      </c>
      <c r="W14721" s="217">
        <v>0</v>
      </c>
      <c r="X14721" s="217">
        <v>0</v>
      </c>
      <c r="Y14721" s="217">
        <v>0</v>
      </c>
    </row>
    <row r="14722" spans="2:25">
      <c r="B14722" s="217" t="s">
        <v>14892</v>
      </c>
      <c r="C14722" s="217" t="s">
        <v>11696</v>
      </c>
      <c r="D14722" s="217" t="s">
        <v>20</v>
      </c>
      <c r="E14722" s="217" t="s">
        <v>86</v>
      </c>
      <c r="F14722" s="217" t="s">
        <v>9</v>
      </c>
      <c r="G14722" s="217" t="s">
        <v>49</v>
      </c>
      <c r="H14722" s="217" t="s">
        <v>178</v>
      </c>
      <c r="I14722" s="217">
        <v>0</v>
      </c>
      <c r="J14722" s="217">
        <v>0</v>
      </c>
      <c r="K14722" s="217">
        <v>0</v>
      </c>
      <c r="L14722" s="217">
        <v>2</v>
      </c>
      <c r="M14722" s="217">
        <v>148.289473684211</v>
      </c>
      <c r="N14722" s="217">
        <v>0</v>
      </c>
      <c r="O14722" s="217">
        <v>0</v>
      </c>
      <c r="P14722" s="217">
        <v>0</v>
      </c>
      <c r="Q14722" s="217">
        <v>0</v>
      </c>
      <c r="R14722" s="217">
        <v>0</v>
      </c>
      <c r="S14722" s="217">
        <v>0</v>
      </c>
      <c r="T14722" s="217">
        <v>0</v>
      </c>
      <c r="U14722" s="217">
        <v>0</v>
      </c>
      <c r="V14722" s="217">
        <v>0</v>
      </c>
      <c r="W14722" s="217">
        <v>0</v>
      </c>
      <c r="X14722" s="217">
        <v>0</v>
      </c>
      <c r="Y14722" s="217">
        <v>0</v>
      </c>
    </row>
    <row r="14723" spans="2:25">
      <c r="B14723" s="217" t="s">
        <v>14893</v>
      </c>
      <c r="C14723" s="217" t="s">
        <v>11696</v>
      </c>
      <c r="D14723" s="217" t="s">
        <v>20</v>
      </c>
      <c r="E14723" s="217" t="s">
        <v>86</v>
      </c>
      <c r="F14723" s="217" t="s">
        <v>9</v>
      </c>
      <c r="G14723" s="217" t="s">
        <v>49</v>
      </c>
      <c r="H14723" s="217" t="s">
        <v>5</v>
      </c>
      <c r="I14723" s="217">
        <v>0</v>
      </c>
      <c r="J14723" s="217">
        <v>0</v>
      </c>
      <c r="K14723" s="217">
        <v>0</v>
      </c>
      <c r="L14723" s="217">
        <v>54</v>
      </c>
      <c r="M14723" s="217">
        <v>1610</v>
      </c>
      <c r="N14723" s="217">
        <v>0</v>
      </c>
      <c r="O14723" s="217">
        <v>0</v>
      </c>
      <c r="P14723" s="217">
        <v>0</v>
      </c>
      <c r="Q14723" s="217">
        <v>0</v>
      </c>
      <c r="R14723" s="217">
        <v>0</v>
      </c>
      <c r="S14723" s="217">
        <v>0</v>
      </c>
      <c r="T14723" s="217">
        <v>0</v>
      </c>
      <c r="U14723" s="217">
        <v>0</v>
      </c>
      <c r="V14723" s="217">
        <v>0</v>
      </c>
      <c r="W14723" s="217">
        <v>0</v>
      </c>
      <c r="X14723" s="217">
        <v>0</v>
      </c>
      <c r="Y14723" s="217">
        <v>0</v>
      </c>
    </row>
    <row r="14724" spans="2:25">
      <c r="B14724" s="217" t="s">
        <v>14894</v>
      </c>
      <c r="C14724" s="217" t="s">
        <v>11696</v>
      </c>
      <c r="D14724" s="217" t="s">
        <v>20</v>
      </c>
      <c r="E14724" s="217" t="s">
        <v>86</v>
      </c>
      <c r="F14724" s="217" t="s">
        <v>5</v>
      </c>
      <c r="G14724" s="217" t="s">
        <v>49</v>
      </c>
      <c r="H14724" s="217" t="s">
        <v>170</v>
      </c>
      <c r="I14724" s="217">
        <v>0</v>
      </c>
      <c r="J14724" s="217">
        <v>0</v>
      </c>
      <c r="K14724" s="217">
        <v>0</v>
      </c>
      <c r="L14724" s="217">
        <v>18</v>
      </c>
      <c r="M14724" s="217">
        <v>473.02997076023399</v>
      </c>
      <c r="N14724" s="217">
        <v>0</v>
      </c>
      <c r="O14724" s="217">
        <v>0</v>
      </c>
      <c r="P14724" s="217">
        <v>0</v>
      </c>
      <c r="Q14724" s="217">
        <v>0</v>
      </c>
      <c r="R14724" s="217">
        <v>0</v>
      </c>
      <c r="S14724" s="217">
        <v>0</v>
      </c>
      <c r="T14724" s="217">
        <v>0</v>
      </c>
      <c r="U14724" s="217">
        <v>0</v>
      </c>
      <c r="V14724" s="217">
        <v>0</v>
      </c>
      <c r="W14724" s="217">
        <v>0</v>
      </c>
      <c r="X14724" s="217">
        <v>0</v>
      </c>
      <c r="Y14724" s="217">
        <v>0</v>
      </c>
    </row>
    <row r="14725" spans="2:25">
      <c r="B14725" s="217" t="s">
        <v>14895</v>
      </c>
      <c r="C14725" s="217" t="s">
        <v>11696</v>
      </c>
      <c r="D14725" s="217" t="s">
        <v>20</v>
      </c>
      <c r="E14725" s="217" t="s">
        <v>86</v>
      </c>
      <c r="F14725" s="217" t="s">
        <v>5</v>
      </c>
      <c r="G14725" s="217" t="s">
        <v>49</v>
      </c>
      <c r="H14725" s="217" t="s">
        <v>172</v>
      </c>
      <c r="I14725" s="217">
        <v>0</v>
      </c>
      <c r="J14725" s="217">
        <v>0</v>
      </c>
      <c r="K14725" s="217">
        <v>0</v>
      </c>
      <c r="L14725" s="217">
        <v>16</v>
      </c>
      <c r="M14725" s="217">
        <v>826.50219298245599</v>
      </c>
      <c r="N14725" s="217">
        <v>0</v>
      </c>
      <c r="O14725" s="217">
        <v>0</v>
      </c>
      <c r="P14725" s="217">
        <v>0</v>
      </c>
      <c r="Q14725" s="217">
        <v>0</v>
      </c>
      <c r="R14725" s="217">
        <v>0</v>
      </c>
      <c r="S14725" s="217">
        <v>0</v>
      </c>
      <c r="T14725" s="217">
        <v>0</v>
      </c>
      <c r="U14725" s="217">
        <v>0</v>
      </c>
      <c r="V14725" s="217">
        <v>0</v>
      </c>
      <c r="W14725" s="217">
        <v>0</v>
      </c>
      <c r="X14725" s="217">
        <v>0</v>
      </c>
      <c r="Y14725" s="217">
        <v>0</v>
      </c>
    </row>
    <row r="14726" spans="2:25">
      <c r="B14726" s="217" t="s">
        <v>14896</v>
      </c>
      <c r="C14726" s="217" t="s">
        <v>11696</v>
      </c>
      <c r="D14726" s="217" t="s">
        <v>20</v>
      </c>
      <c r="E14726" s="217" t="s">
        <v>86</v>
      </c>
      <c r="F14726" s="217" t="s">
        <v>5</v>
      </c>
      <c r="G14726" s="217" t="s">
        <v>49</v>
      </c>
      <c r="H14726" s="217" t="s">
        <v>174</v>
      </c>
      <c r="I14726" s="217">
        <v>4</v>
      </c>
      <c r="J14726" s="217">
        <v>4</v>
      </c>
      <c r="K14726" s="217">
        <v>0</v>
      </c>
      <c r="L14726" s="217">
        <v>34</v>
      </c>
      <c r="M14726" s="217">
        <v>814.83187134502896</v>
      </c>
      <c r="N14726" s="217">
        <v>4.9089881491715204</v>
      </c>
      <c r="O14726" s="217">
        <v>4.9089881491715204</v>
      </c>
      <c r="P14726" s="217">
        <v>0</v>
      </c>
      <c r="Q14726" s="217">
        <v>4.9089881491715204</v>
      </c>
      <c r="R14726" s="217">
        <v>4.9089881491715204</v>
      </c>
      <c r="S14726" s="217">
        <v>0</v>
      </c>
      <c r="T14726" s="217">
        <v>4.9089881491715204</v>
      </c>
      <c r="U14726" s="217">
        <v>4.9089881491715204</v>
      </c>
      <c r="V14726" s="217">
        <v>0</v>
      </c>
      <c r="W14726" s="217">
        <v>4.9089881491715204</v>
      </c>
      <c r="X14726" s="217">
        <v>4.9089881491715204</v>
      </c>
      <c r="Y14726" s="217">
        <v>0</v>
      </c>
    </row>
    <row r="14727" spans="2:25">
      <c r="B14727" s="217" t="s">
        <v>14897</v>
      </c>
      <c r="C14727" s="217" t="s">
        <v>11696</v>
      </c>
      <c r="D14727" s="217" t="s">
        <v>20</v>
      </c>
      <c r="E14727" s="217" t="s">
        <v>86</v>
      </c>
      <c r="F14727" s="217" t="s">
        <v>5</v>
      </c>
      <c r="G14727" s="217" t="s">
        <v>49</v>
      </c>
      <c r="H14727" s="217" t="s">
        <v>176</v>
      </c>
      <c r="I14727" s="217">
        <v>0</v>
      </c>
      <c r="J14727" s="217">
        <v>0</v>
      </c>
      <c r="K14727" s="217">
        <v>0</v>
      </c>
      <c r="L14727" s="217">
        <v>16</v>
      </c>
      <c r="M14727" s="217">
        <v>574.63815789473699</v>
      </c>
      <c r="N14727" s="217">
        <v>0</v>
      </c>
      <c r="O14727" s="217">
        <v>0</v>
      </c>
      <c r="P14727" s="217">
        <v>0</v>
      </c>
      <c r="Q14727" s="217">
        <v>0</v>
      </c>
      <c r="R14727" s="217">
        <v>0</v>
      </c>
      <c r="S14727" s="217">
        <v>0</v>
      </c>
      <c r="T14727" s="217">
        <v>0</v>
      </c>
      <c r="U14727" s="217">
        <v>0</v>
      </c>
      <c r="V14727" s="217">
        <v>0</v>
      </c>
      <c r="W14727" s="217">
        <v>0</v>
      </c>
      <c r="X14727" s="217">
        <v>0</v>
      </c>
      <c r="Y14727" s="217">
        <v>0</v>
      </c>
    </row>
    <row r="14728" spans="2:25">
      <c r="B14728" s="217" t="s">
        <v>14898</v>
      </c>
      <c r="C14728" s="217" t="s">
        <v>11696</v>
      </c>
      <c r="D14728" s="217" t="s">
        <v>20</v>
      </c>
      <c r="E14728" s="217" t="s">
        <v>86</v>
      </c>
      <c r="F14728" s="217" t="s">
        <v>5</v>
      </c>
      <c r="G14728" s="217" t="s">
        <v>49</v>
      </c>
      <c r="H14728" s="217" t="s">
        <v>178</v>
      </c>
      <c r="I14728" s="217">
        <v>0</v>
      </c>
      <c r="J14728" s="217">
        <v>0</v>
      </c>
      <c r="K14728" s="217">
        <v>0</v>
      </c>
      <c r="L14728" s="217">
        <v>3</v>
      </c>
      <c r="M14728" s="217">
        <v>290.99780701754401</v>
      </c>
      <c r="N14728" s="217">
        <v>0</v>
      </c>
      <c r="O14728" s="217">
        <v>0</v>
      </c>
      <c r="P14728" s="217">
        <v>0</v>
      </c>
      <c r="Q14728" s="217">
        <v>0</v>
      </c>
      <c r="R14728" s="217">
        <v>0</v>
      </c>
      <c r="S14728" s="217">
        <v>0</v>
      </c>
      <c r="T14728" s="217">
        <v>0</v>
      </c>
      <c r="U14728" s="217">
        <v>0</v>
      </c>
      <c r="V14728" s="217">
        <v>0</v>
      </c>
      <c r="W14728" s="217">
        <v>0</v>
      </c>
      <c r="X14728" s="217">
        <v>0</v>
      </c>
      <c r="Y14728" s="217">
        <v>0</v>
      </c>
    </row>
    <row r="14729" spans="2:25">
      <c r="B14729" s="217" t="s">
        <v>14899</v>
      </c>
      <c r="C14729" s="217" t="s">
        <v>11696</v>
      </c>
      <c r="D14729" s="217" t="s">
        <v>20</v>
      </c>
      <c r="E14729" s="217" t="s">
        <v>86</v>
      </c>
      <c r="F14729" s="217" t="s">
        <v>5</v>
      </c>
      <c r="G14729" s="217" t="s">
        <v>49</v>
      </c>
      <c r="H14729" s="217" t="s">
        <v>5</v>
      </c>
      <c r="I14729" s="217">
        <v>4</v>
      </c>
      <c r="J14729" s="217">
        <v>4</v>
      </c>
      <c r="K14729" s="217">
        <v>0</v>
      </c>
      <c r="L14729" s="217">
        <v>87</v>
      </c>
      <c r="M14729" s="217">
        <v>2980</v>
      </c>
      <c r="N14729" s="217">
        <v>1.34228187919463</v>
      </c>
      <c r="O14729" s="217">
        <v>1.34228187919463</v>
      </c>
      <c r="P14729" s="217">
        <v>0</v>
      </c>
      <c r="Q14729" s="217">
        <v>1.34228187919463</v>
      </c>
      <c r="R14729" s="217">
        <v>1.34228187919463</v>
      </c>
      <c r="S14729" s="217">
        <v>0</v>
      </c>
      <c r="T14729" s="217">
        <v>1.34228187919463</v>
      </c>
      <c r="U14729" s="217">
        <v>1.34228187919463</v>
      </c>
      <c r="V14729" s="217">
        <v>0</v>
      </c>
      <c r="W14729" s="217">
        <v>1.34228187919463</v>
      </c>
      <c r="X14729" s="217">
        <v>1.34228187919463</v>
      </c>
      <c r="Y14729" s="217">
        <v>0</v>
      </c>
    </row>
    <row r="14730" spans="2:25">
      <c r="B14730" s="217" t="s">
        <v>14900</v>
      </c>
      <c r="C14730" s="217" t="s">
        <v>11696</v>
      </c>
      <c r="D14730" s="217" t="s">
        <v>20</v>
      </c>
      <c r="E14730" s="217" t="s">
        <v>86</v>
      </c>
      <c r="F14730" s="217" t="s">
        <v>12</v>
      </c>
      <c r="G14730" s="217" t="s">
        <v>13</v>
      </c>
      <c r="H14730" s="217" t="s">
        <v>170</v>
      </c>
      <c r="I14730" s="217">
        <v>0</v>
      </c>
      <c r="J14730" s="217">
        <v>0</v>
      </c>
      <c r="K14730" s="217">
        <v>0</v>
      </c>
      <c r="L14730" s="217">
        <v>0</v>
      </c>
      <c r="M14730" s="217">
        <v>0</v>
      </c>
    </row>
    <row r="14731" spans="2:25">
      <c r="B14731" s="217" t="s">
        <v>14901</v>
      </c>
      <c r="C14731" s="217" t="s">
        <v>11696</v>
      </c>
      <c r="D14731" s="217" t="s">
        <v>20</v>
      </c>
      <c r="E14731" s="217" t="s">
        <v>86</v>
      </c>
      <c r="F14731" s="217" t="s">
        <v>12</v>
      </c>
      <c r="G14731" s="217" t="s">
        <v>13</v>
      </c>
      <c r="H14731" s="217" t="s">
        <v>172</v>
      </c>
      <c r="I14731" s="217">
        <v>0</v>
      </c>
      <c r="J14731" s="217">
        <v>0</v>
      </c>
      <c r="K14731" s="217">
        <v>0</v>
      </c>
      <c r="L14731" s="217">
        <v>0</v>
      </c>
      <c r="M14731" s="217">
        <v>30</v>
      </c>
      <c r="N14731" s="217">
        <v>0</v>
      </c>
      <c r="O14731" s="217">
        <v>0</v>
      </c>
      <c r="P14731" s="217">
        <v>0</v>
      </c>
      <c r="Q14731" s="217">
        <v>0</v>
      </c>
      <c r="R14731" s="217">
        <v>0</v>
      </c>
      <c r="S14731" s="217">
        <v>0</v>
      </c>
      <c r="T14731" s="217">
        <v>0</v>
      </c>
      <c r="U14731" s="217">
        <v>0</v>
      </c>
      <c r="V14731" s="217">
        <v>0</v>
      </c>
      <c r="W14731" s="217">
        <v>0</v>
      </c>
      <c r="X14731" s="217">
        <v>0</v>
      </c>
      <c r="Y14731" s="217">
        <v>0</v>
      </c>
    </row>
    <row r="14732" spans="2:25">
      <c r="B14732" s="217" t="s">
        <v>14902</v>
      </c>
      <c r="C14732" s="217" t="s">
        <v>11696</v>
      </c>
      <c r="D14732" s="217" t="s">
        <v>20</v>
      </c>
      <c r="E14732" s="217" t="s">
        <v>86</v>
      </c>
      <c r="F14732" s="217" t="s">
        <v>12</v>
      </c>
      <c r="G14732" s="217" t="s">
        <v>13</v>
      </c>
      <c r="H14732" s="217" t="s">
        <v>174</v>
      </c>
      <c r="I14732" s="217">
        <v>0</v>
      </c>
      <c r="J14732" s="217">
        <v>0</v>
      </c>
      <c r="K14732" s="217">
        <v>0</v>
      </c>
      <c r="L14732" s="217">
        <v>2</v>
      </c>
      <c r="M14732" s="217">
        <v>15</v>
      </c>
      <c r="N14732" s="217">
        <v>0</v>
      </c>
      <c r="O14732" s="217">
        <v>0</v>
      </c>
      <c r="P14732" s="217">
        <v>0</v>
      </c>
      <c r="Q14732" s="217">
        <v>0</v>
      </c>
      <c r="R14732" s="217">
        <v>0</v>
      </c>
      <c r="S14732" s="217">
        <v>0</v>
      </c>
      <c r="T14732" s="217">
        <v>0</v>
      </c>
      <c r="U14732" s="217">
        <v>0</v>
      </c>
      <c r="V14732" s="217">
        <v>0</v>
      </c>
      <c r="W14732" s="217">
        <v>0</v>
      </c>
      <c r="X14732" s="217">
        <v>0</v>
      </c>
      <c r="Y14732" s="217">
        <v>0</v>
      </c>
    </row>
    <row r="14733" spans="2:25">
      <c r="B14733" s="217" t="s">
        <v>14903</v>
      </c>
      <c r="C14733" s="217" t="s">
        <v>11696</v>
      </c>
      <c r="D14733" s="217" t="s">
        <v>20</v>
      </c>
      <c r="E14733" s="217" t="s">
        <v>86</v>
      </c>
      <c r="F14733" s="217" t="s">
        <v>12</v>
      </c>
      <c r="G14733" s="217" t="s">
        <v>13</v>
      </c>
      <c r="H14733" s="217" t="s">
        <v>176</v>
      </c>
      <c r="I14733" s="217">
        <v>0</v>
      </c>
      <c r="J14733" s="217">
        <v>0</v>
      </c>
      <c r="K14733" s="217">
        <v>0</v>
      </c>
      <c r="L14733" s="217">
        <v>0</v>
      </c>
      <c r="M14733" s="217">
        <v>15</v>
      </c>
      <c r="N14733" s="217">
        <v>0</v>
      </c>
      <c r="O14733" s="217">
        <v>0</v>
      </c>
      <c r="P14733" s="217">
        <v>0</v>
      </c>
      <c r="Q14733" s="217">
        <v>0</v>
      </c>
      <c r="R14733" s="217">
        <v>0</v>
      </c>
      <c r="S14733" s="217">
        <v>0</v>
      </c>
      <c r="T14733" s="217">
        <v>0</v>
      </c>
      <c r="U14733" s="217">
        <v>0</v>
      </c>
      <c r="V14733" s="217">
        <v>0</v>
      </c>
      <c r="W14733" s="217">
        <v>0</v>
      </c>
      <c r="X14733" s="217">
        <v>0</v>
      </c>
      <c r="Y14733" s="217">
        <v>0</v>
      </c>
    </row>
    <row r="14734" spans="2:25">
      <c r="B14734" s="217" t="s">
        <v>14904</v>
      </c>
      <c r="C14734" s="217" t="s">
        <v>11696</v>
      </c>
      <c r="D14734" s="217" t="s">
        <v>20</v>
      </c>
      <c r="E14734" s="217" t="s">
        <v>86</v>
      </c>
      <c r="F14734" s="217" t="s">
        <v>12</v>
      </c>
      <c r="G14734" s="217" t="s">
        <v>13</v>
      </c>
      <c r="H14734" s="217" t="s">
        <v>178</v>
      </c>
      <c r="I14734" s="217">
        <v>0</v>
      </c>
      <c r="J14734" s="217">
        <v>0</v>
      </c>
      <c r="K14734" s="217">
        <v>0</v>
      </c>
      <c r="L14734" s="217">
        <v>0</v>
      </c>
      <c r="M14734" s="217">
        <v>15</v>
      </c>
      <c r="N14734" s="217">
        <v>0</v>
      </c>
      <c r="O14734" s="217">
        <v>0</v>
      </c>
      <c r="P14734" s="217">
        <v>0</v>
      </c>
      <c r="Q14734" s="217">
        <v>0</v>
      </c>
      <c r="R14734" s="217">
        <v>0</v>
      </c>
      <c r="S14734" s="217">
        <v>0</v>
      </c>
      <c r="T14734" s="217">
        <v>0</v>
      </c>
      <c r="U14734" s="217">
        <v>0</v>
      </c>
      <c r="V14734" s="217">
        <v>0</v>
      </c>
      <c r="W14734" s="217">
        <v>0</v>
      </c>
      <c r="X14734" s="217">
        <v>0</v>
      </c>
      <c r="Y14734" s="217">
        <v>0</v>
      </c>
    </row>
    <row r="14735" spans="2:25">
      <c r="B14735" s="217" t="s">
        <v>14905</v>
      </c>
      <c r="C14735" s="217" t="s">
        <v>11696</v>
      </c>
      <c r="D14735" s="217" t="s">
        <v>20</v>
      </c>
      <c r="E14735" s="217" t="s">
        <v>86</v>
      </c>
      <c r="F14735" s="217" t="s">
        <v>12</v>
      </c>
      <c r="G14735" s="217" t="s">
        <v>13</v>
      </c>
      <c r="H14735" s="217" t="s">
        <v>5</v>
      </c>
      <c r="I14735" s="217">
        <v>0</v>
      </c>
      <c r="J14735" s="217">
        <v>0</v>
      </c>
      <c r="K14735" s="217">
        <v>0</v>
      </c>
      <c r="L14735" s="217">
        <v>2</v>
      </c>
      <c r="M14735" s="217">
        <v>75</v>
      </c>
      <c r="N14735" s="217">
        <v>0</v>
      </c>
      <c r="O14735" s="217">
        <v>0</v>
      </c>
      <c r="P14735" s="217">
        <v>0</v>
      </c>
      <c r="Q14735" s="217">
        <v>0</v>
      </c>
      <c r="R14735" s="217">
        <v>0</v>
      </c>
      <c r="S14735" s="217">
        <v>0</v>
      </c>
      <c r="T14735" s="217">
        <v>0</v>
      </c>
      <c r="U14735" s="217">
        <v>0</v>
      </c>
      <c r="V14735" s="217">
        <v>0</v>
      </c>
      <c r="W14735" s="217">
        <v>0</v>
      </c>
      <c r="X14735" s="217">
        <v>0</v>
      </c>
      <c r="Y14735" s="217">
        <v>0</v>
      </c>
    </row>
    <row r="14736" spans="2:25">
      <c r="B14736" s="217" t="s">
        <v>14906</v>
      </c>
      <c r="C14736" s="217" t="s">
        <v>11696</v>
      </c>
      <c r="D14736" s="217" t="s">
        <v>20</v>
      </c>
      <c r="E14736" s="217" t="s">
        <v>86</v>
      </c>
      <c r="F14736" s="217" t="s">
        <v>9</v>
      </c>
      <c r="G14736" s="217" t="s">
        <v>13</v>
      </c>
      <c r="H14736" s="217" t="s">
        <v>170</v>
      </c>
      <c r="I14736" s="217">
        <v>0</v>
      </c>
      <c r="J14736" s="217">
        <v>0</v>
      </c>
      <c r="K14736" s="217">
        <v>0</v>
      </c>
      <c r="L14736" s="217">
        <v>0</v>
      </c>
      <c r="M14736" s="217">
        <v>0</v>
      </c>
    </row>
    <row r="14737" spans="2:25">
      <c r="B14737" s="217" t="s">
        <v>14907</v>
      </c>
      <c r="C14737" s="217" t="s">
        <v>11696</v>
      </c>
      <c r="D14737" s="217" t="s">
        <v>20</v>
      </c>
      <c r="E14737" s="217" t="s">
        <v>86</v>
      </c>
      <c r="F14737" s="217" t="s">
        <v>9</v>
      </c>
      <c r="G14737" s="217" t="s">
        <v>13</v>
      </c>
      <c r="H14737" s="217" t="s">
        <v>172</v>
      </c>
      <c r="I14737" s="217">
        <v>0</v>
      </c>
      <c r="J14737" s="217">
        <v>0</v>
      </c>
      <c r="K14737" s="217">
        <v>0</v>
      </c>
      <c r="L14737" s="217">
        <v>1</v>
      </c>
      <c r="M14737" s="217">
        <v>13</v>
      </c>
      <c r="N14737" s="217">
        <v>0</v>
      </c>
      <c r="O14737" s="217">
        <v>0</v>
      </c>
      <c r="P14737" s="217">
        <v>0</v>
      </c>
      <c r="Q14737" s="217">
        <v>0</v>
      </c>
      <c r="R14737" s="217">
        <v>0</v>
      </c>
      <c r="S14737" s="217">
        <v>0</v>
      </c>
      <c r="T14737" s="217">
        <v>0</v>
      </c>
      <c r="U14737" s="217">
        <v>0</v>
      </c>
      <c r="V14737" s="217">
        <v>0</v>
      </c>
      <c r="W14737" s="217">
        <v>0</v>
      </c>
      <c r="X14737" s="217">
        <v>0</v>
      </c>
      <c r="Y14737" s="217">
        <v>0</v>
      </c>
    </row>
    <row r="14738" spans="2:25">
      <c r="B14738" s="217" t="s">
        <v>14908</v>
      </c>
      <c r="C14738" s="217" t="s">
        <v>11696</v>
      </c>
      <c r="D14738" s="217" t="s">
        <v>20</v>
      </c>
      <c r="E14738" s="217" t="s">
        <v>86</v>
      </c>
      <c r="F14738" s="217" t="s">
        <v>9</v>
      </c>
      <c r="G14738" s="217" t="s">
        <v>13</v>
      </c>
      <c r="H14738" s="217" t="s">
        <v>174</v>
      </c>
      <c r="I14738" s="217">
        <v>0</v>
      </c>
      <c r="J14738" s="217">
        <v>0</v>
      </c>
      <c r="K14738" s="217">
        <v>0</v>
      </c>
      <c r="L14738" s="217">
        <v>1</v>
      </c>
      <c r="M14738" s="217">
        <v>6.5</v>
      </c>
      <c r="N14738" s="217">
        <v>0</v>
      </c>
      <c r="O14738" s="217">
        <v>0</v>
      </c>
      <c r="P14738" s="217">
        <v>0</v>
      </c>
      <c r="Q14738" s="217">
        <v>0</v>
      </c>
      <c r="R14738" s="217">
        <v>0</v>
      </c>
      <c r="S14738" s="217">
        <v>0</v>
      </c>
      <c r="T14738" s="217">
        <v>0</v>
      </c>
      <c r="U14738" s="217">
        <v>0</v>
      </c>
      <c r="V14738" s="217">
        <v>0</v>
      </c>
      <c r="W14738" s="217">
        <v>0</v>
      </c>
      <c r="X14738" s="217">
        <v>0</v>
      </c>
      <c r="Y14738" s="217">
        <v>0</v>
      </c>
    </row>
    <row r="14739" spans="2:25">
      <c r="B14739" s="217" t="s">
        <v>14909</v>
      </c>
      <c r="C14739" s="217" t="s">
        <v>11696</v>
      </c>
      <c r="D14739" s="217" t="s">
        <v>20</v>
      </c>
      <c r="E14739" s="217" t="s">
        <v>86</v>
      </c>
      <c r="F14739" s="217" t="s">
        <v>9</v>
      </c>
      <c r="G14739" s="217" t="s">
        <v>13</v>
      </c>
      <c r="H14739" s="217" t="s">
        <v>176</v>
      </c>
      <c r="I14739" s="217">
        <v>0</v>
      </c>
      <c r="J14739" s="217">
        <v>0</v>
      </c>
      <c r="K14739" s="217">
        <v>0</v>
      </c>
      <c r="L14739" s="217">
        <v>2</v>
      </c>
      <c r="M14739" s="217">
        <v>19.5</v>
      </c>
      <c r="N14739" s="217">
        <v>0</v>
      </c>
      <c r="O14739" s="217">
        <v>0</v>
      </c>
      <c r="P14739" s="217">
        <v>0</v>
      </c>
      <c r="Q14739" s="217">
        <v>0</v>
      </c>
      <c r="R14739" s="217">
        <v>0</v>
      </c>
      <c r="S14739" s="217">
        <v>0</v>
      </c>
      <c r="T14739" s="217">
        <v>0</v>
      </c>
      <c r="U14739" s="217">
        <v>0</v>
      </c>
      <c r="V14739" s="217">
        <v>0</v>
      </c>
      <c r="W14739" s="217">
        <v>0</v>
      </c>
      <c r="X14739" s="217">
        <v>0</v>
      </c>
      <c r="Y14739" s="217">
        <v>0</v>
      </c>
    </row>
    <row r="14740" spans="2:25">
      <c r="B14740" s="217" t="s">
        <v>14910</v>
      </c>
      <c r="C14740" s="217" t="s">
        <v>11696</v>
      </c>
      <c r="D14740" s="217" t="s">
        <v>20</v>
      </c>
      <c r="E14740" s="217" t="s">
        <v>86</v>
      </c>
      <c r="F14740" s="217" t="s">
        <v>9</v>
      </c>
      <c r="G14740" s="217" t="s">
        <v>13</v>
      </c>
      <c r="H14740" s="217" t="s">
        <v>178</v>
      </c>
      <c r="I14740" s="217">
        <v>0</v>
      </c>
      <c r="J14740" s="217">
        <v>0</v>
      </c>
      <c r="K14740" s="217">
        <v>0</v>
      </c>
      <c r="L14740" s="217">
        <v>0</v>
      </c>
      <c r="M14740" s="217">
        <v>26</v>
      </c>
      <c r="N14740" s="217">
        <v>0</v>
      </c>
      <c r="O14740" s="217">
        <v>0</v>
      </c>
      <c r="P14740" s="217">
        <v>0</v>
      </c>
      <c r="Q14740" s="217">
        <v>0</v>
      </c>
      <c r="R14740" s="217">
        <v>0</v>
      </c>
      <c r="S14740" s="217">
        <v>0</v>
      </c>
      <c r="T14740" s="217">
        <v>0</v>
      </c>
      <c r="U14740" s="217">
        <v>0</v>
      </c>
      <c r="V14740" s="217">
        <v>0</v>
      </c>
      <c r="W14740" s="217">
        <v>0</v>
      </c>
      <c r="X14740" s="217">
        <v>0</v>
      </c>
      <c r="Y14740" s="217">
        <v>0</v>
      </c>
    </row>
    <row r="14741" spans="2:25">
      <c r="B14741" s="217" t="s">
        <v>14911</v>
      </c>
      <c r="C14741" s="217" t="s">
        <v>11696</v>
      </c>
      <c r="D14741" s="217" t="s">
        <v>20</v>
      </c>
      <c r="E14741" s="217" t="s">
        <v>86</v>
      </c>
      <c r="F14741" s="217" t="s">
        <v>9</v>
      </c>
      <c r="G14741" s="217" t="s">
        <v>13</v>
      </c>
      <c r="H14741" s="217" t="s">
        <v>5</v>
      </c>
      <c r="I14741" s="217">
        <v>0</v>
      </c>
      <c r="J14741" s="217">
        <v>0</v>
      </c>
      <c r="K14741" s="217">
        <v>0</v>
      </c>
      <c r="L14741" s="217">
        <v>4</v>
      </c>
      <c r="M14741" s="217">
        <v>65</v>
      </c>
      <c r="N14741" s="217">
        <v>0</v>
      </c>
      <c r="O14741" s="217">
        <v>0</v>
      </c>
      <c r="P14741" s="217">
        <v>0</v>
      </c>
      <c r="Q14741" s="217">
        <v>0</v>
      </c>
      <c r="R14741" s="217">
        <v>0</v>
      </c>
      <c r="S14741" s="217">
        <v>0</v>
      </c>
      <c r="T14741" s="217">
        <v>0</v>
      </c>
      <c r="U14741" s="217">
        <v>0</v>
      </c>
      <c r="V14741" s="217">
        <v>0</v>
      </c>
      <c r="W14741" s="217">
        <v>0</v>
      </c>
      <c r="X14741" s="217">
        <v>0</v>
      </c>
      <c r="Y14741" s="217">
        <v>0</v>
      </c>
    </row>
    <row r="14742" spans="2:25">
      <c r="B14742" s="217" t="s">
        <v>14912</v>
      </c>
      <c r="C14742" s="217" t="s">
        <v>11696</v>
      </c>
      <c r="D14742" s="217" t="s">
        <v>20</v>
      </c>
      <c r="E14742" s="217" t="s">
        <v>86</v>
      </c>
      <c r="F14742" s="217" t="s">
        <v>5</v>
      </c>
      <c r="G14742" s="217" t="s">
        <v>13</v>
      </c>
      <c r="H14742" s="217" t="s">
        <v>170</v>
      </c>
      <c r="I14742" s="217">
        <v>0</v>
      </c>
      <c r="J14742" s="217">
        <v>0</v>
      </c>
      <c r="K14742" s="217">
        <v>0</v>
      </c>
      <c r="L14742" s="217">
        <v>0</v>
      </c>
      <c r="M14742" s="217">
        <v>0</v>
      </c>
    </row>
    <row r="14743" spans="2:25">
      <c r="B14743" s="217" t="s">
        <v>14913</v>
      </c>
      <c r="C14743" s="217" t="s">
        <v>11696</v>
      </c>
      <c r="D14743" s="217" t="s">
        <v>20</v>
      </c>
      <c r="E14743" s="217" t="s">
        <v>86</v>
      </c>
      <c r="F14743" s="217" t="s">
        <v>5</v>
      </c>
      <c r="G14743" s="217" t="s">
        <v>13</v>
      </c>
      <c r="H14743" s="217" t="s">
        <v>172</v>
      </c>
      <c r="I14743" s="217">
        <v>0</v>
      </c>
      <c r="J14743" s="217">
        <v>0</v>
      </c>
      <c r="K14743" s="217">
        <v>0</v>
      </c>
      <c r="L14743" s="217">
        <v>1</v>
      </c>
      <c r="M14743" s="217">
        <v>43</v>
      </c>
      <c r="N14743" s="217">
        <v>0</v>
      </c>
      <c r="O14743" s="217">
        <v>0</v>
      </c>
      <c r="P14743" s="217">
        <v>0</v>
      </c>
      <c r="Q14743" s="217">
        <v>0</v>
      </c>
      <c r="R14743" s="217">
        <v>0</v>
      </c>
      <c r="S14743" s="217">
        <v>0</v>
      </c>
      <c r="T14743" s="217">
        <v>0</v>
      </c>
      <c r="U14743" s="217">
        <v>0</v>
      </c>
      <c r="V14743" s="217">
        <v>0</v>
      </c>
      <c r="W14743" s="217">
        <v>0</v>
      </c>
      <c r="X14743" s="217">
        <v>0</v>
      </c>
      <c r="Y14743" s="217">
        <v>0</v>
      </c>
    </row>
    <row r="14744" spans="2:25">
      <c r="B14744" s="217" t="s">
        <v>14914</v>
      </c>
      <c r="C14744" s="217" t="s">
        <v>11696</v>
      </c>
      <c r="D14744" s="217" t="s">
        <v>20</v>
      </c>
      <c r="E14744" s="217" t="s">
        <v>86</v>
      </c>
      <c r="F14744" s="217" t="s">
        <v>5</v>
      </c>
      <c r="G14744" s="217" t="s">
        <v>13</v>
      </c>
      <c r="H14744" s="217" t="s">
        <v>174</v>
      </c>
      <c r="I14744" s="217">
        <v>0</v>
      </c>
      <c r="J14744" s="217">
        <v>0</v>
      </c>
      <c r="K14744" s="217">
        <v>0</v>
      </c>
      <c r="L14744" s="217">
        <v>3</v>
      </c>
      <c r="M14744" s="217">
        <v>21.5</v>
      </c>
      <c r="N14744" s="217">
        <v>0</v>
      </c>
      <c r="O14744" s="217">
        <v>0</v>
      </c>
      <c r="P14744" s="217">
        <v>0</v>
      </c>
      <c r="Q14744" s="217">
        <v>0</v>
      </c>
      <c r="R14744" s="217">
        <v>0</v>
      </c>
      <c r="S14744" s="217">
        <v>0</v>
      </c>
      <c r="T14744" s="217">
        <v>0</v>
      </c>
      <c r="U14744" s="217">
        <v>0</v>
      </c>
      <c r="V14744" s="217">
        <v>0</v>
      </c>
      <c r="W14744" s="217">
        <v>0</v>
      </c>
      <c r="X14744" s="217">
        <v>0</v>
      </c>
      <c r="Y14744" s="217">
        <v>0</v>
      </c>
    </row>
    <row r="14745" spans="2:25">
      <c r="B14745" s="217" t="s">
        <v>14915</v>
      </c>
      <c r="C14745" s="217" t="s">
        <v>11696</v>
      </c>
      <c r="D14745" s="217" t="s">
        <v>20</v>
      </c>
      <c r="E14745" s="217" t="s">
        <v>86</v>
      </c>
      <c r="F14745" s="217" t="s">
        <v>5</v>
      </c>
      <c r="G14745" s="217" t="s">
        <v>13</v>
      </c>
      <c r="H14745" s="217" t="s">
        <v>176</v>
      </c>
      <c r="I14745" s="217">
        <v>0</v>
      </c>
      <c r="J14745" s="217">
        <v>0</v>
      </c>
      <c r="K14745" s="217">
        <v>0</v>
      </c>
      <c r="L14745" s="217">
        <v>2</v>
      </c>
      <c r="M14745" s="217">
        <v>34.5</v>
      </c>
      <c r="N14745" s="217">
        <v>0</v>
      </c>
      <c r="O14745" s="217">
        <v>0</v>
      </c>
      <c r="P14745" s="217">
        <v>0</v>
      </c>
      <c r="Q14745" s="217">
        <v>0</v>
      </c>
      <c r="R14745" s="217">
        <v>0</v>
      </c>
      <c r="S14745" s="217">
        <v>0</v>
      </c>
      <c r="T14745" s="217">
        <v>0</v>
      </c>
      <c r="U14745" s="217">
        <v>0</v>
      </c>
      <c r="V14745" s="217">
        <v>0</v>
      </c>
      <c r="W14745" s="217">
        <v>0</v>
      </c>
      <c r="X14745" s="217">
        <v>0</v>
      </c>
      <c r="Y14745" s="217">
        <v>0</v>
      </c>
    </row>
    <row r="14746" spans="2:25">
      <c r="B14746" s="217" t="s">
        <v>14916</v>
      </c>
      <c r="C14746" s="217" t="s">
        <v>11696</v>
      </c>
      <c r="D14746" s="217" t="s">
        <v>20</v>
      </c>
      <c r="E14746" s="217" t="s">
        <v>86</v>
      </c>
      <c r="F14746" s="217" t="s">
        <v>5</v>
      </c>
      <c r="G14746" s="217" t="s">
        <v>13</v>
      </c>
      <c r="H14746" s="217" t="s">
        <v>178</v>
      </c>
      <c r="I14746" s="217">
        <v>0</v>
      </c>
      <c r="J14746" s="217">
        <v>0</v>
      </c>
      <c r="K14746" s="217">
        <v>0</v>
      </c>
      <c r="L14746" s="217">
        <v>0</v>
      </c>
      <c r="M14746" s="217">
        <v>41</v>
      </c>
      <c r="N14746" s="217">
        <v>0</v>
      </c>
      <c r="O14746" s="217">
        <v>0</v>
      </c>
      <c r="P14746" s="217">
        <v>0</v>
      </c>
      <c r="Q14746" s="217">
        <v>0</v>
      </c>
      <c r="R14746" s="217">
        <v>0</v>
      </c>
      <c r="S14746" s="217">
        <v>0</v>
      </c>
      <c r="T14746" s="217">
        <v>0</v>
      </c>
      <c r="U14746" s="217">
        <v>0</v>
      </c>
      <c r="V14746" s="217">
        <v>0</v>
      </c>
      <c r="W14746" s="217">
        <v>0</v>
      </c>
      <c r="X14746" s="217">
        <v>0</v>
      </c>
      <c r="Y14746" s="217">
        <v>0</v>
      </c>
    </row>
    <row r="14747" spans="2:25">
      <c r="B14747" s="217" t="s">
        <v>14917</v>
      </c>
      <c r="C14747" s="217" t="s">
        <v>11696</v>
      </c>
      <c r="D14747" s="217" t="s">
        <v>20</v>
      </c>
      <c r="E14747" s="217" t="s">
        <v>86</v>
      </c>
      <c r="F14747" s="217" t="s">
        <v>5</v>
      </c>
      <c r="G14747" s="217" t="s">
        <v>13</v>
      </c>
      <c r="H14747" s="217" t="s">
        <v>5</v>
      </c>
      <c r="I14747" s="217">
        <v>0</v>
      </c>
      <c r="J14747" s="217">
        <v>0</v>
      </c>
      <c r="K14747" s="217">
        <v>0</v>
      </c>
      <c r="L14747" s="217">
        <v>6</v>
      </c>
      <c r="M14747" s="217">
        <v>140</v>
      </c>
      <c r="N14747" s="217">
        <v>0</v>
      </c>
      <c r="O14747" s="217">
        <v>0</v>
      </c>
      <c r="P14747" s="217">
        <v>0</v>
      </c>
      <c r="Q14747" s="217">
        <v>0</v>
      </c>
      <c r="R14747" s="217">
        <v>0</v>
      </c>
      <c r="S14747" s="217">
        <v>0</v>
      </c>
      <c r="T14747" s="217">
        <v>0</v>
      </c>
      <c r="U14747" s="217">
        <v>0</v>
      </c>
      <c r="V14747" s="217">
        <v>0</v>
      </c>
      <c r="W14747" s="217">
        <v>0</v>
      </c>
      <c r="X14747" s="217">
        <v>0</v>
      </c>
      <c r="Y14747" s="217">
        <v>0</v>
      </c>
    </row>
    <row r="14748" spans="2:25">
      <c r="B14748" s="217" t="s">
        <v>14918</v>
      </c>
      <c r="C14748" s="217" t="s">
        <v>11696</v>
      </c>
      <c r="D14748" s="217" t="s">
        <v>20</v>
      </c>
      <c r="E14748" s="217" t="s">
        <v>86</v>
      </c>
      <c r="F14748" s="217" t="s">
        <v>12</v>
      </c>
      <c r="G14748" s="217" t="s">
        <v>5</v>
      </c>
      <c r="H14748" s="217" t="s">
        <v>170</v>
      </c>
      <c r="I14748" s="217">
        <v>0</v>
      </c>
      <c r="J14748" s="217">
        <v>0</v>
      </c>
      <c r="K14748" s="217">
        <v>0</v>
      </c>
      <c r="L14748" s="217">
        <v>10</v>
      </c>
      <c r="M14748" s="217">
        <v>251.72267025089599</v>
      </c>
      <c r="N14748" s="217">
        <v>0</v>
      </c>
      <c r="O14748" s="217">
        <v>0</v>
      </c>
      <c r="P14748" s="217">
        <v>0</v>
      </c>
      <c r="Q14748" s="217">
        <v>0</v>
      </c>
      <c r="R14748" s="217">
        <v>0</v>
      </c>
      <c r="S14748" s="217">
        <v>0</v>
      </c>
      <c r="T14748" s="217">
        <v>0</v>
      </c>
      <c r="U14748" s="217">
        <v>0</v>
      </c>
      <c r="V14748" s="217">
        <v>0</v>
      </c>
      <c r="W14748" s="217">
        <v>0</v>
      </c>
      <c r="X14748" s="217">
        <v>0</v>
      </c>
      <c r="Y14748" s="217">
        <v>0</v>
      </c>
    </row>
    <row r="14749" spans="2:25">
      <c r="B14749" s="217" t="s">
        <v>14919</v>
      </c>
      <c r="C14749" s="217" t="s">
        <v>11696</v>
      </c>
      <c r="D14749" s="217" t="s">
        <v>20</v>
      </c>
      <c r="E14749" s="217" t="s">
        <v>86</v>
      </c>
      <c r="F14749" s="217" t="s">
        <v>12</v>
      </c>
      <c r="G14749" s="217" t="s">
        <v>5</v>
      </c>
      <c r="H14749" s="217" t="s">
        <v>172</v>
      </c>
      <c r="I14749" s="217">
        <v>0</v>
      </c>
      <c r="J14749" s="217">
        <v>0</v>
      </c>
      <c r="K14749" s="217">
        <v>0</v>
      </c>
      <c r="L14749" s="217">
        <v>5</v>
      </c>
      <c r="M14749" s="217">
        <v>466.84811827956997</v>
      </c>
      <c r="N14749" s="217">
        <v>0</v>
      </c>
      <c r="O14749" s="217">
        <v>0</v>
      </c>
      <c r="P14749" s="217">
        <v>0</v>
      </c>
      <c r="Q14749" s="217">
        <v>0</v>
      </c>
      <c r="R14749" s="217">
        <v>0</v>
      </c>
      <c r="S14749" s="217">
        <v>0</v>
      </c>
      <c r="T14749" s="217">
        <v>0</v>
      </c>
      <c r="U14749" s="217">
        <v>0</v>
      </c>
      <c r="V14749" s="217">
        <v>0</v>
      </c>
      <c r="W14749" s="217">
        <v>0</v>
      </c>
      <c r="X14749" s="217">
        <v>0</v>
      </c>
      <c r="Y14749" s="217">
        <v>0</v>
      </c>
    </row>
    <row r="14750" spans="2:25">
      <c r="B14750" s="217" t="s">
        <v>14920</v>
      </c>
      <c r="C14750" s="217" t="s">
        <v>11696</v>
      </c>
      <c r="D14750" s="217" t="s">
        <v>20</v>
      </c>
      <c r="E14750" s="217" t="s">
        <v>86</v>
      </c>
      <c r="F14750" s="217" t="s">
        <v>12</v>
      </c>
      <c r="G14750" s="217" t="s">
        <v>5</v>
      </c>
      <c r="H14750" s="217" t="s">
        <v>174</v>
      </c>
      <c r="I14750" s="217">
        <v>5</v>
      </c>
      <c r="J14750" s="217">
        <v>5</v>
      </c>
      <c r="K14750" s="217">
        <v>0</v>
      </c>
      <c r="L14750" s="217">
        <v>13</v>
      </c>
      <c r="M14750" s="217">
        <v>494.26523297491002</v>
      </c>
      <c r="N14750" s="217">
        <v>10.1160261058738</v>
      </c>
      <c r="O14750" s="217">
        <v>10.1160261058738</v>
      </c>
      <c r="P14750" s="217">
        <v>0</v>
      </c>
      <c r="Q14750" s="217">
        <v>10.1160261058738</v>
      </c>
      <c r="R14750" s="217">
        <v>10.1160261058738</v>
      </c>
      <c r="S14750" s="217">
        <v>0</v>
      </c>
      <c r="T14750" s="217">
        <v>10.1160261058738</v>
      </c>
      <c r="U14750" s="217">
        <v>10.1160261058738</v>
      </c>
      <c r="V14750" s="217">
        <v>0</v>
      </c>
      <c r="W14750" s="217">
        <v>10.1160261058738</v>
      </c>
      <c r="X14750" s="217">
        <v>10.1160261058738</v>
      </c>
      <c r="Y14750" s="217">
        <v>0</v>
      </c>
    </row>
    <row r="14751" spans="2:25">
      <c r="B14751" s="217" t="s">
        <v>14921</v>
      </c>
      <c r="C14751" s="217" t="s">
        <v>11696</v>
      </c>
      <c r="D14751" s="217" t="s">
        <v>20</v>
      </c>
      <c r="E14751" s="217" t="s">
        <v>86</v>
      </c>
      <c r="F14751" s="217" t="s">
        <v>12</v>
      </c>
      <c r="G14751" s="217" t="s">
        <v>5</v>
      </c>
      <c r="H14751" s="217" t="s">
        <v>176</v>
      </c>
      <c r="I14751" s="217">
        <v>0</v>
      </c>
      <c r="J14751" s="217">
        <v>0</v>
      </c>
      <c r="K14751" s="217">
        <v>0</v>
      </c>
      <c r="L14751" s="217">
        <v>11</v>
      </c>
      <c r="M14751" s="217">
        <v>348.64919354838702</v>
      </c>
      <c r="N14751" s="217">
        <v>0</v>
      </c>
      <c r="O14751" s="217">
        <v>0</v>
      </c>
      <c r="P14751" s="217">
        <v>0</v>
      </c>
      <c r="Q14751" s="217">
        <v>0</v>
      </c>
      <c r="R14751" s="217">
        <v>0</v>
      </c>
      <c r="S14751" s="217">
        <v>0</v>
      </c>
      <c r="T14751" s="217">
        <v>0</v>
      </c>
      <c r="U14751" s="217">
        <v>0</v>
      </c>
      <c r="V14751" s="217">
        <v>0</v>
      </c>
      <c r="W14751" s="217">
        <v>0</v>
      </c>
      <c r="X14751" s="217">
        <v>0</v>
      </c>
      <c r="Y14751" s="217">
        <v>0</v>
      </c>
    </row>
    <row r="14752" spans="2:25">
      <c r="B14752" s="217" t="s">
        <v>14922</v>
      </c>
      <c r="C14752" s="217" t="s">
        <v>11696</v>
      </c>
      <c r="D14752" s="217" t="s">
        <v>20</v>
      </c>
      <c r="E14752" s="217" t="s">
        <v>86</v>
      </c>
      <c r="F14752" s="217" t="s">
        <v>12</v>
      </c>
      <c r="G14752" s="217" t="s">
        <v>5</v>
      </c>
      <c r="H14752" s="217" t="s">
        <v>178</v>
      </c>
      <c r="I14752" s="217">
        <v>0</v>
      </c>
      <c r="J14752" s="217">
        <v>0</v>
      </c>
      <c r="K14752" s="217">
        <v>0</v>
      </c>
      <c r="L14752" s="217">
        <v>1</v>
      </c>
      <c r="M14752" s="217">
        <v>223.514784946237</v>
      </c>
      <c r="N14752" s="217">
        <v>0</v>
      </c>
      <c r="O14752" s="217">
        <v>0</v>
      </c>
      <c r="P14752" s="217">
        <v>0</v>
      </c>
      <c r="Q14752" s="217">
        <v>0</v>
      </c>
      <c r="R14752" s="217">
        <v>0</v>
      </c>
      <c r="S14752" s="217">
        <v>0</v>
      </c>
      <c r="T14752" s="217">
        <v>0</v>
      </c>
      <c r="U14752" s="217">
        <v>0</v>
      </c>
      <c r="V14752" s="217">
        <v>0</v>
      </c>
      <c r="W14752" s="217">
        <v>0</v>
      </c>
      <c r="X14752" s="217">
        <v>0</v>
      </c>
      <c r="Y14752" s="217">
        <v>0</v>
      </c>
    </row>
    <row r="14753" spans="2:25">
      <c r="B14753" s="217" t="s">
        <v>14923</v>
      </c>
      <c r="C14753" s="217" t="s">
        <v>11696</v>
      </c>
      <c r="D14753" s="217" t="s">
        <v>20</v>
      </c>
      <c r="E14753" s="217" t="s">
        <v>86</v>
      </c>
      <c r="F14753" s="217" t="s">
        <v>12</v>
      </c>
      <c r="G14753" s="217" t="s">
        <v>5</v>
      </c>
      <c r="H14753" s="217" t="s">
        <v>5</v>
      </c>
      <c r="I14753" s="217">
        <v>5</v>
      </c>
      <c r="J14753" s="217">
        <v>5</v>
      </c>
      <c r="K14753" s="217">
        <v>0</v>
      </c>
      <c r="L14753" s="217">
        <v>40</v>
      </c>
      <c r="M14753" s="217">
        <v>1785</v>
      </c>
      <c r="N14753" s="217">
        <v>2.8011204481792702</v>
      </c>
      <c r="O14753" s="217">
        <v>2.8011204481792702</v>
      </c>
      <c r="P14753" s="217">
        <v>0</v>
      </c>
      <c r="Q14753" s="217">
        <v>2.8011204481792702</v>
      </c>
      <c r="R14753" s="217">
        <v>2.8011204481792702</v>
      </c>
      <c r="S14753" s="217">
        <v>0</v>
      </c>
      <c r="T14753" s="217">
        <v>2.8011204481792702</v>
      </c>
      <c r="U14753" s="217">
        <v>2.8011204481792702</v>
      </c>
      <c r="V14753" s="217">
        <v>0</v>
      </c>
      <c r="W14753" s="217">
        <v>2.8011204481792702</v>
      </c>
      <c r="X14753" s="217">
        <v>2.8011204481792702</v>
      </c>
      <c r="Y14753" s="217">
        <v>0</v>
      </c>
    </row>
    <row r="14754" spans="2:25">
      <c r="B14754" s="217" t="s">
        <v>14924</v>
      </c>
      <c r="C14754" s="217" t="s">
        <v>11696</v>
      </c>
      <c r="D14754" s="217" t="s">
        <v>20</v>
      </c>
      <c r="E14754" s="217" t="s">
        <v>86</v>
      </c>
      <c r="F14754" s="217" t="s">
        <v>9</v>
      </c>
      <c r="G14754" s="217" t="s">
        <v>5</v>
      </c>
      <c r="H14754" s="217" t="s">
        <v>170</v>
      </c>
      <c r="I14754" s="217">
        <v>0</v>
      </c>
      <c r="J14754" s="217">
        <v>0</v>
      </c>
      <c r="K14754" s="217">
        <v>0</v>
      </c>
      <c r="L14754" s="217">
        <v>10</v>
      </c>
      <c r="M14754" s="217">
        <v>295.46052631578902</v>
      </c>
      <c r="N14754" s="217">
        <v>0</v>
      </c>
      <c r="O14754" s="217">
        <v>0</v>
      </c>
      <c r="P14754" s="217">
        <v>0</v>
      </c>
      <c r="Q14754" s="217">
        <v>0</v>
      </c>
      <c r="R14754" s="217">
        <v>0</v>
      </c>
      <c r="S14754" s="217">
        <v>0</v>
      </c>
      <c r="T14754" s="217">
        <v>0</v>
      </c>
      <c r="U14754" s="217">
        <v>0</v>
      </c>
      <c r="V14754" s="217">
        <v>0</v>
      </c>
      <c r="W14754" s="217">
        <v>0</v>
      </c>
      <c r="X14754" s="217">
        <v>0</v>
      </c>
      <c r="Y14754" s="217">
        <v>0</v>
      </c>
    </row>
    <row r="14755" spans="2:25">
      <c r="B14755" s="217" t="s">
        <v>14925</v>
      </c>
      <c r="C14755" s="217" t="s">
        <v>11696</v>
      </c>
      <c r="D14755" s="217" t="s">
        <v>20</v>
      </c>
      <c r="E14755" s="217" t="s">
        <v>86</v>
      </c>
      <c r="F14755" s="217" t="s">
        <v>9</v>
      </c>
      <c r="G14755" s="217" t="s">
        <v>5</v>
      </c>
      <c r="H14755" s="217" t="s">
        <v>172</v>
      </c>
      <c r="I14755" s="217">
        <v>0</v>
      </c>
      <c r="J14755" s="217">
        <v>0</v>
      </c>
      <c r="K14755" s="217">
        <v>0</v>
      </c>
      <c r="L14755" s="217">
        <v>16</v>
      </c>
      <c r="M14755" s="217">
        <v>540.64802631578902</v>
      </c>
      <c r="N14755" s="217">
        <v>0</v>
      </c>
      <c r="O14755" s="217">
        <v>0</v>
      </c>
      <c r="P14755" s="217">
        <v>0</v>
      </c>
      <c r="Q14755" s="217">
        <v>0</v>
      </c>
      <c r="R14755" s="217">
        <v>0</v>
      </c>
      <c r="S14755" s="217">
        <v>0</v>
      </c>
      <c r="T14755" s="217">
        <v>0</v>
      </c>
      <c r="U14755" s="217">
        <v>0</v>
      </c>
      <c r="V14755" s="217">
        <v>0</v>
      </c>
      <c r="W14755" s="217">
        <v>0</v>
      </c>
      <c r="X14755" s="217">
        <v>0</v>
      </c>
      <c r="Y14755" s="217">
        <v>0</v>
      </c>
    </row>
    <row r="14756" spans="2:25">
      <c r="B14756" s="217" t="s">
        <v>14926</v>
      </c>
      <c r="C14756" s="217" t="s">
        <v>11696</v>
      </c>
      <c r="D14756" s="217" t="s">
        <v>20</v>
      </c>
      <c r="E14756" s="217" t="s">
        <v>86</v>
      </c>
      <c r="F14756" s="217" t="s">
        <v>9</v>
      </c>
      <c r="G14756" s="217" t="s">
        <v>5</v>
      </c>
      <c r="H14756" s="217" t="s">
        <v>174</v>
      </c>
      <c r="I14756" s="217">
        <v>0</v>
      </c>
      <c r="J14756" s="217">
        <v>0</v>
      </c>
      <c r="K14756" s="217">
        <v>0</v>
      </c>
      <c r="L14756" s="217">
        <v>28</v>
      </c>
      <c r="M14756" s="217">
        <v>533.58881578947398</v>
      </c>
      <c r="N14756" s="217">
        <v>0</v>
      </c>
      <c r="O14756" s="217">
        <v>0</v>
      </c>
      <c r="P14756" s="217">
        <v>0</v>
      </c>
      <c r="Q14756" s="217">
        <v>0</v>
      </c>
      <c r="R14756" s="217">
        <v>0</v>
      </c>
      <c r="S14756" s="217">
        <v>0</v>
      </c>
      <c r="T14756" s="217">
        <v>0</v>
      </c>
      <c r="U14756" s="217">
        <v>0</v>
      </c>
      <c r="V14756" s="217">
        <v>0</v>
      </c>
      <c r="W14756" s="217">
        <v>0</v>
      </c>
      <c r="X14756" s="217">
        <v>0</v>
      </c>
      <c r="Y14756" s="217">
        <v>0</v>
      </c>
    </row>
    <row r="14757" spans="2:25">
      <c r="B14757" s="217" t="s">
        <v>14927</v>
      </c>
      <c r="C14757" s="217" t="s">
        <v>11696</v>
      </c>
      <c r="D14757" s="217" t="s">
        <v>20</v>
      </c>
      <c r="E14757" s="217" t="s">
        <v>86</v>
      </c>
      <c r="F14757" s="217" t="s">
        <v>9</v>
      </c>
      <c r="G14757" s="217" t="s">
        <v>5</v>
      </c>
      <c r="H14757" s="217" t="s">
        <v>176</v>
      </c>
      <c r="I14757" s="217">
        <v>1</v>
      </c>
      <c r="J14757" s="217">
        <v>1</v>
      </c>
      <c r="K14757" s="217">
        <v>0</v>
      </c>
      <c r="L14757" s="217">
        <v>12</v>
      </c>
      <c r="M14757" s="217">
        <v>419.76315789473699</v>
      </c>
      <c r="N14757" s="217">
        <v>2.3822957808287901</v>
      </c>
      <c r="O14757" s="217">
        <v>2.3822957808287901</v>
      </c>
      <c r="P14757" s="217">
        <v>0</v>
      </c>
      <c r="Q14757" s="217">
        <v>2.3822957808287901</v>
      </c>
      <c r="R14757" s="217">
        <v>2.3822957808287901</v>
      </c>
      <c r="S14757" s="217">
        <v>0</v>
      </c>
      <c r="T14757" s="217">
        <v>2.3822957808287901</v>
      </c>
      <c r="U14757" s="217">
        <v>2.3822957808287901</v>
      </c>
      <c r="V14757" s="217">
        <v>0</v>
      </c>
      <c r="W14757" s="217">
        <v>2.3822957808287901</v>
      </c>
      <c r="X14757" s="217">
        <v>2.3822957808287901</v>
      </c>
      <c r="Y14757" s="217">
        <v>0</v>
      </c>
    </row>
    <row r="14758" spans="2:25">
      <c r="B14758" s="217" t="s">
        <v>14928</v>
      </c>
      <c r="C14758" s="217" t="s">
        <v>11696</v>
      </c>
      <c r="D14758" s="217" t="s">
        <v>20</v>
      </c>
      <c r="E14758" s="217" t="s">
        <v>86</v>
      </c>
      <c r="F14758" s="217" t="s">
        <v>9</v>
      </c>
      <c r="G14758" s="217" t="s">
        <v>5</v>
      </c>
      <c r="H14758" s="217" t="s">
        <v>178</v>
      </c>
      <c r="I14758" s="217">
        <v>0</v>
      </c>
      <c r="J14758" s="217">
        <v>0</v>
      </c>
      <c r="K14758" s="217">
        <v>0</v>
      </c>
      <c r="L14758" s="217">
        <v>3</v>
      </c>
      <c r="M14758" s="217">
        <v>215.539473684211</v>
      </c>
      <c r="N14758" s="217">
        <v>0</v>
      </c>
      <c r="O14758" s="217">
        <v>0</v>
      </c>
      <c r="P14758" s="217">
        <v>0</v>
      </c>
      <c r="Q14758" s="217">
        <v>0</v>
      </c>
      <c r="R14758" s="217">
        <v>0</v>
      </c>
      <c r="S14758" s="217">
        <v>0</v>
      </c>
      <c r="T14758" s="217">
        <v>0</v>
      </c>
      <c r="U14758" s="217">
        <v>0</v>
      </c>
      <c r="V14758" s="217">
        <v>0</v>
      </c>
      <c r="W14758" s="217">
        <v>0</v>
      </c>
      <c r="X14758" s="217">
        <v>0</v>
      </c>
      <c r="Y14758" s="217">
        <v>0</v>
      </c>
    </row>
    <row r="14759" spans="2:25">
      <c r="B14759" s="217" t="s">
        <v>14929</v>
      </c>
      <c r="C14759" s="217" t="s">
        <v>11696</v>
      </c>
      <c r="D14759" s="217" t="s">
        <v>20</v>
      </c>
      <c r="E14759" s="217" t="s">
        <v>86</v>
      </c>
      <c r="F14759" s="217" t="s">
        <v>9</v>
      </c>
      <c r="G14759" s="217" t="s">
        <v>5</v>
      </c>
      <c r="H14759" s="217" t="s">
        <v>5</v>
      </c>
      <c r="I14759" s="217">
        <v>1</v>
      </c>
      <c r="J14759" s="217">
        <v>1</v>
      </c>
      <c r="K14759" s="217">
        <v>0</v>
      </c>
      <c r="L14759" s="217">
        <v>69</v>
      </c>
      <c r="M14759" s="217">
        <v>2005</v>
      </c>
      <c r="N14759" s="217">
        <v>0.49875311720698301</v>
      </c>
      <c r="O14759" s="217">
        <v>0.49875311720698301</v>
      </c>
      <c r="P14759" s="217">
        <v>0</v>
      </c>
      <c r="Q14759" s="217">
        <v>0.49875311720698301</v>
      </c>
      <c r="R14759" s="217">
        <v>0.49875311720698301</v>
      </c>
      <c r="S14759" s="217">
        <v>0</v>
      </c>
      <c r="T14759" s="217">
        <v>0.49875311720698301</v>
      </c>
      <c r="U14759" s="217">
        <v>0.49875311720698301</v>
      </c>
      <c r="V14759" s="217">
        <v>0</v>
      </c>
      <c r="W14759" s="217">
        <v>0.49875311720698301</v>
      </c>
      <c r="X14759" s="217">
        <v>0.49875311720698301</v>
      </c>
      <c r="Y14759" s="217">
        <v>0</v>
      </c>
    </row>
    <row r="14760" spans="2:25">
      <c r="B14760" s="217" t="s">
        <v>14930</v>
      </c>
      <c r="C14760" s="217" t="s">
        <v>11696</v>
      </c>
      <c r="D14760" s="217" t="s">
        <v>20</v>
      </c>
      <c r="E14760" s="217" t="s">
        <v>86</v>
      </c>
      <c r="F14760" s="217" t="s">
        <v>5</v>
      </c>
      <c r="G14760" s="217" t="s">
        <v>5</v>
      </c>
      <c r="H14760" s="217" t="s">
        <v>170</v>
      </c>
      <c r="I14760" s="217">
        <v>0</v>
      </c>
      <c r="J14760" s="217">
        <v>0</v>
      </c>
      <c r="K14760" s="217">
        <v>0</v>
      </c>
      <c r="L14760" s="217">
        <v>20</v>
      </c>
      <c r="M14760" s="217">
        <v>547.18319656668598</v>
      </c>
      <c r="N14760" s="217">
        <v>0</v>
      </c>
      <c r="O14760" s="217">
        <v>0</v>
      </c>
      <c r="P14760" s="217">
        <v>0</v>
      </c>
      <c r="Q14760" s="217">
        <v>0</v>
      </c>
      <c r="R14760" s="217">
        <v>0</v>
      </c>
      <c r="S14760" s="217">
        <v>0</v>
      </c>
      <c r="T14760" s="217">
        <v>0</v>
      </c>
      <c r="U14760" s="217">
        <v>0</v>
      </c>
      <c r="V14760" s="217">
        <v>0</v>
      </c>
      <c r="W14760" s="217">
        <v>0</v>
      </c>
      <c r="X14760" s="217">
        <v>0</v>
      </c>
      <c r="Y14760" s="217">
        <v>0</v>
      </c>
    </row>
    <row r="14761" spans="2:25">
      <c r="B14761" s="217" t="s">
        <v>14931</v>
      </c>
      <c r="C14761" s="217" t="s">
        <v>11696</v>
      </c>
      <c r="D14761" s="217" t="s">
        <v>20</v>
      </c>
      <c r="E14761" s="217" t="s">
        <v>86</v>
      </c>
      <c r="F14761" s="217" t="s">
        <v>5</v>
      </c>
      <c r="G14761" s="217" t="s">
        <v>5</v>
      </c>
      <c r="H14761" s="217" t="s">
        <v>172</v>
      </c>
      <c r="I14761" s="217">
        <v>0</v>
      </c>
      <c r="J14761" s="217">
        <v>0</v>
      </c>
      <c r="K14761" s="217">
        <v>0</v>
      </c>
      <c r="L14761" s="217">
        <v>21</v>
      </c>
      <c r="M14761" s="217">
        <v>1007.49614459536</v>
      </c>
      <c r="N14761" s="217">
        <v>0</v>
      </c>
      <c r="O14761" s="217">
        <v>0</v>
      </c>
      <c r="P14761" s="217">
        <v>0</v>
      </c>
      <c r="Q14761" s="217">
        <v>0</v>
      </c>
      <c r="R14761" s="217">
        <v>0</v>
      </c>
      <c r="S14761" s="217">
        <v>0</v>
      </c>
      <c r="T14761" s="217">
        <v>0</v>
      </c>
      <c r="U14761" s="217">
        <v>0</v>
      </c>
      <c r="V14761" s="217">
        <v>0</v>
      </c>
      <c r="W14761" s="217">
        <v>0</v>
      </c>
      <c r="X14761" s="217">
        <v>0</v>
      </c>
      <c r="Y14761" s="217">
        <v>0</v>
      </c>
    </row>
    <row r="14762" spans="2:25">
      <c r="B14762" s="217" t="s">
        <v>14932</v>
      </c>
      <c r="C14762" s="217" t="s">
        <v>11696</v>
      </c>
      <c r="D14762" s="217" t="s">
        <v>20</v>
      </c>
      <c r="E14762" s="217" t="s">
        <v>86</v>
      </c>
      <c r="F14762" s="217" t="s">
        <v>5</v>
      </c>
      <c r="G14762" s="217" t="s">
        <v>5</v>
      </c>
      <c r="H14762" s="217" t="s">
        <v>174</v>
      </c>
      <c r="I14762" s="217">
        <v>5</v>
      </c>
      <c r="J14762" s="217">
        <v>5</v>
      </c>
      <c r="K14762" s="217">
        <v>0</v>
      </c>
      <c r="L14762" s="217">
        <v>41</v>
      </c>
      <c r="M14762" s="217">
        <v>1027.85404876438</v>
      </c>
      <c r="N14762" s="217">
        <v>4.8645038719365399</v>
      </c>
      <c r="O14762" s="217">
        <v>4.8645038719365399</v>
      </c>
      <c r="P14762" s="217">
        <v>0</v>
      </c>
      <c r="Q14762" s="217">
        <v>4.8645038719365399</v>
      </c>
      <c r="R14762" s="217">
        <v>4.8645038719365399</v>
      </c>
      <c r="S14762" s="217">
        <v>0</v>
      </c>
      <c r="T14762" s="217">
        <v>4.8645038719365399</v>
      </c>
      <c r="U14762" s="217">
        <v>4.8645038719365399</v>
      </c>
      <c r="V14762" s="217">
        <v>0</v>
      </c>
      <c r="W14762" s="217">
        <v>4.8645038719365399</v>
      </c>
      <c r="X14762" s="217">
        <v>4.8645038719365399</v>
      </c>
      <c r="Y14762" s="217">
        <v>0</v>
      </c>
    </row>
    <row r="14763" spans="2:25">
      <c r="B14763" s="217" t="s">
        <v>14933</v>
      </c>
      <c r="C14763" s="217" t="s">
        <v>11696</v>
      </c>
      <c r="D14763" s="217" t="s">
        <v>20</v>
      </c>
      <c r="E14763" s="217" t="s">
        <v>86</v>
      </c>
      <c r="F14763" s="217" t="s">
        <v>5</v>
      </c>
      <c r="G14763" s="217" t="s">
        <v>5</v>
      </c>
      <c r="H14763" s="217" t="s">
        <v>176</v>
      </c>
      <c r="I14763" s="217">
        <v>1</v>
      </c>
      <c r="J14763" s="217">
        <v>1</v>
      </c>
      <c r="K14763" s="217">
        <v>0</v>
      </c>
      <c r="L14763" s="217">
        <v>23</v>
      </c>
      <c r="M14763" s="217">
        <v>768.41235144312395</v>
      </c>
      <c r="N14763" s="217">
        <v>1.3013845991959101</v>
      </c>
      <c r="O14763" s="217">
        <v>1.3013845991959101</v>
      </c>
      <c r="P14763" s="217">
        <v>0</v>
      </c>
      <c r="Q14763" s="217">
        <v>1.3013845991959101</v>
      </c>
      <c r="R14763" s="217">
        <v>1.3013845991959101</v>
      </c>
      <c r="S14763" s="217">
        <v>0</v>
      </c>
      <c r="T14763" s="217">
        <v>1.3013845991959101</v>
      </c>
      <c r="U14763" s="217">
        <v>1.3013845991959101</v>
      </c>
      <c r="V14763" s="217">
        <v>0</v>
      </c>
      <c r="W14763" s="217">
        <v>1.3013845991959101</v>
      </c>
      <c r="X14763" s="217">
        <v>1.3013845991959101</v>
      </c>
      <c r="Y14763" s="217">
        <v>0</v>
      </c>
    </row>
    <row r="14764" spans="2:25">
      <c r="B14764" s="217" t="s">
        <v>14934</v>
      </c>
      <c r="C14764" s="217" t="s">
        <v>11696</v>
      </c>
      <c r="D14764" s="217" t="s">
        <v>20</v>
      </c>
      <c r="E14764" s="217" t="s">
        <v>86</v>
      </c>
      <c r="F14764" s="217" t="s">
        <v>5</v>
      </c>
      <c r="G14764" s="217" t="s">
        <v>5</v>
      </c>
      <c r="H14764" s="217" t="s">
        <v>178</v>
      </c>
      <c r="I14764" s="217">
        <v>0</v>
      </c>
      <c r="J14764" s="217">
        <v>0</v>
      </c>
      <c r="K14764" s="217">
        <v>0</v>
      </c>
      <c r="L14764" s="217">
        <v>4</v>
      </c>
      <c r="M14764" s="217">
        <v>439.05425863044701</v>
      </c>
      <c r="N14764" s="217">
        <v>0</v>
      </c>
      <c r="O14764" s="217">
        <v>0</v>
      </c>
      <c r="P14764" s="217">
        <v>0</v>
      </c>
      <c r="Q14764" s="217">
        <v>0</v>
      </c>
      <c r="R14764" s="217">
        <v>0</v>
      </c>
      <c r="S14764" s="217">
        <v>0</v>
      </c>
      <c r="T14764" s="217">
        <v>0</v>
      </c>
      <c r="U14764" s="217">
        <v>0</v>
      </c>
      <c r="V14764" s="217">
        <v>0</v>
      </c>
      <c r="W14764" s="217">
        <v>0</v>
      </c>
      <c r="X14764" s="217">
        <v>0</v>
      </c>
      <c r="Y14764" s="217">
        <v>0</v>
      </c>
    </row>
    <row r="14765" spans="2:25">
      <c r="B14765" s="217" t="s">
        <v>14935</v>
      </c>
      <c r="C14765" s="217" t="s">
        <v>11696</v>
      </c>
      <c r="D14765" s="217" t="s">
        <v>20</v>
      </c>
      <c r="E14765" s="217" t="s">
        <v>86</v>
      </c>
      <c r="F14765" s="217" t="s">
        <v>5</v>
      </c>
      <c r="G14765" s="217" t="s">
        <v>5</v>
      </c>
      <c r="H14765" s="217" t="s">
        <v>5</v>
      </c>
      <c r="I14765" s="217">
        <v>6</v>
      </c>
      <c r="J14765" s="217">
        <v>6</v>
      </c>
      <c r="K14765" s="217">
        <v>0</v>
      </c>
      <c r="L14765" s="217">
        <v>109</v>
      </c>
      <c r="M14765" s="217">
        <v>3790</v>
      </c>
      <c r="N14765" s="217">
        <v>1.5831134564643801</v>
      </c>
      <c r="O14765" s="217">
        <v>1.5831134564643801</v>
      </c>
      <c r="P14765" s="217">
        <v>0</v>
      </c>
      <c r="Q14765" s="217">
        <v>1.5831134564643801</v>
      </c>
      <c r="R14765" s="217">
        <v>1.5831134564643801</v>
      </c>
      <c r="S14765" s="217">
        <v>0</v>
      </c>
      <c r="T14765" s="217">
        <v>1.5831134564643801</v>
      </c>
      <c r="U14765" s="217">
        <v>1.5831134564643801</v>
      </c>
      <c r="V14765" s="217">
        <v>0</v>
      </c>
      <c r="W14765" s="217">
        <v>1.5831134564643801</v>
      </c>
      <c r="X14765" s="217">
        <v>1.5831134564643801</v>
      </c>
      <c r="Y14765" s="217">
        <v>0</v>
      </c>
    </row>
    <row r="14766" spans="2:25">
      <c r="B14766" s="217" t="s">
        <v>14936</v>
      </c>
      <c r="C14766" s="217" t="s">
        <v>11696</v>
      </c>
      <c r="D14766" s="217" t="s">
        <v>20</v>
      </c>
      <c r="E14766" s="217" t="s">
        <v>103</v>
      </c>
      <c r="F14766" s="217" t="s">
        <v>12</v>
      </c>
      <c r="G14766" s="217" t="s">
        <v>10</v>
      </c>
      <c r="H14766" s="217" t="s">
        <v>170</v>
      </c>
      <c r="I14766" s="217">
        <v>1</v>
      </c>
      <c r="J14766" s="217">
        <v>1</v>
      </c>
      <c r="K14766" s="217">
        <v>0</v>
      </c>
      <c r="L14766" s="217">
        <v>1</v>
      </c>
      <c r="M14766" s="217">
        <v>80.310633213859006</v>
      </c>
      <c r="N14766" s="217">
        <v>12.451651294257699</v>
      </c>
      <c r="O14766" s="217">
        <v>12.451651294257699</v>
      </c>
      <c r="P14766" s="217">
        <v>0</v>
      </c>
      <c r="Q14766" s="217">
        <v>0</v>
      </c>
      <c r="R14766" s="217">
        <v>0</v>
      </c>
      <c r="S14766" s="217">
        <v>0</v>
      </c>
      <c r="T14766" s="217">
        <v>0</v>
      </c>
      <c r="U14766" s="217">
        <v>0</v>
      </c>
      <c r="V14766" s="217">
        <v>0</v>
      </c>
      <c r="W14766" s="217">
        <v>0</v>
      </c>
      <c r="X14766" s="217">
        <v>0</v>
      </c>
      <c r="Y14766" s="217">
        <v>0</v>
      </c>
    </row>
    <row r="14767" spans="2:25">
      <c r="B14767" s="217" t="s">
        <v>14937</v>
      </c>
      <c r="C14767" s="217" t="s">
        <v>11696</v>
      </c>
      <c r="D14767" s="217" t="s">
        <v>20</v>
      </c>
      <c r="E14767" s="217" t="s">
        <v>103</v>
      </c>
      <c r="F14767" s="217" t="s">
        <v>12</v>
      </c>
      <c r="G14767" s="217" t="s">
        <v>10</v>
      </c>
      <c r="H14767" s="217" t="s">
        <v>172</v>
      </c>
      <c r="I14767" s="217">
        <v>1</v>
      </c>
      <c r="J14767" s="217">
        <v>1</v>
      </c>
      <c r="K14767" s="217">
        <v>0</v>
      </c>
      <c r="L14767" s="217">
        <v>2</v>
      </c>
      <c r="M14767" s="217">
        <v>158.81571087216199</v>
      </c>
      <c r="N14767" s="217">
        <v>6.2966062646342502</v>
      </c>
      <c r="O14767" s="217">
        <v>6.2966062646342502</v>
      </c>
      <c r="P14767" s="217">
        <v>0</v>
      </c>
      <c r="Q14767" s="217">
        <v>5.5155635260675204</v>
      </c>
      <c r="R14767" s="217">
        <v>5.5155635260675204</v>
      </c>
      <c r="S14767" s="217">
        <v>0</v>
      </c>
      <c r="T14767" s="217">
        <v>5.6344474302989598</v>
      </c>
      <c r="U14767" s="217">
        <v>5.6344474302989598</v>
      </c>
      <c r="V14767" s="217">
        <v>0</v>
      </c>
      <c r="W14767" s="217">
        <v>5.6516903914590797</v>
      </c>
      <c r="X14767" s="217">
        <v>5.6516903914590797</v>
      </c>
      <c r="Y14767" s="217">
        <v>0</v>
      </c>
    </row>
    <row r="14768" spans="2:25">
      <c r="B14768" s="217" t="s">
        <v>14938</v>
      </c>
      <c r="C14768" s="217" t="s">
        <v>11696</v>
      </c>
      <c r="D14768" s="217" t="s">
        <v>20</v>
      </c>
      <c r="E14768" s="217" t="s">
        <v>103</v>
      </c>
      <c r="F14768" s="217" t="s">
        <v>12</v>
      </c>
      <c r="G14768" s="217" t="s">
        <v>10</v>
      </c>
      <c r="H14768" s="217" t="s">
        <v>174</v>
      </c>
      <c r="I14768" s="217">
        <v>2</v>
      </c>
      <c r="J14768" s="217">
        <v>2</v>
      </c>
      <c r="K14768" s="217">
        <v>0</v>
      </c>
      <c r="L14768" s="217">
        <v>8</v>
      </c>
      <c r="M14768" s="217">
        <v>266.04764038231798</v>
      </c>
      <c r="N14768" s="217">
        <v>7.5174506232265204</v>
      </c>
      <c r="O14768" s="217">
        <v>7.5174506232265204</v>
      </c>
      <c r="P14768" s="217">
        <v>0</v>
      </c>
      <c r="Q14768" s="217">
        <v>7.4223530569594196</v>
      </c>
      <c r="R14768" s="217">
        <v>7.4223530569594196</v>
      </c>
      <c r="S14768" s="217">
        <v>0</v>
      </c>
      <c r="T14768" s="217">
        <v>7.2574853104008001</v>
      </c>
      <c r="U14768" s="217">
        <v>7.2574853104008001</v>
      </c>
      <c r="V14768" s="217">
        <v>0</v>
      </c>
      <c r="W14768" s="217">
        <v>7.2972085895119898</v>
      </c>
      <c r="X14768" s="217">
        <v>7.2972085895119898</v>
      </c>
      <c r="Y14768" s="217">
        <v>0</v>
      </c>
    </row>
    <row r="14769" spans="2:25">
      <c r="B14769" s="217" t="s">
        <v>14939</v>
      </c>
      <c r="C14769" s="217" t="s">
        <v>11696</v>
      </c>
      <c r="D14769" s="217" t="s">
        <v>20</v>
      </c>
      <c r="E14769" s="217" t="s">
        <v>103</v>
      </c>
      <c r="F14769" s="217" t="s">
        <v>12</v>
      </c>
      <c r="G14769" s="217" t="s">
        <v>10</v>
      </c>
      <c r="H14769" s="217" t="s">
        <v>176</v>
      </c>
      <c r="I14769" s="217">
        <v>4</v>
      </c>
      <c r="J14769" s="217">
        <v>4</v>
      </c>
      <c r="K14769" s="217">
        <v>0</v>
      </c>
      <c r="L14769" s="217">
        <v>8</v>
      </c>
      <c r="M14769" s="217">
        <v>244.11215651135001</v>
      </c>
      <c r="N14769" s="217">
        <v>16.3859107107352</v>
      </c>
      <c r="O14769" s="217">
        <v>16.3859107107352</v>
      </c>
      <c r="P14769" s="217">
        <v>0</v>
      </c>
      <c r="Q14769" s="217">
        <v>15.970276697168901</v>
      </c>
      <c r="R14769" s="217">
        <v>15.970276697168901</v>
      </c>
      <c r="S14769" s="217">
        <v>0</v>
      </c>
      <c r="T14769" s="217">
        <v>15.5811996914617</v>
      </c>
      <c r="U14769" s="217">
        <v>15.5811996914617</v>
      </c>
      <c r="V14769" s="217">
        <v>0</v>
      </c>
      <c r="W14769" s="217">
        <v>15.962968454813099</v>
      </c>
      <c r="X14769" s="217">
        <v>15.962968454813099</v>
      </c>
      <c r="Y14769" s="217">
        <v>0</v>
      </c>
    </row>
    <row r="14770" spans="2:25">
      <c r="B14770" s="217" t="s">
        <v>14940</v>
      </c>
      <c r="C14770" s="217" t="s">
        <v>11696</v>
      </c>
      <c r="D14770" s="217" t="s">
        <v>20</v>
      </c>
      <c r="E14770" s="217" t="s">
        <v>103</v>
      </c>
      <c r="F14770" s="217" t="s">
        <v>12</v>
      </c>
      <c r="G14770" s="217" t="s">
        <v>10</v>
      </c>
      <c r="H14770" s="217" t="s">
        <v>178</v>
      </c>
      <c r="I14770" s="217">
        <v>0</v>
      </c>
      <c r="J14770" s="217">
        <v>0</v>
      </c>
      <c r="K14770" s="217">
        <v>0</v>
      </c>
      <c r="L14770" s="217">
        <v>1</v>
      </c>
      <c r="M14770" s="217">
        <v>180.71385902031099</v>
      </c>
      <c r="N14770" s="217">
        <v>0</v>
      </c>
      <c r="O14770" s="217">
        <v>0</v>
      </c>
      <c r="P14770" s="217">
        <v>0</v>
      </c>
      <c r="Q14770" s="217">
        <v>0</v>
      </c>
      <c r="R14770" s="217">
        <v>0</v>
      </c>
      <c r="S14770" s="217">
        <v>0</v>
      </c>
      <c r="T14770" s="217">
        <v>0</v>
      </c>
      <c r="U14770" s="217">
        <v>0</v>
      </c>
      <c r="V14770" s="217">
        <v>0</v>
      </c>
      <c r="W14770" s="217">
        <v>0</v>
      </c>
      <c r="X14770" s="217">
        <v>0</v>
      </c>
      <c r="Y14770" s="217">
        <v>0</v>
      </c>
    </row>
    <row r="14771" spans="2:25">
      <c r="B14771" s="217" t="s">
        <v>14941</v>
      </c>
      <c r="C14771" s="217" t="s">
        <v>11696</v>
      </c>
      <c r="D14771" s="217" t="s">
        <v>20</v>
      </c>
      <c r="E14771" s="217" t="s">
        <v>103</v>
      </c>
      <c r="F14771" s="217" t="s">
        <v>12</v>
      </c>
      <c r="G14771" s="217" t="s">
        <v>10</v>
      </c>
      <c r="H14771" s="217" t="s">
        <v>5</v>
      </c>
      <c r="I14771" s="217">
        <v>8</v>
      </c>
      <c r="J14771" s="217">
        <v>8</v>
      </c>
      <c r="K14771" s="217">
        <v>0</v>
      </c>
      <c r="L14771" s="217">
        <v>20</v>
      </c>
      <c r="M14771" s="217">
        <v>930</v>
      </c>
      <c r="N14771" s="217">
        <v>8.6021505376344098</v>
      </c>
      <c r="O14771" s="217">
        <v>8.6021505376344098</v>
      </c>
      <c r="P14771" s="217">
        <v>0</v>
      </c>
      <c r="Q14771" s="217">
        <v>8.9270499742113696</v>
      </c>
      <c r="R14771" s="217">
        <v>8.9270499742113696</v>
      </c>
      <c r="S14771" s="217">
        <v>0</v>
      </c>
      <c r="T14771" s="217">
        <v>8.5505762040568101</v>
      </c>
      <c r="U14771" s="217">
        <v>8.5505762040568101</v>
      </c>
      <c r="V14771" s="217">
        <v>0</v>
      </c>
      <c r="W14771" s="217">
        <v>8.7980407663263005</v>
      </c>
      <c r="X14771" s="217">
        <v>8.7980407663263005</v>
      </c>
      <c r="Y14771" s="217">
        <v>0</v>
      </c>
    </row>
    <row r="14772" spans="2:25">
      <c r="B14772" s="217" t="s">
        <v>14942</v>
      </c>
      <c r="C14772" s="217" t="s">
        <v>11696</v>
      </c>
      <c r="D14772" s="217" t="s">
        <v>20</v>
      </c>
      <c r="E14772" s="217" t="s">
        <v>103</v>
      </c>
      <c r="F14772" s="217" t="s">
        <v>9</v>
      </c>
      <c r="G14772" s="217" t="s">
        <v>10</v>
      </c>
      <c r="H14772" s="217" t="s">
        <v>170</v>
      </c>
      <c r="I14772" s="217">
        <v>0</v>
      </c>
      <c r="J14772" s="217">
        <v>0</v>
      </c>
      <c r="K14772" s="217">
        <v>0</v>
      </c>
      <c r="L14772" s="217">
        <v>2</v>
      </c>
      <c r="M14772" s="217">
        <v>77.9166666666667</v>
      </c>
      <c r="N14772" s="217">
        <v>0</v>
      </c>
      <c r="O14772" s="217">
        <v>0</v>
      </c>
      <c r="P14772" s="217">
        <v>0</v>
      </c>
      <c r="Q14772" s="217">
        <v>0</v>
      </c>
      <c r="R14772" s="217">
        <v>0</v>
      </c>
      <c r="S14772" s="217">
        <v>0</v>
      </c>
      <c r="T14772" s="217">
        <v>0</v>
      </c>
      <c r="U14772" s="217">
        <v>0</v>
      </c>
      <c r="V14772" s="217">
        <v>0</v>
      </c>
      <c r="W14772" s="217">
        <v>0</v>
      </c>
      <c r="X14772" s="217">
        <v>0</v>
      </c>
      <c r="Y14772" s="217">
        <v>0</v>
      </c>
    </row>
    <row r="14773" spans="2:25">
      <c r="B14773" s="217" t="s">
        <v>14943</v>
      </c>
      <c r="C14773" s="217" t="s">
        <v>11696</v>
      </c>
      <c r="D14773" s="217" t="s">
        <v>20</v>
      </c>
      <c r="E14773" s="217" t="s">
        <v>103</v>
      </c>
      <c r="F14773" s="217" t="s">
        <v>9</v>
      </c>
      <c r="G14773" s="217" t="s">
        <v>10</v>
      </c>
      <c r="H14773" s="217" t="s">
        <v>172</v>
      </c>
      <c r="I14773" s="217">
        <v>0</v>
      </c>
      <c r="J14773" s="217">
        <v>0</v>
      </c>
      <c r="K14773" s="217">
        <v>0</v>
      </c>
      <c r="L14773" s="217">
        <v>9</v>
      </c>
      <c r="M14773" s="217">
        <v>232.66369047619</v>
      </c>
      <c r="N14773" s="217">
        <v>0</v>
      </c>
      <c r="O14773" s="217">
        <v>0</v>
      </c>
      <c r="P14773" s="217">
        <v>0</v>
      </c>
      <c r="Q14773" s="217">
        <v>0</v>
      </c>
      <c r="R14773" s="217">
        <v>0</v>
      </c>
      <c r="S14773" s="217">
        <v>0</v>
      </c>
      <c r="T14773" s="217">
        <v>0</v>
      </c>
      <c r="U14773" s="217">
        <v>0</v>
      </c>
      <c r="V14773" s="217">
        <v>0</v>
      </c>
      <c r="W14773" s="217">
        <v>0</v>
      </c>
      <c r="X14773" s="217">
        <v>0</v>
      </c>
      <c r="Y14773" s="217">
        <v>0</v>
      </c>
    </row>
    <row r="14774" spans="2:25">
      <c r="B14774" s="217" t="s">
        <v>14944</v>
      </c>
      <c r="C14774" s="217" t="s">
        <v>11696</v>
      </c>
      <c r="D14774" s="217" t="s">
        <v>20</v>
      </c>
      <c r="E14774" s="217" t="s">
        <v>103</v>
      </c>
      <c r="F14774" s="217" t="s">
        <v>9</v>
      </c>
      <c r="G14774" s="217" t="s">
        <v>10</v>
      </c>
      <c r="H14774" s="217" t="s">
        <v>174</v>
      </c>
      <c r="I14774" s="217">
        <v>0</v>
      </c>
      <c r="J14774" s="217">
        <v>0</v>
      </c>
      <c r="K14774" s="217">
        <v>0</v>
      </c>
      <c r="L14774" s="217">
        <v>16</v>
      </c>
      <c r="M14774" s="217">
        <v>253.28869047619</v>
      </c>
      <c r="N14774" s="217">
        <v>0</v>
      </c>
      <c r="O14774" s="217">
        <v>0</v>
      </c>
      <c r="P14774" s="217">
        <v>0</v>
      </c>
      <c r="Q14774" s="217">
        <v>0</v>
      </c>
      <c r="R14774" s="217">
        <v>0</v>
      </c>
      <c r="S14774" s="217">
        <v>0</v>
      </c>
      <c r="T14774" s="217">
        <v>0</v>
      </c>
      <c r="U14774" s="217">
        <v>0</v>
      </c>
      <c r="V14774" s="217">
        <v>0</v>
      </c>
      <c r="W14774" s="217">
        <v>0</v>
      </c>
      <c r="X14774" s="217">
        <v>0</v>
      </c>
      <c r="Y14774" s="217">
        <v>0</v>
      </c>
    </row>
    <row r="14775" spans="2:25">
      <c r="B14775" s="217" t="s">
        <v>14945</v>
      </c>
      <c r="C14775" s="217" t="s">
        <v>11696</v>
      </c>
      <c r="D14775" s="217" t="s">
        <v>20</v>
      </c>
      <c r="E14775" s="217" t="s">
        <v>103</v>
      </c>
      <c r="F14775" s="217" t="s">
        <v>9</v>
      </c>
      <c r="G14775" s="217" t="s">
        <v>10</v>
      </c>
      <c r="H14775" s="217" t="s">
        <v>176</v>
      </c>
      <c r="I14775" s="217">
        <v>2</v>
      </c>
      <c r="J14775" s="217">
        <v>2</v>
      </c>
      <c r="K14775" s="217">
        <v>0</v>
      </c>
      <c r="L14775" s="217">
        <v>5</v>
      </c>
      <c r="M14775" s="217">
        <v>247.73809523809501</v>
      </c>
      <c r="N14775" s="217">
        <v>8.0730418068236407</v>
      </c>
      <c r="O14775" s="217">
        <v>8.0730418068236407</v>
      </c>
      <c r="P14775" s="217">
        <v>0</v>
      </c>
      <c r="Q14775" s="217">
        <v>7.5372218444378198</v>
      </c>
      <c r="R14775" s="217">
        <v>7.5372218444378198</v>
      </c>
      <c r="S14775" s="217">
        <v>0</v>
      </c>
      <c r="T14775" s="217">
        <v>7.5483267924165398</v>
      </c>
      <c r="U14775" s="217">
        <v>7.5483267924165398</v>
      </c>
      <c r="V14775" s="217">
        <v>0</v>
      </c>
      <c r="W14775" s="217">
        <v>7.48425887706781</v>
      </c>
      <c r="X14775" s="217">
        <v>7.48425887706781</v>
      </c>
      <c r="Y14775" s="217">
        <v>0</v>
      </c>
    </row>
    <row r="14776" spans="2:25">
      <c r="B14776" s="217" t="s">
        <v>14946</v>
      </c>
      <c r="C14776" s="217" t="s">
        <v>11696</v>
      </c>
      <c r="D14776" s="217" t="s">
        <v>20</v>
      </c>
      <c r="E14776" s="217" t="s">
        <v>103</v>
      </c>
      <c r="F14776" s="217" t="s">
        <v>9</v>
      </c>
      <c r="G14776" s="217" t="s">
        <v>10</v>
      </c>
      <c r="H14776" s="217" t="s">
        <v>178</v>
      </c>
      <c r="I14776" s="217">
        <v>0</v>
      </c>
      <c r="J14776" s="217">
        <v>0</v>
      </c>
      <c r="K14776" s="217">
        <v>0</v>
      </c>
      <c r="L14776" s="217">
        <v>2</v>
      </c>
      <c r="M14776" s="217">
        <v>128.392857142857</v>
      </c>
      <c r="N14776" s="217">
        <v>0</v>
      </c>
      <c r="O14776" s="217">
        <v>0</v>
      </c>
      <c r="P14776" s="217">
        <v>0</v>
      </c>
      <c r="Q14776" s="217">
        <v>0</v>
      </c>
      <c r="R14776" s="217">
        <v>0</v>
      </c>
      <c r="S14776" s="217">
        <v>0</v>
      </c>
      <c r="T14776" s="217">
        <v>0</v>
      </c>
      <c r="U14776" s="217">
        <v>0</v>
      </c>
      <c r="V14776" s="217">
        <v>0</v>
      </c>
      <c r="W14776" s="217">
        <v>0</v>
      </c>
      <c r="X14776" s="217">
        <v>0</v>
      </c>
      <c r="Y14776" s="217">
        <v>0</v>
      </c>
    </row>
    <row r="14777" spans="2:25">
      <c r="B14777" s="217" t="s">
        <v>14947</v>
      </c>
      <c r="C14777" s="217" t="s">
        <v>11696</v>
      </c>
      <c r="D14777" s="217" t="s">
        <v>20</v>
      </c>
      <c r="E14777" s="217" t="s">
        <v>103</v>
      </c>
      <c r="F14777" s="217" t="s">
        <v>9</v>
      </c>
      <c r="G14777" s="217" t="s">
        <v>10</v>
      </c>
      <c r="H14777" s="217" t="s">
        <v>5</v>
      </c>
      <c r="I14777" s="217">
        <v>2</v>
      </c>
      <c r="J14777" s="217">
        <v>2</v>
      </c>
      <c r="K14777" s="217">
        <v>0</v>
      </c>
      <c r="L14777" s="217">
        <v>34</v>
      </c>
      <c r="M14777" s="217">
        <v>940</v>
      </c>
      <c r="N14777" s="217">
        <v>2.12765957446809</v>
      </c>
      <c r="O14777" s="217">
        <v>2.12765957446809</v>
      </c>
      <c r="P14777" s="217">
        <v>0</v>
      </c>
      <c r="Q14777" s="217">
        <v>2.1862524545314002</v>
      </c>
      <c r="R14777" s="217">
        <v>2.1862524545314002</v>
      </c>
      <c r="S14777" s="217">
        <v>0</v>
      </c>
      <c r="T14777" s="217">
        <v>2.1421985132269699</v>
      </c>
      <c r="U14777" s="217">
        <v>2.1421985132269699</v>
      </c>
      <c r="V14777" s="217">
        <v>0</v>
      </c>
      <c r="W14777" s="217">
        <v>2.1512626985691199</v>
      </c>
      <c r="X14777" s="217">
        <v>2.1512626985691199</v>
      </c>
      <c r="Y14777" s="217">
        <v>0</v>
      </c>
    </row>
    <row r="14778" spans="2:25">
      <c r="B14778" s="217" t="s">
        <v>14948</v>
      </c>
      <c r="C14778" s="217" t="s">
        <v>11696</v>
      </c>
      <c r="D14778" s="217" t="s">
        <v>20</v>
      </c>
      <c r="E14778" s="217" t="s">
        <v>103</v>
      </c>
      <c r="F14778" s="217" t="s">
        <v>5</v>
      </c>
      <c r="G14778" s="217" t="s">
        <v>10</v>
      </c>
      <c r="H14778" s="217" t="s">
        <v>170</v>
      </c>
      <c r="I14778" s="217">
        <v>1</v>
      </c>
      <c r="J14778" s="217">
        <v>1</v>
      </c>
      <c r="K14778" s="217">
        <v>0</v>
      </c>
      <c r="L14778" s="217">
        <v>3</v>
      </c>
      <c r="M14778" s="217">
        <v>158.227299880526</v>
      </c>
      <c r="N14778" s="217">
        <v>6.32002189732796</v>
      </c>
      <c r="O14778" s="217">
        <v>6.32002189732796</v>
      </c>
      <c r="P14778" s="217">
        <v>0</v>
      </c>
      <c r="Q14778" s="217">
        <v>25.363547447443398</v>
      </c>
      <c r="R14778" s="217">
        <v>25.363547447443398</v>
      </c>
      <c r="S14778" s="217">
        <v>0</v>
      </c>
      <c r="T14778" s="217">
        <v>21.429812470318399</v>
      </c>
      <c r="U14778" s="217">
        <v>21.429812470318399</v>
      </c>
      <c r="V14778" s="217">
        <v>0</v>
      </c>
      <c r="W14778" s="217">
        <v>23.536630261381799</v>
      </c>
      <c r="X14778" s="217">
        <v>23.536630261381799</v>
      </c>
      <c r="Y14778" s="217">
        <v>0</v>
      </c>
    </row>
    <row r="14779" spans="2:25">
      <c r="B14779" s="217" t="s">
        <v>14949</v>
      </c>
      <c r="C14779" s="217" t="s">
        <v>11696</v>
      </c>
      <c r="D14779" s="217" t="s">
        <v>20</v>
      </c>
      <c r="E14779" s="217" t="s">
        <v>103</v>
      </c>
      <c r="F14779" s="217" t="s">
        <v>5</v>
      </c>
      <c r="G14779" s="217" t="s">
        <v>10</v>
      </c>
      <c r="H14779" s="217" t="s">
        <v>172</v>
      </c>
      <c r="I14779" s="217">
        <v>1</v>
      </c>
      <c r="J14779" s="217">
        <v>1</v>
      </c>
      <c r="K14779" s="217">
        <v>0</v>
      </c>
      <c r="L14779" s="217">
        <v>11</v>
      </c>
      <c r="M14779" s="217">
        <v>391.47940134835301</v>
      </c>
      <c r="N14779" s="217">
        <v>2.5544128159891701</v>
      </c>
      <c r="O14779" s="217">
        <v>2.5544128159891701</v>
      </c>
      <c r="P14779" s="217">
        <v>0</v>
      </c>
      <c r="Q14779" s="217">
        <v>2.1690418360939701</v>
      </c>
      <c r="R14779" s="217">
        <v>2.1690418360939701</v>
      </c>
      <c r="S14779" s="217">
        <v>0</v>
      </c>
      <c r="T14779" s="217">
        <v>2.2157939332636398</v>
      </c>
      <c r="U14779" s="217">
        <v>2.2157939332636398</v>
      </c>
      <c r="V14779" s="217">
        <v>0</v>
      </c>
      <c r="W14779" s="217">
        <v>2.2225748730457</v>
      </c>
      <c r="X14779" s="217">
        <v>2.2225748730457</v>
      </c>
      <c r="Y14779" s="217">
        <v>0</v>
      </c>
    </row>
    <row r="14780" spans="2:25">
      <c r="B14780" s="217" t="s">
        <v>14950</v>
      </c>
      <c r="C14780" s="217" t="s">
        <v>11696</v>
      </c>
      <c r="D14780" s="217" t="s">
        <v>20</v>
      </c>
      <c r="E14780" s="217" t="s">
        <v>103</v>
      </c>
      <c r="F14780" s="217" t="s">
        <v>5</v>
      </c>
      <c r="G14780" s="217" t="s">
        <v>10</v>
      </c>
      <c r="H14780" s="217" t="s">
        <v>174</v>
      </c>
      <c r="I14780" s="217">
        <v>2</v>
      </c>
      <c r="J14780" s="217">
        <v>2</v>
      </c>
      <c r="K14780" s="217">
        <v>0</v>
      </c>
      <c r="L14780" s="217">
        <v>24</v>
      </c>
      <c r="M14780" s="217">
        <v>519.33633085850795</v>
      </c>
      <c r="N14780" s="217">
        <v>3.8510689146161301</v>
      </c>
      <c r="O14780" s="217">
        <v>3.8510689146161301</v>
      </c>
      <c r="P14780" s="217">
        <v>0</v>
      </c>
      <c r="Q14780" s="217">
        <v>3.9688968150611998</v>
      </c>
      <c r="R14780" s="217">
        <v>3.9688968150611998</v>
      </c>
      <c r="S14780" s="217">
        <v>0</v>
      </c>
      <c r="T14780" s="217">
        <v>3.86167661249605</v>
      </c>
      <c r="U14780" s="217">
        <v>3.86167661249605</v>
      </c>
      <c r="V14780" s="217">
        <v>0</v>
      </c>
      <c r="W14780" s="217">
        <v>3.89406538333062</v>
      </c>
      <c r="X14780" s="217">
        <v>3.89406538333062</v>
      </c>
      <c r="Y14780" s="217">
        <v>0</v>
      </c>
    </row>
    <row r="14781" spans="2:25">
      <c r="B14781" s="217" t="s">
        <v>14951</v>
      </c>
      <c r="C14781" s="217" t="s">
        <v>11696</v>
      </c>
      <c r="D14781" s="217" t="s">
        <v>20</v>
      </c>
      <c r="E14781" s="217" t="s">
        <v>103</v>
      </c>
      <c r="F14781" s="217" t="s">
        <v>5</v>
      </c>
      <c r="G14781" s="217" t="s">
        <v>10</v>
      </c>
      <c r="H14781" s="217" t="s">
        <v>176</v>
      </c>
      <c r="I14781" s="217">
        <v>6</v>
      </c>
      <c r="J14781" s="217">
        <v>6</v>
      </c>
      <c r="K14781" s="217">
        <v>0</v>
      </c>
      <c r="L14781" s="217">
        <v>13</v>
      </c>
      <c r="M14781" s="217">
        <v>491.85025174944502</v>
      </c>
      <c r="N14781" s="217">
        <v>12.198834866219601</v>
      </c>
      <c r="O14781" s="217">
        <v>12.198834866219601</v>
      </c>
      <c r="P14781" s="217">
        <v>0</v>
      </c>
      <c r="Q14781" s="217">
        <v>12.367421237560301</v>
      </c>
      <c r="R14781" s="217">
        <v>12.367421237560301</v>
      </c>
      <c r="S14781" s="217">
        <v>0</v>
      </c>
      <c r="T14781" s="217">
        <v>12.203612146885099</v>
      </c>
      <c r="U14781" s="217">
        <v>12.203612146885099</v>
      </c>
      <c r="V14781" s="217">
        <v>0</v>
      </c>
      <c r="W14781" s="217">
        <v>12.356167200438</v>
      </c>
      <c r="X14781" s="217">
        <v>12.356167200438</v>
      </c>
      <c r="Y14781" s="217">
        <v>0</v>
      </c>
    </row>
    <row r="14782" spans="2:25">
      <c r="B14782" s="217" t="s">
        <v>14952</v>
      </c>
      <c r="C14782" s="217" t="s">
        <v>11696</v>
      </c>
      <c r="D14782" s="217" t="s">
        <v>20</v>
      </c>
      <c r="E14782" s="217" t="s">
        <v>103</v>
      </c>
      <c r="F14782" s="217" t="s">
        <v>5</v>
      </c>
      <c r="G14782" s="217" t="s">
        <v>10</v>
      </c>
      <c r="H14782" s="217" t="s">
        <v>178</v>
      </c>
      <c r="I14782" s="217">
        <v>0</v>
      </c>
      <c r="J14782" s="217">
        <v>0</v>
      </c>
      <c r="K14782" s="217">
        <v>0</v>
      </c>
      <c r="L14782" s="217">
        <v>3</v>
      </c>
      <c r="M14782" s="217">
        <v>309.10671616316802</v>
      </c>
      <c r="N14782" s="217">
        <v>0</v>
      </c>
      <c r="O14782" s="217">
        <v>0</v>
      </c>
      <c r="P14782" s="217">
        <v>0</v>
      </c>
      <c r="Q14782" s="217">
        <v>0</v>
      </c>
      <c r="R14782" s="217">
        <v>0</v>
      </c>
      <c r="S14782" s="217">
        <v>0</v>
      </c>
      <c r="T14782" s="217">
        <v>0</v>
      </c>
      <c r="U14782" s="217">
        <v>0</v>
      </c>
      <c r="V14782" s="217">
        <v>0</v>
      </c>
      <c r="W14782" s="217">
        <v>0</v>
      </c>
      <c r="X14782" s="217">
        <v>0</v>
      </c>
      <c r="Y14782" s="217">
        <v>0</v>
      </c>
    </row>
    <row r="14783" spans="2:25">
      <c r="B14783" s="217" t="s">
        <v>14953</v>
      </c>
      <c r="C14783" s="217" t="s">
        <v>11696</v>
      </c>
      <c r="D14783" s="217" t="s">
        <v>20</v>
      </c>
      <c r="E14783" s="217" t="s">
        <v>103</v>
      </c>
      <c r="F14783" s="217" t="s">
        <v>5</v>
      </c>
      <c r="G14783" s="217" t="s">
        <v>10</v>
      </c>
      <c r="H14783" s="217" t="s">
        <v>5</v>
      </c>
      <c r="I14783" s="217">
        <v>10</v>
      </c>
      <c r="J14783" s="217">
        <v>10</v>
      </c>
      <c r="K14783" s="217">
        <v>0</v>
      </c>
      <c r="L14783" s="217">
        <v>54</v>
      </c>
      <c r="M14783" s="217">
        <v>1870</v>
      </c>
      <c r="N14783" s="217">
        <v>5.3475935828876997</v>
      </c>
      <c r="O14783" s="217">
        <v>5.3475935828876997</v>
      </c>
      <c r="P14783" s="217">
        <v>0</v>
      </c>
      <c r="Q14783" s="217">
        <v>5.5085083562439596</v>
      </c>
      <c r="R14783" s="217">
        <v>5.5085083562439596</v>
      </c>
      <c r="S14783" s="217">
        <v>0</v>
      </c>
      <c r="T14783" s="217">
        <v>5.3056464164135404</v>
      </c>
      <c r="U14783" s="217">
        <v>5.3056464164135404</v>
      </c>
      <c r="V14783" s="217">
        <v>0</v>
      </c>
      <c r="W14783" s="217">
        <v>5.4299496838802099</v>
      </c>
      <c r="X14783" s="217">
        <v>5.4299496838802099</v>
      </c>
      <c r="Y14783" s="217">
        <v>0</v>
      </c>
    </row>
    <row r="14784" spans="2:25">
      <c r="B14784" s="217" t="s">
        <v>14954</v>
      </c>
      <c r="C14784" s="217" t="s">
        <v>11696</v>
      </c>
      <c r="D14784" s="217" t="s">
        <v>20</v>
      </c>
      <c r="E14784" s="217" t="s">
        <v>103</v>
      </c>
      <c r="F14784" s="217" t="s">
        <v>12</v>
      </c>
      <c r="G14784" s="217" t="s">
        <v>49</v>
      </c>
      <c r="H14784" s="217" t="s">
        <v>170</v>
      </c>
      <c r="I14784" s="217">
        <v>0</v>
      </c>
      <c r="J14784" s="217">
        <v>0</v>
      </c>
      <c r="K14784" s="217">
        <v>0</v>
      </c>
      <c r="L14784" s="217">
        <v>17</v>
      </c>
      <c r="M14784" s="217">
        <v>518.29177646025505</v>
      </c>
      <c r="N14784" s="217">
        <v>0</v>
      </c>
      <c r="O14784" s="217">
        <v>0</v>
      </c>
      <c r="P14784" s="217">
        <v>0</v>
      </c>
      <c r="Q14784" s="217">
        <v>0</v>
      </c>
      <c r="R14784" s="217">
        <v>0</v>
      </c>
      <c r="S14784" s="217">
        <v>0</v>
      </c>
      <c r="T14784" s="217">
        <v>0</v>
      </c>
      <c r="U14784" s="217">
        <v>0</v>
      </c>
      <c r="V14784" s="217">
        <v>0</v>
      </c>
      <c r="W14784" s="217">
        <v>0</v>
      </c>
      <c r="X14784" s="217">
        <v>0</v>
      </c>
      <c r="Y14784" s="217">
        <v>0</v>
      </c>
    </row>
    <row r="14785" spans="2:25">
      <c r="B14785" s="217" t="s">
        <v>14955</v>
      </c>
      <c r="C14785" s="217" t="s">
        <v>11696</v>
      </c>
      <c r="D14785" s="217" t="s">
        <v>20</v>
      </c>
      <c r="E14785" s="217" t="s">
        <v>103</v>
      </c>
      <c r="F14785" s="217" t="s">
        <v>12</v>
      </c>
      <c r="G14785" s="217" t="s">
        <v>49</v>
      </c>
      <c r="H14785" s="217" t="s">
        <v>172</v>
      </c>
      <c r="I14785" s="217">
        <v>3</v>
      </c>
      <c r="J14785" s="217">
        <v>3</v>
      </c>
      <c r="K14785" s="217">
        <v>0</v>
      </c>
      <c r="L14785" s="217">
        <v>14</v>
      </c>
      <c r="M14785" s="217">
        <v>867.55023056653499</v>
      </c>
      <c r="N14785" s="217">
        <v>3.4580130282956798</v>
      </c>
      <c r="O14785" s="217">
        <v>3.4580130282956798</v>
      </c>
      <c r="P14785" s="217">
        <v>0</v>
      </c>
      <c r="Q14785" s="217">
        <v>3.2357972686262801</v>
      </c>
      <c r="R14785" s="217">
        <v>3.2357972686262801</v>
      </c>
      <c r="S14785" s="217">
        <v>0</v>
      </c>
      <c r="T14785" s="217">
        <v>3.3055424924420498</v>
      </c>
      <c r="U14785" s="217">
        <v>3.3055424924420498</v>
      </c>
      <c r="V14785" s="217">
        <v>0</v>
      </c>
      <c r="W14785" s="217">
        <v>3.3156583629893199</v>
      </c>
      <c r="X14785" s="217">
        <v>3.3156583629893199</v>
      </c>
      <c r="Y14785" s="217">
        <v>0</v>
      </c>
    </row>
    <row r="14786" spans="2:25">
      <c r="B14786" s="217" t="s">
        <v>14956</v>
      </c>
      <c r="C14786" s="217" t="s">
        <v>11696</v>
      </c>
      <c r="D14786" s="217" t="s">
        <v>20</v>
      </c>
      <c r="E14786" s="217" t="s">
        <v>103</v>
      </c>
      <c r="F14786" s="217" t="s">
        <v>12</v>
      </c>
      <c r="G14786" s="217" t="s">
        <v>49</v>
      </c>
      <c r="H14786" s="217" t="s">
        <v>174</v>
      </c>
      <c r="I14786" s="217">
        <v>8</v>
      </c>
      <c r="J14786" s="217">
        <v>8</v>
      </c>
      <c r="K14786" s="217">
        <v>0</v>
      </c>
      <c r="L14786" s="217">
        <v>38</v>
      </c>
      <c r="M14786" s="217">
        <v>934.69916556873102</v>
      </c>
      <c r="N14786" s="217">
        <v>8.5589035431868492</v>
      </c>
      <c r="O14786" s="217">
        <v>8.5589035431868492</v>
      </c>
      <c r="P14786" s="217">
        <v>0</v>
      </c>
      <c r="Q14786" s="217">
        <v>7.4545230910915201</v>
      </c>
      <c r="R14786" s="217">
        <v>7.4545230910915201</v>
      </c>
      <c r="S14786" s="217">
        <v>0</v>
      </c>
      <c r="T14786" s="217">
        <v>8.0389835165350298</v>
      </c>
      <c r="U14786" s="217">
        <v>8.0389835165350298</v>
      </c>
      <c r="V14786" s="217">
        <v>0</v>
      </c>
      <c r="W14786" s="217">
        <v>7.73513067226527</v>
      </c>
      <c r="X14786" s="217">
        <v>7.73513067226527</v>
      </c>
      <c r="Y14786" s="217">
        <v>0</v>
      </c>
    </row>
    <row r="14787" spans="2:25">
      <c r="B14787" s="217" t="s">
        <v>14957</v>
      </c>
      <c r="C14787" s="217" t="s">
        <v>11696</v>
      </c>
      <c r="D14787" s="217" t="s">
        <v>20</v>
      </c>
      <c r="E14787" s="217" t="s">
        <v>103</v>
      </c>
      <c r="F14787" s="217" t="s">
        <v>12</v>
      </c>
      <c r="G14787" s="217" t="s">
        <v>49</v>
      </c>
      <c r="H14787" s="217" t="s">
        <v>176</v>
      </c>
      <c r="I14787" s="217">
        <v>12</v>
      </c>
      <c r="J14787" s="217">
        <v>12</v>
      </c>
      <c r="K14787" s="217">
        <v>0</v>
      </c>
      <c r="L14787" s="217">
        <v>24</v>
      </c>
      <c r="M14787" s="217">
        <v>784.34008563899897</v>
      </c>
      <c r="N14787" s="217">
        <v>15.2994857966792</v>
      </c>
      <c r="O14787" s="217">
        <v>15.2994857966792</v>
      </c>
      <c r="P14787" s="217">
        <v>0</v>
      </c>
      <c r="Q14787" s="217">
        <v>14.389266535342699</v>
      </c>
      <c r="R14787" s="217">
        <v>14.389266535342699</v>
      </c>
      <c r="S14787" s="217">
        <v>0</v>
      </c>
      <c r="T14787" s="217">
        <v>13.872371352264601</v>
      </c>
      <c r="U14787" s="217">
        <v>13.872371352264601</v>
      </c>
      <c r="V14787" s="217">
        <v>0</v>
      </c>
      <c r="W14787" s="217">
        <v>14.2916179141026</v>
      </c>
      <c r="X14787" s="217">
        <v>14.2916179141026</v>
      </c>
      <c r="Y14787" s="217">
        <v>0</v>
      </c>
    </row>
    <row r="14788" spans="2:25">
      <c r="B14788" s="217" t="s">
        <v>14958</v>
      </c>
      <c r="C14788" s="217" t="s">
        <v>11696</v>
      </c>
      <c r="D14788" s="217" t="s">
        <v>20</v>
      </c>
      <c r="E14788" s="217" t="s">
        <v>103</v>
      </c>
      <c r="F14788" s="217" t="s">
        <v>12</v>
      </c>
      <c r="G14788" s="217" t="s">
        <v>49</v>
      </c>
      <c r="H14788" s="217" t="s">
        <v>178</v>
      </c>
      <c r="I14788" s="217">
        <v>0</v>
      </c>
      <c r="J14788" s="217">
        <v>0</v>
      </c>
      <c r="K14788" s="217">
        <v>0</v>
      </c>
      <c r="L14788" s="217">
        <v>4</v>
      </c>
      <c r="M14788" s="217">
        <v>405.11874176548099</v>
      </c>
      <c r="N14788" s="217">
        <v>0</v>
      </c>
      <c r="O14788" s="217">
        <v>0</v>
      </c>
      <c r="P14788" s="217">
        <v>0</v>
      </c>
      <c r="Q14788" s="217">
        <v>0</v>
      </c>
      <c r="R14788" s="217">
        <v>0</v>
      </c>
      <c r="S14788" s="217">
        <v>0</v>
      </c>
      <c r="T14788" s="217">
        <v>0</v>
      </c>
      <c r="U14788" s="217">
        <v>0</v>
      </c>
      <c r="V14788" s="217">
        <v>0</v>
      </c>
      <c r="W14788" s="217">
        <v>0</v>
      </c>
      <c r="X14788" s="217">
        <v>0</v>
      </c>
      <c r="Y14788" s="217">
        <v>0</v>
      </c>
    </row>
    <row r="14789" spans="2:25">
      <c r="B14789" s="217" t="s">
        <v>14959</v>
      </c>
      <c r="C14789" s="217" t="s">
        <v>11696</v>
      </c>
      <c r="D14789" s="217" t="s">
        <v>20</v>
      </c>
      <c r="E14789" s="217" t="s">
        <v>103</v>
      </c>
      <c r="F14789" s="217" t="s">
        <v>12</v>
      </c>
      <c r="G14789" s="217" t="s">
        <v>49</v>
      </c>
      <c r="H14789" s="217" t="s">
        <v>5</v>
      </c>
      <c r="I14789" s="217">
        <v>23</v>
      </c>
      <c r="J14789" s="217">
        <v>23</v>
      </c>
      <c r="K14789" s="217">
        <v>0</v>
      </c>
      <c r="L14789" s="217">
        <v>97</v>
      </c>
      <c r="M14789" s="217">
        <v>3510</v>
      </c>
      <c r="N14789" s="217">
        <v>6.5527065527065496</v>
      </c>
      <c r="O14789" s="217">
        <v>6.5527065527065496</v>
      </c>
      <c r="P14789" s="217">
        <v>0</v>
      </c>
      <c r="Q14789" s="217">
        <v>6.3070578438268701</v>
      </c>
      <c r="R14789" s="217">
        <v>6.3070578438268701</v>
      </c>
      <c r="S14789" s="217">
        <v>0</v>
      </c>
      <c r="T14789" s="217">
        <v>6.3521602853622801</v>
      </c>
      <c r="U14789" s="217">
        <v>6.3521602853622801</v>
      </c>
      <c r="V14789" s="217">
        <v>0</v>
      </c>
      <c r="W14789" s="217">
        <v>6.3753797635284402</v>
      </c>
      <c r="X14789" s="217">
        <v>6.3753797635284402</v>
      </c>
      <c r="Y14789" s="217">
        <v>0</v>
      </c>
    </row>
    <row r="14790" spans="2:25">
      <c r="B14790" s="217" t="s">
        <v>14960</v>
      </c>
      <c r="C14790" s="217" t="s">
        <v>11696</v>
      </c>
      <c r="D14790" s="217" t="s">
        <v>20</v>
      </c>
      <c r="E14790" s="217" t="s">
        <v>103</v>
      </c>
      <c r="F14790" s="217" t="s">
        <v>9</v>
      </c>
      <c r="G14790" s="217" t="s">
        <v>49</v>
      </c>
      <c r="H14790" s="217" t="s">
        <v>170</v>
      </c>
      <c r="I14790" s="217">
        <v>0</v>
      </c>
      <c r="J14790" s="217">
        <v>0</v>
      </c>
      <c r="K14790" s="217">
        <v>0</v>
      </c>
      <c r="L14790" s="217">
        <v>18</v>
      </c>
      <c r="M14790" s="217">
        <v>606.57067849276598</v>
      </c>
      <c r="N14790" s="217">
        <v>0</v>
      </c>
      <c r="O14790" s="217">
        <v>0</v>
      </c>
      <c r="P14790" s="217">
        <v>0</v>
      </c>
      <c r="Q14790" s="217">
        <v>0</v>
      </c>
      <c r="R14790" s="217">
        <v>0</v>
      </c>
      <c r="S14790" s="217">
        <v>0</v>
      </c>
      <c r="T14790" s="217">
        <v>0</v>
      </c>
      <c r="U14790" s="217">
        <v>0</v>
      </c>
      <c r="V14790" s="217">
        <v>0</v>
      </c>
      <c r="W14790" s="217">
        <v>0</v>
      </c>
      <c r="X14790" s="217">
        <v>0</v>
      </c>
      <c r="Y14790" s="217">
        <v>0</v>
      </c>
    </row>
    <row r="14791" spans="2:25">
      <c r="B14791" s="217" t="s">
        <v>14961</v>
      </c>
      <c r="C14791" s="217" t="s">
        <v>11696</v>
      </c>
      <c r="D14791" s="217" t="s">
        <v>20</v>
      </c>
      <c r="E14791" s="217" t="s">
        <v>103</v>
      </c>
      <c r="F14791" s="217" t="s">
        <v>9</v>
      </c>
      <c r="G14791" s="217" t="s">
        <v>49</v>
      </c>
      <c r="H14791" s="217" t="s">
        <v>172</v>
      </c>
      <c r="I14791" s="217">
        <v>2</v>
      </c>
      <c r="J14791" s="217">
        <v>1</v>
      </c>
      <c r="K14791" s="217">
        <v>1</v>
      </c>
      <c r="L14791" s="217">
        <v>45</v>
      </c>
      <c r="M14791" s="217">
        <v>1104.88704456294</v>
      </c>
      <c r="N14791" s="217">
        <v>1.81013978744872</v>
      </c>
      <c r="O14791" s="217">
        <v>0.90506989372436097</v>
      </c>
      <c r="P14791" s="217">
        <v>0.90506989372436097</v>
      </c>
      <c r="Q14791" s="217">
        <v>2.5722109502131998</v>
      </c>
      <c r="R14791" s="217">
        <v>1.2861054751065999</v>
      </c>
      <c r="S14791" s="217">
        <v>1.2861054751065999</v>
      </c>
      <c r="T14791" s="217">
        <v>2.1732763688276799</v>
      </c>
      <c r="U14791" s="217">
        <v>1.08663818441384</v>
      </c>
      <c r="V14791" s="217">
        <v>1.08663818441384</v>
      </c>
      <c r="W14791" s="217">
        <v>2.3869365361803099</v>
      </c>
      <c r="X14791" s="217">
        <v>1.1934682680901501</v>
      </c>
      <c r="Y14791" s="217">
        <v>1.1934682680901501</v>
      </c>
    </row>
    <row r="14792" spans="2:25">
      <c r="B14792" s="217" t="s">
        <v>14962</v>
      </c>
      <c r="C14792" s="217" t="s">
        <v>11696</v>
      </c>
      <c r="D14792" s="217" t="s">
        <v>20</v>
      </c>
      <c r="E14792" s="217" t="s">
        <v>103</v>
      </c>
      <c r="F14792" s="217" t="s">
        <v>9</v>
      </c>
      <c r="G14792" s="217" t="s">
        <v>49</v>
      </c>
      <c r="H14792" s="217" t="s">
        <v>174</v>
      </c>
      <c r="I14792" s="217">
        <v>2</v>
      </c>
      <c r="J14792" s="217">
        <v>2</v>
      </c>
      <c r="K14792" s="217">
        <v>0</v>
      </c>
      <c r="L14792" s="217">
        <v>61</v>
      </c>
      <c r="M14792" s="217">
        <v>1154.1044121682301</v>
      </c>
      <c r="N14792" s="217">
        <v>1.7329454587584401</v>
      </c>
      <c r="O14792" s="217">
        <v>1.7329454587584401</v>
      </c>
      <c r="P14792" s="217">
        <v>0</v>
      </c>
      <c r="Q14792" s="217">
        <v>1.6489836134906299</v>
      </c>
      <c r="R14792" s="217">
        <v>1.6489836134906299</v>
      </c>
      <c r="S14792" s="217">
        <v>0</v>
      </c>
      <c r="T14792" s="217">
        <v>1.6845262392003899</v>
      </c>
      <c r="U14792" s="217">
        <v>1.6845262392003899</v>
      </c>
      <c r="V14792" s="217">
        <v>0</v>
      </c>
      <c r="W14792" s="217">
        <v>1.6896813534995401</v>
      </c>
      <c r="X14792" s="217">
        <v>1.6896813534995401</v>
      </c>
      <c r="Y14792" s="217">
        <v>0</v>
      </c>
    </row>
    <row r="14793" spans="2:25">
      <c r="B14793" s="217" t="s">
        <v>14963</v>
      </c>
      <c r="C14793" s="217" t="s">
        <v>11696</v>
      </c>
      <c r="D14793" s="217" t="s">
        <v>20</v>
      </c>
      <c r="E14793" s="217" t="s">
        <v>103</v>
      </c>
      <c r="F14793" s="217" t="s">
        <v>9</v>
      </c>
      <c r="G14793" s="217" t="s">
        <v>49</v>
      </c>
      <c r="H14793" s="217" t="s">
        <v>176</v>
      </c>
      <c r="I14793" s="217">
        <v>1</v>
      </c>
      <c r="J14793" s="217">
        <v>1</v>
      </c>
      <c r="K14793" s="217">
        <v>0</v>
      </c>
      <c r="L14793" s="217">
        <v>33</v>
      </c>
      <c r="M14793" s="217">
        <v>950.57138672381996</v>
      </c>
      <c r="N14793" s="217">
        <v>1.05199884402847</v>
      </c>
      <c r="O14793" s="217">
        <v>1.05199884402847</v>
      </c>
      <c r="P14793" s="217">
        <v>0</v>
      </c>
      <c r="Q14793" s="217">
        <v>1.05638012739243</v>
      </c>
      <c r="R14793" s="217">
        <v>1.05638012739243</v>
      </c>
      <c r="S14793" s="217">
        <v>0</v>
      </c>
      <c r="T14793" s="217">
        <v>1.0791496219877501</v>
      </c>
      <c r="U14793" s="217">
        <v>1.0791496219877501</v>
      </c>
      <c r="V14793" s="217">
        <v>0</v>
      </c>
      <c r="W14793" s="217">
        <v>1.08245211708564</v>
      </c>
      <c r="X14793" s="217">
        <v>1.08245211708564</v>
      </c>
      <c r="Y14793" s="217">
        <v>0</v>
      </c>
    </row>
    <row r="14794" spans="2:25">
      <c r="B14794" s="217" t="s">
        <v>14964</v>
      </c>
      <c r="C14794" s="217" t="s">
        <v>11696</v>
      </c>
      <c r="D14794" s="217" t="s">
        <v>20</v>
      </c>
      <c r="E14794" s="217" t="s">
        <v>103</v>
      </c>
      <c r="F14794" s="217" t="s">
        <v>9</v>
      </c>
      <c r="G14794" s="217" t="s">
        <v>49</v>
      </c>
      <c r="H14794" s="217" t="s">
        <v>178</v>
      </c>
      <c r="I14794" s="217">
        <v>2</v>
      </c>
      <c r="J14794" s="217">
        <v>2</v>
      </c>
      <c r="K14794" s="217">
        <v>0</v>
      </c>
      <c r="L14794" s="217">
        <v>5</v>
      </c>
      <c r="M14794" s="217">
        <v>453.866478052253</v>
      </c>
      <c r="N14794" s="217">
        <v>4.4065823247905502</v>
      </c>
      <c r="O14794" s="217">
        <v>4.4065823247905502</v>
      </c>
      <c r="P14794" s="217">
        <v>0</v>
      </c>
      <c r="Q14794" s="217">
        <v>4.1155375203411104</v>
      </c>
      <c r="R14794" s="217">
        <v>4.1155375203411104</v>
      </c>
      <c r="S14794" s="217">
        <v>0</v>
      </c>
      <c r="T14794" s="217">
        <v>3.47724219012429</v>
      </c>
      <c r="U14794" s="217">
        <v>3.47724219012429</v>
      </c>
      <c r="V14794" s="217">
        <v>0</v>
      </c>
      <c r="W14794" s="217">
        <v>3.8190984578884901</v>
      </c>
      <c r="X14794" s="217">
        <v>3.8190984578884901</v>
      </c>
      <c r="Y14794" s="217">
        <v>0</v>
      </c>
    </row>
    <row r="14795" spans="2:25">
      <c r="B14795" s="217" t="s">
        <v>14965</v>
      </c>
      <c r="C14795" s="217" t="s">
        <v>11696</v>
      </c>
      <c r="D14795" s="217" t="s">
        <v>20</v>
      </c>
      <c r="E14795" s="217" t="s">
        <v>103</v>
      </c>
      <c r="F14795" s="217" t="s">
        <v>9</v>
      </c>
      <c r="G14795" s="217" t="s">
        <v>49</v>
      </c>
      <c r="H14795" s="217" t="s">
        <v>5</v>
      </c>
      <c r="I14795" s="217">
        <v>7</v>
      </c>
      <c r="J14795" s="217">
        <v>6</v>
      </c>
      <c r="K14795" s="217">
        <v>1</v>
      </c>
      <c r="L14795" s="217">
        <v>162</v>
      </c>
      <c r="M14795" s="217">
        <v>4270</v>
      </c>
      <c r="N14795" s="217">
        <v>1.63934426229508</v>
      </c>
      <c r="O14795" s="217">
        <v>1.40515222482436</v>
      </c>
      <c r="P14795" s="217">
        <v>0.23419203747072601</v>
      </c>
      <c r="Q14795" s="217">
        <v>1.8391342833706401</v>
      </c>
      <c r="R14795" s="217">
        <v>1.54725218972943</v>
      </c>
      <c r="S14795" s="217">
        <v>0.29188209364121398</v>
      </c>
      <c r="T14795" s="217">
        <v>1.67253356402127</v>
      </c>
      <c r="U14795" s="217">
        <v>1.4259206427358599</v>
      </c>
      <c r="V14795" s="217">
        <v>0.24661292128540999</v>
      </c>
      <c r="W14795" s="217">
        <v>1.7716136650470999</v>
      </c>
      <c r="X14795" s="217">
        <v>1.5007556183883399</v>
      </c>
      <c r="Y14795" s="217">
        <v>0.27085804665875801</v>
      </c>
    </row>
    <row r="14796" spans="2:25">
      <c r="B14796" s="217" t="s">
        <v>14966</v>
      </c>
      <c r="C14796" s="217" t="s">
        <v>11696</v>
      </c>
      <c r="D14796" s="217" t="s">
        <v>20</v>
      </c>
      <c r="E14796" s="217" t="s">
        <v>103</v>
      </c>
      <c r="F14796" s="217" t="s">
        <v>5</v>
      </c>
      <c r="G14796" s="217" t="s">
        <v>49</v>
      </c>
      <c r="H14796" s="217" t="s">
        <v>170</v>
      </c>
      <c r="I14796" s="217">
        <v>0</v>
      </c>
      <c r="J14796" s="217">
        <v>0</v>
      </c>
      <c r="K14796" s="217">
        <v>0</v>
      </c>
      <c r="L14796" s="217">
        <v>35</v>
      </c>
      <c r="M14796" s="217">
        <v>1124.86245495302</v>
      </c>
      <c r="N14796" s="217">
        <v>0</v>
      </c>
      <c r="O14796" s="217">
        <v>0</v>
      </c>
      <c r="P14796" s="217">
        <v>0</v>
      </c>
      <c r="Q14796" s="217">
        <v>0</v>
      </c>
      <c r="R14796" s="217">
        <v>0</v>
      </c>
      <c r="S14796" s="217">
        <v>0</v>
      </c>
      <c r="T14796" s="217">
        <v>0</v>
      </c>
      <c r="U14796" s="217">
        <v>0</v>
      </c>
      <c r="V14796" s="217">
        <v>0</v>
      </c>
      <c r="W14796" s="217">
        <v>0</v>
      </c>
      <c r="X14796" s="217">
        <v>0</v>
      </c>
      <c r="Y14796" s="217">
        <v>0</v>
      </c>
    </row>
    <row r="14797" spans="2:25">
      <c r="B14797" s="217" t="s">
        <v>14967</v>
      </c>
      <c r="C14797" s="217" t="s">
        <v>11696</v>
      </c>
      <c r="D14797" s="217" t="s">
        <v>20</v>
      </c>
      <c r="E14797" s="217" t="s">
        <v>103</v>
      </c>
      <c r="F14797" s="217" t="s">
        <v>5</v>
      </c>
      <c r="G14797" s="217" t="s">
        <v>49</v>
      </c>
      <c r="H14797" s="217" t="s">
        <v>172</v>
      </c>
      <c r="I14797" s="217">
        <v>5</v>
      </c>
      <c r="J14797" s="217">
        <v>4</v>
      </c>
      <c r="K14797" s="217">
        <v>1</v>
      </c>
      <c r="L14797" s="217">
        <v>59</v>
      </c>
      <c r="M14797" s="217">
        <v>1972.43727512947</v>
      </c>
      <c r="N14797" s="217">
        <v>2.53493485600033</v>
      </c>
      <c r="O14797" s="217">
        <v>2.0279478848002599</v>
      </c>
      <c r="P14797" s="217">
        <v>0.50698697120006497</v>
      </c>
      <c r="Q14797" s="217">
        <v>2.9455711507526798</v>
      </c>
      <c r="R14797" s="217">
        <v>2.1936508809256798</v>
      </c>
      <c r="S14797" s="217">
        <v>0.751920269826993</v>
      </c>
      <c r="T14797" s="217">
        <v>2.7434098898960402</v>
      </c>
      <c r="U14797" s="217">
        <v>2.1081079705405998</v>
      </c>
      <c r="V14797" s="217">
        <v>0.635301919355445</v>
      </c>
      <c r="W14797" s="217">
        <v>2.8728332836075099</v>
      </c>
      <c r="X14797" s="217">
        <v>2.1750732634987999</v>
      </c>
      <c r="Y14797" s="217">
        <v>0.69776002010871097</v>
      </c>
    </row>
    <row r="14798" spans="2:25">
      <c r="B14798" s="217" t="s">
        <v>14968</v>
      </c>
      <c r="C14798" s="217" t="s">
        <v>11696</v>
      </c>
      <c r="D14798" s="217" t="s">
        <v>20</v>
      </c>
      <c r="E14798" s="217" t="s">
        <v>103</v>
      </c>
      <c r="F14798" s="217" t="s">
        <v>5</v>
      </c>
      <c r="G14798" s="217" t="s">
        <v>49</v>
      </c>
      <c r="H14798" s="217" t="s">
        <v>174</v>
      </c>
      <c r="I14798" s="217">
        <v>10</v>
      </c>
      <c r="J14798" s="217">
        <v>10</v>
      </c>
      <c r="K14798" s="217">
        <v>0</v>
      </c>
      <c r="L14798" s="217">
        <v>99</v>
      </c>
      <c r="M14798" s="217">
        <v>2088.8035777369601</v>
      </c>
      <c r="N14798" s="217">
        <v>4.7874295633073203</v>
      </c>
      <c r="O14798" s="217">
        <v>4.7874295633073203</v>
      </c>
      <c r="P14798" s="217">
        <v>0</v>
      </c>
      <c r="Q14798" s="217">
        <v>4.3149051328329104</v>
      </c>
      <c r="R14798" s="217">
        <v>4.3149051328329104</v>
      </c>
      <c r="S14798" s="217">
        <v>0</v>
      </c>
      <c r="T14798" s="217">
        <v>4.6058318281317296</v>
      </c>
      <c r="U14798" s="217">
        <v>4.6058318281317296</v>
      </c>
      <c r="V14798" s="217">
        <v>0</v>
      </c>
      <c r="W14798" s="217">
        <v>4.4665270429890001</v>
      </c>
      <c r="X14798" s="217">
        <v>4.4665270429890001</v>
      </c>
      <c r="Y14798" s="217">
        <v>0</v>
      </c>
    </row>
    <row r="14799" spans="2:25">
      <c r="B14799" s="217" t="s">
        <v>14969</v>
      </c>
      <c r="C14799" s="217" t="s">
        <v>11696</v>
      </c>
      <c r="D14799" s="217" t="s">
        <v>20</v>
      </c>
      <c r="E14799" s="217" t="s">
        <v>103</v>
      </c>
      <c r="F14799" s="217" t="s">
        <v>5</v>
      </c>
      <c r="G14799" s="217" t="s">
        <v>49</v>
      </c>
      <c r="H14799" s="217" t="s">
        <v>176</v>
      </c>
      <c r="I14799" s="217">
        <v>13</v>
      </c>
      <c r="J14799" s="217">
        <v>13</v>
      </c>
      <c r="K14799" s="217">
        <v>0</v>
      </c>
      <c r="L14799" s="217">
        <v>57</v>
      </c>
      <c r="M14799" s="217">
        <v>1734.9114723628199</v>
      </c>
      <c r="N14799" s="217">
        <v>7.4931777252559097</v>
      </c>
      <c r="O14799" s="217">
        <v>7.4931777252559097</v>
      </c>
      <c r="P14799" s="217">
        <v>0</v>
      </c>
      <c r="Q14799" s="217">
        <v>7.2549069403933197</v>
      </c>
      <c r="R14799" s="217">
        <v>7.2549069403933197</v>
      </c>
      <c r="S14799" s="217">
        <v>0</v>
      </c>
      <c r="T14799" s="217">
        <v>7.0724631363773298</v>
      </c>
      <c r="U14799" s="217">
        <v>7.0724631363773298</v>
      </c>
      <c r="V14799" s="217">
        <v>0</v>
      </c>
      <c r="W14799" s="217">
        <v>7.2484688021389596</v>
      </c>
      <c r="X14799" s="217">
        <v>7.2484688021389596</v>
      </c>
      <c r="Y14799" s="217">
        <v>0</v>
      </c>
    </row>
    <row r="14800" spans="2:25">
      <c r="B14800" s="217" t="s">
        <v>14970</v>
      </c>
      <c r="C14800" s="217" t="s">
        <v>11696</v>
      </c>
      <c r="D14800" s="217" t="s">
        <v>20</v>
      </c>
      <c r="E14800" s="217" t="s">
        <v>103</v>
      </c>
      <c r="F14800" s="217" t="s">
        <v>5</v>
      </c>
      <c r="G14800" s="217" t="s">
        <v>49</v>
      </c>
      <c r="H14800" s="217" t="s">
        <v>178</v>
      </c>
      <c r="I14800" s="217">
        <v>2</v>
      </c>
      <c r="J14800" s="217">
        <v>2</v>
      </c>
      <c r="K14800" s="217">
        <v>0</v>
      </c>
      <c r="L14800" s="217">
        <v>9</v>
      </c>
      <c r="M14800" s="217">
        <v>858.98521981773399</v>
      </c>
      <c r="N14800" s="217">
        <v>2.3283287696432899</v>
      </c>
      <c r="O14800" s="217">
        <v>2.3283287696432899</v>
      </c>
      <c r="P14800" s="217">
        <v>0</v>
      </c>
      <c r="Q14800" s="217">
        <v>2.2632578088358399</v>
      </c>
      <c r="R14800" s="217">
        <v>2.2632578088358399</v>
      </c>
      <c r="S14800" s="217">
        <v>0</v>
      </c>
      <c r="T14800" s="217">
        <v>1.9122400175226499</v>
      </c>
      <c r="U14800" s="217">
        <v>1.9122400175226499</v>
      </c>
      <c r="V14800" s="217">
        <v>0</v>
      </c>
      <c r="W14800" s="217">
        <v>2.1002370564738801</v>
      </c>
      <c r="X14800" s="217">
        <v>2.1002370564738801</v>
      </c>
      <c r="Y14800" s="217">
        <v>0</v>
      </c>
    </row>
    <row r="14801" spans="2:25">
      <c r="B14801" s="217" t="s">
        <v>14971</v>
      </c>
      <c r="C14801" s="217" t="s">
        <v>11696</v>
      </c>
      <c r="D14801" s="217" t="s">
        <v>20</v>
      </c>
      <c r="E14801" s="217" t="s">
        <v>103</v>
      </c>
      <c r="F14801" s="217" t="s">
        <v>5</v>
      </c>
      <c r="G14801" s="217" t="s">
        <v>49</v>
      </c>
      <c r="H14801" s="217" t="s">
        <v>5</v>
      </c>
      <c r="I14801" s="217">
        <v>30</v>
      </c>
      <c r="J14801" s="217">
        <v>29</v>
      </c>
      <c r="K14801" s="217">
        <v>1</v>
      </c>
      <c r="L14801" s="217">
        <v>259</v>
      </c>
      <c r="M14801" s="217">
        <v>7780</v>
      </c>
      <c r="N14801" s="217">
        <v>3.8560411311054001</v>
      </c>
      <c r="O14801" s="217">
        <v>3.72750642673522</v>
      </c>
      <c r="P14801" s="217">
        <v>0.12853470437018</v>
      </c>
      <c r="Q14801" s="217">
        <v>3.89808414013459</v>
      </c>
      <c r="R14801" s="217">
        <v>3.7304963351731302</v>
      </c>
      <c r="S14801" s="217">
        <v>0.167587804961462</v>
      </c>
      <c r="T14801" s="217">
        <v>3.8289942977019402</v>
      </c>
      <c r="U14801" s="217">
        <v>3.6873983620356698</v>
      </c>
      <c r="V14801" s="217">
        <v>0.14159593566626399</v>
      </c>
      <c r="W14801" s="217">
        <v>3.8931786665552002</v>
      </c>
      <c r="X14801" s="217">
        <v>3.7376620847415598</v>
      </c>
      <c r="Y14801" s="217">
        <v>0.155516581813641</v>
      </c>
    </row>
    <row r="14802" spans="2:25">
      <c r="B14802" s="217" t="s">
        <v>14972</v>
      </c>
      <c r="C14802" s="217" t="s">
        <v>11696</v>
      </c>
      <c r="D14802" s="217" t="s">
        <v>20</v>
      </c>
      <c r="E14802" s="217" t="s">
        <v>103</v>
      </c>
      <c r="F14802" s="217" t="s">
        <v>12</v>
      </c>
      <c r="G14802" s="217" t="s">
        <v>13</v>
      </c>
      <c r="H14802" s="217" t="s">
        <v>170</v>
      </c>
      <c r="I14802" s="217">
        <v>0</v>
      </c>
      <c r="J14802" s="217">
        <v>0</v>
      </c>
      <c r="K14802" s="217">
        <v>0</v>
      </c>
      <c r="L14802" s="217">
        <v>0</v>
      </c>
      <c r="M14802" s="217">
        <v>0</v>
      </c>
    </row>
    <row r="14803" spans="2:25">
      <c r="B14803" s="217" t="s">
        <v>14973</v>
      </c>
      <c r="C14803" s="217" t="s">
        <v>11696</v>
      </c>
      <c r="D14803" s="217" t="s">
        <v>20</v>
      </c>
      <c r="E14803" s="217" t="s">
        <v>103</v>
      </c>
      <c r="F14803" s="217" t="s">
        <v>12</v>
      </c>
      <c r="G14803" s="217" t="s">
        <v>13</v>
      </c>
      <c r="H14803" s="217" t="s">
        <v>172</v>
      </c>
      <c r="I14803" s="217">
        <v>0</v>
      </c>
      <c r="J14803" s="217">
        <v>0</v>
      </c>
      <c r="K14803" s="217">
        <v>0</v>
      </c>
      <c r="L14803" s="217">
        <v>1</v>
      </c>
      <c r="M14803" s="217">
        <v>30</v>
      </c>
      <c r="N14803" s="217">
        <v>0</v>
      </c>
      <c r="O14803" s="217">
        <v>0</v>
      </c>
      <c r="P14803" s="217">
        <v>0</v>
      </c>
      <c r="Q14803" s="217">
        <v>0</v>
      </c>
      <c r="R14803" s="217">
        <v>0</v>
      </c>
      <c r="S14803" s="217">
        <v>0</v>
      </c>
      <c r="T14803" s="217">
        <v>0</v>
      </c>
      <c r="U14803" s="217">
        <v>0</v>
      </c>
      <c r="V14803" s="217">
        <v>0</v>
      </c>
      <c r="W14803" s="217">
        <v>0</v>
      </c>
      <c r="X14803" s="217">
        <v>0</v>
      </c>
      <c r="Y14803" s="217">
        <v>0</v>
      </c>
    </row>
    <row r="14804" spans="2:25">
      <c r="B14804" s="217" t="s">
        <v>14974</v>
      </c>
      <c r="C14804" s="217" t="s">
        <v>11696</v>
      </c>
      <c r="D14804" s="217" t="s">
        <v>20</v>
      </c>
      <c r="E14804" s="217" t="s">
        <v>103</v>
      </c>
      <c r="F14804" s="217" t="s">
        <v>12</v>
      </c>
      <c r="G14804" s="217" t="s">
        <v>13</v>
      </c>
      <c r="H14804" s="217" t="s">
        <v>174</v>
      </c>
      <c r="I14804" s="217">
        <v>0</v>
      </c>
      <c r="J14804" s="217">
        <v>0</v>
      </c>
      <c r="K14804" s="217">
        <v>0</v>
      </c>
      <c r="L14804" s="217">
        <v>2</v>
      </c>
      <c r="M14804" s="217">
        <v>38.3333333333333</v>
      </c>
      <c r="N14804" s="217">
        <v>0</v>
      </c>
      <c r="O14804" s="217">
        <v>0</v>
      </c>
      <c r="P14804" s="217">
        <v>0</v>
      </c>
      <c r="Q14804" s="217">
        <v>0</v>
      </c>
      <c r="R14804" s="217">
        <v>0</v>
      </c>
      <c r="S14804" s="217">
        <v>0</v>
      </c>
      <c r="T14804" s="217">
        <v>0</v>
      </c>
      <c r="U14804" s="217">
        <v>0</v>
      </c>
      <c r="V14804" s="217">
        <v>0</v>
      </c>
      <c r="W14804" s="217">
        <v>0</v>
      </c>
      <c r="X14804" s="217">
        <v>0</v>
      </c>
      <c r="Y14804" s="217">
        <v>0</v>
      </c>
    </row>
    <row r="14805" spans="2:25">
      <c r="B14805" s="217" t="s">
        <v>14975</v>
      </c>
      <c r="C14805" s="217" t="s">
        <v>11696</v>
      </c>
      <c r="D14805" s="217" t="s">
        <v>20</v>
      </c>
      <c r="E14805" s="217" t="s">
        <v>103</v>
      </c>
      <c r="F14805" s="217" t="s">
        <v>12</v>
      </c>
      <c r="G14805" s="217" t="s">
        <v>13</v>
      </c>
      <c r="H14805" s="217" t="s">
        <v>176</v>
      </c>
      <c r="I14805" s="217">
        <v>0</v>
      </c>
      <c r="J14805" s="217">
        <v>0</v>
      </c>
      <c r="K14805" s="217">
        <v>0</v>
      </c>
      <c r="L14805" s="217">
        <v>1</v>
      </c>
      <c r="M14805" s="217">
        <v>23.75</v>
      </c>
      <c r="N14805" s="217">
        <v>0</v>
      </c>
      <c r="O14805" s="217">
        <v>0</v>
      </c>
      <c r="P14805" s="217">
        <v>0</v>
      </c>
      <c r="Q14805" s="217">
        <v>0</v>
      </c>
      <c r="R14805" s="217">
        <v>0</v>
      </c>
      <c r="S14805" s="217">
        <v>0</v>
      </c>
      <c r="T14805" s="217">
        <v>0</v>
      </c>
      <c r="U14805" s="217">
        <v>0</v>
      </c>
      <c r="V14805" s="217">
        <v>0</v>
      </c>
      <c r="W14805" s="217">
        <v>0</v>
      </c>
      <c r="X14805" s="217">
        <v>0</v>
      </c>
      <c r="Y14805" s="217">
        <v>0</v>
      </c>
    </row>
    <row r="14806" spans="2:25">
      <c r="B14806" s="217" t="s">
        <v>14976</v>
      </c>
      <c r="C14806" s="217" t="s">
        <v>11696</v>
      </c>
      <c r="D14806" s="217" t="s">
        <v>20</v>
      </c>
      <c r="E14806" s="217" t="s">
        <v>103</v>
      </c>
      <c r="F14806" s="217" t="s">
        <v>12</v>
      </c>
      <c r="G14806" s="217" t="s">
        <v>13</v>
      </c>
      <c r="H14806" s="217" t="s">
        <v>178</v>
      </c>
      <c r="I14806" s="217">
        <v>0</v>
      </c>
      <c r="J14806" s="217">
        <v>0</v>
      </c>
      <c r="K14806" s="217">
        <v>0</v>
      </c>
      <c r="L14806" s="217">
        <v>0</v>
      </c>
      <c r="M14806" s="217">
        <v>52.9166666666667</v>
      </c>
      <c r="N14806" s="217">
        <v>0</v>
      </c>
      <c r="O14806" s="217">
        <v>0</v>
      </c>
      <c r="P14806" s="217">
        <v>0</v>
      </c>
      <c r="Q14806" s="217">
        <v>0</v>
      </c>
      <c r="R14806" s="217">
        <v>0</v>
      </c>
      <c r="S14806" s="217">
        <v>0</v>
      </c>
      <c r="T14806" s="217">
        <v>0</v>
      </c>
      <c r="U14806" s="217">
        <v>0</v>
      </c>
      <c r="V14806" s="217">
        <v>0</v>
      </c>
      <c r="W14806" s="217">
        <v>0</v>
      </c>
      <c r="X14806" s="217">
        <v>0</v>
      </c>
      <c r="Y14806" s="217">
        <v>0</v>
      </c>
    </row>
    <row r="14807" spans="2:25">
      <c r="B14807" s="217" t="s">
        <v>14977</v>
      </c>
      <c r="C14807" s="217" t="s">
        <v>11696</v>
      </c>
      <c r="D14807" s="217" t="s">
        <v>20</v>
      </c>
      <c r="E14807" s="217" t="s">
        <v>103</v>
      </c>
      <c r="F14807" s="217" t="s">
        <v>12</v>
      </c>
      <c r="G14807" s="217" t="s">
        <v>13</v>
      </c>
      <c r="H14807" s="217" t="s">
        <v>5</v>
      </c>
      <c r="I14807" s="217">
        <v>0</v>
      </c>
      <c r="J14807" s="217">
        <v>0</v>
      </c>
      <c r="K14807" s="217">
        <v>0</v>
      </c>
      <c r="L14807" s="217">
        <v>4</v>
      </c>
      <c r="M14807" s="217">
        <v>145</v>
      </c>
      <c r="N14807" s="217">
        <v>0</v>
      </c>
      <c r="O14807" s="217">
        <v>0</v>
      </c>
      <c r="P14807" s="217">
        <v>0</v>
      </c>
      <c r="Q14807" s="217">
        <v>0</v>
      </c>
      <c r="R14807" s="217">
        <v>0</v>
      </c>
      <c r="S14807" s="217">
        <v>0</v>
      </c>
      <c r="T14807" s="217">
        <v>0</v>
      </c>
      <c r="U14807" s="217">
        <v>0</v>
      </c>
      <c r="V14807" s="217">
        <v>0</v>
      </c>
      <c r="W14807" s="217">
        <v>0</v>
      </c>
      <c r="X14807" s="217">
        <v>0</v>
      </c>
      <c r="Y14807" s="217">
        <v>0</v>
      </c>
    </row>
    <row r="14808" spans="2:25">
      <c r="B14808" s="217" t="s">
        <v>14978</v>
      </c>
      <c r="C14808" s="217" t="s">
        <v>11696</v>
      </c>
      <c r="D14808" s="217" t="s">
        <v>20</v>
      </c>
      <c r="E14808" s="217" t="s">
        <v>103</v>
      </c>
      <c r="F14808" s="217" t="s">
        <v>9</v>
      </c>
      <c r="G14808" s="217" t="s">
        <v>13</v>
      </c>
      <c r="H14808" s="217" t="s">
        <v>170</v>
      </c>
      <c r="I14808" s="217">
        <v>0</v>
      </c>
      <c r="J14808" s="217">
        <v>0</v>
      </c>
      <c r="K14808" s="217">
        <v>0</v>
      </c>
      <c r="L14808" s="217">
        <v>0</v>
      </c>
      <c r="M14808" s="217">
        <v>5.5555555555555598</v>
      </c>
      <c r="N14808" s="217">
        <v>0</v>
      </c>
      <c r="O14808" s="217">
        <v>0</v>
      </c>
      <c r="P14808" s="217">
        <v>0</v>
      </c>
      <c r="Q14808" s="217">
        <v>0</v>
      </c>
      <c r="R14808" s="217">
        <v>0</v>
      </c>
      <c r="S14808" s="217">
        <v>0</v>
      </c>
      <c r="T14808" s="217">
        <v>0</v>
      </c>
      <c r="U14808" s="217">
        <v>0</v>
      </c>
      <c r="V14808" s="217">
        <v>0</v>
      </c>
      <c r="W14808" s="217">
        <v>0</v>
      </c>
      <c r="X14808" s="217">
        <v>0</v>
      </c>
      <c r="Y14808" s="217">
        <v>0</v>
      </c>
    </row>
    <row r="14809" spans="2:25">
      <c r="B14809" s="217" t="s">
        <v>14979</v>
      </c>
      <c r="C14809" s="217" t="s">
        <v>11696</v>
      </c>
      <c r="D14809" s="217" t="s">
        <v>20</v>
      </c>
      <c r="E14809" s="217" t="s">
        <v>103</v>
      </c>
      <c r="F14809" s="217" t="s">
        <v>9</v>
      </c>
      <c r="G14809" s="217" t="s">
        <v>13</v>
      </c>
      <c r="H14809" s="217" t="s">
        <v>172</v>
      </c>
      <c r="I14809" s="217">
        <v>0</v>
      </c>
      <c r="J14809" s="217">
        <v>0</v>
      </c>
      <c r="K14809" s="217">
        <v>0</v>
      </c>
      <c r="L14809" s="217">
        <v>2</v>
      </c>
      <c r="M14809" s="217">
        <v>31.3333333333333</v>
      </c>
      <c r="N14809" s="217">
        <v>0</v>
      </c>
      <c r="O14809" s="217">
        <v>0</v>
      </c>
      <c r="P14809" s="217">
        <v>0</v>
      </c>
      <c r="Q14809" s="217">
        <v>0</v>
      </c>
      <c r="R14809" s="217">
        <v>0</v>
      </c>
      <c r="S14809" s="217">
        <v>0</v>
      </c>
      <c r="T14809" s="217">
        <v>0</v>
      </c>
      <c r="U14809" s="217">
        <v>0</v>
      </c>
      <c r="V14809" s="217">
        <v>0</v>
      </c>
      <c r="W14809" s="217">
        <v>0</v>
      </c>
      <c r="X14809" s="217">
        <v>0</v>
      </c>
      <c r="Y14809" s="217">
        <v>0</v>
      </c>
    </row>
    <row r="14810" spans="2:25">
      <c r="B14810" s="217" t="s">
        <v>14980</v>
      </c>
      <c r="C14810" s="217" t="s">
        <v>11696</v>
      </c>
      <c r="D14810" s="217" t="s">
        <v>20</v>
      </c>
      <c r="E14810" s="217" t="s">
        <v>103</v>
      </c>
      <c r="F14810" s="217" t="s">
        <v>9</v>
      </c>
      <c r="G14810" s="217" t="s">
        <v>13</v>
      </c>
      <c r="H14810" s="217" t="s">
        <v>174</v>
      </c>
      <c r="I14810" s="217">
        <v>0</v>
      </c>
      <c r="J14810" s="217">
        <v>0</v>
      </c>
      <c r="K14810" s="217">
        <v>0</v>
      </c>
      <c r="L14810" s="217">
        <v>7</v>
      </c>
      <c r="M14810" s="217">
        <v>39.2777777777778</v>
      </c>
      <c r="N14810" s="217">
        <v>0</v>
      </c>
      <c r="O14810" s="217">
        <v>0</v>
      </c>
      <c r="P14810" s="217">
        <v>0</v>
      </c>
      <c r="Q14810" s="217">
        <v>0</v>
      </c>
      <c r="R14810" s="217">
        <v>0</v>
      </c>
      <c r="S14810" s="217">
        <v>0</v>
      </c>
      <c r="T14810" s="217">
        <v>0</v>
      </c>
      <c r="U14810" s="217">
        <v>0</v>
      </c>
      <c r="V14810" s="217">
        <v>0</v>
      </c>
      <c r="W14810" s="217">
        <v>0</v>
      </c>
      <c r="X14810" s="217">
        <v>0</v>
      </c>
      <c r="Y14810" s="217">
        <v>0</v>
      </c>
    </row>
    <row r="14811" spans="2:25">
      <c r="B14811" s="217" t="s">
        <v>14981</v>
      </c>
      <c r="C14811" s="217" t="s">
        <v>11696</v>
      </c>
      <c r="D14811" s="217" t="s">
        <v>20</v>
      </c>
      <c r="E14811" s="217" t="s">
        <v>103</v>
      </c>
      <c r="F14811" s="217" t="s">
        <v>9</v>
      </c>
      <c r="G14811" s="217" t="s">
        <v>13</v>
      </c>
      <c r="H14811" s="217" t="s">
        <v>176</v>
      </c>
      <c r="I14811" s="217">
        <v>0</v>
      </c>
      <c r="J14811" s="217">
        <v>0</v>
      </c>
      <c r="K14811" s="217">
        <v>0</v>
      </c>
      <c r="L14811" s="217">
        <v>7</v>
      </c>
      <c r="M14811" s="217">
        <v>52.2777777777778</v>
      </c>
      <c r="N14811" s="217">
        <v>0</v>
      </c>
      <c r="O14811" s="217">
        <v>0</v>
      </c>
      <c r="P14811" s="217">
        <v>0</v>
      </c>
      <c r="Q14811" s="217">
        <v>0</v>
      </c>
      <c r="R14811" s="217">
        <v>0</v>
      </c>
      <c r="S14811" s="217">
        <v>0</v>
      </c>
      <c r="T14811" s="217">
        <v>0</v>
      </c>
      <c r="U14811" s="217">
        <v>0</v>
      </c>
      <c r="V14811" s="217">
        <v>0</v>
      </c>
      <c r="W14811" s="217">
        <v>0</v>
      </c>
      <c r="X14811" s="217">
        <v>0</v>
      </c>
      <c r="Y14811" s="217">
        <v>0</v>
      </c>
    </row>
    <row r="14812" spans="2:25">
      <c r="B14812" s="217" t="s">
        <v>14982</v>
      </c>
      <c r="C14812" s="217" t="s">
        <v>11696</v>
      </c>
      <c r="D14812" s="217" t="s">
        <v>20</v>
      </c>
      <c r="E14812" s="217" t="s">
        <v>103</v>
      </c>
      <c r="F14812" s="217" t="s">
        <v>9</v>
      </c>
      <c r="G14812" s="217" t="s">
        <v>13</v>
      </c>
      <c r="H14812" s="217" t="s">
        <v>178</v>
      </c>
      <c r="I14812" s="217">
        <v>0</v>
      </c>
      <c r="J14812" s="217">
        <v>0</v>
      </c>
      <c r="K14812" s="217">
        <v>0</v>
      </c>
      <c r="L14812" s="217">
        <v>0</v>
      </c>
      <c r="M14812" s="217">
        <v>51.5555555555556</v>
      </c>
      <c r="N14812" s="217">
        <v>0</v>
      </c>
      <c r="O14812" s="217">
        <v>0</v>
      </c>
      <c r="P14812" s="217">
        <v>0</v>
      </c>
      <c r="Q14812" s="217">
        <v>0</v>
      </c>
      <c r="R14812" s="217">
        <v>0</v>
      </c>
      <c r="S14812" s="217">
        <v>0</v>
      </c>
      <c r="T14812" s="217">
        <v>0</v>
      </c>
      <c r="U14812" s="217">
        <v>0</v>
      </c>
      <c r="V14812" s="217">
        <v>0</v>
      </c>
      <c r="W14812" s="217">
        <v>0</v>
      </c>
      <c r="X14812" s="217">
        <v>0</v>
      </c>
      <c r="Y14812" s="217">
        <v>0</v>
      </c>
    </row>
    <row r="14813" spans="2:25">
      <c r="B14813" s="217" t="s">
        <v>14983</v>
      </c>
      <c r="C14813" s="217" t="s">
        <v>11696</v>
      </c>
      <c r="D14813" s="217" t="s">
        <v>20</v>
      </c>
      <c r="E14813" s="217" t="s">
        <v>103</v>
      </c>
      <c r="F14813" s="217" t="s">
        <v>9</v>
      </c>
      <c r="G14813" s="217" t="s">
        <v>13</v>
      </c>
      <c r="H14813" s="217" t="s">
        <v>5</v>
      </c>
      <c r="I14813" s="217">
        <v>0</v>
      </c>
      <c r="J14813" s="217">
        <v>0</v>
      </c>
      <c r="K14813" s="217">
        <v>0</v>
      </c>
      <c r="L14813" s="217">
        <v>16</v>
      </c>
      <c r="M14813" s="217">
        <v>180</v>
      </c>
      <c r="N14813" s="217">
        <v>0</v>
      </c>
      <c r="O14813" s="217">
        <v>0</v>
      </c>
      <c r="P14813" s="217">
        <v>0</v>
      </c>
      <c r="Q14813" s="217">
        <v>0</v>
      </c>
      <c r="R14813" s="217">
        <v>0</v>
      </c>
      <c r="S14813" s="217">
        <v>0</v>
      </c>
      <c r="T14813" s="217">
        <v>0</v>
      </c>
      <c r="U14813" s="217">
        <v>0</v>
      </c>
      <c r="V14813" s="217">
        <v>0</v>
      </c>
      <c r="W14813" s="217">
        <v>0</v>
      </c>
      <c r="X14813" s="217">
        <v>0</v>
      </c>
      <c r="Y14813" s="217">
        <v>0</v>
      </c>
    </row>
    <row r="14814" spans="2:25">
      <c r="B14814" s="217" t="s">
        <v>14984</v>
      </c>
      <c r="C14814" s="217" t="s">
        <v>11696</v>
      </c>
      <c r="D14814" s="217" t="s">
        <v>20</v>
      </c>
      <c r="E14814" s="217" t="s">
        <v>103</v>
      </c>
      <c r="F14814" s="217" t="s">
        <v>5</v>
      </c>
      <c r="G14814" s="217" t="s">
        <v>13</v>
      </c>
      <c r="H14814" s="217" t="s">
        <v>170</v>
      </c>
      <c r="I14814" s="217">
        <v>0</v>
      </c>
      <c r="J14814" s="217">
        <v>0</v>
      </c>
      <c r="K14814" s="217">
        <v>0</v>
      </c>
      <c r="L14814" s="217">
        <v>0</v>
      </c>
      <c r="M14814" s="217">
        <v>5.5555555555555598</v>
      </c>
      <c r="N14814" s="217">
        <v>0</v>
      </c>
      <c r="O14814" s="217">
        <v>0</v>
      </c>
      <c r="P14814" s="217">
        <v>0</v>
      </c>
      <c r="Q14814" s="217">
        <v>0</v>
      </c>
      <c r="R14814" s="217">
        <v>0</v>
      </c>
      <c r="S14814" s="217">
        <v>0</v>
      </c>
      <c r="T14814" s="217">
        <v>0</v>
      </c>
      <c r="U14814" s="217">
        <v>0</v>
      </c>
      <c r="V14814" s="217">
        <v>0</v>
      </c>
      <c r="W14814" s="217">
        <v>0</v>
      </c>
      <c r="X14814" s="217">
        <v>0</v>
      </c>
      <c r="Y14814" s="217">
        <v>0</v>
      </c>
    </row>
    <row r="14815" spans="2:25">
      <c r="B14815" s="217" t="s">
        <v>14985</v>
      </c>
      <c r="C14815" s="217" t="s">
        <v>11696</v>
      </c>
      <c r="D14815" s="217" t="s">
        <v>20</v>
      </c>
      <c r="E14815" s="217" t="s">
        <v>103</v>
      </c>
      <c r="F14815" s="217" t="s">
        <v>5</v>
      </c>
      <c r="G14815" s="217" t="s">
        <v>13</v>
      </c>
      <c r="H14815" s="217" t="s">
        <v>172</v>
      </c>
      <c r="I14815" s="217">
        <v>0</v>
      </c>
      <c r="J14815" s="217">
        <v>0</v>
      </c>
      <c r="K14815" s="217">
        <v>0</v>
      </c>
      <c r="L14815" s="217">
        <v>3</v>
      </c>
      <c r="M14815" s="217">
        <v>61.3333333333333</v>
      </c>
      <c r="N14815" s="217">
        <v>0</v>
      </c>
      <c r="O14815" s="217">
        <v>0</v>
      </c>
      <c r="P14815" s="217">
        <v>0</v>
      </c>
      <c r="Q14815" s="217">
        <v>0</v>
      </c>
      <c r="R14815" s="217">
        <v>0</v>
      </c>
      <c r="S14815" s="217">
        <v>0</v>
      </c>
      <c r="T14815" s="217">
        <v>0</v>
      </c>
      <c r="U14815" s="217">
        <v>0</v>
      </c>
      <c r="V14815" s="217">
        <v>0</v>
      </c>
      <c r="W14815" s="217">
        <v>0</v>
      </c>
      <c r="X14815" s="217">
        <v>0</v>
      </c>
      <c r="Y14815" s="217">
        <v>0</v>
      </c>
    </row>
    <row r="14816" spans="2:25">
      <c r="B14816" s="217" t="s">
        <v>14986</v>
      </c>
      <c r="C14816" s="217" t="s">
        <v>11696</v>
      </c>
      <c r="D14816" s="217" t="s">
        <v>20</v>
      </c>
      <c r="E14816" s="217" t="s">
        <v>103</v>
      </c>
      <c r="F14816" s="217" t="s">
        <v>5</v>
      </c>
      <c r="G14816" s="217" t="s">
        <v>13</v>
      </c>
      <c r="H14816" s="217" t="s">
        <v>174</v>
      </c>
      <c r="I14816" s="217">
        <v>0</v>
      </c>
      <c r="J14816" s="217">
        <v>0</v>
      </c>
      <c r="K14816" s="217">
        <v>0</v>
      </c>
      <c r="L14816" s="217">
        <v>9</v>
      </c>
      <c r="M14816" s="217">
        <v>77.6111111111111</v>
      </c>
      <c r="N14816" s="217">
        <v>0</v>
      </c>
      <c r="O14816" s="217">
        <v>0</v>
      </c>
      <c r="P14816" s="217">
        <v>0</v>
      </c>
      <c r="Q14816" s="217">
        <v>0</v>
      </c>
      <c r="R14816" s="217">
        <v>0</v>
      </c>
      <c r="S14816" s="217">
        <v>0</v>
      </c>
      <c r="T14816" s="217">
        <v>0</v>
      </c>
      <c r="U14816" s="217">
        <v>0</v>
      </c>
      <c r="V14816" s="217">
        <v>0</v>
      </c>
      <c r="W14816" s="217">
        <v>0</v>
      </c>
      <c r="X14816" s="217">
        <v>0</v>
      </c>
      <c r="Y14816" s="217">
        <v>0</v>
      </c>
    </row>
    <row r="14817" spans="2:25">
      <c r="B14817" s="217" t="s">
        <v>14987</v>
      </c>
      <c r="C14817" s="217" t="s">
        <v>11696</v>
      </c>
      <c r="D14817" s="217" t="s">
        <v>20</v>
      </c>
      <c r="E14817" s="217" t="s">
        <v>103</v>
      </c>
      <c r="F14817" s="217" t="s">
        <v>5</v>
      </c>
      <c r="G14817" s="217" t="s">
        <v>13</v>
      </c>
      <c r="H14817" s="217" t="s">
        <v>176</v>
      </c>
      <c r="I14817" s="217">
        <v>0</v>
      </c>
      <c r="J14817" s="217">
        <v>0</v>
      </c>
      <c r="K14817" s="217">
        <v>0</v>
      </c>
      <c r="L14817" s="217">
        <v>8</v>
      </c>
      <c r="M14817" s="217">
        <v>76.0277777777778</v>
      </c>
      <c r="N14817" s="217">
        <v>0</v>
      </c>
      <c r="O14817" s="217">
        <v>0</v>
      </c>
      <c r="P14817" s="217">
        <v>0</v>
      </c>
      <c r="Q14817" s="217">
        <v>0</v>
      </c>
      <c r="R14817" s="217">
        <v>0</v>
      </c>
      <c r="S14817" s="217">
        <v>0</v>
      </c>
      <c r="T14817" s="217">
        <v>0</v>
      </c>
      <c r="U14817" s="217">
        <v>0</v>
      </c>
      <c r="V14817" s="217">
        <v>0</v>
      </c>
      <c r="W14817" s="217">
        <v>0</v>
      </c>
      <c r="X14817" s="217">
        <v>0</v>
      </c>
      <c r="Y14817" s="217">
        <v>0</v>
      </c>
    </row>
    <row r="14818" spans="2:25">
      <c r="B14818" s="217" t="s">
        <v>14988</v>
      </c>
      <c r="C14818" s="217" t="s">
        <v>11696</v>
      </c>
      <c r="D14818" s="217" t="s">
        <v>20</v>
      </c>
      <c r="E14818" s="217" t="s">
        <v>103</v>
      </c>
      <c r="F14818" s="217" t="s">
        <v>5</v>
      </c>
      <c r="G14818" s="217" t="s">
        <v>13</v>
      </c>
      <c r="H14818" s="217" t="s">
        <v>178</v>
      </c>
      <c r="I14818" s="217">
        <v>0</v>
      </c>
      <c r="J14818" s="217">
        <v>0</v>
      </c>
      <c r="K14818" s="217">
        <v>0</v>
      </c>
      <c r="L14818" s="217">
        <v>0</v>
      </c>
      <c r="M14818" s="217">
        <v>104.472222222222</v>
      </c>
      <c r="N14818" s="217">
        <v>0</v>
      </c>
      <c r="O14818" s="217">
        <v>0</v>
      </c>
      <c r="P14818" s="217">
        <v>0</v>
      </c>
      <c r="Q14818" s="217">
        <v>0</v>
      </c>
      <c r="R14818" s="217">
        <v>0</v>
      </c>
      <c r="S14818" s="217">
        <v>0</v>
      </c>
      <c r="T14818" s="217">
        <v>0</v>
      </c>
      <c r="U14818" s="217">
        <v>0</v>
      </c>
      <c r="V14818" s="217">
        <v>0</v>
      </c>
      <c r="W14818" s="217">
        <v>0</v>
      </c>
      <c r="X14818" s="217">
        <v>0</v>
      </c>
      <c r="Y14818" s="217">
        <v>0</v>
      </c>
    </row>
    <row r="14819" spans="2:25">
      <c r="B14819" s="217" t="s">
        <v>14989</v>
      </c>
      <c r="C14819" s="217" t="s">
        <v>11696</v>
      </c>
      <c r="D14819" s="217" t="s">
        <v>20</v>
      </c>
      <c r="E14819" s="217" t="s">
        <v>103</v>
      </c>
      <c r="F14819" s="217" t="s">
        <v>5</v>
      </c>
      <c r="G14819" s="217" t="s">
        <v>13</v>
      </c>
      <c r="H14819" s="217" t="s">
        <v>5</v>
      </c>
      <c r="I14819" s="217">
        <v>0</v>
      </c>
      <c r="J14819" s="217">
        <v>0</v>
      </c>
      <c r="K14819" s="217">
        <v>0</v>
      </c>
      <c r="L14819" s="217">
        <v>20</v>
      </c>
      <c r="M14819" s="217">
        <v>325</v>
      </c>
      <c r="N14819" s="217">
        <v>0</v>
      </c>
      <c r="O14819" s="217">
        <v>0</v>
      </c>
      <c r="P14819" s="217">
        <v>0</v>
      </c>
      <c r="Q14819" s="217">
        <v>0</v>
      </c>
      <c r="R14819" s="217">
        <v>0</v>
      </c>
      <c r="S14819" s="217">
        <v>0</v>
      </c>
      <c r="T14819" s="217">
        <v>0</v>
      </c>
      <c r="U14819" s="217">
        <v>0</v>
      </c>
      <c r="V14819" s="217">
        <v>0</v>
      </c>
      <c r="W14819" s="217">
        <v>0</v>
      </c>
      <c r="X14819" s="217">
        <v>0</v>
      </c>
      <c r="Y14819" s="217">
        <v>0</v>
      </c>
    </row>
    <row r="14820" spans="2:25">
      <c r="B14820" s="217" t="s">
        <v>14990</v>
      </c>
      <c r="C14820" s="217" t="s">
        <v>11696</v>
      </c>
      <c r="D14820" s="217" t="s">
        <v>20</v>
      </c>
      <c r="E14820" s="217" t="s">
        <v>103</v>
      </c>
      <c r="F14820" s="217" t="s">
        <v>12</v>
      </c>
      <c r="G14820" s="217" t="s">
        <v>5</v>
      </c>
      <c r="H14820" s="217" t="s">
        <v>170</v>
      </c>
      <c r="I14820" s="217">
        <v>1</v>
      </c>
      <c r="J14820" s="217">
        <v>1</v>
      </c>
      <c r="K14820" s="217">
        <v>0</v>
      </c>
      <c r="L14820" s="217">
        <v>18</v>
      </c>
      <c r="M14820" s="217">
        <v>598.60240967411403</v>
      </c>
      <c r="N14820" s="217">
        <v>1.67055792599367</v>
      </c>
      <c r="O14820" s="217">
        <v>1.67055792599367</v>
      </c>
      <c r="P14820" s="217">
        <v>0</v>
      </c>
      <c r="Q14820" s="217">
        <v>3.4813940296013399</v>
      </c>
      <c r="R14820" s="217">
        <v>3.4813940296013399</v>
      </c>
      <c r="S14820" s="217">
        <v>0</v>
      </c>
      <c r="T14820" s="217">
        <v>2.9414505736721401</v>
      </c>
      <c r="U14820" s="217">
        <v>2.9414505736721401</v>
      </c>
      <c r="V14820" s="217">
        <v>0</v>
      </c>
      <c r="W14820" s="217">
        <v>3.2306318443309099</v>
      </c>
      <c r="X14820" s="217">
        <v>3.2306318443309099</v>
      </c>
      <c r="Y14820" s="217">
        <v>0</v>
      </c>
    </row>
    <row r="14821" spans="2:25">
      <c r="B14821" s="217" t="s">
        <v>14991</v>
      </c>
      <c r="C14821" s="217" t="s">
        <v>11696</v>
      </c>
      <c r="D14821" s="217" t="s">
        <v>20</v>
      </c>
      <c r="E14821" s="217" t="s">
        <v>103</v>
      </c>
      <c r="F14821" s="217" t="s">
        <v>12</v>
      </c>
      <c r="G14821" s="217" t="s">
        <v>5</v>
      </c>
      <c r="H14821" s="217" t="s">
        <v>172</v>
      </c>
      <c r="I14821" s="217">
        <v>4</v>
      </c>
      <c r="J14821" s="217">
        <v>4</v>
      </c>
      <c r="K14821" s="217">
        <v>0</v>
      </c>
      <c r="L14821" s="217">
        <v>17</v>
      </c>
      <c r="M14821" s="217">
        <v>1056.3659414387</v>
      </c>
      <c r="N14821" s="217">
        <v>3.7865666083026799</v>
      </c>
      <c r="O14821" s="217">
        <v>3.7865666083026799</v>
      </c>
      <c r="P14821" s="217">
        <v>0</v>
      </c>
      <c r="Q14821" s="217">
        <v>3.6086958386166699</v>
      </c>
      <c r="R14821" s="217">
        <v>3.6086958386166699</v>
      </c>
      <c r="S14821" s="217">
        <v>0</v>
      </c>
      <c r="T14821" s="217">
        <v>3.6864786161063798</v>
      </c>
      <c r="U14821" s="217">
        <v>3.6864786161063798</v>
      </c>
      <c r="V14821" s="217">
        <v>0</v>
      </c>
      <c r="W14821" s="217">
        <v>3.6977602561219198</v>
      </c>
      <c r="X14821" s="217">
        <v>3.6977602561219198</v>
      </c>
      <c r="Y14821" s="217">
        <v>0</v>
      </c>
    </row>
    <row r="14822" spans="2:25">
      <c r="B14822" s="217" t="s">
        <v>14992</v>
      </c>
      <c r="C14822" s="217" t="s">
        <v>11696</v>
      </c>
      <c r="D14822" s="217" t="s">
        <v>20</v>
      </c>
      <c r="E14822" s="217" t="s">
        <v>103</v>
      </c>
      <c r="F14822" s="217" t="s">
        <v>12</v>
      </c>
      <c r="G14822" s="217" t="s">
        <v>5</v>
      </c>
      <c r="H14822" s="217" t="s">
        <v>174</v>
      </c>
      <c r="I14822" s="217">
        <v>10</v>
      </c>
      <c r="J14822" s="217">
        <v>10</v>
      </c>
      <c r="K14822" s="217">
        <v>0</v>
      </c>
      <c r="L14822" s="217">
        <v>48</v>
      </c>
      <c r="M14822" s="217">
        <v>1239.08013928438</v>
      </c>
      <c r="N14822" s="217">
        <v>8.0705030150635793</v>
      </c>
      <c r="O14822" s="217">
        <v>8.0705030150635793</v>
      </c>
      <c r="P14822" s="217">
        <v>0</v>
      </c>
      <c r="Q14822" s="217">
        <v>7.5255931341656801</v>
      </c>
      <c r="R14822" s="217">
        <v>7.5255931341656801</v>
      </c>
      <c r="S14822" s="217">
        <v>0</v>
      </c>
      <c r="T14822" s="217">
        <v>7.9136216064601799</v>
      </c>
      <c r="U14822" s="217">
        <v>7.9136216064601799</v>
      </c>
      <c r="V14822" s="217">
        <v>0</v>
      </c>
      <c r="W14822" s="217">
        <v>7.7046620716017502</v>
      </c>
      <c r="X14822" s="217">
        <v>7.7046620716017502</v>
      </c>
      <c r="Y14822" s="217">
        <v>0</v>
      </c>
    </row>
    <row r="14823" spans="2:25">
      <c r="B14823" s="217" t="s">
        <v>14993</v>
      </c>
      <c r="C14823" s="217" t="s">
        <v>11696</v>
      </c>
      <c r="D14823" s="217" t="s">
        <v>20</v>
      </c>
      <c r="E14823" s="217" t="s">
        <v>103</v>
      </c>
      <c r="F14823" s="217" t="s">
        <v>12</v>
      </c>
      <c r="G14823" s="217" t="s">
        <v>5</v>
      </c>
      <c r="H14823" s="217" t="s">
        <v>176</v>
      </c>
      <c r="I14823" s="217">
        <v>16</v>
      </c>
      <c r="J14823" s="217">
        <v>16</v>
      </c>
      <c r="K14823" s="217">
        <v>0</v>
      </c>
      <c r="L14823" s="217">
        <v>33</v>
      </c>
      <c r="M14823" s="217">
        <v>1052.20224215035</v>
      </c>
      <c r="N14823" s="217">
        <v>15.2062021530209</v>
      </c>
      <c r="O14823" s="217">
        <v>15.2062021530209</v>
      </c>
      <c r="P14823" s="217">
        <v>0</v>
      </c>
      <c r="Q14823" s="217">
        <v>14.472907491188099</v>
      </c>
      <c r="R14823" s="217">
        <v>14.472907491188099</v>
      </c>
      <c r="S14823" s="217">
        <v>0</v>
      </c>
      <c r="T14823" s="217">
        <v>13.983427557328699</v>
      </c>
      <c r="U14823" s="217">
        <v>13.983427557328699</v>
      </c>
      <c r="V14823" s="217">
        <v>0</v>
      </c>
      <c r="W14823" s="217">
        <v>14.3913452222611</v>
      </c>
      <c r="X14823" s="217">
        <v>14.3913452222611</v>
      </c>
      <c r="Y14823" s="217">
        <v>0</v>
      </c>
    </row>
    <row r="14824" spans="2:25">
      <c r="B14824" s="217" t="s">
        <v>14994</v>
      </c>
      <c r="C14824" s="217" t="s">
        <v>11696</v>
      </c>
      <c r="D14824" s="217" t="s">
        <v>20</v>
      </c>
      <c r="E14824" s="217" t="s">
        <v>103</v>
      </c>
      <c r="F14824" s="217" t="s">
        <v>12</v>
      </c>
      <c r="G14824" s="217" t="s">
        <v>5</v>
      </c>
      <c r="H14824" s="217" t="s">
        <v>178</v>
      </c>
      <c r="I14824" s="217">
        <v>0</v>
      </c>
      <c r="J14824" s="217">
        <v>0</v>
      </c>
      <c r="K14824" s="217">
        <v>0</v>
      </c>
      <c r="L14824" s="217">
        <v>5</v>
      </c>
      <c r="M14824" s="217">
        <v>638.74926745245796</v>
      </c>
      <c r="N14824" s="217">
        <v>0</v>
      </c>
      <c r="O14824" s="217">
        <v>0</v>
      </c>
      <c r="P14824" s="217">
        <v>0</v>
      </c>
      <c r="Q14824" s="217">
        <v>0</v>
      </c>
      <c r="R14824" s="217">
        <v>0</v>
      </c>
      <c r="S14824" s="217">
        <v>0</v>
      </c>
      <c r="T14824" s="217">
        <v>0</v>
      </c>
      <c r="U14824" s="217">
        <v>0</v>
      </c>
      <c r="V14824" s="217">
        <v>0</v>
      </c>
      <c r="W14824" s="217">
        <v>0</v>
      </c>
      <c r="X14824" s="217">
        <v>0</v>
      </c>
      <c r="Y14824" s="217">
        <v>0</v>
      </c>
    </row>
    <row r="14825" spans="2:25">
      <c r="B14825" s="217" t="s">
        <v>14995</v>
      </c>
      <c r="C14825" s="217" t="s">
        <v>11696</v>
      </c>
      <c r="D14825" s="217" t="s">
        <v>20</v>
      </c>
      <c r="E14825" s="217" t="s">
        <v>103</v>
      </c>
      <c r="F14825" s="217" t="s">
        <v>12</v>
      </c>
      <c r="G14825" s="217" t="s">
        <v>5</v>
      </c>
      <c r="H14825" s="217" t="s">
        <v>5</v>
      </c>
      <c r="I14825" s="217">
        <v>31</v>
      </c>
      <c r="J14825" s="217">
        <v>31</v>
      </c>
      <c r="K14825" s="217">
        <v>0</v>
      </c>
      <c r="L14825" s="217">
        <v>121</v>
      </c>
      <c r="M14825" s="217">
        <v>4585</v>
      </c>
      <c r="N14825" s="217">
        <v>6.7611777535441702</v>
      </c>
      <c r="O14825" s="217">
        <v>6.7611777535441702</v>
      </c>
      <c r="P14825" s="217">
        <v>0</v>
      </c>
      <c r="Q14825" s="217">
        <v>6.7359579891821699</v>
      </c>
      <c r="R14825" s="217">
        <v>6.7359579891821699</v>
      </c>
      <c r="S14825" s="217">
        <v>0</v>
      </c>
      <c r="T14825" s="217">
        <v>6.6834257746481702</v>
      </c>
      <c r="U14825" s="217">
        <v>6.6834257746481702</v>
      </c>
      <c r="V14825" s="217">
        <v>0</v>
      </c>
      <c r="W14825" s="217">
        <v>6.75787954610922</v>
      </c>
      <c r="X14825" s="217">
        <v>6.75787954610922</v>
      </c>
      <c r="Y14825" s="217">
        <v>0</v>
      </c>
    </row>
    <row r="14826" spans="2:25">
      <c r="B14826" s="217" t="s">
        <v>14996</v>
      </c>
      <c r="C14826" s="217" t="s">
        <v>11696</v>
      </c>
      <c r="D14826" s="217" t="s">
        <v>20</v>
      </c>
      <c r="E14826" s="217" t="s">
        <v>103</v>
      </c>
      <c r="F14826" s="217" t="s">
        <v>9</v>
      </c>
      <c r="G14826" s="217" t="s">
        <v>5</v>
      </c>
      <c r="H14826" s="217" t="s">
        <v>170</v>
      </c>
      <c r="I14826" s="217">
        <v>0</v>
      </c>
      <c r="J14826" s="217">
        <v>0</v>
      </c>
      <c r="K14826" s="217">
        <v>0</v>
      </c>
      <c r="L14826" s="217">
        <v>20</v>
      </c>
      <c r="M14826" s="217">
        <v>690.04290071498804</v>
      </c>
      <c r="N14826" s="217">
        <v>0</v>
      </c>
      <c r="O14826" s="217">
        <v>0</v>
      </c>
      <c r="P14826" s="217">
        <v>0</v>
      </c>
      <c r="Q14826" s="217">
        <v>0</v>
      </c>
      <c r="R14826" s="217">
        <v>0</v>
      </c>
      <c r="S14826" s="217">
        <v>0</v>
      </c>
      <c r="T14826" s="217">
        <v>0</v>
      </c>
      <c r="U14826" s="217">
        <v>0</v>
      </c>
      <c r="V14826" s="217">
        <v>0</v>
      </c>
      <c r="W14826" s="217">
        <v>0</v>
      </c>
      <c r="X14826" s="217">
        <v>0</v>
      </c>
      <c r="Y14826" s="217">
        <v>0</v>
      </c>
    </row>
    <row r="14827" spans="2:25">
      <c r="B14827" s="217" t="s">
        <v>14997</v>
      </c>
      <c r="C14827" s="217" t="s">
        <v>11696</v>
      </c>
      <c r="D14827" s="217" t="s">
        <v>20</v>
      </c>
      <c r="E14827" s="217" t="s">
        <v>103</v>
      </c>
      <c r="F14827" s="217" t="s">
        <v>9</v>
      </c>
      <c r="G14827" s="217" t="s">
        <v>5</v>
      </c>
      <c r="H14827" s="217" t="s">
        <v>172</v>
      </c>
      <c r="I14827" s="217">
        <v>2</v>
      </c>
      <c r="J14827" s="217">
        <v>1</v>
      </c>
      <c r="K14827" s="217">
        <v>1</v>
      </c>
      <c r="L14827" s="217">
        <v>56</v>
      </c>
      <c r="M14827" s="217">
        <v>1368.88406837246</v>
      </c>
      <c r="N14827" s="217">
        <v>1.46104410607825</v>
      </c>
      <c r="O14827" s="217">
        <v>0.73052205303912598</v>
      </c>
      <c r="P14827" s="217">
        <v>0.73052205303912598</v>
      </c>
      <c r="Q14827" s="217">
        <v>1.98728709964256</v>
      </c>
      <c r="R14827" s="217">
        <v>0.993643549821279</v>
      </c>
      <c r="S14827" s="217">
        <v>0.993643549821279</v>
      </c>
      <c r="T14827" s="217">
        <v>1.6790707198300701</v>
      </c>
      <c r="U14827" s="217">
        <v>0.83953535991503703</v>
      </c>
      <c r="V14827" s="217">
        <v>0.83953535991503703</v>
      </c>
      <c r="W14827" s="217">
        <v>1.8441443092462799</v>
      </c>
      <c r="X14827" s="217">
        <v>0.92207215462313796</v>
      </c>
      <c r="Y14827" s="217">
        <v>0.92207215462313796</v>
      </c>
    </row>
    <row r="14828" spans="2:25">
      <c r="B14828" s="217" t="s">
        <v>14998</v>
      </c>
      <c r="C14828" s="217" t="s">
        <v>11696</v>
      </c>
      <c r="D14828" s="217" t="s">
        <v>20</v>
      </c>
      <c r="E14828" s="217" t="s">
        <v>103</v>
      </c>
      <c r="F14828" s="217" t="s">
        <v>9</v>
      </c>
      <c r="G14828" s="217" t="s">
        <v>5</v>
      </c>
      <c r="H14828" s="217" t="s">
        <v>174</v>
      </c>
      <c r="I14828" s="217">
        <v>2</v>
      </c>
      <c r="J14828" s="217">
        <v>2</v>
      </c>
      <c r="K14828" s="217">
        <v>0</v>
      </c>
      <c r="L14828" s="217">
        <v>84</v>
      </c>
      <c r="M14828" s="217">
        <v>1446.6708804221901</v>
      </c>
      <c r="N14828" s="217">
        <v>1.3824844524528801</v>
      </c>
      <c r="O14828" s="217">
        <v>1.3824844524528801</v>
      </c>
      <c r="P14828" s="217">
        <v>0</v>
      </c>
      <c r="Q14828" s="217">
        <v>1.2829674974853</v>
      </c>
      <c r="R14828" s="217">
        <v>1.2829674974853</v>
      </c>
      <c r="S14828" s="217">
        <v>0</v>
      </c>
      <c r="T14828" s="217">
        <v>1.3106209157411499</v>
      </c>
      <c r="U14828" s="217">
        <v>1.3106209157411499</v>
      </c>
      <c r="V14828" s="217">
        <v>0</v>
      </c>
      <c r="W14828" s="217">
        <v>1.3146317767573099</v>
      </c>
      <c r="X14828" s="217">
        <v>1.3146317767573099</v>
      </c>
      <c r="Y14828" s="217">
        <v>0</v>
      </c>
    </row>
    <row r="14829" spans="2:25">
      <c r="B14829" s="217" t="s">
        <v>14999</v>
      </c>
      <c r="C14829" s="217" t="s">
        <v>11696</v>
      </c>
      <c r="D14829" s="217" t="s">
        <v>20</v>
      </c>
      <c r="E14829" s="217" t="s">
        <v>103</v>
      </c>
      <c r="F14829" s="217" t="s">
        <v>9</v>
      </c>
      <c r="G14829" s="217" t="s">
        <v>5</v>
      </c>
      <c r="H14829" s="217" t="s">
        <v>176</v>
      </c>
      <c r="I14829" s="217">
        <v>3</v>
      </c>
      <c r="J14829" s="217">
        <v>3</v>
      </c>
      <c r="K14829" s="217">
        <v>0</v>
      </c>
      <c r="L14829" s="217">
        <v>45</v>
      </c>
      <c r="M14829" s="217">
        <v>1250.5872597396899</v>
      </c>
      <c r="N14829" s="217">
        <v>2.3988729907774999</v>
      </c>
      <c r="O14829" s="217">
        <v>2.3988729907774999</v>
      </c>
      <c r="P14829" s="217">
        <v>0</v>
      </c>
      <c r="Q14829" s="217">
        <v>2.3994013324837198</v>
      </c>
      <c r="R14829" s="217">
        <v>2.3994013324837198</v>
      </c>
      <c r="S14829" s="217">
        <v>0</v>
      </c>
      <c r="T14829" s="217">
        <v>2.4036735509721998</v>
      </c>
      <c r="U14829" s="217">
        <v>2.4036735509721998</v>
      </c>
      <c r="V14829" s="217">
        <v>0</v>
      </c>
      <c r="W14829" s="217">
        <v>2.4019605688833701</v>
      </c>
      <c r="X14829" s="217">
        <v>2.4019605688833701</v>
      </c>
      <c r="Y14829" s="217">
        <v>0</v>
      </c>
    </row>
    <row r="14830" spans="2:25">
      <c r="B14830" s="217" t="s">
        <v>15000</v>
      </c>
      <c r="C14830" s="217" t="s">
        <v>11696</v>
      </c>
      <c r="D14830" s="217" t="s">
        <v>20</v>
      </c>
      <c r="E14830" s="217" t="s">
        <v>103</v>
      </c>
      <c r="F14830" s="217" t="s">
        <v>9</v>
      </c>
      <c r="G14830" s="217" t="s">
        <v>5</v>
      </c>
      <c r="H14830" s="217" t="s">
        <v>178</v>
      </c>
      <c r="I14830" s="217">
        <v>2</v>
      </c>
      <c r="J14830" s="217">
        <v>2</v>
      </c>
      <c r="K14830" s="217">
        <v>0</v>
      </c>
      <c r="L14830" s="217">
        <v>7</v>
      </c>
      <c r="M14830" s="217">
        <v>633.814890750666</v>
      </c>
      <c r="N14830" s="217">
        <v>3.1554954438373599</v>
      </c>
      <c r="O14830" s="217">
        <v>3.1554954438373599</v>
      </c>
      <c r="P14830" s="217">
        <v>0</v>
      </c>
      <c r="Q14830" s="217">
        <v>3.1448230062797302</v>
      </c>
      <c r="R14830" s="217">
        <v>3.1448230062797302</v>
      </c>
      <c r="S14830" s="217">
        <v>0</v>
      </c>
      <c r="T14830" s="217">
        <v>2.6570797092388099</v>
      </c>
      <c r="U14830" s="217">
        <v>2.6570797092388099</v>
      </c>
      <c r="V14830" s="217">
        <v>0</v>
      </c>
      <c r="W14830" s="217">
        <v>2.9183037778792298</v>
      </c>
      <c r="X14830" s="217">
        <v>2.9183037778792298</v>
      </c>
      <c r="Y14830" s="217">
        <v>0</v>
      </c>
    </row>
    <row r="14831" spans="2:25">
      <c r="B14831" s="217" t="s">
        <v>15001</v>
      </c>
      <c r="C14831" s="217" t="s">
        <v>11696</v>
      </c>
      <c r="D14831" s="217" t="s">
        <v>20</v>
      </c>
      <c r="E14831" s="217" t="s">
        <v>103</v>
      </c>
      <c r="F14831" s="217" t="s">
        <v>9</v>
      </c>
      <c r="G14831" s="217" t="s">
        <v>5</v>
      </c>
      <c r="H14831" s="217" t="s">
        <v>5</v>
      </c>
      <c r="I14831" s="217">
        <v>9</v>
      </c>
      <c r="J14831" s="217">
        <v>8</v>
      </c>
      <c r="K14831" s="217">
        <v>1</v>
      </c>
      <c r="L14831" s="217">
        <v>212</v>
      </c>
      <c r="M14831" s="217">
        <v>5390</v>
      </c>
      <c r="N14831" s="217">
        <v>1.6697588126159599</v>
      </c>
      <c r="O14831" s="217">
        <v>1.4842300556586301</v>
      </c>
      <c r="P14831" s="217">
        <v>0.18552875695732801</v>
      </c>
      <c r="Q14831" s="217">
        <v>1.8297074938657401</v>
      </c>
      <c r="R14831" s="217">
        <v>1.6022669014180499</v>
      </c>
      <c r="S14831" s="217">
        <v>0.22744059244769901</v>
      </c>
      <c r="T14831" s="217">
        <v>1.6883694014623201</v>
      </c>
      <c r="U14831" s="217">
        <v>1.4962034887723901</v>
      </c>
      <c r="V14831" s="217">
        <v>0.19216591268993</v>
      </c>
      <c r="W14831" s="217">
        <v>1.76947197389755</v>
      </c>
      <c r="X14831" s="217">
        <v>1.55841375572189</v>
      </c>
      <c r="Y14831" s="217">
        <v>0.21105821817565601</v>
      </c>
    </row>
    <row r="14832" spans="2:25">
      <c r="B14832" s="217" t="s">
        <v>15002</v>
      </c>
      <c r="C14832" s="217" t="s">
        <v>11696</v>
      </c>
      <c r="D14832" s="217" t="s">
        <v>20</v>
      </c>
      <c r="E14832" s="217" t="s">
        <v>103</v>
      </c>
      <c r="F14832" s="217" t="s">
        <v>5</v>
      </c>
      <c r="G14832" s="217" t="s">
        <v>5</v>
      </c>
      <c r="H14832" s="217" t="s">
        <v>170</v>
      </c>
      <c r="I14832" s="217">
        <v>1</v>
      </c>
      <c r="J14832" s="217">
        <v>1</v>
      </c>
      <c r="K14832" s="217">
        <v>0</v>
      </c>
      <c r="L14832" s="217">
        <v>38</v>
      </c>
      <c r="M14832" s="217">
        <v>1288.6453103890999</v>
      </c>
      <c r="N14832" s="217">
        <v>0.77600872166915602</v>
      </c>
      <c r="O14832" s="217">
        <v>0.77600872166915602</v>
      </c>
      <c r="P14832" s="217">
        <v>0</v>
      </c>
      <c r="Q14832" s="217">
        <v>1.5188212307390501</v>
      </c>
      <c r="R14832" s="217">
        <v>1.5188212307390501</v>
      </c>
      <c r="S14832" s="217">
        <v>0</v>
      </c>
      <c r="T14832" s="217">
        <v>1.28326111393211</v>
      </c>
      <c r="U14832" s="217">
        <v>1.28326111393211</v>
      </c>
      <c r="V14832" s="217">
        <v>0</v>
      </c>
      <c r="W14832" s="217">
        <v>1.4094216834264299</v>
      </c>
      <c r="X14832" s="217">
        <v>1.4094216834264299</v>
      </c>
      <c r="Y14832" s="217">
        <v>0</v>
      </c>
    </row>
    <row r="14833" spans="2:25">
      <c r="B14833" s="217" t="s">
        <v>15003</v>
      </c>
      <c r="C14833" s="217" t="s">
        <v>11696</v>
      </c>
      <c r="D14833" s="217" t="s">
        <v>20</v>
      </c>
      <c r="E14833" s="217" t="s">
        <v>103</v>
      </c>
      <c r="F14833" s="217" t="s">
        <v>5</v>
      </c>
      <c r="G14833" s="217" t="s">
        <v>5</v>
      </c>
      <c r="H14833" s="217" t="s">
        <v>172</v>
      </c>
      <c r="I14833" s="217">
        <v>6</v>
      </c>
      <c r="J14833" s="217">
        <v>5</v>
      </c>
      <c r="K14833" s="217">
        <v>1</v>
      </c>
      <c r="L14833" s="217">
        <v>73</v>
      </c>
      <c r="M14833" s="217">
        <v>2425.25000981116</v>
      </c>
      <c r="N14833" s="217">
        <v>2.4739717454808701</v>
      </c>
      <c r="O14833" s="217">
        <v>2.0616431212340598</v>
      </c>
      <c r="P14833" s="217">
        <v>0.41232862424681099</v>
      </c>
      <c r="Q14833" s="217">
        <v>2.76844127652376</v>
      </c>
      <c r="R14833" s="217">
        <v>2.1642633433017999</v>
      </c>
      <c r="S14833" s="217">
        <v>0.604177933221964</v>
      </c>
      <c r="T14833" s="217">
        <v>2.61465897704212</v>
      </c>
      <c r="U14833" s="217">
        <v>2.1041854388085599</v>
      </c>
      <c r="V14833" s="217">
        <v>0.51047353823356201</v>
      </c>
      <c r="W14833" s="217">
        <v>2.7199080030609499</v>
      </c>
      <c r="X14833" s="217">
        <v>2.1592485505219301</v>
      </c>
      <c r="Y14833" s="217">
        <v>0.56065945253902405</v>
      </c>
    </row>
    <row r="14834" spans="2:25">
      <c r="B14834" s="217" t="s">
        <v>15004</v>
      </c>
      <c r="C14834" s="217" t="s">
        <v>11696</v>
      </c>
      <c r="D14834" s="217" t="s">
        <v>20</v>
      </c>
      <c r="E14834" s="217" t="s">
        <v>103</v>
      </c>
      <c r="F14834" s="217" t="s">
        <v>5</v>
      </c>
      <c r="G14834" s="217" t="s">
        <v>5</v>
      </c>
      <c r="H14834" s="217" t="s">
        <v>174</v>
      </c>
      <c r="I14834" s="217">
        <v>12</v>
      </c>
      <c r="J14834" s="217">
        <v>12</v>
      </c>
      <c r="K14834" s="217">
        <v>0</v>
      </c>
      <c r="L14834" s="217">
        <v>132</v>
      </c>
      <c r="M14834" s="217">
        <v>2685.7510197065799</v>
      </c>
      <c r="N14834" s="217">
        <v>4.4680239947599603</v>
      </c>
      <c r="O14834" s="217">
        <v>4.4680239947599603</v>
      </c>
      <c r="P14834" s="217">
        <v>0</v>
      </c>
      <c r="Q14834" s="217">
        <v>4.18639641772414</v>
      </c>
      <c r="R14834" s="217">
        <v>4.18639641772414</v>
      </c>
      <c r="S14834" s="217">
        <v>0</v>
      </c>
      <c r="T14834" s="217">
        <v>4.3895355576036703</v>
      </c>
      <c r="U14834" s="217">
        <v>4.3895355576036703</v>
      </c>
      <c r="V14834" s="217">
        <v>0</v>
      </c>
      <c r="W14834" s="217">
        <v>4.2888749753624102</v>
      </c>
      <c r="X14834" s="217">
        <v>4.2888749753624102</v>
      </c>
      <c r="Y14834" s="217">
        <v>0</v>
      </c>
    </row>
    <row r="14835" spans="2:25">
      <c r="B14835" s="217" t="s">
        <v>15005</v>
      </c>
      <c r="C14835" s="217" t="s">
        <v>11696</v>
      </c>
      <c r="D14835" s="217" t="s">
        <v>20</v>
      </c>
      <c r="E14835" s="217" t="s">
        <v>103</v>
      </c>
      <c r="F14835" s="217" t="s">
        <v>5</v>
      </c>
      <c r="G14835" s="217" t="s">
        <v>5</v>
      </c>
      <c r="H14835" s="217" t="s">
        <v>176</v>
      </c>
      <c r="I14835" s="217">
        <v>19</v>
      </c>
      <c r="J14835" s="217">
        <v>19</v>
      </c>
      <c r="K14835" s="217">
        <v>0</v>
      </c>
      <c r="L14835" s="217">
        <v>78</v>
      </c>
      <c r="M14835" s="217">
        <v>2302.7895018900399</v>
      </c>
      <c r="N14835" s="217">
        <v>8.2508626969184693</v>
      </c>
      <c r="O14835" s="217">
        <v>8.2508626969184693</v>
      </c>
      <c r="P14835" s="217">
        <v>0</v>
      </c>
      <c r="Q14835" s="217">
        <v>8.1356692950851297</v>
      </c>
      <c r="R14835" s="217">
        <v>8.1356692950851297</v>
      </c>
      <c r="S14835" s="217">
        <v>0</v>
      </c>
      <c r="T14835" s="217">
        <v>7.9454347380852397</v>
      </c>
      <c r="U14835" s="217">
        <v>7.9454347380852397</v>
      </c>
      <c r="V14835" s="217">
        <v>0</v>
      </c>
      <c r="W14835" s="217">
        <v>8.1195482604965008</v>
      </c>
      <c r="X14835" s="217">
        <v>8.1195482604965008</v>
      </c>
      <c r="Y14835" s="217">
        <v>0</v>
      </c>
    </row>
    <row r="14836" spans="2:25">
      <c r="B14836" s="217" t="s">
        <v>15006</v>
      </c>
      <c r="C14836" s="217" t="s">
        <v>11696</v>
      </c>
      <c r="D14836" s="217" t="s">
        <v>20</v>
      </c>
      <c r="E14836" s="217" t="s">
        <v>103</v>
      </c>
      <c r="F14836" s="217" t="s">
        <v>5</v>
      </c>
      <c r="G14836" s="217" t="s">
        <v>5</v>
      </c>
      <c r="H14836" s="217" t="s">
        <v>178</v>
      </c>
      <c r="I14836" s="217">
        <v>2</v>
      </c>
      <c r="J14836" s="217">
        <v>2</v>
      </c>
      <c r="K14836" s="217">
        <v>0</v>
      </c>
      <c r="L14836" s="217">
        <v>12</v>
      </c>
      <c r="M14836" s="217">
        <v>1272.5641582031201</v>
      </c>
      <c r="N14836" s="217">
        <v>1.57162999374745</v>
      </c>
      <c r="O14836" s="217">
        <v>1.57162999374745</v>
      </c>
      <c r="P14836" s="217">
        <v>0</v>
      </c>
      <c r="Q14836" s="217">
        <v>1.5876694770309101</v>
      </c>
      <c r="R14836" s="217">
        <v>1.5876694770309101</v>
      </c>
      <c r="S14836" s="217">
        <v>0</v>
      </c>
      <c r="T14836" s="217">
        <v>1.34143140773671</v>
      </c>
      <c r="U14836" s="217">
        <v>1.34143140773671</v>
      </c>
      <c r="V14836" s="217">
        <v>0</v>
      </c>
      <c r="W14836" s="217">
        <v>1.4733108424832899</v>
      </c>
      <c r="X14836" s="217">
        <v>1.4733108424832899</v>
      </c>
      <c r="Y14836" s="217">
        <v>0</v>
      </c>
    </row>
    <row r="14837" spans="2:25">
      <c r="B14837" s="217" t="s">
        <v>15007</v>
      </c>
      <c r="C14837" s="217" t="s">
        <v>11696</v>
      </c>
      <c r="D14837" s="217" t="s">
        <v>20</v>
      </c>
      <c r="E14837" s="217" t="s">
        <v>103</v>
      </c>
      <c r="F14837" s="217" t="s">
        <v>5</v>
      </c>
      <c r="G14837" s="217" t="s">
        <v>5</v>
      </c>
      <c r="H14837" s="217" t="s">
        <v>5</v>
      </c>
      <c r="I14837" s="217">
        <v>40</v>
      </c>
      <c r="J14837" s="217">
        <v>39</v>
      </c>
      <c r="K14837" s="217">
        <v>1</v>
      </c>
      <c r="L14837" s="217">
        <v>333</v>
      </c>
      <c r="M14837" s="217">
        <v>9975</v>
      </c>
      <c r="N14837" s="217">
        <v>4.0100250626566396</v>
      </c>
      <c r="O14837" s="217">
        <v>3.9097744360902298</v>
      </c>
      <c r="P14837" s="217">
        <v>0.10025062656641601</v>
      </c>
      <c r="Q14837" s="217">
        <v>4.0988827198127904</v>
      </c>
      <c r="R14837" s="217">
        <v>3.9708174502078699</v>
      </c>
      <c r="S14837" s="217">
        <v>0.12806526960492001</v>
      </c>
      <c r="T14837" s="217">
        <v>4.0022119365732403</v>
      </c>
      <c r="U14837" s="217">
        <v>3.8940088266856701</v>
      </c>
      <c r="V14837" s="217">
        <v>0.108203109887566</v>
      </c>
      <c r="W14837" s="217">
        <v>4.0783618608106798</v>
      </c>
      <c r="X14837" s="217">
        <v>3.9595210359512598</v>
      </c>
      <c r="Y14837" s="217">
        <v>0.11884082485941901</v>
      </c>
    </row>
    <row r="14838" spans="2:25">
      <c r="B14838" s="217" t="s">
        <v>15008</v>
      </c>
      <c r="C14838" s="217" t="s">
        <v>11696</v>
      </c>
      <c r="D14838" s="217" t="s">
        <v>20</v>
      </c>
      <c r="E14838" s="217" t="s">
        <v>87</v>
      </c>
      <c r="F14838" s="217" t="s">
        <v>12</v>
      </c>
      <c r="G14838" s="217" t="s">
        <v>10</v>
      </c>
      <c r="H14838" s="217" t="s">
        <v>170</v>
      </c>
      <c r="I14838" s="217">
        <v>0</v>
      </c>
      <c r="J14838" s="217">
        <v>0</v>
      </c>
      <c r="K14838" s="217">
        <v>0</v>
      </c>
      <c r="L14838" s="217">
        <v>0</v>
      </c>
      <c r="M14838" s="217">
        <v>47.407407407407398</v>
      </c>
      <c r="N14838" s="217">
        <v>0</v>
      </c>
      <c r="O14838" s="217">
        <v>0</v>
      </c>
      <c r="P14838" s="217">
        <v>0</v>
      </c>
      <c r="Q14838" s="217">
        <v>0</v>
      </c>
      <c r="R14838" s="217">
        <v>0</v>
      </c>
      <c r="S14838" s="217">
        <v>0</v>
      </c>
      <c r="T14838" s="217">
        <v>0</v>
      </c>
      <c r="U14838" s="217">
        <v>0</v>
      </c>
      <c r="V14838" s="217">
        <v>0</v>
      </c>
      <c r="W14838" s="217">
        <v>0</v>
      </c>
      <c r="X14838" s="217">
        <v>0</v>
      </c>
      <c r="Y14838" s="217">
        <v>0</v>
      </c>
    </row>
    <row r="14839" spans="2:25">
      <c r="B14839" s="217" t="s">
        <v>15009</v>
      </c>
      <c r="C14839" s="217" t="s">
        <v>11696</v>
      </c>
      <c r="D14839" s="217" t="s">
        <v>20</v>
      </c>
      <c r="E14839" s="217" t="s">
        <v>87</v>
      </c>
      <c r="F14839" s="217" t="s">
        <v>12</v>
      </c>
      <c r="G14839" s="217" t="s">
        <v>10</v>
      </c>
      <c r="H14839" s="217" t="s">
        <v>172</v>
      </c>
      <c r="I14839" s="217">
        <v>1</v>
      </c>
      <c r="J14839" s="217">
        <v>1</v>
      </c>
      <c r="K14839" s="217">
        <v>0</v>
      </c>
      <c r="L14839" s="217">
        <v>1</v>
      </c>
      <c r="M14839" s="217">
        <v>59.259259259259302</v>
      </c>
      <c r="N14839" s="217">
        <v>16.875</v>
      </c>
      <c r="O14839" s="217">
        <v>16.875</v>
      </c>
      <c r="P14839" s="217">
        <v>0</v>
      </c>
      <c r="Q14839" s="217">
        <v>16.875</v>
      </c>
      <c r="R14839" s="217">
        <v>16.875</v>
      </c>
      <c r="S14839" s="217">
        <v>0</v>
      </c>
      <c r="T14839" s="217">
        <v>16.875</v>
      </c>
      <c r="U14839" s="217">
        <v>16.875</v>
      </c>
      <c r="V14839" s="217">
        <v>0</v>
      </c>
      <c r="W14839" s="217">
        <v>16.875</v>
      </c>
      <c r="X14839" s="217">
        <v>16.875</v>
      </c>
      <c r="Y14839" s="217">
        <v>0</v>
      </c>
    </row>
    <row r="14840" spans="2:25">
      <c r="B14840" s="217" t="s">
        <v>15010</v>
      </c>
      <c r="C14840" s="217" t="s">
        <v>11696</v>
      </c>
      <c r="D14840" s="217" t="s">
        <v>20</v>
      </c>
      <c r="E14840" s="217" t="s">
        <v>87</v>
      </c>
      <c r="F14840" s="217" t="s">
        <v>12</v>
      </c>
      <c r="G14840" s="217" t="s">
        <v>10</v>
      </c>
      <c r="H14840" s="217" t="s">
        <v>174</v>
      </c>
      <c r="I14840" s="217">
        <v>0</v>
      </c>
      <c r="J14840" s="217">
        <v>0</v>
      </c>
      <c r="K14840" s="217">
        <v>0</v>
      </c>
      <c r="L14840" s="217">
        <v>5</v>
      </c>
      <c r="M14840" s="217">
        <v>82.962962962963005</v>
      </c>
      <c r="N14840" s="217">
        <v>0</v>
      </c>
      <c r="O14840" s="217">
        <v>0</v>
      </c>
      <c r="P14840" s="217">
        <v>0</v>
      </c>
      <c r="Q14840" s="217">
        <v>0</v>
      </c>
      <c r="R14840" s="217">
        <v>0</v>
      </c>
      <c r="S14840" s="217">
        <v>0</v>
      </c>
      <c r="T14840" s="217">
        <v>0</v>
      </c>
      <c r="U14840" s="217">
        <v>0</v>
      </c>
      <c r="V14840" s="217">
        <v>0</v>
      </c>
      <c r="W14840" s="217">
        <v>0</v>
      </c>
      <c r="X14840" s="217">
        <v>0</v>
      </c>
      <c r="Y14840" s="217">
        <v>0</v>
      </c>
    </row>
    <row r="14841" spans="2:25">
      <c r="B14841" s="217" t="s">
        <v>15011</v>
      </c>
      <c r="C14841" s="217" t="s">
        <v>11696</v>
      </c>
      <c r="D14841" s="217" t="s">
        <v>20</v>
      </c>
      <c r="E14841" s="217" t="s">
        <v>87</v>
      </c>
      <c r="F14841" s="217" t="s">
        <v>12</v>
      </c>
      <c r="G14841" s="217" t="s">
        <v>10</v>
      </c>
      <c r="H14841" s="217" t="s">
        <v>176</v>
      </c>
      <c r="I14841" s="217">
        <v>3</v>
      </c>
      <c r="J14841" s="217">
        <v>3</v>
      </c>
      <c r="K14841" s="217">
        <v>0</v>
      </c>
      <c r="L14841" s="217">
        <v>1</v>
      </c>
      <c r="M14841" s="217">
        <v>82.962962962963005</v>
      </c>
      <c r="N14841" s="217">
        <v>36.160714285714299</v>
      </c>
      <c r="O14841" s="217">
        <v>36.160714285714299</v>
      </c>
      <c r="P14841" s="217">
        <v>0</v>
      </c>
      <c r="Q14841" s="217">
        <v>36.160714285714299</v>
      </c>
      <c r="R14841" s="217">
        <v>36.160714285714299</v>
      </c>
      <c r="S14841" s="217">
        <v>0</v>
      </c>
      <c r="T14841" s="217">
        <v>36.160714285714299</v>
      </c>
      <c r="U14841" s="217">
        <v>36.160714285714299</v>
      </c>
      <c r="V14841" s="217">
        <v>0</v>
      </c>
      <c r="W14841" s="217">
        <v>36.160714285714299</v>
      </c>
      <c r="X14841" s="217">
        <v>36.160714285714299</v>
      </c>
      <c r="Y14841" s="217">
        <v>0</v>
      </c>
    </row>
    <row r="14842" spans="2:25">
      <c r="B14842" s="217" t="s">
        <v>15012</v>
      </c>
      <c r="C14842" s="217" t="s">
        <v>11696</v>
      </c>
      <c r="D14842" s="217" t="s">
        <v>20</v>
      </c>
      <c r="E14842" s="217" t="s">
        <v>87</v>
      </c>
      <c r="F14842" s="217" t="s">
        <v>12</v>
      </c>
      <c r="G14842" s="217" t="s">
        <v>10</v>
      </c>
      <c r="H14842" s="217" t="s">
        <v>178</v>
      </c>
      <c r="I14842" s="217">
        <v>0</v>
      </c>
      <c r="J14842" s="217">
        <v>0</v>
      </c>
      <c r="K14842" s="217">
        <v>0</v>
      </c>
      <c r="L14842" s="217">
        <v>1</v>
      </c>
      <c r="M14842" s="217">
        <v>47.407407407407398</v>
      </c>
      <c r="N14842" s="217">
        <v>0</v>
      </c>
      <c r="O14842" s="217">
        <v>0</v>
      </c>
      <c r="P14842" s="217">
        <v>0</v>
      </c>
      <c r="Q14842" s="217">
        <v>0</v>
      </c>
      <c r="R14842" s="217">
        <v>0</v>
      </c>
      <c r="S14842" s="217">
        <v>0</v>
      </c>
      <c r="T14842" s="217">
        <v>0</v>
      </c>
      <c r="U14842" s="217">
        <v>0</v>
      </c>
      <c r="V14842" s="217">
        <v>0</v>
      </c>
      <c r="W14842" s="217">
        <v>0</v>
      </c>
      <c r="X14842" s="217">
        <v>0</v>
      </c>
      <c r="Y14842" s="217">
        <v>0</v>
      </c>
    </row>
    <row r="14843" spans="2:25">
      <c r="B14843" s="217" t="s">
        <v>15013</v>
      </c>
      <c r="C14843" s="217" t="s">
        <v>11696</v>
      </c>
      <c r="D14843" s="217" t="s">
        <v>20</v>
      </c>
      <c r="E14843" s="217" t="s">
        <v>87</v>
      </c>
      <c r="F14843" s="217" t="s">
        <v>12</v>
      </c>
      <c r="G14843" s="217" t="s">
        <v>10</v>
      </c>
      <c r="H14843" s="217" t="s">
        <v>5</v>
      </c>
      <c r="I14843" s="217">
        <v>4</v>
      </c>
      <c r="J14843" s="217">
        <v>4</v>
      </c>
      <c r="K14843" s="217">
        <v>0</v>
      </c>
      <c r="L14843" s="217">
        <v>8</v>
      </c>
      <c r="M14843" s="217">
        <v>320</v>
      </c>
      <c r="N14843" s="217">
        <v>12.5</v>
      </c>
      <c r="O14843" s="217">
        <v>12.5</v>
      </c>
      <c r="P14843" s="217">
        <v>0</v>
      </c>
      <c r="Q14843" s="217">
        <v>12.5</v>
      </c>
      <c r="R14843" s="217">
        <v>12.5</v>
      </c>
      <c r="S14843" s="217">
        <v>0</v>
      </c>
      <c r="T14843" s="217">
        <v>12.5</v>
      </c>
      <c r="U14843" s="217">
        <v>12.5</v>
      </c>
      <c r="V14843" s="217">
        <v>0</v>
      </c>
      <c r="W14843" s="217">
        <v>12.5</v>
      </c>
      <c r="X14843" s="217">
        <v>12.5</v>
      </c>
      <c r="Y14843" s="217">
        <v>0</v>
      </c>
    </row>
    <row r="14844" spans="2:25">
      <c r="B14844" s="217" t="s">
        <v>15014</v>
      </c>
      <c r="C14844" s="217" t="s">
        <v>11696</v>
      </c>
      <c r="D14844" s="217" t="s">
        <v>20</v>
      </c>
      <c r="E14844" s="217" t="s">
        <v>87</v>
      </c>
      <c r="F14844" s="217" t="s">
        <v>9</v>
      </c>
      <c r="G14844" s="217" t="s">
        <v>10</v>
      </c>
      <c r="H14844" s="217" t="s">
        <v>170</v>
      </c>
      <c r="I14844" s="217">
        <v>0</v>
      </c>
      <c r="J14844" s="217">
        <v>0</v>
      </c>
      <c r="K14844" s="217">
        <v>0</v>
      </c>
      <c r="L14844" s="217">
        <v>1</v>
      </c>
      <c r="M14844" s="217">
        <v>22.8571428571429</v>
      </c>
      <c r="N14844" s="217">
        <v>0</v>
      </c>
      <c r="O14844" s="217">
        <v>0</v>
      </c>
      <c r="P14844" s="217">
        <v>0</v>
      </c>
      <c r="Q14844" s="217">
        <v>0</v>
      </c>
      <c r="R14844" s="217">
        <v>0</v>
      </c>
      <c r="S14844" s="217">
        <v>0</v>
      </c>
      <c r="T14844" s="217">
        <v>0</v>
      </c>
      <c r="U14844" s="217">
        <v>0</v>
      </c>
      <c r="V14844" s="217">
        <v>0</v>
      </c>
      <c r="W14844" s="217">
        <v>0</v>
      </c>
      <c r="X14844" s="217">
        <v>0</v>
      </c>
      <c r="Y14844" s="217">
        <v>0</v>
      </c>
    </row>
    <row r="14845" spans="2:25">
      <c r="B14845" s="217" t="s">
        <v>15015</v>
      </c>
      <c r="C14845" s="217" t="s">
        <v>11696</v>
      </c>
      <c r="D14845" s="217" t="s">
        <v>20</v>
      </c>
      <c r="E14845" s="217" t="s">
        <v>87</v>
      </c>
      <c r="F14845" s="217" t="s">
        <v>9</v>
      </c>
      <c r="G14845" s="217" t="s">
        <v>10</v>
      </c>
      <c r="H14845" s="217" t="s">
        <v>172</v>
      </c>
      <c r="I14845" s="217">
        <v>0</v>
      </c>
      <c r="J14845" s="217">
        <v>0</v>
      </c>
      <c r="K14845" s="217">
        <v>0</v>
      </c>
      <c r="L14845" s="217">
        <v>2</v>
      </c>
      <c r="M14845" s="217">
        <v>91.428571428571402</v>
      </c>
      <c r="N14845" s="217">
        <v>0</v>
      </c>
      <c r="O14845" s="217">
        <v>0</v>
      </c>
      <c r="P14845" s="217">
        <v>0</v>
      </c>
      <c r="Q14845" s="217">
        <v>0</v>
      </c>
      <c r="R14845" s="217">
        <v>0</v>
      </c>
      <c r="S14845" s="217">
        <v>0</v>
      </c>
      <c r="T14845" s="217">
        <v>0</v>
      </c>
      <c r="U14845" s="217">
        <v>0</v>
      </c>
      <c r="V14845" s="217">
        <v>0</v>
      </c>
      <c r="W14845" s="217">
        <v>0</v>
      </c>
      <c r="X14845" s="217">
        <v>0</v>
      </c>
      <c r="Y14845" s="217">
        <v>0</v>
      </c>
    </row>
    <row r="14846" spans="2:25">
      <c r="B14846" s="217" t="s">
        <v>15016</v>
      </c>
      <c r="C14846" s="217" t="s">
        <v>11696</v>
      </c>
      <c r="D14846" s="217" t="s">
        <v>20</v>
      </c>
      <c r="E14846" s="217" t="s">
        <v>87</v>
      </c>
      <c r="F14846" s="217" t="s">
        <v>9</v>
      </c>
      <c r="G14846" s="217" t="s">
        <v>10</v>
      </c>
      <c r="H14846" s="217" t="s">
        <v>174</v>
      </c>
      <c r="I14846" s="217">
        <v>0</v>
      </c>
      <c r="J14846" s="217">
        <v>0</v>
      </c>
      <c r="K14846" s="217">
        <v>0</v>
      </c>
      <c r="L14846" s="217">
        <v>8</v>
      </c>
      <c r="M14846" s="217">
        <v>91.428571428571402</v>
      </c>
      <c r="N14846" s="217">
        <v>0</v>
      </c>
      <c r="O14846" s="217">
        <v>0</v>
      </c>
      <c r="P14846" s="217">
        <v>0</v>
      </c>
      <c r="Q14846" s="217">
        <v>0</v>
      </c>
      <c r="R14846" s="217">
        <v>0</v>
      </c>
      <c r="S14846" s="217">
        <v>0</v>
      </c>
      <c r="T14846" s="217">
        <v>0</v>
      </c>
      <c r="U14846" s="217">
        <v>0</v>
      </c>
      <c r="V14846" s="217">
        <v>0</v>
      </c>
      <c r="W14846" s="217">
        <v>0</v>
      </c>
      <c r="X14846" s="217">
        <v>0</v>
      </c>
      <c r="Y14846" s="217">
        <v>0</v>
      </c>
    </row>
    <row r="14847" spans="2:25">
      <c r="B14847" s="217" t="s">
        <v>15017</v>
      </c>
      <c r="C14847" s="217" t="s">
        <v>11696</v>
      </c>
      <c r="D14847" s="217" t="s">
        <v>20</v>
      </c>
      <c r="E14847" s="217" t="s">
        <v>87</v>
      </c>
      <c r="F14847" s="217" t="s">
        <v>9</v>
      </c>
      <c r="G14847" s="217" t="s">
        <v>10</v>
      </c>
      <c r="H14847" s="217" t="s">
        <v>176</v>
      </c>
      <c r="I14847" s="217">
        <v>0</v>
      </c>
      <c r="J14847" s="217">
        <v>0</v>
      </c>
      <c r="K14847" s="217">
        <v>0</v>
      </c>
      <c r="L14847" s="217">
        <v>1</v>
      </c>
      <c r="M14847" s="217">
        <v>68.571428571428598</v>
      </c>
      <c r="N14847" s="217">
        <v>0</v>
      </c>
      <c r="O14847" s="217">
        <v>0</v>
      </c>
      <c r="P14847" s="217">
        <v>0</v>
      </c>
      <c r="Q14847" s="217">
        <v>0</v>
      </c>
      <c r="R14847" s="217">
        <v>0</v>
      </c>
      <c r="S14847" s="217">
        <v>0</v>
      </c>
      <c r="T14847" s="217">
        <v>0</v>
      </c>
      <c r="U14847" s="217">
        <v>0</v>
      </c>
      <c r="V14847" s="217">
        <v>0</v>
      </c>
      <c r="W14847" s="217">
        <v>0</v>
      </c>
      <c r="X14847" s="217">
        <v>0</v>
      </c>
      <c r="Y14847" s="217">
        <v>0</v>
      </c>
    </row>
    <row r="14848" spans="2:25">
      <c r="B14848" s="217" t="s">
        <v>15018</v>
      </c>
      <c r="C14848" s="217" t="s">
        <v>11696</v>
      </c>
      <c r="D14848" s="217" t="s">
        <v>20</v>
      </c>
      <c r="E14848" s="217" t="s">
        <v>87</v>
      </c>
      <c r="F14848" s="217" t="s">
        <v>9</v>
      </c>
      <c r="G14848" s="217" t="s">
        <v>10</v>
      </c>
      <c r="H14848" s="217" t="s">
        <v>178</v>
      </c>
      <c r="I14848" s="217">
        <v>0</v>
      </c>
      <c r="J14848" s="217">
        <v>0</v>
      </c>
      <c r="K14848" s="217">
        <v>0</v>
      </c>
      <c r="L14848" s="217">
        <v>1</v>
      </c>
      <c r="M14848" s="217">
        <v>45.714285714285701</v>
      </c>
      <c r="N14848" s="217">
        <v>0</v>
      </c>
      <c r="O14848" s="217">
        <v>0</v>
      </c>
      <c r="P14848" s="217">
        <v>0</v>
      </c>
      <c r="Q14848" s="217">
        <v>0</v>
      </c>
      <c r="R14848" s="217">
        <v>0</v>
      </c>
      <c r="S14848" s="217">
        <v>0</v>
      </c>
      <c r="T14848" s="217">
        <v>0</v>
      </c>
      <c r="U14848" s="217">
        <v>0</v>
      </c>
      <c r="V14848" s="217">
        <v>0</v>
      </c>
      <c r="W14848" s="217">
        <v>0</v>
      </c>
      <c r="X14848" s="217">
        <v>0</v>
      </c>
      <c r="Y14848" s="217">
        <v>0</v>
      </c>
    </row>
    <row r="14849" spans="2:25">
      <c r="B14849" s="217" t="s">
        <v>15019</v>
      </c>
      <c r="C14849" s="217" t="s">
        <v>11696</v>
      </c>
      <c r="D14849" s="217" t="s">
        <v>20</v>
      </c>
      <c r="E14849" s="217" t="s">
        <v>87</v>
      </c>
      <c r="F14849" s="217" t="s">
        <v>9</v>
      </c>
      <c r="G14849" s="217" t="s">
        <v>10</v>
      </c>
      <c r="H14849" s="217" t="s">
        <v>5</v>
      </c>
      <c r="I14849" s="217">
        <v>0</v>
      </c>
      <c r="J14849" s="217">
        <v>0</v>
      </c>
      <c r="K14849" s="217">
        <v>0</v>
      </c>
      <c r="L14849" s="217">
        <v>13</v>
      </c>
      <c r="M14849" s="217">
        <v>320</v>
      </c>
      <c r="N14849" s="217">
        <v>0</v>
      </c>
      <c r="O14849" s="217">
        <v>0</v>
      </c>
      <c r="P14849" s="217">
        <v>0</v>
      </c>
      <c r="Q14849" s="217">
        <v>0</v>
      </c>
      <c r="R14849" s="217">
        <v>0</v>
      </c>
      <c r="S14849" s="217">
        <v>0</v>
      </c>
      <c r="T14849" s="217">
        <v>0</v>
      </c>
      <c r="U14849" s="217">
        <v>0</v>
      </c>
      <c r="V14849" s="217">
        <v>0</v>
      </c>
      <c r="W14849" s="217">
        <v>0</v>
      </c>
      <c r="X14849" s="217">
        <v>0</v>
      </c>
      <c r="Y14849" s="217">
        <v>0</v>
      </c>
    </row>
    <row r="14850" spans="2:25">
      <c r="B14850" s="217" t="s">
        <v>15020</v>
      </c>
      <c r="C14850" s="217" t="s">
        <v>11696</v>
      </c>
      <c r="D14850" s="217" t="s">
        <v>20</v>
      </c>
      <c r="E14850" s="217" t="s">
        <v>87</v>
      </c>
      <c r="F14850" s="217" t="s">
        <v>5</v>
      </c>
      <c r="G14850" s="217" t="s">
        <v>10</v>
      </c>
      <c r="H14850" s="217" t="s">
        <v>170</v>
      </c>
      <c r="I14850" s="217">
        <v>0</v>
      </c>
      <c r="J14850" s="217">
        <v>0</v>
      </c>
      <c r="K14850" s="217">
        <v>0</v>
      </c>
      <c r="L14850" s="217">
        <v>1</v>
      </c>
      <c r="M14850" s="217">
        <v>70.264550264550294</v>
      </c>
      <c r="N14850" s="217">
        <v>0</v>
      </c>
      <c r="O14850" s="217">
        <v>0</v>
      </c>
      <c r="P14850" s="217">
        <v>0</v>
      </c>
      <c r="Q14850" s="217">
        <v>0</v>
      </c>
      <c r="R14850" s="217">
        <v>0</v>
      </c>
      <c r="S14850" s="217">
        <v>0</v>
      </c>
      <c r="T14850" s="217">
        <v>0</v>
      </c>
      <c r="U14850" s="217">
        <v>0</v>
      </c>
      <c r="V14850" s="217">
        <v>0</v>
      </c>
      <c r="W14850" s="217">
        <v>0</v>
      </c>
      <c r="X14850" s="217">
        <v>0</v>
      </c>
      <c r="Y14850" s="217">
        <v>0</v>
      </c>
    </row>
    <row r="14851" spans="2:25">
      <c r="B14851" s="217" t="s">
        <v>15021</v>
      </c>
      <c r="C14851" s="217" t="s">
        <v>11696</v>
      </c>
      <c r="D14851" s="217" t="s">
        <v>20</v>
      </c>
      <c r="E14851" s="217" t="s">
        <v>87</v>
      </c>
      <c r="F14851" s="217" t="s">
        <v>5</v>
      </c>
      <c r="G14851" s="217" t="s">
        <v>10</v>
      </c>
      <c r="H14851" s="217" t="s">
        <v>172</v>
      </c>
      <c r="I14851" s="217">
        <v>1</v>
      </c>
      <c r="J14851" s="217">
        <v>1</v>
      </c>
      <c r="K14851" s="217">
        <v>0</v>
      </c>
      <c r="L14851" s="217">
        <v>3</v>
      </c>
      <c r="M14851" s="217">
        <v>150.687830687831</v>
      </c>
      <c r="N14851" s="217">
        <v>6.63623595505618</v>
      </c>
      <c r="O14851" s="217">
        <v>6.63623595505618</v>
      </c>
      <c r="P14851" s="217">
        <v>0</v>
      </c>
      <c r="Q14851" s="217">
        <v>6.63623595505618</v>
      </c>
      <c r="R14851" s="217">
        <v>6.63623595505618</v>
      </c>
      <c r="S14851" s="217">
        <v>0</v>
      </c>
      <c r="T14851" s="217">
        <v>6.63623595505618</v>
      </c>
      <c r="U14851" s="217">
        <v>6.63623595505618</v>
      </c>
      <c r="V14851" s="217">
        <v>0</v>
      </c>
      <c r="W14851" s="217">
        <v>6.63623595505618</v>
      </c>
      <c r="X14851" s="217">
        <v>6.63623595505618</v>
      </c>
      <c r="Y14851" s="217">
        <v>0</v>
      </c>
    </row>
    <row r="14852" spans="2:25">
      <c r="B14852" s="217" t="s">
        <v>15022</v>
      </c>
      <c r="C14852" s="217" t="s">
        <v>11696</v>
      </c>
      <c r="D14852" s="217" t="s">
        <v>20</v>
      </c>
      <c r="E14852" s="217" t="s">
        <v>87</v>
      </c>
      <c r="F14852" s="217" t="s">
        <v>5</v>
      </c>
      <c r="G14852" s="217" t="s">
        <v>10</v>
      </c>
      <c r="H14852" s="217" t="s">
        <v>174</v>
      </c>
      <c r="I14852" s="217">
        <v>0</v>
      </c>
      <c r="J14852" s="217">
        <v>0</v>
      </c>
      <c r="K14852" s="217">
        <v>0</v>
      </c>
      <c r="L14852" s="217">
        <v>13</v>
      </c>
      <c r="M14852" s="217">
        <v>174.39153439153401</v>
      </c>
      <c r="N14852" s="217">
        <v>0</v>
      </c>
      <c r="O14852" s="217">
        <v>0</v>
      </c>
      <c r="P14852" s="217">
        <v>0</v>
      </c>
      <c r="Q14852" s="217">
        <v>0</v>
      </c>
      <c r="R14852" s="217">
        <v>0</v>
      </c>
      <c r="S14852" s="217">
        <v>0</v>
      </c>
      <c r="T14852" s="217">
        <v>0</v>
      </c>
      <c r="U14852" s="217">
        <v>0</v>
      </c>
      <c r="V14852" s="217">
        <v>0</v>
      </c>
      <c r="W14852" s="217">
        <v>0</v>
      </c>
      <c r="X14852" s="217">
        <v>0</v>
      </c>
      <c r="Y14852" s="217">
        <v>0</v>
      </c>
    </row>
    <row r="14853" spans="2:25">
      <c r="B14853" s="217" t="s">
        <v>15023</v>
      </c>
      <c r="C14853" s="217" t="s">
        <v>11696</v>
      </c>
      <c r="D14853" s="217" t="s">
        <v>20</v>
      </c>
      <c r="E14853" s="217" t="s">
        <v>87</v>
      </c>
      <c r="F14853" s="217" t="s">
        <v>5</v>
      </c>
      <c r="G14853" s="217" t="s">
        <v>10</v>
      </c>
      <c r="H14853" s="217" t="s">
        <v>176</v>
      </c>
      <c r="I14853" s="217">
        <v>3</v>
      </c>
      <c r="J14853" s="217">
        <v>3</v>
      </c>
      <c r="K14853" s="217">
        <v>0</v>
      </c>
      <c r="L14853" s="217">
        <v>2</v>
      </c>
      <c r="M14853" s="217">
        <v>151.534391534392</v>
      </c>
      <c r="N14853" s="217">
        <v>19.797486033519601</v>
      </c>
      <c r="O14853" s="217">
        <v>19.797486033519601</v>
      </c>
      <c r="P14853" s="217">
        <v>0</v>
      </c>
      <c r="Q14853" s="217">
        <v>19.797486033519601</v>
      </c>
      <c r="R14853" s="217">
        <v>19.797486033519601</v>
      </c>
      <c r="S14853" s="217">
        <v>0</v>
      </c>
      <c r="T14853" s="217">
        <v>19.797486033519601</v>
      </c>
      <c r="U14853" s="217">
        <v>19.797486033519601</v>
      </c>
      <c r="V14853" s="217">
        <v>0</v>
      </c>
      <c r="W14853" s="217">
        <v>19.797486033519601</v>
      </c>
      <c r="X14853" s="217">
        <v>19.797486033519601</v>
      </c>
      <c r="Y14853" s="217">
        <v>0</v>
      </c>
    </row>
    <row r="14854" spans="2:25">
      <c r="B14854" s="217" t="s">
        <v>15024</v>
      </c>
      <c r="C14854" s="217" t="s">
        <v>11696</v>
      </c>
      <c r="D14854" s="217" t="s">
        <v>20</v>
      </c>
      <c r="E14854" s="217" t="s">
        <v>87</v>
      </c>
      <c r="F14854" s="217" t="s">
        <v>5</v>
      </c>
      <c r="G14854" s="217" t="s">
        <v>10</v>
      </c>
      <c r="H14854" s="217" t="s">
        <v>178</v>
      </c>
      <c r="I14854" s="217">
        <v>0</v>
      </c>
      <c r="J14854" s="217">
        <v>0</v>
      </c>
      <c r="K14854" s="217">
        <v>0</v>
      </c>
      <c r="L14854" s="217">
        <v>2</v>
      </c>
      <c r="M14854" s="217">
        <v>93.121693121693099</v>
      </c>
      <c r="N14854" s="217">
        <v>0</v>
      </c>
      <c r="O14854" s="217">
        <v>0</v>
      </c>
      <c r="P14854" s="217">
        <v>0</v>
      </c>
      <c r="Q14854" s="217">
        <v>0</v>
      </c>
      <c r="R14854" s="217">
        <v>0</v>
      </c>
      <c r="S14854" s="217">
        <v>0</v>
      </c>
      <c r="T14854" s="217">
        <v>0</v>
      </c>
      <c r="U14854" s="217">
        <v>0</v>
      </c>
      <c r="V14854" s="217">
        <v>0</v>
      </c>
      <c r="W14854" s="217">
        <v>0</v>
      </c>
      <c r="X14854" s="217">
        <v>0</v>
      </c>
      <c r="Y14854" s="217">
        <v>0</v>
      </c>
    </row>
    <row r="14855" spans="2:25">
      <c r="B14855" s="217" t="s">
        <v>15025</v>
      </c>
      <c r="C14855" s="217" t="s">
        <v>11696</v>
      </c>
      <c r="D14855" s="217" t="s">
        <v>20</v>
      </c>
      <c r="E14855" s="217" t="s">
        <v>87</v>
      </c>
      <c r="F14855" s="217" t="s">
        <v>5</v>
      </c>
      <c r="G14855" s="217" t="s">
        <v>10</v>
      </c>
      <c r="H14855" s="217" t="s">
        <v>5</v>
      </c>
      <c r="I14855" s="217">
        <v>4</v>
      </c>
      <c r="J14855" s="217">
        <v>4</v>
      </c>
      <c r="K14855" s="217">
        <v>0</v>
      </c>
      <c r="L14855" s="217">
        <v>21</v>
      </c>
      <c r="M14855" s="217">
        <v>640</v>
      </c>
      <c r="N14855" s="217">
        <v>6.25</v>
      </c>
      <c r="O14855" s="217">
        <v>6.25</v>
      </c>
      <c r="P14855" s="217">
        <v>0</v>
      </c>
      <c r="Q14855" s="217">
        <v>6.25</v>
      </c>
      <c r="R14855" s="217">
        <v>6.25</v>
      </c>
      <c r="S14855" s="217">
        <v>0</v>
      </c>
      <c r="T14855" s="217">
        <v>6.25</v>
      </c>
      <c r="U14855" s="217">
        <v>6.25</v>
      </c>
      <c r="V14855" s="217">
        <v>0</v>
      </c>
      <c r="W14855" s="217">
        <v>6.25</v>
      </c>
      <c r="X14855" s="217">
        <v>6.25</v>
      </c>
      <c r="Y14855" s="217">
        <v>0</v>
      </c>
    </row>
    <row r="14856" spans="2:25">
      <c r="B14856" s="217" t="s">
        <v>15026</v>
      </c>
      <c r="C14856" s="217" t="s">
        <v>11696</v>
      </c>
      <c r="D14856" s="217" t="s">
        <v>20</v>
      </c>
      <c r="E14856" s="217" t="s">
        <v>87</v>
      </c>
      <c r="F14856" s="217" t="s">
        <v>12</v>
      </c>
      <c r="G14856" s="217" t="s">
        <v>49</v>
      </c>
      <c r="H14856" s="217" t="s">
        <v>170</v>
      </c>
      <c r="I14856" s="217">
        <v>0</v>
      </c>
      <c r="J14856" s="217">
        <v>0</v>
      </c>
      <c r="K14856" s="217">
        <v>0</v>
      </c>
      <c r="L14856" s="217">
        <v>6</v>
      </c>
      <c r="M14856" s="217">
        <v>198.863636363636</v>
      </c>
      <c r="N14856" s="217">
        <v>0</v>
      </c>
      <c r="O14856" s="217">
        <v>0</v>
      </c>
      <c r="P14856" s="217">
        <v>0</v>
      </c>
      <c r="Q14856" s="217">
        <v>0</v>
      </c>
      <c r="R14856" s="217">
        <v>0</v>
      </c>
      <c r="S14856" s="217">
        <v>0</v>
      </c>
      <c r="T14856" s="217">
        <v>0</v>
      </c>
      <c r="U14856" s="217">
        <v>0</v>
      </c>
      <c r="V14856" s="217">
        <v>0</v>
      </c>
      <c r="W14856" s="217">
        <v>0</v>
      </c>
      <c r="X14856" s="217">
        <v>0</v>
      </c>
      <c r="Y14856" s="217">
        <v>0</v>
      </c>
    </row>
    <row r="14857" spans="2:25">
      <c r="B14857" s="217" t="s">
        <v>15027</v>
      </c>
      <c r="C14857" s="217" t="s">
        <v>11696</v>
      </c>
      <c r="D14857" s="217" t="s">
        <v>20</v>
      </c>
      <c r="E14857" s="217" t="s">
        <v>87</v>
      </c>
      <c r="F14857" s="217" t="s">
        <v>12</v>
      </c>
      <c r="G14857" s="217" t="s">
        <v>49</v>
      </c>
      <c r="H14857" s="217" t="s">
        <v>172</v>
      </c>
      <c r="I14857" s="217">
        <v>3</v>
      </c>
      <c r="J14857" s="217">
        <v>3</v>
      </c>
      <c r="K14857" s="217">
        <v>0</v>
      </c>
      <c r="L14857" s="217">
        <v>6</v>
      </c>
      <c r="M14857" s="217">
        <v>303.030303030303</v>
      </c>
      <c r="N14857" s="217">
        <v>9.9</v>
      </c>
      <c r="O14857" s="217">
        <v>9.9</v>
      </c>
      <c r="P14857" s="217">
        <v>0</v>
      </c>
      <c r="Q14857" s="217">
        <v>9.9</v>
      </c>
      <c r="R14857" s="217">
        <v>9.9</v>
      </c>
      <c r="S14857" s="217">
        <v>0</v>
      </c>
      <c r="T14857" s="217">
        <v>9.9</v>
      </c>
      <c r="U14857" s="217">
        <v>9.9</v>
      </c>
      <c r="V14857" s="217">
        <v>0</v>
      </c>
      <c r="W14857" s="217">
        <v>9.9</v>
      </c>
      <c r="X14857" s="217">
        <v>9.9</v>
      </c>
      <c r="Y14857" s="217">
        <v>0</v>
      </c>
    </row>
    <row r="14858" spans="2:25">
      <c r="B14858" s="217" t="s">
        <v>15028</v>
      </c>
      <c r="C14858" s="217" t="s">
        <v>11696</v>
      </c>
      <c r="D14858" s="217" t="s">
        <v>20</v>
      </c>
      <c r="E14858" s="217" t="s">
        <v>87</v>
      </c>
      <c r="F14858" s="217" t="s">
        <v>12</v>
      </c>
      <c r="G14858" s="217" t="s">
        <v>49</v>
      </c>
      <c r="H14858" s="217" t="s">
        <v>174</v>
      </c>
      <c r="I14858" s="217">
        <v>4</v>
      </c>
      <c r="J14858" s="217">
        <v>4</v>
      </c>
      <c r="K14858" s="217">
        <v>0</v>
      </c>
      <c r="L14858" s="217">
        <v>11</v>
      </c>
      <c r="M14858" s="217">
        <v>321.969696969697</v>
      </c>
      <c r="N14858" s="217">
        <v>12.423529411764701</v>
      </c>
      <c r="O14858" s="217">
        <v>12.423529411764701</v>
      </c>
      <c r="P14858" s="217">
        <v>0</v>
      </c>
      <c r="Q14858" s="217">
        <v>12.423529411764701</v>
      </c>
      <c r="R14858" s="217">
        <v>12.423529411764701</v>
      </c>
      <c r="S14858" s="217">
        <v>0</v>
      </c>
      <c r="T14858" s="217">
        <v>12.423529411764701</v>
      </c>
      <c r="U14858" s="217">
        <v>12.423529411764701</v>
      </c>
      <c r="V14858" s="217">
        <v>0</v>
      </c>
      <c r="W14858" s="217">
        <v>12.423529411764701</v>
      </c>
      <c r="X14858" s="217">
        <v>12.423529411764701</v>
      </c>
      <c r="Y14858" s="217">
        <v>0</v>
      </c>
    </row>
    <row r="14859" spans="2:25">
      <c r="B14859" s="217" t="s">
        <v>15029</v>
      </c>
      <c r="C14859" s="217" t="s">
        <v>11696</v>
      </c>
      <c r="D14859" s="217" t="s">
        <v>20</v>
      </c>
      <c r="E14859" s="217" t="s">
        <v>87</v>
      </c>
      <c r="F14859" s="217" t="s">
        <v>12</v>
      </c>
      <c r="G14859" s="217" t="s">
        <v>49</v>
      </c>
      <c r="H14859" s="217" t="s">
        <v>176</v>
      </c>
      <c r="I14859" s="217">
        <v>9</v>
      </c>
      <c r="J14859" s="217">
        <v>9</v>
      </c>
      <c r="K14859" s="217">
        <v>0</v>
      </c>
      <c r="L14859" s="217">
        <v>4</v>
      </c>
      <c r="M14859" s="217">
        <v>303.030303030303</v>
      </c>
      <c r="N14859" s="217">
        <v>29.7</v>
      </c>
      <c r="O14859" s="217">
        <v>29.7</v>
      </c>
      <c r="P14859" s="217">
        <v>0</v>
      </c>
      <c r="Q14859" s="217">
        <v>29.7</v>
      </c>
      <c r="R14859" s="217">
        <v>29.7</v>
      </c>
      <c r="S14859" s="217">
        <v>0</v>
      </c>
      <c r="T14859" s="217">
        <v>29.7</v>
      </c>
      <c r="U14859" s="217">
        <v>29.7</v>
      </c>
      <c r="V14859" s="217">
        <v>0</v>
      </c>
      <c r="W14859" s="217">
        <v>29.7</v>
      </c>
      <c r="X14859" s="217">
        <v>29.7</v>
      </c>
      <c r="Y14859" s="217">
        <v>0</v>
      </c>
    </row>
    <row r="14860" spans="2:25">
      <c r="B14860" s="217" t="s">
        <v>15030</v>
      </c>
      <c r="C14860" s="217" t="s">
        <v>11696</v>
      </c>
      <c r="D14860" s="217" t="s">
        <v>20</v>
      </c>
      <c r="E14860" s="217" t="s">
        <v>87</v>
      </c>
      <c r="F14860" s="217" t="s">
        <v>12</v>
      </c>
      <c r="G14860" s="217" t="s">
        <v>49</v>
      </c>
      <c r="H14860" s="217" t="s">
        <v>178</v>
      </c>
      <c r="I14860" s="217">
        <v>0</v>
      </c>
      <c r="J14860" s="217">
        <v>0</v>
      </c>
      <c r="K14860" s="217">
        <v>0</v>
      </c>
      <c r="L14860" s="217">
        <v>0</v>
      </c>
      <c r="M14860" s="217">
        <v>123.10606060606101</v>
      </c>
      <c r="N14860" s="217">
        <v>0</v>
      </c>
      <c r="O14860" s="217">
        <v>0</v>
      </c>
      <c r="P14860" s="217">
        <v>0</v>
      </c>
      <c r="Q14860" s="217">
        <v>0</v>
      </c>
      <c r="R14860" s="217">
        <v>0</v>
      </c>
      <c r="S14860" s="217">
        <v>0</v>
      </c>
      <c r="T14860" s="217">
        <v>0</v>
      </c>
      <c r="U14860" s="217">
        <v>0</v>
      </c>
      <c r="V14860" s="217">
        <v>0</v>
      </c>
      <c r="W14860" s="217">
        <v>0</v>
      </c>
      <c r="X14860" s="217">
        <v>0</v>
      </c>
      <c r="Y14860" s="217">
        <v>0</v>
      </c>
    </row>
    <row r="14861" spans="2:25">
      <c r="B14861" s="217" t="s">
        <v>15031</v>
      </c>
      <c r="C14861" s="217" t="s">
        <v>11696</v>
      </c>
      <c r="D14861" s="217" t="s">
        <v>20</v>
      </c>
      <c r="E14861" s="217" t="s">
        <v>87</v>
      </c>
      <c r="F14861" s="217" t="s">
        <v>12</v>
      </c>
      <c r="G14861" s="217" t="s">
        <v>49</v>
      </c>
      <c r="H14861" s="217" t="s">
        <v>5</v>
      </c>
      <c r="I14861" s="217">
        <v>16</v>
      </c>
      <c r="J14861" s="217">
        <v>16</v>
      </c>
      <c r="K14861" s="217">
        <v>0</v>
      </c>
      <c r="L14861" s="217">
        <v>27</v>
      </c>
      <c r="M14861" s="217">
        <v>1250</v>
      </c>
      <c r="N14861" s="217">
        <v>12.8</v>
      </c>
      <c r="O14861" s="217">
        <v>12.8</v>
      </c>
      <c r="P14861" s="217">
        <v>0</v>
      </c>
      <c r="Q14861" s="217">
        <v>12.8</v>
      </c>
      <c r="R14861" s="217">
        <v>12.8</v>
      </c>
      <c r="S14861" s="217">
        <v>0</v>
      </c>
      <c r="T14861" s="217">
        <v>12.8</v>
      </c>
      <c r="U14861" s="217">
        <v>12.8</v>
      </c>
      <c r="V14861" s="217">
        <v>0</v>
      </c>
      <c r="W14861" s="217">
        <v>12.8</v>
      </c>
      <c r="X14861" s="217">
        <v>12.8</v>
      </c>
      <c r="Y14861" s="217">
        <v>0</v>
      </c>
    </row>
    <row r="14862" spans="2:25">
      <c r="B14862" s="217" t="s">
        <v>15032</v>
      </c>
      <c r="C14862" s="217" t="s">
        <v>11696</v>
      </c>
      <c r="D14862" s="217" t="s">
        <v>20</v>
      </c>
      <c r="E14862" s="217" t="s">
        <v>87</v>
      </c>
      <c r="F14862" s="217" t="s">
        <v>9</v>
      </c>
      <c r="G14862" s="217" t="s">
        <v>49</v>
      </c>
      <c r="H14862" s="217" t="s">
        <v>170</v>
      </c>
      <c r="I14862" s="217">
        <v>0</v>
      </c>
      <c r="J14862" s="217">
        <v>0</v>
      </c>
      <c r="K14862" s="217">
        <v>0</v>
      </c>
      <c r="L14862" s="217">
        <v>8</v>
      </c>
      <c r="M14862" s="217">
        <v>241.721854304636</v>
      </c>
      <c r="N14862" s="217">
        <v>0</v>
      </c>
      <c r="O14862" s="217">
        <v>0</v>
      </c>
      <c r="P14862" s="217">
        <v>0</v>
      </c>
      <c r="Q14862" s="217">
        <v>0</v>
      </c>
      <c r="R14862" s="217">
        <v>0</v>
      </c>
      <c r="S14862" s="217">
        <v>0</v>
      </c>
      <c r="T14862" s="217">
        <v>0</v>
      </c>
      <c r="U14862" s="217">
        <v>0</v>
      </c>
      <c r="V14862" s="217">
        <v>0</v>
      </c>
      <c r="W14862" s="217">
        <v>0</v>
      </c>
      <c r="X14862" s="217">
        <v>0</v>
      </c>
      <c r="Y14862" s="217">
        <v>0</v>
      </c>
    </row>
    <row r="14863" spans="2:25">
      <c r="B14863" s="217" t="s">
        <v>15033</v>
      </c>
      <c r="C14863" s="217" t="s">
        <v>11696</v>
      </c>
      <c r="D14863" s="217" t="s">
        <v>20</v>
      </c>
      <c r="E14863" s="217" t="s">
        <v>87</v>
      </c>
      <c r="F14863" s="217" t="s">
        <v>9</v>
      </c>
      <c r="G14863" s="217" t="s">
        <v>49</v>
      </c>
      <c r="H14863" s="217" t="s">
        <v>172</v>
      </c>
      <c r="I14863" s="217">
        <v>0</v>
      </c>
      <c r="J14863" s="217">
        <v>0</v>
      </c>
      <c r="K14863" s="217">
        <v>0</v>
      </c>
      <c r="L14863" s="217">
        <v>19</v>
      </c>
      <c r="M14863" s="217">
        <v>377.08609271523198</v>
      </c>
      <c r="N14863" s="217">
        <v>0</v>
      </c>
      <c r="O14863" s="217">
        <v>0</v>
      </c>
      <c r="P14863" s="217">
        <v>0</v>
      </c>
      <c r="Q14863" s="217">
        <v>0</v>
      </c>
      <c r="R14863" s="217">
        <v>0</v>
      </c>
      <c r="S14863" s="217">
        <v>0</v>
      </c>
      <c r="T14863" s="217">
        <v>0</v>
      </c>
      <c r="U14863" s="217">
        <v>0</v>
      </c>
      <c r="V14863" s="217">
        <v>0</v>
      </c>
      <c r="W14863" s="217">
        <v>0</v>
      </c>
      <c r="X14863" s="217">
        <v>0</v>
      </c>
      <c r="Y14863" s="217">
        <v>0</v>
      </c>
    </row>
    <row r="14864" spans="2:25">
      <c r="B14864" s="217" t="s">
        <v>15034</v>
      </c>
      <c r="C14864" s="217" t="s">
        <v>11696</v>
      </c>
      <c r="D14864" s="217" t="s">
        <v>20</v>
      </c>
      <c r="E14864" s="217" t="s">
        <v>87</v>
      </c>
      <c r="F14864" s="217" t="s">
        <v>9</v>
      </c>
      <c r="G14864" s="217" t="s">
        <v>49</v>
      </c>
      <c r="H14864" s="217" t="s">
        <v>174</v>
      </c>
      <c r="I14864" s="217">
        <v>2</v>
      </c>
      <c r="J14864" s="217">
        <v>2</v>
      </c>
      <c r="K14864" s="217">
        <v>0</v>
      </c>
      <c r="L14864" s="217">
        <v>26</v>
      </c>
      <c r="M14864" s="217">
        <v>396.42384105960298</v>
      </c>
      <c r="N14864" s="217">
        <v>5.0451052455729997</v>
      </c>
      <c r="O14864" s="217">
        <v>5.0451052455729997</v>
      </c>
      <c r="P14864" s="217">
        <v>0</v>
      </c>
      <c r="Q14864" s="217">
        <v>5.0451052455729997</v>
      </c>
      <c r="R14864" s="217">
        <v>5.0451052455729997</v>
      </c>
      <c r="S14864" s="217">
        <v>0</v>
      </c>
      <c r="T14864" s="217">
        <v>5.0451052455729997</v>
      </c>
      <c r="U14864" s="217">
        <v>5.0451052455729997</v>
      </c>
      <c r="V14864" s="217">
        <v>0</v>
      </c>
      <c r="W14864" s="217">
        <v>5.0451052455729997</v>
      </c>
      <c r="X14864" s="217">
        <v>5.0451052455729997</v>
      </c>
      <c r="Y14864" s="217">
        <v>0</v>
      </c>
    </row>
    <row r="14865" spans="2:25">
      <c r="B14865" s="217" t="s">
        <v>15035</v>
      </c>
      <c r="C14865" s="217" t="s">
        <v>11696</v>
      </c>
      <c r="D14865" s="217" t="s">
        <v>20</v>
      </c>
      <c r="E14865" s="217" t="s">
        <v>87</v>
      </c>
      <c r="F14865" s="217" t="s">
        <v>9</v>
      </c>
      <c r="G14865" s="217" t="s">
        <v>49</v>
      </c>
      <c r="H14865" s="217" t="s">
        <v>176</v>
      </c>
      <c r="I14865" s="217">
        <v>1</v>
      </c>
      <c r="J14865" s="217">
        <v>1</v>
      </c>
      <c r="K14865" s="217">
        <v>0</v>
      </c>
      <c r="L14865" s="217">
        <v>11</v>
      </c>
      <c r="M14865" s="217">
        <v>309.40397350993402</v>
      </c>
      <c r="N14865" s="217">
        <v>3.23202054794521</v>
      </c>
      <c r="O14865" s="217">
        <v>3.23202054794521</v>
      </c>
      <c r="P14865" s="217">
        <v>0</v>
      </c>
      <c r="Q14865" s="217">
        <v>3.23202054794521</v>
      </c>
      <c r="R14865" s="217">
        <v>3.23202054794521</v>
      </c>
      <c r="S14865" s="217">
        <v>0</v>
      </c>
      <c r="T14865" s="217">
        <v>3.23202054794521</v>
      </c>
      <c r="U14865" s="217">
        <v>3.23202054794521</v>
      </c>
      <c r="V14865" s="217">
        <v>0</v>
      </c>
      <c r="W14865" s="217">
        <v>3.23202054794521</v>
      </c>
      <c r="X14865" s="217">
        <v>3.23202054794521</v>
      </c>
      <c r="Y14865" s="217">
        <v>0</v>
      </c>
    </row>
    <row r="14866" spans="2:25">
      <c r="B14866" s="217" t="s">
        <v>15036</v>
      </c>
      <c r="C14866" s="217" t="s">
        <v>11696</v>
      </c>
      <c r="D14866" s="217" t="s">
        <v>20</v>
      </c>
      <c r="E14866" s="217" t="s">
        <v>87</v>
      </c>
      <c r="F14866" s="217" t="s">
        <v>9</v>
      </c>
      <c r="G14866" s="217" t="s">
        <v>49</v>
      </c>
      <c r="H14866" s="217" t="s">
        <v>178</v>
      </c>
      <c r="I14866" s="217">
        <v>0</v>
      </c>
      <c r="J14866" s="217">
        <v>0</v>
      </c>
      <c r="K14866" s="217">
        <v>0</v>
      </c>
      <c r="L14866" s="217">
        <v>2</v>
      </c>
      <c r="M14866" s="217">
        <v>135.36423841059599</v>
      </c>
      <c r="N14866" s="217">
        <v>0</v>
      </c>
      <c r="O14866" s="217">
        <v>0</v>
      </c>
      <c r="P14866" s="217">
        <v>0</v>
      </c>
      <c r="Q14866" s="217">
        <v>0</v>
      </c>
      <c r="R14866" s="217">
        <v>0</v>
      </c>
      <c r="S14866" s="217">
        <v>0</v>
      </c>
      <c r="T14866" s="217">
        <v>0</v>
      </c>
      <c r="U14866" s="217">
        <v>0</v>
      </c>
      <c r="V14866" s="217">
        <v>0</v>
      </c>
      <c r="W14866" s="217">
        <v>0</v>
      </c>
      <c r="X14866" s="217">
        <v>0</v>
      </c>
      <c r="Y14866" s="217">
        <v>0</v>
      </c>
    </row>
    <row r="14867" spans="2:25">
      <c r="B14867" s="217" t="s">
        <v>15037</v>
      </c>
      <c r="C14867" s="217" t="s">
        <v>11696</v>
      </c>
      <c r="D14867" s="217" t="s">
        <v>20</v>
      </c>
      <c r="E14867" s="217" t="s">
        <v>87</v>
      </c>
      <c r="F14867" s="217" t="s">
        <v>9</v>
      </c>
      <c r="G14867" s="217" t="s">
        <v>49</v>
      </c>
      <c r="H14867" s="217" t="s">
        <v>5</v>
      </c>
      <c r="I14867" s="217">
        <v>3</v>
      </c>
      <c r="J14867" s="217">
        <v>3</v>
      </c>
      <c r="K14867" s="217">
        <v>0</v>
      </c>
      <c r="L14867" s="217">
        <v>66</v>
      </c>
      <c r="M14867" s="217">
        <v>1460</v>
      </c>
      <c r="N14867" s="217">
        <v>2.0547945205479499</v>
      </c>
      <c r="O14867" s="217">
        <v>2.0547945205479499</v>
      </c>
      <c r="P14867" s="217">
        <v>0</v>
      </c>
      <c r="Q14867" s="217">
        <v>2.0547945205479499</v>
      </c>
      <c r="R14867" s="217">
        <v>2.0547945205479499</v>
      </c>
      <c r="S14867" s="217">
        <v>0</v>
      </c>
      <c r="T14867" s="217">
        <v>2.0547945205479499</v>
      </c>
      <c r="U14867" s="217">
        <v>2.0547945205479499</v>
      </c>
      <c r="V14867" s="217">
        <v>0</v>
      </c>
      <c r="W14867" s="217">
        <v>2.0547945205479499</v>
      </c>
      <c r="X14867" s="217">
        <v>2.0547945205479499</v>
      </c>
      <c r="Y14867" s="217">
        <v>0</v>
      </c>
    </row>
    <row r="14868" spans="2:25">
      <c r="B14868" s="217" t="s">
        <v>15038</v>
      </c>
      <c r="C14868" s="217" t="s">
        <v>11696</v>
      </c>
      <c r="D14868" s="217" t="s">
        <v>20</v>
      </c>
      <c r="E14868" s="217" t="s">
        <v>87</v>
      </c>
      <c r="F14868" s="217" t="s">
        <v>5</v>
      </c>
      <c r="G14868" s="217" t="s">
        <v>49</v>
      </c>
      <c r="H14868" s="217" t="s">
        <v>170</v>
      </c>
      <c r="I14868" s="217">
        <v>0</v>
      </c>
      <c r="J14868" s="217">
        <v>0</v>
      </c>
      <c r="K14868" s="217">
        <v>0</v>
      </c>
      <c r="L14868" s="217">
        <v>14</v>
      </c>
      <c r="M14868" s="217">
        <v>440.58549066827197</v>
      </c>
      <c r="N14868" s="217">
        <v>0</v>
      </c>
      <c r="O14868" s="217">
        <v>0</v>
      </c>
      <c r="P14868" s="217">
        <v>0</v>
      </c>
      <c r="Q14868" s="217">
        <v>0</v>
      </c>
      <c r="R14868" s="217">
        <v>0</v>
      </c>
      <c r="S14868" s="217">
        <v>0</v>
      </c>
      <c r="T14868" s="217">
        <v>0</v>
      </c>
      <c r="U14868" s="217">
        <v>0</v>
      </c>
      <c r="V14868" s="217">
        <v>0</v>
      </c>
      <c r="W14868" s="217">
        <v>0</v>
      </c>
      <c r="X14868" s="217">
        <v>0</v>
      </c>
      <c r="Y14868" s="217">
        <v>0</v>
      </c>
    </row>
    <row r="14869" spans="2:25">
      <c r="B14869" s="217" t="s">
        <v>15039</v>
      </c>
      <c r="C14869" s="217" t="s">
        <v>11696</v>
      </c>
      <c r="D14869" s="217" t="s">
        <v>20</v>
      </c>
      <c r="E14869" s="217" t="s">
        <v>87</v>
      </c>
      <c r="F14869" s="217" t="s">
        <v>5</v>
      </c>
      <c r="G14869" s="217" t="s">
        <v>49</v>
      </c>
      <c r="H14869" s="217" t="s">
        <v>172</v>
      </c>
      <c r="I14869" s="217">
        <v>3</v>
      </c>
      <c r="J14869" s="217">
        <v>3</v>
      </c>
      <c r="K14869" s="217">
        <v>0</v>
      </c>
      <c r="L14869" s="217">
        <v>25</v>
      </c>
      <c r="M14869" s="217">
        <v>680.11639574553499</v>
      </c>
      <c r="N14869" s="217">
        <v>4.4110096724126704</v>
      </c>
      <c r="O14869" s="217">
        <v>4.4110096724126704</v>
      </c>
      <c r="P14869" s="217">
        <v>0</v>
      </c>
      <c r="Q14869" s="217">
        <v>4.4110096724126704</v>
      </c>
      <c r="R14869" s="217">
        <v>4.4110096724126704</v>
      </c>
      <c r="S14869" s="217">
        <v>0</v>
      </c>
      <c r="T14869" s="217">
        <v>4.4110096724126704</v>
      </c>
      <c r="U14869" s="217">
        <v>4.4110096724126704</v>
      </c>
      <c r="V14869" s="217">
        <v>0</v>
      </c>
      <c r="W14869" s="217">
        <v>4.4110096724126704</v>
      </c>
      <c r="X14869" s="217">
        <v>4.4110096724126704</v>
      </c>
      <c r="Y14869" s="217">
        <v>0</v>
      </c>
    </row>
    <row r="14870" spans="2:25">
      <c r="B14870" s="217" t="s">
        <v>15040</v>
      </c>
      <c r="C14870" s="217" t="s">
        <v>11696</v>
      </c>
      <c r="D14870" s="217" t="s">
        <v>20</v>
      </c>
      <c r="E14870" s="217" t="s">
        <v>87</v>
      </c>
      <c r="F14870" s="217" t="s">
        <v>5</v>
      </c>
      <c r="G14870" s="217" t="s">
        <v>49</v>
      </c>
      <c r="H14870" s="217" t="s">
        <v>174</v>
      </c>
      <c r="I14870" s="217">
        <v>6</v>
      </c>
      <c r="J14870" s="217">
        <v>6</v>
      </c>
      <c r="K14870" s="217">
        <v>0</v>
      </c>
      <c r="L14870" s="217">
        <v>37</v>
      </c>
      <c r="M14870" s="217">
        <v>718.39353802929998</v>
      </c>
      <c r="N14870" s="217">
        <v>8.3519682212888906</v>
      </c>
      <c r="O14870" s="217">
        <v>8.3519682212888906</v>
      </c>
      <c r="P14870" s="217">
        <v>0</v>
      </c>
      <c r="Q14870" s="217">
        <v>8.3519682212888906</v>
      </c>
      <c r="R14870" s="217">
        <v>8.3519682212888906</v>
      </c>
      <c r="S14870" s="217">
        <v>0</v>
      </c>
      <c r="T14870" s="217">
        <v>8.3519682212888906</v>
      </c>
      <c r="U14870" s="217">
        <v>8.3519682212888906</v>
      </c>
      <c r="V14870" s="217">
        <v>0</v>
      </c>
      <c r="W14870" s="217">
        <v>8.3519682212888906</v>
      </c>
      <c r="X14870" s="217">
        <v>8.3519682212888906</v>
      </c>
      <c r="Y14870" s="217">
        <v>0</v>
      </c>
    </row>
    <row r="14871" spans="2:25">
      <c r="B14871" s="217" t="s">
        <v>15041</v>
      </c>
      <c r="C14871" s="217" t="s">
        <v>11696</v>
      </c>
      <c r="D14871" s="217" t="s">
        <v>20</v>
      </c>
      <c r="E14871" s="217" t="s">
        <v>87</v>
      </c>
      <c r="F14871" s="217" t="s">
        <v>5</v>
      </c>
      <c r="G14871" s="217" t="s">
        <v>49</v>
      </c>
      <c r="H14871" s="217" t="s">
        <v>176</v>
      </c>
      <c r="I14871" s="217">
        <v>10</v>
      </c>
      <c r="J14871" s="217">
        <v>10</v>
      </c>
      <c r="K14871" s="217">
        <v>0</v>
      </c>
      <c r="L14871" s="217">
        <v>15</v>
      </c>
      <c r="M14871" s="217">
        <v>612.43427654023697</v>
      </c>
      <c r="N14871" s="217">
        <v>16.328282695887001</v>
      </c>
      <c r="O14871" s="217">
        <v>16.328282695887001</v>
      </c>
      <c r="P14871" s="217">
        <v>0</v>
      </c>
      <c r="Q14871" s="217">
        <v>16.328282695887001</v>
      </c>
      <c r="R14871" s="217">
        <v>16.328282695887001</v>
      </c>
      <c r="S14871" s="217">
        <v>0</v>
      </c>
      <c r="T14871" s="217">
        <v>16.328282695887001</v>
      </c>
      <c r="U14871" s="217">
        <v>16.328282695887001</v>
      </c>
      <c r="V14871" s="217">
        <v>0</v>
      </c>
      <c r="W14871" s="217">
        <v>16.328282695887001</v>
      </c>
      <c r="X14871" s="217">
        <v>16.328282695887001</v>
      </c>
      <c r="Y14871" s="217">
        <v>0</v>
      </c>
    </row>
    <row r="14872" spans="2:25">
      <c r="B14872" s="217" t="s">
        <v>15042</v>
      </c>
      <c r="C14872" s="217" t="s">
        <v>11696</v>
      </c>
      <c r="D14872" s="217" t="s">
        <v>20</v>
      </c>
      <c r="E14872" s="217" t="s">
        <v>87</v>
      </c>
      <c r="F14872" s="217" t="s">
        <v>5</v>
      </c>
      <c r="G14872" s="217" t="s">
        <v>49</v>
      </c>
      <c r="H14872" s="217" t="s">
        <v>178</v>
      </c>
      <c r="I14872" s="217">
        <v>0</v>
      </c>
      <c r="J14872" s="217">
        <v>0</v>
      </c>
      <c r="K14872" s="217">
        <v>0</v>
      </c>
      <c r="L14872" s="217">
        <v>2</v>
      </c>
      <c r="M14872" s="217">
        <v>258.47029901665701</v>
      </c>
      <c r="N14872" s="217">
        <v>0</v>
      </c>
      <c r="O14872" s="217">
        <v>0</v>
      </c>
      <c r="P14872" s="217">
        <v>0</v>
      </c>
      <c r="Q14872" s="217">
        <v>0</v>
      </c>
      <c r="R14872" s="217">
        <v>0</v>
      </c>
      <c r="S14872" s="217">
        <v>0</v>
      </c>
      <c r="T14872" s="217">
        <v>0</v>
      </c>
      <c r="U14872" s="217">
        <v>0</v>
      </c>
      <c r="V14872" s="217">
        <v>0</v>
      </c>
      <c r="W14872" s="217">
        <v>0</v>
      </c>
      <c r="X14872" s="217">
        <v>0</v>
      </c>
      <c r="Y14872" s="217">
        <v>0</v>
      </c>
    </row>
    <row r="14873" spans="2:25">
      <c r="B14873" s="217" t="s">
        <v>15043</v>
      </c>
      <c r="C14873" s="217" t="s">
        <v>11696</v>
      </c>
      <c r="D14873" s="217" t="s">
        <v>20</v>
      </c>
      <c r="E14873" s="217" t="s">
        <v>87</v>
      </c>
      <c r="F14873" s="217" t="s">
        <v>5</v>
      </c>
      <c r="G14873" s="217" t="s">
        <v>49</v>
      </c>
      <c r="H14873" s="217" t="s">
        <v>5</v>
      </c>
      <c r="I14873" s="217">
        <v>19</v>
      </c>
      <c r="J14873" s="217">
        <v>19</v>
      </c>
      <c r="K14873" s="217">
        <v>0</v>
      </c>
      <c r="L14873" s="217">
        <v>93</v>
      </c>
      <c r="M14873" s="217">
        <v>2710</v>
      </c>
      <c r="N14873" s="217">
        <v>7.0110701107011097</v>
      </c>
      <c r="O14873" s="217">
        <v>7.0110701107011097</v>
      </c>
      <c r="P14873" s="217">
        <v>0</v>
      </c>
      <c r="Q14873" s="217">
        <v>7.0110701107011097</v>
      </c>
      <c r="R14873" s="217">
        <v>7.0110701107011097</v>
      </c>
      <c r="S14873" s="217">
        <v>0</v>
      </c>
      <c r="T14873" s="217">
        <v>7.0110701107011097</v>
      </c>
      <c r="U14873" s="217">
        <v>7.0110701107011097</v>
      </c>
      <c r="V14873" s="217">
        <v>0</v>
      </c>
      <c r="W14873" s="217">
        <v>7.0110701107011097</v>
      </c>
      <c r="X14873" s="217">
        <v>7.0110701107011097</v>
      </c>
      <c r="Y14873" s="217">
        <v>0</v>
      </c>
    </row>
    <row r="14874" spans="2:25">
      <c r="B14874" s="217" t="s">
        <v>15044</v>
      </c>
      <c r="C14874" s="217" t="s">
        <v>11696</v>
      </c>
      <c r="D14874" s="217" t="s">
        <v>20</v>
      </c>
      <c r="E14874" s="217" t="s">
        <v>87</v>
      </c>
      <c r="F14874" s="217" t="s">
        <v>12</v>
      </c>
      <c r="G14874" s="217" t="s">
        <v>13</v>
      </c>
      <c r="H14874" s="217" t="s">
        <v>170</v>
      </c>
      <c r="I14874" s="217">
        <v>0</v>
      </c>
      <c r="J14874" s="217">
        <v>0</v>
      </c>
      <c r="K14874" s="217">
        <v>0</v>
      </c>
      <c r="L14874" s="217">
        <v>0</v>
      </c>
      <c r="M14874" s="217">
        <v>0</v>
      </c>
    </row>
    <row r="14875" spans="2:25">
      <c r="B14875" s="217" t="s">
        <v>15045</v>
      </c>
      <c r="C14875" s="217" t="s">
        <v>11696</v>
      </c>
      <c r="D14875" s="217" t="s">
        <v>20</v>
      </c>
      <c r="E14875" s="217" t="s">
        <v>87</v>
      </c>
      <c r="F14875" s="217" t="s">
        <v>12</v>
      </c>
      <c r="G14875" s="217" t="s">
        <v>13</v>
      </c>
      <c r="H14875" s="217" t="s">
        <v>172</v>
      </c>
      <c r="I14875" s="217">
        <v>0</v>
      </c>
      <c r="J14875" s="217">
        <v>0</v>
      </c>
      <c r="K14875" s="217">
        <v>0</v>
      </c>
      <c r="L14875" s="217">
        <v>1</v>
      </c>
      <c r="M14875" s="217">
        <v>0</v>
      </c>
    </row>
    <row r="14876" spans="2:25">
      <c r="B14876" s="217" t="s">
        <v>15046</v>
      </c>
      <c r="C14876" s="217" t="s">
        <v>11696</v>
      </c>
      <c r="D14876" s="217" t="s">
        <v>20</v>
      </c>
      <c r="E14876" s="217" t="s">
        <v>87</v>
      </c>
      <c r="F14876" s="217" t="s">
        <v>12</v>
      </c>
      <c r="G14876" s="217" t="s">
        <v>13</v>
      </c>
      <c r="H14876" s="217" t="s">
        <v>174</v>
      </c>
      <c r="I14876" s="217">
        <v>0</v>
      </c>
      <c r="J14876" s="217">
        <v>0</v>
      </c>
      <c r="K14876" s="217">
        <v>0</v>
      </c>
      <c r="L14876" s="217">
        <v>0</v>
      </c>
      <c r="M14876" s="217">
        <v>0</v>
      </c>
    </row>
    <row r="14877" spans="2:25">
      <c r="B14877" s="217" t="s">
        <v>15047</v>
      </c>
      <c r="C14877" s="217" t="s">
        <v>11696</v>
      </c>
      <c r="D14877" s="217" t="s">
        <v>20</v>
      </c>
      <c r="E14877" s="217" t="s">
        <v>87</v>
      </c>
      <c r="F14877" s="217" t="s">
        <v>12</v>
      </c>
      <c r="G14877" s="217" t="s">
        <v>13</v>
      </c>
      <c r="H14877" s="217" t="s">
        <v>176</v>
      </c>
      <c r="I14877" s="217">
        <v>0</v>
      </c>
      <c r="J14877" s="217">
        <v>0</v>
      </c>
      <c r="K14877" s="217">
        <v>0</v>
      </c>
      <c r="L14877" s="217">
        <v>1</v>
      </c>
      <c r="M14877" s="217">
        <v>8.75</v>
      </c>
      <c r="N14877" s="217">
        <v>0</v>
      </c>
      <c r="O14877" s="217">
        <v>0</v>
      </c>
      <c r="P14877" s="217">
        <v>0</v>
      </c>
      <c r="Q14877" s="217">
        <v>0</v>
      </c>
      <c r="R14877" s="217">
        <v>0</v>
      </c>
      <c r="S14877" s="217">
        <v>0</v>
      </c>
      <c r="T14877" s="217">
        <v>0</v>
      </c>
      <c r="U14877" s="217">
        <v>0</v>
      </c>
      <c r="V14877" s="217">
        <v>0</v>
      </c>
      <c r="W14877" s="217">
        <v>0</v>
      </c>
      <c r="X14877" s="217">
        <v>0</v>
      </c>
      <c r="Y14877" s="217">
        <v>0</v>
      </c>
    </row>
    <row r="14878" spans="2:25">
      <c r="B14878" s="217" t="s">
        <v>15048</v>
      </c>
      <c r="C14878" s="217" t="s">
        <v>11696</v>
      </c>
      <c r="D14878" s="217" t="s">
        <v>20</v>
      </c>
      <c r="E14878" s="217" t="s">
        <v>87</v>
      </c>
      <c r="F14878" s="217" t="s">
        <v>12</v>
      </c>
      <c r="G14878" s="217" t="s">
        <v>13</v>
      </c>
      <c r="H14878" s="217" t="s">
        <v>178</v>
      </c>
      <c r="I14878" s="217">
        <v>0</v>
      </c>
      <c r="J14878" s="217">
        <v>0</v>
      </c>
      <c r="K14878" s="217">
        <v>0</v>
      </c>
      <c r="L14878" s="217">
        <v>0</v>
      </c>
      <c r="M14878" s="217">
        <v>26.25</v>
      </c>
      <c r="N14878" s="217">
        <v>0</v>
      </c>
      <c r="O14878" s="217">
        <v>0</v>
      </c>
      <c r="P14878" s="217">
        <v>0</v>
      </c>
      <c r="Q14878" s="217">
        <v>0</v>
      </c>
      <c r="R14878" s="217">
        <v>0</v>
      </c>
      <c r="S14878" s="217">
        <v>0</v>
      </c>
      <c r="T14878" s="217">
        <v>0</v>
      </c>
      <c r="U14878" s="217">
        <v>0</v>
      </c>
      <c r="V14878" s="217">
        <v>0</v>
      </c>
      <c r="W14878" s="217">
        <v>0</v>
      </c>
      <c r="X14878" s="217">
        <v>0</v>
      </c>
      <c r="Y14878" s="217">
        <v>0</v>
      </c>
    </row>
    <row r="14879" spans="2:25">
      <c r="B14879" s="217" t="s">
        <v>15049</v>
      </c>
      <c r="C14879" s="217" t="s">
        <v>11696</v>
      </c>
      <c r="D14879" s="217" t="s">
        <v>20</v>
      </c>
      <c r="E14879" s="217" t="s">
        <v>87</v>
      </c>
      <c r="F14879" s="217" t="s">
        <v>12</v>
      </c>
      <c r="G14879" s="217" t="s">
        <v>13</v>
      </c>
      <c r="H14879" s="217" t="s">
        <v>5</v>
      </c>
      <c r="I14879" s="217">
        <v>0</v>
      </c>
      <c r="J14879" s="217">
        <v>0</v>
      </c>
      <c r="K14879" s="217">
        <v>0</v>
      </c>
      <c r="L14879" s="217">
        <v>2</v>
      </c>
      <c r="M14879" s="217">
        <v>35</v>
      </c>
      <c r="N14879" s="217">
        <v>0</v>
      </c>
      <c r="O14879" s="217">
        <v>0</v>
      </c>
      <c r="P14879" s="217">
        <v>0</v>
      </c>
      <c r="Q14879" s="217">
        <v>0</v>
      </c>
      <c r="R14879" s="217">
        <v>0</v>
      </c>
      <c r="S14879" s="217">
        <v>0</v>
      </c>
      <c r="T14879" s="217">
        <v>0</v>
      </c>
      <c r="U14879" s="217">
        <v>0</v>
      </c>
      <c r="V14879" s="217">
        <v>0</v>
      </c>
      <c r="W14879" s="217">
        <v>0</v>
      </c>
      <c r="X14879" s="217">
        <v>0</v>
      </c>
      <c r="Y14879" s="217">
        <v>0</v>
      </c>
    </row>
    <row r="14880" spans="2:25">
      <c r="B14880" s="217" t="s">
        <v>15050</v>
      </c>
      <c r="C14880" s="217" t="s">
        <v>11696</v>
      </c>
      <c r="D14880" s="217" t="s">
        <v>20</v>
      </c>
      <c r="E14880" s="217" t="s">
        <v>87</v>
      </c>
      <c r="F14880" s="217" t="s">
        <v>9</v>
      </c>
      <c r="G14880" s="217" t="s">
        <v>13</v>
      </c>
      <c r="H14880" s="217" t="s">
        <v>170</v>
      </c>
      <c r="I14880" s="217">
        <v>0</v>
      </c>
      <c r="J14880" s="217">
        <v>0</v>
      </c>
      <c r="K14880" s="217">
        <v>0</v>
      </c>
      <c r="L14880" s="217">
        <v>0</v>
      </c>
      <c r="M14880" s="217">
        <v>0</v>
      </c>
    </row>
    <row r="14881" spans="2:25">
      <c r="B14881" s="217" t="s">
        <v>15051</v>
      </c>
      <c r="C14881" s="217" t="s">
        <v>11696</v>
      </c>
      <c r="D14881" s="217" t="s">
        <v>20</v>
      </c>
      <c r="E14881" s="217" t="s">
        <v>87</v>
      </c>
      <c r="F14881" s="217" t="s">
        <v>9</v>
      </c>
      <c r="G14881" s="217" t="s">
        <v>13</v>
      </c>
      <c r="H14881" s="217" t="s">
        <v>172</v>
      </c>
      <c r="I14881" s="217">
        <v>0</v>
      </c>
      <c r="J14881" s="217">
        <v>0</v>
      </c>
      <c r="K14881" s="217">
        <v>0</v>
      </c>
      <c r="L14881" s="217">
        <v>0</v>
      </c>
      <c r="M14881" s="217">
        <v>7.2222222222222197</v>
      </c>
      <c r="N14881" s="217">
        <v>0</v>
      </c>
      <c r="O14881" s="217">
        <v>0</v>
      </c>
      <c r="P14881" s="217">
        <v>0</v>
      </c>
      <c r="Q14881" s="217">
        <v>0</v>
      </c>
      <c r="R14881" s="217">
        <v>0</v>
      </c>
      <c r="S14881" s="217">
        <v>0</v>
      </c>
      <c r="T14881" s="217">
        <v>0</v>
      </c>
      <c r="U14881" s="217">
        <v>0</v>
      </c>
      <c r="V14881" s="217">
        <v>0</v>
      </c>
      <c r="W14881" s="217">
        <v>0</v>
      </c>
      <c r="X14881" s="217">
        <v>0</v>
      </c>
      <c r="Y14881" s="217">
        <v>0</v>
      </c>
    </row>
    <row r="14882" spans="2:25">
      <c r="B14882" s="217" t="s">
        <v>15052</v>
      </c>
      <c r="C14882" s="217" t="s">
        <v>11696</v>
      </c>
      <c r="D14882" s="217" t="s">
        <v>20</v>
      </c>
      <c r="E14882" s="217" t="s">
        <v>87</v>
      </c>
      <c r="F14882" s="217" t="s">
        <v>9</v>
      </c>
      <c r="G14882" s="217" t="s">
        <v>13</v>
      </c>
      <c r="H14882" s="217" t="s">
        <v>174</v>
      </c>
      <c r="I14882" s="217">
        <v>0</v>
      </c>
      <c r="J14882" s="217">
        <v>0</v>
      </c>
      <c r="K14882" s="217">
        <v>0</v>
      </c>
      <c r="L14882" s="217">
        <v>0</v>
      </c>
      <c r="M14882" s="217">
        <v>21.6666666666667</v>
      </c>
      <c r="N14882" s="217">
        <v>0</v>
      </c>
      <c r="O14882" s="217">
        <v>0</v>
      </c>
      <c r="P14882" s="217">
        <v>0</v>
      </c>
      <c r="Q14882" s="217">
        <v>0</v>
      </c>
      <c r="R14882" s="217">
        <v>0</v>
      </c>
      <c r="S14882" s="217">
        <v>0</v>
      </c>
      <c r="T14882" s="217">
        <v>0</v>
      </c>
      <c r="U14882" s="217">
        <v>0</v>
      </c>
      <c r="V14882" s="217">
        <v>0</v>
      </c>
      <c r="W14882" s="217">
        <v>0</v>
      </c>
      <c r="X14882" s="217">
        <v>0</v>
      </c>
      <c r="Y14882" s="217">
        <v>0</v>
      </c>
    </row>
    <row r="14883" spans="2:25">
      <c r="B14883" s="217" t="s">
        <v>15053</v>
      </c>
      <c r="C14883" s="217" t="s">
        <v>11696</v>
      </c>
      <c r="D14883" s="217" t="s">
        <v>20</v>
      </c>
      <c r="E14883" s="217" t="s">
        <v>87</v>
      </c>
      <c r="F14883" s="217" t="s">
        <v>9</v>
      </c>
      <c r="G14883" s="217" t="s">
        <v>13</v>
      </c>
      <c r="H14883" s="217" t="s">
        <v>176</v>
      </c>
      <c r="I14883" s="217">
        <v>0</v>
      </c>
      <c r="J14883" s="217">
        <v>0</v>
      </c>
      <c r="K14883" s="217">
        <v>0</v>
      </c>
      <c r="L14883" s="217">
        <v>1</v>
      </c>
      <c r="M14883" s="217">
        <v>21.6666666666667</v>
      </c>
      <c r="N14883" s="217">
        <v>0</v>
      </c>
      <c r="O14883" s="217">
        <v>0</v>
      </c>
      <c r="P14883" s="217">
        <v>0</v>
      </c>
      <c r="Q14883" s="217">
        <v>0</v>
      </c>
      <c r="R14883" s="217">
        <v>0</v>
      </c>
      <c r="S14883" s="217">
        <v>0</v>
      </c>
      <c r="T14883" s="217">
        <v>0</v>
      </c>
      <c r="U14883" s="217">
        <v>0</v>
      </c>
      <c r="V14883" s="217">
        <v>0</v>
      </c>
      <c r="W14883" s="217">
        <v>0</v>
      </c>
      <c r="X14883" s="217">
        <v>0</v>
      </c>
      <c r="Y14883" s="217">
        <v>0</v>
      </c>
    </row>
    <row r="14884" spans="2:25">
      <c r="B14884" s="217" t="s">
        <v>15054</v>
      </c>
      <c r="C14884" s="217" t="s">
        <v>11696</v>
      </c>
      <c r="D14884" s="217" t="s">
        <v>20</v>
      </c>
      <c r="E14884" s="217" t="s">
        <v>87</v>
      </c>
      <c r="F14884" s="217" t="s">
        <v>9</v>
      </c>
      <c r="G14884" s="217" t="s">
        <v>13</v>
      </c>
      <c r="H14884" s="217" t="s">
        <v>178</v>
      </c>
      <c r="I14884" s="217">
        <v>0</v>
      </c>
      <c r="J14884" s="217">
        <v>0</v>
      </c>
      <c r="K14884" s="217">
        <v>0</v>
      </c>
      <c r="L14884" s="217">
        <v>0</v>
      </c>
      <c r="M14884" s="217">
        <v>14.4444444444444</v>
      </c>
      <c r="N14884" s="217">
        <v>0</v>
      </c>
      <c r="O14884" s="217">
        <v>0</v>
      </c>
      <c r="P14884" s="217">
        <v>0</v>
      </c>
      <c r="Q14884" s="217">
        <v>0</v>
      </c>
      <c r="R14884" s="217">
        <v>0</v>
      </c>
      <c r="S14884" s="217">
        <v>0</v>
      </c>
      <c r="T14884" s="217">
        <v>0</v>
      </c>
      <c r="U14884" s="217">
        <v>0</v>
      </c>
      <c r="V14884" s="217">
        <v>0</v>
      </c>
      <c r="W14884" s="217">
        <v>0</v>
      </c>
      <c r="X14884" s="217">
        <v>0</v>
      </c>
      <c r="Y14884" s="217">
        <v>0</v>
      </c>
    </row>
    <row r="14885" spans="2:25">
      <c r="B14885" s="217" t="s">
        <v>15055</v>
      </c>
      <c r="C14885" s="217" t="s">
        <v>11696</v>
      </c>
      <c r="D14885" s="217" t="s">
        <v>20</v>
      </c>
      <c r="E14885" s="217" t="s">
        <v>87</v>
      </c>
      <c r="F14885" s="217" t="s">
        <v>9</v>
      </c>
      <c r="G14885" s="217" t="s">
        <v>13</v>
      </c>
      <c r="H14885" s="217" t="s">
        <v>5</v>
      </c>
      <c r="I14885" s="217">
        <v>0</v>
      </c>
      <c r="J14885" s="217">
        <v>0</v>
      </c>
      <c r="K14885" s="217">
        <v>0</v>
      </c>
      <c r="L14885" s="217">
        <v>1</v>
      </c>
      <c r="M14885" s="217">
        <v>65</v>
      </c>
      <c r="N14885" s="217">
        <v>0</v>
      </c>
      <c r="O14885" s="217">
        <v>0</v>
      </c>
      <c r="P14885" s="217">
        <v>0</v>
      </c>
      <c r="Q14885" s="217">
        <v>0</v>
      </c>
      <c r="R14885" s="217">
        <v>0</v>
      </c>
      <c r="S14885" s="217">
        <v>0</v>
      </c>
      <c r="T14885" s="217">
        <v>0</v>
      </c>
      <c r="U14885" s="217">
        <v>0</v>
      </c>
      <c r="V14885" s="217">
        <v>0</v>
      </c>
      <c r="W14885" s="217">
        <v>0</v>
      </c>
      <c r="X14885" s="217">
        <v>0</v>
      </c>
      <c r="Y14885" s="217">
        <v>0</v>
      </c>
    </row>
    <row r="14886" spans="2:25">
      <c r="B14886" s="217" t="s">
        <v>15056</v>
      </c>
      <c r="C14886" s="217" t="s">
        <v>11696</v>
      </c>
      <c r="D14886" s="217" t="s">
        <v>20</v>
      </c>
      <c r="E14886" s="217" t="s">
        <v>87</v>
      </c>
      <c r="F14886" s="217" t="s">
        <v>5</v>
      </c>
      <c r="G14886" s="217" t="s">
        <v>13</v>
      </c>
      <c r="H14886" s="217" t="s">
        <v>170</v>
      </c>
      <c r="I14886" s="217">
        <v>0</v>
      </c>
      <c r="J14886" s="217">
        <v>0</v>
      </c>
      <c r="K14886" s="217">
        <v>0</v>
      </c>
      <c r="L14886" s="217">
        <v>0</v>
      </c>
      <c r="M14886" s="217">
        <v>0</v>
      </c>
    </row>
    <row r="14887" spans="2:25">
      <c r="B14887" s="217" t="s">
        <v>15057</v>
      </c>
      <c r="C14887" s="217" t="s">
        <v>11696</v>
      </c>
      <c r="D14887" s="217" t="s">
        <v>20</v>
      </c>
      <c r="E14887" s="217" t="s">
        <v>87</v>
      </c>
      <c r="F14887" s="217" t="s">
        <v>5</v>
      </c>
      <c r="G14887" s="217" t="s">
        <v>13</v>
      </c>
      <c r="H14887" s="217" t="s">
        <v>172</v>
      </c>
      <c r="I14887" s="217">
        <v>0</v>
      </c>
      <c r="J14887" s="217">
        <v>0</v>
      </c>
      <c r="K14887" s="217">
        <v>0</v>
      </c>
      <c r="L14887" s="217">
        <v>1</v>
      </c>
      <c r="M14887" s="217">
        <v>7.2222222222222197</v>
      </c>
      <c r="N14887" s="217">
        <v>0</v>
      </c>
      <c r="O14887" s="217">
        <v>0</v>
      </c>
      <c r="P14887" s="217">
        <v>0</v>
      </c>
      <c r="Q14887" s="217">
        <v>0</v>
      </c>
      <c r="R14887" s="217">
        <v>0</v>
      </c>
      <c r="S14887" s="217">
        <v>0</v>
      </c>
      <c r="T14887" s="217">
        <v>0</v>
      </c>
      <c r="U14887" s="217">
        <v>0</v>
      </c>
      <c r="V14887" s="217">
        <v>0</v>
      </c>
      <c r="W14887" s="217">
        <v>0</v>
      </c>
      <c r="X14887" s="217">
        <v>0</v>
      </c>
      <c r="Y14887" s="217">
        <v>0</v>
      </c>
    </row>
    <row r="14888" spans="2:25">
      <c r="B14888" s="217" t="s">
        <v>15058</v>
      </c>
      <c r="C14888" s="217" t="s">
        <v>11696</v>
      </c>
      <c r="D14888" s="217" t="s">
        <v>20</v>
      </c>
      <c r="E14888" s="217" t="s">
        <v>87</v>
      </c>
      <c r="F14888" s="217" t="s">
        <v>5</v>
      </c>
      <c r="G14888" s="217" t="s">
        <v>13</v>
      </c>
      <c r="H14888" s="217" t="s">
        <v>174</v>
      </c>
      <c r="I14888" s="217">
        <v>0</v>
      </c>
      <c r="J14888" s="217">
        <v>0</v>
      </c>
      <c r="K14888" s="217">
        <v>0</v>
      </c>
      <c r="L14888" s="217">
        <v>0</v>
      </c>
      <c r="M14888" s="217">
        <v>21.6666666666667</v>
      </c>
      <c r="N14888" s="217">
        <v>0</v>
      </c>
      <c r="O14888" s="217">
        <v>0</v>
      </c>
      <c r="P14888" s="217">
        <v>0</v>
      </c>
      <c r="Q14888" s="217">
        <v>0</v>
      </c>
      <c r="R14888" s="217">
        <v>0</v>
      </c>
      <c r="S14888" s="217">
        <v>0</v>
      </c>
      <c r="T14888" s="217">
        <v>0</v>
      </c>
      <c r="U14888" s="217">
        <v>0</v>
      </c>
      <c r="V14888" s="217">
        <v>0</v>
      </c>
      <c r="W14888" s="217">
        <v>0</v>
      </c>
      <c r="X14888" s="217">
        <v>0</v>
      </c>
      <c r="Y14888" s="217">
        <v>0</v>
      </c>
    </row>
    <row r="14889" spans="2:25">
      <c r="B14889" s="217" t="s">
        <v>15059</v>
      </c>
      <c r="C14889" s="217" t="s">
        <v>11696</v>
      </c>
      <c r="D14889" s="217" t="s">
        <v>20</v>
      </c>
      <c r="E14889" s="217" t="s">
        <v>87</v>
      </c>
      <c r="F14889" s="217" t="s">
        <v>5</v>
      </c>
      <c r="G14889" s="217" t="s">
        <v>13</v>
      </c>
      <c r="H14889" s="217" t="s">
        <v>176</v>
      </c>
      <c r="I14889" s="217">
        <v>0</v>
      </c>
      <c r="J14889" s="217">
        <v>0</v>
      </c>
      <c r="K14889" s="217">
        <v>0</v>
      </c>
      <c r="L14889" s="217">
        <v>2</v>
      </c>
      <c r="M14889" s="217">
        <v>30.4166666666667</v>
      </c>
      <c r="N14889" s="217">
        <v>0</v>
      </c>
      <c r="O14889" s="217">
        <v>0</v>
      </c>
      <c r="P14889" s="217">
        <v>0</v>
      </c>
      <c r="Q14889" s="217">
        <v>0</v>
      </c>
      <c r="R14889" s="217">
        <v>0</v>
      </c>
      <c r="S14889" s="217">
        <v>0</v>
      </c>
      <c r="T14889" s="217">
        <v>0</v>
      </c>
      <c r="U14889" s="217">
        <v>0</v>
      </c>
      <c r="V14889" s="217">
        <v>0</v>
      </c>
      <c r="W14889" s="217">
        <v>0</v>
      </c>
      <c r="X14889" s="217">
        <v>0</v>
      </c>
      <c r="Y14889" s="217">
        <v>0</v>
      </c>
    </row>
    <row r="14890" spans="2:25">
      <c r="B14890" s="217" t="s">
        <v>15060</v>
      </c>
      <c r="C14890" s="217" t="s">
        <v>11696</v>
      </c>
      <c r="D14890" s="217" t="s">
        <v>20</v>
      </c>
      <c r="E14890" s="217" t="s">
        <v>87</v>
      </c>
      <c r="F14890" s="217" t="s">
        <v>5</v>
      </c>
      <c r="G14890" s="217" t="s">
        <v>13</v>
      </c>
      <c r="H14890" s="217" t="s">
        <v>178</v>
      </c>
      <c r="I14890" s="217">
        <v>0</v>
      </c>
      <c r="J14890" s="217">
        <v>0</v>
      </c>
      <c r="K14890" s="217">
        <v>0</v>
      </c>
      <c r="L14890" s="217">
        <v>0</v>
      </c>
      <c r="M14890" s="217">
        <v>40.6944444444444</v>
      </c>
      <c r="N14890" s="217">
        <v>0</v>
      </c>
      <c r="O14890" s="217">
        <v>0</v>
      </c>
      <c r="P14890" s="217">
        <v>0</v>
      </c>
      <c r="Q14890" s="217">
        <v>0</v>
      </c>
      <c r="R14890" s="217">
        <v>0</v>
      </c>
      <c r="S14890" s="217">
        <v>0</v>
      </c>
      <c r="T14890" s="217">
        <v>0</v>
      </c>
      <c r="U14890" s="217">
        <v>0</v>
      </c>
      <c r="V14890" s="217">
        <v>0</v>
      </c>
      <c r="W14890" s="217">
        <v>0</v>
      </c>
      <c r="X14890" s="217">
        <v>0</v>
      </c>
      <c r="Y14890" s="217">
        <v>0</v>
      </c>
    </row>
    <row r="14891" spans="2:25">
      <c r="B14891" s="217" t="s">
        <v>15061</v>
      </c>
      <c r="C14891" s="217" t="s">
        <v>11696</v>
      </c>
      <c r="D14891" s="217" t="s">
        <v>20</v>
      </c>
      <c r="E14891" s="217" t="s">
        <v>87</v>
      </c>
      <c r="F14891" s="217" t="s">
        <v>5</v>
      </c>
      <c r="G14891" s="217" t="s">
        <v>13</v>
      </c>
      <c r="H14891" s="217" t="s">
        <v>5</v>
      </c>
      <c r="I14891" s="217">
        <v>0</v>
      </c>
      <c r="J14891" s="217">
        <v>0</v>
      </c>
      <c r="K14891" s="217">
        <v>0</v>
      </c>
      <c r="L14891" s="217">
        <v>3</v>
      </c>
      <c r="M14891" s="217">
        <v>100</v>
      </c>
      <c r="N14891" s="217">
        <v>0</v>
      </c>
      <c r="O14891" s="217">
        <v>0</v>
      </c>
      <c r="P14891" s="217">
        <v>0</v>
      </c>
      <c r="Q14891" s="217">
        <v>0</v>
      </c>
      <c r="R14891" s="217">
        <v>0</v>
      </c>
      <c r="S14891" s="217">
        <v>0</v>
      </c>
      <c r="T14891" s="217">
        <v>0</v>
      </c>
      <c r="U14891" s="217">
        <v>0</v>
      </c>
      <c r="V14891" s="217">
        <v>0</v>
      </c>
      <c r="W14891" s="217">
        <v>0</v>
      </c>
      <c r="X14891" s="217">
        <v>0</v>
      </c>
      <c r="Y14891" s="217">
        <v>0</v>
      </c>
    </row>
    <row r="14892" spans="2:25">
      <c r="B14892" s="217" t="s">
        <v>15062</v>
      </c>
      <c r="C14892" s="217" t="s">
        <v>11696</v>
      </c>
      <c r="D14892" s="217" t="s">
        <v>20</v>
      </c>
      <c r="E14892" s="217" t="s">
        <v>87</v>
      </c>
      <c r="F14892" s="217" t="s">
        <v>12</v>
      </c>
      <c r="G14892" s="217" t="s">
        <v>5</v>
      </c>
      <c r="H14892" s="217" t="s">
        <v>170</v>
      </c>
      <c r="I14892" s="217">
        <v>0</v>
      </c>
      <c r="J14892" s="217">
        <v>0</v>
      </c>
      <c r="K14892" s="217">
        <v>0</v>
      </c>
      <c r="L14892" s="217">
        <v>6</v>
      </c>
      <c r="M14892" s="217">
        <v>246.27104377104399</v>
      </c>
      <c r="N14892" s="217">
        <v>0</v>
      </c>
      <c r="O14892" s="217">
        <v>0</v>
      </c>
      <c r="P14892" s="217">
        <v>0</v>
      </c>
      <c r="Q14892" s="217">
        <v>0</v>
      </c>
      <c r="R14892" s="217">
        <v>0</v>
      </c>
      <c r="S14892" s="217">
        <v>0</v>
      </c>
      <c r="T14892" s="217">
        <v>0</v>
      </c>
      <c r="U14892" s="217">
        <v>0</v>
      </c>
      <c r="V14892" s="217">
        <v>0</v>
      </c>
      <c r="W14892" s="217">
        <v>0</v>
      </c>
      <c r="X14892" s="217">
        <v>0</v>
      </c>
      <c r="Y14892" s="217">
        <v>0</v>
      </c>
    </row>
    <row r="14893" spans="2:25">
      <c r="B14893" s="217" t="s">
        <v>15063</v>
      </c>
      <c r="C14893" s="217" t="s">
        <v>11696</v>
      </c>
      <c r="D14893" s="217" t="s">
        <v>20</v>
      </c>
      <c r="E14893" s="217" t="s">
        <v>87</v>
      </c>
      <c r="F14893" s="217" t="s">
        <v>12</v>
      </c>
      <c r="G14893" s="217" t="s">
        <v>5</v>
      </c>
      <c r="H14893" s="217" t="s">
        <v>172</v>
      </c>
      <c r="I14893" s="217">
        <v>4</v>
      </c>
      <c r="J14893" s="217">
        <v>4</v>
      </c>
      <c r="K14893" s="217">
        <v>0</v>
      </c>
      <c r="L14893" s="217">
        <v>8</v>
      </c>
      <c r="M14893" s="217">
        <v>362.28956228956201</v>
      </c>
      <c r="N14893" s="217">
        <v>11.040892193308499</v>
      </c>
      <c r="O14893" s="217">
        <v>11.040892193308499</v>
      </c>
      <c r="P14893" s="217">
        <v>0</v>
      </c>
      <c r="Q14893" s="217">
        <v>11.040892193308499</v>
      </c>
      <c r="R14893" s="217">
        <v>11.040892193308499</v>
      </c>
      <c r="S14893" s="217">
        <v>0</v>
      </c>
      <c r="T14893" s="217">
        <v>11.040892193308499</v>
      </c>
      <c r="U14893" s="217">
        <v>11.040892193308499</v>
      </c>
      <c r="V14893" s="217">
        <v>0</v>
      </c>
      <c r="W14893" s="217">
        <v>11.040892193308499</v>
      </c>
      <c r="X14893" s="217">
        <v>11.040892193308499</v>
      </c>
      <c r="Y14893" s="217">
        <v>0</v>
      </c>
    </row>
    <row r="14894" spans="2:25">
      <c r="B14894" s="217" t="s">
        <v>15064</v>
      </c>
      <c r="C14894" s="217" t="s">
        <v>11696</v>
      </c>
      <c r="D14894" s="217" t="s">
        <v>20</v>
      </c>
      <c r="E14894" s="217" t="s">
        <v>87</v>
      </c>
      <c r="F14894" s="217" t="s">
        <v>12</v>
      </c>
      <c r="G14894" s="217" t="s">
        <v>5</v>
      </c>
      <c r="H14894" s="217" t="s">
        <v>174</v>
      </c>
      <c r="I14894" s="217">
        <v>4</v>
      </c>
      <c r="J14894" s="217">
        <v>4</v>
      </c>
      <c r="K14894" s="217">
        <v>0</v>
      </c>
      <c r="L14894" s="217">
        <v>16</v>
      </c>
      <c r="M14894" s="217">
        <v>404.93265993265999</v>
      </c>
      <c r="N14894" s="217">
        <v>9.8781856733047793</v>
      </c>
      <c r="O14894" s="217">
        <v>9.8781856733047793</v>
      </c>
      <c r="P14894" s="217">
        <v>0</v>
      </c>
      <c r="Q14894" s="217">
        <v>9.8781856733047793</v>
      </c>
      <c r="R14894" s="217">
        <v>9.8781856733047793</v>
      </c>
      <c r="S14894" s="217">
        <v>0</v>
      </c>
      <c r="T14894" s="217">
        <v>9.8781856733047793</v>
      </c>
      <c r="U14894" s="217">
        <v>9.8781856733047793</v>
      </c>
      <c r="V14894" s="217">
        <v>0</v>
      </c>
      <c r="W14894" s="217">
        <v>9.8781856733047793</v>
      </c>
      <c r="X14894" s="217">
        <v>9.8781856733047793</v>
      </c>
      <c r="Y14894" s="217">
        <v>0</v>
      </c>
    </row>
    <row r="14895" spans="2:25">
      <c r="B14895" s="217" t="s">
        <v>15065</v>
      </c>
      <c r="C14895" s="217" t="s">
        <v>11696</v>
      </c>
      <c r="D14895" s="217" t="s">
        <v>20</v>
      </c>
      <c r="E14895" s="217" t="s">
        <v>87</v>
      </c>
      <c r="F14895" s="217" t="s">
        <v>12</v>
      </c>
      <c r="G14895" s="217" t="s">
        <v>5</v>
      </c>
      <c r="H14895" s="217" t="s">
        <v>176</v>
      </c>
      <c r="I14895" s="217">
        <v>12</v>
      </c>
      <c r="J14895" s="217">
        <v>12</v>
      </c>
      <c r="K14895" s="217">
        <v>0</v>
      </c>
      <c r="L14895" s="217">
        <v>6</v>
      </c>
      <c r="M14895" s="217">
        <v>394.74326599326599</v>
      </c>
      <c r="N14895" s="217">
        <v>30.399505283022901</v>
      </c>
      <c r="O14895" s="217">
        <v>30.399505283022901</v>
      </c>
      <c r="P14895" s="217">
        <v>0</v>
      </c>
      <c r="Q14895" s="217">
        <v>30.399505283022901</v>
      </c>
      <c r="R14895" s="217">
        <v>30.399505283022901</v>
      </c>
      <c r="S14895" s="217">
        <v>0</v>
      </c>
      <c r="T14895" s="217">
        <v>30.399505283022901</v>
      </c>
      <c r="U14895" s="217">
        <v>30.399505283022901</v>
      </c>
      <c r="V14895" s="217">
        <v>0</v>
      </c>
      <c r="W14895" s="217">
        <v>30.399505283022901</v>
      </c>
      <c r="X14895" s="217">
        <v>30.399505283022901</v>
      </c>
      <c r="Y14895" s="217">
        <v>0</v>
      </c>
    </row>
    <row r="14896" spans="2:25">
      <c r="B14896" s="217" t="s">
        <v>15066</v>
      </c>
      <c r="C14896" s="217" t="s">
        <v>11696</v>
      </c>
      <c r="D14896" s="217" t="s">
        <v>20</v>
      </c>
      <c r="E14896" s="217" t="s">
        <v>87</v>
      </c>
      <c r="F14896" s="217" t="s">
        <v>12</v>
      </c>
      <c r="G14896" s="217" t="s">
        <v>5</v>
      </c>
      <c r="H14896" s="217" t="s">
        <v>178</v>
      </c>
      <c r="I14896" s="217">
        <v>0</v>
      </c>
      <c r="J14896" s="217">
        <v>0</v>
      </c>
      <c r="K14896" s="217">
        <v>0</v>
      </c>
      <c r="L14896" s="217">
        <v>1</v>
      </c>
      <c r="M14896" s="217">
        <v>196.76346801346801</v>
      </c>
      <c r="N14896" s="217">
        <v>0</v>
      </c>
      <c r="O14896" s="217">
        <v>0</v>
      </c>
      <c r="P14896" s="217">
        <v>0</v>
      </c>
      <c r="Q14896" s="217">
        <v>0</v>
      </c>
      <c r="R14896" s="217">
        <v>0</v>
      </c>
      <c r="S14896" s="217">
        <v>0</v>
      </c>
      <c r="T14896" s="217">
        <v>0</v>
      </c>
      <c r="U14896" s="217">
        <v>0</v>
      </c>
      <c r="V14896" s="217">
        <v>0</v>
      </c>
      <c r="W14896" s="217">
        <v>0</v>
      </c>
      <c r="X14896" s="217">
        <v>0</v>
      </c>
      <c r="Y14896" s="217">
        <v>0</v>
      </c>
    </row>
    <row r="14897" spans="2:25">
      <c r="B14897" s="217" t="s">
        <v>15067</v>
      </c>
      <c r="C14897" s="217" t="s">
        <v>11696</v>
      </c>
      <c r="D14897" s="217" t="s">
        <v>20</v>
      </c>
      <c r="E14897" s="217" t="s">
        <v>87</v>
      </c>
      <c r="F14897" s="217" t="s">
        <v>12</v>
      </c>
      <c r="G14897" s="217" t="s">
        <v>5</v>
      </c>
      <c r="H14897" s="217" t="s">
        <v>5</v>
      </c>
      <c r="I14897" s="217">
        <v>20</v>
      </c>
      <c r="J14897" s="217">
        <v>20</v>
      </c>
      <c r="K14897" s="217">
        <v>0</v>
      </c>
      <c r="L14897" s="217">
        <v>37</v>
      </c>
      <c r="M14897" s="217">
        <v>1605</v>
      </c>
      <c r="N14897" s="217">
        <v>12.4610591900312</v>
      </c>
      <c r="O14897" s="217">
        <v>12.4610591900312</v>
      </c>
      <c r="P14897" s="217">
        <v>0</v>
      </c>
      <c r="Q14897" s="217">
        <v>12.4610591900312</v>
      </c>
      <c r="R14897" s="217">
        <v>12.4610591900312</v>
      </c>
      <c r="S14897" s="217">
        <v>0</v>
      </c>
      <c r="T14897" s="217">
        <v>12.4610591900312</v>
      </c>
      <c r="U14897" s="217">
        <v>12.4610591900312</v>
      </c>
      <c r="V14897" s="217">
        <v>0</v>
      </c>
      <c r="W14897" s="217">
        <v>12.4610591900312</v>
      </c>
      <c r="X14897" s="217">
        <v>12.4610591900312</v>
      </c>
      <c r="Y14897" s="217">
        <v>0</v>
      </c>
    </row>
    <row r="14898" spans="2:25">
      <c r="B14898" s="217" t="s">
        <v>15068</v>
      </c>
      <c r="C14898" s="217" t="s">
        <v>11696</v>
      </c>
      <c r="D14898" s="217" t="s">
        <v>20</v>
      </c>
      <c r="E14898" s="217" t="s">
        <v>87</v>
      </c>
      <c r="F14898" s="217" t="s">
        <v>9</v>
      </c>
      <c r="G14898" s="217" t="s">
        <v>5</v>
      </c>
      <c r="H14898" s="217" t="s">
        <v>170</v>
      </c>
      <c r="I14898" s="217">
        <v>0</v>
      </c>
      <c r="J14898" s="217">
        <v>0</v>
      </c>
      <c r="K14898" s="217">
        <v>0</v>
      </c>
      <c r="L14898" s="217">
        <v>9</v>
      </c>
      <c r="M14898" s="217">
        <v>264.578997161779</v>
      </c>
      <c r="N14898" s="217">
        <v>0</v>
      </c>
      <c r="O14898" s="217">
        <v>0</v>
      </c>
      <c r="P14898" s="217">
        <v>0</v>
      </c>
      <c r="Q14898" s="217">
        <v>0</v>
      </c>
      <c r="R14898" s="217">
        <v>0</v>
      </c>
      <c r="S14898" s="217">
        <v>0</v>
      </c>
      <c r="T14898" s="217">
        <v>0</v>
      </c>
      <c r="U14898" s="217">
        <v>0</v>
      </c>
      <c r="V14898" s="217">
        <v>0</v>
      </c>
      <c r="W14898" s="217">
        <v>0</v>
      </c>
      <c r="X14898" s="217">
        <v>0</v>
      </c>
      <c r="Y14898" s="217">
        <v>0</v>
      </c>
    </row>
    <row r="14899" spans="2:25">
      <c r="B14899" s="217" t="s">
        <v>15069</v>
      </c>
      <c r="C14899" s="217" t="s">
        <v>11696</v>
      </c>
      <c r="D14899" s="217" t="s">
        <v>20</v>
      </c>
      <c r="E14899" s="217" t="s">
        <v>87</v>
      </c>
      <c r="F14899" s="217" t="s">
        <v>9</v>
      </c>
      <c r="G14899" s="217" t="s">
        <v>5</v>
      </c>
      <c r="H14899" s="217" t="s">
        <v>172</v>
      </c>
      <c r="I14899" s="217">
        <v>0</v>
      </c>
      <c r="J14899" s="217">
        <v>0</v>
      </c>
      <c r="K14899" s="217">
        <v>0</v>
      </c>
      <c r="L14899" s="217">
        <v>21</v>
      </c>
      <c r="M14899" s="217">
        <v>475.73688636602498</v>
      </c>
      <c r="N14899" s="217">
        <v>0</v>
      </c>
      <c r="O14899" s="217">
        <v>0</v>
      </c>
      <c r="P14899" s="217">
        <v>0</v>
      </c>
      <c r="Q14899" s="217">
        <v>0</v>
      </c>
      <c r="R14899" s="217">
        <v>0</v>
      </c>
      <c r="S14899" s="217">
        <v>0</v>
      </c>
      <c r="T14899" s="217">
        <v>0</v>
      </c>
      <c r="U14899" s="217">
        <v>0</v>
      </c>
      <c r="V14899" s="217">
        <v>0</v>
      </c>
      <c r="W14899" s="217">
        <v>0</v>
      </c>
      <c r="X14899" s="217">
        <v>0</v>
      </c>
      <c r="Y14899" s="217">
        <v>0</v>
      </c>
    </row>
    <row r="14900" spans="2:25">
      <c r="B14900" s="217" t="s">
        <v>15070</v>
      </c>
      <c r="C14900" s="217" t="s">
        <v>11696</v>
      </c>
      <c r="D14900" s="217" t="s">
        <v>20</v>
      </c>
      <c r="E14900" s="217" t="s">
        <v>87</v>
      </c>
      <c r="F14900" s="217" t="s">
        <v>9</v>
      </c>
      <c r="G14900" s="217" t="s">
        <v>5</v>
      </c>
      <c r="H14900" s="217" t="s">
        <v>174</v>
      </c>
      <c r="I14900" s="217">
        <v>2</v>
      </c>
      <c r="J14900" s="217">
        <v>2</v>
      </c>
      <c r="K14900" s="217">
        <v>0</v>
      </c>
      <c r="L14900" s="217">
        <v>34</v>
      </c>
      <c r="M14900" s="217">
        <v>509.51907915484099</v>
      </c>
      <c r="N14900" s="217">
        <v>3.9252700866815</v>
      </c>
      <c r="O14900" s="217">
        <v>3.9252700866815</v>
      </c>
      <c r="P14900" s="217">
        <v>0</v>
      </c>
      <c r="Q14900" s="217">
        <v>3.9252700866815</v>
      </c>
      <c r="R14900" s="217">
        <v>3.9252700866815</v>
      </c>
      <c r="S14900" s="217">
        <v>0</v>
      </c>
      <c r="T14900" s="217">
        <v>3.9252700866815</v>
      </c>
      <c r="U14900" s="217">
        <v>3.9252700866815</v>
      </c>
      <c r="V14900" s="217">
        <v>0</v>
      </c>
      <c r="W14900" s="217">
        <v>3.9252700866815</v>
      </c>
      <c r="X14900" s="217">
        <v>3.9252700866815</v>
      </c>
      <c r="Y14900" s="217">
        <v>0</v>
      </c>
    </row>
    <row r="14901" spans="2:25">
      <c r="B14901" s="217" t="s">
        <v>15071</v>
      </c>
      <c r="C14901" s="217" t="s">
        <v>11696</v>
      </c>
      <c r="D14901" s="217" t="s">
        <v>20</v>
      </c>
      <c r="E14901" s="217" t="s">
        <v>87</v>
      </c>
      <c r="F14901" s="217" t="s">
        <v>9</v>
      </c>
      <c r="G14901" s="217" t="s">
        <v>5</v>
      </c>
      <c r="H14901" s="217" t="s">
        <v>176</v>
      </c>
      <c r="I14901" s="217">
        <v>1</v>
      </c>
      <c r="J14901" s="217">
        <v>1</v>
      </c>
      <c r="K14901" s="217">
        <v>0</v>
      </c>
      <c r="L14901" s="217">
        <v>13</v>
      </c>
      <c r="M14901" s="217">
        <v>399.64206874802898</v>
      </c>
      <c r="N14901" s="217">
        <v>2.5022390739111402</v>
      </c>
      <c r="O14901" s="217">
        <v>2.5022390739111402</v>
      </c>
      <c r="P14901" s="217">
        <v>0</v>
      </c>
      <c r="Q14901" s="217">
        <v>2.5022390739111402</v>
      </c>
      <c r="R14901" s="217">
        <v>2.5022390739111402</v>
      </c>
      <c r="S14901" s="217">
        <v>0</v>
      </c>
      <c r="T14901" s="217">
        <v>2.5022390739111402</v>
      </c>
      <c r="U14901" s="217">
        <v>2.5022390739111402</v>
      </c>
      <c r="V14901" s="217">
        <v>0</v>
      </c>
      <c r="W14901" s="217">
        <v>2.5022390739111402</v>
      </c>
      <c r="X14901" s="217">
        <v>2.5022390739111402</v>
      </c>
      <c r="Y14901" s="217">
        <v>0</v>
      </c>
    </row>
    <row r="14902" spans="2:25">
      <c r="B14902" s="217" t="s">
        <v>15072</v>
      </c>
      <c r="C14902" s="217" t="s">
        <v>11696</v>
      </c>
      <c r="D14902" s="217" t="s">
        <v>20</v>
      </c>
      <c r="E14902" s="217" t="s">
        <v>87</v>
      </c>
      <c r="F14902" s="217" t="s">
        <v>9</v>
      </c>
      <c r="G14902" s="217" t="s">
        <v>5</v>
      </c>
      <c r="H14902" s="217" t="s">
        <v>178</v>
      </c>
      <c r="I14902" s="217">
        <v>0</v>
      </c>
      <c r="J14902" s="217">
        <v>0</v>
      </c>
      <c r="K14902" s="217">
        <v>0</v>
      </c>
      <c r="L14902" s="217">
        <v>3</v>
      </c>
      <c r="M14902" s="217">
        <v>195.522968569326</v>
      </c>
      <c r="N14902" s="217">
        <v>0</v>
      </c>
      <c r="O14902" s="217">
        <v>0</v>
      </c>
      <c r="P14902" s="217">
        <v>0</v>
      </c>
      <c r="Q14902" s="217">
        <v>0</v>
      </c>
      <c r="R14902" s="217">
        <v>0</v>
      </c>
      <c r="S14902" s="217">
        <v>0</v>
      </c>
      <c r="T14902" s="217">
        <v>0</v>
      </c>
      <c r="U14902" s="217">
        <v>0</v>
      </c>
      <c r="V14902" s="217">
        <v>0</v>
      </c>
      <c r="W14902" s="217">
        <v>0</v>
      </c>
      <c r="X14902" s="217">
        <v>0</v>
      </c>
      <c r="Y14902" s="217">
        <v>0</v>
      </c>
    </row>
    <row r="14903" spans="2:25">
      <c r="B14903" s="217" t="s">
        <v>15073</v>
      </c>
      <c r="C14903" s="217" t="s">
        <v>11696</v>
      </c>
      <c r="D14903" s="217" t="s">
        <v>20</v>
      </c>
      <c r="E14903" s="217" t="s">
        <v>87</v>
      </c>
      <c r="F14903" s="217" t="s">
        <v>9</v>
      </c>
      <c r="G14903" s="217" t="s">
        <v>5</v>
      </c>
      <c r="H14903" s="217" t="s">
        <v>5</v>
      </c>
      <c r="I14903" s="217">
        <v>3</v>
      </c>
      <c r="J14903" s="217">
        <v>3</v>
      </c>
      <c r="K14903" s="217">
        <v>0</v>
      </c>
      <c r="L14903" s="217">
        <v>80</v>
      </c>
      <c r="M14903" s="217">
        <v>1845</v>
      </c>
      <c r="N14903" s="217">
        <v>1.6260162601626</v>
      </c>
      <c r="O14903" s="217">
        <v>1.6260162601626</v>
      </c>
      <c r="P14903" s="217">
        <v>0</v>
      </c>
      <c r="Q14903" s="217">
        <v>1.6260162601626</v>
      </c>
      <c r="R14903" s="217">
        <v>1.6260162601626</v>
      </c>
      <c r="S14903" s="217">
        <v>0</v>
      </c>
      <c r="T14903" s="217">
        <v>1.6260162601626</v>
      </c>
      <c r="U14903" s="217">
        <v>1.6260162601626</v>
      </c>
      <c r="V14903" s="217">
        <v>0</v>
      </c>
      <c r="W14903" s="217">
        <v>1.6260162601626</v>
      </c>
      <c r="X14903" s="217">
        <v>1.6260162601626</v>
      </c>
      <c r="Y14903" s="217">
        <v>0</v>
      </c>
    </row>
    <row r="14904" spans="2:25">
      <c r="B14904" s="217" t="s">
        <v>15074</v>
      </c>
      <c r="C14904" s="217" t="s">
        <v>11696</v>
      </c>
      <c r="D14904" s="217" t="s">
        <v>20</v>
      </c>
      <c r="E14904" s="217" t="s">
        <v>87</v>
      </c>
      <c r="F14904" s="217" t="s">
        <v>5</v>
      </c>
      <c r="G14904" s="217" t="s">
        <v>5</v>
      </c>
      <c r="H14904" s="217" t="s">
        <v>170</v>
      </c>
      <c r="I14904" s="217">
        <v>0</v>
      </c>
      <c r="J14904" s="217">
        <v>0</v>
      </c>
      <c r="K14904" s="217">
        <v>0</v>
      </c>
      <c r="L14904" s="217">
        <v>15</v>
      </c>
      <c r="M14904" s="217">
        <v>510.85004093282203</v>
      </c>
      <c r="N14904" s="217">
        <v>0</v>
      </c>
      <c r="O14904" s="217">
        <v>0</v>
      </c>
      <c r="P14904" s="217">
        <v>0</v>
      </c>
      <c r="Q14904" s="217">
        <v>0</v>
      </c>
      <c r="R14904" s="217">
        <v>0</v>
      </c>
      <c r="S14904" s="217">
        <v>0</v>
      </c>
      <c r="T14904" s="217">
        <v>0</v>
      </c>
      <c r="U14904" s="217">
        <v>0</v>
      </c>
      <c r="V14904" s="217">
        <v>0</v>
      </c>
      <c r="W14904" s="217">
        <v>0</v>
      </c>
      <c r="X14904" s="217">
        <v>0</v>
      </c>
      <c r="Y14904" s="217">
        <v>0</v>
      </c>
    </row>
    <row r="14905" spans="2:25">
      <c r="B14905" s="217" t="s">
        <v>15075</v>
      </c>
      <c r="C14905" s="217" t="s">
        <v>11696</v>
      </c>
      <c r="D14905" s="217" t="s">
        <v>20</v>
      </c>
      <c r="E14905" s="217" t="s">
        <v>87</v>
      </c>
      <c r="F14905" s="217" t="s">
        <v>5</v>
      </c>
      <c r="G14905" s="217" t="s">
        <v>5</v>
      </c>
      <c r="H14905" s="217" t="s">
        <v>172</v>
      </c>
      <c r="I14905" s="217">
        <v>4</v>
      </c>
      <c r="J14905" s="217">
        <v>4</v>
      </c>
      <c r="K14905" s="217">
        <v>0</v>
      </c>
      <c r="L14905" s="217">
        <v>29</v>
      </c>
      <c r="M14905" s="217">
        <v>838.02644865558796</v>
      </c>
      <c r="N14905" s="217">
        <v>4.7731190422653604</v>
      </c>
      <c r="O14905" s="217">
        <v>4.7731190422653604</v>
      </c>
      <c r="P14905" s="217">
        <v>0</v>
      </c>
      <c r="Q14905" s="217">
        <v>4.7731190422653604</v>
      </c>
      <c r="R14905" s="217">
        <v>4.7731190422653604</v>
      </c>
      <c r="S14905" s="217">
        <v>0</v>
      </c>
      <c r="T14905" s="217">
        <v>4.7731190422653604</v>
      </c>
      <c r="U14905" s="217">
        <v>4.7731190422653604</v>
      </c>
      <c r="V14905" s="217">
        <v>0</v>
      </c>
      <c r="W14905" s="217">
        <v>4.7731190422653604</v>
      </c>
      <c r="X14905" s="217">
        <v>4.7731190422653604</v>
      </c>
      <c r="Y14905" s="217">
        <v>0</v>
      </c>
    </row>
    <row r="14906" spans="2:25">
      <c r="B14906" s="217" t="s">
        <v>15076</v>
      </c>
      <c r="C14906" s="217" t="s">
        <v>11696</v>
      </c>
      <c r="D14906" s="217" t="s">
        <v>20</v>
      </c>
      <c r="E14906" s="217" t="s">
        <v>87</v>
      </c>
      <c r="F14906" s="217" t="s">
        <v>5</v>
      </c>
      <c r="G14906" s="217" t="s">
        <v>5</v>
      </c>
      <c r="H14906" s="217" t="s">
        <v>174</v>
      </c>
      <c r="I14906" s="217">
        <v>6</v>
      </c>
      <c r="J14906" s="217">
        <v>6</v>
      </c>
      <c r="K14906" s="217">
        <v>0</v>
      </c>
      <c r="L14906" s="217">
        <v>50</v>
      </c>
      <c r="M14906" s="217">
        <v>914.45173908750098</v>
      </c>
      <c r="N14906" s="217">
        <v>6.5613085344308999</v>
      </c>
      <c r="O14906" s="217">
        <v>6.5613085344308999</v>
      </c>
      <c r="P14906" s="217">
        <v>0</v>
      </c>
      <c r="Q14906" s="217">
        <v>6.5613085344308999</v>
      </c>
      <c r="R14906" s="217">
        <v>6.5613085344308999</v>
      </c>
      <c r="S14906" s="217">
        <v>0</v>
      </c>
      <c r="T14906" s="217">
        <v>6.5613085344308999</v>
      </c>
      <c r="U14906" s="217">
        <v>6.5613085344308999</v>
      </c>
      <c r="V14906" s="217">
        <v>0</v>
      </c>
      <c r="W14906" s="217">
        <v>6.5613085344308999</v>
      </c>
      <c r="X14906" s="217">
        <v>6.5613085344308999</v>
      </c>
      <c r="Y14906" s="217">
        <v>0</v>
      </c>
    </row>
    <row r="14907" spans="2:25">
      <c r="B14907" s="217" t="s">
        <v>15077</v>
      </c>
      <c r="C14907" s="217" t="s">
        <v>11696</v>
      </c>
      <c r="D14907" s="217" t="s">
        <v>20</v>
      </c>
      <c r="E14907" s="217" t="s">
        <v>87</v>
      </c>
      <c r="F14907" s="217" t="s">
        <v>5</v>
      </c>
      <c r="G14907" s="217" t="s">
        <v>5</v>
      </c>
      <c r="H14907" s="217" t="s">
        <v>176</v>
      </c>
      <c r="I14907" s="217">
        <v>13</v>
      </c>
      <c r="J14907" s="217">
        <v>13</v>
      </c>
      <c r="K14907" s="217">
        <v>0</v>
      </c>
      <c r="L14907" s="217">
        <v>19</v>
      </c>
      <c r="M14907" s="217">
        <v>794.38533474129497</v>
      </c>
      <c r="N14907" s="217">
        <v>16.364853971320699</v>
      </c>
      <c r="O14907" s="217">
        <v>16.364853971320699</v>
      </c>
      <c r="P14907" s="217">
        <v>0</v>
      </c>
      <c r="Q14907" s="217">
        <v>16.364853971320699</v>
      </c>
      <c r="R14907" s="217">
        <v>16.364853971320699</v>
      </c>
      <c r="S14907" s="217">
        <v>0</v>
      </c>
      <c r="T14907" s="217">
        <v>16.364853971320699</v>
      </c>
      <c r="U14907" s="217">
        <v>16.364853971320699</v>
      </c>
      <c r="V14907" s="217">
        <v>0</v>
      </c>
      <c r="W14907" s="217">
        <v>16.364853971320699</v>
      </c>
      <c r="X14907" s="217">
        <v>16.364853971320699</v>
      </c>
      <c r="Y14907" s="217">
        <v>0</v>
      </c>
    </row>
    <row r="14908" spans="2:25">
      <c r="B14908" s="217" t="s">
        <v>15078</v>
      </c>
      <c r="C14908" s="217" t="s">
        <v>11696</v>
      </c>
      <c r="D14908" s="217" t="s">
        <v>20</v>
      </c>
      <c r="E14908" s="217" t="s">
        <v>87</v>
      </c>
      <c r="F14908" s="217" t="s">
        <v>5</v>
      </c>
      <c r="G14908" s="217" t="s">
        <v>5</v>
      </c>
      <c r="H14908" s="217" t="s">
        <v>178</v>
      </c>
      <c r="I14908" s="217">
        <v>0</v>
      </c>
      <c r="J14908" s="217">
        <v>0</v>
      </c>
      <c r="K14908" s="217">
        <v>0</v>
      </c>
      <c r="L14908" s="217">
        <v>4</v>
      </c>
      <c r="M14908" s="217">
        <v>392.28643658279401</v>
      </c>
      <c r="N14908" s="217">
        <v>0</v>
      </c>
      <c r="O14908" s="217">
        <v>0</v>
      </c>
      <c r="P14908" s="217">
        <v>0</v>
      </c>
      <c r="Q14908" s="217">
        <v>0</v>
      </c>
      <c r="R14908" s="217">
        <v>0</v>
      </c>
      <c r="S14908" s="217">
        <v>0</v>
      </c>
      <c r="T14908" s="217">
        <v>0</v>
      </c>
      <c r="U14908" s="217">
        <v>0</v>
      </c>
      <c r="V14908" s="217">
        <v>0</v>
      </c>
      <c r="W14908" s="217">
        <v>0</v>
      </c>
      <c r="X14908" s="217">
        <v>0</v>
      </c>
      <c r="Y14908" s="217">
        <v>0</v>
      </c>
    </row>
    <row r="14909" spans="2:25">
      <c r="B14909" s="217" t="s">
        <v>15079</v>
      </c>
      <c r="C14909" s="217" t="s">
        <v>11696</v>
      </c>
      <c r="D14909" s="217" t="s">
        <v>20</v>
      </c>
      <c r="E14909" s="217" t="s">
        <v>87</v>
      </c>
      <c r="F14909" s="217" t="s">
        <v>5</v>
      </c>
      <c r="G14909" s="217" t="s">
        <v>5</v>
      </c>
      <c r="H14909" s="217" t="s">
        <v>5</v>
      </c>
      <c r="I14909" s="217">
        <v>23</v>
      </c>
      <c r="J14909" s="217">
        <v>23</v>
      </c>
      <c r="K14909" s="217">
        <v>0</v>
      </c>
      <c r="L14909" s="217">
        <v>117</v>
      </c>
      <c r="M14909" s="217">
        <v>3450</v>
      </c>
      <c r="N14909" s="217">
        <v>6.6666666666666696</v>
      </c>
      <c r="O14909" s="217">
        <v>6.6666666666666696</v>
      </c>
      <c r="P14909" s="217">
        <v>0</v>
      </c>
      <c r="Q14909" s="217">
        <v>6.6666666666666696</v>
      </c>
      <c r="R14909" s="217">
        <v>6.6666666666666696</v>
      </c>
      <c r="S14909" s="217">
        <v>0</v>
      </c>
      <c r="T14909" s="217">
        <v>6.6666666666666696</v>
      </c>
      <c r="U14909" s="217">
        <v>6.6666666666666696</v>
      </c>
      <c r="V14909" s="217">
        <v>0</v>
      </c>
      <c r="W14909" s="217">
        <v>6.6666666666666696</v>
      </c>
      <c r="X14909" s="217">
        <v>6.6666666666666696</v>
      </c>
      <c r="Y14909" s="217">
        <v>0</v>
      </c>
    </row>
    <row r="14910" spans="2:25">
      <c r="B14910" s="217" t="s">
        <v>15080</v>
      </c>
      <c r="C14910" s="217" t="s">
        <v>11696</v>
      </c>
      <c r="D14910" s="217" t="s">
        <v>20</v>
      </c>
      <c r="E14910" s="217" t="s">
        <v>88</v>
      </c>
      <c r="F14910" s="217" t="s">
        <v>12</v>
      </c>
      <c r="G14910" s="217" t="s">
        <v>10</v>
      </c>
      <c r="H14910" s="217" t="s">
        <v>170</v>
      </c>
      <c r="I14910" s="217">
        <v>1</v>
      </c>
      <c r="J14910" s="217">
        <v>1</v>
      </c>
      <c r="K14910" s="217">
        <v>0</v>
      </c>
      <c r="L14910" s="217">
        <v>0</v>
      </c>
      <c r="M14910" s="217">
        <v>0</v>
      </c>
    </row>
    <row r="14911" spans="2:25">
      <c r="B14911" s="217" t="s">
        <v>15081</v>
      </c>
      <c r="C14911" s="217" t="s">
        <v>11696</v>
      </c>
      <c r="D14911" s="217" t="s">
        <v>20</v>
      </c>
      <c r="E14911" s="217" t="s">
        <v>88</v>
      </c>
      <c r="F14911" s="217" t="s">
        <v>12</v>
      </c>
      <c r="G14911" s="217" t="s">
        <v>10</v>
      </c>
      <c r="H14911" s="217" t="s">
        <v>172</v>
      </c>
      <c r="I14911" s="217">
        <v>0</v>
      </c>
      <c r="J14911" s="217">
        <v>0</v>
      </c>
      <c r="K14911" s="217">
        <v>0</v>
      </c>
      <c r="L14911" s="217">
        <v>0</v>
      </c>
      <c r="M14911" s="217">
        <v>33.75</v>
      </c>
      <c r="N14911" s="217">
        <v>0</v>
      </c>
      <c r="O14911" s="217">
        <v>0</v>
      </c>
      <c r="P14911" s="217">
        <v>0</v>
      </c>
      <c r="Q14911" s="217">
        <v>0</v>
      </c>
      <c r="R14911" s="217">
        <v>0</v>
      </c>
      <c r="S14911" s="217">
        <v>0</v>
      </c>
      <c r="T14911" s="217">
        <v>0</v>
      </c>
      <c r="U14911" s="217">
        <v>0</v>
      </c>
      <c r="V14911" s="217">
        <v>0</v>
      </c>
      <c r="W14911" s="217">
        <v>0</v>
      </c>
      <c r="X14911" s="217">
        <v>0</v>
      </c>
      <c r="Y14911" s="217">
        <v>0</v>
      </c>
    </row>
    <row r="14912" spans="2:25">
      <c r="B14912" s="217" t="s">
        <v>15082</v>
      </c>
      <c r="C14912" s="217" t="s">
        <v>11696</v>
      </c>
      <c r="D14912" s="217" t="s">
        <v>20</v>
      </c>
      <c r="E14912" s="217" t="s">
        <v>88</v>
      </c>
      <c r="F14912" s="217" t="s">
        <v>12</v>
      </c>
      <c r="G14912" s="217" t="s">
        <v>10</v>
      </c>
      <c r="H14912" s="217" t="s">
        <v>174</v>
      </c>
      <c r="I14912" s="217">
        <v>1</v>
      </c>
      <c r="J14912" s="217">
        <v>1</v>
      </c>
      <c r="K14912" s="217">
        <v>0</v>
      </c>
      <c r="L14912" s="217">
        <v>2</v>
      </c>
      <c r="M14912" s="217">
        <v>84.375</v>
      </c>
      <c r="N14912" s="217">
        <v>11.851851851851899</v>
      </c>
      <c r="O14912" s="217">
        <v>11.851851851851899</v>
      </c>
      <c r="P14912" s="217">
        <v>0</v>
      </c>
      <c r="Q14912" s="217">
        <v>11.851851851851899</v>
      </c>
      <c r="R14912" s="217">
        <v>11.851851851851899</v>
      </c>
      <c r="S14912" s="217">
        <v>0</v>
      </c>
      <c r="T14912" s="217">
        <v>11.851851851851899</v>
      </c>
      <c r="U14912" s="217">
        <v>11.851851851851899</v>
      </c>
      <c r="V14912" s="217">
        <v>0</v>
      </c>
      <c r="W14912" s="217">
        <v>11.851851851851899</v>
      </c>
      <c r="X14912" s="217">
        <v>11.851851851851899</v>
      </c>
      <c r="Y14912" s="217">
        <v>0</v>
      </c>
    </row>
    <row r="14913" spans="2:25">
      <c r="B14913" s="217" t="s">
        <v>15083</v>
      </c>
      <c r="C14913" s="217" t="s">
        <v>11696</v>
      </c>
      <c r="D14913" s="217" t="s">
        <v>20</v>
      </c>
      <c r="E14913" s="217" t="s">
        <v>88</v>
      </c>
      <c r="F14913" s="217" t="s">
        <v>12</v>
      </c>
      <c r="G14913" s="217" t="s">
        <v>10</v>
      </c>
      <c r="H14913" s="217" t="s">
        <v>176</v>
      </c>
      <c r="I14913" s="217">
        <v>1</v>
      </c>
      <c r="J14913" s="217">
        <v>1</v>
      </c>
      <c r="K14913" s="217">
        <v>0</v>
      </c>
      <c r="L14913" s="217">
        <v>5</v>
      </c>
      <c r="M14913" s="217">
        <v>84.375</v>
      </c>
      <c r="N14913" s="217">
        <v>11.851851851851899</v>
      </c>
      <c r="O14913" s="217">
        <v>11.851851851851899</v>
      </c>
      <c r="P14913" s="217">
        <v>0</v>
      </c>
      <c r="Q14913" s="217">
        <v>11.851851851851899</v>
      </c>
      <c r="R14913" s="217">
        <v>11.851851851851899</v>
      </c>
      <c r="S14913" s="217">
        <v>0</v>
      </c>
      <c r="T14913" s="217">
        <v>11.851851851851899</v>
      </c>
      <c r="U14913" s="217">
        <v>11.851851851851899</v>
      </c>
      <c r="V14913" s="217">
        <v>0</v>
      </c>
      <c r="W14913" s="217">
        <v>11.851851851851899</v>
      </c>
      <c r="X14913" s="217">
        <v>11.851851851851899</v>
      </c>
      <c r="Y14913" s="217">
        <v>0</v>
      </c>
    </row>
    <row r="14914" spans="2:25">
      <c r="B14914" s="217" t="s">
        <v>15084</v>
      </c>
      <c r="C14914" s="217" t="s">
        <v>11696</v>
      </c>
      <c r="D14914" s="217" t="s">
        <v>20</v>
      </c>
      <c r="E14914" s="217" t="s">
        <v>88</v>
      </c>
      <c r="F14914" s="217" t="s">
        <v>12</v>
      </c>
      <c r="G14914" s="217" t="s">
        <v>10</v>
      </c>
      <c r="H14914" s="217" t="s">
        <v>178</v>
      </c>
      <c r="I14914" s="217">
        <v>0</v>
      </c>
      <c r="J14914" s="217">
        <v>0</v>
      </c>
      <c r="K14914" s="217">
        <v>0</v>
      </c>
      <c r="L14914" s="217">
        <v>0</v>
      </c>
      <c r="M14914" s="217">
        <v>67.5</v>
      </c>
      <c r="N14914" s="217">
        <v>0</v>
      </c>
      <c r="O14914" s="217">
        <v>0</v>
      </c>
      <c r="P14914" s="217">
        <v>0</v>
      </c>
      <c r="Q14914" s="217">
        <v>0</v>
      </c>
      <c r="R14914" s="217">
        <v>0</v>
      </c>
      <c r="S14914" s="217">
        <v>0</v>
      </c>
      <c r="T14914" s="217">
        <v>0</v>
      </c>
      <c r="U14914" s="217">
        <v>0</v>
      </c>
      <c r="V14914" s="217">
        <v>0</v>
      </c>
      <c r="W14914" s="217">
        <v>0</v>
      </c>
      <c r="X14914" s="217">
        <v>0</v>
      </c>
      <c r="Y14914" s="217">
        <v>0</v>
      </c>
    </row>
    <row r="14915" spans="2:25">
      <c r="B14915" s="217" t="s">
        <v>15085</v>
      </c>
      <c r="C14915" s="217" t="s">
        <v>11696</v>
      </c>
      <c r="D14915" s="217" t="s">
        <v>20</v>
      </c>
      <c r="E14915" s="217" t="s">
        <v>88</v>
      </c>
      <c r="F14915" s="217" t="s">
        <v>12</v>
      </c>
      <c r="G14915" s="217" t="s">
        <v>10</v>
      </c>
      <c r="H14915" s="217" t="s">
        <v>5</v>
      </c>
      <c r="I14915" s="217">
        <v>3</v>
      </c>
      <c r="J14915" s="217">
        <v>3</v>
      </c>
      <c r="K14915" s="217">
        <v>0</v>
      </c>
      <c r="L14915" s="217">
        <v>7</v>
      </c>
      <c r="M14915" s="217">
        <v>270</v>
      </c>
      <c r="N14915" s="217">
        <v>11.1111111111111</v>
      </c>
      <c r="O14915" s="217">
        <v>11.1111111111111</v>
      </c>
      <c r="P14915" s="217">
        <v>0</v>
      </c>
      <c r="Q14915" s="217">
        <v>11.1111111111111</v>
      </c>
      <c r="R14915" s="217">
        <v>11.1111111111111</v>
      </c>
      <c r="S14915" s="217">
        <v>0</v>
      </c>
      <c r="T14915" s="217">
        <v>11.1111111111111</v>
      </c>
      <c r="U14915" s="217">
        <v>11.1111111111111</v>
      </c>
      <c r="V14915" s="217">
        <v>0</v>
      </c>
      <c r="W14915" s="217">
        <v>11.1111111111111</v>
      </c>
      <c r="X14915" s="217">
        <v>11.1111111111111</v>
      </c>
      <c r="Y14915" s="217">
        <v>0</v>
      </c>
    </row>
    <row r="14916" spans="2:25">
      <c r="B14916" s="217" t="s">
        <v>15086</v>
      </c>
      <c r="C14916" s="217" t="s">
        <v>11696</v>
      </c>
      <c r="D14916" s="217" t="s">
        <v>20</v>
      </c>
      <c r="E14916" s="217" t="s">
        <v>88</v>
      </c>
      <c r="F14916" s="217" t="s">
        <v>9</v>
      </c>
      <c r="G14916" s="217" t="s">
        <v>10</v>
      </c>
      <c r="H14916" s="217" t="s">
        <v>170</v>
      </c>
      <c r="I14916" s="217">
        <v>0</v>
      </c>
      <c r="J14916" s="217">
        <v>0</v>
      </c>
      <c r="K14916" s="217">
        <v>0</v>
      </c>
      <c r="L14916" s="217">
        <v>0</v>
      </c>
      <c r="M14916" s="217">
        <v>13.8095238095238</v>
      </c>
      <c r="N14916" s="217">
        <v>0</v>
      </c>
      <c r="O14916" s="217">
        <v>0</v>
      </c>
      <c r="P14916" s="217">
        <v>0</v>
      </c>
      <c r="Q14916" s="217">
        <v>0</v>
      </c>
      <c r="R14916" s="217">
        <v>0</v>
      </c>
      <c r="S14916" s="217">
        <v>0</v>
      </c>
      <c r="T14916" s="217">
        <v>0</v>
      </c>
      <c r="U14916" s="217">
        <v>0</v>
      </c>
      <c r="V14916" s="217">
        <v>0</v>
      </c>
      <c r="W14916" s="217">
        <v>0</v>
      </c>
      <c r="X14916" s="217">
        <v>0</v>
      </c>
      <c r="Y14916" s="217">
        <v>0</v>
      </c>
    </row>
    <row r="14917" spans="2:25">
      <c r="B14917" s="217" t="s">
        <v>15087</v>
      </c>
      <c r="C14917" s="217" t="s">
        <v>11696</v>
      </c>
      <c r="D14917" s="217" t="s">
        <v>20</v>
      </c>
      <c r="E14917" s="217" t="s">
        <v>88</v>
      </c>
      <c r="F14917" s="217" t="s">
        <v>9</v>
      </c>
      <c r="G14917" s="217" t="s">
        <v>10</v>
      </c>
      <c r="H14917" s="217" t="s">
        <v>172</v>
      </c>
      <c r="I14917" s="217">
        <v>0</v>
      </c>
      <c r="J14917" s="217">
        <v>0</v>
      </c>
      <c r="K14917" s="217">
        <v>0</v>
      </c>
      <c r="L14917" s="217">
        <v>4</v>
      </c>
      <c r="M14917" s="217">
        <v>69.047619047618994</v>
      </c>
      <c r="N14917" s="217">
        <v>0</v>
      </c>
      <c r="O14917" s="217">
        <v>0</v>
      </c>
      <c r="P14917" s="217">
        <v>0</v>
      </c>
      <c r="Q14917" s="217">
        <v>0</v>
      </c>
      <c r="R14917" s="217">
        <v>0</v>
      </c>
      <c r="S14917" s="217">
        <v>0</v>
      </c>
      <c r="T14917" s="217">
        <v>0</v>
      </c>
      <c r="U14917" s="217">
        <v>0</v>
      </c>
      <c r="V14917" s="217">
        <v>0</v>
      </c>
      <c r="W14917" s="217">
        <v>0</v>
      </c>
      <c r="X14917" s="217">
        <v>0</v>
      </c>
      <c r="Y14917" s="217">
        <v>0</v>
      </c>
    </row>
    <row r="14918" spans="2:25">
      <c r="B14918" s="217" t="s">
        <v>15088</v>
      </c>
      <c r="C14918" s="217" t="s">
        <v>11696</v>
      </c>
      <c r="D14918" s="217" t="s">
        <v>20</v>
      </c>
      <c r="E14918" s="217" t="s">
        <v>88</v>
      </c>
      <c r="F14918" s="217" t="s">
        <v>9</v>
      </c>
      <c r="G14918" s="217" t="s">
        <v>10</v>
      </c>
      <c r="H14918" s="217" t="s">
        <v>174</v>
      </c>
      <c r="I14918" s="217">
        <v>0</v>
      </c>
      <c r="J14918" s="217">
        <v>0</v>
      </c>
      <c r="K14918" s="217">
        <v>0</v>
      </c>
      <c r="L14918" s="217">
        <v>5</v>
      </c>
      <c r="M14918" s="217">
        <v>69.047619047618994</v>
      </c>
      <c r="N14918" s="217">
        <v>0</v>
      </c>
      <c r="O14918" s="217">
        <v>0</v>
      </c>
      <c r="P14918" s="217">
        <v>0</v>
      </c>
      <c r="Q14918" s="217">
        <v>0</v>
      </c>
      <c r="R14918" s="217">
        <v>0</v>
      </c>
      <c r="S14918" s="217">
        <v>0</v>
      </c>
      <c r="T14918" s="217">
        <v>0</v>
      </c>
      <c r="U14918" s="217">
        <v>0</v>
      </c>
      <c r="V14918" s="217">
        <v>0</v>
      </c>
      <c r="W14918" s="217">
        <v>0</v>
      </c>
      <c r="X14918" s="217">
        <v>0</v>
      </c>
      <c r="Y14918" s="217">
        <v>0</v>
      </c>
    </row>
    <row r="14919" spans="2:25">
      <c r="B14919" s="217" t="s">
        <v>15089</v>
      </c>
      <c r="C14919" s="217" t="s">
        <v>11696</v>
      </c>
      <c r="D14919" s="217" t="s">
        <v>20</v>
      </c>
      <c r="E14919" s="217" t="s">
        <v>88</v>
      </c>
      <c r="F14919" s="217" t="s">
        <v>9</v>
      </c>
      <c r="G14919" s="217" t="s">
        <v>10</v>
      </c>
      <c r="H14919" s="217" t="s">
        <v>176</v>
      </c>
      <c r="I14919" s="217">
        <v>1</v>
      </c>
      <c r="J14919" s="217">
        <v>1</v>
      </c>
      <c r="K14919" s="217">
        <v>0</v>
      </c>
      <c r="L14919" s="217">
        <v>1</v>
      </c>
      <c r="M14919" s="217">
        <v>96.6666666666667</v>
      </c>
      <c r="N14919" s="217">
        <v>10.3448275862069</v>
      </c>
      <c r="O14919" s="217">
        <v>10.3448275862069</v>
      </c>
      <c r="P14919" s="217">
        <v>0</v>
      </c>
      <c r="Q14919" s="217">
        <v>10.3448275862069</v>
      </c>
      <c r="R14919" s="217">
        <v>10.3448275862069</v>
      </c>
      <c r="S14919" s="217">
        <v>0</v>
      </c>
      <c r="T14919" s="217">
        <v>10.3448275862069</v>
      </c>
      <c r="U14919" s="217">
        <v>10.3448275862069</v>
      </c>
      <c r="V14919" s="217">
        <v>0</v>
      </c>
      <c r="W14919" s="217">
        <v>10.3448275862069</v>
      </c>
      <c r="X14919" s="217">
        <v>10.3448275862069</v>
      </c>
      <c r="Y14919" s="217">
        <v>0</v>
      </c>
    </row>
    <row r="14920" spans="2:25">
      <c r="B14920" s="217" t="s">
        <v>15090</v>
      </c>
      <c r="C14920" s="217" t="s">
        <v>11696</v>
      </c>
      <c r="D14920" s="217" t="s">
        <v>20</v>
      </c>
      <c r="E14920" s="217" t="s">
        <v>88</v>
      </c>
      <c r="F14920" s="217" t="s">
        <v>9</v>
      </c>
      <c r="G14920" s="217" t="s">
        <v>10</v>
      </c>
      <c r="H14920" s="217" t="s">
        <v>178</v>
      </c>
      <c r="I14920" s="217">
        <v>0</v>
      </c>
      <c r="J14920" s="217">
        <v>0</v>
      </c>
      <c r="K14920" s="217">
        <v>0</v>
      </c>
      <c r="L14920" s="217">
        <v>0</v>
      </c>
      <c r="M14920" s="217">
        <v>41.428571428571402</v>
      </c>
      <c r="N14920" s="217">
        <v>0</v>
      </c>
      <c r="O14920" s="217">
        <v>0</v>
      </c>
      <c r="P14920" s="217">
        <v>0</v>
      </c>
      <c r="Q14920" s="217">
        <v>0</v>
      </c>
      <c r="R14920" s="217">
        <v>0</v>
      </c>
      <c r="S14920" s="217">
        <v>0</v>
      </c>
      <c r="T14920" s="217">
        <v>0</v>
      </c>
      <c r="U14920" s="217">
        <v>0</v>
      </c>
      <c r="V14920" s="217">
        <v>0</v>
      </c>
      <c r="W14920" s="217">
        <v>0</v>
      </c>
      <c r="X14920" s="217">
        <v>0</v>
      </c>
      <c r="Y14920" s="217">
        <v>0</v>
      </c>
    </row>
    <row r="14921" spans="2:25">
      <c r="B14921" s="217" t="s">
        <v>15091</v>
      </c>
      <c r="C14921" s="217" t="s">
        <v>11696</v>
      </c>
      <c r="D14921" s="217" t="s">
        <v>20</v>
      </c>
      <c r="E14921" s="217" t="s">
        <v>88</v>
      </c>
      <c r="F14921" s="217" t="s">
        <v>9</v>
      </c>
      <c r="G14921" s="217" t="s">
        <v>10</v>
      </c>
      <c r="H14921" s="217" t="s">
        <v>5</v>
      </c>
      <c r="I14921" s="217">
        <v>1</v>
      </c>
      <c r="J14921" s="217">
        <v>1</v>
      </c>
      <c r="K14921" s="217">
        <v>0</v>
      </c>
      <c r="L14921" s="217">
        <v>10</v>
      </c>
      <c r="M14921" s="217">
        <v>290</v>
      </c>
      <c r="N14921" s="217">
        <v>3.4482758620689702</v>
      </c>
      <c r="O14921" s="217">
        <v>3.4482758620689702</v>
      </c>
      <c r="P14921" s="217">
        <v>0</v>
      </c>
      <c r="Q14921" s="217">
        <v>3.4482758620689702</v>
      </c>
      <c r="R14921" s="217">
        <v>3.4482758620689702</v>
      </c>
      <c r="S14921" s="217">
        <v>0</v>
      </c>
      <c r="T14921" s="217">
        <v>3.4482758620689702</v>
      </c>
      <c r="U14921" s="217">
        <v>3.4482758620689702</v>
      </c>
      <c r="V14921" s="217">
        <v>0</v>
      </c>
      <c r="W14921" s="217">
        <v>3.4482758620689702</v>
      </c>
      <c r="X14921" s="217">
        <v>3.4482758620689702</v>
      </c>
      <c r="Y14921" s="217">
        <v>0</v>
      </c>
    </row>
    <row r="14922" spans="2:25">
      <c r="B14922" s="217" t="s">
        <v>15092</v>
      </c>
      <c r="C14922" s="217" t="s">
        <v>11696</v>
      </c>
      <c r="D14922" s="217" t="s">
        <v>20</v>
      </c>
      <c r="E14922" s="217" t="s">
        <v>88</v>
      </c>
      <c r="F14922" s="217" t="s">
        <v>5</v>
      </c>
      <c r="G14922" s="217" t="s">
        <v>10</v>
      </c>
      <c r="H14922" s="217" t="s">
        <v>170</v>
      </c>
      <c r="I14922" s="217">
        <v>1</v>
      </c>
      <c r="J14922" s="217">
        <v>1</v>
      </c>
      <c r="K14922" s="217">
        <v>0</v>
      </c>
      <c r="L14922" s="217">
        <v>0</v>
      </c>
      <c r="M14922" s="217">
        <v>13.8095238095238</v>
      </c>
      <c r="N14922" s="217">
        <v>72.413793103448299</v>
      </c>
      <c r="O14922" s="217">
        <v>72.413793103448299</v>
      </c>
      <c r="P14922" s="217">
        <v>0</v>
      </c>
      <c r="Q14922" s="217">
        <v>72.413793103448299</v>
      </c>
      <c r="R14922" s="217">
        <v>72.413793103448299</v>
      </c>
      <c r="S14922" s="217">
        <v>0</v>
      </c>
      <c r="T14922" s="217">
        <v>72.413793103448299</v>
      </c>
      <c r="U14922" s="217">
        <v>72.413793103448299</v>
      </c>
      <c r="V14922" s="217">
        <v>0</v>
      </c>
      <c r="W14922" s="217">
        <v>72.413793103448299</v>
      </c>
      <c r="X14922" s="217">
        <v>72.413793103448299</v>
      </c>
      <c r="Y14922" s="217">
        <v>0</v>
      </c>
    </row>
    <row r="14923" spans="2:25">
      <c r="B14923" s="217" t="s">
        <v>15093</v>
      </c>
      <c r="C14923" s="217" t="s">
        <v>11696</v>
      </c>
      <c r="D14923" s="217" t="s">
        <v>20</v>
      </c>
      <c r="E14923" s="217" t="s">
        <v>88</v>
      </c>
      <c r="F14923" s="217" t="s">
        <v>5</v>
      </c>
      <c r="G14923" s="217" t="s">
        <v>10</v>
      </c>
      <c r="H14923" s="217" t="s">
        <v>172</v>
      </c>
      <c r="I14923" s="217">
        <v>0</v>
      </c>
      <c r="J14923" s="217">
        <v>0</v>
      </c>
      <c r="K14923" s="217">
        <v>0</v>
      </c>
      <c r="L14923" s="217">
        <v>4</v>
      </c>
      <c r="M14923" s="217">
        <v>102.79761904761899</v>
      </c>
      <c r="N14923" s="217">
        <v>0</v>
      </c>
      <c r="O14923" s="217">
        <v>0</v>
      </c>
      <c r="P14923" s="217">
        <v>0</v>
      </c>
      <c r="Q14923" s="217">
        <v>0</v>
      </c>
      <c r="R14923" s="217">
        <v>0</v>
      </c>
      <c r="S14923" s="217">
        <v>0</v>
      </c>
      <c r="T14923" s="217">
        <v>0</v>
      </c>
      <c r="U14923" s="217">
        <v>0</v>
      </c>
      <c r="V14923" s="217">
        <v>0</v>
      </c>
      <c r="W14923" s="217">
        <v>0</v>
      </c>
      <c r="X14923" s="217">
        <v>0</v>
      </c>
      <c r="Y14923" s="217">
        <v>0</v>
      </c>
    </row>
    <row r="14924" spans="2:25">
      <c r="B14924" s="217" t="s">
        <v>15094</v>
      </c>
      <c r="C14924" s="217" t="s">
        <v>11696</v>
      </c>
      <c r="D14924" s="217" t="s">
        <v>20</v>
      </c>
      <c r="E14924" s="217" t="s">
        <v>88</v>
      </c>
      <c r="F14924" s="217" t="s">
        <v>5</v>
      </c>
      <c r="G14924" s="217" t="s">
        <v>10</v>
      </c>
      <c r="H14924" s="217" t="s">
        <v>174</v>
      </c>
      <c r="I14924" s="217">
        <v>1</v>
      </c>
      <c r="J14924" s="217">
        <v>1</v>
      </c>
      <c r="K14924" s="217">
        <v>0</v>
      </c>
      <c r="L14924" s="217">
        <v>7</v>
      </c>
      <c r="M14924" s="217">
        <v>153.42261904761901</v>
      </c>
      <c r="N14924" s="217">
        <v>6.51794374393792</v>
      </c>
      <c r="O14924" s="217">
        <v>6.51794374393792</v>
      </c>
      <c r="P14924" s="217">
        <v>0</v>
      </c>
      <c r="Q14924" s="217">
        <v>6.51794374393792</v>
      </c>
      <c r="R14924" s="217">
        <v>6.51794374393792</v>
      </c>
      <c r="S14924" s="217">
        <v>0</v>
      </c>
      <c r="T14924" s="217">
        <v>6.51794374393792</v>
      </c>
      <c r="U14924" s="217">
        <v>6.51794374393792</v>
      </c>
      <c r="V14924" s="217">
        <v>0</v>
      </c>
      <c r="W14924" s="217">
        <v>6.51794374393792</v>
      </c>
      <c r="X14924" s="217">
        <v>6.51794374393792</v>
      </c>
      <c r="Y14924" s="217">
        <v>0</v>
      </c>
    </row>
    <row r="14925" spans="2:25">
      <c r="B14925" s="217" t="s">
        <v>15095</v>
      </c>
      <c r="C14925" s="217" t="s">
        <v>11696</v>
      </c>
      <c r="D14925" s="217" t="s">
        <v>20</v>
      </c>
      <c r="E14925" s="217" t="s">
        <v>88</v>
      </c>
      <c r="F14925" s="217" t="s">
        <v>5</v>
      </c>
      <c r="G14925" s="217" t="s">
        <v>10</v>
      </c>
      <c r="H14925" s="217" t="s">
        <v>176</v>
      </c>
      <c r="I14925" s="217">
        <v>2</v>
      </c>
      <c r="J14925" s="217">
        <v>2</v>
      </c>
      <c r="K14925" s="217">
        <v>0</v>
      </c>
      <c r="L14925" s="217">
        <v>6</v>
      </c>
      <c r="M14925" s="217">
        <v>181.041666666667</v>
      </c>
      <c r="N14925" s="217">
        <v>11.0471806674338</v>
      </c>
      <c r="O14925" s="217">
        <v>11.0471806674338</v>
      </c>
      <c r="P14925" s="217">
        <v>0</v>
      </c>
      <c r="Q14925" s="217">
        <v>11.0471806674338</v>
      </c>
      <c r="R14925" s="217">
        <v>11.0471806674338</v>
      </c>
      <c r="S14925" s="217">
        <v>0</v>
      </c>
      <c r="T14925" s="217">
        <v>11.0471806674338</v>
      </c>
      <c r="U14925" s="217">
        <v>11.0471806674338</v>
      </c>
      <c r="V14925" s="217">
        <v>0</v>
      </c>
      <c r="W14925" s="217">
        <v>11.0471806674338</v>
      </c>
      <c r="X14925" s="217">
        <v>11.0471806674338</v>
      </c>
      <c r="Y14925" s="217">
        <v>0</v>
      </c>
    </row>
    <row r="14926" spans="2:25">
      <c r="B14926" s="217" t="s">
        <v>15096</v>
      </c>
      <c r="C14926" s="217" t="s">
        <v>11696</v>
      </c>
      <c r="D14926" s="217" t="s">
        <v>20</v>
      </c>
      <c r="E14926" s="217" t="s">
        <v>88</v>
      </c>
      <c r="F14926" s="217" t="s">
        <v>5</v>
      </c>
      <c r="G14926" s="217" t="s">
        <v>10</v>
      </c>
      <c r="H14926" s="217" t="s">
        <v>178</v>
      </c>
      <c r="I14926" s="217">
        <v>0</v>
      </c>
      <c r="J14926" s="217">
        <v>0</v>
      </c>
      <c r="K14926" s="217">
        <v>0</v>
      </c>
      <c r="L14926" s="217">
        <v>0</v>
      </c>
      <c r="M14926" s="217">
        <v>108.928571428571</v>
      </c>
      <c r="N14926" s="217">
        <v>0</v>
      </c>
      <c r="O14926" s="217">
        <v>0</v>
      </c>
      <c r="P14926" s="217">
        <v>0</v>
      </c>
      <c r="Q14926" s="217">
        <v>0</v>
      </c>
      <c r="R14926" s="217">
        <v>0</v>
      </c>
      <c r="S14926" s="217">
        <v>0</v>
      </c>
      <c r="T14926" s="217">
        <v>0</v>
      </c>
      <c r="U14926" s="217">
        <v>0</v>
      </c>
      <c r="V14926" s="217">
        <v>0</v>
      </c>
      <c r="W14926" s="217">
        <v>0</v>
      </c>
      <c r="X14926" s="217">
        <v>0</v>
      </c>
      <c r="Y14926" s="217">
        <v>0</v>
      </c>
    </row>
    <row r="14927" spans="2:25">
      <c r="B14927" s="217" t="s">
        <v>15097</v>
      </c>
      <c r="C14927" s="217" t="s">
        <v>11696</v>
      </c>
      <c r="D14927" s="217" t="s">
        <v>20</v>
      </c>
      <c r="E14927" s="217" t="s">
        <v>88</v>
      </c>
      <c r="F14927" s="217" t="s">
        <v>5</v>
      </c>
      <c r="G14927" s="217" t="s">
        <v>10</v>
      </c>
      <c r="H14927" s="217" t="s">
        <v>5</v>
      </c>
      <c r="I14927" s="217">
        <v>4</v>
      </c>
      <c r="J14927" s="217">
        <v>4</v>
      </c>
      <c r="K14927" s="217">
        <v>0</v>
      </c>
      <c r="L14927" s="217">
        <v>17</v>
      </c>
      <c r="M14927" s="217">
        <v>560</v>
      </c>
      <c r="N14927" s="217">
        <v>7.1428571428571397</v>
      </c>
      <c r="O14927" s="217">
        <v>7.1428571428571397</v>
      </c>
      <c r="P14927" s="217">
        <v>0</v>
      </c>
      <c r="Q14927" s="217">
        <v>7.1428571428571397</v>
      </c>
      <c r="R14927" s="217">
        <v>7.1428571428571397</v>
      </c>
      <c r="S14927" s="217">
        <v>0</v>
      </c>
      <c r="T14927" s="217">
        <v>7.1428571428571397</v>
      </c>
      <c r="U14927" s="217">
        <v>7.1428571428571397</v>
      </c>
      <c r="V14927" s="217">
        <v>0</v>
      </c>
      <c r="W14927" s="217">
        <v>7.1428571428571397</v>
      </c>
      <c r="X14927" s="217">
        <v>7.1428571428571397</v>
      </c>
      <c r="Y14927" s="217">
        <v>0</v>
      </c>
    </row>
    <row r="14928" spans="2:25">
      <c r="B14928" s="217" t="s">
        <v>15098</v>
      </c>
      <c r="C14928" s="217" t="s">
        <v>11696</v>
      </c>
      <c r="D14928" s="217" t="s">
        <v>20</v>
      </c>
      <c r="E14928" s="217" t="s">
        <v>88</v>
      </c>
      <c r="F14928" s="217" t="s">
        <v>12</v>
      </c>
      <c r="G14928" s="217" t="s">
        <v>49</v>
      </c>
      <c r="H14928" s="217" t="s">
        <v>170</v>
      </c>
      <c r="I14928" s="217">
        <v>0</v>
      </c>
      <c r="J14928" s="217">
        <v>0</v>
      </c>
      <c r="K14928" s="217">
        <v>0</v>
      </c>
      <c r="L14928" s="217">
        <v>2</v>
      </c>
      <c r="M14928" s="217">
        <v>100.60869565217401</v>
      </c>
      <c r="N14928" s="217">
        <v>0</v>
      </c>
      <c r="O14928" s="217">
        <v>0</v>
      </c>
      <c r="P14928" s="217">
        <v>0</v>
      </c>
      <c r="Q14928" s="217">
        <v>0</v>
      </c>
      <c r="R14928" s="217">
        <v>0</v>
      </c>
      <c r="S14928" s="217">
        <v>0</v>
      </c>
      <c r="T14928" s="217">
        <v>0</v>
      </c>
      <c r="U14928" s="217">
        <v>0</v>
      </c>
      <c r="V14928" s="217">
        <v>0</v>
      </c>
      <c r="W14928" s="217">
        <v>0</v>
      </c>
      <c r="X14928" s="217">
        <v>0</v>
      </c>
      <c r="Y14928" s="217">
        <v>0</v>
      </c>
    </row>
    <row r="14929" spans="2:25">
      <c r="B14929" s="217" t="s">
        <v>15099</v>
      </c>
      <c r="C14929" s="217" t="s">
        <v>11696</v>
      </c>
      <c r="D14929" s="217" t="s">
        <v>20</v>
      </c>
      <c r="E14929" s="217" t="s">
        <v>88</v>
      </c>
      <c r="F14929" s="217" t="s">
        <v>12</v>
      </c>
      <c r="G14929" s="217" t="s">
        <v>49</v>
      </c>
      <c r="H14929" s="217" t="s">
        <v>172</v>
      </c>
      <c r="I14929" s="217">
        <v>0</v>
      </c>
      <c r="J14929" s="217">
        <v>0</v>
      </c>
      <c r="K14929" s="217">
        <v>0</v>
      </c>
      <c r="L14929" s="217">
        <v>4</v>
      </c>
      <c r="M14929" s="217">
        <v>193.47826086956499</v>
      </c>
      <c r="N14929" s="217">
        <v>0</v>
      </c>
      <c r="O14929" s="217">
        <v>0</v>
      </c>
      <c r="P14929" s="217">
        <v>0</v>
      </c>
      <c r="Q14929" s="217">
        <v>0</v>
      </c>
      <c r="R14929" s="217">
        <v>0</v>
      </c>
      <c r="S14929" s="217">
        <v>0</v>
      </c>
      <c r="T14929" s="217">
        <v>0</v>
      </c>
      <c r="U14929" s="217">
        <v>0</v>
      </c>
      <c r="V14929" s="217">
        <v>0</v>
      </c>
      <c r="W14929" s="217">
        <v>0</v>
      </c>
      <c r="X14929" s="217">
        <v>0</v>
      </c>
      <c r="Y14929" s="217">
        <v>0</v>
      </c>
    </row>
    <row r="14930" spans="2:25">
      <c r="B14930" s="217" t="s">
        <v>15100</v>
      </c>
      <c r="C14930" s="217" t="s">
        <v>11696</v>
      </c>
      <c r="D14930" s="217" t="s">
        <v>20</v>
      </c>
      <c r="E14930" s="217" t="s">
        <v>88</v>
      </c>
      <c r="F14930" s="217" t="s">
        <v>12</v>
      </c>
      <c r="G14930" s="217" t="s">
        <v>49</v>
      </c>
      <c r="H14930" s="217" t="s">
        <v>174</v>
      </c>
      <c r="I14930" s="217">
        <v>0</v>
      </c>
      <c r="J14930" s="217">
        <v>0</v>
      </c>
      <c r="K14930" s="217">
        <v>0</v>
      </c>
      <c r="L14930" s="217">
        <v>17</v>
      </c>
      <c r="M14930" s="217">
        <v>232.173913043478</v>
      </c>
      <c r="N14930" s="217">
        <v>0</v>
      </c>
      <c r="O14930" s="217">
        <v>0</v>
      </c>
      <c r="P14930" s="217">
        <v>0</v>
      </c>
      <c r="Q14930" s="217">
        <v>0</v>
      </c>
      <c r="R14930" s="217">
        <v>0</v>
      </c>
      <c r="S14930" s="217">
        <v>0</v>
      </c>
      <c r="T14930" s="217">
        <v>0</v>
      </c>
      <c r="U14930" s="217">
        <v>0</v>
      </c>
      <c r="V14930" s="217">
        <v>0</v>
      </c>
      <c r="W14930" s="217">
        <v>0</v>
      </c>
      <c r="X14930" s="217">
        <v>0</v>
      </c>
      <c r="Y14930" s="217">
        <v>0</v>
      </c>
    </row>
    <row r="14931" spans="2:25">
      <c r="B14931" s="217" t="s">
        <v>15101</v>
      </c>
      <c r="C14931" s="217" t="s">
        <v>11696</v>
      </c>
      <c r="D14931" s="217" t="s">
        <v>20</v>
      </c>
      <c r="E14931" s="217" t="s">
        <v>88</v>
      </c>
      <c r="F14931" s="217" t="s">
        <v>12</v>
      </c>
      <c r="G14931" s="217" t="s">
        <v>49</v>
      </c>
      <c r="H14931" s="217" t="s">
        <v>176</v>
      </c>
      <c r="I14931" s="217">
        <v>3</v>
      </c>
      <c r="J14931" s="217">
        <v>3</v>
      </c>
      <c r="K14931" s="217">
        <v>0</v>
      </c>
      <c r="L14931" s="217">
        <v>11</v>
      </c>
      <c r="M14931" s="217">
        <v>224.434782608696</v>
      </c>
      <c r="N14931" s="217">
        <v>13.3669120495932</v>
      </c>
      <c r="O14931" s="217">
        <v>13.3669120495932</v>
      </c>
      <c r="P14931" s="217">
        <v>0</v>
      </c>
      <c r="Q14931" s="217">
        <v>13.3669120495932</v>
      </c>
      <c r="R14931" s="217">
        <v>13.3669120495932</v>
      </c>
      <c r="S14931" s="217">
        <v>0</v>
      </c>
      <c r="T14931" s="217">
        <v>13.3669120495932</v>
      </c>
      <c r="U14931" s="217">
        <v>13.3669120495932</v>
      </c>
      <c r="V14931" s="217">
        <v>0</v>
      </c>
      <c r="W14931" s="217">
        <v>13.3669120495932</v>
      </c>
      <c r="X14931" s="217">
        <v>13.3669120495932</v>
      </c>
      <c r="Y14931" s="217">
        <v>0</v>
      </c>
    </row>
    <row r="14932" spans="2:25">
      <c r="B14932" s="217" t="s">
        <v>15102</v>
      </c>
      <c r="C14932" s="217" t="s">
        <v>11696</v>
      </c>
      <c r="D14932" s="217" t="s">
        <v>20</v>
      </c>
      <c r="E14932" s="217" t="s">
        <v>88</v>
      </c>
      <c r="F14932" s="217" t="s">
        <v>12</v>
      </c>
      <c r="G14932" s="217" t="s">
        <v>49</v>
      </c>
      <c r="H14932" s="217" t="s">
        <v>178</v>
      </c>
      <c r="I14932" s="217">
        <v>0</v>
      </c>
      <c r="J14932" s="217">
        <v>0</v>
      </c>
      <c r="K14932" s="217">
        <v>0</v>
      </c>
      <c r="L14932" s="217">
        <v>3</v>
      </c>
      <c r="M14932" s="217">
        <v>139.304347826087</v>
      </c>
      <c r="N14932" s="217">
        <v>0</v>
      </c>
      <c r="O14932" s="217">
        <v>0</v>
      </c>
      <c r="P14932" s="217">
        <v>0</v>
      </c>
      <c r="Q14932" s="217">
        <v>0</v>
      </c>
      <c r="R14932" s="217">
        <v>0</v>
      </c>
      <c r="S14932" s="217">
        <v>0</v>
      </c>
      <c r="T14932" s="217">
        <v>0</v>
      </c>
      <c r="U14932" s="217">
        <v>0</v>
      </c>
      <c r="V14932" s="217">
        <v>0</v>
      </c>
      <c r="W14932" s="217">
        <v>0</v>
      </c>
      <c r="X14932" s="217">
        <v>0</v>
      </c>
      <c r="Y14932" s="217">
        <v>0</v>
      </c>
    </row>
    <row r="14933" spans="2:25">
      <c r="B14933" s="217" t="s">
        <v>15103</v>
      </c>
      <c r="C14933" s="217" t="s">
        <v>11696</v>
      </c>
      <c r="D14933" s="217" t="s">
        <v>20</v>
      </c>
      <c r="E14933" s="217" t="s">
        <v>88</v>
      </c>
      <c r="F14933" s="217" t="s">
        <v>12</v>
      </c>
      <c r="G14933" s="217" t="s">
        <v>49</v>
      </c>
      <c r="H14933" s="217" t="s">
        <v>5</v>
      </c>
      <c r="I14933" s="217">
        <v>3</v>
      </c>
      <c r="J14933" s="217">
        <v>3</v>
      </c>
      <c r="K14933" s="217">
        <v>0</v>
      </c>
      <c r="L14933" s="217">
        <v>37</v>
      </c>
      <c r="M14933" s="217">
        <v>890</v>
      </c>
      <c r="N14933" s="217">
        <v>3.3707865168539302</v>
      </c>
      <c r="O14933" s="217">
        <v>3.3707865168539302</v>
      </c>
      <c r="P14933" s="217">
        <v>0</v>
      </c>
      <c r="Q14933" s="217">
        <v>3.3707865168539302</v>
      </c>
      <c r="R14933" s="217">
        <v>3.3707865168539302</v>
      </c>
      <c r="S14933" s="217">
        <v>0</v>
      </c>
      <c r="T14933" s="217">
        <v>3.3707865168539302</v>
      </c>
      <c r="U14933" s="217">
        <v>3.3707865168539302</v>
      </c>
      <c r="V14933" s="217">
        <v>0</v>
      </c>
      <c r="W14933" s="217">
        <v>3.3707865168539302</v>
      </c>
      <c r="X14933" s="217">
        <v>3.3707865168539302</v>
      </c>
      <c r="Y14933" s="217">
        <v>0</v>
      </c>
    </row>
    <row r="14934" spans="2:25">
      <c r="B14934" s="217" t="s">
        <v>15104</v>
      </c>
      <c r="C14934" s="217" t="s">
        <v>11696</v>
      </c>
      <c r="D14934" s="217" t="s">
        <v>20</v>
      </c>
      <c r="E14934" s="217" t="s">
        <v>88</v>
      </c>
      <c r="F14934" s="217" t="s">
        <v>9</v>
      </c>
      <c r="G14934" s="217" t="s">
        <v>49</v>
      </c>
      <c r="H14934" s="217" t="s">
        <v>170</v>
      </c>
      <c r="I14934" s="217">
        <v>0</v>
      </c>
      <c r="J14934" s="217">
        <v>0</v>
      </c>
      <c r="K14934" s="217">
        <v>0</v>
      </c>
      <c r="L14934" s="217">
        <v>1</v>
      </c>
      <c r="M14934" s="217">
        <v>110.63829787234</v>
      </c>
      <c r="N14934" s="217">
        <v>0</v>
      </c>
      <c r="O14934" s="217">
        <v>0</v>
      </c>
      <c r="P14934" s="217">
        <v>0</v>
      </c>
      <c r="Q14934" s="217">
        <v>0</v>
      </c>
      <c r="R14934" s="217">
        <v>0</v>
      </c>
      <c r="S14934" s="217">
        <v>0</v>
      </c>
      <c r="T14934" s="217">
        <v>0</v>
      </c>
      <c r="U14934" s="217">
        <v>0</v>
      </c>
      <c r="V14934" s="217">
        <v>0</v>
      </c>
      <c r="W14934" s="217">
        <v>0</v>
      </c>
      <c r="X14934" s="217">
        <v>0</v>
      </c>
      <c r="Y14934" s="217">
        <v>0</v>
      </c>
    </row>
    <row r="14935" spans="2:25">
      <c r="B14935" s="217" t="s">
        <v>15105</v>
      </c>
      <c r="C14935" s="217" t="s">
        <v>11696</v>
      </c>
      <c r="D14935" s="217" t="s">
        <v>20</v>
      </c>
      <c r="E14935" s="217" t="s">
        <v>88</v>
      </c>
      <c r="F14935" s="217" t="s">
        <v>9</v>
      </c>
      <c r="G14935" s="217" t="s">
        <v>49</v>
      </c>
      <c r="H14935" s="217" t="s">
        <v>172</v>
      </c>
      <c r="I14935" s="217">
        <v>2</v>
      </c>
      <c r="J14935" s="217">
        <v>1</v>
      </c>
      <c r="K14935" s="217">
        <v>1</v>
      </c>
      <c r="L14935" s="217">
        <v>14</v>
      </c>
      <c r="M14935" s="217">
        <v>272.340425531915</v>
      </c>
      <c r="N14935" s="217">
        <v>7.34375</v>
      </c>
      <c r="O14935" s="217">
        <v>3.671875</v>
      </c>
      <c r="P14935" s="217">
        <v>3.671875</v>
      </c>
      <c r="Q14935" s="217">
        <v>7.34375</v>
      </c>
      <c r="R14935" s="217">
        <v>3.671875</v>
      </c>
      <c r="S14935" s="217">
        <v>3.671875</v>
      </c>
      <c r="T14935" s="217">
        <v>7.34375</v>
      </c>
      <c r="U14935" s="217">
        <v>3.671875</v>
      </c>
      <c r="V14935" s="217">
        <v>3.671875</v>
      </c>
      <c r="W14935" s="217">
        <v>7.34375</v>
      </c>
      <c r="X14935" s="217">
        <v>3.671875</v>
      </c>
      <c r="Y14935" s="217">
        <v>3.671875</v>
      </c>
    </row>
    <row r="14936" spans="2:25">
      <c r="B14936" s="217" t="s">
        <v>15106</v>
      </c>
      <c r="C14936" s="217" t="s">
        <v>11696</v>
      </c>
      <c r="D14936" s="217" t="s">
        <v>20</v>
      </c>
      <c r="E14936" s="217" t="s">
        <v>88</v>
      </c>
      <c r="F14936" s="217" t="s">
        <v>9</v>
      </c>
      <c r="G14936" s="217" t="s">
        <v>49</v>
      </c>
      <c r="H14936" s="217" t="s">
        <v>174</v>
      </c>
      <c r="I14936" s="217">
        <v>0</v>
      </c>
      <c r="J14936" s="217">
        <v>0</v>
      </c>
      <c r="K14936" s="217">
        <v>0</v>
      </c>
      <c r="L14936" s="217">
        <v>11</v>
      </c>
      <c r="M14936" s="217">
        <v>323.404255319149</v>
      </c>
      <c r="N14936" s="217">
        <v>0</v>
      </c>
      <c r="O14936" s="217">
        <v>0</v>
      </c>
      <c r="P14936" s="217">
        <v>0</v>
      </c>
      <c r="Q14936" s="217">
        <v>0</v>
      </c>
      <c r="R14936" s="217">
        <v>0</v>
      </c>
      <c r="S14936" s="217">
        <v>0</v>
      </c>
      <c r="T14936" s="217">
        <v>0</v>
      </c>
      <c r="U14936" s="217">
        <v>0</v>
      </c>
      <c r="V14936" s="217">
        <v>0</v>
      </c>
      <c r="W14936" s="217">
        <v>0</v>
      </c>
      <c r="X14936" s="217">
        <v>0</v>
      </c>
      <c r="Y14936" s="217">
        <v>0</v>
      </c>
    </row>
    <row r="14937" spans="2:25">
      <c r="B14937" s="217" t="s">
        <v>15107</v>
      </c>
      <c r="C14937" s="217" t="s">
        <v>11696</v>
      </c>
      <c r="D14937" s="217" t="s">
        <v>20</v>
      </c>
      <c r="E14937" s="217" t="s">
        <v>88</v>
      </c>
      <c r="F14937" s="217" t="s">
        <v>9</v>
      </c>
      <c r="G14937" s="217" t="s">
        <v>49</v>
      </c>
      <c r="H14937" s="217" t="s">
        <v>176</v>
      </c>
      <c r="I14937" s="217">
        <v>0</v>
      </c>
      <c r="J14937" s="217">
        <v>0</v>
      </c>
      <c r="K14937" s="217">
        <v>0</v>
      </c>
      <c r="L14937" s="217">
        <v>15</v>
      </c>
      <c r="M14937" s="217">
        <v>323.404255319149</v>
      </c>
      <c r="N14937" s="217">
        <v>0</v>
      </c>
      <c r="O14937" s="217">
        <v>0</v>
      </c>
      <c r="P14937" s="217">
        <v>0</v>
      </c>
      <c r="Q14937" s="217">
        <v>0</v>
      </c>
      <c r="R14937" s="217">
        <v>0</v>
      </c>
      <c r="S14937" s="217">
        <v>0</v>
      </c>
      <c r="T14937" s="217">
        <v>0</v>
      </c>
      <c r="U14937" s="217">
        <v>0</v>
      </c>
      <c r="V14937" s="217">
        <v>0</v>
      </c>
      <c r="W14937" s="217">
        <v>0</v>
      </c>
      <c r="X14937" s="217">
        <v>0</v>
      </c>
      <c r="Y14937" s="217">
        <v>0</v>
      </c>
    </row>
    <row r="14938" spans="2:25">
      <c r="B14938" s="217" t="s">
        <v>15108</v>
      </c>
      <c r="C14938" s="217" t="s">
        <v>11696</v>
      </c>
      <c r="D14938" s="217" t="s">
        <v>20</v>
      </c>
      <c r="E14938" s="217" t="s">
        <v>88</v>
      </c>
      <c r="F14938" s="217" t="s">
        <v>9</v>
      </c>
      <c r="G14938" s="217" t="s">
        <v>49</v>
      </c>
      <c r="H14938" s="217" t="s">
        <v>178</v>
      </c>
      <c r="I14938" s="217">
        <v>2</v>
      </c>
      <c r="J14938" s="217">
        <v>2</v>
      </c>
      <c r="K14938" s="217">
        <v>0</v>
      </c>
      <c r="L14938" s="217">
        <v>1</v>
      </c>
      <c r="M14938" s="217">
        <v>170.212765957447</v>
      </c>
      <c r="N14938" s="217">
        <v>11.75</v>
      </c>
      <c r="O14938" s="217">
        <v>11.75</v>
      </c>
      <c r="P14938" s="217">
        <v>0</v>
      </c>
      <c r="Q14938" s="217">
        <v>11.75</v>
      </c>
      <c r="R14938" s="217">
        <v>11.75</v>
      </c>
      <c r="S14938" s="217">
        <v>0</v>
      </c>
      <c r="T14938" s="217">
        <v>11.75</v>
      </c>
      <c r="U14938" s="217">
        <v>11.75</v>
      </c>
      <c r="V14938" s="217">
        <v>0</v>
      </c>
      <c r="W14938" s="217">
        <v>11.75</v>
      </c>
      <c r="X14938" s="217">
        <v>11.75</v>
      </c>
      <c r="Y14938" s="217">
        <v>0</v>
      </c>
    </row>
    <row r="14939" spans="2:25">
      <c r="B14939" s="217" t="s">
        <v>15109</v>
      </c>
      <c r="C14939" s="217" t="s">
        <v>11696</v>
      </c>
      <c r="D14939" s="217" t="s">
        <v>20</v>
      </c>
      <c r="E14939" s="217" t="s">
        <v>88</v>
      </c>
      <c r="F14939" s="217" t="s">
        <v>9</v>
      </c>
      <c r="G14939" s="217" t="s">
        <v>49</v>
      </c>
      <c r="H14939" s="217" t="s">
        <v>5</v>
      </c>
      <c r="I14939" s="217">
        <v>4</v>
      </c>
      <c r="J14939" s="217">
        <v>3</v>
      </c>
      <c r="K14939" s="217">
        <v>1</v>
      </c>
      <c r="L14939" s="217">
        <v>42</v>
      </c>
      <c r="M14939" s="217">
        <v>1200</v>
      </c>
      <c r="N14939" s="217">
        <v>3.3333333333333299</v>
      </c>
      <c r="O14939" s="217">
        <v>2.5</v>
      </c>
      <c r="P14939" s="217">
        <v>0.83333333333333304</v>
      </c>
      <c r="Q14939" s="217">
        <v>3.3333333333333299</v>
      </c>
      <c r="R14939" s="217">
        <v>2.5</v>
      </c>
      <c r="S14939" s="217">
        <v>0.83333333333333304</v>
      </c>
      <c r="T14939" s="217">
        <v>3.3333333333333299</v>
      </c>
      <c r="U14939" s="217">
        <v>2.5</v>
      </c>
      <c r="V14939" s="217">
        <v>0.83333333333333304</v>
      </c>
      <c r="W14939" s="217">
        <v>3.3333333333333299</v>
      </c>
      <c r="X14939" s="217">
        <v>2.5</v>
      </c>
      <c r="Y14939" s="217">
        <v>0.83333333333333304</v>
      </c>
    </row>
    <row r="14940" spans="2:25">
      <c r="B14940" s="217" t="s">
        <v>15110</v>
      </c>
      <c r="C14940" s="217" t="s">
        <v>11696</v>
      </c>
      <c r="D14940" s="217" t="s">
        <v>20</v>
      </c>
      <c r="E14940" s="217" t="s">
        <v>88</v>
      </c>
      <c r="F14940" s="217" t="s">
        <v>5</v>
      </c>
      <c r="G14940" s="217" t="s">
        <v>49</v>
      </c>
      <c r="H14940" s="217" t="s">
        <v>170</v>
      </c>
      <c r="I14940" s="217">
        <v>0</v>
      </c>
      <c r="J14940" s="217">
        <v>0</v>
      </c>
      <c r="K14940" s="217">
        <v>0</v>
      </c>
      <c r="L14940" s="217">
        <v>3</v>
      </c>
      <c r="M14940" s="217">
        <v>211.24699352451401</v>
      </c>
      <c r="N14940" s="217">
        <v>0</v>
      </c>
      <c r="O14940" s="217">
        <v>0</v>
      </c>
      <c r="P14940" s="217">
        <v>0</v>
      </c>
      <c r="Q14940" s="217">
        <v>0</v>
      </c>
      <c r="R14940" s="217">
        <v>0</v>
      </c>
      <c r="S14940" s="217">
        <v>0</v>
      </c>
      <c r="T14940" s="217">
        <v>0</v>
      </c>
      <c r="U14940" s="217">
        <v>0</v>
      </c>
      <c r="V14940" s="217">
        <v>0</v>
      </c>
      <c r="W14940" s="217">
        <v>0</v>
      </c>
      <c r="X14940" s="217">
        <v>0</v>
      </c>
      <c r="Y14940" s="217">
        <v>0</v>
      </c>
    </row>
    <row r="14941" spans="2:25">
      <c r="B14941" s="217" t="s">
        <v>15111</v>
      </c>
      <c r="C14941" s="217" t="s">
        <v>11696</v>
      </c>
      <c r="D14941" s="217" t="s">
        <v>20</v>
      </c>
      <c r="E14941" s="217" t="s">
        <v>88</v>
      </c>
      <c r="F14941" s="217" t="s">
        <v>5</v>
      </c>
      <c r="G14941" s="217" t="s">
        <v>49</v>
      </c>
      <c r="H14941" s="217" t="s">
        <v>172</v>
      </c>
      <c r="I14941" s="217">
        <v>2</v>
      </c>
      <c r="J14941" s="217">
        <v>1</v>
      </c>
      <c r="K14941" s="217">
        <v>1</v>
      </c>
      <c r="L14941" s="217">
        <v>18</v>
      </c>
      <c r="M14941" s="217">
        <v>465.81868640148002</v>
      </c>
      <c r="N14941" s="217">
        <v>4.2935160361433802</v>
      </c>
      <c r="O14941" s="217">
        <v>2.1467580180716901</v>
      </c>
      <c r="P14941" s="217">
        <v>2.1467580180716901</v>
      </c>
      <c r="Q14941" s="217">
        <v>4.2935160361433802</v>
      </c>
      <c r="R14941" s="217">
        <v>2.1467580180716901</v>
      </c>
      <c r="S14941" s="217">
        <v>2.1467580180716901</v>
      </c>
      <c r="T14941" s="217">
        <v>4.2935160361433802</v>
      </c>
      <c r="U14941" s="217">
        <v>2.1467580180716901</v>
      </c>
      <c r="V14941" s="217">
        <v>2.1467580180716901</v>
      </c>
      <c r="W14941" s="217">
        <v>4.2935160361433802</v>
      </c>
      <c r="X14941" s="217">
        <v>2.1467580180716901</v>
      </c>
      <c r="Y14941" s="217">
        <v>2.1467580180716901</v>
      </c>
    </row>
    <row r="14942" spans="2:25">
      <c r="B14942" s="217" t="s">
        <v>15112</v>
      </c>
      <c r="C14942" s="217" t="s">
        <v>11696</v>
      </c>
      <c r="D14942" s="217" t="s">
        <v>20</v>
      </c>
      <c r="E14942" s="217" t="s">
        <v>88</v>
      </c>
      <c r="F14942" s="217" t="s">
        <v>5</v>
      </c>
      <c r="G14942" s="217" t="s">
        <v>49</v>
      </c>
      <c r="H14942" s="217" t="s">
        <v>174</v>
      </c>
      <c r="I14942" s="217">
        <v>0</v>
      </c>
      <c r="J14942" s="217">
        <v>0</v>
      </c>
      <c r="K14942" s="217">
        <v>0</v>
      </c>
      <c r="L14942" s="217">
        <v>28</v>
      </c>
      <c r="M14942" s="217">
        <v>555.57816836262703</v>
      </c>
      <c r="N14942" s="217">
        <v>0</v>
      </c>
      <c r="O14942" s="217">
        <v>0</v>
      </c>
      <c r="P14942" s="217">
        <v>0</v>
      </c>
      <c r="Q14942" s="217">
        <v>0</v>
      </c>
      <c r="R14942" s="217">
        <v>0</v>
      </c>
      <c r="S14942" s="217">
        <v>0</v>
      </c>
      <c r="T14942" s="217">
        <v>0</v>
      </c>
      <c r="U14942" s="217">
        <v>0</v>
      </c>
      <c r="V14942" s="217">
        <v>0</v>
      </c>
      <c r="W14942" s="217">
        <v>0</v>
      </c>
      <c r="X14942" s="217">
        <v>0</v>
      </c>
      <c r="Y14942" s="217">
        <v>0</v>
      </c>
    </row>
    <row r="14943" spans="2:25">
      <c r="B14943" s="217" t="s">
        <v>15113</v>
      </c>
      <c r="C14943" s="217" t="s">
        <v>11696</v>
      </c>
      <c r="D14943" s="217" t="s">
        <v>20</v>
      </c>
      <c r="E14943" s="217" t="s">
        <v>88</v>
      </c>
      <c r="F14943" s="217" t="s">
        <v>5</v>
      </c>
      <c r="G14943" s="217" t="s">
        <v>49</v>
      </c>
      <c r="H14943" s="217" t="s">
        <v>176</v>
      </c>
      <c r="I14943" s="217">
        <v>3</v>
      </c>
      <c r="J14943" s="217">
        <v>3</v>
      </c>
      <c r="K14943" s="217">
        <v>0</v>
      </c>
      <c r="L14943" s="217">
        <v>26</v>
      </c>
      <c r="M14943" s="217">
        <v>547.83903792784497</v>
      </c>
      <c r="N14943" s="217">
        <v>5.4760610184831799</v>
      </c>
      <c r="O14943" s="217">
        <v>5.4760610184831799</v>
      </c>
      <c r="P14943" s="217">
        <v>0</v>
      </c>
      <c r="Q14943" s="217">
        <v>5.4760610184831799</v>
      </c>
      <c r="R14943" s="217">
        <v>5.4760610184831799</v>
      </c>
      <c r="S14943" s="217">
        <v>0</v>
      </c>
      <c r="T14943" s="217">
        <v>5.4760610184831799</v>
      </c>
      <c r="U14943" s="217">
        <v>5.4760610184831799</v>
      </c>
      <c r="V14943" s="217">
        <v>0</v>
      </c>
      <c r="W14943" s="217">
        <v>5.4760610184831799</v>
      </c>
      <c r="X14943" s="217">
        <v>5.4760610184831799</v>
      </c>
      <c r="Y14943" s="217">
        <v>0</v>
      </c>
    </row>
    <row r="14944" spans="2:25">
      <c r="B14944" s="217" t="s">
        <v>15114</v>
      </c>
      <c r="C14944" s="217" t="s">
        <v>11696</v>
      </c>
      <c r="D14944" s="217" t="s">
        <v>20</v>
      </c>
      <c r="E14944" s="217" t="s">
        <v>88</v>
      </c>
      <c r="F14944" s="217" t="s">
        <v>5</v>
      </c>
      <c r="G14944" s="217" t="s">
        <v>49</v>
      </c>
      <c r="H14944" s="217" t="s">
        <v>178</v>
      </c>
      <c r="I14944" s="217">
        <v>2</v>
      </c>
      <c r="J14944" s="217">
        <v>2</v>
      </c>
      <c r="K14944" s="217">
        <v>0</v>
      </c>
      <c r="L14944" s="217">
        <v>4</v>
      </c>
      <c r="M14944" s="217">
        <v>309.517113783534</v>
      </c>
      <c r="N14944" s="217">
        <v>6.461678243093</v>
      </c>
      <c r="O14944" s="217">
        <v>6.461678243093</v>
      </c>
      <c r="P14944" s="217">
        <v>0</v>
      </c>
      <c r="Q14944" s="217">
        <v>6.461678243093</v>
      </c>
      <c r="R14944" s="217">
        <v>6.461678243093</v>
      </c>
      <c r="S14944" s="217">
        <v>0</v>
      </c>
      <c r="T14944" s="217">
        <v>6.461678243093</v>
      </c>
      <c r="U14944" s="217">
        <v>6.461678243093</v>
      </c>
      <c r="V14944" s="217">
        <v>0</v>
      </c>
      <c r="W14944" s="217">
        <v>6.461678243093</v>
      </c>
      <c r="X14944" s="217">
        <v>6.461678243093</v>
      </c>
      <c r="Y14944" s="217">
        <v>0</v>
      </c>
    </row>
    <row r="14945" spans="2:25">
      <c r="B14945" s="217" t="s">
        <v>15115</v>
      </c>
      <c r="C14945" s="217" t="s">
        <v>11696</v>
      </c>
      <c r="D14945" s="217" t="s">
        <v>20</v>
      </c>
      <c r="E14945" s="217" t="s">
        <v>88</v>
      </c>
      <c r="F14945" s="217" t="s">
        <v>5</v>
      </c>
      <c r="G14945" s="217" t="s">
        <v>49</v>
      </c>
      <c r="H14945" s="217" t="s">
        <v>5</v>
      </c>
      <c r="I14945" s="217">
        <v>7</v>
      </c>
      <c r="J14945" s="217">
        <v>6</v>
      </c>
      <c r="K14945" s="217">
        <v>1</v>
      </c>
      <c r="L14945" s="217">
        <v>79</v>
      </c>
      <c r="M14945" s="217">
        <v>2090</v>
      </c>
      <c r="N14945" s="217">
        <v>3.3492822966507201</v>
      </c>
      <c r="O14945" s="217">
        <v>2.87081339712919</v>
      </c>
      <c r="P14945" s="217">
        <v>0.47846889952153099</v>
      </c>
      <c r="Q14945" s="217">
        <v>3.3492822966507201</v>
      </c>
      <c r="R14945" s="217">
        <v>2.87081339712919</v>
      </c>
      <c r="S14945" s="217">
        <v>0.47846889952153099</v>
      </c>
      <c r="T14945" s="217">
        <v>3.3492822966507201</v>
      </c>
      <c r="U14945" s="217">
        <v>2.87081339712919</v>
      </c>
      <c r="V14945" s="217">
        <v>0.47846889952153099</v>
      </c>
      <c r="W14945" s="217">
        <v>3.3492822966507201</v>
      </c>
      <c r="X14945" s="217">
        <v>2.87081339712919</v>
      </c>
      <c r="Y14945" s="217">
        <v>0.47846889952153099</v>
      </c>
    </row>
    <row r="14946" spans="2:25">
      <c r="B14946" s="217" t="s">
        <v>15116</v>
      </c>
      <c r="C14946" s="217" t="s">
        <v>11696</v>
      </c>
      <c r="D14946" s="217" t="s">
        <v>20</v>
      </c>
      <c r="E14946" s="217" t="s">
        <v>88</v>
      </c>
      <c r="F14946" s="217" t="s">
        <v>12</v>
      </c>
      <c r="G14946" s="217" t="s">
        <v>13</v>
      </c>
      <c r="H14946" s="217" t="s">
        <v>170</v>
      </c>
      <c r="I14946" s="217">
        <v>0</v>
      </c>
      <c r="J14946" s="217">
        <v>0</v>
      </c>
      <c r="K14946" s="217">
        <v>0</v>
      </c>
      <c r="L14946" s="217">
        <v>0</v>
      </c>
      <c r="M14946" s="217">
        <v>0</v>
      </c>
    </row>
    <row r="14947" spans="2:25">
      <c r="B14947" s="217" t="s">
        <v>15117</v>
      </c>
      <c r="C14947" s="217" t="s">
        <v>11696</v>
      </c>
      <c r="D14947" s="217" t="s">
        <v>20</v>
      </c>
      <c r="E14947" s="217" t="s">
        <v>88</v>
      </c>
      <c r="F14947" s="217" t="s">
        <v>12</v>
      </c>
      <c r="G14947" s="217" t="s">
        <v>13</v>
      </c>
      <c r="H14947" s="217" t="s">
        <v>172</v>
      </c>
      <c r="I14947" s="217">
        <v>0</v>
      </c>
      <c r="J14947" s="217">
        <v>0</v>
      </c>
      <c r="K14947" s="217">
        <v>0</v>
      </c>
      <c r="L14947" s="217">
        <v>0</v>
      </c>
      <c r="M14947" s="217">
        <v>0</v>
      </c>
    </row>
    <row r="14948" spans="2:25">
      <c r="B14948" s="217" t="s">
        <v>15118</v>
      </c>
      <c r="C14948" s="217" t="s">
        <v>11696</v>
      </c>
      <c r="D14948" s="217" t="s">
        <v>20</v>
      </c>
      <c r="E14948" s="217" t="s">
        <v>88</v>
      </c>
      <c r="F14948" s="217" t="s">
        <v>12</v>
      </c>
      <c r="G14948" s="217" t="s">
        <v>13</v>
      </c>
      <c r="H14948" s="217" t="s">
        <v>174</v>
      </c>
      <c r="I14948" s="217">
        <v>0</v>
      </c>
      <c r="J14948" s="217">
        <v>0</v>
      </c>
      <c r="K14948" s="217">
        <v>0</v>
      </c>
      <c r="L14948" s="217">
        <v>0</v>
      </c>
      <c r="M14948" s="217">
        <v>23.3333333333333</v>
      </c>
      <c r="N14948" s="217">
        <v>0</v>
      </c>
      <c r="O14948" s="217">
        <v>0</v>
      </c>
      <c r="P14948" s="217">
        <v>0</v>
      </c>
      <c r="Q14948" s="217">
        <v>0</v>
      </c>
      <c r="R14948" s="217">
        <v>0</v>
      </c>
      <c r="S14948" s="217">
        <v>0</v>
      </c>
      <c r="T14948" s="217">
        <v>0</v>
      </c>
      <c r="U14948" s="217">
        <v>0</v>
      </c>
      <c r="V14948" s="217">
        <v>0</v>
      </c>
      <c r="W14948" s="217">
        <v>0</v>
      </c>
      <c r="X14948" s="217">
        <v>0</v>
      </c>
      <c r="Y14948" s="217">
        <v>0</v>
      </c>
    </row>
    <row r="14949" spans="2:25">
      <c r="B14949" s="217" t="s">
        <v>15119</v>
      </c>
      <c r="C14949" s="217" t="s">
        <v>11696</v>
      </c>
      <c r="D14949" s="217" t="s">
        <v>20</v>
      </c>
      <c r="E14949" s="217" t="s">
        <v>88</v>
      </c>
      <c r="F14949" s="217" t="s">
        <v>12</v>
      </c>
      <c r="G14949" s="217" t="s">
        <v>13</v>
      </c>
      <c r="H14949" s="217" t="s">
        <v>176</v>
      </c>
      <c r="I14949" s="217">
        <v>0</v>
      </c>
      <c r="J14949" s="217">
        <v>0</v>
      </c>
      <c r="K14949" s="217">
        <v>0</v>
      </c>
      <c r="L14949" s="217">
        <v>0</v>
      </c>
      <c r="M14949" s="217">
        <v>0</v>
      </c>
    </row>
    <row r="14950" spans="2:25">
      <c r="B14950" s="217" t="s">
        <v>15120</v>
      </c>
      <c r="C14950" s="217" t="s">
        <v>11696</v>
      </c>
      <c r="D14950" s="217" t="s">
        <v>20</v>
      </c>
      <c r="E14950" s="217" t="s">
        <v>88</v>
      </c>
      <c r="F14950" s="217" t="s">
        <v>12</v>
      </c>
      <c r="G14950" s="217" t="s">
        <v>13</v>
      </c>
      <c r="H14950" s="217" t="s">
        <v>178</v>
      </c>
      <c r="I14950" s="217">
        <v>0</v>
      </c>
      <c r="J14950" s="217">
        <v>0</v>
      </c>
      <c r="K14950" s="217">
        <v>0</v>
      </c>
      <c r="L14950" s="217">
        <v>0</v>
      </c>
      <c r="M14950" s="217">
        <v>11.6666666666667</v>
      </c>
      <c r="N14950" s="217">
        <v>0</v>
      </c>
      <c r="O14950" s="217">
        <v>0</v>
      </c>
      <c r="P14950" s="217">
        <v>0</v>
      </c>
      <c r="Q14950" s="217">
        <v>0</v>
      </c>
      <c r="R14950" s="217">
        <v>0</v>
      </c>
      <c r="S14950" s="217">
        <v>0</v>
      </c>
      <c r="T14950" s="217">
        <v>0</v>
      </c>
      <c r="U14950" s="217">
        <v>0</v>
      </c>
      <c r="V14950" s="217">
        <v>0</v>
      </c>
      <c r="W14950" s="217">
        <v>0</v>
      </c>
      <c r="X14950" s="217">
        <v>0</v>
      </c>
      <c r="Y14950" s="217">
        <v>0</v>
      </c>
    </row>
    <row r="14951" spans="2:25">
      <c r="B14951" s="217" t="s">
        <v>15121</v>
      </c>
      <c r="C14951" s="217" t="s">
        <v>11696</v>
      </c>
      <c r="D14951" s="217" t="s">
        <v>20</v>
      </c>
      <c r="E14951" s="217" t="s">
        <v>88</v>
      </c>
      <c r="F14951" s="217" t="s">
        <v>12</v>
      </c>
      <c r="G14951" s="217" t="s">
        <v>13</v>
      </c>
      <c r="H14951" s="217" t="s">
        <v>5</v>
      </c>
      <c r="I14951" s="217">
        <v>0</v>
      </c>
      <c r="J14951" s="217">
        <v>0</v>
      </c>
      <c r="K14951" s="217">
        <v>0</v>
      </c>
      <c r="L14951" s="217">
        <v>0</v>
      </c>
      <c r="M14951" s="217">
        <v>35</v>
      </c>
      <c r="N14951" s="217">
        <v>0</v>
      </c>
      <c r="O14951" s="217">
        <v>0</v>
      </c>
      <c r="P14951" s="217">
        <v>0</v>
      </c>
      <c r="Q14951" s="217">
        <v>0</v>
      </c>
      <c r="R14951" s="217">
        <v>0</v>
      </c>
      <c r="S14951" s="217">
        <v>0</v>
      </c>
      <c r="T14951" s="217">
        <v>0</v>
      </c>
      <c r="U14951" s="217">
        <v>0</v>
      </c>
      <c r="V14951" s="217">
        <v>0</v>
      </c>
      <c r="W14951" s="217">
        <v>0</v>
      </c>
      <c r="X14951" s="217">
        <v>0</v>
      </c>
      <c r="Y14951" s="217">
        <v>0</v>
      </c>
    </row>
    <row r="14952" spans="2:25">
      <c r="B14952" s="217" t="s">
        <v>15122</v>
      </c>
      <c r="C14952" s="217" t="s">
        <v>11696</v>
      </c>
      <c r="D14952" s="217" t="s">
        <v>20</v>
      </c>
      <c r="E14952" s="217" t="s">
        <v>88</v>
      </c>
      <c r="F14952" s="217" t="s">
        <v>9</v>
      </c>
      <c r="G14952" s="217" t="s">
        <v>13</v>
      </c>
      <c r="H14952" s="217" t="s">
        <v>170</v>
      </c>
      <c r="I14952" s="217">
        <v>0</v>
      </c>
      <c r="J14952" s="217">
        <v>0</v>
      </c>
      <c r="K14952" s="217">
        <v>0</v>
      </c>
      <c r="L14952" s="217">
        <v>0</v>
      </c>
      <c r="M14952" s="217">
        <v>5.5555555555555598</v>
      </c>
      <c r="N14952" s="217">
        <v>0</v>
      </c>
      <c r="O14952" s="217">
        <v>0</v>
      </c>
      <c r="P14952" s="217">
        <v>0</v>
      </c>
      <c r="Q14952" s="217">
        <v>0</v>
      </c>
      <c r="R14952" s="217">
        <v>0</v>
      </c>
      <c r="S14952" s="217">
        <v>0</v>
      </c>
      <c r="T14952" s="217">
        <v>0</v>
      </c>
      <c r="U14952" s="217">
        <v>0</v>
      </c>
      <c r="V14952" s="217">
        <v>0</v>
      </c>
      <c r="W14952" s="217">
        <v>0</v>
      </c>
      <c r="X14952" s="217">
        <v>0</v>
      </c>
      <c r="Y14952" s="217">
        <v>0</v>
      </c>
    </row>
    <row r="14953" spans="2:25">
      <c r="B14953" s="217" t="s">
        <v>15123</v>
      </c>
      <c r="C14953" s="217" t="s">
        <v>11696</v>
      </c>
      <c r="D14953" s="217" t="s">
        <v>20</v>
      </c>
      <c r="E14953" s="217" t="s">
        <v>88</v>
      </c>
      <c r="F14953" s="217" t="s">
        <v>9</v>
      </c>
      <c r="G14953" s="217" t="s">
        <v>13</v>
      </c>
      <c r="H14953" s="217" t="s">
        <v>172</v>
      </c>
      <c r="I14953" s="217">
        <v>0</v>
      </c>
      <c r="J14953" s="217">
        <v>0</v>
      </c>
      <c r="K14953" s="217">
        <v>0</v>
      </c>
      <c r="L14953" s="217">
        <v>1</v>
      </c>
      <c r="M14953" s="217">
        <v>11.1111111111111</v>
      </c>
      <c r="N14953" s="217">
        <v>0</v>
      </c>
      <c r="O14953" s="217">
        <v>0</v>
      </c>
      <c r="P14953" s="217">
        <v>0</v>
      </c>
      <c r="Q14953" s="217">
        <v>0</v>
      </c>
      <c r="R14953" s="217">
        <v>0</v>
      </c>
      <c r="S14953" s="217">
        <v>0</v>
      </c>
      <c r="T14953" s="217">
        <v>0</v>
      </c>
      <c r="U14953" s="217">
        <v>0</v>
      </c>
      <c r="V14953" s="217">
        <v>0</v>
      </c>
      <c r="W14953" s="217">
        <v>0</v>
      </c>
      <c r="X14953" s="217">
        <v>0</v>
      </c>
      <c r="Y14953" s="217">
        <v>0</v>
      </c>
    </row>
    <row r="14954" spans="2:25">
      <c r="B14954" s="217" t="s">
        <v>15124</v>
      </c>
      <c r="C14954" s="217" t="s">
        <v>11696</v>
      </c>
      <c r="D14954" s="217" t="s">
        <v>20</v>
      </c>
      <c r="E14954" s="217" t="s">
        <v>88</v>
      </c>
      <c r="F14954" s="217" t="s">
        <v>9</v>
      </c>
      <c r="G14954" s="217" t="s">
        <v>13</v>
      </c>
      <c r="H14954" s="217" t="s">
        <v>174</v>
      </c>
      <c r="I14954" s="217">
        <v>0</v>
      </c>
      <c r="J14954" s="217">
        <v>0</v>
      </c>
      <c r="K14954" s="217">
        <v>0</v>
      </c>
      <c r="L14954" s="217">
        <v>6</v>
      </c>
      <c r="M14954" s="217">
        <v>11.1111111111111</v>
      </c>
      <c r="N14954" s="217">
        <v>0</v>
      </c>
      <c r="O14954" s="217">
        <v>0</v>
      </c>
      <c r="P14954" s="217">
        <v>0</v>
      </c>
      <c r="Q14954" s="217">
        <v>0</v>
      </c>
      <c r="R14954" s="217">
        <v>0</v>
      </c>
      <c r="S14954" s="217">
        <v>0</v>
      </c>
      <c r="T14954" s="217">
        <v>0</v>
      </c>
      <c r="U14954" s="217">
        <v>0</v>
      </c>
      <c r="V14954" s="217">
        <v>0</v>
      </c>
      <c r="W14954" s="217">
        <v>0</v>
      </c>
      <c r="X14954" s="217">
        <v>0</v>
      </c>
      <c r="Y14954" s="217">
        <v>0</v>
      </c>
    </row>
    <row r="14955" spans="2:25">
      <c r="B14955" s="217" t="s">
        <v>15125</v>
      </c>
      <c r="C14955" s="217" t="s">
        <v>11696</v>
      </c>
      <c r="D14955" s="217" t="s">
        <v>20</v>
      </c>
      <c r="E14955" s="217" t="s">
        <v>88</v>
      </c>
      <c r="F14955" s="217" t="s">
        <v>9</v>
      </c>
      <c r="G14955" s="217" t="s">
        <v>13</v>
      </c>
      <c r="H14955" s="217" t="s">
        <v>176</v>
      </c>
      <c r="I14955" s="217">
        <v>0</v>
      </c>
      <c r="J14955" s="217">
        <v>0</v>
      </c>
      <c r="K14955" s="217">
        <v>0</v>
      </c>
      <c r="L14955" s="217">
        <v>4</v>
      </c>
      <c r="M14955" s="217">
        <v>11.1111111111111</v>
      </c>
      <c r="N14955" s="217">
        <v>0</v>
      </c>
      <c r="O14955" s="217">
        <v>0</v>
      </c>
      <c r="P14955" s="217">
        <v>0</v>
      </c>
      <c r="Q14955" s="217">
        <v>0</v>
      </c>
      <c r="R14955" s="217">
        <v>0</v>
      </c>
      <c r="S14955" s="217">
        <v>0</v>
      </c>
      <c r="T14955" s="217">
        <v>0</v>
      </c>
      <c r="U14955" s="217">
        <v>0</v>
      </c>
      <c r="V14955" s="217">
        <v>0</v>
      </c>
      <c r="W14955" s="217">
        <v>0</v>
      </c>
      <c r="X14955" s="217">
        <v>0</v>
      </c>
      <c r="Y14955" s="217">
        <v>0</v>
      </c>
    </row>
    <row r="14956" spans="2:25">
      <c r="B14956" s="217" t="s">
        <v>15126</v>
      </c>
      <c r="C14956" s="217" t="s">
        <v>11696</v>
      </c>
      <c r="D14956" s="217" t="s">
        <v>20</v>
      </c>
      <c r="E14956" s="217" t="s">
        <v>88</v>
      </c>
      <c r="F14956" s="217" t="s">
        <v>9</v>
      </c>
      <c r="G14956" s="217" t="s">
        <v>13</v>
      </c>
      <c r="H14956" s="217" t="s">
        <v>178</v>
      </c>
      <c r="I14956" s="217">
        <v>0</v>
      </c>
      <c r="J14956" s="217">
        <v>0</v>
      </c>
      <c r="K14956" s="217">
        <v>0</v>
      </c>
      <c r="L14956" s="217">
        <v>0</v>
      </c>
      <c r="M14956" s="217">
        <v>11.1111111111111</v>
      </c>
      <c r="N14956" s="217">
        <v>0</v>
      </c>
      <c r="O14956" s="217">
        <v>0</v>
      </c>
      <c r="P14956" s="217">
        <v>0</v>
      </c>
      <c r="Q14956" s="217">
        <v>0</v>
      </c>
      <c r="R14956" s="217">
        <v>0</v>
      </c>
      <c r="S14956" s="217">
        <v>0</v>
      </c>
      <c r="T14956" s="217">
        <v>0</v>
      </c>
      <c r="U14956" s="217">
        <v>0</v>
      </c>
      <c r="V14956" s="217">
        <v>0</v>
      </c>
      <c r="W14956" s="217">
        <v>0</v>
      </c>
      <c r="X14956" s="217">
        <v>0</v>
      </c>
      <c r="Y14956" s="217">
        <v>0</v>
      </c>
    </row>
    <row r="14957" spans="2:25">
      <c r="B14957" s="217" t="s">
        <v>15127</v>
      </c>
      <c r="C14957" s="217" t="s">
        <v>11696</v>
      </c>
      <c r="D14957" s="217" t="s">
        <v>20</v>
      </c>
      <c r="E14957" s="217" t="s">
        <v>88</v>
      </c>
      <c r="F14957" s="217" t="s">
        <v>9</v>
      </c>
      <c r="G14957" s="217" t="s">
        <v>13</v>
      </c>
      <c r="H14957" s="217" t="s">
        <v>5</v>
      </c>
      <c r="I14957" s="217">
        <v>0</v>
      </c>
      <c r="J14957" s="217">
        <v>0</v>
      </c>
      <c r="K14957" s="217">
        <v>0</v>
      </c>
      <c r="L14957" s="217">
        <v>11</v>
      </c>
      <c r="M14957" s="217">
        <v>50</v>
      </c>
      <c r="N14957" s="217">
        <v>0</v>
      </c>
      <c r="O14957" s="217">
        <v>0</v>
      </c>
      <c r="P14957" s="217">
        <v>0</v>
      </c>
      <c r="Q14957" s="217">
        <v>0</v>
      </c>
      <c r="R14957" s="217">
        <v>0</v>
      </c>
      <c r="S14957" s="217">
        <v>0</v>
      </c>
      <c r="T14957" s="217">
        <v>0</v>
      </c>
      <c r="U14957" s="217">
        <v>0</v>
      </c>
      <c r="V14957" s="217">
        <v>0</v>
      </c>
      <c r="W14957" s="217">
        <v>0</v>
      </c>
      <c r="X14957" s="217">
        <v>0</v>
      </c>
      <c r="Y14957" s="217">
        <v>0</v>
      </c>
    </row>
    <row r="14958" spans="2:25">
      <c r="B14958" s="217" t="s">
        <v>15128</v>
      </c>
      <c r="C14958" s="217" t="s">
        <v>11696</v>
      </c>
      <c r="D14958" s="217" t="s">
        <v>20</v>
      </c>
      <c r="E14958" s="217" t="s">
        <v>88</v>
      </c>
      <c r="F14958" s="217" t="s">
        <v>5</v>
      </c>
      <c r="G14958" s="217" t="s">
        <v>13</v>
      </c>
      <c r="H14958" s="217" t="s">
        <v>170</v>
      </c>
      <c r="I14958" s="217">
        <v>0</v>
      </c>
      <c r="J14958" s="217">
        <v>0</v>
      </c>
      <c r="K14958" s="217">
        <v>0</v>
      </c>
      <c r="L14958" s="217">
        <v>0</v>
      </c>
      <c r="M14958" s="217">
        <v>5.5555555555555598</v>
      </c>
      <c r="N14958" s="217">
        <v>0</v>
      </c>
      <c r="O14958" s="217">
        <v>0</v>
      </c>
      <c r="P14958" s="217">
        <v>0</v>
      </c>
      <c r="Q14958" s="217">
        <v>0</v>
      </c>
      <c r="R14958" s="217">
        <v>0</v>
      </c>
      <c r="S14958" s="217">
        <v>0</v>
      </c>
      <c r="T14958" s="217">
        <v>0</v>
      </c>
      <c r="U14958" s="217">
        <v>0</v>
      </c>
      <c r="V14958" s="217">
        <v>0</v>
      </c>
      <c r="W14958" s="217">
        <v>0</v>
      </c>
      <c r="X14958" s="217">
        <v>0</v>
      </c>
      <c r="Y14958" s="217">
        <v>0</v>
      </c>
    </row>
    <row r="14959" spans="2:25">
      <c r="B14959" s="217" t="s">
        <v>15129</v>
      </c>
      <c r="C14959" s="217" t="s">
        <v>11696</v>
      </c>
      <c r="D14959" s="217" t="s">
        <v>20</v>
      </c>
      <c r="E14959" s="217" t="s">
        <v>88</v>
      </c>
      <c r="F14959" s="217" t="s">
        <v>5</v>
      </c>
      <c r="G14959" s="217" t="s">
        <v>13</v>
      </c>
      <c r="H14959" s="217" t="s">
        <v>172</v>
      </c>
      <c r="I14959" s="217">
        <v>0</v>
      </c>
      <c r="J14959" s="217">
        <v>0</v>
      </c>
      <c r="K14959" s="217">
        <v>0</v>
      </c>
      <c r="L14959" s="217">
        <v>1</v>
      </c>
      <c r="M14959" s="217">
        <v>11.1111111111111</v>
      </c>
      <c r="N14959" s="217">
        <v>0</v>
      </c>
      <c r="O14959" s="217">
        <v>0</v>
      </c>
      <c r="P14959" s="217">
        <v>0</v>
      </c>
      <c r="Q14959" s="217">
        <v>0</v>
      </c>
      <c r="R14959" s="217">
        <v>0</v>
      </c>
      <c r="S14959" s="217">
        <v>0</v>
      </c>
      <c r="T14959" s="217">
        <v>0</v>
      </c>
      <c r="U14959" s="217">
        <v>0</v>
      </c>
      <c r="V14959" s="217">
        <v>0</v>
      </c>
      <c r="W14959" s="217">
        <v>0</v>
      </c>
      <c r="X14959" s="217">
        <v>0</v>
      </c>
      <c r="Y14959" s="217">
        <v>0</v>
      </c>
    </row>
    <row r="14960" spans="2:25">
      <c r="B14960" s="217" t="s">
        <v>15130</v>
      </c>
      <c r="C14960" s="217" t="s">
        <v>11696</v>
      </c>
      <c r="D14960" s="217" t="s">
        <v>20</v>
      </c>
      <c r="E14960" s="217" t="s">
        <v>88</v>
      </c>
      <c r="F14960" s="217" t="s">
        <v>5</v>
      </c>
      <c r="G14960" s="217" t="s">
        <v>13</v>
      </c>
      <c r="H14960" s="217" t="s">
        <v>174</v>
      </c>
      <c r="I14960" s="217">
        <v>0</v>
      </c>
      <c r="J14960" s="217">
        <v>0</v>
      </c>
      <c r="K14960" s="217">
        <v>0</v>
      </c>
      <c r="L14960" s="217">
        <v>6</v>
      </c>
      <c r="M14960" s="217">
        <v>34.4444444444444</v>
      </c>
      <c r="N14960" s="217">
        <v>0</v>
      </c>
      <c r="O14960" s="217">
        <v>0</v>
      </c>
      <c r="P14960" s="217">
        <v>0</v>
      </c>
      <c r="Q14960" s="217">
        <v>0</v>
      </c>
      <c r="R14960" s="217">
        <v>0</v>
      </c>
      <c r="S14960" s="217">
        <v>0</v>
      </c>
      <c r="T14960" s="217">
        <v>0</v>
      </c>
      <c r="U14960" s="217">
        <v>0</v>
      </c>
      <c r="V14960" s="217">
        <v>0</v>
      </c>
      <c r="W14960" s="217">
        <v>0</v>
      </c>
      <c r="X14960" s="217">
        <v>0</v>
      </c>
      <c r="Y14960" s="217">
        <v>0</v>
      </c>
    </row>
    <row r="14961" spans="2:25">
      <c r="B14961" s="217" t="s">
        <v>15131</v>
      </c>
      <c r="C14961" s="217" t="s">
        <v>11696</v>
      </c>
      <c r="D14961" s="217" t="s">
        <v>20</v>
      </c>
      <c r="E14961" s="217" t="s">
        <v>88</v>
      </c>
      <c r="F14961" s="217" t="s">
        <v>5</v>
      </c>
      <c r="G14961" s="217" t="s">
        <v>13</v>
      </c>
      <c r="H14961" s="217" t="s">
        <v>176</v>
      </c>
      <c r="I14961" s="217">
        <v>0</v>
      </c>
      <c r="J14961" s="217">
        <v>0</v>
      </c>
      <c r="K14961" s="217">
        <v>0</v>
      </c>
      <c r="L14961" s="217">
        <v>4</v>
      </c>
      <c r="M14961" s="217">
        <v>11.1111111111111</v>
      </c>
      <c r="N14961" s="217">
        <v>0</v>
      </c>
      <c r="O14961" s="217">
        <v>0</v>
      </c>
      <c r="P14961" s="217">
        <v>0</v>
      </c>
      <c r="Q14961" s="217">
        <v>0</v>
      </c>
      <c r="R14961" s="217">
        <v>0</v>
      </c>
      <c r="S14961" s="217">
        <v>0</v>
      </c>
      <c r="T14961" s="217">
        <v>0</v>
      </c>
      <c r="U14961" s="217">
        <v>0</v>
      </c>
      <c r="V14961" s="217">
        <v>0</v>
      </c>
      <c r="W14961" s="217">
        <v>0</v>
      </c>
      <c r="X14961" s="217">
        <v>0</v>
      </c>
      <c r="Y14961" s="217">
        <v>0</v>
      </c>
    </row>
    <row r="14962" spans="2:25">
      <c r="B14962" s="217" t="s">
        <v>15132</v>
      </c>
      <c r="C14962" s="217" t="s">
        <v>11696</v>
      </c>
      <c r="D14962" s="217" t="s">
        <v>20</v>
      </c>
      <c r="E14962" s="217" t="s">
        <v>88</v>
      </c>
      <c r="F14962" s="217" t="s">
        <v>5</v>
      </c>
      <c r="G14962" s="217" t="s">
        <v>13</v>
      </c>
      <c r="H14962" s="217" t="s">
        <v>178</v>
      </c>
      <c r="I14962" s="217">
        <v>0</v>
      </c>
      <c r="J14962" s="217">
        <v>0</v>
      </c>
      <c r="K14962" s="217">
        <v>0</v>
      </c>
      <c r="L14962" s="217">
        <v>0</v>
      </c>
      <c r="M14962" s="217">
        <v>22.7777777777778</v>
      </c>
      <c r="N14962" s="217">
        <v>0</v>
      </c>
      <c r="O14962" s="217">
        <v>0</v>
      </c>
      <c r="P14962" s="217">
        <v>0</v>
      </c>
      <c r="Q14962" s="217">
        <v>0</v>
      </c>
      <c r="R14962" s="217">
        <v>0</v>
      </c>
      <c r="S14962" s="217">
        <v>0</v>
      </c>
      <c r="T14962" s="217">
        <v>0</v>
      </c>
      <c r="U14962" s="217">
        <v>0</v>
      </c>
      <c r="V14962" s="217">
        <v>0</v>
      </c>
      <c r="W14962" s="217">
        <v>0</v>
      </c>
      <c r="X14962" s="217">
        <v>0</v>
      </c>
      <c r="Y14962" s="217">
        <v>0</v>
      </c>
    </row>
    <row r="14963" spans="2:25">
      <c r="B14963" s="217" t="s">
        <v>15133</v>
      </c>
      <c r="C14963" s="217" t="s">
        <v>11696</v>
      </c>
      <c r="D14963" s="217" t="s">
        <v>20</v>
      </c>
      <c r="E14963" s="217" t="s">
        <v>88</v>
      </c>
      <c r="F14963" s="217" t="s">
        <v>5</v>
      </c>
      <c r="G14963" s="217" t="s">
        <v>13</v>
      </c>
      <c r="H14963" s="217" t="s">
        <v>5</v>
      </c>
      <c r="I14963" s="217">
        <v>0</v>
      </c>
      <c r="J14963" s="217">
        <v>0</v>
      </c>
      <c r="K14963" s="217">
        <v>0</v>
      </c>
      <c r="L14963" s="217">
        <v>11</v>
      </c>
      <c r="M14963" s="217">
        <v>85</v>
      </c>
      <c r="N14963" s="217">
        <v>0</v>
      </c>
      <c r="O14963" s="217">
        <v>0</v>
      </c>
      <c r="P14963" s="217">
        <v>0</v>
      </c>
      <c r="Q14963" s="217">
        <v>0</v>
      </c>
      <c r="R14963" s="217">
        <v>0</v>
      </c>
      <c r="S14963" s="217">
        <v>0</v>
      </c>
      <c r="T14963" s="217">
        <v>0</v>
      </c>
      <c r="U14963" s="217">
        <v>0</v>
      </c>
      <c r="V14963" s="217">
        <v>0</v>
      </c>
      <c r="W14963" s="217">
        <v>0</v>
      </c>
      <c r="X14963" s="217">
        <v>0</v>
      </c>
      <c r="Y14963" s="217">
        <v>0</v>
      </c>
    </row>
    <row r="14964" spans="2:25">
      <c r="B14964" s="217" t="s">
        <v>15134</v>
      </c>
      <c r="C14964" s="217" t="s">
        <v>11696</v>
      </c>
      <c r="D14964" s="217" t="s">
        <v>20</v>
      </c>
      <c r="E14964" s="217" t="s">
        <v>88</v>
      </c>
      <c r="F14964" s="217" t="s">
        <v>12</v>
      </c>
      <c r="G14964" s="217" t="s">
        <v>5</v>
      </c>
      <c r="H14964" s="217" t="s">
        <v>170</v>
      </c>
      <c r="I14964" s="217">
        <v>1</v>
      </c>
      <c r="J14964" s="217">
        <v>1</v>
      </c>
      <c r="K14964" s="217">
        <v>0</v>
      </c>
      <c r="L14964" s="217">
        <v>2</v>
      </c>
      <c r="M14964" s="217">
        <v>100.60869565217401</v>
      </c>
      <c r="N14964" s="217">
        <v>9.9394987035436504</v>
      </c>
      <c r="O14964" s="217">
        <v>9.9394987035436504</v>
      </c>
      <c r="P14964" s="217">
        <v>0</v>
      </c>
      <c r="Q14964" s="217">
        <v>9.9394987035436504</v>
      </c>
      <c r="R14964" s="217">
        <v>9.9394987035436504</v>
      </c>
      <c r="S14964" s="217">
        <v>0</v>
      </c>
      <c r="T14964" s="217">
        <v>9.9394987035436504</v>
      </c>
      <c r="U14964" s="217">
        <v>9.9394987035436504</v>
      </c>
      <c r="V14964" s="217">
        <v>0</v>
      </c>
      <c r="W14964" s="217">
        <v>9.9394987035436504</v>
      </c>
      <c r="X14964" s="217">
        <v>9.9394987035436504</v>
      </c>
      <c r="Y14964" s="217">
        <v>0</v>
      </c>
    </row>
    <row r="14965" spans="2:25">
      <c r="B14965" s="217" t="s">
        <v>15135</v>
      </c>
      <c r="C14965" s="217" t="s">
        <v>11696</v>
      </c>
      <c r="D14965" s="217" t="s">
        <v>20</v>
      </c>
      <c r="E14965" s="217" t="s">
        <v>88</v>
      </c>
      <c r="F14965" s="217" t="s">
        <v>12</v>
      </c>
      <c r="G14965" s="217" t="s">
        <v>5</v>
      </c>
      <c r="H14965" s="217" t="s">
        <v>172</v>
      </c>
      <c r="I14965" s="217">
        <v>0</v>
      </c>
      <c r="J14965" s="217">
        <v>0</v>
      </c>
      <c r="K14965" s="217">
        <v>0</v>
      </c>
      <c r="L14965" s="217">
        <v>4</v>
      </c>
      <c r="M14965" s="217">
        <v>227.22826086956499</v>
      </c>
      <c r="N14965" s="217">
        <v>0</v>
      </c>
      <c r="O14965" s="217">
        <v>0</v>
      </c>
      <c r="P14965" s="217">
        <v>0</v>
      </c>
      <c r="Q14965" s="217">
        <v>0</v>
      </c>
      <c r="R14965" s="217">
        <v>0</v>
      </c>
      <c r="S14965" s="217">
        <v>0</v>
      </c>
      <c r="T14965" s="217">
        <v>0</v>
      </c>
      <c r="U14965" s="217">
        <v>0</v>
      </c>
      <c r="V14965" s="217">
        <v>0</v>
      </c>
      <c r="W14965" s="217">
        <v>0</v>
      </c>
      <c r="X14965" s="217">
        <v>0</v>
      </c>
      <c r="Y14965" s="217">
        <v>0</v>
      </c>
    </row>
    <row r="14966" spans="2:25">
      <c r="B14966" s="217" t="s">
        <v>15136</v>
      </c>
      <c r="C14966" s="217" t="s">
        <v>11696</v>
      </c>
      <c r="D14966" s="217" t="s">
        <v>20</v>
      </c>
      <c r="E14966" s="217" t="s">
        <v>88</v>
      </c>
      <c r="F14966" s="217" t="s">
        <v>12</v>
      </c>
      <c r="G14966" s="217" t="s">
        <v>5</v>
      </c>
      <c r="H14966" s="217" t="s">
        <v>174</v>
      </c>
      <c r="I14966" s="217">
        <v>1</v>
      </c>
      <c r="J14966" s="217">
        <v>1</v>
      </c>
      <c r="K14966" s="217">
        <v>0</v>
      </c>
      <c r="L14966" s="217">
        <v>19</v>
      </c>
      <c r="M14966" s="217">
        <v>339.88224637681202</v>
      </c>
      <c r="N14966" s="217">
        <v>2.9421954534552102</v>
      </c>
      <c r="O14966" s="217">
        <v>2.9421954534552102</v>
      </c>
      <c r="P14966" s="217">
        <v>0</v>
      </c>
      <c r="Q14966" s="217">
        <v>2.9421954534552102</v>
      </c>
      <c r="R14966" s="217">
        <v>2.9421954534552102</v>
      </c>
      <c r="S14966" s="217">
        <v>0</v>
      </c>
      <c r="T14966" s="217">
        <v>2.9421954534552102</v>
      </c>
      <c r="U14966" s="217">
        <v>2.9421954534552102</v>
      </c>
      <c r="V14966" s="217">
        <v>0</v>
      </c>
      <c r="W14966" s="217">
        <v>2.9421954534552102</v>
      </c>
      <c r="X14966" s="217">
        <v>2.9421954534552102</v>
      </c>
      <c r="Y14966" s="217">
        <v>0</v>
      </c>
    </row>
    <row r="14967" spans="2:25">
      <c r="B14967" s="217" t="s">
        <v>15137</v>
      </c>
      <c r="C14967" s="217" t="s">
        <v>11696</v>
      </c>
      <c r="D14967" s="217" t="s">
        <v>20</v>
      </c>
      <c r="E14967" s="217" t="s">
        <v>88</v>
      </c>
      <c r="F14967" s="217" t="s">
        <v>12</v>
      </c>
      <c r="G14967" s="217" t="s">
        <v>5</v>
      </c>
      <c r="H14967" s="217" t="s">
        <v>176</v>
      </c>
      <c r="I14967" s="217">
        <v>4</v>
      </c>
      <c r="J14967" s="217">
        <v>4</v>
      </c>
      <c r="K14967" s="217">
        <v>0</v>
      </c>
      <c r="L14967" s="217">
        <v>16</v>
      </c>
      <c r="M14967" s="217">
        <v>308.80978260869603</v>
      </c>
      <c r="N14967" s="217">
        <v>12.9529575333063</v>
      </c>
      <c r="O14967" s="217">
        <v>12.9529575333063</v>
      </c>
      <c r="P14967" s="217">
        <v>0</v>
      </c>
      <c r="Q14967" s="217">
        <v>12.9529575333063</v>
      </c>
      <c r="R14967" s="217">
        <v>12.9529575333063</v>
      </c>
      <c r="S14967" s="217">
        <v>0</v>
      </c>
      <c r="T14967" s="217">
        <v>12.9529575333063</v>
      </c>
      <c r="U14967" s="217">
        <v>12.9529575333063</v>
      </c>
      <c r="V14967" s="217">
        <v>0</v>
      </c>
      <c r="W14967" s="217">
        <v>12.9529575333063</v>
      </c>
      <c r="X14967" s="217">
        <v>12.9529575333063</v>
      </c>
      <c r="Y14967" s="217">
        <v>0</v>
      </c>
    </row>
    <row r="14968" spans="2:25">
      <c r="B14968" s="217" t="s">
        <v>15138</v>
      </c>
      <c r="C14968" s="217" t="s">
        <v>11696</v>
      </c>
      <c r="D14968" s="217" t="s">
        <v>20</v>
      </c>
      <c r="E14968" s="217" t="s">
        <v>88</v>
      </c>
      <c r="F14968" s="217" t="s">
        <v>12</v>
      </c>
      <c r="G14968" s="217" t="s">
        <v>5</v>
      </c>
      <c r="H14968" s="217" t="s">
        <v>178</v>
      </c>
      <c r="I14968" s="217">
        <v>0</v>
      </c>
      <c r="J14968" s="217">
        <v>0</v>
      </c>
      <c r="K14968" s="217">
        <v>0</v>
      </c>
      <c r="L14968" s="217">
        <v>3</v>
      </c>
      <c r="M14968" s="217">
        <v>218.47101449275399</v>
      </c>
      <c r="N14968" s="217">
        <v>0</v>
      </c>
      <c r="O14968" s="217">
        <v>0</v>
      </c>
      <c r="P14968" s="217">
        <v>0</v>
      </c>
      <c r="Q14968" s="217">
        <v>0</v>
      </c>
      <c r="R14968" s="217">
        <v>0</v>
      </c>
      <c r="S14968" s="217">
        <v>0</v>
      </c>
      <c r="T14968" s="217">
        <v>0</v>
      </c>
      <c r="U14968" s="217">
        <v>0</v>
      </c>
      <c r="V14968" s="217">
        <v>0</v>
      </c>
      <c r="W14968" s="217">
        <v>0</v>
      </c>
      <c r="X14968" s="217">
        <v>0</v>
      </c>
      <c r="Y14968" s="217">
        <v>0</v>
      </c>
    </row>
    <row r="14969" spans="2:25">
      <c r="B14969" s="217" t="s">
        <v>15139</v>
      </c>
      <c r="C14969" s="217" t="s">
        <v>11696</v>
      </c>
      <c r="D14969" s="217" t="s">
        <v>20</v>
      </c>
      <c r="E14969" s="217" t="s">
        <v>88</v>
      </c>
      <c r="F14969" s="217" t="s">
        <v>12</v>
      </c>
      <c r="G14969" s="217" t="s">
        <v>5</v>
      </c>
      <c r="H14969" s="217" t="s">
        <v>5</v>
      </c>
      <c r="I14969" s="217">
        <v>6</v>
      </c>
      <c r="J14969" s="217">
        <v>6</v>
      </c>
      <c r="K14969" s="217">
        <v>0</v>
      </c>
      <c r="L14969" s="217">
        <v>44</v>
      </c>
      <c r="M14969" s="217">
        <v>1195</v>
      </c>
      <c r="N14969" s="217">
        <v>5.02092050209205</v>
      </c>
      <c r="O14969" s="217">
        <v>5.02092050209205</v>
      </c>
      <c r="P14969" s="217">
        <v>0</v>
      </c>
      <c r="Q14969" s="217">
        <v>5.02092050209205</v>
      </c>
      <c r="R14969" s="217">
        <v>5.02092050209205</v>
      </c>
      <c r="S14969" s="217">
        <v>0</v>
      </c>
      <c r="T14969" s="217">
        <v>5.02092050209205</v>
      </c>
      <c r="U14969" s="217">
        <v>5.02092050209205</v>
      </c>
      <c r="V14969" s="217">
        <v>0</v>
      </c>
      <c r="W14969" s="217">
        <v>5.02092050209205</v>
      </c>
      <c r="X14969" s="217">
        <v>5.02092050209205</v>
      </c>
      <c r="Y14969" s="217">
        <v>0</v>
      </c>
    </row>
    <row r="14970" spans="2:25">
      <c r="B14970" s="217" t="s">
        <v>15140</v>
      </c>
      <c r="C14970" s="217" t="s">
        <v>11696</v>
      </c>
      <c r="D14970" s="217" t="s">
        <v>20</v>
      </c>
      <c r="E14970" s="217" t="s">
        <v>88</v>
      </c>
      <c r="F14970" s="217" t="s">
        <v>9</v>
      </c>
      <c r="G14970" s="217" t="s">
        <v>5</v>
      </c>
      <c r="H14970" s="217" t="s">
        <v>170</v>
      </c>
      <c r="I14970" s="217">
        <v>0</v>
      </c>
      <c r="J14970" s="217">
        <v>0</v>
      </c>
      <c r="K14970" s="217">
        <v>0</v>
      </c>
      <c r="L14970" s="217">
        <v>1</v>
      </c>
      <c r="M14970" s="217">
        <v>130.00337723742001</v>
      </c>
      <c r="N14970" s="217">
        <v>0</v>
      </c>
      <c r="O14970" s="217">
        <v>0</v>
      </c>
      <c r="P14970" s="217">
        <v>0</v>
      </c>
      <c r="Q14970" s="217">
        <v>0</v>
      </c>
      <c r="R14970" s="217">
        <v>0</v>
      </c>
      <c r="S14970" s="217">
        <v>0</v>
      </c>
      <c r="T14970" s="217">
        <v>0</v>
      </c>
      <c r="U14970" s="217">
        <v>0</v>
      </c>
      <c r="V14970" s="217">
        <v>0</v>
      </c>
      <c r="W14970" s="217">
        <v>0</v>
      </c>
      <c r="X14970" s="217">
        <v>0</v>
      </c>
      <c r="Y14970" s="217">
        <v>0</v>
      </c>
    </row>
    <row r="14971" spans="2:25">
      <c r="B14971" s="217" t="s">
        <v>15141</v>
      </c>
      <c r="C14971" s="217" t="s">
        <v>11696</v>
      </c>
      <c r="D14971" s="217" t="s">
        <v>20</v>
      </c>
      <c r="E14971" s="217" t="s">
        <v>88</v>
      </c>
      <c r="F14971" s="217" t="s">
        <v>9</v>
      </c>
      <c r="G14971" s="217" t="s">
        <v>5</v>
      </c>
      <c r="H14971" s="217" t="s">
        <v>172</v>
      </c>
      <c r="I14971" s="217">
        <v>2</v>
      </c>
      <c r="J14971" s="217">
        <v>1</v>
      </c>
      <c r="K14971" s="217">
        <v>1</v>
      </c>
      <c r="L14971" s="217">
        <v>19</v>
      </c>
      <c r="M14971" s="217">
        <v>352.49915569064501</v>
      </c>
      <c r="N14971" s="217">
        <v>5.6737724550898196</v>
      </c>
      <c r="O14971" s="217">
        <v>2.8368862275449098</v>
      </c>
      <c r="P14971" s="217">
        <v>2.8368862275449098</v>
      </c>
      <c r="Q14971" s="217">
        <v>5.6737724550898196</v>
      </c>
      <c r="R14971" s="217">
        <v>2.8368862275449098</v>
      </c>
      <c r="S14971" s="217">
        <v>2.8368862275449098</v>
      </c>
      <c r="T14971" s="217">
        <v>5.6737724550898196</v>
      </c>
      <c r="U14971" s="217">
        <v>2.8368862275449098</v>
      </c>
      <c r="V14971" s="217">
        <v>2.8368862275449098</v>
      </c>
      <c r="W14971" s="217">
        <v>5.6737724550898196</v>
      </c>
      <c r="X14971" s="217">
        <v>2.8368862275449098</v>
      </c>
      <c r="Y14971" s="217">
        <v>2.8368862275449098</v>
      </c>
    </row>
    <row r="14972" spans="2:25">
      <c r="B14972" s="217" t="s">
        <v>15142</v>
      </c>
      <c r="C14972" s="217" t="s">
        <v>11696</v>
      </c>
      <c r="D14972" s="217" t="s">
        <v>20</v>
      </c>
      <c r="E14972" s="217" t="s">
        <v>88</v>
      </c>
      <c r="F14972" s="217" t="s">
        <v>9</v>
      </c>
      <c r="G14972" s="217" t="s">
        <v>5</v>
      </c>
      <c r="H14972" s="217" t="s">
        <v>174</v>
      </c>
      <c r="I14972" s="217">
        <v>0</v>
      </c>
      <c r="J14972" s="217">
        <v>0</v>
      </c>
      <c r="K14972" s="217">
        <v>0</v>
      </c>
      <c r="L14972" s="217">
        <v>22</v>
      </c>
      <c r="M14972" s="217">
        <v>403.56298547787901</v>
      </c>
      <c r="N14972" s="217">
        <v>0</v>
      </c>
      <c r="O14972" s="217">
        <v>0</v>
      </c>
      <c r="P14972" s="217">
        <v>0</v>
      </c>
      <c r="Q14972" s="217">
        <v>0</v>
      </c>
      <c r="R14972" s="217">
        <v>0</v>
      </c>
      <c r="S14972" s="217">
        <v>0</v>
      </c>
      <c r="T14972" s="217">
        <v>0</v>
      </c>
      <c r="U14972" s="217">
        <v>0</v>
      </c>
      <c r="V14972" s="217">
        <v>0</v>
      </c>
      <c r="W14972" s="217">
        <v>0</v>
      </c>
      <c r="X14972" s="217">
        <v>0</v>
      </c>
      <c r="Y14972" s="217">
        <v>0</v>
      </c>
    </row>
    <row r="14973" spans="2:25">
      <c r="B14973" s="217" t="s">
        <v>15143</v>
      </c>
      <c r="C14973" s="217" t="s">
        <v>11696</v>
      </c>
      <c r="D14973" s="217" t="s">
        <v>20</v>
      </c>
      <c r="E14973" s="217" t="s">
        <v>88</v>
      </c>
      <c r="F14973" s="217" t="s">
        <v>9</v>
      </c>
      <c r="G14973" s="217" t="s">
        <v>5</v>
      </c>
      <c r="H14973" s="217" t="s">
        <v>176</v>
      </c>
      <c r="I14973" s="217">
        <v>1</v>
      </c>
      <c r="J14973" s="217">
        <v>1</v>
      </c>
      <c r="K14973" s="217">
        <v>0</v>
      </c>
      <c r="L14973" s="217">
        <v>20</v>
      </c>
      <c r="M14973" s="217">
        <v>431.182033096927</v>
      </c>
      <c r="N14973" s="217">
        <v>2.31920609682548</v>
      </c>
      <c r="O14973" s="217">
        <v>2.31920609682548</v>
      </c>
      <c r="P14973" s="217">
        <v>0</v>
      </c>
      <c r="Q14973" s="217">
        <v>2.31920609682548</v>
      </c>
      <c r="R14973" s="217">
        <v>2.31920609682548</v>
      </c>
      <c r="S14973" s="217">
        <v>0</v>
      </c>
      <c r="T14973" s="217">
        <v>2.31920609682548</v>
      </c>
      <c r="U14973" s="217">
        <v>2.31920609682548</v>
      </c>
      <c r="V14973" s="217">
        <v>0</v>
      </c>
      <c r="W14973" s="217">
        <v>2.31920609682548</v>
      </c>
      <c r="X14973" s="217">
        <v>2.31920609682548</v>
      </c>
      <c r="Y14973" s="217">
        <v>0</v>
      </c>
    </row>
    <row r="14974" spans="2:25">
      <c r="B14974" s="217" t="s">
        <v>15144</v>
      </c>
      <c r="C14974" s="217" t="s">
        <v>11696</v>
      </c>
      <c r="D14974" s="217" t="s">
        <v>20</v>
      </c>
      <c r="E14974" s="217" t="s">
        <v>88</v>
      </c>
      <c r="F14974" s="217" t="s">
        <v>9</v>
      </c>
      <c r="G14974" s="217" t="s">
        <v>5</v>
      </c>
      <c r="H14974" s="217" t="s">
        <v>178</v>
      </c>
      <c r="I14974" s="217">
        <v>2</v>
      </c>
      <c r="J14974" s="217">
        <v>2</v>
      </c>
      <c r="K14974" s="217">
        <v>0</v>
      </c>
      <c r="L14974" s="217">
        <v>1</v>
      </c>
      <c r="M14974" s="217">
        <v>222.752448497129</v>
      </c>
      <c r="N14974" s="217">
        <v>8.9785769516503198</v>
      </c>
      <c r="O14974" s="217">
        <v>8.9785769516503198</v>
      </c>
      <c r="P14974" s="217">
        <v>0</v>
      </c>
      <c r="Q14974" s="217">
        <v>8.9785769516503198</v>
      </c>
      <c r="R14974" s="217">
        <v>8.9785769516503198</v>
      </c>
      <c r="S14974" s="217">
        <v>0</v>
      </c>
      <c r="T14974" s="217">
        <v>8.9785769516503198</v>
      </c>
      <c r="U14974" s="217">
        <v>8.9785769516503198</v>
      </c>
      <c r="V14974" s="217">
        <v>0</v>
      </c>
      <c r="W14974" s="217">
        <v>8.9785769516503198</v>
      </c>
      <c r="X14974" s="217">
        <v>8.9785769516503198</v>
      </c>
      <c r="Y14974" s="217">
        <v>0</v>
      </c>
    </row>
    <row r="14975" spans="2:25">
      <c r="B14975" s="217" t="s">
        <v>15145</v>
      </c>
      <c r="C14975" s="217" t="s">
        <v>11696</v>
      </c>
      <c r="D14975" s="217" t="s">
        <v>20</v>
      </c>
      <c r="E14975" s="217" t="s">
        <v>88</v>
      </c>
      <c r="F14975" s="217" t="s">
        <v>9</v>
      </c>
      <c r="G14975" s="217" t="s">
        <v>5</v>
      </c>
      <c r="H14975" s="217" t="s">
        <v>5</v>
      </c>
      <c r="I14975" s="217">
        <v>5</v>
      </c>
      <c r="J14975" s="217">
        <v>4</v>
      </c>
      <c r="K14975" s="217">
        <v>1</v>
      </c>
      <c r="L14975" s="217">
        <v>63</v>
      </c>
      <c r="M14975" s="217">
        <v>1540</v>
      </c>
      <c r="N14975" s="217">
        <v>3.2467532467532498</v>
      </c>
      <c r="O14975" s="217">
        <v>2.5974025974026</v>
      </c>
      <c r="P14975" s="217">
        <v>0.64935064935064901</v>
      </c>
      <c r="Q14975" s="217">
        <v>3.2467532467532498</v>
      </c>
      <c r="R14975" s="217">
        <v>2.5974025974026</v>
      </c>
      <c r="S14975" s="217">
        <v>0.64935064935064901</v>
      </c>
      <c r="T14975" s="217">
        <v>3.2467532467532498</v>
      </c>
      <c r="U14975" s="217">
        <v>2.5974025974026</v>
      </c>
      <c r="V14975" s="217">
        <v>0.64935064935064901</v>
      </c>
      <c r="W14975" s="217">
        <v>3.2467532467532498</v>
      </c>
      <c r="X14975" s="217">
        <v>2.5974025974026</v>
      </c>
      <c r="Y14975" s="217">
        <v>0.64935064935064901</v>
      </c>
    </row>
    <row r="14976" spans="2:25">
      <c r="B14976" s="217" t="s">
        <v>15146</v>
      </c>
      <c r="C14976" s="217" t="s">
        <v>11696</v>
      </c>
      <c r="D14976" s="217" t="s">
        <v>20</v>
      </c>
      <c r="E14976" s="217" t="s">
        <v>88</v>
      </c>
      <c r="F14976" s="217" t="s">
        <v>5</v>
      </c>
      <c r="G14976" s="217" t="s">
        <v>5</v>
      </c>
      <c r="H14976" s="217" t="s">
        <v>170</v>
      </c>
      <c r="I14976" s="217">
        <v>1</v>
      </c>
      <c r="J14976" s="217">
        <v>1</v>
      </c>
      <c r="K14976" s="217">
        <v>0</v>
      </c>
      <c r="L14976" s="217">
        <v>3</v>
      </c>
      <c r="M14976" s="217">
        <v>230.612072889594</v>
      </c>
      <c r="N14976" s="217">
        <v>4.3362864201769398</v>
      </c>
      <c r="O14976" s="217">
        <v>4.3362864201769398</v>
      </c>
      <c r="P14976" s="217">
        <v>0</v>
      </c>
      <c r="Q14976" s="217">
        <v>4.3362864201769398</v>
      </c>
      <c r="R14976" s="217">
        <v>4.3362864201769398</v>
      </c>
      <c r="S14976" s="217">
        <v>0</v>
      </c>
      <c r="T14976" s="217">
        <v>4.3362864201769398</v>
      </c>
      <c r="U14976" s="217">
        <v>4.3362864201769398</v>
      </c>
      <c r="V14976" s="217">
        <v>0</v>
      </c>
      <c r="W14976" s="217">
        <v>4.3362864201769398</v>
      </c>
      <c r="X14976" s="217">
        <v>4.3362864201769398</v>
      </c>
      <c r="Y14976" s="217">
        <v>0</v>
      </c>
    </row>
    <row r="14977" spans="2:25">
      <c r="B14977" s="217" t="s">
        <v>15147</v>
      </c>
      <c r="C14977" s="217" t="s">
        <v>11696</v>
      </c>
      <c r="D14977" s="217" t="s">
        <v>20</v>
      </c>
      <c r="E14977" s="217" t="s">
        <v>88</v>
      </c>
      <c r="F14977" s="217" t="s">
        <v>5</v>
      </c>
      <c r="G14977" s="217" t="s">
        <v>5</v>
      </c>
      <c r="H14977" s="217" t="s">
        <v>172</v>
      </c>
      <c r="I14977" s="217">
        <v>2</v>
      </c>
      <c r="J14977" s="217">
        <v>1</v>
      </c>
      <c r="K14977" s="217">
        <v>1</v>
      </c>
      <c r="L14977" s="217">
        <v>23</v>
      </c>
      <c r="M14977" s="217">
        <v>579.72741656021003</v>
      </c>
      <c r="N14977" s="217">
        <v>3.4498972152583698</v>
      </c>
      <c r="O14977" s="217">
        <v>1.72494860762919</v>
      </c>
      <c r="P14977" s="217">
        <v>1.72494860762919</v>
      </c>
      <c r="Q14977" s="217">
        <v>3.4498972152583698</v>
      </c>
      <c r="R14977" s="217">
        <v>1.72494860762919</v>
      </c>
      <c r="S14977" s="217">
        <v>1.72494860762919</v>
      </c>
      <c r="T14977" s="217">
        <v>3.4498972152583698</v>
      </c>
      <c r="U14977" s="217">
        <v>1.72494860762919</v>
      </c>
      <c r="V14977" s="217">
        <v>1.72494860762919</v>
      </c>
      <c r="W14977" s="217">
        <v>3.4498972152583698</v>
      </c>
      <c r="X14977" s="217">
        <v>1.72494860762919</v>
      </c>
      <c r="Y14977" s="217">
        <v>1.72494860762919</v>
      </c>
    </row>
    <row r="14978" spans="2:25">
      <c r="B14978" s="217" t="s">
        <v>15148</v>
      </c>
      <c r="C14978" s="217" t="s">
        <v>11696</v>
      </c>
      <c r="D14978" s="217" t="s">
        <v>20</v>
      </c>
      <c r="E14978" s="217" t="s">
        <v>88</v>
      </c>
      <c r="F14978" s="217" t="s">
        <v>5</v>
      </c>
      <c r="G14978" s="217" t="s">
        <v>5</v>
      </c>
      <c r="H14978" s="217" t="s">
        <v>174</v>
      </c>
      <c r="I14978" s="217">
        <v>1</v>
      </c>
      <c r="J14978" s="217">
        <v>1</v>
      </c>
      <c r="K14978" s="217">
        <v>0</v>
      </c>
      <c r="L14978" s="217">
        <v>41</v>
      </c>
      <c r="M14978" s="217">
        <v>743.44523185469097</v>
      </c>
      <c r="N14978" s="217">
        <v>1.34508899533228</v>
      </c>
      <c r="O14978" s="217">
        <v>1.34508899533228</v>
      </c>
      <c r="P14978" s="217">
        <v>0</v>
      </c>
      <c r="Q14978" s="217">
        <v>1.34508899533228</v>
      </c>
      <c r="R14978" s="217">
        <v>1.34508899533228</v>
      </c>
      <c r="S14978" s="217">
        <v>0</v>
      </c>
      <c r="T14978" s="217">
        <v>1.34508899533228</v>
      </c>
      <c r="U14978" s="217">
        <v>1.34508899533228</v>
      </c>
      <c r="V14978" s="217">
        <v>0</v>
      </c>
      <c r="W14978" s="217">
        <v>1.34508899533228</v>
      </c>
      <c r="X14978" s="217">
        <v>1.34508899533228</v>
      </c>
      <c r="Y14978" s="217">
        <v>0</v>
      </c>
    </row>
    <row r="14979" spans="2:25">
      <c r="B14979" s="217" t="s">
        <v>15149</v>
      </c>
      <c r="C14979" s="217" t="s">
        <v>11696</v>
      </c>
      <c r="D14979" s="217" t="s">
        <v>20</v>
      </c>
      <c r="E14979" s="217" t="s">
        <v>88</v>
      </c>
      <c r="F14979" s="217" t="s">
        <v>5</v>
      </c>
      <c r="G14979" s="217" t="s">
        <v>5</v>
      </c>
      <c r="H14979" s="217" t="s">
        <v>176</v>
      </c>
      <c r="I14979" s="217">
        <v>5</v>
      </c>
      <c r="J14979" s="217">
        <v>5</v>
      </c>
      <c r="K14979" s="217">
        <v>0</v>
      </c>
      <c r="L14979" s="217">
        <v>36</v>
      </c>
      <c r="M14979" s="217">
        <v>739.991815705622</v>
      </c>
      <c r="N14979" s="217">
        <v>6.7568314863485703</v>
      </c>
      <c r="O14979" s="217">
        <v>6.7568314863485703</v>
      </c>
      <c r="P14979" s="217">
        <v>0</v>
      </c>
      <c r="Q14979" s="217">
        <v>6.7568314863485703</v>
      </c>
      <c r="R14979" s="217">
        <v>6.7568314863485703</v>
      </c>
      <c r="S14979" s="217">
        <v>0</v>
      </c>
      <c r="T14979" s="217">
        <v>6.7568314863485703</v>
      </c>
      <c r="U14979" s="217">
        <v>6.7568314863485703</v>
      </c>
      <c r="V14979" s="217">
        <v>0</v>
      </c>
      <c r="W14979" s="217">
        <v>6.7568314863485703</v>
      </c>
      <c r="X14979" s="217">
        <v>6.7568314863485703</v>
      </c>
      <c r="Y14979" s="217">
        <v>0</v>
      </c>
    </row>
    <row r="14980" spans="2:25">
      <c r="B14980" s="217" t="s">
        <v>15150</v>
      </c>
      <c r="C14980" s="217" t="s">
        <v>11696</v>
      </c>
      <c r="D14980" s="217" t="s">
        <v>20</v>
      </c>
      <c r="E14980" s="217" t="s">
        <v>88</v>
      </c>
      <c r="F14980" s="217" t="s">
        <v>5</v>
      </c>
      <c r="G14980" s="217" t="s">
        <v>5</v>
      </c>
      <c r="H14980" s="217" t="s">
        <v>178</v>
      </c>
      <c r="I14980" s="217">
        <v>2</v>
      </c>
      <c r="J14980" s="217">
        <v>2</v>
      </c>
      <c r="K14980" s="217">
        <v>0</v>
      </c>
      <c r="L14980" s="217">
        <v>4</v>
      </c>
      <c r="M14980" s="217">
        <v>441.22346298988299</v>
      </c>
      <c r="N14980" s="217">
        <v>4.5328505117277897</v>
      </c>
      <c r="O14980" s="217">
        <v>4.5328505117277897</v>
      </c>
      <c r="P14980" s="217">
        <v>0</v>
      </c>
      <c r="Q14980" s="217">
        <v>4.5328505117277897</v>
      </c>
      <c r="R14980" s="217">
        <v>4.5328505117277897</v>
      </c>
      <c r="S14980" s="217">
        <v>0</v>
      </c>
      <c r="T14980" s="217">
        <v>4.5328505117277897</v>
      </c>
      <c r="U14980" s="217">
        <v>4.5328505117277897</v>
      </c>
      <c r="V14980" s="217">
        <v>0</v>
      </c>
      <c r="W14980" s="217">
        <v>4.5328505117277897</v>
      </c>
      <c r="X14980" s="217">
        <v>4.5328505117277897</v>
      </c>
      <c r="Y14980" s="217">
        <v>0</v>
      </c>
    </row>
    <row r="14981" spans="2:25">
      <c r="B14981" s="217" t="s">
        <v>15151</v>
      </c>
      <c r="C14981" s="217" t="s">
        <v>11696</v>
      </c>
      <c r="D14981" s="217" t="s">
        <v>20</v>
      </c>
      <c r="E14981" s="217" t="s">
        <v>88</v>
      </c>
      <c r="F14981" s="217" t="s">
        <v>5</v>
      </c>
      <c r="G14981" s="217" t="s">
        <v>5</v>
      </c>
      <c r="H14981" s="217" t="s">
        <v>5</v>
      </c>
      <c r="I14981" s="217">
        <v>11</v>
      </c>
      <c r="J14981" s="217">
        <v>10</v>
      </c>
      <c r="K14981" s="217">
        <v>1</v>
      </c>
      <c r="L14981" s="217">
        <v>107</v>
      </c>
      <c r="M14981" s="217">
        <v>2735</v>
      </c>
      <c r="N14981" s="217">
        <v>4.0219378427787902</v>
      </c>
      <c r="O14981" s="217">
        <v>3.6563071297989</v>
      </c>
      <c r="P14981" s="217">
        <v>0.36563071297989003</v>
      </c>
      <c r="Q14981" s="217">
        <v>4.0219378427787902</v>
      </c>
      <c r="R14981" s="217">
        <v>3.6563071297989</v>
      </c>
      <c r="S14981" s="217">
        <v>0.36563071297989003</v>
      </c>
      <c r="T14981" s="217">
        <v>4.0219378427787902</v>
      </c>
      <c r="U14981" s="217">
        <v>3.6563071297989</v>
      </c>
      <c r="V14981" s="217">
        <v>0.36563071297989003</v>
      </c>
      <c r="W14981" s="217">
        <v>4.0219378427787902</v>
      </c>
      <c r="X14981" s="217">
        <v>3.6563071297989</v>
      </c>
      <c r="Y14981" s="217">
        <v>0.36563071297989003</v>
      </c>
    </row>
    <row r="14982" spans="2:25">
      <c r="B14982" s="217" t="s">
        <v>15152</v>
      </c>
      <c r="C14982" s="217" t="s">
        <v>11696</v>
      </c>
      <c r="D14982" s="217" t="s">
        <v>21</v>
      </c>
      <c r="E14982" s="217" t="s">
        <v>86</v>
      </c>
      <c r="F14982" s="217" t="s">
        <v>12</v>
      </c>
      <c r="G14982" s="217" t="s">
        <v>10</v>
      </c>
      <c r="H14982" s="217" t="s">
        <v>170</v>
      </c>
      <c r="I14982" s="217">
        <v>0</v>
      </c>
      <c r="J14982" s="217">
        <v>0</v>
      </c>
      <c r="K14982" s="217">
        <v>0</v>
      </c>
      <c r="L14982" s="217">
        <v>5</v>
      </c>
      <c r="M14982" s="217">
        <v>339.42857142857099</v>
      </c>
      <c r="N14982" s="217">
        <v>0</v>
      </c>
      <c r="O14982" s="217">
        <v>0</v>
      </c>
      <c r="P14982" s="217">
        <v>0</v>
      </c>
      <c r="Q14982" s="217">
        <v>0</v>
      </c>
      <c r="R14982" s="217">
        <v>0</v>
      </c>
      <c r="S14982" s="217">
        <v>0</v>
      </c>
      <c r="T14982" s="217">
        <v>0</v>
      </c>
      <c r="U14982" s="217">
        <v>0</v>
      </c>
      <c r="V14982" s="217">
        <v>0</v>
      </c>
      <c r="W14982" s="217">
        <v>0</v>
      </c>
      <c r="X14982" s="217">
        <v>0</v>
      </c>
      <c r="Y14982" s="217">
        <v>0</v>
      </c>
    </row>
    <row r="14983" spans="2:25">
      <c r="B14983" s="217" t="s">
        <v>15153</v>
      </c>
      <c r="C14983" s="217" t="s">
        <v>11696</v>
      </c>
      <c r="D14983" s="217" t="s">
        <v>21</v>
      </c>
      <c r="E14983" s="217" t="s">
        <v>86</v>
      </c>
      <c r="F14983" s="217" t="s">
        <v>12</v>
      </c>
      <c r="G14983" s="217" t="s">
        <v>10</v>
      </c>
      <c r="H14983" s="217" t="s">
        <v>172</v>
      </c>
      <c r="I14983" s="217">
        <v>0</v>
      </c>
      <c r="J14983" s="217">
        <v>0</v>
      </c>
      <c r="K14983" s="217">
        <v>0</v>
      </c>
      <c r="L14983" s="217">
        <v>7</v>
      </c>
      <c r="M14983" s="217">
        <v>384.68571428571403</v>
      </c>
      <c r="N14983" s="217">
        <v>0</v>
      </c>
      <c r="O14983" s="217">
        <v>0</v>
      </c>
      <c r="P14983" s="217">
        <v>0</v>
      </c>
      <c r="Q14983" s="217">
        <v>0</v>
      </c>
      <c r="R14983" s="217">
        <v>0</v>
      </c>
      <c r="S14983" s="217">
        <v>0</v>
      </c>
      <c r="T14983" s="217">
        <v>0</v>
      </c>
      <c r="U14983" s="217">
        <v>0</v>
      </c>
      <c r="V14983" s="217">
        <v>0</v>
      </c>
      <c r="W14983" s="217">
        <v>0</v>
      </c>
      <c r="X14983" s="217">
        <v>0</v>
      </c>
      <c r="Y14983" s="217">
        <v>0</v>
      </c>
    </row>
    <row r="14984" spans="2:25">
      <c r="B14984" s="217" t="s">
        <v>15154</v>
      </c>
      <c r="C14984" s="217" t="s">
        <v>11696</v>
      </c>
      <c r="D14984" s="217" t="s">
        <v>21</v>
      </c>
      <c r="E14984" s="217" t="s">
        <v>86</v>
      </c>
      <c r="F14984" s="217" t="s">
        <v>12</v>
      </c>
      <c r="G14984" s="217" t="s">
        <v>10</v>
      </c>
      <c r="H14984" s="217" t="s">
        <v>174</v>
      </c>
      <c r="I14984" s="217">
        <v>2</v>
      </c>
      <c r="J14984" s="217">
        <v>2</v>
      </c>
      <c r="K14984" s="217">
        <v>0</v>
      </c>
      <c r="L14984" s="217">
        <v>6</v>
      </c>
      <c r="M14984" s="217">
        <v>362.05714285714299</v>
      </c>
      <c r="N14984" s="217">
        <v>5.5239898989898997</v>
      </c>
      <c r="O14984" s="217">
        <v>5.5239898989898997</v>
      </c>
      <c r="P14984" s="217">
        <v>0</v>
      </c>
      <c r="Q14984" s="217">
        <v>5.5239898989898997</v>
      </c>
      <c r="R14984" s="217">
        <v>5.5239898989898997</v>
      </c>
      <c r="S14984" s="217">
        <v>0</v>
      </c>
      <c r="T14984" s="217">
        <v>5.5239898989898997</v>
      </c>
      <c r="U14984" s="217">
        <v>5.5239898989898997</v>
      </c>
      <c r="V14984" s="217">
        <v>0</v>
      </c>
      <c r="W14984" s="217">
        <v>5.5239898989898997</v>
      </c>
      <c r="X14984" s="217">
        <v>5.5239898989898997</v>
      </c>
      <c r="Y14984" s="217">
        <v>0</v>
      </c>
    </row>
    <row r="14985" spans="2:25">
      <c r="B14985" s="217" t="s">
        <v>15155</v>
      </c>
      <c r="C14985" s="217" t="s">
        <v>11696</v>
      </c>
      <c r="D14985" s="217" t="s">
        <v>21</v>
      </c>
      <c r="E14985" s="217" t="s">
        <v>86</v>
      </c>
      <c r="F14985" s="217" t="s">
        <v>12</v>
      </c>
      <c r="G14985" s="217" t="s">
        <v>10</v>
      </c>
      <c r="H14985" s="217" t="s">
        <v>176</v>
      </c>
      <c r="I14985" s="217">
        <v>4</v>
      </c>
      <c r="J14985" s="217">
        <v>4</v>
      </c>
      <c r="K14985" s="217">
        <v>0</v>
      </c>
      <c r="L14985" s="217">
        <v>6</v>
      </c>
      <c r="M14985" s="217">
        <v>475.2</v>
      </c>
      <c r="N14985" s="217">
        <v>8.4175084175084205</v>
      </c>
      <c r="O14985" s="217">
        <v>8.4175084175084205</v>
      </c>
      <c r="P14985" s="217">
        <v>0</v>
      </c>
      <c r="Q14985" s="217">
        <v>8.4175084175084205</v>
      </c>
      <c r="R14985" s="217">
        <v>8.4175084175084205</v>
      </c>
      <c r="S14985" s="217">
        <v>0</v>
      </c>
      <c r="T14985" s="217">
        <v>8.4175084175084205</v>
      </c>
      <c r="U14985" s="217">
        <v>8.4175084175084205</v>
      </c>
      <c r="V14985" s="217">
        <v>0</v>
      </c>
      <c r="W14985" s="217">
        <v>8.4175084175084205</v>
      </c>
      <c r="X14985" s="217">
        <v>8.4175084175084205</v>
      </c>
      <c r="Y14985" s="217">
        <v>0</v>
      </c>
    </row>
    <row r="14986" spans="2:25">
      <c r="B14986" s="217" t="s">
        <v>15156</v>
      </c>
      <c r="C14986" s="217" t="s">
        <v>11696</v>
      </c>
      <c r="D14986" s="217" t="s">
        <v>21</v>
      </c>
      <c r="E14986" s="217" t="s">
        <v>86</v>
      </c>
      <c r="F14986" s="217" t="s">
        <v>12</v>
      </c>
      <c r="G14986" s="217" t="s">
        <v>10</v>
      </c>
      <c r="H14986" s="217" t="s">
        <v>178</v>
      </c>
      <c r="I14986" s="217">
        <v>0</v>
      </c>
      <c r="J14986" s="217">
        <v>0</v>
      </c>
      <c r="K14986" s="217">
        <v>0</v>
      </c>
      <c r="L14986" s="217">
        <v>4</v>
      </c>
      <c r="M14986" s="217">
        <v>418.62857142857098</v>
      </c>
      <c r="N14986" s="217">
        <v>0</v>
      </c>
      <c r="O14986" s="217">
        <v>0</v>
      </c>
      <c r="P14986" s="217">
        <v>0</v>
      </c>
      <c r="Q14986" s="217">
        <v>0</v>
      </c>
      <c r="R14986" s="217">
        <v>0</v>
      </c>
      <c r="S14986" s="217">
        <v>0</v>
      </c>
      <c r="T14986" s="217">
        <v>0</v>
      </c>
      <c r="U14986" s="217">
        <v>0</v>
      </c>
      <c r="V14986" s="217">
        <v>0</v>
      </c>
      <c r="W14986" s="217">
        <v>0</v>
      </c>
      <c r="X14986" s="217">
        <v>0</v>
      </c>
      <c r="Y14986" s="217">
        <v>0</v>
      </c>
    </row>
    <row r="14987" spans="2:25">
      <c r="B14987" s="217" t="s">
        <v>15157</v>
      </c>
      <c r="C14987" s="217" t="s">
        <v>11696</v>
      </c>
      <c r="D14987" s="217" t="s">
        <v>21</v>
      </c>
      <c r="E14987" s="217" t="s">
        <v>86</v>
      </c>
      <c r="F14987" s="217" t="s">
        <v>12</v>
      </c>
      <c r="G14987" s="217" t="s">
        <v>10</v>
      </c>
      <c r="H14987" s="217" t="s">
        <v>5</v>
      </c>
      <c r="I14987" s="217">
        <v>6</v>
      </c>
      <c r="J14987" s="217">
        <v>6</v>
      </c>
      <c r="K14987" s="217">
        <v>0</v>
      </c>
      <c r="L14987" s="217">
        <v>28</v>
      </c>
      <c r="M14987" s="217">
        <v>1980</v>
      </c>
      <c r="N14987" s="217">
        <v>3.0303030303030298</v>
      </c>
      <c r="O14987" s="217">
        <v>3.0303030303030298</v>
      </c>
      <c r="P14987" s="217">
        <v>0</v>
      </c>
      <c r="Q14987" s="217">
        <v>3.0303030303030298</v>
      </c>
      <c r="R14987" s="217">
        <v>3.0303030303030298</v>
      </c>
      <c r="S14987" s="217">
        <v>0</v>
      </c>
      <c r="T14987" s="217">
        <v>3.0303030303030298</v>
      </c>
      <c r="U14987" s="217">
        <v>3.0303030303030298</v>
      </c>
      <c r="V14987" s="217">
        <v>0</v>
      </c>
      <c r="W14987" s="217">
        <v>3.0303030303030298</v>
      </c>
      <c r="X14987" s="217">
        <v>3.0303030303030298</v>
      </c>
      <c r="Y14987" s="217">
        <v>0</v>
      </c>
    </row>
    <row r="14988" spans="2:25">
      <c r="B14988" s="217" t="s">
        <v>15158</v>
      </c>
      <c r="C14988" s="217" t="s">
        <v>11696</v>
      </c>
      <c r="D14988" s="217" t="s">
        <v>21</v>
      </c>
      <c r="E14988" s="217" t="s">
        <v>86</v>
      </c>
      <c r="F14988" s="217" t="s">
        <v>9</v>
      </c>
      <c r="G14988" s="217" t="s">
        <v>10</v>
      </c>
      <c r="H14988" s="217" t="s">
        <v>170</v>
      </c>
      <c r="I14988" s="217">
        <v>0</v>
      </c>
      <c r="J14988" s="217">
        <v>0</v>
      </c>
      <c r="K14988" s="217">
        <v>0</v>
      </c>
      <c r="L14988" s="217">
        <v>15</v>
      </c>
      <c r="M14988" s="217">
        <v>380.05050505050502</v>
      </c>
      <c r="N14988" s="217">
        <v>0</v>
      </c>
      <c r="O14988" s="217">
        <v>0</v>
      </c>
      <c r="P14988" s="217">
        <v>0</v>
      </c>
      <c r="Q14988" s="217">
        <v>0</v>
      </c>
      <c r="R14988" s="217">
        <v>0</v>
      </c>
      <c r="S14988" s="217">
        <v>0</v>
      </c>
      <c r="T14988" s="217">
        <v>0</v>
      </c>
      <c r="U14988" s="217">
        <v>0</v>
      </c>
      <c r="V14988" s="217">
        <v>0</v>
      </c>
      <c r="W14988" s="217">
        <v>0</v>
      </c>
      <c r="X14988" s="217">
        <v>0</v>
      </c>
      <c r="Y14988" s="217">
        <v>0</v>
      </c>
    </row>
    <row r="14989" spans="2:25">
      <c r="B14989" s="217" t="s">
        <v>15159</v>
      </c>
      <c r="C14989" s="217" t="s">
        <v>11696</v>
      </c>
      <c r="D14989" s="217" t="s">
        <v>21</v>
      </c>
      <c r="E14989" s="217" t="s">
        <v>86</v>
      </c>
      <c r="F14989" s="217" t="s">
        <v>9</v>
      </c>
      <c r="G14989" s="217" t="s">
        <v>10</v>
      </c>
      <c r="H14989" s="217" t="s">
        <v>172</v>
      </c>
      <c r="I14989" s="217">
        <v>1</v>
      </c>
      <c r="J14989" s="217">
        <v>1</v>
      </c>
      <c r="K14989" s="217">
        <v>0</v>
      </c>
      <c r="L14989" s="217">
        <v>11</v>
      </c>
      <c r="M14989" s="217">
        <v>390.90909090909099</v>
      </c>
      <c r="N14989" s="217">
        <v>2.5581395348837201</v>
      </c>
      <c r="O14989" s="217">
        <v>2.5581395348837201</v>
      </c>
      <c r="P14989" s="217">
        <v>0</v>
      </c>
      <c r="Q14989" s="217">
        <v>2.5581395348837201</v>
      </c>
      <c r="R14989" s="217">
        <v>2.5581395348837201</v>
      </c>
      <c r="S14989" s="217">
        <v>0</v>
      </c>
      <c r="T14989" s="217">
        <v>2.5581395348837201</v>
      </c>
      <c r="U14989" s="217">
        <v>2.5581395348837201</v>
      </c>
      <c r="V14989" s="217">
        <v>0</v>
      </c>
      <c r="W14989" s="217">
        <v>2.5581395348837201</v>
      </c>
      <c r="X14989" s="217">
        <v>2.5581395348837201</v>
      </c>
      <c r="Y14989" s="217">
        <v>0</v>
      </c>
    </row>
    <row r="14990" spans="2:25">
      <c r="B14990" s="217" t="s">
        <v>15160</v>
      </c>
      <c r="C14990" s="217" t="s">
        <v>11696</v>
      </c>
      <c r="D14990" s="217" t="s">
        <v>21</v>
      </c>
      <c r="E14990" s="217" t="s">
        <v>86</v>
      </c>
      <c r="F14990" s="217" t="s">
        <v>9</v>
      </c>
      <c r="G14990" s="217" t="s">
        <v>10</v>
      </c>
      <c r="H14990" s="217" t="s">
        <v>174</v>
      </c>
      <c r="I14990" s="217">
        <v>0</v>
      </c>
      <c r="J14990" s="217">
        <v>0</v>
      </c>
      <c r="K14990" s="217">
        <v>0</v>
      </c>
      <c r="L14990" s="217">
        <v>4</v>
      </c>
      <c r="M14990" s="217">
        <v>423.48484848484799</v>
      </c>
      <c r="N14990" s="217">
        <v>0</v>
      </c>
      <c r="O14990" s="217">
        <v>0</v>
      </c>
      <c r="P14990" s="217">
        <v>0</v>
      </c>
      <c r="Q14990" s="217">
        <v>0</v>
      </c>
      <c r="R14990" s="217">
        <v>0</v>
      </c>
      <c r="S14990" s="217">
        <v>0</v>
      </c>
      <c r="T14990" s="217">
        <v>0</v>
      </c>
      <c r="U14990" s="217">
        <v>0</v>
      </c>
      <c r="V14990" s="217">
        <v>0</v>
      </c>
      <c r="W14990" s="217">
        <v>0</v>
      </c>
      <c r="X14990" s="217">
        <v>0</v>
      </c>
      <c r="Y14990" s="217">
        <v>0</v>
      </c>
    </row>
    <row r="14991" spans="2:25">
      <c r="B14991" s="217" t="s">
        <v>15161</v>
      </c>
      <c r="C14991" s="217" t="s">
        <v>11696</v>
      </c>
      <c r="D14991" s="217" t="s">
        <v>21</v>
      </c>
      <c r="E14991" s="217" t="s">
        <v>86</v>
      </c>
      <c r="F14991" s="217" t="s">
        <v>9</v>
      </c>
      <c r="G14991" s="217" t="s">
        <v>10</v>
      </c>
      <c r="H14991" s="217" t="s">
        <v>176</v>
      </c>
      <c r="I14991" s="217">
        <v>0</v>
      </c>
      <c r="J14991" s="217">
        <v>0</v>
      </c>
      <c r="K14991" s="217">
        <v>0</v>
      </c>
      <c r="L14991" s="217">
        <v>18</v>
      </c>
      <c r="M14991" s="217">
        <v>499.49494949494903</v>
      </c>
      <c r="N14991" s="217">
        <v>0</v>
      </c>
      <c r="O14991" s="217">
        <v>0</v>
      </c>
      <c r="P14991" s="217">
        <v>0</v>
      </c>
      <c r="Q14991" s="217">
        <v>0</v>
      </c>
      <c r="R14991" s="217">
        <v>0</v>
      </c>
      <c r="S14991" s="217">
        <v>0</v>
      </c>
      <c r="T14991" s="217">
        <v>0</v>
      </c>
      <c r="U14991" s="217">
        <v>0</v>
      </c>
      <c r="V14991" s="217">
        <v>0</v>
      </c>
      <c r="W14991" s="217">
        <v>0</v>
      </c>
      <c r="X14991" s="217">
        <v>0</v>
      </c>
      <c r="Y14991" s="217">
        <v>0</v>
      </c>
    </row>
    <row r="14992" spans="2:25">
      <c r="B14992" s="217" t="s">
        <v>15162</v>
      </c>
      <c r="C14992" s="217" t="s">
        <v>11696</v>
      </c>
      <c r="D14992" s="217" t="s">
        <v>21</v>
      </c>
      <c r="E14992" s="217" t="s">
        <v>86</v>
      </c>
      <c r="F14992" s="217" t="s">
        <v>9</v>
      </c>
      <c r="G14992" s="217" t="s">
        <v>10</v>
      </c>
      <c r="H14992" s="217" t="s">
        <v>178</v>
      </c>
      <c r="I14992" s="217">
        <v>1</v>
      </c>
      <c r="J14992" s="217">
        <v>1</v>
      </c>
      <c r="K14992" s="217">
        <v>0</v>
      </c>
      <c r="L14992" s="217">
        <v>8</v>
      </c>
      <c r="M14992" s="217">
        <v>456.06060606060601</v>
      </c>
      <c r="N14992" s="217">
        <v>2.1926910299003302</v>
      </c>
      <c r="O14992" s="217">
        <v>2.1926910299003302</v>
      </c>
      <c r="P14992" s="217">
        <v>0</v>
      </c>
      <c r="Q14992" s="217">
        <v>2.1926910299003302</v>
      </c>
      <c r="R14992" s="217">
        <v>2.1926910299003302</v>
      </c>
      <c r="S14992" s="217">
        <v>0</v>
      </c>
      <c r="T14992" s="217">
        <v>2.1926910299003302</v>
      </c>
      <c r="U14992" s="217">
        <v>2.1926910299003302</v>
      </c>
      <c r="V14992" s="217">
        <v>0</v>
      </c>
      <c r="W14992" s="217">
        <v>2.1926910299003302</v>
      </c>
      <c r="X14992" s="217">
        <v>2.1926910299003302</v>
      </c>
      <c r="Y14992" s="217">
        <v>0</v>
      </c>
    </row>
    <row r="14993" spans="2:25">
      <c r="B14993" s="217" t="s">
        <v>15163</v>
      </c>
      <c r="C14993" s="217" t="s">
        <v>11696</v>
      </c>
      <c r="D14993" s="217" t="s">
        <v>21</v>
      </c>
      <c r="E14993" s="217" t="s">
        <v>86</v>
      </c>
      <c r="F14993" s="217" t="s">
        <v>9</v>
      </c>
      <c r="G14993" s="217" t="s">
        <v>10</v>
      </c>
      <c r="H14993" s="217" t="s">
        <v>5</v>
      </c>
      <c r="I14993" s="217">
        <v>2</v>
      </c>
      <c r="J14993" s="217">
        <v>2</v>
      </c>
      <c r="K14993" s="217">
        <v>0</v>
      </c>
      <c r="L14993" s="217">
        <v>56</v>
      </c>
      <c r="M14993" s="217">
        <v>2150</v>
      </c>
      <c r="N14993" s="217">
        <v>0.93023255813953498</v>
      </c>
      <c r="O14993" s="217">
        <v>0.93023255813953498</v>
      </c>
      <c r="P14993" s="217">
        <v>0</v>
      </c>
      <c r="Q14993" s="217">
        <v>0.93023255813953498</v>
      </c>
      <c r="R14993" s="217">
        <v>0.93023255813953498</v>
      </c>
      <c r="S14993" s="217">
        <v>0</v>
      </c>
      <c r="T14993" s="217">
        <v>0.93023255813953498</v>
      </c>
      <c r="U14993" s="217">
        <v>0.93023255813953498</v>
      </c>
      <c r="V14993" s="217">
        <v>0</v>
      </c>
      <c r="W14993" s="217">
        <v>0.93023255813953498</v>
      </c>
      <c r="X14993" s="217">
        <v>0.93023255813953498</v>
      </c>
      <c r="Y14993" s="217">
        <v>0</v>
      </c>
    </row>
    <row r="14994" spans="2:25">
      <c r="B14994" s="217" t="s">
        <v>15164</v>
      </c>
      <c r="C14994" s="217" t="s">
        <v>11696</v>
      </c>
      <c r="D14994" s="217" t="s">
        <v>21</v>
      </c>
      <c r="E14994" s="217" t="s">
        <v>86</v>
      </c>
      <c r="F14994" s="217" t="s">
        <v>5</v>
      </c>
      <c r="G14994" s="217" t="s">
        <v>10</v>
      </c>
      <c r="H14994" s="217" t="s">
        <v>170</v>
      </c>
      <c r="I14994" s="217">
        <v>0</v>
      </c>
      <c r="J14994" s="217">
        <v>0</v>
      </c>
      <c r="K14994" s="217">
        <v>0</v>
      </c>
      <c r="L14994" s="217">
        <v>20</v>
      </c>
      <c r="M14994" s="217">
        <v>719.47907647907596</v>
      </c>
      <c r="N14994" s="217">
        <v>0</v>
      </c>
      <c r="O14994" s="217">
        <v>0</v>
      </c>
      <c r="P14994" s="217">
        <v>0</v>
      </c>
      <c r="Q14994" s="217">
        <v>0</v>
      </c>
      <c r="R14994" s="217">
        <v>0</v>
      </c>
      <c r="S14994" s="217">
        <v>0</v>
      </c>
      <c r="T14994" s="217">
        <v>0</v>
      </c>
      <c r="U14994" s="217">
        <v>0</v>
      </c>
      <c r="V14994" s="217">
        <v>0</v>
      </c>
      <c r="W14994" s="217">
        <v>0</v>
      </c>
      <c r="X14994" s="217">
        <v>0</v>
      </c>
      <c r="Y14994" s="217">
        <v>0</v>
      </c>
    </row>
    <row r="14995" spans="2:25">
      <c r="B14995" s="217" t="s">
        <v>15165</v>
      </c>
      <c r="C14995" s="217" t="s">
        <v>11696</v>
      </c>
      <c r="D14995" s="217" t="s">
        <v>21</v>
      </c>
      <c r="E14995" s="217" t="s">
        <v>86</v>
      </c>
      <c r="F14995" s="217" t="s">
        <v>5</v>
      </c>
      <c r="G14995" s="217" t="s">
        <v>10</v>
      </c>
      <c r="H14995" s="217" t="s">
        <v>172</v>
      </c>
      <c r="I14995" s="217">
        <v>1</v>
      </c>
      <c r="J14995" s="217">
        <v>1</v>
      </c>
      <c r="K14995" s="217">
        <v>0</v>
      </c>
      <c r="L14995" s="217">
        <v>18</v>
      </c>
      <c r="M14995" s="217">
        <v>775.59480519480496</v>
      </c>
      <c r="N14995" s="217">
        <v>1.2893330296982</v>
      </c>
      <c r="O14995" s="217">
        <v>1.2893330296982</v>
      </c>
      <c r="P14995" s="217">
        <v>0</v>
      </c>
      <c r="Q14995" s="217">
        <v>1.2893330296982</v>
      </c>
      <c r="R14995" s="217">
        <v>1.2893330296982</v>
      </c>
      <c r="S14995" s="217">
        <v>0</v>
      </c>
      <c r="T14995" s="217">
        <v>1.2893330296982</v>
      </c>
      <c r="U14995" s="217">
        <v>1.2893330296982</v>
      </c>
      <c r="V14995" s="217">
        <v>0</v>
      </c>
      <c r="W14995" s="217">
        <v>1.2893330296982</v>
      </c>
      <c r="X14995" s="217">
        <v>1.2893330296982</v>
      </c>
      <c r="Y14995" s="217">
        <v>0</v>
      </c>
    </row>
    <row r="14996" spans="2:25">
      <c r="B14996" s="217" t="s">
        <v>15166</v>
      </c>
      <c r="C14996" s="217" t="s">
        <v>11696</v>
      </c>
      <c r="D14996" s="217" t="s">
        <v>21</v>
      </c>
      <c r="E14996" s="217" t="s">
        <v>86</v>
      </c>
      <c r="F14996" s="217" t="s">
        <v>5</v>
      </c>
      <c r="G14996" s="217" t="s">
        <v>10</v>
      </c>
      <c r="H14996" s="217" t="s">
        <v>174</v>
      </c>
      <c r="I14996" s="217">
        <v>2</v>
      </c>
      <c r="J14996" s="217">
        <v>2</v>
      </c>
      <c r="K14996" s="217">
        <v>0</v>
      </c>
      <c r="L14996" s="217">
        <v>10</v>
      </c>
      <c r="M14996" s="217">
        <v>785.54199134199098</v>
      </c>
      <c r="N14996" s="217">
        <v>2.5460128446899102</v>
      </c>
      <c r="O14996" s="217">
        <v>2.5460128446899102</v>
      </c>
      <c r="P14996" s="217">
        <v>0</v>
      </c>
      <c r="Q14996" s="217">
        <v>2.5460128446899102</v>
      </c>
      <c r="R14996" s="217">
        <v>2.5460128446899102</v>
      </c>
      <c r="S14996" s="217">
        <v>0</v>
      </c>
      <c r="T14996" s="217">
        <v>2.5460128446899102</v>
      </c>
      <c r="U14996" s="217">
        <v>2.5460128446899102</v>
      </c>
      <c r="V14996" s="217">
        <v>0</v>
      </c>
      <c r="W14996" s="217">
        <v>2.5460128446899102</v>
      </c>
      <c r="X14996" s="217">
        <v>2.5460128446899102</v>
      </c>
      <c r="Y14996" s="217">
        <v>0</v>
      </c>
    </row>
    <row r="14997" spans="2:25">
      <c r="B14997" s="217" t="s">
        <v>15167</v>
      </c>
      <c r="C14997" s="217" t="s">
        <v>11696</v>
      </c>
      <c r="D14997" s="217" t="s">
        <v>21</v>
      </c>
      <c r="E14997" s="217" t="s">
        <v>86</v>
      </c>
      <c r="F14997" s="217" t="s">
        <v>5</v>
      </c>
      <c r="G14997" s="217" t="s">
        <v>10</v>
      </c>
      <c r="H14997" s="217" t="s">
        <v>176</v>
      </c>
      <c r="I14997" s="217">
        <v>4</v>
      </c>
      <c r="J14997" s="217">
        <v>4</v>
      </c>
      <c r="K14997" s="217">
        <v>0</v>
      </c>
      <c r="L14997" s="217">
        <v>24</v>
      </c>
      <c r="M14997" s="217">
        <v>974.69494949494901</v>
      </c>
      <c r="N14997" s="217">
        <v>4.1038480830055102</v>
      </c>
      <c r="O14997" s="217">
        <v>4.1038480830055102</v>
      </c>
      <c r="P14997" s="217">
        <v>0</v>
      </c>
      <c r="Q14997" s="217">
        <v>4.1038480830055102</v>
      </c>
      <c r="R14997" s="217">
        <v>4.1038480830055102</v>
      </c>
      <c r="S14997" s="217">
        <v>0</v>
      </c>
      <c r="T14997" s="217">
        <v>4.1038480830055102</v>
      </c>
      <c r="U14997" s="217">
        <v>4.1038480830055102</v>
      </c>
      <c r="V14997" s="217">
        <v>0</v>
      </c>
      <c r="W14997" s="217">
        <v>4.1038480830055102</v>
      </c>
      <c r="X14997" s="217">
        <v>4.1038480830055102</v>
      </c>
      <c r="Y14997" s="217">
        <v>0</v>
      </c>
    </row>
    <row r="14998" spans="2:25">
      <c r="B14998" s="217" t="s">
        <v>15168</v>
      </c>
      <c r="C14998" s="217" t="s">
        <v>11696</v>
      </c>
      <c r="D14998" s="217" t="s">
        <v>21</v>
      </c>
      <c r="E14998" s="217" t="s">
        <v>86</v>
      </c>
      <c r="F14998" s="217" t="s">
        <v>5</v>
      </c>
      <c r="G14998" s="217" t="s">
        <v>10</v>
      </c>
      <c r="H14998" s="217" t="s">
        <v>178</v>
      </c>
      <c r="I14998" s="217">
        <v>1</v>
      </c>
      <c r="J14998" s="217">
        <v>1</v>
      </c>
      <c r="K14998" s="217">
        <v>0</v>
      </c>
      <c r="L14998" s="217">
        <v>12</v>
      </c>
      <c r="M14998" s="217">
        <v>874.68917748917704</v>
      </c>
      <c r="N14998" s="217">
        <v>1.14326325937921</v>
      </c>
      <c r="O14998" s="217">
        <v>1.14326325937921</v>
      </c>
      <c r="P14998" s="217">
        <v>0</v>
      </c>
      <c r="Q14998" s="217">
        <v>1.14326325937921</v>
      </c>
      <c r="R14998" s="217">
        <v>1.14326325937921</v>
      </c>
      <c r="S14998" s="217">
        <v>0</v>
      </c>
      <c r="T14998" s="217">
        <v>1.14326325937921</v>
      </c>
      <c r="U14998" s="217">
        <v>1.14326325937921</v>
      </c>
      <c r="V14998" s="217">
        <v>0</v>
      </c>
      <c r="W14998" s="217">
        <v>1.14326325937921</v>
      </c>
      <c r="X14998" s="217">
        <v>1.14326325937921</v>
      </c>
      <c r="Y14998" s="217">
        <v>0</v>
      </c>
    </row>
    <row r="14999" spans="2:25">
      <c r="B14999" s="217" t="s">
        <v>15169</v>
      </c>
      <c r="C14999" s="217" t="s">
        <v>11696</v>
      </c>
      <c r="D14999" s="217" t="s">
        <v>21</v>
      </c>
      <c r="E14999" s="217" t="s">
        <v>86</v>
      </c>
      <c r="F14999" s="217" t="s">
        <v>5</v>
      </c>
      <c r="G14999" s="217" t="s">
        <v>10</v>
      </c>
      <c r="H14999" s="217" t="s">
        <v>5</v>
      </c>
      <c r="I14999" s="217">
        <v>8</v>
      </c>
      <c r="J14999" s="217">
        <v>8</v>
      </c>
      <c r="K14999" s="217">
        <v>0</v>
      </c>
      <c r="L14999" s="217">
        <v>84</v>
      </c>
      <c r="M14999" s="217">
        <v>4130</v>
      </c>
      <c r="N14999" s="217">
        <v>1.9370460048426199</v>
      </c>
      <c r="O14999" s="217">
        <v>1.9370460048426199</v>
      </c>
      <c r="P14999" s="217">
        <v>0</v>
      </c>
      <c r="Q14999" s="217">
        <v>1.9370460048426199</v>
      </c>
      <c r="R14999" s="217">
        <v>1.9370460048426199</v>
      </c>
      <c r="S14999" s="217">
        <v>0</v>
      </c>
      <c r="T14999" s="217">
        <v>1.9370460048426199</v>
      </c>
      <c r="U14999" s="217">
        <v>1.9370460048426199</v>
      </c>
      <c r="V14999" s="217">
        <v>0</v>
      </c>
      <c r="W14999" s="217">
        <v>1.9370460048426199</v>
      </c>
      <c r="X14999" s="217">
        <v>1.9370460048426199</v>
      </c>
      <c r="Y14999" s="217">
        <v>0</v>
      </c>
    </row>
    <row r="15000" spans="2:25">
      <c r="B15000" s="217" t="s">
        <v>15170</v>
      </c>
      <c r="C15000" s="217" t="s">
        <v>11696</v>
      </c>
      <c r="D15000" s="217" t="s">
        <v>21</v>
      </c>
      <c r="E15000" s="217" t="s">
        <v>86</v>
      </c>
      <c r="F15000" s="217" t="s">
        <v>12</v>
      </c>
      <c r="G15000" s="217" t="s">
        <v>49</v>
      </c>
      <c r="H15000" s="217" t="s">
        <v>170</v>
      </c>
      <c r="I15000" s="217">
        <v>8</v>
      </c>
      <c r="J15000" s="217">
        <v>8</v>
      </c>
      <c r="K15000" s="217">
        <v>0</v>
      </c>
      <c r="L15000" s="217">
        <v>39</v>
      </c>
      <c r="M15000" s="217">
        <v>2307.4098798397899</v>
      </c>
      <c r="N15000" s="217">
        <v>3.46709098799364</v>
      </c>
      <c r="O15000" s="217">
        <v>3.46709098799364</v>
      </c>
      <c r="P15000" s="217">
        <v>0</v>
      </c>
      <c r="Q15000" s="217">
        <v>3.46709098799364</v>
      </c>
      <c r="R15000" s="217">
        <v>3.46709098799364</v>
      </c>
      <c r="S15000" s="217">
        <v>0</v>
      </c>
      <c r="T15000" s="217">
        <v>3.46709098799364</v>
      </c>
      <c r="U15000" s="217">
        <v>3.46709098799364</v>
      </c>
      <c r="V15000" s="217">
        <v>0</v>
      </c>
      <c r="W15000" s="217">
        <v>3.46709098799364</v>
      </c>
      <c r="X15000" s="217">
        <v>3.46709098799364</v>
      </c>
      <c r="Y15000" s="217">
        <v>0</v>
      </c>
    </row>
    <row r="15001" spans="2:25">
      <c r="B15001" s="217" t="s">
        <v>15171</v>
      </c>
      <c r="C15001" s="217" t="s">
        <v>11696</v>
      </c>
      <c r="D15001" s="217" t="s">
        <v>21</v>
      </c>
      <c r="E15001" s="217" t="s">
        <v>86</v>
      </c>
      <c r="F15001" s="217" t="s">
        <v>12</v>
      </c>
      <c r="G15001" s="217" t="s">
        <v>49</v>
      </c>
      <c r="H15001" s="217" t="s">
        <v>172</v>
      </c>
      <c r="I15001" s="217">
        <v>8</v>
      </c>
      <c r="J15001" s="217">
        <v>6</v>
      </c>
      <c r="K15001" s="217">
        <v>2</v>
      </c>
      <c r="L15001" s="217">
        <v>38</v>
      </c>
      <c r="M15001" s="217">
        <v>1955.60747663551</v>
      </c>
      <c r="N15001" s="217">
        <v>4.0908004778972504</v>
      </c>
      <c r="O15001" s="217">
        <v>3.06810035842294</v>
      </c>
      <c r="P15001" s="217">
        <v>1.0227001194743099</v>
      </c>
      <c r="Q15001" s="217">
        <v>4.0908004778972504</v>
      </c>
      <c r="R15001" s="217">
        <v>3.06810035842294</v>
      </c>
      <c r="S15001" s="217">
        <v>1.0227001194743099</v>
      </c>
      <c r="T15001" s="217">
        <v>4.0908004778972504</v>
      </c>
      <c r="U15001" s="217">
        <v>3.06810035842294</v>
      </c>
      <c r="V15001" s="217">
        <v>1.0227001194743099</v>
      </c>
      <c r="W15001" s="217">
        <v>4.0908004778972504</v>
      </c>
      <c r="X15001" s="217">
        <v>3.06810035842294</v>
      </c>
      <c r="Y15001" s="217">
        <v>1.0227001194743099</v>
      </c>
    </row>
    <row r="15002" spans="2:25">
      <c r="B15002" s="217" t="s">
        <v>15172</v>
      </c>
      <c r="C15002" s="217" t="s">
        <v>11696</v>
      </c>
      <c r="D15002" s="217" t="s">
        <v>21</v>
      </c>
      <c r="E15002" s="217" t="s">
        <v>86</v>
      </c>
      <c r="F15002" s="217" t="s">
        <v>12</v>
      </c>
      <c r="G15002" s="217" t="s">
        <v>49</v>
      </c>
      <c r="H15002" s="217" t="s">
        <v>174</v>
      </c>
      <c r="I15002" s="217">
        <v>6</v>
      </c>
      <c r="J15002" s="217">
        <v>6</v>
      </c>
      <c r="K15002" s="217">
        <v>0</v>
      </c>
      <c r="L15002" s="217">
        <v>14</v>
      </c>
      <c r="M15002" s="217">
        <v>1458.94526034713</v>
      </c>
      <c r="N15002" s="217">
        <v>4.1125600549073402</v>
      </c>
      <c r="O15002" s="217">
        <v>4.1125600549073402</v>
      </c>
      <c r="P15002" s="217">
        <v>0</v>
      </c>
      <c r="Q15002" s="217">
        <v>4.1125600549073402</v>
      </c>
      <c r="R15002" s="217">
        <v>4.1125600549073402</v>
      </c>
      <c r="S15002" s="217">
        <v>0</v>
      </c>
      <c r="T15002" s="217">
        <v>4.1125600549073402</v>
      </c>
      <c r="U15002" s="217">
        <v>4.1125600549073402</v>
      </c>
      <c r="V15002" s="217">
        <v>0</v>
      </c>
      <c r="W15002" s="217">
        <v>4.1125600549073402</v>
      </c>
      <c r="X15002" s="217">
        <v>4.1125600549073402</v>
      </c>
      <c r="Y15002" s="217">
        <v>0</v>
      </c>
    </row>
    <row r="15003" spans="2:25">
      <c r="B15003" s="217" t="s">
        <v>15173</v>
      </c>
      <c r="C15003" s="217" t="s">
        <v>11696</v>
      </c>
      <c r="D15003" s="217" t="s">
        <v>21</v>
      </c>
      <c r="E15003" s="217" t="s">
        <v>86</v>
      </c>
      <c r="F15003" s="217" t="s">
        <v>12</v>
      </c>
      <c r="G15003" s="217" t="s">
        <v>49</v>
      </c>
      <c r="H15003" s="217" t="s">
        <v>176</v>
      </c>
      <c r="I15003" s="217">
        <v>3</v>
      </c>
      <c r="J15003" s="217">
        <v>3</v>
      </c>
      <c r="K15003" s="217">
        <v>0</v>
      </c>
      <c r="L15003" s="217">
        <v>30</v>
      </c>
      <c r="M15003" s="217">
        <v>1303.73831775701</v>
      </c>
      <c r="N15003" s="217">
        <v>2.3010752688172</v>
      </c>
      <c r="O15003" s="217">
        <v>2.3010752688172</v>
      </c>
      <c r="P15003" s="217">
        <v>0</v>
      </c>
      <c r="Q15003" s="217">
        <v>2.3010752688172</v>
      </c>
      <c r="R15003" s="217">
        <v>2.3010752688172</v>
      </c>
      <c r="S15003" s="217">
        <v>0</v>
      </c>
      <c r="T15003" s="217">
        <v>2.3010752688172</v>
      </c>
      <c r="U15003" s="217">
        <v>2.3010752688172</v>
      </c>
      <c r="V15003" s="217">
        <v>0</v>
      </c>
      <c r="W15003" s="217">
        <v>2.3010752688172</v>
      </c>
      <c r="X15003" s="217">
        <v>2.3010752688172</v>
      </c>
      <c r="Y15003" s="217">
        <v>0</v>
      </c>
    </row>
    <row r="15004" spans="2:25">
      <c r="B15004" s="217" t="s">
        <v>15174</v>
      </c>
      <c r="C15004" s="217" t="s">
        <v>11696</v>
      </c>
      <c r="D15004" s="217" t="s">
        <v>21</v>
      </c>
      <c r="E15004" s="217" t="s">
        <v>86</v>
      </c>
      <c r="F15004" s="217" t="s">
        <v>12</v>
      </c>
      <c r="G15004" s="217" t="s">
        <v>49</v>
      </c>
      <c r="H15004" s="217" t="s">
        <v>178</v>
      </c>
      <c r="I15004" s="217">
        <v>4</v>
      </c>
      <c r="J15004" s="217">
        <v>4</v>
      </c>
      <c r="K15004" s="217">
        <v>0</v>
      </c>
      <c r="L15004" s="217">
        <v>3</v>
      </c>
      <c r="M15004" s="217">
        <v>724.29906542056096</v>
      </c>
      <c r="N15004" s="217">
        <v>5.5225806451612902</v>
      </c>
      <c r="O15004" s="217">
        <v>5.5225806451612902</v>
      </c>
      <c r="P15004" s="217">
        <v>0</v>
      </c>
      <c r="Q15004" s="217">
        <v>5.5225806451612902</v>
      </c>
      <c r="R15004" s="217">
        <v>5.5225806451612902</v>
      </c>
      <c r="S15004" s="217">
        <v>0</v>
      </c>
      <c r="T15004" s="217">
        <v>5.5225806451612902</v>
      </c>
      <c r="U15004" s="217">
        <v>5.5225806451612902</v>
      </c>
      <c r="V15004" s="217">
        <v>0</v>
      </c>
      <c r="W15004" s="217">
        <v>5.5225806451612902</v>
      </c>
      <c r="X15004" s="217">
        <v>5.5225806451612902</v>
      </c>
      <c r="Y15004" s="217">
        <v>0</v>
      </c>
    </row>
    <row r="15005" spans="2:25">
      <c r="B15005" s="217" t="s">
        <v>15175</v>
      </c>
      <c r="C15005" s="217" t="s">
        <v>11696</v>
      </c>
      <c r="D15005" s="217" t="s">
        <v>21</v>
      </c>
      <c r="E15005" s="217" t="s">
        <v>86</v>
      </c>
      <c r="F15005" s="217" t="s">
        <v>12</v>
      </c>
      <c r="G15005" s="217" t="s">
        <v>49</v>
      </c>
      <c r="H15005" s="217" t="s">
        <v>5</v>
      </c>
      <c r="I15005" s="217">
        <v>29</v>
      </c>
      <c r="J15005" s="217">
        <v>27</v>
      </c>
      <c r="K15005" s="217">
        <v>2</v>
      </c>
      <c r="L15005" s="217">
        <v>124</v>
      </c>
      <c r="M15005" s="217">
        <v>7750</v>
      </c>
      <c r="N15005" s="217">
        <v>3.7419354838709702</v>
      </c>
      <c r="O15005" s="217">
        <v>3.4838709677419399</v>
      </c>
      <c r="P15005" s="217">
        <v>0.25806451612903197</v>
      </c>
      <c r="Q15005" s="217">
        <v>3.7419354838709702</v>
      </c>
      <c r="R15005" s="217">
        <v>3.4838709677419399</v>
      </c>
      <c r="S15005" s="217">
        <v>0.25806451612903197</v>
      </c>
      <c r="T15005" s="217">
        <v>3.7419354838709702</v>
      </c>
      <c r="U15005" s="217">
        <v>3.4838709677419399</v>
      </c>
      <c r="V15005" s="217">
        <v>0.25806451612903197</v>
      </c>
      <c r="W15005" s="217">
        <v>3.7419354838709702</v>
      </c>
      <c r="X15005" s="217">
        <v>3.4838709677419399</v>
      </c>
      <c r="Y15005" s="217">
        <v>0.25806451612903197</v>
      </c>
    </row>
    <row r="15006" spans="2:25">
      <c r="B15006" s="217" t="s">
        <v>15176</v>
      </c>
      <c r="C15006" s="217" t="s">
        <v>11696</v>
      </c>
      <c r="D15006" s="217" t="s">
        <v>21</v>
      </c>
      <c r="E15006" s="217" t="s">
        <v>86</v>
      </c>
      <c r="F15006" s="217" t="s">
        <v>9</v>
      </c>
      <c r="G15006" s="217" t="s">
        <v>49</v>
      </c>
      <c r="H15006" s="217" t="s">
        <v>170</v>
      </c>
      <c r="I15006" s="217">
        <v>0</v>
      </c>
      <c r="J15006" s="217">
        <v>0</v>
      </c>
      <c r="K15006" s="217">
        <v>0</v>
      </c>
      <c r="L15006" s="217">
        <v>85</v>
      </c>
      <c r="M15006" s="217">
        <v>2483.4482758620702</v>
      </c>
      <c r="N15006" s="217">
        <v>0</v>
      </c>
      <c r="O15006" s="217">
        <v>0</v>
      </c>
      <c r="P15006" s="217">
        <v>0</v>
      </c>
      <c r="Q15006" s="217">
        <v>0</v>
      </c>
      <c r="R15006" s="217">
        <v>0</v>
      </c>
      <c r="S15006" s="217">
        <v>0</v>
      </c>
      <c r="T15006" s="217">
        <v>0</v>
      </c>
      <c r="U15006" s="217">
        <v>0</v>
      </c>
      <c r="V15006" s="217">
        <v>0</v>
      </c>
      <c r="W15006" s="217">
        <v>0</v>
      </c>
      <c r="X15006" s="217">
        <v>0</v>
      </c>
      <c r="Y15006" s="217">
        <v>0</v>
      </c>
    </row>
    <row r="15007" spans="2:25">
      <c r="B15007" s="217" t="s">
        <v>15177</v>
      </c>
      <c r="C15007" s="217" t="s">
        <v>11696</v>
      </c>
      <c r="D15007" s="217" t="s">
        <v>21</v>
      </c>
      <c r="E15007" s="217" t="s">
        <v>86</v>
      </c>
      <c r="F15007" s="217" t="s">
        <v>9</v>
      </c>
      <c r="G15007" s="217" t="s">
        <v>49</v>
      </c>
      <c r="H15007" s="217" t="s">
        <v>172</v>
      </c>
      <c r="I15007" s="217">
        <v>1</v>
      </c>
      <c r="J15007" s="217">
        <v>0</v>
      </c>
      <c r="K15007" s="217">
        <v>1</v>
      </c>
      <c r="L15007" s="217">
        <v>39</v>
      </c>
      <c r="M15007" s="217">
        <v>2122.60536398467</v>
      </c>
      <c r="N15007" s="217">
        <v>0.47111913357400698</v>
      </c>
      <c r="O15007" s="217">
        <v>0</v>
      </c>
      <c r="P15007" s="217">
        <v>0.47111913357400698</v>
      </c>
      <c r="Q15007" s="217">
        <v>0.47111913357400698</v>
      </c>
      <c r="R15007" s="217">
        <v>0</v>
      </c>
      <c r="S15007" s="217">
        <v>0.47111913357400698</v>
      </c>
      <c r="T15007" s="217">
        <v>0.47111913357400698</v>
      </c>
      <c r="U15007" s="217">
        <v>0</v>
      </c>
      <c r="V15007" s="217">
        <v>0.47111913357400698</v>
      </c>
      <c r="W15007" s="217">
        <v>0.47111913357400698</v>
      </c>
      <c r="X15007" s="217">
        <v>0</v>
      </c>
      <c r="Y15007" s="217">
        <v>0.47111913357400698</v>
      </c>
    </row>
    <row r="15008" spans="2:25">
      <c r="B15008" s="217" t="s">
        <v>15178</v>
      </c>
      <c r="C15008" s="217" t="s">
        <v>11696</v>
      </c>
      <c r="D15008" s="217" t="s">
        <v>21</v>
      </c>
      <c r="E15008" s="217" t="s">
        <v>86</v>
      </c>
      <c r="F15008" s="217" t="s">
        <v>9</v>
      </c>
      <c r="G15008" s="217" t="s">
        <v>49</v>
      </c>
      <c r="H15008" s="217" t="s">
        <v>174</v>
      </c>
      <c r="I15008" s="217">
        <v>0</v>
      </c>
      <c r="J15008" s="217">
        <v>0</v>
      </c>
      <c r="K15008" s="217">
        <v>0</v>
      </c>
      <c r="L15008" s="217">
        <v>40</v>
      </c>
      <c r="M15008" s="217">
        <v>1581.34099616858</v>
      </c>
      <c r="N15008" s="217">
        <v>0</v>
      </c>
      <c r="O15008" s="217">
        <v>0</v>
      </c>
      <c r="P15008" s="217">
        <v>0</v>
      </c>
      <c r="Q15008" s="217">
        <v>0</v>
      </c>
      <c r="R15008" s="217">
        <v>0</v>
      </c>
      <c r="S15008" s="217">
        <v>0</v>
      </c>
      <c r="T15008" s="217">
        <v>0</v>
      </c>
      <c r="U15008" s="217">
        <v>0</v>
      </c>
      <c r="V15008" s="217">
        <v>0</v>
      </c>
      <c r="W15008" s="217">
        <v>0</v>
      </c>
      <c r="X15008" s="217">
        <v>0</v>
      </c>
      <c r="Y15008" s="217">
        <v>0</v>
      </c>
    </row>
    <row r="15009" spans="2:25">
      <c r="B15009" s="217" t="s">
        <v>15179</v>
      </c>
      <c r="C15009" s="217" t="s">
        <v>11696</v>
      </c>
      <c r="D15009" s="217" t="s">
        <v>21</v>
      </c>
      <c r="E15009" s="217" t="s">
        <v>86</v>
      </c>
      <c r="F15009" s="217" t="s">
        <v>9</v>
      </c>
      <c r="G15009" s="217" t="s">
        <v>49</v>
      </c>
      <c r="H15009" s="217" t="s">
        <v>176</v>
      </c>
      <c r="I15009" s="217">
        <v>0</v>
      </c>
      <c r="J15009" s="217">
        <v>0</v>
      </c>
      <c r="K15009" s="217">
        <v>0</v>
      </c>
      <c r="L15009" s="217">
        <v>38</v>
      </c>
      <c r="M15009" s="217">
        <v>1358.46743295019</v>
      </c>
      <c r="N15009" s="217">
        <v>0</v>
      </c>
      <c r="O15009" s="217">
        <v>0</v>
      </c>
      <c r="P15009" s="217">
        <v>0</v>
      </c>
      <c r="Q15009" s="217">
        <v>0</v>
      </c>
      <c r="R15009" s="217">
        <v>0</v>
      </c>
      <c r="S15009" s="217">
        <v>0</v>
      </c>
      <c r="T15009" s="217">
        <v>0</v>
      </c>
      <c r="U15009" s="217">
        <v>0</v>
      </c>
      <c r="V15009" s="217">
        <v>0</v>
      </c>
      <c r="W15009" s="217">
        <v>0</v>
      </c>
      <c r="X15009" s="217">
        <v>0</v>
      </c>
      <c r="Y15009" s="217">
        <v>0</v>
      </c>
    </row>
    <row r="15010" spans="2:25">
      <c r="B15010" s="217" t="s">
        <v>15180</v>
      </c>
      <c r="C15010" s="217" t="s">
        <v>11696</v>
      </c>
      <c r="D15010" s="217" t="s">
        <v>21</v>
      </c>
      <c r="E15010" s="217" t="s">
        <v>86</v>
      </c>
      <c r="F15010" s="217" t="s">
        <v>9</v>
      </c>
      <c r="G15010" s="217" t="s">
        <v>49</v>
      </c>
      <c r="H15010" s="217" t="s">
        <v>178</v>
      </c>
      <c r="I15010" s="217">
        <v>1</v>
      </c>
      <c r="J15010" s="217">
        <v>1</v>
      </c>
      <c r="K15010" s="217">
        <v>0</v>
      </c>
      <c r="L15010" s="217">
        <v>7</v>
      </c>
      <c r="M15010" s="217">
        <v>764.13793103448302</v>
      </c>
      <c r="N15010" s="217">
        <v>1.3086642599278</v>
      </c>
      <c r="O15010" s="217">
        <v>1.3086642599278</v>
      </c>
      <c r="P15010" s="217">
        <v>0</v>
      </c>
      <c r="Q15010" s="217">
        <v>1.3086642599278</v>
      </c>
      <c r="R15010" s="217">
        <v>1.3086642599278</v>
      </c>
      <c r="S15010" s="217">
        <v>0</v>
      </c>
      <c r="T15010" s="217">
        <v>1.3086642599278</v>
      </c>
      <c r="U15010" s="217">
        <v>1.3086642599278</v>
      </c>
      <c r="V15010" s="217">
        <v>0</v>
      </c>
      <c r="W15010" s="217">
        <v>1.3086642599278</v>
      </c>
      <c r="X15010" s="217">
        <v>1.3086642599278</v>
      </c>
      <c r="Y15010" s="217">
        <v>0</v>
      </c>
    </row>
    <row r="15011" spans="2:25">
      <c r="B15011" s="217" t="s">
        <v>15181</v>
      </c>
      <c r="C15011" s="217" t="s">
        <v>11696</v>
      </c>
      <c r="D15011" s="217" t="s">
        <v>21</v>
      </c>
      <c r="E15011" s="217" t="s">
        <v>86</v>
      </c>
      <c r="F15011" s="217" t="s">
        <v>9</v>
      </c>
      <c r="G15011" s="217" t="s">
        <v>49</v>
      </c>
      <c r="H15011" s="217" t="s">
        <v>5</v>
      </c>
      <c r="I15011" s="217">
        <v>2</v>
      </c>
      <c r="J15011" s="217">
        <v>1</v>
      </c>
      <c r="K15011" s="217">
        <v>1</v>
      </c>
      <c r="L15011" s="217">
        <v>209</v>
      </c>
      <c r="M15011" s="217">
        <v>8310</v>
      </c>
      <c r="N15011" s="217">
        <v>0.24067388688327301</v>
      </c>
      <c r="O15011" s="217">
        <v>0.12033694344163701</v>
      </c>
      <c r="P15011" s="217">
        <v>0.12033694344163701</v>
      </c>
      <c r="Q15011" s="217">
        <v>0.24067388688327301</v>
      </c>
      <c r="R15011" s="217">
        <v>0.12033694344163701</v>
      </c>
      <c r="S15011" s="217">
        <v>0.12033694344163701</v>
      </c>
      <c r="T15011" s="217">
        <v>0.24067388688327301</v>
      </c>
      <c r="U15011" s="217">
        <v>0.12033694344163701</v>
      </c>
      <c r="V15011" s="217">
        <v>0.12033694344163701</v>
      </c>
      <c r="W15011" s="217">
        <v>0.24067388688327301</v>
      </c>
      <c r="X15011" s="217">
        <v>0.12033694344163701</v>
      </c>
      <c r="Y15011" s="217">
        <v>0.12033694344163701</v>
      </c>
    </row>
    <row r="15012" spans="2:25">
      <c r="B15012" s="217" t="s">
        <v>15182</v>
      </c>
      <c r="C15012" s="217" t="s">
        <v>11696</v>
      </c>
      <c r="D15012" s="217" t="s">
        <v>21</v>
      </c>
      <c r="E15012" s="217" t="s">
        <v>86</v>
      </c>
      <c r="F15012" s="217" t="s">
        <v>5</v>
      </c>
      <c r="G15012" s="217" t="s">
        <v>49</v>
      </c>
      <c r="H15012" s="217" t="s">
        <v>170</v>
      </c>
      <c r="I15012" s="217">
        <v>8</v>
      </c>
      <c r="J15012" s="217">
        <v>8</v>
      </c>
      <c r="K15012" s="217">
        <v>0</v>
      </c>
      <c r="L15012" s="217">
        <v>124</v>
      </c>
      <c r="M15012" s="217">
        <v>4790.8581557018597</v>
      </c>
      <c r="N15012" s="217">
        <v>1.6698469752185801</v>
      </c>
      <c r="O15012" s="217">
        <v>1.6698469752185801</v>
      </c>
      <c r="P15012" s="217">
        <v>0</v>
      </c>
      <c r="Q15012" s="217">
        <v>1.6698469752185801</v>
      </c>
      <c r="R15012" s="217">
        <v>1.6698469752185801</v>
      </c>
      <c r="S15012" s="217">
        <v>0</v>
      </c>
      <c r="T15012" s="217">
        <v>1.6698469752185801</v>
      </c>
      <c r="U15012" s="217">
        <v>1.6698469752185801</v>
      </c>
      <c r="V15012" s="217">
        <v>0</v>
      </c>
      <c r="W15012" s="217">
        <v>1.6698469752185801</v>
      </c>
      <c r="X15012" s="217">
        <v>1.6698469752185801</v>
      </c>
      <c r="Y15012" s="217">
        <v>0</v>
      </c>
    </row>
    <row r="15013" spans="2:25">
      <c r="B15013" s="217" t="s">
        <v>15183</v>
      </c>
      <c r="C15013" s="217" t="s">
        <v>11696</v>
      </c>
      <c r="D15013" s="217" t="s">
        <v>21</v>
      </c>
      <c r="E15013" s="217" t="s">
        <v>86</v>
      </c>
      <c r="F15013" s="217" t="s">
        <v>5</v>
      </c>
      <c r="G15013" s="217" t="s">
        <v>49</v>
      </c>
      <c r="H15013" s="217" t="s">
        <v>172</v>
      </c>
      <c r="I15013" s="217">
        <v>9</v>
      </c>
      <c r="J15013" s="217">
        <v>6</v>
      </c>
      <c r="K15013" s="217">
        <v>3</v>
      </c>
      <c r="L15013" s="217">
        <v>77</v>
      </c>
      <c r="M15013" s="217">
        <v>4078.21284062019</v>
      </c>
      <c r="N15013" s="217">
        <v>2.2068490173826598</v>
      </c>
      <c r="O15013" s="217">
        <v>1.4712326782551099</v>
      </c>
      <c r="P15013" s="217">
        <v>0.73561633912755298</v>
      </c>
      <c r="Q15013" s="217">
        <v>2.2068490173826598</v>
      </c>
      <c r="R15013" s="217">
        <v>1.4712326782551099</v>
      </c>
      <c r="S15013" s="217">
        <v>0.73561633912755298</v>
      </c>
      <c r="T15013" s="217">
        <v>2.2068490173826598</v>
      </c>
      <c r="U15013" s="217">
        <v>1.4712326782551099</v>
      </c>
      <c r="V15013" s="217">
        <v>0.73561633912755298</v>
      </c>
      <c r="W15013" s="217">
        <v>2.2068490173826598</v>
      </c>
      <c r="X15013" s="217">
        <v>1.4712326782551099</v>
      </c>
      <c r="Y15013" s="217">
        <v>0.73561633912755298</v>
      </c>
    </row>
    <row r="15014" spans="2:25">
      <c r="B15014" s="217" t="s">
        <v>15184</v>
      </c>
      <c r="C15014" s="217" t="s">
        <v>11696</v>
      </c>
      <c r="D15014" s="217" t="s">
        <v>21</v>
      </c>
      <c r="E15014" s="217" t="s">
        <v>86</v>
      </c>
      <c r="F15014" s="217" t="s">
        <v>5</v>
      </c>
      <c r="G15014" s="217" t="s">
        <v>49</v>
      </c>
      <c r="H15014" s="217" t="s">
        <v>174</v>
      </c>
      <c r="I15014" s="217">
        <v>6</v>
      </c>
      <c r="J15014" s="217">
        <v>6</v>
      </c>
      <c r="K15014" s="217">
        <v>0</v>
      </c>
      <c r="L15014" s="217">
        <v>54</v>
      </c>
      <c r="M15014" s="217">
        <v>3040.2862565157102</v>
      </c>
      <c r="N15014" s="217">
        <v>1.97349837935203</v>
      </c>
      <c r="O15014" s="217">
        <v>1.97349837935203</v>
      </c>
      <c r="P15014" s="217">
        <v>0</v>
      </c>
      <c r="Q15014" s="217">
        <v>1.97349837935203</v>
      </c>
      <c r="R15014" s="217">
        <v>1.97349837935203</v>
      </c>
      <c r="S15014" s="217">
        <v>0</v>
      </c>
      <c r="T15014" s="217">
        <v>1.97349837935203</v>
      </c>
      <c r="U15014" s="217">
        <v>1.97349837935203</v>
      </c>
      <c r="V15014" s="217">
        <v>0</v>
      </c>
      <c r="W15014" s="217">
        <v>1.97349837935203</v>
      </c>
      <c r="X15014" s="217">
        <v>1.97349837935203</v>
      </c>
      <c r="Y15014" s="217">
        <v>0</v>
      </c>
    </row>
    <row r="15015" spans="2:25">
      <c r="B15015" s="217" t="s">
        <v>15185</v>
      </c>
      <c r="C15015" s="217" t="s">
        <v>11696</v>
      </c>
      <c r="D15015" s="217" t="s">
        <v>21</v>
      </c>
      <c r="E15015" s="217" t="s">
        <v>86</v>
      </c>
      <c r="F15015" s="217" t="s">
        <v>5</v>
      </c>
      <c r="G15015" s="217" t="s">
        <v>49</v>
      </c>
      <c r="H15015" s="217" t="s">
        <v>176</v>
      </c>
      <c r="I15015" s="217">
        <v>3</v>
      </c>
      <c r="J15015" s="217">
        <v>3</v>
      </c>
      <c r="K15015" s="217">
        <v>0</v>
      </c>
      <c r="L15015" s="217">
        <v>68</v>
      </c>
      <c r="M15015" s="217">
        <v>2662.2057507072</v>
      </c>
      <c r="N15015" s="217">
        <v>1.1268851024016699</v>
      </c>
      <c r="O15015" s="217">
        <v>1.1268851024016699</v>
      </c>
      <c r="P15015" s="217">
        <v>0</v>
      </c>
      <c r="Q15015" s="217">
        <v>1.1268851024016699</v>
      </c>
      <c r="R15015" s="217">
        <v>1.1268851024016699</v>
      </c>
      <c r="S15015" s="217">
        <v>0</v>
      </c>
      <c r="T15015" s="217">
        <v>1.1268851024016699</v>
      </c>
      <c r="U15015" s="217">
        <v>1.1268851024016699</v>
      </c>
      <c r="V15015" s="217">
        <v>0</v>
      </c>
      <c r="W15015" s="217">
        <v>1.1268851024016699</v>
      </c>
      <c r="X15015" s="217">
        <v>1.1268851024016699</v>
      </c>
      <c r="Y15015" s="217">
        <v>0</v>
      </c>
    </row>
    <row r="15016" spans="2:25">
      <c r="B15016" s="217" t="s">
        <v>15186</v>
      </c>
      <c r="C15016" s="217" t="s">
        <v>11696</v>
      </c>
      <c r="D15016" s="217" t="s">
        <v>21</v>
      </c>
      <c r="E15016" s="217" t="s">
        <v>86</v>
      </c>
      <c r="F15016" s="217" t="s">
        <v>5</v>
      </c>
      <c r="G15016" s="217" t="s">
        <v>49</v>
      </c>
      <c r="H15016" s="217" t="s">
        <v>178</v>
      </c>
      <c r="I15016" s="217">
        <v>5</v>
      </c>
      <c r="J15016" s="217">
        <v>5</v>
      </c>
      <c r="K15016" s="217">
        <v>0</v>
      </c>
      <c r="L15016" s="217">
        <v>10</v>
      </c>
      <c r="M15016" s="217">
        <v>1488.4369964550399</v>
      </c>
      <c r="N15016" s="217">
        <v>3.3592285141449199</v>
      </c>
      <c r="O15016" s="217">
        <v>3.3592285141449199</v>
      </c>
      <c r="P15016" s="217">
        <v>0</v>
      </c>
      <c r="Q15016" s="217">
        <v>3.3592285141449199</v>
      </c>
      <c r="R15016" s="217">
        <v>3.3592285141449199</v>
      </c>
      <c r="S15016" s="217">
        <v>0</v>
      </c>
      <c r="T15016" s="217">
        <v>3.3592285141449199</v>
      </c>
      <c r="U15016" s="217">
        <v>3.3592285141449199</v>
      </c>
      <c r="V15016" s="217">
        <v>0</v>
      </c>
      <c r="W15016" s="217">
        <v>3.3592285141449199</v>
      </c>
      <c r="X15016" s="217">
        <v>3.3592285141449199</v>
      </c>
      <c r="Y15016" s="217">
        <v>0</v>
      </c>
    </row>
    <row r="15017" spans="2:25">
      <c r="B15017" s="217" t="s">
        <v>15187</v>
      </c>
      <c r="C15017" s="217" t="s">
        <v>11696</v>
      </c>
      <c r="D15017" s="217" t="s">
        <v>21</v>
      </c>
      <c r="E15017" s="217" t="s">
        <v>86</v>
      </c>
      <c r="F15017" s="217" t="s">
        <v>5</v>
      </c>
      <c r="G15017" s="217" t="s">
        <v>49</v>
      </c>
      <c r="H15017" s="217" t="s">
        <v>5</v>
      </c>
      <c r="I15017" s="217">
        <v>31</v>
      </c>
      <c r="J15017" s="217">
        <v>28</v>
      </c>
      <c r="K15017" s="217">
        <v>3</v>
      </c>
      <c r="L15017" s="217">
        <v>333</v>
      </c>
      <c r="M15017" s="217">
        <v>16060</v>
      </c>
      <c r="N15017" s="217">
        <v>1.93026151930262</v>
      </c>
      <c r="O15017" s="217">
        <v>1.74346201743462</v>
      </c>
      <c r="P15017" s="217">
        <v>0.18679950186799499</v>
      </c>
      <c r="Q15017" s="217">
        <v>1.93026151930262</v>
      </c>
      <c r="R15017" s="217">
        <v>1.74346201743462</v>
      </c>
      <c r="S15017" s="217">
        <v>0.18679950186799499</v>
      </c>
      <c r="T15017" s="217">
        <v>1.93026151930262</v>
      </c>
      <c r="U15017" s="217">
        <v>1.74346201743462</v>
      </c>
      <c r="V15017" s="217">
        <v>0.18679950186799499</v>
      </c>
      <c r="W15017" s="217">
        <v>1.93026151930262</v>
      </c>
      <c r="X15017" s="217">
        <v>1.74346201743462</v>
      </c>
      <c r="Y15017" s="217">
        <v>0.18679950186799499</v>
      </c>
    </row>
    <row r="15018" spans="2:25">
      <c r="B15018" s="217" t="s">
        <v>15188</v>
      </c>
      <c r="C15018" s="217" t="s">
        <v>11696</v>
      </c>
      <c r="D15018" s="217" t="s">
        <v>21</v>
      </c>
      <c r="E15018" s="217" t="s">
        <v>86</v>
      </c>
      <c r="F15018" s="217" t="s">
        <v>12</v>
      </c>
      <c r="G15018" s="217" t="s">
        <v>13</v>
      </c>
      <c r="H15018" s="217" t="s">
        <v>170</v>
      </c>
      <c r="I15018" s="217">
        <v>0</v>
      </c>
      <c r="J15018" s="217">
        <v>0</v>
      </c>
      <c r="K15018" s="217">
        <v>0</v>
      </c>
      <c r="L15018" s="217">
        <v>0</v>
      </c>
      <c r="M15018" s="217">
        <v>40.3125</v>
      </c>
      <c r="N15018" s="217">
        <v>0</v>
      </c>
      <c r="O15018" s="217">
        <v>0</v>
      </c>
      <c r="P15018" s="217">
        <v>0</v>
      </c>
      <c r="Q15018" s="217">
        <v>0</v>
      </c>
      <c r="R15018" s="217">
        <v>0</v>
      </c>
      <c r="S15018" s="217">
        <v>0</v>
      </c>
      <c r="T15018" s="217">
        <v>0</v>
      </c>
      <c r="U15018" s="217">
        <v>0</v>
      </c>
      <c r="V15018" s="217">
        <v>0</v>
      </c>
      <c r="W15018" s="217">
        <v>0</v>
      </c>
      <c r="X15018" s="217">
        <v>0</v>
      </c>
      <c r="Y15018" s="217">
        <v>0</v>
      </c>
    </row>
    <row r="15019" spans="2:25">
      <c r="B15019" s="217" t="s">
        <v>15189</v>
      </c>
      <c r="C15019" s="217" t="s">
        <v>11696</v>
      </c>
      <c r="D15019" s="217" t="s">
        <v>21</v>
      </c>
      <c r="E15019" s="217" t="s">
        <v>86</v>
      </c>
      <c r="F15019" s="217" t="s">
        <v>12</v>
      </c>
      <c r="G15019" s="217" t="s">
        <v>13</v>
      </c>
      <c r="H15019" s="217" t="s">
        <v>172</v>
      </c>
      <c r="I15019" s="217">
        <v>0</v>
      </c>
      <c r="J15019" s="217">
        <v>0</v>
      </c>
      <c r="K15019" s="217">
        <v>0</v>
      </c>
      <c r="L15019" s="217">
        <v>0</v>
      </c>
      <c r="M15019" s="217">
        <v>53.75</v>
      </c>
      <c r="N15019" s="217">
        <v>0</v>
      </c>
      <c r="O15019" s="217">
        <v>0</v>
      </c>
      <c r="P15019" s="217">
        <v>0</v>
      </c>
      <c r="Q15019" s="217">
        <v>0</v>
      </c>
      <c r="R15019" s="217">
        <v>0</v>
      </c>
      <c r="S15019" s="217">
        <v>0</v>
      </c>
      <c r="T15019" s="217">
        <v>0</v>
      </c>
      <c r="U15019" s="217">
        <v>0</v>
      </c>
      <c r="V15019" s="217">
        <v>0</v>
      </c>
      <c r="W15019" s="217">
        <v>0</v>
      </c>
      <c r="X15019" s="217">
        <v>0</v>
      </c>
      <c r="Y15019" s="217">
        <v>0</v>
      </c>
    </row>
    <row r="15020" spans="2:25">
      <c r="B15020" s="217" t="s">
        <v>15190</v>
      </c>
      <c r="C15020" s="217" t="s">
        <v>11696</v>
      </c>
      <c r="D15020" s="217" t="s">
        <v>21</v>
      </c>
      <c r="E15020" s="217" t="s">
        <v>86</v>
      </c>
      <c r="F15020" s="217" t="s">
        <v>12</v>
      </c>
      <c r="G15020" s="217" t="s">
        <v>13</v>
      </c>
      <c r="H15020" s="217" t="s">
        <v>174</v>
      </c>
      <c r="I15020" s="217">
        <v>0</v>
      </c>
      <c r="J15020" s="217">
        <v>0</v>
      </c>
      <c r="K15020" s="217">
        <v>0</v>
      </c>
      <c r="L15020" s="217">
        <v>0</v>
      </c>
      <c r="M15020" s="217">
        <v>67.1875</v>
      </c>
      <c r="N15020" s="217">
        <v>0</v>
      </c>
      <c r="O15020" s="217">
        <v>0</v>
      </c>
      <c r="P15020" s="217">
        <v>0</v>
      </c>
      <c r="Q15020" s="217">
        <v>0</v>
      </c>
      <c r="R15020" s="217">
        <v>0</v>
      </c>
      <c r="S15020" s="217">
        <v>0</v>
      </c>
      <c r="T15020" s="217">
        <v>0</v>
      </c>
      <c r="U15020" s="217">
        <v>0</v>
      </c>
      <c r="V15020" s="217">
        <v>0</v>
      </c>
      <c r="W15020" s="217">
        <v>0</v>
      </c>
      <c r="X15020" s="217">
        <v>0</v>
      </c>
      <c r="Y15020" s="217">
        <v>0</v>
      </c>
    </row>
    <row r="15021" spans="2:25">
      <c r="B15021" s="217" t="s">
        <v>15191</v>
      </c>
      <c r="C15021" s="217" t="s">
        <v>11696</v>
      </c>
      <c r="D15021" s="217" t="s">
        <v>21</v>
      </c>
      <c r="E15021" s="217" t="s">
        <v>86</v>
      </c>
      <c r="F15021" s="217" t="s">
        <v>12</v>
      </c>
      <c r="G15021" s="217" t="s">
        <v>13</v>
      </c>
      <c r="H15021" s="217" t="s">
        <v>176</v>
      </c>
      <c r="I15021" s="217">
        <v>0</v>
      </c>
      <c r="J15021" s="217">
        <v>0</v>
      </c>
      <c r="K15021" s="217">
        <v>0</v>
      </c>
      <c r="L15021" s="217">
        <v>4</v>
      </c>
      <c r="M15021" s="217">
        <v>134.375</v>
      </c>
      <c r="N15021" s="217">
        <v>0</v>
      </c>
      <c r="O15021" s="217">
        <v>0</v>
      </c>
      <c r="P15021" s="217">
        <v>0</v>
      </c>
      <c r="Q15021" s="217">
        <v>0</v>
      </c>
      <c r="R15021" s="217">
        <v>0</v>
      </c>
      <c r="S15021" s="217">
        <v>0</v>
      </c>
      <c r="T15021" s="217">
        <v>0</v>
      </c>
      <c r="U15021" s="217">
        <v>0</v>
      </c>
      <c r="V15021" s="217">
        <v>0</v>
      </c>
      <c r="W15021" s="217">
        <v>0</v>
      </c>
      <c r="X15021" s="217">
        <v>0</v>
      </c>
      <c r="Y15021" s="217">
        <v>0</v>
      </c>
    </row>
    <row r="15022" spans="2:25">
      <c r="B15022" s="217" t="s">
        <v>15192</v>
      </c>
      <c r="C15022" s="217" t="s">
        <v>11696</v>
      </c>
      <c r="D15022" s="217" t="s">
        <v>21</v>
      </c>
      <c r="E15022" s="217" t="s">
        <v>86</v>
      </c>
      <c r="F15022" s="217" t="s">
        <v>12</v>
      </c>
      <c r="G15022" s="217" t="s">
        <v>13</v>
      </c>
      <c r="H15022" s="217" t="s">
        <v>178</v>
      </c>
      <c r="I15022" s="217">
        <v>1</v>
      </c>
      <c r="J15022" s="217">
        <v>1</v>
      </c>
      <c r="K15022" s="217">
        <v>0</v>
      </c>
      <c r="L15022" s="217">
        <v>2</v>
      </c>
      <c r="M15022" s="217">
        <v>134.375</v>
      </c>
      <c r="N15022" s="217">
        <v>7.4418604651162799</v>
      </c>
      <c r="O15022" s="217">
        <v>7.4418604651162799</v>
      </c>
      <c r="P15022" s="217">
        <v>0</v>
      </c>
      <c r="Q15022" s="217">
        <v>7.4418604651162799</v>
      </c>
      <c r="R15022" s="217">
        <v>7.4418604651162799</v>
      </c>
      <c r="S15022" s="217">
        <v>0</v>
      </c>
      <c r="T15022" s="217">
        <v>7.4418604651162799</v>
      </c>
      <c r="U15022" s="217">
        <v>7.4418604651162799</v>
      </c>
      <c r="V15022" s="217">
        <v>0</v>
      </c>
      <c r="W15022" s="217">
        <v>7.4418604651162799</v>
      </c>
      <c r="X15022" s="217">
        <v>7.4418604651162799</v>
      </c>
      <c r="Y15022" s="217">
        <v>0</v>
      </c>
    </row>
    <row r="15023" spans="2:25">
      <c r="B15023" s="217" t="s">
        <v>15193</v>
      </c>
      <c r="C15023" s="217" t="s">
        <v>11696</v>
      </c>
      <c r="D15023" s="217" t="s">
        <v>21</v>
      </c>
      <c r="E15023" s="217" t="s">
        <v>86</v>
      </c>
      <c r="F15023" s="217" t="s">
        <v>12</v>
      </c>
      <c r="G15023" s="217" t="s">
        <v>13</v>
      </c>
      <c r="H15023" s="217" t="s">
        <v>5</v>
      </c>
      <c r="I15023" s="217">
        <v>1</v>
      </c>
      <c r="J15023" s="217">
        <v>1</v>
      </c>
      <c r="K15023" s="217">
        <v>0</v>
      </c>
      <c r="L15023" s="217">
        <v>6</v>
      </c>
      <c r="M15023" s="217">
        <v>430</v>
      </c>
      <c r="N15023" s="217">
        <v>2.32558139534884</v>
      </c>
      <c r="O15023" s="217">
        <v>2.32558139534884</v>
      </c>
      <c r="P15023" s="217">
        <v>0</v>
      </c>
      <c r="Q15023" s="217">
        <v>2.32558139534884</v>
      </c>
      <c r="R15023" s="217">
        <v>2.32558139534884</v>
      </c>
      <c r="S15023" s="217">
        <v>0</v>
      </c>
      <c r="T15023" s="217">
        <v>2.32558139534884</v>
      </c>
      <c r="U15023" s="217">
        <v>2.32558139534884</v>
      </c>
      <c r="V15023" s="217">
        <v>0</v>
      </c>
      <c r="W15023" s="217">
        <v>2.32558139534884</v>
      </c>
      <c r="X15023" s="217">
        <v>2.32558139534884</v>
      </c>
      <c r="Y15023" s="217">
        <v>0</v>
      </c>
    </row>
    <row r="15024" spans="2:25">
      <c r="B15024" s="217" t="s">
        <v>15194</v>
      </c>
      <c r="C15024" s="217" t="s">
        <v>11696</v>
      </c>
      <c r="D15024" s="217" t="s">
        <v>21</v>
      </c>
      <c r="E15024" s="217" t="s">
        <v>86</v>
      </c>
      <c r="F15024" s="217" t="s">
        <v>9</v>
      </c>
      <c r="G15024" s="217" t="s">
        <v>13</v>
      </c>
      <c r="H15024" s="217" t="s">
        <v>170</v>
      </c>
      <c r="I15024" s="217">
        <v>0</v>
      </c>
      <c r="J15024" s="217">
        <v>0</v>
      </c>
      <c r="K15024" s="217">
        <v>0</v>
      </c>
      <c r="L15024" s="217">
        <v>2</v>
      </c>
      <c r="M15024" s="217">
        <v>38.571428571428598</v>
      </c>
      <c r="N15024" s="217">
        <v>0</v>
      </c>
      <c r="O15024" s="217">
        <v>0</v>
      </c>
      <c r="P15024" s="217">
        <v>0</v>
      </c>
      <c r="Q15024" s="217">
        <v>0</v>
      </c>
      <c r="R15024" s="217">
        <v>0</v>
      </c>
      <c r="S15024" s="217">
        <v>0</v>
      </c>
      <c r="T15024" s="217">
        <v>0</v>
      </c>
      <c r="U15024" s="217">
        <v>0</v>
      </c>
      <c r="V15024" s="217">
        <v>0</v>
      </c>
      <c r="W15024" s="217">
        <v>0</v>
      </c>
      <c r="X15024" s="217">
        <v>0</v>
      </c>
      <c r="Y15024" s="217">
        <v>0</v>
      </c>
    </row>
    <row r="15025" spans="2:25">
      <c r="B15025" s="217" t="s">
        <v>15195</v>
      </c>
      <c r="C15025" s="217" t="s">
        <v>11696</v>
      </c>
      <c r="D15025" s="217" t="s">
        <v>21</v>
      </c>
      <c r="E15025" s="217" t="s">
        <v>86</v>
      </c>
      <c r="F15025" s="217" t="s">
        <v>9</v>
      </c>
      <c r="G15025" s="217" t="s">
        <v>13</v>
      </c>
      <c r="H15025" s="217" t="s">
        <v>172</v>
      </c>
      <c r="I15025" s="217">
        <v>0</v>
      </c>
      <c r="J15025" s="217">
        <v>0</v>
      </c>
      <c r="K15025" s="217">
        <v>0</v>
      </c>
      <c r="L15025" s="217">
        <v>0</v>
      </c>
      <c r="M15025" s="217">
        <v>64.285714285714306</v>
      </c>
      <c r="N15025" s="217">
        <v>0</v>
      </c>
      <c r="O15025" s="217">
        <v>0</v>
      </c>
      <c r="P15025" s="217">
        <v>0</v>
      </c>
      <c r="Q15025" s="217">
        <v>0</v>
      </c>
      <c r="R15025" s="217">
        <v>0</v>
      </c>
      <c r="S15025" s="217">
        <v>0</v>
      </c>
      <c r="T15025" s="217">
        <v>0</v>
      </c>
      <c r="U15025" s="217">
        <v>0</v>
      </c>
      <c r="V15025" s="217">
        <v>0</v>
      </c>
      <c r="W15025" s="217">
        <v>0</v>
      </c>
      <c r="X15025" s="217">
        <v>0</v>
      </c>
      <c r="Y15025" s="217">
        <v>0</v>
      </c>
    </row>
    <row r="15026" spans="2:25">
      <c r="B15026" s="217" t="s">
        <v>15196</v>
      </c>
      <c r="C15026" s="217" t="s">
        <v>11696</v>
      </c>
      <c r="D15026" s="217" t="s">
        <v>21</v>
      </c>
      <c r="E15026" s="217" t="s">
        <v>86</v>
      </c>
      <c r="F15026" s="217" t="s">
        <v>9</v>
      </c>
      <c r="G15026" s="217" t="s">
        <v>13</v>
      </c>
      <c r="H15026" s="217" t="s">
        <v>174</v>
      </c>
      <c r="I15026" s="217">
        <v>0</v>
      </c>
      <c r="J15026" s="217">
        <v>0</v>
      </c>
      <c r="K15026" s="217">
        <v>0</v>
      </c>
      <c r="L15026" s="217">
        <v>0</v>
      </c>
      <c r="M15026" s="217">
        <v>90</v>
      </c>
      <c r="N15026" s="217">
        <v>0</v>
      </c>
      <c r="O15026" s="217">
        <v>0</v>
      </c>
      <c r="P15026" s="217">
        <v>0</v>
      </c>
      <c r="Q15026" s="217">
        <v>0</v>
      </c>
      <c r="R15026" s="217">
        <v>0</v>
      </c>
      <c r="S15026" s="217">
        <v>0</v>
      </c>
      <c r="T15026" s="217">
        <v>0</v>
      </c>
      <c r="U15026" s="217">
        <v>0</v>
      </c>
      <c r="V15026" s="217">
        <v>0</v>
      </c>
      <c r="W15026" s="217">
        <v>0</v>
      </c>
      <c r="X15026" s="217">
        <v>0</v>
      </c>
      <c r="Y15026" s="217">
        <v>0</v>
      </c>
    </row>
    <row r="15027" spans="2:25">
      <c r="B15027" s="217" t="s">
        <v>15197</v>
      </c>
      <c r="C15027" s="217" t="s">
        <v>11696</v>
      </c>
      <c r="D15027" s="217" t="s">
        <v>21</v>
      </c>
      <c r="E15027" s="217" t="s">
        <v>86</v>
      </c>
      <c r="F15027" s="217" t="s">
        <v>9</v>
      </c>
      <c r="G15027" s="217" t="s">
        <v>13</v>
      </c>
      <c r="H15027" s="217" t="s">
        <v>176</v>
      </c>
      <c r="I15027" s="217">
        <v>0</v>
      </c>
      <c r="J15027" s="217">
        <v>0</v>
      </c>
      <c r="K15027" s="217">
        <v>0</v>
      </c>
      <c r="L15027" s="217">
        <v>9</v>
      </c>
      <c r="M15027" s="217">
        <v>128.57142857142901</v>
      </c>
      <c r="N15027" s="217">
        <v>0</v>
      </c>
      <c r="O15027" s="217">
        <v>0</v>
      </c>
      <c r="P15027" s="217">
        <v>0</v>
      </c>
      <c r="Q15027" s="217">
        <v>0</v>
      </c>
      <c r="R15027" s="217">
        <v>0</v>
      </c>
      <c r="S15027" s="217">
        <v>0</v>
      </c>
      <c r="T15027" s="217">
        <v>0</v>
      </c>
      <c r="U15027" s="217">
        <v>0</v>
      </c>
      <c r="V15027" s="217">
        <v>0</v>
      </c>
      <c r="W15027" s="217">
        <v>0</v>
      </c>
      <c r="X15027" s="217">
        <v>0</v>
      </c>
      <c r="Y15027" s="217">
        <v>0</v>
      </c>
    </row>
    <row r="15028" spans="2:25">
      <c r="B15028" s="217" t="s">
        <v>15198</v>
      </c>
      <c r="C15028" s="217" t="s">
        <v>11696</v>
      </c>
      <c r="D15028" s="217" t="s">
        <v>21</v>
      </c>
      <c r="E15028" s="217" t="s">
        <v>86</v>
      </c>
      <c r="F15028" s="217" t="s">
        <v>9</v>
      </c>
      <c r="G15028" s="217" t="s">
        <v>13</v>
      </c>
      <c r="H15028" s="217" t="s">
        <v>178</v>
      </c>
      <c r="I15028" s="217">
        <v>0</v>
      </c>
      <c r="J15028" s="217">
        <v>0</v>
      </c>
      <c r="K15028" s="217">
        <v>0</v>
      </c>
      <c r="L15028" s="217">
        <v>3</v>
      </c>
      <c r="M15028" s="217">
        <v>128.57142857142901</v>
      </c>
      <c r="N15028" s="217">
        <v>0</v>
      </c>
      <c r="O15028" s="217">
        <v>0</v>
      </c>
      <c r="P15028" s="217">
        <v>0</v>
      </c>
      <c r="Q15028" s="217">
        <v>0</v>
      </c>
      <c r="R15028" s="217">
        <v>0</v>
      </c>
      <c r="S15028" s="217">
        <v>0</v>
      </c>
      <c r="T15028" s="217">
        <v>0</v>
      </c>
      <c r="U15028" s="217">
        <v>0</v>
      </c>
      <c r="V15028" s="217">
        <v>0</v>
      </c>
      <c r="W15028" s="217">
        <v>0</v>
      </c>
      <c r="X15028" s="217">
        <v>0</v>
      </c>
      <c r="Y15028" s="217">
        <v>0</v>
      </c>
    </row>
    <row r="15029" spans="2:25">
      <c r="B15029" s="217" t="s">
        <v>15199</v>
      </c>
      <c r="C15029" s="217" t="s">
        <v>11696</v>
      </c>
      <c r="D15029" s="217" t="s">
        <v>21</v>
      </c>
      <c r="E15029" s="217" t="s">
        <v>86</v>
      </c>
      <c r="F15029" s="217" t="s">
        <v>9</v>
      </c>
      <c r="G15029" s="217" t="s">
        <v>13</v>
      </c>
      <c r="H15029" s="217" t="s">
        <v>5</v>
      </c>
      <c r="I15029" s="217">
        <v>0</v>
      </c>
      <c r="J15029" s="217">
        <v>0</v>
      </c>
      <c r="K15029" s="217">
        <v>0</v>
      </c>
      <c r="L15029" s="217">
        <v>14</v>
      </c>
      <c r="M15029" s="217">
        <v>450</v>
      </c>
      <c r="N15029" s="217">
        <v>0</v>
      </c>
      <c r="O15029" s="217">
        <v>0</v>
      </c>
      <c r="P15029" s="217">
        <v>0</v>
      </c>
      <c r="Q15029" s="217">
        <v>0</v>
      </c>
      <c r="R15029" s="217">
        <v>0</v>
      </c>
      <c r="S15029" s="217">
        <v>0</v>
      </c>
      <c r="T15029" s="217">
        <v>0</v>
      </c>
      <c r="U15029" s="217">
        <v>0</v>
      </c>
      <c r="V15029" s="217">
        <v>0</v>
      </c>
      <c r="W15029" s="217">
        <v>0</v>
      </c>
      <c r="X15029" s="217">
        <v>0</v>
      </c>
      <c r="Y15029" s="217">
        <v>0</v>
      </c>
    </row>
    <row r="15030" spans="2:25">
      <c r="B15030" s="217" t="s">
        <v>15200</v>
      </c>
      <c r="C15030" s="217" t="s">
        <v>11696</v>
      </c>
      <c r="D15030" s="217" t="s">
        <v>21</v>
      </c>
      <c r="E15030" s="217" t="s">
        <v>86</v>
      </c>
      <c r="F15030" s="217" t="s">
        <v>5</v>
      </c>
      <c r="G15030" s="217" t="s">
        <v>13</v>
      </c>
      <c r="H15030" s="217" t="s">
        <v>170</v>
      </c>
      <c r="I15030" s="217">
        <v>0</v>
      </c>
      <c r="J15030" s="217">
        <v>0</v>
      </c>
      <c r="K15030" s="217">
        <v>0</v>
      </c>
      <c r="L15030" s="217">
        <v>2</v>
      </c>
      <c r="M15030" s="217">
        <v>78.883928571428598</v>
      </c>
      <c r="N15030" s="217">
        <v>0</v>
      </c>
      <c r="O15030" s="217">
        <v>0</v>
      </c>
      <c r="P15030" s="217">
        <v>0</v>
      </c>
      <c r="Q15030" s="217">
        <v>0</v>
      </c>
      <c r="R15030" s="217">
        <v>0</v>
      </c>
      <c r="S15030" s="217">
        <v>0</v>
      </c>
      <c r="T15030" s="217">
        <v>0</v>
      </c>
      <c r="U15030" s="217">
        <v>0</v>
      </c>
      <c r="V15030" s="217">
        <v>0</v>
      </c>
      <c r="W15030" s="217">
        <v>0</v>
      </c>
      <c r="X15030" s="217">
        <v>0</v>
      </c>
      <c r="Y15030" s="217">
        <v>0</v>
      </c>
    </row>
    <row r="15031" spans="2:25">
      <c r="B15031" s="217" t="s">
        <v>15201</v>
      </c>
      <c r="C15031" s="217" t="s">
        <v>11696</v>
      </c>
      <c r="D15031" s="217" t="s">
        <v>21</v>
      </c>
      <c r="E15031" s="217" t="s">
        <v>86</v>
      </c>
      <c r="F15031" s="217" t="s">
        <v>5</v>
      </c>
      <c r="G15031" s="217" t="s">
        <v>13</v>
      </c>
      <c r="H15031" s="217" t="s">
        <v>172</v>
      </c>
      <c r="I15031" s="217">
        <v>0</v>
      </c>
      <c r="J15031" s="217">
        <v>0</v>
      </c>
      <c r="K15031" s="217">
        <v>0</v>
      </c>
      <c r="L15031" s="217">
        <v>0</v>
      </c>
      <c r="M15031" s="217">
        <v>118.03571428571399</v>
      </c>
      <c r="N15031" s="217">
        <v>0</v>
      </c>
      <c r="O15031" s="217">
        <v>0</v>
      </c>
      <c r="P15031" s="217">
        <v>0</v>
      </c>
      <c r="Q15031" s="217">
        <v>0</v>
      </c>
      <c r="R15031" s="217">
        <v>0</v>
      </c>
      <c r="S15031" s="217">
        <v>0</v>
      </c>
      <c r="T15031" s="217">
        <v>0</v>
      </c>
      <c r="U15031" s="217">
        <v>0</v>
      </c>
      <c r="V15031" s="217">
        <v>0</v>
      </c>
      <c r="W15031" s="217">
        <v>0</v>
      </c>
      <c r="X15031" s="217">
        <v>0</v>
      </c>
      <c r="Y15031" s="217">
        <v>0</v>
      </c>
    </row>
    <row r="15032" spans="2:25">
      <c r="B15032" s="217" t="s">
        <v>15202</v>
      </c>
      <c r="C15032" s="217" t="s">
        <v>11696</v>
      </c>
      <c r="D15032" s="217" t="s">
        <v>21</v>
      </c>
      <c r="E15032" s="217" t="s">
        <v>86</v>
      </c>
      <c r="F15032" s="217" t="s">
        <v>5</v>
      </c>
      <c r="G15032" s="217" t="s">
        <v>13</v>
      </c>
      <c r="H15032" s="217" t="s">
        <v>174</v>
      </c>
      <c r="I15032" s="217">
        <v>0</v>
      </c>
      <c r="J15032" s="217">
        <v>0</v>
      </c>
      <c r="K15032" s="217">
        <v>0</v>
      </c>
      <c r="L15032" s="217">
        <v>0</v>
      </c>
      <c r="M15032" s="217">
        <v>157.1875</v>
      </c>
      <c r="N15032" s="217">
        <v>0</v>
      </c>
      <c r="O15032" s="217">
        <v>0</v>
      </c>
      <c r="P15032" s="217">
        <v>0</v>
      </c>
      <c r="Q15032" s="217">
        <v>0</v>
      </c>
      <c r="R15032" s="217">
        <v>0</v>
      </c>
      <c r="S15032" s="217">
        <v>0</v>
      </c>
      <c r="T15032" s="217">
        <v>0</v>
      </c>
      <c r="U15032" s="217">
        <v>0</v>
      </c>
      <c r="V15032" s="217">
        <v>0</v>
      </c>
      <c r="W15032" s="217">
        <v>0</v>
      </c>
      <c r="X15032" s="217">
        <v>0</v>
      </c>
      <c r="Y15032" s="217">
        <v>0</v>
      </c>
    </row>
    <row r="15033" spans="2:25">
      <c r="B15033" s="217" t="s">
        <v>15203</v>
      </c>
      <c r="C15033" s="217" t="s">
        <v>11696</v>
      </c>
      <c r="D15033" s="217" t="s">
        <v>21</v>
      </c>
      <c r="E15033" s="217" t="s">
        <v>86</v>
      </c>
      <c r="F15033" s="217" t="s">
        <v>5</v>
      </c>
      <c r="G15033" s="217" t="s">
        <v>13</v>
      </c>
      <c r="H15033" s="217" t="s">
        <v>176</v>
      </c>
      <c r="I15033" s="217">
        <v>0</v>
      </c>
      <c r="J15033" s="217">
        <v>0</v>
      </c>
      <c r="K15033" s="217">
        <v>0</v>
      </c>
      <c r="L15033" s="217">
        <v>13</v>
      </c>
      <c r="M15033" s="217">
        <v>262.94642857142901</v>
      </c>
      <c r="N15033" s="217">
        <v>0</v>
      </c>
      <c r="O15033" s="217">
        <v>0</v>
      </c>
      <c r="P15033" s="217">
        <v>0</v>
      </c>
      <c r="Q15033" s="217">
        <v>0</v>
      </c>
      <c r="R15033" s="217">
        <v>0</v>
      </c>
      <c r="S15033" s="217">
        <v>0</v>
      </c>
      <c r="T15033" s="217">
        <v>0</v>
      </c>
      <c r="U15033" s="217">
        <v>0</v>
      </c>
      <c r="V15033" s="217">
        <v>0</v>
      </c>
      <c r="W15033" s="217">
        <v>0</v>
      </c>
      <c r="X15033" s="217">
        <v>0</v>
      </c>
      <c r="Y15033" s="217">
        <v>0</v>
      </c>
    </row>
    <row r="15034" spans="2:25">
      <c r="B15034" s="217" t="s">
        <v>15204</v>
      </c>
      <c r="C15034" s="217" t="s">
        <v>11696</v>
      </c>
      <c r="D15034" s="217" t="s">
        <v>21</v>
      </c>
      <c r="E15034" s="217" t="s">
        <v>86</v>
      </c>
      <c r="F15034" s="217" t="s">
        <v>5</v>
      </c>
      <c r="G15034" s="217" t="s">
        <v>13</v>
      </c>
      <c r="H15034" s="217" t="s">
        <v>178</v>
      </c>
      <c r="I15034" s="217">
        <v>1</v>
      </c>
      <c r="J15034" s="217">
        <v>1</v>
      </c>
      <c r="K15034" s="217">
        <v>0</v>
      </c>
      <c r="L15034" s="217">
        <v>5</v>
      </c>
      <c r="M15034" s="217">
        <v>262.94642857142901</v>
      </c>
      <c r="N15034" s="217">
        <v>3.8030560271646898</v>
      </c>
      <c r="O15034" s="217">
        <v>3.8030560271646898</v>
      </c>
      <c r="P15034" s="217">
        <v>0</v>
      </c>
      <c r="Q15034" s="217">
        <v>3.8030560271646898</v>
      </c>
      <c r="R15034" s="217">
        <v>3.8030560271646898</v>
      </c>
      <c r="S15034" s="217">
        <v>0</v>
      </c>
      <c r="T15034" s="217">
        <v>3.8030560271646898</v>
      </c>
      <c r="U15034" s="217">
        <v>3.8030560271646898</v>
      </c>
      <c r="V15034" s="217">
        <v>0</v>
      </c>
      <c r="W15034" s="217">
        <v>3.8030560271646898</v>
      </c>
      <c r="X15034" s="217">
        <v>3.8030560271646898</v>
      </c>
      <c r="Y15034" s="217">
        <v>0</v>
      </c>
    </row>
    <row r="15035" spans="2:25">
      <c r="B15035" s="217" t="s">
        <v>15205</v>
      </c>
      <c r="C15035" s="217" t="s">
        <v>11696</v>
      </c>
      <c r="D15035" s="217" t="s">
        <v>21</v>
      </c>
      <c r="E15035" s="217" t="s">
        <v>86</v>
      </c>
      <c r="F15035" s="217" t="s">
        <v>5</v>
      </c>
      <c r="G15035" s="217" t="s">
        <v>13</v>
      </c>
      <c r="H15035" s="217" t="s">
        <v>5</v>
      </c>
      <c r="I15035" s="217">
        <v>1</v>
      </c>
      <c r="J15035" s="217">
        <v>1</v>
      </c>
      <c r="K15035" s="217">
        <v>0</v>
      </c>
      <c r="L15035" s="217">
        <v>20</v>
      </c>
      <c r="M15035" s="217">
        <v>880</v>
      </c>
      <c r="N15035" s="217">
        <v>1.13636363636364</v>
      </c>
      <c r="O15035" s="217">
        <v>1.13636363636364</v>
      </c>
      <c r="P15035" s="217">
        <v>0</v>
      </c>
      <c r="Q15035" s="217">
        <v>1.13636363636364</v>
      </c>
      <c r="R15035" s="217">
        <v>1.13636363636364</v>
      </c>
      <c r="S15035" s="217">
        <v>0</v>
      </c>
      <c r="T15035" s="217">
        <v>1.13636363636364</v>
      </c>
      <c r="U15035" s="217">
        <v>1.13636363636364</v>
      </c>
      <c r="V15035" s="217">
        <v>0</v>
      </c>
      <c r="W15035" s="217">
        <v>1.13636363636364</v>
      </c>
      <c r="X15035" s="217">
        <v>1.13636363636364</v>
      </c>
      <c r="Y15035" s="217">
        <v>0</v>
      </c>
    </row>
    <row r="15036" spans="2:25">
      <c r="B15036" s="217" t="s">
        <v>15206</v>
      </c>
      <c r="C15036" s="217" t="s">
        <v>11696</v>
      </c>
      <c r="D15036" s="217" t="s">
        <v>21</v>
      </c>
      <c r="E15036" s="217" t="s">
        <v>86</v>
      </c>
      <c r="F15036" s="217" t="s">
        <v>12</v>
      </c>
      <c r="G15036" s="217" t="s">
        <v>5</v>
      </c>
      <c r="H15036" s="217" t="s">
        <v>170</v>
      </c>
      <c r="I15036" s="217">
        <v>8</v>
      </c>
      <c r="J15036" s="217">
        <v>8</v>
      </c>
      <c r="K15036" s="217">
        <v>0</v>
      </c>
      <c r="L15036" s="217">
        <v>44</v>
      </c>
      <c r="M15036" s="217">
        <v>2687.1509512683601</v>
      </c>
      <c r="N15036" s="217">
        <v>2.97713085162705</v>
      </c>
      <c r="O15036" s="217">
        <v>2.97713085162705</v>
      </c>
      <c r="P15036" s="217">
        <v>0</v>
      </c>
      <c r="Q15036" s="217">
        <v>2.97713085162705</v>
      </c>
      <c r="R15036" s="217">
        <v>2.97713085162705</v>
      </c>
      <c r="S15036" s="217">
        <v>0</v>
      </c>
      <c r="T15036" s="217">
        <v>2.97713085162705</v>
      </c>
      <c r="U15036" s="217">
        <v>2.97713085162705</v>
      </c>
      <c r="V15036" s="217">
        <v>0</v>
      </c>
      <c r="W15036" s="217">
        <v>2.97713085162705</v>
      </c>
      <c r="X15036" s="217">
        <v>2.97713085162705</v>
      </c>
      <c r="Y15036" s="217">
        <v>0</v>
      </c>
    </row>
    <row r="15037" spans="2:25">
      <c r="B15037" s="217" t="s">
        <v>15207</v>
      </c>
      <c r="C15037" s="217" t="s">
        <v>11696</v>
      </c>
      <c r="D15037" s="217" t="s">
        <v>21</v>
      </c>
      <c r="E15037" s="217" t="s">
        <v>86</v>
      </c>
      <c r="F15037" s="217" t="s">
        <v>12</v>
      </c>
      <c r="G15037" s="217" t="s">
        <v>5</v>
      </c>
      <c r="H15037" s="217" t="s">
        <v>172</v>
      </c>
      <c r="I15037" s="217">
        <v>8</v>
      </c>
      <c r="J15037" s="217">
        <v>6</v>
      </c>
      <c r="K15037" s="217">
        <v>2</v>
      </c>
      <c r="L15037" s="217">
        <v>45</v>
      </c>
      <c r="M15037" s="217">
        <v>2394.0431909212298</v>
      </c>
      <c r="N15037" s="217">
        <v>3.3416272648454601</v>
      </c>
      <c r="O15037" s="217">
        <v>2.5062204486341</v>
      </c>
      <c r="P15037" s="217">
        <v>0.83540681621136503</v>
      </c>
      <c r="Q15037" s="217">
        <v>3.3416272648454601</v>
      </c>
      <c r="R15037" s="217">
        <v>2.5062204486341</v>
      </c>
      <c r="S15037" s="217">
        <v>0.83540681621136503</v>
      </c>
      <c r="T15037" s="217">
        <v>3.3416272648454601</v>
      </c>
      <c r="U15037" s="217">
        <v>2.5062204486341</v>
      </c>
      <c r="V15037" s="217">
        <v>0.83540681621136503</v>
      </c>
      <c r="W15037" s="217">
        <v>3.3416272648454601</v>
      </c>
      <c r="X15037" s="217">
        <v>2.5062204486341</v>
      </c>
      <c r="Y15037" s="217">
        <v>0.83540681621136503</v>
      </c>
    </row>
    <row r="15038" spans="2:25">
      <c r="B15038" s="217" t="s">
        <v>15208</v>
      </c>
      <c r="C15038" s="217" t="s">
        <v>11696</v>
      </c>
      <c r="D15038" s="217" t="s">
        <v>21</v>
      </c>
      <c r="E15038" s="217" t="s">
        <v>86</v>
      </c>
      <c r="F15038" s="217" t="s">
        <v>12</v>
      </c>
      <c r="G15038" s="217" t="s">
        <v>5</v>
      </c>
      <c r="H15038" s="217" t="s">
        <v>174</v>
      </c>
      <c r="I15038" s="217">
        <v>8</v>
      </c>
      <c r="J15038" s="217">
        <v>8</v>
      </c>
      <c r="K15038" s="217">
        <v>0</v>
      </c>
      <c r="L15038" s="217">
        <v>20</v>
      </c>
      <c r="M15038" s="217">
        <v>1888.18990320427</v>
      </c>
      <c r="N15038" s="217">
        <v>4.2368619736944604</v>
      </c>
      <c r="O15038" s="217">
        <v>4.2368619736944604</v>
      </c>
      <c r="P15038" s="217">
        <v>0</v>
      </c>
      <c r="Q15038" s="217">
        <v>4.2368619736944604</v>
      </c>
      <c r="R15038" s="217">
        <v>4.2368619736944604</v>
      </c>
      <c r="S15038" s="217">
        <v>0</v>
      </c>
      <c r="T15038" s="217">
        <v>4.2368619736944604</v>
      </c>
      <c r="U15038" s="217">
        <v>4.2368619736944604</v>
      </c>
      <c r="V15038" s="217">
        <v>0</v>
      </c>
      <c r="W15038" s="217">
        <v>4.2368619736944604</v>
      </c>
      <c r="X15038" s="217">
        <v>4.2368619736944604</v>
      </c>
      <c r="Y15038" s="217">
        <v>0</v>
      </c>
    </row>
    <row r="15039" spans="2:25">
      <c r="B15039" s="217" t="s">
        <v>15209</v>
      </c>
      <c r="C15039" s="217" t="s">
        <v>11696</v>
      </c>
      <c r="D15039" s="217" t="s">
        <v>21</v>
      </c>
      <c r="E15039" s="217" t="s">
        <v>86</v>
      </c>
      <c r="F15039" s="217" t="s">
        <v>12</v>
      </c>
      <c r="G15039" s="217" t="s">
        <v>5</v>
      </c>
      <c r="H15039" s="217" t="s">
        <v>176</v>
      </c>
      <c r="I15039" s="217">
        <v>7</v>
      </c>
      <c r="J15039" s="217">
        <v>7</v>
      </c>
      <c r="K15039" s="217">
        <v>0</v>
      </c>
      <c r="L15039" s="217">
        <v>40</v>
      </c>
      <c r="M15039" s="217">
        <v>1913.3133177570101</v>
      </c>
      <c r="N15039" s="217">
        <v>3.6585748580928401</v>
      </c>
      <c r="O15039" s="217">
        <v>3.6585748580928401</v>
      </c>
      <c r="P15039" s="217">
        <v>0</v>
      </c>
      <c r="Q15039" s="217">
        <v>3.6585748580928401</v>
      </c>
      <c r="R15039" s="217">
        <v>3.6585748580928401</v>
      </c>
      <c r="S15039" s="217">
        <v>0</v>
      </c>
      <c r="T15039" s="217">
        <v>3.6585748580928401</v>
      </c>
      <c r="U15039" s="217">
        <v>3.6585748580928401</v>
      </c>
      <c r="V15039" s="217">
        <v>0</v>
      </c>
      <c r="W15039" s="217">
        <v>3.6585748580928401</v>
      </c>
      <c r="X15039" s="217">
        <v>3.6585748580928401</v>
      </c>
      <c r="Y15039" s="217">
        <v>0</v>
      </c>
    </row>
    <row r="15040" spans="2:25">
      <c r="B15040" s="217" t="s">
        <v>15210</v>
      </c>
      <c r="C15040" s="217" t="s">
        <v>11696</v>
      </c>
      <c r="D15040" s="217" t="s">
        <v>21</v>
      </c>
      <c r="E15040" s="217" t="s">
        <v>86</v>
      </c>
      <c r="F15040" s="217" t="s">
        <v>12</v>
      </c>
      <c r="G15040" s="217" t="s">
        <v>5</v>
      </c>
      <c r="H15040" s="217" t="s">
        <v>178</v>
      </c>
      <c r="I15040" s="217">
        <v>5</v>
      </c>
      <c r="J15040" s="217">
        <v>5</v>
      </c>
      <c r="K15040" s="217">
        <v>0</v>
      </c>
      <c r="L15040" s="217">
        <v>9</v>
      </c>
      <c r="M15040" s="217">
        <v>1277.3026368491301</v>
      </c>
      <c r="N15040" s="217">
        <v>3.9144990824837498</v>
      </c>
      <c r="O15040" s="217">
        <v>3.9144990824837498</v>
      </c>
      <c r="P15040" s="217">
        <v>0</v>
      </c>
      <c r="Q15040" s="217">
        <v>3.9144990824837498</v>
      </c>
      <c r="R15040" s="217">
        <v>3.9144990824837498</v>
      </c>
      <c r="S15040" s="217">
        <v>0</v>
      </c>
      <c r="T15040" s="217">
        <v>3.9144990824837498</v>
      </c>
      <c r="U15040" s="217">
        <v>3.9144990824837498</v>
      </c>
      <c r="V15040" s="217">
        <v>0</v>
      </c>
      <c r="W15040" s="217">
        <v>3.9144990824837498</v>
      </c>
      <c r="X15040" s="217">
        <v>3.9144990824837498</v>
      </c>
      <c r="Y15040" s="217">
        <v>0</v>
      </c>
    </row>
    <row r="15041" spans="2:25">
      <c r="B15041" s="217" t="s">
        <v>15211</v>
      </c>
      <c r="C15041" s="217" t="s">
        <v>11696</v>
      </c>
      <c r="D15041" s="217" t="s">
        <v>21</v>
      </c>
      <c r="E15041" s="217" t="s">
        <v>86</v>
      </c>
      <c r="F15041" s="217" t="s">
        <v>12</v>
      </c>
      <c r="G15041" s="217" t="s">
        <v>5</v>
      </c>
      <c r="H15041" s="217" t="s">
        <v>5</v>
      </c>
      <c r="I15041" s="217">
        <v>36</v>
      </c>
      <c r="J15041" s="217">
        <v>34</v>
      </c>
      <c r="K15041" s="217">
        <v>2</v>
      </c>
      <c r="L15041" s="217">
        <v>158</v>
      </c>
      <c r="M15041" s="217">
        <v>10160</v>
      </c>
      <c r="N15041" s="217">
        <v>3.54330708661417</v>
      </c>
      <c r="O15041" s="217">
        <v>3.3464566929133901</v>
      </c>
      <c r="P15041" s="217">
        <v>0.196850393700787</v>
      </c>
      <c r="Q15041" s="217">
        <v>3.54330708661417</v>
      </c>
      <c r="R15041" s="217">
        <v>3.3464566929133901</v>
      </c>
      <c r="S15041" s="217">
        <v>0.196850393700787</v>
      </c>
      <c r="T15041" s="217">
        <v>3.54330708661417</v>
      </c>
      <c r="U15041" s="217">
        <v>3.3464566929133901</v>
      </c>
      <c r="V15041" s="217">
        <v>0.196850393700787</v>
      </c>
      <c r="W15041" s="217">
        <v>3.54330708661417</v>
      </c>
      <c r="X15041" s="217">
        <v>3.3464566929133901</v>
      </c>
      <c r="Y15041" s="217">
        <v>0.196850393700787</v>
      </c>
    </row>
    <row r="15042" spans="2:25">
      <c r="B15042" s="217" t="s">
        <v>15212</v>
      </c>
      <c r="C15042" s="217" t="s">
        <v>11696</v>
      </c>
      <c r="D15042" s="217" t="s">
        <v>21</v>
      </c>
      <c r="E15042" s="217" t="s">
        <v>86</v>
      </c>
      <c r="F15042" s="217" t="s">
        <v>9</v>
      </c>
      <c r="G15042" s="217" t="s">
        <v>5</v>
      </c>
      <c r="H15042" s="217" t="s">
        <v>170</v>
      </c>
      <c r="I15042" s="217">
        <v>0</v>
      </c>
      <c r="J15042" s="217">
        <v>0</v>
      </c>
      <c r="K15042" s="217">
        <v>0</v>
      </c>
      <c r="L15042" s="217">
        <v>102</v>
      </c>
      <c r="M15042" s="217">
        <v>2902.0702094839999</v>
      </c>
      <c r="N15042" s="217">
        <v>0</v>
      </c>
      <c r="O15042" s="217">
        <v>0</v>
      </c>
      <c r="P15042" s="217">
        <v>0</v>
      </c>
      <c r="Q15042" s="217">
        <v>0</v>
      </c>
      <c r="R15042" s="217">
        <v>0</v>
      </c>
      <c r="S15042" s="217">
        <v>0</v>
      </c>
      <c r="T15042" s="217">
        <v>0</v>
      </c>
      <c r="U15042" s="217">
        <v>0</v>
      </c>
      <c r="V15042" s="217">
        <v>0</v>
      </c>
      <c r="W15042" s="217">
        <v>0</v>
      </c>
      <c r="X15042" s="217">
        <v>0</v>
      </c>
      <c r="Y15042" s="217">
        <v>0</v>
      </c>
    </row>
    <row r="15043" spans="2:25">
      <c r="B15043" s="217" t="s">
        <v>15213</v>
      </c>
      <c r="C15043" s="217" t="s">
        <v>11696</v>
      </c>
      <c r="D15043" s="217" t="s">
        <v>21</v>
      </c>
      <c r="E15043" s="217" t="s">
        <v>86</v>
      </c>
      <c r="F15043" s="217" t="s">
        <v>9</v>
      </c>
      <c r="G15043" s="217" t="s">
        <v>5</v>
      </c>
      <c r="H15043" s="217" t="s">
        <v>172</v>
      </c>
      <c r="I15043" s="217">
        <v>2</v>
      </c>
      <c r="J15043" s="217">
        <v>1</v>
      </c>
      <c r="K15043" s="217">
        <v>1</v>
      </c>
      <c r="L15043" s="217">
        <v>50</v>
      </c>
      <c r="M15043" s="217">
        <v>2577.8001691794798</v>
      </c>
      <c r="N15043" s="217">
        <v>0.77585532963814097</v>
      </c>
      <c r="O15043" s="217">
        <v>0.38792766481906998</v>
      </c>
      <c r="P15043" s="217">
        <v>0.38792766481906998</v>
      </c>
      <c r="Q15043" s="217">
        <v>0.77585532963814097</v>
      </c>
      <c r="R15043" s="217">
        <v>0.38792766481906998</v>
      </c>
      <c r="S15043" s="217">
        <v>0.38792766481906998</v>
      </c>
      <c r="T15043" s="217">
        <v>0.77585532963814097</v>
      </c>
      <c r="U15043" s="217">
        <v>0.38792766481906998</v>
      </c>
      <c r="V15043" s="217">
        <v>0.38792766481906998</v>
      </c>
      <c r="W15043" s="217">
        <v>0.77585532963814097</v>
      </c>
      <c r="X15043" s="217">
        <v>0.38792766481906998</v>
      </c>
      <c r="Y15043" s="217">
        <v>0.38792766481906998</v>
      </c>
    </row>
    <row r="15044" spans="2:25">
      <c r="B15044" s="217" t="s">
        <v>15214</v>
      </c>
      <c r="C15044" s="217" t="s">
        <v>11696</v>
      </c>
      <c r="D15044" s="217" t="s">
        <v>21</v>
      </c>
      <c r="E15044" s="217" t="s">
        <v>86</v>
      </c>
      <c r="F15044" s="217" t="s">
        <v>9</v>
      </c>
      <c r="G15044" s="217" t="s">
        <v>5</v>
      </c>
      <c r="H15044" s="217" t="s">
        <v>174</v>
      </c>
      <c r="I15044" s="217">
        <v>0</v>
      </c>
      <c r="J15044" s="217">
        <v>0</v>
      </c>
      <c r="K15044" s="217">
        <v>0</v>
      </c>
      <c r="L15044" s="217">
        <v>44</v>
      </c>
      <c r="M15044" s="217">
        <v>2094.8258446534301</v>
      </c>
      <c r="N15044" s="217">
        <v>0</v>
      </c>
      <c r="O15044" s="217">
        <v>0</v>
      </c>
      <c r="P15044" s="217">
        <v>0</v>
      </c>
      <c r="Q15044" s="217">
        <v>0</v>
      </c>
      <c r="R15044" s="217">
        <v>0</v>
      </c>
      <c r="S15044" s="217">
        <v>0</v>
      </c>
      <c r="T15044" s="217">
        <v>0</v>
      </c>
      <c r="U15044" s="217">
        <v>0</v>
      </c>
      <c r="V15044" s="217">
        <v>0</v>
      </c>
      <c r="W15044" s="217">
        <v>0</v>
      </c>
      <c r="X15044" s="217">
        <v>0</v>
      </c>
      <c r="Y15044" s="217">
        <v>0</v>
      </c>
    </row>
    <row r="15045" spans="2:25">
      <c r="B15045" s="217" t="s">
        <v>15215</v>
      </c>
      <c r="C15045" s="217" t="s">
        <v>11696</v>
      </c>
      <c r="D15045" s="217" t="s">
        <v>21</v>
      </c>
      <c r="E15045" s="217" t="s">
        <v>86</v>
      </c>
      <c r="F15045" s="217" t="s">
        <v>9</v>
      </c>
      <c r="G15045" s="217" t="s">
        <v>5</v>
      </c>
      <c r="H15045" s="217" t="s">
        <v>176</v>
      </c>
      <c r="I15045" s="217">
        <v>0</v>
      </c>
      <c r="J15045" s="217">
        <v>0</v>
      </c>
      <c r="K15045" s="217">
        <v>0</v>
      </c>
      <c r="L15045" s="217">
        <v>65</v>
      </c>
      <c r="M15045" s="217">
        <v>1986.5338110165701</v>
      </c>
      <c r="N15045" s="217">
        <v>0</v>
      </c>
      <c r="O15045" s="217">
        <v>0</v>
      </c>
      <c r="P15045" s="217">
        <v>0</v>
      </c>
      <c r="Q15045" s="217">
        <v>0</v>
      </c>
      <c r="R15045" s="217">
        <v>0</v>
      </c>
      <c r="S15045" s="217">
        <v>0</v>
      </c>
      <c r="T15045" s="217">
        <v>0</v>
      </c>
      <c r="U15045" s="217">
        <v>0</v>
      </c>
      <c r="V15045" s="217">
        <v>0</v>
      </c>
      <c r="W15045" s="217">
        <v>0</v>
      </c>
      <c r="X15045" s="217">
        <v>0</v>
      </c>
      <c r="Y15045" s="217">
        <v>0</v>
      </c>
    </row>
    <row r="15046" spans="2:25">
      <c r="B15046" s="217" t="s">
        <v>15216</v>
      </c>
      <c r="C15046" s="217" t="s">
        <v>11696</v>
      </c>
      <c r="D15046" s="217" t="s">
        <v>21</v>
      </c>
      <c r="E15046" s="217" t="s">
        <v>86</v>
      </c>
      <c r="F15046" s="217" t="s">
        <v>9</v>
      </c>
      <c r="G15046" s="217" t="s">
        <v>5</v>
      </c>
      <c r="H15046" s="217" t="s">
        <v>178</v>
      </c>
      <c r="I15046" s="217">
        <v>2</v>
      </c>
      <c r="J15046" s="217">
        <v>2</v>
      </c>
      <c r="K15046" s="217">
        <v>0</v>
      </c>
      <c r="L15046" s="217">
        <v>18</v>
      </c>
      <c r="M15046" s="217">
        <v>1348.76996566652</v>
      </c>
      <c r="N15046" s="217">
        <v>1.4828325444003101</v>
      </c>
      <c r="O15046" s="217">
        <v>1.4828325444003101</v>
      </c>
      <c r="P15046" s="217">
        <v>0</v>
      </c>
      <c r="Q15046" s="217">
        <v>1.4828325444003101</v>
      </c>
      <c r="R15046" s="217">
        <v>1.4828325444003101</v>
      </c>
      <c r="S15046" s="217">
        <v>0</v>
      </c>
      <c r="T15046" s="217">
        <v>1.4828325444003101</v>
      </c>
      <c r="U15046" s="217">
        <v>1.4828325444003101</v>
      </c>
      <c r="V15046" s="217">
        <v>0</v>
      </c>
      <c r="W15046" s="217">
        <v>1.4828325444003101</v>
      </c>
      <c r="X15046" s="217">
        <v>1.4828325444003101</v>
      </c>
      <c r="Y15046" s="217">
        <v>0</v>
      </c>
    </row>
    <row r="15047" spans="2:25">
      <c r="B15047" s="217" t="s">
        <v>15217</v>
      </c>
      <c r="C15047" s="217" t="s">
        <v>11696</v>
      </c>
      <c r="D15047" s="217" t="s">
        <v>21</v>
      </c>
      <c r="E15047" s="217" t="s">
        <v>86</v>
      </c>
      <c r="F15047" s="217" t="s">
        <v>9</v>
      </c>
      <c r="G15047" s="217" t="s">
        <v>5</v>
      </c>
      <c r="H15047" s="217" t="s">
        <v>5</v>
      </c>
      <c r="I15047" s="217">
        <v>4</v>
      </c>
      <c r="J15047" s="217">
        <v>3</v>
      </c>
      <c r="K15047" s="217">
        <v>1</v>
      </c>
      <c r="L15047" s="217">
        <v>279</v>
      </c>
      <c r="M15047" s="217">
        <v>10910</v>
      </c>
      <c r="N15047" s="217">
        <v>0.36663611365719501</v>
      </c>
      <c r="O15047" s="217">
        <v>0.27497708524289599</v>
      </c>
      <c r="P15047" s="217">
        <v>9.1659028414298793E-2</v>
      </c>
      <c r="Q15047" s="217">
        <v>0.36663611365719501</v>
      </c>
      <c r="R15047" s="217">
        <v>0.27497708524289599</v>
      </c>
      <c r="S15047" s="217">
        <v>9.1659028414298793E-2</v>
      </c>
      <c r="T15047" s="217">
        <v>0.36663611365719501</v>
      </c>
      <c r="U15047" s="217">
        <v>0.27497708524289599</v>
      </c>
      <c r="V15047" s="217">
        <v>9.1659028414298793E-2</v>
      </c>
      <c r="W15047" s="217">
        <v>0.36663611365719501</v>
      </c>
      <c r="X15047" s="217">
        <v>0.27497708524289599</v>
      </c>
      <c r="Y15047" s="217">
        <v>9.1659028414298793E-2</v>
      </c>
    </row>
    <row r="15048" spans="2:25">
      <c r="B15048" s="217" t="s">
        <v>15218</v>
      </c>
      <c r="C15048" s="217" t="s">
        <v>11696</v>
      </c>
      <c r="D15048" s="217" t="s">
        <v>21</v>
      </c>
      <c r="E15048" s="217" t="s">
        <v>86</v>
      </c>
      <c r="F15048" s="217" t="s">
        <v>5</v>
      </c>
      <c r="G15048" s="217" t="s">
        <v>5</v>
      </c>
      <c r="H15048" s="217" t="s">
        <v>170</v>
      </c>
      <c r="I15048" s="217">
        <v>8</v>
      </c>
      <c r="J15048" s="217">
        <v>8</v>
      </c>
      <c r="K15048" s="217">
        <v>0</v>
      </c>
      <c r="L15048" s="217">
        <v>146</v>
      </c>
      <c r="M15048" s="217">
        <v>5589.2211607523604</v>
      </c>
      <c r="N15048" s="217">
        <v>1.43132643527799</v>
      </c>
      <c r="O15048" s="217">
        <v>1.43132643527799</v>
      </c>
      <c r="P15048" s="217">
        <v>0</v>
      </c>
      <c r="Q15048" s="217">
        <v>1.43132643527799</v>
      </c>
      <c r="R15048" s="217">
        <v>1.43132643527799</v>
      </c>
      <c r="S15048" s="217">
        <v>0</v>
      </c>
      <c r="T15048" s="217">
        <v>1.43132643527799</v>
      </c>
      <c r="U15048" s="217">
        <v>1.43132643527799</v>
      </c>
      <c r="V15048" s="217">
        <v>0</v>
      </c>
      <c r="W15048" s="217">
        <v>1.43132643527799</v>
      </c>
      <c r="X15048" s="217">
        <v>1.43132643527799</v>
      </c>
      <c r="Y15048" s="217">
        <v>0</v>
      </c>
    </row>
    <row r="15049" spans="2:25">
      <c r="B15049" s="217" t="s">
        <v>15219</v>
      </c>
      <c r="C15049" s="217" t="s">
        <v>11696</v>
      </c>
      <c r="D15049" s="217" t="s">
        <v>21</v>
      </c>
      <c r="E15049" s="217" t="s">
        <v>86</v>
      </c>
      <c r="F15049" s="217" t="s">
        <v>5</v>
      </c>
      <c r="G15049" s="217" t="s">
        <v>5</v>
      </c>
      <c r="H15049" s="217" t="s">
        <v>172</v>
      </c>
      <c r="I15049" s="217">
        <v>10</v>
      </c>
      <c r="J15049" s="217">
        <v>7</v>
      </c>
      <c r="K15049" s="217">
        <v>3</v>
      </c>
      <c r="L15049" s="217">
        <v>95</v>
      </c>
      <c r="M15049" s="217">
        <v>4971.84336010071</v>
      </c>
      <c r="N15049" s="217">
        <v>2.01132643885173</v>
      </c>
      <c r="O15049" s="217">
        <v>1.40792850719621</v>
      </c>
      <c r="P15049" s="217">
        <v>0.60339793165552003</v>
      </c>
      <c r="Q15049" s="217">
        <v>2.01132643885173</v>
      </c>
      <c r="R15049" s="217">
        <v>1.40792850719621</v>
      </c>
      <c r="S15049" s="217">
        <v>0.60339793165552003</v>
      </c>
      <c r="T15049" s="217">
        <v>2.01132643885173</v>
      </c>
      <c r="U15049" s="217">
        <v>1.40792850719621</v>
      </c>
      <c r="V15049" s="217">
        <v>0.60339793165552003</v>
      </c>
      <c r="W15049" s="217">
        <v>2.01132643885173</v>
      </c>
      <c r="X15049" s="217">
        <v>1.40792850719621</v>
      </c>
      <c r="Y15049" s="217">
        <v>0.60339793165552003</v>
      </c>
    </row>
    <row r="15050" spans="2:25">
      <c r="B15050" s="217" t="s">
        <v>15220</v>
      </c>
      <c r="C15050" s="217" t="s">
        <v>11696</v>
      </c>
      <c r="D15050" s="217" t="s">
        <v>21</v>
      </c>
      <c r="E15050" s="217" t="s">
        <v>86</v>
      </c>
      <c r="F15050" s="217" t="s">
        <v>5</v>
      </c>
      <c r="G15050" s="217" t="s">
        <v>5</v>
      </c>
      <c r="H15050" s="217" t="s">
        <v>174</v>
      </c>
      <c r="I15050" s="217">
        <v>8</v>
      </c>
      <c r="J15050" s="217">
        <v>8</v>
      </c>
      <c r="K15050" s="217">
        <v>0</v>
      </c>
      <c r="L15050" s="217">
        <v>64</v>
      </c>
      <c r="M15050" s="217">
        <v>3983.0157478576998</v>
      </c>
      <c r="N15050" s="217">
        <v>2.0085283379315899</v>
      </c>
      <c r="O15050" s="217">
        <v>2.0085283379315899</v>
      </c>
      <c r="P15050" s="217">
        <v>0</v>
      </c>
      <c r="Q15050" s="217">
        <v>2.0085283379315899</v>
      </c>
      <c r="R15050" s="217">
        <v>2.0085283379315899</v>
      </c>
      <c r="S15050" s="217">
        <v>0</v>
      </c>
      <c r="T15050" s="217">
        <v>2.0085283379315899</v>
      </c>
      <c r="U15050" s="217">
        <v>2.0085283379315899</v>
      </c>
      <c r="V15050" s="217">
        <v>0</v>
      </c>
      <c r="W15050" s="217">
        <v>2.0085283379315899</v>
      </c>
      <c r="X15050" s="217">
        <v>2.0085283379315899</v>
      </c>
      <c r="Y15050" s="217">
        <v>0</v>
      </c>
    </row>
    <row r="15051" spans="2:25">
      <c r="B15051" s="217" t="s">
        <v>15221</v>
      </c>
      <c r="C15051" s="217" t="s">
        <v>11696</v>
      </c>
      <c r="D15051" s="217" t="s">
        <v>21</v>
      </c>
      <c r="E15051" s="217" t="s">
        <v>86</v>
      </c>
      <c r="F15051" s="217" t="s">
        <v>5</v>
      </c>
      <c r="G15051" s="217" t="s">
        <v>5</v>
      </c>
      <c r="H15051" s="217" t="s">
        <v>176</v>
      </c>
      <c r="I15051" s="217">
        <v>7</v>
      </c>
      <c r="J15051" s="217">
        <v>7</v>
      </c>
      <c r="K15051" s="217">
        <v>0</v>
      </c>
      <c r="L15051" s="217">
        <v>105</v>
      </c>
      <c r="M15051" s="217">
        <v>3899.8471287735802</v>
      </c>
      <c r="N15051" s="217">
        <v>1.7949421525662099</v>
      </c>
      <c r="O15051" s="217">
        <v>1.7949421525662099</v>
      </c>
      <c r="P15051" s="217">
        <v>0</v>
      </c>
      <c r="Q15051" s="217">
        <v>1.7949421525662099</v>
      </c>
      <c r="R15051" s="217">
        <v>1.7949421525662099</v>
      </c>
      <c r="S15051" s="217">
        <v>0</v>
      </c>
      <c r="T15051" s="217">
        <v>1.7949421525662099</v>
      </c>
      <c r="U15051" s="217">
        <v>1.7949421525662099</v>
      </c>
      <c r="V15051" s="217">
        <v>0</v>
      </c>
      <c r="W15051" s="217">
        <v>1.7949421525662099</v>
      </c>
      <c r="X15051" s="217">
        <v>1.7949421525662099</v>
      </c>
      <c r="Y15051" s="217">
        <v>0</v>
      </c>
    </row>
    <row r="15052" spans="2:25">
      <c r="B15052" s="217" t="s">
        <v>15222</v>
      </c>
      <c r="C15052" s="217" t="s">
        <v>11696</v>
      </c>
      <c r="D15052" s="217" t="s">
        <v>21</v>
      </c>
      <c r="E15052" s="217" t="s">
        <v>86</v>
      </c>
      <c r="F15052" s="217" t="s">
        <v>5</v>
      </c>
      <c r="G15052" s="217" t="s">
        <v>5</v>
      </c>
      <c r="H15052" s="217" t="s">
        <v>178</v>
      </c>
      <c r="I15052" s="217">
        <v>7</v>
      </c>
      <c r="J15052" s="217">
        <v>7</v>
      </c>
      <c r="K15052" s="217">
        <v>0</v>
      </c>
      <c r="L15052" s="217">
        <v>27</v>
      </c>
      <c r="M15052" s="217">
        <v>2626.07260251565</v>
      </c>
      <c r="N15052" s="217">
        <v>2.6655774837658099</v>
      </c>
      <c r="O15052" s="217">
        <v>2.6655774837658099</v>
      </c>
      <c r="P15052" s="217">
        <v>0</v>
      </c>
      <c r="Q15052" s="217">
        <v>2.6655774837658099</v>
      </c>
      <c r="R15052" s="217">
        <v>2.6655774837658099</v>
      </c>
      <c r="S15052" s="217">
        <v>0</v>
      </c>
      <c r="T15052" s="217">
        <v>2.6655774837658099</v>
      </c>
      <c r="U15052" s="217">
        <v>2.6655774837658099</v>
      </c>
      <c r="V15052" s="217">
        <v>0</v>
      </c>
      <c r="W15052" s="217">
        <v>2.6655774837658099</v>
      </c>
      <c r="X15052" s="217">
        <v>2.6655774837658099</v>
      </c>
      <c r="Y15052" s="217">
        <v>0</v>
      </c>
    </row>
    <row r="15053" spans="2:25">
      <c r="B15053" s="217" t="s">
        <v>15223</v>
      </c>
      <c r="C15053" s="217" t="s">
        <v>11696</v>
      </c>
      <c r="D15053" s="217" t="s">
        <v>21</v>
      </c>
      <c r="E15053" s="217" t="s">
        <v>86</v>
      </c>
      <c r="F15053" s="217" t="s">
        <v>5</v>
      </c>
      <c r="G15053" s="217" t="s">
        <v>5</v>
      </c>
      <c r="H15053" s="217" t="s">
        <v>5</v>
      </c>
      <c r="I15053" s="217">
        <v>40</v>
      </c>
      <c r="J15053" s="217">
        <v>37</v>
      </c>
      <c r="K15053" s="217">
        <v>3</v>
      </c>
      <c r="L15053" s="217">
        <v>437</v>
      </c>
      <c r="M15053" s="217">
        <v>21070</v>
      </c>
      <c r="N15053" s="217">
        <v>1.8984337921215</v>
      </c>
      <c r="O15053" s="217">
        <v>1.7560512577123899</v>
      </c>
      <c r="P15053" s="217">
        <v>0.142382534409112</v>
      </c>
      <c r="Q15053" s="217">
        <v>1.8984337921215</v>
      </c>
      <c r="R15053" s="217">
        <v>1.7560512577123899</v>
      </c>
      <c r="S15053" s="217">
        <v>0.142382534409112</v>
      </c>
      <c r="T15053" s="217">
        <v>1.8984337921215</v>
      </c>
      <c r="U15053" s="217">
        <v>1.7560512577123899</v>
      </c>
      <c r="V15053" s="217">
        <v>0.142382534409112</v>
      </c>
      <c r="W15053" s="217">
        <v>1.8984337921215</v>
      </c>
      <c r="X15053" s="217">
        <v>1.7560512577123899</v>
      </c>
      <c r="Y15053" s="217">
        <v>0.142382534409112</v>
      </c>
    </row>
    <row r="15054" spans="2:25">
      <c r="B15054" s="217" t="s">
        <v>15224</v>
      </c>
      <c r="C15054" s="217" t="s">
        <v>11696</v>
      </c>
      <c r="D15054" s="217" t="s">
        <v>21</v>
      </c>
      <c r="E15054" s="217" t="s">
        <v>103</v>
      </c>
      <c r="F15054" s="217" t="s">
        <v>12</v>
      </c>
      <c r="G15054" s="217" t="s">
        <v>10</v>
      </c>
      <c r="H15054" s="217" t="s">
        <v>170</v>
      </c>
      <c r="I15054" s="217">
        <v>6</v>
      </c>
      <c r="J15054" s="217">
        <v>5</v>
      </c>
      <c r="K15054" s="217">
        <v>1</v>
      </c>
      <c r="L15054" s="217">
        <v>19</v>
      </c>
      <c r="M15054" s="217">
        <v>797.57234860337303</v>
      </c>
      <c r="N15054" s="217">
        <v>7.5228285064127203</v>
      </c>
      <c r="O15054" s="217">
        <v>6.2690237553439401</v>
      </c>
      <c r="P15054" s="217">
        <v>1.25380475106879</v>
      </c>
      <c r="Q15054" s="217">
        <v>10.009676076125899</v>
      </c>
      <c r="R15054" s="217">
        <v>8.1026629127741892</v>
      </c>
      <c r="S15054" s="217">
        <v>1.90701316335174</v>
      </c>
      <c r="T15054" s="217">
        <v>8.8779447288908102</v>
      </c>
      <c r="U15054" s="217">
        <v>7.2666979364719504</v>
      </c>
      <c r="V15054" s="217">
        <v>1.61124679241885</v>
      </c>
      <c r="W15054" s="217">
        <v>9.5190128555931501</v>
      </c>
      <c r="X15054" s="217">
        <v>7.7493604115726598</v>
      </c>
      <c r="Y15054" s="217">
        <v>1.7696524440204999</v>
      </c>
    </row>
    <row r="15055" spans="2:25">
      <c r="B15055" s="217" t="s">
        <v>15225</v>
      </c>
      <c r="C15055" s="217" t="s">
        <v>11696</v>
      </c>
      <c r="D15055" s="217" t="s">
        <v>21</v>
      </c>
      <c r="E15055" s="217" t="s">
        <v>103</v>
      </c>
      <c r="F15055" s="217" t="s">
        <v>12</v>
      </c>
      <c r="G15055" s="217" t="s">
        <v>10</v>
      </c>
      <c r="H15055" s="217" t="s">
        <v>172</v>
      </c>
      <c r="I15055" s="217">
        <v>7</v>
      </c>
      <c r="J15055" s="217">
        <v>7</v>
      </c>
      <c r="K15055" s="217">
        <v>0</v>
      </c>
      <c r="L15055" s="217">
        <v>27</v>
      </c>
      <c r="M15055" s="217">
        <v>888.74665122382896</v>
      </c>
      <c r="N15055" s="217">
        <v>7.8762603384899403</v>
      </c>
      <c r="O15055" s="217">
        <v>7.8762603384899403</v>
      </c>
      <c r="P15055" s="217">
        <v>0</v>
      </c>
      <c r="Q15055" s="217">
        <v>9.6748772568040309</v>
      </c>
      <c r="R15055" s="217">
        <v>9.6748772568040309</v>
      </c>
      <c r="S15055" s="217">
        <v>0</v>
      </c>
      <c r="T15055" s="217">
        <v>8.8054260745634192</v>
      </c>
      <c r="U15055" s="217">
        <v>8.8054260745634192</v>
      </c>
      <c r="V15055" s="217">
        <v>0</v>
      </c>
      <c r="W15055" s="217">
        <v>9.3234924401323394</v>
      </c>
      <c r="X15055" s="217">
        <v>9.3234924401323394</v>
      </c>
      <c r="Y15055" s="217">
        <v>0</v>
      </c>
    </row>
    <row r="15056" spans="2:25">
      <c r="B15056" s="217" t="s">
        <v>15226</v>
      </c>
      <c r="C15056" s="217" t="s">
        <v>11696</v>
      </c>
      <c r="D15056" s="217" t="s">
        <v>21</v>
      </c>
      <c r="E15056" s="217" t="s">
        <v>103</v>
      </c>
      <c r="F15056" s="217" t="s">
        <v>12</v>
      </c>
      <c r="G15056" s="217" t="s">
        <v>10</v>
      </c>
      <c r="H15056" s="217" t="s">
        <v>174</v>
      </c>
      <c r="I15056" s="217">
        <v>8</v>
      </c>
      <c r="J15056" s="217">
        <v>8</v>
      </c>
      <c r="K15056" s="217">
        <v>0</v>
      </c>
      <c r="L15056" s="217">
        <v>20</v>
      </c>
      <c r="M15056" s="217">
        <v>957.82392176459302</v>
      </c>
      <c r="N15056" s="217">
        <v>8.3522658165204806</v>
      </c>
      <c r="O15056" s="217">
        <v>8.3522658165204806</v>
      </c>
      <c r="P15056" s="217">
        <v>0</v>
      </c>
      <c r="Q15056" s="217">
        <v>8.4586332549062302</v>
      </c>
      <c r="R15056" s="217">
        <v>8.4586332549062302</v>
      </c>
      <c r="S15056" s="217">
        <v>0</v>
      </c>
      <c r="T15056" s="217">
        <v>8.4324763734783605</v>
      </c>
      <c r="U15056" s="217">
        <v>8.4324763734783605</v>
      </c>
      <c r="V15056" s="217">
        <v>0</v>
      </c>
      <c r="W15056" s="217">
        <v>8.4821118537766491</v>
      </c>
      <c r="X15056" s="217">
        <v>8.4821118537766491</v>
      </c>
      <c r="Y15056" s="217">
        <v>0</v>
      </c>
    </row>
    <row r="15057" spans="2:25">
      <c r="B15057" s="217" t="s">
        <v>15227</v>
      </c>
      <c r="C15057" s="217" t="s">
        <v>11696</v>
      </c>
      <c r="D15057" s="217" t="s">
        <v>21</v>
      </c>
      <c r="E15057" s="217" t="s">
        <v>103</v>
      </c>
      <c r="F15057" s="217" t="s">
        <v>12</v>
      </c>
      <c r="G15057" s="217" t="s">
        <v>10</v>
      </c>
      <c r="H15057" s="217" t="s">
        <v>176</v>
      </c>
      <c r="I15057" s="217">
        <v>22</v>
      </c>
      <c r="J15057" s="217">
        <v>21</v>
      </c>
      <c r="K15057" s="217">
        <v>1</v>
      </c>
      <c r="L15057" s="217">
        <v>32</v>
      </c>
      <c r="M15057" s="217">
        <v>1758.35374807937</v>
      </c>
      <c r="N15057" s="217">
        <v>12.5117030768298</v>
      </c>
      <c r="O15057" s="217">
        <v>11.9429893006103</v>
      </c>
      <c r="P15057" s="217">
        <v>0.568713776219538</v>
      </c>
      <c r="Q15057" s="217">
        <v>11.9849452249117</v>
      </c>
      <c r="R15057" s="217">
        <v>11.4092431378621</v>
      </c>
      <c r="S15057" s="217">
        <v>0.57570208704958303</v>
      </c>
      <c r="T15057" s="217">
        <v>11.9724708098048</v>
      </c>
      <c r="U15057" s="217">
        <v>11.486056683791601</v>
      </c>
      <c r="V15057" s="217">
        <v>0.48641412601323902</v>
      </c>
      <c r="W15057" s="217">
        <v>12.024065062171999</v>
      </c>
      <c r="X15057" s="217">
        <v>11.4898303620903</v>
      </c>
      <c r="Y15057" s="217">
        <v>0.53423470008165896</v>
      </c>
    </row>
    <row r="15058" spans="2:25">
      <c r="B15058" s="217" t="s">
        <v>15228</v>
      </c>
      <c r="C15058" s="217" t="s">
        <v>11696</v>
      </c>
      <c r="D15058" s="217" t="s">
        <v>21</v>
      </c>
      <c r="E15058" s="217" t="s">
        <v>103</v>
      </c>
      <c r="F15058" s="217" t="s">
        <v>12</v>
      </c>
      <c r="G15058" s="217" t="s">
        <v>10</v>
      </c>
      <c r="H15058" s="217" t="s">
        <v>178</v>
      </c>
      <c r="I15058" s="217">
        <v>11</v>
      </c>
      <c r="J15058" s="217">
        <v>11</v>
      </c>
      <c r="K15058" s="217">
        <v>0</v>
      </c>
      <c r="L15058" s="217">
        <v>39</v>
      </c>
      <c r="M15058" s="217">
        <v>1587.5033303288301</v>
      </c>
      <c r="N15058" s="217">
        <v>6.9291193220498597</v>
      </c>
      <c r="O15058" s="217">
        <v>6.9291193220498597</v>
      </c>
      <c r="P15058" s="217">
        <v>0</v>
      </c>
      <c r="Q15058" s="217">
        <v>6.3156685214164998</v>
      </c>
      <c r="R15058" s="217">
        <v>6.3156685214164998</v>
      </c>
      <c r="S15058" s="217">
        <v>0</v>
      </c>
      <c r="T15058" s="217">
        <v>5.7658069909560803</v>
      </c>
      <c r="U15058" s="217">
        <v>5.7658069909560803</v>
      </c>
      <c r="V15058" s="217">
        <v>0</v>
      </c>
      <c r="W15058" s="217">
        <v>6.0959824352933696</v>
      </c>
      <c r="X15058" s="217">
        <v>6.0959824352933696</v>
      </c>
      <c r="Y15058" s="217">
        <v>0</v>
      </c>
    </row>
    <row r="15059" spans="2:25">
      <c r="B15059" s="217" t="s">
        <v>15229</v>
      </c>
      <c r="C15059" s="217" t="s">
        <v>11696</v>
      </c>
      <c r="D15059" s="217" t="s">
        <v>21</v>
      </c>
      <c r="E15059" s="217" t="s">
        <v>103</v>
      </c>
      <c r="F15059" s="217" t="s">
        <v>12</v>
      </c>
      <c r="G15059" s="217" t="s">
        <v>10</v>
      </c>
      <c r="H15059" s="217" t="s">
        <v>5</v>
      </c>
      <c r="I15059" s="217">
        <v>54</v>
      </c>
      <c r="J15059" s="217">
        <v>52</v>
      </c>
      <c r="K15059" s="217">
        <v>2</v>
      </c>
      <c r="L15059" s="217">
        <v>137</v>
      </c>
      <c r="M15059" s="217">
        <v>5990</v>
      </c>
      <c r="N15059" s="217">
        <v>9.0150250417362301</v>
      </c>
      <c r="O15059" s="217">
        <v>8.6811352253756304</v>
      </c>
      <c r="P15059" s="217">
        <v>0.333889816360601</v>
      </c>
      <c r="Q15059" s="217">
        <v>9.0784559913991902</v>
      </c>
      <c r="R15059" s="217">
        <v>8.7173647415337694</v>
      </c>
      <c r="S15059" s="217">
        <v>0.36109124986541902</v>
      </c>
      <c r="T15059" s="217">
        <v>8.6627713194803704</v>
      </c>
      <c r="U15059" s="217">
        <v>8.3576831694365694</v>
      </c>
      <c r="V15059" s="217">
        <v>0.30508815004380702</v>
      </c>
      <c r="W15059" s="217">
        <v>8.9287821391208695</v>
      </c>
      <c r="X15059" s="217">
        <v>8.5937000195430304</v>
      </c>
      <c r="Y15059" s="217">
        <v>0.335082119577846</v>
      </c>
    </row>
    <row r="15060" spans="2:25">
      <c r="B15060" s="217" t="s">
        <v>15230</v>
      </c>
      <c r="C15060" s="217" t="s">
        <v>11696</v>
      </c>
      <c r="D15060" s="217" t="s">
        <v>21</v>
      </c>
      <c r="E15060" s="217" t="s">
        <v>103</v>
      </c>
      <c r="F15060" s="217" t="s">
        <v>9</v>
      </c>
      <c r="G15060" s="217" t="s">
        <v>10</v>
      </c>
      <c r="H15060" s="217" t="s">
        <v>170</v>
      </c>
      <c r="I15060" s="217">
        <v>4</v>
      </c>
      <c r="J15060" s="217">
        <v>4</v>
      </c>
      <c r="K15060" s="217">
        <v>0</v>
      </c>
      <c r="L15060" s="217">
        <v>32</v>
      </c>
      <c r="M15060" s="217">
        <v>924.192432903846</v>
      </c>
      <c r="N15060" s="217">
        <v>4.3281029551733701</v>
      </c>
      <c r="O15060" s="217">
        <v>4.3281029551733701</v>
      </c>
      <c r="P15060" s="217">
        <v>0</v>
      </c>
      <c r="Q15060" s="217">
        <v>5.3756490290941796</v>
      </c>
      <c r="R15060" s="217">
        <v>5.3756490290941796</v>
      </c>
      <c r="S15060" s="217">
        <v>0</v>
      </c>
      <c r="T15060" s="217">
        <v>4.8796662020574102</v>
      </c>
      <c r="U15060" s="217">
        <v>4.8796662020574102</v>
      </c>
      <c r="V15060" s="217">
        <v>0</v>
      </c>
      <c r="W15060" s="217">
        <v>5.1733523313471803</v>
      </c>
      <c r="X15060" s="217">
        <v>5.1733523313471803</v>
      </c>
      <c r="Y15060" s="217">
        <v>0</v>
      </c>
    </row>
    <row r="15061" spans="2:25">
      <c r="B15061" s="217" t="s">
        <v>15231</v>
      </c>
      <c r="C15061" s="217" t="s">
        <v>11696</v>
      </c>
      <c r="D15061" s="217" t="s">
        <v>21</v>
      </c>
      <c r="E15061" s="217" t="s">
        <v>103</v>
      </c>
      <c r="F15061" s="217" t="s">
        <v>9</v>
      </c>
      <c r="G15061" s="217" t="s">
        <v>10</v>
      </c>
      <c r="H15061" s="217" t="s">
        <v>172</v>
      </c>
      <c r="I15061" s="217">
        <v>3</v>
      </c>
      <c r="J15061" s="217">
        <v>3</v>
      </c>
      <c r="K15061" s="217">
        <v>0</v>
      </c>
      <c r="L15061" s="217">
        <v>36</v>
      </c>
      <c r="M15061" s="217">
        <v>1016.62641793452</v>
      </c>
      <c r="N15061" s="217">
        <v>2.95093649651078</v>
      </c>
      <c r="O15061" s="217">
        <v>2.95093649651078</v>
      </c>
      <c r="P15061" s="217">
        <v>0</v>
      </c>
      <c r="Q15061" s="217">
        <v>3.65991584363376</v>
      </c>
      <c r="R15061" s="217">
        <v>3.65991584363376</v>
      </c>
      <c r="S15061" s="217">
        <v>0</v>
      </c>
      <c r="T15061" s="217">
        <v>3.3413371436119501</v>
      </c>
      <c r="U15061" s="217">
        <v>3.3413371436119501</v>
      </c>
      <c r="V15061" s="217">
        <v>0</v>
      </c>
      <c r="W15061" s="217">
        <v>3.4996944534311099</v>
      </c>
      <c r="X15061" s="217">
        <v>3.4996944534311099</v>
      </c>
      <c r="Y15061" s="217">
        <v>0</v>
      </c>
    </row>
    <row r="15062" spans="2:25">
      <c r="B15062" s="217" t="s">
        <v>15232</v>
      </c>
      <c r="C15062" s="217" t="s">
        <v>11696</v>
      </c>
      <c r="D15062" s="217" t="s">
        <v>21</v>
      </c>
      <c r="E15062" s="217" t="s">
        <v>103</v>
      </c>
      <c r="F15062" s="217" t="s">
        <v>9</v>
      </c>
      <c r="G15062" s="217" t="s">
        <v>10</v>
      </c>
      <c r="H15062" s="217" t="s">
        <v>174</v>
      </c>
      <c r="I15062" s="217">
        <v>7</v>
      </c>
      <c r="J15062" s="217">
        <v>7</v>
      </c>
      <c r="K15062" s="217">
        <v>0</v>
      </c>
      <c r="L15062" s="217">
        <v>32</v>
      </c>
      <c r="M15062" s="217">
        <v>1165.4600111105101</v>
      </c>
      <c r="N15062" s="217">
        <v>6.0062120821546001</v>
      </c>
      <c r="O15062" s="217">
        <v>6.0062120821546001</v>
      </c>
      <c r="P15062" s="217">
        <v>0</v>
      </c>
      <c r="Q15062" s="217">
        <v>5.7020773429557501</v>
      </c>
      <c r="R15062" s="217">
        <v>5.7020773429557501</v>
      </c>
      <c r="S15062" s="217">
        <v>0</v>
      </c>
      <c r="T15062" s="217">
        <v>5.6283150293465001</v>
      </c>
      <c r="U15062" s="217">
        <v>5.6283150293465001</v>
      </c>
      <c r="V15062" s="217">
        <v>0</v>
      </c>
      <c r="W15062" s="217">
        <v>5.7351384043616198</v>
      </c>
      <c r="X15062" s="217">
        <v>5.7351384043616198</v>
      </c>
      <c r="Y15062" s="217">
        <v>0</v>
      </c>
    </row>
    <row r="15063" spans="2:25">
      <c r="B15063" s="217" t="s">
        <v>15233</v>
      </c>
      <c r="C15063" s="217" t="s">
        <v>11696</v>
      </c>
      <c r="D15063" s="217" t="s">
        <v>21</v>
      </c>
      <c r="E15063" s="217" t="s">
        <v>103</v>
      </c>
      <c r="F15063" s="217" t="s">
        <v>9</v>
      </c>
      <c r="G15063" s="217" t="s">
        <v>10</v>
      </c>
      <c r="H15063" s="217" t="s">
        <v>176</v>
      </c>
      <c r="I15063" s="217">
        <v>1</v>
      </c>
      <c r="J15063" s="217">
        <v>1</v>
      </c>
      <c r="K15063" s="217">
        <v>0</v>
      </c>
      <c r="L15063" s="217">
        <v>61</v>
      </c>
      <c r="M15063" s="217">
        <v>1752.4198460058899</v>
      </c>
      <c r="N15063" s="217">
        <v>0.57063950872229496</v>
      </c>
      <c r="O15063" s="217">
        <v>0.57063950872229496</v>
      </c>
      <c r="P15063" s="217">
        <v>0</v>
      </c>
      <c r="Q15063" s="217">
        <v>0.51476425481522203</v>
      </c>
      <c r="R15063" s="217">
        <v>0.51476425481522203</v>
      </c>
      <c r="S15063" s="217">
        <v>0</v>
      </c>
      <c r="T15063" s="217">
        <v>0.52585961870360598</v>
      </c>
      <c r="U15063" s="217">
        <v>0.52585961870360598</v>
      </c>
      <c r="V15063" s="217">
        <v>0</v>
      </c>
      <c r="W15063" s="217">
        <v>0.52746889398625796</v>
      </c>
      <c r="X15063" s="217">
        <v>0.52746889398625796</v>
      </c>
      <c r="Y15063" s="217">
        <v>0</v>
      </c>
    </row>
    <row r="15064" spans="2:25">
      <c r="B15064" s="217" t="s">
        <v>15234</v>
      </c>
      <c r="C15064" s="217" t="s">
        <v>11696</v>
      </c>
      <c r="D15064" s="217" t="s">
        <v>21</v>
      </c>
      <c r="E15064" s="217" t="s">
        <v>103</v>
      </c>
      <c r="F15064" s="217" t="s">
        <v>9</v>
      </c>
      <c r="G15064" s="217" t="s">
        <v>10</v>
      </c>
      <c r="H15064" s="217" t="s">
        <v>178</v>
      </c>
      <c r="I15064" s="217">
        <v>3</v>
      </c>
      <c r="J15064" s="217">
        <v>3</v>
      </c>
      <c r="K15064" s="217">
        <v>0</v>
      </c>
      <c r="L15064" s="217">
        <v>42</v>
      </c>
      <c r="M15064" s="217">
        <v>1611.30129204523</v>
      </c>
      <c r="N15064" s="217">
        <v>1.86184918662362</v>
      </c>
      <c r="O15064" s="217">
        <v>1.86184918662362</v>
      </c>
      <c r="P15064" s="217">
        <v>0</v>
      </c>
      <c r="Q15064" s="217">
        <v>1.88314490784361</v>
      </c>
      <c r="R15064" s="217">
        <v>1.88314490784361</v>
      </c>
      <c r="S15064" s="217">
        <v>0</v>
      </c>
      <c r="T15064" s="217">
        <v>1.9120192313158499</v>
      </c>
      <c r="U15064" s="217">
        <v>1.9120192313158499</v>
      </c>
      <c r="V15064" s="217">
        <v>0</v>
      </c>
      <c r="W15064" s="217">
        <v>1.89496574177517</v>
      </c>
      <c r="X15064" s="217">
        <v>1.89496574177517</v>
      </c>
      <c r="Y15064" s="217">
        <v>0</v>
      </c>
    </row>
    <row r="15065" spans="2:25">
      <c r="B15065" s="217" t="s">
        <v>15235</v>
      </c>
      <c r="C15065" s="217" t="s">
        <v>11696</v>
      </c>
      <c r="D15065" s="217" t="s">
        <v>21</v>
      </c>
      <c r="E15065" s="217" t="s">
        <v>103</v>
      </c>
      <c r="F15065" s="217" t="s">
        <v>9</v>
      </c>
      <c r="G15065" s="217" t="s">
        <v>10</v>
      </c>
      <c r="H15065" s="217" t="s">
        <v>5</v>
      </c>
      <c r="I15065" s="217">
        <v>18</v>
      </c>
      <c r="J15065" s="217">
        <v>18</v>
      </c>
      <c r="K15065" s="217">
        <v>0</v>
      </c>
      <c r="L15065" s="217">
        <v>203</v>
      </c>
      <c r="M15065" s="217">
        <v>6470</v>
      </c>
      <c r="N15065" s="217">
        <v>2.7820710973724898</v>
      </c>
      <c r="O15065" s="217">
        <v>2.7820710973724898</v>
      </c>
      <c r="P15065" s="217">
        <v>0</v>
      </c>
      <c r="Q15065" s="217">
        <v>2.7599698646021502</v>
      </c>
      <c r="R15065" s="217">
        <v>2.7599698646021502</v>
      </c>
      <c r="S15065" s="217">
        <v>0</v>
      </c>
      <c r="T15065" s="217">
        <v>2.6713466703696498</v>
      </c>
      <c r="U15065" s="217">
        <v>2.6713466703696498</v>
      </c>
      <c r="V15065" s="217">
        <v>0</v>
      </c>
      <c r="W15065" s="217">
        <v>2.7350186116906001</v>
      </c>
      <c r="X15065" s="217">
        <v>2.7350186116906001</v>
      </c>
      <c r="Y15065" s="217">
        <v>0</v>
      </c>
    </row>
    <row r="15066" spans="2:25">
      <c r="B15066" s="217" t="s">
        <v>15236</v>
      </c>
      <c r="C15066" s="217" t="s">
        <v>11696</v>
      </c>
      <c r="D15066" s="217" t="s">
        <v>21</v>
      </c>
      <c r="E15066" s="217" t="s">
        <v>103</v>
      </c>
      <c r="F15066" s="217" t="s">
        <v>5</v>
      </c>
      <c r="G15066" s="217" t="s">
        <v>10</v>
      </c>
      <c r="H15066" s="217" t="s">
        <v>170</v>
      </c>
      <c r="I15066" s="217">
        <v>10</v>
      </c>
      <c r="J15066" s="217">
        <v>9</v>
      </c>
      <c r="K15066" s="217">
        <v>1</v>
      </c>
      <c r="L15066" s="217">
        <v>51</v>
      </c>
      <c r="M15066" s="217">
        <v>1721.7647815072201</v>
      </c>
      <c r="N15066" s="217">
        <v>5.8079942785483603</v>
      </c>
      <c r="O15066" s="217">
        <v>5.2271948506935297</v>
      </c>
      <c r="P15066" s="217">
        <v>0.58079942785483596</v>
      </c>
      <c r="Q15066" s="217">
        <v>7.5667376394533203</v>
      </c>
      <c r="R15066" s="217">
        <v>6.6591342578793604</v>
      </c>
      <c r="S15066" s="217">
        <v>0.90760338157396803</v>
      </c>
      <c r="T15066" s="217">
        <v>6.7678735226778004</v>
      </c>
      <c r="U15066" s="217">
        <v>6.0010340139355902</v>
      </c>
      <c r="V15066" s="217">
        <v>0.76683950874220097</v>
      </c>
      <c r="W15066" s="217">
        <v>7.2268439553529999</v>
      </c>
      <c r="X15066" s="217">
        <v>6.3846145605748799</v>
      </c>
      <c r="Y15066" s="217">
        <v>0.84222939477811598</v>
      </c>
    </row>
    <row r="15067" spans="2:25">
      <c r="B15067" s="217" t="s">
        <v>15237</v>
      </c>
      <c r="C15067" s="217" t="s">
        <v>11696</v>
      </c>
      <c r="D15067" s="217" t="s">
        <v>21</v>
      </c>
      <c r="E15067" s="217" t="s">
        <v>103</v>
      </c>
      <c r="F15067" s="217" t="s">
        <v>5</v>
      </c>
      <c r="G15067" s="217" t="s">
        <v>10</v>
      </c>
      <c r="H15067" s="217" t="s">
        <v>172</v>
      </c>
      <c r="I15067" s="217">
        <v>10</v>
      </c>
      <c r="J15067" s="217">
        <v>10</v>
      </c>
      <c r="K15067" s="217">
        <v>0</v>
      </c>
      <c r="L15067" s="217">
        <v>63</v>
      </c>
      <c r="M15067" s="217">
        <v>1905.3730691583501</v>
      </c>
      <c r="N15067" s="217">
        <v>5.2483160184568201</v>
      </c>
      <c r="O15067" s="217">
        <v>5.2483160184568201</v>
      </c>
      <c r="P15067" s="217">
        <v>0</v>
      </c>
      <c r="Q15067" s="217">
        <v>6.3257432508148801</v>
      </c>
      <c r="R15067" s="217">
        <v>6.3257432508148801</v>
      </c>
      <c r="S15067" s="217">
        <v>0</v>
      </c>
      <c r="T15067" s="217">
        <v>5.7354380514591501</v>
      </c>
      <c r="U15067" s="217">
        <v>5.7354380514591501</v>
      </c>
      <c r="V15067" s="217">
        <v>0</v>
      </c>
      <c r="W15067" s="217">
        <v>6.0674383747224496</v>
      </c>
      <c r="X15067" s="217">
        <v>6.0674383747224496</v>
      </c>
      <c r="Y15067" s="217">
        <v>0</v>
      </c>
    </row>
    <row r="15068" spans="2:25">
      <c r="B15068" s="217" t="s">
        <v>15238</v>
      </c>
      <c r="C15068" s="217" t="s">
        <v>11696</v>
      </c>
      <c r="D15068" s="217" t="s">
        <v>21</v>
      </c>
      <c r="E15068" s="217" t="s">
        <v>103</v>
      </c>
      <c r="F15068" s="217" t="s">
        <v>5</v>
      </c>
      <c r="G15068" s="217" t="s">
        <v>10</v>
      </c>
      <c r="H15068" s="217" t="s">
        <v>174</v>
      </c>
      <c r="I15068" s="217">
        <v>15</v>
      </c>
      <c r="J15068" s="217">
        <v>15</v>
      </c>
      <c r="K15068" s="217">
        <v>0</v>
      </c>
      <c r="L15068" s="217">
        <v>52</v>
      </c>
      <c r="M15068" s="217">
        <v>2123.2839328751102</v>
      </c>
      <c r="N15068" s="217">
        <v>7.0645285671656399</v>
      </c>
      <c r="O15068" s="217">
        <v>7.0645285671656399</v>
      </c>
      <c r="P15068" s="217">
        <v>0</v>
      </c>
      <c r="Q15068" s="217">
        <v>7.0087069881714203</v>
      </c>
      <c r="R15068" s="217">
        <v>7.0087069881714203</v>
      </c>
      <c r="S15068" s="217">
        <v>0</v>
      </c>
      <c r="T15068" s="217">
        <v>6.9538797022625598</v>
      </c>
      <c r="U15068" s="217">
        <v>6.9538797022625598</v>
      </c>
      <c r="V15068" s="217">
        <v>0</v>
      </c>
      <c r="W15068" s="217">
        <v>7.0361709467796496</v>
      </c>
      <c r="X15068" s="217">
        <v>7.0361709467796496</v>
      </c>
      <c r="Y15068" s="217">
        <v>0</v>
      </c>
    </row>
    <row r="15069" spans="2:25">
      <c r="B15069" s="217" t="s">
        <v>15239</v>
      </c>
      <c r="C15069" s="217" t="s">
        <v>11696</v>
      </c>
      <c r="D15069" s="217" t="s">
        <v>21</v>
      </c>
      <c r="E15069" s="217" t="s">
        <v>103</v>
      </c>
      <c r="F15069" s="217" t="s">
        <v>5</v>
      </c>
      <c r="G15069" s="217" t="s">
        <v>10</v>
      </c>
      <c r="H15069" s="217" t="s">
        <v>176</v>
      </c>
      <c r="I15069" s="217">
        <v>23</v>
      </c>
      <c r="J15069" s="217">
        <v>22</v>
      </c>
      <c r="K15069" s="217">
        <v>1</v>
      </c>
      <c r="L15069" s="217">
        <v>93</v>
      </c>
      <c r="M15069" s="217">
        <v>3510.7735940852599</v>
      </c>
      <c r="N15069" s="217">
        <v>6.5512626729188597</v>
      </c>
      <c r="O15069" s="217">
        <v>6.2664251654006504</v>
      </c>
      <c r="P15069" s="217">
        <v>0.28483750751821202</v>
      </c>
      <c r="Q15069" s="217">
        <v>6.2830044653534101</v>
      </c>
      <c r="R15069" s="217">
        <v>5.9974008658401896</v>
      </c>
      <c r="S15069" s="217">
        <v>0.285603599513227</v>
      </c>
      <c r="T15069" s="217">
        <v>6.2811818631006302</v>
      </c>
      <c r="U15069" s="217">
        <v>6.0398736789399301</v>
      </c>
      <c r="V15069" s="217">
        <v>0.24130818416070199</v>
      </c>
      <c r="W15069" s="217">
        <v>6.3100745610553997</v>
      </c>
      <c r="X15069" s="217">
        <v>6.0450427733296603</v>
      </c>
      <c r="Y15069" s="217">
        <v>0.26503178772574099</v>
      </c>
    </row>
    <row r="15070" spans="2:25">
      <c r="B15070" s="217" t="s">
        <v>15240</v>
      </c>
      <c r="C15070" s="217" t="s">
        <v>11696</v>
      </c>
      <c r="D15070" s="217" t="s">
        <v>21</v>
      </c>
      <c r="E15070" s="217" t="s">
        <v>103</v>
      </c>
      <c r="F15070" s="217" t="s">
        <v>5</v>
      </c>
      <c r="G15070" s="217" t="s">
        <v>10</v>
      </c>
      <c r="H15070" s="217" t="s">
        <v>178</v>
      </c>
      <c r="I15070" s="217">
        <v>14</v>
      </c>
      <c r="J15070" s="217">
        <v>14</v>
      </c>
      <c r="K15070" s="217">
        <v>0</v>
      </c>
      <c r="L15070" s="217">
        <v>81</v>
      </c>
      <c r="M15070" s="217">
        <v>3198.8046223740598</v>
      </c>
      <c r="N15070" s="217">
        <v>4.3766349160798699</v>
      </c>
      <c r="O15070" s="217">
        <v>4.3766349160798699</v>
      </c>
      <c r="P15070" s="217">
        <v>0</v>
      </c>
      <c r="Q15070" s="217">
        <v>4.1325331518491497</v>
      </c>
      <c r="R15070" s="217">
        <v>4.1325331518491497</v>
      </c>
      <c r="S15070" s="217">
        <v>0</v>
      </c>
      <c r="T15070" s="217">
        <v>3.8715071700449899</v>
      </c>
      <c r="U15070" s="217">
        <v>3.8715071700449899</v>
      </c>
      <c r="V15070" s="217">
        <v>0</v>
      </c>
      <c r="W15070" s="217">
        <v>4.0281314298383002</v>
      </c>
      <c r="X15070" s="217">
        <v>4.0281314298383002</v>
      </c>
      <c r="Y15070" s="217">
        <v>0</v>
      </c>
    </row>
    <row r="15071" spans="2:25">
      <c r="B15071" s="217" t="s">
        <v>15241</v>
      </c>
      <c r="C15071" s="217" t="s">
        <v>11696</v>
      </c>
      <c r="D15071" s="217" t="s">
        <v>21</v>
      </c>
      <c r="E15071" s="217" t="s">
        <v>103</v>
      </c>
      <c r="F15071" s="217" t="s">
        <v>5</v>
      </c>
      <c r="G15071" s="217" t="s">
        <v>10</v>
      </c>
      <c r="H15071" s="217" t="s">
        <v>5</v>
      </c>
      <c r="I15071" s="217">
        <v>72</v>
      </c>
      <c r="J15071" s="217">
        <v>70</v>
      </c>
      <c r="K15071" s="217">
        <v>2</v>
      </c>
      <c r="L15071" s="217">
        <v>340</v>
      </c>
      <c r="M15071" s="217">
        <v>12460</v>
      </c>
      <c r="N15071" s="217">
        <v>5.7784911717496001</v>
      </c>
      <c r="O15071" s="217">
        <v>5.6179775280898898</v>
      </c>
      <c r="P15071" s="217">
        <v>0.16051364365971099</v>
      </c>
      <c r="Q15071" s="217">
        <v>5.8093553476729198</v>
      </c>
      <c r="R15071" s="217">
        <v>5.6315591485006102</v>
      </c>
      <c r="S15071" s="217">
        <v>0.17779619917231301</v>
      </c>
      <c r="T15071" s="217">
        <v>5.5572628891533196</v>
      </c>
      <c r="U15071" s="217">
        <v>5.4070418203500203</v>
      </c>
      <c r="V15071" s="217">
        <v>0.150221068803296</v>
      </c>
      <c r="W15071" s="217">
        <v>5.7212181699016504</v>
      </c>
      <c r="X15071" s="217">
        <v>5.5562284968100197</v>
      </c>
      <c r="Y15071" s="217">
        <v>0.16498967309163001</v>
      </c>
    </row>
    <row r="15072" spans="2:25">
      <c r="B15072" s="217" t="s">
        <v>15242</v>
      </c>
      <c r="C15072" s="217" t="s">
        <v>11696</v>
      </c>
      <c r="D15072" s="217" t="s">
        <v>21</v>
      </c>
      <c r="E15072" s="217" t="s">
        <v>103</v>
      </c>
      <c r="F15072" s="217" t="s">
        <v>12</v>
      </c>
      <c r="G15072" s="217" t="s">
        <v>49</v>
      </c>
      <c r="H15072" s="217" t="s">
        <v>170</v>
      </c>
      <c r="I15072" s="217">
        <v>39</v>
      </c>
      <c r="J15072" s="217">
        <v>39</v>
      </c>
      <c r="K15072" s="217">
        <v>0</v>
      </c>
      <c r="L15072" s="217">
        <v>109</v>
      </c>
      <c r="M15072" s="217">
        <v>5420.6360596006198</v>
      </c>
      <c r="N15072" s="217">
        <v>7.1947276244318497</v>
      </c>
      <c r="O15072" s="217">
        <v>7.1947276244318497</v>
      </c>
      <c r="P15072" s="217">
        <v>0</v>
      </c>
      <c r="Q15072" s="217">
        <v>7.9678609603697499</v>
      </c>
      <c r="R15072" s="217">
        <v>7.9678609603697499</v>
      </c>
      <c r="S15072" s="217">
        <v>0</v>
      </c>
      <c r="T15072" s="217">
        <v>7.6080963466808003</v>
      </c>
      <c r="U15072" s="217">
        <v>7.6080963466808003</v>
      </c>
      <c r="V15072" s="217">
        <v>0</v>
      </c>
      <c r="W15072" s="217">
        <v>7.8288711296793201</v>
      </c>
      <c r="X15072" s="217">
        <v>7.8288711296793201</v>
      </c>
      <c r="Y15072" s="217">
        <v>0</v>
      </c>
    </row>
    <row r="15073" spans="2:25">
      <c r="B15073" s="217" t="s">
        <v>15243</v>
      </c>
      <c r="C15073" s="217" t="s">
        <v>11696</v>
      </c>
      <c r="D15073" s="217" t="s">
        <v>21</v>
      </c>
      <c r="E15073" s="217" t="s">
        <v>103</v>
      </c>
      <c r="F15073" s="217" t="s">
        <v>12</v>
      </c>
      <c r="G15073" s="217" t="s">
        <v>49</v>
      </c>
      <c r="H15073" s="217" t="s">
        <v>172</v>
      </c>
      <c r="I15073" s="217">
        <v>38</v>
      </c>
      <c r="J15073" s="217">
        <v>32</v>
      </c>
      <c r="K15073" s="217">
        <v>6</v>
      </c>
      <c r="L15073" s="217">
        <v>123</v>
      </c>
      <c r="M15073" s="217">
        <v>5183.8748411870902</v>
      </c>
      <c r="N15073" s="217">
        <v>7.3304238941266702</v>
      </c>
      <c r="O15073" s="217">
        <v>6.17298854242246</v>
      </c>
      <c r="P15073" s="217">
        <v>1.15743535170421</v>
      </c>
      <c r="Q15073" s="217">
        <v>7.5727241805104502</v>
      </c>
      <c r="R15073" s="217">
        <v>6.3041880896613902</v>
      </c>
      <c r="S15073" s="217">
        <v>1.2685360908490599</v>
      </c>
      <c r="T15073" s="217">
        <v>7.3621907270037701</v>
      </c>
      <c r="U15073" s="217">
        <v>6.1908301508498997</v>
      </c>
      <c r="V15073" s="217">
        <v>1.1713605761538699</v>
      </c>
      <c r="W15073" s="217">
        <v>7.5023110993175299</v>
      </c>
      <c r="X15073" s="217">
        <v>6.2838093324180999</v>
      </c>
      <c r="Y15073" s="217">
        <v>1.21850176689943</v>
      </c>
    </row>
    <row r="15074" spans="2:25">
      <c r="B15074" s="217" t="s">
        <v>15244</v>
      </c>
      <c r="C15074" s="217" t="s">
        <v>11696</v>
      </c>
      <c r="D15074" s="217" t="s">
        <v>21</v>
      </c>
      <c r="E15074" s="217" t="s">
        <v>103</v>
      </c>
      <c r="F15074" s="217" t="s">
        <v>12</v>
      </c>
      <c r="G15074" s="217" t="s">
        <v>49</v>
      </c>
      <c r="H15074" s="217" t="s">
        <v>174</v>
      </c>
      <c r="I15074" s="217">
        <v>38</v>
      </c>
      <c r="J15074" s="217">
        <v>37</v>
      </c>
      <c r="K15074" s="217">
        <v>1</v>
      </c>
      <c r="L15074" s="217">
        <v>87</v>
      </c>
      <c r="M15074" s="217">
        <v>4364.4699976948104</v>
      </c>
      <c r="N15074" s="217">
        <v>8.7066700011846798</v>
      </c>
      <c r="O15074" s="217">
        <v>8.4775471064166599</v>
      </c>
      <c r="P15074" s="217">
        <v>0.229122894768018</v>
      </c>
      <c r="Q15074" s="217">
        <v>8.7980557517192306</v>
      </c>
      <c r="R15074" s="217">
        <v>8.5663381883364806</v>
      </c>
      <c r="S15074" s="217">
        <v>0.23171756338275701</v>
      </c>
      <c r="T15074" s="217">
        <v>8.6623126553263994</v>
      </c>
      <c r="U15074" s="217">
        <v>8.46653310439169</v>
      </c>
      <c r="V15074" s="217">
        <v>0.195779550934707</v>
      </c>
      <c r="W15074" s="217">
        <v>8.7840904085621396</v>
      </c>
      <c r="X15074" s="217">
        <v>8.5690632864409508</v>
      </c>
      <c r="Y15074" s="217">
        <v>0.21502712212119901</v>
      </c>
    </row>
    <row r="15075" spans="2:25">
      <c r="B15075" s="217" t="s">
        <v>15245</v>
      </c>
      <c r="C15075" s="217" t="s">
        <v>11696</v>
      </c>
      <c r="D15075" s="217" t="s">
        <v>21</v>
      </c>
      <c r="E15075" s="217" t="s">
        <v>103</v>
      </c>
      <c r="F15075" s="217" t="s">
        <v>12</v>
      </c>
      <c r="G15075" s="217" t="s">
        <v>49</v>
      </c>
      <c r="H15075" s="217" t="s">
        <v>176</v>
      </c>
      <c r="I15075" s="217">
        <v>46</v>
      </c>
      <c r="J15075" s="217">
        <v>45</v>
      </c>
      <c r="K15075" s="217">
        <v>1</v>
      </c>
      <c r="L15075" s="217">
        <v>116</v>
      </c>
      <c r="M15075" s="217">
        <v>6988.5960808442396</v>
      </c>
      <c r="N15075" s="217">
        <v>6.5821517609360898</v>
      </c>
      <c r="O15075" s="217">
        <v>6.4390615052635702</v>
      </c>
      <c r="P15075" s="217">
        <v>0.14309025567252401</v>
      </c>
      <c r="Q15075" s="217">
        <v>5.9187931046742603</v>
      </c>
      <c r="R15075" s="217">
        <v>5.7964204112898399</v>
      </c>
      <c r="S15075" s="217">
        <v>0.122372693384425</v>
      </c>
      <c r="T15075" s="217">
        <v>5.8517399603742204</v>
      </c>
      <c r="U15075" s="217">
        <v>5.7267296138303196</v>
      </c>
      <c r="V15075" s="217">
        <v>0.125010346543908</v>
      </c>
      <c r="W15075" s="217">
        <v>5.9286803224265396</v>
      </c>
      <c r="X15075" s="217">
        <v>5.80328740978777</v>
      </c>
      <c r="Y15075" s="217">
        <v>0.12539291263876201</v>
      </c>
    </row>
    <row r="15076" spans="2:25">
      <c r="B15076" s="217" t="s">
        <v>15246</v>
      </c>
      <c r="C15076" s="217" t="s">
        <v>11696</v>
      </c>
      <c r="D15076" s="217" t="s">
        <v>21</v>
      </c>
      <c r="E15076" s="217" t="s">
        <v>103</v>
      </c>
      <c r="F15076" s="217" t="s">
        <v>12</v>
      </c>
      <c r="G15076" s="217" t="s">
        <v>49</v>
      </c>
      <c r="H15076" s="217" t="s">
        <v>178</v>
      </c>
      <c r="I15076" s="217">
        <v>37</v>
      </c>
      <c r="J15076" s="217">
        <v>36</v>
      </c>
      <c r="K15076" s="217">
        <v>1</v>
      </c>
      <c r="L15076" s="217">
        <v>102</v>
      </c>
      <c r="M15076" s="217">
        <v>5312.42302067323</v>
      </c>
      <c r="N15076" s="217">
        <v>6.96480680397908</v>
      </c>
      <c r="O15076" s="217">
        <v>6.7765687822499201</v>
      </c>
      <c r="P15076" s="217">
        <v>0.18823802172916401</v>
      </c>
      <c r="Q15076" s="217">
        <v>6.9705163551598703</v>
      </c>
      <c r="R15076" s="217">
        <v>6.7732803669990904</v>
      </c>
      <c r="S15076" s="217">
        <v>0.19723598816078</v>
      </c>
      <c r="T15076" s="217">
        <v>6.9845543566527697</v>
      </c>
      <c r="U15076" s="217">
        <v>6.7830670922231802</v>
      </c>
      <c r="V15076" s="217">
        <v>0.201487264429592</v>
      </c>
      <c r="W15076" s="217">
        <v>6.9968514139960503</v>
      </c>
      <c r="X15076" s="217">
        <v>6.7947475430370998</v>
      </c>
      <c r="Y15076" s="217">
        <v>0.202103870958945</v>
      </c>
    </row>
    <row r="15077" spans="2:25">
      <c r="B15077" s="217" t="s">
        <v>15247</v>
      </c>
      <c r="C15077" s="217" t="s">
        <v>11696</v>
      </c>
      <c r="D15077" s="217" t="s">
        <v>21</v>
      </c>
      <c r="E15077" s="217" t="s">
        <v>103</v>
      </c>
      <c r="F15077" s="217" t="s">
        <v>12</v>
      </c>
      <c r="G15077" s="217" t="s">
        <v>49</v>
      </c>
      <c r="H15077" s="217" t="s">
        <v>5</v>
      </c>
      <c r="I15077" s="217">
        <v>198</v>
      </c>
      <c r="J15077" s="217">
        <v>189</v>
      </c>
      <c r="K15077" s="217">
        <v>9</v>
      </c>
      <c r="L15077" s="217">
        <v>537</v>
      </c>
      <c r="M15077" s="217">
        <v>27270</v>
      </c>
      <c r="N15077" s="217">
        <v>7.2607260726072598</v>
      </c>
      <c r="O15077" s="217">
        <v>6.9306930693069297</v>
      </c>
      <c r="P15077" s="217">
        <v>0.33003300330032997</v>
      </c>
      <c r="Q15077" s="217">
        <v>7.0894416213759204</v>
      </c>
      <c r="R15077" s="217">
        <v>6.7646482350664199</v>
      </c>
      <c r="S15077" s="217">
        <v>0.32479338630949101</v>
      </c>
      <c r="T15077" s="217">
        <v>6.9701607888182799</v>
      </c>
      <c r="U15077" s="217">
        <v>6.6581732120782</v>
      </c>
      <c r="V15077" s="217">
        <v>0.31198757674008298</v>
      </c>
      <c r="W15077" s="217">
        <v>7.0672553427515599</v>
      </c>
      <c r="X15077" s="217">
        <v>6.74861328074316</v>
      </c>
      <c r="Y15077" s="217">
        <v>0.31864206200840001</v>
      </c>
    </row>
    <row r="15078" spans="2:25">
      <c r="B15078" s="217" t="s">
        <v>15248</v>
      </c>
      <c r="C15078" s="217" t="s">
        <v>11696</v>
      </c>
      <c r="D15078" s="217" t="s">
        <v>21</v>
      </c>
      <c r="E15078" s="217" t="s">
        <v>103</v>
      </c>
      <c r="F15078" s="217" t="s">
        <v>9</v>
      </c>
      <c r="G15078" s="217" t="s">
        <v>49</v>
      </c>
      <c r="H15078" s="217" t="s">
        <v>170</v>
      </c>
      <c r="I15078" s="217">
        <v>14</v>
      </c>
      <c r="J15078" s="217">
        <v>14</v>
      </c>
      <c r="K15078" s="217">
        <v>0</v>
      </c>
      <c r="L15078" s="217">
        <v>240</v>
      </c>
      <c r="M15078" s="217">
        <v>5948.8276755614597</v>
      </c>
      <c r="N15078" s="217">
        <v>2.3534048662249498</v>
      </c>
      <c r="O15078" s="217">
        <v>2.3534048662249498</v>
      </c>
      <c r="P15078" s="217">
        <v>0</v>
      </c>
      <c r="Q15078" s="217">
        <v>2.4984109934802099</v>
      </c>
      <c r="R15078" s="217">
        <v>2.4984109934802099</v>
      </c>
      <c r="S15078" s="217">
        <v>0</v>
      </c>
      <c r="T15078" s="217">
        <v>2.4217206502751201</v>
      </c>
      <c r="U15078" s="217">
        <v>2.4217206502751201</v>
      </c>
      <c r="V15078" s="217">
        <v>0</v>
      </c>
      <c r="W15078" s="217">
        <v>2.4886052598095199</v>
      </c>
      <c r="X15078" s="217">
        <v>2.4886052598095199</v>
      </c>
      <c r="Y15078" s="217">
        <v>0</v>
      </c>
    </row>
    <row r="15079" spans="2:25">
      <c r="B15079" s="217" t="s">
        <v>15249</v>
      </c>
      <c r="C15079" s="217" t="s">
        <v>11696</v>
      </c>
      <c r="D15079" s="217" t="s">
        <v>21</v>
      </c>
      <c r="E15079" s="217" t="s">
        <v>103</v>
      </c>
      <c r="F15079" s="217" t="s">
        <v>9</v>
      </c>
      <c r="G15079" s="217" t="s">
        <v>49</v>
      </c>
      <c r="H15079" s="217" t="s">
        <v>172</v>
      </c>
      <c r="I15079" s="217">
        <v>13</v>
      </c>
      <c r="J15079" s="217">
        <v>12</v>
      </c>
      <c r="K15079" s="217">
        <v>1</v>
      </c>
      <c r="L15079" s="217">
        <v>184</v>
      </c>
      <c r="M15079" s="217">
        <v>5650.7532290404797</v>
      </c>
      <c r="N15079" s="217">
        <v>2.30057825445112</v>
      </c>
      <c r="O15079" s="217">
        <v>2.1236106964164199</v>
      </c>
      <c r="P15079" s="217">
        <v>0.17696755803470199</v>
      </c>
      <c r="Q15079" s="217">
        <v>2.3569812299297799</v>
      </c>
      <c r="R15079" s="217">
        <v>2.2048600282419502</v>
      </c>
      <c r="S15079" s="217">
        <v>0.15212120168783499</v>
      </c>
      <c r="T15079" s="217">
        <v>2.3910752221695102</v>
      </c>
      <c r="U15079" s="217">
        <v>2.2166804337252501</v>
      </c>
      <c r="V15079" s="217">
        <v>0.17439478844425799</v>
      </c>
      <c r="W15079" s="217">
        <v>2.3999369221948501</v>
      </c>
      <c r="X15079" s="217">
        <v>2.2397303366378498</v>
      </c>
      <c r="Y15079" s="217">
        <v>0.16020658555699699</v>
      </c>
    </row>
    <row r="15080" spans="2:25">
      <c r="B15080" s="217" t="s">
        <v>15250</v>
      </c>
      <c r="C15080" s="217" t="s">
        <v>11696</v>
      </c>
      <c r="D15080" s="217" t="s">
        <v>21</v>
      </c>
      <c r="E15080" s="217" t="s">
        <v>103</v>
      </c>
      <c r="F15080" s="217" t="s">
        <v>9</v>
      </c>
      <c r="G15080" s="217" t="s">
        <v>49</v>
      </c>
      <c r="H15080" s="217" t="s">
        <v>174</v>
      </c>
      <c r="I15080" s="217">
        <v>4</v>
      </c>
      <c r="J15080" s="217">
        <v>3</v>
      </c>
      <c r="K15080" s="217">
        <v>1</v>
      </c>
      <c r="L15080" s="217">
        <v>167</v>
      </c>
      <c r="M15080" s="217">
        <v>4678.8437266929805</v>
      </c>
      <c r="N15080" s="217">
        <v>0.85491207521632895</v>
      </c>
      <c r="O15080" s="217">
        <v>0.64118405641224696</v>
      </c>
      <c r="P15080" s="217">
        <v>0.21372801880408199</v>
      </c>
      <c r="Q15080" s="217">
        <v>0.87476959932741405</v>
      </c>
      <c r="R15080" s="217">
        <v>0.65393934666091802</v>
      </c>
      <c r="S15080" s="217">
        <v>0.220830252666496</v>
      </c>
      <c r="T15080" s="217">
        <v>0.81711662777321503</v>
      </c>
      <c r="U15080" s="217">
        <v>0.59152654186659304</v>
      </c>
      <c r="V15080" s="217">
        <v>0.22559008590662299</v>
      </c>
      <c r="W15080" s="217">
        <v>0.85447348014884095</v>
      </c>
      <c r="X15080" s="217">
        <v>0.628193026439959</v>
      </c>
      <c r="Y15080" s="217">
        <v>0.226280453708881</v>
      </c>
    </row>
    <row r="15081" spans="2:25">
      <c r="B15081" s="217" t="s">
        <v>15251</v>
      </c>
      <c r="C15081" s="217" t="s">
        <v>11696</v>
      </c>
      <c r="D15081" s="217" t="s">
        <v>21</v>
      </c>
      <c r="E15081" s="217" t="s">
        <v>103</v>
      </c>
      <c r="F15081" s="217" t="s">
        <v>9</v>
      </c>
      <c r="G15081" s="217" t="s">
        <v>49</v>
      </c>
      <c r="H15081" s="217" t="s">
        <v>176</v>
      </c>
      <c r="I15081" s="217">
        <v>13</v>
      </c>
      <c r="J15081" s="217">
        <v>13</v>
      </c>
      <c r="K15081" s="217">
        <v>0</v>
      </c>
      <c r="L15081" s="217">
        <v>148</v>
      </c>
      <c r="M15081" s="217">
        <v>6059.1251091307404</v>
      </c>
      <c r="N15081" s="217">
        <v>2.14552427386089</v>
      </c>
      <c r="O15081" s="217">
        <v>2.14552427386089</v>
      </c>
      <c r="P15081" s="217">
        <v>0</v>
      </c>
      <c r="Q15081" s="217">
        <v>1.9667875554691401</v>
      </c>
      <c r="R15081" s="217">
        <v>1.9667875554691401</v>
      </c>
      <c r="S15081" s="217">
        <v>0</v>
      </c>
      <c r="T15081" s="217">
        <v>1.91604005494233</v>
      </c>
      <c r="U15081" s="217">
        <v>1.91604005494233</v>
      </c>
      <c r="V15081" s="217">
        <v>0</v>
      </c>
      <c r="W15081" s="217">
        <v>1.9643373614494299</v>
      </c>
      <c r="X15081" s="217">
        <v>1.9643373614494299</v>
      </c>
      <c r="Y15081" s="217">
        <v>0</v>
      </c>
    </row>
    <row r="15082" spans="2:25">
      <c r="B15082" s="217" t="s">
        <v>15252</v>
      </c>
      <c r="C15082" s="217" t="s">
        <v>11696</v>
      </c>
      <c r="D15082" s="217" t="s">
        <v>21</v>
      </c>
      <c r="E15082" s="217" t="s">
        <v>103</v>
      </c>
      <c r="F15082" s="217" t="s">
        <v>9</v>
      </c>
      <c r="G15082" s="217" t="s">
        <v>49</v>
      </c>
      <c r="H15082" s="217" t="s">
        <v>178</v>
      </c>
      <c r="I15082" s="217">
        <v>19</v>
      </c>
      <c r="J15082" s="217">
        <v>19</v>
      </c>
      <c r="K15082" s="217">
        <v>0</v>
      </c>
      <c r="L15082" s="217">
        <v>126</v>
      </c>
      <c r="M15082" s="217">
        <v>4552.4502595743397</v>
      </c>
      <c r="N15082" s="217">
        <v>4.17357662723294</v>
      </c>
      <c r="O15082" s="217">
        <v>4.17357662723294</v>
      </c>
      <c r="P15082" s="217">
        <v>0</v>
      </c>
      <c r="Q15082" s="217">
        <v>3.61204021859503</v>
      </c>
      <c r="R15082" s="217">
        <v>3.61204021859503</v>
      </c>
      <c r="S15082" s="217">
        <v>0</v>
      </c>
      <c r="T15082" s="217">
        <v>3.4421304417210101</v>
      </c>
      <c r="U15082" s="217">
        <v>3.4421304417210101</v>
      </c>
      <c r="V15082" s="217">
        <v>0</v>
      </c>
      <c r="W15082" s="217">
        <v>3.5486875029463598</v>
      </c>
      <c r="X15082" s="217">
        <v>3.5486875029463598</v>
      </c>
      <c r="Y15082" s="217">
        <v>0</v>
      </c>
    </row>
    <row r="15083" spans="2:25">
      <c r="B15083" s="217" t="s">
        <v>15253</v>
      </c>
      <c r="C15083" s="217" t="s">
        <v>11696</v>
      </c>
      <c r="D15083" s="217" t="s">
        <v>21</v>
      </c>
      <c r="E15083" s="217" t="s">
        <v>103</v>
      </c>
      <c r="F15083" s="217" t="s">
        <v>9</v>
      </c>
      <c r="G15083" s="217" t="s">
        <v>49</v>
      </c>
      <c r="H15083" s="217" t="s">
        <v>5</v>
      </c>
      <c r="I15083" s="217">
        <v>63</v>
      </c>
      <c r="J15083" s="217">
        <v>61</v>
      </c>
      <c r="K15083" s="217">
        <v>2</v>
      </c>
      <c r="L15083" s="217">
        <v>865</v>
      </c>
      <c r="M15083" s="217">
        <v>26890</v>
      </c>
      <c r="N15083" s="217">
        <v>2.3428783934548201</v>
      </c>
      <c r="O15083" s="217">
        <v>2.2685013015991098</v>
      </c>
      <c r="P15083" s="217">
        <v>7.4377091855708399E-2</v>
      </c>
      <c r="Q15083" s="217">
        <v>2.3246218510058698</v>
      </c>
      <c r="R15083" s="217">
        <v>2.2481105371798602</v>
      </c>
      <c r="S15083" s="217">
        <v>7.6511313826005303E-2</v>
      </c>
      <c r="T15083" s="217">
        <v>2.24693632293625</v>
      </c>
      <c r="U15083" s="217">
        <v>2.1639240821888701</v>
      </c>
      <c r="V15083" s="217">
        <v>8.3012240747377106E-2</v>
      </c>
      <c r="W15083" s="217">
        <v>2.3089329263252698</v>
      </c>
      <c r="X15083" s="217">
        <v>2.2294270281358299</v>
      </c>
      <c r="Y15083" s="217">
        <v>7.9505898189441607E-2</v>
      </c>
    </row>
    <row r="15084" spans="2:25">
      <c r="B15084" s="217" t="s">
        <v>15254</v>
      </c>
      <c r="C15084" s="217" t="s">
        <v>11696</v>
      </c>
      <c r="D15084" s="217" t="s">
        <v>21</v>
      </c>
      <c r="E15084" s="217" t="s">
        <v>103</v>
      </c>
      <c r="F15084" s="217" t="s">
        <v>5</v>
      </c>
      <c r="G15084" s="217" t="s">
        <v>49</v>
      </c>
      <c r="H15084" s="217" t="s">
        <v>170</v>
      </c>
      <c r="I15084" s="217">
        <v>53</v>
      </c>
      <c r="J15084" s="217">
        <v>53</v>
      </c>
      <c r="K15084" s="217">
        <v>0</v>
      </c>
      <c r="L15084" s="217">
        <v>349</v>
      </c>
      <c r="M15084" s="217">
        <v>11369.4637351621</v>
      </c>
      <c r="N15084" s="217">
        <v>4.6616094861262498</v>
      </c>
      <c r="O15084" s="217">
        <v>4.6616094861262498</v>
      </c>
      <c r="P15084" s="217">
        <v>0</v>
      </c>
      <c r="Q15084" s="217">
        <v>5.1015711970884201</v>
      </c>
      <c r="R15084" s="217">
        <v>5.1015711970884201</v>
      </c>
      <c r="S15084" s="217">
        <v>0</v>
      </c>
      <c r="T15084" s="217">
        <v>4.8910518289643301</v>
      </c>
      <c r="U15084" s="217">
        <v>4.8910518289643301</v>
      </c>
      <c r="V15084" s="217">
        <v>0</v>
      </c>
      <c r="W15084" s="217">
        <v>5.0305192491025004</v>
      </c>
      <c r="X15084" s="217">
        <v>5.0305192491025004</v>
      </c>
      <c r="Y15084" s="217">
        <v>0</v>
      </c>
    </row>
    <row r="15085" spans="2:25">
      <c r="B15085" s="217" t="s">
        <v>15255</v>
      </c>
      <c r="C15085" s="217" t="s">
        <v>11696</v>
      </c>
      <c r="D15085" s="217" t="s">
        <v>21</v>
      </c>
      <c r="E15085" s="217" t="s">
        <v>103</v>
      </c>
      <c r="F15085" s="217" t="s">
        <v>5</v>
      </c>
      <c r="G15085" s="217" t="s">
        <v>49</v>
      </c>
      <c r="H15085" s="217" t="s">
        <v>172</v>
      </c>
      <c r="I15085" s="217">
        <v>51</v>
      </c>
      <c r="J15085" s="217">
        <v>44</v>
      </c>
      <c r="K15085" s="217">
        <v>7</v>
      </c>
      <c r="L15085" s="217">
        <v>308</v>
      </c>
      <c r="M15085" s="217">
        <v>10834.6280702276</v>
      </c>
      <c r="N15085" s="217">
        <v>4.7071297389656301</v>
      </c>
      <c r="O15085" s="217">
        <v>4.0610531081272097</v>
      </c>
      <c r="P15085" s="217">
        <v>0.64607663083842004</v>
      </c>
      <c r="Q15085" s="217">
        <v>4.8248887674400898</v>
      </c>
      <c r="R15085" s="217">
        <v>4.1530802295432903</v>
      </c>
      <c r="S15085" s="217">
        <v>0.67180853789679995</v>
      </c>
      <c r="T15085" s="217">
        <v>4.7493583885530599</v>
      </c>
      <c r="U15085" s="217">
        <v>4.11012605446194</v>
      </c>
      <c r="V15085" s="217">
        <v>0.63923233409112101</v>
      </c>
      <c r="W15085" s="217">
        <v>4.8172589194835904</v>
      </c>
      <c r="X15085" s="217">
        <v>4.1641067501358302</v>
      </c>
      <c r="Y15085" s="217">
        <v>0.65315216934775699</v>
      </c>
    </row>
    <row r="15086" spans="2:25">
      <c r="B15086" s="217" t="s">
        <v>15256</v>
      </c>
      <c r="C15086" s="217" t="s">
        <v>11696</v>
      </c>
      <c r="D15086" s="217" t="s">
        <v>21</v>
      </c>
      <c r="E15086" s="217" t="s">
        <v>103</v>
      </c>
      <c r="F15086" s="217" t="s">
        <v>5</v>
      </c>
      <c r="G15086" s="217" t="s">
        <v>49</v>
      </c>
      <c r="H15086" s="217" t="s">
        <v>174</v>
      </c>
      <c r="I15086" s="217">
        <v>42</v>
      </c>
      <c r="J15086" s="217">
        <v>40</v>
      </c>
      <c r="K15086" s="217">
        <v>2</v>
      </c>
      <c r="L15086" s="217">
        <v>254</v>
      </c>
      <c r="M15086" s="217">
        <v>9043.3137243878009</v>
      </c>
      <c r="N15086" s="217">
        <v>4.6443152676142798</v>
      </c>
      <c r="O15086" s="217">
        <v>4.4231573977278904</v>
      </c>
      <c r="P15086" s="217">
        <v>0.22115786988639399</v>
      </c>
      <c r="Q15086" s="217">
        <v>4.7063234776623402</v>
      </c>
      <c r="R15086" s="217">
        <v>4.48065927112465</v>
      </c>
      <c r="S15086" s="217">
        <v>0.22566420653769401</v>
      </c>
      <c r="T15086" s="217">
        <v>4.6104972614807904</v>
      </c>
      <c r="U15086" s="217">
        <v>4.39974300538546</v>
      </c>
      <c r="V15086" s="217">
        <v>0.21075425609533199</v>
      </c>
      <c r="W15086" s="217">
        <v>4.6890607115314102</v>
      </c>
      <c r="X15086" s="217">
        <v>4.4686526694615702</v>
      </c>
      <c r="Y15086" s="217">
        <v>0.220408042069834</v>
      </c>
    </row>
    <row r="15087" spans="2:25">
      <c r="B15087" s="217" t="s">
        <v>15257</v>
      </c>
      <c r="C15087" s="217" t="s">
        <v>11696</v>
      </c>
      <c r="D15087" s="217" t="s">
        <v>21</v>
      </c>
      <c r="E15087" s="217" t="s">
        <v>103</v>
      </c>
      <c r="F15087" s="217" t="s">
        <v>5</v>
      </c>
      <c r="G15087" s="217" t="s">
        <v>49</v>
      </c>
      <c r="H15087" s="217" t="s">
        <v>176</v>
      </c>
      <c r="I15087" s="217">
        <v>59</v>
      </c>
      <c r="J15087" s="217">
        <v>58</v>
      </c>
      <c r="K15087" s="217">
        <v>1</v>
      </c>
      <c r="L15087" s="217">
        <v>264</v>
      </c>
      <c r="M15087" s="217">
        <v>13047.721189975</v>
      </c>
      <c r="N15087" s="217">
        <v>4.5218624111413197</v>
      </c>
      <c r="O15087" s="217">
        <v>4.4452206753592698</v>
      </c>
      <c r="P15087" s="217">
        <v>7.6641735782056297E-2</v>
      </c>
      <c r="Q15087" s="217">
        <v>4.1101072335838298</v>
      </c>
      <c r="R15087" s="217">
        <v>4.0407774865924404</v>
      </c>
      <c r="S15087" s="217">
        <v>6.9329746991386207E-2</v>
      </c>
      <c r="T15087" s="217">
        <v>4.0477494140164199</v>
      </c>
      <c r="U15087" s="217">
        <v>3.97692531545737</v>
      </c>
      <c r="V15087" s="217">
        <v>7.0824098559047297E-2</v>
      </c>
      <c r="W15087" s="217">
        <v>4.1143925873701104</v>
      </c>
      <c r="X15087" s="217">
        <v>4.0433517475607896</v>
      </c>
      <c r="Y15087" s="217">
        <v>7.1040839809322701E-2</v>
      </c>
    </row>
    <row r="15088" spans="2:25">
      <c r="B15088" s="217" t="s">
        <v>15258</v>
      </c>
      <c r="C15088" s="217" t="s">
        <v>11696</v>
      </c>
      <c r="D15088" s="217" t="s">
        <v>21</v>
      </c>
      <c r="E15088" s="217" t="s">
        <v>103</v>
      </c>
      <c r="F15088" s="217" t="s">
        <v>5</v>
      </c>
      <c r="G15088" s="217" t="s">
        <v>49</v>
      </c>
      <c r="H15088" s="217" t="s">
        <v>178</v>
      </c>
      <c r="I15088" s="217">
        <v>56</v>
      </c>
      <c r="J15088" s="217">
        <v>55</v>
      </c>
      <c r="K15088" s="217">
        <v>1</v>
      </c>
      <c r="L15088" s="217">
        <v>229</v>
      </c>
      <c r="M15088" s="217">
        <v>9864.8732802475697</v>
      </c>
      <c r="N15088" s="217">
        <v>5.6767074861598896</v>
      </c>
      <c r="O15088" s="217">
        <v>5.5753377096213201</v>
      </c>
      <c r="P15088" s="217">
        <v>0.101369776538569</v>
      </c>
      <c r="Q15088" s="217">
        <v>5.3822659082003703</v>
      </c>
      <c r="R15088" s="217">
        <v>5.2723972204551099</v>
      </c>
      <c r="S15088" s="217">
        <v>0.109868687745256</v>
      </c>
      <c r="T15088" s="217">
        <v>5.3015310599666803</v>
      </c>
      <c r="U15088" s="217">
        <v>5.1892942336821397</v>
      </c>
      <c r="V15088" s="217">
        <v>0.112236826284539</v>
      </c>
      <c r="W15088" s="217">
        <v>5.3641230316349304</v>
      </c>
      <c r="X15088" s="217">
        <v>5.2515427297460304</v>
      </c>
      <c r="Y15088" s="217">
        <v>0.112580301888899</v>
      </c>
    </row>
    <row r="15089" spans="2:25">
      <c r="B15089" s="217" t="s">
        <v>15259</v>
      </c>
      <c r="C15089" s="217" t="s">
        <v>11696</v>
      </c>
      <c r="D15089" s="217" t="s">
        <v>21</v>
      </c>
      <c r="E15089" s="217" t="s">
        <v>103</v>
      </c>
      <c r="F15089" s="217" t="s">
        <v>5</v>
      </c>
      <c r="G15089" s="217" t="s">
        <v>49</v>
      </c>
      <c r="H15089" s="217" t="s">
        <v>5</v>
      </c>
      <c r="I15089" s="217">
        <v>261</v>
      </c>
      <c r="J15089" s="217">
        <v>250</v>
      </c>
      <c r="K15089" s="217">
        <v>11</v>
      </c>
      <c r="L15089" s="217">
        <v>1404</v>
      </c>
      <c r="M15089" s="217">
        <v>54160</v>
      </c>
      <c r="N15089" s="217">
        <v>4.8190546528803502</v>
      </c>
      <c r="O15089" s="217">
        <v>4.6159527326440202</v>
      </c>
      <c r="P15089" s="217">
        <v>0.203101920236337</v>
      </c>
      <c r="Q15089" s="217">
        <v>4.7346748986827203</v>
      </c>
      <c r="R15089" s="217">
        <v>4.5328066325382297</v>
      </c>
      <c r="S15089" s="217">
        <v>0.20186826614448999</v>
      </c>
      <c r="T15089" s="217">
        <v>4.6319168254990304</v>
      </c>
      <c r="U15089" s="217">
        <v>4.43352661621726</v>
      </c>
      <c r="V15089" s="217">
        <v>0.19839020928175999</v>
      </c>
      <c r="W15089" s="217">
        <v>4.7145392144763703</v>
      </c>
      <c r="X15089" s="217">
        <v>4.5143809937755996</v>
      </c>
      <c r="Y15089" s="217">
        <v>0.20015822070077799</v>
      </c>
    </row>
    <row r="15090" spans="2:25">
      <c r="B15090" s="217" t="s">
        <v>15260</v>
      </c>
      <c r="C15090" s="217" t="s">
        <v>11696</v>
      </c>
      <c r="D15090" s="217" t="s">
        <v>21</v>
      </c>
      <c r="E15090" s="217" t="s">
        <v>103</v>
      </c>
      <c r="F15090" s="217" t="s">
        <v>12</v>
      </c>
      <c r="G15090" s="217" t="s">
        <v>13</v>
      </c>
      <c r="H15090" s="217" t="s">
        <v>170</v>
      </c>
      <c r="I15090" s="217">
        <v>0</v>
      </c>
      <c r="J15090" s="217">
        <v>0</v>
      </c>
      <c r="K15090" s="217">
        <v>0</v>
      </c>
      <c r="L15090" s="217">
        <v>1</v>
      </c>
      <c r="M15090" s="217">
        <v>109.71250000000001</v>
      </c>
      <c r="N15090" s="217">
        <v>0</v>
      </c>
      <c r="O15090" s="217">
        <v>0</v>
      </c>
      <c r="P15090" s="217">
        <v>0</v>
      </c>
      <c r="Q15090" s="217">
        <v>0</v>
      </c>
      <c r="R15090" s="217">
        <v>0</v>
      </c>
      <c r="S15090" s="217">
        <v>0</v>
      </c>
      <c r="T15090" s="217">
        <v>0</v>
      </c>
      <c r="U15090" s="217">
        <v>0</v>
      </c>
      <c r="V15090" s="217">
        <v>0</v>
      </c>
      <c r="W15090" s="217">
        <v>0</v>
      </c>
      <c r="X15090" s="217">
        <v>0</v>
      </c>
      <c r="Y15090" s="217">
        <v>0</v>
      </c>
    </row>
    <row r="15091" spans="2:25">
      <c r="B15091" s="217" t="s">
        <v>15261</v>
      </c>
      <c r="C15091" s="217" t="s">
        <v>11696</v>
      </c>
      <c r="D15091" s="217" t="s">
        <v>21</v>
      </c>
      <c r="E15091" s="217" t="s">
        <v>103</v>
      </c>
      <c r="F15091" s="217" t="s">
        <v>12</v>
      </c>
      <c r="G15091" s="217" t="s">
        <v>13</v>
      </c>
      <c r="H15091" s="217" t="s">
        <v>172</v>
      </c>
      <c r="I15091" s="217">
        <v>0</v>
      </c>
      <c r="J15091" s="217">
        <v>0</v>
      </c>
      <c r="K15091" s="217">
        <v>0</v>
      </c>
      <c r="L15091" s="217">
        <v>1</v>
      </c>
      <c r="M15091" s="217">
        <v>122.95</v>
      </c>
      <c r="N15091" s="217">
        <v>0</v>
      </c>
      <c r="O15091" s="217">
        <v>0</v>
      </c>
      <c r="P15091" s="217">
        <v>0</v>
      </c>
      <c r="Q15091" s="217">
        <v>0</v>
      </c>
      <c r="R15091" s="217">
        <v>0</v>
      </c>
      <c r="S15091" s="217">
        <v>0</v>
      </c>
      <c r="T15091" s="217">
        <v>0</v>
      </c>
      <c r="U15091" s="217">
        <v>0</v>
      </c>
      <c r="V15091" s="217">
        <v>0</v>
      </c>
      <c r="W15091" s="217">
        <v>0</v>
      </c>
      <c r="X15091" s="217">
        <v>0</v>
      </c>
      <c r="Y15091" s="217">
        <v>0</v>
      </c>
    </row>
    <row r="15092" spans="2:25">
      <c r="B15092" s="217" t="s">
        <v>15262</v>
      </c>
      <c r="C15092" s="217" t="s">
        <v>11696</v>
      </c>
      <c r="D15092" s="217" t="s">
        <v>21</v>
      </c>
      <c r="E15092" s="217" t="s">
        <v>103</v>
      </c>
      <c r="F15092" s="217" t="s">
        <v>12</v>
      </c>
      <c r="G15092" s="217" t="s">
        <v>13</v>
      </c>
      <c r="H15092" s="217" t="s">
        <v>174</v>
      </c>
      <c r="I15092" s="217">
        <v>2</v>
      </c>
      <c r="J15092" s="217">
        <v>2</v>
      </c>
      <c r="K15092" s="217">
        <v>0</v>
      </c>
      <c r="L15092" s="217">
        <v>2</v>
      </c>
      <c r="M15092" s="217">
        <v>166.1875</v>
      </c>
      <c r="N15092" s="217">
        <v>12.034599473486301</v>
      </c>
      <c r="O15092" s="217">
        <v>12.034599473486301</v>
      </c>
      <c r="P15092" s="217">
        <v>0</v>
      </c>
      <c r="Q15092" s="217">
        <v>13.6850970845421</v>
      </c>
      <c r="R15092" s="217">
        <v>13.6850970845421</v>
      </c>
      <c r="S15092" s="217">
        <v>0</v>
      </c>
      <c r="T15092" s="217">
        <v>12.717363734207201</v>
      </c>
      <c r="U15092" s="217">
        <v>12.717363734207201</v>
      </c>
      <c r="V15092" s="217">
        <v>0</v>
      </c>
      <c r="W15092" s="217">
        <v>13.331558008731401</v>
      </c>
      <c r="X15092" s="217">
        <v>13.331558008731401</v>
      </c>
      <c r="Y15092" s="217">
        <v>0</v>
      </c>
    </row>
    <row r="15093" spans="2:25">
      <c r="B15093" s="217" t="s">
        <v>15263</v>
      </c>
      <c r="C15093" s="217" t="s">
        <v>11696</v>
      </c>
      <c r="D15093" s="217" t="s">
        <v>21</v>
      </c>
      <c r="E15093" s="217" t="s">
        <v>103</v>
      </c>
      <c r="F15093" s="217" t="s">
        <v>12</v>
      </c>
      <c r="G15093" s="217" t="s">
        <v>13</v>
      </c>
      <c r="H15093" s="217" t="s">
        <v>176</v>
      </c>
      <c r="I15093" s="217">
        <v>1</v>
      </c>
      <c r="J15093" s="217">
        <v>1</v>
      </c>
      <c r="K15093" s="217">
        <v>0</v>
      </c>
      <c r="L15093" s="217">
        <v>13</v>
      </c>
      <c r="M15093" s="217">
        <v>450.77499999999998</v>
      </c>
      <c r="N15093" s="217">
        <v>2.2184016416172101</v>
      </c>
      <c r="O15093" s="217">
        <v>2.2184016416172101</v>
      </c>
      <c r="P15093" s="217">
        <v>0</v>
      </c>
      <c r="Q15093" s="217">
        <v>2.3346300639439201</v>
      </c>
      <c r="R15093" s="217">
        <v>2.3346300639439201</v>
      </c>
      <c r="S15093" s="217">
        <v>0</v>
      </c>
      <c r="T15093" s="217">
        <v>2.38495129324824</v>
      </c>
      <c r="U15093" s="217">
        <v>2.38495129324824</v>
      </c>
      <c r="V15093" s="217">
        <v>0</v>
      </c>
      <c r="W15093" s="217">
        <v>2.3922499011467</v>
      </c>
      <c r="X15093" s="217">
        <v>2.3922499011467</v>
      </c>
      <c r="Y15093" s="217">
        <v>0</v>
      </c>
    </row>
    <row r="15094" spans="2:25">
      <c r="B15094" s="217" t="s">
        <v>15264</v>
      </c>
      <c r="C15094" s="217" t="s">
        <v>11696</v>
      </c>
      <c r="D15094" s="217" t="s">
        <v>21</v>
      </c>
      <c r="E15094" s="217" t="s">
        <v>103</v>
      </c>
      <c r="F15094" s="217" t="s">
        <v>12</v>
      </c>
      <c r="G15094" s="217" t="s">
        <v>13</v>
      </c>
      <c r="H15094" s="217" t="s">
        <v>178</v>
      </c>
      <c r="I15094" s="217">
        <v>5</v>
      </c>
      <c r="J15094" s="217">
        <v>5</v>
      </c>
      <c r="K15094" s="217">
        <v>0</v>
      </c>
      <c r="L15094" s="217">
        <v>17</v>
      </c>
      <c r="M15094" s="217">
        <v>460.375</v>
      </c>
      <c r="N15094" s="217">
        <v>10.8607113765952</v>
      </c>
      <c r="O15094" s="217">
        <v>10.8607113765952</v>
      </c>
      <c r="P15094" s="217">
        <v>0</v>
      </c>
      <c r="Q15094" s="217">
        <v>11.732610927242099</v>
      </c>
      <c r="R15094" s="217">
        <v>11.732610927242099</v>
      </c>
      <c r="S15094" s="217">
        <v>0</v>
      </c>
      <c r="T15094" s="217">
        <v>11.9698655459198</v>
      </c>
      <c r="U15094" s="217">
        <v>11.9698655459198</v>
      </c>
      <c r="V15094" s="217">
        <v>0</v>
      </c>
      <c r="W15094" s="217">
        <v>11.9177664678427</v>
      </c>
      <c r="X15094" s="217">
        <v>11.9177664678427</v>
      </c>
      <c r="Y15094" s="217">
        <v>0</v>
      </c>
    </row>
    <row r="15095" spans="2:25">
      <c r="B15095" s="217" t="s">
        <v>15265</v>
      </c>
      <c r="C15095" s="217" t="s">
        <v>11696</v>
      </c>
      <c r="D15095" s="217" t="s">
        <v>21</v>
      </c>
      <c r="E15095" s="217" t="s">
        <v>103</v>
      </c>
      <c r="F15095" s="217" t="s">
        <v>12</v>
      </c>
      <c r="G15095" s="217" t="s">
        <v>13</v>
      </c>
      <c r="H15095" s="217" t="s">
        <v>5</v>
      </c>
      <c r="I15095" s="217">
        <v>8</v>
      </c>
      <c r="J15095" s="217">
        <v>8</v>
      </c>
      <c r="K15095" s="217">
        <v>0</v>
      </c>
      <c r="L15095" s="217">
        <v>34</v>
      </c>
      <c r="M15095" s="217">
        <v>1310</v>
      </c>
      <c r="N15095" s="217">
        <v>6.1068702290076304</v>
      </c>
      <c r="O15095" s="217">
        <v>6.1068702290076304</v>
      </c>
      <c r="P15095" s="217">
        <v>0</v>
      </c>
      <c r="Q15095" s="217">
        <v>6.3709028359101696</v>
      </c>
      <c r="R15095" s="217">
        <v>6.3709028359101696</v>
      </c>
      <c r="S15095" s="217">
        <v>0</v>
      </c>
      <c r="T15095" s="217">
        <v>6.3494453505579802</v>
      </c>
      <c r="U15095" s="217">
        <v>6.3494453505579802</v>
      </c>
      <c r="V15095" s="217">
        <v>0</v>
      </c>
      <c r="W15095" s="217">
        <v>6.4112599445593901</v>
      </c>
      <c r="X15095" s="217">
        <v>6.4112599445593901</v>
      </c>
      <c r="Y15095" s="217">
        <v>0</v>
      </c>
    </row>
    <row r="15096" spans="2:25">
      <c r="B15096" s="217" t="s">
        <v>15266</v>
      </c>
      <c r="C15096" s="217" t="s">
        <v>11696</v>
      </c>
      <c r="D15096" s="217" t="s">
        <v>21</v>
      </c>
      <c r="E15096" s="217" t="s">
        <v>103</v>
      </c>
      <c r="F15096" s="217" t="s">
        <v>9</v>
      </c>
      <c r="G15096" s="217" t="s">
        <v>13</v>
      </c>
      <c r="H15096" s="217" t="s">
        <v>170</v>
      </c>
      <c r="I15096" s="217">
        <v>0</v>
      </c>
      <c r="J15096" s="217">
        <v>0</v>
      </c>
      <c r="K15096" s="217">
        <v>0</v>
      </c>
      <c r="L15096" s="217">
        <v>10</v>
      </c>
      <c r="M15096" s="217">
        <v>118.542188805347</v>
      </c>
      <c r="N15096" s="217">
        <v>0</v>
      </c>
      <c r="O15096" s="217">
        <v>0</v>
      </c>
      <c r="P15096" s="217">
        <v>0</v>
      </c>
      <c r="Q15096" s="217">
        <v>0</v>
      </c>
      <c r="R15096" s="217">
        <v>0</v>
      </c>
      <c r="S15096" s="217">
        <v>0</v>
      </c>
      <c r="T15096" s="217">
        <v>0</v>
      </c>
      <c r="U15096" s="217">
        <v>0</v>
      </c>
      <c r="V15096" s="217">
        <v>0</v>
      </c>
      <c r="W15096" s="217">
        <v>0</v>
      </c>
      <c r="X15096" s="217">
        <v>0</v>
      </c>
      <c r="Y15096" s="217">
        <v>0</v>
      </c>
    </row>
    <row r="15097" spans="2:25">
      <c r="B15097" s="217" t="s">
        <v>15267</v>
      </c>
      <c r="C15097" s="217" t="s">
        <v>11696</v>
      </c>
      <c r="D15097" s="217" t="s">
        <v>21</v>
      </c>
      <c r="E15097" s="217" t="s">
        <v>103</v>
      </c>
      <c r="F15097" s="217" t="s">
        <v>9</v>
      </c>
      <c r="G15097" s="217" t="s">
        <v>13</v>
      </c>
      <c r="H15097" s="217" t="s">
        <v>172</v>
      </c>
      <c r="I15097" s="217">
        <v>0</v>
      </c>
      <c r="J15097" s="217">
        <v>0</v>
      </c>
      <c r="K15097" s="217">
        <v>0</v>
      </c>
      <c r="L15097" s="217">
        <v>3</v>
      </c>
      <c r="M15097" s="217">
        <v>178.32080200501301</v>
      </c>
      <c r="N15097" s="217">
        <v>0</v>
      </c>
      <c r="O15097" s="217">
        <v>0</v>
      </c>
      <c r="P15097" s="217">
        <v>0</v>
      </c>
      <c r="Q15097" s="217">
        <v>0</v>
      </c>
      <c r="R15097" s="217">
        <v>0</v>
      </c>
      <c r="S15097" s="217">
        <v>0</v>
      </c>
      <c r="T15097" s="217">
        <v>0</v>
      </c>
      <c r="U15097" s="217">
        <v>0</v>
      </c>
      <c r="V15097" s="217">
        <v>0</v>
      </c>
      <c r="W15097" s="217">
        <v>0</v>
      </c>
      <c r="X15097" s="217">
        <v>0</v>
      </c>
      <c r="Y15097" s="217">
        <v>0</v>
      </c>
    </row>
    <row r="15098" spans="2:25">
      <c r="B15098" s="217" t="s">
        <v>15268</v>
      </c>
      <c r="C15098" s="217" t="s">
        <v>11696</v>
      </c>
      <c r="D15098" s="217" t="s">
        <v>21</v>
      </c>
      <c r="E15098" s="217" t="s">
        <v>103</v>
      </c>
      <c r="F15098" s="217" t="s">
        <v>9</v>
      </c>
      <c r="G15098" s="217" t="s">
        <v>13</v>
      </c>
      <c r="H15098" s="217" t="s">
        <v>174</v>
      </c>
      <c r="I15098" s="217">
        <v>0</v>
      </c>
      <c r="J15098" s="217">
        <v>0</v>
      </c>
      <c r="K15098" s="217">
        <v>0</v>
      </c>
      <c r="L15098" s="217">
        <v>10</v>
      </c>
      <c r="M15098" s="217">
        <v>226.988304093567</v>
      </c>
      <c r="N15098" s="217">
        <v>0</v>
      </c>
      <c r="O15098" s="217">
        <v>0</v>
      </c>
      <c r="P15098" s="217">
        <v>0</v>
      </c>
      <c r="Q15098" s="217">
        <v>0</v>
      </c>
      <c r="R15098" s="217">
        <v>0</v>
      </c>
      <c r="S15098" s="217">
        <v>0</v>
      </c>
      <c r="T15098" s="217">
        <v>0</v>
      </c>
      <c r="U15098" s="217">
        <v>0</v>
      </c>
      <c r="V15098" s="217">
        <v>0</v>
      </c>
      <c r="W15098" s="217">
        <v>0</v>
      </c>
      <c r="X15098" s="217">
        <v>0</v>
      </c>
      <c r="Y15098" s="217">
        <v>0</v>
      </c>
    </row>
    <row r="15099" spans="2:25">
      <c r="B15099" s="217" t="s">
        <v>15269</v>
      </c>
      <c r="C15099" s="217" t="s">
        <v>11696</v>
      </c>
      <c r="D15099" s="217" t="s">
        <v>21</v>
      </c>
      <c r="E15099" s="217" t="s">
        <v>103</v>
      </c>
      <c r="F15099" s="217" t="s">
        <v>9</v>
      </c>
      <c r="G15099" s="217" t="s">
        <v>13</v>
      </c>
      <c r="H15099" s="217" t="s">
        <v>176</v>
      </c>
      <c r="I15099" s="217">
        <v>1</v>
      </c>
      <c r="J15099" s="217">
        <v>0</v>
      </c>
      <c r="K15099" s="217">
        <v>1</v>
      </c>
      <c r="L15099" s="217">
        <v>29</v>
      </c>
      <c r="M15099" s="217">
        <v>461.75856307435299</v>
      </c>
      <c r="N15099" s="217">
        <v>2.16563390474467</v>
      </c>
      <c r="O15099" s="217">
        <v>0</v>
      </c>
      <c r="P15099" s="217">
        <v>2.16563390474467</v>
      </c>
      <c r="Q15099" s="217">
        <v>1.8400343615084001</v>
      </c>
      <c r="R15099" s="217">
        <v>0</v>
      </c>
      <c r="S15099" s="217">
        <v>1.8400343615084001</v>
      </c>
      <c r="T15099" s="217">
        <v>1.8796949451971301</v>
      </c>
      <c r="U15099" s="217">
        <v>0</v>
      </c>
      <c r="V15099" s="217">
        <v>1.8796949451971301</v>
      </c>
      <c r="W15099" s="217">
        <v>1.8854473294963601</v>
      </c>
      <c r="X15099" s="217">
        <v>0</v>
      </c>
      <c r="Y15099" s="217">
        <v>1.8854473294963601</v>
      </c>
    </row>
    <row r="15100" spans="2:25">
      <c r="B15100" s="217" t="s">
        <v>15270</v>
      </c>
      <c r="C15100" s="217" t="s">
        <v>11696</v>
      </c>
      <c r="D15100" s="217" t="s">
        <v>21</v>
      </c>
      <c r="E15100" s="217" t="s">
        <v>103</v>
      </c>
      <c r="F15100" s="217" t="s">
        <v>9</v>
      </c>
      <c r="G15100" s="217" t="s">
        <v>13</v>
      </c>
      <c r="H15100" s="217" t="s">
        <v>178</v>
      </c>
      <c r="I15100" s="217">
        <v>0</v>
      </c>
      <c r="J15100" s="217">
        <v>0</v>
      </c>
      <c r="K15100" s="217">
        <v>0</v>
      </c>
      <c r="L15100" s="217">
        <v>18</v>
      </c>
      <c r="M15100" s="217">
        <v>414.39014202172098</v>
      </c>
      <c r="N15100" s="217">
        <v>0</v>
      </c>
      <c r="O15100" s="217">
        <v>0</v>
      </c>
      <c r="P15100" s="217">
        <v>0</v>
      </c>
      <c r="Q15100" s="217">
        <v>0</v>
      </c>
      <c r="R15100" s="217">
        <v>0</v>
      </c>
      <c r="S15100" s="217">
        <v>0</v>
      </c>
      <c r="T15100" s="217">
        <v>0</v>
      </c>
      <c r="U15100" s="217">
        <v>0</v>
      </c>
      <c r="V15100" s="217">
        <v>0</v>
      </c>
      <c r="W15100" s="217">
        <v>0</v>
      </c>
      <c r="X15100" s="217">
        <v>0</v>
      </c>
      <c r="Y15100" s="217">
        <v>0</v>
      </c>
    </row>
    <row r="15101" spans="2:25">
      <c r="B15101" s="217" t="s">
        <v>15271</v>
      </c>
      <c r="C15101" s="217" t="s">
        <v>11696</v>
      </c>
      <c r="D15101" s="217" t="s">
        <v>21</v>
      </c>
      <c r="E15101" s="217" t="s">
        <v>103</v>
      </c>
      <c r="F15101" s="217" t="s">
        <v>9</v>
      </c>
      <c r="G15101" s="217" t="s">
        <v>13</v>
      </c>
      <c r="H15101" s="217" t="s">
        <v>5</v>
      </c>
      <c r="I15101" s="217">
        <v>1</v>
      </c>
      <c r="J15101" s="217">
        <v>0</v>
      </c>
      <c r="K15101" s="217">
        <v>1</v>
      </c>
      <c r="L15101" s="217">
        <v>70</v>
      </c>
      <c r="M15101" s="217">
        <v>1400</v>
      </c>
      <c r="N15101" s="217">
        <v>0.71428571428571397</v>
      </c>
      <c r="O15101" s="217">
        <v>0</v>
      </c>
      <c r="P15101" s="217">
        <v>0.71428571428571397</v>
      </c>
      <c r="Q15101" s="217">
        <v>0.72632935322699899</v>
      </c>
      <c r="R15101" s="217">
        <v>0</v>
      </c>
      <c r="S15101" s="217">
        <v>0.72632935322699899</v>
      </c>
      <c r="T15101" s="217">
        <v>0.74198484678833998</v>
      </c>
      <c r="U15101" s="217">
        <v>0</v>
      </c>
      <c r="V15101" s="217">
        <v>0.74198484678833998</v>
      </c>
      <c r="W15101" s="217">
        <v>0.74425552480119495</v>
      </c>
      <c r="X15101" s="217">
        <v>0</v>
      </c>
      <c r="Y15101" s="217">
        <v>0.74425552480119495</v>
      </c>
    </row>
    <row r="15102" spans="2:25">
      <c r="B15102" s="217" t="s">
        <v>15272</v>
      </c>
      <c r="C15102" s="217" t="s">
        <v>11696</v>
      </c>
      <c r="D15102" s="217" t="s">
        <v>21</v>
      </c>
      <c r="E15102" s="217" t="s">
        <v>103</v>
      </c>
      <c r="F15102" s="217" t="s">
        <v>5</v>
      </c>
      <c r="G15102" s="217" t="s">
        <v>13</v>
      </c>
      <c r="H15102" s="217" t="s">
        <v>170</v>
      </c>
      <c r="I15102" s="217">
        <v>0</v>
      </c>
      <c r="J15102" s="217">
        <v>0</v>
      </c>
      <c r="K15102" s="217">
        <v>0</v>
      </c>
      <c r="L15102" s="217">
        <v>11</v>
      </c>
      <c r="M15102" s="217">
        <v>228.254688805347</v>
      </c>
      <c r="N15102" s="217">
        <v>0</v>
      </c>
      <c r="O15102" s="217">
        <v>0</v>
      </c>
      <c r="P15102" s="217">
        <v>0</v>
      </c>
      <c r="Q15102" s="217">
        <v>0</v>
      </c>
      <c r="R15102" s="217">
        <v>0</v>
      </c>
      <c r="S15102" s="217">
        <v>0</v>
      </c>
      <c r="T15102" s="217">
        <v>0</v>
      </c>
      <c r="U15102" s="217">
        <v>0</v>
      </c>
      <c r="V15102" s="217">
        <v>0</v>
      </c>
      <c r="W15102" s="217">
        <v>0</v>
      </c>
      <c r="X15102" s="217">
        <v>0</v>
      </c>
      <c r="Y15102" s="217">
        <v>0</v>
      </c>
    </row>
    <row r="15103" spans="2:25">
      <c r="B15103" s="217" t="s">
        <v>15273</v>
      </c>
      <c r="C15103" s="217" t="s">
        <v>11696</v>
      </c>
      <c r="D15103" s="217" t="s">
        <v>21</v>
      </c>
      <c r="E15103" s="217" t="s">
        <v>103</v>
      </c>
      <c r="F15103" s="217" t="s">
        <v>5</v>
      </c>
      <c r="G15103" s="217" t="s">
        <v>13</v>
      </c>
      <c r="H15103" s="217" t="s">
        <v>172</v>
      </c>
      <c r="I15103" s="217">
        <v>0</v>
      </c>
      <c r="J15103" s="217">
        <v>0</v>
      </c>
      <c r="K15103" s="217">
        <v>0</v>
      </c>
      <c r="L15103" s="217">
        <v>4</v>
      </c>
      <c r="M15103" s="217">
        <v>301.27080200501302</v>
      </c>
      <c r="N15103" s="217">
        <v>0</v>
      </c>
      <c r="O15103" s="217">
        <v>0</v>
      </c>
      <c r="P15103" s="217">
        <v>0</v>
      </c>
      <c r="Q15103" s="217">
        <v>0</v>
      </c>
      <c r="R15103" s="217">
        <v>0</v>
      </c>
      <c r="S15103" s="217">
        <v>0</v>
      </c>
      <c r="T15103" s="217">
        <v>0</v>
      </c>
      <c r="U15103" s="217">
        <v>0</v>
      </c>
      <c r="V15103" s="217">
        <v>0</v>
      </c>
      <c r="W15103" s="217">
        <v>0</v>
      </c>
      <c r="X15103" s="217">
        <v>0</v>
      </c>
      <c r="Y15103" s="217">
        <v>0</v>
      </c>
    </row>
    <row r="15104" spans="2:25">
      <c r="B15104" s="217" t="s">
        <v>15274</v>
      </c>
      <c r="C15104" s="217" t="s">
        <v>11696</v>
      </c>
      <c r="D15104" s="217" t="s">
        <v>21</v>
      </c>
      <c r="E15104" s="217" t="s">
        <v>103</v>
      </c>
      <c r="F15104" s="217" t="s">
        <v>5</v>
      </c>
      <c r="G15104" s="217" t="s">
        <v>13</v>
      </c>
      <c r="H15104" s="217" t="s">
        <v>174</v>
      </c>
      <c r="I15104" s="217">
        <v>2</v>
      </c>
      <c r="J15104" s="217">
        <v>2</v>
      </c>
      <c r="K15104" s="217">
        <v>0</v>
      </c>
      <c r="L15104" s="217">
        <v>12</v>
      </c>
      <c r="M15104" s="217">
        <v>393.17580409356702</v>
      </c>
      <c r="N15104" s="217">
        <v>5.0867830094754396</v>
      </c>
      <c r="O15104" s="217">
        <v>5.0867830094754396</v>
      </c>
      <c r="P15104" s="217">
        <v>0</v>
      </c>
      <c r="Q15104" s="217">
        <v>5.7556022683012102</v>
      </c>
      <c r="R15104" s="217">
        <v>5.7556022683012102</v>
      </c>
      <c r="S15104" s="217">
        <v>0</v>
      </c>
      <c r="T15104" s="217">
        <v>5.3916204716184399</v>
      </c>
      <c r="U15104" s="217">
        <v>5.3916204716184399</v>
      </c>
      <c r="V15104" s="217">
        <v>0</v>
      </c>
      <c r="W15104" s="217">
        <v>5.6304661143140402</v>
      </c>
      <c r="X15104" s="217">
        <v>5.6304661143140402</v>
      </c>
      <c r="Y15104" s="217">
        <v>0</v>
      </c>
    </row>
    <row r="15105" spans="2:25">
      <c r="B15105" s="217" t="s">
        <v>15275</v>
      </c>
      <c r="C15105" s="217" t="s">
        <v>11696</v>
      </c>
      <c r="D15105" s="217" t="s">
        <v>21</v>
      </c>
      <c r="E15105" s="217" t="s">
        <v>103</v>
      </c>
      <c r="F15105" s="217" t="s">
        <v>5</v>
      </c>
      <c r="G15105" s="217" t="s">
        <v>13</v>
      </c>
      <c r="H15105" s="217" t="s">
        <v>176</v>
      </c>
      <c r="I15105" s="217">
        <v>2</v>
      </c>
      <c r="J15105" s="217">
        <v>1</v>
      </c>
      <c r="K15105" s="217">
        <v>1</v>
      </c>
      <c r="L15105" s="217">
        <v>42</v>
      </c>
      <c r="M15105" s="217">
        <v>912.53356307435297</v>
      </c>
      <c r="N15105" s="217">
        <v>2.1917002080032399</v>
      </c>
      <c r="O15105" s="217">
        <v>1.09585010400162</v>
      </c>
      <c r="P15105" s="217">
        <v>1.09585010400162</v>
      </c>
      <c r="Q15105" s="217">
        <v>2.0580334615048299</v>
      </c>
      <c r="R15105" s="217">
        <v>1.0290167307524201</v>
      </c>
      <c r="S15105" s="217">
        <v>1.0290167307524201</v>
      </c>
      <c r="T15105" s="217">
        <v>2.1023928550257902</v>
      </c>
      <c r="U15105" s="217">
        <v>1.05119642751289</v>
      </c>
      <c r="V15105" s="217">
        <v>1.05119642751289</v>
      </c>
      <c r="W15105" s="217">
        <v>2.1088267562718199</v>
      </c>
      <c r="X15105" s="217">
        <v>1.05441337813591</v>
      </c>
      <c r="Y15105" s="217">
        <v>1.05441337813591</v>
      </c>
    </row>
    <row r="15106" spans="2:25">
      <c r="B15106" s="217" t="s">
        <v>15276</v>
      </c>
      <c r="C15106" s="217" t="s">
        <v>11696</v>
      </c>
      <c r="D15106" s="217" t="s">
        <v>21</v>
      </c>
      <c r="E15106" s="217" t="s">
        <v>103</v>
      </c>
      <c r="F15106" s="217" t="s">
        <v>5</v>
      </c>
      <c r="G15106" s="217" t="s">
        <v>13</v>
      </c>
      <c r="H15106" s="217" t="s">
        <v>178</v>
      </c>
      <c r="I15106" s="217">
        <v>5</v>
      </c>
      <c r="J15106" s="217">
        <v>5</v>
      </c>
      <c r="K15106" s="217">
        <v>0</v>
      </c>
      <c r="L15106" s="217">
        <v>35</v>
      </c>
      <c r="M15106" s="217">
        <v>874.76514202172098</v>
      </c>
      <c r="N15106" s="217">
        <v>5.7158198924618899</v>
      </c>
      <c r="O15106" s="217">
        <v>5.7158198924618899</v>
      </c>
      <c r="P15106" s="217">
        <v>0</v>
      </c>
      <c r="Q15106" s="217">
        <v>5.9918040058813897</v>
      </c>
      <c r="R15106" s="217">
        <v>5.9918040058813897</v>
      </c>
      <c r="S15106" s="217">
        <v>0</v>
      </c>
      <c r="T15106" s="217">
        <v>6.0982891409258704</v>
      </c>
      <c r="U15106" s="217">
        <v>6.0982891409258704</v>
      </c>
      <c r="V15106" s="217">
        <v>0</v>
      </c>
      <c r="W15106" s="217">
        <v>6.0782929417041602</v>
      </c>
      <c r="X15106" s="217">
        <v>6.0782929417041602</v>
      </c>
      <c r="Y15106" s="217">
        <v>0</v>
      </c>
    </row>
    <row r="15107" spans="2:25">
      <c r="B15107" s="217" t="s">
        <v>15277</v>
      </c>
      <c r="C15107" s="217" t="s">
        <v>11696</v>
      </c>
      <c r="D15107" s="217" t="s">
        <v>21</v>
      </c>
      <c r="E15107" s="217" t="s">
        <v>103</v>
      </c>
      <c r="F15107" s="217" t="s">
        <v>5</v>
      </c>
      <c r="G15107" s="217" t="s">
        <v>13</v>
      </c>
      <c r="H15107" s="217" t="s">
        <v>5</v>
      </c>
      <c r="I15107" s="217">
        <v>9</v>
      </c>
      <c r="J15107" s="217">
        <v>8</v>
      </c>
      <c r="K15107" s="217">
        <v>1</v>
      </c>
      <c r="L15107" s="217">
        <v>104</v>
      </c>
      <c r="M15107" s="217">
        <v>2710</v>
      </c>
      <c r="N15107" s="217">
        <v>3.3210332103321001</v>
      </c>
      <c r="O15107" s="217">
        <v>2.9520295202951998</v>
      </c>
      <c r="P15107" s="217">
        <v>0.36900369003689998</v>
      </c>
      <c r="Q15107" s="217">
        <v>3.4091471985420099</v>
      </c>
      <c r="R15107" s="217">
        <v>3.0200421878846901</v>
      </c>
      <c r="S15107" s="217">
        <v>0.389105010657321</v>
      </c>
      <c r="T15107" s="217">
        <v>3.4034500191705401</v>
      </c>
      <c r="U15107" s="217">
        <v>3.0059581369625001</v>
      </c>
      <c r="V15107" s="217">
        <v>0.39749188220803899</v>
      </c>
      <c r="W15107" s="217">
        <v>3.4353020118144699</v>
      </c>
      <c r="X15107" s="217">
        <v>3.0365936949566801</v>
      </c>
      <c r="Y15107" s="217">
        <v>0.39870831685778302</v>
      </c>
    </row>
    <row r="15108" spans="2:25">
      <c r="B15108" s="217" t="s">
        <v>15278</v>
      </c>
      <c r="C15108" s="217" t="s">
        <v>11696</v>
      </c>
      <c r="D15108" s="217" t="s">
        <v>21</v>
      </c>
      <c r="E15108" s="217" t="s">
        <v>103</v>
      </c>
      <c r="F15108" s="217" t="s">
        <v>12</v>
      </c>
      <c r="G15108" s="217" t="s">
        <v>5</v>
      </c>
      <c r="H15108" s="217" t="s">
        <v>170</v>
      </c>
      <c r="I15108" s="217">
        <v>45</v>
      </c>
      <c r="J15108" s="217">
        <v>44</v>
      </c>
      <c r="K15108" s="217">
        <v>1</v>
      </c>
      <c r="L15108" s="217">
        <v>129</v>
      </c>
      <c r="M15108" s="217">
        <v>6327.9209082039897</v>
      </c>
      <c r="N15108" s="217">
        <v>7.1113404628143497</v>
      </c>
      <c r="O15108" s="217">
        <v>6.9533106747518101</v>
      </c>
      <c r="P15108" s="217">
        <v>0.158029788062541</v>
      </c>
      <c r="Q15108" s="217">
        <v>8.0603325100436898</v>
      </c>
      <c r="R15108" s="217">
        <v>7.8273607560622596</v>
      </c>
      <c r="S15108" s="217">
        <v>0.232971753981431</v>
      </c>
      <c r="T15108" s="217">
        <v>7.6133267553218396</v>
      </c>
      <c r="U15108" s="217">
        <v>7.4164875312721099</v>
      </c>
      <c r="V15108" s="217">
        <v>0.19683922404972901</v>
      </c>
      <c r="W15108" s="217">
        <v>7.8810825445158601</v>
      </c>
      <c r="X15108" s="217">
        <v>7.6648915701985301</v>
      </c>
      <c r="Y15108" s="217">
        <v>0.21619097431732701</v>
      </c>
    </row>
    <row r="15109" spans="2:25">
      <c r="B15109" s="217" t="s">
        <v>15279</v>
      </c>
      <c r="C15109" s="217" t="s">
        <v>11696</v>
      </c>
      <c r="D15109" s="217" t="s">
        <v>21</v>
      </c>
      <c r="E15109" s="217" t="s">
        <v>103</v>
      </c>
      <c r="F15109" s="217" t="s">
        <v>12</v>
      </c>
      <c r="G15109" s="217" t="s">
        <v>5</v>
      </c>
      <c r="H15109" s="217" t="s">
        <v>172</v>
      </c>
      <c r="I15109" s="217">
        <v>45</v>
      </c>
      <c r="J15109" s="217">
        <v>39</v>
      </c>
      <c r="K15109" s="217">
        <v>6</v>
      </c>
      <c r="L15109" s="217">
        <v>151</v>
      </c>
      <c r="M15109" s="217">
        <v>6195.5714924109197</v>
      </c>
      <c r="N15109" s="217">
        <v>7.2632524788264297</v>
      </c>
      <c r="O15109" s="217">
        <v>6.2948188149829001</v>
      </c>
      <c r="P15109" s="217">
        <v>0.96843366384352403</v>
      </c>
      <c r="Q15109" s="217">
        <v>7.6634882081311604</v>
      </c>
      <c r="R15109" s="217">
        <v>6.5985695620004101</v>
      </c>
      <c r="S15109" s="217">
        <v>1.06491864613075</v>
      </c>
      <c r="T15109" s="217">
        <v>7.3664186798026501</v>
      </c>
      <c r="U15109" s="217">
        <v>6.3853299841127003</v>
      </c>
      <c r="V15109" s="217">
        <v>0.98108869568995805</v>
      </c>
      <c r="W15109" s="217">
        <v>7.5565177118548803</v>
      </c>
      <c r="X15109" s="217">
        <v>6.5345373438121399</v>
      </c>
      <c r="Y15109" s="217">
        <v>1.02198036804274</v>
      </c>
    </row>
    <row r="15110" spans="2:25">
      <c r="B15110" s="217" t="s">
        <v>15280</v>
      </c>
      <c r="C15110" s="217" t="s">
        <v>11696</v>
      </c>
      <c r="D15110" s="217" t="s">
        <v>21</v>
      </c>
      <c r="E15110" s="217" t="s">
        <v>103</v>
      </c>
      <c r="F15110" s="217" t="s">
        <v>12</v>
      </c>
      <c r="G15110" s="217" t="s">
        <v>5</v>
      </c>
      <c r="H15110" s="217" t="s">
        <v>174</v>
      </c>
      <c r="I15110" s="217">
        <v>48</v>
      </c>
      <c r="J15110" s="217">
        <v>47</v>
      </c>
      <c r="K15110" s="217">
        <v>1</v>
      </c>
      <c r="L15110" s="217">
        <v>109</v>
      </c>
      <c r="M15110" s="217">
        <v>5488.4814194594101</v>
      </c>
      <c r="N15110" s="217">
        <v>8.7455885028263101</v>
      </c>
      <c r="O15110" s="217">
        <v>8.5633887423507602</v>
      </c>
      <c r="P15110" s="217">
        <v>0.18219976047554801</v>
      </c>
      <c r="Q15110" s="217">
        <v>8.8737192148324606</v>
      </c>
      <c r="R15110" s="217">
        <v>8.6841399837757898</v>
      </c>
      <c r="S15110" s="217">
        <v>0.18957923105667401</v>
      </c>
      <c r="T15110" s="217">
        <v>8.7334760622634402</v>
      </c>
      <c r="U15110" s="217">
        <v>8.5732994395638809</v>
      </c>
      <c r="V15110" s="217">
        <v>0.16017662269956701</v>
      </c>
      <c r="W15110" s="217">
        <v>8.8566637515070195</v>
      </c>
      <c r="X15110" s="217">
        <v>8.6807397694274595</v>
      </c>
      <c r="Y15110" s="217">
        <v>0.17592398207955601</v>
      </c>
    </row>
    <row r="15111" spans="2:25">
      <c r="B15111" s="217" t="s">
        <v>15281</v>
      </c>
      <c r="C15111" s="217" t="s">
        <v>11696</v>
      </c>
      <c r="D15111" s="217" t="s">
        <v>21</v>
      </c>
      <c r="E15111" s="217" t="s">
        <v>103</v>
      </c>
      <c r="F15111" s="217" t="s">
        <v>12</v>
      </c>
      <c r="G15111" s="217" t="s">
        <v>5</v>
      </c>
      <c r="H15111" s="217" t="s">
        <v>176</v>
      </c>
      <c r="I15111" s="217">
        <v>69</v>
      </c>
      <c r="J15111" s="217">
        <v>67</v>
      </c>
      <c r="K15111" s="217">
        <v>2</v>
      </c>
      <c r="L15111" s="217">
        <v>161</v>
      </c>
      <c r="M15111" s="217">
        <v>9197.7248289236195</v>
      </c>
      <c r="N15111" s="217">
        <v>7.5018552178272602</v>
      </c>
      <c r="O15111" s="217">
        <v>7.2844101390496601</v>
      </c>
      <c r="P15111" s="217">
        <v>0.217445078777602</v>
      </c>
      <c r="Q15111" s="217">
        <v>6.9637051487746398</v>
      </c>
      <c r="R15111" s="217">
        <v>6.7777322148572399</v>
      </c>
      <c r="S15111" s="217">
        <v>0.185972933917397</v>
      </c>
      <c r="T15111" s="217">
        <v>6.9355567408293997</v>
      </c>
      <c r="U15111" s="217">
        <v>6.7618629717557797</v>
      </c>
      <c r="V15111" s="217">
        <v>0.17369376907362299</v>
      </c>
      <c r="W15111" s="217">
        <v>6.9908653822530704</v>
      </c>
      <c r="X15111" s="217">
        <v>6.8092195656721701</v>
      </c>
      <c r="Y15111" s="217">
        <v>0.18164581658090001</v>
      </c>
    </row>
    <row r="15112" spans="2:25">
      <c r="B15112" s="217" t="s">
        <v>15282</v>
      </c>
      <c r="C15112" s="217" t="s">
        <v>11696</v>
      </c>
      <c r="D15112" s="217" t="s">
        <v>21</v>
      </c>
      <c r="E15112" s="217" t="s">
        <v>103</v>
      </c>
      <c r="F15112" s="217" t="s">
        <v>12</v>
      </c>
      <c r="G15112" s="217" t="s">
        <v>5</v>
      </c>
      <c r="H15112" s="217" t="s">
        <v>178</v>
      </c>
      <c r="I15112" s="217">
        <v>53</v>
      </c>
      <c r="J15112" s="217">
        <v>52</v>
      </c>
      <c r="K15112" s="217">
        <v>1</v>
      </c>
      <c r="L15112" s="217">
        <v>158</v>
      </c>
      <c r="M15112" s="217">
        <v>7360.3013510020601</v>
      </c>
      <c r="N15112" s="217">
        <v>7.2007921241953499</v>
      </c>
      <c r="O15112" s="217">
        <v>7.0649281218520397</v>
      </c>
      <c r="P15112" s="217">
        <v>0.135864002343308</v>
      </c>
      <c r="Q15112" s="217">
        <v>6.8276539377491696</v>
      </c>
      <c r="R15112" s="217">
        <v>6.6870533005587696</v>
      </c>
      <c r="S15112" s="217">
        <v>0.1406006371904</v>
      </c>
      <c r="T15112" s="217">
        <v>6.7210767109221603</v>
      </c>
      <c r="U15112" s="217">
        <v>6.5774455306861404</v>
      </c>
      <c r="V15112" s="217">
        <v>0.143631180236024</v>
      </c>
      <c r="W15112" s="217">
        <v>6.8068279886217304</v>
      </c>
      <c r="X15112" s="217">
        <v>6.6627572574106004</v>
      </c>
      <c r="Y15112" s="217">
        <v>0.14407073121113401</v>
      </c>
    </row>
    <row r="15113" spans="2:25">
      <c r="B15113" s="217" t="s">
        <v>15283</v>
      </c>
      <c r="C15113" s="217" t="s">
        <v>11696</v>
      </c>
      <c r="D15113" s="217" t="s">
        <v>21</v>
      </c>
      <c r="E15113" s="217" t="s">
        <v>103</v>
      </c>
      <c r="F15113" s="217" t="s">
        <v>12</v>
      </c>
      <c r="G15113" s="217" t="s">
        <v>5</v>
      </c>
      <c r="H15113" s="217" t="s">
        <v>5</v>
      </c>
      <c r="I15113" s="217">
        <v>260</v>
      </c>
      <c r="J15113" s="217">
        <v>249</v>
      </c>
      <c r="K15113" s="217">
        <v>11</v>
      </c>
      <c r="L15113" s="217">
        <v>708</v>
      </c>
      <c r="M15113" s="217">
        <v>34570</v>
      </c>
      <c r="N15113" s="217">
        <v>7.5209719409893001</v>
      </c>
      <c r="O15113" s="217">
        <v>7.20277697425513</v>
      </c>
      <c r="P15113" s="217">
        <v>0.31819496673416298</v>
      </c>
      <c r="Q15113" s="217">
        <v>7.3617903871714097</v>
      </c>
      <c r="R15113" s="217">
        <v>7.0490346019946397</v>
      </c>
      <c r="S15113" s="217">
        <v>0.31275578517677499</v>
      </c>
      <c r="T15113" s="217">
        <v>7.1994063012388798</v>
      </c>
      <c r="U15113" s="217">
        <v>6.9061563616621298</v>
      </c>
      <c r="V15113" s="217">
        <v>0.29324993957675399</v>
      </c>
      <c r="W15113" s="217">
        <v>7.3220726144011898</v>
      </c>
      <c r="X15113" s="217">
        <v>7.0185028238421898</v>
      </c>
      <c r="Y15113" s="217">
        <v>0.30356979055900102</v>
      </c>
    </row>
    <row r="15114" spans="2:25">
      <c r="B15114" s="217" t="s">
        <v>15284</v>
      </c>
      <c r="C15114" s="217" t="s">
        <v>11696</v>
      </c>
      <c r="D15114" s="217" t="s">
        <v>21</v>
      </c>
      <c r="E15114" s="217" t="s">
        <v>103</v>
      </c>
      <c r="F15114" s="217" t="s">
        <v>9</v>
      </c>
      <c r="G15114" s="217" t="s">
        <v>5</v>
      </c>
      <c r="H15114" s="217" t="s">
        <v>170</v>
      </c>
      <c r="I15114" s="217">
        <v>18</v>
      </c>
      <c r="J15114" s="217">
        <v>18</v>
      </c>
      <c r="K15114" s="217">
        <v>0</v>
      </c>
      <c r="L15114" s="217">
        <v>282</v>
      </c>
      <c r="M15114" s="217">
        <v>6991.5622972706597</v>
      </c>
      <c r="N15114" s="217">
        <v>2.5745318763771601</v>
      </c>
      <c r="O15114" s="217">
        <v>2.5745318763771601</v>
      </c>
      <c r="P15114" s="217">
        <v>0</v>
      </c>
      <c r="Q15114" s="217">
        <v>2.8047067006601498</v>
      </c>
      <c r="R15114" s="217">
        <v>2.8047067006601498</v>
      </c>
      <c r="S15114" s="217">
        <v>0</v>
      </c>
      <c r="T15114" s="217">
        <v>2.6797568497173301</v>
      </c>
      <c r="U15114" s="217">
        <v>2.6797568497173301</v>
      </c>
      <c r="V15114" s="217">
        <v>0</v>
      </c>
      <c r="W15114" s="217">
        <v>2.7724254492638698</v>
      </c>
      <c r="X15114" s="217">
        <v>2.7724254492638698</v>
      </c>
      <c r="Y15114" s="217">
        <v>0</v>
      </c>
    </row>
    <row r="15115" spans="2:25">
      <c r="B15115" s="217" t="s">
        <v>15285</v>
      </c>
      <c r="C15115" s="217" t="s">
        <v>11696</v>
      </c>
      <c r="D15115" s="217" t="s">
        <v>21</v>
      </c>
      <c r="E15115" s="217" t="s">
        <v>103</v>
      </c>
      <c r="F15115" s="217" t="s">
        <v>9</v>
      </c>
      <c r="G15115" s="217" t="s">
        <v>5</v>
      </c>
      <c r="H15115" s="217" t="s">
        <v>172</v>
      </c>
      <c r="I15115" s="217">
        <v>16</v>
      </c>
      <c r="J15115" s="217">
        <v>15</v>
      </c>
      <c r="K15115" s="217">
        <v>1</v>
      </c>
      <c r="L15115" s="217">
        <v>223</v>
      </c>
      <c r="M15115" s="217">
        <v>6845.7004489800102</v>
      </c>
      <c r="N15115" s="217">
        <v>2.3372334386007099</v>
      </c>
      <c r="O15115" s="217">
        <v>2.1911563486881702</v>
      </c>
      <c r="P15115" s="217">
        <v>0.14607708991254501</v>
      </c>
      <c r="Q15115" s="217">
        <v>2.3826101182129298</v>
      </c>
      <c r="R15115" s="217">
        <v>2.2573508826294399</v>
      </c>
      <c r="S15115" s="217">
        <v>0.12525923558348301</v>
      </c>
      <c r="T15115" s="217">
        <v>2.37456000078225</v>
      </c>
      <c r="U15115" s="217">
        <v>2.2309603075909101</v>
      </c>
      <c r="V15115" s="217">
        <v>0.143599693191339</v>
      </c>
      <c r="W15115" s="217">
        <v>2.3988981996070899</v>
      </c>
      <c r="X15115" s="217">
        <v>2.2669813187275301</v>
      </c>
      <c r="Y15115" s="217">
        <v>0.131916880879557</v>
      </c>
    </row>
    <row r="15116" spans="2:25">
      <c r="B15116" s="217" t="s">
        <v>15286</v>
      </c>
      <c r="C15116" s="217" t="s">
        <v>11696</v>
      </c>
      <c r="D15116" s="217" t="s">
        <v>21</v>
      </c>
      <c r="E15116" s="217" t="s">
        <v>103</v>
      </c>
      <c r="F15116" s="217" t="s">
        <v>9</v>
      </c>
      <c r="G15116" s="217" t="s">
        <v>5</v>
      </c>
      <c r="H15116" s="217" t="s">
        <v>174</v>
      </c>
      <c r="I15116" s="217">
        <v>11</v>
      </c>
      <c r="J15116" s="217">
        <v>10</v>
      </c>
      <c r="K15116" s="217">
        <v>1</v>
      </c>
      <c r="L15116" s="217">
        <v>209</v>
      </c>
      <c r="M15116" s="217">
        <v>6071.2920418970598</v>
      </c>
      <c r="N15116" s="217">
        <v>1.81180544834455</v>
      </c>
      <c r="O15116" s="217">
        <v>1.64709586213141</v>
      </c>
      <c r="P15116" s="217">
        <v>0.164709586213141</v>
      </c>
      <c r="Q15116" s="217">
        <v>1.8523779596635499</v>
      </c>
      <c r="R15116" s="217">
        <v>1.68618397957614</v>
      </c>
      <c r="S15116" s="217">
        <v>0.16619398008740099</v>
      </c>
      <c r="T15116" s="217">
        <v>1.79994825541965</v>
      </c>
      <c r="U15116" s="217">
        <v>1.6301720866548499</v>
      </c>
      <c r="V15116" s="217">
        <v>0.16977616876479901</v>
      </c>
      <c r="W15116" s="217">
        <v>1.8475331929352401</v>
      </c>
      <c r="X15116" s="217">
        <v>1.6772374623287201</v>
      </c>
      <c r="Y15116" s="217">
        <v>0.17029573060651301</v>
      </c>
    </row>
    <row r="15117" spans="2:25">
      <c r="B15117" s="217" t="s">
        <v>15287</v>
      </c>
      <c r="C15117" s="217" t="s">
        <v>11696</v>
      </c>
      <c r="D15117" s="217" t="s">
        <v>21</v>
      </c>
      <c r="E15117" s="217" t="s">
        <v>103</v>
      </c>
      <c r="F15117" s="217" t="s">
        <v>9</v>
      </c>
      <c r="G15117" s="217" t="s">
        <v>5</v>
      </c>
      <c r="H15117" s="217" t="s">
        <v>176</v>
      </c>
      <c r="I15117" s="217">
        <v>15</v>
      </c>
      <c r="J15117" s="217">
        <v>14</v>
      </c>
      <c r="K15117" s="217">
        <v>1</v>
      </c>
      <c r="L15117" s="217">
        <v>238</v>
      </c>
      <c r="M15117" s="217">
        <v>8273.3035182109797</v>
      </c>
      <c r="N15117" s="217">
        <v>1.81306052255697</v>
      </c>
      <c r="O15117" s="217">
        <v>1.6921898210531701</v>
      </c>
      <c r="P15117" s="217">
        <v>0.120870701503798</v>
      </c>
      <c r="Q15117" s="217">
        <v>1.66722445837222</v>
      </c>
      <c r="R15117" s="217">
        <v>1.55278402385963</v>
      </c>
      <c r="S15117" s="217">
        <v>0.114440434512591</v>
      </c>
      <c r="T15117" s="217">
        <v>1.63102067605629</v>
      </c>
      <c r="U15117" s="217">
        <v>1.51411356237438</v>
      </c>
      <c r="V15117" s="217">
        <v>0.116907113681908</v>
      </c>
      <c r="W15117" s="217">
        <v>1.66887809676711</v>
      </c>
      <c r="X15117" s="217">
        <v>1.55161321511496</v>
      </c>
      <c r="Y15117" s="217">
        <v>0.117264881652148</v>
      </c>
    </row>
    <row r="15118" spans="2:25">
      <c r="B15118" s="217" t="s">
        <v>15288</v>
      </c>
      <c r="C15118" s="217" t="s">
        <v>11696</v>
      </c>
      <c r="D15118" s="217" t="s">
        <v>21</v>
      </c>
      <c r="E15118" s="217" t="s">
        <v>103</v>
      </c>
      <c r="F15118" s="217" t="s">
        <v>9</v>
      </c>
      <c r="G15118" s="217" t="s">
        <v>5</v>
      </c>
      <c r="H15118" s="217" t="s">
        <v>178</v>
      </c>
      <c r="I15118" s="217">
        <v>22</v>
      </c>
      <c r="J15118" s="217">
        <v>22</v>
      </c>
      <c r="K15118" s="217">
        <v>0</v>
      </c>
      <c r="L15118" s="217">
        <v>186</v>
      </c>
      <c r="M15118" s="217">
        <v>6578.1416936412897</v>
      </c>
      <c r="N15118" s="217">
        <v>3.3444095649788301</v>
      </c>
      <c r="O15118" s="217">
        <v>3.3444095649788301</v>
      </c>
      <c r="P15118" s="217">
        <v>0</v>
      </c>
      <c r="Q15118" s="217">
        <v>3.0348327915708602</v>
      </c>
      <c r="R15118" s="217">
        <v>3.0348327915708602</v>
      </c>
      <c r="S15118" s="217">
        <v>0</v>
      </c>
      <c r="T15118" s="217">
        <v>2.9120904916158401</v>
      </c>
      <c r="U15118" s="217">
        <v>2.9120904916158401</v>
      </c>
      <c r="V15118" s="217">
        <v>0</v>
      </c>
      <c r="W15118" s="217">
        <v>2.9876250303152601</v>
      </c>
      <c r="X15118" s="217">
        <v>2.9876250303152601</v>
      </c>
      <c r="Y15118" s="217">
        <v>0</v>
      </c>
    </row>
    <row r="15119" spans="2:25">
      <c r="B15119" s="217" t="s">
        <v>15289</v>
      </c>
      <c r="C15119" s="217" t="s">
        <v>11696</v>
      </c>
      <c r="D15119" s="217" t="s">
        <v>21</v>
      </c>
      <c r="E15119" s="217" t="s">
        <v>103</v>
      </c>
      <c r="F15119" s="217" t="s">
        <v>9</v>
      </c>
      <c r="G15119" s="217" t="s">
        <v>5</v>
      </c>
      <c r="H15119" s="217" t="s">
        <v>5</v>
      </c>
      <c r="I15119" s="217">
        <v>82</v>
      </c>
      <c r="J15119" s="217">
        <v>79</v>
      </c>
      <c r="K15119" s="217">
        <v>3</v>
      </c>
      <c r="L15119" s="217">
        <v>1138</v>
      </c>
      <c r="M15119" s="217">
        <v>34760</v>
      </c>
      <c r="N15119" s="217">
        <v>2.3590333716915999</v>
      </c>
      <c r="O15119" s="217">
        <v>2.2727272727272698</v>
      </c>
      <c r="P15119" s="217">
        <v>8.6306098964326797E-2</v>
      </c>
      <c r="Q15119" s="217">
        <v>2.3365754103238499</v>
      </c>
      <c r="R15119" s="217">
        <v>2.2498879359087001</v>
      </c>
      <c r="S15119" s="217">
        <v>8.6687474415151497E-2</v>
      </c>
      <c r="T15119" s="217">
        <v>2.2620084614281799</v>
      </c>
      <c r="U15119" s="217">
        <v>2.16975696547218</v>
      </c>
      <c r="V15119" s="217">
        <v>9.2251495956005694E-2</v>
      </c>
      <c r="W15119" s="217">
        <v>2.32112536430808</v>
      </c>
      <c r="X15119" s="217">
        <v>2.2314557863367201</v>
      </c>
      <c r="Y15119" s="217">
        <v>8.9669577971361006E-2</v>
      </c>
    </row>
    <row r="15120" spans="2:25">
      <c r="B15120" s="217" t="s">
        <v>15290</v>
      </c>
      <c r="C15120" s="217" t="s">
        <v>11696</v>
      </c>
      <c r="D15120" s="217" t="s">
        <v>21</v>
      </c>
      <c r="E15120" s="217" t="s">
        <v>103</v>
      </c>
      <c r="F15120" s="217" t="s">
        <v>5</v>
      </c>
      <c r="G15120" s="217" t="s">
        <v>5</v>
      </c>
      <c r="H15120" s="217" t="s">
        <v>170</v>
      </c>
      <c r="I15120" s="217">
        <v>63</v>
      </c>
      <c r="J15120" s="217">
        <v>62</v>
      </c>
      <c r="K15120" s="217">
        <v>1</v>
      </c>
      <c r="L15120" s="217">
        <v>411</v>
      </c>
      <c r="M15120" s="217">
        <v>13319.4832054747</v>
      </c>
      <c r="N15120" s="217">
        <v>4.72991324273793</v>
      </c>
      <c r="O15120" s="217">
        <v>4.6548352547579599</v>
      </c>
      <c r="P15120" s="217">
        <v>7.5077987979967106E-2</v>
      </c>
      <c r="Q15120" s="217">
        <v>5.2964077088540904</v>
      </c>
      <c r="R15120" s="217">
        <v>5.18598685804489</v>
      </c>
      <c r="S15120" s="217">
        <v>0.110420850809194</v>
      </c>
      <c r="T15120" s="217">
        <v>5.0196464532289902</v>
      </c>
      <c r="U15120" s="217">
        <v>4.9263512179880502</v>
      </c>
      <c r="V15120" s="217">
        <v>9.3295235240942201E-2</v>
      </c>
      <c r="W15120" s="217">
        <v>5.1946719918687796</v>
      </c>
      <c r="X15120" s="217">
        <v>5.0922046716317899</v>
      </c>
      <c r="Y15120" s="217">
        <v>0.102467320236987</v>
      </c>
    </row>
    <row r="15121" spans="2:25">
      <c r="B15121" s="217" t="s">
        <v>15291</v>
      </c>
      <c r="C15121" s="217" t="s">
        <v>11696</v>
      </c>
      <c r="D15121" s="217" t="s">
        <v>21</v>
      </c>
      <c r="E15121" s="217" t="s">
        <v>103</v>
      </c>
      <c r="F15121" s="217" t="s">
        <v>5</v>
      </c>
      <c r="G15121" s="217" t="s">
        <v>5</v>
      </c>
      <c r="H15121" s="217" t="s">
        <v>172</v>
      </c>
      <c r="I15121" s="217">
        <v>61</v>
      </c>
      <c r="J15121" s="217">
        <v>54</v>
      </c>
      <c r="K15121" s="217">
        <v>7</v>
      </c>
      <c r="L15121" s="217">
        <v>375</v>
      </c>
      <c r="M15121" s="217">
        <v>13041.2719413909</v>
      </c>
      <c r="N15121" s="217">
        <v>4.6774578640903597</v>
      </c>
      <c r="O15121" s="217">
        <v>4.1407004042767097</v>
      </c>
      <c r="P15121" s="217">
        <v>0.53675745981364797</v>
      </c>
      <c r="Q15121" s="217">
        <v>4.8667670741799798</v>
      </c>
      <c r="R15121" s="217">
        <v>4.3040857658582397</v>
      </c>
      <c r="S15121" s="217">
        <v>0.56268130832174001</v>
      </c>
      <c r="T15121" s="217">
        <v>4.7278611576954601</v>
      </c>
      <c r="U15121" s="217">
        <v>4.1937034391367103</v>
      </c>
      <c r="V15121" s="217">
        <v>0.53415771855875405</v>
      </c>
      <c r="W15121" s="217">
        <v>4.8274987496121904</v>
      </c>
      <c r="X15121" s="217">
        <v>4.2809577044940701</v>
      </c>
      <c r="Y15121" s="217">
        <v>0.54654104511811596</v>
      </c>
    </row>
    <row r="15122" spans="2:25">
      <c r="B15122" s="217" t="s">
        <v>15292</v>
      </c>
      <c r="C15122" s="217" t="s">
        <v>11696</v>
      </c>
      <c r="D15122" s="217" t="s">
        <v>21</v>
      </c>
      <c r="E15122" s="217" t="s">
        <v>103</v>
      </c>
      <c r="F15122" s="217" t="s">
        <v>5</v>
      </c>
      <c r="G15122" s="217" t="s">
        <v>5</v>
      </c>
      <c r="H15122" s="217" t="s">
        <v>174</v>
      </c>
      <c r="I15122" s="217">
        <v>59</v>
      </c>
      <c r="J15122" s="217">
        <v>57</v>
      </c>
      <c r="K15122" s="217">
        <v>2</v>
      </c>
      <c r="L15122" s="217">
        <v>318</v>
      </c>
      <c r="M15122" s="217">
        <v>11559.773461356501</v>
      </c>
      <c r="N15122" s="217">
        <v>5.1039062484427502</v>
      </c>
      <c r="O15122" s="217">
        <v>4.9308924773090999</v>
      </c>
      <c r="P15122" s="217">
        <v>0.17301377113365299</v>
      </c>
      <c r="Q15122" s="217">
        <v>5.1829162490377199</v>
      </c>
      <c r="R15122" s="217">
        <v>5.0042369492863701</v>
      </c>
      <c r="S15122" s="217">
        <v>0.178679299751345</v>
      </c>
      <c r="T15122" s="217">
        <v>5.0868879906570097</v>
      </c>
      <c r="U15122" s="217">
        <v>4.9203975381752301</v>
      </c>
      <c r="V15122" s="217">
        <v>0.16649045248177899</v>
      </c>
      <c r="W15122" s="217">
        <v>5.17123027730225</v>
      </c>
      <c r="X15122" s="217">
        <v>4.9969225919621598</v>
      </c>
      <c r="Y15122" s="217">
        <v>0.17430768534009</v>
      </c>
    </row>
    <row r="15123" spans="2:25">
      <c r="B15123" s="217" t="s">
        <v>15293</v>
      </c>
      <c r="C15123" s="217" t="s">
        <v>11696</v>
      </c>
      <c r="D15123" s="217" t="s">
        <v>21</v>
      </c>
      <c r="E15123" s="217" t="s">
        <v>103</v>
      </c>
      <c r="F15123" s="217" t="s">
        <v>5</v>
      </c>
      <c r="G15123" s="217" t="s">
        <v>5</v>
      </c>
      <c r="H15123" s="217" t="s">
        <v>176</v>
      </c>
      <c r="I15123" s="217">
        <v>84</v>
      </c>
      <c r="J15123" s="217">
        <v>81</v>
      </c>
      <c r="K15123" s="217">
        <v>3</v>
      </c>
      <c r="L15123" s="217">
        <v>399</v>
      </c>
      <c r="M15123" s="217">
        <v>17471.028347134601</v>
      </c>
      <c r="N15123" s="217">
        <v>4.8079596879468598</v>
      </c>
      <c r="O15123" s="217">
        <v>4.6362468419487604</v>
      </c>
      <c r="P15123" s="217">
        <v>0.17171284599810199</v>
      </c>
      <c r="Q15123" s="217">
        <v>4.4739285214756297</v>
      </c>
      <c r="R15123" s="217">
        <v>4.3224011298595801</v>
      </c>
      <c r="S15123" s="217">
        <v>0.151527391616046</v>
      </c>
      <c r="T15123" s="217">
        <v>4.4373280349200304</v>
      </c>
      <c r="U15123" s="217">
        <v>4.2910929882664099</v>
      </c>
      <c r="V15123" s="217">
        <v>0.146235046653613</v>
      </c>
      <c r="W15123" s="217">
        <v>4.4883966470157102</v>
      </c>
      <c r="X15123" s="217">
        <v>4.3378149591054997</v>
      </c>
      <c r="Y15123" s="217">
        <v>0.15058168791020499</v>
      </c>
    </row>
    <row r="15124" spans="2:25">
      <c r="B15124" s="217" t="s">
        <v>15294</v>
      </c>
      <c r="C15124" s="217" t="s">
        <v>11696</v>
      </c>
      <c r="D15124" s="217" t="s">
        <v>21</v>
      </c>
      <c r="E15124" s="217" t="s">
        <v>103</v>
      </c>
      <c r="F15124" s="217" t="s">
        <v>5</v>
      </c>
      <c r="G15124" s="217" t="s">
        <v>5</v>
      </c>
      <c r="H15124" s="217" t="s">
        <v>178</v>
      </c>
      <c r="I15124" s="217">
        <v>75</v>
      </c>
      <c r="J15124" s="217">
        <v>74</v>
      </c>
      <c r="K15124" s="217">
        <v>1</v>
      </c>
      <c r="L15124" s="217">
        <v>345</v>
      </c>
      <c r="M15124" s="217">
        <v>13938.4430446433</v>
      </c>
      <c r="N15124" s="217">
        <v>5.3808018413378704</v>
      </c>
      <c r="O15124" s="217">
        <v>5.3090578167866997</v>
      </c>
      <c r="P15124" s="217">
        <v>7.1744024551171695E-2</v>
      </c>
      <c r="Q15124" s="217">
        <v>5.0365179839761902</v>
      </c>
      <c r="R15124" s="217">
        <v>4.96068205518407</v>
      </c>
      <c r="S15124" s="217">
        <v>7.5835928792118104E-2</v>
      </c>
      <c r="T15124" s="217">
        <v>4.9167849580012399</v>
      </c>
      <c r="U15124" s="217">
        <v>4.8393144416908802</v>
      </c>
      <c r="V15124" s="217">
        <v>7.7470516310367998E-2</v>
      </c>
      <c r="W15124" s="217">
        <v>5.0015058059012096</v>
      </c>
      <c r="X15124" s="217">
        <v>4.9237982084714798</v>
      </c>
      <c r="Y15124" s="217">
        <v>7.7707597429735695E-2</v>
      </c>
    </row>
    <row r="15125" spans="2:25">
      <c r="B15125" s="217" t="s">
        <v>15295</v>
      </c>
      <c r="C15125" s="217" t="s">
        <v>11696</v>
      </c>
      <c r="D15125" s="217" t="s">
        <v>21</v>
      </c>
      <c r="E15125" s="217" t="s">
        <v>103</v>
      </c>
      <c r="F15125" s="217" t="s">
        <v>5</v>
      </c>
      <c r="G15125" s="217" t="s">
        <v>5</v>
      </c>
      <c r="H15125" s="217" t="s">
        <v>5</v>
      </c>
      <c r="I15125" s="217">
        <v>342</v>
      </c>
      <c r="J15125" s="217">
        <v>328</v>
      </c>
      <c r="K15125" s="217">
        <v>14</v>
      </c>
      <c r="L15125" s="217">
        <v>1848</v>
      </c>
      <c r="M15125" s="217">
        <v>69330</v>
      </c>
      <c r="N15125" s="217">
        <v>4.9329294677628699</v>
      </c>
      <c r="O15125" s="217">
        <v>4.73099668253281</v>
      </c>
      <c r="P15125" s="217">
        <v>0.201932785230059</v>
      </c>
      <c r="Q15125" s="217">
        <v>4.8543421480731599</v>
      </c>
      <c r="R15125" s="217">
        <v>4.6541917970856597</v>
      </c>
      <c r="S15125" s="217">
        <v>0.2001503509875</v>
      </c>
      <c r="T15125" s="217">
        <v>4.73195248039793</v>
      </c>
      <c r="U15125" s="217">
        <v>4.5390233604511101</v>
      </c>
      <c r="V15125" s="217">
        <v>0.192929119946818</v>
      </c>
      <c r="W15125" s="217">
        <v>4.8254100255361596</v>
      </c>
      <c r="X15125" s="217">
        <v>4.6284690264029997</v>
      </c>
      <c r="Y15125" s="217">
        <v>0.19694099913317001</v>
      </c>
    </row>
    <row r="15126" spans="2:25">
      <c r="B15126" s="217" t="s">
        <v>15296</v>
      </c>
      <c r="C15126" s="217" t="s">
        <v>11696</v>
      </c>
      <c r="D15126" s="217" t="s">
        <v>21</v>
      </c>
      <c r="E15126" s="217" t="s">
        <v>87</v>
      </c>
      <c r="F15126" s="217" t="s">
        <v>12</v>
      </c>
      <c r="G15126" s="217" t="s">
        <v>10</v>
      </c>
      <c r="H15126" s="217" t="s">
        <v>170</v>
      </c>
      <c r="I15126" s="217">
        <v>2</v>
      </c>
      <c r="J15126" s="217">
        <v>2</v>
      </c>
      <c r="K15126" s="217">
        <v>0</v>
      </c>
      <c r="L15126" s="217">
        <v>5</v>
      </c>
      <c r="M15126" s="217">
        <v>274.47513812154699</v>
      </c>
      <c r="N15126" s="217">
        <v>7.2866344605475</v>
      </c>
      <c r="O15126" s="217">
        <v>7.2866344605475</v>
      </c>
      <c r="P15126" s="217">
        <v>0</v>
      </c>
      <c r="Q15126" s="217">
        <v>7.2866344605475</v>
      </c>
      <c r="R15126" s="217">
        <v>7.2866344605475</v>
      </c>
      <c r="S15126" s="217">
        <v>0</v>
      </c>
      <c r="T15126" s="217">
        <v>7.2866344605475</v>
      </c>
      <c r="U15126" s="217">
        <v>7.2866344605475</v>
      </c>
      <c r="V15126" s="217">
        <v>0</v>
      </c>
      <c r="W15126" s="217">
        <v>7.2866344605475</v>
      </c>
      <c r="X15126" s="217">
        <v>7.2866344605475</v>
      </c>
      <c r="Y15126" s="217">
        <v>0</v>
      </c>
    </row>
    <row r="15127" spans="2:25">
      <c r="B15127" s="217" t="s">
        <v>15297</v>
      </c>
      <c r="C15127" s="217" t="s">
        <v>11696</v>
      </c>
      <c r="D15127" s="217" t="s">
        <v>21</v>
      </c>
      <c r="E15127" s="217" t="s">
        <v>87</v>
      </c>
      <c r="F15127" s="217" t="s">
        <v>12</v>
      </c>
      <c r="G15127" s="217" t="s">
        <v>10</v>
      </c>
      <c r="H15127" s="217" t="s">
        <v>172</v>
      </c>
      <c r="I15127" s="217">
        <v>3</v>
      </c>
      <c r="J15127" s="217">
        <v>3</v>
      </c>
      <c r="K15127" s="217">
        <v>0</v>
      </c>
      <c r="L15127" s="217">
        <v>9</v>
      </c>
      <c r="M15127" s="217">
        <v>274.47513812154699</v>
      </c>
      <c r="N15127" s="217">
        <v>10.9299516908213</v>
      </c>
      <c r="O15127" s="217">
        <v>10.9299516908213</v>
      </c>
      <c r="P15127" s="217">
        <v>0</v>
      </c>
      <c r="Q15127" s="217">
        <v>10.9299516908213</v>
      </c>
      <c r="R15127" s="217">
        <v>10.9299516908213</v>
      </c>
      <c r="S15127" s="217">
        <v>0</v>
      </c>
      <c r="T15127" s="217">
        <v>10.9299516908213</v>
      </c>
      <c r="U15127" s="217">
        <v>10.9299516908213</v>
      </c>
      <c r="V15127" s="217">
        <v>0</v>
      </c>
      <c r="W15127" s="217">
        <v>10.9299516908213</v>
      </c>
      <c r="X15127" s="217">
        <v>10.9299516908213</v>
      </c>
      <c r="Y15127" s="217">
        <v>0</v>
      </c>
    </row>
    <row r="15128" spans="2:25">
      <c r="B15128" s="217" t="s">
        <v>15298</v>
      </c>
      <c r="C15128" s="217" t="s">
        <v>11696</v>
      </c>
      <c r="D15128" s="217" t="s">
        <v>21</v>
      </c>
      <c r="E15128" s="217" t="s">
        <v>87</v>
      </c>
      <c r="F15128" s="217" t="s">
        <v>12</v>
      </c>
      <c r="G15128" s="217" t="s">
        <v>10</v>
      </c>
      <c r="H15128" s="217" t="s">
        <v>174</v>
      </c>
      <c r="I15128" s="217">
        <v>4</v>
      </c>
      <c r="J15128" s="217">
        <v>4</v>
      </c>
      <c r="K15128" s="217">
        <v>0</v>
      </c>
      <c r="L15128" s="217">
        <v>6</v>
      </c>
      <c r="M15128" s="217">
        <v>308.78453038674002</v>
      </c>
      <c r="N15128" s="217">
        <v>12.9540168187511</v>
      </c>
      <c r="O15128" s="217">
        <v>12.9540168187511</v>
      </c>
      <c r="P15128" s="217">
        <v>0</v>
      </c>
      <c r="Q15128" s="217">
        <v>12.9540168187511</v>
      </c>
      <c r="R15128" s="217">
        <v>12.9540168187511</v>
      </c>
      <c r="S15128" s="217">
        <v>0</v>
      </c>
      <c r="T15128" s="217">
        <v>12.9540168187511</v>
      </c>
      <c r="U15128" s="217">
        <v>12.9540168187511</v>
      </c>
      <c r="V15128" s="217">
        <v>0</v>
      </c>
      <c r="W15128" s="217">
        <v>12.9540168187511</v>
      </c>
      <c r="X15128" s="217">
        <v>12.9540168187511</v>
      </c>
      <c r="Y15128" s="217">
        <v>0</v>
      </c>
    </row>
    <row r="15129" spans="2:25">
      <c r="B15129" s="217" t="s">
        <v>15299</v>
      </c>
      <c r="C15129" s="217" t="s">
        <v>11696</v>
      </c>
      <c r="D15129" s="217" t="s">
        <v>21</v>
      </c>
      <c r="E15129" s="217" t="s">
        <v>87</v>
      </c>
      <c r="F15129" s="217" t="s">
        <v>12</v>
      </c>
      <c r="G15129" s="217" t="s">
        <v>10</v>
      </c>
      <c r="H15129" s="217" t="s">
        <v>176</v>
      </c>
      <c r="I15129" s="217">
        <v>12</v>
      </c>
      <c r="J15129" s="217">
        <v>12</v>
      </c>
      <c r="K15129" s="217">
        <v>0</v>
      </c>
      <c r="L15129" s="217">
        <v>8</v>
      </c>
      <c r="M15129" s="217">
        <v>674.75138121547002</v>
      </c>
      <c r="N15129" s="217">
        <v>17.784328174895599</v>
      </c>
      <c r="O15129" s="217">
        <v>17.784328174895599</v>
      </c>
      <c r="P15129" s="217">
        <v>0</v>
      </c>
      <c r="Q15129" s="217">
        <v>17.784328174895599</v>
      </c>
      <c r="R15129" s="217">
        <v>17.784328174895599</v>
      </c>
      <c r="S15129" s="217">
        <v>0</v>
      </c>
      <c r="T15129" s="217">
        <v>17.784328174895599</v>
      </c>
      <c r="U15129" s="217">
        <v>17.784328174895599</v>
      </c>
      <c r="V15129" s="217">
        <v>0</v>
      </c>
      <c r="W15129" s="217">
        <v>17.784328174895599</v>
      </c>
      <c r="X15129" s="217">
        <v>17.784328174895599</v>
      </c>
      <c r="Y15129" s="217">
        <v>0</v>
      </c>
    </row>
    <row r="15130" spans="2:25">
      <c r="B15130" s="217" t="s">
        <v>15300</v>
      </c>
      <c r="C15130" s="217" t="s">
        <v>11696</v>
      </c>
      <c r="D15130" s="217" t="s">
        <v>21</v>
      </c>
      <c r="E15130" s="217" t="s">
        <v>87</v>
      </c>
      <c r="F15130" s="217" t="s">
        <v>12</v>
      </c>
      <c r="G15130" s="217" t="s">
        <v>10</v>
      </c>
      <c r="H15130" s="217" t="s">
        <v>178</v>
      </c>
      <c r="I15130" s="217">
        <v>4</v>
      </c>
      <c r="J15130" s="217">
        <v>4</v>
      </c>
      <c r="K15130" s="217">
        <v>0</v>
      </c>
      <c r="L15130" s="217">
        <v>12</v>
      </c>
      <c r="M15130" s="217">
        <v>537.51381215469598</v>
      </c>
      <c r="N15130" s="217">
        <v>7.4416692363038299</v>
      </c>
      <c r="O15130" s="217">
        <v>7.4416692363038299</v>
      </c>
      <c r="P15130" s="217">
        <v>0</v>
      </c>
      <c r="Q15130" s="217">
        <v>7.4416692363038299</v>
      </c>
      <c r="R15130" s="217">
        <v>7.4416692363038299</v>
      </c>
      <c r="S15130" s="217">
        <v>0</v>
      </c>
      <c r="T15130" s="217">
        <v>7.4416692363038299</v>
      </c>
      <c r="U15130" s="217">
        <v>7.4416692363038299</v>
      </c>
      <c r="V15130" s="217">
        <v>0</v>
      </c>
      <c r="W15130" s="217">
        <v>7.4416692363038299</v>
      </c>
      <c r="X15130" s="217">
        <v>7.4416692363038299</v>
      </c>
      <c r="Y15130" s="217">
        <v>0</v>
      </c>
    </row>
    <row r="15131" spans="2:25">
      <c r="B15131" s="217" t="s">
        <v>15301</v>
      </c>
      <c r="C15131" s="217" t="s">
        <v>11696</v>
      </c>
      <c r="D15131" s="217" t="s">
        <v>21</v>
      </c>
      <c r="E15131" s="217" t="s">
        <v>87</v>
      </c>
      <c r="F15131" s="217" t="s">
        <v>12</v>
      </c>
      <c r="G15131" s="217" t="s">
        <v>10</v>
      </c>
      <c r="H15131" s="217" t="s">
        <v>5</v>
      </c>
      <c r="I15131" s="217">
        <v>25</v>
      </c>
      <c r="J15131" s="217">
        <v>25</v>
      </c>
      <c r="K15131" s="217">
        <v>0</v>
      </c>
      <c r="L15131" s="217">
        <v>40</v>
      </c>
      <c r="M15131" s="217">
        <v>2070</v>
      </c>
      <c r="N15131" s="217">
        <v>12.077294685990299</v>
      </c>
      <c r="O15131" s="217">
        <v>12.077294685990299</v>
      </c>
      <c r="P15131" s="217">
        <v>0</v>
      </c>
      <c r="Q15131" s="217">
        <v>12.077294685990299</v>
      </c>
      <c r="R15131" s="217">
        <v>12.077294685990299</v>
      </c>
      <c r="S15131" s="217">
        <v>0</v>
      </c>
      <c r="T15131" s="217">
        <v>12.077294685990299</v>
      </c>
      <c r="U15131" s="217">
        <v>12.077294685990299</v>
      </c>
      <c r="V15131" s="217">
        <v>0</v>
      </c>
      <c r="W15131" s="217">
        <v>12.077294685990299</v>
      </c>
      <c r="X15131" s="217">
        <v>12.077294685990299</v>
      </c>
      <c r="Y15131" s="217">
        <v>0</v>
      </c>
    </row>
    <row r="15132" spans="2:25">
      <c r="B15132" s="217" t="s">
        <v>15302</v>
      </c>
      <c r="C15132" s="217" t="s">
        <v>11696</v>
      </c>
      <c r="D15132" s="217" t="s">
        <v>21</v>
      </c>
      <c r="E15132" s="217" t="s">
        <v>87</v>
      </c>
      <c r="F15132" s="217" t="s">
        <v>9</v>
      </c>
      <c r="G15132" s="217" t="s">
        <v>10</v>
      </c>
      <c r="H15132" s="217" t="s">
        <v>170</v>
      </c>
      <c r="I15132" s="217">
        <v>2</v>
      </c>
      <c r="J15132" s="217">
        <v>2</v>
      </c>
      <c r="K15132" s="217">
        <v>0</v>
      </c>
      <c r="L15132" s="217">
        <v>13</v>
      </c>
      <c r="M15132" s="217">
        <v>341.89473684210498</v>
      </c>
      <c r="N15132" s="217">
        <v>5.8497536945812803</v>
      </c>
      <c r="O15132" s="217">
        <v>5.8497536945812803</v>
      </c>
      <c r="P15132" s="217">
        <v>0</v>
      </c>
      <c r="Q15132" s="217">
        <v>5.8497536945812803</v>
      </c>
      <c r="R15132" s="217">
        <v>5.8497536945812803</v>
      </c>
      <c r="S15132" s="217">
        <v>0</v>
      </c>
      <c r="T15132" s="217">
        <v>5.8497536945812803</v>
      </c>
      <c r="U15132" s="217">
        <v>5.8497536945812803</v>
      </c>
      <c r="V15132" s="217">
        <v>0</v>
      </c>
      <c r="W15132" s="217">
        <v>5.8497536945812803</v>
      </c>
      <c r="X15132" s="217">
        <v>5.8497536945812803</v>
      </c>
      <c r="Y15132" s="217">
        <v>0</v>
      </c>
    </row>
    <row r="15133" spans="2:25">
      <c r="B15133" s="217" t="s">
        <v>15303</v>
      </c>
      <c r="C15133" s="217" t="s">
        <v>11696</v>
      </c>
      <c r="D15133" s="217" t="s">
        <v>21</v>
      </c>
      <c r="E15133" s="217" t="s">
        <v>87</v>
      </c>
      <c r="F15133" s="217" t="s">
        <v>9</v>
      </c>
      <c r="G15133" s="217" t="s">
        <v>10</v>
      </c>
      <c r="H15133" s="217" t="s">
        <v>172</v>
      </c>
      <c r="I15133" s="217">
        <v>0</v>
      </c>
      <c r="J15133" s="217">
        <v>0</v>
      </c>
      <c r="K15133" s="217">
        <v>0</v>
      </c>
      <c r="L15133" s="217">
        <v>12</v>
      </c>
      <c r="M15133" s="217">
        <v>378.52631578947398</v>
      </c>
      <c r="N15133" s="217">
        <v>0</v>
      </c>
      <c r="O15133" s="217">
        <v>0</v>
      </c>
      <c r="P15133" s="217">
        <v>0</v>
      </c>
      <c r="Q15133" s="217">
        <v>0</v>
      </c>
      <c r="R15133" s="217">
        <v>0</v>
      </c>
      <c r="S15133" s="217">
        <v>0</v>
      </c>
      <c r="T15133" s="217">
        <v>0</v>
      </c>
      <c r="U15133" s="217">
        <v>0</v>
      </c>
      <c r="V15133" s="217">
        <v>0</v>
      </c>
      <c r="W15133" s="217">
        <v>0</v>
      </c>
      <c r="X15133" s="217">
        <v>0</v>
      </c>
      <c r="Y15133" s="217">
        <v>0</v>
      </c>
    </row>
    <row r="15134" spans="2:25">
      <c r="B15134" s="217" t="s">
        <v>15304</v>
      </c>
      <c r="C15134" s="217" t="s">
        <v>11696</v>
      </c>
      <c r="D15134" s="217" t="s">
        <v>21</v>
      </c>
      <c r="E15134" s="217" t="s">
        <v>87</v>
      </c>
      <c r="F15134" s="217" t="s">
        <v>9</v>
      </c>
      <c r="G15134" s="217" t="s">
        <v>10</v>
      </c>
      <c r="H15134" s="217" t="s">
        <v>174</v>
      </c>
      <c r="I15134" s="217">
        <v>6</v>
      </c>
      <c r="J15134" s="217">
        <v>6</v>
      </c>
      <c r="K15134" s="217">
        <v>0</v>
      </c>
      <c r="L15134" s="217">
        <v>13</v>
      </c>
      <c r="M15134" s="217">
        <v>427.36842105263202</v>
      </c>
      <c r="N15134" s="217">
        <v>14.0394088669951</v>
      </c>
      <c r="O15134" s="217">
        <v>14.0394088669951</v>
      </c>
      <c r="P15134" s="217">
        <v>0</v>
      </c>
      <c r="Q15134" s="217">
        <v>14.0394088669951</v>
      </c>
      <c r="R15134" s="217">
        <v>14.0394088669951</v>
      </c>
      <c r="S15134" s="217">
        <v>0</v>
      </c>
      <c r="T15134" s="217">
        <v>14.0394088669951</v>
      </c>
      <c r="U15134" s="217">
        <v>14.0394088669951</v>
      </c>
      <c r="V15134" s="217">
        <v>0</v>
      </c>
      <c r="W15134" s="217">
        <v>14.0394088669951</v>
      </c>
      <c r="X15134" s="217">
        <v>14.0394088669951</v>
      </c>
      <c r="Y15134" s="217">
        <v>0</v>
      </c>
    </row>
    <row r="15135" spans="2:25">
      <c r="B15135" s="217" t="s">
        <v>15305</v>
      </c>
      <c r="C15135" s="217" t="s">
        <v>11696</v>
      </c>
      <c r="D15135" s="217" t="s">
        <v>21</v>
      </c>
      <c r="E15135" s="217" t="s">
        <v>87</v>
      </c>
      <c r="F15135" s="217" t="s">
        <v>9</v>
      </c>
      <c r="G15135" s="217" t="s">
        <v>10</v>
      </c>
      <c r="H15135" s="217" t="s">
        <v>176</v>
      </c>
      <c r="I15135" s="217">
        <v>1</v>
      </c>
      <c r="J15135" s="217">
        <v>1</v>
      </c>
      <c r="K15135" s="217">
        <v>0</v>
      </c>
      <c r="L15135" s="217">
        <v>21</v>
      </c>
      <c r="M15135" s="217">
        <v>634.94736842105306</v>
      </c>
      <c r="N15135" s="217">
        <v>1.57493368700265</v>
      </c>
      <c r="O15135" s="217">
        <v>1.57493368700265</v>
      </c>
      <c r="P15135" s="217">
        <v>0</v>
      </c>
      <c r="Q15135" s="217">
        <v>1.57493368700265</v>
      </c>
      <c r="R15135" s="217">
        <v>1.57493368700265</v>
      </c>
      <c r="S15135" s="217">
        <v>0</v>
      </c>
      <c r="T15135" s="217">
        <v>1.57493368700265</v>
      </c>
      <c r="U15135" s="217">
        <v>1.57493368700265</v>
      </c>
      <c r="V15135" s="217">
        <v>0</v>
      </c>
      <c r="W15135" s="217">
        <v>1.57493368700265</v>
      </c>
      <c r="X15135" s="217">
        <v>1.57493368700265</v>
      </c>
      <c r="Y15135" s="217">
        <v>0</v>
      </c>
    </row>
    <row r="15136" spans="2:25">
      <c r="B15136" s="217" t="s">
        <v>15306</v>
      </c>
      <c r="C15136" s="217" t="s">
        <v>11696</v>
      </c>
      <c r="D15136" s="217" t="s">
        <v>21</v>
      </c>
      <c r="E15136" s="217" t="s">
        <v>87</v>
      </c>
      <c r="F15136" s="217" t="s">
        <v>9</v>
      </c>
      <c r="G15136" s="217" t="s">
        <v>10</v>
      </c>
      <c r="H15136" s="217" t="s">
        <v>178</v>
      </c>
      <c r="I15136" s="217">
        <v>1</v>
      </c>
      <c r="J15136" s="217">
        <v>1</v>
      </c>
      <c r="K15136" s="217">
        <v>0</v>
      </c>
      <c r="L15136" s="217">
        <v>17</v>
      </c>
      <c r="M15136" s="217">
        <v>537.26315789473699</v>
      </c>
      <c r="N15136" s="217">
        <v>1.86128526645768</v>
      </c>
      <c r="O15136" s="217">
        <v>1.86128526645768</v>
      </c>
      <c r="P15136" s="217">
        <v>0</v>
      </c>
      <c r="Q15136" s="217">
        <v>1.86128526645768</v>
      </c>
      <c r="R15136" s="217">
        <v>1.86128526645768</v>
      </c>
      <c r="S15136" s="217">
        <v>0</v>
      </c>
      <c r="T15136" s="217">
        <v>1.86128526645768</v>
      </c>
      <c r="U15136" s="217">
        <v>1.86128526645768</v>
      </c>
      <c r="V15136" s="217">
        <v>0</v>
      </c>
      <c r="W15136" s="217">
        <v>1.86128526645768</v>
      </c>
      <c r="X15136" s="217">
        <v>1.86128526645768</v>
      </c>
      <c r="Y15136" s="217">
        <v>0</v>
      </c>
    </row>
    <row r="15137" spans="2:25">
      <c r="B15137" s="217" t="s">
        <v>15307</v>
      </c>
      <c r="C15137" s="217" t="s">
        <v>11696</v>
      </c>
      <c r="D15137" s="217" t="s">
        <v>21</v>
      </c>
      <c r="E15137" s="217" t="s">
        <v>87</v>
      </c>
      <c r="F15137" s="217" t="s">
        <v>9</v>
      </c>
      <c r="G15137" s="217" t="s">
        <v>10</v>
      </c>
      <c r="H15137" s="217" t="s">
        <v>5</v>
      </c>
      <c r="I15137" s="217">
        <v>10</v>
      </c>
      <c r="J15137" s="217">
        <v>10</v>
      </c>
      <c r="K15137" s="217">
        <v>0</v>
      </c>
      <c r="L15137" s="217">
        <v>76</v>
      </c>
      <c r="M15137" s="217">
        <v>2320</v>
      </c>
      <c r="N15137" s="217">
        <v>4.31034482758621</v>
      </c>
      <c r="O15137" s="217">
        <v>4.31034482758621</v>
      </c>
      <c r="P15137" s="217">
        <v>0</v>
      </c>
      <c r="Q15137" s="217">
        <v>4.31034482758621</v>
      </c>
      <c r="R15137" s="217">
        <v>4.31034482758621</v>
      </c>
      <c r="S15137" s="217">
        <v>0</v>
      </c>
      <c r="T15137" s="217">
        <v>4.31034482758621</v>
      </c>
      <c r="U15137" s="217">
        <v>4.31034482758621</v>
      </c>
      <c r="V15137" s="217">
        <v>0</v>
      </c>
      <c r="W15137" s="217">
        <v>4.31034482758621</v>
      </c>
      <c r="X15137" s="217">
        <v>4.31034482758621</v>
      </c>
      <c r="Y15137" s="217">
        <v>0</v>
      </c>
    </row>
    <row r="15138" spans="2:25">
      <c r="B15138" s="217" t="s">
        <v>15308</v>
      </c>
      <c r="C15138" s="217" t="s">
        <v>11696</v>
      </c>
      <c r="D15138" s="217" t="s">
        <v>21</v>
      </c>
      <c r="E15138" s="217" t="s">
        <v>87</v>
      </c>
      <c r="F15138" s="217" t="s">
        <v>5</v>
      </c>
      <c r="G15138" s="217" t="s">
        <v>10</v>
      </c>
      <c r="H15138" s="217" t="s">
        <v>170</v>
      </c>
      <c r="I15138" s="217">
        <v>4</v>
      </c>
      <c r="J15138" s="217">
        <v>4</v>
      </c>
      <c r="K15138" s="217">
        <v>0</v>
      </c>
      <c r="L15138" s="217">
        <v>18</v>
      </c>
      <c r="M15138" s="217">
        <v>616.36987496365202</v>
      </c>
      <c r="N15138" s="217">
        <v>6.48960983084367</v>
      </c>
      <c r="O15138" s="217">
        <v>6.48960983084367</v>
      </c>
      <c r="P15138" s="217">
        <v>0</v>
      </c>
      <c r="Q15138" s="217">
        <v>6.48960983084367</v>
      </c>
      <c r="R15138" s="217">
        <v>6.48960983084367</v>
      </c>
      <c r="S15138" s="217">
        <v>0</v>
      </c>
      <c r="T15138" s="217">
        <v>6.48960983084367</v>
      </c>
      <c r="U15138" s="217">
        <v>6.48960983084367</v>
      </c>
      <c r="V15138" s="217">
        <v>0</v>
      </c>
      <c r="W15138" s="217">
        <v>6.48960983084367</v>
      </c>
      <c r="X15138" s="217">
        <v>6.48960983084367</v>
      </c>
      <c r="Y15138" s="217">
        <v>0</v>
      </c>
    </row>
    <row r="15139" spans="2:25">
      <c r="B15139" s="217" t="s">
        <v>15309</v>
      </c>
      <c r="C15139" s="217" t="s">
        <v>11696</v>
      </c>
      <c r="D15139" s="217" t="s">
        <v>21</v>
      </c>
      <c r="E15139" s="217" t="s">
        <v>87</v>
      </c>
      <c r="F15139" s="217" t="s">
        <v>5</v>
      </c>
      <c r="G15139" s="217" t="s">
        <v>10</v>
      </c>
      <c r="H15139" s="217" t="s">
        <v>172</v>
      </c>
      <c r="I15139" s="217">
        <v>3</v>
      </c>
      <c r="J15139" s="217">
        <v>3</v>
      </c>
      <c r="K15139" s="217">
        <v>0</v>
      </c>
      <c r="L15139" s="217">
        <v>21</v>
      </c>
      <c r="M15139" s="217">
        <v>653.00145391102103</v>
      </c>
      <c r="N15139" s="217">
        <v>4.5941704754746002</v>
      </c>
      <c r="O15139" s="217">
        <v>4.5941704754746002</v>
      </c>
      <c r="P15139" s="217">
        <v>0</v>
      </c>
      <c r="Q15139" s="217">
        <v>4.5941704754746002</v>
      </c>
      <c r="R15139" s="217">
        <v>4.5941704754746002</v>
      </c>
      <c r="S15139" s="217">
        <v>0</v>
      </c>
      <c r="T15139" s="217">
        <v>4.5941704754746002</v>
      </c>
      <c r="U15139" s="217">
        <v>4.5941704754746002</v>
      </c>
      <c r="V15139" s="217">
        <v>0</v>
      </c>
      <c r="W15139" s="217">
        <v>4.5941704754746002</v>
      </c>
      <c r="X15139" s="217">
        <v>4.5941704754746002</v>
      </c>
      <c r="Y15139" s="217">
        <v>0</v>
      </c>
    </row>
    <row r="15140" spans="2:25">
      <c r="B15140" s="217" t="s">
        <v>15310</v>
      </c>
      <c r="C15140" s="217" t="s">
        <v>11696</v>
      </c>
      <c r="D15140" s="217" t="s">
        <v>21</v>
      </c>
      <c r="E15140" s="217" t="s">
        <v>87</v>
      </c>
      <c r="F15140" s="217" t="s">
        <v>5</v>
      </c>
      <c r="G15140" s="217" t="s">
        <v>10</v>
      </c>
      <c r="H15140" s="217" t="s">
        <v>174</v>
      </c>
      <c r="I15140" s="217">
        <v>10</v>
      </c>
      <c r="J15140" s="217">
        <v>10</v>
      </c>
      <c r="K15140" s="217">
        <v>0</v>
      </c>
      <c r="L15140" s="217">
        <v>19</v>
      </c>
      <c r="M15140" s="217">
        <v>736.15295143937203</v>
      </c>
      <c r="N15140" s="217">
        <v>13.5841335424213</v>
      </c>
      <c r="O15140" s="217">
        <v>13.5841335424213</v>
      </c>
      <c r="P15140" s="217">
        <v>0</v>
      </c>
      <c r="Q15140" s="217">
        <v>13.5841335424213</v>
      </c>
      <c r="R15140" s="217">
        <v>13.5841335424213</v>
      </c>
      <c r="S15140" s="217">
        <v>0</v>
      </c>
      <c r="T15140" s="217">
        <v>13.5841335424213</v>
      </c>
      <c r="U15140" s="217">
        <v>13.5841335424213</v>
      </c>
      <c r="V15140" s="217">
        <v>0</v>
      </c>
      <c r="W15140" s="217">
        <v>13.5841335424213</v>
      </c>
      <c r="X15140" s="217">
        <v>13.5841335424213</v>
      </c>
      <c r="Y15140" s="217">
        <v>0</v>
      </c>
    </row>
    <row r="15141" spans="2:25">
      <c r="B15141" s="217" t="s">
        <v>15311</v>
      </c>
      <c r="C15141" s="217" t="s">
        <v>11696</v>
      </c>
      <c r="D15141" s="217" t="s">
        <v>21</v>
      </c>
      <c r="E15141" s="217" t="s">
        <v>87</v>
      </c>
      <c r="F15141" s="217" t="s">
        <v>5</v>
      </c>
      <c r="G15141" s="217" t="s">
        <v>10</v>
      </c>
      <c r="H15141" s="217" t="s">
        <v>176</v>
      </c>
      <c r="I15141" s="217">
        <v>13</v>
      </c>
      <c r="J15141" s="217">
        <v>13</v>
      </c>
      <c r="K15141" s="217">
        <v>0</v>
      </c>
      <c r="L15141" s="217">
        <v>29</v>
      </c>
      <c r="M15141" s="217">
        <v>1309.69874963652</v>
      </c>
      <c r="N15141" s="217">
        <v>9.9259467137827393</v>
      </c>
      <c r="O15141" s="217">
        <v>9.9259467137827393</v>
      </c>
      <c r="P15141" s="217">
        <v>0</v>
      </c>
      <c r="Q15141" s="217">
        <v>9.9259467137827393</v>
      </c>
      <c r="R15141" s="217">
        <v>9.9259467137827393</v>
      </c>
      <c r="S15141" s="217">
        <v>0</v>
      </c>
      <c r="T15141" s="217">
        <v>9.9259467137827393</v>
      </c>
      <c r="U15141" s="217">
        <v>9.9259467137827393</v>
      </c>
      <c r="V15141" s="217">
        <v>0</v>
      </c>
      <c r="W15141" s="217">
        <v>9.9259467137827393</v>
      </c>
      <c r="X15141" s="217">
        <v>9.9259467137827393</v>
      </c>
      <c r="Y15141" s="217">
        <v>0</v>
      </c>
    </row>
    <row r="15142" spans="2:25">
      <c r="B15142" s="217" t="s">
        <v>15312</v>
      </c>
      <c r="C15142" s="217" t="s">
        <v>11696</v>
      </c>
      <c r="D15142" s="217" t="s">
        <v>21</v>
      </c>
      <c r="E15142" s="217" t="s">
        <v>87</v>
      </c>
      <c r="F15142" s="217" t="s">
        <v>5</v>
      </c>
      <c r="G15142" s="217" t="s">
        <v>10</v>
      </c>
      <c r="H15142" s="217" t="s">
        <v>178</v>
      </c>
      <c r="I15142" s="217">
        <v>5</v>
      </c>
      <c r="J15142" s="217">
        <v>5</v>
      </c>
      <c r="K15142" s="217">
        <v>0</v>
      </c>
      <c r="L15142" s="217">
        <v>29</v>
      </c>
      <c r="M15142" s="217">
        <v>1074.77697004943</v>
      </c>
      <c r="N15142" s="217">
        <v>4.65212796639105</v>
      </c>
      <c r="O15142" s="217">
        <v>4.65212796639105</v>
      </c>
      <c r="P15142" s="217">
        <v>0</v>
      </c>
      <c r="Q15142" s="217">
        <v>4.65212796639105</v>
      </c>
      <c r="R15142" s="217">
        <v>4.65212796639105</v>
      </c>
      <c r="S15142" s="217">
        <v>0</v>
      </c>
      <c r="T15142" s="217">
        <v>4.65212796639105</v>
      </c>
      <c r="U15142" s="217">
        <v>4.65212796639105</v>
      </c>
      <c r="V15142" s="217">
        <v>0</v>
      </c>
      <c r="W15142" s="217">
        <v>4.65212796639105</v>
      </c>
      <c r="X15142" s="217">
        <v>4.65212796639105</v>
      </c>
      <c r="Y15142" s="217">
        <v>0</v>
      </c>
    </row>
    <row r="15143" spans="2:25">
      <c r="B15143" s="217" t="s">
        <v>15313</v>
      </c>
      <c r="C15143" s="217" t="s">
        <v>11696</v>
      </c>
      <c r="D15143" s="217" t="s">
        <v>21</v>
      </c>
      <c r="E15143" s="217" t="s">
        <v>87</v>
      </c>
      <c r="F15143" s="217" t="s">
        <v>5</v>
      </c>
      <c r="G15143" s="217" t="s">
        <v>10</v>
      </c>
      <c r="H15143" s="217" t="s">
        <v>5</v>
      </c>
      <c r="I15143" s="217">
        <v>35</v>
      </c>
      <c r="J15143" s="217">
        <v>35</v>
      </c>
      <c r="K15143" s="217">
        <v>0</v>
      </c>
      <c r="L15143" s="217">
        <v>116</v>
      </c>
      <c r="M15143" s="217">
        <v>4390</v>
      </c>
      <c r="N15143" s="217">
        <v>7.97266514806378</v>
      </c>
      <c r="O15143" s="217">
        <v>7.97266514806378</v>
      </c>
      <c r="P15143" s="217">
        <v>0</v>
      </c>
      <c r="Q15143" s="217">
        <v>7.97266514806378</v>
      </c>
      <c r="R15143" s="217">
        <v>7.97266514806378</v>
      </c>
      <c r="S15143" s="217">
        <v>0</v>
      </c>
      <c r="T15143" s="217">
        <v>7.97266514806378</v>
      </c>
      <c r="U15143" s="217">
        <v>7.97266514806378</v>
      </c>
      <c r="V15143" s="217">
        <v>0</v>
      </c>
      <c r="W15143" s="217">
        <v>7.97266514806378</v>
      </c>
      <c r="X15143" s="217">
        <v>7.97266514806378</v>
      </c>
      <c r="Y15143" s="217">
        <v>0</v>
      </c>
    </row>
    <row r="15144" spans="2:25">
      <c r="B15144" s="217" t="s">
        <v>15314</v>
      </c>
      <c r="C15144" s="217" t="s">
        <v>11696</v>
      </c>
      <c r="D15144" s="217" t="s">
        <v>21</v>
      </c>
      <c r="E15144" s="217" t="s">
        <v>87</v>
      </c>
      <c r="F15144" s="217" t="s">
        <v>12</v>
      </c>
      <c r="G15144" s="217" t="s">
        <v>49</v>
      </c>
      <c r="H15144" s="217" t="s">
        <v>170</v>
      </c>
      <c r="I15144" s="217">
        <v>17</v>
      </c>
      <c r="J15144" s="217">
        <v>17</v>
      </c>
      <c r="K15144" s="217">
        <v>0</v>
      </c>
      <c r="L15144" s="217">
        <v>38</v>
      </c>
      <c r="M15144" s="217">
        <v>1822.8571428571399</v>
      </c>
      <c r="N15144" s="217">
        <v>9.3260188087774303</v>
      </c>
      <c r="O15144" s="217">
        <v>9.3260188087774303</v>
      </c>
      <c r="P15144" s="217">
        <v>0</v>
      </c>
      <c r="Q15144" s="217">
        <v>9.3260188087774303</v>
      </c>
      <c r="R15144" s="217">
        <v>9.3260188087774303</v>
      </c>
      <c r="S15144" s="217">
        <v>0</v>
      </c>
      <c r="T15144" s="217">
        <v>9.3260188087774303</v>
      </c>
      <c r="U15144" s="217">
        <v>9.3260188087774303</v>
      </c>
      <c r="V15144" s="217">
        <v>0</v>
      </c>
      <c r="W15144" s="217">
        <v>9.3260188087774303</v>
      </c>
      <c r="X15144" s="217">
        <v>9.3260188087774303</v>
      </c>
      <c r="Y15144" s="217">
        <v>0</v>
      </c>
    </row>
    <row r="15145" spans="2:25">
      <c r="B15145" s="217" t="s">
        <v>15315</v>
      </c>
      <c r="C15145" s="217" t="s">
        <v>11696</v>
      </c>
      <c r="D15145" s="217" t="s">
        <v>21</v>
      </c>
      <c r="E15145" s="217" t="s">
        <v>87</v>
      </c>
      <c r="F15145" s="217" t="s">
        <v>12</v>
      </c>
      <c r="G15145" s="217" t="s">
        <v>49</v>
      </c>
      <c r="H15145" s="217" t="s">
        <v>172</v>
      </c>
      <c r="I15145" s="217">
        <v>17</v>
      </c>
      <c r="J15145" s="217">
        <v>17</v>
      </c>
      <c r="K15145" s="217">
        <v>0</v>
      </c>
      <c r="L15145" s="217">
        <v>40</v>
      </c>
      <c r="M15145" s="217">
        <v>1735.12605042017</v>
      </c>
      <c r="N15145" s="217">
        <v>9.7975590856257302</v>
      </c>
      <c r="O15145" s="217">
        <v>9.7975590856257302</v>
      </c>
      <c r="P15145" s="217">
        <v>0</v>
      </c>
      <c r="Q15145" s="217">
        <v>9.7975590856257302</v>
      </c>
      <c r="R15145" s="217">
        <v>9.7975590856257302</v>
      </c>
      <c r="S15145" s="217">
        <v>0</v>
      </c>
      <c r="T15145" s="217">
        <v>9.7975590856257302</v>
      </c>
      <c r="U15145" s="217">
        <v>9.7975590856257302</v>
      </c>
      <c r="V15145" s="217">
        <v>0</v>
      </c>
      <c r="W15145" s="217">
        <v>9.7975590856257302</v>
      </c>
      <c r="X15145" s="217">
        <v>9.7975590856257302</v>
      </c>
      <c r="Y15145" s="217">
        <v>0</v>
      </c>
    </row>
    <row r="15146" spans="2:25">
      <c r="B15146" s="217" t="s">
        <v>15316</v>
      </c>
      <c r="C15146" s="217" t="s">
        <v>11696</v>
      </c>
      <c r="D15146" s="217" t="s">
        <v>21</v>
      </c>
      <c r="E15146" s="217" t="s">
        <v>87</v>
      </c>
      <c r="F15146" s="217" t="s">
        <v>12</v>
      </c>
      <c r="G15146" s="217" t="s">
        <v>49</v>
      </c>
      <c r="H15146" s="217" t="s">
        <v>174</v>
      </c>
      <c r="I15146" s="217">
        <v>20</v>
      </c>
      <c r="J15146" s="217">
        <v>20</v>
      </c>
      <c r="K15146" s="217">
        <v>0</v>
      </c>
      <c r="L15146" s="217">
        <v>24</v>
      </c>
      <c r="M15146" s="217">
        <v>1393.9495798319299</v>
      </c>
      <c r="N15146" s="217">
        <v>14.347721244273</v>
      </c>
      <c r="O15146" s="217">
        <v>14.347721244273</v>
      </c>
      <c r="P15146" s="217">
        <v>0</v>
      </c>
      <c r="Q15146" s="217">
        <v>14.347721244273</v>
      </c>
      <c r="R15146" s="217">
        <v>14.347721244273</v>
      </c>
      <c r="S15146" s="217">
        <v>0</v>
      </c>
      <c r="T15146" s="217">
        <v>14.347721244273</v>
      </c>
      <c r="U15146" s="217">
        <v>14.347721244273</v>
      </c>
      <c r="V15146" s="217">
        <v>0</v>
      </c>
      <c r="W15146" s="217">
        <v>14.347721244273</v>
      </c>
      <c r="X15146" s="217">
        <v>14.347721244273</v>
      </c>
      <c r="Y15146" s="217">
        <v>0</v>
      </c>
    </row>
    <row r="15147" spans="2:25">
      <c r="B15147" s="217" t="s">
        <v>15317</v>
      </c>
      <c r="C15147" s="217" t="s">
        <v>11696</v>
      </c>
      <c r="D15147" s="217" t="s">
        <v>21</v>
      </c>
      <c r="E15147" s="217" t="s">
        <v>87</v>
      </c>
      <c r="F15147" s="217" t="s">
        <v>12</v>
      </c>
      <c r="G15147" s="217" t="s">
        <v>49</v>
      </c>
      <c r="H15147" s="217" t="s">
        <v>176</v>
      </c>
      <c r="I15147" s="217">
        <v>29</v>
      </c>
      <c r="J15147" s="217">
        <v>28</v>
      </c>
      <c r="K15147" s="217">
        <v>1</v>
      </c>
      <c r="L15147" s="217">
        <v>39</v>
      </c>
      <c r="M15147" s="217">
        <v>2670.9243697479001</v>
      </c>
      <c r="N15147" s="217">
        <v>10.8576642335766</v>
      </c>
      <c r="O15147" s="217">
        <v>10.4832620186257</v>
      </c>
      <c r="P15147" s="217">
        <v>0.37440221495091902</v>
      </c>
      <c r="Q15147" s="217">
        <v>10.8576642335766</v>
      </c>
      <c r="R15147" s="217">
        <v>10.4832620186257</v>
      </c>
      <c r="S15147" s="217">
        <v>0.37440221495091902</v>
      </c>
      <c r="T15147" s="217">
        <v>10.8576642335766</v>
      </c>
      <c r="U15147" s="217">
        <v>10.4832620186257</v>
      </c>
      <c r="V15147" s="217">
        <v>0.37440221495091902</v>
      </c>
      <c r="W15147" s="217">
        <v>10.8576642335766</v>
      </c>
      <c r="X15147" s="217">
        <v>10.4832620186257</v>
      </c>
      <c r="Y15147" s="217">
        <v>0.37440221495091902</v>
      </c>
    </row>
    <row r="15148" spans="2:25">
      <c r="B15148" s="217" t="s">
        <v>15318</v>
      </c>
      <c r="C15148" s="217" t="s">
        <v>11696</v>
      </c>
      <c r="D15148" s="217" t="s">
        <v>21</v>
      </c>
      <c r="E15148" s="217" t="s">
        <v>87</v>
      </c>
      <c r="F15148" s="217" t="s">
        <v>12</v>
      </c>
      <c r="G15148" s="217" t="s">
        <v>49</v>
      </c>
      <c r="H15148" s="217" t="s">
        <v>178</v>
      </c>
      <c r="I15148" s="217">
        <v>16</v>
      </c>
      <c r="J15148" s="217">
        <v>15</v>
      </c>
      <c r="K15148" s="217">
        <v>1</v>
      </c>
      <c r="L15148" s="217">
        <v>47</v>
      </c>
      <c r="M15148" s="217">
        <v>1657.1428571428601</v>
      </c>
      <c r="N15148" s="217">
        <v>9.6551724137930997</v>
      </c>
      <c r="O15148" s="217">
        <v>9.0517241379310303</v>
      </c>
      <c r="P15148" s="217">
        <v>0.60344827586206895</v>
      </c>
      <c r="Q15148" s="217">
        <v>9.6551724137930997</v>
      </c>
      <c r="R15148" s="217">
        <v>9.0517241379310303</v>
      </c>
      <c r="S15148" s="217">
        <v>0.60344827586206895</v>
      </c>
      <c r="T15148" s="217">
        <v>9.6551724137930997</v>
      </c>
      <c r="U15148" s="217">
        <v>9.0517241379310303</v>
      </c>
      <c r="V15148" s="217">
        <v>0.60344827586206895</v>
      </c>
      <c r="W15148" s="217">
        <v>9.6551724137930997</v>
      </c>
      <c r="X15148" s="217">
        <v>9.0517241379310303</v>
      </c>
      <c r="Y15148" s="217">
        <v>0.60344827586206895</v>
      </c>
    </row>
    <row r="15149" spans="2:25">
      <c r="B15149" s="217" t="s">
        <v>15319</v>
      </c>
      <c r="C15149" s="217" t="s">
        <v>11696</v>
      </c>
      <c r="D15149" s="217" t="s">
        <v>21</v>
      </c>
      <c r="E15149" s="217" t="s">
        <v>87</v>
      </c>
      <c r="F15149" s="217" t="s">
        <v>12</v>
      </c>
      <c r="G15149" s="217" t="s">
        <v>49</v>
      </c>
      <c r="H15149" s="217" t="s">
        <v>5</v>
      </c>
      <c r="I15149" s="217">
        <v>99</v>
      </c>
      <c r="J15149" s="217">
        <v>97</v>
      </c>
      <c r="K15149" s="217">
        <v>2</v>
      </c>
      <c r="L15149" s="217">
        <v>188</v>
      </c>
      <c r="M15149" s="217">
        <v>9280</v>
      </c>
      <c r="N15149" s="217">
        <v>10.6681034482759</v>
      </c>
      <c r="O15149" s="217">
        <v>10.4525862068966</v>
      </c>
      <c r="P15149" s="217">
        <v>0.21551724137931</v>
      </c>
      <c r="Q15149" s="217">
        <v>10.6681034482759</v>
      </c>
      <c r="R15149" s="217">
        <v>10.4525862068966</v>
      </c>
      <c r="S15149" s="217">
        <v>0.21551724137931</v>
      </c>
      <c r="T15149" s="217">
        <v>10.6681034482759</v>
      </c>
      <c r="U15149" s="217">
        <v>10.4525862068966</v>
      </c>
      <c r="V15149" s="217">
        <v>0.21551724137931</v>
      </c>
      <c r="W15149" s="217">
        <v>10.6681034482759</v>
      </c>
      <c r="X15149" s="217">
        <v>10.4525862068966</v>
      </c>
      <c r="Y15149" s="217">
        <v>0.21551724137931</v>
      </c>
    </row>
    <row r="15150" spans="2:25">
      <c r="B15150" s="217" t="s">
        <v>15320</v>
      </c>
      <c r="C15150" s="217" t="s">
        <v>11696</v>
      </c>
      <c r="D15150" s="217" t="s">
        <v>21</v>
      </c>
      <c r="E15150" s="217" t="s">
        <v>87</v>
      </c>
      <c r="F15150" s="217" t="s">
        <v>9</v>
      </c>
      <c r="G15150" s="217" t="s">
        <v>49</v>
      </c>
      <c r="H15150" s="217" t="s">
        <v>170</v>
      </c>
      <c r="I15150" s="217">
        <v>11</v>
      </c>
      <c r="J15150" s="217">
        <v>11</v>
      </c>
      <c r="K15150" s="217">
        <v>0</v>
      </c>
      <c r="L15150" s="217">
        <v>76</v>
      </c>
      <c r="M15150" s="217">
        <v>2043.47634763476</v>
      </c>
      <c r="N15150" s="217">
        <v>5.3829837632973003</v>
      </c>
      <c r="O15150" s="217">
        <v>5.3829837632973003</v>
      </c>
      <c r="P15150" s="217">
        <v>0</v>
      </c>
      <c r="Q15150" s="217">
        <v>5.3829837632973003</v>
      </c>
      <c r="R15150" s="217">
        <v>5.3829837632973003</v>
      </c>
      <c r="S15150" s="217">
        <v>0</v>
      </c>
      <c r="T15150" s="217">
        <v>5.3829837632973003</v>
      </c>
      <c r="U15150" s="217">
        <v>5.3829837632973003</v>
      </c>
      <c r="V15150" s="217">
        <v>0</v>
      </c>
      <c r="W15150" s="217">
        <v>5.3829837632973003</v>
      </c>
      <c r="X15150" s="217">
        <v>5.3829837632973003</v>
      </c>
      <c r="Y15150" s="217">
        <v>0</v>
      </c>
    </row>
    <row r="15151" spans="2:25">
      <c r="B15151" s="217" t="s">
        <v>15321</v>
      </c>
      <c r="C15151" s="217" t="s">
        <v>11696</v>
      </c>
      <c r="D15151" s="217" t="s">
        <v>21</v>
      </c>
      <c r="E15151" s="217" t="s">
        <v>87</v>
      </c>
      <c r="F15151" s="217" t="s">
        <v>9</v>
      </c>
      <c r="G15151" s="217" t="s">
        <v>49</v>
      </c>
      <c r="H15151" s="217" t="s">
        <v>172</v>
      </c>
      <c r="I15151" s="217">
        <v>11</v>
      </c>
      <c r="J15151" s="217">
        <v>11</v>
      </c>
      <c r="K15151" s="217">
        <v>0</v>
      </c>
      <c r="L15151" s="217">
        <v>73</v>
      </c>
      <c r="M15151" s="217">
        <v>1795.20352035204</v>
      </c>
      <c r="N15151" s="217">
        <v>6.1274389646043703</v>
      </c>
      <c r="O15151" s="217">
        <v>6.1274389646043703</v>
      </c>
      <c r="P15151" s="217">
        <v>0</v>
      </c>
      <c r="Q15151" s="217">
        <v>6.1274389646043703</v>
      </c>
      <c r="R15151" s="217">
        <v>6.1274389646043703</v>
      </c>
      <c r="S15151" s="217">
        <v>0</v>
      </c>
      <c r="T15151" s="217">
        <v>6.1274389646043703</v>
      </c>
      <c r="U15151" s="217">
        <v>6.1274389646043703</v>
      </c>
      <c r="V15151" s="217">
        <v>0</v>
      </c>
      <c r="W15151" s="217">
        <v>6.1274389646043703</v>
      </c>
      <c r="X15151" s="217">
        <v>6.1274389646043703</v>
      </c>
      <c r="Y15151" s="217">
        <v>0</v>
      </c>
    </row>
    <row r="15152" spans="2:25">
      <c r="B15152" s="217" t="s">
        <v>15322</v>
      </c>
      <c r="C15152" s="217" t="s">
        <v>11696</v>
      </c>
      <c r="D15152" s="217" t="s">
        <v>21</v>
      </c>
      <c r="E15152" s="217" t="s">
        <v>87</v>
      </c>
      <c r="F15152" s="217" t="s">
        <v>9</v>
      </c>
      <c r="G15152" s="217" t="s">
        <v>49</v>
      </c>
      <c r="H15152" s="217" t="s">
        <v>174</v>
      </c>
      <c r="I15152" s="217">
        <v>2</v>
      </c>
      <c r="J15152" s="217">
        <v>1</v>
      </c>
      <c r="K15152" s="217">
        <v>1</v>
      </c>
      <c r="L15152" s="217">
        <v>64</v>
      </c>
      <c r="M15152" s="217">
        <v>1480.0880088008801</v>
      </c>
      <c r="N15152" s="217">
        <v>1.3512709974728701</v>
      </c>
      <c r="O15152" s="217">
        <v>0.67563549873643503</v>
      </c>
      <c r="P15152" s="217">
        <v>0.67563549873643503</v>
      </c>
      <c r="Q15152" s="217">
        <v>1.3512709974728701</v>
      </c>
      <c r="R15152" s="217">
        <v>0.67563549873643503</v>
      </c>
      <c r="S15152" s="217">
        <v>0.67563549873643503</v>
      </c>
      <c r="T15152" s="217">
        <v>1.3512709974728701</v>
      </c>
      <c r="U15152" s="217">
        <v>0.67563549873643503</v>
      </c>
      <c r="V15152" s="217">
        <v>0.67563549873643503</v>
      </c>
      <c r="W15152" s="217">
        <v>1.3512709974728701</v>
      </c>
      <c r="X15152" s="217">
        <v>0.67563549873643503</v>
      </c>
      <c r="Y15152" s="217">
        <v>0.67563549873643503</v>
      </c>
    </row>
    <row r="15153" spans="2:25">
      <c r="B15153" s="217" t="s">
        <v>15323</v>
      </c>
      <c r="C15153" s="217" t="s">
        <v>11696</v>
      </c>
      <c r="D15153" s="217" t="s">
        <v>21</v>
      </c>
      <c r="E15153" s="217" t="s">
        <v>87</v>
      </c>
      <c r="F15153" s="217" t="s">
        <v>9</v>
      </c>
      <c r="G15153" s="217" t="s">
        <v>49</v>
      </c>
      <c r="H15153" s="217" t="s">
        <v>176</v>
      </c>
      <c r="I15153" s="217">
        <v>9</v>
      </c>
      <c r="J15153" s="217">
        <v>9</v>
      </c>
      <c r="K15153" s="217">
        <v>0</v>
      </c>
      <c r="L15153" s="217">
        <v>48</v>
      </c>
      <c r="M15153" s="217">
        <v>2043.47634763476</v>
      </c>
      <c r="N15153" s="217">
        <v>4.4042594426977901</v>
      </c>
      <c r="O15153" s="217">
        <v>4.4042594426977901</v>
      </c>
      <c r="P15153" s="217">
        <v>0</v>
      </c>
      <c r="Q15153" s="217">
        <v>4.4042594426977901</v>
      </c>
      <c r="R15153" s="217">
        <v>4.4042594426977901</v>
      </c>
      <c r="S15153" s="217">
        <v>0</v>
      </c>
      <c r="T15153" s="217">
        <v>4.4042594426977901</v>
      </c>
      <c r="U15153" s="217">
        <v>4.4042594426977901</v>
      </c>
      <c r="V15153" s="217">
        <v>0</v>
      </c>
      <c r="W15153" s="217">
        <v>4.4042594426977901</v>
      </c>
      <c r="X15153" s="217">
        <v>4.4042594426977901</v>
      </c>
      <c r="Y15153" s="217">
        <v>0</v>
      </c>
    </row>
    <row r="15154" spans="2:25">
      <c r="B15154" s="217" t="s">
        <v>15324</v>
      </c>
      <c r="C15154" s="217" t="s">
        <v>11696</v>
      </c>
      <c r="D15154" s="217" t="s">
        <v>21</v>
      </c>
      <c r="E15154" s="217" t="s">
        <v>87</v>
      </c>
      <c r="F15154" s="217" t="s">
        <v>9</v>
      </c>
      <c r="G15154" s="217" t="s">
        <v>49</v>
      </c>
      <c r="H15154" s="217" t="s">
        <v>178</v>
      </c>
      <c r="I15154" s="217">
        <v>6</v>
      </c>
      <c r="J15154" s="217">
        <v>6</v>
      </c>
      <c r="K15154" s="217">
        <v>0</v>
      </c>
      <c r="L15154" s="217">
        <v>51</v>
      </c>
      <c r="M15154" s="217">
        <v>1317.7557755775599</v>
      </c>
      <c r="N15154" s="217">
        <v>4.5531957523542399</v>
      </c>
      <c r="O15154" s="217">
        <v>4.5531957523542399</v>
      </c>
      <c r="P15154" s="217">
        <v>0</v>
      </c>
      <c r="Q15154" s="217">
        <v>4.5531957523542399</v>
      </c>
      <c r="R15154" s="217">
        <v>4.5531957523542399</v>
      </c>
      <c r="S15154" s="217">
        <v>0</v>
      </c>
      <c r="T15154" s="217">
        <v>4.5531957523542399</v>
      </c>
      <c r="U15154" s="217">
        <v>4.5531957523542399</v>
      </c>
      <c r="V15154" s="217">
        <v>0</v>
      </c>
      <c r="W15154" s="217">
        <v>4.5531957523542399</v>
      </c>
      <c r="X15154" s="217">
        <v>4.5531957523542399</v>
      </c>
      <c r="Y15154" s="217">
        <v>0</v>
      </c>
    </row>
    <row r="15155" spans="2:25">
      <c r="B15155" s="217" t="s">
        <v>15325</v>
      </c>
      <c r="C15155" s="217" t="s">
        <v>11696</v>
      </c>
      <c r="D15155" s="217" t="s">
        <v>21</v>
      </c>
      <c r="E15155" s="217" t="s">
        <v>87</v>
      </c>
      <c r="F15155" s="217" t="s">
        <v>9</v>
      </c>
      <c r="G15155" s="217" t="s">
        <v>49</v>
      </c>
      <c r="H15155" s="217" t="s">
        <v>5</v>
      </c>
      <c r="I15155" s="217">
        <v>39</v>
      </c>
      <c r="J15155" s="217">
        <v>38</v>
      </c>
      <c r="K15155" s="217">
        <v>1</v>
      </c>
      <c r="L15155" s="217">
        <v>312</v>
      </c>
      <c r="M15155" s="217">
        <v>8680</v>
      </c>
      <c r="N15155" s="217">
        <v>4.4930875576036904</v>
      </c>
      <c r="O15155" s="217">
        <v>4.3778801843317998</v>
      </c>
      <c r="P15155" s="217">
        <v>0.115207373271889</v>
      </c>
      <c r="Q15155" s="217">
        <v>4.4930875576036904</v>
      </c>
      <c r="R15155" s="217">
        <v>4.3778801843317998</v>
      </c>
      <c r="S15155" s="217">
        <v>0.115207373271889</v>
      </c>
      <c r="T15155" s="217">
        <v>4.4930875576036904</v>
      </c>
      <c r="U15155" s="217">
        <v>4.3778801843317998</v>
      </c>
      <c r="V15155" s="217">
        <v>0.115207373271889</v>
      </c>
      <c r="W15155" s="217">
        <v>4.4930875576036904</v>
      </c>
      <c r="X15155" s="217">
        <v>4.3778801843317998</v>
      </c>
      <c r="Y15155" s="217">
        <v>0.115207373271889</v>
      </c>
    </row>
    <row r="15156" spans="2:25">
      <c r="B15156" s="217" t="s">
        <v>15326</v>
      </c>
      <c r="C15156" s="217" t="s">
        <v>11696</v>
      </c>
      <c r="D15156" s="217" t="s">
        <v>21</v>
      </c>
      <c r="E15156" s="217" t="s">
        <v>87</v>
      </c>
      <c r="F15156" s="217" t="s">
        <v>5</v>
      </c>
      <c r="G15156" s="217" t="s">
        <v>49</v>
      </c>
      <c r="H15156" s="217" t="s">
        <v>170</v>
      </c>
      <c r="I15156" s="217">
        <v>28</v>
      </c>
      <c r="J15156" s="217">
        <v>28</v>
      </c>
      <c r="K15156" s="217">
        <v>0</v>
      </c>
      <c r="L15156" s="217">
        <v>114</v>
      </c>
      <c r="M15156" s="217">
        <v>3866.3334904919102</v>
      </c>
      <c r="N15156" s="217">
        <v>7.2420033266291304</v>
      </c>
      <c r="O15156" s="217">
        <v>7.2420033266291304</v>
      </c>
      <c r="P15156" s="217">
        <v>0</v>
      </c>
      <c r="Q15156" s="217">
        <v>7.2420033266291304</v>
      </c>
      <c r="R15156" s="217">
        <v>7.2420033266291304</v>
      </c>
      <c r="S15156" s="217">
        <v>0</v>
      </c>
      <c r="T15156" s="217">
        <v>7.2420033266291304</v>
      </c>
      <c r="U15156" s="217">
        <v>7.2420033266291304</v>
      </c>
      <c r="V15156" s="217">
        <v>0</v>
      </c>
      <c r="W15156" s="217">
        <v>7.2420033266291304</v>
      </c>
      <c r="X15156" s="217">
        <v>7.2420033266291304</v>
      </c>
      <c r="Y15156" s="217">
        <v>0</v>
      </c>
    </row>
    <row r="15157" spans="2:25">
      <c r="B15157" s="217" t="s">
        <v>15327</v>
      </c>
      <c r="C15157" s="217" t="s">
        <v>11696</v>
      </c>
      <c r="D15157" s="217" t="s">
        <v>21</v>
      </c>
      <c r="E15157" s="217" t="s">
        <v>87</v>
      </c>
      <c r="F15157" s="217" t="s">
        <v>5</v>
      </c>
      <c r="G15157" s="217" t="s">
        <v>49</v>
      </c>
      <c r="H15157" s="217" t="s">
        <v>172</v>
      </c>
      <c r="I15157" s="217">
        <v>28</v>
      </c>
      <c r="J15157" s="217">
        <v>28</v>
      </c>
      <c r="K15157" s="217">
        <v>0</v>
      </c>
      <c r="L15157" s="217">
        <v>113</v>
      </c>
      <c r="M15157" s="217">
        <v>3530.3295707722</v>
      </c>
      <c r="N15157" s="217">
        <v>7.9312708455928798</v>
      </c>
      <c r="O15157" s="217">
        <v>7.9312708455928798</v>
      </c>
      <c r="P15157" s="217">
        <v>0</v>
      </c>
      <c r="Q15157" s="217">
        <v>7.9312708455928798</v>
      </c>
      <c r="R15157" s="217">
        <v>7.9312708455928798</v>
      </c>
      <c r="S15157" s="217">
        <v>0</v>
      </c>
      <c r="T15157" s="217">
        <v>7.9312708455928798</v>
      </c>
      <c r="U15157" s="217">
        <v>7.9312708455928798</v>
      </c>
      <c r="V15157" s="217">
        <v>0</v>
      </c>
      <c r="W15157" s="217">
        <v>7.9312708455928798</v>
      </c>
      <c r="X15157" s="217">
        <v>7.9312708455928798</v>
      </c>
      <c r="Y15157" s="217">
        <v>0</v>
      </c>
    </row>
    <row r="15158" spans="2:25">
      <c r="B15158" s="217" t="s">
        <v>15328</v>
      </c>
      <c r="C15158" s="217" t="s">
        <v>11696</v>
      </c>
      <c r="D15158" s="217" t="s">
        <v>21</v>
      </c>
      <c r="E15158" s="217" t="s">
        <v>87</v>
      </c>
      <c r="F15158" s="217" t="s">
        <v>5</v>
      </c>
      <c r="G15158" s="217" t="s">
        <v>49</v>
      </c>
      <c r="H15158" s="217" t="s">
        <v>174</v>
      </c>
      <c r="I15158" s="217">
        <v>22</v>
      </c>
      <c r="J15158" s="217">
        <v>21</v>
      </c>
      <c r="K15158" s="217">
        <v>1</v>
      </c>
      <c r="L15158" s="217">
        <v>88</v>
      </c>
      <c r="M15158" s="217">
        <v>2874.0375886328102</v>
      </c>
      <c r="N15158" s="217">
        <v>7.6547363496611203</v>
      </c>
      <c r="O15158" s="217">
        <v>7.3067937883128904</v>
      </c>
      <c r="P15158" s="217">
        <v>0.34794256134823298</v>
      </c>
      <c r="Q15158" s="217">
        <v>7.6547363496611203</v>
      </c>
      <c r="R15158" s="217">
        <v>7.3067937883128904</v>
      </c>
      <c r="S15158" s="217">
        <v>0.34794256134823298</v>
      </c>
      <c r="T15158" s="217">
        <v>7.6547363496611203</v>
      </c>
      <c r="U15158" s="217">
        <v>7.3067937883128904</v>
      </c>
      <c r="V15158" s="217">
        <v>0.34794256134823298</v>
      </c>
      <c r="W15158" s="217">
        <v>7.6547363496611203</v>
      </c>
      <c r="X15158" s="217">
        <v>7.3067937883128904</v>
      </c>
      <c r="Y15158" s="217">
        <v>0.34794256134823298</v>
      </c>
    </row>
    <row r="15159" spans="2:25">
      <c r="B15159" s="217" t="s">
        <v>15329</v>
      </c>
      <c r="C15159" s="217" t="s">
        <v>11696</v>
      </c>
      <c r="D15159" s="217" t="s">
        <v>21</v>
      </c>
      <c r="E15159" s="217" t="s">
        <v>87</v>
      </c>
      <c r="F15159" s="217" t="s">
        <v>5</v>
      </c>
      <c r="G15159" s="217" t="s">
        <v>49</v>
      </c>
      <c r="H15159" s="217" t="s">
        <v>176</v>
      </c>
      <c r="I15159" s="217">
        <v>38</v>
      </c>
      <c r="J15159" s="217">
        <v>37</v>
      </c>
      <c r="K15159" s="217">
        <v>1</v>
      </c>
      <c r="L15159" s="217">
        <v>87</v>
      </c>
      <c r="M15159" s="217">
        <v>4714.4007173826603</v>
      </c>
      <c r="N15159" s="217">
        <v>8.0604094301718199</v>
      </c>
      <c r="O15159" s="217">
        <v>7.8482933925357203</v>
      </c>
      <c r="P15159" s="217">
        <v>0.21211603763610001</v>
      </c>
      <c r="Q15159" s="217">
        <v>8.0604094301718199</v>
      </c>
      <c r="R15159" s="217">
        <v>7.8482933925357203</v>
      </c>
      <c r="S15159" s="217">
        <v>0.21211603763610001</v>
      </c>
      <c r="T15159" s="217">
        <v>8.0604094301718199</v>
      </c>
      <c r="U15159" s="217">
        <v>7.8482933925357203</v>
      </c>
      <c r="V15159" s="217">
        <v>0.21211603763610001</v>
      </c>
      <c r="W15159" s="217">
        <v>8.0604094301718199</v>
      </c>
      <c r="X15159" s="217">
        <v>7.8482933925357203</v>
      </c>
      <c r="Y15159" s="217">
        <v>0.21211603763610001</v>
      </c>
    </row>
    <row r="15160" spans="2:25">
      <c r="B15160" s="217" t="s">
        <v>15330</v>
      </c>
      <c r="C15160" s="217" t="s">
        <v>11696</v>
      </c>
      <c r="D15160" s="217" t="s">
        <v>21</v>
      </c>
      <c r="E15160" s="217" t="s">
        <v>87</v>
      </c>
      <c r="F15160" s="217" t="s">
        <v>5</v>
      </c>
      <c r="G15160" s="217" t="s">
        <v>49</v>
      </c>
      <c r="H15160" s="217" t="s">
        <v>178</v>
      </c>
      <c r="I15160" s="217">
        <v>22</v>
      </c>
      <c r="J15160" s="217">
        <v>21</v>
      </c>
      <c r="K15160" s="217">
        <v>1</v>
      </c>
      <c r="L15160" s="217">
        <v>98</v>
      </c>
      <c r="M15160" s="217">
        <v>2974.8986327204102</v>
      </c>
      <c r="N15160" s="217">
        <v>7.3952099604422399</v>
      </c>
      <c r="O15160" s="217">
        <v>7.0590640531494104</v>
      </c>
      <c r="P15160" s="217">
        <v>0.336145907292829</v>
      </c>
      <c r="Q15160" s="217">
        <v>7.3952099604422399</v>
      </c>
      <c r="R15160" s="217">
        <v>7.0590640531494104</v>
      </c>
      <c r="S15160" s="217">
        <v>0.336145907292829</v>
      </c>
      <c r="T15160" s="217">
        <v>7.3952099604422399</v>
      </c>
      <c r="U15160" s="217">
        <v>7.0590640531494104</v>
      </c>
      <c r="V15160" s="217">
        <v>0.336145907292829</v>
      </c>
      <c r="W15160" s="217">
        <v>7.3952099604422399</v>
      </c>
      <c r="X15160" s="217">
        <v>7.0590640531494104</v>
      </c>
      <c r="Y15160" s="217">
        <v>0.336145907292829</v>
      </c>
    </row>
    <row r="15161" spans="2:25">
      <c r="B15161" s="217" t="s">
        <v>15331</v>
      </c>
      <c r="C15161" s="217" t="s">
        <v>11696</v>
      </c>
      <c r="D15161" s="217" t="s">
        <v>21</v>
      </c>
      <c r="E15161" s="217" t="s">
        <v>87</v>
      </c>
      <c r="F15161" s="217" t="s">
        <v>5</v>
      </c>
      <c r="G15161" s="217" t="s">
        <v>49</v>
      </c>
      <c r="H15161" s="217" t="s">
        <v>5</v>
      </c>
      <c r="I15161" s="217">
        <v>138</v>
      </c>
      <c r="J15161" s="217">
        <v>135</v>
      </c>
      <c r="K15161" s="217">
        <v>3</v>
      </c>
      <c r="L15161" s="217">
        <v>500</v>
      </c>
      <c r="M15161" s="217">
        <v>17960</v>
      </c>
      <c r="N15161" s="217">
        <v>7.6837416481069001</v>
      </c>
      <c r="O15161" s="217">
        <v>7.51670378619154</v>
      </c>
      <c r="P15161" s="217">
        <v>0.16703786191536699</v>
      </c>
      <c r="Q15161" s="217">
        <v>7.6837416481069001</v>
      </c>
      <c r="R15161" s="217">
        <v>7.51670378619154</v>
      </c>
      <c r="S15161" s="217">
        <v>0.16703786191536699</v>
      </c>
      <c r="T15161" s="217">
        <v>7.6837416481069001</v>
      </c>
      <c r="U15161" s="217">
        <v>7.51670378619154</v>
      </c>
      <c r="V15161" s="217">
        <v>0.16703786191536699</v>
      </c>
      <c r="W15161" s="217">
        <v>7.6837416481069001</v>
      </c>
      <c r="X15161" s="217">
        <v>7.51670378619154</v>
      </c>
      <c r="Y15161" s="217">
        <v>0.16703786191536699</v>
      </c>
    </row>
    <row r="15162" spans="2:25">
      <c r="B15162" s="217" t="s">
        <v>15332</v>
      </c>
      <c r="C15162" s="217" t="s">
        <v>11696</v>
      </c>
      <c r="D15162" s="217" t="s">
        <v>21</v>
      </c>
      <c r="E15162" s="217" t="s">
        <v>87</v>
      </c>
      <c r="F15162" s="217" t="s">
        <v>12</v>
      </c>
      <c r="G15162" s="217" t="s">
        <v>13</v>
      </c>
      <c r="H15162" s="217" t="s">
        <v>170</v>
      </c>
      <c r="I15162" s="217">
        <v>0</v>
      </c>
      <c r="J15162" s="217">
        <v>0</v>
      </c>
      <c r="K15162" s="217">
        <v>0</v>
      </c>
      <c r="L15162" s="217">
        <v>0</v>
      </c>
      <c r="M15162" s="217">
        <v>40</v>
      </c>
      <c r="N15162" s="217">
        <v>0</v>
      </c>
      <c r="O15162" s="217">
        <v>0</v>
      </c>
      <c r="P15162" s="217">
        <v>0</v>
      </c>
      <c r="Q15162" s="217">
        <v>0</v>
      </c>
      <c r="R15162" s="217">
        <v>0</v>
      </c>
      <c r="S15162" s="217">
        <v>0</v>
      </c>
      <c r="T15162" s="217">
        <v>0</v>
      </c>
      <c r="U15162" s="217">
        <v>0</v>
      </c>
      <c r="V15162" s="217">
        <v>0</v>
      </c>
      <c r="W15162" s="217">
        <v>0</v>
      </c>
      <c r="X15162" s="217">
        <v>0</v>
      </c>
      <c r="Y15162" s="217">
        <v>0</v>
      </c>
    </row>
    <row r="15163" spans="2:25">
      <c r="B15163" s="217" t="s">
        <v>15333</v>
      </c>
      <c r="C15163" s="217" t="s">
        <v>11696</v>
      </c>
      <c r="D15163" s="217" t="s">
        <v>21</v>
      </c>
      <c r="E15163" s="217" t="s">
        <v>87</v>
      </c>
      <c r="F15163" s="217" t="s">
        <v>12</v>
      </c>
      <c r="G15163" s="217" t="s">
        <v>13</v>
      </c>
      <c r="H15163" s="217" t="s">
        <v>172</v>
      </c>
      <c r="I15163" s="217">
        <v>0</v>
      </c>
      <c r="J15163" s="217">
        <v>0</v>
      </c>
      <c r="K15163" s="217">
        <v>0</v>
      </c>
      <c r="L15163" s="217">
        <v>1</v>
      </c>
      <c r="M15163" s="217">
        <v>30</v>
      </c>
      <c r="N15163" s="217">
        <v>0</v>
      </c>
      <c r="O15163" s="217">
        <v>0</v>
      </c>
      <c r="P15163" s="217">
        <v>0</v>
      </c>
      <c r="Q15163" s="217">
        <v>0</v>
      </c>
      <c r="R15163" s="217">
        <v>0</v>
      </c>
      <c r="S15163" s="217">
        <v>0</v>
      </c>
      <c r="T15163" s="217">
        <v>0</v>
      </c>
      <c r="U15163" s="217">
        <v>0</v>
      </c>
      <c r="V15163" s="217">
        <v>0</v>
      </c>
      <c r="W15163" s="217">
        <v>0</v>
      </c>
      <c r="X15163" s="217">
        <v>0</v>
      </c>
      <c r="Y15163" s="217">
        <v>0</v>
      </c>
    </row>
    <row r="15164" spans="2:25">
      <c r="B15164" s="217" t="s">
        <v>15334</v>
      </c>
      <c r="C15164" s="217" t="s">
        <v>11696</v>
      </c>
      <c r="D15164" s="217" t="s">
        <v>21</v>
      </c>
      <c r="E15164" s="217" t="s">
        <v>87</v>
      </c>
      <c r="F15164" s="217" t="s">
        <v>12</v>
      </c>
      <c r="G15164" s="217" t="s">
        <v>13</v>
      </c>
      <c r="H15164" s="217" t="s">
        <v>174</v>
      </c>
      <c r="I15164" s="217">
        <v>1</v>
      </c>
      <c r="J15164" s="217">
        <v>1</v>
      </c>
      <c r="K15164" s="217">
        <v>0</v>
      </c>
      <c r="L15164" s="217">
        <v>1</v>
      </c>
      <c r="M15164" s="217">
        <v>50</v>
      </c>
      <c r="N15164" s="217">
        <v>20</v>
      </c>
      <c r="O15164" s="217">
        <v>20</v>
      </c>
      <c r="P15164" s="217">
        <v>0</v>
      </c>
      <c r="Q15164" s="217">
        <v>20</v>
      </c>
      <c r="R15164" s="217">
        <v>20</v>
      </c>
      <c r="S15164" s="217">
        <v>0</v>
      </c>
      <c r="T15164" s="217">
        <v>20</v>
      </c>
      <c r="U15164" s="217">
        <v>20</v>
      </c>
      <c r="V15164" s="217">
        <v>0</v>
      </c>
      <c r="W15164" s="217">
        <v>20</v>
      </c>
      <c r="X15164" s="217">
        <v>20</v>
      </c>
      <c r="Y15164" s="217">
        <v>0</v>
      </c>
    </row>
    <row r="15165" spans="2:25">
      <c r="B15165" s="217" t="s">
        <v>15335</v>
      </c>
      <c r="C15165" s="217" t="s">
        <v>11696</v>
      </c>
      <c r="D15165" s="217" t="s">
        <v>21</v>
      </c>
      <c r="E15165" s="217" t="s">
        <v>87</v>
      </c>
      <c r="F15165" s="217" t="s">
        <v>12</v>
      </c>
      <c r="G15165" s="217" t="s">
        <v>13</v>
      </c>
      <c r="H15165" s="217" t="s">
        <v>176</v>
      </c>
      <c r="I15165" s="217">
        <v>1</v>
      </c>
      <c r="J15165" s="217">
        <v>1</v>
      </c>
      <c r="K15165" s="217">
        <v>0</v>
      </c>
      <c r="L15165" s="217">
        <v>3</v>
      </c>
      <c r="M15165" s="217">
        <v>140</v>
      </c>
      <c r="N15165" s="217">
        <v>7.1428571428571397</v>
      </c>
      <c r="O15165" s="217">
        <v>7.1428571428571397</v>
      </c>
      <c r="P15165" s="217">
        <v>0</v>
      </c>
      <c r="Q15165" s="217">
        <v>7.1428571428571397</v>
      </c>
      <c r="R15165" s="217">
        <v>7.1428571428571397</v>
      </c>
      <c r="S15165" s="217">
        <v>0</v>
      </c>
      <c r="T15165" s="217">
        <v>7.1428571428571397</v>
      </c>
      <c r="U15165" s="217">
        <v>7.1428571428571397</v>
      </c>
      <c r="V15165" s="217">
        <v>0</v>
      </c>
      <c r="W15165" s="217">
        <v>7.1428571428571397</v>
      </c>
      <c r="X15165" s="217">
        <v>7.1428571428571397</v>
      </c>
      <c r="Y15165" s="217">
        <v>0</v>
      </c>
    </row>
    <row r="15166" spans="2:25">
      <c r="B15166" s="217" t="s">
        <v>15336</v>
      </c>
      <c r="C15166" s="217" t="s">
        <v>11696</v>
      </c>
      <c r="D15166" s="217" t="s">
        <v>21</v>
      </c>
      <c r="E15166" s="217" t="s">
        <v>87</v>
      </c>
      <c r="F15166" s="217" t="s">
        <v>12</v>
      </c>
      <c r="G15166" s="217" t="s">
        <v>13</v>
      </c>
      <c r="H15166" s="217" t="s">
        <v>178</v>
      </c>
      <c r="I15166" s="217">
        <v>3</v>
      </c>
      <c r="J15166" s="217">
        <v>3</v>
      </c>
      <c r="K15166" s="217">
        <v>0</v>
      </c>
      <c r="L15166" s="217">
        <v>7</v>
      </c>
      <c r="M15166" s="217">
        <v>130</v>
      </c>
      <c r="N15166" s="217">
        <v>23.076923076923102</v>
      </c>
      <c r="O15166" s="217">
        <v>23.076923076923102</v>
      </c>
      <c r="P15166" s="217">
        <v>0</v>
      </c>
      <c r="Q15166" s="217">
        <v>23.076923076923102</v>
      </c>
      <c r="R15166" s="217">
        <v>23.076923076923102</v>
      </c>
      <c r="S15166" s="217">
        <v>0</v>
      </c>
      <c r="T15166" s="217">
        <v>23.076923076923102</v>
      </c>
      <c r="U15166" s="217">
        <v>23.076923076923102</v>
      </c>
      <c r="V15166" s="217">
        <v>0</v>
      </c>
      <c r="W15166" s="217">
        <v>23.076923076923102</v>
      </c>
      <c r="X15166" s="217">
        <v>23.076923076923102</v>
      </c>
      <c r="Y15166" s="217">
        <v>0</v>
      </c>
    </row>
    <row r="15167" spans="2:25">
      <c r="B15167" s="217" t="s">
        <v>15337</v>
      </c>
      <c r="C15167" s="217" t="s">
        <v>11696</v>
      </c>
      <c r="D15167" s="217" t="s">
        <v>21</v>
      </c>
      <c r="E15167" s="217" t="s">
        <v>87</v>
      </c>
      <c r="F15167" s="217" t="s">
        <v>12</v>
      </c>
      <c r="G15167" s="217" t="s">
        <v>13</v>
      </c>
      <c r="H15167" s="217" t="s">
        <v>5</v>
      </c>
      <c r="I15167" s="217">
        <v>5</v>
      </c>
      <c r="J15167" s="217">
        <v>5</v>
      </c>
      <c r="K15167" s="217">
        <v>0</v>
      </c>
      <c r="L15167" s="217">
        <v>12</v>
      </c>
      <c r="M15167" s="217">
        <v>390</v>
      </c>
      <c r="N15167" s="217">
        <v>12.8205128205128</v>
      </c>
      <c r="O15167" s="217">
        <v>12.8205128205128</v>
      </c>
      <c r="P15167" s="217">
        <v>0</v>
      </c>
      <c r="Q15167" s="217">
        <v>12.8205128205128</v>
      </c>
      <c r="R15167" s="217">
        <v>12.8205128205128</v>
      </c>
      <c r="S15167" s="217">
        <v>0</v>
      </c>
      <c r="T15167" s="217">
        <v>12.8205128205128</v>
      </c>
      <c r="U15167" s="217">
        <v>12.8205128205128</v>
      </c>
      <c r="V15167" s="217">
        <v>0</v>
      </c>
      <c r="W15167" s="217">
        <v>12.8205128205128</v>
      </c>
      <c r="X15167" s="217">
        <v>12.8205128205128</v>
      </c>
      <c r="Y15167" s="217">
        <v>0</v>
      </c>
    </row>
    <row r="15168" spans="2:25">
      <c r="B15168" s="217" t="s">
        <v>15338</v>
      </c>
      <c r="C15168" s="217" t="s">
        <v>11696</v>
      </c>
      <c r="D15168" s="217" t="s">
        <v>21</v>
      </c>
      <c r="E15168" s="217" t="s">
        <v>87</v>
      </c>
      <c r="F15168" s="217" t="s">
        <v>9</v>
      </c>
      <c r="G15168" s="217" t="s">
        <v>13</v>
      </c>
      <c r="H15168" s="217" t="s">
        <v>170</v>
      </c>
      <c r="I15168" s="217">
        <v>0</v>
      </c>
      <c r="J15168" s="217">
        <v>0</v>
      </c>
      <c r="K15168" s="217">
        <v>0</v>
      </c>
      <c r="L15168" s="217">
        <v>3</v>
      </c>
      <c r="M15168" s="217">
        <v>35.526315789473699</v>
      </c>
      <c r="N15168" s="217">
        <v>0</v>
      </c>
      <c r="O15168" s="217">
        <v>0</v>
      </c>
      <c r="P15168" s="217">
        <v>0</v>
      </c>
      <c r="Q15168" s="217">
        <v>0</v>
      </c>
      <c r="R15168" s="217">
        <v>0</v>
      </c>
      <c r="S15168" s="217">
        <v>0</v>
      </c>
      <c r="T15168" s="217">
        <v>0</v>
      </c>
      <c r="U15168" s="217">
        <v>0</v>
      </c>
      <c r="V15168" s="217">
        <v>0</v>
      </c>
      <c r="W15168" s="217">
        <v>0</v>
      </c>
      <c r="X15168" s="217">
        <v>0</v>
      </c>
      <c r="Y15168" s="217">
        <v>0</v>
      </c>
    </row>
    <row r="15169" spans="2:25">
      <c r="B15169" s="217" t="s">
        <v>15339</v>
      </c>
      <c r="C15169" s="217" t="s">
        <v>11696</v>
      </c>
      <c r="D15169" s="217" t="s">
        <v>21</v>
      </c>
      <c r="E15169" s="217" t="s">
        <v>87</v>
      </c>
      <c r="F15169" s="217" t="s">
        <v>9</v>
      </c>
      <c r="G15169" s="217" t="s">
        <v>13</v>
      </c>
      <c r="H15169" s="217" t="s">
        <v>172</v>
      </c>
      <c r="I15169" s="217">
        <v>0</v>
      </c>
      <c r="J15169" s="217">
        <v>0</v>
      </c>
      <c r="K15169" s="217">
        <v>0</v>
      </c>
      <c r="L15169" s="217">
        <v>0</v>
      </c>
      <c r="M15169" s="217">
        <v>47.368421052631597</v>
      </c>
      <c r="N15169" s="217">
        <v>0</v>
      </c>
      <c r="O15169" s="217">
        <v>0</v>
      </c>
      <c r="P15169" s="217">
        <v>0</v>
      </c>
      <c r="Q15169" s="217">
        <v>0</v>
      </c>
      <c r="R15169" s="217">
        <v>0</v>
      </c>
      <c r="S15169" s="217">
        <v>0</v>
      </c>
      <c r="T15169" s="217">
        <v>0</v>
      </c>
      <c r="U15169" s="217">
        <v>0</v>
      </c>
      <c r="V15169" s="217">
        <v>0</v>
      </c>
      <c r="W15169" s="217">
        <v>0</v>
      </c>
      <c r="X15169" s="217">
        <v>0</v>
      </c>
      <c r="Y15169" s="217">
        <v>0</v>
      </c>
    </row>
    <row r="15170" spans="2:25">
      <c r="B15170" s="217" t="s">
        <v>15340</v>
      </c>
      <c r="C15170" s="217" t="s">
        <v>11696</v>
      </c>
      <c r="D15170" s="217" t="s">
        <v>21</v>
      </c>
      <c r="E15170" s="217" t="s">
        <v>87</v>
      </c>
      <c r="F15170" s="217" t="s">
        <v>9</v>
      </c>
      <c r="G15170" s="217" t="s">
        <v>13</v>
      </c>
      <c r="H15170" s="217" t="s">
        <v>174</v>
      </c>
      <c r="I15170" s="217">
        <v>0</v>
      </c>
      <c r="J15170" s="217">
        <v>0</v>
      </c>
      <c r="K15170" s="217">
        <v>0</v>
      </c>
      <c r="L15170" s="217">
        <v>5</v>
      </c>
      <c r="M15170" s="217">
        <v>59.210526315789501</v>
      </c>
      <c r="N15170" s="217">
        <v>0</v>
      </c>
      <c r="O15170" s="217">
        <v>0</v>
      </c>
      <c r="P15170" s="217">
        <v>0</v>
      </c>
      <c r="Q15170" s="217">
        <v>0</v>
      </c>
      <c r="R15170" s="217">
        <v>0</v>
      </c>
      <c r="S15170" s="217">
        <v>0</v>
      </c>
      <c r="T15170" s="217">
        <v>0</v>
      </c>
      <c r="U15170" s="217">
        <v>0</v>
      </c>
      <c r="V15170" s="217">
        <v>0</v>
      </c>
      <c r="W15170" s="217">
        <v>0</v>
      </c>
      <c r="X15170" s="217">
        <v>0</v>
      </c>
      <c r="Y15170" s="217">
        <v>0</v>
      </c>
    </row>
    <row r="15171" spans="2:25">
      <c r="B15171" s="217" t="s">
        <v>15341</v>
      </c>
      <c r="C15171" s="217" t="s">
        <v>11696</v>
      </c>
      <c r="D15171" s="217" t="s">
        <v>21</v>
      </c>
      <c r="E15171" s="217" t="s">
        <v>87</v>
      </c>
      <c r="F15171" s="217" t="s">
        <v>9</v>
      </c>
      <c r="G15171" s="217" t="s">
        <v>13</v>
      </c>
      <c r="H15171" s="217" t="s">
        <v>176</v>
      </c>
      <c r="I15171" s="217">
        <v>1</v>
      </c>
      <c r="J15171" s="217">
        <v>0</v>
      </c>
      <c r="K15171" s="217">
        <v>1</v>
      </c>
      <c r="L15171" s="217">
        <v>7</v>
      </c>
      <c r="M15171" s="217">
        <v>177.63157894736801</v>
      </c>
      <c r="N15171" s="217">
        <v>5.6296296296296298</v>
      </c>
      <c r="O15171" s="217">
        <v>0</v>
      </c>
      <c r="P15171" s="217">
        <v>5.6296296296296298</v>
      </c>
      <c r="Q15171" s="217">
        <v>5.6296296296296298</v>
      </c>
      <c r="R15171" s="217">
        <v>0</v>
      </c>
      <c r="S15171" s="217">
        <v>5.6296296296296298</v>
      </c>
      <c r="T15171" s="217">
        <v>5.6296296296296298</v>
      </c>
      <c r="U15171" s="217">
        <v>0</v>
      </c>
      <c r="V15171" s="217">
        <v>5.6296296296296298</v>
      </c>
      <c r="W15171" s="217">
        <v>5.6296296296296298</v>
      </c>
      <c r="X15171" s="217">
        <v>0</v>
      </c>
      <c r="Y15171" s="217">
        <v>5.6296296296296298</v>
      </c>
    </row>
    <row r="15172" spans="2:25">
      <c r="B15172" s="217" t="s">
        <v>15342</v>
      </c>
      <c r="C15172" s="217" t="s">
        <v>11696</v>
      </c>
      <c r="D15172" s="217" t="s">
        <v>21</v>
      </c>
      <c r="E15172" s="217" t="s">
        <v>87</v>
      </c>
      <c r="F15172" s="217" t="s">
        <v>9</v>
      </c>
      <c r="G15172" s="217" t="s">
        <v>13</v>
      </c>
      <c r="H15172" s="217" t="s">
        <v>178</v>
      </c>
      <c r="I15172" s="217">
        <v>0</v>
      </c>
      <c r="J15172" s="217">
        <v>0</v>
      </c>
      <c r="K15172" s="217">
        <v>0</v>
      </c>
      <c r="L15172" s="217">
        <v>9</v>
      </c>
      <c r="M15172" s="217">
        <v>130.26315789473699</v>
      </c>
      <c r="N15172" s="217">
        <v>0</v>
      </c>
      <c r="O15172" s="217">
        <v>0</v>
      </c>
      <c r="P15172" s="217">
        <v>0</v>
      </c>
      <c r="Q15172" s="217">
        <v>0</v>
      </c>
      <c r="R15172" s="217">
        <v>0</v>
      </c>
      <c r="S15172" s="217">
        <v>0</v>
      </c>
      <c r="T15172" s="217">
        <v>0</v>
      </c>
      <c r="U15172" s="217">
        <v>0</v>
      </c>
      <c r="V15172" s="217">
        <v>0</v>
      </c>
      <c r="W15172" s="217">
        <v>0</v>
      </c>
      <c r="X15172" s="217">
        <v>0</v>
      </c>
      <c r="Y15172" s="217">
        <v>0</v>
      </c>
    </row>
    <row r="15173" spans="2:25">
      <c r="B15173" s="217" t="s">
        <v>15343</v>
      </c>
      <c r="C15173" s="217" t="s">
        <v>11696</v>
      </c>
      <c r="D15173" s="217" t="s">
        <v>21</v>
      </c>
      <c r="E15173" s="217" t="s">
        <v>87</v>
      </c>
      <c r="F15173" s="217" t="s">
        <v>9</v>
      </c>
      <c r="G15173" s="217" t="s">
        <v>13</v>
      </c>
      <c r="H15173" s="217" t="s">
        <v>5</v>
      </c>
      <c r="I15173" s="217">
        <v>1</v>
      </c>
      <c r="J15173" s="217">
        <v>0</v>
      </c>
      <c r="K15173" s="217">
        <v>1</v>
      </c>
      <c r="L15173" s="217">
        <v>24</v>
      </c>
      <c r="M15173" s="217">
        <v>450</v>
      </c>
      <c r="N15173" s="217">
        <v>2.2222222222222201</v>
      </c>
      <c r="O15173" s="217">
        <v>0</v>
      </c>
      <c r="P15173" s="217">
        <v>2.2222222222222201</v>
      </c>
      <c r="Q15173" s="217">
        <v>2.2222222222222201</v>
      </c>
      <c r="R15173" s="217">
        <v>0</v>
      </c>
      <c r="S15173" s="217">
        <v>2.2222222222222201</v>
      </c>
      <c r="T15173" s="217">
        <v>2.2222222222222201</v>
      </c>
      <c r="U15173" s="217">
        <v>0</v>
      </c>
      <c r="V15173" s="217">
        <v>2.2222222222222201</v>
      </c>
      <c r="W15173" s="217">
        <v>2.2222222222222201</v>
      </c>
      <c r="X15173" s="217">
        <v>0</v>
      </c>
      <c r="Y15173" s="217">
        <v>2.2222222222222201</v>
      </c>
    </row>
    <row r="15174" spans="2:25">
      <c r="B15174" s="217" t="s">
        <v>15344</v>
      </c>
      <c r="C15174" s="217" t="s">
        <v>11696</v>
      </c>
      <c r="D15174" s="217" t="s">
        <v>21</v>
      </c>
      <c r="E15174" s="217" t="s">
        <v>87</v>
      </c>
      <c r="F15174" s="217" t="s">
        <v>5</v>
      </c>
      <c r="G15174" s="217" t="s">
        <v>13</v>
      </c>
      <c r="H15174" s="217" t="s">
        <v>170</v>
      </c>
      <c r="I15174" s="217">
        <v>0</v>
      </c>
      <c r="J15174" s="217">
        <v>0</v>
      </c>
      <c r="K15174" s="217">
        <v>0</v>
      </c>
      <c r="L15174" s="217">
        <v>3</v>
      </c>
      <c r="M15174" s="217">
        <v>75.526315789473699</v>
      </c>
      <c r="N15174" s="217">
        <v>0</v>
      </c>
      <c r="O15174" s="217">
        <v>0</v>
      </c>
      <c r="P15174" s="217">
        <v>0</v>
      </c>
      <c r="Q15174" s="217">
        <v>0</v>
      </c>
      <c r="R15174" s="217">
        <v>0</v>
      </c>
      <c r="S15174" s="217">
        <v>0</v>
      </c>
      <c r="T15174" s="217">
        <v>0</v>
      </c>
      <c r="U15174" s="217">
        <v>0</v>
      </c>
      <c r="V15174" s="217">
        <v>0</v>
      </c>
      <c r="W15174" s="217">
        <v>0</v>
      </c>
      <c r="X15174" s="217">
        <v>0</v>
      </c>
      <c r="Y15174" s="217">
        <v>0</v>
      </c>
    </row>
    <row r="15175" spans="2:25">
      <c r="B15175" s="217" t="s">
        <v>15345</v>
      </c>
      <c r="C15175" s="217" t="s">
        <v>11696</v>
      </c>
      <c r="D15175" s="217" t="s">
        <v>21</v>
      </c>
      <c r="E15175" s="217" t="s">
        <v>87</v>
      </c>
      <c r="F15175" s="217" t="s">
        <v>5</v>
      </c>
      <c r="G15175" s="217" t="s">
        <v>13</v>
      </c>
      <c r="H15175" s="217" t="s">
        <v>172</v>
      </c>
      <c r="I15175" s="217">
        <v>0</v>
      </c>
      <c r="J15175" s="217">
        <v>0</v>
      </c>
      <c r="K15175" s="217">
        <v>0</v>
      </c>
      <c r="L15175" s="217">
        <v>1</v>
      </c>
      <c r="M15175" s="217">
        <v>77.368421052631604</v>
      </c>
      <c r="N15175" s="217">
        <v>0</v>
      </c>
      <c r="O15175" s="217">
        <v>0</v>
      </c>
      <c r="P15175" s="217">
        <v>0</v>
      </c>
      <c r="Q15175" s="217">
        <v>0</v>
      </c>
      <c r="R15175" s="217">
        <v>0</v>
      </c>
      <c r="S15175" s="217">
        <v>0</v>
      </c>
      <c r="T15175" s="217">
        <v>0</v>
      </c>
      <c r="U15175" s="217">
        <v>0</v>
      </c>
      <c r="V15175" s="217">
        <v>0</v>
      </c>
      <c r="W15175" s="217">
        <v>0</v>
      </c>
      <c r="X15175" s="217">
        <v>0</v>
      </c>
      <c r="Y15175" s="217">
        <v>0</v>
      </c>
    </row>
    <row r="15176" spans="2:25">
      <c r="B15176" s="217" t="s">
        <v>15346</v>
      </c>
      <c r="C15176" s="217" t="s">
        <v>11696</v>
      </c>
      <c r="D15176" s="217" t="s">
        <v>21</v>
      </c>
      <c r="E15176" s="217" t="s">
        <v>87</v>
      </c>
      <c r="F15176" s="217" t="s">
        <v>5</v>
      </c>
      <c r="G15176" s="217" t="s">
        <v>13</v>
      </c>
      <c r="H15176" s="217" t="s">
        <v>174</v>
      </c>
      <c r="I15176" s="217">
        <v>1</v>
      </c>
      <c r="J15176" s="217">
        <v>1</v>
      </c>
      <c r="K15176" s="217">
        <v>0</v>
      </c>
      <c r="L15176" s="217">
        <v>6</v>
      </c>
      <c r="M15176" s="217">
        <v>109.210526315789</v>
      </c>
      <c r="N15176" s="217">
        <v>9.1566265060241001</v>
      </c>
      <c r="O15176" s="217">
        <v>9.1566265060241001</v>
      </c>
      <c r="P15176" s="217">
        <v>0</v>
      </c>
      <c r="Q15176" s="217">
        <v>9.1566265060241001</v>
      </c>
      <c r="R15176" s="217">
        <v>9.1566265060241001</v>
      </c>
      <c r="S15176" s="217">
        <v>0</v>
      </c>
      <c r="T15176" s="217">
        <v>9.1566265060241001</v>
      </c>
      <c r="U15176" s="217">
        <v>9.1566265060241001</v>
      </c>
      <c r="V15176" s="217">
        <v>0</v>
      </c>
      <c r="W15176" s="217">
        <v>9.1566265060241001</v>
      </c>
      <c r="X15176" s="217">
        <v>9.1566265060241001</v>
      </c>
      <c r="Y15176" s="217">
        <v>0</v>
      </c>
    </row>
    <row r="15177" spans="2:25">
      <c r="B15177" s="217" t="s">
        <v>15347</v>
      </c>
      <c r="C15177" s="217" t="s">
        <v>11696</v>
      </c>
      <c r="D15177" s="217" t="s">
        <v>21</v>
      </c>
      <c r="E15177" s="217" t="s">
        <v>87</v>
      </c>
      <c r="F15177" s="217" t="s">
        <v>5</v>
      </c>
      <c r="G15177" s="217" t="s">
        <v>13</v>
      </c>
      <c r="H15177" s="217" t="s">
        <v>176</v>
      </c>
      <c r="I15177" s="217">
        <v>2</v>
      </c>
      <c r="J15177" s="217">
        <v>1</v>
      </c>
      <c r="K15177" s="217">
        <v>1</v>
      </c>
      <c r="L15177" s="217">
        <v>10</v>
      </c>
      <c r="M15177" s="217">
        <v>317.63157894736798</v>
      </c>
      <c r="N15177" s="217">
        <v>6.2966031483015703</v>
      </c>
      <c r="O15177" s="217">
        <v>3.14830157415079</v>
      </c>
      <c r="P15177" s="217">
        <v>3.14830157415079</v>
      </c>
      <c r="Q15177" s="217">
        <v>6.2966031483015703</v>
      </c>
      <c r="R15177" s="217">
        <v>3.14830157415079</v>
      </c>
      <c r="S15177" s="217">
        <v>3.14830157415079</v>
      </c>
      <c r="T15177" s="217">
        <v>6.2966031483015703</v>
      </c>
      <c r="U15177" s="217">
        <v>3.14830157415079</v>
      </c>
      <c r="V15177" s="217">
        <v>3.14830157415079</v>
      </c>
      <c r="W15177" s="217">
        <v>6.2966031483015703</v>
      </c>
      <c r="X15177" s="217">
        <v>3.14830157415079</v>
      </c>
      <c r="Y15177" s="217">
        <v>3.14830157415079</v>
      </c>
    </row>
    <row r="15178" spans="2:25">
      <c r="B15178" s="217" t="s">
        <v>15348</v>
      </c>
      <c r="C15178" s="217" t="s">
        <v>11696</v>
      </c>
      <c r="D15178" s="217" t="s">
        <v>21</v>
      </c>
      <c r="E15178" s="217" t="s">
        <v>87</v>
      </c>
      <c r="F15178" s="217" t="s">
        <v>5</v>
      </c>
      <c r="G15178" s="217" t="s">
        <v>13</v>
      </c>
      <c r="H15178" s="217" t="s">
        <v>178</v>
      </c>
      <c r="I15178" s="217">
        <v>3</v>
      </c>
      <c r="J15178" s="217">
        <v>3</v>
      </c>
      <c r="K15178" s="217">
        <v>0</v>
      </c>
      <c r="L15178" s="217">
        <v>16</v>
      </c>
      <c r="M15178" s="217">
        <v>260.26315789473699</v>
      </c>
      <c r="N15178" s="217">
        <v>11.5267947421638</v>
      </c>
      <c r="O15178" s="217">
        <v>11.5267947421638</v>
      </c>
      <c r="P15178" s="217">
        <v>0</v>
      </c>
      <c r="Q15178" s="217">
        <v>11.5267947421638</v>
      </c>
      <c r="R15178" s="217">
        <v>11.5267947421638</v>
      </c>
      <c r="S15178" s="217">
        <v>0</v>
      </c>
      <c r="T15178" s="217">
        <v>11.5267947421638</v>
      </c>
      <c r="U15178" s="217">
        <v>11.5267947421638</v>
      </c>
      <c r="V15178" s="217">
        <v>0</v>
      </c>
      <c r="W15178" s="217">
        <v>11.5267947421638</v>
      </c>
      <c r="X15178" s="217">
        <v>11.5267947421638</v>
      </c>
      <c r="Y15178" s="217">
        <v>0</v>
      </c>
    </row>
    <row r="15179" spans="2:25">
      <c r="B15179" s="217" t="s">
        <v>15349</v>
      </c>
      <c r="C15179" s="217" t="s">
        <v>11696</v>
      </c>
      <c r="D15179" s="217" t="s">
        <v>21</v>
      </c>
      <c r="E15179" s="217" t="s">
        <v>87</v>
      </c>
      <c r="F15179" s="217" t="s">
        <v>5</v>
      </c>
      <c r="G15179" s="217" t="s">
        <v>13</v>
      </c>
      <c r="H15179" s="217" t="s">
        <v>5</v>
      </c>
      <c r="I15179" s="217">
        <v>6</v>
      </c>
      <c r="J15179" s="217">
        <v>5</v>
      </c>
      <c r="K15179" s="217">
        <v>1</v>
      </c>
      <c r="L15179" s="217">
        <v>36</v>
      </c>
      <c r="M15179" s="217">
        <v>840</v>
      </c>
      <c r="N15179" s="217">
        <v>7.1428571428571397</v>
      </c>
      <c r="O15179" s="217">
        <v>5.9523809523809499</v>
      </c>
      <c r="P15179" s="217">
        <v>1.19047619047619</v>
      </c>
      <c r="Q15179" s="217">
        <v>7.1428571428571397</v>
      </c>
      <c r="R15179" s="217">
        <v>5.9523809523809499</v>
      </c>
      <c r="S15179" s="217">
        <v>1.19047619047619</v>
      </c>
      <c r="T15179" s="217">
        <v>7.1428571428571397</v>
      </c>
      <c r="U15179" s="217">
        <v>5.9523809523809499</v>
      </c>
      <c r="V15179" s="217">
        <v>1.19047619047619</v>
      </c>
      <c r="W15179" s="217">
        <v>7.1428571428571397</v>
      </c>
      <c r="X15179" s="217">
        <v>5.9523809523809499</v>
      </c>
      <c r="Y15179" s="217">
        <v>1.19047619047619</v>
      </c>
    </row>
    <row r="15180" spans="2:25">
      <c r="B15180" s="217" t="s">
        <v>15350</v>
      </c>
      <c r="C15180" s="217" t="s">
        <v>11696</v>
      </c>
      <c r="D15180" s="217" t="s">
        <v>21</v>
      </c>
      <c r="E15180" s="217" t="s">
        <v>87</v>
      </c>
      <c r="F15180" s="217" t="s">
        <v>12</v>
      </c>
      <c r="G15180" s="217" t="s">
        <v>5</v>
      </c>
      <c r="H15180" s="217" t="s">
        <v>170</v>
      </c>
      <c r="I15180" s="217">
        <v>19</v>
      </c>
      <c r="J15180" s="217">
        <v>19</v>
      </c>
      <c r="K15180" s="217">
        <v>0</v>
      </c>
      <c r="L15180" s="217">
        <v>43</v>
      </c>
      <c r="M15180" s="217">
        <v>2137.3322809786901</v>
      </c>
      <c r="N15180" s="217">
        <v>8.8895864106351592</v>
      </c>
      <c r="O15180" s="217">
        <v>8.8895864106351592</v>
      </c>
      <c r="P15180" s="217">
        <v>0</v>
      </c>
      <c r="Q15180" s="217">
        <v>8.8895864106351592</v>
      </c>
      <c r="R15180" s="217">
        <v>8.8895864106351592</v>
      </c>
      <c r="S15180" s="217">
        <v>0</v>
      </c>
      <c r="T15180" s="217">
        <v>8.8895864106351592</v>
      </c>
      <c r="U15180" s="217">
        <v>8.8895864106351592</v>
      </c>
      <c r="V15180" s="217">
        <v>0</v>
      </c>
      <c r="W15180" s="217">
        <v>8.8895864106351592</v>
      </c>
      <c r="X15180" s="217">
        <v>8.8895864106351592</v>
      </c>
      <c r="Y15180" s="217">
        <v>0</v>
      </c>
    </row>
    <row r="15181" spans="2:25">
      <c r="B15181" s="217" t="s">
        <v>15351</v>
      </c>
      <c r="C15181" s="217" t="s">
        <v>11696</v>
      </c>
      <c r="D15181" s="217" t="s">
        <v>21</v>
      </c>
      <c r="E15181" s="217" t="s">
        <v>87</v>
      </c>
      <c r="F15181" s="217" t="s">
        <v>12</v>
      </c>
      <c r="G15181" s="217" t="s">
        <v>5</v>
      </c>
      <c r="H15181" s="217" t="s">
        <v>172</v>
      </c>
      <c r="I15181" s="217">
        <v>20</v>
      </c>
      <c r="J15181" s="217">
        <v>20</v>
      </c>
      <c r="K15181" s="217">
        <v>0</v>
      </c>
      <c r="L15181" s="217">
        <v>50</v>
      </c>
      <c r="M15181" s="217">
        <v>2039.6011885417099</v>
      </c>
      <c r="N15181" s="217">
        <v>9.80583856900952</v>
      </c>
      <c r="O15181" s="217">
        <v>9.80583856900952</v>
      </c>
      <c r="P15181" s="217">
        <v>0</v>
      </c>
      <c r="Q15181" s="217">
        <v>9.80583856900952</v>
      </c>
      <c r="R15181" s="217">
        <v>9.80583856900952</v>
      </c>
      <c r="S15181" s="217">
        <v>0</v>
      </c>
      <c r="T15181" s="217">
        <v>9.80583856900952</v>
      </c>
      <c r="U15181" s="217">
        <v>9.80583856900952</v>
      </c>
      <c r="V15181" s="217">
        <v>0</v>
      </c>
      <c r="W15181" s="217">
        <v>9.80583856900952</v>
      </c>
      <c r="X15181" s="217">
        <v>9.80583856900952</v>
      </c>
      <c r="Y15181" s="217">
        <v>0</v>
      </c>
    </row>
    <row r="15182" spans="2:25">
      <c r="B15182" s="217" t="s">
        <v>15352</v>
      </c>
      <c r="C15182" s="217" t="s">
        <v>11696</v>
      </c>
      <c r="D15182" s="217" t="s">
        <v>21</v>
      </c>
      <c r="E15182" s="217" t="s">
        <v>87</v>
      </c>
      <c r="F15182" s="217" t="s">
        <v>12</v>
      </c>
      <c r="G15182" s="217" t="s">
        <v>5</v>
      </c>
      <c r="H15182" s="217" t="s">
        <v>174</v>
      </c>
      <c r="I15182" s="217">
        <v>25</v>
      </c>
      <c r="J15182" s="217">
        <v>25</v>
      </c>
      <c r="K15182" s="217">
        <v>0</v>
      </c>
      <c r="L15182" s="217">
        <v>31</v>
      </c>
      <c r="M15182" s="217">
        <v>1752.7341102186699</v>
      </c>
      <c r="N15182" s="217">
        <v>14.2634298347061</v>
      </c>
      <c r="O15182" s="217">
        <v>14.2634298347061</v>
      </c>
      <c r="P15182" s="217">
        <v>0</v>
      </c>
      <c r="Q15182" s="217">
        <v>14.2634298347061</v>
      </c>
      <c r="R15182" s="217">
        <v>14.2634298347061</v>
      </c>
      <c r="S15182" s="217">
        <v>0</v>
      </c>
      <c r="T15182" s="217">
        <v>14.2634298347061</v>
      </c>
      <c r="U15182" s="217">
        <v>14.2634298347061</v>
      </c>
      <c r="V15182" s="217">
        <v>0</v>
      </c>
      <c r="W15182" s="217">
        <v>14.2634298347061</v>
      </c>
      <c r="X15182" s="217">
        <v>14.2634298347061</v>
      </c>
      <c r="Y15182" s="217">
        <v>0</v>
      </c>
    </row>
    <row r="15183" spans="2:25">
      <c r="B15183" s="217" t="s">
        <v>15353</v>
      </c>
      <c r="C15183" s="217" t="s">
        <v>11696</v>
      </c>
      <c r="D15183" s="217" t="s">
        <v>21</v>
      </c>
      <c r="E15183" s="217" t="s">
        <v>87</v>
      </c>
      <c r="F15183" s="217" t="s">
        <v>12</v>
      </c>
      <c r="G15183" s="217" t="s">
        <v>5</v>
      </c>
      <c r="H15183" s="217" t="s">
        <v>176</v>
      </c>
      <c r="I15183" s="217">
        <v>42</v>
      </c>
      <c r="J15183" s="217">
        <v>41</v>
      </c>
      <c r="K15183" s="217">
        <v>1</v>
      </c>
      <c r="L15183" s="217">
        <v>50</v>
      </c>
      <c r="M15183" s="217">
        <v>3485.6757509633699</v>
      </c>
      <c r="N15183" s="217">
        <v>12.0493135336504</v>
      </c>
      <c r="O15183" s="217">
        <v>11.7624251161826</v>
      </c>
      <c r="P15183" s="217">
        <v>0.28688841746786697</v>
      </c>
      <c r="Q15183" s="217">
        <v>12.0493135336504</v>
      </c>
      <c r="R15183" s="217">
        <v>11.7624251161826</v>
      </c>
      <c r="S15183" s="217">
        <v>0.28688841746786697</v>
      </c>
      <c r="T15183" s="217">
        <v>12.0493135336504</v>
      </c>
      <c r="U15183" s="217">
        <v>11.7624251161826</v>
      </c>
      <c r="V15183" s="217">
        <v>0.28688841746786697</v>
      </c>
      <c r="W15183" s="217">
        <v>12.0493135336504</v>
      </c>
      <c r="X15183" s="217">
        <v>11.7624251161826</v>
      </c>
      <c r="Y15183" s="217">
        <v>0.28688841746786697</v>
      </c>
    </row>
    <row r="15184" spans="2:25">
      <c r="B15184" s="217" t="s">
        <v>15354</v>
      </c>
      <c r="C15184" s="217" t="s">
        <v>11696</v>
      </c>
      <c r="D15184" s="217" t="s">
        <v>21</v>
      </c>
      <c r="E15184" s="217" t="s">
        <v>87</v>
      </c>
      <c r="F15184" s="217" t="s">
        <v>12</v>
      </c>
      <c r="G15184" s="217" t="s">
        <v>5</v>
      </c>
      <c r="H15184" s="217" t="s">
        <v>178</v>
      </c>
      <c r="I15184" s="217">
        <v>23</v>
      </c>
      <c r="J15184" s="217">
        <v>22</v>
      </c>
      <c r="K15184" s="217">
        <v>1</v>
      </c>
      <c r="L15184" s="217">
        <v>66</v>
      </c>
      <c r="M15184" s="217">
        <v>2324.6566692975498</v>
      </c>
      <c r="N15184" s="217">
        <v>9.8939341468217599</v>
      </c>
      <c r="O15184" s="217">
        <v>9.4637630969599407</v>
      </c>
      <c r="P15184" s="217">
        <v>0.43017104986181598</v>
      </c>
      <c r="Q15184" s="217">
        <v>9.8939341468217599</v>
      </c>
      <c r="R15184" s="217">
        <v>9.4637630969599407</v>
      </c>
      <c r="S15184" s="217">
        <v>0.43017104986181598</v>
      </c>
      <c r="T15184" s="217">
        <v>9.8939341468217599</v>
      </c>
      <c r="U15184" s="217">
        <v>9.4637630969599407</v>
      </c>
      <c r="V15184" s="217">
        <v>0.43017104986181598</v>
      </c>
      <c r="W15184" s="217">
        <v>9.8939341468217599</v>
      </c>
      <c r="X15184" s="217">
        <v>9.4637630969599407</v>
      </c>
      <c r="Y15184" s="217">
        <v>0.43017104986181598</v>
      </c>
    </row>
    <row r="15185" spans="2:25">
      <c r="B15185" s="217" t="s">
        <v>15355</v>
      </c>
      <c r="C15185" s="217" t="s">
        <v>11696</v>
      </c>
      <c r="D15185" s="217" t="s">
        <v>21</v>
      </c>
      <c r="E15185" s="217" t="s">
        <v>87</v>
      </c>
      <c r="F15185" s="217" t="s">
        <v>12</v>
      </c>
      <c r="G15185" s="217" t="s">
        <v>5</v>
      </c>
      <c r="H15185" s="217" t="s">
        <v>5</v>
      </c>
      <c r="I15185" s="217">
        <v>129</v>
      </c>
      <c r="J15185" s="217">
        <v>127</v>
      </c>
      <c r="K15185" s="217">
        <v>2</v>
      </c>
      <c r="L15185" s="217">
        <v>240</v>
      </c>
      <c r="M15185" s="217">
        <v>11740</v>
      </c>
      <c r="N15185" s="217">
        <v>10.9880749574106</v>
      </c>
      <c r="O15185" s="217">
        <v>10.817717206132899</v>
      </c>
      <c r="P15185" s="217">
        <v>0.17035775127768299</v>
      </c>
      <c r="Q15185" s="217">
        <v>10.9880749574106</v>
      </c>
      <c r="R15185" s="217">
        <v>10.817717206132899</v>
      </c>
      <c r="S15185" s="217">
        <v>0.17035775127768299</v>
      </c>
      <c r="T15185" s="217">
        <v>10.9880749574106</v>
      </c>
      <c r="U15185" s="217">
        <v>10.817717206132899</v>
      </c>
      <c r="V15185" s="217">
        <v>0.17035775127768299</v>
      </c>
      <c r="W15185" s="217">
        <v>10.9880749574106</v>
      </c>
      <c r="X15185" s="217">
        <v>10.817717206132899</v>
      </c>
      <c r="Y15185" s="217">
        <v>0.17035775127768299</v>
      </c>
    </row>
    <row r="15186" spans="2:25">
      <c r="B15186" s="217" t="s">
        <v>15356</v>
      </c>
      <c r="C15186" s="217" t="s">
        <v>11696</v>
      </c>
      <c r="D15186" s="217" t="s">
        <v>21</v>
      </c>
      <c r="E15186" s="217" t="s">
        <v>87</v>
      </c>
      <c r="F15186" s="217" t="s">
        <v>9</v>
      </c>
      <c r="G15186" s="217" t="s">
        <v>5</v>
      </c>
      <c r="H15186" s="217" t="s">
        <v>170</v>
      </c>
      <c r="I15186" s="217">
        <v>13</v>
      </c>
      <c r="J15186" s="217">
        <v>13</v>
      </c>
      <c r="K15186" s="217">
        <v>0</v>
      </c>
      <c r="L15186" s="217">
        <v>92</v>
      </c>
      <c r="M15186" s="217">
        <v>2420.8974002663399</v>
      </c>
      <c r="N15186" s="217">
        <v>5.3699095213906096</v>
      </c>
      <c r="O15186" s="217">
        <v>5.3699095213906096</v>
      </c>
      <c r="P15186" s="217">
        <v>0</v>
      </c>
      <c r="Q15186" s="217">
        <v>5.3699095213906096</v>
      </c>
      <c r="R15186" s="217">
        <v>5.3699095213906096</v>
      </c>
      <c r="S15186" s="217">
        <v>0</v>
      </c>
      <c r="T15186" s="217">
        <v>5.3699095213906096</v>
      </c>
      <c r="U15186" s="217">
        <v>5.3699095213906096</v>
      </c>
      <c r="V15186" s="217">
        <v>0</v>
      </c>
      <c r="W15186" s="217">
        <v>5.3699095213906096</v>
      </c>
      <c r="X15186" s="217">
        <v>5.3699095213906096</v>
      </c>
      <c r="Y15186" s="217">
        <v>0</v>
      </c>
    </row>
    <row r="15187" spans="2:25">
      <c r="B15187" s="217" t="s">
        <v>15357</v>
      </c>
      <c r="C15187" s="217" t="s">
        <v>11696</v>
      </c>
      <c r="D15187" s="217" t="s">
        <v>21</v>
      </c>
      <c r="E15187" s="217" t="s">
        <v>87</v>
      </c>
      <c r="F15187" s="217" t="s">
        <v>9</v>
      </c>
      <c r="G15187" s="217" t="s">
        <v>5</v>
      </c>
      <c r="H15187" s="217" t="s">
        <v>172</v>
      </c>
      <c r="I15187" s="217">
        <v>11</v>
      </c>
      <c r="J15187" s="217">
        <v>11</v>
      </c>
      <c r="K15187" s="217">
        <v>0</v>
      </c>
      <c r="L15187" s="217">
        <v>85</v>
      </c>
      <c r="M15187" s="217">
        <v>2221.0982571941399</v>
      </c>
      <c r="N15187" s="217">
        <v>4.9525048990385701</v>
      </c>
      <c r="O15187" s="217">
        <v>4.9525048990385701</v>
      </c>
      <c r="P15187" s="217">
        <v>0</v>
      </c>
      <c r="Q15187" s="217">
        <v>4.9525048990385701</v>
      </c>
      <c r="R15187" s="217">
        <v>4.9525048990385701</v>
      </c>
      <c r="S15187" s="217">
        <v>0</v>
      </c>
      <c r="T15187" s="217">
        <v>4.9525048990385701</v>
      </c>
      <c r="U15187" s="217">
        <v>4.9525048990385701</v>
      </c>
      <c r="V15187" s="217">
        <v>0</v>
      </c>
      <c r="W15187" s="217">
        <v>4.9525048990385701</v>
      </c>
      <c r="X15187" s="217">
        <v>4.9525048990385701</v>
      </c>
      <c r="Y15187" s="217">
        <v>0</v>
      </c>
    </row>
    <row r="15188" spans="2:25">
      <c r="B15188" s="217" t="s">
        <v>15358</v>
      </c>
      <c r="C15188" s="217" t="s">
        <v>11696</v>
      </c>
      <c r="D15188" s="217" t="s">
        <v>21</v>
      </c>
      <c r="E15188" s="217" t="s">
        <v>87</v>
      </c>
      <c r="F15188" s="217" t="s">
        <v>9</v>
      </c>
      <c r="G15188" s="217" t="s">
        <v>5</v>
      </c>
      <c r="H15188" s="217" t="s">
        <v>174</v>
      </c>
      <c r="I15188" s="217">
        <v>8</v>
      </c>
      <c r="J15188" s="217">
        <v>7</v>
      </c>
      <c r="K15188" s="217">
        <v>1</v>
      </c>
      <c r="L15188" s="217">
        <v>82</v>
      </c>
      <c r="M15188" s="217">
        <v>1966.6669561693</v>
      </c>
      <c r="N15188" s="217">
        <v>4.0677960113706799</v>
      </c>
      <c r="O15188" s="217">
        <v>3.55932150994935</v>
      </c>
      <c r="P15188" s="217">
        <v>0.50847450142133499</v>
      </c>
      <c r="Q15188" s="217">
        <v>4.0677960113706799</v>
      </c>
      <c r="R15188" s="217">
        <v>3.55932150994935</v>
      </c>
      <c r="S15188" s="217">
        <v>0.50847450142133499</v>
      </c>
      <c r="T15188" s="217">
        <v>4.0677960113706799</v>
      </c>
      <c r="U15188" s="217">
        <v>3.55932150994935</v>
      </c>
      <c r="V15188" s="217">
        <v>0.50847450142133499</v>
      </c>
      <c r="W15188" s="217">
        <v>4.0677960113706799</v>
      </c>
      <c r="X15188" s="217">
        <v>3.55932150994935</v>
      </c>
      <c r="Y15188" s="217">
        <v>0.50847450142133499</v>
      </c>
    </row>
    <row r="15189" spans="2:25">
      <c r="B15189" s="217" t="s">
        <v>15359</v>
      </c>
      <c r="C15189" s="217" t="s">
        <v>11696</v>
      </c>
      <c r="D15189" s="217" t="s">
        <v>21</v>
      </c>
      <c r="E15189" s="217" t="s">
        <v>87</v>
      </c>
      <c r="F15189" s="217" t="s">
        <v>9</v>
      </c>
      <c r="G15189" s="217" t="s">
        <v>5</v>
      </c>
      <c r="H15189" s="217" t="s">
        <v>176</v>
      </c>
      <c r="I15189" s="217">
        <v>11</v>
      </c>
      <c r="J15189" s="217">
        <v>10</v>
      </c>
      <c r="K15189" s="217">
        <v>1</v>
      </c>
      <c r="L15189" s="217">
        <v>76</v>
      </c>
      <c r="M15189" s="217">
        <v>2856.0552950031802</v>
      </c>
      <c r="N15189" s="217">
        <v>3.8514660480296299</v>
      </c>
      <c r="O15189" s="217">
        <v>3.50133277093602</v>
      </c>
      <c r="P15189" s="217">
        <v>0.35013327709360198</v>
      </c>
      <c r="Q15189" s="217">
        <v>3.8514660480296299</v>
      </c>
      <c r="R15189" s="217">
        <v>3.50133277093602</v>
      </c>
      <c r="S15189" s="217">
        <v>0.35013327709360198</v>
      </c>
      <c r="T15189" s="217">
        <v>3.8514660480296299</v>
      </c>
      <c r="U15189" s="217">
        <v>3.50133277093602</v>
      </c>
      <c r="V15189" s="217">
        <v>0.35013327709360198</v>
      </c>
      <c r="W15189" s="217">
        <v>3.8514660480296299</v>
      </c>
      <c r="X15189" s="217">
        <v>3.50133277093602</v>
      </c>
      <c r="Y15189" s="217">
        <v>0.35013327709360198</v>
      </c>
    </row>
    <row r="15190" spans="2:25">
      <c r="B15190" s="217" t="s">
        <v>15360</v>
      </c>
      <c r="C15190" s="217" t="s">
        <v>11696</v>
      </c>
      <c r="D15190" s="217" t="s">
        <v>21</v>
      </c>
      <c r="E15190" s="217" t="s">
        <v>87</v>
      </c>
      <c r="F15190" s="217" t="s">
        <v>9</v>
      </c>
      <c r="G15190" s="217" t="s">
        <v>5</v>
      </c>
      <c r="H15190" s="217" t="s">
        <v>178</v>
      </c>
      <c r="I15190" s="217">
        <v>7</v>
      </c>
      <c r="J15190" s="217">
        <v>7</v>
      </c>
      <c r="K15190" s="217">
        <v>0</v>
      </c>
      <c r="L15190" s="217">
        <v>77</v>
      </c>
      <c r="M15190" s="217">
        <v>1985.28209136703</v>
      </c>
      <c r="N15190" s="217">
        <v>3.5259472849925899</v>
      </c>
      <c r="O15190" s="217">
        <v>3.5259472849925899</v>
      </c>
      <c r="P15190" s="217">
        <v>0</v>
      </c>
      <c r="Q15190" s="217">
        <v>3.5259472849925899</v>
      </c>
      <c r="R15190" s="217">
        <v>3.5259472849925899</v>
      </c>
      <c r="S15190" s="217">
        <v>0</v>
      </c>
      <c r="T15190" s="217">
        <v>3.5259472849925899</v>
      </c>
      <c r="U15190" s="217">
        <v>3.5259472849925899</v>
      </c>
      <c r="V15190" s="217">
        <v>0</v>
      </c>
      <c r="W15190" s="217">
        <v>3.5259472849925899</v>
      </c>
      <c r="X15190" s="217">
        <v>3.5259472849925899</v>
      </c>
      <c r="Y15190" s="217">
        <v>0</v>
      </c>
    </row>
    <row r="15191" spans="2:25">
      <c r="B15191" s="217" t="s">
        <v>15361</v>
      </c>
      <c r="C15191" s="217" t="s">
        <v>11696</v>
      </c>
      <c r="D15191" s="217" t="s">
        <v>21</v>
      </c>
      <c r="E15191" s="217" t="s">
        <v>87</v>
      </c>
      <c r="F15191" s="217" t="s">
        <v>9</v>
      </c>
      <c r="G15191" s="217" t="s">
        <v>5</v>
      </c>
      <c r="H15191" s="217" t="s">
        <v>5</v>
      </c>
      <c r="I15191" s="217">
        <v>50</v>
      </c>
      <c r="J15191" s="217">
        <v>48</v>
      </c>
      <c r="K15191" s="217">
        <v>2</v>
      </c>
      <c r="L15191" s="217">
        <v>412</v>
      </c>
      <c r="M15191" s="217">
        <v>11450</v>
      </c>
      <c r="N15191" s="217">
        <v>4.3668122270742398</v>
      </c>
      <c r="O15191" s="217">
        <v>4.1921397379912699</v>
      </c>
      <c r="P15191" s="217">
        <v>0.17467248908296901</v>
      </c>
      <c r="Q15191" s="217">
        <v>4.3668122270742398</v>
      </c>
      <c r="R15191" s="217">
        <v>4.1921397379912699</v>
      </c>
      <c r="S15191" s="217">
        <v>0.17467248908296901</v>
      </c>
      <c r="T15191" s="217">
        <v>4.3668122270742398</v>
      </c>
      <c r="U15191" s="217">
        <v>4.1921397379912699</v>
      </c>
      <c r="V15191" s="217">
        <v>0.17467248908296901</v>
      </c>
      <c r="W15191" s="217">
        <v>4.3668122270742398</v>
      </c>
      <c r="X15191" s="217">
        <v>4.1921397379912699</v>
      </c>
      <c r="Y15191" s="217">
        <v>0.17467248908296901</v>
      </c>
    </row>
    <row r="15192" spans="2:25">
      <c r="B15192" s="217" t="s">
        <v>15362</v>
      </c>
      <c r="C15192" s="217" t="s">
        <v>11696</v>
      </c>
      <c r="D15192" s="217" t="s">
        <v>21</v>
      </c>
      <c r="E15192" s="217" t="s">
        <v>87</v>
      </c>
      <c r="F15192" s="217" t="s">
        <v>5</v>
      </c>
      <c r="G15192" s="217" t="s">
        <v>5</v>
      </c>
      <c r="H15192" s="217" t="s">
        <v>170</v>
      </c>
      <c r="I15192" s="217">
        <v>32</v>
      </c>
      <c r="J15192" s="217">
        <v>32</v>
      </c>
      <c r="K15192" s="217">
        <v>0</v>
      </c>
      <c r="L15192" s="217">
        <v>135</v>
      </c>
      <c r="M15192" s="217">
        <v>4558.2296812450304</v>
      </c>
      <c r="N15192" s="217">
        <v>7.0202693233438698</v>
      </c>
      <c r="O15192" s="217">
        <v>7.0202693233438698</v>
      </c>
      <c r="P15192" s="217">
        <v>0</v>
      </c>
      <c r="Q15192" s="217">
        <v>7.0202693233438698</v>
      </c>
      <c r="R15192" s="217">
        <v>7.0202693233438698</v>
      </c>
      <c r="S15192" s="217">
        <v>0</v>
      </c>
      <c r="T15192" s="217">
        <v>7.0202693233438698</v>
      </c>
      <c r="U15192" s="217">
        <v>7.0202693233438698</v>
      </c>
      <c r="V15192" s="217">
        <v>0</v>
      </c>
      <c r="W15192" s="217">
        <v>7.0202693233438698</v>
      </c>
      <c r="X15192" s="217">
        <v>7.0202693233438698</v>
      </c>
      <c r="Y15192" s="217">
        <v>0</v>
      </c>
    </row>
    <row r="15193" spans="2:25">
      <c r="B15193" s="217" t="s">
        <v>15363</v>
      </c>
      <c r="C15193" s="217" t="s">
        <v>11696</v>
      </c>
      <c r="D15193" s="217" t="s">
        <v>21</v>
      </c>
      <c r="E15193" s="217" t="s">
        <v>87</v>
      </c>
      <c r="F15193" s="217" t="s">
        <v>5</v>
      </c>
      <c r="G15193" s="217" t="s">
        <v>5</v>
      </c>
      <c r="H15193" s="217" t="s">
        <v>172</v>
      </c>
      <c r="I15193" s="217">
        <v>31</v>
      </c>
      <c r="J15193" s="217">
        <v>31</v>
      </c>
      <c r="K15193" s="217">
        <v>0</v>
      </c>
      <c r="L15193" s="217">
        <v>135</v>
      </c>
      <c r="M15193" s="217">
        <v>4260.6994457358596</v>
      </c>
      <c r="N15193" s="217">
        <v>7.27580069770588</v>
      </c>
      <c r="O15193" s="217">
        <v>7.27580069770588</v>
      </c>
      <c r="P15193" s="217">
        <v>0</v>
      </c>
      <c r="Q15193" s="217">
        <v>7.27580069770588</v>
      </c>
      <c r="R15193" s="217">
        <v>7.27580069770588</v>
      </c>
      <c r="S15193" s="217">
        <v>0</v>
      </c>
      <c r="T15193" s="217">
        <v>7.27580069770588</v>
      </c>
      <c r="U15193" s="217">
        <v>7.27580069770588</v>
      </c>
      <c r="V15193" s="217">
        <v>0</v>
      </c>
      <c r="W15193" s="217">
        <v>7.27580069770588</v>
      </c>
      <c r="X15193" s="217">
        <v>7.27580069770588</v>
      </c>
      <c r="Y15193" s="217">
        <v>0</v>
      </c>
    </row>
    <row r="15194" spans="2:25">
      <c r="B15194" s="217" t="s">
        <v>15364</v>
      </c>
      <c r="C15194" s="217" t="s">
        <v>11696</v>
      </c>
      <c r="D15194" s="217" t="s">
        <v>21</v>
      </c>
      <c r="E15194" s="217" t="s">
        <v>87</v>
      </c>
      <c r="F15194" s="217" t="s">
        <v>5</v>
      </c>
      <c r="G15194" s="217" t="s">
        <v>5</v>
      </c>
      <c r="H15194" s="217" t="s">
        <v>174</v>
      </c>
      <c r="I15194" s="217">
        <v>33</v>
      </c>
      <c r="J15194" s="217">
        <v>32</v>
      </c>
      <c r="K15194" s="217">
        <v>1</v>
      </c>
      <c r="L15194" s="217">
        <v>113</v>
      </c>
      <c r="M15194" s="217">
        <v>3719.4010663879699</v>
      </c>
      <c r="N15194" s="217">
        <v>8.8723962301939494</v>
      </c>
      <c r="O15194" s="217">
        <v>8.6035357383698905</v>
      </c>
      <c r="P15194" s="217">
        <v>0.26886049182405902</v>
      </c>
      <c r="Q15194" s="217">
        <v>8.8723962301939494</v>
      </c>
      <c r="R15194" s="217">
        <v>8.6035357383698905</v>
      </c>
      <c r="S15194" s="217">
        <v>0.26886049182405902</v>
      </c>
      <c r="T15194" s="217">
        <v>8.8723962301939494</v>
      </c>
      <c r="U15194" s="217">
        <v>8.6035357383698905</v>
      </c>
      <c r="V15194" s="217">
        <v>0.26886049182405902</v>
      </c>
      <c r="W15194" s="217">
        <v>8.8723962301939494</v>
      </c>
      <c r="X15194" s="217">
        <v>8.6035357383698905</v>
      </c>
      <c r="Y15194" s="217">
        <v>0.26886049182405902</v>
      </c>
    </row>
    <row r="15195" spans="2:25">
      <c r="B15195" s="217" t="s">
        <v>15365</v>
      </c>
      <c r="C15195" s="217" t="s">
        <v>11696</v>
      </c>
      <c r="D15195" s="217" t="s">
        <v>21</v>
      </c>
      <c r="E15195" s="217" t="s">
        <v>87</v>
      </c>
      <c r="F15195" s="217" t="s">
        <v>5</v>
      </c>
      <c r="G15195" s="217" t="s">
        <v>5</v>
      </c>
      <c r="H15195" s="217" t="s">
        <v>176</v>
      </c>
      <c r="I15195" s="217">
        <v>53</v>
      </c>
      <c r="J15195" s="217">
        <v>51</v>
      </c>
      <c r="K15195" s="217">
        <v>2</v>
      </c>
      <c r="L15195" s="217">
        <v>126</v>
      </c>
      <c r="M15195" s="217">
        <v>6341.7310459665496</v>
      </c>
      <c r="N15195" s="217">
        <v>8.3573395995260409</v>
      </c>
      <c r="O15195" s="217">
        <v>8.0419682938835493</v>
      </c>
      <c r="P15195" s="217">
        <v>0.31537130564249199</v>
      </c>
      <c r="Q15195" s="217">
        <v>8.3573395995260409</v>
      </c>
      <c r="R15195" s="217">
        <v>8.0419682938835493</v>
      </c>
      <c r="S15195" s="217">
        <v>0.31537130564249199</v>
      </c>
      <c r="T15195" s="217">
        <v>8.3573395995260409</v>
      </c>
      <c r="U15195" s="217">
        <v>8.0419682938835493</v>
      </c>
      <c r="V15195" s="217">
        <v>0.31537130564249199</v>
      </c>
      <c r="W15195" s="217">
        <v>8.3573395995260409</v>
      </c>
      <c r="X15195" s="217">
        <v>8.0419682938835493</v>
      </c>
      <c r="Y15195" s="217">
        <v>0.31537130564249199</v>
      </c>
    </row>
    <row r="15196" spans="2:25">
      <c r="B15196" s="217" t="s">
        <v>15366</v>
      </c>
      <c r="C15196" s="217" t="s">
        <v>11696</v>
      </c>
      <c r="D15196" s="217" t="s">
        <v>21</v>
      </c>
      <c r="E15196" s="217" t="s">
        <v>87</v>
      </c>
      <c r="F15196" s="217" t="s">
        <v>5</v>
      </c>
      <c r="G15196" s="217" t="s">
        <v>5</v>
      </c>
      <c r="H15196" s="217" t="s">
        <v>178</v>
      </c>
      <c r="I15196" s="217">
        <v>30</v>
      </c>
      <c r="J15196" s="217">
        <v>29</v>
      </c>
      <c r="K15196" s="217">
        <v>1</v>
      </c>
      <c r="L15196" s="217">
        <v>143</v>
      </c>
      <c r="M15196" s="217">
        <v>4309.9387606645896</v>
      </c>
      <c r="N15196" s="217">
        <v>6.9606557461558998</v>
      </c>
      <c r="O15196" s="217">
        <v>6.7286338879507097</v>
      </c>
      <c r="P15196" s="217">
        <v>0.232021858205197</v>
      </c>
      <c r="Q15196" s="217">
        <v>6.9606557461558998</v>
      </c>
      <c r="R15196" s="217">
        <v>6.7286338879507097</v>
      </c>
      <c r="S15196" s="217">
        <v>0.232021858205197</v>
      </c>
      <c r="T15196" s="217">
        <v>6.9606557461558998</v>
      </c>
      <c r="U15196" s="217">
        <v>6.7286338879507097</v>
      </c>
      <c r="V15196" s="217">
        <v>0.232021858205197</v>
      </c>
      <c r="W15196" s="217">
        <v>6.9606557461558998</v>
      </c>
      <c r="X15196" s="217">
        <v>6.7286338879507097</v>
      </c>
      <c r="Y15196" s="217">
        <v>0.232021858205197</v>
      </c>
    </row>
    <row r="15197" spans="2:25">
      <c r="B15197" s="217" t="s">
        <v>15367</v>
      </c>
      <c r="C15197" s="217" t="s">
        <v>11696</v>
      </c>
      <c r="D15197" s="217" t="s">
        <v>21</v>
      </c>
      <c r="E15197" s="217" t="s">
        <v>87</v>
      </c>
      <c r="F15197" s="217" t="s">
        <v>5</v>
      </c>
      <c r="G15197" s="217" t="s">
        <v>5</v>
      </c>
      <c r="H15197" s="217" t="s">
        <v>5</v>
      </c>
      <c r="I15197" s="217">
        <v>179</v>
      </c>
      <c r="J15197" s="217">
        <v>175</v>
      </c>
      <c r="K15197" s="217">
        <v>4</v>
      </c>
      <c r="L15197" s="217">
        <v>652</v>
      </c>
      <c r="M15197" s="217">
        <v>23190</v>
      </c>
      <c r="N15197" s="217">
        <v>7.7188443294523497</v>
      </c>
      <c r="O15197" s="217">
        <v>7.5463561880120702</v>
      </c>
      <c r="P15197" s="217">
        <v>0.17248814144027599</v>
      </c>
      <c r="Q15197" s="217">
        <v>7.7188443294523497</v>
      </c>
      <c r="R15197" s="217">
        <v>7.5463561880120702</v>
      </c>
      <c r="S15197" s="217">
        <v>0.17248814144027599</v>
      </c>
      <c r="T15197" s="217">
        <v>7.7188443294523497</v>
      </c>
      <c r="U15197" s="217">
        <v>7.5463561880120702</v>
      </c>
      <c r="V15197" s="217">
        <v>0.17248814144027599</v>
      </c>
      <c r="W15197" s="217">
        <v>7.7188443294523497</v>
      </c>
      <c r="X15197" s="217">
        <v>7.5463561880120702</v>
      </c>
      <c r="Y15197" s="217">
        <v>0.17248814144027599</v>
      </c>
    </row>
    <row r="15198" spans="2:25">
      <c r="B15198" s="217" t="s">
        <v>15368</v>
      </c>
      <c r="C15198" s="217" t="s">
        <v>11696</v>
      </c>
      <c r="D15198" s="217" t="s">
        <v>21</v>
      </c>
      <c r="E15198" s="217" t="s">
        <v>88</v>
      </c>
      <c r="F15198" s="217" t="s">
        <v>12</v>
      </c>
      <c r="G15198" s="217" t="s">
        <v>10</v>
      </c>
      <c r="H15198" s="217" t="s">
        <v>170</v>
      </c>
      <c r="I15198" s="217">
        <v>4</v>
      </c>
      <c r="J15198" s="217">
        <v>3</v>
      </c>
      <c r="K15198" s="217">
        <v>1</v>
      </c>
      <c r="L15198" s="217">
        <v>9</v>
      </c>
      <c r="M15198" s="217">
        <v>183.668639053254</v>
      </c>
      <c r="N15198" s="217">
        <v>21.778350515463899</v>
      </c>
      <c r="O15198" s="217">
        <v>16.333762886597899</v>
      </c>
      <c r="P15198" s="217">
        <v>5.44458762886598</v>
      </c>
      <c r="Q15198" s="217">
        <v>21.778350515463899</v>
      </c>
      <c r="R15198" s="217">
        <v>16.333762886597899</v>
      </c>
      <c r="S15198" s="217">
        <v>5.44458762886598</v>
      </c>
      <c r="T15198" s="217">
        <v>21.778350515463899</v>
      </c>
      <c r="U15198" s="217">
        <v>16.333762886597899</v>
      </c>
      <c r="V15198" s="217">
        <v>5.44458762886598</v>
      </c>
      <c r="W15198" s="217">
        <v>21.778350515463899</v>
      </c>
      <c r="X15198" s="217">
        <v>16.333762886597899</v>
      </c>
      <c r="Y15198" s="217">
        <v>5.44458762886598</v>
      </c>
    </row>
    <row r="15199" spans="2:25">
      <c r="B15199" s="217" t="s">
        <v>15369</v>
      </c>
      <c r="C15199" s="217" t="s">
        <v>11696</v>
      </c>
      <c r="D15199" s="217" t="s">
        <v>21</v>
      </c>
      <c r="E15199" s="217" t="s">
        <v>88</v>
      </c>
      <c r="F15199" s="217" t="s">
        <v>12</v>
      </c>
      <c r="G15199" s="217" t="s">
        <v>10</v>
      </c>
      <c r="H15199" s="217" t="s">
        <v>172</v>
      </c>
      <c r="I15199" s="217">
        <v>4</v>
      </c>
      <c r="J15199" s="217">
        <v>4</v>
      </c>
      <c r="K15199" s="217">
        <v>0</v>
      </c>
      <c r="L15199" s="217">
        <v>11</v>
      </c>
      <c r="M15199" s="217">
        <v>229.585798816568</v>
      </c>
      <c r="N15199" s="217">
        <v>17.422680412371101</v>
      </c>
      <c r="O15199" s="217">
        <v>17.422680412371101</v>
      </c>
      <c r="P15199" s="217">
        <v>0</v>
      </c>
      <c r="Q15199" s="217">
        <v>17.422680412371101</v>
      </c>
      <c r="R15199" s="217">
        <v>17.422680412371101</v>
      </c>
      <c r="S15199" s="217">
        <v>0</v>
      </c>
      <c r="T15199" s="217">
        <v>17.422680412371101</v>
      </c>
      <c r="U15199" s="217">
        <v>17.422680412371101</v>
      </c>
      <c r="V15199" s="217">
        <v>0</v>
      </c>
      <c r="W15199" s="217">
        <v>17.422680412371101</v>
      </c>
      <c r="X15199" s="217">
        <v>17.422680412371101</v>
      </c>
      <c r="Y15199" s="217">
        <v>0</v>
      </c>
    </row>
    <row r="15200" spans="2:25">
      <c r="B15200" s="217" t="s">
        <v>15370</v>
      </c>
      <c r="C15200" s="217" t="s">
        <v>11696</v>
      </c>
      <c r="D15200" s="217" t="s">
        <v>21</v>
      </c>
      <c r="E15200" s="217" t="s">
        <v>88</v>
      </c>
      <c r="F15200" s="217" t="s">
        <v>12</v>
      </c>
      <c r="G15200" s="217" t="s">
        <v>10</v>
      </c>
      <c r="H15200" s="217" t="s">
        <v>174</v>
      </c>
      <c r="I15200" s="217">
        <v>2</v>
      </c>
      <c r="J15200" s="217">
        <v>2</v>
      </c>
      <c r="K15200" s="217">
        <v>0</v>
      </c>
      <c r="L15200" s="217">
        <v>8</v>
      </c>
      <c r="M15200" s="217">
        <v>286.98224852071002</v>
      </c>
      <c r="N15200" s="217">
        <v>6.9690721649484502</v>
      </c>
      <c r="O15200" s="217">
        <v>6.9690721649484502</v>
      </c>
      <c r="P15200" s="217">
        <v>0</v>
      </c>
      <c r="Q15200" s="217">
        <v>6.9690721649484502</v>
      </c>
      <c r="R15200" s="217">
        <v>6.9690721649484502</v>
      </c>
      <c r="S15200" s="217">
        <v>0</v>
      </c>
      <c r="T15200" s="217">
        <v>6.9690721649484502</v>
      </c>
      <c r="U15200" s="217">
        <v>6.9690721649484502</v>
      </c>
      <c r="V15200" s="217">
        <v>0</v>
      </c>
      <c r="W15200" s="217">
        <v>6.9690721649484502</v>
      </c>
      <c r="X15200" s="217">
        <v>6.9690721649484502</v>
      </c>
      <c r="Y15200" s="217">
        <v>0</v>
      </c>
    </row>
    <row r="15201" spans="2:25">
      <c r="B15201" s="217" t="s">
        <v>15371</v>
      </c>
      <c r="C15201" s="217" t="s">
        <v>11696</v>
      </c>
      <c r="D15201" s="217" t="s">
        <v>21</v>
      </c>
      <c r="E15201" s="217" t="s">
        <v>88</v>
      </c>
      <c r="F15201" s="217" t="s">
        <v>12</v>
      </c>
      <c r="G15201" s="217" t="s">
        <v>10</v>
      </c>
      <c r="H15201" s="217" t="s">
        <v>176</v>
      </c>
      <c r="I15201" s="217">
        <v>6</v>
      </c>
      <c r="J15201" s="217">
        <v>5</v>
      </c>
      <c r="K15201" s="217">
        <v>1</v>
      </c>
      <c r="L15201" s="217">
        <v>18</v>
      </c>
      <c r="M15201" s="217">
        <v>608.40236686390494</v>
      </c>
      <c r="N15201" s="217">
        <v>9.8618945730402707</v>
      </c>
      <c r="O15201" s="217">
        <v>8.2182454775335501</v>
      </c>
      <c r="P15201" s="217">
        <v>1.64364909550671</v>
      </c>
      <c r="Q15201" s="217">
        <v>9.8618945730402707</v>
      </c>
      <c r="R15201" s="217">
        <v>8.2182454775335501</v>
      </c>
      <c r="S15201" s="217">
        <v>1.64364909550671</v>
      </c>
      <c r="T15201" s="217">
        <v>9.8618945730402707</v>
      </c>
      <c r="U15201" s="217">
        <v>8.2182454775335501</v>
      </c>
      <c r="V15201" s="217">
        <v>1.64364909550671</v>
      </c>
      <c r="W15201" s="217">
        <v>9.8618945730402707</v>
      </c>
      <c r="X15201" s="217">
        <v>8.2182454775335501</v>
      </c>
      <c r="Y15201" s="217">
        <v>1.64364909550671</v>
      </c>
    </row>
    <row r="15202" spans="2:25">
      <c r="B15202" s="217" t="s">
        <v>15372</v>
      </c>
      <c r="C15202" s="217" t="s">
        <v>11696</v>
      </c>
      <c r="D15202" s="217" t="s">
        <v>21</v>
      </c>
      <c r="E15202" s="217" t="s">
        <v>88</v>
      </c>
      <c r="F15202" s="217" t="s">
        <v>12</v>
      </c>
      <c r="G15202" s="217" t="s">
        <v>10</v>
      </c>
      <c r="H15202" s="217" t="s">
        <v>178</v>
      </c>
      <c r="I15202" s="217">
        <v>7</v>
      </c>
      <c r="J15202" s="217">
        <v>7</v>
      </c>
      <c r="K15202" s="217">
        <v>0</v>
      </c>
      <c r="L15202" s="217">
        <v>23</v>
      </c>
      <c r="M15202" s="217">
        <v>631.36094674556205</v>
      </c>
      <c r="N15202" s="217">
        <v>11.087160262417999</v>
      </c>
      <c r="O15202" s="217">
        <v>11.087160262417999</v>
      </c>
      <c r="P15202" s="217">
        <v>0</v>
      </c>
      <c r="Q15202" s="217">
        <v>11.087160262417999</v>
      </c>
      <c r="R15202" s="217">
        <v>11.087160262417999</v>
      </c>
      <c r="S15202" s="217">
        <v>0</v>
      </c>
      <c r="T15202" s="217">
        <v>11.087160262417999</v>
      </c>
      <c r="U15202" s="217">
        <v>11.087160262417999</v>
      </c>
      <c r="V15202" s="217">
        <v>0</v>
      </c>
      <c r="W15202" s="217">
        <v>11.087160262417999</v>
      </c>
      <c r="X15202" s="217">
        <v>11.087160262417999</v>
      </c>
      <c r="Y15202" s="217">
        <v>0</v>
      </c>
    </row>
    <row r="15203" spans="2:25">
      <c r="B15203" s="217" t="s">
        <v>15373</v>
      </c>
      <c r="C15203" s="217" t="s">
        <v>11696</v>
      </c>
      <c r="D15203" s="217" t="s">
        <v>21</v>
      </c>
      <c r="E15203" s="217" t="s">
        <v>88</v>
      </c>
      <c r="F15203" s="217" t="s">
        <v>12</v>
      </c>
      <c r="G15203" s="217" t="s">
        <v>10</v>
      </c>
      <c r="H15203" s="217" t="s">
        <v>5</v>
      </c>
      <c r="I15203" s="217">
        <v>23</v>
      </c>
      <c r="J15203" s="217">
        <v>21</v>
      </c>
      <c r="K15203" s="217">
        <v>2</v>
      </c>
      <c r="L15203" s="217">
        <v>69</v>
      </c>
      <c r="M15203" s="217">
        <v>1940</v>
      </c>
      <c r="N15203" s="217">
        <v>11.8556701030928</v>
      </c>
      <c r="O15203" s="217">
        <v>10.8247422680412</v>
      </c>
      <c r="P15203" s="217">
        <v>1.0309278350515501</v>
      </c>
      <c r="Q15203" s="217">
        <v>11.8556701030928</v>
      </c>
      <c r="R15203" s="217">
        <v>10.8247422680412</v>
      </c>
      <c r="S15203" s="217">
        <v>1.0309278350515501</v>
      </c>
      <c r="T15203" s="217">
        <v>11.8556701030928</v>
      </c>
      <c r="U15203" s="217">
        <v>10.8247422680412</v>
      </c>
      <c r="V15203" s="217">
        <v>1.0309278350515501</v>
      </c>
      <c r="W15203" s="217">
        <v>11.8556701030928</v>
      </c>
      <c r="X15203" s="217">
        <v>10.8247422680412</v>
      </c>
      <c r="Y15203" s="217">
        <v>1.0309278350515501</v>
      </c>
    </row>
    <row r="15204" spans="2:25">
      <c r="B15204" s="217" t="s">
        <v>15374</v>
      </c>
      <c r="C15204" s="217" t="s">
        <v>11696</v>
      </c>
      <c r="D15204" s="217" t="s">
        <v>21</v>
      </c>
      <c r="E15204" s="217" t="s">
        <v>88</v>
      </c>
      <c r="F15204" s="217" t="s">
        <v>9</v>
      </c>
      <c r="G15204" s="217" t="s">
        <v>10</v>
      </c>
      <c r="H15204" s="217" t="s">
        <v>170</v>
      </c>
      <c r="I15204" s="217">
        <v>2</v>
      </c>
      <c r="J15204" s="217">
        <v>2</v>
      </c>
      <c r="K15204" s="217">
        <v>0</v>
      </c>
      <c r="L15204" s="217">
        <v>4</v>
      </c>
      <c r="M15204" s="217">
        <v>202.247191011236</v>
      </c>
      <c r="N15204" s="217">
        <v>9.8888888888888893</v>
      </c>
      <c r="O15204" s="217">
        <v>9.8888888888888893</v>
      </c>
      <c r="P15204" s="217">
        <v>0</v>
      </c>
      <c r="Q15204" s="217">
        <v>9.8888888888888893</v>
      </c>
      <c r="R15204" s="217">
        <v>9.8888888888888893</v>
      </c>
      <c r="S15204" s="217">
        <v>0</v>
      </c>
      <c r="T15204" s="217">
        <v>9.8888888888888893</v>
      </c>
      <c r="U15204" s="217">
        <v>9.8888888888888893</v>
      </c>
      <c r="V15204" s="217">
        <v>0</v>
      </c>
      <c r="W15204" s="217">
        <v>9.8888888888888893</v>
      </c>
      <c r="X15204" s="217">
        <v>9.8888888888888893</v>
      </c>
      <c r="Y15204" s="217">
        <v>0</v>
      </c>
    </row>
    <row r="15205" spans="2:25">
      <c r="B15205" s="217" t="s">
        <v>15375</v>
      </c>
      <c r="C15205" s="217" t="s">
        <v>11696</v>
      </c>
      <c r="D15205" s="217" t="s">
        <v>21</v>
      </c>
      <c r="E15205" s="217" t="s">
        <v>88</v>
      </c>
      <c r="F15205" s="217" t="s">
        <v>9</v>
      </c>
      <c r="G15205" s="217" t="s">
        <v>10</v>
      </c>
      <c r="H15205" s="217" t="s">
        <v>172</v>
      </c>
      <c r="I15205" s="217">
        <v>2</v>
      </c>
      <c r="J15205" s="217">
        <v>2</v>
      </c>
      <c r="K15205" s="217">
        <v>0</v>
      </c>
      <c r="L15205" s="217">
        <v>13</v>
      </c>
      <c r="M15205" s="217">
        <v>247.19101123595499</v>
      </c>
      <c r="N15205" s="217">
        <v>8.0909090909090899</v>
      </c>
      <c r="O15205" s="217">
        <v>8.0909090909090899</v>
      </c>
      <c r="P15205" s="217">
        <v>0</v>
      </c>
      <c r="Q15205" s="217">
        <v>8.0909090909090899</v>
      </c>
      <c r="R15205" s="217">
        <v>8.0909090909090899</v>
      </c>
      <c r="S15205" s="217">
        <v>0</v>
      </c>
      <c r="T15205" s="217">
        <v>8.0909090909090899</v>
      </c>
      <c r="U15205" s="217">
        <v>8.0909090909090899</v>
      </c>
      <c r="V15205" s="217">
        <v>0</v>
      </c>
      <c r="W15205" s="217">
        <v>8.0909090909090899</v>
      </c>
      <c r="X15205" s="217">
        <v>8.0909090909090899</v>
      </c>
      <c r="Y15205" s="217">
        <v>0</v>
      </c>
    </row>
    <row r="15206" spans="2:25">
      <c r="B15206" s="217" t="s">
        <v>15376</v>
      </c>
      <c r="C15206" s="217" t="s">
        <v>11696</v>
      </c>
      <c r="D15206" s="217" t="s">
        <v>21</v>
      </c>
      <c r="E15206" s="217" t="s">
        <v>88</v>
      </c>
      <c r="F15206" s="217" t="s">
        <v>9</v>
      </c>
      <c r="G15206" s="217" t="s">
        <v>10</v>
      </c>
      <c r="H15206" s="217" t="s">
        <v>174</v>
      </c>
      <c r="I15206" s="217">
        <v>1</v>
      </c>
      <c r="J15206" s="217">
        <v>1</v>
      </c>
      <c r="K15206" s="217">
        <v>0</v>
      </c>
      <c r="L15206" s="217">
        <v>15</v>
      </c>
      <c r="M15206" s="217">
        <v>314.60674157303401</v>
      </c>
      <c r="N15206" s="217">
        <v>3.1785714285714302</v>
      </c>
      <c r="O15206" s="217">
        <v>3.1785714285714302</v>
      </c>
      <c r="P15206" s="217">
        <v>0</v>
      </c>
      <c r="Q15206" s="217">
        <v>3.1785714285714302</v>
      </c>
      <c r="R15206" s="217">
        <v>3.1785714285714302</v>
      </c>
      <c r="S15206" s="217">
        <v>0</v>
      </c>
      <c r="T15206" s="217">
        <v>3.1785714285714302</v>
      </c>
      <c r="U15206" s="217">
        <v>3.1785714285714302</v>
      </c>
      <c r="V15206" s="217">
        <v>0</v>
      </c>
      <c r="W15206" s="217">
        <v>3.1785714285714302</v>
      </c>
      <c r="X15206" s="217">
        <v>3.1785714285714302</v>
      </c>
      <c r="Y15206" s="217">
        <v>0</v>
      </c>
    </row>
    <row r="15207" spans="2:25">
      <c r="B15207" s="217" t="s">
        <v>15377</v>
      </c>
      <c r="C15207" s="217" t="s">
        <v>11696</v>
      </c>
      <c r="D15207" s="217" t="s">
        <v>21</v>
      </c>
      <c r="E15207" s="217" t="s">
        <v>88</v>
      </c>
      <c r="F15207" s="217" t="s">
        <v>9</v>
      </c>
      <c r="G15207" s="217" t="s">
        <v>10</v>
      </c>
      <c r="H15207" s="217" t="s">
        <v>176</v>
      </c>
      <c r="I15207" s="217">
        <v>0</v>
      </c>
      <c r="J15207" s="217">
        <v>0</v>
      </c>
      <c r="K15207" s="217">
        <v>0</v>
      </c>
      <c r="L15207" s="217">
        <v>22</v>
      </c>
      <c r="M15207" s="217">
        <v>617.97752808988798</v>
      </c>
      <c r="N15207" s="217">
        <v>0</v>
      </c>
      <c r="O15207" s="217">
        <v>0</v>
      </c>
      <c r="P15207" s="217">
        <v>0</v>
      </c>
      <c r="Q15207" s="217">
        <v>0</v>
      </c>
      <c r="R15207" s="217">
        <v>0</v>
      </c>
      <c r="S15207" s="217">
        <v>0</v>
      </c>
      <c r="T15207" s="217">
        <v>0</v>
      </c>
      <c r="U15207" s="217">
        <v>0</v>
      </c>
      <c r="V15207" s="217">
        <v>0</v>
      </c>
      <c r="W15207" s="217">
        <v>0</v>
      </c>
      <c r="X15207" s="217">
        <v>0</v>
      </c>
      <c r="Y15207" s="217">
        <v>0</v>
      </c>
    </row>
    <row r="15208" spans="2:25">
      <c r="B15208" s="217" t="s">
        <v>15378</v>
      </c>
      <c r="C15208" s="217" t="s">
        <v>11696</v>
      </c>
      <c r="D15208" s="217" t="s">
        <v>21</v>
      </c>
      <c r="E15208" s="217" t="s">
        <v>88</v>
      </c>
      <c r="F15208" s="217" t="s">
        <v>9</v>
      </c>
      <c r="G15208" s="217" t="s">
        <v>10</v>
      </c>
      <c r="H15208" s="217" t="s">
        <v>178</v>
      </c>
      <c r="I15208" s="217">
        <v>1</v>
      </c>
      <c r="J15208" s="217">
        <v>1</v>
      </c>
      <c r="K15208" s="217">
        <v>0</v>
      </c>
      <c r="L15208" s="217">
        <v>17</v>
      </c>
      <c r="M15208" s="217">
        <v>617.97752808988798</v>
      </c>
      <c r="N15208" s="217">
        <v>1.6181818181818199</v>
      </c>
      <c r="O15208" s="217">
        <v>1.6181818181818199</v>
      </c>
      <c r="P15208" s="217">
        <v>0</v>
      </c>
      <c r="Q15208" s="217">
        <v>1.6181818181818199</v>
      </c>
      <c r="R15208" s="217">
        <v>1.6181818181818199</v>
      </c>
      <c r="S15208" s="217">
        <v>0</v>
      </c>
      <c r="T15208" s="217">
        <v>1.6181818181818199</v>
      </c>
      <c r="U15208" s="217">
        <v>1.6181818181818199</v>
      </c>
      <c r="V15208" s="217">
        <v>0</v>
      </c>
      <c r="W15208" s="217">
        <v>1.6181818181818199</v>
      </c>
      <c r="X15208" s="217">
        <v>1.6181818181818199</v>
      </c>
      <c r="Y15208" s="217">
        <v>0</v>
      </c>
    </row>
    <row r="15209" spans="2:25">
      <c r="B15209" s="217" t="s">
        <v>15379</v>
      </c>
      <c r="C15209" s="217" t="s">
        <v>11696</v>
      </c>
      <c r="D15209" s="217" t="s">
        <v>21</v>
      </c>
      <c r="E15209" s="217" t="s">
        <v>88</v>
      </c>
      <c r="F15209" s="217" t="s">
        <v>9</v>
      </c>
      <c r="G15209" s="217" t="s">
        <v>10</v>
      </c>
      <c r="H15209" s="217" t="s">
        <v>5</v>
      </c>
      <c r="I15209" s="217">
        <v>6</v>
      </c>
      <c r="J15209" s="217">
        <v>6</v>
      </c>
      <c r="K15209" s="217">
        <v>0</v>
      </c>
      <c r="L15209" s="217">
        <v>71</v>
      </c>
      <c r="M15209" s="217">
        <v>2000</v>
      </c>
      <c r="N15209" s="217">
        <v>3</v>
      </c>
      <c r="O15209" s="217">
        <v>3</v>
      </c>
      <c r="P15209" s="217">
        <v>0</v>
      </c>
      <c r="Q15209" s="217">
        <v>3</v>
      </c>
      <c r="R15209" s="217">
        <v>3</v>
      </c>
      <c r="S15209" s="217">
        <v>0</v>
      </c>
      <c r="T15209" s="217">
        <v>3</v>
      </c>
      <c r="U15209" s="217">
        <v>3</v>
      </c>
      <c r="V15209" s="217">
        <v>0</v>
      </c>
      <c r="W15209" s="217">
        <v>3</v>
      </c>
      <c r="X15209" s="217">
        <v>3</v>
      </c>
      <c r="Y15209" s="217">
        <v>0</v>
      </c>
    </row>
    <row r="15210" spans="2:25">
      <c r="B15210" s="217" t="s">
        <v>15380</v>
      </c>
      <c r="C15210" s="217" t="s">
        <v>11696</v>
      </c>
      <c r="D15210" s="217" t="s">
        <v>21</v>
      </c>
      <c r="E15210" s="217" t="s">
        <v>88</v>
      </c>
      <c r="F15210" s="217" t="s">
        <v>5</v>
      </c>
      <c r="G15210" s="217" t="s">
        <v>10</v>
      </c>
      <c r="H15210" s="217" t="s">
        <v>170</v>
      </c>
      <c r="I15210" s="217">
        <v>6</v>
      </c>
      <c r="J15210" s="217">
        <v>5</v>
      </c>
      <c r="K15210" s="217">
        <v>1</v>
      </c>
      <c r="L15210" s="217">
        <v>13</v>
      </c>
      <c r="M15210" s="217">
        <v>385.91583006449002</v>
      </c>
      <c r="N15210" s="217">
        <v>15.547431674407701</v>
      </c>
      <c r="O15210" s="217">
        <v>12.956193062006401</v>
      </c>
      <c r="P15210" s="217">
        <v>2.5912386124012801</v>
      </c>
      <c r="Q15210" s="217">
        <v>15.547431674407701</v>
      </c>
      <c r="R15210" s="217">
        <v>12.956193062006401</v>
      </c>
      <c r="S15210" s="217">
        <v>2.5912386124012801</v>
      </c>
      <c r="T15210" s="217">
        <v>15.547431674407701</v>
      </c>
      <c r="U15210" s="217">
        <v>12.956193062006401</v>
      </c>
      <c r="V15210" s="217">
        <v>2.5912386124012801</v>
      </c>
      <c r="W15210" s="217">
        <v>15.547431674407701</v>
      </c>
      <c r="X15210" s="217">
        <v>12.956193062006401</v>
      </c>
      <c r="Y15210" s="217">
        <v>2.5912386124012801</v>
      </c>
    </row>
    <row r="15211" spans="2:25">
      <c r="B15211" s="217" t="s">
        <v>15381</v>
      </c>
      <c r="C15211" s="217" t="s">
        <v>11696</v>
      </c>
      <c r="D15211" s="217" t="s">
        <v>21</v>
      </c>
      <c r="E15211" s="217" t="s">
        <v>88</v>
      </c>
      <c r="F15211" s="217" t="s">
        <v>5</v>
      </c>
      <c r="G15211" s="217" t="s">
        <v>10</v>
      </c>
      <c r="H15211" s="217" t="s">
        <v>172</v>
      </c>
      <c r="I15211" s="217">
        <v>6</v>
      </c>
      <c r="J15211" s="217">
        <v>6</v>
      </c>
      <c r="K15211" s="217">
        <v>0</v>
      </c>
      <c r="L15211" s="217">
        <v>24</v>
      </c>
      <c r="M15211" s="217">
        <v>476.77681005252299</v>
      </c>
      <c r="N15211" s="217">
        <v>12.5845046854083</v>
      </c>
      <c r="O15211" s="217">
        <v>12.5845046854083</v>
      </c>
      <c r="P15211" s="217">
        <v>0</v>
      </c>
      <c r="Q15211" s="217">
        <v>12.5845046854083</v>
      </c>
      <c r="R15211" s="217">
        <v>12.5845046854083</v>
      </c>
      <c r="S15211" s="217">
        <v>0</v>
      </c>
      <c r="T15211" s="217">
        <v>12.5845046854083</v>
      </c>
      <c r="U15211" s="217">
        <v>12.5845046854083</v>
      </c>
      <c r="V15211" s="217">
        <v>0</v>
      </c>
      <c r="W15211" s="217">
        <v>12.5845046854083</v>
      </c>
      <c r="X15211" s="217">
        <v>12.5845046854083</v>
      </c>
      <c r="Y15211" s="217">
        <v>0</v>
      </c>
    </row>
    <row r="15212" spans="2:25">
      <c r="B15212" s="217" t="s">
        <v>15382</v>
      </c>
      <c r="C15212" s="217" t="s">
        <v>11696</v>
      </c>
      <c r="D15212" s="217" t="s">
        <v>21</v>
      </c>
      <c r="E15212" s="217" t="s">
        <v>88</v>
      </c>
      <c r="F15212" s="217" t="s">
        <v>5</v>
      </c>
      <c r="G15212" s="217" t="s">
        <v>10</v>
      </c>
      <c r="H15212" s="217" t="s">
        <v>174</v>
      </c>
      <c r="I15212" s="217">
        <v>3</v>
      </c>
      <c r="J15212" s="217">
        <v>3</v>
      </c>
      <c r="K15212" s="217">
        <v>0</v>
      </c>
      <c r="L15212" s="217">
        <v>23</v>
      </c>
      <c r="M15212" s="217">
        <v>601.58899009374397</v>
      </c>
      <c r="N15212" s="217">
        <v>4.9867933911698099</v>
      </c>
      <c r="O15212" s="217">
        <v>4.9867933911698099</v>
      </c>
      <c r="P15212" s="217">
        <v>0</v>
      </c>
      <c r="Q15212" s="217">
        <v>4.9867933911698099</v>
      </c>
      <c r="R15212" s="217">
        <v>4.9867933911698099</v>
      </c>
      <c r="S15212" s="217">
        <v>0</v>
      </c>
      <c r="T15212" s="217">
        <v>4.9867933911698099</v>
      </c>
      <c r="U15212" s="217">
        <v>4.9867933911698099</v>
      </c>
      <c r="V15212" s="217">
        <v>0</v>
      </c>
      <c r="W15212" s="217">
        <v>4.9867933911698099</v>
      </c>
      <c r="X15212" s="217">
        <v>4.9867933911698099</v>
      </c>
      <c r="Y15212" s="217">
        <v>0</v>
      </c>
    </row>
    <row r="15213" spans="2:25">
      <c r="B15213" s="217" t="s">
        <v>15383</v>
      </c>
      <c r="C15213" s="217" t="s">
        <v>11696</v>
      </c>
      <c r="D15213" s="217" t="s">
        <v>21</v>
      </c>
      <c r="E15213" s="217" t="s">
        <v>88</v>
      </c>
      <c r="F15213" s="217" t="s">
        <v>5</v>
      </c>
      <c r="G15213" s="217" t="s">
        <v>10</v>
      </c>
      <c r="H15213" s="217" t="s">
        <v>176</v>
      </c>
      <c r="I15213" s="217">
        <v>6</v>
      </c>
      <c r="J15213" s="217">
        <v>5</v>
      </c>
      <c r="K15213" s="217">
        <v>1</v>
      </c>
      <c r="L15213" s="217">
        <v>40</v>
      </c>
      <c r="M15213" s="217">
        <v>1226.37989495379</v>
      </c>
      <c r="N15213" s="217">
        <v>4.8924481106452502</v>
      </c>
      <c r="O15213" s="217">
        <v>4.0770400922043697</v>
      </c>
      <c r="P15213" s="217">
        <v>0.81540801844087396</v>
      </c>
      <c r="Q15213" s="217">
        <v>4.8924481106452502</v>
      </c>
      <c r="R15213" s="217">
        <v>4.0770400922043697</v>
      </c>
      <c r="S15213" s="217">
        <v>0.81540801844087396</v>
      </c>
      <c r="T15213" s="217">
        <v>4.8924481106452502</v>
      </c>
      <c r="U15213" s="217">
        <v>4.0770400922043697</v>
      </c>
      <c r="V15213" s="217">
        <v>0.81540801844087396</v>
      </c>
      <c r="W15213" s="217">
        <v>4.8924481106452502</v>
      </c>
      <c r="X15213" s="217">
        <v>4.0770400922043697</v>
      </c>
      <c r="Y15213" s="217">
        <v>0.81540801844087396</v>
      </c>
    </row>
    <row r="15214" spans="2:25">
      <c r="B15214" s="217" t="s">
        <v>15384</v>
      </c>
      <c r="C15214" s="217" t="s">
        <v>11696</v>
      </c>
      <c r="D15214" s="217" t="s">
        <v>21</v>
      </c>
      <c r="E15214" s="217" t="s">
        <v>88</v>
      </c>
      <c r="F15214" s="217" t="s">
        <v>5</v>
      </c>
      <c r="G15214" s="217" t="s">
        <v>10</v>
      </c>
      <c r="H15214" s="217" t="s">
        <v>178</v>
      </c>
      <c r="I15214" s="217">
        <v>8</v>
      </c>
      <c r="J15214" s="217">
        <v>8</v>
      </c>
      <c r="K15214" s="217">
        <v>0</v>
      </c>
      <c r="L15214" s="217">
        <v>40</v>
      </c>
      <c r="M15214" s="217">
        <v>1249.3384748354499</v>
      </c>
      <c r="N15214" s="217">
        <v>6.4033888022648799</v>
      </c>
      <c r="O15214" s="217">
        <v>6.4033888022648799</v>
      </c>
      <c r="P15214" s="217">
        <v>0</v>
      </c>
      <c r="Q15214" s="217">
        <v>6.4033888022648799</v>
      </c>
      <c r="R15214" s="217">
        <v>6.4033888022648799</v>
      </c>
      <c r="S15214" s="217">
        <v>0</v>
      </c>
      <c r="T15214" s="217">
        <v>6.4033888022648799</v>
      </c>
      <c r="U15214" s="217">
        <v>6.4033888022648799</v>
      </c>
      <c r="V15214" s="217">
        <v>0</v>
      </c>
      <c r="W15214" s="217">
        <v>6.4033888022648799</v>
      </c>
      <c r="X15214" s="217">
        <v>6.4033888022648799</v>
      </c>
      <c r="Y15214" s="217">
        <v>0</v>
      </c>
    </row>
    <row r="15215" spans="2:25">
      <c r="B15215" s="217" t="s">
        <v>15385</v>
      </c>
      <c r="C15215" s="217" t="s">
        <v>11696</v>
      </c>
      <c r="D15215" s="217" t="s">
        <v>21</v>
      </c>
      <c r="E15215" s="217" t="s">
        <v>88</v>
      </c>
      <c r="F15215" s="217" t="s">
        <v>5</v>
      </c>
      <c r="G15215" s="217" t="s">
        <v>10</v>
      </c>
      <c r="H15215" s="217" t="s">
        <v>5</v>
      </c>
      <c r="I15215" s="217">
        <v>29</v>
      </c>
      <c r="J15215" s="217">
        <v>27</v>
      </c>
      <c r="K15215" s="217">
        <v>2</v>
      </c>
      <c r="L15215" s="217">
        <v>140</v>
      </c>
      <c r="M15215" s="217">
        <v>3940</v>
      </c>
      <c r="N15215" s="217">
        <v>7.3604060913705602</v>
      </c>
      <c r="O15215" s="217">
        <v>6.8527918781725896</v>
      </c>
      <c r="P15215" s="217">
        <v>0.50761421319796995</v>
      </c>
      <c r="Q15215" s="217">
        <v>7.3604060913705602</v>
      </c>
      <c r="R15215" s="217">
        <v>6.8527918781725896</v>
      </c>
      <c r="S15215" s="217">
        <v>0.50761421319796995</v>
      </c>
      <c r="T15215" s="217">
        <v>7.3604060913705602</v>
      </c>
      <c r="U15215" s="217">
        <v>6.8527918781725896</v>
      </c>
      <c r="V15215" s="217">
        <v>0.50761421319796995</v>
      </c>
      <c r="W15215" s="217">
        <v>7.3604060913705602</v>
      </c>
      <c r="X15215" s="217">
        <v>6.8527918781725896</v>
      </c>
      <c r="Y15215" s="217">
        <v>0.50761421319796995</v>
      </c>
    </row>
    <row r="15216" spans="2:25">
      <c r="B15216" s="217" t="s">
        <v>15386</v>
      </c>
      <c r="C15216" s="217" t="s">
        <v>11696</v>
      </c>
      <c r="D15216" s="217" t="s">
        <v>21</v>
      </c>
      <c r="E15216" s="217" t="s">
        <v>88</v>
      </c>
      <c r="F15216" s="217" t="s">
        <v>12</v>
      </c>
      <c r="G15216" s="217" t="s">
        <v>49</v>
      </c>
      <c r="H15216" s="217" t="s">
        <v>170</v>
      </c>
      <c r="I15216" s="217">
        <v>14</v>
      </c>
      <c r="J15216" s="217">
        <v>14</v>
      </c>
      <c r="K15216" s="217">
        <v>0</v>
      </c>
      <c r="L15216" s="217">
        <v>32</v>
      </c>
      <c r="M15216" s="217">
        <v>1290.3690369036899</v>
      </c>
      <c r="N15216" s="217">
        <v>10.849609375</v>
      </c>
      <c r="O15216" s="217">
        <v>10.849609375</v>
      </c>
      <c r="P15216" s="217">
        <v>0</v>
      </c>
      <c r="Q15216" s="217">
        <v>10.849609375</v>
      </c>
      <c r="R15216" s="217">
        <v>10.849609375</v>
      </c>
      <c r="S15216" s="217">
        <v>0</v>
      </c>
      <c r="T15216" s="217">
        <v>10.849609375</v>
      </c>
      <c r="U15216" s="217">
        <v>10.849609375</v>
      </c>
      <c r="V15216" s="217">
        <v>0</v>
      </c>
      <c r="W15216" s="217">
        <v>10.849609375</v>
      </c>
      <c r="X15216" s="217">
        <v>10.849609375</v>
      </c>
      <c r="Y15216" s="217">
        <v>0</v>
      </c>
    </row>
    <row r="15217" spans="2:25">
      <c r="B15217" s="217" t="s">
        <v>15387</v>
      </c>
      <c r="C15217" s="217" t="s">
        <v>11696</v>
      </c>
      <c r="D15217" s="217" t="s">
        <v>21</v>
      </c>
      <c r="E15217" s="217" t="s">
        <v>88</v>
      </c>
      <c r="F15217" s="217" t="s">
        <v>12</v>
      </c>
      <c r="G15217" s="217" t="s">
        <v>49</v>
      </c>
      <c r="H15217" s="217" t="s">
        <v>172</v>
      </c>
      <c r="I15217" s="217">
        <v>13</v>
      </c>
      <c r="J15217" s="217">
        <v>9</v>
      </c>
      <c r="K15217" s="217">
        <v>4</v>
      </c>
      <c r="L15217" s="217">
        <v>45</v>
      </c>
      <c r="M15217" s="217">
        <v>1493.1413141314099</v>
      </c>
      <c r="N15217" s="217">
        <v>8.7064766589506206</v>
      </c>
      <c r="O15217" s="217">
        <v>6.0275607638888902</v>
      </c>
      <c r="P15217" s="217">
        <v>2.67891589506173</v>
      </c>
      <c r="Q15217" s="217">
        <v>8.7064766589506206</v>
      </c>
      <c r="R15217" s="217">
        <v>6.0275607638888902</v>
      </c>
      <c r="S15217" s="217">
        <v>2.67891589506173</v>
      </c>
      <c r="T15217" s="217">
        <v>8.7064766589506206</v>
      </c>
      <c r="U15217" s="217">
        <v>6.0275607638888902</v>
      </c>
      <c r="V15217" s="217">
        <v>2.67891589506173</v>
      </c>
      <c r="W15217" s="217">
        <v>8.7064766589506206</v>
      </c>
      <c r="X15217" s="217">
        <v>6.0275607638888902</v>
      </c>
      <c r="Y15217" s="217">
        <v>2.67891589506173</v>
      </c>
    </row>
    <row r="15218" spans="2:25">
      <c r="B15218" s="217" t="s">
        <v>15388</v>
      </c>
      <c r="C15218" s="217" t="s">
        <v>11696</v>
      </c>
      <c r="D15218" s="217" t="s">
        <v>21</v>
      </c>
      <c r="E15218" s="217" t="s">
        <v>88</v>
      </c>
      <c r="F15218" s="217" t="s">
        <v>12</v>
      </c>
      <c r="G15218" s="217" t="s">
        <v>49</v>
      </c>
      <c r="H15218" s="217" t="s">
        <v>174</v>
      </c>
      <c r="I15218" s="217">
        <v>12</v>
      </c>
      <c r="J15218" s="217">
        <v>11</v>
      </c>
      <c r="K15218" s="217">
        <v>1</v>
      </c>
      <c r="L15218" s="217">
        <v>49</v>
      </c>
      <c r="M15218" s="217">
        <v>1511.5751575157501</v>
      </c>
      <c r="N15218" s="217">
        <v>7.9387385670731696</v>
      </c>
      <c r="O15218" s="217">
        <v>7.2771770198170698</v>
      </c>
      <c r="P15218" s="217">
        <v>0.66156154725609795</v>
      </c>
      <c r="Q15218" s="217">
        <v>7.9387385670731696</v>
      </c>
      <c r="R15218" s="217">
        <v>7.2771770198170698</v>
      </c>
      <c r="S15218" s="217">
        <v>0.66156154725609795</v>
      </c>
      <c r="T15218" s="217">
        <v>7.9387385670731696</v>
      </c>
      <c r="U15218" s="217">
        <v>7.2771770198170698</v>
      </c>
      <c r="V15218" s="217">
        <v>0.66156154725609795</v>
      </c>
      <c r="W15218" s="217">
        <v>7.9387385670731696</v>
      </c>
      <c r="X15218" s="217">
        <v>7.2771770198170698</v>
      </c>
      <c r="Y15218" s="217">
        <v>0.66156154725609795</v>
      </c>
    </row>
    <row r="15219" spans="2:25">
      <c r="B15219" s="217" t="s">
        <v>15389</v>
      </c>
      <c r="C15219" s="217" t="s">
        <v>11696</v>
      </c>
      <c r="D15219" s="217" t="s">
        <v>21</v>
      </c>
      <c r="E15219" s="217" t="s">
        <v>88</v>
      </c>
      <c r="F15219" s="217" t="s">
        <v>12</v>
      </c>
      <c r="G15219" s="217" t="s">
        <v>49</v>
      </c>
      <c r="H15219" s="217" t="s">
        <v>176</v>
      </c>
      <c r="I15219" s="217">
        <v>14</v>
      </c>
      <c r="J15219" s="217">
        <v>14</v>
      </c>
      <c r="K15219" s="217">
        <v>0</v>
      </c>
      <c r="L15219" s="217">
        <v>47</v>
      </c>
      <c r="M15219" s="217">
        <v>3013.93339333933</v>
      </c>
      <c r="N15219" s="217">
        <v>4.64509269877676</v>
      </c>
      <c r="O15219" s="217">
        <v>4.64509269877676</v>
      </c>
      <c r="P15219" s="217">
        <v>0</v>
      </c>
      <c r="Q15219" s="217">
        <v>4.64509269877676</v>
      </c>
      <c r="R15219" s="217">
        <v>4.64509269877676</v>
      </c>
      <c r="S15219" s="217">
        <v>0</v>
      </c>
      <c r="T15219" s="217">
        <v>4.64509269877676</v>
      </c>
      <c r="U15219" s="217">
        <v>4.64509269877676</v>
      </c>
      <c r="V15219" s="217">
        <v>0</v>
      </c>
      <c r="W15219" s="217">
        <v>4.64509269877676</v>
      </c>
      <c r="X15219" s="217">
        <v>4.64509269877676</v>
      </c>
      <c r="Y15219" s="217">
        <v>0</v>
      </c>
    </row>
    <row r="15220" spans="2:25">
      <c r="B15220" s="217" t="s">
        <v>15390</v>
      </c>
      <c r="C15220" s="217" t="s">
        <v>11696</v>
      </c>
      <c r="D15220" s="217" t="s">
        <v>21</v>
      </c>
      <c r="E15220" s="217" t="s">
        <v>88</v>
      </c>
      <c r="F15220" s="217" t="s">
        <v>12</v>
      </c>
      <c r="G15220" s="217" t="s">
        <v>49</v>
      </c>
      <c r="H15220" s="217" t="s">
        <v>178</v>
      </c>
      <c r="I15220" s="217">
        <v>17</v>
      </c>
      <c r="J15220" s="217">
        <v>17</v>
      </c>
      <c r="K15220" s="217">
        <v>0</v>
      </c>
      <c r="L15220" s="217">
        <v>52</v>
      </c>
      <c r="M15220" s="217">
        <v>2930.9810981098099</v>
      </c>
      <c r="N15220" s="217">
        <v>5.8001056407232703</v>
      </c>
      <c r="O15220" s="217">
        <v>5.8001056407232703</v>
      </c>
      <c r="P15220" s="217">
        <v>0</v>
      </c>
      <c r="Q15220" s="217">
        <v>5.8001056407232703</v>
      </c>
      <c r="R15220" s="217">
        <v>5.8001056407232703</v>
      </c>
      <c r="S15220" s="217">
        <v>0</v>
      </c>
      <c r="T15220" s="217">
        <v>5.8001056407232703</v>
      </c>
      <c r="U15220" s="217">
        <v>5.8001056407232703</v>
      </c>
      <c r="V15220" s="217">
        <v>0</v>
      </c>
      <c r="W15220" s="217">
        <v>5.8001056407232703</v>
      </c>
      <c r="X15220" s="217">
        <v>5.8001056407232703</v>
      </c>
      <c r="Y15220" s="217">
        <v>0</v>
      </c>
    </row>
    <row r="15221" spans="2:25">
      <c r="B15221" s="217" t="s">
        <v>15391</v>
      </c>
      <c r="C15221" s="217" t="s">
        <v>11696</v>
      </c>
      <c r="D15221" s="217" t="s">
        <v>21</v>
      </c>
      <c r="E15221" s="217" t="s">
        <v>88</v>
      </c>
      <c r="F15221" s="217" t="s">
        <v>12</v>
      </c>
      <c r="G15221" s="217" t="s">
        <v>49</v>
      </c>
      <c r="H15221" s="217" t="s">
        <v>5</v>
      </c>
      <c r="I15221" s="217">
        <v>70</v>
      </c>
      <c r="J15221" s="217">
        <v>65</v>
      </c>
      <c r="K15221" s="217">
        <v>5</v>
      </c>
      <c r="L15221" s="217">
        <v>225</v>
      </c>
      <c r="M15221" s="217">
        <v>10240</v>
      </c>
      <c r="N15221" s="217">
        <v>6.8359375</v>
      </c>
      <c r="O15221" s="217">
        <v>6.34765625</v>
      </c>
      <c r="P15221" s="217">
        <v>0.48828125</v>
      </c>
      <c r="Q15221" s="217">
        <v>6.8359375</v>
      </c>
      <c r="R15221" s="217">
        <v>6.34765625</v>
      </c>
      <c r="S15221" s="217">
        <v>0.48828125</v>
      </c>
      <c r="T15221" s="217">
        <v>6.8359375</v>
      </c>
      <c r="U15221" s="217">
        <v>6.34765625</v>
      </c>
      <c r="V15221" s="217">
        <v>0.48828125</v>
      </c>
      <c r="W15221" s="217">
        <v>6.8359375</v>
      </c>
      <c r="X15221" s="217">
        <v>6.34765625</v>
      </c>
      <c r="Y15221" s="217">
        <v>0.48828125</v>
      </c>
    </row>
    <row r="15222" spans="2:25">
      <c r="B15222" s="217" t="s">
        <v>15392</v>
      </c>
      <c r="C15222" s="217" t="s">
        <v>11696</v>
      </c>
      <c r="D15222" s="217" t="s">
        <v>21</v>
      </c>
      <c r="E15222" s="217" t="s">
        <v>88</v>
      </c>
      <c r="F15222" s="217" t="s">
        <v>9</v>
      </c>
      <c r="G15222" s="217" t="s">
        <v>49</v>
      </c>
      <c r="H15222" s="217" t="s">
        <v>170</v>
      </c>
      <c r="I15222" s="217">
        <v>3</v>
      </c>
      <c r="J15222" s="217">
        <v>3</v>
      </c>
      <c r="K15222" s="217">
        <v>0</v>
      </c>
      <c r="L15222" s="217">
        <v>79</v>
      </c>
      <c r="M15222" s="217">
        <v>1421.9030520646299</v>
      </c>
      <c r="N15222" s="217">
        <v>2.10984848484848</v>
      </c>
      <c r="O15222" s="217">
        <v>2.10984848484848</v>
      </c>
      <c r="P15222" s="217">
        <v>0</v>
      </c>
      <c r="Q15222" s="217">
        <v>2.10984848484848</v>
      </c>
      <c r="R15222" s="217">
        <v>2.10984848484848</v>
      </c>
      <c r="S15222" s="217">
        <v>0</v>
      </c>
      <c r="T15222" s="217">
        <v>2.10984848484848</v>
      </c>
      <c r="U15222" s="217">
        <v>2.10984848484848</v>
      </c>
      <c r="V15222" s="217">
        <v>0</v>
      </c>
      <c r="W15222" s="217">
        <v>2.10984848484848</v>
      </c>
      <c r="X15222" s="217">
        <v>2.10984848484848</v>
      </c>
      <c r="Y15222" s="217">
        <v>0</v>
      </c>
    </row>
    <row r="15223" spans="2:25">
      <c r="B15223" s="217" t="s">
        <v>15393</v>
      </c>
      <c r="C15223" s="217" t="s">
        <v>11696</v>
      </c>
      <c r="D15223" s="217" t="s">
        <v>21</v>
      </c>
      <c r="E15223" s="217" t="s">
        <v>88</v>
      </c>
      <c r="F15223" s="217" t="s">
        <v>9</v>
      </c>
      <c r="G15223" s="217" t="s">
        <v>49</v>
      </c>
      <c r="H15223" s="217" t="s">
        <v>172</v>
      </c>
      <c r="I15223" s="217">
        <v>1</v>
      </c>
      <c r="J15223" s="217">
        <v>1</v>
      </c>
      <c r="K15223" s="217">
        <v>0</v>
      </c>
      <c r="L15223" s="217">
        <v>72</v>
      </c>
      <c r="M15223" s="217">
        <v>1732.94434470377</v>
      </c>
      <c r="N15223" s="217">
        <v>0.57705257705257695</v>
      </c>
      <c r="O15223" s="217">
        <v>0.57705257705257695</v>
      </c>
      <c r="P15223" s="217">
        <v>0</v>
      </c>
      <c r="Q15223" s="217">
        <v>0.57705257705257695</v>
      </c>
      <c r="R15223" s="217">
        <v>0.57705257705257695</v>
      </c>
      <c r="S15223" s="217">
        <v>0</v>
      </c>
      <c r="T15223" s="217">
        <v>0.57705257705257695</v>
      </c>
      <c r="U15223" s="217">
        <v>0.57705257705257695</v>
      </c>
      <c r="V15223" s="217">
        <v>0</v>
      </c>
      <c r="W15223" s="217">
        <v>0.57705257705257695</v>
      </c>
      <c r="X15223" s="217">
        <v>0.57705257705257695</v>
      </c>
      <c r="Y15223" s="217">
        <v>0</v>
      </c>
    </row>
    <row r="15224" spans="2:25">
      <c r="B15224" s="217" t="s">
        <v>15394</v>
      </c>
      <c r="C15224" s="217" t="s">
        <v>11696</v>
      </c>
      <c r="D15224" s="217" t="s">
        <v>21</v>
      </c>
      <c r="E15224" s="217" t="s">
        <v>88</v>
      </c>
      <c r="F15224" s="217" t="s">
        <v>9</v>
      </c>
      <c r="G15224" s="217" t="s">
        <v>49</v>
      </c>
      <c r="H15224" s="217" t="s">
        <v>174</v>
      </c>
      <c r="I15224" s="217">
        <v>2</v>
      </c>
      <c r="J15224" s="217">
        <v>2</v>
      </c>
      <c r="K15224" s="217">
        <v>0</v>
      </c>
      <c r="L15224" s="217">
        <v>63</v>
      </c>
      <c r="M15224" s="217">
        <v>1617.41472172352</v>
      </c>
      <c r="N15224" s="217">
        <v>1.23654123654124</v>
      </c>
      <c r="O15224" s="217">
        <v>1.23654123654124</v>
      </c>
      <c r="P15224" s="217">
        <v>0</v>
      </c>
      <c r="Q15224" s="217">
        <v>1.23654123654124</v>
      </c>
      <c r="R15224" s="217">
        <v>1.23654123654124</v>
      </c>
      <c r="S15224" s="217">
        <v>0</v>
      </c>
      <c r="T15224" s="217">
        <v>1.23654123654124</v>
      </c>
      <c r="U15224" s="217">
        <v>1.23654123654124</v>
      </c>
      <c r="V15224" s="217">
        <v>0</v>
      </c>
      <c r="W15224" s="217">
        <v>1.23654123654124</v>
      </c>
      <c r="X15224" s="217">
        <v>1.23654123654124</v>
      </c>
      <c r="Y15224" s="217">
        <v>0</v>
      </c>
    </row>
    <row r="15225" spans="2:25">
      <c r="B15225" s="217" t="s">
        <v>15395</v>
      </c>
      <c r="C15225" s="217" t="s">
        <v>11696</v>
      </c>
      <c r="D15225" s="217" t="s">
        <v>21</v>
      </c>
      <c r="E15225" s="217" t="s">
        <v>88</v>
      </c>
      <c r="F15225" s="217" t="s">
        <v>9</v>
      </c>
      <c r="G15225" s="217" t="s">
        <v>49</v>
      </c>
      <c r="H15225" s="217" t="s">
        <v>176</v>
      </c>
      <c r="I15225" s="217">
        <v>4</v>
      </c>
      <c r="J15225" s="217">
        <v>4</v>
      </c>
      <c r="K15225" s="217">
        <v>0</v>
      </c>
      <c r="L15225" s="217">
        <v>62</v>
      </c>
      <c r="M15225" s="217">
        <v>2657.1813285457802</v>
      </c>
      <c r="N15225" s="217">
        <v>1.5053545488328099</v>
      </c>
      <c r="O15225" s="217">
        <v>1.5053545488328099</v>
      </c>
      <c r="P15225" s="217">
        <v>0</v>
      </c>
      <c r="Q15225" s="217">
        <v>1.5053545488328099</v>
      </c>
      <c r="R15225" s="217">
        <v>1.5053545488328099</v>
      </c>
      <c r="S15225" s="217">
        <v>0</v>
      </c>
      <c r="T15225" s="217">
        <v>1.5053545488328099</v>
      </c>
      <c r="U15225" s="217">
        <v>1.5053545488328099</v>
      </c>
      <c r="V15225" s="217">
        <v>0</v>
      </c>
      <c r="W15225" s="217">
        <v>1.5053545488328099</v>
      </c>
      <c r="X15225" s="217">
        <v>1.5053545488328099</v>
      </c>
      <c r="Y15225" s="217">
        <v>0</v>
      </c>
    </row>
    <row r="15226" spans="2:25">
      <c r="B15226" s="217" t="s">
        <v>15396</v>
      </c>
      <c r="C15226" s="217" t="s">
        <v>11696</v>
      </c>
      <c r="D15226" s="217" t="s">
        <v>21</v>
      </c>
      <c r="E15226" s="217" t="s">
        <v>88</v>
      </c>
      <c r="F15226" s="217" t="s">
        <v>9</v>
      </c>
      <c r="G15226" s="217" t="s">
        <v>49</v>
      </c>
      <c r="H15226" s="217" t="s">
        <v>178</v>
      </c>
      <c r="I15226" s="217">
        <v>12</v>
      </c>
      <c r="J15226" s="217">
        <v>12</v>
      </c>
      <c r="K15226" s="217">
        <v>0</v>
      </c>
      <c r="L15226" s="217">
        <v>68</v>
      </c>
      <c r="M15226" s="217">
        <v>2470.5565529623</v>
      </c>
      <c r="N15226" s="217">
        <v>4.8572051449749303</v>
      </c>
      <c r="O15226" s="217">
        <v>4.8572051449749303</v>
      </c>
      <c r="P15226" s="217">
        <v>0</v>
      </c>
      <c r="Q15226" s="217">
        <v>4.8572051449749303</v>
      </c>
      <c r="R15226" s="217">
        <v>4.8572051449749303</v>
      </c>
      <c r="S15226" s="217">
        <v>0</v>
      </c>
      <c r="T15226" s="217">
        <v>4.8572051449749303</v>
      </c>
      <c r="U15226" s="217">
        <v>4.8572051449749303</v>
      </c>
      <c r="V15226" s="217">
        <v>0</v>
      </c>
      <c r="W15226" s="217">
        <v>4.8572051449749303</v>
      </c>
      <c r="X15226" s="217">
        <v>4.8572051449749303</v>
      </c>
      <c r="Y15226" s="217">
        <v>0</v>
      </c>
    </row>
    <row r="15227" spans="2:25">
      <c r="B15227" s="217" t="s">
        <v>15397</v>
      </c>
      <c r="C15227" s="217" t="s">
        <v>11696</v>
      </c>
      <c r="D15227" s="217" t="s">
        <v>21</v>
      </c>
      <c r="E15227" s="217" t="s">
        <v>88</v>
      </c>
      <c r="F15227" s="217" t="s">
        <v>9</v>
      </c>
      <c r="G15227" s="217" t="s">
        <v>49</v>
      </c>
      <c r="H15227" s="217" t="s">
        <v>5</v>
      </c>
      <c r="I15227" s="217">
        <v>22</v>
      </c>
      <c r="J15227" s="217">
        <v>22</v>
      </c>
      <c r="K15227" s="217">
        <v>0</v>
      </c>
      <c r="L15227" s="217">
        <v>344</v>
      </c>
      <c r="M15227" s="217">
        <v>9900</v>
      </c>
      <c r="N15227" s="217">
        <v>2.2222222222222201</v>
      </c>
      <c r="O15227" s="217">
        <v>2.2222222222222201</v>
      </c>
      <c r="P15227" s="217">
        <v>0</v>
      </c>
      <c r="Q15227" s="217">
        <v>2.2222222222222201</v>
      </c>
      <c r="R15227" s="217">
        <v>2.2222222222222201</v>
      </c>
      <c r="S15227" s="217">
        <v>0</v>
      </c>
      <c r="T15227" s="217">
        <v>2.2222222222222201</v>
      </c>
      <c r="U15227" s="217">
        <v>2.2222222222222201</v>
      </c>
      <c r="V15227" s="217">
        <v>0</v>
      </c>
      <c r="W15227" s="217">
        <v>2.2222222222222201</v>
      </c>
      <c r="X15227" s="217">
        <v>2.2222222222222201</v>
      </c>
      <c r="Y15227" s="217">
        <v>0</v>
      </c>
    </row>
    <row r="15228" spans="2:25">
      <c r="B15228" s="217" t="s">
        <v>15398</v>
      </c>
      <c r="C15228" s="217" t="s">
        <v>11696</v>
      </c>
      <c r="D15228" s="217" t="s">
        <v>21</v>
      </c>
      <c r="E15228" s="217" t="s">
        <v>88</v>
      </c>
      <c r="F15228" s="217" t="s">
        <v>5</v>
      </c>
      <c r="G15228" s="217" t="s">
        <v>49</v>
      </c>
      <c r="H15228" s="217" t="s">
        <v>170</v>
      </c>
      <c r="I15228" s="217">
        <v>17</v>
      </c>
      <c r="J15228" s="217">
        <v>17</v>
      </c>
      <c r="K15228" s="217">
        <v>0</v>
      </c>
      <c r="L15228" s="217">
        <v>111</v>
      </c>
      <c r="M15228" s="217">
        <v>2712.2720889683201</v>
      </c>
      <c r="N15228" s="217">
        <v>6.2678077428678503</v>
      </c>
      <c r="O15228" s="217">
        <v>6.2678077428678503</v>
      </c>
      <c r="P15228" s="217">
        <v>0</v>
      </c>
      <c r="Q15228" s="217">
        <v>6.2678077428678503</v>
      </c>
      <c r="R15228" s="217">
        <v>6.2678077428678503</v>
      </c>
      <c r="S15228" s="217">
        <v>0</v>
      </c>
      <c r="T15228" s="217">
        <v>6.2678077428678503</v>
      </c>
      <c r="U15228" s="217">
        <v>6.2678077428678503</v>
      </c>
      <c r="V15228" s="217">
        <v>0</v>
      </c>
      <c r="W15228" s="217">
        <v>6.2678077428678503</v>
      </c>
      <c r="X15228" s="217">
        <v>6.2678077428678503</v>
      </c>
      <c r="Y15228" s="217">
        <v>0</v>
      </c>
    </row>
    <row r="15229" spans="2:25">
      <c r="B15229" s="217" t="s">
        <v>15399</v>
      </c>
      <c r="C15229" s="217" t="s">
        <v>11696</v>
      </c>
      <c r="D15229" s="217" t="s">
        <v>21</v>
      </c>
      <c r="E15229" s="217" t="s">
        <v>88</v>
      </c>
      <c r="F15229" s="217" t="s">
        <v>5</v>
      </c>
      <c r="G15229" s="217" t="s">
        <v>49</v>
      </c>
      <c r="H15229" s="217" t="s">
        <v>172</v>
      </c>
      <c r="I15229" s="217">
        <v>14</v>
      </c>
      <c r="J15229" s="217">
        <v>10</v>
      </c>
      <c r="K15229" s="217">
        <v>4</v>
      </c>
      <c r="L15229" s="217">
        <v>118</v>
      </c>
      <c r="M15229" s="217">
        <v>3226.0856588351799</v>
      </c>
      <c r="N15229" s="217">
        <v>4.3396243871140303</v>
      </c>
      <c r="O15229" s="217">
        <v>3.0997317050814499</v>
      </c>
      <c r="P15229" s="217">
        <v>1.23989268203258</v>
      </c>
      <c r="Q15229" s="217">
        <v>4.3396243871140303</v>
      </c>
      <c r="R15229" s="217">
        <v>3.0997317050814499</v>
      </c>
      <c r="S15229" s="217">
        <v>1.23989268203258</v>
      </c>
      <c r="T15229" s="217">
        <v>4.3396243871140303</v>
      </c>
      <c r="U15229" s="217">
        <v>3.0997317050814499</v>
      </c>
      <c r="V15229" s="217">
        <v>1.23989268203258</v>
      </c>
      <c r="W15229" s="217">
        <v>4.3396243871140303</v>
      </c>
      <c r="X15229" s="217">
        <v>3.0997317050814499</v>
      </c>
      <c r="Y15229" s="217">
        <v>1.23989268203258</v>
      </c>
    </row>
    <row r="15230" spans="2:25">
      <c r="B15230" s="217" t="s">
        <v>15400</v>
      </c>
      <c r="C15230" s="217" t="s">
        <v>11696</v>
      </c>
      <c r="D15230" s="217" t="s">
        <v>21</v>
      </c>
      <c r="E15230" s="217" t="s">
        <v>88</v>
      </c>
      <c r="F15230" s="217" t="s">
        <v>5</v>
      </c>
      <c r="G15230" s="217" t="s">
        <v>49</v>
      </c>
      <c r="H15230" s="217" t="s">
        <v>174</v>
      </c>
      <c r="I15230" s="217">
        <v>14</v>
      </c>
      <c r="J15230" s="217">
        <v>13</v>
      </c>
      <c r="K15230" s="217">
        <v>1</v>
      </c>
      <c r="L15230" s="217">
        <v>112</v>
      </c>
      <c r="M15230" s="217">
        <v>3128.9898792392701</v>
      </c>
      <c r="N15230" s="217">
        <v>4.4742874027459996</v>
      </c>
      <c r="O15230" s="217">
        <v>4.1546954454070004</v>
      </c>
      <c r="P15230" s="217">
        <v>0.31959195733899998</v>
      </c>
      <c r="Q15230" s="217">
        <v>4.4742874027459996</v>
      </c>
      <c r="R15230" s="217">
        <v>4.1546954454070004</v>
      </c>
      <c r="S15230" s="217">
        <v>0.31959195733899998</v>
      </c>
      <c r="T15230" s="217">
        <v>4.4742874027459996</v>
      </c>
      <c r="U15230" s="217">
        <v>4.1546954454070004</v>
      </c>
      <c r="V15230" s="217">
        <v>0.31959195733899998</v>
      </c>
      <c r="W15230" s="217">
        <v>4.4742874027459996</v>
      </c>
      <c r="X15230" s="217">
        <v>4.1546954454070004</v>
      </c>
      <c r="Y15230" s="217">
        <v>0.31959195733899998</v>
      </c>
    </row>
    <row r="15231" spans="2:25">
      <c r="B15231" s="217" t="s">
        <v>15401</v>
      </c>
      <c r="C15231" s="217" t="s">
        <v>11696</v>
      </c>
      <c r="D15231" s="217" t="s">
        <v>21</v>
      </c>
      <c r="E15231" s="217" t="s">
        <v>88</v>
      </c>
      <c r="F15231" s="217" t="s">
        <v>5</v>
      </c>
      <c r="G15231" s="217" t="s">
        <v>49</v>
      </c>
      <c r="H15231" s="217" t="s">
        <v>176</v>
      </c>
      <c r="I15231" s="217">
        <v>18</v>
      </c>
      <c r="J15231" s="217">
        <v>18</v>
      </c>
      <c r="K15231" s="217">
        <v>0</v>
      </c>
      <c r="L15231" s="217">
        <v>109</v>
      </c>
      <c r="M15231" s="217">
        <v>5671.1147218851102</v>
      </c>
      <c r="N15231" s="217">
        <v>3.1739791703625899</v>
      </c>
      <c r="O15231" s="217">
        <v>3.1739791703625899</v>
      </c>
      <c r="P15231" s="217">
        <v>0</v>
      </c>
      <c r="Q15231" s="217">
        <v>3.1739791703625899</v>
      </c>
      <c r="R15231" s="217">
        <v>3.1739791703625899</v>
      </c>
      <c r="S15231" s="217">
        <v>0</v>
      </c>
      <c r="T15231" s="217">
        <v>3.1739791703625899</v>
      </c>
      <c r="U15231" s="217">
        <v>3.1739791703625899</v>
      </c>
      <c r="V15231" s="217">
        <v>0</v>
      </c>
      <c r="W15231" s="217">
        <v>3.1739791703625899</v>
      </c>
      <c r="X15231" s="217">
        <v>3.1739791703625899</v>
      </c>
      <c r="Y15231" s="217">
        <v>0</v>
      </c>
    </row>
    <row r="15232" spans="2:25">
      <c r="B15232" s="217" t="s">
        <v>15402</v>
      </c>
      <c r="C15232" s="217" t="s">
        <v>11696</v>
      </c>
      <c r="D15232" s="217" t="s">
        <v>21</v>
      </c>
      <c r="E15232" s="217" t="s">
        <v>88</v>
      </c>
      <c r="F15232" s="217" t="s">
        <v>5</v>
      </c>
      <c r="G15232" s="217" t="s">
        <v>49</v>
      </c>
      <c r="H15232" s="217" t="s">
        <v>178</v>
      </c>
      <c r="I15232" s="217">
        <v>29</v>
      </c>
      <c r="J15232" s="217">
        <v>29</v>
      </c>
      <c r="K15232" s="217">
        <v>0</v>
      </c>
      <c r="L15232" s="217">
        <v>121</v>
      </c>
      <c r="M15232" s="217">
        <v>5401.5376510721098</v>
      </c>
      <c r="N15232" s="217">
        <v>5.3688415916612202</v>
      </c>
      <c r="O15232" s="217">
        <v>5.3688415916612202</v>
      </c>
      <c r="P15232" s="217">
        <v>0</v>
      </c>
      <c r="Q15232" s="217">
        <v>5.3688415916612202</v>
      </c>
      <c r="R15232" s="217">
        <v>5.3688415916612202</v>
      </c>
      <c r="S15232" s="217">
        <v>0</v>
      </c>
      <c r="T15232" s="217">
        <v>5.3688415916612202</v>
      </c>
      <c r="U15232" s="217">
        <v>5.3688415916612202</v>
      </c>
      <c r="V15232" s="217">
        <v>0</v>
      </c>
      <c r="W15232" s="217">
        <v>5.3688415916612202</v>
      </c>
      <c r="X15232" s="217">
        <v>5.3688415916612202</v>
      </c>
      <c r="Y15232" s="217">
        <v>0</v>
      </c>
    </row>
    <row r="15233" spans="2:25">
      <c r="B15233" s="217" t="s">
        <v>15403</v>
      </c>
      <c r="C15233" s="217" t="s">
        <v>11696</v>
      </c>
      <c r="D15233" s="217" t="s">
        <v>21</v>
      </c>
      <c r="E15233" s="217" t="s">
        <v>88</v>
      </c>
      <c r="F15233" s="217" t="s">
        <v>5</v>
      </c>
      <c r="G15233" s="217" t="s">
        <v>49</v>
      </c>
      <c r="H15233" s="217" t="s">
        <v>5</v>
      </c>
      <c r="I15233" s="217">
        <v>92</v>
      </c>
      <c r="J15233" s="217">
        <v>87</v>
      </c>
      <c r="K15233" s="217">
        <v>5</v>
      </c>
      <c r="L15233" s="217">
        <v>571</v>
      </c>
      <c r="M15233" s="217">
        <v>20140</v>
      </c>
      <c r="N15233" s="217">
        <v>4.56802383316783</v>
      </c>
      <c r="O15233" s="217">
        <v>4.3197616683217497</v>
      </c>
      <c r="P15233" s="217">
        <v>0.24826216484607699</v>
      </c>
      <c r="Q15233" s="217">
        <v>4.56802383316783</v>
      </c>
      <c r="R15233" s="217">
        <v>4.3197616683217497</v>
      </c>
      <c r="S15233" s="217">
        <v>0.24826216484607699</v>
      </c>
      <c r="T15233" s="217">
        <v>4.56802383316783</v>
      </c>
      <c r="U15233" s="217">
        <v>4.3197616683217497</v>
      </c>
      <c r="V15233" s="217">
        <v>0.24826216484607699</v>
      </c>
      <c r="W15233" s="217">
        <v>4.56802383316783</v>
      </c>
      <c r="X15233" s="217">
        <v>4.3197616683217497</v>
      </c>
      <c r="Y15233" s="217">
        <v>0.24826216484607699</v>
      </c>
    </row>
    <row r="15234" spans="2:25">
      <c r="B15234" s="217" t="s">
        <v>15404</v>
      </c>
      <c r="C15234" s="217" t="s">
        <v>11696</v>
      </c>
      <c r="D15234" s="217" t="s">
        <v>21</v>
      </c>
      <c r="E15234" s="217" t="s">
        <v>88</v>
      </c>
      <c r="F15234" s="217" t="s">
        <v>12</v>
      </c>
      <c r="G15234" s="217" t="s">
        <v>13</v>
      </c>
      <c r="H15234" s="217" t="s">
        <v>170</v>
      </c>
      <c r="I15234" s="217">
        <v>0</v>
      </c>
      <c r="J15234" s="217">
        <v>0</v>
      </c>
      <c r="K15234" s="217">
        <v>0</v>
      </c>
      <c r="L15234" s="217">
        <v>1</v>
      </c>
      <c r="M15234" s="217">
        <v>29.4</v>
      </c>
      <c r="N15234" s="217">
        <v>0</v>
      </c>
      <c r="O15234" s="217">
        <v>0</v>
      </c>
      <c r="P15234" s="217">
        <v>0</v>
      </c>
      <c r="Q15234" s="217">
        <v>0</v>
      </c>
      <c r="R15234" s="217">
        <v>0</v>
      </c>
      <c r="S15234" s="217">
        <v>0</v>
      </c>
      <c r="T15234" s="217">
        <v>0</v>
      </c>
      <c r="U15234" s="217">
        <v>0</v>
      </c>
      <c r="V15234" s="217">
        <v>0</v>
      </c>
      <c r="W15234" s="217">
        <v>0</v>
      </c>
      <c r="X15234" s="217">
        <v>0</v>
      </c>
      <c r="Y15234" s="217">
        <v>0</v>
      </c>
    </row>
    <row r="15235" spans="2:25">
      <c r="B15235" s="217" t="s">
        <v>15405</v>
      </c>
      <c r="C15235" s="217" t="s">
        <v>11696</v>
      </c>
      <c r="D15235" s="217" t="s">
        <v>21</v>
      </c>
      <c r="E15235" s="217" t="s">
        <v>88</v>
      </c>
      <c r="F15235" s="217" t="s">
        <v>12</v>
      </c>
      <c r="G15235" s="217" t="s">
        <v>13</v>
      </c>
      <c r="H15235" s="217" t="s">
        <v>172</v>
      </c>
      <c r="I15235" s="217">
        <v>0</v>
      </c>
      <c r="J15235" s="217">
        <v>0</v>
      </c>
      <c r="K15235" s="217">
        <v>0</v>
      </c>
      <c r="L15235" s="217">
        <v>0</v>
      </c>
      <c r="M15235" s="217">
        <v>39.200000000000003</v>
      </c>
      <c r="N15235" s="217">
        <v>0</v>
      </c>
      <c r="O15235" s="217">
        <v>0</v>
      </c>
      <c r="P15235" s="217">
        <v>0</v>
      </c>
      <c r="Q15235" s="217">
        <v>0</v>
      </c>
      <c r="R15235" s="217">
        <v>0</v>
      </c>
      <c r="S15235" s="217">
        <v>0</v>
      </c>
      <c r="T15235" s="217">
        <v>0</v>
      </c>
      <c r="U15235" s="217">
        <v>0</v>
      </c>
      <c r="V15235" s="217">
        <v>0</v>
      </c>
      <c r="W15235" s="217">
        <v>0</v>
      </c>
      <c r="X15235" s="217">
        <v>0</v>
      </c>
      <c r="Y15235" s="217">
        <v>0</v>
      </c>
    </row>
    <row r="15236" spans="2:25">
      <c r="B15236" s="217" t="s">
        <v>15406</v>
      </c>
      <c r="C15236" s="217" t="s">
        <v>11696</v>
      </c>
      <c r="D15236" s="217" t="s">
        <v>21</v>
      </c>
      <c r="E15236" s="217" t="s">
        <v>88</v>
      </c>
      <c r="F15236" s="217" t="s">
        <v>12</v>
      </c>
      <c r="G15236" s="217" t="s">
        <v>13</v>
      </c>
      <c r="H15236" s="217" t="s">
        <v>174</v>
      </c>
      <c r="I15236" s="217">
        <v>1</v>
      </c>
      <c r="J15236" s="217">
        <v>1</v>
      </c>
      <c r="K15236" s="217">
        <v>0</v>
      </c>
      <c r="L15236" s="217">
        <v>1</v>
      </c>
      <c r="M15236" s="217">
        <v>49</v>
      </c>
      <c r="N15236" s="217">
        <v>20.408163265306101</v>
      </c>
      <c r="O15236" s="217">
        <v>20.408163265306101</v>
      </c>
      <c r="P15236" s="217">
        <v>0</v>
      </c>
      <c r="Q15236" s="217">
        <v>20.408163265306101</v>
      </c>
      <c r="R15236" s="217">
        <v>20.408163265306101</v>
      </c>
      <c r="S15236" s="217">
        <v>0</v>
      </c>
      <c r="T15236" s="217">
        <v>20.408163265306101</v>
      </c>
      <c r="U15236" s="217">
        <v>20.408163265306101</v>
      </c>
      <c r="V15236" s="217">
        <v>0</v>
      </c>
      <c r="W15236" s="217">
        <v>20.408163265306101</v>
      </c>
      <c r="X15236" s="217">
        <v>20.408163265306101</v>
      </c>
      <c r="Y15236" s="217">
        <v>0</v>
      </c>
    </row>
    <row r="15237" spans="2:25">
      <c r="B15237" s="217" t="s">
        <v>15407</v>
      </c>
      <c r="C15237" s="217" t="s">
        <v>11696</v>
      </c>
      <c r="D15237" s="217" t="s">
        <v>21</v>
      </c>
      <c r="E15237" s="217" t="s">
        <v>88</v>
      </c>
      <c r="F15237" s="217" t="s">
        <v>12</v>
      </c>
      <c r="G15237" s="217" t="s">
        <v>13</v>
      </c>
      <c r="H15237" s="217" t="s">
        <v>176</v>
      </c>
      <c r="I15237" s="217">
        <v>0</v>
      </c>
      <c r="J15237" s="217">
        <v>0</v>
      </c>
      <c r="K15237" s="217">
        <v>0</v>
      </c>
      <c r="L15237" s="217">
        <v>6</v>
      </c>
      <c r="M15237" s="217">
        <v>176.4</v>
      </c>
      <c r="N15237" s="217">
        <v>0</v>
      </c>
      <c r="O15237" s="217">
        <v>0</v>
      </c>
      <c r="P15237" s="217">
        <v>0</v>
      </c>
      <c r="Q15237" s="217">
        <v>0</v>
      </c>
      <c r="R15237" s="217">
        <v>0</v>
      </c>
      <c r="S15237" s="217">
        <v>0</v>
      </c>
      <c r="T15237" s="217">
        <v>0</v>
      </c>
      <c r="U15237" s="217">
        <v>0</v>
      </c>
      <c r="V15237" s="217">
        <v>0</v>
      </c>
      <c r="W15237" s="217">
        <v>0</v>
      </c>
      <c r="X15237" s="217">
        <v>0</v>
      </c>
      <c r="Y15237" s="217">
        <v>0</v>
      </c>
    </row>
    <row r="15238" spans="2:25">
      <c r="B15238" s="217" t="s">
        <v>15408</v>
      </c>
      <c r="C15238" s="217" t="s">
        <v>11696</v>
      </c>
      <c r="D15238" s="217" t="s">
        <v>21</v>
      </c>
      <c r="E15238" s="217" t="s">
        <v>88</v>
      </c>
      <c r="F15238" s="217" t="s">
        <v>12</v>
      </c>
      <c r="G15238" s="217" t="s">
        <v>13</v>
      </c>
      <c r="H15238" s="217" t="s">
        <v>178</v>
      </c>
      <c r="I15238" s="217">
        <v>1</v>
      </c>
      <c r="J15238" s="217">
        <v>1</v>
      </c>
      <c r="K15238" s="217">
        <v>0</v>
      </c>
      <c r="L15238" s="217">
        <v>8</v>
      </c>
      <c r="M15238" s="217">
        <v>196</v>
      </c>
      <c r="N15238" s="217">
        <v>5.1020408163265296</v>
      </c>
      <c r="O15238" s="217">
        <v>5.1020408163265296</v>
      </c>
      <c r="P15238" s="217">
        <v>0</v>
      </c>
      <c r="Q15238" s="217">
        <v>5.1020408163265296</v>
      </c>
      <c r="R15238" s="217">
        <v>5.1020408163265296</v>
      </c>
      <c r="S15238" s="217">
        <v>0</v>
      </c>
      <c r="T15238" s="217">
        <v>5.1020408163265296</v>
      </c>
      <c r="U15238" s="217">
        <v>5.1020408163265296</v>
      </c>
      <c r="V15238" s="217">
        <v>0</v>
      </c>
      <c r="W15238" s="217">
        <v>5.1020408163265296</v>
      </c>
      <c r="X15238" s="217">
        <v>5.1020408163265296</v>
      </c>
      <c r="Y15238" s="217">
        <v>0</v>
      </c>
    </row>
    <row r="15239" spans="2:25">
      <c r="B15239" s="217" t="s">
        <v>15409</v>
      </c>
      <c r="C15239" s="217" t="s">
        <v>11696</v>
      </c>
      <c r="D15239" s="217" t="s">
        <v>21</v>
      </c>
      <c r="E15239" s="217" t="s">
        <v>88</v>
      </c>
      <c r="F15239" s="217" t="s">
        <v>12</v>
      </c>
      <c r="G15239" s="217" t="s">
        <v>13</v>
      </c>
      <c r="H15239" s="217" t="s">
        <v>5</v>
      </c>
      <c r="I15239" s="217">
        <v>2</v>
      </c>
      <c r="J15239" s="217">
        <v>2</v>
      </c>
      <c r="K15239" s="217">
        <v>0</v>
      </c>
      <c r="L15239" s="217">
        <v>16</v>
      </c>
      <c r="M15239" s="217">
        <v>490</v>
      </c>
      <c r="N15239" s="217">
        <v>4.0816326530612201</v>
      </c>
      <c r="O15239" s="217">
        <v>4.0816326530612201</v>
      </c>
      <c r="P15239" s="217">
        <v>0</v>
      </c>
      <c r="Q15239" s="217">
        <v>4.0816326530612201</v>
      </c>
      <c r="R15239" s="217">
        <v>4.0816326530612201</v>
      </c>
      <c r="S15239" s="217">
        <v>0</v>
      </c>
      <c r="T15239" s="217">
        <v>4.0816326530612201</v>
      </c>
      <c r="U15239" s="217">
        <v>4.0816326530612201</v>
      </c>
      <c r="V15239" s="217">
        <v>0</v>
      </c>
      <c r="W15239" s="217">
        <v>4.0816326530612201</v>
      </c>
      <c r="X15239" s="217">
        <v>4.0816326530612201</v>
      </c>
      <c r="Y15239" s="217">
        <v>0</v>
      </c>
    </row>
    <row r="15240" spans="2:25">
      <c r="B15240" s="217" t="s">
        <v>15410</v>
      </c>
      <c r="C15240" s="217" t="s">
        <v>11696</v>
      </c>
      <c r="D15240" s="217" t="s">
        <v>21</v>
      </c>
      <c r="E15240" s="217" t="s">
        <v>88</v>
      </c>
      <c r="F15240" s="217" t="s">
        <v>9</v>
      </c>
      <c r="G15240" s="217" t="s">
        <v>13</v>
      </c>
      <c r="H15240" s="217" t="s">
        <v>170</v>
      </c>
      <c r="I15240" s="217">
        <v>0</v>
      </c>
      <c r="J15240" s="217">
        <v>0</v>
      </c>
      <c r="K15240" s="217">
        <v>0</v>
      </c>
      <c r="L15240" s="217">
        <v>5</v>
      </c>
      <c r="M15240" s="217">
        <v>44.4444444444444</v>
      </c>
      <c r="N15240" s="217">
        <v>0</v>
      </c>
      <c r="O15240" s="217">
        <v>0</v>
      </c>
      <c r="P15240" s="217">
        <v>0</v>
      </c>
      <c r="Q15240" s="217">
        <v>0</v>
      </c>
      <c r="R15240" s="217">
        <v>0</v>
      </c>
      <c r="S15240" s="217">
        <v>0</v>
      </c>
      <c r="T15240" s="217">
        <v>0</v>
      </c>
      <c r="U15240" s="217">
        <v>0</v>
      </c>
      <c r="V15240" s="217">
        <v>0</v>
      </c>
      <c r="W15240" s="217">
        <v>0</v>
      </c>
      <c r="X15240" s="217">
        <v>0</v>
      </c>
      <c r="Y15240" s="217">
        <v>0</v>
      </c>
    </row>
    <row r="15241" spans="2:25">
      <c r="B15241" s="217" t="s">
        <v>15411</v>
      </c>
      <c r="C15241" s="217" t="s">
        <v>11696</v>
      </c>
      <c r="D15241" s="217" t="s">
        <v>21</v>
      </c>
      <c r="E15241" s="217" t="s">
        <v>88</v>
      </c>
      <c r="F15241" s="217" t="s">
        <v>9</v>
      </c>
      <c r="G15241" s="217" t="s">
        <v>13</v>
      </c>
      <c r="H15241" s="217" t="s">
        <v>172</v>
      </c>
      <c r="I15241" s="217">
        <v>0</v>
      </c>
      <c r="J15241" s="217">
        <v>0</v>
      </c>
      <c r="K15241" s="217">
        <v>0</v>
      </c>
      <c r="L15241" s="217">
        <v>3</v>
      </c>
      <c r="M15241" s="217">
        <v>66.6666666666667</v>
      </c>
      <c r="N15241" s="217">
        <v>0</v>
      </c>
      <c r="O15241" s="217">
        <v>0</v>
      </c>
      <c r="P15241" s="217">
        <v>0</v>
      </c>
      <c r="Q15241" s="217">
        <v>0</v>
      </c>
      <c r="R15241" s="217">
        <v>0</v>
      </c>
      <c r="S15241" s="217">
        <v>0</v>
      </c>
      <c r="T15241" s="217">
        <v>0</v>
      </c>
      <c r="U15241" s="217">
        <v>0</v>
      </c>
      <c r="V15241" s="217">
        <v>0</v>
      </c>
      <c r="W15241" s="217">
        <v>0</v>
      </c>
      <c r="X15241" s="217">
        <v>0</v>
      </c>
      <c r="Y15241" s="217">
        <v>0</v>
      </c>
    </row>
    <row r="15242" spans="2:25">
      <c r="B15242" s="217" t="s">
        <v>15412</v>
      </c>
      <c r="C15242" s="217" t="s">
        <v>11696</v>
      </c>
      <c r="D15242" s="217" t="s">
        <v>21</v>
      </c>
      <c r="E15242" s="217" t="s">
        <v>88</v>
      </c>
      <c r="F15242" s="217" t="s">
        <v>9</v>
      </c>
      <c r="G15242" s="217" t="s">
        <v>13</v>
      </c>
      <c r="H15242" s="217" t="s">
        <v>174</v>
      </c>
      <c r="I15242" s="217">
        <v>0</v>
      </c>
      <c r="J15242" s="217">
        <v>0</v>
      </c>
      <c r="K15242" s="217">
        <v>0</v>
      </c>
      <c r="L15242" s="217">
        <v>5</v>
      </c>
      <c r="M15242" s="217">
        <v>77.7777777777778</v>
      </c>
      <c r="N15242" s="217">
        <v>0</v>
      </c>
      <c r="O15242" s="217">
        <v>0</v>
      </c>
      <c r="P15242" s="217">
        <v>0</v>
      </c>
      <c r="Q15242" s="217">
        <v>0</v>
      </c>
      <c r="R15242" s="217">
        <v>0</v>
      </c>
      <c r="S15242" s="217">
        <v>0</v>
      </c>
      <c r="T15242" s="217">
        <v>0</v>
      </c>
      <c r="U15242" s="217">
        <v>0</v>
      </c>
      <c r="V15242" s="217">
        <v>0</v>
      </c>
      <c r="W15242" s="217">
        <v>0</v>
      </c>
      <c r="X15242" s="217">
        <v>0</v>
      </c>
      <c r="Y15242" s="217">
        <v>0</v>
      </c>
    </row>
    <row r="15243" spans="2:25">
      <c r="B15243" s="217" t="s">
        <v>15413</v>
      </c>
      <c r="C15243" s="217" t="s">
        <v>11696</v>
      </c>
      <c r="D15243" s="217" t="s">
        <v>21</v>
      </c>
      <c r="E15243" s="217" t="s">
        <v>88</v>
      </c>
      <c r="F15243" s="217" t="s">
        <v>9</v>
      </c>
      <c r="G15243" s="217" t="s">
        <v>13</v>
      </c>
      <c r="H15243" s="217" t="s">
        <v>176</v>
      </c>
      <c r="I15243" s="217">
        <v>0</v>
      </c>
      <c r="J15243" s="217">
        <v>0</v>
      </c>
      <c r="K15243" s="217">
        <v>0</v>
      </c>
      <c r="L15243" s="217">
        <v>13</v>
      </c>
      <c r="M15243" s="217">
        <v>155.555555555556</v>
      </c>
      <c r="N15243" s="217">
        <v>0</v>
      </c>
      <c r="O15243" s="217">
        <v>0</v>
      </c>
      <c r="P15243" s="217">
        <v>0</v>
      </c>
      <c r="Q15243" s="217">
        <v>0</v>
      </c>
      <c r="R15243" s="217">
        <v>0</v>
      </c>
      <c r="S15243" s="217">
        <v>0</v>
      </c>
      <c r="T15243" s="217">
        <v>0</v>
      </c>
      <c r="U15243" s="217">
        <v>0</v>
      </c>
      <c r="V15243" s="217">
        <v>0</v>
      </c>
      <c r="W15243" s="217">
        <v>0</v>
      </c>
      <c r="X15243" s="217">
        <v>0</v>
      </c>
      <c r="Y15243" s="217">
        <v>0</v>
      </c>
    </row>
    <row r="15244" spans="2:25">
      <c r="B15244" s="217" t="s">
        <v>15414</v>
      </c>
      <c r="C15244" s="217" t="s">
        <v>11696</v>
      </c>
      <c r="D15244" s="217" t="s">
        <v>21</v>
      </c>
      <c r="E15244" s="217" t="s">
        <v>88</v>
      </c>
      <c r="F15244" s="217" t="s">
        <v>9</v>
      </c>
      <c r="G15244" s="217" t="s">
        <v>13</v>
      </c>
      <c r="H15244" s="217" t="s">
        <v>178</v>
      </c>
      <c r="I15244" s="217">
        <v>0</v>
      </c>
      <c r="J15244" s="217">
        <v>0</v>
      </c>
      <c r="K15244" s="217">
        <v>0</v>
      </c>
      <c r="L15244" s="217">
        <v>6</v>
      </c>
      <c r="M15244" s="217">
        <v>155.555555555556</v>
      </c>
      <c r="N15244" s="217">
        <v>0</v>
      </c>
      <c r="O15244" s="217">
        <v>0</v>
      </c>
      <c r="P15244" s="217">
        <v>0</v>
      </c>
      <c r="Q15244" s="217">
        <v>0</v>
      </c>
      <c r="R15244" s="217">
        <v>0</v>
      </c>
      <c r="S15244" s="217">
        <v>0</v>
      </c>
      <c r="T15244" s="217">
        <v>0</v>
      </c>
      <c r="U15244" s="217">
        <v>0</v>
      </c>
      <c r="V15244" s="217">
        <v>0</v>
      </c>
      <c r="W15244" s="217">
        <v>0</v>
      </c>
      <c r="X15244" s="217">
        <v>0</v>
      </c>
      <c r="Y15244" s="217">
        <v>0</v>
      </c>
    </row>
    <row r="15245" spans="2:25">
      <c r="B15245" s="217" t="s">
        <v>15415</v>
      </c>
      <c r="C15245" s="217" t="s">
        <v>11696</v>
      </c>
      <c r="D15245" s="217" t="s">
        <v>21</v>
      </c>
      <c r="E15245" s="217" t="s">
        <v>88</v>
      </c>
      <c r="F15245" s="217" t="s">
        <v>9</v>
      </c>
      <c r="G15245" s="217" t="s">
        <v>13</v>
      </c>
      <c r="H15245" s="217" t="s">
        <v>5</v>
      </c>
      <c r="I15245" s="217">
        <v>0</v>
      </c>
      <c r="J15245" s="217">
        <v>0</v>
      </c>
      <c r="K15245" s="217">
        <v>0</v>
      </c>
      <c r="L15245" s="217">
        <v>32</v>
      </c>
      <c r="M15245" s="217">
        <v>500</v>
      </c>
      <c r="N15245" s="217">
        <v>0</v>
      </c>
      <c r="O15245" s="217">
        <v>0</v>
      </c>
      <c r="P15245" s="217">
        <v>0</v>
      </c>
      <c r="Q15245" s="217">
        <v>0</v>
      </c>
      <c r="R15245" s="217">
        <v>0</v>
      </c>
      <c r="S15245" s="217">
        <v>0</v>
      </c>
      <c r="T15245" s="217">
        <v>0</v>
      </c>
      <c r="U15245" s="217">
        <v>0</v>
      </c>
      <c r="V15245" s="217">
        <v>0</v>
      </c>
      <c r="W15245" s="217">
        <v>0</v>
      </c>
      <c r="X15245" s="217">
        <v>0</v>
      </c>
      <c r="Y15245" s="217">
        <v>0</v>
      </c>
    </row>
    <row r="15246" spans="2:25">
      <c r="B15246" s="217" t="s">
        <v>15416</v>
      </c>
      <c r="C15246" s="217" t="s">
        <v>11696</v>
      </c>
      <c r="D15246" s="217" t="s">
        <v>21</v>
      </c>
      <c r="E15246" s="217" t="s">
        <v>88</v>
      </c>
      <c r="F15246" s="217" t="s">
        <v>5</v>
      </c>
      <c r="G15246" s="217" t="s">
        <v>13</v>
      </c>
      <c r="H15246" s="217" t="s">
        <v>170</v>
      </c>
      <c r="I15246" s="217">
        <v>0</v>
      </c>
      <c r="J15246" s="217">
        <v>0</v>
      </c>
      <c r="K15246" s="217">
        <v>0</v>
      </c>
      <c r="L15246" s="217">
        <v>6</v>
      </c>
      <c r="M15246" s="217">
        <v>73.844444444444406</v>
      </c>
      <c r="N15246" s="217">
        <v>0</v>
      </c>
      <c r="O15246" s="217">
        <v>0</v>
      </c>
      <c r="P15246" s="217">
        <v>0</v>
      </c>
      <c r="Q15246" s="217">
        <v>0</v>
      </c>
      <c r="R15246" s="217">
        <v>0</v>
      </c>
      <c r="S15246" s="217">
        <v>0</v>
      </c>
      <c r="T15246" s="217">
        <v>0</v>
      </c>
      <c r="U15246" s="217">
        <v>0</v>
      </c>
      <c r="V15246" s="217">
        <v>0</v>
      </c>
      <c r="W15246" s="217">
        <v>0</v>
      </c>
      <c r="X15246" s="217">
        <v>0</v>
      </c>
      <c r="Y15246" s="217">
        <v>0</v>
      </c>
    </row>
    <row r="15247" spans="2:25">
      <c r="B15247" s="217" t="s">
        <v>15417</v>
      </c>
      <c r="C15247" s="217" t="s">
        <v>11696</v>
      </c>
      <c r="D15247" s="217" t="s">
        <v>21</v>
      </c>
      <c r="E15247" s="217" t="s">
        <v>88</v>
      </c>
      <c r="F15247" s="217" t="s">
        <v>5</v>
      </c>
      <c r="G15247" s="217" t="s">
        <v>13</v>
      </c>
      <c r="H15247" s="217" t="s">
        <v>172</v>
      </c>
      <c r="I15247" s="217">
        <v>0</v>
      </c>
      <c r="J15247" s="217">
        <v>0</v>
      </c>
      <c r="K15247" s="217">
        <v>0</v>
      </c>
      <c r="L15247" s="217">
        <v>3</v>
      </c>
      <c r="M15247" s="217">
        <v>105.866666666667</v>
      </c>
      <c r="N15247" s="217">
        <v>0</v>
      </c>
      <c r="O15247" s="217">
        <v>0</v>
      </c>
      <c r="P15247" s="217">
        <v>0</v>
      </c>
      <c r="Q15247" s="217">
        <v>0</v>
      </c>
      <c r="R15247" s="217">
        <v>0</v>
      </c>
      <c r="S15247" s="217">
        <v>0</v>
      </c>
      <c r="T15247" s="217">
        <v>0</v>
      </c>
      <c r="U15247" s="217">
        <v>0</v>
      </c>
      <c r="V15247" s="217">
        <v>0</v>
      </c>
      <c r="W15247" s="217">
        <v>0</v>
      </c>
      <c r="X15247" s="217">
        <v>0</v>
      </c>
      <c r="Y15247" s="217">
        <v>0</v>
      </c>
    </row>
    <row r="15248" spans="2:25">
      <c r="B15248" s="217" t="s">
        <v>15418</v>
      </c>
      <c r="C15248" s="217" t="s">
        <v>11696</v>
      </c>
      <c r="D15248" s="217" t="s">
        <v>21</v>
      </c>
      <c r="E15248" s="217" t="s">
        <v>88</v>
      </c>
      <c r="F15248" s="217" t="s">
        <v>5</v>
      </c>
      <c r="G15248" s="217" t="s">
        <v>13</v>
      </c>
      <c r="H15248" s="217" t="s">
        <v>174</v>
      </c>
      <c r="I15248" s="217">
        <v>1</v>
      </c>
      <c r="J15248" s="217">
        <v>1</v>
      </c>
      <c r="K15248" s="217">
        <v>0</v>
      </c>
      <c r="L15248" s="217">
        <v>6</v>
      </c>
      <c r="M15248" s="217">
        <v>126.777777777778</v>
      </c>
      <c r="N15248" s="217">
        <v>7.8878177037686203</v>
      </c>
      <c r="O15248" s="217">
        <v>7.8878177037686203</v>
      </c>
      <c r="P15248" s="217">
        <v>0</v>
      </c>
      <c r="Q15248" s="217">
        <v>7.8878177037686203</v>
      </c>
      <c r="R15248" s="217">
        <v>7.8878177037686203</v>
      </c>
      <c r="S15248" s="217">
        <v>0</v>
      </c>
      <c r="T15248" s="217">
        <v>7.8878177037686203</v>
      </c>
      <c r="U15248" s="217">
        <v>7.8878177037686203</v>
      </c>
      <c r="V15248" s="217">
        <v>0</v>
      </c>
      <c r="W15248" s="217">
        <v>7.8878177037686203</v>
      </c>
      <c r="X15248" s="217">
        <v>7.8878177037686203</v>
      </c>
      <c r="Y15248" s="217">
        <v>0</v>
      </c>
    </row>
    <row r="15249" spans="2:25">
      <c r="B15249" s="217" t="s">
        <v>15419</v>
      </c>
      <c r="C15249" s="217" t="s">
        <v>11696</v>
      </c>
      <c r="D15249" s="217" t="s">
        <v>21</v>
      </c>
      <c r="E15249" s="217" t="s">
        <v>88</v>
      </c>
      <c r="F15249" s="217" t="s">
        <v>5</v>
      </c>
      <c r="G15249" s="217" t="s">
        <v>13</v>
      </c>
      <c r="H15249" s="217" t="s">
        <v>176</v>
      </c>
      <c r="I15249" s="217">
        <v>0</v>
      </c>
      <c r="J15249" s="217">
        <v>0</v>
      </c>
      <c r="K15249" s="217">
        <v>0</v>
      </c>
      <c r="L15249" s="217">
        <v>19</v>
      </c>
      <c r="M15249" s="217">
        <v>331.95555555555597</v>
      </c>
      <c r="N15249" s="217">
        <v>0</v>
      </c>
      <c r="O15249" s="217">
        <v>0</v>
      </c>
      <c r="P15249" s="217">
        <v>0</v>
      </c>
      <c r="Q15249" s="217">
        <v>0</v>
      </c>
      <c r="R15249" s="217">
        <v>0</v>
      </c>
      <c r="S15249" s="217">
        <v>0</v>
      </c>
      <c r="T15249" s="217">
        <v>0</v>
      </c>
      <c r="U15249" s="217">
        <v>0</v>
      </c>
      <c r="V15249" s="217">
        <v>0</v>
      </c>
      <c r="W15249" s="217">
        <v>0</v>
      </c>
      <c r="X15249" s="217">
        <v>0</v>
      </c>
      <c r="Y15249" s="217">
        <v>0</v>
      </c>
    </row>
    <row r="15250" spans="2:25">
      <c r="B15250" s="217" t="s">
        <v>15420</v>
      </c>
      <c r="C15250" s="217" t="s">
        <v>11696</v>
      </c>
      <c r="D15250" s="217" t="s">
        <v>21</v>
      </c>
      <c r="E15250" s="217" t="s">
        <v>88</v>
      </c>
      <c r="F15250" s="217" t="s">
        <v>5</v>
      </c>
      <c r="G15250" s="217" t="s">
        <v>13</v>
      </c>
      <c r="H15250" s="217" t="s">
        <v>178</v>
      </c>
      <c r="I15250" s="217">
        <v>1</v>
      </c>
      <c r="J15250" s="217">
        <v>1</v>
      </c>
      <c r="K15250" s="217">
        <v>0</v>
      </c>
      <c r="L15250" s="217">
        <v>14</v>
      </c>
      <c r="M15250" s="217">
        <v>351.555555555556</v>
      </c>
      <c r="N15250" s="217">
        <v>2.84450063211125</v>
      </c>
      <c r="O15250" s="217">
        <v>2.84450063211125</v>
      </c>
      <c r="P15250" s="217">
        <v>0</v>
      </c>
      <c r="Q15250" s="217">
        <v>2.84450063211125</v>
      </c>
      <c r="R15250" s="217">
        <v>2.84450063211125</v>
      </c>
      <c r="S15250" s="217">
        <v>0</v>
      </c>
      <c r="T15250" s="217">
        <v>2.84450063211125</v>
      </c>
      <c r="U15250" s="217">
        <v>2.84450063211125</v>
      </c>
      <c r="V15250" s="217">
        <v>0</v>
      </c>
      <c r="W15250" s="217">
        <v>2.84450063211125</v>
      </c>
      <c r="X15250" s="217">
        <v>2.84450063211125</v>
      </c>
      <c r="Y15250" s="217">
        <v>0</v>
      </c>
    </row>
    <row r="15251" spans="2:25">
      <c r="B15251" s="217" t="s">
        <v>15421</v>
      </c>
      <c r="C15251" s="217" t="s">
        <v>11696</v>
      </c>
      <c r="D15251" s="217" t="s">
        <v>21</v>
      </c>
      <c r="E15251" s="217" t="s">
        <v>88</v>
      </c>
      <c r="F15251" s="217" t="s">
        <v>5</v>
      </c>
      <c r="G15251" s="217" t="s">
        <v>13</v>
      </c>
      <c r="H15251" s="217" t="s">
        <v>5</v>
      </c>
      <c r="I15251" s="217">
        <v>2</v>
      </c>
      <c r="J15251" s="217">
        <v>2</v>
      </c>
      <c r="K15251" s="217">
        <v>0</v>
      </c>
      <c r="L15251" s="217">
        <v>48</v>
      </c>
      <c r="M15251" s="217">
        <v>990</v>
      </c>
      <c r="N15251" s="217">
        <v>2.0202020202020199</v>
      </c>
      <c r="O15251" s="217">
        <v>2.0202020202020199</v>
      </c>
      <c r="P15251" s="217">
        <v>0</v>
      </c>
      <c r="Q15251" s="217">
        <v>2.0202020202020199</v>
      </c>
      <c r="R15251" s="217">
        <v>2.0202020202020199</v>
      </c>
      <c r="S15251" s="217">
        <v>0</v>
      </c>
      <c r="T15251" s="217">
        <v>2.0202020202020199</v>
      </c>
      <c r="U15251" s="217">
        <v>2.0202020202020199</v>
      </c>
      <c r="V15251" s="217">
        <v>0</v>
      </c>
      <c r="W15251" s="217">
        <v>2.0202020202020199</v>
      </c>
      <c r="X15251" s="217">
        <v>2.0202020202020199</v>
      </c>
      <c r="Y15251" s="217">
        <v>0</v>
      </c>
    </row>
    <row r="15252" spans="2:25">
      <c r="B15252" s="217" t="s">
        <v>15422</v>
      </c>
      <c r="C15252" s="217" t="s">
        <v>11696</v>
      </c>
      <c r="D15252" s="217" t="s">
        <v>21</v>
      </c>
      <c r="E15252" s="217" t="s">
        <v>88</v>
      </c>
      <c r="F15252" s="217" t="s">
        <v>12</v>
      </c>
      <c r="G15252" s="217" t="s">
        <v>5</v>
      </c>
      <c r="H15252" s="217" t="s">
        <v>170</v>
      </c>
      <c r="I15252" s="217">
        <v>18</v>
      </c>
      <c r="J15252" s="217">
        <v>17</v>
      </c>
      <c r="K15252" s="217">
        <v>1</v>
      </c>
      <c r="L15252" s="217">
        <v>42</v>
      </c>
      <c r="M15252" s="217">
        <v>1503.43767595694</v>
      </c>
      <c r="N15252" s="217">
        <v>11.9725614755151</v>
      </c>
      <c r="O15252" s="217">
        <v>11.3074191713198</v>
      </c>
      <c r="P15252" s="217">
        <v>0.66514230419528098</v>
      </c>
      <c r="Q15252" s="217">
        <v>11.9725614755151</v>
      </c>
      <c r="R15252" s="217">
        <v>11.3074191713198</v>
      </c>
      <c r="S15252" s="217">
        <v>0.66514230419528098</v>
      </c>
      <c r="T15252" s="217">
        <v>11.9725614755151</v>
      </c>
      <c r="U15252" s="217">
        <v>11.3074191713198</v>
      </c>
      <c r="V15252" s="217">
        <v>0.66514230419528098</v>
      </c>
      <c r="W15252" s="217">
        <v>11.9725614755151</v>
      </c>
      <c r="X15252" s="217">
        <v>11.3074191713198</v>
      </c>
      <c r="Y15252" s="217">
        <v>0.66514230419528098</v>
      </c>
    </row>
    <row r="15253" spans="2:25">
      <c r="B15253" s="217" t="s">
        <v>15423</v>
      </c>
      <c r="C15253" s="217" t="s">
        <v>11696</v>
      </c>
      <c r="D15253" s="217" t="s">
        <v>21</v>
      </c>
      <c r="E15253" s="217" t="s">
        <v>88</v>
      </c>
      <c r="F15253" s="217" t="s">
        <v>12</v>
      </c>
      <c r="G15253" s="217" t="s">
        <v>5</v>
      </c>
      <c r="H15253" s="217" t="s">
        <v>172</v>
      </c>
      <c r="I15253" s="217">
        <v>17</v>
      </c>
      <c r="J15253" s="217">
        <v>13</v>
      </c>
      <c r="K15253" s="217">
        <v>4</v>
      </c>
      <c r="L15253" s="217">
        <v>56</v>
      </c>
      <c r="M15253" s="217">
        <v>1761.92711294798</v>
      </c>
      <c r="N15253" s="217">
        <v>9.6485262500764399</v>
      </c>
      <c r="O15253" s="217">
        <v>7.3782847794702198</v>
      </c>
      <c r="P15253" s="217">
        <v>2.2702414706062202</v>
      </c>
      <c r="Q15253" s="217">
        <v>9.6485262500764399</v>
      </c>
      <c r="R15253" s="217">
        <v>7.3782847794702198</v>
      </c>
      <c r="S15253" s="217">
        <v>2.2702414706062202</v>
      </c>
      <c r="T15253" s="217">
        <v>9.6485262500764399</v>
      </c>
      <c r="U15253" s="217">
        <v>7.3782847794702198</v>
      </c>
      <c r="V15253" s="217">
        <v>2.2702414706062202</v>
      </c>
      <c r="W15253" s="217">
        <v>9.6485262500764399</v>
      </c>
      <c r="X15253" s="217">
        <v>7.3782847794702198</v>
      </c>
      <c r="Y15253" s="217">
        <v>2.2702414706062202</v>
      </c>
    </row>
    <row r="15254" spans="2:25">
      <c r="B15254" s="217" t="s">
        <v>15424</v>
      </c>
      <c r="C15254" s="217" t="s">
        <v>11696</v>
      </c>
      <c r="D15254" s="217" t="s">
        <v>21</v>
      </c>
      <c r="E15254" s="217" t="s">
        <v>88</v>
      </c>
      <c r="F15254" s="217" t="s">
        <v>12</v>
      </c>
      <c r="G15254" s="217" t="s">
        <v>5</v>
      </c>
      <c r="H15254" s="217" t="s">
        <v>174</v>
      </c>
      <c r="I15254" s="217">
        <v>15</v>
      </c>
      <c r="J15254" s="217">
        <v>14</v>
      </c>
      <c r="K15254" s="217">
        <v>1</v>
      </c>
      <c r="L15254" s="217">
        <v>58</v>
      </c>
      <c r="M15254" s="217">
        <v>1847.55740603646</v>
      </c>
      <c r="N15254" s="217">
        <v>8.1188275671386503</v>
      </c>
      <c r="O15254" s="217">
        <v>7.5775723959960697</v>
      </c>
      <c r="P15254" s="217">
        <v>0.54125517114257704</v>
      </c>
      <c r="Q15254" s="217">
        <v>8.1188275671386503</v>
      </c>
      <c r="R15254" s="217">
        <v>7.5775723959960697</v>
      </c>
      <c r="S15254" s="217">
        <v>0.54125517114257704</v>
      </c>
      <c r="T15254" s="217">
        <v>8.1188275671386503</v>
      </c>
      <c r="U15254" s="217">
        <v>7.5775723959960697</v>
      </c>
      <c r="V15254" s="217">
        <v>0.54125517114257704</v>
      </c>
      <c r="W15254" s="217">
        <v>8.1188275671386503</v>
      </c>
      <c r="X15254" s="217">
        <v>7.5775723959960697</v>
      </c>
      <c r="Y15254" s="217">
        <v>0.54125517114257704</v>
      </c>
    </row>
    <row r="15255" spans="2:25">
      <c r="B15255" s="217" t="s">
        <v>15425</v>
      </c>
      <c r="C15255" s="217" t="s">
        <v>11696</v>
      </c>
      <c r="D15255" s="217" t="s">
        <v>21</v>
      </c>
      <c r="E15255" s="217" t="s">
        <v>88</v>
      </c>
      <c r="F15255" s="217" t="s">
        <v>12</v>
      </c>
      <c r="G15255" s="217" t="s">
        <v>5</v>
      </c>
      <c r="H15255" s="217" t="s">
        <v>176</v>
      </c>
      <c r="I15255" s="217">
        <v>20</v>
      </c>
      <c r="J15255" s="217">
        <v>19</v>
      </c>
      <c r="K15255" s="217">
        <v>1</v>
      </c>
      <c r="L15255" s="217">
        <v>71</v>
      </c>
      <c r="M15255" s="217">
        <v>3798.7357602032398</v>
      </c>
      <c r="N15255" s="217">
        <v>5.2649095021365602</v>
      </c>
      <c r="O15255" s="217">
        <v>5.0016640270297401</v>
      </c>
      <c r="P15255" s="217">
        <v>0.263245475106828</v>
      </c>
      <c r="Q15255" s="217">
        <v>5.2649095021365602</v>
      </c>
      <c r="R15255" s="217">
        <v>5.0016640270297401</v>
      </c>
      <c r="S15255" s="217">
        <v>0.263245475106828</v>
      </c>
      <c r="T15255" s="217">
        <v>5.2649095021365602</v>
      </c>
      <c r="U15255" s="217">
        <v>5.0016640270297401</v>
      </c>
      <c r="V15255" s="217">
        <v>0.263245475106828</v>
      </c>
      <c r="W15255" s="217">
        <v>5.2649095021365602</v>
      </c>
      <c r="X15255" s="217">
        <v>5.0016640270297401</v>
      </c>
      <c r="Y15255" s="217">
        <v>0.263245475106828</v>
      </c>
    </row>
    <row r="15256" spans="2:25">
      <c r="B15256" s="217" t="s">
        <v>15426</v>
      </c>
      <c r="C15256" s="217" t="s">
        <v>11696</v>
      </c>
      <c r="D15256" s="217" t="s">
        <v>21</v>
      </c>
      <c r="E15256" s="217" t="s">
        <v>88</v>
      </c>
      <c r="F15256" s="217" t="s">
        <v>12</v>
      </c>
      <c r="G15256" s="217" t="s">
        <v>5</v>
      </c>
      <c r="H15256" s="217" t="s">
        <v>178</v>
      </c>
      <c r="I15256" s="217">
        <v>25</v>
      </c>
      <c r="J15256" s="217">
        <v>25</v>
      </c>
      <c r="K15256" s="217">
        <v>0</v>
      </c>
      <c r="L15256" s="217">
        <v>83</v>
      </c>
      <c r="M15256" s="217">
        <v>3758.3420448553702</v>
      </c>
      <c r="N15256" s="217">
        <v>6.6518692821536503</v>
      </c>
      <c r="O15256" s="217">
        <v>6.6518692821536503</v>
      </c>
      <c r="P15256" s="217">
        <v>0</v>
      </c>
      <c r="Q15256" s="217">
        <v>6.6518692821536503</v>
      </c>
      <c r="R15256" s="217">
        <v>6.6518692821536503</v>
      </c>
      <c r="S15256" s="217">
        <v>0</v>
      </c>
      <c r="T15256" s="217">
        <v>6.6518692821536503</v>
      </c>
      <c r="U15256" s="217">
        <v>6.6518692821536503</v>
      </c>
      <c r="V15256" s="217">
        <v>0</v>
      </c>
      <c r="W15256" s="217">
        <v>6.6518692821536503</v>
      </c>
      <c r="X15256" s="217">
        <v>6.6518692821536503</v>
      </c>
      <c r="Y15256" s="217">
        <v>0</v>
      </c>
    </row>
    <row r="15257" spans="2:25">
      <c r="B15257" s="217" t="s">
        <v>15427</v>
      </c>
      <c r="C15257" s="217" t="s">
        <v>11696</v>
      </c>
      <c r="D15257" s="217" t="s">
        <v>21</v>
      </c>
      <c r="E15257" s="217" t="s">
        <v>88</v>
      </c>
      <c r="F15257" s="217" t="s">
        <v>12</v>
      </c>
      <c r="G15257" s="217" t="s">
        <v>5</v>
      </c>
      <c r="H15257" s="217" t="s">
        <v>5</v>
      </c>
      <c r="I15257" s="217">
        <v>95</v>
      </c>
      <c r="J15257" s="217">
        <v>88</v>
      </c>
      <c r="K15257" s="217">
        <v>7</v>
      </c>
      <c r="L15257" s="217">
        <v>310</v>
      </c>
      <c r="M15257" s="217">
        <v>12670</v>
      </c>
      <c r="N15257" s="217">
        <v>7.4980268350434098</v>
      </c>
      <c r="O15257" s="217">
        <v>6.9455406471981096</v>
      </c>
      <c r="P15257" s="217">
        <v>0.55248618784530401</v>
      </c>
      <c r="Q15257" s="217">
        <v>7.4980268350434098</v>
      </c>
      <c r="R15257" s="217">
        <v>6.9455406471981096</v>
      </c>
      <c r="S15257" s="217">
        <v>0.55248618784530401</v>
      </c>
      <c r="T15257" s="217">
        <v>7.4980268350434098</v>
      </c>
      <c r="U15257" s="217">
        <v>6.9455406471981096</v>
      </c>
      <c r="V15257" s="217">
        <v>0.55248618784530401</v>
      </c>
      <c r="W15257" s="217">
        <v>7.4980268350434098</v>
      </c>
      <c r="X15257" s="217">
        <v>6.9455406471981096</v>
      </c>
      <c r="Y15257" s="217">
        <v>0.55248618784530401</v>
      </c>
    </row>
    <row r="15258" spans="2:25">
      <c r="B15258" s="217" t="s">
        <v>15428</v>
      </c>
      <c r="C15258" s="217" t="s">
        <v>11696</v>
      </c>
      <c r="D15258" s="217" t="s">
        <v>21</v>
      </c>
      <c r="E15258" s="217" t="s">
        <v>88</v>
      </c>
      <c r="F15258" s="217" t="s">
        <v>9</v>
      </c>
      <c r="G15258" s="217" t="s">
        <v>5</v>
      </c>
      <c r="H15258" s="217" t="s">
        <v>170</v>
      </c>
      <c r="I15258" s="217">
        <v>5</v>
      </c>
      <c r="J15258" s="217">
        <v>5</v>
      </c>
      <c r="K15258" s="217">
        <v>0</v>
      </c>
      <c r="L15258" s="217">
        <v>88</v>
      </c>
      <c r="M15258" s="217">
        <v>1668.5946875203099</v>
      </c>
      <c r="N15258" s="217">
        <v>2.99653357247018</v>
      </c>
      <c r="O15258" s="217">
        <v>2.99653357247018</v>
      </c>
      <c r="P15258" s="217">
        <v>0</v>
      </c>
      <c r="Q15258" s="217">
        <v>2.99653357247018</v>
      </c>
      <c r="R15258" s="217">
        <v>2.99653357247018</v>
      </c>
      <c r="S15258" s="217">
        <v>0</v>
      </c>
      <c r="T15258" s="217">
        <v>2.99653357247018</v>
      </c>
      <c r="U15258" s="217">
        <v>2.99653357247018</v>
      </c>
      <c r="V15258" s="217">
        <v>0</v>
      </c>
      <c r="W15258" s="217">
        <v>2.99653357247018</v>
      </c>
      <c r="X15258" s="217">
        <v>2.99653357247018</v>
      </c>
      <c r="Y15258" s="217">
        <v>0</v>
      </c>
    </row>
    <row r="15259" spans="2:25">
      <c r="B15259" s="217" t="s">
        <v>15429</v>
      </c>
      <c r="C15259" s="217" t="s">
        <v>11696</v>
      </c>
      <c r="D15259" s="217" t="s">
        <v>21</v>
      </c>
      <c r="E15259" s="217" t="s">
        <v>88</v>
      </c>
      <c r="F15259" s="217" t="s">
        <v>9</v>
      </c>
      <c r="G15259" s="217" t="s">
        <v>5</v>
      </c>
      <c r="H15259" s="217" t="s">
        <v>172</v>
      </c>
      <c r="I15259" s="217">
        <v>3</v>
      </c>
      <c r="J15259" s="217">
        <v>3</v>
      </c>
      <c r="K15259" s="217">
        <v>0</v>
      </c>
      <c r="L15259" s="217">
        <v>88</v>
      </c>
      <c r="M15259" s="217">
        <v>2046.80202260639</v>
      </c>
      <c r="N15259" s="217">
        <v>1.46570111171759</v>
      </c>
      <c r="O15259" s="217">
        <v>1.46570111171759</v>
      </c>
      <c r="P15259" s="217">
        <v>0</v>
      </c>
      <c r="Q15259" s="217">
        <v>1.46570111171759</v>
      </c>
      <c r="R15259" s="217">
        <v>1.46570111171759</v>
      </c>
      <c r="S15259" s="217">
        <v>0</v>
      </c>
      <c r="T15259" s="217">
        <v>1.46570111171759</v>
      </c>
      <c r="U15259" s="217">
        <v>1.46570111171759</v>
      </c>
      <c r="V15259" s="217">
        <v>0</v>
      </c>
      <c r="W15259" s="217">
        <v>1.46570111171759</v>
      </c>
      <c r="X15259" s="217">
        <v>1.46570111171759</v>
      </c>
      <c r="Y15259" s="217">
        <v>0</v>
      </c>
    </row>
    <row r="15260" spans="2:25">
      <c r="B15260" s="217" t="s">
        <v>15430</v>
      </c>
      <c r="C15260" s="217" t="s">
        <v>11696</v>
      </c>
      <c r="D15260" s="217" t="s">
        <v>21</v>
      </c>
      <c r="E15260" s="217" t="s">
        <v>88</v>
      </c>
      <c r="F15260" s="217" t="s">
        <v>9</v>
      </c>
      <c r="G15260" s="217" t="s">
        <v>5</v>
      </c>
      <c r="H15260" s="217" t="s">
        <v>174</v>
      </c>
      <c r="I15260" s="217">
        <v>3</v>
      </c>
      <c r="J15260" s="217">
        <v>3</v>
      </c>
      <c r="K15260" s="217">
        <v>0</v>
      </c>
      <c r="L15260" s="217">
        <v>83</v>
      </c>
      <c r="M15260" s="217">
        <v>2009.79924107433</v>
      </c>
      <c r="N15260" s="217">
        <v>1.4926864030441001</v>
      </c>
      <c r="O15260" s="217">
        <v>1.4926864030441001</v>
      </c>
      <c r="P15260" s="217">
        <v>0</v>
      </c>
      <c r="Q15260" s="217">
        <v>1.4926864030441001</v>
      </c>
      <c r="R15260" s="217">
        <v>1.4926864030441001</v>
      </c>
      <c r="S15260" s="217">
        <v>0</v>
      </c>
      <c r="T15260" s="217">
        <v>1.4926864030441001</v>
      </c>
      <c r="U15260" s="217">
        <v>1.4926864030441001</v>
      </c>
      <c r="V15260" s="217">
        <v>0</v>
      </c>
      <c r="W15260" s="217">
        <v>1.4926864030441001</v>
      </c>
      <c r="X15260" s="217">
        <v>1.4926864030441001</v>
      </c>
      <c r="Y15260" s="217">
        <v>0</v>
      </c>
    </row>
    <row r="15261" spans="2:25">
      <c r="B15261" s="217" t="s">
        <v>15431</v>
      </c>
      <c r="C15261" s="217" t="s">
        <v>11696</v>
      </c>
      <c r="D15261" s="217" t="s">
        <v>21</v>
      </c>
      <c r="E15261" s="217" t="s">
        <v>88</v>
      </c>
      <c r="F15261" s="217" t="s">
        <v>9</v>
      </c>
      <c r="G15261" s="217" t="s">
        <v>5</v>
      </c>
      <c r="H15261" s="217" t="s">
        <v>176</v>
      </c>
      <c r="I15261" s="217">
        <v>4</v>
      </c>
      <c r="J15261" s="217">
        <v>4</v>
      </c>
      <c r="K15261" s="217">
        <v>0</v>
      </c>
      <c r="L15261" s="217">
        <v>97</v>
      </c>
      <c r="M15261" s="217">
        <v>3430.7144121912202</v>
      </c>
      <c r="N15261" s="217">
        <v>1.1659379124609699</v>
      </c>
      <c r="O15261" s="217">
        <v>1.1659379124609699</v>
      </c>
      <c r="P15261" s="217">
        <v>0</v>
      </c>
      <c r="Q15261" s="217">
        <v>1.1659379124609699</v>
      </c>
      <c r="R15261" s="217">
        <v>1.1659379124609699</v>
      </c>
      <c r="S15261" s="217">
        <v>0</v>
      </c>
      <c r="T15261" s="217">
        <v>1.1659379124609699</v>
      </c>
      <c r="U15261" s="217">
        <v>1.1659379124609699</v>
      </c>
      <c r="V15261" s="217">
        <v>0</v>
      </c>
      <c r="W15261" s="217">
        <v>1.1659379124609699</v>
      </c>
      <c r="X15261" s="217">
        <v>1.1659379124609699</v>
      </c>
      <c r="Y15261" s="217">
        <v>0</v>
      </c>
    </row>
    <row r="15262" spans="2:25">
      <c r="B15262" s="217" t="s">
        <v>15432</v>
      </c>
      <c r="C15262" s="217" t="s">
        <v>11696</v>
      </c>
      <c r="D15262" s="217" t="s">
        <v>21</v>
      </c>
      <c r="E15262" s="217" t="s">
        <v>88</v>
      </c>
      <c r="F15262" s="217" t="s">
        <v>9</v>
      </c>
      <c r="G15262" s="217" t="s">
        <v>5</v>
      </c>
      <c r="H15262" s="217" t="s">
        <v>178</v>
      </c>
      <c r="I15262" s="217">
        <v>13</v>
      </c>
      <c r="J15262" s="217">
        <v>13</v>
      </c>
      <c r="K15262" s="217">
        <v>0</v>
      </c>
      <c r="L15262" s="217">
        <v>91</v>
      </c>
      <c r="M15262" s="217">
        <v>3244.08963660774</v>
      </c>
      <c r="N15262" s="217">
        <v>4.0072875463434299</v>
      </c>
      <c r="O15262" s="217">
        <v>4.0072875463434299</v>
      </c>
      <c r="P15262" s="217">
        <v>0</v>
      </c>
      <c r="Q15262" s="217">
        <v>4.0072875463434299</v>
      </c>
      <c r="R15262" s="217">
        <v>4.0072875463434299</v>
      </c>
      <c r="S15262" s="217">
        <v>0</v>
      </c>
      <c r="T15262" s="217">
        <v>4.0072875463434299</v>
      </c>
      <c r="U15262" s="217">
        <v>4.0072875463434299</v>
      </c>
      <c r="V15262" s="217">
        <v>0</v>
      </c>
      <c r="W15262" s="217">
        <v>4.0072875463434299</v>
      </c>
      <c r="X15262" s="217">
        <v>4.0072875463434299</v>
      </c>
      <c r="Y15262" s="217">
        <v>0</v>
      </c>
    </row>
    <row r="15263" spans="2:25">
      <c r="B15263" s="217" t="s">
        <v>15433</v>
      </c>
      <c r="C15263" s="217" t="s">
        <v>11696</v>
      </c>
      <c r="D15263" s="217" t="s">
        <v>21</v>
      </c>
      <c r="E15263" s="217" t="s">
        <v>88</v>
      </c>
      <c r="F15263" s="217" t="s">
        <v>9</v>
      </c>
      <c r="G15263" s="217" t="s">
        <v>5</v>
      </c>
      <c r="H15263" s="217" t="s">
        <v>5</v>
      </c>
      <c r="I15263" s="217">
        <v>28</v>
      </c>
      <c r="J15263" s="217">
        <v>28</v>
      </c>
      <c r="K15263" s="217">
        <v>0</v>
      </c>
      <c r="L15263" s="217">
        <v>447</v>
      </c>
      <c r="M15263" s="217">
        <v>12400</v>
      </c>
      <c r="N15263" s="217">
        <v>2.2580645161290298</v>
      </c>
      <c r="O15263" s="217">
        <v>2.2580645161290298</v>
      </c>
      <c r="P15263" s="217">
        <v>0</v>
      </c>
      <c r="Q15263" s="217">
        <v>2.2580645161290298</v>
      </c>
      <c r="R15263" s="217">
        <v>2.2580645161290298</v>
      </c>
      <c r="S15263" s="217">
        <v>0</v>
      </c>
      <c r="T15263" s="217">
        <v>2.2580645161290298</v>
      </c>
      <c r="U15263" s="217">
        <v>2.2580645161290298</v>
      </c>
      <c r="V15263" s="217">
        <v>0</v>
      </c>
      <c r="W15263" s="217">
        <v>2.2580645161290298</v>
      </c>
      <c r="X15263" s="217">
        <v>2.2580645161290298</v>
      </c>
      <c r="Y15263" s="217">
        <v>0</v>
      </c>
    </row>
    <row r="15264" spans="2:25">
      <c r="B15264" s="217" t="s">
        <v>15434</v>
      </c>
      <c r="C15264" s="217" t="s">
        <v>11696</v>
      </c>
      <c r="D15264" s="217" t="s">
        <v>21</v>
      </c>
      <c r="E15264" s="217" t="s">
        <v>88</v>
      </c>
      <c r="F15264" s="217" t="s">
        <v>5</v>
      </c>
      <c r="G15264" s="217" t="s">
        <v>5</v>
      </c>
      <c r="H15264" s="217" t="s">
        <v>170</v>
      </c>
      <c r="I15264" s="217">
        <v>23</v>
      </c>
      <c r="J15264" s="217">
        <v>22</v>
      </c>
      <c r="K15264" s="217">
        <v>1</v>
      </c>
      <c r="L15264" s="217">
        <v>130</v>
      </c>
      <c r="M15264" s="217">
        <v>3172.0323634772599</v>
      </c>
      <c r="N15264" s="217">
        <v>7.2508717958939304</v>
      </c>
      <c r="O15264" s="217">
        <v>6.9356165004202799</v>
      </c>
      <c r="P15264" s="217">
        <v>0.315255295473649</v>
      </c>
      <c r="Q15264" s="217">
        <v>7.2508717958939304</v>
      </c>
      <c r="R15264" s="217">
        <v>6.9356165004202799</v>
      </c>
      <c r="S15264" s="217">
        <v>0.315255295473649</v>
      </c>
      <c r="T15264" s="217">
        <v>7.2508717958939304</v>
      </c>
      <c r="U15264" s="217">
        <v>6.9356165004202799</v>
      </c>
      <c r="V15264" s="217">
        <v>0.315255295473649</v>
      </c>
      <c r="W15264" s="217">
        <v>7.2508717958939304</v>
      </c>
      <c r="X15264" s="217">
        <v>6.9356165004202799</v>
      </c>
      <c r="Y15264" s="217">
        <v>0.315255295473649</v>
      </c>
    </row>
    <row r="15265" spans="2:25">
      <c r="B15265" s="217" t="s">
        <v>15435</v>
      </c>
      <c r="C15265" s="217" t="s">
        <v>11696</v>
      </c>
      <c r="D15265" s="217" t="s">
        <v>21</v>
      </c>
      <c r="E15265" s="217" t="s">
        <v>88</v>
      </c>
      <c r="F15265" s="217" t="s">
        <v>5</v>
      </c>
      <c r="G15265" s="217" t="s">
        <v>5</v>
      </c>
      <c r="H15265" s="217" t="s">
        <v>172</v>
      </c>
      <c r="I15265" s="217">
        <v>20</v>
      </c>
      <c r="J15265" s="217">
        <v>16</v>
      </c>
      <c r="K15265" s="217">
        <v>4</v>
      </c>
      <c r="L15265" s="217">
        <v>145</v>
      </c>
      <c r="M15265" s="217">
        <v>3808.7291355543698</v>
      </c>
      <c r="N15265" s="217">
        <v>5.2510953885642797</v>
      </c>
      <c r="O15265" s="217">
        <v>4.20087631085143</v>
      </c>
      <c r="P15265" s="217">
        <v>1.0502190777128599</v>
      </c>
      <c r="Q15265" s="217">
        <v>5.2510953885642797</v>
      </c>
      <c r="R15265" s="217">
        <v>4.20087631085143</v>
      </c>
      <c r="S15265" s="217">
        <v>1.0502190777128599</v>
      </c>
      <c r="T15265" s="217">
        <v>5.2510953885642797</v>
      </c>
      <c r="U15265" s="217">
        <v>4.20087631085143</v>
      </c>
      <c r="V15265" s="217">
        <v>1.0502190777128599</v>
      </c>
      <c r="W15265" s="217">
        <v>5.2510953885642797</v>
      </c>
      <c r="X15265" s="217">
        <v>4.20087631085143</v>
      </c>
      <c r="Y15265" s="217">
        <v>1.0502190777128599</v>
      </c>
    </row>
    <row r="15266" spans="2:25">
      <c r="B15266" s="217" t="s">
        <v>15436</v>
      </c>
      <c r="C15266" s="217" t="s">
        <v>11696</v>
      </c>
      <c r="D15266" s="217" t="s">
        <v>21</v>
      </c>
      <c r="E15266" s="217" t="s">
        <v>88</v>
      </c>
      <c r="F15266" s="217" t="s">
        <v>5</v>
      </c>
      <c r="G15266" s="217" t="s">
        <v>5</v>
      </c>
      <c r="H15266" s="217" t="s">
        <v>174</v>
      </c>
      <c r="I15266" s="217">
        <v>18</v>
      </c>
      <c r="J15266" s="217">
        <v>17</v>
      </c>
      <c r="K15266" s="217">
        <v>1</v>
      </c>
      <c r="L15266" s="217">
        <v>141</v>
      </c>
      <c r="M15266" s="217">
        <v>3857.3566471107902</v>
      </c>
      <c r="N15266" s="217">
        <v>4.6664080215352204</v>
      </c>
      <c r="O15266" s="217">
        <v>4.4071631314499298</v>
      </c>
      <c r="P15266" s="217">
        <v>0.25924489008529</v>
      </c>
      <c r="Q15266" s="217">
        <v>4.6664080215352204</v>
      </c>
      <c r="R15266" s="217">
        <v>4.4071631314499298</v>
      </c>
      <c r="S15266" s="217">
        <v>0.25924489008529</v>
      </c>
      <c r="T15266" s="217">
        <v>4.6664080215352204</v>
      </c>
      <c r="U15266" s="217">
        <v>4.4071631314499298</v>
      </c>
      <c r="V15266" s="217">
        <v>0.25924489008529</v>
      </c>
      <c r="W15266" s="217">
        <v>4.6664080215352204</v>
      </c>
      <c r="X15266" s="217">
        <v>4.4071631314499298</v>
      </c>
      <c r="Y15266" s="217">
        <v>0.25924489008529</v>
      </c>
    </row>
    <row r="15267" spans="2:25">
      <c r="B15267" s="217" t="s">
        <v>15437</v>
      </c>
      <c r="C15267" s="217" t="s">
        <v>11696</v>
      </c>
      <c r="D15267" s="217" t="s">
        <v>21</v>
      </c>
      <c r="E15267" s="217" t="s">
        <v>88</v>
      </c>
      <c r="F15267" s="217" t="s">
        <v>5</v>
      </c>
      <c r="G15267" s="217" t="s">
        <v>5</v>
      </c>
      <c r="H15267" s="217" t="s">
        <v>176</v>
      </c>
      <c r="I15267" s="217">
        <v>24</v>
      </c>
      <c r="J15267" s="217">
        <v>23</v>
      </c>
      <c r="K15267" s="217">
        <v>1</v>
      </c>
      <c r="L15267" s="217">
        <v>168</v>
      </c>
      <c r="M15267" s="217">
        <v>7229.4501723944604</v>
      </c>
      <c r="N15267" s="217">
        <v>3.3197545356414002</v>
      </c>
      <c r="O15267" s="217">
        <v>3.18143142998967</v>
      </c>
      <c r="P15267" s="217">
        <v>0.13832310565172501</v>
      </c>
      <c r="Q15267" s="217">
        <v>3.3197545356414002</v>
      </c>
      <c r="R15267" s="217">
        <v>3.18143142998967</v>
      </c>
      <c r="S15267" s="217">
        <v>0.13832310565172501</v>
      </c>
      <c r="T15267" s="217">
        <v>3.3197545356414002</v>
      </c>
      <c r="U15267" s="217">
        <v>3.18143142998967</v>
      </c>
      <c r="V15267" s="217">
        <v>0.13832310565172501</v>
      </c>
      <c r="W15267" s="217">
        <v>3.3197545356414002</v>
      </c>
      <c r="X15267" s="217">
        <v>3.18143142998967</v>
      </c>
      <c r="Y15267" s="217">
        <v>0.13832310565172501</v>
      </c>
    </row>
    <row r="15268" spans="2:25">
      <c r="B15268" s="217" t="s">
        <v>15438</v>
      </c>
      <c r="C15268" s="217" t="s">
        <v>11696</v>
      </c>
      <c r="D15268" s="217" t="s">
        <v>21</v>
      </c>
      <c r="E15268" s="217" t="s">
        <v>88</v>
      </c>
      <c r="F15268" s="217" t="s">
        <v>5</v>
      </c>
      <c r="G15268" s="217" t="s">
        <v>5</v>
      </c>
      <c r="H15268" s="217" t="s">
        <v>178</v>
      </c>
      <c r="I15268" s="217">
        <v>38</v>
      </c>
      <c r="J15268" s="217">
        <v>38</v>
      </c>
      <c r="K15268" s="217">
        <v>0</v>
      </c>
      <c r="L15268" s="217">
        <v>175</v>
      </c>
      <c r="M15268" s="217">
        <v>7002.4316814631102</v>
      </c>
      <c r="N15268" s="217">
        <v>5.4266862896490498</v>
      </c>
      <c r="O15268" s="217">
        <v>5.4266862896490498</v>
      </c>
      <c r="P15268" s="217">
        <v>0</v>
      </c>
      <c r="Q15268" s="217">
        <v>5.4266862896490498</v>
      </c>
      <c r="R15268" s="217">
        <v>5.4266862896490498</v>
      </c>
      <c r="S15268" s="217">
        <v>0</v>
      </c>
      <c r="T15268" s="217">
        <v>5.4266862896490498</v>
      </c>
      <c r="U15268" s="217">
        <v>5.4266862896490498</v>
      </c>
      <c r="V15268" s="217">
        <v>0</v>
      </c>
      <c r="W15268" s="217">
        <v>5.4266862896490498</v>
      </c>
      <c r="X15268" s="217">
        <v>5.4266862896490498</v>
      </c>
      <c r="Y15268" s="217">
        <v>0</v>
      </c>
    </row>
    <row r="15269" spans="2:25">
      <c r="B15269" s="217" t="s">
        <v>15439</v>
      </c>
      <c r="C15269" s="217" t="s">
        <v>11696</v>
      </c>
      <c r="D15269" s="217" t="s">
        <v>21</v>
      </c>
      <c r="E15269" s="217" t="s">
        <v>88</v>
      </c>
      <c r="F15269" s="217" t="s">
        <v>5</v>
      </c>
      <c r="G15269" s="217" t="s">
        <v>5</v>
      </c>
      <c r="H15269" s="217" t="s">
        <v>5</v>
      </c>
      <c r="I15269" s="217">
        <v>123</v>
      </c>
      <c r="J15269" s="217">
        <v>116</v>
      </c>
      <c r="K15269" s="217">
        <v>7</v>
      </c>
      <c r="L15269" s="217">
        <v>759</v>
      </c>
      <c r="M15269" s="217">
        <v>25070</v>
      </c>
      <c r="N15269" s="217">
        <v>4.90626246509773</v>
      </c>
      <c r="O15269" s="217">
        <v>4.62704427602712</v>
      </c>
      <c r="P15269" s="217">
        <v>0.27921818907060197</v>
      </c>
      <c r="Q15269" s="217">
        <v>4.90626246509773</v>
      </c>
      <c r="R15269" s="217">
        <v>4.62704427602712</v>
      </c>
      <c r="S15269" s="217">
        <v>0.27921818907060197</v>
      </c>
      <c r="T15269" s="217">
        <v>4.90626246509773</v>
      </c>
      <c r="U15269" s="217">
        <v>4.62704427602712</v>
      </c>
      <c r="V15269" s="217">
        <v>0.27921818907060197</v>
      </c>
      <c r="W15269" s="217">
        <v>4.90626246509773</v>
      </c>
      <c r="X15269" s="217">
        <v>4.62704427602712</v>
      </c>
      <c r="Y15269" s="217">
        <v>0.27921818907060197</v>
      </c>
    </row>
    <row r="15270" spans="2:25">
      <c r="B15270" s="217" t="s">
        <v>15440</v>
      </c>
      <c r="C15270" s="217" t="s">
        <v>11696</v>
      </c>
      <c r="D15270" s="217" t="s">
        <v>22</v>
      </c>
      <c r="E15270" s="217" t="s">
        <v>86</v>
      </c>
      <c r="F15270" s="217" t="s">
        <v>12</v>
      </c>
      <c r="G15270" s="217" t="s">
        <v>10</v>
      </c>
      <c r="H15270" s="217" t="s">
        <v>170</v>
      </c>
      <c r="I15270" s="217">
        <v>0</v>
      </c>
      <c r="J15270" s="217">
        <v>0</v>
      </c>
      <c r="K15270" s="217">
        <v>0</v>
      </c>
      <c r="L15270" s="217">
        <v>0</v>
      </c>
      <c r="M15270" s="217">
        <v>55.158730158730201</v>
      </c>
      <c r="N15270" s="217">
        <v>0</v>
      </c>
      <c r="O15270" s="217">
        <v>0</v>
      </c>
      <c r="P15270" s="217">
        <v>0</v>
      </c>
      <c r="Q15270" s="217">
        <v>0</v>
      </c>
      <c r="R15270" s="217">
        <v>0</v>
      </c>
      <c r="S15270" s="217">
        <v>0</v>
      </c>
      <c r="T15270" s="217">
        <v>0</v>
      </c>
      <c r="U15270" s="217">
        <v>0</v>
      </c>
      <c r="V15270" s="217">
        <v>0</v>
      </c>
      <c r="W15270" s="217">
        <v>0</v>
      </c>
      <c r="X15270" s="217">
        <v>0</v>
      </c>
      <c r="Y15270" s="217">
        <v>0</v>
      </c>
    </row>
    <row r="15271" spans="2:25">
      <c r="B15271" s="217" t="s">
        <v>15441</v>
      </c>
      <c r="C15271" s="217" t="s">
        <v>11696</v>
      </c>
      <c r="D15271" s="217" t="s">
        <v>22</v>
      </c>
      <c r="E15271" s="217" t="s">
        <v>86</v>
      </c>
      <c r="F15271" s="217" t="s">
        <v>12</v>
      </c>
      <c r="G15271" s="217" t="s">
        <v>10</v>
      </c>
      <c r="H15271" s="217" t="s">
        <v>172</v>
      </c>
      <c r="I15271" s="217">
        <v>0</v>
      </c>
      <c r="J15271" s="217">
        <v>0</v>
      </c>
      <c r="K15271" s="217">
        <v>0</v>
      </c>
      <c r="L15271" s="217">
        <v>0</v>
      </c>
      <c r="M15271" s="217">
        <v>44.126984126984098</v>
      </c>
      <c r="N15271" s="217">
        <v>0</v>
      </c>
      <c r="O15271" s="217">
        <v>0</v>
      </c>
      <c r="P15271" s="217">
        <v>0</v>
      </c>
      <c r="Q15271" s="217">
        <v>0</v>
      </c>
      <c r="R15271" s="217">
        <v>0</v>
      </c>
      <c r="S15271" s="217">
        <v>0</v>
      </c>
      <c r="T15271" s="217">
        <v>0</v>
      </c>
      <c r="U15271" s="217">
        <v>0</v>
      </c>
      <c r="V15271" s="217">
        <v>0</v>
      </c>
      <c r="W15271" s="217">
        <v>0</v>
      </c>
      <c r="X15271" s="217">
        <v>0</v>
      </c>
      <c r="Y15271" s="217">
        <v>0</v>
      </c>
    </row>
    <row r="15272" spans="2:25">
      <c r="B15272" s="217" t="s">
        <v>15442</v>
      </c>
      <c r="C15272" s="217" t="s">
        <v>11696</v>
      </c>
      <c r="D15272" s="217" t="s">
        <v>22</v>
      </c>
      <c r="E15272" s="217" t="s">
        <v>86</v>
      </c>
      <c r="F15272" s="217" t="s">
        <v>12</v>
      </c>
      <c r="G15272" s="217" t="s">
        <v>10</v>
      </c>
      <c r="H15272" s="217" t="s">
        <v>174</v>
      </c>
      <c r="I15272" s="217">
        <v>1</v>
      </c>
      <c r="J15272" s="217">
        <v>1</v>
      </c>
      <c r="K15272" s="217">
        <v>0</v>
      </c>
      <c r="L15272" s="217">
        <v>2</v>
      </c>
      <c r="M15272" s="217">
        <v>132.38095238095201</v>
      </c>
      <c r="N15272" s="217">
        <v>7.5539568345323698</v>
      </c>
      <c r="O15272" s="217">
        <v>7.5539568345323698</v>
      </c>
      <c r="P15272" s="217">
        <v>0</v>
      </c>
      <c r="Q15272" s="217">
        <v>7.5539568345323698</v>
      </c>
      <c r="R15272" s="217">
        <v>7.5539568345323698</v>
      </c>
      <c r="S15272" s="217">
        <v>0</v>
      </c>
      <c r="T15272" s="217">
        <v>7.5539568345323698</v>
      </c>
      <c r="U15272" s="217">
        <v>7.5539568345323698</v>
      </c>
      <c r="V15272" s="217">
        <v>0</v>
      </c>
      <c r="W15272" s="217">
        <v>7.5539568345323698</v>
      </c>
      <c r="X15272" s="217">
        <v>7.5539568345323698</v>
      </c>
      <c r="Y15272" s="217">
        <v>0</v>
      </c>
    </row>
    <row r="15273" spans="2:25">
      <c r="B15273" s="217" t="s">
        <v>15443</v>
      </c>
      <c r="C15273" s="217" t="s">
        <v>11696</v>
      </c>
      <c r="D15273" s="217" t="s">
        <v>22</v>
      </c>
      <c r="E15273" s="217" t="s">
        <v>86</v>
      </c>
      <c r="F15273" s="217" t="s">
        <v>12</v>
      </c>
      <c r="G15273" s="217" t="s">
        <v>10</v>
      </c>
      <c r="H15273" s="217" t="s">
        <v>176</v>
      </c>
      <c r="I15273" s="217">
        <v>1</v>
      </c>
      <c r="J15273" s="217">
        <v>1</v>
      </c>
      <c r="K15273" s="217">
        <v>0</v>
      </c>
      <c r="L15273" s="217">
        <v>3</v>
      </c>
      <c r="M15273" s="217">
        <v>253.73015873015899</v>
      </c>
      <c r="N15273" s="217">
        <v>3.9411948701908002</v>
      </c>
      <c r="O15273" s="217">
        <v>3.9411948701908002</v>
      </c>
      <c r="P15273" s="217">
        <v>0</v>
      </c>
      <c r="Q15273" s="217">
        <v>3.9411948701908002</v>
      </c>
      <c r="R15273" s="217">
        <v>3.9411948701908002</v>
      </c>
      <c r="S15273" s="217">
        <v>0</v>
      </c>
      <c r="T15273" s="217">
        <v>3.9411948701908002</v>
      </c>
      <c r="U15273" s="217">
        <v>3.9411948701908002</v>
      </c>
      <c r="V15273" s="217">
        <v>0</v>
      </c>
      <c r="W15273" s="217">
        <v>3.9411948701908002</v>
      </c>
      <c r="X15273" s="217">
        <v>3.9411948701908002</v>
      </c>
      <c r="Y15273" s="217">
        <v>0</v>
      </c>
    </row>
    <row r="15274" spans="2:25">
      <c r="B15274" s="217" t="s">
        <v>15444</v>
      </c>
      <c r="C15274" s="217" t="s">
        <v>11696</v>
      </c>
      <c r="D15274" s="217" t="s">
        <v>22</v>
      </c>
      <c r="E15274" s="217" t="s">
        <v>86</v>
      </c>
      <c r="F15274" s="217" t="s">
        <v>12</v>
      </c>
      <c r="G15274" s="217" t="s">
        <v>10</v>
      </c>
      <c r="H15274" s="217" t="s">
        <v>178</v>
      </c>
      <c r="I15274" s="217">
        <v>3</v>
      </c>
      <c r="J15274" s="217">
        <v>3</v>
      </c>
      <c r="K15274" s="217">
        <v>0</v>
      </c>
      <c r="L15274" s="217">
        <v>15</v>
      </c>
      <c r="M15274" s="217">
        <v>904.60317460317503</v>
      </c>
      <c r="N15274" s="217">
        <v>3.3163712932093401</v>
      </c>
      <c r="O15274" s="217">
        <v>3.3163712932093401</v>
      </c>
      <c r="P15274" s="217">
        <v>0</v>
      </c>
      <c r="Q15274" s="217">
        <v>3.3163712932093401</v>
      </c>
      <c r="R15274" s="217">
        <v>3.3163712932093401</v>
      </c>
      <c r="S15274" s="217">
        <v>0</v>
      </c>
      <c r="T15274" s="217">
        <v>3.3163712932093401</v>
      </c>
      <c r="U15274" s="217">
        <v>3.3163712932093401</v>
      </c>
      <c r="V15274" s="217">
        <v>0</v>
      </c>
      <c r="W15274" s="217">
        <v>3.3163712932093401</v>
      </c>
      <c r="X15274" s="217">
        <v>3.3163712932093401</v>
      </c>
      <c r="Y15274" s="217">
        <v>0</v>
      </c>
    </row>
    <row r="15275" spans="2:25">
      <c r="B15275" s="217" t="s">
        <v>15445</v>
      </c>
      <c r="C15275" s="217" t="s">
        <v>11696</v>
      </c>
      <c r="D15275" s="217" t="s">
        <v>22</v>
      </c>
      <c r="E15275" s="217" t="s">
        <v>86</v>
      </c>
      <c r="F15275" s="217" t="s">
        <v>12</v>
      </c>
      <c r="G15275" s="217" t="s">
        <v>10</v>
      </c>
      <c r="H15275" s="217" t="s">
        <v>5</v>
      </c>
      <c r="I15275" s="217">
        <v>5</v>
      </c>
      <c r="J15275" s="217">
        <v>5</v>
      </c>
      <c r="K15275" s="217">
        <v>0</v>
      </c>
      <c r="L15275" s="217">
        <v>20</v>
      </c>
      <c r="M15275" s="217">
        <v>1390</v>
      </c>
      <c r="N15275" s="217">
        <v>3.5971223021582701</v>
      </c>
      <c r="O15275" s="217">
        <v>3.5971223021582701</v>
      </c>
      <c r="P15275" s="217">
        <v>0</v>
      </c>
      <c r="Q15275" s="217">
        <v>3.5971223021582701</v>
      </c>
      <c r="R15275" s="217">
        <v>3.5971223021582701</v>
      </c>
      <c r="S15275" s="217">
        <v>0</v>
      </c>
      <c r="T15275" s="217">
        <v>3.5971223021582701</v>
      </c>
      <c r="U15275" s="217">
        <v>3.5971223021582701</v>
      </c>
      <c r="V15275" s="217">
        <v>0</v>
      </c>
      <c r="W15275" s="217">
        <v>3.5971223021582701</v>
      </c>
      <c r="X15275" s="217">
        <v>3.5971223021582701</v>
      </c>
      <c r="Y15275" s="217">
        <v>0</v>
      </c>
    </row>
    <row r="15276" spans="2:25">
      <c r="B15276" s="217" t="s">
        <v>15446</v>
      </c>
      <c r="C15276" s="217" t="s">
        <v>11696</v>
      </c>
      <c r="D15276" s="217" t="s">
        <v>22</v>
      </c>
      <c r="E15276" s="217" t="s">
        <v>86</v>
      </c>
      <c r="F15276" s="217" t="s">
        <v>9</v>
      </c>
      <c r="G15276" s="217" t="s">
        <v>10</v>
      </c>
      <c r="H15276" s="217" t="s">
        <v>170</v>
      </c>
      <c r="I15276" s="217">
        <v>0</v>
      </c>
      <c r="J15276" s="217">
        <v>0</v>
      </c>
      <c r="K15276" s="217">
        <v>0</v>
      </c>
      <c r="L15276" s="217">
        <v>2</v>
      </c>
      <c r="M15276" s="217">
        <v>42</v>
      </c>
      <c r="N15276" s="217">
        <v>0</v>
      </c>
      <c r="O15276" s="217">
        <v>0</v>
      </c>
      <c r="P15276" s="217">
        <v>0</v>
      </c>
      <c r="Q15276" s="217">
        <v>0</v>
      </c>
      <c r="R15276" s="217">
        <v>0</v>
      </c>
      <c r="S15276" s="217">
        <v>0</v>
      </c>
      <c r="T15276" s="217">
        <v>0</v>
      </c>
      <c r="U15276" s="217">
        <v>0</v>
      </c>
      <c r="V15276" s="217">
        <v>0</v>
      </c>
      <c r="W15276" s="217">
        <v>0</v>
      </c>
      <c r="X15276" s="217">
        <v>0</v>
      </c>
      <c r="Y15276" s="217">
        <v>0</v>
      </c>
    </row>
    <row r="15277" spans="2:25">
      <c r="B15277" s="217" t="s">
        <v>15447</v>
      </c>
      <c r="C15277" s="217" t="s">
        <v>11696</v>
      </c>
      <c r="D15277" s="217" t="s">
        <v>22</v>
      </c>
      <c r="E15277" s="217" t="s">
        <v>86</v>
      </c>
      <c r="F15277" s="217" t="s">
        <v>9</v>
      </c>
      <c r="G15277" s="217" t="s">
        <v>10</v>
      </c>
      <c r="H15277" s="217" t="s">
        <v>172</v>
      </c>
      <c r="I15277" s="217">
        <v>0</v>
      </c>
      <c r="J15277" s="217">
        <v>0</v>
      </c>
      <c r="K15277" s="217">
        <v>0</v>
      </c>
      <c r="L15277" s="217">
        <v>3</v>
      </c>
      <c r="M15277" s="217">
        <v>52.5</v>
      </c>
      <c r="N15277" s="217">
        <v>0</v>
      </c>
      <c r="O15277" s="217">
        <v>0</v>
      </c>
      <c r="P15277" s="217">
        <v>0</v>
      </c>
      <c r="Q15277" s="217">
        <v>0</v>
      </c>
      <c r="R15277" s="217">
        <v>0</v>
      </c>
      <c r="S15277" s="217">
        <v>0</v>
      </c>
      <c r="T15277" s="217">
        <v>0</v>
      </c>
      <c r="U15277" s="217">
        <v>0</v>
      </c>
      <c r="V15277" s="217">
        <v>0</v>
      </c>
      <c r="W15277" s="217">
        <v>0</v>
      </c>
      <c r="X15277" s="217">
        <v>0</v>
      </c>
      <c r="Y15277" s="217">
        <v>0</v>
      </c>
    </row>
    <row r="15278" spans="2:25">
      <c r="B15278" s="217" t="s">
        <v>15448</v>
      </c>
      <c r="C15278" s="217" t="s">
        <v>11696</v>
      </c>
      <c r="D15278" s="217" t="s">
        <v>22</v>
      </c>
      <c r="E15278" s="217" t="s">
        <v>86</v>
      </c>
      <c r="F15278" s="217" t="s">
        <v>9</v>
      </c>
      <c r="G15278" s="217" t="s">
        <v>10</v>
      </c>
      <c r="H15278" s="217" t="s">
        <v>174</v>
      </c>
      <c r="I15278" s="217">
        <v>0</v>
      </c>
      <c r="J15278" s="217">
        <v>0</v>
      </c>
      <c r="K15278" s="217">
        <v>0</v>
      </c>
      <c r="L15278" s="217">
        <v>2</v>
      </c>
      <c r="M15278" s="217">
        <v>136.5</v>
      </c>
      <c r="N15278" s="217">
        <v>0</v>
      </c>
      <c r="O15278" s="217">
        <v>0</v>
      </c>
      <c r="P15278" s="217">
        <v>0</v>
      </c>
      <c r="Q15278" s="217">
        <v>0</v>
      </c>
      <c r="R15278" s="217">
        <v>0</v>
      </c>
      <c r="S15278" s="217">
        <v>0</v>
      </c>
      <c r="T15278" s="217">
        <v>0</v>
      </c>
      <c r="U15278" s="217">
        <v>0</v>
      </c>
      <c r="V15278" s="217">
        <v>0</v>
      </c>
      <c r="W15278" s="217">
        <v>0</v>
      </c>
      <c r="X15278" s="217">
        <v>0</v>
      </c>
      <c r="Y15278" s="217">
        <v>0</v>
      </c>
    </row>
    <row r="15279" spans="2:25">
      <c r="B15279" s="217" t="s">
        <v>15449</v>
      </c>
      <c r="C15279" s="217" t="s">
        <v>11696</v>
      </c>
      <c r="D15279" s="217" t="s">
        <v>22</v>
      </c>
      <c r="E15279" s="217" t="s">
        <v>86</v>
      </c>
      <c r="F15279" s="217" t="s">
        <v>9</v>
      </c>
      <c r="G15279" s="217" t="s">
        <v>10</v>
      </c>
      <c r="H15279" s="217" t="s">
        <v>176</v>
      </c>
      <c r="I15279" s="217">
        <v>0</v>
      </c>
      <c r="J15279" s="217">
        <v>0</v>
      </c>
      <c r="K15279" s="217">
        <v>0</v>
      </c>
      <c r="L15279" s="217">
        <v>1</v>
      </c>
      <c r="M15279" s="217">
        <v>241.5</v>
      </c>
      <c r="N15279" s="217">
        <v>0</v>
      </c>
      <c r="O15279" s="217">
        <v>0</v>
      </c>
      <c r="P15279" s="217">
        <v>0</v>
      </c>
      <c r="Q15279" s="217">
        <v>0</v>
      </c>
      <c r="R15279" s="217">
        <v>0</v>
      </c>
      <c r="S15279" s="217">
        <v>0</v>
      </c>
      <c r="T15279" s="217">
        <v>0</v>
      </c>
      <c r="U15279" s="217">
        <v>0</v>
      </c>
      <c r="V15279" s="217">
        <v>0</v>
      </c>
      <c r="W15279" s="217">
        <v>0</v>
      </c>
      <c r="X15279" s="217">
        <v>0</v>
      </c>
      <c r="Y15279" s="217">
        <v>0</v>
      </c>
    </row>
    <row r="15280" spans="2:25">
      <c r="B15280" s="217" t="s">
        <v>15450</v>
      </c>
      <c r="C15280" s="217" t="s">
        <v>11696</v>
      </c>
      <c r="D15280" s="217" t="s">
        <v>22</v>
      </c>
      <c r="E15280" s="217" t="s">
        <v>86</v>
      </c>
      <c r="F15280" s="217" t="s">
        <v>9</v>
      </c>
      <c r="G15280" s="217" t="s">
        <v>10</v>
      </c>
      <c r="H15280" s="217" t="s">
        <v>178</v>
      </c>
      <c r="I15280" s="217">
        <v>0</v>
      </c>
      <c r="J15280" s="217">
        <v>0</v>
      </c>
      <c r="K15280" s="217">
        <v>0</v>
      </c>
      <c r="L15280" s="217">
        <v>13</v>
      </c>
      <c r="M15280" s="217">
        <v>997.5</v>
      </c>
      <c r="N15280" s="217">
        <v>0</v>
      </c>
      <c r="O15280" s="217">
        <v>0</v>
      </c>
      <c r="P15280" s="217">
        <v>0</v>
      </c>
      <c r="Q15280" s="217">
        <v>0</v>
      </c>
      <c r="R15280" s="217">
        <v>0</v>
      </c>
      <c r="S15280" s="217">
        <v>0</v>
      </c>
      <c r="T15280" s="217">
        <v>0</v>
      </c>
      <c r="U15280" s="217">
        <v>0</v>
      </c>
      <c r="V15280" s="217">
        <v>0</v>
      </c>
      <c r="W15280" s="217">
        <v>0</v>
      </c>
      <c r="X15280" s="217">
        <v>0</v>
      </c>
      <c r="Y15280" s="217">
        <v>0</v>
      </c>
    </row>
    <row r="15281" spans="2:25">
      <c r="B15281" s="217" t="s">
        <v>15451</v>
      </c>
      <c r="C15281" s="217" t="s">
        <v>11696</v>
      </c>
      <c r="D15281" s="217" t="s">
        <v>22</v>
      </c>
      <c r="E15281" s="217" t="s">
        <v>86</v>
      </c>
      <c r="F15281" s="217" t="s">
        <v>9</v>
      </c>
      <c r="G15281" s="217" t="s">
        <v>10</v>
      </c>
      <c r="H15281" s="217" t="s">
        <v>5</v>
      </c>
      <c r="I15281" s="217">
        <v>0</v>
      </c>
      <c r="J15281" s="217">
        <v>0</v>
      </c>
      <c r="K15281" s="217">
        <v>0</v>
      </c>
      <c r="L15281" s="217">
        <v>21</v>
      </c>
      <c r="M15281" s="217">
        <v>1470</v>
      </c>
      <c r="N15281" s="217">
        <v>0</v>
      </c>
      <c r="O15281" s="217">
        <v>0</v>
      </c>
      <c r="P15281" s="217">
        <v>0</v>
      </c>
      <c r="Q15281" s="217">
        <v>0</v>
      </c>
      <c r="R15281" s="217">
        <v>0</v>
      </c>
      <c r="S15281" s="217">
        <v>0</v>
      </c>
      <c r="T15281" s="217">
        <v>0</v>
      </c>
      <c r="U15281" s="217">
        <v>0</v>
      </c>
      <c r="V15281" s="217">
        <v>0</v>
      </c>
      <c r="W15281" s="217">
        <v>0</v>
      </c>
      <c r="X15281" s="217">
        <v>0</v>
      </c>
      <c r="Y15281" s="217">
        <v>0</v>
      </c>
    </row>
    <row r="15282" spans="2:25">
      <c r="B15282" s="217" t="s">
        <v>15452</v>
      </c>
      <c r="C15282" s="217" t="s">
        <v>11696</v>
      </c>
      <c r="D15282" s="217" t="s">
        <v>22</v>
      </c>
      <c r="E15282" s="217" t="s">
        <v>86</v>
      </c>
      <c r="F15282" s="217" t="s">
        <v>5</v>
      </c>
      <c r="G15282" s="217" t="s">
        <v>10</v>
      </c>
      <c r="H15282" s="217" t="s">
        <v>170</v>
      </c>
      <c r="I15282" s="217">
        <v>0</v>
      </c>
      <c r="J15282" s="217">
        <v>0</v>
      </c>
      <c r="K15282" s="217">
        <v>0</v>
      </c>
      <c r="L15282" s="217">
        <v>2</v>
      </c>
      <c r="M15282" s="217">
        <v>97.158730158730194</v>
      </c>
      <c r="N15282" s="217">
        <v>0</v>
      </c>
      <c r="O15282" s="217">
        <v>0</v>
      </c>
      <c r="P15282" s="217">
        <v>0</v>
      </c>
      <c r="Q15282" s="217">
        <v>0</v>
      </c>
      <c r="R15282" s="217">
        <v>0</v>
      </c>
      <c r="S15282" s="217">
        <v>0</v>
      </c>
      <c r="T15282" s="217">
        <v>0</v>
      </c>
      <c r="U15282" s="217">
        <v>0</v>
      </c>
      <c r="V15282" s="217">
        <v>0</v>
      </c>
      <c r="W15282" s="217">
        <v>0</v>
      </c>
      <c r="X15282" s="217">
        <v>0</v>
      </c>
      <c r="Y15282" s="217">
        <v>0</v>
      </c>
    </row>
    <row r="15283" spans="2:25">
      <c r="B15283" s="217" t="s">
        <v>15453</v>
      </c>
      <c r="C15283" s="217" t="s">
        <v>11696</v>
      </c>
      <c r="D15283" s="217" t="s">
        <v>22</v>
      </c>
      <c r="E15283" s="217" t="s">
        <v>86</v>
      </c>
      <c r="F15283" s="217" t="s">
        <v>5</v>
      </c>
      <c r="G15283" s="217" t="s">
        <v>10</v>
      </c>
      <c r="H15283" s="217" t="s">
        <v>172</v>
      </c>
      <c r="I15283" s="217">
        <v>0</v>
      </c>
      <c r="J15283" s="217">
        <v>0</v>
      </c>
      <c r="K15283" s="217">
        <v>0</v>
      </c>
      <c r="L15283" s="217">
        <v>3</v>
      </c>
      <c r="M15283" s="217">
        <v>96.626984126984098</v>
      </c>
      <c r="N15283" s="217">
        <v>0</v>
      </c>
      <c r="O15283" s="217">
        <v>0</v>
      </c>
      <c r="P15283" s="217">
        <v>0</v>
      </c>
      <c r="Q15283" s="217">
        <v>0</v>
      </c>
      <c r="R15283" s="217">
        <v>0</v>
      </c>
      <c r="S15283" s="217">
        <v>0</v>
      </c>
      <c r="T15283" s="217">
        <v>0</v>
      </c>
      <c r="U15283" s="217">
        <v>0</v>
      </c>
      <c r="V15283" s="217">
        <v>0</v>
      </c>
      <c r="W15283" s="217">
        <v>0</v>
      </c>
      <c r="X15283" s="217">
        <v>0</v>
      </c>
      <c r="Y15283" s="217">
        <v>0</v>
      </c>
    </row>
    <row r="15284" spans="2:25">
      <c r="B15284" s="217" t="s">
        <v>15454</v>
      </c>
      <c r="C15284" s="217" t="s">
        <v>11696</v>
      </c>
      <c r="D15284" s="217" t="s">
        <v>22</v>
      </c>
      <c r="E15284" s="217" t="s">
        <v>86</v>
      </c>
      <c r="F15284" s="217" t="s">
        <v>5</v>
      </c>
      <c r="G15284" s="217" t="s">
        <v>10</v>
      </c>
      <c r="H15284" s="217" t="s">
        <v>174</v>
      </c>
      <c r="I15284" s="217">
        <v>1</v>
      </c>
      <c r="J15284" s="217">
        <v>1</v>
      </c>
      <c r="K15284" s="217">
        <v>0</v>
      </c>
      <c r="L15284" s="217">
        <v>4</v>
      </c>
      <c r="M15284" s="217">
        <v>268.88095238095201</v>
      </c>
      <c r="N15284" s="217">
        <v>3.7191180377224802</v>
      </c>
      <c r="O15284" s="217">
        <v>3.7191180377224802</v>
      </c>
      <c r="P15284" s="217">
        <v>0</v>
      </c>
      <c r="Q15284" s="217">
        <v>3.7191180377224802</v>
      </c>
      <c r="R15284" s="217">
        <v>3.7191180377224802</v>
      </c>
      <c r="S15284" s="217">
        <v>0</v>
      </c>
      <c r="T15284" s="217">
        <v>3.7191180377224802</v>
      </c>
      <c r="U15284" s="217">
        <v>3.7191180377224802</v>
      </c>
      <c r="V15284" s="217">
        <v>0</v>
      </c>
      <c r="W15284" s="217">
        <v>3.7191180377224802</v>
      </c>
      <c r="X15284" s="217">
        <v>3.7191180377224802</v>
      </c>
      <c r="Y15284" s="217">
        <v>0</v>
      </c>
    </row>
    <row r="15285" spans="2:25">
      <c r="B15285" s="217" t="s">
        <v>15455</v>
      </c>
      <c r="C15285" s="217" t="s">
        <v>11696</v>
      </c>
      <c r="D15285" s="217" t="s">
        <v>22</v>
      </c>
      <c r="E15285" s="217" t="s">
        <v>86</v>
      </c>
      <c r="F15285" s="217" t="s">
        <v>5</v>
      </c>
      <c r="G15285" s="217" t="s">
        <v>10</v>
      </c>
      <c r="H15285" s="217" t="s">
        <v>176</v>
      </c>
      <c r="I15285" s="217">
        <v>1</v>
      </c>
      <c r="J15285" s="217">
        <v>1</v>
      </c>
      <c r="K15285" s="217">
        <v>0</v>
      </c>
      <c r="L15285" s="217">
        <v>4</v>
      </c>
      <c r="M15285" s="217">
        <v>495.23015873015902</v>
      </c>
      <c r="N15285" s="217">
        <v>2.0192631292168102</v>
      </c>
      <c r="O15285" s="217">
        <v>2.0192631292168102</v>
      </c>
      <c r="P15285" s="217">
        <v>0</v>
      </c>
      <c r="Q15285" s="217">
        <v>2.0192631292168102</v>
      </c>
      <c r="R15285" s="217">
        <v>2.0192631292168102</v>
      </c>
      <c r="S15285" s="217">
        <v>0</v>
      </c>
      <c r="T15285" s="217">
        <v>2.0192631292168102</v>
      </c>
      <c r="U15285" s="217">
        <v>2.0192631292168102</v>
      </c>
      <c r="V15285" s="217">
        <v>0</v>
      </c>
      <c r="W15285" s="217">
        <v>2.0192631292168102</v>
      </c>
      <c r="X15285" s="217">
        <v>2.0192631292168102</v>
      </c>
      <c r="Y15285" s="217">
        <v>0</v>
      </c>
    </row>
    <row r="15286" spans="2:25">
      <c r="B15286" s="217" t="s">
        <v>15456</v>
      </c>
      <c r="C15286" s="217" t="s">
        <v>11696</v>
      </c>
      <c r="D15286" s="217" t="s">
        <v>22</v>
      </c>
      <c r="E15286" s="217" t="s">
        <v>86</v>
      </c>
      <c r="F15286" s="217" t="s">
        <v>5</v>
      </c>
      <c r="G15286" s="217" t="s">
        <v>10</v>
      </c>
      <c r="H15286" s="217" t="s">
        <v>178</v>
      </c>
      <c r="I15286" s="217">
        <v>3</v>
      </c>
      <c r="J15286" s="217">
        <v>3</v>
      </c>
      <c r="K15286" s="217">
        <v>0</v>
      </c>
      <c r="L15286" s="217">
        <v>28</v>
      </c>
      <c r="M15286" s="217">
        <v>1902.1031746031699</v>
      </c>
      <c r="N15286" s="217">
        <v>1.5772015104416599</v>
      </c>
      <c r="O15286" s="217">
        <v>1.5772015104416599</v>
      </c>
      <c r="P15286" s="217">
        <v>0</v>
      </c>
      <c r="Q15286" s="217">
        <v>1.5772015104416599</v>
      </c>
      <c r="R15286" s="217">
        <v>1.5772015104416599</v>
      </c>
      <c r="S15286" s="217">
        <v>0</v>
      </c>
      <c r="T15286" s="217">
        <v>1.5772015104416599</v>
      </c>
      <c r="U15286" s="217">
        <v>1.5772015104416599</v>
      </c>
      <c r="V15286" s="217">
        <v>0</v>
      </c>
      <c r="W15286" s="217">
        <v>1.5772015104416599</v>
      </c>
      <c r="X15286" s="217">
        <v>1.5772015104416599</v>
      </c>
      <c r="Y15286" s="217">
        <v>0</v>
      </c>
    </row>
    <row r="15287" spans="2:25">
      <c r="B15287" s="217" t="s">
        <v>15457</v>
      </c>
      <c r="C15287" s="217" t="s">
        <v>11696</v>
      </c>
      <c r="D15287" s="217" t="s">
        <v>22</v>
      </c>
      <c r="E15287" s="217" t="s">
        <v>86</v>
      </c>
      <c r="F15287" s="217" t="s">
        <v>5</v>
      </c>
      <c r="G15287" s="217" t="s">
        <v>10</v>
      </c>
      <c r="H15287" s="217" t="s">
        <v>5</v>
      </c>
      <c r="I15287" s="217">
        <v>5</v>
      </c>
      <c r="J15287" s="217">
        <v>5</v>
      </c>
      <c r="K15287" s="217">
        <v>0</v>
      </c>
      <c r="L15287" s="217">
        <v>41</v>
      </c>
      <c r="M15287" s="217">
        <v>2860</v>
      </c>
      <c r="N15287" s="217">
        <v>1.7482517482517499</v>
      </c>
      <c r="O15287" s="217">
        <v>1.7482517482517499</v>
      </c>
      <c r="P15287" s="217">
        <v>0</v>
      </c>
      <c r="Q15287" s="217">
        <v>1.7482517482517499</v>
      </c>
      <c r="R15287" s="217">
        <v>1.7482517482517499</v>
      </c>
      <c r="S15287" s="217">
        <v>0</v>
      </c>
      <c r="T15287" s="217">
        <v>1.7482517482517499</v>
      </c>
      <c r="U15287" s="217">
        <v>1.7482517482517499</v>
      </c>
      <c r="V15287" s="217">
        <v>0</v>
      </c>
      <c r="W15287" s="217">
        <v>1.7482517482517499</v>
      </c>
      <c r="X15287" s="217">
        <v>1.7482517482517499</v>
      </c>
      <c r="Y15287" s="217">
        <v>0</v>
      </c>
    </row>
    <row r="15288" spans="2:25">
      <c r="B15288" s="217" t="s">
        <v>15458</v>
      </c>
      <c r="C15288" s="217" t="s">
        <v>11696</v>
      </c>
      <c r="D15288" s="217" t="s">
        <v>22</v>
      </c>
      <c r="E15288" s="217" t="s">
        <v>86</v>
      </c>
      <c r="F15288" s="217" t="s">
        <v>12</v>
      </c>
      <c r="G15288" s="217" t="s">
        <v>49</v>
      </c>
      <c r="H15288" s="217" t="s">
        <v>170</v>
      </c>
      <c r="I15288" s="217">
        <v>0</v>
      </c>
      <c r="J15288" s="217">
        <v>0</v>
      </c>
      <c r="K15288" s="217">
        <v>0</v>
      </c>
      <c r="L15288" s="217">
        <v>0</v>
      </c>
      <c r="M15288" s="217">
        <v>71.428571428571402</v>
      </c>
      <c r="N15288" s="217">
        <v>0</v>
      </c>
      <c r="O15288" s="217">
        <v>0</v>
      </c>
      <c r="P15288" s="217">
        <v>0</v>
      </c>
      <c r="Q15288" s="217">
        <v>0</v>
      </c>
      <c r="R15288" s="217">
        <v>0</v>
      </c>
      <c r="S15288" s="217">
        <v>0</v>
      </c>
      <c r="T15288" s="217">
        <v>0</v>
      </c>
      <c r="U15288" s="217">
        <v>0</v>
      </c>
      <c r="V15288" s="217">
        <v>0</v>
      </c>
      <c r="W15288" s="217">
        <v>0</v>
      </c>
      <c r="X15288" s="217">
        <v>0</v>
      </c>
      <c r="Y15288" s="217">
        <v>0</v>
      </c>
    </row>
    <row r="15289" spans="2:25">
      <c r="B15289" s="217" t="s">
        <v>15459</v>
      </c>
      <c r="C15289" s="217" t="s">
        <v>11696</v>
      </c>
      <c r="D15289" s="217" t="s">
        <v>22</v>
      </c>
      <c r="E15289" s="217" t="s">
        <v>86</v>
      </c>
      <c r="F15289" s="217" t="s">
        <v>12</v>
      </c>
      <c r="G15289" s="217" t="s">
        <v>49</v>
      </c>
      <c r="H15289" s="217" t="s">
        <v>172</v>
      </c>
      <c r="I15289" s="217">
        <v>0</v>
      </c>
      <c r="J15289" s="217">
        <v>0</v>
      </c>
      <c r="K15289" s="217">
        <v>0</v>
      </c>
      <c r="L15289" s="217">
        <v>0</v>
      </c>
      <c r="M15289" s="217">
        <v>89.285714285714306</v>
      </c>
      <c r="N15289" s="217">
        <v>0</v>
      </c>
      <c r="O15289" s="217">
        <v>0</v>
      </c>
      <c r="P15289" s="217">
        <v>0</v>
      </c>
      <c r="Q15289" s="217">
        <v>0</v>
      </c>
      <c r="R15289" s="217">
        <v>0</v>
      </c>
      <c r="S15289" s="217">
        <v>0</v>
      </c>
      <c r="T15289" s="217">
        <v>0</v>
      </c>
      <c r="U15289" s="217">
        <v>0</v>
      </c>
      <c r="V15289" s="217">
        <v>0</v>
      </c>
      <c r="W15289" s="217">
        <v>0</v>
      </c>
      <c r="X15289" s="217">
        <v>0</v>
      </c>
      <c r="Y15289" s="217">
        <v>0</v>
      </c>
    </row>
    <row r="15290" spans="2:25">
      <c r="B15290" s="217" t="s">
        <v>15460</v>
      </c>
      <c r="C15290" s="217" t="s">
        <v>11696</v>
      </c>
      <c r="D15290" s="217" t="s">
        <v>22</v>
      </c>
      <c r="E15290" s="217" t="s">
        <v>86</v>
      </c>
      <c r="F15290" s="217" t="s">
        <v>12</v>
      </c>
      <c r="G15290" s="217" t="s">
        <v>49</v>
      </c>
      <c r="H15290" s="217" t="s">
        <v>174</v>
      </c>
      <c r="I15290" s="217">
        <v>0</v>
      </c>
      <c r="J15290" s="217">
        <v>0</v>
      </c>
      <c r="K15290" s="217">
        <v>0</v>
      </c>
      <c r="L15290" s="217">
        <v>2</v>
      </c>
      <c r="M15290" s="217">
        <v>84.821428571428598</v>
      </c>
      <c r="N15290" s="217">
        <v>0</v>
      </c>
      <c r="O15290" s="217">
        <v>0</v>
      </c>
      <c r="P15290" s="217">
        <v>0</v>
      </c>
      <c r="Q15290" s="217">
        <v>0</v>
      </c>
      <c r="R15290" s="217">
        <v>0</v>
      </c>
      <c r="S15290" s="217">
        <v>0</v>
      </c>
      <c r="T15290" s="217">
        <v>0</v>
      </c>
      <c r="U15290" s="217">
        <v>0</v>
      </c>
      <c r="V15290" s="217">
        <v>0</v>
      </c>
      <c r="W15290" s="217">
        <v>0</v>
      </c>
      <c r="X15290" s="217">
        <v>0</v>
      </c>
      <c r="Y15290" s="217">
        <v>0</v>
      </c>
    </row>
    <row r="15291" spans="2:25">
      <c r="B15291" s="217" t="s">
        <v>15461</v>
      </c>
      <c r="C15291" s="217" t="s">
        <v>11696</v>
      </c>
      <c r="D15291" s="217" t="s">
        <v>22</v>
      </c>
      <c r="E15291" s="217" t="s">
        <v>86</v>
      </c>
      <c r="F15291" s="217" t="s">
        <v>12</v>
      </c>
      <c r="G15291" s="217" t="s">
        <v>49</v>
      </c>
      <c r="H15291" s="217" t="s">
        <v>176</v>
      </c>
      <c r="I15291" s="217">
        <v>0</v>
      </c>
      <c r="J15291" s="217">
        <v>0</v>
      </c>
      <c r="K15291" s="217">
        <v>0</v>
      </c>
      <c r="L15291" s="217">
        <v>0</v>
      </c>
      <c r="M15291" s="217">
        <v>142.857142857143</v>
      </c>
      <c r="N15291" s="217">
        <v>0</v>
      </c>
      <c r="O15291" s="217">
        <v>0</v>
      </c>
      <c r="P15291" s="217">
        <v>0</v>
      </c>
      <c r="Q15291" s="217">
        <v>0</v>
      </c>
      <c r="R15291" s="217">
        <v>0</v>
      </c>
      <c r="S15291" s="217">
        <v>0</v>
      </c>
      <c r="T15291" s="217">
        <v>0</v>
      </c>
      <c r="U15291" s="217">
        <v>0</v>
      </c>
      <c r="V15291" s="217">
        <v>0</v>
      </c>
      <c r="W15291" s="217">
        <v>0</v>
      </c>
      <c r="X15291" s="217">
        <v>0</v>
      </c>
      <c r="Y15291" s="217">
        <v>0</v>
      </c>
    </row>
    <row r="15292" spans="2:25">
      <c r="B15292" s="217" t="s">
        <v>15462</v>
      </c>
      <c r="C15292" s="217" t="s">
        <v>11696</v>
      </c>
      <c r="D15292" s="217" t="s">
        <v>22</v>
      </c>
      <c r="E15292" s="217" t="s">
        <v>86</v>
      </c>
      <c r="F15292" s="217" t="s">
        <v>12</v>
      </c>
      <c r="G15292" s="217" t="s">
        <v>49</v>
      </c>
      <c r="H15292" s="217" t="s">
        <v>178</v>
      </c>
      <c r="I15292" s="217">
        <v>4</v>
      </c>
      <c r="J15292" s="217">
        <v>4</v>
      </c>
      <c r="K15292" s="217">
        <v>0</v>
      </c>
      <c r="L15292" s="217">
        <v>1</v>
      </c>
      <c r="M15292" s="217">
        <v>111.607142857143</v>
      </c>
      <c r="N15292" s="217">
        <v>35.840000000000003</v>
      </c>
      <c r="O15292" s="217">
        <v>35.840000000000003</v>
      </c>
      <c r="P15292" s="217">
        <v>0</v>
      </c>
      <c r="Q15292" s="217">
        <v>35.840000000000003</v>
      </c>
      <c r="R15292" s="217">
        <v>35.840000000000003</v>
      </c>
      <c r="S15292" s="217">
        <v>0</v>
      </c>
      <c r="T15292" s="217">
        <v>35.840000000000003</v>
      </c>
      <c r="U15292" s="217">
        <v>35.840000000000003</v>
      </c>
      <c r="V15292" s="217">
        <v>0</v>
      </c>
      <c r="W15292" s="217">
        <v>35.840000000000003</v>
      </c>
      <c r="X15292" s="217">
        <v>35.840000000000003</v>
      </c>
      <c r="Y15292" s="217">
        <v>0</v>
      </c>
    </row>
    <row r="15293" spans="2:25">
      <c r="B15293" s="217" t="s">
        <v>15463</v>
      </c>
      <c r="C15293" s="217" t="s">
        <v>11696</v>
      </c>
      <c r="D15293" s="217" t="s">
        <v>22</v>
      </c>
      <c r="E15293" s="217" t="s">
        <v>86</v>
      </c>
      <c r="F15293" s="217" t="s">
        <v>12</v>
      </c>
      <c r="G15293" s="217" t="s">
        <v>49</v>
      </c>
      <c r="H15293" s="217" t="s">
        <v>5</v>
      </c>
      <c r="I15293" s="217">
        <v>4</v>
      </c>
      <c r="J15293" s="217">
        <v>4</v>
      </c>
      <c r="K15293" s="217">
        <v>0</v>
      </c>
      <c r="L15293" s="217">
        <v>3</v>
      </c>
      <c r="M15293" s="217">
        <v>500</v>
      </c>
      <c r="N15293" s="217">
        <v>8</v>
      </c>
      <c r="O15293" s="217">
        <v>8</v>
      </c>
      <c r="P15293" s="217">
        <v>0</v>
      </c>
      <c r="Q15293" s="217">
        <v>8</v>
      </c>
      <c r="R15293" s="217">
        <v>8</v>
      </c>
      <c r="S15293" s="217">
        <v>0</v>
      </c>
      <c r="T15293" s="217">
        <v>8</v>
      </c>
      <c r="U15293" s="217">
        <v>8</v>
      </c>
      <c r="V15293" s="217">
        <v>0</v>
      </c>
      <c r="W15293" s="217">
        <v>8</v>
      </c>
      <c r="X15293" s="217">
        <v>8</v>
      </c>
      <c r="Y15293" s="217">
        <v>0</v>
      </c>
    </row>
    <row r="15294" spans="2:25">
      <c r="B15294" s="217" t="s">
        <v>15464</v>
      </c>
      <c r="C15294" s="217" t="s">
        <v>11696</v>
      </c>
      <c r="D15294" s="217" t="s">
        <v>22</v>
      </c>
      <c r="E15294" s="217" t="s">
        <v>86</v>
      </c>
      <c r="F15294" s="217" t="s">
        <v>9</v>
      </c>
      <c r="G15294" s="217" t="s">
        <v>49</v>
      </c>
      <c r="H15294" s="217" t="s">
        <v>170</v>
      </c>
      <c r="I15294" s="217">
        <v>0</v>
      </c>
      <c r="J15294" s="217">
        <v>0</v>
      </c>
      <c r="K15294" s="217">
        <v>0</v>
      </c>
      <c r="L15294" s="217">
        <v>2</v>
      </c>
      <c r="M15294" s="217">
        <v>76.216216216216196</v>
      </c>
      <c r="N15294" s="217">
        <v>0</v>
      </c>
      <c r="O15294" s="217">
        <v>0</v>
      </c>
      <c r="P15294" s="217">
        <v>0</v>
      </c>
      <c r="Q15294" s="217">
        <v>0</v>
      </c>
      <c r="R15294" s="217">
        <v>0</v>
      </c>
      <c r="S15294" s="217">
        <v>0</v>
      </c>
      <c r="T15294" s="217">
        <v>0</v>
      </c>
      <c r="U15294" s="217">
        <v>0</v>
      </c>
      <c r="V15294" s="217">
        <v>0</v>
      </c>
      <c r="W15294" s="217">
        <v>0</v>
      </c>
      <c r="X15294" s="217">
        <v>0</v>
      </c>
      <c r="Y15294" s="217">
        <v>0</v>
      </c>
    </row>
    <row r="15295" spans="2:25">
      <c r="B15295" s="217" t="s">
        <v>15465</v>
      </c>
      <c r="C15295" s="217" t="s">
        <v>11696</v>
      </c>
      <c r="D15295" s="217" t="s">
        <v>22</v>
      </c>
      <c r="E15295" s="217" t="s">
        <v>86</v>
      </c>
      <c r="F15295" s="217" t="s">
        <v>9</v>
      </c>
      <c r="G15295" s="217" t="s">
        <v>49</v>
      </c>
      <c r="H15295" s="217" t="s">
        <v>172</v>
      </c>
      <c r="I15295" s="217">
        <v>0</v>
      </c>
      <c r="J15295" s="217">
        <v>0</v>
      </c>
      <c r="K15295" s="217">
        <v>0</v>
      </c>
      <c r="L15295" s="217">
        <v>2</v>
      </c>
      <c r="M15295" s="217">
        <v>93.153153153153198</v>
      </c>
      <c r="N15295" s="217">
        <v>0</v>
      </c>
      <c r="O15295" s="217">
        <v>0</v>
      </c>
      <c r="P15295" s="217">
        <v>0</v>
      </c>
      <c r="Q15295" s="217">
        <v>0</v>
      </c>
      <c r="R15295" s="217">
        <v>0</v>
      </c>
      <c r="S15295" s="217">
        <v>0</v>
      </c>
      <c r="T15295" s="217">
        <v>0</v>
      </c>
      <c r="U15295" s="217">
        <v>0</v>
      </c>
      <c r="V15295" s="217">
        <v>0</v>
      </c>
      <c r="W15295" s="217">
        <v>0</v>
      </c>
      <c r="X15295" s="217">
        <v>0</v>
      </c>
      <c r="Y15295" s="217">
        <v>0</v>
      </c>
    </row>
    <row r="15296" spans="2:25">
      <c r="B15296" s="217" t="s">
        <v>15466</v>
      </c>
      <c r="C15296" s="217" t="s">
        <v>11696</v>
      </c>
      <c r="D15296" s="217" t="s">
        <v>22</v>
      </c>
      <c r="E15296" s="217" t="s">
        <v>86</v>
      </c>
      <c r="F15296" s="217" t="s">
        <v>9</v>
      </c>
      <c r="G15296" s="217" t="s">
        <v>49</v>
      </c>
      <c r="H15296" s="217" t="s">
        <v>174</v>
      </c>
      <c r="I15296" s="217">
        <v>0</v>
      </c>
      <c r="J15296" s="217">
        <v>0</v>
      </c>
      <c r="K15296" s="217">
        <v>0</v>
      </c>
      <c r="L15296" s="217">
        <v>7</v>
      </c>
      <c r="M15296" s="217">
        <v>101.621621621622</v>
      </c>
      <c r="N15296" s="217">
        <v>0</v>
      </c>
      <c r="O15296" s="217">
        <v>0</v>
      </c>
      <c r="P15296" s="217">
        <v>0</v>
      </c>
      <c r="Q15296" s="217">
        <v>0</v>
      </c>
      <c r="R15296" s="217">
        <v>0</v>
      </c>
      <c r="S15296" s="217">
        <v>0</v>
      </c>
      <c r="T15296" s="217">
        <v>0</v>
      </c>
      <c r="U15296" s="217">
        <v>0</v>
      </c>
      <c r="V15296" s="217">
        <v>0</v>
      </c>
      <c r="W15296" s="217">
        <v>0</v>
      </c>
      <c r="X15296" s="217">
        <v>0</v>
      </c>
      <c r="Y15296" s="217">
        <v>0</v>
      </c>
    </row>
    <row r="15297" spans="2:25">
      <c r="B15297" s="217" t="s">
        <v>15467</v>
      </c>
      <c r="C15297" s="217" t="s">
        <v>11696</v>
      </c>
      <c r="D15297" s="217" t="s">
        <v>22</v>
      </c>
      <c r="E15297" s="217" t="s">
        <v>86</v>
      </c>
      <c r="F15297" s="217" t="s">
        <v>9</v>
      </c>
      <c r="G15297" s="217" t="s">
        <v>49</v>
      </c>
      <c r="H15297" s="217" t="s">
        <v>176</v>
      </c>
      <c r="I15297" s="217">
        <v>0</v>
      </c>
      <c r="J15297" s="217">
        <v>0</v>
      </c>
      <c r="K15297" s="217">
        <v>0</v>
      </c>
      <c r="L15297" s="217">
        <v>6</v>
      </c>
      <c r="M15297" s="217">
        <v>122.79279279279299</v>
      </c>
      <c r="N15297" s="217">
        <v>0</v>
      </c>
      <c r="O15297" s="217">
        <v>0</v>
      </c>
      <c r="P15297" s="217">
        <v>0</v>
      </c>
      <c r="Q15297" s="217">
        <v>0</v>
      </c>
      <c r="R15297" s="217">
        <v>0</v>
      </c>
      <c r="S15297" s="217">
        <v>0</v>
      </c>
      <c r="T15297" s="217">
        <v>0</v>
      </c>
      <c r="U15297" s="217">
        <v>0</v>
      </c>
      <c r="V15297" s="217">
        <v>0</v>
      </c>
      <c r="W15297" s="217">
        <v>0</v>
      </c>
      <c r="X15297" s="217">
        <v>0</v>
      </c>
      <c r="Y15297" s="217">
        <v>0</v>
      </c>
    </row>
    <row r="15298" spans="2:25">
      <c r="B15298" s="217" t="s">
        <v>15468</v>
      </c>
      <c r="C15298" s="217" t="s">
        <v>11696</v>
      </c>
      <c r="D15298" s="217" t="s">
        <v>22</v>
      </c>
      <c r="E15298" s="217" t="s">
        <v>86</v>
      </c>
      <c r="F15298" s="217" t="s">
        <v>9</v>
      </c>
      <c r="G15298" s="217" t="s">
        <v>49</v>
      </c>
      <c r="H15298" s="217" t="s">
        <v>178</v>
      </c>
      <c r="I15298" s="217">
        <v>1</v>
      </c>
      <c r="J15298" s="217">
        <v>1</v>
      </c>
      <c r="K15298" s="217">
        <v>0</v>
      </c>
      <c r="L15298" s="217">
        <v>6</v>
      </c>
      <c r="M15298" s="217">
        <v>76.216216216216196</v>
      </c>
      <c r="N15298" s="217">
        <v>13.1205673758865</v>
      </c>
      <c r="O15298" s="217">
        <v>13.1205673758865</v>
      </c>
      <c r="P15298" s="217">
        <v>0</v>
      </c>
      <c r="Q15298" s="217">
        <v>13.1205673758865</v>
      </c>
      <c r="R15298" s="217">
        <v>13.1205673758865</v>
      </c>
      <c r="S15298" s="217">
        <v>0</v>
      </c>
      <c r="T15298" s="217">
        <v>13.1205673758865</v>
      </c>
      <c r="U15298" s="217">
        <v>13.1205673758865</v>
      </c>
      <c r="V15298" s="217">
        <v>0</v>
      </c>
      <c r="W15298" s="217">
        <v>13.1205673758865</v>
      </c>
      <c r="X15298" s="217">
        <v>13.1205673758865</v>
      </c>
      <c r="Y15298" s="217">
        <v>0</v>
      </c>
    </row>
    <row r="15299" spans="2:25">
      <c r="B15299" s="217" t="s">
        <v>15469</v>
      </c>
      <c r="C15299" s="217" t="s">
        <v>11696</v>
      </c>
      <c r="D15299" s="217" t="s">
        <v>22</v>
      </c>
      <c r="E15299" s="217" t="s">
        <v>86</v>
      </c>
      <c r="F15299" s="217" t="s">
        <v>9</v>
      </c>
      <c r="G15299" s="217" t="s">
        <v>49</v>
      </c>
      <c r="H15299" s="217" t="s">
        <v>5</v>
      </c>
      <c r="I15299" s="217">
        <v>1</v>
      </c>
      <c r="J15299" s="217">
        <v>1</v>
      </c>
      <c r="K15299" s="217">
        <v>0</v>
      </c>
      <c r="L15299" s="217">
        <v>23</v>
      </c>
      <c r="M15299" s="217">
        <v>470</v>
      </c>
      <c r="N15299" s="217">
        <v>2.12765957446809</v>
      </c>
      <c r="O15299" s="217">
        <v>2.12765957446809</v>
      </c>
      <c r="P15299" s="217">
        <v>0</v>
      </c>
      <c r="Q15299" s="217">
        <v>2.12765957446809</v>
      </c>
      <c r="R15299" s="217">
        <v>2.12765957446809</v>
      </c>
      <c r="S15299" s="217">
        <v>0</v>
      </c>
      <c r="T15299" s="217">
        <v>2.12765957446809</v>
      </c>
      <c r="U15299" s="217">
        <v>2.12765957446809</v>
      </c>
      <c r="V15299" s="217">
        <v>0</v>
      </c>
      <c r="W15299" s="217">
        <v>2.12765957446809</v>
      </c>
      <c r="X15299" s="217">
        <v>2.12765957446809</v>
      </c>
      <c r="Y15299" s="217">
        <v>0</v>
      </c>
    </row>
    <row r="15300" spans="2:25">
      <c r="B15300" s="217" t="s">
        <v>15470</v>
      </c>
      <c r="C15300" s="217" t="s">
        <v>11696</v>
      </c>
      <c r="D15300" s="217" t="s">
        <v>22</v>
      </c>
      <c r="E15300" s="217" t="s">
        <v>86</v>
      </c>
      <c r="F15300" s="217" t="s">
        <v>5</v>
      </c>
      <c r="G15300" s="217" t="s">
        <v>49</v>
      </c>
      <c r="H15300" s="217" t="s">
        <v>170</v>
      </c>
      <c r="I15300" s="217">
        <v>0</v>
      </c>
      <c r="J15300" s="217">
        <v>0</v>
      </c>
      <c r="K15300" s="217">
        <v>0</v>
      </c>
      <c r="L15300" s="217">
        <v>2</v>
      </c>
      <c r="M15300" s="217">
        <v>147.64478764478801</v>
      </c>
      <c r="N15300" s="217">
        <v>0</v>
      </c>
      <c r="O15300" s="217">
        <v>0</v>
      </c>
      <c r="P15300" s="217">
        <v>0</v>
      </c>
      <c r="Q15300" s="217">
        <v>0</v>
      </c>
      <c r="R15300" s="217">
        <v>0</v>
      </c>
      <c r="S15300" s="217">
        <v>0</v>
      </c>
      <c r="T15300" s="217">
        <v>0</v>
      </c>
      <c r="U15300" s="217">
        <v>0</v>
      </c>
      <c r="V15300" s="217">
        <v>0</v>
      </c>
      <c r="W15300" s="217">
        <v>0</v>
      </c>
      <c r="X15300" s="217">
        <v>0</v>
      </c>
      <c r="Y15300" s="217">
        <v>0</v>
      </c>
    </row>
    <row r="15301" spans="2:25">
      <c r="B15301" s="217" t="s">
        <v>15471</v>
      </c>
      <c r="C15301" s="217" t="s">
        <v>11696</v>
      </c>
      <c r="D15301" s="217" t="s">
        <v>22</v>
      </c>
      <c r="E15301" s="217" t="s">
        <v>86</v>
      </c>
      <c r="F15301" s="217" t="s">
        <v>5</v>
      </c>
      <c r="G15301" s="217" t="s">
        <v>49</v>
      </c>
      <c r="H15301" s="217" t="s">
        <v>172</v>
      </c>
      <c r="I15301" s="217">
        <v>0</v>
      </c>
      <c r="J15301" s="217">
        <v>0</v>
      </c>
      <c r="K15301" s="217">
        <v>0</v>
      </c>
      <c r="L15301" s="217">
        <v>2</v>
      </c>
      <c r="M15301" s="217">
        <v>182.43886743886699</v>
      </c>
      <c r="N15301" s="217">
        <v>0</v>
      </c>
      <c r="O15301" s="217">
        <v>0</v>
      </c>
      <c r="P15301" s="217">
        <v>0</v>
      </c>
      <c r="Q15301" s="217">
        <v>0</v>
      </c>
      <c r="R15301" s="217">
        <v>0</v>
      </c>
      <c r="S15301" s="217">
        <v>0</v>
      </c>
      <c r="T15301" s="217">
        <v>0</v>
      </c>
      <c r="U15301" s="217">
        <v>0</v>
      </c>
      <c r="V15301" s="217">
        <v>0</v>
      </c>
      <c r="W15301" s="217">
        <v>0</v>
      </c>
      <c r="X15301" s="217">
        <v>0</v>
      </c>
      <c r="Y15301" s="217">
        <v>0</v>
      </c>
    </row>
    <row r="15302" spans="2:25">
      <c r="B15302" s="217" t="s">
        <v>15472</v>
      </c>
      <c r="C15302" s="217" t="s">
        <v>11696</v>
      </c>
      <c r="D15302" s="217" t="s">
        <v>22</v>
      </c>
      <c r="E15302" s="217" t="s">
        <v>86</v>
      </c>
      <c r="F15302" s="217" t="s">
        <v>5</v>
      </c>
      <c r="G15302" s="217" t="s">
        <v>49</v>
      </c>
      <c r="H15302" s="217" t="s">
        <v>174</v>
      </c>
      <c r="I15302" s="217">
        <v>0</v>
      </c>
      <c r="J15302" s="217">
        <v>0</v>
      </c>
      <c r="K15302" s="217">
        <v>0</v>
      </c>
      <c r="L15302" s="217">
        <v>9</v>
      </c>
      <c r="M15302" s="217">
        <v>186.44305019305</v>
      </c>
      <c r="N15302" s="217">
        <v>0</v>
      </c>
      <c r="O15302" s="217">
        <v>0</v>
      </c>
      <c r="P15302" s="217">
        <v>0</v>
      </c>
      <c r="Q15302" s="217">
        <v>0</v>
      </c>
      <c r="R15302" s="217">
        <v>0</v>
      </c>
      <c r="S15302" s="217">
        <v>0</v>
      </c>
      <c r="T15302" s="217">
        <v>0</v>
      </c>
      <c r="U15302" s="217">
        <v>0</v>
      </c>
      <c r="V15302" s="217">
        <v>0</v>
      </c>
      <c r="W15302" s="217">
        <v>0</v>
      </c>
      <c r="X15302" s="217">
        <v>0</v>
      </c>
      <c r="Y15302" s="217">
        <v>0</v>
      </c>
    </row>
    <row r="15303" spans="2:25">
      <c r="B15303" s="217" t="s">
        <v>15473</v>
      </c>
      <c r="C15303" s="217" t="s">
        <v>11696</v>
      </c>
      <c r="D15303" s="217" t="s">
        <v>22</v>
      </c>
      <c r="E15303" s="217" t="s">
        <v>86</v>
      </c>
      <c r="F15303" s="217" t="s">
        <v>5</v>
      </c>
      <c r="G15303" s="217" t="s">
        <v>49</v>
      </c>
      <c r="H15303" s="217" t="s">
        <v>176</v>
      </c>
      <c r="I15303" s="217">
        <v>0</v>
      </c>
      <c r="J15303" s="217">
        <v>0</v>
      </c>
      <c r="K15303" s="217">
        <v>0</v>
      </c>
      <c r="L15303" s="217">
        <v>6</v>
      </c>
      <c r="M15303" s="217">
        <v>265.64993564993603</v>
      </c>
      <c r="N15303" s="217">
        <v>0</v>
      </c>
      <c r="O15303" s="217">
        <v>0</v>
      </c>
      <c r="P15303" s="217">
        <v>0</v>
      </c>
      <c r="Q15303" s="217">
        <v>0</v>
      </c>
      <c r="R15303" s="217">
        <v>0</v>
      </c>
      <c r="S15303" s="217">
        <v>0</v>
      </c>
      <c r="T15303" s="217">
        <v>0</v>
      </c>
      <c r="U15303" s="217">
        <v>0</v>
      </c>
      <c r="V15303" s="217">
        <v>0</v>
      </c>
      <c r="W15303" s="217">
        <v>0</v>
      </c>
      <c r="X15303" s="217">
        <v>0</v>
      </c>
      <c r="Y15303" s="217">
        <v>0</v>
      </c>
    </row>
    <row r="15304" spans="2:25">
      <c r="B15304" s="217" t="s">
        <v>15474</v>
      </c>
      <c r="C15304" s="217" t="s">
        <v>11696</v>
      </c>
      <c r="D15304" s="217" t="s">
        <v>22</v>
      </c>
      <c r="E15304" s="217" t="s">
        <v>86</v>
      </c>
      <c r="F15304" s="217" t="s">
        <v>5</v>
      </c>
      <c r="G15304" s="217" t="s">
        <v>49</v>
      </c>
      <c r="H15304" s="217" t="s">
        <v>178</v>
      </c>
      <c r="I15304" s="217">
        <v>5</v>
      </c>
      <c r="J15304" s="217">
        <v>5</v>
      </c>
      <c r="K15304" s="217">
        <v>0</v>
      </c>
      <c r="L15304" s="217">
        <v>7</v>
      </c>
      <c r="M15304" s="217">
        <v>187.823359073359</v>
      </c>
      <c r="N15304" s="217">
        <v>26.620756995657398</v>
      </c>
      <c r="O15304" s="217">
        <v>26.620756995657398</v>
      </c>
      <c r="P15304" s="217">
        <v>0</v>
      </c>
      <c r="Q15304" s="217">
        <v>26.620756995657398</v>
      </c>
      <c r="R15304" s="217">
        <v>26.620756995657398</v>
      </c>
      <c r="S15304" s="217">
        <v>0</v>
      </c>
      <c r="T15304" s="217">
        <v>26.620756995657398</v>
      </c>
      <c r="U15304" s="217">
        <v>26.620756995657398</v>
      </c>
      <c r="V15304" s="217">
        <v>0</v>
      </c>
      <c r="W15304" s="217">
        <v>26.620756995657398</v>
      </c>
      <c r="X15304" s="217">
        <v>26.620756995657398</v>
      </c>
      <c r="Y15304" s="217">
        <v>0</v>
      </c>
    </row>
    <row r="15305" spans="2:25">
      <c r="B15305" s="217" t="s">
        <v>15475</v>
      </c>
      <c r="C15305" s="217" t="s">
        <v>11696</v>
      </c>
      <c r="D15305" s="217" t="s">
        <v>22</v>
      </c>
      <c r="E15305" s="217" t="s">
        <v>86</v>
      </c>
      <c r="F15305" s="217" t="s">
        <v>5</v>
      </c>
      <c r="G15305" s="217" t="s">
        <v>49</v>
      </c>
      <c r="H15305" s="217" t="s">
        <v>5</v>
      </c>
      <c r="I15305" s="217">
        <v>5</v>
      </c>
      <c r="J15305" s="217">
        <v>5</v>
      </c>
      <c r="K15305" s="217">
        <v>0</v>
      </c>
      <c r="L15305" s="217">
        <v>26</v>
      </c>
      <c r="M15305" s="217">
        <v>970</v>
      </c>
      <c r="N15305" s="217">
        <v>5.1546391752577296</v>
      </c>
      <c r="O15305" s="217">
        <v>5.1546391752577296</v>
      </c>
      <c r="P15305" s="217">
        <v>0</v>
      </c>
      <c r="Q15305" s="217">
        <v>5.1546391752577296</v>
      </c>
      <c r="R15305" s="217">
        <v>5.1546391752577296</v>
      </c>
      <c r="S15305" s="217">
        <v>0</v>
      </c>
      <c r="T15305" s="217">
        <v>5.1546391752577296</v>
      </c>
      <c r="U15305" s="217">
        <v>5.1546391752577296</v>
      </c>
      <c r="V15305" s="217">
        <v>0</v>
      </c>
      <c r="W15305" s="217">
        <v>5.1546391752577296</v>
      </c>
      <c r="X15305" s="217">
        <v>5.1546391752577296</v>
      </c>
      <c r="Y15305" s="217">
        <v>0</v>
      </c>
    </row>
    <row r="15306" spans="2:25">
      <c r="B15306" s="217" t="s">
        <v>15476</v>
      </c>
      <c r="C15306" s="217" t="s">
        <v>11696</v>
      </c>
      <c r="D15306" s="217" t="s">
        <v>22</v>
      </c>
      <c r="E15306" s="217" t="s">
        <v>86</v>
      </c>
      <c r="F15306" s="217" t="s">
        <v>12</v>
      </c>
      <c r="G15306" s="217" t="s">
        <v>13</v>
      </c>
      <c r="H15306" s="217" t="s">
        <v>170</v>
      </c>
      <c r="I15306" s="217">
        <v>0</v>
      </c>
      <c r="J15306" s="217">
        <v>0</v>
      </c>
      <c r="K15306" s="217">
        <v>0</v>
      </c>
      <c r="L15306" s="217">
        <v>0</v>
      </c>
      <c r="M15306" s="217">
        <v>0</v>
      </c>
    </row>
    <row r="15307" spans="2:25">
      <c r="B15307" s="217" t="s">
        <v>15477</v>
      </c>
      <c r="C15307" s="217" t="s">
        <v>11696</v>
      </c>
      <c r="D15307" s="217" t="s">
        <v>22</v>
      </c>
      <c r="E15307" s="217" t="s">
        <v>86</v>
      </c>
      <c r="F15307" s="217" t="s">
        <v>12</v>
      </c>
      <c r="G15307" s="217" t="s">
        <v>13</v>
      </c>
      <c r="H15307" s="217" t="s">
        <v>172</v>
      </c>
      <c r="I15307" s="217">
        <v>0</v>
      </c>
      <c r="J15307" s="217">
        <v>0</v>
      </c>
      <c r="K15307" s="217">
        <v>0</v>
      </c>
      <c r="L15307" s="217">
        <v>0</v>
      </c>
      <c r="M15307" s="217">
        <v>0</v>
      </c>
    </row>
    <row r="15308" spans="2:25">
      <c r="B15308" s="217" t="s">
        <v>15478</v>
      </c>
      <c r="C15308" s="217" t="s">
        <v>11696</v>
      </c>
      <c r="D15308" s="217" t="s">
        <v>22</v>
      </c>
      <c r="E15308" s="217" t="s">
        <v>86</v>
      </c>
      <c r="F15308" s="217" t="s">
        <v>12</v>
      </c>
      <c r="G15308" s="217" t="s">
        <v>13</v>
      </c>
      <c r="H15308" s="217" t="s">
        <v>174</v>
      </c>
      <c r="I15308" s="217">
        <v>0</v>
      </c>
      <c r="J15308" s="217">
        <v>0</v>
      </c>
      <c r="K15308" s="217">
        <v>0</v>
      </c>
      <c r="L15308" s="217">
        <v>0</v>
      </c>
      <c r="M15308" s="217">
        <v>0</v>
      </c>
    </row>
    <row r="15309" spans="2:25">
      <c r="B15309" s="217" t="s">
        <v>15479</v>
      </c>
      <c r="C15309" s="217" t="s">
        <v>11696</v>
      </c>
      <c r="D15309" s="217" t="s">
        <v>22</v>
      </c>
      <c r="E15309" s="217" t="s">
        <v>86</v>
      </c>
      <c r="F15309" s="217" t="s">
        <v>12</v>
      </c>
      <c r="G15309" s="217" t="s">
        <v>13</v>
      </c>
      <c r="H15309" s="217" t="s">
        <v>176</v>
      </c>
      <c r="I15309" s="217">
        <v>0</v>
      </c>
      <c r="J15309" s="217">
        <v>0</v>
      </c>
      <c r="K15309" s="217">
        <v>0</v>
      </c>
      <c r="L15309" s="217">
        <v>0</v>
      </c>
      <c r="M15309" s="217">
        <v>7.2222222222222197</v>
      </c>
      <c r="N15309" s="217">
        <v>0</v>
      </c>
      <c r="O15309" s="217">
        <v>0</v>
      </c>
      <c r="P15309" s="217">
        <v>0</v>
      </c>
      <c r="Q15309" s="217">
        <v>0</v>
      </c>
      <c r="R15309" s="217">
        <v>0</v>
      </c>
      <c r="S15309" s="217">
        <v>0</v>
      </c>
      <c r="T15309" s="217">
        <v>0</v>
      </c>
      <c r="U15309" s="217">
        <v>0</v>
      </c>
      <c r="V15309" s="217">
        <v>0</v>
      </c>
      <c r="W15309" s="217">
        <v>0</v>
      </c>
      <c r="X15309" s="217">
        <v>0</v>
      </c>
      <c r="Y15309" s="217">
        <v>0</v>
      </c>
    </row>
    <row r="15310" spans="2:25">
      <c r="B15310" s="217" t="s">
        <v>15480</v>
      </c>
      <c r="C15310" s="217" t="s">
        <v>11696</v>
      </c>
      <c r="D15310" s="217" t="s">
        <v>22</v>
      </c>
      <c r="E15310" s="217" t="s">
        <v>86</v>
      </c>
      <c r="F15310" s="217" t="s">
        <v>12</v>
      </c>
      <c r="G15310" s="217" t="s">
        <v>13</v>
      </c>
      <c r="H15310" s="217" t="s">
        <v>178</v>
      </c>
      <c r="I15310" s="217">
        <v>0</v>
      </c>
      <c r="J15310" s="217">
        <v>0</v>
      </c>
      <c r="K15310" s="217">
        <v>0</v>
      </c>
      <c r="L15310" s="217">
        <v>0</v>
      </c>
      <c r="M15310" s="217">
        <v>57.7777777777778</v>
      </c>
      <c r="N15310" s="217">
        <v>0</v>
      </c>
      <c r="O15310" s="217">
        <v>0</v>
      </c>
      <c r="P15310" s="217">
        <v>0</v>
      </c>
      <c r="Q15310" s="217">
        <v>0</v>
      </c>
      <c r="R15310" s="217">
        <v>0</v>
      </c>
      <c r="S15310" s="217">
        <v>0</v>
      </c>
      <c r="T15310" s="217">
        <v>0</v>
      </c>
      <c r="U15310" s="217">
        <v>0</v>
      </c>
      <c r="V15310" s="217">
        <v>0</v>
      </c>
      <c r="W15310" s="217">
        <v>0</v>
      </c>
      <c r="X15310" s="217">
        <v>0</v>
      </c>
      <c r="Y15310" s="217">
        <v>0</v>
      </c>
    </row>
    <row r="15311" spans="2:25">
      <c r="B15311" s="217" t="s">
        <v>15481</v>
      </c>
      <c r="C15311" s="217" t="s">
        <v>11696</v>
      </c>
      <c r="D15311" s="217" t="s">
        <v>22</v>
      </c>
      <c r="E15311" s="217" t="s">
        <v>86</v>
      </c>
      <c r="F15311" s="217" t="s">
        <v>12</v>
      </c>
      <c r="G15311" s="217" t="s">
        <v>13</v>
      </c>
      <c r="H15311" s="217" t="s">
        <v>5</v>
      </c>
      <c r="I15311" s="217">
        <v>0</v>
      </c>
      <c r="J15311" s="217">
        <v>0</v>
      </c>
      <c r="K15311" s="217">
        <v>0</v>
      </c>
      <c r="L15311" s="217">
        <v>0</v>
      </c>
      <c r="M15311" s="217">
        <v>65</v>
      </c>
      <c r="N15311" s="217">
        <v>0</v>
      </c>
      <c r="O15311" s="217">
        <v>0</v>
      </c>
      <c r="P15311" s="217">
        <v>0</v>
      </c>
      <c r="Q15311" s="217">
        <v>0</v>
      </c>
      <c r="R15311" s="217">
        <v>0</v>
      </c>
      <c r="S15311" s="217">
        <v>0</v>
      </c>
      <c r="T15311" s="217">
        <v>0</v>
      </c>
      <c r="U15311" s="217">
        <v>0</v>
      </c>
      <c r="V15311" s="217">
        <v>0</v>
      </c>
      <c r="W15311" s="217">
        <v>0</v>
      </c>
      <c r="X15311" s="217">
        <v>0</v>
      </c>
      <c r="Y15311" s="217">
        <v>0</v>
      </c>
    </row>
    <row r="15312" spans="2:25">
      <c r="B15312" s="217" t="s">
        <v>15482</v>
      </c>
      <c r="C15312" s="217" t="s">
        <v>11696</v>
      </c>
      <c r="D15312" s="217" t="s">
        <v>22</v>
      </c>
      <c r="E15312" s="217" t="s">
        <v>86</v>
      </c>
      <c r="F15312" s="217" t="s">
        <v>9</v>
      </c>
      <c r="G15312" s="217" t="s">
        <v>13</v>
      </c>
      <c r="H15312" s="217" t="s">
        <v>170</v>
      </c>
      <c r="I15312" s="217">
        <v>0</v>
      </c>
      <c r="J15312" s="217">
        <v>0</v>
      </c>
      <c r="K15312" s="217">
        <v>0</v>
      </c>
      <c r="L15312" s="217">
        <v>0</v>
      </c>
      <c r="M15312" s="217">
        <v>0</v>
      </c>
    </row>
    <row r="15313" spans="2:25">
      <c r="B15313" s="217" t="s">
        <v>15483</v>
      </c>
      <c r="C15313" s="217" t="s">
        <v>11696</v>
      </c>
      <c r="D15313" s="217" t="s">
        <v>22</v>
      </c>
      <c r="E15313" s="217" t="s">
        <v>86</v>
      </c>
      <c r="F15313" s="217" t="s">
        <v>9</v>
      </c>
      <c r="G15313" s="217" t="s">
        <v>13</v>
      </c>
      <c r="H15313" s="217" t="s">
        <v>172</v>
      </c>
      <c r="I15313" s="217">
        <v>0</v>
      </c>
      <c r="J15313" s="217">
        <v>0</v>
      </c>
      <c r="K15313" s="217">
        <v>0</v>
      </c>
      <c r="L15313" s="217">
        <v>0</v>
      </c>
      <c r="M15313" s="217">
        <v>0</v>
      </c>
    </row>
    <row r="15314" spans="2:25">
      <c r="B15314" s="217" t="s">
        <v>15484</v>
      </c>
      <c r="C15314" s="217" t="s">
        <v>11696</v>
      </c>
      <c r="D15314" s="217" t="s">
        <v>22</v>
      </c>
      <c r="E15314" s="217" t="s">
        <v>86</v>
      </c>
      <c r="F15314" s="217" t="s">
        <v>9</v>
      </c>
      <c r="G15314" s="217" t="s">
        <v>13</v>
      </c>
      <c r="H15314" s="217" t="s">
        <v>174</v>
      </c>
      <c r="I15314" s="217">
        <v>0</v>
      </c>
      <c r="J15314" s="217">
        <v>0</v>
      </c>
      <c r="K15314" s="217">
        <v>0</v>
      </c>
      <c r="L15314" s="217">
        <v>0</v>
      </c>
      <c r="M15314" s="217">
        <v>0</v>
      </c>
    </row>
    <row r="15315" spans="2:25">
      <c r="B15315" s="217" t="s">
        <v>15485</v>
      </c>
      <c r="C15315" s="217" t="s">
        <v>11696</v>
      </c>
      <c r="D15315" s="217" t="s">
        <v>22</v>
      </c>
      <c r="E15315" s="217" t="s">
        <v>86</v>
      </c>
      <c r="F15315" s="217" t="s">
        <v>9</v>
      </c>
      <c r="G15315" s="217" t="s">
        <v>13</v>
      </c>
      <c r="H15315" s="217" t="s">
        <v>176</v>
      </c>
      <c r="I15315" s="217">
        <v>0</v>
      </c>
      <c r="J15315" s="217">
        <v>0</v>
      </c>
      <c r="K15315" s="217">
        <v>0</v>
      </c>
      <c r="L15315" s="217">
        <v>0</v>
      </c>
      <c r="M15315" s="217">
        <v>8.1818181818181799</v>
      </c>
      <c r="N15315" s="217">
        <v>0</v>
      </c>
      <c r="O15315" s="217">
        <v>0</v>
      </c>
      <c r="P15315" s="217">
        <v>0</v>
      </c>
      <c r="Q15315" s="217">
        <v>0</v>
      </c>
      <c r="R15315" s="217">
        <v>0</v>
      </c>
      <c r="S15315" s="217">
        <v>0</v>
      </c>
      <c r="T15315" s="217">
        <v>0</v>
      </c>
      <c r="U15315" s="217">
        <v>0</v>
      </c>
      <c r="V15315" s="217">
        <v>0</v>
      </c>
      <c r="W15315" s="217">
        <v>0</v>
      </c>
      <c r="X15315" s="217">
        <v>0</v>
      </c>
      <c r="Y15315" s="217">
        <v>0</v>
      </c>
    </row>
    <row r="15316" spans="2:25">
      <c r="B15316" s="217" t="s">
        <v>15486</v>
      </c>
      <c r="C15316" s="217" t="s">
        <v>11696</v>
      </c>
      <c r="D15316" s="217" t="s">
        <v>22</v>
      </c>
      <c r="E15316" s="217" t="s">
        <v>86</v>
      </c>
      <c r="F15316" s="217" t="s">
        <v>9</v>
      </c>
      <c r="G15316" s="217" t="s">
        <v>13</v>
      </c>
      <c r="H15316" s="217" t="s">
        <v>178</v>
      </c>
      <c r="I15316" s="217">
        <v>0</v>
      </c>
      <c r="J15316" s="217">
        <v>0</v>
      </c>
      <c r="K15316" s="217">
        <v>0</v>
      </c>
      <c r="L15316" s="217">
        <v>0</v>
      </c>
      <c r="M15316" s="217">
        <v>81.818181818181799</v>
      </c>
      <c r="N15316" s="217">
        <v>0</v>
      </c>
      <c r="O15316" s="217">
        <v>0</v>
      </c>
      <c r="P15316" s="217">
        <v>0</v>
      </c>
      <c r="Q15316" s="217">
        <v>0</v>
      </c>
      <c r="R15316" s="217">
        <v>0</v>
      </c>
      <c r="S15316" s="217">
        <v>0</v>
      </c>
      <c r="T15316" s="217">
        <v>0</v>
      </c>
      <c r="U15316" s="217">
        <v>0</v>
      </c>
      <c r="V15316" s="217">
        <v>0</v>
      </c>
      <c r="W15316" s="217">
        <v>0</v>
      </c>
      <c r="X15316" s="217">
        <v>0</v>
      </c>
      <c r="Y15316" s="217">
        <v>0</v>
      </c>
    </row>
    <row r="15317" spans="2:25">
      <c r="B15317" s="217" t="s">
        <v>15487</v>
      </c>
      <c r="C15317" s="217" t="s">
        <v>11696</v>
      </c>
      <c r="D15317" s="217" t="s">
        <v>22</v>
      </c>
      <c r="E15317" s="217" t="s">
        <v>86</v>
      </c>
      <c r="F15317" s="217" t="s">
        <v>9</v>
      </c>
      <c r="G15317" s="217" t="s">
        <v>13</v>
      </c>
      <c r="H15317" s="217" t="s">
        <v>5</v>
      </c>
      <c r="I15317" s="217">
        <v>0</v>
      </c>
      <c r="J15317" s="217">
        <v>0</v>
      </c>
      <c r="K15317" s="217">
        <v>0</v>
      </c>
      <c r="L15317" s="217">
        <v>0</v>
      </c>
      <c r="M15317" s="217">
        <v>90</v>
      </c>
      <c r="N15317" s="217">
        <v>0</v>
      </c>
      <c r="O15317" s="217">
        <v>0</v>
      </c>
      <c r="P15317" s="217">
        <v>0</v>
      </c>
      <c r="Q15317" s="217">
        <v>0</v>
      </c>
      <c r="R15317" s="217">
        <v>0</v>
      </c>
      <c r="S15317" s="217">
        <v>0</v>
      </c>
      <c r="T15317" s="217">
        <v>0</v>
      </c>
      <c r="U15317" s="217">
        <v>0</v>
      </c>
      <c r="V15317" s="217">
        <v>0</v>
      </c>
      <c r="W15317" s="217">
        <v>0</v>
      </c>
      <c r="X15317" s="217">
        <v>0</v>
      </c>
      <c r="Y15317" s="217">
        <v>0</v>
      </c>
    </row>
    <row r="15318" spans="2:25">
      <c r="B15318" s="217" t="s">
        <v>15488</v>
      </c>
      <c r="C15318" s="217" t="s">
        <v>11696</v>
      </c>
      <c r="D15318" s="217" t="s">
        <v>22</v>
      </c>
      <c r="E15318" s="217" t="s">
        <v>86</v>
      </c>
      <c r="F15318" s="217" t="s">
        <v>5</v>
      </c>
      <c r="G15318" s="217" t="s">
        <v>13</v>
      </c>
      <c r="H15318" s="217" t="s">
        <v>170</v>
      </c>
      <c r="I15318" s="217">
        <v>0</v>
      </c>
      <c r="J15318" s="217">
        <v>0</v>
      </c>
      <c r="K15318" s="217">
        <v>0</v>
      </c>
      <c r="L15318" s="217">
        <v>0</v>
      </c>
      <c r="M15318" s="217">
        <v>0</v>
      </c>
    </row>
    <row r="15319" spans="2:25">
      <c r="B15319" s="217" t="s">
        <v>15489</v>
      </c>
      <c r="C15319" s="217" t="s">
        <v>11696</v>
      </c>
      <c r="D15319" s="217" t="s">
        <v>22</v>
      </c>
      <c r="E15319" s="217" t="s">
        <v>86</v>
      </c>
      <c r="F15319" s="217" t="s">
        <v>5</v>
      </c>
      <c r="G15319" s="217" t="s">
        <v>13</v>
      </c>
      <c r="H15319" s="217" t="s">
        <v>172</v>
      </c>
      <c r="I15319" s="217">
        <v>0</v>
      </c>
      <c r="J15319" s="217">
        <v>0</v>
      </c>
      <c r="K15319" s="217">
        <v>0</v>
      </c>
      <c r="L15319" s="217">
        <v>0</v>
      </c>
      <c r="M15319" s="217">
        <v>0</v>
      </c>
    </row>
    <row r="15320" spans="2:25">
      <c r="B15320" s="217" t="s">
        <v>15490</v>
      </c>
      <c r="C15320" s="217" t="s">
        <v>11696</v>
      </c>
      <c r="D15320" s="217" t="s">
        <v>22</v>
      </c>
      <c r="E15320" s="217" t="s">
        <v>86</v>
      </c>
      <c r="F15320" s="217" t="s">
        <v>5</v>
      </c>
      <c r="G15320" s="217" t="s">
        <v>13</v>
      </c>
      <c r="H15320" s="217" t="s">
        <v>174</v>
      </c>
      <c r="I15320" s="217">
        <v>0</v>
      </c>
      <c r="J15320" s="217">
        <v>0</v>
      </c>
      <c r="K15320" s="217">
        <v>0</v>
      </c>
      <c r="L15320" s="217">
        <v>0</v>
      </c>
      <c r="M15320" s="217">
        <v>0</v>
      </c>
    </row>
    <row r="15321" spans="2:25">
      <c r="B15321" s="217" t="s">
        <v>15491</v>
      </c>
      <c r="C15321" s="217" t="s">
        <v>11696</v>
      </c>
      <c r="D15321" s="217" t="s">
        <v>22</v>
      </c>
      <c r="E15321" s="217" t="s">
        <v>86</v>
      </c>
      <c r="F15321" s="217" t="s">
        <v>5</v>
      </c>
      <c r="G15321" s="217" t="s">
        <v>13</v>
      </c>
      <c r="H15321" s="217" t="s">
        <v>176</v>
      </c>
      <c r="I15321" s="217">
        <v>0</v>
      </c>
      <c r="J15321" s="217">
        <v>0</v>
      </c>
      <c r="K15321" s="217">
        <v>0</v>
      </c>
      <c r="L15321" s="217">
        <v>0</v>
      </c>
      <c r="M15321" s="217">
        <v>15.4040404040404</v>
      </c>
      <c r="N15321" s="217">
        <v>0</v>
      </c>
      <c r="O15321" s="217">
        <v>0</v>
      </c>
      <c r="P15321" s="217">
        <v>0</v>
      </c>
      <c r="Q15321" s="217">
        <v>0</v>
      </c>
      <c r="R15321" s="217">
        <v>0</v>
      </c>
      <c r="S15321" s="217">
        <v>0</v>
      </c>
      <c r="T15321" s="217">
        <v>0</v>
      </c>
      <c r="U15321" s="217">
        <v>0</v>
      </c>
      <c r="V15321" s="217">
        <v>0</v>
      </c>
      <c r="W15321" s="217">
        <v>0</v>
      </c>
      <c r="X15321" s="217">
        <v>0</v>
      </c>
      <c r="Y15321" s="217">
        <v>0</v>
      </c>
    </row>
    <row r="15322" spans="2:25">
      <c r="B15322" s="217" t="s">
        <v>15492</v>
      </c>
      <c r="C15322" s="217" t="s">
        <v>11696</v>
      </c>
      <c r="D15322" s="217" t="s">
        <v>22</v>
      </c>
      <c r="E15322" s="217" t="s">
        <v>86</v>
      </c>
      <c r="F15322" s="217" t="s">
        <v>5</v>
      </c>
      <c r="G15322" s="217" t="s">
        <v>13</v>
      </c>
      <c r="H15322" s="217" t="s">
        <v>178</v>
      </c>
      <c r="I15322" s="217">
        <v>0</v>
      </c>
      <c r="J15322" s="217">
        <v>0</v>
      </c>
      <c r="K15322" s="217">
        <v>0</v>
      </c>
      <c r="L15322" s="217">
        <v>0</v>
      </c>
      <c r="M15322" s="217">
        <v>139.59595959596001</v>
      </c>
      <c r="N15322" s="217">
        <v>0</v>
      </c>
      <c r="O15322" s="217">
        <v>0</v>
      </c>
      <c r="P15322" s="217">
        <v>0</v>
      </c>
      <c r="Q15322" s="217">
        <v>0</v>
      </c>
      <c r="R15322" s="217">
        <v>0</v>
      </c>
      <c r="S15322" s="217">
        <v>0</v>
      </c>
      <c r="T15322" s="217">
        <v>0</v>
      </c>
      <c r="U15322" s="217">
        <v>0</v>
      </c>
      <c r="V15322" s="217">
        <v>0</v>
      </c>
      <c r="W15322" s="217">
        <v>0</v>
      </c>
      <c r="X15322" s="217">
        <v>0</v>
      </c>
      <c r="Y15322" s="217">
        <v>0</v>
      </c>
    </row>
    <row r="15323" spans="2:25">
      <c r="B15323" s="217" t="s">
        <v>15493</v>
      </c>
      <c r="C15323" s="217" t="s">
        <v>11696</v>
      </c>
      <c r="D15323" s="217" t="s">
        <v>22</v>
      </c>
      <c r="E15323" s="217" t="s">
        <v>86</v>
      </c>
      <c r="F15323" s="217" t="s">
        <v>5</v>
      </c>
      <c r="G15323" s="217" t="s">
        <v>13</v>
      </c>
      <c r="H15323" s="217" t="s">
        <v>5</v>
      </c>
      <c r="I15323" s="217">
        <v>0</v>
      </c>
      <c r="J15323" s="217">
        <v>0</v>
      </c>
      <c r="K15323" s="217">
        <v>0</v>
      </c>
      <c r="L15323" s="217">
        <v>0</v>
      </c>
      <c r="M15323" s="217">
        <v>155</v>
      </c>
      <c r="N15323" s="217">
        <v>0</v>
      </c>
      <c r="O15323" s="217">
        <v>0</v>
      </c>
      <c r="P15323" s="217">
        <v>0</v>
      </c>
      <c r="Q15323" s="217">
        <v>0</v>
      </c>
      <c r="R15323" s="217">
        <v>0</v>
      </c>
      <c r="S15323" s="217">
        <v>0</v>
      </c>
      <c r="T15323" s="217">
        <v>0</v>
      </c>
      <c r="U15323" s="217">
        <v>0</v>
      </c>
      <c r="V15323" s="217">
        <v>0</v>
      </c>
      <c r="W15323" s="217">
        <v>0</v>
      </c>
      <c r="X15323" s="217">
        <v>0</v>
      </c>
      <c r="Y15323" s="217">
        <v>0</v>
      </c>
    </row>
    <row r="15324" spans="2:25">
      <c r="B15324" s="217" t="s">
        <v>15494</v>
      </c>
      <c r="C15324" s="217" t="s">
        <v>11696</v>
      </c>
      <c r="D15324" s="217" t="s">
        <v>22</v>
      </c>
      <c r="E15324" s="217" t="s">
        <v>86</v>
      </c>
      <c r="F15324" s="217" t="s">
        <v>12</v>
      </c>
      <c r="G15324" s="217" t="s">
        <v>5</v>
      </c>
      <c r="H15324" s="217" t="s">
        <v>170</v>
      </c>
      <c r="I15324" s="217">
        <v>0</v>
      </c>
      <c r="J15324" s="217">
        <v>0</v>
      </c>
      <c r="K15324" s="217">
        <v>0</v>
      </c>
      <c r="L15324" s="217">
        <v>0</v>
      </c>
      <c r="M15324" s="217">
        <v>126.58730158730199</v>
      </c>
      <c r="N15324" s="217">
        <v>0</v>
      </c>
      <c r="O15324" s="217">
        <v>0</v>
      </c>
      <c r="P15324" s="217">
        <v>0</v>
      </c>
      <c r="Q15324" s="217">
        <v>0</v>
      </c>
      <c r="R15324" s="217">
        <v>0</v>
      </c>
      <c r="S15324" s="217">
        <v>0</v>
      </c>
      <c r="T15324" s="217">
        <v>0</v>
      </c>
      <c r="U15324" s="217">
        <v>0</v>
      </c>
      <c r="V15324" s="217">
        <v>0</v>
      </c>
      <c r="W15324" s="217">
        <v>0</v>
      </c>
      <c r="X15324" s="217">
        <v>0</v>
      </c>
      <c r="Y15324" s="217">
        <v>0</v>
      </c>
    </row>
    <row r="15325" spans="2:25">
      <c r="B15325" s="217" t="s">
        <v>15495</v>
      </c>
      <c r="C15325" s="217" t="s">
        <v>11696</v>
      </c>
      <c r="D15325" s="217" t="s">
        <v>22</v>
      </c>
      <c r="E15325" s="217" t="s">
        <v>86</v>
      </c>
      <c r="F15325" s="217" t="s">
        <v>12</v>
      </c>
      <c r="G15325" s="217" t="s">
        <v>5</v>
      </c>
      <c r="H15325" s="217" t="s">
        <v>172</v>
      </c>
      <c r="I15325" s="217">
        <v>0</v>
      </c>
      <c r="J15325" s="217">
        <v>0</v>
      </c>
      <c r="K15325" s="217">
        <v>0</v>
      </c>
      <c r="L15325" s="217">
        <v>0</v>
      </c>
      <c r="M15325" s="217">
        <v>133.41269841269801</v>
      </c>
      <c r="N15325" s="217">
        <v>0</v>
      </c>
      <c r="O15325" s="217">
        <v>0</v>
      </c>
      <c r="P15325" s="217">
        <v>0</v>
      </c>
      <c r="Q15325" s="217">
        <v>0</v>
      </c>
      <c r="R15325" s="217">
        <v>0</v>
      </c>
      <c r="S15325" s="217">
        <v>0</v>
      </c>
      <c r="T15325" s="217">
        <v>0</v>
      </c>
      <c r="U15325" s="217">
        <v>0</v>
      </c>
      <c r="V15325" s="217">
        <v>0</v>
      </c>
      <c r="W15325" s="217">
        <v>0</v>
      </c>
      <c r="X15325" s="217">
        <v>0</v>
      </c>
      <c r="Y15325" s="217">
        <v>0</v>
      </c>
    </row>
    <row r="15326" spans="2:25">
      <c r="B15326" s="217" t="s">
        <v>15496</v>
      </c>
      <c r="C15326" s="217" t="s">
        <v>11696</v>
      </c>
      <c r="D15326" s="217" t="s">
        <v>22</v>
      </c>
      <c r="E15326" s="217" t="s">
        <v>86</v>
      </c>
      <c r="F15326" s="217" t="s">
        <v>12</v>
      </c>
      <c r="G15326" s="217" t="s">
        <v>5</v>
      </c>
      <c r="H15326" s="217" t="s">
        <v>174</v>
      </c>
      <c r="I15326" s="217">
        <v>1</v>
      </c>
      <c r="J15326" s="217">
        <v>1</v>
      </c>
      <c r="K15326" s="217">
        <v>0</v>
      </c>
      <c r="L15326" s="217">
        <v>4</v>
      </c>
      <c r="M15326" s="217">
        <v>217.20238095238099</v>
      </c>
      <c r="N15326" s="217">
        <v>4.60400109619074</v>
      </c>
      <c r="O15326" s="217">
        <v>4.60400109619074</v>
      </c>
      <c r="P15326" s="217">
        <v>0</v>
      </c>
      <c r="Q15326" s="217">
        <v>4.60400109619074</v>
      </c>
      <c r="R15326" s="217">
        <v>4.60400109619074</v>
      </c>
      <c r="S15326" s="217">
        <v>0</v>
      </c>
      <c r="T15326" s="217">
        <v>4.60400109619074</v>
      </c>
      <c r="U15326" s="217">
        <v>4.60400109619074</v>
      </c>
      <c r="V15326" s="217">
        <v>0</v>
      </c>
      <c r="W15326" s="217">
        <v>4.60400109619074</v>
      </c>
      <c r="X15326" s="217">
        <v>4.60400109619074</v>
      </c>
      <c r="Y15326" s="217">
        <v>0</v>
      </c>
    </row>
    <row r="15327" spans="2:25">
      <c r="B15327" s="217" t="s">
        <v>15497</v>
      </c>
      <c r="C15327" s="217" t="s">
        <v>11696</v>
      </c>
      <c r="D15327" s="217" t="s">
        <v>22</v>
      </c>
      <c r="E15327" s="217" t="s">
        <v>86</v>
      </c>
      <c r="F15327" s="217" t="s">
        <v>12</v>
      </c>
      <c r="G15327" s="217" t="s">
        <v>5</v>
      </c>
      <c r="H15327" s="217" t="s">
        <v>176</v>
      </c>
      <c r="I15327" s="217">
        <v>1</v>
      </c>
      <c r="J15327" s="217">
        <v>1</v>
      </c>
      <c r="K15327" s="217">
        <v>0</v>
      </c>
      <c r="L15327" s="217">
        <v>3</v>
      </c>
      <c r="M15327" s="217">
        <v>403.80952380952402</v>
      </c>
      <c r="N15327" s="217">
        <v>2.4764150943396199</v>
      </c>
      <c r="O15327" s="217">
        <v>2.4764150943396199</v>
      </c>
      <c r="P15327" s="217">
        <v>0</v>
      </c>
      <c r="Q15327" s="217">
        <v>2.4764150943396199</v>
      </c>
      <c r="R15327" s="217">
        <v>2.4764150943396199</v>
      </c>
      <c r="S15327" s="217">
        <v>0</v>
      </c>
      <c r="T15327" s="217">
        <v>2.4764150943396199</v>
      </c>
      <c r="U15327" s="217">
        <v>2.4764150943396199</v>
      </c>
      <c r="V15327" s="217">
        <v>0</v>
      </c>
      <c r="W15327" s="217">
        <v>2.4764150943396199</v>
      </c>
      <c r="X15327" s="217">
        <v>2.4764150943396199</v>
      </c>
      <c r="Y15327" s="217">
        <v>0</v>
      </c>
    </row>
    <row r="15328" spans="2:25">
      <c r="B15328" s="217" t="s">
        <v>15498</v>
      </c>
      <c r="C15328" s="217" t="s">
        <v>11696</v>
      </c>
      <c r="D15328" s="217" t="s">
        <v>22</v>
      </c>
      <c r="E15328" s="217" t="s">
        <v>86</v>
      </c>
      <c r="F15328" s="217" t="s">
        <v>12</v>
      </c>
      <c r="G15328" s="217" t="s">
        <v>5</v>
      </c>
      <c r="H15328" s="217" t="s">
        <v>178</v>
      </c>
      <c r="I15328" s="217">
        <v>7</v>
      </c>
      <c r="J15328" s="217">
        <v>7</v>
      </c>
      <c r="K15328" s="217">
        <v>0</v>
      </c>
      <c r="L15328" s="217">
        <v>16</v>
      </c>
      <c r="M15328" s="217">
        <v>1073.9880952381</v>
      </c>
      <c r="N15328" s="217">
        <v>6.5177631214321297</v>
      </c>
      <c r="O15328" s="217">
        <v>6.5177631214321297</v>
      </c>
      <c r="P15328" s="217">
        <v>0</v>
      </c>
      <c r="Q15328" s="217">
        <v>6.5177631214321297</v>
      </c>
      <c r="R15328" s="217">
        <v>6.5177631214321297</v>
      </c>
      <c r="S15328" s="217">
        <v>0</v>
      </c>
      <c r="T15328" s="217">
        <v>6.5177631214321297</v>
      </c>
      <c r="U15328" s="217">
        <v>6.5177631214321297</v>
      </c>
      <c r="V15328" s="217">
        <v>0</v>
      </c>
      <c r="W15328" s="217">
        <v>6.5177631214321297</v>
      </c>
      <c r="X15328" s="217">
        <v>6.5177631214321297</v>
      </c>
      <c r="Y15328" s="217">
        <v>0</v>
      </c>
    </row>
    <row r="15329" spans="2:25">
      <c r="B15329" s="217" t="s">
        <v>15499</v>
      </c>
      <c r="C15329" s="217" t="s">
        <v>11696</v>
      </c>
      <c r="D15329" s="217" t="s">
        <v>22</v>
      </c>
      <c r="E15329" s="217" t="s">
        <v>86</v>
      </c>
      <c r="F15329" s="217" t="s">
        <v>12</v>
      </c>
      <c r="G15329" s="217" t="s">
        <v>5</v>
      </c>
      <c r="H15329" s="217" t="s">
        <v>5</v>
      </c>
      <c r="I15329" s="217">
        <v>9</v>
      </c>
      <c r="J15329" s="217">
        <v>9</v>
      </c>
      <c r="K15329" s="217">
        <v>0</v>
      </c>
      <c r="L15329" s="217">
        <v>23</v>
      </c>
      <c r="M15329" s="217">
        <v>1955</v>
      </c>
      <c r="N15329" s="217">
        <v>4.6035805626598503</v>
      </c>
      <c r="O15329" s="217">
        <v>4.6035805626598503</v>
      </c>
      <c r="P15329" s="217">
        <v>0</v>
      </c>
      <c r="Q15329" s="217">
        <v>4.6035805626598503</v>
      </c>
      <c r="R15329" s="217">
        <v>4.6035805626598503</v>
      </c>
      <c r="S15329" s="217">
        <v>0</v>
      </c>
      <c r="T15329" s="217">
        <v>4.6035805626598503</v>
      </c>
      <c r="U15329" s="217">
        <v>4.6035805626598503</v>
      </c>
      <c r="V15329" s="217">
        <v>0</v>
      </c>
      <c r="W15329" s="217">
        <v>4.6035805626598503</v>
      </c>
      <c r="X15329" s="217">
        <v>4.6035805626598503</v>
      </c>
      <c r="Y15329" s="217">
        <v>0</v>
      </c>
    </row>
    <row r="15330" spans="2:25">
      <c r="B15330" s="217" t="s">
        <v>15500</v>
      </c>
      <c r="C15330" s="217" t="s">
        <v>11696</v>
      </c>
      <c r="D15330" s="217" t="s">
        <v>22</v>
      </c>
      <c r="E15330" s="217" t="s">
        <v>86</v>
      </c>
      <c r="F15330" s="217" t="s">
        <v>9</v>
      </c>
      <c r="G15330" s="217" t="s">
        <v>5</v>
      </c>
      <c r="H15330" s="217" t="s">
        <v>170</v>
      </c>
      <c r="I15330" s="217">
        <v>0</v>
      </c>
      <c r="J15330" s="217">
        <v>0</v>
      </c>
      <c r="K15330" s="217">
        <v>0</v>
      </c>
      <c r="L15330" s="217">
        <v>4</v>
      </c>
      <c r="M15330" s="217">
        <v>118.216216216216</v>
      </c>
      <c r="N15330" s="217">
        <v>0</v>
      </c>
      <c r="O15330" s="217">
        <v>0</v>
      </c>
      <c r="P15330" s="217">
        <v>0</v>
      </c>
      <c r="Q15330" s="217">
        <v>0</v>
      </c>
      <c r="R15330" s="217">
        <v>0</v>
      </c>
      <c r="S15330" s="217">
        <v>0</v>
      </c>
      <c r="T15330" s="217">
        <v>0</v>
      </c>
      <c r="U15330" s="217">
        <v>0</v>
      </c>
      <c r="V15330" s="217">
        <v>0</v>
      </c>
      <c r="W15330" s="217">
        <v>0</v>
      </c>
      <c r="X15330" s="217">
        <v>0</v>
      </c>
      <c r="Y15330" s="217">
        <v>0</v>
      </c>
    </row>
    <row r="15331" spans="2:25">
      <c r="B15331" s="217" t="s">
        <v>15501</v>
      </c>
      <c r="C15331" s="217" t="s">
        <v>11696</v>
      </c>
      <c r="D15331" s="217" t="s">
        <v>22</v>
      </c>
      <c r="E15331" s="217" t="s">
        <v>86</v>
      </c>
      <c r="F15331" s="217" t="s">
        <v>9</v>
      </c>
      <c r="G15331" s="217" t="s">
        <v>5</v>
      </c>
      <c r="H15331" s="217" t="s">
        <v>172</v>
      </c>
      <c r="I15331" s="217">
        <v>0</v>
      </c>
      <c r="J15331" s="217">
        <v>0</v>
      </c>
      <c r="K15331" s="217">
        <v>0</v>
      </c>
      <c r="L15331" s="217">
        <v>5</v>
      </c>
      <c r="M15331" s="217">
        <v>145.653153153153</v>
      </c>
      <c r="N15331" s="217">
        <v>0</v>
      </c>
      <c r="O15331" s="217">
        <v>0</v>
      </c>
      <c r="P15331" s="217">
        <v>0</v>
      </c>
      <c r="Q15331" s="217">
        <v>0</v>
      </c>
      <c r="R15331" s="217">
        <v>0</v>
      </c>
      <c r="S15331" s="217">
        <v>0</v>
      </c>
      <c r="T15331" s="217">
        <v>0</v>
      </c>
      <c r="U15331" s="217">
        <v>0</v>
      </c>
      <c r="V15331" s="217">
        <v>0</v>
      </c>
      <c r="W15331" s="217">
        <v>0</v>
      </c>
      <c r="X15331" s="217">
        <v>0</v>
      </c>
      <c r="Y15331" s="217">
        <v>0</v>
      </c>
    </row>
    <row r="15332" spans="2:25">
      <c r="B15332" s="217" t="s">
        <v>15502</v>
      </c>
      <c r="C15332" s="217" t="s">
        <v>11696</v>
      </c>
      <c r="D15332" s="217" t="s">
        <v>22</v>
      </c>
      <c r="E15332" s="217" t="s">
        <v>86</v>
      </c>
      <c r="F15332" s="217" t="s">
        <v>9</v>
      </c>
      <c r="G15332" s="217" t="s">
        <v>5</v>
      </c>
      <c r="H15332" s="217" t="s">
        <v>174</v>
      </c>
      <c r="I15332" s="217">
        <v>0</v>
      </c>
      <c r="J15332" s="217">
        <v>0</v>
      </c>
      <c r="K15332" s="217">
        <v>0</v>
      </c>
      <c r="L15332" s="217">
        <v>9</v>
      </c>
      <c r="M15332" s="217">
        <v>238.12162162162201</v>
      </c>
      <c r="N15332" s="217">
        <v>0</v>
      </c>
      <c r="O15332" s="217">
        <v>0</v>
      </c>
      <c r="P15332" s="217">
        <v>0</v>
      </c>
      <c r="Q15332" s="217">
        <v>0</v>
      </c>
      <c r="R15332" s="217">
        <v>0</v>
      </c>
      <c r="S15332" s="217">
        <v>0</v>
      </c>
      <c r="T15332" s="217">
        <v>0</v>
      </c>
      <c r="U15332" s="217">
        <v>0</v>
      </c>
      <c r="V15332" s="217">
        <v>0</v>
      </c>
      <c r="W15332" s="217">
        <v>0</v>
      </c>
      <c r="X15332" s="217">
        <v>0</v>
      </c>
      <c r="Y15332" s="217">
        <v>0</v>
      </c>
    </row>
    <row r="15333" spans="2:25">
      <c r="B15333" s="217" t="s">
        <v>15503</v>
      </c>
      <c r="C15333" s="217" t="s">
        <v>11696</v>
      </c>
      <c r="D15333" s="217" t="s">
        <v>22</v>
      </c>
      <c r="E15333" s="217" t="s">
        <v>86</v>
      </c>
      <c r="F15333" s="217" t="s">
        <v>9</v>
      </c>
      <c r="G15333" s="217" t="s">
        <v>5</v>
      </c>
      <c r="H15333" s="217" t="s">
        <v>176</v>
      </c>
      <c r="I15333" s="217">
        <v>0</v>
      </c>
      <c r="J15333" s="217">
        <v>0</v>
      </c>
      <c r="K15333" s="217">
        <v>0</v>
      </c>
      <c r="L15333" s="217">
        <v>7</v>
      </c>
      <c r="M15333" s="217">
        <v>372.47461097461098</v>
      </c>
      <c r="N15333" s="217">
        <v>0</v>
      </c>
      <c r="O15333" s="217">
        <v>0</v>
      </c>
      <c r="P15333" s="217">
        <v>0</v>
      </c>
      <c r="Q15333" s="217">
        <v>0</v>
      </c>
      <c r="R15333" s="217">
        <v>0</v>
      </c>
      <c r="S15333" s="217">
        <v>0</v>
      </c>
      <c r="T15333" s="217">
        <v>0</v>
      </c>
      <c r="U15333" s="217">
        <v>0</v>
      </c>
      <c r="V15333" s="217">
        <v>0</v>
      </c>
      <c r="W15333" s="217">
        <v>0</v>
      </c>
      <c r="X15333" s="217">
        <v>0</v>
      </c>
      <c r="Y15333" s="217">
        <v>0</v>
      </c>
    </row>
    <row r="15334" spans="2:25">
      <c r="B15334" s="217" t="s">
        <v>15504</v>
      </c>
      <c r="C15334" s="217" t="s">
        <v>11696</v>
      </c>
      <c r="D15334" s="217" t="s">
        <v>22</v>
      </c>
      <c r="E15334" s="217" t="s">
        <v>86</v>
      </c>
      <c r="F15334" s="217" t="s">
        <v>9</v>
      </c>
      <c r="G15334" s="217" t="s">
        <v>5</v>
      </c>
      <c r="H15334" s="217" t="s">
        <v>178</v>
      </c>
      <c r="I15334" s="217">
        <v>1</v>
      </c>
      <c r="J15334" s="217">
        <v>1</v>
      </c>
      <c r="K15334" s="217">
        <v>0</v>
      </c>
      <c r="L15334" s="217">
        <v>19</v>
      </c>
      <c r="M15334" s="217">
        <v>1155.5343980344001</v>
      </c>
      <c r="N15334" s="217">
        <v>0.86540046034201401</v>
      </c>
      <c r="O15334" s="217">
        <v>0.86540046034201401</v>
      </c>
      <c r="P15334" s="217">
        <v>0</v>
      </c>
      <c r="Q15334" s="217">
        <v>0.86540046034201401</v>
      </c>
      <c r="R15334" s="217">
        <v>0.86540046034201401</v>
      </c>
      <c r="S15334" s="217">
        <v>0</v>
      </c>
      <c r="T15334" s="217">
        <v>0.86540046034201401</v>
      </c>
      <c r="U15334" s="217">
        <v>0.86540046034201401</v>
      </c>
      <c r="V15334" s="217">
        <v>0</v>
      </c>
      <c r="W15334" s="217">
        <v>0.86540046034201401</v>
      </c>
      <c r="X15334" s="217">
        <v>0.86540046034201401</v>
      </c>
      <c r="Y15334" s="217">
        <v>0</v>
      </c>
    </row>
    <row r="15335" spans="2:25">
      <c r="B15335" s="217" t="s">
        <v>15505</v>
      </c>
      <c r="C15335" s="217" t="s">
        <v>11696</v>
      </c>
      <c r="D15335" s="217" t="s">
        <v>22</v>
      </c>
      <c r="E15335" s="217" t="s">
        <v>86</v>
      </c>
      <c r="F15335" s="217" t="s">
        <v>9</v>
      </c>
      <c r="G15335" s="217" t="s">
        <v>5</v>
      </c>
      <c r="H15335" s="217" t="s">
        <v>5</v>
      </c>
      <c r="I15335" s="217">
        <v>1</v>
      </c>
      <c r="J15335" s="217">
        <v>1</v>
      </c>
      <c r="K15335" s="217">
        <v>0</v>
      </c>
      <c r="L15335" s="217">
        <v>44</v>
      </c>
      <c r="M15335" s="217">
        <v>2030</v>
      </c>
      <c r="N15335" s="217">
        <v>0.49261083743842399</v>
      </c>
      <c r="O15335" s="217">
        <v>0.49261083743842399</v>
      </c>
      <c r="P15335" s="217">
        <v>0</v>
      </c>
      <c r="Q15335" s="217">
        <v>0.49261083743842399</v>
      </c>
      <c r="R15335" s="217">
        <v>0.49261083743842399</v>
      </c>
      <c r="S15335" s="217">
        <v>0</v>
      </c>
      <c r="T15335" s="217">
        <v>0.49261083743842399</v>
      </c>
      <c r="U15335" s="217">
        <v>0.49261083743842399</v>
      </c>
      <c r="V15335" s="217">
        <v>0</v>
      </c>
      <c r="W15335" s="217">
        <v>0.49261083743842399</v>
      </c>
      <c r="X15335" s="217">
        <v>0.49261083743842399</v>
      </c>
      <c r="Y15335" s="217">
        <v>0</v>
      </c>
    </row>
    <row r="15336" spans="2:25">
      <c r="B15336" s="217" t="s">
        <v>15506</v>
      </c>
      <c r="C15336" s="217" t="s">
        <v>11696</v>
      </c>
      <c r="D15336" s="217" t="s">
        <v>22</v>
      </c>
      <c r="E15336" s="217" t="s">
        <v>86</v>
      </c>
      <c r="F15336" s="217" t="s">
        <v>5</v>
      </c>
      <c r="G15336" s="217" t="s">
        <v>5</v>
      </c>
      <c r="H15336" s="217" t="s">
        <v>170</v>
      </c>
      <c r="I15336" s="217">
        <v>0</v>
      </c>
      <c r="J15336" s="217">
        <v>0</v>
      </c>
      <c r="K15336" s="217">
        <v>0</v>
      </c>
      <c r="L15336" s="217">
        <v>4</v>
      </c>
      <c r="M15336" s="217">
        <v>244.80351780351799</v>
      </c>
      <c r="N15336" s="217">
        <v>0</v>
      </c>
      <c r="O15336" s="217">
        <v>0</v>
      </c>
      <c r="P15336" s="217">
        <v>0</v>
      </c>
      <c r="Q15336" s="217">
        <v>0</v>
      </c>
      <c r="R15336" s="217">
        <v>0</v>
      </c>
      <c r="S15336" s="217">
        <v>0</v>
      </c>
      <c r="T15336" s="217">
        <v>0</v>
      </c>
      <c r="U15336" s="217">
        <v>0</v>
      </c>
      <c r="V15336" s="217">
        <v>0</v>
      </c>
      <c r="W15336" s="217">
        <v>0</v>
      </c>
      <c r="X15336" s="217">
        <v>0</v>
      </c>
      <c r="Y15336" s="217">
        <v>0</v>
      </c>
    </row>
    <row r="15337" spans="2:25">
      <c r="B15337" s="217" t="s">
        <v>15507</v>
      </c>
      <c r="C15337" s="217" t="s">
        <v>11696</v>
      </c>
      <c r="D15337" s="217" t="s">
        <v>22</v>
      </c>
      <c r="E15337" s="217" t="s">
        <v>86</v>
      </c>
      <c r="F15337" s="217" t="s">
        <v>5</v>
      </c>
      <c r="G15337" s="217" t="s">
        <v>5</v>
      </c>
      <c r="H15337" s="217" t="s">
        <v>172</v>
      </c>
      <c r="I15337" s="217">
        <v>0</v>
      </c>
      <c r="J15337" s="217">
        <v>0</v>
      </c>
      <c r="K15337" s="217">
        <v>0</v>
      </c>
      <c r="L15337" s="217">
        <v>5</v>
      </c>
      <c r="M15337" s="217">
        <v>279.06585156585197</v>
      </c>
      <c r="N15337" s="217">
        <v>0</v>
      </c>
      <c r="O15337" s="217">
        <v>0</v>
      </c>
      <c r="P15337" s="217">
        <v>0</v>
      </c>
      <c r="Q15337" s="217">
        <v>0</v>
      </c>
      <c r="R15337" s="217">
        <v>0</v>
      </c>
      <c r="S15337" s="217">
        <v>0</v>
      </c>
      <c r="T15337" s="217">
        <v>0</v>
      </c>
      <c r="U15337" s="217">
        <v>0</v>
      </c>
      <c r="V15337" s="217">
        <v>0</v>
      </c>
      <c r="W15337" s="217">
        <v>0</v>
      </c>
      <c r="X15337" s="217">
        <v>0</v>
      </c>
      <c r="Y15337" s="217">
        <v>0</v>
      </c>
    </row>
    <row r="15338" spans="2:25">
      <c r="B15338" s="217" t="s">
        <v>15508</v>
      </c>
      <c r="C15338" s="217" t="s">
        <v>11696</v>
      </c>
      <c r="D15338" s="217" t="s">
        <v>22</v>
      </c>
      <c r="E15338" s="217" t="s">
        <v>86</v>
      </c>
      <c r="F15338" s="217" t="s">
        <v>5</v>
      </c>
      <c r="G15338" s="217" t="s">
        <v>5</v>
      </c>
      <c r="H15338" s="217" t="s">
        <v>174</v>
      </c>
      <c r="I15338" s="217">
        <v>1</v>
      </c>
      <c r="J15338" s="217">
        <v>1</v>
      </c>
      <c r="K15338" s="217">
        <v>0</v>
      </c>
      <c r="L15338" s="217">
        <v>13</v>
      </c>
      <c r="M15338" s="217">
        <v>455.32400257400298</v>
      </c>
      <c r="N15338" s="217">
        <v>2.1962382706531498</v>
      </c>
      <c r="O15338" s="217">
        <v>2.1962382706531498</v>
      </c>
      <c r="P15338" s="217">
        <v>0</v>
      </c>
      <c r="Q15338" s="217">
        <v>2.1962382706531498</v>
      </c>
      <c r="R15338" s="217">
        <v>2.1962382706531498</v>
      </c>
      <c r="S15338" s="217">
        <v>0</v>
      </c>
      <c r="T15338" s="217">
        <v>2.1962382706531498</v>
      </c>
      <c r="U15338" s="217">
        <v>2.1962382706531498</v>
      </c>
      <c r="V15338" s="217">
        <v>0</v>
      </c>
      <c r="W15338" s="217">
        <v>2.1962382706531498</v>
      </c>
      <c r="X15338" s="217">
        <v>2.1962382706531498</v>
      </c>
      <c r="Y15338" s="217">
        <v>0</v>
      </c>
    </row>
    <row r="15339" spans="2:25">
      <c r="B15339" s="217" t="s">
        <v>15509</v>
      </c>
      <c r="C15339" s="217" t="s">
        <v>11696</v>
      </c>
      <c r="D15339" s="217" t="s">
        <v>22</v>
      </c>
      <c r="E15339" s="217" t="s">
        <v>86</v>
      </c>
      <c r="F15339" s="217" t="s">
        <v>5</v>
      </c>
      <c r="G15339" s="217" t="s">
        <v>5</v>
      </c>
      <c r="H15339" s="217" t="s">
        <v>176</v>
      </c>
      <c r="I15339" s="217">
        <v>1</v>
      </c>
      <c r="J15339" s="217">
        <v>1</v>
      </c>
      <c r="K15339" s="217">
        <v>0</v>
      </c>
      <c r="L15339" s="217">
        <v>10</v>
      </c>
      <c r="M15339" s="217">
        <v>776.28413478413495</v>
      </c>
      <c r="N15339" s="217">
        <v>1.2881881197766301</v>
      </c>
      <c r="O15339" s="217">
        <v>1.2881881197766301</v>
      </c>
      <c r="P15339" s="217">
        <v>0</v>
      </c>
      <c r="Q15339" s="217">
        <v>1.2881881197766301</v>
      </c>
      <c r="R15339" s="217">
        <v>1.2881881197766301</v>
      </c>
      <c r="S15339" s="217">
        <v>0</v>
      </c>
      <c r="T15339" s="217">
        <v>1.2881881197766301</v>
      </c>
      <c r="U15339" s="217">
        <v>1.2881881197766301</v>
      </c>
      <c r="V15339" s="217">
        <v>0</v>
      </c>
      <c r="W15339" s="217">
        <v>1.2881881197766301</v>
      </c>
      <c r="X15339" s="217">
        <v>1.2881881197766301</v>
      </c>
      <c r="Y15339" s="217">
        <v>0</v>
      </c>
    </row>
    <row r="15340" spans="2:25">
      <c r="B15340" s="217" t="s">
        <v>15510</v>
      </c>
      <c r="C15340" s="217" t="s">
        <v>11696</v>
      </c>
      <c r="D15340" s="217" t="s">
        <v>22</v>
      </c>
      <c r="E15340" s="217" t="s">
        <v>86</v>
      </c>
      <c r="F15340" s="217" t="s">
        <v>5</v>
      </c>
      <c r="G15340" s="217" t="s">
        <v>5</v>
      </c>
      <c r="H15340" s="217" t="s">
        <v>178</v>
      </c>
      <c r="I15340" s="217">
        <v>8</v>
      </c>
      <c r="J15340" s="217">
        <v>8</v>
      </c>
      <c r="K15340" s="217">
        <v>0</v>
      </c>
      <c r="L15340" s="217">
        <v>35</v>
      </c>
      <c r="M15340" s="217">
        <v>2229.52249327249</v>
      </c>
      <c r="N15340" s="217">
        <v>3.5882122849801799</v>
      </c>
      <c r="O15340" s="217">
        <v>3.5882122849801799</v>
      </c>
      <c r="P15340" s="217">
        <v>0</v>
      </c>
      <c r="Q15340" s="217">
        <v>3.5882122849801799</v>
      </c>
      <c r="R15340" s="217">
        <v>3.5882122849801799</v>
      </c>
      <c r="S15340" s="217">
        <v>0</v>
      </c>
      <c r="T15340" s="217">
        <v>3.5882122849801799</v>
      </c>
      <c r="U15340" s="217">
        <v>3.5882122849801799</v>
      </c>
      <c r="V15340" s="217">
        <v>0</v>
      </c>
      <c r="W15340" s="217">
        <v>3.5882122849801799</v>
      </c>
      <c r="X15340" s="217">
        <v>3.5882122849801799</v>
      </c>
      <c r="Y15340" s="217">
        <v>0</v>
      </c>
    </row>
    <row r="15341" spans="2:25">
      <c r="B15341" s="217" t="s">
        <v>15511</v>
      </c>
      <c r="C15341" s="217" t="s">
        <v>11696</v>
      </c>
      <c r="D15341" s="217" t="s">
        <v>22</v>
      </c>
      <c r="E15341" s="217" t="s">
        <v>86</v>
      </c>
      <c r="F15341" s="217" t="s">
        <v>5</v>
      </c>
      <c r="G15341" s="217" t="s">
        <v>5</v>
      </c>
      <c r="H15341" s="217" t="s">
        <v>5</v>
      </c>
      <c r="I15341" s="217">
        <v>10</v>
      </c>
      <c r="J15341" s="217">
        <v>10</v>
      </c>
      <c r="K15341" s="217">
        <v>0</v>
      </c>
      <c r="L15341" s="217">
        <v>67</v>
      </c>
      <c r="M15341" s="217">
        <v>3985</v>
      </c>
      <c r="N15341" s="217">
        <v>2.5094102885821798</v>
      </c>
      <c r="O15341" s="217">
        <v>2.5094102885821798</v>
      </c>
      <c r="P15341" s="217">
        <v>0</v>
      </c>
      <c r="Q15341" s="217">
        <v>2.5094102885821798</v>
      </c>
      <c r="R15341" s="217">
        <v>2.5094102885821798</v>
      </c>
      <c r="S15341" s="217">
        <v>0</v>
      </c>
      <c r="T15341" s="217">
        <v>2.5094102885821798</v>
      </c>
      <c r="U15341" s="217">
        <v>2.5094102885821798</v>
      </c>
      <c r="V15341" s="217">
        <v>0</v>
      </c>
      <c r="W15341" s="217">
        <v>2.5094102885821798</v>
      </c>
      <c r="X15341" s="217">
        <v>2.5094102885821798</v>
      </c>
      <c r="Y15341" s="217">
        <v>0</v>
      </c>
    </row>
    <row r="15342" spans="2:25">
      <c r="B15342" s="217" t="s">
        <v>15512</v>
      </c>
      <c r="C15342" s="217" t="s">
        <v>11696</v>
      </c>
      <c r="D15342" s="217" t="s">
        <v>22</v>
      </c>
      <c r="E15342" s="217" t="s">
        <v>103</v>
      </c>
      <c r="F15342" s="217" t="s">
        <v>12</v>
      </c>
      <c r="G15342" s="217" t="s">
        <v>10</v>
      </c>
      <c r="H15342" s="217" t="s">
        <v>170</v>
      </c>
      <c r="I15342" s="217">
        <v>0</v>
      </c>
      <c r="J15342" s="217">
        <v>0</v>
      </c>
      <c r="K15342" s="217">
        <v>0</v>
      </c>
      <c r="L15342" s="217">
        <v>0</v>
      </c>
      <c r="M15342" s="217">
        <v>84.888459888459906</v>
      </c>
      <c r="N15342" s="217">
        <v>0</v>
      </c>
      <c r="O15342" s="217">
        <v>0</v>
      </c>
      <c r="P15342" s="217">
        <v>0</v>
      </c>
      <c r="Q15342" s="217">
        <v>0</v>
      </c>
      <c r="R15342" s="217">
        <v>0</v>
      </c>
      <c r="S15342" s="217">
        <v>0</v>
      </c>
      <c r="T15342" s="217">
        <v>0</v>
      </c>
      <c r="U15342" s="217">
        <v>0</v>
      </c>
      <c r="V15342" s="217">
        <v>0</v>
      </c>
      <c r="W15342" s="217">
        <v>0</v>
      </c>
      <c r="X15342" s="217">
        <v>0</v>
      </c>
      <c r="Y15342" s="217">
        <v>0</v>
      </c>
    </row>
    <row r="15343" spans="2:25">
      <c r="B15343" s="217" t="s">
        <v>15513</v>
      </c>
      <c r="C15343" s="217" t="s">
        <v>11696</v>
      </c>
      <c r="D15343" s="217" t="s">
        <v>22</v>
      </c>
      <c r="E15343" s="217" t="s">
        <v>103</v>
      </c>
      <c r="F15343" s="217" t="s">
        <v>12</v>
      </c>
      <c r="G15343" s="217" t="s">
        <v>10</v>
      </c>
      <c r="H15343" s="217" t="s">
        <v>172</v>
      </c>
      <c r="I15343" s="217">
        <v>1</v>
      </c>
      <c r="J15343" s="217">
        <v>1</v>
      </c>
      <c r="K15343" s="217">
        <v>0</v>
      </c>
      <c r="L15343" s="217">
        <v>4</v>
      </c>
      <c r="M15343" s="217">
        <v>113.67653367653401</v>
      </c>
      <c r="N15343" s="217">
        <v>8.7968903313457592</v>
      </c>
      <c r="O15343" s="217">
        <v>8.7968903313457592</v>
      </c>
      <c r="P15343" s="217">
        <v>0</v>
      </c>
      <c r="Q15343" s="217">
        <v>6.5963911261251997</v>
      </c>
      <c r="R15343" s="217">
        <v>6.5963911261251997</v>
      </c>
      <c r="S15343" s="217">
        <v>0</v>
      </c>
      <c r="T15343" s="217">
        <v>6.7385714721959298</v>
      </c>
      <c r="U15343" s="217">
        <v>6.7385714721959298</v>
      </c>
      <c r="V15343" s="217">
        <v>0</v>
      </c>
      <c r="W15343" s="217">
        <v>6.7591933570581304</v>
      </c>
      <c r="X15343" s="217">
        <v>6.7591933570581304</v>
      </c>
      <c r="Y15343" s="217">
        <v>0</v>
      </c>
    </row>
    <row r="15344" spans="2:25">
      <c r="B15344" s="217" t="s">
        <v>15514</v>
      </c>
      <c r="C15344" s="217" t="s">
        <v>11696</v>
      </c>
      <c r="D15344" s="217" t="s">
        <v>22</v>
      </c>
      <c r="E15344" s="217" t="s">
        <v>103</v>
      </c>
      <c r="F15344" s="217" t="s">
        <v>12</v>
      </c>
      <c r="G15344" s="217" t="s">
        <v>10</v>
      </c>
      <c r="H15344" s="217" t="s">
        <v>174</v>
      </c>
      <c r="I15344" s="217">
        <v>1</v>
      </c>
      <c r="J15344" s="217">
        <v>1</v>
      </c>
      <c r="K15344" s="217">
        <v>0</v>
      </c>
      <c r="L15344" s="217">
        <v>2</v>
      </c>
      <c r="M15344" s="217">
        <v>281.660231660232</v>
      </c>
      <c r="N15344" s="217">
        <v>3.5503769705277599</v>
      </c>
      <c r="O15344" s="217">
        <v>3.5503769705277599</v>
      </c>
      <c r="P15344" s="217">
        <v>0</v>
      </c>
      <c r="Q15344" s="217">
        <v>2.43912188929722</v>
      </c>
      <c r="R15344" s="217">
        <v>2.43912188929722</v>
      </c>
      <c r="S15344" s="217">
        <v>0</v>
      </c>
      <c r="T15344" s="217">
        <v>2.7962581228265599</v>
      </c>
      <c r="U15344" s="217">
        <v>2.7962581228265599</v>
      </c>
      <c r="V15344" s="217">
        <v>0</v>
      </c>
      <c r="W15344" s="217">
        <v>2.56876349454244</v>
      </c>
      <c r="X15344" s="217">
        <v>2.56876349454244</v>
      </c>
      <c r="Y15344" s="217">
        <v>0</v>
      </c>
    </row>
    <row r="15345" spans="2:25">
      <c r="B15345" s="217" t="s">
        <v>15515</v>
      </c>
      <c r="C15345" s="217" t="s">
        <v>11696</v>
      </c>
      <c r="D15345" s="217" t="s">
        <v>22</v>
      </c>
      <c r="E15345" s="217" t="s">
        <v>103</v>
      </c>
      <c r="F15345" s="217" t="s">
        <v>12</v>
      </c>
      <c r="G15345" s="217" t="s">
        <v>10</v>
      </c>
      <c r="H15345" s="217" t="s">
        <v>176</v>
      </c>
      <c r="I15345" s="217">
        <v>4</v>
      </c>
      <c r="J15345" s="217">
        <v>3</v>
      </c>
      <c r="K15345" s="217">
        <v>1</v>
      </c>
      <c r="L15345" s="217">
        <v>6</v>
      </c>
      <c r="M15345" s="217">
        <v>601.92835692835695</v>
      </c>
      <c r="N15345" s="217">
        <v>6.6453091201949999</v>
      </c>
      <c r="O15345" s="217">
        <v>4.9839818401462503</v>
      </c>
      <c r="P15345" s="217">
        <v>1.66132728004875</v>
      </c>
      <c r="Q15345" s="217">
        <v>6.9058376457386803</v>
      </c>
      <c r="R15345" s="217">
        <v>5.2567398642073897</v>
      </c>
      <c r="S15345" s="217">
        <v>1.6490977815312999</v>
      </c>
      <c r="T15345" s="217">
        <v>6.8011063878559703</v>
      </c>
      <c r="U15345" s="217">
        <v>5.1164635198069899</v>
      </c>
      <c r="V15345" s="217">
        <v>1.68464286804898</v>
      </c>
      <c r="W15345" s="217">
        <v>6.8866854837343201</v>
      </c>
      <c r="X15345" s="217">
        <v>5.1968871444697902</v>
      </c>
      <c r="Y15345" s="217">
        <v>1.6897983392645299</v>
      </c>
    </row>
    <row r="15346" spans="2:25">
      <c r="B15346" s="217" t="s">
        <v>15516</v>
      </c>
      <c r="C15346" s="217" t="s">
        <v>11696</v>
      </c>
      <c r="D15346" s="217" t="s">
        <v>22</v>
      </c>
      <c r="E15346" s="217" t="s">
        <v>103</v>
      </c>
      <c r="F15346" s="217" t="s">
        <v>12</v>
      </c>
      <c r="G15346" s="217" t="s">
        <v>10</v>
      </c>
      <c r="H15346" s="217" t="s">
        <v>178</v>
      </c>
      <c r="I15346" s="217">
        <v>14</v>
      </c>
      <c r="J15346" s="217">
        <v>14</v>
      </c>
      <c r="K15346" s="217">
        <v>0</v>
      </c>
      <c r="L15346" s="217">
        <v>54</v>
      </c>
      <c r="M15346" s="217">
        <v>2337.8464178464201</v>
      </c>
      <c r="N15346" s="217">
        <v>5.9884173284986604</v>
      </c>
      <c r="O15346" s="217">
        <v>5.9884173284986604</v>
      </c>
      <c r="P15346" s="217">
        <v>0</v>
      </c>
      <c r="Q15346" s="217">
        <v>6.0439107406933896</v>
      </c>
      <c r="R15346" s="217">
        <v>6.0439107406933896</v>
      </c>
      <c r="S15346" s="217">
        <v>0</v>
      </c>
      <c r="T15346" s="217">
        <v>6.1285524746922597</v>
      </c>
      <c r="U15346" s="217">
        <v>6.1285524746922597</v>
      </c>
      <c r="V15346" s="217">
        <v>0</v>
      </c>
      <c r="W15346" s="217">
        <v>6.1253807860071996</v>
      </c>
      <c r="X15346" s="217">
        <v>6.1253807860071996</v>
      </c>
      <c r="Y15346" s="217">
        <v>0</v>
      </c>
    </row>
    <row r="15347" spans="2:25">
      <c r="B15347" s="217" t="s">
        <v>15517</v>
      </c>
      <c r="C15347" s="217" t="s">
        <v>11696</v>
      </c>
      <c r="D15347" s="217" t="s">
        <v>22</v>
      </c>
      <c r="E15347" s="217" t="s">
        <v>103</v>
      </c>
      <c r="F15347" s="217" t="s">
        <v>12</v>
      </c>
      <c r="G15347" s="217" t="s">
        <v>10</v>
      </c>
      <c r="H15347" s="217" t="s">
        <v>5</v>
      </c>
      <c r="I15347" s="217">
        <v>20</v>
      </c>
      <c r="J15347" s="217">
        <v>19</v>
      </c>
      <c r="K15347" s="217">
        <v>1</v>
      </c>
      <c r="L15347" s="217">
        <v>66</v>
      </c>
      <c r="M15347" s="217">
        <v>3420</v>
      </c>
      <c r="N15347" s="217">
        <v>5.84795321637427</v>
      </c>
      <c r="O15347" s="217">
        <v>5.5555555555555598</v>
      </c>
      <c r="P15347" s="217">
        <v>0.29239766081871299</v>
      </c>
      <c r="Q15347" s="217">
        <v>5.8569696078173301</v>
      </c>
      <c r="R15347" s="217">
        <v>5.55983487240628</v>
      </c>
      <c r="S15347" s="217">
        <v>0.29713473541104501</v>
      </c>
      <c r="T15347" s="217">
        <v>5.9286532161524201</v>
      </c>
      <c r="U15347" s="217">
        <v>5.6251139606481004</v>
      </c>
      <c r="V15347" s="217">
        <v>0.30353925550432098</v>
      </c>
      <c r="W15347" s="217">
        <v>5.9253215037888198</v>
      </c>
      <c r="X15347" s="217">
        <v>5.6208533345519696</v>
      </c>
      <c r="Y15347" s="217">
        <v>0.30446816923685199</v>
      </c>
    </row>
    <row r="15348" spans="2:25">
      <c r="B15348" s="217" t="s">
        <v>15518</v>
      </c>
      <c r="C15348" s="217" t="s">
        <v>11696</v>
      </c>
      <c r="D15348" s="217" t="s">
        <v>22</v>
      </c>
      <c r="E15348" s="217" t="s">
        <v>103</v>
      </c>
      <c r="F15348" s="217" t="s">
        <v>9</v>
      </c>
      <c r="G15348" s="217" t="s">
        <v>10</v>
      </c>
      <c r="H15348" s="217" t="s">
        <v>170</v>
      </c>
      <c r="I15348" s="217">
        <v>0</v>
      </c>
      <c r="J15348" s="217">
        <v>0</v>
      </c>
      <c r="K15348" s="217">
        <v>0</v>
      </c>
      <c r="L15348" s="217">
        <v>2</v>
      </c>
      <c r="M15348" s="217">
        <v>84.286179744773307</v>
      </c>
      <c r="N15348" s="217">
        <v>0</v>
      </c>
      <c r="O15348" s="217">
        <v>0</v>
      </c>
      <c r="P15348" s="217">
        <v>0</v>
      </c>
      <c r="Q15348" s="217">
        <v>0</v>
      </c>
      <c r="R15348" s="217">
        <v>0</v>
      </c>
      <c r="S15348" s="217">
        <v>0</v>
      </c>
      <c r="T15348" s="217">
        <v>0</v>
      </c>
      <c r="U15348" s="217">
        <v>0</v>
      </c>
      <c r="V15348" s="217">
        <v>0</v>
      </c>
      <c r="W15348" s="217">
        <v>0</v>
      </c>
      <c r="X15348" s="217">
        <v>0</v>
      </c>
      <c r="Y15348" s="217">
        <v>0</v>
      </c>
    </row>
    <row r="15349" spans="2:25">
      <c r="B15349" s="217" t="s">
        <v>15519</v>
      </c>
      <c r="C15349" s="217" t="s">
        <v>11696</v>
      </c>
      <c r="D15349" s="217" t="s">
        <v>22</v>
      </c>
      <c r="E15349" s="217" t="s">
        <v>103</v>
      </c>
      <c r="F15349" s="217" t="s">
        <v>9</v>
      </c>
      <c r="G15349" s="217" t="s">
        <v>10</v>
      </c>
      <c r="H15349" s="217" t="s">
        <v>172</v>
      </c>
      <c r="I15349" s="217">
        <v>0</v>
      </c>
      <c r="J15349" s="217">
        <v>0</v>
      </c>
      <c r="K15349" s="217">
        <v>0</v>
      </c>
      <c r="L15349" s="217">
        <v>8</v>
      </c>
      <c r="M15349" s="217">
        <v>162.58960086885699</v>
      </c>
      <c r="N15349" s="217">
        <v>0</v>
      </c>
      <c r="O15349" s="217">
        <v>0</v>
      </c>
      <c r="P15349" s="217">
        <v>0</v>
      </c>
      <c r="Q15349" s="217">
        <v>0</v>
      </c>
      <c r="R15349" s="217">
        <v>0</v>
      </c>
      <c r="S15349" s="217">
        <v>0</v>
      </c>
      <c r="T15349" s="217">
        <v>0</v>
      </c>
      <c r="U15349" s="217">
        <v>0</v>
      </c>
      <c r="V15349" s="217">
        <v>0</v>
      </c>
      <c r="W15349" s="217">
        <v>0</v>
      </c>
      <c r="X15349" s="217">
        <v>0</v>
      </c>
      <c r="Y15349" s="217">
        <v>0</v>
      </c>
    </row>
    <row r="15350" spans="2:25">
      <c r="B15350" s="217" t="s">
        <v>15520</v>
      </c>
      <c r="C15350" s="217" t="s">
        <v>11696</v>
      </c>
      <c r="D15350" s="217" t="s">
        <v>22</v>
      </c>
      <c r="E15350" s="217" t="s">
        <v>103</v>
      </c>
      <c r="F15350" s="217" t="s">
        <v>9</v>
      </c>
      <c r="G15350" s="217" t="s">
        <v>10</v>
      </c>
      <c r="H15350" s="217" t="s">
        <v>174</v>
      </c>
      <c r="I15350" s="217">
        <v>1</v>
      </c>
      <c r="J15350" s="217">
        <v>1</v>
      </c>
      <c r="K15350" s="217">
        <v>0</v>
      </c>
      <c r="L15350" s="217">
        <v>11</v>
      </c>
      <c r="M15350" s="217">
        <v>334.078061363019</v>
      </c>
      <c r="N15350" s="217">
        <v>2.9933123890867201</v>
      </c>
      <c r="O15350" s="217">
        <v>2.9933123890867201</v>
      </c>
      <c r="P15350" s="217">
        <v>0</v>
      </c>
      <c r="Q15350" s="217">
        <v>3.92181345896303</v>
      </c>
      <c r="R15350" s="217">
        <v>3.92181345896303</v>
      </c>
      <c r="S15350" s="217">
        <v>0</v>
      </c>
      <c r="T15350" s="217">
        <v>3.3135635755723101</v>
      </c>
      <c r="U15350" s="217">
        <v>3.3135635755723101</v>
      </c>
      <c r="V15350" s="217">
        <v>0</v>
      </c>
      <c r="W15350" s="217">
        <v>3.63932819448834</v>
      </c>
      <c r="X15350" s="217">
        <v>3.63932819448834</v>
      </c>
      <c r="Y15350" s="217">
        <v>0</v>
      </c>
    </row>
    <row r="15351" spans="2:25">
      <c r="B15351" s="217" t="s">
        <v>15521</v>
      </c>
      <c r="C15351" s="217" t="s">
        <v>11696</v>
      </c>
      <c r="D15351" s="217" t="s">
        <v>22</v>
      </c>
      <c r="E15351" s="217" t="s">
        <v>103</v>
      </c>
      <c r="F15351" s="217" t="s">
        <v>9</v>
      </c>
      <c r="G15351" s="217" t="s">
        <v>10</v>
      </c>
      <c r="H15351" s="217" t="s">
        <v>176</v>
      </c>
      <c r="I15351" s="217">
        <v>0</v>
      </c>
      <c r="J15351" s="217">
        <v>0</v>
      </c>
      <c r="K15351" s="217">
        <v>0</v>
      </c>
      <c r="L15351" s="217">
        <v>6</v>
      </c>
      <c r="M15351" s="217">
        <v>623.897502036383</v>
      </c>
      <c r="N15351" s="217">
        <v>0</v>
      </c>
      <c r="O15351" s="217">
        <v>0</v>
      </c>
      <c r="P15351" s="217">
        <v>0</v>
      </c>
      <c r="Q15351" s="217">
        <v>0</v>
      </c>
      <c r="R15351" s="217">
        <v>0</v>
      </c>
      <c r="S15351" s="217">
        <v>0</v>
      </c>
      <c r="T15351" s="217">
        <v>0</v>
      </c>
      <c r="U15351" s="217">
        <v>0</v>
      </c>
      <c r="V15351" s="217">
        <v>0</v>
      </c>
      <c r="W15351" s="217">
        <v>0</v>
      </c>
      <c r="X15351" s="217">
        <v>0</v>
      </c>
      <c r="Y15351" s="217">
        <v>0</v>
      </c>
    </row>
    <row r="15352" spans="2:25">
      <c r="B15352" s="217" t="s">
        <v>15522</v>
      </c>
      <c r="C15352" s="217" t="s">
        <v>11696</v>
      </c>
      <c r="D15352" s="217" t="s">
        <v>22</v>
      </c>
      <c r="E15352" s="217" t="s">
        <v>103</v>
      </c>
      <c r="F15352" s="217" t="s">
        <v>9</v>
      </c>
      <c r="G15352" s="217" t="s">
        <v>10</v>
      </c>
      <c r="H15352" s="217" t="s">
        <v>178</v>
      </c>
      <c r="I15352" s="217">
        <v>7</v>
      </c>
      <c r="J15352" s="217">
        <v>5</v>
      </c>
      <c r="K15352" s="217">
        <v>2</v>
      </c>
      <c r="L15352" s="217">
        <v>77</v>
      </c>
      <c r="M15352" s="217">
        <v>2625.14865598697</v>
      </c>
      <c r="N15352" s="217">
        <v>2.6665156596125201</v>
      </c>
      <c r="O15352" s="217">
        <v>1.90465404258037</v>
      </c>
      <c r="P15352" s="217">
        <v>0.76186161703214805</v>
      </c>
      <c r="Q15352" s="217">
        <v>2.9431807866842798</v>
      </c>
      <c r="R15352" s="217">
        <v>2.1097156546322098</v>
      </c>
      <c r="S15352" s="217">
        <v>0.83346513205206496</v>
      </c>
      <c r="T15352" s="217">
        <v>2.6937497320991302</v>
      </c>
      <c r="U15352" s="217">
        <v>1.9205371602650401</v>
      </c>
      <c r="V15352" s="217">
        <v>0.77321257183408398</v>
      </c>
      <c r="W15352" s="217">
        <v>2.8445333103130199</v>
      </c>
      <c r="X15352" s="217">
        <v>2.03331950451738</v>
      </c>
      <c r="Y15352" s="217">
        <v>0.81121380579563995</v>
      </c>
    </row>
    <row r="15353" spans="2:25">
      <c r="B15353" s="217" t="s">
        <v>15523</v>
      </c>
      <c r="C15353" s="217" t="s">
        <v>11696</v>
      </c>
      <c r="D15353" s="217" t="s">
        <v>22</v>
      </c>
      <c r="E15353" s="217" t="s">
        <v>103</v>
      </c>
      <c r="F15353" s="217" t="s">
        <v>9</v>
      </c>
      <c r="G15353" s="217" t="s">
        <v>10</v>
      </c>
      <c r="H15353" s="217" t="s">
        <v>5</v>
      </c>
      <c r="I15353" s="217">
        <v>8</v>
      </c>
      <c r="J15353" s="217">
        <v>6</v>
      </c>
      <c r="K15353" s="217">
        <v>2</v>
      </c>
      <c r="L15353" s="217">
        <v>104</v>
      </c>
      <c r="M15353" s="217">
        <v>3830</v>
      </c>
      <c r="N15353" s="217">
        <v>2.0887728459530002</v>
      </c>
      <c r="O15353" s="217">
        <v>1.56657963446475</v>
      </c>
      <c r="P15353" s="217">
        <v>0.52219321148825104</v>
      </c>
      <c r="Q15353" s="217">
        <v>2.36217674819442</v>
      </c>
      <c r="R15353" s="217">
        <v>1.7851499716908501</v>
      </c>
      <c r="S15353" s="217">
        <v>0.57702677650357204</v>
      </c>
      <c r="T15353" s="217">
        <v>2.1343864522903799</v>
      </c>
      <c r="U15353" s="217">
        <v>1.6006633438947799</v>
      </c>
      <c r="V15353" s="217">
        <v>0.533723108395597</v>
      </c>
      <c r="W15353" s="217">
        <v>2.2678935162920899</v>
      </c>
      <c r="X15353" s="217">
        <v>1.7071420174623</v>
      </c>
      <c r="Y15353" s="217">
        <v>0.56075149882979103</v>
      </c>
    </row>
    <row r="15354" spans="2:25">
      <c r="B15354" s="217" t="s">
        <v>15524</v>
      </c>
      <c r="C15354" s="217" t="s">
        <v>11696</v>
      </c>
      <c r="D15354" s="217" t="s">
        <v>22</v>
      </c>
      <c r="E15354" s="217" t="s">
        <v>103</v>
      </c>
      <c r="F15354" s="217" t="s">
        <v>5</v>
      </c>
      <c r="G15354" s="217" t="s">
        <v>10</v>
      </c>
      <c r="H15354" s="217" t="s">
        <v>170</v>
      </c>
      <c r="I15354" s="217">
        <v>0</v>
      </c>
      <c r="J15354" s="217">
        <v>0</v>
      </c>
      <c r="K15354" s="217">
        <v>0</v>
      </c>
      <c r="L15354" s="217">
        <v>2</v>
      </c>
      <c r="M15354" s="217">
        <v>169.174639633233</v>
      </c>
      <c r="N15354" s="217">
        <v>0</v>
      </c>
      <c r="O15354" s="217">
        <v>0</v>
      </c>
      <c r="P15354" s="217">
        <v>0</v>
      </c>
      <c r="Q15354" s="217">
        <v>0</v>
      </c>
      <c r="R15354" s="217">
        <v>0</v>
      </c>
      <c r="S15354" s="217">
        <v>0</v>
      </c>
      <c r="T15354" s="217">
        <v>0</v>
      </c>
      <c r="U15354" s="217">
        <v>0</v>
      </c>
      <c r="V15354" s="217">
        <v>0</v>
      </c>
      <c r="W15354" s="217">
        <v>0</v>
      </c>
      <c r="X15354" s="217">
        <v>0</v>
      </c>
      <c r="Y15354" s="217">
        <v>0</v>
      </c>
    </row>
    <row r="15355" spans="2:25">
      <c r="B15355" s="217" t="s">
        <v>15525</v>
      </c>
      <c r="C15355" s="217" t="s">
        <v>11696</v>
      </c>
      <c r="D15355" s="217" t="s">
        <v>22</v>
      </c>
      <c r="E15355" s="217" t="s">
        <v>103</v>
      </c>
      <c r="F15355" s="217" t="s">
        <v>5</v>
      </c>
      <c r="G15355" s="217" t="s">
        <v>10</v>
      </c>
      <c r="H15355" s="217" t="s">
        <v>172</v>
      </c>
      <c r="I15355" s="217">
        <v>1</v>
      </c>
      <c r="J15355" s="217">
        <v>1</v>
      </c>
      <c r="K15355" s="217">
        <v>0</v>
      </c>
      <c r="L15355" s="217">
        <v>12</v>
      </c>
      <c r="M15355" s="217">
        <v>276.26613454539103</v>
      </c>
      <c r="N15355" s="217">
        <v>3.6196980916446702</v>
      </c>
      <c r="O15355" s="217">
        <v>3.6196980916446702</v>
      </c>
      <c r="P15355" s="217">
        <v>0</v>
      </c>
      <c r="Q15355" s="217">
        <v>3.00952266596894</v>
      </c>
      <c r="R15355" s="217">
        <v>3.00952266596894</v>
      </c>
      <c r="S15355" s="217">
        <v>0</v>
      </c>
      <c r="T15355" s="217">
        <v>3.0743907075955899</v>
      </c>
      <c r="U15355" s="217">
        <v>3.0743907075955899</v>
      </c>
      <c r="V15355" s="217">
        <v>0</v>
      </c>
      <c r="W15355" s="217">
        <v>3.0837991900098598</v>
      </c>
      <c r="X15355" s="217">
        <v>3.0837991900098598</v>
      </c>
      <c r="Y15355" s="217">
        <v>0</v>
      </c>
    </row>
    <row r="15356" spans="2:25">
      <c r="B15356" s="217" t="s">
        <v>15526</v>
      </c>
      <c r="C15356" s="217" t="s">
        <v>11696</v>
      </c>
      <c r="D15356" s="217" t="s">
        <v>22</v>
      </c>
      <c r="E15356" s="217" t="s">
        <v>103</v>
      </c>
      <c r="F15356" s="217" t="s">
        <v>5</v>
      </c>
      <c r="G15356" s="217" t="s">
        <v>10</v>
      </c>
      <c r="H15356" s="217" t="s">
        <v>174</v>
      </c>
      <c r="I15356" s="217">
        <v>2</v>
      </c>
      <c r="J15356" s="217">
        <v>2</v>
      </c>
      <c r="K15356" s="217">
        <v>0</v>
      </c>
      <c r="L15356" s="217">
        <v>13</v>
      </c>
      <c r="M15356" s="217">
        <v>615.738293023251</v>
      </c>
      <c r="N15356" s="217">
        <v>3.2481332128623599</v>
      </c>
      <c r="O15356" s="217">
        <v>3.2481332128623599</v>
      </c>
      <c r="P15356" s="217">
        <v>0</v>
      </c>
      <c r="Q15356" s="217">
        <v>3.3994706106532599</v>
      </c>
      <c r="R15356" s="217">
        <v>3.3994706106532599</v>
      </c>
      <c r="S15356" s="217">
        <v>0</v>
      </c>
      <c r="T15356" s="217">
        <v>3.2343146313929299</v>
      </c>
      <c r="U15356" s="217">
        <v>3.2343146313929299</v>
      </c>
      <c r="V15356" s="217">
        <v>0</v>
      </c>
      <c r="W15356" s="217">
        <v>3.3049354575648899</v>
      </c>
      <c r="X15356" s="217">
        <v>3.3049354575648899</v>
      </c>
      <c r="Y15356" s="217">
        <v>0</v>
      </c>
    </row>
    <row r="15357" spans="2:25">
      <c r="B15357" s="217" t="s">
        <v>15527</v>
      </c>
      <c r="C15357" s="217" t="s">
        <v>11696</v>
      </c>
      <c r="D15357" s="217" t="s">
        <v>22</v>
      </c>
      <c r="E15357" s="217" t="s">
        <v>103</v>
      </c>
      <c r="F15357" s="217" t="s">
        <v>5</v>
      </c>
      <c r="G15357" s="217" t="s">
        <v>10</v>
      </c>
      <c r="H15357" s="217" t="s">
        <v>176</v>
      </c>
      <c r="I15357" s="217">
        <v>4</v>
      </c>
      <c r="J15357" s="217">
        <v>3</v>
      </c>
      <c r="K15357" s="217">
        <v>1</v>
      </c>
      <c r="L15357" s="217">
        <v>12</v>
      </c>
      <c r="M15357" s="217">
        <v>1225.8258589647401</v>
      </c>
      <c r="N15357" s="217">
        <v>3.2631062322165101</v>
      </c>
      <c r="O15357" s="217">
        <v>2.44732967416238</v>
      </c>
      <c r="P15357" s="217">
        <v>0.81577655805412697</v>
      </c>
      <c r="Q15357" s="217">
        <v>3.33708729789792</v>
      </c>
      <c r="R15357" s="217">
        <v>2.5489954135913302</v>
      </c>
      <c r="S15357" s="217">
        <v>0.78809188430658506</v>
      </c>
      <c r="T15357" s="217">
        <v>3.2945442504229301</v>
      </c>
      <c r="U15357" s="217">
        <v>2.4894656267457198</v>
      </c>
      <c r="V15357" s="217">
        <v>0.80507862367721805</v>
      </c>
      <c r="W15357" s="217">
        <v>3.3307700381077101</v>
      </c>
      <c r="X15357" s="217">
        <v>2.52322765208101</v>
      </c>
      <c r="Y15357" s="217">
        <v>0.80754238602670003</v>
      </c>
    </row>
    <row r="15358" spans="2:25">
      <c r="B15358" s="217" t="s">
        <v>15528</v>
      </c>
      <c r="C15358" s="217" t="s">
        <v>11696</v>
      </c>
      <c r="D15358" s="217" t="s">
        <v>22</v>
      </c>
      <c r="E15358" s="217" t="s">
        <v>103</v>
      </c>
      <c r="F15358" s="217" t="s">
        <v>5</v>
      </c>
      <c r="G15358" s="217" t="s">
        <v>10</v>
      </c>
      <c r="H15358" s="217" t="s">
        <v>178</v>
      </c>
      <c r="I15358" s="217">
        <v>21</v>
      </c>
      <c r="J15358" s="217">
        <v>19</v>
      </c>
      <c r="K15358" s="217">
        <v>2</v>
      </c>
      <c r="L15358" s="217">
        <v>131</v>
      </c>
      <c r="M15358" s="217">
        <v>4962.99507383338</v>
      </c>
      <c r="N15358" s="217">
        <v>4.2313159065418402</v>
      </c>
      <c r="O15358" s="217">
        <v>3.8283334392521402</v>
      </c>
      <c r="P15358" s="217">
        <v>0.402982467289699</v>
      </c>
      <c r="Q15358" s="217">
        <v>4.4108583794021499</v>
      </c>
      <c r="R15358" s="217">
        <v>3.9674779021772801</v>
      </c>
      <c r="S15358" s="217">
        <v>0.443380477224874</v>
      </c>
      <c r="T15358" s="217">
        <v>4.3188617339275002</v>
      </c>
      <c r="U15358" s="217">
        <v>3.9077011077621799</v>
      </c>
      <c r="V15358" s="217">
        <v>0.41116062616532401</v>
      </c>
      <c r="W15358" s="217">
        <v>4.3969909214379301</v>
      </c>
      <c r="X15358" s="217">
        <v>3.9655390460481601</v>
      </c>
      <c r="Y15358" s="217">
        <v>0.43145187538976298</v>
      </c>
    </row>
    <row r="15359" spans="2:25">
      <c r="B15359" s="217" t="s">
        <v>15529</v>
      </c>
      <c r="C15359" s="217" t="s">
        <v>11696</v>
      </c>
      <c r="D15359" s="217" t="s">
        <v>22</v>
      </c>
      <c r="E15359" s="217" t="s">
        <v>103</v>
      </c>
      <c r="F15359" s="217" t="s">
        <v>5</v>
      </c>
      <c r="G15359" s="217" t="s">
        <v>10</v>
      </c>
      <c r="H15359" s="217" t="s">
        <v>5</v>
      </c>
      <c r="I15359" s="217">
        <v>28</v>
      </c>
      <c r="J15359" s="217">
        <v>25</v>
      </c>
      <c r="K15359" s="217">
        <v>3</v>
      </c>
      <c r="L15359" s="217">
        <v>170</v>
      </c>
      <c r="M15359" s="217">
        <v>7250</v>
      </c>
      <c r="N15359" s="217">
        <v>3.8620689655172402</v>
      </c>
      <c r="O15359" s="217">
        <v>3.4482758620689702</v>
      </c>
      <c r="P15359" s="217">
        <v>0.41379310344827602</v>
      </c>
      <c r="Q15359" s="217">
        <v>4.02432669607831</v>
      </c>
      <c r="R15359" s="217">
        <v>3.57446265840768</v>
      </c>
      <c r="S15359" s="217">
        <v>0.44986403767062799</v>
      </c>
      <c r="T15359" s="217">
        <v>3.9389171106555501</v>
      </c>
      <c r="U15359" s="217">
        <v>3.5096862769617099</v>
      </c>
      <c r="V15359" s="217">
        <v>0.42923083369383602</v>
      </c>
      <c r="W15359" s="217">
        <v>4.0068837065973204</v>
      </c>
      <c r="X15359" s="217">
        <v>3.5625214130819498</v>
      </c>
      <c r="Y15359" s="217">
        <v>0.44436229351537199</v>
      </c>
    </row>
    <row r="15360" spans="2:25">
      <c r="B15360" s="217" t="s">
        <v>15530</v>
      </c>
      <c r="C15360" s="217" t="s">
        <v>11696</v>
      </c>
      <c r="D15360" s="217" t="s">
        <v>22</v>
      </c>
      <c r="E15360" s="217" t="s">
        <v>103</v>
      </c>
      <c r="F15360" s="217" t="s">
        <v>12</v>
      </c>
      <c r="G15360" s="217" t="s">
        <v>49</v>
      </c>
      <c r="H15360" s="217" t="s">
        <v>170</v>
      </c>
      <c r="I15360" s="217">
        <v>0</v>
      </c>
      <c r="J15360" s="217">
        <v>0</v>
      </c>
      <c r="K15360" s="217">
        <v>0</v>
      </c>
      <c r="L15360" s="217">
        <v>1</v>
      </c>
      <c r="M15360" s="217">
        <v>165.70111536403701</v>
      </c>
      <c r="N15360" s="217">
        <v>0</v>
      </c>
      <c r="O15360" s="217">
        <v>0</v>
      </c>
      <c r="P15360" s="217">
        <v>0</v>
      </c>
      <c r="Q15360" s="217">
        <v>0</v>
      </c>
      <c r="R15360" s="217">
        <v>0</v>
      </c>
      <c r="S15360" s="217">
        <v>0</v>
      </c>
      <c r="T15360" s="217">
        <v>0</v>
      </c>
      <c r="U15360" s="217">
        <v>0</v>
      </c>
      <c r="V15360" s="217">
        <v>0</v>
      </c>
      <c r="W15360" s="217">
        <v>0</v>
      </c>
      <c r="X15360" s="217">
        <v>0</v>
      </c>
      <c r="Y15360" s="217">
        <v>0</v>
      </c>
    </row>
    <row r="15361" spans="2:25">
      <c r="B15361" s="217" t="s">
        <v>15531</v>
      </c>
      <c r="C15361" s="217" t="s">
        <v>11696</v>
      </c>
      <c r="D15361" s="217" t="s">
        <v>22</v>
      </c>
      <c r="E15361" s="217" t="s">
        <v>103</v>
      </c>
      <c r="F15361" s="217" t="s">
        <v>12</v>
      </c>
      <c r="G15361" s="217" t="s">
        <v>49</v>
      </c>
      <c r="H15361" s="217" t="s">
        <v>172</v>
      </c>
      <c r="I15361" s="217">
        <v>0</v>
      </c>
      <c r="J15361" s="217">
        <v>0</v>
      </c>
      <c r="K15361" s="217">
        <v>0</v>
      </c>
      <c r="L15361" s="217">
        <v>1</v>
      </c>
      <c r="M15361" s="217">
        <v>223.64324813763</v>
      </c>
      <c r="N15361" s="217">
        <v>0</v>
      </c>
      <c r="O15361" s="217">
        <v>0</v>
      </c>
      <c r="P15361" s="217">
        <v>0</v>
      </c>
      <c r="Q15361" s="217">
        <v>0</v>
      </c>
      <c r="R15361" s="217">
        <v>0</v>
      </c>
      <c r="S15361" s="217">
        <v>0</v>
      </c>
      <c r="T15361" s="217">
        <v>0</v>
      </c>
      <c r="U15361" s="217">
        <v>0</v>
      </c>
      <c r="V15361" s="217">
        <v>0</v>
      </c>
      <c r="W15361" s="217">
        <v>0</v>
      </c>
      <c r="X15361" s="217">
        <v>0</v>
      </c>
      <c r="Y15361" s="217">
        <v>0</v>
      </c>
    </row>
    <row r="15362" spans="2:25">
      <c r="B15362" s="217" t="s">
        <v>15532</v>
      </c>
      <c r="C15362" s="217" t="s">
        <v>11696</v>
      </c>
      <c r="D15362" s="217" t="s">
        <v>22</v>
      </c>
      <c r="E15362" s="217" t="s">
        <v>103</v>
      </c>
      <c r="F15362" s="217" t="s">
        <v>12</v>
      </c>
      <c r="G15362" s="217" t="s">
        <v>49</v>
      </c>
      <c r="H15362" s="217" t="s">
        <v>174</v>
      </c>
      <c r="I15362" s="217">
        <v>1</v>
      </c>
      <c r="J15362" s="217">
        <v>1</v>
      </c>
      <c r="K15362" s="217">
        <v>0</v>
      </c>
      <c r="L15362" s="217">
        <v>4</v>
      </c>
      <c r="M15362" s="217">
        <v>203.77345968638099</v>
      </c>
      <c r="N15362" s="217">
        <v>4.9074104230210196</v>
      </c>
      <c r="O15362" s="217">
        <v>4.9074104230210196</v>
      </c>
      <c r="P15362" s="217">
        <v>0</v>
      </c>
      <c r="Q15362" s="217">
        <v>4.9471922783573596</v>
      </c>
      <c r="R15362" s="217">
        <v>4.9471922783573596</v>
      </c>
      <c r="S15362" s="217">
        <v>0</v>
      </c>
      <c r="T15362" s="217">
        <v>5.0538253595022198</v>
      </c>
      <c r="U15362" s="217">
        <v>5.0538253595022198</v>
      </c>
      <c r="V15362" s="217">
        <v>0</v>
      </c>
      <c r="W15362" s="217">
        <v>5.0692914571918104</v>
      </c>
      <c r="X15362" s="217">
        <v>5.0692914571918104</v>
      </c>
      <c r="Y15362" s="217">
        <v>0</v>
      </c>
    </row>
    <row r="15363" spans="2:25">
      <c r="B15363" s="217" t="s">
        <v>15533</v>
      </c>
      <c r="C15363" s="217" t="s">
        <v>11696</v>
      </c>
      <c r="D15363" s="217" t="s">
        <v>22</v>
      </c>
      <c r="E15363" s="217" t="s">
        <v>103</v>
      </c>
      <c r="F15363" s="217" t="s">
        <v>12</v>
      </c>
      <c r="G15363" s="217" t="s">
        <v>49</v>
      </c>
      <c r="H15363" s="217" t="s">
        <v>176</v>
      </c>
      <c r="I15363" s="217">
        <v>2</v>
      </c>
      <c r="J15363" s="217">
        <v>2</v>
      </c>
      <c r="K15363" s="217">
        <v>0</v>
      </c>
      <c r="L15363" s="217">
        <v>0</v>
      </c>
      <c r="M15363" s="217">
        <v>354.53605383380699</v>
      </c>
      <c r="N15363" s="217">
        <v>5.6411752158146502</v>
      </c>
      <c r="O15363" s="217">
        <v>5.6411752158146502</v>
      </c>
      <c r="P15363" s="217">
        <v>0</v>
      </c>
      <c r="Q15363" s="217">
        <v>7.1054166165236703</v>
      </c>
      <c r="R15363" s="217">
        <v>7.1054166165236703</v>
      </c>
      <c r="S15363" s="217">
        <v>0</v>
      </c>
      <c r="T15363" s="217">
        <v>6.4228871565116101</v>
      </c>
      <c r="U15363" s="217">
        <v>6.4228871565116101</v>
      </c>
      <c r="V15363" s="217">
        <v>0</v>
      </c>
      <c r="W15363" s="217">
        <v>6.8232708375057101</v>
      </c>
      <c r="X15363" s="217">
        <v>6.8232708375057101</v>
      </c>
      <c r="Y15363" s="217">
        <v>0</v>
      </c>
    </row>
    <row r="15364" spans="2:25">
      <c r="B15364" s="217" t="s">
        <v>15534</v>
      </c>
      <c r="C15364" s="217" t="s">
        <v>11696</v>
      </c>
      <c r="D15364" s="217" t="s">
        <v>22</v>
      </c>
      <c r="E15364" s="217" t="s">
        <v>103</v>
      </c>
      <c r="F15364" s="217" t="s">
        <v>12</v>
      </c>
      <c r="G15364" s="217" t="s">
        <v>49</v>
      </c>
      <c r="H15364" s="217" t="s">
        <v>178</v>
      </c>
      <c r="I15364" s="217">
        <v>9</v>
      </c>
      <c r="J15364" s="217">
        <v>9</v>
      </c>
      <c r="K15364" s="217">
        <v>0</v>
      </c>
      <c r="L15364" s="217">
        <v>6</v>
      </c>
      <c r="M15364" s="217">
        <v>317.34612297814499</v>
      </c>
      <c r="N15364" s="217">
        <v>28.360201522360502</v>
      </c>
      <c r="O15364" s="217">
        <v>28.360201522360502</v>
      </c>
      <c r="P15364" s="217">
        <v>0</v>
      </c>
      <c r="Q15364" s="217">
        <v>25.064837685171899</v>
      </c>
      <c r="R15364" s="217">
        <v>25.064837685171899</v>
      </c>
      <c r="S15364" s="217">
        <v>0</v>
      </c>
      <c r="T15364" s="217">
        <v>27.050099943724401</v>
      </c>
      <c r="U15364" s="217">
        <v>27.050099943724401</v>
      </c>
      <c r="V15364" s="217">
        <v>0</v>
      </c>
      <c r="W15364" s="217">
        <v>26.0129243631023</v>
      </c>
      <c r="X15364" s="217">
        <v>26.0129243631023</v>
      </c>
      <c r="Y15364" s="217">
        <v>0</v>
      </c>
    </row>
    <row r="15365" spans="2:25">
      <c r="B15365" s="217" t="s">
        <v>15535</v>
      </c>
      <c r="C15365" s="217" t="s">
        <v>11696</v>
      </c>
      <c r="D15365" s="217" t="s">
        <v>22</v>
      </c>
      <c r="E15365" s="217" t="s">
        <v>103</v>
      </c>
      <c r="F15365" s="217" t="s">
        <v>12</v>
      </c>
      <c r="G15365" s="217" t="s">
        <v>49</v>
      </c>
      <c r="H15365" s="217" t="s">
        <v>5</v>
      </c>
      <c r="I15365" s="217">
        <v>12</v>
      </c>
      <c r="J15365" s="217">
        <v>12</v>
      </c>
      <c r="K15365" s="217">
        <v>0</v>
      </c>
      <c r="L15365" s="217">
        <v>12</v>
      </c>
      <c r="M15365" s="217">
        <v>1265</v>
      </c>
      <c r="N15365" s="217">
        <v>9.4861660079051404</v>
      </c>
      <c r="O15365" s="217">
        <v>9.4861660079051404</v>
      </c>
      <c r="P15365" s="217">
        <v>0</v>
      </c>
      <c r="Q15365" s="217">
        <v>8.5260736750221202</v>
      </c>
      <c r="R15365" s="217">
        <v>8.5260736750221202</v>
      </c>
      <c r="S15365" s="217">
        <v>0</v>
      </c>
      <c r="T15365" s="217">
        <v>8.8074022047821199</v>
      </c>
      <c r="U15365" s="217">
        <v>8.8074022047821199</v>
      </c>
      <c r="V15365" s="217">
        <v>0</v>
      </c>
      <c r="W15365" s="217">
        <v>8.6868686868686904</v>
      </c>
      <c r="X15365" s="217">
        <v>8.6868686868686904</v>
      </c>
      <c r="Y15365" s="217">
        <v>0</v>
      </c>
    </row>
    <row r="15366" spans="2:25">
      <c r="B15366" s="217" t="s">
        <v>15536</v>
      </c>
      <c r="C15366" s="217" t="s">
        <v>11696</v>
      </c>
      <c r="D15366" s="217" t="s">
        <v>22</v>
      </c>
      <c r="E15366" s="217" t="s">
        <v>103</v>
      </c>
      <c r="F15366" s="217" t="s">
        <v>9</v>
      </c>
      <c r="G15366" s="217" t="s">
        <v>49</v>
      </c>
      <c r="H15366" s="217" t="s">
        <v>170</v>
      </c>
      <c r="I15366" s="217">
        <v>0</v>
      </c>
      <c r="J15366" s="217">
        <v>0</v>
      </c>
      <c r="K15366" s="217">
        <v>0</v>
      </c>
      <c r="L15366" s="217">
        <v>2</v>
      </c>
      <c r="M15366" s="217">
        <v>200.66882743478499</v>
      </c>
      <c r="N15366" s="217">
        <v>0</v>
      </c>
      <c r="O15366" s="217">
        <v>0</v>
      </c>
      <c r="P15366" s="217">
        <v>0</v>
      </c>
      <c r="Q15366" s="217">
        <v>0</v>
      </c>
      <c r="R15366" s="217">
        <v>0</v>
      </c>
      <c r="S15366" s="217">
        <v>0</v>
      </c>
      <c r="T15366" s="217">
        <v>0</v>
      </c>
      <c r="U15366" s="217">
        <v>0</v>
      </c>
      <c r="V15366" s="217">
        <v>0</v>
      </c>
      <c r="W15366" s="217">
        <v>0</v>
      </c>
      <c r="X15366" s="217">
        <v>0</v>
      </c>
      <c r="Y15366" s="217">
        <v>0</v>
      </c>
    </row>
    <row r="15367" spans="2:25">
      <c r="B15367" s="217" t="s">
        <v>15537</v>
      </c>
      <c r="C15367" s="217" t="s">
        <v>11696</v>
      </c>
      <c r="D15367" s="217" t="s">
        <v>22</v>
      </c>
      <c r="E15367" s="217" t="s">
        <v>103</v>
      </c>
      <c r="F15367" s="217" t="s">
        <v>9</v>
      </c>
      <c r="G15367" s="217" t="s">
        <v>49</v>
      </c>
      <c r="H15367" s="217" t="s">
        <v>172</v>
      </c>
      <c r="I15367" s="217">
        <v>0</v>
      </c>
      <c r="J15367" s="217">
        <v>0</v>
      </c>
      <c r="K15367" s="217">
        <v>0</v>
      </c>
      <c r="L15367" s="217">
        <v>10</v>
      </c>
      <c r="M15367" s="217">
        <v>233.35044522278599</v>
      </c>
      <c r="N15367" s="217">
        <v>0</v>
      </c>
      <c r="O15367" s="217">
        <v>0</v>
      </c>
      <c r="P15367" s="217">
        <v>0</v>
      </c>
      <c r="Q15367" s="217">
        <v>0</v>
      </c>
      <c r="R15367" s="217">
        <v>0</v>
      </c>
      <c r="S15367" s="217">
        <v>0</v>
      </c>
      <c r="T15367" s="217">
        <v>0</v>
      </c>
      <c r="U15367" s="217">
        <v>0</v>
      </c>
      <c r="V15367" s="217">
        <v>0</v>
      </c>
      <c r="W15367" s="217">
        <v>0</v>
      </c>
      <c r="X15367" s="217">
        <v>0</v>
      </c>
      <c r="Y15367" s="217">
        <v>0</v>
      </c>
    </row>
    <row r="15368" spans="2:25">
      <c r="B15368" s="217" t="s">
        <v>15538</v>
      </c>
      <c r="C15368" s="217" t="s">
        <v>11696</v>
      </c>
      <c r="D15368" s="217" t="s">
        <v>22</v>
      </c>
      <c r="E15368" s="217" t="s">
        <v>103</v>
      </c>
      <c r="F15368" s="217" t="s">
        <v>9</v>
      </c>
      <c r="G15368" s="217" t="s">
        <v>49</v>
      </c>
      <c r="H15368" s="217" t="s">
        <v>174</v>
      </c>
      <c r="I15368" s="217">
        <v>1</v>
      </c>
      <c r="J15368" s="217">
        <v>1</v>
      </c>
      <c r="K15368" s="217">
        <v>0</v>
      </c>
      <c r="L15368" s="217">
        <v>16</v>
      </c>
      <c r="M15368" s="217">
        <v>261.70962935856602</v>
      </c>
      <c r="N15368" s="217">
        <v>3.82102868148543</v>
      </c>
      <c r="O15368" s="217">
        <v>3.82102868148543</v>
      </c>
      <c r="P15368" s="217">
        <v>0</v>
      </c>
      <c r="Q15368" s="217">
        <v>3.2346651358287399</v>
      </c>
      <c r="R15368" s="217">
        <v>3.2346651358287399</v>
      </c>
      <c r="S15368" s="217">
        <v>0</v>
      </c>
      <c r="T15368" s="217">
        <v>3.3043859573569798</v>
      </c>
      <c r="U15368" s="217">
        <v>3.3043859573569798</v>
      </c>
      <c r="V15368" s="217">
        <v>0</v>
      </c>
      <c r="W15368" s="217">
        <v>3.3144982885883199</v>
      </c>
      <c r="X15368" s="217">
        <v>3.3144982885883199</v>
      </c>
      <c r="Y15368" s="217">
        <v>0</v>
      </c>
    </row>
    <row r="15369" spans="2:25">
      <c r="B15369" s="217" t="s">
        <v>15539</v>
      </c>
      <c r="C15369" s="217" t="s">
        <v>11696</v>
      </c>
      <c r="D15369" s="217" t="s">
        <v>22</v>
      </c>
      <c r="E15369" s="217" t="s">
        <v>103</v>
      </c>
      <c r="F15369" s="217" t="s">
        <v>9</v>
      </c>
      <c r="G15369" s="217" t="s">
        <v>49</v>
      </c>
      <c r="H15369" s="217" t="s">
        <v>176</v>
      </c>
      <c r="I15369" s="217">
        <v>3</v>
      </c>
      <c r="J15369" s="217">
        <v>3</v>
      </c>
      <c r="K15369" s="217">
        <v>0</v>
      </c>
      <c r="L15369" s="217">
        <v>11</v>
      </c>
      <c r="M15369" s="217">
        <v>380.74250265739602</v>
      </c>
      <c r="N15369" s="217">
        <v>7.87934096945171</v>
      </c>
      <c r="O15369" s="217">
        <v>7.87934096945171</v>
      </c>
      <c r="P15369" s="217">
        <v>0</v>
      </c>
      <c r="Q15369" s="217">
        <v>7.6566263067591702</v>
      </c>
      <c r="R15369" s="217">
        <v>7.6566263067591702</v>
      </c>
      <c r="S15369" s="217">
        <v>0</v>
      </c>
      <c r="T15369" s="217">
        <v>7.1929001428497603</v>
      </c>
      <c r="U15369" s="217">
        <v>7.1929001428497603</v>
      </c>
      <c r="V15369" s="217">
        <v>0</v>
      </c>
      <c r="W15369" s="217">
        <v>7.5013685705658801</v>
      </c>
      <c r="X15369" s="217">
        <v>7.5013685705658801</v>
      </c>
      <c r="Y15369" s="217">
        <v>0</v>
      </c>
    </row>
    <row r="15370" spans="2:25">
      <c r="B15370" s="217" t="s">
        <v>15540</v>
      </c>
      <c r="C15370" s="217" t="s">
        <v>11696</v>
      </c>
      <c r="D15370" s="217" t="s">
        <v>22</v>
      </c>
      <c r="E15370" s="217" t="s">
        <v>103</v>
      </c>
      <c r="F15370" s="217" t="s">
        <v>9</v>
      </c>
      <c r="G15370" s="217" t="s">
        <v>49</v>
      </c>
      <c r="H15370" s="217" t="s">
        <v>178</v>
      </c>
      <c r="I15370" s="217">
        <v>1</v>
      </c>
      <c r="J15370" s="217">
        <v>1</v>
      </c>
      <c r="K15370" s="217">
        <v>0</v>
      </c>
      <c r="L15370" s="217">
        <v>17</v>
      </c>
      <c r="M15370" s="217">
        <v>348.52859532646801</v>
      </c>
      <c r="N15370" s="217">
        <v>2.8692050334156902</v>
      </c>
      <c r="O15370" s="217">
        <v>2.8692050334156902</v>
      </c>
      <c r="P15370" s="217">
        <v>0</v>
      </c>
      <c r="Q15370" s="217">
        <v>4.2365430181207699</v>
      </c>
      <c r="R15370" s="217">
        <v>4.2365430181207699</v>
      </c>
      <c r="S15370" s="217">
        <v>0</v>
      </c>
      <c r="T15370" s="217">
        <v>4.8568576581212399</v>
      </c>
      <c r="U15370" s="217">
        <v>4.8568576581212399</v>
      </c>
      <c r="V15370" s="217">
        <v>0</v>
      </c>
      <c r="W15370" s="217">
        <v>4.4617192341883802</v>
      </c>
      <c r="X15370" s="217">
        <v>4.4617192341883802</v>
      </c>
      <c r="Y15370" s="217">
        <v>0</v>
      </c>
    </row>
    <row r="15371" spans="2:25">
      <c r="B15371" s="217" t="s">
        <v>15541</v>
      </c>
      <c r="C15371" s="217" t="s">
        <v>11696</v>
      </c>
      <c r="D15371" s="217" t="s">
        <v>22</v>
      </c>
      <c r="E15371" s="217" t="s">
        <v>103</v>
      </c>
      <c r="F15371" s="217" t="s">
        <v>9</v>
      </c>
      <c r="G15371" s="217" t="s">
        <v>49</v>
      </c>
      <c r="H15371" s="217" t="s">
        <v>5</v>
      </c>
      <c r="I15371" s="217">
        <v>5</v>
      </c>
      <c r="J15371" s="217">
        <v>5</v>
      </c>
      <c r="K15371" s="217">
        <v>0</v>
      </c>
      <c r="L15371" s="217">
        <v>56</v>
      </c>
      <c r="M15371" s="217">
        <v>1425</v>
      </c>
      <c r="N15371" s="217">
        <v>3.5087719298245599</v>
      </c>
      <c r="O15371" s="217">
        <v>3.5087719298245599</v>
      </c>
      <c r="P15371" s="217">
        <v>0</v>
      </c>
      <c r="Q15371" s="217">
        <v>3.3097962652301098</v>
      </c>
      <c r="R15371" s="217">
        <v>3.3097962652301098</v>
      </c>
      <c r="S15371" s="217">
        <v>0</v>
      </c>
      <c r="T15371" s="217">
        <v>3.2996969531678899</v>
      </c>
      <c r="U15371" s="217">
        <v>3.2996969531678899</v>
      </c>
      <c r="V15371" s="217">
        <v>0</v>
      </c>
      <c r="W15371" s="217">
        <v>3.3194933172218</v>
      </c>
      <c r="X15371" s="217">
        <v>3.3194933172218</v>
      </c>
      <c r="Y15371" s="217">
        <v>0</v>
      </c>
    </row>
    <row r="15372" spans="2:25">
      <c r="B15372" s="217" t="s">
        <v>15542</v>
      </c>
      <c r="C15372" s="217" t="s">
        <v>11696</v>
      </c>
      <c r="D15372" s="217" t="s">
        <v>22</v>
      </c>
      <c r="E15372" s="217" t="s">
        <v>103</v>
      </c>
      <c r="F15372" s="217" t="s">
        <v>5</v>
      </c>
      <c r="G15372" s="217" t="s">
        <v>49</v>
      </c>
      <c r="H15372" s="217" t="s">
        <v>170</v>
      </c>
      <c r="I15372" s="217">
        <v>0</v>
      </c>
      <c r="J15372" s="217">
        <v>0</v>
      </c>
      <c r="K15372" s="217">
        <v>0</v>
      </c>
      <c r="L15372" s="217">
        <v>3</v>
      </c>
      <c r="M15372" s="217">
        <v>366.36994279882202</v>
      </c>
      <c r="N15372" s="217">
        <v>0</v>
      </c>
      <c r="O15372" s="217">
        <v>0</v>
      </c>
      <c r="P15372" s="217">
        <v>0</v>
      </c>
      <c r="Q15372" s="217">
        <v>0</v>
      </c>
      <c r="R15372" s="217">
        <v>0</v>
      </c>
      <c r="S15372" s="217">
        <v>0</v>
      </c>
      <c r="T15372" s="217">
        <v>0</v>
      </c>
      <c r="U15372" s="217">
        <v>0</v>
      </c>
      <c r="V15372" s="217">
        <v>0</v>
      </c>
      <c r="W15372" s="217">
        <v>0</v>
      </c>
      <c r="X15372" s="217">
        <v>0</v>
      </c>
      <c r="Y15372" s="217">
        <v>0</v>
      </c>
    </row>
    <row r="15373" spans="2:25">
      <c r="B15373" s="217" t="s">
        <v>15543</v>
      </c>
      <c r="C15373" s="217" t="s">
        <v>11696</v>
      </c>
      <c r="D15373" s="217" t="s">
        <v>22</v>
      </c>
      <c r="E15373" s="217" t="s">
        <v>103</v>
      </c>
      <c r="F15373" s="217" t="s">
        <v>5</v>
      </c>
      <c r="G15373" s="217" t="s">
        <v>49</v>
      </c>
      <c r="H15373" s="217" t="s">
        <v>172</v>
      </c>
      <c r="I15373" s="217">
        <v>0</v>
      </c>
      <c r="J15373" s="217">
        <v>0</v>
      </c>
      <c r="K15373" s="217">
        <v>0</v>
      </c>
      <c r="L15373" s="217">
        <v>11</v>
      </c>
      <c r="M15373" s="217">
        <v>456.99369336041599</v>
      </c>
      <c r="N15373" s="217">
        <v>0</v>
      </c>
      <c r="O15373" s="217">
        <v>0</v>
      </c>
      <c r="P15373" s="217">
        <v>0</v>
      </c>
      <c r="Q15373" s="217">
        <v>0</v>
      </c>
      <c r="R15373" s="217">
        <v>0</v>
      </c>
      <c r="S15373" s="217">
        <v>0</v>
      </c>
      <c r="T15373" s="217">
        <v>0</v>
      </c>
      <c r="U15373" s="217">
        <v>0</v>
      </c>
      <c r="V15373" s="217">
        <v>0</v>
      </c>
      <c r="W15373" s="217">
        <v>0</v>
      </c>
      <c r="X15373" s="217">
        <v>0</v>
      </c>
      <c r="Y15373" s="217">
        <v>0</v>
      </c>
    </row>
    <row r="15374" spans="2:25">
      <c r="B15374" s="217" t="s">
        <v>15544</v>
      </c>
      <c r="C15374" s="217" t="s">
        <v>11696</v>
      </c>
      <c r="D15374" s="217" t="s">
        <v>22</v>
      </c>
      <c r="E15374" s="217" t="s">
        <v>103</v>
      </c>
      <c r="F15374" s="217" t="s">
        <v>5</v>
      </c>
      <c r="G15374" s="217" t="s">
        <v>49</v>
      </c>
      <c r="H15374" s="217" t="s">
        <v>174</v>
      </c>
      <c r="I15374" s="217">
        <v>2</v>
      </c>
      <c r="J15374" s="217">
        <v>2</v>
      </c>
      <c r="K15374" s="217">
        <v>0</v>
      </c>
      <c r="L15374" s="217">
        <v>20</v>
      </c>
      <c r="M15374" s="217">
        <v>465.48308904494701</v>
      </c>
      <c r="N15374" s="217">
        <v>4.2966115140799097</v>
      </c>
      <c r="O15374" s="217">
        <v>4.2966115140799097</v>
      </c>
      <c r="P15374" s="217">
        <v>0</v>
      </c>
      <c r="Q15374" s="217">
        <v>3.9117060034064601</v>
      </c>
      <c r="R15374" s="217">
        <v>3.9117060034064601</v>
      </c>
      <c r="S15374" s="217">
        <v>0</v>
      </c>
      <c r="T15374" s="217">
        <v>3.9960199415367401</v>
      </c>
      <c r="U15374" s="217">
        <v>3.9960199415367401</v>
      </c>
      <c r="V15374" s="217">
        <v>0</v>
      </c>
      <c r="W15374" s="217">
        <v>4.0082488632720796</v>
      </c>
      <c r="X15374" s="217">
        <v>4.0082488632720796</v>
      </c>
      <c r="Y15374" s="217">
        <v>0</v>
      </c>
    </row>
    <row r="15375" spans="2:25">
      <c r="B15375" s="217" t="s">
        <v>15545</v>
      </c>
      <c r="C15375" s="217" t="s">
        <v>11696</v>
      </c>
      <c r="D15375" s="217" t="s">
        <v>22</v>
      </c>
      <c r="E15375" s="217" t="s">
        <v>103</v>
      </c>
      <c r="F15375" s="217" t="s">
        <v>5</v>
      </c>
      <c r="G15375" s="217" t="s">
        <v>49</v>
      </c>
      <c r="H15375" s="217" t="s">
        <v>176</v>
      </c>
      <c r="I15375" s="217">
        <v>5</v>
      </c>
      <c r="J15375" s="217">
        <v>5</v>
      </c>
      <c r="K15375" s="217">
        <v>0</v>
      </c>
      <c r="L15375" s="217">
        <v>11</v>
      </c>
      <c r="M15375" s="217">
        <v>735.27855649120295</v>
      </c>
      <c r="N15375" s="217">
        <v>6.8001439126149998</v>
      </c>
      <c r="O15375" s="217">
        <v>6.8001439126149998</v>
      </c>
      <c r="P15375" s="217">
        <v>0</v>
      </c>
      <c r="Q15375" s="217">
        <v>7.3617490741376699</v>
      </c>
      <c r="R15375" s="217">
        <v>7.3617490741376699</v>
      </c>
      <c r="S15375" s="217">
        <v>0</v>
      </c>
      <c r="T15375" s="217">
        <v>6.8028247088063996</v>
      </c>
      <c r="U15375" s="217">
        <v>6.8028247088063996</v>
      </c>
      <c r="V15375" s="217">
        <v>0</v>
      </c>
      <c r="W15375" s="217">
        <v>7.1505750538198303</v>
      </c>
      <c r="X15375" s="217">
        <v>7.1505750538198303</v>
      </c>
      <c r="Y15375" s="217">
        <v>0</v>
      </c>
    </row>
    <row r="15376" spans="2:25">
      <c r="B15376" s="217" t="s">
        <v>15546</v>
      </c>
      <c r="C15376" s="217" t="s">
        <v>11696</v>
      </c>
      <c r="D15376" s="217" t="s">
        <v>22</v>
      </c>
      <c r="E15376" s="217" t="s">
        <v>103</v>
      </c>
      <c r="F15376" s="217" t="s">
        <v>5</v>
      </c>
      <c r="G15376" s="217" t="s">
        <v>49</v>
      </c>
      <c r="H15376" s="217" t="s">
        <v>178</v>
      </c>
      <c r="I15376" s="217">
        <v>10</v>
      </c>
      <c r="J15376" s="217">
        <v>10</v>
      </c>
      <c r="K15376" s="217">
        <v>0</v>
      </c>
      <c r="L15376" s="217">
        <v>23</v>
      </c>
      <c r="M15376" s="217">
        <v>665.874718304613</v>
      </c>
      <c r="N15376" s="217">
        <v>15.017840030720899</v>
      </c>
      <c r="O15376" s="217">
        <v>15.017840030720899</v>
      </c>
      <c r="P15376" s="217">
        <v>0</v>
      </c>
      <c r="Q15376" s="217">
        <v>14.5307856851566</v>
      </c>
      <c r="R15376" s="217">
        <v>14.5307856851566</v>
      </c>
      <c r="S15376" s="217">
        <v>0</v>
      </c>
      <c r="T15376" s="217">
        <v>15.917289940345601</v>
      </c>
      <c r="U15376" s="217">
        <v>15.917289940345601</v>
      </c>
      <c r="V15376" s="217">
        <v>0</v>
      </c>
      <c r="W15376" s="217">
        <v>15.1341350069788</v>
      </c>
      <c r="X15376" s="217">
        <v>15.1341350069788</v>
      </c>
      <c r="Y15376" s="217">
        <v>0</v>
      </c>
    </row>
    <row r="15377" spans="2:25">
      <c r="B15377" s="217" t="s">
        <v>15547</v>
      </c>
      <c r="C15377" s="217" t="s">
        <v>11696</v>
      </c>
      <c r="D15377" s="217" t="s">
        <v>22</v>
      </c>
      <c r="E15377" s="217" t="s">
        <v>103</v>
      </c>
      <c r="F15377" s="217" t="s">
        <v>5</v>
      </c>
      <c r="G15377" s="217" t="s">
        <v>49</v>
      </c>
      <c r="H15377" s="217" t="s">
        <v>5</v>
      </c>
      <c r="I15377" s="217">
        <v>17</v>
      </c>
      <c r="J15377" s="217">
        <v>17</v>
      </c>
      <c r="K15377" s="217">
        <v>0</v>
      </c>
      <c r="L15377" s="217">
        <v>68</v>
      </c>
      <c r="M15377" s="217">
        <v>2690</v>
      </c>
      <c r="N15377" s="217">
        <v>6.3197026022304801</v>
      </c>
      <c r="O15377" s="217">
        <v>6.3197026022304801</v>
      </c>
      <c r="P15377" s="217">
        <v>0</v>
      </c>
      <c r="Q15377" s="217">
        <v>5.7909197056438497</v>
      </c>
      <c r="R15377" s="217">
        <v>5.7909197056438497</v>
      </c>
      <c r="S15377" s="217">
        <v>0</v>
      </c>
      <c r="T15377" s="217">
        <v>5.9317121077519097</v>
      </c>
      <c r="U15377" s="217">
        <v>5.9317121077519097</v>
      </c>
      <c r="V15377" s="217">
        <v>0</v>
      </c>
      <c r="W15377" s="217">
        <v>5.8761948072225501</v>
      </c>
      <c r="X15377" s="217">
        <v>5.8761948072225501</v>
      </c>
      <c r="Y15377" s="217">
        <v>0</v>
      </c>
    </row>
    <row r="15378" spans="2:25">
      <c r="B15378" s="217" t="s">
        <v>15548</v>
      </c>
      <c r="C15378" s="217" t="s">
        <v>11696</v>
      </c>
      <c r="D15378" s="217" t="s">
        <v>22</v>
      </c>
      <c r="E15378" s="217" t="s">
        <v>103</v>
      </c>
      <c r="F15378" s="217" t="s">
        <v>12</v>
      </c>
      <c r="G15378" s="217" t="s">
        <v>13</v>
      </c>
      <c r="H15378" s="217" t="s">
        <v>170</v>
      </c>
      <c r="I15378" s="217">
        <v>0</v>
      </c>
      <c r="J15378" s="217">
        <v>0</v>
      </c>
      <c r="K15378" s="217">
        <v>0</v>
      </c>
      <c r="L15378" s="217">
        <v>0</v>
      </c>
      <c r="M15378" s="217">
        <v>0</v>
      </c>
    </row>
    <row r="15379" spans="2:25">
      <c r="B15379" s="217" t="s">
        <v>15549</v>
      </c>
      <c r="C15379" s="217" t="s">
        <v>11696</v>
      </c>
      <c r="D15379" s="217" t="s">
        <v>22</v>
      </c>
      <c r="E15379" s="217" t="s">
        <v>103</v>
      </c>
      <c r="F15379" s="217" t="s">
        <v>12</v>
      </c>
      <c r="G15379" s="217" t="s">
        <v>13</v>
      </c>
      <c r="H15379" s="217" t="s">
        <v>172</v>
      </c>
      <c r="I15379" s="217">
        <v>0</v>
      </c>
      <c r="J15379" s="217">
        <v>0</v>
      </c>
      <c r="K15379" s="217">
        <v>0</v>
      </c>
      <c r="L15379" s="217">
        <v>0</v>
      </c>
      <c r="M15379" s="217">
        <v>6.5</v>
      </c>
      <c r="N15379" s="217">
        <v>0</v>
      </c>
      <c r="O15379" s="217">
        <v>0</v>
      </c>
      <c r="P15379" s="217">
        <v>0</v>
      </c>
      <c r="Q15379" s="217">
        <v>0</v>
      </c>
      <c r="R15379" s="217">
        <v>0</v>
      </c>
      <c r="S15379" s="217">
        <v>0</v>
      </c>
      <c r="T15379" s="217">
        <v>0</v>
      </c>
      <c r="U15379" s="217">
        <v>0</v>
      </c>
      <c r="V15379" s="217">
        <v>0</v>
      </c>
      <c r="W15379" s="217">
        <v>0</v>
      </c>
      <c r="X15379" s="217">
        <v>0</v>
      </c>
      <c r="Y15379" s="217">
        <v>0</v>
      </c>
    </row>
    <row r="15380" spans="2:25">
      <c r="B15380" s="217" t="s">
        <v>15550</v>
      </c>
      <c r="C15380" s="217" t="s">
        <v>11696</v>
      </c>
      <c r="D15380" s="217" t="s">
        <v>22</v>
      </c>
      <c r="E15380" s="217" t="s">
        <v>103</v>
      </c>
      <c r="F15380" s="217" t="s">
        <v>12</v>
      </c>
      <c r="G15380" s="217" t="s">
        <v>13</v>
      </c>
      <c r="H15380" s="217" t="s">
        <v>174</v>
      </c>
      <c r="I15380" s="217">
        <v>0</v>
      </c>
      <c r="J15380" s="217">
        <v>0</v>
      </c>
      <c r="K15380" s="217">
        <v>0</v>
      </c>
      <c r="L15380" s="217">
        <v>0</v>
      </c>
      <c r="M15380" s="217">
        <v>6.5</v>
      </c>
      <c r="N15380" s="217">
        <v>0</v>
      </c>
      <c r="O15380" s="217">
        <v>0</v>
      </c>
      <c r="P15380" s="217">
        <v>0</v>
      </c>
      <c r="Q15380" s="217">
        <v>0</v>
      </c>
      <c r="R15380" s="217">
        <v>0</v>
      </c>
      <c r="S15380" s="217">
        <v>0</v>
      </c>
      <c r="T15380" s="217">
        <v>0</v>
      </c>
      <c r="U15380" s="217">
        <v>0</v>
      </c>
      <c r="V15380" s="217">
        <v>0</v>
      </c>
      <c r="W15380" s="217">
        <v>0</v>
      </c>
      <c r="X15380" s="217">
        <v>0</v>
      </c>
      <c r="Y15380" s="217">
        <v>0</v>
      </c>
    </row>
    <row r="15381" spans="2:25">
      <c r="B15381" s="217" t="s">
        <v>15551</v>
      </c>
      <c r="C15381" s="217" t="s">
        <v>11696</v>
      </c>
      <c r="D15381" s="217" t="s">
        <v>22</v>
      </c>
      <c r="E15381" s="217" t="s">
        <v>103</v>
      </c>
      <c r="F15381" s="217" t="s">
        <v>12</v>
      </c>
      <c r="G15381" s="217" t="s">
        <v>13</v>
      </c>
      <c r="H15381" s="217" t="s">
        <v>176</v>
      </c>
      <c r="I15381" s="217">
        <v>0</v>
      </c>
      <c r="J15381" s="217">
        <v>0</v>
      </c>
      <c r="K15381" s="217">
        <v>0</v>
      </c>
      <c r="L15381" s="217">
        <v>0</v>
      </c>
      <c r="M15381" s="217">
        <v>13.7222222222222</v>
      </c>
      <c r="N15381" s="217">
        <v>0</v>
      </c>
      <c r="O15381" s="217">
        <v>0</v>
      </c>
      <c r="P15381" s="217">
        <v>0</v>
      </c>
      <c r="Q15381" s="217">
        <v>0</v>
      </c>
      <c r="R15381" s="217">
        <v>0</v>
      </c>
      <c r="S15381" s="217">
        <v>0</v>
      </c>
      <c r="T15381" s="217">
        <v>0</v>
      </c>
      <c r="U15381" s="217">
        <v>0</v>
      </c>
      <c r="V15381" s="217">
        <v>0</v>
      </c>
      <c r="W15381" s="217">
        <v>0</v>
      </c>
      <c r="X15381" s="217">
        <v>0</v>
      </c>
      <c r="Y15381" s="217">
        <v>0</v>
      </c>
    </row>
    <row r="15382" spans="2:25">
      <c r="B15382" s="217" t="s">
        <v>15552</v>
      </c>
      <c r="C15382" s="217" t="s">
        <v>11696</v>
      </c>
      <c r="D15382" s="217" t="s">
        <v>22</v>
      </c>
      <c r="E15382" s="217" t="s">
        <v>103</v>
      </c>
      <c r="F15382" s="217" t="s">
        <v>12</v>
      </c>
      <c r="G15382" s="217" t="s">
        <v>13</v>
      </c>
      <c r="H15382" s="217" t="s">
        <v>178</v>
      </c>
      <c r="I15382" s="217">
        <v>0</v>
      </c>
      <c r="J15382" s="217">
        <v>0</v>
      </c>
      <c r="K15382" s="217">
        <v>0</v>
      </c>
      <c r="L15382" s="217">
        <v>0</v>
      </c>
      <c r="M15382" s="217">
        <v>158.277777777778</v>
      </c>
      <c r="N15382" s="217">
        <v>0</v>
      </c>
      <c r="O15382" s="217">
        <v>0</v>
      </c>
      <c r="P15382" s="217">
        <v>0</v>
      </c>
      <c r="Q15382" s="217">
        <v>0</v>
      </c>
      <c r="R15382" s="217">
        <v>0</v>
      </c>
      <c r="S15382" s="217">
        <v>0</v>
      </c>
      <c r="T15382" s="217">
        <v>0</v>
      </c>
      <c r="U15382" s="217">
        <v>0</v>
      </c>
      <c r="V15382" s="217">
        <v>0</v>
      </c>
      <c r="W15382" s="217">
        <v>0</v>
      </c>
      <c r="X15382" s="217">
        <v>0</v>
      </c>
      <c r="Y15382" s="217">
        <v>0</v>
      </c>
    </row>
    <row r="15383" spans="2:25">
      <c r="B15383" s="217" t="s">
        <v>15553</v>
      </c>
      <c r="C15383" s="217" t="s">
        <v>11696</v>
      </c>
      <c r="D15383" s="217" t="s">
        <v>22</v>
      </c>
      <c r="E15383" s="217" t="s">
        <v>103</v>
      </c>
      <c r="F15383" s="217" t="s">
        <v>12</v>
      </c>
      <c r="G15383" s="217" t="s">
        <v>13</v>
      </c>
      <c r="H15383" s="217" t="s">
        <v>5</v>
      </c>
      <c r="I15383" s="217">
        <v>0</v>
      </c>
      <c r="J15383" s="217">
        <v>0</v>
      </c>
      <c r="K15383" s="217">
        <v>0</v>
      </c>
      <c r="L15383" s="217">
        <v>0</v>
      </c>
      <c r="M15383" s="217">
        <v>185</v>
      </c>
      <c r="N15383" s="217">
        <v>0</v>
      </c>
      <c r="O15383" s="217">
        <v>0</v>
      </c>
      <c r="P15383" s="217">
        <v>0</v>
      </c>
      <c r="Q15383" s="217">
        <v>0</v>
      </c>
      <c r="R15383" s="217">
        <v>0</v>
      </c>
      <c r="S15383" s="217">
        <v>0</v>
      </c>
      <c r="T15383" s="217">
        <v>0</v>
      </c>
      <c r="U15383" s="217">
        <v>0</v>
      </c>
      <c r="V15383" s="217">
        <v>0</v>
      </c>
      <c r="W15383" s="217">
        <v>0</v>
      </c>
      <c r="X15383" s="217">
        <v>0</v>
      </c>
      <c r="Y15383" s="217">
        <v>0</v>
      </c>
    </row>
    <row r="15384" spans="2:25">
      <c r="B15384" s="217" t="s">
        <v>15554</v>
      </c>
      <c r="C15384" s="217" t="s">
        <v>11696</v>
      </c>
      <c r="D15384" s="217" t="s">
        <v>22</v>
      </c>
      <c r="E15384" s="217" t="s">
        <v>103</v>
      </c>
      <c r="F15384" s="217" t="s">
        <v>9</v>
      </c>
      <c r="G15384" s="217" t="s">
        <v>13</v>
      </c>
      <c r="H15384" s="217" t="s">
        <v>170</v>
      </c>
      <c r="I15384" s="217">
        <v>0</v>
      </c>
      <c r="J15384" s="217">
        <v>0</v>
      </c>
      <c r="K15384" s="217">
        <v>0</v>
      </c>
      <c r="L15384" s="217">
        <v>0</v>
      </c>
      <c r="M15384" s="217">
        <v>0</v>
      </c>
    </row>
    <row r="15385" spans="2:25">
      <c r="B15385" s="217" t="s">
        <v>15555</v>
      </c>
      <c r="C15385" s="217" t="s">
        <v>11696</v>
      </c>
      <c r="D15385" s="217" t="s">
        <v>22</v>
      </c>
      <c r="E15385" s="217" t="s">
        <v>103</v>
      </c>
      <c r="F15385" s="217" t="s">
        <v>9</v>
      </c>
      <c r="G15385" s="217" t="s">
        <v>13</v>
      </c>
      <c r="H15385" s="217" t="s">
        <v>172</v>
      </c>
      <c r="I15385" s="217">
        <v>0</v>
      </c>
      <c r="J15385" s="217">
        <v>0</v>
      </c>
      <c r="K15385" s="217">
        <v>0</v>
      </c>
      <c r="L15385" s="217">
        <v>1</v>
      </c>
      <c r="M15385" s="217">
        <v>0</v>
      </c>
    </row>
    <row r="15386" spans="2:25">
      <c r="B15386" s="217" t="s">
        <v>15556</v>
      </c>
      <c r="C15386" s="217" t="s">
        <v>11696</v>
      </c>
      <c r="D15386" s="217" t="s">
        <v>22</v>
      </c>
      <c r="E15386" s="217" t="s">
        <v>103</v>
      </c>
      <c r="F15386" s="217" t="s">
        <v>9</v>
      </c>
      <c r="G15386" s="217" t="s">
        <v>13</v>
      </c>
      <c r="H15386" s="217" t="s">
        <v>174</v>
      </c>
      <c r="I15386" s="217">
        <v>0</v>
      </c>
      <c r="J15386" s="217">
        <v>0</v>
      </c>
      <c r="K15386" s="217">
        <v>0</v>
      </c>
      <c r="L15386" s="217">
        <v>1</v>
      </c>
      <c r="M15386" s="217">
        <v>7.7777777777777803</v>
      </c>
      <c r="N15386" s="217">
        <v>0</v>
      </c>
      <c r="O15386" s="217">
        <v>0</v>
      </c>
      <c r="P15386" s="217">
        <v>0</v>
      </c>
      <c r="Q15386" s="217">
        <v>0</v>
      </c>
      <c r="R15386" s="217">
        <v>0</v>
      </c>
      <c r="S15386" s="217">
        <v>0</v>
      </c>
      <c r="T15386" s="217">
        <v>0</v>
      </c>
      <c r="U15386" s="217">
        <v>0</v>
      </c>
      <c r="V15386" s="217">
        <v>0</v>
      </c>
      <c r="W15386" s="217">
        <v>0</v>
      </c>
      <c r="X15386" s="217">
        <v>0</v>
      </c>
      <c r="Y15386" s="217">
        <v>0</v>
      </c>
    </row>
    <row r="15387" spans="2:25">
      <c r="B15387" s="217" t="s">
        <v>15557</v>
      </c>
      <c r="C15387" s="217" t="s">
        <v>11696</v>
      </c>
      <c r="D15387" s="217" t="s">
        <v>22</v>
      </c>
      <c r="E15387" s="217" t="s">
        <v>103</v>
      </c>
      <c r="F15387" s="217" t="s">
        <v>9</v>
      </c>
      <c r="G15387" s="217" t="s">
        <v>13</v>
      </c>
      <c r="H15387" s="217" t="s">
        <v>176</v>
      </c>
      <c r="I15387" s="217">
        <v>0</v>
      </c>
      <c r="J15387" s="217">
        <v>0</v>
      </c>
      <c r="K15387" s="217">
        <v>0</v>
      </c>
      <c r="L15387" s="217">
        <v>0</v>
      </c>
      <c r="M15387" s="217">
        <v>16.038961038960998</v>
      </c>
      <c r="N15387" s="217">
        <v>0</v>
      </c>
      <c r="O15387" s="217">
        <v>0</v>
      </c>
      <c r="P15387" s="217">
        <v>0</v>
      </c>
      <c r="Q15387" s="217">
        <v>0</v>
      </c>
      <c r="R15387" s="217">
        <v>0</v>
      </c>
      <c r="S15387" s="217">
        <v>0</v>
      </c>
      <c r="T15387" s="217">
        <v>0</v>
      </c>
      <c r="U15387" s="217">
        <v>0</v>
      </c>
      <c r="V15387" s="217">
        <v>0</v>
      </c>
      <c r="W15387" s="217">
        <v>0</v>
      </c>
      <c r="X15387" s="217">
        <v>0</v>
      </c>
      <c r="Y15387" s="217">
        <v>0</v>
      </c>
    </row>
    <row r="15388" spans="2:25">
      <c r="B15388" s="217" t="s">
        <v>15558</v>
      </c>
      <c r="C15388" s="217" t="s">
        <v>11696</v>
      </c>
      <c r="D15388" s="217" t="s">
        <v>22</v>
      </c>
      <c r="E15388" s="217" t="s">
        <v>103</v>
      </c>
      <c r="F15388" s="217" t="s">
        <v>9</v>
      </c>
      <c r="G15388" s="217" t="s">
        <v>13</v>
      </c>
      <c r="H15388" s="217" t="s">
        <v>178</v>
      </c>
      <c r="I15388" s="217">
        <v>0</v>
      </c>
      <c r="J15388" s="217">
        <v>0</v>
      </c>
      <c r="K15388" s="217">
        <v>0</v>
      </c>
      <c r="L15388" s="217">
        <v>2</v>
      </c>
      <c r="M15388" s="217">
        <v>191.18326118326101</v>
      </c>
      <c r="N15388" s="217">
        <v>0</v>
      </c>
      <c r="O15388" s="217">
        <v>0</v>
      </c>
      <c r="P15388" s="217">
        <v>0</v>
      </c>
      <c r="Q15388" s="217">
        <v>0</v>
      </c>
      <c r="R15388" s="217">
        <v>0</v>
      </c>
      <c r="S15388" s="217">
        <v>0</v>
      </c>
      <c r="T15388" s="217">
        <v>0</v>
      </c>
      <c r="U15388" s="217">
        <v>0</v>
      </c>
      <c r="V15388" s="217">
        <v>0</v>
      </c>
      <c r="W15388" s="217">
        <v>0</v>
      </c>
      <c r="X15388" s="217">
        <v>0</v>
      </c>
      <c r="Y15388" s="217">
        <v>0</v>
      </c>
    </row>
    <row r="15389" spans="2:25">
      <c r="B15389" s="217" t="s">
        <v>15559</v>
      </c>
      <c r="C15389" s="217" t="s">
        <v>11696</v>
      </c>
      <c r="D15389" s="217" t="s">
        <v>22</v>
      </c>
      <c r="E15389" s="217" t="s">
        <v>103</v>
      </c>
      <c r="F15389" s="217" t="s">
        <v>9</v>
      </c>
      <c r="G15389" s="217" t="s">
        <v>13</v>
      </c>
      <c r="H15389" s="217" t="s">
        <v>5</v>
      </c>
      <c r="I15389" s="217">
        <v>0</v>
      </c>
      <c r="J15389" s="217">
        <v>0</v>
      </c>
      <c r="K15389" s="217">
        <v>0</v>
      </c>
      <c r="L15389" s="217">
        <v>4</v>
      </c>
      <c r="M15389" s="217">
        <v>215</v>
      </c>
      <c r="N15389" s="217">
        <v>0</v>
      </c>
      <c r="O15389" s="217">
        <v>0</v>
      </c>
      <c r="P15389" s="217">
        <v>0</v>
      </c>
      <c r="Q15389" s="217">
        <v>0</v>
      </c>
      <c r="R15389" s="217">
        <v>0</v>
      </c>
      <c r="S15389" s="217">
        <v>0</v>
      </c>
      <c r="T15389" s="217">
        <v>0</v>
      </c>
      <c r="U15389" s="217">
        <v>0</v>
      </c>
      <c r="V15389" s="217">
        <v>0</v>
      </c>
      <c r="W15389" s="217">
        <v>0</v>
      </c>
      <c r="X15389" s="217">
        <v>0</v>
      </c>
      <c r="Y15389" s="217">
        <v>0</v>
      </c>
    </row>
    <row r="15390" spans="2:25">
      <c r="B15390" s="217" t="s">
        <v>15560</v>
      </c>
      <c r="C15390" s="217" t="s">
        <v>11696</v>
      </c>
      <c r="D15390" s="217" t="s">
        <v>22</v>
      </c>
      <c r="E15390" s="217" t="s">
        <v>103</v>
      </c>
      <c r="F15390" s="217" t="s">
        <v>5</v>
      </c>
      <c r="G15390" s="217" t="s">
        <v>13</v>
      </c>
      <c r="H15390" s="217" t="s">
        <v>170</v>
      </c>
      <c r="I15390" s="217">
        <v>0</v>
      </c>
      <c r="J15390" s="217">
        <v>0</v>
      </c>
      <c r="K15390" s="217">
        <v>0</v>
      </c>
      <c r="L15390" s="217">
        <v>0</v>
      </c>
      <c r="M15390" s="217">
        <v>0</v>
      </c>
    </row>
    <row r="15391" spans="2:25">
      <c r="B15391" s="217" t="s">
        <v>15561</v>
      </c>
      <c r="C15391" s="217" t="s">
        <v>11696</v>
      </c>
      <c r="D15391" s="217" t="s">
        <v>22</v>
      </c>
      <c r="E15391" s="217" t="s">
        <v>103</v>
      </c>
      <c r="F15391" s="217" t="s">
        <v>5</v>
      </c>
      <c r="G15391" s="217" t="s">
        <v>13</v>
      </c>
      <c r="H15391" s="217" t="s">
        <v>172</v>
      </c>
      <c r="I15391" s="217">
        <v>0</v>
      </c>
      <c r="J15391" s="217">
        <v>0</v>
      </c>
      <c r="K15391" s="217">
        <v>0</v>
      </c>
      <c r="L15391" s="217">
        <v>1</v>
      </c>
      <c r="M15391" s="217">
        <v>6.5</v>
      </c>
      <c r="N15391" s="217">
        <v>0</v>
      </c>
      <c r="O15391" s="217">
        <v>0</v>
      </c>
      <c r="P15391" s="217">
        <v>0</v>
      </c>
      <c r="Q15391" s="217">
        <v>0</v>
      </c>
      <c r="R15391" s="217">
        <v>0</v>
      </c>
      <c r="S15391" s="217">
        <v>0</v>
      </c>
      <c r="T15391" s="217">
        <v>0</v>
      </c>
      <c r="U15391" s="217">
        <v>0</v>
      </c>
      <c r="V15391" s="217">
        <v>0</v>
      </c>
      <c r="W15391" s="217">
        <v>0</v>
      </c>
      <c r="X15391" s="217">
        <v>0</v>
      </c>
      <c r="Y15391" s="217">
        <v>0</v>
      </c>
    </row>
    <row r="15392" spans="2:25">
      <c r="B15392" s="217" t="s">
        <v>15562</v>
      </c>
      <c r="C15392" s="217" t="s">
        <v>11696</v>
      </c>
      <c r="D15392" s="217" t="s">
        <v>22</v>
      </c>
      <c r="E15392" s="217" t="s">
        <v>103</v>
      </c>
      <c r="F15392" s="217" t="s">
        <v>5</v>
      </c>
      <c r="G15392" s="217" t="s">
        <v>13</v>
      </c>
      <c r="H15392" s="217" t="s">
        <v>174</v>
      </c>
      <c r="I15392" s="217">
        <v>0</v>
      </c>
      <c r="J15392" s="217">
        <v>0</v>
      </c>
      <c r="K15392" s="217">
        <v>0</v>
      </c>
      <c r="L15392" s="217">
        <v>1</v>
      </c>
      <c r="M15392" s="217">
        <v>14.2777777777778</v>
      </c>
      <c r="N15392" s="217">
        <v>0</v>
      </c>
      <c r="O15392" s="217">
        <v>0</v>
      </c>
      <c r="P15392" s="217">
        <v>0</v>
      </c>
      <c r="Q15392" s="217">
        <v>0</v>
      </c>
      <c r="R15392" s="217">
        <v>0</v>
      </c>
      <c r="S15392" s="217">
        <v>0</v>
      </c>
      <c r="T15392" s="217">
        <v>0</v>
      </c>
      <c r="U15392" s="217">
        <v>0</v>
      </c>
      <c r="V15392" s="217">
        <v>0</v>
      </c>
      <c r="W15392" s="217">
        <v>0</v>
      </c>
      <c r="X15392" s="217">
        <v>0</v>
      </c>
      <c r="Y15392" s="217">
        <v>0</v>
      </c>
    </row>
    <row r="15393" spans="2:25">
      <c r="B15393" s="217" t="s">
        <v>15563</v>
      </c>
      <c r="C15393" s="217" t="s">
        <v>11696</v>
      </c>
      <c r="D15393" s="217" t="s">
        <v>22</v>
      </c>
      <c r="E15393" s="217" t="s">
        <v>103</v>
      </c>
      <c r="F15393" s="217" t="s">
        <v>5</v>
      </c>
      <c r="G15393" s="217" t="s">
        <v>13</v>
      </c>
      <c r="H15393" s="217" t="s">
        <v>176</v>
      </c>
      <c r="I15393" s="217">
        <v>0</v>
      </c>
      <c r="J15393" s="217">
        <v>0</v>
      </c>
      <c r="K15393" s="217">
        <v>0</v>
      </c>
      <c r="L15393" s="217">
        <v>0</v>
      </c>
      <c r="M15393" s="217">
        <v>29.761183261183302</v>
      </c>
      <c r="N15393" s="217">
        <v>0</v>
      </c>
      <c r="O15393" s="217">
        <v>0</v>
      </c>
      <c r="P15393" s="217">
        <v>0</v>
      </c>
      <c r="Q15393" s="217">
        <v>0</v>
      </c>
      <c r="R15393" s="217">
        <v>0</v>
      </c>
      <c r="S15393" s="217">
        <v>0</v>
      </c>
      <c r="T15393" s="217">
        <v>0</v>
      </c>
      <c r="U15393" s="217">
        <v>0</v>
      </c>
      <c r="V15393" s="217">
        <v>0</v>
      </c>
      <c r="W15393" s="217">
        <v>0</v>
      </c>
      <c r="X15393" s="217">
        <v>0</v>
      </c>
      <c r="Y15393" s="217">
        <v>0</v>
      </c>
    </row>
    <row r="15394" spans="2:25">
      <c r="B15394" s="217" t="s">
        <v>15564</v>
      </c>
      <c r="C15394" s="217" t="s">
        <v>11696</v>
      </c>
      <c r="D15394" s="217" t="s">
        <v>22</v>
      </c>
      <c r="E15394" s="217" t="s">
        <v>103</v>
      </c>
      <c r="F15394" s="217" t="s">
        <v>5</v>
      </c>
      <c r="G15394" s="217" t="s">
        <v>13</v>
      </c>
      <c r="H15394" s="217" t="s">
        <v>178</v>
      </c>
      <c r="I15394" s="217">
        <v>0</v>
      </c>
      <c r="J15394" s="217">
        <v>0</v>
      </c>
      <c r="K15394" s="217">
        <v>0</v>
      </c>
      <c r="L15394" s="217">
        <v>2</v>
      </c>
      <c r="M15394" s="217">
        <v>349.46103896103898</v>
      </c>
      <c r="N15394" s="217">
        <v>0</v>
      </c>
      <c r="O15394" s="217">
        <v>0</v>
      </c>
      <c r="P15394" s="217">
        <v>0</v>
      </c>
      <c r="Q15394" s="217">
        <v>0</v>
      </c>
      <c r="R15394" s="217">
        <v>0</v>
      </c>
      <c r="S15394" s="217">
        <v>0</v>
      </c>
      <c r="T15394" s="217">
        <v>0</v>
      </c>
      <c r="U15394" s="217">
        <v>0</v>
      </c>
      <c r="V15394" s="217">
        <v>0</v>
      </c>
      <c r="W15394" s="217">
        <v>0</v>
      </c>
      <c r="X15394" s="217">
        <v>0</v>
      </c>
      <c r="Y15394" s="217">
        <v>0</v>
      </c>
    </row>
    <row r="15395" spans="2:25">
      <c r="B15395" s="217" t="s">
        <v>15565</v>
      </c>
      <c r="C15395" s="217" t="s">
        <v>11696</v>
      </c>
      <c r="D15395" s="217" t="s">
        <v>22</v>
      </c>
      <c r="E15395" s="217" t="s">
        <v>103</v>
      </c>
      <c r="F15395" s="217" t="s">
        <v>5</v>
      </c>
      <c r="G15395" s="217" t="s">
        <v>13</v>
      </c>
      <c r="H15395" s="217" t="s">
        <v>5</v>
      </c>
      <c r="I15395" s="217">
        <v>0</v>
      </c>
      <c r="J15395" s="217">
        <v>0</v>
      </c>
      <c r="K15395" s="217">
        <v>0</v>
      </c>
      <c r="L15395" s="217">
        <v>4</v>
      </c>
      <c r="M15395" s="217">
        <v>400</v>
      </c>
      <c r="N15395" s="217">
        <v>0</v>
      </c>
      <c r="O15395" s="217">
        <v>0</v>
      </c>
      <c r="P15395" s="217">
        <v>0</v>
      </c>
      <c r="Q15395" s="217">
        <v>0</v>
      </c>
      <c r="R15395" s="217">
        <v>0</v>
      </c>
      <c r="S15395" s="217">
        <v>0</v>
      </c>
      <c r="T15395" s="217">
        <v>0</v>
      </c>
      <c r="U15395" s="217">
        <v>0</v>
      </c>
      <c r="V15395" s="217">
        <v>0</v>
      </c>
      <c r="W15395" s="217">
        <v>0</v>
      </c>
      <c r="X15395" s="217">
        <v>0</v>
      </c>
      <c r="Y15395" s="217">
        <v>0</v>
      </c>
    </row>
    <row r="15396" spans="2:25">
      <c r="B15396" s="217" t="s">
        <v>15566</v>
      </c>
      <c r="C15396" s="217" t="s">
        <v>11696</v>
      </c>
      <c r="D15396" s="217" t="s">
        <v>22</v>
      </c>
      <c r="E15396" s="217" t="s">
        <v>103</v>
      </c>
      <c r="F15396" s="217" t="s">
        <v>12</v>
      </c>
      <c r="G15396" s="217" t="s">
        <v>5</v>
      </c>
      <c r="H15396" s="217" t="s">
        <v>170</v>
      </c>
      <c r="I15396" s="217">
        <v>0</v>
      </c>
      <c r="J15396" s="217">
        <v>0</v>
      </c>
      <c r="K15396" s="217">
        <v>0</v>
      </c>
      <c r="L15396" s="217">
        <v>1</v>
      </c>
      <c r="M15396" s="217">
        <v>250.58957525249701</v>
      </c>
      <c r="N15396" s="217">
        <v>0</v>
      </c>
      <c r="O15396" s="217">
        <v>0</v>
      </c>
      <c r="P15396" s="217">
        <v>0</v>
      </c>
      <c r="Q15396" s="217">
        <v>0</v>
      </c>
      <c r="R15396" s="217">
        <v>0</v>
      </c>
      <c r="S15396" s="217">
        <v>0</v>
      </c>
      <c r="T15396" s="217">
        <v>0</v>
      </c>
      <c r="U15396" s="217">
        <v>0</v>
      </c>
      <c r="V15396" s="217">
        <v>0</v>
      </c>
      <c r="W15396" s="217">
        <v>0</v>
      </c>
      <c r="X15396" s="217">
        <v>0</v>
      </c>
      <c r="Y15396" s="217">
        <v>0</v>
      </c>
    </row>
    <row r="15397" spans="2:25">
      <c r="B15397" s="217" t="s">
        <v>15567</v>
      </c>
      <c r="C15397" s="217" t="s">
        <v>11696</v>
      </c>
      <c r="D15397" s="217" t="s">
        <v>22</v>
      </c>
      <c r="E15397" s="217" t="s">
        <v>103</v>
      </c>
      <c r="F15397" s="217" t="s">
        <v>12</v>
      </c>
      <c r="G15397" s="217" t="s">
        <v>5</v>
      </c>
      <c r="H15397" s="217" t="s">
        <v>172</v>
      </c>
      <c r="I15397" s="217">
        <v>1</v>
      </c>
      <c r="J15397" s="217">
        <v>1</v>
      </c>
      <c r="K15397" s="217">
        <v>0</v>
      </c>
      <c r="L15397" s="217">
        <v>5</v>
      </c>
      <c r="M15397" s="217">
        <v>343.819781814164</v>
      </c>
      <c r="N15397" s="217">
        <v>2.9085004787202902</v>
      </c>
      <c r="O15397" s="217">
        <v>2.9085004787202902</v>
      </c>
      <c r="P15397" s="217">
        <v>0</v>
      </c>
      <c r="Q15397" s="217">
        <v>2.1066502795419302</v>
      </c>
      <c r="R15397" s="217">
        <v>2.1066502795419302</v>
      </c>
      <c r="S15397" s="217">
        <v>0</v>
      </c>
      <c r="T15397" s="217">
        <v>2.15205757272214</v>
      </c>
      <c r="U15397" s="217">
        <v>2.15205757272214</v>
      </c>
      <c r="V15397" s="217">
        <v>0</v>
      </c>
      <c r="W15397" s="217">
        <v>2.1586434616846</v>
      </c>
      <c r="X15397" s="217">
        <v>2.1586434616846</v>
      </c>
      <c r="Y15397" s="217">
        <v>0</v>
      </c>
    </row>
    <row r="15398" spans="2:25">
      <c r="B15398" s="217" t="s">
        <v>15568</v>
      </c>
      <c r="C15398" s="217" t="s">
        <v>11696</v>
      </c>
      <c r="D15398" s="217" t="s">
        <v>22</v>
      </c>
      <c r="E15398" s="217" t="s">
        <v>103</v>
      </c>
      <c r="F15398" s="217" t="s">
        <v>12</v>
      </c>
      <c r="G15398" s="217" t="s">
        <v>5</v>
      </c>
      <c r="H15398" s="217" t="s">
        <v>174</v>
      </c>
      <c r="I15398" s="217">
        <v>2</v>
      </c>
      <c r="J15398" s="217">
        <v>2</v>
      </c>
      <c r="K15398" s="217">
        <v>0</v>
      </c>
      <c r="L15398" s="217">
        <v>6</v>
      </c>
      <c r="M15398" s="217">
        <v>491.93369134661299</v>
      </c>
      <c r="N15398" s="217">
        <v>4.0655885847648001</v>
      </c>
      <c r="O15398" s="217">
        <v>4.0655885847648001</v>
      </c>
      <c r="P15398" s="217">
        <v>0</v>
      </c>
      <c r="Q15398" s="217">
        <v>3.6390891413865498</v>
      </c>
      <c r="R15398" s="217">
        <v>3.6390891413865498</v>
      </c>
      <c r="S15398" s="217">
        <v>0</v>
      </c>
      <c r="T15398" s="217">
        <v>3.9031525593776499</v>
      </c>
      <c r="U15398" s="217">
        <v>3.9031525593776499</v>
      </c>
      <c r="V15398" s="217">
        <v>0</v>
      </c>
      <c r="W15398" s="217">
        <v>3.77122785596903</v>
      </c>
      <c r="X15398" s="217">
        <v>3.77122785596903</v>
      </c>
      <c r="Y15398" s="217">
        <v>0</v>
      </c>
    </row>
    <row r="15399" spans="2:25">
      <c r="B15399" s="217" t="s">
        <v>15569</v>
      </c>
      <c r="C15399" s="217" t="s">
        <v>11696</v>
      </c>
      <c r="D15399" s="217" t="s">
        <v>22</v>
      </c>
      <c r="E15399" s="217" t="s">
        <v>103</v>
      </c>
      <c r="F15399" s="217" t="s">
        <v>12</v>
      </c>
      <c r="G15399" s="217" t="s">
        <v>5</v>
      </c>
      <c r="H15399" s="217" t="s">
        <v>176</v>
      </c>
      <c r="I15399" s="217">
        <v>6</v>
      </c>
      <c r="J15399" s="217">
        <v>5</v>
      </c>
      <c r="K15399" s="217">
        <v>1</v>
      </c>
      <c r="L15399" s="217">
        <v>6</v>
      </c>
      <c r="M15399" s="217">
        <v>970.18663298438605</v>
      </c>
      <c r="N15399" s="217">
        <v>6.1843771043757103</v>
      </c>
      <c r="O15399" s="217">
        <v>5.1536475869797602</v>
      </c>
      <c r="P15399" s="217">
        <v>1.0307295173959501</v>
      </c>
      <c r="Q15399" s="217">
        <v>6.7906424333160302</v>
      </c>
      <c r="R15399" s="217">
        <v>5.83589130834432</v>
      </c>
      <c r="S15399" s="217">
        <v>0.95475112497171699</v>
      </c>
      <c r="T15399" s="217">
        <v>6.4845157610702797</v>
      </c>
      <c r="U15399" s="217">
        <v>5.5091856797018997</v>
      </c>
      <c r="V15399" s="217">
        <v>0.97533008136838395</v>
      </c>
      <c r="W15399" s="217">
        <v>6.6786150951329102</v>
      </c>
      <c r="X15399" s="217">
        <v>5.7003002350583003</v>
      </c>
      <c r="Y15399" s="217">
        <v>0.97831486007461399</v>
      </c>
    </row>
    <row r="15400" spans="2:25">
      <c r="B15400" s="217" t="s">
        <v>15570</v>
      </c>
      <c r="C15400" s="217" t="s">
        <v>11696</v>
      </c>
      <c r="D15400" s="217" t="s">
        <v>22</v>
      </c>
      <c r="E15400" s="217" t="s">
        <v>103</v>
      </c>
      <c r="F15400" s="217" t="s">
        <v>12</v>
      </c>
      <c r="G15400" s="217" t="s">
        <v>5</v>
      </c>
      <c r="H15400" s="217" t="s">
        <v>178</v>
      </c>
      <c r="I15400" s="217">
        <v>23</v>
      </c>
      <c r="J15400" s="217">
        <v>23</v>
      </c>
      <c r="K15400" s="217">
        <v>0</v>
      </c>
      <c r="L15400" s="217">
        <v>60</v>
      </c>
      <c r="M15400" s="217">
        <v>2813.4703186023398</v>
      </c>
      <c r="N15400" s="217">
        <v>8.1749573997374902</v>
      </c>
      <c r="O15400" s="217">
        <v>8.1749573997374902</v>
      </c>
      <c r="P15400" s="217">
        <v>0</v>
      </c>
      <c r="Q15400" s="217">
        <v>7.97809950937389</v>
      </c>
      <c r="R15400" s="217">
        <v>7.97809950937389</v>
      </c>
      <c r="S15400" s="217">
        <v>0</v>
      </c>
      <c r="T15400" s="217">
        <v>8.2636870918219607</v>
      </c>
      <c r="U15400" s="217">
        <v>8.2636870918219607</v>
      </c>
      <c r="V15400" s="217">
        <v>0</v>
      </c>
      <c r="W15400" s="217">
        <v>8.1532596949930092</v>
      </c>
      <c r="X15400" s="217">
        <v>8.1532596949930092</v>
      </c>
      <c r="Y15400" s="217">
        <v>0</v>
      </c>
    </row>
    <row r="15401" spans="2:25">
      <c r="B15401" s="217" t="s">
        <v>15571</v>
      </c>
      <c r="C15401" s="217" t="s">
        <v>11696</v>
      </c>
      <c r="D15401" s="217" t="s">
        <v>22</v>
      </c>
      <c r="E15401" s="217" t="s">
        <v>103</v>
      </c>
      <c r="F15401" s="217" t="s">
        <v>12</v>
      </c>
      <c r="G15401" s="217" t="s">
        <v>5</v>
      </c>
      <c r="H15401" s="217" t="s">
        <v>5</v>
      </c>
      <c r="I15401" s="217">
        <v>32</v>
      </c>
      <c r="J15401" s="217">
        <v>31</v>
      </c>
      <c r="K15401" s="217">
        <v>1</v>
      </c>
      <c r="L15401" s="217">
        <v>78</v>
      </c>
      <c r="M15401" s="217">
        <v>4870</v>
      </c>
      <c r="N15401" s="217">
        <v>6.5708418891170401</v>
      </c>
      <c r="O15401" s="217">
        <v>6.3655030800821404</v>
      </c>
      <c r="P15401" s="217">
        <v>0.205338809034908</v>
      </c>
      <c r="Q15401" s="217">
        <v>6.3507329404268598</v>
      </c>
      <c r="R15401" s="217">
        <v>6.1532415755010899</v>
      </c>
      <c r="S15401" s="217">
        <v>0.19749136492576999</v>
      </c>
      <c r="T15401" s="217">
        <v>6.4768060260041302</v>
      </c>
      <c r="U15401" s="217">
        <v>6.2750578803517199</v>
      </c>
      <c r="V15401" s="217">
        <v>0.201748145652419</v>
      </c>
      <c r="W15401" s="217">
        <v>6.4422578738227303</v>
      </c>
      <c r="X15401" s="217">
        <v>6.23989232327256</v>
      </c>
      <c r="Y15401" s="217">
        <v>0.20236555055017399</v>
      </c>
    </row>
    <row r="15402" spans="2:25">
      <c r="B15402" s="217" t="s">
        <v>15572</v>
      </c>
      <c r="C15402" s="217" t="s">
        <v>11696</v>
      </c>
      <c r="D15402" s="217" t="s">
        <v>22</v>
      </c>
      <c r="E15402" s="217" t="s">
        <v>103</v>
      </c>
      <c r="F15402" s="217" t="s">
        <v>9</v>
      </c>
      <c r="G15402" s="217" t="s">
        <v>5</v>
      </c>
      <c r="H15402" s="217" t="s">
        <v>170</v>
      </c>
      <c r="I15402" s="217">
        <v>0</v>
      </c>
      <c r="J15402" s="217">
        <v>0</v>
      </c>
      <c r="K15402" s="217">
        <v>0</v>
      </c>
      <c r="L15402" s="217">
        <v>4</v>
      </c>
      <c r="M15402" s="217">
        <v>284.95500717955798</v>
      </c>
      <c r="N15402" s="217">
        <v>0</v>
      </c>
      <c r="O15402" s="217">
        <v>0</v>
      </c>
      <c r="P15402" s="217">
        <v>0</v>
      </c>
      <c r="Q15402" s="217">
        <v>0</v>
      </c>
      <c r="R15402" s="217">
        <v>0</v>
      </c>
      <c r="S15402" s="217">
        <v>0</v>
      </c>
      <c r="T15402" s="217">
        <v>0</v>
      </c>
      <c r="U15402" s="217">
        <v>0</v>
      </c>
      <c r="V15402" s="217">
        <v>0</v>
      </c>
      <c r="W15402" s="217">
        <v>0</v>
      </c>
      <c r="X15402" s="217">
        <v>0</v>
      </c>
      <c r="Y15402" s="217">
        <v>0</v>
      </c>
    </row>
    <row r="15403" spans="2:25">
      <c r="B15403" s="217" t="s">
        <v>15573</v>
      </c>
      <c r="C15403" s="217" t="s">
        <v>11696</v>
      </c>
      <c r="D15403" s="217" t="s">
        <v>22</v>
      </c>
      <c r="E15403" s="217" t="s">
        <v>103</v>
      </c>
      <c r="F15403" s="217" t="s">
        <v>9</v>
      </c>
      <c r="G15403" s="217" t="s">
        <v>5</v>
      </c>
      <c r="H15403" s="217" t="s">
        <v>172</v>
      </c>
      <c r="I15403" s="217">
        <v>0</v>
      </c>
      <c r="J15403" s="217">
        <v>0</v>
      </c>
      <c r="K15403" s="217">
        <v>0</v>
      </c>
      <c r="L15403" s="217">
        <v>19</v>
      </c>
      <c r="M15403" s="217">
        <v>395.94004609164301</v>
      </c>
      <c r="N15403" s="217">
        <v>0</v>
      </c>
      <c r="O15403" s="217">
        <v>0</v>
      </c>
      <c r="P15403" s="217">
        <v>0</v>
      </c>
      <c r="Q15403" s="217">
        <v>0</v>
      </c>
      <c r="R15403" s="217">
        <v>0</v>
      </c>
      <c r="S15403" s="217">
        <v>0</v>
      </c>
      <c r="T15403" s="217">
        <v>0</v>
      </c>
      <c r="U15403" s="217">
        <v>0</v>
      </c>
      <c r="V15403" s="217">
        <v>0</v>
      </c>
      <c r="W15403" s="217">
        <v>0</v>
      </c>
      <c r="X15403" s="217">
        <v>0</v>
      </c>
      <c r="Y15403" s="217">
        <v>0</v>
      </c>
    </row>
    <row r="15404" spans="2:25">
      <c r="B15404" s="217" t="s">
        <v>15574</v>
      </c>
      <c r="C15404" s="217" t="s">
        <v>11696</v>
      </c>
      <c r="D15404" s="217" t="s">
        <v>22</v>
      </c>
      <c r="E15404" s="217" t="s">
        <v>103</v>
      </c>
      <c r="F15404" s="217" t="s">
        <v>9</v>
      </c>
      <c r="G15404" s="217" t="s">
        <v>5</v>
      </c>
      <c r="H15404" s="217" t="s">
        <v>174</v>
      </c>
      <c r="I15404" s="217">
        <v>2</v>
      </c>
      <c r="J15404" s="217">
        <v>2</v>
      </c>
      <c r="K15404" s="217">
        <v>0</v>
      </c>
      <c r="L15404" s="217">
        <v>28</v>
      </c>
      <c r="M15404" s="217">
        <v>603.56546849936296</v>
      </c>
      <c r="N15404" s="217">
        <v>3.31364218859733</v>
      </c>
      <c r="O15404" s="217">
        <v>3.31364218859733</v>
      </c>
      <c r="P15404" s="217">
        <v>0</v>
      </c>
      <c r="Q15404" s="217">
        <v>3.8665638621951102</v>
      </c>
      <c r="R15404" s="217">
        <v>3.8665638621951102</v>
      </c>
      <c r="S15404" s="217">
        <v>0</v>
      </c>
      <c r="T15404" s="217">
        <v>3.53284134954884</v>
      </c>
      <c r="U15404" s="217">
        <v>3.53284134954884</v>
      </c>
      <c r="V15404" s="217">
        <v>0</v>
      </c>
      <c r="W15404" s="217">
        <v>3.7336626293611501</v>
      </c>
      <c r="X15404" s="217">
        <v>3.7336626293611501</v>
      </c>
      <c r="Y15404" s="217">
        <v>0</v>
      </c>
    </row>
    <row r="15405" spans="2:25">
      <c r="B15405" s="217" t="s">
        <v>15575</v>
      </c>
      <c r="C15405" s="217" t="s">
        <v>11696</v>
      </c>
      <c r="D15405" s="217" t="s">
        <v>22</v>
      </c>
      <c r="E15405" s="217" t="s">
        <v>103</v>
      </c>
      <c r="F15405" s="217" t="s">
        <v>9</v>
      </c>
      <c r="G15405" s="217" t="s">
        <v>5</v>
      </c>
      <c r="H15405" s="217" t="s">
        <v>176</v>
      </c>
      <c r="I15405" s="217">
        <v>3</v>
      </c>
      <c r="J15405" s="217">
        <v>3</v>
      </c>
      <c r="K15405" s="217">
        <v>0</v>
      </c>
      <c r="L15405" s="217">
        <v>17</v>
      </c>
      <c r="M15405" s="217">
        <v>1020.67896573274</v>
      </c>
      <c r="N15405" s="217">
        <v>2.9392199709399498</v>
      </c>
      <c r="O15405" s="217">
        <v>2.9392199709399498</v>
      </c>
      <c r="P15405" s="217">
        <v>0</v>
      </c>
      <c r="Q15405" s="217">
        <v>3.0253112343326598</v>
      </c>
      <c r="R15405" s="217">
        <v>3.0253112343326598</v>
      </c>
      <c r="S15405" s="217">
        <v>0</v>
      </c>
      <c r="T15405" s="217">
        <v>2.86315010861387</v>
      </c>
      <c r="U15405" s="217">
        <v>2.86315010861387</v>
      </c>
      <c r="V15405" s="217">
        <v>0</v>
      </c>
      <c r="W15405" s="217">
        <v>2.9754993302486099</v>
      </c>
      <c r="X15405" s="217">
        <v>2.9754993302486099</v>
      </c>
      <c r="Y15405" s="217">
        <v>0</v>
      </c>
    </row>
    <row r="15406" spans="2:25">
      <c r="B15406" s="217" t="s">
        <v>15576</v>
      </c>
      <c r="C15406" s="217" t="s">
        <v>11696</v>
      </c>
      <c r="D15406" s="217" t="s">
        <v>22</v>
      </c>
      <c r="E15406" s="217" t="s">
        <v>103</v>
      </c>
      <c r="F15406" s="217" t="s">
        <v>9</v>
      </c>
      <c r="G15406" s="217" t="s">
        <v>5</v>
      </c>
      <c r="H15406" s="217" t="s">
        <v>178</v>
      </c>
      <c r="I15406" s="217">
        <v>8</v>
      </c>
      <c r="J15406" s="217">
        <v>6</v>
      </c>
      <c r="K15406" s="217">
        <v>2</v>
      </c>
      <c r="L15406" s="217">
        <v>96</v>
      </c>
      <c r="M15406" s="217">
        <v>3164.8605124966998</v>
      </c>
      <c r="N15406" s="217">
        <v>2.5277575325709898</v>
      </c>
      <c r="O15406" s="217">
        <v>1.89581814942824</v>
      </c>
      <c r="P15406" s="217">
        <v>0.631939383142747</v>
      </c>
      <c r="Q15406" s="217">
        <v>2.6756817477028298</v>
      </c>
      <c r="R15406" s="217">
        <v>1.9990247105541199</v>
      </c>
      <c r="S15406" s="217">
        <v>0.67665703714871395</v>
      </c>
      <c r="T15406" s="217">
        <v>2.5094355777683699</v>
      </c>
      <c r="U15406" s="217">
        <v>1.8828961970159901</v>
      </c>
      <c r="V15406" s="217">
        <v>0.62653938075238003</v>
      </c>
      <c r="W15406" s="217">
        <v>2.6079836030952799</v>
      </c>
      <c r="X15406" s="217">
        <v>1.95004904642361</v>
      </c>
      <c r="Y15406" s="217">
        <v>0.657934556671666</v>
      </c>
    </row>
    <row r="15407" spans="2:25">
      <c r="B15407" s="217" t="s">
        <v>15577</v>
      </c>
      <c r="C15407" s="217" t="s">
        <v>11696</v>
      </c>
      <c r="D15407" s="217" t="s">
        <v>22</v>
      </c>
      <c r="E15407" s="217" t="s">
        <v>103</v>
      </c>
      <c r="F15407" s="217" t="s">
        <v>9</v>
      </c>
      <c r="G15407" s="217" t="s">
        <v>5</v>
      </c>
      <c r="H15407" s="217" t="s">
        <v>5</v>
      </c>
      <c r="I15407" s="217">
        <v>13</v>
      </c>
      <c r="J15407" s="217">
        <v>11</v>
      </c>
      <c r="K15407" s="217">
        <v>2</v>
      </c>
      <c r="L15407" s="217">
        <v>164</v>
      </c>
      <c r="M15407" s="217">
        <v>5470</v>
      </c>
      <c r="N15407" s="217">
        <v>2.3765996343692901</v>
      </c>
      <c r="O15407" s="217">
        <v>2.0109689213894</v>
      </c>
      <c r="P15407" s="217">
        <v>0.36563071297989003</v>
      </c>
      <c r="Q15407" s="217">
        <v>2.55759255391325</v>
      </c>
      <c r="R15407" s="217">
        <v>2.1578372496632099</v>
      </c>
      <c r="S15407" s="217">
        <v>0.39975530425004102</v>
      </c>
      <c r="T15407" s="217">
        <v>2.39073362873481</v>
      </c>
      <c r="U15407" s="217">
        <v>2.0226697573941701</v>
      </c>
      <c r="V15407" s="217">
        <v>0.36806387134063301</v>
      </c>
      <c r="W15407" s="217">
        <v>2.4928395300873998</v>
      </c>
      <c r="X15407" s="217">
        <v>2.1052854341737302</v>
      </c>
      <c r="Y15407" s="217">
        <v>0.38755409591366702</v>
      </c>
    </row>
    <row r="15408" spans="2:25">
      <c r="B15408" s="217" t="s">
        <v>15578</v>
      </c>
      <c r="C15408" s="217" t="s">
        <v>11696</v>
      </c>
      <c r="D15408" s="217" t="s">
        <v>22</v>
      </c>
      <c r="E15408" s="217" t="s">
        <v>103</v>
      </c>
      <c r="F15408" s="217" t="s">
        <v>5</v>
      </c>
      <c r="G15408" s="217" t="s">
        <v>5</v>
      </c>
      <c r="H15408" s="217" t="s">
        <v>170</v>
      </c>
      <c r="I15408" s="217">
        <v>0</v>
      </c>
      <c r="J15408" s="217">
        <v>0</v>
      </c>
      <c r="K15408" s="217">
        <v>0</v>
      </c>
      <c r="L15408" s="217">
        <v>5</v>
      </c>
      <c r="M15408" s="217">
        <v>535.54458243205499</v>
      </c>
      <c r="N15408" s="217">
        <v>0</v>
      </c>
      <c r="O15408" s="217">
        <v>0</v>
      </c>
      <c r="P15408" s="217">
        <v>0</v>
      </c>
      <c r="Q15408" s="217">
        <v>0</v>
      </c>
      <c r="R15408" s="217">
        <v>0</v>
      </c>
      <c r="S15408" s="217">
        <v>0</v>
      </c>
      <c r="T15408" s="217">
        <v>0</v>
      </c>
      <c r="U15408" s="217">
        <v>0</v>
      </c>
      <c r="V15408" s="217">
        <v>0</v>
      </c>
      <c r="W15408" s="217">
        <v>0</v>
      </c>
      <c r="X15408" s="217">
        <v>0</v>
      </c>
      <c r="Y15408" s="217">
        <v>0</v>
      </c>
    </row>
    <row r="15409" spans="2:25">
      <c r="B15409" s="217" t="s">
        <v>15579</v>
      </c>
      <c r="C15409" s="217" t="s">
        <v>11696</v>
      </c>
      <c r="D15409" s="217" t="s">
        <v>22</v>
      </c>
      <c r="E15409" s="217" t="s">
        <v>103</v>
      </c>
      <c r="F15409" s="217" t="s">
        <v>5</v>
      </c>
      <c r="G15409" s="217" t="s">
        <v>5</v>
      </c>
      <c r="H15409" s="217" t="s">
        <v>172</v>
      </c>
      <c r="I15409" s="217">
        <v>1</v>
      </c>
      <c r="J15409" s="217">
        <v>1</v>
      </c>
      <c r="K15409" s="217">
        <v>0</v>
      </c>
      <c r="L15409" s="217">
        <v>24</v>
      </c>
      <c r="M15409" s="217">
        <v>739.75982790580599</v>
      </c>
      <c r="N15409" s="217">
        <v>1.3517900841289401</v>
      </c>
      <c r="O15409" s="217">
        <v>1.3517900841289401</v>
      </c>
      <c r="P15409" s="217">
        <v>0</v>
      </c>
      <c r="Q15409" s="217">
        <v>1.0920541675671001</v>
      </c>
      <c r="R15409" s="217">
        <v>1.0920541675671001</v>
      </c>
      <c r="S15409" s="217">
        <v>0</v>
      </c>
      <c r="T15409" s="217">
        <v>1.11559258978978</v>
      </c>
      <c r="U15409" s="217">
        <v>1.11559258978978</v>
      </c>
      <c r="V15409" s="217">
        <v>0</v>
      </c>
      <c r="W15409" s="217">
        <v>1.1190066104074601</v>
      </c>
      <c r="X15409" s="217">
        <v>1.1190066104074601</v>
      </c>
      <c r="Y15409" s="217">
        <v>0</v>
      </c>
    </row>
    <row r="15410" spans="2:25">
      <c r="B15410" s="217" t="s">
        <v>15580</v>
      </c>
      <c r="C15410" s="217" t="s">
        <v>11696</v>
      </c>
      <c r="D15410" s="217" t="s">
        <v>22</v>
      </c>
      <c r="E15410" s="217" t="s">
        <v>103</v>
      </c>
      <c r="F15410" s="217" t="s">
        <v>5</v>
      </c>
      <c r="G15410" s="217" t="s">
        <v>5</v>
      </c>
      <c r="H15410" s="217" t="s">
        <v>174</v>
      </c>
      <c r="I15410" s="217">
        <v>4</v>
      </c>
      <c r="J15410" s="217">
        <v>4</v>
      </c>
      <c r="K15410" s="217">
        <v>0</v>
      </c>
      <c r="L15410" s="217">
        <v>34</v>
      </c>
      <c r="M15410" s="217">
        <v>1095.4991598459801</v>
      </c>
      <c r="N15410" s="217">
        <v>3.6513035761363701</v>
      </c>
      <c r="O15410" s="217">
        <v>3.6513035761363701</v>
      </c>
      <c r="P15410" s="217">
        <v>0</v>
      </c>
      <c r="Q15410" s="217">
        <v>3.7723200668387502</v>
      </c>
      <c r="R15410" s="217">
        <v>3.7723200668387502</v>
      </c>
      <c r="S15410" s="217">
        <v>0</v>
      </c>
      <c r="T15410" s="217">
        <v>3.7140661112902098</v>
      </c>
      <c r="U15410" s="217">
        <v>3.7140661112902098</v>
      </c>
      <c r="V15410" s="217">
        <v>0</v>
      </c>
      <c r="W15410" s="217">
        <v>3.7607279508342102</v>
      </c>
      <c r="X15410" s="217">
        <v>3.7607279508342102</v>
      </c>
      <c r="Y15410" s="217">
        <v>0</v>
      </c>
    </row>
    <row r="15411" spans="2:25">
      <c r="B15411" s="217" t="s">
        <v>15581</v>
      </c>
      <c r="C15411" s="217" t="s">
        <v>11696</v>
      </c>
      <c r="D15411" s="217" t="s">
        <v>22</v>
      </c>
      <c r="E15411" s="217" t="s">
        <v>103</v>
      </c>
      <c r="F15411" s="217" t="s">
        <v>5</v>
      </c>
      <c r="G15411" s="217" t="s">
        <v>5</v>
      </c>
      <c r="H15411" s="217" t="s">
        <v>176</v>
      </c>
      <c r="I15411" s="217">
        <v>9</v>
      </c>
      <c r="J15411" s="217">
        <v>8</v>
      </c>
      <c r="K15411" s="217">
        <v>1</v>
      </c>
      <c r="L15411" s="217">
        <v>23</v>
      </c>
      <c r="M15411" s="217">
        <v>1990.8655987171301</v>
      </c>
      <c r="N15411" s="217">
        <v>4.5206467005102802</v>
      </c>
      <c r="O15411" s="217">
        <v>4.0183526226758</v>
      </c>
      <c r="P15411" s="217">
        <v>0.50229407783447599</v>
      </c>
      <c r="Q15411" s="217">
        <v>4.8085275126728604</v>
      </c>
      <c r="R15411" s="217">
        <v>4.35357300083992</v>
      </c>
      <c r="S15411" s="217">
        <v>0.45495451183294</v>
      </c>
      <c r="T15411" s="217">
        <v>4.5900022185431002</v>
      </c>
      <c r="U15411" s="217">
        <v>4.1252414977237599</v>
      </c>
      <c r="V15411" s="217">
        <v>0.464760720819344</v>
      </c>
      <c r="W15411" s="217">
        <v>4.7342339347739602</v>
      </c>
      <c r="X15411" s="217">
        <v>4.2680509181293402</v>
      </c>
      <c r="Y15411" s="217">
        <v>0.46618301664461798</v>
      </c>
    </row>
    <row r="15412" spans="2:25">
      <c r="B15412" s="217" t="s">
        <v>15582</v>
      </c>
      <c r="C15412" s="217" t="s">
        <v>11696</v>
      </c>
      <c r="D15412" s="217" t="s">
        <v>22</v>
      </c>
      <c r="E15412" s="217" t="s">
        <v>103</v>
      </c>
      <c r="F15412" s="217" t="s">
        <v>5</v>
      </c>
      <c r="G15412" s="217" t="s">
        <v>5</v>
      </c>
      <c r="H15412" s="217" t="s">
        <v>178</v>
      </c>
      <c r="I15412" s="217">
        <v>31</v>
      </c>
      <c r="J15412" s="217">
        <v>29</v>
      </c>
      <c r="K15412" s="217">
        <v>2</v>
      </c>
      <c r="L15412" s="217">
        <v>156</v>
      </c>
      <c r="M15412" s="217">
        <v>5978.3308310990396</v>
      </c>
      <c r="N15412" s="217">
        <v>5.1853938625710096</v>
      </c>
      <c r="O15412" s="217">
        <v>4.8508523230503</v>
      </c>
      <c r="P15412" s="217">
        <v>0.33454153952070997</v>
      </c>
      <c r="Q15412" s="217">
        <v>5.1660460883043502</v>
      </c>
      <c r="R15412" s="217">
        <v>4.8034089524487102</v>
      </c>
      <c r="S15412" s="217">
        <v>0.36263713585563601</v>
      </c>
      <c r="T15412" s="217">
        <v>5.2141942511701496</v>
      </c>
      <c r="U15412" s="217">
        <v>4.8783862058932002</v>
      </c>
      <c r="V15412" s="217">
        <v>0.33580804527694502</v>
      </c>
      <c r="W15412" s="217">
        <v>5.2127285668788499</v>
      </c>
      <c r="X15412" s="217">
        <v>4.8601087385578703</v>
      </c>
      <c r="Y15412" s="217">
        <v>0.35261982832097899</v>
      </c>
    </row>
    <row r="15413" spans="2:25">
      <c r="B15413" s="217" t="s">
        <v>15583</v>
      </c>
      <c r="C15413" s="217" t="s">
        <v>11696</v>
      </c>
      <c r="D15413" s="217" t="s">
        <v>22</v>
      </c>
      <c r="E15413" s="217" t="s">
        <v>103</v>
      </c>
      <c r="F15413" s="217" t="s">
        <v>5</v>
      </c>
      <c r="G15413" s="217" t="s">
        <v>5</v>
      </c>
      <c r="H15413" s="217" t="s">
        <v>5</v>
      </c>
      <c r="I15413" s="217">
        <v>45</v>
      </c>
      <c r="J15413" s="217">
        <v>42</v>
      </c>
      <c r="K15413" s="217">
        <v>3</v>
      </c>
      <c r="L15413" s="217">
        <v>242</v>
      </c>
      <c r="M15413" s="217">
        <v>10340</v>
      </c>
      <c r="N15413" s="217">
        <v>4.3520309477756296</v>
      </c>
      <c r="O15413" s="217">
        <v>4.0618955512572503</v>
      </c>
      <c r="P15413" s="217">
        <v>0.290135396518375</v>
      </c>
      <c r="Q15413" s="217">
        <v>4.3587151279111698</v>
      </c>
      <c r="R15413" s="217">
        <v>4.0497764340077502</v>
      </c>
      <c r="S15413" s="217">
        <v>0.30893869390341699</v>
      </c>
      <c r="T15413" s="217">
        <v>4.33247042719172</v>
      </c>
      <c r="U15413" s="217">
        <v>4.0390096644103304</v>
      </c>
      <c r="V15413" s="217">
        <v>0.293460762781386</v>
      </c>
      <c r="W15413" s="217">
        <v>4.3681662976588802</v>
      </c>
      <c r="X15413" s="217">
        <v>4.0637221309121196</v>
      </c>
      <c r="Y15413" s="217">
        <v>0.304444166746761</v>
      </c>
    </row>
    <row r="15414" spans="2:25">
      <c r="B15414" s="217" t="s">
        <v>15584</v>
      </c>
      <c r="C15414" s="217" t="s">
        <v>11696</v>
      </c>
      <c r="D15414" s="217" t="s">
        <v>22</v>
      </c>
      <c r="E15414" s="217" t="s">
        <v>87</v>
      </c>
      <c r="F15414" s="217" t="s">
        <v>12</v>
      </c>
      <c r="G15414" s="217" t="s">
        <v>10</v>
      </c>
      <c r="H15414" s="217" t="s">
        <v>170</v>
      </c>
      <c r="I15414" s="217">
        <v>0</v>
      </c>
      <c r="J15414" s="217">
        <v>0</v>
      </c>
      <c r="K15414" s="217">
        <v>0</v>
      </c>
      <c r="L15414" s="217">
        <v>0</v>
      </c>
      <c r="M15414" s="217">
        <v>29.729729729729701</v>
      </c>
      <c r="N15414" s="217">
        <v>0</v>
      </c>
      <c r="O15414" s="217">
        <v>0</v>
      </c>
      <c r="P15414" s="217">
        <v>0</v>
      </c>
      <c r="Q15414" s="217">
        <v>0</v>
      </c>
      <c r="R15414" s="217">
        <v>0</v>
      </c>
      <c r="S15414" s="217">
        <v>0</v>
      </c>
      <c r="T15414" s="217">
        <v>0</v>
      </c>
      <c r="U15414" s="217">
        <v>0</v>
      </c>
      <c r="V15414" s="217">
        <v>0</v>
      </c>
      <c r="W15414" s="217">
        <v>0</v>
      </c>
      <c r="X15414" s="217">
        <v>0</v>
      </c>
      <c r="Y15414" s="217">
        <v>0</v>
      </c>
    </row>
    <row r="15415" spans="2:25">
      <c r="B15415" s="217" t="s">
        <v>15585</v>
      </c>
      <c r="C15415" s="217" t="s">
        <v>11696</v>
      </c>
      <c r="D15415" s="217" t="s">
        <v>22</v>
      </c>
      <c r="E15415" s="217" t="s">
        <v>87</v>
      </c>
      <c r="F15415" s="217" t="s">
        <v>12</v>
      </c>
      <c r="G15415" s="217" t="s">
        <v>10</v>
      </c>
      <c r="H15415" s="217" t="s">
        <v>172</v>
      </c>
      <c r="I15415" s="217">
        <v>1</v>
      </c>
      <c r="J15415" s="217">
        <v>1</v>
      </c>
      <c r="K15415" s="217">
        <v>0</v>
      </c>
      <c r="L15415" s="217">
        <v>3</v>
      </c>
      <c r="M15415" s="217">
        <v>49.549549549549504</v>
      </c>
      <c r="N15415" s="217">
        <v>20.181818181818201</v>
      </c>
      <c r="O15415" s="217">
        <v>20.181818181818201</v>
      </c>
      <c r="P15415" s="217">
        <v>0</v>
      </c>
      <c r="Q15415" s="217">
        <v>20.181818181818201</v>
      </c>
      <c r="R15415" s="217">
        <v>20.181818181818201</v>
      </c>
      <c r="S15415" s="217">
        <v>0</v>
      </c>
      <c r="T15415" s="217">
        <v>20.181818181818201</v>
      </c>
      <c r="U15415" s="217">
        <v>20.181818181818201</v>
      </c>
      <c r="V15415" s="217">
        <v>0</v>
      </c>
      <c r="W15415" s="217">
        <v>20.181818181818201</v>
      </c>
      <c r="X15415" s="217">
        <v>20.181818181818201</v>
      </c>
      <c r="Y15415" s="217">
        <v>0</v>
      </c>
    </row>
    <row r="15416" spans="2:25">
      <c r="B15416" s="217" t="s">
        <v>15586</v>
      </c>
      <c r="C15416" s="217" t="s">
        <v>11696</v>
      </c>
      <c r="D15416" s="217" t="s">
        <v>22</v>
      </c>
      <c r="E15416" s="217" t="s">
        <v>87</v>
      </c>
      <c r="F15416" s="217" t="s">
        <v>12</v>
      </c>
      <c r="G15416" s="217" t="s">
        <v>10</v>
      </c>
      <c r="H15416" s="217" t="s">
        <v>174</v>
      </c>
      <c r="I15416" s="217">
        <v>0</v>
      </c>
      <c r="J15416" s="217">
        <v>0</v>
      </c>
      <c r="K15416" s="217">
        <v>0</v>
      </c>
      <c r="L15416" s="217">
        <v>0</v>
      </c>
      <c r="M15416" s="217">
        <v>79.279279279279294</v>
      </c>
      <c r="N15416" s="217">
        <v>0</v>
      </c>
      <c r="O15416" s="217">
        <v>0</v>
      </c>
      <c r="P15416" s="217">
        <v>0</v>
      </c>
      <c r="Q15416" s="217">
        <v>0</v>
      </c>
      <c r="R15416" s="217">
        <v>0</v>
      </c>
      <c r="S15416" s="217">
        <v>0</v>
      </c>
      <c r="T15416" s="217">
        <v>0</v>
      </c>
      <c r="U15416" s="217">
        <v>0</v>
      </c>
      <c r="V15416" s="217">
        <v>0</v>
      </c>
      <c r="W15416" s="217">
        <v>0</v>
      </c>
      <c r="X15416" s="217">
        <v>0</v>
      </c>
      <c r="Y15416" s="217">
        <v>0</v>
      </c>
    </row>
    <row r="15417" spans="2:25">
      <c r="B15417" s="217" t="s">
        <v>15587</v>
      </c>
      <c r="C15417" s="217" t="s">
        <v>11696</v>
      </c>
      <c r="D15417" s="217" t="s">
        <v>22</v>
      </c>
      <c r="E15417" s="217" t="s">
        <v>87</v>
      </c>
      <c r="F15417" s="217" t="s">
        <v>12</v>
      </c>
      <c r="G15417" s="217" t="s">
        <v>10</v>
      </c>
      <c r="H15417" s="217" t="s">
        <v>176</v>
      </c>
      <c r="I15417" s="217">
        <v>2</v>
      </c>
      <c r="J15417" s="217">
        <v>1</v>
      </c>
      <c r="K15417" s="217">
        <v>1</v>
      </c>
      <c r="L15417" s="217">
        <v>2</v>
      </c>
      <c r="M15417" s="217">
        <v>198.19819819819801</v>
      </c>
      <c r="N15417" s="217">
        <v>10.090909090909101</v>
      </c>
      <c r="O15417" s="217">
        <v>5.0454545454545503</v>
      </c>
      <c r="P15417" s="217">
        <v>5.0454545454545503</v>
      </c>
      <c r="Q15417" s="217">
        <v>10.090909090909101</v>
      </c>
      <c r="R15417" s="217">
        <v>5.0454545454545503</v>
      </c>
      <c r="S15417" s="217">
        <v>5.0454545454545503</v>
      </c>
      <c r="T15417" s="217">
        <v>10.090909090909101</v>
      </c>
      <c r="U15417" s="217">
        <v>5.0454545454545503</v>
      </c>
      <c r="V15417" s="217">
        <v>5.0454545454545503</v>
      </c>
      <c r="W15417" s="217">
        <v>10.090909090909101</v>
      </c>
      <c r="X15417" s="217">
        <v>5.0454545454545503</v>
      </c>
      <c r="Y15417" s="217">
        <v>5.0454545454545503</v>
      </c>
    </row>
    <row r="15418" spans="2:25">
      <c r="B15418" s="217" t="s">
        <v>15588</v>
      </c>
      <c r="C15418" s="217" t="s">
        <v>11696</v>
      </c>
      <c r="D15418" s="217" t="s">
        <v>22</v>
      </c>
      <c r="E15418" s="217" t="s">
        <v>87</v>
      </c>
      <c r="F15418" s="217" t="s">
        <v>12</v>
      </c>
      <c r="G15418" s="217" t="s">
        <v>10</v>
      </c>
      <c r="H15418" s="217" t="s">
        <v>178</v>
      </c>
      <c r="I15418" s="217">
        <v>9</v>
      </c>
      <c r="J15418" s="217">
        <v>9</v>
      </c>
      <c r="K15418" s="217">
        <v>0</v>
      </c>
      <c r="L15418" s="217">
        <v>19</v>
      </c>
      <c r="M15418" s="217">
        <v>743.243243243243</v>
      </c>
      <c r="N15418" s="217">
        <v>12.1090909090909</v>
      </c>
      <c r="O15418" s="217">
        <v>12.1090909090909</v>
      </c>
      <c r="P15418" s="217">
        <v>0</v>
      </c>
      <c r="Q15418" s="217">
        <v>12.1090909090909</v>
      </c>
      <c r="R15418" s="217">
        <v>12.1090909090909</v>
      </c>
      <c r="S15418" s="217">
        <v>0</v>
      </c>
      <c r="T15418" s="217">
        <v>12.1090909090909</v>
      </c>
      <c r="U15418" s="217">
        <v>12.1090909090909</v>
      </c>
      <c r="V15418" s="217">
        <v>0</v>
      </c>
      <c r="W15418" s="217">
        <v>12.1090909090909</v>
      </c>
      <c r="X15418" s="217">
        <v>12.1090909090909</v>
      </c>
      <c r="Y15418" s="217">
        <v>0</v>
      </c>
    </row>
    <row r="15419" spans="2:25">
      <c r="B15419" s="217" t="s">
        <v>15589</v>
      </c>
      <c r="C15419" s="217" t="s">
        <v>11696</v>
      </c>
      <c r="D15419" s="217" t="s">
        <v>22</v>
      </c>
      <c r="E15419" s="217" t="s">
        <v>87</v>
      </c>
      <c r="F15419" s="217" t="s">
        <v>12</v>
      </c>
      <c r="G15419" s="217" t="s">
        <v>10</v>
      </c>
      <c r="H15419" s="217" t="s">
        <v>5</v>
      </c>
      <c r="I15419" s="217">
        <v>12</v>
      </c>
      <c r="J15419" s="217">
        <v>11</v>
      </c>
      <c r="K15419" s="217">
        <v>1</v>
      </c>
      <c r="L15419" s="217">
        <v>24</v>
      </c>
      <c r="M15419" s="217">
        <v>1100</v>
      </c>
      <c r="N15419" s="217">
        <v>10.909090909090899</v>
      </c>
      <c r="O15419" s="217">
        <v>10</v>
      </c>
      <c r="P15419" s="217">
        <v>0.90909090909090895</v>
      </c>
      <c r="Q15419" s="217">
        <v>10.909090909090899</v>
      </c>
      <c r="R15419" s="217">
        <v>10</v>
      </c>
      <c r="S15419" s="217">
        <v>0.90909090909090895</v>
      </c>
      <c r="T15419" s="217">
        <v>10.909090909090899</v>
      </c>
      <c r="U15419" s="217">
        <v>10</v>
      </c>
      <c r="V15419" s="217">
        <v>0.90909090909090895</v>
      </c>
      <c r="W15419" s="217">
        <v>10.909090909090899</v>
      </c>
      <c r="X15419" s="217">
        <v>10</v>
      </c>
      <c r="Y15419" s="217">
        <v>0.90909090909090895</v>
      </c>
    </row>
    <row r="15420" spans="2:25">
      <c r="B15420" s="217" t="s">
        <v>15590</v>
      </c>
      <c r="C15420" s="217" t="s">
        <v>11696</v>
      </c>
      <c r="D15420" s="217" t="s">
        <v>22</v>
      </c>
      <c r="E15420" s="217" t="s">
        <v>87</v>
      </c>
      <c r="F15420" s="217" t="s">
        <v>9</v>
      </c>
      <c r="G15420" s="217" t="s">
        <v>10</v>
      </c>
      <c r="H15420" s="217" t="s">
        <v>170</v>
      </c>
      <c r="I15420" s="217">
        <v>0</v>
      </c>
      <c r="J15420" s="217">
        <v>0</v>
      </c>
      <c r="K15420" s="217">
        <v>0</v>
      </c>
      <c r="L15420" s="217">
        <v>0</v>
      </c>
      <c r="M15420" s="217">
        <v>29.5275590551181</v>
      </c>
      <c r="N15420" s="217">
        <v>0</v>
      </c>
      <c r="O15420" s="217">
        <v>0</v>
      </c>
      <c r="P15420" s="217">
        <v>0</v>
      </c>
      <c r="Q15420" s="217">
        <v>0</v>
      </c>
      <c r="R15420" s="217">
        <v>0</v>
      </c>
      <c r="S15420" s="217">
        <v>0</v>
      </c>
      <c r="T15420" s="217">
        <v>0</v>
      </c>
      <c r="U15420" s="217">
        <v>0</v>
      </c>
      <c r="V15420" s="217">
        <v>0</v>
      </c>
      <c r="W15420" s="217">
        <v>0</v>
      </c>
      <c r="X15420" s="217">
        <v>0</v>
      </c>
      <c r="Y15420" s="217">
        <v>0</v>
      </c>
    </row>
    <row r="15421" spans="2:25">
      <c r="B15421" s="217" t="s">
        <v>15591</v>
      </c>
      <c r="C15421" s="217" t="s">
        <v>11696</v>
      </c>
      <c r="D15421" s="217" t="s">
        <v>22</v>
      </c>
      <c r="E15421" s="217" t="s">
        <v>87</v>
      </c>
      <c r="F15421" s="217" t="s">
        <v>9</v>
      </c>
      <c r="G15421" s="217" t="s">
        <v>10</v>
      </c>
      <c r="H15421" s="217" t="s">
        <v>172</v>
      </c>
      <c r="I15421" s="217">
        <v>0</v>
      </c>
      <c r="J15421" s="217">
        <v>0</v>
      </c>
      <c r="K15421" s="217">
        <v>0</v>
      </c>
      <c r="L15421" s="217">
        <v>0</v>
      </c>
      <c r="M15421" s="217">
        <v>59.055118110236201</v>
      </c>
      <c r="N15421" s="217">
        <v>0</v>
      </c>
      <c r="O15421" s="217">
        <v>0</v>
      </c>
      <c r="P15421" s="217">
        <v>0</v>
      </c>
      <c r="Q15421" s="217">
        <v>0</v>
      </c>
      <c r="R15421" s="217">
        <v>0</v>
      </c>
      <c r="S15421" s="217">
        <v>0</v>
      </c>
      <c r="T15421" s="217">
        <v>0</v>
      </c>
      <c r="U15421" s="217">
        <v>0</v>
      </c>
      <c r="V15421" s="217">
        <v>0</v>
      </c>
      <c r="W15421" s="217">
        <v>0</v>
      </c>
      <c r="X15421" s="217">
        <v>0</v>
      </c>
      <c r="Y15421" s="217">
        <v>0</v>
      </c>
    </row>
    <row r="15422" spans="2:25">
      <c r="B15422" s="217" t="s">
        <v>15592</v>
      </c>
      <c r="C15422" s="217" t="s">
        <v>11696</v>
      </c>
      <c r="D15422" s="217" t="s">
        <v>22</v>
      </c>
      <c r="E15422" s="217" t="s">
        <v>87</v>
      </c>
      <c r="F15422" s="217" t="s">
        <v>9</v>
      </c>
      <c r="G15422" s="217" t="s">
        <v>10</v>
      </c>
      <c r="H15422" s="217" t="s">
        <v>174</v>
      </c>
      <c r="I15422" s="217">
        <v>0</v>
      </c>
      <c r="J15422" s="217">
        <v>0</v>
      </c>
      <c r="K15422" s="217">
        <v>0</v>
      </c>
      <c r="L15422" s="217">
        <v>6</v>
      </c>
      <c r="M15422" s="217">
        <v>108.267716535433</v>
      </c>
      <c r="N15422" s="217">
        <v>0</v>
      </c>
      <c r="O15422" s="217">
        <v>0</v>
      </c>
      <c r="P15422" s="217">
        <v>0</v>
      </c>
      <c r="Q15422" s="217">
        <v>0</v>
      </c>
      <c r="R15422" s="217">
        <v>0</v>
      </c>
      <c r="S15422" s="217">
        <v>0</v>
      </c>
      <c r="T15422" s="217">
        <v>0</v>
      </c>
      <c r="U15422" s="217">
        <v>0</v>
      </c>
      <c r="V15422" s="217">
        <v>0</v>
      </c>
      <c r="W15422" s="217">
        <v>0</v>
      </c>
      <c r="X15422" s="217">
        <v>0</v>
      </c>
      <c r="Y15422" s="217">
        <v>0</v>
      </c>
    </row>
    <row r="15423" spans="2:25">
      <c r="B15423" s="217" t="s">
        <v>15593</v>
      </c>
      <c r="C15423" s="217" t="s">
        <v>11696</v>
      </c>
      <c r="D15423" s="217" t="s">
        <v>22</v>
      </c>
      <c r="E15423" s="217" t="s">
        <v>87</v>
      </c>
      <c r="F15423" s="217" t="s">
        <v>9</v>
      </c>
      <c r="G15423" s="217" t="s">
        <v>10</v>
      </c>
      <c r="H15423" s="217" t="s">
        <v>176</v>
      </c>
      <c r="I15423" s="217">
        <v>0</v>
      </c>
      <c r="J15423" s="217">
        <v>0</v>
      </c>
      <c r="K15423" s="217">
        <v>0</v>
      </c>
      <c r="L15423" s="217">
        <v>2</v>
      </c>
      <c r="M15423" s="217">
        <v>216.53543307086599</v>
      </c>
      <c r="N15423" s="217">
        <v>0</v>
      </c>
      <c r="O15423" s="217">
        <v>0</v>
      </c>
      <c r="P15423" s="217">
        <v>0</v>
      </c>
      <c r="Q15423" s="217">
        <v>0</v>
      </c>
      <c r="R15423" s="217">
        <v>0</v>
      </c>
      <c r="S15423" s="217">
        <v>0</v>
      </c>
      <c r="T15423" s="217">
        <v>0</v>
      </c>
      <c r="U15423" s="217">
        <v>0</v>
      </c>
      <c r="V15423" s="217">
        <v>0</v>
      </c>
      <c r="W15423" s="217">
        <v>0</v>
      </c>
      <c r="X15423" s="217">
        <v>0</v>
      </c>
      <c r="Y15423" s="217">
        <v>0</v>
      </c>
    </row>
    <row r="15424" spans="2:25">
      <c r="B15424" s="217" t="s">
        <v>15594</v>
      </c>
      <c r="C15424" s="217" t="s">
        <v>11696</v>
      </c>
      <c r="D15424" s="217" t="s">
        <v>22</v>
      </c>
      <c r="E15424" s="217" t="s">
        <v>87</v>
      </c>
      <c r="F15424" s="217" t="s">
        <v>9</v>
      </c>
      <c r="G15424" s="217" t="s">
        <v>10</v>
      </c>
      <c r="H15424" s="217" t="s">
        <v>178</v>
      </c>
      <c r="I15424" s="217">
        <v>3</v>
      </c>
      <c r="J15424" s="217">
        <v>2</v>
      </c>
      <c r="K15424" s="217">
        <v>1</v>
      </c>
      <c r="L15424" s="217">
        <v>45</v>
      </c>
      <c r="M15424" s="217">
        <v>836.614173228347</v>
      </c>
      <c r="N15424" s="217">
        <v>3.5858823529411801</v>
      </c>
      <c r="O15424" s="217">
        <v>2.3905882352941199</v>
      </c>
      <c r="P15424" s="217">
        <v>1.19529411764706</v>
      </c>
      <c r="Q15424" s="217">
        <v>3.5858823529411801</v>
      </c>
      <c r="R15424" s="217">
        <v>2.3905882352941199</v>
      </c>
      <c r="S15424" s="217">
        <v>1.19529411764706</v>
      </c>
      <c r="T15424" s="217">
        <v>3.5858823529411801</v>
      </c>
      <c r="U15424" s="217">
        <v>2.3905882352941199</v>
      </c>
      <c r="V15424" s="217">
        <v>1.19529411764706</v>
      </c>
      <c r="W15424" s="217">
        <v>3.5858823529411801</v>
      </c>
      <c r="X15424" s="217">
        <v>2.3905882352941199</v>
      </c>
      <c r="Y15424" s="217">
        <v>1.19529411764706</v>
      </c>
    </row>
    <row r="15425" spans="2:25">
      <c r="B15425" s="217" t="s">
        <v>15595</v>
      </c>
      <c r="C15425" s="217" t="s">
        <v>11696</v>
      </c>
      <c r="D15425" s="217" t="s">
        <v>22</v>
      </c>
      <c r="E15425" s="217" t="s">
        <v>87</v>
      </c>
      <c r="F15425" s="217" t="s">
        <v>9</v>
      </c>
      <c r="G15425" s="217" t="s">
        <v>10</v>
      </c>
      <c r="H15425" s="217" t="s">
        <v>5</v>
      </c>
      <c r="I15425" s="217">
        <v>3</v>
      </c>
      <c r="J15425" s="217">
        <v>2</v>
      </c>
      <c r="K15425" s="217">
        <v>1</v>
      </c>
      <c r="L15425" s="217">
        <v>53</v>
      </c>
      <c r="M15425" s="217">
        <v>1250</v>
      </c>
      <c r="N15425" s="217">
        <v>2.4</v>
      </c>
      <c r="O15425" s="217">
        <v>1.6</v>
      </c>
      <c r="P15425" s="217">
        <v>0.8</v>
      </c>
      <c r="Q15425" s="217">
        <v>2.4</v>
      </c>
      <c r="R15425" s="217">
        <v>1.6</v>
      </c>
      <c r="S15425" s="217">
        <v>0.8</v>
      </c>
      <c r="T15425" s="217">
        <v>2.4</v>
      </c>
      <c r="U15425" s="217">
        <v>1.6</v>
      </c>
      <c r="V15425" s="217">
        <v>0.8</v>
      </c>
      <c r="W15425" s="217">
        <v>2.4</v>
      </c>
      <c r="X15425" s="217">
        <v>1.6</v>
      </c>
      <c r="Y15425" s="217">
        <v>0.8</v>
      </c>
    </row>
    <row r="15426" spans="2:25">
      <c r="B15426" s="217" t="s">
        <v>15596</v>
      </c>
      <c r="C15426" s="217" t="s">
        <v>11696</v>
      </c>
      <c r="D15426" s="217" t="s">
        <v>22</v>
      </c>
      <c r="E15426" s="217" t="s">
        <v>87</v>
      </c>
      <c r="F15426" s="217" t="s">
        <v>5</v>
      </c>
      <c r="G15426" s="217" t="s">
        <v>10</v>
      </c>
      <c r="H15426" s="217" t="s">
        <v>170</v>
      </c>
      <c r="I15426" s="217">
        <v>0</v>
      </c>
      <c r="J15426" s="217">
        <v>0</v>
      </c>
      <c r="K15426" s="217">
        <v>0</v>
      </c>
      <c r="L15426" s="217">
        <v>0</v>
      </c>
      <c r="M15426" s="217">
        <v>59.257288784847802</v>
      </c>
      <c r="N15426" s="217">
        <v>0</v>
      </c>
      <c r="O15426" s="217">
        <v>0</v>
      </c>
      <c r="P15426" s="217">
        <v>0</v>
      </c>
      <c r="Q15426" s="217">
        <v>0</v>
      </c>
      <c r="R15426" s="217">
        <v>0</v>
      </c>
      <c r="S15426" s="217">
        <v>0</v>
      </c>
      <c r="T15426" s="217">
        <v>0</v>
      </c>
      <c r="U15426" s="217">
        <v>0</v>
      </c>
      <c r="V15426" s="217">
        <v>0</v>
      </c>
      <c r="W15426" s="217">
        <v>0</v>
      </c>
      <c r="X15426" s="217">
        <v>0</v>
      </c>
      <c r="Y15426" s="217">
        <v>0</v>
      </c>
    </row>
    <row r="15427" spans="2:25">
      <c r="B15427" s="217" t="s">
        <v>15597</v>
      </c>
      <c r="C15427" s="217" t="s">
        <v>11696</v>
      </c>
      <c r="D15427" s="217" t="s">
        <v>22</v>
      </c>
      <c r="E15427" s="217" t="s">
        <v>87</v>
      </c>
      <c r="F15427" s="217" t="s">
        <v>5</v>
      </c>
      <c r="G15427" s="217" t="s">
        <v>10</v>
      </c>
      <c r="H15427" s="217" t="s">
        <v>172</v>
      </c>
      <c r="I15427" s="217">
        <v>1</v>
      </c>
      <c r="J15427" s="217">
        <v>1</v>
      </c>
      <c r="K15427" s="217">
        <v>0</v>
      </c>
      <c r="L15427" s="217">
        <v>3</v>
      </c>
      <c r="M15427" s="217">
        <v>108.604667659786</v>
      </c>
      <c r="N15427" s="217">
        <v>9.2077073807968599</v>
      </c>
      <c r="O15427" s="217">
        <v>9.2077073807968599</v>
      </c>
      <c r="P15427" s="217">
        <v>0</v>
      </c>
      <c r="Q15427" s="217">
        <v>9.2077073807968599</v>
      </c>
      <c r="R15427" s="217">
        <v>9.2077073807968599</v>
      </c>
      <c r="S15427" s="217">
        <v>0</v>
      </c>
      <c r="T15427" s="217">
        <v>9.2077073807968599</v>
      </c>
      <c r="U15427" s="217">
        <v>9.2077073807968599</v>
      </c>
      <c r="V15427" s="217">
        <v>0</v>
      </c>
      <c r="W15427" s="217">
        <v>9.2077073807968599</v>
      </c>
      <c r="X15427" s="217">
        <v>9.2077073807968599</v>
      </c>
      <c r="Y15427" s="217">
        <v>0</v>
      </c>
    </row>
    <row r="15428" spans="2:25">
      <c r="B15428" s="217" t="s">
        <v>15598</v>
      </c>
      <c r="C15428" s="217" t="s">
        <v>11696</v>
      </c>
      <c r="D15428" s="217" t="s">
        <v>22</v>
      </c>
      <c r="E15428" s="217" t="s">
        <v>87</v>
      </c>
      <c r="F15428" s="217" t="s">
        <v>5</v>
      </c>
      <c r="G15428" s="217" t="s">
        <v>10</v>
      </c>
      <c r="H15428" s="217" t="s">
        <v>174</v>
      </c>
      <c r="I15428" s="217">
        <v>0</v>
      </c>
      <c r="J15428" s="217">
        <v>0</v>
      </c>
      <c r="K15428" s="217">
        <v>0</v>
      </c>
      <c r="L15428" s="217">
        <v>6</v>
      </c>
      <c r="M15428" s="217">
        <v>187.54699581471201</v>
      </c>
      <c r="N15428" s="217">
        <v>0</v>
      </c>
      <c r="O15428" s="217">
        <v>0</v>
      </c>
      <c r="P15428" s="217">
        <v>0</v>
      </c>
      <c r="Q15428" s="217">
        <v>0</v>
      </c>
      <c r="R15428" s="217">
        <v>0</v>
      </c>
      <c r="S15428" s="217">
        <v>0</v>
      </c>
      <c r="T15428" s="217">
        <v>0</v>
      </c>
      <c r="U15428" s="217">
        <v>0</v>
      </c>
      <c r="V15428" s="217">
        <v>0</v>
      </c>
      <c r="W15428" s="217">
        <v>0</v>
      </c>
      <c r="X15428" s="217">
        <v>0</v>
      </c>
      <c r="Y15428" s="217">
        <v>0</v>
      </c>
    </row>
    <row r="15429" spans="2:25">
      <c r="B15429" s="217" t="s">
        <v>15599</v>
      </c>
      <c r="C15429" s="217" t="s">
        <v>11696</v>
      </c>
      <c r="D15429" s="217" t="s">
        <v>22</v>
      </c>
      <c r="E15429" s="217" t="s">
        <v>87</v>
      </c>
      <c r="F15429" s="217" t="s">
        <v>5</v>
      </c>
      <c r="G15429" s="217" t="s">
        <v>10</v>
      </c>
      <c r="H15429" s="217" t="s">
        <v>176</v>
      </c>
      <c r="I15429" s="217">
        <v>2</v>
      </c>
      <c r="J15429" s="217">
        <v>1</v>
      </c>
      <c r="K15429" s="217">
        <v>1</v>
      </c>
      <c r="L15429" s="217">
        <v>4</v>
      </c>
      <c r="M15429" s="217">
        <v>414.73363126906401</v>
      </c>
      <c r="N15429" s="217">
        <v>4.8223723595313404</v>
      </c>
      <c r="O15429" s="217">
        <v>2.4111861797656702</v>
      </c>
      <c r="P15429" s="217">
        <v>2.4111861797656702</v>
      </c>
      <c r="Q15429" s="217">
        <v>4.8223723595313404</v>
      </c>
      <c r="R15429" s="217">
        <v>2.4111861797656702</v>
      </c>
      <c r="S15429" s="217">
        <v>2.4111861797656702</v>
      </c>
      <c r="T15429" s="217">
        <v>4.8223723595313404</v>
      </c>
      <c r="U15429" s="217">
        <v>2.4111861797656702</v>
      </c>
      <c r="V15429" s="217">
        <v>2.4111861797656702</v>
      </c>
      <c r="W15429" s="217">
        <v>4.8223723595313404</v>
      </c>
      <c r="X15429" s="217">
        <v>2.4111861797656702</v>
      </c>
      <c r="Y15429" s="217">
        <v>2.4111861797656702</v>
      </c>
    </row>
    <row r="15430" spans="2:25">
      <c r="B15430" s="217" t="s">
        <v>15600</v>
      </c>
      <c r="C15430" s="217" t="s">
        <v>11696</v>
      </c>
      <c r="D15430" s="217" t="s">
        <v>22</v>
      </c>
      <c r="E15430" s="217" t="s">
        <v>87</v>
      </c>
      <c r="F15430" s="217" t="s">
        <v>5</v>
      </c>
      <c r="G15430" s="217" t="s">
        <v>10</v>
      </c>
      <c r="H15430" s="217" t="s">
        <v>178</v>
      </c>
      <c r="I15430" s="217">
        <v>12</v>
      </c>
      <c r="J15430" s="217">
        <v>11</v>
      </c>
      <c r="K15430" s="217">
        <v>1</v>
      </c>
      <c r="L15430" s="217">
        <v>64</v>
      </c>
      <c r="M15430" s="217">
        <v>1579.8574164715901</v>
      </c>
      <c r="N15430" s="217">
        <v>7.5956221586125601</v>
      </c>
      <c r="O15430" s="217">
        <v>6.96265364539485</v>
      </c>
      <c r="P15430" s="217">
        <v>0.63296851321771297</v>
      </c>
      <c r="Q15430" s="217">
        <v>7.5956221586125601</v>
      </c>
      <c r="R15430" s="217">
        <v>6.96265364539485</v>
      </c>
      <c r="S15430" s="217">
        <v>0.63296851321771297</v>
      </c>
      <c r="T15430" s="217">
        <v>7.5956221586125601</v>
      </c>
      <c r="U15430" s="217">
        <v>6.96265364539485</v>
      </c>
      <c r="V15430" s="217">
        <v>0.63296851321771297</v>
      </c>
      <c r="W15430" s="217">
        <v>7.5956221586125601</v>
      </c>
      <c r="X15430" s="217">
        <v>6.96265364539485</v>
      </c>
      <c r="Y15430" s="217">
        <v>0.63296851321771297</v>
      </c>
    </row>
    <row r="15431" spans="2:25">
      <c r="B15431" s="217" t="s">
        <v>15601</v>
      </c>
      <c r="C15431" s="217" t="s">
        <v>11696</v>
      </c>
      <c r="D15431" s="217" t="s">
        <v>22</v>
      </c>
      <c r="E15431" s="217" t="s">
        <v>87</v>
      </c>
      <c r="F15431" s="217" t="s">
        <v>5</v>
      </c>
      <c r="G15431" s="217" t="s">
        <v>10</v>
      </c>
      <c r="H15431" s="217" t="s">
        <v>5</v>
      </c>
      <c r="I15431" s="217">
        <v>15</v>
      </c>
      <c r="J15431" s="217">
        <v>13</v>
      </c>
      <c r="K15431" s="217">
        <v>2</v>
      </c>
      <c r="L15431" s="217">
        <v>77</v>
      </c>
      <c r="M15431" s="217">
        <v>2350</v>
      </c>
      <c r="N15431" s="217">
        <v>6.3829787234042596</v>
      </c>
      <c r="O15431" s="217">
        <v>5.5319148936170199</v>
      </c>
      <c r="P15431" s="217">
        <v>0.85106382978723405</v>
      </c>
      <c r="Q15431" s="217">
        <v>6.3829787234042596</v>
      </c>
      <c r="R15431" s="217">
        <v>5.5319148936170199</v>
      </c>
      <c r="S15431" s="217">
        <v>0.85106382978723405</v>
      </c>
      <c r="T15431" s="217">
        <v>6.3829787234042596</v>
      </c>
      <c r="U15431" s="217">
        <v>5.5319148936170199</v>
      </c>
      <c r="V15431" s="217">
        <v>0.85106382978723405</v>
      </c>
      <c r="W15431" s="217">
        <v>6.3829787234042596</v>
      </c>
      <c r="X15431" s="217">
        <v>5.5319148936170199</v>
      </c>
      <c r="Y15431" s="217">
        <v>0.85106382978723405</v>
      </c>
    </row>
    <row r="15432" spans="2:25">
      <c r="B15432" s="217" t="s">
        <v>15602</v>
      </c>
      <c r="C15432" s="217" t="s">
        <v>11696</v>
      </c>
      <c r="D15432" s="217" t="s">
        <v>22</v>
      </c>
      <c r="E15432" s="217" t="s">
        <v>87</v>
      </c>
      <c r="F15432" s="217" t="s">
        <v>12</v>
      </c>
      <c r="G15432" s="217" t="s">
        <v>49</v>
      </c>
      <c r="H15432" s="217" t="s">
        <v>170</v>
      </c>
      <c r="I15432" s="217">
        <v>0</v>
      </c>
      <c r="J15432" s="217">
        <v>0</v>
      </c>
      <c r="K15432" s="217">
        <v>0</v>
      </c>
      <c r="L15432" s="217">
        <v>1</v>
      </c>
      <c r="M15432" s="217">
        <v>66.067415730337103</v>
      </c>
      <c r="N15432" s="217">
        <v>0</v>
      </c>
      <c r="O15432" s="217">
        <v>0</v>
      </c>
      <c r="P15432" s="217">
        <v>0</v>
      </c>
      <c r="Q15432" s="217">
        <v>0</v>
      </c>
      <c r="R15432" s="217">
        <v>0</v>
      </c>
      <c r="S15432" s="217">
        <v>0</v>
      </c>
      <c r="T15432" s="217">
        <v>0</v>
      </c>
      <c r="U15432" s="217">
        <v>0</v>
      </c>
      <c r="V15432" s="217">
        <v>0</v>
      </c>
      <c r="W15432" s="217">
        <v>0</v>
      </c>
      <c r="X15432" s="217">
        <v>0</v>
      </c>
      <c r="Y15432" s="217">
        <v>0</v>
      </c>
    </row>
    <row r="15433" spans="2:25">
      <c r="B15433" s="217" t="s">
        <v>15603</v>
      </c>
      <c r="C15433" s="217" t="s">
        <v>11696</v>
      </c>
      <c r="D15433" s="217" t="s">
        <v>22</v>
      </c>
      <c r="E15433" s="217" t="s">
        <v>87</v>
      </c>
      <c r="F15433" s="217" t="s">
        <v>12</v>
      </c>
      <c r="G15433" s="217" t="s">
        <v>49</v>
      </c>
      <c r="H15433" s="217" t="s">
        <v>172</v>
      </c>
      <c r="I15433" s="217">
        <v>0</v>
      </c>
      <c r="J15433" s="217">
        <v>0</v>
      </c>
      <c r="K15433" s="217">
        <v>0</v>
      </c>
      <c r="L15433" s="217">
        <v>1</v>
      </c>
      <c r="M15433" s="217">
        <v>99.101123595505598</v>
      </c>
      <c r="N15433" s="217">
        <v>0</v>
      </c>
      <c r="O15433" s="217">
        <v>0</v>
      </c>
      <c r="P15433" s="217">
        <v>0</v>
      </c>
      <c r="Q15433" s="217">
        <v>0</v>
      </c>
      <c r="R15433" s="217">
        <v>0</v>
      </c>
      <c r="S15433" s="217">
        <v>0</v>
      </c>
      <c r="T15433" s="217">
        <v>0</v>
      </c>
      <c r="U15433" s="217">
        <v>0</v>
      </c>
      <c r="V15433" s="217">
        <v>0</v>
      </c>
      <c r="W15433" s="217">
        <v>0</v>
      </c>
      <c r="X15433" s="217">
        <v>0</v>
      </c>
      <c r="Y15433" s="217">
        <v>0</v>
      </c>
    </row>
    <row r="15434" spans="2:25">
      <c r="B15434" s="217" t="s">
        <v>15604</v>
      </c>
      <c r="C15434" s="217" t="s">
        <v>11696</v>
      </c>
      <c r="D15434" s="217" t="s">
        <v>22</v>
      </c>
      <c r="E15434" s="217" t="s">
        <v>87</v>
      </c>
      <c r="F15434" s="217" t="s">
        <v>12</v>
      </c>
      <c r="G15434" s="217" t="s">
        <v>49</v>
      </c>
      <c r="H15434" s="217" t="s">
        <v>174</v>
      </c>
      <c r="I15434" s="217">
        <v>1</v>
      </c>
      <c r="J15434" s="217">
        <v>1</v>
      </c>
      <c r="K15434" s="217">
        <v>0</v>
      </c>
      <c r="L15434" s="217">
        <v>0</v>
      </c>
      <c r="M15434" s="217">
        <v>66.067415730337103</v>
      </c>
      <c r="N15434" s="217">
        <v>15.1360544217687</v>
      </c>
      <c r="O15434" s="217">
        <v>15.1360544217687</v>
      </c>
      <c r="P15434" s="217">
        <v>0</v>
      </c>
      <c r="Q15434" s="217">
        <v>15.1360544217687</v>
      </c>
      <c r="R15434" s="217">
        <v>15.1360544217687</v>
      </c>
      <c r="S15434" s="217">
        <v>0</v>
      </c>
      <c r="T15434" s="217">
        <v>15.1360544217687</v>
      </c>
      <c r="U15434" s="217">
        <v>15.1360544217687</v>
      </c>
      <c r="V15434" s="217">
        <v>0</v>
      </c>
      <c r="W15434" s="217">
        <v>15.1360544217687</v>
      </c>
      <c r="X15434" s="217">
        <v>15.1360544217687</v>
      </c>
      <c r="Y15434" s="217">
        <v>0</v>
      </c>
    </row>
    <row r="15435" spans="2:25">
      <c r="B15435" s="217" t="s">
        <v>15605</v>
      </c>
      <c r="C15435" s="217" t="s">
        <v>11696</v>
      </c>
      <c r="D15435" s="217" t="s">
        <v>22</v>
      </c>
      <c r="E15435" s="217" t="s">
        <v>87</v>
      </c>
      <c r="F15435" s="217" t="s">
        <v>12</v>
      </c>
      <c r="G15435" s="217" t="s">
        <v>49</v>
      </c>
      <c r="H15435" s="217" t="s">
        <v>176</v>
      </c>
      <c r="I15435" s="217">
        <v>1</v>
      </c>
      <c r="J15435" s="217">
        <v>1</v>
      </c>
      <c r="K15435" s="217">
        <v>0</v>
      </c>
      <c r="L15435" s="217">
        <v>0</v>
      </c>
      <c r="M15435" s="217">
        <v>137.64044943820201</v>
      </c>
      <c r="N15435" s="217">
        <v>7.2653061224489797</v>
      </c>
      <c r="O15435" s="217">
        <v>7.2653061224489797</v>
      </c>
      <c r="P15435" s="217">
        <v>0</v>
      </c>
      <c r="Q15435" s="217">
        <v>7.2653061224489797</v>
      </c>
      <c r="R15435" s="217">
        <v>7.2653061224489797</v>
      </c>
      <c r="S15435" s="217">
        <v>0</v>
      </c>
      <c r="T15435" s="217">
        <v>7.2653061224489797</v>
      </c>
      <c r="U15435" s="217">
        <v>7.2653061224489797</v>
      </c>
      <c r="V15435" s="217">
        <v>0</v>
      </c>
      <c r="W15435" s="217">
        <v>7.2653061224489797</v>
      </c>
      <c r="X15435" s="217">
        <v>7.2653061224489797</v>
      </c>
      <c r="Y15435" s="217">
        <v>0</v>
      </c>
    </row>
    <row r="15436" spans="2:25">
      <c r="B15436" s="217" t="s">
        <v>15606</v>
      </c>
      <c r="C15436" s="217" t="s">
        <v>11696</v>
      </c>
      <c r="D15436" s="217" t="s">
        <v>22</v>
      </c>
      <c r="E15436" s="217" t="s">
        <v>87</v>
      </c>
      <c r="F15436" s="217" t="s">
        <v>12</v>
      </c>
      <c r="G15436" s="217" t="s">
        <v>49</v>
      </c>
      <c r="H15436" s="217" t="s">
        <v>178</v>
      </c>
      <c r="I15436" s="217">
        <v>5</v>
      </c>
      <c r="J15436" s="217">
        <v>5</v>
      </c>
      <c r="K15436" s="217">
        <v>0</v>
      </c>
      <c r="L15436" s="217">
        <v>1</v>
      </c>
      <c r="M15436" s="217">
        <v>121.123595505618</v>
      </c>
      <c r="N15436" s="217">
        <v>41.280148423005599</v>
      </c>
      <c r="O15436" s="217">
        <v>41.280148423005599</v>
      </c>
      <c r="P15436" s="217">
        <v>0</v>
      </c>
      <c r="Q15436" s="217">
        <v>41.280148423005599</v>
      </c>
      <c r="R15436" s="217">
        <v>41.280148423005599</v>
      </c>
      <c r="S15436" s="217">
        <v>0</v>
      </c>
      <c r="T15436" s="217">
        <v>41.280148423005599</v>
      </c>
      <c r="U15436" s="217">
        <v>41.280148423005599</v>
      </c>
      <c r="V15436" s="217">
        <v>0</v>
      </c>
      <c r="W15436" s="217">
        <v>41.280148423005599</v>
      </c>
      <c r="X15436" s="217">
        <v>41.280148423005599</v>
      </c>
      <c r="Y15436" s="217">
        <v>0</v>
      </c>
    </row>
    <row r="15437" spans="2:25">
      <c r="B15437" s="217" t="s">
        <v>15607</v>
      </c>
      <c r="C15437" s="217" t="s">
        <v>11696</v>
      </c>
      <c r="D15437" s="217" t="s">
        <v>22</v>
      </c>
      <c r="E15437" s="217" t="s">
        <v>87</v>
      </c>
      <c r="F15437" s="217" t="s">
        <v>12</v>
      </c>
      <c r="G15437" s="217" t="s">
        <v>49</v>
      </c>
      <c r="H15437" s="217" t="s">
        <v>5</v>
      </c>
      <c r="I15437" s="217">
        <v>7</v>
      </c>
      <c r="J15437" s="217">
        <v>7</v>
      </c>
      <c r="K15437" s="217">
        <v>0</v>
      </c>
      <c r="L15437" s="217">
        <v>3</v>
      </c>
      <c r="M15437" s="217">
        <v>490</v>
      </c>
      <c r="N15437" s="217">
        <v>14.285714285714301</v>
      </c>
      <c r="O15437" s="217">
        <v>14.285714285714301</v>
      </c>
      <c r="P15437" s="217">
        <v>0</v>
      </c>
      <c r="Q15437" s="217">
        <v>14.285714285714301</v>
      </c>
      <c r="R15437" s="217">
        <v>14.285714285714301</v>
      </c>
      <c r="S15437" s="217">
        <v>0</v>
      </c>
      <c r="T15437" s="217">
        <v>14.285714285714301</v>
      </c>
      <c r="U15437" s="217">
        <v>14.285714285714301</v>
      </c>
      <c r="V15437" s="217">
        <v>0</v>
      </c>
      <c r="W15437" s="217">
        <v>14.285714285714301</v>
      </c>
      <c r="X15437" s="217">
        <v>14.285714285714301</v>
      </c>
      <c r="Y15437" s="217">
        <v>0</v>
      </c>
    </row>
    <row r="15438" spans="2:25">
      <c r="B15438" s="217" t="s">
        <v>15608</v>
      </c>
      <c r="C15438" s="217" t="s">
        <v>11696</v>
      </c>
      <c r="D15438" s="217" t="s">
        <v>22</v>
      </c>
      <c r="E15438" s="217" t="s">
        <v>87</v>
      </c>
      <c r="F15438" s="217" t="s">
        <v>9</v>
      </c>
      <c r="G15438" s="217" t="s">
        <v>49</v>
      </c>
      <c r="H15438" s="217" t="s">
        <v>170</v>
      </c>
      <c r="I15438" s="217">
        <v>0</v>
      </c>
      <c r="J15438" s="217">
        <v>0</v>
      </c>
      <c r="K15438" s="217">
        <v>0</v>
      </c>
      <c r="L15438" s="217">
        <v>0</v>
      </c>
      <c r="M15438" s="217">
        <v>85.090909090909093</v>
      </c>
      <c r="N15438" s="217">
        <v>0</v>
      </c>
      <c r="O15438" s="217">
        <v>0</v>
      </c>
      <c r="P15438" s="217">
        <v>0</v>
      </c>
      <c r="Q15438" s="217">
        <v>0</v>
      </c>
      <c r="R15438" s="217">
        <v>0</v>
      </c>
      <c r="S15438" s="217">
        <v>0</v>
      </c>
      <c r="T15438" s="217">
        <v>0</v>
      </c>
      <c r="U15438" s="217">
        <v>0</v>
      </c>
      <c r="V15438" s="217">
        <v>0</v>
      </c>
      <c r="W15438" s="217">
        <v>0</v>
      </c>
      <c r="X15438" s="217">
        <v>0</v>
      </c>
      <c r="Y15438" s="217">
        <v>0</v>
      </c>
    </row>
    <row r="15439" spans="2:25">
      <c r="B15439" s="217" t="s">
        <v>15609</v>
      </c>
      <c r="C15439" s="217" t="s">
        <v>11696</v>
      </c>
      <c r="D15439" s="217" t="s">
        <v>22</v>
      </c>
      <c r="E15439" s="217" t="s">
        <v>87</v>
      </c>
      <c r="F15439" s="217" t="s">
        <v>9</v>
      </c>
      <c r="G15439" s="217" t="s">
        <v>49</v>
      </c>
      <c r="H15439" s="217" t="s">
        <v>172</v>
      </c>
      <c r="I15439" s="217">
        <v>0</v>
      </c>
      <c r="J15439" s="217">
        <v>0</v>
      </c>
      <c r="K15439" s="217">
        <v>0</v>
      </c>
      <c r="L15439" s="217">
        <v>3</v>
      </c>
      <c r="M15439" s="217">
        <v>85.090909090909093</v>
      </c>
      <c r="N15439" s="217">
        <v>0</v>
      </c>
      <c r="O15439" s="217">
        <v>0</v>
      </c>
      <c r="P15439" s="217">
        <v>0</v>
      </c>
      <c r="Q15439" s="217">
        <v>0</v>
      </c>
      <c r="R15439" s="217">
        <v>0</v>
      </c>
      <c r="S15439" s="217">
        <v>0</v>
      </c>
      <c r="T15439" s="217">
        <v>0</v>
      </c>
      <c r="U15439" s="217">
        <v>0</v>
      </c>
      <c r="V15439" s="217">
        <v>0</v>
      </c>
      <c r="W15439" s="217">
        <v>0</v>
      </c>
      <c r="X15439" s="217">
        <v>0</v>
      </c>
      <c r="Y15439" s="217">
        <v>0</v>
      </c>
    </row>
    <row r="15440" spans="2:25">
      <c r="B15440" s="217" t="s">
        <v>15610</v>
      </c>
      <c r="C15440" s="217" t="s">
        <v>11696</v>
      </c>
      <c r="D15440" s="217" t="s">
        <v>22</v>
      </c>
      <c r="E15440" s="217" t="s">
        <v>87</v>
      </c>
      <c r="F15440" s="217" t="s">
        <v>9</v>
      </c>
      <c r="G15440" s="217" t="s">
        <v>49</v>
      </c>
      <c r="H15440" s="217" t="s">
        <v>174</v>
      </c>
      <c r="I15440" s="217">
        <v>1</v>
      </c>
      <c r="J15440" s="217">
        <v>1</v>
      </c>
      <c r="K15440" s="217">
        <v>0</v>
      </c>
      <c r="L15440" s="217">
        <v>5</v>
      </c>
      <c r="M15440" s="217">
        <v>101.045454545455</v>
      </c>
      <c r="N15440" s="217">
        <v>9.8965362123256906</v>
      </c>
      <c r="O15440" s="217">
        <v>9.8965362123256906</v>
      </c>
      <c r="P15440" s="217">
        <v>0</v>
      </c>
      <c r="Q15440" s="217">
        <v>9.8965362123256906</v>
      </c>
      <c r="R15440" s="217">
        <v>9.8965362123256906</v>
      </c>
      <c r="S15440" s="217">
        <v>0</v>
      </c>
      <c r="T15440" s="217">
        <v>9.8965362123256906</v>
      </c>
      <c r="U15440" s="217">
        <v>9.8965362123256906</v>
      </c>
      <c r="V15440" s="217">
        <v>0</v>
      </c>
      <c r="W15440" s="217">
        <v>9.8965362123256906</v>
      </c>
      <c r="X15440" s="217">
        <v>9.8965362123256906</v>
      </c>
      <c r="Y15440" s="217">
        <v>0</v>
      </c>
    </row>
    <row r="15441" spans="2:25">
      <c r="B15441" s="217" t="s">
        <v>15611</v>
      </c>
      <c r="C15441" s="217" t="s">
        <v>11696</v>
      </c>
      <c r="D15441" s="217" t="s">
        <v>22</v>
      </c>
      <c r="E15441" s="217" t="s">
        <v>87</v>
      </c>
      <c r="F15441" s="217" t="s">
        <v>9</v>
      </c>
      <c r="G15441" s="217" t="s">
        <v>49</v>
      </c>
      <c r="H15441" s="217" t="s">
        <v>176</v>
      </c>
      <c r="I15441" s="217">
        <v>2</v>
      </c>
      <c r="J15441" s="217">
        <v>2</v>
      </c>
      <c r="K15441" s="217">
        <v>0</v>
      </c>
      <c r="L15441" s="217">
        <v>3</v>
      </c>
      <c r="M15441" s="217">
        <v>159.54545454545499</v>
      </c>
      <c r="N15441" s="217">
        <v>12.535612535612501</v>
      </c>
      <c r="O15441" s="217">
        <v>12.535612535612501</v>
      </c>
      <c r="P15441" s="217">
        <v>0</v>
      </c>
      <c r="Q15441" s="217">
        <v>12.535612535612501</v>
      </c>
      <c r="R15441" s="217">
        <v>12.535612535612501</v>
      </c>
      <c r="S15441" s="217">
        <v>0</v>
      </c>
      <c r="T15441" s="217">
        <v>12.535612535612501</v>
      </c>
      <c r="U15441" s="217">
        <v>12.535612535612501</v>
      </c>
      <c r="V15441" s="217">
        <v>0</v>
      </c>
      <c r="W15441" s="217">
        <v>12.535612535612501</v>
      </c>
      <c r="X15441" s="217">
        <v>12.535612535612501</v>
      </c>
      <c r="Y15441" s="217">
        <v>0</v>
      </c>
    </row>
    <row r="15442" spans="2:25">
      <c r="B15442" s="217" t="s">
        <v>15612</v>
      </c>
      <c r="C15442" s="217" t="s">
        <v>11696</v>
      </c>
      <c r="D15442" s="217" t="s">
        <v>22</v>
      </c>
      <c r="E15442" s="217" t="s">
        <v>87</v>
      </c>
      <c r="F15442" s="217" t="s">
        <v>9</v>
      </c>
      <c r="G15442" s="217" t="s">
        <v>49</v>
      </c>
      <c r="H15442" s="217" t="s">
        <v>178</v>
      </c>
      <c r="I15442" s="217">
        <v>0</v>
      </c>
      <c r="J15442" s="217">
        <v>0</v>
      </c>
      <c r="K15442" s="217">
        <v>0</v>
      </c>
      <c r="L15442" s="217">
        <v>5</v>
      </c>
      <c r="M15442" s="217">
        <v>154.227272727273</v>
      </c>
      <c r="N15442" s="217">
        <v>0</v>
      </c>
      <c r="O15442" s="217">
        <v>0</v>
      </c>
      <c r="P15442" s="217">
        <v>0</v>
      </c>
      <c r="Q15442" s="217">
        <v>0</v>
      </c>
      <c r="R15442" s="217">
        <v>0</v>
      </c>
      <c r="S15442" s="217">
        <v>0</v>
      </c>
      <c r="T15442" s="217">
        <v>0</v>
      </c>
      <c r="U15442" s="217">
        <v>0</v>
      </c>
      <c r="V15442" s="217">
        <v>0</v>
      </c>
      <c r="W15442" s="217">
        <v>0</v>
      </c>
      <c r="X15442" s="217">
        <v>0</v>
      </c>
      <c r="Y15442" s="217">
        <v>0</v>
      </c>
    </row>
    <row r="15443" spans="2:25">
      <c r="B15443" s="217" t="s">
        <v>15613</v>
      </c>
      <c r="C15443" s="217" t="s">
        <v>11696</v>
      </c>
      <c r="D15443" s="217" t="s">
        <v>22</v>
      </c>
      <c r="E15443" s="217" t="s">
        <v>87</v>
      </c>
      <c r="F15443" s="217" t="s">
        <v>9</v>
      </c>
      <c r="G15443" s="217" t="s">
        <v>49</v>
      </c>
      <c r="H15443" s="217" t="s">
        <v>5</v>
      </c>
      <c r="I15443" s="217">
        <v>3</v>
      </c>
      <c r="J15443" s="217">
        <v>3</v>
      </c>
      <c r="K15443" s="217">
        <v>0</v>
      </c>
      <c r="L15443" s="217">
        <v>16</v>
      </c>
      <c r="M15443" s="217">
        <v>585</v>
      </c>
      <c r="N15443" s="217">
        <v>5.1282051282051304</v>
      </c>
      <c r="O15443" s="217">
        <v>5.1282051282051304</v>
      </c>
      <c r="P15443" s="217">
        <v>0</v>
      </c>
      <c r="Q15443" s="217">
        <v>5.1282051282051304</v>
      </c>
      <c r="R15443" s="217">
        <v>5.1282051282051304</v>
      </c>
      <c r="S15443" s="217">
        <v>0</v>
      </c>
      <c r="T15443" s="217">
        <v>5.1282051282051304</v>
      </c>
      <c r="U15443" s="217">
        <v>5.1282051282051304</v>
      </c>
      <c r="V15443" s="217">
        <v>0</v>
      </c>
      <c r="W15443" s="217">
        <v>5.1282051282051304</v>
      </c>
      <c r="X15443" s="217">
        <v>5.1282051282051304</v>
      </c>
      <c r="Y15443" s="217">
        <v>0</v>
      </c>
    </row>
    <row r="15444" spans="2:25">
      <c r="B15444" s="217" t="s">
        <v>15614</v>
      </c>
      <c r="C15444" s="217" t="s">
        <v>11696</v>
      </c>
      <c r="D15444" s="217" t="s">
        <v>22</v>
      </c>
      <c r="E15444" s="217" t="s">
        <v>87</v>
      </c>
      <c r="F15444" s="217" t="s">
        <v>5</v>
      </c>
      <c r="G15444" s="217" t="s">
        <v>49</v>
      </c>
      <c r="H15444" s="217" t="s">
        <v>170</v>
      </c>
      <c r="I15444" s="217">
        <v>0</v>
      </c>
      <c r="J15444" s="217">
        <v>0</v>
      </c>
      <c r="K15444" s="217">
        <v>0</v>
      </c>
      <c r="L15444" s="217">
        <v>1</v>
      </c>
      <c r="M15444" s="217">
        <v>151.158324821246</v>
      </c>
      <c r="N15444" s="217">
        <v>0</v>
      </c>
      <c r="O15444" s="217">
        <v>0</v>
      </c>
      <c r="P15444" s="217">
        <v>0</v>
      </c>
      <c r="Q15444" s="217">
        <v>0</v>
      </c>
      <c r="R15444" s="217">
        <v>0</v>
      </c>
      <c r="S15444" s="217">
        <v>0</v>
      </c>
      <c r="T15444" s="217">
        <v>0</v>
      </c>
      <c r="U15444" s="217">
        <v>0</v>
      </c>
      <c r="V15444" s="217">
        <v>0</v>
      </c>
      <c r="W15444" s="217">
        <v>0</v>
      </c>
      <c r="X15444" s="217">
        <v>0</v>
      </c>
      <c r="Y15444" s="217">
        <v>0</v>
      </c>
    </row>
    <row r="15445" spans="2:25">
      <c r="B15445" s="217" t="s">
        <v>15615</v>
      </c>
      <c r="C15445" s="217" t="s">
        <v>11696</v>
      </c>
      <c r="D15445" s="217" t="s">
        <v>22</v>
      </c>
      <c r="E15445" s="217" t="s">
        <v>87</v>
      </c>
      <c r="F15445" s="217" t="s">
        <v>5</v>
      </c>
      <c r="G15445" s="217" t="s">
        <v>49</v>
      </c>
      <c r="H15445" s="217" t="s">
        <v>172</v>
      </c>
      <c r="I15445" s="217">
        <v>0</v>
      </c>
      <c r="J15445" s="217">
        <v>0</v>
      </c>
      <c r="K15445" s="217">
        <v>0</v>
      </c>
      <c r="L15445" s="217">
        <v>4</v>
      </c>
      <c r="M15445" s="217">
        <v>184.19203268641499</v>
      </c>
      <c r="N15445" s="217">
        <v>0</v>
      </c>
      <c r="O15445" s="217">
        <v>0</v>
      </c>
      <c r="P15445" s="217">
        <v>0</v>
      </c>
      <c r="Q15445" s="217">
        <v>0</v>
      </c>
      <c r="R15445" s="217">
        <v>0</v>
      </c>
      <c r="S15445" s="217">
        <v>0</v>
      </c>
      <c r="T15445" s="217">
        <v>0</v>
      </c>
      <c r="U15445" s="217">
        <v>0</v>
      </c>
      <c r="V15445" s="217">
        <v>0</v>
      </c>
      <c r="W15445" s="217">
        <v>0</v>
      </c>
      <c r="X15445" s="217">
        <v>0</v>
      </c>
      <c r="Y15445" s="217">
        <v>0</v>
      </c>
    </row>
    <row r="15446" spans="2:25">
      <c r="B15446" s="217" t="s">
        <v>15616</v>
      </c>
      <c r="C15446" s="217" t="s">
        <v>11696</v>
      </c>
      <c r="D15446" s="217" t="s">
        <v>22</v>
      </c>
      <c r="E15446" s="217" t="s">
        <v>87</v>
      </c>
      <c r="F15446" s="217" t="s">
        <v>5</v>
      </c>
      <c r="G15446" s="217" t="s">
        <v>49</v>
      </c>
      <c r="H15446" s="217" t="s">
        <v>174</v>
      </c>
      <c r="I15446" s="217">
        <v>2</v>
      </c>
      <c r="J15446" s="217">
        <v>2</v>
      </c>
      <c r="K15446" s="217">
        <v>0</v>
      </c>
      <c r="L15446" s="217">
        <v>5</v>
      </c>
      <c r="M15446" s="217">
        <v>167.11287027579201</v>
      </c>
      <c r="N15446" s="217">
        <v>11.967959120679</v>
      </c>
      <c r="O15446" s="217">
        <v>11.967959120679</v>
      </c>
      <c r="P15446" s="217">
        <v>0</v>
      </c>
      <c r="Q15446" s="217">
        <v>11.967959120679</v>
      </c>
      <c r="R15446" s="217">
        <v>11.967959120679</v>
      </c>
      <c r="S15446" s="217">
        <v>0</v>
      </c>
      <c r="T15446" s="217">
        <v>11.967959120679</v>
      </c>
      <c r="U15446" s="217">
        <v>11.967959120679</v>
      </c>
      <c r="V15446" s="217">
        <v>0</v>
      </c>
      <c r="W15446" s="217">
        <v>11.967959120679</v>
      </c>
      <c r="X15446" s="217">
        <v>11.967959120679</v>
      </c>
      <c r="Y15446" s="217">
        <v>0</v>
      </c>
    </row>
    <row r="15447" spans="2:25">
      <c r="B15447" s="217" t="s">
        <v>15617</v>
      </c>
      <c r="C15447" s="217" t="s">
        <v>11696</v>
      </c>
      <c r="D15447" s="217" t="s">
        <v>22</v>
      </c>
      <c r="E15447" s="217" t="s">
        <v>87</v>
      </c>
      <c r="F15447" s="217" t="s">
        <v>5</v>
      </c>
      <c r="G15447" s="217" t="s">
        <v>49</v>
      </c>
      <c r="H15447" s="217" t="s">
        <v>176</v>
      </c>
      <c r="I15447" s="217">
        <v>3</v>
      </c>
      <c r="J15447" s="217">
        <v>3</v>
      </c>
      <c r="K15447" s="217">
        <v>0</v>
      </c>
      <c r="L15447" s="217">
        <v>3</v>
      </c>
      <c r="M15447" s="217">
        <v>297.185903983657</v>
      </c>
      <c r="N15447" s="217">
        <v>10.0946914365258</v>
      </c>
      <c r="O15447" s="217">
        <v>10.0946914365258</v>
      </c>
      <c r="P15447" s="217">
        <v>0</v>
      </c>
      <c r="Q15447" s="217">
        <v>10.0946914365258</v>
      </c>
      <c r="R15447" s="217">
        <v>10.0946914365258</v>
      </c>
      <c r="S15447" s="217">
        <v>0</v>
      </c>
      <c r="T15447" s="217">
        <v>10.0946914365258</v>
      </c>
      <c r="U15447" s="217">
        <v>10.0946914365258</v>
      </c>
      <c r="V15447" s="217">
        <v>0</v>
      </c>
      <c r="W15447" s="217">
        <v>10.0946914365258</v>
      </c>
      <c r="X15447" s="217">
        <v>10.0946914365258</v>
      </c>
      <c r="Y15447" s="217">
        <v>0</v>
      </c>
    </row>
    <row r="15448" spans="2:25">
      <c r="B15448" s="217" t="s">
        <v>15618</v>
      </c>
      <c r="C15448" s="217" t="s">
        <v>11696</v>
      </c>
      <c r="D15448" s="217" t="s">
        <v>22</v>
      </c>
      <c r="E15448" s="217" t="s">
        <v>87</v>
      </c>
      <c r="F15448" s="217" t="s">
        <v>5</v>
      </c>
      <c r="G15448" s="217" t="s">
        <v>49</v>
      </c>
      <c r="H15448" s="217" t="s">
        <v>178</v>
      </c>
      <c r="I15448" s="217">
        <v>5</v>
      </c>
      <c r="J15448" s="217">
        <v>5</v>
      </c>
      <c r="K15448" s="217">
        <v>0</v>
      </c>
      <c r="L15448" s="217">
        <v>6</v>
      </c>
      <c r="M15448" s="217">
        <v>275.350868232891</v>
      </c>
      <c r="N15448" s="217">
        <v>18.1586498422479</v>
      </c>
      <c r="O15448" s="217">
        <v>18.1586498422479</v>
      </c>
      <c r="P15448" s="217">
        <v>0</v>
      </c>
      <c r="Q15448" s="217">
        <v>18.1586498422479</v>
      </c>
      <c r="R15448" s="217">
        <v>18.1586498422479</v>
      </c>
      <c r="S15448" s="217">
        <v>0</v>
      </c>
      <c r="T15448" s="217">
        <v>18.1586498422479</v>
      </c>
      <c r="U15448" s="217">
        <v>18.1586498422479</v>
      </c>
      <c r="V15448" s="217">
        <v>0</v>
      </c>
      <c r="W15448" s="217">
        <v>18.1586498422479</v>
      </c>
      <c r="X15448" s="217">
        <v>18.1586498422479</v>
      </c>
      <c r="Y15448" s="217">
        <v>0</v>
      </c>
    </row>
    <row r="15449" spans="2:25">
      <c r="B15449" s="217" t="s">
        <v>15619</v>
      </c>
      <c r="C15449" s="217" t="s">
        <v>11696</v>
      </c>
      <c r="D15449" s="217" t="s">
        <v>22</v>
      </c>
      <c r="E15449" s="217" t="s">
        <v>87</v>
      </c>
      <c r="F15449" s="217" t="s">
        <v>5</v>
      </c>
      <c r="G15449" s="217" t="s">
        <v>49</v>
      </c>
      <c r="H15449" s="217" t="s">
        <v>5</v>
      </c>
      <c r="I15449" s="217">
        <v>10</v>
      </c>
      <c r="J15449" s="217">
        <v>10</v>
      </c>
      <c r="K15449" s="217">
        <v>0</v>
      </c>
      <c r="L15449" s="217">
        <v>19</v>
      </c>
      <c r="M15449" s="217">
        <v>1075</v>
      </c>
      <c r="N15449" s="217">
        <v>9.3023255813953494</v>
      </c>
      <c r="O15449" s="217">
        <v>9.3023255813953494</v>
      </c>
      <c r="P15449" s="217">
        <v>0</v>
      </c>
      <c r="Q15449" s="217">
        <v>9.3023255813953494</v>
      </c>
      <c r="R15449" s="217">
        <v>9.3023255813953494</v>
      </c>
      <c r="S15449" s="217">
        <v>0</v>
      </c>
      <c r="T15449" s="217">
        <v>9.3023255813953494</v>
      </c>
      <c r="U15449" s="217">
        <v>9.3023255813953494</v>
      </c>
      <c r="V15449" s="217">
        <v>0</v>
      </c>
      <c r="W15449" s="217">
        <v>9.3023255813953494</v>
      </c>
      <c r="X15449" s="217">
        <v>9.3023255813953494</v>
      </c>
      <c r="Y15449" s="217">
        <v>0</v>
      </c>
    </row>
    <row r="15450" spans="2:25">
      <c r="B15450" s="217" t="s">
        <v>15620</v>
      </c>
      <c r="C15450" s="217" t="s">
        <v>11696</v>
      </c>
      <c r="D15450" s="217" t="s">
        <v>22</v>
      </c>
      <c r="E15450" s="217" t="s">
        <v>87</v>
      </c>
      <c r="F15450" s="217" t="s">
        <v>12</v>
      </c>
      <c r="G15450" s="217" t="s">
        <v>13</v>
      </c>
      <c r="H15450" s="217" t="s">
        <v>170</v>
      </c>
      <c r="I15450" s="217">
        <v>0</v>
      </c>
      <c r="J15450" s="217">
        <v>0</v>
      </c>
      <c r="K15450" s="217">
        <v>0</v>
      </c>
      <c r="L15450" s="217">
        <v>0</v>
      </c>
      <c r="M15450" s="217">
        <v>0</v>
      </c>
    </row>
    <row r="15451" spans="2:25">
      <c r="B15451" s="217" t="s">
        <v>15621</v>
      </c>
      <c r="C15451" s="217" t="s">
        <v>11696</v>
      </c>
      <c r="D15451" s="217" t="s">
        <v>22</v>
      </c>
      <c r="E15451" s="217" t="s">
        <v>87</v>
      </c>
      <c r="F15451" s="217" t="s">
        <v>12</v>
      </c>
      <c r="G15451" s="217" t="s">
        <v>13</v>
      </c>
      <c r="H15451" s="217" t="s">
        <v>172</v>
      </c>
      <c r="I15451" s="217">
        <v>0</v>
      </c>
      <c r="J15451" s="217">
        <v>0</v>
      </c>
      <c r="K15451" s="217">
        <v>0</v>
      </c>
      <c r="L15451" s="217">
        <v>0</v>
      </c>
      <c r="M15451" s="217">
        <v>6.5</v>
      </c>
      <c r="N15451" s="217">
        <v>0</v>
      </c>
      <c r="O15451" s="217">
        <v>0</v>
      </c>
      <c r="P15451" s="217">
        <v>0</v>
      </c>
      <c r="Q15451" s="217">
        <v>0</v>
      </c>
      <c r="R15451" s="217">
        <v>0</v>
      </c>
      <c r="S15451" s="217">
        <v>0</v>
      </c>
      <c r="T15451" s="217">
        <v>0</v>
      </c>
      <c r="U15451" s="217">
        <v>0</v>
      </c>
      <c r="V15451" s="217">
        <v>0</v>
      </c>
      <c r="W15451" s="217">
        <v>0</v>
      </c>
      <c r="X15451" s="217">
        <v>0</v>
      </c>
      <c r="Y15451" s="217">
        <v>0</v>
      </c>
    </row>
    <row r="15452" spans="2:25">
      <c r="B15452" s="217" t="s">
        <v>15622</v>
      </c>
      <c r="C15452" s="217" t="s">
        <v>11696</v>
      </c>
      <c r="D15452" s="217" t="s">
        <v>22</v>
      </c>
      <c r="E15452" s="217" t="s">
        <v>87</v>
      </c>
      <c r="F15452" s="217" t="s">
        <v>12</v>
      </c>
      <c r="G15452" s="217" t="s">
        <v>13</v>
      </c>
      <c r="H15452" s="217" t="s">
        <v>174</v>
      </c>
      <c r="I15452" s="217">
        <v>0</v>
      </c>
      <c r="J15452" s="217">
        <v>0</v>
      </c>
      <c r="K15452" s="217">
        <v>0</v>
      </c>
      <c r="L15452" s="217">
        <v>0</v>
      </c>
      <c r="M15452" s="217">
        <v>6.5</v>
      </c>
      <c r="N15452" s="217">
        <v>0</v>
      </c>
      <c r="O15452" s="217">
        <v>0</v>
      </c>
      <c r="P15452" s="217">
        <v>0</v>
      </c>
      <c r="Q15452" s="217">
        <v>0</v>
      </c>
      <c r="R15452" s="217">
        <v>0</v>
      </c>
      <c r="S15452" s="217">
        <v>0</v>
      </c>
      <c r="T15452" s="217">
        <v>0</v>
      </c>
      <c r="U15452" s="217">
        <v>0</v>
      </c>
      <c r="V15452" s="217">
        <v>0</v>
      </c>
      <c r="W15452" s="217">
        <v>0</v>
      </c>
      <c r="X15452" s="217">
        <v>0</v>
      </c>
      <c r="Y15452" s="217">
        <v>0</v>
      </c>
    </row>
    <row r="15453" spans="2:25">
      <c r="B15453" s="217" t="s">
        <v>15623</v>
      </c>
      <c r="C15453" s="217" t="s">
        <v>11696</v>
      </c>
      <c r="D15453" s="217" t="s">
        <v>22</v>
      </c>
      <c r="E15453" s="217" t="s">
        <v>87</v>
      </c>
      <c r="F15453" s="217" t="s">
        <v>12</v>
      </c>
      <c r="G15453" s="217" t="s">
        <v>13</v>
      </c>
      <c r="H15453" s="217" t="s">
        <v>176</v>
      </c>
      <c r="I15453" s="217">
        <v>0</v>
      </c>
      <c r="J15453" s="217">
        <v>0</v>
      </c>
      <c r="K15453" s="217">
        <v>0</v>
      </c>
      <c r="L15453" s="217">
        <v>0</v>
      </c>
      <c r="M15453" s="217">
        <v>6.5</v>
      </c>
      <c r="N15453" s="217">
        <v>0</v>
      </c>
      <c r="O15453" s="217">
        <v>0</v>
      </c>
      <c r="P15453" s="217">
        <v>0</v>
      </c>
      <c r="Q15453" s="217">
        <v>0</v>
      </c>
      <c r="R15453" s="217">
        <v>0</v>
      </c>
      <c r="S15453" s="217">
        <v>0</v>
      </c>
      <c r="T15453" s="217">
        <v>0</v>
      </c>
      <c r="U15453" s="217">
        <v>0</v>
      </c>
      <c r="V15453" s="217">
        <v>0</v>
      </c>
      <c r="W15453" s="217">
        <v>0</v>
      </c>
      <c r="X15453" s="217">
        <v>0</v>
      </c>
      <c r="Y15453" s="217">
        <v>0</v>
      </c>
    </row>
    <row r="15454" spans="2:25">
      <c r="B15454" s="217" t="s">
        <v>15624</v>
      </c>
      <c r="C15454" s="217" t="s">
        <v>11696</v>
      </c>
      <c r="D15454" s="217" t="s">
        <v>22</v>
      </c>
      <c r="E15454" s="217" t="s">
        <v>87</v>
      </c>
      <c r="F15454" s="217" t="s">
        <v>12</v>
      </c>
      <c r="G15454" s="217" t="s">
        <v>13</v>
      </c>
      <c r="H15454" s="217" t="s">
        <v>178</v>
      </c>
      <c r="I15454" s="217">
        <v>0</v>
      </c>
      <c r="J15454" s="217">
        <v>0</v>
      </c>
      <c r="K15454" s="217">
        <v>0</v>
      </c>
      <c r="L15454" s="217">
        <v>0</v>
      </c>
      <c r="M15454" s="217">
        <v>45.5</v>
      </c>
      <c r="N15454" s="217">
        <v>0</v>
      </c>
      <c r="O15454" s="217">
        <v>0</v>
      </c>
      <c r="P15454" s="217">
        <v>0</v>
      </c>
      <c r="Q15454" s="217">
        <v>0</v>
      </c>
      <c r="R15454" s="217">
        <v>0</v>
      </c>
      <c r="S15454" s="217">
        <v>0</v>
      </c>
      <c r="T15454" s="217">
        <v>0</v>
      </c>
      <c r="U15454" s="217">
        <v>0</v>
      </c>
      <c r="V15454" s="217">
        <v>0</v>
      </c>
      <c r="W15454" s="217">
        <v>0</v>
      </c>
      <c r="X15454" s="217">
        <v>0</v>
      </c>
      <c r="Y15454" s="217">
        <v>0</v>
      </c>
    </row>
    <row r="15455" spans="2:25">
      <c r="B15455" s="217" t="s">
        <v>15625</v>
      </c>
      <c r="C15455" s="217" t="s">
        <v>11696</v>
      </c>
      <c r="D15455" s="217" t="s">
        <v>22</v>
      </c>
      <c r="E15455" s="217" t="s">
        <v>87</v>
      </c>
      <c r="F15455" s="217" t="s">
        <v>12</v>
      </c>
      <c r="G15455" s="217" t="s">
        <v>13</v>
      </c>
      <c r="H15455" s="217" t="s">
        <v>5</v>
      </c>
      <c r="I15455" s="217">
        <v>0</v>
      </c>
      <c r="J15455" s="217">
        <v>0</v>
      </c>
      <c r="K15455" s="217">
        <v>0</v>
      </c>
      <c r="L15455" s="217">
        <v>0</v>
      </c>
      <c r="M15455" s="217">
        <v>65</v>
      </c>
      <c r="N15455" s="217">
        <v>0</v>
      </c>
      <c r="O15455" s="217">
        <v>0</v>
      </c>
      <c r="P15455" s="217">
        <v>0</v>
      </c>
      <c r="Q15455" s="217">
        <v>0</v>
      </c>
      <c r="R15455" s="217">
        <v>0</v>
      </c>
      <c r="S15455" s="217">
        <v>0</v>
      </c>
      <c r="T15455" s="217">
        <v>0</v>
      </c>
      <c r="U15455" s="217">
        <v>0</v>
      </c>
      <c r="V15455" s="217">
        <v>0</v>
      </c>
      <c r="W15455" s="217">
        <v>0</v>
      </c>
      <c r="X15455" s="217">
        <v>0</v>
      </c>
      <c r="Y15455" s="217">
        <v>0</v>
      </c>
    </row>
    <row r="15456" spans="2:25">
      <c r="B15456" s="217" t="s">
        <v>15626</v>
      </c>
      <c r="C15456" s="217" t="s">
        <v>11696</v>
      </c>
      <c r="D15456" s="217" t="s">
        <v>22</v>
      </c>
      <c r="E15456" s="217" t="s">
        <v>87</v>
      </c>
      <c r="F15456" s="217" t="s">
        <v>9</v>
      </c>
      <c r="G15456" s="217" t="s">
        <v>13</v>
      </c>
      <c r="H15456" s="217" t="s">
        <v>170</v>
      </c>
      <c r="I15456" s="217">
        <v>0</v>
      </c>
      <c r="J15456" s="217">
        <v>0</v>
      </c>
      <c r="K15456" s="217">
        <v>0</v>
      </c>
      <c r="L15456" s="217">
        <v>0</v>
      </c>
      <c r="M15456" s="217">
        <v>0</v>
      </c>
    </row>
    <row r="15457" spans="2:25">
      <c r="B15457" s="217" t="s">
        <v>15627</v>
      </c>
      <c r="C15457" s="217" t="s">
        <v>11696</v>
      </c>
      <c r="D15457" s="217" t="s">
        <v>22</v>
      </c>
      <c r="E15457" s="217" t="s">
        <v>87</v>
      </c>
      <c r="F15457" s="217" t="s">
        <v>9</v>
      </c>
      <c r="G15457" s="217" t="s">
        <v>13</v>
      </c>
      <c r="H15457" s="217" t="s">
        <v>172</v>
      </c>
      <c r="I15457" s="217">
        <v>0</v>
      </c>
      <c r="J15457" s="217">
        <v>0</v>
      </c>
      <c r="K15457" s="217">
        <v>0</v>
      </c>
      <c r="L15457" s="217">
        <v>0</v>
      </c>
      <c r="M15457" s="217">
        <v>0</v>
      </c>
    </row>
    <row r="15458" spans="2:25">
      <c r="B15458" s="217" t="s">
        <v>15628</v>
      </c>
      <c r="C15458" s="217" t="s">
        <v>11696</v>
      </c>
      <c r="D15458" s="217" t="s">
        <v>22</v>
      </c>
      <c r="E15458" s="217" t="s">
        <v>87</v>
      </c>
      <c r="F15458" s="217" t="s">
        <v>9</v>
      </c>
      <c r="G15458" s="217" t="s">
        <v>13</v>
      </c>
      <c r="H15458" s="217" t="s">
        <v>174</v>
      </c>
      <c r="I15458" s="217">
        <v>0</v>
      </c>
      <c r="J15458" s="217">
        <v>0</v>
      </c>
      <c r="K15458" s="217">
        <v>0</v>
      </c>
      <c r="L15458" s="217">
        <v>0</v>
      </c>
      <c r="M15458" s="217">
        <v>7.7777777777777803</v>
      </c>
      <c r="N15458" s="217">
        <v>0</v>
      </c>
      <c r="O15458" s="217">
        <v>0</v>
      </c>
      <c r="P15458" s="217">
        <v>0</v>
      </c>
      <c r="Q15458" s="217">
        <v>0</v>
      </c>
      <c r="R15458" s="217">
        <v>0</v>
      </c>
      <c r="S15458" s="217">
        <v>0</v>
      </c>
      <c r="T15458" s="217">
        <v>0</v>
      </c>
      <c r="U15458" s="217">
        <v>0</v>
      </c>
      <c r="V15458" s="217">
        <v>0</v>
      </c>
      <c r="W15458" s="217">
        <v>0</v>
      </c>
      <c r="X15458" s="217">
        <v>0</v>
      </c>
      <c r="Y15458" s="217">
        <v>0</v>
      </c>
    </row>
    <row r="15459" spans="2:25">
      <c r="B15459" s="217" t="s">
        <v>15629</v>
      </c>
      <c r="C15459" s="217" t="s">
        <v>11696</v>
      </c>
      <c r="D15459" s="217" t="s">
        <v>22</v>
      </c>
      <c r="E15459" s="217" t="s">
        <v>87</v>
      </c>
      <c r="F15459" s="217" t="s">
        <v>9</v>
      </c>
      <c r="G15459" s="217" t="s">
        <v>13</v>
      </c>
      <c r="H15459" s="217" t="s">
        <v>176</v>
      </c>
      <c r="I15459" s="217">
        <v>0</v>
      </c>
      <c r="J15459" s="217">
        <v>0</v>
      </c>
      <c r="K15459" s="217">
        <v>0</v>
      </c>
      <c r="L15459" s="217">
        <v>0</v>
      </c>
      <c r="M15459" s="217">
        <v>0</v>
      </c>
    </row>
    <row r="15460" spans="2:25">
      <c r="B15460" s="217" t="s">
        <v>15630</v>
      </c>
      <c r="C15460" s="217" t="s">
        <v>11696</v>
      </c>
      <c r="D15460" s="217" t="s">
        <v>22</v>
      </c>
      <c r="E15460" s="217" t="s">
        <v>87</v>
      </c>
      <c r="F15460" s="217" t="s">
        <v>9</v>
      </c>
      <c r="G15460" s="217" t="s">
        <v>13</v>
      </c>
      <c r="H15460" s="217" t="s">
        <v>178</v>
      </c>
      <c r="I15460" s="217">
        <v>0</v>
      </c>
      <c r="J15460" s="217">
        <v>0</v>
      </c>
      <c r="K15460" s="217">
        <v>0</v>
      </c>
      <c r="L15460" s="217">
        <v>0</v>
      </c>
      <c r="M15460" s="217">
        <v>62.2222222222222</v>
      </c>
      <c r="N15460" s="217">
        <v>0</v>
      </c>
      <c r="O15460" s="217">
        <v>0</v>
      </c>
      <c r="P15460" s="217">
        <v>0</v>
      </c>
      <c r="Q15460" s="217">
        <v>0</v>
      </c>
      <c r="R15460" s="217">
        <v>0</v>
      </c>
      <c r="S15460" s="217">
        <v>0</v>
      </c>
      <c r="T15460" s="217">
        <v>0</v>
      </c>
      <c r="U15460" s="217">
        <v>0</v>
      </c>
      <c r="V15460" s="217">
        <v>0</v>
      </c>
      <c r="W15460" s="217">
        <v>0</v>
      </c>
      <c r="X15460" s="217">
        <v>0</v>
      </c>
      <c r="Y15460" s="217">
        <v>0</v>
      </c>
    </row>
    <row r="15461" spans="2:25">
      <c r="B15461" s="217" t="s">
        <v>15631</v>
      </c>
      <c r="C15461" s="217" t="s">
        <v>11696</v>
      </c>
      <c r="D15461" s="217" t="s">
        <v>22</v>
      </c>
      <c r="E15461" s="217" t="s">
        <v>87</v>
      </c>
      <c r="F15461" s="217" t="s">
        <v>9</v>
      </c>
      <c r="G15461" s="217" t="s">
        <v>13</v>
      </c>
      <c r="H15461" s="217" t="s">
        <v>5</v>
      </c>
      <c r="I15461" s="217">
        <v>0</v>
      </c>
      <c r="J15461" s="217">
        <v>0</v>
      </c>
      <c r="K15461" s="217">
        <v>0</v>
      </c>
      <c r="L15461" s="217">
        <v>0</v>
      </c>
      <c r="M15461" s="217">
        <v>70</v>
      </c>
      <c r="N15461" s="217">
        <v>0</v>
      </c>
      <c r="O15461" s="217">
        <v>0</v>
      </c>
      <c r="P15461" s="217">
        <v>0</v>
      </c>
      <c r="Q15461" s="217">
        <v>0</v>
      </c>
      <c r="R15461" s="217">
        <v>0</v>
      </c>
      <c r="S15461" s="217">
        <v>0</v>
      </c>
      <c r="T15461" s="217">
        <v>0</v>
      </c>
      <c r="U15461" s="217">
        <v>0</v>
      </c>
      <c r="V15461" s="217">
        <v>0</v>
      </c>
      <c r="W15461" s="217">
        <v>0</v>
      </c>
      <c r="X15461" s="217">
        <v>0</v>
      </c>
      <c r="Y15461" s="217">
        <v>0</v>
      </c>
    </row>
    <row r="15462" spans="2:25">
      <c r="B15462" s="217" t="s">
        <v>15632</v>
      </c>
      <c r="C15462" s="217" t="s">
        <v>11696</v>
      </c>
      <c r="D15462" s="217" t="s">
        <v>22</v>
      </c>
      <c r="E15462" s="217" t="s">
        <v>87</v>
      </c>
      <c r="F15462" s="217" t="s">
        <v>5</v>
      </c>
      <c r="G15462" s="217" t="s">
        <v>13</v>
      </c>
      <c r="H15462" s="217" t="s">
        <v>170</v>
      </c>
      <c r="I15462" s="217">
        <v>0</v>
      </c>
      <c r="J15462" s="217">
        <v>0</v>
      </c>
      <c r="K15462" s="217">
        <v>0</v>
      </c>
      <c r="L15462" s="217">
        <v>0</v>
      </c>
      <c r="M15462" s="217">
        <v>0</v>
      </c>
    </row>
    <row r="15463" spans="2:25">
      <c r="B15463" s="217" t="s">
        <v>15633</v>
      </c>
      <c r="C15463" s="217" t="s">
        <v>11696</v>
      </c>
      <c r="D15463" s="217" t="s">
        <v>22</v>
      </c>
      <c r="E15463" s="217" t="s">
        <v>87</v>
      </c>
      <c r="F15463" s="217" t="s">
        <v>5</v>
      </c>
      <c r="G15463" s="217" t="s">
        <v>13</v>
      </c>
      <c r="H15463" s="217" t="s">
        <v>172</v>
      </c>
      <c r="I15463" s="217">
        <v>0</v>
      </c>
      <c r="J15463" s="217">
        <v>0</v>
      </c>
      <c r="K15463" s="217">
        <v>0</v>
      </c>
      <c r="L15463" s="217">
        <v>0</v>
      </c>
      <c r="M15463" s="217">
        <v>6.5</v>
      </c>
      <c r="N15463" s="217">
        <v>0</v>
      </c>
      <c r="O15463" s="217">
        <v>0</v>
      </c>
      <c r="P15463" s="217">
        <v>0</v>
      </c>
      <c r="Q15463" s="217">
        <v>0</v>
      </c>
      <c r="R15463" s="217">
        <v>0</v>
      </c>
      <c r="S15463" s="217">
        <v>0</v>
      </c>
      <c r="T15463" s="217">
        <v>0</v>
      </c>
      <c r="U15463" s="217">
        <v>0</v>
      </c>
      <c r="V15463" s="217">
        <v>0</v>
      </c>
      <c r="W15463" s="217">
        <v>0</v>
      </c>
      <c r="X15463" s="217">
        <v>0</v>
      </c>
      <c r="Y15463" s="217">
        <v>0</v>
      </c>
    </row>
    <row r="15464" spans="2:25">
      <c r="B15464" s="217" t="s">
        <v>15634</v>
      </c>
      <c r="C15464" s="217" t="s">
        <v>11696</v>
      </c>
      <c r="D15464" s="217" t="s">
        <v>22</v>
      </c>
      <c r="E15464" s="217" t="s">
        <v>87</v>
      </c>
      <c r="F15464" s="217" t="s">
        <v>5</v>
      </c>
      <c r="G15464" s="217" t="s">
        <v>13</v>
      </c>
      <c r="H15464" s="217" t="s">
        <v>174</v>
      </c>
      <c r="I15464" s="217">
        <v>0</v>
      </c>
      <c r="J15464" s="217">
        <v>0</v>
      </c>
      <c r="K15464" s="217">
        <v>0</v>
      </c>
      <c r="L15464" s="217">
        <v>0</v>
      </c>
      <c r="M15464" s="217">
        <v>14.2777777777778</v>
      </c>
      <c r="N15464" s="217">
        <v>0</v>
      </c>
      <c r="O15464" s="217">
        <v>0</v>
      </c>
      <c r="P15464" s="217">
        <v>0</v>
      </c>
      <c r="Q15464" s="217">
        <v>0</v>
      </c>
      <c r="R15464" s="217">
        <v>0</v>
      </c>
      <c r="S15464" s="217">
        <v>0</v>
      </c>
      <c r="T15464" s="217">
        <v>0</v>
      </c>
      <c r="U15464" s="217">
        <v>0</v>
      </c>
      <c r="V15464" s="217">
        <v>0</v>
      </c>
      <c r="W15464" s="217">
        <v>0</v>
      </c>
      <c r="X15464" s="217">
        <v>0</v>
      </c>
      <c r="Y15464" s="217">
        <v>0</v>
      </c>
    </row>
    <row r="15465" spans="2:25">
      <c r="B15465" s="217" t="s">
        <v>15635</v>
      </c>
      <c r="C15465" s="217" t="s">
        <v>11696</v>
      </c>
      <c r="D15465" s="217" t="s">
        <v>22</v>
      </c>
      <c r="E15465" s="217" t="s">
        <v>87</v>
      </c>
      <c r="F15465" s="217" t="s">
        <v>5</v>
      </c>
      <c r="G15465" s="217" t="s">
        <v>13</v>
      </c>
      <c r="H15465" s="217" t="s">
        <v>176</v>
      </c>
      <c r="I15465" s="217">
        <v>0</v>
      </c>
      <c r="J15465" s="217">
        <v>0</v>
      </c>
      <c r="K15465" s="217">
        <v>0</v>
      </c>
      <c r="L15465" s="217">
        <v>0</v>
      </c>
      <c r="M15465" s="217">
        <v>6.5</v>
      </c>
      <c r="N15465" s="217">
        <v>0</v>
      </c>
      <c r="O15465" s="217">
        <v>0</v>
      </c>
      <c r="P15465" s="217">
        <v>0</v>
      </c>
      <c r="Q15465" s="217">
        <v>0</v>
      </c>
      <c r="R15465" s="217">
        <v>0</v>
      </c>
      <c r="S15465" s="217">
        <v>0</v>
      </c>
      <c r="T15465" s="217">
        <v>0</v>
      </c>
      <c r="U15465" s="217">
        <v>0</v>
      </c>
      <c r="V15465" s="217">
        <v>0</v>
      </c>
      <c r="W15465" s="217">
        <v>0</v>
      </c>
      <c r="X15465" s="217">
        <v>0</v>
      </c>
      <c r="Y15465" s="217">
        <v>0</v>
      </c>
    </row>
    <row r="15466" spans="2:25">
      <c r="B15466" s="217" t="s">
        <v>15636</v>
      </c>
      <c r="C15466" s="217" t="s">
        <v>11696</v>
      </c>
      <c r="D15466" s="217" t="s">
        <v>22</v>
      </c>
      <c r="E15466" s="217" t="s">
        <v>87</v>
      </c>
      <c r="F15466" s="217" t="s">
        <v>5</v>
      </c>
      <c r="G15466" s="217" t="s">
        <v>13</v>
      </c>
      <c r="H15466" s="217" t="s">
        <v>178</v>
      </c>
      <c r="I15466" s="217">
        <v>0</v>
      </c>
      <c r="J15466" s="217">
        <v>0</v>
      </c>
      <c r="K15466" s="217">
        <v>0</v>
      </c>
      <c r="L15466" s="217">
        <v>0</v>
      </c>
      <c r="M15466" s="217">
        <v>107.722222222222</v>
      </c>
      <c r="N15466" s="217">
        <v>0</v>
      </c>
      <c r="O15466" s="217">
        <v>0</v>
      </c>
      <c r="P15466" s="217">
        <v>0</v>
      </c>
      <c r="Q15466" s="217">
        <v>0</v>
      </c>
      <c r="R15466" s="217">
        <v>0</v>
      </c>
      <c r="S15466" s="217">
        <v>0</v>
      </c>
      <c r="T15466" s="217">
        <v>0</v>
      </c>
      <c r="U15466" s="217">
        <v>0</v>
      </c>
      <c r="V15466" s="217">
        <v>0</v>
      </c>
      <c r="W15466" s="217">
        <v>0</v>
      </c>
      <c r="X15466" s="217">
        <v>0</v>
      </c>
      <c r="Y15466" s="217">
        <v>0</v>
      </c>
    </row>
    <row r="15467" spans="2:25">
      <c r="B15467" s="217" t="s">
        <v>15637</v>
      </c>
      <c r="C15467" s="217" t="s">
        <v>11696</v>
      </c>
      <c r="D15467" s="217" t="s">
        <v>22</v>
      </c>
      <c r="E15467" s="217" t="s">
        <v>87</v>
      </c>
      <c r="F15467" s="217" t="s">
        <v>5</v>
      </c>
      <c r="G15467" s="217" t="s">
        <v>13</v>
      </c>
      <c r="H15467" s="217" t="s">
        <v>5</v>
      </c>
      <c r="I15467" s="217">
        <v>0</v>
      </c>
      <c r="J15467" s="217">
        <v>0</v>
      </c>
      <c r="K15467" s="217">
        <v>0</v>
      </c>
      <c r="L15467" s="217">
        <v>0</v>
      </c>
      <c r="M15467" s="217">
        <v>135</v>
      </c>
      <c r="N15467" s="217">
        <v>0</v>
      </c>
      <c r="O15467" s="217">
        <v>0</v>
      </c>
      <c r="P15467" s="217">
        <v>0</v>
      </c>
      <c r="Q15467" s="217">
        <v>0</v>
      </c>
      <c r="R15467" s="217">
        <v>0</v>
      </c>
      <c r="S15467" s="217">
        <v>0</v>
      </c>
      <c r="T15467" s="217">
        <v>0</v>
      </c>
      <c r="U15467" s="217">
        <v>0</v>
      </c>
      <c r="V15467" s="217">
        <v>0</v>
      </c>
      <c r="W15467" s="217">
        <v>0</v>
      </c>
      <c r="X15467" s="217">
        <v>0</v>
      </c>
      <c r="Y15467" s="217">
        <v>0</v>
      </c>
    </row>
    <row r="15468" spans="2:25">
      <c r="B15468" s="217" t="s">
        <v>15638</v>
      </c>
      <c r="C15468" s="217" t="s">
        <v>11696</v>
      </c>
      <c r="D15468" s="217" t="s">
        <v>22</v>
      </c>
      <c r="E15468" s="217" t="s">
        <v>87</v>
      </c>
      <c r="F15468" s="217" t="s">
        <v>12</v>
      </c>
      <c r="G15468" s="217" t="s">
        <v>5</v>
      </c>
      <c r="H15468" s="217" t="s">
        <v>170</v>
      </c>
      <c r="I15468" s="217">
        <v>0</v>
      </c>
      <c r="J15468" s="217">
        <v>0</v>
      </c>
      <c r="K15468" s="217">
        <v>0</v>
      </c>
      <c r="L15468" s="217">
        <v>1</v>
      </c>
      <c r="M15468" s="217">
        <v>95.797145460066801</v>
      </c>
      <c r="N15468" s="217">
        <v>0</v>
      </c>
      <c r="O15468" s="217">
        <v>0</v>
      </c>
      <c r="P15468" s="217">
        <v>0</v>
      </c>
      <c r="Q15468" s="217">
        <v>0</v>
      </c>
      <c r="R15468" s="217">
        <v>0</v>
      </c>
      <c r="S15468" s="217">
        <v>0</v>
      </c>
      <c r="T15468" s="217">
        <v>0</v>
      </c>
      <c r="U15468" s="217">
        <v>0</v>
      </c>
      <c r="V15468" s="217">
        <v>0</v>
      </c>
      <c r="W15468" s="217">
        <v>0</v>
      </c>
      <c r="X15468" s="217">
        <v>0</v>
      </c>
      <c r="Y15468" s="217">
        <v>0</v>
      </c>
    </row>
    <row r="15469" spans="2:25">
      <c r="B15469" s="217" t="s">
        <v>15639</v>
      </c>
      <c r="C15469" s="217" t="s">
        <v>11696</v>
      </c>
      <c r="D15469" s="217" t="s">
        <v>22</v>
      </c>
      <c r="E15469" s="217" t="s">
        <v>87</v>
      </c>
      <c r="F15469" s="217" t="s">
        <v>12</v>
      </c>
      <c r="G15469" s="217" t="s">
        <v>5</v>
      </c>
      <c r="H15469" s="217" t="s">
        <v>172</v>
      </c>
      <c r="I15469" s="217">
        <v>1</v>
      </c>
      <c r="J15469" s="217">
        <v>1</v>
      </c>
      <c r="K15469" s="217">
        <v>0</v>
      </c>
      <c r="L15469" s="217">
        <v>4</v>
      </c>
      <c r="M15469" s="217">
        <v>155.15067314505501</v>
      </c>
      <c r="N15469" s="217">
        <v>6.44534747886701</v>
      </c>
      <c r="O15469" s="217">
        <v>6.44534747886701</v>
      </c>
      <c r="P15469" s="217">
        <v>0</v>
      </c>
      <c r="Q15469" s="217">
        <v>6.44534747886701</v>
      </c>
      <c r="R15469" s="217">
        <v>6.44534747886701</v>
      </c>
      <c r="S15469" s="217">
        <v>0</v>
      </c>
      <c r="T15469" s="217">
        <v>6.44534747886701</v>
      </c>
      <c r="U15469" s="217">
        <v>6.44534747886701</v>
      </c>
      <c r="V15469" s="217">
        <v>0</v>
      </c>
      <c r="W15469" s="217">
        <v>6.44534747886701</v>
      </c>
      <c r="X15469" s="217">
        <v>6.44534747886701</v>
      </c>
      <c r="Y15469" s="217">
        <v>0</v>
      </c>
    </row>
    <row r="15470" spans="2:25">
      <c r="B15470" s="217" t="s">
        <v>15640</v>
      </c>
      <c r="C15470" s="217" t="s">
        <v>11696</v>
      </c>
      <c r="D15470" s="217" t="s">
        <v>22</v>
      </c>
      <c r="E15470" s="217" t="s">
        <v>87</v>
      </c>
      <c r="F15470" s="217" t="s">
        <v>12</v>
      </c>
      <c r="G15470" s="217" t="s">
        <v>5</v>
      </c>
      <c r="H15470" s="217" t="s">
        <v>174</v>
      </c>
      <c r="I15470" s="217">
        <v>1</v>
      </c>
      <c r="J15470" s="217">
        <v>1</v>
      </c>
      <c r="K15470" s="217">
        <v>0</v>
      </c>
      <c r="L15470" s="217">
        <v>0</v>
      </c>
      <c r="M15470" s="217">
        <v>151.84669500961601</v>
      </c>
      <c r="N15470" s="217">
        <v>6.5855894982546097</v>
      </c>
      <c r="O15470" s="217">
        <v>6.5855894982546097</v>
      </c>
      <c r="P15470" s="217">
        <v>0</v>
      </c>
      <c r="Q15470" s="217">
        <v>6.5855894982546097</v>
      </c>
      <c r="R15470" s="217">
        <v>6.5855894982546097</v>
      </c>
      <c r="S15470" s="217">
        <v>0</v>
      </c>
      <c r="T15470" s="217">
        <v>6.5855894982546097</v>
      </c>
      <c r="U15470" s="217">
        <v>6.5855894982546097</v>
      </c>
      <c r="V15470" s="217">
        <v>0</v>
      </c>
      <c r="W15470" s="217">
        <v>6.5855894982546097</v>
      </c>
      <c r="X15470" s="217">
        <v>6.5855894982546097</v>
      </c>
      <c r="Y15470" s="217">
        <v>0</v>
      </c>
    </row>
    <row r="15471" spans="2:25">
      <c r="B15471" s="217" t="s">
        <v>15641</v>
      </c>
      <c r="C15471" s="217" t="s">
        <v>11696</v>
      </c>
      <c r="D15471" s="217" t="s">
        <v>22</v>
      </c>
      <c r="E15471" s="217" t="s">
        <v>87</v>
      </c>
      <c r="F15471" s="217" t="s">
        <v>12</v>
      </c>
      <c r="G15471" s="217" t="s">
        <v>5</v>
      </c>
      <c r="H15471" s="217" t="s">
        <v>176</v>
      </c>
      <c r="I15471" s="217">
        <v>3</v>
      </c>
      <c r="J15471" s="217">
        <v>2</v>
      </c>
      <c r="K15471" s="217">
        <v>1</v>
      </c>
      <c r="L15471" s="217">
        <v>2</v>
      </c>
      <c r="M15471" s="217">
        <v>342.33864763640003</v>
      </c>
      <c r="N15471" s="217">
        <v>8.7632524715302207</v>
      </c>
      <c r="O15471" s="217">
        <v>5.8421683143534802</v>
      </c>
      <c r="P15471" s="217">
        <v>2.9210841571767401</v>
      </c>
      <c r="Q15471" s="217">
        <v>8.7632524715302207</v>
      </c>
      <c r="R15471" s="217">
        <v>5.8421683143534802</v>
      </c>
      <c r="S15471" s="217">
        <v>2.9210841571767401</v>
      </c>
      <c r="T15471" s="217">
        <v>8.7632524715302207</v>
      </c>
      <c r="U15471" s="217">
        <v>5.8421683143534802</v>
      </c>
      <c r="V15471" s="217">
        <v>2.9210841571767401</v>
      </c>
      <c r="W15471" s="217">
        <v>8.7632524715302207</v>
      </c>
      <c r="X15471" s="217">
        <v>5.8421683143534802</v>
      </c>
      <c r="Y15471" s="217">
        <v>2.9210841571767401</v>
      </c>
    </row>
    <row r="15472" spans="2:25">
      <c r="B15472" s="217" t="s">
        <v>15642</v>
      </c>
      <c r="C15472" s="217" t="s">
        <v>11696</v>
      </c>
      <c r="D15472" s="217" t="s">
        <v>22</v>
      </c>
      <c r="E15472" s="217" t="s">
        <v>87</v>
      </c>
      <c r="F15472" s="217" t="s">
        <v>12</v>
      </c>
      <c r="G15472" s="217" t="s">
        <v>5</v>
      </c>
      <c r="H15472" s="217" t="s">
        <v>178</v>
      </c>
      <c r="I15472" s="217">
        <v>14</v>
      </c>
      <c r="J15472" s="217">
        <v>14</v>
      </c>
      <c r="K15472" s="217">
        <v>0</v>
      </c>
      <c r="L15472" s="217">
        <v>20</v>
      </c>
      <c r="M15472" s="217">
        <v>909.86683874886103</v>
      </c>
      <c r="N15472" s="217">
        <v>15.3868669609402</v>
      </c>
      <c r="O15472" s="217">
        <v>15.3868669609402</v>
      </c>
      <c r="P15472" s="217">
        <v>0</v>
      </c>
      <c r="Q15472" s="217">
        <v>15.3868669609402</v>
      </c>
      <c r="R15472" s="217">
        <v>15.3868669609402</v>
      </c>
      <c r="S15472" s="217">
        <v>0</v>
      </c>
      <c r="T15472" s="217">
        <v>15.3868669609402</v>
      </c>
      <c r="U15472" s="217">
        <v>15.3868669609402</v>
      </c>
      <c r="V15472" s="217">
        <v>0</v>
      </c>
      <c r="W15472" s="217">
        <v>15.3868669609402</v>
      </c>
      <c r="X15472" s="217">
        <v>15.3868669609402</v>
      </c>
      <c r="Y15472" s="217">
        <v>0</v>
      </c>
    </row>
    <row r="15473" spans="2:25">
      <c r="B15473" s="217" t="s">
        <v>15643</v>
      </c>
      <c r="C15473" s="217" t="s">
        <v>11696</v>
      </c>
      <c r="D15473" s="217" t="s">
        <v>22</v>
      </c>
      <c r="E15473" s="217" t="s">
        <v>87</v>
      </c>
      <c r="F15473" s="217" t="s">
        <v>12</v>
      </c>
      <c r="G15473" s="217" t="s">
        <v>5</v>
      </c>
      <c r="H15473" s="217" t="s">
        <v>5</v>
      </c>
      <c r="I15473" s="217">
        <v>19</v>
      </c>
      <c r="J15473" s="217">
        <v>18</v>
      </c>
      <c r="K15473" s="217">
        <v>1</v>
      </c>
      <c r="L15473" s="217">
        <v>27</v>
      </c>
      <c r="M15473" s="217">
        <v>1655</v>
      </c>
      <c r="N15473" s="217">
        <v>11.4803625377643</v>
      </c>
      <c r="O15473" s="217">
        <v>10.876132930513601</v>
      </c>
      <c r="P15473" s="217">
        <v>0.60422960725075503</v>
      </c>
      <c r="Q15473" s="217">
        <v>11.4803625377643</v>
      </c>
      <c r="R15473" s="217">
        <v>10.876132930513601</v>
      </c>
      <c r="S15473" s="217">
        <v>0.60422960725075503</v>
      </c>
      <c r="T15473" s="217">
        <v>11.4803625377643</v>
      </c>
      <c r="U15473" s="217">
        <v>10.876132930513601</v>
      </c>
      <c r="V15473" s="217">
        <v>0.60422960725075503</v>
      </c>
      <c r="W15473" s="217">
        <v>11.4803625377643</v>
      </c>
      <c r="X15473" s="217">
        <v>10.876132930513601</v>
      </c>
      <c r="Y15473" s="217">
        <v>0.60422960725075503</v>
      </c>
    </row>
    <row r="15474" spans="2:25">
      <c r="B15474" s="217" t="s">
        <v>15644</v>
      </c>
      <c r="C15474" s="217" t="s">
        <v>11696</v>
      </c>
      <c r="D15474" s="217" t="s">
        <v>22</v>
      </c>
      <c r="E15474" s="217" t="s">
        <v>87</v>
      </c>
      <c r="F15474" s="217" t="s">
        <v>9</v>
      </c>
      <c r="G15474" s="217" t="s">
        <v>5</v>
      </c>
      <c r="H15474" s="217" t="s">
        <v>170</v>
      </c>
      <c r="I15474" s="217">
        <v>0</v>
      </c>
      <c r="J15474" s="217">
        <v>0</v>
      </c>
      <c r="K15474" s="217">
        <v>0</v>
      </c>
      <c r="L15474" s="217">
        <v>0</v>
      </c>
      <c r="M15474" s="217">
        <v>114.618468146027</v>
      </c>
      <c r="N15474" s="217">
        <v>0</v>
      </c>
      <c r="O15474" s="217">
        <v>0</v>
      </c>
      <c r="P15474" s="217">
        <v>0</v>
      </c>
      <c r="Q15474" s="217">
        <v>0</v>
      </c>
      <c r="R15474" s="217">
        <v>0</v>
      </c>
      <c r="S15474" s="217">
        <v>0</v>
      </c>
      <c r="T15474" s="217">
        <v>0</v>
      </c>
      <c r="U15474" s="217">
        <v>0</v>
      </c>
      <c r="V15474" s="217">
        <v>0</v>
      </c>
      <c r="W15474" s="217">
        <v>0</v>
      </c>
      <c r="X15474" s="217">
        <v>0</v>
      </c>
      <c r="Y15474" s="217">
        <v>0</v>
      </c>
    </row>
    <row r="15475" spans="2:25">
      <c r="B15475" s="217" t="s">
        <v>15645</v>
      </c>
      <c r="C15475" s="217" t="s">
        <v>11696</v>
      </c>
      <c r="D15475" s="217" t="s">
        <v>22</v>
      </c>
      <c r="E15475" s="217" t="s">
        <v>87</v>
      </c>
      <c r="F15475" s="217" t="s">
        <v>9</v>
      </c>
      <c r="G15475" s="217" t="s">
        <v>5</v>
      </c>
      <c r="H15475" s="217" t="s">
        <v>172</v>
      </c>
      <c r="I15475" s="217">
        <v>0</v>
      </c>
      <c r="J15475" s="217">
        <v>0</v>
      </c>
      <c r="K15475" s="217">
        <v>0</v>
      </c>
      <c r="L15475" s="217">
        <v>3</v>
      </c>
      <c r="M15475" s="217">
        <v>144.14602720114499</v>
      </c>
      <c r="N15475" s="217">
        <v>0</v>
      </c>
      <c r="O15475" s="217">
        <v>0</v>
      </c>
      <c r="P15475" s="217">
        <v>0</v>
      </c>
      <c r="Q15475" s="217">
        <v>0</v>
      </c>
      <c r="R15475" s="217">
        <v>0</v>
      </c>
      <c r="S15475" s="217">
        <v>0</v>
      </c>
      <c r="T15475" s="217">
        <v>0</v>
      </c>
      <c r="U15475" s="217">
        <v>0</v>
      </c>
      <c r="V15475" s="217">
        <v>0</v>
      </c>
      <c r="W15475" s="217">
        <v>0</v>
      </c>
      <c r="X15475" s="217">
        <v>0</v>
      </c>
      <c r="Y15475" s="217">
        <v>0</v>
      </c>
    </row>
    <row r="15476" spans="2:25">
      <c r="B15476" s="217" t="s">
        <v>15646</v>
      </c>
      <c r="C15476" s="217" t="s">
        <v>11696</v>
      </c>
      <c r="D15476" s="217" t="s">
        <v>22</v>
      </c>
      <c r="E15476" s="217" t="s">
        <v>87</v>
      </c>
      <c r="F15476" s="217" t="s">
        <v>9</v>
      </c>
      <c r="G15476" s="217" t="s">
        <v>5</v>
      </c>
      <c r="H15476" s="217" t="s">
        <v>174</v>
      </c>
      <c r="I15476" s="217">
        <v>1</v>
      </c>
      <c r="J15476" s="217">
        <v>1</v>
      </c>
      <c r="K15476" s="217">
        <v>0</v>
      </c>
      <c r="L15476" s="217">
        <v>11</v>
      </c>
      <c r="M15476" s="217">
        <v>217.090948858665</v>
      </c>
      <c r="N15476" s="217">
        <v>4.6063643153130203</v>
      </c>
      <c r="O15476" s="217">
        <v>4.6063643153130203</v>
      </c>
      <c r="P15476" s="217">
        <v>0</v>
      </c>
      <c r="Q15476" s="217">
        <v>4.6063643153130203</v>
      </c>
      <c r="R15476" s="217">
        <v>4.6063643153130203</v>
      </c>
      <c r="S15476" s="217">
        <v>0</v>
      </c>
      <c r="T15476" s="217">
        <v>4.6063643153130203</v>
      </c>
      <c r="U15476" s="217">
        <v>4.6063643153130203</v>
      </c>
      <c r="V15476" s="217">
        <v>0</v>
      </c>
      <c r="W15476" s="217">
        <v>4.6063643153130203</v>
      </c>
      <c r="X15476" s="217">
        <v>4.6063643153130203</v>
      </c>
      <c r="Y15476" s="217">
        <v>0</v>
      </c>
    </row>
    <row r="15477" spans="2:25">
      <c r="B15477" s="217" t="s">
        <v>15647</v>
      </c>
      <c r="C15477" s="217" t="s">
        <v>11696</v>
      </c>
      <c r="D15477" s="217" t="s">
        <v>22</v>
      </c>
      <c r="E15477" s="217" t="s">
        <v>87</v>
      </c>
      <c r="F15477" s="217" t="s">
        <v>9</v>
      </c>
      <c r="G15477" s="217" t="s">
        <v>5</v>
      </c>
      <c r="H15477" s="217" t="s">
        <v>176</v>
      </c>
      <c r="I15477" s="217">
        <v>2</v>
      </c>
      <c r="J15477" s="217">
        <v>2</v>
      </c>
      <c r="K15477" s="217">
        <v>0</v>
      </c>
      <c r="L15477" s="217">
        <v>5</v>
      </c>
      <c r="M15477" s="217">
        <v>376.08088761632098</v>
      </c>
      <c r="N15477" s="217">
        <v>5.3180048916508804</v>
      </c>
      <c r="O15477" s="217">
        <v>5.3180048916508804</v>
      </c>
      <c r="P15477" s="217">
        <v>0</v>
      </c>
      <c r="Q15477" s="217">
        <v>5.3180048916508804</v>
      </c>
      <c r="R15477" s="217">
        <v>5.3180048916508804</v>
      </c>
      <c r="S15477" s="217">
        <v>0</v>
      </c>
      <c r="T15477" s="217">
        <v>5.3180048916508804</v>
      </c>
      <c r="U15477" s="217">
        <v>5.3180048916508804</v>
      </c>
      <c r="V15477" s="217">
        <v>0</v>
      </c>
      <c r="W15477" s="217">
        <v>5.3180048916508804</v>
      </c>
      <c r="X15477" s="217">
        <v>5.3180048916508804</v>
      </c>
      <c r="Y15477" s="217">
        <v>0</v>
      </c>
    </row>
    <row r="15478" spans="2:25">
      <c r="B15478" s="217" t="s">
        <v>15648</v>
      </c>
      <c r="C15478" s="217" t="s">
        <v>11696</v>
      </c>
      <c r="D15478" s="217" t="s">
        <v>22</v>
      </c>
      <c r="E15478" s="217" t="s">
        <v>87</v>
      </c>
      <c r="F15478" s="217" t="s">
        <v>9</v>
      </c>
      <c r="G15478" s="217" t="s">
        <v>5</v>
      </c>
      <c r="H15478" s="217" t="s">
        <v>178</v>
      </c>
      <c r="I15478" s="217">
        <v>3</v>
      </c>
      <c r="J15478" s="217">
        <v>2</v>
      </c>
      <c r="K15478" s="217">
        <v>1</v>
      </c>
      <c r="L15478" s="217">
        <v>50</v>
      </c>
      <c r="M15478" s="217">
        <v>1053.0636681778401</v>
      </c>
      <c r="N15478" s="217">
        <v>2.8488305984300299</v>
      </c>
      <c r="O15478" s="217">
        <v>1.89922039895335</v>
      </c>
      <c r="P15478" s="217">
        <v>0.94961019947667602</v>
      </c>
      <c r="Q15478" s="217">
        <v>2.8488305984300299</v>
      </c>
      <c r="R15478" s="217">
        <v>1.89922039895335</v>
      </c>
      <c r="S15478" s="217">
        <v>0.94961019947667602</v>
      </c>
      <c r="T15478" s="217">
        <v>2.8488305984300299</v>
      </c>
      <c r="U15478" s="217">
        <v>1.89922039895335</v>
      </c>
      <c r="V15478" s="217">
        <v>0.94961019947667602</v>
      </c>
      <c r="W15478" s="217">
        <v>2.8488305984300299</v>
      </c>
      <c r="X15478" s="217">
        <v>1.89922039895335</v>
      </c>
      <c r="Y15478" s="217">
        <v>0.94961019947667602</v>
      </c>
    </row>
    <row r="15479" spans="2:25">
      <c r="B15479" s="217" t="s">
        <v>15649</v>
      </c>
      <c r="C15479" s="217" t="s">
        <v>11696</v>
      </c>
      <c r="D15479" s="217" t="s">
        <v>22</v>
      </c>
      <c r="E15479" s="217" t="s">
        <v>87</v>
      </c>
      <c r="F15479" s="217" t="s">
        <v>9</v>
      </c>
      <c r="G15479" s="217" t="s">
        <v>5</v>
      </c>
      <c r="H15479" s="217" t="s">
        <v>5</v>
      </c>
      <c r="I15479" s="217">
        <v>6</v>
      </c>
      <c r="J15479" s="217">
        <v>5</v>
      </c>
      <c r="K15479" s="217">
        <v>1</v>
      </c>
      <c r="L15479" s="217">
        <v>69</v>
      </c>
      <c r="M15479" s="217">
        <v>1905</v>
      </c>
      <c r="N15479" s="217">
        <v>3.1496062992125999</v>
      </c>
      <c r="O15479" s="217">
        <v>2.6246719160105001</v>
      </c>
      <c r="P15479" s="217">
        <v>0.52493438320209995</v>
      </c>
      <c r="Q15479" s="217">
        <v>3.1496062992125999</v>
      </c>
      <c r="R15479" s="217">
        <v>2.6246719160105001</v>
      </c>
      <c r="S15479" s="217">
        <v>0.52493438320209995</v>
      </c>
      <c r="T15479" s="217">
        <v>3.1496062992125999</v>
      </c>
      <c r="U15479" s="217">
        <v>2.6246719160105001</v>
      </c>
      <c r="V15479" s="217">
        <v>0.52493438320209995</v>
      </c>
      <c r="W15479" s="217">
        <v>3.1496062992125999</v>
      </c>
      <c r="X15479" s="217">
        <v>2.6246719160105001</v>
      </c>
      <c r="Y15479" s="217">
        <v>0.52493438320209995</v>
      </c>
    </row>
    <row r="15480" spans="2:25">
      <c r="B15480" s="217" t="s">
        <v>15650</v>
      </c>
      <c r="C15480" s="217" t="s">
        <v>11696</v>
      </c>
      <c r="D15480" s="217" t="s">
        <v>22</v>
      </c>
      <c r="E15480" s="217" t="s">
        <v>87</v>
      </c>
      <c r="F15480" s="217" t="s">
        <v>5</v>
      </c>
      <c r="G15480" s="217" t="s">
        <v>5</v>
      </c>
      <c r="H15480" s="217" t="s">
        <v>170</v>
      </c>
      <c r="I15480" s="217">
        <v>0</v>
      </c>
      <c r="J15480" s="217">
        <v>0</v>
      </c>
      <c r="K15480" s="217">
        <v>0</v>
      </c>
      <c r="L15480" s="217">
        <v>1</v>
      </c>
      <c r="M15480" s="217">
        <v>210.41561360609401</v>
      </c>
      <c r="N15480" s="217">
        <v>0</v>
      </c>
      <c r="O15480" s="217">
        <v>0</v>
      </c>
      <c r="P15480" s="217">
        <v>0</v>
      </c>
      <c r="Q15480" s="217">
        <v>0</v>
      </c>
      <c r="R15480" s="217">
        <v>0</v>
      </c>
      <c r="S15480" s="217">
        <v>0</v>
      </c>
      <c r="T15480" s="217">
        <v>0</v>
      </c>
      <c r="U15480" s="217">
        <v>0</v>
      </c>
      <c r="V15480" s="217">
        <v>0</v>
      </c>
      <c r="W15480" s="217">
        <v>0</v>
      </c>
      <c r="X15480" s="217">
        <v>0</v>
      </c>
      <c r="Y15480" s="217">
        <v>0</v>
      </c>
    </row>
    <row r="15481" spans="2:25">
      <c r="B15481" s="217" t="s">
        <v>15651</v>
      </c>
      <c r="C15481" s="217" t="s">
        <v>11696</v>
      </c>
      <c r="D15481" s="217" t="s">
        <v>22</v>
      </c>
      <c r="E15481" s="217" t="s">
        <v>87</v>
      </c>
      <c r="F15481" s="217" t="s">
        <v>5</v>
      </c>
      <c r="G15481" s="217" t="s">
        <v>5</v>
      </c>
      <c r="H15481" s="217" t="s">
        <v>172</v>
      </c>
      <c r="I15481" s="217">
        <v>1</v>
      </c>
      <c r="J15481" s="217">
        <v>1</v>
      </c>
      <c r="K15481" s="217">
        <v>0</v>
      </c>
      <c r="L15481" s="217">
        <v>7</v>
      </c>
      <c r="M15481" s="217">
        <v>299.29670034620102</v>
      </c>
      <c r="N15481" s="217">
        <v>3.3411661366239098</v>
      </c>
      <c r="O15481" s="217">
        <v>3.3411661366239098</v>
      </c>
      <c r="P15481" s="217">
        <v>0</v>
      </c>
      <c r="Q15481" s="217">
        <v>3.3411661366239098</v>
      </c>
      <c r="R15481" s="217">
        <v>3.3411661366239098</v>
      </c>
      <c r="S15481" s="217">
        <v>0</v>
      </c>
      <c r="T15481" s="217">
        <v>3.3411661366239098</v>
      </c>
      <c r="U15481" s="217">
        <v>3.3411661366239098</v>
      </c>
      <c r="V15481" s="217">
        <v>0</v>
      </c>
      <c r="W15481" s="217">
        <v>3.3411661366239098</v>
      </c>
      <c r="X15481" s="217">
        <v>3.3411661366239098</v>
      </c>
      <c r="Y15481" s="217">
        <v>0</v>
      </c>
    </row>
    <row r="15482" spans="2:25">
      <c r="B15482" s="217" t="s">
        <v>15652</v>
      </c>
      <c r="C15482" s="217" t="s">
        <v>11696</v>
      </c>
      <c r="D15482" s="217" t="s">
        <v>22</v>
      </c>
      <c r="E15482" s="217" t="s">
        <v>87</v>
      </c>
      <c r="F15482" s="217" t="s">
        <v>5</v>
      </c>
      <c r="G15482" s="217" t="s">
        <v>5</v>
      </c>
      <c r="H15482" s="217" t="s">
        <v>174</v>
      </c>
      <c r="I15482" s="217">
        <v>2</v>
      </c>
      <c r="J15482" s="217">
        <v>2</v>
      </c>
      <c r="K15482" s="217">
        <v>0</v>
      </c>
      <c r="L15482" s="217">
        <v>11</v>
      </c>
      <c r="M15482" s="217">
        <v>368.93764386828201</v>
      </c>
      <c r="N15482" s="217">
        <v>5.4209702729983302</v>
      </c>
      <c r="O15482" s="217">
        <v>5.4209702729983302</v>
      </c>
      <c r="P15482" s="217">
        <v>0</v>
      </c>
      <c r="Q15482" s="217">
        <v>5.4209702729983302</v>
      </c>
      <c r="R15482" s="217">
        <v>5.4209702729983302</v>
      </c>
      <c r="S15482" s="217">
        <v>0</v>
      </c>
      <c r="T15482" s="217">
        <v>5.4209702729983302</v>
      </c>
      <c r="U15482" s="217">
        <v>5.4209702729983302</v>
      </c>
      <c r="V15482" s="217">
        <v>0</v>
      </c>
      <c r="W15482" s="217">
        <v>5.4209702729983302</v>
      </c>
      <c r="X15482" s="217">
        <v>5.4209702729983302</v>
      </c>
      <c r="Y15482" s="217">
        <v>0</v>
      </c>
    </row>
    <row r="15483" spans="2:25">
      <c r="B15483" s="217" t="s">
        <v>15653</v>
      </c>
      <c r="C15483" s="217" t="s">
        <v>11696</v>
      </c>
      <c r="D15483" s="217" t="s">
        <v>22</v>
      </c>
      <c r="E15483" s="217" t="s">
        <v>87</v>
      </c>
      <c r="F15483" s="217" t="s">
        <v>5</v>
      </c>
      <c r="G15483" s="217" t="s">
        <v>5</v>
      </c>
      <c r="H15483" s="217" t="s">
        <v>176</v>
      </c>
      <c r="I15483" s="217">
        <v>5</v>
      </c>
      <c r="J15483" s="217">
        <v>4</v>
      </c>
      <c r="K15483" s="217">
        <v>1</v>
      </c>
      <c r="L15483" s="217">
        <v>7</v>
      </c>
      <c r="M15483" s="217">
        <v>718.41953525272095</v>
      </c>
      <c r="N15483" s="217">
        <v>6.9597216593520503</v>
      </c>
      <c r="O15483" s="217">
        <v>5.5677773274816396</v>
      </c>
      <c r="P15483" s="217">
        <v>1.3919443318704099</v>
      </c>
      <c r="Q15483" s="217">
        <v>6.9597216593520503</v>
      </c>
      <c r="R15483" s="217">
        <v>5.5677773274816396</v>
      </c>
      <c r="S15483" s="217">
        <v>1.3919443318704099</v>
      </c>
      <c r="T15483" s="217">
        <v>6.9597216593520503</v>
      </c>
      <c r="U15483" s="217">
        <v>5.5677773274816396</v>
      </c>
      <c r="V15483" s="217">
        <v>1.3919443318704099</v>
      </c>
      <c r="W15483" s="217">
        <v>6.9597216593520503</v>
      </c>
      <c r="X15483" s="217">
        <v>5.5677773274816396</v>
      </c>
      <c r="Y15483" s="217">
        <v>1.3919443318704099</v>
      </c>
    </row>
    <row r="15484" spans="2:25">
      <c r="B15484" s="217" t="s">
        <v>15654</v>
      </c>
      <c r="C15484" s="217" t="s">
        <v>11696</v>
      </c>
      <c r="D15484" s="217" t="s">
        <v>22</v>
      </c>
      <c r="E15484" s="217" t="s">
        <v>87</v>
      </c>
      <c r="F15484" s="217" t="s">
        <v>5</v>
      </c>
      <c r="G15484" s="217" t="s">
        <v>5</v>
      </c>
      <c r="H15484" s="217" t="s">
        <v>178</v>
      </c>
      <c r="I15484" s="217">
        <v>17</v>
      </c>
      <c r="J15484" s="217">
        <v>16</v>
      </c>
      <c r="K15484" s="217">
        <v>1</v>
      </c>
      <c r="L15484" s="217">
        <v>70</v>
      </c>
      <c r="M15484" s="217">
        <v>1962.9305069267</v>
      </c>
      <c r="N15484" s="217">
        <v>8.6605205533314304</v>
      </c>
      <c r="O15484" s="217">
        <v>8.1510781678413498</v>
      </c>
      <c r="P15484" s="217">
        <v>0.50944238549008403</v>
      </c>
      <c r="Q15484" s="217">
        <v>8.6605205533314304</v>
      </c>
      <c r="R15484" s="217">
        <v>8.1510781678413498</v>
      </c>
      <c r="S15484" s="217">
        <v>0.50944238549008403</v>
      </c>
      <c r="T15484" s="217">
        <v>8.6605205533314304</v>
      </c>
      <c r="U15484" s="217">
        <v>8.1510781678413498</v>
      </c>
      <c r="V15484" s="217">
        <v>0.50944238549008403</v>
      </c>
      <c r="W15484" s="217">
        <v>8.6605205533314304</v>
      </c>
      <c r="X15484" s="217">
        <v>8.1510781678413498</v>
      </c>
      <c r="Y15484" s="217">
        <v>0.50944238549008403</v>
      </c>
    </row>
    <row r="15485" spans="2:25">
      <c r="B15485" s="217" t="s">
        <v>15655</v>
      </c>
      <c r="C15485" s="217" t="s">
        <v>11696</v>
      </c>
      <c r="D15485" s="217" t="s">
        <v>22</v>
      </c>
      <c r="E15485" s="217" t="s">
        <v>87</v>
      </c>
      <c r="F15485" s="217" t="s">
        <v>5</v>
      </c>
      <c r="G15485" s="217" t="s">
        <v>5</v>
      </c>
      <c r="H15485" s="217" t="s">
        <v>5</v>
      </c>
      <c r="I15485" s="217">
        <v>25</v>
      </c>
      <c r="J15485" s="217">
        <v>23</v>
      </c>
      <c r="K15485" s="217">
        <v>2</v>
      </c>
      <c r="L15485" s="217">
        <v>96</v>
      </c>
      <c r="M15485" s="217">
        <v>3560</v>
      </c>
      <c r="N15485" s="217">
        <v>7.02247191011236</v>
      </c>
      <c r="O15485" s="217">
        <v>6.4606741573033704</v>
      </c>
      <c r="P15485" s="217">
        <v>0.56179775280898903</v>
      </c>
      <c r="Q15485" s="217">
        <v>7.02247191011236</v>
      </c>
      <c r="R15485" s="217">
        <v>6.4606741573033704</v>
      </c>
      <c r="S15485" s="217">
        <v>0.56179775280898903</v>
      </c>
      <c r="T15485" s="217">
        <v>7.02247191011236</v>
      </c>
      <c r="U15485" s="217">
        <v>6.4606741573033704</v>
      </c>
      <c r="V15485" s="217">
        <v>0.56179775280898903</v>
      </c>
      <c r="W15485" s="217">
        <v>7.02247191011236</v>
      </c>
      <c r="X15485" s="217">
        <v>6.4606741573033704</v>
      </c>
      <c r="Y15485" s="217">
        <v>0.56179775280898903</v>
      </c>
    </row>
    <row r="15486" spans="2:25">
      <c r="B15486" s="217" t="s">
        <v>15656</v>
      </c>
      <c r="C15486" s="217" t="s">
        <v>11696</v>
      </c>
      <c r="D15486" s="217" t="s">
        <v>22</v>
      </c>
      <c r="E15486" s="217" t="s">
        <v>88</v>
      </c>
      <c r="F15486" s="217" t="s">
        <v>12</v>
      </c>
      <c r="G15486" s="217" t="s">
        <v>10</v>
      </c>
      <c r="H15486" s="217" t="s">
        <v>170</v>
      </c>
      <c r="I15486" s="217">
        <v>0</v>
      </c>
      <c r="J15486" s="217">
        <v>0</v>
      </c>
      <c r="K15486" s="217">
        <v>0</v>
      </c>
      <c r="L15486" s="217">
        <v>0</v>
      </c>
      <c r="M15486" s="217">
        <v>0</v>
      </c>
    </row>
    <row r="15487" spans="2:25">
      <c r="B15487" s="217" t="s">
        <v>15657</v>
      </c>
      <c r="C15487" s="217" t="s">
        <v>11696</v>
      </c>
      <c r="D15487" s="217" t="s">
        <v>22</v>
      </c>
      <c r="E15487" s="217" t="s">
        <v>88</v>
      </c>
      <c r="F15487" s="217" t="s">
        <v>12</v>
      </c>
      <c r="G15487" s="217" t="s">
        <v>10</v>
      </c>
      <c r="H15487" s="217" t="s">
        <v>172</v>
      </c>
      <c r="I15487" s="217">
        <v>0</v>
      </c>
      <c r="J15487" s="217">
        <v>0</v>
      </c>
      <c r="K15487" s="217">
        <v>0</v>
      </c>
      <c r="L15487" s="217">
        <v>1</v>
      </c>
      <c r="M15487" s="217">
        <v>20</v>
      </c>
      <c r="N15487" s="217">
        <v>0</v>
      </c>
      <c r="O15487" s="217">
        <v>0</v>
      </c>
      <c r="P15487" s="217">
        <v>0</v>
      </c>
      <c r="Q15487" s="217">
        <v>0</v>
      </c>
      <c r="R15487" s="217">
        <v>0</v>
      </c>
      <c r="S15487" s="217">
        <v>0</v>
      </c>
      <c r="T15487" s="217">
        <v>0</v>
      </c>
      <c r="U15487" s="217">
        <v>0</v>
      </c>
      <c r="V15487" s="217">
        <v>0</v>
      </c>
      <c r="W15487" s="217">
        <v>0</v>
      </c>
      <c r="X15487" s="217">
        <v>0</v>
      </c>
      <c r="Y15487" s="217">
        <v>0</v>
      </c>
    </row>
    <row r="15488" spans="2:25">
      <c r="B15488" s="217" t="s">
        <v>15658</v>
      </c>
      <c r="C15488" s="217" t="s">
        <v>11696</v>
      </c>
      <c r="D15488" s="217" t="s">
        <v>22</v>
      </c>
      <c r="E15488" s="217" t="s">
        <v>88</v>
      </c>
      <c r="F15488" s="217" t="s">
        <v>12</v>
      </c>
      <c r="G15488" s="217" t="s">
        <v>10</v>
      </c>
      <c r="H15488" s="217" t="s">
        <v>174</v>
      </c>
      <c r="I15488" s="217">
        <v>0</v>
      </c>
      <c r="J15488" s="217">
        <v>0</v>
      </c>
      <c r="K15488" s="217">
        <v>0</v>
      </c>
      <c r="L15488" s="217">
        <v>0</v>
      </c>
      <c r="M15488" s="217">
        <v>70</v>
      </c>
      <c r="N15488" s="217">
        <v>0</v>
      </c>
      <c r="O15488" s="217">
        <v>0</v>
      </c>
      <c r="P15488" s="217">
        <v>0</v>
      </c>
      <c r="Q15488" s="217">
        <v>0</v>
      </c>
      <c r="R15488" s="217">
        <v>0</v>
      </c>
      <c r="S15488" s="217">
        <v>0</v>
      </c>
      <c r="T15488" s="217">
        <v>0</v>
      </c>
      <c r="U15488" s="217">
        <v>0</v>
      </c>
      <c r="V15488" s="217">
        <v>0</v>
      </c>
      <c r="W15488" s="217">
        <v>0</v>
      </c>
      <c r="X15488" s="217">
        <v>0</v>
      </c>
      <c r="Y15488" s="217">
        <v>0</v>
      </c>
    </row>
    <row r="15489" spans="2:25">
      <c r="B15489" s="217" t="s">
        <v>15659</v>
      </c>
      <c r="C15489" s="217" t="s">
        <v>11696</v>
      </c>
      <c r="D15489" s="217" t="s">
        <v>22</v>
      </c>
      <c r="E15489" s="217" t="s">
        <v>88</v>
      </c>
      <c r="F15489" s="217" t="s">
        <v>12</v>
      </c>
      <c r="G15489" s="217" t="s">
        <v>10</v>
      </c>
      <c r="H15489" s="217" t="s">
        <v>176</v>
      </c>
      <c r="I15489" s="217">
        <v>1</v>
      </c>
      <c r="J15489" s="217">
        <v>1</v>
      </c>
      <c r="K15489" s="217">
        <v>0</v>
      </c>
      <c r="L15489" s="217">
        <v>1</v>
      </c>
      <c r="M15489" s="217">
        <v>150</v>
      </c>
      <c r="N15489" s="217">
        <v>6.6666666666666696</v>
      </c>
      <c r="O15489" s="217">
        <v>6.6666666666666696</v>
      </c>
      <c r="P15489" s="217">
        <v>0</v>
      </c>
      <c r="Q15489" s="217">
        <v>6.6666666666666696</v>
      </c>
      <c r="R15489" s="217">
        <v>6.6666666666666696</v>
      </c>
      <c r="S15489" s="217">
        <v>0</v>
      </c>
      <c r="T15489" s="217">
        <v>6.6666666666666696</v>
      </c>
      <c r="U15489" s="217">
        <v>6.6666666666666696</v>
      </c>
      <c r="V15489" s="217">
        <v>0</v>
      </c>
      <c r="W15489" s="217">
        <v>6.6666666666666696</v>
      </c>
      <c r="X15489" s="217">
        <v>6.6666666666666696</v>
      </c>
      <c r="Y15489" s="217">
        <v>0</v>
      </c>
    </row>
    <row r="15490" spans="2:25">
      <c r="B15490" s="217" t="s">
        <v>15660</v>
      </c>
      <c r="C15490" s="217" t="s">
        <v>11696</v>
      </c>
      <c r="D15490" s="217" t="s">
        <v>22</v>
      </c>
      <c r="E15490" s="217" t="s">
        <v>88</v>
      </c>
      <c r="F15490" s="217" t="s">
        <v>12</v>
      </c>
      <c r="G15490" s="217" t="s">
        <v>10</v>
      </c>
      <c r="H15490" s="217" t="s">
        <v>178</v>
      </c>
      <c r="I15490" s="217">
        <v>2</v>
      </c>
      <c r="J15490" s="217">
        <v>2</v>
      </c>
      <c r="K15490" s="217">
        <v>0</v>
      </c>
      <c r="L15490" s="217">
        <v>20</v>
      </c>
      <c r="M15490" s="217">
        <v>690</v>
      </c>
      <c r="N15490" s="217">
        <v>2.8985507246376798</v>
      </c>
      <c r="O15490" s="217">
        <v>2.8985507246376798</v>
      </c>
      <c r="P15490" s="217">
        <v>0</v>
      </c>
      <c r="Q15490" s="217">
        <v>2.8985507246376798</v>
      </c>
      <c r="R15490" s="217">
        <v>2.8985507246376798</v>
      </c>
      <c r="S15490" s="217">
        <v>0</v>
      </c>
      <c r="T15490" s="217">
        <v>2.8985507246376798</v>
      </c>
      <c r="U15490" s="217">
        <v>2.8985507246376798</v>
      </c>
      <c r="V15490" s="217">
        <v>0</v>
      </c>
      <c r="W15490" s="217">
        <v>2.8985507246376798</v>
      </c>
      <c r="X15490" s="217">
        <v>2.8985507246376798</v>
      </c>
      <c r="Y15490" s="217">
        <v>0</v>
      </c>
    </row>
    <row r="15491" spans="2:25">
      <c r="B15491" s="217" t="s">
        <v>15661</v>
      </c>
      <c r="C15491" s="217" t="s">
        <v>11696</v>
      </c>
      <c r="D15491" s="217" t="s">
        <v>22</v>
      </c>
      <c r="E15491" s="217" t="s">
        <v>88</v>
      </c>
      <c r="F15491" s="217" t="s">
        <v>12</v>
      </c>
      <c r="G15491" s="217" t="s">
        <v>10</v>
      </c>
      <c r="H15491" s="217" t="s">
        <v>5</v>
      </c>
      <c r="I15491" s="217">
        <v>3</v>
      </c>
      <c r="J15491" s="217">
        <v>3</v>
      </c>
      <c r="K15491" s="217">
        <v>0</v>
      </c>
      <c r="L15491" s="217">
        <v>22</v>
      </c>
      <c r="M15491" s="217">
        <v>930</v>
      </c>
      <c r="N15491" s="217">
        <v>3.2258064516128999</v>
      </c>
      <c r="O15491" s="217">
        <v>3.2258064516128999</v>
      </c>
      <c r="P15491" s="217">
        <v>0</v>
      </c>
      <c r="Q15491" s="217">
        <v>3.2258064516128999</v>
      </c>
      <c r="R15491" s="217">
        <v>3.2258064516128999</v>
      </c>
      <c r="S15491" s="217">
        <v>0</v>
      </c>
      <c r="T15491" s="217">
        <v>3.2258064516128999</v>
      </c>
      <c r="U15491" s="217">
        <v>3.2258064516128999</v>
      </c>
      <c r="V15491" s="217">
        <v>0</v>
      </c>
      <c r="W15491" s="217">
        <v>3.2258064516128999</v>
      </c>
      <c r="X15491" s="217">
        <v>3.2258064516128999</v>
      </c>
      <c r="Y15491" s="217">
        <v>0</v>
      </c>
    </row>
    <row r="15492" spans="2:25">
      <c r="B15492" s="217" t="s">
        <v>15662</v>
      </c>
      <c r="C15492" s="217" t="s">
        <v>11696</v>
      </c>
      <c r="D15492" s="217" t="s">
        <v>22</v>
      </c>
      <c r="E15492" s="217" t="s">
        <v>88</v>
      </c>
      <c r="F15492" s="217" t="s">
        <v>9</v>
      </c>
      <c r="G15492" s="217" t="s">
        <v>10</v>
      </c>
      <c r="H15492" s="217" t="s">
        <v>170</v>
      </c>
      <c r="I15492" s="217">
        <v>0</v>
      </c>
      <c r="J15492" s="217">
        <v>0</v>
      </c>
      <c r="K15492" s="217">
        <v>0</v>
      </c>
      <c r="L15492" s="217">
        <v>0</v>
      </c>
      <c r="M15492" s="217">
        <v>12.758620689655199</v>
      </c>
      <c r="N15492" s="217">
        <v>0</v>
      </c>
      <c r="O15492" s="217">
        <v>0</v>
      </c>
      <c r="P15492" s="217">
        <v>0</v>
      </c>
      <c r="Q15492" s="217">
        <v>0</v>
      </c>
      <c r="R15492" s="217">
        <v>0</v>
      </c>
      <c r="S15492" s="217">
        <v>0</v>
      </c>
      <c r="T15492" s="217">
        <v>0</v>
      </c>
      <c r="U15492" s="217">
        <v>0</v>
      </c>
      <c r="V15492" s="217">
        <v>0</v>
      </c>
      <c r="W15492" s="217">
        <v>0</v>
      </c>
      <c r="X15492" s="217">
        <v>0</v>
      </c>
      <c r="Y15492" s="217">
        <v>0</v>
      </c>
    </row>
    <row r="15493" spans="2:25">
      <c r="B15493" s="217" t="s">
        <v>15663</v>
      </c>
      <c r="C15493" s="217" t="s">
        <v>11696</v>
      </c>
      <c r="D15493" s="217" t="s">
        <v>22</v>
      </c>
      <c r="E15493" s="217" t="s">
        <v>88</v>
      </c>
      <c r="F15493" s="217" t="s">
        <v>9</v>
      </c>
      <c r="G15493" s="217" t="s">
        <v>10</v>
      </c>
      <c r="H15493" s="217" t="s">
        <v>172</v>
      </c>
      <c r="I15493" s="217">
        <v>0</v>
      </c>
      <c r="J15493" s="217">
        <v>0</v>
      </c>
      <c r="K15493" s="217">
        <v>0</v>
      </c>
      <c r="L15493" s="217">
        <v>5</v>
      </c>
      <c r="M15493" s="217">
        <v>51.034482758620697</v>
      </c>
      <c r="N15493" s="217">
        <v>0</v>
      </c>
      <c r="O15493" s="217">
        <v>0</v>
      </c>
      <c r="P15493" s="217">
        <v>0</v>
      </c>
      <c r="Q15493" s="217">
        <v>0</v>
      </c>
      <c r="R15493" s="217">
        <v>0</v>
      </c>
      <c r="S15493" s="217">
        <v>0</v>
      </c>
      <c r="T15493" s="217">
        <v>0</v>
      </c>
      <c r="U15493" s="217">
        <v>0</v>
      </c>
      <c r="V15493" s="217">
        <v>0</v>
      </c>
      <c r="W15493" s="217">
        <v>0</v>
      </c>
      <c r="X15493" s="217">
        <v>0</v>
      </c>
      <c r="Y15493" s="217">
        <v>0</v>
      </c>
    </row>
    <row r="15494" spans="2:25">
      <c r="B15494" s="217" t="s">
        <v>15664</v>
      </c>
      <c r="C15494" s="217" t="s">
        <v>11696</v>
      </c>
      <c r="D15494" s="217" t="s">
        <v>22</v>
      </c>
      <c r="E15494" s="217" t="s">
        <v>88</v>
      </c>
      <c r="F15494" s="217" t="s">
        <v>9</v>
      </c>
      <c r="G15494" s="217" t="s">
        <v>10</v>
      </c>
      <c r="H15494" s="217" t="s">
        <v>174</v>
      </c>
      <c r="I15494" s="217">
        <v>1</v>
      </c>
      <c r="J15494" s="217">
        <v>1</v>
      </c>
      <c r="K15494" s="217">
        <v>0</v>
      </c>
      <c r="L15494" s="217">
        <v>3</v>
      </c>
      <c r="M15494" s="217">
        <v>89.310344827586206</v>
      </c>
      <c r="N15494" s="217">
        <v>11.1969111969112</v>
      </c>
      <c r="O15494" s="217">
        <v>11.1969111969112</v>
      </c>
      <c r="P15494" s="217">
        <v>0</v>
      </c>
      <c r="Q15494" s="217">
        <v>11.1969111969112</v>
      </c>
      <c r="R15494" s="217">
        <v>11.1969111969112</v>
      </c>
      <c r="S15494" s="217">
        <v>0</v>
      </c>
      <c r="T15494" s="217">
        <v>11.1969111969112</v>
      </c>
      <c r="U15494" s="217">
        <v>11.1969111969112</v>
      </c>
      <c r="V15494" s="217">
        <v>0</v>
      </c>
      <c r="W15494" s="217">
        <v>11.1969111969112</v>
      </c>
      <c r="X15494" s="217">
        <v>11.1969111969112</v>
      </c>
      <c r="Y15494" s="217">
        <v>0</v>
      </c>
    </row>
    <row r="15495" spans="2:25">
      <c r="B15495" s="217" t="s">
        <v>15665</v>
      </c>
      <c r="C15495" s="217" t="s">
        <v>11696</v>
      </c>
      <c r="D15495" s="217" t="s">
        <v>22</v>
      </c>
      <c r="E15495" s="217" t="s">
        <v>88</v>
      </c>
      <c r="F15495" s="217" t="s">
        <v>9</v>
      </c>
      <c r="G15495" s="217" t="s">
        <v>10</v>
      </c>
      <c r="H15495" s="217" t="s">
        <v>176</v>
      </c>
      <c r="I15495" s="217">
        <v>0</v>
      </c>
      <c r="J15495" s="217">
        <v>0</v>
      </c>
      <c r="K15495" s="217">
        <v>0</v>
      </c>
      <c r="L15495" s="217">
        <v>3</v>
      </c>
      <c r="M15495" s="217">
        <v>165.86206896551701</v>
      </c>
      <c r="N15495" s="217">
        <v>0</v>
      </c>
      <c r="O15495" s="217">
        <v>0</v>
      </c>
      <c r="P15495" s="217">
        <v>0</v>
      </c>
      <c r="Q15495" s="217">
        <v>0</v>
      </c>
      <c r="R15495" s="217">
        <v>0</v>
      </c>
      <c r="S15495" s="217">
        <v>0</v>
      </c>
      <c r="T15495" s="217">
        <v>0</v>
      </c>
      <c r="U15495" s="217">
        <v>0</v>
      </c>
      <c r="V15495" s="217">
        <v>0</v>
      </c>
      <c r="W15495" s="217">
        <v>0</v>
      </c>
      <c r="X15495" s="217">
        <v>0</v>
      </c>
      <c r="Y15495" s="217">
        <v>0</v>
      </c>
    </row>
    <row r="15496" spans="2:25">
      <c r="B15496" s="217" t="s">
        <v>15666</v>
      </c>
      <c r="C15496" s="217" t="s">
        <v>11696</v>
      </c>
      <c r="D15496" s="217" t="s">
        <v>22</v>
      </c>
      <c r="E15496" s="217" t="s">
        <v>88</v>
      </c>
      <c r="F15496" s="217" t="s">
        <v>9</v>
      </c>
      <c r="G15496" s="217" t="s">
        <v>10</v>
      </c>
      <c r="H15496" s="217" t="s">
        <v>178</v>
      </c>
      <c r="I15496" s="217">
        <v>4</v>
      </c>
      <c r="J15496" s="217">
        <v>3</v>
      </c>
      <c r="K15496" s="217">
        <v>1</v>
      </c>
      <c r="L15496" s="217">
        <v>19</v>
      </c>
      <c r="M15496" s="217">
        <v>791.03448275862104</v>
      </c>
      <c r="N15496" s="217">
        <v>5.0566695727986097</v>
      </c>
      <c r="O15496" s="217">
        <v>3.7925021795989502</v>
      </c>
      <c r="P15496" s="217">
        <v>1.26416739319965</v>
      </c>
      <c r="Q15496" s="217">
        <v>5.0566695727986097</v>
      </c>
      <c r="R15496" s="217">
        <v>3.7925021795989502</v>
      </c>
      <c r="S15496" s="217">
        <v>1.26416739319965</v>
      </c>
      <c r="T15496" s="217">
        <v>5.0566695727986097</v>
      </c>
      <c r="U15496" s="217">
        <v>3.7925021795989502</v>
      </c>
      <c r="V15496" s="217">
        <v>1.26416739319965</v>
      </c>
      <c r="W15496" s="217">
        <v>5.0566695727986097</v>
      </c>
      <c r="X15496" s="217">
        <v>3.7925021795989502</v>
      </c>
      <c r="Y15496" s="217">
        <v>1.26416739319965</v>
      </c>
    </row>
    <row r="15497" spans="2:25">
      <c r="B15497" s="217" t="s">
        <v>15667</v>
      </c>
      <c r="C15497" s="217" t="s">
        <v>11696</v>
      </c>
      <c r="D15497" s="217" t="s">
        <v>22</v>
      </c>
      <c r="E15497" s="217" t="s">
        <v>88</v>
      </c>
      <c r="F15497" s="217" t="s">
        <v>9</v>
      </c>
      <c r="G15497" s="217" t="s">
        <v>10</v>
      </c>
      <c r="H15497" s="217" t="s">
        <v>5</v>
      </c>
      <c r="I15497" s="217">
        <v>5</v>
      </c>
      <c r="J15497" s="217">
        <v>4</v>
      </c>
      <c r="K15497" s="217">
        <v>1</v>
      </c>
      <c r="L15497" s="217">
        <v>30</v>
      </c>
      <c r="M15497" s="217">
        <v>1110</v>
      </c>
      <c r="N15497" s="217">
        <v>4.5045045045045002</v>
      </c>
      <c r="O15497" s="217">
        <v>3.6036036036036001</v>
      </c>
      <c r="P15497" s="217">
        <v>0.90090090090090102</v>
      </c>
      <c r="Q15497" s="217">
        <v>4.5045045045045002</v>
      </c>
      <c r="R15497" s="217">
        <v>3.6036036036036001</v>
      </c>
      <c r="S15497" s="217">
        <v>0.90090090090090102</v>
      </c>
      <c r="T15497" s="217">
        <v>4.5045045045045002</v>
      </c>
      <c r="U15497" s="217">
        <v>3.6036036036036001</v>
      </c>
      <c r="V15497" s="217">
        <v>0.90090090090090102</v>
      </c>
      <c r="W15497" s="217">
        <v>4.5045045045045002</v>
      </c>
      <c r="X15497" s="217">
        <v>3.6036036036036001</v>
      </c>
      <c r="Y15497" s="217">
        <v>0.90090090090090102</v>
      </c>
    </row>
    <row r="15498" spans="2:25">
      <c r="B15498" s="217" t="s">
        <v>15668</v>
      </c>
      <c r="C15498" s="217" t="s">
        <v>11696</v>
      </c>
      <c r="D15498" s="217" t="s">
        <v>22</v>
      </c>
      <c r="E15498" s="217" t="s">
        <v>88</v>
      </c>
      <c r="F15498" s="217" t="s">
        <v>5</v>
      </c>
      <c r="G15498" s="217" t="s">
        <v>10</v>
      </c>
      <c r="H15498" s="217" t="s">
        <v>170</v>
      </c>
      <c r="I15498" s="217">
        <v>0</v>
      </c>
      <c r="J15498" s="217">
        <v>0</v>
      </c>
      <c r="K15498" s="217">
        <v>0</v>
      </c>
      <c r="L15498" s="217">
        <v>0</v>
      </c>
      <c r="M15498" s="217">
        <v>12.758620689655199</v>
      </c>
      <c r="N15498" s="217">
        <v>0</v>
      </c>
      <c r="O15498" s="217">
        <v>0</v>
      </c>
      <c r="P15498" s="217">
        <v>0</v>
      </c>
      <c r="Q15498" s="217">
        <v>0</v>
      </c>
      <c r="R15498" s="217">
        <v>0</v>
      </c>
      <c r="S15498" s="217">
        <v>0</v>
      </c>
      <c r="T15498" s="217">
        <v>0</v>
      </c>
      <c r="U15498" s="217">
        <v>0</v>
      </c>
      <c r="V15498" s="217">
        <v>0</v>
      </c>
      <c r="W15498" s="217">
        <v>0</v>
      </c>
      <c r="X15498" s="217">
        <v>0</v>
      </c>
      <c r="Y15498" s="217">
        <v>0</v>
      </c>
    </row>
    <row r="15499" spans="2:25">
      <c r="B15499" s="217" t="s">
        <v>15669</v>
      </c>
      <c r="C15499" s="217" t="s">
        <v>11696</v>
      </c>
      <c r="D15499" s="217" t="s">
        <v>22</v>
      </c>
      <c r="E15499" s="217" t="s">
        <v>88</v>
      </c>
      <c r="F15499" s="217" t="s">
        <v>5</v>
      </c>
      <c r="G15499" s="217" t="s">
        <v>10</v>
      </c>
      <c r="H15499" s="217" t="s">
        <v>172</v>
      </c>
      <c r="I15499" s="217">
        <v>0</v>
      </c>
      <c r="J15499" s="217">
        <v>0</v>
      </c>
      <c r="K15499" s="217">
        <v>0</v>
      </c>
      <c r="L15499" s="217">
        <v>6</v>
      </c>
      <c r="M15499" s="217">
        <v>71.034482758620697</v>
      </c>
      <c r="N15499" s="217">
        <v>0</v>
      </c>
      <c r="O15499" s="217">
        <v>0</v>
      </c>
      <c r="P15499" s="217">
        <v>0</v>
      </c>
      <c r="Q15499" s="217">
        <v>0</v>
      </c>
      <c r="R15499" s="217">
        <v>0</v>
      </c>
      <c r="S15499" s="217">
        <v>0</v>
      </c>
      <c r="T15499" s="217">
        <v>0</v>
      </c>
      <c r="U15499" s="217">
        <v>0</v>
      </c>
      <c r="V15499" s="217">
        <v>0</v>
      </c>
      <c r="W15499" s="217">
        <v>0</v>
      </c>
      <c r="X15499" s="217">
        <v>0</v>
      </c>
      <c r="Y15499" s="217">
        <v>0</v>
      </c>
    </row>
    <row r="15500" spans="2:25">
      <c r="B15500" s="217" t="s">
        <v>15670</v>
      </c>
      <c r="C15500" s="217" t="s">
        <v>11696</v>
      </c>
      <c r="D15500" s="217" t="s">
        <v>22</v>
      </c>
      <c r="E15500" s="217" t="s">
        <v>88</v>
      </c>
      <c r="F15500" s="217" t="s">
        <v>5</v>
      </c>
      <c r="G15500" s="217" t="s">
        <v>10</v>
      </c>
      <c r="H15500" s="217" t="s">
        <v>174</v>
      </c>
      <c r="I15500" s="217">
        <v>1</v>
      </c>
      <c r="J15500" s="217">
        <v>1</v>
      </c>
      <c r="K15500" s="217">
        <v>0</v>
      </c>
      <c r="L15500" s="217">
        <v>3</v>
      </c>
      <c r="M15500" s="217">
        <v>159.31034482758599</v>
      </c>
      <c r="N15500" s="217">
        <v>6.2770562770562801</v>
      </c>
      <c r="O15500" s="217">
        <v>6.2770562770562801</v>
      </c>
      <c r="P15500" s="217">
        <v>0</v>
      </c>
      <c r="Q15500" s="217">
        <v>6.2770562770562801</v>
      </c>
      <c r="R15500" s="217">
        <v>6.2770562770562801</v>
      </c>
      <c r="S15500" s="217">
        <v>0</v>
      </c>
      <c r="T15500" s="217">
        <v>6.2770562770562801</v>
      </c>
      <c r="U15500" s="217">
        <v>6.2770562770562801</v>
      </c>
      <c r="V15500" s="217">
        <v>0</v>
      </c>
      <c r="W15500" s="217">
        <v>6.2770562770562801</v>
      </c>
      <c r="X15500" s="217">
        <v>6.2770562770562801</v>
      </c>
      <c r="Y15500" s="217">
        <v>0</v>
      </c>
    </row>
    <row r="15501" spans="2:25">
      <c r="B15501" s="217" t="s">
        <v>15671</v>
      </c>
      <c r="C15501" s="217" t="s">
        <v>11696</v>
      </c>
      <c r="D15501" s="217" t="s">
        <v>22</v>
      </c>
      <c r="E15501" s="217" t="s">
        <v>88</v>
      </c>
      <c r="F15501" s="217" t="s">
        <v>5</v>
      </c>
      <c r="G15501" s="217" t="s">
        <v>10</v>
      </c>
      <c r="H15501" s="217" t="s">
        <v>176</v>
      </c>
      <c r="I15501" s="217">
        <v>1</v>
      </c>
      <c r="J15501" s="217">
        <v>1</v>
      </c>
      <c r="K15501" s="217">
        <v>0</v>
      </c>
      <c r="L15501" s="217">
        <v>4</v>
      </c>
      <c r="M15501" s="217">
        <v>315.86206896551698</v>
      </c>
      <c r="N15501" s="217">
        <v>3.1659388646288198</v>
      </c>
      <c r="O15501" s="217">
        <v>3.1659388646288198</v>
      </c>
      <c r="P15501" s="217">
        <v>0</v>
      </c>
      <c r="Q15501" s="217">
        <v>3.1659388646288198</v>
      </c>
      <c r="R15501" s="217">
        <v>3.1659388646288198</v>
      </c>
      <c r="S15501" s="217">
        <v>0</v>
      </c>
      <c r="T15501" s="217">
        <v>3.1659388646288198</v>
      </c>
      <c r="U15501" s="217">
        <v>3.1659388646288198</v>
      </c>
      <c r="V15501" s="217">
        <v>0</v>
      </c>
      <c r="W15501" s="217">
        <v>3.1659388646288198</v>
      </c>
      <c r="X15501" s="217">
        <v>3.1659388646288198</v>
      </c>
      <c r="Y15501" s="217">
        <v>0</v>
      </c>
    </row>
    <row r="15502" spans="2:25">
      <c r="B15502" s="217" t="s">
        <v>15672</v>
      </c>
      <c r="C15502" s="217" t="s">
        <v>11696</v>
      </c>
      <c r="D15502" s="217" t="s">
        <v>22</v>
      </c>
      <c r="E15502" s="217" t="s">
        <v>88</v>
      </c>
      <c r="F15502" s="217" t="s">
        <v>5</v>
      </c>
      <c r="G15502" s="217" t="s">
        <v>10</v>
      </c>
      <c r="H15502" s="217" t="s">
        <v>178</v>
      </c>
      <c r="I15502" s="217">
        <v>6</v>
      </c>
      <c r="J15502" s="217">
        <v>5</v>
      </c>
      <c r="K15502" s="217">
        <v>1</v>
      </c>
      <c r="L15502" s="217">
        <v>39</v>
      </c>
      <c r="M15502" s="217">
        <v>1481.03448275862</v>
      </c>
      <c r="N15502" s="217">
        <v>4.0512223515716004</v>
      </c>
      <c r="O15502" s="217">
        <v>3.3760186263096599</v>
      </c>
      <c r="P15502" s="217">
        <v>0.67520372526193295</v>
      </c>
      <c r="Q15502" s="217">
        <v>4.0512223515716004</v>
      </c>
      <c r="R15502" s="217">
        <v>3.3760186263096599</v>
      </c>
      <c r="S15502" s="217">
        <v>0.67520372526193295</v>
      </c>
      <c r="T15502" s="217">
        <v>4.0512223515716004</v>
      </c>
      <c r="U15502" s="217">
        <v>3.3760186263096599</v>
      </c>
      <c r="V15502" s="217">
        <v>0.67520372526193295</v>
      </c>
      <c r="W15502" s="217">
        <v>4.0512223515716004</v>
      </c>
      <c r="X15502" s="217">
        <v>3.3760186263096599</v>
      </c>
      <c r="Y15502" s="217">
        <v>0.67520372526193295</v>
      </c>
    </row>
    <row r="15503" spans="2:25">
      <c r="B15503" s="217" t="s">
        <v>15673</v>
      </c>
      <c r="C15503" s="217" t="s">
        <v>11696</v>
      </c>
      <c r="D15503" s="217" t="s">
        <v>22</v>
      </c>
      <c r="E15503" s="217" t="s">
        <v>88</v>
      </c>
      <c r="F15503" s="217" t="s">
        <v>5</v>
      </c>
      <c r="G15503" s="217" t="s">
        <v>10</v>
      </c>
      <c r="H15503" s="217" t="s">
        <v>5</v>
      </c>
      <c r="I15503" s="217">
        <v>8</v>
      </c>
      <c r="J15503" s="217">
        <v>7</v>
      </c>
      <c r="K15503" s="217">
        <v>1</v>
      </c>
      <c r="L15503" s="217">
        <v>52</v>
      </c>
      <c r="M15503" s="217">
        <v>2040</v>
      </c>
      <c r="N15503" s="217">
        <v>3.9215686274509798</v>
      </c>
      <c r="O15503" s="217">
        <v>3.4313725490196099</v>
      </c>
      <c r="P15503" s="217">
        <v>0.49019607843137297</v>
      </c>
      <c r="Q15503" s="217">
        <v>3.9215686274509798</v>
      </c>
      <c r="R15503" s="217">
        <v>3.4313725490196099</v>
      </c>
      <c r="S15503" s="217">
        <v>0.49019607843137297</v>
      </c>
      <c r="T15503" s="217">
        <v>3.9215686274509798</v>
      </c>
      <c r="U15503" s="217">
        <v>3.4313725490196099</v>
      </c>
      <c r="V15503" s="217">
        <v>0.49019607843137297</v>
      </c>
      <c r="W15503" s="217">
        <v>3.9215686274509798</v>
      </c>
      <c r="X15503" s="217">
        <v>3.4313725490196099</v>
      </c>
      <c r="Y15503" s="217">
        <v>0.49019607843137297</v>
      </c>
    </row>
    <row r="15504" spans="2:25">
      <c r="B15504" s="217" t="s">
        <v>15674</v>
      </c>
      <c r="C15504" s="217" t="s">
        <v>11696</v>
      </c>
      <c r="D15504" s="217" t="s">
        <v>22</v>
      </c>
      <c r="E15504" s="217" t="s">
        <v>88</v>
      </c>
      <c r="F15504" s="217" t="s">
        <v>12</v>
      </c>
      <c r="G15504" s="217" t="s">
        <v>49</v>
      </c>
      <c r="H15504" s="217" t="s">
        <v>170</v>
      </c>
      <c r="I15504" s="217">
        <v>0</v>
      </c>
      <c r="J15504" s="217">
        <v>0</v>
      </c>
      <c r="K15504" s="217">
        <v>0</v>
      </c>
      <c r="L15504" s="217">
        <v>0</v>
      </c>
      <c r="M15504" s="217">
        <v>28.205128205128201</v>
      </c>
      <c r="N15504" s="217">
        <v>0</v>
      </c>
      <c r="O15504" s="217">
        <v>0</v>
      </c>
      <c r="P15504" s="217">
        <v>0</v>
      </c>
      <c r="Q15504" s="217">
        <v>0</v>
      </c>
      <c r="R15504" s="217">
        <v>0</v>
      </c>
      <c r="S15504" s="217">
        <v>0</v>
      </c>
      <c r="T15504" s="217">
        <v>0</v>
      </c>
      <c r="U15504" s="217">
        <v>0</v>
      </c>
      <c r="V15504" s="217">
        <v>0</v>
      </c>
      <c r="W15504" s="217">
        <v>0</v>
      </c>
      <c r="X15504" s="217">
        <v>0</v>
      </c>
      <c r="Y15504" s="217">
        <v>0</v>
      </c>
    </row>
    <row r="15505" spans="2:25">
      <c r="B15505" s="217" t="s">
        <v>15675</v>
      </c>
      <c r="C15505" s="217" t="s">
        <v>11696</v>
      </c>
      <c r="D15505" s="217" t="s">
        <v>22</v>
      </c>
      <c r="E15505" s="217" t="s">
        <v>88</v>
      </c>
      <c r="F15505" s="217" t="s">
        <v>12</v>
      </c>
      <c r="G15505" s="217" t="s">
        <v>49</v>
      </c>
      <c r="H15505" s="217" t="s">
        <v>172</v>
      </c>
      <c r="I15505" s="217">
        <v>0</v>
      </c>
      <c r="J15505" s="217">
        <v>0</v>
      </c>
      <c r="K15505" s="217">
        <v>0</v>
      </c>
      <c r="L15505" s="217">
        <v>0</v>
      </c>
      <c r="M15505" s="217">
        <v>35.256410256410298</v>
      </c>
      <c r="N15505" s="217">
        <v>0</v>
      </c>
      <c r="O15505" s="217">
        <v>0</v>
      </c>
      <c r="P15505" s="217">
        <v>0</v>
      </c>
      <c r="Q15505" s="217">
        <v>0</v>
      </c>
      <c r="R15505" s="217">
        <v>0</v>
      </c>
      <c r="S15505" s="217">
        <v>0</v>
      </c>
      <c r="T15505" s="217">
        <v>0</v>
      </c>
      <c r="U15505" s="217">
        <v>0</v>
      </c>
      <c r="V15505" s="217">
        <v>0</v>
      </c>
      <c r="W15505" s="217">
        <v>0</v>
      </c>
      <c r="X15505" s="217">
        <v>0</v>
      </c>
      <c r="Y15505" s="217">
        <v>0</v>
      </c>
    </row>
    <row r="15506" spans="2:25">
      <c r="B15506" s="217" t="s">
        <v>15676</v>
      </c>
      <c r="C15506" s="217" t="s">
        <v>11696</v>
      </c>
      <c r="D15506" s="217" t="s">
        <v>22</v>
      </c>
      <c r="E15506" s="217" t="s">
        <v>88</v>
      </c>
      <c r="F15506" s="217" t="s">
        <v>12</v>
      </c>
      <c r="G15506" s="217" t="s">
        <v>49</v>
      </c>
      <c r="H15506" s="217" t="s">
        <v>174</v>
      </c>
      <c r="I15506" s="217">
        <v>0</v>
      </c>
      <c r="J15506" s="217">
        <v>0</v>
      </c>
      <c r="K15506" s="217">
        <v>0</v>
      </c>
      <c r="L15506" s="217">
        <v>2</v>
      </c>
      <c r="M15506" s="217">
        <v>52.884615384615401</v>
      </c>
      <c r="N15506" s="217">
        <v>0</v>
      </c>
      <c r="O15506" s="217">
        <v>0</v>
      </c>
      <c r="P15506" s="217">
        <v>0</v>
      </c>
      <c r="Q15506" s="217">
        <v>0</v>
      </c>
      <c r="R15506" s="217">
        <v>0</v>
      </c>
      <c r="S15506" s="217">
        <v>0</v>
      </c>
      <c r="T15506" s="217">
        <v>0</v>
      </c>
      <c r="U15506" s="217">
        <v>0</v>
      </c>
      <c r="V15506" s="217">
        <v>0</v>
      </c>
      <c r="W15506" s="217">
        <v>0</v>
      </c>
      <c r="X15506" s="217">
        <v>0</v>
      </c>
      <c r="Y15506" s="217">
        <v>0</v>
      </c>
    </row>
    <row r="15507" spans="2:25">
      <c r="B15507" s="217" t="s">
        <v>15677</v>
      </c>
      <c r="C15507" s="217" t="s">
        <v>11696</v>
      </c>
      <c r="D15507" s="217" t="s">
        <v>22</v>
      </c>
      <c r="E15507" s="217" t="s">
        <v>88</v>
      </c>
      <c r="F15507" s="217" t="s">
        <v>12</v>
      </c>
      <c r="G15507" s="217" t="s">
        <v>49</v>
      </c>
      <c r="H15507" s="217" t="s">
        <v>176</v>
      </c>
      <c r="I15507" s="217">
        <v>1</v>
      </c>
      <c r="J15507" s="217">
        <v>1</v>
      </c>
      <c r="K15507" s="217">
        <v>0</v>
      </c>
      <c r="L15507" s="217">
        <v>0</v>
      </c>
      <c r="M15507" s="217">
        <v>74.038461538461505</v>
      </c>
      <c r="N15507" s="217">
        <v>13.5064935064935</v>
      </c>
      <c r="O15507" s="217">
        <v>13.5064935064935</v>
      </c>
      <c r="P15507" s="217">
        <v>0</v>
      </c>
      <c r="Q15507" s="217">
        <v>13.5064935064935</v>
      </c>
      <c r="R15507" s="217">
        <v>13.5064935064935</v>
      </c>
      <c r="S15507" s="217">
        <v>0</v>
      </c>
      <c r="T15507" s="217">
        <v>13.5064935064935</v>
      </c>
      <c r="U15507" s="217">
        <v>13.5064935064935</v>
      </c>
      <c r="V15507" s="217">
        <v>0</v>
      </c>
      <c r="W15507" s="217">
        <v>13.5064935064935</v>
      </c>
      <c r="X15507" s="217">
        <v>13.5064935064935</v>
      </c>
      <c r="Y15507" s="217">
        <v>0</v>
      </c>
    </row>
    <row r="15508" spans="2:25">
      <c r="B15508" s="217" t="s">
        <v>15678</v>
      </c>
      <c r="C15508" s="217" t="s">
        <v>11696</v>
      </c>
      <c r="D15508" s="217" t="s">
        <v>22</v>
      </c>
      <c r="E15508" s="217" t="s">
        <v>88</v>
      </c>
      <c r="F15508" s="217" t="s">
        <v>12</v>
      </c>
      <c r="G15508" s="217" t="s">
        <v>49</v>
      </c>
      <c r="H15508" s="217" t="s">
        <v>178</v>
      </c>
      <c r="I15508" s="217">
        <v>0</v>
      </c>
      <c r="J15508" s="217">
        <v>0</v>
      </c>
      <c r="K15508" s="217">
        <v>0</v>
      </c>
      <c r="L15508" s="217">
        <v>4</v>
      </c>
      <c r="M15508" s="217">
        <v>84.615384615384599</v>
      </c>
      <c r="N15508" s="217">
        <v>0</v>
      </c>
      <c r="O15508" s="217">
        <v>0</v>
      </c>
      <c r="P15508" s="217">
        <v>0</v>
      </c>
      <c r="Q15508" s="217">
        <v>0</v>
      </c>
      <c r="R15508" s="217">
        <v>0</v>
      </c>
      <c r="S15508" s="217">
        <v>0</v>
      </c>
      <c r="T15508" s="217">
        <v>0</v>
      </c>
      <c r="U15508" s="217">
        <v>0</v>
      </c>
      <c r="V15508" s="217">
        <v>0</v>
      </c>
      <c r="W15508" s="217">
        <v>0</v>
      </c>
      <c r="X15508" s="217">
        <v>0</v>
      </c>
      <c r="Y15508" s="217">
        <v>0</v>
      </c>
    </row>
    <row r="15509" spans="2:25">
      <c r="B15509" s="217" t="s">
        <v>15679</v>
      </c>
      <c r="C15509" s="217" t="s">
        <v>11696</v>
      </c>
      <c r="D15509" s="217" t="s">
        <v>22</v>
      </c>
      <c r="E15509" s="217" t="s">
        <v>88</v>
      </c>
      <c r="F15509" s="217" t="s">
        <v>12</v>
      </c>
      <c r="G15509" s="217" t="s">
        <v>49</v>
      </c>
      <c r="H15509" s="217" t="s">
        <v>5</v>
      </c>
      <c r="I15509" s="217">
        <v>1</v>
      </c>
      <c r="J15509" s="217">
        <v>1</v>
      </c>
      <c r="K15509" s="217">
        <v>0</v>
      </c>
      <c r="L15509" s="217">
        <v>6</v>
      </c>
      <c r="M15509" s="217">
        <v>275</v>
      </c>
      <c r="N15509" s="217">
        <v>3.6363636363636398</v>
      </c>
      <c r="O15509" s="217">
        <v>3.6363636363636398</v>
      </c>
      <c r="P15509" s="217">
        <v>0</v>
      </c>
      <c r="Q15509" s="217">
        <v>3.6363636363636398</v>
      </c>
      <c r="R15509" s="217">
        <v>3.6363636363636398</v>
      </c>
      <c r="S15509" s="217">
        <v>0</v>
      </c>
      <c r="T15509" s="217">
        <v>3.6363636363636398</v>
      </c>
      <c r="U15509" s="217">
        <v>3.6363636363636398</v>
      </c>
      <c r="V15509" s="217">
        <v>0</v>
      </c>
      <c r="W15509" s="217">
        <v>3.6363636363636398</v>
      </c>
      <c r="X15509" s="217">
        <v>3.6363636363636398</v>
      </c>
      <c r="Y15509" s="217">
        <v>0</v>
      </c>
    </row>
    <row r="15510" spans="2:25">
      <c r="B15510" s="217" t="s">
        <v>15680</v>
      </c>
      <c r="C15510" s="217" t="s">
        <v>11696</v>
      </c>
      <c r="D15510" s="217" t="s">
        <v>22</v>
      </c>
      <c r="E15510" s="217" t="s">
        <v>88</v>
      </c>
      <c r="F15510" s="217" t="s">
        <v>9</v>
      </c>
      <c r="G15510" s="217" t="s">
        <v>49</v>
      </c>
      <c r="H15510" s="217" t="s">
        <v>170</v>
      </c>
      <c r="I15510" s="217">
        <v>0</v>
      </c>
      <c r="J15510" s="217">
        <v>0</v>
      </c>
      <c r="K15510" s="217">
        <v>0</v>
      </c>
      <c r="L15510" s="217">
        <v>0</v>
      </c>
      <c r="M15510" s="217">
        <v>39.361702127659598</v>
      </c>
      <c r="N15510" s="217">
        <v>0</v>
      </c>
      <c r="O15510" s="217">
        <v>0</v>
      </c>
      <c r="P15510" s="217">
        <v>0</v>
      </c>
      <c r="Q15510" s="217">
        <v>0</v>
      </c>
      <c r="R15510" s="217">
        <v>0</v>
      </c>
      <c r="S15510" s="217">
        <v>0</v>
      </c>
      <c r="T15510" s="217">
        <v>0</v>
      </c>
      <c r="U15510" s="217">
        <v>0</v>
      </c>
      <c r="V15510" s="217">
        <v>0</v>
      </c>
      <c r="W15510" s="217">
        <v>0</v>
      </c>
      <c r="X15510" s="217">
        <v>0</v>
      </c>
      <c r="Y15510" s="217">
        <v>0</v>
      </c>
    </row>
    <row r="15511" spans="2:25">
      <c r="B15511" s="217" t="s">
        <v>15681</v>
      </c>
      <c r="C15511" s="217" t="s">
        <v>11696</v>
      </c>
      <c r="D15511" s="217" t="s">
        <v>22</v>
      </c>
      <c r="E15511" s="217" t="s">
        <v>88</v>
      </c>
      <c r="F15511" s="217" t="s">
        <v>9</v>
      </c>
      <c r="G15511" s="217" t="s">
        <v>49</v>
      </c>
      <c r="H15511" s="217" t="s">
        <v>172</v>
      </c>
      <c r="I15511" s="217">
        <v>0</v>
      </c>
      <c r="J15511" s="217">
        <v>0</v>
      </c>
      <c r="K15511" s="217">
        <v>0</v>
      </c>
      <c r="L15511" s="217">
        <v>5</v>
      </c>
      <c r="M15511" s="217">
        <v>55.106382978723403</v>
      </c>
      <c r="N15511" s="217">
        <v>0</v>
      </c>
      <c r="O15511" s="217">
        <v>0</v>
      </c>
      <c r="P15511" s="217">
        <v>0</v>
      </c>
      <c r="Q15511" s="217">
        <v>0</v>
      </c>
      <c r="R15511" s="217">
        <v>0</v>
      </c>
      <c r="S15511" s="217">
        <v>0</v>
      </c>
      <c r="T15511" s="217">
        <v>0</v>
      </c>
      <c r="U15511" s="217">
        <v>0</v>
      </c>
      <c r="V15511" s="217">
        <v>0</v>
      </c>
      <c r="W15511" s="217">
        <v>0</v>
      </c>
      <c r="X15511" s="217">
        <v>0</v>
      </c>
      <c r="Y15511" s="217">
        <v>0</v>
      </c>
    </row>
    <row r="15512" spans="2:25">
      <c r="B15512" s="217" t="s">
        <v>15682</v>
      </c>
      <c r="C15512" s="217" t="s">
        <v>11696</v>
      </c>
      <c r="D15512" s="217" t="s">
        <v>22</v>
      </c>
      <c r="E15512" s="217" t="s">
        <v>88</v>
      </c>
      <c r="F15512" s="217" t="s">
        <v>9</v>
      </c>
      <c r="G15512" s="217" t="s">
        <v>49</v>
      </c>
      <c r="H15512" s="217" t="s">
        <v>174</v>
      </c>
      <c r="I15512" s="217">
        <v>0</v>
      </c>
      <c r="J15512" s="217">
        <v>0</v>
      </c>
      <c r="K15512" s="217">
        <v>0</v>
      </c>
      <c r="L15512" s="217">
        <v>4</v>
      </c>
      <c r="M15512" s="217">
        <v>59.042553191489397</v>
      </c>
      <c r="N15512" s="217">
        <v>0</v>
      </c>
      <c r="O15512" s="217">
        <v>0</v>
      </c>
      <c r="P15512" s="217">
        <v>0</v>
      </c>
      <c r="Q15512" s="217">
        <v>0</v>
      </c>
      <c r="R15512" s="217">
        <v>0</v>
      </c>
      <c r="S15512" s="217">
        <v>0</v>
      </c>
      <c r="T15512" s="217">
        <v>0</v>
      </c>
      <c r="U15512" s="217">
        <v>0</v>
      </c>
      <c r="V15512" s="217">
        <v>0</v>
      </c>
      <c r="W15512" s="217">
        <v>0</v>
      </c>
      <c r="X15512" s="217">
        <v>0</v>
      </c>
      <c r="Y15512" s="217">
        <v>0</v>
      </c>
    </row>
    <row r="15513" spans="2:25">
      <c r="B15513" s="217" t="s">
        <v>15683</v>
      </c>
      <c r="C15513" s="217" t="s">
        <v>11696</v>
      </c>
      <c r="D15513" s="217" t="s">
        <v>22</v>
      </c>
      <c r="E15513" s="217" t="s">
        <v>88</v>
      </c>
      <c r="F15513" s="217" t="s">
        <v>9</v>
      </c>
      <c r="G15513" s="217" t="s">
        <v>49</v>
      </c>
      <c r="H15513" s="217" t="s">
        <v>176</v>
      </c>
      <c r="I15513" s="217">
        <v>1</v>
      </c>
      <c r="J15513" s="217">
        <v>1</v>
      </c>
      <c r="K15513" s="217">
        <v>0</v>
      </c>
      <c r="L15513" s="217">
        <v>2</v>
      </c>
      <c r="M15513" s="217">
        <v>98.404255319148902</v>
      </c>
      <c r="N15513" s="217">
        <v>10.1621621621622</v>
      </c>
      <c r="O15513" s="217">
        <v>10.1621621621622</v>
      </c>
      <c r="P15513" s="217">
        <v>0</v>
      </c>
      <c r="Q15513" s="217">
        <v>10.1621621621622</v>
      </c>
      <c r="R15513" s="217">
        <v>10.1621621621622</v>
      </c>
      <c r="S15513" s="217">
        <v>0</v>
      </c>
      <c r="T15513" s="217">
        <v>10.1621621621622</v>
      </c>
      <c r="U15513" s="217">
        <v>10.1621621621622</v>
      </c>
      <c r="V15513" s="217">
        <v>0</v>
      </c>
      <c r="W15513" s="217">
        <v>10.1621621621622</v>
      </c>
      <c r="X15513" s="217">
        <v>10.1621621621622</v>
      </c>
      <c r="Y15513" s="217">
        <v>0</v>
      </c>
    </row>
    <row r="15514" spans="2:25">
      <c r="B15514" s="217" t="s">
        <v>15684</v>
      </c>
      <c r="C15514" s="217" t="s">
        <v>11696</v>
      </c>
      <c r="D15514" s="217" t="s">
        <v>22</v>
      </c>
      <c r="E15514" s="217" t="s">
        <v>88</v>
      </c>
      <c r="F15514" s="217" t="s">
        <v>9</v>
      </c>
      <c r="G15514" s="217" t="s">
        <v>49</v>
      </c>
      <c r="H15514" s="217" t="s">
        <v>178</v>
      </c>
      <c r="I15514" s="217">
        <v>0</v>
      </c>
      <c r="J15514" s="217">
        <v>0</v>
      </c>
      <c r="K15514" s="217">
        <v>0</v>
      </c>
      <c r="L15514" s="217">
        <v>6</v>
      </c>
      <c r="M15514" s="217">
        <v>118.08510638297901</v>
      </c>
      <c r="N15514" s="217">
        <v>0</v>
      </c>
      <c r="O15514" s="217">
        <v>0</v>
      </c>
      <c r="P15514" s="217">
        <v>0</v>
      </c>
      <c r="Q15514" s="217">
        <v>0</v>
      </c>
      <c r="R15514" s="217">
        <v>0</v>
      </c>
      <c r="S15514" s="217">
        <v>0</v>
      </c>
      <c r="T15514" s="217">
        <v>0</v>
      </c>
      <c r="U15514" s="217">
        <v>0</v>
      </c>
      <c r="V15514" s="217">
        <v>0</v>
      </c>
      <c r="W15514" s="217">
        <v>0</v>
      </c>
      <c r="X15514" s="217">
        <v>0</v>
      </c>
      <c r="Y15514" s="217">
        <v>0</v>
      </c>
    </row>
    <row r="15515" spans="2:25">
      <c r="B15515" s="217" t="s">
        <v>15685</v>
      </c>
      <c r="C15515" s="217" t="s">
        <v>11696</v>
      </c>
      <c r="D15515" s="217" t="s">
        <v>22</v>
      </c>
      <c r="E15515" s="217" t="s">
        <v>88</v>
      </c>
      <c r="F15515" s="217" t="s">
        <v>9</v>
      </c>
      <c r="G15515" s="217" t="s">
        <v>49</v>
      </c>
      <c r="H15515" s="217" t="s">
        <v>5</v>
      </c>
      <c r="I15515" s="217">
        <v>1</v>
      </c>
      <c r="J15515" s="217">
        <v>1</v>
      </c>
      <c r="K15515" s="217">
        <v>0</v>
      </c>
      <c r="L15515" s="217">
        <v>17</v>
      </c>
      <c r="M15515" s="217">
        <v>370</v>
      </c>
      <c r="N15515" s="217">
        <v>2.7027027027027</v>
      </c>
      <c r="O15515" s="217">
        <v>2.7027027027027</v>
      </c>
      <c r="P15515" s="217">
        <v>0</v>
      </c>
      <c r="Q15515" s="217">
        <v>2.7027027027027</v>
      </c>
      <c r="R15515" s="217">
        <v>2.7027027027027</v>
      </c>
      <c r="S15515" s="217">
        <v>0</v>
      </c>
      <c r="T15515" s="217">
        <v>2.7027027027027</v>
      </c>
      <c r="U15515" s="217">
        <v>2.7027027027027</v>
      </c>
      <c r="V15515" s="217">
        <v>0</v>
      </c>
      <c r="W15515" s="217">
        <v>2.7027027027027</v>
      </c>
      <c r="X15515" s="217">
        <v>2.7027027027027</v>
      </c>
      <c r="Y15515" s="217">
        <v>0</v>
      </c>
    </row>
    <row r="15516" spans="2:25">
      <c r="B15516" s="217" t="s">
        <v>15686</v>
      </c>
      <c r="C15516" s="217" t="s">
        <v>11696</v>
      </c>
      <c r="D15516" s="217" t="s">
        <v>22</v>
      </c>
      <c r="E15516" s="217" t="s">
        <v>88</v>
      </c>
      <c r="F15516" s="217" t="s">
        <v>5</v>
      </c>
      <c r="G15516" s="217" t="s">
        <v>49</v>
      </c>
      <c r="H15516" s="217" t="s">
        <v>170</v>
      </c>
      <c r="I15516" s="217">
        <v>0</v>
      </c>
      <c r="J15516" s="217">
        <v>0</v>
      </c>
      <c r="K15516" s="217">
        <v>0</v>
      </c>
      <c r="L15516" s="217">
        <v>0</v>
      </c>
      <c r="M15516" s="217">
        <v>67.566830332787802</v>
      </c>
      <c r="N15516" s="217">
        <v>0</v>
      </c>
      <c r="O15516" s="217">
        <v>0</v>
      </c>
      <c r="P15516" s="217">
        <v>0</v>
      </c>
      <c r="Q15516" s="217">
        <v>0</v>
      </c>
      <c r="R15516" s="217">
        <v>0</v>
      </c>
      <c r="S15516" s="217">
        <v>0</v>
      </c>
      <c r="T15516" s="217">
        <v>0</v>
      </c>
      <c r="U15516" s="217">
        <v>0</v>
      </c>
      <c r="V15516" s="217">
        <v>0</v>
      </c>
      <c r="W15516" s="217">
        <v>0</v>
      </c>
      <c r="X15516" s="217">
        <v>0</v>
      </c>
      <c r="Y15516" s="217">
        <v>0</v>
      </c>
    </row>
    <row r="15517" spans="2:25">
      <c r="B15517" s="217" t="s">
        <v>15687</v>
      </c>
      <c r="C15517" s="217" t="s">
        <v>11696</v>
      </c>
      <c r="D15517" s="217" t="s">
        <v>22</v>
      </c>
      <c r="E15517" s="217" t="s">
        <v>88</v>
      </c>
      <c r="F15517" s="217" t="s">
        <v>5</v>
      </c>
      <c r="G15517" s="217" t="s">
        <v>49</v>
      </c>
      <c r="H15517" s="217" t="s">
        <v>172</v>
      </c>
      <c r="I15517" s="217">
        <v>0</v>
      </c>
      <c r="J15517" s="217">
        <v>0</v>
      </c>
      <c r="K15517" s="217">
        <v>0</v>
      </c>
      <c r="L15517" s="217">
        <v>5</v>
      </c>
      <c r="M15517" s="217">
        <v>90.362793235133694</v>
      </c>
      <c r="N15517" s="217">
        <v>0</v>
      </c>
      <c r="O15517" s="217">
        <v>0</v>
      </c>
      <c r="P15517" s="217">
        <v>0</v>
      </c>
      <c r="Q15517" s="217">
        <v>0</v>
      </c>
      <c r="R15517" s="217">
        <v>0</v>
      </c>
      <c r="S15517" s="217">
        <v>0</v>
      </c>
      <c r="T15517" s="217">
        <v>0</v>
      </c>
      <c r="U15517" s="217">
        <v>0</v>
      </c>
      <c r="V15517" s="217">
        <v>0</v>
      </c>
      <c r="W15517" s="217">
        <v>0</v>
      </c>
      <c r="X15517" s="217">
        <v>0</v>
      </c>
      <c r="Y15517" s="217">
        <v>0</v>
      </c>
    </row>
    <row r="15518" spans="2:25">
      <c r="B15518" s="217" t="s">
        <v>15688</v>
      </c>
      <c r="C15518" s="217" t="s">
        <v>11696</v>
      </c>
      <c r="D15518" s="217" t="s">
        <v>22</v>
      </c>
      <c r="E15518" s="217" t="s">
        <v>88</v>
      </c>
      <c r="F15518" s="217" t="s">
        <v>5</v>
      </c>
      <c r="G15518" s="217" t="s">
        <v>49</v>
      </c>
      <c r="H15518" s="217" t="s">
        <v>174</v>
      </c>
      <c r="I15518" s="217">
        <v>0</v>
      </c>
      <c r="J15518" s="217">
        <v>0</v>
      </c>
      <c r="K15518" s="217">
        <v>0</v>
      </c>
      <c r="L15518" s="217">
        <v>6</v>
      </c>
      <c r="M15518" s="217">
        <v>111.927168576105</v>
      </c>
      <c r="N15518" s="217">
        <v>0</v>
      </c>
      <c r="O15518" s="217">
        <v>0</v>
      </c>
      <c r="P15518" s="217">
        <v>0</v>
      </c>
      <c r="Q15518" s="217">
        <v>0</v>
      </c>
      <c r="R15518" s="217">
        <v>0</v>
      </c>
      <c r="S15518" s="217">
        <v>0</v>
      </c>
      <c r="T15518" s="217">
        <v>0</v>
      </c>
      <c r="U15518" s="217">
        <v>0</v>
      </c>
      <c r="V15518" s="217">
        <v>0</v>
      </c>
      <c r="W15518" s="217">
        <v>0</v>
      </c>
      <c r="X15518" s="217">
        <v>0</v>
      </c>
      <c r="Y15518" s="217">
        <v>0</v>
      </c>
    </row>
    <row r="15519" spans="2:25">
      <c r="B15519" s="217" t="s">
        <v>15689</v>
      </c>
      <c r="C15519" s="217" t="s">
        <v>11696</v>
      </c>
      <c r="D15519" s="217" t="s">
        <v>22</v>
      </c>
      <c r="E15519" s="217" t="s">
        <v>88</v>
      </c>
      <c r="F15519" s="217" t="s">
        <v>5</v>
      </c>
      <c r="G15519" s="217" t="s">
        <v>49</v>
      </c>
      <c r="H15519" s="217" t="s">
        <v>176</v>
      </c>
      <c r="I15519" s="217">
        <v>2</v>
      </c>
      <c r="J15519" s="217">
        <v>2</v>
      </c>
      <c r="K15519" s="217">
        <v>0</v>
      </c>
      <c r="L15519" s="217">
        <v>2</v>
      </c>
      <c r="M15519" s="217">
        <v>172.44271685761001</v>
      </c>
      <c r="N15519" s="217">
        <v>11.5980543362202</v>
      </c>
      <c r="O15519" s="217">
        <v>11.5980543362202</v>
      </c>
      <c r="P15519" s="217">
        <v>0</v>
      </c>
      <c r="Q15519" s="217">
        <v>11.5980543362202</v>
      </c>
      <c r="R15519" s="217">
        <v>11.5980543362202</v>
      </c>
      <c r="S15519" s="217">
        <v>0</v>
      </c>
      <c r="T15519" s="217">
        <v>11.5980543362202</v>
      </c>
      <c r="U15519" s="217">
        <v>11.5980543362202</v>
      </c>
      <c r="V15519" s="217">
        <v>0</v>
      </c>
      <c r="W15519" s="217">
        <v>11.5980543362202</v>
      </c>
      <c r="X15519" s="217">
        <v>11.5980543362202</v>
      </c>
      <c r="Y15519" s="217">
        <v>0</v>
      </c>
    </row>
    <row r="15520" spans="2:25">
      <c r="B15520" s="217" t="s">
        <v>15690</v>
      </c>
      <c r="C15520" s="217" t="s">
        <v>11696</v>
      </c>
      <c r="D15520" s="217" t="s">
        <v>22</v>
      </c>
      <c r="E15520" s="217" t="s">
        <v>88</v>
      </c>
      <c r="F15520" s="217" t="s">
        <v>5</v>
      </c>
      <c r="G15520" s="217" t="s">
        <v>49</v>
      </c>
      <c r="H15520" s="217" t="s">
        <v>178</v>
      </c>
      <c r="I15520" s="217">
        <v>0</v>
      </c>
      <c r="J15520" s="217">
        <v>0</v>
      </c>
      <c r="K15520" s="217">
        <v>0</v>
      </c>
      <c r="L15520" s="217">
        <v>10</v>
      </c>
      <c r="M15520" s="217">
        <v>202.70049099836299</v>
      </c>
      <c r="N15520" s="217">
        <v>0</v>
      </c>
      <c r="O15520" s="217">
        <v>0</v>
      </c>
      <c r="P15520" s="217">
        <v>0</v>
      </c>
      <c r="Q15520" s="217">
        <v>0</v>
      </c>
      <c r="R15520" s="217">
        <v>0</v>
      </c>
      <c r="S15520" s="217">
        <v>0</v>
      </c>
      <c r="T15520" s="217">
        <v>0</v>
      </c>
      <c r="U15520" s="217">
        <v>0</v>
      </c>
      <c r="V15520" s="217">
        <v>0</v>
      </c>
      <c r="W15520" s="217">
        <v>0</v>
      </c>
      <c r="X15520" s="217">
        <v>0</v>
      </c>
      <c r="Y15520" s="217">
        <v>0</v>
      </c>
    </row>
    <row r="15521" spans="2:25">
      <c r="B15521" s="217" t="s">
        <v>15691</v>
      </c>
      <c r="C15521" s="217" t="s">
        <v>11696</v>
      </c>
      <c r="D15521" s="217" t="s">
        <v>22</v>
      </c>
      <c r="E15521" s="217" t="s">
        <v>88</v>
      </c>
      <c r="F15521" s="217" t="s">
        <v>5</v>
      </c>
      <c r="G15521" s="217" t="s">
        <v>49</v>
      </c>
      <c r="H15521" s="217" t="s">
        <v>5</v>
      </c>
      <c r="I15521" s="217">
        <v>2</v>
      </c>
      <c r="J15521" s="217">
        <v>2</v>
      </c>
      <c r="K15521" s="217">
        <v>0</v>
      </c>
      <c r="L15521" s="217">
        <v>23</v>
      </c>
      <c r="M15521" s="217">
        <v>645</v>
      </c>
      <c r="N15521" s="217">
        <v>3.1007751937984498</v>
      </c>
      <c r="O15521" s="217">
        <v>3.1007751937984498</v>
      </c>
      <c r="P15521" s="217">
        <v>0</v>
      </c>
      <c r="Q15521" s="217">
        <v>3.1007751937984498</v>
      </c>
      <c r="R15521" s="217">
        <v>3.1007751937984498</v>
      </c>
      <c r="S15521" s="217">
        <v>0</v>
      </c>
      <c r="T15521" s="217">
        <v>3.1007751937984498</v>
      </c>
      <c r="U15521" s="217">
        <v>3.1007751937984498</v>
      </c>
      <c r="V15521" s="217">
        <v>0</v>
      </c>
      <c r="W15521" s="217">
        <v>3.1007751937984498</v>
      </c>
      <c r="X15521" s="217">
        <v>3.1007751937984498</v>
      </c>
      <c r="Y15521" s="217">
        <v>0</v>
      </c>
    </row>
    <row r="15522" spans="2:25">
      <c r="B15522" s="217" t="s">
        <v>15692</v>
      </c>
      <c r="C15522" s="217" t="s">
        <v>11696</v>
      </c>
      <c r="D15522" s="217" t="s">
        <v>22</v>
      </c>
      <c r="E15522" s="217" t="s">
        <v>88</v>
      </c>
      <c r="F15522" s="217" t="s">
        <v>12</v>
      </c>
      <c r="G15522" s="217" t="s">
        <v>13</v>
      </c>
      <c r="H15522" s="217" t="s">
        <v>170</v>
      </c>
      <c r="I15522" s="217">
        <v>0</v>
      </c>
      <c r="J15522" s="217">
        <v>0</v>
      </c>
      <c r="K15522" s="217">
        <v>0</v>
      </c>
      <c r="L15522" s="217">
        <v>0</v>
      </c>
      <c r="M15522" s="217">
        <v>0</v>
      </c>
    </row>
    <row r="15523" spans="2:25">
      <c r="B15523" s="217" t="s">
        <v>15693</v>
      </c>
      <c r="C15523" s="217" t="s">
        <v>11696</v>
      </c>
      <c r="D15523" s="217" t="s">
        <v>22</v>
      </c>
      <c r="E15523" s="217" t="s">
        <v>88</v>
      </c>
      <c r="F15523" s="217" t="s">
        <v>12</v>
      </c>
      <c r="G15523" s="217" t="s">
        <v>13</v>
      </c>
      <c r="H15523" s="217" t="s">
        <v>172</v>
      </c>
      <c r="I15523" s="217">
        <v>0</v>
      </c>
      <c r="J15523" s="217">
        <v>0</v>
      </c>
      <c r="K15523" s="217">
        <v>0</v>
      </c>
      <c r="L15523" s="217">
        <v>0</v>
      </c>
      <c r="M15523" s="217">
        <v>0</v>
      </c>
    </row>
    <row r="15524" spans="2:25">
      <c r="B15524" s="217" t="s">
        <v>15694</v>
      </c>
      <c r="C15524" s="217" t="s">
        <v>11696</v>
      </c>
      <c r="D15524" s="217" t="s">
        <v>22</v>
      </c>
      <c r="E15524" s="217" t="s">
        <v>88</v>
      </c>
      <c r="F15524" s="217" t="s">
        <v>12</v>
      </c>
      <c r="G15524" s="217" t="s">
        <v>13</v>
      </c>
      <c r="H15524" s="217" t="s">
        <v>174</v>
      </c>
      <c r="I15524" s="217">
        <v>0</v>
      </c>
      <c r="J15524" s="217">
        <v>0</v>
      </c>
      <c r="K15524" s="217">
        <v>0</v>
      </c>
      <c r="L15524" s="217">
        <v>0</v>
      </c>
      <c r="M15524" s="217">
        <v>0</v>
      </c>
    </row>
    <row r="15525" spans="2:25">
      <c r="B15525" s="217" t="s">
        <v>15695</v>
      </c>
      <c r="C15525" s="217" t="s">
        <v>11696</v>
      </c>
      <c r="D15525" s="217" t="s">
        <v>22</v>
      </c>
      <c r="E15525" s="217" t="s">
        <v>88</v>
      </c>
      <c r="F15525" s="217" t="s">
        <v>12</v>
      </c>
      <c r="G15525" s="217" t="s">
        <v>13</v>
      </c>
      <c r="H15525" s="217" t="s">
        <v>176</v>
      </c>
      <c r="I15525" s="217">
        <v>0</v>
      </c>
      <c r="J15525" s="217">
        <v>0</v>
      </c>
      <c r="K15525" s="217">
        <v>0</v>
      </c>
      <c r="L15525" s="217">
        <v>0</v>
      </c>
      <c r="M15525" s="217">
        <v>0</v>
      </c>
    </row>
    <row r="15526" spans="2:25">
      <c r="B15526" s="217" t="s">
        <v>15696</v>
      </c>
      <c r="C15526" s="217" t="s">
        <v>11696</v>
      </c>
      <c r="D15526" s="217" t="s">
        <v>22</v>
      </c>
      <c r="E15526" s="217" t="s">
        <v>88</v>
      </c>
      <c r="F15526" s="217" t="s">
        <v>12</v>
      </c>
      <c r="G15526" s="217" t="s">
        <v>13</v>
      </c>
      <c r="H15526" s="217" t="s">
        <v>178</v>
      </c>
      <c r="I15526" s="217">
        <v>0</v>
      </c>
      <c r="J15526" s="217">
        <v>0</v>
      </c>
      <c r="K15526" s="217">
        <v>0</v>
      </c>
      <c r="L15526" s="217">
        <v>0</v>
      </c>
      <c r="M15526" s="217">
        <v>55</v>
      </c>
      <c r="N15526" s="217">
        <v>0</v>
      </c>
      <c r="O15526" s="217">
        <v>0</v>
      </c>
      <c r="P15526" s="217">
        <v>0</v>
      </c>
      <c r="Q15526" s="217">
        <v>0</v>
      </c>
      <c r="R15526" s="217">
        <v>0</v>
      </c>
      <c r="S15526" s="217">
        <v>0</v>
      </c>
      <c r="T15526" s="217">
        <v>0</v>
      </c>
      <c r="U15526" s="217">
        <v>0</v>
      </c>
      <c r="V15526" s="217">
        <v>0</v>
      </c>
      <c r="W15526" s="217">
        <v>0</v>
      </c>
      <c r="X15526" s="217">
        <v>0</v>
      </c>
      <c r="Y15526" s="217">
        <v>0</v>
      </c>
    </row>
    <row r="15527" spans="2:25">
      <c r="B15527" s="217" t="s">
        <v>15697</v>
      </c>
      <c r="C15527" s="217" t="s">
        <v>11696</v>
      </c>
      <c r="D15527" s="217" t="s">
        <v>22</v>
      </c>
      <c r="E15527" s="217" t="s">
        <v>88</v>
      </c>
      <c r="F15527" s="217" t="s">
        <v>12</v>
      </c>
      <c r="G15527" s="217" t="s">
        <v>13</v>
      </c>
      <c r="H15527" s="217" t="s">
        <v>5</v>
      </c>
      <c r="I15527" s="217">
        <v>0</v>
      </c>
      <c r="J15527" s="217">
        <v>0</v>
      </c>
      <c r="K15527" s="217">
        <v>0</v>
      </c>
      <c r="L15527" s="217">
        <v>0</v>
      </c>
      <c r="M15527" s="217">
        <v>55</v>
      </c>
      <c r="N15527" s="217">
        <v>0</v>
      </c>
      <c r="O15527" s="217">
        <v>0</v>
      </c>
      <c r="P15527" s="217">
        <v>0</v>
      </c>
      <c r="Q15527" s="217">
        <v>0</v>
      </c>
      <c r="R15527" s="217">
        <v>0</v>
      </c>
      <c r="S15527" s="217">
        <v>0</v>
      </c>
      <c r="T15527" s="217">
        <v>0</v>
      </c>
      <c r="U15527" s="217">
        <v>0</v>
      </c>
      <c r="V15527" s="217">
        <v>0</v>
      </c>
      <c r="W15527" s="217">
        <v>0</v>
      </c>
      <c r="X15527" s="217">
        <v>0</v>
      </c>
      <c r="Y15527" s="217">
        <v>0</v>
      </c>
    </row>
    <row r="15528" spans="2:25">
      <c r="B15528" s="217" t="s">
        <v>15698</v>
      </c>
      <c r="C15528" s="217" t="s">
        <v>11696</v>
      </c>
      <c r="D15528" s="217" t="s">
        <v>22</v>
      </c>
      <c r="E15528" s="217" t="s">
        <v>88</v>
      </c>
      <c r="F15528" s="217" t="s">
        <v>9</v>
      </c>
      <c r="G15528" s="217" t="s">
        <v>13</v>
      </c>
      <c r="H15528" s="217" t="s">
        <v>170</v>
      </c>
      <c r="I15528" s="217">
        <v>0</v>
      </c>
      <c r="J15528" s="217">
        <v>0</v>
      </c>
      <c r="K15528" s="217">
        <v>0</v>
      </c>
      <c r="L15528" s="217">
        <v>0</v>
      </c>
      <c r="M15528" s="217">
        <v>0</v>
      </c>
    </row>
    <row r="15529" spans="2:25">
      <c r="B15529" s="217" t="s">
        <v>15699</v>
      </c>
      <c r="C15529" s="217" t="s">
        <v>11696</v>
      </c>
      <c r="D15529" s="217" t="s">
        <v>22</v>
      </c>
      <c r="E15529" s="217" t="s">
        <v>88</v>
      </c>
      <c r="F15529" s="217" t="s">
        <v>9</v>
      </c>
      <c r="G15529" s="217" t="s">
        <v>13</v>
      </c>
      <c r="H15529" s="217" t="s">
        <v>172</v>
      </c>
      <c r="I15529" s="217">
        <v>0</v>
      </c>
      <c r="J15529" s="217">
        <v>0</v>
      </c>
      <c r="K15529" s="217">
        <v>0</v>
      </c>
      <c r="L15529" s="217">
        <v>1</v>
      </c>
      <c r="M15529" s="217">
        <v>0</v>
      </c>
    </row>
    <row r="15530" spans="2:25">
      <c r="B15530" s="217" t="s">
        <v>15700</v>
      </c>
      <c r="C15530" s="217" t="s">
        <v>11696</v>
      </c>
      <c r="D15530" s="217" t="s">
        <v>22</v>
      </c>
      <c r="E15530" s="217" t="s">
        <v>88</v>
      </c>
      <c r="F15530" s="217" t="s">
        <v>9</v>
      </c>
      <c r="G15530" s="217" t="s">
        <v>13</v>
      </c>
      <c r="H15530" s="217" t="s">
        <v>174</v>
      </c>
      <c r="I15530" s="217">
        <v>0</v>
      </c>
      <c r="J15530" s="217">
        <v>0</v>
      </c>
      <c r="K15530" s="217">
        <v>0</v>
      </c>
      <c r="L15530" s="217">
        <v>1</v>
      </c>
      <c r="M15530" s="217">
        <v>0</v>
      </c>
    </row>
    <row r="15531" spans="2:25">
      <c r="B15531" s="217" t="s">
        <v>15701</v>
      </c>
      <c r="C15531" s="217" t="s">
        <v>11696</v>
      </c>
      <c r="D15531" s="217" t="s">
        <v>22</v>
      </c>
      <c r="E15531" s="217" t="s">
        <v>88</v>
      </c>
      <c r="F15531" s="217" t="s">
        <v>9</v>
      </c>
      <c r="G15531" s="217" t="s">
        <v>13</v>
      </c>
      <c r="H15531" s="217" t="s">
        <v>176</v>
      </c>
      <c r="I15531" s="217">
        <v>0</v>
      </c>
      <c r="J15531" s="217">
        <v>0</v>
      </c>
      <c r="K15531" s="217">
        <v>0</v>
      </c>
      <c r="L15531" s="217">
        <v>0</v>
      </c>
      <c r="M15531" s="217">
        <v>7.8571428571428603</v>
      </c>
      <c r="N15531" s="217">
        <v>0</v>
      </c>
      <c r="O15531" s="217">
        <v>0</v>
      </c>
      <c r="P15531" s="217">
        <v>0</v>
      </c>
      <c r="Q15531" s="217">
        <v>0</v>
      </c>
      <c r="R15531" s="217">
        <v>0</v>
      </c>
      <c r="S15531" s="217">
        <v>0</v>
      </c>
      <c r="T15531" s="217">
        <v>0</v>
      </c>
      <c r="U15531" s="217">
        <v>0</v>
      </c>
      <c r="V15531" s="217">
        <v>0</v>
      </c>
      <c r="W15531" s="217">
        <v>0</v>
      </c>
      <c r="X15531" s="217">
        <v>0</v>
      </c>
      <c r="Y15531" s="217">
        <v>0</v>
      </c>
    </row>
    <row r="15532" spans="2:25">
      <c r="B15532" s="217" t="s">
        <v>15702</v>
      </c>
      <c r="C15532" s="217" t="s">
        <v>11696</v>
      </c>
      <c r="D15532" s="217" t="s">
        <v>22</v>
      </c>
      <c r="E15532" s="217" t="s">
        <v>88</v>
      </c>
      <c r="F15532" s="217" t="s">
        <v>9</v>
      </c>
      <c r="G15532" s="217" t="s">
        <v>13</v>
      </c>
      <c r="H15532" s="217" t="s">
        <v>178</v>
      </c>
      <c r="I15532" s="217">
        <v>0</v>
      </c>
      <c r="J15532" s="217">
        <v>0</v>
      </c>
      <c r="K15532" s="217">
        <v>0</v>
      </c>
      <c r="L15532" s="217">
        <v>2</v>
      </c>
      <c r="M15532" s="217">
        <v>47.142857142857103</v>
      </c>
      <c r="N15532" s="217">
        <v>0</v>
      </c>
      <c r="O15532" s="217">
        <v>0</v>
      </c>
      <c r="P15532" s="217">
        <v>0</v>
      </c>
      <c r="Q15532" s="217">
        <v>0</v>
      </c>
      <c r="R15532" s="217">
        <v>0</v>
      </c>
      <c r="S15532" s="217">
        <v>0</v>
      </c>
      <c r="T15532" s="217">
        <v>0</v>
      </c>
      <c r="U15532" s="217">
        <v>0</v>
      </c>
      <c r="V15532" s="217">
        <v>0</v>
      </c>
      <c r="W15532" s="217">
        <v>0</v>
      </c>
      <c r="X15532" s="217">
        <v>0</v>
      </c>
      <c r="Y15532" s="217">
        <v>0</v>
      </c>
    </row>
    <row r="15533" spans="2:25">
      <c r="B15533" s="217" t="s">
        <v>15703</v>
      </c>
      <c r="C15533" s="217" t="s">
        <v>11696</v>
      </c>
      <c r="D15533" s="217" t="s">
        <v>22</v>
      </c>
      <c r="E15533" s="217" t="s">
        <v>88</v>
      </c>
      <c r="F15533" s="217" t="s">
        <v>9</v>
      </c>
      <c r="G15533" s="217" t="s">
        <v>13</v>
      </c>
      <c r="H15533" s="217" t="s">
        <v>5</v>
      </c>
      <c r="I15533" s="217">
        <v>0</v>
      </c>
      <c r="J15533" s="217">
        <v>0</v>
      </c>
      <c r="K15533" s="217">
        <v>0</v>
      </c>
      <c r="L15533" s="217">
        <v>4</v>
      </c>
      <c r="M15533" s="217">
        <v>55</v>
      </c>
      <c r="N15533" s="217">
        <v>0</v>
      </c>
      <c r="O15533" s="217">
        <v>0</v>
      </c>
      <c r="P15533" s="217">
        <v>0</v>
      </c>
      <c r="Q15533" s="217">
        <v>0</v>
      </c>
      <c r="R15533" s="217">
        <v>0</v>
      </c>
      <c r="S15533" s="217">
        <v>0</v>
      </c>
      <c r="T15533" s="217">
        <v>0</v>
      </c>
      <c r="U15533" s="217">
        <v>0</v>
      </c>
      <c r="V15533" s="217">
        <v>0</v>
      </c>
      <c r="W15533" s="217">
        <v>0</v>
      </c>
      <c r="X15533" s="217">
        <v>0</v>
      </c>
      <c r="Y15533" s="217">
        <v>0</v>
      </c>
    </row>
    <row r="15534" spans="2:25">
      <c r="B15534" s="217" t="s">
        <v>15704</v>
      </c>
      <c r="C15534" s="217" t="s">
        <v>11696</v>
      </c>
      <c r="D15534" s="217" t="s">
        <v>22</v>
      </c>
      <c r="E15534" s="217" t="s">
        <v>88</v>
      </c>
      <c r="F15534" s="217" t="s">
        <v>5</v>
      </c>
      <c r="G15534" s="217" t="s">
        <v>13</v>
      </c>
      <c r="H15534" s="217" t="s">
        <v>170</v>
      </c>
      <c r="I15534" s="217">
        <v>0</v>
      </c>
      <c r="J15534" s="217">
        <v>0</v>
      </c>
      <c r="K15534" s="217">
        <v>0</v>
      </c>
      <c r="L15534" s="217">
        <v>0</v>
      </c>
      <c r="M15534" s="217">
        <v>0</v>
      </c>
    </row>
    <row r="15535" spans="2:25">
      <c r="B15535" s="217" t="s">
        <v>15705</v>
      </c>
      <c r="C15535" s="217" t="s">
        <v>11696</v>
      </c>
      <c r="D15535" s="217" t="s">
        <v>22</v>
      </c>
      <c r="E15535" s="217" t="s">
        <v>88</v>
      </c>
      <c r="F15535" s="217" t="s">
        <v>5</v>
      </c>
      <c r="G15535" s="217" t="s">
        <v>13</v>
      </c>
      <c r="H15535" s="217" t="s">
        <v>172</v>
      </c>
      <c r="I15535" s="217">
        <v>0</v>
      </c>
      <c r="J15535" s="217">
        <v>0</v>
      </c>
      <c r="K15535" s="217">
        <v>0</v>
      </c>
      <c r="L15535" s="217">
        <v>1</v>
      </c>
      <c r="M15535" s="217">
        <v>0</v>
      </c>
    </row>
    <row r="15536" spans="2:25">
      <c r="B15536" s="217" t="s">
        <v>15706</v>
      </c>
      <c r="C15536" s="217" t="s">
        <v>11696</v>
      </c>
      <c r="D15536" s="217" t="s">
        <v>22</v>
      </c>
      <c r="E15536" s="217" t="s">
        <v>88</v>
      </c>
      <c r="F15536" s="217" t="s">
        <v>5</v>
      </c>
      <c r="G15536" s="217" t="s">
        <v>13</v>
      </c>
      <c r="H15536" s="217" t="s">
        <v>174</v>
      </c>
      <c r="I15536" s="217">
        <v>0</v>
      </c>
      <c r="J15536" s="217">
        <v>0</v>
      </c>
      <c r="K15536" s="217">
        <v>0</v>
      </c>
      <c r="L15536" s="217">
        <v>1</v>
      </c>
      <c r="M15536" s="217">
        <v>0</v>
      </c>
    </row>
    <row r="15537" spans="2:25">
      <c r="B15537" s="217" t="s">
        <v>15707</v>
      </c>
      <c r="C15537" s="217" t="s">
        <v>11696</v>
      </c>
      <c r="D15537" s="217" t="s">
        <v>22</v>
      </c>
      <c r="E15537" s="217" t="s">
        <v>88</v>
      </c>
      <c r="F15537" s="217" t="s">
        <v>5</v>
      </c>
      <c r="G15537" s="217" t="s">
        <v>13</v>
      </c>
      <c r="H15537" s="217" t="s">
        <v>176</v>
      </c>
      <c r="I15537" s="217">
        <v>0</v>
      </c>
      <c r="J15537" s="217">
        <v>0</v>
      </c>
      <c r="K15537" s="217">
        <v>0</v>
      </c>
      <c r="L15537" s="217">
        <v>0</v>
      </c>
      <c r="M15537" s="217">
        <v>7.8571428571428603</v>
      </c>
      <c r="N15537" s="217">
        <v>0</v>
      </c>
      <c r="O15537" s="217">
        <v>0</v>
      </c>
      <c r="P15537" s="217">
        <v>0</v>
      </c>
      <c r="Q15537" s="217">
        <v>0</v>
      </c>
      <c r="R15537" s="217">
        <v>0</v>
      </c>
      <c r="S15537" s="217">
        <v>0</v>
      </c>
      <c r="T15537" s="217">
        <v>0</v>
      </c>
      <c r="U15537" s="217">
        <v>0</v>
      </c>
      <c r="V15537" s="217">
        <v>0</v>
      </c>
      <c r="W15537" s="217">
        <v>0</v>
      </c>
      <c r="X15537" s="217">
        <v>0</v>
      </c>
      <c r="Y15537" s="217">
        <v>0</v>
      </c>
    </row>
    <row r="15538" spans="2:25">
      <c r="B15538" s="217" t="s">
        <v>15708</v>
      </c>
      <c r="C15538" s="217" t="s">
        <v>11696</v>
      </c>
      <c r="D15538" s="217" t="s">
        <v>22</v>
      </c>
      <c r="E15538" s="217" t="s">
        <v>88</v>
      </c>
      <c r="F15538" s="217" t="s">
        <v>5</v>
      </c>
      <c r="G15538" s="217" t="s">
        <v>13</v>
      </c>
      <c r="H15538" s="217" t="s">
        <v>178</v>
      </c>
      <c r="I15538" s="217">
        <v>0</v>
      </c>
      <c r="J15538" s="217">
        <v>0</v>
      </c>
      <c r="K15538" s="217">
        <v>0</v>
      </c>
      <c r="L15538" s="217">
        <v>2</v>
      </c>
      <c r="M15538" s="217">
        <v>102.142857142857</v>
      </c>
      <c r="N15538" s="217">
        <v>0</v>
      </c>
      <c r="O15538" s="217">
        <v>0</v>
      </c>
      <c r="P15538" s="217">
        <v>0</v>
      </c>
      <c r="Q15538" s="217">
        <v>0</v>
      </c>
      <c r="R15538" s="217">
        <v>0</v>
      </c>
      <c r="S15538" s="217">
        <v>0</v>
      </c>
      <c r="T15538" s="217">
        <v>0</v>
      </c>
      <c r="U15538" s="217">
        <v>0</v>
      </c>
      <c r="V15538" s="217">
        <v>0</v>
      </c>
      <c r="W15538" s="217">
        <v>0</v>
      </c>
      <c r="X15538" s="217">
        <v>0</v>
      </c>
      <c r="Y15538" s="217">
        <v>0</v>
      </c>
    </row>
    <row r="15539" spans="2:25">
      <c r="B15539" s="217" t="s">
        <v>15709</v>
      </c>
      <c r="C15539" s="217" t="s">
        <v>11696</v>
      </c>
      <c r="D15539" s="217" t="s">
        <v>22</v>
      </c>
      <c r="E15539" s="217" t="s">
        <v>88</v>
      </c>
      <c r="F15539" s="217" t="s">
        <v>5</v>
      </c>
      <c r="G15539" s="217" t="s">
        <v>13</v>
      </c>
      <c r="H15539" s="217" t="s">
        <v>5</v>
      </c>
      <c r="I15539" s="217">
        <v>0</v>
      </c>
      <c r="J15539" s="217">
        <v>0</v>
      </c>
      <c r="K15539" s="217">
        <v>0</v>
      </c>
      <c r="L15539" s="217">
        <v>4</v>
      </c>
      <c r="M15539" s="217">
        <v>110</v>
      </c>
      <c r="N15539" s="217">
        <v>0</v>
      </c>
      <c r="O15539" s="217">
        <v>0</v>
      </c>
      <c r="P15539" s="217">
        <v>0</v>
      </c>
      <c r="Q15539" s="217">
        <v>0</v>
      </c>
      <c r="R15539" s="217">
        <v>0</v>
      </c>
      <c r="S15539" s="217">
        <v>0</v>
      </c>
      <c r="T15539" s="217">
        <v>0</v>
      </c>
      <c r="U15539" s="217">
        <v>0</v>
      </c>
      <c r="V15539" s="217">
        <v>0</v>
      </c>
      <c r="W15539" s="217">
        <v>0</v>
      </c>
      <c r="X15539" s="217">
        <v>0</v>
      </c>
      <c r="Y15539" s="217">
        <v>0</v>
      </c>
    </row>
    <row r="15540" spans="2:25">
      <c r="B15540" s="217" t="s">
        <v>15710</v>
      </c>
      <c r="C15540" s="217" t="s">
        <v>11696</v>
      </c>
      <c r="D15540" s="217" t="s">
        <v>22</v>
      </c>
      <c r="E15540" s="217" t="s">
        <v>88</v>
      </c>
      <c r="F15540" s="217" t="s">
        <v>12</v>
      </c>
      <c r="G15540" s="217" t="s">
        <v>5</v>
      </c>
      <c r="H15540" s="217" t="s">
        <v>170</v>
      </c>
      <c r="I15540" s="217">
        <v>0</v>
      </c>
      <c r="J15540" s="217">
        <v>0</v>
      </c>
      <c r="K15540" s="217">
        <v>0</v>
      </c>
      <c r="L15540" s="217">
        <v>0</v>
      </c>
      <c r="M15540" s="217">
        <v>28.205128205128201</v>
      </c>
      <c r="N15540" s="217">
        <v>0</v>
      </c>
      <c r="O15540" s="217">
        <v>0</v>
      </c>
      <c r="P15540" s="217">
        <v>0</v>
      </c>
      <c r="Q15540" s="217">
        <v>0</v>
      </c>
      <c r="R15540" s="217">
        <v>0</v>
      </c>
      <c r="S15540" s="217">
        <v>0</v>
      </c>
      <c r="T15540" s="217">
        <v>0</v>
      </c>
      <c r="U15540" s="217">
        <v>0</v>
      </c>
      <c r="V15540" s="217">
        <v>0</v>
      </c>
      <c r="W15540" s="217">
        <v>0</v>
      </c>
      <c r="X15540" s="217">
        <v>0</v>
      </c>
      <c r="Y15540" s="217">
        <v>0</v>
      </c>
    </row>
    <row r="15541" spans="2:25">
      <c r="B15541" s="217" t="s">
        <v>15711</v>
      </c>
      <c r="C15541" s="217" t="s">
        <v>11696</v>
      </c>
      <c r="D15541" s="217" t="s">
        <v>22</v>
      </c>
      <c r="E15541" s="217" t="s">
        <v>88</v>
      </c>
      <c r="F15541" s="217" t="s">
        <v>12</v>
      </c>
      <c r="G15541" s="217" t="s">
        <v>5</v>
      </c>
      <c r="H15541" s="217" t="s">
        <v>172</v>
      </c>
      <c r="I15541" s="217">
        <v>0</v>
      </c>
      <c r="J15541" s="217">
        <v>0</v>
      </c>
      <c r="K15541" s="217">
        <v>0</v>
      </c>
      <c r="L15541" s="217">
        <v>1</v>
      </c>
      <c r="M15541" s="217">
        <v>55.256410256410298</v>
      </c>
      <c r="N15541" s="217">
        <v>0</v>
      </c>
      <c r="O15541" s="217">
        <v>0</v>
      </c>
      <c r="P15541" s="217">
        <v>0</v>
      </c>
      <c r="Q15541" s="217">
        <v>0</v>
      </c>
      <c r="R15541" s="217">
        <v>0</v>
      </c>
      <c r="S15541" s="217">
        <v>0</v>
      </c>
      <c r="T15541" s="217">
        <v>0</v>
      </c>
      <c r="U15541" s="217">
        <v>0</v>
      </c>
      <c r="V15541" s="217">
        <v>0</v>
      </c>
      <c r="W15541" s="217">
        <v>0</v>
      </c>
      <c r="X15541" s="217">
        <v>0</v>
      </c>
      <c r="Y15541" s="217">
        <v>0</v>
      </c>
    </row>
    <row r="15542" spans="2:25">
      <c r="B15542" s="217" t="s">
        <v>15712</v>
      </c>
      <c r="C15542" s="217" t="s">
        <v>11696</v>
      </c>
      <c r="D15542" s="217" t="s">
        <v>22</v>
      </c>
      <c r="E15542" s="217" t="s">
        <v>88</v>
      </c>
      <c r="F15542" s="217" t="s">
        <v>12</v>
      </c>
      <c r="G15542" s="217" t="s">
        <v>5</v>
      </c>
      <c r="H15542" s="217" t="s">
        <v>174</v>
      </c>
      <c r="I15542" s="217">
        <v>0</v>
      </c>
      <c r="J15542" s="217">
        <v>0</v>
      </c>
      <c r="K15542" s="217">
        <v>0</v>
      </c>
      <c r="L15542" s="217">
        <v>2</v>
      </c>
      <c r="M15542" s="217">
        <v>122.884615384615</v>
      </c>
      <c r="N15542" s="217">
        <v>0</v>
      </c>
      <c r="O15542" s="217">
        <v>0</v>
      </c>
      <c r="P15542" s="217">
        <v>0</v>
      </c>
      <c r="Q15542" s="217">
        <v>0</v>
      </c>
      <c r="R15542" s="217">
        <v>0</v>
      </c>
      <c r="S15542" s="217">
        <v>0</v>
      </c>
      <c r="T15542" s="217">
        <v>0</v>
      </c>
      <c r="U15542" s="217">
        <v>0</v>
      </c>
      <c r="V15542" s="217">
        <v>0</v>
      </c>
      <c r="W15542" s="217">
        <v>0</v>
      </c>
      <c r="X15542" s="217">
        <v>0</v>
      </c>
      <c r="Y15542" s="217">
        <v>0</v>
      </c>
    </row>
    <row r="15543" spans="2:25">
      <c r="B15543" s="217" t="s">
        <v>15713</v>
      </c>
      <c r="C15543" s="217" t="s">
        <v>11696</v>
      </c>
      <c r="D15543" s="217" t="s">
        <v>22</v>
      </c>
      <c r="E15543" s="217" t="s">
        <v>88</v>
      </c>
      <c r="F15543" s="217" t="s">
        <v>12</v>
      </c>
      <c r="G15543" s="217" t="s">
        <v>5</v>
      </c>
      <c r="H15543" s="217" t="s">
        <v>176</v>
      </c>
      <c r="I15543" s="217">
        <v>2</v>
      </c>
      <c r="J15543" s="217">
        <v>2</v>
      </c>
      <c r="K15543" s="217">
        <v>0</v>
      </c>
      <c r="L15543" s="217">
        <v>1</v>
      </c>
      <c r="M15543" s="217">
        <v>224.038461538462</v>
      </c>
      <c r="N15543" s="217">
        <v>8.9270386266094395</v>
      </c>
      <c r="O15543" s="217">
        <v>8.9270386266094395</v>
      </c>
      <c r="P15543" s="217">
        <v>0</v>
      </c>
      <c r="Q15543" s="217">
        <v>8.9270386266094395</v>
      </c>
      <c r="R15543" s="217">
        <v>8.9270386266094395</v>
      </c>
      <c r="S15543" s="217">
        <v>0</v>
      </c>
      <c r="T15543" s="217">
        <v>8.9270386266094395</v>
      </c>
      <c r="U15543" s="217">
        <v>8.9270386266094395</v>
      </c>
      <c r="V15543" s="217">
        <v>0</v>
      </c>
      <c r="W15543" s="217">
        <v>8.9270386266094395</v>
      </c>
      <c r="X15543" s="217">
        <v>8.9270386266094395</v>
      </c>
      <c r="Y15543" s="217">
        <v>0</v>
      </c>
    </row>
    <row r="15544" spans="2:25">
      <c r="B15544" s="217" t="s">
        <v>15714</v>
      </c>
      <c r="C15544" s="217" t="s">
        <v>11696</v>
      </c>
      <c r="D15544" s="217" t="s">
        <v>22</v>
      </c>
      <c r="E15544" s="217" t="s">
        <v>88</v>
      </c>
      <c r="F15544" s="217" t="s">
        <v>12</v>
      </c>
      <c r="G15544" s="217" t="s">
        <v>5</v>
      </c>
      <c r="H15544" s="217" t="s">
        <v>178</v>
      </c>
      <c r="I15544" s="217">
        <v>2</v>
      </c>
      <c r="J15544" s="217">
        <v>2</v>
      </c>
      <c r="K15544" s="217">
        <v>0</v>
      </c>
      <c r="L15544" s="217">
        <v>24</v>
      </c>
      <c r="M15544" s="217">
        <v>829.61538461538498</v>
      </c>
      <c r="N15544" s="217">
        <v>2.4107556791840499</v>
      </c>
      <c r="O15544" s="217">
        <v>2.4107556791840499</v>
      </c>
      <c r="P15544" s="217">
        <v>0</v>
      </c>
      <c r="Q15544" s="217">
        <v>2.4107556791840499</v>
      </c>
      <c r="R15544" s="217">
        <v>2.4107556791840499</v>
      </c>
      <c r="S15544" s="217">
        <v>0</v>
      </c>
      <c r="T15544" s="217">
        <v>2.4107556791840499</v>
      </c>
      <c r="U15544" s="217">
        <v>2.4107556791840499</v>
      </c>
      <c r="V15544" s="217">
        <v>0</v>
      </c>
      <c r="W15544" s="217">
        <v>2.4107556791840499</v>
      </c>
      <c r="X15544" s="217">
        <v>2.4107556791840499</v>
      </c>
      <c r="Y15544" s="217">
        <v>0</v>
      </c>
    </row>
    <row r="15545" spans="2:25">
      <c r="B15545" s="217" t="s">
        <v>15715</v>
      </c>
      <c r="C15545" s="217" t="s">
        <v>11696</v>
      </c>
      <c r="D15545" s="217" t="s">
        <v>22</v>
      </c>
      <c r="E15545" s="217" t="s">
        <v>88</v>
      </c>
      <c r="F15545" s="217" t="s">
        <v>12</v>
      </c>
      <c r="G15545" s="217" t="s">
        <v>5</v>
      </c>
      <c r="H15545" s="217" t="s">
        <v>5</v>
      </c>
      <c r="I15545" s="217">
        <v>4</v>
      </c>
      <c r="J15545" s="217">
        <v>4</v>
      </c>
      <c r="K15545" s="217">
        <v>0</v>
      </c>
      <c r="L15545" s="217">
        <v>28</v>
      </c>
      <c r="M15545" s="217">
        <v>1260</v>
      </c>
      <c r="N15545" s="217">
        <v>3.17460317460317</v>
      </c>
      <c r="O15545" s="217">
        <v>3.17460317460317</v>
      </c>
      <c r="P15545" s="217">
        <v>0</v>
      </c>
      <c r="Q15545" s="217">
        <v>3.17460317460317</v>
      </c>
      <c r="R15545" s="217">
        <v>3.17460317460317</v>
      </c>
      <c r="S15545" s="217">
        <v>0</v>
      </c>
      <c r="T15545" s="217">
        <v>3.17460317460317</v>
      </c>
      <c r="U15545" s="217">
        <v>3.17460317460317</v>
      </c>
      <c r="V15545" s="217">
        <v>0</v>
      </c>
      <c r="W15545" s="217">
        <v>3.17460317460317</v>
      </c>
      <c r="X15545" s="217">
        <v>3.17460317460317</v>
      </c>
      <c r="Y15545" s="217">
        <v>0</v>
      </c>
    </row>
    <row r="15546" spans="2:25">
      <c r="B15546" s="217" t="s">
        <v>15716</v>
      </c>
      <c r="C15546" s="217" t="s">
        <v>11696</v>
      </c>
      <c r="D15546" s="217" t="s">
        <v>22</v>
      </c>
      <c r="E15546" s="217" t="s">
        <v>88</v>
      </c>
      <c r="F15546" s="217" t="s">
        <v>9</v>
      </c>
      <c r="G15546" s="217" t="s">
        <v>5</v>
      </c>
      <c r="H15546" s="217" t="s">
        <v>170</v>
      </c>
      <c r="I15546" s="217">
        <v>0</v>
      </c>
      <c r="J15546" s="217">
        <v>0</v>
      </c>
      <c r="K15546" s="217">
        <v>0</v>
      </c>
      <c r="L15546" s="217">
        <v>0</v>
      </c>
      <c r="M15546" s="217">
        <v>52.120322817314801</v>
      </c>
      <c r="N15546" s="217">
        <v>0</v>
      </c>
      <c r="O15546" s="217">
        <v>0</v>
      </c>
      <c r="P15546" s="217">
        <v>0</v>
      </c>
      <c r="Q15546" s="217">
        <v>0</v>
      </c>
      <c r="R15546" s="217">
        <v>0</v>
      </c>
      <c r="S15546" s="217">
        <v>0</v>
      </c>
      <c r="T15546" s="217">
        <v>0</v>
      </c>
      <c r="U15546" s="217">
        <v>0</v>
      </c>
      <c r="V15546" s="217">
        <v>0</v>
      </c>
      <c r="W15546" s="217">
        <v>0</v>
      </c>
      <c r="X15546" s="217">
        <v>0</v>
      </c>
      <c r="Y15546" s="217">
        <v>0</v>
      </c>
    </row>
    <row r="15547" spans="2:25">
      <c r="B15547" s="217" t="s">
        <v>15717</v>
      </c>
      <c r="C15547" s="217" t="s">
        <v>11696</v>
      </c>
      <c r="D15547" s="217" t="s">
        <v>22</v>
      </c>
      <c r="E15547" s="217" t="s">
        <v>88</v>
      </c>
      <c r="F15547" s="217" t="s">
        <v>9</v>
      </c>
      <c r="G15547" s="217" t="s">
        <v>5</v>
      </c>
      <c r="H15547" s="217" t="s">
        <v>172</v>
      </c>
      <c r="I15547" s="217">
        <v>0</v>
      </c>
      <c r="J15547" s="217">
        <v>0</v>
      </c>
      <c r="K15547" s="217">
        <v>0</v>
      </c>
      <c r="L15547" s="217">
        <v>11</v>
      </c>
      <c r="M15547" s="217">
        <v>106.140865737344</v>
      </c>
      <c r="N15547" s="217">
        <v>0</v>
      </c>
      <c r="O15547" s="217">
        <v>0</v>
      </c>
      <c r="P15547" s="217">
        <v>0</v>
      </c>
      <c r="Q15547" s="217">
        <v>0</v>
      </c>
      <c r="R15547" s="217">
        <v>0</v>
      </c>
      <c r="S15547" s="217">
        <v>0</v>
      </c>
      <c r="T15547" s="217">
        <v>0</v>
      </c>
      <c r="U15547" s="217">
        <v>0</v>
      </c>
      <c r="V15547" s="217">
        <v>0</v>
      </c>
      <c r="W15547" s="217">
        <v>0</v>
      </c>
      <c r="X15547" s="217">
        <v>0</v>
      </c>
      <c r="Y15547" s="217">
        <v>0</v>
      </c>
    </row>
    <row r="15548" spans="2:25">
      <c r="B15548" s="217" t="s">
        <v>15718</v>
      </c>
      <c r="C15548" s="217" t="s">
        <v>11696</v>
      </c>
      <c r="D15548" s="217" t="s">
        <v>22</v>
      </c>
      <c r="E15548" s="217" t="s">
        <v>88</v>
      </c>
      <c r="F15548" s="217" t="s">
        <v>9</v>
      </c>
      <c r="G15548" s="217" t="s">
        <v>5</v>
      </c>
      <c r="H15548" s="217" t="s">
        <v>174</v>
      </c>
      <c r="I15548" s="217">
        <v>1</v>
      </c>
      <c r="J15548" s="217">
        <v>1</v>
      </c>
      <c r="K15548" s="217">
        <v>0</v>
      </c>
      <c r="L15548" s="217">
        <v>8</v>
      </c>
      <c r="M15548" s="217">
        <v>148.35289801907601</v>
      </c>
      <c r="N15548" s="217">
        <v>6.74068395934819</v>
      </c>
      <c r="O15548" s="217">
        <v>6.74068395934819</v>
      </c>
      <c r="P15548" s="217">
        <v>0</v>
      </c>
      <c r="Q15548" s="217">
        <v>6.74068395934819</v>
      </c>
      <c r="R15548" s="217">
        <v>6.74068395934819</v>
      </c>
      <c r="S15548" s="217">
        <v>0</v>
      </c>
      <c r="T15548" s="217">
        <v>6.74068395934819</v>
      </c>
      <c r="U15548" s="217">
        <v>6.74068395934819</v>
      </c>
      <c r="V15548" s="217">
        <v>0</v>
      </c>
      <c r="W15548" s="217">
        <v>6.74068395934819</v>
      </c>
      <c r="X15548" s="217">
        <v>6.74068395934819</v>
      </c>
      <c r="Y15548" s="217">
        <v>0</v>
      </c>
    </row>
    <row r="15549" spans="2:25">
      <c r="B15549" s="217" t="s">
        <v>15719</v>
      </c>
      <c r="C15549" s="217" t="s">
        <v>11696</v>
      </c>
      <c r="D15549" s="217" t="s">
        <v>22</v>
      </c>
      <c r="E15549" s="217" t="s">
        <v>88</v>
      </c>
      <c r="F15549" s="217" t="s">
        <v>9</v>
      </c>
      <c r="G15549" s="217" t="s">
        <v>5</v>
      </c>
      <c r="H15549" s="217" t="s">
        <v>176</v>
      </c>
      <c r="I15549" s="217">
        <v>1</v>
      </c>
      <c r="J15549" s="217">
        <v>1</v>
      </c>
      <c r="K15549" s="217">
        <v>0</v>
      </c>
      <c r="L15549" s="217">
        <v>5</v>
      </c>
      <c r="M15549" s="217">
        <v>272.12346714180899</v>
      </c>
      <c r="N15549" s="217">
        <v>3.6748025096963799</v>
      </c>
      <c r="O15549" s="217">
        <v>3.6748025096963799</v>
      </c>
      <c r="P15549" s="217">
        <v>0</v>
      </c>
      <c r="Q15549" s="217">
        <v>3.6748025096963799</v>
      </c>
      <c r="R15549" s="217">
        <v>3.6748025096963799</v>
      </c>
      <c r="S15549" s="217">
        <v>0</v>
      </c>
      <c r="T15549" s="217">
        <v>3.6748025096963799</v>
      </c>
      <c r="U15549" s="217">
        <v>3.6748025096963799</v>
      </c>
      <c r="V15549" s="217">
        <v>0</v>
      </c>
      <c r="W15549" s="217">
        <v>3.6748025096963799</v>
      </c>
      <c r="X15549" s="217">
        <v>3.6748025096963799</v>
      </c>
      <c r="Y15549" s="217">
        <v>0</v>
      </c>
    </row>
    <row r="15550" spans="2:25">
      <c r="B15550" s="217" t="s">
        <v>15720</v>
      </c>
      <c r="C15550" s="217" t="s">
        <v>11696</v>
      </c>
      <c r="D15550" s="217" t="s">
        <v>22</v>
      </c>
      <c r="E15550" s="217" t="s">
        <v>88</v>
      </c>
      <c r="F15550" s="217" t="s">
        <v>9</v>
      </c>
      <c r="G15550" s="217" t="s">
        <v>5</v>
      </c>
      <c r="H15550" s="217" t="s">
        <v>178</v>
      </c>
      <c r="I15550" s="217">
        <v>4</v>
      </c>
      <c r="J15550" s="217">
        <v>3</v>
      </c>
      <c r="K15550" s="217">
        <v>1</v>
      </c>
      <c r="L15550" s="217">
        <v>27</v>
      </c>
      <c r="M15550" s="217">
        <v>956.26244628445704</v>
      </c>
      <c r="N15550" s="217">
        <v>4.1829520918048599</v>
      </c>
      <c r="O15550" s="217">
        <v>3.1372140688536398</v>
      </c>
      <c r="P15550" s="217">
        <v>1.0457380229512101</v>
      </c>
      <c r="Q15550" s="217">
        <v>4.1829520918048599</v>
      </c>
      <c r="R15550" s="217">
        <v>3.1372140688536398</v>
      </c>
      <c r="S15550" s="217">
        <v>1.0457380229512101</v>
      </c>
      <c r="T15550" s="217">
        <v>4.1829520918048599</v>
      </c>
      <c r="U15550" s="217">
        <v>3.1372140688536398</v>
      </c>
      <c r="V15550" s="217">
        <v>1.0457380229512101</v>
      </c>
      <c r="W15550" s="217">
        <v>4.1829520918048599</v>
      </c>
      <c r="X15550" s="217">
        <v>3.1372140688536398</v>
      </c>
      <c r="Y15550" s="217">
        <v>1.0457380229512101</v>
      </c>
    </row>
    <row r="15551" spans="2:25">
      <c r="B15551" s="217" t="s">
        <v>15721</v>
      </c>
      <c r="C15551" s="217" t="s">
        <v>11696</v>
      </c>
      <c r="D15551" s="217" t="s">
        <v>22</v>
      </c>
      <c r="E15551" s="217" t="s">
        <v>88</v>
      </c>
      <c r="F15551" s="217" t="s">
        <v>9</v>
      </c>
      <c r="G15551" s="217" t="s">
        <v>5</v>
      </c>
      <c r="H15551" s="217" t="s">
        <v>5</v>
      </c>
      <c r="I15551" s="217">
        <v>6</v>
      </c>
      <c r="J15551" s="217">
        <v>5</v>
      </c>
      <c r="K15551" s="217">
        <v>1</v>
      </c>
      <c r="L15551" s="217">
        <v>51</v>
      </c>
      <c r="M15551" s="217">
        <v>1535</v>
      </c>
      <c r="N15551" s="217">
        <v>3.90879478827362</v>
      </c>
      <c r="O15551" s="217">
        <v>3.25732899022801</v>
      </c>
      <c r="P15551" s="217">
        <v>0.65146579804560301</v>
      </c>
      <c r="Q15551" s="217">
        <v>3.90879478827362</v>
      </c>
      <c r="R15551" s="217">
        <v>3.25732899022801</v>
      </c>
      <c r="S15551" s="217">
        <v>0.65146579804560301</v>
      </c>
      <c r="T15551" s="217">
        <v>3.90879478827362</v>
      </c>
      <c r="U15551" s="217">
        <v>3.25732899022801</v>
      </c>
      <c r="V15551" s="217">
        <v>0.65146579804560301</v>
      </c>
      <c r="W15551" s="217">
        <v>3.90879478827362</v>
      </c>
      <c r="X15551" s="217">
        <v>3.25732899022801</v>
      </c>
      <c r="Y15551" s="217">
        <v>0.65146579804560301</v>
      </c>
    </row>
    <row r="15552" spans="2:25">
      <c r="B15552" s="217" t="s">
        <v>15722</v>
      </c>
      <c r="C15552" s="217" t="s">
        <v>11696</v>
      </c>
      <c r="D15552" s="217" t="s">
        <v>22</v>
      </c>
      <c r="E15552" s="217" t="s">
        <v>88</v>
      </c>
      <c r="F15552" s="217" t="s">
        <v>5</v>
      </c>
      <c r="G15552" s="217" t="s">
        <v>5</v>
      </c>
      <c r="H15552" s="217" t="s">
        <v>170</v>
      </c>
      <c r="I15552" s="217">
        <v>0</v>
      </c>
      <c r="J15552" s="217">
        <v>0</v>
      </c>
      <c r="K15552" s="217">
        <v>0</v>
      </c>
      <c r="L15552" s="217">
        <v>0</v>
      </c>
      <c r="M15552" s="217">
        <v>80.325451022443005</v>
      </c>
      <c r="N15552" s="217">
        <v>0</v>
      </c>
      <c r="O15552" s="217">
        <v>0</v>
      </c>
      <c r="P15552" s="217">
        <v>0</v>
      </c>
      <c r="Q15552" s="217">
        <v>0</v>
      </c>
      <c r="R15552" s="217">
        <v>0</v>
      </c>
      <c r="S15552" s="217">
        <v>0</v>
      </c>
      <c r="T15552" s="217">
        <v>0</v>
      </c>
      <c r="U15552" s="217">
        <v>0</v>
      </c>
      <c r="V15552" s="217">
        <v>0</v>
      </c>
      <c r="W15552" s="217">
        <v>0</v>
      </c>
      <c r="X15552" s="217">
        <v>0</v>
      </c>
      <c r="Y15552" s="217">
        <v>0</v>
      </c>
    </row>
    <row r="15553" spans="2:25">
      <c r="B15553" s="217" t="s">
        <v>15723</v>
      </c>
      <c r="C15553" s="217" t="s">
        <v>11696</v>
      </c>
      <c r="D15553" s="217" t="s">
        <v>22</v>
      </c>
      <c r="E15553" s="217" t="s">
        <v>88</v>
      </c>
      <c r="F15553" s="217" t="s">
        <v>5</v>
      </c>
      <c r="G15553" s="217" t="s">
        <v>5</v>
      </c>
      <c r="H15553" s="217" t="s">
        <v>172</v>
      </c>
      <c r="I15553" s="217">
        <v>0</v>
      </c>
      <c r="J15553" s="217">
        <v>0</v>
      </c>
      <c r="K15553" s="217">
        <v>0</v>
      </c>
      <c r="L15553" s="217">
        <v>12</v>
      </c>
      <c r="M15553" s="217">
        <v>161.39727599375399</v>
      </c>
      <c r="N15553" s="217">
        <v>0</v>
      </c>
      <c r="O15553" s="217">
        <v>0</v>
      </c>
      <c r="P15553" s="217">
        <v>0</v>
      </c>
      <c r="Q15553" s="217">
        <v>0</v>
      </c>
      <c r="R15553" s="217">
        <v>0</v>
      </c>
      <c r="S15553" s="217">
        <v>0</v>
      </c>
      <c r="T15553" s="217">
        <v>0</v>
      </c>
      <c r="U15553" s="217">
        <v>0</v>
      </c>
      <c r="V15553" s="217">
        <v>0</v>
      </c>
      <c r="W15553" s="217">
        <v>0</v>
      </c>
      <c r="X15553" s="217">
        <v>0</v>
      </c>
      <c r="Y15553" s="217">
        <v>0</v>
      </c>
    </row>
    <row r="15554" spans="2:25">
      <c r="B15554" s="217" t="s">
        <v>15724</v>
      </c>
      <c r="C15554" s="217" t="s">
        <v>11696</v>
      </c>
      <c r="D15554" s="217" t="s">
        <v>22</v>
      </c>
      <c r="E15554" s="217" t="s">
        <v>88</v>
      </c>
      <c r="F15554" s="217" t="s">
        <v>5</v>
      </c>
      <c r="G15554" s="217" t="s">
        <v>5</v>
      </c>
      <c r="H15554" s="217" t="s">
        <v>174</v>
      </c>
      <c r="I15554" s="217">
        <v>1</v>
      </c>
      <c r="J15554" s="217">
        <v>1</v>
      </c>
      <c r="K15554" s="217">
        <v>0</v>
      </c>
      <c r="L15554" s="217">
        <v>10</v>
      </c>
      <c r="M15554" s="217">
        <v>271.23751340369103</v>
      </c>
      <c r="N15554" s="217">
        <v>3.6868056613970999</v>
      </c>
      <c r="O15554" s="217">
        <v>3.6868056613970999</v>
      </c>
      <c r="P15554" s="217">
        <v>0</v>
      </c>
      <c r="Q15554" s="217">
        <v>3.6868056613970999</v>
      </c>
      <c r="R15554" s="217">
        <v>3.6868056613970999</v>
      </c>
      <c r="S15554" s="217">
        <v>0</v>
      </c>
      <c r="T15554" s="217">
        <v>3.6868056613970999</v>
      </c>
      <c r="U15554" s="217">
        <v>3.6868056613970999</v>
      </c>
      <c r="V15554" s="217">
        <v>0</v>
      </c>
      <c r="W15554" s="217">
        <v>3.6868056613970999</v>
      </c>
      <c r="X15554" s="217">
        <v>3.6868056613970999</v>
      </c>
      <c r="Y15554" s="217">
        <v>0</v>
      </c>
    </row>
    <row r="15555" spans="2:25">
      <c r="B15555" s="217" t="s">
        <v>15725</v>
      </c>
      <c r="C15555" s="217" t="s">
        <v>11696</v>
      </c>
      <c r="D15555" s="217" t="s">
        <v>22</v>
      </c>
      <c r="E15555" s="217" t="s">
        <v>88</v>
      </c>
      <c r="F15555" s="217" t="s">
        <v>5</v>
      </c>
      <c r="G15555" s="217" t="s">
        <v>5</v>
      </c>
      <c r="H15555" s="217" t="s">
        <v>176</v>
      </c>
      <c r="I15555" s="217">
        <v>3</v>
      </c>
      <c r="J15555" s="217">
        <v>3</v>
      </c>
      <c r="K15555" s="217">
        <v>0</v>
      </c>
      <c r="L15555" s="217">
        <v>6</v>
      </c>
      <c r="M15555" s="217">
        <v>496.16192868027099</v>
      </c>
      <c r="N15555" s="217">
        <v>6.0464131296402197</v>
      </c>
      <c r="O15555" s="217">
        <v>6.0464131296402197</v>
      </c>
      <c r="P15555" s="217">
        <v>0</v>
      </c>
      <c r="Q15555" s="217">
        <v>6.0464131296402197</v>
      </c>
      <c r="R15555" s="217">
        <v>6.0464131296402197</v>
      </c>
      <c r="S15555" s="217">
        <v>0</v>
      </c>
      <c r="T15555" s="217">
        <v>6.0464131296402197</v>
      </c>
      <c r="U15555" s="217">
        <v>6.0464131296402197</v>
      </c>
      <c r="V15555" s="217">
        <v>0</v>
      </c>
      <c r="W15555" s="217">
        <v>6.0464131296402197</v>
      </c>
      <c r="X15555" s="217">
        <v>6.0464131296402197</v>
      </c>
      <c r="Y15555" s="217">
        <v>0</v>
      </c>
    </row>
    <row r="15556" spans="2:25">
      <c r="B15556" s="217" t="s">
        <v>15726</v>
      </c>
      <c r="C15556" s="217" t="s">
        <v>11696</v>
      </c>
      <c r="D15556" s="217" t="s">
        <v>22</v>
      </c>
      <c r="E15556" s="217" t="s">
        <v>88</v>
      </c>
      <c r="F15556" s="217" t="s">
        <v>5</v>
      </c>
      <c r="G15556" s="217" t="s">
        <v>5</v>
      </c>
      <c r="H15556" s="217" t="s">
        <v>178</v>
      </c>
      <c r="I15556" s="217">
        <v>6</v>
      </c>
      <c r="J15556" s="217">
        <v>5</v>
      </c>
      <c r="K15556" s="217">
        <v>1</v>
      </c>
      <c r="L15556" s="217">
        <v>51</v>
      </c>
      <c r="M15556" s="217">
        <v>1785.8778308998401</v>
      </c>
      <c r="N15556" s="217">
        <v>3.3596923015595102</v>
      </c>
      <c r="O15556" s="217">
        <v>2.7997435846329299</v>
      </c>
      <c r="P15556" s="217">
        <v>0.55994871692658599</v>
      </c>
      <c r="Q15556" s="217">
        <v>3.3596923015595102</v>
      </c>
      <c r="R15556" s="217">
        <v>2.7997435846329299</v>
      </c>
      <c r="S15556" s="217">
        <v>0.55994871692658599</v>
      </c>
      <c r="T15556" s="217">
        <v>3.3596923015595102</v>
      </c>
      <c r="U15556" s="217">
        <v>2.7997435846329299</v>
      </c>
      <c r="V15556" s="217">
        <v>0.55994871692658599</v>
      </c>
      <c r="W15556" s="217">
        <v>3.3596923015595102</v>
      </c>
      <c r="X15556" s="217">
        <v>2.7997435846329299</v>
      </c>
      <c r="Y15556" s="217">
        <v>0.55994871692658599</v>
      </c>
    </row>
    <row r="15557" spans="2:25">
      <c r="B15557" s="217" t="s">
        <v>15727</v>
      </c>
      <c r="C15557" s="217" t="s">
        <v>11696</v>
      </c>
      <c r="D15557" s="217" t="s">
        <v>22</v>
      </c>
      <c r="E15557" s="217" t="s">
        <v>88</v>
      </c>
      <c r="F15557" s="217" t="s">
        <v>5</v>
      </c>
      <c r="G15557" s="217" t="s">
        <v>5</v>
      </c>
      <c r="H15557" s="217" t="s">
        <v>5</v>
      </c>
      <c r="I15557" s="217">
        <v>10</v>
      </c>
      <c r="J15557" s="217">
        <v>9</v>
      </c>
      <c r="K15557" s="217">
        <v>1</v>
      </c>
      <c r="L15557" s="217">
        <v>79</v>
      </c>
      <c r="M15557" s="217">
        <v>2795</v>
      </c>
      <c r="N15557" s="217">
        <v>3.5778175313059002</v>
      </c>
      <c r="O15557" s="217">
        <v>3.2200357781753102</v>
      </c>
      <c r="P15557" s="217">
        <v>0.35778175313059002</v>
      </c>
      <c r="Q15557" s="217">
        <v>3.5778175313059002</v>
      </c>
      <c r="R15557" s="217">
        <v>3.2200357781753102</v>
      </c>
      <c r="S15557" s="217">
        <v>0.35778175313059002</v>
      </c>
      <c r="T15557" s="217">
        <v>3.5778175313059002</v>
      </c>
      <c r="U15557" s="217">
        <v>3.2200357781753102</v>
      </c>
      <c r="V15557" s="217">
        <v>0.35778175313059002</v>
      </c>
      <c r="W15557" s="217">
        <v>3.5778175313059002</v>
      </c>
      <c r="X15557" s="217">
        <v>3.2200357781753102</v>
      </c>
      <c r="Y15557" s="217">
        <v>0.35778175313059002</v>
      </c>
    </row>
    <row r="15558" spans="2:25">
      <c r="B15558" s="217" t="s">
        <v>15728</v>
      </c>
      <c r="C15558" s="217" t="s">
        <v>11696</v>
      </c>
      <c r="D15558" s="217" t="s">
        <v>23</v>
      </c>
      <c r="E15558" s="217" t="s">
        <v>86</v>
      </c>
      <c r="F15558" s="217" t="s">
        <v>12</v>
      </c>
      <c r="G15558" s="217" t="s">
        <v>10</v>
      </c>
      <c r="H15558" s="217" t="s">
        <v>170</v>
      </c>
      <c r="I15558" s="217">
        <v>0</v>
      </c>
      <c r="J15558" s="217">
        <v>0</v>
      </c>
      <c r="K15558" s="217">
        <v>0</v>
      </c>
      <c r="L15558" s="217">
        <v>0</v>
      </c>
      <c r="M15558" s="217">
        <v>92.5984251968504</v>
      </c>
      <c r="N15558" s="217">
        <v>0</v>
      </c>
      <c r="O15558" s="217">
        <v>0</v>
      </c>
      <c r="P15558" s="217">
        <v>0</v>
      </c>
      <c r="Q15558" s="217">
        <v>0</v>
      </c>
      <c r="R15558" s="217">
        <v>0</v>
      </c>
      <c r="S15558" s="217">
        <v>0</v>
      </c>
      <c r="T15558" s="217">
        <v>0</v>
      </c>
      <c r="U15558" s="217">
        <v>0</v>
      </c>
      <c r="V15558" s="217">
        <v>0</v>
      </c>
      <c r="W15558" s="217">
        <v>0</v>
      </c>
      <c r="X15558" s="217">
        <v>0</v>
      </c>
      <c r="Y15558" s="217">
        <v>0</v>
      </c>
    </row>
    <row r="15559" spans="2:25">
      <c r="B15559" s="217" t="s">
        <v>15729</v>
      </c>
      <c r="C15559" s="217" t="s">
        <v>11696</v>
      </c>
      <c r="D15559" s="217" t="s">
        <v>23</v>
      </c>
      <c r="E15559" s="217" t="s">
        <v>86</v>
      </c>
      <c r="F15559" s="217" t="s">
        <v>12</v>
      </c>
      <c r="G15559" s="217" t="s">
        <v>10</v>
      </c>
      <c r="H15559" s="217" t="s">
        <v>172</v>
      </c>
      <c r="I15559" s="217">
        <v>1</v>
      </c>
      <c r="J15559" s="217">
        <v>0</v>
      </c>
      <c r="K15559" s="217">
        <v>1</v>
      </c>
      <c r="L15559" s="217">
        <v>5</v>
      </c>
      <c r="M15559" s="217">
        <v>127.322834645669</v>
      </c>
      <c r="N15559" s="217">
        <v>7.8540507111935698</v>
      </c>
      <c r="O15559" s="217">
        <v>0</v>
      </c>
      <c r="P15559" s="217">
        <v>7.8540507111935698</v>
      </c>
      <c r="Q15559" s="217">
        <v>7.8540507111935698</v>
      </c>
      <c r="R15559" s="217">
        <v>0</v>
      </c>
      <c r="S15559" s="217">
        <v>7.8540507111935698</v>
      </c>
      <c r="T15559" s="217">
        <v>7.8540507111935698</v>
      </c>
      <c r="U15559" s="217">
        <v>0</v>
      </c>
      <c r="V15559" s="217">
        <v>7.8540507111935698</v>
      </c>
      <c r="W15559" s="217">
        <v>7.8540507111935698</v>
      </c>
      <c r="X15559" s="217">
        <v>0</v>
      </c>
      <c r="Y15559" s="217">
        <v>7.8540507111935698</v>
      </c>
    </row>
    <row r="15560" spans="2:25">
      <c r="B15560" s="217" t="s">
        <v>15730</v>
      </c>
      <c r="C15560" s="217" t="s">
        <v>11696</v>
      </c>
      <c r="D15560" s="217" t="s">
        <v>23</v>
      </c>
      <c r="E15560" s="217" t="s">
        <v>86</v>
      </c>
      <c r="F15560" s="217" t="s">
        <v>12</v>
      </c>
      <c r="G15560" s="217" t="s">
        <v>10</v>
      </c>
      <c r="H15560" s="217" t="s">
        <v>174</v>
      </c>
      <c r="I15560" s="217">
        <v>1</v>
      </c>
      <c r="J15560" s="217">
        <v>1</v>
      </c>
      <c r="K15560" s="217">
        <v>0</v>
      </c>
      <c r="L15560" s="217">
        <v>8</v>
      </c>
      <c r="M15560" s="217">
        <v>254.645669291339</v>
      </c>
      <c r="N15560" s="217">
        <v>3.92702535559678</v>
      </c>
      <c r="O15560" s="217">
        <v>3.92702535559678</v>
      </c>
      <c r="P15560" s="217">
        <v>0</v>
      </c>
      <c r="Q15560" s="217">
        <v>3.92702535559678</v>
      </c>
      <c r="R15560" s="217">
        <v>3.92702535559678</v>
      </c>
      <c r="S15560" s="217">
        <v>0</v>
      </c>
      <c r="T15560" s="217">
        <v>3.92702535559678</v>
      </c>
      <c r="U15560" s="217">
        <v>3.92702535559678</v>
      </c>
      <c r="V15560" s="217">
        <v>0</v>
      </c>
      <c r="W15560" s="217">
        <v>3.92702535559678</v>
      </c>
      <c r="X15560" s="217">
        <v>3.92702535559678</v>
      </c>
      <c r="Y15560" s="217">
        <v>0</v>
      </c>
    </row>
    <row r="15561" spans="2:25">
      <c r="B15561" s="217" t="s">
        <v>15731</v>
      </c>
      <c r="C15561" s="217" t="s">
        <v>11696</v>
      </c>
      <c r="D15561" s="217" t="s">
        <v>23</v>
      </c>
      <c r="E15561" s="217" t="s">
        <v>86</v>
      </c>
      <c r="F15561" s="217" t="s">
        <v>12</v>
      </c>
      <c r="G15561" s="217" t="s">
        <v>10</v>
      </c>
      <c r="H15561" s="217" t="s">
        <v>176</v>
      </c>
      <c r="I15561" s="217">
        <v>3</v>
      </c>
      <c r="J15561" s="217">
        <v>3</v>
      </c>
      <c r="K15561" s="217">
        <v>0</v>
      </c>
      <c r="L15561" s="217">
        <v>5</v>
      </c>
      <c r="M15561" s="217">
        <v>393.54330708661399</v>
      </c>
      <c r="N15561" s="217">
        <v>7.6230492196878696</v>
      </c>
      <c r="O15561" s="217">
        <v>7.6230492196878696</v>
      </c>
      <c r="P15561" s="217">
        <v>0</v>
      </c>
      <c r="Q15561" s="217">
        <v>7.6230492196878696</v>
      </c>
      <c r="R15561" s="217">
        <v>7.6230492196878696</v>
      </c>
      <c r="S15561" s="217">
        <v>0</v>
      </c>
      <c r="T15561" s="217">
        <v>7.6230492196878696</v>
      </c>
      <c r="U15561" s="217">
        <v>7.6230492196878696</v>
      </c>
      <c r="V15561" s="217">
        <v>0</v>
      </c>
      <c r="W15561" s="217">
        <v>7.6230492196878696</v>
      </c>
      <c r="X15561" s="217">
        <v>7.6230492196878696</v>
      </c>
      <c r="Y15561" s="217">
        <v>0</v>
      </c>
    </row>
    <row r="15562" spans="2:25">
      <c r="B15562" s="217" t="s">
        <v>15732</v>
      </c>
      <c r="C15562" s="217" t="s">
        <v>11696</v>
      </c>
      <c r="D15562" s="217" t="s">
        <v>23</v>
      </c>
      <c r="E15562" s="217" t="s">
        <v>86</v>
      </c>
      <c r="F15562" s="217" t="s">
        <v>12</v>
      </c>
      <c r="G15562" s="217" t="s">
        <v>10</v>
      </c>
      <c r="H15562" s="217" t="s">
        <v>178</v>
      </c>
      <c r="I15562" s="217">
        <v>1</v>
      </c>
      <c r="J15562" s="217">
        <v>1</v>
      </c>
      <c r="K15562" s="217">
        <v>0</v>
      </c>
      <c r="L15562" s="217">
        <v>8</v>
      </c>
      <c r="M15562" s="217">
        <v>601.88976377952804</v>
      </c>
      <c r="N15562" s="217">
        <v>1.66143380429095</v>
      </c>
      <c r="O15562" s="217">
        <v>1.66143380429095</v>
      </c>
      <c r="P15562" s="217">
        <v>0</v>
      </c>
      <c r="Q15562" s="217">
        <v>1.66143380429095</v>
      </c>
      <c r="R15562" s="217">
        <v>1.66143380429095</v>
      </c>
      <c r="S15562" s="217">
        <v>0</v>
      </c>
      <c r="T15562" s="217">
        <v>1.66143380429095</v>
      </c>
      <c r="U15562" s="217">
        <v>1.66143380429095</v>
      </c>
      <c r="V15562" s="217">
        <v>0</v>
      </c>
      <c r="W15562" s="217">
        <v>1.66143380429095</v>
      </c>
      <c r="X15562" s="217">
        <v>1.66143380429095</v>
      </c>
      <c r="Y15562" s="217">
        <v>0</v>
      </c>
    </row>
    <row r="15563" spans="2:25">
      <c r="B15563" s="217" t="s">
        <v>15733</v>
      </c>
      <c r="C15563" s="217" t="s">
        <v>11696</v>
      </c>
      <c r="D15563" s="217" t="s">
        <v>23</v>
      </c>
      <c r="E15563" s="217" t="s">
        <v>86</v>
      </c>
      <c r="F15563" s="217" t="s">
        <v>12</v>
      </c>
      <c r="G15563" s="217" t="s">
        <v>10</v>
      </c>
      <c r="H15563" s="217" t="s">
        <v>5</v>
      </c>
      <c r="I15563" s="217">
        <v>6</v>
      </c>
      <c r="J15563" s="217">
        <v>5</v>
      </c>
      <c r="K15563" s="217">
        <v>1</v>
      </c>
      <c r="L15563" s="217">
        <v>26</v>
      </c>
      <c r="M15563" s="217">
        <v>1470</v>
      </c>
      <c r="N15563" s="217">
        <v>4.0816326530612201</v>
      </c>
      <c r="O15563" s="217">
        <v>3.40136054421769</v>
      </c>
      <c r="P15563" s="217">
        <v>0.68027210884353695</v>
      </c>
      <c r="Q15563" s="217">
        <v>4.0816326530612201</v>
      </c>
      <c r="R15563" s="217">
        <v>3.40136054421769</v>
      </c>
      <c r="S15563" s="217">
        <v>0.68027210884353695</v>
      </c>
      <c r="T15563" s="217">
        <v>4.0816326530612201</v>
      </c>
      <c r="U15563" s="217">
        <v>3.40136054421769</v>
      </c>
      <c r="V15563" s="217">
        <v>0.68027210884353695</v>
      </c>
      <c r="W15563" s="217">
        <v>4.0816326530612201</v>
      </c>
      <c r="X15563" s="217">
        <v>3.40136054421769</v>
      </c>
      <c r="Y15563" s="217">
        <v>0.68027210884353695</v>
      </c>
    </row>
    <row r="15564" spans="2:25">
      <c r="B15564" s="217" t="s">
        <v>15734</v>
      </c>
      <c r="C15564" s="217" t="s">
        <v>11696</v>
      </c>
      <c r="D15564" s="217" t="s">
        <v>23</v>
      </c>
      <c r="E15564" s="217" t="s">
        <v>86</v>
      </c>
      <c r="F15564" s="217" t="s">
        <v>9</v>
      </c>
      <c r="G15564" s="217" t="s">
        <v>10</v>
      </c>
      <c r="H15564" s="217" t="s">
        <v>170</v>
      </c>
      <c r="I15564" s="217">
        <v>0</v>
      </c>
      <c r="J15564" s="217">
        <v>0</v>
      </c>
      <c r="K15564" s="217">
        <v>0</v>
      </c>
      <c r="L15564" s="217">
        <v>1</v>
      </c>
      <c r="M15564" s="217">
        <v>84.411764705882305</v>
      </c>
      <c r="N15564" s="217">
        <v>0</v>
      </c>
      <c r="O15564" s="217">
        <v>0</v>
      </c>
      <c r="P15564" s="217">
        <v>0</v>
      </c>
      <c r="Q15564" s="217">
        <v>0</v>
      </c>
      <c r="R15564" s="217">
        <v>0</v>
      </c>
      <c r="S15564" s="217">
        <v>0</v>
      </c>
      <c r="T15564" s="217">
        <v>0</v>
      </c>
      <c r="U15564" s="217">
        <v>0</v>
      </c>
      <c r="V15564" s="217">
        <v>0</v>
      </c>
      <c r="W15564" s="217">
        <v>0</v>
      </c>
      <c r="X15564" s="217">
        <v>0</v>
      </c>
      <c r="Y15564" s="217">
        <v>0</v>
      </c>
    </row>
    <row r="15565" spans="2:25">
      <c r="B15565" s="217" t="s">
        <v>15735</v>
      </c>
      <c r="C15565" s="217" t="s">
        <v>11696</v>
      </c>
      <c r="D15565" s="217" t="s">
        <v>23</v>
      </c>
      <c r="E15565" s="217" t="s">
        <v>86</v>
      </c>
      <c r="F15565" s="217" t="s">
        <v>9</v>
      </c>
      <c r="G15565" s="217" t="s">
        <v>10</v>
      </c>
      <c r="H15565" s="217" t="s">
        <v>172</v>
      </c>
      <c r="I15565" s="217">
        <v>0</v>
      </c>
      <c r="J15565" s="217">
        <v>0</v>
      </c>
      <c r="K15565" s="217">
        <v>0</v>
      </c>
      <c r="L15565" s="217">
        <v>7</v>
      </c>
      <c r="M15565" s="217">
        <v>132.64705882352899</v>
      </c>
      <c r="N15565" s="217">
        <v>0</v>
      </c>
      <c r="O15565" s="217">
        <v>0</v>
      </c>
      <c r="P15565" s="217">
        <v>0</v>
      </c>
      <c r="Q15565" s="217">
        <v>0</v>
      </c>
      <c r="R15565" s="217">
        <v>0</v>
      </c>
      <c r="S15565" s="217">
        <v>0</v>
      </c>
      <c r="T15565" s="217">
        <v>0</v>
      </c>
      <c r="U15565" s="217">
        <v>0</v>
      </c>
      <c r="V15565" s="217">
        <v>0</v>
      </c>
      <c r="W15565" s="217">
        <v>0</v>
      </c>
      <c r="X15565" s="217">
        <v>0</v>
      </c>
      <c r="Y15565" s="217">
        <v>0</v>
      </c>
    </row>
    <row r="15566" spans="2:25">
      <c r="B15566" s="217" t="s">
        <v>15736</v>
      </c>
      <c r="C15566" s="217" t="s">
        <v>11696</v>
      </c>
      <c r="D15566" s="217" t="s">
        <v>23</v>
      </c>
      <c r="E15566" s="217" t="s">
        <v>86</v>
      </c>
      <c r="F15566" s="217" t="s">
        <v>9</v>
      </c>
      <c r="G15566" s="217" t="s">
        <v>10</v>
      </c>
      <c r="H15566" s="217" t="s">
        <v>174</v>
      </c>
      <c r="I15566" s="217">
        <v>0</v>
      </c>
      <c r="J15566" s="217">
        <v>0</v>
      </c>
      <c r="K15566" s="217">
        <v>0</v>
      </c>
      <c r="L15566" s="217">
        <v>7</v>
      </c>
      <c r="M15566" s="217">
        <v>301.47058823529397</v>
      </c>
      <c r="N15566" s="217">
        <v>0</v>
      </c>
      <c r="O15566" s="217">
        <v>0</v>
      </c>
      <c r="P15566" s="217">
        <v>0</v>
      </c>
      <c r="Q15566" s="217">
        <v>0</v>
      </c>
      <c r="R15566" s="217">
        <v>0</v>
      </c>
      <c r="S15566" s="217">
        <v>0</v>
      </c>
      <c r="T15566" s="217">
        <v>0</v>
      </c>
      <c r="U15566" s="217">
        <v>0</v>
      </c>
      <c r="V15566" s="217">
        <v>0</v>
      </c>
      <c r="W15566" s="217">
        <v>0</v>
      </c>
      <c r="X15566" s="217">
        <v>0</v>
      </c>
      <c r="Y15566" s="217">
        <v>0</v>
      </c>
    </row>
    <row r="15567" spans="2:25">
      <c r="B15567" s="217" t="s">
        <v>15737</v>
      </c>
      <c r="C15567" s="217" t="s">
        <v>11696</v>
      </c>
      <c r="D15567" s="217" t="s">
        <v>23</v>
      </c>
      <c r="E15567" s="217" t="s">
        <v>86</v>
      </c>
      <c r="F15567" s="217" t="s">
        <v>9</v>
      </c>
      <c r="G15567" s="217" t="s">
        <v>10</v>
      </c>
      <c r="H15567" s="217" t="s">
        <v>176</v>
      </c>
      <c r="I15567" s="217">
        <v>0</v>
      </c>
      <c r="J15567" s="217">
        <v>0</v>
      </c>
      <c r="K15567" s="217">
        <v>0</v>
      </c>
      <c r="L15567" s="217">
        <v>13</v>
      </c>
      <c r="M15567" s="217">
        <v>446.17647058823502</v>
      </c>
      <c r="N15567" s="217">
        <v>0</v>
      </c>
      <c r="O15567" s="217">
        <v>0</v>
      </c>
      <c r="P15567" s="217">
        <v>0</v>
      </c>
      <c r="Q15567" s="217">
        <v>0</v>
      </c>
      <c r="R15567" s="217">
        <v>0</v>
      </c>
      <c r="S15567" s="217">
        <v>0</v>
      </c>
      <c r="T15567" s="217">
        <v>0</v>
      </c>
      <c r="U15567" s="217">
        <v>0</v>
      </c>
      <c r="V15567" s="217">
        <v>0</v>
      </c>
      <c r="W15567" s="217">
        <v>0</v>
      </c>
      <c r="X15567" s="217">
        <v>0</v>
      </c>
      <c r="Y15567" s="217">
        <v>0</v>
      </c>
    </row>
    <row r="15568" spans="2:25">
      <c r="B15568" s="217" t="s">
        <v>15738</v>
      </c>
      <c r="C15568" s="217" t="s">
        <v>11696</v>
      </c>
      <c r="D15568" s="217" t="s">
        <v>23</v>
      </c>
      <c r="E15568" s="217" t="s">
        <v>86</v>
      </c>
      <c r="F15568" s="217" t="s">
        <v>9</v>
      </c>
      <c r="G15568" s="217" t="s">
        <v>10</v>
      </c>
      <c r="H15568" s="217" t="s">
        <v>178</v>
      </c>
      <c r="I15568" s="217">
        <v>0</v>
      </c>
      <c r="J15568" s="217">
        <v>0</v>
      </c>
      <c r="K15568" s="217">
        <v>0</v>
      </c>
      <c r="L15568" s="217">
        <v>9</v>
      </c>
      <c r="M15568" s="217">
        <v>675.29411764705901</v>
      </c>
      <c r="N15568" s="217">
        <v>0</v>
      </c>
      <c r="O15568" s="217">
        <v>0</v>
      </c>
      <c r="P15568" s="217">
        <v>0</v>
      </c>
      <c r="Q15568" s="217">
        <v>0</v>
      </c>
      <c r="R15568" s="217">
        <v>0</v>
      </c>
      <c r="S15568" s="217">
        <v>0</v>
      </c>
      <c r="T15568" s="217">
        <v>0</v>
      </c>
      <c r="U15568" s="217">
        <v>0</v>
      </c>
      <c r="V15568" s="217">
        <v>0</v>
      </c>
      <c r="W15568" s="217">
        <v>0</v>
      </c>
      <c r="X15568" s="217">
        <v>0</v>
      </c>
      <c r="Y15568" s="217">
        <v>0</v>
      </c>
    </row>
    <row r="15569" spans="2:25">
      <c r="B15569" s="217" t="s">
        <v>15739</v>
      </c>
      <c r="C15569" s="217" t="s">
        <v>11696</v>
      </c>
      <c r="D15569" s="217" t="s">
        <v>23</v>
      </c>
      <c r="E15569" s="217" t="s">
        <v>86</v>
      </c>
      <c r="F15569" s="217" t="s">
        <v>9</v>
      </c>
      <c r="G15569" s="217" t="s">
        <v>10</v>
      </c>
      <c r="H15569" s="217" t="s">
        <v>5</v>
      </c>
      <c r="I15569" s="217">
        <v>0</v>
      </c>
      <c r="J15569" s="217">
        <v>0</v>
      </c>
      <c r="K15569" s="217">
        <v>0</v>
      </c>
      <c r="L15569" s="217">
        <v>37</v>
      </c>
      <c r="M15569" s="217">
        <v>1640</v>
      </c>
      <c r="N15569" s="217">
        <v>0</v>
      </c>
      <c r="O15569" s="217">
        <v>0</v>
      </c>
      <c r="P15569" s="217">
        <v>0</v>
      </c>
      <c r="Q15569" s="217">
        <v>0</v>
      </c>
      <c r="R15569" s="217">
        <v>0</v>
      </c>
      <c r="S15569" s="217">
        <v>0</v>
      </c>
      <c r="T15569" s="217">
        <v>0</v>
      </c>
      <c r="U15569" s="217">
        <v>0</v>
      </c>
      <c r="V15569" s="217">
        <v>0</v>
      </c>
      <c r="W15569" s="217">
        <v>0</v>
      </c>
      <c r="X15569" s="217">
        <v>0</v>
      </c>
      <c r="Y15569" s="217">
        <v>0</v>
      </c>
    </row>
    <row r="15570" spans="2:25">
      <c r="B15570" s="217" t="s">
        <v>15740</v>
      </c>
      <c r="C15570" s="217" t="s">
        <v>11696</v>
      </c>
      <c r="D15570" s="217" t="s">
        <v>23</v>
      </c>
      <c r="E15570" s="217" t="s">
        <v>86</v>
      </c>
      <c r="F15570" s="217" t="s">
        <v>5</v>
      </c>
      <c r="G15570" s="217" t="s">
        <v>10</v>
      </c>
      <c r="H15570" s="217" t="s">
        <v>170</v>
      </c>
      <c r="I15570" s="217">
        <v>0</v>
      </c>
      <c r="J15570" s="217">
        <v>0</v>
      </c>
      <c r="K15570" s="217">
        <v>0</v>
      </c>
      <c r="L15570" s="217">
        <v>1</v>
      </c>
      <c r="M15570" s="217">
        <v>177.010189902733</v>
      </c>
      <c r="N15570" s="217">
        <v>0</v>
      </c>
      <c r="O15570" s="217">
        <v>0</v>
      </c>
      <c r="P15570" s="217">
        <v>0</v>
      </c>
      <c r="Q15570" s="217">
        <v>0</v>
      </c>
      <c r="R15570" s="217">
        <v>0</v>
      </c>
      <c r="S15570" s="217">
        <v>0</v>
      </c>
      <c r="T15570" s="217">
        <v>0</v>
      </c>
      <c r="U15570" s="217">
        <v>0</v>
      </c>
      <c r="V15570" s="217">
        <v>0</v>
      </c>
      <c r="W15570" s="217">
        <v>0</v>
      </c>
      <c r="X15570" s="217">
        <v>0</v>
      </c>
      <c r="Y15570" s="217">
        <v>0</v>
      </c>
    </row>
    <row r="15571" spans="2:25">
      <c r="B15571" s="217" t="s">
        <v>15741</v>
      </c>
      <c r="C15571" s="217" t="s">
        <v>11696</v>
      </c>
      <c r="D15571" s="217" t="s">
        <v>23</v>
      </c>
      <c r="E15571" s="217" t="s">
        <v>86</v>
      </c>
      <c r="F15571" s="217" t="s">
        <v>5</v>
      </c>
      <c r="G15571" s="217" t="s">
        <v>10</v>
      </c>
      <c r="H15571" s="217" t="s">
        <v>172</v>
      </c>
      <c r="I15571" s="217">
        <v>1</v>
      </c>
      <c r="J15571" s="217">
        <v>0</v>
      </c>
      <c r="K15571" s="217">
        <v>1</v>
      </c>
      <c r="L15571" s="217">
        <v>12</v>
      </c>
      <c r="M15571" s="217">
        <v>259.96989346919901</v>
      </c>
      <c r="N15571" s="217">
        <v>3.8465992606119999</v>
      </c>
      <c r="O15571" s="217">
        <v>0</v>
      </c>
      <c r="P15571" s="217">
        <v>3.8465992606119999</v>
      </c>
      <c r="Q15571" s="217">
        <v>3.8465992606119999</v>
      </c>
      <c r="R15571" s="217">
        <v>0</v>
      </c>
      <c r="S15571" s="217">
        <v>3.8465992606119999</v>
      </c>
      <c r="T15571" s="217">
        <v>3.8465992606119999</v>
      </c>
      <c r="U15571" s="217">
        <v>0</v>
      </c>
      <c r="V15571" s="217">
        <v>3.8465992606119999</v>
      </c>
      <c r="W15571" s="217">
        <v>3.8465992606119999</v>
      </c>
      <c r="X15571" s="217">
        <v>0</v>
      </c>
      <c r="Y15571" s="217">
        <v>3.8465992606119999</v>
      </c>
    </row>
    <row r="15572" spans="2:25">
      <c r="B15572" s="217" t="s">
        <v>15742</v>
      </c>
      <c r="C15572" s="217" t="s">
        <v>11696</v>
      </c>
      <c r="D15572" s="217" t="s">
        <v>23</v>
      </c>
      <c r="E15572" s="217" t="s">
        <v>86</v>
      </c>
      <c r="F15572" s="217" t="s">
        <v>5</v>
      </c>
      <c r="G15572" s="217" t="s">
        <v>10</v>
      </c>
      <c r="H15572" s="217" t="s">
        <v>174</v>
      </c>
      <c r="I15572" s="217">
        <v>1</v>
      </c>
      <c r="J15572" s="217">
        <v>1</v>
      </c>
      <c r="K15572" s="217">
        <v>0</v>
      </c>
      <c r="L15572" s="217">
        <v>15</v>
      </c>
      <c r="M15572" s="217">
        <v>556.11625752663304</v>
      </c>
      <c r="N15572" s="217">
        <v>1.7981851572683201</v>
      </c>
      <c r="O15572" s="217">
        <v>1.7981851572683201</v>
      </c>
      <c r="P15572" s="217">
        <v>0</v>
      </c>
      <c r="Q15572" s="217">
        <v>1.7981851572683201</v>
      </c>
      <c r="R15572" s="217">
        <v>1.7981851572683201</v>
      </c>
      <c r="S15572" s="217">
        <v>0</v>
      </c>
      <c r="T15572" s="217">
        <v>1.7981851572683201</v>
      </c>
      <c r="U15572" s="217">
        <v>1.7981851572683201</v>
      </c>
      <c r="V15572" s="217">
        <v>0</v>
      </c>
      <c r="W15572" s="217">
        <v>1.7981851572683201</v>
      </c>
      <c r="X15572" s="217">
        <v>1.7981851572683201</v>
      </c>
      <c r="Y15572" s="217">
        <v>0</v>
      </c>
    </row>
    <row r="15573" spans="2:25">
      <c r="B15573" s="217" t="s">
        <v>15743</v>
      </c>
      <c r="C15573" s="217" t="s">
        <v>11696</v>
      </c>
      <c r="D15573" s="217" t="s">
        <v>23</v>
      </c>
      <c r="E15573" s="217" t="s">
        <v>86</v>
      </c>
      <c r="F15573" s="217" t="s">
        <v>5</v>
      </c>
      <c r="G15573" s="217" t="s">
        <v>10</v>
      </c>
      <c r="H15573" s="217" t="s">
        <v>176</v>
      </c>
      <c r="I15573" s="217">
        <v>3</v>
      </c>
      <c r="J15573" s="217">
        <v>3</v>
      </c>
      <c r="K15573" s="217">
        <v>0</v>
      </c>
      <c r="L15573" s="217">
        <v>18</v>
      </c>
      <c r="M15573" s="217">
        <v>839.71977767484896</v>
      </c>
      <c r="N15573" s="217">
        <v>3.5726203904674998</v>
      </c>
      <c r="O15573" s="217">
        <v>3.5726203904674998</v>
      </c>
      <c r="P15573" s="217">
        <v>0</v>
      </c>
      <c r="Q15573" s="217">
        <v>3.5726203904674998</v>
      </c>
      <c r="R15573" s="217">
        <v>3.5726203904674998</v>
      </c>
      <c r="S15573" s="217">
        <v>0</v>
      </c>
      <c r="T15573" s="217">
        <v>3.5726203904674998</v>
      </c>
      <c r="U15573" s="217">
        <v>3.5726203904674998</v>
      </c>
      <c r="V15573" s="217">
        <v>0</v>
      </c>
      <c r="W15573" s="217">
        <v>3.5726203904674998</v>
      </c>
      <c r="X15573" s="217">
        <v>3.5726203904674998</v>
      </c>
      <c r="Y15573" s="217">
        <v>0</v>
      </c>
    </row>
    <row r="15574" spans="2:25">
      <c r="B15574" s="217" t="s">
        <v>15744</v>
      </c>
      <c r="C15574" s="217" t="s">
        <v>11696</v>
      </c>
      <c r="D15574" s="217" t="s">
        <v>23</v>
      </c>
      <c r="E15574" s="217" t="s">
        <v>86</v>
      </c>
      <c r="F15574" s="217" t="s">
        <v>5</v>
      </c>
      <c r="G15574" s="217" t="s">
        <v>10</v>
      </c>
      <c r="H15574" s="217" t="s">
        <v>178</v>
      </c>
      <c r="I15574" s="217">
        <v>1</v>
      </c>
      <c r="J15574" s="217">
        <v>1</v>
      </c>
      <c r="K15574" s="217">
        <v>0</v>
      </c>
      <c r="L15574" s="217">
        <v>17</v>
      </c>
      <c r="M15574" s="217">
        <v>1277.18388142659</v>
      </c>
      <c r="N15574" s="217">
        <v>0.78297261227805504</v>
      </c>
      <c r="O15574" s="217">
        <v>0.78297261227805504</v>
      </c>
      <c r="P15574" s="217">
        <v>0</v>
      </c>
      <c r="Q15574" s="217">
        <v>0.78297261227805504</v>
      </c>
      <c r="R15574" s="217">
        <v>0.78297261227805504</v>
      </c>
      <c r="S15574" s="217">
        <v>0</v>
      </c>
      <c r="T15574" s="217">
        <v>0.78297261227805504</v>
      </c>
      <c r="U15574" s="217">
        <v>0.78297261227805504</v>
      </c>
      <c r="V15574" s="217">
        <v>0</v>
      </c>
      <c r="W15574" s="217">
        <v>0.78297261227805504</v>
      </c>
      <c r="X15574" s="217">
        <v>0.78297261227805504</v>
      </c>
      <c r="Y15574" s="217">
        <v>0</v>
      </c>
    </row>
    <row r="15575" spans="2:25">
      <c r="B15575" s="217" t="s">
        <v>15745</v>
      </c>
      <c r="C15575" s="217" t="s">
        <v>11696</v>
      </c>
      <c r="D15575" s="217" t="s">
        <v>23</v>
      </c>
      <c r="E15575" s="217" t="s">
        <v>86</v>
      </c>
      <c r="F15575" s="217" t="s">
        <v>5</v>
      </c>
      <c r="G15575" s="217" t="s">
        <v>10</v>
      </c>
      <c r="H15575" s="217" t="s">
        <v>5</v>
      </c>
      <c r="I15575" s="217">
        <v>6</v>
      </c>
      <c r="J15575" s="217">
        <v>5</v>
      </c>
      <c r="K15575" s="217">
        <v>1</v>
      </c>
      <c r="L15575" s="217">
        <v>63</v>
      </c>
      <c r="M15575" s="217">
        <v>3110</v>
      </c>
      <c r="N15575" s="217">
        <v>1.92926045016077</v>
      </c>
      <c r="O15575" s="217">
        <v>1.6077170418006399</v>
      </c>
      <c r="P15575" s="217">
        <v>0.32154340836012901</v>
      </c>
      <c r="Q15575" s="217">
        <v>1.92926045016077</v>
      </c>
      <c r="R15575" s="217">
        <v>1.6077170418006399</v>
      </c>
      <c r="S15575" s="217">
        <v>0.32154340836012901</v>
      </c>
      <c r="T15575" s="217">
        <v>1.92926045016077</v>
      </c>
      <c r="U15575" s="217">
        <v>1.6077170418006399</v>
      </c>
      <c r="V15575" s="217">
        <v>0.32154340836012901</v>
      </c>
      <c r="W15575" s="217">
        <v>1.92926045016077</v>
      </c>
      <c r="X15575" s="217">
        <v>1.6077170418006399</v>
      </c>
      <c r="Y15575" s="217">
        <v>0.32154340836012901</v>
      </c>
    </row>
    <row r="15576" spans="2:25">
      <c r="B15576" s="217" t="s">
        <v>15746</v>
      </c>
      <c r="C15576" s="217" t="s">
        <v>11696</v>
      </c>
      <c r="D15576" s="217" t="s">
        <v>23</v>
      </c>
      <c r="E15576" s="217" t="s">
        <v>86</v>
      </c>
      <c r="F15576" s="217" t="s">
        <v>12</v>
      </c>
      <c r="G15576" s="217" t="s">
        <v>49</v>
      </c>
      <c r="H15576" s="217" t="s">
        <v>170</v>
      </c>
      <c r="I15576" s="217">
        <v>1</v>
      </c>
      <c r="J15576" s="217">
        <v>1</v>
      </c>
      <c r="K15576" s="217">
        <v>0</v>
      </c>
      <c r="L15576" s="217">
        <v>11</v>
      </c>
      <c r="M15576" s="217">
        <v>493.231939163498</v>
      </c>
      <c r="N15576" s="217">
        <v>2.02744372494604</v>
      </c>
      <c r="O15576" s="217">
        <v>2.02744372494604</v>
      </c>
      <c r="P15576" s="217">
        <v>0</v>
      </c>
      <c r="Q15576" s="217">
        <v>2.02744372494604</v>
      </c>
      <c r="R15576" s="217">
        <v>2.02744372494604</v>
      </c>
      <c r="S15576" s="217">
        <v>0</v>
      </c>
      <c r="T15576" s="217">
        <v>2.02744372494604</v>
      </c>
      <c r="U15576" s="217">
        <v>2.02744372494604</v>
      </c>
      <c r="V15576" s="217">
        <v>0</v>
      </c>
      <c r="W15576" s="217">
        <v>2.02744372494604</v>
      </c>
      <c r="X15576" s="217">
        <v>2.02744372494604</v>
      </c>
      <c r="Y15576" s="217">
        <v>0</v>
      </c>
    </row>
    <row r="15577" spans="2:25">
      <c r="B15577" s="217" t="s">
        <v>15747</v>
      </c>
      <c r="C15577" s="217" t="s">
        <v>11696</v>
      </c>
      <c r="D15577" s="217" t="s">
        <v>23</v>
      </c>
      <c r="E15577" s="217" t="s">
        <v>86</v>
      </c>
      <c r="F15577" s="217" t="s">
        <v>12</v>
      </c>
      <c r="G15577" s="217" t="s">
        <v>49</v>
      </c>
      <c r="H15577" s="217" t="s">
        <v>172</v>
      </c>
      <c r="I15577" s="217">
        <v>1</v>
      </c>
      <c r="J15577" s="217">
        <v>1</v>
      </c>
      <c r="K15577" s="217">
        <v>0</v>
      </c>
      <c r="L15577" s="217">
        <v>5</v>
      </c>
      <c r="M15577" s="217">
        <v>482.73764258555099</v>
      </c>
      <c r="N15577" s="217">
        <v>2.0715185885318199</v>
      </c>
      <c r="O15577" s="217">
        <v>2.0715185885318199</v>
      </c>
      <c r="P15577" s="217">
        <v>0</v>
      </c>
      <c r="Q15577" s="217">
        <v>2.0715185885318199</v>
      </c>
      <c r="R15577" s="217">
        <v>2.0715185885318199</v>
      </c>
      <c r="S15577" s="217">
        <v>0</v>
      </c>
      <c r="T15577" s="217">
        <v>2.0715185885318199</v>
      </c>
      <c r="U15577" s="217">
        <v>2.0715185885318199</v>
      </c>
      <c r="V15577" s="217">
        <v>0</v>
      </c>
      <c r="W15577" s="217">
        <v>2.0715185885318199</v>
      </c>
      <c r="X15577" s="217">
        <v>2.0715185885318199</v>
      </c>
      <c r="Y15577" s="217">
        <v>0</v>
      </c>
    </row>
    <row r="15578" spans="2:25">
      <c r="B15578" s="217" t="s">
        <v>15748</v>
      </c>
      <c r="C15578" s="217" t="s">
        <v>11696</v>
      </c>
      <c r="D15578" s="217" t="s">
        <v>23</v>
      </c>
      <c r="E15578" s="217" t="s">
        <v>86</v>
      </c>
      <c r="F15578" s="217" t="s">
        <v>12</v>
      </c>
      <c r="G15578" s="217" t="s">
        <v>49</v>
      </c>
      <c r="H15578" s="217" t="s">
        <v>174</v>
      </c>
      <c r="I15578" s="217">
        <v>3</v>
      </c>
      <c r="J15578" s="217">
        <v>3</v>
      </c>
      <c r="K15578" s="217">
        <v>0</v>
      </c>
      <c r="L15578" s="217">
        <v>6</v>
      </c>
      <c r="M15578" s="217">
        <v>629.65779467680602</v>
      </c>
      <c r="N15578" s="217">
        <v>4.7644927536231902</v>
      </c>
      <c r="O15578" s="217">
        <v>4.7644927536231902</v>
      </c>
      <c r="P15578" s="217">
        <v>0</v>
      </c>
      <c r="Q15578" s="217">
        <v>4.7644927536231902</v>
      </c>
      <c r="R15578" s="217">
        <v>4.7644927536231902</v>
      </c>
      <c r="S15578" s="217">
        <v>0</v>
      </c>
      <c r="T15578" s="217">
        <v>4.7644927536231902</v>
      </c>
      <c r="U15578" s="217">
        <v>4.7644927536231902</v>
      </c>
      <c r="V15578" s="217">
        <v>0</v>
      </c>
      <c r="W15578" s="217">
        <v>4.7644927536231902</v>
      </c>
      <c r="X15578" s="217">
        <v>4.7644927536231902</v>
      </c>
      <c r="Y15578" s="217">
        <v>0</v>
      </c>
    </row>
    <row r="15579" spans="2:25">
      <c r="B15579" s="217" t="s">
        <v>15749</v>
      </c>
      <c r="C15579" s="217" t="s">
        <v>11696</v>
      </c>
      <c r="D15579" s="217" t="s">
        <v>23</v>
      </c>
      <c r="E15579" s="217" t="s">
        <v>86</v>
      </c>
      <c r="F15579" s="217" t="s">
        <v>12</v>
      </c>
      <c r="G15579" s="217" t="s">
        <v>49</v>
      </c>
      <c r="H15579" s="217" t="s">
        <v>176</v>
      </c>
      <c r="I15579" s="217">
        <v>7</v>
      </c>
      <c r="J15579" s="217">
        <v>6</v>
      </c>
      <c r="K15579" s="217">
        <v>1</v>
      </c>
      <c r="L15579" s="217">
        <v>16</v>
      </c>
      <c r="M15579" s="217">
        <v>692.62357414448695</v>
      </c>
      <c r="N15579" s="217">
        <v>10.106499780412801</v>
      </c>
      <c r="O15579" s="217">
        <v>8.6627140974967105</v>
      </c>
      <c r="P15579" s="217">
        <v>1.44378568291612</v>
      </c>
      <c r="Q15579" s="217">
        <v>10.106499780412801</v>
      </c>
      <c r="R15579" s="217">
        <v>8.6627140974967105</v>
      </c>
      <c r="S15579" s="217">
        <v>1.44378568291612</v>
      </c>
      <c r="T15579" s="217">
        <v>10.106499780412801</v>
      </c>
      <c r="U15579" s="217">
        <v>8.6627140974967105</v>
      </c>
      <c r="V15579" s="217">
        <v>1.44378568291612</v>
      </c>
      <c r="W15579" s="217">
        <v>10.106499780412801</v>
      </c>
      <c r="X15579" s="217">
        <v>8.6627140974967105</v>
      </c>
      <c r="Y15579" s="217">
        <v>1.44378568291612</v>
      </c>
    </row>
    <row r="15580" spans="2:25">
      <c r="B15580" s="217" t="s">
        <v>15750</v>
      </c>
      <c r="C15580" s="217" t="s">
        <v>11696</v>
      </c>
      <c r="D15580" s="217" t="s">
        <v>23</v>
      </c>
      <c r="E15580" s="217" t="s">
        <v>86</v>
      </c>
      <c r="F15580" s="217" t="s">
        <v>12</v>
      </c>
      <c r="G15580" s="217" t="s">
        <v>49</v>
      </c>
      <c r="H15580" s="217" t="s">
        <v>178</v>
      </c>
      <c r="I15580" s="217">
        <v>1</v>
      </c>
      <c r="J15580" s="217">
        <v>1</v>
      </c>
      <c r="K15580" s="217">
        <v>0</v>
      </c>
      <c r="L15580" s="217">
        <v>5</v>
      </c>
      <c r="M15580" s="217">
        <v>461.74904942965799</v>
      </c>
      <c r="N15580" s="217">
        <v>2.1656785243741798</v>
      </c>
      <c r="O15580" s="217">
        <v>2.1656785243741798</v>
      </c>
      <c r="P15580" s="217">
        <v>0</v>
      </c>
      <c r="Q15580" s="217">
        <v>2.1656785243741798</v>
      </c>
      <c r="R15580" s="217">
        <v>2.1656785243741798</v>
      </c>
      <c r="S15580" s="217">
        <v>0</v>
      </c>
      <c r="T15580" s="217">
        <v>2.1656785243741798</v>
      </c>
      <c r="U15580" s="217">
        <v>2.1656785243741798</v>
      </c>
      <c r="V15580" s="217">
        <v>0</v>
      </c>
      <c r="W15580" s="217">
        <v>2.1656785243741798</v>
      </c>
      <c r="X15580" s="217">
        <v>2.1656785243741798</v>
      </c>
      <c r="Y15580" s="217">
        <v>0</v>
      </c>
    </row>
    <row r="15581" spans="2:25">
      <c r="B15581" s="217" t="s">
        <v>15751</v>
      </c>
      <c r="C15581" s="217" t="s">
        <v>11696</v>
      </c>
      <c r="D15581" s="217" t="s">
        <v>23</v>
      </c>
      <c r="E15581" s="217" t="s">
        <v>86</v>
      </c>
      <c r="F15581" s="217" t="s">
        <v>12</v>
      </c>
      <c r="G15581" s="217" t="s">
        <v>49</v>
      </c>
      <c r="H15581" s="217" t="s">
        <v>5</v>
      </c>
      <c r="I15581" s="217">
        <v>13</v>
      </c>
      <c r="J15581" s="217">
        <v>12</v>
      </c>
      <c r="K15581" s="217">
        <v>1</v>
      </c>
      <c r="L15581" s="217">
        <v>43</v>
      </c>
      <c r="M15581" s="217">
        <v>2760</v>
      </c>
      <c r="N15581" s="217">
        <v>4.7101449275362297</v>
      </c>
      <c r="O15581" s="217">
        <v>4.3478260869565197</v>
      </c>
      <c r="P15581" s="217">
        <v>0.36231884057970998</v>
      </c>
      <c r="Q15581" s="217">
        <v>4.7101449275362297</v>
      </c>
      <c r="R15581" s="217">
        <v>4.3478260869565197</v>
      </c>
      <c r="S15581" s="217">
        <v>0.36231884057970998</v>
      </c>
      <c r="T15581" s="217">
        <v>4.7101449275362297</v>
      </c>
      <c r="U15581" s="217">
        <v>4.3478260869565197</v>
      </c>
      <c r="V15581" s="217">
        <v>0.36231884057970998</v>
      </c>
      <c r="W15581" s="217">
        <v>4.7101449275362297</v>
      </c>
      <c r="X15581" s="217">
        <v>4.3478260869565197</v>
      </c>
      <c r="Y15581" s="217">
        <v>0.36231884057970998</v>
      </c>
    </row>
    <row r="15582" spans="2:25">
      <c r="B15582" s="217" t="s">
        <v>15752</v>
      </c>
      <c r="C15582" s="217" t="s">
        <v>11696</v>
      </c>
      <c r="D15582" s="217" t="s">
        <v>23</v>
      </c>
      <c r="E15582" s="217" t="s">
        <v>86</v>
      </c>
      <c r="F15582" s="217" t="s">
        <v>9</v>
      </c>
      <c r="G15582" s="217" t="s">
        <v>49</v>
      </c>
      <c r="H15582" s="217" t="s">
        <v>170</v>
      </c>
      <c r="I15582" s="217">
        <v>1</v>
      </c>
      <c r="J15582" s="217">
        <v>0</v>
      </c>
      <c r="K15582" s="217">
        <v>1</v>
      </c>
      <c r="L15582" s="217">
        <v>13</v>
      </c>
      <c r="M15582" s="217">
        <v>518.96551724137896</v>
      </c>
      <c r="N15582" s="217">
        <v>1.92691029900332</v>
      </c>
      <c r="O15582" s="217">
        <v>0</v>
      </c>
      <c r="P15582" s="217">
        <v>1.92691029900332</v>
      </c>
      <c r="Q15582" s="217">
        <v>1.92691029900332</v>
      </c>
      <c r="R15582" s="217">
        <v>0</v>
      </c>
      <c r="S15582" s="217">
        <v>1.92691029900332</v>
      </c>
      <c r="T15582" s="217">
        <v>1.92691029900332</v>
      </c>
      <c r="U15582" s="217">
        <v>0</v>
      </c>
      <c r="V15582" s="217">
        <v>1.92691029900332</v>
      </c>
      <c r="W15582" s="217">
        <v>1.92691029900332</v>
      </c>
      <c r="X15582" s="217">
        <v>0</v>
      </c>
      <c r="Y15582" s="217">
        <v>1.92691029900332</v>
      </c>
    </row>
    <row r="15583" spans="2:25">
      <c r="B15583" s="217" t="s">
        <v>15753</v>
      </c>
      <c r="C15583" s="217" t="s">
        <v>11696</v>
      </c>
      <c r="D15583" s="217" t="s">
        <v>23</v>
      </c>
      <c r="E15583" s="217" t="s">
        <v>86</v>
      </c>
      <c r="F15583" s="217" t="s">
        <v>9</v>
      </c>
      <c r="G15583" s="217" t="s">
        <v>49</v>
      </c>
      <c r="H15583" s="217" t="s">
        <v>172</v>
      </c>
      <c r="I15583" s="217">
        <v>0</v>
      </c>
      <c r="J15583" s="217">
        <v>0</v>
      </c>
      <c r="K15583" s="217">
        <v>0</v>
      </c>
      <c r="L15583" s="217">
        <v>16</v>
      </c>
      <c r="M15583" s="217">
        <v>550.10344827586198</v>
      </c>
      <c r="N15583" s="217">
        <v>0</v>
      </c>
      <c r="O15583" s="217">
        <v>0</v>
      </c>
      <c r="P15583" s="217">
        <v>0</v>
      </c>
      <c r="Q15583" s="217">
        <v>0</v>
      </c>
      <c r="R15583" s="217">
        <v>0</v>
      </c>
      <c r="S15583" s="217">
        <v>0</v>
      </c>
      <c r="T15583" s="217">
        <v>0</v>
      </c>
      <c r="U15583" s="217">
        <v>0</v>
      </c>
      <c r="V15583" s="217">
        <v>0</v>
      </c>
      <c r="W15583" s="217">
        <v>0</v>
      </c>
      <c r="X15583" s="217">
        <v>0</v>
      </c>
      <c r="Y15583" s="217">
        <v>0</v>
      </c>
    </row>
    <row r="15584" spans="2:25">
      <c r="B15584" s="217" t="s">
        <v>15754</v>
      </c>
      <c r="C15584" s="217" t="s">
        <v>11696</v>
      </c>
      <c r="D15584" s="217" t="s">
        <v>23</v>
      </c>
      <c r="E15584" s="217" t="s">
        <v>86</v>
      </c>
      <c r="F15584" s="217" t="s">
        <v>9</v>
      </c>
      <c r="G15584" s="217" t="s">
        <v>49</v>
      </c>
      <c r="H15584" s="217" t="s">
        <v>174</v>
      </c>
      <c r="I15584" s="217">
        <v>0</v>
      </c>
      <c r="J15584" s="217">
        <v>0</v>
      </c>
      <c r="K15584" s="217">
        <v>0</v>
      </c>
      <c r="L15584" s="217">
        <v>21</v>
      </c>
      <c r="M15584" s="217">
        <v>622.758620689655</v>
      </c>
      <c r="N15584" s="217">
        <v>0</v>
      </c>
      <c r="O15584" s="217">
        <v>0</v>
      </c>
      <c r="P15584" s="217">
        <v>0</v>
      </c>
      <c r="Q15584" s="217">
        <v>0</v>
      </c>
      <c r="R15584" s="217">
        <v>0</v>
      </c>
      <c r="S15584" s="217">
        <v>0</v>
      </c>
      <c r="T15584" s="217">
        <v>0</v>
      </c>
      <c r="U15584" s="217">
        <v>0</v>
      </c>
      <c r="V15584" s="217">
        <v>0</v>
      </c>
      <c r="W15584" s="217">
        <v>0</v>
      </c>
      <c r="X15584" s="217">
        <v>0</v>
      </c>
      <c r="Y15584" s="217">
        <v>0</v>
      </c>
    </row>
    <row r="15585" spans="2:25">
      <c r="B15585" s="217" t="s">
        <v>15755</v>
      </c>
      <c r="C15585" s="217" t="s">
        <v>11696</v>
      </c>
      <c r="D15585" s="217" t="s">
        <v>23</v>
      </c>
      <c r="E15585" s="217" t="s">
        <v>86</v>
      </c>
      <c r="F15585" s="217" t="s">
        <v>9</v>
      </c>
      <c r="G15585" s="217" t="s">
        <v>49</v>
      </c>
      <c r="H15585" s="217" t="s">
        <v>176</v>
      </c>
      <c r="I15585" s="217">
        <v>1</v>
      </c>
      <c r="J15585" s="217">
        <v>1</v>
      </c>
      <c r="K15585" s="217">
        <v>0</v>
      </c>
      <c r="L15585" s="217">
        <v>29</v>
      </c>
      <c r="M15585" s="217">
        <v>768.06896551724105</v>
      </c>
      <c r="N15585" s="217">
        <v>1.30196641824549</v>
      </c>
      <c r="O15585" s="217">
        <v>1.30196641824549</v>
      </c>
      <c r="P15585" s="217">
        <v>0</v>
      </c>
      <c r="Q15585" s="217">
        <v>1.30196641824549</v>
      </c>
      <c r="R15585" s="217">
        <v>1.30196641824549</v>
      </c>
      <c r="S15585" s="217">
        <v>0</v>
      </c>
      <c r="T15585" s="217">
        <v>1.30196641824549</v>
      </c>
      <c r="U15585" s="217">
        <v>1.30196641824549</v>
      </c>
      <c r="V15585" s="217">
        <v>0</v>
      </c>
      <c r="W15585" s="217">
        <v>1.30196641824549</v>
      </c>
      <c r="X15585" s="217">
        <v>1.30196641824549</v>
      </c>
      <c r="Y15585" s="217">
        <v>0</v>
      </c>
    </row>
    <row r="15586" spans="2:25">
      <c r="B15586" s="217" t="s">
        <v>15756</v>
      </c>
      <c r="C15586" s="217" t="s">
        <v>11696</v>
      </c>
      <c r="D15586" s="217" t="s">
        <v>23</v>
      </c>
      <c r="E15586" s="217" t="s">
        <v>86</v>
      </c>
      <c r="F15586" s="217" t="s">
        <v>9</v>
      </c>
      <c r="G15586" s="217" t="s">
        <v>49</v>
      </c>
      <c r="H15586" s="217" t="s">
        <v>178</v>
      </c>
      <c r="I15586" s="217">
        <v>0</v>
      </c>
      <c r="J15586" s="217">
        <v>0</v>
      </c>
      <c r="K15586" s="217">
        <v>0</v>
      </c>
      <c r="L15586" s="217">
        <v>6</v>
      </c>
      <c r="M15586" s="217">
        <v>550.10344827586198</v>
      </c>
      <c r="N15586" s="217">
        <v>0</v>
      </c>
      <c r="O15586" s="217">
        <v>0</v>
      </c>
      <c r="P15586" s="217">
        <v>0</v>
      </c>
      <c r="Q15586" s="217">
        <v>0</v>
      </c>
      <c r="R15586" s="217">
        <v>0</v>
      </c>
      <c r="S15586" s="217">
        <v>0</v>
      </c>
      <c r="T15586" s="217">
        <v>0</v>
      </c>
      <c r="U15586" s="217">
        <v>0</v>
      </c>
      <c r="V15586" s="217">
        <v>0</v>
      </c>
      <c r="W15586" s="217">
        <v>0</v>
      </c>
      <c r="X15586" s="217">
        <v>0</v>
      </c>
      <c r="Y15586" s="217">
        <v>0</v>
      </c>
    </row>
    <row r="15587" spans="2:25">
      <c r="B15587" s="217" t="s">
        <v>15757</v>
      </c>
      <c r="C15587" s="217" t="s">
        <v>11696</v>
      </c>
      <c r="D15587" s="217" t="s">
        <v>23</v>
      </c>
      <c r="E15587" s="217" t="s">
        <v>86</v>
      </c>
      <c r="F15587" s="217" t="s">
        <v>9</v>
      </c>
      <c r="G15587" s="217" t="s">
        <v>49</v>
      </c>
      <c r="H15587" s="217" t="s">
        <v>5</v>
      </c>
      <c r="I15587" s="217">
        <v>2</v>
      </c>
      <c r="J15587" s="217">
        <v>1</v>
      </c>
      <c r="K15587" s="217">
        <v>1</v>
      </c>
      <c r="L15587" s="217">
        <v>85</v>
      </c>
      <c r="M15587" s="217">
        <v>3010</v>
      </c>
      <c r="N15587" s="217">
        <v>0.66445182724252505</v>
      </c>
      <c r="O15587" s="217">
        <v>0.33222591362126203</v>
      </c>
      <c r="P15587" s="217">
        <v>0.33222591362126203</v>
      </c>
      <c r="Q15587" s="217">
        <v>0.66445182724252505</v>
      </c>
      <c r="R15587" s="217">
        <v>0.33222591362126203</v>
      </c>
      <c r="S15587" s="217">
        <v>0.33222591362126203</v>
      </c>
      <c r="T15587" s="217">
        <v>0.66445182724252505</v>
      </c>
      <c r="U15587" s="217">
        <v>0.33222591362126203</v>
      </c>
      <c r="V15587" s="217">
        <v>0.33222591362126203</v>
      </c>
      <c r="W15587" s="217">
        <v>0.66445182724252505</v>
      </c>
      <c r="X15587" s="217">
        <v>0.33222591362126203</v>
      </c>
      <c r="Y15587" s="217">
        <v>0.33222591362126203</v>
      </c>
    </row>
    <row r="15588" spans="2:25">
      <c r="B15588" s="217" t="s">
        <v>15758</v>
      </c>
      <c r="C15588" s="217" t="s">
        <v>11696</v>
      </c>
      <c r="D15588" s="217" t="s">
        <v>23</v>
      </c>
      <c r="E15588" s="217" t="s">
        <v>86</v>
      </c>
      <c r="F15588" s="217" t="s">
        <v>5</v>
      </c>
      <c r="G15588" s="217" t="s">
        <v>49</v>
      </c>
      <c r="H15588" s="217" t="s">
        <v>170</v>
      </c>
      <c r="I15588" s="217">
        <v>2</v>
      </c>
      <c r="J15588" s="217">
        <v>1</v>
      </c>
      <c r="K15588" s="217">
        <v>1</v>
      </c>
      <c r="L15588" s="217">
        <v>24</v>
      </c>
      <c r="M15588" s="217">
        <v>1012.19745640488</v>
      </c>
      <c r="N15588" s="217">
        <v>1.97589905738708</v>
      </c>
      <c r="O15588" s="217">
        <v>0.98794952869354102</v>
      </c>
      <c r="P15588" s="217">
        <v>0.98794952869354102</v>
      </c>
      <c r="Q15588" s="217">
        <v>1.97589905738708</v>
      </c>
      <c r="R15588" s="217">
        <v>0.98794952869354102</v>
      </c>
      <c r="S15588" s="217">
        <v>0.98794952869354102</v>
      </c>
      <c r="T15588" s="217">
        <v>1.97589905738708</v>
      </c>
      <c r="U15588" s="217">
        <v>0.98794952869354102</v>
      </c>
      <c r="V15588" s="217">
        <v>0.98794952869354102</v>
      </c>
      <c r="W15588" s="217">
        <v>1.97589905738708</v>
      </c>
      <c r="X15588" s="217">
        <v>0.98794952869354102</v>
      </c>
      <c r="Y15588" s="217">
        <v>0.98794952869354102</v>
      </c>
    </row>
    <row r="15589" spans="2:25">
      <c r="B15589" s="217" t="s">
        <v>15759</v>
      </c>
      <c r="C15589" s="217" t="s">
        <v>11696</v>
      </c>
      <c r="D15589" s="217" t="s">
        <v>23</v>
      </c>
      <c r="E15589" s="217" t="s">
        <v>86</v>
      </c>
      <c r="F15589" s="217" t="s">
        <v>5</v>
      </c>
      <c r="G15589" s="217" t="s">
        <v>49</v>
      </c>
      <c r="H15589" s="217" t="s">
        <v>172</v>
      </c>
      <c r="I15589" s="217">
        <v>1</v>
      </c>
      <c r="J15589" s="217">
        <v>1</v>
      </c>
      <c r="K15589" s="217">
        <v>0</v>
      </c>
      <c r="L15589" s="217">
        <v>21</v>
      </c>
      <c r="M15589" s="217">
        <v>1032.8410908614101</v>
      </c>
      <c r="N15589" s="217">
        <v>0.96820315230291298</v>
      </c>
      <c r="O15589" s="217">
        <v>0.96820315230291298</v>
      </c>
      <c r="P15589" s="217">
        <v>0</v>
      </c>
      <c r="Q15589" s="217">
        <v>0.96820315230291298</v>
      </c>
      <c r="R15589" s="217">
        <v>0.96820315230291298</v>
      </c>
      <c r="S15589" s="217">
        <v>0</v>
      </c>
      <c r="T15589" s="217">
        <v>0.96820315230291298</v>
      </c>
      <c r="U15589" s="217">
        <v>0.96820315230291298</v>
      </c>
      <c r="V15589" s="217">
        <v>0</v>
      </c>
      <c r="W15589" s="217">
        <v>0.96820315230291298</v>
      </c>
      <c r="X15589" s="217">
        <v>0.96820315230291298</v>
      </c>
      <c r="Y15589" s="217">
        <v>0</v>
      </c>
    </row>
    <row r="15590" spans="2:25">
      <c r="B15590" s="217" t="s">
        <v>15760</v>
      </c>
      <c r="C15590" s="217" t="s">
        <v>11696</v>
      </c>
      <c r="D15590" s="217" t="s">
        <v>23</v>
      </c>
      <c r="E15590" s="217" t="s">
        <v>86</v>
      </c>
      <c r="F15590" s="217" t="s">
        <v>5</v>
      </c>
      <c r="G15590" s="217" t="s">
        <v>49</v>
      </c>
      <c r="H15590" s="217" t="s">
        <v>174</v>
      </c>
      <c r="I15590" s="217">
        <v>3</v>
      </c>
      <c r="J15590" s="217">
        <v>3</v>
      </c>
      <c r="K15590" s="217">
        <v>0</v>
      </c>
      <c r="L15590" s="217">
        <v>27</v>
      </c>
      <c r="M15590" s="217">
        <v>1252.4164153664599</v>
      </c>
      <c r="N15590" s="217">
        <v>2.3953694339930802</v>
      </c>
      <c r="O15590" s="217">
        <v>2.3953694339930802</v>
      </c>
      <c r="P15590" s="217">
        <v>0</v>
      </c>
      <c r="Q15590" s="217">
        <v>2.3953694339930802</v>
      </c>
      <c r="R15590" s="217">
        <v>2.3953694339930802</v>
      </c>
      <c r="S15590" s="217">
        <v>0</v>
      </c>
      <c r="T15590" s="217">
        <v>2.3953694339930802</v>
      </c>
      <c r="U15590" s="217">
        <v>2.3953694339930802</v>
      </c>
      <c r="V15590" s="217">
        <v>0</v>
      </c>
      <c r="W15590" s="217">
        <v>2.3953694339930802</v>
      </c>
      <c r="X15590" s="217">
        <v>2.3953694339930802</v>
      </c>
      <c r="Y15590" s="217">
        <v>0</v>
      </c>
    </row>
    <row r="15591" spans="2:25">
      <c r="B15591" s="217" t="s">
        <v>15761</v>
      </c>
      <c r="C15591" s="217" t="s">
        <v>11696</v>
      </c>
      <c r="D15591" s="217" t="s">
        <v>23</v>
      </c>
      <c r="E15591" s="217" t="s">
        <v>86</v>
      </c>
      <c r="F15591" s="217" t="s">
        <v>5</v>
      </c>
      <c r="G15591" s="217" t="s">
        <v>49</v>
      </c>
      <c r="H15591" s="217" t="s">
        <v>176</v>
      </c>
      <c r="I15591" s="217">
        <v>8</v>
      </c>
      <c r="J15591" s="217">
        <v>7</v>
      </c>
      <c r="K15591" s="217">
        <v>1</v>
      </c>
      <c r="L15591" s="217">
        <v>45</v>
      </c>
      <c r="M15591" s="217">
        <v>1460.6925396617301</v>
      </c>
      <c r="N15591" s="217">
        <v>5.4768541515606497</v>
      </c>
      <c r="O15591" s="217">
        <v>4.79224738261557</v>
      </c>
      <c r="P15591" s="217">
        <v>0.68460676894508099</v>
      </c>
      <c r="Q15591" s="217">
        <v>5.4768541515606497</v>
      </c>
      <c r="R15591" s="217">
        <v>4.79224738261557</v>
      </c>
      <c r="S15591" s="217">
        <v>0.68460676894508099</v>
      </c>
      <c r="T15591" s="217">
        <v>5.4768541515606497</v>
      </c>
      <c r="U15591" s="217">
        <v>4.79224738261557</v>
      </c>
      <c r="V15591" s="217">
        <v>0.68460676894508099</v>
      </c>
      <c r="W15591" s="217">
        <v>5.4768541515606497</v>
      </c>
      <c r="X15591" s="217">
        <v>4.79224738261557</v>
      </c>
      <c r="Y15591" s="217">
        <v>0.68460676894508099</v>
      </c>
    </row>
    <row r="15592" spans="2:25">
      <c r="B15592" s="217" t="s">
        <v>15762</v>
      </c>
      <c r="C15592" s="217" t="s">
        <v>11696</v>
      </c>
      <c r="D15592" s="217" t="s">
        <v>23</v>
      </c>
      <c r="E15592" s="217" t="s">
        <v>86</v>
      </c>
      <c r="F15592" s="217" t="s">
        <v>5</v>
      </c>
      <c r="G15592" s="217" t="s">
        <v>49</v>
      </c>
      <c r="H15592" s="217" t="s">
        <v>178</v>
      </c>
      <c r="I15592" s="217">
        <v>1</v>
      </c>
      <c r="J15592" s="217">
        <v>1</v>
      </c>
      <c r="K15592" s="217">
        <v>0</v>
      </c>
      <c r="L15592" s="217">
        <v>11</v>
      </c>
      <c r="M15592" s="217">
        <v>1011.85249770552</v>
      </c>
      <c r="N15592" s="217">
        <v>0.98828633844122904</v>
      </c>
      <c r="O15592" s="217">
        <v>0.98828633844122904</v>
      </c>
      <c r="P15592" s="217">
        <v>0</v>
      </c>
      <c r="Q15592" s="217">
        <v>0.98828633844122904</v>
      </c>
      <c r="R15592" s="217">
        <v>0.98828633844122904</v>
      </c>
      <c r="S15592" s="217">
        <v>0</v>
      </c>
      <c r="T15592" s="217">
        <v>0.98828633844122904</v>
      </c>
      <c r="U15592" s="217">
        <v>0.98828633844122904</v>
      </c>
      <c r="V15592" s="217">
        <v>0</v>
      </c>
      <c r="W15592" s="217">
        <v>0.98828633844122904</v>
      </c>
      <c r="X15592" s="217">
        <v>0.98828633844122904</v>
      </c>
      <c r="Y15592" s="217">
        <v>0</v>
      </c>
    </row>
    <row r="15593" spans="2:25">
      <c r="B15593" s="217" t="s">
        <v>15763</v>
      </c>
      <c r="C15593" s="217" t="s">
        <v>11696</v>
      </c>
      <c r="D15593" s="217" t="s">
        <v>23</v>
      </c>
      <c r="E15593" s="217" t="s">
        <v>86</v>
      </c>
      <c r="F15593" s="217" t="s">
        <v>5</v>
      </c>
      <c r="G15593" s="217" t="s">
        <v>49</v>
      </c>
      <c r="H15593" s="217" t="s">
        <v>5</v>
      </c>
      <c r="I15593" s="217">
        <v>15</v>
      </c>
      <c r="J15593" s="217">
        <v>13</v>
      </c>
      <c r="K15593" s="217">
        <v>2</v>
      </c>
      <c r="L15593" s="217">
        <v>128</v>
      </c>
      <c r="M15593" s="217">
        <v>5770</v>
      </c>
      <c r="N15593" s="217">
        <v>2.5996533795493901</v>
      </c>
      <c r="O15593" s="217">
        <v>2.2530329289428099</v>
      </c>
      <c r="P15593" s="217">
        <v>0.34662045060658597</v>
      </c>
      <c r="Q15593" s="217">
        <v>2.5996533795493901</v>
      </c>
      <c r="R15593" s="217">
        <v>2.2530329289428099</v>
      </c>
      <c r="S15593" s="217">
        <v>0.34662045060658597</v>
      </c>
      <c r="T15593" s="217">
        <v>2.5996533795493901</v>
      </c>
      <c r="U15593" s="217">
        <v>2.2530329289428099</v>
      </c>
      <c r="V15593" s="217">
        <v>0.34662045060658597</v>
      </c>
      <c r="W15593" s="217">
        <v>2.5996533795493901</v>
      </c>
      <c r="X15593" s="217">
        <v>2.2530329289428099</v>
      </c>
      <c r="Y15593" s="217">
        <v>0.34662045060658597</v>
      </c>
    </row>
    <row r="15594" spans="2:25">
      <c r="B15594" s="217" t="s">
        <v>15764</v>
      </c>
      <c r="C15594" s="217" t="s">
        <v>11696</v>
      </c>
      <c r="D15594" s="217" t="s">
        <v>23</v>
      </c>
      <c r="E15594" s="217" t="s">
        <v>86</v>
      </c>
      <c r="F15594" s="217" t="s">
        <v>12</v>
      </c>
      <c r="G15594" s="217" t="s">
        <v>13</v>
      </c>
      <c r="H15594" s="217" t="s">
        <v>170</v>
      </c>
      <c r="I15594" s="217">
        <v>0</v>
      </c>
      <c r="J15594" s="217">
        <v>0</v>
      </c>
      <c r="K15594" s="217">
        <v>0</v>
      </c>
      <c r="L15594" s="217">
        <v>0</v>
      </c>
      <c r="M15594" s="217">
        <v>6.1111111111111098</v>
      </c>
      <c r="N15594" s="217">
        <v>0</v>
      </c>
      <c r="O15594" s="217">
        <v>0</v>
      </c>
      <c r="P15594" s="217">
        <v>0</v>
      </c>
      <c r="Q15594" s="217">
        <v>0</v>
      </c>
      <c r="R15594" s="217">
        <v>0</v>
      </c>
      <c r="S15594" s="217">
        <v>0</v>
      </c>
      <c r="T15594" s="217">
        <v>0</v>
      </c>
      <c r="U15594" s="217">
        <v>0</v>
      </c>
      <c r="V15594" s="217">
        <v>0</v>
      </c>
      <c r="W15594" s="217">
        <v>0</v>
      </c>
      <c r="X15594" s="217">
        <v>0</v>
      </c>
      <c r="Y15594" s="217">
        <v>0</v>
      </c>
    </row>
    <row r="15595" spans="2:25">
      <c r="B15595" s="217" t="s">
        <v>15765</v>
      </c>
      <c r="C15595" s="217" t="s">
        <v>11696</v>
      </c>
      <c r="D15595" s="217" t="s">
        <v>23</v>
      </c>
      <c r="E15595" s="217" t="s">
        <v>86</v>
      </c>
      <c r="F15595" s="217" t="s">
        <v>12</v>
      </c>
      <c r="G15595" s="217" t="s">
        <v>13</v>
      </c>
      <c r="H15595" s="217" t="s">
        <v>172</v>
      </c>
      <c r="I15595" s="217">
        <v>0</v>
      </c>
      <c r="J15595" s="217">
        <v>0</v>
      </c>
      <c r="K15595" s="217">
        <v>0</v>
      </c>
      <c r="L15595" s="217">
        <v>0</v>
      </c>
      <c r="M15595" s="217">
        <v>12.2222222222222</v>
      </c>
      <c r="N15595" s="217">
        <v>0</v>
      </c>
      <c r="O15595" s="217">
        <v>0</v>
      </c>
      <c r="P15595" s="217">
        <v>0</v>
      </c>
      <c r="Q15595" s="217">
        <v>0</v>
      </c>
      <c r="R15595" s="217">
        <v>0</v>
      </c>
      <c r="S15595" s="217">
        <v>0</v>
      </c>
      <c r="T15595" s="217">
        <v>0</v>
      </c>
      <c r="U15595" s="217">
        <v>0</v>
      </c>
      <c r="V15595" s="217">
        <v>0</v>
      </c>
      <c r="W15595" s="217">
        <v>0</v>
      </c>
      <c r="X15595" s="217">
        <v>0</v>
      </c>
      <c r="Y15595" s="217">
        <v>0</v>
      </c>
    </row>
    <row r="15596" spans="2:25">
      <c r="B15596" s="217" t="s">
        <v>15766</v>
      </c>
      <c r="C15596" s="217" t="s">
        <v>11696</v>
      </c>
      <c r="D15596" s="217" t="s">
        <v>23</v>
      </c>
      <c r="E15596" s="217" t="s">
        <v>86</v>
      </c>
      <c r="F15596" s="217" t="s">
        <v>12</v>
      </c>
      <c r="G15596" s="217" t="s">
        <v>13</v>
      </c>
      <c r="H15596" s="217" t="s">
        <v>174</v>
      </c>
      <c r="I15596" s="217">
        <v>0</v>
      </c>
      <c r="J15596" s="217">
        <v>0</v>
      </c>
      <c r="K15596" s="217">
        <v>0</v>
      </c>
      <c r="L15596" s="217">
        <v>0</v>
      </c>
      <c r="M15596" s="217">
        <v>18.3333333333333</v>
      </c>
      <c r="N15596" s="217">
        <v>0</v>
      </c>
      <c r="O15596" s="217">
        <v>0</v>
      </c>
      <c r="P15596" s="217">
        <v>0</v>
      </c>
      <c r="Q15596" s="217">
        <v>0</v>
      </c>
      <c r="R15596" s="217">
        <v>0</v>
      </c>
      <c r="S15596" s="217">
        <v>0</v>
      </c>
      <c r="T15596" s="217">
        <v>0</v>
      </c>
      <c r="U15596" s="217">
        <v>0</v>
      </c>
      <c r="V15596" s="217">
        <v>0</v>
      </c>
      <c r="W15596" s="217">
        <v>0</v>
      </c>
      <c r="X15596" s="217">
        <v>0</v>
      </c>
      <c r="Y15596" s="217">
        <v>0</v>
      </c>
    </row>
    <row r="15597" spans="2:25">
      <c r="B15597" s="217" t="s">
        <v>15767</v>
      </c>
      <c r="C15597" s="217" t="s">
        <v>11696</v>
      </c>
      <c r="D15597" s="217" t="s">
        <v>23</v>
      </c>
      <c r="E15597" s="217" t="s">
        <v>86</v>
      </c>
      <c r="F15597" s="217" t="s">
        <v>12</v>
      </c>
      <c r="G15597" s="217" t="s">
        <v>13</v>
      </c>
      <c r="H15597" s="217" t="s">
        <v>176</v>
      </c>
      <c r="I15597" s="217">
        <v>0</v>
      </c>
      <c r="J15597" s="217">
        <v>0</v>
      </c>
      <c r="K15597" s="217">
        <v>0</v>
      </c>
      <c r="L15597" s="217">
        <v>0</v>
      </c>
      <c r="M15597" s="217">
        <v>30.5555555555556</v>
      </c>
      <c r="N15597" s="217">
        <v>0</v>
      </c>
      <c r="O15597" s="217">
        <v>0</v>
      </c>
      <c r="P15597" s="217">
        <v>0</v>
      </c>
      <c r="Q15597" s="217">
        <v>0</v>
      </c>
      <c r="R15597" s="217">
        <v>0</v>
      </c>
      <c r="S15597" s="217">
        <v>0</v>
      </c>
      <c r="T15597" s="217">
        <v>0</v>
      </c>
      <c r="U15597" s="217">
        <v>0</v>
      </c>
      <c r="V15597" s="217">
        <v>0</v>
      </c>
      <c r="W15597" s="217">
        <v>0</v>
      </c>
      <c r="X15597" s="217">
        <v>0</v>
      </c>
      <c r="Y15597" s="217">
        <v>0</v>
      </c>
    </row>
    <row r="15598" spans="2:25">
      <c r="B15598" s="217" t="s">
        <v>15768</v>
      </c>
      <c r="C15598" s="217" t="s">
        <v>11696</v>
      </c>
      <c r="D15598" s="217" t="s">
        <v>23</v>
      </c>
      <c r="E15598" s="217" t="s">
        <v>86</v>
      </c>
      <c r="F15598" s="217" t="s">
        <v>12</v>
      </c>
      <c r="G15598" s="217" t="s">
        <v>13</v>
      </c>
      <c r="H15598" s="217" t="s">
        <v>178</v>
      </c>
      <c r="I15598" s="217">
        <v>0</v>
      </c>
      <c r="J15598" s="217">
        <v>0</v>
      </c>
      <c r="K15598" s="217">
        <v>0</v>
      </c>
      <c r="L15598" s="217">
        <v>0</v>
      </c>
      <c r="M15598" s="217">
        <v>42.7777777777778</v>
      </c>
      <c r="N15598" s="217">
        <v>0</v>
      </c>
      <c r="O15598" s="217">
        <v>0</v>
      </c>
      <c r="P15598" s="217">
        <v>0</v>
      </c>
      <c r="Q15598" s="217">
        <v>0</v>
      </c>
      <c r="R15598" s="217">
        <v>0</v>
      </c>
      <c r="S15598" s="217">
        <v>0</v>
      </c>
      <c r="T15598" s="217">
        <v>0</v>
      </c>
      <c r="U15598" s="217">
        <v>0</v>
      </c>
      <c r="V15598" s="217">
        <v>0</v>
      </c>
      <c r="W15598" s="217">
        <v>0</v>
      </c>
      <c r="X15598" s="217">
        <v>0</v>
      </c>
      <c r="Y15598" s="217">
        <v>0</v>
      </c>
    </row>
    <row r="15599" spans="2:25">
      <c r="B15599" s="217" t="s">
        <v>15769</v>
      </c>
      <c r="C15599" s="217" t="s">
        <v>11696</v>
      </c>
      <c r="D15599" s="217" t="s">
        <v>23</v>
      </c>
      <c r="E15599" s="217" t="s">
        <v>86</v>
      </c>
      <c r="F15599" s="217" t="s">
        <v>12</v>
      </c>
      <c r="G15599" s="217" t="s">
        <v>13</v>
      </c>
      <c r="H15599" s="217" t="s">
        <v>5</v>
      </c>
      <c r="I15599" s="217">
        <v>0</v>
      </c>
      <c r="J15599" s="217">
        <v>0</v>
      </c>
      <c r="K15599" s="217">
        <v>0</v>
      </c>
      <c r="L15599" s="217">
        <v>0</v>
      </c>
      <c r="M15599" s="217">
        <v>110</v>
      </c>
      <c r="N15599" s="217">
        <v>0</v>
      </c>
      <c r="O15599" s="217">
        <v>0</v>
      </c>
      <c r="P15599" s="217">
        <v>0</v>
      </c>
      <c r="Q15599" s="217">
        <v>0</v>
      </c>
      <c r="R15599" s="217">
        <v>0</v>
      </c>
      <c r="S15599" s="217">
        <v>0</v>
      </c>
      <c r="T15599" s="217">
        <v>0</v>
      </c>
      <c r="U15599" s="217">
        <v>0</v>
      </c>
      <c r="V15599" s="217">
        <v>0</v>
      </c>
      <c r="W15599" s="217">
        <v>0</v>
      </c>
      <c r="X15599" s="217">
        <v>0</v>
      </c>
      <c r="Y15599" s="217">
        <v>0</v>
      </c>
    </row>
    <row r="15600" spans="2:25">
      <c r="B15600" s="217" t="s">
        <v>15770</v>
      </c>
      <c r="C15600" s="217" t="s">
        <v>11696</v>
      </c>
      <c r="D15600" s="217" t="s">
        <v>23</v>
      </c>
      <c r="E15600" s="217" t="s">
        <v>86</v>
      </c>
      <c r="F15600" s="217" t="s">
        <v>9</v>
      </c>
      <c r="G15600" s="217" t="s">
        <v>13</v>
      </c>
      <c r="H15600" s="217" t="s">
        <v>170</v>
      </c>
      <c r="I15600" s="217">
        <v>0</v>
      </c>
      <c r="J15600" s="217">
        <v>0</v>
      </c>
      <c r="K15600" s="217">
        <v>0</v>
      </c>
      <c r="L15600" s="217">
        <v>0</v>
      </c>
      <c r="M15600" s="217">
        <v>0</v>
      </c>
    </row>
    <row r="15601" spans="2:25">
      <c r="B15601" s="217" t="s">
        <v>15771</v>
      </c>
      <c r="C15601" s="217" t="s">
        <v>11696</v>
      </c>
      <c r="D15601" s="217" t="s">
        <v>23</v>
      </c>
      <c r="E15601" s="217" t="s">
        <v>86</v>
      </c>
      <c r="F15601" s="217" t="s">
        <v>9</v>
      </c>
      <c r="G15601" s="217" t="s">
        <v>13</v>
      </c>
      <c r="H15601" s="217" t="s">
        <v>172</v>
      </c>
      <c r="I15601" s="217">
        <v>0</v>
      </c>
      <c r="J15601" s="217">
        <v>0</v>
      </c>
      <c r="K15601" s="217">
        <v>0</v>
      </c>
      <c r="L15601" s="217">
        <v>1</v>
      </c>
      <c r="M15601" s="217">
        <v>8</v>
      </c>
      <c r="N15601" s="217">
        <v>0</v>
      </c>
      <c r="O15601" s="217">
        <v>0</v>
      </c>
      <c r="P15601" s="217">
        <v>0</v>
      </c>
      <c r="Q15601" s="217">
        <v>0</v>
      </c>
      <c r="R15601" s="217">
        <v>0</v>
      </c>
      <c r="S15601" s="217">
        <v>0</v>
      </c>
      <c r="T15601" s="217">
        <v>0</v>
      </c>
      <c r="U15601" s="217">
        <v>0</v>
      </c>
      <c r="V15601" s="217">
        <v>0</v>
      </c>
      <c r="W15601" s="217">
        <v>0</v>
      </c>
      <c r="X15601" s="217">
        <v>0</v>
      </c>
      <c r="Y15601" s="217">
        <v>0</v>
      </c>
    </row>
    <row r="15602" spans="2:25">
      <c r="B15602" s="217" t="s">
        <v>15772</v>
      </c>
      <c r="C15602" s="217" t="s">
        <v>11696</v>
      </c>
      <c r="D15602" s="217" t="s">
        <v>23</v>
      </c>
      <c r="E15602" s="217" t="s">
        <v>86</v>
      </c>
      <c r="F15602" s="217" t="s">
        <v>9</v>
      </c>
      <c r="G15602" s="217" t="s">
        <v>13</v>
      </c>
      <c r="H15602" s="217" t="s">
        <v>174</v>
      </c>
      <c r="I15602" s="217">
        <v>0</v>
      </c>
      <c r="J15602" s="217">
        <v>0</v>
      </c>
      <c r="K15602" s="217">
        <v>0</v>
      </c>
      <c r="L15602" s="217">
        <v>1</v>
      </c>
      <c r="M15602" s="217">
        <v>24</v>
      </c>
      <c r="N15602" s="217">
        <v>0</v>
      </c>
      <c r="O15602" s="217">
        <v>0</v>
      </c>
      <c r="P15602" s="217">
        <v>0</v>
      </c>
      <c r="Q15602" s="217">
        <v>0</v>
      </c>
      <c r="R15602" s="217">
        <v>0</v>
      </c>
      <c r="S15602" s="217">
        <v>0</v>
      </c>
      <c r="T15602" s="217">
        <v>0</v>
      </c>
      <c r="U15602" s="217">
        <v>0</v>
      </c>
      <c r="V15602" s="217">
        <v>0</v>
      </c>
      <c r="W15602" s="217">
        <v>0</v>
      </c>
      <c r="X15602" s="217">
        <v>0</v>
      </c>
      <c r="Y15602" s="217">
        <v>0</v>
      </c>
    </row>
    <row r="15603" spans="2:25">
      <c r="B15603" s="217" t="s">
        <v>15773</v>
      </c>
      <c r="C15603" s="217" t="s">
        <v>11696</v>
      </c>
      <c r="D15603" s="217" t="s">
        <v>23</v>
      </c>
      <c r="E15603" s="217" t="s">
        <v>86</v>
      </c>
      <c r="F15603" s="217" t="s">
        <v>9</v>
      </c>
      <c r="G15603" s="217" t="s">
        <v>13</v>
      </c>
      <c r="H15603" s="217" t="s">
        <v>176</v>
      </c>
      <c r="I15603" s="217">
        <v>0</v>
      </c>
      <c r="J15603" s="217">
        <v>0</v>
      </c>
      <c r="K15603" s="217">
        <v>0</v>
      </c>
      <c r="L15603" s="217">
        <v>2</v>
      </c>
      <c r="M15603" s="217">
        <v>48</v>
      </c>
      <c r="N15603" s="217">
        <v>0</v>
      </c>
      <c r="O15603" s="217">
        <v>0</v>
      </c>
      <c r="P15603" s="217">
        <v>0</v>
      </c>
      <c r="Q15603" s="217">
        <v>0</v>
      </c>
      <c r="R15603" s="217">
        <v>0</v>
      </c>
      <c r="S15603" s="217">
        <v>0</v>
      </c>
      <c r="T15603" s="217">
        <v>0</v>
      </c>
      <c r="U15603" s="217">
        <v>0</v>
      </c>
      <c r="V15603" s="217">
        <v>0</v>
      </c>
      <c r="W15603" s="217">
        <v>0</v>
      </c>
      <c r="X15603" s="217">
        <v>0</v>
      </c>
      <c r="Y15603" s="217">
        <v>0</v>
      </c>
    </row>
    <row r="15604" spans="2:25">
      <c r="B15604" s="217" t="s">
        <v>15774</v>
      </c>
      <c r="C15604" s="217" t="s">
        <v>11696</v>
      </c>
      <c r="D15604" s="217" t="s">
        <v>23</v>
      </c>
      <c r="E15604" s="217" t="s">
        <v>86</v>
      </c>
      <c r="F15604" s="217" t="s">
        <v>9</v>
      </c>
      <c r="G15604" s="217" t="s">
        <v>13</v>
      </c>
      <c r="H15604" s="217" t="s">
        <v>178</v>
      </c>
      <c r="I15604" s="217">
        <v>0</v>
      </c>
      <c r="J15604" s="217">
        <v>0</v>
      </c>
      <c r="K15604" s="217">
        <v>0</v>
      </c>
      <c r="L15604" s="217">
        <v>1</v>
      </c>
      <c r="M15604" s="217">
        <v>40</v>
      </c>
      <c r="N15604" s="217">
        <v>0</v>
      </c>
      <c r="O15604" s="217">
        <v>0</v>
      </c>
      <c r="P15604" s="217">
        <v>0</v>
      </c>
      <c r="Q15604" s="217">
        <v>0</v>
      </c>
      <c r="R15604" s="217">
        <v>0</v>
      </c>
      <c r="S15604" s="217">
        <v>0</v>
      </c>
      <c r="T15604" s="217">
        <v>0</v>
      </c>
      <c r="U15604" s="217">
        <v>0</v>
      </c>
      <c r="V15604" s="217">
        <v>0</v>
      </c>
      <c r="W15604" s="217">
        <v>0</v>
      </c>
      <c r="X15604" s="217">
        <v>0</v>
      </c>
      <c r="Y15604" s="217">
        <v>0</v>
      </c>
    </row>
    <row r="15605" spans="2:25">
      <c r="B15605" s="217" t="s">
        <v>15775</v>
      </c>
      <c r="C15605" s="217" t="s">
        <v>11696</v>
      </c>
      <c r="D15605" s="217" t="s">
        <v>23</v>
      </c>
      <c r="E15605" s="217" t="s">
        <v>86</v>
      </c>
      <c r="F15605" s="217" t="s">
        <v>9</v>
      </c>
      <c r="G15605" s="217" t="s">
        <v>13</v>
      </c>
      <c r="H15605" s="217" t="s">
        <v>5</v>
      </c>
      <c r="I15605" s="217">
        <v>0</v>
      </c>
      <c r="J15605" s="217">
        <v>0</v>
      </c>
      <c r="K15605" s="217">
        <v>0</v>
      </c>
      <c r="L15605" s="217">
        <v>5</v>
      </c>
      <c r="M15605" s="217">
        <v>120</v>
      </c>
      <c r="N15605" s="217">
        <v>0</v>
      </c>
      <c r="O15605" s="217">
        <v>0</v>
      </c>
      <c r="P15605" s="217">
        <v>0</v>
      </c>
      <c r="Q15605" s="217">
        <v>0</v>
      </c>
      <c r="R15605" s="217">
        <v>0</v>
      </c>
      <c r="S15605" s="217">
        <v>0</v>
      </c>
      <c r="T15605" s="217">
        <v>0</v>
      </c>
      <c r="U15605" s="217">
        <v>0</v>
      </c>
      <c r="V15605" s="217">
        <v>0</v>
      </c>
      <c r="W15605" s="217">
        <v>0</v>
      </c>
      <c r="X15605" s="217">
        <v>0</v>
      </c>
      <c r="Y15605" s="217">
        <v>0</v>
      </c>
    </row>
    <row r="15606" spans="2:25">
      <c r="B15606" s="217" t="s">
        <v>15776</v>
      </c>
      <c r="C15606" s="217" t="s">
        <v>11696</v>
      </c>
      <c r="D15606" s="217" t="s">
        <v>23</v>
      </c>
      <c r="E15606" s="217" t="s">
        <v>86</v>
      </c>
      <c r="F15606" s="217" t="s">
        <v>5</v>
      </c>
      <c r="G15606" s="217" t="s">
        <v>13</v>
      </c>
      <c r="H15606" s="217" t="s">
        <v>170</v>
      </c>
      <c r="I15606" s="217">
        <v>0</v>
      </c>
      <c r="J15606" s="217">
        <v>0</v>
      </c>
      <c r="K15606" s="217">
        <v>0</v>
      </c>
      <c r="L15606" s="217">
        <v>0</v>
      </c>
      <c r="M15606" s="217">
        <v>6.1111111111111098</v>
      </c>
      <c r="N15606" s="217">
        <v>0</v>
      </c>
      <c r="O15606" s="217">
        <v>0</v>
      </c>
      <c r="P15606" s="217">
        <v>0</v>
      </c>
      <c r="Q15606" s="217">
        <v>0</v>
      </c>
      <c r="R15606" s="217">
        <v>0</v>
      </c>
      <c r="S15606" s="217">
        <v>0</v>
      </c>
      <c r="T15606" s="217">
        <v>0</v>
      </c>
      <c r="U15606" s="217">
        <v>0</v>
      </c>
      <c r="V15606" s="217">
        <v>0</v>
      </c>
      <c r="W15606" s="217">
        <v>0</v>
      </c>
      <c r="X15606" s="217">
        <v>0</v>
      </c>
      <c r="Y15606" s="217">
        <v>0</v>
      </c>
    </row>
    <row r="15607" spans="2:25">
      <c r="B15607" s="217" t="s">
        <v>15777</v>
      </c>
      <c r="C15607" s="217" t="s">
        <v>11696</v>
      </c>
      <c r="D15607" s="217" t="s">
        <v>23</v>
      </c>
      <c r="E15607" s="217" t="s">
        <v>86</v>
      </c>
      <c r="F15607" s="217" t="s">
        <v>5</v>
      </c>
      <c r="G15607" s="217" t="s">
        <v>13</v>
      </c>
      <c r="H15607" s="217" t="s">
        <v>172</v>
      </c>
      <c r="I15607" s="217">
        <v>0</v>
      </c>
      <c r="J15607" s="217">
        <v>0</v>
      </c>
      <c r="K15607" s="217">
        <v>0</v>
      </c>
      <c r="L15607" s="217">
        <v>1</v>
      </c>
      <c r="M15607" s="217">
        <v>20.2222222222222</v>
      </c>
      <c r="N15607" s="217">
        <v>0</v>
      </c>
      <c r="O15607" s="217">
        <v>0</v>
      </c>
      <c r="P15607" s="217">
        <v>0</v>
      </c>
      <c r="Q15607" s="217">
        <v>0</v>
      </c>
      <c r="R15607" s="217">
        <v>0</v>
      </c>
      <c r="S15607" s="217">
        <v>0</v>
      </c>
      <c r="T15607" s="217">
        <v>0</v>
      </c>
      <c r="U15607" s="217">
        <v>0</v>
      </c>
      <c r="V15607" s="217">
        <v>0</v>
      </c>
      <c r="W15607" s="217">
        <v>0</v>
      </c>
      <c r="X15607" s="217">
        <v>0</v>
      </c>
      <c r="Y15607" s="217">
        <v>0</v>
      </c>
    </row>
    <row r="15608" spans="2:25">
      <c r="B15608" s="217" t="s">
        <v>15778</v>
      </c>
      <c r="C15608" s="217" t="s">
        <v>11696</v>
      </c>
      <c r="D15608" s="217" t="s">
        <v>23</v>
      </c>
      <c r="E15608" s="217" t="s">
        <v>86</v>
      </c>
      <c r="F15608" s="217" t="s">
        <v>5</v>
      </c>
      <c r="G15608" s="217" t="s">
        <v>13</v>
      </c>
      <c r="H15608" s="217" t="s">
        <v>174</v>
      </c>
      <c r="I15608" s="217">
        <v>0</v>
      </c>
      <c r="J15608" s="217">
        <v>0</v>
      </c>
      <c r="K15608" s="217">
        <v>0</v>
      </c>
      <c r="L15608" s="217">
        <v>1</v>
      </c>
      <c r="M15608" s="217">
        <v>42.3333333333333</v>
      </c>
      <c r="N15608" s="217">
        <v>0</v>
      </c>
      <c r="O15608" s="217">
        <v>0</v>
      </c>
      <c r="P15608" s="217">
        <v>0</v>
      </c>
      <c r="Q15608" s="217">
        <v>0</v>
      </c>
      <c r="R15608" s="217">
        <v>0</v>
      </c>
      <c r="S15608" s="217">
        <v>0</v>
      </c>
      <c r="T15608" s="217">
        <v>0</v>
      </c>
      <c r="U15608" s="217">
        <v>0</v>
      </c>
      <c r="V15608" s="217">
        <v>0</v>
      </c>
      <c r="W15608" s="217">
        <v>0</v>
      </c>
      <c r="X15608" s="217">
        <v>0</v>
      </c>
      <c r="Y15608" s="217">
        <v>0</v>
      </c>
    </row>
    <row r="15609" spans="2:25">
      <c r="B15609" s="217" t="s">
        <v>15779</v>
      </c>
      <c r="C15609" s="217" t="s">
        <v>11696</v>
      </c>
      <c r="D15609" s="217" t="s">
        <v>23</v>
      </c>
      <c r="E15609" s="217" t="s">
        <v>86</v>
      </c>
      <c r="F15609" s="217" t="s">
        <v>5</v>
      </c>
      <c r="G15609" s="217" t="s">
        <v>13</v>
      </c>
      <c r="H15609" s="217" t="s">
        <v>176</v>
      </c>
      <c r="I15609" s="217">
        <v>0</v>
      </c>
      <c r="J15609" s="217">
        <v>0</v>
      </c>
      <c r="K15609" s="217">
        <v>0</v>
      </c>
      <c r="L15609" s="217">
        <v>2</v>
      </c>
      <c r="M15609" s="217">
        <v>78.5555555555556</v>
      </c>
      <c r="N15609" s="217">
        <v>0</v>
      </c>
      <c r="O15609" s="217">
        <v>0</v>
      </c>
      <c r="P15609" s="217">
        <v>0</v>
      </c>
      <c r="Q15609" s="217">
        <v>0</v>
      </c>
      <c r="R15609" s="217">
        <v>0</v>
      </c>
      <c r="S15609" s="217">
        <v>0</v>
      </c>
      <c r="T15609" s="217">
        <v>0</v>
      </c>
      <c r="U15609" s="217">
        <v>0</v>
      </c>
      <c r="V15609" s="217">
        <v>0</v>
      </c>
      <c r="W15609" s="217">
        <v>0</v>
      </c>
      <c r="X15609" s="217">
        <v>0</v>
      </c>
      <c r="Y15609" s="217">
        <v>0</v>
      </c>
    </row>
    <row r="15610" spans="2:25">
      <c r="B15610" s="217" t="s">
        <v>15780</v>
      </c>
      <c r="C15610" s="217" t="s">
        <v>11696</v>
      </c>
      <c r="D15610" s="217" t="s">
        <v>23</v>
      </c>
      <c r="E15610" s="217" t="s">
        <v>86</v>
      </c>
      <c r="F15610" s="217" t="s">
        <v>5</v>
      </c>
      <c r="G15610" s="217" t="s">
        <v>13</v>
      </c>
      <c r="H15610" s="217" t="s">
        <v>178</v>
      </c>
      <c r="I15610" s="217">
        <v>0</v>
      </c>
      <c r="J15610" s="217">
        <v>0</v>
      </c>
      <c r="K15610" s="217">
        <v>0</v>
      </c>
      <c r="L15610" s="217">
        <v>1</v>
      </c>
      <c r="M15610" s="217">
        <v>82.7777777777778</v>
      </c>
      <c r="N15610" s="217">
        <v>0</v>
      </c>
      <c r="O15610" s="217">
        <v>0</v>
      </c>
      <c r="P15610" s="217">
        <v>0</v>
      </c>
      <c r="Q15610" s="217">
        <v>0</v>
      </c>
      <c r="R15610" s="217">
        <v>0</v>
      </c>
      <c r="S15610" s="217">
        <v>0</v>
      </c>
      <c r="T15610" s="217">
        <v>0</v>
      </c>
      <c r="U15610" s="217">
        <v>0</v>
      </c>
      <c r="V15610" s="217">
        <v>0</v>
      </c>
      <c r="W15610" s="217">
        <v>0</v>
      </c>
      <c r="X15610" s="217">
        <v>0</v>
      </c>
      <c r="Y15610" s="217">
        <v>0</v>
      </c>
    </row>
    <row r="15611" spans="2:25">
      <c r="B15611" s="217" t="s">
        <v>15781</v>
      </c>
      <c r="C15611" s="217" t="s">
        <v>11696</v>
      </c>
      <c r="D15611" s="217" t="s">
        <v>23</v>
      </c>
      <c r="E15611" s="217" t="s">
        <v>86</v>
      </c>
      <c r="F15611" s="217" t="s">
        <v>5</v>
      </c>
      <c r="G15611" s="217" t="s">
        <v>13</v>
      </c>
      <c r="H15611" s="217" t="s">
        <v>5</v>
      </c>
      <c r="I15611" s="217">
        <v>0</v>
      </c>
      <c r="J15611" s="217">
        <v>0</v>
      </c>
      <c r="K15611" s="217">
        <v>0</v>
      </c>
      <c r="L15611" s="217">
        <v>5</v>
      </c>
      <c r="M15611" s="217">
        <v>230</v>
      </c>
      <c r="N15611" s="217">
        <v>0</v>
      </c>
      <c r="O15611" s="217">
        <v>0</v>
      </c>
      <c r="P15611" s="217">
        <v>0</v>
      </c>
      <c r="Q15611" s="217">
        <v>0</v>
      </c>
      <c r="R15611" s="217">
        <v>0</v>
      </c>
      <c r="S15611" s="217">
        <v>0</v>
      </c>
      <c r="T15611" s="217">
        <v>0</v>
      </c>
      <c r="U15611" s="217">
        <v>0</v>
      </c>
      <c r="V15611" s="217">
        <v>0</v>
      </c>
      <c r="W15611" s="217">
        <v>0</v>
      </c>
      <c r="X15611" s="217">
        <v>0</v>
      </c>
      <c r="Y15611" s="217">
        <v>0</v>
      </c>
    </row>
    <row r="15612" spans="2:25">
      <c r="B15612" s="217" t="s">
        <v>15782</v>
      </c>
      <c r="C15612" s="217" t="s">
        <v>11696</v>
      </c>
      <c r="D15612" s="217" t="s">
        <v>23</v>
      </c>
      <c r="E15612" s="217" t="s">
        <v>86</v>
      </c>
      <c r="F15612" s="217" t="s">
        <v>12</v>
      </c>
      <c r="G15612" s="217" t="s">
        <v>5</v>
      </c>
      <c r="H15612" s="217" t="s">
        <v>170</v>
      </c>
      <c r="I15612" s="217">
        <v>1</v>
      </c>
      <c r="J15612" s="217">
        <v>1</v>
      </c>
      <c r="K15612" s="217">
        <v>0</v>
      </c>
      <c r="L15612" s="217">
        <v>11</v>
      </c>
      <c r="M15612" s="217">
        <v>591.94147547145997</v>
      </c>
      <c r="N15612" s="217">
        <v>1.6893561972550399</v>
      </c>
      <c r="O15612" s="217">
        <v>1.6893561972550399</v>
      </c>
      <c r="P15612" s="217">
        <v>0</v>
      </c>
      <c r="Q15612" s="217">
        <v>1.6893561972550399</v>
      </c>
      <c r="R15612" s="217">
        <v>1.6893561972550399</v>
      </c>
      <c r="S15612" s="217">
        <v>0</v>
      </c>
      <c r="T15612" s="217">
        <v>1.6893561972550399</v>
      </c>
      <c r="U15612" s="217">
        <v>1.6893561972550399</v>
      </c>
      <c r="V15612" s="217">
        <v>0</v>
      </c>
      <c r="W15612" s="217">
        <v>1.6893561972550399</v>
      </c>
      <c r="X15612" s="217">
        <v>1.6893561972550399</v>
      </c>
      <c r="Y15612" s="217">
        <v>0</v>
      </c>
    </row>
    <row r="15613" spans="2:25">
      <c r="B15613" s="217" t="s">
        <v>15783</v>
      </c>
      <c r="C15613" s="217" t="s">
        <v>11696</v>
      </c>
      <c r="D15613" s="217" t="s">
        <v>23</v>
      </c>
      <c r="E15613" s="217" t="s">
        <v>86</v>
      </c>
      <c r="F15613" s="217" t="s">
        <v>12</v>
      </c>
      <c r="G15613" s="217" t="s">
        <v>5</v>
      </c>
      <c r="H15613" s="217" t="s">
        <v>172</v>
      </c>
      <c r="I15613" s="217">
        <v>2</v>
      </c>
      <c r="J15613" s="217">
        <v>1</v>
      </c>
      <c r="K15613" s="217">
        <v>1</v>
      </c>
      <c r="L15613" s="217">
        <v>10</v>
      </c>
      <c r="M15613" s="217">
        <v>622.282699453443</v>
      </c>
      <c r="N15613" s="217">
        <v>3.2139733303796199</v>
      </c>
      <c r="O15613" s="217">
        <v>1.6069866651898099</v>
      </c>
      <c r="P15613" s="217">
        <v>1.6069866651898099</v>
      </c>
      <c r="Q15613" s="217">
        <v>3.2139733303796199</v>
      </c>
      <c r="R15613" s="217">
        <v>1.6069866651898099</v>
      </c>
      <c r="S15613" s="217">
        <v>1.6069866651898099</v>
      </c>
      <c r="T15613" s="217">
        <v>3.2139733303796199</v>
      </c>
      <c r="U15613" s="217">
        <v>1.6069866651898099</v>
      </c>
      <c r="V15613" s="217">
        <v>1.6069866651898099</v>
      </c>
      <c r="W15613" s="217">
        <v>3.2139733303796199</v>
      </c>
      <c r="X15613" s="217">
        <v>1.6069866651898099</v>
      </c>
      <c r="Y15613" s="217">
        <v>1.6069866651898099</v>
      </c>
    </row>
    <row r="15614" spans="2:25">
      <c r="B15614" s="217" t="s">
        <v>15784</v>
      </c>
      <c r="C15614" s="217" t="s">
        <v>11696</v>
      </c>
      <c r="D15614" s="217" t="s">
        <v>23</v>
      </c>
      <c r="E15614" s="217" t="s">
        <v>86</v>
      </c>
      <c r="F15614" s="217" t="s">
        <v>12</v>
      </c>
      <c r="G15614" s="217" t="s">
        <v>5</v>
      </c>
      <c r="H15614" s="217" t="s">
        <v>174</v>
      </c>
      <c r="I15614" s="217">
        <v>4</v>
      </c>
      <c r="J15614" s="217">
        <v>4</v>
      </c>
      <c r="K15614" s="217">
        <v>0</v>
      </c>
      <c r="L15614" s="217">
        <v>14</v>
      </c>
      <c r="M15614" s="217">
        <v>902.63679730147805</v>
      </c>
      <c r="N15614" s="217">
        <v>4.4314612610059703</v>
      </c>
      <c r="O15614" s="217">
        <v>4.4314612610059703</v>
      </c>
      <c r="P15614" s="217">
        <v>0</v>
      </c>
      <c r="Q15614" s="217">
        <v>4.4314612610059703</v>
      </c>
      <c r="R15614" s="217">
        <v>4.4314612610059703</v>
      </c>
      <c r="S15614" s="217">
        <v>0</v>
      </c>
      <c r="T15614" s="217">
        <v>4.4314612610059703</v>
      </c>
      <c r="U15614" s="217">
        <v>4.4314612610059703</v>
      </c>
      <c r="V15614" s="217">
        <v>0</v>
      </c>
      <c r="W15614" s="217">
        <v>4.4314612610059703</v>
      </c>
      <c r="X15614" s="217">
        <v>4.4314612610059703</v>
      </c>
      <c r="Y15614" s="217">
        <v>0</v>
      </c>
    </row>
    <row r="15615" spans="2:25">
      <c r="B15615" s="217" t="s">
        <v>15785</v>
      </c>
      <c r="C15615" s="217" t="s">
        <v>11696</v>
      </c>
      <c r="D15615" s="217" t="s">
        <v>23</v>
      </c>
      <c r="E15615" s="217" t="s">
        <v>86</v>
      </c>
      <c r="F15615" s="217" t="s">
        <v>12</v>
      </c>
      <c r="G15615" s="217" t="s">
        <v>5</v>
      </c>
      <c r="H15615" s="217" t="s">
        <v>176</v>
      </c>
      <c r="I15615" s="217">
        <v>10</v>
      </c>
      <c r="J15615" s="217">
        <v>9</v>
      </c>
      <c r="K15615" s="217">
        <v>1</v>
      </c>
      <c r="L15615" s="217">
        <v>21</v>
      </c>
      <c r="M15615" s="217">
        <v>1116.72243678666</v>
      </c>
      <c r="N15615" s="217">
        <v>8.9547766486852094</v>
      </c>
      <c r="O15615" s="217">
        <v>8.0592989838166904</v>
      </c>
      <c r="P15615" s="217">
        <v>0.89547766486852098</v>
      </c>
      <c r="Q15615" s="217">
        <v>8.9547766486852094</v>
      </c>
      <c r="R15615" s="217">
        <v>8.0592989838166904</v>
      </c>
      <c r="S15615" s="217">
        <v>0.89547766486852098</v>
      </c>
      <c r="T15615" s="217">
        <v>8.9547766486852094</v>
      </c>
      <c r="U15615" s="217">
        <v>8.0592989838166904</v>
      </c>
      <c r="V15615" s="217">
        <v>0.89547766486852098</v>
      </c>
      <c r="W15615" s="217">
        <v>8.9547766486852094</v>
      </c>
      <c r="X15615" s="217">
        <v>8.0592989838166904</v>
      </c>
      <c r="Y15615" s="217">
        <v>0.89547766486852098</v>
      </c>
    </row>
    <row r="15616" spans="2:25">
      <c r="B15616" s="217" t="s">
        <v>15786</v>
      </c>
      <c r="C15616" s="217" t="s">
        <v>11696</v>
      </c>
      <c r="D15616" s="217" t="s">
        <v>23</v>
      </c>
      <c r="E15616" s="217" t="s">
        <v>86</v>
      </c>
      <c r="F15616" s="217" t="s">
        <v>12</v>
      </c>
      <c r="G15616" s="217" t="s">
        <v>5</v>
      </c>
      <c r="H15616" s="217" t="s">
        <v>178</v>
      </c>
      <c r="I15616" s="217">
        <v>2</v>
      </c>
      <c r="J15616" s="217">
        <v>2</v>
      </c>
      <c r="K15616" s="217">
        <v>0</v>
      </c>
      <c r="L15616" s="217">
        <v>13</v>
      </c>
      <c r="M15616" s="217">
        <v>1106.41659098696</v>
      </c>
      <c r="N15616" s="217">
        <v>1.80763739109871</v>
      </c>
      <c r="O15616" s="217">
        <v>1.80763739109871</v>
      </c>
      <c r="P15616" s="217">
        <v>0</v>
      </c>
      <c r="Q15616" s="217">
        <v>1.80763739109871</v>
      </c>
      <c r="R15616" s="217">
        <v>1.80763739109871</v>
      </c>
      <c r="S15616" s="217">
        <v>0</v>
      </c>
      <c r="T15616" s="217">
        <v>1.80763739109871</v>
      </c>
      <c r="U15616" s="217">
        <v>1.80763739109871</v>
      </c>
      <c r="V15616" s="217">
        <v>0</v>
      </c>
      <c r="W15616" s="217">
        <v>1.80763739109871</v>
      </c>
      <c r="X15616" s="217">
        <v>1.80763739109871</v>
      </c>
      <c r="Y15616" s="217">
        <v>0</v>
      </c>
    </row>
    <row r="15617" spans="2:25">
      <c r="B15617" s="217" t="s">
        <v>15787</v>
      </c>
      <c r="C15617" s="217" t="s">
        <v>11696</v>
      </c>
      <c r="D15617" s="217" t="s">
        <v>23</v>
      </c>
      <c r="E15617" s="217" t="s">
        <v>86</v>
      </c>
      <c r="F15617" s="217" t="s">
        <v>12</v>
      </c>
      <c r="G15617" s="217" t="s">
        <v>5</v>
      </c>
      <c r="H15617" s="217" t="s">
        <v>5</v>
      </c>
      <c r="I15617" s="217">
        <v>19</v>
      </c>
      <c r="J15617" s="217">
        <v>17</v>
      </c>
      <c r="K15617" s="217">
        <v>2</v>
      </c>
      <c r="L15617" s="217">
        <v>69</v>
      </c>
      <c r="M15617" s="217">
        <v>4340</v>
      </c>
      <c r="N15617" s="217">
        <v>4.3778801843317998</v>
      </c>
      <c r="O15617" s="217">
        <v>3.9170506912442402</v>
      </c>
      <c r="P15617" s="217">
        <v>0.460829493087558</v>
      </c>
      <c r="Q15617" s="217">
        <v>4.3778801843317998</v>
      </c>
      <c r="R15617" s="217">
        <v>3.9170506912442402</v>
      </c>
      <c r="S15617" s="217">
        <v>0.460829493087558</v>
      </c>
      <c r="T15617" s="217">
        <v>4.3778801843317998</v>
      </c>
      <c r="U15617" s="217">
        <v>3.9170506912442402</v>
      </c>
      <c r="V15617" s="217">
        <v>0.460829493087558</v>
      </c>
      <c r="W15617" s="217">
        <v>4.3778801843317998</v>
      </c>
      <c r="X15617" s="217">
        <v>3.9170506912442402</v>
      </c>
      <c r="Y15617" s="217">
        <v>0.460829493087558</v>
      </c>
    </row>
    <row r="15618" spans="2:25">
      <c r="B15618" s="217" t="s">
        <v>15788</v>
      </c>
      <c r="C15618" s="217" t="s">
        <v>11696</v>
      </c>
      <c r="D15618" s="217" t="s">
        <v>23</v>
      </c>
      <c r="E15618" s="217" t="s">
        <v>86</v>
      </c>
      <c r="F15618" s="217" t="s">
        <v>9</v>
      </c>
      <c r="G15618" s="217" t="s">
        <v>5</v>
      </c>
      <c r="H15618" s="217" t="s">
        <v>170</v>
      </c>
      <c r="I15618" s="217">
        <v>1</v>
      </c>
      <c r="J15618" s="217">
        <v>0</v>
      </c>
      <c r="K15618" s="217">
        <v>1</v>
      </c>
      <c r="L15618" s="217">
        <v>14</v>
      </c>
      <c r="M15618" s="217">
        <v>603.37728194726196</v>
      </c>
      <c r="N15618" s="217">
        <v>1.6573378380649799</v>
      </c>
      <c r="O15618" s="217">
        <v>0</v>
      </c>
      <c r="P15618" s="217">
        <v>1.6573378380649799</v>
      </c>
      <c r="Q15618" s="217">
        <v>1.6573378380649799</v>
      </c>
      <c r="R15618" s="217">
        <v>0</v>
      </c>
      <c r="S15618" s="217">
        <v>1.6573378380649799</v>
      </c>
      <c r="T15618" s="217">
        <v>1.6573378380649799</v>
      </c>
      <c r="U15618" s="217">
        <v>0</v>
      </c>
      <c r="V15618" s="217">
        <v>1.6573378380649799</v>
      </c>
      <c r="W15618" s="217">
        <v>1.6573378380649799</v>
      </c>
      <c r="X15618" s="217">
        <v>0</v>
      </c>
      <c r="Y15618" s="217">
        <v>1.6573378380649799</v>
      </c>
    </row>
    <row r="15619" spans="2:25">
      <c r="B15619" s="217" t="s">
        <v>15789</v>
      </c>
      <c r="C15619" s="217" t="s">
        <v>11696</v>
      </c>
      <c r="D15619" s="217" t="s">
        <v>23</v>
      </c>
      <c r="E15619" s="217" t="s">
        <v>86</v>
      </c>
      <c r="F15619" s="217" t="s">
        <v>9</v>
      </c>
      <c r="G15619" s="217" t="s">
        <v>5</v>
      </c>
      <c r="H15619" s="217" t="s">
        <v>172</v>
      </c>
      <c r="I15619" s="217">
        <v>0</v>
      </c>
      <c r="J15619" s="217">
        <v>0</v>
      </c>
      <c r="K15619" s="217">
        <v>0</v>
      </c>
      <c r="L15619" s="217">
        <v>24</v>
      </c>
      <c r="M15619" s="217">
        <v>690.75050709939103</v>
      </c>
      <c r="N15619" s="217">
        <v>0</v>
      </c>
      <c r="O15619" s="217">
        <v>0</v>
      </c>
      <c r="P15619" s="217">
        <v>0</v>
      </c>
      <c r="Q15619" s="217">
        <v>0</v>
      </c>
      <c r="R15619" s="217">
        <v>0</v>
      </c>
      <c r="S15619" s="217">
        <v>0</v>
      </c>
      <c r="T15619" s="217">
        <v>0</v>
      </c>
      <c r="U15619" s="217">
        <v>0</v>
      </c>
      <c r="V15619" s="217">
        <v>0</v>
      </c>
      <c r="W15619" s="217">
        <v>0</v>
      </c>
      <c r="X15619" s="217">
        <v>0</v>
      </c>
      <c r="Y15619" s="217">
        <v>0</v>
      </c>
    </row>
    <row r="15620" spans="2:25">
      <c r="B15620" s="217" t="s">
        <v>15790</v>
      </c>
      <c r="C15620" s="217" t="s">
        <v>11696</v>
      </c>
      <c r="D15620" s="217" t="s">
        <v>23</v>
      </c>
      <c r="E15620" s="217" t="s">
        <v>86</v>
      </c>
      <c r="F15620" s="217" t="s">
        <v>9</v>
      </c>
      <c r="G15620" s="217" t="s">
        <v>5</v>
      </c>
      <c r="H15620" s="217" t="s">
        <v>174</v>
      </c>
      <c r="I15620" s="217">
        <v>0</v>
      </c>
      <c r="J15620" s="217">
        <v>0</v>
      </c>
      <c r="K15620" s="217">
        <v>0</v>
      </c>
      <c r="L15620" s="217">
        <v>29</v>
      </c>
      <c r="M15620" s="217">
        <v>948.22920892494903</v>
      </c>
      <c r="N15620" s="217">
        <v>0</v>
      </c>
      <c r="O15620" s="217">
        <v>0</v>
      </c>
      <c r="P15620" s="217">
        <v>0</v>
      </c>
      <c r="Q15620" s="217">
        <v>0</v>
      </c>
      <c r="R15620" s="217">
        <v>0</v>
      </c>
      <c r="S15620" s="217">
        <v>0</v>
      </c>
      <c r="T15620" s="217">
        <v>0</v>
      </c>
      <c r="U15620" s="217">
        <v>0</v>
      </c>
      <c r="V15620" s="217">
        <v>0</v>
      </c>
      <c r="W15620" s="217">
        <v>0</v>
      </c>
      <c r="X15620" s="217">
        <v>0</v>
      </c>
      <c r="Y15620" s="217">
        <v>0</v>
      </c>
    </row>
    <row r="15621" spans="2:25">
      <c r="B15621" s="217" t="s">
        <v>15791</v>
      </c>
      <c r="C15621" s="217" t="s">
        <v>11696</v>
      </c>
      <c r="D15621" s="217" t="s">
        <v>23</v>
      </c>
      <c r="E15621" s="217" t="s">
        <v>86</v>
      </c>
      <c r="F15621" s="217" t="s">
        <v>9</v>
      </c>
      <c r="G15621" s="217" t="s">
        <v>5</v>
      </c>
      <c r="H15621" s="217" t="s">
        <v>176</v>
      </c>
      <c r="I15621" s="217">
        <v>1</v>
      </c>
      <c r="J15621" s="217">
        <v>1</v>
      </c>
      <c r="K15621" s="217">
        <v>0</v>
      </c>
      <c r="L15621" s="217">
        <v>44</v>
      </c>
      <c r="M15621" s="217">
        <v>1262.2454361054799</v>
      </c>
      <c r="N15621" s="217">
        <v>0.79223895083779705</v>
      </c>
      <c r="O15621" s="217">
        <v>0.79223895083779705</v>
      </c>
      <c r="P15621" s="217">
        <v>0</v>
      </c>
      <c r="Q15621" s="217">
        <v>0.79223895083779705</v>
      </c>
      <c r="R15621" s="217">
        <v>0.79223895083779705</v>
      </c>
      <c r="S15621" s="217">
        <v>0</v>
      </c>
      <c r="T15621" s="217">
        <v>0.79223895083779705</v>
      </c>
      <c r="U15621" s="217">
        <v>0.79223895083779705</v>
      </c>
      <c r="V15621" s="217">
        <v>0</v>
      </c>
      <c r="W15621" s="217">
        <v>0.79223895083779705</v>
      </c>
      <c r="X15621" s="217">
        <v>0.79223895083779705</v>
      </c>
      <c r="Y15621" s="217">
        <v>0</v>
      </c>
    </row>
    <row r="15622" spans="2:25">
      <c r="B15622" s="217" t="s">
        <v>15792</v>
      </c>
      <c r="C15622" s="217" t="s">
        <v>11696</v>
      </c>
      <c r="D15622" s="217" t="s">
        <v>23</v>
      </c>
      <c r="E15622" s="217" t="s">
        <v>86</v>
      </c>
      <c r="F15622" s="217" t="s">
        <v>9</v>
      </c>
      <c r="G15622" s="217" t="s">
        <v>5</v>
      </c>
      <c r="H15622" s="217" t="s">
        <v>178</v>
      </c>
      <c r="I15622" s="217">
        <v>0</v>
      </c>
      <c r="J15622" s="217">
        <v>0</v>
      </c>
      <c r="K15622" s="217">
        <v>0</v>
      </c>
      <c r="L15622" s="217">
        <v>16</v>
      </c>
      <c r="M15622" s="217">
        <v>1265.39756592292</v>
      </c>
      <c r="N15622" s="217">
        <v>0</v>
      </c>
      <c r="O15622" s="217">
        <v>0</v>
      </c>
      <c r="P15622" s="217">
        <v>0</v>
      </c>
      <c r="Q15622" s="217">
        <v>0</v>
      </c>
      <c r="R15622" s="217">
        <v>0</v>
      </c>
      <c r="S15622" s="217">
        <v>0</v>
      </c>
      <c r="T15622" s="217">
        <v>0</v>
      </c>
      <c r="U15622" s="217">
        <v>0</v>
      </c>
      <c r="V15622" s="217">
        <v>0</v>
      </c>
      <c r="W15622" s="217">
        <v>0</v>
      </c>
      <c r="X15622" s="217">
        <v>0</v>
      </c>
      <c r="Y15622" s="217">
        <v>0</v>
      </c>
    </row>
    <row r="15623" spans="2:25">
      <c r="B15623" s="217" t="s">
        <v>15793</v>
      </c>
      <c r="C15623" s="217" t="s">
        <v>11696</v>
      </c>
      <c r="D15623" s="217" t="s">
        <v>23</v>
      </c>
      <c r="E15623" s="217" t="s">
        <v>86</v>
      </c>
      <c r="F15623" s="217" t="s">
        <v>9</v>
      </c>
      <c r="G15623" s="217" t="s">
        <v>5</v>
      </c>
      <c r="H15623" s="217" t="s">
        <v>5</v>
      </c>
      <c r="I15623" s="217">
        <v>2</v>
      </c>
      <c r="J15623" s="217">
        <v>1</v>
      </c>
      <c r="K15623" s="217">
        <v>1</v>
      </c>
      <c r="L15623" s="217">
        <v>127</v>
      </c>
      <c r="M15623" s="217">
        <v>4770</v>
      </c>
      <c r="N15623" s="217">
        <v>0.41928721174004202</v>
      </c>
      <c r="O15623" s="217">
        <v>0.20964360587002101</v>
      </c>
      <c r="P15623" s="217">
        <v>0.20964360587002101</v>
      </c>
      <c r="Q15623" s="217">
        <v>0.41928721174004202</v>
      </c>
      <c r="R15623" s="217">
        <v>0.20964360587002101</v>
      </c>
      <c r="S15623" s="217">
        <v>0.20964360587002101</v>
      </c>
      <c r="T15623" s="217">
        <v>0.41928721174004202</v>
      </c>
      <c r="U15623" s="217">
        <v>0.20964360587002101</v>
      </c>
      <c r="V15623" s="217">
        <v>0.20964360587002101</v>
      </c>
      <c r="W15623" s="217">
        <v>0.41928721174004202</v>
      </c>
      <c r="X15623" s="217">
        <v>0.20964360587002101</v>
      </c>
      <c r="Y15623" s="217">
        <v>0.20964360587002101</v>
      </c>
    </row>
    <row r="15624" spans="2:25">
      <c r="B15624" s="217" t="s">
        <v>15794</v>
      </c>
      <c r="C15624" s="217" t="s">
        <v>11696</v>
      </c>
      <c r="D15624" s="217" t="s">
        <v>23</v>
      </c>
      <c r="E15624" s="217" t="s">
        <v>86</v>
      </c>
      <c r="F15624" s="217" t="s">
        <v>5</v>
      </c>
      <c r="G15624" s="217" t="s">
        <v>5</v>
      </c>
      <c r="H15624" s="217" t="s">
        <v>170</v>
      </c>
      <c r="I15624" s="217">
        <v>2</v>
      </c>
      <c r="J15624" s="217">
        <v>1</v>
      </c>
      <c r="K15624" s="217">
        <v>1</v>
      </c>
      <c r="L15624" s="217">
        <v>25</v>
      </c>
      <c r="M15624" s="217">
        <v>1195.31875741872</v>
      </c>
      <c r="N15624" s="217">
        <v>1.6731938552683501</v>
      </c>
      <c r="O15624" s="217">
        <v>0.83659692763417304</v>
      </c>
      <c r="P15624" s="217">
        <v>0.83659692763417304</v>
      </c>
      <c r="Q15624" s="217">
        <v>1.6731938552683501</v>
      </c>
      <c r="R15624" s="217">
        <v>0.83659692763417304</v>
      </c>
      <c r="S15624" s="217">
        <v>0.83659692763417304</v>
      </c>
      <c r="T15624" s="217">
        <v>1.6731938552683501</v>
      </c>
      <c r="U15624" s="217">
        <v>0.83659692763417304</v>
      </c>
      <c r="V15624" s="217">
        <v>0.83659692763417304</v>
      </c>
      <c r="W15624" s="217">
        <v>1.6731938552683501</v>
      </c>
      <c r="X15624" s="217">
        <v>0.83659692763417304</v>
      </c>
      <c r="Y15624" s="217">
        <v>0.83659692763417304</v>
      </c>
    </row>
    <row r="15625" spans="2:25">
      <c r="B15625" s="217" t="s">
        <v>15795</v>
      </c>
      <c r="C15625" s="217" t="s">
        <v>11696</v>
      </c>
      <c r="D15625" s="217" t="s">
        <v>23</v>
      </c>
      <c r="E15625" s="217" t="s">
        <v>86</v>
      </c>
      <c r="F15625" s="217" t="s">
        <v>5</v>
      </c>
      <c r="G15625" s="217" t="s">
        <v>5</v>
      </c>
      <c r="H15625" s="217" t="s">
        <v>172</v>
      </c>
      <c r="I15625" s="217">
        <v>2</v>
      </c>
      <c r="J15625" s="217">
        <v>1</v>
      </c>
      <c r="K15625" s="217">
        <v>1</v>
      </c>
      <c r="L15625" s="217">
        <v>34</v>
      </c>
      <c r="M15625" s="217">
        <v>1313.0332065528301</v>
      </c>
      <c r="N15625" s="217">
        <v>1.52319072359997</v>
      </c>
      <c r="O15625" s="217">
        <v>0.76159536179998499</v>
      </c>
      <c r="P15625" s="217">
        <v>0.76159536179998499</v>
      </c>
      <c r="Q15625" s="217">
        <v>1.52319072359997</v>
      </c>
      <c r="R15625" s="217">
        <v>0.76159536179998499</v>
      </c>
      <c r="S15625" s="217">
        <v>0.76159536179998499</v>
      </c>
      <c r="T15625" s="217">
        <v>1.52319072359997</v>
      </c>
      <c r="U15625" s="217">
        <v>0.76159536179998499</v>
      </c>
      <c r="V15625" s="217">
        <v>0.76159536179998499</v>
      </c>
      <c r="W15625" s="217">
        <v>1.52319072359997</v>
      </c>
      <c r="X15625" s="217">
        <v>0.76159536179998499</v>
      </c>
      <c r="Y15625" s="217">
        <v>0.76159536179998499</v>
      </c>
    </row>
    <row r="15626" spans="2:25">
      <c r="B15626" s="217" t="s">
        <v>15796</v>
      </c>
      <c r="C15626" s="217" t="s">
        <v>11696</v>
      </c>
      <c r="D15626" s="217" t="s">
        <v>23</v>
      </c>
      <c r="E15626" s="217" t="s">
        <v>86</v>
      </c>
      <c r="F15626" s="217" t="s">
        <v>5</v>
      </c>
      <c r="G15626" s="217" t="s">
        <v>5</v>
      </c>
      <c r="H15626" s="217" t="s">
        <v>174</v>
      </c>
      <c r="I15626" s="217">
        <v>4</v>
      </c>
      <c r="J15626" s="217">
        <v>4</v>
      </c>
      <c r="K15626" s="217">
        <v>0</v>
      </c>
      <c r="L15626" s="217">
        <v>43</v>
      </c>
      <c r="M15626" s="217">
        <v>1850.86600622643</v>
      </c>
      <c r="N15626" s="217">
        <v>2.16115050281531</v>
      </c>
      <c r="O15626" s="217">
        <v>2.16115050281531</v>
      </c>
      <c r="P15626" s="217">
        <v>0</v>
      </c>
      <c r="Q15626" s="217">
        <v>2.16115050281531</v>
      </c>
      <c r="R15626" s="217">
        <v>2.16115050281531</v>
      </c>
      <c r="S15626" s="217">
        <v>0</v>
      </c>
      <c r="T15626" s="217">
        <v>2.16115050281531</v>
      </c>
      <c r="U15626" s="217">
        <v>2.16115050281531</v>
      </c>
      <c r="V15626" s="217">
        <v>0</v>
      </c>
      <c r="W15626" s="217">
        <v>2.16115050281531</v>
      </c>
      <c r="X15626" s="217">
        <v>2.16115050281531</v>
      </c>
      <c r="Y15626" s="217">
        <v>0</v>
      </c>
    </row>
    <row r="15627" spans="2:25">
      <c r="B15627" s="217" t="s">
        <v>15797</v>
      </c>
      <c r="C15627" s="217" t="s">
        <v>11696</v>
      </c>
      <c r="D15627" s="217" t="s">
        <v>23</v>
      </c>
      <c r="E15627" s="217" t="s">
        <v>86</v>
      </c>
      <c r="F15627" s="217" t="s">
        <v>5</v>
      </c>
      <c r="G15627" s="217" t="s">
        <v>5</v>
      </c>
      <c r="H15627" s="217" t="s">
        <v>176</v>
      </c>
      <c r="I15627" s="217">
        <v>11</v>
      </c>
      <c r="J15627" s="217">
        <v>10</v>
      </c>
      <c r="K15627" s="217">
        <v>1</v>
      </c>
      <c r="L15627" s="217">
        <v>65</v>
      </c>
      <c r="M15627" s="217">
        <v>2378.9678728921299</v>
      </c>
      <c r="N15627" s="217">
        <v>4.6238539516833397</v>
      </c>
      <c r="O15627" s="217">
        <v>4.2035035924394002</v>
      </c>
      <c r="P15627" s="217">
        <v>0.42035035924393999</v>
      </c>
      <c r="Q15627" s="217">
        <v>4.6238539516833397</v>
      </c>
      <c r="R15627" s="217">
        <v>4.2035035924394002</v>
      </c>
      <c r="S15627" s="217">
        <v>0.42035035924393999</v>
      </c>
      <c r="T15627" s="217">
        <v>4.6238539516833397</v>
      </c>
      <c r="U15627" s="217">
        <v>4.2035035924394002</v>
      </c>
      <c r="V15627" s="217">
        <v>0.42035035924393999</v>
      </c>
      <c r="W15627" s="217">
        <v>4.6238539516833397</v>
      </c>
      <c r="X15627" s="217">
        <v>4.2035035924394002</v>
      </c>
      <c r="Y15627" s="217">
        <v>0.42035035924393999</v>
      </c>
    </row>
    <row r="15628" spans="2:25">
      <c r="B15628" s="217" t="s">
        <v>15798</v>
      </c>
      <c r="C15628" s="217" t="s">
        <v>11696</v>
      </c>
      <c r="D15628" s="217" t="s">
        <v>23</v>
      </c>
      <c r="E15628" s="217" t="s">
        <v>86</v>
      </c>
      <c r="F15628" s="217" t="s">
        <v>5</v>
      </c>
      <c r="G15628" s="217" t="s">
        <v>5</v>
      </c>
      <c r="H15628" s="217" t="s">
        <v>178</v>
      </c>
      <c r="I15628" s="217">
        <v>2</v>
      </c>
      <c r="J15628" s="217">
        <v>2</v>
      </c>
      <c r="K15628" s="217">
        <v>0</v>
      </c>
      <c r="L15628" s="217">
        <v>29</v>
      </c>
      <c r="M15628" s="217">
        <v>2371.8141569098798</v>
      </c>
      <c r="N15628" s="217">
        <v>0.84323638687008196</v>
      </c>
      <c r="O15628" s="217">
        <v>0.84323638687008196</v>
      </c>
      <c r="P15628" s="217">
        <v>0</v>
      </c>
      <c r="Q15628" s="217">
        <v>0.84323638687008196</v>
      </c>
      <c r="R15628" s="217">
        <v>0.84323638687008196</v>
      </c>
      <c r="S15628" s="217">
        <v>0</v>
      </c>
      <c r="T15628" s="217">
        <v>0.84323638687008196</v>
      </c>
      <c r="U15628" s="217">
        <v>0.84323638687008196</v>
      </c>
      <c r="V15628" s="217">
        <v>0</v>
      </c>
      <c r="W15628" s="217">
        <v>0.84323638687008196</v>
      </c>
      <c r="X15628" s="217">
        <v>0.84323638687008196</v>
      </c>
      <c r="Y15628" s="217">
        <v>0</v>
      </c>
    </row>
    <row r="15629" spans="2:25">
      <c r="B15629" s="217" t="s">
        <v>15799</v>
      </c>
      <c r="C15629" s="217" t="s">
        <v>11696</v>
      </c>
      <c r="D15629" s="217" t="s">
        <v>23</v>
      </c>
      <c r="E15629" s="217" t="s">
        <v>86</v>
      </c>
      <c r="F15629" s="217" t="s">
        <v>5</v>
      </c>
      <c r="G15629" s="217" t="s">
        <v>5</v>
      </c>
      <c r="H15629" s="217" t="s">
        <v>5</v>
      </c>
      <c r="I15629" s="217">
        <v>21</v>
      </c>
      <c r="J15629" s="217">
        <v>18</v>
      </c>
      <c r="K15629" s="217">
        <v>3</v>
      </c>
      <c r="L15629" s="217">
        <v>196</v>
      </c>
      <c r="M15629" s="217">
        <v>9110</v>
      </c>
      <c r="N15629" s="217">
        <v>2.3051591657519199</v>
      </c>
      <c r="O15629" s="217">
        <v>1.9758507135016501</v>
      </c>
      <c r="P15629" s="217">
        <v>0.329308452250274</v>
      </c>
      <c r="Q15629" s="217">
        <v>2.3051591657519199</v>
      </c>
      <c r="R15629" s="217">
        <v>1.9758507135016501</v>
      </c>
      <c r="S15629" s="217">
        <v>0.329308452250274</v>
      </c>
      <c r="T15629" s="217">
        <v>2.3051591657519199</v>
      </c>
      <c r="U15629" s="217">
        <v>1.9758507135016501</v>
      </c>
      <c r="V15629" s="217">
        <v>0.329308452250274</v>
      </c>
      <c r="W15629" s="217">
        <v>2.3051591657519199</v>
      </c>
      <c r="X15629" s="217">
        <v>1.9758507135016501</v>
      </c>
      <c r="Y15629" s="217">
        <v>0.329308452250274</v>
      </c>
    </row>
    <row r="15630" spans="2:25">
      <c r="B15630" s="217" t="s">
        <v>15800</v>
      </c>
      <c r="C15630" s="217" t="s">
        <v>11696</v>
      </c>
      <c r="D15630" s="217" t="s">
        <v>23</v>
      </c>
      <c r="E15630" s="217" t="s">
        <v>103</v>
      </c>
      <c r="F15630" s="217" t="s">
        <v>12</v>
      </c>
      <c r="G15630" s="217" t="s">
        <v>10</v>
      </c>
      <c r="H15630" s="217" t="s">
        <v>170</v>
      </c>
      <c r="I15630" s="217">
        <v>4</v>
      </c>
      <c r="J15630" s="217">
        <v>4</v>
      </c>
      <c r="K15630" s="217">
        <v>0</v>
      </c>
      <c r="L15630" s="217">
        <v>1</v>
      </c>
      <c r="M15630" s="217">
        <v>230.092401100465</v>
      </c>
      <c r="N15630" s="217">
        <v>17.384320302926898</v>
      </c>
      <c r="O15630" s="217">
        <v>17.384320302926898</v>
      </c>
      <c r="P15630" s="217">
        <v>0</v>
      </c>
      <c r="Q15630" s="217">
        <v>15.5642004262928</v>
      </c>
      <c r="R15630" s="217">
        <v>15.5642004262928</v>
      </c>
      <c r="S15630" s="217">
        <v>0</v>
      </c>
      <c r="T15630" s="217">
        <v>15.8996752883216</v>
      </c>
      <c r="U15630" s="217">
        <v>15.8996752883216</v>
      </c>
      <c r="V15630" s="217">
        <v>0</v>
      </c>
      <c r="W15630" s="217">
        <v>15.948332674311301</v>
      </c>
      <c r="X15630" s="217">
        <v>15.948332674311301</v>
      </c>
      <c r="Y15630" s="217">
        <v>0</v>
      </c>
    </row>
    <row r="15631" spans="2:25">
      <c r="B15631" s="217" t="s">
        <v>15801</v>
      </c>
      <c r="C15631" s="217" t="s">
        <v>11696</v>
      </c>
      <c r="D15631" s="217" t="s">
        <v>23</v>
      </c>
      <c r="E15631" s="217" t="s">
        <v>103</v>
      </c>
      <c r="F15631" s="217" t="s">
        <v>12</v>
      </c>
      <c r="G15631" s="217" t="s">
        <v>10</v>
      </c>
      <c r="H15631" s="217" t="s">
        <v>172</v>
      </c>
      <c r="I15631" s="217">
        <v>5</v>
      </c>
      <c r="J15631" s="217">
        <v>2</v>
      </c>
      <c r="K15631" s="217">
        <v>3</v>
      </c>
      <c r="L15631" s="217">
        <v>8</v>
      </c>
      <c r="M15631" s="217">
        <v>327.56379850109101</v>
      </c>
      <c r="N15631" s="217">
        <v>15.264202035999199</v>
      </c>
      <c r="O15631" s="217">
        <v>6.1056808143997001</v>
      </c>
      <c r="P15631" s="217">
        <v>9.1585212215995497</v>
      </c>
      <c r="Q15631" s="217">
        <v>19.996354435292801</v>
      </c>
      <c r="R15631" s="217">
        <v>8.7301671251245896</v>
      </c>
      <c r="S15631" s="217">
        <v>11.2661873101683</v>
      </c>
      <c r="T15631" s="217">
        <v>17.659684783827</v>
      </c>
      <c r="U15631" s="217">
        <v>7.3761702582663302</v>
      </c>
      <c r="V15631" s="217">
        <v>10.283514525560699</v>
      </c>
      <c r="W15631" s="217">
        <v>18.873491573033998</v>
      </c>
      <c r="X15631" s="217">
        <v>8.1013397739376405</v>
      </c>
      <c r="Y15631" s="217">
        <v>10.772151799096401</v>
      </c>
    </row>
    <row r="15632" spans="2:25">
      <c r="B15632" s="217" t="s">
        <v>15802</v>
      </c>
      <c r="C15632" s="217" t="s">
        <v>11696</v>
      </c>
      <c r="D15632" s="217" t="s">
        <v>23</v>
      </c>
      <c r="E15632" s="217" t="s">
        <v>103</v>
      </c>
      <c r="F15632" s="217" t="s">
        <v>12</v>
      </c>
      <c r="G15632" s="217" t="s">
        <v>10</v>
      </c>
      <c r="H15632" s="217" t="s">
        <v>174</v>
      </c>
      <c r="I15632" s="217">
        <v>4</v>
      </c>
      <c r="J15632" s="217">
        <v>4</v>
      </c>
      <c r="K15632" s="217">
        <v>0</v>
      </c>
      <c r="L15632" s="217">
        <v>19</v>
      </c>
      <c r="M15632" s="217">
        <v>669.87458495398903</v>
      </c>
      <c r="N15632" s="217">
        <v>5.97126699511184</v>
      </c>
      <c r="O15632" s="217">
        <v>5.97126699511184</v>
      </c>
      <c r="P15632" s="217">
        <v>0</v>
      </c>
      <c r="Q15632" s="217">
        <v>6.4430550651097196</v>
      </c>
      <c r="R15632" s="217">
        <v>6.4430550651097196</v>
      </c>
      <c r="S15632" s="217">
        <v>0</v>
      </c>
      <c r="T15632" s="217">
        <v>6.0793317351744003</v>
      </c>
      <c r="U15632" s="217">
        <v>6.0793317351744003</v>
      </c>
      <c r="V15632" s="217">
        <v>0</v>
      </c>
      <c r="W15632" s="217">
        <v>6.27633415073546</v>
      </c>
      <c r="X15632" s="217">
        <v>6.27633415073546</v>
      </c>
      <c r="Y15632" s="217">
        <v>0</v>
      </c>
    </row>
    <row r="15633" spans="2:25">
      <c r="B15633" s="217" t="s">
        <v>15803</v>
      </c>
      <c r="C15633" s="217" t="s">
        <v>11696</v>
      </c>
      <c r="D15633" s="217" t="s">
        <v>23</v>
      </c>
      <c r="E15633" s="217" t="s">
        <v>103</v>
      </c>
      <c r="F15633" s="217" t="s">
        <v>12</v>
      </c>
      <c r="G15633" s="217" t="s">
        <v>10</v>
      </c>
      <c r="H15633" s="217" t="s">
        <v>176</v>
      </c>
      <c r="I15633" s="217">
        <v>14</v>
      </c>
      <c r="J15633" s="217">
        <v>13</v>
      </c>
      <c r="K15633" s="217">
        <v>1</v>
      </c>
      <c r="L15633" s="217">
        <v>23</v>
      </c>
      <c r="M15633" s="217">
        <v>1074.5071625083001</v>
      </c>
      <c r="N15633" s="217">
        <v>13.029229109388901</v>
      </c>
      <c r="O15633" s="217">
        <v>12.098569887289701</v>
      </c>
      <c r="P15633" s="217">
        <v>0.93065922209920504</v>
      </c>
      <c r="Q15633" s="217">
        <v>13.1818967593703</v>
      </c>
      <c r="R15633" s="217">
        <v>12.0906258687298</v>
      </c>
      <c r="S15633" s="217">
        <v>1.0912708906405699</v>
      </c>
      <c r="T15633" s="217">
        <v>13.0022866803168</v>
      </c>
      <c r="U15633" s="217">
        <v>12.0802653980336</v>
      </c>
      <c r="V15633" s="217">
        <v>0.92202128228329105</v>
      </c>
      <c r="W15633" s="217">
        <v>13.1551644592804</v>
      </c>
      <c r="X15633" s="217">
        <v>12.1424969875382</v>
      </c>
      <c r="Y15633" s="217">
        <v>1.0126674717422</v>
      </c>
    </row>
    <row r="15634" spans="2:25">
      <c r="B15634" s="217" t="s">
        <v>15804</v>
      </c>
      <c r="C15634" s="217" t="s">
        <v>11696</v>
      </c>
      <c r="D15634" s="217" t="s">
        <v>23</v>
      </c>
      <c r="E15634" s="217" t="s">
        <v>103</v>
      </c>
      <c r="F15634" s="217" t="s">
        <v>12</v>
      </c>
      <c r="G15634" s="217" t="s">
        <v>10</v>
      </c>
      <c r="H15634" s="217" t="s">
        <v>178</v>
      </c>
      <c r="I15634" s="217">
        <v>4</v>
      </c>
      <c r="J15634" s="217">
        <v>4</v>
      </c>
      <c r="K15634" s="217">
        <v>0</v>
      </c>
      <c r="L15634" s="217">
        <v>30</v>
      </c>
      <c r="M15634" s="217">
        <v>1597.96205293615</v>
      </c>
      <c r="N15634" s="217">
        <v>2.5031883533468502</v>
      </c>
      <c r="O15634" s="217">
        <v>2.5031883533468502</v>
      </c>
      <c r="P15634" s="217">
        <v>0</v>
      </c>
      <c r="Q15634" s="217">
        <v>2.5228272452170399</v>
      </c>
      <c r="R15634" s="217">
        <v>2.5228272452170399</v>
      </c>
      <c r="S15634" s="217">
        <v>0</v>
      </c>
      <c r="T15634" s="217">
        <v>2.5120051963950401</v>
      </c>
      <c r="U15634" s="217">
        <v>2.5120051963950401</v>
      </c>
      <c r="V15634" s="217">
        <v>0</v>
      </c>
      <c r="W15634" s="217">
        <v>2.5279973907325202</v>
      </c>
      <c r="X15634" s="217">
        <v>2.5279973907325202</v>
      </c>
      <c r="Y15634" s="217">
        <v>0</v>
      </c>
    </row>
    <row r="15635" spans="2:25">
      <c r="B15635" s="217" t="s">
        <v>15805</v>
      </c>
      <c r="C15635" s="217" t="s">
        <v>11696</v>
      </c>
      <c r="D15635" s="217" t="s">
        <v>23</v>
      </c>
      <c r="E15635" s="217" t="s">
        <v>103</v>
      </c>
      <c r="F15635" s="217" t="s">
        <v>12</v>
      </c>
      <c r="G15635" s="217" t="s">
        <v>10</v>
      </c>
      <c r="H15635" s="217" t="s">
        <v>5</v>
      </c>
      <c r="I15635" s="217">
        <v>31</v>
      </c>
      <c r="J15635" s="217">
        <v>27</v>
      </c>
      <c r="K15635" s="217">
        <v>4</v>
      </c>
      <c r="L15635" s="217">
        <v>81</v>
      </c>
      <c r="M15635" s="217">
        <v>3900</v>
      </c>
      <c r="N15635" s="217">
        <v>7.9487179487179498</v>
      </c>
      <c r="O15635" s="217">
        <v>6.9230769230769198</v>
      </c>
      <c r="P15635" s="217">
        <v>1.02564102564103</v>
      </c>
      <c r="Q15635" s="217">
        <v>8.2555339655969693</v>
      </c>
      <c r="R15635" s="217">
        <v>7.08923404595346</v>
      </c>
      <c r="S15635" s="217">
        <v>1.16629991964351</v>
      </c>
      <c r="T15635" s="217">
        <v>7.9848888332980703</v>
      </c>
      <c r="U15635" s="217">
        <v>6.9332459226408103</v>
      </c>
      <c r="V15635" s="217">
        <v>1.05164291065726</v>
      </c>
      <c r="W15635" s="217">
        <v>8.1611243024562796</v>
      </c>
      <c r="X15635" s="217">
        <v>7.0513355973447496</v>
      </c>
      <c r="Y15635" s="217">
        <v>1.10978870511153</v>
      </c>
    </row>
    <row r="15636" spans="2:25">
      <c r="B15636" s="217" t="s">
        <v>15806</v>
      </c>
      <c r="C15636" s="217" t="s">
        <v>11696</v>
      </c>
      <c r="D15636" s="217" t="s">
        <v>23</v>
      </c>
      <c r="E15636" s="217" t="s">
        <v>103</v>
      </c>
      <c r="F15636" s="217" t="s">
        <v>9</v>
      </c>
      <c r="G15636" s="217" t="s">
        <v>10</v>
      </c>
      <c r="H15636" s="217" t="s">
        <v>170</v>
      </c>
      <c r="I15636" s="217">
        <v>2</v>
      </c>
      <c r="J15636" s="217">
        <v>2</v>
      </c>
      <c r="K15636" s="217">
        <v>0</v>
      </c>
      <c r="L15636" s="217">
        <v>3</v>
      </c>
      <c r="M15636" s="217">
        <v>236.696117521209</v>
      </c>
      <c r="N15636" s="217">
        <v>8.4496527486167796</v>
      </c>
      <c r="O15636" s="217">
        <v>8.4496527486167796</v>
      </c>
      <c r="P15636" s="217">
        <v>0</v>
      </c>
      <c r="Q15636" s="217">
        <v>9.2387027900349405</v>
      </c>
      <c r="R15636" s="217">
        <v>9.2387027900349405</v>
      </c>
      <c r="S15636" s="217">
        <v>0</v>
      </c>
      <c r="T15636" s="217">
        <v>7.8058350737295097</v>
      </c>
      <c r="U15636" s="217">
        <v>7.8058350737295097</v>
      </c>
      <c r="V15636" s="217">
        <v>0</v>
      </c>
      <c r="W15636" s="217">
        <v>8.57324599859027</v>
      </c>
      <c r="X15636" s="217">
        <v>8.57324599859027</v>
      </c>
      <c r="Y15636" s="217">
        <v>0</v>
      </c>
    </row>
    <row r="15637" spans="2:25">
      <c r="B15637" s="217" t="s">
        <v>15807</v>
      </c>
      <c r="C15637" s="217" t="s">
        <v>11696</v>
      </c>
      <c r="D15637" s="217" t="s">
        <v>23</v>
      </c>
      <c r="E15637" s="217" t="s">
        <v>103</v>
      </c>
      <c r="F15637" s="217" t="s">
        <v>9</v>
      </c>
      <c r="G15637" s="217" t="s">
        <v>10</v>
      </c>
      <c r="H15637" s="217" t="s">
        <v>172</v>
      </c>
      <c r="I15637" s="217">
        <v>0</v>
      </c>
      <c r="J15637" s="217">
        <v>0</v>
      </c>
      <c r="K15637" s="217">
        <v>0</v>
      </c>
      <c r="L15637" s="217">
        <v>10</v>
      </c>
      <c r="M15637" s="217">
        <v>348.43622540915601</v>
      </c>
      <c r="N15637" s="217">
        <v>0</v>
      </c>
      <c r="O15637" s="217">
        <v>0</v>
      </c>
      <c r="P15637" s="217">
        <v>0</v>
      </c>
      <c r="Q15637" s="217">
        <v>0</v>
      </c>
      <c r="R15637" s="217">
        <v>0</v>
      </c>
      <c r="S15637" s="217">
        <v>0</v>
      </c>
      <c r="T15637" s="217">
        <v>0</v>
      </c>
      <c r="U15637" s="217">
        <v>0</v>
      </c>
      <c r="V15637" s="217">
        <v>0</v>
      </c>
      <c r="W15637" s="217">
        <v>0</v>
      </c>
      <c r="X15637" s="217">
        <v>0</v>
      </c>
      <c r="Y15637" s="217">
        <v>0</v>
      </c>
    </row>
    <row r="15638" spans="2:25">
      <c r="B15638" s="217" t="s">
        <v>15808</v>
      </c>
      <c r="C15638" s="217" t="s">
        <v>11696</v>
      </c>
      <c r="D15638" s="217" t="s">
        <v>23</v>
      </c>
      <c r="E15638" s="217" t="s">
        <v>103</v>
      </c>
      <c r="F15638" s="217" t="s">
        <v>9</v>
      </c>
      <c r="G15638" s="217" t="s">
        <v>10</v>
      </c>
      <c r="H15638" s="217" t="s">
        <v>174</v>
      </c>
      <c r="I15638" s="217">
        <v>2</v>
      </c>
      <c r="J15638" s="217">
        <v>1</v>
      </c>
      <c r="K15638" s="217">
        <v>1</v>
      </c>
      <c r="L15638" s="217">
        <v>29</v>
      </c>
      <c r="M15638" s="217">
        <v>733.15492160104304</v>
      </c>
      <c r="N15638" s="217">
        <v>2.7279364034445202</v>
      </c>
      <c r="O15638" s="217">
        <v>1.3639682017222601</v>
      </c>
      <c r="P15638" s="217">
        <v>1.3639682017222601</v>
      </c>
      <c r="Q15638" s="217">
        <v>2.6998426616661502</v>
      </c>
      <c r="R15638" s="217">
        <v>1.34992133083307</v>
      </c>
      <c r="S15638" s="217">
        <v>1.34992133083307</v>
      </c>
      <c r="T15638" s="217">
        <v>2.7580357791803398</v>
      </c>
      <c r="U15638" s="217">
        <v>1.3790178895901699</v>
      </c>
      <c r="V15638" s="217">
        <v>1.3790178895901699</v>
      </c>
      <c r="W15638" s="217">
        <v>2.7664761283728598</v>
      </c>
      <c r="X15638" s="217">
        <v>1.3832380641864299</v>
      </c>
      <c r="Y15638" s="217">
        <v>1.3832380641864299</v>
      </c>
    </row>
    <row r="15639" spans="2:25">
      <c r="B15639" s="217" t="s">
        <v>15809</v>
      </c>
      <c r="C15639" s="217" t="s">
        <v>11696</v>
      </c>
      <c r="D15639" s="217" t="s">
        <v>23</v>
      </c>
      <c r="E15639" s="217" t="s">
        <v>103</v>
      </c>
      <c r="F15639" s="217" t="s">
        <v>9</v>
      </c>
      <c r="G15639" s="217" t="s">
        <v>10</v>
      </c>
      <c r="H15639" s="217" t="s">
        <v>176</v>
      </c>
      <c r="I15639" s="217">
        <v>2</v>
      </c>
      <c r="J15639" s="217">
        <v>2</v>
      </c>
      <c r="K15639" s="217">
        <v>0</v>
      </c>
      <c r="L15639" s="217">
        <v>29</v>
      </c>
      <c r="M15639" s="217">
        <v>1182.5355097791301</v>
      </c>
      <c r="N15639" s="217">
        <v>1.6912811357128299</v>
      </c>
      <c r="O15639" s="217">
        <v>1.6912811357128299</v>
      </c>
      <c r="P15639" s="217">
        <v>0</v>
      </c>
      <c r="Q15639" s="217">
        <v>1.8675199582630899</v>
      </c>
      <c r="R15639" s="217">
        <v>1.8675199582630899</v>
      </c>
      <c r="S15639" s="217">
        <v>0</v>
      </c>
      <c r="T15639" s="217">
        <v>1.71946514968218</v>
      </c>
      <c r="U15639" s="217">
        <v>1.71946514968218</v>
      </c>
      <c r="V15639" s="217">
        <v>0</v>
      </c>
      <c r="W15639" s="217">
        <v>1.81051829275572</v>
      </c>
      <c r="X15639" s="217">
        <v>1.81051829275572</v>
      </c>
      <c r="Y15639" s="217">
        <v>0</v>
      </c>
    </row>
    <row r="15640" spans="2:25">
      <c r="B15640" s="217" t="s">
        <v>15810</v>
      </c>
      <c r="C15640" s="217" t="s">
        <v>11696</v>
      </c>
      <c r="D15640" s="217" t="s">
        <v>23</v>
      </c>
      <c r="E15640" s="217" t="s">
        <v>103</v>
      </c>
      <c r="F15640" s="217" t="s">
        <v>9</v>
      </c>
      <c r="G15640" s="217" t="s">
        <v>10</v>
      </c>
      <c r="H15640" s="217" t="s">
        <v>178</v>
      </c>
      <c r="I15640" s="217">
        <v>3</v>
      </c>
      <c r="J15640" s="217">
        <v>3</v>
      </c>
      <c r="K15640" s="217">
        <v>0</v>
      </c>
      <c r="L15640" s="217">
        <v>37</v>
      </c>
      <c r="M15640" s="217">
        <v>1729.1772256894601</v>
      </c>
      <c r="N15640" s="217">
        <v>1.7349291648251</v>
      </c>
      <c r="O15640" s="217">
        <v>1.7349291648251</v>
      </c>
      <c r="P15640" s="217">
        <v>0</v>
      </c>
      <c r="Q15640" s="217">
        <v>1.86131765601334</v>
      </c>
      <c r="R15640" s="217">
        <v>1.86131765601334</v>
      </c>
      <c r="S15640" s="217">
        <v>0</v>
      </c>
      <c r="T15640" s="217">
        <v>1.7654368902808599</v>
      </c>
      <c r="U15640" s="217">
        <v>1.7654368902808599</v>
      </c>
      <c r="V15640" s="217">
        <v>0</v>
      </c>
      <c r="W15640" s="217">
        <v>1.8327998567424699</v>
      </c>
      <c r="X15640" s="217">
        <v>1.8327998567424699</v>
      </c>
      <c r="Y15640" s="217">
        <v>0</v>
      </c>
    </row>
    <row r="15641" spans="2:25">
      <c r="B15641" s="217" t="s">
        <v>15811</v>
      </c>
      <c r="C15641" s="217" t="s">
        <v>11696</v>
      </c>
      <c r="D15641" s="217" t="s">
        <v>23</v>
      </c>
      <c r="E15641" s="217" t="s">
        <v>103</v>
      </c>
      <c r="F15641" s="217" t="s">
        <v>9</v>
      </c>
      <c r="G15641" s="217" t="s">
        <v>10</v>
      </c>
      <c r="H15641" s="217" t="s">
        <v>5</v>
      </c>
      <c r="I15641" s="217">
        <v>9</v>
      </c>
      <c r="J15641" s="217">
        <v>8</v>
      </c>
      <c r="K15641" s="217">
        <v>1</v>
      </c>
      <c r="L15641" s="217">
        <v>108</v>
      </c>
      <c r="M15641" s="217">
        <v>4230</v>
      </c>
      <c r="N15641" s="217">
        <v>2.12765957446809</v>
      </c>
      <c r="O15641" s="217">
        <v>1.8912529550827399</v>
      </c>
      <c r="P15641" s="217">
        <v>0.23640661938534299</v>
      </c>
      <c r="Q15641" s="217">
        <v>2.3531800922239898</v>
      </c>
      <c r="R15641" s="217">
        <v>2.1262021693405502</v>
      </c>
      <c r="S15641" s="217">
        <v>0.22697792288343699</v>
      </c>
      <c r="T15641" s="217">
        <v>2.1886922119502299</v>
      </c>
      <c r="U15641" s="217">
        <v>1.9568219473288799</v>
      </c>
      <c r="V15641" s="217">
        <v>0.23187026462135599</v>
      </c>
      <c r="W15641" s="217">
        <v>2.2934371913819001</v>
      </c>
      <c r="X15641" s="217">
        <v>2.06085733988153</v>
      </c>
      <c r="Y15641" s="217">
        <v>0.232579851500373</v>
      </c>
    </row>
    <row r="15642" spans="2:25">
      <c r="B15642" s="217" t="s">
        <v>15812</v>
      </c>
      <c r="C15642" s="217" t="s">
        <v>11696</v>
      </c>
      <c r="D15642" s="217" t="s">
        <v>23</v>
      </c>
      <c r="E15642" s="217" t="s">
        <v>103</v>
      </c>
      <c r="F15642" s="217" t="s">
        <v>5</v>
      </c>
      <c r="G15642" s="217" t="s">
        <v>10</v>
      </c>
      <c r="H15642" s="217" t="s">
        <v>170</v>
      </c>
      <c r="I15642" s="217">
        <v>6</v>
      </c>
      <c r="J15642" s="217">
        <v>6</v>
      </c>
      <c r="K15642" s="217">
        <v>0</v>
      </c>
      <c r="L15642" s="217">
        <v>4</v>
      </c>
      <c r="M15642" s="217">
        <v>466.78851862167301</v>
      </c>
      <c r="N15642" s="217">
        <v>12.853786587803601</v>
      </c>
      <c r="O15642" s="217">
        <v>12.853786587803601</v>
      </c>
      <c r="P15642" s="217">
        <v>0</v>
      </c>
      <c r="Q15642" s="217">
        <v>13.564775983301599</v>
      </c>
      <c r="R15642" s="217">
        <v>13.564775983301599</v>
      </c>
      <c r="S15642" s="217">
        <v>0</v>
      </c>
      <c r="T15642" s="217">
        <v>12.900250069849999</v>
      </c>
      <c r="U15642" s="217">
        <v>12.900250069849999</v>
      </c>
      <c r="V15642" s="217">
        <v>0</v>
      </c>
      <c r="W15642" s="217">
        <v>13.3756842988867</v>
      </c>
      <c r="X15642" s="217">
        <v>13.3756842988867</v>
      </c>
      <c r="Y15642" s="217">
        <v>0</v>
      </c>
    </row>
    <row r="15643" spans="2:25">
      <c r="B15643" s="217" t="s">
        <v>15813</v>
      </c>
      <c r="C15643" s="217" t="s">
        <v>11696</v>
      </c>
      <c r="D15643" s="217" t="s">
        <v>23</v>
      </c>
      <c r="E15643" s="217" t="s">
        <v>103</v>
      </c>
      <c r="F15643" s="217" t="s">
        <v>5</v>
      </c>
      <c r="G15643" s="217" t="s">
        <v>10</v>
      </c>
      <c r="H15643" s="217" t="s">
        <v>172</v>
      </c>
      <c r="I15643" s="217">
        <v>5</v>
      </c>
      <c r="J15643" s="217">
        <v>2</v>
      </c>
      <c r="K15643" s="217">
        <v>3</v>
      </c>
      <c r="L15643" s="217">
        <v>18</v>
      </c>
      <c r="M15643" s="217">
        <v>676.00002391024702</v>
      </c>
      <c r="N15643" s="217">
        <v>7.3964494425282004</v>
      </c>
      <c r="O15643" s="217">
        <v>2.9585797770112801</v>
      </c>
      <c r="P15643" s="217">
        <v>4.4378696655169199</v>
      </c>
      <c r="Q15643" s="217">
        <v>8.9680534703274208</v>
      </c>
      <c r="R15643" s="217">
        <v>3.8630062116532602</v>
      </c>
      <c r="S15643" s="217">
        <v>5.1050472586741602</v>
      </c>
      <c r="T15643" s="217">
        <v>7.9516546637905199</v>
      </c>
      <c r="U15643" s="217">
        <v>3.2638769816778499</v>
      </c>
      <c r="V15643" s="217">
        <v>4.6877776821126602</v>
      </c>
      <c r="W15643" s="217">
        <v>8.4775702657343999</v>
      </c>
      <c r="X15643" s="217">
        <v>3.5847567888327401</v>
      </c>
      <c r="Y15643" s="217">
        <v>4.8928134769016696</v>
      </c>
    </row>
    <row r="15644" spans="2:25">
      <c r="B15644" s="217" t="s">
        <v>15814</v>
      </c>
      <c r="C15644" s="217" t="s">
        <v>11696</v>
      </c>
      <c r="D15644" s="217" t="s">
        <v>23</v>
      </c>
      <c r="E15644" s="217" t="s">
        <v>103</v>
      </c>
      <c r="F15644" s="217" t="s">
        <v>5</v>
      </c>
      <c r="G15644" s="217" t="s">
        <v>10</v>
      </c>
      <c r="H15644" s="217" t="s">
        <v>174</v>
      </c>
      <c r="I15644" s="217">
        <v>6</v>
      </c>
      <c r="J15644" s="217">
        <v>5</v>
      </c>
      <c r="K15644" s="217">
        <v>1</v>
      </c>
      <c r="L15644" s="217">
        <v>48</v>
      </c>
      <c r="M15644" s="217">
        <v>1403.0295065550299</v>
      </c>
      <c r="N15644" s="217">
        <v>4.2764603110395498</v>
      </c>
      <c r="O15644" s="217">
        <v>3.5637169258662902</v>
      </c>
      <c r="P15644" s="217">
        <v>0.71274338517325797</v>
      </c>
      <c r="Q15644" s="217">
        <v>4.5255114001364198</v>
      </c>
      <c r="R15644" s="217">
        <v>3.8302729464884901</v>
      </c>
      <c r="S15644" s="217">
        <v>0.69523845364793502</v>
      </c>
      <c r="T15644" s="217">
        <v>4.3671352935326802</v>
      </c>
      <c r="U15644" s="217">
        <v>3.6569114877351701</v>
      </c>
      <c r="V15644" s="217">
        <v>0.71022380579751299</v>
      </c>
      <c r="W15644" s="217">
        <v>4.4739335836179199</v>
      </c>
      <c r="X15644" s="217">
        <v>3.76153629734165</v>
      </c>
      <c r="Y15644" s="217">
        <v>0.71239728627627397</v>
      </c>
    </row>
    <row r="15645" spans="2:25">
      <c r="B15645" s="217" t="s">
        <v>15815</v>
      </c>
      <c r="C15645" s="217" t="s">
        <v>11696</v>
      </c>
      <c r="D15645" s="217" t="s">
        <v>23</v>
      </c>
      <c r="E15645" s="217" t="s">
        <v>103</v>
      </c>
      <c r="F15645" s="217" t="s">
        <v>5</v>
      </c>
      <c r="G15645" s="217" t="s">
        <v>10</v>
      </c>
      <c r="H15645" s="217" t="s">
        <v>176</v>
      </c>
      <c r="I15645" s="217">
        <v>16</v>
      </c>
      <c r="J15645" s="217">
        <v>15</v>
      </c>
      <c r="K15645" s="217">
        <v>1</v>
      </c>
      <c r="L15645" s="217">
        <v>52</v>
      </c>
      <c r="M15645" s="217">
        <v>2257.0426722874299</v>
      </c>
      <c r="N15645" s="217">
        <v>7.0889222416803301</v>
      </c>
      <c r="O15645" s="217">
        <v>6.64586460157531</v>
      </c>
      <c r="P15645" s="217">
        <v>0.44305764010502102</v>
      </c>
      <c r="Q15645" s="217">
        <v>7.2554096797957</v>
      </c>
      <c r="R15645" s="217">
        <v>6.7161648981786204</v>
      </c>
      <c r="S15645" s="217">
        <v>0.539244781617081</v>
      </c>
      <c r="T15645" s="217">
        <v>7.0795533251998304</v>
      </c>
      <c r="U15645" s="217">
        <v>6.6239421939258101</v>
      </c>
      <c r="V15645" s="217">
        <v>0.45561113127401598</v>
      </c>
      <c r="W15645" s="217">
        <v>7.2065684737326698</v>
      </c>
      <c r="X15645" s="217">
        <v>6.7061650868799303</v>
      </c>
      <c r="Y15645" s="217">
        <v>0.500403386852738</v>
      </c>
    </row>
    <row r="15646" spans="2:25">
      <c r="B15646" s="217" t="s">
        <v>15816</v>
      </c>
      <c r="C15646" s="217" t="s">
        <v>11696</v>
      </c>
      <c r="D15646" s="217" t="s">
        <v>23</v>
      </c>
      <c r="E15646" s="217" t="s">
        <v>103</v>
      </c>
      <c r="F15646" s="217" t="s">
        <v>5</v>
      </c>
      <c r="G15646" s="217" t="s">
        <v>10</v>
      </c>
      <c r="H15646" s="217" t="s">
        <v>178</v>
      </c>
      <c r="I15646" s="217">
        <v>7</v>
      </c>
      <c r="J15646" s="217">
        <v>7</v>
      </c>
      <c r="K15646" s="217">
        <v>0</v>
      </c>
      <c r="L15646" s="217">
        <v>69</v>
      </c>
      <c r="M15646" s="217">
        <v>3327.1392786256101</v>
      </c>
      <c r="N15646" s="217">
        <v>2.1039095191985999</v>
      </c>
      <c r="O15646" s="217">
        <v>2.1039095191985999</v>
      </c>
      <c r="P15646" s="217">
        <v>0</v>
      </c>
      <c r="Q15646" s="217">
        <v>2.1718874183487298</v>
      </c>
      <c r="R15646" s="217">
        <v>2.1718874183487298</v>
      </c>
      <c r="S15646" s="217">
        <v>0</v>
      </c>
      <c r="T15646" s="217">
        <v>2.1162030912901302</v>
      </c>
      <c r="U15646" s="217">
        <v>2.1162030912901302</v>
      </c>
      <c r="V15646" s="217">
        <v>0</v>
      </c>
      <c r="W15646" s="217">
        <v>2.1592913546249699</v>
      </c>
      <c r="X15646" s="217">
        <v>2.1592913546249699</v>
      </c>
      <c r="Y15646" s="217">
        <v>0</v>
      </c>
    </row>
    <row r="15647" spans="2:25">
      <c r="B15647" s="217" t="s">
        <v>15817</v>
      </c>
      <c r="C15647" s="217" t="s">
        <v>11696</v>
      </c>
      <c r="D15647" s="217" t="s">
        <v>23</v>
      </c>
      <c r="E15647" s="217" t="s">
        <v>103</v>
      </c>
      <c r="F15647" s="217" t="s">
        <v>5</v>
      </c>
      <c r="G15647" s="217" t="s">
        <v>10</v>
      </c>
      <c r="H15647" s="217" t="s">
        <v>5</v>
      </c>
      <c r="I15647" s="217">
        <v>40</v>
      </c>
      <c r="J15647" s="217">
        <v>35</v>
      </c>
      <c r="K15647" s="217">
        <v>5</v>
      </c>
      <c r="L15647" s="217">
        <v>191</v>
      </c>
      <c r="M15647" s="217">
        <v>8130</v>
      </c>
      <c r="N15647" s="217">
        <v>4.9200492004919996</v>
      </c>
      <c r="O15647" s="217">
        <v>4.3050430504305002</v>
      </c>
      <c r="P15647" s="217">
        <v>0.61500615006150094</v>
      </c>
      <c r="Q15647" s="217">
        <v>5.1977118899461097</v>
      </c>
      <c r="R15647" s="217">
        <v>4.5105194925461198</v>
      </c>
      <c r="S15647" s="217">
        <v>0.68719239739998195</v>
      </c>
      <c r="T15647" s="217">
        <v>4.9768705985921899</v>
      </c>
      <c r="U15647" s="217">
        <v>4.3440339206957201</v>
      </c>
      <c r="V15647" s="217">
        <v>0.63283667789646203</v>
      </c>
      <c r="W15647" s="217">
        <v>5.1189060106670299</v>
      </c>
      <c r="X15647" s="217">
        <v>4.4567621468320704</v>
      </c>
      <c r="Y15647" s="217">
        <v>0.66214386383495505</v>
      </c>
    </row>
    <row r="15648" spans="2:25">
      <c r="B15648" s="217" t="s">
        <v>15818</v>
      </c>
      <c r="C15648" s="217" t="s">
        <v>11696</v>
      </c>
      <c r="D15648" s="217" t="s">
        <v>23</v>
      </c>
      <c r="E15648" s="217" t="s">
        <v>103</v>
      </c>
      <c r="F15648" s="217" t="s">
        <v>12</v>
      </c>
      <c r="G15648" s="217" t="s">
        <v>49</v>
      </c>
      <c r="H15648" s="217" t="s">
        <v>170</v>
      </c>
      <c r="I15648" s="217">
        <v>7</v>
      </c>
      <c r="J15648" s="217">
        <v>6</v>
      </c>
      <c r="K15648" s="217">
        <v>1</v>
      </c>
      <c r="L15648" s="217">
        <v>18</v>
      </c>
      <c r="M15648" s="217">
        <v>1012.12293116212</v>
      </c>
      <c r="N15648" s="217">
        <v>6.9161559179007899</v>
      </c>
      <c r="O15648" s="217">
        <v>5.9281336439149603</v>
      </c>
      <c r="P15648" s="217">
        <v>0.98802227398582698</v>
      </c>
      <c r="Q15648" s="217">
        <v>6.0337398144945897</v>
      </c>
      <c r="R15648" s="217">
        <v>5.1372245040261202</v>
      </c>
      <c r="S15648" s="217">
        <v>0.89651531046847099</v>
      </c>
      <c r="T15648" s="217">
        <v>6.2455357274982299</v>
      </c>
      <c r="U15648" s="217">
        <v>5.3296966906674301</v>
      </c>
      <c r="V15648" s="217">
        <v>0.91583903683079604</v>
      </c>
      <c r="W15648" s="217">
        <v>6.2012936407278003</v>
      </c>
      <c r="X15648" s="217">
        <v>5.2826518841740198</v>
      </c>
      <c r="Y15648" s="217">
        <v>0.918641756553776</v>
      </c>
    </row>
    <row r="15649" spans="2:25">
      <c r="B15649" s="217" t="s">
        <v>15819</v>
      </c>
      <c r="C15649" s="217" t="s">
        <v>11696</v>
      </c>
      <c r="D15649" s="217" t="s">
        <v>23</v>
      </c>
      <c r="E15649" s="217" t="s">
        <v>103</v>
      </c>
      <c r="F15649" s="217" t="s">
        <v>12</v>
      </c>
      <c r="G15649" s="217" t="s">
        <v>49</v>
      </c>
      <c r="H15649" s="217" t="s">
        <v>172</v>
      </c>
      <c r="I15649" s="217">
        <v>3</v>
      </c>
      <c r="J15649" s="217">
        <v>3</v>
      </c>
      <c r="K15649" s="217">
        <v>0</v>
      </c>
      <c r="L15649" s="217">
        <v>16</v>
      </c>
      <c r="M15649" s="217">
        <v>1129.37125697082</v>
      </c>
      <c r="N15649" s="217">
        <v>2.6563452730739301</v>
      </c>
      <c r="O15649" s="217">
        <v>2.6563452730739301</v>
      </c>
      <c r="P15649" s="217">
        <v>0</v>
      </c>
      <c r="Q15649" s="217">
        <v>3.0781265147838401</v>
      </c>
      <c r="R15649" s="217">
        <v>3.0781265147838401</v>
      </c>
      <c r="S15649" s="217">
        <v>0</v>
      </c>
      <c r="T15649" s="217">
        <v>2.9349910684888201</v>
      </c>
      <c r="U15649" s="217">
        <v>2.9349910684888201</v>
      </c>
      <c r="V15649" s="217">
        <v>0</v>
      </c>
      <c r="W15649" s="217">
        <v>3.01272935722977</v>
      </c>
      <c r="X15649" s="217">
        <v>3.01272935722977</v>
      </c>
      <c r="Y15649" s="217">
        <v>0</v>
      </c>
    </row>
    <row r="15650" spans="2:25">
      <c r="B15650" s="217" t="s">
        <v>15820</v>
      </c>
      <c r="C15650" s="217" t="s">
        <v>11696</v>
      </c>
      <c r="D15650" s="217" t="s">
        <v>23</v>
      </c>
      <c r="E15650" s="217" t="s">
        <v>103</v>
      </c>
      <c r="F15650" s="217" t="s">
        <v>12</v>
      </c>
      <c r="G15650" s="217" t="s">
        <v>49</v>
      </c>
      <c r="H15650" s="217" t="s">
        <v>174</v>
      </c>
      <c r="I15650" s="217">
        <v>17</v>
      </c>
      <c r="J15650" s="217">
        <v>17</v>
      </c>
      <c r="K15650" s="217">
        <v>0</v>
      </c>
      <c r="L15650" s="217">
        <v>51</v>
      </c>
      <c r="M15650" s="217">
        <v>1643.37628387925</v>
      </c>
      <c r="N15650" s="217">
        <v>10.344557218430101</v>
      </c>
      <c r="O15650" s="217">
        <v>10.344557218430101</v>
      </c>
      <c r="P15650" s="217">
        <v>0</v>
      </c>
      <c r="Q15650" s="217">
        <v>11.665970497821601</v>
      </c>
      <c r="R15650" s="217">
        <v>11.665970497821601</v>
      </c>
      <c r="S15650" s="217">
        <v>0</v>
      </c>
      <c r="T15650" s="217">
        <v>10.8906285320846</v>
      </c>
      <c r="U15650" s="217">
        <v>10.8906285320846</v>
      </c>
      <c r="V15650" s="217">
        <v>0</v>
      </c>
      <c r="W15650" s="217">
        <v>11.3303858349087</v>
      </c>
      <c r="X15650" s="217">
        <v>11.3303858349087</v>
      </c>
      <c r="Y15650" s="217">
        <v>0</v>
      </c>
    </row>
    <row r="15651" spans="2:25">
      <c r="B15651" s="217" t="s">
        <v>15821</v>
      </c>
      <c r="C15651" s="217" t="s">
        <v>11696</v>
      </c>
      <c r="D15651" s="217" t="s">
        <v>23</v>
      </c>
      <c r="E15651" s="217" t="s">
        <v>103</v>
      </c>
      <c r="F15651" s="217" t="s">
        <v>12</v>
      </c>
      <c r="G15651" s="217" t="s">
        <v>49</v>
      </c>
      <c r="H15651" s="217" t="s">
        <v>176</v>
      </c>
      <c r="I15651" s="217">
        <v>30</v>
      </c>
      <c r="J15651" s="217">
        <v>28</v>
      </c>
      <c r="K15651" s="217">
        <v>2</v>
      </c>
      <c r="L15651" s="217">
        <v>60</v>
      </c>
      <c r="M15651" s="217">
        <v>1787.5603374586101</v>
      </c>
      <c r="N15651" s="217">
        <v>16.782650281137599</v>
      </c>
      <c r="O15651" s="217">
        <v>15.6638069290617</v>
      </c>
      <c r="P15651" s="217">
        <v>1.1188433520758401</v>
      </c>
      <c r="Q15651" s="217">
        <v>15.9969330731457</v>
      </c>
      <c r="R15651" s="217">
        <v>14.9928351939989</v>
      </c>
      <c r="S15651" s="217">
        <v>1.0040978791467901</v>
      </c>
      <c r="T15651" s="217">
        <v>16.495276799018701</v>
      </c>
      <c r="U15651" s="217">
        <v>15.4113253344031</v>
      </c>
      <c r="V15651" s="217">
        <v>1.0839514646156301</v>
      </c>
      <c r="W15651" s="217">
        <v>16.3456314118006</v>
      </c>
      <c r="X15651" s="217">
        <v>15.3034793008071</v>
      </c>
      <c r="Y15651" s="217">
        <v>1.0421521109934999</v>
      </c>
    </row>
    <row r="15652" spans="2:25">
      <c r="B15652" s="217" t="s">
        <v>15822</v>
      </c>
      <c r="C15652" s="217" t="s">
        <v>11696</v>
      </c>
      <c r="D15652" s="217" t="s">
        <v>23</v>
      </c>
      <c r="E15652" s="217" t="s">
        <v>103</v>
      </c>
      <c r="F15652" s="217" t="s">
        <v>12</v>
      </c>
      <c r="G15652" s="217" t="s">
        <v>49</v>
      </c>
      <c r="H15652" s="217" t="s">
        <v>178</v>
      </c>
      <c r="I15652" s="217">
        <v>18</v>
      </c>
      <c r="J15652" s="217">
        <v>16</v>
      </c>
      <c r="K15652" s="217">
        <v>2</v>
      </c>
      <c r="L15652" s="217">
        <v>17</v>
      </c>
      <c r="M15652" s="217">
        <v>1177.5691905291999</v>
      </c>
      <c r="N15652" s="217">
        <v>15.285726006393499</v>
      </c>
      <c r="O15652" s="217">
        <v>13.587312005683099</v>
      </c>
      <c r="P15652" s="217">
        <v>1.6984140007103901</v>
      </c>
      <c r="Q15652" s="217">
        <v>16.609731264636402</v>
      </c>
      <c r="R15652" s="217">
        <v>14.7106465897063</v>
      </c>
      <c r="S15652" s="217">
        <v>1.89908467493014</v>
      </c>
      <c r="T15652" s="217">
        <v>15.7853815547286</v>
      </c>
      <c r="U15652" s="217">
        <v>14.0267458976339</v>
      </c>
      <c r="V15652" s="217">
        <v>1.7586356570947099</v>
      </c>
      <c r="W15652" s="217">
        <v>16.344465994276199</v>
      </c>
      <c r="X15652" s="217">
        <v>14.4978124791661</v>
      </c>
      <c r="Y15652" s="217">
        <v>1.84665351511009</v>
      </c>
    </row>
    <row r="15653" spans="2:25">
      <c r="B15653" s="217" t="s">
        <v>15823</v>
      </c>
      <c r="C15653" s="217" t="s">
        <v>11696</v>
      </c>
      <c r="D15653" s="217" t="s">
        <v>23</v>
      </c>
      <c r="E15653" s="217" t="s">
        <v>103</v>
      </c>
      <c r="F15653" s="217" t="s">
        <v>12</v>
      </c>
      <c r="G15653" s="217" t="s">
        <v>49</v>
      </c>
      <c r="H15653" s="217" t="s">
        <v>5</v>
      </c>
      <c r="I15653" s="217">
        <v>75</v>
      </c>
      <c r="J15653" s="217">
        <v>70</v>
      </c>
      <c r="K15653" s="217">
        <v>5</v>
      </c>
      <c r="L15653" s="217">
        <v>162</v>
      </c>
      <c r="M15653" s="217">
        <v>6750</v>
      </c>
      <c r="N15653" s="217">
        <v>11.1111111111111</v>
      </c>
      <c r="O15653" s="217">
        <v>10.3703703703704</v>
      </c>
      <c r="P15653" s="217">
        <v>0.74074074074074103</v>
      </c>
      <c r="Q15653" s="217">
        <v>11.4785716053253</v>
      </c>
      <c r="R15653" s="217">
        <v>10.7323999983827</v>
      </c>
      <c r="S15653" s="217">
        <v>0.74617160694262596</v>
      </c>
      <c r="T15653" s="217">
        <v>11.2198224051404</v>
      </c>
      <c r="U15653" s="217">
        <v>10.4816298935218</v>
      </c>
      <c r="V15653" s="217">
        <v>0.73819251161864796</v>
      </c>
      <c r="W15653" s="217">
        <v>11.424092557141799</v>
      </c>
      <c r="X15653" s="217">
        <v>10.6773451790412</v>
      </c>
      <c r="Y15653" s="217">
        <v>0.74674737810064895</v>
      </c>
    </row>
    <row r="15654" spans="2:25">
      <c r="B15654" s="217" t="s">
        <v>15824</v>
      </c>
      <c r="C15654" s="217" t="s">
        <v>11696</v>
      </c>
      <c r="D15654" s="217" t="s">
        <v>23</v>
      </c>
      <c r="E15654" s="217" t="s">
        <v>103</v>
      </c>
      <c r="F15654" s="217" t="s">
        <v>9</v>
      </c>
      <c r="G15654" s="217" t="s">
        <v>49</v>
      </c>
      <c r="H15654" s="217" t="s">
        <v>170</v>
      </c>
      <c r="I15654" s="217">
        <v>2</v>
      </c>
      <c r="J15654" s="217">
        <v>1</v>
      </c>
      <c r="K15654" s="217">
        <v>1</v>
      </c>
      <c r="L15654" s="217">
        <v>38</v>
      </c>
      <c r="M15654" s="217">
        <v>1161.5873902629201</v>
      </c>
      <c r="N15654" s="217">
        <v>1.7217817761841501</v>
      </c>
      <c r="O15654" s="217">
        <v>0.86089088809207304</v>
      </c>
      <c r="P15654" s="217">
        <v>0.86089088809207304</v>
      </c>
      <c r="Q15654" s="217">
        <v>1.38275877350802</v>
      </c>
      <c r="R15654" s="217">
        <v>0.76057238934367</v>
      </c>
      <c r="S15654" s="217">
        <v>0.62218638416434802</v>
      </c>
      <c r="T15654" s="217">
        <v>1.4902528824865799</v>
      </c>
      <c r="U15654" s="217">
        <v>0.77696596629522996</v>
      </c>
      <c r="V15654" s="217">
        <v>0.71328691619135398</v>
      </c>
      <c r="W15654" s="217">
        <v>1.4345998674398199</v>
      </c>
      <c r="X15654" s="217">
        <v>0.77934369616941701</v>
      </c>
      <c r="Y15654" s="217">
        <v>0.65525617127040603</v>
      </c>
    </row>
    <row r="15655" spans="2:25">
      <c r="B15655" s="217" t="s">
        <v>15825</v>
      </c>
      <c r="C15655" s="217" t="s">
        <v>11696</v>
      </c>
      <c r="D15655" s="217" t="s">
        <v>23</v>
      </c>
      <c r="E15655" s="217" t="s">
        <v>103</v>
      </c>
      <c r="F15655" s="217" t="s">
        <v>9</v>
      </c>
      <c r="G15655" s="217" t="s">
        <v>49</v>
      </c>
      <c r="H15655" s="217" t="s">
        <v>172</v>
      </c>
      <c r="I15655" s="217">
        <v>9</v>
      </c>
      <c r="J15655" s="217">
        <v>8</v>
      </c>
      <c r="K15655" s="217">
        <v>1</v>
      </c>
      <c r="L15655" s="217">
        <v>41</v>
      </c>
      <c r="M15655" s="217">
        <v>1331.59563184431</v>
      </c>
      <c r="N15655" s="217">
        <v>6.7588085938181202</v>
      </c>
      <c r="O15655" s="217">
        <v>6.0078298611716603</v>
      </c>
      <c r="P15655" s="217">
        <v>0.75097873264645798</v>
      </c>
      <c r="Q15655" s="217">
        <v>7.0829031502782298</v>
      </c>
      <c r="R15655" s="217">
        <v>5.90767678643053</v>
      </c>
      <c r="S15655" s="217">
        <v>1.1752263638477001</v>
      </c>
      <c r="T15655" s="217">
        <v>6.8203664257655996</v>
      </c>
      <c r="U15655" s="217">
        <v>5.8274106635790703</v>
      </c>
      <c r="V15655" s="217">
        <v>0.99295576218653103</v>
      </c>
      <c r="W15655" s="217">
        <v>7.0304010561699597</v>
      </c>
      <c r="X15655" s="217">
        <v>5.9398253606120504</v>
      </c>
      <c r="Y15655" s="217">
        <v>1.0905756955579</v>
      </c>
    </row>
    <row r="15656" spans="2:25">
      <c r="B15656" s="217" t="s">
        <v>15826</v>
      </c>
      <c r="C15656" s="217" t="s">
        <v>11696</v>
      </c>
      <c r="D15656" s="217" t="s">
        <v>23</v>
      </c>
      <c r="E15656" s="217" t="s">
        <v>103</v>
      </c>
      <c r="F15656" s="217" t="s">
        <v>9</v>
      </c>
      <c r="G15656" s="217" t="s">
        <v>49</v>
      </c>
      <c r="H15656" s="217" t="s">
        <v>174</v>
      </c>
      <c r="I15656" s="217">
        <v>3</v>
      </c>
      <c r="J15656" s="217">
        <v>2</v>
      </c>
      <c r="K15656" s="217">
        <v>1</v>
      </c>
      <c r="L15656" s="217">
        <v>51</v>
      </c>
      <c r="M15656" s="217">
        <v>1810.9133584374199</v>
      </c>
      <c r="N15656" s="217">
        <v>1.6566226020821899</v>
      </c>
      <c r="O15656" s="217">
        <v>1.1044150680547999</v>
      </c>
      <c r="P15656" s="217">
        <v>0.55220753402739797</v>
      </c>
      <c r="Q15656" s="217">
        <v>1.94981571316195</v>
      </c>
      <c r="R15656" s="217">
        <v>1.4957426448970701</v>
      </c>
      <c r="S15656" s="217">
        <v>0.45407306826487698</v>
      </c>
      <c r="T15656" s="217">
        <v>1.7276221575317099</v>
      </c>
      <c r="U15656" s="217">
        <v>1.26376187914649</v>
      </c>
      <c r="V15656" s="217">
        <v>0.46386027838521199</v>
      </c>
      <c r="W15656" s="217">
        <v>1.85328524931866</v>
      </c>
      <c r="X15656" s="217">
        <v>1.38800543071006</v>
      </c>
      <c r="Y15656" s="217">
        <v>0.46527981860860801</v>
      </c>
    </row>
    <row r="15657" spans="2:25">
      <c r="B15657" s="217" t="s">
        <v>15827</v>
      </c>
      <c r="C15657" s="217" t="s">
        <v>11696</v>
      </c>
      <c r="D15657" s="217" t="s">
        <v>23</v>
      </c>
      <c r="E15657" s="217" t="s">
        <v>103</v>
      </c>
      <c r="F15657" s="217" t="s">
        <v>9</v>
      </c>
      <c r="G15657" s="217" t="s">
        <v>49</v>
      </c>
      <c r="H15657" s="217" t="s">
        <v>176</v>
      </c>
      <c r="I15657" s="217">
        <v>4</v>
      </c>
      <c r="J15657" s="217">
        <v>4</v>
      </c>
      <c r="K15657" s="217">
        <v>0</v>
      </c>
      <c r="L15657" s="217">
        <v>83</v>
      </c>
      <c r="M15657" s="217">
        <v>2069.1506038023299</v>
      </c>
      <c r="N15657" s="217">
        <v>1.93316039569545</v>
      </c>
      <c r="O15657" s="217">
        <v>1.93316039569545</v>
      </c>
      <c r="P15657" s="217">
        <v>0</v>
      </c>
      <c r="Q15657" s="217">
        <v>1.92911147172356</v>
      </c>
      <c r="R15657" s="217">
        <v>1.92911147172356</v>
      </c>
      <c r="S15657" s="217">
        <v>0</v>
      </c>
      <c r="T15657" s="217">
        <v>1.9147364604324</v>
      </c>
      <c r="U15657" s="217">
        <v>1.9147364604324</v>
      </c>
      <c r="V15657" s="217">
        <v>0</v>
      </c>
      <c r="W15657" s="217">
        <v>1.9293193144937899</v>
      </c>
      <c r="X15657" s="217">
        <v>1.9293193144937899</v>
      </c>
      <c r="Y15657" s="217">
        <v>0</v>
      </c>
    </row>
    <row r="15658" spans="2:25">
      <c r="B15658" s="217" t="s">
        <v>15828</v>
      </c>
      <c r="C15658" s="217" t="s">
        <v>11696</v>
      </c>
      <c r="D15658" s="217" t="s">
        <v>23</v>
      </c>
      <c r="E15658" s="217" t="s">
        <v>103</v>
      </c>
      <c r="F15658" s="217" t="s">
        <v>9</v>
      </c>
      <c r="G15658" s="217" t="s">
        <v>49</v>
      </c>
      <c r="H15658" s="217" t="s">
        <v>178</v>
      </c>
      <c r="I15658" s="217">
        <v>4</v>
      </c>
      <c r="J15658" s="217">
        <v>4</v>
      </c>
      <c r="K15658" s="217">
        <v>0</v>
      </c>
      <c r="L15658" s="217">
        <v>29</v>
      </c>
      <c r="M15658" s="217">
        <v>1476.7530156530199</v>
      </c>
      <c r="N15658" s="217">
        <v>2.70864522205239</v>
      </c>
      <c r="O15658" s="217">
        <v>2.70864522205239</v>
      </c>
      <c r="P15658" s="217">
        <v>0</v>
      </c>
      <c r="Q15658" s="217">
        <v>3.2463811263406499</v>
      </c>
      <c r="R15658" s="217">
        <v>3.2463811263406499</v>
      </c>
      <c r="S15658" s="217">
        <v>0</v>
      </c>
      <c r="T15658" s="217">
        <v>2.8525633578309799</v>
      </c>
      <c r="U15658" s="217">
        <v>2.8525633578309799</v>
      </c>
      <c r="V15658" s="217">
        <v>0</v>
      </c>
      <c r="W15658" s="217">
        <v>3.0725914470012601</v>
      </c>
      <c r="X15658" s="217">
        <v>3.0725914470012601</v>
      </c>
      <c r="Y15658" s="217">
        <v>0</v>
      </c>
    </row>
    <row r="15659" spans="2:25">
      <c r="B15659" s="217" t="s">
        <v>15829</v>
      </c>
      <c r="C15659" s="217" t="s">
        <v>11696</v>
      </c>
      <c r="D15659" s="217" t="s">
        <v>23</v>
      </c>
      <c r="E15659" s="217" t="s">
        <v>103</v>
      </c>
      <c r="F15659" s="217" t="s">
        <v>9</v>
      </c>
      <c r="G15659" s="217" t="s">
        <v>49</v>
      </c>
      <c r="H15659" s="217" t="s">
        <v>5</v>
      </c>
      <c r="I15659" s="217">
        <v>22</v>
      </c>
      <c r="J15659" s="217">
        <v>19</v>
      </c>
      <c r="K15659" s="217">
        <v>3</v>
      </c>
      <c r="L15659" s="217">
        <v>242</v>
      </c>
      <c r="M15659" s="217">
        <v>7850</v>
      </c>
      <c r="N15659" s="217">
        <v>2.8025477707006399</v>
      </c>
      <c r="O15659" s="217">
        <v>2.4203821656050999</v>
      </c>
      <c r="P15659" s="217">
        <v>0.38216560509554098</v>
      </c>
      <c r="Q15659" s="217">
        <v>3.0086602213675202</v>
      </c>
      <c r="R15659" s="217">
        <v>2.6086706908499702</v>
      </c>
      <c r="S15659" s="217">
        <v>0.39998953051755698</v>
      </c>
      <c r="T15659" s="217">
        <v>2.8464630594956799</v>
      </c>
      <c r="U15659" s="217">
        <v>2.45618678630666</v>
      </c>
      <c r="V15659" s="217">
        <v>0.39027627318901698</v>
      </c>
      <c r="W15659" s="217">
        <v>2.9500558643880201</v>
      </c>
      <c r="X15659" s="217">
        <v>2.5545112491140598</v>
      </c>
      <c r="Y15659" s="217">
        <v>0.39554461527395601</v>
      </c>
    </row>
    <row r="15660" spans="2:25">
      <c r="B15660" s="217" t="s">
        <v>15830</v>
      </c>
      <c r="C15660" s="217" t="s">
        <v>11696</v>
      </c>
      <c r="D15660" s="217" t="s">
        <v>23</v>
      </c>
      <c r="E15660" s="217" t="s">
        <v>103</v>
      </c>
      <c r="F15660" s="217" t="s">
        <v>5</v>
      </c>
      <c r="G15660" s="217" t="s">
        <v>49</v>
      </c>
      <c r="H15660" s="217" t="s">
        <v>170</v>
      </c>
      <c r="I15660" s="217">
        <v>9</v>
      </c>
      <c r="J15660" s="217">
        <v>7</v>
      </c>
      <c r="K15660" s="217">
        <v>2</v>
      </c>
      <c r="L15660" s="217">
        <v>56</v>
      </c>
      <c r="M15660" s="217">
        <v>2173.7103214250401</v>
      </c>
      <c r="N15660" s="217">
        <v>4.1403860998827904</v>
      </c>
      <c r="O15660" s="217">
        <v>3.2203002999088399</v>
      </c>
      <c r="P15660" s="217">
        <v>0.92008579997395301</v>
      </c>
      <c r="Q15660" s="217">
        <v>3.5183913282251602</v>
      </c>
      <c r="R15660" s="217">
        <v>2.7879052367011199</v>
      </c>
      <c r="S15660" s="217">
        <v>0.73048609152404598</v>
      </c>
      <c r="T15660" s="217">
        <v>3.6738925658119101</v>
      </c>
      <c r="U15660" s="217">
        <v>2.8878289316872601</v>
      </c>
      <c r="V15660" s="217">
        <v>0.78606363412464397</v>
      </c>
      <c r="W15660" s="217">
        <v>3.62339125066711</v>
      </c>
      <c r="X15660" s="217">
        <v>2.8657942644885299</v>
      </c>
      <c r="Y15660" s="217">
        <v>0.75759698617857696</v>
      </c>
    </row>
    <row r="15661" spans="2:25">
      <c r="B15661" s="217" t="s">
        <v>15831</v>
      </c>
      <c r="C15661" s="217" t="s">
        <v>11696</v>
      </c>
      <c r="D15661" s="217" t="s">
        <v>23</v>
      </c>
      <c r="E15661" s="217" t="s">
        <v>103</v>
      </c>
      <c r="F15661" s="217" t="s">
        <v>5</v>
      </c>
      <c r="G15661" s="217" t="s">
        <v>49</v>
      </c>
      <c r="H15661" s="217" t="s">
        <v>172</v>
      </c>
      <c r="I15661" s="217">
        <v>13</v>
      </c>
      <c r="J15661" s="217">
        <v>12</v>
      </c>
      <c r="K15661" s="217">
        <v>1</v>
      </c>
      <c r="L15661" s="217">
        <v>57</v>
      </c>
      <c r="M15661" s="217">
        <v>2460.96688881513</v>
      </c>
      <c r="N15661" s="217">
        <v>5.2824765985612396</v>
      </c>
      <c r="O15661" s="217">
        <v>4.8761322448257598</v>
      </c>
      <c r="P15661" s="217">
        <v>0.40634435373548</v>
      </c>
      <c r="Q15661" s="217">
        <v>5.57737192564531</v>
      </c>
      <c r="R15661" s="217">
        <v>4.8895148379514204</v>
      </c>
      <c r="S15661" s="217">
        <v>0.68785708769388698</v>
      </c>
      <c r="T15661" s="217">
        <v>5.3720980220066901</v>
      </c>
      <c r="U15661" s="217">
        <v>4.7909234672168299</v>
      </c>
      <c r="V15661" s="217">
        <v>0.58117455478985902</v>
      </c>
      <c r="W15661" s="217">
        <v>5.52435740763661</v>
      </c>
      <c r="X15661" s="217">
        <v>4.8860461469870797</v>
      </c>
      <c r="Y15661" s="217">
        <v>0.63831126064953503</v>
      </c>
    </row>
    <row r="15662" spans="2:25">
      <c r="B15662" s="217" t="s">
        <v>15832</v>
      </c>
      <c r="C15662" s="217" t="s">
        <v>11696</v>
      </c>
      <c r="D15662" s="217" t="s">
        <v>23</v>
      </c>
      <c r="E15662" s="217" t="s">
        <v>103</v>
      </c>
      <c r="F15662" s="217" t="s">
        <v>5</v>
      </c>
      <c r="G15662" s="217" t="s">
        <v>49</v>
      </c>
      <c r="H15662" s="217" t="s">
        <v>174</v>
      </c>
      <c r="I15662" s="217">
        <v>20</v>
      </c>
      <c r="J15662" s="217">
        <v>19</v>
      </c>
      <c r="K15662" s="217">
        <v>1</v>
      </c>
      <c r="L15662" s="217">
        <v>102</v>
      </c>
      <c r="M15662" s="217">
        <v>3454.2896423166699</v>
      </c>
      <c r="N15662" s="217">
        <v>5.7899024317447596</v>
      </c>
      <c r="O15662" s="217">
        <v>5.5004073101575202</v>
      </c>
      <c r="P15662" s="217">
        <v>0.289495121587238</v>
      </c>
      <c r="Q15662" s="217">
        <v>6.5025730427717701</v>
      </c>
      <c r="R15662" s="217">
        <v>6.2563488048449498</v>
      </c>
      <c r="S15662" s="217">
        <v>0.24622423792682699</v>
      </c>
      <c r="T15662" s="217">
        <v>6.0317340265441697</v>
      </c>
      <c r="U15662" s="217">
        <v>5.7802026067522796</v>
      </c>
      <c r="V15662" s="217">
        <v>0.25153141979188998</v>
      </c>
      <c r="W15662" s="217">
        <v>6.2977040417479699</v>
      </c>
      <c r="X15662" s="217">
        <v>6.04540286652652</v>
      </c>
      <c r="Y15662" s="217">
        <v>0.25230117522144702</v>
      </c>
    </row>
    <row r="15663" spans="2:25">
      <c r="B15663" s="217" t="s">
        <v>15833</v>
      </c>
      <c r="C15663" s="217" t="s">
        <v>11696</v>
      </c>
      <c r="D15663" s="217" t="s">
        <v>23</v>
      </c>
      <c r="E15663" s="217" t="s">
        <v>103</v>
      </c>
      <c r="F15663" s="217" t="s">
        <v>5</v>
      </c>
      <c r="G15663" s="217" t="s">
        <v>49</v>
      </c>
      <c r="H15663" s="217" t="s">
        <v>176</v>
      </c>
      <c r="I15663" s="217">
        <v>34</v>
      </c>
      <c r="J15663" s="217">
        <v>32</v>
      </c>
      <c r="K15663" s="217">
        <v>2</v>
      </c>
      <c r="L15663" s="217">
        <v>143</v>
      </c>
      <c r="M15663" s="217">
        <v>3856.7109412609402</v>
      </c>
      <c r="N15663" s="217">
        <v>8.8158019923794999</v>
      </c>
      <c r="O15663" s="217">
        <v>8.2972254045924707</v>
      </c>
      <c r="P15663" s="217">
        <v>0.51857658778702898</v>
      </c>
      <c r="Q15663" s="217">
        <v>8.3794584769790106</v>
      </c>
      <c r="R15663" s="217">
        <v>7.9141561037131503</v>
      </c>
      <c r="S15663" s="217">
        <v>0.465302373265855</v>
      </c>
      <c r="T15663" s="217">
        <v>8.6054193593572297</v>
      </c>
      <c r="U15663" s="217">
        <v>8.1024855498583204</v>
      </c>
      <c r="V15663" s="217">
        <v>0.50293380949891497</v>
      </c>
      <c r="W15663" s="217">
        <v>8.5405514633743191</v>
      </c>
      <c r="X15663" s="217">
        <v>8.0574716653826606</v>
      </c>
      <c r="Y15663" s="217">
        <v>0.48307979799166001</v>
      </c>
    </row>
    <row r="15664" spans="2:25">
      <c r="B15664" s="217" t="s">
        <v>15834</v>
      </c>
      <c r="C15664" s="217" t="s">
        <v>11696</v>
      </c>
      <c r="D15664" s="217" t="s">
        <v>23</v>
      </c>
      <c r="E15664" s="217" t="s">
        <v>103</v>
      </c>
      <c r="F15664" s="217" t="s">
        <v>5</v>
      </c>
      <c r="G15664" s="217" t="s">
        <v>49</v>
      </c>
      <c r="H15664" s="217" t="s">
        <v>178</v>
      </c>
      <c r="I15664" s="217">
        <v>22</v>
      </c>
      <c r="J15664" s="217">
        <v>20</v>
      </c>
      <c r="K15664" s="217">
        <v>2</v>
      </c>
      <c r="L15664" s="217">
        <v>47</v>
      </c>
      <c r="M15664" s="217">
        <v>2654.3222061822198</v>
      </c>
      <c r="N15664" s="217">
        <v>8.2883682880546701</v>
      </c>
      <c r="O15664" s="217">
        <v>7.5348802618678796</v>
      </c>
      <c r="P15664" s="217">
        <v>0.75348802618678801</v>
      </c>
      <c r="Q15664" s="217">
        <v>9.0335915418344008</v>
      </c>
      <c r="R15664" s="217">
        <v>8.19841423093769</v>
      </c>
      <c r="S15664" s="217">
        <v>0.83517731089670799</v>
      </c>
      <c r="T15664" s="217">
        <v>8.4335399429375695</v>
      </c>
      <c r="U15664" s="217">
        <v>7.6638220046013901</v>
      </c>
      <c r="V15664" s="217">
        <v>0.76971793833617397</v>
      </c>
      <c r="W15664" s="217">
        <v>8.8087058944689893</v>
      </c>
      <c r="X15664" s="217">
        <v>7.9986084331857397</v>
      </c>
      <c r="Y15664" s="217">
        <v>0.810097461283249</v>
      </c>
    </row>
    <row r="15665" spans="2:25">
      <c r="B15665" s="217" t="s">
        <v>15835</v>
      </c>
      <c r="C15665" s="217" t="s">
        <v>11696</v>
      </c>
      <c r="D15665" s="217" t="s">
        <v>23</v>
      </c>
      <c r="E15665" s="217" t="s">
        <v>103</v>
      </c>
      <c r="F15665" s="217" t="s">
        <v>5</v>
      </c>
      <c r="G15665" s="217" t="s">
        <v>49</v>
      </c>
      <c r="H15665" s="217" t="s">
        <v>5</v>
      </c>
      <c r="I15665" s="217">
        <v>98</v>
      </c>
      <c r="J15665" s="217">
        <v>90</v>
      </c>
      <c r="K15665" s="217">
        <v>8</v>
      </c>
      <c r="L15665" s="217">
        <v>405</v>
      </c>
      <c r="M15665" s="217">
        <v>14600</v>
      </c>
      <c r="N15665" s="217">
        <v>6.7123287671232896</v>
      </c>
      <c r="O15665" s="217">
        <v>6.1643835616438398</v>
      </c>
      <c r="P15665" s="217">
        <v>0.54794520547945202</v>
      </c>
      <c r="Q15665" s="217">
        <v>6.9331591978761899</v>
      </c>
      <c r="R15665" s="217">
        <v>6.3762967652505704</v>
      </c>
      <c r="S15665" s="217">
        <v>0.55686243262562096</v>
      </c>
      <c r="T15665" s="217">
        <v>6.7342607351838897</v>
      </c>
      <c r="U15665" s="217">
        <v>6.1862781796690198</v>
      </c>
      <c r="V15665" s="217">
        <v>0.54798255551487196</v>
      </c>
      <c r="W15665" s="217">
        <v>6.8800844588981098</v>
      </c>
      <c r="X15665" s="217">
        <v>6.3253755440157002</v>
      </c>
      <c r="Y15665" s="217">
        <v>0.55470891488241503</v>
      </c>
    </row>
    <row r="15666" spans="2:25">
      <c r="B15666" s="217" t="s">
        <v>15836</v>
      </c>
      <c r="C15666" s="217" t="s">
        <v>11696</v>
      </c>
      <c r="D15666" s="217" t="s">
        <v>23</v>
      </c>
      <c r="E15666" s="217" t="s">
        <v>103</v>
      </c>
      <c r="F15666" s="217" t="s">
        <v>12</v>
      </c>
      <c r="G15666" s="217" t="s">
        <v>13</v>
      </c>
      <c r="H15666" s="217" t="s">
        <v>170</v>
      </c>
      <c r="I15666" s="217">
        <v>0</v>
      </c>
      <c r="J15666" s="217">
        <v>0</v>
      </c>
      <c r="K15666" s="217">
        <v>0</v>
      </c>
      <c r="L15666" s="217">
        <v>1</v>
      </c>
      <c r="M15666" s="217">
        <v>12.3611111111111</v>
      </c>
      <c r="N15666" s="217">
        <v>0</v>
      </c>
      <c r="O15666" s="217">
        <v>0</v>
      </c>
      <c r="P15666" s="217">
        <v>0</v>
      </c>
      <c r="Q15666" s="217">
        <v>0</v>
      </c>
      <c r="R15666" s="217">
        <v>0</v>
      </c>
      <c r="S15666" s="217">
        <v>0</v>
      </c>
      <c r="T15666" s="217">
        <v>0</v>
      </c>
      <c r="U15666" s="217">
        <v>0</v>
      </c>
      <c r="V15666" s="217">
        <v>0</v>
      </c>
      <c r="W15666" s="217">
        <v>0</v>
      </c>
      <c r="X15666" s="217">
        <v>0</v>
      </c>
      <c r="Y15666" s="217">
        <v>0</v>
      </c>
    </row>
    <row r="15667" spans="2:25">
      <c r="B15667" s="217" t="s">
        <v>15837</v>
      </c>
      <c r="C15667" s="217" t="s">
        <v>11696</v>
      </c>
      <c r="D15667" s="217" t="s">
        <v>23</v>
      </c>
      <c r="E15667" s="217" t="s">
        <v>103</v>
      </c>
      <c r="F15667" s="217" t="s">
        <v>12</v>
      </c>
      <c r="G15667" s="217" t="s">
        <v>13</v>
      </c>
      <c r="H15667" s="217" t="s">
        <v>172</v>
      </c>
      <c r="I15667" s="217">
        <v>0</v>
      </c>
      <c r="J15667" s="217">
        <v>0</v>
      </c>
      <c r="K15667" s="217">
        <v>0</v>
      </c>
      <c r="L15667" s="217">
        <v>0</v>
      </c>
      <c r="M15667" s="217">
        <v>35.9722222222222</v>
      </c>
      <c r="N15667" s="217">
        <v>0</v>
      </c>
      <c r="O15667" s="217">
        <v>0</v>
      </c>
      <c r="P15667" s="217">
        <v>0</v>
      </c>
      <c r="Q15667" s="217">
        <v>0</v>
      </c>
      <c r="R15667" s="217">
        <v>0</v>
      </c>
      <c r="S15667" s="217">
        <v>0</v>
      </c>
      <c r="T15667" s="217">
        <v>0</v>
      </c>
      <c r="U15667" s="217">
        <v>0</v>
      </c>
      <c r="V15667" s="217">
        <v>0</v>
      </c>
      <c r="W15667" s="217">
        <v>0</v>
      </c>
      <c r="X15667" s="217">
        <v>0</v>
      </c>
      <c r="Y15667" s="217">
        <v>0</v>
      </c>
    </row>
    <row r="15668" spans="2:25">
      <c r="B15668" s="217" t="s">
        <v>15838</v>
      </c>
      <c r="C15668" s="217" t="s">
        <v>11696</v>
      </c>
      <c r="D15668" s="217" t="s">
        <v>23</v>
      </c>
      <c r="E15668" s="217" t="s">
        <v>103</v>
      </c>
      <c r="F15668" s="217" t="s">
        <v>12</v>
      </c>
      <c r="G15668" s="217" t="s">
        <v>13</v>
      </c>
      <c r="H15668" s="217" t="s">
        <v>174</v>
      </c>
      <c r="I15668" s="217">
        <v>0</v>
      </c>
      <c r="J15668" s="217">
        <v>0</v>
      </c>
      <c r="K15668" s="217">
        <v>0</v>
      </c>
      <c r="L15668" s="217">
        <v>0</v>
      </c>
      <c r="M15668" s="217">
        <v>64.5833333333333</v>
      </c>
      <c r="N15668" s="217">
        <v>0</v>
      </c>
      <c r="O15668" s="217">
        <v>0</v>
      </c>
      <c r="P15668" s="217">
        <v>0</v>
      </c>
      <c r="Q15668" s="217">
        <v>0</v>
      </c>
      <c r="R15668" s="217">
        <v>0</v>
      </c>
      <c r="S15668" s="217">
        <v>0</v>
      </c>
      <c r="T15668" s="217">
        <v>0</v>
      </c>
      <c r="U15668" s="217">
        <v>0</v>
      </c>
      <c r="V15668" s="217">
        <v>0</v>
      </c>
      <c r="W15668" s="217">
        <v>0</v>
      </c>
      <c r="X15668" s="217">
        <v>0</v>
      </c>
      <c r="Y15668" s="217">
        <v>0</v>
      </c>
    </row>
    <row r="15669" spans="2:25">
      <c r="B15669" s="217" t="s">
        <v>15839</v>
      </c>
      <c r="C15669" s="217" t="s">
        <v>11696</v>
      </c>
      <c r="D15669" s="217" t="s">
        <v>23</v>
      </c>
      <c r="E15669" s="217" t="s">
        <v>103</v>
      </c>
      <c r="F15669" s="217" t="s">
        <v>12</v>
      </c>
      <c r="G15669" s="217" t="s">
        <v>13</v>
      </c>
      <c r="H15669" s="217" t="s">
        <v>176</v>
      </c>
      <c r="I15669" s="217">
        <v>0</v>
      </c>
      <c r="J15669" s="217">
        <v>0</v>
      </c>
      <c r="K15669" s="217">
        <v>0</v>
      </c>
      <c r="L15669" s="217">
        <v>3</v>
      </c>
      <c r="M15669" s="217">
        <v>90.5555555555556</v>
      </c>
      <c r="N15669" s="217">
        <v>0</v>
      </c>
      <c r="O15669" s="217">
        <v>0</v>
      </c>
      <c r="P15669" s="217">
        <v>0</v>
      </c>
      <c r="Q15669" s="217">
        <v>0</v>
      </c>
      <c r="R15669" s="217">
        <v>0</v>
      </c>
      <c r="S15669" s="217">
        <v>0</v>
      </c>
      <c r="T15669" s="217">
        <v>0</v>
      </c>
      <c r="U15669" s="217">
        <v>0</v>
      </c>
      <c r="V15669" s="217">
        <v>0</v>
      </c>
      <c r="W15669" s="217">
        <v>0</v>
      </c>
      <c r="X15669" s="217">
        <v>0</v>
      </c>
      <c r="Y15669" s="217">
        <v>0</v>
      </c>
    </row>
    <row r="15670" spans="2:25">
      <c r="B15670" s="217" t="s">
        <v>15840</v>
      </c>
      <c r="C15670" s="217" t="s">
        <v>11696</v>
      </c>
      <c r="D15670" s="217" t="s">
        <v>23</v>
      </c>
      <c r="E15670" s="217" t="s">
        <v>103</v>
      </c>
      <c r="F15670" s="217" t="s">
        <v>12</v>
      </c>
      <c r="G15670" s="217" t="s">
        <v>13</v>
      </c>
      <c r="H15670" s="217" t="s">
        <v>178</v>
      </c>
      <c r="I15670" s="217">
        <v>2</v>
      </c>
      <c r="J15670" s="217">
        <v>2</v>
      </c>
      <c r="K15670" s="217">
        <v>0</v>
      </c>
      <c r="L15670" s="217">
        <v>0</v>
      </c>
      <c r="M15670" s="217">
        <v>96.5277777777778</v>
      </c>
      <c r="N15670" s="217">
        <v>20.7194244604317</v>
      </c>
      <c r="O15670" s="217">
        <v>20.7194244604317</v>
      </c>
      <c r="P15670" s="217">
        <v>0</v>
      </c>
      <c r="Q15670" s="217">
        <v>26.026187680666801</v>
      </c>
      <c r="R15670" s="217">
        <v>26.026187680666801</v>
      </c>
      <c r="S15670" s="217">
        <v>0</v>
      </c>
      <c r="T15670" s="217">
        <v>23.837270928974</v>
      </c>
      <c r="U15670" s="217">
        <v>23.837270928974</v>
      </c>
      <c r="V15670" s="217">
        <v>0</v>
      </c>
      <c r="W15670" s="217">
        <v>25.1630420456043</v>
      </c>
      <c r="X15670" s="217">
        <v>25.1630420456043</v>
      </c>
      <c r="Y15670" s="217">
        <v>0</v>
      </c>
    </row>
    <row r="15671" spans="2:25">
      <c r="B15671" s="217" t="s">
        <v>15841</v>
      </c>
      <c r="C15671" s="217" t="s">
        <v>11696</v>
      </c>
      <c r="D15671" s="217" t="s">
        <v>23</v>
      </c>
      <c r="E15671" s="217" t="s">
        <v>103</v>
      </c>
      <c r="F15671" s="217" t="s">
        <v>12</v>
      </c>
      <c r="G15671" s="217" t="s">
        <v>13</v>
      </c>
      <c r="H15671" s="217" t="s">
        <v>5</v>
      </c>
      <c r="I15671" s="217">
        <v>2</v>
      </c>
      <c r="J15671" s="217">
        <v>2</v>
      </c>
      <c r="K15671" s="217">
        <v>0</v>
      </c>
      <c r="L15671" s="217">
        <v>4</v>
      </c>
      <c r="M15671" s="217">
        <v>300</v>
      </c>
      <c r="N15671" s="217">
        <v>6.6666666666666696</v>
      </c>
      <c r="O15671" s="217">
        <v>6.6666666666666696</v>
      </c>
      <c r="P15671" s="217">
        <v>0</v>
      </c>
      <c r="Q15671" s="217">
        <v>7.1602433380710098</v>
      </c>
      <c r="R15671" s="217">
        <v>7.1602433380710098</v>
      </c>
      <c r="S15671" s="217">
        <v>0</v>
      </c>
      <c r="T15671" s="217">
        <v>6.6271040943530002</v>
      </c>
      <c r="U15671" s="217">
        <v>6.6271040943530002</v>
      </c>
      <c r="V15671" s="217">
        <v>0</v>
      </c>
      <c r="W15671" s="217">
        <v>6.9605904837221599</v>
      </c>
      <c r="X15671" s="217">
        <v>6.9605904837221599</v>
      </c>
      <c r="Y15671" s="217">
        <v>0</v>
      </c>
    </row>
    <row r="15672" spans="2:25">
      <c r="B15672" s="217" t="s">
        <v>15842</v>
      </c>
      <c r="C15672" s="217" t="s">
        <v>11696</v>
      </c>
      <c r="D15672" s="217" t="s">
        <v>23</v>
      </c>
      <c r="E15672" s="217" t="s">
        <v>103</v>
      </c>
      <c r="F15672" s="217" t="s">
        <v>9</v>
      </c>
      <c r="G15672" s="217" t="s">
        <v>13</v>
      </c>
      <c r="H15672" s="217" t="s">
        <v>170</v>
      </c>
      <c r="I15672" s="217">
        <v>0</v>
      </c>
      <c r="J15672" s="217">
        <v>0</v>
      </c>
      <c r="K15672" s="217">
        <v>0</v>
      </c>
      <c r="L15672" s="217">
        <v>0</v>
      </c>
      <c r="M15672" s="217">
        <v>4.5</v>
      </c>
      <c r="N15672" s="217">
        <v>0</v>
      </c>
      <c r="O15672" s="217">
        <v>0</v>
      </c>
      <c r="P15672" s="217">
        <v>0</v>
      </c>
      <c r="Q15672" s="217">
        <v>0</v>
      </c>
      <c r="R15672" s="217">
        <v>0</v>
      </c>
      <c r="S15672" s="217">
        <v>0</v>
      </c>
      <c r="T15672" s="217">
        <v>0</v>
      </c>
      <c r="U15672" s="217">
        <v>0</v>
      </c>
      <c r="V15672" s="217">
        <v>0</v>
      </c>
      <c r="W15672" s="217">
        <v>0</v>
      </c>
      <c r="X15672" s="217">
        <v>0</v>
      </c>
      <c r="Y15672" s="217">
        <v>0</v>
      </c>
    </row>
    <row r="15673" spans="2:25">
      <c r="B15673" s="217" t="s">
        <v>15843</v>
      </c>
      <c r="C15673" s="217" t="s">
        <v>11696</v>
      </c>
      <c r="D15673" s="217" t="s">
        <v>23</v>
      </c>
      <c r="E15673" s="217" t="s">
        <v>103</v>
      </c>
      <c r="F15673" s="217" t="s">
        <v>9</v>
      </c>
      <c r="G15673" s="217" t="s">
        <v>13</v>
      </c>
      <c r="H15673" s="217" t="s">
        <v>172</v>
      </c>
      <c r="I15673" s="217">
        <v>0</v>
      </c>
      <c r="J15673" s="217">
        <v>0</v>
      </c>
      <c r="K15673" s="217">
        <v>0</v>
      </c>
      <c r="L15673" s="217">
        <v>1</v>
      </c>
      <c r="M15673" s="217">
        <v>31.5</v>
      </c>
      <c r="N15673" s="217">
        <v>0</v>
      </c>
      <c r="O15673" s="217">
        <v>0</v>
      </c>
      <c r="P15673" s="217">
        <v>0</v>
      </c>
      <c r="Q15673" s="217">
        <v>0</v>
      </c>
      <c r="R15673" s="217">
        <v>0</v>
      </c>
      <c r="S15673" s="217">
        <v>0</v>
      </c>
      <c r="T15673" s="217">
        <v>0</v>
      </c>
      <c r="U15673" s="217">
        <v>0</v>
      </c>
      <c r="V15673" s="217">
        <v>0</v>
      </c>
      <c r="W15673" s="217">
        <v>0</v>
      </c>
      <c r="X15673" s="217">
        <v>0</v>
      </c>
      <c r="Y15673" s="217">
        <v>0</v>
      </c>
    </row>
    <row r="15674" spans="2:25">
      <c r="B15674" s="217" t="s">
        <v>15844</v>
      </c>
      <c r="C15674" s="217" t="s">
        <v>11696</v>
      </c>
      <c r="D15674" s="217" t="s">
        <v>23</v>
      </c>
      <c r="E15674" s="217" t="s">
        <v>103</v>
      </c>
      <c r="F15674" s="217" t="s">
        <v>9</v>
      </c>
      <c r="G15674" s="217" t="s">
        <v>13</v>
      </c>
      <c r="H15674" s="217" t="s">
        <v>174</v>
      </c>
      <c r="I15674" s="217">
        <v>0</v>
      </c>
      <c r="J15674" s="217">
        <v>0</v>
      </c>
      <c r="K15674" s="217">
        <v>0</v>
      </c>
      <c r="L15674" s="217">
        <v>2</v>
      </c>
      <c r="M15674" s="217">
        <v>57.5</v>
      </c>
      <c r="N15674" s="217">
        <v>0</v>
      </c>
      <c r="O15674" s="217">
        <v>0</v>
      </c>
      <c r="P15674" s="217">
        <v>0</v>
      </c>
      <c r="Q15674" s="217">
        <v>0</v>
      </c>
      <c r="R15674" s="217">
        <v>0</v>
      </c>
      <c r="S15674" s="217">
        <v>0</v>
      </c>
      <c r="T15674" s="217">
        <v>0</v>
      </c>
      <c r="U15674" s="217">
        <v>0</v>
      </c>
      <c r="V15674" s="217">
        <v>0</v>
      </c>
      <c r="W15674" s="217">
        <v>0</v>
      </c>
      <c r="X15674" s="217">
        <v>0</v>
      </c>
      <c r="Y15674" s="217">
        <v>0</v>
      </c>
    </row>
    <row r="15675" spans="2:25">
      <c r="B15675" s="217" t="s">
        <v>15845</v>
      </c>
      <c r="C15675" s="217" t="s">
        <v>11696</v>
      </c>
      <c r="D15675" s="217" t="s">
        <v>23</v>
      </c>
      <c r="E15675" s="217" t="s">
        <v>103</v>
      </c>
      <c r="F15675" s="217" t="s">
        <v>9</v>
      </c>
      <c r="G15675" s="217" t="s">
        <v>13</v>
      </c>
      <c r="H15675" s="217" t="s">
        <v>176</v>
      </c>
      <c r="I15675" s="217">
        <v>1</v>
      </c>
      <c r="J15675" s="217">
        <v>1</v>
      </c>
      <c r="K15675" s="217">
        <v>0</v>
      </c>
      <c r="L15675" s="217">
        <v>5</v>
      </c>
      <c r="M15675" s="217">
        <v>119.5</v>
      </c>
      <c r="N15675" s="217">
        <v>8.3682008368200798</v>
      </c>
      <c r="O15675" s="217">
        <v>8.3682008368200798</v>
      </c>
      <c r="P15675" s="217">
        <v>0</v>
      </c>
      <c r="Q15675" s="217">
        <v>8.7564628092364103</v>
      </c>
      <c r="R15675" s="217">
        <v>8.7564628092364103</v>
      </c>
      <c r="S15675" s="217">
        <v>0</v>
      </c>
      <c r="T15675" s="217">
        <v>7.3983876385623102</v>
      </c>
      <c r="U15675" s="217">
        <v>7.3983876385623102</v>
      </c>
      <c r="V15675" s="217">
        <v>0</v>
      </c>
      <c r="W15675" s="217">
        <v>8.1257413997627506</v>
      </c>
      <c r="X15675" s="217">
        <v>8.1257413997627506</v>
      </c>
      <c r="Y15675" s="217">
        <v>0</v>
      </c>
    </row>
    <row r="15676" spans="2:25">
      <c r="B15676" s="217" t="s">
        <v>15846</v>
      </c>
      <c r="C15676" s="217" t="s">
        <v>11696</v>
      </c>
      <c r="D15676" s="217" t="s">
        <v>23</v>
      </c>
      <c r="E15676" s="217" t="s">
        <v>103</v>
      </c>
      <c r="F15676" s="217" t="s">
        <v>9</v>
      </c>
      <c r="G15676" s="217" t="s">
        <v>13</v>
      </c>
      <c r="H15676" s="217" t="s">
        <v>178</v>
      </c>
      <c r="I15676" s="217">
        <v>0</v>
      </c>
      <c r="J15676" s="217">
        <v>0</v>
      </c>
      <c r="K15676" s="217">
        <v>0</v>
      </c>
      <c r="L15676" s="217">
        <v>5</v>
      </c>
      <c r="M15676" s="217">
        <v>117</v>
      </c>
      <c r="N15676" s="217">
        <v>0</v>
      </c>
      <c r="O15676" s="217">
        <v>0</v>
      </c>
      <c r="P15676" s="217">
        <v>0</v>
      </c>
      <c r="Q15676" s="217">
        <v>0</v>
      </c>
      <c r="R15676" s="217">
        <v>0</v>
      </c>
      <c r="S15676" s="217">
        <v>0</v>
      </c>
      <c r="T15676" s="217">
        <v>0</v>
      </c>
      <c r="U15676" s="217">
        <v>0</v>
      </c>
      <c r="V15676" s="217">
        <v>0</v>
      </c>
      <c r="W15676" s="217">
        <v>0</v>
      </c>
      <c r="X15676" s="217">
        <v>0</v>
      </c>
      <c r="Y15676" s="217">
        <v>0</v>
      </c>
    </row>
    <row r="15677" spans="2:25">
      <c r="B15677" s="217" t="s">
        <v>15847</v>
      </c>
      <c r="C15677" s="217" t="s">
        <v>11696</v>
      </c>
      <c r="D15677" s="217" t="s">
        <v>23</v>
      </c>
      <c r="E15677" s="217" t="s">
        <v>103</v>
      </c>
      <c r="F15677" s="217" t="s">
        <v>9</v>
      </c>
      <c r="G15677" s="217" t="s">
        <v>13</v>
      </c>
      <c r="H15677" s="217" t="s">
        <v>5</v>
      </c>
      <c r="I15677" s="217">
        <v>1</v>
      </c>
      <c r="J15677" s="217">
        <v>1</v>
      </c>
      <c r="K15677" s="217">
        <v>0</v>
      </c>
      <c r="L15677" s="217">
        <v>13</v>
      </c>
      <c r="M15677" s="217">
        <v>330</v>
      </c>
      <c r="N15677" s="217">
        <v>3.0303030303030298</v>
      </c>
      <c r="O15677" s="217">
        <v>3.0303030303030298</v>
      </c>
      <c r="P15677" s="217">
        <v>0</v>
      </c>
      <c r="Q15677" s="217">
        <v>2.91882093641214</v>
      </c>
      <c r="R15677" s="217">
        <v>2.91882093641214</v>
      </c>
      <c r="S15677" s="217">
        <v>0</v>
      </c>
      <c r="T15677" s="217">
        <v>2.4661292128541001</v>
      </c>
      <c r="U15677" s="217">
        <v>2.4661292128541001</v>
      </c>
      <c r="V15677" s="217">
        <v>0</v>
      </c>
      <c r="W15677" s="217">
        <v>2.7085804665875801</v>
      </c>
      <c r="X15677" s="217">
        <v>2.7085804665875801</v>
      </c>
      <c r="Y15677" s="217">
        <v>0</v>
      </c>
    </row>
    <row r="15678" spans="2:25">
      <c r="B15678" s="217" t="s">
        <v>15848</v>
      </c>
      <c r="C15678" s="217" t="s">
        <v>11696</v>
      </c>
      <c r="D15678" s="217" t="s">
        <v>23</v>
      </c>
      <c r="E15678" s="217" t="s">
        <v>103</v>
      </c>
      <c r="F15678" s="217" t="s">
        <v>5</v>
      </c>
      <c r="G15678" s="217" t="s">
        <v>13</v>
      </c>
      <c r="H15678" s="217" t="s">
        <v>170</v>
      </c>
      <c r="I15678" s="217">
        <v>0</v>
      </c>
      <c r="J15678" s="217">
        <v>0</v>
      </c>
      <c r="K15678" s="217">
        <v>0</v>
      </c>
      <c r="L15678" s="217">
        <v>1</v>
      </c>
      <c r="M15678" s="217">
        <v>16.8611111111111</v>
      </c>
      <c r="N15678" s="217">
        <v>0</v>
      </c>
      <c r="O15678" s="217">
        <v>0</v>
      </c>
      <c r="P15678" s="217">
        <v>0</v>
      </c>
      <c r="Q15678" s="217">
        <v>0</v>
      </c>
      <c r="R15678" s="217">
        <v>0</v>
      </c>
      <c r="S15678" s="217">
        <v>0</v>
      </c>
      <c r="T15678" s="217">
        <v>0</v>
      </c>
      <c r="U15678" s="217">
        <v>0</v>
      </c>
      <c r="V15678" s="217">
        <v>0</v>
      </c>
      <c r="W15678" s="217">
        <v>0</v>
      </c>
      <c r="X15678" s="217">
        <v>0</v>
      </c>
      <c r="Y15678" s="217">
        <v>0</v>
      </c>
    </row>
    <row r="15679" spans="2:25">
      <c r="B15679" s="217" t="s">
        <v>15849</v>
      </c>
      <c r="C15679" s="217" t="s">
        <v>11696</v>
      </c>
      <c r="D15679" s="217" t="s">
        <v>23</v>
      </c>
      <c r="E15679" s="217" t="s">
        <v>103</v>
      </c>
      <c r="F15679" s="217" t="s">
        <v>5</v>
      </c>
      <c r="G15679" s="217" t="s">
        <v>13</v>
      </c>
      <c r="H15679" s="217" t="s">
        <v>172</v>
      </c>
      <c r="I15679" s="217">
        <v>0</v>
      </c>
      <c r="J15679" s="217">
        <v>0</v>
      </c>
      <c r="K15679" s="217">
        <v>0</v>
      </c>
      <c r="L15679" s="217">
        <v>1</v>
      </c>
      <c r="M15679" s="217">
        <v>67.4722222222222</v>
      </c>
      <c r="N15679" s="217">
        <v>0</v>
      </c>
      <c r="O15679" s="217">
        <v>0</v>
      </c>
      <c r="P15679" s="217">
        <v>0</v>
      </c>
      <c r="Q15679" s="217">
        <v>0</v>
      </c>
      <c r="R15679" s="217">
        <v>0</v>
      </c>
      <c r="S15679" s="217">
        <v>0</v>
      </c>
      <c r="T15679" s="217">
        <v>0</v>
      </c>
      <c r="U15679" s="217">
        <v>0</v>
      </c>
      <c r="V15679" s="217">
        <v>0</v>
      </c>
      <c r="W15679" s="217">
        <v>0</v>
      </c>
      <c r="X15679" s="217">
        <v>0</v>
      </c>
      <c r="Y15679" s="217">
        <v>0</v>
      </c>
    </row>
    <row r="15680" spans="2:25">
      <c r="B15680" s="217" t="s">
        <v>15850</v>
      </c>
      <c r="C15680" s="217" t="s">
        <v>11696</v>
      </c>
      <c r="D15680" s="217" t="s">
        <v>23</v>
      </c>
      <c r="E15680" s="217" t="s">
        <v>103</v>
      </c>
      <c r="F15680" s="217" t="s">
        <v>5</v>
      </c>
      <c r="G15680" s="217" t="s">
        <v>13</v>
      </c>
      <c r="H15680" s="217" t="s">
        <v>174</v>
      </c>
      <c r="I15680" s="217">
        <v>0</v>
      </c>
      <c r="J15680" s="217">
        <v>0</v>
      </c>
      <c r="K15680" s="217">
        <v>0</v>
      </c>
      <c r="L15680" s="217">
        <v>2</v>
      </c>
      <c r="M15680" s="217">
        <v>122.083333333333</v>
      </c>
      <c r="N15680" s="217">
        <v>0</v>
      </c>
      <c r="O15680" s="217">
        <v>0</v>
      </c>
      <c r="P15680" s="217">
        <v>0</v>
      </c>
      <c r="Q15680" s="217">
        <v>0</v>
      </c>
      <c r="R15680" s="217">
        <v>0</v>
      </c>
      <c r="S15680" s="217">
        <v>0</v>
      </c>
      <c r="T15680" s="217">
        <v>0</v>
      </c>
      <c r="U15680" s="217">
        <v>0</v>
      </c>
      <c r="V15680" s="217">
        <v>0</v>
      </c>
      <c r="W15680" s="217">
        <v>0</v>
      </c>
      <c r="X15680" s="217">
        <v>0</v>
      </c>
      <c r="Y15680" s="217">
        <v>0</v>
      </c>
    </row>
    <row r="15681" spans="2:25">
      <c r="B15681" s="217" t="s">
        <v>15851</v>
      </c>
      <c r="C15681" s="217" t="s">
        <v>11696</v>
      </c>
      <c r="D15681" s="217" t="s">
        <v>23</v>
      </c>
      <c r="E15681" s="217" t="s">
        <v>103</v>
      </c>
      <c r="F15681" s="217" t="s">
        <v>5</v>
      </c>
      <c r="G15681" s="217" t="s">
        <v>13</v>
      </c>
      <c r="H15681" s="217" t="s">
        <v>176</v>
      </c>
      <c r="I15681" s="217">
        <v>1</v>
      </c>
      <c r="J15681" s="217">
        <v>1</v>
      </c>
      <c r="K15681" s="217">
        <v>0</v>
      </c>
      <c r="L15681" s="217">
        <v>8</v>
      </c>
      <c r="M15681" s="217">
        <v>210.055555555556</v>
      </c>
      <c r="N15681" s="217">
        <v>4.7606453319227704</v>
      </c>
      <c r="O15681" s="217">
        <v>4.7606453319227704</v>
      </c>
      <c r="P15681" s="217">
        <v>0</v>
      </c>
      <c r="Q15681" s="217">
        <v>5.6041361979113002</v>
      </c>
      <c r="R15681" s="217">
        <v>5.6041361979113002</v>
      </c>
      <c r="S15681" s="217">
        <v>0</v>
      </c>
      <c r="T15681" s="217">
        <v>4.7349680886798797</v>
      </c>
      <c r="U15681" s="217">
        <v>4.7349680886798797</v>
      </c>
      <c r="V15681" s="217">
        <v>0</v>
      </c>
      <c r="W15681" s="217">
        <v>5.2004744958481597</v>
      </c>
      <c r="X15681" s="217">
        <v>5.2004744958481597</v>
      </c>
      <c r="Y15681" s="217">
        <v>0</v>
      </c>
    </row>
    <row r="15682" spans="2:25">
      <c r="B15682" s="217" t="s">
        <v>15852</v>
      </c>
      <c r="C15682" s="217" t="s">
        <v>11696</v>
      </c>
      <c r="D15682" s="217" t="s">
        <v>23</v>
      </c>
      <c r="E15682" s="217" t="s">
        <v>103</v>
      </c>
      <c r="F15682" s="217" t="s">
        <v>5</v>
      </c>
      <c r="G15682" s="217" t="s">
        <v>13</v>
      </c>
      <c r="H15682" s="217" t="s">
        <v>178</v>
      </c>
      <c r="I15682" s="217">
        <v>2</v>
      </c>
      <c r="J15682" s="217">
        <v>2</v>
      </c>
      <c r="K15682" s="217">
        <v>0</v>
      </c>
      <c r="L15682" s="217">
        <v>5</v>
      </c>
      <c r="M15682" s="217">
        <v>213.527777777778</v>
      </c>
      <c r="N15682" s="217">
        <v>9.3664628593729695</v>
      </c>
      <c r="O15682" s="217">
        <v>9.3664628593729695</v>
      </c>
      <c r="P15682" s="217">
        <v>0</v>
      </c>
      <c r="Q15682" s="217">
        <v>10.4422799454318</v>
      </c>
      <c r="R15682" s="217">
        <v>10.4422799454318</v>
      </c>
      <c r="S15682" s="217">
        <v>0</v>
      </c>
      <c r="T15682" s="217">
        <v>9.8139408197294102</v>
      </c>
      <c r="U15682" s="217">
        <v>9.8139408197294102</v>
      </c>
      <c r="V15682" s="217">
        <v>0</v>
      </c>
      <c r="W15682" s="217">
        <v>10.2327811651529</v>
      </c>
      <c r="X15682" s="217">
        <v>10.2327811651529</v>
      </c>
      <c r="Y15682" s="217">
        <v>0</v>
      </c>
    </row>
    <row r="15683" spans="2:25">
      <c r="B15683" s="217" t="s">
        <v>15853</v>
      </c>
      <c r="C15683" s="217" t="s">
        <v>11696</v>
      </c>
      <c r="D15683" s="217" t="s">
        <v>23</v>
      </c>
      <c r="E15683" s="217" t="s">
        <v>103</v>
      </c>
      <c r="F15683" s="217" t="s">
        <v>5</v>
      </c>
      <c r="G15683" s="217" t="s">
        <v>13</v>
      </c>
      <c r="H15683" s="217" t="s">
        <v>5</v>
      </c>
      <c r="I15683" s="217">
        <v>3</v>
      </c>
      <c r="J15683" s="217">
        <v>3</v>
      </c>
      <c r="K15683" s="217">
        <v>0</v>
      </c>
      <c r="L15683" s="217">
        <v>17</v>
      </c>
      <c r="M15683" s="217">
        <v>630</v>
      </c>
      <c r="N15683" s="217">
        <v>4.7619047619047601</v>
      </c>
      <c r="O15683" s="217">
        <v>4.7619047619047601</v>
      </c>
      <c r="P15683" s="217">
        <v>0</v>
      </c>
      <c r="Q15683" s="217">
        <v>5.0560490872266897</v>
      </c>
      <c r="R15683" s="217">
        <v>5.0560490872266897</v>
      </c>
      <c r="S15683" s="217">
        <v>0</v>
      </c>
      <c r="T15683" s="217">
        <v>4.5757659179861001</v>
      </c>
      <c r="U15683" s="217">
        <v>4.5757659179861001</v>
      </c>
      <c r="V15683" s="217">
        <v>0</v>
      </c>
      <c r="W15683" s="217">
        <v>4.8582309867194704</v>
      </c>
      <c r="X15683" s="217">
        <v>4.8582309867194704</v>
      </c>
      <c r="Y15683" s="217">
        <v>0</v>
      </c>
    </row>
    <row r="15684" spans="2:25">
      <c r="B15684" s="217" t="s">
        <v>15854</v>
      </c>
      <c r="C15684" s="217" t="s">
        <v>11696</v>
      </c>
      <c r="D15684" s="217" t="s">
        <v>23</v>
      </c>
      <c r="E15684" s="217" t="s">
        <v>103</v>
      </c>
      <c r="F15684" s="217" t="s">
        <v>12</v>
      </c>
      <c r="G15684" s="217" t="s">
        <v>5</v>
      </c>
      <c r="H15684" s="217" t="s">
        <v>170</v>
      </c>
      <c r="I15684" s="217">
        <v>11</v>
      </c>
      <c r="J15684" s="217">
        <v>10</v>
      </c>
      <c r="K15684" s="217">
        <v>1</v>
      </c>
      <c r="L15684" s="217">
        <v>20</v>
      </c>
      <c r="M15684" s="217">
        <v>1254.5764433736999</v>
      </c>
      <c r="N15684" s="217">
        <v>8.7678993640433394</v>
      </c>
      <c r="O15684" s="217">
        <v>7.9708176036757701</v>
      </c>
      <c r="P15684" s="217">
        <v>0.79708176036757705</v>
      </c>
      <c r="Q15684" s="217">
        <v>7.7317027353769703</v>
      </c>
      <c r="R15684" s="217">
        <v>7.0130806379780104</v>
      </c>
      <c r="S15684" s="217">
        <v>0.71862209739896299</v>
      </c>
      <c r="T15684" s="217">
        <v>7.9664658697911301</v>
      </c>
      <c r="U15684" s="217">
        <v>7.2323544030463198</v>
      </c>
      <c r="V15684" s="217">
        <v>0.73411146674481498</v>
      </c>
      <c r="W15684" s="217">
        <v>7.9380551266518404</v>
      </c>
      <c r="X15684" s="217">
        <v>7.2016970766058499</v>
      </c>
      <c r="Y15684" s="217">
        <v>0.73635805004599397</v>
      </c>
    </row>
    <row r="15685" spans="2:25">
      <c r="B15685" s="217" t="s">
        <v>15855</v>
      </c>
      <c r="C15685" s="217" t="s">
        <v>11696</v>
      </c>
      <c r="D15685" s="217" t="s">
        <v>23</v>
      </c>
      <c r="E15685" s="217" t="s">
        <v>103</v>
      </c>
      <c r="F15685" s="217" t="s">
        <v>12</v>
      </c>
      <c r="G15685" s="217" t="s">
        <v>5</v>
      </c>
      <c r="H15685" s="217" t="s">
        <v>172</v>
      </c>
      <c r="I15685" s="217">
        <v>8</v>
      </c>
      <c r="J15685" s="217">
        <v>5</v>
      </c>
      <c r="K15685" s="217">
        <v>3</v>
      </c>
      <c r="L15685" s="217">
        <v>24</v>
      </c>
      <c r="M15685" s="217">
        <v>1492.90727769414</v>
      </c>
      <c r="N15685" s="217">
        <v>5.3586717135952204</v>
      </c>
      <c r="O15685" s="217">
        <v>3.3491698209970102</v>
      </c>
      <c r="P15685" s="217">
        <v>2.0095018925982102</v>
      </c>
      <c r="Q15685" s="217">
        <v>7.3996072011020599</v>
      </c>
      <c r="R15685" s="217">
        <v>4.5661758147528504</v>
      </c>
      <c r="S15685" s="217">
        <v>2.83343138634921</v>
      </c>
      <c r="T15685" s="217">
        <v>6.6665306191751501</v>
      </c>
      <c r="U15685" s="217">
        <v>4.1160963753901196</v>
      </c>
      <c r="V15685" s="217">
        <v>2.55043424378503</v>
      </c>
      <c r="W15685" s="217">
        <v>7.0521810460482701</v>
      </c>
      <c r="X15685" s="217">
        <v>4.3578854433185299</v>
      </c>
      <c r="Y15685" s="217">
        <v>2.6942956027297398</v>
      </c>
    </row>
    <row r="15686" spans="2:25">
      <c r="B15686" s="217" t="s">
        <v>15856</v>
      </c>
      <c r="C15686" s="217" t="s">
        <v>11696</v>
      </c>
      <c r="D15686" s="217" t="s">
        <v>23</v>
      </c>
      <c r="E15686" s="217" t="s">
        <v>103</v>
      </c>
      <c r="F15686" s="217" t="s">
        <v>12</v>
      </c>
      <c r="G15686" s="217" t="s">
        <v>5</v>
      </c>
      <c r="H15686" s="217" t="s">
        <v>174</v>
      </c>
      <c r="I15686" s="217">
        <v>21</v>
      </c>
      <c r="J15686" s="217">
        <v>21</v>
      </c>
      <c r="K15686" s="217">
        <v>0</v>
      </c>
      <c r="L15686" s="217">
        <v>70</v>
      </c>
      <c r="M15686" s="217">
        <v>2377.8342021665699</v>
      </c>
      <c r="N15686" s="217">
        <v>8.8315661289024199</v>
      </c>
      <c r="O15686" s="217">
        <v>8.8315661289024199</v>
      </c>
      <c r="P15686" s="217">
        <v>0</v>
      </c>
      <c r="Q15686" s="217">
        <v>9.71415815021399</v>
      </c>
      <c r="R15686" s="217">
        <v>9.71415815021399</v>
      </c>
      <c r="S15686" s="217">
        <v>0</v>
      </c>
      <c r="T15686" s="217">
        <v>9.1155159324170292</v>
      </c>
      <c r="U15686" s="217">
        <v>9.1155159324170292</v>
      </c>
      <c r="V15686" s="217">
        <v>0</v>
      </c>
      <c r="W15686" s="217">
        <v>9.4544612174085199</v>
      </c>
      <c r="X15686" s="217">
        <v>9.4544612174085199</v>
      </c>
      <c r="Y15686" s="217">
        <v>0</v>
      </c>
    </row>
    <row r="15687" spans="2:25">
      <c r="B15687" s="217" t="s">
        <v>15857</v>
      </c>
      <c r="C15687" s="217" t="s">
        <v>11696</v>
      </c>
      <c r="D15687" s="217" t="s">
        <v>23</v>
      </c>
      <c r="E15687" s="217" t="s">
        <v>103</v>
      </c>
      <c r="F15687" s="217" t="s">
        <v>12</v>
      </c>
      <c r="G15687" s="217" t="s">
        <v>5</v>
      </c>
      <c r="H15687" s="217" t="s">
        <v>176</v>
      </c>
      <c r="I15687" s="217">
        <v>44</v>
      </c>
      <c r="J15687" s="217">
        <v>41</v>
      </c>
      <c r="K15687" s="217">
        <v>3</v>
      </c>
      <c r="L15687" s="217">
        <v>86</v>
      </c>
      <c r="M15687" s="217">
        <v>2952.6230555224602</v>
      </c>
      <c r="N15687" s="217">
        <v>14.9020038022477</v>
      </c>
      <c r="O15687" s="217">
        <v>13.8859580884581</v>
      </c>
      <c r="P15687" s="217">
        <v>1.0160457137896199</v>
      </c>
      <c r="Q15687" s="217">
        <v>14.526136095128001</v>
      </c>
      <c r="R15687" s="217">
        <v>13.4902061064211</v>
      </c>
      <c r="S15687" s="217">
        <v>1.0359299887069</v>
      </c>
      <c r="T15687" s="217">
        <v>14.7534225320023</v>
      </c>
      <c r="U15687" s="217">
        <v>13.733535551699701</v>
      </c>
      <c r="V15687" s="217">
        <v>1.0198869803025401</v>
      </c>
      <c r="W15687" s="217">
        <v>14.722328818107499</v>
      </c>
      <c r="X15687" s="217">
        <v>13.6933728537664</v>
      </c>
      <c r="Y15687" s="217">
        <v>1.02895596434102</v>
      </c>
    </row>
    <row r="15688" spans="2:25">
      <c r="B15688" s="217" t="s">
        <v>15858</v>
      </c>
      <c r="C15688" s="217" t="s">
        <v>11696</v>
      </c>
      <c r="D15688" s="217" t="s">
        <v>23</v>
      </c>
      <c r="E15688" s="217" t="s">
        <v>103</v>
      </c>
      <c r="F15688" s="217" t="s">
        <v>12</v>
      </c>
      <c r="G15688" s="217" t="s">
        <v>5</v>
      </c>
      <c r="H15688" s="217" t="s">
        <v>178</v>
      </c>
      <c r="I15688" s="217">
        <v>24</v>
      </c>
      <c r="J15688" s="217">
        <v>22</v>
      </c>
      <c r="K15688" s="217">
        <v>2</v>
      </c>
      <c r="L15688" s="217">
        <v>47</v>
      </c>
      <c r="M15688" s="217">
        <v>2872.0590212431298</v>
      </c>
      <c r="N15688" s="217">
        <v>8.3563742327314401</v>
      </c>
      <c r="O15688" s="217">
        <v>7.6600097133371499</v>
      </c>
      <c r="P15688" s="217">
        <v>0.69636451939428701</v>
      </c>
      <c r="Q15688" s="217">
        <v>8.9234508530994692</v>
      </c>
      <c r="R15688" s="217">
        <v>8.1523476492482505</v>
      </c>
      <c r="S15688" s="217">
        <v>0.771103203851219</v>
      </c>
      <c r="T15688" s="217">
        <v>8.5191252593117994</v>
      </c>
      <c r="U15688" s="217">
        <v>7.8057953698606504</v>
      </c>
      <c r="V15688" s="217">
        <v>0.71332988945114495</v>
      </c>
      <c r="W15688" s="217">
        <v>8.7937474164998797</v>
      </c>
      <c r="X15688" s="217">
        <v>8.0443414573679703</v>
      </c>
      <c r="Y15688" s="217">
        <v>0.74940595913191199</v>
      </c>
    </row>
    <row r="15689" spans="2:25">
      <c r="B15689" s="217" t="s">
        <v>15859</v>
      </c>
      <c r="C15689" s="217" t="s">
        <v>11696</v>
      </c>
      <c r="D15689" s="217" t="s">
        <v>23</v>
      </c>
      <c r="E15689" s="217" t="s">
        <v>103</v>
      </c>
      <c r="F15689" s="217" t="s">
        <v>12</v>
      </c>
      <c r="G15689" s="217" t="s">
        <v>5</v>
      </c>
      <c r="H15689" s="217" t="s">
        <v>5</v>
      </c>
      <c r="I15689" s="217">
        <v>108</v>
      </c>
      <c r="J15689" s="217">
        <v>99</v>
      </c>
      <c r="K15689" s="217">
        <v>9</v>
      </c>
      <c r="L15689" s="217">
        <v>247</v>
      </c>
      <c r="M15689" s="217">
        <v>10950</v>
      </c>
      <c r="N15689" s="217">
        <v>9.8630136986301409</v>
      </c>
      <c r="O15689" s="217">
        <v>9.0410958904109595</v>
      </c>
      <c r="P15689" s="217">
        <v>0.82191780821917804</v>
      </c>
      <c r="Q15689" s="217">
        <v>10.227786819293801</v>
      </c>
      <c r="R15689" s="217">
        <v>9.3212579755236291</v>
      </c>
      <c r="S15689" s="217">
        <v>0.90652884377019305</v>
      </c>
      <c r="T15689" s="217">
        <v>9.9618275431825705</v>
      </c>
      <c r="U15689" s="217">
        <v>9.1055686599752406</v>
      </c>
      <c r="V15689" s="217">
        <v>0.85625888320733901</v>
      </c>
      <c r="W15689" s="217">
        <v>10.157529767318101</v>
      </c>
      <c r="X15689" s="217">
        <v>9.2727815616244307</v>
      </c>
      <c r="Y15689" s="217">
        <v>0.88474820569366597</v>
      </c>
    </row>
    <row r="15690" spans="2:25">
      <c r="B15690" s="217" t="s">
        <v>15860</v>
      </c>
      <c r="C15690" s="217" t="s">
        <v>11696</v>
      </c>
      <c r="D15690" s="217" t="s">
        <v>23</v>
      </c>
      <c r="E15690" s="217" t="s">
        <v>103</v>
      </c>
      <c r="F15690" s="217" t="s">
        <v>9</v>
      </c>
      <c r="G15690" s="217" t="s">
        <v>5</v>
      </c>
      <c r="H15690" s="217" t="s">
        <v>170</v>
      </c>
      <c r="I15690" s="217">
        <v>4</v>
      </c>
      <c r="J15690" s="217">
        <v>3</v>
      </c>
      <c r="K15690" s="217">
        <v>1</v>
      </c>
      <c r="L15690" s="217">
        <v>41</v>
      </c>
      <c r="M15690" s="217">
        <v>1402.7835077841301</v>
      </c>
      <c r="N15690" s="217">
        <v>2.8514735009384999</v>
      </c>
      <c r="O15690" s="217">
        <v>2.1386051257038701</v>
      </c>
      <c r="P15690" s="217">
        <v>0.71286837523462498</v>
      </c>
      <c r="Q15690" s="217">
        <v>3.6015441538377702</v>
      </c>
      <c r="R15690" s="217">
        <v>3.0664009054272099</v>
      </c>
      <c r="S15690" s="217">
        <v>0.53514324841056404</v>
      </c>
      <c r="T15690" s="217">
        <v>3.3173743273429199</v>
      </c>
      <c r="U15690" s="217">
        <v>2.7038754030743202</v>
      </c>
      <c r="V15690" s="217">
        <v>0.61349892426859598</v>
      </c>
      <c r="W15690" s="217">
        <v>3.4710112556334001</v>
      </c>
      <c r="X15690" s="217">
        <v>2.9074246440336</v>
      </c>
      <c r="Y15690" s="217">
        <v>0.56358661159979595</v>
      </c>
    </row>
    <row r="15691" spans="2:25">
      <c r="B15691" s="217" t="s">
        <v>15861</v>
      </c>
      <c r="C15691" s="217" t="s">
        <v>11696</v>
      </c>
      <c r="D15691" s="217" t="s">
        <v>23</v>
      </c>
      <c r="E15691" s="217" t="s">
        <v>103</v>
      </c>
      <c r="F15691" s="217" t="s">
        <v>9</v>
      </c>
      <c r="G15691" s="217" t="s">
        <v>5</v>
      </c>
      <c r="H15691" s="217" t="s">
        <v>172</v>
      </c>
      <c r="I15691" s="217">
        <v>9</v>
      </c>
      <c r="J15691" s="217">
        <v>8</v>
      </c>
      <c r="K15691" s="217">
        <v>1</v>
      </c>
      <c r="L15691" s="217">
        <v>52</v>
      </c>
      <c r="M15691" s="217">
        <v>1711.53185725347</v>
      </c>
      <c r="N15691" s="217">
        <v>5.2584472569751002</v>
      </c>
      <c r="O15691" s="217">
        <v>4.6741753395334298</v>
      </c>
      <c r="P15691" s="217">
        <v>0.58427191744167795</v>
      </c>
      <c r="Q15691" s="217">
        <v>5.4528096240653401</v>
      </c>
      <c r="R15691" s="217">
        <v>4.5967119809588803</v>
      </c>
      <c r="S15691" s="217">
        <v>0.85609764310646097</v>
      </c>
      <c r="T15691" s="217">
        <v>5.2678845277156503</v>
      </c>
      <c r="U15691" s="217">
        <v>4.5445625245113099</v>
      </c>
      <c r="V15691" s="217">
        <v>0.72332200320433904</v>
      </c>
      <c r="W15691" s="217">
        <v>5.4218017214565304</v>
      </c>
      <c r="X15691" s="217">
        <v>4.6273681456647404</v>
      </c>
      <c r="Y15691" s="217">
        <v>0.79443357579178797</v>
      </c>
    </row>
    <row r="15692" spans="2:25">
      <c r="B15692" s="217" t="s">
        <v>15862</v>
      </c>
      <c r="C15692" s="217" t="s">
        <v>11696</v>
      </c>
      <c r="D15692" s="217" t="s">
        <v>23</v>
      </c>
      <c r="E15692" s="217" t="s">
        <v>103</v>
      </c>
      <c r="F15692" s="217" t="s">
        <v>9</v>
      </c>
      <c r="G15692" s="217" t="s">
        <v>5</v>
      </c>
      <c r="H15692" s="217" t="s">
        <v>174</v>
      </c>
      <c r="I15692" s="217">
        <v>5</v>
      </c>
      <c r="J15692" s="217">
        <v>3</v>
      </c>
      <c r="K15692" s="217">
        <v>2</v>
      </c>
      <c r="L15692" s="217">
        <v>82</v>
      </c>
      <c r="M15692" s="217">
        <v>2601.5682800384602</v>
      </c>
      <c r="N15692" s="217">
        <v>1.9219176518888399</v>
      </c>
      <c r="O15692" s="217">
        <v>1.1531505911333</v>
      </c>
      <c r="P15692" s="217">
        <v>0.76876706075553403</v>
      </c>
      <c r="Q15692" s="217">
        <v>2.0385969558202599</v>
      </c>
      <c r="R15692" s="217">
        <v>1.3684401602396501</v>
      </c>
      <c r="S15692" s="217">
        <v>0.67015679558061003</v>
      </c>
      <c r="T15692" s="217">
        <v>1.89999581121854</v>
      </c>
      <c r="U15692" s="217">
        <v>1.2153942801309701</v>
      </c>
      <c r="V15692" s="217">
        <v>0.68460153108756505</v>
      </c>
      <c r="W15692" s="217">
        <v>1.9889743948846399</v>
      </c>
      <c r="X15692" s="217">
        <v>1.3022777945366499</v>
      </c>
      <c r="Y15692" s="217">
        <v>0.68669660034798996</v>
      </c>
    </row>
    <row r="15693" spans="2:25">
      <c r="B15693" s="217" t="s">
        <v>15863</v>
      </c>
      <c r="C15693" s="217" t="s">
        <v>11696</v>
      </c>
      <c r="D15693" s="217" t="s">
        <v>23</v>
      </c>
      <c r="E15693" s="217" t="s">
        <v>103</v>
      </c>
      <c r="F15693" s="217" t="s">
        <v>9</v>
      </c>
      <c r="G15693" s="217" t="s">
        <v>5</v>
      </c>
      <c r="H15693" s="217" t="s">
        <v>176</v>
      </c>
      <c r="I15693" s="217">
        <v>7</v>
      </c>
      <c r="J15693" s="217">
        <v>7</v>
      </c>
      <c r="K15693" s="217">
        <v>0</v>
      </c>
      <c r="L15693" s="217">
        <v>117</v>
      </c>
      <c r="M15693" s="217">
        <v>3371.1861135814702</v>
      </c>
      <c r="N15693" s="217">
        <v>2.0764205131835198</v>
      </c>
      <c r="O15693" s="217">
        <v>2.0764205131835198</v>
      </c>
      <c r="P15693" s="217">
        <v>0</v>
      </c>
      <c r="Q15693" s="217">
        <v>2.2129148846947202</v>
      </c>
      <c r="R15693" s="217">
        <v>2.2129148846947202</v>
      </c>
      <c r="S15693" s="217">
        <v>0</v>
      </c>
      <c r="T15693" s="217">
        <v>2.0948985133967302</v>
      </c>
      <c r="U15693" s="217">
        <v>2.0948985133967302</v>
      </c>
      <c r="V15693" s="217">
        <v>0</v>
      </c>
      <c r="W15693" s="217">
        <v>2.16660295008294</v>
      </c>
      <c r="X15693" s="217">
        <v>2.16660295008294</v>
      </c>
      <c r="Y15693" s="217">
        <v>0</v>
      </c>
    </row>
    <row r="15694" spans="2:25">
      <c r="B15694" s="217" t="s">
        <v>15864</v>
      </c>
      <c r="C15694" s="217" t="s">
        <v>11696</v>
      </c>
      <c r="D15694" s="217" t="s">
        <v>23</v>
      </c>
      <c r="E15694" s="217" t="s">
        <v>103</v>
      </c>
      <c r="F15694" s="217" t="s">
        <v>9</v>
      </c>
      <c r="G15694" s="217" t="s">
        <v>5</v>
      </c>
      <c r="H15694" s="217" t="s">
        <v>178</v>
      </c>
      <c r="I15694" s="217">
        <v>7</v>
      </c>
      <c r="J15694" s="217">
        <v>7</v>
      </c>
      <c r="K15694" s="217">
        <v>0</v>
      </c>
      <c r="L15694" s="217">
        <v>71</v>
      </c>
      <c r="M15694" s="217">
        <v>3322.9302413424698</v>
      </c>
      <c r="N15694" s="217">
        <v>2.1065744663878299</v>
      </c>
      <c r="O15694" s="217">
        <v>2.1065744663878299</v>
      </c>
      <c r="P15694" s="217">
        <v>0</v>
      </c>
      <c r="Q15694" s="217">
        <v>2.3987189180895001</v>
      </c>
      <c r="R15694" s="217">
        <v>2.3987189180895001</v>
      </c>
      <c r="S15694" s="217">
        <v>0</v>
      </c>
      <c r="T15694" s="217">
        <v>2.1770009748104502</v>
      </c>
      <c r="U15694" s="217">
        <v>2.1770009748104502</v>
      </c>
      <c r="V15694" s="217">
        <v>0</v>
      </c>
      <c r="W15694" s="217">
        <v>2.30823079010404</v>
      </c>
      <c r="X15694" s="217">
        <v>2.30823079010404</v>
      </c>
      <c r="Y15694" s="217">
        <v>0</v>
      </c>
    </row>
    <row r="15695" spans="2:25">
      <c r="B15695" s="217" t="s">
        <v>15865</v>
      </c>
      <c r="C15695" s="217" t="s">
        <v>11696</v>
      </c>
      <c r="D15695" s="217" t="s">
        <v>23</v>
      </c>
      <c r="E15695" s="217" t="s">
        <v>103</v>
      </c>
      <c r="F15695" s="217" t="s">
        <v>9</v>
      </c>
      <c r="G15695" s="217" t="s">
        <v>5</v>
      </c>
      <c r="H15695" s="217" t="s">
        <v>5</v>
      </c>
      <c r="I15695" s="217">
        <v>32</v>
      </c>
      <c r="J15695" s="217">
        <v>28</v>
      </c>
      <c r="K15695" s="217">
        <v>4</v>
      </c>
      <c r="L15695" s="217">
        <v>363</v>
      </c>
      <c r="M15695" s="217">
        <v>12410</v>
      </c>
      <c r="N15695" s="217">
        <v>2.5785656728444799</v>
      </c>
      <c r="O15695" s="217">
        <v>2.2562449637389199</v>
      </c>
      <c r="P15695" s="217">
        <v>0.32232070910555999</v>
      </c>
      <c r="Q15695" s="217">
        <v>2.8065806802165101</v>
      </c>
      <c r="R15695" s="217">
        <v>2.4822171162718001</v>
      </c>
      <c r="S15695" s="217">
        <v>0.32436356394471499</v>
      </c>
      <c r="T15695" s="217">
        <v>2.6341833149315099</v>
      </c>
      <c r="U15695" s="217">
        <v>2.3135909421411398</v>
      </c>
      <c r="V15695" s="217">
        <v>0.32059237279036701</v>
      </c>
      <c r="W15695" s="217">
        <v>2.7429469553821302</v>
      </c>
      <c r="X15695" s="217">
        <v>2.4191703944071099</v>
      </c>
      <c r="Y15695" s="217">
        <v>0.32377656097502699</v>
      </c>
    </row>
    <row r="15696" spans="2:25">
      <c r="B15696" s="217" t="s">
        <v>15866</v>
      </c>
      <c r="C15696" s="217" t="s">
        <v>11696</v>
      </c>
      <c r="D15696" s="217" t="s">
        <v>23</v>
      </c>
      <c r="E15696" s="217" t="s">
        <v>103</v>
      </c>
      <c r="F15696" s="217" t="s">
        <v>5</v>
      </c>
      <c r="G15696" s="217" t="s">
        <v>5</v>
      </c>
      <c r="H15696" s="217" t="s">
        <v>170</v>
      </c>
      <c r="I15696" s="217">
        <v>15</v>
      </c>
      <c r="J15696" s="217">
        <v>13</v>
      </c>
      <c r="K15696" s="217">
        <v>2</v>
      </c>
      <c r="L15696" s="217">
        <v>61</v>
      </c>
      <c r="M15696" s="217">
        <v>2657.35995115783</v>
      </c>
      <c r="N15696" s="217">
        <v>5.6447001067598697</v>
      </c>
      <c r="O15696" s="217">
        <v>4.8920734258585599</v>
      </c>
      <c r="P15696" s="217">
        <v>0.75262668090131601</v>
      </c>
      <c r="Q15696" s="217">
        <v>5.6748312414741999</v>
      </c>
      <c r="R15696" s="217">
        <v>5.0661815070821703</v>
      </c>
      <c r="S15696" s="217">
        <v>0.60864973439202696</v>
      </c>
      <c r="T15696" s="217">
        <v>5.6153809756947597</v>
      </c>
      <c r="U15696" s="217">
        <v>4.9598820723497203</v>
      </c>
      <c r="V15696" s="217">
        <v>0.65549890334503702</v>
      </c>
      <c r="W15696" s="217">
        <v>5.6938257626766697</v>
      </c>
      <c r="X15696" s="217">
        <v>5.0624634869223799</v>
      </c>
      <c r="Y15696" s="217">
        <v>0.63136227575428805</v>
      </c>
    </row>
    <row r="15697" spans="2:25">
      <c r="B15697" s="217" t="s">
        <v>15867</v>
      </c>
      <c r="C15697" s="217" t="s">
        <v>11696</v>
      </c>
      <c r="D15697" s="217" t="s">
        <v>23</v>
      </c>
      <c r="E15697" s="217" t="s">
        <v>103</v>
      </c>
      <c r="F15697" s="217" t="s">
        <v>5</v>
      </c>
      <c r="G15697" s="217" t="s">
        <v>5</v>
      </c>
      <c r="H15697" s="217" t="s">
        <v>172</v>
      </c>
      <c r="I15697" s="217">
        <v>18</v>
      </c>
      <c r="J15697" s="217">
        <v>14</v>
      </c>
      <c r="K15697" s="217">
        <v>4</v>
      </c>
      <c r="L15697" s="217">
        <v>76</v>
      </c>
      <c r="M15697" s="217">
        <v>3204.4391349476</v>
      </c>
      <c r="N15697" s="217">
        <v>5.6172076428889097</v>
      </c>
      <c r="O15697" s="217">
        <v>4.3689392778024896</v>
      </c>
      <c r="P15697" s="217">
        <v>1.2482683650864199</v>
      </c>
      <c r="Q15697" s="217">
        <v>6.4301122258191201</v>
      </c>
      <c r="R15697" s="217">
        <v>4.7079592501550698</v>
      </c>
      <c r="S15697" s="217">
        <v>1.7221529756640499</v>
      </c>
      <c r="T15697" s="217">
        <v>6.0216457896593898</v>
      </c>
      <c r="U15697" s="217">
        <v>4.4924419413499503</v>
      </c>
      <c r="V15697" s="217">
        <v>1.5292038483094399</v>
      </c>
      <c r="W15697" s="217">
        <v>6.2696908836315304</v>
      </c>
      <c r="X15697" s="217">
        <v>4.64079972599452</v>
      </c>
      <c r="Y15697" s="217">
        <v>1.62889115763701</v>
      </c>
    </row>
    <row r="15698" spans="2:25">
      <c r="B15698" s="217" t="s">
        <v>15868</v>
      </c>
      <c r="C15698" s="217" t="s">
        <v>11696</v>
      </c>
      <c r="D15698" s="217" t="s">
        <v>23</v>
      </c>
      <c r="E15698" s="217" t="s">
        <v>103</v>
      </c>
      <c r="F15698" s="217" t="s">
        <v>5</v>
      </c>
      <c r="G15698" s="217" t="s">
        <v>5</v>
      </c>
      <c r="H15698" s="217" t="s">
        <v>174</v>
      </c>
      <c r="I15698" s="217">
        <v>26</v>
      </c>
      <c r="J15698" s="217">
        <v>24</v>
      </c>
      <c r="K15698" s="217">
        <v>2</v>
      </c>
      <c r="L15698" s="217">
        <v>152</v>
      </c>
      <c r="M15698" s="217">
        <v>4979.4024822050296</v>
      </c>
      <c r="N15698" s="217">
        <v>5.2215100291483996</v>
      </c>
      <c r="O15698" s="217">
        <v>4.8198554115216004</v>
      </c>
      <c r="P15698" s="217">
        <v>0.40165461762679999</v>
      </c>
      <c r="Q15698" s="217">
        <v>5.71101793108864</v>
      </c>
      <c r="R15698" s="217">
        <v>5.35254627357555</v>
      </c>
      <c r="S15698" s="217">
        <v>0.35847165751309401</v>
      </c>
      <c r="T15698" s="217">
        <v>5.3522929671422004</v>
      </c>
      <c r="U15698" s="217">
        <v>4.9860947174141703</v>
      </c>
      <c r="V15698" s="217">
        <v>0.366198249728025</v>
      </c>
      <c r="W15698" s="217">
        <v>5.5603494863186196</v>
      </c>
      <c r="X15698" s="217">
        <v>5.1930305690761598</v>
      </c>
      <c r="Y15698" s="217">
        <v>0.36731891724246601</v>
      </c>
    </row>
    <row r="15699" spans="2:25">
      <c r="B15699" s="217" t="s">
        <v>15869</v>
      </c>
      <c r="C15699" s="217" t="s">
        <v>11696</v>
      </c>
      <c r="D15699" s="217" t="s">
        <v>23</v>
      </c>
      <c r="E15699" s="217" t="s">
        <v>103</v>
      </c>
      <c r="F15699" s="217" t="s">
        <v>5</v>
      </c>
      <c r="G15699" s="217" t="s">
        <v>5</v>
      </c>
      <c r="H15699" s="217" t="s">
        <v>176</v>
      </c>
      <c r="I15699" s="217">
        <v>51</v>
      </c>
      <c r="J15699" s="217">
        <v>48</v>
      </c>
      <c r="K15699" s="217">
        <v>3</v>
      </c>
      <c r="L15699" s="217">
        <v>203</v>
      </c>
      <c r="M15699" s="217">
        <v>6323.8091691039299</v>
      </c>
      <c r="N15699" s="217">
        <v>8.0647594885009095</v>
      </c>
      <c r="O15699" s="217">
        <v>7.5903618715302699</v>
      </c>
      <c r="P15699" s="217">
        <v>0.47439761697064198</v>
      </c>
      <c r="Q15699" s="217">
        <v>7.9327041448129796</v>
      </c>
      <c r="R15699" s="217">
        <v>7.4487980720124298</v>
      </c>
      <c r="S15699" s="217">
        <v>0.48390607280054998</v>
      </c>
      <c r="T15699" s="217">
        <v>7.9754841136332404</v>
      </c>
      <c r="U15699" s="217">
        <v>7.49915883003057</v>
      </c>
      <c r="V15699" s="217">
        <v>0.47632528360267101</v>
      </c>
      <c r="W15699" s="217">
        <v>7.9987434901463397</v>
      </c>
      <c r="X15699" s="217">
        <v>7.51816906758014</v>
      </c>
      <c r="Y15699" s="217">
        <v>0.48057442256619698</v>
      </c>
    </row>
    <row r="15700" spans="2:25">
      <c r="B15700" s="217" t="s">
        <v>15870</v>
      </c>
      <c r="C15700" s="217" t="s">
        <v>11696</v>
      </c>
      <c r="D15700" s="217" t="s">
        <v>23</v>
      </c>
      <c r="E15700" s="217" t="s">
        <v>103</v>
      </c>
      <c r="F15700" s="217" t="s">
        <v>5</v>
      </c>
      <c r="G15700" s="217" t="s">
        <v>5</v>
      </c>
      <c r="H15700" s="217" t="s">
        <v>178</v>
      </c>
      <c r="I15700" s="217">
        <v>31</v>
      </c>
      <c r="J15700" s="217">
        <v>29</v>
      </c>
      <c r="K15700" s="217">
        <v>2</v>
      </c>
      <c r="L15700" s="217">
        <v>121</v>
      </c>
      <c r="M15700" s="217">
        <v>6194.98926258561</v>
      </c>
      <c r="N15700" s="217">
        <v>5.0040441857136502</v>
      </c>
      <c r="O15700" s="217">
        <v>4.6812026253450298</v>
      </c>
      <c r="P15700" s="217">
        <v>0.32284156036862299</v>
      </c>
      <c r="Q15700" s="217">
        <v>5.4004892383075198</v>
      </c>
      <c r="R15700" s="217">
        <v>5.0421640974264896</v>
      </c>
      <c r="S15700" s="217">
        <v>0.35832514088102302</v>
      </c>
      <c r="T15700" s="217">
        <v>5.0877866027513097</v>
      </c>
      <c r="U15700" s="217">
        <v>4.7573614171697098</v>
      </c>
      <c r="V15700" s="217">
        <v>0.330425185581601</v>
      </c>
      <c r="W15700" s="217">
        <v>5.28799196501057</v>
      </c>
      <c r="X15700" s="217">
        <v>4.9403259378355999</v>
      </c>
      <c r="Y15700" s="217">
        <v>0.34766602717497003</v>
      </c>
    </row>
    <row r="15701" spans="2:25">
      <c r="B15701" s="217" t="s">
        <v>15871</v>
      </c>
      <c r="C15701" s="217" t="s">
        <v>11696</v>
      </c>
      <c r="D15701" s="217" t="s">
        <v>23</v>
      </c>
      <c r="E15701" s="217" t="s">
        <v>103</v>
      </c>
      <c r="F15701" s="217" t="s">
        <v>5</v>
      </c>
      <c r="G15701" s="217" t="s">
        <v>5</v>
      </c>
      <c r="H15701" s="217" t="s">
        <v>5</v>
      </c>
      <c r="I15701" s="217">
        <v>141</v>
      </c>
      <c r="J15701" s="217">
        <v>128</v>
      </c>
      <c r="K15701" s="217">
        <v>13</v>
      </c>
      <c r="L15701" s="217">
        <v>613</v>
      </c>
      <c r="M15701" s="217">
        <v>23360</v>
      </c>
      <c r="N15701" s="217">
        <v>6.0359589041095898</v>
      </c>
      <c r="O15701" s="217">
        <v>5.4794520547945202</v>
      </c>
      <c r="P15701" s="217">
        <v>0.556506849315068</v>
      </c>
      <c r="Q15701" s="217">
        <v>6.3041635264951896</v>
      </c>
      <c r="R15701" s="217">
        <v>5.7083484466077801</v>
      </c>
      <c r="S15701" s="217">
        <v>0.59581507988740601</v>
      </c>
      <c r="T15701" s="217">
        <v>6.09103830595663</v>
      </c>
      <c r="U15701" s="217">
        <v>5.5204928901076604</v>
      </c>
      <c r="V15701" s="217">
        <v>0.570545415848974</v>
      </c>
      <c r="W15701" s="217">
        <v>6.2389916187878498</v>
      </c>
      <c r="X15701" s="217">
        <v>5.6535782841215596</v>
      </c>
      <c r="Y15701" s="217">
        <v>0.58541333466628598</v>
      </c>
    </row>
    <row r="15702" spans="2:25">
      <c r="B15702" s="217" t="s">
        <v>15872</v>
      </c>
      <c r="C15702" s="217" t="s">
        <v>11696</v>
      </c>
      <c r="D15702" s="217" t="s">
        <v>23</v>
      </c>
      <c r="E15702" s="217" t="s">
        <v>87</v>
      </c>
      <c r="F15702" s="217" t="s">
        <v>12</v>
      </c>
      <c r="G15702" s="217" t="s">
        <v>10</v>
      </c>
      <c r="H15702" s="217" t="s">
        <v>170</v>
      </c>
      <c r="I15702" s="217">
        <v>4</v>
      </c>
      <c r="J15702" s="217">
        <v>4</v>
      </c>
      <c r="K15702" s="217">
        <v>0</v>
      </c>
      <c r="L15702" s="217">
        <v>1</v>
      </c>
      <c r="M15702" s="217">
        <v>84</v>
      </c>
      <c r="N15702" s="217">
        <v>47.619047619047599</v>
      </c>
      <c r="O15702" s="217">
        <v>47.619047619047599</v>
      </c>
      <c r="P15702" s="217">
        <v>0</v>
      </c>
      <c r="Q15702" s="217">
        <v>47.619047619047599</v>
      </c>
      <c r="R15702" s="217">
        <v>47.619047619047599</v>
      </c>
      <c r="S15702" s="217">
        <v>0</v>
      </c>
      <c r="T15702" s="217">
        <v>47.619047619047599</v>
      </c>
      <c r="U15702" s="217">
        <v>47.619047619047599</v>
      </c>
      <c r="V15702" s="217">
        <v>0</v>
      </c>
      <c r="W15702" s="217">
        <v>47.619047619047599</v>
      </c>
      <c r="X15702" s="217">
        <v>47.619047619047599</v>
      </c>
      <c r="Y15702" s="217">
        <v>0</v>
      </c>
    </row>
    <row r="15703" spans="2:25">
      <c r="B15703" s="217" t="s">
        <v>15873</v>
      </c>
      <c r="C15703" s="217" t="s">
        <v>11696</v>
      </c>
      <c r="D15703" s="217" t="s">
        <v>23</v>
      </c>
      <c r="E15703" s="217" t="s">
        <v>87</v>
      </c>
      <c r="F15703" s="217" t="s">
        <v>12</v>
      </c>
      <c r="G15703" s="217" t="s">
        <v>10</v>
      </c>
      <c r="H15703" s="217" t="s">
        <v>172</v>
      </c>
      <c r="I15703" s="217">
        <v>0</v>
      </c>
      <c r="J15703" s="217">
        <v>0</v>
      </c>
      <c r="K15703" s="217">
        <v>0</v>
      </c>
      <c r="L15703" s="217">
        <v>2</v>
      </c>
      <c r="M15703" s="217">
        <v>120</v>
      </c>
      <c r="N15703" s="217">
        <v>0</v>
      </c>
      <c r="O15703" s="217">
        <v>0</v>
      </c>
      <c r="P15703" s="217">
        <v>0</v>
      </c>
      <c r="Q15703" s="217">
        <v>0</v>
      </c>
      <c r="R15703" s="217">
        <v>0</v>
      </c>
      <c r="S15703" s="217">
        <v>0</v>
      </c>
      <c r="T15703" s="217">
        <v>0</v>
      </c>
      <c r="U15703" s="217">
        <v>0</v>
      </c>
      <c r="V15703" s="217">
        <v>0</v>
      </c>
      <c r="W15703" s="217">
        <v>0</v>
      </c>
      <c r="X15703" s="217">
        <v>0</v>
      </c>
      <c r="Y15703" s="217">
        <v>0</v>
      </c>
    </row>
    <row r="15704" spans="2:25">
      <c r="B15704" s="217" t="s">
        <v>15874</v>
      </c>
      <c r="C15704" s="217" t="s">
        <v>11696</v>
      </c>
      <c r="D15704" s="217" t="s">
        <v>23</v>
      </c>
      <c r="E15704" s="217" t="s">
        <v>87</v>
      </c>
      <c r="F15704" s="217" t="s">
        <v>12</v>
      </c>
      <c r="G15704" s="217" t="s">
        <v>10</v>
      </c>
      <c r="H15704" s="217" t="s">
        <v>174</v>
      </c>
      <c r="I15704" s="217">
        <v>1</v>
      </c>
      <c r="J15704" s="217">
        <v>1</v>
      </c>
      <c r="K15704" s="217">
        <v>0</v>
      </c>
      <c r="L15704" s="217">
        <v>8</v>
      </c>
      <c r="M15704" s="217">
        <v>228</v>
      </c>
      <c r="N15704" s="217">
        <v>4.3859649122807003</v>
      </c>
      <c r="O15704" s="217">
        <v>4.3859649122807003</v>
      </c>
      <c r="P15704" s="217">
        <v>0</v>
      </c>
      <c r="Q15704" s="217">
        <v>4.3859649122807003</v>
      </c>
      <c r="R15704" s="217">
        <v>4.3859649122807003</v>
      </c>
      <c r="S15704" s="217">
        <v>0</v>
      </c>
      <c r="T15704" s="217">
        <v>4.3859649122807003</v>
      </c>
      <c r="U15704" s="217">
        <v>4.3859649122807003</v>
      </c>
      <c r="V15704" s="217">
        <v>0</v>
      </c>
      <c r="W15704" s="217">
        <v>4.3859649122807003</v>
      </c>
      <c r="X15704" s="217">
        <v>4.3859649122807003</v>
      </c>
      <c r="Y15704" s="217">
        <v>0</v>
      </c>
    </row>
    <row r="15705" spans="2:25">
      <c r="B15705" s="217" t="s">
        <v>15875</v>
      </c>
      <c r="C15705" s="217" t="s">
        <v>11696</v>
      </c>
      <c r="D15705" s="217" t="s">
        <v>23</v>
      </c>
      <c r="E15705" s="217" t="s">
        <v>87</v>
      </c>
      <c r="F15705" s="217" t="s">
        <v>12</v>
      </c>
      <c r="G15705" s="217" t="s">
        <v>10</v>
      </c>
      <c r="H15705" s="217" t="s">
        <v>176</v>
      </c>
      <c r="I15705" s="217">
        <v>7</v>
      </c>
      <c r="J15705" s="217">
        <v>7</v>
      </c>
      <c r="K15705" s="217">
        <v>0</v>
      </c>
      <c r="L15705" s="217">
        <v>8</v>
      </c>
      <c r="M15705" s="217">
        <v>360</v>
      </c>
      <c r="N15705" s="217">
        <v>19.4444444444444</v>
      </c>
      <c r="O15705" s="217">
        <v>19.4444444444444</v>
      </c>
      <c r="P15705" s="217">
        <v>0</v>
      </c>
      <c r="Q15705" s="217">
        <v>19.4444444444444</v>
      </c>
      <c r="R15705" s="217">
        <v>19.4444444444444</v>
      </c>
      <c r="S15705" s="217">
        <v>0</v>
      </c>
      <c r="T15705" s="217">
        <v>19.4444444444444</v>
      </c>
      <c r="U15705" s="217">
        <v>19.4444444444444</v>
      </c>
      <c r="V15705" s="217">
        <v>0</v>
      </c>
      <c r="W15705" s="217">
        <v>19.4444444444444</v>
      </c>
      <c r="X15705" s="217">
        <v>19.4444444444444</v>
      </c>
      <c r="Y15705" s="217">
        <v>0</v>
      </c>
    </row>
    <row r="15706" spans="2:25">
      <c r="B15706" s="217" t="s">
        <v>15876</v>
      </c>
      <c r="C15706" s="217" t="s">
        <v>11696</v>
      </c>
      <c r="D15706" s="217" t="s">
        <v>23</v>
      </c>
      <c r="E15706" s="217" t="s">
        <v>87</v>
      </c>
      <c r="F15706" s="217" t="s">
        <v>12</v>
      </c>
      <c r="G15706" s="217" t="s">
        <v>10</v>
      </c>
      <c r="H15706" s="217" t="s">
        <v>178</v>
      </c>
      <c r="I15706" s="217">
        <v>2</v>
      </c>
      <c r="J15706" s="217">
        <v>2</v>
      </c>
      <c r="K15706" s="217">
        <v>0</v>
      </c>
      <c r="L15706" s="217">
        <v>13</v>
      </c>
      <c r="M15706" s="217">
        <v>528</v>
      </c>
      <c r="N15706" s="217">
        <v>3.7878787878787898</v>
      </c>
      <c r="O15706" s="217">
        <v>3.7878787878787898</v>
      </c>
      <c r="P15706" s="217">
        <v>0</v>
      </c>
      <c r="Q15706" s="217">
        <v>3.7878787878787898</v>
      </c>
      <c r="R15706" s="217">
        <v>3.7878787878787898</v>
      </c>
      <c r="S15706" s="217">
        <v>0</v>
      </c>
      <c r="T15706" s="217">
        <v>3.7878787878787898</v>
      </c>
      <c r="U15706" s="217">
        <v>3.7878787878787898</v>
      </c>
      <c r="V15706" s="217">
        <v>0</v>
      </c>
      <c r="W15706" s="217">
        <v>3.7878787878787898</v>
      </c>
      <c r="X15706" s="217">
        <v>3.7878787878787898</v>
      </c>
      <c r="Y15706" s="217">
        <v>0</v>
      </c>
    </row>
    <row r="15707" spans="2:25">
      <c r="B15707" s="217" t="s">
        <v>15877</v>
      </c>
      <c r="C15707" s="217" t="s">
        <v>11696</v>
      </c>
      <c r="D15707" s="217" t="s">
        <v>23</v>
      </c>
      <c r="E15707" s="217" t="s">
        <v>87</v>
      </c>
      <c r="F15707" s="217" t="s">
        <v>12</v>
      </c>
      <c r="G15707" s="217" t="s">
        <v>10</v>
      </c>
      <c r="H15707" s="217" t="s">
        <v>5</v>
      </c>
      <c r="I15707" s="217">
        <v>14</v>
      </c>
      <c r="J15707" s="217">
        <v>14</v>
      </c>
      <c r="K15707" s="217">
        <v>0</v>
      </c>
      <c r="L15707" s="217">
        <v>32</v>
      </c>
      <c r="M15707" s="217">
        <v>1320</v>
      </c>
      <c r="N15707" s="217">
        <v>10.6060606060606</v>
      </c>
      <c r="O15707" s="217">
        <v>10.6060606060606</v>
      </c>
      <c r="P15707" s="217">
        <v>0</v>
      </c>
      <c r="Q15707" s="217">
        <v>10.6060606060606</v>
      </c>
      <c r="R15707" s="217">
        <v>10.6060606060606</v>
      </c>
      <c r="S15707" s="217">
        <v>0</v>
      </c>
      <c r="T15707" s="217">
        <v>10.6060606060606</v>
      </c>
      <c r="U15707" s="217">
        <v>10.6060606060606</v>
      </c>
      <c r="V15707" s="217">
        <v>0</v>
      </c>
      <c r="W15707" s="217">
        <v>10.6060606060606</v>
      </c>
      <c r="X15707" s="217">
        <v>10.6060606060606</v>
      </c>
      <c r="Y15707" s="217">
        <v>0</v>
      </c>
    </row>
    <row r="15708" spans="2:25">
      <c r="B15708" s="217" t="s">
        <v>15878</v>
      </c>
      <c r="C15708" s="217" t="s">
        <v>11696</v>
      </c>
      <c r="D15708" s="217" t="s">
        <v>23</v>
      </c>
      <c r="E15708" s="217" t="s">
        <v>87</v>
      </c>
      <c r="F15708" s="217" t="s">
        <v>9</v>
      </c>
      <c r="G15708" s="217" t="s">
        <v>10</v>
      </c>
      <c r="H15708" s="217" t="s">
        <v>170</v>
      </c>
      <c r="I15708" s="217">
        <v>0</v>
      </c>
      <c r="J15708" s="217">
        <v>0</v>
      </c>
      <c r="K15708" s="217">
        <v>0</v>
      </c>
      <c r="L15708" s="217">
        <v>2</v>
      </c>
      <c r="M15708" s="217">
        <v>76.460176991150405</v>
      </c>
      <c r="N15708" s="217">
        <v>0</v>
      </c>
      <c r="O15708" s="217">
        <v>0</v>
      </c>
      <c r="P15708" s="217">
        <v>0</v>
      </c>
      <c r="Q15708" s="217">
        <v>0</v>
      </c>
      <c r="R15708" s="217">
        <v>0</v>
      </c>
      <c r="S15708" s="217">
        <v>0</v>
      </c>
      <c r="T15708" s="217">
        <v>0</v>
      </c>
      <c r="U15708" s="217">
        <v>0</v>
      </c>
      <c r="V15708" s="217">
        <v>0</v>
      </c>
      <c r="W15708" s="217">
        <v>0</v>
      </c>
      <c r="X15708" s="217">
        <v>0</v>
      </c>
      <c r="Y15708" s="217">
        <v>0</v>
      </c>
    </row>
    <row r="15709" spans="2:25">
      <c r="B15709" s="217" t="s">
        <v>15879</v>
      </c>
      <c r="C15709" s="217" t="s">
        <v>11696</v>
      </c>
      <c r="D15709" s="217" t="s">
        <v>23</v>
      </c>
      <c r="E15709" s="217" t="s">
        <v>87</v>
      </c>
      <c r="F15709" s="217" t="s">
        <v>9</v>
      </c>
      <c r="G15709" s="217" t="s">
        <v>10</v>
      </c>
      <c r="H15709" s="217" t="s">
        <v>172</v>
      </c>
      <c r="I15709" s="217">
        <v>0</v>
      </c>
      <c r="J15709" s="217">
        <v>0</v>
      </c>
      <c r="K15709" s="217">
        <v>0</v>
      </c>
      <c r="L15709" s="217">
        <v>2</v>
      </c>
      <c r="M15709" s="217">
        <v>114.69026548672601</v>
      </c>
      <c r="N15709" s="217">
        <v>0</v>
      </c>
      <c r="O15709" s="217">
        <v>0</v>
      </c>
      <c r="P15709" s="217">
        <v>0</v>
      </c>
      <c r="Q15709" s="217">
        <v>0</v>
      </c>
      <c r="R15709" s="217">
        <v>0</v>
      </c>
      <c r="S15709" s="217">
        <v>0</v>
      </c>
      <c r="T15709" s="217">
        <v>0</v>
      </c>
      <c r="U15709" s="217">
        <v>0</v>
      </c>
      <c r="V15709" s="217">
        <v>0</v>
      </c>
      <c r="W15709" s="217">
        <v>0</v>
      </c>
      <c r="X15709" s="217">
        <v>0</v>
      </c>
      <c r="Y15709" s="217">
        <v>0</v>
      </c>
    </row>
    <row r="15710" spans="2:25">
      <c r="B15710" s="217" t="s">
        <v>15880</v>
      </c>
      <c r="C15710" s="217" t="s">
        <v>11696</v>
      </c>
      <c r="D15710" s="217" t="s">
        <v>23</v>
      </c>
      <c r="E15710" s="217" t="s">
        <v>87</v>
      </c>
      <c r="F15710" s="217" t="s">
        <v>9</v>
      </c>
      <c r="G15710" s="217" t="s">
        <v>10</v>
      </c>
      <c r="H15710" s="217" t="s">
        <v>174</v>
      </c>
      <c r="I15710" s="217">
        <v>2</v>
      </c>
      <c r="J15710" s="217">
        <v>1</v>
      </c>
      <c r="K15710" s="217">
        <v>1</v>
      </c>
      <c r="L15710" s="217">
        <v>7</v>
      </c>
      <c r="M15710" s="217">
        <v>242.12389380530999</v>
      </c>
      <c r="N15710" s="217">
        <v>8.2602339181286499</v>
      </c>
      <c r="O15710" s="217">
        <v>4.1301169590643303</v>
      </c>
      <c r="P15710" s="217">
        <v>4.1301169590643303</v>
      </c>
      <c r="Q15710" s="217">
        <v>8.2602339181286499</v>
      </c>
      <c r="R15710" s="217">
        <v>4.1301169590643303</v>
      </c>
      <c r="S15710" s="217">
        <v>4.1301169590643303</v>
      </c>
      <c r="T15710" s="217">
        <v>8.2602339181286499</v>
      </c>
      <c r="U15710" s="217">
        <v>4.1301169590643303</v>
      </c>
      <c r="V15710" s="217">
        <v>4.1301169590643303</v>
      </c>
      <c r="W15710" s="217">
        <v>8.2602339181286499</v>
      </c>
      <c r="X15710" s="217">
        <v>4.1301169590643303</v>
      </c>
      <c r="Y15710" s="217">
        <v>4.1301169590643303</v>
      </c>
    </row>
    <row r="15711" spans="2:25">
      <c r="B15711" s="217" t="s">
        <v>15881</v>
      </c>
      <c r="C15711" s="217" t="s">
        <v>11696</v>
      </c>
      <c r="D15711" s="217" t="s">
        <v>23</v>
      </c>
      <c r="E15711" s="217" t="s">
        <v>87</v>
      </c>
      <c r="F15711" s="217" t="s">
        <v>9</v>
      </c>
      <c r="G15711" s="217" t="s">
        <v>10</v>
      </c>
      <c r="H15711" s="217" t="s">
        <v>176</v>
      </c>
      <c r="I15711" s="217">
        <v>1</v>
      </c>
      <c r="J15711" s="217">
        <v>1</v>
      </c>
      <c r="K15711" s="217">
        <v>0</v>
      </c>
      <c r="L15711" s="217">
        <v>9</v>
      </c>
      <c r="M15711" s="217">
        <v>407.78761061946898</v>
      </c>
      <c r="N15711" s="217">
        <v>2.4522569444444402</v>
      </c>
      <c r="O15711" s="217">
        <v>2.4522569444444402</v>
      </c>
      <c r="P15711" s="217">
        <v>0</v>
      </c>
      <c r="Q15711" s="217">
        <v>2.4522569444444402</v>
      </c>
      <c r="R15711" s="217">
        <v>2.4522569444444402</v>
      </c>
      <c r="S15711" s="217">
        <v>0</v>
      </c>
      <c r="T15711" s="217">
        <v>2.4522569444444402</v>
      </c>
      <c r="U15711" s="217">
        <v>2.4522569444444402</v>
      </c>
      <c r="V15711" s="217">
        <v>0</v>
      </c>
      <c r="W15711" s="217">
        <v>2.4522569444444402</v>
      </c>
      <c r="X15711" s="217">
        <v>2.4522569444444402</v>
      </c>
      <c r="Y15711" s="217">
        <v>0</v>
      </c>
    </row>
    <row r="15712" spans="2:25">
      <c r="B15712" s="217" t="s">
        <v>15882</v>
      </c>
      <c r="C15712" s="217" t="s">
        <v>11696</v>
      </c>
      <c r="D15712" s="217" t="s">
        <v>23</v>
      </c>
      <c r="E15712" s="217" t="s">
        <v>87</v>
      </c>
      <c r="F15712" s="217" t="s">
        <v>9</v>
      </c>
      <c r="G15712" s="217" t="s">
        <v>10</v>
      </c>
      <c r="H15712" s="217" t="s">
        <v>178</v>
      </c>
      <c r="I15712" s="217">
        <v>2</v>
      </c>
      <c r="J15712" s="217">
        <v>2</v>
      </c>
      <c r="K15712" s="217">
        <v>0</v>
      </c>
      <c r="L15712" s="217">
        <v>16</v>
      </c>
      <c r="M15712" s="217">
        <v>598.938053097345</v>
      </c>
      <c r="N15712" s="217">
        <v>3.3392434988179698</v>
      </c>
      <c r="O15712" s="217">
        <v>3.3392434988179698</v>
      </c>
      <c r="P15712" s="217">
        <v>0</v>
      </c>
      <c r="Q15712" s="217">
        <v>3.3392434988179698</v>
      </c>
      <c r="R15712" s="217">
        <v>3.3392434988179698</v>
      </c>
      <c r="S15712" s="217">
        <v>0</v>
      </c>
      <c r="T15712" s="217">
        <v>3.3392434988179698</v>
      </c>
      <c r="U15712" s="217">
        <v>3.3392434988179698</v>
      </c>
      <c r="V15712" s="217">
        <v>0</v>
      </c>
      <c r="W15712" s="217">
        <v>3.3392434988179698</v>
      </c>
      <c r="X15712" s="217">
        <v>3.3392434988179698</v>
      </c>
      <c r="Y15712" s="217">
        <v>0</v>
      </c>
    </row>
    <row r="15713" spans="2:25">
      <c r="B15713" s="217" t="s">
        <v>15883</v>
      </c>
      <c r="C15713" s="217" t="s">
        <v>11696</v>
      </c>
      <c r="D15713" s="217" t="s">
        <v>23</v>
      </c>
      <c r="E15713" s="217" t="s">
        <v>87</v>
      </c>
      <c r="F15713" s="217" t="s">
        <v>9</v>
      </c>
      <c r="G15713" s="217" t="s">
        <v>10</v>
      </c>
      <c r="H15713" s="217" t="s">
        <v>5</v>
      </c>
      <c r="I15713" s="217">
        <v>5</v>
      </c>
      <c r="J15713" s="217">
        <v>4</v>
      </c>
      <c r="K15713" s="217">
        <v>1</v>
      </c>
      <c r="L15713" s="217">
        <v>36</v>
      </c>
      <c r="M15713" s="217">
        <v>1440</v>
      </c>
      <c r="N15713" s="217">
        <v>3.4722222222222201</v>
      </c>
      <c r="O15713" s="217">
        <v>2.7777777777777799</v>
      </c>
      <c r="P15713" s="217">
        <v>0.69444444444444398</v>
      </c>
      <c r="Q15713" s="217">
        <v>3.4722222222222201</v>
      </c>
      <c r="R15713" s="217">
        <v>2.7777777777777799</v>
      </c>
      <c r="S15713" s="217">
        <v>0.69444444444444398</v>
      </c>
      <c r="T15713" s="217">
        <v>3.4722222222222201</v>
      </c>
      <c r="U15713" s="217">
        <v>2.7777777777777799</v>
      </c>
      <c r="V15713" s="217">
        <v>0.69444444444444398</v>
      </c>
      <c r="W15713" s="217">
        <v>3.4722222222222201</v>
      </c>
      <c r="X15713" s="217">
        <v>2.7777777777777799</v>
      </c>
      <c r="Y15713" s="217">
        <v>0.69444444444444398</v>
      </c>
    </row>
    <row r="15714" spans="2:25">
      <c r="B15714" s="217" t="s">
        <v>15884</v>
      </c>
      <c r="C15714" s="217" t="s">
        <v>11696</v>
      </c>
      <c r="D15714" s="217" t="s">
        <v>23</v>
      </c>
      <c r="E15714" s="217" t="s">
        <v>87</v>
      </c>
      <c r="F15714" s="217" t="s">
        <v>5</v>
      </c>
      <c r="G15714" s="217" t="s">
        <v>10</v>
      </c>
      <c r="H15714" s="217" t="s">
        <v>170</v>
      </c>
      <c r="I15714" s="217">
        <v>4</v>
      </c>
      <c r="J15714" s="217">
        <v>4</v>
      </c>
      <c r="K15714" s="217">
        <v>0</v>
      </c>
      <c r="L15714" s="217">
        <v>3</v>
      </c>
      <c r="M15714" s="217">
        <v>160.46017699115001</v>
      </c>
      <c r="N15714" s="217">
        <v>24.928303551731702</v>
      </c>
      <c r="O15714" s="217">
        <v>24.928303551731702</v>
      </c>
      <c r="P15714" s="217">
        <v>0</v>
      </c>
      <c r="Q15714" s="217">
        <v>24.928303551731702</v>
      </c>
      <c r="R15714" s="217">
        <v>24.928303551731702</v>
      </c>
      <c r="S15714" s="217">
        <v>0</v>
      </c>
      <c r="T15714" s="217">
        <v>24.928303551731702</v>
      </c>
      <c r="U15714" s="217">
        <v>24.928303551731702</v>
      </c>
      <c r="V15714" s="217">
        <v>0</v>
      </c>
      <c r="W15714" s="217">
        <v>24.928303551731702</v>
      </c>
      <c r="X15714" s="217">
        <v>24.928303551731702</v>
      </c>
      <c r="Y15714" s="217">
        <v>0</v>
      </c>
    </row>
    <row r="15715" spans="2:25">
      <c r="B15715" s="217" t="s">
        <v>15885</v>
      </c>
      <c r="C15715" s="217" t="s">
        <v>11696</v>
      </c>
      <c r="D15715" s="217" t="s">
        <v>23</v>
      </c>
      <c r="E15715" s="217" t="s">
        <v>87</v>
      </c>
      <c r="F15715" s="217" t="s">
        <v>5</v>
      </c>
      <c r="G15715" s="217" t="s">
        <v>10</v>
      </c>
      <c r="H15715" s="217" t="s">
        <v>172</v>
      </c>
      <c r="I15715" s="217">
        <v>0</v>
      </c>
      <c r="J15715" s="217">
        <v>0</v>
      </c>
      <c r="K15715" s="217">
        <v>0</v>
      </c>
      <c r="L15715" s="217">
        <v>4</v>
      </c>
      <c r="M15715" s="217">
        <v>234.69026548672599</v>
      </c>
      <c r="N15715" s="217">
        <v>0</v>
      </c>
      <c r="O15715" s="217">
        <v>0</v>
      </c>
      <c r="P15715" s="217">
        <v>0</v>
      </c>
      <c r="Q15715" s="217">
        <v>0</v>
      </c>
      <c r="R15715" s="217">
        <v>0</v>
      </c>
      <c r="S15715" s="217">
        <v>0</v>
      </c>
      <c r="T15715" s="217">
        <v>0</v>
      </c>
      <c r="U15715" s="217">
        <v>0</v>
      </c>
      <c r="V15715" s="217">
        <v>0</v>
      </c>
      <c r="W15715" s="217">
        <v>0</v>
      </c>
      <c r="X15715" s="217">
        <v>0</v>
      </c>
      <c r="Y15715" s="217">
        <v>0</v>
      </c>
    </row>
    <row r="15716" spans="2:25">
      <c r="B15716" s="217" t="s">
        <v>15886</v>
      </c>
      <c r="C15716" s="217" t="s">
        <v>11696</v>
      </c>
      <c r="D15716" s="217" t="s">
        <v>23</v>
      </c>
      <c r="E15716" s="217" t="s">
        <v>87</v>
      </c>
      <c r="F15716" s="217" t="s">
        <v>5</v>
      </c>
      <c r="G15716" s="217" t="s">
        <v>10</v>
      </c>
      <c r="H15716" s="217" t="s">
        <v>174</v>
      </c>
      <c r="I15716" s="217">
        <v>3</v>
      </c>
      <c r="J15716" s="217">
        <v>2</v>
      </c>
      <c r="K15716" s="217">
        <v>1</v>
      </c>
      <c r="L15716" s="217">
        <v>15</v>
      </c>
      <c r="M15716" s="217">
        <v>470.12389380530999</v>
      </c>
      <c r="N15716" s="217">
        <v>6.3812965891122699</v>
      </c>
      <c r="O15716" s="217">
        <v>4.2541977260748398</v>
      </c>
      <c r="P15716" s="217">
        <v>2.1270988630374199</v>
      </c>
      <c r="Q15716" s="217">
        <v>6.3812965891122699</v>
      </c>
      <c r="R15716" s="217">
        <v>4.2541977260748398</v>
      </c>
      <c r="S15716" s="217">
        <v>2.1270988630374199</v>
      </c>
      <c r="T15716" s="217">
        <v>6.3812965891122699</v>
      </c>
      <c r="U15716" s="217">
        <v>4.2541977260748398</v>
      </c>
      <c r="V15716" s="217">
        <v>2.1270988630374199</v>
      </c>
      <c r="W15716" s="217">
        <v>6.3812965891122699</v>
      </c>
      <c r="X15716" s="217">
        <v>4.2541977260748398</v>
      </c>
      <c r="Y15716" s="217">
        <v>2.1270988630374199</v>
      </c>
    </row>
    <row r="15717" spans="2:25">
      <c r="B15717" s="217" t="s">
        <v>15887</v>
      </c>
      <c r="C15717" s="217" t="s">
        <v>11696</v>
      </c>
      <c r="D15717" s="217" t="s">
        <v>23</v>
      </c>
      <c r="E15717" s="217" t="s">
        <v>87</v>
      </c>
      <c r="F15717" s="217" t="s">
        <v>5</v>
      </c>
      <c r="G15717" s="217" t="s">
        <v>10</v>
      </c>
      <c r="H15717" s="217" t="s">
        <v>176</v>
      </c>
      <c r="I15717" s="217">
        <v>8</v>
      </c>
      <c r="J15717" s="217">
        <v>8</v>
      </c>
      <c r="K15717" s="217">
        <v>0</v>
      </c>
      <c r="L15717" s="217">
        <v>17</v>
      </c>
      <c r="M15717" s="217">
        <v>767.78761061946898</v>
      </c>
      <c r="N15717" s="217">
        <v>10.4195481788843</v>
      </c>
      <c r="O15717" s="217">
        <v>10.4195481788843</v>
      </c>
      <c r="P15717" s="217">
        <v>0</v>
      </c>
      <c r="Q15717" s="217">
        <v>10.4195481788843</v>
      </c>
      <c r="R15717" s="217">
        <v>10.4195481788843</v>
      </c>
      <c r="S15717" s="217">
        <v>0</v>
      </c>
      <c r="T15717" s="217">
        <v>10.4195481788843</v>
      </c>
      <c r="U15717" s="217">
        <v>10.4195481788843</v>
      </c>
      <c r="V15717" s="217">
        <v>0</v>
      </c>
      <c r="W15717" s="217">
        <v>10.4195481788843</v>
      </c>
      <c r="X15717" s="217">
        <v>10.4195481788843</v>
      </c>
      <c r="Y15717" s="217">
        <v>0</v>
      </c>
    </row>
    <row r="15718" spans="2:25">
      <c r="B15718" s="217" t="s">
        <v>15888</v>
      </c>
      <c r="C15718" s="217" t="s">
        <v>11696</v>
      </c>
      <c r="D15718" s="217" t="s">
        <v>23</v>
      </c>
      <c r="E15718" s="217" t="s">
        <v>87</v>
      </c>
      <c r="F15718" s="217" t="s">
        <v>5</v>
      </c>
      <c r="G15718" s="217" t="s">
        <v>10</v>
      </c>
      <c r="H15718" s="217" t="s">
        <v>178</v>
      </c>
      <c r="I15718" s="217">
        <v>4</v>
      </c>
      <c r="J15718" s="217">
        <v>4</v>
      </c>
      <c r="K15718" s="217">
        <v>0</v>
      </c>
      <c r="L15718" s="217">
        <v>31</v>
      </c>
      <c r="M15718" s="217">
        <v>1126.9380530973499</v>
      </c>
      <c r="N15718" s="217">
        <v>3.5494408845332299</v>
      </c>
      <c r="O15718" s="217">
        <v>3.5494408845332299</v>
      </c>
      <c r="P15718" s="217">
        <v>0</v>
      </c>
      <c r="Q15718" s="217">
        <v>3.5494408845332299</v>
      </c>
      <c r="R15718" s="217">
        <v>3.5494408845332299</v>
      </c>
      <c r="S15718" s="217">
        <v>0</v>
      </c>
      <c r="T15718" s="217">
        <v>3.5494408845332299</v>
      </c>
      <c r="U15718" s="217">
        <v>3.5494408845332299</v>
      </c>
      <c r="V15718" s="217">
        <v>0</v>
      </c>
      <c r="W15718" s="217">
        <v>3.5494408845332299</v>
      </c>
      <c r="X15718" s="217">
        <v>3.5494408845332299</v>
      </c>
      <c r="Y15718" s="217">
        <v>0</v>
      </c>
    </row>
    <row r="15719" spans="2:25">
      <c r="B15719" s="217" t="s">
        <v>15889</v>
      </c>
      <c r="C15719" s="217" t="s">
        <v>11696</v>
      </c>
      <c r="D15719" s="217" t="s">
        <v>23</v>
      </c>
      <c r="E15719" s="217" t="s">
        <v>87</v>
      </c>
      <c r="F15719" s="217" t="s">
        <v>5</v>
      </c>
      <c r="G15719" s="217" t="s">
        <v>10</v>
      </c>
      <c r="H15719" s="217" t="s">
        <v>5</v>
      </c>
      <c r="I15719" s="217">
        <v>19</v>
      </c>
      <c r="J15719" s="217">
        <v>18</v>
      </c>
      <c r="K15719" s="217">
        <v>1</v>
      </c>
      <c r="L15719" s="217">
        <v>70</v>
      </c>
      <c r="M15719" s="217">
        <v>2760</v>
      </c>
      <c r="N15719" s="217">
        <v>6.8840579710144896</v>
      </c>
      <c r="O15719" s="217">
        <v>6.5217391304347796</v>
      </c>
      <c r="P15719" s="217">
        <v>0.36231884057970998</v>
      </c>
      <c r="Q15719" s="217">
        <v>6.8840579710144896</v>
      </c>
      <c r="R15719" s="217">
        <v>6.5217391304347796</v>
      </c>
      <c r="S15719" s="217">
        <v>0.36231884057970998</v>
      </c>
      <c r="T15719" s="217">
        <v>6.8840579710144896</v>
      </c>
      <c r="U15719" s="217">
        <v>6.5217391304347796</v>
      </c>
      <c r="V15719" s="217">
        <v>0.36231884057970998</v>
      </c>
      <c r="W15719" s="217">
        <v>6.8840579710144896</v>
      </c>
      <c r="X15719" s="217">
        <v>6.5217391304347796</v>
      </c>
      <c r="Y15719" s="217">
        <v>0.36231884057970998</v>
      </c>
    </row>
    <row r="15720" spans="2:25">
      <c r="B15720" s="217" t="s">
        <v>15890</v>
      </c>
      <c r="C15720" s="217" t="s">
        <v>11696</v>
      </c>
      <c r="D15720" s="217" t="s">
        <v>23</v>
      </c>
      <c r="E15720" s="217" t="s">
        <v>87</v>
      </c>
      <c r="F15720" s="217" t="s">
        <v>12</v>
      </c>
      <c r="G15720" s="217" t="s">
        <v>49</v>
      </c>
      <c r="H15720" s="217" t="s">
        <v>170</v>
      </c>
      <c r="I15720" s="217">
        <v>6</v>
      </c>
      <c r="J15720" s="217">
        <v>5</v>
      </c>
      <c r="K15720" s="217">
        <v>1</v>
      </c>
      <c r="L15720" s="217">
        <v>2</v>
      </c>
      <c r="M15720" s="217">
        <v>364.57627118644098</v>
      </c>
      <c r="N15720" s="217">
        <v>16.4574616457462</v>
      </c>
      <c r="O15720" s="217">
        <v>13.7145513714551</v>
      </c>
      <c r="P15720" s="217">
        <v>2.7429102742910301</v>
      </c>
      <c r="Q15720" s="217">
        <v>16.4574616457462</v>
      </c>
      <c r="R15720" s="217">
        <v>13.7145513714551</v>
      </c>
      <c r="S15720" s="217">
        <v>2.7429102742910301</v>
      </c>
      <c r="T15720" s="217">
        <v>16.4574616457462</v>
      </c>
      <c r="U15720" s="217">
        <v>13.7145513714551</v>
      </c>
      <c r="V15720" s="217">
        <v>2.7429102742910301</v>
      </c>
      <c r="W15720" s="217">
        <v>16.4574616457462</v>
      </c>
      <c r="X15720" s="217">
        <v>13.7145513714551</v>
      </c>
      <c r="Y15720" s="217">
        <v>2.7429102742910301</v>
      </c>
    </row>
    <row r="15721" spans="2:25">
      <c r="B15721" s="217" t="s">
        <v>15891</v>
      </c>
      <c r="C15721" s="217" t="s">
        <v>11696</v>
      </c>
      <c r="D15721" s="217" t="s">
        <v>23</v>
      </c>
      <c r="E15721" s="217" t="s">
        <v>87</v>
      </c>
      <c r="F15721" s="217" t="s">
        <v>12</v>
      </c>
      <c r="G15721" s="217" t="s">
        <v>49</v>
      </c>
      <c r="H15721" s="217" t="s">
        <v>172</v>
      </c>
      <c r="I15721" s="217">
        <v>1</v>
      </c>
      <c r="J15721" s="217">
        <v>1</v>
      </c>
      <c r="K15721" s="217">
        <v>0</v>
      </c>
      <c r="L15721" s="217">
        <v>6</v>
      </c>
      <c r="M15721" s="217">
        <v>435.46610169491498</v>
      </c>
      <c r="N15721" s="217">
        <v>2.2963899970808601</v>
      </c>
      <c r="O15721" s="217">
        <v>2.2963899970808601</v>
      </c>
      <c r="P15721" s="217">
        <v>0</v>
      </c>
      <c r="Q15721" s="217">
        <v>2.2963899970808601</v>
      </c>
      <c r="R15721" s="217">
        <v>2.2963899970808601</v>
      </c>
      <c r="S15721" s="217">
        <v>0</v>
      </c>
      <c r="T15721" s="217">
        <v>2.2963899970808601</v>
      </c>
      <c r="U15721" s="217">
        <v>2.2963899970808601</v>
      </c>
      <c r="V15721" s="217">
        <v>0</v>
      </c>
      <c r="W15721" s="217">
        <v>2.2963899970808601</v>
      </c>
      <c r="X15721" s="217">
        <v>2.2963899970808601</v>
      </c>
      <c r="Y15721" s="217">
        <v>0</v>
      </c>
    </row>
    <row r="15722" spans="2:25">
      <c r="B15722" s="217" t="s">
        <v>15892</v>
      </c>
      <c r="C15722" s="217" t="s">
        <v>11696</v>
      </c>
      <c r="D15722" s="217" t="s">
        <v>23</v>
      </c>
      <c r="E15722" s="217" t="s">
        <v>87</v>
      </c>
      <c r="F15722" s="217" t="s">
        <v>12</v>
      </c>
      <c r="G15722" s="217" t="s">
        <v>49</v>
      </c>
      <c r="H15722" s="217" t="s">
        <v>174</v>
      </c>
      <c r="I15722" s="217">
        <v>6</v>
      </c>
      <c r="J15722" s="217">
        <v>6</v>
      </c>
      <c r="K15722" s="217">
        <v>0</v>
      </c>
      <c r="L15722" s="217">
        <v>22</v>
      </c>
      <c r="M15722" s="217">
        <v>607.62711864406799</v>
      </c>
      <c r="N15722" s="217">
        <v>9.8744769874477001</v>
      </c>
      <c r="O15722" s="217">
        <v>9.8744769874477001</v>
      </c>
      <c r="P15722" s="217">
        <v>0</v>
      </c>
      <c r="Q15722" s="217">
        <v>9.8744769874477001</v>
      </c>
      <c r="R15722" s="217">
        <v>9.8744769874477001</v>
      </c>
      <c r="S15722" s="217">
        <v>0</v>
      </c>
      <c r="T15722" s="217">
        <v>9.8744769874477001</v>
      </c>
      <c r="U15722" s="217">
        <v>9.8744769874477001</v>
      </c>
      <c r="V15722" s="217">
        <v>0</v>
      </c>
      <c r="W15722" s="217">
        <v>9.8744769874477001</v>
      </c>
      <c r="X15722" s="217">
        <v>9.8744769874477001</v>
      </c>
      <c r="Y15722" s="217">
        <v>0</v>
      </c>
    </row>
    <row r="15723" spans="2:25">
      <c r="B15723" s="217" t="s">
        <v>15893</v>
      </c>
      <c r="C15723" s="217" t="s">
        <v>11696</v>
      </c>
      <c r="D15723" s="217" t="s">
        <v>23</v>
      </c>
      <c r="E15723" s="217" t="s">
        <v>87</v>
      </c>
      <c r="F15723" s="217" t="s">
        <v>12</v>
      </c>
      <c r="G15723" s="217" t="s">
        <v>49</v>
      </c>
      <c r="H15723" s="217" t="s">
        <v>176</v>
      </c>
      <c r="I15723" s="217">
        <v>21</v>
      </c>
      <c r="J15723" s="217">
        <v>20</v>
      </c>
      <c r="K15723" s="217">
        <v>1</v>
      </c>
      <c r="L15723" s="217">
        <v>19</v>
      </c>
      <c r="M15723" s="217">
        <v>607.62711864406799</v>
      </c>
      <c r="N15723" s="217">
        <v>34.560669456066897</v>
      </c>
      <c r="O15723" s="217">
        <v>32.9149232914923</v>
      </c>
      <c r="P15723" s="217">
        <v>1.6457461645746201</v>
      </c>
      <c r="Q15723" s="217">
        <v>34.560669456066897</v>
      </c>
      <c r="R15723" s="217">
        <v>32.9149232914923</v>
      </c>
      <c r="S15723" s="217">
        <v>1.6457461645746201</v>
      </c>
      <c r="T15723" s="217">
        <v>34.560669456066897</v>
      </c>
      <c r="U15723" s="217">
        <v>32.9149232914923</v>
      </c>
      <c r="V15723" s="217">
        <v>1.6457461645746201</v>
      </c>
      <c r="W15723" s="217">
        <v>34.560669456066897</v>
      </c>
      <c r="X15723" s="217">
        <v>32.9149232914923</v>
      </c>
      <c r="Y15723" s="217">
        <v>1.6457461645746201</v>
      </c>
    </row>
    <row r="15724" spans="2:25">
      <c r="B15724" s="217" t="s">
        <v>15894</v>
      </c>
      <c r="C15724" s="217" t="s">
        <v>11696</v>
      </c>
      <c r="D15724" s="217" t="s">
        <v>23</v>
      </c>
      <c r="E15724" s="217" t="s">
        <v>87</v>
      </c>
      <c r="F15724" s="217" t="s">
        <v>12</v>
      </c>
      <c r="G15724" s="217" t="s">
        <v>49</v>
      </c>
      <c r="H15724" s="217" t="s">
        <v>178</v>
      </c>
      <c r="I15724" s="217">
        <v>10</v>
      </c>
      <c r="J15724" s="217">
        <v>9</v>
      </c>
      <c r="K15724" s="217">
        <v>1</v>
      </c>
      <c r="L15724" s="217">
        <v>5</v>
      </c>
      <c r="M15724" s="217">
        <v>374.703389830508</v>
      </c>
      <c r="N15724" s="217">
        <v>26.687775641750498</v>
      </c>
      <c r="O15724" s="217">
        <v>24.0189980775755</v>
      </c>
      <c r="P15724" s="217">
        <v>2.6687775641750502</v>
      </c>
      <c r="Q15724" s="217">
        <v>26.687775641750498</v>
      </c>
      <c r="R15724" s="217">
        <v>24.0189980775755</v>
      </c>
      <c r="S15724" s="217">
        <v>2.6687775641750502</v>
      </c>
      <c r="T15724" s="217">
        <v>26.687775641750498</v>
      </c>
      <c r="U15724" s="217">
        <v>24.0189980775755</v>
      </c>
      <c r="V15724" s="217">
        <v>2.6687775641750502</v>
      </c>
      <c r="W15724" s="217">
        <v>26.687775641750498</v>
      </c>
      <c r="X15724" s="217">
        <v>24.0189980775755</v>
      </c>
      <c r="Y15724" s="217">
        <v>2.6687775641750502</v>
      </c>
    </row>
    <row r="15725" spans="2:25">
      <c r="B15725" s="217" t="s">
        <v>15895</v>
      </c>
      <c r="C15725" s="217" t="s">
        <v>11696</v>
      </c>
      <c r="D15725" s="217" t="s">
        <v>23</v>
      </c>
      <c r="E15725" s="217" t="s">
        <v>87</v>
      </c>
      <c r="F15725" s="217" t="s">
        <v>12</v>
      </c>
      <c r="G15725" s="217" t="s">
        <v>49</v>
      </c>
      <c r="H15725" s="217" t="s">
        <v>5</v>
      </c>
      <c r="I15725" s="217">
        <v>44</v>
      </c>
      <c r="J15725" s="217">
        <v>41</v>
      </c>
      <c r="K15725" s="217">
        <v>3</v>
      </c>
      <c r="L15725" s="217">
        <v>54</v>
      </c>
      <c r="M15725" s="217">
        <v>2390</v>
      </c>
      <c r="N15725" s="217">
        <v>18.410041841004201</v>
      </c>
      <c r="O15725" s="217">
        <v>17.154811715481198</v>
      </c>
      <c r="P15725" s="217">
        <v>1.2552301255230101</v>
      </c>
      <c r="Q15725" s="217">
        <v>18.410041841004201</v>
      </c>
      <c r="R15725" s="217">
        <v>17.154811715481198</v>
      </c>
      <c r="S15725" s="217">
        <v>1.2552301255230101</v>
      </c>
      <c r="T15725" s="217">
        <v>18.410041841004201</v>
      </c>
      <c r="U15725" s="217">
        <v>17.154811715481198</v>
      </c>
      <c r="V15725" s="217">
        <v>1.2552301255230101</v>
      </c>
      <c r="W15725" s="217">
        <v>18.410041841004201</v>
      </c>
      <c r="X15725" s="217">
        <v>17.154811715481198</v>
      </c>
      <c r="Y15725" s="217">
        <v>1.2552301255230101</v>
      </c>
    </row>
    <row r="15726" spans="2:25">
      <c r="B15726" s="217" t="s">
        <v>15896</v>
      </c>
      <c r="C15726" s="217" t="s">
        <v>11696</v>
      </c>
      <c r="D15726" s="217" t="s">
        <v>23</v>
      </c>
      <c r="E15726" s="217" t="s">
        <v>87</v>
      </c>
      <c r="F15726" s="217" t="s">
        <v>9</v>
      </c>
      <c r="G15726" s="217" t="s">
        <v>49</v>
      </c>
      <c r="H15726" s="217" t="s">
        <v>170</v>
      </c>
      <c r="I15726" s="217">
        <v>1</v>
      </c>
      <c r="J15726" s="217">
        <v>1</v>
      </c>
      <c r="K15726" s="217">
        <v>0</v>
      </c>
      <c r="L15726" s="217">
        <v>16</v>
      </c>
      <c r="M15726" s="217">
        <v>429.73977695167298</v>
      </c>
      <c r="N15726" s="217">
        <v>2.32698961937716</v>
      </c>
      <c r="O15726" s="217">
        <v>2.32698961937716</v>
      </c>
      <c r="P15726" s="217">
        <v>0</v>
      </c>
      <c r="Q15726" s="217">
        <v>2.32698961937716</v>
      </c>
      <c r="R15726" s="217">
        <v>2.32698961937716</v>
      </c>
      <c r="S15726" s="217">
        <v>0</v>
      </c>
      <c r="T15726" s="217">
        <v>2.32698961937716</v>
      </c>
      <c r="U15726" s="217">
        <v>2.32698961937716</v>
      </c>
      <c r="V15726" s="217">
        <v>0</v>
      </c>
      <c r="W15726" s="217">
        <v>2.32698961937716</v>
      </c>
      <c r="X15726" s="217">
        <v>2.32698961937716</v>
      </c>
      <c r="Y15726" s="217">
        <v>0</v>
      </c>
    </row>
    <row r="15727" spans="2:25">
      <c r="B15727" s="217" t="s">
        <v>15897</v>
      </c>
      <c r="C15727" s="217" t="s">
        <v>11696</v>
      </c>
      <c r="D15727" s="217" t="s">
        <v>23</v>
      </c>
      <c r="E15727" s="217" t="s">
        <v>87</v>
      </c>
      <c r="F15727" s="217" t="s">
        <v>9</v>
      </c>
      <c r="G15727" s="217" t="s">
        <v>49</v>
      </c>
      <c r="H15727" s="217" t="s">
        <v>172</v>
      </c>
      <c r="I15727" s="217">
        <v>7</v>
      </c>
      <c r="J15727" s="217">
        <v>7</v>
      </c>
      <c r="K15727" s="217">
        <v>0</v>
      </c>
      <c r="L15727" s="217">
        <v>19</v>
      </c>
      <c r="M15727" s="217">
        <v>483.45724907063197</v>
      </c>
      <c r="N15727" s="217">
        <v>14.479046520569</v>
      </c>
      <c r="O15727" s="217">
        <v>14.479046520569</v>
      </c>
      <c r="P15727" s="217">
        <v>0</v>
      </c>
      <c r="Q15727" s="217">
        <v>14.479046520569</v>
      </c>
      <c r="R15727" s="217">
        <v>14.479046520569</v>
      </c>
      <c r="S15727" s="217">
        <v>0</v>
      </c>
      <c r="T15727" s="217">
        <v>14.479046520569</v>
      </c>
      <c r="U15727" s="217">
        <v>14.479046520569</v>
      </c>
      <c r="V15727" s="217">
        <v>0</v>
      </c>
      <c r="W15727" s="217">
        <v>14.479046520569</v>
      </c>
      <c r="X15727" s="217">
        <v>14.479046520569</v>
      </c>
      <c r="Y15727" s="217">
        <v>0</v>
      </c>
    </row>
    <row r="15728" spans="2:25">
      <c r="B15728" s="217" t="s">
        <v>15898</v>
      </c>
      <c r="C15728" s="217" t="s">
        <v>11696</v>
      </c>
      <c r="D15728" s="217" t="s">
        <v>23</v>
      </c>
      <c r="E15728" s="217" t="s">
        <v>87</v>
      </c>
      <c r="F15728" s="217" t="s">
        <v>9</v>
      </c>
      <c r="G15728" s="217" t="s">
        <v>49</v>
      </c>
      <c r="H15728" s="217" t="s">
        <v>174</v>
      </c>
      <c r="I15728" s="217">
        <v>1</v>
      </c>
      <c r="J15728" s="217">
        <v>0</v>
      </c>
      <c r="K15728" s="217">
        <v>1</v>
      </c>
      <c r="L15728" s="217">
        <v>15</v>
      </c>
      <c r="M15728" s="217">
        <v>719.81412639405198</v>
      </c>
      <c r="N15728" s="217">
        <v>1.38924753395652</v>
      </c>
      <c r="O15728" s="217">
        <v>0</v>
      </c>
      <c r="P15728" s="217">
        <v>1.38924753395652</v>
      </c>
      <c r="Q15728" s="217">
        <v>1.38924753395652</v>
      </c>
      <c r="R15728" s="217">
        <v>0</v>
      </c>
      <c r="S15728" s="217">
        <v>1.38924753395652</v>
      </c>
      <c r="T15728" s="217">
        <v>1.38924753395652</v>
      </c>
      <c r="U15728" s="217">
        <v>0</v>
      </c>
      <c r="V15728" s="217">
        <v>1.38924753395652</v>
      </c>
      <c r="W15728" s="217">
        <v>1.38924753395652</v>
      </c>
      <c r="X15728" s="217">
        <v>0</v>
      </c>
      <c r="Y15728" s="217">
        <v>1.38924753395652</v>
      </c>
    </row>
    <row r="15729" spans="2:25">
      <c r="B15729" s="217" t="s">
        <v>15899</v>
      </c>
      <c r="C15729" s="217" t="s">
        <v>11696</v>
      </c>
      <c r="D15729" s="217" t="s">
        <v>23</v>
      </c>
      <c r="E15729" s="217" t="s">
        <v>87</v>
      </c>
      <c r="F15729" s="217" t="s">
        <v>9</v>
      </c>
      <c r="G15729" s="217" t="s">
        <v>49</v>
      </c>
      <c r="H15729" s="217" t="s">
        <v>176</v>
      </c>
      <c r="I15729" s="217">
        <v>2</v>
      </c>
      <c r="J15729" s="217">
        <v>2</v>
      </c>
      <c r="K15729" s="217">
        <v>0</v>
      </c>
      <c r="L15729" s="217">
        <v>27</v>
      </c>
      <c r="M15729" s="217">
        <v>730.55762081784405</v>
      </c>
      <c r="N15729" s="217">
        <v>2.73763484632607</v>
      </c>
      <c r="O15729" s="217">
        <v>2.73763484632607</v>
      </c>
      <c r="P15729" s="217">
        <v>0</v>
      </c>
      <c r="Q15729" s="217">
        <v>2.73763484632607</v>
      </c>
      <c r="R15729" s="217">
        <v>2.73763484632607</v>
      </c>
      <c r="S15729" s="217">
        <v>0</v>
      </c>
      <c r="T15729" s="217">
        <v>2.73763484632607</v>
      </c>
      <c r="U15729" s="217">
        <v>2.73763484632607</v>
      </c>
      <c r="V15729" s="217">
        <v>0</v>
      </c>
      <c r="W15729" s="217">
        <v>2.73763484632607</v>
      </c>
      <c r="X15729" s="217">
        <v>2.73763484632607</v>
      </c>
      <c r="Y15729" s="217">
        <v>0</v>
      </c>
    </row>
    <row r="15730" spans="2:25">
      <c r="B15730" s="217" t="s">
        <v>15900</v>
      </c>
      <c r="C15730" s="217" t="s">
        <v>11696</v>
      </c>
      <c r="D15730" s="217" t="s">
        <v>23</v>
      </c>
      <c r="E15730" s="217" t="s">
        <v>87</v>
      </c>
      <c r="F15730" s="217" t="s">
        <v>9</v>
      </c>
      <c r="G15730" s="217" t="s">
        <v>49</v>
      </c>
      <c r="H15730" s="217" t="s">
        <v>178</v>
      </c>
      <c r="I15730" s="217">
        <v>1</v>
      </c>
      <c r="J15730" s="217">
        <v>1</v>
      </c>
      <c r="K15730" s="217">
        <v>0</v>
      </c>
      <c r="L15730" s="217">
        <v>6</v>
      </c>
      <c r="M15730" s="217">
        <v>526.43122676579901</v>
      </c>
      <c r="N15730" s="217">
        <v>1.8995833627568699</v>
      </c>
      <c r="O15730" s="217">
        <v>1.8995833627568699</v>
      </c>
      <c r="P15730" s="217">
        <v>0</v>
      </c>
      <c r="Q15730" s="217">
        <v>1.8995833627568699</v>
      </c>
      <c r="R15730" s="217">
        <v>1.8995833627568699</v>
      </c>
      <c r="S15730" s="217">
        <v>0</v>
      </c>
      <c r="T15730" s="217">
        <v>1.8995833627568699</v>
      </c>
      <c r="U15730" s="217">
        <v>1.8995833627568699</v>
      </c>
      <c r="V15730" s="217">
        <v>0</v>
      </c>
      <c r="W15730" s="217">
        <v>1.8995833627568699</v>
      </c>
      <c r="X15730" s="217">
        <v>1.8995833627568699</v>
      </c>
      <c r="Y15730" s="217">
        <v>0</v>
      </c>
    </row>
    <row r="15731" spans="2:25">
      <c r="B15731" s="217" t="s">
        <v>15901</v>
      </c>
      <c r="C15731" s="217" t="s">
        <v>11696</v>
      </c>
      <c r="D15731" s="217" t="s">
        <v>23</v>
      </c>
      <c r="E15731" s="217" t="s">
        <v>87</v>
      </c>
      <c r="F15731" s="217" t="s">
        <v>9</v>
      </c>
      <c r="G15731" s="217" t="s">
        <v>49</v>
      </c>
      <c r="H15731" s="217" t="s">
        <v>5</v>
      </c>
      <c r="I15731" s="217">
        <v>12</v>
      </c>
      <c r="J15731" s="217">
        <v>11</v>
      </c>
      <c r="K15731" s="217">
        <v>1</v>
      </c>
      <c r="L15731" s="217">
        <v>83</v>
      </c>
      <c r="M15731" s="217">
        <v>2890</v>
      </c>
      <c r="N15731" s="217">
        <v>4.1522491349481001</v>
      </c>
      <c r="O15731" s="217">
        <v>3.8062283737024201</v>
      </c>
      <c r="P15731" s="217">
        <v>0.34602076124567499</v>
      </c>
      <c r="Q15731" s="217">
        <v>4.1522491349481001</v>
      </c>
      <c r="R15731" s="217">
        <v>3.8062283737024201</v>
      </c>
      <c r="S15731" s="217">
        <v>0.34602076124567499</v>
      </c>
      <c r="T15731" s="217">
        <v>4.1522491349481001</v>
      </c>
      <c r="U15731" s="217">
        <v>3.8062283737024201</v>
      </c>
      <c r="V15731" s="217">
        <v>0.34602076124567499</v>
      </c>
      <c r="W15731" s="217">
        <v>4.1522491349481001</v>
      </c>
      <c r="X15731" s="217">
        <v>3.8062283737024201</v>
      </c>
      <c r="Y15731" s="217">
        <v>0.34602076124567499</v>
      </c>
    </row>
    <row r="15732" spans="2:25">
      <c r="B15732" s="217" t="s">
        <v>15902</v>
      </c>
      <c r="C15732" s="217" t="s">
        <v>11696</v>
      </c>
      <c r="D15732" s="217" t="s">
        <v>23</v>
      </c>
      <c r="E15732" s="217" t="s">
        <v>87</v>
      </c>
      <c r="F15732" s="217" t="s">
        <v>5</v>
      </c>
      <c r="G15732" s="217" t="s">
        <v>49</v>
      </c>
      <c r="H15732" s="217" t="s">
        <v>170</v>
      </c>
      <c r="I15732" s="217">
        <v>7</v>
      </c>
      <c r="J15732" s="217">
        <v>6</v>
      </c>
      <c r="K15732" s="217">
        <v>1</v>
      </c>
      <c r="L15732" s="217">
        <v>18</v>
      </c>
      <c r="M15732" s="217">
        <v>794.31604813811396</v>
      </c>
      <c r="N15732" s="217">
        <v>8.8126130856956593</v>
      </c>
      <c r="O15732" s="217">
        <v>7.5536683591677098</v>
      </c>
      <c r="P15732" s="217">
        <v>1.2589447265279501</v>
      </c>
      <c r="Q15732" s="217">
        <v>8.8126130856956593</v>
      </c>
      <c r="R15732" s="217">
        <v>7.5536683591677098</v>
      </c>
      <c r="S15732" s="217">
        <v>1.2589447265279501</v>
      </c>
      <c r="T15732" s="217">
        <v>8.8126130856956593</v>
      </c>
      <c r="U15732" s="217">
        <v>7.5536683591677098</v>
      </c>
      <c r="V15732" s="217">
        <v>1.2589447265279501</v>
      </c>
      <c r="W15732" s="217">
        <v>8.8126130856956593</v>
      </c>
      <c r="X15732" s="217">
        <v>7.5536683591677098</v>
      </c>
      <c r="Y15732" s="217">
        <v>1.2589447265279501</v>
      </c>
    </row>
    <row r="15733" spans="2:25">
      <c r="B15733" s="217" t="s">
        <v>15903</v>
      </c>
      <c r="C15733" s="217" t="s">
        <v>11696</v>
      </c>
      <c r="D15733" s="217" t="s">
        <v>23</v>
      </c>
      <c r="E15733" s="217" t="s">
        <v>87</v>
      </c>
      <c r="F15733" s="217" t="s">
        <v>5</v>
      </c>
      <c r="G15733" s="217" t="s">
        <v>49</v>
      </c>
      <c r="H15733" s="217" t="s">
        <v>172</v>
      </c>
      <c r="I15733" s="217">
        <v>9</v>
      </c>
      <c r="J15733" s="217">
        <v>9</v>
      </c>
      <c r="K15733" s="217">
        <v>0</v>
      </c>
      <c r="L15733" s="217">
        <v>25</v>
      </c>
      <c r="M15733" s="217">
        <v>918.92335076554696</v>
      </c>
      <c r="N15733" s="217">
        <v>9.7940704113157793</v>
      </c>
      <c r="O15733" s="217">
        <v>9.7940704113157793</v>
      </c>
      <c r="P15733" s="217">
        <v>0</v>
      </c>
      <c r="Q15733" s="217">
        <v>9.7940704113157793</v>
      </c>
      <c r="R15733" s="217">
        <v>9.7940704113157793</v>
      </c>
      <c r="S15733" s="217">
        <v>0</v>
      </c>
      <c r="T15733" s="217">
        <v>9.7940704113157793</v>
      </c>
      <c r="U15733" s="217">
        <v>9.7940704113157793</v>
      </c>
      <c r="V15733" s="217">
        <v>0</v>
      </c>
      <c r="W15733" s="217">
        <v>9.7940704113157793</v>
      </c>
      <c r="X15733" s="217">
        <v>9.7940704113157793</v>
      </c>
      <c r="Y15733" s="217">
        <v>0</v>
      </c>
    </row>
    <row r="15734" spans="2:25">
      <c r="B15734" s="217" t="s">
        <v>15904</v>
      </c>
      <c r="C15734" s="217" t="s">
        <v>11696</v>
      </c>
      <c r="D15734" s="217" t="s">
        <v>23</v>
      </c>
      <c r="E15734" s="217" t="s">
        <v>87</v>
      </c>
      <c r="F15734" s="217" t="s">
        <v>5</v>
      </c>
      <c r="G15734" s="217" t="s">
        <v>49</v>
      </c>
      <c r="H15734" s="217" t="s">
        <v>174</v>
      </c>
      <c r="I15734" s="217">
        <v>7</v>
      </c>
      <c r="J15734" s="217">
        <v>6</v>
      </c>
      <c r="K15734" s="217">
        <v>1</v>
      </c>
      <c r="L15734" s="217">
        <v>37</v>
      </c>
      <c r="M15734" s="217">
        <v>1327.4412450381201</v>
      </c>
      <c r="N15734" s="217">
        <v>5.2733030754961803</v>
      </c>
      <c r="O15734" s="217">
        <v>4.5199740647110103</v>
      </c>
      <c r="P15734" s="217">
        <v>0.75332901078516901</v>
      </c>
      <c r="Q15734" s="217">
        <v>5.2733030754961803</v>
      </c>
      <c r="R15734" s="217">
        <v>4.5199740647110103</v>
      </c>
      <c r="S15734" s="217">
        <v>0.75332901078516901</v>
      </c>
      <c r="T15734" s="217">
        <v>5.2733030754961803</v>
      </c>
      <c r="U15734" s="217">
        <v>4.5199740647110103</v>
      </c>
      <c r="V15734" s="217">
        <v>0.75332901078516901</v>
      </c>
      <c r="W15734" s="217">
        <v>5.2733030754961803</v>
      </c>
      <c r="X15734" s="217">
        <v>4.5199740647110103</v>
      </c>
      <c r="Y15734" s="217">
        <v>0.75332901078516901</v>
      </c>
    </row>
    <row r="15735" spans="2:25">
      <c r="B15735" s="217" t="s">
        <v>15905</v>
      </c>
      <c r="C15735" s="217" t="s">
        <v>11696</v>
      </c>
      <c r="D15735" s="217" t="s">
        <v>23</v>
      </c>
      <c r="E15735" s="217" t="s">
        <v>87</v>
      </c>
      <c r="F15735" s="217" t="s">
        <v>5</v>
      </c>
      <c r="G15735" s="217" t="s">
        <v>49</v>
      </c>
      <c r="H15735" s="217" t="s">
        <v>176</v>
      </c>
      <c r="I15735" s="217">
        <v>23</v>
      </c>
      <c r="J15735" s="217">
        <v>22</v>
      </c>
      <c r="K15735" s="217">
        <v>1</v>
      </c>
      <c r="L15735" s="217">
        <v>46</v>
      </c>
      <c r="M15735" s="217">
        <v>1338.1847394619101</v>
      </c>
      <c r="N15735" s="217">
        <v>17.1874624793946</v>
      </c>
      <c r="O15735" s="217">
        <v>16.440181502029599</v>
      </c>
      <c r="P15735" s="217">
        <v>0.747280977364981</v>
      </c>
      <c r="Q15735" s="217">
        <v>17.1874624793946</v>
      </c>
      <c r="R15735" s="217">
        <v>16.440181502029599</v>
      </c>
      <c r="S15735" s="217">
        <v>0.747280977364981</v>
      </c>
      <c r="T15735" s="217">
        <v>17.1874624793946</v>
      </c>
      <c r="U15735" s="217">
        <v>16.440181502029599</v>
      </c>
      <c r="V15735" s="217">
        <v>0.747280977364981</v>
      </c>
      <c r="W15735" s="217">
        <v>17.1874624793946</v>
      </c>
      <c r="X15735" s="217">
        <v>16.440181502029599</v>
      </c>
      <c r="Y15735" s="217">
        <v>0.747280977364981</v>
      </c>
    </row>
    <row r="15736" spans="2:25">
      <c r="B15736" s="217" t="s">
        <v>15906</v>
      </c>
      <c r="C15736" s="217" t="s">
        <v>11696</v>
      </c>
      <c r="D15736" s="217" t="s">
        <v>23</v>
      </c>
      <c r="E15736" s="217" t="s">
        <v>87</v>
      </c>
      <c r="F15736" s="217" t="s">
        <v>5</v>
      </c>
      <c r="G15736" s="217" t="s">
        <v>49</v>
      </c>
      <c r="H15736" s="217" t="s">
        <v>178</v>
      </c>
      <c r="I15736" s="217">
        <v>11</v>
      </c>
      <c r="J15736" s="217">
        <v>10</v>
      </c>
      <c r="K15736" s="217">
        <v>1</v>
      </c>
      <c r="L15736" s="217">
        <v>12</v>
      </c>
      <c r="M15736" s="217">
        <v>901.13461659630798</v>
      </c>
      <c r="N15736" s="217">
        <v>12.206833249341001</v>
      </c>
      <c r="O15736" s="217">
        <v>11.097121135764599</v>
      </c>
      <c r="P15736" s="217">
        <v>1.10971211357646</v>
      </c>
      <c r="Q15736" s="217">
        <v>12.206833249341001</v>
      </c>
      <c r="R15736" s="217">
        <v>11.097121135764599</v>
      </c>
      <c r="S15736" s="217">
        <v>1.10971211357646</v>
      </c>
      <c r="T15736" s="217">
        <v>12.206833249341001</v>
      </c>
      <c r="U15736" s="217">
        <v>11.097121135764599</v>
      </c>
      <c r="V15736" s="217">
        <v>1.10971211357646</v>
      </c>
      <c r="W15736" s="217">
        <v>12.206833249341001</v>
      </c>
      <c r="X15736" s="217">
        <v>11.097121135764599</v>
      </c>
      <c r="Y15736" s="217">
        <v>1.10971211357646</v>
      </c>
    </row>
    <row r="15737" spans="2:25">
      <c r="B15737" s="217" t="s">
        <v>15907</v>
      </c>
      <c r="C15737" s="217" t="s">
        <v>11696</v>
      </c>
      <c r="D15737" s="217" t="s">
        <v>23</v>
      </c>
      <c r="E15737" s="217" t="s">
        <v>87</v>
      </c>
      <c r="F15737" s="217" t="s">
        <v>5</v>
      </c>
      <c r="G15737" s="217" t="s">
        <v>49</v>
      </c>
      <c r="H15737" s="217" t="s">
        <v>5</v>
      </c>
      <c r="I15737" s="217">
        <v>57</v>
      </c>
      <c r="J15737" s="217">
        <v>53</v>
      </c>
      <c r="K15737" s="217">
        <v>4</v>
      </c>
      <c r="L15737" s="217">
        <v>138</v>
      </c>
      <c r="M15737" s="217">
        <v>5280</v>
      </c>
      <c r="N15737" s="217">
        <v>10.795454545454501</v>
      </c>
      <c r="O15737" s="217">
        <v>10.0378787878788</v>
      </c>
      <c r="P15737" s="217">
        <v>0.75757575757575801</v>
      </c>
      <c r="Q15737" s="217">
        <v>10.795454545454501</v>
      </c>
      <c r="R15737" s="217">
        <v>10.0378787878788</v>
      </c>
      <c r="S15737" s="217">
        <v>0.75757575757575801</v>
      </c>
      <c r="T15737" s="217">
        <v>10.795454545454501</v>
      </c>
      <c r="U15737" s="217">
        <v>10.0378787878788</v>
      </c>
      <c r="V15737" s="217">
        <v>0.75757575757575801</v>
      </c>
      <c r="W15737" s="217">
        <v>10.795454545454501</v>
      </c>
      <c r="X15737" s="217">
        <v>10.0378787878788</v>
      </c>
      <c r="Y15737" s="217">
        <v>0.75757575757575801</v>
      </c>
    </row>
    <row r="15738" spans="2:25">
      <c r="B15738" s="217" t="s">
        <v>15908</v>
      </c>
      <c r="C15738" s="217" t="s">
        <v>11696</v>
      </c>
      <c r="D15738" s="217" t="s">
        <v>23</v>
      </c>
      <c r="E15738" s="217" t="s">
        <v>87</v>
      </c>
      <c r="F15738" s="217" t="s">
        <v>12</v>
      </c>
      <c r="G15738" s="217" t="s">
        <v>13</v>
      </c>
      <c r="H15738" s="217" t="s">
        <v>170</v>
      </c>
      <c r="I15738" s="217">
        <v>0</v>
      </c>
      <c r="J15738" s="217">
        <v>0</v>
      </c>
      <c r="K15738" s="217">
        <v>0</v>
      </c>
      <c r="L15738" s="217">
        <v>0</v>
      </c>
      <c r="M15738" s="217">
        <v>6.25</v>
      </c>
      <c r="N15738" s="217">
        <v>0</v>
      </c>
      <c r="O15738" s="217">
        <v>0</v>
      </c>
      <c r="P15738" s="217">
        <v>0</v>
      </c>
      <c r="Q15738" s="217">
        <v>0</v>
      </c>
      <c r="R15738" s="217">
        <v>0</v>
      </c>
      <c r="S15738" s="217">
        <v>0</v>
      </c>
      <c r="T15738" s="217">
        <v>0</v>
      </c>
      <c r="U15738" s="217">
        <v>0</v>
      </c>
      <c r="V15738" s="217">
        <v>0</v>
      </c>
      <c r="W15738" s="217">
        <v>0</v>
      </c>
      <c r="X15738" s="217">
        <v>0</v>
      </c>
      <c r="Y15738" s="217">
        <v>0</v>
      </c>
    </row>
    <row r="15739" spans="2:25">
      <c r="B15739" s="217" t="s">
        <v>15909</v>
      </c>
      <c r="C15739" s="217" t="s">
        <v>11696</v>
      </c>
      <c r="D15739" s="217" t="s">
        <v>23</v>
      </c>
      <c r="E15739" s="217" t="s">
        <v>87</v>
      </c>
      <c r="F15739" s="217" t="s">
        <v>12</v>
      </c>
      <c r="G15739" s="217" t="s">
        <v>13</v>
      </c>
      <c r="H15739" s="217" t="s">
        <v>172</v>
      </c>
      <c r="I15739" s="217">
        <v>0</v>
      </c>
      <c r="J15739" s="217">
        <v>0</v>
      </c>
      <c r="K15739" s="217">
        <v>0</v>
      </c>
      <c r="L15739" s="217">
        <v>0</v>
      </c>
      <c r="M15739" s="217">
        <v>12.5</v>
      </c>
      <c r="N15739" s="217">
        <v>0</v>
      </c>
      <c r="O15739" s="217">
        <v>0</v>
      </c>
      <c r="P15739" s="217">
        <v>0</v>
      </c>
      <c r="Q15739" s="217">
        <v>0</v>
      </c>
      <c r="R15739" s="217">
        <v>0</v>
      </c>
      <c r="S15739" s="217">
        <v>0</v>
      </c>
      <c r="T15739" s="217">
        <v>0</v>
      </c>
      <c r="U15739" s="217">
        <v>0</v>
      </c>
      <c r="V15739" s="217">
        <v>0</v>
      </c>
      <c r="W15739" s="217">
        <v>0</v>
      </c>
      <c r="X15739" s="217">
        <v>0</v>
      </c>
      <c r="Y15739" s="217">
        <v>0</v>
      </c>
    </row>
    <row r="15740" spans="2:25">
      <c r="B15740" s="217" t="s">
        <v>15910</v>
      </c>
      <c r="C15740" s="217" t="s">
        <v>11696</v>
      </c>
      <c r="D15740" s="217" t="s">
        <v>23</v>
      </c>
      <c r="E15740" s="217" t="s">
        <v>87</v>
      </c>
      <c r="F15740" s="217" t="s">
        <v>12</v>
      </c>
      <c r="G15740" s="217" t="s">
        <v>13</v>
      </c>
      <c r="H15740" s="217" t="s">
        <v>174</v>
      </c>
      <c r="I15740" s="217">
        <v>0</v>
      </c>
      <c r="J15740" s="217">
        <v>0</v>
      </c>
      <c r="K15740" s="217">
        <v>0</v>
      </c>
      <c r="L15740" s="217">
        <v>0</v>
      </c>
      <c r="M15740" s="217">
        <v>12.5</v>
      </c>
      <c r="N15740" s="217">
        <v>0</v>
      </c>
      <c r="O15740" s="217">
        <v>0</v>
      </c>
      <c r="P15740" s="217">
        <v>0</v>
      </c>
      <c r="Q15740" s="217">
        <v>0</v>
      </c>
      <c r="R15740" s="217">
        <v>0</v>
      </c>
      <c r="S15740" s="217">
        <v>0</v>
      </c>
      <c r="T15740" s="217">
        <v>0</v>
      </c>
      <c r="U15740" s="217">
        <v>0</v>
      </c>
      <c r="V15740" s="217">
        <v>0</v>
      </c>
      <c r="W15740" s="217">
        <v>0</v>
      </c>
      <c r="X15740" s="217">
        <v>0</v>
      </c>
      <c r="Y15740" s="217">
        <v>0</v>
      </c>
    </row>
    <row r="15741" spans="2:25">
      <c r="B15741" s="217" t="s">
        <v>15911</v>
      </c>
      <c r="C15741" s="217" t="s">
        <v>11696</v>
      </c>
      <c r="D15741" s="217" t="s">
        <v>23</v>
      </c>
      <c r="E15741" s="217" t="s">
        <v>87</v>
      </c>
      <c r="F15741" s="217" t="s">
        <v>12</v>
      </c>
      <c r="G15741" s="217" t="s">
        <v>13</v>
      </c>
      <c r="H15741" s="217" t="s">
        <v>176</v>
      </c>
      <c r="I15741" s="217">
        <v>0</v>
      </c>
      <c r="J15741" s="217">
        <v>0</v>
      </c>
      <c r="K15741" s="217">
        <v>0</v>
      </c>
      <c r="L15741" s="217">
        <v>1</v>
      </c>
      <c r="M15741" s="217">
        <v>37.5</v>
      </c>
      <c r="N15741" s="217">
        <v>0</v>
      </c>
      <c r="O15741" s="217">
        <v>0</v>
      </c>
      <c r="P15741" s="217">
        <v>0</v>
      </c>
      <c r="Q15741" s="217">
        <v>0</v>
      </c>
      <c r="R15741" s="217">
        <v>0</v>
      </c>
      <c r="S15741" s="217">
        <v>0</v>
      </c>
      <c r="T15741" s="217">
        <v>0</v>
      </c>
      <c r="U15741" s="217">
        <v>0</v>
      </c>
      <c r="V15741" s="217">
        <v>0</v>
      </c>
      <c r="W15741" s="217">
        <v>0</v>
      </c>
      <c r="X15741" s="217">
        <v>0</v>
      </c>
      <c r="Y15741" s="217">
        <v>0</v>
      </c>
    </row>
    <row r="15742" spans="2:25">
      <c r="B15742" s="217" t="s">
        <v>15912</v>
      </c>
      <c r="C15742" s="217" t="s">
        <v>11696</v>
      </c>
      <c r="D15742" s="217" t="s">
        <v>23</v>
      </c>
      <c r="E15742" s="217" t="s">
        <v>87</v>
      </c>
      <c r="F15742" s="217" t="s">
        <v>12</v>
      </c>
      <c r="G15742" s="217" t="s">
        <v>13</v>
      </c>
      <c r="H15742" s="217" t="s">
        <v>178</v>
      </c>
      <c r="I15742" s="217">
        <v>1</v>
      </c>
      <c r="J15742" s="217">
        <v>1</v>
      </c>
      <c r="K15742" s="217">
        <v>0</v>
      </c>
      <c r="L15742" s="217">
        <v>0</v>
      </c>
      <c r="M15742" s="217">
        <v>31.25</v>
      </c>
      <c r="N15742" s="217">
        <v>32</v>
      </c>
      <c r="O15742" s="217">
        <v>32</v>
      </c>
      <c r="P15742" s="217">
        <v>0</v>
      </c>
      <c r="Q15742" s="217">
        <v>32</v>
      </c>
      <c r="R15742" s="217">
        <v>32</v>
      </c>
      <c r="S15742" s="217">
        <v>0</v>
      </c>
      <c r="T15742" s="217">
        <v>32</v>
      </c>
      <c r="U15742" s="217">
        <v>32</v>
      </c>
      <c r="V15742" s="217">
        <v>0</v>
      </c>
      <c r="W15742" s="217">
        <v>32</v>
      </c>
      <c r="X15742" s="217">
        <v>32</v>
      </c>
      <c r="Y15742" s="217">
        <v>0</v>
      </c>
    </row>
    <row r="15743" spans="2:25">
      <c r="B15743" s="217" t="s">
        <v>15913</v>
      </c>
      <c r="C15743" s="217" t="s">
        <v>11696</v>
      </c>
      <c r="D15743" s="217" t="s">
        <v>23</v>
      </c>
      <c r="E15743" s="217" t="s">
        <v>87</v>
      </c>
      <c r="F15743" s="217" t="s">
        <v>12</v>
      </c>
      <c r="G15743" s="217" t="s">
        <v>13</v>
      </c>
      <c r="H15743" s="217" t="s">
        <v>5</v>
      </c>
      <c r="I15743" s="217">
        <v>1</v>
      </c>
      <c r="J15743" s="217">
        <v>1</v>
      </c>
      <c r="K15743" s="217">
        <v>0</v>
      </c>
      <c r="L15743" s="217">
        <v>1</v>
      </c>
      <c r="M15743" s="217">
        <v>100</v>
      </c>
      <c r="N15743" s="217">
        <v>10</v>
      </c>
      <c r="O15743" s="217">
        <v>10</v>
      </c>
      <c r="P15743" s="217">
        <v>0</v>
      </c>
      <c r="Q15743" s="217">
        <v>10</v>
      </c>
      <c r="R15743" s="217">
        <v>10</v>
      </c>
      <c r="S15743" s="217">
        <v>0</v>
      </c>
      <c r="T15743" s="217">
        <v>10</v>
      </c>
      <c r="U15743" s="217">
        <v>10</v>
      </c>
      <c r="V15743" s="217">
        <v>0</v>
      </c>
      <c r="W15743" s="217">
        <v>10</v>
      </c>
      <c r="X15743" s="217">
        <v>10</v>
      </c>
      <c r="Y15743" s="217">
        <v>0</v>
      </c>
    </row>
    <row r="15744" spans="2:25">
      <c r="B15744" s="217" t="s">
        <v>15914</v>
      </c>
      <c r="C15744" s="217" t="s">
        <v>11696</v>
      </c>
      <c r="D15744" s="217" t="s">
        <v>23</v>
      </c>
      <c r="E15744" s="217" t="s">
        <v>87</v>
      </c>
      <c r="F15744" s="217" t="s">
        <v>9</v>
      </c>
      <c r="G15744" s="217" t="s">
        <v>13</v>
      </c>
      <c r="H15744" s="217" t="s">
        <v>170</v>
      </c>
      <c r="I15744" s="217">
        <v>0</v>
      </c>
      <c r="J15744" s="217">
        <v>0</v>
      </c>
      <c r="K15744" s="217">
        <v>0</v>
      </c>
      <c r="L15744" s="217">
        <v>0</v>
      </c>
      <c r="M15744" s="217">
        <v>4.5</v>
      </c>
      <c r="N15744" s="217">
        <v>0</v>
      </c>
      <c r="O15744" s="217">
        <v>0</v>
      </c>
      <c r="P15744" s="217">
        <v>0</v>
      </c>
      <c r="Q15744" s="217">
        <v>0</v>
      </c>
      <c r="R15744" s="217">
        <v>0</v>
      </c>
      <c r="S15744" s="217">
        <v>0</v>
      </c>
      <c r="T15744" s="217">
        <v>0</v>
      </c>
      <c r="U15744" s="217">
        <v>0</v>
      </c>
      <c r="V15744" s="217">
        <v>0</v>
      </c>
      <c r="W15744" s="217">
        <v>0</v>
      </c>
      <c r="X15744" s="217">
        <v>0</v>
      </c>
      <c r="Y15744" s="217">
        <v>0</v>
      </c>
    </row>
    <row r="15745" spans="2:25">
      <c r="B15745" s="217" t="s">
        <v>15915</v>
      </c>
      <c r="C15745" s="217" t="s">
        <v>11696</v>
      </c>
      <c r="D15745" s="217" t="s">
        <v>23</v>
      </c>
      <c r="E15745" s="217" t="s">
        <v>87</v>
      </c>
      <c r="F15745" s="217" t="s">
        <v>9</v>
      </c>
      <c r="G15745" s="217" t="s">
        <v>13</v>
      </c>
      <c r="H15745" s="217" t="s">
        <v>172</v>
      </c>
      <c r="I15745" s="217">
        <v>0</v>
      </c>
      <c r="J15745" s="217">
        <v>0</v>
      </c>
      <c r="K15745" s="217">
        <v>0</v>
      </c>
      <c r="L15745" s="217">
        <v>0</v>
      </c>
      <c r="M15745" s="217">
        <v>13.5</v>
      </c>
      <c r="N15745" s="217">
        <v>0</v>
      </c>
      <c r="O15745" s="217">
        <v>0</v>
      </c>
      <c r="P15745" s="217">
        <v>0</v>
      </c>
      <c r="Q15745" s="217">
        <v>0</v>
      </c>
      <c r="R15745" s="217">
        <v>0</v>
      </c>
      <c r="S15745" s="217">
        <v>0</v>
      </c>
      <c r="T15745" s="217">
        <v>0</v>
      </c>
      <c r="U15745" s="217">
        <v>0</v>
      </c>
      <c r="V15745" s="217">
        <v>0</v>
      </c>
      <c r="W15745" s="217">
        <v>0</v>
      </c>
      <c r="X15745" s="217">
        <v>0</v>
      </c>
      <c r="Y15745" s="217">
        <v>0</v>
      </c>
    </row>
    <row r="15746" spans="2:25">
      <c r="B15746" s="217" t="s">
        <v>15916</v>
      </c>
      <c r="C15746" s="217" t="s">
        <v>11696</v>
      </c>
      <c r="D15746" s="217" t="s">
        <v>23</v>
      </c>
      <c r="E15746" s="217" t="s">
        <v>87</v>
      </c>
      <c r="F15746" s="217" t="s">
        <v>9</v>
      </c>
      <c r="G15746" s="217" t="s">
        <v>13</v>
      </c>
      <c r="H15746" s="217" t="s">
        <v>174</v>
      </c>
      <c r="I15746" s="217">
        <v>0</v>
      </c>
      <c r="J15746" s="217">
        <v>0</v>
      </c>
      <c r="K15746" s="217">
        <v>0</v>
      </c>
      <c r="L15746" s="217">
        <v>0</v>
      </c>
      <c r="M15746" s="217">
        <v>13.5</v>
      </c>
      <c r="N15746" s="217">
        <v>0</v>
      </c>
      <c r="O15746" s="217">
        <v>0</v>
      </c>
      <c r="P15746" s="217">
        <v>0</v>
      </c>
      <c r="Q15746" s="217">
        <v>0</v>
      </c>
      <c r="R15746" s="217">
        <v>0</v>
      </c>
      <c r="S15746" s="217">
        <v>0</v>
      </c>
      <c r="T15746" s="217">
        <v>0</v>
      </c>
      <c r="U15746" s="217">
        <v>0</v>
      </c>
      <c r="V15746" s="217">
        <v>0</v>
      </c>
      <c r="W15746" s="217">
        <v>0</v>
      </c>
      <c r="X15746" s="217">
        <v>0</v>
      </c>
      <c r="Y15746" s="217">
        <v>0</v>
      </c>
    </row>
    <row r="15747" spans="2:25">
      <c r="B15747" s="217" t="s">
        <v>15917</v>
      </c>
      <c r="C15747" s="217" t="s">
        <v>11696</v>
      </c>
      <c r="D15747" s="217" t="s">
        <v>23</v>
      </c>
      <c r="E15747" s="217" t="s">
        <v>87</v>
      </c>
      <c r="F15747" s="217" t="s">
        <v>9</v>
      </c>
      <c r="G15747" s="217" t="s">
        <v>13</v>
      </c>
      <c r="H15747" s="217" t="s">
        <v>176</v>
      </c>
      <c r="I15747" s="217">
        <v>0</v>
      </c>
      <c r="J15747" s="217">
        <v>0</v>
      </c>
      <c r="K15747" s="217">
        <v>0</v>
      </c>
      <c r="L15747" s="217">
        <v>1</v>
      </c>
      <c r="M15747" s="217">
        <v>31.5</v>
      </c>
      <c r="N15747" s="217">
        <v>0</v>
      </c>
      <c r="O15747" s="217">
        <v>0</v>
      </c>
      <c r="P15747" s="217">
        <v>0</v>
      </c>
      <c r="Q15747" s="217">
        <v>0</v>
      </c>
      <c r="R15747" s="217">
        <v>0</v>
      </c>
      <c r="S15747" s="217">
        <v>0</v>
      </c>
      <c r="T15747" s="217">
        <v>0</v>
      </c>
      <c r="U15747" s="217">
        <v>0</v>
      </c>
      <c r="V15747" s="217">
        <v>0</v>
      </c>
      <c r="W15747" s="217">
        <v>0</v>
      </c>
      <c r="X15747" s="217">
        <v>0</v>
      </c>
      <c r="Y15747" s="217">
        <v>0</v>
      </c>
    </row>
    <row r="15748" spans="2:25">
      <c r="B15748" s="217" t="s">
        <v>15918</v>
      </c>
      <c r="C15748" s="217" t="s">
        <v>11696</v>
      </c>
      <c r="D15748" s="217" t="s">
        <v>23</v>
      </c>
      <c r="E15748" s="217" t="s">
        <v>87</v>
      </c>
      <c r="F15748" s="217" t="s">
        <v>9</v>
      </c>
      <c r="G15748" s="217" t="s">
        <v>13</v>
      </c>
      <c r="H15748" s="217" t="s">
        <v>178</v>
      </c>
      <c r="I15748" s="217">
        <v>0</v>
      </c>
      <c r="J15748" s="217">
        <v>0</v>
      </c>
      <c r="K15748" s="217">
        <v>0</v>
      </c>
      <c r="L15748" s="217">
        <v>0</v>
      </c>
      <c r="M15748" s="217">
        <v>27</v>
      </c>
      <c r="N15748" s="217">
        <v>0</v>
      </c>
      <c r="O15748" s="217">
        <v>0</v>
      </c>
      <c r="P15748" s="217">
        <v>0</v>
      </c>
      <c r="Q15748" s="217">
        <v>0</v>
      </c>
      <c r="R15748" s="217">
        <v>0</v>
      </c>
      <c r="S15748" s="217">
        <v>0</v>
      </c>
      <c r="T15748" s="217">
        <v>0</v>
      </c>
      <c r="U15748" s="217">
        <v>0</v>
      </c>
      <c r="V15748" s="217">
        <v>0</v>
      </c>
      <c r="W15748" s="217">
        <v>0</v>
      </c>
      <c r="X15748" s="217">
        <v>0</v>
      </c>
      <c r="Y15748" s="217">
        <v>0</v>
      </c>
    </row>
    <row r="15749" spans="2:25">
      <c r="B15749" s="217" t="s">
        <v>15919</v>
      </c>
      <c r="C15749" s="217" t="s">
        <v>11696</v>
      </c>
      <c r="D15749" s="217" t="s">
        <v>23</v>
      </c>
      <c r="E15749" s="217" t="s">
        <v>87</v>
      </c>
      <c r="F15749" s="217" t="s">
        <v>9</v>
      </c>
      <c r="G15749" s="217" t="s">
        <v>13</v>
      </c>
      <c r="H15749" s="217" t="s">
        <v>5</v>
      </c>
      <c r="I15749" s="217">
        <v>0</v>
      </c>
      <c r="J15749" s="217">
        <v>0</v>
      </c>
      <c r="K15749" s="217">
        <v>0</v>
      </c>
      <c r="L15749" s="217">
        <v>1</v>
      </c>
      <c r="M15749" s="217">
        <v>90</v>
      </c>
      <c r="N15749" s="217">
        <v>0</v>
      </c>
      <c r="O15749" s="217">
        <v>0</v>
      </c>
      <c r="P15749" s="217">
        <v>0</v>
      </c>
      <c r="Q15749" s="217">
        <v>0</v>
      </c>
      <c r="R15749" s="217">
        <v>0</v>
      </c>
      <c r="S15749" s="217">
        <v>0</v>
      </c>
      <c r="T15749" s="217">
        <v>0</v>
      </c>
      <c r="U15749" s="217">
        <v>0</v>
      </c>
      <c r="V15749" s="217">
        <v>0</v>
      </c>
      <c r="W15749" s="217">
        <v>0</v>
      </c>
      <c r="X15749" s="217">
        <v>0</v>
      </c>
      <c r="Y15749" s="217">
        <v>0</v>
      </c>
    </row>
    <row r="15750" spans="2:25">
      <c r="B15750" s="217" t="s">
        <v>15920</v>
      </c>
      <c r="C15750" s="217" t="s">
        <v>11696</v>
      </c>
      <c r="D15750" s="217" t="s">
        <v>23</v>
      </c>
      <c r="E15750" s="217" t="s">
        <v>87</v>
      </c>
      <c r="F15750" s="217" t="s">
        <v>5</v>
      </c>
      <c r="G15750" s="217" t="s">
        <v>13</v>
      </c>
      <c r="H15750" s="217" t="s">
        <v>170</v>
      </c>
      <c r="I15750" s="217">
        <v>0</v>
      </c>
      <c r="J15750" s="217">
        <v>0</v>
      </c>
      <c r="K15750" s="217">
        <v>0</v>
      </c>
      <c r="L15750" s="217">
        <v>0</v>
      </c>
      <c r="M15750" s="217">
        <v>10.75</v>
      </c>
      <c r="N15750" s="217">
        <v>0</v>
      </c>
      <c r="O15750" s="217">
        <v>0</v>
      </c>
      <c r="P15750" s="217">
        <v>0</v>
      </c>
      <c r="Q15750" s="217">
        <v>0</v>
      </c>
      <c r="R15750" s="217">
        <v>0</v>
      </c>
      <c r="S15750" s="217">
        <v>0</v>
      </c>
      <c r="T15750" s="217">
        <v>0</v>
      </c>
      <c r="U15750" s="217">
        <v>0</v>
      </c>
      <c r="V15750" s="217">
        <v>0</v>
      </c>
      <c r="W15750" s="217">
        <v>0</v>
      </c>
      <c r="X15750" s="217">
        <v>0</v>
      </c>
      <c r="Y15750" s="217">
        <v>0</v>
      </c>
    </row>
    <row r="15751" spans="2:25">
      <c r="B15751" s="217" t="s">
        <v>15921</v>
      </c>
      <c r="C15751" s="217" t="s">
        <v>11696</v>
      </c>
      <c r="D15751" s="217" t="s">
        <v>23</v>
      </c>
      <c r="E15751" s="217" t="s">
        <v>87</v>
      </c>
      <c r="F15751" s="217" t="s">
        <v>5</v>
      </c>
      <c r="G15751" s="217" t="s">
        <v>13</v>
      </c>
      <c r="H15751" s="217" t="s">
        <v>172</v>
      </c>
      <c r="I15751" s="217">
        <v>0</v>
      </c>
      <c r="J15751" s="217">
        <v>0</v>
      </c>
      <c r="K15751" s="217">
        <v>0</v>
      </c>
      <c r="L15751" s="217">
        <v>0</v>
      </c>
      <c r="M15751" s="217">
        <v>26</v>
      </c>
      <c r="N15751" s="217">
        <v>0</v>
      </c>
      <c r="O15751" s="217">
        <v>0</v>
      </c>
      <c r="P15751" s="217">
        <v>0</v>
      </c>
      <c r="Q15751" s="217">
        <v>0</v>
      </c>
      <c r="R15751" s="217">
        <v>0</v>
      </c>
      <c r="S15751" s="217">
        <v>0</v>
      </c>
      <c r="T15751" s="217">
        <v>0</v>
      </c>
      <c r="U15751" s="217">
        <v>0</v>
      </c>
      <c r="V15751" s="217">
        <v>0</v>
      </c>
      <c r="W15751" s="217">
        <v>0</v>
      </c>
      <c r="X15751" s="217">
        <v>0</v>
      </c>
      <c r="Y15751" s="217">
        <v>0</v>
      </c>
    </row>
    <row r="15752" spans="2:25">
      <c r="B15752" s="217" t="s">
        <v>15922</v>
      </c>
      <c r="C15752" s="217" t="s">
        <v>11696</v>
      </c>
      <c r="D15752" s="217" t="s">
        <v>23</v>
      </c>
      <c r="E15752" s="217" t="s">
        <v>87</v>
      </c>
      <c r="F15752" s="217" t="s">
        <v>5</v>
      </c>
      <c r="G15752" s="217" t="s">
        <v>13</v>
      </c>
      <c r="H15752" s="217" t="s">
        <v>174</v>
      </c>
      <c r="I15752" s="217">
        <v>0</v>
      </c>
      <c r="J15752" s="217">
        <v>0</v>
      </c>
      <c r="K15752" s="217">
        <v>0</v>
      </c>
      <c r="L15752" s="217">
        <v>0</v>
      </c>
      <c r="M15752" s="217">
        <v>26</v>
      </c>
      <c r="N15752" s="217">
        <v>0</v>
      </c>
      <c r="O15752" s="217">
        <v>0</v>
      </c>
      <c r="P15752" s="217">
        <v>0</v>
      </c>
      <c r="Q15752" s="217">
        <v>0</v>
      </c>
      <c r="R15752" s="217">
        <v>0</v>
      </c>
      <c r="S15752" s="217">
        <v>0</v>
      </c>
      <c r="T15752" s="217">
        <v>0</v>
      </c>
      <c r="U15752" s="217">
        <v>0</v>
      </c>
      <c r="V15752" s="217">
        <v>0</v>
      </c>
      <c r="W15752" s="217">
        <v>0</v>
      </c>
      <c r="X15752" s="217">
        <v>0</v>
      </c>
      <c r="Y15752" s="217">
        <v>0</v>
      </c>
    </row>
    <row r="15753" spans="2:25">
      <c r="B15753" s="217" t="s">
        <v>15923</v>
      </c>
      <c r="C15753" s="217" t="s">
        <v>11696</v>
      </c>
      <c r="D15753" s="217" t="s">
        <v>23</v>
      </c>
      <c r="E15753" s="217" t="s">
        <v>87</v>
      </c>
      <c r="F15753" s="217" t="s">
        <v>5</v>
      </c>
      <c r="G15753" s="217" t="s">
        <v>13</v>
      </c>
      <c r="H15753" s="217" t="s">
        <v>176</v>
      </c>
      <c r="I15753" s="217">
        <v>0</v>
      </c>
      <c r="J15753" s="217">
        <v>0</v>
      </c>
      <c r="K15753" s="217">
        <v>0</v>
      </c>
      <c r="L15753" s="217">
        <v>2</v>
      </c>
      <c r="M15753" s="217">
        <v>69</v>
      </c>
      <c r="N15753" s="217">
        <v>0</v>
      </c>
      <c r="O15753" s="217">
        <v>0</v>
      </c>
      <c r="P15753" s="217">
        <v>0</v>
      </c>
      <c r="Q15753" s="217">
        <v>0</v>
      </c>
      <c r="R15753" s="217">
        <v>0</v>
      </c>
      <c r="S15753" s="217">
        <v>0</v>
      </c>
      <c r="T15753" s="217">
        <v>0</v>
      </c>
      <c r="U15753" s="217">
        <v>0</v>
      </c>
      <c r="V15753" s="217">
        <v>0</v>
      </c>
      <c r="W15753" s="217">
        <v>0</v>
      </c>
      <c r="X15753" s="217">
        <v>0</v>
      </c>
      <c r="Y15753" s="217">
        <v>0</v>
      </c>
    </row>
    <row r="15754" spans="2:25">
      <c r="B15754" s="217" t="s">
        <v>15924</v>
      </c>
      <c r="C15754" s="217" t="s">
        <v>11696</v>
      </c>
      <c r="D15754" s="217" t="s">
        <v>23</v>
      </c>
      <c r="E15754" s="217" t="s">
        <v>87</v>
      </c>
      <c r="F15754" s="217" t="s">
        <v>5</v>
      </c>
      <c r="G15754" s="217" t="s">
        <v>13</v>
      </c>
      <c r="H15754" s="217" t="s">
        <v>178</v>
      </c>
      <c r="I15754" s="217">
        <v>1</v>
      </c>
      <c r="J15754" s="217">
        <v>1</v>
      </c>
      <c r="K15754" s="217">
        <v>0</v>
      </c>
      <c r="L15754" s="217">
        <v>0</v>
      </c>
      <c r="M15754" s="217">
        <v>58.25</v>
      </c>
      <c r="N15754" s="217">
        <v>17.167381974248901</v>
      </c>
      <c r="O15754" s="217">
        <v>17.167381974248901</v>
      </c>
      <c r="P15754" s="217">
        <v>0</v>
      </c>
      <c r="Q15754" s="217">
        <v>17.167381974248901</v>
      </c>
      <c r="R15754" s="217">
        <v>17.167381974248901</v>
      </c>
      <c r="S15754" s="217">
        <v>0</v>
      </c>
      <c r="T15754" s="217">
        <v>17.167381974248901</v>
      </c>
      <c r="U15754" s="217">
        <v>17.167381974248901</v>
      </c>
      <c r="V15754" s="217">
        <v>0</v>
      </c>
      <c r="W15754" s="217">
        <v>17.167381974248901</v>
      </c>
      <c r="X15754" s="217">
        <v>17.167381974248901</v>
      </c>
      <c r="Y15754" s="217">
        <v>0</v>
      </c>
    </row>
    <row r="15755" spans="2:25">
      <c r="B15755" s="217" t="s">
        <v>15925</v>
      </c>
      <c r="C15755" s="217" t="s">
        <v>11696</v>
      </c>
      <c r="D15755" s="217" t="s">
        <v>23</v>
      </c>
      <c r="E15755" s="217" t="s">
        <v>87</v>
      </c>
      <c r="F15755" s="217" t="s">
        <v>5</v>
      </c>
      <c r="G15755" s="217" t="s">
        <v>13</v>
      </c>
      <c r="H15755" s="217" t="s">
        <v>5</v>
      </c>
      <c r="I15755" s="217">
        <v>1</v>
      </c>
      <c r="J15755" s="217">
        <v>1</v>
      </c>
      <c r="K15755" s="217">
        <v>0</v>
      </c>
      <c r="L15755" s="217">
        <v>2</v>
      </c>
      <c r="M15755" s="217">
        <v>190</v>
      </c>
      <c r="N15755" s="217">
        <v>5.2631578947368398</v>
      </c>
      <c r="O15755" s="217">
        <v>5.2631578947368398</v>
      </c>
      <c r="P15755" s="217">
        <v>0</v>
      </c>
      <c r="Q15755" s="217">
        <v>5.2631578947368398</v>
      </c>
      <c r="R15755" s="217">
        <v>5.2631578947368398</v>
      </c>
      <c r="S15755" s="217">
        <v>0</v>
      </c>
      <c r="T15755" s="217">
        <v>5.2631578947368398</v>
      </c>
      <c r="U15755" s="217">
        <v>5.2631578947368398</v>
      </c>
      <c r="V15755" s="217">
        <v>0</v>
      </c>
      <c r="W15755" s="217">
        <v>5.2631578947368398</v>
      </c>
      <c r="X15755" s="217">
        <v>5.2631578947368398</v>
      </c>
      <c r="Y15755" s="217">
        <v>0</v>
      </c>
    </row>
    <row r="15756" spans="2:25">
      <c r="B15756" s="217" t="s">
        <v>15926</v>
      </c>
      <c r="C15756" s="217" t="s">
        <v>11696</v>
      </c>
      <c r="D15756" s="217" t="s">
        <v>23</v>
      </c>
      <c r="E15756" s="217" t="s">
        <v>87</v>
      </c>
      <c r="F15756" s="217" t="s">
        <v>12</v>
      </c>
      <c r="G15756" s="217" t="s">
        <v>5</v>
      </c>
      <c r="H15756" s="217" t="s">
        <v>170</v>
      </c>
      <c r="I15756" s="217">
        <v>10</v>
      </c>
      <c r="J15756" s="217">
        <v>9</v>
      </c>
      <c r="K15756" s="217">
        <v>1</v>
      </c>
      <c r="L15756" s="217">
        <v>3</v>
      </c>
      <c r="M15756" s="217">
        <v>454.82627118644098</v>
      </c>
      <c r="N15756" s="217">
        <v>21.9864168661903</v>
      </c>
      <c r="O15756" s="217">
        <v>19.787775179571302</v>
      </c>
      <c r="P15756" s="217">
        <v>2.1986416866190299</v>
      </c>
      <c r="Q15756" s="217">
        <v>21.9864168661903</v>
      </c>
      <c r="R15756" s="217">
        <v>19.787775179571302</v>
      </c>
      <c r="S15756" s="217">
        <v>2.1986416866190299</v>
      </c>
      <c r="T15756" s="217">
        <v>21.9864168661903</v>
      </c>
      <c r="U15756" s="217">
        <v>19.787775179571302</v>
      </c>
      <c r="V15756" s="217">
        <v>2.1986416866190299</v>
      </c>
      <c r="W15756" s="217">
        <v>21.9864168661903</v>
      </c>
      <c r="X15756" s="217">
        <v>19.787775179571302</v>
      </c>
      <c r="Y15756" s="217">
        <v>2.1986416866190299</v>
      </c>
    </row>
    <row r="15757" spans="2:25">
      <c r="B15757" s="217" t="s">
        <v>15927</v>
      </c>
      <c r="C15757" s="217" t="s">
        <v>11696</v>
      </c>
      <c r="D15757" s="217" t="s">
        <v>23</v>
      </c>
      <c r="E15757" s="217" t="s">
        <v>87</v>
      </c>
      <c r="F15757" s="217" t="s">
        <v>12</v>
      </c>
      <c r="G15757" s="217" t="s">
        <v>5</v>
      </c>
      <c r="H15757" s="217" t="s">
        <v>172</v>
      </c>
      <c r="I15757" s="217">
        <v>1</v>
      </c>
      <c r="J15757" s="217">
        <v>1</v>
      </c>
      <c r="K15757" s="217">
        <v>0</v>
      </c>
      <c r="L15757" s="217">
        <v>8</v>
      </c>
      <c r="M15757" s="217">
        <v>567.96610169491498</v>
      </c>
      <c r="N15757" s="217">
        <v>1.76066845717696</v>
      </c>
      <c r="O15757" s="217">
        <v>1.76066845717696</v>
      </c>
      <c r="P15757" s="217">
        <v>0</v>
      </c>
      <c r="Q15757" s="217">
        <v>1.76066845717696</v>
      </c>
      <c r="R15757" s="217">
        <v>1.76066845717696</v>
      </c>
      <c r="S15757" s="217">
        <v>0</v>
      </c>
      <c r="T15757" s="217">
        <v>1.76066845717696</v>
      </c>
      <c r="U15757" s="217">
        <v>1.76066845717696</v>
      </c>
      <c r="V15757" s="217">
        <v>0</v>
      </c>
      <c r="W15757" s="217">
        <v>1.76066845717696</v>
      </c>
      <c r="X15757" s="217">
        <v>1.76066845717696</v>
      </c>
      <c r="Y15757" s="217">
        <v>0</v>
      </c>
    </row>
    <row r="15758" spans="2:25">
      <c r="B15758" s="217" t="s">
        <v>15928</v>
      </c>
      <c r="C15758" s="217" t="s">
        <v>11696</v>
      </c>
      <c r="D15758" s="217" t="s">
        <v>23</v>
      </c>
      <c r="E15758" s="217" t="s">
        <v>87</v>
      </c>
      <c r="F15758" s="217" t="s">
        <v>12</v>
      </c>
      <c r="G15758" s="217" t="s">
        <v>5</v>
      </c>
      <c r="H15758" s="217" t="s">
        <v>174</v>
      </c>
      <c r="I15758" s="217">
        <v>7</v>
      </c>
      <c r="J15758" s="217">
        <v>7</v>
      </c>
      <c r="K15758" s="217">
        <v>0</v>
      </c>
      <c r="L15758" s="217">
        <v>30</v>
      </c>
      <c r="M15758" s="217">
        <v>848.12711864406799</v>
      </c>
      <c r="N15758" s="217">
        <v>8.2534797509967106</v>
      </c>
      <c r="O15758" s="217">
        <v>8.2534797509967106</v>
      </c>
      <c r="P15758" s="217">
        <v>0</v>
      </c>
      <c r="Q15758" s="217">
        <v>8.2534797509967106</v>
      </c>
      <c r="R15758" s="217">
        <v>8.2534797509967106</v>
      </c>
      <c r="S15758" s="217">
        <v>0</v>
      </c>
      <c r="T15758" s="217">
        <v>8.2534797509967106</v>
      </c>
      <c r="U15758" s="217">
        <v>8.2534797509967106</v>
      </c>
      <c r="V15758" s="217">
        <v>0</v>
      </c>
      <c r="W15758" s="217">
        <v>8.2534797509967106</v>
      </c>
      <c r="X15758" s="217">
        <v>8.2534797509967106</v>
      </c>
      <c r="Y15758" s="217">
        <v>0</v>
      </c>
    </row>
    <row r="15759" spans="2:25">
      <c r="B15759" s="217" t="s">
        <v>15929</v>
      </c>
      <c r="C15759" s="217" t="s">
        <v>11696</v>
      </c>
      <c r="D15759" s="217" t="s">
        <v>23</v>
      </c>
      <c r="E15759" s="217" t="s">
        <v>87</v>
      </c>
      <c r="F15759" s="217" t="s">
        <v>12</v>
      </c>
      <c r="G15759" s="217" t="s">
        <v>5</v>
      </c>
      <c r="H15759" s="217" t="s">
        <v>176</v>
      </c>
      <c r="I15759" s="217">
        <v>28</v>
      </c>
      <c r="J15759" s="217">
        <v>27</v>
      </c>
      <c r="K15759" s="217">
        <v>1</v>
      </c>
      <c r="L15759" s="217">
        <v>28</v>
      </c>
      <c r="M15759" s="217">
        <v>1005.12711864407</v>
      </c>
      <c r="N15759" s="217">
        <v>27.8571729690991</v>
      </c>
      <c r="O15759" s="217">
        <v>26.8622739344884</v>
      </c>
      <c r="P15759" s="217">
        <v>0.99489903461068296</v>
      </c>
      <c r="Q15759" s="217">
        <v>27.8571729690991</v>
      </c>
      <c r="R15759" s="217">
        <v>26.8622739344884</v>
      </c>
      <c r="S15759" s="217">
        <v>0.99489903461068296</v>
      </c>
      <c r="T15759" s="217">
        <v>27.8571729690991</v>
      </c>
      <c r="U15759" s="217">
        <v>26.8622739344884</v>
      </c>
      <c r="V15759" s="217">
        <v>0.99489903461068296</v>
      </c>
      <c r="W15759" s="217">
        <v>27.8571729690991</v>
      </c>
      <c r="X15759" s="217">
        <v>26.8622739344884</v>
      </c>
      <c r="Y15759" s="217">
        <v>0.99489903461068296</v>
      </c>
    </row>
    <row r="15760" spans="2:25">
      <c r="B15760" s="217" t="s">
        <v>15930</v>
      </c>
      <c r="C15760" s="217" t="s">
        <v>11696</v>
      </c>
      <c r="D15760" s="217" t="s">
        <v>23</v>
      </c>
      <c r="E15760" s="217" t="s">
        <v>87</v>
      </c>
      <c r="F15760" s="217" t="s">
        <v>12</v>
      </c>
      <c r="G15760" s="217" t="s">
        <v>5</v>
      </c>
      <c r="H15760" s="217" t="s">
        <v>178</v>
      </c>
      <c r="I15760" s="217">
        <v>13</v>
      </c>
      <c r="J15760" s="217">
        <v>12</v>
      </c>
      <c r="K15760" s="217">
        <v>1</v>
      </c>
      <c r="L15760" s="217">
        <v>18</v>
      </c>
      <c r="M15760" s="217">
        <v>933.95338983050897</v>
      </c>
      <c r="N15760" s="217">
        <v>13.9193241777935</v>
      </c>
      <c r="O15760" s="217">
        <v>12.8486069333479</v>
      </c>
      <c r="P15760" s="217">
        <v>1.0707172444456501</v>
      </c>
      <c r="Q15760" s="217">
        <v>13.9193241777935</v>
      </c>
      <c r="R15760" s="217">
        <v>12.8486069333479</v>
      </c>
      <c r="S15760" s="217">
        <v>1.0707172444456501</v>
      </c>
      <c r="T15760" s="217">
        <v>13.9193241777935</v>
      </c>
      <c r="U15760" s="217">
        <v>12.8486069333479</v>
      </c>
      <c r="V15760" s="217">
        <v>1.0707172444456501</v>
      </c>
      <c r="W15760" s="217">
        <v>13.9193241777935</v>
      </c>
      <c r="X15760" s="217">
        <v>12.8486069333479</v>
      </c>
      <c r="Y15760" s="217">
        <v>1.0707172444456501</v>
      </c>
    </row>
    <row r="15761" spans="2:25">
      <c r="B15761" s="217" t="s">
        <v>15931</v>
      </c>
      <c r="C15761" s="217" t="s">
        <v>11696</v>
      </c>
      <c r="D15761" s="217" t="s">
        <v>23</v>
      </c>
      <c r="E15761" s="217" t="s">
        <v>87</v>
      </c>
      <c r="F15761" s="217" t="s">
        <v>12</v>
      </c>
      <c r="G15761" s="217" t="s">
        <v>5</v>
      </c>
      <c r="H15761" s="217" t="s">
        <v>5</v>
      </c>
      <c r="I15761" s="217">
        <v>59</v>
      </c>
      <c r="J15761" s="217">
        <v>56</v>
      </c>
      <c r="K15761" s="217">
        <v>3</v>
      </c>
      <c r="L15761" s="217">
        <v>87</v>
      </c>
      <c r="M15761" s="217">
        <v>3810</v>
      </c>
      <c r="N15761" s="217">
        <v>15.485564304461899</v>
      </c>
      <c r="O15761" s="217">
        <v>14.698162729658801</v>
      </c>
      <c r="P15761" s="217">
        <v>0.78740157480314998</v>
      </c>
      <c r="Q15761" s="217">
        <v>15.485564304461899</v>
      </c>
      <c r="R15761" s="217">
        <v>14.698162729658801</v>
      </c>
      <c r="S15761" s="217">
        <v>0.78740157480314998</v>
      </c>
      <c r="T15761" s="217">
        <v>15.485564304461899</v>
      </c>
      <c r="U15761" s="217">
        <v>14.698162729658801</v>
      </c>
      <c r="V15761" s="217">
        <v>0.78740157480314998</v>
      </c>
      <c r="W15761" s="217">
        <v>15.485564304461899</v>
      </c>
      <c r="X15761" s="217">
        <v>14.698162729658801</v>
      </c>
      <c r="Y15761" s="217">
        <v>0.78740157480314998</v>
      </c>
    </row>
    <row r="15762" spans="2:25">
      <c r="B15762" s="217" t="s">
        <v>15932</v>
      </c>
      <c r="C15762" s="217" t="s">
        <v>11696</v>
      </c>
      <c r="D15762" s="217" t="s">
        <v>23</v>
      </c>
      <c r="E15762" s="217" t="s">
        <v>87</v>
      </c>
      <c r="F15762" s="217" t="s">
        <v>9</v>
      </c>
      <c r="G15762" s="217" t="s">
        <v>5</v>
      </c>
      <c r="H15762" s="217" t="s">
        <v>170</v>
      </c>
      <c r="I15762" s="217">
        <v>1</v>
      </c>
      <c r="J15762" s="217">
        <v>1</v>
      </c>
      <c r="K15762" s="217">
        <v>0</v>
      </c>
      <c r="L15762" s="217">
        <v>18</v>
      </c>
      <c r="M15762" s="217">
        <v>510.69995394282302</v>
      </c>
      <c r="N15762" s="217">
        <v>1.9580969065682701</v>
      </c>
      <c r="O15762" s="217">
        <v>1.9580969065682701</v>
      </c>
      <c r="P15762" s="217">
        <v>0</v>
      </c>
      <c r="Q15762" s="217">
        <v>1.9580969065682701</v>
      </c>
      <c r="R15762" s="217">
        <v>1.9580969065682701</v>
      </c>
      <c r="S15762" s="217">
        <v>0</v>
      </c>
      <c r="T15762" s="217">
        <v>1.9580969065682701</v>
      </c>
      <c r="U15762" s="217">
        <v>1.9580969065682701</v>
      </c>
      <c r="V15762" s="217">
        <v>0</v>
      </c>
      <c r="W15762" s="217">
        <v>1.9580969065682701</v>
      </c>
      <c r="X15762" s="217">
        <v>1.9580969065682701</v>
      </c>
      <c r="Y15762" s="217">
        <v>0</v>
      </c>
    </row>
    <row r="15763" spans="2:25">
      <c r="B15763" s="217" t="s">
        <v>15933</v>
      </c>
      <c r="C15763" s="217" t="s">
        <v>11696</v>
      </c>
      <c r="D15763" s="217" t="s">
        <v>23</v>
      </c>
      <c r="E15763" s="217" t="s">
        <v>87</v>
      </c>
      <c r="F15763" s="217" t="s">
        <v>9</v>
      </c>
      <c r="G15763" s="217" t="s">
        <v>5</v>
      </c>
      <c r="H15763" s="217" t="s">
        <v>172</v>
      </c>
      <c r="I15763" s="217">
        <v>7</v>
      </c>
      <c r="J15763" s="217">
        <v>7</v>
      </c>
      <c r="K15763" s="217">
        <v>0</v>
      </c>
      <c r="L15763" s="217">
        <v>21</v>
      </c>
      <c r="M15763" s="217">
        <v>611.64751455735802</v>
      </c>
      <c r="N15763" s="217">
        <v>11.444500032123599</v>
      </c>
      <c r="O15763" s="217">
        <v>11.444500032123599</v>
      </c>
      <c r="P15763" s="217">
        <v>0</v>
      </c>
      <c r="Q15763" s="217">
        <v>11.444500032123599</v>
      </c>
      <c r="R15763" s="217">
        <v>11.444500032123599</v>
      </c>
      <c r="S15763" s="217">
        <v>0</v>
      </c>
      <c r="T15763" s="217">
        <v>11.444500032123599</v>
      </c>
      <c r="U15763" s="217">
        <v>11.444500032123599</v>
      </c>
      <c r="V15763" s="217">
        <v>0</v>
      </c>
      <c r="W15763" s="217">
        <v>11.444500032123599</v>
      </c>
      <c r="X15763" s="217">
        <v>11.444500032123599</v>
      </c>
      <c r="Y15763" s="217">
        <v>0</v>
      </c>
    </row>
    <row r="15764" spans="2:25">
      <c r="B15764" s="217" t="s">
        <v>15934</v>
      </c>
      <c r="C15764" s="217" t="s">
        <v>11696</v>
      </c>
      <c r="D15764" s="217" t="s">
        <v>23</v>
      </c>
      <c r="E15764" s="217" t="s">
        <v>87</v>
      </c>
      <c r="F15764" s="217" t="s">
        <v>9</v>
      </c>
      <c r="G15764" s="217" t="s">
        <v>5</v>
      </c>
      <c r="H15764" s="217" t="s">
        <v>174</v>
      </c>
      <c r="I15764" s="217">
        <v>3</v>
      </c>
      <c r="J15764" s="217">
        <v>1</v>
      </c>
      <c r="K15764" s="217">
        <v>2</v>
      </c>
      <c r="L15764" s="217">
        <v>22</v>
      </c>
      <c r="M15764" s="217">
        <v>975.43802019936197</v>
      </c>
      <c r="N15764" s="217">
        <v>3.0755413853838198</v>
      </c>
      <c r="O15764" s="217">
        <v>1.0251804617946101</v>
      </c>
      <c r="P15764" s="217">
        <v>2.0503609235892202</v>
      </c>
      <c r="Q15764" s="217">
        <v>3.0755413853838198</v>
      </c>
      <c r="R15764" s="217">
        <v>1.0251804617946101</v>
      </c>
      <c r="S15764" s="217">
        <v>2.0503609235892202</v>
      </c>
      <c r="T15764" s="217">
        <v>3.0755413853838198</v>
      </c>
      <c r="U15764" s="217">
        <v>1.0251804617946101</v>
      </c>
      <c r="V15764" s="217">
        <v>2.0503609235892202</v>
      </c>
      <c r="W15764" s="217">
        <v>3.0755413853838198</v>
      </c>
      <c r="X15764" s="217">
        <v>1.0251804617946101</v>
      </c>
      <c r="Y15764" s="217">
        <v>2.0503609235892202</v>
      </c>
    </row>
    <row r="15765" spans="2:25">
      <c r="B15765" s="217" t="s">
        <v>15935</v>
      </c>
      <c r="C15765" s="217" t="s">
        <v>11696</v>
      </c>
      <c r="D15765" s="217" t="s">
        <v>23</v>
      </c>
      <c r="E15765" s="217" t="s">
        <v>87</v>
      </c>
      <c r="F15765" s="217" t="s">
        <v>9</v>
      </c>
      <c r="G15765" s="217" t="s">
        <v>5</v>
      </c>
      <c r="H15765" s="217" t="s">
        <v>176</v>
      </c>
      <c r="I15765" s="217">
        <v>3</v>
      </c>
      <c r="J15765" s="217">
        <v>3</v>
      </c>
      <c r="K15765" s="217">
        <v>0</v>
      </c>
      <c r="L15765" s="217">
        <v>37</v>
      </c>
      <c r="M15765" s="217">
        <v>1169.8452314373101</v>
      </c>
      <c r="N15765" s="217">
        <v>2.56444179057267</v>
      </c>
      <c r="O15765" s="217">
        <v>2.56444179057267</v>
      </c>
      <c r="P15765" s="217">
        <v>0</v>
      </c>
      <c r="Q15765" s="217">
        <v>2.56444179057267</v>
      </c>
      <c r="R15765" s="217">
        <v>2.56444179057267</v>
      </c>
      <c r="S15765" s="217">
        <v>0</v>
      </c>
      <c r="T15765" s="217">
        <v>2.56444179057267</v>
      </c>
      <c r="U15765" s="217">
        <v>2.56444179057267</v>
      </c>
      <c r="V15765" s="217">
        <v>0</v>
      </c>
      <c r="W15765" s="217">
        <v>2.56444179057267</v>
      </c>
      <c r="X15765" s="217">
        <v>2.56444179057267</v>
      </c>
      <c r="Y15765" s="217">
        <v>0</v>
      </c>
    </row>
    <row r="15766" spans="2:25">
      <c r="B15766" s="217" t="s">
        <v>15936</v>
      </c>
      <c r="C15766" s="217" t="s">
        <v>11696</v>
      </c>
      <c r="D15766" s="217" t="s">
        <v>23</v>
      </c>
      <c r="E15766" s="217" t="s">
        <v>87</v>
      </c>
      <c r="F15766" s="217" t="s">
        <v>9</v>
      </c>
      <c r="G15766" s="217" t="s">
        <v>5</v>
      </c>
      <c r="H15766" s="217" t="s">
        <v>178</v>
      </c>
      <c r="I15766" s="217">
        <v>3</v>
      </c>
      <c r="J15766" s="217">
        <v>3</v>
      </c>
      <c r="K15766" s="217">
        <v>0</v>
      </c>
      <c r="L15766" s="217">
        <v>22</v>
      </c>
      <c r="M15766" s="217">
        <v>1152.36927986314</v>
      </c>
      <c r="N15766" s="217">
        <v>2.6033321543908898</v>
      </c>
      <c r="O15766" s="217">
        <v>2.6033321543908898</v>
      </c>
      <c r="P15766" s="217">
        <v>0</v>
      </c>
      <c r="Q15766" s="217">
        <v>2.6033321543908898</v>
      </c>
      <c r="R15766" s="217">
        <v>2.6033321543908898</v>
      </c>
      <c r="S15766" s="217">
        <v>0</v>
      </c>
      <c r="T15766" s="217">
        <v>2.6033321543908898</v>
      </c>
      <c r="U15766" s="217">
        <v>2.6033321543908898</v>
      </c>
      <c r="V15766" s="217">
        <v>0</v>
      </c>
      <c r="W15766" s="217">
        <v>2.6033321543908898</v>
      </c>
      <c r="X15766" s="217">
        <v>2.6033321543908898</v>
      </c>
      <c r="Y15766" s="217">
        <v>0</v>
      </c>
    </row>
    <row r="15767" spans="2:25">
      <c r="B15767" s="217" t="s">
        <v>15937</v>
      </c>
      <c r="C15767" s="217" t="s">
        <v>11696</v>
      </c>
      <c r="D15767" s="217" t="s">
        <v>23</v>
      </c>
      <c r="E15767" s="217" t="s">
        <v>87</v>
      </c>
      <c r="F15767" s="217" t="s">
        <v>9</v>
      </c>
      <c r="G15767" s="217" t="s">
        <v>5</v>
      </c>
      <c r="H15767" s="217" t="s">
        <v>5</v>
      </c>
      <c r="I15767" s="217">
        <v>17</v>
      </c>
      <c r="J15767" s="217">
        <v>15</v>
      </c>
      <c r="K15767" s="217">
        <v>2</v>
      </c>
      <c r="L15767" s="217">
        <v>120</v>
      </c>
      <c r="M15767" s="217">
        <v>4420</v>
      </c>
      <c r="N15767" s="217">
        <v>3.8461538461538498</v>
      </c>
      <c r="O15767" s="217">
        <v>3.3936651583710402</v>
      </c>
      <c r="P15767" s="217">
        <v>0.45248868778280499</v>
      </c>
      <c r="Q15767" s="217">
        <v>3.8461538461538498</v>
      </c>
      <c r="R15767" s="217">
        <v>3.3936651583710402</v>
      </c>
      <c r="S15767" s="217">
        <v>0.45248868778280499</v>
      </c>
      <c r="T15767" s="217">
        <v>3.8461538461538498</v>
      </c>
      <c r="U15767" s="217">
        <v>3.3936651583710402</v>
      </c>
      <c r="V15767" s="217">
        <v>0.45248868778280499</v>
      </c>
      <c r="W15767" s="217">
        <v>3.8461538461538498</v>
      </c>
      <c r="X15767" s="217">
        <v>3.3936651583710402</v>
      </c>
      <c r="Y15767" s="217">
        <v>0.45248868778280499</v>
      </c>
    </row>
    <row r="15768" spans="2:25">
      <c r="B15768" s="217" t="s">
        <v>15938</v>
      </c>
      <c r="C15768" s="217" t="s">
        <v>11696</v>
      </c>
      <c r="D15768" s="217" t="s">
        <v>23</v>
      </c>
      <c r="E15768" s="217" t="s">
        <v>87</v>
      </c>
      <c r="F15768" s="217" t="s">
        <v>5</v>
      </c>
      <c r="G15768" s="217" t="s">
        <v>5</v>
      </c>
      <c r="H15768" s="217" t="s">
        <v>170</v>
      </c>
      <c r="I15768" s="217">
        <v>11</v>
      </c>
      <c r="J15768" s="217">
        <v>10</v>
      </c>
      <c r="K15768" s="217">
        <v>1</v>
      </c>
      <c r="L15768" s="217">
        <v>21</v>
      </c>
      <c r="M15768" s="217">
        <v>965.52622512926405</v>
      </c>
      <c r="N15768" s="217">
        <v>11.392751137885799</v>
      </c>
      <c r="O15768" s="217">
        <v>10.3570464889871</v>
      </c>
      <c r="P15768" s="217">
        <v>1.0357046488987101</v>
      </c>
      <c r="Q15768" s="217">
        <v>11.392751137885799</v>
      </c>
      <c r="R15768" s="217">
        <v>10.3570464889871</v>
      </c>
      <c r="S15768" s="217">
        <v>1.0357046488987101</v>
      </c>
      <c r="T15768" s="217">
        <v>11.392751137885799</v>
      </c>
      <c r="U15768" s="217">
        <v>10.3570464889871</v>
      </c>
      <c r="V15768" s="217">
        <v>1.0357046488987101</v>
      </c>
      <c r="W15768" s="217">
        <v>11.392751137885799</v>
      </c>
      <c r="X15768" s="217">
        <v>10.3570464889871</v>
      </c>
      <c r="Y15768" s="217">
        <v>1.0357046488987101</v>
      </c>
    </row>
    <row r="15769" spans="2:25">
      <c r="B15769" s="217" t="s">
        <v>15939</v>
      </c>
      <c r="C15769" s="217" t="s">
        <v>11696</v>
      </c>
      <c r="D15769" s="217" t="s">
        <v>23</v>
      </c>
      <c r="E15769" s="217" t="s">
        <v>87</v>
      </c>
      <c r="F15769" s="217" t="s">
        <v>5</v>
      </c>
      <c r="G15769" s="217" t="s">
        <v>5</v>
      </c>
      <c r="H15769" s="217" t="s">
        <v>172</v>
      </c>
      <c r="I15769" s="217">
        <v>9</v>
      </c>
      <c r="J15769" s="217">
        <v>9</v>
      </c>
      <c r="K15769" s="217">
        <v>0</v>
      </c>
      <c r="L15769" s="217">
        <v>29</v>
      </c>
      <c r="M15769" s="217">
        <v>1179.61361625227</v>
      </c>
      <c r="N15769" s="217">
        <v>7.6296169152351103</v>
      </c>
      <c r="O15769" s="217">
        <v>7.6296169152351103</v>
      </c>
      <c r="P15769" s="217">
        <v>0</v>
      </c>
      <c r="Q15769" s="217">
        <v>7.6296169152351103</v>
      </c>
      <c r="R15769" s="217">
        <v>7.6296169152351103</v>
      </c>
      <c r="S15769" s="217">
        <v>0</v>
      </c>
      <c r="T15769" s="217">
        <v>7.6296169152351103</v>
      </c>
      <c r="U15769" s="217">
        <v>7.6296169152351103</v>
      </c>
      <c r="V15769" s="217">
        <v>0</v>
      </c>
      <c r="W15769" s="217">
        <v>7.6296169152351103</v>
      </c>
      <c r="X15769" s="217">
        <v>7.6296169152351103</v>
      </c>
      <c r="Y15769" s="217">
        <v>0</v>
      </c>
    </row>
    <row r="15770" spans="2:25">
      <c r="B15770" s="217" t="s">
        <v>15940</v>
      </c>
      <c r="C15770" s="217" t="s">
        <v>11696</v>
      </c>
      <c r="D15770" s="217" t="s">
        <v>23</v>
      </c>
      <c r="E15770" s="217" t="s">
        <v>87</v>
      </c>
      <c r="F15770" s="217" t="s">
        <v>5</v>
      </c>
      <c r="G15770" s="217" t="s">
        <v>5</v>
      </c>
      <c r="H15770" s="217" t="s">
        <v>174</v>
      </c>
      <c r="I15770" s="217">
        <v>10</v>
      </c>
      <c r="J15770" s="217">
        <v>8</v>
      </c>
      <c r="K15770" s="217">
        <v>2</v>
      </c>
      <c r="L15770" s="217">
        <v>52</v>
      </c>
      <c r="M15770" s="217">
        <v>1823.5651388434301</v>
      </c>
      <c r="N15770" s="217">
        <v>5.4837635283718802</v>
      </c>
      <c r="O15770" s="217">
        <v>4.3870108226975004</v>
      </c>
      <c r="P15770" s="217">
        <v>1.09675270567438</v>
      </c>
      <c r="Q15770" s="217">
        <v>5.4837635283718802</v>
      </c>
      <c r="R15770" s="217">
        <v>4.3870108226975004</v>
      </c>
      <c r="S15770" s="217">
        <v>1.09675270567438</v>
      </c>
      <c r="T15770" s="217">
        <v>5.4837635283718802</v>
      </c>
      <c r="U15770" s="217">
        <v>4.3870108226975004</v>
      </c>
      <c r="V15770" s="217">
        <v>1.09675270567438</v>
      </c>
      <c r="W15770" s="217">
        <v>5.4837635283718802</v>
      </c>
      <c r="X15770" s="217">
        <v>4.3870108226975004</v>
      </c>
      <c r="Y15770" s="217">
        <v>1.09675270567438</v>
      </c>
    </row>
    <row r="15771" spans="2:25">
      <c r="B15771" s="217" t="s">
        <v>15941</v>
      </c>
      <c r="C15771" s="217" t="s">
        <v>11696</v>
      </c>
      <c r="D15771" s="217" t="s">
        <v>23</v>
      </c>
      <c r="E15771" s="217" t="s">
        <v>87</v>
      </c>
      <c r="F15771" s="217" t="s">
        <v>5</v>
      </c>
      <c r="G15771" s="217" t="s">
        <v>5</v>
      </c>
      <c r="H15771" s="217" t="s">
        <v>176</v>
      </c>
      <c r="I15771" s="217">
        <v>31</v>
      </c>
      <c r="J15771" s="217">
        <v>30</v>
      </c>
      <c r="K15771" s="217">
        <v>1</v>
      </c>
      <c r="L15771" s="217">
        <v>65</v>
      </c>
      <c r="M15771" s="217">
        <v>2174.9723500813798</v>
      </c>
      <c r="N15771" s="217">
        <v>14.253054756691499</v>
      </c>
      <c r="O15771" s="217">
        <v>13.793278796798299</v>
      </c>
      <c r="P15771" s="217">
        <v>0.45977595989327502</v>
      </c>
      <c r="Q15771" s="217">
        <v>14.253054756691499</v>
      </c>
      <c r="R15771" s="217">
        <v>13.793278796798299</v>
      </c>
      <c r="S15771" s="217">
        <v>0.45977595989327502</v>
      </c>
      <c r="T15771" s="217">
        <v>14.253054756691499</v>
      </c>
      <c r="U15771" s="217">
        <v>13.793278796798299</v>
      </c>
      <c r="V15771" s="217">
        <v>0.45977595989327502</v>
      </c>
      <c r="W15771" s="217">
        <v>14.253054756691499</v>
      </c>
      <c r="X15771" s="217">
        <v>13.793278796798299</v>
      </c>
      <c r="Y15771" s="217">
        <v>0.45977595989327502</v>
      </c>
    </row>
    <row r="15772" spans="2:25">
      <c r="B15772" s="217" t="s">
        <v>15942</v>
      </c>
      <c r="C15772" s="217" t="s">
        <v>11696</v>
      </c>
      <c r="D15772" s="217" t="s">
        <v>23</v>
      </c>
      <c r="E15772" s="217" t="s">
        <v>87</v>
      </c>
      <c r="F15772" s="217" t="s">
        <v>5</v>
      </c>
      <c r="G15772" s="217" t="s">
        <v>5</v>
      </c>
      <c r="H15772" s="217" t="s">
        <v>178</v>
      </c>
      <c r="I15772" s="217">
        <v>16</v>
      </c>
      <c r="J15772" s="217">
        <v>15</v>
      </c>
      <c r="K15772" s="217">
        <v>1</v>
      </c>
      <c r="L15772" s="217">
        <v>43</v>
      </c>
      <c r="M15772" s="217">
        <v>2086.3226696936499</v>
      </c>
      <c r="N15772" s="217">
        <v>7.6689959000202901</v>
      </c>
      <c r="O15772" s="217">
        <v>7.1896836562690201</v>
      </c>
      <c r="P15772" s="217">
        <v>0.47931224375126802</v>
      </c>
      <c r="Q15772" s="217">
        <v>7.6689959000202901</v>
      </c>
      <c r="R15772" s="217">
        <v>7.1896836562690201</v>
      </c>
      <c r="S15772" s="217">
        <v>0.47931224375126802</v>
      </c>
      <c r="T15772" s="217">
        <v>7.6689959000202901</v>
      </c>
      <c r="U15772" s="217">
        <v>7.1896836562690201</v>
      </c>
      <c r="V15772" s="217">
        <v>0.47931224375126802</v>
      </c>
      <c r="W15772" s="217">
        <v>7.6689959000202901</v>
      </c>
      <c r="X15772" s="217">
        <v>7.1896836562690201</v>
      </c>
      <c r="Y15772" s="217">
        <v>0.47931224375126802</v>
      </c>
    </row>
    <row r="15773" spans="2:25">
      <c r="B15773" s="217" t="s">
        <v>15943</v>
      </c>
      <c r="C15773" s="217" t="s">
        <v>11696</v>
      </c>
      <c r="D15773" s="217" t="s">
        <v>23</v>
      </c>
      <c r="E15773" s="217" t="s">
        <v>87</v>
      </c>
      <c r="F15773" s="217" t="s">
        <v>5</v>
      </c>
      <c r="G15773" s="217" t="s">
        <v>5</v>
      </c>
      <c r="H15773" s="217" t="s">
        <v>5</v>
      </c>
      <c r="I15773" s="217">
        <v>77</v>
      </c>
      <c r="J15773" s="217">
        <v>72</v>
      </c>
      <c r="K15773" s="217">
        <v>5</v>
      </c>
      <c r="L15773" s="217">
        <v>210</v>
      </c>
      <c r="M15773" s="217">
        <v>8230</v>
      </c>
      <c r="N15773" s="217">
        <v>9.3560145808019399</v>
      </c>
      <c r="O15773" s="217">
        <v>8.7484811664641597</v>
      </c>
      <c r="P15773" s="217">
        <v>0.60753341433778896</v>
      </c>
      <c r="Q15773" s="217">
        <v>9.3560145808019399</v>
      </c>
      <c r="R15773" s="217">
        <v>8.7484811664641597</v>
      </c>
      <c r="S15773" s="217">
        <v>0.60753341433778896</v>
      </c>
      <c r="T15773" s="217">
        <v>9.3560145808019399</v>
      </c>
      <c r="U15773" s="217">
        <v>8.7484811664641597</v>
      </c>
      <c r="V15773" s="217">
        <v>0.60753341433778896</v>
      </c>
      <c r="W15773" s="217">
        <v>9.3560145808019399</v>
      </c>
      <c r="X15773" s="217">
        <v>8.7484811664641597</v>
      </c>
      <c r="Y15773" s="217">
        <v>0.60753341433778896</v>
      </c>
    </row>
    <row r="15774" spans="2:25">
      <c r="B15774" s="217" t="s">
        <v>15944</v>
      </c>
      <c r="C15774" s="217" t="s">
        <v>11696</v>
      </c>
      <c r="D15774" s="217" t="s">
        <v>23</v>
      </c>
      <c r="E15774" s="217" t="s">
        <v>88</v>
      </c>
      <c r="F15774" s="217" t="s">
        <v>12</v>
      </c>
      <c r="G15774" s="217" t="s">
        <v>10</v>
      </c>
      <c r="H15774" s="217" t="s">
        <v>170</v>
      </c>
      <c r="I15774" s="217">
        <v>0</v>
      </c>
      <c r="J15774" s="217">
        <v>0</v>
      </c>
      <c r="K15774" s="217">
        <v>0</v>
      </c>
      <c r="L15774" s="217">
        <v>0</v>
      </c>
      <c r="M15774" s="217">
        <v>53.493975903614498</v>
      </c>
      <c r="N15774" s="217">
        <v>0</v>
      </c>
      <c r="O15774" s="217">
        <v>0</v>
      </c>
      <c r="P15774" s="217">
        <v>0</v>
      </c>
      <c r="Q15774" s="217">
        <v>0</v>
      </c>
      <c r="R15774" s="217">
        <v>0</v>
      </c>
      <c r="S15774" s="217">
        <v>0</v>
      </c>
      <c r="T15774" s="217">
        <v>0</v>
      </c>
      <c r="U15774" s="217">
        <v>0</v>
      </c>
      <c r="V15774" s="217">
        <v>0</v>
      </c>
      <c r="W15774" s="217">
        <v>0</v>
      </c>
      <c r="X15774" s="217">
        <v>0</v>
      </c>
      <c r="Y15774" s="217">
        <v>0</v>
      </c>
    </row>
    <row r="15775" spans="2:25">
      <c r="B15775" s="217" t="s">
        <v>15945</v>
      </c>
      <c r="C15775" s="217" t="s">
        <v>11696</v>
      </c>
      <c r="D15775" s="217" t="s">
        <v>23</v>
      </c>
      <c r="E15775" s="217" t="s">
        <v>88</v>
      </c>
      <c r="F15775" s="217" t="s">
        <v>12</v>
      </c>
      <c r="G15775" s="217" t="s">
        <v>10</v>
      </c>
      <c r="H15775" s="217" t="s">
        <v>172</v>
      </c>
      <c r="I15775" s="217">
        <v>4</v>
      </c>
      <c r="J15775" s="217">
        <v>2</v>
      </c>
      <c r="K15775" s="217">
        <v>2</v>
      </c>
      <c r="L15775" s="217">
        <v>1</v>
      </c>
      <c r="M15775" s="217">
        <v>80.240963855421697</v>
      </c>
      <c r="N15775" s="217">
        <v>49.849849849849903</v>
      </c>
      <c r="O15775" s="217">
        <v>24.924924924924898</v>
      </c>
      <c r="P15775" s="217">
        <v>24.924924924924898</v>
      </c>
      <c r="Q15775" s="217">
        <v>49.849849849849903</v>
      </c>
      <c r="R15775" s="217">
        <v>24.924924924924898</v>
      </c>
      <c r="S15775" s="217">
        <v>24.924924924924898</v>
      </c>
      <c r="T15775" s="217">
        <v>49.849849849849903</v>
      </c>
      <c r="U15775" s="217">
        <v>24.924924924924898</v>
      </c>
      <c r="V15775" s="217">
        <v>24.924924924924898</v>
      </c>
      <c r="W15775" s="217">
        <v>49.849849849849903</v>
      </c>
      <c r="X15775" s="217">
        <v>24.924924924924898</v>
      </c>
      <c r="Y15775" s="217">
        <v>24.924924924924898</v>
      </c>
    </row>
    <row r="15776" spans="2:25">
      <c r="B15776" s="217" t="s">
        <v>15946</v>
      </c>
      <c r="C15776" s="217" t="s">
        <v>11696</v>
      </c>
      <c r="D15776" s="217" t="s">
        <v>23</v>
      </c>
      <c r="E15776" s="217" t="s">
        <v>88</v>
      </c>
      <c r="F15776" s="217" t="s">
        <v>12</v>
      </c>
      <c r="G15776" s="217" t="s">
        <v>10</v>
      </c>
      <c r="H15776" s="217" t="s">
        <v>174</v>
      </c>
      <c r="I15776" s="217">
        <v>2</v>
      </c>
      <c r="J15776" s="217">
        <v>2</v>
      </c>
      <c r="K15776" s="217">
        <v>0</v>
      </c>
      <c r="L15776" s="217">
        <v>3</v>
      </c>
      <c r="M15776" s="217">
        <v>187.22891566265099</v>
      </c>
      <c r="N15776" s="217">
        <v>10.6821106821107</v>
      </c>
      <c r="O15776" s="217">
        <v>10.6821106821107</v>
      </c>
      <c r="P15776" s="217">
        <v>0</v>
      </c>
      <c r="Q15776" s="217">
        <v>10.6821106821107</v>
      </c>
      <c r="R15776" s="217">
        <v>10.6821106821107</v>
      </c>
      <c r="S15776" s="217">
        <v>0</v>
      </c>
      <c r="T15776" s="217">
        <v>10.6821106821107</v>
      </c>
      <c r="U15776" s="217">
        <v>10.6821106821107</v>
      </c>
      <c r="V15776" s="217">
        <v>0</v>
      </c>
      <c r="W15776" s="217">
        <v>10.6821106821107</v>
      </c>
      <c r="X15776" s="217">
        <v>10.6821106821107</v>
      </c>
      <c r="Y15776" s="217">
        <v>0</v>
      </c>
    </row>
    <row r="15777" spans="2:25">
      <c r="B15777" s="217" t="s">
        <v>15947</v>
      </c>
      <c r="C15777" s="217" t="s">
        <v>11696</v>
      </c>
      <c r="D15777" s="217" t="s">
        <v>23</v>
      </c>
      <c r="E15777" s="217" t="s">
        <v>88</v>
      </c>
      <c r="F15777" s="217" t="s">
        <v>12</v>
      </c>
      <c r="G15777" s="217" t="s">
        <v>10</v>
      </c>
      <c r="H15777" s="217" t="s">
        <v>176</v>
      </c>
      <c r="I15777" s="217">
        <v>4</v>
      </c>
      <c r="J15777" s="217">
        <v>3</v>
      </c>
      <c r="K15777" s="217">
        <v>1</v>
      </c>
      <c r="L15777" s="217">
        <v>10</v>
      </c>
      <c r="M15777" s="217">
        <v>320.96385542168701</v>
      </c>
      <c r="N15777" s="217">
        <v>12.462462462462501</v>
      </c>
      <c r="O15777" s="217">
        <v>9.3468468468468497</v>
      </c>
      <c r="P15777" s="217">
        <v>3.1156156156156198</v>
      </c>
      <c r="Q15777" s="217">
        <v>12.462462462462501</v>
      </c>
      <c r="R15777" s="217">
        <v>9.3468468468468497</v>
      </c>
      <c r="S15777" s="217">
        <v>3.1156156156156198</v>
      </c>
      <c r="T15777" s="217">
        <v>12.462462462462501</v>
      </c>
      <c r="U15777" s="217">
        <v>9.3468468468468497</v>
      </c>
      <c r="V15777" s="217">
        <v>3.1156156156156198</v>
      </c>
      <c r="W15777" s="217">
        <v>12.462462462462501</v>
      </c>
      <c r="X15777" s="217">
        <v>9.3468468468468497</v>
      </c>
      <c r="Y15777" s="217">
        <v>3.1156156156156198</v>
      </c>
    </row>
    <row r="15778" spans="2:25">
      <c r="B15778" s="217" t="s">
        <v>15948</v>
      </c>
      <c r="C15778" s="217" t="s">
        <v>11696</v>
      </c>
      <c r="D15778" s="217" t="s">
        <v>23</v>
      </c>
      <c r="E15778" s="217" t="s">
        <v>88</v>
      </c>
      <c r="F15778" s="217" t="s">
        <v>12</v>
      </c>
      <c r="G15778" s="217" t="s">
        <v>10</v>
      </c>
      <c r="H15778" s="217" t="s">
        <v>178</v>
      </c>
      <c r="I15778" s="217">
        <v>1</v>
      </c>
      <c r="J15778" s="217">
        <v>1</v>
      </c>
      <c r="K15778" s="217">
        <v>0</v>
      </c>
      <c r="L15778" s="217">
        <v>9</v>
      </c>
      <c r="M15778" s="217">
        <v>468.07228915662699</v>
      </c>
      <c r="N15778" s="217">
        <v>2.1364221364221399</v>
      </c>
      <c r="O15778" s="217">
        <v>2.1364221364221399</v>
      </c>
      <c r="P15778" s="217">
        <v>0</v>
      </c>
      <c r="Q15778" s="217">
        <v>2.1364221364221399</v>
      </c>
      <c r="R15778" s="217">
        <v>2.1364221364221399</v>
      </c>
      <c r="S15778" s="217">
        <v>0</v>
      </c>
      <c r="T15778" s="217">
        <v>2.1364221364221399</v>
      </c>
      <c r="U15778" s="217">
        <v>2.1364221364221399</v>
      </c>
      <c r="V15778" s="217">
        <v>0</v>
      </c>
      <c r="W15778" s="217">
        <v>2.1364221364221399</v>
      </c>
      <c r="X15778" s="217">
        <v>2.1364221364221399</v>
      </c>
      <c r="Y15778" s="217">
        <v>0</v>
      </c>
    </row>
    <row r="15779" spans="2:25">
      <c r="B15779" s="217" t="s">
        <v>15949</v>
      </c>
      <c r="C15779" s="217" t="s">
        <v>11696</v>
      </c>
      <c r="D15779" s="217" t="s">
        <v>23</v>
      </c>
      <c r="E15779" s="217" t="s">
        <v>88</v>
      </c>
      <c r="F15779" s="217" t="s">
        <v>12</v>
      </c>
      <c r="G15779" s="217" t="s">
        <v>10</v>
      </c>
      <c r="H15779" s="217" t="s">
        <v>5</v>
      </c>
      <c r="I15779" s="217">
        <v>11</v>
      </c>
      <c r="J15779" s="217">
        <v>8</v>
      </c>
      <c r="K15779" s="217">
        <v>3</v>
      </c>
      <c r="L15779" s="217">
        <v>23</v>
      </c>
      <c r="M15779" s="217">
        <v>1110</v>
      </c>
      <c r="N15779" s="217">
        <v>9.9099099099099099</v>
      </c>
      <c r="O15779" s="217">
        <v>7.20720720720721</v>
      </c>
      <c r="P15779" s="217">
        <v>2.7027027027027</v>
      </c>
      <c r="Q15779" s="217">
        <v>9.9099099099099099</v>
      </c>
      <c r="R15779" s="217">
        <v>7.20720720720721</v>
      </c>
      <c r="S15779" s="217">
        <v>2.7027027027027</v>
      </c>
      <c r="T15779" s="217">
        <v>9.9099099099099099</v>
      </c>
      <c r="U15779" s="217">
        <v>7.20720720720721</v>
      </c>
      <c r="V15779" s="217">
        <v>2.7027027027027</v>
      </c>
      <c r="W15779" s="217">
        <v>9.9099099099099099</v>
      </c>
      <c r="X15779" s="217">
        <v>7.20720720720721</v>
      </c>
      <c r="Y15779" s="217">
        <v>2.7027027027027</v>
      </c>
    </row>
    <row r="15780" spans="2:25">
      <c r="B15780" s="217" t="s">
        <v>15950</v>
      </c>
      <c r="C15780" s="217" t="s">
        <v>11696</v>
      </c>
      <c r="D15780" s="217" t="s">
        <v>23</v>
      </c>
      <c r="E15780" s="217" t="s">
        <v>88</v>
      </c>
      <c r="F15780" s="217" t="s">
        <v>9</v>
      </c>
      <c r="G15780" s="217" t="s">
        <v>10</v>
      </c>
      <c r="H15780" s="217" t="s">
        <v>170</v>
      </c>
      <c r="I15780" s="217">
        <v>2</v>
      </c>
      <c r="J15780" s="217">
        <v>2</v>
      </c>
      <c r="K15780" s="217">
        <v>0</v>
      </c>
      <c r="L15780" s="217">
        <v>0</v>
      </c>
      <c r="M15780" s="217">
        <v>75.824175824175796</v>
      </c>
      <c r="N15780" s="217">
        <v>26.376811594202898</v>
      </c>
      <c r="O15780" s="217">
        <v>26.376811594202898</v>
      </c>
      <c r="P15780" s="217">
        <v>0</v>
      </c>
      <c r="Q15780" s="217">
        <v>26.376811594202898</v>
      </c>
      <c r="R15780" s="217">
        <v>26.376811594202898</v>
      </c>
      <c r="S15780" s="217">
        <v>0</v>
      </c>
      <c r="T15780" s="217">
        <v>26.376811594202898</v>
      </c>
      <c r="U15780" s="217">
        <v>26.376811594202898</v>
      </c>
      <c r="V15780" s="217">
        <v>0</v>
      </c>
      <c r="W15780" s="217">
        <v>26.376811594202898</v>
      </c>
      <c r="X15780" s="217">
        <v>26.376811594202898</v>
      </c>
      <c r="Y15780" s="217">
        <v>0</v>
      </c>
    </row>
    <row r="15781" spans="2:25">
      <c r="B15781" s="217" t="s">
        <v>15951</v>
      </c>
      <c r="C15781" s="217" t="s">
        <v>11696</v>
      </c>
      <c r="D15781" s="217" t="s">
        <v>23</v>
      </c>
      <c r="E15781" s="217" t="s">
        <v>88</v>
      </c>
      <c r="F15781" s="217" t="s">
        <v>9</v>
      </c>
      <c r="G15781" s="217" t="s">
        <v>10</v>
      </c>
      <c r="H15781" s="217" t="s">
        <v>172</v>
      </c>
      <c r="I15781" s="217">
        <v>0</v>
      </c>
      <c r="J15781" s="217">
        <v>0</v>
      </c>
      <c r="K15781" s="217">
        <v>0</v>
      </c>
      <c r="L15781" s="217">
        <v>1</v>
      </c>
      <c r="M15781" s="217">
        <v>101.098901098901</v>
      </c>
      <c r="N15781" s="217">
        <v>0</v>
      </c>
      <c r="O15781" s="217">
        <v>0</v>
      </c>
      <c r="P15781" s="217">
        <v>0</v>
      </c>
      <c r="Q15781" s="217">
        <v>0</v>
      </c>
      <c r="R15781" s="217">
        <v>0</v>
      </c>
      <c r="S15781" s="217">
        <v>0</v>
      </c>
      <c r="T15781" s="217">
        <v>0</v>
      </c>
      <c r="U15781" s="217">
        <v>0</v>
      </c>
      <c r="V15781" s="217">
        <v>0</v>
      </c>
      <c r="W15781" s="217">
        <v>0</v>
      </c>
      <c r="X15781" s="217">
        <v>0</v>
      </c>
      <c r="Y15781" s="217">
        <v>0</v>
      </c>
    </row>
    <row r="15782" spans="2:25">
      <c r="B15782" s="217" t="s">
        <v>15952</v>
      </c>
      <c r="C15782" s="217" t="s">
        <v>11696</v>
      </c>
      <c r="D15782" s="217" t="s">
        <v>23</v>
      </c>
      <c r="E15782" s="217" t="s">
        <v>88</v>
      </c>
      <c r="F15782" s="217" t="s">
        <v>9</v>
      </c>
      <c r="G15782" s="217" t="s">
        <v>10</v>
      </c>
      <c r="H15782" s="217" t="s">
        <v>174</v>
      </c>
      <c r="I15782" s="217">
        <v>0</v>
      </c>
      <c r="J15782" s="217">
        <v>0</v>
      </c>
      <c r="K15782" s="217">
        <v>0</v>
      </c>
      <c r="L15782" s="217">
        <v>15</v>
      </c>
      <c r="M15782" s="217">
        <v>189.56043956043999</v>
      </c>
      <c r="N15782" s="217">
        <v>0</v>
      </c>
      <c r="O15782" s="217">
        <v>0</v>
      </c>
      <c r="P15782" s="217">
        <v>0</v>
      </c>
      <c r="Q15782" s="217">
        <v>0</v>
      </c>
      <c r="R15782" s="217">
        <v>0</v>
      </c>
      <c r="S15782" s="217">
        <v>0</v>
      </c>
      <c r="T15782" s="217">
        <v>0</v>
      </c>
      <c r="U15782" s="217">
        <v>0</v>
      </c>
      <c r="V15782" s="217">
        <v>0</v>
      </c>
      <c r="W15782" s="217">
        <v>0</v>
      </c>
      <c r="X15782" s="217">
        <v>0</v>
      </c>
      <c r="Y15782" s="217">
        <v>0</v>
      </c>
    </row>
    <row r="15783" spans="2:25">
      <c r="B15783" s="217" t="s">
        <v>15953</v>
      </c>
      <c r="C15783" s="217" t="s">
        <v>11696</v>
      </c>
      <c r="D15783" s="217" t="s">
        <v>23</v>
      </c>
      <c r="E15783" s="217" t="s">
        <v>88</v>
      </c>
      <c r="F15783" s="217" t="s">
        <v>9</v>
      </c>
      <c r="G15783" s="217" t="s">
        <v>10</v>
      </c>
      <c r="H15783" s="217" t="s">
        <v>176</v>
      </c>
      <c r="I15783" s="217">
        <v>1</v>
      </c>
      <c r="J15783" s="217">
        <v>1</v>
      </c>
      <c r="K15783" s="217">
        <v>0</v>
      </c>
      <c r="L15783" s="217">
        <v>7</v>
      </c>
      <c r="M15783" s="217">
        <v>328.57142857142901</v>
      </c>
      <c r="N15783" s="217">
        <v>3.0434782608695699</v>
      </c>
      <c r="O15783" s="217">
        <v>3.0434782608695699</v>
      </c>
      <c r="P15783" s="217">
        <v>0</v>
      </c>
      <c r="Q15783" s="217">
        <v>3.0434782608695699</v>
      </c>
      <c r="R15783" s="217">
        <v>3.0434782608695699</v>
      </c>
      <c r="S15783" s="217">
        <v>0</v>
      </c>
      <c r="T15783" s="217">
        <v>3.0434782608695699</v>
      </c>
      <c r="U15783" s="217">
        <v>3.0434782608695699</v>
      </c>
      <c r="V15783" s="217">
        <v>0</v>
      </c>
      <c r="W15783" s="217">
        <v>3.0434782608695699</v>
      </c>
      <c r="X15783" s="217">
        <v>3.0434782608695699</v>
      </c>
      <c r="Y15783" s="217">
        <v>0</v>
      </c>
    </row>
    <row r="15784" spans="2:25">
      <c r="B15784" s="217" t="s">
        <v>15954</v>
      </c>
      <c r="C15784" s="217" t="s">
        <v>11696</v>
      </c>
      <c r="D15784" s="217" t="s">
        <v>23</v>
      </c>
      <c r="E15784" s="217" t="s">
        <v>88</v>
      </c>
      <c r="F15784" s="217" t="s">
        <v>9</v>
      </c>
      <c r="G15784" s="217" t="s">
        <v>10</v>
      </c>
      <c r="H15784" s="217" t="s">
        <v>178</v>
      </c>
      <c r="I15784" s="217">
        <v>1</v>
      </c>
      <c r="J15784" s="217">
        <v>1</v>
      </c>
      <c r="K15784" s="217">
        <v>0</v>
      </c>
      <c r="L15784" s="217">
        <v>12</v>
      </c>
      <c r="M15784" s="217">
        <v>454.94505494505501</v>
      </c>
      <c r="N15784" s="217">
        <v>2.1980676328502402</v>
      </c>
      <c r="O15784" s="217">
        <v>2.1980676328502402</v>
      </c>
      <c r="P15784" s="217">
        <v>0</v>
      </c>
      <c r="Q15784" s="217">
        <v>2.1980676328502402</v>
      </c>
      <c r="R15784" s="217">
        <v>2.1980676328502402</v>
      </c>
      <c r="S15784" s="217">
        <v>0</v>
      </c>
      <c r="T15784" s="217">
        <v>2.1980676328502402</v>
      </c>
      <c r="U15784" s="217">
        <v>2.1980676328502402</v>
      </c>
      <c r="V15784" s="217">
        <v>0</v>
      </c>
      <c r="W15784" s="217">
        <v>2.1980676328502402</v>
      </c>
      <c r="X15784" s="217">
        <v>2.1980676328502402</v>
      </c>
      <c r="Y15784" s="217">
        <v>0</v>
      </c>
    </row>
    <row r="15785" spans="2:25">
      <c r="B15785" s="217" t="s">
        <v>15955</v>
      </c>
      <c r="C15785" s="217" t="s">
        <v>11696</v>
      </c>
      <c r="D15785" s="217" t="s">
        <v>23</v>
      </c>
      <c r="E15785" s="217" t="s">
        <v>88</v>
      </c>
      <c r="F15785" s="217" t="s">
        <v>9</v>
      </c>
      <c r="G15785" s="217" t="s">
        <v>10</v>
      </c>
      <c r="H15785" s="217" t="s">
        <v>5</v>
      </c>
      <c r="I15785" s="217">
        <v>4</v>
      </c>
      <c r="J15785" s="217">
        <v>4</v>
      </c>
      <c r="K15785" s="217">
        <v>0</v>
      </c>
      <c r="L15785" s="217">
        <v>35</v>
      </c>
      <c r="M15785" s="217">
        <v>1150</v>
      </c>
      <c r="N15785" s="217">
        <v>3.47826086956522</v>
      </c>
      <c r="O15785" s="217">
        <v>3.47826086956522</v>
      </c>
      <c r="P15785" s="217">
        <v>0</v>
      </c>
      <c r="Q15785" s="217">
        <v>3.47826086956522</v>
      </c>
      <c r="R15785" s="217">
        <v>3.47826086956522</v>
      </c>
      <c r="S15785" s="217">
        <v>0</v>
      </c>
      <c r="T15785" s="217">
        <v>3.47826086956522</v>
      </c>
      <c r="U15785" s="217">
        <v>3.47826086956522</v>
      </c>
      <c r="V15785" s="217">
        <v>0</v>
      </c>
      <c r="W15785" s="217">
        <v>3.47826086956522</v>
      </c>
      <c r="X15785" s="217">
        <v>3.47826086956522</v>
      </c>
      <c r="Y15785" s="217">
        <v>0</v>
      </c>
    </row>
    <row r="15786" spans="2:25">
      <c r="B15786" s="217" t="s">
        <v>15956</v>
      </c>
      <c r="C15786" s="217" t="s">
        <v>11696</v>
      </c>
      <c r="D15786" s="217" t="s">
        <v>23</v>
      </c>
      <c r="E15786" s="217" t="s">
        <v>88</v>
      </c>
      <c r="F15786" s="217" t="s">
        <v>5</v>
      </c>
      <c r="G15786" s="217" t="s">
        <v>10</v>
      </c>
      <c r="H15786" s="217" t="s">
        <v>170</v>
      </c>
      <c r="I15786" s="217">
        <v>2</v>
      </c>
      <c r="J15786" s="217">
        <v>2</v>
      </c>
      <c r="K15786" s="217">
        <v>0</v>
      </c>
      <c r="L15786" s="217">
        <v>0</v>
      </c>
      <c r="M15786" s="217">
        <v>129.31815172779</v>
      </c>
      <c r="N15786" s="217">
        <v>15.4657329483793</v>
      </c>
      <c r="O15786" s="217">
        <v>15.4657329483793</v>
      </c>
      <c r="P15786" s="217">
        <v>0</v>
      </c>
      <c r="Q15786" s="217">
        <v>15.4657329483793</v>
      </c>
      <c r="R15786" s="217">
        <v>15.4657329483793</v>
      </c>
      <c r="S15786" s="217">
        <v>0</v>
      </c>
      <c r="T15786" s="217">
        <v>15.4657329483793</v>
      </c>
      <c r="U15786" s="217">
        <v>15.4657329483793</v>
      </c>
      <c r="V15786" s="217">
        <v>0</v>
      </c>
      <c r="W15786" s="217">
        <v>15.4657329483793</v>
      </c>
      <c r="X15786" s="217">
        <v>15.4657329483793</v>
      </c>
      <c r="Y15786" s="217">
        <v>0</v>
      </c>
    </row>
    <row r="15787" spans="2:25">
      <c r="B15787" s="217" t="s">
        <v>15957</v>
      </c>
      <c r="C15787" s="217" t="s">
        <v>11696</v>
      </c>
      <c r="D15787" s="217" t="s">
        <v>23</v>
      </c>
      <c r="E15787" s="217" t="s">
        <v>88</v>
      </c>
      <c r="F15787" s="217" t="s">
        <v>5</v>
      </c>
      <c r="G15787" s="217" t="s">
        <v>10</v>
      </c>
      <c r="H15787" s="217" t="s">
        <v>172</v>
      </c>
      <c r="I15787" s="217">
        <v>4</v>
      </c>
      <c r="J15787" s="217">
        <v>2</v>
      </c>
      <c r="K15787" s="217">
        <v>2</v>
      </c>
      <c r="L15787" s="217">
        <v>2</v>
      </c>
      <c r="M15787" s="217">
        <v>181.33986495432299</v>
      </c>
      <c r="N15787" s="217">
        <v>22.0580289998978</v>
      </c>
      <c r="O15787" s="217">
        <v>11.0290144999489</v>
      </c>
      <c r="P15787" s="217">
        <v>11.0290144999489</v>
      </c>
      <c r="Q15787" s="217">
        <v>22.0580289998978</v>
      </c>
      <c r="R15787" s="217">
        <v>11.0290144999489</v>
      </c>
      <c r="S15787" s="217">
        <v>11.0290144999489</v>
      </c>
      <c r="T15787" s="217">
        <v>22.0580289998978</v>
      </c>
      <c r="U15787" s="217">
        <v>11.0290144999489</v>
      </c>
      <c r="V15787" s="217">
        <v>11.0290144999489</v>
      </c>
      <c r="W15787" s="217">
        <v>22.0580289998978</v>
      </c>
      <c r="X15787" s="217">
        <v>11.0290144999489</v>
      </c>
      <c r="Y15787" s="217">
        <v>11.0290144999489</v>
      </c>
    </row>
    <row r="15788" spans="2:25">
      <c r="B15788" s="217" t="s">
        <v>15958</v>
      </c>
      <c r="C15788" s="217" t="s">
        <v>11696</v>
      </c>
      <c r="D15788" s="217" t="s">
        <v>23</v>
      </c>
      <c r="E15788" s="217" t="s">
        <v>88</v>
      </c>
      <c r="F15788" s="217" t="s">
        <v>5</v>
      </c>
      <c r="G15788" s="217" t="s">
        <v>10</v>
      </c>
      <c r="H15788" s="217" t="s">
        <v>174</v>
      </c>
      <c r="I15788" s="217">
        <v>2</v>
      </c>
      <c r="J15788" s="217">
        <v>2</v>
      </c>
      <c r="K15788" s="217">
        <v>0</v>
      </c>
      <c r="L15788" s="217">
        <v>18</v>
      </c>
      <c r="M15788" s="217">
        <v>376.78935522309001</v>
      </c>
      <c r="N15788" s="217">
        <v>5.3080055799767401</v>
      </c>
      <c r="O15788" s="217">
        <v>5.3080055799767401</v>
      </c>
      <c r="P15788" s="217">
        <v>0</v>
      </c>
      <c r="Q15788" s="217">
        <v>5.3080055799767401</v>
      </c>
      <c r="R15788" s="217">
        <v>5.3080055799767401</v>
      </c>
      <c r="S15788" s="217">
        <v>0</v>
      </c>
      <c r="T15788" s="217">
        <v>5.3080055799767401</v>
      </c>
      <c r="U15788" s="217">
        <v>5.3080055799767401</v>
      </c>
      <c r="V15788" s="217">
        <v>0</v>
      </c>
      <c r="W15788" s="217">
        <v>5.3080055799767401</v>
      </c>
      <c r="X15788" s="217">
        <v>5.3080055799767401</v>
      </c>
      <c r="Y15788" s="217">
        <v>0</v>
      </c>
    </row>
    <row r="15789" spans="2:25">
      <c r="B15789" s="217" t="s">
        <v>15959</v>
      </c>
      <c r="C15789" s="217" t="s">
        <v>11696</v>
      </c>
      <c r="D15789" s="217" t="s">
        <v>23</v>
      </c>
      <c r="E15789" s="217" t="s">
        <v>88</v>
      </c>
      <c r="F15789" s="217" t="s">
        <v>5</v>
      </c>
      <c r="G15789" s="217" t="s">
        <v>10</v>
      </c>
      <c r="H15789" s="217" t="s">
        <v>176</v>
      </c>
      <c r="I15789" s="217">
        <v>5</v>
      </c>
      <c r="J15789" s="217">
        <v>4</v>
      </c>
      <c r="K15789" s="217">
        <v>1</v>
      </c>
      <c r="L15789" s="217">
        <v>17</v>
      </c>
      <c r="M15789" s="217">
        <v>649.53528399311494</v>
      </c>
      <c r="N15789" s="217">
        <v>7.6978112247601898</v>
      </c>
      <c r="O15789" s="217">
        <v>6.1582489798081497</v>
      </c>
      <c r="P15789" s="217">
        <v>1.5395622449520401</v>
      </c>
      <c r="Q15789" s="217">
        <v>7.6978112247601898</v>
      </c>
      <c r="R15789" s="217">
        <v>6.1582489798081497</v>
      </c>
      <c r="S15789" s="217">
        <v>1.5395622449520401</v>
      </c>
      <c r="T15789" s="217">
        <v>7.6978112247601898</v>
      </c>
      <c r="U15789" s="217">
        <v>6.1582489798081497</v>
      </c>
      <c r="V15789" s="217">
        <v>1.5395622449520401</v>
      </c>
      <c r="W15789" s="217">
        <v>7.6978112247601898</v>
      </c>
      <c r="X15789" s="217">
        <v>6.1582489798081497</v>
      </c>
      <c r="Y15789" s="217">
        <v>1.5395622449520401</v>
      </c>
    </row>
    <row r="15790" spans="2:25">
      <c r="B15790" s="217" t="s">
        <v>15960</v>
      </c>
      <c r="C15790" s="217" t="s">
        <v>11696</v>
      </c>
      <c r="D15790" s="217" t="s">
        <v>23</v>
      </c>
      <c r="E15790" s="217" t="s">
        <v>88</v>
      </c>
      <c r="F15790" s="217" t="s">
        <v>5</v>
      </c>
      <c r="G15790" s="217" t="s">
        <v>10</v>
      </c>
      <c r="H15790" s="217" t="s">
        <v>178</v>
      </c>
      <c r="I15790" s="217">
        <v>2</v>
      </c>
      <c r="J15790" s="217">
        <v>2</v>
      </c>
      <c r="K15790" s="217">
        <v>0</v>
      </c>
      <c r="L15790" s="217">
        <v>21</v>
      </c>
      <c r="M15790" s="217">
        <v>923.01734410168103</v>
      </c>
      <c r="N15790" s="217">
        <v>2.16680652078806</v>
      </c>
      <c r="O15790" s="217">
        <v>2.16680652078806</v>
      </c>
      <c r="P15790" s="217">
        <v>0</v>
      </c>
      <c r="Q15790" s="217">
        <v>2.16680652078806</v>
      </c>
      <c r="R15790" s="217">
        <v>2.16680652078806</v>
      </c>
      <c r="S15790" s="217">
        <v>0</v>
      </c>
      <c r="T15790" s="217">
        <v>2.16680652078806</v>
      </c>
      <c r="U15790" s="217">
        <v>2.16680652078806</v>
      </c>
      <c r="V15790" s="217">
        <v>0</v>
      </c>
      <c r="W15790" s="217">
        <v>2.16680652078806</v>
      </c>
      <c r="X15790" s="217">
        <v>2.16680652078806</v>
      </c>
      <c r="Y15790" s="217">
        <v>0</v>
      </c>
    </row>
    <row r="15791" spans="2:25">
      <c r="B15791" s="217" t="s">
        <v>15961</v>
      </c>
      <c r="C15791" s="217" t="s">
        <v>11696</v>
      </c>
      <c r="D15791" s="217" t="s">
        <v>23</v>
      </c>
      <c r="E15791" s="217" t="s">
        <v>88</v>
      </c>
      <c r="F15791" s="217" t="s">
        <v>5</v>
      </c>
      <c r="G15791" s="217" t="s">
        <v>10</v>
      </c>
      <c r="H15791" s="217" t="s">
        <v>5</v>
      </c>
      <c r="I15791" s="217">
        <v>15</v>
      </c>
      <c r="J15791" s="217">
        <v>12</v>
      </c>
      <c r="K15791" s="217">
        <v>3</v>
      </c>
      <c r="L15791" s="217">
        <v>58</v>
      </c>
      <c r="M15791" s="217">
        <v>2260</v>
      </c>
      <c r="N15791" s="217">
        <v>6.6371681415929196</v>
      </c>
      <c r="O15791" s="217">
        <v>5.3097345132743401</v>
      </c>
      <c r="P15791" s="217">
        <v>1.3274336283185799</v>
      </c>
      <c r="Q15791" s="217">
        <v>6.6371681415929196</v>
      </c>
      <c r="R15791" s="217">
        <v>5.3097345132743401</v>
      </c>
      <c r="S15791" s="217">
        <v>1.3274336283185799</v>
      </c>
      <c r="T15791" s="217">
        <v>6.6371681415929196</v>
      </c>
      <c r="U15791" s="217">
        <v>5.3097345132743401</v>
      </c>
      <c r="V15791" s="217">
        <v>1.3274336283185799</v>
      </c>
      <c r="W15791" s="217">
        <v>6.6371681415929196</v>
      </c>
      <c r="X15791" s="217">
        <v>5.3097345132743401</v>
      </c>
      <c r="Y15791" s="217">
        <v>1.3274336283185799</v>
      </c>
    </row>
    <row r="15792" spans="2:25">
      <c r="B15792" s="217" t="s">
        <v>15962</v>
      </c>
      <c r="C15792" s="217" t="s">
        <v>11696</v>
      </c>
      <c r="D15792" s="217" t="s">
        <v>23</v>
      </c>
      <c r="E15792" s="217" t="s">
        <v>88</v>
      </c>
      <c r="F15792" s="217" t="s">
        <v>12</v>
      </c>
      <c r="G15792" s="217" t="s">
        <v>49</v>
      </c>
      <c r="H15792" s="217" t="s">
        <v>170</v>
      </c>
      <c r="I15792" s="217">
        <v>0</v>
      </c>
      <c r="J15792" s="217">
        <v>0</v>
      </c>
      <c r="K15792" s="217">
        <v>0</v>
      </c>
      <c r="L15792" s="217">
        <v>5</v>
      </c>
      <c r="M15792" s="217">
        <v>154.314720812183</v>
      </c>
      <c r="N15792" s="217">
        <v>0</v>
      </c>
      <c r="O15792" s="217">
        <v>0</v>
      </c>
      <c r="P15792" s="217">
        <v>0</v>
      </c>
      <c r="Q15792" s="217">
        <v>0</v>
      </c>
      <c r="R15792" s="217">
        <v>0</v>
      </c>
      <c r="S15792" s="217">
        <v>0</v>
      </c>
      <c r="T15792" s="217">
        <v>0</v>
      </c>
      <c r="U15792" s="217">
        <v>0</v>
      </c>
      <c r="V15792" s="217">
        <v>0</v>
      </c>
      <c r="W15792" s="217">
        <v>0</v>
      </c>
      <c r="X15792" s="217">
        <v>0</v>
      </c>
      <c r="Y15792" s="217">
        <v>0</v>
      </c>
    </row>
    <row r="15793" spans="2:25">
      <c r="B15793" s="217" t="s">
        <v>15963</v>
      </c>
      <c r="C15793" s="217" t="s">
        <v>11696</v>
      </c>
      <c r="D15793" s="217" t="s">
        <v>23</v>
      </c>
      <c r="E15793" s="217" t="s">
        <v>88</v>
      </c>
      <c r="F15793" s="217" t="s">
        <v>12</v>
      </c>
      <c r="G15793" s="217" t="s">
        <v>49</v>
      </c>
      <c r="H15793" s="217" t="s">
        <v>172</v>
      </c>
      <c r="I15793" s="217">
        <v>1</v>
      </c>
      <c r="J15793" s="217">
        <v>1</v>
      </c>
      <c r="K15793" s="217">
        <v>0</v>
      </c>
      <c r="L15793" s="217">
        <v>5</v>
      </c>
      <c r="M15793" s="217">
        <v>211.16751269035501</v>
      </c>
      <c r="N15793" s="217">
        <v>4.7355769230769198</v>
      </c>
      <c r="O15793" s="217">
        <v>4.7355769230769198</v>
      </c>
      <c r="P15793" s="217">
        <v>0</v>
      </c>
      <c r="Q15793" s="217">
        <v>4.7355769230769198</v>
      </c>
      <c r="R15793" s="217">
        <v>4.7355769230769198</v>
      </c>
      <c r="S15793" s="217">
        <v>0</v>
      </c>
      <c r="T15793" s="217">
        <v>4.7355769230769198</v>
      </c>
      <c r="U15793" s="217">
        <v>4.7355769230769198</v>
      </c>
      <c r="V15793" s="217">
        <v>0</v>
      </c>
      <c r="W15793" s="217">
        <v>4.7355769230769198</v>
      </c>
      <c r="X15793" s="217">
        <v>4.7355769230769198</v>
      </c>
      <c r="Y15793" s="217">
        <v>0</v>
      </c>
    </row>
    <row r="15794" spans="2:25">
      <c r="B15794" s="217" t="s">
        <v>15964</v>
      </c>
      <c r="C15794" s="217" t="s">
        <v>11696</v>
      </c>
      <c r="D15794" s="217" t="s">
        <v>23</v>
      </c>
      <c r="E15794" s="217" t="s">
        <v>88</v>
      </c>
      <c r="F15794" s="217" t="s">
        <v>12</v>
      </c>
      <c r="G15794" s="217" t="s">
        <v>49</v>
      </c>
      <c r="H15794" s="217" t="s">
        <v>174</v>
      </c>
      <c r="I15794" s="217">
        <v>8</v>
      </c>
      <c r="J15794" s="217">
        <v>8</v>
      </c>
      <c r="K15794" s="217">
        <v>0</v>
      </c>
      <c r="L15794" s="217">
        <v>23</v>
      </c>
      <c r="M15794" s="217">
        <v>406.09137055837601</v>
      </c>
      <c r="N15794" s="217">
        <v>19.7</v>
      </c>
      <c r="O15794" s="217">
        <v>19.7</v>
      </c>
      <c r="P15794" s="217">
        <v>0</v>
      </c>
      <c r="Q15794" s="217">
        <v>19.7</v>
      </c>
      <c r="R15794" s="217">
        <v>19.7</v>
      </c>
      <c r="S15794" s="217">
        <v>0</v>
      </c>
      <c r="T15794" s="217">
        <v>19.7</v>
      </c>
      <c r="U15794" s="217">
        <v>19.7</v>
      </c>
      <c r="V15794" s="217">
        <v>0</v>
      </c>
      <c r="W15794" s="217">
        <v>19.7</v>
      </c>
      <c r="X15794" s="217">
        <v>19.7</v>
      </c>
      <c r="Y15794" s="217">
        <v>0</v>
      </c>
    </row>
    <row r="15795" spans="2:25">
      <c r="B15795" s="217" t="s">
        <v>15965</v>
      </c>
      <c r="C15795" s="217" t="s">
        <v>11696</v>
      </c>
      <c r="D15795" s="217" t="s">
        <v>23</v>
      </c>
      <c r="E15795" s="217" t="s">
        <v>88</v>
      </c>
      <c r="F15795" s="217" t="s">
        <v>12</v>
      </c>
      <c r="G15795" s="217" t="s">
        <v>49</v>
      </c>
      <c r="H15795" s="217" t="s">
        <v>176</v>
      </c>
      <c r="I15795" s="217">
        <v>2</v>
      </c>
      <c r="J15795" s="217">
        <v>2</v>
      </c>
      <c r="K15795" s="217">
        <v>0</v>
      </c>
      <c r="L15795" s="217">
        <v>25</v>
      </c>
      <c r="M15795" s="217">
        <v>487.309644670051</v>
      </c>
      <c r="N15795" s="217">
        <v>4.1041666666666696</v>
      </c>
      <c r="O15795" s="217">
        <v>4.1041666666666696</v>
      </c>
      <c r="P15795" s="217">
        <v>0</v>
      </c>
      <c r="Q15795" s="217">
        <v>4.1041666666666696</v>
      </c>
      <c r="R15795" s="217">
        <v>4.1041666666666696</v>
      </c>
      <c r="S15795" s="217">
        <v>0</v>
      </c>
      <c r="T15795" s="217">
        <v>4.1041666666666696</v>
      </c>
      <c r="U15795" s="217">
        <v>4.1041666666666696</v>
      </c>
      <c r="V15795" s="217">
        <v>0</v>
      </c>
      <c r="W15795" s="217">
        <v>4.1041666666666696</v>
      </c>
      <c r="X15795" s="217">
        <v>4.1041666666666696</v>
      </c>
      <c r="Y15795" s="217">
        <v>0</v>
      </c>
    </row>
    <row r="15796" spans="2:25">
      <c r="B15796" s="217" t="s">
        <v>15966</v>
      </c>
      <c r="C15796" s="217" t="s">
        <v>11696</v>
      </c>
      <c r="D15796" s="217" t="s">
        <v>23</v>
      </c>
      <c r="E15796" s="217" t="s">
        <v>88</v>
      </c>
      <c r="F15796" s="217" t="s">
        <v>12</v>
      </c>
      <c r="G15796" s="217" t="s">
        <v>49</v>
      </c>
      <c r="H15796" s="217" t="s">
        <v>178</v>
      </c>
      <c r="I15796" s="217">
        <v>7</v>
      </c>
      <c r="J15796" s="217">
        <v>6</v>
      </c>
      <c r="K15796" s="217">
        <v>1</v>
      </c>
      <c r="L15796" s="217">
        <v>7</v>
      </c>
      <c r="M15796" s="217">
        <v>341.116751269036</v>
      </c>
      <c r="N15796" s="217">
        <v>20.5208333333333</v>
      </c>
      <c r="O15796" s="217">
        <v>17.589285714285701</v>
      </c>
      <c r="P15796" s="217">
        <v>2.93154761904762</v>
      </c>
      <c r="Q15796" s="217">
        <v>20.5208333333333</v>
      </c>
      <c r="R15796" s="217">
        <v>17.589285714285701</v>
      </c>
      <c r="S15796" s="217">
        <v>2.93154761904762</v>
      </c>
      <c r="T15796" s="217">
        <v>20.5208333333333</v>
      </c>
      <c r="U15796" s="217">
        <v>17.589285714285701</v>
      </c>
      <c r="V15796" s="217">
        <v>2.93154761904762</v>
      </c>
      <c r="W15796" s="217">
        <v>20.5208333333333</v>
      </c>
      <c r="X15796" s="217">
        <v>17.589285714285701</v>
      </c>
      <c r="Y15796" s="217">
        <v>2.93154761904762</v>
      </c>
    </row>
    <row r="15797" spans="2:25">
      <c r="B15797" s="217" t="s">
        <v>15967</v>
      </c>
      <c r="C15797" s="217" t="s">
        <v>11696</v>
      </c>
      <c r="D15797" s="217" t="s">
        <v>23</v>
      </c>
      <c r="E15797" s="217" t="s">
        <v>88</v>
      </c>
      <c r="F15797" s="217" t="s">
        <v>12</v>
      </c>
      <c r="G15797" s="217" t="s">
        <v>49</v>
      </c>
      <c r="H15797" s="217" t="s">
        <v>5</v>
      </c>
      <c r="I15797" s="217">
        <v>18</v>
      </c>
      <c r="J15797" s="217">
        <v>17</v>
      </c>
      <c r="K15797" s="217">
        <v>1</v>
      </c>
      <c r="L15797" s="217">
        <v>65</v>
      </c>
      <c r="M15797" s="217">
        <v>1600</v>
      </c>
      <c r="N15797" s="217">
        <v>11.25</v>
      </c>
      <c r="O15797" s="217">
        <v>10.625</v>
      </c>
      <c r="P15797" s="217">
        <v>0.625</v>
      </c>
      <c r="Q15797" s="217">
        <v>11.25</v>
      </c>
      <c r="R15797" s="217">
        <v>10.625</v>
      </c>
      <c r="S15797" s="217">
        <v>0.625</v>
      </c>
      <c r="T15797" s="217">
        <v>11.25</v>
      </c>
      <c r="U15797" s="217">
        <v>10.625</v>
      </c>
      <c r="V15797" s="217">
        <v>0.625</v>
      </c>
      <c r="W15797" s="217">
        <v>11.25</v>
      </c>
      <c r="X15797" s="217">
        <v>10.625</v>
      </c>
      <c r="Y15797" s="217">
        <v>0.625</v>
      </c>
    </row>
    <row r="15798" spans="2:25">
      <c r="B15798" s="217" t="s">
        <v>15968</v>
      </c>
      <c r="C15798" s="217" t="s">
        <v>11696</v>
      </c>
      <c r="D15798" s="217" t="s">
        <v>23</v>
      </c>
      <c r="E15798" s="217" t="s">
        <v>88</v>
      </c>
      <c r="F15798" s="217" t="s">
        <v>9</v>
      </c>
      <c r="G15798" s="217" t="s">
        <v>49</v>
      </c>
      <c r="H15798" s="217" t="s">
        <v>170</v>
      </c>
      <c r="I15798" s="217">
        <v>0</v>
      </c>
      <c r="J15798" s="217">
        <v>0</v>
      </c>
      <c r="K15798" s="217">
        <v>0</v>
      </c>
      <c r="L15798" s="217">
        <v>9</v>
      </c>
      <c r="M15798" s="217">
        <v>212.88209606986899</v>
      </c>
      <c r="N15798" s="217">
        <v>0</v>
      </c>
      <c r="O15798" s="217">
        <v>0</v>
      </c>
      <c r="P15798" s="217">
        <v>0</v>
      </c>
      <c r="Q15798" s="217">
        <v>0</v>
      </c>
      <c r="R15798" s="217">
        <v>0</v>
      </c>
      <c r="S15798" s="217">
        <v>0</v>
      </c>
      <c r="T15798" s="217">
        <v>0</v>
      </c>
      <c r="U15798" s="217">
        <v>0</v>
      </c>
      <c r="V15798" s="217">
        <v>0</v>
      </c>
      <c r="W15798" s="217">
        <v>0</v>
      </c>
      <c r="X15798" s="217">
        <v>0</v>
      </c>
      <c r="Y15798" s="217">
        <v>0</v>
      </c>
    </row>
    <row r="15799" spans="2:25">
      <c r="B15799" s="217" t="s">
        <v>15969</v>
      </c>
      <c r="C15799" s="217" t="s">
        <v>11696</v>
      </c>
      <c r="D15799" s="217" t="s">
        <v>23</v>
      </c>
      <c r="E15799" s="217" t="s">
        <v>88</v>
      </c>
      <c r="F15799" s="217" t="s">
        <v>9</v>
      </c>
      <c r="G15799" s="217" t="s">
        <v>49</v>
      </c>
      <c r="H15799" s="217" t="s">
        <v>172</v>
      </c>
      <c r="I15799" s="217">
        <v>2</v>
      </c>
      <c r="J15799" s="217">
        <v>1</v>
      </c>
      <c r="K15799" s="217">
        <v>1</v>
      </c>
      <c r="L15799" s="217">
        <v>6</v>
      </c>
      <c r="M15799" s="217">
        <v>298.03493449781701</v>
      </c>
      <c r="N15799" s="217">
        <v>6.7106227106227099</v>
      </c>
      <c r="O15799" s="217">
        <v>3.3553113553113598</v>
      </c>
      <c r="P15799" s="217">
        <v>3.3553113553113598</v>
      </c>
      <c r="Q15799" s="217">
        <v>6.7106227106227099</v>
      </c>
      <c r="R15799" s="217">
        <v>3.3553113553113598</v>
      </c>
      <c r="S15799" s="217">
        <v>3.3553113553113598</v>
      </c>
      <c r="T15799" s="217">
        <v>6.7106227106227099</v>
      </c>
      <c r="U15799" s="217">
        <v>3.3553113553113598</v>
      </c>
      <c r="V15799" s="217">
        <v>3.3553113553113598</v>
      </c>
      <c r="W15799" s="217">
        <v>6.7106227106227099</v>
      </c>
      <c r="X15799" s="217">
        <v>3.3553113553113598</v>
      </c>
      <c r="Y15799" s="217">
        <v>3.3553113553113598</v>
      </c>
    </row>
    <row r="15800" spans="2:25">
      <c r="B15800" s="217" t="s">
        <v>15970</v>
      </c>
      <c r="C15800" s="217" t="s">
        <v>11696</v>
      </c>
      <c r="D15800" s="217" t="s">
        <v>23</v>
      </c>
      <c r="E15800" s="217" t="s">
        <v>88</v>
      </c>
      <c r="F15800" s="217" t="s">
        <v>9</v>
      </c>
      <c r="G15800" s="217" t="s">
        <v>49</v>
      </c>
      <c r="H15800" s="217" t="s">
        <v>174</v>
      </c>
      <c r="I15800" s="217">
        <v>2</v>
      </c>
      <c r="J15800" s="217">
        <v>2</v>
      </c>
      <c r="K15800" s="217">
        <v>0</v>
      </c>
      <c r="L15800" s="217">
        <v>15</v>
      </c>
      <c r="M15800" s="217">
        <v>468.34061135371201</v>
      </c>
      <c r="N15800" s="217">
        <v>4.2703962703962697</v>
      </c>
      <c r="O15800" s="217">
        <v>4.2703962703962697</v>
      </c>
      <c r="P15800" s="217">
        <v>0</v>
      </c>
      <c r="Q15800" s="217">
        <v>4.2703962703962697</v>
      </c>
      <c r="R15800" s="217">
        <v>4.2703962703962697</v>
      </c>
      <c r="S15800" s="217">
        <v>0</v>
      </c>
      <c r="T15800" s="217">
        <v>4.2703962703962697</v>
      </c>
      <c r="U15800" s="217">
        <v>4.2703962703962697</v>
      </c>
      <c r="V15800" s="217">
        <v>0</v>
      </c>
      <c r="W15800" s="217">
        <v>4.2703962703962697</v>
      </c>
      <c r="X15800" s="217">
        <v>4.2703962703962697</v>
      </c>
      <c r="Y15800" s="217">
        <v>0</v>
      </c>
    </row>
    <row r="15801" spans="2:25">
      <c r="B15801" s="217" t="s">
        <v>15971</v>
      </c>
      <c r="C15801" s="217" t="s">
        <v>11696</v>
      </c>
      <c r="D15801" s="217" t="s">
        <v>23</v>
      </c>
      <c r="E15801" s="217" t="s">
        <v>88</v>
      </c>
      <c r="F15801" s="217" t="s">
        <v>9</v>
      </c>
      <c r="G15801" s="217" t="s">
        <v>49</v>
      </c>
      <c r="H15801" s="217" t="s">
        <v>176</v>
      </c>
      <c r="I15801" s="217">
        <v>1</v>
      </c>
      <c r="J15801" s="217">
        <v>1</v>
      </c>
      <c r="K15801" s="217">
        <v>0</v>
      </c>
      <c r="L15801" s="217">
        <v>27</v>
      </c>
      <c r="M15801" s="217">
        <v>570.524017467249</v>
      </c>
      <c r="N15801" s="217">
        <v>1.75277458859548</v>
      </c>
      <c r="O15801" s="217">
        <v>1.75277458859548</v>
      </c>
      <c r="P15801" s="217">
        <v>0</v>
      </c>
      <c r="Q15801" s="217">
        <v>1.75277458859548</v>
      </c>
      <c r="R15801" s="217">
        <v>1.75277458859548</v>
      </c>
      <c r="S15801" s="217">
        <v>0</v>
      </c>
      <c r="T15801" s="217">
        <v>1.75277458859548</v>
      </c>
      <c r="U15801" s="217">
        <v>1.75277458859548</v>
      </c>
      <c r="V15801" s="217">
        <v>0</v>
      </c>
      <c r="W15801" s="217">
        <v>1.75277458859548</v>
      </c>
      <c r="X15801" s="217">
        <v>1.75277458859548</v>
      </c>
      <c r="Y15801" s="217">
        <v>0</v>
      </c>
    </row>
    <row r="15802" spans="2:25">
      <c r="B15802" s="217" t="s">
        <v>15972</v>
      </c>
      <c r="C15802" s="217" t="s">
        <v>11696</v>
      </c>
      <c r="D15802" s="217" t="s">
        <v>23</v>
      </c>
      <c r="E15802" s="217" t="s">
        <v>88</v>
      </c>
      <c r="F15802" s="217" t="s">
        <v>9</v>
      </c>
      <c r="G15802" s="217" t="s">
        <v>49</v>
      </c>
      <c r="H15802" s="217" t="s">
        <v>178</v>
      </c>
      <c r="I15802" s="217">
        <v>3</v>
      </c>
      <c r="J15802" s="217">
        <v>3</v>
      </c>
      <c r="K15802" s="217">
        <v>0</v>
      </c>
      <c r="L15802" s="217">
        <v>17</v>
      </c>
      <c r="M15802" s="217">
        <v>400.21834061135399</v>
      </c>
      <c r="N15802" s="217">
        <v>7.4959083469721799</v>
      </c>
      <c r="O15802" s="217">
        <v>7.4959083469721799</v>
      </c>
      <c r="P15802" s="217">
        <v>0</v>
      </c>
      <c r="Q15802" s="217">
        <v>7.4959083469721799</v>
      </c>
      <c r="R15802" s="217">
        <v>7.4959083469721799</v>
      </c>
      <c r="S15802" s="217">
        <v>0</v>
      </c>
      <c r="T15802" s="217">
        <v>7.4959083469721799</v>
      </c>
      <c r="U15802" s="217">
        <v>7.4959083469721799</v>
      </c>
      <c r="V15802" s="217">
        <v>0</v>
      </c>
      <c r="W15802" s="217">
        <v>7.4959083469721799</v>
      </c>
      <c r="X15802" s="217">
        <v>7.4959083469721799</v>
      </c>
      <c r="Y15802" s="217">
        <v>0</v>
      </c>
    </row>
    <row r="15803" spans="2:25">
      <c r="B15803" s="217" t="s">
        <v>15973</v>
      </c>
      <c r="C15803" s="217" t="s">
        <v>11696</v>
      </c>
      <c r="D15803" s="217" t="s">
        <v>23</v>
      </c>
      <c r="E15803" s="217" t="s">
        <v>88</v>
      </c>
      <c r="F15803" s="217" t="s">
        <v>9</v>
      </c>
      <c r="G15803" s="217" t="s">
        <v>49</v>
      </c>
      <c r="H15803" s="217" t="s">
        <v>5</v>
      </c>
      <c r="I15803" s="217">
        <v>8</v>
      </c>
      <c r="J15803" s="217">
        <v>7</v>
      </c>
      <c r="K15803" s="217">
        <v>1</v>
      </c>
      <c r="L15803" s="217">
        <v>74</v>
      </c>
      <c r="M15803" s="217">
        <v>1950</v>
      </c>
      <c r="N15803" s="217">
        <v>4.1025641025641004</v>
      </c>
      <c r="O15803" s="217">
        <v>3.5897435897435899</v>
      </c>
      <c r="P15803" s="217">
        <v>0.512820512820513</v>
      </c>
      <c r="Q15803" s="217">
        <v>4.1025641025641004</v>
      </c>
      <c r="R15803" s="217">
        <v>3.5897435897435899</v>
      </c>
      <c r="S15803" s="217">
        <v>0.512820512820513</v>
      </c>
      <c r="T15803" s="217">
        <v>4.1025641025641004</v>
      </c>
      <c r="U15803" s="217">
        <v>3.5897435897435899</v>
      </c>
      <c r="V15803" s="217">
        <v>0.512820512820513</v>
      </c>
      <c r="W15803" s="217">
        <v>4.1025641025641004</v>
      </c>
      <c r="X15803" s="217">
        <v>3.5897435897435899</v>
      </c>
      <c r="Y15803" s="217">
        <v>0.512820512820513</v>
      </c>
    </row>
    <row r="15804" spans="2:25">
      <c r="B15804" s="217" t="s">
        <v>15974</v>
      </c>
      <c r="C15804" s="217" t="s">
        <v>11696</v>
      </c>
      <c r="D15804" s="217" t="s">
        <v>23</v>
      </c>
      <c r="E15804" s="217" t="s">
        <v>88</v>
      </c>
      <c r="F15804" s="217" t="s">
        <v>5</v>
      </c>
      <c r="G15804" s="217" t="s">
        <v>49</v>
      </c>
      <c r="H15804" s="217" t="s">
        <v>170</v>
      </c>
      <c r="I15804" s="217">
        <v>0</v>
      </c>
      <c r="J15804" s="217">
        <v>0</v>
      </c>
      <c r="K15804" s="217">
        <v>0</v>
      </c>
      <c r="L15804" s="217">
        <v>14</v>
      </c>
      <c r="M15804" s="217">
        <v>367.19681688205202</v>
      </c>
      <c r="N15804" s="217">
        <v>0</v>
      </c>
      <c r="O15804" s="217">
        <v>0</v>
      </c>
      <c r="P15804" s="217">
        <v>0</v>
      </c>
      <c r="Q15804" s="217">
        <v>0</v>
      </c>
      <c r="R15804" s="217">
        <v>0</v>
      </c>
      <c r="S15804" s="217">
        <v>0</v>
      </c>
      <c r="T15804" s="217">
        <v>0</v>
      </c>
      <c r="U15804" s="217">
        <v>0</v>
      </c>
      <c r="V15804" s="217">
        <v>0</v>
      </c>
      <c r="W15804" s="217">
        <v>0</v>
      </c>
      <c r="X15804" s="217">
        <v>0</v>
      </c>
      <c r="Y15804" s="217">
        <v>0</v>
      </c>
    </row>
    <row r="15805" spans="2:25">
      <c r="B15805" s="217" t="s">
        <v>15975</v>
      </c>
      <c r="C15805" s="217" t="s">
        <v>11696</v>
      </c>
      <c r="D15805" s="217" t="s">
        <v>23</v>
      </c>
      <c r="E15805" s="217" t="s">
        <v>88</v>
      </c>
      <c r="F15805" s="217" t="s">
        <v>5</v>
      </c>
      <c r="G15805" s="217" t="s">
        <v>49</v>
      </c>
      <c r="H15805" s="217" t="s">
        <v>172</v>
      </c>
      <c r="I15805" s="217">
        <v>3</v>
      </c>
      <c r="J15805" s="217">
        <v>2</v>
      </c>
      <c r="K15805" s="217">
        <v>1</v>
      </c>
      <c r="L15805" s="217">
        <v>11</v>
      </c>
      <c r="M15805" s="217">
        <v>509.20244718817202</v>
      </c>
      <c r="N15805" s="217">
        <v>5.8915663437323804</v>
      </c>
      <c r="O15805" s="217">
        <v>3.9277108958215901</v>
      </c>
      <c r="P15805" s="217">
        <v>1.9638554479107899</v>
      </c>
      <c r="Q15805" s="217">
        <v>5.8915663437323804</v>
      </c>
      <c r="R15805" s="217">
        <v>3.9277108958215901</v>
      </c>
      <c r="S15805" s="217">
        <v>1.9638554479107899</v>
      </c>
      <c r="T15805" s="217">
        <v>5.8915663437323804</v>
      </c>
      <c r="U15805" s="217">
        <v>3.9277108958215901</v>
      </c>
      <c r="V15805" s="217">
        <v>1.9638554479107899</v>
      </c>
      <c r="W15805" s="217">
        <v>5.8915663437323804</v>
      </c>
      <c r="X15805" s="217">
        <v>3.9277108958215901</v>
      </c>
      <c r="Y15805" s="217">
        <v>1.9638554479107899</v>
      </c>
    </row>
    <row r="15806" spans="2:25">
      <c r="B15806" s="217" t="s">
        <v>15976</v>
      </c>
      <c r="C15806" s="217" t="s">
        <v>11696</v>
      </c>
      <c r="D15806" s="217" t="s">
        <v>23</v>
      </c>
      <c r="E15806" s="217" t="s">
        <v>88</v>
      </c>
      <c r="F15806" s="217" t="s">
        <v>5</v>
      </c>
      <c r="G15806" s="217" t="s">
        <v>49</v>
      </c>
      <c r="H15806" s="217" t="s">
        <v>174</v>
      </c>
      <c r="I15806" s="217">
        <v>10</v>
      </c>
      <c r="J15806" s="217">
        <v>10</v>
      </c>
      <c r="K15806" s="217">
        <v>0</v>
      </c>
      <c r="L15806" s="217">
        <v>38</v>
      </c>
      <c r="M15806" s="217">
        <v>874.43198191208705</v>
      </c>
      <c r="N15806" s="217">
        <v>11.4359952596123</v>
      </c>
      <c r="O15806" s="217">
        <v>11.4359952596123</v>
      </c>
      <c r="P15806" s="217">
        <v>0</v>
      </c>
      <c r="Q15806" s="217">
        <v>11.4359952596123</v>
      </c>
      <c r="R15806" s="217">
        <v>11.4359952596123</v>
      </c>
      <c r="S15806" s="217">
        <v>0</v>
      </c>
      <c r="T15806" s="217">
        <v>11.4359952596123</v>
      </c>
      <c r="U15806" s="217">
        <v>11.4359952596123</v>
      </c>
      <c r="V15806" s="217">
        <v>0</v>
      </c>
      <c r="W15806" s="217">
        <v>11.4359952596123</v>
      </c>
      <c r="X15806" s="217">
        <v>11.4359952596123</v>
      </c>
      <c r="Y15806" s="217">
        <v>0</v>
      </c>
    </row>
    <row r="15807" spans="2:25">
      <c r="B15807" s="217" t="s">
        <v>15977</v>
      </c>
      <c r="C15807" s="217" t="s">
        <v>11696</v>
      </c>
      <c r="D15807" s="217" t="s">
        <v>23</v>
      </c>
      <c r="E15807" s="217" t="s">
        <v>88</v>
      </c>
      <c r="F15807" s="217" t="s">
        <v>5</v>
      </c>
      <c r="G15807" s="217" t="s">
        <v>49</v>
      </c>
      <c r="H15807" s="217" t="s">
        <v>176</v>
      </c>
      <c r="I15807" s="217">
        <v>3</v>
      </c>
      <c r="J15807" s="217">
        <v>3</v>
      </c>
      <c r="K15807" s="217">
        <v>0</v>
      </c>
      <c r="L15807" s="217">
        <v>52</v>
      </c>
      <c r="M15807" s="217">
        <v>1057.8336621373001</v>
      </c>
      <c r="N15807" s="217">
        <v>2.8359846234602202</v>
      </c>
      <c r="O15807" s="217">
        <v>2.8359846234602202</v>
      </c>
      <c r="P15807" s="217">
        <v>0</v>
      </c>
      <c r="Q15807" s="217">
        <v>2.8359846234602202</v>
      </c>
      <c r="R15807" s="217">
        <v>2.8359846234602202</v>
      </c>
      <c r="S15807" s="217">
        <v>0</v>
      </c>
      <c r="T15807" s="217">
        <v>2.8359846234602202</v>
      </c>
      <c r="U15807" s="217">
        <v>2.8359846234602202</v>
      </c>
      <c r="V15807" s="217">
        <v>0</v>
      </c>
      <c r="W15807" s="217">
        <v>2.8359846234602202</v>
      </c>
      <c r="X15807" s="217">
        <v>2.8359846234602202</v>
      </c>
      <c r="Y15807" s="217">
        <v>0</v>
      </c>
    </row>
    <row r="15808" spans="2:25">
      <c r="B15808" s="217" t="s">
        <v>15978</v>
      </c>
      <c r="C15808" s="217" t="s">
        <v>11696</v>
      </c>
      <c r="D15808" s="217" t="s">
        <v>23</v>
      </c>
      <c r="E15808" s="217" t="s">
        <v>88</v>
      </c>
      <c r="F15808" s="217" t="s">
        <v>5</v>
      </c>
      <c r="G15808" s="217" t="s">
        <v>49</v>
      </c>
      <c r="H15808" s="217" t="s">
        <v>178</v>
      </c>
      <c r="I15808" s="217">
        <v>10</v>
      </c>
      <c r="J15808" s="217">
        <v>9</v>
      </c>
      <c r="K15808" s="217">
        <v>1</v>
      </c>
      <c r="L15808" s="217">
        <v>24</v>
      </c>
      <c r="M15808" s="217">
        <v>741.33509188038897</v>
      </c>
      <c r="N15808" s="217">
        <v>13.4891766348671</v>
      </c>
      <c r="O15808" s="217">
        <v>12.140258971380399</v>
      </c>
      <c r="P15808" s="217">
        <v>1.3489176634867099</v>
      </c>
      <c r="Q15808" s="217">
        <v>13.4891766348671</v>
      </c>
      <c r="R15808" s="217">
        <v>12.140258971380399</v>
      </c>
      <c r="S15808" s="217">
        <v>1.3489176634867099</v>
      </c>
      <c r="T15808" s="217">
        <v>13.4891766348671</v>
      </c>
      <c r="U15808" s="217">
        <v>12.140258971380399</v>
      </c>
      <c r="V15808" s="217">
        <v>1.3489176634867099</v>
      </c>
      <c r="W15808" s="217">
        <v>13.4891766348671</v>
      </c>
      <c r="X15808" s="217">
        <v>12.140258971380399</v>
      </c>
      <c r="Y15808" s="217">
        <v>1.3489176634867099</v>
      </c>
    </row>
    <row r="15809" spans="2:25">
      <c r="B15809" s="217" t="s">
        <v>15979</v>
      </c>
      <c r="C15809" s="217" t="s">
        <v>11696</v>
      </c>
      <c r="D15809" s="217" t="s">
        <v>23</v>
      </c>
      <c r="E15809" s="217" t="s">
        <v>88</v>
      </c>
      <c r="F15809" s="217" t="s">
        <v>5</v>
      </c>
      <c r="G15809" s="217" t="s">
        <v>49</v>
      </c>
      <c r="H15809" s="217" t="s">
        <v>5</v>
      </c>
      <c r="I15809" s="217">
        <v>26</v>
      </c>
      <c r="J15809" s="217">
        <v>24</v>
      </c>
      <c r="K15809" s="217">
        <v>2</v>
      </c>
      <c r="L15809" s="217">
        <v>139</v>
      </c>
      <c r="M15809" s="217">
        <v>3550</v>
      </c>
      <c r="N15809" s="217">
        <v>7.3239436619718301</v>
      </c>
      <c r="O15809" s="217">
        <v>6.76056338028169</v>
      </c>
      <c r="P15809" s="217">
        <v>0.56338028169014098</v>
      </c>
      <c r="Q15809" s="217">
        <v>7.3239436619718301</v>
      </c>
      <c r="R15809" s="217">
        <v>6.76056338028169</v>
      </c>
      <c r="S15809" s="217">
        <v>0.56338028169014098</v>
      </c>
      <c r="T15809" s="217">
        <v>7.3239436619718301</v>
      </c>
      <c r="U15809" s="217">
        <v>6.76056338028169</v>
      </c>
      <c r="V15809" s="217">
        <v>0.56338028169014098</v>
      </c>
      <c r="W15809" s="217">
        <v>7.3239436619718301</v>
      </c>
      <c r="X15809" s="217">
        <v>6.76056338028169</v>
      </c>
      <c r="Y15809" s="217">
        <v>0.56338028169014098</v>
      </c>
    </row>
    <row r="15810" spans="2:25">
      <c r="B15810" s="217" t="s">
        <v>15980</v>
      </c>
      <c r="C15810" s="217" t="s">
        <v>11696</v>
      </c>
      <c r="D15810" s="217" t="s">
        <v>23</v>
      </c>
      <c r="E15810" s="217" t="s">
        <v>88</v>
      </c>
      <c r="F15810" s="217" t="s">
        <v>12</v>
      </c>
      <c r="G15810" s="217" t="s">
        <v>13</v>
      </c>
      <c r="H15810" s="217" t="s">
        <v>170</v>
      </c>
      <c r="I15810" s="217">
        <v>0</v>
      </c>
      <c r="J15810" s="217">
        <v>0</v>
      </c>
      <c r="K15810" s="217">
        <v>0</v>
      </c>
      <c r="L15810" s="217">
        <v>1</v>
      </c>
      <c r="M15810" s="217">
        <v>0</v>
      </c>
    </row>
    <row r="15811" spans="2:25">
      <c r="B15811" s="217" t="s">
        <v>15981</v>
      </c>
      <c r="C15811" s="217" t="s">
        <v>11696</v>
      </c>
      <c r="D15811" s="217" t="s">
        <v>23</v>
      </c>
      <c r="E15811" s="217" t="s">
        <v>88</v>
      </c>
      <c r="F15811" s="217" t="s">
        <v>12</v>
      </c>
      <c r="G15811" s="217" t="s">
        <v>13</v>
      </c>
      <c r="H15811" s="217" t="s">
        <v>172</v>
      </c>
      <c r="I15811" s="217">
        <v>0</v>
      </c>
      <c r="J15811" s="217">
        <v>0</v>
      </c>
      <c r="K15811" s="217">
        <v>0</v>
      </c>
      <c r="L15811" s="217">
        <v>0</v>
      </c>
      <c r="M15811" s="217">
        <v>11.25</v>
      </c>
      <c r="N15811" s="217">
        <v>0</v>
      </c>
      <c r="O15811" s="217">
        <v>0</v>
      </c>
      <c r="P15811" s="217">
        <v>0</v>
      </c>
      <c r="Q15811" s="217">
        <v>0</v>
      </c>
      <c r="R15811" s="217">
        <v>0</v>
      </c>
      <c r="S15811" s="217">
        <v>0</v>
      </c>
      <c r="T15811" s="217">
        <v>0</v>
      </c>
      <c r="U15811" s="217">
        <v>0</v>
      </c>
      <c r="V15811" s="217">
        <v>0</v>
      </c>
      <c r="W15811" s="217">
        <v>0</v>
      </c>
      <c r="X15811" s="217">
        <v>0</v>
      </c>
      <c r="Y15811" s="217">
        <v>0</v>
      </c>
    </row>
    <row r="15812" spans="2:25">
      <c r="B15812" s="217" t="s">
        <v>15982</v>
      </c>
      <c r="C15812" s="217" t="s">
        <v>11696</v>
      </c>
      <c r="D15812" s="217" t="s">
        <v>23</v>
      </c>
      <c r="E15812" s="217" t="s">
        <v>88</v>
      </c>
      <c r="F15812" s="217" t="s">
        <v>12</v>
      </c>
      <c r="G15812" s="217" t="s">
        <v>13</v>
      </c>
      <c r="H15812" s="217" t="s">
        <v>174</v>
      </c>
      <c r="I15812" s="217">
        <v>0</v>
      </c>
      <c r="J15812" s="217">
        <v>0</v>
      </c>
      <c r="K15812" s="217">
        <v>0</v>
      </c>
      <c r="L15812" s="217">
        <v>0</v>
      </c>
      <c r="M15812" s="217">
        <v>33.75</v>
      </c>
      <c r="N15812" s="217">
        <v>0</v>
      </c>
      <c r="O15812" s="217">
        <v>0</v>
      </c>
      <c r="P15812" s="217">
        <v>0</v>
      </c>
      <c r="Q15812" s="217">
        <v>0</v>
      </c>
      <c r="R15812" s="217">
        <v>0</v>
      </c>
      <c r="S15812" s="217">
        <v>0</v>
      </c>
      <c r="T15812" s="217">
        <v>0</v>
      </c>
      <c r="U15812" s="217">
        <v>0</v>
      </c>
      <c r="V15812" s="217">
        <v>0</v>
      </c>
      <c r="W15812" s="217">
        <v>0</v>
      </c>
      <c r="X15812" s="217">
        <v>0</v>
      </c>
      <c r="Y15812" s="217">
        <v>0</v>
      </c>
    </row>
    <row r="15813" spans="2:25">
      <c r="B15813" s="217" t="s">
        <v>15983</v>
      </c>
      <c r="C15813" s="217" t="s">
        <v>11696</v>
      </c>
      <c r="D15813" s="217" t="s">
        <v>23</v>
      </c>
      <c r="E15813" s="217" t="s">
        <v>88</v>
      </c>
      <c r="F15813" s="217" t="s">
        <v>12</v>
      </c>
      <c r="G15813" s="217" t="s">
        <v>13</v>
      </c>
      <c r="H15813" s="217" t="s">
        <v>176</v>
      </c>
      <c r="I15813" s="217">
        <v>0</v>
      </c>
      <c r="J15813" s="217">
        <v>0</v>
      </c>
      <c r="K15813" s="217">
        <v>0</v>
      </c>
      <c r="L15813" s="217">
        <v>2</v>
      </c>
      <c r="M15813" s="217">
        <v>22.5</v>
      </c>
      <c r="N15813" s="217">
        <v>0</v>
      </c>
      <c r="O15813" s="217">
        <v>0</v>
      </c>
      <c r="P15813" s="217">
        <v>0</v>
      </c>
      <c r="Q15813" s="217">
        <v>0</v>
      </c>
      <c r="R15813" s="217">
        <v>0</v>
      </c>
      <c r="S15813" s="217">
        <v>0</v>
      </c>
      <c r="T15813" s="217">
        <v>0</v>
      </c>
      <c r="U15813" s="217">
        <v>0</v>
      </c>
      <c r="V15813" s="217">
        <v>0</v>
      </c>
      <c r="W15813" s="217">
        <v>0</v>
      </c>
      <c r="X15813" s="217">
        <v>0</v>
      </c>
      <c r="Y15813" s="217">
        <v>0</v>
      </c>
    </row>
    <row r="15814" spans="2:25">
      <c r="B15814" s="217" t="s">
        <v>15984</v>
      </c>
      <c r="C15814" s="217" t="s">
        <v>11696</v>
      </c>
      <c r="D15814" s="217" t="s">
        <v>23</v>
      </c>
      <c r="E15814" s="217" t="s">
        <v>88</v>
      </c>
      <c r="F15814" s="217" t="s">
        <v>12</v>
      </c>
      <c r="G15814" s="217" t="s">
        <v>13</v>
      </c>
      <c r="H15814" s="217" t="s">
        <v>178</v>
      </c>
      <c r="I15814" s="217">
        <v>1</v>
      </c>
      <c r="J15814" s="217">
        <v>1</v>
      </c>
      <c r="K15814" s="217">
        <v>0</v>
      </c>
      <c r="L15814" s="217">
        <v>0</v>
      </c>
      <c r="M15814" s="217">
        <v>22.5</v>
      </c>
      <c r="N15814" s="217">
        <v>44.4444444444444</v>
      </c>
      <c r="O15814" s="217">
        <v>44.4444444444444</v>
      </c>
      <c r="P15814" s="217">
        <v>0</v>
      </c>
      <c r="Q15814" s="217">
        <v>44.4444444444444</v>
      </c>
      <c r="R15814" s="217">
        <v>44.4444444444444</v>
      </c>
      <c r="S15814" s="217">
        <v>0</v>
      </c>
      <c r="T15814" s="217">
        <v>44.4444444444444</v>
      </c>
      <c r="U15814" s="217">
        <v>44.4444444444444</v>
      </c>
      <c r="V15814" s="217">
        <v>0</v>
      </c>
      <c r="W15814" s="217">
        <v>44.4444444444444</v>
      </c>
      <c r="X15814" s="217">
        <v>44.4444444444444</v>
      </c>
      <c r="Y15814" s="217">
        <v>0</v>
      </c>
    </row>
    <row r="15815" spans="2:25">
      <c r="B15815" s="217" t="s">
        <v>15985</v>
      </c>
      <c r="C15815" s="217" t="s">
        <v>11696</v>
      </c>
      <c r="D15815" s="217" t="s">
        <v>23</v>
      </c>
      <c r="E15815" s="217" t="s">
        <v>88</v>
      </c>
      <c r="F15815" s="217" t="s">
        <v>12</v>
      </c>
      <c r="G15815" s="217" t="s">
        <v>13</v>
      </c>
      <c r="H15815" s="217" t="s">
        <v>5</v>
      </c>
      <c r="I15815" s="217">
        <v>1</v>
      </c>
      <c r="J15815" s="217">
        <v>1</v>
      </c>
      <c r="K15815" s="217">
        <v>0</v>
      </c>
      <c r="L15815" s="217">
        <v>3</v>
      </c>
      <c r="M15815" s="217">
        <v>90</v>
      </c>
      <c r="N15815" s="217">
        <v>11.1111111111111</v>
      </c>
      <c r="O15815" s="217">
        <v>11.1111111111111</v>
      </c>
      <c r="P15815" s="217">
        <v>0</v>
      </c>
      <c r="Q15815" s="217">
        <v>11.1111111111111</v>
      </c>
      <c r="R15815" s="217">
        <v>11.1111111111111</v>
      </c>
      <c r="S15815" s="217">
        <v>0</v>
      </c>
      <c r="T15815" s="217">
        <v>11.1111111111111</v>
      </c>
      <c r="U15815" s="217">
        <v>11.1111111111111</v>
      </c>
      <c r="V15815" s="217">
        <v>0</v>
      </c>
      <c r="W15815" s="217">
        <v>11.1111111111111</v>
      </c>
      <c r="X15815" s="217">
        <v>11.1111111111111</v>
      </c>
      <c r="Y15815" s="217">
        <v>0</v>
      </c>
    </row>
    <row r="15816" spans="2:25">
      <c r="B15816" s="217" t="s">
        <v>15986</v>
      </c>
      <c r="C15816" s="217" t="s">
        <v>11696</v>
      </c>
      <c r="D15816" s="217" t="s">
        <v>23</v>
      </c>
      <c r="E15816" s="217" t="s">
        <v>88</v>
      </c>
      <c r="F15816" s="217" t="s">
        <v>9</v>
      </c>
      <c r="G15816" s="217" t="s">
        <v>13</v>
      </c>
      <c r="H15816" s="217" t="s">
        <v>170</v>
      </c>
      <c r="I15816" s="217">
        <v>0</v>
      </c>
      <c r="J15816" s="217">
        <v>0</v>
      </c>
      <c r="K15816" s="217">
        <v>0</v>
      </c>
      <c r="L15816" s="217">
        <v>0</v>
      </c>
      <c r="M15816" s="217">
        <v>0</v>
      </c>
    </row>
    <row r="15817" spans="2:25">
      <c r="B15817" s="217" t="s">
        <v>15987</v>
      </c>
      <c r="C15817" s="217" t="s">
        <v>11696</v>
      </c>
      <c r="D15817" s="217" t="s">
        <v>23</v>
      </c>
      <c r="E15817" s="217" t="s">
        <v>88</v>
      </c>
      <c r="F15817" s="217" t="s">
        <v>9</v>
      </c>
      <c r="G15817" s="217" t="s">
        <v>13</v>
      </c>
      <c r="H15817" s="217" t="s">
        <v>172</v>
      </c>
      <c r="I15817" s="217">
        <v>0</v>
      </c>
      <c r="J15817" s="217">
        <v>0</v>
      </c>
      <c r="K15817" s="217">
        <v>0</v>
      </c>
      <c r="L15817" s="217">
        <v>0</v>
      </c>
      <c r="M15817" s="217">
        <v>10</v>
      </c>
      <c r="N15817" s="217">
        <v>0</v>
      </c>
      <c r="O15817" s="217">
        <v>0</v>
      </c>
      <c r="P15817" s="217">
        <v>0</v>
      </c>
      <c r="Q15817" s="217">
        <v>0</v>
      </c>
      <c r="R15817" s="217">
        <v>0</v>
      </c>
      <c r="S15817" s="217">
        <v>0</v>
      </c>
      <c r="T15817" s="217">
        <v>0</v>
      </c>
      <c r="U15817" s="217">
        <v>0</v>
      </c>
      <c r="V15817" s="217">
        <v>0</v>
      </c>
      <c r="W15817" s="217">
        <v>0</v>
      </c>
      <c r="X15817" s="217">
        <v>0</v>
      </c>
      <c r="Y15817" s="217">
        <v>0</v>
      </c>
    </row>
    <row r="15818" spans="2:25">
      <c r="B15818" s="217" t="s">
        <v>15988</v>
      </c>
      <c r="C15818" s="217" t="s">
        <v>11696</v>
      </c>
      <c r="D15818" s="217" t="s">
        <v>23</v>
      </c>
      <c r="E15818" s="217" t="s">
        <v>88</v>
      </c>
      <c r="F15818" s="217" t="s">
        <v>9</v>
      </c>
      <c r="G15818" s="217" t="s">
        <v>13</v>
      </c>
      <c r="H15818" s="217" t="s">
        <v>174</v>
      </c>
      <c r="I15818" s="217">
        <v>0</v>
      </c>
      <c r="J15818" s="217">
        <v>0</v>
      </c>
      <c r="K15818" s="217">
        <v>0</v>
      </c>
      <c r="L15818" s="217">
        <v>1</v>
      </c>
      <c r="M15818" s="217">
        <v>20</v>
      </c>
      <c r="N15818" s="217">
        <v>0</v>
      </c>
      <c r="O15818" s="217">
        <v>0</v>
      </c>
      <c r="P15818" s="217">
        <v>0</v>
      </c>
      <c r="Q15818" s="217">
        <v>0</v>
      </c>
      <c r="R15818" s="217">
        <v>0</v>
      </c>
      <c r="S15818" s="217">
        <v>0</v>
      </c>
      <c r="T15818" s="217">
        <v>0</v>
      </c>
      <c r="U15818" s="217">
        <v>0</v>
      </c>
      <c r="V15818" s="217">
        <v>0</v>
      </c>
      <c r="W15818" s="217">
        <v>0</v>
      </c>
      <c r="X15818" s="217">
        <v>0</v>
      </c>
      <c r="Y15818" s="217">
        <v>0</v>
      </c>
    </row>
    <row r="15819" spans="2:25">
      <c r="B15819" s="217" t="s">
        <v>15989</v>
      </c>
      <c r="C15819" s="217" t="s">
        <v>11696</v>
      </c>
      <c r="D15819" s="217" t="s">
        <v>23</v>
      </c>
      <c r="E15819" s="217" t="s">
        <v>88</v>
      </c>
      <c r="F15819" s="217" t="s">
        <v>9</v>
      </c>
      <c r="G15819" s="217" t="s">
        <v>13</v>
      </c>
      <c r="H15819" s="217" t="s">
        <v>176</v>
      </c>
      <c r="I15819" s="217">
        <v>1</v>
      </c>
      <c r="J15819" s="217">
        <v>1</v>
      </c>
      <c r="K15819" s="217">
        <v>0</v>
      </c>
      <c r="L15819" s="217">
        <v>2</v>
      </c>
      <c r="M15819" s="217">
        <v>40</v>
      </c>
      <c r="N15819" s="217">
        <v>25</v>
      </c>
      <c r="O15819" s="217">
        <v>25</v>
      </c>
      <c r="P15819" s="217">
        <v>0</v>
      </c>
      <c r="Q15819" s="217">
        <v>25</v>
      </c>
      <c r="R15819" s="217">
        <v>25</v>
      </c>
      <c r="S15819" s="217">
        <v>0</v>
      </c>
      <c r="T15819" s="217">
        <v>25</v>
      </c>
      <c r="U15819" s="217">
        <v>25</v>
      </c>
      <c r="V15819" s="217">
        <v>0</v>
      </c>
      <c r="W15819" s="217">
        <v>25</v>
      </c>
      <c r="X15819" s="217">
        <v>25</v>
      </c>
      <c r="Y15819" s="217">
        <v>0</v>
      </c>
    </row>
    <row r="15820" spans="2:25">
      <c r="B15820" s="217" t="s">
        <v>15990</v>
      </c>
      <c r="C15820" s="217" t="s">
        <v>11696</v>
      </c>
      <c r="D15820" s="217" t="s">
        <v>23</v>
      </c>
      <c r="E15820" s="217" t="s">
        <v>88</v>
      </c>
      <c r="F15820" s="217" t="s">
        <v>9</v>
      </c>
      <c r="G15820" s="217" t="s">
        <v>13</v>
      </c>
      <c r="H15820" s="217" t="s">
        <v>178</v>
      </c>
      <c r="I15820" s="217">
        <v>0</v>
      </c>
      <c r="J15820" s="217">
        <v>0</v>
      </c>
      <c r="K15820" s="217">
        <v>0</v>
      </c>
      <c r="L15820" s="217">
        <v>4</v>
      </c>
      <c r="M15820" s="217">
        <v>50</v>
      </c>
      <c r="N15820" s="217">
        <v>0</v>
      </c>
      <c r="O15820" s="217">
        <v>0</v>
      </c>
      <c r="P15820" s="217">
        <v>0</v>
      </c>
      <c r="Q15820" s="217">
        <v>0</v>
      </c>
      <c r="R15820" s="217">
        <v>0</v>
      </c>
      <c r="S15820" s="217">
        <v>0</v>
      </c>
      <c r="T15820" s="217">
        <v>0</v>
      </c>
      <c r="U15820" s="217">
        <v>0</v>
      </c>
      <c r="V15820" s="217">
        <v>0</v>
      </c>
      <c r="W15820" s="217">
        <v>0</v>
      </c>
      <c r="X15820" s="217">
        <v>0</v>
      </c>
      <c r="Y15820" s="217">
        <v>0</v>
      </c>
    </row>
    <row r="15821" spans="2:25">
      <c r="B15821" s="217" t="s">
        <v>15991</v>
      </c>
      <c r="C15821" s="217" t="s">
        <v>11696</v>
      </c>
      <c r="D15821" s="217" t="s">
        <v>23</v>
      </c>
      <c r="E15821" s="217" t="s">
        <v>88</v>
      </c>
      <c r="F15821" s="217" t="s">
        <v>9</v>
      </c>
      <c r="G15821" s="217" t="s">
        <v>13</v>
      </c>
      <c r="H15821" s="217" t="s">
        <v>5</v>
      </c>
      <c r="I15821" s="217">
        <v>1</v>
      </c>
      <c r="J15821" s="217">
        <v>1</v>
      </c>
      <c r="K15821" s="217">
        <v>0</v>
      </c>
      <c r="L15821" s="217">
        <v>7</v>
      </c>
      <c r="M15821" s="217">
        <v>120</v>
      </c>
      <c r="N15821" s="217">
        <v>8.3333333333333304</v>
      </c>
      <c r="O15821" s="217">
        <v>8.3333333333333304</v>
      </c>
      <c r="P15821" s="217">
        <v>0</v>
      </c>
      <c r="Q15821" s="217">
        <v>8.3333333333333304</v>
      </c>
      <c r="R15821" s="217">
        <v>8.3333333333333304</v>
      </c>
      <c r="S15821" s="217">
        <v>0</v>
      </c>
      <c r="T15821" s="217">
        <v>8.3333333333333304</v>
      </c>
      <c r="U15821" s="217">
        <v>8.3333333333333304</v>
      </c>
      <c r="V15821" s="217">
        <v>0</v>
      </c>
      <c r="W15821" s="217">
        <v>8.3333333333333304</v>
      </c>
      <c r="X15821" s="217">
        <v>8.3333333333333304</v>
      </c>
      <c r="Y15821" s="217">
        <v>0</v>
      </c>
    </row>
    <row r="15822" spans="2:25">
      <c r="B15822" s="217" t="s">
        <v>15992</v>
      </c>
      <c r="C15822" s="217" t="s">
        <v>11696</v>
      </c>
      <c r="D15822" s="217" t="s">
        <v>23</v>
      </c>
      <c r="E15822" s="217" t="s">
        <v>88</v>
      </c>
      <c r="F15822" s="217" t="s">
        <v>5</v>
      </c>
      <c r="G15822" s="217" t="s">
        <v>13</v>
      </c>
      <c r="H15822" s="217" t="s">
        <v>170</v>
      </c>
      <c r="I15822" s="217">
        <v>0</v>
      </c>
      <c r="J15822" s="217">
        <v>0</v>
      </c>
      <c r="K15822" s="217">
        <v>0</v>
      </c>
      <c r="L15822" s="217">
        <v>1</v>
      </c>
      <c r="M15822" s="217">
        <v>0</v>
      </c>
    </row>
    <row r="15823" spans="2:25">
      <c r="B15823" s="217" t="s">
        <v>15993</v>
      </c>
      <c r="C15823" s="217" t="s">
        <v>11696</v>
      </c>
      <c r="D15823" s="217" t="s">
        <v>23</v>
      </c>
      <c r="E15823" s="217" t="s">
        <v>88</v>
      </c>
      <c r="F15823" s="217" t="s">
        <v>5</v>
      </c>
      <c r="G15823" s="217" t="s">
        <v>13</v>
      </c>
      <c r="H15823" s="217" t="s">
        <v>172</v>
      </c>
      <c r="I15823" s="217">
        <v>0</v>
      </c>
      <c r="J15823" s="217">
        <v>0</v>
      </c>
      <c r="K15823" s="217">
        <v>0</v>
      </c>
      <c r="L15823" s="217">
        <v>0</v>
      </c>
      <c r="M15823" s="217">
        <v>21.25</v>
      </c>
      <c r="N15823" s="217">
        <v>0</v>
      </c>
      <c r="O15823" s="217">
        <v>0</v>
      </c>
      <c r="P15823" s="217">
        <v>0</v>
      </c>
      <c r="Q15823" s="217">
        <v>0</v>
      </c>
      <c r="R15823" s="217">
        <v>0</v>
      </c>
      <c r="S15823" s="217">
        <v>0</v>
      </c>
      <c r="T15823" s="217">
        <v>0</v>
      </c>
      <c r="U15823" s="217">
        <v>0</v>
      </c>
      <c r="V15823" s="217">
        <v>0</v>
      </c>
      <c r="W15823" s="217">
        <v>0</v>
      </c>
      <c r="X15823" s="217">
        <v>0</v>
      </c>
      <c r="Y15823" s="217">
        <v>0</v>
      </c>
    </row>
    <row r="15824" spans="2:25">
      <c r="B15824" s="217" t="s">
        <v>15994</v>
      </c>
      <c r="C15824" s="217" t="s">
        <v>11696</v>
      </c>
      <c r="D15824" s="217" t="s">
        <v>23</v>
      </c>
      <c r="E15824" s="217" t="s">
        <v>88</v>
      </c>
      <c r="F15824" s="217" t="s">
        <v>5</v>
      </c>
      <c r="G15824" s="217" t="s">
        <v>13</v>
      </c>
      <c r="H15824" s="217" t="s">
        <v>174</v>
      </c>
      <c r="I15824" s="217">
        <v>0</v>
      </c>
      <c r="J15824" s="217">
        <v>0</v>
      </c>
      <c r="K15824" s="217">
        <v>0</v>
      </c>
      <c r="L15824" s="217">
        <v>1</v>
      </c>
      <c r="M15824" s="217">
        <v>53.75</v>
      </c>
      <c r="N15824" s="217">
        <v>0</v>
      </c>
      <c r="O15824" s="217">
        <v>0</v>
      </c>
      <c r="P15824" s="217">
        <v>0</v>
      </c>
      <c r="Q15824" s="217">
        <v>0</v>
      </c>
      <c r="R15824" s="217">
        <v>0</v>
      </c>
      <c r="S15824" s="217">
        <v>0</v>
      </c>
      <c r="T15824" s="217">
        <v>0</v>
      </c>
      <c r="U15824" s="217">
        <v>0</v>
      </c>
      <c r="V15824" s="217">
        <v>0</v>
      </c>
      <c r="W15824" s="217">
        <v>0</v>
      </c>
      <c r="X15824" s="217">
        <v>0</v>
      </c>
      <c r="Y15824" s="217">
        <v>0</v>
      </c>
    </row>
    <row r="15825" spans="2:25">
      <c r="B15825" s="217" t="s">
        <v>15995</v>
      </c>
      <c r="C15825" s="217" t="s">
        <v>11696</v>
      </c>
      <c r="D15825" s="217" t="s">
        <v>23</v>
      </c>
      <c r="E15825" s="217" t="s">
        <v>88</v>
      </c>
      <c r="F15825" s="217" t="s">
        <v>5</v>
      </c>
      <c r="G15825" s="217" t="s">
        <v>13</v>
      </c>
      <c r="H15825" s="217" t="s">
        <v>176</v>
      </c>
      <c r="I15825" s="217">
        <v>1</v>
      </c>
      <c r="J15825" s="217">
        <v>1</v>
      </c>
      <c r="K15825" s="217">
        <v>0</v>
      </c>
      <c r="L15825" s="217">
        <v>4</v>
      </c>
      <c r="M15825" s="217">
        <v>62.5</v>
      </c>
      <c r="N15825" s="217">
        <v>16</v>
      </c>
      <c r="O15825" s="217">
        <v>16</v>
      </c>
      <c r="P15825" s="217">
        <v>0</v>
      </c>
      <c r="Q15825" s="217">
        <v>16</v>
      </c>
      <c r="R15825" s="217">
        <v>16</v>
      </c>
      <c r="S15825" s="217">
        <v>0</v>
      </c>
      <c r="T15825" s="217">
        <v>16</v>
      </c>
      <c r="U15825" s="217">
        <v>16</v>
      </c>
      <c r="V15825" s="217">
        <v>0</v>
      </c>
      <c r="W15825" s="217">
        <v>16</v>
      </c>
      <c r="X15825" s="217">
        <v>16</v>
      </c>
      <c r="Y15825" s="217">
        <v>0</v>
      </c>
    </row>
    <row r="15826" spans="2:25">
      <c r="B15826" s="217" t="s">
        <v>15996</v>
      </c>
      <c r="C15826" s="217" t="s">
        <v>11696</v>
      </c>
      <c r="D15826" s="217" t="s">
        <v>23</v>
      </c>
      <c r="E15826" s="217" t="s">
        <v>88</v>
      </c>
      <c r="F15826" s="217" t="s">
        <v>5</v>
      </c>
      <c r="G15826" s="217" t="s">
        <v>13</v>
      </c>
      <c r="H15826" s="217" t="s">
        <v>178</v>
      </c>
      <c r="I15826" s="217">
        <v>1</v>
      </c>
      <c r="J15826" s="217">
        <v>1</v>
      </c>
      <c r="K15826" s="217">
        <v>0</v>
      </c>
      <c r="L15826" s="217">
        <v>4</v>
      </c>
      <c r="M15826" s="217">
        <v>72.5</v>
      </c>
      <c r="N15826" s="217">
        <v>13.7931034482759</v>
      </c>
      <c r="O15826" s="217">
        <v>13.7931034482759</v>
      </c>
      <c r="P15826" s="217">
        <v>0</v>
      </c>
      <c r="Q15826" s="217">
        <v>13.7931034482759</v>
      </c>
      <c r="R15826" s="217">
        <v>13.7931034482759</v>
      </c>
      <c r="S15826" s="217">
        <v>0</v>
      </c>
      <c r="T15826" s="217">
        <v>13.7931034482759</v>
      </c>
      <c r="U15826" s="217">
        <v>13.7931034482759</v>
      </c>
      <c r="V15826" s="217">
        <v>0</v>
      </c>
      <c r="W15826" s="217">
        <v>13.7931034482759</v>
      </c>
      <c r="X15826" s="217">
        <v>13.7931034482759</v>
      </c>
      <c r="Y15826" s="217">
        <v>0</v>
      </c>
    </row>
    <row r="15827" spans="2:25">
      <c r="B15827" s="217" t="s">
        <v>15997</v>
      </c>
      <c r="C15827" s="217" t="s">
        <v>11696</v>
      </c>
      <c r="D15827" s="217" t="s">
        <v>23</v>
      </c>
      <c r="E15827" s="217" t="s">
        <v>88</v>
      </c>
      <c r="F15827" s="217" t="s">
        <v>5</v>
      </c>
      <c r="G15827" s="217" t="s">
        <v>13</v>
      </c>
      <c r="H15827" s="217" t="s">
        <v>5</v>
      </c>
      <c r="I15827" s="217">
        <v>2</v>
      </c>
      <c r="J15827" s="217">
        <v>2</v>
      </c>
      <c r="K15827" s="217">
        <v>0</v>
      </c>
      <c r="L15827" s="217">
        <v>10</v>
      </c>
      <c r="M15827" s="217">
        <v>210</v>
      </c>
      <c r="N15827" s="217">
        <v>9.5238095238095202</v>
      </c>
      <c r="O15827" s="217">
        <v>9.5238095238095202</v>
      </c>
      <c r="P15827" s="217">
        <v>0</v>
      </c>
      <c r="Q15827" s="217">
        <v>9.5238095238095202</v>
      </c>
      <c r="R15827" s="217">
        <v>9.5238095238095202</v>
      </c>
      <c r="S15827" s="217">
        <v>0</v>
      </c>
      <c r="T15827" s="217">
        <v>9.5238095238095202</v>
      </c>
      <c r="U15827" s="217">
        <v>9.5238095238095202</v>
      </c>
      <c r="V15827" s="217">
        <v>0</v>
      </c>
      <c r="W15827" s="217">
        <v>9.5238095238095202</v>
      </c>
      <c r="X15827" s="217">
        <v>9.5238095238095202</v>
      </c>
      <c r="Y15827" s="217">
        <v>0</v>
      </c>
    </row>
    <row r="15828" spans="2:25">
      <c r="B15828" s="217" t="s">
        <v>15998</v>
      </c>
      <c r="C15828" s="217" t="s">
        <v>11696</v>
      </c>
      <c r="D15828" s="217" t="s">
        <v>23</v>
      </c>
      <c r="E15828" s="217" t="s">
        <v>88</v>
      </c>
      <c r="F15828" s="217" t="s">
        <v>12</v>
      </c>
      <c r="G15828" s="217" t="s">
        <v>5</v>
      </c>
      <c r="H15828" s="217" t="s">
        <v>170</v>
      </c>
      <c r="I15828" s="217">
        <v>0</v>
      </c>
      <c r="J15828" s="217">
        <v>0</v>
      </c>
      <c r="K15828" s="217">
        <v>0</v>
      </c>
      <c r="L15828" s="217">
        <v>6</v>
      </c>
      <c r="M15828" s="217">
        <v>207.808696715797</v>
      </c>
      <c r="N15828" s="217">
        <v>0</v>
      </c>
      <c r="O15828" s="217">
        <v>0</v>
      </c>
      <c r="P15828" s="217">
        <v>0</v>
      </c>
      <c r="Q15828" s="217">
        <v>0</v>
      </c>
      <c r="R15828" s="217">
        <v>0</v>
      </c>
      <c r="S15828" s="217">
        <v>0</v>
      </c>
      <c r="T15828" s="217">
        <v>0</v>
      </c>
      <c r="U15828" s="217">
        <v>0</v>
      </c>
      <c r="V15828" s="217">
        <v>0</v>
      </c>
      <c r="W15828" s="217">
        <v>0</v>
      </c>
      <c r="X15828" s="217">
        <v>0</v>
      </c>
      <c r="Y15828" s="217">
        <v>0</v>
      </c>
    </row>
    <row r="15829" spans="2:25">
      <c r="B15829" s="217" t="s">
        <v>15999</v>
      </c>
      <c r="C15829" s="217" t="s">
        <v>11696</v>
      </c>
      <c r="D15829" s="217" t="s">
        <v>23</v>
      </c>
      <c r="E15829" s="217" t="s">
        <v>88</v>
      </c>
      <c r="F15829" s="217" t="s">
        <v>12</v>
      </c>
      <c r="G15829" s="217" t="s">
        <v>5</v>
      </c>
      <c r="H15829" s="217" t="s">
        <v>172</v>
      </c>
      <c r="I15829" s="217">
        <v>5</v>
      </c>
      <c r="J15829" s="217">
        <v>3</v>
      </c>
      <c r="K15829" s="217">
        <v>2</v>
      </c>
      <c r="L15829" s="217">
        <v>6</v>
      </c>
      <c r="M15829" s="217">
        <v>302.65847654577698</v>
      </c>
      <c r="N15829" s="217">
        <v>16.520270824939999</v>
      </c>
      <c r="O15829" s="217">
        <v>9.9121624949640204</v>
      </c>
      <c r="P15829" s="217">
        <v>6.6081083299760204</v>
      </c>
      <c r="Q15829" s="217">
        <v>16.520270824939999</v>
      </c>
      <c r="R15829" s="217">
        <v>9.9121624949640204</v>
      </c>
      <c r="S15829" s="217">
        <v>6.6081083299760204</v>
      </c>
      <c r="T15829" s="217">
        <v>16.520270824939999</v>
      </c>
      <c r="U15829" s="217">
        <v>9.9121624949640204</v>
      </c>
      <c r="V15829" s="217">
        <v>6.6081083299760204</v>
      </c>
      <c r="W15829" s="217">
        <v>16.520270824939999</v>
      </c>
      <c r="X15829" s="217">
        <v>9.9121624949640204</v>
      </c>
      <c r="Y15829" s="217">
        <v>6.6081083299760204</v>
      </c>
    </row>
    <row r="15830" spans="2:25">
      <c r="B15830" s="217" t="s">
        <v>16000</v>
      </c>
      <c r="C15830" s="217" t="s">
        <v>11696</v>
      </c>
      <c r="D15830" s="217" t="s">
        <v>23</v>
      </c>
      <c r="E15830" s="217" t="s">
        <v>88</v>
      </c>
      <c r="F15830" s="217" t="s">
        <v>12</v>
      </c>
      <c r="G15830" s="217" t="s">
        <v>5</v>
      </c>
      <c r="H15830" s="217" t="s">
        <v>174</v>
      </c>
      <c r="I15830" s="217">
        <v>10</v>
      </c>
      <c r="J15830" s="217">
        <v>10</v>
      </c>
      <c r="K15830" s="217">
        <v>0</v>
      </c>
      <c r="L15830" s="217">
        <v>26</v>
      </c>
      <c r="M15830" s="217">
        <v>627.07028622102598</v>
      </c>
      <c r="N15830" s="217">
        <v>15.947175651176099</v>
      </c>
      <c r="O15830" s="217">
        <v>15.947175651176099</v>
      </c>
      <c r="P15830" s="217">
        <v>0</v>
      </c>
      <c r="Q15830" s="217">
        <v>15.947175651176099</v>
      </c>
      <c r="R15830" s="217">
        <v>15.947175651176099</v>
      </c>
      <c r="S15830" s="217">
        <v>0</v>
      </c>
      <c r="T15830" s="217">
        <v>15.947175651176099</v>
      </c>
      <c r="U15830" s="217">
        <v>15.947175651176099</v>
      </c>
      <c r="V15830" s="217">
        <v>0</v>
      </c>
      <c r="W15830" s="217">
        <v>15.947175651176099</v>
      </c>
      <c r="X15830" s="217">
        <v>15.947175651176099</v>
      </c>
      <c r="Y15830" s="217">
        <v>0</v>
      </c>
    </row>
    <row r="15831" spans="2:25">
      <c r="B15831" s="217" t="s">
        <v>16001</v>
      </c>
      <c r="C15831" s="217" t="s">
        <v>11696</v>
      </c>
      <c r="D15831" s="217" t="s">
        <v>23</v>
      </c>
      <c r="E15831" s="217" t="s">
        <v>88</v>
      </c>
      <c r="F15831" s="217" t="s">
        <v>12</v>
      </c>
      <c r="G15831" s="217" t="s">
        <v>5</v>
      </c>
      <c r="H15831" s="217" t="s">
        <v>176</v>
      </c>
      <c r="I15831" s="217">
        <v>6</v>
      </c>
      <c r="J15831" s="217">
        <v>5</v>
      </c>
      <c r="K15831" s="217">
        <v>1</v>
      </c>
      <c r="L15831" s="217">
        <v>37</v>
      </c>
      <c r="M15831" s="217">
        <v>830.77350009173801</v>
      </c>
      <c r="N15831" s="217">
        <v>7.2221851074179098</v>
      </c>
      <c r="O15831" s="217">
        <v>6.0184875895149297</v>
      </c>
      <c r="P15831" s="217">
        <v>1.2036975179029901</v>
      </c>
      <c r="Q15831" s="217">
        <v>7.2221851074179098</v>
      </c>
      <c r="R15831" s="217">
        <v>6.0184875895149297</v>
      </c>
      <c r="S15831" s="217">
        <v>1.2036975179029901</v>
      </c>
      <c r="T15831" s="217">
        <v>7.2221851074179098</v>
      </c>
      <c r="U15831" s="217">
        <v>6.0184875895149297</v>
      </c>
      <c r="V15831" s="217">
        <v>1.2036975179029901</v>
      </c>
      <c r="W15831" s="217">
        <v>7.2221851074179098</v>
      </c>
      <c r="X15831" s="217">
        <v>6.0184875895149297</v>
      </c>
      <c r="Y15831" s="217">
        <v>1.2036975179029901</v>
      </c>
    </row>
    <row r="15832" spans="2:25">
      <c r="B15832" s="217" t="s">
        <v>16002</v>
      </c>
      <c r="C15832" s="217" t="s">
        <v>11696</v>
      </c>
      <c r="D15832" s="217" t="s">
        <v>23</v>
      </c>
      <c r="E15832" s="217" t="s">
        <v>88</v>
      </c>
      <c r="F15832" s="217" t="s">
        <v>12</v>
      </c>
      <c r="G15832" s="217" t="s">
        <v>5</v>
      </c>
      <c r="H15832" s="217" t="s">
        <v>178</v>
      </c>
      <c r="I15832" s="217">
        <v>9</v>
      </c>
      <c r="J15832" s="217">
        <v>8</v>
      </c>
      <c r="K15832" s="217">
        <v>1</v>
      </c>
      <c r="L15832" s="217">
        <v>16</v>
      </c>
      <c r="M15832" s="217">
        <v>831.68904042566203</v>
      </c>
      <c r="N15832" s="217">
        <v>10.8213521671438</v>
      </c>
      <c r="O15832" s="217">
        <v>9.61897970412784</v>
      </c>
      <c r="P15832" s="217">
        <v>1.20237246301598</v>
      </c>
      <c r="Q15832" s="217">
        <v>10.8213521671438</v>
      </c>
      <c r="R15832" s="217">
        <v>9.61897970412784</v>
      </c>
      <c r="S15832" s="217">
        <v>1.20237246301598</v>
      </c>
      <c r="T15832" s="217">
        <v>10.8213521671438</v>
      </c>
      <c r="U15832" s="217">
        <v>9.61897970412784</v>
      </c>
      <c r="V15832" s="217">
        <v>1.20237246301598</v>
      </c>
      <c r="W15832" s="217">
        <v>10.8213521671438</v>
      </c>
      <c r="X15832" s="217">
        <v>9.61897970412784</v>
      </c>
      <c r="Y15832" s="217">
        <v>1.20237246301598</v>
      </c>
    </row>
    <row r="15833" spans="2:25">
      <c r="B15833" s="217" t="s">
        <v>16003</v>
      </c>
      <c r="C15833" s="217" t="s">
        <v>11696</v>
      </c>
      <c r="D15833" s="217" t="s">
        <v>23</v>
      </c>
      <c r="E15833" s="217" t="s">
        <v>88</v>
      </c>
      <c r="F15833" s="217" t="s">
        <v>12</v>
      </c>
      <c r="G15833" s="217" t="s">
        <v>5</v>
      </c>
      <c r="H15833" s="217" t="s">
        <v>5</v>
      </c>
      <c r="I15833" s="217">
        <v>30</v>
      </c>
      <c r="J15833" s="217">
        <v>26</v>
      </c>
      <c r="K15833" s="217">
        <v>4</v>
      </c>
      <c r="L15833" s="217">
        <v>91</v>
      </c>
      <c r="M15833" s="217">
        <v>2800</v>
      </c>
      <c r="N15833" s="217">
        <v>10.714285714285699</v>
      </c>
      <c r="O15833" s="217">
        <v>9.28571428571429</v>
      </c>
      <c r="P15833" s="217">
        <v>1.4285714285714299</v>
      </c>
      <c r="Q15833" s="217">
        <v>10.714285714285699</v>
      </c>
      <c r="R15833" s="217">
        <v>9.28571428571429</v>
      </c>
      <c r="S15833" s="217">
        <v>1.4285714285714299</v>
      </c>
      <c r="T15833" s="217">
        <v>10.714285714285699</v>
      </c>
      <c r="U15833" s="217">
        <v>9.28571428571429</v>
      </c>
      <c r="V15833" s="217">
        <v>1.4285714285714299</v>
      </c>
      <c r="W15833" s="217">
        <v>10.714285714285699</v>
      </c>
      <c r="X15833" s="217">
        <v>9.28571428571429</v>
      </c>
      <c r="Y15833" s="217">
        <v>1.4285714285714299</v>
      </c>
    </row>
    <row r="15834" spans="2:25">
      <c r="B15834" s="217" t="s">
        <v>16004</v>
      </c>
      <c r="C15834" s="217" t="s">
        <v>11696</v>
      </c>
      <c r="D15834" s="217" t="s">
        <v>23</v>
      </c>
      <c r="E15834" s="217" t="s">
        <v>88</v>
      </c>
      <c r="F15834" s="217" t="s">
        <v>9</v>
      </c>
      <c r="G15834" s="217" t="s">
        <v>5</v>
      </c>
      <c r="H15834" s="217" t="s">
        <v>170</v>
      </c>
      <c r="I15834" s="217">
        <v>2</v>
      </c>
      <c r="J15834" s="217">
        <v>2</v>
      </c>
      <c r="K15834" s="217">
        <v>0</v>
      </c>
      <c r="L15834" s="217">
        <v>9</v>
      </c>
      <c r="M15834" s="217">
        <v>288.70627189404502</v>
      </c>
      <c r="N15834" s="217">
        <v>6.9274560156905798</v>
      </c>
      <c r="O15834" s="217">
        <v>6.9274560156905798</v>
      </c>
      <c r="P15834" s="217">
        <v>0</v>
      </c>
      <c r="Q15834" s="217">
        <v>6.9274560156905798</v>
      </c>
      <c r="R15834" s="217">
        <v>6.9274560156905798</v>
      </c>
      <c r="S15834" s="217">
        <v>0</v>
      </c>
      <c r="T15834" s="217">
        <v>6.9274560156905798</v>
      </c>
      <c r="U15834" s="217">
        <v>6.9274560156905798</v>
      </c>
      <c r="V15834" s="217">
        <v>0</v>
      </c>
      <c r="W15834" s="217">
        <v>6.9274560156905798</v>
      </c>
      <c r="X15834" s="217">
        <v>6.9274560156905798</v>
      </c>
      <c r="Y15834" s="217">
        <v>0</v>
      </c>
    </row>
    <row r="15835" spans="2:25">
      <c r="B15835" s="217" t="s">
        <v>16005</v>
      </c>
      <c r="C15835" s="217" t="s">
        <v>11696</v>
      </c>
      <c r="D15835" s="217" t="s">
        <v>23</v>
      </c>
      <c r="E15835" s="217" t="s">
        <v>88</v>
      </c>
      <c r="F15835" s="217" t="s">
        <v>9</v>
      </c>
      <c r="G15835" s="217" t="s">
        <v>5</v>
      </c>
      <c r="H15835" s="217" t="s">
        <v>172</v>
      </c>
      <c r="I15835" s="217">
        <v>2</v>
      </c>
      <c r="J15835" s="217">
        <v>1</v>
      </c>
      <c r="K15835" s="217">
        <v>1</v>
      </c>
      <c r="L15835" s="217">
        <v>7</v>
      </c>
      <c r="M15835" s="217">
        <v>409.13383559671797</v>
      </c>
      <c r="N15835" s="217">
        <v>4.8883759444706403</v>
      </c>
      <c r="O15835" s="217">
        <v>2.4441879722353201</v>
      </c>
      <c r="P15835" s="217">
        <v>2.4441879722353201</v>
      </c>
      <c r="Q15835" s="217">
        <v>4.8883759444706403</v>
      </c>
      <c r="R15835" s="217">
        <v>2.4441879722353201</v>
      </c>
      <c r="S15835" s="217">
        <v>2.4441879722353201</v>
      </c>
      <c r="T15835" s="217">
        <v>4.8883759444706403</v>
      </c>
      <c r="U15835" s="217">
        <v>2.4441879722353201</v>
      </c>
      <c r="V15835" s="217">
        <v>2.4441879722353201</v>
      </c>
      <c r="W15835" s="217">
        <v>4.8883759444706403</v>
      </c>
      <c r="X15835" s="217">
        <v>2.4441879722353201</v>
      </c>
      <c r="Y15835" s="217">
        <v>2.4441879722353201</v>
      </c>
    </row>
    <row r="15836" spans="2:25">
      <c r="B15836" s="217" t="s">
        <v>16006</v>
      </c>
      <c r="C15836" s="217" t="s">
        <v>11696</v>
      </c>
      <c r="D15836" s="217" t="s">
        <v>23</v>
      </c>
      <c r="E15836" s="217" t="s">
        <v>88</v>
      </c>
      <c r="F15836" s="217" t="s">
        <v>9</v>
      </c>
      <c r="G15836" s="217" t="s">
        <v>5</v>
      </c>
      <c r="H15836" s="217" t="s">
        <v>174</v>
      </c>
      <c r="I15836" s="217">
        <v>2</v>
      </c>
      <c r="J15836" s="217">
        <v>2</v>
      </c>
      <c r="K15836" s="217">
        <v>0</v>
      </c>
      <c r="L15836" s="217">
        <v>31</v>
      </c>
      <c r="M15836" s="217">
        <v>677.90105091415103</v>
      </c>
      <c r="N15836" s="217">
        <v>2.95028307937124</v>
      </c>
      <c r="O15836" s="217">
        <v>2.95028307937124</v>
      </c>
      <c r="P15836" s="217">
        <v>0</v>
      </c>
      <c r="Q15836" s="217">
        <v>2.95028307937124</v>
      </c>
      <c r="R15836" s="217">
        <v>2.95028307937124</v>
      </c>
      <c r="S15836" s="217">
        <v>0</v>
      </c>
      <c r="T15836" s="217">
        <v>2.95028307937124</v>
      </c>
      <c r="U15836" s="217">
        <v>2.95028307937124</v>
      </c>
      <c r="V15836" s="217">
        <v>0</v>
      </c>
      <c r="W15836" s="217">
        <v>2.95028307937124</v>
      </c>
      <c r="X15836" s="217">
        <v>2.95028307937124</v>
      </c>
      <c r="Y15836" s="217">
        <v>0</v>
      </c>
    </row>
    <row r="15837" spans="2:25">
      <c r="B15837" s="217" t="s">
        <v>16007</v>
      </c>
      <c r="C15837" s="217" t="s">
        <v>11696</v>
      </c>
      <c r="D15837" s="217" t="s">
        <v>23</v>
      </c>
      <c r="E15837" s="217" t="s">
        <v>88</v>
      </c>
      <c r="F15837" s="217" t="s">
        <v>9</v>
      </c>
      <c r="G15837" s="217" t="s">
        <v>5</v>
      </c>
      <c r="H15837" s="217" t="s">
        <v>176</v>
      </c>
      <c r="I15837" s="217">
        <v>3</v>
      </c>
      <c r="J15837" s="217">
        <v>3</v>
      </c>
      <c r="K15837" s="217">
        <v>0</v>
      </c>
      <c r="L15837" s="217">
        <v>36</v>
      </c>
      <c r="M15837" s="217">
        <v>939.09544603867801</v>
      </c>
      <c r="N15837" s="217">
        <v>3.1945634628031598</v>
      </c>
      <c r="O15837" s="217">
        <v>3.1945634628031598</v>
      </c>
      <c r="P15837" s="217">
        <v>0</v>
      </c>
      <c r="Q15837" s="217">
        <v>3.1945634628031598</v>
      </c>
      <c r="R15837" s="217">
        <v>3.1945634628031598</v>
      </c>
      <c r="S15837" s="217">
        <v>0</v>
      </c>
      <c r="T15837" s="217">
        <v>3.1945634628031598</v>
      </c>
      <c r="U15837" s="217">
        <v>3.1945634628031598</v>
      </c>
      <c r="V15837" s="217">
        <v>0</v>
      </c>
      <c r="W15837" s="217">
        <v>3.1945634628031598</v>
      </c>
      <c r="X15837" s="217">
        <v>3.1945634628031598</v>
      </c>
      <c r="Y15837" s="217">
        <v>0</v>
      </c>
    </row>
    <row r="15838" spans="2:25">
      <c r="B15838" s="217" t="s">
        <v>16008</v>
      </c>
      <c r="C15838" s="217" t="s">
        <v>11696</v>
      </c>
      <c r="D15838" s="217" t="s">
        <v>23</v>
      </c>
      <c r="E15838" s="217" t="s">
        <v>88</v>
      </c>
      <c r="F15838" s="217" t="s">
        <v>9</v>
      </c>
      <c r="G15838" s="217" t="s">
        <v>5</v>
      </c>
      <c r="H15838" s="217" t="s">
        <v>178</v>
      </c>
      <c r="I15838" s="217">
        <v>4</v>
      </c>
      <c r="J15838" s="217">
        <v>4</v>
      </c>
      <c r="K15838" s="217">
        <v>0</v>
      </c>
      <c r="L15838" s="217">
        <v>33</v>
      </c>
      <c r="M15838" s="217">
        <v>905.163395556409</v>
      </c>
      <c r="N15838" s="217">
        <v>4.4190916464769101</v>
      </c>
      <c r="O15838" s="217">
        <v>4.4190916464769101</v>
      </c>
      <c r="P15838" s="217">
        <v>0</v>
      </c>
      <c r="Q15838" s="217">
        <v>4.4190916464769101</v>
      </c>
      <c r="R15838" s="217">
        <v>4.4190916464769101</v>
      </c>
      <c r="S15838" s="217">
        <v>0</v>
      </c>
      <c r="T15838" s="217">
        <v>4.4190916464769101</v>
      </c>
      <c r="U15838" s="217">
        <v>4.4190916464769101</v>
      </c>
      <c r="V15838" s="217">
        <v>0</v>
      </c>
      <c r="W15838" s="217">
        <v>4.4190916464769101</v>
      </c>
      <c r="X15838" s="217">
        <v>4.4190916464769101</v>
      </c>
      <c r="Y15838" s="217">
        <v>0</v>
      </c>
    </row>
    <row r="15839" spans="2:25">
      <c r="B15839" s="217" t="s">
        <v>16009</v>
      </c>
      <c r="C15839" s="217" t="s">
        <v>11696</v>
      </c>
      <c r="D15839" s="217" t="s">
        <v>23</v>
      </c>
      <c r="E15839" s="217" t="s">
        <v>88</v>
      </c>
      <c r="F15839" s="217" t="s">
        <v>9</v>
      </c>
      <c r="G15839" s="217" t="s">
        <v>5</v>
      </c>
      <c r="H15839" s="217" t="s">
        <v>5</v>
      </c>
      <c r="I15839" s="217">
        <v>13</v>
      </c>
      <c r="J15839" s="217">
        <v>12</v>
      </c>
      <c r="K15839" s="217">
        <v>1</v>
      </c>
      <c r="L15839" s="217">
        <v>116</v>
      </c>
      <c r="M15839" s="217">
        <v>3220</v>
      </c>
      <c r="N15839" s="217">
        <v>4.0372670807453401</v>
      </c>
      <c r="O15839" s="217">
        <v>3.7267080745341601</v>
      </c>
      <c r="P15839" s="217">
        <v>0.31055900621117999</v>
      </c>
      <c r="Q15839" s="217">
        <v>4.0372670807453401</v>
      </c>
      <c r="R15839" s="217">
        <v>3.7267080745341601</v>
      </c>
      <c r="S15839" s="217">
        <v>0.31055900621117999</v>
      </c>
      <c r="T15839" s="217">
        <v>4.0372670807453401</v>
      </c>
      <c r="U15839" s="217">
        <v>3.7267080745341601</v>
      </c>
      <c r="V15839" s="217">
        <v>0.31055900621117999</v>
      </c>
      <c r="W15839" s="217">
        <v>4.0372670807453401</v>
      </c>
      <c r="X15839" s="217">
        <v>3.7267080745341601</v>
      </c>
      <c r="Y15839" s="217">
        <v>0.31055900621117999</v>
      </c>
    </row>
    <row r="15840" spans="2:25">
      <c r="B15840" s="217" t="s">
        <v>16010</v>
      </c>
      <c r="C15840" s="217" t="s">
        <v>11696</v>
      </c>
      <c r="D15840" s="217" t="s">
        <v>23</v>
      </c>
      <c r="E15840" s="217" t="s">
        <v>88</v>
      </c>
      <c r="F15840" s="217" t="s">
        <v>5</v>
      </c>
      <c r="G15840" s="217" t="s">
        <v>5</v>
      </c>
      <c r="H15840" s="217" t="s">
        <v>170</v>
      </c>
      <c r="I15840" s="217">
        <v>2</v>
      </c>
      <c r="J15840" s="217">
        <v>2</v>
      </c>
      <c r="K15840" s="217">
        <v>0</v>
      </c>
      <c r="L15840" s="217">
        <v>15</v>
      </c>
      <c r="M15840" s="217">
        <v>496.51496860984201</v>
      </c>
      <c r="N15840" s="217">
        <v>4.0280759422010197</v>
      </c>
      <c r="O15840" s="217">
        <v>4.0280759422010197</v>
      </c>
      <c r="P15840" s="217">
        <v>0</v>
      </c>
      <c r="Q15840" s="217">
        <v>4.0280759422010197</v>
      </c>
      <c r="R15840" s="217">
        <v>4.0280759422010197</v>
      </c>
      <c r="S15840" s="217">
        <v>0</v>
      </c>
      <c r="T15840" s="217">
        <v>4.0280759422010197</v>
      </c>
      <c r="U15840" s="217">
        <v>4.0280759422010197</v>
      </c>
      <c r="V15840" s="217">
        <v>0</v>
      </c>
      <c r="W15840" s="217">
        <v>4.0280759422010197</v>
      </c>
      <c r="X15840" s="217">
        <v>4.0280759422010197</v>
      </c>
      <c r="Y15840" s="217">
        <v>0</v>
      </c>
    </row>
    <row r="15841" spans="2:25">
      <c r="B15841" s="217" t="s">
        <v>16011</v>
      </c>
      <c r="C15841" s="217" t="s">
        <v>11696</v>
      </c>
      <c r="D15841" s="217" t="s">
        <v>23</v>
      </c>
      <c r="E15841" s="217" t="s">
        <v>88</v>
      </c>
      <c r="F15841" s="217" t="s">
        <v>5</v>
      </c>
      <c r="G15841" s="217" t="s">
        <v>5</v>
      </c>
      <c r="H15841" s="217" t="s">
        <v>172</v>
      </c>
      <c r="I15841" s="217">
        <v>7</v>
      </c>
      <c r="J15841" s="217">
        <v>4</v>
      </c>
      <c r="K15841" s="217">
        <v>3</v>
      </c>
      <c r="L15841" s="217">
        <v>13</v>
      </c>
      <c r="M15841" s="217">
        <v>711.79231214249501</v>
      </c>
      <c r="N15841" s="217">
        <v>9.8343293129002802</v>
      </c>
      <c r="O15841" s="217">
        <v>5.6196167502287304</v>
      </c>
      <c r="P15841" s="217">
        <v>4.2147125626715498</v>
      </c>
      <c r="Q15841" s="217">
        <v>9.8343293129002802</v>
      </c>
      <c r="R15841" s="217">
        <v>5.6196167502287304</v>
      </c>
      <c r="S15841" s="217">
        <v>4.2147125626715498</v>
      </c>
      <c r="T15841" s="217">
        <v>9.8343293129002802</v>
      </c>
      <c r="U15841" s="217">
        <v>5.6196167502287304</v>
      </c>
      <c r="V15841" s="217">
        <v>4.2147125626715498</v>
      </c>
      <c r="W15841" s="217">
        <v>9.8343293129002802</v>
      </c>
      <c r="X15841" s="217">
        <v>5.6196167502287304</v>
      </c>
      <c r="Y15841" s="217">
        <v>4.2147125626715498</v>
      </c>
    </row>
    <row r="15842" spans="2:25">
      <c r="B15842" s="217" t="s">
        <v>16012</v>
      </c>
      <c r="C15842" s="217" t="s">
        <v>11696</v>
      </c>
      <c r="D15842" s="217" t="s">
        <v>23</v>
      </c>
      <c r="E15842" s="217" t="s">
        <v>88</v>
      </c>
      <c r="F15842" s="217" t="s">
        <v>5</v>
      </c>
      <c r="G15842" s="217" t="s">
        <v>5</v>
      </c>
      <c r="H15842" s="217" t="s">
        <v>174</v>
      </c>
      <c r="I15842" s="217">
        <v>12</v>
      </c>
      <c r="J15842" s="217">
        <v>12</v>
      </c>
      <c r="K15842" s="217">
        <v>0</v>
      </c>
      <c r="L15842" s="217">
        <v>57</v>
      </c>
      <c r="M15842" s="217">
        <v>1304.97133713518</v>
      </c>
      <c r="N15842" s="217">
        <v>9.1956042700093104</v>
      </c>
      <c r="O15842" s="217">
        <v>9.1956042700093104</v>
      </c>
      <c r="P15842" s="217">
        <v>0</v>
      </c>
      <c r="Q15842" s="217">
        <v>9.1956042700093104</v>
      </c>
      <c r="R15842" s="217">
        <v>9.1956042700093104</v>
      </c>
      <c r="S15842" s="217">
        <v>0</v>
      </c>
      <c r="T15842" s="217">
        <v>9.1956042700093104</v>
      </c>
      <c r="U15842" s="217">
        <v>9.1956042700093104</v>
      </c>
      <c r="V15842" s="217">
        <v>0</v>
      </c>
      <c r="W15842" s="217">
        <v>9.1956042700093104</v>
      </c>
      <c r="X15842" s="217">
        <v>9.1956042700093104</v>
      </c>
      <c r="Y15842" s="217">
        <v>0</v>
      </c>
    </row>
    <row r="15843" spans="2:25">
      <c r="B15843" s="217" t="s">
        <v>16013</v>
      </c>
      <c r="C15843" s="217" t="s">
        <v>11696</v>
      </c>
      <c r="D15843" s="217" t="s">
        <v>23</v>
      </c>
      <c r="E15843" s="217" t="s">
        <v>88</v>
      </c>
      <c r="F15843" s="217" t="s">
        <v>5</v>
      </c>
      <c r="G15843" s="217" t="s">
        <v>5</v>
      </c>
      <c r="H15843" s="217" t="s">
        <v>176</v>
      </c>
      <c r="I15843" s="217">
        <v>9</v>
      </c>
      <c r="J15843" s="217">
        <v>8</v>
      </c>
      <c r="K15843" s="217">
        <v>1</v>
      </c>
      <c r="L15843" s="217">
        <v>73</v>
      </c>
      <c r="M15843" s="217">
        <v>1769.86894613042</v>
      </c>
      <c r="N15843" s="217">
        <v>5.0851222739837896</v>
      </c>
      <c r="O15843" s="217">
        <v>4.5201086879855996</v>
      </c>
      <c r="P15843" s="217">
        <v>0.56501358599819995</v>
      </c>
      <c r="Q15843" s="217">
        <v>5.0851222739837896</v>
      </c>
      <c r="R15843" s="217">
        <v>4.5201086879855996</v>
      </c>
      <c r="S15843" s="217">
        <v>0.56501358599819995</v>
      </c>
      <c r="T15843" s="217">
        <v>5.0851222739837896</v>
      </c>
      <c r="U15843" s="217">
        <v>4.5201086879855996</v>
      </c>
      <c r="V15843" s="217">
        <v>0.56501358599819995</v>
      </c>
      <c r="W15843" s="217">
        <v>5.0851222739837896</v>
      </c>
      <c r="X15843" s="217">
        <v>4.5201086879855996</v>
      </c>
      <c r="Y15843" s="217">
        <v>0.56501358599819995</v>
      </c>
    </row>
    <row r="15844" spans="2:25">
      <c r="B15844" s="217" t="s">
        <v>16014</v>
      </c>
      <c r="C15844" s="217" t="s">
        <v>11696</v>
      </c>
      <c r="D15844" s="217" t="s">
        <v>23</v>
      </c>
      <c r="E15844" s="217" t="s">
        <v>88</v>
      </c>
      <c r="F15844" s="217" t="s">
        <v>5</v>
      </c>
      <c r="G15844" s="217" t="s">
        <v>5</v>
      </c>
      <c r="H15844" s="217" t="s">
        <v>178</v>
      </c>
      <c r="I15844" s="217">
        <v>13</v>
      </c>
      <c r="J15844" s="217">
        <v>12</v>
      </c>
      <c r="K15844" s="217">
        <v>1</v>
      </c>
      <c r="L15844" s="217">
        <v>49</v>
      </c>
      <c r="M15844" s="217">
        <v>1736.8524359820699</v>
      </c>
      <c r="N15844" s="217">
        <v>7.4848039653117597</v>
      </c>
      <c r="O15844" s="217">
        <v>6.9090498141339403</v>
      </c>
      <c r="P15844" s="217">
        <v>0.57575415117782802</v>
      </c>
      <c r="Q15844" s="217">
        <v>7.4848039653117597</v>
      </c>
      <c r="R15844" s="217">
        <v>6.9090498141339403</v>
      </c>
      <c r="S15844" s="217">
        <v>0.57575415117782802</v>
      </c>
      <c r="T15844" s="217">
        <v>7.4848039653117597</v>
      </c>
      <c r="U15844" s="217">
        <v>6.9090498141339403</v>
      </c>
      <c r="V15844" s="217">
        <v>0.57575415117782802</v>
      </c>
      <c r="W15844" s="217">
        <v>7.4848039653117597</v>
      </c>
      <c r="X15844" s="217">
        <v>6.9090498141339403</v>
      </c>
      <c r="Y15844" s="217">
        <v>0.57575415117782802</v>
      </c>
    </row>
    <row r="15845" spans="2:25">
      <c r="B15845" s="217" t="s">
        <v>16015</v>
      </c>
      <c r="C15845" s="217" t="s">
        <v>11696</v>
      </c>
      <c r="D15845" s="217" t="s">
        <v>23</v>
      </c>
      <c r="E15845" s="217" t="s">
        <v>88</v>
      </c>
      <c r="F15845" s="217" t="s">
        <v>5</v>
      </c>
      <c r="G15845" s="217" t="s">
        <v>5</v>
      </c>
      <c r="H15845" s="217" t="s">
        <v>5</v>
      </c>
      <c r="I15845" s="217">
        <v>43</v>
      </c>
      <c r="J15845" s="217">
        <v>38</v>
      </c>
      <c r="K15845" s="217">
        <v>5</v>
      </c>
      <c r="L15845" s="217">
        <v>207</v>
      </c>
      <c r="M15845" s="217">
        <v>6020</v>
      </c>
      <c r="N15845" s="217">
        <v>7.1428571428571397</v>
      </c>
      <c r="O15845" s="217">
        <v>6.3122923588039903</v>
      </c>
      <c r="P15845" s="217">
        <v>0.83056478405315604</v>
      </c>
      <c r="Q15845" s="217">
        <v>7.1428571428571397</v>
      </c>
      <c r="R15845" s="217">
        <v>6.3122923588039903</v>
      </c>
      <c r="S15845" s="217">
        <v>0.83056478405315604</v>
      </c>
      <c r="T15845" s="217">
        <v>7.1428571428571397</v>
      </c>
      <c r="U15845" s="217">
        <v>6.3122923588039903</v>
      </c>
      <c r="V15845" s="217">
        <v>0.83056478405315604</v>
      </c>
      <c r="W15845" s="217">
        <v>7.1428571428571397</v>
      </c>
      <c r="X15845" s="217">
        <v>6.3122923588039903</v>
      </c>
      <c r="Y15845" s="217">
        <v>0.83056478405315604</v>
      </c>
    </row>
    <row r="15846" spans="2:25">
      <c r="B15846" s="217" t="s">
        <v>16016</v>
      </c>
      <c r="C15846" s="217" t="s">
        <v>11696</v>
      </c>
      <c r="D15846" s="217" t="s">
        <v>24</v>
      </c>
      <c r="E15846" s="217" t="s">
        <v>86</v>
      </c>
      <c r="F15846" s="217" t="s">
        <v>12</v>
      </c>
      <c r="G15846" s="217" t="s">
        <v>10</v>
      </c>
      <c r="H15846" s="217" t="s">
        <v>170</v>
      </c>
      <c r="I15846" s="217">
        <v>1</v>
      </c>
      <c r="J15846" s="217">
        <v>1</v>
      </c>
      <c r="K15846" s="217">
        <v>0</v>
      </c>
      <c r="L15846" s="217">
        <v>8</v>
      </c>
      <c r="M15846" s="217">
        <v>356.196078431373</v>
      </c>
      <c r="N15846" s="217">
        <v>2.8074424749532101</v>
      </c>
      <c r="O15846" s="217">
        <v>2.8074424749532101</v>
      </c>
      <c r="P15846" s="217">
        <v>0</v>
      </c>
      <c r="Q15846" s="217">
        <v>2.8074424749532101</v>
      </c>
      <c r="R15846" s="217">
        <v>2.8074424749532101</v>
      </c>
      <c r="S15846" s="217">
        <v>0</v>
      </c>
      <c r="T15846" s="217">
        <v>2.8074424749532101</v>
      </c>
      <c r="U15846" s="217">
        <v>2.8074424749532101</v>
      </c>
      <c r="V15846" s="217">
        <v>0</v>
      </c>
      <c r="W15846" s="217">
        <v>2.8074424749532101</v>
      </c>
      <c r="X15846" s="217">
        <v>2.8074424749532101</v>
      </c>
      <c r="Y15846" s="217">
        <v>0</v>
      </c>
    </row>
    <row r="15847" spans="2:25">
      <c r="B15847" s="217" t="s">
        <v>16017</v>
      </c>
      <c r="C15847" s="217" t="s">
        <v>11696</v>
      </c>
      <c r="D15847" s="217" t="s">
        <v>24</v>
      </c>
      <c r="E15847" s="217" t="s">
        <v>86</v>
      </c>
      <c r="F15847" s="217" t="s">
        <v>12</v>
      </c>
      <c r="G15847" s="217" t="s">
        <v>10</v>
      </c>
      <c r="H15847" s="217" t="s">
        <v>172</v>
      </c>
      <c r="I15847" s="217">
        <v>0</v>
      </c>
      <c r="J15847" s="217">
        <v>0</v>
      </c>
      <c r="K15847" s="217">
        <v>0</v>
      </c>
      <c r="L15847" s="217">
        <v>2</v>
      </c>
      <c r="M15847" s="217">
        <v>505.56862745097999</v>
      </c>
      <c r="N15847" s="217">
        <v>0</v>
      </c>
      <c r="O15847" s="217">
        <v>0</v>
      </c>
      <c r="P15847" s="217">
        <v>0</v>
      </c>
      <c r="Q15847" s="217">
        <v>0</v>
      </c>
      <c r="R15847" s="217">
        <v>0</v>
      </c>
      <c r="S15847" s="217">
        <v>0</v>
      </c>
      <c r="T15847" s="217">
        <v>0</v>
      </c>
      <c r="U15847" s="217">
        <v>0</v>
      </c>
      <c r="V15847" s="217">
        <v>0</v>
      </c>
      <c r="W15847" s="217">
        <v>0</v>
      </c>
      <c r="X15847" s="217">
        <v>0</v>
      </c>
      <c r="Y15847" s="217">
        <v>0</v>
      </c>
    </row>
    <row r="15848" spans="2:25">
      <c r="B15848" s="217" t="s">
        <v>16018</v>
      </c>
      <c r="C15848" s="217" t="s">
        <v>11696</v>
      </c>
      <c r="D15848" s="217" t="s">
        <v>24</v>
      </c>
      <c r="E15848" s="217" t="s">
        <v>86</v>
      </c>
      <c r="F15848" s="217" t="s">
        <v>12</v>
      </c>
      <c r="G15848" s="217" t="s">
        <v>10</v>
      </c>
      <c r="H15848" s="217" t="s">
        <v>174</v>
      </c>
      <c r="I15848" s="217">
        <v>4</v>
      </c>
      <c r="J15848" s="217">
        <v>4</v>
      </c>
      <c r="K15848" s="217">
        <v>0</v>
      </c>
      <c r="L15848" s="217">
        <v>12</v>
      </c>
      <c r="M15848" s="217">
        <v>746.862745098039</v>
      </c>
      <c r="N15848" s="217">
        <v>5.3557364137568904</v>
      </c>
      <c r="O15848" s="217">
        <v>5.3557364137568904</v>
      </c>
      <c r="P15848" s="217">
        <v>0</v>
      </c>
      <c r="Q15848" s="217">
        <v>5.3557364137568904</v>
      </c>
      <c r="R15848" s="217">
        <v>5.3557364137568904</v>
      </c>
      <c r="S15848" s="217">
        <v>0</v>
      </c>
      <c r="T15848" s="217">
        <v>5.3557364137568904</v>
      </c>
      <c r="U15848" s="217">
        <v>5.3557364137568904</v>
      </c>
      <c r="V15848" s="217">
        <v>0</v>
      </c>
      <c r="W15848" s="217">
        <v>5.3557364137568904</v>
      </c>
      <c r="X15848" s="217">
        <v>5.3557364137568904</v>
      </c>
      <c r="Y15848" s="217">
        <v>0</v>
      </c>
    </row>
    <row r="15849" spans="2:25">
      <c r="B15849" s="217" t="s">
        <v>16019</v>
      </c>
      <c r="C15849" s="217" t="s">
        <v>11696</v>
      </c>
      <c r="D15849" s="217" t="s">
        <v>24</v>
      </c>
      <c r="E15849" s="217" t="s">
        <v>86</v>
      </c>
      <c r="F15849" s="217" t="s">
        <v>12</v>
      </c>
      <c r="G15849" s="217" t="s">
        <v>10</v>
      </c>
      <c r="H15849" s="217" t="s">
        <v>176</v>
      </c>
      <c r="I15849" s="217">
        <v>6</v>
      </c>
      <c r="J15849" s="217">
        <v>5</v>
      </c>
      <c r="K15849" s="217">
        <v>1</v>
      </c>
      <c r="L15849" s="217">
        <v>45</v>
      </c>
      <c r="M15849" s="217">
        <v>1470.74509803922</v>
      </c>
      <c r="N15849" s="217">
        <v>4.0795648464163801</v>
      </c>
      <c r="O15849" s="217">
        <v>3.3996373720136499</v>
      </c>
      <c r="P15849" s="217">
        <v>0.67992747440273005</v>
      </c>
      <c r="Q15849" s="217">
        <v>4.0795648464163801</v>
      </c>
      <c r="R15849" s="217">
        <v>3.3996373720136499</v>
      </c>
      <c r="S15849" s="217">
        <v>0.67992747440273005</v>
      </c>
      <c r="T15849" s="217">
        <v>4.0795648464163801</v>
      </c>
      <c r="U15849" s="217">
        <v>3.3996373720136499</v>
      </c>
      <c r="V15849" s="217">
        <v>0.67992747440273005</v>
      </c>
      <c r="W15849" s="217">
        <v>4.0795648464163801</v>
      </c>
      <c r="X15849" s="217">
        <v>3.3996373720136499</v>
      </c>
      <c r="Y15849" s="217">
        <v>0.67992747440273005</v>
      </c>
    </row>
    <row r="15850" spans="2:25">
      <c r="B15850" s="217" t="s">
        <v>16020</v>
      </c>
      <c r="C15850" s="217" t="s">
        <v>11696</v>
      </c>
      <c r="D15850" s="217" t="s">
        <v>24</v>
      </c>
      <c r="E15850" s="217" t="s">
        <v>86</v>
      </c>
      <c r="F15850" s="217" t="s">
        <v>12</v>
      </c>
      <c r="G15850" s="217" t="s">
        <v>10</v>
      </c>
      <c r="H15850" s="217" t="s">
        <v>178</v>
      </c>
      <c r="I15850" s="217">
        <v>10</v>
      </c>
      <c r="J15850" s="217">
        <v>9</v>
      </c>
      <c r="K15850" s="217">
        <v>1</v>
      </c>
      <c r="L15850" s="217">
        <v>35</v>
      </c>
      <c r="M15850" s="217">
        <v>2780.6274509803902</v>
      </c>
      <c r="N15850" s="217">
        <v>3.59631060841114</v>
      </c>
      <c r="O15850" s="217">
        <v>3.2366795475700201</v>
      </c>
      <c r="P15850" s="217">
        <v>0.35963106084111401</v>
      </c>
      <c r="Q15850" s="217">
        <v>3.59631060841114</v>
      </c>
      <c r="R15850" s="217">
        <v>3.2366795475700201</v>
      </c>
      <c r="S15850" s="217">
        <v>0.35963106084111401</v>
      </c>
      <c r="T15850" s="217">
        <v>3.59631060841114</v>
      </c>
      <c r="U15850" s="217">
        <v>3.2366795475700201</v>
      </c>
      <c r="V15850" s="217">
        <v>0.35963106084111401</v>
      </c>
      <c r="W15850" s="217">
        <v>3.59631060841114</v>
      </c>
      <c r="X15850" s="217">
        <v>3.2366795475700201</v>
      </c>
      <c r="Y15850" s="217">
        <v>0.35963106084111401</v>
      </c>
    </row>
    <row r="15851" spans="2:25">
      <c r="B15851" s="217" t="s">
        <v>16021</v>
      </c>
      <c r="C15851" s="217" t="s">
        <v>11696</v>
      </c>
      <c r="D15851" s="217" t="s">
        <v>24</v>
      </c>
      <c r="E15851" s="217" t="s">
        <v>86</v>
      </c>
      <c r="F15851" s="217" t="s">
        <v>12</v>
      </c>
      <c r="G15851" s="217" t="s">
        <v>10</v>
      </c>
      <c r="H15851" s="217" t="s">
        <v>5</v>
      </c>
      <c r="I15851" s="217">
        <v>21</v>
      </c>
      <c r="J15851" s="217">
        <v>19</v>
      </c>
      <c r="K15851" s="217">
        <v>2</v>
      </c>
      <c r="L15851" s="217">
        <v>102</v>
      </c>
      <c r="M15851" s="217">
        <v>5860</v>
      </c>
      <c r="N15851" s="217">
        <v>3.58361774744027</v>
      </c>
      <c r="O15851" s="217">
        <v>3.24232081911263</v>
      </c>
      <c r="P15851" s="217">
        <v>0.34129692832764502</v>
      </c>
      <c r="Q15851" s="217">
        <v>3.58361774744027</v>
      </c>
      <c r="R15851" s="217">
        <v>3.24232081911263</v>
      </c>
      <c r="S15851" s="217">
        <v>0.34129692832764502</v>
      </c>
      <c r="T15851" s="217">
        <v>3.58361774744027</v>
      </c>
      <c r="U15851" s="217">
        <v>3.24232081911263</v>
      </c>
      <c r="V15851" s="217">
        <v>0.34129692832764502</v>
      </c>
      <c r="W15851" s="217">
        <v>3.58361774744027</v>
      </c>
      <c r="X15851" s="217">
        <v>3.24232081911263</v>
      </c>
      <c r="Y15851" s="217">
        <v>0.34129692832764502</v>
      </c>
    </row>
    <row r="15852" spans="2:25">
      <c r="B15852" s="217" t="s">
        <v>16022</v>
      </c>
      <c r="C15852" s="217" t="s">
        <v>11696</v>
      </c>
      <c r="D15852" s="217" t="s">
        <v>24</v>
      </c>
      <c r="E15852" s="217" t="s">
        <v>86</v>
      </c>
      <c r="F15852" s="217" t="s">
        <v>9</v>
      </c>
      <c r="G15852" s="217" t="s">
        <v>10</v>
      </c>
      <c r="H15852" s="217" t="s">
        <v>170</v>
      </c>
      <c r="I15852" s="217">
        <v>1</v>
      </c>
      <c r="J15852" s="217">
        <v>1</v>
      </c>
      <c r="K15852" s="217">
        <v>0</v>
      </c>
      <c r="L15852" s="217">
        <v>8</v>
      </c>
      <c r="M15852" s="217">
        <v>378.29222011385201</v>
      </c>
      <c r="N15852" s="217">
        <v>2.6434590690208699</v>
      </c>
      <c r="O15852" s="217">
        <v>2.6434590690208699</v>
      </c>
      <c r="P15852" s="217">
        <v>0</v>
      </c>
      <c r="Q15852" s="217">
        <v>2.6434590690208699</v>
      </c>
      <c r="R15852" s="217">
        <v>2.6434590690208699</v>
      </c>
      <c r="S15852" s="217">
        <v>0</v>
      </c>
      <c r="T15852" s="217">
        <v>2.6434590690208699</v>
      </c>
      <c r="U15852" s="217">
        <v>2.6434590690208699</v>
      </c>
      <c r="V15852" s="217">
        <v>0</v>
      </c>
      <c r="W15852" s="217">
        <v>2.6434590690208699</v>
      </c>
      <c r="X15852" s="217">
        <v>2.6434590690208699</v>
      </c>
      <c r="Y15852" s="217">
        <v>0</v>
      </c>
    </row>
    <row r="15853" spans="2:25">
      <c r="B15853" s="217" t="s">
        <v>16023</v>
      </c>
      <c r="C15853" s="217" t="s">
        <v>11696</v>
      </c>
      <c r="D15853" s="217" t="s">
        <v>24</v>
      </c>
      <c r="E15853" s="217" t="s">
        <v>86</v>
      </c>
      <c r="F15853" s="217" t="s">
        <v>9</v>
      </c>
      <c r="G15853" s="217" t="s">
        <v>10</v>
      </c>
      <c r="H15853" s="217" t="s">
        <v>172</v>
      </c>
      <c r="I15853" s="217">
        <v>0</v>
      </c>
      <c r="J15853" s="217">
        <v>0</v>
      </c>
      <c r="K15853" s="217">
        <v>0</v>
      </c>
      <c r="L15853" s="217">
        <v>11</v>
      </c>
      <c r="M15853" s="217">
        <v>555.61669829222001</v>
      </c>
      <c r="N15853" s="217">
        <v>0</v>
      </c>
      <c r="O15853" s="217">
        <v>0</v>
      </c>
      <c r="P15853" s="217">
        <v>0</v>
      </c>
      <c r="Q15853" s="217">
        <v>0</v>
      </c>
      <c r="R15853" s="217">
        <v>0</v>
      </c>
      <c r="S15853" s="217">
        <v>0</v>
      </c>
      <c r="T15853" s="217">
        <v>0</v>
      </c>
      <c r="U15853" s="217">
        <v>0</v>
      </c>
      <c r="V15853" s="217">
        <v>0</v>
      </c>
      <c r="W15853" s="217">
        <v>0</v>
      </c>
      <c r="X15853" s="217">
        <v>0</v>
      </c>
      <c r="Y15853" s="217">
        <v>0</v>
      </c>
    </row>
    <row r="15854" spans="2:25">
      <c r="B15854" s="217" t="s">
        <v>16024</v>
      </c>
      <c r="C15854" s="217" t="s">
        <v>11696</v>
      </c>
      <c r="D15854" s="217" t="s">
        <v>24</v>
      </c>
      <c r="E15854" s="217" t="s">
        <v>86</v>
      </c>
      <c r="F15854" s="217" t="s">
        <v>9</v>
      </c>
      <c r="G15854" s="217" t="s">
        <v>10</v>
      </c>
      <c r="H15854" s="217" t="s">
        <v>174</v>
      </c>
      <c r="I15854" s="217">
        <v>0</v>
      </c>
      <c r="J15854" s="217">
        <v>0</v>
      </c>
      <c r="K15854" s="217">
        <v>0</v>
      </c>
      <c r="L15854" s="217">
        <v>28</v>
      </c>
      <c r="M15854" s="217">
        <v>851.15749525616695</v>
      </c>
      <c r="N15854" s="217">
        <v>0</v>
      </c>
      <c r="O15854" s="217">
        <v>0</v>
      </c>
      <c r="P15854" s="217">
        <v>0</v>
      </c>
      <c r="Q15854" s="217">
        <v>0</v>
      </c>
      <c r="R15854" s="217">
        <v>0</v>
      </c>
      <c r="S15854" s="217">
        <v>0</v>
      </c>
      <c r="T15854" s="217">
        <v>0</v>
      </c>
      <c r="U15854" s="217">
        <v>0</v>
      </c>
      <c r="V15854" s="217">
        <v>0</v>
      </c>
      <c r="W15854" s="217">
        <v>0</v>
      </c>
      <c r="X15854" s="217">
        <v>0</v>
      </c>
      <c r="Y15854" s="217">
        <v>0</v>
      </c>
    </row>
    <row r="15855" spans="2:25">
      <c r="B15855" s="217" t="s">
        <v>16025</v>
      </c>
      <c r="C15855" s="217" t="s">
        <v>11696</v>
      </c>
      <c r="D15855" s="217" t="s">
        <v>24</v>
      </c>
      <c r="E15855" s="217" t="s">
        <v>86</v>
      </c>
      <c r="F15855" s="217" t="s">
        <v>9</v>
      </c>
      <c r="G15855" s="217" t="s">
        <v>10</v>
      </c>
      <c r="H15855" s="217" t="s">
        <v>176</v>
      </c>
      <c r="I15855" s="217">
        <v>2</v>
      </c>
      <c r="J15855" s="217">
        <v>2</v>
      </c>
      <c r="K15855" s="217">
        <v>0</v>
      </c>
      <c r="L15855" s="217">
        <v>40</v>
      </c>
      <c r="M15855" s="217">
        <v>1548.6337760910801</v>
      </c>
      <c r="N15855" s="217">
        <v>1.2914609192163</v>
      </c>
      <c r="O15855" s="217">
        <v>1.2914609192163</v>
      </c>
      <c r="P15855" s="217">
        <v>0</v>
      </c>
      <c r="Q15855" s="217">
        <v>1.2914609192163</v>
      </c>
      <c r="R15855" s="217">
        <v>1.2914609192163</v>
      </c>
      <c r="S15855" s="217">
        <v>0</v>
      </c>
      <c r="T15855" s="217">
        <v>1.2914609192163</v>
      </c>
      <c r="U15855" s="217">
        <v>1.2914609192163</v>
      </c>
      <c r="V15855" s="217">
        <v>0</v>
      </c>
      <c r="W15855" s="217">
        <v>1.2914609192163</v>
      </c>
      <c r="X15855" s="217">
        <v>1.2914609192163</v>
      </c>
      <c r="Y15855" s="217">
        <v>0</v>
      </c>
    </row>
    <row r="15856" spans="2:25">
      <c r="B15856" s="217" t="s">
        <v>16026</v>
      </c>
      <c r="C15856" s="217" t="s">
        <v>11696</v>
      </c>
      <c r="D15856" s="217" t="s">
        <v>24</v>
      </c>
      <c r="E15856" s="217" t="s">
        <v>86</v>
      </c>
      <c r="F15856" s="217" t="s">
        <v>9</v>
      </c>
      <c r="G15856" s="217" t="s">
        <v>10</v>
      </c>
      <c r="H15856" s="217" t="s">
        <v>178</v>
      </c>
      <c r="I15856" s="217">
        <v>4</v>
      </c>
      <c r="J15856" s="217">
        <v>3</v>
      </c>
      <c r="K15856" s="217">
        <v>1</v>
      </c>
      <c r="L15856" s="217">
        <v>110</v>
      </c>
      <c r="M15856" s="217">
        <v>2896.29981024668</v>
      </c>
      <c r="N15856" s="217">
        <v>1.3810724932027401</v>
      </c>
      <c r="O15856" s="217">
        <v>1.03580436990205</v>
      </c>
      <c r="P15856" s="217">
        <v>0.34526812330068501</v>
      </c>
      <c r="Q15856" s="217">
        <v>1.3810724932027401</v>
      </c>
      <c r="R15856" s="217">
        <v>1.03580436990205</v>
      </c>
      <c r="S15856" s="217">
        <v>0.34526812330068501</v>
      </c>
      <c r="T15856" s="217">
        <v>1.3810724932027401</v>
      </c>
      <c r="U15856" s="217">
        <v>1.03580436990205</v>
      </c>
      <c r="V15856" s="217">
        <v>0.34526812330068501</v>
      </c>
      <c r="W15856" s="217">
        <v>1.3810724932027401</v>
      </c>
      <c r="X15856" s="217">
        <v>1.03580436990205</v>
      </c>
      <c r="Y15856" s="217">
        <v>0.34526812330068501</v>
      </c>
    </row>
    <row r="15857" spans="2:25">
      <c r="B15857" s="217" t="s">
        <v>16027</v>
      </c>
      <c r="C15857" s="217" t="s">
        <v>11696</v>
      </c>
      <c r="D15857" s="217" t="s">
        <v>24</v>
      </c>
      <c r="E15857" s="217" t="s">
        <v>86</v>
      </c>
      <c r="F15857" s="217" t="s">
        <v>9</v>
      </c>
      <c r="G15857" s="217" t="s">
        <v>10</v>
      </c>
      <c r="H15857" s="217" t="s">
        <v>5</v>
      </c>
      <c r="I15857" s="217">
        <v>7</v>
      </c>
      <c r="J15857" s="217">
        <v>6</v>
      </c>
      <c r="K15857" s="217">
        <v>1</v>
      </c>
      <c r="L15857" s="217">
        <v>197</v>
      </c>
      <c r="M15857" s="217">
        <v>6230</v>
      </c>
      <c r="N15857" s="217">
        <v>1.1235955056179801</v>
      </c>
      <c r="O15857" s="217">
        <v>0.96308186195826695</v>
      </c>
      <c r="P15857" s="217">
        <v>0.16051364365971099</v>
      </c>
      <c r="Q15857" s="217">
        <v>1.1235955056179801</v>
      </c>
      <c r="R15857" s="217">
        <v>0.96308186195826695</v>
      </c>
      <c r="S15857" s="217">
        <v>0.16051364365971099</v>
      </c>
      <c r="T15857" s="217">
        <v>1.1235955056179801</v>
      </c>
      <c r="U15857" s="217">
        <v>0.96308186195826695</v>
      </c>
      <c r="V15857" s="217">
        <v>0.16051364365971099</v>
      </c>
      <c r="W15857" s="217">
        <v>1.1235955056179801</v>
      </c>
      <c r="X15857" s="217">
        <v>0.96308186195826695</v>
      </c>
      <c r="Y15857" s="217">
        <v>0.16051364365971099</v>
      </c>
    </row>
    <row r="15858" spans="2:25">
      <c r="B15858" s="217" t="s">
        <v>16028</v>
      </c>
      <c r="C15858" s="217" t="s">
        <v>11696</v>
      </c>
      <c r="D15858" s="217" t="s">
        <v>24</v>
      </c>
      <c r="E15858" s="217" t="s">
        <v>86</v>
      </c>
      <c r="F15858" s="217" t="s">
        <v>5</v>
      </c>
      <c r="G15858" s="217" t="s">
        <v>10</v>
      </c>
      <c r="H15858" s="217" t="s">
        <v>170</v>
      </c>
      <c r="I15858" s="217">
        <v>2</v>
      </c>
      <c r="J15858" s="217">
        <v>2</v>
      </c>
      <c r="K15858" s="217">
        <v>0</v>
      </c>
      <c r="L15858" s="217">
        <v>16</v>
      </c>
      <c r="M15858" s="217">
        <v>734.48829854522501</v>
      </c>
      <c r="N15858" s="217">
        <v>2.7229841564002202</v>
      </c>
      <c r="O15858" s="217">
        <v>2.7229841564002202</v>
      </c>
      <c r="P15858" s="217">
        <v>0</v>
      </c>
      <c r="Q15858" s="217">
        <v>2.7229841564002202</v>
      </c>
      <c r="R15858" s="217">
        <v>2.7229841564002202</v>
      </c>
      <c r="S15858" s="217">
        <v>0</v>
      </c>
      <c r="T15858" s="217">
        <v>2.7229841564002202</v>
      </c>
      <c r="U15858" s="217">
        <v>2.7229841564002202</v>
      </c>
      <c r="V15858" s="217">
        <v>0</v>
      </c>
      <c r="W15858" s="217">
        <v>2.7229841564002202</v>
      </c>
      <c r="X15858" s="217">
        <v>2.7229841564002202</v>
      </c>
      <c r="Y15858" s="217">
        <v>0</v>
      </c>
    </row>
    <row r="15859" spans="2:25">
      <c r="B15859" s="217" t="s">
        <v>16029</v>
      </c>
      <c r="C15859" s="217" t="s">
        <v>11696</v>
      </c>
      <c r="D15859" s="217" t="s">
        <v>24</v>
      </c>
      <c r="E15859" s="217" t="s">
        <v>86</v>
      </c>
      <c r="F15859" s="217" t="s">
        <v>5</v>
      </c>
      <c r="G15859" s="217" t="s">
        <v>10</v>
      </c>
      <c r="H15859" s="217" t="s">
        <v>172</v>
      </c>
      <c r="I15859" s="217">
        <v>0</v>
      </c>
      <c r="J15859" s="217">
        <v>0</v>
      </c>
      <c r="K15859" s="217">
        <v>0</v>
      </c>
      <c r="L15859" s="217">
        <v>13</v>
      </c>
      <c r="M15859" s="217">
        <v>1061.1853257432001</v>
      </c>
      <c r="N15859" s="217">
        <v>0</v>
      </c>
      <c r="O15859" s="217">
        <v>0</v>
      </c>
      <c r="P15859" s="217">
        <v>0</v>
      </c>
      <c r="Q15859" s="217">
        <v>0</v>
      </c>
      <c r="R15859" s="217">
        <v>0</v>
      </c>
      <c r="S15859" s="217">
        <v>0</v>
      </c>
      <c r="T15859" s="217">
        <v>0</v>
      </c>
      <c r="U15859" s="217">
        <v>0</v>
      </c>
      <c r="V15859" s="217">
        <v>0</v>
      </c>
      <c r="W15859" s="217">
        <v>0</v>
      </c>
      <c r="X15859" s="217">
        <v>0</v>
      </c>
      <c r="Y15859" s="217">
        <v>0</v>
      </c>
    </row>
    <row r="15860" spans="2:25">
      <c r="B15860" s="217" t="s">
        <v>16030</v>
      </c>
      <c r="C15860" s="217" t="s">
        <v>11696</v>
      </c>
      <c r="D15860" s="217" t="s">
        <v>24</v>
      </c>
      <c r="E15860" s="217" t="s">
        <v>86</v>
      </c>
      <c r="F15860" s="217" t="s">
        <v>5</v>
      </c>
      <c r="G15860" s="217" t="s">
        <v>10</v>
      </c>
      <c r="H15860" s="217" t="s">
        <v>174</v>
      </c>
      <c r="I15860" s="217">
        <v>4</v>
      </c>
      <c r="J15860" s="217">
        <v>4</v>
      </c>
      <c r="K15860" s="217">
        <v>0</v>
      </c>
      <c r="L15860" s="217">
        <v>40</v>
      </c>
      <c r="M15860" s="217">
        <v>1598.02024035421</v>
      </c>
      <c r="N15860" s="217">
        <v>2.5030972067746702</v>
      </c>
      <c r="O15860" s="217">
        <v>2.5030972067746702</v>
      </c>
      <c r="P15860" s="217">
        <v>0</v>
      </c>
      <c r="Q15860" s="217">
        <v>2.5030972067746702</v>
      </c>
      <c r="R15860" s="217">
        <v>2.5030972067746702</v>
      </c>
      <c r="S15860" s="217">
        <v>0</v>
      </c>
      <c r="T15860" s="217">
        <v>2.5030972067746702</v>
      </c>
      <c r="U15860" s="217">
        <v>2.5030972067746702</v>
      </c>
      <c r="V15860" s="217">
        <v>0</v>
      </c>
      <c r="W15860" s="217">
        <v>2.5030972067746702</v>
      </c>
      <c r="X15860" s="217">
        <v>2.5030972067746702</v>
      </c>
      <c r="Y15860" s="217">
        <v>0</v>
      </c>
    </row>
    <row r="15861" spans="2:25">
      <c r="B15861" s="217" t="s">
        <v>16031</v>
      </c>
      <c r="C15861" s="217" t="s">
        <v>11696</v>
      </c>
      <c r="D15861" s="217" t="s">
        <v>24</v>
      </c>
      <c r="E15861" s="217" t="s">
        <v>86</v>
      </c>
      <c r="F15861" s="217" t="s">
        <v>5</v>
      </c>
      <c r="G15861" s="217" t="s">
        <v>10</v>
      </c>
      <c r="H15861" s="217" t="s">
        <v>176</v>
      </c>
      <c r="I15861" s="217">
        <v>8</v>
      </c>
      <c r="J15861" s="217">
        <v>7</v>
      </c>
      <c r="K15861" s="217">
        <v>1</v>
      </c>
      <c r="L15861" s="217">
        <v>85</v>
      </c>
      <c r="M15861" s="217">
        <v>3019.3788741303001</v>
      </c>
      <c r="N15861" s="217">
        <v>2.6495515579522402</v>
      </c>
      <c r="O15861" s="217">
        <v>2.3183576132082102</v>
      </c>
      <c r="P15861" s="217">
        <v>0.33119394474403002</v>
      </c>
      <c r="Q15861" s="217">
        <v>2.6495515579522402</v>
      </c>
      <c r="R15861" s="217">
        <v>2.3183576132082102</v>
      </c>
      <c r="S15861" s="217">
        <v>0.33119394474403002</v>
      </c>
      <c r="T15861" s="217">
        <v>2.6495515579522402</v>
      </c>
      <c r="U15861" s="217">
        <v>2.3183576132082102</v>
      </c>
      <c r="V15861" s="217">
        <v>0.33119394474403002</v>
      </c>
      <c r="W15861" s="217">
        <v>2.6495515579522402</v>
      </c>
      <c r="X15861" s="217">
        <v>2.3183576132082102</v>
      </c>
      <c r="Y15861" s="217">
        <v>0.33119394474403002</v>
      </c>
    </row>
    <row r="15862" spans="2:25">
      <c r="B15862" s="217" t="s">
        <v>16032</v>
      </c>
      <c r="C15862" s="217" t="s">
        <v>11696</v>
      </c>
      <c r="D15862" s="217" t="s">
        <v>24</v>
      </c>
      <c r="E15862" s="217" t="s">
        <v>86</v>
      </c>
      <c r="F15862" s="217" t="s">
        <v>5</v>
      </c>
      <c r="G15862" s="217" t="s">
        <v>10</v>
      </c>
      <c r="H15862" s="217" t="s">
        <v>178</v>
      </c>
      <c r="I15862" s="217">
        <v>14</v>
      </c>
      <c r="J15862" s="217">
        <v>12</v>
      </c>
      <c r="K15862" s="217">
        <v>2</v>
      </c>
      <c r="L15862" s="217">
        <v>145</v>
      </c>
      <c r="M15862" s="217">
        <v>5676.9272612270697</v>
      </c>
      <c r="N15862" s="217">
        <v>2.46612284353523</v>
      </c>
      <c r="O15862" s="217">
        <v>2.1138195801730602</v>
      </c>
      <c r="P15862" s="217">
        <v>0.35230326336217599</v>
      </c>
      <c r="Q15862" s="217">
        <v>2.46612284353523</v>
      </c>
      <c r="R15862" s="217">
        <v>2.1138195801730602</v>
      </c>
      <c r="S15862" s="217">
        <v>0.35230326336217599</v>
      </c>
      <c r="T15862" s="217">
        <v>2.46612284353523</v>
      </c>
      <c r="U15862" s="217">
        <v>2.1138195801730602</v>
      </c>
      <c r="V15862" s="217">
        <v>0.35230326336217599</v>
      </c>
      <c r="W15862" s="217">
        <v>2.46612284353523</v>
      </c>
      <c r="X15862" s="217">
        <v>2.1138195801730602</v>
      </c>
      <c r="Y15862" s="217">
        <v>0.35230326336217599</v>
      </c>
    </row>
    <row r="15863" spans="2:25">
      <c r="B15863" s="217" t="s">
        <v>16033</v>
      </c>
      <c r="C15863" s="217" t="s">
        <v>11696</v>
      </c>
      <c r="D15863" s="217" t="s">
        <v>24</v>
      </c>
      <c r="E15863" s="217" t="s">
        <v>86</v>
      </c>
      <c r="F15863" s="217" t="s">
        <v>5</v>
      </c>
      <c r="G15863" s="217" t="s">
        <v>10</v>
      </c>
      <c r="H15863" s="217" t="s">
        <v>5</v>
      </c>
      <c r="I15863" s="217">
        <v>28</v>
      </c>
      <c r="J15863" s="217">
        <v>25</v>
      </c>
      <c r="K15863" s="217">
        <v>3</v>
      </c>
      <c r="L15863" s="217">
        <v>299</v>
      </c>
      <c r="M15863" s="217">
        <v>12090</v>
      </c>
      <c r="N15863" s="217">
        <v>2.3159636062861901</v>
      </c>
      <c r="O15863" s="217">
        <v>2.0678246484698102</v>
      </c>
      <c r="P15863" s="217">
        <v>0.24813895781637699</v>
      </c>
      <c r="Q15863" s="217">
        <v>2.3159636062861901</v>
      </c>
      <c r="R15863" s="217">
        <v>2.0678246484698102</v>
      </c>
      <c r="S15863" s="217">
        <v>0.24813895781637699</v>
      </c>
      <c r="T15863" s="217">
        <v>2.3159636062861901</v>
      </c>
      <c r="U15863" s="217">
        <v>2.0678246484698102</v>
      </c>
      <c r="V15863" s="217">
        <v>0.24813895781637699</v>
      </c>
      <c r="W15863" s="217">
        <v>2.3159636062861901</v>
      </c>
      <c r="X15863" s="217">
        <v>2.0678246484698102</v>
      </c>
      <c r="Y15863" s="217">
        <v>0.24813895781637699</v>
      </c>
    </row>
    <row r="15864" spans="2:25">
      <c r="B15864" s="217" t="s">
        <v>16034</v>
      </c>
      <c r="C15864" s="217" t="s">
        <v>11696</v>
      </c>
      <c r="D15864" s="217" t="s">
        <v>24</v>
      </c>
      <c r="E15864" s="217" t="s">
        <v>86</v>
      </c>
      <c r="F15864" s="217" t="s">
        <v>12</v>
      </c>
      <c r="G15864" s="217" t="s">
        <v>49</v>
      </c>
      <c r="H15864" s="217" t="s">
        <v>170</v>
      </c>
      <c r="I15864" s="217">
        <v>7</v>
      </c>
      <c r="J15864" s="217">
        <v>7</v>
      </c>
      <c r="K15864" s="217">
        <v>0</v>
      </c>
      <c r="L15864" s="217">
        <v>36</v>
      </c>
      <c r="M15864" s="217">
        <v>1747.8671328671301</v>
      </c>
      <c r="N15864" s="217">
        <v>4.0048810738362404</v>
      </c>
      <c r="O15864" s="217">
        <v>4.0048810738362404</v>
      </c>
      <c r="P15864" s="217">
        <v>0</v>
      </c>
      <c r="Q15864" s="217">
        <v>4.0048810738362404</v>
      </c>
      <c r="R15864" s="217">
        <v>4.0048810738362404</v>
      </c>
      <c r="S15864" s="217">
        <v>0</v>
      </c>
      <c r="T15864" s="217">
        <v>4.0048810738362404</v>
      </c>
      <c r="U15864" s="217">
        <v>4.0048810738362404</v>
      </c>
      <c r="V15864" s="217">
        <v>0</v>
      </c>
      <c r="W15864" s="217">
        <v>4.0048810738362404</v>
      </c>
      <c r="X15864" s="217">
        <v>4.0048810738362404</v>
      </c>
      <c r="Y15864" s="217">
        <v>0</v>
      </c>
    </row>
    <row r="15865" spans="2:25">
      <c r="B15865" s="217" t="s">
        <v>16035</v>
      </c>
      <c r="C15865" s="217" t="s">
        <v>11696</v>
      </c>
      <c r="D15865" s="217" t="s">
        <v>24</v>
      </c>
      <c r="E15865" s="217" t="s">
        <v>86</v>
      </c>
      <c r="F15865" s="217" t="s">
        <v>12</v>
      </c>
      <c r="G15865" s="217" t="s">
        <v>49</v>
      </c>
      <c r="H15865" s="217" t="s">
        <v>172</v>
      </c>
      <c r="I15865" s="217">
        <v>4</v>
      </c>
      <c r="J15865" s="217">
        <v>4</v>
      </c>
      <c r="K15865" s="217">
        <v>0</v>
      </c>
      <c r="L15865" s="217">
        <v>17</v>
      </c>
      <c r="M15865" s="217">
        <v>1809.1958041958001</v>
      </c>
      <c r="N15865" s="217">
        <v>2.2109270819241198</v>
      </c>
      <c r="O15865" s="217">
        <v>2.2109270819241198</v>
      </c>
      <c r="P15865" s="217">
        <v>0</v>
      </c>
      <c r="Q15865" s="217">
        <v>2.2109270819241198</v>
      </c>
      <c r="R15865" s="217">
        <v>2.2109270819241198</v>
      </c>
      <c r="S15865" s="217">
        <v>0</v>
      </c>
      <c r="T15865" s="217">
        <v>2.2109270819241198</v>
      </c>
      <c r="U15865" s="217">
        <v>2.2109270819241198</v>
      </c>
      <c r="V15865" s="217">
        <v>0</v>
      </c>
      <c r="W15865" s="217">
        <v>2.2109270819241198</v>
      </c>
      <c r="X15865" s="217">
        <v>2.2109270819241198</v>
      </c>
      <c r="Y15865" s="217">
        <v>0</v>
      </c>
    </row>
    <row r="15866" spans="2:25">
      <c r="B15866" s="217" t="s">
        <v>16036</v>
      </c>
      <c r="C15866" s="217" t="s">
        <v>11696</v>
      </c>
      <c r="D15866" s="217" t="s">
        <v>24</v>
      </c>
      <c r="E15866" s="217" t="s">
        <v>86</v>
      </c>
      <c r="F15866" s="217" t="s">
        <v>12</v>
      </c>
      <c r="G15866" s="217" t="s">
        <v>49</v>
      </c>
      <c r="H15866" s="217" t="s">
        <v>174</v>
      </c>
      <c r="I15866" s="217">
        <v>5</v>
      </c>
      <c r="J15866" s="217">
        <v>5</v>
      </c>
      <c r="K15866" s="217">
        <v>0</v>
      </c>
      <c r="L15866" s="217">
        <v>36</v>
      </c>
      <c r="M15866" s="217">
        <v>1860.30303030303</v>
      </c>
      <c r="N15866" s="217">
        <v>2.6877341586577601</v>
      </c>
      <c r="O15866" s="217">
        <v>2.6877341586577601</v>
      </c>
      <c r="P15866" s="217">
        <v>0</v>
      </c>
      <c r="Q15866" s="217">
        <v>2.6877341586577601</v>
      </c>
      <c r="R15866" s="217">
        <v>2.6877341586577601</v>
      </c>
      <c r="S15866" s="217">
        <v>0</v>
      </c>
      <c r="T15866" s="217">
        <v>2.6877341586577601</v>
      </c>
      <c r="U15866" s="217">
        <v>2.6877341586577601</v>
      </c>
      <c r="V15866" s="217">
        <v>0</v>
      </c>
      <c r="W15866" s="217">
        <v>2.6877341586577601</v>
      </c>
      <c r="X15866" s="217">
        <v>2.6877341586577601</v>
      </c>
      <c r="Y15866" s="217">
        <v>0</v>
      </c>
    </row>
    <row r="15867" spans="2:25">
      <c r="B15867" s="217" t="s">
        <v>16037</v>
      </c>
      <c r="C15867" s="217" t="s">
        <v>11696</v>
      </c>
      <c r="D15867" s="217" t="s">
        <v>24</v>
      </c>
      <c r="E15867" s="217" t="s">
        <v>86</v>
      </c>
      <c r="F15867" s="217" t="s">
        <v>12</v>
      </c>
      <c r="G15867" s="217" t="s">
        <v>49</v>
      </c>
      <c r="H15867" s="217" t="s">
        <v>176</v>
      </c>
      <c r="I15867" s="217">
        <v>11</v>
      </c>
      <c r="J15867" s="217">
        <v>11</v>
      </c>
      <c r="K15867" s="217">
        <v>0</v>
      </c>
      <c r="L15867" s="217">
        <v>27</v>
      </c>
      <c r="M15867" s="217">
        <v>1982.96037296037</v>
      </c>
      <c r="N15867" s="217">
        <v>5.5472616346730304</v>
      </c>
      <c r="O15867" s="217">
        <v>5.5472616346730304</v>
      </c>
      <c r="P15867" s="217">
        <v>0</v>
      </c>
      <c r="Q15867" s="217">
        <v>5.5472616346730304</v>
      </c>
      <c r="R15867" s="217">
        <v>5.5472616346730304</v>
      </c>
      <c r="S15867" s="217">
        <v>0</v>
      </c>
      <c r="T15867" s="217">
        <v>5.5472616346730304</v>
      </c>
      <c r="U15867" s="217">
        <v>5.5472616346730304</v>
      </c>
      <c r="V15867" s="217">
        <v>0</v>
      </c>
      <c r="W15867" s="217">
        <v>5.5472616346730304</v>
      </c>
      <c r="X15867" s="217">
        <v>5.5472616346730304</v>
      </c>
      <c r="Y15867" s="217">
        <v>0</v>
      </c>
    </row>
    <row r="15868" spans="2:25">
      <c r="B15868" s="217" t="s">
        <v>16038</v>
      </c>
      <c r="C15868" s="217" t="s">
        <v>11696</v>
      </c>
      <c r="D15868" s="217" t="s">
        <v>24</v>
      </c>
      <c r="E15868" s="217" t="s">
        <v>86</v>
      </c>
      <c r="F15868" s="217" t="s">
        <v>12</v>
      </c>
      <c r="G15868" s="217" t="s">
        <v>49</v>
      </c>
      <c r="H15868" s="217" t="s">
        <v>178</v>
      </c>
      <c r="I15868" s="217">
        <v>7</v>
      </c>
      <c r="J15868" s="217">
        <v>7</v>
      </c>
      <c r="K15868" s="217">
        <v>0</v>
      </c>
      <c r="L15868" s="217">
        <v>20</v>
      </c>
      <c r="M15868" s="217">
        <v>1369.67365967366</v>
      </c>
      <c r="N15868" s="217">
        <v>5.1107064449701296</v>
      </c>
      <c r="O15868" s="217">
        <v>5.1107064449701296</v>
      </c>
      <c r="P15868" s="217">
        <v>0</v>
      </c>
      <c r="Q15868" s="217">
        <v>5.1107064449701296</v>
      </c>
      <c r="R15868" s="217">
        <v>5.1107064449701296</v>
      </c>
      <c r="S15868" s="217">
        <v>0</v>
      </c>
      <c r="T15868" s="217">
        <v>5.1107064449701296</v>
      </c>
      <c r="U15868" s="217">
        <v>5.1107064449701296</v>
      </c>
      <c r="V15868" s="217">
        <v>0</v>
      </c>
      <c r="W15868" s="217">
        <v>5.1107064449701296</v>
      </c>
      <c r="X15868" s="217">
        <v>5.1107064449701296</v>
      </c>
      <c r="Y15868" s="217">
        <v>0</v>
      </c>
    </row>
    <row r="15869" spans="2:25">
      <c r="B15869" s="217" t="s">
        <v>16039</v>
      </c>
      <c r="C15869" s="217" t="s">
        <v>11696</v>
      </c>
      <c r="D15869" s="217" t="s">
        <v>24</v>
      </c>
      <c r="E15869" s="217" t="s">
        <v>86</v>
      </c>
      <c r="F15869" s="217" t="s">
        <v>12</v>
      </c>
      <c r="G15869" s="217" t="s">
        <v>49</v>
      </c>
      <c r="H15869" s="217" t="s">
        <v>5</v>
      </c>
      <c r="I15869" s="217">
        <v>34</v>
      </c>
      <c r="J15869" s="217">
        <v>34</v>
      </c>
      <c r="K15869" s="217">
        <v>0</v>
      </c>
      <c r="L15869" s="217">
        <v>136</v>
      </c>
      <c r="M15869" s="217">
        <v>8770</v>
      </c>
      <c r="N15869" s="217">
        <v>3.8768529076396798</v>
      </c>
      <c r="O15869" s="217">
        <v>3.8768529076396798</v>
      </c>
      <c r="P15869" s="217">
        <v>0</v>
      </c>
      <c r="Q15869" s="217">
        <v>3.8768529076396798</v>
      </c>
      <c r="R15869" s="217">
        <v>3.8768529076396798</v>
      </c>
      <c r="S15869" s="217">
        <v>0</v>
      </c>
      <c r="T15869" s="217">
        <v>3.8768529076396798</v>
      </c>
      <c r="U15869" s="217">
        <v>3.8768529076396798</v>
      </c>
      <c r="V15869" s="217">
        <v>0</v>
      </c>
      <c r="W15869" s="217">
        <v>3.8768529076396798</v>
      </c>
      <c r="X15869" s="217">
        <v>3.8768529076396798</v>
      </c>
      <c r="Y15869" s="217">
        <v>0</v>
      </c>
    </row>
    <row r="15870" spans="2:25">
      <c r="B15870" s="217" t="s">
        <v>16040</v>
      </c>
      <c r="C15870" s="217" t="s">
        <v>11696</v>
      </c>
      <c r="D15870" s="217" t="s">
        <v>24</v>
      </c>
      <c r="E15870" s="217" t="s">
        <v>86</v>
      </c>
      <c r="F15870" s="217" t="s">
        <v>9</v>
      </c>
      <c r="G15870" s="217" t="s">
        <v>49</v>
      </c>
      <c r="H15870" s="217" t="s">
        <v>170</v>
      </c>
      <c r="I15870" s="217">
        <v>1</v>
      </c>
      <c r="J15870" s="217">
        <v>1</v>
      </c>
      <c r="K15870" s="217">
        <v>0</v>
      </c>
      <c r="L15870" s="217">
        <v>57</v>
      </c>
      <c r="M15870" s="217">
        <v>1830.8333333333301</v>
      </c>
      <c r="N15870" s="217">
        <v>0.54619936276740999</v>
      </c>
      <c r="O15870" s="217">
        <v>0.54619936276740999</v>
      </c>
      <c r="P15870" s="217">
        <v>0</v>
      </c>
      <c r="Q15870" s="217">
        <v>0.54619936276740999</v>
      </c>
      <c r="R15870" s="217">
        <v>0.54619936276740999</v>
      </c>
      <c r="S15870" s="217">
        <v>0</v>
      </c>
      <c r="T15870" s="217">
        <v>0.54619936276740999</v>
      </c>
      <c r="U15870" s="217">
        <v>0.54619936276740999</v>
      </c>
      <c r="V15870" s="217">
        <v>0</v>
      </c>
      <c r="W15870" s="217">
        <v>0.54619936276740999</v>
      </c>
      <c r="X15870" s="217">
        <v>0.54619936276740999</v>
      </c>
      <c r="Y15870" s="217">
        <v>0</v>
      </c>
    </row>
    <row r="15871" spans="2:25">
      <c r="B15871" s="217" t="s">
        <v>16041</v>
      </c>
      <c r="C15871" s="217" t="s">
        <v>11696</v>
      </c>
      <c r="D15871" s="217" t="s">
        <v>24</v>
      </c>
      <c r="E15871" s="217" t="s">
        <v>86</v>
      </c>
      <c r="F15871" s="217" t="s">
        <v>9</v>
      </c>
      <c r="G15871" s="217" t="s">
        <v>49</v>
      </c>
      <c r="H15871" s="217" t="s">
        <v>172</v>
      </c>
      <c r="I15871" s="217">
        <v>0</v>
      </c>
      <c r="J15871" s="217">
        <v>0</v>
      </c>
      <c r="K15871" s="217">
        <v>0</v>
      </c>
      <c r="L15871" s="217">
        <v>35</v>
      </c>
      <c r="M15871" s="217">
        <v>1939.1666666666699</v>
      </c>
      <c r="N15871" s="217">
        <v>0</v>
      </c>
      <c r="O15871" s="217">
        <v>0</v>
      </c>
      <c r="P15871" s="217">
        <v>0</v>
      </c>
      <c r="Q15871" s="217">
        <v>0</v>
      </c>
      <c r="R15871" s="217">
        <v>0</v>
      </c>
      <c r="S15871" s="217">
        <v>0</v>
      </c>
      <c r="T15871" s="217">
        <v>0</v>
      </c>
      <c r="U15871" s="217">
        <v>0</v>
      </c>
      <c r="V15871" s="217">
        <v>0</v>
      </c>
      <c r="W15871" s="217">
        <v>0</v>
      </c>
      <c r="X15871" s="217">
        <v>0</v>
      </c>
      <c r="Y15871" s="217">
        <v>0</v>
      </c>
    </row>
    <row r="15872" spans="2:25">
      <c r="B15872" s="217" t="s">
        <v>16042</v>
      </c>
      <c r="C15872" s="217" t="s">
        <v>11696</v>
      </c>
      <c r="D15872" s="217" t="s">
        <v>24</v>
      </c>
      <c r="E15872" s="217" t="s">
        <v>86</v>
      </c>
      <c r="F15872" s="217" t="s">
        <v>9</v>
      </c>
      <c r="G15872" s="217" t="s">
        <v>49</v>
      </c>
      <c r="H15872" s="217" t="s">
        <v>174</v>
      </c>
      <c r="I15872" s="217">
        <v>1</v>
      </c>
      <c r="J15872" s="217">
        <v>1</v>
      </c>
      <c r="K15872" s="217">
        <v>0</v>
      </c>
      <c r="L15872" s="217">
        <v>74</v>
      </c>
      <c r="M15872" s="217">
        <v>2036.6666666666699</v>
      </c>
      <c r="N15872" s="217">
        <v>0.49099836333878899</v>
      </c>
      <c r="O15872" s="217">
        <v>0.49099836333878899</v>
      </c>
      <c r="P15872" s="217">
        <v>0</v>
      </c>
      <c r="Q15872" s="217">
        <v>0.49099836333878899</v>
      </c>
      <c r="R15872" s="217">
        <v>0.49099836333878899</v>
      </c>
      <c r="S15872" s="217">
        <v>0</v>
      </c>
      <c r="T15872" s="217">
        <v>0.49099836333878899</v>
      </c>
      <c r="U15872" s="217">
        <v>0.49099836333878899</v>
      </c>
      <c r="V15872" s="217">
        <v>0</v>
      </c>
      <c r="W15872" s="217">
        <v>0.49099836333878899</v>
      </c>
      <c r="X15872" s="217">
        <v>0.49099836333878899</v>
      </c>
      <c r="Y15872" s="217">
        <v>0</v>
      </c>
    </row>
    <row r="15873" spans="2:25">
      <c r="B15873" s="217" t="s">
        <v>16043</v>
      </c>
      <c r="C15873" s="217" t="s">
        <v>11696</v>
      </c>
      <c r="D15873" s="217" t="s">
        <v>24</v>
      </c>
      <c r="E15873" s="217" t="s">
        <v>86</v>
      </c>
      <c r="F15873" s="217" t="s">
        <v>9</v>
      </c>
      <c r="G15873" s="217" t="s">
        <v>49</v>
      </c>
      <c r="H15873" s="217" t="s">
        <v>176</v>
      </c>
      <c r="I15873" s="217">
        <v>3</v>
      </c>
      <c r="J15873" s="217">
        <v>3</v>
      </c>
      <c r="K15873" s="217">
        <v>0</v>
      </c>
      <c r="L15873" s="217">
        <v>74</v>
      </c>
      <c r="M15873" s="217">
        <v>2047.5</v>
      </c>
      <c r="N15873" s="217">
        <v>1.46520146520147</v>
      </c>
      <c r="O15873" s="217">
        <v>1.46520146520147</v>
      </c>
      <c r="P15873" s="217">
        <v>0</v>
      </c>
      <c r="Q15873" s="217">
        <v>1.46520146520147</v>
      </c>
      <c r="R15873" s="217">
        <v>1.46520146520147</v>
      </c>
      <c r="S15873" s="217">
        <v>0</v>
      </c>
      <c r="T15873" s="217">
        <v>1.46520146520147</v>
      </c>
      <c r="U15873" s="217">
        <v>1.46520146520147</v>
      </c>
      <c r="V15873" s="217">
        <v>0</v>
      </c>
      <c r="W15873" s="217">
        <v>1.46520146520147</v>
      </c>
      <c r="X15873" s="217">
        <v>1.46520146520147</v>
      </c>
      <c r="Y15873" s="217">
        <v>0</v>
      </c>
    </row>
    <row r="15874" spans="2:25">
      <c r="B15874" s="217" t="s">
        <v>16044</v>
      </c>
      <c r="C15874" s="217" t="s">
        <v>11696</v>
      </c>
      <c r="D15874" s="217" t="s">
        <v>24</v>
      </c>
      <c r="E15874" s="217" t="s">
        <v>86</v>
      </c>
      <c r="F15874" s="217" t="s">
        <v>9</v>
      </c>
      <c r="G15874" s="217" t="s">
        <v>49</v>
      </c>
      <c r="H15874" s="217" t="s">
        <v>178</v>
      </c>
      <c r="I15874" s="217">
        <v>1</v>
      </c>
      <c r="J15874" s="217">
        <v>1</v>
      </c>
      <c r="K15874" s="217">
        <v>0</v>
      </c>
      <c r="L15874" s="217">
        <v>33</v>
      </c>
      <c r="M15874" s="217">
        <v>1505.8333333333301</v>
      </c>
      <c r="N15874" s="217">
        <v>0.66408411732152695</v>
      </c>
      <c r="O15874" s="217">
        <v>0.66408411732152695</v>
      </c>
      <c r="P15874" s="217">
        <v>0</v>
      </c>
      <c r="Q15874" s="217">
        <v>0.66408411732152695</v>
      </c>
      <c r="R15874" s="217">
        <v>0.66408411732152695</v>
      </c>
      <c r="S15874" s="217">
        <v>0</v>
      </c>
      <c r="T15874" s="217">
        <v>0.66408411732152695</v>
      </c>
      <c r="U15874" s="217">
        <v>0.66408411732152695</v>
      </c>
      <c r="V15874" s="217">
        <v>0</v>
      </c>
      <c r="W15874" s="217">
        <v>0.66408411732152695</v>
      </c>
      <c r="X15874" s="217">
        <v>0.66408411732152695</v>
      </c>
      <c r="Y15874" s="217">
        <v>0</v>
      </c>
    </row>
    <row r="15875" spans="2:25">
      <c r="B15875" s="217" t="s">
        <v>16045</v>
      </c>
      <c r="C15875" s="217" t="s">
        <v>11696</v>
      </c>
      <c r="D15875" s="217" t="s">
        <v>24</v>
      </c>
      <c r="E15875" s="217" t="s">
        <v>86</v>
      </c>
      <c r="F15875" s="217" t="s">
        <v>9</v>
      </c>
      <c r="G15875" s="217" t="s">
        <v>49</v>
      </c>
      <c r="H15875" s="217" t="s">
        <v>5</v>
      </c>
      <c r="I15875" s="217">
        <v>6</v>
      </c>
      <c r="J15875" s="217">
        <v>6</v>
      </c>
      <c r="K15875" s="217">
        <v>0</v>
      </c>
      <c r="L15875" s="217">
        <v>273</v>
      </c>
      <c r="M15875" s="217">
        <v>9360</v>
      </c>
      <c r="N15875" s="217">
        <v>0.64102564102564097</v>
      </c>
      <c r="O15875" s="217">
        <v>0.64102564102564097</v>
      </c>
      <c r="P15875" s="217">
        <v>0</v>
      </c>
      <c r="Q15875" s="217">
        <v>0.64102564102564097</v>
      </c>
      <c r="R15875" s="217">
        <v>0.64102564102564097</v>
      </c>
      <c r="S15875" s="217">
        <v>0</v>
      </c>
      <c r="T15875" s="217">
        <v>0.64102564102564097</v>
      </c>
      <c r="U15875" s="217">
        <v>0.64102564102564097</v>
      </c>
      <c r="V15875" s="217">
        <v>0</v>
      </c>
      <c r="W15875" s="217">
        <v>0.64102564102564097</v>
      </c>
      <c r="X15875" s="217">
        <v>0.64102564102564097</v>
      </c>
      <c r="Y15875" s="217">
        <v>0</v>
      </c>
    </row>
    <row r="15876" spans="2:25">
      <c r="B15876" s="217" t="s">
        <v>16046</v>
      </c>
      <c r="C15876" s="217" t="s">
        <v>11696</v>
      </c>
      <c r="D15876" s="217" t="s">
        <v>24</v>
      </c>
      <c r="E15876" s="217" t="s">
        <v>86</v>
      </c>
      <c r="F15876" s="217" t="s">
        <v>5</v>
      </c>
      <c r="G15876" s="217" t="s">
        <v>49</v>
      </c>
      <c r="H15876" s="217" t="s">
        <v>170</v>
      </c>
      <c r="I15876" s="217">
        <v>8</v>
      </c>
      <c r="J15876" s="217">
        <v>8</v>
      </c>
      <c r="K15876" s="217">
        <v>0</v>
      </c>
      <c r="L15876" s="217">
        <v>93</v>
      </c>
      <c r="M15876" s="217">
        <v>3578.7004662004701</v>
      </c>
      <c r="N15876" s="217">
        <v>2.2354483353823902</v>
      </c>
      <c r="O15876" s="217">
        <v>2.2354483353823902</v>
      </c>
      <c r="P15876" s="217">
        <v>0</v>
      </c>
      <c r="Q15876" s="217">
        <v>2.2354483353823902</v>
      </c>
      <c r="R15876" s="217">
        <v>2.2354483353823902</v>
      </c>
      <c r="S15876" s="217">
        <v>0</v>
      </c>
      <c r="T15876" s="217">
        <v>2.2354483353823902</v>
      </c>
      <c r="U15876" s="217">
        <v>2.2354483353823902</v>
      </c>
      <c r="V15876" s="217">
        <v>0</v>
      </c>
      <c r="W15876" s="217">
        <v>2.2354483353823902</v>
      </c>
      <c r="X15876" s="217">
        <v>2.2354483353823902</v>
      </c>
      <c r="Y15876" s="217">
        <v>0</v>
      </c>
    </row>
    <row r="15877" spans="2:25">
      <c r="B15877" s="217" t="s">
        <v>16047</v>
      </c>
      <c r="C15877" s="217" t="s">
        <v>11696</v>
      </c>
      <c r="D15877" s="217" t="s">
        <v>24</v>
      </c>
      <c r="E15877" s="217" t="s">
        <v>86</v>
      </c>
      <c r="F15877" s="217" t="s">
        <v>5</v>
      </c>
      <c r="G15877" s="217" t="s">
        <v>49</v>
      </c>
      <c r="H15877" s="217" t="s">
        <v>172</v>
      </c>
      <c r="I15877" s="217">
        <v>4</v>
      </c>
      <c r="J15877" s="217">
        <v>4</v>
      </c>
      <c r="K15877" s="217">
        <v>0</v>
      </c>
      <c r="L15877" s="217">
        <v>52</v>
      </c>
      <c r="M15877" s="217">
        <v>3748.3624708624702</v>
      </c>
      <c r="N15877" s="217">
        <v>1.06713265621818</v>
      </c>
      <c r="O15877" s="217">
        <v>1.06713265621818</v>
      </c>
      <c r="P15877" s="217">
        <v>0</v>
      </c>
      <c r="Q15877" s="217">
        <v>1.06713265621818</v>
      </c>
      <c r="R15877" s="217">
        <v>1.06713265621818</v>
      </c>
      <c r="S15877" s="217">
        <v>0</v>
      </c>
      <c r="T15877" s="217">
        <v>1.06713265621818</v>
      </c>
      <c r="U15877" s="217">
        <v>1.06713265621818</v>
      </c>
      <c r="V15877" s="217">
        <v>0</v>
      </c>
      <c r="W15877" s="217">
        <v>1.06713265621818</v>
      </c>
      <c r="X15877" s="217">
        <v>1.06713265621818</v>
      </c>
      <c r="Y15877" s="217">
        <v>0</v>
      </c>
    </row>
    <row r="15878" spans="2:25">
      <c r="B15878" s="217" t="s">
        <v>16048</v>
      </c>
      <c r="C15878" s="217" t="s">
        <v>11696</v>
      </c>
      <c r="D15878" s="217" t="s">
        <v>24</v>
      </c>
      <c r="E15878" s="217" t="s">
        <v>86</v>
      </c>
      <c r="F15878" s="217" t="s">
        <v>5</v>
      </c>
      <c r="G15878" s="217" t="s">
        <v>49</v>
      </c>
      <c r="H15878" s="217" t="s">
        <v>174</v>
      </c>
      <c r="I15878" s="217">
        <v>6</v>
      </c>
      <c r="J15878" s="217">
        <v>6</v>
      </c>
      <c r="K15878" s="217">
        <v>0</v>
      </c>
      <c r="L15878" s="217">
        <v>110</v>
      </c>
      <c r="M15878" s="217">
        <v>3896.9696969697002</v>
      </c>
      <c r="N15878" s="217">
        <v>1.5396578538102601</v>
      </c>
      <c r="O15878" s="217">
        <v>1.5396578538102601</v>
      </c>
      <c r="P15878" s="217">
        <v>0</v>
      </c>
      <c r="Q15878" s="217">
        <v>1.5396578538102601</v>
      </c>
      <c r="R15878" s="217">
        <v>1.5396578538102601</v>
      </c>
      <c r="S15878" s="217">
        <v>0</v>
      </c>
      <c r="T15878" s="217">
        <v>1.5396578538102601</v>
      </c>
      <c r="U15878" s="217">
        <v>1.5396578538102601</v>
      </c>
      <c r="V15878" s="217">
        <v>0</v>
      </c>
      <c r="W15878" s="217">
        <v>1.5396578538102601</v>
      </c>
      <c r="X15878" s="217">
        <v>1.5396578538102601</v>
      </c>
      <c r="Y15878" s="217">
        <v>0</v>
      </c>
    </row>
    <row r="15879" spans="2:25">
      <c r="B15879" s="217" t="s">
        <v>16049</v>
      </c>
      <c r="C15879" s="217" t="s">
        <v>11696</v>
      </c>
      <c r="D15879" s="217" t="s">
        <v>24</v>
      </c>
      <c r="E15879" s="217" t="s">
        <v>86</v>
      </c>
      <c r="F15879" s="217" t="s">
        <v>5</v>
      </c>
      <c r="G15879" s="217" t="s">
        <v>49</v>
      </c>
      <c r="H15879" s="217" t="s">
        <v>176</v>
      </c>
      <c r="I15879" s="217">
        <v>14</v>
      </c>
      <c r="J15879" s="217">
        <v>14</v>
      </c>
      <c r="K15879" s="217">
        <v>0</v>
      </c>
      <c r="L15879" s="217">
        <v>102</v>
      </c>
      <c r="M15879" s="217">
        <v>4030.46037296037</v>
      </c>
      <c r="N15879" s="217">
        <v>3.4735486035102698</v>
      </c>
      <c r="O15879" s="217">
        <v>3.4735486035102698</v>
      </c>
      <c r="P15879" s="217">
        <v>0</v>
      </c>
      <c r="Q15879" s="217">
        <v>3.4735486035102698</v>
      </c>
      <c r="R15879" s="217">
        <v>3.4735486035102698</v>
      </c>
      <c r="S15879" s="217">
        <v>0</v>
      </c>
      <c r="T15879" s="217">
        <v>3.4735486035102698</v>
      </c>
      <c r="U15879" s="217">
        <v>3.4735486035102698</v>
      </c>
      <c r="V15879" s="217">
        <v>0</v>
      </c>
      <c r="W15879" s="217">
        <v>3.4735486035102698</v>
      </c>
      <c r="X15879" s="217">
        <v>3.4735486035102698</v>
      </c>
      <c r="Y15879" s="217">
        <v>0</v>
      </c>
    </row>
    <row r="15880" spans="2:25">
      <c r="B15880" s="217" t="s">
        <v>16050</v>
      </c>
      <c r="C15880" s="217" t="s">
        <v>11696</v>
      </c>
      <c r="D15880" s="217" t="s">
        <v>24</v>
      </c>
      <c r="E15880" s="217" t="s">
        <v>86</v>
      </c>
      <c r="F15880" s="217" t="s">
        <v>5</v>
      </c>
      <c r="G15880" s="217" t="s">
        <v>49</v>
      </c>
      <c r="H15880" s="217" t="s">
        <v>178</v>
      </c>
      <c r="I15880" s="217">
        <v>8</v>
      </c>
      <c r="J15880" s="217">
        <v>8</v>
      </c>
      <c r="K15880" s="217">
        <v>0</v>
      </c>
      <c r="L15880" s="217">
        <v>53</v>
      </c>
      <c r="M15880" s="217">
        <v>2875.5069930069899</v>
      </c>
      <c r="N15880" s="217">
        <v>2.7821180819435898</v>
      </c>
      <c r="O15880" s="217">
        <v>2.7821180819435898</v>
      </c>
      <c r="P15880" s="217">
        <v>0</v>
      </c>
      <c r="Q15880" s="217">
        <v>2.7821180819435898</v>
      </c>
      <c r="R15880" s="217">
        <v>2.7821180819435898</v>
      </c>
      <c r="S15880" s="217">
        <v>0</v>
      </c>
      <c r="T15880" s="217">
        <v>2.7821180819435898</v>
      </c>
      <c r="U15880" s="217">
        <v>2.7821180819435898</v>
      </c>
      <c r="V15880" s="217">
        <v>0</v>
      </c>
      <c r="W15880" s="217">
        <v>2.7821180819435898</v>
      </c>
      <c r="X15880" s="217">
        <v>2.7821180819435898</v>
      </c>
      <c r="Y15880" s="217">
        <v>0</v>
      </c>
    </row>
    <row r="15881" spans="2:25">
      <c r="B15881" s="217" t="s">
        <v>16051</v>
      </c>
      <c r="C15881" s="217" t="s">
        <v>11696</v>
      </c>
      <c r="D15881" s="217" t="s">
        <v>24</v>
      </c>
      <c r="E15881" s="217" t="s">
        <v>86</v>
      </c>
      <c r="F15881" s="217" t="s">
        <v>5</v>
      </c>
      <c r="G15881" s="217" t="s">
        <v>49</v>
      </c>
      <c r="H15881" s="217" t="s">
        <v>5</v>
      </c>
      <c r="I15881" s="217">
        <v>40</v>
      </c>
      <c r="J15881" s="217">
        <v>40</v>
      </c>
      <c r="K15881" s="217">
        <v>0</v>
      </c>
      <c r="L15881" s="217">
        <v>410</v>
      </c>
      <c r="M15881" s="217">
        <v>18130</v>
      </c>
      <c r="N15881" s="217">
        <v>2.2062879205736299</v>
      </c>
      <c r="O15881" s="217">
        <v>2.2062879205736299</v>
      </c>
      <c r="P15881" s="217">
        <v>0</v>
      </c>
      <c r="Q15881" s="217">
        <v>2.2062879205736299</v>
      </c>
      <c r="R15881" s="217">
        <v>2.2062879205736299</v>
      </c>
      <c r="S15881" s="217">
        <v>0</v>
      </c>
      <c r="T15881" s="217">
        <v>2.2062879205736299</v>
      </c>
      <c r="U15881" s="217">
        <v>2.2062879205736299</v>
      </c>
      <c r="V15881" s="217">
        <v>0</v>
      </c>
      <c r="W15881" s="217">
        <v>2.2062879205736299</v>
      </c>
      <c r="X15881" s="217">
        <v>2.2062879205736299</v>
      </c>
      <c r="Y15881" s="217">
        <v>0</v>
      </c>
    </row>
    <row r="15882" spans="2:25">
      <c r="B15882" s="217" t="s">
        <v>16052</v>
      </c>
      <c r="C15882" s="217" t="s">
        <v>11696</v>
      </c>
      <c r="D15882" s="217" t="s">
        <v>24</v>
      </c>
      <c r="E15882" s="217" t="s">
        <v>86</v>
      </c>
      <c r="F15882" s="217" t="s">
        <v>12</v>
      </c>
      <c r="G15882" s="217" t="s">
        <v>13</v>
      </c>
      <c r="H15882" s="217" t="s">
        <v>170</v>
      </c>
      <c r="I15882" s="217">
        <v>0</v>
      </c>
      <c r="J15882" s="217">
        <v>0</v>
      </c>
      <c r="K15882" s="217">
        <v>0</v>
      </c>
      <c r="L15882" s="217">
        <v>1</v>
      </c>
      <c r="M15882" s="217">
        <v>33.076923076923102</v>
      </c>
      <c r="N15882" s="217">
        <v>0</v>
      </c>
      <c r="O15882" s="217">
        <v>0</v>
      </c>
      <c r="P15882" s="217">
        <v>0</v>
      </c>
      <c r="Q15882" s="217">
        <v>0</v>
      </c>
      <c r="R15882" s="217">
        <v>0</v>
      </c>
      <c r="S15882" s="217">
        <v>0</v>
      </c>
      <c r="T15882" s="217">
        <v>0</v>
      </c>
      <c r="U15882" s="217">
        <v>0</v>
      </c>
      <c r="V15882" s="217">
        <v>0</v>
      </c>
      <c r="W15882" s="217">
        <v>0</v>
      </c>
      <c r="X15882" s="217">
        <v>0</v>
      </c>
      <c r="Y15882" s="217">
        <v>0</v>
      </c>
    </row>
    <row r="15883" spans="2:25">
      <c r="B15883" s="217" t="s">
        <v>16053</v>
      </c>
      <c r="C15883" s="217" t="s">
        <v>11696</v>
      </c>
      <c r="D15883" s="217" t="s">
        <v>24</v>
      </c>
      <c r="E15883" s="217" t="s">
        <v>86</v>
      </c>
      <c r="F15883" s="217" t="s">
        <v>12</v>
      </c>
      <c r="G15883" s="217" t="s">
        <v>13</v>
      </c>
      <c r="H15883" s="217" t="s">
        <v>172</v>
      </c>
      <c r="I15883" s="217">
        <v>1</v>
      </c>
      <c r="J15883" s="217">
        <v>1</v>
      </c>
      <c r="K15883" s="217">
        <v>0</v>
      </c>
      <c r="L15883" s="217">
        <v>0</v>
      </c>
      <c r="M15883" s="217">
        <v>66.153846153846203</v>
      </c>
      <c r="N15883" s="217">
        <v>15.116279069767399</v>
      </c>
      <c r="O15883" s="217">
        <v>15.116279069767399</v>
      </c>
      <c r="P15883" s="217">
        <v>0</v>
      </c>
      <c r="Q15883" s="217">
        <v>15.116279069767399</v>
      </c>
      <c r="R15883" s="217">
        <v>15.116279069767399</v>
      </c>
      <c r="S15883" s="217">
        <v>0</v>
      </c>
      <c r="T15883" s="217">
        <v>15.116279069767399</v>
      </c>
      <c r="U15883" s="217">
        <v>15.116279069767399</v>
      </c>
      <c r="V15883" s="217">
        <v>0</v>
      </c>
      <c r="W15883" s="217">
        <v>15.116279069767399</v>
      </c>
      <c r="X15883" s="217">
        <v>15.116279069767399</v>
      </c>
      <c r="Y15883" s="217">
        <v>0</v>
      </c>
    </row>
    <row r="15884" spans="2:25">
      <c r="B15884" s="217" t="s">
        <v>16054</v>
      </c>
      <c r="C15884" s="217" t="s">
        <v>11696</v>
      </c>
      <c r="D15884" s="217" t="s">
        <v>24</v>
      </c>
      <c r="E15884" s="217" t="s">
        <v>86</v>
      </c>
      <c r="F15884" s="217" t="s">
        <v>12</v>
      </c>
      <c r="G15884" s="217" t="s">
        <v>13</v>
      </c>
      <c r="H15884" s="217" t="s">
        <v>174</v>
      </c>
      <c r="I15884" s="217">
        <v>1</v>
      </c>
      <c r="J15884" s="217">
        <v>1</v>
      </c>
      <c r="K15884" s="217">
        <v>0</v>
      </c>
      <c r="L15884" s="217">
        <v>0</v>
      </c>
      <c r="M15884" s="217">
        <v>132.30769230769201</v>
      </c>
      <c r="N15884" s="217">
        <v>7.5581395348837201</v>
      </c>
      <c r="O15884" s="217">
        <v>7.5581395348837201</v>
      </c>
      <c r="P15884" s="217">
        <v>0</v>
      </c>
      <c r="Q15884" s="217">
        <v>7.5581395348837201</v>
      </c>
      <c r="R15884" s="217">
        <v>7.5581395348837201</v>
      </c>
      <c r="S15884" s="217">
        <v>0</v>
      </c>
      <c r="T15884" s="217">
        <v>7.5581395348837201</v>
      </c>
      <c r="U15884" s="217">
        <v>7.5581395348837201</v>
      </c>
      <c r="V15884" s="217">
        <v>0</v>
      </c>
      <c r="W15884" s="217">
        <v>7.5581395348837201</v>
      </c>
      <c r="X15884" s="217">
        <v>7.5581395348837201</v>
      </c>
      <c r="Y15884" s="217">
        <v>0</v>
      </c>
    </row>
    <row r="15885" spans="2:25">
      <c r="B15885" s="217" t="s">
        <v>16055</v>
      </c>
      <c r="C15885" s="217" t="s">
        <v>11696</v>
      </c>
      <c r="D15885" s="217" t="s">
        <v>24</v>
      </c>
      <c r="E15885" s="217" t="s">
        <v>86</v>
      </c>
      <c r="F15885" s="217" t="s">
        <v>12</v>
      </c>
      <c r="G15885" s="217" t="s">
        <v>13</v>
      </c>
      <c r="H15885" s="217" t="s">
        <v>176</v>
      </c>
      <c r="I15885" s="217">
        <v>0</v>
      </c>
      <c r="J15885" s="217">
        <v>0</v>
      </c>
      <c r="K15885" s="217">
        <v>0</v>
      </c>
      <c r="L15885" s="217">
        <v>2</v>
      </c>
      <c r="M15885" s="217">
        <v>165.38461538461499</v>
      </c>
      <c r="N15885" s="217">
        <v>0</v>
      </c>
      <c r="O15885" s="217">
        <v>0</v>
      </c>
      <c r="P15885" s="217">
        <v>0</v>
      </c>
      <c r="Q15885" s="217">
        <v>0</v>
      </c>
      <c r="R15885" s="217">
        <v>0</v>
      </c>
      <c r="S15885" s="217">
        <v>0</v>
      </c>
      <c r="T15885" s="217">
        <v>0</v>
      </c>
      <c r="U15885" s="217">
        <v>0</v>
      </c>
      <c r="V15885" s="217">
        <v>0</v>
      </c>
      <c r="W15885" s="217">
        <v>0</v>
      </c>
      <c r="X15885" s="217">
        <v>0</v>
      </c>
      <c r="Y15885" s="217">
        <v>0</v>
      </c>
    </row>
    <row r="15886" spans="2:25">
      <c r="B15886" s="217" t="s">
        <v>16056</v>
      </c>
      <c r="C15886" s="217" t="s">
        <v>11696</v>
      </c>
      <c r="D15886" s="217" t="s">
        <v>24</v>
      </c>
      <c r="E15886" s="217" t="s">
        <v>86</v>
      </c>
      <c r="F15886" s="217" t="s">
        <v>12</v>
      </c>
      <c r="G15886" s="217" t="s">
        <v>13</v>
      </c>
      <c r="H15886" s="217" t="s">
        <v>178</v>
      </c>
      <c r="I15886" s="217">
        <v>0</v>
      </c>
      <c r="J15886" s="217">
        <v>0</v>
      </c>
      <c r="K15886" s="217">
        <v>0</v>
      </c>
      <c r="L15886" s="217">
        <v>2</v>
      </c>
      <c r="M15886" s="217">
        <v>463.07692307692298</v>
      </c>
      <c r="N15886" s="217">
        <v>0</v>
      </c>
      <c r="O15886" s="217">
        <v>0</v>
      </c>
      <c r="P15886" s="217">
        <v>0</v>
      </c>
      <c r="Q15886" s="217">
        <v>0</v>
      </c>
      <c r="R15886" s="217">
        <v>0</v>
      </c>
      <c r="S15886" s="217">
        <v>0</v>
      </c>
      <c r="T15886" s="217">
        <v>0</v>
      </c>
      <c r="U15886" s="217">
        <v>0</v>
      </c>
      <c r="V15886" s="217">
        <v>0</v>
      </c>
      <c r="W15886" s="217">
        <v>0</v>
      </c>
      <c r="X15886" s="217">
        <v>0</v>
      </c>
      <c r="Y15886" s="217">
        <v>0</v>
      </c>
    </row>
    <row r="15887" spans="2:25">
      <c r="B15887" s="217" t="s">
        <v>16057</v>
      </c>
      <c r="C15887" s="217" t="s">
        <v>11696</v>
      </c>
      <c r="D15887" s="217" t="s">
        <v>24</v>
      </c>
      <c r="E15887" s="217" t="s">
        <v>86</v>
      </c>
      <c r="F15887" s="217" t="s">
        <v>12</v>
      </c>
      <c r="G15887" s="217" t="s">
        <v>13</v>
      </c>
      <c r="H15887" s="217" t="s">
        <v>5</v>
      </c>
      <c r="I15887" s="217">
        <v>2</v>
      </c>
      <c r="J15887" s="217">
        <v>2</v>
      </c>
      <c r="K15887" s="217">
        <v>0</v>
      </c>
      <c r="L15887" s="217">
        <v>5</v>
      </c>
      <c r="M15887" s="217">
        <v>860</v>
      </c>
      <c r="N15887" s="217">
        <v>2.32558139534884</v>
      </c>
      <c r="O15887" s="217">
        <v>2.32558139534884</v>
      </c>
      <c r="P15887" s="217">
        <v>0</v>
      </c>
      <c r="Q15887" s="217">
        <v>2.32558139534884</v>
      </c>
      <c r="R15887" s="217">
        <v>2.32558139534884</v>
      </c>
      <c r="S15887" s="217">
        <v>0</v>
      </c>
      <c r="T15887" s="217">
        <v>2.32558139534884</v>
      </c>
      <c r="U15887" s="217">
        <v>2.32558139534884</v>
      </c>
      <c r="V15887" s="217">
        <v>0</v>
      </c>
      <c r="W15887" s="217">
        <v>2.32558139534884</v>
      </c>
      <c r="X15887" s="217">
        <v>2.32558139534884</v>
      </c>
      <c r="Y15887" s="217">
        <v>0</v>
      </c>
    </row>
    <row r="15888" spans="2:25">
      <c r="B15888" s="217" t="s">
        <v>16058</v>
      </c>
      <c r="C15888" s="217" t="s">
        <v>11696</v>
      </c>
      <c r="D15888" s="217" t="s">
        <v>24</v>
      </c>
      <c r="E15888" s="217" t="s">
        <v>86</v>
      </c>
      <c r="F15888" s="217" t="s">
        <v>9</v>
      </c>
      <c r="G15888" s="217" t="s">
        <v>13</v>
      </c>
      <c r="H15888" s="217" t="s">
        <v>170</v>
      </c>
      <c r="I15888" s="217">
        <v>0</v>
      </c>
      <c r="J15888" s="217">
        <v>0</v>
      </c>
      <c r="K15888" s="217">
        <v>0</v>
      </c>
      <c r="L15888" s="217">
        <v>2</v>
      </c>
      <c r="M15888" s="217">
        <v>28.8524590163934</v>
      </c>
      <c r="N15888" s="217">
        <v>0</v>
      </c>
      <c r="O15888" s="217">
        <v>0</v>
      </c>
      <c r="P15888" s="217">
        <v>0</v>
      </c>
      <c r="Q15888" s="217">
        <v>0</v>
      </c>
      <c r="R15888" s="217">
        <v>0</v>
      </c>
      <c r="S15888" s="217">
        <v>0</v>
      </c>
      <c r="T15888" s="217">
        <v>0</v>
      </c>
      <c r="U15888" s="217">
        <v>0</v>
      </c>
      <c r="V15888" s="217">
        <v>0</v>
      </c>
      <c r="W15888" s="217">
        <v>0</v>
      </c>
      <c r="X15888" s="217">
        <v>0</v>
      </c>
      <c r="Y15888" s="217">
        <v>0</v>
      </c>
    </row>
    <row r="15889" spans="2:25">
      <c r="B15889" s="217" t="s">
        <v>16059</v>
      </c>
      <c r="C15889" s="217" t="s">
        <v>11696</v>
      </c>
      <c r="D15889" s="217" t="s">
        <v>24</v>
      </c>
      <c r="E15889" s="217" t="s">
        <v>86</v>
      </c>
      <c r="F15889" s="217" t="s">
        <v>9</v>
      </c>
      <c r="G15889" s="217" t="s">
        <v>13</v>
      </c>
      <c r="H15889" s="217" t="s">
        <v>172</v>
      </c>
      <c r="I15889" s="217">
        <v>0</v>
      </c>
      <c r="J15889" s="217">
        <v>0</v>
      </c>
      <c r="K15889" s="217">
        <v>0</v>
      </c>
      <c r="L15889" s="217">
        <v>3</v>
      </c>
      <c r="M15889" s="217">
        <v>86.557377049180303</v>
      </c>
      <c r="N15889" s="217">
        <v>0</v>
      </c>
      <c r="O15889" s="217">
        <v>0</v>
      </c>
      <c r="P15889" s="217">
        <v>0</v>
      </c>
      <c r="Q15889" s="217">
        <v>0</v>
      </c>
      <c r="R15889" s="217">
        <v>0</v>
      </c>
      <c r="S15889" s="217">
        <v>0</v>
      </c>
      <c r="T15889" s="217">
        <v>0</v>
      </c>
      <c r="U15889" s="217">
        <v>0</v>
      </c>
      <c r="V15889" s="217">
        <v>0</v>
      </c>
      <c r="W15889" s="217">
        <v>0</v>
      </c>
      <c r="X15889" s="217">
        <v>0</v>
      </c>
      <c r="Y15889" s="217">
        <v>0</v>
      </c>
    </row>
    <row r="15890" spans="2:25">
      <c r="B15890" s="217" t="s">
        <v>16060</v>
      </c>
      <c r="C15890" s="217" t="s">
        <v>11696</v>
      </c>
      <c r="D15890" s="217" t="s">
        <v>24</v>
      </c>
      <c r="E15890" s="217" t="s">
        <v>86</v>
      </c>
      <c r="F15890" s="217" t="s">
        <v>9</v>
      </c>
      <c r="G15890" s="217" t="s">
        <v>13</v>
      </c>
      <c r="H15890" s="217" t="s">
        <v>174</v>
      </c>
      <c r="I15890" s="217">
        <v>0</v>
      </c>
      <c r="J15890" s="217">
        <v>0</v>
      </c>
      <c r="K15890" s="217">
        <v>0</v>
      </c>
      <c r="L15890" s="217">
        <v>5</v>
      </c>
      <c r="M15890" s="217">
        <v>129.83606557376999</v>
      </c>
      <c r="N15890" s="217">
        <v>0</v>
      </c>
      <c r="O15890" s="217">
        <v>0</v>
      </c>
      <c r="P15890" s="217">
        <v>0</v>
      </c>
      <c r="Q15890" s="217">
        <v>0</v>
      </c>
      <c r="R15890" s="217">
        <v>0</v>
      </c>
      <c r="S15890" s="217">
        <v>0</v>
      </c>
      <c r="T15890" s="217">
        <v>0</v>
      </c>
      <c r="U15890" s="217">
        <v>0</v>
      </c>
      <c r="V15890" s="217">
        <v>0</v>
      </c>
      <c r="W15890" s="217">
        <v>0</v>
      </c>
      <c r="X15890" s="217">
        <v>0</v>
      </c>
      <c r="Y15890" s="217">
        <v>0</v>
      </c>
    </row>
    <row r="15891" spans="2:25">
      <c r="B15891" s="217" t="s">
        <v>16061</v>
      </c>
      <c r="C15891" s="217" t="s">
        <v>11696</v>
      </c>
      <c r="D15891" s="217" t="s">
        <v>24</v>
      </c>
      <c r="E15891" s="217" t="s">
        <v>86</v>
      </c>
      <c r="F15891" s="217" t="s">
        <v>9</v>
      </c>
      <c r="G15891" s="217" t="s">
        <v>13</v>
      </c>
      <c r="H15891" s="217" t="s">
        <v>176</v>
      </c>
      <c r="I15891" s="217">
        <v>0</v>
      </c>
      <c r="J15891" s="217">
        <v>0</v>
      </c>
      <c r="K15891" s="217">
        <v>0</v>
      </c>
      <c r="L15891" s="217">
        <v>4</v>
      </c>
      <c r="M15891" s="217">
        <v>201.967213114754</v>
      </c>
      <c r="N15891" s="217">
        <v>0</v>
      </c>
      <c r="O15891" s="217">
        <v>0</v>
      </c>
      <c r="P15891" s="217">
        <v>0</v>
      </c>
      <c r="Q15891" s="217">
        <v>0</v>
      </c>
      <c r="R15891" s="217">
        <v>0</v>
      </c>
      <c r="S15891" s="217">
        <v>0</v>
      </c>
      <c r="T15891" s="217">
        <v>0</v>
      </c>
      <c r="U15891" s="217">
        <v>0</v>
      </c>
      <c r="V15891" s="217">
        <v>0</v>
      </c>
      <c r="W15891" s="217">
        <v>0</v>
      </c>
      <c r="X15891" s="217">
        <v>0</v>
      </c>
      <c r="Y15891" s="217">
        <v>0</v>
      </c>
    </row>
    <row r="15892" spans="2:25">
      <c r="B15892" s="217" t="s">
        <v>16062</v>
      </c>
      <c r="C15892" s="217" t="s">
        <v>11696</v>
      </c>
      <c r="D15892" s="217" t="s">
        <v>24</v>
      </c>
      <c r="E15892" s="217" t="s">
        <v>86</v>
      </c>
      <c r="F15892" s="217" t="s">
        <v>9</v>
      </c>
      <c r="G15892" s="217" t="s">
        <v>13</v>
      </c>
      <c r="H15892" s="217" t="s">
        <v>178</v>
      </c>
      <c r="I15892" s="217">
        <v>0</v>
      </c>
      <c r="J15892" s="217">
        <v>0</v>
      </c>
      <c r="K15892" s="217">
        <v>0</v>
      </c>
      <c r="L15892" s="217">
        <v>14</v>
      </c>
      <c r="M15892" s="217">
        <v>432.786885245902</v>
      </c>
      <c r="N15892" s="217">
        <v>0</v>
      </c>
      <c r="O15892" s="217">
        <v>0</v>
      </c>
      <c r="P15892" s="217">
        <v>0</v>
      </c>
      <c r="Q15892" s="217">
        <v>0</v>
      </c>
      <c r="R15892" s="217">
        <v>0</v>
      </c>
      <c r="S15892" s="217">
        <v>0</v>
      </c>
      <c r="T15892" s="217">
        <v>0</v>
      </c>
      <c r="U15892" s="217">
        <v>0</v>
      </c>
      <c r="V15892" s="217">
        <v>0</v>
      </c>
      <c r="W15892" s="217">
        <v>0</v>
      </c>
      <c r="X15892" s="217">
        <v>0</v>
      </c>
      <c r="Y15892" s="217">
        <v>0</v>
      </c>
    </row>
    <row r="15893" spans="2:25">
      <c r="B15893" s="217" t="s">
        <v>16063</v>
      </c>
      <c r="C15893" s="217" t="s">
        <v>11696</v>
      </c>
      <c r="D15893" s="217" t="s">
        <v>24</v>
      </c>
      <c r="E15893" s="217" t="s">
        <v>86</v>
      </c>
      <c r="F15893" s="217" t="s">
        <v>9</v>
      </c>
      <c r="G15893" s="217" t="s">
        <v>13</v>
      </c>
      <c r="H15893" s="217" t="s">
        <v>5</v>
      </c>
      <c r="I15893" s="217">
        <v>0</v>
      </c>
      <c r="J15893" s="217">
        <v>0</v>
      </c>
      <c r="K15893" s="217">
        <v>0</v>
      </c>
      <c r="L15893" s="217">
        <v>28</v>
      </c>
      <c r="M15893" s="217">
        <v>880</v>
      </c>
      <c r="N15893" s="217">
        <v>0</v>
      </c>
      <c r="O15893" s="217">
        <v>0</v>
      </c>
      <c r="P15893" s="217">
        <v>0</v>
      </c>
      <c r="Q15893" s="217">
        <v>0</v>
      </c>
      <c r="R15893" s="217">
        <v>0</v>
      </c>
      <c r="S15893" s="217">
        <v>0</v>
      </c>
      <c r="T15893" s="217">
        <v>0</v>
      </c>
      <c r="U15893" s="217">
        <v>0</v>
      </c>
      <c r="V15893" s="217">
        <v>0</v>
      </c>
      <c r="W15893" s="217">
        <v>0</v>
      </c>
      <c r="X15893" s="217">
        <v>0</v>
      </c>
      <c r="Y15893" s="217">
        <v>0</v>
      </c>
    </row>
    <row r="15894" spans="2:25">
      <c r="B15894" s="217" t="s">
        <v>16064</v>
      </c>
      <c r="C15894" s="217" t="s">
        <v>11696</v>
      </c>
      <c r="D15894" s="217" t="s">
        <v>24</v>
      </c>
      <c r="E15894" s="217" t="s">
        <v>86</v>
      </c>
      <c r="F15894" s="217" t="s">
        <v>5</v>
      </c>
      <c r="G15894" s="217" t="s">
        <v>13</v>
      </c>
      <c r="H15894" s="217" t="s">
        <v>170</v>
      </c>
      <c r="I15894" s="217">
        <v>0</v>
      </c>
      <c r="J15894" s="217">
        <v>0</v>
      </c>
      <c r="K15894" s="217">
        <v>0</v>
      </c>
      <c r="L15894" s="217">
        <v>3</v>
      </c>
      <c r="M15894" s="217">
        <v>61.929382093316498</v>
      </c>
      <c r="N15894" s="217">
        <v>0</v>
      </c>
      <c r="O15894" s="217">
        <v>0</v>
      </c>
      <c r="P15894" s="217">
        <v>0</v>
      </c>
      <c r="Q15894" s="217">
        <v>0</v>
      </c>
      <c r="R15894" s="217">
        <v>0</v>
      </c>
      <c r="S15894" s="217">
        <v>0</v>
      </c>
      <c r="T15894" s="217">
        <v>0</v>
      </c>
      <c r="U15894" s="217">
        <v>0</v>
      </c>
      <c r="V15894" s="217">
        <v>0</v>
      </c>
      <c r="W15894" s="217">
        <v>0</v>
      </c>
      <c r="X15894" s="217">
        <v>0</v>
      </c>
      <c r="Y15894" s="217">
        <v>0</v>
      </c>
    </row>
    <row r="15895" spans="2:25">
      <c r="B15895" s="217" t="s">
        <v>16065</v>
      </c>
      <c r="C15895" s="217" t="s">
        <v>11696</v>
      </c>
      <c r="D15895" s="217" t="s">
        <v>24</v>
      </c>
      <c r="E15895" s="217" t="s">
        <v>86</v>
      </c>
      <c r="F15895" s="217" t="s">
        <v>5</v>
      </c>
      <c r="G15895" s="217" t="s">
        <v>13</v>
      </c>
      <c r="H15895" s="217" t="s">
        <v>172</v>
      </c>
      <c r="I15895" s="217">
        <v>1</v>
      </c>
      <c r="J15895" s="217">
        <v>1</v>
      </c>
      <c r="K15895" s="217">
        <v>0</v>
      </c>
      <c r="L15895" s="217">
        <v>3</v>
      </c>
      <c r="M15895" s="217">
        <v>152.71122320302601</v>
      </c>
      <c r="N15895" s="217">
        <v>6.5483071841453304</v>
      </c>
      <c r="O15895" s="217">
        <v>6.5483071841453304</v>
      </c>
      <c r="P15895" s="217">
        <v>0</v>
      </c>
      <c r="Q15895" s="217">
        <v>6.5483071841453304</v>
      </c>
      <c r="R15895" s="217">
        <v>6.5483071841453304</v>
      </c>
      <c r="S15895" s="217">
        <v>0</v>
      </c>
      <c r="T15895" s="217">
        <v>6.5483071841453304</v>
      </c>
      <c r="U15895" s="217">
        <v>6.5483071841453304</v>
      </c>
      <c r="V15895" s="217">
        <v>0</v>
      </c>
      <c r="W15895" s="217">
        <v>6.5483071841453304</v>
      </c>
      <c r="X15895" s="217">
        <v>6.5483071841453304</v>
      </c>
      <c r="Y15895" s="217">
        <v>0</v>
      </c>
    </row>
    <row r="15896" spans="2:25">
      <c r="B15896" s="217" t="s">
        <v>16066</v>
      </c>
      <c r="C15896" s="217" t="s">
        <v>11696</v>
      </c>
      <c r="D15896" s="217" t="s">
        <v>24</v>
      </c>
      <c r="E15896" s="217" t="s">
        <v>86</v>
      </c>
      <c r="F15896" s="217" t="s">
        <v>5</v>
      </c>
      <c r="G15896" s="217" t="s">
        <v>13</v>
      </c>
      <c r="H15896" s="217" t="s">
        <v>174</v>
      </c>
      <c r="I15896" s="217">
        <v>1</v>
      </c>
      <c r="J15896" s="217">
        <v>1</v>
      </c>
      <c r="K15896" s="217">
        <v>0</v>
      </c>
      <c r="L15896" s="217">
        <v>5</v>
      </c>
      <c r="M15896" s="217">
        <v>262.14375788146299</v>
      </c>
      <c r="N15896" s="217">
        <v>3.8147007889166802</v>
      </c>
      <c r="O15896" s="217">
        <v>3.8147007889166802</v>
      </c>
      <c r="P15896" s="217">
        <v>0</v>
      </c>
      <c r="Q15896" s="217">
        <v>3.8147007889166802</v>
      </c>
      <c r="R15896" s="217">
        <v>3.8147007889166802</v>
      </c>
      <c r="S15896" s="217">
        <v>0</v>
      </c>
      <c r="T15896" s="217">
        <v>3.8147007889166802</v>
      </c>
      <c r="U15896" s="217">
        <v>3.8147007889166802</v>
      </c>
      <c r="V15896" s="217">
        <v>0</v>
      </c>
      <c r="W15896" s="217">
        <v>3.8147007889166802</v>
      </c>
      <c r="X15896" s="217">
        <v>3.8147007889166802</v>
      </c>
      <c r="Y15896" s="217">
        <v>0</v>
      </c>
    </row>
    <row r="15897" spans="2:25">
      <c r="B15897" s="217" t="s">
        <v>16067</v>
      </c>
      <c r="C15897" s="217" t="s">
        <v>11696</v>
      </c>
      <c r="D15897" s="217" t="s">
        <v>24</v>
      </c>
      <c r="E15897" s="217" t="s">
        <v>86</v>
      </c>
      <c r="F15897" s="217" t="s">
        <v>5</v>
      </c>
      <c r="G15897" s="217" t="s">
        <v>13</v>
      </c>
      <c r="H15897" s="217" t="s">
        <v>176</v>
      </c>
      <c r="I15897" s="217">
        <v>0</v>
      </c>
      <c r="J15897" s="217">
        <v>0</v>
      </c>
      <c r="K15897" s="217">
        <v>0</v>
      </c>
      <c r="L15897" s="217">
        <v>6</v>
      </c>
      <c r="M15897" s="217">
        <v>367.35182849937001</v>
      </c>
      <c r="N15897" s="217">
        <v>0</v>
      </c>
      <c r="O15897" s="217">
        <v>0</v>
      </c>
      <c r="P15897" s="217">
        <v>0</v>
      </c>
      <c r="Q15897" s="217">
        <v>0</v>
      </c>
      <c r="R15897" s="217">
        <v>0</v>
      </c>
      <c r="S15897" s="217">
        <v>0</v>
      </c>
      <c r="T15897" s="217">
        <v>0</v>
      </c>
      <c r="U15897" s="217">
        <v>0</v>
      </c>
      <c r="V15897" s="217">
        <v>0</v>
      </c>
      <c r="W15897" s="217">
        <v>0</v>
      </c>
      <c r="X15897" s="217">
        <v>0</v>
      </c>
      <c r="Y15897" s="217">
        <v>0</v>
      </c>
    </row>
    <row r="15898" spans="2:25">
      <c r="B15898" s="217" t="s">
        <v>16068</v>
      </c>
      <c r="C15898" s="217" t="s">
        <v>11696</v>
      </c>
      <c r="D15898" s="217" t="s">
        <v>24</v>
      </c>
      <c r="E15898" s="217" t="s">
        <v>86</v>
      </c>
      <c r="F15898" s="217" t="s">
        <v>5</v>
      </c>
      <c r="G15898" s="217" t="s">
        <v>13</v>
      </c>
      <c r="H15898" s="217" t="s">
        <v>178</v>
      </c>
      <c r="I15898" s="217">
        <v>0</v>
      </c>
      <c r="J15898" s="217">
        <v>0</v>
      </c>
      <c r="K15898" s="217">
        <v>0</v>
      </c>
      <c r="L15898" s="217">
        <v>16</v>
      </c>
      <c r="M15898" s="217">
        <v>895.86380832282498</v>
      </c>
      <c r="N15898" s="217">
        <v>0</v>
      </c>
      <c r="O15898" s="217">
        <v>0</v>
      </c>
      <c r="P15898" s="217">
        <v>0</v>
      </c>
      <c r="Q15898" s="217">
        <v>0</v>
      </c>
      <c r="R15898" s="217">
        <v>0</v>
      </c>
      <c r="S15898" s="217">
        <v>0</v>
      </c>
      <c r="T15898" s="217">
        <v>0</v>
      </c>
      <c r="U15898" s="217">
        <v>0</v>
      </c>
      <c r="V15898" s="217">
        <v>0</v>
      </c>
      <c r="W15898" s="217">
        <v>0</v>
      </c>
      <c r="X15898" s="217">
        <v>0</v>
      </c>
      <c r="Y15898" s="217">
        <v>0</v>
      </c>
    </row>
    <row r="15899" spans="2:25">
      <c r="B15899" s="217" t="s">
        <v>16069</v>
      </c>
      <c r="C15899" s="217" t="s">
        <v>11696</v>
      </c>
      <c r="D15899" s="217" t="s">
        <v>24</v>
      </c>
      <c r="E15899" s="217" t="s">
        <v>86</v>
      </c>
      <c r="F15899" s="217" t="s">
        <v>5</v>
      </c>
      <c r="G15899" s="217" t="s">
        <v>13</v>
      </c>
      <c r="H15899" s="217" t="s">
        <v>5</v>
      </c>
      <c r="I15899" s="217">
        <v>2</v>
      </c>
      <c r="J15899" s="217">
        <v>2</v>
      </c>
      <c r="K15899" s="217">
        <v>0</v>
      </c>
      <c r="L15899" s="217">
        <v>33</v>
      </c>
      <c r="M15899" s="217">
        <v>1740</v>
      </c>
      <c r="N15899" s="217">
        <v>1.14942528735632</v>
      </c>
      <c r="O15899" s="217">
        <v>1.14942528735632</v>
      </c>
      <c r="P15899" s="217">
        <v>0</v>
      </c>
      <c r="Q15899" s="217">
        <v>1.14942528735632</v>
      </c>
      <c r="R15899" s="217">
        <v>1.14942528735632</v>
      </c>
      <c r="S15899" s="217">
        <v>0</v>
      </c>
      <c r="T15899" s="217">
        <v>1.14942528735632</v>
      </c>
      <c r="U15899" s="217">
        <v>1.14942528735632</v>
      </c>
      <c r="V15899" s="217">
        <v>0</v>
      </c>
      <c r="W15899" s="217">
        <v>1.14942528735632</v>
      </c>
      <c r="X15899" s="217">
        <v>1.14942528735632</v>
      </c>
      <c r="Y15899" s="217">
        <v>0</v>
      </c>
    </row>
    <row r="15900" spans="2:25">
      <c r="B15900" s="217" t="s">
        <v>16070</v>
      </c>
      <c r="C15900" s="217" t="s">
        <v>11696</v>
      </c>
      <c r="D15900" s="217" t="s">
        <v>24</v>
      </c>
      <c r="E15900" s="217" t="s">
        <v>86</v>
      </c>
      <c r="F15900" s="217" t="s">
        <v>12</v>
      </c>
      <c r="G15900" s="217" t="s">
        <v>5</v>
      </c>
      <c r="H15900" s="217" t="s">
        <v>170</v>
      </c>
      <c r="I15900" s="217">
        <v>8</v>
      </c>
      <c r="J15900" s="217">
        <v>8</v>
      </c>
      <c r="K15900" s="217">
        <v>0</v>
      </c>
      <c r="L15900" s="217">
        <v>45</v>
      </c>
      <c r="M15900" s="217">
        <v>2137.1401343754301</v>
      </c>
      <c r="N15900" s="217">
        <v>3.7433202770945</v>
      </c>
      <c r="O15900" s="217">
        <v>3.7433202770945</v>
      </c>
      <c r="P15900" s="217">
        <v>0</v>
      </c>
      <c r="Q15900" s="217">
        <v>3.7433202770945</v>
      </c>
      <c r="R15900" s="217">
        <v>3.7433202770945</v>
      </c>
      <c r="S15900" s="217">
        <v>0</v>
      </c>
      <c r="T15900" s="217">
        <v>3.7433202770945</v>
      </c>
      <c r="U15900" s="217">
        <v>3.7433202770945</v>
      </c>
      <c r="V15900" s="217">
        <v>0</v>
      </c>
      <c r="W15900" s="217">
        <v>3.7433202770945</v>
      </c>
      <c r="X15900" s="217">
        <v>3.7433202770945</v>
      </c>
      <c r="Y15900" s="217">
        <v>0</v>
      </c>
    </row>
    <row r="15901" spans="2:25">
      <c r="B15901" s="217" t="s">
        <v>16071</v>
      </c>
      <c r="C15901" s="217" t="s">
        <v>11696</v>
      </c>
      <c r="D15901" s="217" t="s">
        <v>24</v>
      </c>
      <c r="E15901" s="217" t="s">
        <v>86</v>
      </c>
      <c r="F15901" s="217" t="s">
        <v>12</v>
      </c>
      <c r="G15901" s="217" t="s">
        <v>5</v>
      </c>
      <c r="H15901" s="217" t="s">
        <v>172</v>
      </c>
      <c r="I15901" s="217">
        <v>5</v>
      </c>
      <c r="J15901" s="217">
        <v>5</v>
      </c>
      <c r="K15901" s="217">
        <v>0</v>
      </c>
      <c r="L15901" s="217">
        <v>19</v>
      </c>
      <c r="M15901" s="217">
        <v>2380.9182778006302</v>
      </c>
      <c r="N15901" s="217">
        <v>2.1000300794106801</v>
      </c>
      <c r="O15901" s="217">
        <v>2.1000300794106801</v>
      </c>
      <c r="P15901" s="217">
        <v>0</v>
      </c>
      <c r="Q15901" s="217">
        <v>2.1000300794106801</v>
      </c>
      <c r="R15901" s="217">
        <v>2.1000300794106801</v>
      </c>
      <c r="S15901" s="217">
        <v>0</v>
      </c>
      <c r="T15901" s="217">
        <v>2.1000300794106801</v>
      </c>
      <c r="U15901" s="217">
        <v>2.1000300794106801</v>
      </c>
      <c r="V15901" s="217">
        <v>0</v>
      </c>
      <c r="W15901" s="217">
        <v>2.1000300794106801</v>
      </c>
      <c r="X15901" s="217">
        <v>2.1000300794106801</v>
      </c>
      <c r="Y15901" s="217">
        <v>0</v>
      </c>
    </row>
    <row r="15902" spans="2:25">
      <c r="B15902" s="217" t="s">
        <v>16072</v>
      </c>
      <c r="C15902" s="217" t="s">
        <v>11696</v>
      </c>
      <c r="D15902" s="217" t="s">
        <v>24</v>
      </c>
      <c r="E15902" s="217" t="s">
        <v>86</v>
      </c>
      <c r="F15902" s="217" t="s">
        <v>12</v>
      </c>
      <c r="G15902" s="217" t="s">
        <v>5</v>
      </c>
      <c r="H15902" s="217" t="s">
        <v>174</v>
      </c>
      <c r="I15902" s="217">
        <v>10</v>
      </c>
      <c r="J15902" s="217">
        <v>10</v>
      </c>
      <c r="K15902" s="217">
        <v>0</v>
      </c>
      <c r="L15902" s="217">
        <v>48</v>
      </c>
      <c r="M15902" s="217">
        <v>2739.4734677087599</v>
      </c>
      <c r="N15902" s="217">
        <v>3.6503365036653501</v>
      </c>
      <c r="O15902" s="217">
        <v>3.6503365036653501</v>
      </c>
      <c r="P15902" s="217">
        <v>0</v>
      </c>
      <c r="Q15902" s="217">
        <v>3.6503365036653501</v>
      </c>
      <c r="R15902" s="217">
        <v>3.6503365036653501</v>
      </c>
      <c r="S15902" s="217">
        <v>0</v>
      </c>
      <c r="T15902" s="217">
        <v>3.6503365036653501</v>
      </c>
      <c r="U15902" s="217">
        <v>3.6503365036653501</v>
      </c>
      <c r="V15902" s="217">
        <v>0</v>
      </c>
      <c r="W15902" s="217">
        <v>3.6503365036653501</v>
      </c>
      <c r="X15902" s="217">
        <v>3.6503365036653501</v>
      </c>
      <c r="Y15902" s="217">
        <v>0</v>
      </c>
    </row>
    <row r="15903" spans="2:25">
      <c r="B15903" s="217" t="s">
        <v>16073</v>
      </c>
      <c r="C15903" s="217" t="s">
        <v>11696</v>
      </c>
      <c r="D15903" s="217" t="s">
        <v>24</v>
      </c>
      <c r="E15903" s="217" t="s">
        <v>86</v>
      </c>
      <c r="F15903" s="217" t="s">
        <v>12</v>
      </c>
      <c r="G15903" s="217" t="s">
        <v>5</v>
      </c>
      <c r="H15903" s="217" t="s">
        <v>176</v>
      </c>
      <c r="I15903" s="217">
        <v>17</v>
      </c>
      <c r="J15903" s="217">
        <v>16</v>
      </c>
      <c r="K15903" s="217">
        <v>1</v>
      </c>
      <c r="L15903" s="217">
        <v>74</v>
      </c>
      <c r="M15903" s="217">
        <v>3619.0900863841998</v>
      </c>
      <c r="N15903" s="217">
        <v>4.6973133009199399</v>
      </c>
      <c r="O15903" s="217">
        <v>4.4210007538070002</v>
      </c>
      <c r="P15903" s="217">
        <v>0.27631254711293701</v>
      </c>
      <c r="Q15903" s="217">
        <v>4.6973133009199399</v>
      </c>
      <c r="R15903" s="217">
        <v>4.4210007538070002</v>
      </c>
      <c r="S15903" s="217">
        <v>0.27631254711293701</v>
      </c>
      <c r="T15903" s="217">
        <v>4.6973133009199399</v>
      </c>
      <c r="U15903" s="217">
        <v>4.4210007538070002</v>
      </c>
      <c r="V15903" s="217">
        <v>0.27631254711293701</v>
      </c>
      <c r="W15903" s="217">
        <v>4.6973133009199399</v>
      </c>
      <c r="X15903" s="217">
        <v>4.4210007538070002</v>
      </c>
      <c r="Y15903" s="217">
        <v>0.27631254711293701</v>
      </c>
    </row>
    <row r="15904" spans="2:25">
      <c r="B15904" s="217" t="s">
        <v>16074</v>
      </c>
      <c r="C15904" s="217" t="s">
        <v>11696</v>
      </c>
      <c r="D15904" s="217" t="s">
        <v>24</v>
      </c>
      <c r="E15904" s="217" t="s">
        <v>86</v>
      </c>
      <c r="F15904" s="217" t="s">
        <v>12</v>
      </c>
      <c r="G15904" s="217" t="s">
        <v>5</v>
      </c>
      <c r="H15904" s="217" t="s">
        <v>178</v>
      </c>
      <c r="I15904" s="217">
        <v>17</v>
      </c>
      <c r="J15904" s="217">
        <v>16</v>
      </c>
      <c r="K15904" s="217">
        <v>1</v>
      </c>
      <c r="L15904" s="217">
        <v>57</v>
      </c>
      <c r="M15904" s="217">
        <v>4613.3780337309699</v>
      </c>
      <c r="N15904" s="217">
        <v>3.6849353934803402</v>
      </c>
      <c r="O15904" s="217">
        <v>3.4681744879815</v>
      </c>
      <c r="P15904" s="217">
        <v>0.216760905498843</v>
      </c>
      <c r="Q15904" s="217">
        <v>3.6849353934803402</v>
      </c>
      <c r="R15904" s="217">
        <v>3.4681744879815</v>
      </c>
      <c r="S15904" s="217">
        <v>0.216760905498843</v>
      </c>
      <c r="T15904" s="217">
        <v>3.6849353934803402</v>
      </c>
      <c r="U15904" s="217">
        <v>3.4681744879815</v>
      </c>
      <c r="V15904" s="217">
        <v>0.216760905498843</v>
      </c>
      <c r="W15904" s="217">
        <v>3.6849353934803402</v>
      </c>
      <c r="X15904" s="217">
        <v>3.4681744879815</v>
      </c>
      <c r="Y15904" s="217">
        <v>0.216760905498843</v>
      </c>
    </row>
    <row r="15905" spans="2:25">
      <c r="B15905" s="217" t="s">
        <v>16075</v>
      </c>
      <c r="C15905" s="217" t="s">
        <v>11696</v>
      </c>
      <c r="D15905" s="217" t="s">
        <v>24</v>
      </c>
      <c r="E15905" s="217" t="s">
        <v>86</v>
      </c>
      <c r="F15905" s="217" t="s">
        <v>12</v>
      </c>
      <c r="G15905" s="217" t="s">
        <v>5</v>
      </c>
      <c r="H15905" s="217" t="s">
        <v>5</v>
      </c>
      <c r="I15905" s="217">
        <v>57</v>
      </c>
      <c r="J15905" s="217">
        <v>55</v>
      </c>
      <c r="K15905" s="217">
        <v>2</v>
      </c>
      <c r="L15905" s="217">
        <v>243</v>
      </c>
      <c r="M15905" s="217">
        <v>15490</v>
      </c>
      <c r="N15905" s="217">
        <v>3.6797934151065199</v>
      </c>
      <c r="O15905" s="217">
        <v>3.5506778566817299</v>
      </c>
      <c r="P15905" s="217">
        <v>0.12911555842479</v>
      </c>
      <c r="Q15905" s="217">
        <v>3.6797934151065199</v>
      </c>
      <c r="R15905" s="217">
        <v>3.5506778566817299</v>
      </c>
      <c r="S15905" s="217">
        <v>0.12911555842479</v>
      </c>
      <c r="T15905" s="217">
        <v>3.6797934151065199</v>
      </c>
      <c r="U15905" s="217">
        <v>3.5506778566817299</v>
      </c>
      <c r="V15905" s="217">
        <v>0.12911555842479</v>
      </c>
      <c r="W15905" s="217">
        <v>3.6797934151065199</v>
      </c>
      <c r="X15905" s="217">
        <v>3.5506778566817299</v>
      </c>
      <c r="Y15905" s="217">
        <v>0.12911555842479</v>
      </c>
    </row>
    <row r="15906" spans="2:25">
      <c r="B15906" s="217" t="s">
        <v>16076</v>
      </c>
      <c r="C15906" s="217" t="s">
        <v>11696</v>
      </c>
      <c r="D15906" s="217" t="s">
        <v>24</v>
      </c>
      <c r="E15906" s="217" t="s">
        <v>86</v>
      </c>
      <c r="F15906" s="217" t="s">
        <v>9</v>
      </c>
      <c r="G15906" s="217" t="s">
        <v>5</v>
      </c>
      <c r="H15906" s="217" t="s">
        <v>170</v>
      </c>
      <c r="I15906" s="217">
        <v>2</v>
      </c>
      <c r="J15906" s="217">
        <v>2</v>
      </c>
      <c r="K15906" s="217">
        <v>0</v>
      </c>
      <c r="L15906" s="217">
        <v>67</v>
      </c>
      <c r="M15906" s="217">
        <v>2237.9780124635799</v>
      </c>
      <c r="N15906" s="217">
        <v>0.89366382907327502</v>
      </c>
      <c r="O15906" s="217">
        <v>0.89366382907327502</v>
      </c>
      <c r="P15906" s="217">
        <v>0</v>
      </c>
      <c r="Q15906" s="217">
        <v>0.89366382907327502</v>
      </c>
      <c r="R15906" s="217">
        <v>0.89366382907327502</v>
      </c>
      <c r="S15906" s="217">
        <v>0</v>
      </c>
      <c r="T15906" s="217">
        <v>0.89366382907327502</v>
      </c>
      <c r="U15906" s="217">
        <v>0.89366382907327502</v>
      </c>
      <c r="V15906" s="217">
        <v>0</v>
      </c>
      <c r="W15906" s="217">
        <v>0.89366382907327502</v>
      </c>
      <c r="X15906" s="217">
        <v>0.89366382907327502</v>
      </c>
      <c r="Y15906" s="217">
        <v>0</v>
      </c>
    </row>
    <row r="15907" spans="2:25">
      <c r="B15907" s="217" t="s">
        <v>16077</v>
      </c>
      <c r="C15907" s="217" t="s">
        <v>11696</v>
      </c>
      <c r="D15907" s="217" t="s">
        <v>24</v>
      </c>
      <c r="E15907" s="217" t="s">
        <v>86</v>
      </c>
      <c r="F15907" s="217" t="s">
        <v>9</v>
      </c>
      <c r="G15907" s="217" t="s">
        <v>5</v>
      </c>
      <c r="H15907" s="217" t="s">
        <v>172</v>
      </c>
      <c r="I15907" s="217">
        <v>0</v>
      </c>
      <c r="J15907" s="217">
        <v>0</v>
      </c>
      <c r="K15907" s="217">
        <v>0</v>
      </c>
      <c r="L15907" s="217">
        <v>49</v>
      </c>
      <c r="M15907" s="217">
        <v>2581.3407420080698</v>
      </c>
      <c r="N15907" s="217">
        <v>0</v>
      </c>
      <c r="O15907" s="217">
        <v>0</v>
      </c>
      <c r="P15907" s="217">
        <v>0</v>
      </c>
      <c r="Q15907" s="217">
        <v>0</v>
      </c>
      <c r="R15907" s="217">
        <v>0</v>
      </c>
      <c r="S15907" s="217">
        <v>0</v>
      </c>
      <c r="T15907" s="217">
        <v>0</v>
      </c>
      <c r="U15907" s="217">
        <v>0</v>
      </c>
      <c r="V15907" s="217">
        <v>0</v>
      </c>
      <c r="W15907" s="217">
        <v>0</v>
      </c>
      <c r="X15907" s="217">
        <v>0</v>
      </c>
      <c r="Y15907" s="217">
        <v>0</v>
      </c>
    </row>
    <row r="15908" spans="2:25">
      <c r="B15908" s="217" t="s">
        <v>16078</v>
      </c>
      <c r="C15908" s="217" t="s">
        <v>11696</v>
      </c>
      <c r="D15908" s="217" t="s">
        <v>24</v>
      </c>
      <c r="E15908" s="217" t="s">
        <v>86</v>
      </c>
      <c r="F15908" s="217" t="s">
        <v>9</v>
      </c>
      <c r="G15908" s="217" t="s">
        <v>5</v>
      </c>
      <c r="H15908" s="217" t="s">
        <v>174</v>
      </c>
      <c r="I15908" s="217">
        <v>1</v>
      </c>
      <c r="J15908" s="217">
        <v>1</v>
      </c>
      <c r="K15908" s="217">
        <v>0</v>
      </c>
      <c r="L15908" s="217">
        <v>107</v>
      </c>
      <c r="M15908" s="217">
        <v>3017.6602274965999</v>
      </c>
      <c r="N15908" s="217">
        <v>0.33138256947820199</v>
      </c>
      <c r="O15908" s="217">
        <v>0.33138256947820199</v>
      </c>
      <c r="P15908" s="217">
        <v>0</v>
      </c>
      <c r="Q15908" s="217">
        <v>0.33138256947820199</v>
      </c>
      <c r="R15908" s="217">
        <v>0.33138256947820199</v>
      </c>
      <c r="S15908" s="217">
        <v>0</v>
      </c>
      <c r="T15908" s="217">
        <v>0.33138256947820199</v>
      </c>
      <c r="U15908" s="217">
        <v>0.33138256947820199</v>
      </c>
      <c r="V15908" s="217">
        <v>0</v>
      </c>
      <c r="W15908" s="217">
        <v>0.33138256947820199</v>
      </c>
      <c r="X15908" s="217">
        <v>0.33138256947820199</v>
      </c>
      <c r="Y15908" s="217">
        <v>0</v>
      </c>
    </row>
    <row r="15909" spans="2:25">
      <c r="B15909" s="217" t="s">
        <v>16079</v>
      </c>
      <c r="C15909" s="217" t="s">
        <v>11696</v>
      </c>
      <c r="D15909" s="217" t="s">
        <v>24</v>
      </c>
      <c r="E15909" s="217" t="s">
        <v>86</v>
      </c>
      <c r="F15909" s="217" t="s">
        <v>9</v>
      </c>
      <c r="G15909" s="217" t="s">
        <v>5</v>
      </c>
      <c r="H15909" s="217" t="s">
        <v>176</v>
      </c>
      <c r="I15909" s="217">
        <v>5</v>
      </c>
      <c r="J15909" s="217">
        <v>5</v>
      </c>
      <c r="K15909" s="217">
        <v>0</v>
      </c>
      <c r="L15909" s="217">
        <v>118</v>
      </c>
      <c r="M15909" s="217">
        <v>3798.1009892058401</v>
      </c>
      <c r="N15909" s="217">
        <v>1.31644735466749</v>
      </c>
      <c r="O15909" s="217">
        <v>1.31644735466749</v>
      </c>
      <c r="P15909" s="217">
        <v>0</v>
      </c>
      <c r="Q15909" s="217">
        <v>1.31644735466749</v>
      </c>
      <c r="R15909" s="217">
        <v>1.31644735466749</v>
      </c>
      <c r="S15909" s="217">
        <v>0</v>
      </c>
      <c r="T15909" s="217">
        <v>1.31644735466749</v>
      </c>
      <c r="U15909" s="217">
        <v>1.31644735466749</v>
      </c>
      <c r="V15909" s="217">
        <v>0</v>
      </c>
      <c r="W15909" s="217">
        <v>1.31644735466749</v>
      </c>
      <c r="X15909" s="217">
        <v>1.31644735466749</v>
      </c>
      <c r="Y15909" s="217">
        <v>0</v>
      </c>
    </row>
    <row r="15910" spans="2:25">
      <c r="B15910" s="217" t="s">
        <v>16080</v>
      </c>
      <c r="C15910" s="217" t="s">
        <v>11696</v>
      </c>
      <c r="D15910" s="217" t="s">
        <v>24</v>
      </c>
      <c r="E15910" s="217" t="s">
        <v>86</v>
      </c>
      <c r="F15910" s="217" t="s">
        <v>9</v>
      </c>
      <c r="G15910" s="217" t="s">
        <v>5</v>
      </c>
      <c r="H15910" s="217" t="s">
        <v>178</v>
      </c>
      <c r="I15910" s="217">
        <v>5</v>
      </c>
      <c r="J15910" s="217">
        <v>4</v>
      </c>
      <c r="K15910" s="217">
        <v>1</v>
      </c>
      <c r="L15910" s="217">
        <v>157</v>
      </c>
      <c r="M15910" s="217">
        <v>4834.9200288259099</v>
      </c>
      <c r="N15910" s="217">
        <v>1.0341432681802101</v>
      </c>
      <c r="O15910" s="217">
        <v>0.82731461454416999</v>
      </c>
      <c r="P15910" s="217">
        <v>0.206828653636043</v>
      </c>
      <c r="Q15910" s="217">
        <v>1.0341432681802101</v>
      </c>
      <c r="R15910" s="217">
        <v>0.82731461454416999</v>
      </c>
      <c r="S15910" s="217">
        <v>0.206828653636043</v>
      </c>
      <c r="T15910" s="217">
        <v>1.0341432681802101</v>
      </c>
      <c r="U15910" s="217">
        <v>0.82731461454416999</v>
      </c>
      <c r="V15910" s="217">
        <v>0.206828653636043</v>
      </c>
      <c r="W15910" s="217">
        <v>1.0341432681802101</v>
      </c>
      <c r="X15910" s="217">
        <v>0.82731461454416999</v>
      </c>
      <c r="Y15910" s="217">
        <v>0.206828653636043</v>
      </c>
    </row>
    <row r="15911" spans="2:25">
      <c r="B15911" s="217" t="s">
        <v>16081</v>
      </c>
      <c r="C15911" s="217" t="s">
        <v>11696</v>
      </c>
      <c r="D15911" s="217" t="s">
        <v>24</v>
      </c>
      <c r="E15911" s="217" t="s">
        <v>86</v>
      </c>
      <c r="F15911" s="217" t="s">
        <v>9</v>
      </c>
      <c r="G15911" s="217" t="s">
        <v>5</v>
      </c>
      <c r="H15911" s="217" t="s">
        <v>5</v>
      </c>
      <c r="I15911" s="217">
        <v>13</v>
      </c>
      <c r="J15911" s="217">
        <v>12</v>
      </c>
      <c r="K15911" s="217">
        <v>1</v>
      </c>
      <c r="L15911" s="217">
        <v>498</v>
      </c>
      <c r="M15911" s="217">
        <v>16470</v>
      </c>
      <c r="N15911" s="217">
        <v>0.78931390406800195</v>
      </c>
      <c r="O15911" s="217">
        <v>0.72859744990892505</v>
      </c>
      <c r="P15911" s="217">
        <v>6.0716454159077102E-2</v>
      </c>
      <c r="Q15911" s="217">
        <v>0.78931390406800195</v>
      </c>
      <c r="R15911" s="217">
        <v>0.72859744990892505</v>
      </c>
      <c r="S15911" s="217">
        <v>6.0716454159077102E-2</v>
      </c>
      <c r="T15911" s="217">
        <v>0.78931390406800195</v>
      </c>
      <c r="U15911" s="217">
        <v>0.72859744990892505</v>
      </c>
      <c r="V15911" s="217">
        <v>6.0716454159077102E-2</v>
      </c>
      <c r="W15911" s="217">
        <v>0.78931390406800195</v>
      </c>
      <c r="X15911" s="217">
        <v>0.72859744990892505</v>
      </c>
      <c r="Y15911" s="217">
        <v>6.0716454159077102E-2</v>
      </c>
    </row>
    <row r="15912" spans="2:25">
      <c r="B15912" s="217" t="s">
        <v>16082</v>
      </c>
      <c r="C15912" s="217" t="s">
        <v>11696</v>
      </c>
      <c r="D15912" s="217" t="s">
        <v>24</v>
      </c>
      <c r="E15912" s="217" t="s">
        <v>86</v>
      </c>
      <c r="F15912" s="217" t="s">
        <v>5</v>
      </c>
      <c r="G15912" s="217" t="s">
        <v>5</v>
      </c>
      <c r="H15912" s="217" t="s">
        <v>170</v>
      </c>
      <c r="I15912" s="217">
        <v>10</v>
      </c>
      <c r="J15912" s="217">
        <v>10</v>
      </c>
      <c r="K15912" s="217">
        <v>0</v>
      </c>
      <c r="L15912" s="217">
        <v>112</v>
      </c>
      <c r="M15912" s="217">
        <v>4375.1181468390096</v>
      </c>
      <c r="N15912" s="217">
        <v>2.28565256168566</v>
      </c>
      <c r="O15912" s="217">
        <v>2.28565256168566</v>
      </c>
      <c r="P15912" s="217">
        <v>0</v>
      </c>
      <c r="Q15912" s="217">
        <v>2.28565256168566</v>
      </c>
      <c r="R15912" s="217">
        <v>2.28565256168566</v>
      </c>
      <c r="S15912" s="217">
        <v>0</v>
      </c>
      <c r="T15912" s="217">
        <v>2.28565256168566</v>
      </c>
      <c r="U15912" s="217">
        <v>2.28565256168566</v>
      </c>
      <c r="V15912" s="217">
        <v>0</v>
      </c>
      <c r="W15912" s="217">
        <v>2.28565256168566</v>
      </c>
      <c r="X15912" s="217">
        <v>2.28565256168566</v>
      </c>
      <c r="Y15912" s="217">
        <v>0</v>
      </c>
    </row>
    <row r="15913" spans="2:25">
      <c r="B15913" s="217" t="s">
        <v>16083</v>
      </c>
      <c r="C15913" s="217" t="s">
        <v>11696</v>
      </c>
      <c r="D15913" s="217" t="s">
        <v>24</v>
      </c>
      <c r="E15913" s="217" t="s">
        <v>86</v>
      </c>
      <c r="F15913" s="217" t="s">
        <v>5</v>
      </c>
      <c r="G15913" s="217" t="s">
        <v>5</v>
      </c>
      <c r="H15913" s="217" t="s">
        <v>172</v>
      </c>
      <c r="I15913" s="217">
        <v>5</v>
      </c>
      <c r="J15913" s="217">
        <v>5</v>
      </c>
      <c r="K15913" s="217">
        <v>0</v>
      </c>
      <c r="L15913" s="217">
        <v>68</v>
      </c>
      <c r="M15913" s="217">
        <v>4962.2590198087</v>
      </c>
      <c r="N15913" s="217">
        <v>1.00760560463302</v>
      </c>
      <c r="O15913" s="217">
        <v>1.00760560463302</v>
      </c>
      <c r="P15913" s="217">
        <v>0</v>
      </c>
      <c r="Q15913" s="217">
        <v>1.00760560463302</v>
      </c>
      <c r="R15913" s="217">
        <v>1.00760560463302</v>
      </c>
      <c r="S15913" s="217">
        <v>0</v>
      </c>
      <c r="T15913" s="217">
        <v>1.00760560463302</v>
      </c>
      <c r="U15913" s="217">
        <v>1.00760560463302</v>
      </c>
      <c r="V15913" s="217">
        <v>0</v>
      </c>
      <c r="W15913" s="217">
        <v>1.00760560463302</v>
      </c>
      <c r="X15913" s="217">
        <v>1.00760560463302</v>
      </c>
      <c r="Y15913" s="217">
        <v>0</v>
      </c>
    </row>
    <row r="15914" spans="2:25">
      <c r="B15914" s="217" t="s">
        <v>16084</v>
      </c>
      <c r="C15914" s="217" t="s">
        <v>11696</v>
      </c>
      <c r="D15914" s="217" t="s">
        <v>24</v>
      </c>
      <c r="E15914" s="217" t="s">
        <v>86</v>
      </c>
      <c r="F15914" s="217" t="s">
        <v>5</v>
      </c>
      <c r="G15914" s="217" t="s">
        <v>5</v>
      </c>
      <c r="H15914" s="217" t="s">
        <v>174</v>
      </c>
      <c r="I15914" s="217">
        <v>11</v>
      </c>
      <c r="J15914" s="217">
        <v>11</v>
      </c>
      <c r="K15914" s="217">
        <v>0</v>
      </c>
      <c r="L15914" s="217">
        <v>155</v>
      </c>
      <c r="M15914" s="217">
        <v>5757.1336952053698</v>
      </c>
      <c r="N15914" s="217">
        <v>1.91067301583789</v>
      </c>
      <c r="O15914" s="217">
        <v>1.91067301583789</v>
      </c>
      <c r="P15914" s="217">
        <v>0</v>
      </c>
      <c r="Q15914" s="217">
        <v>1.91067301583789</v>
      </c>
      <c r="R15914" s="217">
        <v>1.91067301583789</v>
      </c>
      <c r="S15914" s="217">
        <v>0</v>
      </c>
      <c r="T15914" s="217">
        <v>1.91067301583789</v>
      </c>
      <c r="U15914" s="217">
        <v>1.91067301583789</v>
      </c>
      <c r="V15914" s="217">
        <v>0</v>
      </c>
      <c r="W15914" s="217">
        <v>1.91067301583789</v>
      </c>
      <c r="X15914" s="217">
        <v>1.91067301583789</v>
      </c>
      <c r="Y15914" s="217">
        <v>0</v>
      </c>
    </row>
    <row r="15915" spans="2:25">
      <c r="B15915" s="217" t="s">
        <v>16085</v>
      </c>
      <c r="C15915" s="217" t="s">
        <v>11696</v>
      </c>
      <c r="D15915" s="217" t="s">
        <v>24</v>
      </c>
      <c r="E15915" s="217" t="s">
        <v>86</v>
      </c>
      <c r="F15915" s="217" t="s">
        <v>5</v>
      </c>
      <c r="G15915" s="217" t="s">
        <v>5</v>
      </c>
      <c r="H15915" s="217" t="s">
        <v>176</v>
      </c>
      <c r="I15915" s="217">
        <v>22</v>
      </c>
      <c r="J15915" s="217">
        <v>21</v>
      </c>
      <c r="K15915" s="217">
        <v>1</v>
      </c>
      <c r="L15915" s="217">
        <v>193</v>
      </c>
      <c r="M15915" s="217">
        <v>7417.1910755900399</v>
      </c>
      <c r="N15915" s="217">
        <v>2.96608241257286</v>
      </c>
      <c r="O15915" s="217">
        <v>2.8312604847286398</v>
      </c>
      <c r="P15915" s="217">
        <v>0.13482192784422101</v>
      </c>
      <c r="Q15915" s="217">
        <v>2.96608241257286</v>
      </c>
      <c r="R15915" s="217">
        <v>2.8312604847286398</v>
      </c>
      <c r="S15915" s="217">
        <v>0.13482192784422101</v>
      </c>
      <c r="T15915" s="217">
        <v>2.96608241257286</v>
      </c>
      <c r="U15915" s="217">
        <v>2.8312604847286398</v>
      </c>
      <c r="V15915" s="217">
        <v>0.13482192784422101</v>
      </c>
      <c r="W15915" s="217">
        <v>2.96608241257286</v>
      </c>
      <c r="X15915" s="217">
        <v>2.8312604847286398</v>
      </c>
      <c r="Y15915" s="217">
        <v>0.13482192784422101</v>
      </c>
    </row>
    <row r="15916" spans="2:25">
      <c r="B15916" s="217" t="s">
        <v>16086</v>
      </c>
      <c r="C15916" s="217" t="s">
        <v>11696</v>
      </c>
      <c r="D15916" s="217" t="s">
        <v>24</v>
      </c>
      <c r="E15916" s="217" t="s">
        <v>86</v>
      </c>
      <c r="F15916" s="217" t="s">
        <v>5</v>
      </c>
      <c r="G15916" s="217" t="s">
        <v>5</v>
      </c>
      <c r="H15916" s="217" t="s">
        <v>178</v>
      </c>
      <c r="I15916" s="217">
        <v>22</v>
      </c>
      <c r="J15916" s="217">
        <v>20</v>
      </c>
      <c r="K15916" s="217">
        <v>2</v>
      </c>
      <c r="L15916" s="217">
        <v>214</v>
      </c>
      <c r="M15916" s="217">
        <v>9448.2980625568907</v>
      </c>
      <c r="N15916" s="217">
        <v>2.3284616821292801</v>
      </c>
      <c r="O15916" s="217">
        <v>2.1167833473902502</v>
      </c>
      <c r="P15916" s="217">
        <v>0.211678334739025</v>
      </c>
      <c r="Q15916" s="217">
        <v>2.3284616821292801</v>
      </c>
      <c r="R15916" s="217">
        <v>2.1167833473902502</v>
      </c>
      <c r="S15916" s="217">
        <v>0.211678334739025</v>
      </c>
      <c r="T15916" s="217">
        <v>2.3284616821292801</v>
      </c>
      <c r="U15916" s="217">
        <v>2.1167833473902502</v>
      </c>
      <c r="V15916" s="217">
        <v>0.211678334739025</v>
      </c>
      <c r="W15916" s="217">
        <v>2.3284616821292801</v>
      </c>
      <c r="X15916" s="217">
        <v>2.1167833473902502</v>
      </c>
      <c r="Y15916" s="217">
        <v>0.211678334739025</v>
      </c>
    </row>
    <row r="15917" spans="2:25">
      <c r="B15917" s="217" t="s">
        <v>16087</v>
      </c>
      <c r="C15917" s="217" t="s">
        <v>11696</v>
      </c>
      <c r="D15917" s="217" t="s">
        <v>24</v>
      </c>
      <c r="E15917" s="217" t="s">
        <v>86</v>
      </c>
      <c r="F15917" s="217" t="s">
        <v>5</v>
      </c>
      <c r="G15917" s="217" t="s">
        <v>5</v>
      </c>
      <c r="H15917" s="217" t="s">
        <v>5</v>
      </c>
      <c r="I15917" s="217">
        <v>70</v>
      </c>
      <c r="J15917" s="217">
        <v>67</v>
      </c>
      <c r="K15917" s="217">
        <v>3</v>
      </c>
      <c r="L15917" s="217">
        <v>742</v>
      </c>
      <c r="M15917" s="217">
        <v>31960</v>
      </c>
      <c r="N15917" s="217">
        <v>2.1902377972465601</v>
      </c>
      <c r="O15917" s="217">
        <v>2.0963704630788502</v>
      </c>
      <c r="P15917" s="217">
        <v>9.3867334167709607E-2</v>
      </c>
      <c r="Q15917" s="217">
        <v>2.1902377972465601</v>
      </c>
      <c r="R15917" s="217">
        <v>2.0963704630788502</v>
      </c>
      <c r="S15917" s="217">
        <v>9.3867334167709607E-2</v>
      </c>
      <c r="T15917" s="217">
        <v>2.1902377972465601</v>
      </c>
      <c r="U15917" s="217">
        <v>2.0963704630788502</v>
      </c>
      <c r="V15917" s="217">
        <v>9.3867334167709607E-2</v>
      </c>
      <c r="W15917" s="217">
        <v>2.1902377972465601</v>
      </c>
      <c r="X15917" s="217">
        <v>2.0963704630788502</v>
      </c>
      <c r="Y15917" s="217">
        <v>9.3867334167709607E-2</v>
      </c>
    </row>
    <row r="15918" spans="2:25">
      <c r="B15918" s="217" t="s">
        <v>16088</v>
      </c>
      <c r="C15918" s="217" t="s">
        <v>11696</v>
      </c>
      <c r="D15918" s="217" t="s">
        <v>24</v>
      </c>
      <c r="E15918" s="217" t="s">
        <v>103</v>
      </c>
      <c r="F15918" s="217" t="s">
        <v>12</v>
      </c>
      <c r="G15918" s="217" t="s">
        <v>10</v>
      </c>
      <c r="H15918" s="217" t="s">
        <v>170</v>
      </c>
      <c r="I15918" s="217">
        <v>7</v>
      </c>
      <c r="J15918" s="217">
        <v>7</v>
      </c>
      <c r="K15918" s="217">
        <v>0</v>
      </c>
      <c r="L15918" s="217">
        <v>21</v>
      </c>
      <c r="M15918" s="217">
        <v>832.07315724554496</v>
      </c>
      <c r="N15918" s="217">
        <v>8.4127218130344001</v>
      </c>
      <c r="O15918" s="217">
        <v>8.4127218130344001</v>
      </c>
      <c r="P15918" s="217">
        <v>0</v>
      </c>
      <c r="Q15918" s="217">
        <v>8.4948680643982701</v>
      </c>
      <c r="R15918" s="217">
        <v>8.4948680643982701</v>
      </c>
      <c r="S15918" s="217">
        <v>0</v>
      </c>
      <c r="T15918" s="217">
        <v>8.4700221013407493</v>
      </c>
      <c r="U15918" s="217">
        <v>8.4700221013407493</v>
      </c>
      <c r="V15918" s="217">
        <v>0</v>
      </c>
      <c r="W15918" s="217">
        <v>8.5545206709663208</v>
      </c>
      <c r="X15918" s="217">
        <v>8.5545206709663208</v>
      </c>
      <c r="Y15918" s="217">
        <v>0</v>
      </c>
    </row>
    <row r="15919" spans="2:25">
      <c r="B15919" s="217" t="s">
        <v>16089</v>
      </c>
      <c r="C15919" s="217" t="s">
        <v>11696</v>
      </c>
      <c r="D15919" s="217" t="s">
        <v>24</v>
      </c>
      <c r="E15919" s="217" t="s">
        <v>103</v>
      </c>
      <c r="F15919" s="217" t="s">
        <v>12</v>
      </c>
      <c r="G15919" s="217" t="s">
        <v>10</v>
      </c>
      <c r="H15919" s="217" t="s">
        <v>172</v>
      </c>
      <c r="I15919" s="217">
        <v>2</v>
      </c>
      <c r="J15919" s="217">
        <v>2</v>
      </c>
      <c r="K15919" s="217">
        <v>0</v>
      </c>
      <c r="L15919" s="217">
        <v>14</v>
      </c>
      <c r="M15919" s="217">
        <v>1327.9851133512</v>
      </c>
      <c r="N15919" s="217">
        <v>1.50604097884272</v>
      </c>
      <c r="O15919" s="217">
        <v>1.50604097884272</v>
      </c>
      <c r="P15919" s="217">
        <v>0</v>
      </c>
      <c r="Q15919" s="217">
        <v>1.4577885480547701</v>
      </c>
      <c r="R15919" s="217">
        <v>1.4577885480547701</v>
      </c>
      <c r="S15919" s="217">
        <v>0</v>
      </c>
      <c r="T15919" s="217">
        <v>1.4892101051300399</v>
      </c>
      <c r="U15919" s="217">
        <v>1.4892101051300399</v>
      </c>
      <c r="V15919" s="217">
        <v>0</v>
      </c>
      <c r="W15919" s="217">
        <v>1.49376749825859</v>
      </c>
      <c r="X15919" s="217">
        <v>1.49376749825859</v>
      </c>
      <c r="Y15919" s="217">
        <v>0</v>
      </c>
    </row>
    <row r="15920" spans="2:25">
      <c r="B15920" s="217" t="s">
        <v>16090</v>
      </c>
      <c r="C15920" s="217" t="s">
        <v>11696</v>
      </c>
      <c r="D15920" s="217" t="s">
        <v>24</v>
      </c>
      <c r="E15920" s="217" t="s">
        <v>103</v>
      </c>
      <c r="F15920" s="217" t="s">
        <v>12</v>
      </c>
      <c r="G15920" s="217" t="s">
        <v>10</v>
      </c>
      <c r="H15920" s="217" t="s">
        <v>174</v>
      </c>
      <c r="I15920" s="217">
        <v>20</v>
      </c>
      <c r="J15920" s="217">
        <v>20</v>
      </c>
      <c r="K15920" s="217">
        <v>0</v>
      </c>
      <c r="L15920" s="217">
        <v>58</v>
      </c>
      <c r="M15920" s="217">
        <v>2056.02254263962</v>
      </c>
      <c r="N15920" s="217">
        <v>9.7275198035149408</v>
      </c>
      <c r="O15920" s="217">
        <v>9.7275198035149408</v>
      </c>
      <c r="P15920" s="217">
        <v>0</v>
      </c>
      <c r="Q15920" s="217">
        <v>9.6956997050594698</v>
      </c>
      <c r="R15920" s="217">
        <v>9.6956997050594698</v>
      </c>
      <c r="S15920" s="217">
        <v>0</v>
      </c>
      <c r="T15920" s="217">
        <v>9.5956806243318304</v>
      </c>
      <c r="U15920" s="217">
        <v>9.5956806243318304</v>
      </c>
      <c r="V15920" s="217">
        <v>0</v>
      </c>
      <c r="W15920" s="217">
        <v>9.69684169107434</v>
      </c>
      <c r="X15920" s="217">
        <v>9.69684169107434</v>
      </c>
      <c r="Y15920" s="217">
        <v>0</v>
      </c>
    </row>
    <row r="15921" spans="2:25">
      <c r="B15921" s="217" t="s">
        <v>16091</v>
      </c>
      <c r="C15921" s="217" t="s">
        <v>11696</v>
      </c>
      <c r="D15921" s="217" t="s">
        <v>24</v>
      </c>
      <c r="E15921" s="217" t="s">
        <v>103</v>
      </c>
      <c r="F15921" s="217" t="s">
        <v>12</v>
      </c>
      <c r="G15921" s="217" t="s">
        <v>10</v>
      </c>
      <c r="H15921" s="217" t="s">
        <v>176</v>
      </c>
      <c r="I15921" s="217">
        <v>50</v>
      </c>
      <c r="J15921" s="217">
        <v>44</v>
      </c>
      <c r="K15921" s="217">
        <v>6</v>
      </c>
      <c r="L15921" s="217">
        <v>111</v>
      </c>
      <c r="M15921" s="217">
        <v>4111.2642592828897</v>
      </c>
      <c r="N15921" s="217">
        <v>12.1617091110366</v>
      </c>
      <c r="O15921" s="217">
        <v>10.7023040177122</v>
      </c>
      <c r="P15921" s="217">
        <v>1.4594050933244</v>
      </c>
      <c r="Q15921" s="217">
        <v>12.707593421069699</v>
      </c>
      <c r="R15921" s="217">
        <v>11.1637316253092</v>
      </c>
      <c r="S15921" s="217">
        <v>1.5438617957605401</v>
      </c>
      <c r="T15921" s="217">
        <v>12.0234953363892</v>
      </c>
      <c r="U15921" s="217">
        <v>10.572008945730101</v>
      </c>
      <c r="V15921" s="217">
        <v>1.45148639065912</v>
      </c>
      <c r="W15921" s="217">
        <v>12.4442003755541</v>
      </c>
      <c r="X15921" s="217">
        <v>10.939783769741201</v>
      </c>
      <c r="Y15921" s="217">
        <v>1.5044166058128501</v>
      </c>
    </row>
    <row r="15922" spans="2:25">
      <c r="B15922" s="217" t="s">
        <v>16092</v>
      </c>
      <c r="C15922" s="217" t="s">
        <v>11696</v>
      </c>
      <c r="D15922" s="217" t="s">
        <v>24</v>
      </c>
      <c r="E15922" s="217" t="s">
        <v>103</v>
      </c>
      <c r="F15922" s="217" t="s">
        <v>12</v>
      </c>
      <c r="G15922" s="217" t="s">
        <v>10</v>
      </c>
      <c r="H15922" s="217" t="s">
        <v>178</v>
      </c>
      <c r="I15922" s="217">
        <v>64</v>
      </c>
      <c r="J15922" s="217">
        <v>60</v>
      </c>
      <c r="K15922" s="217">
        <v>4</v>
      </c>
      <c r="L15922" s="217">
        <v>153</v>
      </c>
      <c r="M15922" s="217">
        <v>7732.6549274807503</v>
      </c>
      <c r="N15922" s="217">
        <v>8.2765881317881007</v>
      </c>
      <c r="O15922" s="217">
        <v>7.7593013735513496</v>
      </c>
      <c r="P15922" s="217">
        <v>0.51728675823675596</v>
      </c>
      <c r="Q15922" s="217">
        <v>8.4868883752142796</v>
      </c>
      <c r="R15922" s="217">
        <v>7.96901501282293</v>
      </c>
      <c r="S15922" s="217">
        <v>0.51787336239135695</v>
      </c>
      <c r="T15922" s="217">
        <v>8.2197197330741503</v>
      </c>
      <c r="U15922" s="217">
        <v>7.7020579468282104</v>
      </c>
      <c r="V15922" s="217">
        <v>0.51766178624593695</v>
      </c>
      <c r="W15922" s="217">
        <v>8.4036129066793794</v>
      </c>
      <c r="X15922" s="217">
        <v>7.8838171873745999</v>
      </c>
      <c r="Y15922" s="217">
        <v>0.51979571930477997</v>
      </c>
    </row>
    <row r="15923" spans="2:25">
      <c r="B15923" s="217" t="s">
        <v>16093</v>
      </c>
      <c r="C15923" s="217" t="s">
        <v>11696</v>
      </c>
      <c r="D15923" s="217" t="s">
        <v>24</v>
      </c>
      <c r="E15923" s="217" t="s">
        <v>103</v>
      </c>
      <c r="F15923" s="217" t="s">
        <v>12</v>
      </c>
      <c r="G15923" s="217" t="s">
        <v>10</v>
      </c>
      <c r="H15923" s="217" t="s">
        <v>5</v>
      </c>
      <c r="I15923" s="217">
        <v>143</v>
      </c>
      <c r="J15923" s="217">
        <v>133</v>
      </c>
      <c r="K15923" s="217">
        <v>10</v>
      </c>
      <c r="L15923" s="217">
        <v>357</v>
      </c>
      <c r="M15923" s="217">
        <v>16060</v>
      </c>
      <c r="N15923" s="217">
        <v>8.9041095890411004</v>
      </c>
      <c r="O15923" s="217">
        <v>8.2814445828144407</v>
      </c>
      <c r="P15923" s="217">
        <v>0.62266500622665</v>
      </c>
      <c r="Q15923" s="217">
        <v>9.1757456453444703</v>
      </c>
      <c r="R15923" s="217">
        <v>8.53087871140381</v>
      </c>
      <c r="S15923" s="217">
        <v>0.64486693394065098</v>
      </c>
      <c r="T15923" s="217">
        <v>8.8550870798356591</v>
      </c>
      <c r="U15923" s="217">
        <v>8.2345537568890705</v>
      </c>
      <c r="V15923" s="217">
        <v>0.62053332294659802</v>
      </c>
      <c r="W15923" s="217">
        <v>9.0722221068314699</v>
      </c>
      <c r="X15923" s="217">
        <v>8.4367670738026703</v>
      </c>
      <c r="Y15923" s="217">
        <v>0.63545503302880302</v>
      </c>
    </row>
    <row r="15924" spans="2:25">
      <c r="B15924" s="217" t="s">
        <v>16094</v>
      </c>
      <c r="C15924" s="217" t="s">
        <v>11696</v>
      </c>
      <c r="D15924" s="217" t="s">
        <v>24</v>
      </c>
      <c r="E15924" s="217" t="s">
        <v>103</v>
      </c>
      <c r="F15924" s="217" t="s">
        <v>9</v>
      </c>
      <c r="G15924" s="217" t="s">
        <v>10</v>
      </c>
      <c r="H15924" s="217" t="s">
        <v>170</v>
      </c>
      <c r="I15924" s="217">
        <v>4</v>
      </c>
      <c r="J15924" s="217">
        <v>3</v>
      </c>
      <c r="K15924" s="217">
        <v>1</v>
      </c>
      <c r="L15924" s="217">
        <v>35</v>
      </c>
      <c r="M15924" s="217">
        <v>857.84913760335405</v>
      </c>
      <c r="N15924" s="217">
        <v>4.6628245278361398</v>
      </c>
      <c r="O15924" s="217">
        <v>3.4971183958771102</v>
      </c>
      <c r="P15924" s="217">
        <v>1.16570613195904</v>
      </c>
      <c r="Q15924" s="217">
        <v>4.94675622896494</v>
      </c>
      <c r="R15924" s="217">
        <v>3.7972722969485</v>
      </c>
      <c r="S15924" s="217">
        <v>1.1494839320164401</v>
      </c>
      <c r="T15924" s="217">
        <v>4.8430114645740696</v>
      </c>
      <c r="U15924" s="217">
        <v>3.66875125411508</v>
      </c>
      <c r="V15924" s="217">
        <v>1.1742602104589901</v>
      </c>
      <c r="W15924" s="217">
        <v>4.9196258954743204</v>
      </c>
      <c r="X15924" s="217">
        <v>3.7417721253182599</v>
      </c>
      <c r="Y15924" s="217">
        <v>1.1778537701560701</v>
      </c>
    </row>
    <row r="15925" spans="2:25">
      <c r="B15925" s="217" t="s">
        <v>16095</v>
      </c>
      <c r="C15925" s="217" t="s">
        <v>11696</v>
      </c>
      <c r="D15925" s="217" t="s">
        <v>24</v>
      </c>
      <c r="E15925" s="217" t="s">
        <v>103</v>
      </c>
      <c r="F15925" s="217" t="s">
        <v>9</v>
      </c>
      <c r="G15925" s="217" t="s">
        <v>10</v>
      </c>
      <c r="H15925" s="217" t="s">
        <v>172</v>
      </c>
      <c r="I15925" s="217">
        <v>1</v>
      </c>
      <c r="J15925" s="217">
        <v>1</v>
      </c>
      <c r="K15925" s="217">
        <v>0</v>
      </c>
      <c r="L15925" s="217">
        <v>38</v>
      </c>
      <c r="M15925" s="217">
        <v>1412.36689690759</v>
      </c>
      <c r="N15925" s="217">
        <v>0.70803132117406997</v>
      </c>
      <c r="O15925" s="217">
        <v>0.70803132117406997</v>
      </c>
      <c r="P15925" s="217">
        <v>0</v>
      </c>
      <c r="Q15925" s="217">
        <v>0.70090483659539005</v>
      </c>
      <c r="R15925" s="217">
        <v>0.70090483659539005</v>
      </c>
      <c r="S15925" s="217">
        <v>0</v>
      </c>
      <c r="T15925" s="217">
        <v>0.71601232345060295</v>
      </c>
      <c r="U15925" s="217">
        <v>0.71601232345060295</v>
      </c>
      <c r="V15925" s="217">
        <v>0</v>
      </c>
      <c r="W15925" s="217">
        <v>0.71820351838784502</v>
      </c>
      <c r="X15925" s="217">
        <v>0.71820351838784502</v>
      </c>
      <c r="Y15925" s="217">
        <v>0</v>
      </c>
    </row>
    <row r="15926" spans="2:25">
      <c r="B15926" s="217" t="s">
        <v>16096</v>
      </c>
      <c r="C15926" s="217" t="s">
        <v>11696</v>
      </c>
      <c r="D15926" s="217" t="s">
        <v>24</v>
      </c>
      <c r="E15926" s="217" t="s">
        <v>103</v>
      </c>
      <c r="F15926" s="217" t="s">
        <v>9</v>
      </c>
      <c r="G15926" s="217" t="s">
        <v>10</v>
      </c>
      <c r="H15926" s="217" t="s">
        <v>174</v>
      </c>
      <c r="I15926" s="217">
        <v>1</v>
      </c>
      <c r="J15926" s="217">
        <v>1</v>
      </c>
      <c r="K15926" s="217">
        <v>0</v>
      </c>
      <c r="L15926" s="217">
        <v>88</v>
      </c>
      <c r="M15926" s="217">
        <v>2347.7910215301399</v>
      </c>
      <c r="N15926" s="217">
        <v>0.42593228734142702</v>
      </c>
      <c r="O15926" s="217">
        <v>0.42593228734142702</v>
      </c>
      <c r="P15926" s="217">
        <v>0</v>
      </c>
      <c r="Q15926" s="217">
        <v>0.41052997572015698</v>
      </c>
      <c r="R15926" s="217">
        <v>0.41052997572015698</v>
      </c>
      <c r="S15926" s="217">
        <v>0</v>
      </c>
      <c r="T15926" s="217">
        <v>0.41937864659249602</v>
      </c>
      <c r="U15926" s="217">
        <v>0.41937864659249602</v>
      </c>
      <c r="V15926" s="217">
        <v>0</v>
      </c>
      <c r="W15926" s="217">
        <v>0.42066206077002299</v>
      </c>
      <c r="X15926" s="217">
        <v>0.42066206077002299</v>
      </c>
      <c r="Y15926" s="217">
        <v>0</v>
      </c>
    </row>
    <row r="15927" spans="2:25">
      <c r="B15927" s="217" t="s">
        <v>16097</v>
      </c>
      <c r="C15927" s="217" t="s">
        <v>11696</v>
      </c>
      <c r="D15927" s="217" t="s">
        <v>24</v>
      </c>
      <c r="E15927" s="217" t="s">
        <v>103</v>
      </c>
      <c r="F15927" s="217" t="s">
        <v>9</v>
      </c>
      <c r="G15927" s="217" t="s">
        <v>10</v>
      </c>
      <c r="H15927" s="217" t="s">
        <v>176</v>
      </c>
      <c r="I15927" s="217">
        <v>25</v>
      </c>
      <c r="J15927" s="217">
        <v>23</v>
      </c>
      <c r="K15927" s="217">
        <v>2</v>
      </c>
      <c r="L15927" s="217">
        <v>168</v>
      </c>
      <c r="M15927" s="217">
        <v>4348.2190672044599</v>
      </c>
      <c r="N15927" s="217">
        <v>5.7494803305926503</v>
      </c>
      <c r="O15927" s="217">
        <v>5.2895219041452401</v>
      </c>
      <c r="P15927" s="217">
        <v>0.45995842644741203</v>
      </c>
      <c r="Q15927" s="217">
        <v>5.8603925893092796</v>
      </c>
      <c r="R15927" s="217">
        <v>5.3760013521353196</v>
      </c>
      <c r="S15927" s="217">
        <v>0.48439123717396099</v>
      </c>
      <c r="T15927" s="217">
        <v>5.7218303047581403</v>
      </c>
      <c r="U15927" s="217">
        <v>5.2722766923122801</v>
      </c>
      <c r="V15927" s="217">
        <v>0.44955361244586201</v>
      </c>
      <c r="W15927" s="217">
        <v>5.8433824584750402</v>
      </c>
      <c r="X15927" s="217">
        <v>5.3718247513903403</v>
      </c>
      <c r="Y15927" s="217">
        <v>0.47155770708469902</v>
      </c>
    </row>
    <row r="15928" spans="2:25">
      <c r="B15928" s="217" t="s">
        <v>16098</v>
      </c>
      <c r="C15928" s="217" t="s">
        <v>11696</v>
      </c>
      <c r="D15928" s="217" t="s">
        <v>24</v>
      </c>
      <c r="E15928" s="217" t="s">
        <v>103</v>
      </c>
      <c r="F15928" s="217" t="s">
        <v>9</v>
      </c>
      <c r="G15928" s="217" t="s">
        <v>10</v>
      </c>
      <c r="H15928" s="217" t="s">
        <v>178</v>
      </c>
      <c r="I15928" s="217">
        <v>25</v>
      </c>
      <c r="J15928" s="217">
        <v>19</v>
      </c>
      <c r="K15928" s="217">
        <v>6</v>
      </c>
      <c r="L15928" s="217">
        <v>333</v>
      </c>
      <c r="M15928" s="217">
        <v>8003.7738767544497</v>
      </c>
      <c r="N15928" s="217">
        <v>3.1235265244821702</v>
      </c>
      <c r="O15928" s="217">
        <v>2.37388015860645</v>
      </c>
      <c r="P15928" s="217">
        <v>0.74964636587571998</v>
      </c>
      <c r="Q15928" s="217">
        <v>3.2855435822140202</v>
      </c>
      <c r="R15928" s="217">
        <v>2.5189881806373999</v>
      </c>
      <c r="S15928" s="217">
        <v>0.76655540157661595</v>
      </c>
      <c r="T15928" s="217">
        <v>3.0847278473178998</v>
      </c>
      <c r="U15928" s="217">
        <v>2.33808554587706</v>
      </c>
      <c r="V15928" s="217">
        <v>0.74664230144083898</v>
      </c>
      <c r="W15928" s="217">
        <v>3.2001327993536401</v>
      </c>
      <c r="X15928" s="217">
        <v>2.4390529799501599</v>
      </c>
      <c r="Y15928" s="217">
        <v>0.76107981940348501</v>
      </c>
    </row>
    <row r="15929" spans="2:25">
      <c r="B15929" s="217" t="s">
        <v>16099</v>
      </c>
      <c r="C15929" s="217" t="s">
        <v>11696</v>
      </c>
      <c r="D15929" s="217" t="s">
        <v>24</v>
      </c>
      <c r="E15929" s="217" t="s">
        <v>103</v>
      </c>
      <c r="F15929" s="217" t="s">
        <v>9</v>
      </c>
      <c r="G15929" s="217" t="s">
        <v>10</v>
      </c>
      <c r="H15929" s="217" t="s">
        <v>5</v>
      </c>
      <c r="I15929" s="217">
        <v>56</v>
      </c>
      <c r="J15929" s="217">
        <v>47</v>
      </c>
      <c r="K15929" s="217">
        <v>9</v>
      </c>
      <c r="L15929" s="217">
        <v>662</v>
      </c>
      <c r="M15929" s="217">
        <v>16970</v>
      </c>
      <c r="N15929" s="217">
        <v>3.2999410724808498</v>
      </c>
      <c r="O15929" s="217">
        <v>2.7695934001178499</v>
      </c>
      <c r="P15929" s="217">
        <v>0.53034767236299396</v>
      </c>
      <c r="Q15929" s="217">
        <v>3.4277528138559301</v>
      </c>
      <c r="R15929" s="217">
        <v>2.8800190964066998</v>
      </c>
      <c r="S15929" s="217">
        <v>0.54773371744922394</v>
      </c>
      <c r="T15929" s="217">
        <v>3.2926661290851098</v>
      </c>
      <c r="U15929" s="217">
        <v>2.76297918226622</v>
      </c>
      <c r="V15929" s="217">
        <v>0.52968694681888895</v>
      </c>
      <c r="W15929" s="217">
        <v>3.3834747802104599</v>
      </c>
      <c r="X15929" s="217">
        <v>2.8406336760311</v>
      </c>
      <c r="Y15929" s="217">
        <v>0.54284110417936204</v>
      </c>
    </row>
    <row r="15930" spans="2:25">
      <c r="B15930" s="217" t="s">
        <v>16100</v>
      </c>
      <c r="C15930" s="217" t="s">
        <v>11696</v>
      </c>
      <c r="D15930" s="217" t="s">
        <v>24</v>
      </c>
      <c r="E15930" s="217" t="s">
        <v>103</v>
      </c>
      <c r="F15930" s="217" t="s">
        <v>5</v>
      </c>
      <c r="G15930" s="217" t="s">
        <v>10</v>
      </c>
      <c r="H15930" s="217" t="s">
        <v>170</v>
      </c>
      <c r="I15930" s="217">
        <v>11</v>
      </c>
      <c r="J15930" s="217">
        <v>10</v>
      </c>
      <c r="K15930" s="217">
        <v>1</v>
      </c>
      <c r="L15930" s="217">
        <v>56</v>
      </c>
      <c r="M15930" s="217">
        <v>1689.9222948489</v>
      </c>
      <c r="N15930" s="217">
        <v>6.5091750274728097</v>
      </c>
      <c r="O15930" s="217">
        <v>5.9174318431571002</v>
      </c>
      <c r="P15930" s="217">
        <v>0.59174318431571005</v>
      </c>
      <c r="Q15930" s="217">
        <v>6.7164727613239599</v>
      </c>
      <c r="R15930" s="217">
        <v>6.1405834232937897</v>
      </c>
      <c r="S15930" s="217">
        <v>0.57588933803017905</v>
      </c>
      <c r="T15930" s="217">
        <v>6.65199817023026</v>
      </c>
      <c r="U15930" s="217">
        <v>6.06369596222103</v>
      </c>
      <c r="V15930" s="217">
        <v>0.58830220800923305</v>
      </c>
      <c r="W15930" s="217">
        <v>6.7326116545490899</v>
      </c>
      <c r="X15930" s="217">
        <v>6.1425090797339497</v>
      </c>
      <c r="Y15930" s="217">
        <v>0.59010257481513595</v>
      </c>
    </row>
    <row r="15931" spans="2:25">
      <c r="B15931" s="217" t="s">
        <v>16101</v>
      </c>
      <c r="C15931" s="217" t="s">
        <v>11696</v>
      </c>
      <c r="D15931" s="217" t="s">
        <v>24</v>
      </c>
      <c r="E15931" s="217" t="s">
        <v>103</v>
      </c>
      <c r="F15931" s="217" t="s">
        <v>5</v>
      </c>
      <c r="G15931" s="217" t="s">
        <v>10</v>
      </c>
      <c r="H15931" s="217" t="s">
        <v>172</v>
      </c>
      <c r="I15931" s="217">
        <v>3</v>
      </c>
      <c r="J15931" s="217">
        <v>3</v>
      </c>
      <c r="K15931" s="217">
        <v>0</v>
      </c>
      <c r="L15931" s="217">
        <v>52</v>
      </c>
      <c r="M15931" s="217">
        <v>2740.35201025878</v>
      </c>
      <c r="N15931" s="217">
        <v>1.0947498674510401</v>
      </c>
      <c r="O15931" s="217">
        <v>1.0947498674510401</v>
      </c>
      <c r="P15931" s="217">
        <v>0</v>
      </c>
      <c r="Q15931" s="217">
        <v>1.07193839659745</v>
      </c>
      <c r="R15931" s="217">
        <v>1.07193839659745</v>
      </c>
      <c r="S15931" s="217">
        <v>0</v>
      </c>
      <c r="T15931" s="217">
        <v>1.0950432382116999</v>
      </c>
      <c r="U15931" s="217">
        <v>1.0950432382116999</v>
      </c>
      <c r="V15931" s="217">
        <v>0</v>
      </c>
      <c r="W15931" s="217">
        <v>1.0983943721531699</v>
      </c>
      <c r="X15931" s="217">
        <v>1.0983943721531699</v>
      </c>
      <c r="Y15931" s="217">
        <v>0</v>
      </c>
    </row>
    <row r="15932" spans="2:25">
      <c r="B15932" s="217" t="s">
        <v>16102</v>
      </c>
      <c r="C15932" s="217" t="s">
        <v>11696</v>
      </c>
      <c r="D15932" s="217" t="s">
        <v>24</v>
      </c>
      <c r="E15932" s="217" t="s">
        <v>103</v>
      </c>
      <c r="F15932" s="217" t="s">
        <v>5</v>
      </c>
      <c r="G15932" s="217" t="s">
        <v>10</v>
      </c>
      <c r="H15932" s="217" t="s">
        <v>174</v>
      </c>
      <c r="I15932" s="217">
        <v>21</v>
      </c>
      <c r="J15932" s="217">
        <v>21</v>
      </c>
      <c r="K15932" s="217">
        <v>0</v>
      </c>
      <c r="L15932" s="217">
        <v>146</v>
      </c>
      <c r="M15932" s="217">
        <v>4403.81356416976</v>
      </c>
      <c r="N15932" s="217">
        <v>4.7685942408779303</v>
      </c>
      <c r="O15932" s="217">
        <v>4.7685942408779303</v>
      </c>
      <c r="P15932" s="217">
        <v>0</v>
      </c>
      <c r="Q15932" s="217">
        <v>4.7532387203099002</v>
      </c>
      <c r="R15932" s="217">
        <v>4.7532387203099002</v>
      </c>
      <c r="S15932" s="217">
        <v>0</v>
      </c>
      <c r="T15932" s="217">
        <v>4.7167595430431097</v>
      </c>
      <c r="U15932" s="217">
        <v>4.7167595430431097</v>
      </c>
      <c r="V15932" s="217">
        <v>0</v>
      </c>
      <c r="W15932" s="217">
        <v>4.76224966208654</v>
      </c>
      <c r="X15932" s="217">
        <v>4.76224966208654</v>
      </c>
      <c r="Y15932" s="217">
        <v>0</v>
      </c>
    </row>
    <row r="15933" spans="2:25">
      <c r="B15933" s="217" t="s">
        <v>16103</v>
      </c>
      <c r="C15933" s="217" t="s">
        <v>11696</v>
      </c>
      <c r="D15933" s="217" t="s">
        <v>24</v>
      </c>
      <c r="E15933" s="217" t="s">
        <v>103</v>
      </c>
      <c r="F15933" s="217" t="s">
        <v>5</v>
      </c>
      <c r="G15933" s="217" t="s">
        <v>10</v>
      </c>
      <c r="H15933" s="217" t="s">
        <v>176</v>
      </c>
      <c r="I15933" s="217">
        <v>75</v>
      </c>
      <c r="J15933" s="217">
        <v>67</v>
      </c>
      <c r="K15933" s="217">
        <v>8</v>
      </c>
      <c r="L15933" s="217">
        <v>279</v>
      </c>
      <c r="M15933" s="217">
        <v>8459.4833264873505</v>
      </c>
      <c r="N15933" s="217">
        <v>8.8657896830612195</v>
      </c>
      <c r="O15933" s="217">
        <v>7.9201054502013601</v>
      </c>
      <c r="P15933" s="217">
        <v>0.94568423285986403</v>
      </c>
      <c r="Q15933" s="217">
        <v>9.1351237217755905</v>
      </c>
      <c r="R15933" s="217">
        <v>8.1422356138482304</v>
      </c>
      <c r="S15933" s="217">
        <v>0.99288810792736204</v>
      </c>
      <c r="T15933" s="217">
        <v>8.7431569105426394</v>
      </c>
      <c r="U15933" s="217">
        <v>7.8114723214441497</v>
      </c>
      <c r="V15933" s="217">
        <v>0.93168458909849206</v>
      </c>
      <c r="W15933" s="217">
        <v>9.0040687363348209</v>
      </c>
      <c r="X15933" s="217">
        <v>8.0361650167532908</v>
      </c>
      <c r="Y15933" s="217">
        <v>0.96790371958153898</v>
      </c>
    </row>
    <row r="15934" spans="2:25">
      <c r="B15934" s="217" t="s">
        <v>16104</v>
      </c>
      <c r="C15934" s="217" t="s">
        <v>11696</v>
      </c>
      <c r="D15934" s="217" t="s">
        <v>24</v>
      </c>
      <c r="E15934" s="217" t="s">
        <v>103</v>
      </c>
      <c r="F15934" s="217" t="s">
        <v>5</v>
      </c>
      <c r="G15934" s="217" t="s">
        <v>10</v>
      </c>
      <c r="H15934" s="217" t="s">
        <v>178</v>
      </c>
      <c r="I15934" s="217">
        <v>89</v>
      </c>
      <c r="J15934" s="217">
        <v>79</v>
      </c>
      <c r="K15934" s="217">
        <v>10</v>
      </c>
      <c r="L15934" s="217">
        <v>486</v>
      </c>
      <c r="M15934" s="217">
        <v>15736.4288042352</v>
      </c>
      <c r="N15934" s="217">
        <v>5.6556669309905399</v>
      </c>
      <c r="O15934" s="217">
        <v>5.0201987364972203</v>
      </c>
      <c r="P15934" s="217">
        <v>0.63546819449331904</v>
      </c>
      <c r="Q15934" s="217">
        <v>5.8431268727367298</v>
      </c>
      <c r="R15934" s="217">
        <v>5.1990316124848901</v>
      </c>
      <c r="S15934" s="217">
        <v>0.64409526025183905</v>
      </c>
      <c r="T15934" s="217">
        <v>5.6091201309374199</v>
      </c>
      <c r="U15934" s="217">
        <v>4.9752193452355797</v>
      </c>
      <c r="V15934" s="217">
        <v>0.63390078570184005</v>
      </c>
      <c r="W15934" s="217">
        <v>5.7585114732078804</v>
      </c>
      <c r="X15934" s="217">
        <v>5.1162390555995003</v>
      </c>
      <c r="Y15934" s="217">
        <v>0.64227241760838305</v>
      </c>
    </row>
    <row r="15935" spans="2:25">
      <c r="B15935" s="217" t="s">
        <v>16105</v>
      </c>
      <c r="C15935" s="217" t="s">
        <v>11696</v>
      </c>
      <c r="D15935" s="217" t="s">
        <v>24</v>
      </c>
      <c r="E15935" s="217" t="s">
        <v>103</v>
      </c>
      <c r="F15935" s="217" t="s">
        <v>5</v>
      </c>
      <c r="G15935" s="217" t="s">
        <v>10</v>
      </c>
      <c r="H15935" s="217" t="s">
        <v>5</v>
      </c>
      <c r="I15935" s="217">
        <v>199</v>
      </c>
      <c r="J15935" s="217">
        <v>180</v>
      </c>
      <c r="K15935" s="217">
        <v>19</v>
      </c>
      <c r="L15935" s="217">
        <v>1019</v>
      </c>
      <c r="M15935" s="217">
        <v>33030</v>
      </c>
      <c r="N15935" s="217">
        <v>6.0248259158340902</v>
      </c>
      <c r="O15935" s="217">
        <v>5.4495912806539497</v>
      </c>
      <c r="P15935" s="217">
        <v>0.57523463518013895</v>
      </c>
      <c r="Q15935" s="217">
        <v>6.2259191390008199</v>
      </c>
      <c r="R15935" s="217">
        <v>5.6316561937024296</v>
      </c>
      <c r="S15935" s="217">
        <v>0.59426294529838597</v>
      </c>
      <c r="T15935" s="217">
        <v>6.00213990890194</v>
      </c>
      <c r="U15935" s="217">
        <v>5.4289447769402503</v>
      </c>
      <c r="V15935" s="217">
        <v>0.57319513196168004</v>
      </c>
      <c r="W15935" s="217">
        <v>6.1537675100673104</v>
      </c>
      <c r="X15935" s="217">
        <v>5.5665804348181203</v>
      </c>
      <c r="Y15935" s="217">
        <v>0.58718707524919</v>
      </c>
    </row>
    <row r="15936" spans="2:25">
      <c r="B15936" s="217" t="s">
        <v>16106</v>
      </c>
      <c r="C15936" s="217" t="s">
        <v>11696</v>
      </c>
      <c r="D15936" s="217" t="s">
        <v>24</v>
      </c>
      <c r="E15936" s="217" t="s">
        <v>103</v>
      </c>
      <c r="F15936" s="217" t="s">
        <v>12</v>
      </c>
      <c r="G15936" s="217" t="s">
        <v>49</v>
      </c>
      <c r="H15936" s="217" t="s">
        <v>170</v>
      </c>
      <c r="I15936" s="217">
        <v>25</v>
      </c>
      <c r="J15936" s="217">
        <v>23</v>
      </c>
      <c r="K15936" s="217">
        <v>2</v>
      </c>
      <c r="L15936" s="217">
        <v>97</v>
      </c>
      <c r="M15936" s="217">
        <v>4187.9146189006497</v>
      </c>
      <c r="N15936" s="217">
        <v>5.9695581870679604</v>
      </c>
      <c r="O15936" s="217">
        <v>5.4919935321025299</v>
      </c>
      <c r="P15936" s="217">
        <v>0.47756465496543699</v>
      </c>
      <c r="Q15936" s="217">
        <v>6.2999862920127097</v>
      </c>
      <c r="R15936" s="217">
        <v>5.8646240423262004</v>
      </c>
      <c r="S15936" s="217">
        <v>0.43536224968651299</v>
      </c>
      <c r="T15936" s="217">
        <v>6.1357816231392297</v>
      </c>
      <c r="U15936" s="217">
        <v>5.6910354612281404</v>
      </c>
      <c r="V15936" s="217">
        <v>0.44474616191109301</v>
      </c>
      <c r="W15936" s="217">
        <v>6.23965042650351</v>
      </c>
      <c r="X15936" s="217">
        <v>5.7935432188304699</v>
      </c>
      <c r="Y15936" s="217">
        <v>0.44610720767304402</v>
      </c>
    </row>
    <row r="15937" spans="2:25">
      <c r="B15937" s="217" t="s">
        <v>16107</v>
      </c>
      <c r="C15937" s="217" t="s">
        <v>11696</v>
      </c>
      <c r="D15937" s="217" t="s">
        <v>24</v>
      </c>
      <c r="E15937" s="217" t="s">
        <v>103</v>
      </c>
      <c r="F15937" s="217" t="s">
        <v>12</v>
      </c>
      <c r="G15937" s="217" t="s">
        <v>49</v>
      </c>
      <c r="H15937" s="217" t="s">
        <v>172</v>
      </c>
      <c r="I15937" s="217">
        <v>12</v>
      </c>
      <c r="J15937" s="217">
        <v>12</v>
      </c>
      <c r="K15937" s="217">
        <v>0</v>
      </c>
      <c r="L15937" s="217">
        <v>57</v>
      </c>
      <c r="M15937" s="217">
        <v>4708.8630029188698</v>
      </c>
      <c r="N15937" s="217">
        <v>2.5483858826560901</v>
      </c>
      <c r="O15937" s="217">
        <v>2.5483858826560901</v>
      </c>
      <c r="P15937" s="217">
        <v>0</v>
      </c>
      <c r="Q15937" s="217">
        <v>2.54373303353132</v>
      </c>
      <c r="R15937" s="217">
        <v>2.54373303353132</v>
      </c>
      <c r="S15937" s="217">
        <v>0</v>
      </c>
      <c r="T15937" s="217">
        <v>2.5433435838987499</v>
      </c>
      <c r="U15937" s="217">
        <v>2.5433435838987499</v>
      </c>
      <c r="V15937" s="217">
        <v>0</v>
      </c>
      <c r="W15937" s="217">
        <v>2.5478064204059798</v>
      </c>
      <c r="X15937" s="217">
        <v>2.5478064204059798</v>
      </c>
      <c r="Y15937" s="217">
        <v>0</v>
      </c>
    </row>
    <row r="15938" spans="2:25">
      <c r="B15938" s="217" t="s">
        <v>16108</v>
      </c>
      <c r="C15938" s="217" t="s">
        <v>11696</v>
      </c>
      <c r="D15938" s="217" t="s">
        <v>24</v>
      </c>
      <c r="E15938" s="217" t="s">
        <v>103</v>
      </c>
      <c r="F15938" s="217" t="s">
        <v>12</v>
      </c>
      <c r="G15938" s="217" t="s">
        <v>49</v>
      </c>
      <c r="H15938" s="217" t="s">
        <v>174</v>
      </c>
      <c r="I15938" s="217">
        <v>47</v>
      </c>
      <c r="J15938" s="217">
        <v>45</v>
      </c>
      <c r="K15938" s="217">
        <v>2</v>
      </c>
      <c r="L15938" s="217">
        <v>121</v>
      </c>
      <c r="M15938" s="217">
        <v>5166.5923359694298</v>
      </c>
      <c r="N15938" s="217">
        <v>9.0969050669605807</v>
      </c>
      <c r="O15938" s="217">
        <v>8.7098027236856606</v>
      </c>
      <c r="P15938" s="217">
        <v>0.38710234327491799</v>
      </c>
      <c r="Q15938" s="217">
        <v>9.1900966312217793</v>
      </c>
      <c r="R15938" s="217">
        <v>8.7775744268704692</v>
      </c>
      <c r="S15938" s="217">
        <v>0.41252220435130199</v>
      </c>
      <c r="T15938" s="217">
        <v>8.9739809621412796</v>
      </c>
      <c r="U15938" s="217">
        <v>8.5927645550348704</v>
      </c>
      <c r="V15938" s="217">
        <v>0.38121640710640597</v>
      </c>
      <c r="W15938" s="217">
        <v>9.1555312329380794</v>
      </c>
      <c r="X15938" s="217">
        <v>8.7548346728313096</v>
      </c>
      <c r="Y15938" s="217">
        <v>0.40069656010677002</v>
      </c>
    </row>
    <row r="15939" spans="2:25">
      <c r="B15939" s="217" t="s">
        <v>16109</v>
      </c>
      <c r="C15939" s="217" t="s">
        <v>11696</v>
      </c>
      <c r="D15939" s="217" t="s">
        <v>24</v>
      </c>
      <c r="E15939" s="217" t="s">
        <v>103</v>
      </c>
      <c r="F15939" s="217" t="s">
        <v>12</v>
      </c>
      <c r="G15939" s="217" t="s">
        <v>49</v>
      </c>
      <c r="H15939" s="217" t="s">
        <v>176</v>
      </c>
      <c r="I15939" s="217">
        <v>53</v>
      </c>
      <c r="J15939" s="217">
        <v>52</v>
      </c>
      <c r="K15939" s="217">
        <v>1</v>
      </c>
      <c r="L15939" s="217">
        <v>126</v>
      </c>
      <c r="M15939" s="217">
        <v>6339.6171965836802</v>
      </c>
      <c r="N15939" s="217">
        <v>8.3601262278991992</v>
      </c>
      <c r="O15939" s="217">
        <v>8.20238799718412</v>
      </c>
      <c r="P15939" s="217">
        <v>0.157738230715079</v>
      </c>
      <c r="Q15939" s="217">
        <v>8.3176842748603992</v>
      </c>
      <c r="R15939" s="217">
        <v>8.16234871489943</v>
      </c>
      <c r="S15939" s="217">
        <v>0.15533555996096499</v>
      </c>
      <c r="T15939" s="217">
        <v>8.3085985861045693</v>
      </c>
      <c r="U15939" s="217">
        <v>8.14991488270425</v>
      </c>
      <c r="V15939" s="217">
        <v>0.15868370340031701</v>
      </c>
      <c r="W15939" s="217">
        <v>8.3483936576632694</v>
      </c>
      <c r="X15939" s="217">
        <v>8.1892243384207006</v>
      </c>
      <c r="Y15939" s="217">
        <v>0.159169319242567</v>
      </c>
    </row>
    <row r="15940" spans="2:25">
      <c r="B15940" s="217" t="s">
        <v>16110</v>
      </c>
      <c r="C15940" s="217" t="s">
        <v>11696</v>
      </c>
      <c r="D15940" s="217" t="s">
        <v>24</v>
      </c>
      <c r="E15940" s="217" t="s">
        <v>103</v>
      </c>
      <c r="F15940" s="217" t="s">
        <v>12</v>
      </c>
      <c r="G15940" s="217" t="s">
        <v>49</v>
      </c>
      <c r="H15940" s="217" t="s">
        <v>178</v>
      </c>
      <c r="I15940" s="217">
        <v>52</v>
      </c>
      <c r="J15940" s="217">
        <v>51</v>
      </c>
      <c r="K15940" s="217">
        <v>1</v>
      </c>
      <c r="L15940" s="217">
        <v>99</v>
      </c>
      <c r="M15940" s="217">
        <v>5347.0128456273696</v>
      </c>
      <c r="N15940" s="217">
        <v>9.7250561203577597</v>
      </c>
      <c r="O15940" s="217">
        <v>9.5380358103508804</v>
      </c>
      <c r="P15940" s="217">
        <v>0.18702031000687999</v>
      </c>
      <c r="Q15940" s="217">
        <v>10.124174244434601</v>
      </c>
      <c r="R15940" s="217">
        <v>9.9772482186702707</v>
      </c>
      <c r="S15940" s="217">
        <v>0.14692602576427799</v>
      </c>
      <c r="T15940" s="217">
        <v>10.211043366968701</v>
      </c>
      <c r="U15940" s="217">
        <v>10.0869046917435</v>
      </c>
      <c r="V15940" s="217">
        <v>0.124138675225221</v>
      </c>
      <c r="W15940" s="217">
        <v>10.2363068779303</v>
      </c>
      <c r="X15940" s="217">
        <v>10.0999638229474</v>
      </c>
      <c r="Y15940" s="217">
        <v>0.13634305498289601</v>
      </c>
    </row>
    <row r="15941" spans="2:25">
      <c r="B15941" s="217" t="s">
        <v>16111</v>
      </c>
      <c r="C15941" s="217" t="s">
        <v>11696</v>
      </c>
      <c r="D15941" s="217" t="s">
        <v>24</v>
      </c>
      <c r="E15941" s="217" t="s">
        <v>103</v>
      </c>
      <c r="F15941" s="217" t="s">
        <v>12</v>
      </c>
      <c r="G15941" s="217" t="s">
        <v>49</v>
      </c>
      <c r="H15941" s="217" t="s">
        <v>5</v>
      </c>
      <c r="I15941" s="217">
        <v>189</v>
      </c>
      <c r="J15941" s="217">
        <v>183</v>
      </c>
      <c r="K15941" s="217">
        <v>6</v>
      </c>
      <c r="L15941" s="217">
        <v>500</v>
      </c>
      <c r="M15941" s="217">
        <v>25750</v>
      </c>
      <c r="N15941" s="217">
        <v>7.3398058252427196</v>
      </c>
      <c r="O15941" s="217">
        <v>7.1067961165048503</v>
      </c>
      <c r="P15941" s="217">
        <v>0.233009708737864</v>
      </c>
      <c r="Q15941" s="217">
        <v>7.3401757578348903</v>
      </c>
      <c r="R15941" s="217">
        <v>7.1044040865471203</v>
      </c>
      <c r="S15941" s="217">
        <v>0.23577167128776899</v>
      </c>
      <c r="T15941" s="217">
        <v>7.2790410897320603</v>
      </c>
      <c r="U15941" s="217">
        <v>7.0529190984102001</v>
      </c>
      <c r="V15941" s="217">
        <v>0.22612199132185701</v>
      </c>
      <c r="W15941" s="217">
        <v>7.3513145326022498</v>
      </c>
      <c r="X15941" s="217">
        <v>7.1177889965856096</v>
      </c>
      <c r="Y15941" s="217">
        <v>0.233525536016639</v>
      </c>
    </row>
    <row r="15942" spans="2:25">
      <c r="B15942" s="217" t="s">
        <v>16112</v>
      </c>
      <c r="C15942" s="217" t="s">
        <v>11696</v>
      </c>
      <c r="D15942" s="217" t="s">
        <v>24</v>
      </c>
      <c r="E15942" s="217" t="s">
        <v>103</v>
      </c>
      <c r="F15942" s="217" t="s">
        <v>9</v>
      </c>
      <c r="G15942" s="217" t="s">
        <v>49</v>
      </c>
      <c r="H15942" s="217" t="s">
        <v>170</v>
      </c>
      <c r="I15942" s="217">
        <v>4</v>
      </c>
      <c r="J15942" s="217">
        <v>4</v>
      </c>
      <c r="K15942" s="217">
        <v>0</v>
      </c>
      <c r="L15942" s="217">
        <v>146</v>
      </c>
      <c r="M15942" s="217">
        <v>4356.9952911161799</v>
      </c>
      <c r="N15942" s="217">
        <v>0.91806387951713397</v>
      </c>
      <c r="O15942" s="217">
        <v>0.91806387951713397</v>
      </c>
      <c r="P15942" s="217">
        <v>0</v>
      </c>
      <c r="Q15942" s="217">
        <v>0.95467531857437204</v>
      </c>
      <c r="R15942" s="217">
        <v>0.95467531857437204</v>
      </c>
      <c r="S15942" s="217">
        <v>0</v>
      </c>
      <c r="T15942" s="217">
        <v>0.935652590749942</v>
      </c>
      <c r="U15942" s="217">
        <v>0.935652590749942</v>
      </c>
      <c r="V15942" s="217">
        <v>0</v>
      </c>
      <c r="W15942" s="217">
        <v>0.94952217695539598</v>
      </c>
      <c r="X15942" s="217">
        <v>0.94952217695539598</v>
      </c>
      <c r="Y15942" s="217">
        <v>0</v>
      </c>
    </row>
    <row r="15943" spans="2:25">
      <c r="B15943" s="217" t="s">
        <v>16113</v>
      </c>
      <c r="C15943" s="217" t="s">
        <v>11696</v>
      </c>
      <c r="D15943" s="217" t="s">
        <v>24</v>
      </c>
      <c r="E15943" s="217" t="s">
        <v>103</v>
      </c>
      <c r="F15943" s="217" t="s">
        <v>9</v>
      </c>
      <c r="G15943" s="217" t="s">
        <v>49</v>
      </c>
      <c r="H15943" s="217" t="s">
        <v>172</v>
      </c>
      <c r="I15943" s="217">
        <v>6</v>
      </c>
      <c r="J15943" s="217">
        <v>5</v>
      </c>
      <c r="K15943" s="217">
        <v>1</v>
      </c>
      <c r="L15943" s="217">
        <v>105</v>
      </c>
      <c r="M15943" s="217">
        <v>4893.2837796110898</v>
      </c>
      <c r="N15943" s="217">
        <v>1.2261704553086199</v>
      </c>
      <c r="O15943" s="217">
        <v>1.02180871275718</v>
      </c>
      <c r="P15943" s="217">
        <v>0.20436174255143599</v>
      </c>
      <c r="Q15943" s="217">
        <v>1.3958190433872999</v>
      </c>
      <c r="R15943" s="217">
        <v>1.1307011098683699</v>
      </c>
      <c r="S15943" s="217">
        <v>0.26511793351893598</v>
      </c>
      <c r="T15943" s="217">
        <v>1.2854069967580899</v>
      </c>
      <c r="U15943" s="217">
        <v>1.0614072739432201</v>
      </c>
      <c r="V15943" s="217">
        <v>0.22399972281487099</v>
      </c>
      <c r="W15943" s="217">
        <v>1.3533500916232</v>
      </c>
      <c r="X15943" s="217">
        <v>1.1073284028264401</v>
      </c>
      <c r="Y15943" s="217">
        <v>0.24602168879676101</v>
      </c>
    </row>
    <row r="15944" spans="2:25">
      <c r="B15944" s="217" t="s">
        <v>16114</v>
      </c>
      <c r="C15944" s="217" t="s">
        <v>11696</v>
      </c>
      <c r="D15944" s="217" t="s">
        <v>24</v>
      </c>
      <c r="E15944" s="217" t="s">
        <v>103</v>
      </c>
      <c r="F15944" s="217" t="s">
        <v>9</v>
      </c>
      <c r="G15944" s="217" t="s">
        <v>49</v>
      </c>
      <c r="H15944" s="217" t="s">
        <v>174</v>
      </c>
      <c r="I15944" s="217">
        <v>13</v>
      </c>
      <c r="J15944" s="217">
        <v>12</v>
      </c>
      <c r="K15944" s="217">
        <v>1</v>
      </c>
      <c r="L15944" s="217">
        <v>215</v>
      </c>
      <c r="M15944" s="217">
        <v>5601.3533397840702</v>
      </c>
      <c r="N15944" s="217">
        <v>2.32086769239613</v>
      </c>
      <c r="O15944" s="217">
        <v>2.1423394083656602</v>
      </c>
      <c r="P15944" s="217">
        <v>0.178528284030471</v>
      </c>
      <c r="Q15944" s="217">
        <v>2.3233498436116302</v>
      </c>
      <c r="R15944" s="217">
        <v>2.1480789078665099</v>
      </c>
      <c r="S15944" s="217">
        <v>0.17527093574511701</v>
      </c>
      <c r="T15944" s="217">
        <v>2.3204273217526001</v>
      </c>
      <c r="U15944" s="217">
        <v>2.1413785502448799</v>
      </c>
      <c r="V15944" s="217">
        <v>0.179048771507718</v>
      </c>
      <c r="W15944" s="217">
        <v>2.3453508576730102</v>
      </c>
      <c r="X15944" s="217">
        <v>2.1657541476050199</v>
      </c>
      <c r="Y15944" s="217">
        <v>0.179596710067988</v>
      </c>
    </row>
    <row r="15945" spans="2:25">
      <c r="B15945" s="217" t="s">
        <v>16115</v>
      </c>
      <c r="C15945" s="217" t="s">
        <v>11696</v>
      </c>
      <c r="D15945" s="217" t="s">
        <v>24</v>
      </c>
      <c r="E15945" s="217" t="s">
        <v>103</v>
      </c>
      <c r="F15945" s="217" t="s">
        <v>9</v>
      </c>
      <c r="G15945" s="217" t="s">
        <v>49</v>
      </c>
      <c r="H15945" s="217" t="s">
        <v>176</v>
      </c>
      <c r="I15945" s="217">
        <v>14</v>
      </c>
      <c r="J15945" s="217">
        <v>14</v>
      </c>
      <c r="K15945" s="217">
        <v>0</v>
      </c>
      <c r="L15945" s="217">
        <v>239</v>
      </c>
      <c r="M15945" s="217">
        <v>6533.6674378505304</v>
      </c>
      <c r="N15945" s="217">
        <v>2.1427475660753501</v>
      </c>
      <c r="O15945" s="217">
        <v>2.1427475660753501</v>
      </c>
      <c r="P15945" s="217">
        <v>0</v>
      </c>
      <c r="Q15945" s="217">
        <v>2.1403103241184001</v>
      </c>
      <c r="R15945" s="217">
        <v>2.1403103241184001</v>
      </c>
      <c r="S15945" s="217">
        <v>0</v>
      </c>
      <c r="T15945" s="217">
        <v>2.0301951319259199</v>
      </c>
      <c r="U15945" s="217">
        <v>2.0301951319259199</v>
      </c>
      <c r="V15945" s="217">
        <v>0</v>
      </c>
      <c r="W15945" s="217">
        <v>2.08872101771188</v>
      </c>
      <c r="X15945" s="217">
        <v>2.08872101771188</v>
      </c>
      <c r="Y15945" s="217">
        <v>0</v>
      </c>
    </row>
    <row r="15946" spans="2:25">
      <c r="B15946" s="217" t="s">
        <v>16116</v>
      </c>
      <c r="C15946" s="217" t="s">
        <v>11696</v>
      </c>
      <c r="D15946" s="217" t="s">
        <v>24</v>
      </c>
      <c r="E15946" s="217" t="s">
        <v>103</v>
      </c>
      <c r="F15946" s="217" t="s">
        <v>9</v>
      </c>
      <c r="G15946" s="217" t="s">
        <v>49</v>
      </c>
      <c r="H15946" s="217" t="s">
        <v>178</v>
      </c>
      <c r="I15946" s="217">
        <v>18</v>
      </c>
      <c r="J15946" s="217">
        <v>17</v>
      </c>
      <c r="K15946" s="217">
        <v>1</v>
      </c>
      <c r="L15946" s="217">
        <v>136</v>
      </c>
      <c r="M15946" s="217">
        <v>5574.7001516381397</v>
      </c>
      <c r="N15946" s="217">
        <v>3.2288732147702501</v>
      </c>
      <c r="O15946" s="217">
        <v>3.0494913695052301</v>
      </c>
      <c r="P15946" s="217">
        <v>0.17938184526501399</v>
      </c>
      <c r="Q15946" s="217">
        <v>2.87651170258586</v>
      </c>
      <c r="R15946" s="217">
        <v>2.73448423820071</v>
      </c>
      <c r="S15946" s="217">
        <v>0.14202746438514399</v>
      </c>
      <c r="T15946" s="217">
        <v>2.6391317074199399</v>
      </c>
      <c r="U15946" s="217">
        <v>2.51913185591197</v>
      </c>
      <c r="V15946" s="217">
        <v>0.11999985150796701</v>
      </c>
      <c r="W15946" s="217">
        <v>2.77504959705252</v>
      </c>
      <c r="X15946" s="217">
        <v>2.6432522637685398</v>
      </c>
      <c r="Y15946" s="217">
        <v>0.131797333283979</v>
      </c>
    </row>
    <row r="15947" spans="2:25">
      <c r="B15947" s="217" t="s">
        <v>16117</v>
      </c>
      <c r="C15947" s="217" t="s">
        <v>11696</v>
      </c>
      <c r="D15947" s="217" t="s">
        <v>24</v>
      </c>
      <c r="E15947" s="217" t="s">
        <v>103</v>
      </c>
      <c r="F15947" s="217" t="s">
        <v>9</v>
      </c>
      <c r="G15947" s="217" t="s">
        <v>49</v>
      </c>
      <c r="H15947" s="217" t="s">
        <v>5</v>
      </c>
      <c r="I15947" s="217">
        <v>55</v>
      </c>
      <c r="J15947" s="217">
        <v>52</v>
      </c>
      <c r="K15947" s="217">
        <v>3</v>
      </c>
      <c r="L15947" s="217">
        <v>841</v>
      </c>
      <c r="M15947" s="217">
        <v>26960</v>
      </c>
      <c r="N15947" s="217">
        <v>2.04005934718101</v>
      </c>
      <c r="O15947" s="217">
        <v>1.9287833827893199</v>
      </c>
      <c r="P15947" s="217">
        <v>0.111275964391691</v>
      </c>
      <c r="Q15947" s="217">
        <v>2.0990552907789302</v>
      </c>
      <c r="R15947" s="217">
        <v>1.98226083798858</v>
      </c>
      <c r="S15947" s="217">
        <v>0.116794452790347</v>
      </c>
      <c r="T15947" s="217">
        <v>1.9800916838351901</v>
      </c>
      <c r="U15947" s="217">
        <v>1.8748577583119099</v>
      </c>
      <c r="V15947" s="217">
        <v>0.105233925523277</v>
      </c>
      <c r="W15947" s="217">
        <v>2.0527058949471102</v>
      </c>
      <c r="X15947" s="217">
        <v>1.9407361575519999</v>
      </c>
      <c r="Y15947" s="217">
        <v>0.111969737395114</v>
      </c>
    </row>
    <row r="15948" spans="2:25">
      <c r="B15948" s="217" t="s">
        <v>16118</v>
      </c>
      <c r="C15948" s="217" t="s">
        <v>11696</v>
      </c>
      <c r="D15948" s="217" t="s">
        <v>24</v>
      </c>
      <c r="E15948" s="217" t="s">
        <v>103</v>
      </c>
      <c r="F15948" s="217" t="s">
        <v>5</v>
      </c>
      <c r="G15948" s="217" t="s">
        <v>49</v>
      </c>
      <c r="H15948" s="217" t="s">
        <v>170</v>
      </c>
      <c r="I15948" s="217">
        <v>29</v>
      </c>
      <c r="J15948" s="217">
        <v>27</v>
      </c>
      <c r="K15948" s="217">
        <v>2</v>
      </c>
      <c r="L15948" s="217">
        <v>243</v>
      </c>
      <c r="M15948" s="217">
        <v>8544.9099100168296</v>
      </c>
      <c r="N15948" s="217">
        <v>3.3938333236263301</v>
      </c>
      <c r="O15948" s="217">
        <v>3.1597758530314102</v>
      </c>
      <c r="P15948" s="217">
        <v>0.23405747059491999</v>
      </c>
      <c r="Q15948" s="217">
        <v>3.5695216693679401</v>
      </c>
      <c r="R15948" s="217">
        <v>3.3533231795926901</v>
      </c>
      <c r="S15948" s="217">
        <v>0.216198489775249</v>
      </c>
      <c r="T15948" s="217">
        <v>3.4817884877041601</v>
      </c>
      <c r="U15948" s="217">
        <v>3.2609299989221099</v>
      </c>
      <c r="V15948" s="217">
        <v>0.220858488782049</v>
      </c>
      <c r="W15948" s="217">
        <v>3.53867343315614</v>
      </c>
      <c r="X15948" s="217">
        <v>3.3171390565623602</v>
      </c>
      <c r="Y15948" s="217">
        <v>0.22153437659377601</v>
      </c>
    </row>
    <row r="15949" spans="2:25">
      <c r="B15949" s="217" t="s">
        <v>16119</v>
      </c>
      <c r="C15949" s="217" t="s">
        <v>11696</v>
      </c>
      <c r="D15949" s="217" t="s">
        <v>24</v>
      </c>
      <c r="E15949" s="217" t="s">
        <v>103</v>
      </c>
      <c r="F15949" s="217" t="s">
        <v>5</v>
      </c>
      <c r="G15949" s="217" t="s">
        <v>49</v>
      </c>
      <c r="H15949" s="217" t="s">
        <v>172</v>
      </c>
      <c r="I15949" s="217">
        <v>18</v>
      </c>
      <c r="J15949" s="217">
        <v>17</v>
      </c>
      <c r="K15949" s="217">
        <v>1</v>
      </c>
      <c r="L15949" s="217">
        <v>162</v>
      </c>
      <c r="M15949" s="217">
        <v>9602.1467825299605</v>
      </c>
      <c r="N15949" s="217">
        <v>1.87458080027989</v>
      </c>
      <c r="O15949" s="217">
        <v>1.77043742248656</v>
      </c>
      <c r="P15949" s="217">
        <v>0.104143377793327</v>
      </c>
      <c r="Q15949" s="217">
        <v>1.95603771469424</v>
      </c>
      <c r="R15949" s="217">
        <v>1.82168216590389</v>
      </c>
      <c r="S15949" s="217">
        <v>0.13435554879035599</v>
      </c>
      <c r="T15949" s="217">
        <v>1.89882157276328</v>
      </c>
      <c r="U15949" s="217">
        <v>1.7853037684857</v>
      </c>
      <c r="V15949" s="217">
        <v>0.113517804277582</v>
      </c>
      <c r="W15949" s="217">
        <v>1.9361628140740801</v>
      </c>
      <c r="X15949" s="217">
        <v>1.8114847940929899</v>
      </c>
      <c r="Y15949" s="217">
        <v>0.124678019981089</v>
      </c>
    </row>
    <row r="15950" spans="2:25">
      <c r="B15950" s="217" t="s">
        <v>16120</v>
      </c>
      <c r="C15950" s="217" t="s">
        <v>11696</v>
      </c>
      <c r="D15950" s="217" t="s">
        <v>24</v>
      </c>
      <c r="E15950" s="217" t="s">
        <v>103</v>
      </c>
      <c r="F15950" s="217" t="s">
        <v>5</v>
      </c>
      <c r="G15950" s="217" t="s">
        <v>49</v>
      </c>
      <c r="H15950" s="217" t="s">
        <v>174</v>
      </c>
      <c r="I15950" s="217">
        <v>60</v>
      </c>
      <c r="J15950" s="217">
        <v>57</v>
      </c>
      <c r="K15950" s="217">
        <v>3</v>
      </c>
      <c r="L15950" s="217">
        <v>336</v>
      </c>
      <c r="M15950" s="217">
        <v>10767.945675753501</v>
      </c>
      <c r="N15950" s="217">
        <v>5.5720934899498804</v>
      </c>
      <c r="O15950" s="217">
        <v>5.2934888154523803</v>
      </c>
      <c r="P15950" s="217">
        <v>0.27860467449749399</v>
      </c>
      <c r="Q15950" s="217">
        <v>5.6289356330469502</v>
      </c>
      <c r="R15950" s="217">
        <v>5.3408126768852604</v>
      </c>
      <c r="S15950" s="217">
        <v>0.28812295616168598</v>
      </c>
      <c r="T15950" s="217">
        <v>5.5258118163497203</v>
      </c>
      <c r="U15950" s="217">
        <v>5.25058043388389</v>
      </c>
      <c r="V15950" s="217">
        <v>0.27523138246583201</v>
      </c>
      <c r="W15950" s="217">
        <v>5.6251489940828598</v>
      </c>
      <c r="X15950" s="217">
        <v>5.3403727208601497</v>
      </c>
      <c r="Y15950" s="217">
        <v>0.28477627322270699</v>
      </c>
    </row>
    <row r="15951" spans="2:25">
      <c r="B15951" s="217" t="s">
        <v>16121</v>
      </c>
      <c r="C15951" s="217" t="s">
        <v>11696</v>
      </c>
      <c r="D15951" s="217" t="s">
        <v>24</v>
      </c>
      <c r="E15951" s="217" t="s">
        <v>103</v>
      </c>
      <c r="F15951" s="217" t="s">
        <v>5</v>
      </c>
      <c r="G15951" s="217" t="s">
        <v>49</v>
      </c>
      <c r="H15951" s="217" t="s">
        <v>176</v>
      </c>
      <c r="I15951" s="217">
        <v>67</v>
      </c>
      <c r="J15951" s="217">
        <v>66</v>
      </c>
      <c r="K15951" s="217">
        <v>1</v>
      </c>
      <c r="L15951" s="217">
        <v>366</v>
      </c>
      <c r="M15951" s="217">
        <v>12873.2846344342</v>
      </c>
      <c r="N15951" s="217">
        <v>5.2045769127783101</v>
      </c>
      <c r="O15951" s="217">
        <v>5.1268966603487804</v>
      </c>
      <c r="P15951" s="217">
        <v>7.7680252429527002E-2</v>
      </c>
      <c r="Q15951" s="217">
        <v>5.1764575243109903</v>
      </c>
      <c r="R15951" s="217">
        <v>5.1002961638127999</v>
      </c>
      <c r="S15951" s="217">
        <v>7.6161360498191694E-2</v>
      </c>
      <c r="T15951" s="217">
        <v>5.1154068475018599</v>
      </c>
      <c r="U15951" s="217">
        <v>5.03760388504499</v>
      </c>
      <c r="V15951" s="217">
        <v>7.7802962456869296E-2</v>
      </c>
      <c r="W15951" s="217">
        <v>5.1649678413556401</v>
      </c>
      <c r="X15951" s="217">
        <v>5.0869267804026199</v>
      </c>
      <c r="Y15951" s="217">
        <v>7.8041060953018507E-2</v>
      </c>
    </row>
    <row r="15952" spans="2:25">
      <c r="B15952" s="217" t="s">
        <v>16122</v>
      </c>
      <c r="C15952" s="217" t="s">
        <v>11696</v>
      </c>
      <c r="D15952" s="217" t="s">
        <v>24</v>
      </c>
      <c r="E15952" s="217" t="s">
        <v>103</v>
      </c>
      <c r="F15952" s="217" t="s">
        <v>5</v>
      </c>
      <c r="G15952" s="217" t="s">
        <v>49</v>
      </c>
      <c r="H15952" s="217" t="s">
        <v>178</v>
      </c>
      <c r="I15952" s="217">
        <v>70</v>
      </c>
      <c r="J15952" s="217">
        <v>68</v>
      </c>
      <c r="K15952" s="217">
        <v>2</v>
      </c>
      <c r="L15952" s="217">
        <v>235</v>
      </c>
      <c r="M15952" s="217">
        <v>10921.7129972655</v>
      </c>
      <c r="N15952" s="217">
        <v>6.4092510046295903</v>
      </c>
      <c r="O15952" s="217">
        <v>6.2261295473544598</v>
      </c>
      <c r="P15952" s="217">
        <v>0.18312145727513099</v>
      </c>
      <c r="Q15952" s="217">
        <v>6.4574416311048397</v>
      </c>
      <c r="R15952" s="217">
        <v>6.3130064081165598</v>
      </c>
      <c r="S15952" s="217">
        <v>0.14443522298827999</v>
      </c>
      <c r="T15952" s="217">
        <v>6.3771122419029398</v>
      </c>
      <c r="U15952" s="217">
        <v>6.2550780607947596</v>
      </c>
      <c r="V15952" s="217">
        <v>0.12203418110819</v>
      </c>
      <c r="W15952" s="217">
        <v>6.4608024671940996</v>
      </c>
      <c r="X15952" s="217">
        <v>6.3267708043425399</v>
      </c>
      <c r="Y15952" s="217">
        <v>0.13403166285156401</v>
      </c>
    </row>
    <row r="15953" spans="2:25">
      <c r="B15953" s="217" t="s">
        <v>16123</v>
      </c>
      <c r="C15953" s="217" t="s">
        <v>11696</v>
      </c>
      <c r="D15953" s="217" t="s">
        <v>24</v>
      </c>
      <c r="E15953" s="217" t="s">
        <v>103</v>
      </c>
      <c r="F15953" s="217" t="s">
        <v>5</v>
      </c>
      <c r="G15953" s="217" t="s">
        <v>49</v>
      </c>
      <c r="H15953" s="217" t="s">
        <v>5</v>
      </c>
      <c r="I15953" s="217">
        <v>244</v>
      </c>
      <c r="J15953" s="217">
        <v>235</v>
      </c>
      <c r="K15953" s="217">
        <v>9</v>
      </c>
      <c r="L15953" s="217">
        <v>1342</v>
      </c>
      <c r="M15953" s="217">
        <v>52710</v>
      </c>
      <c r="N15953" s="217">
        <v>4.6291026370707602</v>
      </c>
      <c r="O15953" s="217">
        <v>4.4583570479984802</v>
      </c>
      <c r="P15953" s="217">
        <v>0.17074558907228199</v>
      </c>
      <c r="Q15953" s="217">
        <v>4.6698940694764204</v>
      </c>
      <c r="R15953" s="217">
        <v>4.4944153078367899</v>
      </c>
      <c r="S15953" s="217">
        <v>0.175478761639628</v>
      </c>
      <c r="T15953" s="217">
        <v>4.57875584909522</v>
      </c>
      <c r="U15953" s="217">
        <v>4.4138921126489903</v>
      </c>
      <c r="V15953" s="217">
        <v>0.16486373644623301</v>
      </c>
      <c r="W15953" s="217">
        <v>4.6517302557437699</v>
      </c>
      <c r="X15953" s="217">
        <v>4.4798027107390404</v>
      </c>
      <c r="Y15953" s="217">
        <v>0.17192754500472901</v>
      </c>
    </row>
    <row r="15954" spans="2:25">
      <c r="B15954" s="217" t="s">
        <v>16124</v>
      </c>
      <c r="C15954" s="217" t="s">
        <v>11696</v>
      </c>
      <c r="D15954" s="217" t="s">
        <v>24</v>
      </c>
      <c r="E15954" s="217" t="s">
        <v>103</v>
      </c>
      <c r="F15954" s="217" t="s">
        <v>12</v>
      </c>
      <c r="G15954" s="217" t="s">
        <v>13</v>
      </c>
      <c r="H15954" s="217" t="s">
        <v>170</v>
      </c>
      <c r="I15954" s="217">
        <v>0</v>
      </c>
      <c r="J15954" s="217">
        <v>0</v>
      </c>
      <c r="K15954" s="217">
        <v>0</v>
      </c>
      <c r="L15954" s="217">
        <v>2</v>
      </c>
      <c r="M15954" s="217">
        <v>129.003179395686</v>
      </c>
      <c r="N15954" s="217">
        <v>0</v>
      </c>
      <c r="O15954" s="217">
        <v>0</v>
      </c>
      <c r="P15954" s="217">
        <v>0</v>
      </c>
      <c r="Q15954" s="217">
        <v>0</v>
      </c>
      <c r="R15954" s="217">
        <v>0</v>
      </c>
      <c r="S15954" s="217">
        <v>0</v>
      </c>
      <c r="T15954" s="217">
        <v>0</v>
      </c>
      <c r="U15954" s="217">
        <v>0</v>
      </c>
      <c r="V15954" s="217">
        <v>0</v>
      </c>
      <c r="W15954" s="217">
        <v>0</v>
      </c>
      <c r="X15954" s="217">
        <v>0</v>
      </c>
      <c r="Y15954" s="217">
        <v>0</v>
      </c>
    </row>
    <row r="15955" spans="2:25">
      <c r="B15955" s="217" t="s">
        <v>16125</v>
      </c>
      <c r="C15955" s="217" t="s">
        <v>11696</v>
      </c>
      <c r="D15955" s="217" t="s">
        <v>24</v>
      </c>
      <c r="E15955" s="217" t="s">
        <v>103</v>
      </c>
      <c r="F15955" s="217" t="s">
        <v>12</v>
      </c>
      <c r="G15955" s="217" t="s">
        <v>13</v>
      </c>
      <c r="H15955" s="217" t="s">
        <v>172</v>
      </c>
      <c r="I15955" s="217">
        <v>2</v>
      </c>
      <c r="J15955" s="217">
        <v>2</v>
      </c>
      <c r="K15955" s="217">
        <v>0</v>
      </c>
      <c r="L15955" s="217">
        <v>1</v>
      </c>
      <c r="M15955" s="217">
        <v>150.55467874379599</v>
      </c>
      <c r="N15955" s="217">
        <v>13.284210206469099</v>
      </c>
      <c r="O15955" s="217">
        <v>13.284210206469099</v>
      </c>
      <c r="P15955" s="217">
        <v>0</v>
      </c>
      <c r="Q15955" s="217">
        <v>15.0109705130969</v>
      </c>
      <c r="R15955" s="217">
        <v>15.0109705130969</v>
      </c>
      <c r="S15955" s="217">
        <v>0</v>
      </c>
      <c r="T15955" s="217">
        <v>14.154531909865</v>
      </c>
      <c r="U15955" s="217">
        <v>14.154531909865</v>
      </c>
      <c r="V15955" s="217">
        <v>0</v>
      </c>
      <c r="W15955" s="217">
        <v>14.5407391901007</v>
      </c>
      <c r="X15955" s="217">
        <v>14.5407391901007</v>
      </c>
      <c r="Y15955" s="217">
        <v>0</v>
      </c>
    </row>
    <row r="15956" spans="2:25">
      <c r="B15956" s="217" t="s">
        <v>16126</v>
      </c>
      <c r="C15956" s="217" t="s">
        <v>11696</v>
      </c>
      <c r="D15956" s="217" t="s">
        <v>24</v>
      </c>
      <c r="E15956" s="217" t="s">
        <v>103</v>
      </c>
      <c r="F15956" s="217" t="s">
        <v>12</v>
      </c>
      <c r="G15956" s="217" t="s">
        <v>13</v>
      </c>
      <c r="H15956" s="217" t="s">
        <v>174</v>
      </c>
      <c r="I15956" s="217">
        <v>1</v>
      </c>
      <c r="J15956" s="217">
        <v>1</v>
      </c>
      <c r="K15956" s="217">
        <v>0</v>
      </c>
      <c r="L15956" s="217">
        <v>6</v>
      </c>
      <c r="M15956" s="217">
        <v>287.72250051464999</v>
      </c>
      <c r="N15956" s="217">
        <v>3.4755710735562801</v>
      </c>
      <c r="O15956" s="217">
        <v>3.4755710735562801</v>
      </c>
      <c r="P15956" s="217">
        <v>0</v>
      </c>
      <c r="Q15956" s="217">
        <v>2.4404724551274</v>
      </c>
      <c r="R15956" s="217">
        <v>2.4404724551274</v>
      </c>
      <c r="S15956" s="217">
        <v>0</v>
      </c>
      <c r="T15956" s="217">
        <v>2.7978064385091899</v>
      </c>
      <c r="U15956" s="217">
        <v>2.7978064385091899</v>
      </c>
      <c r="V15956" s="217">
        <v>0</v>
      </c>
      <c r="W15956" s="217">
        <v>2.5701858442072001</v>
      </c>
      <c r="X15956" s="217">
        <v>2.5701858442072001</v>
      </c>
      <c r="Y15956" s="217">
        <v>0</v>
      </c>
    </row>
    <row r="15957" spans="2:25">
      <c r="B15957" s="217" t="s">
        <v>16127</v>
      </c>
      <c r="C15957" s="217" t="s">
        <v>11696</v>
      </c>
      <c r="D15957" s="217" t="s">
        <v>24</v>
      </c>
      <c r="E15957" s="217" t="s">
        <v>103</v>
      </c>
      <c r="F15957" s="217" t="s">
        <v>12</v>
      </c>
      <c r="G15957" s="217" t="s">
        <v>13</v>
      </c>
      <c r="H15957" s="217" t="s">
        <v>176</v>
      </c>
      <c r="I15957" s="217">
        <v>0</v>
      </c>
      <c r="J15957" s="217">
        <v>0</v>
      </c>
      <c r="K15957" s="217">
        <v>0</v>
      </c>
      <c r="L15957" s="217">
        <v>7</v>
      </c>
      <c r="M15957" s="217">
        <v>466.55024131384499</v>
      </c>
      <c r="N15957" s="217">
        <v>0</v>
      </c>
      <c r="O15957" s="217">
        <v>0</v>
      </c>
      <c r="P15957" s="217">
        <v>0</v>
      </c>
      <c r="Q15957" s="217">
        <v>0</v>
      </c>
      <c r="R15957" s="217">
        <v>0</v>
      </c>
      <c r="S15957" s="217">
        <v>0</v>
      </c>
      <c r="T15957" s="217">
        <v>0</v>
      </c>
      <c r="U15957" s="217">
        <v>0</v>
      </c>
      <c r="V15957" s="217">
        <v>0</v>
      </c>
      <c r="W15957" s="217">
        <v>0</v>
      </c>
      <c r="X15957" s="217">
        <v>0</v>
      </c>
      <c r="Y15957" s="217">
        <v>0</v>
      </c>
    </row>
    <row r="15958" spans="2:25">
      <c r="B15958" s="217" t="s">
        <v>16128</v>
      </c>
      <c r="C15958" s="217" t="s">
        <v>11696</v>
      </c>
      <c r="D15958" s="217" t="s">
        <v>24</v>
      </c>
      <c r="E15958" s="217" t="s">
        <v>103</v>
      </c>
      <c r="F15958" s="217" t="s">
        <v>12</v>
      </c>
      <c r="G15958" s="217" t="s">
        <v>13</v>
      </c>
      <c r="H15958" s="217" t="s">
        <v>178</v>
      </c>
      <c r="I15958" s="217">
        <v>9</v>
      </c>
      <c r="J15958" s="217">
        <v>7</v>
      </c>
      <c r="K15958" s="217">
        <v>2</v>
      </c>
      <c r="L15958" s="217">
        <v>16</v>
      </c>
      <c r="M15958" s="217">
        <v>1216.1694000320199</v>
      </c>
      <c r="N15958" s="217">
        <v>7.4002848614370897</v>
      </c>
      <c r="O15958" s="217">
        <v>5.7557771144510701</v>
      </c>
      <c r="P15958" s="217">
        <v>1.6445077469860201</v>
      </c>
      <c r="Q15958" s="217">
        <v>8.0994284357006006</v>
      </c>
      <c r="R15958" s="217">
        <v>6.2897783229980702</v>
      </c>
      <c r="S15958" s="217">
        <v>1.80965011270253</v>
      </c>
      <c r="T15958" s="217">
        <v>7.64243441855883</v>
      </c>
      <c r="U15958" s="217">
        <v>5.7937786322430496</v>
      </c>
      <c r="V15958" s="217">
        <v>1.84865578631578</v>
      </c>
      <c r="W15958" s="217">
        <v>7.95355972089859</v>
      </c>
      <c r="X15958" s="217">
        <v>6.09924653865958</v>
      </c>
      <c r="Y15958" s="217">
        <v>1.85431318223901</v>
      </c>
    </row>
    <row r="15959" spans="2:25">
      <c r="B15959" s="217" t="s">
        <v>16129</v>
      </c>
      <c r="C15959" s="217" t="s">
        <v>11696</v>
      </c>
      <c r="D15959" s="217" t="s">
        <v>24</v>
      </c>
      <c r="E15959" s="217" t="s">
        <v>103</v>
      </c>
      <c r="F15959" s="217" t="s">
        <v>12</v>
      </c>
      <c r="G15959" s="217" t="s">
        <v>13</v>
      </c>
      <c r="H15959" s="217" t="s">
        <v>5</v>
      </c>
      <c r="I15959" s="217">
        <v>12</v>
      </c>
      <c r="J15959" s="217">
        <v>10</v>
      </c>
      <c r="K15959" s="217">
        <v>2</v>
      </c>
      <c r="L15959" s="217">
        <v>32</v>
      </c>
      <c r="M15959" s="217">
        <v>2250</v>
      </c>
      <c r="N15959" s="217">
        <v>5.3333333333333304</v>
      </c>
      <c r="O15959" s="217">
        <v>4.4444444444444402</v>
      </c>
      <c r="P15959" s="217">
        <v>0.88888888888888895</v>
      </c>
      <c r="Q15959" s="217">
        <v>5.6280927899556197</v>
      </c>
      <c r="R15959" s="217">
        <v>4.7073936098087197</v>
      </c>
      <c r="S15959" s="217">
        <v>0.9206991801469</v>
      </c>
      <c r="T15959" s="217">
        <v>5.3882203137873699</v>
      </c>
      <c r="U15959" s="217">
        <v>4.44767614180215</v>
      </c>
      <c r="V15959" s="217">
        <v>0.94054417198522</v>
      </c>
      <c r="W15959" s="217">
        <v>5.5393065952760701</v>
      </c>
      <c r="X15959" s="217">
        <v>4.5958840990492096</v>
      </c>
      <c r="Y15959" s="217">
        <v>0.94342249622686702</v>
      </c>
    </row>
    <row r="15960" spans="2:25">
      <c r="B15960" s="217" t="s">
        <v>16130</v>
      </c>
      <c r="C15960" s="217" t="s">
        <v>11696</v>
      </c>
      <c r="D15960" s="217" t="s">
        <v>24</v>
      </c>
      <c r="E15960" s="217" t="s">
        <v>103</v>
      </c>
      <c r="F15960" s="217" t="s">
        <v>9</v>
      </c>
      <c r="G15960" s="217" t="s">
        <v>13</v>
      </c>
      <c r="H15960" s="217" t="s">
        <v>170</v>
      </c>
      <c r="I15960" s="217">
        <v>4</v>
      </c>
      <c r="J15960" s="217">
        <v>4</v>
      </c>
      <c r="K15960" s="217">
        <v>0</v>
      </c>
      <c r="L15960" s="217">
        <v>3</v>
      </c>
      <c r="M15960" s="217">
        <v>94.629063628785801</v>
      </c>
      <c r="N15960" s="217">
        <v>42.270311536541698</v>
      </c>
      <c r="O15960" s="217">
        <v>42.270311536541698</v>
      </c>
      <c r="P15960" s="217">
        <v>0</v>
      </c>
      <c r="Q15960" s="217">
        <v>31.7432828447355</v>
      </c>
      <c r="R15960" s="217">
        <v>31.7432828447355</v>
      </c>
      <c r="S15960" s="217">
        <v>0</v>
      </c>
      <c r="T15960" s="217">
        <v>32.427485896675599</v>
      </c>
      <c r="U15960" s="217">
        <v>32.427485896675599</v>
      </c>
      <c r="V15960" s="217">
        <v>0</v>
      </c>
      <c r="W15960" s="217">
        <v>32.526722935755899</v>
      </c>
      <c r="X15960" s="217">
        <v>32.526722935755899</v>
      </c>
      <c r="Y15960" s="217">
        <v>0</v>
      </c>
    </row>
    <row r="15961" spans="2:25">
      <c r="B15961" s="217" t="s">
        <v>16131</v>
      </c>
      <c r="C15961" s="217" t="s">
        <v>11696</v>
      </c>
      <c r="D15961" s="217" t="s">
        <v>24</v>
      </c>
      <c r="E15961" s="217" t="s">
        <v>103</v>
      </c>
      <c r="F15961" s="217" t="s">
        <v>9</v>
      </c>
      <c r="G15961" s="217" t="s">
        <v>13</v>
      </c>
      <c r="H15961" s="217" t="s">
        <v>172</v>
      </c>
      <c r="I15961" s="217">
        <v>0</v>
      </c>
      <c r="J15961" s="217">
        <v>0</v>
      </c>
      <c r="K15961" s="217">
        <v>0</v>
      </c>
      <c r="L15961" s="217">
        <v>5</v>
      </c>
      <c r="M15961" s="217">
        <v>192.08669074743</v>
      </c>
      <c r="N15961" s="217">
        <v>0</v>
      </c>
      <c r="O15961" s="217">
        <v>0</v>
      </c>
      <c r="P15961" s="217">
        <v>0</v>
      </c>
      <c r="Q15961" s="217">
        <v>0</v>
      </c>
      <c r="R15961" s="217">
        <v>0</v>
      </c>
      <c r="S15961" s="217">
        <v>0</v>
      </c>
      <c r="T15961" s="217">
        <v>0</v>
      </c>
      <c r="U15961" s="217">
        <v>0</v>
      </c>
      <c r="V15961" s="217">
        <v>0</v>
      </c>
      <c r="W15961" s="217">
        <v>0</v>
      </c>
      <c r="X15961" s="217">
        <v>0</v>
      </c>
      <c r="Y15961" s="217">
        <v>0</v>
      </c>
    </row>
    <row r="15962" spans="2:25">
      <c r="B15962" s="217" t="s">
        <v>16132</v>
      </c>
      <c r="C15962" s="217" t="s">
        <v>11696</v>
      </c>
      <c r="D15962" s="217" t="s">
        <v>24</v>
      </c>
      <c r="E15962" s="217" t="s">
        <v>103</v>
      </c>
      <c r="F15962" s="217" t="s">
        <v>9</v>
      </c>
      <c r="G15962" s="217" t="s">
        <v>13</v>
      </c>
      <c r="H15962" s="217" t="s">
        <v>174</v>
      </c>
      <c r="I15962" s="217">
        <v>0</v>
      </c>
      <c r="J15962" s="217">
        <v>0</v>
      </c>
      <c r="K15962" s="217">
        <v>0</v>
      </c>
      <c r="L15962" s="217">
        <v>19</v>
      </c>
      <c r="M15962" s="217">
        <v>336.59349819394299</v>
      </c>
      <c r="N15962" s="217">
        <v>0</v>
      </c>
      <c r="O15962" s="217">
        <v>0</v>
      </c>
      <c r="P15962" s="217">
        <v>0</v>
      </c>
      <c r="Q15962" s="217">
        <v>0</v>
      </c>
      <c r="R15962" s="217">
        <v>0</v>
      </c>
      <c r="S15962" s="217">
        <v>0</v>
      </c>
      <c r="T15962" s="217">
        <v>0</v>
      </c>
      <c r="U15962" s="217">
        <v>0</v>
      </c>
      <c r="V15962" s="217">
        <v>0</v>
      </c>
      <c r="W15962" s="217">
        <v>0</v>
      </c>
      <c r="X15962" s="217">
        <v>0</v>
      </c>
      <c r="Y15962" s="217">
        <v>0</v>
      </c>
    </row>
    <row r="15963" spans="2:25">
      <c r="B15963" s="217" t="s">
        <v>16133</v>
      </c>
      <c r="C15963" s="217" t="s">
        <v>11696</v>
      </c>
      <c r="D15963" s="217" t="s">
        <v>24</v>
      </c>
      <c r="E15963" s="217" t="s">
        <v>103</v>
      </c>
      <c r="F15963" s="217" t="s">
        <v>9</v>
      </c>
      <c r="G15963" s="217" t="s">
        <v>13</v>
      </c>
      <c r="H15963" s="217" t="s">
        <v>176</v>
      </c>
      <c r="I15963" s="217">
        <v>2</v>
      </c>
      <c r="J15963" s="217">
        <v>1</v>
      </c>
      <c r="K15963" s="217">
        <v>1</v>
      </c>
      <c r="L15963" s="217">
        <v>20</v>
      </c>
      <c r="M15963" s="217">
        <v>525.11530980828002</v>
      </c>
      <c r="N15963" s="217">
        <v>3.8086872780955501</v>
      </c>
      <c r="O15963" s="217">
        <v>1.9043436390477799</v>
      </c>
      <c r="P15963" s="217">
        <v>1.9043436390477799</v>
      </c>
      <c r="Q15963" s="217">
        <v>4.1991499065125302</v>
      </c>
      <c r="R15963" s="217">
        <v>2.0348351670987501</v>
      </c>
      <c r="S15963" s="217">
        <v>2.1643147394137801</v>
      </c>
      <c r="T15963" s="217">
        <v>3.9302093130331901</v>
      </c>
      <c r="U15963" s="217">
        <v>1.71924436553257</v>
      </c>
      <c r="V15963" s="217">
        <v>2.2109649475006101</v>
      </c>
      <c r="W15963" s="217">
        <v>4.1059986345342896</v>
      </c>
      <c r="X15963" s="217">
        <v>1.8882675252782</v>
      </c>
      <c r="Y15963" s="217">
        <v>2.2177311092560901</v>
      </c>
    </row>
    <row r="15964" spans="2:25">
      <c r="B15964" s="217" t="s">
        <v>16134</v>
      </c>
      <c r="C15964" s="217" t="s">
        <v>11696</v>
      </c>
      <c r="D15964" s="217" t="s">
        <v>24</v>
      </c>
      <c r="E15964" s="217" t="s">
        <v>103</v>
      </c>
      <c r="F15964" s="217" t="s">
        <v>9</v>
      </c>
      <c r="G15964" s="217" t="s">
        <v>13</v>
      </c>
      <c r="H15964" s="217" t="s">
        <v>178</v>
      </c>
      <c r="I15964" s="217">
        <v>3</v>
      </c>
      <c r="J15964" s="217">
        <v>3</v>
      </c>
      <c r="K15964" s="217">
        <v>0</v>
      </c>
      <c r="L15964" s="217">
        <v>36</v>
      </c>
      <c r="M15964" s="217">
        <v>1291.57543762156</v>
      </c>
      <c r="N15964" s="217">
        <v>2.3227446981529001</v>
      </c>
      <c r="O15964" s="217">
        <v>2.3227446981529001</v>
      </c>
      <c r="P15964" s="217">
        <v>0</v>
      </c>
      <c r="Q15964" s="217">
        <v>2.4479650549186802</v>
      </c>
      <c r="R15964" s="217">
        <v>2.4479650549186802</v>
      </c>
      <c r="S15964" s="217">
        <v>0</v>
      </c>
      <c r="T15964" s="217">
        <v>2.1957411108308702</v>
      </c>
      <c r="U15964" s="217">
        <v>2.1957411108308702</v>
      </c>
      <c r="V15964" s="217">
        <v>0</v>
      </c>
      <c r="W15964" s="217">
        <v>2.3414100881699</v>
      </c>
      <c r="X15964" s="217">
        <v>2.3414100881699</v>
      </c>
      <c r="Y15964" s="217">
        <v>0</v>
      </c>
    </row>
    <row r="15965" spans="2:25">
      <c r="B15965" s="217" t="s">
        <v>16135</v>
      </c>
      <c r="C15965" s="217" t="s">
        <v>11696</v>
      </c>
      <c r="D15965" s="217" t="s">
        <v>24</v>
      </c>
      <c r="E15965" s="217" t="s">
        <v>103</v>
      </c>
      <c r="F15965" s="217" t="s">
        <v>9</v>
      </c>
      <c r="G15965" s="217" t="s">
        <v>13</v>
      </c>
      <c r="H15965" s="217" t="s">
        <v>5</v>
      </c>
      <c r="I15965" s="217">
        <v>9</v>
      </c>
      <c r="J15965" s="217">
        <v>8</v>
      </c>
      <c r="K15965" s="217">
        <v>1</v>
      </c>
      <c r="L15965" s="217">
        <v>83</v>
      </c>
      <c r="M15965" s="217">
        <v>2440</v>
      </c>
      <c r="N15965" s="217">
        <v>3.6885245901639299</v>
      </c>
      <c r="O15965" s="217">
        <v>3.27868852459016</v>
      </c>
      <c r="P15965" s="217">
        <v>0.409836065573771</v>
      </c>
      <c r="Q15965" s="217">
        <v>3.8221318935678199</v>
      </c>
      <c r="R15965" s="217">
        <v>3.4186155862194898</v>
      </c>
      <c r="S15965" s="217">
        <v>0.40351630734833299</v>
      </c>
      <c r="T15965" s="217">
        <v>3.6570248447977698</v>
      </c>
      <c r="U15965" s="217">
        <v>3.2448110410264701</v>
      </c>
      <c r="V15965" s="217">
        <v>0.41221380377130001</v>
      </c>
      <c r="W15965" s="217">
        <v>3.7809703732993598</v>
      </c>
      <c r="X15965" s="217">
        <v>3.3674950817431402</v>
      </c>
      <c r="Y15965" s="217">
        <v>0.41347529155621898</v>
      </c>
    </row>
    <row r="15966" spans="2:25">
      <c r="B15966" s="217" t="s">
        <v>16136</v>
      </c>
      <c r="C15966" s="217" t="s">
        <v>11696</v>
      </c>
      <c r="D15966" s="217" t="s">
        <v>24</v>
      </c>
      <c r="E15966" s="217" t="s">
        <v>103</v>
      </c>
      <c r="F15966" s="217" t="s">
        <v>5</v>
      </c>
      <c r="G15966" s="217" t="s">
        <v>13</v>
      </c>
      <c r="H15966" s="217" t="s">
        <v>170</v>
      </c>
      <c r="I15966" s="217">
        <v>4</v>
      </c>
      <c r="J15966" s="217">
        <v>4</v>
      </c>
      <c r="K15966" s="217">
        <v>0</v>
      </c>
      <c r="L15966" s="217">
        <v>5</v>
      </c>
      <c r="M15966" s="217">
        <v>223.63224302447199</v>
      </c>
      <c r="N15966" s="217">
        <v>17.886508429655599</v>
      </c>
      <c r="O15966" s="217">
        <v>17.886508429655599</v>
      </c>
      <c r="P15966" s="217">
        <v>0</v>
      </c>
      <c r="Q15966" s="217">
        <v>14.3652174562169</v>
      </c>
      <c r="R15966" s="217">
        <v>14.3652174562169</v>
      </c>
      <c r="S15966" s="217">
        <v>0</v>
      </c>
      <c r="T15966" s="217">
        <v>14.6748491245419</v>
      </c>
      <c r="U15966" s="217">
        <v>14.6748491245419</v>
      </c>
      <c r="V15966" s="217">
        <v>0</v>
      </c>
      <c r="W15966" s="217">
        <v>14.719758205088899</v>
      </c>
      <c r="X15966" s="217">
        <v>14.719758205088899</v>
      </c>
      <c r="Y15966" s="217">
        <v>0</v>
      </c>
    </row>
    <row r="15967" spans="2:25">
      <c r="B15967" s="217" t="s">
        <v>16137</v>
      </c>
      <c r="C15967" s="217" t="s">
        <v>11696</v>
      </c>
      <c r="D15967" s="217" t="s">
        <v>24</v>
      </c>
      <c r="E15967" s="217" t="s">
        <v>103</v>
      </c>
      <c r="F15967" s="217" t="s">
        <v>5</v>
      </c>
      <c r="G15967" s="217" t="s">
        <v>13</v>
      </c>
      <c r="H15967" s="217" t="s">
        <v>172</v>
      </c>
      <c r="I15967" s="217">
        <v>2</v>
      </c>
      <c r="J15967" s="217">
        <v>2</v>
      </c>
      <c r="K15967" s="217">
        <v>0</v>
      </c>
      <c r="L15967" s="217">
        <v>6</v>
      </c>
      <c r="M15967" s="217">
        <v>342.64136949122502</v>
      </c>
      <c r="N15967" s="217">
        <v>5.8370067892552502</v>
      </c>
      <c r="O15967" s="217">
        <v>5.8370067892552502</v>
      </c>
      <c r="P15967" s="217">
        <v>0</v>
      </c>
      <c r="Q15967" s="217">
        <v>7.0157628508304004</v>
      </c>
      <c r="R15967" s="217">
        <v>7.0157628508304004</v>
      </c>
      <c r="S15967" s="217">
        <v>0</v>
      </c>
      <c r="T15967" s="217">
        <v>6.5651824705987201</v>
      </c>
      <c r="U15967" s="217">
        <v>6.5651824705987201</v>
      </c>
      <c r="V15967" s="217">
        <v>0</v>
      </c>
      <c r="W15967" s="217">
        <v>6.7751042642831996</v>
      </c>
      <c r="X15967" s="217">
        <v>6.7751042642831996</v>
      </c>
      <c r="Y15967" s="217">
        <v>0</v>
      </c>
    </row>
    <row r="15968" spans="2:25">
      <c r="B15968" s="217" t="s">
        <v>16138</v>
      </c>
      <c r="C15968" s="217" t="s">
        <v>11696</v>
      </c>
      <c r="D15968" s="217" t="s">
        <v>24</v>
      </c>
      <c r="E15968" s="217" t="s">
        <v>103</v>
      </c>
      <c r="F15968" s="217" t="s">
        <v>5</v>
      </c>
      <c r="G15968" s="217" t="s">
        <v>13</v>
      </c>
      <c r="H15968" s="217" t="s">
        <v>174</v>
      </c>
      <c r="I15968" s="217">
        <v>1</v>
      </c>
      <c r="J15968" s="217">
        <v>1</v>
      </c>
      <c r="K15968" s="217">
        <v>0</v>
      </c>
      <c r="L15968" s="217">
        <v>25</v>
      </c>
      <c r="M15968" s="217">
        <v>624.31599870859304</v>
      </c>
      <c r="N15968" s="217">
        <v>1.60175296175096</v>
      </c>
      <c r="O15968" s="217">
        <v>1.60175296175096</v>
      </c>
      <c r="P15968" s="217">
        <v>0</v>
      </c>
      <c r="Q15968" s="217">
        <v>1.23174124491036</v>
      </c>
      <c r="R15968" s="217">
        <v>1.23174124491036</v>
      </c>
      <c r="S15968" s="217">
        <v>0</v>
      </c>
      <c r="T15968" s="217">
        <v>1.4120928012718099</v>
      </c>
      <c r="U15968" s="217">
        <v>1.4120928012718099</v>
      </c>
      <c r="V15968" s="217">
        <v>0</v>
      </c>
      <c r="W15968" s="217">
        <v>1.2972094418617399</v>
      </c>
      <c r="X15968" s="217">
        <v>1.2972094418617399</v>
      </c>
      <c r="Y15968" s="217">
        <v>0</v>
      </c>
    </row>
    <row r="15969" spans="2:25">
      <c r="B15969" s="217" t="s">
        <v>16139</v>
      </c>
      <c r="C15969" s="217" t="s">
        <v>11696</v>
      </c>
      <c r="D15969" s="217" t="s">
        <v>24</v>
      </c>
      <c r="E15969" s="217" t="s">
        <v>103</v>
      </c>
      <c r="F15969" s="217" t="s">
        <v>5</v>
      </c>
      <c r="G15969" s="217" t="s">
        <v>13</v>
      </c>
      <c r="H15969" s="217" t="s">
        <v>176</v>
      </c>
      <c r="I15969" s="217">
        <v>2</v>
      </c>
      <c r="J15969" s="217">
        <v>1</v>
      </c>
      <c r="K15969" s="217">
        <v>1</v>
      </c>
      <c r="L15969" s="217">
        <v>27</v>
      </c>
      <c r="M15969" s="217">
        <v>991.66555112212495</v>
      </c>
      <c r="N15969" s="217">
        <v>2.01680899143556</v>
      </c>
      <c r="O15969" s="217">
        <v>1.00840449571778</v>
      </c>
      <c r="P15969" s="217">
        <v>1.00840449571778</v>
      </c>
      <c r="Q15969" s="217">
        <v>2.1762242483421401</v>
      </c>
      <c r="R15969" s="217">
        <v>1.1717826935039399</v>
      </c>
      <c r="S15969" s="217">
        <v>1.00444155483819</v>
      </c>
      <c r="T15969" s="217">
        <v>2.0161377363852999</v>
      </c>
      <c r="U15969" s="217">
        <v>0.99004618457996096</v>
      </c>
      <c r="V15969" s="217">
        <v>1.02609155180534</v>
      </c>
      <c r="W15969" s="217">
        <v>2.1166117447842701</v>
      </c>
      <c r="X15969" s="217">
        <v>1.0873800701907901</v>
      </c>
      <c r="Y15969" s="217">
        <v>1.02923167459349</v>
      </c>
    </row>
    <row r="15970" spans="2:25">
      <c r="B15970" s="217" t="s">
        <v>16140</v>
      </c>
      <c r="C15970" s="217" t="s">
        <v>11696</v>
      </c>
      <c r="D15970" s="217" t="s">
        <v>24</v>
      </c>
      <c r="E15970" s="217" t="s">
        <v>103</v>
      </c>
      <c r="F15970" s="217" t="s">
        <v>5</v>
      </c>
      <c r="G15970" s="217" t="s">
        <v>13</v>
      </c>
      <c r="H15970" s="217" t="s">
        <v>178</v>
      </c>
      <c r="I15970" s="217">
        <v>12</v>
      </c>
      <c r="J15970" s="217">
        <v>10</v>
      </c>
      <c r="K15970" s="217">
        <v>2</v>
      </c>
      <c r="L15970" s="217">
        <v>52</v>
      </c>
      <c r="M15970" s="217">
        <v>2507.7448376535799</v>
      </c>
      <c r="N15970" s="217">
        <v>4.7851758360025203</v>
      </c>
      <c r="O15970" s="217">
        <v>3.9876465300020998</v>
      </c>
      <c r="P15970" s="217">
        <v>0.79752930600042005</v>
      </c>
      <c r="Q15970" s="217">
        <v>5.0432117229936804</v>
      </c>
      <c r="R15970" s="217">
        <v>4.2404199476589399</v>
      </c>
      <c r="S15970" s="217">
        <v>0.802791775334739</v>
      </c>
      <c r="T15970" s="217">
        <v>4.6864750622648499</v>
      </c>
      <c r="U15970" s="217">
        <v>3.8663797022491302</v>
      </c>
      <c r="V15970" s="217">
        <v>0.82009536001572803</v>
      </c>
      <c r="W15970" s="217">
        <v>4.9128663524200604</v>
      </c>
      <c r="X15970" s="217">
        <v>4.0902612747052496</v>
      </c>
      <c r="Y15970" s="217">
        <v>0.82260507771480496</v>
      </c>
    </row>
    <row r="15971" spans="2:25">
      <c r="B15971" s="217" t="s">
        <v>16141</v>
      </c>
      <c r="C15971" s="217" t="s">
        <v>11696</v>
      </c>
      <c r="D15971" s="217" t="s">
        <v>24</v>
      </c>
      <c r="E15971" s="217" t="s">
        <v>103</v>
      </c>
      <c r="F15971" s="217" t="s">
        <v>5</v>
      </c>
      <c r="G15971" s="217" t="s">
        <v>13</v>
      </c>
      <c r="H15971" s="217" t="s">
        <v>5</v>
      </c>
      <c r="I15971" s="217">
        <v>21</v>
      </c>
      <c r="J15971" s="217">
        <v>18</v>
      </c>
      <c r="K15971" s="217">
        <v>3</v>
      </c>
      <c r="L15971" s="217">
        <v>115</v>
      </c>
      <c r="M15971" s="217">
        <v>4690</v>
      </c>
      <c r="N15971" s="217">
        <v>4.4776119402985097</v>
      </c>
      <c r="O15971" s="217">
        <v>3.83795309168443</v>
      </c>
      <c r="P15971" s="217">
        <v>0.63965884861407296</v>
      </c>
      <c r="Q15971" s="217">
        <v>4.6959787612929702</v>
      </c>
      <c r="R15971" s="217">
        <v>4.0508836120453102</v>
      </c>
      <c r="S15971" s="217">
        <v>0.64509514924766298</v>
      </c>
      <c r="T15971" s="217">
        <v>4.4973997473864902</v>
      </c>
      <c r="U15971" s="217">
        <v>3.8384000479363198</v>
      </c>
      <c r="V15971" s="217">
        <v>0.65899969945017001</v>
      </c>
      <c r="W15971" s="217">
        <v>4.6329428267638297</v>
      </c>
      <c r="X15971" s="217">
        <v>3.9719264067101401</v>
      </c>
      <c r="Y15971" s="217">
        <v>0.66101642005369299</v>
      </c>
    </row>
    <row r="15972" spans="2:25">
      <c r="B15972" s="217" t="s">
        <v>16142</v>
      </c>
      <c r="C15972" s="217" t="s">
        <v>11696</v>
      </c>
      <c r="D15972" s="217" t="s">
        <v>24</v>
      </c>
      <c r="E15972" s="217" t="s">
        <v>103</v>
      </c>
      <c r="F15972" s="217" t="s">
        <v>12</v>
      </c>
      <c r="G15972" s="217" t="s">
        <v>5</v>
      </c>
      <c r="H15972" s="217" t="s">
        <v>170</v>
      </c>
      <c r="I15972" s="217">
        <v>32</v>
      </c>
      <c r="J15972" s="217">
        <v>30</v>
      </c>
      <c r="K15972" s="217">
        <v>2</v>
      </c>
      <c r="L15972" s="217">
        <v>120</v>
      </c>
      <c r="M15972" s="217">
        <v>5148.9909555418799</v>
      </c>
      <c r="N15972" s="217">
        <v>6.2148099066979796</v>
      </c>
      <c r="O15972" s="217">
        <v>5.8263842875293603</v>
      </c>
      <c r="P15972" s="217">
        <v>0.388425619168624</v>
      </c>
      <c r="Q15972" s="217">
        <v>6.4393658933205504</v>
      </c>
      <c r="R15972" s="217">
        <v>6.0830377625796199</v>
      </c>
      <c r="S15972" s="217">
        <v>0.356328130740932</v>
      </c>
      <c r="T15972" s="217">
        <v>6.3086546034454098</v>
      </c>
      <c r="U15972" s="217">
        <v>5.9446460826283296</v>
      </c>
      <c r="V15972" s="217">
        <v>0.36400852081708002</v>
      </c>
      <c r="W15972" s="217">
        <v>6.4025308498228704</v>
      </c>
      <c r="X15972" s="217">
        <v>6.0374083626649799</v>
      </c>
      <c r="Y15972" s="217">
        <v>0.36512248715788698</v>
      </c>
    </row>
    <row r="15973" spans="2:25">
      <c r="B15973" s="217" t="s">
        <v>16143</v>
      </c>
      <c r="C15973" s="217" t="s">
        <v>11696</v>
      </c>
      <c r="D15973" s="217" t="s">
        <v>24</v>
      </c>
      <c r="E15973" s="217" t="s">
        <v>103</v>
      </c>
      <c r="F15973" s="217" t="s">
        <v>12</v>
      </c>
      <c r="G15973" s="217" t="s">
        <v>5</v>
      </c>
      <c r="H15973" s="217" t="s">
        <v>172</v>
      </c>
      <c r="I15973" s="217">
        <v>16</v>
      </c>
      <c r="J15973" s="217">
        <v>16</v>
      </c>
      <c r="K15973" s="217">
        <v>0</v>
      </c>
      <c r="L15973" s="217">
        <v>72</v>
      </c>
      <c r="M15973" s="217">
        <v>6187.4027950138598</v>
      </c>
      <c r="N15973" s="217">
        <v>2.5858992100681801</v>
      </c>
      <c r="O15973" s="217">
        <v>2.5858992100681801</v>
      </c>
      <c r="P15973" s="217">
        <v>0</v>
      </c>
      <c r="Q15973" s="217">
        <v>2.5882070858656099</v>
      </c>
      <c r="R15973" s="217">
        <v>2.5882070858656099</v>
      </c>
      <c r="S15973" s="217">
        <v>0</v>
      </c>
      <c r="T15973" s="217">
        <v>2.5825987918920799</v>
      </c>
      <c r="U15973" s="217">
        <v>2.5825987918920799</v>
      </c>
      <c r="V15973" s="217">
        <v>0</v>
      </c>
      <c r="W15973" s="217">
        <v>2.59142451551882</v>
      </c>
      <c r="X15973" s="217">
        <v>2.59142451551882</v>
      </c>
      <c r="Y15973" s="217">
        <v>0</v>
      </c>
    </row>
    <row r="15974" spans="2:25">
      <c r="B15974" s="217" t="s">
        <v>16144</v>
      </c>
      <c r="C15974" s="217" t="s">
        <v>11696</v>
      </c>
      <c r="D15974" s="217" t="s">
        <v>24</v>
      </c>
      <c r="E15974" s="217" t="s">
        <v>103</v>
      </c>
      <c r="F15974" s="217" t="s">
        <v>12</v>
      </c>
      <c r="G15974" s="217" t="s">
        <v>5</v>
      </c>
      <c r="H15974" s="217" t="s">
        <v>174</v>
      </c>
      <c r="I15974" s="217">
        <v>68</v>
      </c>
      <c r="J15974" s="217">
        <v>66</v>
      </c>
      <c r="K15974" s="217">
        <v>2</v>
      </c>
      <c r="L15974" s="217">
        <v>185</v>
      </c>
      <c r="M15974" s="217">
        <v>7510.3373791237</v>
      </c>
      <c r="N15974" s="217">
        <v>9.0541871246713796</v>
      </c>
      <c r="O15974" s="217">
        <v>8.7878875033575206</v>
      </c>
      <c r="P15974" s="217">
        <v>0.26629962131386398</v>
      </c>
      <c r="Q15974" s="217">
        <v>9.1361929278118303</v>
      </c>
      <c r="R15974" s="217">
        <v>8.8500560106282204</v>
      </c>
      <c r="S15974" s="217">
        <v>0.28613691718360301</v>
      </c>
      <c r="T15974" s="217">
        <v>8.9761769008303798</v>
      </c>
      <c r="U15974" s="217">
        <v>8.7118789200894096</v>
      </c>
      <c r="V15974" s="217">
        <v>0.26429798074097</v>
      </c>
      <c r="W15974" s="217">
        <v>9.1192476561957108</v>
      </c>
      <c r="X15974" s="217">
        <v>8.8413814202649501</v>
      </c>
      <c r="Y15974" s="217">
        <v>0.27786623593075699</v>
      </c>
    </row>
    <row r="15975" spans="2:25">
      <c r="B15975" s="217" t="s">
        <v>16145</v>
      </c>
      <c r="C15975" s="217" t="s">
        <v>11696</v>
      </c>
      <c r="D15975" s="217" t="s">
        <v>24</v>
      </c>
      <c r="E15975" s="217" t="s">
        <v>103</v>
      </c>
      <c r="F15975" s="217" t="s">
        <v>12</v>
      </c>
      <c r="G15975" s="217" t="s">
        <v>5</v>
      </c>
      <c r="H15975" s="217" t="s">
        <v>176</v>
      </c>
      <c r="I15975" s="217">
        <v>103</v>
      </c>
      <c r="J15975" s="217">
        <v>96</v>
      </c>
      <c r="K15975" s="217">
        <v>7</v>
      </c>
      <c r="L15975" s="217">
        <v>244</v>
      </c>
      <c r="M15975" s="217">
        <v>10917.4316971804</v>
      </c>
      <c r="N15975" s="217">
        <v>9.4344533455246005</v>
      </c>
      <c r="O15975" s="217">
        <v>8.7932769045666106</v>
      </c>
      <c r="P15975" s="217">
        <v>0.64117644095798199</v>
      </c>
      <c r="Q15975" s="217">
        <v>9.4457453353237497</v>
      </c>
      <c r="R15975" s="217">
        <v>8.7994346850593796</v>
      </c>
      <c r="S15975" s="217">
        <v>0.64631065026437395</v>
      </c>
      <c r="T15975" s="217">
        <v>9.2013932714468094</v>
      </c>
      <c r="U15975" s="217">
        <v>8.5816872981845194</v>
      </c>
      <c r="V15975" s="217">
        <v>0.61970597326228904</v>
      </c>
      <c r="W15975" s="217">
        <v>9.37313040990683</v>
      </c>
      <c r="X15975" s="217">
        <v>8.7366193967972894</v>
      </c>
      <c r="Y15975" s="217">
        <v>0.63651101310954605</v>
      </c>
    </row>
    <row r="15976" spans="2:25">
      <c r="B15976" s="217" t="s">
        <v>16146</v>
      </c>
      <c r="C15976" s="217" t="s">
        <v>11696</v>
      </c>
      <c r="D15976" s="217" t="s">
        <v>24</v>
      </c>
      <c r="E15976" s="217" t="s">
        <v>103</v>
      </c>
      <c r="F15976" s="217" t="s">
        <v>12</v>
      </c>
      <c r="G15976" s="217" t="s">
        <v>5</v>
      </c>
      <c r="H15976" s="217" t="s">
        <v>178</v>
      </c>
      <c r="I15976" s="217">
        <v>125</v>
      </c>
      <c r="J15976" s="217">
        <v>118</v>
      </c>
      <c r="K15976" s="217">
        <v>7</v>
      </c>
      <c r="L15976" s="217">
        <v>268</v>
      </c>
      <c r="M15976" s="217">
        <v>14295.8371731401</v>
      </c>
      <c r="N15976" s="217">
        <v>8.7438041218640397</v>
      </c>
      <c r="O15976" s="217">
        <v>8.2541510910396507</v>
      </c>
      <c r="P15976" s="217">
        <v>0.48965303082438599</v>
      </c>
      <c r="Q15976" s="217">
        <v>8.8235362874942798</v>
      </c>
      <c r="R15976" s="217">
        <v>8.3284292736058507</v>
      </c>
      <c r="S15976" s="217">
        <v>0.49510701388842199</v>
      </c>
      <c r="T15976" s="217">
        <v>8.6833189614430601</v>
      </c>
      <c r="U15976" s="217">
        <v>8.1927494732287602</v>
      </c>
      <c r="V15976" s="217">
        <v>0.49056948821429902</v>
      </c>
      <c r="W15976" s="217">
        <v>8.8129575097667594</v>
      </c>
      <c r="X15976" s="217">
        <v>8.3167495109007099</v>
      </c>
      <c r="Y15976" s="217">
        <v>0.49620799886604999</v>
      </c>
    </row>
    <row r="15977" spans="2:25">
      <c r="B15977" s="217" t="s">
        <v>16147</v>
      </c>
      <c r="C15977" s="217" t="s">
        <v>11696</v>
      </c>
      <c r="D15977" s="217" t="s">
        <v>24</v>
      </c>
      <c r="E15977" s="217" t="s">
        <v>103</v>
      </c>
      <c r="F15977" s="217" t="s">
        <v>12</v>
      </c>
      <c r="G15977" s="217" t="s">
        <v>5</v>
      </c>
      <c r="H15977" s="217" t="s">
        <v>5</v>
      </c>
      <c r="I15977" s="217">
        <v>344</v>
      </c>
      <c r="J15977" s="217">
        <v>326</v>
      </c>
      <c r="K15977" s="217">
        <v>18</v>
      </c>
      <c r="L15977" s="217">
        <v>889</v>
      </c>
      <c r="M15977" s="217">
        <v>44060</v>
      </c>
      <c r="N15977" s="217">
        <v>7.8075351793009498</v>
      </c>
      <c r="O15977" s="217">
        <v>7.3990013617793897</v>
      </c>
      <c r="P15977" s="217">
        <v>0.40853381752156098</v>
      </c>
      <c r="Q15977" s="217">
        <v>7.89017583039388</v>
      </c>
      <c r="R15977" s="217">
        <v>7.4747462307550698</v>
      </c>
      <c r="S15977" s="217">
        <v>0.41542959963880699</v>
      </c>
      <c r="T15977" s="217">
        <v>7.7302557193867401</v>
      </c>
      <c r="U15977" s="217">
        <v>7.3274894890384203</v>
      </c>
      <c r="V15977" s="217">
        <v>0.40276623034832298</v>
      </c>
      <c r="W15977" s="217">
        <v>7.8568547407835103</v>
      </c>
      <c r="X15977" s="217">
        <v>7.4446701880299102</v>
      </c>
      <c r="Y15977" s="217">
        <v>0.412184552753601</v>
      </c>
    </row>
    <row r="15978" spans="2:25">
      <c r="B15978" s="217" t="s">
        <v>16148</v>
      </c>
      <c r="C15978" s="217" t="s">
        <v>11696</v>
      </c>
      <c r="D15978" s="217" t="s">
        <v>24</v>
      </c>
      <c r="E15978" s="217" t="s">
        <v>103</v>
      </c>
      <c r="F15978" s="217" t="s">
        <v>9</v>
      </c>
      <c r="G15978" s="217" t="s">
        <v>5</v>
      </c>
      <c r="H15978" s="217" t="s">
        <v>170</v>
      </c>
      <c r="I15978" s="217">
        <v>12</v>
      </c>
      <c r="J15978" s="217">
        <v>11</v>
      </c>
      <c r="K15978" s="217">
        <v>1</v>
      </c>
      <c r="L15978" s="217">
        <v>184</v>
      </c>
      <c r="M15978" s="217">
        <v>5309.4734923483202</v>
      </c>
      <c r="N15978" s="217">
        <v>2.2601111046686002</v>
      </c>
      <c r="O15978" s="217">
        <v>2.0717685126128802</v>
      </c>
      <c r="P15978" s="217">
        <v>0.18834259205571699</v>
      </c>
      <c r="Q15978" s="217">
        <v>2.2761513204427501</v>
      </c>
      <c r="R15978" s="217">
        <v>2.0992493844231501</v>
      </c>
      <c r="S15978" s="217">
        <v>0.176901936019601</v>
      </c>
      <c r="T15978" s="217">
        <v>2.2601335340015898</v>
      </c>
      <c r="U15978" s="217">
        <v>2.0794186072112901</v>
      </c>
      <c r="V15978" s="217">
        <v>0.18071492679030199</v>
      </c>
      <c r="W15978" s="217">
        <v>2.2851887353797098</v>
      </c>
      <c r="X15978" s="217">
        <v>2.1039207711350199</v>
      </c>
      <c r="Y15978" s="217">
        <v>0.181267964244683</v>
      </c>
    </row>
    <row r="15979" spans="2:25">
      <c r="B15979" s="217" t="s">
        <v>16149</v>
      </c>
      <c r="C15979" s="217" t="s">
        <v>11696</v>
      </c>
      <c r="D15979" s="217" t="s">
        <v>24</v>
      </c>
      <c r="E15979" s="217" t="s">
        <v>103</v>
      </c>
      <c r="F15979" s="217" t="s">
        <v>9</v>
      </c>
      <c r="G15979" s="217" t="s">
        <v>5</v>
      </c>
      <c r="H15979" s="217" t="s">
        <v>172</v>
      </c>
      <c r="I15979" s="217">
        <v>7</v>
      </c>
      <c r="J15979" s="217">
        <v>6</v>
      </c>
      <c r="K15979" s="217">
        <v>1</v>
      </c>
      <c r="L15979" s="217">
        <v>148</v>
      </c>
      <c r="M15979" s="217">
        <v>6497.7373672661097</v>
      </c>
      <c r="N15979" s="217">
        <v>1.0772980815236</v>
      </c>
      <c r="O15979" s="217">
        <v>0.92339835559165895</v>
      </c>
      <c r="P15979" s="217">
        <v>0.15389972593194301</v>
      </c>
      <c r="Q15979" s="217">
        <v>1.2040309846200099</v>
      </c>
      <c r="R15979" s="217">
        <v>1.0037063476232</v>
      </c>
      <c r="S15979" s="217">
        <v>0.200324636996802</v>
      </c>
      <c r="T15979" s="217">
        <v>1.1238219648599601</v>
      </c>
      <c r="U15979" s="217">
        <v>0.95456648461132798</v>
      </c>
      <c r="V15979" s="217">
        <v>0.16925548024863499</v>
      </c>
      <c r="W15979" s="217">
        <v>1.1756270373233599</v>
      </c>
      <c r="X15979" s="217">
        <v>0.98973163278623</v>
      </c>
      <c r="Y15979" s="217">
        <v>0.18589540453713299</v>
      </c>
    </row>
    <row r="15980" spans="2:25">
      <c r="B15980" s="217" t="s">
        <v>16150</v>
      </c>
      <c r="C15980" s="217" t="s">
        <v>11696</v>
      </c>
      <c r="D15980" s="217" t="s">
        <v>24</v>
      </c>
      <c r="E15980" s="217" t="s">
        <v>103</v>
      </c>
      <c r="F15980" s="217" t="s">
        <v>9</v>
      </c>
      <c r="G15980" s="217" t="s">
        <v>5</v>
      </c>
      <c r="H15980" s="217" t="s">
        <v>174</v>
      </c>
      <c r="I15980" s="217">
        <v>14</v>
      </c>
      <c r="J15980" s="217">
        <v>13</v>
      </c>
      <c r="K15980" s="217">
        <v>1</v>
      </c>
      <c r="L15980" s="217">
        <v>322</v>
      </c>
      <c r="M15980" s="217">
        <v>8285.73785950815</v>
      </c>
      <c r="N15980" s="217">
        <v>1.6896503651674799</v>
      </c>
      <c r="O15980" s="217">
        <v>1.56896105336981</v>
      </c>
      <c r="P15980" s="217">
        <v>0.120689311797677</v>
      </c>
      <c r="Q15980" s="217">
        <v>1.6900162169055799</v>
      </c>
      <c r="R15980" s="217">
        <v>1.5714675422419999</v>
      </c>
      <c r="S15980" s="217">
        <v>0.118548674663584</v>
      </c>
      <c r="T15980" s="217">
        <v>1.6905227841819901</v>
      </c>
      <c r="U15980" s="217">
        <v>1.5694188802623501</v>
      </c>
      <c r="V15980" s="217">
        <v>0.121103903919644</v>
      </c>
      <c r="W15980" s="217">
        <v>1.70779298749352</v>
      </c>
      <c r="X15980" s="217">
        <v>1.5863184722694901</v>
      </c>
      <c r="Y15980" s="217">
        <v>0.121474515224028</v>
      </c>
    </row>
    <row r="15981" spans="2:25">
      <c r="B15981" s="217" t="s">
        <v>16151</v>
      </c>
      <c r="C15981" s="217" t="s">
        <v>11696</v>
      </c>
      <c r="D15981" s="217" t="s">
        <v>24</v>
      </c>
      <c r="E15981" s="217" t="s">
        <v>103</v>
      </c>
      <c r="F15981" s="217" t="s">
        <v>9</v>
      </c>
      <c r="G15981" s="217" t="s">
        <v>5</v>
      </c>
      <c r="H15981" s="217" t="s">
        <v>176</v>
      </c>
      <c r="I15981" s="217">
        <v>41</v>
      </c>
      <c r="J15981" s="217">
        <v>38</v>
      </c>
      <c r="K15981" s="217">
        <v>3</v>
      </c>
      <c r="L15981" s="217">
        <v>427</v>
      </c>
      <c r="M15981" s="217">
        <v>11407.001814863301</v>
      </c>
      <c r="N15981" s="217">
        <v>3.5942836395955702</v>
      </c>
      <c r="O15981" s="217">
        <v>3.3312872757227199</v>
      </c>
      <c r="P15981" s="217">
        <v>0.26299636387284597</v>
      </c>
      <c r="Q15981" s="217">
        <v>3.6187250683866998</v>
      </c>
      <c r="R15981" s="217">
        <v>3.3541245477902</v>
      </c>
      <c r="S15981" s="217">
        <v>0.26460052059650002</v>
      </c>
      <c r="T15981" s="217">
        <v>3.4918247796182298</v>
      </c>
      <c r="U15981" s="217">
        <v>3.2376445005057</v>
      </c>
      <c r="V15981" s="217">
        <v>0.254180279112522</v>
      </c>
      <c r="W15981" s="217">
        <v>3.5789046361196299</v>
      </c>
      <c r="X15981" s="217">
        <v>3.31660078990725</v>
      </c>
      <c r="Y15981" s="217">
        <v>0.26230384621238001</v>
      </c>
    </row>
    <row r="15982" spans="2:25">
      <c r="B15982" s="217" t="s">
        <v>16152</v>
      </c>
      <c r="C15982" s="217" t="s">
        <v>11696</v>
      </c>
      <c r="D15982" s="217" t="s">
        <v>24</v>
      </c>
      <c r="E15982" s="217" t="s">
        <v>103</v>
      </c>
      <c r="F15982" s="217" t="s">
        <v>9</v>
      </c>
      <c r="G15982" s="217" t="s">
        <v>5</v>
      </c>
      <c r="H15982" s="217" t="s">
        <v>178</v>
      </c>
      <c r="I15982" s="217">
        <v>46</v>
      </c>
      <c r="J15982" s="217">
        <v>39</v>
      </c>
      <c r="K15982" s="217">
        <v>7</v>
      </c>
      <c r="L15982" s="217">
        <v>505</v>
      </c>
      <c r="M15982" s="217">
        <v>14870.049466014199</v>
      </c>
      <c r="N15982" s="217">
        <v>3.0934665083081301</v>
      </c>
      <c r="O15982" s="217">
        <v>2.6227216048699402</v>
      </c>
      <c r="P15982" s="217">
        <v>0.47074490343819397</v>
      </c>
      <c r="Q15982" s="217">
        <v>3.0771007611497798</v>
      </c>
      <c r="R15982" s="217">
        <v>2.6047798479033899</v>
      </c>
      <c r="S15982" s="217">
        <v>0.47232091324638997</v>
      </c>
      <c r="T15982" s="217">
        <v>2.8600412269533302</v>
      </c>
      <c r="U15982" s="217">
        <v>2.4040307046448</v>
      </c>
      <c r="V15982" s="217">
        <v>0.456010522308537</v>
      </c>
      <c r="W15982" s="217">
        <v>2.9845807054240399</v>
      </c>
      <c r="X15982" s="217">
        <v>2.5177696642857201</v>
      </c>
      <c r="Y15982" s="217">
        <v>0.466811041138321</v>
      </c>
    </row>
    <row r="15983" spans="2:25">
      <c r="B15983" s="217" t="s">
        <v>16153</v>
      </c>
      <c r="C15983" s="217" t="s">
        <v>11696</v>
      </c>
      <c r="D15983" s="217" t="s">
        <v>24</v>
      </c>
      <c r="E15983" s="217" t="s">
        <v>103</v>
      </c>
      <c r="F15983" s="217" t="s">
        <v>9</v>
      </c>
      <c r="G15983" s="217" t="s">
        <v>5</v>
      </c>
      <c r="H15983" s="217" t="s">
        <v>5</v>
      </c>
      <c r="I15983" s="217">
        <v>120</v>
      </c>
      <c r="J15983" s="217">
        <v>107</v>
      </c>
      <c r="K15983" s="217">
        <v>13</v>
      </c>
      <c r="L15983" s="217">
        <v>1586</v>
      </c>
      <c r="M15983" s="217">
        <v>46370</v>
      </c>
      <c r="N15983" s="217">
        <v>2.58788009488894</v>
      </c>
      <c r="O15983" s="217">
        <v>2.3075264179426398</v>
      </c>
      <c r="P15983" s="217">
        <v>0.28035367694630098</v>
      </c>
      <c r="Q15983" s="217">
        <v>2.67442361780365</v>
      </c>
      <c r="R15983" s="217">
        <v>2.3852478423818</v>
      </c>
      <c r="S15983" s="217">
        <v>0.28917577542185302</v>
      </c>
      <c r="T15983" s="217">
        <v>2.5485000807109701</v>
      </c>
      <c r="U15983" s="217">
        <v>2.2717602683421698</v>
      </c>
      <c r="V15983" s="217">
        <v>0.27673981236880302</v>
      </c>
      <c r="W15983" s="217">
        <v>2.6297647312518801</v>
      </c>
      <c r="X15983" s="217">
        <v>2.3444546834432498</v>
      </c>
      <c r="Y15983" s="217">
        <v>0.285310047808633</v>
      </c>
    </row>
    <row r="15984" spans="2:25">
      <c r="B15984" s="217" t="s">
        <v>16154</v>
      </c>
      <c r="C15984" s="217" t="s">
        <v>11696</v>
      </c>
      <c r="D15984" s="217" t="s">
        <v>24</v>
      </c>
      <c r="E15984" s="217" t="s">
        <v>103</v>
      </c>
      <c r="F15984" s="217" t="s">
        <v>5</v>
      </c>
      <c r="G15984" s="217" t="s">
        <v>5</v>
      </c>
      <c r="H15984" s="217" t="s">
        <v>170</v>
      </c>
      <c r="I15984" s="217">
        <v>44</v>
      </c>
      <c r="J15984" s="217">
        <v>41</v>
      </c>
      <c r="K15984" s="217">
        <v>3</v>
      </c>
      <c r="L15984" s="217">
        <v>304</v>
      </c>
      <c r="M15984" s="217">
        <v>10458.464447890199</v>
      </c>
      <c r="N15984" s="217">
        <v>4.2071185707263297</v>
      </c>
      <c r="O15984" s="217">
        <v>3.9202695772677201</v>
      </c>
      <c r="P15984" s="217">
        <v>0.28684899345861398</v>
      </c>
      <c r="Q15984" s="217">
        <v>4.32707958108338</v>
      </c>
      <c r="R15984" s="217">
        <v>4.0607834448458799</v>
      </c>
      <c r="S15984" s="217">
        <v>0.26629613623750298</v>
      </c>
      <c r="T15984" s="217">
        <v>4.2548253661284798</v>
      </c>
      <c r="U15984" s="217">
        <v>3.9827894130602899</v>
      </c>
      <c r="V15984" s="217">
        <v>0.272035953068193</v>
      </c>
      <c r="W15984" s="217">
        <v>4.3138164632562397</v>
      </c>
      <c r="X15984" s="217">
        <v>4.04094800523864</v>
      </c>
      <c r="Y15984" s="217">
        <v>0.27286845801760201</v>
      </c>
    </row>
    <row r="15985" spans="2:25">
      <c r="B15985" s="217" t="s">
        <v>16155</v>
      </c>
      <c r="C15985" s="217" t="s">
        <v>11696</v>
      </c>
      <c r="D15985" s="217" t="s">
        <v>24</v>
      </c>
      <c r="E15985" s="217" t="s">
        <v>103</v>
      </c>
      <c r="F15985" s="217" t="s">
        <v>5</v>
      </c>
      <c r="G15985" s="217" t="s">
        <v>5</v>
      </c>
      <c r="H15985" s="217" t="s">
        <v>172</v>
      </c>
      <c r="I15985" s="217">
        <v>23</v>
      </c>
      <c r="J15985" s="217">
        <v>22</v>
      </c>
      <c r="K15985" s="217">
        <v>1</v>
      </c>
      <c r="L15985" s="217">
        <v>220</v>
      </c>
      <c r="M15985" s="217">
        <v>12685.14016228</v>
      </c>
      <c r="N15985" s="217">
        <v>1.81314512143838</v>
      </c>
      <c r="O15985" s="217">
        <v>1.7343127248540999</v>
      </c>
      <c r="P15985" s="217">
        <v>7.8832396584277403E-2</v>
      </c>
      <c r="Q15985" s="217">
        <v>1.87751884652461</v>
      </c>
      <c r="R15985" s="217">
        <v>1.7757835266844899</v>
      </c>
      <c r="S15985" s="217">
        <v>0.101735319840116</v>
      </c>
      <c r="T15985" s="217">
        <v>1.83281273491625</v>
      </c>
      <c r="U15985" s="217">
        <v>1.7468559565791799</v>
      </c>
      <c r="V15985" s="217">
        <v>8.5956778337066303E-2</v>
      </c>
      <c r="W15985" s="217">
        <v>1.8642482014041399</v>
      </c>
      <c r="X15985" s="217">
        <v>1.76984079989369</v>
      </c>
      <c r="Y15985" s="217">
        <v>9.4407401510453806E-2</v>
      </c>
    </row>
    <row r="15986" spans="2:25">
      <c r="B15986" s="217" t="s">
        <v>16156</v>
      </c>
      <c r="C15986" s="217" t="s">
        <v>11696</v>
      </c>
      <c r="D15986" s="217" t="s">
        <v>24</v>
      </c>
      <c r="E15986" s="217" t="s">
        <v>103</v>
      </c>
      <c r="F15986" s="217" t="s">
        <v>5</v>
      </c>
      <c r="G15986" s="217" t="s">
        <v>5</v>
      </c>
      <c r="H15986" s="217" t="s">
        <v>174</v>
      </c>
      <c r="I15986" s="217">
        <v>82</v>
      </c>
      <c r="J15986" s="217">
        <v>79</v>
      </c>
      <c r="K15986" s="217">
        <v>3</v>
      </c>
      <c r="L15986" s="217">
        <v>507</v>
      </c>
      <c r="M15986" s="217">
        <v>15796.0752386318</v>
      </c>
      <c r="N15986" s="217">
        <v>5.1911629161816002</v>
      </c>
      <c r="O15986" s="217">
        <v>5.0012423216871502</v>
      </c>
      <c r="P15986" s="217">
        <v>0.18992059449444901</v>
      </c>
      <c r="Q15986" s="217">
        <v>5.2350947940155503</v>
      </c>
      <c r="R15986" s="217">
        <v>5.0379860902895501</v>
      </c>
      <c r="S15986" s="217">
        <v>0.197108703726008</v>
      </c>
      <c r="T15986" s="217">
        <v>5.1628091790194102</v>
      </c>
      <c r="U15986" s="217">
        <v>4.9745599088527097</v>
      </c>
      <c r="V15986" s="217">
        <v>0.18824927016670501</v>
      </c>
      <c r="W15986" s="217">
        <v>5.2383396833367204</v>
      </c>
      <c r="X15986" s="217">
        <v>5.0435424640413604</v>
      </c>
      <c r="Y15986" s="217">
        <v>0.19479721929535801</v>
      </c>
    </row>
    <row r="15987" spans="2:25">
      <c r="B15987" s="217" t="s">
        <v>16157</v>
      </c>
      <c r="C15987" s="217" t="s">
        <v>11696</v>
      </c>
      <c r="D15987" s="217" t="s">
        <v>24</v>
      </c>
      <c r="E15987" s="217" t="s">
        <v>103</v>
      </c>
      <c r="F15987" s="217" t="s">
        <v>5</v>
      </c>
      <c r="G15987" s="217" t="s">
        <v>5</v>
      </c>
      <c r="H15987" s="217" t="s">
        <v>176</v>
      </c>
      <c r="I15987" s="217">
        <v>144</v>
      </c>
      <c r="J15987" s="217">
        <v>134</v>
      </c>
      <c r="K15987" s="217">
        <v>10</v>
      </c>
      <c r="L15987" s="217">
        <v>672</v>
      </c>
      <c r="M15987" s="217">
        <v>22324.433512043699</v>
      </c>
      <c r="N15987" s="217">
        <v>6.4503316477129999</v>
      </c>
      <c r="O15987" s="217">
        <v>6.0023919499551504</v>
      </c>
      <c r="P15987" s="217">
        <v>0.44793969775784698</v>
      </c>
      <c r="Q15987" s="217">
        <v>6.4723209268692203</v>
      </c>
      <c r="R15987" s="217">
        <v>6.0216637702195097</v>
      </c>
      <c r="S15987" s="217">
        <v>0.45065715664971601</v>
      </c>
      <c r="T15987" s="217">
        <v>6.2900251123424598</v>
      </c>
      <c r="U15987" s="217">
        <v>5.8575309842978402</v>
      </c>
      <c r="V15987" s="217">
        <v>0.43249412804461901</v>
      </c>
      <c r="W15987" s="217">
        <v>6.4176803010280103</v>
      </c>
      <c r="X15987" s="217">
        <v>5.9728988548042103</v>
      </c>
      <c r="Y15987" s="217">
        <v>0.444781446223805</v>
      </c>
    </row>
    <row r="15988" spans="2:25">
      <c r="B15988" s="217" t="s">
        <v>16158</v>
      </c>
      <c r="C15988" s="217" t="s">
        <v>11696</v>
      </c>
      <c r="D15988" s="217" t="s">
        <v>24</v>
      </c>
      <c r="E15988" s="217" t="s">
        <v>103</v>
      </c>
      <c r="F15988" s="217" t="s">
        <v>5</v>
      </c>
      <c r="G15988" s="217" t="s">
        <v>5</v>
      </c>
      <c r="H15988" s="217" t="s">
        <v>178</v>
      </c>
      <c r="I15988" s="217">
        <v>171</v>
      </c>
      <c r="J15988" s="217">
        <v>157</v>
      </c>
      <c r="K15988" s="217">
        <v>14</v>
      </c>
      <c r="L15988" s="217">
        <v>773</v>
      </c>
      <c r="M15988" s="217">
        <v>29165.886639154302</v>
      </c>
      <c r="N15988" s="217">
        <v>5.8630139421318903</v>
      </c>
      <c r="O15988" s="217">
        <v>5.3830011047643698</v>
      </c>
      <c r="P15988" s="217">
        <v>0.48001283736752398</v>
      </c>
      <c r="Q15988" s="217">
        <v>5.8920336800429203</v>
      </c>
      <c r="R15988" s="217">
        <v>5.4087200950680101</v>
      </c>
      <c r="S15988" s="217">
        <v>0.48331358497490601</v>
      </c>
      <c r="T15988" s="217">
        <v>5.7120746884511799</v>
      </c>
      <c r="U15988" s="217">
        <v>5.2392824370719397</v>
      </c>
      <c r="V15988" s="217">
        <v>0.47279225137924002</v>
      </c>
      <c r="W15988" s="217">
        <v>5.8394108613209399</v>
      </c>
      <c r="X15988" s="217">
        <v>5.3583586871333297</v>
      </c>
      <c r="Y15988" s="217">
        <v>0.48105217418760898</v>
      </c>
    </row>
    <row r="15989" spans="2:25">
      <c r="B15989" s="217" t="s">
        <v>16159</v>
      </c>
      <c r="C15989" s="217" t="s">
        <v>11696</v>
      </c>
      <c r="D15989" s="217" t="s">
        <v>24</v>
      </c>
      <c r="E15989" s="217" t="s">
        <v>103</v>
      </c>
      <c r="F15989" s="217" t="s">
        <v>5</v>
      </c>
      <c r="G15989" s="217" t="s">
        <v>5</v>
      </c>
      <c r="H15989" s="217" t="s">
        <v>5</v>
      </c>
      <c r="I15989" s="217">
        <v>464</v>
      </c>
      <c r="J15989" s="217">
        <v>433</v>
      </c>
      <c r="K15989" s="217">
        <v>31</v>
      </c>
      <c r="L15989" s="217">
        <v>2476</v>
      </c>
      <c r="M15989" s="217">
        <v>90430</v>
      </c>
      <c r="N15989" s="217">
        <v>5.1310405838770299</v>
      </c>
      <c r="O15989" s="217">
        <v>4.7882339931438702</v>
      </c>
      <c r="P15989" s="217">
        <v>0.342806590733164</v>
      </c>
      <c r="Q15989" s="217">
        <v>5.2225998550201398</v>
      </c>
      <c r="R15989" s="217">
        <v>4.8717182334339597</v>
      </c>
      <c r="S15989" s="217">
        <v>0.35088162158618103</v>
      </c>
      <c r="T15989" s="217">
        <v>5.0803425799468496</v>
      </c>
      <c r="U15989" s="217">
        <v>4.7420024151189102</v>
      </c>
      <c r="V15989" s="217">
        <v>0.33834016482794099</v>
      </c>
      <c r="W15989" s="217">
        <v>5.1837755392383702</v>
      </c>
      <c r="X15989" s="217">
        <v>4.8364496069868803</v>
      </c>
      <c r="Y15989" s="217">
        <v>0.34732593225149</v>
      </c>
    </row>
    <row r="15990" spans="2:25">
      <c r="B15990" s="217" t="s">
        <v>16160</v>
      </c>
      <c r="C15990" s="217" t="s">
        <v>11696</v>
      </c>
      <c r="D15990" s="217" t="s">
        <v>24</v>
      </c>
      <c r="E15990" s="217" t="s">
        <v>87</v>
      </c>
      <c r="F15990" s="217" t="s">
        <v>12</v>
      </c>
      <c r="G15990" s="217" t="s">
        <v>10</v>
      </c>
      <c r="H15990" s="217" t="s">
        <v>170</v>
      </c>
      <c r="I15990" s="217">
        <v>5</v>
      </c>
      <c r="J15990" s="217">
        <v>5</v>
      </c>
      <c r="K15990" s="217">
        <v>0</v>
      </c>
      <c r="L15990" s="217">
        <v>9</v>
      </c>
      <c r="M15990" s="217">
        <v>283.210412147505</v>
      </c>
      <c r="N15990" s="217">
        <v>17.6547181372549</v>
      </c>
      <c r="O15990" s="217">
        <v>17.6547181372549</v>
      </c>
      <c r="P15990" s="217">
        <v>0</v>
      </c>
      <c r="Q15990" s="217">
        <v>17.6547181372549</v>
      </c>
      <c r="R15990" s="217">
        <v>17.6547181372549</v>
      </c>
      <c r="S15990" s="217">
        <v>0</v>
      </c>
      <c r="T15990" s="217">
        <v>17.6547181372549</v>
      </c>
      <c r="U15990" s="217">
        <v>17.6547181372549</v>
      </c>
      <c r="V15990" s="217">
        <v>0</v>
      </c>
      <c r="W15990" s="217">
        <v>17.6547181372549</v>
      </c>
      <c r="X15990" s="217">
        <v>17.6547181372549</v>
      </c>
      <c r="Y15990" s="217">
        <v>0</v>
      </c>
    </row>
    <row r="15991" spans="2:25">
      <c r="B15991" s="217" t="s">
        <v>16161</v>
      </c>
      <c r="C15991" s="217" t="s">
        <v>11696</v>
      </c>
      <c r="D15991" s="217" t="s">
        <v>24</v>
      </c>
      <c r="E15991" s="217" t="s">
        <v>87</v>
      </c>
      <c r="F15991" s="217" t="s">
        <v>12</v>
      </c>
      <c r="G15991" s="217" t="s">
        <v>10</v>
      </c>
      <c r="H15991" s="217" t="s">
        <v>172</v>
      </c>
      <c r="I15991" s="217">
        <v>2</v>
      </c>
      <c r="J15991" s="217">
        <v>2</v>
      </c>
      <c r="K15991" s="217">
        <v>0</v>
      </c>
      <c r="L15991" s="217">
        <v>7</v>
      </c>
      <c r="M15991" s="217">
        <v>448.41648590021703</v>
      </c>
      <c r="N15991" s="217">
        <v>4.4601393188854503</v>
      </c>
      <c r="O15991" s="217">
        <v>4.4601393188854503</v>
      </c>
      <c r="P15991" s="217">
        <v>0</v>
      </c>
      <c r="Q15991" s="217">
        <v>4.4601393188854503</v>
      </c>
      <c r="R15991" s="217">
        <v>4.4601393188854503</v>
      </c>
      <c r="S15991" s="217">
        <v>0</v>
      </c>
      <c r="T15991" s="217">
        <v>4.4601393188854503</v>
      </c>
      <c r="U15991" s="217">
        <v>4.4601393188854503</v>
      </c>
      <c r="V15991" s="217">
        <v>0</v>
      </c>
      <c r="W15991" s="217">
        <v>4.4601393188854503</v>
      </c>
      <c r="X15991" s="217">
        <v>4.4601393188854503</v>
      </c>
      <c r="Y15991" s="217">
        <v>0</v>
      </c>
    </row>
    <row r="15992" spans="2:25">
      <c r="B15992" s="217" t="s">
        <v>16162</v>
      </c>
      <c r="C15992" s="217" t="s">
        <v>11696</v>
      </c>
      <c r="D15992" s="217" t="s">
        <v>24</v>
      </c>
      <c r="E15992" s="217" t="s">
        <v>87</v>
      </c>
      <c r="F15992" s="217" t="s">
        <v>12</v>
      </c>
      <c r="G15992" s="217" t="s">
        <v>10</v>
      </c>
      <c r="H15992" s="217" t="s">
        <v>174</v>
      </c>
      <c r="I15992" s="217">
        <v>11</v>
      </c>
      <c r="J15992" s="217">
        <v>11</v>
      </c>
      <c r="K15992" s="217">
        <v>0</v>
      </c>
      <c r="L15992" s="217">
        <v>24</v>
      </c>
      <c r="M15992" s="217">
        <v>719.82646420824301</v>
      </c>
      <c r="N15992" s="217">
        <v>15.2814609450337</v>
      </c>
      <c r="O15992" s="217">
        <v>15.2814609450337</v>
      </c>
      <c r="P15992" s="217">
        <v>0</v>
      </c>
      <c r="Q15992" s="217">
        <v>15.2814609450337</v>
      </c>
      <c r="R15992" s="217">
        <v>15.2814609450337</v>
      </c>
      <c r="S15992" s="217">
        <v>0</v>
      </c>
      <c r="T15992" s="217">
        <v>15.2814609450337</v>
      </c>
      <c r="U15992" s="217">
        <v>15.2814609450337</v>
      </c>
      <c r="V15992" s="217">
        <v>0</v>
      </c>
      <c r="W15992" s="217">
        <v>15.2814609450337</v>
      </c>
      <c r="X15992" s="217">
        <v>15.2814609450337</v>
      </c>
      <c r="Y15992" s="217">
        <v>0</v>
      </c>
    </row>
    <row r="15993" spans="2:25">
      <c r="B15993" s="217" t="s">
        <v>16163</v>
      </c>
      <c r="C15993" s="217" t="s">
        <v>11696</v>
      </c>
      <c r="D15993" s="217" t="s">
        <v>24</v>
      </c>
      <c r="E15993" s="217" t="s">
        <v>87</v>
      </c>
      <c r="F15993" s="217" t="s">
        <v>12</v>
      </c>
      <c r="G15993" s="217" t="s">
        <v>10</v>
      </c>
      <c r="H15993" s="217" t="s">
        <v>176</v>
      </c>
      <c r="I15993" s="217">
        <v>22</v>
      </c>
      <c r="J15993" s="217">
        <v>20</v>
      </c>
      <c r="K15993" s="217">
        <v>2</v>
      </c>
      <c r="L15993" s="217">
        <v>33</v>
      </c>
      <c r="M15993" s="217">
        <v>1427.85249457701</v>
      </c>
      <c r="N15993" s="217">
        <v>15.4077540106952</v>
      </c>
      <c r="O15993" s="217">
        <v>14.007049100632001</v>
      </c>
      <c r="P15993" s="217">
        <v>1.4007049100632001</v>
      </c>
      <c r="Q15993" s="217">
        <v>15.4077540106952</v>
      </c>
      <c r="R15993" s="217">
        <v>14.007049100632001</v>
      </c>
      <c r="S15993" s="217">
        <v>1.4007049100632001</v>
      </c>
      <c r="T15993" s="217">
        <v>15.4077540106952</v>
      </c>
      <c r="U15993" s="217">
        <v>14.007049100632001</v>
      </c>
      <c r="V15993" s="217">
        <v>1.4007049100632001</v>
      </c>
      <c r="W15993" s="217">
        <v>15.4077540106952</v>
      </c>
      <c r="X15993" s="217">
        <v>14.007049100632001</v>
      </c>
      <c r="Y15993" s="217">
        <v>1.4007049100632001</v>
      </c>
    </row>
    <row r="15994" spans="2:25">
      <c r="B15994" s="217" t="s">
        <v>16164</v>
      </c>
      <c r="C15994" s="217" t="s">
        <v>11696</v>
      </c>
      <c r="D15994" s="217" t="s">
        <v>24</v>
      </c>
      <c r="E15994" s="217" t="s">
        <v>87</v>
      </c>
      <c r="F15994" s="217" t="s">
        <v>12</v>
      </c>
      <c r="G15994" s="217" t="s">
        <v>10</v>
      </c>
      <c r="H15994" s="217" t="s">
        <v>178</v>
      </c>
      <c r="I15994" s="217">
        <v>31</v>
      </c>
      <c r="J15994" s="217">
        <v>29</v>
      </c>
      <c r="K15994" s="217">
        <v>2</v>
      </c>
      <c r="L15994" s="217">
        <v>64</v>
      </c>
      <c r="M15994" s="217">
        <v>2560.6941431670298</v>
      </c>
      <c r="N15994" s="217">
        <v>12.1060924369748</v>
      </c>
      <c r="O15994" s="217">
        <v>11.3250542152345</v>
      </c>
      <c r="P15994" s="217">
        <v>0.78103822174030901</v>
      </c>
      <c r="Q15994" s="217">
        <v>12.1060924369748</v>
      </c>
      <c r="R15994" s="217">
        <v>11.3250542152345</v>
      </c>
      <c r="S15994" s="217">
        <v>0.78103822174030901</v>
      </c>
      <c r="T15994" s="217">
        <v>12.1060924369748</v>
      </c>
      <c r="U15994" s="217">
        <v>11.3250542152345</v>
      </c>
      <c r="V15994" s="217">
        <v>0.78103822174030901</v>
      </c>
      <c r="W15994" s="217">
        <v>12.1060924369748</v>
      </c>
      <c r="X15994" s="217">
        <v>11.3250542152345</v>
      </c>
      <c r="Y15994" s="217">
        <v>0.78103822174030901</v>
      </c>
    </row>
    <row r="15995" spans="2:25">
      <c r="B15995" s="217" t="s">
        <v>16165</v>
      </c>
      <c r="C15995" s="217" t="s">
        <v>11696</v>
      </c>
      <c r="D15995" s="217" t="s">
        <v>24</v>
      </c>
      <c r="E15995" s="217" t="s">
        <v>87</v>
      </c>
      <c r="F15995" s="217" t="s">
        <v>12</v>
      </c>
      <c r="G15995" s="217" t="s">
        <v>10</v>
      </c>
      <c r="H15995" s="217" t="s">
        <v>5</v>
      </c>
      <c r="I15995" s="217">
        <v>71</v>
      </c>
      <c r="J15995" s="217">
        <v>67</v>
      </c>
      <c r="K15995" s="217">
        <v>4</v>
      </c>
      <c r="L15995" s="217">
        <v>137</v>
      </c>
      <c r="M15995" s="217">
        <v>5440</v>
      </c>
      <c r="N15995" s="217">
        <v>13.051470588235301</v>
      </c>
      <c r="O15995" s="217">
        <v>12.3161764705882</v>
      </c>
      <c r="P15995" s="217">
        <v>0.73529411764705899</v>
      </c>
      <c r="Q15995" s="217">
        <v>13.051470588235301</v>
      </c>
      <c r="R15995" s="217">
        <v>12.3161764705882</v>
      </c>
      <c r="S15995" s="217">
        <v>0.73529411764705899</v>
      </c>
      <c r="T15995" s="217">
        <v>13.051470588235301</v>
      </c>
      <c r="U15995" s="217">
        <v>12.3161764705882</v>
      </c>
      <c r="V15995" s="217">
        <v>0.73529411764705899</v>
      </c>
      <c r="W15995" s="217">
        <v>13.051470588235301</v>
      </c>
      <c r="X15995" s="217">
        <v>12.3161764705882</v>
      </c>
      <c r="Y15995" s="217">
        <v>0.73529411764705899</v>
      </c>
    </row>
    <row r="15996" spans="2:25">
      <c r="B15996" s="217" t="s">
        <v>16166</v>
      </c>
      <c r="C15996" s="217" t="s">
        <v>11696</v>
      </c>
      <c r="D15996" s="217" t="s">
        <v>24</v>
      </c>
      <c r="E15996" s="217" t="s">
        <v>87</v>
      </c>
      <c r="F15996" s="217" t="s">
        <v>9</v>
      </c>
      <c r="G15996" s="217" t="s">
        <v>10</v>
      </c>
      <c r="H15996" s="217" t="s">
        <v>170</v>
      </c>
      <c r="I15996" s="217">
        <v>2</v>
      </c>
      <c r="J15996" s="217">
        <v>1</v>
      </c>
      <c r="K15996" s="217">
        <v>1</v>
      </c>
      <c r="L15996" s="217">
        <v>16</v>
      </c>
      <c r="M15996" s="217">
        <v>284.34343434343401</v>
      </c>
      <c r="N15996" s="217">
        <v>7.0337477797513301</v>
      </c>
      <c r="O15996" s="217">
        <v>3.51687388987567</v>
      </c>
      <c r="P15996" s="217">
        <v>3.51687388987567</v>
      </c>
      <c r="Q15996" s="217">
        <v>7.0337477797513301</v>
      </c>
      <c r="R15996" s="217">
        <v>3.51687388987567</v>
      </c>
      <c r="S15996" s="217">
        <v>3.51687388987567</v>
      </c>
      <c r="T15996" s="217">
        <v>7.0337477797513301</v>
      </c>
      <c r="U15996" s="217">
        <v>3.51687388987567</v>
      </c>
      <c r="V15996" s="217">
        <v>3.51687388987567</v>
      </c>
      <c r="W15996" s="217">
        <v>7.0337477797513301</v>
      </c>
      <c r="X15996" s="217">
        <v>3.51687388987567</v>
      </c>
      <c r="Y15996" s="217">
        <v>3.51687388987567</v>
      </c>
    </row>
    <row r="15997" spans="2:25">
      <c r="B15997" s="217" t="s">
        <v>16167</v>
      </c>
      <c r="C15997" s="217" t="s">
        <v>11696</v>
      </c>
      <c r="D15997" s="217" t="s">
        <v>24</v>
      </c>
      <c r="E15997" s="217" t="s">
        <v>87</v>
      </c>
      <c r="F15997" s="217" t="s">
        <v>9</v>
      </c>
      <c r="G15997" s="217" t="s">
        <v>10</v>
      </c>
      <c r="H15997" s="217" t="s">
        <v>172</v>
      </c>
      <c r="I15997" s="217">
        <v>1</v>
      </c>
      <c r="J15997" s="217">
        <v>1</v>
      </c>
      <c r="K15997" s="217">
        <v>0</v>
      </c>
      <c r="L15997" s="217">
        <v>16</v>
      </c>
      <c r="M15997" s="217">
        <v>466.32323232323199</v>
      </c>
      <c r="N15997" s="217">
        <v>2.14443529870467</v>
      </c>
      <c r="O15997" s="217">
        <v>2.14443529870467</v>
      </c>
      <c r="P15997" s="217">
        <v>0</v>
      </c>
      <c r="Q15997" s="217">
        <v>2.14443529870467</v>
      </c>
      <c r="R15997" s="217">
        <v>2.14443529870467</v>
      </c>
      <c r="S15997" s="217">
        <v>0</v>
      </c>
      <c r="T15997" s="217">
        <v>2.14443529870467</v>
      </c>
      <c r="U15997" s="217">
        <v>2.14443529870467</v>
      </c>
      <c r="V15997" s="217">
        <v>0</v>
      </c>
      <c r="W15997" s="217">
        <v>2.14443529870467</v>
      </c>
      <c r="X15997" s="217">
        <v>2.14443529870467</v>
      </c>
      <c r="Y15997" s="217">
        <v>0</v>
      </c>
    </row>
    <row r="15998" spans="2:25">
      <c r="B15998" s="217" t="s">
        <v>16168</v>
      </c>
      <c r="C15998" s="217" t="s">
        <v>11696</v>
      </c>
      <c r="D15998" s="217" t="s">
        <v>24</v>
      </c>
      <c r="E15998" s="217" t="s">
        <v>87</v>
      </c>
      <c r="F15998" s="217" t="s">
        <v>9</v>
      </c>
      <c r="G15998" s="217" t="s">
        <v>10</v>
      </c>
      <c r="H15998" s="217" t="s">
        <v>174</v>
      </c>
      <c r="I15998" s="217">
        <v>1</v>
      </c>
      <c r="J15998" s="217">
        <v>1</v>
      </c>
      <c r="K15998" s="217">
        <v>0</v>
      </c>
      <c r="L15998" s="217">
        <v>31</v>
      </c>
      <c r="M15998" s="217">
        <v>796.16161616161605</v>
      </c>
      <c r="N15998" s="217">
        <v>1.2560263892413099</v>
      </c>
      <c r="O15998" s="217">
        <v>1.2560263892413099</v>
      </c>
      <c r="P15998" s="217">
        <v>0</v>
      </c>
      <c r="Q15998" s="217">
        <v>1.2560263892413099</v>
      </c>
      <c r="R15998" s="217">
        <v>1.2560263892413099</v>
      </c>
      <c r="S15998" s="217">
        <v>0</v>
      </c>
      <c r="T15998" s="217">
        <v>1.2560263892413099</v>
      </c>
      <c r="U15998" s="217">
        <v>1.2560263892413099</v>
      </c>
      <c r="V15998" s="217">
        <v>0</v>
      </c>
      <c r="W15998" s="217">
        <v>1.2560263892413099</v>
      </c>
      <c r="X15998" s="217">
        <v>1.2560263892413099</v>
      </c>
      <c r="Y15998" s="217">
        <v>0</v>
      </c>
    </row>
    <row r="15999" spans="2:25">
      <c r="B15999" s="217" t="s">
        <v>16169</v>
      </c>
      <c r="C15999" s="217" t="s">
        <v>11696</v>
      </c>
      <c r="D15999" s="217" t="s">
        <v>24</v>
      </c>
      <c r="E15999" s="217" t="s">
        <v>87</v>
      </c>
      <c r="F15999" s="217" t="s">
        <v>9</v>
      </c>
      <c r="G15999" s="217" t="s">
        <v>10</v>
      </c>
      <c r="H15999" s="217" t="s">
        <v>176</v>
      </c>
      <c r="I15999" s="217">
        <v>16</v>
      </c>
      <c r="J15999" s="217">
        <v>15</v>
      </c>
      <c r="K15999" s="217">
        <v>1</v>
      </c>
      <c r="L15999" s="217">
        <v>70</v>
      </c>
      <c r="M15999" s="217">
        <v>1433.0909090909099</v>
      </c>
      <c r="N15999" s="217">
        <v>11.164679015478301</v>
      </c>
      <c r="O15999" s="217">
        <v>10.4668865770109</v>
      </c>
      <c r="P15999" s="217">
        <v>0.69779243846739403</v>
      </c>
      <c r="Q15999" s="217">
        <v>11.164679015478301</v>
      </c>
      <c r="R15999" s="217">
        <v>10.4668865770109</v>
      </c>
      <c r="S15999" s="217">
        <v>0.69779243846739403</v>
      </c>
      <c r="T15999" s="217">
        <v>11.164679015478301</v>
      </c>
      <c r="U15999" s="217">
        <v>10.4668865770109</v>
      </c>
      <c r="V15999" s="217">
        <v>0.69779243846739403</v>
      </c>
      <c r="W15999" s="217">
        <v>11.164679015478301</v>
      </c>
      <c r="X15999" s="217">
        <v>10.4668865770109</v>
      </c>
      <c r="Y15999" s="217">
        <v>0.69779243846739403</v>
      </c>
    </row>
    <row r="16000" spans="2:25">
      <c r="B16000" s="217" t="s">
        <v>16170</v>
      </c>
      <c r="C16000" s="217" t="s">
        <v>11696</v>
      </c>
      <c r="D16000" s="217" t="s">
        <v>24</v>
      </c>
      <c r="E16000" s="217" t="s">
        <v>87</v>
      </c>
      <c r="F16000" s="217" t="s">
        <v>9</v>
      </c>
      <c r="G16000" s="217" t="s">
        <v>10</v>
      </c>
      <c r="H16000" s="217" t="s">
        <v>178</v>
      </c>
      <c r="I16000" s="217">
        <v>8</v>
      </c>
      <c r="J16000" s="217">
        <v>5</v>
      </c>
      <c r="K16000" s="217">
        <v>3</v>
      </c>
      <c r="L16000" s="217">
        <v>109</v>
      </c>
      <c r="M16000" s="217">
        <v>2650.0808080808101</v>
      </c>
      <c r="N16000" s="217">
        <v>3.01877587113791</v>
      </c>
      <c r="O16000" s="217">
        <v>1.88673491946119</v>
      </c>
      <c r="P16000" s="217">
        <v>1.13204095167672</v>
      </c>
      <c r="Q16000" s="217">
        <v>3.01877587113791</v>
      </c>
      <c r="R16000" s="217">
        <v>1.88673491946119</v>
      </c>
      <c r="S16000" s="217">
        <v>1.13204095167672</v>
      </c>
      <c r="T16000" s="217">
        <v>3.01877587113791</v>
      </c>
      <c r="U16000" s="217">
        <v>1.88673491946119</v>
      </c>
      <c r="V16000" s="217">
        <v>1.13204095167672</v>
      </c>
      <c r="W16000" s="217">
        <v>3.01877587113791</v>
      </c>
      <c r="X16000" s="217">
        <v>1.88673491946119</v>
      </c>
      <c r="Y16000" s="217">
        <v>1.13204095167672</v>
      </c>
    </row>
    <row r="16001" spans="2:25">
      <c r="B16001" s="217" t="s">
        <v>16171</v>
      </c>
      <c r="C16001" s="217" t="s">
        <v>11696</v>
      </c>
      <c r="D16001" s="217" t="s">
        <v>24</v>
      </c>
      <c r="E16001" s="217" t="s">
        <v>87</v>
      </c>
      <c r="F16001" s="217" t="s">
        <v>9</v>
      </c>
      <c r="G16001" s="217" t="s">
        <v>10</v>
      </c>
      <c r="H16001" s="217" t="s">
        <v>5</v>
      </c>
      <c r="I16001" s="217">
        <v>28</v>
      </c>
      <c r="J16001" s="217">
        <v>23</v>
      </c>
      <c r="K16001" s="217">
        <v>5</v>
      </c>
      <c r="L16001" s="217">
        <v>242</v>
      </c>
      <c r="M16001" s="217">
        <v>5630</v>
      </c>
      <c r="N16001" s="217">
        <v>4.9733570159857896</v>
      </c>
      <c r="O16001" s="217">
        <v>4.0852575488454699</v>
      </c>
      <c r="P16001" s="217">
        <v>0.88809946714031995</v>
      </c>
      <c r="Q16001" s="217">
        <v>4.9733570159857896</v>
      </c>
      <c r="R16001" s="217">
        <v>4.0852575488454699</v>
      </c>
      <c r="S16001" s="217">
        <v>0.88809946714031995</v>
      </c>
      <c r="T16001" s="217">
        <v>4.9733570159857896</v>
      </c>
      <c r="U16001" s="217">
        <v>4.0852575488454699</v>
      </c>
      <c r="V16001" s="217">
        <v>0.88809946714031995</v>
      </c>
      <c r="W16001" s="217">
        <v>4.9733570159857896</v>
      </c>
      <c r="X16001" s="217">
        <v>4.0852575488454699</v>
      </c>
      <c r="Y16001" s="217">
        <v>0.88809946714031995</v>
      </c>
    </row>
    <row r="16002" spans="2:25">
      <c r="B16002" s="217" t="s">
        <v>16172</v>
      </c>
      <c r="C16002" s="217" t="s">
        <v>11696</v>
      </c>
      <c r="D16002" s="217" t="s">
        <v>24</v>
      </c>
      <c r="E16002" s="217" t="s">
        <v>87</v>
      </c>
      <c r="F16002" s="217" t="s">
        <v>5</v>
      </c>
      <c r="G16002" s="217" t="s">
        <v>10</v>
      </c>
      <c r="H16002" s="217" t="s">
        <v>170</v>
      </c>
      <c r="I16002" s="217">
        <v>7</v>
      </c>
      <c r="J16002" s="217">
        <v>6</v>
      </c>
      <c r="K16002" s="217">
        <v>1</v>
      </c>
      <c r="L16002" s="217">
        <v>25</v>
      </c>
      <c r="M16002" s="217">
        <v>567.55384649094003</v>
      </c>
      <c r="N16002" s="217">
        <v>12.3336315017147</v>
      </c>
      <c r="O16002" s="217">
        <v>10.5716841443269</v>
      </c>
      <c r="P16002" s="217">
        <v>1.7619473573878099</v>
      </c>
      <c r="Q16002" s="217">
        <v>12.3336315017147</v>
      </c>
      <c r="R16002" s="217">
        <v>10.5716841443269</v>
      </c>
      <c r="S16002" s="217">
        <v>1.7619473573878099</v>
      </c>
      <c r="T16002" s="217">
        <v>12.3336315017147</v>
      </c>
      <c r="U16002" s="217">
        <v>10.5716841443269</v>
      </c>
      <c r="V16002" s="217">
        <v>1.7619473573878099</v>
      </c>
      <c r="W16002" s="217">
        <v>12.3336315017147</v>
      </c>
      <c r="X16002" s="217">
        <v>10.5716841443269</v>
      </c>
      <c r="Y16002" s="217">
        <v>1.7619473573878099</v>
      </c>
    </row>
    <row r="16003" spans="2:25">
      <c r="B16003" s="217" t="s">
        <v>16173</v>
      </c>
      <c r="C16003" s="217" t="s">
        <v>11696</v>
      </c>
      <c r="D16003" s="217" t="s">
        <v>24</v>
      </c>
      <c r="E16003" s="217" t="s">
        <v>87</v>
      </c>
      <c r="F16003" s="217" t="s">
        <v>5</v>
      </c>
      <c r="G16003" s="217" t="s">
        <v>10</v>
      </c>
      <c r="H16003" s="217" t="s">
        <v>172</v>
      </c>
      <c r="I16003" s="217">
        <v>3</v>
      </c>
      <c r="J16003" s="217">
        <v>3</v>
      </c>
      <c r="K16003" s="217">
        <v>0</v>
      </c>
      <c r="L16003" s="217">
        <v>23</v>
      </c>
      <c r="M16003" s="217">
        <v>914.73971822344902</v>
      </c>
      <c r="N16003" s="217">
        <v>3.2796214488493098</v>
      </c>
      <c r="O16003" s="217">
        <v>3.2796214488493098</v>
      </c>
      <c r="P16003" s="217">
        <v>0</v>
      </c>
      <c r="Q16003" s="217">
        <v>3.2796214488493098</v>
      </c>
      <c r="R16003" s="217">
        <v>3.2796214488493098</v>
      </c>
      <c r="S16003" s="217">
        <v>0</v>
      </c>
      <c r="T16003" s="217">
        <v>3.2796214488493098</v>
      </c>
      <c r="U16003" s="217">
        <v>3.2796214488493098</v>
      </c>
      <c r="V16003" s="217">
        <v>0</v>
      </c>
      <c r="W16003" s="217">
        <v>3.2796214488493098</v>
      </c>
      <c r="X16003" s="217">
        <v>3.2796214488493098</v>
      </c>
      <c r="Y16003" s="217">
        <v>0</v>
      </c>
    </row>
    <row r="16004" spans="2:25">
      <c r="B16004" s="217" t="s">
        <v>16174</v>
      </c>
      <c r="C16004" s="217" t="s">
        <v>11696</v>
      </c>
      <c r="D16004" s="217" t="s">
        <v>24</v>
      </c>
      <c r="E16004" s="217" t="s">
        <v>87</v>
      </c>
      <c r="F16004" s="217" t="s">
        <v>5</v>
      </c>
      <c r="G16004" s="217" t="s">
        <v>10</v>
      </c>
      <c r="H16004" s="217" t="s">
        <v>174</v>
      </c>
      <c r="I16004" s="217">
        <v>12</v>
      </c>
      <c r="J16004" s="217">
        <v>12</v>
      </c>
      <c r="K16004" s="217">
        <v>0</v>
      </c>
      <c r="L16004" s="217">
        <v>55</v>
      </c>
      <c r="M16004" s="217">
        <v>1515.98808036986</v>
      </c>
      <c r="N16004" s="217">
        <v>7.9156295193774397</v>
      </c>
      <c r="O16004" s="217">
        <v>7.9156295193774397</v>
      </c>
      <c r="P16004" s="217">
        <v>0</v>
      </c>
      <c r="Q16004" s="217">
        <v>7.9156295193774397</v>
      </c>
      <c r="R16004" s="217">
        <v>7.9156295193774397</v>
      </c>
      <c r="S16004" s="217">
        <v>0</v>
      </c>
      <c r="T16004" s="217">
        <v>7.9156295193774397</v>
      </c>
      <c r="U16004" s="217">
        <v>7.9156295193774397</v>
      </c>
      <c r="V16004" s="217">
        <v>0</v>
      </c>
      <c r="W16004" s="217">
        <v>7.9156295193774397</v>
      </c>
      <c r="X16004" s="217">
        <v>7.9156295193774397</v>
      </c>
      <c r="Y16004" s="217">
        <v>0</v>
      </c>
    </row>
    <row r="16005" spans="2:25">
      <c r="B16005" s="217" t="s">
        <v>16175</v>
      </c>
      <c r="C16005" s="217" t="s">
        <v>11696</v>
      </c>
      <c r="D16005" s="217" t="s">
        <v>24</v>
      </c>
      <c r="E16005" s="217" t="s">
        <v>87</v>
      </c>
      <c r="F16005" s="217" t="s">
        <v>5</v>
      </c>
      <c r="G16005" s="217" t="s">
        <v>10</v>
      </c>
      <c r="H16005" s="217" t="s">
        <v>176</v>
      </c>
      <c r="I16005" s="217">
        <v>38</v>
      </c>
      <c r="J16005" s="217">
        <v>35</v>
      </c>
      <c r="K16005" s="217">
        <v>3</v>
      </c>
      <c r="L16005" s="217">
        <v>103</v>
      </c>
      <c r="M16005" s="217">
        <v>2860.9434036679199</v>
      </c>
      <c r="N16005" s="217">
        <v>13.282331957801601</v>
      </c>
      <c r="O16005" s="217">
        <v>12.2337268032383</v>
      </c>
      <c r="P16005" s="217">
        <v>1.04860515456328</v>
      </c>
      <c r="Q16005" s="217">
        <v>13.282331957801601</v>
      </c>
      <c r="R16005" s="217">
        <v>12.2337268032383</v>
      </c>
      <c r="S16005" s="217">
        <v>1.04860515456328</v>
      </c>
      <c r="T16005" s="217">
        <v>13.282331957801601</v>
      </c>
      <c r="U16005" s="217">
        <v>12.2337268032383</v>
      </c>
      <c r="V16005" s="217">
        <v>1.04860515456328</v>
      </c>
      <c r="W16005" s="217">
        <v>13.282331957801601</v>
      </c>
      <c r="X16005" s="217">
        <v>12.2337268032383</v>
      </c>
      <c r="Y16005" s="217">
        <v>1.04860515456328</v>
      </c>
    </row>
    <row r="16006" spans="2:25">
      <c r="B16006" s="217" t="s">
        <v>16176</v>
      </c>
      <c r="C16006" s="217" t="s">
        <v>11696</v>
      </c>
      <c r="D16006" s="217" t="s">
        <v>24</v>
      </c>
      <c r="E16006" s="217" t="s">
        <v>87</v>
      </c>
      <c r="F16006" s="217" t="s">
        <v>5</v>
      </c>
      <c r="G16006" s="217" t="s">
        <v>10</v>
      </c>
      <c r="H16006" s="217" t="s">
        <v>178</v>
      </c>
      <c r="I16006" s="217">
        <v>39</v>
      </c>
      <c r="J16006" s="217">
        <v>34</v>
      </c>
      <c r="K16006" s="217">
        <v>5</v>
      </c>
      <c r="L16006" s="217">
        <v>173</v>
      </c>
      <c r="M16006" s="217">
        <v>5210.7749512478404</v>
      </c>
      <c r="N16006" s="217">
        <v>7.4844913405175104</v>
      </c>
      <c r="O16006" s="217">
        <v>6.5249411686562899</v>
      </c>
      <c r="P16006" s="217">
        <v>0.95955017186122005</v>
      </c>
      <c r="Q16006" s="217">
        <v>7.4844913405175104</v>
      </c>
      <c r="R16006" s="217">
        <v>6.5249411686562899</v>
      </c>
      <c r="S16006" s="217">
        <v>0.95955017186122005</v>
      </c>
      <c r="T16006" s="217">
        <v>7.4844913405175104</v>
      </c>
      <c r="U16006" s="217">
        <v>6.5249411686562899</v>
      </c>
      <c r="V16006" s="217">
        <v>0.95955017186122005</v>
      </c>
      <c r="W16006" s="217">
        <v>7.4844913405175104</v>
      </c>
      <c r="X16006" s="217">
        <v>6.5249411686562899</v>
      </c>
      <c r="Y16006" s="217">
        <v>0.95955017186122005</v>
      </c>
    </row>
    <row r="16007" spans="2:25">
      <c r="B16007" s="217" t="s">
        <v>16177</v>
      </c>
      <c r="C16007" s="217" t="s">
        <v>11696</v>
      </c>
      <c r="D16007" s="217" t="s">
        <v>24</v>
      </c>
      <c r="E16007" s="217" t="s">
        <v>87</v>
      </c>
      <c r="F16007" s="217" t="s">
        <v>5</v>
      </c>
      <c r="G16007" s="217" t="s">
        <v>10</v>
      </c>
      <c r="H16007" s="217" t="s">
        <v>5</v>
      </c>
      <c r="I16007" s="217">
        <v>99</v>
      </c>
      <c r="J16007" s="217">
        <v>90</v>
      </c>
      <c r="K16007" s="217">
        <v>9</v>
      </c>
      <c r="L16007" s="217">
        <v>379</v>
      </c>
      <c r="M16007" s="217">
        <v>11070</v>
      </c>
      <c r="N16007" s="217">
        <v>8.9430894308943092</v>
      </c>
      <c r="O16007" s="217">
        <v>8.1300813008130106</v>
      </c>
      <c r="P16007" s="217">
        <v>0.81300813008130102</v>
      </c>
      <c r="Q16007" s="217">
        <v>8.9430894308943092</v>
      </c>
      <c r="R16007" s="217">
        <v>8.1300813008130106</v>
      </c>
      <c r="S16007" s="217">
        <v>0.81300813008130102</v>
      </c>
      <c r="T16007" s="217">
        <v>8.9430894308943092</v>
      </c>
      <c r="U16007" s="217">
        <v>8.1300813008130106</v>
      </c>
      <c r="V16007" s="217">
        <v>0.81300813008130102</v>
      </c>
      <c r="W16007" s="217">
        <v>8.9430894308943092</v>
      </c>
      <c r="X16007" s="217">
        <v>8.1300813008130106</v>
      </c>
      <c r="Y16007" s="217">
        <v>0.81300813008130102</v>
      </c>
    </row>
    <row r="16008" spans="2:25">
      <c r="B16008" s="217" t="s">
        <v>16178</v>
      </c>
      <c r="C16008" s="217" t="s">
        <v>11696</v>
      </c>
      <c r="D16008" s="217" t="s">
        <v>24</v>
      </c>
      <c r="E16008" s="217" t="s">
        <v>87</v>
      </c>
      <c r="F16008" s="217" t="s">
        <v>12</v>
      </c>
      <c r="G16008" s="217" t="s">
        <v>49</v>
      </c>
      <c r="H16008" s="217" t="s">
        <v>170</v>
      </c>
      <c r="I16008" s="217">
        <v>11</v>
      </c>
      <c r="J16008" s="217">
        <v>9</v>
      </c>
      <c r="K16008" s="217">
        <v>2</v>
      </c>
      <c r="L16008" s="217">
        <v>31</v>
      </c>
      <c r="M16008" s="217">
        <v>1501.5</v>
      </c>
      <c r="N16008" s="217">
        <v>7.3260073260073302</v>
      </c>
      <c r="O16008" s="217">
        <v>5.99400599400599</v>
      </c>
      <c r="P16008" s="217">
        <v>1.33200133200133</v>
      </c>
      <c r="Q16008" s="217">
        <v>7.3260073260073302</v>
      </c>
      <c r="R16008" s="217">
        <v>5.99400599400599</v>
      </c>
      <c r="S16008" s="217">
        <v>1.33200133200133</v>
      </c>
      <c r="T16008" s="217">
        <v>7.3260073260073302</v>
      </c>
      <c r="U16008" s="217">
        <v>5.99400599400599</v>
      </c>
      <c r="V16008" s="217">
        <v>1.33200133200133</v>
      </c>
      <c r="W16008" s="217">
        <v>7.3260073260073302</v>
      </c>
      <c r="X16008" s="217">
        <v>5.99400599400599</v>
      </c>
      <c r="Y16008" s="217">
        <v>1.33200133200133</v>
      </c>
    </row>
    <row r="16009" spans="2:25">
      <c r="B16009" s="217" t="s">
        <v>16179</v>
      </c>
      <c r="C16009" s="217" t="s">
        <v>11696</v>
      </c>
      <c r="D16009" s="217" t="s">
        <v>24</v>
      </c>
      <c r="E16009" s="217" t="s">
        <v>87</v>
      </c>
      <c r="F16009" s="217" t="s">
        <v>12</v>
      </c>
      <c r="G16009" s="217" t="s">
        <v>49</v>
      </c>
      <c r="H16009" s="217" t="s">
        <v>172</v>
      </c>
      <c r="I16009" s="217">
        <v>5</v>
      </c>
      <c r="J16009" s="217">
        <v>5</v>
      </c>
      <c r="K16009" s="217">
        <v>0</v>
      </c>
      <c r="L16009" s="217">
        <v>21</v>
      </c>
      <c r="M16009" s="217">
        <v>1613.8571428571399</v>
      </c>
      <c r="N16009" s="217">
        <v>3.09816765512968</v>
      </c>
      <c r="O16009" s="217">
        <v>3.09816765512968</v>
      </c>
      <c r="P16009" s="217">
        <v>0</v>
      </c>
      <c r="Q16009" s="217">
        <v>3.09816765512968</v>
      </c>
      <c r="R16009" s="217">
        <v>3.09816765512968</v>
      </c>
      <c r="S16009" s="217">
        <v>0</v>
      </c>
      <c r="T16009" s="217">
        <v>3.09816765512968</v>
      </c>
      <c r="U16009" s="217">
        <v>3.09816765512968</v>
      </c>
      <c r="V16009" s="217">
        <v>0</v>
      </c>
      <c r="W16009" s="217">
        <v>3.09816765512968</v>
      </c>
      <c r="X16009" s="217">
        <v>3.09816765512968</v>
      </c>
      <c r="Y16009" s="217">
        <v>0</v>
      </c>
    </row>
    <row r="16010" spans="2:25">
      <c r="B16010" s="217" t="s">
        <v>16180</v>
      </c>
      <c r="C16010" s="217" t="s">
        <v>11696</v>
      </c>
      <c r="D16010" s="217" t="s">
        <v>24</v>
      </c>
      <c r="E16010" s="217" t="s">
        <v>87</v>
      </c>
      <c r="F16010" s="217" t="s">
        <v>12</v>
      </c>
      <c r="G16010" s="217" t="s">
        <v>49</v>
      </c>
      <c r="H16010" s="217" t="s">
        <v>174</v>
      </c>
      <c r="I16010" s="217">
        <v>29</v>
      </c>
      <c r="J16010" s="217">
        <v>28</v>
      </c>
      <c r="K16010" s="217">
        <v>1</v>
      </c>
      <c r="L16010" s="217">
        <v>46</v>
      </c>
      <c r="M16010" s="217">
        <v>1767.07142857143</v>
      </c>
      <c r="N16010" s="217">
        <v>16.411334330409499</v>
      </c>
      <c r="O16010" s="217">
        <v>15.845426250050499</v>
      </c>
      <c r="P16010" s="217">
        <v>0.56590808035894702</v>
      </c>
      <c r="Q16010" s="217">
        <v>16.411334330409499</v>
      </c>
      <c r="R16010" s="217">
        <v>15.845426250050499</v>
      </c>
      <c r="S16010" s="217">
        <v>0.56590808035894702</v>
      </c>
      <c r="T16010" s="217">
        <v>16.411334330409499</v>
      </c>
      <c r="U16010" s="217">
        <v>15.845426250050499</v>
      </c>
      <c r="V16010" s="217">
        <v>0.56590808035894702</v>
      </c>
      <c r="W16010" s="217">
        <v>16.411334330409499</v>
      </c>
      <c r="X16010" s="217">
        <v>15.845426250050499</v>
      </c>
      <c r="Y16010" s="217">
        <v>0.56590808035894702</v>
      </c>
    </row>
    <row r="16011" spans="2:25">
      <c r="B16011" s="217" t="s">
        <v>16181</v>
      </c>
      <c r="C16011" s="217" t="s">
        <v>11696</v>
      </c>
      <c r="D16011" s="217" t="s">
        <v>24</v>
      </c>
      <c r="E16011" s="217" t="s">
        <v>87</v>
      </c>
      <c r="F16011" s="217" t="s">
        <v>12</v>
      </c>
      <c r="G16011" s="217" t="s">
        <v>49</v>
      </c>
      <c r="H16011" s="217" t="s">
        <v>176</v>
      </c>
      <c r="I16011" s="217">
        <v>27</v>
      </c>
      <c r="J16011" s="217">
        <v>26</v>
      </c>
      <c r="K16011" s="217">
        <v>1</v>
      </c>
      <c r="L16011" s="217">
        <v>43</v>
      </c>
      <c r="M16011" s="217">
        <v>2104.1428571428601</v>
      </c>
      <c r="N16011" s="217">
        <v>12.831828365808899</v>
      </c>
      <c r="O16011" s="217">
        <v>12.3565754633716</v>
      </c>
      <c r="P16011" s="217">
        <v>0.47525290243736901</v>
      </c>
      <c r="Q16011" s="217">
        <v>12.831828365808899</v>
      </c>
      <c r="R16011" s="217">
        <v>12.3565754633716</v>
      </c>
      <c r="S16011" s="217">
        <v>0.47525290243736901</v>
      </c>
      <c r="T16011" s="217">
        <v>12.831828365808899</v>
      </c>
      <c r="U16011" s="217">
        <v>12.3565754633716</v>
      </c>
      <c r="V16011" s="217">
        <v>0.47525290243736901</v>
      </c>
      <c r="W16011" s="217">
        <v>12.831828365808899</v>
      </c>
      <c r="X16011" s="217">
        <v>12.3565754633716</v>
      </c>
      <c r="Y16011" s="217">
        <v>0.47525290243736901</v>
      </c>
    </row>
    <row r="16012" spans="2:25">
      <c r="B16012" s="217" t="s">
        <v>16182</v>
      </c>
      <c r="C16012" s="217" t="s">
        <v>11696</v>
      </c>
      <c r="D16012" s="217" t="s">
        <v>24</v>
      </c>
      <c r="E16012" s="217" t="s">
        <v>87</v>
      </c>
      <c r="F16012" s="217" t="s">
        <v>12</v>
      </c>
      <c r="G16012" s="217" t="s">
        <v>49</v>
      </c>
      <c r="H16012" s="217" t="s">
        <v>178</v>
      </c>
      <c r="I16012" s="217">
        <v>32</v>
      </c>
      <c r="J16012" s="217">
        <v>32</v>
      </c>
      <c r="K16012" s="217">
        <v>0</v>
      </c>
      <c r="L16012" s="217">
        <v>35</v>
      </c>
      <c r="M16012" s="217">
        <v>1593.42857142857</v>
      </c>
      <c r="N16012" s="217">
        <v>20.082481620943199</v>
      </c>
      <c r="O16012" s="217">
        <v>20.082481620943199</v>
      </c>
      <c r="P16012" s="217">
        <v>0</v>
      </c>
      <c r="Q16012" s="217">
        <v>20.082481620943199</v>
      </c>
      <c r="R16012" s="217">
        <v>20.082481620943199</v>
      </c>
      <c r="S16012" s="217">
        <v>0</v>
      </c>
      <c r="T16012" s="217">
        <v>20.082481620943199</v>
      </c>
      <c r="U16012" s="217">
        <v>20.082481620943199</v>
      </c>
      <c r="V16012" s="217">
        <v>0</v>
      </c>
      <c r="W16012" s="217">
        <v>20.082481620943199</v>
      </c>
      <c r="X16012" s="217">
        <v>20.082481620943199</v>
      </c>
      <c r="Y16012" s="217">
        <v>0</v>
      </c>
    </row>
    <row r="16013" spans="2:25">
      <c r="B16013" s="217" t="s">
        <v>16183</v>
      </c>
      <c r="C16013" s="217" t="s">
        <v>11696</v>
      </c>
      <c r="D16013" s="217" t="s">
        <v>24</v>
      </c>
      <c r="E16013" s="217" t="s">
        <v>87</v>
      </c>
      <c r="F16013" s="217" t="s">
        <v>12</v>
      </c>
      <c r="G16013" s="217" t="s">
        <v>49</v>
      </c>
      <c r="H16013" s="217" t="s">
        <v>5</v>
      </c>
      <c r="I16013" s="217">
        <v>104</v>
      </c>
      <c r="J16013" s="217">
        <v>100</v>
      </c>
      <c r="K16013" s="217">
        <v>4</v>
      </c>
      <c r="L16013" s="217">
        <v>176</v>
      </c>
      <c r="M16013" s="217">
        <v>8580</v>
      </c>
      <c r="N16013" s="217">
        <v>12.1212121212121</v>
      </c>
      <c r="O16013" s="217">
        <v>11.6550116550117</v>
      </c>
      <c r="P16013" s="217">
        <v>0.46620046620046601</v>
      </c>
      <c r="Q16013" s="217">
        <v>12.1212121212121</v>
      </c>
      <c r="R16013" s="217">
        <v>11.6550116550117</v>
      </c>
      <c r="S16013" s="217">
        <v>0.46620046620046601</v>
      </c>
      <c r="T16013" s="217">
        <v>12.1212121212121</v>
      </c>
      <c r="U16013" s="217">
        <v>11.6550116550117</v>
      </c>
      <c r="V16013" s="217">
        <v>0.46620046620046601</v>
      </c>
      <c r="W16013" s="217">
        <v>12.1212121212121</v>
      </c>
      <c r="X16013" s="217">
        <v>11.6550116550117</v>
      </c>
      <c r="Y16013" s="217">
        <v>0.46620046620046601</v>
      </c>
    </row>
    <row r="16014" spans="2:25">
      <c r="B16014" s="217" t="s">
        <v>16184</v>
      </c>
      <c r="C16014" s="217" t="s">
        <v>11696</v>
      </c>
      <c r="D16014" s="217" t="s">
        <v>24</v>
      </c>
      <c r="E16014" s="217" t="s">
        <v>87</v>
      </c>
      <c r="F16014" s="217" t="s">
        <v>9</v>
      </c>
      <c r="G16014" s="217" t="s">
        <v>49</v>
      </c>
      <c r="H16014" s="217" t="s">
        <v>170</v>
      </c>
      <c r="I16014" s="217">
        <v>2</v>
      </c>
      <c r="J16014" s="217">
        <v>2</v>
      </c>
      <c r="K16014" s="217">
        <v>0</v>
      </c>
      <c r="L16014" s="217">
        <v>47</v>
      </c>
      <c r="M16014" s="217">
        <v>1522.0938215102999</v>
      </c>
      <c r="N16014" s="217">
        <v>1.31397944839925</v>
      </c>
      <c r="O16014" s="217">
        <v>1.31397944839925</v>
      </c>
      <c r="P16014" s="217">
        <v>0</v>
      </c>
      <c r="Q16014" s="217">
        <v>1.31397944839925</v>
      </c>
      <c r="R16014" s="217">
        <v>1.31397944839925</v>
      </c>
      <c r="S16014" s="217">
        <v>0</v>
      </c>
      <c r="T16014" s="217">
        <v>1.31397944839925</v>
      </c>
      <c r="U16014" s="217">
        <v>1.31397944839925</v>
      </c>
      <c r="V16014" s="217">
        <v>0</v>
      </c>
      <c r="W16014" s="217">
        <v>1.31397944839925</v>
      </c>
      <c r="X16014" s="217">
        <v>1.31397944839925</v>
      </c>
      <c r="Y16014" s="217">
        <v>0</v>
      </c>
    </row>
    <row r="16015" spans="2:25">
      <c r="B16015" s="217" t="s">
        <v>16185</v>
      </c>
      <c r="C16015" s="217" t="s">
        <v>11696</v>
      </c>
      <c r="D16015" s="217" t="s">
        <v>24</v>
      </c>
      <c r="E16015" s="217" t="s">
        <v>87</v>
      </c>
      <c r="F16015" s="217" t="s">
        <v>9</v>
      </c>
      <c r="G16015" s="217" t="s">
        <v>49</v>
      </c>
      <c r="H16015" s="217" t="s">
        <v>172</v>
      </c>
      <c r="I16015" s="217">
        <v>3</v>
      </c>
      <c r="J16015" s="217">
        <v>3</v>
      </c>
      <c r="K16015" s="217">
        <v>0</v>
      </c>
      <c r="L16015" s="217">
        <v>40</v>
      </c>
      <c r="M16015" s="217">
        <v>1632.9748283752899</v>
      </c>
      <c r="N16015" s="217">
        <v>1.8371379324841299</v>
      </c>
      <c r="O16015" s="217">
        <v>1.8371379324841299</v>
      </c>
      <c r="P16015" s="217">
        <v>0</v>
      </c>
      <c r="Q16015" s="217">
        <v>1.8371379324841299</v>
      </c>
      <c r="R16015" s="217">
        <v>1.8371379324841299</v>
      </c>
      <c r="S16015" s="217">
        <v>0</v>
      </c>
      <c r="T16015" s="217">
        <v>1.8371379324841299</v>
      </c>
      <c r="U16015" s="217">
        <v>1.8371379324841299</v>
      </c>
      <c r="V16015" s="217">
        <v>0</v>
      </c>
      <c r="W16015" s="217">
        <v>1.8371379324841299</v>
      </c>
      <c r="X16015" s="217">
        <v>1.8371379324841299</v>
      </c>
      <c r="Y16015" s="217">
        <v>0</v>
      </c>
    </row>
    <row r="16016" spans="2:25">
      <c r="B16016" s="217" t="s">
        <v>16186</v>
      </c>
      <c r="C16016" s="217" t="s">
        <v>11696</v>
      </c>
      <c r="D16016" s="217" t="s">
        <v>24</v>
      </c>
      <c r="E16016" s="217" t="s">
        <v>87</v>
      </c>
      <c r="F16016" s="217" t="s">
        <v>9</v>
      </c>
      <c r="G16016" s="217" t="s">
        <v>49</v>
      </c>
      <c r="H16016" s="217" t="s">
        <v>174</v>
      </c>
      <c r="I16016" s="217">
        <v>10</v>
      </c>
      <c r="J16016" s="217">
        <v>9</v>
      </c>
      <c r="K16016" s="217">
        <v>1</v>
      </c>
      <c r="L16016" s="217">
        <v>75</v>
      </c>
      <c r="M16016" s="217">
        <v>1864.8169336384401</v>
      </c>
      <c r="N16016" s="217">
        <v>5.36245666779151</v>
      </c>
      <c r="O16016" s="217">
        <v>4.8262110010123598</v>
      </c>
      <c r="P16016" s="217">
        <v>0.53624566677915098</v>
      </c>
      <c r="Q16016" s="217">
        <v>5.36245666779151</v>
      </c>
      <c r="R16016" s="217">
        <v>4.8262110010123598</v>
      </c>
      <c r="S16016" s="217">
        <v>0.53624566677915098</v>
      </c>
      <c r="T16016" s="217">
        <v>5.36245666779151</v>
      </c>
      <c r="U16016" s="217">
        <v>4.8262110010123598</v>
      </c>
      <c r="V16016" s="217">
        <v>0.53624566677915098</v>
      </c>
      <c r="W16016" s="217">
        <v>5.36245666779151</v>
      </c>
      <c r="X16016" s="217">
        <v>4.8262110010123598</v>
      </c>
      <c r="Y16016" s="217">
        <v>0.53624566677915098</v>
      </c>
    </row>
    <row r="16017" spans="2:25">
      <c r="B16017" s="217" t="s">
        <v>16187</v>
      </c>
      <c r="C16017" s="217" t="s">
        <v>11696</v>
      </c>
      <c r="D16017" s="217" t="s">
        <v>24</v>
      </c>
      <c r="E16017" s="217" t="s">
        <v>87</v>
      </c>
      <c r="F16017" s="217" t="s">
        <v>9</v>
      </c>
      <c r="G16017" s="217" t="s">
        <v>49</v>
      </c>
      <c r="H16017" s="217" t="s">
        <v>176</v>
      </c>
      <c r="I16017" s="217">
        <v>3</v>
      </c>
      <c r="J16017" s="217">
        <v>3</v>
      </c>
      <c r="K16017" s="217">
        <v>0</v>
      </c>
      <c r="L16017" s="217">
        <v>81</v>
      </c>
      <c r="M16017" s="217">
        <v>2187.3798627002302</v>
      </c>
      <c r="N16017" s="217">
        <v>1.37150389429691</v>
      </c>
      <c r="O16017" s="217">
        <v>1.37150389429691</v>
      </c>
      <c r="P16017" s="217">
        <v>0</v>
      </c>
      <c r="Q16017" s="217">
        <v>1.37150389429691</v>
      </c>
      <c r="R16017" s="217">
        <v>1.37150389429691</v>
      </c>
      <c r="S16017" s="217">
        <v>0</v>
      </c>
      <c r="T16017" s="217">
        <v>1.37150389429691</v>
      </c>
      <c r="U16017" s="217">
        <v>1.37150389429691</v>
      </c>
      <c r="V16017" s="217">
        <v>0</v>
      </c>
      <c r="W16017" s="217">
        <v>1.37150389429691</v>
      </c>
      <c r="X16017" s="217">
        <v>1.37150389429691</v>
      </c>
      <c r="Y16017" s="217">
        <v>0</v>
      </c>
    </row>
    <row r="16018" spans="2:25">
      <c r="B16018" s="217" t="s">
        <v>16188</v>
      </c>
      <c r="C16018" s="217" t="s">
        <v>11696</v>
      </c>
      <c r="D16018" s="217" t="s">
        <v>24</v>
      </c>
      <c r="E16018" s="217" t="s">
        <v>87</v>
      </c>
      <c r="F16018" s="217" t="s">
        <v>9</v>
      </c>
      <c r="G16018" s="217" t="s">
        <v>49</v>
      </c>
      <c r="H16018" s="217" t="s">
        <v>178</v>
      </c>
      <c r="I16018" s="217">
        <v>4</v>
      </c>
      <c r="J16018" s="217">
        <v>4</v>
      </c>
      <c r="K16018" s="217">
        <v>0</v>
      </c>
      <c r="L16018" s="217">
        <v>43</v>
      </c>
      <c r="M16018" s="217">
        <v>1602.7345537757401</v>
      </c>
      <c r="N16018" s="217">
        <v>2.4957345497897601</v>
      </c>
      <c r="O16018" s="217">
        <v>2.4957345497897601</v>
      </c>
      <c r="P16018" s="217">
        <v>0</v>
      </c>
      <c r="Q16018" s="217">
        <v>2.4957345497897601</v>
      </c>
      <c r="R16018" s="217">
        <v>2.4957345497897601</v>
      </c>
      <c r="S16018" s="217">
        <v>0</v>
      </c>
      <c r="T16018" s="217">
        <v>2.4957345497897601</v>
      </c>
      <c r="U16018" s="217">
        <v>2.4957345497897601</v>
      </c>
      <c r="V16018" s="217">
        <v>0</v>
      </c>
      <c r="W16018" s="217">
        <v>2.4957345497897601</v>
      </c>
      <c r="X16018" s="217">
        <v>2.4957345497897601</v>
      </c>
      <c r="Y16018" s="217">
        <v>0</v>
      </c>
    </row>
    <row r="16019" spans="2:25">
      <c r="B16019" s="217" t="s">
        <v>16189</v>
      </c>
      <c r="C16019" s="217" t="s">
        <v>11696</v>
      </c>
      <c r="D16019" s="217" t="s">
        <v>24</v>
      </c>
      <c r="E16019" s="217" t="s">
        <v>87</v>
      </c>
      <c r="F16019" s="217" t="s">
        <v>9</v>
      </c>
      <c r="G16019" s="217" t="s">
        <v>49</v>
      </c>
      <c r="H16019" s="217" t="s">
        <v>5</v>
      </c>
      <c r="I16019" s="217">
        <v>22</v>
      </c>
      <c r="J16019" s="217">
        <v>21</v>
      </c>
      <c r="K16019" s="217">
        <v>1</v>
      </c>
      <c r="L16019" s="217">
        <v>286</v>
      </c>
      <c r="M16019" s="217">
        <v>8810</v>
      </c>
      <c r="N16019" s="217">
        <v>2.49716231555051</v>
      </c>
      <c r="O16019" s="217">
        <v>2.3836549375709399</v>
      </c>
      <c r="P16019" s="217">
        <v>0.113507377979569</v>
      </c>
      <c r="Q16019" s="217">
        <v>2.49716231555051</v>
      </c>
      <c r="R16019" s="217">
        <v>2.3836549375709399</v>
      </c>
      <c r="S16019" s="217">
        <v>0.113507377979569</v>
      </c>
      <c r="T16019" s="217">
        <v>2.49716231555051</v>
      </c>
      <c r="U16019" s="217">
        <v>2.3836549375709399</v>
      </c>
      <c r="V16019" s="217">
        <v>0.113507377979569</v>
      </c>
      <c r="W16019" s="217">
        <v>2.49716231555051</v>
      </c>
      <c r="X16019" s="217">
        <v>2.3836549375709399</v>
      </c>
      <c r="Y16019" s="217">
        <v>0.113507377979569</v>
      </c>
    </row>
    <row r="16020" spans="2:25">
      <c r="B16020" s="217" t="s">
        <v>16190</v>
      </c>
      <c r="C16020" s="217" t="s">
        <v>11696</v>
      </c>
      <c r="D16020" s="217" t="s">
        <v>24</v>
      </c>
      <c r="E16020" s="217" t="s">
        <v>87</v>
      </c>
      <c r="F16020" s="217" t="s">
        <v>5</v>
      </c>
      <c r="G16020" s="217" t="s">
        <v>49</v>
      </c>
      <c r="H16020" s="217" t="s">
        <v>170</v>
      </c>
      <c r="I16020" s="217">
        <v>13</v>
      </c>
      <c r="J16020" s="217">
        <v>11</v>
      </c>
      <c r="K16020" s="217">
        <v>2</v>
      </c>
      <c r="L16020" s="217">
        <v>78</v>
      </c>
      <c r="M16020" s="217">
        <v>3023.5938215103001</v>
      </c>
      <c r="N16020" s="217">
        <v>4.2995193029950203</v>
      </c>
      <c r="O16020" s="217">
        <v>3.6380547948419402</v>
      </c>
      <c r="P16020" s="217">
        <v>0.66146450815308</v>
      </c>
      <c r="Q16020" s="217">
        <v>4.2995193029950203</v>
      </c>
      <c r="R16020" s="217">
        <v>3.6380547948419402</v>
      </c>
      <c r="S16020" s="217">
        <v>0.66146450815308</v>
      </c>
      <c r="T16020" s="217">
        <v>4.2995193029950203</v>
      </c>
      <c r="U16020" s="217">
        <v>3.6380547948419402</v>
      </c>
      <c r="V16020" s="217">
        <v>0.66146450815308</v>
      </c>
      <c r="W16020" s="217">
        <v>4.2995193029950203</v>
      </c>
      <c r="X16020" s="217">
        <v>3.6380547948419402</v>
      </c>
      <c r="Y16020" s="217">
        <v>0.66146450815308</v>
      </c>
    </row>
    <row r="16021" spans="2:25">
      <c r="B16021" s="217" t="s">
        <v>16191</v>
      </c>
      <c r="C16021" s="217" t="s">
        <v>11696</v>
      </c>
      <c r="D16021" s="217" t="s">
        <v>24</v>
      </c>
      <c r="E16021" s="217" t="s">
        <v>87</v>
      </c>
      <c r="F16021" s="217" t="s">
        <v>5</v>
      </c>
      <c r="G16021" s="217" t="s">
        <v>49</v>
      </c>
      <c r="H16021" s="217" t="s">
        <v>172</v>
      </c>
      <c r="I16021" s="217">
        <v>8</v>
      </c>
      <c r="J16021" s="217">
        <v>8</v>
      </c>
      <c r="K16021" s="217">
        <v>0</v>
      </c>
      <c r="L16021" s="217">
        <v>61</v>
      </c>
      <c r="M16021" s="217">
        <v>3246.8319712324301</v>
      </c>
      <c r="N16021" s="217">
        <v>2.4639402564966599</v>
      </c>
      <c r="O16021" s="217">
        <v>2.4639402564966599</v>
      </c>
      <c r="P16021" s="217">
        <v>0</v>
      </c>
      <c r="Q16021" s="217">
        <v>2.4639402564966599</v>
      </c>
      <c r="R16021" s="217">
        <v>2.4639402564966599</v>
      </c>
      <c r="S16021" s="217">
        <v>0</v>
      </c>
      <c r="T16021" s="217">
        <v>2.4639402564966599</v>
      </c>
      <c r="U16021" s="217">
        <v>2.4639402564966599</v>
      </c>
      <c r="V16021" s="217">
        <v>0</v>
      </c>
      <c r="W16021" s="217">
        <v>2.4639402564966599</v>
      </c>
      <c r="X16021" s="217">
        <v>2.4639402564966599</v>
      </c>
      <c r="Y16021" s="217">
        <v>0</v>
      </c>
    </row>
    <row r="16022" spans="2:25">
      <c r="B16022" s="217" t="s">
        <v>16192</v>
      </c>
      <c r="C16022" s="217" t="s">
        <v>11696</v>
      </c>
      <c r="D16022" s="217" t="s">
        <v>24</v>
      </c>
      <c r="E16022" s="217" t="s">
        <v>87</v>
      </c>
      <c r="F16022" s="217" t="s">
        <v>5</v>
      </c>
      <c r="G16022" s="217" t="s">
        <v>49</v>
      </c>
      <c r="H16022" s="217" t="s">
        <v>174</v>
      </c>
      <c r="I16022" s="217">
        <v>39</v>
      </c>
      <c r="J16022" s="217">
        <v>37</v>
      </c>
      <c r="K16022" s="217">
        <v>2</v>
      </c>
      <c r="L16022" s="217">
        <v>121</v>
      </c>
      <c r="M16022" s="217">
        <v>3631.8883622098701</v>
      </c>
      <c r="N16022" s="217">
        <v>10.738215526060401</v>
      </c>
      <c r="O16022" s="217">
        <v>10.1875378067752</v>
      </c>
      <c r="P16022" s="217">
        <v>0.55067771928514697</v>
      </c>
      <c r="Q16022" s="217">
        <v>10.738215526060401</v>
      </c>
      <c r="R16022" s="217">
        <v>10.1875378067752</v>
      </c>
      <c r="S16022" s="217">
        <v>0.55067771928514697</v>
      </c>
      <c r="T16022" s="217">
        <v>10.738215526060401</v>
      </c>
      <c r="U16022" s="217">
        <v>10.1875378067752</v>
      </c>
      <c r="V16022" s="217">
        <v>0.55067771928514697</v>
      </c>
      <c r="W16022" s="217">
        <v>10.738215526060401</v>
      </c>
      <c r="X16022" s="217">
        <v>10.1875378067752</v>
      </c>
      <c r="Y16022" s="217">
        <v>0.55067771928514697</v>
      </c>
    </row>
    <row r="16023" spans="2:25">
      <c r="B16023" s="217" t="s">
        <v>16193</v>
      </c>
      <c r="C16023" s="217" t="s">
        <v>11696</v>
      </c>
      <c r="D16023" s="217" t="s">
        <v>24</v>
      </c>
      <c r="E16023" s="217" t="s">
        <v>87</v>
      </c>
      <c r="F16023" s="217" t="s">
        <v>5</v>
      </c>
      <c r="G16023" s="217" t="s">
        <v>49</v>
      </c>
      <c r="H16023" s="217" t="s">
        <v>176</v>
      </c>
      <c r="I16023" s="217">
        <v>30</v>
      </c>
      <c r="J16023" s="217">
        <v>29</v>
      </c>
      <c r="K16023" s="217">
        <v>1</v>
      </c>
      <c r="L16023" s="217">
        <v>124</v>
      </c>
      <c r="M16023" s="217">
        <v>4291.5227198430903</v>
      </c>
      <c r="N16023" s="217">
        <v>6.9905257314114602</v>
      </c>
      <c r="O16023" s="217">
        <v>6.7575082070310799</v>
      </c>
      <c r="P16023" s="217">
        <v>0.23301752438038201</v>
      </c>
      <c r="Q16023" s="217">
        <v>6.9905257314114602</v>
      </c>
      <c r="R16023" s="217">
        <v>6.7575082070310799</v>
      </c>
      <c r="S16023" s="217">
        <v>0.23301752438038201</v>
      </c>
      <c r="T16023" s="217">
        <v>6.9905257314114602</v>
      </c>
      <c r="U16023" s="217">
        <v>6.7575082070310799</v>
      </c>
      <c r="V16023" s="217">
        <v>0.23301752438038201</v>
      </c>
      <c r="W16023" s="217">
        <v>6.9905257314114602</v>
      </c>
      <c r="X16023" s="217">
        <v>6.7575082070310799</v>
      </c>
      <c r="Y16023" s="217">
        <v>0.23301752438038201</v>
      </c>
    </row>
    <row r="16024" spans="2:25">
      <c r="B16024" s="217" t="s">
        <v>16194</v>
      </c>
      <c r="C16024" s="217" t="s">
        <v>11696</v>
      </c>
      <c r="D16024" s="217" t="s">
        <v>24</v>
      </c>
      <c r="E16024" s="217" t="s">
        <v>87</v>
      </c>
      <c r="F16024" s="217" t="s">
        <v>5</v>
      </c>
      <c r="G16024" s="217" t="s">
        <v>49</v>
      </c>
      <c r="H16024" s="217" t="s">
        <v>178</v>
      </c>
      <c r="I16024" s="217">
        <v>36</v>
      </c>
      <c r="J16024" s="217">
        <v>36</v>
      </c>
      <c r="K16024" s="217">
        <v>0</v>
      </c>
      <c r="L16024" s="217">
        <v>78</v>
      </c>
      <c r="M16024" s="217">
        <v>3196.1631252043198</v>
      </c>
      <c r="N16024" s="217">
        <v>11.263505206011301</v>
      </c>
      <c r="O16024" s="217">
        <v>11.263505206011301</v>
      </c>
      <c r="P16024" s="217">
        <v>0</v>
      </c>
      <c r="Q16024" s="217">
        <v>11.263505206011301</v>
      </c>
      <c r="R16024" s="217">
        <v>11.263505206011301</v>
      </c>
      <c r="S16024" s="217">
        <v>0</v>
      </c>
      <c r="T16024" s="217">
        <v>11.263505206011301</v>
      </c>
      <c r="U16024" s="217">
        <v>11.263505206011301</v>
      </c>
      <c r="V16024" s="217">
        <v>0</v>
      </c>
      <c r="W16024" s="217">
        <v>11.263505206011301</v>
      </c>
      <c r="X16024" s="217">
        <v>11.263505206011301</v>
      </c>
      <c r="Y16024" s="217">
        <v>0</v>
      </c>
    </row>
    <row r="16025" spans="2:25">
      <c r="B16025" s="217" t="s">
        <v>16195</v>
      </c>
      <c r="C16025" s="217" t="s">
        <v>11696</v>
      </c>
      <c r="D16025" s="217" t="s">
        <v>24</v>
      </c>
      <c r="E16025" s="217" t="s">
        <v>87</v>
      </c>
      <c r="F16025" s="217" t="s">
        <v>5</v>
      </c>
      <c r="G16025" s="217" t="s">
        <v>49</v>
      </c>
      <c r="H16025" s="217" t="s">
        <v>5</v>
      </c>
      <c r="I16025" s="217">
        <v>126</v>
      </c>
      <c r="J16025" s="217">
        <v>121</v>
      </c>
      <c r="K16025" s="217">
        <v>5</v>
      </c>
      <c r="L16025" s="217">
        <v>462</v>
      </c>
      <c r="M16025" s="217">
        <v>17390</v>
      </c>
      <c r="N16025" s="217">
        <v>7.2455434157561802</v>
      </c>
      <c r="O16025" s="217">
        <v>6.9580218516388701</v>
      </c>
      <c r="P16025" s="217">
        <v>0.287521564117309</v>
      </c>
      <c r="Q16025" s="217">
        <v>7.2455434157561802</v>
      </c>
      <c r="R16025" s="217">
        <v>6.9580218516388701</v>
      </c>
      <c r="S16025" s="217">
        <v>0.287521564117309</v>
      </c>
      <c r="T16025" s="217">
        <v>7.2455434157561802</v>
      </c>
      <c r="U16025" s="217">
        <v>6.9580218516388701</v>
      </c>
      <c r="V16025" s="217">
        <v>0.287521564117309</v>
      </c>
      <c r="W16025" s="217">
        <v>7.2455434157561802</v>
      </c>
      <c r="X16025" s="217">
        <v>6.9580218516388701</v>
      </c>
      <c r="Y16025" s="217">
        <v>0.287521564117309</v>
      </c>
    </row>
    <row r="16026" spans="2:25">
      <c r="B16026" s="217" t="s">
        <v>16196</v>
      </c>
      <c r="C16026" s="217" t="s">
        <v>11696</v>
      </c>
      <c r="D16026" s="217" t="s">
        <v>24</v>
      </c>
      <c r="E16026" s="217" t="s">
        <v>87</v>
      </c>
      <c r="F16026" s="217" t="s">
        <v>12</v>
      </c>
      <c r="G16026" s="217" t="s">
        <v>13</v>
      </c>
      <c r="H16026" s="217" t="s">
        <v>170</v>
      </c>
      <c r="I16026" s="217">
        <v>0</v>
      </c>
      <c r="J16026" s="217">
        <v>0</v>
      </c>
      <c r="K16026" s="217">
        <v>0</v>
      </c>
      <c r="L16026" s="217">
        <v>0</v>
      </c>
      <c r="M16026" s="217">
        <v>49.824561403508802</v>
      </c>
      <c r="N16026" s="217">
        <v>0</v>
      </c>
      <c r="O16026" s="217">
        <v>0</v>
      </c>
      <c r="P16026" s="217">
        <v>0</v>
      </c>
      <c r="Q16026" s="217">
        <v>0</v>
      </c>
      <c r="R16026" s="217">
        <v>0</v>
      </c>
      <c r="S16026" s="217">
        <v>0</v>
      </c>
      <c r="T16026" s="217">
        <v>0</v>
      </c>
      <c r="U16026" s="217">
        <v>0</v>
      </c>
      <c r="V16026" s="217">
        <v>0</v>
      </c>
      <c r="W16026" s="217">
        <v>0</v>
      </c>
      <c r="X16026" s="217">
        <v>0</v>
      </c>
      <c r="Y16026" s="217">
        <v>0</v>
      </c>
    </row>
    <row r="16027" spans="2:25">
      <c r="B16027" s="217" t="s">
        <v>16197</v>
      </c>
      <c r="C16027" s="217" t="s">
        <v>11696</v>
      </c>
      <c r="D16027" s="217" t="s">
        <v>24</v>
      </c>
      <c r="E16027" s="217" t="s">
        <v>87</v>
      </c>
      <c r="F16027" s="217" t="s">
        <v>12</v>
      </c>
      <c r="G16027" s="217" t="s">
        <v>13</v>
      </c>
      <c r="H16027" s="217" t="s">
        <v>172</v>
      </c>
      <c r="I16027" s="217">
        <v>0</v>
      </c>
      <c r="J16027" s="217">
        <v>0</v>
      </c>
      <c r="K16027" s="217">
        <v>0</v>
      </c>
      <c r="L16027" s="217">
        <v>1</v>
      </c>
      <c r="M16027" s="217">
        <v>49.824561403508802</v>
      </c>
      <c r="N16027" s="217">
        <v>0</v>
      </c>
      <c r="O16027" s="217">
        <v>0</v>
      </c>
      <c r="P16027" s="217">
        <v>0</v>
      </c>
      <c r="Q16027" s="217">
        <v>0</v>
      </c>
      <c r="R16027" s="217">
        <v>0</v>
      </c>
      <c r="S16027" s="217">
        <v>0</v>
      </c>
      <c r="T16027" s="217">
        <v>0</v>
      </c>
      <c r="U16027" s="217">
        <v>0</v>
      </c>
      <c r="V16027" s="217">
        <v>0</v>
      </c>
      <c r="W16027" s="217">
        <v>0</v>
      </c>
      <c r="X16027" s="217">
        <v>0</v>
      </c>
      <c r="Y16027" s="217">
        <v>0</v>
      </c>
    </row>
    <row r="16028" spans="2:25">
      <c r="B16028" s="217" t="s">
        <v>16198</v>
      </c>
      <c r="C16028" s="217" t="s">
        <v>11696</v>
      </c>
      <c r="D16028" s="217" t="s">
        <v>24</v>
      </c>
      <c r="E16028" s="217" t="s">
        <v>87</v>
      </c>
      <c r="F16028" s="217" t="s">
        <v>12</v>
      </c>
      <c r="G16028" s="217" t="s">
        <v>13</v>
      </c>
      <c r="H16028" s="217" t="s">
        <v>174</v>
      </c>
      <c r="I16028" s="217">
        <v>0</v>
      </c>
      <c r="J16028" s="217">
        <v>0</v>
      </c>
      <c r="K16028" s="217">
        <v>0</v>
      </c>
      <c r="L16028" s="217">
        <v>2</v>
      </c>
      <c r="M16028" s="217">
        <v>74.736842105263193</v>
      </c>
      <c r="N16028" s="217">
        <v>0</v>
      </c>
      <c r="O16028" s="217">
        <v>0</v>
      </c>
      <c r="P16028" s="217">
        <v>0</v>
      </c>
      <c r="Q16028" s="217">
        <v>0</v>
      </c>
      <c r="R16028" s="217">
        <v>0</v>
      </c>
      <c r="S16028" s="217">
        <v>0</v>
      </c>
      <c r="T16028" s="217">
        <v>0</v>
      </c>
      <c r="U16028" s="217">
        <v>0</v>
      </c>
      <c r="V16028" s="217">
        <v>0</v>
      </c>
      <c r="W16028" s="217">
        <v>0</v>
      </c>
      <c r="X16028" s="217">
        <v>0</v>
      </c>
      <c r="Y16028" s="217">
        <v>0</v>
      </c>
    </row>
    <row r="16029" spans="2:25">
      <c r="B16029" s="217" t="s">
        <v>16199</v>
      </c>
      <c r="C16029" s="217" t="s">
        <v>11696</v>
      </c>
      <c r="D16029" s="217" t="s">
        <v>24</v>
      </c>
      <c r="E16029" s="217" t="s">
        <v>87</v>
      </c>
      <c r="F16029" s="217" t="s">
        <v>12</v>
      </c>
      <c r="G16029" s="217" t="s">
        <v>13</v>
      </c>
      <c r="H16029" s="217" t="s">
        <v>176</v>
      </c>
      <c r="I16029" s="217">
        <v>0</v>
      </c>
      <c r="J16029" s="217">
        <v>0</v>
      </c>
      <c r="K16029" s="217">
        <v>0</v>
      </c>
      <c r="L16029" s="217">
        <v>1</v>
      </c>
      <c r="M16029" s="217">
        <v>174.385964912281</v>
      </c>
      <c r="N16029" s="217">
        <v>0</v>
      </c>
      <c r="O16029" s="217">
        <v>0</v>
      </c>
      <c r="P16029" s="217">
        <v>0</v>
      </c>
      <c r="Q16029" s="217">
        <v>0</v>
      </c>
      <c r="R16029" s="217">
        <v>0</v>
      </c>
      <c r="S16029" s="217">
        <v>0</v>
      </c>
      <c r="T16029" s="217">
        <v>0</v>
      </c>
      <c r="U16029" s="217">
        <v>0</v>
      </c>
      <c r="V16029" s="217">
        <v>0</v>
      </c>
      <c r="W16029" s="217">
        <v>0</v>
      </c>
      <c r="X16029" s="217">
        <v>0</v>
      </c>
      <c r="Y16029" s="217">
        <v>0</v>
      </c>
    </row>
    <row r="16030" spans="2:25">
      <c r="B16030" s="217" t="s">
        <v>16200</v>
      </c>
      <c r="C16030" s="217" t="s">
        <v>11696</v>
      </c>
      <c r="D16030" s="217" t="s">
        <v>24</v>
      </c>
      <c r="E16030" s="217" t="s">
        <v>87</v>
      </c>
      <c r="F16030" s="217" t="s">
        <v>12</v>
      </c>
      <c r="G16030" s="217" t="s">
        <v>13</v>
      </c>
      <c r="H16030" s="217" t="s">
        <v>178</v>
      </c>
      <c r="I16030" s="217">
        <v>5</v>
      </c>
      <c r="J16030" s="217">
        <v>3</v>
      </c>
      <c r="K16030" s="217">
        <v>2</v>
      </c>
      <c r="L16030" s="217">
        <v>6</v>
      </c>
      <c r="M16030" s="217">
        <v>361.22807017543897</v>
      </c>
      <c r="N16030" s="217">
        <v>13.8416707139388</v>
      </c>
      <c r="O16030" s="217">
        <v>8.3050024283632808</v>
      </c>
      <c r="P16030" s="217">
        <v>5.5366682855755203</v>
      </c>
      <c r="Q16030" s="217">
        <v>13.8416707139388</v>
      </c>
      <c r="R16030" s="217">
        <v>8.3050024283632808</v>
      </c>
      <c r="S16030" s="217">
        <v>5.5366682855755203</v>
      </c>
      <c r="T16030" s="217">
        <v>13.8416707139388</v>
      </c>
      <c r="U16030" s="217">
        <v>8.3050024283632808</v>
      </c>
      <c r="V16030" s="217">
        <v>5.5366682855755203</v>
      </c>
      <c r="W16030" s="217">
        <v>13.8416707139388</v>
      </c>
      <c r="X16030" s="217">
        <v>8.3050024283632808</v>
      </c>
      <c r="Y16030" s="217">
        <v>5.5366682855755203</v>
      </c>
    </row>
    <row r="16031" spans="2:25">
      <c r="B16031" s="217" t="s">
        <v>16201</v>
      </c>
      <c r="C16031" s="217" t="s">
        <v>11696</v>
      </c>
      <c r="D16031" s="217" t="s">
        <v>24</v>
      </c>
      <c r="E16031" s="217" t="s">
        <v>87</v>
      </c>
      <c r="F16031" s="217" t="s">
        <v>12</v>
      </c>
      <c r="G16031" s="217" t="s">
        <v>13</v>
      </c>
      <c r="H16031" s="217" t="s">
        <v>5</v>
      </c>
      <c r="I16031" s="217">
        <v>5</v>
      </c>
      <c r="J16031" s="217">
        <v>3</v>
      </c>
      <c r="K16031" s="217">
        <v>2</v>
      </c>
      <c r="L16031" s="217">
        <v>10</v>
      </c>
      <c r="M16031" s="217">
        <v>710</v>
      </c>
      <c r="N16031" s="217">
        <v>7.0422535211267601</v>
      </c>
      <c r="O16031" s="217">
        <v>4.2253521126760596</v>
      </c>
      <c r="P16031" s="217">
        <v>2.8169014084507</v>
      </c>
      <c r="Q16031" s="217">
        <v>7.0422535211267601</v>
      </c>
      <c r="R16031" s="217">
        <v>4.2253521126760596</v>
      </c>
      <c r="S16031" s="217">
        <v>2.8169014084507</v>
      </c>
      <c r="T16031" s="217">
        <v>7.0422535211267601</v>
      </c>
      <c r="U16031" s="217">
        <v>4.2253521126760596</v>
      </c>
      <c r="V16031" s="217">
        <v>2.8169014084507</v>
      </c>
      <c r="W16031" s="217">
        <v>7.0422535211267601</v>
      </c>
      <c r="X16031" s="217">
        <v>4.2253521126760596</v>
      </c>
      <c r="Y16031" s="217">
        <v>2.8169014084507</v>
      </c>
    </row>
    <row r="16032" spans="2:25">
      <c r="B16032" s="217" t="s">
        <v>16202</v>
      </c>
      <c r="C16032" s="217" t="s">
        <v>11696</v>
      </c>
      <c r="D16032" s="217" t="s">
        <v>24</v>
      </c>
      <c r="E16032" s="217" t="s">
        <v>87</v>
      </c>
      <c r="F16032" s="217" t="s">
        <v>9</v>
      </c>
      <c r="G16032" s="217" t="s">
        <v>13</v>
      </c>
      <c r="H16032" s="217" t="s">
        <v>170</v>
      </c>
      <c r="I16032" s="217">
        <v>4</v>
      </c>
      <c r="J16032" s="217">
        <v>4</v>
      </c>
      <c r="K16032" s="217">
        <v>0</v>
      </c>
      <c r="L16032" s="217">
        <v>0</v>
      </c>
      <c r="M16032" s="217">
        <v>41.186440677966097</v>
      </c>
      <c r="N16032" s="217">
        <v>97.119341563785994</v>
      </c>
      <c r="O16032" s="217">
        <v>97.119341563785994</v>
      </c>
      <c r="P16032" s="217">
        <v>0</v>
      </c>
      <c r="Q16032" s="217">
        <v>97.119341563785994</v>
      </c>
      <c r="R16032" s="217">
        <v>97.119341563785994</v>
      </c>
      <c r="S16032" s="217">
        <v>0</v>
      </c>
      <c r="T16032" s="217">
        <v>97.119341563785994</v>
      </c>
      <c r="U16032" s="217">
        <v>97.119341563785994</v>
      </c>
      <c r="V16032" s="217">
        <v>0</v>
      </c>
      <c r="W16032" s="217">
        <v>97.119341563785994</v>
      </c>
      <c r="X16032" s="217">
        <v>97.119341563785994</v>
      </c>
      <c r="Y16032" s="217">
        <v>0</v>
      </c>
    </row>
    <row r="16033" spans="2:25">
      <c r="B16033" s="217" t="s">
        <v>16203</v>
      </c>
      <c r="C16033" s="217" t="s">
        <v>11696</v>
      </c>
      <c r="D16033" s="217" t="s">
        <v>24</v>
      </c>
      <c r="E16033" s="217" t="s">
        <v>87</v>
      </c>
      <c r="F16033" s="217" t="s">
        <v>9</v>
      </c>
      <c r="G16033" s="217" t="s">
        <v>13</v>
      </c>
      <c r="H16033" s="217" t="s">
        <v>172</v>
      </c>
      <c r="I16033" s="217">
        <v>0</v>
      </c>
      <c r="J16033" s="217">
        <v>0</v>
      </c>
      <c r="K16033" s="217">
        <v>0</v>
      </c>
      <c r="L16033" s="217">
        <v>0</v>
      </c>
      <c r="M16033" s="217">
        <v>68.644067796610202</v>
      </c>
      <c r="N16033" s="217">
        <v>0</v>
      </c>
      <c r="O16033" s="217">
        <v>0</v>
      </c>
      <c r="P16033" s="217">
        <v>0</v>
      </c>
      <c r="Q16033" s="217">
        <v>0</v>
      </c>
      <c r="R16033" s="217">
        <v>0</v>
      </c>
      <c r="S16033" s="217">
        <v>0</v>
      </c>
      <c r="T16033" s="217">
        <v>0</v>
      </c>
      <c r="U16033" s="217">
        <v>0</v>
      </c>
      <c r="V16033" s="217">
        <v>0</v>
      </c>
      <c r="W16033" s="217">
        <v>0</v>
      </c>
      <c r="X16033" s="217">
        <v>0</v>
      </c>
      <c r="Y16033" s="217">
        <v>0</v>
      </c>
    </row>
    <row r="16034" spans="2:25">
      <c r="B16034" s="217" t="s">
        <v>16204</v>
      </c>
      <c r="C16034" s="217" t="s">
        <v>11696</v>
      </c>
      <c r="D16034" s="217" t="s">
        <v>24</v>
      </c>
      <c r="E16034" s="217" t="s">
        <v>87</v>
      </c>
      <c r="F16034" s="217" t="s">
        <v>9</v>
      </c>
      <c r="G16034" s="217" t="s">
        <v>13</v>
      </c>
      <c r="H16034" s="217" t="s">
        <v>174</v>
      </c>
      <c r="I16034" s="217">
        <v>0</v>
      </c>
      <c r="J16034" s="217">
        <v>0</v>
      </c>
      <c r="K16034" s="217">
        <v>0</v>
      </c>
      <c r="L16034" s="217">
        <v>11</v>
      </c>
      <c r="M16034" s="217">
        <v>96.1016949152542</v>
      </c>
      <c r="N16034" s="217">
        <v>0</v>
      </c>
      <c r="O16034" s="217">
        <v>0</v>
      </c>
      <c r="P16034" s="217">
        <v>0</v>
      </c>
      <c r="Q16034" s="217">
        <v>0</v>
      </c>
      <c r="R16034" s="217">
        <v>0</v>
      </c>
      <c r="S16034" s="217">
        <v>0</v>
      </c>
      <c r="T16034" s="217">
        <v>0</v>
      </c>
      <c r="U16034" s="217">
        <v>0</v>
      </c>
      <c r="V16034" s="217">
        <v>0</v>
      </c>
      <c r="W16034" s="217">
        <v>0</v>
      </c>
      <c r="X16034" s="217">
        <v>0</v>
      </c>
      <c r="Y16034" s="217">
        <v>0</v>
      </c>
    </row>
    <row r="16035" spans="2:25">
      <c r="B16035" s="217" t="s">
        <v>16205</v>
      </c>
      <c r="C16035" s="217" t="s">
        <v>11696</v>
      </c>
      <c r="D16035" s="217" t="s">
        <v>24</v>
      </c>
      <c r="E16035" s="217" t="s">
        <v>87</v>
      </c>
      <c r="F16035" s="217" t="s">
        <v>9</v>
      </c>
      <c r="G16035" s="217" t="s">
        <v>13</v>
      </c>
      <c r="H16035" s="217" t="s">
        <v>176</v>
      </c>
      <c r="I16035" s="217">
        <v>1</v>
      </c>
      <c r="J16035" s="217">
        <v>0</v>
      </c>
      <c r="K16035" s="217">
        <v>1</v>
      </c>
      <c r="L16035" s="217">
        <v>8</v>
      </c>
      <c r="M16035" s="217">
        <v>151.016949152542</v>
      </c>
      <c r="N16035" s="217">
        <v>6.62177328843996</v>
      </c>
      <c r="O16035" s="217">
        <v>0</v>
      </c>
      <c r="P16035" s="217">
        <v>6.62177328843996</v>
      </c>
      <c r="Q16035" s="217">
        <v>6.62177328843996</v>
      </c>
      <c r="R16035" s="217">
        <v>0</v>
      </c>
      <c r="S16035" s="217">
        <v>6.62177328843996</v>
      </c>
      <c r="T16035" s="217">
        <v>6.62177328843996</v>
      </c>
      <c r="U16035" s="217">
        <v>0</v>
      </c>
      <c r="V16035" s="217">
        <v>6.62177328843996</v>
      </c>
      <c r="W16035" s="217">
        <v>6.62177328843996</v>
      </c>
      <c r="X16035" s="217">
        <v>0</v>
      </c>
      <c r="Y16035" s="217">
        <v>6.62177328843996</v>
      </c>
    </row>
    <row r="16036" spans="2:25">
      <c r="B16036" s="217" t="s">
        <v>16206</v>
      </c>
      <c r="C16036" s="217" t="s">
        <v>11696</v>
      </c>
      <c r="D16036" s="217" t="s">
        <v>24</v>
      </c>
      <c r="E16036" s="217" t="s">
        <v>87</v>
      </c>
      <c r="F16036" s="217" t="s">
        <v>9</v>
      </c>
      <c r="G16036" s="217" t="s">
        <v>13</v>
      </c>
      <c r="H16036" s="217" t="s">
        <v>178</v>
      </c>
      <c r="I16036" s="217">
        <v>1</v>
      </c>
      <c r="J16036" s="217">
        <v>1</v>
      </c>
      <c r="K16036" s="217">
        <v>0</v>
      </c>
      <c r="L16036" s="217">
        <v>10</v>
      </c>
      <c r="M16036" s="217">
        <v>453.05084745762701</v>
      </c>
      <c r="N16036" s="217">
        <v>2.2072577628133199</v>
      </c>
      <c r="O16036" s="217">
        <v>2.2072577628133199</v>
      </c>
      <c r="P16036" s="217">
        <v>0</v>
      </c>
      <c r="Q16036" s="217">
        <v>2.2072577628133199</v>
      </c>
      <c r="R16036" s="217">
        <v>2.2072577628133199</v>
      </c>
      <c r="S16036" s="217">
        <v>0</v>
      </c>
      <c r="T16036" s="217">
        <v>2.2072577628133199</v>
      </c>
      <c r="U16036" s="217">
        <v>2.2072577628133199</v>
      </c>
      <c r="V16036" s="217">
        <v>0</v>
      </c>
      <c r="W16036" s="217">
        <v>2.2072577628133199</v>
      </c>
      <c r="X16036" s="217">
        <v>2.2072577628133199</v>
      </c>
      <c r="Y16036" s="217">
        <v>0</v>
      </c>
    </row>
    <row r="16037" spans="2:25">
      <c r="B16037" s="217" t="s">
        <v>16207</v>
      </c>
      <c r="C16037" s="217" t="s">
        <v>11696</v>
      </c>
      <c r="D16037" s="217" t="s">
        <v>24</v>
      </c>
      <c r="E16037" s="217" t="s">
        <v>87</v>
      </c>
      <c r="F16037" s="217" t="s">
        <v>9</v>
      </c>
      <c r="G16037" s="217" t="s">
        <v>13</v>
      </c>
      <c r="H16037" s="217" t="s">
        <v>5</v>
      </c>
      <c r="I16037" s="217">
        <v>6</v>
      </c>
      <c r="J16037" s="217">
        <v>5</v>
      </c>
      <c r="K16037" s="217">
        <v>1</v>
      </c>
      <c r="L16037" s="217">
        <v>29</v>
      </c>
      <c r="M16037" s="217">
        <v>810</v>
      </c>
      <c r="N16037" s="217">
        <v>7.4074074074074101</v>
      </c>
      <c r="O16037" s="217">
        <v>6.1728395061728403</v>
      </c>
      <c r="P16037" s="217">
        <v>1.2345679012345701</v>
      </c>
      <c r="Q16037" s="217">
        <v>7.4074074074074101</v>
      </c>
      <c r="R16037" s="217">
        <v>6.1728395061728403</v>
      </c>
      <c r="S16037" s="217">
        <v>1.2345679012345701</v>
      </c>
      <c r="T16037" s="217">
        <v>7.4074074074074101</v>
      </c>
      <c r="U16037" s="217">
        <v>6.1728395061728403</v>
      </c>
      <c r="V16037" s="217">
        <v>1.2345679012345701</v>
      </c>
      <c r="W16037" s="217">
        <v>7.4074074074074101</v>
      </c>
      <c r="X16037" s="217">
        <v>6.1728395061728403</v>
      </c>
      <c r="Y16037" s="217">
        <v>1.2345679012345701</v>
      </c>
    </row>
    <row r="16038" spans="2:25">
      <c r="B16038" s="217" t="s">
        <v>16208</v>
      </c>
      <c r="C16038" s="217" t="s">
        <v>11696</v>
      </c>
      <c r="D16038" s="217" t="s">
        <v>24</v>
      </c>
      <c r="E16038" s="217" t="s">
        <v>87</v>
      </c>
      <c r="F16038" s="217" t="s">
        <v>5</v>
      </c>
      <c r="G16038" s="217" t="s">
        <v>13</v>
      </c>
      <c r="H16038" s="217" t="s">
        <v>170</v>
      </c>
      <c r="I16038" s="217">
        <v>4</v>
      </c>
      <c r="J16038" s="217">
        <v>4</v>
      </c>
      <c r="K16038" s="217">
        <v>0</v>
      </c>
      <c r="L16038" s="217">
        <v>0</v>
      </c>
      <c r="M16038" s="217">
        <v>91.011002081474899</v>
      </c>
      <c r="N16038" s="217">
        <v>43.950730225111897</v>
      </c>
      <c r="O16038" s="217">
        <v>43.950730225111897</v>
      </c>
      <c r="P16038" s="217">
        <v>0</v>
      </c>
      <c r="Q16038" s="217">
        <v>43.950730225111897</v>
      </c>
      <c r="R16038" s="217">
        <v>43.950730225111897</v>
      </c>
      <c r="S16038" s="217">
        <v>0</v>
      </c>
      <c r="T16038" s="217">
        <v>43.950730225111897</v>
      </c>
      <c r="U16038" s="217">
        <v>43.950730225111897</v>
      </c>
      <c r="V16038" s="217">
        <v>0</v>
      </c>
      <c r="W16038" s="217">
        <v>43.950730225111897</v>
      </c>
      <c r="X16038" s="217">
        <v>43.950730225111897</v>
      </c>
      <c r="Y16038" s="217">
        <v>0</v>
      </c>
    </row>
    <row r="16039" spans="2:25">
      <c r="B16039" s="217" t="s">
        <v>16209</v>
      </c>
      <c r="C16039" s="217" t="s">
        <v>11696</v>
      </c>
      <c r="D16039" s="217" t="s">
        <v>24</v>
      </c>
      <c r="E16039" s="217" t="s">
        <v>87</v>
      </c>
      <c r="F16039" s="217" t="s">
        <v>5</v>
      </c>
      <c r="G16039" s="217" t="s">
        <v>13</v>
      </c>
      <c r="H16039" s="217" t="s">
        <v>172</v>
      </c>
      <c r="I16039" s="217">
        <v>0</v>
      </c>
      <c r="J16039" s="217">
        <v>0</v>
      </c>
      <c r="K16039" s="217">
        <v>0</v>
      </c>
      <c r="L16039" s="217">
        <v>1</v>
      </c>
      <c r="M16039" s="217">
        <v>118.468629200119</v>
      </c>
      <c r="N16039" s="217">
        <v>0</v>
      </c>
      <c r="O16039" s="217">
        <v>0</v>
      </c>
      <c r="P16039" s="217">
        <v>0</v>
      </c>
      <c r="Q16039" s="217">
        <v>0</v>
      </c>
      <c r="R16039" s="217">
        <v>0</v>
      </c>
      <c r="S16039" s="217">
        <v>0</v>
      </c>
      <c r="T16039" s="217">
        <v>0</v>
      </c>
      <c r="U16039" s="217">
        <v>0</v>
      </c>
      <c r="V16039" s="217">
        <v>0</v>
      </c>
      <c r="W16039" s="217">
        <v>0</v>
      </c>
      <c r="X16039" s="217">
        <v>0</v>
      </c>
      <c r="Y16039" s="217">
        <v>0</v>
      </c>
    </row>
    <row r="16040" spans="2:25">
      <c r="B16040" s="217" t="s">
        <v>16210</v>
      </c>
      <c r="C16040" s="217" t="s">
        <v>11696</v>
      </c>
      <c r="D16040" s="217" t="s">
        <v>24</v>
      </c>
      <c r="E16040" s="217" t="s">
        <v>87</v>
      </c>
      <c r="F16040" s="217" t="s">
        <v>5</v>
      </c>
      <c r="G16040" s="217" t="s">
        <v>13</v>
      </c>
      <c r="H16040" s="217" t="s">
        <v>174</v>
      </c>
      <c r="I16040" s="217">
        <v>0</v>
      </c>
      <c r="J16040" s="217">
        <v>0</v>
      </c>
      <c r="K16040" s="217">
        <v>0</v>
      </c>
      <c r="L16040" s="217">
        <v>13</v>
      </c>
      <c r="M16040" s="217">
        <v>170.83853702051701</v>
      </c>
      <c r="N16040" s="217">
        <v>0</v>
      </c>
      <c r="O16040" s="217">
        <v>0</v>
      </c>
      <c r="P16040" s="217">
        <v>0</v>
      </c>
      <c r="Q16040" s="217">
        <v>0</v>
      </c>
      <c r="R16040" s="217">
        <v>0</v>
      </c>
      <c r="S16040" s="217">
        <v>0</v>
      </c>
      <c r="T16040" s="217">
        <v>0</v>
      </c>
      <c r="U16040" s="217">
        <v>0</v>
      </c>
      <c r="V16040" s="217">
        <v>0</v>
      </c>
      <c r="W16040" s="217">
        <v>0</v>
      </c>
      <c r="X16040" s="217">
        <v>0</v>
      </c>
      <c r="Y16040" s="217">
        <v>0</v>
      </c>
    </row>
    <row r="16041" spans="2:25">
      <c r="B16041" s="217" t="s">
        <v>16211</v>
      </c>
      <c r="C16041" s="217" t="s">
        <v>11696</v>
      </c>
      <c r="D16041" s="217" t="s">
        <v>24</v>
      </c>
      <c r="E16041" s="217" t="s">
        <v>87</v>
      </c>
      <c r="F16041" s="217" t="s">
        <v>5</v>
      </c>
      <c r="G16041" s="217" t="s">
        <v>13</v>
      </c>
      <c r="H16041" s="217" t="s">
        <v>176</v>
      </c>
      <c r="I16041" s="217">
        <v>1</v>
      </c>
      <c r="J16041" s="217">
        <v>0</v>
      </c>
      <c r="K16041" s="217">
        <v>1</v>
      </c>
      <c r="L16041" s="217">
        <v>9</v>
      </c>
      <c r="M16041" s="217">
        <v>325.40291406482299</v>
      </c>
      <c r="N16041" s="217">
        <v>3.0731132290990799</v>
      </c>
      <c r="O16041" s="217">
        <v>0</v>
      </c>
      <c r="P16041" s="217">
        <v>3.0731132290990799</v>
      </c>
      <c r="Q16041" s="217">
        <v>3.0731132290990799</v>
      </c>
      <c r="R16041" s="217">
        <v>0</v>
      </c>
      <c r="S16041" s="217">
        <v>3.0731132290990799</v>
      </c>
      <c r="T16041" s="217">
        <v>3.0731132290990799</v>
      </c>
      <c r="U16041" s="217">
        <v>0</v>
      </c>
      <c r="V16041" s="217">
        <v>3.0731132290990799</v>
      </c>
      <c r="W16041" s="217">
        <v>3.0731132290990799</v>
      </c>
      <c r="X16041" s="217">
        <v>0</v>
      </c>
      <c r="Y16041" s="217">
        <v>3.0731132290990799</v>
      </c>
    </row>
    <row r="16042" spans="2:25">
      <c r="B16042" s="217" t="s">
        <v>16212</v>
      </c>
      <c r="C16042" s="217" t="s">
        <v>11696</v>
      </c>
      <c r="D16042" s="217" t="s">
        <v>24</v>
      </c>
      <c r="E16042" s="217" t="s">
        <v>87</v>
      </c>
      <c r="F16042" s="217" t="s">
        <v>5</v>
      </c>
      <c r="G16042" s="217" t="s">
        <v>13</v>
      </c>
      <c r="H16042" s="217" t="s">
        <v>178</v>
      </c>
      <c r="I16042" s="217">
        <v>6</v>
      </c>
      <c r="J16042" s="217">
        <v>4</v>
      </c>
      <c r="K16042" s="217">
        <v>2</v>
      </c>
      <c r="L16042" s="217">
        <v>16</v>
      </c>
      <c r="M16042" s="217">
        <v>814.27891763306604</v>
      </c>
      <c r="N16042" s="217">
        <v>7.3684825556342703</v>
      </c>
      <c r="O16042" s="217">
        <v>4.9123217037561799</v>
      </c>
      <c r="P16042" s="217">
        <v>2.45616085187809</v>
      </c>
      <c r="Q16042" s="217">
        <v>7.3684825556342703</v>
      </c>
      <c r="R16042" s="217">
        <v>4.9123217037561799</v>
      </c>
      <c r="S16042" s="217">
        <v>2.45616085187809</v>
      </c>
      <c r="T16042" s="217">
        <v>7.3684825556342703</v>
      </c>
      <c r="U16042" s="217">
        <v>4.9123217037561799</v>
      </c>
      <c r="V16042" s="217">
        <v>2.45616085187809</v>
      </c>
      <c r="W16042" s="217">
        <v>7.3684825556342703</v>
      </c>
      <c r="X16042" s="217">
        <v>4.9123217037561799</v>
      </c>
      <c r="Y16042" s="217">
        <v>2.45616085187809</v>
      </c>
    </row>
    <row r="16043" spans="2:25">
      <c r="B16043" s="217" t="s">
        <v>16213</v>
      </c>
      <c r="C16043" s="217" t="s">
        <v>11696</v>
      </c>
      <c r="D16043" s="217" t="s">
        <v>24</v>
      </c>
      <c r="E16043" s="217" t="s">
        <v>87</v>
      </c>
      <c r="F16043" s="217" t="s">
        <v>5</v>
      </c>
      <c r="G16043" s="217" t="s">
        <v>13</v>
      </c>
      <c r="H16043" s="217" t="s">
        <v>5</v>
      </c>
      <c r="I16043" s="217">
        <v>11</v>
      </c>
      <c r="J16043" s="217">
        <v>8</v>
      </c>
      <c r="K16043" s="217">
        <v>3</v>
      </c>
      <c r="L16043" s="217">
        <v>39</v>
      </c>
      <c r="M16043" s="217">
        <v>1520</v>
      </c>
      <c r="N16043" s="217">
        <v>7.2368421052631602</v>
      </c>
      <c r="O16043" s="217">
        <v>5.2631578947368398</v>
      </c>
      <c r="P16043" s="217">
        <v>1.9736842105263199</v>
      </c>
      <c r="Q16043" s="217">
        <v>7.2368421052631602</v>
      </c>
      <c r="R16043" s="217">
        <v>5.2631578947368398</v>
      </c>
      <c r="S16043" s="217">
        <v>1.9736842105263199</v>
      </c>
      <c r="T16043" s="217">
        <v>7.2368421052631602</v>
      </c>
      <c r="U16043" s="217">
        <v>5.2631578947368398</v>
      </c>
      <c r="V16043" s="217">
        <v>1.9736842105263199</v>
      </c>
      <c r="W16043" s="217">
        <v>7.2368421052631602</v>
      </c>
      <c r="X16043" s="217">
        <v>5.2631578947368398</v>
      </c>
      <c r="Y16043" s="217">
        <v>1.9736842105263199</v>
      </c>
    </row>
    <row r="16044" spans="2:25">
      <c r="B16044" s="217" t="s">
        <v>16214</v>
      </c>
      <c r="C16044" s="217" t="s">
        <v>11696</v>
      </c>
      <c r="D16044" s="217" t="s">
        <v>24</v>
      </c>
      <c r="E16044" s="217" t="s">
        <v>87</v>
      </c>
      <c r="F16044" s="217" t="s">
        <v>12</v>
      </c>
      <c r="G16044" s="217" t="s">
        <v>5</v>
      </c>
      <c r="H16044" s="217" t="s">
        <v>170</v>
      </c>
      <c r="I16044" s="217">
        <v>16</v>
      </c>
      <c r="J16044" s="217">
        <v>14</v>
      </c>
      <c r="K16044" s="217">
        <v>2</v>
      </c>
      <c r="L16044" s="217">
        <v>40</v>
      </c>
      <c r="M16044" s="217">
        <v>1834.5349735510099</v>
      </c>
      <c r="N16044" s="217">
        <v>8.7215562693959594</v>
      </c>
      <c r="O16044" s="217">
        <v>7.6313617357214696</v>
      </c>
      <c r="P16044" s="217">
        <v>1.09019453367449</v>
      </c>
      <c r="Q16044" s="217">
        <v>8.7215562693959594</v>
      </c>
      <c r="R16044" s="217">
        <v>7.6313617357214696</v>
      </c>
      <c r="S16044" s="217">
        <v>1.09019453367449</v>
      </c>
      <c r="T16044" s="217">
        <v>8.7215562693959594</v>
      </c>
      <c r="U16044" s="217">
        <v>7.6313617357214696</v>
      </c>
      <c r="V16044" s="217">
        <v>1.09019453367449</v>
      </c>
      <c r="W16044" s="217">
        <v>8.7215562693959594</v>
      </c>
      <c r="X16044" s="217">
        <v>7.6313617357214696</v>
      </c>
      <c r="Y16044" s="217">
        <v>1.09019453367449</v>
      </c>
    </row>
    <row r="16045" spans="2:25">
      <c r="B16045" s="217" t="s">
        <v>16215</v>
      </c>
      <c r="C16045" s="217" t="s">
        <v>11696</v>
      </c>
      <c r="D16045" s="217" t="s">
        <v>24</v>
      </c>
      <c r="E16045" s="217" t="s">
        <v>87</v>
      </c>
      <c r="F16045" s="217" t="s">
        <v>12</v>
      </c>
      <c r="G16045" s="217" t="s">
        <v>5</v>
      </c>
      <c r="H16045" s="217" t="s">
        <v>172</v>
      </c>
      <c r="I16045" s="217">
        <v>7</v>
      </c>
      <c r="J16045" s="217">
        <v>7</v>
      </c>
      <c r="K16045" s="217">
        <v>0</v>
      </c>
      <c r="L16045" s="217">
        <v>29</v>
      </c>
      <c r="M16045" s="217">
        <v>2112.0981901608702</v>
      </c>
      <c r="N16045" s="217">
        <v>3.31423985523459</v>
      </c>
      <c r="O16045" s="217">
        <v>3.31423985523459</v>
      </c>
      <c r="P16045" s="217">
        <v>0</v>
      </c>
      <c r="Q16045" s="217">
        <v>3.31423985523459</v>
      </c>
      <c r="R16045" s="217">
        <v>3.31423985523459</v>
      </c>
      <c r="S16045" s="217">
        <v>0</v>
      </c>
      <c r="T16045" s="217">
        <v>3.31423985523459</v>
      </c>
      <c r="U16045" s="217">
        <v>3.31423985523459</v>
      </c>
      <c r="V16045" s="217">
        <v>0</v>
      </c>
      <c r="W16045" s="217">
        <v>3.31423985523459</v>
      </c>
      <c r="X16045" s="217">
        <v>3.31423985523459</v>
      </c>
      <c r="Y16045" s="217">
        <v>0</v>
      </c>
    </row>
    <row r="16046" spans="2:25">
      <c r="B16046" s="217" t="s">
        <v>16216</v>
      </c>
      <c r="C16046" s="217" t="s">
        <v>11696</v>
      </c>
      <c r="D16046" s="217" t="s">
        <v>24</v>
      </c>
      <c r="E16046" s="217" t="s">
        <v>87</v>
      </c>
      <c r="F16046" s="217" t="s">
        <v>12</v>
      </c>
      <c r="G16046" s="217" t="s">
        <v>5</v>
      </c>
      <c r="H16046" s="217" t="s">
        <v>174</v>
      </c>
      <c r="I16046" s="217">
        <v>40</v>
      </c>
      <c r="J16046" s="217">
        <v>39</v>
      </c>
      <c r="K16046" s="217">
        <v>1</v>
      </c>
      <c r="L16046" s="217">
        <v>72</v>
      </c>
      <c r="M16046" s="217">
        <v>2561.6347348849299</v>
      </c>
      <c r="N16046" s="217">
        <v>15.615028737419401</v>
      </c>
      <c r="O16046" s="217">
        <v>15.224653018983901</v>
      </c>
      <c r="P16046" s="217">
        <v>0.39037571843548502</v>
      </c>
      <c r="Q16046" s="217">
        <v>15.615028737419401</v>
      </c>
      <c r="R16046" s="217">
        <v>15.224653018983901</v>
      </c>
      <c r="S16046" s="217">
        <v>0.39037571843548502</v>
      </c>
      <c r="T16046" s="217">
        <v>15.615028737419401</v>
      </c>
      <c r="U16046" s="217">
        <v>15.224653018983901</v>
      </c>
      <c r="V16046" s="217">
        <v>0.39037571843548502</v>
      </c>
      <c r="W16046" s="217">
        <v>15.615028737419401</v>
      </c>
      <c r="X16046" s="217">
        <v>15.224653018983901</v>
      </c>
      <c r="Y16046" s="217">
        <v>0.39037571843548502</v>
      </c>
    </row>
    <row r="16047" spans="2:25">
      <c r="B16047" s="217" t="s">
        <v>16217</v>
      </c>
      <c r="C16047" s="217" t="s">
        <v>11696</v>
      </c>
      <c r="D16047" s="217" t="s">
        <v>24</v>
      </c>
      <c r="E16047" s="217" t="s">
        <v>87</v>
      </c>
      <c r="F16047" s="217" t="s">
        <v>12</v>
      </c>
      <c r="G16047" s="217" t="s">
        <v>5</v>
      </c>
      <c r="H16047" s="217" t="s">
        <v>176</v>
      </c>
      <c r="I16047" s="217">
        <v>49</v>
      </c>
      <c r="J16047" s="217">
        <v>46</v>
      </c>
      <c r="K16047" s="217">
        <v>3</v>
      </c>
      <c r="L16047" s="217">
        <v>77</v>
      </c>
      <c r="M16047" s="217">
        <v>3706.3813166321402</v>
      </c>
      <c r="N16047" s="217">
        <v>13.220442208715999</v>
      </c>
      <c r="O16047" s="217">
        <v>12.4110273796109</v>
      </c>
      <c r="P16047" s="217">
        <v>0.80941482910506202</v>
      </c>
      <c r="Q16047" s="217">
        <v>13.220442208715999</v>
      </c>
      <c r="R16047" s="217">
        <v>12.4110273796109</v>
      </c>
      <c r="S16047" s="217">
        <v>0.80941482910506202</v>
      </c>
      <c r="T16047" s="217">
        <v>13.220442208715999</v>
      </c>
      <c r="U16047" s="217">
        <v>12.4110273796109</v>
      </c>
      <c r="V16047" s="217">
        <v>0.80941482910506202</v>
      </c>
      <c r="W16047" s="217">
        <v>13.220442208715999</v>
      </c>
      <c r="X16047" s="217">
        <v>12.4110273796109</v>
      </c>
      <c r="Y16047" s="217">
        <v>0.80941482910506202</v>
      </c>
    </row>
    <row r="16048" spans="2:25">
      <c r="B16048" s="217" t="s">
        <v>16218</v>
      </c>
      <c r="C16048" s="217" t="s">
        <v>11696</v>
      </c>
      <c r="D16048" s="217" t="s">
        <v>24</v>
      </c>
      <c r="E16048" s="217" t="s">
        <v>87</v>
      </c>
      <c r="F16048" s="217" t="s">
        <v>12</v>
      </c>
      <c r="G16048" s="217" t="s">
        <v>5</v>
      </c>
      <c r="H16048" s="217" t="s">
        <v>178</v>
      </c>
      <c r="I16048" s="217">
        <v>68</v>
      </c>
      <c r="J16048" s="217">
        <v>64</v>
      </c>
      <c r="K16048" s="217">
        <v>4</v>
      </c>
      <c r="L16048" s="217">
        <v>105</v>
      </c>
      <c r="M16048" s="217">
        <v>4515.3507847710398</v>
      </c>
      <c r="N16048" s="217">
        <v>15.0597380450139</v>
      </c>
      <c r="O16048" s="217">
        <v>14.173871101189601</v>
      </c>
      <c r="P16048" s="217">
        <v>0.88586694382435005</v>
      </c>
      <c r="Q16048" s="217">
        <v>15.0597380450139</v>
      </c>
      <c r="R16048" s="217">
        <v>14.173871101189601</v>
      </c>
      <c r="S16048" s="217">
        <v>0.88586694382435005</v>
      </c>
      <c r="T16048" s="217">
        <v>15.0597380450139</v>
      </c>
      <c r="U16048" s="217">
        <v>14.173871101189601</v>
      </c>
      <c r="V16048" s="217">
        <v>0.88586694382435005</v>
      </c>
      <c r="W16048" s="217">
        <v>15.0597380450139</v>
      </c>
      <c r="X16048" s="217">
        <v>14.173871101189601</v>
      </c>
      <c r="Y16048" s="217">
        <v>0.88586694382435005</v>
      </c>
    </row>
    <row r="16049" spans="2:25">
      <c r="B16049" s="217" t="s">
        <v>16219</v>
      </c>
      <c r="C16049" s="217" t="s">
        <v>11696</v>
      </c>
      <c r="D16049" s="217" t="s">
        <v>24</v>
      </c>
      <c r="E16049" s="217" t="s">
        <v>87</v>
      </c>
      <c r="F16049" s="217" t="s">
        <v>12</v>
      </c>
      <c r="G16049" s="217" t="s">
        <v>5</v>
      </c>
      <c r="H16049" s="217" t="s">
        <v>5</v>
      </c>
      <c r="I16049" s="217">
        <v>180</v>
      </c>
      <c r="J16049" s="217">
        <v>170</v>
      </c>
      <c r="K16049" s="217">
        <v>10</v>
      </c>
      <c r="L16049" s="217">
        <v>323</v>
      </c>
      <c r="M16049" s="217">
        <v>14730</v>
      </c>
      <c r="N16049" s="217">
        <v>12.2199592668024</v>
      </c>
      <c r="O16049" s="217">
        <v>11.541072640869</v>
      </c>
      <c r="P16049" s="217">
        <v>0.67888662593346905</v>
      </c>
      <c r="Q16049" s="217">
        <v>12.2199592668024</v>
      </c>
      <c r="R16049" s="217">
        <v>11.541072640869</v>
      </c>
      <c r="S16049" s="217">
        <v>0.67888662593346905</v>
      </c>
      <c r="T16049" s="217">
        <v>12.2199592668024</v>
      </c>
      <c r="U16049" s="217">
        <v>11.541072640869</v>
      </c>
      <c r="V16049" s="217">
        <v>0.67888662593346905</v>
      </c>
      <c r="W16049" s="217">
        <v>12.2199592668024</v>
      </c>
      <c r="X16049" s="217">
        <v>11.541072640869</v>
      </c>
      <c r="Y16049" s="217">
        <v>0.67888662593346905</v>
      </c>
    </row>
    <row r="16050" spans="2:25">
      <c r="B16050" s="217" t="s">
        <v>16220</v>
      </c>
      <c r="C16050" s="217" t="s">
        <v>11696</v>
      </c>
      <c r="D16050" s="217" t="s">
        <v>24</v>
      </c>
      <c r="E16050" s="217" t="s">
        <v>87</v>
      </c>
      <c r="F16050" s="217" t="s">
        <v>9</v>
      </c>
      <c r="G16050" s="217" t="s">
        <v>5</v>
      </c>
      <c r="H16050" s="217" t="s">
        <v>170</v>
      </c>
      <c r="I16050" s="217">
        <v>8</v>
      </c>
      <c r="J16050" s="217">
        <v>7</v>
      </c>
      <c r="K16050" s="217">
        <v>1</v>
      </c>
      <c r="L16050" s="217">
        <v>63</v>
      </c>
      <c r="M16050" s="217">
        <v>1847.6236965317</v>
      </c>
      <c r="N16050" s="217">
        <v>4.3298860125129099</v>
      </c>
      <c r="O16050" s="217">
        <v>3.7886502609488</v>
      </c>
      <c r="P16050" s="217">
        <v>0.54123575156411396</v>
      </c>
      <c r="Q16050" s="217">
        <v>4.3298860125129099</v>
      </c>
      <c r="R16050" s="217">
        <v>3.7886502609488</v>
      </c>
      <c r="S16050" s="217">
        <v>0.54123575156411396</v>
      </c>
      <c r="T16050" s="217">
        <v>4.3298860125129099</v>
      </c>
      <c r="U16050" s="217">
        <v>3.7886502609488</v>
      </c>
      <c r="V16050" s="217">
        <v>0.54123575156411396</v>
      </c>
      <c r="W16050" s="217">
        <v>4.3298860125129099</v>
      </c>
      <c r="X16050" s="217">
        <v>3.7886502609488</v>
      </c>
      <c r="Y16050" s="217">
        <v>0.54123575156411396</v>
      </c>
    </row>
    <row r="16051" spans="2:25">
      <c r="B16051" s="217" t="s">
        <v>16221</v>
      </c>
      <c r="C16051" s="217" t="s">
        <v>11696</v>
      </c>
      <c r="D16051" s="217" t="s">
        <v>24</v>
      </c>
      <c r="E16051" s="217" t="s">
        <v>87</v>
      </c>
      <c r="F16051" s="217" t="s">
        <v>9</v>
      </c>
      <c r="G16051" s="217" t="s">
        <v>5</v>
      </c>
      <c r="H16051" s="217" t="s">
        <v>172</v>
      </c>
      <c r="I16051" s="217">
        <v>4</v>
      </c>
      <c r="J16051" s="217">
        <v>4</v>
      </c>
      <c r="K16051" s="217">
        <v>0</v>
      </c>
      <c r="L16051" s="217">
        <v>56</v>
      </c>
      <c r="M16051" s="217">
        <v>2167.94212849513</v>
      </c>
      <c r="N16051" s="217">
        <v>1.84506770149653</v>
      </c>
      <c r="O16051" s="217">
        <v>1.84506770149653</v>
      </c>
      <c r="P16051" s="217">
        <v>0</v>
      </c>
      <c r="Q16051" s="217">
        <v>1.84506770149653</v>
      </c>
      <c r="R16051" s="217">
        <v>1.84506770149653</v>
      </c>
      <c r="S16051" s="217">
        <v>0</v>
      </c>
      <c r="T16051" s="217">
        <v>1.84506770149653</v>
      </c>
      <c r="U16051" s="217">
        <v>1.84506770149653</v>
      </c>
      <c r="V16051" s="217">
        <v>0</v>
      </c>
      <c r="W16051" s="217">
        <v>1.84506770149653</v>
      </c>
      <c r="X16051" s="217">
        <v>1.84506770149653</v>
      </c>
      <c r="Y16051" s="217">
        <v>0</v>
      </c>
    </row>
    <row r="16052" spans="2:25">
      <c r="B16052" s="217" t="s">
        <v>16222</v>
      </c>
      <c r="C16052" s="217" t="s">
        <v>11696</v>
      </c>
      <c r="D16052" s="217" t="s">
        <v>24</v>
      </c>
      <c r="E16052" s="217" t="s">
        <v>87</v>
      </c>
      <c r="F16052" s="217" t="s">
        <v>9</v>
      </c>
      <c r="G16052" s="217" t="s">
        <v>5</v>
      </c>
      <c r="H16052" s="217" t="s">
        <v>174</v>
      </c>
      <c r="I16052" s="217">
        <v>11</v>
      </c>
      <c r="J16052" s="217">
        <v>10</v>
      </c>
      <c r="K16052" s="217">
        <v>1</v>
      </c>
      <c r="L16052" s="217">
        <v>117</v>
      </c>
      <c r="M16052" s="217">
        <v>2757.0802447153101</v>
      </c>
      <c r="N16052" s="217">
        <v>3.9897279091112599</v>
      </c>
      <c r="O16052" s="217">
        <v>3.6270253719193302</v>
      </c>
      <c r="P16052" s="217">
        <v>0.36270253719193302</v>
      </c>
      <c r="Q16052" s="217">
        <v>3.9897279091112599</v>
      </c>
      <c r="R16052" s="217">
        <v>3.6270253719193302</v>
      </c>
      <c r="S16052" s="217">
        <v>0.36270253719193302</v>
      </c>
      <c r="T16052" s="217">
        <v>3.9897279091112599</v>
      </c>
      <c r="U16052" s="217">
        <v>3.6270253719193302</v>
      </c>
      <c r="V16052" s="217">
        <v>0.36270253719193302</v>
      </c>
      <c r="W16052" s="217">
        <v>3.9897279091112599</v>
      </c>
      <c r="X16052" s="217">
        <v>3.6270253719193302</v>
      </c>
      <c r="Y16052" s="217">
        <v>0.36270253719193302</v>
      </c>
    </row>
    <row r="16053" spans="2:25">
      <c r="B16053" s="217" t="s">
        <v>16223</v>
      </c>
      <c r="C16053" s="217" t="s">
        <v>11696</v>
      </c>
      <c r="D16053" s="217" t="s">
        <v>24</v>
      </c>
      <c r="E16053" s="217" t="s">
        <v>87</v>
      </c>
      <c r="F16053" s="217" t="s">
        <v>9</v>
      </c>
      <c r="G16053" s="217" t="s">
        <v>5</v>
      </c>
      <c r="H16053" s="217" t="s">
        <v>176</v>
      </c>
      <c r="I16053" s="217">
        <v>20</v>
      </c>
      <c r="J16053" s="217">
        <v>18</v>
      </c>
      <c r="K16053" s="217">
        <v>2</v>
      </c>
      <c r="L16053" s="217">
        <v>159</v>
      </c>
      <c r="M16053" s="217">
        <v>3771.48772094368</v>
      </c>
      <c r="N16053" s="217">
        <v>5.3029471338158602</v>
      </c>
      <c r="O16053" s="217">
        <v>4.7726524204342704</v>
      </c>
      <c r="P16053" s="217">
        <v>0.53029471338158596</v>
      </c>
      <c r="Q16053" s="217">
        <v>5.3029471338158602</v>
      </c>
      <c r="R16053" s="217">
        <v>4.7726524204342704</v>
      </c>
      <c r="S16053" s="217">
        <v>0.53029471338158596</v>
      </c>
      <c r="T16053" s="217">
        <v>5.3029471338158602</v>
      </c>
      <c r="U16053" s="217">
        <v>4.7726524204342704</v>
      </c>
      <c r="V16053" s="217">
        <v>0.53029471338158596</v>
      </c>
      <c r="W16053" s="217">
        <v>5.3029471338158602</v>
      </c>
      <c r="X16053" s="217">
        <v>4.7726524204342704</v>
      </c>
      <c r="Y16053" s="217">
        <v>0.53029471338158596</v>
      </c>
    </row>
    <row r="16054" spans="2:25">
      <c r="B16054" s="217" t="s">
        <v>16224</v>
      </c>
      <c r="C16054" s="217" t="s">
        <v>11696</v>
      </c>
      <c r="D16054" s="217" t="s">
        <v>24</v>
      </c>
      <c r="E16054" s="217" t="s">
        <v>87</v>
      </c>
      <c r="F16054" s="217" t="s">
        <v>9</v>
      </c>
      <c r="G16054" s="217" t="s">
        <v>5</v>
      </c>
      <c r="H16054" s="217" t="s">
        <v>178</v>
      </c>
      <c r="I16054" s="217">
        <v>13</v>
      </c>
      <c r="J16054" s="217">
        <v>10</v>
      </c>
      <c r="K16054" s="217">
        <v>3</v>
      </c>
      <c r="L16054" s="217">
        <v>162</v>
      </c>
      <c r="M16054" s="217">
        <v>4705.8662093141802</v>
      </c>
      <c r="N16054" s="217">
        <v>2.7625094768460499</v>
      </c>
      <c r="O16054" s="217">
        <v>2.1250072898815699</v>
      </c>
      <c r="P16054" s="217">
        <v>0.63750218696447203</v>
      </c>
      <c r="Q16054" s="217">
        <v>2.7625094768460499</v>
      </c>
      <c r="R16054" s="217">
        <v>2.1250072898815699</v>
      </c>
      <c r="S16054" s="217">
        <v>0.63750218696447203</v>
      </c>
      <c r="T16054" s="217">
        <v>2.7625094768460499</v>
      </c>
      <c r="U16054" s="217">
        <v>2.1250072898815699</v>
      </c>
      <c r="V16054" s="217">
        <v>0.63750218696447203</v>
      </c>
      <c r="W16054" s="217">
        <v>2.7625094768460499</v>
      </c>
      <c r="X16054" s="217">
        <v>2.1250072898815699</v>
      </c>
      <c r="Y16054" s="217">
        <v>0.63750218696447203</v>
      </c>
    </row>
    <row r="16055" spans="2:25">
      <c r="B16055" s="217" t="s">
        <v>16225</v>
      </c>
      <c r="C16055" s="217" t="s">
        <v>11696</v>
      </c>
      <c r="D16055" s="217" t="s">
        <v>24</v>
      </c>
      <c r="E16055" s="217" t="s">
        <v>87</v>
      </c>
      <c r="F16055" s="217" t="s">
        <v>9</v>
      </c>
      <c r="G16055" s="217" t="s">
        <v>5</v>
      </c>
      <c r="H16055" s="217" t="s">
        <v>5</v>
      </c>
      <c r="I16055" s="217">
        <v>56</v>
      </c>
      <c r="J16055" s="217">
        <v>49</v>
      </c>
      <c r="K16055" s="217">
        <v>7</v>
      </c>
      <c r="L16055" s="217">
        <v>557</v>
      </c>
      <c r="M16055" s="217">
        <v>15250</v>
      </c>
      <c r="N16055" s="217">
        <v>3.6721311475409801</v>
      </c>
      <c r="O16055" s="217">
        <v>3.2131147540983598</v>
      </c>
      <c r="P16055" s="217">
        <v>0.45901639344262302</v>
      </c>
      <c r="Q16055" s="217">
        <v>3.6721311475409801</v>
      </c>
      <c r="R16055" s="217">
        <v>3.2131147540983598</v>
      </c>
      <c r="S16055" s="217">
        <v>0.45901639344262302</v>
      </c>
      <c r="T16055" s="217">
        <v>3.6721311475409801</v>
      </c>
      <c r="U16055" s="217">
        <v>3.2131147540983598</v>
      </c>
      <c r="V16055" s="217">
        <v>0.45901639344262302</v>
      </c>
      <c r="W16055" s="217">
        <v>3.6721311475409801</v>
      </c>
      <c r="X16055" s="217">
        <v>3.2131147540983598</v>
      </c>
      <c r="Y16055" s="217">
        <v>0.45901639344262302</v>
      </c>
    </row>
    <row r="16056" spans="2:25">
      <c r="B16056" s="217" t="s">
        <v>16226</v>
      </c>
      <c r="C16056" s="217" t="s">
        <v>11696</v>
      </c>
      <c r="D16056" s="217" t="s">
        <v>24</v>
      </c>
      <c r="E16056" s="217" t="s">
        <v>87</v>
      </c>
      <c r="F16056" s="217" t="s">
        <v>5</v>
      </c>
      <c r="G16056" s="217" t="s">
        <v>5</v>
      </c>
      <c r="H16056" s="217" t="s">
        <v>170</v>
      </c>
      <c r="I16056" s="217">
        <v>24</v>
      </c>
      <c r="J16056" s="217">
        <v>21</v>
      </c>
      <c r="K16056" s="217">
        <v>3</v>
      </c>
      <c r="L16056" s="217">
        <v>103</v>
      </c>
      <c r="M16056" s="217">
        <v>3682.1586700827102</v>
      </c>
      <c r="N16056" s="217">
        <v>6.5179157527888103</v>
      </c>
      <c r="O16056" s="217">
        <v>5.70317628369021</v>
      </c>
      <c r="P16056" s="217">
        <v>0.81473946909860095</v>
      </c>
      <c r="Q16056" s="217">
        <v>6.5179157527888103</v>
      </c>
      <c r="R16056" s="217">
        <v>5.70317628369021</v>
      </c>
      <c r="S16056" s="217">
        <v>0.81473946909860095</v>
      </c>
      <c r="T16056" s="217">
        <v>6.5179157527888103</v>
      </c>
      <c r="U16056" s="217">
        <v>5.70317628369021</v>
      </c>
      <c r="V16056" s="217">
        <v>0.81473946909860095</v>
      </c>
      <c r="W16056" s="217">
        <v>6.5179157527888103</v>
      </c>
      <c r="X16056" s="217">
        <v>5.70317628369021</v>
      </c>
      <c r="Y16056" s="217">
        <v>0.81473946909860095</v>
      </c>
    </row>
    <row r="16057" spans="2:25">
      <c r="B16057" s="217" t="s">
        <v>16227</v>
      </c>
      <c r="C16057" s="217" t="s">
        <v>11696</v>
      </c>
      <c r="D16057" s="217" t="s">
        <v>24</v>
      </c>
      <c r="E16057" s="217" t="s">
        <v>87</v>
      </c>
      <c r="F16057" s="217" t="s">
        <v>5</v>
      </c>
      <c r="G16057" s="217" t="s">
        <v>5</v>
      </c>
      <c r="H16057" s="217" t="s">
        <v>172</v>
      </c>
      <c r="I16057" s="217">
        <v>11</v>
      </c>
      <c r="J16057" s="217">
        <v>11</v>
      </c>
      <c r="K16057" s="217">
        <v>0</v>
      </c>
      <c r="L16057" s="217">
        <v>85</v>
      </c>
      <c r="M16057" s="217">
        <v>4280.0403186559997</v>
      </c>
      <c r="N16057" s="217">
        <v>2.5700692472575102</v>
      </c>
      <c r="O16057" s="217">
        <v>2.5700692472575102</v>
      </c>
      <c r="P16057" s="217">
        <v>0</v>
      </c>
      <c r="Q16057" s="217">
        <v>2.5700692472575102</v>
      </c>
      <c r="R16057" s="217">
        <v>2.5700692472575102</v>
      </c>
      <c r="S16057" s="217">
        <v>0</v>
      </c>
      <c r="T16057" s="217">
        <v>2.5700692472575102</v>
      </c>
      <c r="U16057" s="217">
        <v>2.5700692472575102</v>
      </c>
      <c r="V16057" s="217">
        <v>0</v>
      </c>
      <c r="W16057" s="217">
        <v>2.5700692472575102</v>
      </c>
      <c r="X16057" s="217">
        <v>2.5700692472575102</v>
      </c>
      <c r="Y16057" s="217">
        <v>0</v>
      </c>
    </row>
    <row r="16058" spans="2:25">
      <c r="B16058" s="217" t="s">
        <v>16228</v>
      </c>
      <c r="C16058" s="217" t="s">
        <v>11696</v>
      </c>
      <c r="D16058" s="217" t="s">
        <v>24</v>
      </c>
      <c r="E16058" s="217" t="s">
        <v>87</v>
      </c>
      <c r="F16058" s="217" t="s">
        <v>5</v>
      </c>
      <c r="G16058" s="217" t="s">
        <v>5</v>
      </c>
      <c r="H16058" s="217" t="s">
        <v>174</v>
      </c>
      <c r="I16058" s="217">
        <v>51</v>
      </c>
      <c r="J16058" s="217">
        <v>49</v>
      </c>
      <c r="K16058" s="217">
        <v>2</v>
      </c>
      <c r="L16058" s="217">
        <v>189</v>
      </c>
      <c r="M16058" s="217">
        <v>5318.7149796002504</v>
      </c>
      <c r="N16058" s="217">
        <v>9.5887822896336399</v>
      </c>
      <c r="O16058" s="217">
        <v>9.2127516116087893</v>
      </c>
      <c r="P16058" s="217">
        <v>0.37603067802484902</v>
      </c>
      <c r="Q16058" s="217">
        <v>9.5887822896336399</v>
      </c>
      <c r="R16058" s="217">
        <v>9.2127516116087893</v>
      </c>
      <c r="S16058" s="217">
        <v>0.37603067802484902</v>
      </c>
      <c r="T16058" s="217">
        <v>9.5887822896336399</v>
      </c>
      <c r="U16058" s="217">
        <v>9.2127516116087893</v>
      </c>
      <c r="V16058" s="217">
        <v>0.37603067802484902</v>
      </c>
      <c r="W16058" s="217">
        <v>9.5887822896336399</v>
      </c>
      <c r="X16058" s="217">
        <v>9.2127516116087893</v>
      </c>
      <c r="Y16058" s="217">
        <v>0.37603067802484902</v>
      </c>
    </row>
    <row r="16059" spans="2:25">
      <c r="B16059" s="217" t="s">
        <v>16229</v>
      </c>
      <c r="C16059" s="217" t="s">
        <v>11696</v>
      </c>
      <c r="D16059" s="217" t="s">
        <v>24</v>
      </c>
      <c r="E16059" s="217" t="s">
        <v>87</v>
      </c>
      <c r="F16059" s="217" t="s">
        <v>5</v>
      </c>
      <c r="G16059" s="217" t="s">
        <v>5</v>
      </c>
      <c r="H16059" s="217" t="s">
        <v>176</v>
      </c>
      <c r="I16059" s="217">
        <v>69</v>
      </c>
      <c r="J16059" s="217">
        <v>64</v>
      </c>
      <c r="K16059" s="217">
        <v>5</v>
      </c>
      <c r="L16059" s="217">
        <v>236</v>
      </c>
      <c r="M16059" s="217">
        <v>7477.8690375758297</v>
      </c>
      <c r="N16059" s="217">
        <v>9.2272276571412704</v>
      </c>
      <c r="O16059" s="217">
        <v>8.5585879718411793</v>
      </c>
      <c r="P16059" s="217">
        <v>0.66863968530009199</v>
      </c>
      <c r="Q16059" s="217">
        <v>9.2272276571412704</v>
      </c>
      <c r="R16059" s="217">
        <v>8.5585879718411793</v>
      </c>
      <c r="S16059" s="217">
        <v>0.66863968530009199</v>
      </c>
      <c r="T16059" s="217">
        <v>9.2272276571412704</v>
      </c>
      <c r="U16059" s="217">
        <v>8.5585879718411793</v>
      </c>
      <c r="V16059" s="217">
        <v>0.66863968530009199</v>
      </c>
      <c r="W16059" s="217">
        <v>9.2272276571412704</v>
      </c>
      <c r="X16059" s="217">
        <v>8.5585879718411793</v>
      </c>
      <c r="Y16059" s="217">
        <v>0.66863968530009199</v>
      </c>
    </row>
    <row r="16060" spans="2:25">
      <c r="B16060" s="217" t="s">
        <v>16230</v>
      </c>
      <c r="C16060" s="217" t="s">
        <v>11696</v>
      </c>
      <c r="D16060" s="217" t="s">
        <v>24</v>
      </c>
      <c r="E16060" s="217" t="s">
        <v>87</v>
      </c>
      <c r="F16060" s="217" t="s">
        <v>5</v>
      </c>
      <c r="G16060" s="217" t="s">
        <v>5</v>
      </c>
      <c r="H16060" s="217" t="s">
        <v>178</v>
      </c>
      <c r="I16060" s="217">
        <v>81</v>
      </c>
      <c r="J16060" s="217">
        <v>74</v>
      </c>
      <c r="K16060" s="217">
        <v>7</v>
      </c>
      <c r="L16060" s="217">
        <v>267</v>
      </c>
      <c r="M16060" s="217">
        <v>9221.21699408522</v>
      </c>
      <c r="N16060" s="217">
        <v>8.7840900015644294</v>
      </c>
      <c r="O16060" s="217">
        <v>8.0249711125403493</v>
      </c>
      <c r="P16060" s="217">
        <v>0.75911888902408697</v>
      </c>
      <c r="Q16060" s="217">
        <v>8.7840900015644294</v>
      </c>
      <c r="R16060" s="217">
        <v>8.0249711125403493</v>
      </c>
      <c r="S16060" s="217">
        <v>0.75911888902408697</v>
      </c>
      <c r="T16060" s="217">
        <v>8.7840900015644294</v>
      </c>
      <c r="U16060" s="217">
        <v>8.0249711125403493</v>
      </c>
      <c r="V16060" s="217">
        <v>0.75911888902408697</v>
      </c>
      <c r="W16060" s="217">
        <v>8.7840900015644294</v>
      </c>
      <c r="X16060" s="217">
        <v>8.0249711125403493</v>
      </c>
      <c r="Y16060" s="217">
        <v>0.75911888902408697</v>
      </c>
    </row>
    <row r="16061" spans="2:25">
      <c r="B16061" s="217" t="s">
        <v>16231</v>
      </c>
      <c r="C16061" s="217" t="s">
        <v>11696</v>
      </c>
      <c r="D16061" s="217" t="s">
        <v>24</v>
      </c>
      <c r="E16061" s="217" t="s">
        <v>87</v>
      </c>
      <c r="F16061" s="217" t="s">
        <v>5</v>
      </c>
      <c r="G16061" s="217" t="s">
        <v>5</v>
      </c>
      <c r="H16061" s="217" t="s">
        <v>5</v>
      </c>
      <c r="I16061" s="217">
        <v>236</v>
      </c>
      <c r="J16061" s="217">
        <v>219</v>
      </c>
      <c r="K16061" s="217">
        <v>17</v>
      </c>
      <c r="L16061" s="217">
        <v>880</v>
      </c>
      <c r="M16061" s="217">
        <v>29980</v>
      </c>
      <c r="N16061" s="217">
        <v>7.8719146097398296</v>
      </c>
      <c r="O16061" s="217">
        <v>7.3048699132755202</v>
      </c>
      <c r="P16061" s="217">
        <v>0.56704469646430999</v>
      </c>
      <c r="Q16061" s="217">
        <v>7.8719146097398296</v>
      </c>
      <c r="R16061" s="217">
        <v>7.3048699132755202</v>
      </c>
      <c r="S16061" s="217">
        <v>0.56704469646430999</v>
      </c>
      <c r="T16061" s="217">
        <v>7.8719146097398296</v>
      </c>
      <c r="U16061" s="217">
        <v>7.3048699132755202</v>
      </c>
      <c r="V16061" s="217">
        <v>0.56704469646430999</v>
      </c>
      <c r="W16061" s="217">
        <v>7.8719146097398296</v>
      </c>
      <c r="X16061" s="217">
        <v>7.3048699132755202</v>
      </c>
      <c r="Y16061" s="217">
        <v>0.56704469646430999</v>
      </c>
    </row>
    <row r="16062" spans="2:25">
      <c r="B16062" s="217" t="s">
        <v>16232</v>
      </c>
      <c r="C16062" s="217" t="s">
        <v>11696</v>
      </c>
      <c r="D16062" s="217" t="s">
        <v>24</v>
      </c>
      <c r="E16062" s="217" t="s">
        <v>88</v>
      </c>
      <c r="F16062" s="217" t="s">
        <v>12</v>
      </c>
      <c r="G16062" s="217" t="s">
        <v>10</v>
      </c>
      <c r="H16062" s="217" t="s">
        <v>170</v>
      </c>
      <c r="I16062" s="217">
        <v>1</v>
      </c>
      <c r="J16062" s="217">
        <v>1</v>
      </c>
      <c r="K16062" s="217">
        <v>0</v>
      </c>
      <c r="L16062" s="217">
        <v>4</v>
      </c>
      <c r="M16062" s="217">
        <v>192.666666666667</v>
      </c>
      <c r="N16062" s="217">
        <v>5.1903114186851198</v>
      </c>
      <c r="O16062" s="217">
        <v>5.1903114186851198</v>
      </c>
      <c r="P16062" s="217">
        <v>0</v>
      </c>
      <c r="Q16062" s="217">
        <v>5.1903114186851198</v>
      </c>
      <c r="R16062" s="217">
        <v>5.1903114186851198</v>
      </c>
      <c r="S16062" s="217">
        <v>0</v>
      </c>
      <c r="T16062" s="217">
        <v>5.1903114186851198</v>
      </c>
      <c r="U16062" s="217">
        <v>5.1903114186851198</v>
      </c>
      <c r="V16062" s="217">
        <v>0</v>
      </c>
      <c r="W16062" s="217">
        <v>5.1903114186851198</v>
      </c>
      <c r="X16062" s="217">
        <v>5.1903114186851198</v>
      </c>
      <c r="Y16062" s="217">
        <v>0</v>
      </c>
    </row>
    <row r="16063" spans="2:25">
      <c r="B16063" s="217" t="s">
        <v>16233</v>
      </c>
      <c r="C16063" s="217" t="s">
        <v>11696</v>
      </c>
      <c r="D16063" s="217" t="s">
        <v>24</v>
      </c>
      <c r="E16063" s="217" t="s">
        <v>88</v>
      </c>
      <c r="F16063" s="217" t="s">
        <v>12</v>
      </c>
      <c r="G16063" s="217" t="s">
        <v>10</v>
      </c>
      <c r="H16063" s="217" t="s">
        <v>172</v>
      </c>
      <c r="I16063" s="217">
        <v>0</v>
      </c>
      <c r="J16063" s="217">
        <v>0</v>
      </c>
      <c r="K16063" s="217">
        <v>0</v>
      </c>
      <c r="L16063" s="217">
        <v>5</v>
      </c>
      <c r="M16063" s="217">
        <v>374</v>
      </c>
      <c r="N16063" s="217">
        <v>0</v>
      </c>
      <c r="O16063" s="217">
        <v>0</v>
      </c>
      <c r="P16063" s="217">
        <v>0</v>
      </c>
      <c r="Q16063" s="217">
        <v>0</v>
      </c>
      <c r="R16063" s="217">
        <v>0</v>
      </c>
      <c r="S16063" s="217">
        <v>0</v>
      </c>
      <c r="T16063" s="217">
        <v>0</v>
      </c>
      <c r="U16063" s="217">
        <v>0</v>
      </c>
      <c r="V16063" s="217">
        <v>0</v>
      </c>
      <c r="W16063" s="217">
        <v>0</v>
      </c>
      <c r="X16063" s="217">
        <v>0</v>
      </c>
      <c r="Y16063" s="217">
        <v>0</v>
      </c>
    </row>
    <row r="16064" spans="2:25">
      <c r="B16064" s="217" t="s">
        <v>16234</v>
      </c>
      <c r="C16064" s="217" t="s">
        <v>11696</v>
      </c>
      <c r="D16064" s="217" t="s">
        <v>24</v>
      </c>
      <c r="E16064" s="217" t="s">
        <v>88</v>
      </c>
      <c r="F16064" s="217" t="s">
        <v>12</v>
      </c>
      <c r="G16064" s="217" t="s">
        <v>10</v>
      </c>
      <c r="H16064" s="217" t="s">
        <v>174</v>
      </c>
      <c r="I16064" s="217">
        <v>5</v>
      </c>
      <c r="J16064" s="217">
        <v>5</v>
      </c>
      <c r="K16064" s="217">
        <v>0</v>
      </c>
      <c r="L16064" s="217">
        <v>22</v>
      </c>
      <c r="M16064" s="217">
        <v>589.33333333333303</v>
      </c>
      <c r="N16064" s="217">
        <v>8.4841628959276001</v>
      </c>
      <c r="O16064" s="217">
        <v>8.4841628959276001</v>
      </c>
      <c r="P16064" s="217">
        <v>0</v>
      </c>
      <c r="Q16064" s="217">
        <v>8.4841628959276001</v>
      </c>
      <c r="R16064" s="217">
        <v>8.4841628959276001</v>
      </c>
      <c r="S16064" s="217">
        <v>0</v>
      </c>
      <c r="T16064" s="217">
        <v>8.4841628959276001</v>
      </c>
      <c r="U16064" s="217">
        <v>8.4841628959276001</v>
      </c>
      <c r="V16064" s="217">
        <v>0</v>
      </c>
      <c r="W16064" s="217">
        <v>8.4841628959276001</v>
      </c>
      <c r="X16064" s="217">
        <v>8.4841628959276001</v>
      </c>
      <c r="Y16064" s="217">
        <v>0</v>
      </c>
    </row>
    <row r="16065" spans="2:25">
      <c r="B16065" s="217" t="s">
        <v>16235</v>
      </c>
      <c r="C16065" s="217" t="s">
        <v>11696</v>
      </c>
      <c r="D16065" s="217" t="s">
        <v>24</v>
      </c>
      <c r="E16065" s="217" t="s">
        <v>88</v>
      </c>
      <c r="F16065" s="217" t="s">
        <v>12</v>
      </c>
      <c r="G16065" s="217" t="s">
        <v>10</v>
      </c>
      <c r="H16065" s="217" t="s">
        <v>176</v>
      </c>
      <c r="I16065" s="217">
        <v>22</v>
      </c>
      <c r="J16065" s="217">
        <v>19</v>
      </c>
      <c r="K16065" s="217">
        <v>3</v>
      </c>
      <c r="L16065" s="217">
        <v>33</v>
      </c>
      <c r="M16065" s="217">
        <v>1212.6666666666699</v>
      </c>
      <c r="N16065" s="217">
        <v>18.141836173721799</v>
      </c>
      <c r="O16065" s="217">
        <v>15.667949422759801</v>
      </c>
      <c r="P16065" s="217">
        <v>2.4738867509620701</v>
      </c>
      <c r="Q16065" s="217">
        <v>18.141836173721799</v>
      </c>
      <c r="R16065" s="217">
        <v>15.667949422759801</v>
      </c>
      <c r="S16065" s="217">
        <v>2.4738867509620701</v>
      </c>
      <c r="T16065" s="217">
        <v>18.141836173721799</v>
      </c>
      <c r="U16065" s="217">
        <v>15.667949422759801</v>
      </c>
      <c r="V16065" s="217">
        <v>2.4738867509620701</v>
      </c>
      <c r="W16065" s="217">
        <v>18.141836173721799</v>
      </c>
      <c r="X16065" s="217">
        <v>15.667949422759801</v>
      </c>
      <c r="Y16065" s="217">
        <v>2.4738867509620701</v>
      </c>
    </row>
    <row r="16066" spans="2:25">
      <c r="B16066" s="217" t="s">
        <v>16236</v>
      </c>
      <c r="C16066" s="217" t="s">
        <v>11696</v>
      </c>
      <c r="D16066" s="217" t="s">
        <v>24</v>
      </c>
      <c r="E16066" s="217" t="s">
        <v>88</v>
      </c>
      <c r="F16066" s="217" t="s">
        <v>12</v>
      </c>
      <c r="G16066" s="217" t="s">
        <v>10</v>
      </c>
      <c r="H16066" s="217" t="s">
        <v>178</v>
      </c>
      <c r="I16066" s="217">
        <v>23</v>
      </c>
      <c r="J16066" s="217">
        <v>22</v>
      </c>
      <c r="K16066" s="217">
        <v>1</v>
      </c>
      <c r="L16066" s="217">
        <v>54</v>
      </c>
      <c r="M16066" s="217">
        <v>2391.3333333333298</v>
      </c>
      <c r="N16066" s="217">
        <v>9.6180652355728995</v>
      </c>
      <c r="O16066" s="217">
        <v>9.1998884862001695</v>
      </c>
      <c r="P16066" s="217">
        <v>0.41817674937273502</v>
      </c>
      <c r="Q16066" s="217">
        <v>9.6180652355728995</v>
      </c>
      <c r="R16066" s="217">
        <v>9.1998884862001695</v>
      </c>
      <c r="S16066" s="217">
        <v>0.41817674937273502</v>
      </c>
      <c r="T16066" s="217">
        <v>9.6180652355728995</v>
      </c>
      <c r="U16066" s="217">
        <v>9.1998884862001695</v>
      </c>
      <c r="V16066" s="217">
        <v>0.41817674937273502</v>
      </c>
      <c r="W16066" s="217">
        <v>9.6180652355728995</v>
      </c>
      <c r="X16066" s="217">
        <v>9.1998884862001695</v>
      </c>
      <c r="Y16066" s="217">
        <v>0.41817674937273502</v>
      </c>
    </row>
    <row r="16067" spans="2:25">
      <c r="B16067" s="217" t="s">
        <v>16237</v>
      </c>
      <c r="C16067" s="217" t="s">
        <v>11696</v>
      </c>
      <c r="D16067" s="217" t="s">
        <v>24</v>
      </c>
      <c r="E16067" s="217" t="s">
        <v>88</v>
      </c>
      <c r="F16067" s="217" t="s">
        <v>12</v>
      </c>
      <c r="G16067" s="217" t="s">
        <v>10</v>
      </c>
      <c r="H16067" s="217" t="s">
        <v>5</v>
      </c>
      <c r="I16067" s="217">
        <v>51</v>
      </c>
      <c r="J16067" s="217">
        <v>47</v>
      </c>
      <c r="K16067" s="217">
        <v>4</v>
      </c>
      <c r="L16067" s="217">
        <v>118</v>
      </c>
      <c r="M16067" s="217">
        <v>4760</v>
      </c>
      <c r="N16067" s="217">
        <v>10.714285714285699</v>
      </c>
      <c r="O16067" s="217">
        <v>9.8739495798319297</v>
      </c>
      <c r="P16067" s="217">
        <v>0.84033613445378197</v>
      </c>
      <c r="Q16067" s="217">
        <v>10.714285714285699</v>
      </c>
      <c r="R16067" s="217">
        <v>9.8739495798319297</v>
      </c>
      <c r="S16067" s="217">
        <v>0.84033613445378197</v>
      </c>
      <c r="T16067" s="217">
        <v>10.714285714285699</v>
      </c>
      <c r="U16067" s="217">
        <v>9.8739495798319297</v>
      </c>
      <c r="V16067" s="217">
        <v>0.84033613445378197</v>
      </c>
      <c r="W16067" s="217">
        <v>10.714285714285699</v>
      </c>
      <c r="X16067" s="217">
        <v>9.8739495798319297</v>
      </c>
      <c r="Y16067" s="217">
        <v>0.84033613445378197</v>
      </c>
    </row>
    <row r="16068" spans="2:25">
      <c r="B16068" s="217" t="s">
        <v>16238</v>
      </c>
      <c r="C16068" s="217" t="s">
        <v>11696</v>
      </c>
      <c r="D16068" s="217" t="s">
        <v>24</v>
      </c>
      <c r="E16068" s="217" t="s">
        <v>88</v>
      </c>
      <c r="F16068" s="217" t="s">
        <v>9</v>
      </c>
      <c r="G16068" s="217" t="s">
        <v>10</v>
      </c>
      <c r="H16068" s="217" t="s">
        <v>170</v>
      </c>
      <c r="I16068" s="217">
        <v>1</v>
      </c>
      <c r="J16068" s="217">
        <v>1</v>
      </c>
      <c r="K16068" s="217">
        <v>0</v>
      </c>
      <c r="L16068" s="217">
        <v>11</v>
      </c>
      <c r="M16068" s="217">
        <v>195.21348314606701</v>
      </c>
      <c r="N16068" s="217">
        <v>5.1225969839990801</v>
      </c>
      <c r="O16068" s="217">
        <v>5.1225969839990801</v>
      </c>
      <c r="P16068" s="217">
        <v>0</v>
      </c>
      <c r="Q16068" s="217">
        <v>5.1225969839990801</v>
      </c>
      <c r="R16068" s="217">
        <v>5.1225969839990801</v>
      </c>
      <c r="S16068" s="217">
        <v>0</v>
      </c>
      <c r="T16068" s="217">
        <v>5.1225969839990801</v>
      </c>
      <c r="U16068" s="217">
        <v>5.1225969839990801</v>
      </c>
      <c r="V16068" s="217">
        <v>0</v>
      </c>
      <c r="W16068" s="217">
        <v>5.1225969839990801</v>
      </c>
      <c r="X16068" s="217">
        <v>5.1225969839990801</v>
      </c>
      <c r="Y16068" s="217">
        <v>0</v>
      </c>
    </row>
    <row r="16069" spans="2:25">
      <c r="B16069" s="217" t="s">
        <v>16239</v>
      </c>
      <c r="C16069" s="217" t="s">
        <v>11696</v>
      </c>
      <c r="D16069" s="217" t="s">
        <v>24</v>
      </c>
      <c r="E16069" s="217" t="s">
        <v>88</v>
      </c>
      <c r="F16069" s="217" t="s">
        <v>9</v>
      </c>
      <c r="G16069" s="217" t="s">
        <v>10</v>
      </c>
      <c r="H16069" s="217" t="s">
        <v>172</v>
      </c>
      <c r="I16069" s="217">
        <v>0</v>
      </c>
      <c r="J16069" s="217">
        <v>0</v>
      </c>
      <c r="K16069" s="217">
        <v>0</v>
      </c>
      <c r="L16069" s="217">
        <v>11</v>
      </c>
      <c r="M16069" s="217">
        <v>390.42696629213498</v>
      </c>
      <c r="N16069" s="217">
        <v>0</v>
      </c>
      <c r="O16069" s="217">
        <v>0</v>
      </c>
      <c r="P16069" s="217">
        <v>0</v>
      </c>
      <c r="Q16069" s="217">
        <v>0</v>
      </c>
      <c r="R16069" s="217">
        <v>0</v>
      </c>
      <c r="S16069" s="217">
        <v>0</v>
      </c>
      <c r="T16069" s="217">
        <v>0</v>
      </c>
      <c r="U16069" s="217">
        <v>0</v>
      </c>
      <c r="V16069" s="217">
        <v>0</v>
      </c>
      <c r="W16069" s="217">
        <v>0</v>
      </c>
      <c r="X16069" s="217">
        <v>0</v>
      </c>
      <c r="Y16069" s="217">
        <v>0</v>
      </c>
    </row>
    <row r="16070" spans="2:25">
      <c r="B16070" s="217" t="s">
        <v>16240</v>
      </c>
      <c r="C16070" s="217" t="s">
        <v>11696</v>
      </c>
      <c r="D16070" s="217" t="s">
        <v>24</v>
      </c>
      <c r="E16070" s="217" t="s">
        <v>88</v>
      </c>
      <c r="F16070" s="217" t="s">
        <v>9</v>
      </c>
      <c r="G16070" s="217" t="s">
        <v>10</v>
      </c>
      <c r="H16070" s="217" t="s">
        <v>174</v>
      </c>
      <c r="I16070" s="217">
        <v>0</v>
      </c>
      <c r="J16070" s="217">
        <v>0</v>
      </c>
      <c r="K16070" s="217">
        <v>0</v>
      </c>
      <c r="L16070" s="217">
        <v>29</v>
      </c>
      <c r="M16070" s="217">
        <v>700.47191011235998</v>
      </c>
      <c r="N16070" s="217">
        <v>0</v>
      </c>
      <c r="O16070" s="217">
        <v>0</v>
      </c>
      <c r="P16070" s="217">
        <v>0</v>
      </c>
      <c r="Q16070" s="217">
        <v>0</v>
      </c>
      <c r="R16070" s="217">
        <v>0</v>
      </c>
      <c r="S16070" s="217">
        <v>0</v>
      </c>
      <c r="T16070" s="217">
        <v>0</v>
      </c>
      <c r="U16070" s="217">
        <v>0</v>
      </c>
      <c r="V16070" s="217">
        <v>0</v>
      </c>
      <c r="W16070" s="217">
        <v>0</v>
      </c>
      <c r="X16070" s="217">
        <v>0</v>
      </c>
      <c r="Y16070" s="217">
        <v>0</v>
      </c>
    </row>
    <row r="16071" spans="2:25">
      <c r="B16071" s="217" t="s">
        <v>16241</v>
      </c>
      <c r="C16071" s="217" t="s">
        <v>11696</v>
      </c>
      <c r="D16071" s="217" t="s">
        <v>24</v>
      </c>
      <c r="E16071" s="217" t="s">
        <v>88</v>
      </c>
      <c r="F16071" s="217" t="s">
        <v>9</v>
      </c>
      <c r="G16071" s="217" t="s">
        <v>10</v>
      </c>
      <c r="H16071" s="217" t="s">
        <v>176</v>
      </c>
      <c r="I16071" s="217">
        <v>7</v>
      </c>
      <c r="J16071" s="217">
        <v>6</v>
      </c>
      <c r="K16071" s="217">
        <v>1</v>
      </c>
      <c r="L16071" s="217">
        <v>58</v>
      </c>
      <c r="M16071" s="217">
        <v>1366.4943820224701</v>
      </c>
      <c r="N16071" s="217">
        <v>5.1225969839990801</v>
      </c>
      <c r="O16071" s="217">
        <v>4.3907974148563502</v>
      </c>
      <c r="P16071" s="217">
        <v>0.73179956914272604</v>
      </c>
      <c r="Q16071" s="217">
        <v>5.1225969839990801</v>
      </c>
      <c r="R16071" s="217">
        <v>4.3907974148563502</v>
      </c>
      <c r="S16071" s="217">
        <v>0.73179956914272604</v>
      </c>
      <c r="T16071" s="217">
        <v>5.1225969839990801</v>
      </c>
      <c r="U16071" s="217">
        <v>4.3907974148563502</v>
      </c>
      <c r="V16071" s="217">
        <v>0.73179956914272604</v>
      </c>
      <c r="W16071" s="217">
        <v>5.1225969839990801</v>
      </c>
      <c r="X16071" s="217">
        <v>4.3907974148563502</v>
      </c>
      <c r="Y16071" s="217">
        <v>0.73179956914272604</v>
      </c>
    </row>
    <row r="16072" spans="2:25">
      <c r="B16072" s="217" t="s">
        <v>16242</v>
      </c>
      <c r="C16072" s="217" t="s">
        <v>11696</v>
      </c>
      <c r="D16072" s="217" t="s">
        <v>24</v>
      </c>
      <c r="E16072" s="217" t="s">
        <v>88</v>
      </c>
      <c r="F16072" s="217" t="s">
        <v>9</v>
      </c>
      <c r="G16072" s="217" t="s">
        <v>10</v>
      </c>
      <c r="H16072" s="217" t="s">
        <v>178</v>
      </c>
      <c r="I16072" s="217">
        <v>13</v>
      </c>
      <c r="J16072" s="217">
        <v>11</v>
      </c>
      <c r="K16072" s="217">
        <v>2</v>
      </c>
      <c r="L16072" s="217">
        <v>114</v>
      </c>
      <c r="M16072" s="217">
        <v>2457.3932584269701</v>
      </c>
      <c r="N16072" s="217">
        <v>5.29015856758783</v>
      </c>
      <c r="O16072" s="217">
        <v>4.4762880187281704</v>
      </c>
      <c r="P16072" s="217">
        <v>0.81387054885966703</v>
      </c>
      <c r="Q16072" s="217">
        <v>5.29015856758783</v>
      </c>
      <c r="R16072" s="217">
        <v>4.4762880187281704</v>
      </c>
      <c r="S16072" s="217">
        <v>0.81387054885966703</v>
      </c>
      <c r="T16072" s="217">
        <v>5.29015856758783</v>
      </c>
      <c r="U16072" s="217">
        <v>4.4762880187281704</v>
      </c>
      <c r="V16072" s="217">
        <v>0.81387054885966703</v>
      </c>
      <c r="W16072" s="217">
        <v>5.29015856758783</v>
      </c>
      <c r="X16072" s="217">
        <v>4.4762880187281704</v>
      </c>
      <c r="Y16072" s="217">
        <v>0.81387054885966703</v>
      </c>
    </row>
    <row r="16073" spans="2:25">
      <c r="B16073" s="217" t="s">
        <v>16243</v>
      </c>
      <c r="C16073" s="217" t="s">
        <v>11696</v>
      </c>
      <c r="D16073" s="217" t="s">
        <v>24</v>
      </c>
      <c r="E16073" s="217" t="s">
        <v>88</v>
      </c>
      <c r="F16073" s="217" t="s">
        <v>9</v>
      </c>
      <c r="G16073" s="217" t="s">
        <v>10</v>
      </c>
      <c r="H16073" s="217" t="s">
        <v>5</v>
      </c>
      <c r="I16073" s="217">
        <v>21</v>
      </c>
      <c r="J16073" s="217">
        <v>18</v>
      </c>
      <c r="K16073" s="217">
        <v>3</v>
      </c>
      <c r="L16073" s="217">
        <v>223</v>
      </c>
      <c r="M16073" s="217">
        <v>5110</v>
      </c>
      <c r="N16073" s="217">
        <v>4.10958904109589</v>
      </c>
      <c r="O16073" s="217">
        <v>3.5225048923679099</v>
      </c>
      <c r="P16073" s="217">
        <v>0.58708414872798398</v>
      </c>
      <c r="Q16073" s="217">
        <v>4.10958904109589</v>
      </c>
      <c r="R16073" s="217">
        <v>3.5225048923679099</v>
      </c>
      <c r="S16073" s="217">
        <v>0.58708414872798398</v>
      </c>
      <c r="T16073" s="217">
        <v>4.10958904109589</v>
      </c>
      <c r="U16073" s="217">
        <v>3.5225048923679099</v>
      </c>
      <c r="V16073" s="217">
        <v>0.58708414872798398</v>
      </c>
      <c r="W16073" s="217">
        <v>4.10958904109589</v>
      </c>
      <c r="X16073" s="217">
        <v>3.5225048923679099</v>
      </c>
      <c r="Y16073" s="217">
        <v>0.58708414872798398</v>
      </c>
    </row>
    <row r="16074" spans="2:25">
      <c r="B16074" s="217" t="s">
        <v>16244</v>
      </c>
      <c r="C16074" s="217" t="s">
        <v>11696</v>
      </c>
      <c r="D16074" s="217" t="s">
        <v>24</v>
      </c>
      <c r="E16074" s="217" t="s">
        <v>88</v>
      </c>
      <c r="F16074" s="217" t="s">
        <v>5</v>
      </c>
      <c r="G16074" s="217" t="s">
        <v>10</v>
      </c>
      <c r="H16074" s="217" t="s">
        <v>170</v>
      </c>
      <c r="I16074" s="217">
        <v>2</v>
      </c>
      <c r="J16074" s="217">
        <v>2</v>
      </c>
      <c r="K16074" s="217">
        <v>0</v>
      </c>
      <c r="L16074" s="217">
        <v>15</v>
      </c>
      <c r="M16074" s="217">
        <v>387.88014981273398</v>
      </c>
      <c r="N16074" s="217">
        <v>5.15623189525318</v>
      </c>
      <c r="O16074" s="217">
        <v>5.15623189525318</v>
      </c>
      <c r="P16074" s="217">
        <v>0</v>
      </c>
      <c r="Q16074" s="217">
        <v>5.15623189525318</v>
      </c>
      <c r="R16074" s="217">
        <v>5.15623189525318</v>
      </c>
      <c r="S16074" s="217">
        <v>0</v>
      </c>
      <c r="T16074" s="217">
        <v>5.15623189525318</v>
      </c>
      <c r="U16074" s="217">
        <v>5.15623189525318</v>
      </c>
      <c r="V16074" s="217">
        <v>0</v>
      </c>
      <c r="W16074" s="217">
        <v>5.15623189525318</v>
      </c>
      <c r="X16074" s="217">
        <v>5.15623189525318</v>
      </c>
      <c r="Y16074" s="217">
        <v>0</v>
      </c>
    </row>
    <row r="16075" spans="2:25">
      <c r="B16075" s="217" t="s">
        <v>16245</v>
      </c>
      <c r="C16075" s="217" t="s">
        <v>11696</v>
      </c>
      <c r="D16075" s="217" t="s">
        <v>24</v>
      </c>
      <c r="E16075" s="217" t="s">
        <v>88</v>
      </c>
      <c r="F16075" s="217" t="s">
        <v>5</v>
      </c>
      <c r="G16075" s="217" t="s">
        <v>10</v>
      </c>
      <c r="H16075" s="217" t="s">
        <v>172</v>
      </c>
      <c r="I16075" s="217">
        <v>0</v>
      </c>
      <c r="J16075" s="217">
        <v>0</v>
      </c>
      <c r="K16075" s="217">
        <v>0</v>
      </c>
      <c r="L16075" s="217">
        <v>16</v>
      </c>
      <c r="M16075" s="217">
        <v>764.42696629213503</v>
      </c>
      <c r="N16075" s="217">
        <v>0</v>
      </c>
      <c r="O16075" s="217">
        <v>0</v>
      </c>
      <c r="P16075" s="217">
        <v>0</v>
      </c>
      <c r="Q16075" s="217">
        <v>0</v>
      </c>
      <c r="R16075" s="217">
        <v>0</v>
      </c>
      <c r="S16075" s="217">
        <v>0</v>
      </c>
      <c r="T16075" s="217">
        <v>0</v>
      </c>
      <c r="U16075" s="217">
        <v>0</v>
      </c>
      <c r="V16075" s="217">
        <v>0</v>
      </c>
      <c r="W16075" s="217">
        <v>0</v>
      </c>
      <c r="X16075" s="217">
        <v>0</v>
      </c>
      <c r="Y16075" s="217">
        <v>0</v>
      </c>
    </row>
    <row r="16076" spans="2:25">
      <c r="B16076" s="217" t="s">
        <v>16246</v>
      </c>
      <c r="C16076" s="217" t="s">
        <v>11696</v>
      </c>
      <c r="D16076" s="217" t="s">
        <v>24</v>
      </c>
      <c r="E16076" s="217" t="s">
        <v>88</v>
      </c>
      <c r="F16076" s="217" t="s">
        <v>5</v>
      </c>
      <c r="G16076" s="217" t="s">
        <v>10</v>
      </c>
      <c r="H16076" s="217" t="s">
        <v>174</v>
      </c>
      <c r="I16076" s="217">
        <v>5</v>
      </c>
      <c r="J16076" s="217">
        <v>5</v>
      </c>
      <c r="K16076" s="217">
        <v>0</v>
      </c>
      <c r="L16076" s="217">
        <v>51</v>
      </c>
      <c r="M16076" s="217">
        <v>1289.8052434456899</v>
      </c>
      <c r="N16076" s="217">
        <v>3.8765542514330198</v>
      </c>
      <c r="O16076" s="217">
        <v>3.8765542514330198</v>
      </c>
      <c r="P16076" s="217">
        <v>0</v>
      </c>
      <c r="Q16076" s="217">
        <v>3.8765542514330198</v>
      </c>
      <c r="R16076" s="217">
        <v>3.8765542514330198</v>
      </c>
      <c r="S16076" s="217">
        <v>0</v>
      </c>
      <c r="T16076" s="217">
        <v>3.8765542514330198</v>
      </c>
      <c r="U16076" s="217">
        <v>3.8765542514330198</v>
      </c>
      <c r="V16076" s="217">
        <v>0</v>
      </c>
      <c r="W16076" s="217">
        <v>3.8765542514330198</v>
      </c>
      <c r="X16076" s="217">
        <v>3.8765542514330198</v>
      </c>
      <c r="Y16076" s="217">
        <v>0</v>
      </c>
    </row>
    <row r="16077" spans="2:25">
      <c r="B16077" s="217" t="s">
        <v>16247</v>
      </c>
      <c r="C16077" s="217" t="s">
        <v>11696</v>
      </c>
      <c r="D16077" s="217" t="s">
        <v>24</v>
      </c>
      <c r="E16077" s="217" t="s">
        <v>88</v>
      </c>
      <c r="F16077" s="217" t="s">
        <v>5</v>
      </c>
      <c r="G16077" s="217" t="s">
        <v>10</v>
      </c>
      <c r="H16077" s="217" t="s">
        <v>176</v>
      </c>
      <c r="I16077" s="217">
        <v>29</v>
      </c>
      <c r="J16077" s="217">
        <v>25</v>
      </c>
      <c r="K16077" s="217">
        <v>4</v>
      </c>
      <c r="L16077" s="217">
        <v>91</v>
      </c>
      <c r="M16077" s="217">
        <v>2579.16104868914</v>
      </c>
      <c r="N16077" s="217">
        <v>11.243966333447601</v>
      </c>
      <c r="O16077" s="217">
        <v>9.6930744253858308</v>
      </c>
      <c r="P16077" s="217">
        <v>1.5508919080617301</v>
      </c>
      <c r="Q16077" s="217">
        <v>11.243966333447601</v>
      </c>
      <c r="R16077" s="217">
        <v>9.6930744253858308</v>
      </c>
      <c r="S16077" s="217">
        <v>1.5508919080617301</v>
      </c>
      <c r="T16077" s="217">
        <v>11.243966333447601</v>
      </c>
      <c r="U16077" s="217">
        <v>9.6930744253858308</v>
      </c>
      <c r="V16077" s="217">
        <v>1.5508919080617301</v>
      </c>
      <c r="W16077" s="217">
        <v>11.243966333447601</v>
      </c>
      <c r="X16077" s="217">
        <v>9.6930744253858308</v>
      </c>
      <c r="Y16077" s="217">
        <v>1.5508919080617301</v>
      </c>
    </row>
    <row r="16078" spans="2:25">
      <c r="B16078" s="217" t="s">
        <v>16248</v>
      </c>
      <c r="C16078" s="217" t="s">
        <v>11696</v>
      </c>
      <c r="D16078" s="217" t="s">
        <v>24</v>
      </c>
      <c r="E16078" s="217" t="s">
        <v>88</v>
      </c>
      <c r="F16078" s="217" t="s">
        <v>5</v>
      </c>
      <c r="G16078" s="217" t="s">
        <v>10</v>
      </c>
      <c r="H16078" s="217" t="s">
        <v>178</v>
      </c>
      <c r="I16078" s="217">
        <v>36</v>
      </c>
      <c r="J16078" s="217">
        <v>33</v>
      </c>
      <c r="K16078" s="217">
        <v>3</v>
      </c>
      <c r="L16078" s="217">
        <v>168</v>
      </c>
      <c r="M16078" s="217">
        <v>4848.7265917602999</v>
      </c>
      <c r="N16078" s="217">
        <v>7.4246298112945199</v>
      </c>
      <c r="O16078" s="217">
        <v>6.8059106603533097</v>
      </c>
      <c r="P16078" s="217">
        <v>0.61871915094120999</v>
      </c>
      <c r="Q16078" s="217">
        <v>7.4246298112945199</v>
      </c>
      <c r="R16078" s="217">
        <v>6.8059106603533097</v>
      </c>
      <c r="S16078" s="217">
        <v>0.61871915094120999</v>
      </c>
      <c r="T16078" s="217">
        <v>7.4246298112945199</v>
      </c>
      <c r="U16078" s="217">
        <v>6.8059106603533097</v>
      </c>
      <c r="V16078" s="217">
        <v>0.61871915094120999</v>
      </c>
      <c r="W16078" s="217">
        <v>7.4246298112945199</v>
      </c>
      <c r="X16078" s="217">
        <v>6.8059106603533097</v>
      </c>
      <c r="Y16078" s="217">
        <v>0.61871915094120999</v>
      </c>
    </row>
    <row r="16079" spans="2:25">
      <c r="B16079" s="217" t="s">
        <v>16249</v>
      </c>
      <c r="C16079" s="217" t="s">
        <v>11696</v>
      </c>
      <c r="D16079" s="217" t="s">
        <v>24</v>
      </c>
      <c r="E16079" s="217" t="s">
        <v>88</v>
      </c>
      <c r="F16079" s="217" t="s">
        <v>5</v>
      </c>
      <c r="G16079" s="217" t="s">
        <v>10</v>
      </c>
      <c r="H16079" s="217" t="s">
        <v>5</v>
      </c>
      <c r="I16079" s="217">
        <v>72</v>
      </c>
      <c r="J16079" s="217">
        <v>65</v>
      </c>
      <c r="K16079" s="217">
        <v>7</v>
      </c>
      <c r="L16079" s="217">
        <v>341</v>
      </c>
      <c r="M16079" s="217">
        <v>9870</v>
      </c>
      <c r="N16079" s="217">
        <v>7.2948328267477196</v>
      </c>
      <c r="O16079" s="217">
        <v>6.5856129685916898</v>
      </c>
      <c r="P16079" s="217">
        <v>0.70921985815602795</v>
      </c>
      <c r="Q16079" s="217">
        <v>7.2948328267477196</v>
      </c>
      <c r="R16079" s="217">
        <v>6.5856129685916898</v>
      </c>
      <c r="S16079" s="217">
        <v>0.70921985815602795</v>
      </c>
      <c r="T16079" s="217">
        <v>7.2948328267477196</v>
      </c>
      <c r="U16079" s="217">
        <v>6.5856129685916898</v>
      </c>
      <c r="V16079" s="217">
        <v>0.70921985815602795</v>
      </c>
      <c r="W16079" s="217">
        <v>7.2948328267477196</v>
      </c>
      <c r="X16079" s="217">
        <v>6.5856129685916898</v>
      </c>
      <c r="Y16079" s="217">
        <v>0.70921985815602795</v>
      </c>
    </row>
    <row r="16080" spans="2:25">
      <c r="B16080" s="217" t="s">
        <v>16250</v>
      </c>
      <c r="C16080" s="217" t="s">
        <v>11696</v>
      </c>
      <c r="D16080" s="217" t="s">
        <v>24</v>
      </c>
      <c r="E16080" s="217" t="s">
        <v>88</v>
      </c>
      <c r="F16080" s="217" t="s">
        <v>12</v>
      </c>
      <c r="G16080" s="217" t="s">
        <v>49</v>
      </c>
      <c r="H16080" s="217" t="s">
        <v>170</v>
      </c>
      <c r="I16080" s="217">
        <v>7</v>
      </c>
      <c r="J16080" s="217">
        <v>7</v>
      </c>
      <c r="K16080" s="217">
        <v>0</v>
      </c>
      <c r="L16080" s="217">
        <v>30</v>
      </c>
      <c r="M16080" s="217">
        <v>938.54748603351902</v>
      </c>
      <c r="N16080" s="217">
        <v>7.4583333333333304</v>
      </c>
      <c r="O16080" s="217">
        <v>7.4583333333333304</v>
      </c>
      <c r="P16080" s="217">
        <v>0</v>
      </c>
      <c r="Q16080" s="217">
        <v>7.4583333333333304</v>
      </c>
      <c r="R16080" s="217">
        <v>7.4583333333333304</v>
      </c>
      <c r="S16080" s="217">
        <v>0</v>
      </c>
      <c r="T16080" s="217">
        <v>7.4583333333333304</v>
      </c>
      <c r="U16080" s="217">
        <v>7.4583333333333304</v>
      </c>
      <c r="V16080" s="217">
        <v>0</v>
      </c>
      <c r="W16080" s="217">
        <v>7.4583333333333304</v>
      </c>
      <c r="X16080" s="217">
        <v>7.4583333333333304</v>
      </c>
      <c r="Y16080" s="217">
        <v>0</v>
      </c>
    </row>
    <row r="16081" spans="2:25">
      <c r="B16081" s="217" t="s">
        <v>16251</v>
      </c>
      <c r="C16081" s="217" t="s">
        <v>11696</v>
      </c>
      <c r="D16081" s="217" t="s">
        <v>24</v>
      </c>
      <c r="E16081" s="217" t="s">
        <v>88</v>
      </c>
      <c r="F16081" s="217" t="s">
        <v>12</v>
      </c>
      <c r="G16081" s="217" t="s">
        <v>49</v>
      </c>
      <c r="H16081" s="217" t="s">
        <v>172</v>
      </c>
      <c r="I16081" s="217">
        <v>3</v>
      </c>
      <c r="J16081" s="217">
        <v>3</v>
      </c>
      <c r="K16081" s="217">
        <v>0</v>
      </c>
      <c r="L16081" s="217">
        <v>19</v>
      </c>
      <c r="M16081" s="217">
        <v>1285.81005586592</v>
      </c>
      <c r="N16081" s="217">
        <v>2.3331595411887398</v>
      </c>
      <c r="O16081" s="217">
        <v>2.3331595411887398</v>
      </c>
      <c r="P16081" s="217">
        <v>0</v>
      </c>
      <c r="Q16081" s="217">
        <v>2.3331595411887398</v>
      </c>
      <c r="R16081" s="217">
        <v>2.3331595411887398</v>
      </c>
      <c r="S16081" s="217">
        <v>0</v>
      </c>
      <c r="T16081" s="217">
        <v>2.3331595411887398</v>
      </c>
      <c r="U16081" s="217">
        <v>2.3331595411887398</v>
      </c>
      <c r="V16081" s="217">
        <v>0</v>
      </c>
      <c r="W16081" s="217">
        <v>2.3331595411887398</v>
      </c>
      <c r="X16081" s="217">
        <v>2.3331595411887398</v>
      </c>
      <c r="Y16081" s="217">
        <v>0</v>
      </c>
    </row>
    <row r="16082" spans="2:25">
      <c r="B16082" s="217" t="s">
        <v>16252</v>
      </c>
      <c r="C16082" s="217" t="s">
        <v>11696</v>
      </c>
      <c r="D16082" s="217" t="s">
        <v>24</v>
      </c>
      <c r="E16082" s="217" t="s">
        <v>88</v>
      </c>
      <c r="F16082" s="217" t="s">
        <v>12</v>
      </c>
      <c r="G16082" s="217" t="s">
        <v>49</v>
      </c>
      <c r="H16082" s="217" t="s">
        <v>174</v>
      </c>
      <c r="I16082" s="217">
        <v>13</v>
      </c>
      <c r="J16082" s="217">
        <v>12</v>
      </c>
      <c r="K16082" s="217">
        <v>1</v>
      </c>
      <c r="L16082" s="217">
        <v>39</v>
      </c>
      <c r="M16082" s="217">
        <v>1539.2178770949699</v>
      </c>
      <c r="N16082" s="217">
        <v>8.4458478513356603</v>
      </c>
      <c r="O16082" s="217">
        <v>7.7961672473867596</v>
      </c>
      <c r="P16082" s="217">
        <v>0.64968060394889704</v>
      </c>
      <c r="Q16082" s="217">
        <v>8.4458478513356603</v>
      </c>
      <c r="R16082" s="217">
        <v>7.7961672473867596</v>
      </c>
      <c r="S16082" s="217">
        <v>0.64968060394889704</v>
      </c>
      <c r="T16082" s="217">
        <v>8.4458478513356603</v>
      </c>
      <c r="U16082" s="217">
        <v>7.7961672473867596</v>
      </c>
      <c r="V16082" s="217">
        <v>0.64968060394889704</v>
      </c>
      <c r="W16082" s="217">
        <v>8.4458478513356603</v>
      </c>
      <c r="X16082" s="217">
        <v>7.7961672473867596</v>
      </c>
      <c r="Y16082" s="217">
        <v>0.64968060394889704</v>
      </c>
    </row>
    <row r="16083" spans="2:25">
      <c r="B16083" s="217" t="s">
        <v>16253</v>
      </c>
      <c r="C16083" s="217" t="s">
        <v>11696</v>
      </c>
      <c r="D16083" s="217" t="s">
        <v>24</v>
      </c>
      <c r="E16083" s="217" t="s">
        <v>88</v>
      </c>
      <c r="F16083" s="217" t="s">
        <v>12</v>
      </c>
      <c r="G16083" s="217" t="s">
        <v>49</v>
      </c>
      <c r="H16083" s="217" t="s">
        <v>176</v>
      </c>
      <c r="I16083" s="217">
        <v>15</v>
      </c>
      <c r="J16083" s="217">
        <v>15</v>
      </c>
      <c r="K16083" s="217">
        <v>0</v>
      </c>
      <c r="L16083" s="217">
        <v>56</v>
      </c>
      <c r="M16083" s="217">
        <v>2252.5139664804501</v>
      </c>
      <c r="N16083" s="217">
        <v>6.6592261904761898</v>
      </c>
      <c r="O16083" s="217">
        <v>6.6592261904761898</v>
      </c>
      <c r="P16083" s="217">
        <v>0</v>
      </c>
      <c r="Q16083" s="217">
        <v>6.6592261904761898</v>
      </c>
      <c r="R16083" s="217">
        <v>6.6592261904761898</v>
      </c>
      <c r="S16083" s="217">
        <v>0</v>
      </c>
      <c r="T16083" s="217">
        <v>6.6592261904761898</v>
      </c>
      <c r="U16083" s="217">
        <v>6.6592261904761898</v>
      </c>
      <c r="V16083" s="217">
        <v>0</v>
      </c>
      <c r="W16083" s="217">
        <v>6.6592261904761898</v>
      </c>
      <c r="X16083" s="217">
        <v>6.6592261904761898</v>
      </c>
      <c r="Y16083" s="217">
        <v>0</v>
      </c>
    </row>
    <row r="16084" spans="2:25">
      <c r="B16084" s="217" t="s">
        <v>16254</v>
      </c>
      <c r="C16084" s="217" t="s">
        <v>11696</v>
      </c>
      <c r="D16084" s="217" t="s">
        <v>24</v>
      </c>
      <c r="E16084" s="217" t="s">
        <v>88</v>
      </c>
      <c r="F16084" s="217" t="s">
        <v>12</v>
      </c>
      <c r="G16084" s="217" t="s">
        <v>49</v>
      </c>
      <c r="H16084" s="217" t="s">
        <v>178</v>
      </c>
      <c r="I16084" s="217">
        <v>13</v>
      </c>
      <c r="J16084" s="217">
        <v>12</v>
      </c>
      <c r="K16084" s="217">
        <v>1</v>
      </c>
      <c r="L16084" s="217">
        <v>44</v>
      </c>
      <c r="M16084" s="217">
        <v>2383.9106145251399</v>
      </c>
      <c r="N16084" s="217">
        <v>5.4532245969253896</v>
      </c>
      <c r="O16084" s="217">
        <v>5.0337457817772799</v>
      </c>
      <c r="P16084" s="217">
        <v>0.41947881514810698</v>
      </c>
      <c r="Q16084" s="217">
        <v>5.4532245969253896</v>
      </c>
      <c r="R16084" s="217">
        <v>5.0337457817772799</v>
      </c>
      <c r="S16084" s="217">
        <v>0.41947881514810698</v>
      </c>
      <c r="T16084" s="217">
        <v>5.4532245969253896</v>
      </c>
      <c r="U16084" s="217">
        <v>5.0337457817772799</v>
      </c>
      <c r="V16084" s="217">
        <v>0.41947881514810698</v>
      </c>
      <c r="W16084" s="217">
        <v>5.4532245969253896</v>
      </c>
      <c r="X16084" s="217">
        <v>5.0337457817772799</v>
      </c>
      <c r="Y16084" s="217">
        <v>0.41947881514810698</v>
      </c>
    </row>
    <row r="16085" spans="2:25">
      <c r="B16085" s="217" t="s">
        <v>16255</v>
      </c>
      <c r="C16085" s="217" t="s">
        <v>11696</v>
      </c>
      <c r="D16085" s="217" t="s">
        <v>24</v>
      </c>
      <c r="E16085" s="217" t="s">
        <v>88</v>
      </c>
      <c r="F16085" s="217" t="s">
        <v>12</v>
      </c>
      <c r="G16085" s="217" t="s">
        <v>49</v>
      </c>
      <c r="H16085" s="217" t="s">
        <v>5</v>
      </c>
      <c r="I16085" s="217">
        <v>51</v>
      </c>
      <c r="J16085" s="217">
        <v>49</v>
      </c>
      <c r="K16085" s="217">
        <v>2</v>
      </c>
      <c r="L16085" s="217">
        <v>188</v>
      </c>
      <c r="M16085" s="217">
        <v>8400</v>
      </c>
      <c r="N16085" s="217">
        <v>6.0714285714285703</v>
      </c>
      <c r="O16085" s="217">
        <v>5.8333333333333304</v>
      </c>
      <c r="P16085" s="217">
        <v>0.238095238095238</v>
      </c>
      <c r="Q16085" s="217">
        <v>6.0714285714285703</v>
      </c>
      <c r="R16085" s="217">
        <v>5.8333333333333304</v>
      </c>
      <c r="S16085" s="217">
        <v>0.238095238095238</v>
      </c>
      <c r="T16085" s="217">
        <v>6.0714285714285703</v>
      </c>
      <c r="U16085" s="217">
        <v>5.8333333333333304</v>
      </c>
      <c r="V16085" s="217">
        <v>0.238095238095238</v>
      </c>
      <c r="W16085" s="217">
        <v>6.0714285714285703</v>
      </c>
      <c r="X16085" s="217">
        <v>5.8333333333333304</v>
      </c>
      <c r="Y16085" s="217">
        <v>0.238095238095238</v>
      </c>
    </row>
    <row r="16086" spans="2:25">
      <c r="B16086" s="217" t="s">
        <v>16256</v>
      </c>
      <c r="C16086" s="217" t="s">
        <v>11696</v>
      </c>
      <c r="D16086" s="217" t="s">
        <v>24</v>
      </c>
      <c r="E16086" s="217" t="s">
        <v>88</v>
      </c>
      <c r="F16086" s="217" t="s">
        <v>9</v>
      </c>
      <c r="G16086" s="217" t="s">
        <v>49</v>
      </c>
      <c r="H16086" s="217" t="s">
        <v>170</v>
      </c>
      <c r="I16086" s="217">
        <v>1</v>
      </c>
      <c r="J16086" s="217">
        <v>1</v>
      </c>
      <c r="K16086" s="217">
        <v>0</v>
      </c>
      <c r="L16086" s="217">
        <v>42</v>
      </c>
      <c r="M16086" s="217">
        <v>1004.06813627255</v>
      </c>
      <c r="N16086" s="217">
        <v>0.99594834640640295</v>
      </c>
      <c r="O16086" s="217">
        <v>0.99594834640640295</v>
      </c>
      <c r="P16086" s="217">
        <v>0</v>
      </c>
      <c r="Q16086" s="217">
        <v>0.99594834640640295</v>
      </c>
      <c r="R16086" s="217">
        <v>0.99594834640640295</v>
      </c>
      <c r="S16086" s="217">
        <v>0</v>
      </c>
      <c r="T16086" s="217">
        <v>0.99594834640640295</v>
      </c>
      <c r="U16086" s="217">
        <v>0.99594834640640295</v>
      </c>
      <c r="V16086" s="217">
        <v>0</v>
      </c>
      <c r="W16086" s="217">
        <v>0.99594834640640295</v>
      </c>
      <c r="X16086" s="217">
        <v>0.99594834640640295</v>
      </c>
      <c r="Y16086" s="217">
        <v>0</v>
      </c>
    </row>
    <row r="16087" spans="2:25">
      <c r="B16087" s="217" t="s">
        <v>16257</v>
      </c>
      <c r="C16087" s="217" t="s">
        <v>11696</v>
      </c>
      <c r="D16087" s="217" t="s">
        <v>24</v>
      </c>
      <c r="E16087" s="217" t="s">
        <v>88</v>
      </c>
      <c r="F16087" s="217" t="s">
        <v>9</v>
      </c>
      <c r="G16087" s="217" t="s">
        <v>49</v>
      </c>
      <c r="H16087" s="217" t="s">
        <v>172</v>
      </c>
      <c r="I16087" s="217">
        <v>3</v>
      </c>
      <c r="J16087" s="217">
        <v>2</v>
      </c>
      <c r="K16087" s="217">
        <v>1</v>
      </c>
      <c r="L16087" s="217">
        <v>30</v>
      </c>
      <c r="M16087" s="217">
        <v>1321.14228456914</v>
      </c>
      <c r="N16087" s="217">
        <v>2.2707622298065999</v>
      </c>
      <c r="O16087" s="217">
        <v>1.5138414865377301</v>
      </c>
      <c r="P16087" s="217">
        <v>0.75692074326886605</v>
      </c>
      <c r="Q16087" s="217">
        <v>2.2707622298065999</v>
      </c>
      <c r="R16087" s="217">
        <v>1.5138414865377301</v>
      </c>
      <c r="S16087" s="217">
        <v>0.75692074326886605</v>
      </c>
      <c r="T16087" s="217">
        <v>2.2707622298065999</v>
      </c>
      <c r="U16087" s="217">
        <v>1.5138414865377301</v>
      </c>
      <c r="V16087" s="217">
        <v>0.75692074326886605</v>
      </c>
      <c r="W16087" s="217">
        <v>2.2707622298065999</v>
      </c>
      <c r="X16087" s="217">
        <v>1.5138414865377301</v>
      </c>
      <c r="Y16087" s="217">
        <v>0.75692074326886605</v>
      </c>
    </row>
    <row r="16088" spans="2:25">
      <c r="B16088" s="217" t="s">
        <v>16258</v>
      </c>
      <c r="C16088" s="217" t="s">
        <v>11696</v>
      </c>
      <c r="D16088" s="217" t="s">
        <v>24</v>
      </c>
      <c r="E16088" s="217" t="s">
        <v>88</v>
      </c>
      <c r="F16088" s="217" t="s">
        <v>9</v>
      </c>
      <c r="G16088" s="217" t="s">
        <v>49</v>
      </c>
      <c r="H16088" s="217" t="s">
        <v>174</v>
      </c>
      <c r="I16088" s="217">
        <v>2</v>
      </c>
      <c r="J16088" s="217">
        <v>2</v>
      </c>
      <c r="K16088" s="217">
        <v>0</v>
      </c>
      <c r="L16088" s="217">
        <v>66</v>
      </c>
      <c r="M16088" s="217">
        <v>1699.8697394789599</v>
      </c>
      <c r="N16088" s="217">
        <v>1.1765607408324299</v>
      </c>
      <c r="O16088" s="217">
        <v>1.1765607408324299</v>
      </c>
      <c r="P16088" s="217">
        <v>0</v>
      </c>
      <c r="Q16088" s="217">
        <v>1.1765607408324299</v>
      </c>
      <c r="R16088" s="217">
        <v>1.1765607408324299</v>
      </c>
      <c r="S16088" s="217">
        <v>0</v>
      </c>
      <c r="T16088" s="217">
        <v>1.1765607408324299</v>
      </c>
      <c r="U16088" s="217">
        <v>1.1765607408324299</v>
      </c>
      <c r="V16088" s="217">
        <v>0</v>
      </c>
      <c r="W16088" s="217">
        <v>1.1765607408324299</v>
      </c>
      <c r="X16088" s="217">
        <v>1.1765607408324299</v>
      </c>
      <c r="Y16088" s="217">
        <v>0</v>
      </c>
    </row>
    <row r="16089" spans="2:25">
      <c r="B16089" s="217" t="s">
        <v>16259</v>
      </c>
      <c r="C16089" s="217" t="s">
        <v>11696</v>
      </c>
      <c r="D16089" s="217" t="s">
        <v>24</v>
      </c>
      <c r="E16089" s="217" t="s">
        <v>88</v>
      </c>
      <c r="F16089" s="217" t="s">
        <v>9</v>
      </c>
      <c r="G16089" s="217" t="s">
        <v>49</v>
      </c>
      <c r="H16089" s="217" t="s">
        <v>176</v>
      </c>
      <c r="I16089" s="217">
        <v>8</v>
      </c>
      <c r="J16089" s="217">
        <v>8</v>
      </c>
      <c r="K16089" s="217">
        <v>0</v>
      </c>
      <c r="L16089" s="217">
        <v>84</v>
      </c>
      <c r="M16089" s="217">
        <v>2298.7875751503002</v>
      </c>
      <c r="N16089" s="217">
        <v>3.4800953713511098</v>
      </c>
      <c r="O16089" s="217">
        <v>3.4800953713511098</v>
      </c>
      <c r="P16089" s="217">
        <v>0</v>
      </c>
      <c r="Q16089" s="217">
        <v>3.4800953713511098</v>
      </c>
      <c r="R16089" s="217">
        <v>3.4800953713511098</v>
      </c>
      <c r="S16089" s="217">
        <v>0</v>
      </c>
      <c r="T16089" s="217">
        <v>3.4800953713511098</v>
      </c>
      <c r="U16089" s="217">
        <v>3.4800953713511098</v>
      </c>
      <c r="V16089" s="217">
        <v>0</v>
      </c>
      <c r="W16089" s="217">
        <v>3.4800953713511098</v>
      </c>
      <c r="X16089" s="217">
        <v>3.4800953713511098</v>
      </c>
      <c r="Y16089" s="217">
        <v>0</v>
      </c>
    </row>
    <row r="16090" spans="2:25">
      <c r="B16090" s="217" t="s">
        <v>16260</v>
      </c>
      <c r="C16090" s="217" t="s">
        <v>11696</v>
      </c>
      <c r="D16090" s="217" t="s">
        <v>24</v>
      </c>
      <c r="E16090" s="217" t="s">
        <v>88</v>
      </c>
      <c r="F16090" s="217" t="s">
        <v>9</v>
      </c>
      <c r="G16090" s="217" t="s">
        <v>49</v>
      </c>
      <c r="H16090" s="217" t="s">
        <v>178</v>
      </c>
      <c r="I16090" s="217">
        <v>13</v>
      </c>
      <c r="J16090" s="217">
        <v>12</v>
      </c>
      <c r="K16090" s="217">
        <v>1</v>
      </c>
      <c r="L16090" s="217">
        <v>60</v>
      </c>
      <c r="M16090" s="217">
        <v>2466.1322645290602</v>
      </c>
      <c r="N16090" s="217">
        <v>5.2714123191938898</v>
      </c>
      <c r="O16090" s="217">
        <v>4.8659190638712797</v>
      </c>
      <c r="P16090" s="217">
        <v>0.40549325532260699</v>
      </c>
      <c r="Q16090" s="217">
        <v>5.2714123191938898</v>
      </c>
      <c r="R16090" s="217">
        <v>4.8659190638712797</v>
      </c>
      <c r="S16090" s="217">
        <v>0.40549325532260699</v>
      </c>
      <c r="T16090" s="217">
        <v>5.2714123191938898</v>
      </c>
      <c r="U16090" s="217">
        <v>4.8659190638712797</v>
      </c>
      <c r="V16090" s="217">
        <v>0.40549325532260699</v>
      </c>
      <c r="W16090" s="217">
        <v>5.2714123191938898</v>
      </c>
      <c r="X16090" s="217">
        <v>4.8659190638712797</v>
      </c>
      <c r="Y16090" s="217">
        <v>0.40549325532260699</v>
      </c>
    </row>
    <row r="16091" spans="2:25">
      <c r="B16091" s="217" t="s">
        <v>16261</v>
      </c>
      <c r="C16091" s="217" t="s">
        <v>11696</v>
      </c>
      <c r="D16091" s="217" t="s">
        <v>24</v>
      </c>
      <c r="E16091" s="217" t="s">
        <v>88</v>
      </c>
      <c r="F16091" s="217" t="s">
        <v>9</v>
      </c>
      <c r="G16091" s="217" t="s">
        <v>49</v>
      </c>
      <c r="H16091" s="217" t="s">
        <v>5</v>
      </c>
      <c r="I16091" s="217">
        <v>27</v>
      </c>
      <c r="J16091" s="217">
        <v>25</v>
      </c>
      <c r="K16091" s="217">
        <v>2</v>
      </c>
      <c r="L16091" s="217">
        <v>282</v>
      </c>
      <c r="M16091" s="217">
        <v>8790</v>
      </c>
      <c r="N16091" s="217">
        <v>3.0716723549488099</v>
      </c>
      <c r="O16091" s="217">
        <v>2.8441410693970401</v>
      </c>
      <c r="P16091" s="217">
        <v>0.227531285551763</v>
      </c>
      <c r="Q16091" s="217">
        <v>3.0716723549488099</v>
      </c>
      <c r="R16091" s="217">
        <v>2.8441410693970401</v>
      </c>
      <c r="S16091" s="217">
        <v>0.227531285551763</v>
      </c>
      <c r="T16091" s="217">
        <v>3.0716723549488099</v>
      </c>
      <c r="U16091" s="217">
        <v>2.8441410693970401</v>
      </c>
      <c r="V16091" s="217">
        <v>0.227531285551763</v>
      </c>
      <c r="W16091" s="217">
        <v>3.0716723549488099</v>
      </c>
      <c r="X16091" s="217">
        <v>2.8441410693970401</v>
      </c>
      <c r="Y16091" s="217">
        <v>0.227531285551763</v>
      </c>
    </row>
    <row r="16092" spans="2:25">
      <c r="B16092" s="217" t="s">
        <v>16262</v>
      </c>
      <c r="C16092" s="217" t="s">
        <v>11696</v>
      </c>
      <c r="D16092" s="217" t="s">
        <v>24</v>
      </c>
      <c r="E16092" s="217" t="s">
        <v>88</v>
      </c>
      <c r="F16092" s="217" t="s">
        <v>5</v>
      </c>
      <c r="G16092" s="217" t="s">
        <v>49</v>
      </c>
      <c r="H16092" s="217" t="s">
        <v>170</v>
      </c>
      <c r="I16092" s="217">
        <v>8</v>
      </c>
      <c r="J16092" s="217">
        <v>8</v>
      </c>
      <c r="K16092" s="217">
        <v>0</v>
      </c>
      <c r="L16092" s="217">
        <v>72</v>
      </c>
      <c r="M16092" s="217">
        <v>1942.61562230606</v>
      </c>
      <c r="N16092" s="217">
        <v>4.1181589956037001</v>
      </c>
      <c r="O16092" s="217">
        <v>4.1181589956037001</v>
      </c>
      <c r="P16092" s="217">
        <v>0</v>
      </c>
      <c r="Q16092" s="217">
        <v>4.1181589956037001</v>
      </c>
      <c r="R16092" s="217">
        <v>4.1181589956037001</v>
      </c>
      <c r="S16092" s="217">
        <v>0</v>
      </c>
      <c r="T16092" s="217">
        <v>4.1181589956037001</v>
      </c>
      <c r="U16092" s="217">
        <v>4.1181589956037001</v>
      </c>
      <c r="V16092" s="217">
        <v>0</v>
      </c>
      <c r="W16092" s="217">
        <v>4.1181589956037001</v>
      </c>
      <c r="X16092" s="217">
        <v>4.1181589956037001</v>
      </c>
      <c r="Y16092" s="217">
        <v>0</v>
      </c>
    </row>
    <row r="16093" spans="2:25">
      <c r="B16093" s="217" t="s">
        <v>16263</v>
      </c>
      <c r="C16093" s="217" t="s">
        <v>11696</v>
      </c>
      <c r="D16093" s="217" t="s">
        <v>24</v>
      </c>
      <c r="E16093" s="217" t="s">
        <v>88</v>
      </c>
      <c r="F16093" s="217" t="s">
        <v>5</v>
      </c>
      <c r="G16093" s="217" t="s">
        <v>49</v>
      </c>
      <c r="H16093" s="217" t="s">
        <v>172</v>
      </c>
      <c r="I16093" s="217">
        <v>6</v>
      </c>
      <c r="J16093" s="217">
        <v>5</v>
      </c>
      <c r="K16093" s="217">
        <v>1</v>
      </c>
      <c r="L16093" s="217">
        <v>49</v>
      </c>
      <c r="M16093" s="217">
        <v>2606.9523404350598</v>
      </c>
      <c r="N16093" s="217">
        <v>2.3015380476801099</v>
      </c>
      <c r="O16093" s="217">
        <v>1.9179483730667599</v>
      </c>
      <c r="P16093" s="217">
        <v>0.38358967461335203</v>
      </c>
      <c r="Q16093" s="217">
        <v>2.3015380476801099</v>
      </c>
      <c r="R16093" s="217">
        <v>1.9179483730667599</v>
      </c>
      <c r="S16093" s="217">
        <v>0.38358967461335203</v>
      </c>
      <c r="T16093" s="217">
        <v>2.3015380476801099</v>
      </c>
      <c r="U16093" s="217">
        <v>1.9179483730667599</v>
      </c>
      <c r="V16093" s="217">
        <v>0.38358967461335203</v>
      </c>
      <c r="W16093" s="217">
        <v>2.3015380476801099</v>
      </c>
      <c r="X16093" s="217">
        <v>1.9179483730667599</v>
      </c>
      <c r="Y16093" s="217">
        <v>0.38358967461335203</v>
      </c>
    </row>
    <row r="16094" spans="2:25">
      <c r="B16094" s="217" t="s">
        <v>16264</v>
      </c>
      <c r="C16094" s="217" t="s">
        <v>11696</v>
      </c>
      <c r="D16094" s="217" t="s">
        <v>24</v>
      </c>
      <c r="E16094" s="217" t="s">
        <v>88</v>
      </c>
      <c r="F16094" s="217" t="s">
        <v>5</v>
      </c>
      <c r="G16094" s="217" t="s">
        <v>49</v>
      </c>
      <c r="H16094" s="217" t="s">
        <v>174</v>
      </c>
      <c r="I16094" s="217">
        <v>15</v>
      </c>
      <c r="J16094" s="217">
        <v>14</v>
      </c>
      <c r="K16094" s="217">
        <v>1</v>
      </c>
      <c r="L16094" s="217">
        <v>105</v>
      </c>
      <c r="M16094" s="217">
        <v>3239.0876165739301</v>
      </c>
      <c r="N16094" s="217">
        <v>4.6309336997391597</v>
      </c>
      <c r="O16094" s="217">
        <v>4.3222047864232103</v>
      </c>
      <c r="P16094" s="217">
        <v>0.30872891331594399</v>
      </c>
      <c r="Q16094" s="217">
        <v>4.6309336997391597</v>
      </c>
      <c r="R16094" s="217">
        <v>4.3222047864232103</v>
      </c>
      <c r="S16094" s="217">
        <v>0.30872891331594399</v>
      </c>
      <c r="T16094" s="217">
        <v>4.6309336997391597</v>
      </c>
      <c r="U16094" s="217">
        <v>4.3222047864232103</v>
      </c>
      <c r="V16094" s="217">
        <v>0.30872891331594399</v>
      </c>
      <c r="W16094" s="217">
        <v>4.6309336997391597</v>
      </c>
      <c r="X16094" s="217">
        <v>4.3222047864232103</v>
      </c>
      <c r="Y16094" s="217">
        <v>0.30872891331594399</v>
      </c>
    </row>
    <row r="16095" spans="2:25">
      <c r="B16095" s="217" t="s">
        <v>16265</v>
      </c>
      <c r="C16095" s="217" t="s">
        <v>11696</v>
      </c>
      <c r="D16095" s="217" t="s">
        <v>24</v>
      </c>
      <c r="E16095" s="217" t="s">
        <v>88</v>
      </c>
      <c r="F16095" s="217" t="s">
        <v>5</v>
      </c>
      <c r="G16095" s="217" t="s">
        <v>49</v>
      </c>
      <c r="H16095" s="217" t="s">
        <v>176</v>
      </c>
      <c r="I16095" s="217">
        <v>23</v>
      </c>
      <c r="J16095" s="217">
        <v>23</v>
      </c>
      <c r="K16095" s="217">
        <v>0</v>
      </c>
      <c r="L16095" s="217">
        <v>140</v>
      </c>
      <c r="M16095" s="217">
        <v>4551.3015416307499</v>
      </c>
      <c r="N16095" s="217">
        <v>5.0534994857227202</v>
      </c>
      <c r="O16095" s="217">
        <v>5.0534994857227202</v>
      </c>
      <c r="P16095" s="217">
        <v>0</v>
      </c>
      <c r="Q16095" s="217">
        <v>5.0534994857227202</v>
      </c>
      <c r="R16095" s="217">
        <v>5.0534994857227202</v>
      </c>
      <c r="S16095" s="217">
        <v>0</v>
      </c>
      <c r="T16095" s="217">
        <v>5.0534994857227202</v>
      </c>
      <c r="U16095" s="217">
        <v>5.0534994857227202</v>
      </c>
      <c r="V16095" s="217">
        <v>0</v>
      </c>
      <c r="W16095" s="217">
        <v>5.0534994857227202</v>
      </c>
      <c r="X16095" s="217">
        <v>5.0534994857227202</v>
      </c>
      <c r="Y16095" s="217">
        <v>0</v>
      </c>
    </row>
    <row r="16096" spans="2:25">
      <c r="B16096" s="217" t="s">
        <v>16266</v>
      </c>
      <c r="C16096" s="217" t="s">
        <v>11696</v>
      </c>
      <c r="D16096" s="217" t="s">
        <v>24</v>
      </c>
      <c r="E16096" s="217" t="s">
        <v>88</v>
      </c>
      <c r="F16096" s="217" t="s">
        <v>5</v>
      </c>
      <c r="G16096" s="217" t="s">
        <v>49</v>
      </c>
      <c r="H16096" s="217" t="s">
        <v>178</v>
      </c>
      <c r="I16096" s="217">
        <v>26</v>
      </c>
      <c r="J16096" s="217">
        <v>24</v>
      </c>
      <c r="K16096" s="217">
        <v>2</v>
      </c>
      <c r="L16096" s="217">
        <v>104</v>
      </c>
      <c r="M16096" s="217">
        <v>4850.0428790542001</v>
      </c>
      <c r="N16096" s="217">
        <v>5.3607773474098099</v>
      </c>
      <c r="O16096" s="217">
        <v>4.9484098591475201</v>
      </c>
      <c r="P16096" s="217">
        <v>0.41236748826229302</v>
      </c>
      <c r="Q16096" s="217">
        <v>5.3607773474098099</v>
      </c>
      <c r="R16096" s="217">
        <v>4.9484098591475201</v>
      </c>
      <c r="S16096" s="217">
        <v>0.41236748826229302</v>
      </c>
      <c r="T16096" s="217">
        <v>5.3607773474098099</v>
      </c>
      <c r="U16096" s="217">
        <v>4.9484098591475201</v>
      </c>
      <c r="V16096" s="217">
        <v>0.41236748826229302</v>
      </c>
      <c r="W16096" s="217">
        <v>5.3607773474098099</v>
      </c>
      <c r="X16096" s="217">
        <v>4.9484098591475201</v>
      </c>
      <c r="Y16096" s="217">
        <v>0.41236748826229302</v>
      </c>
    </row>
    <row r="16097" spans="2:25">
      <c r="B16097" s="217" t="s">
        <v>16267</v>
      </c>
      <c r="C16097" s="217" t="s">
        <v>11696</v>
      </c>
      <c r="D16097" s="217" t="s">
        <v>24</v>
      </c>
      <c r="E16097" s="217" t="s">
        <v>88</v>
      </c>
      <c r="F16097" s="217" t="s">
        <v>5</v>
      </c>
      <c r="G16097" s="217" t="s">
        <v>49</v>
      </c>
      <c r="H16097" s="217" t="s">
        <v>5</v>
      </c>
      <c r="I16097" s="217">
        <v>78</v>
      </c>
      <c r="J16097" s="217">
        <v>74</v>
      </c>
      <c r="K16097" s="217">
        <v>4</v>
      </c>
      <c r="L16097" s="217">
        <v>470</v>
      </c>
      <c r="M16097" s="217">
        <v>17190</v>
      </c>
      <c r="N16097" s="217">
        <v>4.5375218150087298</v>
      </c>
      <c r="O16097" s="217">
        <v>4.3048283885980201</v>
      </c>
      <c r="P16097" s="217">
        <v>0.23269342641070401</v>
      </c>
      <c r="Q16097" s="217">
        <v>4.5375218150087298</v>
      </c>
      <c r="R16097" s="217">
        <v>4.3048283885980201</v>
      </c>
      <c r="S16097" s="217">
        <v>0.23269342641070401</v>
      </c>
      <c r="T16097" s="217">
        <v>4.5375218150087298</v>
      </c>
      <c r="U16097" s="217">
        <v>4.3048283885980201</v>
      </c>
      <c r="V16097" s="217">
        <v>0.23269342641070401</v>
      </c>
      <c r="W16097" s="217">
        <v>4.5375218150087298</v>
      </c>
      <c r="X16097" s="217">
        <v>4.3048283885980201</v>
      </c>
      <c r="Y16097" s="217">
        <v>0.23269342641070401</v>
      </c>
    </row>
    <row r="16098" spans="2:25">
      <c r="B16098" s="217" t="s">
        <v>16268</v>
      </c>
      <c r="C16098" s="217" t="s">
        <v>11696</v>
      </c>
      <c r="D16098" s="217" t="s">
        <v>24</v>
      </c>
      <c r="E16098" s="217" t="s">
        <v>88</v>
      </c>
      <c r="F16098" s="217" t="s">
        <v>12</v>
      </c>
      <c r="G16098" s="217" t="s">
        <v>13</v>
      </c>
      <c r="H16098" s="217" t="s">
        <v>170</v>
      </c>
      <c r="I16098" s="217">
        <v>0</v>
      </c>
      <c r="J16098" s="217">
        <v>0</v>
      </c>
      <c r="K16098" s="217">
        <v>0</v>
      </c>
      <c r="L16098" s="217">
        <v>1</v>
      </c>
      <c r="M16098" s="217">
        <v>46.1016949152542</v>
      </c>
      <c r="N16098" s="217">
        <v>0</v>
      </c>
      <c r="O16098" s="217">
        <v>0</v>
      </c>
      <c r="P16098" s="217">
        <v>0</v>
      </c>
      <c r="Q16098" s="217">
        <v>0</v>
      </c>
      <c r="R16098" s="217">
        <v>0</v>
      </c>
      <c r="S16098" s="217">
        <v>0</v>
      </c>
      <c r="T16098" s="217">
        <v>0</v>
      </c>
      <c r="U16098" s="217">
        <v>0</v>
      </c>
      <c r="V16098" s="217">
        <v>0</v>
      </c>
      <c r="W16098" s="217">
        <v>0</v>
      </c>
      <c r="X16098" s="217">
        <v>0</v>
      </c>
      <c r="Y16098" s="217">
        <v>0</v>
      </c>
    </row>
    <row r="16099" spans="2:25">
      <c r="B16099" s="217" t="s">
        <v>16269</v>
      </c>
      <c r="C16099" s="217" t="s">
        <v>11696</v>
      </c>
      <c r="D16099" s="217" t="s">
        <v>24</v>
      </c>
      <c r="E16099" s="217" t="s">
        <v>88</v>
      </c>
      <c r="F16099" s="217" t="s">
        <v>12</v>
      </c>
      <c r="G16099" s="217" t="s">
        <v>13</v>
      </c>
      <c r="H16099" s="217" t="s">
        <v>172</v>
      </c>
      <c r="I16099" s="217">
        <v>1</v>
      </c>
      <c r="J16099" s="217">
        <v>1</v>
      </c>
      <c r="K16099" s="217">
        <v>0</v>
      </c>
      <c r="L16099" s="217">
        <v>0</v>
      </c>
      <c r="M16099" s="217">
        <v>34.5762711864407</v>
      </c>
      <c r="N16099" s="217">
        <v>28.921568627450998</v>
      </c>
      <c r="O16099" s="217">
        <v>28.921568627450998</v>
      </c>
      <c r="P16099" s="217">
        <v>0</v>
      </c>
      <c r="Q16099" s="217">
        <v>28.921568627450998</v>
      </c>
      <c r="R16099" s="217">
        <v>28.921568627450998</v>
      </c>
      <c r="S16099" s="217">
        <v>0</v>
      </c>
      <c r="T16099" s="217">
        <v>28.921568627450998</v>
      </c>
      <c r="U16099" s="217">
        <v>28.921568627450998</v>
      </c>
      <c r="V16099" s="217">
        <v>0</v>
      </c>
      <c r="W16099" s="217">
        <v>28.921568627450998</v>
      </c>
      <c r="X16099" s="217">
        <v>28.921568627450998</v>
      </c>
      <c r="Y16099" s="217">
        <v>0</v>
      </c>
    </row>
    <row r="16100" spans="2:25">
      <c r="B16100" s="217" t="s">
        <v>16270</v>
      </c>
      <c r="C16100" s="217" t="s">
        <v>11696</v>
      </c>
      <c r="D16100" s="217" t="s">
        <v>24</v>
      </c>
      <c r="E16100" s="217" t="s">
        <v>88</v>
      </c>
      <c r="F16100" s="217" t="s">
        <v>12</v>
      </c>
      <c r="G16100" s="217" t="s">
        <v>13</v>
      </c>
      <c r="H16100" s="217" t="s">
        <v>174</v>
      </c>
      <c r="I16100" s="217">
        <v>0</v>
      </c>
      <c r="J16100" s="217">
        <v>0</v>
      </c>
      <c r="K16100" s="217">
        <v>0</v>
      </c>
      <c r="L16100" s="217">
        <v>4</v>
      </c>
      <c r="M16100" s="217">
        <v>80.677966101694906</v>
      </c>
      <c r="N16100" s="217">
        <v>0</v>
      </c>
      <c r="O16100" s="217">
        <v>0</v>
      </c>
      <c r="P16100" s="217">
        <v>0</v>
      </c>
      <c r="Q16100" s="217">
        <v>0</v>
      </c>
      <c r="R16100" s="217">
        <v>0</v>
      </c>
      <c r="S16100" s="217">
        <v>0</v>
      </c>
      <c r="T16100" s="217">
        <v>0</v>
      </c>
      <c r="U16100" s="217">
        <v>0</v>
      </c>
      <c r="V16100" s="217">
        <v>0</v>
      </c>
      <c r="W16100" s="217">
        <v>0</v>
      </c>
      <c r="X16100" s="217">
        <v>0</v>
      </c>
      <c r="Y16100" s="217">
        <v>0</v>
      </c>
    </row>
    <row r="16101" spans="2:25">
      <c r="B16101" s="217" t="s">
        <v>16271</v>
      </c>
      <c r="C16101" s="217" t="s">
        <v>11696</v>
      </c>
      <c r="D16101" s="217" t="s">
        <v>24</v>
      </c>
      <c r="E16101" s="217" t="s">
        <v>88</v>
      </c>
      <c r="F16101" s="217" t="s">
        <v>12</v>
      </c>
      <c r="G16101" s="217" t="s">
        <v>13</v>
      </c>
      <c r="H16101" s="217" t="s">
        <v>176</v>
      </c>
      <c r="I16101" s="217">
        <v>0</v>
      </c>
      <c r="J16101" s="217">
        <v>0</v>
      </c>
      <c r="K16101" s="217">
        <v>0</v>
      </c>
      <c r="L16101" s="217">
        <v>4</v>
      </c>
      <c r="M16101" s="217">
        <v>126.77966101694901</v>
      </c>
      <c r="N16101" s="217">
        <v>0</v>
      </c>
      <c r="O16101" s="217">
        <v>0</v>
      </c>
      <c r="P16101" s="217">
        <v>0</v>
      </c>
      <c r="Q16101" s="217">
        <v>0</v>
      </c>
      <c r="R16101" s="217">
        <v>0</v>
      </c>
      <c r="S16101" s="217">
        <v>0</v>
      </c>
      <c r="T16101" s="217">
        <v>0</v>
      </c>
      <c r="U16101" s="217">
        <v>0</v>
      </c>
      <c r="V16101" s="217">
        <v>0</v>
      </c>
      <c r="W16101" s="217">
        <v>0</v>
      </c>
      <c r="X16101" s="217">
        <v>0</v>
      </c>
      <c r="Y16101" s="217">
        <v>0</v>
      </c>
    </row>
    <row r="16102" spans="2:25">
      <c r="B16102" s="217" t="s">
        <v>16272</v>
      </c>
      <c r="C16102" s="217" t="s">
        <v>11696</v>
      </c>
      <c r="D16102" s="217" t="s">
        <v>24</v>
      </c>
      <c r="E16102" s="217" t="s">
        <v>88</v>
      </c>
      <c r="F16102" s="217" t="s">
        <v>12</v>
      </c>
      <c r="G16102" s="217" t="s">
        <v>13</v>
      </c>
      <c r="H16102" s="217" t="s">
        <v>178</v>
      </c>
      <c r="I16102" s="217">
        <v>4</v>
      </c>
      <c r="J16102" s="217">
        <v>4</v>
      </c>
      <c r="K16102" s="217">
        <v>0</v>
      </c>
      <c r="L16102" s="217">
        <v>8</v>
      </c>
      <c r="M16102" s="217">
        <v>391.86440677966101</v>
      </c>
      <c r="N16102" s="217">
        <v>10.2076124567474</v>
      </c>
      <c r="O16102" s="217">
        <v>10.2076124567474</v>
      </c>
      <c r="P16102" s="217">
        <v>0</v>
      </c>
      <c r="Q16102" s="217">
        <v>10.2076124567474</v>
      </c>
      <c r="R16102" s="217">
        <v>10.2076124567474</v>
      </c>
      <c r="S16102" s="217">
        <v>0</v>
      </c>
      <c r="T16102" s="217">
        <v>10.2076124567474</v>
      </c>
      <c r="U16102" s="217">
        <v>10.2076124567474</v>
      </c>
      <c r="V16102" s="217">
        <v>0</v>
      </c>
      <c r="W16102" s="217">
        <v>10.2076124567474</v>
      </c>
      <c r="X16102" s="217">
        <v>10.2076124567474</v>
      </c>
      <c r="Y16102" s="217">
        <v>0</v>
      </c>
    </row>
    <row r="16103" spans="2:25">
      <c r="B16103" s="217" t="s">
        <v>16273</v>
      </c>
      <c r="C16103" s="217" t="s">
        <v>11696</v>
      </c>
      <c r="D16103" s="217" t="s">
        <v>24</v>
      </c>
      <c r="E16103" s="217" t="s">
        <v>88</v>
      </c>
      <c r="F16103" s="217" t="s">
        <v>12</v>
      </c>
      <c r="G16103" s="217" t="s">
        <v>13</v>
      </c>
      <c r="H16103" s="217" t="s">
        <v>5</v>
      </c>
      <c r="I16103" s="217">
        <v>5</v>
      </c>
      <c r="J16103" s="217">
        <v>5</v>
      </c>
      <c r="K16103" s="217">
        <v>0</v>
      </c>
      <c r="L16103" s="217">
        <v>17</v>
      </c>
      <c r="M16103" s="217">
        <v>680</v>
      </c>
      <c r="N16103" s="217">
        <v>7.3529411764705896</v>
      </c>
      <c r="O16103" s="217">
        <v>7.3529411764705896</v>
      </c>
      <c r="P16103" s="217">
        <v>0</v>
      </c>
      <c r="Q16103" s="217">
        <v>7.3529411764705896</v>
      </c>
      <c r="R16103" s="217">
        <v>7.3529411764705896</v>
      </c>
      <c r="S16103" s="217">
        <v>0</v>
      </c>
      <c r="T16103" s="217">
        <v>7.3529411764705896</v>
      </c>
      <c r="U16103" s="217">
        <v>7.3529411764705896</v>
      </c>
      <c r="V16103" s="217">
        <v>0</v>
      </c>
      <c r="W16103" s="217">
        <v>7.3529411764705896</v>
      </c>
      <c r="X16103" s="217">
        <v>7.3529411764705896</v>
      </c>
      <c r="Y16103" s="217">
        <v>0</v>
      </c>
    </row>
    <row r="16104" spans="2:25">
      <c r="B16104" s="217" t="s">
        <v>16274</v>
      </c>
      <c r="C16104" s="217" t="s">
        <v>11696</v>
      </c>
      <c r="D16104" s="217" t="s">
        <v>24</v>
      </c>
      <c r="E16104" s="217" t="s">
        <v>88</v>
      </c>
      <c r="F16104" s="217" t="s">
        <v>9</v>
      </c>
      <c r="G16104" s="217" t="s">
        <v>13</v>
      </c>
      <c r="H16104" s="217" t="s">
        <v>170</v>
      </c>
      <c r="I16104" s="217">
        <v>0</v>
      </c>
      <c r="J16104" s="217">
        <v>0</v>
      </c>
      <c r="K16104" s="217">
        <v>0</v>
      </c>
      <c r="L16104" s="217">
        <v>1</v>
      </c>
      <c r="M16104" s="217">
        <v>24.590163934426201</v>
      </c>
      <c r="N16104" s="217">
        <v>0</v>
      </c>
      <c r="O16104" s="217">
        <v>0</v>
      </c>
      <c r="P16104" s="217">
        <v>0</v>
      </c>
      <c r="Q16104" s="217">
        <v>0</v>
      </c>
      <c r="R16104" s="217">
        <v>0</v>
      </c>
      <c r="S16104" s="217">
        <v>0</v>
      </c>
      <c r="T16104" s="217">
        <v>0</v>
      </c>
      <c r="U16104" s="217">
        <v>0</v>
      </c>
      <c r="V16104" s="217">
        <v>0</v>
      </c>
      <c r="W16104" s="217">
        <v>0</v>
      </c>
      <c r="X16104" s="217">
        <v>0</v>
      </c>
      <c r="Y16104" s="217">
        <v>0</v>
      </c>
    </row>
    <row r="16105" spans="2:25">
      <c r="B16105" s="217" t="s">
        <v>16275</v>
      </c>
      <c r="C16105" s="217" t="s">
        <v>11696</v>
      </c>
      <c r="D16105" s="217" t="s">
        <v>24</v>
      </c>
      <c r="E16105" s="217" t="s">
        <v>88</v>
      </c>
      <c r="F16105" s="217" t="s">
        <v>9</v>
      </c>
      <c r="G16105" s="217" t="s">
        <v>13</v>
      </c>
      <c r="H16105" s="217" t="s">
        <v>172</v>
      </c>
      <c r="I16105" s="217">
        <v>0</v>
      </c>
      <c r="J16105" s="217">
        <v>0</v>
      </c>
      <c r="K16105" s="217">
        <v>0</v>
      </c>
      <c r="L16105" s="217">
        <v>2</v>
      </c>
      <c r="M16105" s="217">
        <v>36.885245901639301</v>
      </c>
      <c r="N16105" s="217">
        <v>0</v>
      </c>
      <c r="O16105" s="217">
        <v>0</v>
      </c>
      <c r="P16105" s="217">
        <v>0</v>
      </c>
      <c r="Q16105" s="217">
        <v>0</v>
      </c>
      <c r="R16105" s="217">
        <v>0</v>
      </c>
      <c r="S16105" s="217">
        <v>0</v>
      </c>
      <c r="T16105" s="217">
        <v>0</v>
      </c>
      <c r="U16105" s="217">
        <v>0</v>
      </c>
      <c r="V16105" s="217">
        <v>0</v>
      </c>
      <c r="W16105" s="217">
        <v>0</v>
      </c>
      <c r="X16105" s="217">
        <v>0</v>
      </c>
      <c r="Y16105" s="217">
        <v>0</v>
      </c>
    </row>
    <row r="16106" spans="2:25">
      <c r="B16106" s="217" t="s">
        <v>16276</v>
      </c>
      <c r="C16106" s="217" t="s">
        <v>11696</v>
      </c>
      <c r="D16106" s="217" t="s">
        <v>24</v>
      </c>
      <c r="E16106" s="217" t="s">
        <v>88</v>
      </c>
      <c r="F16106" s="217" t="s">
        <v>9</v>
      </c>
      <c r="G16106" s="217" t="s">
        <v>13</v>
      </c>
      <c r="H16106" s="217" t="s">
        <v>174</v>
      </c>
      <c r="I16106" s="217">
        <v>0</v>
      </c>
      <c r="J16106" s="217">
        <v>0</v>
      </c>
      <c r="K16106" s="217">
        <v>0</v>
      </c>
      <c r="L16106" s="217">
        <v>3</v>
      </c>
      <c r="M16106" s="217">
        <v>110.655737704918</v>
      </c>
      <c r="N16106" s="217">
        <v>0</v>
      </c>
      <c r="O16106" s="217">
        <v>0</v>
      </c>
      <c r="P16106" s="217">
        <v>0</v>
      </c>
      <c r="Q16106" s="217">
        <v>0</v>
      </c>
      <c r="R16106" s="217">
        <v>0</v>
      </c>
      <c r="S16106" s="217">
        <v>0</v>
      </c>
      <c r="T16106" s="217">
        <v>0</v>
      </c>
      <c r="U16106" s="217">
        <v>0</v>
      </c>
      <c r="V16106" s="217">
        <v>0</v>
      </c>
      <c r="W16106" s="217">
        <v>0</v>
      </c>
      <c r="X16106" s="217">
        <v>0</v>
      </c>
      <c r="Y16106" s="217">
        <v>0</v>
      </c>
    </row>
    <row r="16107" spans="2:25">
      <c r="B16107" s="217" t="s">
        <v>16277</v>
      </c>
      <c r="C16107" s="217" t="s">
        <v>11696</v>
      </c>
      <c r="D16107" s="217" t="s">
        <v>24</v>
      </c>
      <c r="E16107" s="217" t="s">
        <v>88</v>
      </c>
      <c r="F16107" s="217" t="s">
        <v>9</v>
      </c>
      <c r="G16107" s="217" t="s">
        <v>13</v>
      </c>
      <c r="H16107" s="217" t="s">
        <v>176</v>
      </c>
      <c r="I16107" s="217">
        <v>1</v>
      </c>
      <c r="J16107" s="217">
        <v>1</v>
      </c>
      <c r="K16107" s="217">
        <v>0</v>
      </c>
      <c r="L16107" s="217">
        <v>8</v>
      </c>
      <c r="M16107" s="217">
        <v>172.13114754098399</v>
      </c>
      <c r="N16107" s="217">
        <v>5.8095238095238102</v>
      </c>
      <c r="O16107" s="217">
        <v>5.8095238095238102</v>
      </c>
      <c r="P16107" s="217">
        <v>0</v>
      </c>
      <c r="Q16107" s="217">
        <v>5.8095238095238102</v>
      </c>
      <c r="R16107" s="217">
        <v>5.8095238095238102</v>
      </c>
      <c r="S16107" s="217">
        <v>0</v>
      </c>
      <c r="T16107" s="217">
        <v>5.8095238095238102</v>
      </c>
      <c r="U16107" s="217">
        <v>5.8095238095238102</v>
      </c>
      <c r="V16107" s="217">
        <v>0</v>
      </c>
      <c r="W16107" s="217">
        <v>5.8095238095238102</v>
      </c>
      <c r="X16107" s="217">
        <v>5.8095238095238102</v>
      </c>
      <c r="Y16107" s="217">
        <v>0</v>
      </c>
    </row>
    <row r="16108" spans="2:25">
      <c r="B16108" s="217" t="s">
        <v>16278</v>
      </c>
      <c r="C16108" s="217" t="s">
        <v>11696</v>
      </c>
      <c r="D16108" s="217" t="s">
        <v>24</v>
      </c>
      <c r="E16108" s="217" t="s">
        <v>88</v>
      </c>
      <c r="F16108" s="217" t="s">
        <v>9</v>
      </c>
      <c r="G16108" s="217" t="s">
        <v>13</v>
      </c>
      <c r="H16108" s="217" t="s">
        <v>178</v>
      </c>
      <c r="I16108" s="217">
        <v>2</v>
      </c>
      <c r="J16108" s="217">
        <v>2</v>
      </c>
      <c r="K16108" s="217">
        <v>0</v>
      </c>
      <c r="L16108" s="217">
        <v>12</v>
      </c>
      <c r="M16108" s="217">
        <v>405.73770491803299</v>
      </c>
      <c r="N16108" s="217">
        <v>4.9292929292929299</v>
      </c>
      <c r="O16108" s="217">
        <v>4.9292929292929299</v>
      </c>
      <c r="P16108" s="217">
        <v>0</v>
      </c>
      <c r="Q16108" s="217">
        <v>4.9292929292929299</v>
      </c>
      <c r="R16108" s="217">
        <v>4.9292929292929299</v>
      </c>
      <c r="S16108" s="217">
        <v>0</v>
      </c>
      <c r="T16108" s="217">
        <v>4.9292929292929299</v>
      </c>
      <c r="U16108" s="217">
        <v>4.9292929292929299</v>
      </c>
      <c r="V16108" s="217">
        <v>0</v>
      </c>
      <c r="W16108" s="217">
        <v>4.9292929292929299</v>
      </c>
      <c r="X16108" s="217">
        <v>4.9292929292929299</v>
      </c>
      <c r="Y16108" s="217">
        <v>0</v>
      </c>
    </row>
    <row r="16109" spans="2:25">
      <c r="B16109" s="217" t="s">
        <v>16279</v>
      </c>
      <c r="C16109" s="217" t="s">
        <v>11696</v>
      </c>
      <c r="D16109" s="217" t="s">
        <v>24</v>
      </c>
      <c r="E16109" s="217" t="s">
        <v>88</v>
      </c>
      <c r="F16109" s="217" t="s">
        <v>9</v>
      </c>
      <c r="G16109" s="217" t="s">
        <v>13</v>
      </c>
      <c r="H16109" s="217" t="s">
        <v>5</v>
      </c>
      <c r="I16109" s="217">
        <v>3</v>
      </c>
      <c r="J16109" s="217">
        <v>3</v>
      </c>
      <c r="K16109" s="217">
        <v>0</v>
      </c>
      <c r="L16109" s="217">
        <v>26</v>
      </c>
      <c r="M16109" s="217">
        <v>750</v>
      </c>
      <c r="N16109" s="217">
        <v>4</v>
      </c>
      <c r="O16109" s="217">
        <v>4</v>
      </c>
      <c r="P16109" s="217">
        <v>0</v>
      </c>
      <c r="Q16109" s="217">
        <v>4</v>
      </c>
      <c r="R16109" s="217">
        <v>4</v>
      </c>
      <c r="S16109" s="217">
        <v>0</v>
      </c>
      <c r="T16109" s="217">
        <v>4</v>
      </c>
      <c r="U16109" s="217">
        <v>4</v>
      </c>
      <c r="V16109" s="217">
        <v>0</v>
      </c>
      <c r="W16109" s="217">
        <v>4</v>
      </c>
      <c r="X16109" s="217">
        <v>4</v>
      </c>
      <c r="Y16109" s="217">
        <v>0</v>
      </c>
    </row>
    <row r="16110" spans="2:25">
      <c r="B16110" s="217" t="s">
        <v>16280</v>
      </c>
      <c r="C16110" s="217" t="s">
        <v>11696</v>
      </c>
      <c r="D16110" s="217" t="s">
        <v>24</v>
      </c>
      <c r="E16110" s="217" t="s">
        <v>88</v>
      </c>
      <c r="F16110" s="217" t="s">
        <v>5</v>
      </c>
      <c r="G16110" s="217" t="s">
        <v>13</v>
      </c>
      <c r="H16110" s="217" t="s">
        <v>170</v>
      </c>
      <c r="I16110" s="217">
        <v>0</v>
      </c>
      <c r="J16110" s="217">
        <v>0</v>
      </c>
      <c r="K16110" s="217">
        <v>0</v>
      </c>
      <c r="L16110" s="217">
        <v>2</v>
      </c>
      <c r="M16110" s="217">
        <v>70.6918588496805</v>
      </c>
      <c r="N16110" s="217">
        <v>0</v>
      </c>
      <c r="O16110" s="217">
        <v>0</v>
      </c>
      <c r="P16110" s="217">
        <v>0</v>
      </c>
      <c r="Q16110" s="217">
        <v>0</v>
      </c>
      <c r="R16110" s="217">
        <v>0</v>
      </c>
      <c r="S16110" s="217">
        <v>0</v>
      </c>
      <c r="T16110" s="217">
        <v>0</v>
      </c>
      <c r="U16110" s="217">
        <v>0</v>
      </c>
      <c r="V16110" s="217">
        <v>0</v>
      </c>
      <c r="W16110" s="217">
        <v>0</v>
      </c>
      <c r="X16110" s="217">
        <v>0</v>
      </c>
      <c r="Y16110" s="217">
        <v>0</v>
      </c>
    </row>
    <row r="16111" spans="2:25">
      <c r="B16111" s="217" t="s">
        <v>16281</v>
      </c>
      <c r="C16111" s="217" t="s">
        <v>11696</v>
      </c>
      <c r="D16111" s="217" t="s">
        <v>24</v>
      </c>
      <c r="E16111" s="217" t="s">
        <v>88</v>
      </c>
      <c r="F16111" s="217" t="s">
        <v>5</v>
      </c>
      <c r="G16111" s="217" t="s">
        <v>13</v>
      </c>
      <c r="H16111" s="217" t="s">
        <v>172</v>
      </c>
      <c r="I16111" s="217">
        <v>1</v>
      </c>
      <c r="J16111" s="217">
        <v>1</v>
      </c>
      <c r="K16111" s="217">
        <v>0</v>
      </c>
      <c r="L16111" s="217">
        <v>2</v>
      </c>
      <c r="M16111" s="217">
        <v>71.461517088080001</v>
      </c>
      <c r="N16111" s="217">
        <v>13.993545627746</v>
      </c>
      <c r="O16111" s="217">
        <v>13.993545627746</v>
      </c>
      <c r="P16111" s="217">
        <v>0</v>
      </c>
      <c r="Q16111" s="217">
        <v>13.993545627746</v>
      </c>
      <c r="R16111" s="217">
        <v>13.993545627746</v>
      </c>
      <c r="S16111" s="217">
        <v>0</v>
      </c>
      <c r="T16111" s="217">
        <v>13.993545627746</v>
      </c>
      <c r="U16111" s="217">
        <v>13.993545627746</v>
      </c>
      <c r="V16111" s="217">
        <v>0</v>
      </c>
      <c r="W16111" s="217">
        <v>13.993545627746</v>
      </c>
      <c r="X16111" s="217">
        <v>13.993545627746</v>
      </c>
      <c r="Y16111" s="217">
        <v>0</v>
      </c>
    </row>
    <row r="16112" spans="2:25">
      <c r="B16112" s="217" t="s">
        <v>16282</v>
      </c>
      <c r="C16112" s="217" t="s">
        <v>11696</v>
      </c>
      <c r="D16112" s="217" t="s">
        <v>24</v>
      </c>
      <c r="E16112" s="217" t="s">
        <v>88</v>
      </c>
      <c r="F16112" s="217" t="s">
        <v>5</v>
      </c>
      <c r="G16112" s="217" t="s">
        <v>13</v>
      </c>
      <c r="H16112" s="217" t="s">
        <v>174</v>
      </c>
      <c r="I16112" s="217">
        <v>0</v>
      </c>
      <c r="J16112" s="217">
        <v>0</v>
      </c>
      <c r="K16112" s="217">
        <v>0</v>
      </c>
      <c r="L16112" s="217">
        <v>7</v>
      </c>
      <c r="M16112" s="217">
        <v>191.33370380661299</v>
      </c>
      <c r="N16112" s="217">
        <v>0</v>
      </c>
      <c r="O16112" s="217">
        <v>0</v>
      </c>
      <c r="P16112" s="217">
        <v>0</v>
      </c>
      <c r="Q16112" s="217">
        <v>0</v>
      </c>
      <c r="R16112" s="217">
        <v>0</v>
      </c>
      <c r="S16112" s="217">
        <v>0</v>
      </c>
      <c r="T16112" s="217">
        <v>0</v>
      </c>
      <c r="U16112" s="217">
        <v>0</v>
      </c>
      <c r="V16112" s="217">
        <v>0</v>
      </c>
      <c r="W16112" s="217">
        <v>0</v>
      </c>
      <c r="X16112" s="217">
        <v>0</v>
      </c>
      <c r="Y16112" s="217">
        <v>0</v>
      </c>
    </row>
    <row r="16113" spans="2:25">
      <c r="B16113" s="217" t="s">
        <v>16283</v>
      </c>
      <c r="C16113" s="217" t="s">
        <v>11696</v>
      </c>
      <c r="D16113" s="217" t="s">
        <v>24</v>
      </c>
      <c r="E16113" s="217" t="s">
        <v>88</v>
      </c>
      <c r="F16113" s="217" t="s">
        <v>5</v>
      </c>
      <c r="G16113" s="217" t="s">
        <v>13</v>
      </c>
      <c r="H16113" s="217" t="s">
        <v>176</v>
      </c>
      <c r="I16113" s="217">
        <v>1</v>
      </c>
      <c r="J16113" s="217">
        <v>1</v>
      </c>
      <c r="K16113" s="217">
        <v>0</v>
      </c>
      <c r="L16113" s="217">
        <v>12</v>
      </c>
      <c r="M16113" s="217">
        <v>298.91080855793302</v>
      </c>
      <c r="N16113" s="217">
        <v>3.3454795590176398</v>
      </c>
      <c r="O16113" s="217">
        <v>3.3454795590176398</v>
      </c>
      <c r="P16113" s="217">
        <v>0</v>
      </c>
      <c r="Q16113" s="217">
        <v>3.3454795590176398</v>
      </c>
      <c r="R16113" s="217">
        <v>3.3454795590176398</v>
      </c>
      <c r="S16113" s="217">
        <v>0</v>
      </c>
      <c r="T16113" s="217">
        <v>3.3454795590176398</v>
      </c>
      <c r="U16113" s="217">
        <v>3.3454795590176398</v>
      </c>
      <c r="V16113" s="217">
        <v>0</v>
      </c>
      <c r="W16113" s="217">
        <v>3.3454795590176398</v>
      </c>
      <c r="X16113" s="217">
        <v>3.3454795590176398</v>
      </c>
      <c r="Y16113" s="217">
        <v>0</v>
      </c>
    </row>
    <row r="16114" spans="2:25">
      <c r="B16114" s="217" t="s">
        <v>16284</v>
      </c>
      <c r="C16114" s="217" t="s">
        <v>11696</v>
      </c>
      <c r="D16114" s="217" t="s">
        <v>24</v>
      </c>
      <c r="E16114" s="217" t="s">
        <v>88</v>
      </c>
      <c r="F16114" s="217" t="s">
        <v>5</v>
      </c>
      <c r="G16114" s="217" t="s">
        <v>13</v>
      </c>
      <c r="H16114" s="217" t="s">
        <v>178</v>
      </c>
      <c r="I16114" s="217">
        <v>6</v>
      </c>
      <c r="J16114" s="217">
        <v>6</v>
      </c>
      <c r="K16114" s="217">
        <v>0</v>
      </c>
      <c r="L16114" s="217">
        <v>20</v>
      </c>
      <c r="M16114" s="217">
        <v>797.602111697694</v>
      </c>
      <c r="N16114" s="217">
        <v>7.52254778667651</v>
      </c>
      <c r="O16114" s="217">
        <v>7.52254778667651</v>
      </c>
      <c r="P16114" s="217">
        <v>0</v>
      </c>
      <c r="Q16114" s="217">
        <v>7.52254778667651</v>
      </c>
      <c r="R16114" s="217">
        <v>7.52254778667651</v>
      </c>
      <c r="S16114" s="217">
        <v>0</v>
      </c>
      <c r="T16114" s="217">
        <v>7.52254778667651</v>
      </c>
      <c r="U16114" s="217">
        <v>7.52254778667651</v>
      </c>
      <c r="V16114" s="217">
        <v>0</v>
      </c>
      <c r="W16114" s="217">
        <v>7.52254778667651</v>
      </c>
      <c r="X16114" s="217">
        <v>7.52254778667651</v>
      </c>
      <c r="Y16114" s="217">
        <v>0</v>
      </c>
    </row>
    <row r="16115" spans="2:25">
      <c r="B16115" s="217" t="s">
        <v>16285</v>
      </c>
      <c r="C16115" s="217" t="s">
        <v>11696</v>
      </c>
      <c r="D16115" s="217" t="s">
        <v>24</v>
      </c>
      <c r="E16115" s="217" t="s">
        <v>88</v>
      </c>
      <c r="F16115" s="217" t="s">
        <v>5</v>
      </c>
      <c r="G16115" s="217" t="s">
        <v>13</v>
      </c>
      <c r="H16115" s="217" t="s">
        <v>5</v>
      </c>
      <c r="I16115" s="217">
        <v>8</v>
      </c>
      <c r="J16115" s="217">
        <v>8</v>
      </c>
      <c r="K16115" s="217">
        <v>0</v>
      </c>
      <c r="L16115" s="217">
        <v>43</v>
      </c>
      <c r="M16115" s="217">
        <v>1430</v>
      </c>
      <c r="N16115" s="217">
        <v>5.5944055944055897</v>
      </c>
      <c r="O16115" s="217">
        <v>5.5944055944055897</v>
      </c>
      <c r="P16115" s="217">
        <v>0</v>
      </c>
      <c r="Q16115" s="217">
        <v>5.5944055944055897</v>
      </c>
      <c r="R16115" s="217">
        <v>5.5944055944055897</v>
      </c>
      <c r="S16115" s="217">
        <v>0</v>
      </c>
      <c r="T16115" s="217">
        <v>5.5944055944055897</v>
      </c>
      <c r="U16115" s="217">
        <v>5.5944055944055897</v>
      </c>
      <c r="V16115" s="217">
        <v>0</v>
      </c>
      <c r="W16115" s="217">
        <v>5.5944055944055897</v>
      </c>
      <c r="X16115" s="217">
        <v>5.5944055944055897</v>
      </c>
      <c r="Y16115" s="217">
        <v>0</v>
      </c>
    </row>
    <row r="16116" spans="2:25">
      <c r="B16116" s="217" t="s">
        <v>16286</v>
      </c>
      <c r="C16116" s="217" t="s">
        <v>11696</v>
      </c>
      <c r="D16116" s="217" t="s">
        <v>24</v>
      </c>
      <c r="E16116" s="217" t="s">
        <v>88</v>
      </c>
      <c r="F16116" s="217" t="s">
        <v>12</v>
      </c>
      <c r="G16116" s="217" t="s">
        <v>5</v>
      </c>
      <c r="H16116" s="217" t="s">
        <v>170</v>
      </c>
      <c r="I16116" s="217">
        <v>8</v>
      </c>
      <c r="J16116" s="217">
        <v>8</v>
      </c>
      <c r="K16116" s="217">
        <v>0</v>
      </c>
      <c r="L16116" s="217">
        <v>35</v>
      </c>
      <c r="M16116" s="217">
        <v>1177.3158476154399</v>
      </c>
      <c r="N16116" s="217">
        <v>6.7951179084213997</v>
      </c>
      <c r="O16116" s="217">
        <v>6.7951179084213997</v>
      </c>
      <c r="P16116" s="217">
        <v>0</v>
      </c>
      <c r="Q16116" s="217">
        <v>6.7951179084213997</v>
      </c>
      <c r="R16116" s="217">
        <v>6.7951179084213997</v>
      </c>
      <c r="S16116" s="217">
        <v>0</v>
      </c>
      <c r="T16116" s="217">
        <v>6.7951179084213997</v>
      </c>
      <c r="U16116" s="217">
        <v>6.7951179084213997</v>
      </c>
      <c r="V16116" s="217">
        <v>0</v>
      </c>
      <c r="W16116" s="217">
        <v>6.7951179084213997</v>
      </c>
      <c r="X16116" s="217">
        <v>6.7951179084213997</v>
      </c>
      <c r="Y16116" s="217">
        <v>0</v>
      </c>
    </row>
    <row r="16117" spans="2:25">
      <c r="B16117" s="217" t="s">
        <v>16287</v>
      </c>
      <c r="C16117" s="217" t="s">
        <v>11696</v>
      </c>
      <c r="D16117" s="217" t="s">
        <v>24</v>
      </c>
      <c r="E16117" s="217" t="s">
        <v>88</v>
      </c>
      <c r="F16117" s="217" t="s">
        <v>12</v>
      </c>
      <c r="G16117" s="217" t="s">
        <v>5</v>
      </c>
      <c r="H16117" s="217" t="s">
        <v>172</v>
      </c>
      <c r="I16117" s="217">
        <v>4</v>
      </c>
      <c r="J16117" s="217">
        <v>4</v>
      </c>
      <c r="K16117" s="217">
        <v>0</v>
      </c>
      <c r="L16117" s="217">
        <v>24</v>
      </c>
      <c r="M16117" s="217">
        <v>1694.38632705236</v>
      </c>
      <c r="N16117" s="217">
        <v>2.3607367081146098</v>
      </c>
      <c r="O16117" s="217">
        <v>2.3607367081146098</v>
      </c>
      <c r="P16117" s="217">
        <v>0</v>
      </c>
      <c r="Q16117" s="217">
        <v>2.3607367081146098</v>
      </c>
      <c r="R16117" s="217">
        <v>2.3607367081146098</v>
      </c>
      <c r="S16117" s="217">
        <v>0</v>
      </c>
      <c r="T16117" s="217">
        <v>2.3607367081146098</v>
      </c>
      <c r="U16117" s="217">
        <v>2.3607367081146098</v>
      </c>
      <c r="V16117" s="217">
        <v>0</v>
      </c>
      <c r="W16117" s="217">
        <v>2.3607367081146098</v>
      </c>
      <c r="X16117" s="217">
        <v>2.3607367081146098</v>
      </c>
      <c r="Y16117" s="217">
        <v>0</v>
      </c>
    </row>
    <row r="16118" spans="2:25">
      <c r="B16118" s="217" t="s">
        <v>16288</v>
      </c>
      <c r="C16118" s="217" t="s">
        <v>11696</v>
      </c>
      <c r="D16118" s="217" t="s">
        <v>24</v>
      </c>
      <c r="E16118" s="217" t="s">
        <v>88</v>
      </c>
      <c r="F16118" s="217" t="s">
        <v>12</v>
      </c>
      <c r="G16118" s="217" t="s">
        <v>5</v>
      </c>
      <c r="H16118" s="217" t="s">
        <v>174</v>
      </c>
      <c r="I16118" s="217">
        <v>18</v>
      </c>
      <c r="J16118" s="217">
        <v>17</v>
      </c>
      <c r="K16118" s="217">
        <v>1</v>
      </c>
      <c r="L16118" s="217">
        <v>65</v>
      </c>
      <c r="M16118" s="217">
        <v>2209.2291765300001</v>
      </c>
      <c r="N16118" s="217">
        <v>8.1476381858546301</v>
      </c>
      <c r="O16118" s="217">
        <v>7.69499161997381</v>
      </c>
      <c r="P16118" s="217">
        <v>0.45264656588081298</v>
      </c>
      <c r="Q16118" s="217">
        <v>8.1476381858546301</v>
      </c>
      <c r="R16118" s="217">
        <v>7.69499161997381</v>
      </c>
      <c r="S16118" s="217">
        <v>0.45264656588081298</v>
      </c>
      <c r="T16118" s="217">
        <v>8.1476381858546301</v>
      </c>
      <c r="U16118" s="217">
        <v>7.69499161997381</v>
      </c>
      <c r="V16118" s="217">
        <v>0.45264656588081298</v>
      </c>
      <c r="W16118" s="217">
        <v>8.1476381858546301</v>
      </c>
      <c r="X16118" s="217">
        <v>7.69499161997381</v>
      </c>
      <c r="Y16118" s="217">
        <v>0.45264656588081298</v>
      </c>
    </row>
    <row r="16119" spans="2:25">
      <c r="B16119" s="217" t="s">
        <v>16289</v>
      </c>
      <c r="C16119" s="217" t="s">
        <v>11696</v>
      </c>
      <c r="D16119" s="217" t="s">
        <v>24</v>
      </c>
      <c r="E16119" s="217" t="s">
        <v>88</v>
      </c>
      <c r="F16119" s="217" t="s">
        <v>12</v>
      </c>
      <c r="G16119" s="217" t="s">
        <v>5</v>
      </c>
      <c r="H16119" s="217" t="s">
        <v>176</v>
      </c>
      <c r="I16119" s="217">
        <v>37</v>
      </c>
      <c r="J16119" s="217">
        <v>34</v>
      </c>
      <c r="K16119" s="217">
        <v>3</v>
      </c>
      <c r="L16119" s="217">
        <v>93</v>
      </c>
      <c r="M16119" s="217">
        <v>3591.9602941640601</v>
      </c>
      <c r="N16119" s="217">
        <v>10.3007820159134</v>
      </c>
      <c r="O16119" s="217">
        <v>9.4655834740825409</v>
      </c>
      <c r="P16119" s="217">
        <v>0.83519854183081199</v>
      </c>
      <c r="Q16119" s="217">
        <v>10.3007820159134</v>
      </c>
      <c r="R16119" s="217">
        <v>9.4655834740825409</v>
      </c>
      <c r="S16119" s="217">
        <v>0.83519854183081199</v>
      </c>
      <c r="T16119" s="217">
        <v>10.3007820159134</v>
      </c>
      <c r="U16119" s="217">
        <v>9.4655834740825409</v>
      </c>
      <c r="V16119" s="217">
        <v>0.83519854183081199</v>
      </c>
      <c r="W16119" s="217">
        <v>10.3007820159134</v>
      </c>
      <c r="X16119" s="217">
        <v>9.4655834740825409</v>
      </c>
      <c r="Y16119" s="217">
        <v>0.83519854183081199</v>
      </c>
    </row>
    <row r="16120" spans="2:25">
      <c r="B16120" s="217" t="s">
        <v>16290</v>
      </c>
      <c r="C16120" s="217" t="s">
        <v>11696</v>
      </c>
      <c r="D16120" s="217" t="s">
        <v>24</v>
      </c>
      <c r="E16120" s="217" t="s">
        <v>88</v>
      </c>
      <c r="F16120" s="217" t="s">
        <v>12</v>
      </c>
      <c r="G16120" s="217" t="s">
        <v>5</v>
      </c>
      <c r="H16120" s="217" t="s">
        <v>178</v>
      </c>
      <c r="I16120" s="217">
        <v>40</v>
      </c>
      <c r="J16120" s="217">
        <v>38</v>
      </c>
      <c r="K16120" s="217">
        <v>2</v>
      </c>
      <c r="L16120" s="217">
        <v>106</v>
      </c>
      <c r="M16120" s="217">
        <v>5167.1083546381296</v>
      </c>
      <c r="N16120" s="217">
        <v>7.7412736979078298</v>
      </c>
      <c r="O16120" s="217">
        <v>7.3542100130124402</v>
      </c>
      <c r="P16120" s="217">
        <v>0.387063684895392</v>
      </c>
      <c r="Q16120" s="217">
        <v>7.7412736979078298</v>
      </c>
      <c r="R16120" s="217">
        <v>7.3542100130124402</v>
      </c>
      <c r="S16120" s="217">
        <v>0.387063684895392</v>
      </c>
      <c r="T16120" s="217">
        <v>7.7412736979078298</v>
      </c>
      <c r="U16120" s="217">
        <v>7.3542100130124402</v>
      </c>
      <c r="V16120" s="217">
        <v>0.387063684895392</v>
      </c>
      <c r="W16120" s="217">
        <v>7.7412736979078298</v>
      </c>
      <c r="X16120" s="217">
        <v>7.3542100130124402</v>
      </c>
      <c r="Y16120" s="217">
        <v>0.387063684895392</v>
      </c>
    </row>
    <row r="16121" spans="2:25">
      <c r="B16121" s="217" t="s">
        <v>16291</v>
      </c>
      <c r="C16121" s="217" t="s">
        <v>11696</v>
      </c>
      <c r="D16121" s="217" t="s">
        <v>24</v>
      </c>
      <c r="E16121" s="217" t="s">
        <v>88</v>
      </c>
      <c r="F16121" s="217" t="s">
        <v>12</v>
      </c>
      <c r="G16121" s="217" t="s">
        <v>5</v>
      </c>
      <c r="H16121" s="217" t="s">
        <v>5</v>
      </c>
      <c r="I16121" s="217">
        <v>107</v>
      </c>
      <c r="J16121" s="217">
        <v>101</v>
      </c>
      <c r="K16121" s="217">
        <v>6</v>
      </c>
      <c r="L16121" s="217">
        <v>323</v>
      </c>
      <c r="M16121" s="217">
        <v>13840</v>
      </c>
      <c r="N16121" s="217">
        <v>7.7312138728323703</v>
      </c>
      <c r="O16121" s="217">
        <v>7.2976878612716796</v>
      </c>
      <c r="P16121" s="217">
        <v>0.43352601156069398</v>
      </c>
      <c r="Q16121" s="217">
        <v>7.7312138728323703</v>
      </c>
      <c r="R16121" s="217">
        <v>7.2976878612716796</v>
      </c>
      <c r="S16121" s="217">
        <v>0.43352601156069398</v>
      </c>
      <c r="T16121" s="217">
        <v>7.7312138728323703</v>
      </c>
      <c r="U16121" s="217">
        <v>7.2976878612716796</v>
      </c>
      <c r="V16121" s="217">
        <v>0.43352601156069398</v>
      </c>
      <c r="W16121" s="217">
        <v>7.7312138728323703</v>
      </c>
      <c r="X16121" s="217">
        <v>7.2976878612716796</v>
      </c>
      <c r="Y16121" s="217">
        <v>0.43352601156069398</v>
      </c>
    </row>
    <row r="16122" spans="2:25">
      <c r="B16122" s="217" t="s">
        <v>16292</v>
      </c>
      <c r="C16122" s="217" t="s">
        <v>11696</v>
      </c>
      <c r="D16122" s="217" t="s">
        <v>24</v>
      </c>
      <c r="E16122" s="217" t="s">
        <v>88</v>
      </c>
      <c r="F16122" s="217" t="s">
        <v>9</v>
      </c>
      <c r="G16122" s="217" t="s">
        <v>5</v>
      </c>
      <c r="H16122" s="217" t="s">
        <v>170</v>
      </c>
      <c r="I16122" s="217">
        <v>2</v>
      </c>
      <c r="J16122" s="217">
        <v>2</v>
      </c>
      <c r="K16122" s="217">
        <v>0</v>
      </c>
      <c r="L16122" s="217">
        <v>54</v>
      </c>
      <c r="M16122" s="217">
        <v>1223.87178335304</v>
      </c>
      <c r="N16122" s="217">
        <v>1.63415810970051</v>
      </c>
      <c r="O16122" s="217">
        <v>1.63415810970051</v>
      </c>
      <c r="P16122" s="217">
        <v>0</v>
      </c>
      <c r="Q16122" s="217">
        <v>1.63415810970051</v>
      </c>
      <c r="R16122" s="217">
        <v>1.63415810970051</v>
      </c>
      <c r="S16122" s="217">
        <v>0</v>
      </c>
      <c r="T16122" s="217">
        <v>1.63415810970051</v>
      </c>
      <c r="U16122" s="217">
        <v>1.63415810970051</v>
      </c>
      <c r="V16122" s="217">
        <v>0</v>
      </c>
      <c r="W16122" s="217">
        <v>1.63415810970051</v>
      </c>
      <c r="X16122" s="217">
        <v>1.63415810970051</v>
      </c>
      <c r="Y16122" s="217">
        <v>0</v>
      </c>
    </row>
    <row r="16123" spans="2:25">
      <c r="B16123" s="217" t="s">
        <v>16293</v>
      </c>
      <c r="C16123" s="217" t="s">
        <v>11696</v>
      </c>
      <c r="D16123" s="217" t="s">
        <v>24</v>
      </c>
      <c r="E16123" s="217" t="s">
        <v>88</v>
      </c>
      <c r="F16123" s="217" t="s">
        <v>9</v>
      </c>
      <c r="G16123" s="217" t="s">
        <v>5</v>
      </c>
      <c r="H16123" s="217" t="s">
        <v>172</v>
      </c>
      <c r="I16123" s="217">
        <v>3</v>
      </c>
      <c r="J16123" s="217">
        <v>2</v>
      </c>
      <c r="K16123" s="217">
        <v>1</v>
      </c>
      <c r="L16123" s="217">
        <v>43</v>
      </c>
      <c r="M16123" s="217">
        <v>1748.4544967629099</v>
      </c>
      <c r="N16123" s="217">
        <v>1.7158010148700999</v>
      </c>
      <c r="O16123" s="217">
        <v>1.1438673432467401</v>
      </c>
      <c r="P16123" s="217">
        <v>0.57193367162336795</v>
      </c>
      <c r="Q16123" s="217">
        <v>1.7158010148700999</v>
      </c>
      <c r="R16123" s="217">
        <v>1.1438673432467401</v>
      </c>
      <c r="S16123" s="217">
        <v>0.57193367162336795</v>
      </c>
      <c r="T16123" s="217">
        <v>1.7158010148700999</v>
      </c>
      <c r="U16123" s="217">
        <v>1.1438673432467401</v>
      </c>
      <c r="V16123" s="217">
        <v>0.57193367162336795</v>
      </c>
      <c r="W16123" s="217">
        <v>1.7158010148700999</v>
      </c>
      <c r="X16123" s="217">
        <v>1.1438673432467401</v>
      </c>
      <c r="Y16123" s="217">
        <v>0.57193367162336795</v>
      </c>
    </row>
    <row r="16124" spans="2:25">
      <c r="B16124" s="217" t="s">
        <v>16294</v>
      </c>
      <c r="C16124" s="217" t="s">
        <v>11696</v>
      </c>
      <c r="D16124" s="217" t="s">
        <v>24</v>
      </c>
      <c r="E16124" s="217" t="s">
        <v>88</v>
      </c>
      <c r="F16124" s="217" t="s">
        <v>9</v>
      </c>
      <c r="G16124" s="217" t="s">
        <v>5</v>
      </c>
      <c r="H16124" s="217" t="s">
        <v>174</v>
      </c>
      <c r="I16124" s="217">
        <v>2</v>
      </c>
      <c r="J16124" s="217">
        <v>2</v>
      </c>
      <c r="K16124" s="217">
        <v>0</v>
      </c>
      <c r="L16124" s="217">
        <v>98</v>
      </c>
      <c r="M16124" s="217">
        <v>2510.99738729624</v>
      </c>
      <c r="N16124" s="217">
        <v>0.79649624890830295</v>
      </c>
      <c r="O16124" s="217">
        <v>0.79649624890830295</v>
      </c>
      <c r="P16124" s="217">
        <v>0</v>
      </c>
      <c r="Q16124" s="217">
        <v>0.79649624890830295</v>
      </c>
      <c r="R16124" s="217">
        <v>0.79649624890830295</v>
      </c>
      <c r="S16124" s="217">
        <v>0</v>
      </c>
      <c r="T16124" s="217">
        <v>0.79649624890830295</v>
      </c>
      <c r="U16124" s="217">
        <v>0.79649624890830295</v>
      </c>
      <c r="V16124" s="217">
        <v>0</v>
      </c>
      <c r="W16124" s="217">
        <v>0.79649624890830295</v>
      </c>
      <c r="X16124" s="217">
        <v>0.79649624890830295</v>
      </c>
      <c r="Y16124" s="217">
        <v>0</v>
      </c>
    </row>
    <row r="16125" spans="2:25">
      <c r="B16125" s="217" t="s">
        <v>16295</v>
      </c>
      <c r="C16125" s="217" t="s">
        <v>11696</v>
      </c>
      <c r="D16125" s="217" t="s">
        <v>24</v>
      </c>
      <c r="E16125" s="217" t="s">
        <v>88</v>
      </c>
      <c r="F16125" s="217" t="s">
        <v>9</v>
      </c>
      <c r="G16125" s="217" t="s">
        <v>5</v>
      </c>
      <c r="H16125" s="217" t="s">
        <v>176</v>
      </c>
      <c r="I16125" s="217">
        <v>16</v>
      </c>
      <c r="J16125" s="217">
        <v>15</v>
      </c>
      <c r="K16125" s="217">
        <v>1</v>
      </c>
      <c r="L16125" s="217">
        <v>150</v>
      </c>
      <c r="M16125" s="217">
        <v>3837.4131047137598</v>
      </c>
      <c r="N16125" s="217">
        <v>4.1694755199397502</v>
      </c>
      <c r="O16125" s="217">
        <v>3.9088832999435201</v>
      </c>
      <c r="P16125" s="217">
        <v>0.260592219996234</v>
      </c>
      <c r="Q16125" s="217">
        <v>4.1694755199397502</v>
      </c>
      <c r="R16125" s="217">
        <v>3.9088832999435201</v>
      </c>
      <c r="S16125" s="217">
        <v>0.260592219996234</v>
      </c>
      <c r="T16125" s="217">
        <v>4.1694755199397502</v>
      </c>
      <c r="U16125" s="217">
        <v>3.9088832999435201</v>
      </c>
      <c r="V16125" s="217">
        <v>0.260592219996234</v>
      </c>
      <c r="W16125" s="217">
        <v>4.1694755199397502</v>
      </c>
      <c r="X16125" s="217">
        <v>3.9088832999435201</v>
      </c>
      <c r="Y16125" s="217">
        <v>0.260592219996234</v>
      </c>
    </row>
    <row r="16126" spans="2:25">
      <c r="B16126" s="217" t="s">
        <v>16296</v>
      </c>
      <c r="C16126" s="217" t="s">
        <v>11696</v>
      </c>
      <c r="D16126" s="217" t="s">
        <v>24</v>
      </c>
      <c r="E16126" s="217" t="s">
        <v>88</v>
      </c>
      <c r="F16126" s="217" t="s">
        <v>9</v>
      </c>
      <c r="G16126" s="217" t="s">
        <v>5</v>
      </c>
      <c r="H16126" s="217" t="s">
        <v>178</v>
      </c>
      <c r="I16126" s="217">
        <v>28</v>
      </c>
      <c r="J16126" s="217">
        <v>25</v>
      </c>
      <c r="K16126" s="217">
        <v>3</v>
      </c>
      <c r="L16126" s="217">
        <v>186</v>
      </c>
      <c r="M16126" s="217">
        <v>5329.2632278740602</v>
      </c>
      <c r="N16126" s="217">
        <v>5.2540095699438201</v>
      </c>
      <c r="O16126" s="217">
        <v>4.6910799731641299</v>
      </c>
      <c r="P16126" s="217">
        <v>0.56292959677969501</v>
      </c>
      <c r="Q16126" s="217">
        <v>5.2540095699438201</v>
      </c>
      <c r="R16126" s="217">
        <v>4.6910799731641299</v>
      </c>
      <c r="S16126" s="217">
        <v>0.56292959677969501</v>
      </c>
      <c r="T16126" s="217">
        <v>5.2540095699438201</v>
      </c>
      <c r="U16126" s="217">
        <v>4.6910799731641299</v>
      </c>
      <c r="V16126" s="217">
        <v>0.56292959677969501</v>
      </c>
      <c r="W16126" s="217">
        <v>5.2540095699438201</v>
      </c>
      <c r="X16126" s="217">
        <v>4.6910799731641299</v>
      </c>
      <c r="Y16126" s="217">
        <v>0.56292959677969501</v>
      </c>
    </row>
    <row r="16127" spans="2:25">
      <c r="B16127" s="217" t="s">
        <v>16297</v>
      </c>
      <c r="C16127" s="217" t="s">
        <v>11696</v>
      </c>
      <c r="D16127" s="217" t="s">
        <v>24</v>
      </c>
      <c r="E16127" s="217" t="s">
        <v>88</v>
      </c>
      <c r="F16127" s="217" t="s">
        <v>9</v>
      </c>
      <c r="G16127" s="217" t="s">
        <v>5</v>
      </c>
      <c r="H16127" s="217" t="s">
        <v>5</v>
      </c>
      <c r="I16127" s="217">
        <v>51</v>
      </c>
      <c r="J16127" s="217">
        <v>46</v>
      </c>
      <c r="K16127" s="217">
        <v>5</v>
      </c>
      <c r="L16127" s="217">
        <v>531</v>
      </c>
      <c r="M16127" s="217">
        <v>14650</v>
      </c>
      <c r="N16127" s="217">
        <v>3.4812286689419798</v>
      </c>
      <c r="O16127" s="217">
        <v>3.1399317406143301</v>
      </c>
      <c r="P16127" s="217">
        <v>0.34129692832764502</v>
      </c>
      <c r="Q16127" s="217">
        <v>3.4812286689419798</v>
      </c>
      <c r="R16127" s="217">
        <v>3.1399317406143301</v>
      </c>
      <c r="S16127" s="217">
        <v>0.34129692832764502</v>
      </c>
      <c r="T16127" s="217">
        <v>3.4812286689419798</v>
      </c>
      <c r="U16127" s="217">
        <v>3.1399317406143301</v>
      </c>
      <c r="V16127" s="217">
        <v>0.34129692832764502</v>
      </c>
      <c r="W16127" s="217">
        <v>3.4812286689419798</v>
      </c>
      <c r="X16127" s="217">
        <v>3.1399317406143301</v>
      </c>
      <c r="Y16127" s="217">
        <v>0.34129692832764502</v>
      </c>
    </row>
    <row r="16128" spans="2:25">
      <c r="B16128" s="217" t="s">
        <v>16298</v>
      </c>
      <c r="C16128" s="217" t="s">
        <v>11696</v>
      </c>
      <c r="D16128" s="217" t="s">
        <v>24</v>
      </c>
      <c r="E16128" s="217" t="s">
        <v>88</v>
      </c>
      <c r="F16128" s="217" t="s">
        <v>5</v>
      </c>
      <c r="G16128" s="217" t="s">
        <v>5</v>
      </c>
      <c r="H16128" s="217" t="s">
        <v>170</v>
      </c>
      <c r="I16128" s="217">
        <v>10</v>
      </c>
      <c r="J16128" s="217">
        <v>10</v>
      </c>
      <c r="K16128" s="217">
        <v>0</v>
      </c>
      <c r="L16128" s="217">
        <v>89</v>
      </c>
      <c r="M16128" s="217">
        <v>2401.1876309684799</v>
      </c>
      <c r="N16128" s="217">
        <v>4.1646058271450697</v>
      </c>
      <c r="O16128" s="217">
        <v>4.1646058271450697</v>
      </c>
      <c r="P16128" s="217">
        <v>0</v>
      </c>
      <c r="Q16128" s="217">
        <v>4.1646058271450697</v>
      </c>
      <c r="R16128" s="217">
        <v>4.1646058271450697</v>
      </c>
      <c r="S16128" s="217">
        <v>0</v>
      </c>
      <c r="T16128" s="217">
        <v>4.1646058271450697</v>
      </c>
      <c r="U16128" s="217">
        <v>4.1646058271450697</v>
      </c>
      <c r="V16128" s="217">
        <v>0</v>
      </c>
      <c r="W16128" s="217">
        <v>4.1646058271450697</v>
      </c>
      <c r="X16128" s="217">
        <v>4.1646058271450697</v>
      </c>
      <c r="Y16128" s="217">
        <v>0</v>
      </c>
    </row>
    <row r="16129" spans="2:25">
      <c r="B16129" s="217" t="s">
        <v>16299</v>
      </c>
      <c r="C16129" s="217" t="s">
        <v>11696</v>
      </c>
      <c r="D16129" s="217" t="s">
        <v>24</v>
      </c>
      <c r="E16129" s="217" t="s">
        <v>88</v>
      </c>
      <c r="F16129" s="217" t="s">
        <v>5</v>
      </c>
      <c r="G16129" s="217" t="s">
        <v>5</v>
      </c>
      <c r="H16129" s="217" t="s">
        <v>172</v>
      </c>
      <c r="I16129" s="217">
        <v>7</v>
      </c>
      <c r="J16129" s="217">
        <v>6</v>
      </c>
      <c r="K16129" s="217">
        <v>1</v>
      </c>
      <c r="L16129" s="217">
        <v>67</v>
      </c>
      <c r="M16129" s="217">
        <v>3442.8408238152801</v>
      </c>
      <c r="N16129" s="217">
        <v>2.03320465807733</v>
      </c>
      <c r="O16129" s="217">
        <v>1.74274684978057</v>
      </c>
      <c r="P16129" s="217">
        <v>0.29045780829676099</v>
      </c>
      <c r="Q16129" s="217">
        <v>2.03320465807733</v>
      </c>
      <c r="R16129" s="217">
        <v>1.74274684978057</v>
      </c>
      <c r="S16129" s="217">
        <v>0.29045780829676099</v>
      </c>
      <c r="T16129" s="217">
        <v>2.03320465807733</v>
      </c>
      <c r="U16129" s="217">
        <v>1.74274684978057</v>
      </c>
      <c r="V16129" s="217">
        <v>0.29045780829676099</v>
      </c>
      <c r="W16129" s="217">
        <v>2.03320465807733</v>
      </c>
      <c r="X16129" s="217">
        <v>1.74274684978057</v>
      </c>
      <c r="Y16129" s="217">
        <v>0.29045780829676099</v>
      </c>
    </row>
    <row r="16130" spans="2:25">
      <c r="B16130" s="217" t="s">
        <v>16300</v>
      </c>
      <c r="C16130" s="217" t="s">
        <v>11696</v>
      </c>
      <c r="D16130" s="217" t="s">
        <v>24</v>
      </c>
      <c r="E16130" s="217" t="s">
        <v>88</v>
      </c>
      <c r="F16130" s="217" t="s">
        <v>5</v>
      </c>
      <c r="G16130" s="217" t="s">
        <v>5</v>
      </c>
      <c r="H16130" s="217" t="s">
        <v>174</v>
      </c>
      <c r="I16130" s="217">
        <v>20</v>
      </c>
      <c r="J16130" s="217">
        <v>19</v>
      </c>
      <c r="K16130" s="217">
        <v>1</v>
      </c>
      <c r="L16130" s="217">
        <v>163</v>
      </c>
      <c r="M16130" s="217">
        <v>4720.2265638262397</v>
      </c>
      <c r="N16130" s="217">
        <v>4.2370847520903601</v>
      </c>
      <c r="O16130" s="217">
        <v>4.0252305144858402</v>
      </c>
      <c r="P16130" s="217">
        <v>0.21185423760451799</v>
      </c>
      <c r="Q16130" s="217">
        <v>4.2370847520903601</v>
      </c>
      <c r="R16130" s="217">
        <v>4.0252305144858402</v>
      </c>
      <c r="S16130" s="217">
        <v>0.21185423760451799</v>
      </c>
      <c r="T16130" s="217">
        <v>4.2370847520903601</v>
      </c>
      <c r="U16130" s="217">
        <v>4.0252305144858402</v>
      </c>
      <c r="V16130" s="217">
        <v>0.21185423760451799</v>
      </c>
      <c r="W16130" s="217">
        <v>4.2370847520903601</v>
      </c>
      <c r="X16130" s="217">
        <v>4.0252305144858402</v>
      </c>
      <c r="Y16130" s="217">
        <v>0.21185423760451799</v>
      </c>
    </row>
    <row r="16131" spans="2:25">
      <c r="B16131" s="217" t="s">
        <v>16301</v>
      </c>
      <c r="C16131" s="217" t="s">
        <v>11696</v>
      </c>
      <c r="D16131" s="217" t="s">
        <v>24</v>
      </c>
      <c r="E16131" s="217" t="s">
        <v>88</v>
      </c>
      <c r="F16131" s="217" t="s">
        <v>5</v>
      </c>
      <c r="G16131" s="217" t="s">
        <v>5</v>
      </c>
      <c r="H16131" s="217" t="s">
        <v>176</v>
      </c>
      <c r="I16131" s="217">
        <v>53</v>
      </c>
      <c r="J16131" s="217">
        <v>49</v>
      </c>
      <c r="K16131" s="217">
        <v>4</v>
      </c>
      <c r="L16131" s="217">
        <v>243</v>
      </c>
      <c r="M16131" s="217">
        <v>7429.3733988778204</v>
      </c>
      <c r="N16131" s="217">
        <v>7.1338452322244903</v>
      </c>
      <c r="O16131" s="217">
        <v>6.5954418184717003</v>
      </c>
      <c r="P16131" s="217">
        <v>0.53840341375279199</v>
      </c>
      <c r="Q16131" s="217">
        <v>7.1338452322244903</v>
      </c>
      <c r="R16131" s="217">
        <v>6.5954418184717003</v>
      </c>
      <c r="S16131" s="217">
        <v>0.53840341375279199</v>
      </c>
      <c r="T16131" s="217">
        <v>7.1338452322244903</v>
      </c>
      <c r="U16131" s="217">
        <v>6.5954418184717003</v>
      </c>
      <c r="V16131" s="217">
        <v>0.53840341375279199</v>
      </c>
      <c r="W16131" s="217">
        <v>7.1338452322244903</v>
      </c>
      <c r="X16131" s="217">
        <v>6.5954418184717003</v>
      </c>
      <c r="Y16131" s="217">
        <v>0.53840341375279199</v>
      </c>
    </row>
    <row r="16132" spans="2:25">
      <c r="B16132" s="217" t="s">
        <v>16302</v>
      </c>
      <c r="C16132" s="217" t="s">
        <v>11696</v>
      </c>
      <c r="D16132" s="217" t="s">
        <v>24</v>
      </c>
      <c r="E16132" s="217" t="s">
        <v>88</v>
      </c>
      <c r="F16132" s="217" t="s">
        <v>5</v>
      </c>
      <c r="G16132" s="217" t="s">
        <v>5</v>
      </c>
      <c r="H16132" s="217" t="s">
        <v>178</v>
      </c>
      <c r="I16132" s="217">
        <v>68</v>
      </c>
      <c r="J16132" s="217">
        <v>63</v>
      </c>
      <c r="K16132" s="217">
        <v>5</v>
      </c>
      <c r="L16132" s="217">
        <v>292</v>
      </c>
      <c r="M16132" s="217">
        <v>10496.3715825122</v>
      </c>
      <c r="N16132" s="217">
        <v>6.47842918530948</v>
      </c>
      <c r="O16132" s="217">
        <v>6.0020740981543703</v>
      </c>
      <c r="P16132" s="217">
        <v>0.47635508715510899</v>
      </c>
      <c r="Q16132" s="217">
        <v>6.47842918530948</v>
      </c>
      <c r="R16132" s="217">
        <v>6.0020740981543703</v>
      </c>
      <c r="S16132" s="217">
        <v>0.47635508715510899</v>
      </c>
      <c r="T16132" s="217">
        <v>6.47842918530948</v>
      </c>
      <c r="U16132" s="217">
        <v>6.0020740981543703</v>
      </c>
      <c r="V16132" s="217">
        <v>0.47635508715510899</v>
      </c>
      <c r="W16132" s="217">
        <v>6.47842918530948</v>
      </c>
      <c r="X16132" s="217">
        <v>6.0020740981543703</v>
      </c>
      <c r="Y16132" s="217">
        <v>0.47635508715510899</v>
      </c>
    </row>
    <row r="16133" spans="2:25">
      <c r="B16133" s="217" t="s">
        <v>16303</v>
      </c>
      <c r="C16133" s="217" t="s">
        <v>11696</v>
      </c>
      <c r="D16133" s="217" t="s">
        <v>24</v>
      </c>
      <c r="E16133" s="217" t="s">
        <v>88</v>
      </c>
      <c r="F16133" s="217" t="s">
        <v>5</v>
      </c>
      <c r="G16133" s="217" t="s">
        <v>5</v>
      </c>
      <c r="H16133" s="217" t="s">
        <v>5</v>
      </c>
      <c r="I16133" s="217">
        <v>158</v>
      </c>
      <c r="J16133" s="217">
        <v>147</v>
      </c>
      <c r="K16133" s="217">
        <v>11</v>
      </c>
      <c r="L16133" s="217">
        <v>854</v>
      </c>
      <c r="M16133" s="217">
        <v>28490</v>
      </c>
      <c r="N16133" s="217">
        <v>5.5458055458055497</v>
      </c>
      <c r="O16133" s="217">
        <v>5.15970515970516</v>
      </c>
      <c r="P16133" s="217">
        <v>0.38610038610038599</v>
      </c>
      <c r="Q16133" s="217">
        <v>5.5458055458055497</v>
      </c>
      <c r="R16133" s="217">
        <v>5.15970515970516</v>
      </c>
      <c r="S16133" s="217">
        <v>0.38610038610038599</v>
      </c>
      <c r="T16133" s="217">
        <v>5.5458055458055497</v>
      </c>
      <c r="U16133" s="217">
        <v>5.15970515970516</v>
      </c>
      <c r="V16133" s="217">
        <v>0.38610038610038599</v>
      </c>
      <c r="W16133" s="217">
        <v>5.5458055458055497</v>
      </c>
      <c r="X16133" s="217">
        <v>5.15970515970516</v>
      </c>
      <c r="Y16133" s="217">
        <v>0.38610038610038599</v>
      </c>
    </row>
    <row r="16134" spans="2:25">
      <c r="B16134" s="217" t="s">
        <v>16304</v>
      </c>
      <c r="C16134" s="217" t="s">
        <v>11696</v>
      </c>
      <c r="D16134" s="217" t="s">
        <v>25</v>
      </c>
      <c r="E16134" s="217" t="s">
        <v>86</v>
      </c>
      <c r="F16134" s="217" t="s">
        <v>12</v>
      </c>
      <c r="G16134" s="217" t="s">
        <v>10</v>
      </c>
      <c r="H16134" s="217" t="s">
        <v>170</v>
      </c>
      <c r="I16134" s="217">
        <v>0</v>
      </c>
      <c r="J16134" s="217">
        <v>0</v>
      </c>
      <c r="K16134" s="217">
        <v>0</v>
      </c>
      <c r="L16134" s="217">
        <v>1</v>
      </c>
      <c r="M16134" s="217">
        <v>44.545454545454497</v>
      </c>
      <c r="N16134" s="217">
        <v>0</v>
      </c>
      <c r="O16134" s="217">
        <v>0</v>
      </c>
      <c r="P16134" s="217">
        <v>0</v>
      </c>
      <c r="Q16134" s="217">
        <v>0</v>
      </c>
      <c r="R16134" s="217">
        <v>0</v>
      </c>
      <c r="S16134" s="217">
        <v>0</v>
      </c>
      <c r="T16134" s="217">
        <v>0</v>
      </c>
      <c r="U16134" s="217">
        <v>0</v>
      </c>
      <c r="V16134" s="217">
        <v>0</v>
      </c>
      <c r="W16134" s="217">
        <v>0</v>
      </c>
      <c r="X16134" s="217">
        <v>0</v>
      </c>
      <c r="Y16134" s="217">
        <v>0</v>
      </c>
    </row>
    <row r="16135" spans="2:25">
      <c r="B16135" s="217" t="s">
        <v>16305</v>
      </c>
      <c r="C16135" s="217" t="s">
        <v>11696</v>
      </c>
      <c r="D16135" s="217" t="s">
        <v>25</v>
      </c>
      <c r="E16135" s="217" t="s">
        <v>86</v>
      </c>
      <c r="F16135" s="217" t="s">
        <v>12</v>
      </c>
      <c r="G16135" s="217" t="s">
        <v>10</v>
      </c>
      <c r="H16135" s="217" t="s">
        <v>172</v>
      </c>
      <c r="I16135" s="217">
        <v>0</v>
      </c>
      <c r="J16135" s="217">
        <v>0</v>
      </c>
      <c r="K16135" s="217">
        <v>0</v>
      </c>
      <c r="L16135" s="217">
        <v>1</v>
      </c>
      <c r="M16135" s="217">
        <v>66.818181818181799</v>
      </c>
      <c r="N16135" s="217">
        <v>0</v>
      </c>
      <c r="O16135" s="217">
        <v>0</v>
      </c>
      <c r="P16135" s="217">
        <v>0</v>
      </c>
      <c r="Q16135" s="217">
        <v>0</v>
      </c>
      <c r="R16135" s="217">
        <v>0</v>
      </c>
      <c r="S16135" s="217">
        <v>0</v>
      </c>
      <c r="T16135" s="217">
        <v>0</v>
      </c>
      <c r="U16135" s="217">
        <v>0</v>
      </c>
      <c r="V16135" s="217">
        <v>0</v>
      </c>
      <c r="W16135" s="217">
        <v>0</v>
      </c>
      <c r="X16135" s="217">
        <v>0</v>
      </c>
      <c r="Y16135" s="217">
        <v>0</v>
      </c>
    </row>
    <row r="16136" spans="2:25">
      <c r="B16136" s="217" t="s">
        <v>16306</v>
      </c>
      <c r="C16136" s="217" t="s">
        <v>11696</v>
      </c>
      <c r="D16136" s="217" t="s">
        <v>25</v>
      </c>
      <c r="E16136" s="217" t="s">
        <v>86</v>
      </c>
      <c r="F16136" s="217" t="s">
        <v>12</v>
      </c>
      <c r="G16136" s="217" t="s">
        <v>10</v>
      </c>
      <c r="H16136" s="217" t="s">
        <v>174</v>
      </c>
      <c r="I16136" s="217">
        <v>1</v>
      </c>
      <c r="J16136" s="217">
        <v>1</v>
      </c>
      <c r="K16136" s="217">
        <v>0</v>
      </c>
      <c r="L16136" s="217">
        <v>3</v>
      </c>
      <c r="M16136" s="217">
        <v>100.227272727273</v>
      </c>
      <c r="N16136" s="217">
        <v>9.9773242630385504</v>
      </c>
      <c r="O16136" s="217">
        <v>9.9773242630385504</v>
      </c>
      <c r="P16136" s="217">
        <v>0</v>
      </c>
      <c r="Q16136" s="217">
        <v>9.9773242630385504</v>
      </c>
      <c r="R16136" s="217">
        <v>9.9773242630385504</v>
      </c>
      <c r="S16136" s="217">
        <v>0</v>
      </c>
      <c r="T16136" s="217">
        <v>9.9773242630385504</v>
      </c>
      <c r="U16136" s="217">
        <v>9.9773242630385504</v>
      </c>
      <c r="V16136" s="217">
        <v>0</v>
      </c>
      <c r="W16136" s="217">
        <v>9.9773242630385504</v>
      </c>
      <c r="X16136" s="217">
        <v>9.9773242630385504</v>
      </c>
      <c r="Y16136" s="217">
        <v>0</v>
      </c>
    </row>
    <row r="16137" spans="2:25">
      <c r="B16137" s="217" t="s">
        <v>16307</v>
      </c>
      <c r="C16137" s="217" t="s">
        <v>11696</v>
      </c>
      <c r="D16137" s="217" t="s">
        <v>25</v>
      </c>
      <c r="E16137" s="217" t="s">
        <v>86</v>
      </c>
      <c r="F16137" s="217" t="s">
        <v>12</v>
      </c>
      <c r="G16137" s="217" t="s">
        <v>10</v>
      </c>
      <c r="H16137" s="217" t="s">
        <v>176</v>
      </c>
      <c r="I16137" s="217">
        <v>1</v>
      </c>
      <c r="J16137" s="217">
        <v>1</v>
      </c>
      <c r="K16137" s="217">
        <v>0</v>
      </c>
      <c r="L16137" s="217">
        <v>0</v>
      </c>
      <c r="M16137" s="217">
        <v>133.636363636364</v>
      </c>
      <c r="N16137" s="217">
        <v>7.4829931972789101</v>
      </c>
      <c r="O16137" s="217">
        <v>7.4829931972789101</v>
      </c>
      <c r="P16137" s="217">
        <v>0</v>
      </c>
      <c r="Q16137" s="217">
        <v>7.4829931972789101</v>
      </c>
      <c r="R16137" s="217">
        <v>7.4829931972789101</v>
      </c>
      <c r="S16137" s="217">
        <v>0</v>
      </c>
      <c r="T16137" s="217">
        <v>7.4829931972789101</v>
      </c>
      <c r="U16137" s="217">
        <v>7.4829931972789101</v>
      </c>
      <c r="V16137" s="217">
        <v>0</v>
      </c>
      <c r="W16137" s="217">
        <v>7.4829931972789101</v>
      </c>
      <c r="X16137" s="217">
        <v>7.4829931972789101</v>
      </c>
      <c r="Y16137" s="217">
        <v>0</v>
      </c>
    </row>
    <row r="16138" spans="2:25">
      <c r="B16138" s="217" t="s">
        <v>16308</v>
      </c>
      <c r="C16138" s="217" t="s">
        <v>11696</v>
      </c>
      <c r="D16138" s="217" t="s">
        <v>25</v>
      </c>
      <c r="E16138" s="217" t="s">
        <v>86</v>
      </c>
      <c r="F16138" s="217" t="s">
        <v>12</v>
      </c>
      <c r="G16138" s="217" t="s">
        <v>10</v>
      </c>
      <c r="H16138" s="217" t="s">
        <v>178</v>
      </c>
      <c r="I16138" s="217">
        <v>0</v>
      </c>
      <c r="J16138" s="217">
        <v>0</v>
      </c>
      <c r="K16138" s="217">
        <v>0</v>
      </c>
      <c r="L16138" s="217">
        <v>2</v>
      </c>
      <c r="M16138" s="217">
        <v>144.772727272727</v>
      </c>
      <c r="N16138" s="217">
        <v>0</v>
      </c>
      <c r="O16138" s="217">
        <v>0</v>
      </c>
      <c r="P16138" s="217">
        <v>0</v>
      </c>
      <c r="Q16138" s="217">
        <v>0</v>
      </c>
      <c r="R16138" s="217">
        <v>0</v>
      </c>
      <c r="S16138" s="217">
        <v>0</v>
      </c>
      <c r="T16138" s="217">
        <v>0</v>
      </c>
      <c r="U16138" s="217">
        <v>0</v>
      </c>
      <c r="V16138" s="217">
        <v>0</v>
      </c>
      <c r="W16138" s="217">
        <v>0</v>
      </c>
      <c r="X16138" s="217">
        <v>0</v>
      </c>
      <c r="Y16138" s="217">
        <v>0</v>
      </c>
    </row>
    <row r="16139" spans="2:25">
      <c r="B16139" s="217" t="s">
        <v>16309</v>
      </c>
      <c r="C16139" s="217" t="s">
        <v>11696</v>
      </c>
      <c r="D16139" s="217" t="s">
        <v>25</v>
      </c>
      <c r="E16139" s="217" t="s">
        <v>86</v>
      </c>
      <c r="F16139" s="217" t="s">
        <v>12</v>
      </c>
      <c r="G16139" s="217" t="s">
        <v>10</v>
      </c>
      <c r="H16139" s="217" t="s">
        <v>5</v>
      </c>
      <c r="I16139" s="217">
        <v>2</v>
      </c>
      <c r="J16139" s="217">
        <v>2</v>
      </c>
      <c r="K16139" s="217">
        <v>0</v>
      </c>
      <c r="L16139" s="217">
        <v>7</v>
      </c>
      <c r="M16139" s="217">
        <v>490</v>
      </c>
      <c r="N16139" s="217">
        <v>4.0816326530612201</v>
      </c>
      <c r="O16139" s="217">
        <v>4.0816326530612201</v>
      </c>
      <c r="P16139" s="217">
        <v>0</v>
      </c>
      <c r="Q16139" s="217">
        <v>4.0816326530612201</v>
      </c>
      <c r="R16139" s="217">
        <v>4.0816326530612201</v>
      </c>
      <c r="S16139" s="217">
        <v>0</v>
      </c>
      <c r="T16139" s="217">
        <v>4.0816326530612201</v>
      </c>
      <c r="U16139" s="217">
        <v>4.0816326530612201</v>
      </c>
      <c r="V16139" s="217">
        <v>0</v>
      </c>
      <c r="W16139" s="217">
        <v>4.0816326530612201</v>
      </c>
      <c r="X16139" s="217">
        <v>4.0816326530612201</v>
      </c>
      <c r="Y16139" s="217">
        <v>0</v>
      </c>
    </row>
    <row r="16140" spans="2:25">
      <c r="B16140" s="217" t="s">
        <v>16310</v>
      </c>
      <c r="C16140" s="217" t="s">
        <v>11696</v>
      </c>
      <c r="D16140" s="217" t="s">
        <v>25</v>
      </c>
      <c r="E16140" s="217" t="s">
        <v>86</v>
      </c>
      <c r="F16140" s="217" t="s">
        <v>9</v>
      </c>
      <c r="G16140" s="217" t="s">
        <v>10</v>
      </c>
      <c r="H16140" s="217" t="s">
        <v>170</v>
      </c>
      <c r="I16140" s="217">
        <v>0</v>
      </c>
      <c r="J16140" s="217">
        <v>0</v>
      </c>
      <c r="K16140" s="217">
        <v>0</v>
      </c>
      <c r="L16140" s="217">
        <v>0</v>
      </c>
      <c r="M16140" s="217">
        <v>49.7777777777778</v>
      </c>
      <c r="N16140" s="217">
        <v>0</v>
      </c>
      <c r="O16140" s="217">
        <v>0</v>
      </c>
      <c r="P16140" s="217">
        <v>0</v>
      </c>
      <c r="Q16140" s="217">
        <v>0</v>
      </c>
      <c r="R16140" s="217">
        <v>0</v>
      </c>
      <c r="S16140" s="217">
        <v>0</v>
      </c>
      <c r="T16140" s="217">
        <v>0</v>
      </c>
      <c r="U16140" s="217">
        <v>0</v>
      </c>
      <c r="V16140" s="217">
        <v>0</v>
      </c>
      <c r="W16140" s="217">
        <v>0</v>
      </c>
      <c r="X16140" s="217">
        <v>0</v>
      </c>
      <c r="Y16140" s="217">
        <v>0</v>
      </c>
    </row>
    <row r="16141" spans="2:25">
      <c r="B16141" s="217" t="s">
        <v>16311</v>
      </c>
      <c r="C16141" s="217" t="s">
        <v>11696</v>
      </c>
      <c r="D16141" s="217" t="s">
        <v>25</v>
      </c>
      <c r="E16141" s="217" t="s">
        <v>86</v>
      </c>
      <c r="F16141" s="217" t="s">
        <v>9</v>
      </c>
      <c r="G16141" s="217" t="s">
        <v>10</v>
      </c>
      <c r="H16141" s="217" t="s">
        <v>172</v>
      </c>
      <c r="I16141" s="217">
        <v>0</v>
      </c>
      <c r="J16141" s="217">
        <v>0</v>
      </c>
      <c r="K16141" s="217">
        <v>0</v>
      </c>
      <c r="L16141" s="217">
        <v>1</v>
      </c>
      <c r="M16141" s="217">
        <v>87.1111111111111</v>
      </c>
      <c r="N16141" s="217">
        <v>0</v>
      </c>
      <c r="O16141" s="217">
        <v>0</v>
      </c>
      <c r="P16141" s="217">
        <v>0</v>
      </c>
      <c r="Q16141" s="217">
        <v>0</v>
      </c>
      <c r="R16141" s="217">
        <v>0</v>
      </c>
      <c r="S16141" s="217">
        <v>0</v>
      </c>
      <c r="T16141" s="217">
        <v>0</v>
      </c>
      <c r="U16141" s="217">
        <v>0</v>
      </c>
      <c r="V16141" s="217">
        <v>0</v>
      </c>
      <c r="W16141" s="217">
        <v>0</v>
      </c>
      <c r="X16141" s="217">
        <v>0</v>
      </c>
      <c r="Y16141" s="217">
        <v>0</v>
      </c>
    </row>
    <row r="16142" spans="2:25">
      <c r="B16142" s="217" t="s">
        <v>16312</v>
      </c>
      <c r="C16142" s="217" t="s">
        <v>11696</v>
      </c>
      <c r="D16142" s="217" t="s">
        <v>25</v>
      </c>
      <c r="E16142" s="217" t="s">
        <v>86</v>
      </c>
      <c r="F16142" s="217" t="s">
        <v>9</v>
      </c>
      <c r="G16142" s="217" t="s">
        <v>10</v>
      </c>
      <c r="H16142" s="217" t="s">
        <v>174</v>
      </c>
      <c r="I16142" s="217">
        <v>0</v>
      </c>
      <c r="J16142" s="217">
        <v>0</v>
      </c>
      <c r="K16142" s="217">
        <v>0</v>
      </c>
      <c r="L16142" s="217">
        <v>1</v>
      </c>
      <c r="M16142" s="217">
        <v>112</v>
      </c>
      <c r="N16142" s="217">
        <v>0</v>
      </c>
      <c r="O16142" s="217">
        <v>0</v>
      </c>
      <c r="P16142" s="217">
        <v>0</v>
      </c>
      <c r="Q16142" s="217">
        <v>0</v>
      </c>
      <c r="R16142" s="217">
        <v>0</v>
      </c>
      <c r="S16142" s="217">
        <v>0</v>
      </c>
      <c r="T16142" s="217">
        <v>0</v>
      </c>
      <c r="U16142" s="217">
        <v>0</v>
      </c>
      <c r="V16142" s="217">
        <v>0</v>
      </c>
      <c r="W16142" s="217">
        <v>0</v>
      </c>
      <c r="X16142" s="217">
        <v>0</v>
      </c>
      <c r="Y16142" s="217">
        <v>0</v>
      </c>
    </row>
    <row r="16143" spans="2:25">
      <c r="B16143" s="217" t="s">
        <v>16313</v>
      </c>
      <c r="C16143" s="217" t="s">
        <v>11696</v>
      </c>
      <c r="D16143" s="217" t="s">
        <v>25</v>
      </c>
      <c r="E16143" s="217" t="s">
        <v>86</v>
      </c>
      <c r="F16143" s="217" t="s">
        <v>9</v>
      </c>
      <c r="G16143" s="217" t="s">
        <v>10</v>
      </c>
      <c r="H16143" s="217" t="s">
        <v>176</v>
      </c>
      <c r="I16143" s="217">
        <v>0</v>
      </c>
      <c r="J16143" s="217">
        <v>0</v>
      </c>
      <c r="K16143" s="217">
        <v>0</v>
      </c>
      <c r="L16143" s="217">
        <v>8</v>
      </c>
      <c r="M16143" s="217">
        <v>161.777777777778</v>
      </c>
      <c r="N16143" s="217">
        <v>0</v>
      </c>
      <c r="O16143" s="217">
        <v>0</v>
      </c>
      <c r="P16143" s="217">
        <v>0</v>
      </c>
      <c r="Q16143" s="217">
        <v>0</v>
      </c>
      <c r="R16143" s="217">
        <v>0</v>
      </c>
      <c r="S16143" s="217">
        <v>0</v>
      </c>
      <c r="T16143" s="217">
        <v>0</v>
      </c>
      <c r="U16143" s="217">
        <v>0</v>
      </c>
      <c r="V16143" s="217">
        <v>0</v>
      </c>
      <c r="W16143" s="217">
        <v>0</v>
      </c>
      <c r="X16143" s="217">
        <v>0</v>
      </c>
      <c r="Y16143" s="217">
        <v>0</v>
      </c>
    </row>
    <row r="16144" spans="2:25">
      <c r="B16144" s="217" t="s">
        <v>16314</v>
      </c>
      <c r="C16144" s="217" t="s">
        <v>11696</v>
      </c>
      <c r="D16144" s="217" t="s">
        <v>25</v>
      </c>
      <c r="E16144" s="217" t="s">
        <v>86</v>
      </c>
      <c r="F16144" s="217" t="s">
        <v>9</v>
      </c>
      <c r="G16144" s="217" t="s">
        <v>10</v>
      </c>
      <c r="H16144" s="217" t="s">
        <v>178</v>
      </c>
      <c r="I16144" s="217">
        <v>0</v>
      </c>
      <c r="J16144" s="217">
        <v>0</v>
      </c>
      <c r="K16144" s="217">
        <v>0</v>
      </c>
      <c r="L16144" s="217">
        <v>4</v>
      </c>
      <c r="M16144" s="217">
        <v>149.333333333333</v>
      </c>
      <c r="N16144" s="217">
        <v>0</v>
      </c>
      <c r="O16144" s="217">
        <v>0</v>
      </c>
      <c r="P16144" s="217">
        <v>0</v>
      </c>
      <c r="Q16144" s="217">
        <v>0</v>
      </c>
      <c r="R16144" s="217">
        <v>0</v>
      </c>
      <c r="S16144" s="217">
        <v>0</v>
      </c>
      <c r="T16144" s="217">
        <v>0</v>
      </c>
      <c r="U16144" s="217">
        <v>0</v>
      </c>
      <c r="V16144" s="217">
        <v>0</v>
      </c>
      <c r="W16144" s="217">
        <v>0</v>
      </c>
      <c r="X16144" s="217">
        <v>0</v>
      </c>
      <c r="Y16144" s="217">
        <v>0</v>
      </c>
    </row>
    <row r="16145" spans="2:25">
      <c r="B16145" s="217" t="s">
        <v>16315</v>
      </c>
      <c r="C16145" s="217" t="s">
        <v>11696</v>
      </c>
      <c r="D16145" s="217" t="s">
        <v>25</v>
      </c>
      <c r="E16145" s="217" t="s">
        <v>86</v>
      </c>
      <c r="F16145" s="217" t="s">
        <v>9</v>
      </c>
      <c r="G16145" s="217" t="s">
        <v>10</v>
      </c>
      <c r="H16145" s="217" t="s">
        <v>5</v>
      </c>
      <c r="I16145" s="217">
        <v>0</v>
      </c>
      <c r="J16145" s="217">
        <v>0</v>
      </c>
      <c r="K16145" s="217">
        <v>0</v>
      </c>
      <c r="L16145" s="217">
        <v>14</v>
      </c>
      <c r="M16145" s="217">
        <v>560</v>
      </c>
      <c r="N16145" s="217">
        <v>0</v>
      </c>
      <c r="O16145" s="217">
        <v>0</v>
      </c>
      <c r="P16145" s="217">
        <v>0</v>
      </c>
      <c r="Q16145" s="217">
        <v>0</v>
      </c>
      <c r="R16145" s="217">
        <v>0</v>
      </c>
      <c r="S16145" s="217">
        <v>0</v>
      </c>
      <c r="T16145" s="217">
        <v>0</v>
      </c>
      <c r="U16145" s="217">
        <v>0</v>
      </c>
      <c r="V16145" s="217">
        <v>0</v>
      </c>
      <c r="W16145" s="217">
        <v>0</v>
      </c>
      <c r="X16145" s="217">
        <v>0</v>
      </c>
      <c r="Y16145" s="217">
        <v>0</v>
      </c>
    </row>
    <row r="16146" spans="2:25">
      <c r="B16146" s="217" t="s">
        <v>16316</v>
      </c>
      <c r="C16146" s="217" t="s">
        <v>11696</v>
      </c>
      <c r="D16146" s="217" t="s">
        <v>25</v>
      </c>
      <c r="E16146" s="217" t="s">
        <v>86</v>
      </c>
      <c r="F16146" s="217" t="s">
        <v>5</v>
      </c>
      <c r="G16146" s="217" t="s">
        <v>10</v>
      </c>
      <c r="H16146" s="217" t="s">
        <v>170</v>
      </c>
      <c r="I16146" s="217">
        <v>0</v>
      </c>
      <c r="J16146" s="217">
        <v>0</v>
      </c>
      <c r="K16146" s="217">
        <v>0</v>
      </c>
      <c r="L16146" s="217">
        <v>1</v>
      </c>
      <c r="M16146" s="217">
        <v>94.323232323232304</v>
      </c>
      <c r="N16146" s="217">
        <v>0</v>
      </c>
      <c r="O16146" s="217">
        <v>0</v>
      </c>
      <c r="P16146" s="217">
        <v>0</v>
      </c>
      <c r="Q16146" s="217">
        <v>0</v>
      </c>
      <c r="R16146" s="217">
        <v>0</v>
      </c>
      <c r="S16146" s="217">
        <v>0</v>
      </c>
      <c r="T16146" s="217">
        <v>0</v>
      </c>
      <c r="U16146" s="217">
        <v>0</v>
      </c>
      <c r="V16146" s="217">
        <v>0</v>
      </c>
      <c r="W16146" s="217">
        <v>0</v>
      </c>
      <c r="X16146" s="217">
        <v>0</v>
      </c>
      <c r="Y16146" s="217">
        <v>0</v>
      </c>
    </row>
    <row r="16147" spans="2:25">
      <c r="B16147" s="217" t="s">
        <v>16317</v>
      </c>
      <c r="C16147" s="217" t="s">
        <v>11696</v>
      </c>
      <c r="D16147" s="217" t="s">
        <v>25</v>
      </c>
      <c r="E16147" s="217" t="s">
        <v>86</v>
      </c>
      <c r="F16147" s="217" t="s">
        <v>5</v>
      </c>
      <c r="G16147" s="217" t="s">
        <v>10</v>
      </c>
      <c r="H16147" s="217" t="s">
        <v>172</v>
      </c>
      <c r="I16147" s="217">
        <v>0</v>
      </c>
      <c r="J16147" s="217">
        <v>0</v>
      </c>
      <c r="K16147" s="217">
        <v>0</v>
      </c>
      <c r="L16147" s="217">
        <v>2</v>
      </c>
      <c r="M16147" s="217">
        <v>153.92929292929301</v>
      </c>
      <c r="N16147" s="217">
        <v>0</v>
      </c>
      <c r="O16147" s="217">
        <v>0</v>
      </c>
      <c r="P16147" s="217">
        <v>0</v>
      </c>
      <c r="Q16147" s="217">
        <v>0</v>
      </c>
      <c r="R16147" s="217">
        <v>0</v>
      </c>
      <c r="S16147" s="217">
        <v>0</v>
      </c>
      <c r="T16147" s="217">
        <v>0</v>
      </c>
      <c r="U16147" s="217">
        <v>0</v>
      </c>
      <c r="V16147" s="217">
        <v>0</v>
      </c>
      <c r="W16147" s="217">
        <v>0</v>
      </c>
      <c r="X16147" s="217">
        <v>0</v>
      </c>
      <c r="Y16147" s="217">
        <v>0</v>
      </c>
    </row>
    <row r="16148" spans="2:25">
      <c r="B16148" s="217" t="s">
        <v>16318</v>
      </c>
      <c r="C16148" s="217" t="s">
        <v>11696</v>
      </c>
      <c r="D16148" s="217" t="s">
        <v>25</v>
      </c>
      <c r="E16148" s="217" t="s">
        <v>86</v>
      </c>
      <c r="F16148" s="217" t="s">
        <v>5</v>
      </c>
      <c r="G16148" s="217" t="s">
        <v>10</v>
      </c>
      <c r="H16148" s="217" t="s">
        <v>174</v>
      </c>
      <c r="I16148" s="217">
        <v>1</v>
      </c>
      <c r="J16148" s="217">
        <v>1</v>
      </c>
      <c r="K16148" s="217">
        <v>0</v>
      </c>
      <c r="L16148" s="217">
        <v>4</v>
      </c>
      <c r="M16148" s="217">
        <v>212.227272727273</v>
      </c>
      <c r="N16148" s="217">
        <v>4.7119297494110102</v>
      </c>
      <c r="O16148" s="217">
        <v>4.7119297494110102</v>
      </c>
      <c r="P16148" s="217">
        <v>0</v>
      </c>
      <c r="Q16148" s="217">
        <v>4.7119297494110102</v>
      </c>
      <c r="R16148" s="217">
        <v>4.7119297494110102</v>
      </c>
      <c r="S16148" s="217">
        <v>0</v>
      </c>
      <c r="T16148" s="217">
        <v>4.7119297494110102</v>
      </c>
      <c r="U16148" s="217">
        <v>4.7119297494110102</v>
      </c>
      <c r="V16148" s="217">
        <v>0</v>
      </c>
      <c r="W16148" s="217">
        <v>4.7119297494110102</v>
      </c>
      <c r="X16148" s="217">
        <v>4.7119297494110102</v>
      </c>
      <c r="Y16148" s="217">
        <v>0</v>
      </c>
    </row>
    <row r="16149" spans="2:25">
      <c r="B16149" s="217" t="s">
        <v>16319</v>
      </c>
      <c r="C16149" s="217" t="s">
        <v>11696</v>
      </c>
      <c r="D16149" s="217" t="s">
        <v>25</v>
      </c>
      <c r="E16149" s="217" t="s">
        <v>86</v>
      </c>
      <c r="F16149" s="217" t="s">
        <v>5</v>
      </c>
      <c r="G16149" s="217" t="s">
        <v>10</v>
      </c>
      <c r="H16149" s="217" t="s">
        <v>176</v>
      </c>
      <c r="I16149" s="217">
        <v>1</v>
      </c>
      <c r="J16149" s="217">
        <v>1</v>
      </c>
      <c r="K16149" s="217">
        <v>0</v>
      </c>
      <c r="L16149" s="217">
        <v>8</v>
      </c>
      <c r="M16149" s="217">
        <v>295.414141414141</v>
      </c>
      <c r="N16149" s="217">
        <v>3.3850783013061601</v>
      </c>
      <c r="O16149" s="217">
        <v>3.3850783013061601</v>
      </c>
      <c r="P16149" s="217">
        <v>0</v>
      </c>
      <c r="Q16149" s="217">
        <v>3.3850783013061601</v>
      </c>
      <c r="R16149" s="217">
        <v>3.3850783013061601</v>
      </c>
      <c r="S16149" s="217">
        <v>0</v>
      </c>
      <c r="T16149" s="217">
        <v>3.3850783013061601</v>
      </c>
      <c r="U16149" s="217">
        <v>3.3850783013061601</v>
      </c>
      <c r="V16149" s="217">
        <v>0</v>
      </c>
      <c r="W16149" s="217">
        <v>3.3850783013061601</v>
      </c>
      <c r="X16149" s="217">
        <v>3.3850783013061601</v>
      </c>
      <c r="Y16149" s="217">
        <v>0</v>
      </c>
    </row>
    <row r="16150" spans="2:25">
      <c r="B16150" s="217" t="s">
        <v>16320</v>
      </c>
      <c r="C16150" s="217" t="s">
        <v>11696</v>
      </c>
      <c r="D16150" s="217" t="s">
        <v>25</v>
      </c>
      <c r="E16150" s="217" t="s">
        <v>86</v>
      </c>
      <c r="F16150" s="217" t="s">
        <v>5</v>
      </c>
      <c r="G16150" s="217" t="s">
        <v>10</v>
      </c>
      <c r="H16150" s="217" t="s">
        <v>178</v>
      </c>
      <c r="I16150" s="217">
        <v>0</v>
      </c>
      <c r="J16150" s="217">
        <v>0</v>
      </c>
      <c r="K16150" s="217">
        <v>0</v>
      </c>
      <c r="L16150" s="217">
        <v>6</v>
      </c>
      <c r="M16150" s="217">
        <v>294.10606060606102</v>
      </c>
      <c r="N16150" s="217">
        <v>0</v>
      </c>
      <c r="O16150" s="217">
        <v>0</v>
      </c>
      <c r="P16150" s="217">
        <v>0</v>
      </c>
      <c r="Q16150" s="217">
        <v>0</v>
      </c>
      <c r="R16150" s="217">
        <v>0</v>
      </c>
      <c r="S16150" s="217">
        <v>0</v>
      </c>
      <c r="T16150" s="217">
        <v>0</v>
      </c>
      <c r="U16150" s="217">
        <v>0</v>
      </c>
      <c r="V16150" s="217">
        <v>0</v>
      </c>
      <c r="W16150" s="217">
        <v>0</v>
      </c>
      <c r="X16150" s="217">
        <v>0</v>
      </c>
      <c r="Y16150" s="217">
        <v>0</v>
      </c>
    </row>
    <row r="16151" spans="2:25">
      <c r="B16151" s="217" t="s">
        <v>16321</v>
      </c>
      <c r="C16151" s="217" t="s">
        <v>11696</v>
      </c>
      <c r="D16151" s="217" t="s">
        <v>25</v>
      </c>
      <c r="E16151" s="217" t="s">
        <v>86</v>
      </c>
      <c r="F16151" s="217" t="s">
        <v>5</v>
      </c>
      <c r="G16151" s="217" t="s">
        <v>10</v>
      </c>
      <c r="H16151" s="217" t="s">
        <v>5</v>
      </c>
      <c r="I16151" s="217">
        <v>2</v>
      </c>
      <c r="J16151" s="217">
        <v>2</v>
      </c>
      <c r="K16151" s="217">
        <v>0</v>
      </c>
      <c r="L16151" s="217">
        <v>21</v>
      </c>
      <c r="M16151" s="217">
        <v>1050</v>
      </c>
      <c r="N16151" s="217">
        <v>1.9047619047619</v>
      </c>
      <c r="O16151" s="217">
        <v>1.9047619047619</v>
      </c>
      <c r="P16151" s="217">
        <v>0</v>
      </c>
      <c r="Q16151" s="217">
        <v>1.9047619047619</v>
      </c>
      <c r="R16151" s="217">
        <v>1.9047619047619</v>
      </c>
      <c r="S16151" s="217">
        <v>0</v>
      </c>
      <c r="T16151" s="217">
        <v>1.9047619047619</v>
      </c>
      <c r="U16151" s="217">
        <v>1.9047619047619</v>
      </c>
      <c r="V16151" s="217">
        <v>0</v>
      </c>
      <c r="W16151" s="217">
        <v>1.9047619047619</v>
      </c>
      <c r="X16151" s="217">
        <v>1.9047619047619</v>
      </c>
      <c r="Y16151" s="217">
        <v>0</v>
      </c>
    </row>
    <row r="16152" spans="2:25">
      <c r="B16152" s="217" t="s">
        <v>16322</v>
      </c>
      <c r="C16152" s="217" t="s">
        <v>11696</v>
      </c>
      <c r="D16152" s="217" t="s">
        <v>25</v>
      </c>
      <c r="E16152" s="217" t="s">
        <v>86</v>
      </c>
      <c r="F16152" s="217" t="s">
        <v>12</v>
      </c>
      <c r="G16152" s="217" t="s">
        <v>49</v>
      </c>
      <c r="H16152" s="217" t="s">
        <v>170</v>
      </c>
      <c r="I16152" s="217">
        <v>0</v>
      </c>
      <c r="J16152" s="217">
        <v>0</v>
      </c>
      <c r="K16152" s="217">
        <v>0</v>
      </c>
      <c r="L16152" s="217">
        <v>1</v>
      </c>
      <c r="M16152" s="217">
        <v>216.461538461538</v>
      </c>
      <c r="N16152" s="217">
        <v>0</v>
      </c>
      <c r="O16152" s="217">
        <v>0</v>
      </c>
      <c r="P16152" s="217">
        <v>0</v>
      </c>
      <c r="Q16152" s="217">
        <v>0</v>
      </c>
      <c r="R16152" s="217">
        <v>0</v>
      </c>
      <c r="S16152" s="217">
        <v>0</v>
      </c>
      <c r="T16152" s="217">
        <v>0</v>
      </c>
      <c r="U16152" s="217">
        <v>0</v>
      </c>
      <c r="V16152" s="217">
        <v>0</v>
      </c>
      <c r="W16152" s="217">
        <v>0</v>
      </c>
      <c r="X16152" s="217">
        <v>0</v>
      </c>
      <c r="Y16152" s="217">
        <v>0</v>
      </c>
    </row>
    <row r="16153" spans="2:25">
      <c r="B16153" s="217" t="s">
        <v>16323</v>
      </c>
      <c r="C16153" s="217" t="s">
        <v>11696</v>
      </c>
      <c r="D16153" s="217" t="s">
        <v>25</v>
      </c>
      <c r="E16153" s="217" t="s">
        <v>86</v>
      </c>
      <c r="F16153" s="217" t="s">
        <v>12</v>
      </c>
      <c r="G16153" s="217" t="s">
        <v>49</v>
      </c>
      <c r="H16153" s="217" t="s">
        <v>172</v>
      </c>
      <c r="I16153" s="217">
        <v>0</v>
      </c>
      <c r="J16153" s="217">
        <v>0</v>
      </c>
      <c r="K16153" s="217">
        <v>0</v>
      </c>
      <c r="L16153" s="217">
        <v>3</v>
      </c>
      <c r="M16153" s="217">
        <v>211.30769230769201</v>
      </c>
      <c r="N16153" s="217">
        <v>0</v>
      </c>
      <c r="O16153" s="217">
        <v>0</v>
      </c>
      <c r="P16153" s="217">
        <v>0</v>
      </c>
      <c r="Q16153" s="217">
        <v>0</v>
      </c>
      <c r="R16153" s="217">
        <v>0</v>
      </c>
      <c r="S16153" s="217">
        <v>0</v>
      </c>
      <c r="T16153" s="217">
        <v>0</v>
      </c>
      <c r="U16153" s="217">
        <v>0</v>
      </c>
      <c r="V16153" s="217">
        <v>0</v>
      </c>
      <c r="W16153" s="217">
        <v>0</v>
      </c>
      <c r="X16153" s="217">
        <v>0</v>
      </c>
      <c r="Y16153" s="217">
        <v>0</v>
      </c>
    </row>
    <row r="16154" spans="2:25">
      <c r="B16154" s="217" t="s">
        <v>16324</v>
      </c>
      <c r="C16154" s="217" t="s">
        <v>11696</v>
      </c>
      <c r="D16154" s="217" t="s">
        <v>25</v>
      </c>
      <c r="E16154" s="217" t="s">
        <v>86</v>
      </c>
      <c r="F16154" s="217" t="s">
        <v>12</v>
      </c>
      <c r="G16154" s="217" t="s">
        <v>49</v>
      </c>
      <c r="H16154" s="217" t="s">
        <v>174</v>
      </c>
      <c r="I16154" s="217">
        <v>0</v>
      </c>
      <c r="J16154" s="217">
        <v>0</v>
      </c>
      <c r="K16154" s="217">
        <v>0</v>
      </c>
      <c r="L16154" s="217">
        <v>1</v>
      </c>
      <c r="M16154" s="217">
        <v>206.15384615384599</v>
      </c>
      <c r="N16154" s="217">
        <v>0</v>
      </c>
      <c r="O16154" s="217">
        <v>0</v>
      </c>
      <c r="P16154" s="217">
        <v>0</v>
      </c>
      <c r="Q16154" s="217">
        <v>0</v>
      </c>
      <c r="R16154" s="217">
        <v>0</v>
      </c>
      <c r="S16154" s="217">
        <v>0</v>
      </c>
      <c r="T16154" s="217">
        <v>0</v>
      </c>
      <c r="U16154" s="217">
        <v>0</v>
      </c>
      <c r="V16154" s="217">
        <v>0</v>
      </c>
      <c r="W16154" s="217">
        <v>0</v>
      </c>
      <c r="X16154" s="217">
        <v>0</v>
      </c>
      <c r="Y16154" s="217">
        <v>0</v>
      </c>
    </row>
    <row r="16155" spans="2:25">
      <c r="B16155" s="217" t="s">
        <v>16325</v>
      </c>
      <c r="C16155" s="217" t="s">
        <v>11696</v>
      </c>
      <c r="D16155" s="217" t="s">
        <v>25</v>
      </c>
      <c r="E16155" s="217" t="s">
        <v>86</v>
      </c>
      <c r="F16155" s="217" t="s">
        <v>12</v>
      </c>
      <c r="G16155" s="217" t="s">
        <v>49</v>
      </c>
      <c r="H16155" s="217" t="s">
        <v>176</v>
      </c>
      <c r="I16155" s="217">
        <v>2</v>
      </c>
      <c r="J16155" s="217">
        <v>2</v>
      </c>
      <c r="K16155" s="217">
        <v>0</v>
      </c>
      <c r="L16155" s="217">
        <v>2</v>
      </c>
      <c r="M16155" s="217">
        <v>262.84615384615398</v>
      </c>
      <c r="N16155" s="217">
        <v>7.6090137547556296</v>
      </c>
      <c r="O16155" s="217">
        <v>7.6090137547556296</v>
      </c>
      <c r="P16155" s="217">
        <v>0</v>
      </c>
      <c r="Q16155" s="217">
        <v>7.6090137547556296</v>
      </c>
      <c r="R16155" s="217">
        <v>7.6090137547556296</v>
      </c>
      <c r="S16155" s="217">
        <v>0</v>
      </c>
      <c r="T16155" s="217">
        <v>7.6090137547556296</v>
      </c>
      <c r="U16155" s="217">
        <v>7.6090137547556296</v>
      </c>
      <c r="V16155" s="217">
        <v>0</v>
      </c>
      <c r="W16155" s="217">
        <v>7.6090137547556296</v>
      </c>
      <c r="X16155" s="217">
        <v>7.6090137547556296</v>
      </c>
      <c r="Y16155" s="217">
        <v>0</v>
      </c>
    </row>
    <row r="16156" spans="2:25">
      <c r="B16156" s="217" t="s">
        <v>16326</v>
      </c>
      <c r="C16156" s="217" t="s">
        <v>11696</v>
      </c>
      <c r="D16156" s="217" t="s">
        <v>25</v>
      </c>
      <c r="E16156" s="217" t="s">
        <v>86</v>
      </c>
      <c r="F16156" s="217" t="s">
        <v>12</v>
      </c>
      <c r="G16156" s="217" t="s">
        <v>49</v>
      </c>
      <c r="H16156" s="217" t="s">
        <v>178</v>
      </c>
      <c r="I16156" s="217">
        <v>2</v>
      </c>
      <c r="J16156" s="217">
        <v>1</v>
      </c>
      <c r="K16156" s="217">
        <v>1</v>
      </c>
      <c r="L16156" s="217">
        <v>1</v>
      </c>
      <c r="M16156" s="217">
        <v>108.230769230769</v>
      </c>
      <c r="N16156" s="217">
        <v>18.479033404406501</v>
      </c>
      <c r="O16156" s="217">
        <v>9.2395167022032698</v>
      </c>
      <c r="P16156" s="217">
        <v>9.2395167022032698</v>
      </c>
      <c r="Q16156" s="217">
        <v>18.479033404406501</v>
      </c>
      <c r="R16156" s="217">
        <v>9.2395167022032698</v>
      </c>
      <c r="S16156" s="217">
        <v>9.2395167022032698</v>
      </c>
      <c r="T16156" s="217">
        <v>18.479033404406501</v>
      </c>
      <c r="U16156" s="217">
        <v>9.2395167022032698</v>
      </c>
      <c r="V16156" s="217">
        <v>9.2395167022032698</v>
      </c>
      <c r="W16156" s="217">
        <v>18.479033404406501</v>
      </c>
      <c r="X16156" s="217">
        <v>9.2395167022032698</v>
      </c>
      <c r="Y16156" s="217">
        <v>9.2395167022032698</v>
      </c>
    </row>
    <row r="16157" spans="2:25">
      <c r="B16157" s="217" t="s">
        <v>16327</v>
      </c>
      <c r="C16157" s="217" t="s">
        <v>11696</v>
      </c>
      <c r="D16157" s="217" t="s">
        <v>25</v>
      </c>
      <c r="E16157" s="217" t="s">
        <v>86</v>
      </c>
      <c r="F16157" s="217" t="s">
        <v>12</v>
      </c>
      <c r="G16157" s="217" t="s">
        <v>49</v>
      </c>
      <c r="H16157" s="217" t="s">
        <v>5</v>
      </c>
      <c r="I16157" s="217">
        <v>4</v>
      </c>
      <c r="J16157" s="217">
        <v>3</v>
      </c>
      <c r="K16157" s="217">
        <v>1</v>
      </c>
      <c r="L16157" s="217">
        <v>8</v>
      </c>
      <c r="M16157" s="217">
        <v>1005</v>
      </c>
      <c r="N16157" s="217">
        <v>3.9800995024875601</v>
      </c>
      <c r="O16157" s="217">
        <v>2.98507462686567</v>
      </c>
      <c r="P16157" s="217">
        <v>0.99502487562189001</v>
      </c>
      <c r="Q16157" s="217">
        <v>3.9800995024875601</v>
      </c>
      <c r="R16157" s="217">
        <v>2.98507462686567</v>
      </c>
      <c r="S16157" s="217">
        <v>0.99502487562189001</v>
      </c>
      <c r="T16157" s="217">
        <v>3.9800995024875601</v>
      </c>
      <c r="U16157" s="217">
        <v>2.98507462686567</v>
      </c>
      <c r="V16157" s="217">
        <v>0.99502487562189001</v>
      </c>
      <c r="W16157" s="217">
        <v>3.9800995024875601</v>
      </c>
      <c r="X16157" s="217">
        <v>2.98507462686567</v>
      </c>
      <c r="Y16157" s="217">
        <v>0.99502487562189001</v>
      </c>
    </row>
    <row r="16158" spans="2:25">
      <c r="B16158" s="217" t="s">
        <v>16328</v>
      </c>
      <c r="C16158" s="217" t="s">
        <v>11696</v>
      </c>
      <c r="D16158" s="217" t="s">
        <v>25</v>
      </c>
      <c r="E16158" s="217" t="s">
        <v>86</v>
      </c>
      <c r="F16158" s="217" t="s">
        <v>9</v>
      </c>
      <c r="G16158" s="217" t="s">
        <v>49</v>
      </c>
      <c r="H16158" s="217" t="s">
        <v>170</v>
      </c>
      <c r="I16158" s="217">
        <v>0</v>
      </c>
      <c r="J16158" s="217">
        <v>0</v>
      </c>
      <c r="K16158" s="217">
        <v>0</v>
      </c>
      <c r="L16158" s="217">
        <v>3</v>
      </c>
      <c r="M16158" s="217">
        <v>213.04347826086999</v>
      </c>
      <c r="N16158" s="217">
        <v>0</v>
      </c>
      <c r="O16158" s="217">
        <v>0</v>
      </c>
      <c r="P16158" s="217">
        <v>0</v>
      </c>
      <c r="Q16158" s="217">
        <v>0</v>
      </c>
      <c r="R16158" s="217">
        <v>0</v>
      </c>
      <c r="S16158" s="217">
        <v>0</v>
      </c>
      <c r="T16158" s="217">
        <v>0</v>
      </c>
      <c r="U16158" s="217">
        <v>0</v>
      </c>
      <c r="V16158" s="217">
        <v>0</v>
      </c>
      <c r="W16158" s="217">
        <v>0</v>
      </c>
      <c r="X16158" s="217">
        <v>0</v>
      </c>
      <c r="Y16158" s="217">
        <v>0</v>
      </c>
    </row>
    <row r="16159" spans="2:25">
      <c r="B16159" s="217" t="s">
        <v>16329</v>
      </c>
      <c r="C16159" s="217" t="s">
        <v>11696</v>
      </c>
      <c r="D16159" s="217" t="s">
        <v>25</v>
      </c>
      <c r="E16159" s="217" t="s">
        <v>86</v>
      </c>
      <c r="F16159" s="217" t="s">
        <v>9</v>
      </c>
      <c r="G16159" s="217" t="s">
        <v>49</v>
      </c>
      <c r="H16159" s="217" t="s">
        <v>172</v>
      </c>
      <c r="I16159" s="217">
        <v>0</v>
      </c>
      <c r="J16159" s="217">
        <v>0</v>
      </c>
      <c r="K16159" s="217">
        <v>0</v>
      </c>
      <c r="L16159" s="217">
        <v>4</v>
      </c>
      <c r="M16159" s="217">
        <v>238.405797101449</v>
      </c>
      <c r="N16159" s="217">
        <v>0</v>
      </c>
      <c r="O16159" s="217">
        <v>0</v>
      </c>
      <c r="P16159" s="217">
        <v>0</v>
      </c>
      <c r="Q16159" s="217">
        <v>0</v>
      </c>
      <c r="R16159" s="217">
        <v>0</v>
      </c>
      <c r="S16159" s="217">
        <v>0</v>
      </c>
      <c r="T16159" s="217">
        <v>0</v>
      </c>
      <c r="U16159" s="217">
        <v>0</v>
      </c>
      <c r="V16159" s="217">
        <v>0</v>
      </c>
      <c r="W16159" s="217">
        <v>0</v>
      </c>
      <c r="X16159" s="217">
        <v>0</v>
      </c>
      <c r="Y16159" s="217">
        <v>0</v>
      </c>
    </row>
    <row r="16160" spans="2:25">
      <c r="B16160" s="217" t="s">
        <v>16330</v>
      </c>
      <c r="C16160" s="217" t="s">
        <v>11696</v>
      </c>
      <c r="D16160" s="217" t="s">
        <v>25</v>
      </c>
      <c r="E16160" s="217" t="s">
        <v>86</v>
      </c>
      <c r="F16160" s="217" t="s">
        <v>9</v>
      </c>
      <c r="G16160" s="217" t="s">
        <v>49</v>
      </c>
      <c r="H16160" s="217" t="s">
        <v>174</v>
      </c>
      <c r="I16160" s="217">
        <v>0</v>
      </c>
      <c r="J16160" s="217">
        <v>0</v>
      </c>
      <c r="K16160" s="217">
        <v>0</v>
      </c>
      <c r="L16160" s="217">
        <v>1</v>
      </c>
      <c r="M16160" s="217">
        <v>223.18840579710101</v>
      </c>
      <c r="N16160" s="217">
        <v>0</v>
      </c>
      <c r="O16160" s="217">
        <v>0</v>
      </c>
      <c r="P16160" s="217">
        <v>0</v>
      </c>
      <c r="Q16160" s="217">
        <v>0</v>
      </c>
      <c r="R16160" s="217">
        <v>0</v>
      </c>
      <c r="S16160" s="217">
        <v>0</v>
      </c>
      <c r="T16160" s="217">
        <v>0</v>
      </c>
      <c r="U16160" s="217">
        <v>0</v>
      </c>
      <c r="V16160" s="217">
        <v>0</v>
      </c>
      <c r="W16160" s="217">
        <v>0</v>
      </c>
      <c r="X16160" s="217">
        <v>0</v>
      </c>
      <c r="Y16160" s="217">
        <v>0</v>
      </c>
    </row>
    <row r="16161" spans="2:25">
      <c r="B16161" s="217" t="s">
        <v>16331</v>
      </c>
      <c r="C16161" s="217" t="s">
        <v>11696</v>
      </c>
      <c r="D16161" s="217" t="s">
        <v>25</v>
      </c>
      <c r="E16161" s="217" t="s">
        <v>86</v>
      </c>
      <c r="F16161" s="217" t="s">
        <v>9</v>
      </c>
      <c r="G16161" s="217" t="s">
        <v>49</v>
      </c>
      <c r="H16161" s="217" t="s">
        <v>176</v>
      </c>
      <c r="I16161" s="217">
        <v>0</v>
      </c>
      <c r="J16161" s="217">
        <v>0</v>
      </c>
      <c r="K16161" s="217">
        <v>0</v>
      </c>
      <c r="L16161" s="217">
        <v>10</v>
      </c>
      <c r="M16161" s="217">
        <v>248.55072463768099</v>
      </c>
      <c r="N16161" s="217">
        <v>0</v>
      </c>
      <c r="O16161" s="217">
        <v>0</v>
      </c>
      <c r="P16161" s="217">
        <v>0</v>
      </c>
      <c r="Q16161" s="217">
        <v>0</v>
      </c>
      <c r="R16161" s="217">
        <v>0</v>
      </c>
      <c r="S16161" s="217">
        <v>0</v>
      </c>
      <c r="T16161" s="217">
        <v>0</v>
      </c>
      <c r="U16161" s="217">
        <v>0</v>
      </c>
      <c r="V16161" s="217">
        <v>0</v>
      </c>
      <c r="W16161" s="217">
        <v>0</v>
      </c>
      <c r="X16161" s="217">
        <v>0</v>
      </c>
      <c r="Y16161" s="217">
        <v>0</v>
      </c>
    </row>
    <row r="16162" spans="2:25">
      <c r="B16162" s="217" t="s">
        <v>16332</v>
      </c>
      <c r="C16162" s="217" t="s">
        <v>11696</v>
      </c>
      <c r="D16162" s="217" t="s">
        <v>25</v>
      </c>
      <c r="E16162" s="217" t="s">
        <v>86</v>
      </c>
      <c r="F16162" s="217" t="s">
        <v>9</v>
      </c>
      <c r="G16162" s="217" t="s">
        <v>49</v>
      </c>
      <c r="H16162" s="217" t="s">
        <v>178</v>
      </c>
      <c r="I16162" s="217">
        <v>0</v>
      </c>
      <c r="J16162" s="217">
        <v>0</v>
      </c>
      <c r="K16162" s="217">
        <v>0</v>
      </c>
      <c r="L16162" s="217">
        <v>2</v>
      </c>
      <c r="M16162" s="217">
        <v>126.811594202899</v>
      </c>
      <c r="N16162" s="217">
        <v>0</v>
      </c>
      <c r="O16162" s="217">
        <v>0</v>
      </c>
      <c r="P16162" s="217">
        <v>0</v>
      </c>
      <c r="Q16162" s="217">
        <v>0</v>
      </c>
      <c r="R16162" s="217">
        <v>0</v>
      </c>
      <c r="S16162" s="217">
        <v>0</v>
      </c>
      <c r="T16162" s="217">
        <v>0</v>
      </c>
      <c r="U16162" s="217">
        <v>0</v>
      </c>
      <c r="V16162" s="217">
        <v>0</v>
      </c>
      <c r="W16162" s="217">
        <v>0</v>
      </c>
      <c r="X16162" s="217">
        <v>0</v>
      </c>
      <c r="Y16162" s="217">
        <v>0</v>
      </c>
    </row>
    <row r="16163" spans="2:25">
      <c r="B16163" s="217" t="s">
        <v>16333</v>
      </c>
      <c r="C16163" s="217" t="s">
        <v>11696</v>
      </c>
      <c r="D16163" s="217" t="s">
        <v>25</v>
      </c>
      <c r="E16163" s="217" t="s">
        <v>86</v>
      </c>
      <c r="F16163" s="217" t="s">
        <v>9</v>
      </c>
      <c r="G16163" s="217" t="s">
        <v>49</v>
      </c>
      <c r="H16163" s="217" t="s">
        <v>5</v>
      </c>
      <c r="I16163" s="217">
        <v>0</v>
      </c>
      <c r="J16163" s="217">
        <v>0</v>
      </c>
      <c r="K16163" s="217">
        <v>0</v>
      </c>
      <c r="L16163" s="217">
        <v>20</v>
      </c>
      <c r="M16163" s="217">
        <v>1050</v>
      </c>
      <c r="N16163" s="217">
        <v>0</v>
      </c>
      <c r="O16163" s="217">
        <v>0</v>
      </c>
      <c r="P16163" s="217">
        <v>0</v>
      </c>
      <c r="Q16163" s="217">
        <v>0</v>
      </c>
      <c r="R16163" s="217">
        <v>0</v>
      </c>
      <c r="S16163" s="217">
        <v>0</v>
      </c>
      <c r="T16163" s="217">
        <v>0</v>
      </c>
      <c r="U16163" s="217">
        <v>0</v>
      </c>
      <c r="V16163" s="217">
        <v>0</v>
      </c>
      <c r="W16163" s="217">
        <v>0</v>
      </c>
      <c r="X16163" s="217">
        <v>0</v>
      </c>
      <c r="Y16163" s="217">
        <v>0</v>
      </c>
    </row>
    <row r="16164" spans="2:25">
      <c r="B16164" s="217" t="s">
        <v>16334</v>
      </c>
      <c r="C16164" s="217" t="s">
        <v>11696</v>
      </c>
      <c r="D16164" s="217" t="s">
        <v>25</v>
      </c>
      <c r="E16164" s="217" t="s">
        <v>86</v>
      </c>
      <c r="F16164" s="217" t="s">
        <v>5</v>
      </c>
      <c r="G16164" s="217" t="s">
        <v>49</v>
      </c>
      <c r="H16164" s="217" t="s">
        <v>170</v>
      </c>
      <c r="I16164" s="217">
        <v>0</v>
      </c>
      <c r="J16164" s="217">
        <v>0</v>
      </c>
      <c r="K16164" s="217">
        <v>0</v>
      </c>
      <c r="L16164" s="217">
        <v>4</v>
      </c>
      <c r="M16164" s="217">
        <v>429.50501672240802</v>
      </c>
      <c r="N16164" s="217">
        <v>0</v>
      </c>
      <c r="O16164" s="217">
        <v>0</v>
      </c>
      <c r="P16164" s="217">
        <v>0</v>
      </c>
      <c r="Q16164" s="217">
        <v>0</v>
      </c>
      <c r="R16164" s="217">
        <v>0</v>
      </c>
      <c r="S16164" s="217">
        <v>0</v>
      </c>
      <c r="T16164" s="217">
        <v>0</v>
      </c>
      <c r="U16164" s="217">
        <v>0</v>
      </c>
      <c r="V16164" s="217">
        <v>0</v>
      </c>
      <c r="W16164" s="217">
        <v>0</v>
      </c>
      <c r="X16164" s="217">
        <v>0</v>
      </c>
      <c r="Y16164" s="217">
        <v>0</v>
      </c>
    </row>
    <row r="16165" spans="2:25">
      <c r="B16165" s="217" t="s">
        <v>16335</v>
      </c>
      <c r="C16165" s="217" t="s">
        <v>11696</v>
      </c>
      <c r="D16165" s="217" t="s">
        <v>25</v>
      </c>
      <c r="E16165" s="217" t="s">
        <v>86</v>
      </c>
      <c r="F16165" s="217" t="s">
        <v>5</v>
      </c>
      <c r="G16165" s="217" t="s">
        <v>49</v>
      </c>
      <c r="H16165" s="217" t="s">
        <v>172</v>
      </c>
      <c r="I16165" s="217">
        <v>0</v>
      </c>
      <c r="J16165" s="217">
        <v>0</v>
      </c>
      <c r="K16165" s="217">
        <v>0</v>
      </c>
      <c r="L16165" s="217">
        <v>7</v>
      </c>
      <c r="M16165" s="217">
        <v>449.71348940914203</v>
      </c>
      <c r="N16165" s="217">
        <v>0</v>
      </c>
      <c r="O16165" s="217">
        <v>0</v>
      </c>
      <c r="P16165" s="217">
        <v>0</v>
      </c>
      <c r="Q16165" s="217">
        <v>0</v>
      </c>
      <c r="R16165" s="217">
        <v>0</v>
      </c>
      <c r="S16165" s="217">
        <v>0</v>
      </c>
      <c r="T16165" s="217">
        <v>0</v>
      </c>
      <c r="U16165" s="217">
        <v>0</v>
      </c>
      <c r="V16165" s="217">
        <v>0</v>
      </c>
      <c r="W16165" s="217">
        <v>0</v>
      </c>
      <c r="X16165" s="217">
        <v>0</v>
      </c>
      <c r="Y16165" s="217">
        <v>0</v>
      </c>
    </row>
    <row r="16166" spans="2:25">
      <c r="B16166" s="217" t="s">
        <v>16336</v>
      </c>
      <c r="C16166" s="217" t="s">
        <v>11696</v>
      </c>
      <c r="D16166" s="217" t="s">
        <v>25</v>
      </c>
      <c r="E16166" s="217" t="s">
        <v>86</v>
      </c>
      <c r="F16166" s="217" t="s">
        <v>5</v>
      </c>
      <c r="G16166" s="217" t="s">
        <v>49</v>
      </c>
      <c r="H16166" s="217" t="s">
        <v>174</v>
      </c>
      <c r="I16166" s="217">
        <v>0</v>
      </c>
      <c r="J16166" s="217">
        <v>0</v>
      </c>
      <c r="K16166" s="217">
        <v>0</v>
      </c>
      <c r="L16166" s="217">
        <v>2</v>
      </c>
      <c r="M16166" s="217">
        <v>429.34225195094803</v>
      </c>
      <c r="N16166" s="217">
        <v>0</v>
      </c>
      <c r="O16166" s="217">
        <v>0</v>
      </c>
      <c r="P16166" s="217">
        <v>0</v>
      </c>
      <c r="Q16166" s="217">
        <v>0</v>
      </c>
      <c r="R16166" s="217">
        <v>0</v>
      </c>
      <c r="S16166" s="217">
        <v>0</v>
      </c>
      <c r="T16166" s="217">
        <v>0</v>
      </c>
      <c r="U16166" s="217">
        <v>0</v>
      </c>
      <c r="V16166" s="217">
        <v>0</v>
      </c>
      <c r="W16166" s="217">
        <v>0</v>
      </c>
      <c r="X16166" s="217">
        <v>0</v>
      </c>
      <c r="Y16166" s="217">
        <v>0</v>
      </c>
    </row>
    <row r="16167" spans="2:25">
      <c r="B16167" s="217" t="s">
        <v>16337</v>
      </c>
      <c r="C16167" s="217" t="s">
        <v>11696</v>
      </c>
      <c r="D16167" s="217" t="s">
        <v>25</v>
      </c>
      <c r="E16167" s="217" t="s">
        <v>86</v>
      </c>
      <c r="F16167" s="217" t="s">
        <v>5</v>
      </c>
      <c r="G16167" s="217" t="s">
        <v>49</v>
      </c>
      <c r="H16167" s="217" t="s">
        <v>176</v>
      </c>
      <c r="I16167" s="217">
        <v>2</v>
      </c>
      <c r="J16167" s="217">
        <v>2</v>
      </c>
      <c r="K16167" s="217">
        <v>0</v>
      </c>
      <c r="L16167" s="217">
        <v>12</v>
      </c>
      <c r="M16167" s="217">
        <v>511.396878483835</v>
      </c>
      <c r="N16167" s="217">
        <v>3.9108568787699798</v>
      </c>
      <c r="O16167" s="217">
        <v>3.9108568787699798</v>
      </c>
      <c r="P16167" s="217">
        <v>0</v>
      </c>
      <c r="Q16167" s="217">
        <v>3.9108568787699798</v>
      </c>
      <c r="R16167" s="217">
        <v>3.9108568787699798</v>
      </c>
      <c r="S16167" s="217">
        <v>0</v>
      </c>
      <c r="T16167" s="217">
        <v>3.9108568787699798</v>
      </c>
      <c r="U16167" s="217">
        <v>3.9108568787699798</v>
      </c>
      <c r="V16167" s="217">
        <v>0</v>
      </c>
      <c r="W16167" s="217">
        <v>3.9108568787699798</v>
      </c>
      <c r="X16167" s="217">
        <v>3.9108568787699798</v>
      </c>
      <c r="Y16167" s="217">
        <v>0</v>
      </c>
    </row>
    <row r="16168" spans="2:25">
      <c r="B16168" s="217" t="s">
        <v>16338</v>
      </c>
      <c r="C16168" s="217" t="s">
        <v>11696</v>
      </c>
      <c r="D16168" s="217" t="s">
        <v>25</v>
      </c>
      <c r="E16168" s="217" t="s">
        <v>86</v>
      </c>
      <c r="F16168" s="217" t="s">
        <v>5</v>
      </c>
      <c r="G16168" s="217" t="s">
        <v>49</v>
      </c>
      <c r="H16168" s="217" t="s">
        <v>178</v>
      </c>
      <c r="I16168" s="217">
        <v>2</v>
      </c>
      <c r="J16168" s="217">
        <v>1</v>
      </c>
      <c r="K16168" s="217">
        <v>1</v>
      </c>
      <c r="L16168" s="217">
        <v>3</v>
      </c>
      <c r="M16168" s="217">
        <v>235.04236343366799</v>
      </c>
      <c r="N16168" s="217">
        <v>8.5091043622203397</v>
      </c>
      <c r="O16168" s="217">
        <v>4.2545521811101699</v>
      </c>
      <c r="P16168" s="217">
        <v>4.2545521811101699</v>
      </c>
      <c r="Q16168" s="217">
        <v>8.5091043622203397</v>
      </c>
      <c r="R16168" s="217">
        <v>4.2545521811101699</v>
      </c>
      <c r="S16168" s="217">
        <v>4.2545521811101699</v>
      </c>
      <c r="T16168" s="217">
        <v>8.5091043622203397</v>
      </c>
      <c r="U16168" s="217">
        <v>4.2545521811101699</v>
      </c>
      <c r="V16168" s="217">
        <v>4.2545521811101699</v>
      </c>
      <c r="W16168" s="217">
        <v>8.5091043622203397</v>
      </c>
      <c r="X16168" s="217">
        <v>4.2545521811101699</v>
      </c>
      <c r="Y16168" s="217">
        <v>4.2545521811101699</v>
      </c>
    </row>
    <row r="16169" spans="2:25">
      <c r="B16169" s="217" t="s">
        <v>16339</v>
      </c>
      <c r="C16169" s="217" t="s">
        <v>11696</v>
      </c>
      <c r="D16169" s="217" t="s">
        <v>25</v>
      </c>
      <c r="E16169" s="217" t="s">
        <v>86</v>
      </c>
      <c r="F16169" s="217" t="s">
        <v>5</v>
      </c>
      <c r="G16169" s="217" t="s">
        <v>49</v>
      </c>
      <c r="H16169" s="217" t="s">
        <v>5</v>
      </c>
      <c r="I16169" s="217">
        <v>4</v>
      </c>
      <c r="J16169" s="217">
        <v>3</v>
      </c>
      <c r="K16169" s="217">
        <v>1</v>
      </c>
      <c r="L16169" s="217">
        <v>28</v>
      </c>
      <c r="M16169" s="217">
        <v>2055</v>
      </c>
      <c r="N16169" s="217">
        <v>1.94647201946472</v>
      </c>
      <c r="O16169" s="217">
        <v>1.4598540145985399</v>
      </c>
      <c r="P16169" s="217">
        <v>0.48661800486618001</v>
      </c>
      <c r="Q16169" s="217">
        <v>1.94647201946472</v>
      </c>
      <c r="R16169" s="217">
        <v>1.4598540145985399</v>
      </c>
      <c r="S16169" s="217">
        <v>0.48661800486618001</v>
      </c>
      <c r="T16169" s="217">
        <v>1.94647201946472</v>
      </c>
      <c r="U16169" s="217">
        <v>1.4598540145985399</v>
      </c>
      <c r="V16169" s="217">
        <v>0.48661800486618001</v>
      </c>
      <c r="W16169" s="217">
        <v>1.94647201946472</v>
      </c>
      <c r="X16169" s="217">
        <v>1.4598540145985399</v>
      </c>
      <c r="Y16169" s="217">
        <v>0.48661800486618001</v>
      </c>
    </row>
    <row r="16170" spans="2:25">
      <c r="B16170" s="217" t="s">
        <v>16340</v>
      </c>
      <c r="C16170" s="217" t="s">
        <v>11696</v>
      </c>
      <c r="D16170" s="217" t="s">
        <v>25</v>
      </c>
      <c r="E16170" s="217" t="s">
        <v>86</v>
      </c>
      <c r="F16170" s="217" t="s">
        <v>12</v>
      </c>
      <c r="G16170" s="217" t="s">
        <v>13</v>
      </c>
      <c r="H16170" s="217" t="s">
        <v>170</v>
      </c>
      <c r="I16170" s="217">
        <v>0</v>
      </c>
      <c r="J16170" s="217">
        <v>0</v>
      </c>
      <c r="K16170" s="217">
        <v>0</v>
      </c>
      <c r="L16170" s="217">
        <v>0</v>
      </c>
      <c r="M16170" s="217">
        <v>7.2222222222222197</v>
      </c>
      <c r="N16170" s="217">
        <v>0</v>
      </c>
      <c r="O16170" s="217">
        <v>0</v>
      </c>
      <c r="P16170" s="217">
        <v>0</v>
      </c>
      <c r="Q16170" s="217">
        <v>0</v>
      </c>
      <c r="R16170" s="217">
        <v>0</v>
      </c>
      <c r="S16170" s="217">
        <v>0</v>
      </c>
      <c r="T16170" s="217">
        <v>0</v>
      </c>
      <c r="U16170" s="217">
        <v>0</v>
      </c>
      <c r="V16170" s="217">
        <v>0</v>
      </c>
      <c r="W16170" s="217">
        <v>0</v>
      </c>
      <c r="X16170" s="217">
        <v>0</v>
      </c>
      <c r="Y16170" s="217">
        <v>0</v>
      </c>
    </row>
    <row r="16171" spans="2:25">
      <c r="B16171" s="217" t="s">
        <v>16341</v>
      </c>
      <c r="C16171" s="217" t="s">
        <v>11696</v>
      </c>
      <c r="D16171" s="217" t="s">
        <v>25</v>
      </c>
      <c r="E16171" s="217" t="s">
        <v>86</v>
      </c>
      <c r="F16171" s="217" t="s">
        <v>12</v>
      </c>
      <c r="G16171" s="217" t="s">
        <v>13</v>
      </c>
      <c r="H16171" s="217" t="s">
        <v>172</v>
      </c>
      <c r="I16171" s="217">
        <v>0</v>
      </c>
      <c r="J16171" s="217">
        <v>0</v>
      </c>
      <c r="K16171" s="217">
        <v>0</v>
      </c>
      <c r="L16171" s="217">
        <v>0</v>
      </c>
      <c r="M16171" s="217">
        <v>7.2222222222222197</v>
      </c>
      <c r="N16171" s="217">
        <v>0</v>
      </c>
      <c r="O16171" s="217">
        <v>0</v>
      </c>
      <c r="P16171" s="217">
        <v>0</v>
      </c>
      <c r="Q16171" s="217">
        <v>0</v>
      </c>
      <c r="R16171" s="217">
        <v>0</v>
      </c>
      <c r="S16171" s="217">
        <v>0</v>
      </c>
      <c r="T16171" s="217">
        <v>0</v>
      </c>
      <c r="U16171" s="217">
        <v>0</v>
      </c>
      <c r="V16171" s="217">
        <v>0</v>
      </c>
      <c r="W16171" s="217">
        <v>0</v>
      </c>
      <c r="X16171" s="217">
        <v>0</v>
      </c>
      <c r="Y16171" s="217">
        <v>0</v>
      </c>
    </row>
    <row r="16172" spans="2:25">
      <c r="B16172" s="217" t="s">
        <v>16342</v>
      </c>
      <c r="C16172" s="217" t="s">
        <v>11696</v>
      </c>
      <c r="D16172" s="217" t="s">
        <v>25</v>
      </c>
      <c r="E16172" s="217" t="s">
        <v>86</v>
      </c>
      <c r="F16172" s="217" t="s">
        <v>12</v>
      </c>
      <c r="G16172" s="217" t="s">
        <v>13</v>
      </c>
      <c r="H16172" s="217" t="s">
        <v>174</v>
      </c>
      <c r="I16172" s="217">
        <v>0</v>
      </c>
      <c r="J16172" s="217">
        <v>0</v>
      </c>
      <c r="K16172" s="217">
        <v>0</v>
      </c>
      <c r="L16172" s="217">
        <v>0</v>
      </c>
      <c r="M16172" s="217">
        <v>14.4444444444444</v>
      </c>
      <c r="N16172" s="217">
        <v>0</v>
      </c>
      <c r="O16172" s="217">
        <v>0</v>
      </c>
      <c r="P16172" s="217">
        <v>0</v>
      </c>
      <c r="Q16172" s="217">
        <v>0</v>
      </c>
      <c r="R16172" s="217">
        <v>0</v>
      </c>
      <c r="S16172" s="217">
        <v>0</v>
      </c>
      <c r="T16172" s="217">
        <v>0</v>
      </c>
      <c r="U16172" s="217">
        <v>0</v>
      </c>
      <c r="V16172" s="217">
        <v>0</v>
      </c>
      <c r="W16172" s="217">
        <v>0</v>
      </c>
      <c r="X16172" s="217">
        <v>0</v>
      </c>
      <c r="Y16172" s="217">
        <v>0</v>
      </c>
    </row>
    <row r="16173" spans="2:25">
      <c r="B16173" s="217" t="s">
        <v>16343</v>
      </c>
      <c r="C16173" s="217" t="s">
        <v>11696</v>
      </c>
      <c r="D16173" s="217" t="s">
        <v>25</v>
      </c>
      <c r="E16173" s="217" t="s">
        <v>86</v>
      </c>
      <c r="F16173" s="217" t="s">
        <v>12</v>
      </c>
      <c r="G16173" s="217" t="s">
        <v>13</v>
      </c>
      <c r="H16173" s="217" t="s">
        <v>176</v>
      </c>
      <c r="I16173" s="217">
        <v>0</v>
      </c>
      <c r="J16173" s="217">
        <v>0</v>
      </c>
      <c r="K16173" s="217">
        <v>0</v>
      </c>
      <c r="L16173" s="217">
        <v>0</v>
      </c>
      <c r="M16173" s="217">
        <v>21.6666666666667</v>
      </c>
      <c r="N16173" s="217">
        <v>0</v>
      </c>
      <c r="O16173" s="217">
        <v>0</v>
      </c>
      <c r="P16173" s="217">
        <v>0</v>
      </c>
      <c r="Q16173" s="217">
        <v>0</v>
      </c>
      <c r="R16173" s="217">
        <v>0</v>
      </c>
      <c r="S16173" s="217">
        <v>0</v>
      </c>
      <c r="T16173" s="217">
        <v>0</v>
      </c>
      <c r="U16173" s="217">
        <v>0</v>
      </c>
      <c r="V16173" s="217">
        <v>0</v>
      </c>
      <c r="W16173" s="217">
        <v>0</v>
      </c>
      <c r="X16173" s="217">
        <v>0</v>
      </c>
      <c r="Y16173" s="217">
        <v>0</v>
      </c>
    </row>
    <row r="16174" spans="2:25">
      <c r="B16174" s="217" t="s">
        <v>16344</v>
      </c>
      <c r="C16174" s="217" t="s">
        <v>11696</v>
      </c>
      <c r="D16174" s="217" t="s">
        <v>25</v>
      </c>
      <c r="E16174" s="217" t="s">
        <v>86</v>
      </c>
      <c r="F16174" s="217" t="s">
        <v>12</v>
      </c>
      <c r="G16174" s="217" t="s">
        <v>13</v>
      </c>
      <c r="H16174" s="217" t="s">
        <v>178</v>
      </c>
      <c r="I16174" s="217">
        <v>0</v>
      </c>
      <c r="J16174" s="217">
        <v>0</v>
      </c>
      <c r="K16174" s="217">
        <v>0</v>
      </c>
      <c r="L16174" s="217">
        <v>0</v>
      </c>
      <c r="M16174" s="217">
        <v>14.4444444444444</v>
      </c>
      <c r="N16174" s="217">
        <v>0</v>
      </c>
      <c r="O16174" s="217">
        <v>0</v>
      </c>
      <c r="P16174" s="217">
        <v>0</v>
      </c>
      <c r="Q16174" s="217">
        <v>0</v>
      </c>
      <c r="R16174" s="217">
        <v>0</v>
      </c>
      <c r="S16174" s="217">
        <v>0</v>
      </c>
      <c r="T16174" s="217">
        <v>0</v>
      </c>
      <c r="U16174" s="217">
        <v>0</v>
      </c>
      <c r="V16174" s="217">
        <v>0</v>
      </c>
      <c r="W16174" s="217">
        <v>0</v>
      </c>
      <c r="X16174" s="217">
        <v>0</v>
      </c>
      <c r="Y16174" s="217">
        <v>0</v>
      </c>
    </row>
    <row r="16175" spans="2:25">
      <c r="B16175" s="217" t="s">
        <v>16345</v>
      </c>
      <c r="C16175" s="217" t="s">
        <v>11696</v>
      </c>
      <c r="D16175" s="217" t="s">
        <v>25</v>
      </c>
      <c r="E16175" s="217" t="s">
        <v>86</v>
      </c>
      <c r="F16175" s="217" t="s">
        <v>12</v>
      </c>
      <c r="G16175" s="217" t="s">
        <v>13</v>
      </c>
      <c r="H16175" s="217" t="s">
        <v>5</v>
      </c>
      <c r="I16175" s="217">
        <v>0</v>
      </c>
      <c r="J16175" s="217">
        <v>0</v>
      </c>
      <c r="K16175" s="217">
        <v>0</v>
      </c>
      <c r="L16175" s="217">
        <v>0</v>
      </c>
      <c r="M16175" s="217">
        <v>65</v>
      </c>
      <c r="N16175" s="217">
        <v>0</v>
      </c>
      <c r="O16175" s="217">
        <v>0</v>
      </c>
      <c r="P16175" s="217">
        <v>0</v>
      </c>
      <c r="Q16175" s="217">
        <v>0</v>
      </c>
      <c r="R16175" s="217">
        <v>0</v>
      </c>
      <c r="S16175" s="217">
        <v>0</v>
      </c>
      <c r="T16175" s="217">
        <v>0</v>
      </c>
      <c r="U16175" s="217">
        <v>0</v>
      </c>
      <c r="V16175" s="217">
        <v>0</v>
      </c>
      <c r="W16175" s="217">
        <v>0</v>
      </c>
      <c r="X16175" s="217">
        <v>0</v>
      </c>
      <c r="Y16175" s="217">
        <v>0</v>
      </c>
    </row>
    <row r="16176" spans="2:25">
      <c r="B16176" s="217" t="s">
        <v>16346</v>
      </c>
      <c r="C16176" s="217" t="s">
        <v>11696</v>
      </c>
      <c r="D16176" s="217" t="s">
        <v>25</v>
      </c>
      <c r="E16176" s="217" t="s">
        <v>86</v>
      </c>
      <c r="F16176" s="217" t="s">
        <v>9</v>
      </c>
      <c r="G16176" s="217" t="s">
        <v>13</v>
      </c>
      <c r="H16176" s="217" t="s">
        <v>170</v>
      </c>
      <c r="I16176" s="217">
        <v>0</v>
      </c>
      <c r="J16176" s="217">
        <v>0</v>
      </c>
      <c r="K16176" s="217">
        <v>0</v>
      </c>
      <c r="L16176" s="217">
        <v>1</v>
      </c>
      <c r="M16176" s="217">
        <v>0</v>
      </c>
    </row>
    <row r="16177" spans="2:25">
      <c r="B16177" s="217" t="s">
        <v>16347</v>
      </c>
      <c r="C16177" s="217" t="s">
        <v>11696</v>
      </c>
      <c r="D16177" s="217" t="s">
        <v>25</v>
      </c>
      <c r="E16177" s="217" t="s">
        <v>86</v>
      </c>
      <c r="F16177" s="217" t="s">
        <v>9</v>
      </c>
      <c r="G16177" s="217" t="s">
        <v>13</v>
      </c>
      <c r="H16177" s="217" t="s">
        <v>172</v>
      </c>
      <c r="I16177" s="217">
        <v>0</v>
      </c>
      <c r="J16177" s="217">
        <v>0</v>
      </c>
      <c r="K16177" s="217">
        <v>0</v>
      </c>
      <c r="L16177" s="217">
        <v>0</v>
      </c>
      <c r="M16177" s="217">
        <v>10</v>
      </c>
      <c r="N16177" s="217">
        <v>0</v>
      </c>
      <c r="O16177" s="217">
        <v>0</v>
      </c>
      <c r="P16177" s="217">
        <v>0</v>
      </c>
      <c r="Q16177" s="217">
        <v>0</v>
      </c>
      <c r="R16177" s="217">
        <v>0</v>
      </c>
      <c r="S16177" s="217">
        <v>0</v>
      </c>
      <c r="T16177" s="217">
        <v>0</v>
      </c>
      <c r="U16177" s="217">
        <v>0</v>
      </c>
      <c r="V16177" s="217">
        <v>0</v>
      </c>
      <c r="W16177" s="217">
        <v>0</v>
      </c>
      <c r="X16177" s="217">
        <v>0</v>
      </c>
      <c r="Y16177" s="217">
        <v>0</v>
      </c>
    </row>
    <row r="16178" spans="2:25">
      <c r="B16178" s="217" t="s">
        <v>16348</v>
      </c>
      <c r="C16178" s="217" t="s">
        <v>11696</v>
      </c>
      <c r="D16178" s="217" t="s">
        <v>25</v>
      </c>
      <c r="E16178" s="217" t="s">
        <v>86</v>
      </c>
      <c r="F16178" s="217" t="s">
        <v>9</v>
      </c>
      <c r="G16178" s="217" t="s">
        <v>13</v>
      </c>
      <c r="H16178" s="217" t="s">
        <v>174</v>
      </c>
      <c r="I16178" s="217">
        <v>0</v>
      </c>
      <c r="J16178" s="217">
        <v>0</v>
      </c>
      <c r="K16178" s="217">
        <v>0</v>
      </c>
      <c r="L16178" s="217">
        <v>0</v>
      </c>
      <c r="M16178" s="217">
        <v>10</v>
      </c>
      <c r="N16178" s="217">
        <v>0</v>
      </c>
      <c r="O16178" s="217">
        <v>0</v>
      </c>
      <c r="P16178" s="217">
        <v>0</v>
      </c>
      <c r="Q16178" s="217">
        <v>0</v>
      </c>
      <c r="R16178" s="217">
        <v>0</v>
      </c>
      <c r="S16178" s="217">
        <v>0</v>
      </c>
      <c r="T16178" s="217">
        <v>0</v>
      </c>
      <c r="U16178" s="217">
        <v>0</v>
      </c>
      <c r="V16178" s="217">
        <v>0</v>
      </c>
      <c r="W16178" s="217">
        <v>0</v>
      </c>
      <c r="X16178" s="217">
        <v>0</v>
      </c>
      <c r="Y16178" s="217">
        <v>0</v>
      </c>
    </row>
    <row r="16179" spans="2:25">
      <c r="B16179" s="217" t="s">
        <v>16349</v>
      </c>
      <c r="C16179" s="217" t="s">
        <v>11696</v>
      </c>
      <c r="D16179" s="217" t="s">
        <v>25</v>
      </c>
      <c r="E16179" s="217" t="s">
        <v>86</v>
      </c>
      <c r="F16179" s="217" t="s">
        <v>9</v>
      </c>
      <c r="G16179" s="217" t="s">
        <v>13</v>
      </c>
      <c r="H16179" s="217" t="s">
        <v>176</v>
      </c>
      <c r="I16179" s="217">
        <v>0</v>
      </c>
      <c r="J16179" s="217">
        <v>0</v>
      </c>
      <c r="K16179" s="217">
        <v>0</v>
      </c>
      <c r="L16179" s="217">
        <v>0</v>
      </c>
      <c r="M16179" s="217">
        <v>15</v>
      </c>
      <c r="N16179" s="217">
        <v>0</v>
      </c>
      <c r="O16179" s="217">
        <v>0</v>
      </c>
      <c r="P16179" s="217">
        <v>0</v>
      </c>
      <c r="Q16179" s="217">
        <v>0</v>
      </c>
      <c r="R16179" s="217">
        <v>0</v>
      </c>
      <c r="S16179" s="217">
        <v>0</v>
      </c>
      <c r="T16179" s="217">
        <v>0</v>
      </c>
      <c r="U16179" s="217">
        <v>0</v>
      </c>
      <c r="V16179" s="217">
        <v>0</v>
      </c>
      <c r="W16179" s="217">
        <v>0</v>
      </c>
      <c r="X16179" s="217">
        <v>0</v>
      </c>
      <c r="Y16179" s="217">
        <v>0</v>
      </c>
    </row>
    <row r="16180" spans="2:25">
      <c r="B16180" s="217" t="s">
        <v>16350</v>
      </c>
      <c r="C16180" s="217" t="s">
        <v>11696</v>
      </c>
      <c r="D16180" s="217" t="s">
        <v>25</v>
      </c>
      <c r="E16180" s="217" t="s">
        <v>86</v>
      </c>
      <c r="F16180" s="217" t="s">
        <v>9</v>
      </c>
      <c r="G16180" s="217" t="s">
        <v>13</v>
      </c>
      <c r="H16180" s="217" t="s">
        <v>178</v>
      </c>
      <c r="I16180" s="217">
        <v>0</v>
      </c>
      <c r="J16180" s="217">
        <v>0</v>
      </c>
      <c r="K16180" s="217">
        <v>0</v>
      </c>
      <c r="L16180" s="217">
        <v>0</v>
      </c>
      <c r="M16180" s="217">
        <v>30</v>
      </c>
      <c r="N16180" s="217">
        <v>0</v>
      </c>
      <c r="O16180" s="217">
        <v>0</v>
      </c>
      <c r="P16180" s="217">
        <v>0</v>
      </c>
      <c r="Q16180" s="217">
        <v>0</v>
      </c>
      <c r="R16180" s="217">
        <v>0</v>
      </c>
      <c r="S16180" s="217">
        <v>0</v>
      </c>
      <c r="T16180" s="217">
        <v>0</v>
      </c>
      <c r="U16180" s="217">
        <v>0</v>
      </c>
      <c r="V16180" s="217">
        <v>0</v>
      </c>
      <c r="W16180" s="217">
        <v>0</v>
      </c>
      <c r="X16180" s="217">
        <v>0</v>
      </c>
      <c r="Y16180" s="217">
        <v>0</v>
      </c>
    </row>
    <row r="16181" spans="2:25">
      <c r="B16181" s="217" t="s">
        <v>16351</v>
      </c>
      <c r="C16181" s="217" t="s">
        <v>11696</v>
      </c>
      <c r="D16181" s="217" t="s">
        <v>25</v>
      </c>
      <c r="E16181" s="217" t="s">
        <v>86</v>
      </c>
      <c r="F16181" s="217" t="s">
        <v>9</v>
      </c>
      <c r="G16181" s="217" t="s">
        <v>13</v>
      </c>
      <c r="H16181" s="217" t="s">
        <v>5</v>
      </c>
      <c r="I16181" s="217">
        <v>0</v>
      </c>
      <c r="J16181" s="217">
        <v>0</v>
      </c>
      <c r="K16181" s="217">
        <v>0</v>
      </c>
      <c r="L16181" s="217">
        <v>1</v>
      </c>
      <c r="M16181" s="217">
        <v>65</v>
      </c>
      <c r="N16181" s="217">
        <v>0</v>
      </c>
      <c r="O16181" s="217">
        <v>0</v>
      </c>
      <c r="P16181" s="217">
        <v>0</v>
      </c>
      <c r="Q16181" s="217">
        <v>0</v>
      </c>
      <c r="R16181" s="217">
        <v>0</v>
      </c>
      <c r="S16181" s="217">
        <v>0</v>
      </c>
      <c r="T16181" s="217">
        <v>0</v>
      </c>
      <c r="U16181" s="217">
        <v>0</v>
      </c>
      <c r="V16181" s="217">
        <v>0</v>
      </c>
      <c r="W16181" s="217">
        <v>0</v>
      </c>
      <c r="X16181" s="217">
        <v>0</v>
      </c>
      <c r="Y16181" s="217">
        <v>0</v>
      </c>
    </row>
    <row r="16182" spans="2:25">
      <c r="B16182" s="217" t="s">
        <v>16352</v>
      </c>
      <c r="C16182" s="217" t="s">
        <v>11696</v>
      </c>
      <c r="D16182" s="217" t="s">
        <v>25</v>
      </c>
      <c r="E16182" s="217" t="s">
        <v>86</v>
      </c>
      <c r="F16182" s="217" t="s">
        <v>5</v>
      </c>
      <c r="G16182" s="217" t="s">
        <v>13</v>
      </c>
      <c r="H16182" s="217" t="s">
        <v>170</v>
      </c>
      <c r="I16182" s="217">
        <v>0</v>
      </c>
      <c r="J16182" s="217">
        <v>0</v>
      </c>
      <c r="K16182" s="217">
        <v>0</v>
      </c>
      <c r="L16182" s="217">
        <v>1</v>
      </c>
      <c r="M16182" s="217">
        <v>7.2222222222222197</v>
      </c>
      <c r="N16182" s="217">
        <v>0</v>
      </c>
      <c r="O16182" s="217">
        <v>0</v>
      </c>
      <c r="P16182" s="217">
        <v>0</v>
      </c>
      <c r="Q16182" s="217">
        <v>0</v>
      </c>
      <c r="R16182" s="217">
        <v>0</v>
      </c>
      <c r="S16182" s="217">
        <v>0</v>
      </c>
      <c r="T16182" s="217">
        <v>0</v>
      </c>
      <c r="U16182" s="217">
        <v>0</v>
      </c>
      <c r="V16182" s="217">
        <v>0</v>
      </c>
      <c r="W16182" s="217">
        <v>0</v>
      </c>
      <c r="X16182" s="217">
        <v>0</v>
      </c>
      <c r="Y16182" s="217">
        <v>0</v>
      </c>
    </row>
    <row r="16183" spans="2:25">
      <c r="B16183" s="217" t="s">
        <v>16353</v>
      </c>
      <c r="C16183" s="217" t="s">
        <v>11696</v>
      </c>
      <c r="D16183" s="217" t="s">
        <v>25</v>
      </c>
      <c r="E16183" s="217" t="s">
        <v>86</v>
      </c>
      <c r="F16183" s="217" t="s">
        <v>5</v>
      </c>
      <c r="G16183" s="217" t="s">
        <v>13</v>
      </c>
      <c r="H16183" s="217" t="s">
        <v>172</v>
      </c>
      <c r="I16183" s="217">
        <v>0</v>
      </c>
      <c r="J16183" s="217">
        <v>0</v>
      </c>
      <c r="K16183" s="217">
        <v>0</v>
      </c>
      <c r="L16183" s="217">
        <v>0</v>
      </c>
      <c r="M16183" s="217">
        <v>17.2222222222222</v>
      </c>
      <c r="N16183" s="217">
        <v>0</v>
      </c>
      <c r="O16183" s="217">
        <v>0</v>
      </c>
      <c r="P16183" s="217">
        <v>0</v>
      </c>
      <c r="Q16183" s="217">
        <v>0</v>
      </c>
      <c r="R16183" s="217">
        <v>0</v>
      </c>
      <c r="S16183" s="217">
        <v>0</v>
      </c>
      <c r="T16183" s="217">
        <v>0</v>
      </c>
      <c r="U16183" s="217">
        <v>0</v>
      </c>
      <c r="V16183" s="217">
        <v>0</v>
      </c>
      <c r="W16183" s="217">
        <v>0</v>
      </c>
      <c r="X16183" s="217">
        <v>0</v>
      </c>
      <c r="Y16183" s="217">
        <v>0</v>
      </c>
    </row>
    <row r="16184" spans="2:25">
      <c r="B16184" s="217" t="s">
        <v>16354</v>
      </c>
      <c r="C16184" s="217" t="s">
        <v>11696</v>
      </c>
      <c r="D16184" s="217" t="s">
        <v>25</v>
      </c>
      <c r="E16184" s="217" t="s">
        <v>86</v>
      </c>
      <c r="F16184" s="217" t="s">
        <v>5</v>
      </c>
      <c r="G16184" s="217" t="s">
        <v>13</v>
      </c>
      <c r="H16184" s="217" t="s">
        <v>174</v>
      </c>
      <c r="I16184" s="217">
        <v>0</v>
      </c>
      <c r="J16184" s="217">
        <v>0</v>
      </c>
      <c r="K16184" s="217">
        <v>0</v>
      </c>
      <c r="L16184" s="217">
        <v>0</v>
      </c>
      <c r="M16184" s="217">
        <v>24.4444444444444</v>
      </c>
      <c r="N16184" s="217">
        <v>0</v>
      </c>
      <c r="O16184" s="217">
        <v>0</v>
      </c>
      <c r="P16184" s="217">
        <v>0</v>
      </c>
      <c r="Q16184" s="217">
        <v>0</v>
      </c>
      <c r="R16184" s="217">
        <v>0</v>
      </c>
      <c r="S16184" s="217">
        <v>0</v>
      </c>
      <c r="T16184" s="217">
        <v>0</v>
      </c>
      <c r="U16184" s="217">
        <v>0</v>
      </c>
      <c r="V16184" s="217">
        <v>0</v>
      </c>
      <c r="W16184" s="217">
        <v>0</v>
      </c>
      <c r="X16184" s="217">
        <v>0</v>
      </c>
      <c r="Y16184" s="217">
        <v>0</v>
      </c>
    </row>
    <row r="16185" spans="2:25">
      <c r="B16185" s="217" t="s">
        <v>16355</v>
      </c>
      <c r="C16185" s="217" t="s">
        <v>11696</v>
      </c>
      <c r="D16185" s="217" t="s">
        <v>25</v>
      </c>
      <c r="E16185" s="217" t="s">
        <v>86</v>
      </c>
      <c r="F16185" s="217" t="s">
        <v>5</v>
      </c>
      <c r="G16185" s="217" t="s">
        <v>13</v>
      </c>
      <c r="H16185" s="217" t="s">
        <v>176</v>
      </c>
      <c r="I16185" s="217">
        <v>0</v>
      </c>
      <c r="J16185" s="217">
        <v>0</v>
      </c>
      <c r="K16185" s="217">
        <v>0</v>
      </c>
      <c r="L16185" s="217">
        <v>0</v>
      </c>
      <c r="M16185" s="217">
        <v>36.6666666666667</v>
      </c>
      <c r="N16185" s="217">
        <v>0</v>
      </c>
      <c r="O16185" s="217">
        <v>0</v>
      </c>
      <c r="P16185" s="217">
        <v>0</v>
      </c>
      <c r="Q16185" s="217">
        <v>0</v>
      </c>
      <c r="R16185" s="217">
        <v>0</v>
      </c>
      <c r="S16185" s="217">
        <v>0</v>
      </c>
      <c r="T16185" s="217">
        <v>0</v>
      </c>
      <c r="U16185" s="217">
        <v>0</v>
      </c>
      <c r="V16185" s="217">
        <v>0</v>
      </c>
      <c r="W16185" s="217">
        <v>0</v>
      </c>
      <c r="X16185" s="217">
        <v>0</v>
      </c>
      <c r="Y16185" s="217">
        <v>0</v>
      </c>
    </row>
    <row r="16186" spans="2:25">
      <c r="B16186" s="217" t="s">
        <v>16356</v>
      </c>
      <c r="C16186" s="217" t="s">
        <v>11696</v>
      </c>
      <c r="D16186" s="217" t="s">
        <v>25</v>
      </c>
      <c r="E16186" s="217" t="s">
        <v>86</v>
      </c>
      <c r="F16186" s="217" t="s">
        <v>5</v>
      </c>
      <c r="G16186" s="217" t="s">
        <v>13</v>
      </c>
      <c r="H16186" s="217" t="s">
        <v>178</v>
      </c>
      <c r="I16186" s="217">
        <v>0</v>
      </c>
      <c r="J16186" s="217">
        <v>0</v>
      </c>
      <c r="K16186" s="217">
        <v>0</v>
      </c>
      <c r="L16186" s="217">
        <v>0</v>
      </c>
      <c r="M16186" s="217">
        <v>44.4444444444444</v>
      </c>
      <c r="N16186" s="217">
        <v>0</v>
      </c>
      <c r="O16186" s="217">
        <v>0</v>
      </c>
      <c r="P16186" s="217">
        <v>0</v>
      </c>
      <c r="Q16186" s="217">
        <v>0</v>
      </c>
      <c r="R16186" s="217">
        <v>0</v>
      </c>
      <c r="S16186" s="217">
        <v>0</v>
      </c>
      <c r="T16186" s="217">
        <v>0</v>
      </c>
      <c r="U16186" s="217">
        <v>0</v>
      </c>
      <c r="V16186" s="217">
        <v>0</v>
      </c>
      <c r="W16186" s="217">
        <v>0</v>
      </c>
      <c r="X16186" s="217">
        <v>0</v>
      </c>
      <c r="Y16186" s="217">
        <v>0</v>
      </c>
    </row>
    <row r="16187" spans="2:25">
      <c r="B16187" s="217" t="s">
        <v>16357</v>
      </c>
      <c r="C16187" s="217" t="s">
        <v>11696</v>
      </c>
      <c r="D16187" s="217" t="s">
        <v>25</v>
      </c>
      <c r="E16187" s="217" t="s">
        <v>86</v>
      </c>
      <c r="F16187" s="217" t="s">
        <v>5</v>
      </c>
      <c r="G16187" s="217" t="s">
        <v>13</v>
      </c>
      <c r="H16187" s="217" t="s">
        <v>5</v>
      </c>
      <c r="I16187" s="217">
        <v>0</v>
      </c>
      <c r="J16187" s="217">
        <v>0</v>
      </c>
      <c r="K16187" s="217">
        <v>0</v>
      </c>
      <c r="L16187" s="217">
        <v>1</v>
      </c>
      <c r="M16187" s="217">
        <v>130</v>
      </c>
      <c r="N16187" s="217">
        <v>0</v>
      </c>
      <c r="O16187" s="217">
        <v>0</v>
      </c>
      <c r="P16187" s="217">
        <v>0</v>
      </c>
      <c r="Q16187" s="217">
        <v>0</v>
      </c>
      <c r="R16187" s="217">
        <v>0</v>
      </c>
      <c r="S16187" s="217">
        <v>0</v>
      </c>
      <c r="T16187" s="217">
        <v>0</v>
      </c>
      <c r="U16187" s="217">
        <v>0</v>
      </c>
      <c r="V16187" s="217">
        <v>0</v>
      </c>
      <c r="W16187" s="217">
        <v>0</v>
      </c>
      <c r="X16187" s="217">
        <v>0</v>
      </c>
      <c r="Y16187" s="217">
        <v>0</v>
      </c>
    </row>
    <row r="16188" spans="2:25">
      <c r="B16188" s="217" t="s">
        <v>16358</v>
      </c>
      <c r="C16188" s="217" t="s">
        <v>11696</v>
      </c>
      <c r="D16188" s="217" t="s">
        <v>25</v>
      </c>
      <c r="E16188" s="217" t="s">
        <v>86</v>
      </c>
      <c r="F16188" s="217" t="s">
        <v>12</v>
      </c>
      <c r="G16188" s="217" t="s">
        <v>5</v>
      </c>
      <c r="H16188" s="217" t="s">
        <v>170</v>
      </c>
      <c r="I16188" s="217">
        <v>0</v>
      </c>
      <c r="J16188" s="217">
        <v>0</v>
      </c>
      <c r="K16188" s="217">
        <v>0</v>
      </c>
      <c r="L16188" s="217">
        <v>2</v>
      </c>
      <c r="M16188" s="217">
        <v>268.22921522921501</v>
      </c>
      <c r="N16188" s="217">
        <v>0</v>
      </c>
      <c r="O16188" s="217">
        <v>0</v>
      </c>
      <c r="P16188" s="217">
        <v>0</v>
      </c>
      <c r="Q16188" s="217">
        <v>0</v>
      </c>
      <c r="R16188" s="217">
        <v>0</v>
      </c>
      <c r="S16188" s="217">
        <v>0</v>
      </c>
      <c r="T16188" s="217">
        <v>0</v>
      </c>
      <c r="U16188" s="217">
        <v>0</v>
      </c>
      <c r="V16188" s="217">
        <v>0</v>
      </c>
      <c r="W16188" s="217">
        <v>0</v>
      </c>
      <c r="X16188" s="217">
        <v>0</v>
      </c>
      <c r="Y16188" s="217">
        <v>0</v>
      </c>
    </row>
    <row r="16189" spans="2:25">
      <c r="B16189" s="217" t="s">
        <v>16359</v>
      </c>
      <c r="C16189" s="217" t="s">
        <v>11696</v>
      </c>
      <c r="D16189" s="217" t="s">
        <v>25</v>
      </c>
      <c r="E16189" s="217" t="s">
        <v>86</v>
      </c>
      <c r="F16189" s="217" t="s">
        <v>12</v>
      </c>
      <c r="G16189" s="217" t="s">
        <v>5</v>
      </c>
      <c r="H16189" s="217" t="s">
        <v>172</v>
      </c>
      <c r="I16189" s="217">
        <v>0</v>
      </c>
      <c r="J16189" s="217">
        <v>0</v>
      </c>
      <c r="K16189" s="217">
        <v>0</v>
      </c>
      <c r="L16189" s="217">
        <v>4</v>
      </c>
      <c r="M16189" s="217">
        <v>285.34809634809602</v>
      </c>
      <c r="N16189" s="217">
        <v>0</v>
      </c>
      <c r="O16189" s="217">
        <v>0</v>
      </c>
      <c r="P16189" s="217">
        <v>0</v>
      </c>
      <c r="Q16189" s="217">
        <v>0</v>
      </c>
      <c r="R16189" s="217">
        <v>0</v>
      </c>
      <c r="S16189" s="217">
        <v>0</v>
      </c>
      <c r="T16189" s="217">
        <v>0</v>
      </c>
      <c r="U16189" s="217">
        <v>0</v>
      </c>
      <c r="V16189" s="217">
        <v>0</v>
      </c>
      <c r="W16189" s="217">
        <v>0</v>
      </c>
      <c r="X16189" s="217">
        <v>0</v>
      </c>
      <c r="Y16189" s="217">
        <v>0</v>
      </c>
    </row>
    <row r="16190" spans="2:25">
      <c r="B16190" s="217" t="s">
        <v>16360</v>
      </c>
      <c r="C16190" s="217" t="s">
        <v>11696</v>
      </c>
      <c r="D16190" s="217" t="s">
        <v>25</v>
      </c>
      <c r="E16190" s="217" t="s">
        <v>86</v>
      </c>
      <c r="F16190" s="217" t="s">
        <v>12</v>
      </c>
      <c r="G16190" s="217" t="s">
        <v>5</v>
      </c>
      <c r="H16190" s="217" t="s">
        <v>174</v>
      </c>
      <c r="I16190" s="217">
        <v>1</v>
      </c>
      <c r="J16190" s="217">
        <v>1</v>
      </c>
      <c r="K16190" s="217">
        <v>0</v>
      </c>
      <c r="L16190" s="217">
        <v>4</v>
      </c>
      <c r="M16190" s="217">
        <v>320.825563325563</v>
      </c>
      <c r="N16190" s="217">
        <v>3.1169586040288002</v>
      </c>
      <c r="O16190" s="217">
        <v>3.1169586040288002</v>
      </c>
      <c r="P16190" s="217">
        <v>0</v>
      </c>
      <c r="Q16190" s="217">
        <v>3.1169586040288002</v>
      </c>
      <c r="R16190" s="217">
        <v>3.1169586040288002</v>
      </c>
      <c r="S16190" s="217">
        <v>0</v>
      </c>
      <c r="T16190" s="217">
        <v>3.1169586040288002</v>
      </c>
      <c r="U16190" s="217">
        <v>3.1169586040288002</v>
      </c>
      <c r="V16190" s="217">
        <v>0</v>
      </c>
      <c r="W16190" s="217">
        <v>3.1169586040288002</v>
      </c>
      <c r="X16190" s="217">
        <v>3.1169586040288002</v>
      </c>
      <c r="Y16190" s="217">
        <v>0</v>
      </c>
    </row>
    <row r="16191" spans="2:25">
      <c r="B16191" s="217" t="s">
        <v>16361</v>
      </c>
      <c r="C16191" s="217" t="s">
        <v>11696</v>
      </c>
      <c r="D16191" s="217" t="s">
        <v>25</v>
      </c>
      <c r="E16191" s="217" t="s">
        <v>86</v>
      </c>
      <c r="F16191" s="217" t="s">
        <v>12</v>
      </c>
      <c r="G16191" s="217" t="s">
        <v>5</v>
      </c>
      <c r="H16191" s="217" t="s">
        <v>176</v>
      </c>
      <c r="I16191" s="217">
        <v>3</v>
      </c>
      <c r="J16191" s="217">
        <v>3</v>
      </c>
      <c r="K16191" s="217">
        <v>0</v>
      </c>
      <c r="L16191" s="217">
        <v>2</v>
      </c>
      <c r="M16191" s="217">
        <v>418.14918414918401</v>
      </c>
      <c r="N16191" s="217">
        <v>7.1744729243084704</v>
      </c>
      <c r="O16191" s="217">
        <v>7.1744729243084704</v>
      </c>
      <c r="P16191" s="217">
        <v>0</v>
      </c>
      <c r="Q16191" s="217">
        <v>7.1744729243084704</v>
      </c>
      <c r="R16191" s="217">
        <v>7.1744729243084704</v>
      </c>
      <c r="S16191" s="217">
        <v>0</v>
      </c>
      <c r="T16191" s="217">
        <v>7.1744729243084704</v>
      </c>
      <c r="U16191" s="217">
        <v>7.1744729243084704</v>
      </c>
      <c r="V16191" s="217">
        <v>0</v>
      </c>
      <c r="W16191" s="217">
        <v>7.1744729243084704</v>
      </c>
      <c r="X16191" s="217">
        <v>7.1744729243084704</v>
      </c>
      <c r="Y16191" s="217">
        <v>0</v>
      </c>
    </row>
    <row r="16192" spans="2:25">
      <c r="B16192" s="217" t="s">
        <v>16362</v>
      </c>
      <c r="C16192" s="217" t="s">
        <v>11696</v>
      </c>
      <c r="D16192" s="217" t="s">
        <v>25</v>
      </c>
      <c r="E16192" s="217" t="s">
        <v>86</v>
      </c>
      <c r="F16192" s="217" t="s">
        <v>12</v>
      </c>
      <c r="G16192" s="217" t="s">
        <v>5</v>
      </c>
      <c r="H16192" s="217" t="s">
        <v>178</v>
      </c>
      <c r="I16192" s="217">
        <v>2</v>
      </c>
      <c r="J16192" s="217">
        <v>1</v>
      </c>
      <c r="K16192" s="217">
        <v>1</v>
      </c>
      <c r="L16192" s="217">
        <v>3</v>
      </c>
      <c r="M16192" s="217">
        <v>267.44794094794099</v>
      </c>
      <c r="N16192" s="217">
        <v>7.4780908497975798</v>
      </c>
      <c r="O16192" s="217">
        <v>3.7390454248987899</v>
      </c>
      <c r="P16192" s="217">
        <v>3.7390454248987899</v>
      </c>
      <c r="Q16192" s="217">
        <v>7.4780908497975798</v>
      </c>
      <c r="R16192" s="217">
        <v>3.7390454248987899</v>
      </c>
      <c r="S16192" s="217">
        <v>3.7390454248987899</v>
      </c>
      <c r="T16192" s="217">
        <v>7.4780908497975798</v>
      </c>
      <c r="U16192" s="217">
        <v>3.7390454248987899</v>
      </c>
      <c r="V16192" s="217">
        <v>3.7390454248987899</v>
      </c>
      <c r="W16192" s="217">
        <v>7.4780908497975798</v>
      </c>
      <c r="X16192" s="217">
        <v>3.7390454248987899</v>
      </c>
      <c r="Y16192" s="217">
        <v>3.7390454248987899</v>
      </c>
    </row>
    <row r="16193" spans="2:25">
      <c r="B16193" s="217" t="s">
        <v>16363</v>
      </c>
      <c r="C16193" s="217" t="s">
        <v>11696</v>
      </c>
      <c r="D16193" s="217" t="s">
        <v>25</v>
      </c>
      <c r="E16193" s="217" t="s">
        <v>86</v>
      </c>
      <c r="F16193" s="217" t="s">
        <v>12</v>
      </c>
      <c r="G16193" s="217" t="s">
        <v>5</v>
      </c>
      <c r="H16193" s="217" t="s">
        <v>5</v>
      </c>
      <c r="I16193" s="217">
        <v>6</v>
      </c>
      <c r="J16193" s="217">
        <v>5</v>
      </c>
      <c r="K16193" s="217">
        <v>1</v>
      </c>
      <c r="L16193" s="217">
        <v>15</v>
      </c>
      <c r="M16193" s="217">
        <v>1560</v>
      </c>
      <c r="N16193" s="217">
        <v>3.8461538461538498</v>
      </c>
      <c r="O16193" s="217">
        <v>3.2051282051282</v>
      </c>
      <c r="P16193" s="217">
        <v>0.64102564102564097</v>
      </c>
      <c r="Q16193" s="217">
        <v>3.8461538461538498</v>
      </c>
      <c r="R16193" s="217">
        <v>3.2051282051282</v>
      </c>
      <c r="S16193" s="217">
        <v>0.64102564102564097</v>
      </c>
      <c r="T16193" s="217">
        <v>3.8461538461538498</v>
      </c>
      <c r="U16193" s="217">
        <v>3.2051282051282</v>
      </c>
      <c r="V16193" s="217">
        <v>0.64102564102564097</v>
      </c>
      <c r="W16193" s="217">
        <v>3.8461538461538498</v>
      </c>
      <c r="X16193" s="217">
        <v>3.2051282051282</v>
      </c>
      <c r="Y16193" s="217">
        <v>0.64102564102564097</v>
      </c>
    </row>
    <row r="16194" spans="2:25">
      <c r="B16194" s="217" t="s">
        <v>16364</v>
      </c>
      <c r="C16194" s="217" t="s">
        <v>11696</v>
      </c>
      <c r="D16194" s="217" t="s">
        <v>25</v>
      </c>
      <c r="E16194" s="217" t="s">
        <v>86</v>
      </c>
      <c r="F16194" s="217" t="s">
        <v>9</v>
      </c>
      <c r="G16194" s="217" t="s">
        <v>5</v>
      </c>
      <c r="H16194" s="217" t="s">
        <v>170</v>
      </c>
      <c r="I16194" s="217">
        <v>0</v>
      </c>
      <c r="J16194" s="217">
        <v>0</v>
      </c>
      <c r="K16194" s="217">
        <v>0</v>
      </c>
      <c r="L16194" s="217">
        <v>4</v>
      </c>
      <c r="M16194" s="217">
        <v>262.82125603864699</v>
      </c>
      <c r="N16194" s="217">
        <v>0</v>
      </c>
      <c r="O16194" s="217">
        <v>0</v>
      </c>
      <c r="P16194" s="217">
        <v>0</v>
      </c>
      <c r="Q16194" s="217">
        <v>0</v>
      </c>
      <c r="R16194" s="217">
        <v>0</v>
      </c>
      <c r="S16194" s="217">
        <v>0</v>
      </c>
      <c r="T16194" s="217">
        <v>0</v>
      </c>
      <c r="U16194" s="217">
        <v>0</v>
      </c>
      <c r="V16194" s="217">
        <v>0</v>
      </c>
      <c r="W16194" s="217">
        <v>0</v>
      </c>
      <c r="X16194" s="217">
        <v>0</v>
      </c>
      <c r="Y16194" s="217">
        <v>0</v>
      </c>
    </row>
    <row r="16195" spans="2:25">
      <c r="B16195" s="217" t="s">
        <v>16365</v>
      </c>
      <c r="C16195" s="217" t="s">
        <v>11696</v>
      </c>
      <c r="D16195" s="217" t="s">
        <v>25</v>
      </c>
      <c r="E16195" s="217" t="s">
        <v>86</v>
      </c>
      <c r="F16195" s="217" t="s">
        <v>9</v>
      </c>
      <c r="G16195" s="217" t="s">
        <v>5</v>
      </c>
      <c r="H16195" s="217" t="s">
        <v>172</v>
      </c>
      <c r="I16195" s="217">
        <v>0</v>
      </c>
      <c r="J16195" s="217">
        <v>0</v>
      </c>
      <c r="K16195" s="217">
        <v>0</v>
      </c>
      <c r="L16195" s="217">
        <v>5</v>
      </c>
      <c r="M16195" s="217">
        <v>335.51690821256</v>
      </c>
      <c r="N16195" s="217">
        <v>0</v>
      </c>
      <c r="O16195" s="217">
        <v>0</v>
      </c>
      <c r="P16195" s="217">
        <v>0</v>
      </c>
      <c r="Q16195" s="217">
        <v>0</v>
      </c>
      <c r="R16195" s="217">
        <v>0</v>
      </c>
      <c r="S16195" s="217">
        <v>0</v>
      </c>
      <c r="T16195" s="217">
        <v>0</v>
      </c>
      <c r="U16195" s="217">
        <v>0</v>
      </c>
      <c r="V16195" s="217">
        <v>0</v>
      </c>
      <c r="W16195" s="217">
        <v>0</v>
      </c>
      <c r="X16195" s="217">
        <v>0</v>
      </c>
      <c r="Y16195" s="217">
        <v>0</v>
      </c>
    </row>
    <row r="16196" spans="2:25">
      <c r="B16196" s="217" t="s">
        <v>16366</v>
      </c>
      <c r="C16196" s="217" t="s">
        <v>11696</v>
      </c>
      <c r="D16196" s="217" t="s">
        <v>25</v>
      </c>
      <c r="E16196" s="217" t="s">
        <v>86</v>
      </c>
      <c r="F16196" s="217" t="s">
        <v>9</v>
      </c>
      <c r="G16196" s="217" t="s">
        <v>5</v>
      </c>
      <c r="H16196" s="217" t="s">
        <v>174</v>
      </c>
      <c r="I16196" s="217">
        <v>0</v>
      </c>
      <c r="J16196" s="217">
        <v>0</v>
      </c>
      <c r="K16196" s="217">
        <v>0</v>
      </c>
      <c r="L16196" s="217">
        <v>2</v>
      </c>
      <c r="M16196" s="217">
        <v>345.18840579710098</v>
      </c>
      <c r="N16196" s="217">
        <v>0</v>
      </c>
      <c r="O16196" s="217">
        <v>0</v>
      </c>
      <c r="P16196" s="217">
        <v>0</v>
      </c>
      <c r="Q16196" s="217">
        <v>0</v>
      </c>
      <c r="R16196" s="217">
        <v>0</v>
      </c>
      <c r="S16196" s="217">
        <v>0</v>
      </c>
      <c r="T16196" s="217">
        <v>0</v>
      </c>
      <c r="U16196" s="217">
        <v>0</v>
      </c>
      <c r="V16196" s="217">
        <v>0</v>
      </c>
      <c r="W16196" s="217">
        <v>0</v>
      </c>
      <c r="X16196" s="217">
        <v>0</v>
      </c>
      <c r="Y16196" s="217">
        <v>0</v>
      </c>
    </row>
    <row r="16197" spans="2:25">
      <c r="B16197" s="217" t="s">
        <v>16367</v>
      </c>
      <c r="C16197" s="217" t="s">
        <v>11696</v>
      </c>
      <c r="D16197" s="217" t="s">
        <v>25</v>
      </c>
      <c r="E16197" s="217" t="s">
        <v>86</v>
      </c>
      <c r="F16197" s="217" t="s">
        <v>9</v>
      </c>
      <c r="G16197" s="217" t="s">
        <v>5</v>
      </c>
      <c r="H16197" s="217" t="s">
        <v>176</v>
      </c>
      <c r="I16197" s="217">
        <v>0</v>
      </c>
      <c r="J16197" s="217">
        <v>0</v>
      </c>
      <c r="K16197" s="217">
        <v>0</v>
      </c>
      <c r="L16197" s="217">
        <v>18</v>
      </c>
      <c r="M16197" s="217">
        <v>425.32850241545901</v>
      </c>
      <c r="N16197" s="217">
        <v>0</v>
      </c>
      <c r="O16197" s="217">
        <v>0</v>
      </c>
      <c r="P16197" s="217">
        <v>0</v>
      </c>
      <c r="Q16197" s="217">
        <v>0</v>
      </c>
      <c r="R16197" s="217">
        <v>0</v>
      </c>
      <c r="S16197" s="217">
        <v>0</v>
      </c>
      <c r="T16197" s="217">
        <v>0</v>
      </c>
      <c r="U16197" s="217">
        <v>0</v>
      </c>
      <c r="V16197" s="217">
        <v>0</v>
      </c>
      <c r="W16197" s="217">
        <v>0</v>
      </c>
      <c r="X16197" s="217">
        <v>0</v>
      </c>
      <c r="Y16197" s="217">
        <v>0</v>
      </c>
    </row>
    <row r="16198" spans="2:25">
      <c r="B16198" s="217" t="s">
        <v>16368</v>
      </c>
      <c r="C16198" s="217" t="s">
        <v>11696</v>
      </c>
      <c r="D16198" s="217" t="s">
        <v>25</v>
      </c>
      <c r="E16198" s="217" t="s">
        <v>86</v>
      </c>
      <c r="F16198" s="217" t="s">
        <v>9</v>
      </c>
      <c r="G16198" s="217" t="s">
        <v>5</v>
      </c>
      <c r="H16198" s="217" t="s">
        <v>178</v>
      </c>
      <c r="I16198" s="217">
        <v>0</v>
      </c>
      <c r="J16198" s="217">
        <v>0</v>
      </c>
      <c r="K16198" s="217">
        <v>0</v>
      </c>
      <c r="L16198" s="217">
        <v>6</v>
      </c>
      <c r="M16198" s="217">
        <v>306.14492753623199</v>
      </c>
      <c r="N16198" s="217">
        <v>0</v>
      </c>
      <c r="O16198" s="217">
        <v>0</v>
      </c>
      <c r="P16198" s="217">
        <v>0</v>
      </c>
      <c r="Q16198" s="217">
        <v>0</v>
      </c>
      <c r="R16198" s="217">
        <v>0</v>
      </c>
      <c r="S16198" s="217">
        <v>0</v>
      </c>
      <c r="T16198" s="217">
        <v>0</v>
      </c>
      <c r="U16198" s="217">
        <v>0</v>
      </c>
      <c r="V16198" s="217">
        <v>0</v>
      </c>
      <c r="W16198" s="217">
        <v>0</v>
      </c>
      <c r="X16198" s="217">
        <v>0</v>
      </c>
      <c r="Y16198" s="217">
        <v>0</v>
      </c>
    </row>
    <row r="16199" spans="2:25">
      <c r="B16199" s="217" t="s">
        <v>16369</v>
      </c>
      <c r="C16199" s="217" t="s">
        <v>11696</v>
      </c>
      <c r="D16199" s="217" t="s">
        <v>25</v>
      </c>
      <c r="E16199" s="217" t="s">
        <v>86</v>
      </c>
      <c r="F16199" s="217" t="s">
        <v>9</v>
      </c>
      <c r="G16199" s="217" t="s">
        <v>5</v>
      </c>
      <c r="H16199" s="217" t="s">
        <v>5</v>
      </c>
      <c r="I16199" s="217">
        <v>0</v>
      </c>
      <c r="J16199" s="217">
        <v>0</v>
      </c>
      <c r="K16199" s="217">
        <v>0</v>
      </c>
      <c r="L16199" s="217">
        <v>35</v>
      </c>
      <c r="M16199" s="217">
        <v>1675</v>
      </c>
      <c r="N16199" s="217">
        <v>0</v>
      </c>
      <c r="O16199" s="217">
        <v>0</v>
      </c>
      <c r="P16199" s="217">
        <v>0</v>
      </c>
      <c r="Q16199" s="217">
        <v>0</v>
      </c>
      <c r="R16199" s="217">
        <v>0</v>
      </c>
      <c r="S16199" s="217">
        <v>0</v>
      </c>
      <c r="T16199" s="217">
        <v>0</v>
      </c>
      <c r="U16199" s="217">
        <v>0</v>
      </c>
      <c r="V16199" s="217">
        <v>0</v>
      </c>
      <c r="W16199" s="217">
        <v>0</v>
      </c>
      <c r="X16199" s="217">
        <v>0</v>
      </c>
      <c r="Y16199" s="217">
        <v>0</v>
      </c>
    </row>
    <row r="16200" spans="2:25">
      <c r="B16200" s="217" t="s">
        <v>16370</v>
      </c>
      <c r="C16200" s="217" t="s">
        <v>11696</v>
      </c>
      <c r="D16200" s="217" t="s">
        <v>25</v>
      </c>
      <c r="E16200" s="217" t="s">
        <v>86</v>
      </c>
      <c r="F16200" s="217" t="s">
        <v>5</v>
      </c>
      <c r="G16200" s="217" t="s">
        <v>5</v>
      </c>
      <c r="H16200" s="217" t="s">
        <v>170</v>
      </c>
      <c r="I16200" s="217">
        <v>0</v>
      </c>
      <c r="J16200" s="217">
        <v>0</v>
      </c>
      <c r="K16200" s="217">
        <v>0</v>
      </c>
      <c r="L16200" s="217">
        <v>6</v>
      </c>
      <c r="M16200" s="217">
        <v>531.05047126786303</v>
      </c>
      <c r="N16200" s="217">
        <v>0</v>
      </c>
      <c r="O16200" s="217">
        <v>0</v>
      </c>
      <c r="P16200" s="217">
        <v>0</v>
      </c>
      <c r="Q16200" s="217">
        <v>0</v>
      </c>
      <c r="R16200" s="217">
        <v>0</v>
      </c>
      <c r="S16200" s="217">
        <v>0</v>
      </c>
      <c r="T16200" s="217">
        <v>0</v>
      </c>
      <c r="U16200" s="217">
        <v>0</v>
      </c>
      <c r="V16200" s="217">
        <v>0</v>
      </c>
      <c r="W16200" s="217">
        <v>0</v>
      </c>
      <c r="X16200" s="217">
        <v>0</v>
      </c>
      <c r="Y16200" s="217">
        <v>0</v>
      </c>
    </row>
    <row r="16201" spans="2:25">
      <c r="B16201" s="217" t="s">
        <v>16371</v>
      </c>
      <c r="C16201" s="217" t="s">
        <v>11696</v>
      </c>
      <c r="D16201" s="217" t="s">
        <v>25</v>
      </c>
      <c r="E16201" s="217" t="s">
        <v>86</v>
      </c>
      <c r="F16201" s="217" t="s">
        <v>5</v>
      </c>
      <c r="G16201" s="217" t="s">
        <v>5</v>
      </c>
      <c r="H16201" s="217" t="s">
        <v>172</v>
      </c>
      <c r="I16201" s="217">
        <v>0</v>
      </c>
      <c r="J16201" s="217">
        <v>0</v>
      </c>
      <c r="K16201" s="217">
        <v>0</v>
      </c>
      <c r="L16201" s="217">
        <v>9</v>
      </c>
      <c r="M16201" s="217">
        <v>620.86500456065698</v>
      </c>
      <c r="N16201" s="217">
        <v>0</v>
      </c>
      <c r="O16201" s="217">
        <v>0</v>
      </c>
      <c r="P16201" s="217">
        <v>0</v>
      </c>
      <c r="Q16201" s="217">
        <v>0</v>
      </c>
      <c r="R16201" s="217">
        <v>0</v>
      </c>
      <c r="S16201" s="217">
        <v>0</v>
      </c>
      <c r="T16201" s="217">
        <v>0</v>
      </c>
      <c r="U16201" s="217">
        <v>0</v>
      </c>
      <c r="V16201" s="217">
        <v>0</v>
      </c>
      <c r="W16201" s="217">
        <v>0</v>
      </c>
      <c r="X16201" s="217">
        <v>0</v>
      </c>
      <c r="Y16201" s="217">
        <v>0</v>
      </c>
    </row>
    <row r="16202" spans="2:25">
      <c r="B16202" s="217" t="s">
        <v>16372</v>
      </c>
      <c r="C16202" s="217" t="s">
        <v>11696</v>
      </c>
      <c r="D16202" s="217" t="s">
        <v>25</v>
      </c>
      <c r="E16202" s="217" t="s">
        <v>86</v>
      </c>
      <c r="F16202" s="217" t="s">
        <v>5</v>
      </c>
      <c r="G16202" s="217" t="s">
        <v>5</v>
      </c>
      <c r="H16202" s="217" t="s">
        <v>174</v>
      </c>
      <c r="I16202" s="217">
        <v>1</v>
      </c>
      <c r="J16202" s="217">
        <v>1</v>
      </c>
      <c r="K16202" s="217">
        <v>0</v>
      </c>
      <c r="L16202" s="217">
        <v>6</v>
      </c>
      <c r="M16202" s="217">
        <v>666.013969122665</v>
      </c>
      <c r="N16202" s="217">
        <v>1.5014700086805901</v>
      </c>
      <c r="O16202" s="217">
        <v>1.5014700086805901</v>
      </c>
      <c r="P16202" s="217">
        <v>0</v>
      </c>
      <c r="Q16202" s="217">
        <v>1.5014700086805901</v>
      </c>
      <c r="R16202" s="217">
        <v>1.5014700086805901</v>
      </c>
      <c r="S16202" s="217">
        <v>0</v>
      </c>
      <c r="T16202" s="217">
        <v>1.5014700086805901</v>
      </c>
      <c r="U16202" s="217">
        <v>1.5014700086805901</v>
      </c>
      <c r="V16202" s="217">
        <v>0</v>
      </c>
      <c r="W16202" s="217">
        <v>1.5014700086805901</v>
      </c>
      <c r="X16202" s="217">
        <v>1.5014700086805901</v>
      </c>
      <c r="Y16202" s="217">
        <v>0</v>
      </c>
    </row>
    <row r="16203" spans="2:25">
      <c r="B16203" s="217" t="s">
        <v>16373</v>
      </c>
      <c r="C16203" s="217" t="s">
        <v>11696</v>
      </c>
      <c r="D16203" s="217" t="s">
        <v>25</v>
      </c>
      <c r="E16203" s="217" t="s">
        <v>86</v>
      </c>
      <c r="F16203" s="217" t="s">
        <v>5</v>
      </c>
      <c r="G16203" s="217" t="s">
        <v>5</v>
      </c>
      <c r="H16203" s="217" t="s">
        <v>176</v>
      </c>
      <c r="I16203" s="217">
        <v>3</v>
      </c>
      <c r="J16203" s="217">
        <v>3</v>
      </c>
      <c r="K16203" s="217">
        <v>0</v>
      </c>
      <c r="L16203" s="217">
        <v>20</v>
      </c>
      <c r="M16203" s="217">
        <v>843.47768656464302</v>
      </c>
      <c r="N16203" s="217">
        <v>3.5567034526053001</v>
      </c>
      <c r="O16203" s="217">
        <v>3.5567034526053001</v>
      </c>
      <c r="P16203" s="217">
        <v>0</v>
      </c>
      <c r="Q16203" s="217">
        <v>3.5567034526053001</v>
      </c>
      <c r="R16203" s="217">
        <v>3.5567034526053001</v>
      </c>
      <c r="S16203" s="217">
        <v>0</v>
      </c>
      <c r="T16203" s="217">
        <v>3.5567034526053001</v>
      </c>
      <c r="U16203" s="217">
        <v>3.5567034526053001</v>
      </c>
      <c r="V16203" s="217">
        <v>0</v>
      </c>
      <c r="W16203" s="217">
        <v>3.5567034526053001</v>
      </c>
      <c r="X16203" s="217">
        <v>3.5567034526053001</v>
      </c>
      <c r="Y16203" s="217">
        <v>0</v>
      </c>
    </row>
    <row r="16204" spans="2:25">
      <c r="B16204" s="217" t="s">
        <v>16374</v>
      </c>
      <c r="C16204" s="217" t="s">
        <v>11696</v>
      </c>
      <c r="D16204" s="217" t="s">
        <v>25</v>
      </c>
      <c r="E16204" s="217" t="s">
        <v>86</v>
      </c>
      <c r="F16204" s="217" t="s">
        <v>5</v>
      </c>
      <c r="G16204" s="217" t="s">
        <v>5</v>
      </c>
      <c r="H16204" s="217" t="s">
        <v>178</v>
      </c>
      <c r="I16204" s="217">
        <v>2</v>
      </c>
      <c r="J16204" s="217">
        <v>1</v>
      </c>
      <c r="K16204" s="217">
        <v>1</v>
      </c>
      <c r="L16204" s="217">
        <v>9</v>
      </c>
      <c r="M16204" s="217">
        <v>573.59286848417298</v>
      </c>
      <c r="N16204" s="217">
        <v>3.4867936996590898</v>
      </c>
      <c r="O16204" s="217">
        <v>1.74339684982955</v>
      </c>
      <c r="P16204" s="217">
        <v>1.74339684982955</v>
      </c>
      <c r="Q16204" s="217">
        <v>3.4867936996590898</v>
      </c>
      <c r="R16204" s="217">
        <v>1.74339684982955</v>
      </c>
      <c r="S16204" s="217">
        <v>1.74339684982955</v>
      </c>
      <c r="T16204" s="217">
        <v>3.4867936996590898</v>
      </c>
      <c r="U16204" s="217">
        <v>1.74339684982955</v>
      </c>
      <c r="V16204" s="217">
        <v>1.74339684982955</v>
      </c>
      <c r="W16204" s="217">
        <v>3.4867936996590898</v>
      </c>
      <c r="X16204" s="217">
        <v>1.74339684982955</v>
      </c>
      <c r="Y16204" s="217">
        <v>1.74339684982955</v>
      </c>
    </row>
    <row r="16205" spans="2:25">
      <c r="B16205" s="217" t="s">
        <v>16375</v>
      </c>
      <c r="C16205" s="217" t="s">
        <v>11696</v>
      </c>
      <c r="D16205" s="217" t="s">
        <v>25</v>
      </c>
      <c r="E16205" s="217" t="s">
        <v>86</v>
      </c>
      <c r="F16205" s="217" t="s">
        <v>5</v>
      </c>
      <c r="G16205" s="217" t="s">
        <v>5</v>
      </c>
      <c r="H16205" s="217" t="s">
        <v>5</v>
      </c>
      <c r="I16205" s="217">
        <v>6</v>
      </c>
      <c r="J16205" s="217">
        <v>5</v>
      </c>
      <c r="K16205" s="217">
        <v>1</v>
      </c>
      <c r="L16205" s="217">
        <v>50</v>
      </c>
      <c r="M16205" s="217">
        <v>3235</v>
      </c>
      <c r="N16205" s="217">
        <v>1.85471406491499</v>
      </c>
      <c r="O16205" s="217">
        <v>1.5455950540958301</v>
      </c>
      <c r="P16205" s="217">
        <v>0.30911901081916499</v>
      </c>
      <c r="Q16205" s="217">
        <v>1.85471406491499</v>
      </c>
      <c r="R16205" s="217">
        <v>1.5455950540958301</v>
      </c>
      <c r="S16205" s="217">
        <v>0.30911901081916499</v>
      </c>
      <c r="T16205" s="217">
        <v>1.85471406491499</v>
      </c>
      <c r="U16205" s="217">
        <v>1.5455950540958301</v>
      </c>
      <c r="V16205" s="217">
        <v>0.30911901081916499</v>
      </c>
      <c r="W16205" s="217">
        <v>1.85471406491499</v>
      </c>
      <c r="X16205" s="217">
        <v>1.5455950540958301</v>
      </c>
      <c r="Y16205" s="217">
        <v>0.30911901081916499</v>
      </c>
    </row>
    <row r="16206" spans="2:25">
      <c r="B16206" s="217" t="s">
        <v>16376</v>
      </c>
      <c r="C16206" s="217" t="s">
        <v>11696</v>
      </c>
      <c r="D16206" s="217" t="s">
        <v>25</v>
      </c>
      <c r="E16206" s="217" t="s">
        <v>103</v>
      </c>
      <c r="F16206" s="217" t="s">
        <v>12</v>
      </c>
      <c r="G16206" s="217" t="s">
        <v>10</v>
      </c>
      <c r="H16206" s="217" t="s">
        <v>170</v>
      </c>
      <c r="I16206" s="217">
        <v>1</v>
      </c>
      <c r="J16206" s="217">
        <v>1</v>
      </c>
      <c r="K16206" s="217">
        <v>0</v>
      </c>
      <c r="L16206" s="217">
        <v>1</v>
      </c>
      <c r="M16206" s="217">
        <v>115.52919438285301</v>
      </c>
      <c r="N16206" s="217">
        <v>8.6558207675723402</v>
      </c>
      <c r="O16206" s="217">
        <v>8.6558207675723402</v>
      </c>
      <c r="P16206" s="217">
        <v>0</v>
      </c>
      <c r="Q16206" s="217">
        <v>5.7024581136332504</v>
      </c>
      <c r="R16206" s="217">
        <v>5.7024581136332504</v>
      </c>
      <c r="S16206" s="217">
        <v>0</v>
      </c>
      <c r="T16206" s="217">
        <v>5.8253703928701599</v>
      </c>
      <c r="U16206" s="217">
        <v>5.8253703928701599</v>
      </c>
      <c r="V16206" s="217">
        <v>0</v>
      </c>
      <c r="W16206" s="217">
        <v>5.8431976308859799</v>
      </c>
      <c r="X16206" s="217">
        <v>5.8431976308859799</v>
      </c>
      <c r="Y16206" s="217">
        <v>0</v>
      </c>
    </row>
    <row r="16207" spans="2:25">
      <c r="B16207" s="217" t="s">
        <v>16377</v>
      </c>
      <c r="C16207" s="217" t="s">
        <v>11696</v>
      </c>
      <c r="D16207" s="217" t="s">
        <v>25</v>
      </c>
      <c r="E16207" s="217" t="s">
        <v>103</v>
      </c>
      <c r="F16207" s="217" t="s">
        <v>12</v>
      </c>
      <c r="G16207" s="217" t="s">
        <v>10</v>
      </c>
      <c r="H16207" s="217" t="s">
        <v>172</v>
      </c>
      <c r="I16207" s="217">
        <v>2</v>
      </c>
      <c r="J16207" s="217">
        <v>2</v>
      </c>
      <c r="K16207" s="217">
        <v>0</v>
      </c>
      <c r="L16207" s="217">
        <v>4</v>
      </c>
      <c r="M16207" s="217">
        <v>165.135254988914</v>
      </c>
      <c r="N16207" s="217">
        <v>12.1112841720823</v>
      </c>
      <c r="O16207" s="217">
        <v>12.1112841720823</v>
      </c>
      <c r="P16207" s="217">
        <v>0</v>
      </c>
      <c r="Q16207" s="217">
        <v>14.2453486592297</v>
      </c>
      <c r="R16207" s="217">
        <v>14.2453486592297</v>
      </c>
      <c r="S16207" s="217">
        <v>0</v>
      </c>
      <c r="T16207" s="217">
        <v>13.0433095524431</v>
      </c>
      <c r="U16207" s="217">
        <v>13.0433095524431</v>
      </c>
      <c r="V16207" s="217">
        <v>0</v>
      </c>
      <c r="W16207" s="217">
        <v>13.770750216020399</v>
      </c>
      <c r="X16207" s="217">
        <v>13.770750216020399</v>
      </c>
      <c r="Y16207" s="217">
        <v>0</v>
      </c>
    </row>
    <row r="16208" spans="2:25">
      <c r="B16208" s="217" t="s">
        <v>16378</v>
      </c>
      <c r="C16208" s="217" t="s">
        <v>11696</v>
      </c>
      <c r="D16208" s="217" t="s">
        <v>25</v>
      </c>
      <c r="E16208" s="217" t="s">
        <v>103</v>
      </c>
      <c r="F16208" s="217" t="s">
        <v>12</v>
      </c>
      <c r="G16208" s="217" t="s">
        <v>10</v>
      </c>
      <c r="H16208" s="217" t="s">
        <v>174</v>
      </c>
      <c r="I16208" s="217">
        <v>2</v>
      </c>
      <c r="J16208" s="217">
        <v>2</v>
      </c>
      <c r="K16208" s="217">
        <v>0</v>
      </c>
      <c r="L16208" s="217">
        <v>4</v>
      </c>
      <c r="M16208" s="217">
        <v>248.80450849963</v>
      </c>
      <c r="N16208" s="217">
        <v>8.0384395446072503</v>
      </c>
      <c r="O16208" s="217">
        <v>8.0384395446072503</v>
      </c>
      <c r="P16208" s="217">
        <v>0</v>
      </c>
      <c r="Q16208" s="217">
        <v>8.3473452710879101</v>
      </c>
      <c r="R16208" s="217">
        <v>8.3473452710879101</v>
      </c>
      <c r="S16208" s="217">
        <v>0</v>
      </c>
      <c r="T16208" s="217">
        <v>8.0240827224379405</v>
      </c>
      <c r="U16208" s="217">
        <v>8.0240827224379405</v>
      </c>
      <c r="V16208" s="217">
        <v>0</v>
      </c>
      <c r="W16208" s="217">
        <v>8.1493741237232395</v>
      </c>
      <c r="X16208" s="217">
        <v>8.1493741237232395</v>
      </c>
      <c r="Y16208" s="217">
        <v>0</v>
      </c>
    </row>
    <row r="16209" spans="2:25">
      <c r="B16209" s="217" t="s">
        <v>16379</v>
      </c>
      <c r="C16209" s="217" t="s">
        <v>11696</v>
      </c>
      <c r="D16209" s="217" t="s">
        <v>25</v>
      </c>
      <c r="E16209" s="217" t="s">
        <v>103</v>
      </c>
      <c r="F16209" s="217" t="s">
        <v>12</v>
      </c>
      <c r="G16209" s="217" t="s">
        <v>10</v>
      </c>
      <c r="H16209" s="217" t="s">
        <v>176</v>
      </c>
      <c r="I16209" s="217">
        <v>3</v>
      </c>
      <c r="J16209" s="217">
        <v>3</v>
      </c>
      <c r="K16209" s="217">
        <v>0</v>
      </c>
      <c r="L16209" s="217">
        <v>2</v>
      </c>
      <c r="M16209" s="217">
        <v>421.53067257945298</v>
      </c>
      <c r="N16209" s="217">
        <v>7.1169198237514699</v>
      </c>
      <c r="O16209" s="217">
        <v>7.1169198237514699</v>
      </c>
      <c r="P16209" s="217">
        <v>0</v>
      </c>
      <c r="Q16209" s="217">
        <v>7.1221116615194999</v>
      </c>
      <c r="R16209" s="217">
        <v>7.1221116615194999</v>
      </c>
      <c r="S16209" s="217">
        <v>0</v>
      </c>
      <c r="T16209" s="217">
        <v>7.1657559454182396</v>
      </c>
      <c r="U16209" s="217">
        <v>7.1657559454182396</v>
      </c>
      <c r="V16209" s="217">
        <v>0</v>
      </c>
      <c r="W16209" s="217">
        <v>7.1413574049635198</v>
      </c>
      <c r="X16209" s="217">
        <v>7.1413574049635198</v>
      </c>
      <c r="Y16209" s="217">
        <v>0</v>
      </c>
    </row>
    <row r="16210" spans="2:25">
      <c r="B16210" s="217" t="s">
        <v>16380</v>
      </c>
      <c r="C16210" s="217" t="s">
        <v>11696</v>
      </c>
      <c r="D16210" s="217" t="s">
        <v>25</v>
      </c>
      <c r="E16210" s="217" t="s">
        <v>103</v>
      </c>
      <c r="F16210" s="217" t="s">
        <v>12</v>
      </c>
      <c r="G16210" s="217" t="s">
        <v>10</v>
      </c>
      <c r="H16210" s="217" t="s">
        <v>178</v>
      </c>
      <c r="I16210" s="217">
        <v>1</v>
      </c>
      <c r="J16210" s="217">
        <v>0</v>
      </c>
      <c r="K16210" s="217">
        <v>1</v>
      </c>
      <c r="L16210" s="217">
        <v>4</v>
      </c>
      <c r="M16210" s="217">
        <v>419.00036954914998</v>
      </c>
      <c r="N16210" s="217">
        <v>2.3866327399090701</v>
      </c>
      <c r="O16210" s="217">
        <v>0</v>
      </c>
      <c r="P16210" s="217">
        <v>2.3866327399090701</v>
      </c>
      <c r="Q16210" s="217">
        <v>2.5628671636789502</v>
      </c>
      <c r="R16210" s="217">
        <v>0</v>
      </c>
      <c r="S16210" s="217">
        <v>2.5628671636789502</v>
      </c>
      <c r="T16210" s="217">
        <v>2.1653817478719</v>
      </c>
      <c r="U16210" s="217">
        <v>0</v>
      </c>
      <c r="V16210" s="217">
        <v>2.1653817478719</v>
      </c>
      <c r="W16210" s="217">
        <v>2.3782657755403198</v>
      </c>
      <c r="X16210" s="217">
        <v>0</v>
      </c>
      <c r="Y16210" s="217">
        <v>2.3782657755403198</v>
      </c>
    </row>
    <row r="16211" spans="2:25">
      <c r="B16211" s="217" t="s">
        <v>16381</v>
      </c>
      <c r="C16211" s="217" t="s">
        <v>11696</v>
      </c>
      <c r="D16211" s="217" t="s">
        <v>25</v>
      </c>
      <c r="E16211" s="217" t="s">
        <v>103</v>
      </c>
      <c r="F16211" s="217" t="s">
        <v>12</v>
      </c>
      <c r="G16211" s="217" t="s">
        <v>10</v>
      </c>
      <c r="H16211" s="217" t="s">
        <v>5</v>
      </c>
      <c r="I16211" s="217">
        <v>9</v>
      </c>
      <c r="J16211" s="217">
        <v>8</v>
      </c>
      <c r="K16211" s="217">
        <v>1</v>
      </c>
      <c r="L16211" s="217">
        <v>15</v>
      </c>
      <c r="M16211" s="217">
        <v>1370</v>
      </c>
      <c r="N16211" s="217">
        <v>6.5693430656934302</v>
      </c>
      <c r="O16211" s="217">
        <v>5.8394160583941597</v>
      </c>
      <c r="P16211" s="217">
        <v>0.72992700729926996</v>
      </c>
      <c r="Q16211" s="217">
        <v>6.8213531314706897</v>
      </c>
      <c r="R16211" s="217">
        <v>5.9670640769110399</v>
      </c>
      <c r="S16211" s="217">
        <v>0.85428905455964999</v>
      </c>
      <c r="T16211" s="217">
        <v>6.5293120544026904</v>
      </c>
      <c r="U16211" s="217">
        <v>5.8075181384453902</v>
      </c>
      <c r="V16211" s="217">
        <v>0.72179391595729903</v>
      </c>
      <c r="W16211" s="217">
        <v>6.6967573173104</v>
      </c>
      <c r="X16211" s="217">
        <v>5.9040020587969604</v>
      </c>
      <c r="Y16211" s="217">
        <v>0.79275525851343898</v>
      </c>
    </row>
    <row r="16212" spans="2:25">
      <c r="B16212" s="217" t="s">
        <v>16382</v>
      </c>
      <c r="C16212" s="217" t="s">
        <v>11696</v>
      </c>
      <c r="D16212" s="217" t="s">
        <v>25</v>
      </c>
      <c r="E16212" s="217" t="s">
        <v>103</v>
      </c>
      <c r="F16212" s="217" t="s">
        <v>9</v>
      </c>
      <c r="G16212" s="217" t="s">
        <v>10</v>
      </c>
      <c r="H16212" s="217" t="s">
        <v>170</v>
      </c>
      <c r="I16212" s="217">
        <v>0</v>
      </c>
      <c r="J16212" s="217">
        <v>0</v>
      </c>
      <c r="K16212" s="217">
        <v>0</v>
      </c>
      <c r="L16212" s="217">
        <v>7</v>
      </c>
      <c r="M16212" s="217">
        <v>107.29810298103</v>
      </c>
      <c r="N16212" s="217">
        <v>0</v>
      </c>
      <c r="O16212" s="217">
        <v>0</v>
      </c>
      <c r="P16212" s="217">
        <v>0</v>
      </c>
      <c r="Q16212" s="217">
        <v>0</v>
      </c>
      <c r="R16212" s="217">
        <v>0</v>
      </c>
      <c r="S16212" s="217">
        <v>0</v>
      </c>
      <c r="T16212" s="217">
        <v>0</v>
      </c>
      <c r="U16212" s="217">
        <v>0</v>
      </c>
      <c r="V16212" s="217">
        <v>0</v>
      </c>
      <c r="W16212" s="217">
        <v>0</v>
      </c>
      <c r="X16212" s="217">
        <v>0</v>
      </c>
      <c r="Y16212" s="217">
        <v>0</v>
      </c>
    </row>
    <row r="16213" spans="2:25">
      <c r="B16213" s="217" t="s">
        <v>16383</v>
      </c>
      <c r="C16213" s="217" t="s">
        <v>11696</v>
      </c>
      <c r="D16213" s="217" t="s">
        <v>25</v>
      </c>
      <c r="E16213" s="217" t="s">
        <v>103</v>
      </c>
      <c r="F16213" s="217" t="s">
        <v>9</v>
      </c>
      <c r="G16213" s="217" t="s">
        <v>10</v>
      </c>
      <c r="H16213" s="217" t="s">
        <v>172</v>
      </c>
      <c r="I16213" s="217">
        <v>0</v>
      </c>
      <c r="J16213" s="217">
        <v>0</v>
      </c>
      <c r="K16213" s="217">
        <v>0</v>
      </c>
      <c r="L16213" s="217">
        <v>8</v>
      </c>
      <c r="M16213" s="217">
        <v>179.367208672087</v>
      </c>
      <c r="N16213" s="217">
        <v>0</v>
      </c>
      <c r="O16213" s="217">
        <v>0</v>
      </c>
      <c r="P16213" s="217">
        <v>0</v>
      </c>
      <c r="Q16213" s="217">
        <v>0</v>
      </c>
      <c r="R16213" s="217">
        <v>0</v>
      </c>
      <c r="S16213" s="217">
        <v>0</v>
      </c>
      <c r="T16213" s="217">
        <v>0</v>
      </c>
      <c r="U16213" s="217">
        <v>0</v>
      </c>
      <c r="V16213" s="217">
        <v>0</v>
      </c>
      <c r="W16213" s="217">
        <v>0</v>
      </c>
      <c r="X16213" s="217">
        <v>0</v>
      </c>
      <c r="Y16213" s="217">
        <v>0</v>
      </c>
    </row>
    <row r="16214" spans="2:25">
      <c r="B16214" s="217" t="s">
        <v>16384</v>
      </c>
      <c r="C16214" s="217" t="s">
        <v>11696</v>
      </c>
      <c r="D16214" s="217" t="s">
        <v>25</v>
      </c>
      <c r="E16214" s="217" t="s">
        <v>103</v>
      </c>
      <c r="F16214" s="217" t="s">
        <v>9</v>
      </c>
      <c r="G16214" s="217" t="s">
        <v>10</v>
      </c>
      <c r="H16214" s="217" t="s">
        <v>174</v>
      </c>
      <c r="I16214" s="217">
        <v>0</v>
      </c>
      <c r="J16214" s="217">
        <v>0</v>
      </c>
      <c r="K16214" s="217">
        <v>0</v>
      </c>
      <c r="L16214" s="217">
        <v>4</v>
      </c>
      <c r="M16214" s="217">
        <v>295.39430894308902</v>
      </c>
      <c r="N16214" s="217">
        <v>0</v>
      </c>
      <c r="O16214" s="217">
        <v>0</v>
      </c>
      <c r="P16214" s="217">
        <v>0</v>
      </c>
      <c r="Q16214" s="217">
        <v>0</v>
      </c>
      <c r="R16214" s="217">
        <v>0</v>
      </c>
      <c r="S16214" s="217">
        <v>0</v>
      </c>
      <c r="T16214" s="217">
        <v>0</v>
      </c>
      <c r="U16214" s="217">
        <v>0</v>
      </c>
      <c r="V16214" s="217">
        <v>0</v>
      </c>
      <c r="W16214" s="217">
        <v>0</v>
      </c>
      <c r="X16214" s="217">
        <v>0</v>
      </c>
      <c r="Y16214" s="217">
        <v>0</v>
      </c>
    </row>
    <row r="16215" spans="2:25">
      <c r="B16215" s="217" t="s">
        <v>16385</v>
      </c>
      <c r="C16215" s="217" t="s">
        <v>11696</v>
      </c>
      <c r="D16215" s="217" t="s">
        <v>25</v>
      </c>
      <c r="E16215" s="217" t="s">
        <v>103</v>
      </c>
      <c r="F16215" s="217" t="s">
        <v>9</v>
      </c>
      <c r="G16215" s="217" t="s">
        <v>10</v>
      </c>
      <c r="H16215" s="217" t="s">
        <v>176</v>
      </c>
      <c r="I16215" s="217">
        <v>2</v>
      </c>
      <c r="J16215" s="217">
        <v>2</v>
      </c>
      <c r="K16215" s="217">
        <v>0</v>
      </c>
      <c r="L16215" s="217">
        <v>17</v>
      </c>
      <c r="M16215" s="217">
        <v>457.97696476964802</v>
      </c>
      <c r="N16215" s="217">
        <v>4.3670318680896001</v>
      </c>
      <c r="O16215" s="217">
        <v>4.3670318680896001</v>
      </c>
      <c r="P16215" s="217">
        <v>0</v>
      </c>
      <c r="Q16215" s="217">
        <v>4.9740853827615101</v>
      </c>
      <c r="R16215" s="217">
        <v>4.9740853827615101</v>
      </c>
      <c r="S16215" s="217">
        <v>0</v>
      </c>
      <c r="T16215" s="217">
        <v>4.2026343982365804</v>
      </c>
      <c r="U16215" s="217">
        <v>4.2026343982365804</v>
      </c>
      <c r="V16215" s="217">
        <v>0</v>
      </c>
      <c r="W16215" s="217">
        <v>4.6158057655457103</v>
      </c>
      <c r="X16215" s="217">
        <v>4.6158057655457103</v>
      </c>
      <c r="Y16215" s="217">
        <v>0</v>
      </c>
    </row>
    <row r="16216" spans="2:25">
      <c r="B16216" s="217" t="s">
        <v>16386</v>
      </c>
      <c r="C16216" s="217" t="s">
        <v>11696</v>
      </c>
      <c r="D16216" s="217" t="s">
        <v>25</v>
      </c>
      <c r="E16216" s="217" t="s">
        <v>103</v>
      </c>
      <c r="F16216" s="217" t="s">
        <v>9</v>
      </c>
      <c r="G16216" s="217" t="s">
        <v>10</v>
      </c>
      <c r="H16216" s="217" t="s">
        <v>178</v>
      </c>
      <c r="I16216" s="217">
        <v>2</v>
      </c>
      <c r="J16216" s="217">
        <v>1</v>
      </c>
      <c r="K16216" s="217">
        <v>1</v>
      </c>
      <c r="L16216" s="217">
        <v>10</v>
      </c>
      <c r="M16216" s="217">
        <v>399.96341463414598</v>
      </c>
      <c r="N16216" s="217">
        <v>5.0004573589047796</v>
      </c>
      <c r="O16216" s="217">
        <v>2.5002286794523898</v>
      </c>
      <c r="P16216" s="217">
        <v>2.5002286794523898</v>
      </c>
      <c r="Q16216" s="217">
        <v>5.8784645432635996</v>
      </c>
      <c r="R16216" s="217">
        <v>2.9392322716317998</v>
      </c>
      <c r="S16216" s="217">
        <v>2.9392322716317998</v>
      </c>
      <c r="T16216" s="217">
        <v>4.9667497433705003</v>
      </c>
      <c r="U16216" s="217">
        <v>2.4833748716852502</v>
      </c>
      <c r="V16216" s="217">
        <v>2.4833748716852502</v>
      </c>
      <c r="W16216" s="217">
        <v>5.4550431774631098</v>
      </c>
      <c r="X16216" s="217">
        <v>2.72752158873155</v>
      </c>
      <c r="Y16216" s="217">
        <v>2.72752158873155</v>
      </c>
    </row>
    <row r="16217" spans="2:25">
      <c r="B16217" s="217" t="s">
        <v>16387</v>
      </c>
      <c r="C16217" s="217" t="s">
        <v>11696</v>
      </c>
      <c r="D16217" s="217" t="s">
        <v>25</v>
      </c>
      <c r="E16217" s="217" t="s">
        <v>103</v>
      </c>
      <c r="F16217" s="217" t="s">
        <v>9</v>
      </c>
      <c r="G16217" s="217" t="s">
        <v>10</v>
      </c>
      <c r="H16217" s="217" t="s">
        <v>5</v>
      </c>
      <c r="I16217" s="217">
        <v>4</v>
      </c>
      <c r="J16217" s="217">
        <v>3</v>
      </c>
      <c r="K16217" s="217">
        <v>1</v>
      </c>
      <c r="L16217" s="217">
        <v>46</v>
      </c>
      <c r="M16217" s="217">
        <v>1440</v>
      </c>
      <c r="N16217" s="217">
        <v>2.7777777777777799</v>
      </c>
      <c r="O16217" s="217">
        <v>2.0833333333333299</v>
      </c>
      <c r="P16217" s="217">
        <v>0.69444444444444398</v>
      </c>
      <c r="Q16217" s="217">
        <v>3.5923949986610899</v>
      </c>
      <c r="R16217" s="217">
        <v>2.69429624899582</v>
      </c>
      <c r="S16217" s="217">
        <v>0.89809874966527303</v>
      </c>
      <c r="T16217" s="217">
        <v>3.03523595428197</v>
      </c>
      <c r="U16217" s="217">
        <v>2.27642696571148</v>
      </c>
      <c r="V16217" s="217">
        <v>0.75880898857049295</v>
      </c>
      <c r="W16217" s="217">
        <v>3.3336374973385698</v>
      </c>
      <c r="X16217" s="217">
        <v>2.5002281230039198</v>
      </c>
      <c r="Y16217" s="217">
        <v>0.83340937433464102</v>
      </c>
    </row>
    <row r="16218" spans="2:25">
      <c r="B16218" s="217" t="s">
        <v>16388</v>
      </c>
      <c r="C16218" s="217" t="s">
        <v>11696</v>
      </c>
      <c r="D16218" s="217" t="s">
        <v>25</v>
      </c>
      <c r="E16218" s="217" t="s">
        <v>103</v>
      </c>
      <c r="F16218" s="217" t="s">
        <v>5</v>
      </c>
      <c r="G16218" s="217" t="s">
        <v>10</v>
      </c>
      <c r="H16218" s="217" t="s">
        <v>170</v>
      </c>
      <c r="I16218" s="217">
        <v>1</v>
      </c>
      <c r="J16218" s="217">
        <v>1</v>
      </c>
      <c r="K16218" s="217">
        <v>0</v>
      </c>
      <c r="L16218" s="217">
        <v>8</v>
      </c>
      <c r="M16218" s="217">
        <v>222.82729736388299</v>
      </c>
      <c r="N16218" s="217">
        <v>4.4877805001017199</v>
      </c>
      <c r="O16218" s="217">
        <v>4.4877805001017199</v>
      </c>
      <c r="P16218" s="217">
        <v>0</v>
      </c>
      <c r="Q16218" s="217">
        <v>3.5080566929419201</v>
      </c>
      <c r="R16218" s="217">
        <v>3.5080566929419201</v>
      </c>
      <c r="S16218" s="217">
        <v>0</v>
      </c>
      <c r="T16218" s="217">
        <v>3.5836702678651502</v>
      </c>
      <c r="U16218" s="217">
        <v>3.5836702678651502</v>
      </c>
      <c r="V16218" s="217">
        <v>0</v>
      </c>
      <c r="W16218" s="217">
        <v>3.5946372860162401</v>
      </c>
      <c r="X16218" s="217">
        <v>3.5946372860162401</v>
      </c>
      <c r="Y16218" s="217">
        <v>0</v>
      </c>
    </row>
    <row r="16219" spans="2:25">
      <c r="B16219" s="217" t="s">
        <v>16389</v>
      </c>
      <c r="C16219" s="217" t="s">
        <v>11696</v>
      </c>
      <c r="D16219" s="217" t="s">
        <v>25</v>
      </c>
      <c r="E16219" s="217" t="s">
        <v>103</v>
      </c>
      <c r="F16219" s="217" t="s">
        <v>5</v>
      </c>
      <c r="G16219" s="217" t="s">
        <v>10</v>
      </c>
      <c r="H16219" s="217" t="s">
        <v>172</v>
      </c>
      <c r="I16219" s="217">
        <v>2</v>
      </c>
      <c r="J16219" s="217">
        <v>2</v>
      </c>
      <c r="K16219" s="217">
        <v>0</v>
      </c>
      <c r="L16219" s="217">
        <v>12</v>
      </c>
      <c r="M16219" s="217">
        <v>344.50246366099998</v>
      </c>
      <c r="N16219" s="217">
        <v>5.8054737221503698</v>
      </c>
      <c r="O16219" s="217">
        <v>5.8054737221503698</v>
      </c>
      <c r="P16219" s="217">
        <v>0</v>
      </c>
      <c r="Q16219" s="217">
        <v>7.5572503884656799</v>
      </c>
      <c r="R16219" s="217">
        <v>7.5572503884656799</v>
      </c>
      <c r="S16219" s="217">
        <v>0</v>
      </c>
      <c r="T16219" s="217">
        <v>6.8783376635840803</v>
      </c>
      <c r="U16219" s="217">
        <v>6.8783376635840803</v>
      </c>
      <c r="V16219" s="217">
        <v>0</v>
      </c>
      <c r="W16219" s="217">
        <v>7.2829043638016699</v>
      </c>
      <c r="X16219" s="217">
        <v>7.2829043638016699</v>
      </c>
      <c r="Y16219" s="217">
        <v>0</v>
      </c>
    </row>
    <row r="16220" spans="2:25">
      <c r="B16220" s="217" t="s">
        <v>16390</v>
      </c>
      <c r="C16220" s="217" t="s">
        <v>11696</v>
      </c>
      <c r="D16220" s="217" t="s">
        <v>25</v>
      </c>
      <c r="E16220" s="217" t="s">
        <v>103</v>
      </c>
      <c r="F16220" s="217" t="s">
        <v>5</v>
      </c>
      <c r="G16220" s="217" t="s">
        <v>10</v>
      </c>
      <c r="H16220" s="217" t="s">
        <v>174</v>
      </c>
      <c r="I16220" s="217">
        <v>2</v>
      </c>
      <c r="J16220" s="217">
        <v>2</v>
      </c>
      <c r="K16220" s="217">
        <v>0</v>
      </c>
      <c r="L16220" s="217">
        <v>8</v>
      </c>
      <c r="M16220" s="217">
        <v>544.19881744272004</v>
      </c>
      <c r="N16220" s="217">
        <v>3.6751274275058701</v>
      </c>
      <c r="O16220" s="217">
        <v>3.6751274275058701</v>
      </c>
      <c r="P16220" s="217">
        <v>0</v>
      </c>
      <c r="Q16220" s="217">
        <v>3.9509892598129799</v>
      </c>
      <c r="R16220" s="217">
        <v>3.9509892598129799</v>
      </c>
      <c r="S16220" s="217">
        <v>0</v>
      </c>
      <c r="T16220" s="217">
        <v>3.7969530543535299</v>
      </c>
      <c r="U16220" s="217">
        <v>3.7969530543535299</v>
      </c>
      <c r="V16220" s="217">
        <v>0</v>
      </c>
      <c r="W16220" s="217">
        <v>3.8568579235032501</v>
      </c>
      <c r="X16220" s="217">
        <v>3.8568579235032501</v>
      </c>
      <c r="Y16220" s="217">
        <v>0</v>
      </c>
    </row>
    <row r="16221" spans="2:25">
      <c r="B16221" s="217" t="s">
        <v>16391</v>
      </c>
      <c r="C16221" s="217" t="s">
        <v>11696</v>
      </c>
      <c r="D16221" s="217" t="s">
        <v>25</v>
      </c>
      <c r="E16221" s="217" t="s">
        <v>103</v>
      </c>
      <c r="F16221" s="217" t="s">
        <v>5</v>
      </c>
      <c r="G16221" s="217" t="s">
        <v>10</v>
      </c>
      <c r="H16221" s="217" t="s">
        <v>176</v>
      </c>
      <c r="I16221" s="217">
        <v>5</v>
      </c>
      <c r="J16221" s="217">
        <v>5</v>
      </c>
      <c r="K16221" s="217">
        <v>0</v>
      </c>
      <c r="L16221" s="217">
        <v>19</v>
      </c>
      <c r="M16221" s="217">
        <v>879.50763734910095</v>
      </c>
      <c r="N16221" s="217">
        <v>5.6849989558593901</v>
      </c>
      <c r="O16221" s="217">
        <v>5.6849989558593901</v>
      </c>
      <c r="P16221" s="217">
        <v>0</v>
      </c>
      <c r="Q16221" s="217">
        <v>5.81766615404561</v>
      </c>
      <c r="R16221" s="217">
        <v>5.81766615404561</v>
      </c>
      <c r="S16221" s="217">
        <v>0</v>
      </c>
      <c r="T16221" s="217">
        <v>5.4420458520114696</v>
      </c>
      <c r="U16221" s="217">
        <v>5.4420458520114696</v>
      </c>
      <c r="V16221" s="217">
        <v>0</v>
      </c>
      <c r="W16221" s="217">
        <v>5.6433572518099</v>
      </c>
      <c r="X16221" s="217">
        <v>5.6433572518099</v>
      </c>
      <c r="Y16221" s="217">
        <v>0</v>
      </c>
    </row>
    <row r="16222" spans="2:25">
      <c r="B16222" s="217" t="s">
        <v>16392</v>
      </c>
      <c r="C16222" s="217" t="s">
        <v>11696</v>
      </c>
      <c r="D16222" s="217" t="s">
        <v>25</v>
      </c>
      <c r="E16222" s="217" t="s">
        <v>103</v>
      </c>
      <c r="F16222" s="217" t="s">
        <v>5</v>
      </c>
      <c r="G16222" s="217" t="s">
        <v>10</v>
      </c>
      <c r="H16222" s="217" t="s">
        <v>178</v>
      </c>
      <c r="I16222" s="217">
        <v>3</v>
      </c>
      <c r="J16222" s="217">
        <v>1</v>
      </c>
      <c r="K16222" s="217">
        <v>2</v>
      </c>
      <c r="L16222" s="217">
        <v>14</v>
      </c>
      <c r="M16222" s="217">
        <v>818.96378418329596</v>
      </c>
      <c r="N16222" s="217">
        <v>3.66316564656363</v>
      </c>
      <c r="O16222" s="217">
        <v>1.22105521552121</v>
      </c>
      <c r="P16222" s="217">
        <v>2.44211043104242</v>
      </c>
      <c r="Q16222" s="217">
        <v>4.1072659430945997</v>
      </c>
      <c r="R16222" s="217">
        <v>1.3690886476982</v>
      </c>
      <c r="S16222" s="217">
        <v>2.7381772953964001</v>
      </c>
      <c r="T16222" s="217">
        <v>3.4702534851888398</v>
      </c>
      <c r="U16222" s="217">
        <v>1.15675116172961</v>
      </c>
      <c r="V16222" s="217">
        <v>2.31350232345922</v>
      </c>
      <c r="W16222" s="217">
        <v>3.8114226761102201</v>
      </c>
      <c r="X16222" s="217">
        <v>1.27047422537007</v>
      </c>
      <c r="Y16222" s="217">
        <v>2.5409484507401401</v>
      </c>
    </row>
    <row r="16223" spans="2:25">
      <c r="B16223" s="217" t="s">
        <v>16393</v>
      </c>
      <c r="C16223" s="217" t="s">
        <v>11696</v>
      </c>
      <c r="D16223" s="217" t="s">
        <v>25</v>
      </c>
      <c r="E16223" s="217" t="s">
        <v>103</v>
      </c>
      <c r="F16223" s="217" t="s">
        <v>5</v>
      </c>
      <c r="G16223" s="217" t="s">
        <v>10</v>
      </c>
      <c r="H16223" s="217" t="s">
        <v>5</v>
      </c>
      <c r="I16223" s="217">
        <v>13</v>
      </c>
      <c r="J16223" s="217">
        <v>11</v>
      </c>
      <c r="K16223" s="217">
        <v>2</v>
      </c>
      <c r="L16223" s="217">
        <v>61</v>
      </c>
      <c r="M16223" s="217">
        <v>2810</v>
      </c>
      <c r="N16223" s="217">
        <v>4.6263345195729499</v>
      </c>
      <c r="O16223" s="217">
        <v>3.9145907473309598</v>
      </c>
      <c r="P16223" s="217">
        <v>0.71174377224199303</v>
      </c>
      <c r="Q16223" s="217">
        <v>5.1390205932002999</v>
      </c>
      <c r="R16223" s="217">
        <v>4.2633743122766603</v>
      </c>
      <c r="S16223" s="217">
        <v>0.87564628092364105</v>
      </c>
      <c r="T16223" s="217">
        <v>4.7078594622262697</v>
      </c>
      <c r="U16223" s="217">
        <v>3.9680206983700401</v>
      </c>
      <c r="V16223" s="217">
        <v>0.73983876385623104</v>
      </c>
      <c r="W16223" s="217">
        <v>4.9446303827976399</v>
      </c>
      <c r="X16223" s="217">
        <v>4.1320562428213696</v>
      </c>
      <c r="Y16223" s="217">
        <v>0.81257413997627503</v>
      </c>
    </row>
    <row r="16224" spans="2:25">
      <c r="B16224" s="217" t="s">
        <v>16394</v>
      </c>
      <c r="C16224" s="217" t="s">
        <v>11696</v>
      </c>
      <c r="D16224" s="217" t="s">
        <v>25</v>
      </c>
      <c r="E16224" s="217" t="s">
        <v>103</v>
      </c>
      <c r="F16224" s="217" t="s">
        <v>12</v>
      </c>
      <c r="G16224" s="217" t="s">
        <v>49</v>
      </c>
      <c r="H16224" s="217" t="s">
        <v>170</v>
      </c>
      <c r="I16224" s="217">
        <v>2</v>
      </c>
      <c r="J16224" s="217">
        <v>2</v>
      </c>
      <c r="K16224" s="217">
        <v>0</v>
      </c>
      <c r="L16224" s="217">
        <v>8</v>
      </c>
      <c r="M16224" s="217">
        <v>450.52777341307899</v>
      </c>
      <c r="N16224" s="217">
        <v>4.4392379738290701</v>
      </c>
      <c r="O16224" s="217">
        <v>4.4392379738290701</v>
      </c>
      <c r="P16224" s="217">
        <v>0</v>
      </c>
      <c r="Q16224" s="217">
        <v>6.7454712935804997</v>
      </c>
      <c r="R16224" s="217">
        <v>6.7454712935804997</v>
      </c>
      <c r="S16224" s="217">
        <v>0</v>
      </c>
      <c r="T16224" s="217">
        <v>6.0613234294871301</v>
      </c>
      <c r="U16224" s="217">
        <v>6.0613234294871301</v>
      </c>
      <c r="V16224" s="217">
        <v>0</v>
      </c>
      <c r="W16224" s="217">
        <v>6.457803327003</v>
      </c>
      <c r="X16224" s="217">
        <v>6.457803327003</v>
      </c>
      <c r="Y16224" s="217">
        <v>0</v>
      </c>
    </row>
    <row r="16225" spans="2:25">
      <c r="B16225" s="217" t="s">
        <v>16395</v>
      </c>
      <c r="C16225" s="217" t="s">
        <v>11696</v>
      </c>
      <c r="D16225" s="217" t="s">
        <v>25</v>
      </c>
      <c r="E16225" s="217" t="s">
        <v>103</v>
      </c>
      <c r="F16225" s="217" t="s">
        <v>12</v>
      </c>
      <c r="G16225" s="217" t="s">
        <v>49</v>
      </c>
      <c r="H16225" s="217" t="s">
        <v>172</v>
      </c>
      <c r="I16225" s="217">
        <v>3</v>
      </c>
      <c r="J16225" s="217">
        <v>2</v>
      </c>
      <c r="K16225" s="217">
        <v>1</v>
      </c>
      <c r="L16225" s="217">
        <v>6</v>
      </c>
      <c r="M16225" s="217">
        <v>563.53073546471796</v>
      </c>
      <c r="N16225" s="217">
        <v>5.3235783093996396</v>
      </c>
      <c r="O16225" s="217">
        <v>3.5490522062664298</v>
      </c>
      <c r="P16225" s="217">
        <v>1.77452610313321</v>
      </c>
      <c r="Q16225" s="217">
        <v>5.6707010679813701</v>
      </c>
      <c r="R16225" s="217">
        <v>4.2267597975850002</v>
      </c>
      <c r="S16225" s="217">
        <v>1.4439412703963701</v>
      </c>
      <c r="T16225" s="217">
        <v>5.3013486856044203</v>
      </c>
      <c r="U16225" s="217">
        <v>3.8262843259907302</v>
      </c>
      <c r="V16225" s="217">
        <v>1.4750643596136901</v>
      </c>
      <c r="W16225" s="217">
        <v>5.5415311340167603</v>
      </c>
      <c r="X16225" s="217">
        <v>4.0619526711522802</v>
      </c>
      <c r="Y16225" s="217">
        <v>1.4795784628644799</v>
      </c>
    </row>
    <row r="16226" spans="2:25">
      <c r="B16226" s="217" t="s">
        <v>16396</v>
      </c>
      <c r="C16226" s="217" t="s">
        <v>11696</v>
      </c>
      <c r="D16226" s="217" t="s">
        <v>25</v>
      </c>
      <c r="E16226" s="217" t="s">
        <v>103</v>
      </c>
      <c r="F16226" s="217" t="s">
        <v>12</v>
      </c>
      <c r="G16226" s="217" t="s">
        <v>49</v>
      </c>
      <c r="H16226" s="217" t="s">
        <v>174</v>
      </c>
      <c r="I16226" s="217">
        <v>3</v>
      </c>
      <c r="J16226" s="217">
        <v>3</v>
      </c>
      <c r="K16226" s="217">
        <v>0</v>
      </c>
      <c r="L16226" s="217">
        <v>3</v>
      </c>
      <c r="M16226" s="217">
        <v>506.44894807048701</v>
      </c>
      <c r="N16226" s="217">
        <v>5.9235980476011596</v>
      </c>
      <c r="O16226" s="217">
        <v>5.9235980476011596</v>
      </c>
      <c r="P16226" s="217">
        <v>0</v>
      </c>
      <c r="Q16226" s="217">
        <v>5.7757650815854804</v>
      </c>
      <c r="R16226" s="217">
        <v>5.7757650815854804</v>
      </c>
      <c r="S16226" s="217">
        <v>0</v>
      </c>
      <c r="T16226" s="217">
        <v>5.9002574384547799</v>
      </c>
      <c r="U16226" s="217">
        <v>5.9002574384547799</v>
      </c>
      <c r="V16226" s="217">
        <v>0</v>
      </c>
      <c r="W16226" s="217">
        <v>5.9183138514579197</v>
      </c>
      <c r="X16226" s="217">
        <v>5.9183138514579197</v>
      </c>
      <c r="Y16226" s="217">
        <v>0</v>
      </c>
    </row>
    <row r="16227" spans="2:25">
      <c r="B16227" s="217" t="s">
        <v>16397</v>
      </c>
      <c r="C16227" s="217" t="s">
        <v>11696</v>
      </c>
      <c r="D16227" s="217" t="s">
        <v>25</v>
      </c>
      <c r="E16227" s="217" t="s">
        <v>103</v>
      </c>
      <c r="F16227" s="217" t="s">
        <v>12</v>
      </c>
      <c r="G16227" s="217" t="s">
        <v>49</v>
      </c>
      <c r="H16227" s="217" t="s">
        <v>176</v>
      </c>
      <c r="I16227" s="217">
        <v>5</v>
      </c>
      <c r="J16227" s="217">
        <v>5</v>
      </c>
      <c r="K16227" s="217">
        <v>0</v>
      </c>
      <c r="L16227" s="217">
        <v>8</v>
      </c>
      <c r="M16227" s="217">
        <v>680.33235489791605</v>
      </c>
      <c r="N16227" s="217">
        <v>7.34934912914769</v>
      </c>
      <c r="O16227" s="217">
        <v>7.34934912914769</v>
      </c>
      <c r="P16227" s="217">
        <v>0</v>
      </c>
      <c r="Q16227" s="217">
        <v>6.7887232099711596</v>
      </c>
      <c r="R16227" s="217">
        <v>6.7887232099711596</v>
      </c>
      <c r="S16227" s="217">
        <v>0</v>
      </c>
      <c r="T16227" s="217">
        <v>7.2418316941386003</v>
      </c>
      <c r="U16227" s="217">
        <v>7.2418316941386003</v>
      </c>
      <c r="V16227" s="217">
        <v>0</v>
      </c>
      <c r="W16227" s="217">
        <v>7.0262212838444702</v>
      </c>
      <c r="X16227" s="217">
        <v>7.0262212838444702</v>
      </c>
      <c r="Y16227" s="217">
        <v>0</v>
      </c>
    </row>
    <row r="16228" spans="2:25">
      <c r="B16228" s="217" t="s">
        <v>16398</v>
      </c>
      <c r="C16228" s="217" t="s">
        <v>11696</v>
      </c>
      <c r="D16228" s="217" t="s">
        <v>25</v>
      </c>
      <c r="E16228" s="217" t="s">
        <v>103</v>
      </c>
      <c r="F16228" s="217" t="s">
        <v>12</v>
      </c>
      <c r="G16228" s="217" t="s">
        <v>49</v>
      </c>
      <c r="H16228" s="217" t="s">
        <v>178</v>
      </c>
      <c r="I16228" s="217">
        <v>3</v>
      </c>
      <c r="J16228" s="217">
        <v>2</v>
      </c>
      <c r="K16228" s="217">
        <v>1</v>
      </c>
      <c r="L16228" s="217">
        <v>4</v>
      </c>
      <c r="M16228" s="217">
        <v>314.16018815379903</v>
      </c>
      <c r="N16228" s="217">
        <v>9.5492685359970793</v>
      </c>
      <c r="O16228" s="217">
        <v>6.3661790239980602</v>
      </c>
      <c r="P16228" s="217">
        <v>3.1830895119990301</v>
      </c>
      <c r="Q16228" s="217">
        <v>8.9921564397773608</v>
      </c>
      <c r="R16228" s="217">
        <v>6.00877859839916</v>
      </c>
      <c r="S16228" s="217">
        <v>2.9833778413781999</v>
      </c>
      <c r="T16228" s="217">
        <v>9.9310191049131404</v>
      </c>
      <c r="U16228" s="217">
        <v>6.5108150720518703</v>
      </c>
      <c r="V16228" s="217">
        <v>3.4202040328612702</v>
      </c>
      <c r="W16228" s="217">
        <v>9.3839634773256897</v>
      </c>
      <c r="X16228" s="217">
        <v>6.2420163188065896</v>
      </c>
      <c r="Y16228" s="217">
        <v>3.1419471585191001</v>
      </c>
    </row>
    <row r="16229" spans="2:25">
      <c r="B16229" s="217" t="s">
        <v>16399</v>
      </c>
      <c r="C16229" s="217" t="s">
        <v>11696</v>
      </c>
      <c r="D16229" s="217" t="s">
        <v>25</v>
      </c>
      <c r="E16229" s="217" t="s">
        <v>103</v>
      </c>
      <c r="F16229" s="217" t="s">
        <v>12</v>
      </c>
      <c r="G16229" s="217" t="s">
        <v>49</v>
      </c>
      <c r="H16229" s="217" t="s">
        <v>5</v>
      </c>
      <c r="I16229" s="217">
        <v>16</v>
      </c>
      <c r="J16229" s="217">
        <v>14</v>
      </c>
      <c r="K16229" s="217">
        <v>2</v>
      </c>
      <c r="L16229" s="217">
        <v>29</v>
      </c>
      <c r="M16229" s="217">
        <v>2515</v>
      </c>
      <c r="N16229" s="217">
        <v>6.3618290258449299</v>
      </c>
      <c r="O16229" s="217">
        <v>5.5666003976143097</v>
      </c>
      <c r="P16229" s="217">
        <v>0.79522862823061602</v>
      </c>
      <c r="Q16229" s="217">
        <v>6.0874653327373904</v>
      </c>
      <c r="R16229" s="217">
        <v>5.3989333096833603</v>
      </c>
      <c r="S16229" s="217">
        <v>0.68853202305403405</v>
      </c>
      <c r="T16229" s="217">
        <v>6.1795580992458703</v>
      </c>
      <c r="U16229" s="217">
        <v>5.4360675565788901</v>
      </c>
      <c r="V16229" s="217">
        <v>0.743490542666978</v>
      </c>
      <c r="W16229" s="217">
        <v>6.1650266539934302</v>
      </c>
      <c r="X16229" s="217">
        <v>5.4503541406311298</v>
      </c>
      <c r="Y16229" s="217">
        <v>0.71467251336229898</v>
      </c>
    </row>
    <row r="16230" spans="2:25">
      <c r="B16230" s="217" t="s">
        <v>16400</v>
      </c>
      <c r="C16230" s="217" t="s">
        <v>11696</v>
      </c>
      <c r="D16230" s="217" t="s">
        <v>25</v>
      </c>
      <c r="E16230" s="217" t="s">
        <v>103</v>
      </c>
      <c r="F16230" s="217" t="s">
        <v>9</v>
      </c>
      <c r="G16230" s="217" t="s">
        <v>49</v>
      </c>
      <c r="H16230" s="217" t="s">
        <v>170</v>
      </c>
      <c r="I16230" s="217">
        <v>0</v>
      </c>
      <c r="J16230" s="217">
        <v>0</v>
      </c>
      <c r="K16230" s="217">
        <v>0</v>
      </c>
      <c r="L16230" s="217">
        <v>19</v>
      </c>
      <c r="M16230" s="217">
        <v>487.03046184887199</v>
      </c>
      <c r="N16230" s="217">
        <v>0</v>
      </c>
      <c r="O16230" s="217">
        <v>0</v>
      </c>
      <c r="P16230" s="217">
        <v>0</v>
      </c>
      <c r="Q16230" s="217">
        <v>0</v>
      </c>
      <c r="R16230" s="217">
        <v>0</v>
      </c>
      <c r="S16230" s="217">
        <v>0</v>
      </c>
      <c r="T16230" s="217">
        <v>0</v>
      </c>
      <c r="U16230" s="217">
        <v>0</v>
      </c>
      <c r="V16230" s="217">
        <v>0</v>
      </c>
      <c r="W16230" s="217">
        <v>0</v>
      </c>
      <c r="X16230" s="217">
        <v>0</v>
      </c>
      <c r="Y16230" s="217">
        <v>0</v>
      </c>
    </row>
    <row r="16231" spans="2:25">
      <c r="B16231" s="217" t="s">
        <v>16401</v>
      </c>
      <c r="C16231" s="217" t="s">
        <v>11696</v>
      </c>
      <c r="D16231" s="217" t="s">
        <v>25</v>
      </c>
      <c r="E16231" s="217" t="s">
        <v>103</v>
      </c>
      <c r="F16231" s="217" t="s">
        <v>9</v>
      </c>
      <c r="G16231" s="217" t="s">
        <v>49</v>
      </c>
      <c r="H16231" s="217" t="s">
        <v>172</v>
      </c>
      <c r="I16231" s="217">
        <v>1</v>
      </c>
      <c r="J16231" s="217">
        <v>1</v>
      </c>
      <c r="K16231" s="217">
        <v>0</v>
      </c>
      <c r="L16231" s="217">
        <v>22</v>
      </c>
      <c r="M16231" s="217">
        <v>610.45163750891902</v>
      </c>
      <c r="N16231" s="217">
        <v>1.63813140723271</v>
      </c>
      <c r="O16231" s="217">
        <v>1.63813140723271</v>
      </c>
      <c r="P16231" s="217">
        <v>0</v>
      </c>
      <c r="Q16231" s="217">
        <v>1.4547443614525</v>
      </c>
      <c r="R16231" s="217">
        <v>1.4547443614525</v>
      </c>
      <c r="S16231" s="217">
        <v>0</v>
      </c>
      <c r="T16231" s="217">
        <v>1.48610030333056</v>
      </c>
      <c r="U16231" s="217">
        <v>1.48610030333056</v>
      </c>
      <c r="V16231" s="217">
        <v>0</v>
      </c>
      <c r="W16231" s="217">
        <v>1.4906481796090001</v>
      </c>
      <c r="X16231" s="217">
        <v>1.4906481796090001</v>
      </c>
      <c r="Y16231" s="217">
        <v>0</v>
      </c>
    </row>
    <row r="16232" spans="2:25">
      <c r="B16232" s="217" t="s">
        <v>16402</v>
      </c>
      <c r="C16232" s="217" t="s">
        <v>11696</v>
      </c>
      <c r="D16232" s="217" t="s">
        <v>25</v>
      </c>
      <c r="E16232" s="217" t="s">
        <v>103</v>
      </c>
      <c r="F16232" s="217" t="s">
        <v>9</v>
      </c>
      <c r="G16232" s="217" t="s">
        <v>49</v>
      </c>
      <c r="H16232" s="217" t="s">
        <v>174</v>
      </c>
      <c r="I16232" s="217">
        <v>0</v>
      </c>
      <c r="J16232" s="217">
        <v>0</v>
      </c>
      <c r="K16232" s="217">
        <v>0</v>
      </c>
      <c r="L16232" s="217">
        <v>8</v>
      </c>
      <c r="M16232" s="217">
        <v>557.788009645432</v>
      </c>
      <c r="N16232" s="217">
        <v>0</v>
      </c>
      <c r="O16232" s="217">
        <v>0</v>
      </c>
      <c r="P16232" s="217">
        <v>0</v>
      </c>
      <c r="Q16232" s="217">
        <v>0</v>
      </c>
      <c r="R16232" s="217">
        <v>0</v>
      </c>
      <c r="S16232" s="217">
        <v>0</v>
      </c>
      <c r="T16232" s="217">
        <v>0</v>
      </c>
      <c r="U16232" s="217">
        <v>0</v>
      </c>
      <c r="V16232" s="217">
        <v>0</v>
      </c>
      <c r="W16232" s="217">
        <v>0</v>
      </c>
      <c r="X16232" s="217">
        <v>0</v>
      </c>
      <c r="Y16232" s="217">
        <v>0</v>
      </c>
    </row>
    <row r="16233" spans="2:25">
      <c r="B16233" s="217" t="s">
        <v>16403</v>
      </c>
      <c r="C16233" s="217" t="s">
        <v>11696</v>
      </c>
      <c r="D16233" s="217" t="s">
        <v>25</v>
      </c>
      <c r="E16233" s="217" t="s">
        <v>103</v>
      </c>
      <c r="F16233" s="217" t="s">
        <v>9</v>
      </c>
      <c r="G16233" s="217" t="s">
        <v>49</v>
      </c>
      <c r="H16233" s="217" t="s">
        <v>176</v>
      </c>
      <c r="I16233" s="217">
        <v>2</v>
      </c>
      <c r="J16233" s="217">
        <v>2</v>
      </c>
      <c r="K16233" s="217">
        <v>0</v>
      </c>
      <c r="L16233" s="217">
        <v>26</v>
      </c>
      <c r="M16233" s="217">
        <v>733.95960975369701</v>
      </c>
      <c r="N16233" s="217">
        <v>2.7249455874978801</v>
      </c>
      <c r="O16233" s="217">
        <v>2.7249455874978801</v>
      </c>
      <c r="P16233" s="217">
        <v>0</v>
      </c>
      <c r="Q16233" s="217">
        <v>2.8651221440597299</v>
      </c>
      <c r="R16233" s="217">
        <v>2.8651221440597299</v>
      </c>
      <c r="S16233" s="217">
        <v>0</v>
      </c>
      <c r="T16233" s="217">
        <v>2.6283180324262498</v>
      </c>
      <c r="U16233" s="217">
        <v>2.6283180324262498</v>
      </c>
      <c r="V16233" s="217">
        <v>0</v>
      </c>
      <c r="W16233" s="217">
        <v>2.7723821383221599</v>
      </c>
      <c r="X16233" s="217">
        <v>2.7723821383221599</v>
      </c>
      <c r="Y16233" s="217">
        <v>0</v>
      </c>
    </row>
    <row r="16234" spans="2:25">
      <c r="B16234" s="217" t="s">
        <v>16404</v>
      </c>
      <c r="C16234" s="217" t="s">
        <v>11696</v>
      </c>
      <c r="D16234" s="217" t="s">
        <v>25</v>
      </c>
      <c r="E16234" s="217" t="s">
        <v>103</v>
      </c>
      <c r="F16234" s="217" t="s">
        <v>9</v>
      </c>
      <c r="G16234" s="217" t="s">
        <v>49</v>
      </c>
      <c r="H16234" s="217" t="s">
        <v>178</v>
      </c>
      <c r="I16234" s="217">
        <v>2</v>
      </c>
      <c r="J16234" s="217">
        <v>2</v>
      </c>
      <c r="K16234" s="217">
        <v>0</v>
      </c>
      <c r="L16234" s="217">
        <v>11</v>
      </c>
      <c r="M16234" s="217">
        <v>355.77028124307998</v>
      </c>
      <c r="N16234" s="217">
        <v>5.6216050228026297</v>
      </c>
      <c r="O16234" s="217">
        <v>5.6216050228026297</v>
      </c>
      <c r="P16234" s="217">
        <v>0</v>
      </c>
      <c r="Q16234" s="217">
        <v>5.9632781432832802</v>
      </c>
      <c r="R16234" s="217">
        <v>5.9632781432832802</v>
      </c>
      <c r="S16234" s="217">
        <v>0</v>
      </c>
      <c r="T16234" s="217">
        <v>5.5076736497128804</v>
      </c>
      <c r="U16234" s="217">
        <v>5.5076736497128804</v>
      </c>
      <c r="V16234" s="217">
        <v>0</v>
      </c>
      <c r="W16234" s="217">
        <v>5.79065616093553</v>
      </c>
      <c r="X16234" s="217">
        <v>5.79065616093553</v>
      </c>
      <c r="Y16234" s="217">
        <v>0</v>
      </c>
    </row>
    <row r="16235" spans="2:25">
      <c r="B16235" s="217" t="s">
        <v>16405</v>
      </c>
      <c r="C16235" s="217" t="s">
        <v>11696</v>
      </c>
      <c r="D16235" s="217" t="s">
        <v>25</v>
      </c>
      <c r="E16235" s="217" t="s">
        <v>103</v>
      </c>
      <c r="F16235" s="217" t="s">
        <v>9</v>
      </c>
      <c r="G16235" s="217" t="s">
        <v>49</v>
      </c>
      <c r="H16235" s="217" t="s">
        <v>5</v>
      </c>
      <c r="I16235" s="217">
        <v>5</v>
      </c>
      <c r="J16235" s="217">
        <v>5</v>
      </c>
      <c r="K16235" s="217">
        <v>0</v>
      </c>
      <c r="L16235" s="217">
        <v>86</v>
      </c>
      <c r="M16235" s="217">
        <v>2745</v>
      </c>
      <c r="N16235" s="217">
        <v>1.8214936247723099</v>
      </c>
      <c r="O16235" s="217">
        <v>1.8214936247723099</v>
      </c>
      <c r="P16235" s="217">
        <v>0</v>
      </c>
      <c r="Q16235" s="217">
        <v>1.9862105935602801</v>
      </c>
      <c r="R16235" s="217">
        <v>1.9862105935602801</v>
      </c>
      <c r="S16235" s="217">
        <v>0</v>
      </c>
      <c r="T16235" s="217">
        <v>1.85224312454349</v>
      </c>
      <c r="U16235" s="217">
        <v>1.85224312454349</v>
      </c>
      <c r="V16235" s="217">
        <v>0</v>
      </c>
      <c r="W16235" s="217">
        <v>1.9384500880951101</v>
      </c>
      <c r="X16235" s="217">
        <v>1.9384500880951101</v>
      </c>
      <c r="Y16235" s="217">
        <v>0</v>
      </c>
    </row>
    <row r="16236" spans="2:25">
      <c r="B16236" s="217" t="s">
        <v>16406</v>
      </c>
      <c r="C16236" s="217" t="s">
        <v>11696</v>
      </c>
      <c r="D16236" s="217" t="s">
        <v>25</v>
      </c>
      <c r="E16236" s="217" t="s">
        <v>103</v>
      </c>
      <c r="F16236" s="217" t="s">
        <v>5</v>
      </c>
      <c r="G16236" s="217" t="s">
        <v>49</v>
      </c>
      <c r="H16236" s="217" t="s">
        <v>170</v>
      </c>
      <c r="I16236" s="217">
        <v>2</v>
      </c>
      <c r="J16236" s="217">
        <v>2</v>
      </c>
      <c r="K16236" s="217">
        <v>0</v>
      </c>
      <c r="L16236" s="217">
        <v>27</v>
      </c>
      <c r="M16236" s="217">
        <v>937.55823526195104</v>
      </c>
      <c r="N16236" s="217">
        <v>2.1332008239906401</v>
      </c>
      <c r="O16236" s="217">
        <v>2.1332008239906401</v>
      </c>
      <c r="P16236" s="217">
        <v>0</v>
      </c>
      <c r="Q16236" s="217">
        <v>3.05871923028654</v>
      </c>
      <c r="R16236" s="217">
        <v>3.05871923028654</v>
      </c>
      <c r="S16236" s="217">
        <v>0</v>
      </c>
      <c r="T16236" s="217">
        <v>2.7534680595266701</v>
      </c>
      <c r="U16236" s="217">
        <v>2.7534680595266701</v>
      </c>
      <c r="V16236" s="217">
        <v>0</v>
      </c>
      <c r="W16236" s="217">
        <v>2.9310000385331301</v>
      </c>
      <c r="X16236" s="217">
        <v>2.9310000385331301</v>
      </c>
      <c r="Y16236" s="217">
        <v>0</v>
      </c>
    </row>
    <row r="16237" spans="2:25">
      <c r="B16237" s="217" t="s">
        <v>16407</v>
      </c>
      <c r="C16237" s="217" t="s">
        <v>11696</v>
      </c>
      <c r="D16237" s="217" t="s">
        <v>25</v>
      </c>
      <c r="E16237" s="217" t="s">
        <v>103</v>
      </c>
      <c r="F16237" s="217" t="s">
        <v>5</v>
      </c>
      <c r="G16237" s="217" t="s">
        <v>49</v>
      </c>
      <c r="H16237" s="217" t="s">
        <v>172</v>
      </c>
      <c r="I16237" s="217">
        <v>4</v>
      </c>
      <c r="J16237" s="217">
        <v>3</v>
      </c>
      <c r="K16237" s="217">
        <v>1</v>
      </c>
      <c r="L16237" s="217">
        <v>28</v>
      </c>
      <c r="M16237" s="217">
        <v>1173.9823729736399</v>
      </c>
      <c r="N16237" s="217">
        <v>3.4072061830606599</v>
      </c>
      <c r="O16237" s="217">
        <v>2.5554046372954899</v>
      </c>
      <c r="P16237" s="217">
        <v>0.85180154576516398</v>
      </c>
      <c r="Q16237" s="217">
        <v>3.4558877738401601</v>
      </c>
      <c r="R16237" s="217">
        <v>2.7312264313689298</v>
      </c>
      <c r="S16237" s="217">
        <v>0.72466134247123304</v>
      </c>
      <c r="T16237" s="217">
        <v>3.3039307686714201</v>
      </c>
      <c r="U16237" s="217">
        <v>2.5636498853805798</v>
      </c>
      <c r="V16237" s="217">
        <v>0.74028088329084496</v>
      </c>
      <c r="W16237" s="217">
        <v>3.4172082268747901</v>
      </c>
      <c r="X16237" s="217">
        <v>2.6746618801687601</v>
      </c>
      <c r="Y16237" s="217">
        <v>0.74254634670603603</v>
      </c>
    </row>
    <row r="16238" spans="2:25">
      <c r="B16238" s="217" t="s">
        <v>16408</v>
      </c>
      <c r="C16238" s="217" t="s">
        <v>11696</v>
      </c>
      <c r="D16238" s="217" t="s">
        <v>25</v>
      </c>
      <c r="E16238" s="217" t="s">
        <v>103</v>
      </c>
      <c r="F16238" s="217" t="s">
        <v>5</v>
      </c>
      <c r="G16238" s="217" t="s">
        <v>49</v>
      </c>
      <c r="H16238" s="217" t="s">
        <v>174</v>
      </c>
      <c r="I16238" s="217">
        <v>3</v>
      </c>
      <c r="J16238" s="217">
        <v>3</v>
      </c>
      <c r="K16238" s="217">
        <v>0</v>
      </c>
      <c r="L16238" s="217">
        <v>11</v>
      </c>
      <c r="M16238" s="217">
        <v>1064.23695771592</v>
      </c>
      <c r="N16238" s="217">
        <v>2.8189210854306799</v>
      </c>
      <c r="O16238" s="217">
        <v>2.8189210854306799</v>
      </c>
      <c r="P16238" s="217">
        <v>0</v>
      </c>
      <c r="Q16238" s="217">
        <v>2.7466238437357</v>
      </c>
      <c r="R16238" s="217">
        <v>2.7466238437357</v>
      </c>
      <c r="S16238" s="217">
        <v>0</v>
      </c>
      <c r="T16238" s="217">
        <v>2.8058252951295999</v>
      </c>
      <c r="U16238" s="217">
        <v>2.8058252951295999</v>
      </c>
      <c r="V16238" s="217">
        <v>0</v>
      </c>
      <c r="W16238" s="217">
        <v>2.81441189340467</v>
      </c>
      <c r="X16238" s="217">
        <v>2.81441189340467</v>
      </c>
      <c r="Y16238" s="217">
        <v>0</v>
      </c>
    </row>
    <row r="16239" spans="2:25">
      <c r="B16239" s="217" t="s">
        <v>16409</v>
      </c>
      <c r="C16239" s="217" t="s">
        <v>11696</v>
      </c>
      <c r="D16239" s="217" t="s">
        <v>25</v>
      </c>
      <c r="E16239" s="217" t="s">
        <v>103</v>
      </c>
      <c r="F16239" s="217" t="s">
        <v>5</v>
      </c>
      <c r="G16239" s="217" t="s">
        <v>49</v>
      </c>
      <c r="H16239" s="217" t="s">
        <v>176</v>
      </c>
      <c r="I16239" s="217">
        <v>7</v>
      </c>
      <c r="J16239" s="217">
        <v>7</v>
      </c>
      <c r="K16239" s="217">
        <v>0</v>
      </c>
      <c r="L16239" s="217">
        <v>34</v>
      </c>
      <c r="M16239" s="217">
        <v>1414.29196465161</v>
      </c>
      <c r="N16239" s="217">
        <v>4.9494730755430201</v>
      </c>
      <c r="O16239" s="217">
        <v>4.9494730755430201</v>
      </c>
      <c r="P16239" s="217">
        <v>0</v>
      </c>
      <c r="Q16239" s="217">
        <v>4.7333365589588601</v>
      </c>
      <c r="R16239" s="217">
        <v>4.7333365589588601</v>
      </c>
      <c r="S16239" s="217">
        <v>0</v>
      </c>
      <c r="T16239" s="217">
        <v>4.83772285674765</v>
      </c>
      <c r="U16239" s="217">
        <v>4.83772285674765</v>
      </c>
      <c r="V16239" s="217">
        <v>0</v>
      </c>
      <c r="W16239" s="217">
        <v>4.8010786675939299</v>
      </c>
      <c r="X16239" s="217">
        <v>4.8010786675939299</v>
      </c>
      <c r="Y16239" s="217">
        <v>0</v>
      </c>
    </row>
    <row r="16240" spans="2:25">
      <c r="B16240" s="217" t="s">
        <v>16410</v>
      </c>
      <c r="C16240" s="217" t="s">
        <v>11696</v>
      </c>
      <c r="D16240" s="217" t="s">
        <v>25</v>
      </c>
      <c r="E16240" s="217" t="s">
        <v>103</v>
      </c>
      <c r="F16240" s="217" t="s">
        <v>5</v>
      </c>
      <c r="G16240" s="217" t="s">
        <v>49</v>
      </c>
      <c r="H16240" s="217" t="s">
        <v>178</v>
      </c>
      <c r="I16240" s="217">
        <v>5</v>
      </c>
      <c r="J16240" s="217">
        <v>4</v>
      </c>
      <c r="K16240" s="217">
        <v>1</v>
      </c>
      <c r="L16240" s="217">
        <v>15</v>
      </c>
      <c r="M16240" s="217">
        <v>669.93046939687895</v>
      </c>
      <c r="N16240" s="217">
        <v>7.4634611029132198</v>
      </c>
      <c r="O16240" s="217">
        <v>5.97076888233057</v>
      </c>
      <c r="P16240" s="217">
        <v>1.4926922205826401</v>
      </c>
      <c r="Q16240" s="217">
        <v>7.2950068864706799</v>
      </c>
      <c r="R16240" s="217">
        <v>5.9212405834036996</v>
      </c>
      <c r="S16240" s="217">
        <v>1.37376630306697</v>
      </c>
      <c r="T16240" s="217">
        <v>7.4917470345378696</v>
      </c>
      <c r="U16240" s="217">
        <v>5.9168338657157697</v>
      </c>
      <c r="V16240" s="217">
        <v>1.5749131688221001</v>
      </c>
      <c r="W16240" s="217">
        <v>7.3870785388334497</v>
      </c>
      <c r="X16240" s="217">
        <v>5.9402952743989896</v>
      </c>
      <c r="Y16240" s="217">
        <v>1.44678326443446</v>
      </c>
    </row>
    <row r="16241" spans="2:25">
      <c r="B16241" s="217" t="s">
        <v>16411</v>
      </c>
      <c r="C16241" s="217" t="s">
        <v>11696</v>
      </c>
      <c r="D16241" s="217" t="s">
        <v>25</v>
      </c>
      <c r="E16241" s="217" t="s">
        <v>103</v>
      </c>
      <c r="F16241" s="217" t="s">
        <v>5</v>
      </c>
      <c r="G16241" s="217" t="s">
        <v>49</v>
      </c>
      <c r="H16241" s="217" t="s">
        <v>5</v>
      </c>
      <c r="I16241" s="217">
        <v>21</v>
      </c>
      <c r="J16241" s="217">
        <v>19</v>
      </c>
      <c r="K16241" s="217">
        <v>2</v>
      </c>
      <c r="L16241" s="217">
        <v>115</v>
      </c>
      <c r="M16241" s="217">
        <v>5260</v>
      </c>
      <c r="N16241" s="217">
        <v>3.9923954372623598</v>
      </c>
      <c r="O16241" s="217">
        <v>3.6121673003802299</v>
      </c>
      <c r="P16241" s="217">
        <v>0.38022813688212898</v>
      </c>
      <c r="Q16241" s="217">
        <v>3.9440177426236498</v>
      </c>
      <c r="R16241" s="217">
        <v>3.6134977842623002</v>
      </c>
      <c r="S16241" s="217">
        <v>0.33051995836136</v>
      </c>
      <c r="T16241" s="217">
        <v>3.9200139566477001</v>
      </c>
      <c r="U16241" s="217">
        <v>3.5627502696239501</v>
      </c>
      <c r="V16241" s="217">
        <v>0.357263687023746</v>
      </c>
      <c r="W16241" s="217">
        <v>3.95660511585353</v>
      </c>
      <c r="X16241" s="217">
        <v>3.6134543233618599</v>
      </c>
      <c r="Y16241" s="217">
        <v>0.34315079249167302</v>
      </c>
    </row>
    <row r="16242" spans="2:25">
      <c r="B16242" s="217" t="s">
        <v>16412</v>
      </c>
      <c r="C16242" s="217" t="s">
        <v>11696</v>
      </c>
      <c r="D16242" s="217" t="s">
        <v>25</v>
      </c>
      <c r="E16242" s="217" t="s">
        <v>103</v>
      </c>
      <c r="F16242" s="217" t="s">
        <v>12</v>
      </c>
      <c r="G16242" s="217" t="s">
        <v>13</v>
      </c>
      <c r="H16242" s="217" t="s">
        <v>170</v>
      </c>
      <c r="I16242" s="217">
        <v>0</v>
      </c>
      <c r="J16242" s="217">
        <v>0</v>
      </c>
      <c r="K16242" s="217">
        <v>0</v>
      </c>
      <c r="L16242" s="217">
        <v>0</v>
      </c>
      <c r="M16242" s="217">
        <v>12.2222222222222</v>
      </c>
      <c r="N16242" s="217">
        <v>0</v>
      </c>
      <c r="O16242" s="217">
        <v>0</v>
      </c>
      <c r="P16242" s="217">
        <v>0</v>
      </c>
      <c r="Q16242" s="217">
        <v>0</v>
      </c>
      <c r="R16242" s="217">
        <v>0</v>
      </c>
      <c r="S16242" s="217">
        <v>0</v>
      </c>
      <c r="T16242" s="217">
        <v>0</v>
      </c>
      <c r="U16242" s="217">
        <v>0</v>
      </c>
      <c r="V16242" s="217">
        <v>0</v>
      </c>
      <c r="W16242" s="217">
        <v>0</v>
      </c>
      <c r="X16242" s="217">
        <v>0</v>
      </c>
      <c r="Y16242" s="217">
        <v>0</v>
      </c>
    </row>
    <row r="16243" spans="2:25">
      <c r="B16243" s="217" t="s">
        <v>16413</v>
      </c>
      <c r="C16243" s="217" t="s">
        <v>11696</v>
      </c>
      <c r="D16243" s="217" t="s">
        <v>25</v>
      </c>
      <c r="E16243" s="217" t="s">
        <v>103</v>
      </c>
      <c r="F16243" s="217" t="s">
        <v>12</v>
      </c>
      <c r="G16243" s="217" t="s">
        <v>13</v>
      </c>
      <c r="H16243" s="217" t="s">
        <v>172</v>
      </c>
      <c r="I16243" s="217">
        <v>0</v>
      </c>
      <c r="J16243" s="217">
        <v>0</v>
      </c>
      <c r="K16243" s="217">
        <v>0</v>
      </c>
      <c r="L16243" s="217">
        <v>1</v>
      </c>
      <c r="M16243" s="217">
        <v>13.4722222222222</v>
      </c>
      <c r="N16243" s="217">
        <v>0</v>
      </c>
      <c r="O16243" s="217">
        <v>0</v>
      </c>
      <c r="P16243" s="217">
        <v>0</v>
      </c>
      <c r="Q16243" s="217">
        <v>0</v>
      </c>
      <c r="R16243" s="217">
        <v>0</v>
      </c>
      <c r="S16243" s="217">
        <v>0</v>
      </c>
      <c r="T16243" s="217">
        <v>0</v>
      </c>
      <c r="U16243" s="217">
        <v>0</v>
      </c>
      <c r="V16243" s="217">
        <v>0</v>
      </c>
      <c r="W16243" s="217">
        <v>0</v>
      </c>
      <c r="X16243" s="217">
        <v>0</v>
      </c>
      <c r="Y16243" s="217">
        <v>0</v>
      </c>
    </row>
    <row r="16244" spans="2:25">
      <c r="B16244" s="217" t="s">
        <v>16414</v>
      </c>
      <c r="C16244" s="217" t="s">
        <v>11696</v>
      </c>
      <c r="D16244" s="217" t="s">
        <v>25</v>
      </c>
      <c r="E16244" s="217" t="s">
        <v>103</v>
      </c>
      <c r="F16244" s="217" t="s">
        <v>12</v>
      </c>
      <c r="G16244" s="217" t="s">
        <v>13</v>
      </c>
      <c r="H16244" s="217" t="s">
        <v>174</v>
      </c>
      <c r="I16244" s="217">
        <v>0</v>
      </c>
      <c r="J16244" s="217">
        <v>0</v>
      </c>
      <c r="K16244" s="217">
        <v>0</v>
      </c>
      <c r="L16244" s="217">
        <v>0</v>
      </c>
      <c r="M16244" s="217">
        <v>30.6944444444444</v>
      </c>
      <c r="N16244" s="217">
        <v>0</v>
      </c>
      <c r="O16244" s="217">
        <v>0</v>
      </c>
      <c r="P16244" s="217">
        <v>0</v>
      </c>
      <c r="Q16244" s="217">
        <v>0</v>
      </c>
      <c r="R16244" s="217">
        <v>0</v>
      </c>
      <c r="S16244" s="217">
        <v>0</v>
      </c>
      <c r="T16244" s="217">
        <v>0</v>
      </c>
      <c r="U16244" s="217">
        <v>0</v>
      </c>
      <c r="V16244" s="217">
        <v>0</v>
      </c>
      <c r="W16244" s="217">
        <v>0</v>
      </c>
      <c r="X16244" s="217">
        <v>0</v>
      </c>
      <c r="Y16244" s="217">
        <v>0</v>
      </c>
    </row>
    <row r="16245" spans="2:25">
      <c r="B16245" s="217" t="s">
        <v>16415</v>
      </c>
      <c r="C16245" s="217" t="s">
        <v>11696</v>
      </c>
      <c r="D16245" s="217" t="s">
        <v>25</v>
      </c>
      <c r="E16245" s="217" t="s">
        <v>103</v>
      </c>
      <c r="F16245" s="217" t="s">
        <v>12</v>
      </c>
      <c r="G16245" s="217" t="s">
        <v>13</v>
      </c>
      <c r="H16245" s="217" t="s">
        <v>176</v>
      </c>
      <c r="I16245" s="217">
        <v>0</v>
      </c>
      <c r="J16245" s="217">
        <v>0</v>
      </c>
      <c r="K16245" s="217">
        <v>0</v>
      </c>
      <c r="L16245" s="217">
        <v>0</v>
      </c>
      <c r="M16245" s="217">
        <v>50.4166666666667</v>
      </c>
      <c r="N16245" s="217">
        <v>0</v>
      </c>
      <c r="O16245" s="217">
        <v>0</v>
      </c>
      <c r="P16245" s="217">
        <v>0</v>
      </c>
      <c r="Q16245" s="217">
        <v>0</v>
      </c>
      <c r="R16245" s="217">
        <v>0</v>
      </c>
      <c r="S16245" s="217">
        <v>0</v>
      </c>
      <c r="T16245" s="217">
        <v>0</v>
      </c>
      <c r="U16245" s="217">
        <v>0</v>
      </c>
      <c r="V16245" s="217">
        <v>0</v>
      </c>
      <c r="W16245" s="217">
        <v>0</v>
      </c>
      <c r="X16245" s="217">
        <v>0</v>
      </c>
      <c r="Y16245" s="217">
        <v>0</v>
      </c>
    </row>
    <row r="16246" spans="2:25">
      <c r="B16246" s="217" t="s">
        <v>16416</v>
      </c>
      <c r="C16246" s="217" t="s">
        <v>11696</v>
      </c>
      <c r="D16246" s="217" t="s">
        <v>25</v>
      </c>
      <c r="E16246" s="217" t="s">
        <v>103</v>
      </c>
      <c r="F16246" s="217" t="s">
        <v>12</v>
      </c>
      <c r="G16246" s="217" t="s">
        <v>13</v>
      </c>
      <c r="H16246" s="217" t="s">
        <v>178</v>
      </c>
      <c r="I16246" s="217">
        <v>0</v>
      </c>
      <c r="J16246" s="217">
        <v>0</v>
      </c>
      <c r="K16246" s="217">
        <v>0</v>
      </c>
      <c r="L16246" s="217">
        <v>2</v>
      </c>
      <c r="M16246" s="217">
        <v>48.1944444444444</v>
      </c>
      <c r="N16246" s="217">
        <v>0</v>
      </c>
      <c r="O16246" s="217">
        <v>0</v>
      </c>
      <c r="P16246" s="217">
        <v>0</v>
      </c>
      <c r="Q16246" s="217">
        <v>0</v>
      </c>
      <c r="R16246" s="217">
        <v>0</v>
      </c>
      <c r="S16246" s="217">
        <v>0</v>
      </c>
      <c r="T16246" s="217">
        <v>0</v>
      </c>
      <c r="U16246" s="217">
        <v>0</v>
      </c>
      <c r="V16246" s="217">
        <v>0</v>
      </c>
      <c r="W16246" s="217">
        <v>0</v>
      </c>
      <c r="X16246" s="217">
        <v>0</v>
      </c>
      <c r="Y16246" s="217">
        <v>0</v>
      </c>
    </row>
    <row r="16247" spans="2:25">
      <c r="B16247" s="217" t="s">
        <v>16417</v>
      </c>
      <c r="C16247" s="217" t="s">
        <v>11696</v>
      </c>
      <c r="D16247" s="217" t="s">
        <v>25</v>
      </c>
      <c r="E16247" s="217" t="s">
        <v>103</v>
      </c>
      <c r="F16247" s="217" t="s">
        <v>12</v>
      </c>
      <c r="G16247" s="217" t="s">
        <v>13</v>
      </c>
      <c r="H16247" s="217" t="s">
        <v>5</v>
      </c>
      <c r="I16247" s="217">
        <v>0</v>
      </c>
      <c r="J16247" s="217">
        <v>0</v>
      </c>
      <c r="K16247" s="217">
        <v>0</v>
      </c>
      <c r="L16247" s="217">
        <v>3</v>
      </c>
      <c r="M16247" s="217">
        <v>155</v>
      </c>
      <c r="N16247" s="217">
        <v>0</v>
      </c>
      <c r="O16247" s="217">
        <v>0</v>
      </c>
      <c r="P16247" s="217">
        <v>0</v>
      </c>
      <c r="Q16247" s="217">
        <v>0</v>
      </c>
      <c r="R16247" s="217">
        <v>0</v>
      </c>
      <c r="S16247" s="217">
        <v>0</v>
      </c>
      <c r="T16247" s="217">
        <v>0</v>
      </c>
      <c r="U16247" s="217">
        <v>0</v>
      </c>
      <c r="V16247" s="217">
        <v>0</v>
      </c>
      <c r="W16247" s="217">
        <v>0</v>
      </c>
      <c r="X16247" s="217">
        <v>0</v>
      </c>
      <c r="Y16247" s="217">
        <v>0</v>
      </c>
    </row>
    <row r="16248" spans="2:25">
      <c r="B16248" s="217" t="s">
        <v>16418</v>
      </c>
      <c r="C16248" s="217" t="s">
        <v>11696</v>
      </c>
      <c r="D16248" s="217" t="s">
        <v>25</v>
      </c>
      <c r="E16248" s="217" t="s">
        <v>103</v>
      </c>
      <c r="F16248" s="217" t="s">
        <v>9</v>
      </c>
      <c r="G16248" s="217" t="s">
        <v>13</v>
      </c>
      <c r="H16248" s="217" t="s">
        <v>170</v>
      </c>
      <c r="I16248" s="217">
        <v>0</v>
      </c>
      <c r="J16248" s="217">
        <v>0</v>
      </c>
      <c r="K16248" s="217">
        <v>0</v>
      </c>
      <c r="L16248" s="217">
        <v>1</v>
      </c>
      <c r="M16248" s="217">
        <v>5.8333333333333304</v>
      </c>
      <c r="N16248" s="217">
        <v>0</v>
      </c>
      <c r="O16248" s="217">
        <v>0</v>
      </c>
      <c r="P16248" s="217">
        <v>0</v>
      </c>
      <c r="Q16248" s="217">
        <v>0</v>
      </c>
      <c r="R16248" s="217">
        <v>0</v>
      </c>
      <c r="S16248" s="217">
        <v>0</v>
      </c>
      <c r="T16248" s="217">
        <v>0</v>
      </c>
      <c r="U16248" s="217">
        <v>0</v>
      </c>
      <c r="V16248" s="217">
        <v>0</v>
      </c>
      <c r="W16248" s="217">
        <v>0</v>
      </c>
      <c r="X16248" s="217">
        <v>0</v>
      </c>
      <c r="Y16248" s="217">
        <v>0</v>
      </c>
    </row>
    <row r="16249" spans="2:25">
      <c r="B16249" s="217" t="s">
        <v>16419</v>
      </c>
      <c r="C16249" s="217" t="s">
        <v>11696</v>
      </c>
      <c r="D16249" s="217" t="s">
        <v>25</v>
      </c>
      <c r="E16249" s="217" t="s">
        <v>103</v>
      </c>
      <c r="F16249" s="217" t="s">
        <v>9</v>
      </c>
      <c r="G16249" s="217" t="s">
        <v>13</v>
      </c>
      <c r="H16249" s="217" t="s">
        <v>172</v>
      </c>
      <c r="I16249" s="217">
        <v>0</v>
      </c>
      <c r="J16249" s="217">
        <v>0</v>
      </c>
      <c r="K16249" s="217">
        <v>0</v>
      </c>
      <c r="L16249" s="217">
        <v>1</v>
      </c>
      <c r="M16249" s="217">
        <v>15.8333333333333</v>
      </c>
      <c r="N16249" s="217">
        <v>0</v>
      </c>
      <c r="O16249" s="217">
        <v>0</v>
      </c>
      <c r="P16249" s="217">
        <v>0</v>
      </c>
      <c r="Q16249" s="217">
        <v>0</v>
      </c>
      <c r="R16249" s="217">
        <v>0</v>
      </c>
      <c r="S16249" s="217">
        <v>0</v>
      </c>
      <c r="T16249" s="217">
        <v>0</v>
      </c>
      <c r="U16249" s="217">
        <v>0</v>
      </c>
      <c r="V16249" s="217">
        <v>0</v>
      </c>
      <c r="W16249" s="217">
        <v>0</v>
      </c>
      <c r="X16249" s="217">
        <v>0</v>
      </c>
      <c r="Y16249" s="217">
        <v>0</v>
      </c>
    </row>
    <row r="16250" spans="2:25">
      <c r="B16250" s="217" t="s">
        <v>16420</v>
      </c>
      <c r="C16250" s="217" t="s">
        <v>11696</v>
      </c>
      <c r="D16250" s="217" t="s">
        <v>25</v>
      </c>
      <c r="E16250" s="217" t="s">
        <v>103</v>
      </c>
      <c r="F16250" s="217" t="s">
        <v>9</v>
      </c>
      <c r="G16250" s="217" t="s">
        <v>13</v>
      </c>
      <c r="H16250" s="217" t="s">
        <v>174</v>
      </c>
      <c r="I16250" s="217">
        <v>0</v>
      </c>
      <c r="J16250" s="217">
        <v>0</v>
      </c>
      <c r="K16250" s="217">
        <v>0</v>
      </c>
      <c r="L16250" s="217">
        <v>0</v>
      </c>
      <c r="M16250" s="217">
        <v>35</v>
      </c>
      <c r="N16250" s="217">
        <v>0</v>
      </c>
      <c r="O16250" s="217">
        <v>0</v>
      </c>
      <c r="P16250" s="217">
        <v>0</v>
      </c>
      <c r="Q16250" s="217">
        <v>0</v>
      </c>
      <c r="R16250" s="217">
        <v>0</v>
      </c>
      <c r="S16250" s="217">
        <v>0</v>
      </c>
      <c r="T16250" s="217">
        <v>0</v>
      </c>
      <c r="U16250" s="217">
        <v>0</v>
      </c>
      <c r="V16250" s="217">
        <v>0</v>
      </c>
      <c r="W16250" s="217">
        <v>0</v>
      </c>
      <c r="X16250" s="217">
        <v>0</v>
      </c>
      <c r="Y16250" s="217">
        <v>0</v>
      </c>
    </row>
    <row r="16251" spans="2:25">
      <c r="B16251" s="217" t="s">
        <v>16421</v>
      </c>
      <c r="C16251" s="217" t="s">
        <v>11696</v>
      </c>
      <c r="D16251" s="217" t="s">
        <v>25</v>
      </c>
      <c r="E16251" s="217" t="s">
        <v>103</v>
      </c>
      <c r="F16251" s="217" t="s">
        <v>9</v>
      </c>
      <c r="G16251" s="217" t="s">
        <v>13</v>
      </c>
      <c r="H16251" s="217" t="s">
        <v>176</v>
      </c>
      <c r="I16251" s="217">
        <v>0</v>
      </c>
      <c r="J16251" s="217">
        <v>0</v>
      </c>
      <c r="K16251" s="217">
        <v>0</v>
      </c>
      <c r="L16251" s="217">
        <v>3</v>
      </c>
      <c r="M16251" s="217">
        <v>52.5</v>
      </c>
      <c r="N16251" s="217">
        <v>0</v>
      </c>
      <c r="O16251" s="217">
        <v>0</v>
      </c>
      <c r="P16251" s="217">
        <v>0</v>
      </c>
      <c r="Q16251" s="217">
        <v>0</v>
      </c>
      <c r="R16251" s="217">
        <v>0</v>
      </c>
      <c r="S16251" s="217">
        <v>0</v>
      </c>
      <c r="T16251" s="217">
        <v>0</v>
      </c>
      <c r="U16251" s="217">
        <v>0</v>
      </c>
      <c r="V16251" s="217">
        <v>0</v>
      </c>
      <c r="W16251" s="217">
        <v>0</v>
      </c>
      <c r="X16251" s="217">
        <v>0</v>
      </c>
      <c r="Y16251" s="217">
        <v>0</v>
      </c>
    </row>
    <row r="16252" spans="2:25">
      <c r="B16252" s="217" t="s">
        <v>16422</v>
      </c>
      <c r="C16252" s="217" t="s">
        <v>11696</v>
      </c>
      <c r="D16252" s="217" t="s">
        <v>25</v>
      </c>
      <c r="E16252" s="217" t="s">
        <v>103</v>
      </c>
      <c r="F16252" s="217" t="s">
        <v>9</v>
      </c>
      <c r="G16252" s="217" t="s">
        <v>13</v>
      </c>
      <c r="H16252" s="217" t="s">
        <v>178</v>
      </c>
      <c r="I16252" s="217">
        <v>0</v>
      </c>
      <c r="J16252" s="217">
        <v>0</v>
      </c>
      <c r="K16252" s="217">
        <v>0</v>
      </c>
      <c r="L16252" s="217">
        <v>3</v>
      </c>
      <c r="M16252" s="217">
        <v>85.8333333333333</v>
      </c>
      <c r="N16252" s="217">
        <v>0</v>
      </c>
      <c r="O16252" s="217">
        <v>0</v>
      </c>
      <c r="P16252" s="217">
        <v>0</v>
      </c>
      <c r="Q16252" s="217">
        <v>0</v>
      </c>
      <c r="R16252" s="217">
        <v>0</v>
      </c>
      <c r="S16252" s="217">
        <v>0</v>
      </c>
      <c r="T16252" s="217">
        <v>0</v>
      </c>
      <c r="U16252" s="217">
        <v>0</v>
      </c>
      <c r="V16252" s="217">
        <v>0</v>
      </c>
      <c r="W16252" s="217">
        <v>0</v>
      </c>
      <c r="X16252" s="217">
        <v>0</v>
      </c>
      <c r="Y16252" s="217">
        <v>0</v>
      </c>
    </row>
    <row r="16253" spans="2:25">
      <c r="B16253" s="217" t="s">
        <v>16423</v>
      </c>
      <c r="C16253" s="217" t="s">
        <v>11696</v>
      </c>
      <c r="D16253" s="217" t="s">
        <v>25</v>
      </c>
      <c r="E16253" s="217" t="s">
        <v>103</v>
      </c>
      <c r="F16253" s="217" t="s">
        <v>9</v>
      </c>
      <c r="G16253" s="217" t="s">
        <v>13</v>
      </c>
      <c r="H16253" s="217" t="s">
        <v>5</v>
      </c>
      <c r="I16253" s="217">
        <v>0</v>
      </c>
      <c r="J16253" s="217">
        <v>0</v>
      </c>
      <c r="K16253" s="217">
        <v>0</v>
      </c>
      <c r="L16253" s="217">
        <v>8</v>
      </c>
      <c r="M16253" s="217">
        <v>195</v>
      </c>
      <c r="N16253" s="217">
        <v>0</v>
      </c>
      <c r="O16253" s="217">
        <v>0</v>
      </c>
      <c r="P16253" s="217">
        <v>0</v>
      </c>
      <c r="Q16253" s="217">
        <v>0</v>
      </c>
      <c r="R16253" s="217">
        <v>0</v>
      </c>
      <c r="S16253" s="217">
        <v>0</v>
      </c>
      <c r="T16253" s="217">
        <v>0</v>
      </c>
      <c r="U16253" s="217">
        <v>0</v>
      </c>
      <c r="V16253" s="217">
        <v>0</v>
      </c>
      <c r="W16253" s="217">
        <v>0</v>
      </c>
      <c r="X16253" s="217">
        <v>0</v>
      </c>
      <c r="Y16253" s="217">
        <v>0</v>
      </c>
    </row>
    <row r="16254" spans="2:25">
      <c r="B16254" s="217" t="s">
        <v>16424</v>
      </c>
      <c r="C16254" s="217" t="s">
        <v>11696</v>
      </c>
      <c r="D16254" s="217" t="s">
        <v>25</v>
      </c>
      <c r="E16254" s="217" t="s">
        <v>103</v>
      </c>
      <c r="F16254" s="217" t="s">
        <v>5</v>
      </c>
      <c r="G16254" s="217" t="s">
        <v>13</v>
      </c>
      <c r="H16254" s="217" t="s">
        <v>170</v>
      </c>
      <c r="I16254" s="217">
        <v>0</v>
      </c>
      <c r="J16254" s="217">
        <v>0</v>
      </c>
      <c r="K16254" s="217">
        <v>0</v>
      </c>
      <c r="L16254" s="217">
        <v>1</v>
      </c>
      <c r="M16254" s="217">
        <v>18.0555555555556</v>
      </c>
      <c r="N16254" s="217">
        <v>0</v>
      </c>
      <c r="O16254" s="217">
        <v>0</v>
      </c>
      <c r="P16254" s="217">
        <v>0</v>
      </c>
      <c r="Q16254" s="217">
        <v>0</v>
      </c>
      <c r="R16254" s="217">
        <v>0</v>
      </c>
      <c r="S16254" s="217">
        <v>0</v>
      </c>
      <c r="T16254" s="217">
        <v>0</v>
      </c>
      <c r="U16254" s="217">
        <v>0</v>
      </c>
      <c r="V16254" s="217">
        <v>0</v>
      </c>
      <c r="W16254" s="217">
        <v>0</v>
      </c>
      <c r="X16254" s="217">
        <v>0</v>
      </c>
      <c r="Y16254" s="217">
        <v>0</v>
      </c>
    </row>
    <row r="16255" spans="2:25">
      <c r="B16255" s="217" t="s">
        <v>16425</v>
      </c>
      <c r="C16255" s="217" t="s">
        <v>11696</v>
      </c>
      <c r="D16255" s="217" t="s">
        <v>25</v>
      </c>
      <c r="E16255" s="217" t="s">
        <v>103</v>
      </c>
      <c r="F16255" s="217" t="s">
        <v>5</v>
      </c>
      <c r="G16255" s="217" t="s">
        <v>13</v>
      </c>
      <c r="H16255" s="217" t="s">
        <v>172</v>
      </c>
      <c r="I16255" s="217">
        <v>0</v>
      </c>
      <c r="J16255" s="217">
        <v>0</v>
      </c>
      <c r="K16255" s="217">
        <v>0</v>
      </c>
      <c r="L16255" s="217">
        <v>2</v>
      </c>
      <c r="M16255" s="217">
        <v>29.3055555555556</v>
      </c>
      <c r="N16255" s="217">
        <v>0</v>
      </c>
      <c r="O16255" s="217">
        <v>0</v>
      </c>
      <c r="P16255" s="217">
        <v>0</v>
      </c>
      <c r="Q16255" s="217">
        <v>0</v>
      </c>
      <c r="R16255" s="217">
        <v>0</v>
      </c>
      <c r="S16255" s="217">
        <v>0</v>
      </c>
      <c r="T16255" s="217">
        <v>0</v>
      </c>
      <c r="U16255" s="217">
        <v>0</v>
      </c>
      <c r="V16255" s="217">
        <v>0</v>
      </c>
      <c r="W16255" s="217">
        <v>0</v>
      </c>
      <c r="X16255" s="217">
        <v>0</v>
      </c>
      <c r="Y16255" s="217">
        <v>0</v>
      </c>
    </row>
    <row r="16256" spans="2:25">
      <c r="B16256" s="217" t="s">
        <v>16426</v>
      </c>
      <c r="C16256" s="217" t="s">
        <v>11696</v>
      </c>
      <c r="D16256" s="217" t="s">
        <v>25</v>
      </c>
      <c r="E16256" s="217" t="s">
        <v>103</v>
      </c>
      <c r="F16256" s="217" t="s">
        <v>5</v>
      </c>
      <c r="G16256" s="217" t="s">
        <v>13</v>
      </c>
      <c r="H16256" s="217" t="s">
        <v>174</v>
      </c>
      <c r="I16256" s="217">
        <v>0</v>
      </c>
      <c r="J16256" s="217">
        <v>0</v>
      </c>
      <c r="K16256" s="217">
        <v>0</v>
      </c>
      <c r="L16256" s="217">
        <v>0</v>
      </c>
      <c r="M16256" s="217">
        <v>65.6944444444444</v>
      </c>
      <c r="N16256" s="217">
        <v>0</v>
      </c>
      <c r="O16256" s="217">
        <v>0</v>
      </c>
      <c r="P16256" s="217">
        <v>0</v>
      </c>
      <c r="Q16256" s="217">
        <v>0</v>
      </c>
      <c r="R16256" s="217">
        <v>0</v>
      </c>
      <c r="S16256" s="217">
        <v>0</v>
      </c>
      <c r="T16256" s="217">
        <v>0</v>
      </c>
      <c r="U16256" s="217">
        <v>0</v>
      </c>
      <c r="V16256" s="217">
        <v>0</v>
      </c>
      <c r="W16256" s="217">
        <v>0</v>
      </c>
      <c r="X16256" s="217">
        <v>0</v>
      </c>
      <c r="Y16256" s="217">
        <v>0</v>
      </c>
    </row>
    <row r="16257" spans="2:25">
      <c r="B16257" s="217" t="s">
        <v>16427</v>
      </c>
      <c r="C16257" s="217" t="s">
        <v>11696</v>
      </c>
      <c r="D16257" s="217" t="s">
        <v>25</v>
      </c>
      <c r="E16257" s="217" t="s">
        <v>103</v>
      </c>
      <c r="F16257" s="217" t="s">
        <v>5</v>
      </c>
      <c r="G16257" s="217" t="s">
        <v>13</v>
      </c>
      <c r="H16257" s="217" t="s">
        <v>176</v>
      </c>
      <c r="I16257" s="217">
        <v>0</v>
      </c>
      <c r="J16257" s="217">
        <v>0</v>
      </c>
      <c r="K16257" s="217">
        <v>0</v>
      </c>
      <c r="L16257" s="217">
        <v>3</v>
      </c>
      <c r="M16257" s="217">
        <v>102.916666666667</v>
      </c>
      <c r="N16257" s="217">
        <v>0</v>
      </c>
      <c r="O16257" s="217">
        <v>0</v>
      </c>
      <c r="P16257" s="217">
        <v>0</v>
      </c>
      <c r="Q16257" s="217">
        <v>0</v>
      </c>
      <c r="R16257" s="217">
        <v>0</v>
      </c>
      <c r="S16257" s="217">
        <v>0</v>
      </c>
      <c r="T16257" s="217">
        <v>0</v>
      </c>
      <c r="U16257" s="217">
        <v>0</v>
      </c>
      <c r="V16257" s="217">
        <v>0</v>
      </c>
      <c r="W16257" s="217">
        <v>0</v>
      </c>
      <c r="X16257" s="217">
        <v>0</v>
      </c>
      <c r="Y16257" s="217">
        <v>0</v>
      </c>
    </row>
    <row r="16258" spans="2:25">
      <c r="B16258" s="217" t="s">
        <v>16428</v>
      </c>
      <c r="C16258" s="217" t="s">
        <v>11696</v>
      </c>
      <c r="D16258" s="217" t="s">
        <v>25</v>
      </c>
      <c r="E16258" s="217" t="s">
        <v>103</v>
      </c>
      <c r="F16258" s="217" t="s">
        <v>5</v>
      </c>
      <c r="G16258" s="217" t="s">
        <v>13</v>
      </c>
      <c r="H16258" s="217" t="s">
        <v>178</v>
      </c>
      <c r="I16258" s="217">
        <v>0</v>
      </c>
      <c r="J16258" s="217">
        <v>0</v>
      </c>
      <c r="K16258" s="217">
        <v>0</v>
      </c>
      <c r="L16258" s="217">
        <v>5</v>
      </c>
      <c r="M16258" s="217">
        <v>134.027777777778</v>
      </c>
      <c r="N16258" s="217">
        <v>0</v>
      </c>
      <c r="O16258" s="217">
        <v>0</v>
      </c>
      <c r="P16258" s="217">
        <v>0</v>
      </c>
      <c r="Q16258" s="217">
        <v>0</v>
      </c>
      <c r="R16258" s="217">
        <v>0</v>
      </c>
      <c r="S16258" s="217">
        <v>0</v>
      </c>
      <c r="T16258" s="217">
        <v>0</v>
      </c>
      <c r="U16258" s="217">
        <v>0</v>
      </c>
      <c r="V16258" s="217">
        <v>0</v>
      </c>
      <c r="W16258" s="217">
        <v>0</v>
      </c>
      <c r="X16258" s="217">
        <v>0</v>
      </c>
      <c r="Y16258" s="217">
        <v>0</v>
      </c>
    </row>
    <row r="16259" spans="2:25">
      <c r="B16259" s="217" t="s">
        <v>16429</v>
      </c>
      <c r="C16259" s="217" t="s">
        <v>11696</v>
      </c>
      <c r="D16259" s="217" t="s">
        <v>25</v>
      </c>
      <c r="E16259" s="217" t="s">
        <v>103</v>
      </c>
      <c r="F16259" s="217" t="s">
        <v>5</v>
      </c>
      <c r="G16259" s="217" t="s">
        <v>13</v>
      </c>
      <c r="H16259" s="217" t="s">
        <v>5</v>
      </c>
      <c r="I16259" s="217">
        <v>0</v>
      </c>
      <c r="J16259" s="217">
        <v>0</v>
      </c>
      <c r="K16259" s="217">
        <v>0</v>
      </c>
      <c r="L16259" s="217">
        <v>11</v>
      </c>
      <c r="M16259" s="217">
        <v>350</v>
      </c>
      <c r="N16259" s="217">
        <v>0</v>
      </c>
      <c r="O16259" s="217">
        <v>0</v>
      </c>
      <c r="P16259" s="217">
        <v>0</v>
      </c>
      <c r="Q16259" s="217">
        <v>0</v>
      </c>
      <c r="R16259" s="217">
        <v>0</v>
      </c>
      <c r="S16259" s="217">
        <v>0</v>
      </c>
      <c r="T16259" s="217">
        <v>0</v>
      </c>
      <c r="U16259" s="217">
        <v>0</v>
      </c>
      <c r="V16259" s="217">
        <v>0</v>
      </c>
      <c r="W16259" s="217">
        <v>0</v>
      </c>
      <c r="X16259" s="217">
        <v>0</v>
      </c>
      <c r="Y16259" s="217">
        <v>0</v>
      </c>
    </row>
    <row r="16260" spans="2:25">
      <c r="B16260" s="217" t="s">
        <v>16430</v>
      </c>
      <c r="C16260" s="217" t="s">
        <v>11696</v>
      </c>
      <c r="D16260" s="217" t="s">
        <v>25</v>
      </c>
      <c r="E16260" s="217" t="s">
        <v>103</v>
      </c>
      <c r="F16260" s="217" t="s">
        <v>12</v>
      </c>
      <c r="G16260" s="217" t="s">
        <v>5</v>
      </c>
      <c r="H16260" s="217" t="s">
        <v>170</v>
      </c>
      <c r="I16260" s="217">
        <v>3</v>
      </c>
      <c r="J16260" s="217">
        <v>3</v>
      </c>
      <c r="K16260" s="217">
        <v>0</v>
      </c>
      <c r="L16260" s="217">
        <v>9</v>
      </c>
      <c r="M16260" s="217">
        <v>578.27919001815405</v>
      </c>
      <c r="N16260" s="217">
        <v>5.1878055648272898</v>
      </c>
      <c r="O16260" s="217">
        <v>5.1878055648272898</v>
      </c>
      <c r="P16260" s="217">
        <v>0</v>
      </c>
      <c r="Q16260" s="217">
        <v>6.7712460719710199</v>
      </c>
      <c r="R16260" s="217">
        <v>6.7712460719710199</v>
      </c>
      <c r="S16260" s="217">
        <v>0</v>
      </c>
      <c r="T16260" s="217">
        <v>6.2537047549999301</v>
      </c>
      <c r="U16260" s="217">
        <v>6.2537047549999301</v>
      </c>
      <c r="V16260" s="217">
        <v>0</v>
      </c>
      <c r="W16260" s="217">
        <v>6.5751222703863101</v>
      </c>
      <c r="X16260" s="217">
        <v>6.5751222703863101</v>
      </c>
      <c r="Y16260" s="217">
        <v>0</v>
      </c>
    </row>
    <row r="16261" spans="2:25">
      <c r="B16261" s="217" t="s">
        <v>16431</v>
      </c>
      <c r="C16261" s="217" t="s">
        <v>11696</v>
      </c>
      <c r="D16261" s="217" t="s">
        <v>25</v>
      </c>
      <c r="E16261" s="217" t="s">
        <v>103</v>
      </c>
      <c r="F16261" s="217" t="s">
        <v>12</v>
      </c>
      <c r="G16261" s="217" t="s">
        <v>5</v>
      </c>
      <c r="H16261" s="217" t="s">
        <v>172</v>
      </c>
      <c r="I16261" s="217">
        <v>5</v>
      </c>
      <c r="J16261" s="217">
        <v>4</v>
      </c>
      <c r="K16261" s="217">
        <v>1</v>
      </c>
      <c r="L16261" s="217">
        <v>11</v>
      </c>
      <c r="M16261" s="217">
        <v>742.13821267585399</v>
      </c>
      <c r="N16261" s="217">
        <v>6.7372895164257898</v>
      </c>
      <c r="O16261" s="217">
        <v>5.3898316131406299</v>
      </c>
      <c r="P16261" s="217">
        <v>1.3474579032851599</v>
      </c>
      <c r="Q16261" s="217">
        <v>7.58017265022354</v>
      </c>
      <c r="R16261" s="217">
        <v>6.4528200715405397</v>
      </c>
      <c r="S16261" s="217">
        <v>1.1273525786830001</v>
      </c>
      <c r="T16261" s="217">
        <v>7.0019678189248804</v>
      </c>
      <c r="U16261" s="217">
        <v>5.8503159867991803</v>
      </c>
      <c r="V16261" s="217">
        <v>1.1516518321257001</v>
      </c>
      <c r="W16261" s="217">
        <v>7.3612564762206398</v>
      </c>
      <c r="X16261" s="217">
        <v>6.2060802722631001</v>
      </c>
      <c r="Y16261" s="217">
        <v>1.1551762039575399</v>
      </c>
    </row>
    <row r="16262" spans="2:25">
      <c r="B16262" s="217" t="s">
        <v>16432</v>
      </c>
      <c r="C16262" s="217" t="s">
        <v>11696</v>
      </c>
      <c r="D16262" s="217" t="s">
        <v>25</v>
      </c>
      <c r="E16262" s="217" t="s">
        <v>103</v>
      </c>
      <c r="F16262" s="217" t="s">
        <v>12</v>
      </c>
      <c r="G16262" s="217" t="s">
        <v>5</v>
      </c>
      <c r="H16262" s="217" t="s">
        <v>174</v>
      </c>
      <c r="I16262" s="217">
        <v>5</v>
      </c>
      <c r="J16262" s="217">
        <v>5</v>
      </c>
      <c r="K16262" s="217">
        <v>0</v>
      </c>
      <c r="L16262" s="217">
        <v>7</v>
      </c>
      <c r="M16262" s="217">
        <v>785.94790101456204</v>
      </c>
      <c r="N16262" s="217">
        <v>6.3617448351800601</v>
      </c>
      <c r="O16262" s="217">
        <v>6.3617448351800601</v>
      </c>
      <c r="P16262" s="217">
        <v>0</v>
      </c>
      <c r="Q16262" s="217">
        <v>6.5097753515736896</v>
      </c>
      <c r="R16262" s="217">
        <v>6.5097753515736896</v>
      </c>
      <c r="S16262" s="217">
        <v>0</v>
      </c>
      <c r="T16262" s="217">
        <v>6.4795193122517496</v>
      </c>
      <c r="U16262" s="217">
        <v>6.4795193122517496</v>
      </c>
      <c r="V16262" s="217">
        <v>0</v>
      </c>
      <c r="W16262" s="217">
        <v>6.5369111358603096</v>
      </c>
      <c r="X16262" s="217">
        <v>6.5369111358603096</v>
      </c>
      <c r="Y16262" s="217">
        <v>0</v>
      </c>
    </row>
    <row r="16263" spans="2:25">
      <c r="B16263" s="217" t="s">
        <v>16433</v>
      </c>
      <c r="C16263" s="217" t="s">
        <v>11696</v>
      </c>
      <c r="D16263" s="217" t="s">
        <v>25</v>
      </c>
      <c r="E16263" s="217" t="s">
        <v>103</v>
      </c>
      <c r="F16263" s="217" t="s">
        <v>12</v>
      </c>
      <c r="G16263" s="217" t="s">
        <v>5</v>
      </c>
      <c r="H16263" s="217" t="s">
        <v>176</v>
      </c>
      <c r="I16263" s="217">
        <v>8</v>
      </c>
      <c r="J16263" s="217">
        <v>8</v>
      </c>
      <c r="K16263" s="217">
        <v>0</v>
      </c>
      <c r="L16263" s="217">
        <v>10</v>
      </c>
      <c r="M16263" s="217">
        <v>1152.2796941440399</v>
      </c>
      <c r="N16263" s="217">
        <v>6.9427588116466401</v>
      </c>
      <c r="O16263" s="217">
        <v>6.9427588116466401</v>
      </c>
      <c r="P16263" s="217">
        <v>0</v>
      </c>
      <c r="Q16263" s="217">
        <v>6.7296750349332504</v>
      </c>
      <c r="R16263" s="217">
        <v>6.7296750349332504</v>
      </c>
      <c r="S16263" s="217">
        <v>0</v>
      </c>
      <c r="T16263" s="217">
        <v>6.98794698868931</v>
      </c>
      <c r="U16263" s="217">
        <v>6.98794698868931</v>
      </c>
      <c r="V16263" s="217">
        <v>0</v>
      </c>
      <c r="W16263" s="217">
        <v>6.8653422537681896</v>
      </c>
      <c r="X16263" s="217">
        <v>6.8653422537681896</v>
      </c>
      <c r="Y16263" s="217">
        <v>0</v>
      </c>
    </row>
    <row r="16264" spans="2:25">
      <c r="B16264" s="217" t="s">
        <v>16434</v>
      </c>
      <c r="C16264" s="217" t="s">
        <v>11696</v>
      </c>
      <c r="D16264" s="217" t="s">
        <v>25</v>
      </c>
      <c r="E16264" s="217" t="s">
        <v>103</v>
      </c>
      <c r="F16264" s="217" t="s">
        <v>12</v>
      </c>
      <c r="G16264" s="217" t="s">
        <v>5</v>
      </c>
      <c r="H16264" s="217" t="s">
        <v>178</v>
      </c>
      <c r="I16264" s="217">
        <v>4</v>
      </c>
      <c r="J16264" s="217">
        <v>2</v>
      </c>
      <c r="K16264" s="217">
        <v>2</v>
      </c>
      <c r="L16264" s="217">
        <v>10</v>
      </c>
      <c r="M16264" s="217">
        <v>781.35500214739398</v>
      </c>
      <c r="N16264" s="217">
        <v>5.1193119504025999</v>
      </c>
      <c r="O16264" s="217">
        <v>2.5596559752012999</v>
      </c>
      <c r="P16264" s="217">
        <v>2.5596559752012999</v>
      </c>
      <c r="Q16264" s="217">
        <v>5.0545641081763799</v>
      </c>
      <c r="R16264" s="217">
        <v>2.4437551480733801</v>
      </c>
      <c r="S16264" s="217">
        <v>2.6108089601029998</v>
      </c>
      <c r="T16264" s="217">
        <v>5.2170902421802801</v>
      </c>
      <c r="U16264" s="217">
        <v>2.64718047400584</v>
      </c>
      <c r="V16264" s="217">
        <v>2.5699097681744498</v>
      </c>
      <c r="W16264" s="217">
        <v>5.1123269334749804</v>
      </c>
      <c r="X16264" s="217">
        <v>2.5384409610399499</v>
      </c>
      <c r="Y16264" s="217">
        <v>2.57388597243503</v>
      </c>
    </row>
    <row r="16265" spans="2:25">
      <c r="B16265" s="217" t="s">
        <v>16435</v>
      </c>
      <c r="C16265" s="217" t="s">
        <v>11696</v>
      </c>
      <c r="D16265" s="217" t="s">
        <v>25</v>
      </c>
      <c r="E16265" s="217" t="s">
        <v>103</v>
      </c>
      <c r="F16265" s="217" t="s">
        <v>12</v>
      </c>
      <c r="G16265" s="217" t="s">
        <v>5</v>
      </c>
      <c r="H16265" s="217" t="s">
        <v>5</v>
      </c>
      <c r="I16265" s="217">
        <v>25</v>
      </c>
      <c r="J16265" s="217">
        <v>22</v>
      </c>
      <c r="K16265" s="217">
        <v>3</v>
      </c>
      <c r="L16265" s="217">
        <v>47</v>
      </c>
      <c r="M16265" s="217">
        <v>4040</v>
      </c>
      <c r="N16265" s="217">
        <v>6.1881188118811901</v>
      </c>
      <c r="O16265" s="217">
        <v>5.4455445544554504</v>
      </c>
      <c r="P16265" s="217">
        <v>0.74257425742574301</v>
      </c>
      <c r="Q16265" s="217">
        <v>6.2194577752785003</v>
      </c>
      <c r="R16265" s="217">
        <v>5.4533232598556101</v>
      </c>
      <c r="S16265" s="217">
        <v>0.76613451542288802</v>
      </c>
      <c r="T16265" s="217">
        <v>6.1616350223182996</v>
      </c>
      <c r="U16265" s="217">
        <v>5.4109668055233202</v>
      </c>
      <c r="V16265" s="217">
        <v>0.75066821679497997</v>
      </c>
      <c r="W16265" s="217">
        <v>6.2183700910402804</v>
      </c>
      <c r="X16265" s="217">
        <v>5.4590914946758504</v>
      </c>
      <c r="Y16265" s="217">
        <v>0.75927859636442396</v>
      </c>
    </row>
    <row r="16266" spans="2:25">
      <c r="B16266" s="217" t="s">
        <v>16436</v>
      </c>
      <c r="C16266" s="217" t="s">
        <v>11696</v>
      </c>
      <c r="D16266" s="217" t="s">
        <v>25</v>
      </c>
      <c r="E16266" s="217" t="s">
        <v>103</v>
      </c>
      <c r="F16266" s="217" t="s">
        <v>9</v>
      </c>
      <c r="G16266" s="217" t="s">
        <v>5</v>
      </c>
      <c r="H16266" s="217" t="s">
        <v>170</v>
      </c>
      <c r="I16266" s="217">
        <v>0</v>
      </c>
      <c r="J16266" s="217">
        <v>0</v>
      </c>
      <c r="K16266" s="217">
        <v>0</v>
      </c>
      <c r="L16266" s="217">
        <v>27</v>
      </c>
      <c r="M16266" s="217">
        <v>600.16189816323504</v>
      </c>
      <c r="N16266" s="217">
        <v>0</v>
      </c>
      <c r="O16266" s="217">
        <v>0</v>
      </c>
      <c r="P16266" s="217">
        <v>0</v>
      </c>
      <c r="Q16266" s="217">
        <v>0</v>
      </c>
      <c r="R16266" s="217">
        <v>0</v>
      </c>
      <c r="S16266" s="217">
        <v>0</v>
      </c>
      <c r="T16266" s="217">
        <v>0</v>
      </c>
      <c r="U16266" s="217">
        <v>0</v>
      </c>
      <c r="V16266" s="217">
        <v>0</v>
      </c>
      <c r="W16266" s="217">
        <v>0</v>
      </c>
      <c r="X16266" s="217">
        <v>0</v>
      </c>
      <c r="Y16266" s="217">
        <v>0</v>
      </c>
    </row>
    <row r="16267" spans="2:25">
      <c r="B16267" s="217" t="s">
        <v>16437</v>
      </c>
      <c r="C16267" s="217" t="s">
        <v>11696</v>
      </c>
      <c r="D16267" s="217" t="s">
        <v>25</v>
      </c>
      <c r="E16267" s="217" t="s">
        <v>103</v>
      </c>
      <c r="F16267" s="217" t="s">
        <v>9</v>
      </c>
      <c r="G16267" s="217" t="s">
        <v>5</v>
      </c>
      <c r="H16267" s="217" t="s">
        <v>172</v>
      </c>
      <c r="I16267" s="217">
        <v>1</v>
      </c>
      <c r="J16267" s="217">
        <v>1</v>
      </c>
      <c r="K16267" s="217">
        <v>0</v>
      </c>
      <c r="L16267" s="217">
        <v>31</v>
      </c>
      <c r="M16267" s="217">
        <v>805.65217951433999</v>
      </c>
      <c r="N16267" s="217">
        <v>1.2412304284993301</v>
      </c>
      <c r="O16267" s="217">
        <v>1.2412304284993301</v>
      </c>
      <c r="P16267" s="217">
        <v>0</v>
      </c>
      <c r="Q16267" s="217">
        <v>1.1260266498623701</v>
      </c>
      <c r="R16267" s="217">
        <v>1.1260266498623701</v>
      </c>
      <c r="S16267" s="217">
        <v>0</v>
      </c>
      <c r="T16267" s="217">
        <v>1.1502973238871701</v>
      </c>
      <c r="U16267" s="217">
        <v>1.1502973238871701</v>
      </c>
      <c r="V16267" s="217">
        <v>0</v>
      </c>
      <c r="W16267" s="217">
        <v>1.1538175505507</v>
      </c>
      <c r="X16267" s="217">
        <v>1.1538175505507</v>
      </c>
      <c r="Y16267" s="217">
        <v>0</v>
      </c>
    </row>
    <row r="16268" spans="2:25">
      <c r="B16268" s="217" t="s">
        <v>16438</v>
      </c>
      <c r="C16268" s="217" t="s">
        <v>11696</v>
      </c>
      <c r="D16268" s="217" t="s">
        <v>25</v>
      </c>
      <c r="E16268" s="217" t="s">
        <v>103</v>
      </c>
      <c r="F16268" s="217" t="s">
        <v>9</v>
      </c>
      <c r="G16268" s="217" t="s">
        <v>5</v>
      </c>
      <c r="H16268" s="217" t="s">
        <v>174</v>
      </c>
      <c r="I16268" s="217">
        <v>0</v>
      </c>
      <c r="J16268" s="217">
        <v>0</v>
      </c>
      <c r="K16268" s="217">
        <v>0</v>
      </c>
      <c r="L16268" s="217">
        <v>12</v>
      </c>
      <c r="M16268" s="217">
        <v>888.18231858852096</v>
      </c>
      <c r="N16268" s="217">
        <v>0</v>
      </c>
      <c r="O16268" s="217">
        <v>0</v>
      </c>
      <c r="P16268" s="217">
        <v>0</v>
      </c>
      <c r="Q16268" s="217">
        <v>0</v>
      </c>
      <c r="R16268" s="217">
        <v>0</v>
      </c>
      <c r="S16268" s="217">
        <v>0</v>
      </c>
      <c r="T16268" s="217">
        <v>0</v>
      </c>
      <c r="U16268" s="217">
        <v>0</v>
      </c>
      <c r="V16268" s="217">
        <v>0</v>
      </c>
      <c r="W16268" s="217">
        <v>0</v>
      </c>
      <c r="X16268" s="217">
        <v>0</v>
      </c>
      <c r="Y16268" s="217">
        <v>0</v>
      </c>
    </row>
    <row r="16269" spans="2:25">
      <c r="B16269" s="217" t="s">
        <v>16439</v>
      </c>
      <c r="C16269" s="217" t="s">
        <v>11696</v>
      </c>
      <c r="D16269" s="217" t="s">
        <v>25</v>
      </c>
      <c r="E16269" s="217" t="s">
        <v>103</v>
      </c>
      <c r="F16269" s="217" t="s">
        <v>9</v>
      </c>
      <c r="G16269" s="217" t="s">
        <v>5</v>
      </c>
      <c r="H16269" s="217" t="s">
        <v>176</v>
      </c>
      <c r="I16269" s="217">
        <v>4</v>
      </c>
      <c r="J16269" s="217">
        <v>4</v>
      </c>
      <c r="K16269" s="217">
        <v>0</v>
      </c>
      <c r="L16269" s="217">
        <v>46</v>
      </c>
      <c r="M16269" s="217">
        <v>1244.4365745233399</v>
      </c>
      <c r="N16269" s="217">
        <v>3.2143060416977201</v>
      </c>
      <c r="O16269" s="217">
        <v>3.2143060416977201</v>
      </c>
      <c r="P16269" s="217">
        <v>0</v>
      </c>
      <c r="Q16269" s="217">
        <v>3.5794818844371998</v>
      </c>
      <c r="R16269" s="217">
        <v>3.5794818844371998</v>
      </c>
      <c r="S16269" s="217">
        <v>0</v>
      </c>
      <c r="T16269" s="217">
        <v>3.1523351864529099</v>
      </c>
      <c r="U16269" s="217">
        <v>3.1523351864529099</v>
      </c>
      <c r="V16269" s="217">
        <v>0</v>
      </c>
      <c r="W16269" s="217">
        <v>3.3917359933265701</v>
      </c>
      <c r="X16269" s="217">
        <v>3.3917359933265701</v>
      </c>
      <c r="Y16269" s="217">
        <v>0</v>
      </c>
    </row>
    <row r="16270" spans="2:25">
      <c r="B16270" s="217" t="s">
        <v>16440</v>
      </c>
      <c r="C16270" s="217" t="s">
        <v>11696</v>
      </c>
      <c r="D16270" s="217" t="s">
        <v>25</v>
      </c>
      <c r="E16270" s="217" t="s">
        <v>103</v>
      </c>
      <c r="F16270" s="217" t="s">
        <v>9</v>
      </c>
      <c r="G16270" s="217" t="s">
        <v>5</v>
      </c>
      <c r="H16270" s="217" t="s">
        <v>178</v>
      </c>
      <c r="I16270" s="217">
        <v>4</v>
      </c>
      <c r="J16270" s="217">
        <v>3</v>
      </c>
      <c r="K16270" s="217">
        <v>1</v>
      </c>
      <c r="L16270" s="217">
        <v>24</v>
      </c>
      <c r="M16270" s="217">
        <v>841.56702921055899</v>
      </c>
      <c r="N16270" s="217">
        <v>4.7530379175527404</v>
      </c>
      <c r="O16270" s="217">
        <v>3.56477843816455</v>
      </c>
      <c r="P16270" s="217">
        <v>1.18825947938818</v>
      </c>
      <c r="Q16270" s="217">
        <v>5.3260343304306303</v>
      </c>
      <c r="R16270" s="217">
        <v>3.9347635844334801</v>
      </c>
      <c r="S16270" s="217">
        <v>1.3912707459971401</v>
      </c>
      <c r="T16270" s="217">
        <v>4.7035362364445703</v>
      </c>
      <c r="U16270" s="217">
        <v>3.52804328759983</v>
      </c>
      <c r="V16270" s="217">
        <v>1.1754929488447401</v>
      </c>
      <c r="W16270" s="217">
        <v>5.0538352013412604</v>
      </c>
      <c r="X16270" s="217">
        <v>3.7627766374765201</v>
      </c>
      <c r="Y16270" s="217">
        <v>1.29105856386474</v>
      </c>
    </row>
    <row r="16271" spans="2:25">
      <c r="B16271" s="217" t="s">
        <v>16441</v>
      </c>
      <c r="C16271" s="217" t="s">
        <v>11696</v>
      </c>
      <c r="D16271" s="217" t="s">
        <v>25</v>
      </c>
      <c r="E16271" s="217" t="s">
        <v>103</v>
      </c>
      <c r="F16271" s="217" t="s">
        <v>9</v>
      </c>
      <c r="G16271" s="217" t="s">
        <v>5</v>
      </c>
      <c r="H16271" s="217" t="s">
        <v>5</v>
      </c>
      <c r="I16271" s="217">
        <v>9</v>
      </c>
      <c r="J16271" s="217">
        <v>8</v>
      </c>
      <c r="K16271" s="217">
        <v>1</v>
      </c>
      <c r="L16271" s="217">
        <v>140</v>
      </c>
      <c r="M16271" s="217">
        <v>4380</v>
      </c>
      <c r="N16271" s="217">
        <v>2.0547945205479499</v>
      </c>
      <c r="O16271" s="217">
        <v>1.8264840182648401</v>
      </c>
      <c r="P16271" s="217">
        <v>0.22831050228310501</v>
      </c>
      <c r="Q16271" s="217">
        <v>2.4580110394474701</v>
      </c>
      <c r="R16271" s="217">
        <v>2.1534384199957701</v>
      </c>
      <c r="S16271" s="217">
        <v>0.304572619451701</v>
      </c>
      <c r="T16271" s="217">
        <v>2.18817824205248</v>
      </c>
      <c r="U16271" s="217">
        <v>1.93084301984162</v>
      </c>
      <c r="V16271" s="217">
        <v>0.25733522221086302</v>
      </c>
      <c r="W16271" s="217">
        <v>2.3419451377857201</v>
      </c>
      <c r="X16271" s="217">
        <v>2.05931065431571</v>
      </c>
      <c r="Y16271" s="217">
        <v>0.28263448347000902</v>
      </c>
    </row>
    <row r="16272" spans="2:25">
      <c r="B16272" s="217" t="s">
        <v>16442</v>
      </c>
      <c r="C16272" s="217" t="s">
        <v>11696</v>
      </c>
      <c r="D16272" s="217" t="s">
        <v>25</v>
      </c>
      <c r="E16272" s="217" t="s">
        <v>103</v>
      </c>
      <c r="F16272" s="217" t="s">
        <v>5</v>
      </c>
      <c r="G16272" s="217" t="s">
        <v>5</v>
      </c>
      <c r="H16272" s="217" t="s">
        <v>170</v>
      </c>
      <c r="I16272" s="217">
        <v>3</v>
      </c>
      <c r="J16272" s="217">
        <v>3</v>
      </c>
      <c r="K16272" s="217">
        <v>0</v>
      </c>
      <c r="L16272" s="217">
        <v>36</v>
      </c>
      <c r="M16272" s="217">
        <v>1178.4410881813899</v>
      </c>
      <c r="N16272" s="217">
        <v>2.5457360831076401</v>
      </c>
      <c r="O16272" s="217">
        <v>2.5457360831076401</v>
      </c>
      <c r="P16272" s="217">
        <v>0</v>
      </c>
      <c r="Q16272" s="217">
        <v>3.1763056607619902</v>
      </c>
      <c r="R16272" s="217">
        <v>3.1763056607619902</v>
      </c>
      <c r="S16272" s="217">
        <v>0</v>
      </c>
      <c r="T16272" s="217">
        <v>2.94590346413188</v>
      </c>
      <c r="U16272" s="217">
        <v>2.94590346413188</v>
      </c>
      <c r="V16272" s="217">
        <v>0</v>
      </c>
      <c r="W16272" s="217">
        <v>3.0910786134097301</v>
      </c>
      <c r="X16272" s="217">
        <v>3.0910786134097301</v>
      </c>
      <c r="Y16272" s="217">
        <v>0</v>
      </c>
    </row>
    <row r="16273" spans="2:25">
      <c r="B16273" s="217" t="s">
        <v>16443</v>
      </c>
      <c r="C16273" s="217" t="s">
        <v>11696</v>
      </c>
      <c r="D16273" s="217" t="s">
        <v>25</v>
      </c>
      <c r="E16273" s="217" t="s">
        <v>103</v>
      </c>
      <c r="F16273" s="217" t="s">
        <v>5</v>
      </c>
      <c r="G16273" s="217" t="s">
        <v>5</v>
      </c>
      <c r="H16273" s="217" t="s">
        <v>172</v>
      </c>
      <c r="I16273" s="217">
        <v>6</v>
      </c>
      <c r="J16273" s="217">
        <v>5</v>
      </c>
      <c r="K16273" s="217">
        <v>1</v>
      </c>
      <c r="L16273" s="217">
        <v>42</v>
      </c>
      <c r="M16273" s="217">
        <v>1547.79039219019</v>
      </c>
      <c r="N16273" s="217">
        <v>3.8764938910815498</v>
      </c>
      <c r="O16273" s="217">
        <v>3.2304115759012899</v>
      </c>
      <c r="P16273" s="217">
        <v>0.64608231518025805</v>
      </c>
      <c r="Q16273" s="217">
        <v>4.2737135697310196</v>
      </c>
      <c r="R16273" s="217">
        <v>3.7103689576447598</v>
      </c>
      <c r="S16273" s="217">
        <v>0.56334461208625797</v>
      </c>
      <c r="T16273" s="217">
        <v>4.0089415494481901</v>
      </c>
      <c r="U16273" s="217">
        <v>3.4334544596992198</v>
      </c>
      <c r="V16273" s="217">
        <v>0.575487089748972</v>
      </c>
      <c r="W16273" s="217">
        <v>4.1838048619701302</v>
      </c>
      <c r="X16273" s="217">
        <v>3.6065566232070898</v>
      </c>
      <c r="Y16273" s="217">
        <v>0.57724823876304099</v>
      </c>
    </row>
    <row r="16274" spans="2:25">
      <c r="B16274" s="217" t="s">
        <v>16444</v>
      </c>
      <c r="C16274" s="217" t="s">
        <v>11696</v>
      </c>
      <c r="D16274" s="217" t="s">
        <v>25</v>
      </c>
      <c r="E16274" s="217" t="s">
        <v>103</v>
      </c>
      <c r="F16274" s="217" t="s">
        <v>5</v>
      </c>
      <c r="G16274" s="217" t="s">
        <v>5</v>
      </c>
      <c r="H16274" s="217" t="s">
        <v>174</v>
      </c>
      <c r="I16274" s="217">
        <v>5</v>
      </c>
      <c r="J16274" s="217">
        <v>5</v>
      </c>
      <c r="K16274" s="217">
        <v>0</v>
      </c>
      <c r="L16274" s="217">
        <v>19</v>
      </c>
      <c r="M16274" s="217">
        <v>1674.1302196030799</v>
      </c>
      <c r="N16274" s="217">
        <v>2.9866254974988999</v>
      </c>
      <c r="O16274" s="217">
        <v>2.9866254974988999</v>
      </c>
      <c r="P16274" s="217">
        <v>0</v>
      </c>
      <c r="Q16274" s="217">
        <v>3.0137190250110901</v>
      </c>
      <c r="R16274" s="217">
        <v>3.0137190250110901</v>
      </c>
      <c r="S16274" s="217">
        <v>0</v>
      </c>
      <c r="T16274" s="217">
        <v>3.0002979873631501</v>
      </c>
      <c r="U16274" s="217">
        <v>3.0002979873631501</v>
      </c>
      <c r="V16274" s="217">
        <v>0</v>
      </c>
      <c r="W16274" s="217">
        <v>3.0258494347136198</v>
      </c>
      <c r="X16274" s="217">
        <v>3.0258494347136198</v>
      </c>
      <c r="Y16274" s="217">
        <v>0</v>
      </c>
    </row>
    <row r="16275" spans="2:25">
      <c r="B16275" s="217" t="s">
        <v>16445</v>
      </c>
      <c r="C16275" s="217" t="s">
        <v>11696</v>
      </c>
      <c r="D16275" s="217" t="s">
        <v>25</v>
      </c>
      <c r="E16275" s="217" t="s">
        <v>103</v>
      </c>
      <c r="F16275" s="217" t="s">
        <v>5</v>
      </c>
      <c r="G16275" s="217" t="s">
        <v>5</v>
      </c>
      <c r="H16275" s="217" t="s">
        <v>176</v>
      </c>
      <c r="I16275" s="217">
        <v>12</v>
      </c>
      <c r="J16275" s="217">
        <v>12</v>
      </c>
      <c r="K16275" s="217">
        <v>0</v>
      </c>
      <c r="L16275" s="217">
        <v>56</v>
      </c>
      <c r="M16275" s="217">
        <v>2396.7162686673801</v>
      </c>
      <c r="N16275" s="217">
        <v>5.0068504799160998</v>
      </c>
      <c r="O16275" s="217">
        <v>5.0068504799160998</v>
      </c>
      <c r="P16275" s="217">
        <v>0</v>
      </c>
      <c r="Q16275" s="217">
        <v>5.0557934248254597</v>
      </c>
      <c r="R16275" s="217">
        <v>5.0557934248254597</v>
      </c>
      <c r="S16275" s="217">
        <v>0</v>
      </c>
      <c r="T16275" s="217">
        <v>4.9642071903348199</v>
      </c>
      <c r="U16275" s="217">
        <v>4.9642071903348199</v>
      </c>
      <c r="V16275" s="217">
        <v>0</v>
      </c>
      <c r="W16275" s="217">
        <v>5.0249611988584402</v>
      </c>
      <c r="X16275" s="217">
        <v>5.0249611988584402</v>
      </c>
      <c r="Y16275" s="217">
        <v>0</v>
      </c>
    </row>
    <row r="16276" spans="2:25">
      <c r="B16276" s="217" t="s">
        <v>16446</v>
      </c>
      <c r="C16276" s="217" t="s">
        <v>11696</v>
      </c>
      <c r="D16276" s="217" t="s">
        <v>25</v>
      </c>
      <c r="E16276" s="217" t="s">
        <v>103</v>
      </c>
      <c r="F16276" s="217" t="s">
        <v>5</v>
      </c>
      <c r="G16276" s="217" t="s">
        <v>5</v>
      </c>
      <c r="H16276" s="217" t="s">
        <v>178</v>
      </c>
      <c r="I16276" s="217">
        <v>8</v>
      </c>
      <c r="J16276" s="217">
        <v>5</v>
      </c>
      <c r="K16276" s="217">
        <v>3</v>
      </c>
      <c r="L16276" s="217">
        <v>34</v>
      </c>
      <c r="M16276" s="217">
        <v>1622.9220313579499</v>
      </c>
      <c r="N16276" s="217">
        <v>4.9293803678949004</v>
      </c>
      <c r="O16276" s="217">
        <v>3.0808627299343101</v>
      </c>
      <c r="P16276" s="217">
        <v>1.8485176379605901</v>
      </c>
      <c r="Q16276" s="217">
        <v>5.1134234040059203</v>
      </c>
      <c r="R16276" s="217">
        <v>3.15313548437208</v>
      </c>
      <c r="S16276" s="217">
        <v>1.9602879196338301</v>
      </c>
      <c r="T16276" s="217">
        <v>4.8705396931290696</v>
      </c>
      <c r="U16276" s="217">
        <v>3.0445491037168702</v>
      </c>
      <c r="V16276" s="217">
        <v>1.8259905894122099</v>
      </c>
      <c r="W16276" s="217">
        <v>5.0014029965411204</v>
      </c>
      <c r="X16276" s="217">
        <v>3.1118453177773602</v>
      </c>
      <c r="Y16276" s="217">
        <v>1.88955767876377</v>
      </c>
    </row>
    <row r="16277" spans="2:25">
      <c r="B16277" s="217" t="s">
        <v>16447</v>
      </c>
      <c r="C16277" s="217" t="s">
        <v>11696</v>
      </c>
      <c r="D16277" s="217" t="s">
        <v>25</v>
      </c>
      <c r="E16277" s="217" t="s">
        <v>103</v>
      </c>
      <c r="F16277" s="217" t="s">
        <v>5</v>
      </c>
      <c r="G16277" s="217" t="s">
        <v>5</v>
      </c>
      <c r="H16277" s="217" t="s">
        <v>5</v>
      </c>
      <c r="I16277" s="217">
        <v>34</v>
      </c>
      <c r="J16277" s="217">
        <v>30</v>
      </c>
      <c r="K16277" s="217">
        <v>4</v>
      </c>
      <c r="L16277" s="217">
        <v>187</v>
      </c>
      <c r="M16277" s="217">
        <v>8420</v>
      </c>
      <c r="N16277" s="217">
        <v>4.0380047505938199</v>
      </c>
      <c r="O16277" s="217">
        <v>3.5629453681710199</v>
      </c>
      <c r="P16277" s="217">
        <v>0.47505938242280299</v>
      </c>
      <c r="Q16277" s="217">
        <v>4.2559316995041696</v>
      </c>
      <c r="R16277" s="217">
        <v>3.73033555563073</v>
      </c>
      <c r="S16277" s="217">
        <v>0.52559614387343201</v>
      </c>
      <c r="T16277" s="217">
        <v>4.0879977735926003</v>
      </c>
      <c r="U16277" s="217">
        <v>3.5943506916277599</v>
      </c>
      <c r="V16277" s="217">
        <v>0.49364708196484097</v>
      </c>
      <c r="W16277" s="217">
        <v>4.1949209220719901</v>
      </c>
      <c r="X16277" s="217">
        <v>3.68402768585287</v>
      </c>
      <c r="Y16277" s="217">
        <v>0.51089323621911498</v>
      </c>
    </row>
    <row r="16278" spans="2:25">
      <c r="B16278" s="217" t="s">
        <v>16448</v>
      </c>
      <c r="C16278" s="217" t="s">
        <v>11696</v>
      </c>
      <c r="D16278" s="217" t="s">
        <v>25</v>
      </c>
      <c r="E16278" s="217" t="s">
        <v>87</v>
      </c>
      <c r="F16278" s="217" t="s">
        <v>12</v>
      </c>
      <c r="G16278" s="217" t="s">
        <v>10</v>
      </c>
      <c r="H16278" s="217" t="s">
        <v>170</v>
      </c>
      <c r="I16278" s="217">
        <v>1</v>
      </c>
      <c r="J16278" s="217">
        <v>1</v>
      </c>
      <c r="K16278" s="217">
        <v>0</v>
      </c>
      <c r="L16278" s="217">
        <v>0</v>
      </c>
      <c r="M16278" s="217">
        <v>57.317073170731703</v>
      </c>
      <c r="N16278" s="217">
        <v>17.446808510638299</v>
      </c>
      <c r="O16278" s="217">
        <v>17.446808510638299</v>
      </c>
      <c r="P16278" s="217">
        <v>0</v>
      </c>
      <c r="Q16278" s="217">
        <v>17.446808510638299</v>
      </c>
      <c r="R16278" s="217">
        <v>17.446808510638299</v>
      </c>
      <c r="S16278" s="217">
        <v>0</v>
      </c>
      <c r="T16278" s="217">
        <v>17.446808510638299</v>
      </c>
      <c r="U16278" s="217">
        <v>17.446808510638299</v>
      </c>
      <c r="V16278" s="217">
        <v>0</v>
      </c>
      <c r="W16278" s="217">
        <v>17.446808510638299</v>
      </c>
      <c r="X16278" s="217">
        <v>17.446808510638299</v>
      </c>
      <c r="Y16278" s="217">
        <v>0</v>
      </c>
    </row>
    <row r="16279" spans="2:25">
      <c r="B16279" s="217" t="s">
        <v>16449</v>
      </c>
      <c r="C16279" s="217" t="s">
        <v>11696</v>
      </c>
      <c r="D16279" s="217" t="s">
        <v>25</v>
      </c>
      <c r="E16279" s="217" t="s">
        <v>87</v>
      </c>
      <c r="F16279" s="217" t="s">
        <v>12</v>
      </c>
      <c r="G16279" s="217" t="s">
        <v>10</v>
      </c>
      <c r="H16279" s="217" t="s">
        <v>172</v>
      </c>
      <c r="I16279" s="217">
        <v>1</v>
      </c>
      <c r="J16279" s="217">
        <v>1</v>
      </c>
      <c r="K16279" s="217">
        <v>0</v>
      </c>
      <c r="L16279" s="217">
        <v>2</v>
      </c>
      <c r="M16279" s="217">
        <v>57.317073170731703</v>
      </c>
      <c r="N16279" s="217">
        <v>17.446808510638299</v>
      </c>
      <c r="O16279" s="217">
        <v>17.446808510638299</v>
      </c>
      <c r="P16279" s="217">
        <v>0</v>
      </c>
      <c r="Q16279" s="217">
        <v>17.446808510638299</v>
      </c>
      <c r="R16279" s="217">
        <v>17.446808510638299</v>
      </c>
      <c r="S16279" s="217">
        <v>0</v>
      </c>
      <c r="T16279" s="217">
        <v>17.446808510638299</v>
      </c>
      <c r="U16279" s="217">
        <v>17.446808510638299</v>
      </c>
      <c r="V16279" s="217">
        <v>0</v>
      </c>
      <c r="W16279" s="217">
        <v>17.446808510638299</v>
      </c>
      <c r="X16279" s="217">
        <v>17.446808510638299</v>
      </c>
      <c r="Y16279" s="217">
        <v>0</v>
      </c>
    </row>
    <row r="16280" spans="2:25">
      <c r="B16280" s="217" t="s">
        <v>16450</v>
      </c>
      <c r="C16280" s="217" t="s">
        <v>11696</v>
      </c>
      <c r="D16280" s="217" t="s">
        <v>25</v>
      </c>
      <c r="E16280" s="217" t="s">
        <v>87</v>
      </c>
      <c r="F16280" s="217" t="s">
        <v>12</v>
      </c>
      <c r="G16280" s="217" t="s">
        <v>10</v>
      </c>
      <c r="H16280" s="217" t="s">
        <v>174</v>
      </c>
      <c r="I16280" s="217">
        <v>0</v>
      </c>
      <c r="J16280" s="217">
        <v>0</v>
      </c>
      <c r="K16280" s="217">
        <v>0</v>
      </c>
      <c r="L16280" s="217">
        <v>1</v>
      </c>
      <c r="M16280" s="217">
        <v>80.243902439024396</v>
      </c>
      <c r="N16280" s="217">
        <v>0</v>
      </c>
      <c r="O16280" s="217">
        <v>0</v>
      </c>
      <c r="P16280" s="217">
        <v>0</v>
      </c>
      <c r="Q16280" s="217">
        <v>0</v>
      </c>
      <c r="R16280" s="217">
        <v>0</v>
      </c>
      <c r="S16280" s="217">
        <v>0</v>
      </c>
      <c r="T16280" s="217">
        <v>0</v>
      </c>
      <c r="U16280" s="217">
        <v>0</v>
      </c>
      <c r="V16280" s="217">
        <v>0</v>
      </c>
      <c r="W16280" s="217">
        <v>0</v>
      </c>
      <c r="X16280" s="217">
        <v>0</v>
      </c>
      <c r="Y16280" s="217">
        <v>0</v>
      </c>
    </row>
    <row r="16281" spans="2:25">
      <c r="B16281" s="217" t="s">
        <v>16451</v>
      </c>
      <c r="C16281" s="217" t="s">
        <v>11696</v>
      </c>
      <c r="D16281" s="217" t="s">
        <v>25</v>
      </c>
      <c r="E16281" s="217" t="s">
        <v>87</v>
      </c>
      <c r="F16281" s="217" t="s">
        <v>12</v>
      </c>
      <c r="G16281" s="217" t="s">
        <v>10</v>
      </c>
      <c r="H16281" s="217" t="s">
        <v>176</v>
      </c>
      <c r="I16281" s="217">
        <v>1</v>
      </c>
      <c r="J16281" s="217">
        <v>1</v>
      </c>
      <c r="K16281" s="217">
        <v>0</v>
      </c>
      <c r="L16281" s="217">
        <v>1</v>
      </c>
      <c r="M16281" s="217">
        <v>137.56097560975601</v>
      </c>
      <c r="N16281" s="217">
        <v>7.2695035460992896</v>
      </c>
      <c r="O16281" s="217">
        <v>7.2695035460992896</v>
      </c>
      <c r="P16281" s="217">
        <v>0</v>
      </c>
      <c r="Q16281" s="217">
        <v>7.2695035460992896</v>
      </c>
      <c r="R16281" s="217">
        <v>7.2695035460992896</v>
      </c>
      <c r="S16281" s="217">
        <v>0</v>
      </c>
      <c r="T16281" s="217">
        <v>7.2695035460992896</v>
      </c>
      <c r="U16281" s="217">
        <v>7.2695035460992896</v>
      </c>
      <c r="V16281" s="217">
        <v>0</v>
      </c>
      <c r="W16281" s="217">
        <v>7.2695035460992896</v>
      </c>
      <c r="X16281" s="217">
        <v>7.2695035460992896</v>
      </c>
      <c r="Y16281" s="217">
        <v>0</v>
      </c>
    </row>
    <row r="16282" spans="2:25">
      <c r="B16282" s="217" t="s">
        <v>16452</v>
      </c>
      <c r="C16282" s="217" t="s">
        <v>11696</v>
      </c>
      <c r="D16282" s="217" t="s">
        <v>25</v>
      </c>
      <c r="E16282" s="217" t="s">
        <v>87</v>
      </c>
      <c r="F16282" s="217" t="s">
        <v>12</v>
      </c>
      <c r="G16282" s="217" t="s">
        <v>10</v>
      </c>
      <c r="H16282" s="217" t="s">
        <v>178</v>
      </c>
      <c r="I16282" s="217">
        <v>0</v>
      </c>
      <c r="J16282" s="217">
        <v>0</v>
      </c>
      <c r="K16282" s="217">
        <v>0</v>
      </c>
      <c r="L16282" s="217">
        <v>2</v>
      </c>
      <c r="M16282" s="217">
        <v>137.56097560975601</v>
      </c>
      <c r="N16282" s="217">
        <v>0</v>
      </c>
      <c r="O16282" s="217">
        <v>0</v>
      </c>
      <c r="P16282" s="217">
        <v>0</v>
      </c>
      <c r="Q16282" s="217">
        <v>0</v>
      </c>
      <c r="R16282" s="217">
        <v>0</v>
      </c>
      <c r="S16282" s="217">
        <v>0</v>
      </c>
      <c r="T16282" s="217">
        <v>0</v>
      </c>
      <c r="U16282" s="217">
        <v>0</v>
      </c>
      <c r="V16282" s="217">
        <v>0</v>
      </c>
      <c r="W16282" s="217">
        <v>0</v>
      </c>
      <c r="X16282" s="217">
        <v>0</v>
      </c>
      <c r="Y16282" s="217">
        <v>0</v>
      </c>
    </row>
    <row r="16283" spans="2:25">
      <c r="B16283" s="217" t="s">
        <v>16453</v>
      </c>
      <c r="C16283" s="217" t="s">
        <v>11696</v>
      </c>
      <c r="D16283" s="217" t="s">
        <v>25</v>
      </c>
      <c r="E16283" s="217" t="s">
        <v>87</v>
      </c>
      <c r="F16283" s="217" t="s">
        <v>12</v>
      </c>
      <c r="G16283" s="217" t="s">
        <v>10</v>
      </c>
      <c r="H16283" s="217" t="s">
        <v>5</v>
      </c>
      <c r="I16283" s="217">
        <v>3</v>
      </c>
      <c r="J16283" s="217">
        <v>3</v>
      </c>
      <c r="K16283" s="217">
        <v>0</v>
      </c>
      <c r="L16283" s="217">
        <v>6</v>
      </c>
      <c r="M16283" s="217">
        <v>470</v>
      </c>
      <c r="N16283" s="217">
        <v>6.3829787234042596</v>
      </c>
      <c r="O16283" s="217">
        <v>6.3829787234042596</v>
      </c>
      <c r="P16283" s="217">
        <v>0</v>
      </c>
      <c r="Q16283" s="217">
        <v>6.3829787234042596</v>
      </c>
      <c r="R16283" s="217">
        <v>6.3829787234042596</v>
      </c>
      <c r="S16283" s="217">
        <v>0</v>
      </c>
      <c r="T16283" s="217">
        <v>6.3829787234042596</v>
      </c>
      <c r="U16283" s="217">
        <v>6.3829787234042596</v>
      </c>
      <c r="V16283" s="217">
        <v>0</v>
      </c>
      <c r="W16283" s="217">
        <v>6.3829787234042596</v>
      </c>
      <c r="X16283" s="217">
        <v>6.3829787234042596</v>
      </c>
      <c r="Y16283" s="217">
        <v>0</v>
      </c>
    </row>
    <row r="16284" spans="2:25">
      <c r="B16284" s="217" t="s">
        <v>16454</v>
      </c>
      <c r="C16284" s="217" t="s">
        <v>11696</v>
      </c>
      <c r="D16284" s="217" t="s">
        <v>25</v>
      </c>
      <c r="E16284" s="217" t="s">
        <v>87</v>
      </c>
      <c r="F16284" s="217" t="s">
        <v>9</v>
      </c>
      <c r="G16284" s="217" t="s">
        <v>10</v>
      </c>
      <c r="H16284" s="217" t="s">
        <v>170</v>
      </c>
      <c r="I16284" s="217">
        <v>0</v>
      </c>
      <c r="J16284" s="217">
        <v>0</v>
      </c>
      <c r="K16284" s="217">
        <v>0</v>
      </c>
      <c r="L16284" s="217">
        <v>6</v>
      </c>
      <c r="M16284" s="217">
        <v>35.853658536585399</v>
      </c>
      <c r="N16284" s="217">
        <v>0</v>
      </c>
      <c r="O16284" s="217">
        <v>0</v>
      </c>
      <c r="P16284" s="217">
        <v>0</v>
      </c>
      <c r="Q16284" s="217">
        <v>0</v>
      </c>
      <c r="R16284" s="217">
        <v>0</v>
      </c>
      <c r="S16284" s="217">
        <v>0</v>
      </c>
      <c r="T16284" s="217">
        <v>0</v>
      </c>
      <c r="U16284" s="217">
        <v>0</v>
      </c>
      <c r="V16284" s="217">
        <v>0</v>
      </c>
      <c r="W16284" s="217">
        <v>0</v>
      </c>
      <c r="X16284" s="217">
        <v>0</v>
      </c>
      <c r="Y16284" s="217">
        <v>0</v>
      </c>
    </row>
    <row r="16285" spans="2:25">
      <c r="B16285" s="217" t="s">
        <v>16455</v>
      </c>
      <c r="C16285" s="217" t="s">
        <v>11696</v>
      </c>
      <c r="D16285" s="217" t="s">
        <v>25</v>
      </c>
      <c r="E16285" s="217" t="s">
        <v>87</v>
      </c>
      <c r="F16285" s="217" t="s">
        <v>9</v>
      </c>
      <c r="G16285" s="217" t="s">
        <v>10</v>
      </c>
      <c r="H16285" s="217" t="s">
        <v>172</v>
      </c>
      <c r="I16285" s="217">
        <v>0</v>
      </c>
      <c r="J16285" s="217">
        <v>0</v>
      </c>
      <c r="K16285" s="217">
        <v>0</v>
      </c>
      <c r="L16285" s="217">
        <v>5</v>
      </c>
      <c r="M16285" s="217">
        <v>59.756097560975597</v>
      </c>
      <c r="N16285" s="217">
        <v>0</v>
      </c>
      <c r="O16285" s="217">
        <v>0</v>
      </c>
      <c r="P16285" s="217">
        <v>0</v>
      </c>
      <c r="Q16285" s="217">
        <v>0</v>
      </c>
      <c r="R16285" s="217">
        <v>0</v>
      </c>
      <c r="S16285" s="217">
        <v>0</v>
      </c>
      <c r="T16285" s="217">
        <v>0</v>
      </c>
      <c r="U16285" s="217">
        <v>0</v>
      </c>
      <c r="V16285" s="217">
        <v>0</v>
      </c>
      <c r="W16285" s="217">
        <v>0</v>
      </c>
      <c r="X16285" s="217">
        <v>0</v>
      </c>
      <c r="Y16285" s="217">
        <v>0</v>
      </c>
    </row>
    <row r="16286" spans="2:25">
      <c r="B16286" s="217" t="s">
        <v>16456</v>
      </c>
      <c r="C16286" s="217" t="s">
        <v>11696</v>
      </c>
      <c r="D16286" s="217" t="s">
        <v>25</v>
      </c>
      <c r="E16286" s="217" t="s">
        <v>87</v>
      </c>
      <c r="F16286" s="217" t="s">
        <v>9</v>
      </c>
      <c r="G16286" s="217" t="s">
        <v>10</v>
      </c>
      <c r="H16286" s="217" t="s">
        <v>174</v>
      </c>
      <c r="I16286" s="217">
        <v>0</v>
      </c>
      <c r="J16286" s="217">
        <v>0</v>
      </c>
      <c r="K16286" s="217">
        <v>0</v>
      </c>
      <c r="L16286" s="217">
        <v>2</v>
      </c>
      <c r="M16286" s="217">
        <v>107.560975609756</v>
      </c>
      <c r="N16286" s="217">
        <v>0</v>
      </c>
      <c r="O16286" s="217">
        <v>0</v>
      </c>
      <c r="P16286" s="217">
        <v>0</v>
      </c>
      <c r="Q16286" s="217">
        <v>0</v>
      </c>
      <c r="R16286" s="217">
        <v>0</v>
      </c>
      <c r="S16286" s="217">
        <v>0</v>
      </c>
      <c r="T16286" s="217">
        <v>0</v>
      </c>
      <c r="U16286" s="217">
        <v>0</v>
      </c>
      <c r="V16286" s="217">
        <v>0</v>
      </c>
      <c r="W16286" s="217">
        <v>0</v>
      </c>
      <c r="X16286" s="217">
        <v>0</v>
      </c>
      <c r="Y16286" s="217">
        <v>0</v>
      </c>
    </row>
    <row r="16287" spans="2:25">
      <c r="B16287" s="217" t="s">
        <v>16457</v>
      </c>
      <c r="C16287" s="217" t="s">
        <v>11696</v>
      </c>
      <c r="D16287" s="217" t="s">
        <v>25</v>
      </c>
      <c r="E16287" s="217" t="s">
        <v>87</v>
      </c>
      <c r="F16287" s="217" t="s">
        <v>9</v>
      </c>
      <c r="G16287" s="217" t="s">
        <v>10</v>
      </c>
      <c r="H16287" s="217" t="s">
        <v>176</v>
      </c>
      <c r="I16287" s="217">
        <v>0</v>
      </c>
      <c r="J16287" s="217">
        <v>0</v>
      </c>
      <c r="K16287" s="217">
        <v>0</v>
      </c>
      <c r="L16287" s="217">
        <v>1</v>
      </c>
      <c r="M16287" s="217">
        <v>155.36585365853699</v>
      </c>
      <c r="N16287" s="217">
        <v>0</v>
      </c>
      <c r="O16287" s="217">
        <v>0</v>
      </c>
      <c r="P16287" s="217">
        <v>0</v>
      </c>
      <c r="Q16287" s="217">
        <v>0</v>
      </c>
      <c r="R16287" s="217">
        <v>0</v>
      </c>
      <c r="S16287" s="217">
        <v>0</v>
      </c>
      <c r="T16287" s="217">
        <v>0</v>
      </c>
      <c r="U16287" s="217">
        <v>0</v>
      </c>
      <c r="V16287" s="217">
        <v>0</v>
      </c>
      <c r="W16287" s="217">
        <v>0</v>
      </c>
      <c r="X16287" s="217">
        <v>0</v>
      </c>
      <c r="Y16287" s="217">
        <v>0</v>
      </c>
    </row>
    <row r="16288" spans="2:25">
      <c r="B16288" s="217" t="s">
        <v>16458</v>
      </c>
      <c r="C16288" s="217" t="s">
        <v>11696</v>
      </c>
      <c r="D16288" s="217" t="s">
        <v>25</v>
      </c>
      <c r="E16288" s="217" t="s">
        <v>87</v>
      </c>
      <c r="F16288" s="217" t="s">
        <v>9</v>
      </c>
      <c r="G16288" s="217" t="s">
        <v>10</v>
      </c>
      <c r="H16288" s="217" t="s">
        <v>178</v>
      </c>
      <c r="I16288" s="217">
        <v>0</v>
      </c>
      <c r="J16288" s="217">
        <v>0</v>
      </c>
      <c r="K16288" s="217">
        <v>0</v>
      </c>
      <c r="L16288" s="217">
        <v>6</v>
      </c>
      <c r="M16288" s="217">
        <v>131.46341463414601</v>
      </c>
      <c r="N16288" s="217">
        <v>0</v>
      </c>
      <c r="O16288" s="217">
        <v>0</v>
      </c>
      <c r="P16288" s="217">
        <v>0</v>
      </c>
      <c r="Q16288" s="217">
        <v>0</v>
      </c>
      <c r="R16288" s="217">
        <v>0</v>
      </c>
      <c r="S16288" s="217">
        <v>0</v>
      </c>
      <c r="T16288" s="217">
        <v>0</v>
      </c>
      <c r="U16288" s="217">
        <v>0</v>
      </c>
      <c r="V16288" s="217">
        <v>0</v>
      </c>
      <c r="W16288" s="217">
        <v>0</v>
      </c>
      <c r="X16288" s="217">
        <v>0</v>
      </c>
      <c r="Y16288" s="217">
        <v>0</v>
      </c>
    </row>
    <row r="16289" spans="2:25">
      <c r="B16289" s="217" t="s">
        <v>16459</v>
      </c>
      <c r="C16289" s="217" t="s">
        <v>11696</v>
      </c>
      <c r="D16289" s="217" t="s">
        <v>25</v>
      </c>
      <c r="E16289" s="217" t="s">
        <v>87</v>
      </c>
      <c r="F16289" s="217" t="s">
        <v>9</v>
      </c>
      <c r="G16289" s="217" t="s">
        <v>10</v>
      </c>
      <c r="H16289" s="217" t="s">
        <v>5</v>
      </c>
      <c r="I16289" s="217">
        <v>0</v>
      </c>
      <c r="J16289" s="217">
        <v>0</v>
      </c>
      <c r="K16289" s="217">
        <v>0</v>
      </c>
      <c r="L16289" s="217">
        <v>20</v>
      </c>
      <c r="M16289" s="217">
        <v>490</v>
      </c>
      <c r="N16289" s="217">
        <v>0</v>
      </c>
      <c r="O16289" s="217">
        <v>0</v>
      </c>
      <c r="P16289" s="217">
        <v>0</v>
      </c>
      <c r="Q16289" s="217">
        <v>0</v>
      </c>
      <c r="R16289" s="217">
        <v>0</v>
      </c>
      <c r="S16289" s="217">
        <v>0</v>
      </c>
      <c r="T16289" s="217">
        <v>0</v>
      </c>
      <c r="U16289" s="217">
        <v>0</v>
      </c>
      <c r="V16289" s="217">
        <v>0</v>
      </c>
      <c r="W16289" s="217">
        <v>0</v>
      </c>
      <c r="X16289" s="217">
        <v>0</v>
      </c>
      <c r="Y16289" s="217">
        <v>0</v>
      </c>
    </row>
    <row r="16290" spans="2:25">
      <c r="B16290" s="217" t="s">
        <v>16460</v>
      </c>
      <c r="C16290" s="217" t="s">
        <v>11696</v>
      </c>
      <c r="D16290" s="217" t="s">
        <v>25</v>
      </c>
      <c r="E16290" s="217" t="s">
        <v>87</v>
      </c>
      <c r="F16290" s="217" t="s">
        <v>5</v>
      </c>
      <c r="G16290" s="217" t="s">
        <v>10</v>
      </c>
      <c r="H16290" s="217" t="s">
        <v>170</v>
      </c>
      <c r="I16290" s="217">
        <v>1</v>
      </c>
      <c r="J16290" s="217">
        <v>1</v>
      </c>
      <c r="K16290" s="217">
        <v>0</v>
      </c>
      <c r="L16290" s="217">
        <v>6</v>
      </c>
      <c r="M16290" s="217">
        <v>93.170731707317103</v>
      </c>
      <c r="N16290" s="217">
        <v>10.732984293193701</v>
      </c>
      <c r="O16290" s="217">
        <v>10.732984293193701</v>
      </c>
      <c r="P16290" s="217">
        <v>0</v>
      </c>
      <c r="Q16290" s="217">
        <v>10.732984293193701</v>
      </c>
      <c r="R16290" s="217">
        <v>10.732984293193701</v>
      </c>
      <c r="S16290" s="217">
        <v>0</v>
      </c>
      <c r="T16290" s="217">
        <v>10.732984293193701</v>
      </c>
      <c r="U16290" s="217">
        <v>10.732984293193701</v>
      </c>
      <c r="V16290" s="217">
        <v>0</v>
      </c>
      <c r="W16290" s="217">
        <v>10.732984293193701</v>
      </c>
      <c r="X16290" s="217">
        <v>10.732984293193701</v>
      </c>
      <c r="Y16290" s="217">
        <v>0</v>
      </c>
    </row>
    <row r="16291" spans="2:25">
      <c r="B16291" s="217" t="s">
        <v>16461</v>
      </c>
      <c r="C16291" s="217" t="s">
        <v>11696</v>
      </c>
      <c r="D16291" s="217" t="s">
        <v>25</v>
      </c>
      <c r="E16291" s="217" t="s">
        <v>87</v>
      </c>
      <c r="F16291" s="217" t="s">
        <v>5</v>
      </c>
      <c r="G16291" s="217" t="s">
        <v>10</v>
      </c>
      <c r="H16291" s="217" t="s">
        <v>172</v>
      </c>
      <c r="I16291" s="217">
        <v>1</v>
      </c>
      <c r="J16291" s="217">
        <v>1</v>
      </c>
      <c r="K16291" s="217">
        <v>0</v>
      </c>
      <c r="L16291" s="217">
        <v>7</v>
      </c>
      <c r="M16291" s="217">
        <v>117.07317073170699</v>
      </c>
      <c r="N16291" s="217">
        <v>8.5416666666666696</v>
      </c>
      <c r="O16291" s="217">
        <v>8.5416666666666696</v>
      </c>
      <c r="P16291" s="217">
        <v>0</v>
      </c>
      <c r="Q16291" s="217">
        <v>8.5416666666666696</v>
      </c>
      <c r="R16291" s="217">
        <v>8.5416666666666696</v>
      </c>
      <c r="S16291" s="217">
        <v>0</v>
      </c>
      <c r="T16291" s="217">
        <v>8.5416666666666696</v>
      </c>
      <c r="U16291" s="217">
        <v>8.5416666666666696</v>
      </c>
      <c r="V16291" s="217">
        <v>0</v>
      </c>
      <c r="W16291" s="217">
        <v>8.5416666666666696</v>
      </c>
      <c r="X16291" s="217">
        <v>8.5416666666666696</v>
      </c>
      <c r="Y16291" s="217">
        <v>0</v>
      </c>
    </row>
    <row r="16292" spans="2:25">
      <c r="B16292" s="217" t="s">
        <v>16462</v>
      </c>
      <c r="C16292" s="217" t="s">
        <v>11696</v>
      </c>
      <c r="D16292" s="217" t="s">
        <v>25</v>
      </c>
      <c r="E16292" s="217" t="s">
        <v>87</v>
      </c>
      <c r="F16292" s="217" t="s">
        <v>5</v>
      </c>
      <c r="G16292" s="217" t="s">
        <v>10</v>
      </c>
      <c r="H16292" s="217" t="s">
        <v>174</v>
      </c>
      <c r="I16292" s="217">
        <v>0</v>
      </c>
      <c r="J16292" s="217">
        <v>0</v>
      </c>
      <c r="K16292" s="217">
        <v>0</v>
      </c>
      <c r="L16292" s="217">
        <v>3</v>
      </c>
      <c r="M16292" s="217">
        <v>187.80487804878001</v>
      </c>
      <c r="N16292" s="217">
        <v>0</v>
      </c>
      <c r="O16292" s="217">
        <v>0</v>
      </c>
      <c r="P16292" s="217">
        <v>0</v>
      </c>
      <c r="Q16292" s="217">
        <v>0</v>
      </c>
      <c r="R16292" s="217">
        <v>0</v>
      </c>
      <c r="S16292" s="217">
        <v>0</v>
      </c>
      <c r="T16292" s="217">
        <v>0</v>
      </c>
      <c r="U16292" s="217">
        <v>0</v>
      </c>
      <c r="V16292" s="217">
        <v>0</v>
      </c>
      <c r="W16292" s="217">
        <v>0</v>
      </c>
      <c r="X16292" s="217">
        <v>0</v>
      </c>
      <c r="Y16292" s="217">
        <v>0</v>
      </c>
    </row>
    <row r="16293" spans="2:25">
      <c r="B16293" s="217" t="s">
        <v>16463</v>
      </c>
      <c r="C16293" s="217" t="s">
        <v>11696</v>
      </c>
      <c r="D16293" s="217" t="s">
        <v>25</v>
      </c>
      <c r="E16293" s="217" t="s">
        <v>87</v>
      </c>
      <c r="F16293" s="217" t="s">
        <v>5</v>
      </c>
      <c r="G16293" s="217" t="s">
        <v>10</v>
      </c>
      <c r="H16293" s="217" t="s">
        <v>176</v>
      </c>
      <c r="I16293" s="217">
        <v>1</v>
      </c>
      <c r="J16293" s="217">
        <v>1</v>
      </c>
      <c r="K16293" s="217">
        <v>0</v>
      </c>
      <c r="L16293" s="217">
        <v>2</v>
      </c>
      <c r="M16293" s="217">
        <v>292.92682926829298</v>
      </c>
      <c r="N16293" s="217">
        <v>3.4138218151540398</v>
      </c>
      <c r="O16293" s="217">
        <v>3.4138218151540398</v>
      </c>
      <c r="P16293" s="217">
        <v>0</v>
      </c>
      <c r="Q16293" s="217">
        <v>3.4138218151540398</v>
      </c>
      <c r="R16293" s="217">
        <v>3.4138218151540398</v>
      </c>
      <c r="S16293" s="217">
        <v>0</v>
      </c>
      <c r="T16293" s="217">
        <v>3.4138218151540398</v>
      </c>
      <c r="U16293" s="217">
        <v>3.4138218151540398</v>
      </c>
      <c r="V16293" s="217">
        <v>0</v>
      </c>
      <c r="W16293" s="217">
        <v>3.4138218151540398</v>
      </c>
      <c r="X16293" s="217">
        <v>3.4138218151540398</v>
      </c>
      <c r="Y16293" s="217">
        <v>0</v>
      </c>
    </row>
    <row r="16294" spans="2:25">
      <c r="B16294" s="217" t="s">
        <v>16464</v>
      </c>
      <c r="C16294" s="217" t="s">
        <v>11696</v>
      </c>
      <c r="D16294" s="217" t="s">
        <v>25</v>
      </c>
      <c r="E16294" s="217" t="s">
        <v>87</v>
      </c>
      <c r="F16294" s="217" t="s">
        <v>5</v>
      </c>
      <c r="G16294" s="217" t="s">
        <v>10</v>
      </c>
      <c r="H16294" s="217" t="s">
        <v>178</v>
      </c>
      <c r="I16294" s="217">
        <v>0</v>
      </c>
      <c r="J16294" s="217">
        <v>0</v>
      </c>
      <c r="K16294" s="217">
        <v>0</v>
      </c>
      <c r="L16294" s="217">
        <v>8</v>
      </c>
      <c r="M16294" s="217">
        <v>269.02439024390202</v>
      </c>
      <c r="N16294" s="217">
        <v>0</v>
      </c>
      <c r="O16294" s="217">
        <v>0</v>
      </c>
      <c r="P16294" s="217">
        <v>0</v>
      </c>
      <c r="Q16294" s="217">
        <v>0</v>
      </c>
      <c r="R16294" s="217">
        <v>0</v>
      </c>
      <c r="S16294" s="217">
        <v>0</v>
      </c>
      <c r="T16294" s="217">
        <v>0</v>
      </c>
      <c r="U16294" s="217">
        <v>0</v>
      </c>
      <c r="V16294" s="217">
        <v>0</v>
      </c>
      <c r="W16294" s="217">
        <v>0</v>
      </c>
      <c r="X16294" s="217">
        <v>0</v>
      </c>
      <c r="Y16294" s="217">
        <v>0</v>
      </c>
    </row>
    <row r="16295" spans="2:25">
      <c r="B16295" s="217" t="s">
        <v>16465</v>
      </c>
      <c r="C16295" s="217" t="s">
        <v>11696</v>
      </c>
      <c r="D16295" s="217" t="s">
        <v>25</v>
      </c>
      <c r="E16295" s="217" t="s">
        <v>87</v>
      </c>
      <c r="F16295" s="217" t="s">
        <v>5</v>
      </c>
      <c r="G16295" s="217" t="s">
        <v>10</v>
      </c>
      <c r="H16295" s="217" t="s">
        <v>5</v>
      </c>
      <c r="I16295" s="217">
        <v>3</v>
      </c>
      <c r="J16295" s="217">
        <v>3</v>
      </c>
      <c r="K16295" s="217">
        <v>0</v>
      </c>
      <c r="L16295" s="217">
        <v>26</v>
      </c>
      <c r="M16295" s="217">
        <v>960</v>
      </c>
      <c r="N16295" s="217">
        <v>3.125</v>
      </c>
      <c r="O16295" s="217">
        <v>3.125</v>
      </c>
      <c r="P16295" s="217">
        <v>0</v>
      </c>
      <c r="Q16295" s="217">
        <v>3.125</v>
      </c>
      <c r="R16295" s="217">
        <v>3.125</v>
      </c>
      <c r="S16295" s="217">
        <v>0</v>
      </c>
      <c r="T16295" s="217">
        <v>3.125</v>
      </c>
      <c r="U16295" s="217">
        <v>3.125</v>
      </c>
      <c r="V16295" s="217">
        <v>0</v>
      </c>
      <c r="W16295" s="217">
        <v>3.125</v>
      </c>
      <c r="X16295" s="217">
        <v>3.125</v>
      </c>
      <c r="Y16295" s="217">
        <v>0</v>
      </c>
    </row>
    <row r="16296" spans="2:25">
      <c r="B16296" s="217" t="s">
        <v>16466</v>
      </c>
      <c r="C16296" s="217" t="s">
        <v>11696</v>
      </c>
      <c r="D16296" s="217" t="s">
        <v>25</v>
      </c>
      <c r="E16296" s="217" t="s">
        <v>87</v>
      </c>
      <c r="F16296" s="217" t="s">
        <v>12</v>
      </c>
      <c r="G16296" s="217" t="s">
        <v>49</v>
      </c>
      <c r="H16296" s="217" t="s">
        <v>170</v>
      </c>
      <c r="I16296" s="217">
        <v>1</v>
      </c>
      <c r="J16296" s="217">
        <v>1</v>
      </c>
      <c r="K16296" s="217">
        <v>0</v>
      </c>
      <c r="L16296" s="217">
        <v>5</v>
      </c>
      <c r="M16296" s="217">
        <v>159.47976878612701</v>
      </c>
      <c r="N16296" s="217">
        <v>6.2703878216745199</v>
      </c>
      <c r="O16296" s="217">
        <v>6.2703878216745199</v>
      </c>
      <c r="P16296" s="217">
        <v>0</v>
      </c>
      <c r="Q16296" s="217">
        <v>6.2703878216745199</v>
      </c>
      <c r="R16296" s="217">
        <v>6.2703878216745199</v>
      </c>
      <c r="S16296" s="217">
        <v>0</v>
      </c>
      <c r="T16296" s="217">
        <v>6.2703878216745199</v>
      </c>
      <c r="U16296" s="217">
        <v>6.2703878216745199</v>
      </c>
      <c r="V16296" s="217">
        <v>0</v>
      </c>
      <c r="W16296" s="217">
        <v>6.2703878216745199</v>
      </c>
      <c r="X16296" s="217">
        <v>6.2703878216745199</v>
      </c>
      <c r="Y16296" s="217">
        <v>0</v>
      </c>
    </row>
    <row r="16297" spans="2:25">
      <c r="B16297" s="217" t="s">
        <v>16467</v>
      </c>
      <c r="C16297" s="217" t="s">
        <v>11696</v>
      </c>
      <c r="D16297" s="217" t="s">
        <v>25</v>
      </c>
      <c r="E16297" s="217" t="s">
        <v>87</v>
      </c>
      <c r="F16297" s="217" t="s">
        <v>12</v>
      </c>
      <c r="G16297" s="217" t="s">
        <v>49</v>
      </c>
      <c r="H16297" s="217" t="s">
        <v>172</v>
      </c>
      <c r="I16297" s="217">
        <v>2</v>
      </c>
      <c r="J16297" s="217">
        <v>1</v>
      </c>
      <c r="K16297" s="217">
        <v>1</v>
      </c>
      <c r="L16297" s="217">
        <v>1</v>
      </c>
      <c r="M16297" s="217">
        <v>226.35838150289001</v>
      </c>
      <c r="N16297" s="217">
        <v>8.8355464759959208</v>
      </c>
      <c r="O16297" s="217">
        <v>4.4177732379979604</v>
      </c>
      <c r="P16297" s="217">
        <v>4.4177732379979604</v>
      </c>
      <c r="Q16297" s="217">
        <v>8.8355464759959208</v>
      </c>
      <c r="R16297" s="217">
        <v>4.4177732379979604</v>
      </c>
      <c r="S16297" s="217">
        <v>4.4177732379979604</v>
      </c>
      <c r="T16297" s="217">
        <v>8.8355464759959208</v>
      </c>
      <c r="U16297" s="217">
        <v>4.4177732379979604</v>
      </c>
      <c r="V16297" s="217">
        <v>4.4177732379979604</v>
      </c>
      <c r="W16297" s="217">
        <v>8.8355464759959208</v>
      </c>
      <c r="X16297" s="217">
        <v>4.4177732379979604</v>
      </c>
      <c r="Y16297" s="217">
        <v>4.4177732379979604</v>
      </c>
    </row>
    <row r="16298" spans="2:25">
      <c r="B16298" s="217" t="s">
        <v>16468</v>
      </c>
      <c r="C16298" s="217" t="s">
        <v>11696</v>
      </c>
      <c r="D16298" s="217" t="s">
        <v>25</v>
      </c>
      <c r="E16298" s="217" t="s">
        <v>87</v>
      </c>
      <c r="F16298" s="217" t="s">
        <v>12</v>
      </c>
      <c r="G16298" s="217" t="s">
        <v>49</v>
      </c>
      <c r="H16298" s="217" t="s">
        <v>174</v>
      </c>
      <c r="I16298" s="217">
        <v>3</v>
      </c>
      <c r="J16298" s="217">
        <v>3</v>
      </c>
      <c r="K16298" s="217">
        <v>0</v>
      </c>
      <c r="L16298" s="217">
        <v>1</v>
      </c>
      <c r="M16298" s="217">
        <v>169.768786127168</v>
      </c>
      <c r="N16298" s="217">
        <v>17.671092951991799</v>
      </c>
      <c r="O16298" s="217">
        <v>17.671092951991799</v>
      </c>
      <c r="P16298" s="217">
        <v>0</v>
      </c>
      <c r="Q16298" s="217">
        <v>17.671092951991799</v>
      </c>
      <c r="R16298" s="217">
        <v>17.671092951991799</v>
      </c>
      <c r="S16298" s="217">
        <v>0</v>
      </c>
      <c r="T16298" s="217">
        <v>17.671092951991799</v>
      </c>
      <c r="U16298" s="217">
        <v>17.671092951991799</v>
      </c>
      <c r="V16298" s="217">
        <v>0</v>
      </c>
      <c r="W16298" s="217">
        <v>17.671092951991799</v>
      </c>
      <c r="X16298" s="217">
        <v>17.671092951991799</v>
      </c>
      <c r="Y16298" s="217">
        <v>0</v>
      </c>
    </row>
    <row r="16299" spans="2:25">
      <c r="B16299" s="217" t="s">
        <v>16469</v>
      </c>
      <c r="C16299" s="217" t="s">
        <v>11696</v>
      </c>
      <c r="D16299" s="217" t="s">
        <v>25</v>
      </c>
      <c r="E16299" s="217" t="s">
        <v>87</v>
      </c>
      <c r="F16299" s="217" t="s">
        <v>12</v>
      </c>
      <c r="G16299" s="217" t="s">
        <v>49</v>
      </c>
      <c r="H16299" s="217" t="s">
        <v>176</v>
      </c>
      <c r="I16299" s="217">
        <v>3</v>
      </c>
      <c r="J16299" s="217">
        <v>3</v>
      </c>
      <c r="K16299" s="217">
        <v>0</v>
      </c>
      <c r="L16299" s="217">
        <v>4</v>
      </c>
      <c r="M16299" s="217">
        <v>226.35838150289001</v>
      </c>
      <c r="N16299" s="217">
        <v>13.2533197139939</v>
      </c>
      <c r="O16299" s="217">
        <v>13.2533197139939</v>
      </c>
      <c r="P16299" s="217">
        <v>0</v>
      </c>
      <c r="Q16299" s="217">
        <v>13.2533197139939</v>
      </c>
      <c r="R16299" s="217">
        <v>13.2533197139939</v>
      </c>
      <c r="S16299" s="217">
        <v>0</v>
      </c>
      <c r="T16299" s="217">
        <v>13.2533197139939</v>
      </c>
      <c r="U16299" s="217">
        <v>13.2533197139939</v>
      </c>
      <c r="V16299" s="217">
        <v>0</v>
      </c>
      <c r="W16299" s="217">
        <v>13.2533197139939</v>
      </c>
      <c r="X16299" s="217">
        <v>13.2533197139939</v>
      </c>
      <c r="Y16299" s="217">
        <v>0</v>
      </c>
    </row>
    <row r="16300" spans="2:25">
      <c r="B16300" s="217" t="s">
        <v>16470</v>
      </c>
      <c r="C16300" s="217" t="s">
        <v>11696</v>
      </c>
      <c r="D16300" s="217" t="s">
        <v>25</v>
      </c>
      <c r="E16300" s="217" t="s">
        <v>87</v>
      </c>
      <c r="F16300" s="217" t="s">
        <v>12</v>
      </c>
      <c r="G16300" s="217" t="s">
        <v>49</v>
      </c>
      <c r="H16300" s="217" t="s">
        <v>178</v>
      </c>
      <c r="I16300" s="217">
        <v>1</v>
      </c>
      <c r="J16300" s="217">
        <v>1</v>
      </c>
      <c r="K16300" s="217">
        <v>0</v>
      </c>
      <c r="L16300" s="217">
        <v>3</v>
      </c>
      <c r="M16300" s="217">
        <v>108.03468208092499</v>
      </c>
      <c r="N16300" s="217">
        <v>9.2562867843766696</v>
      </c>
      <c r="O16300" s="217">
        <v>9.2562867843766696</v>
      </c>
      <c r="P16300" s="217">
        <v>0</v>
      </c>
      <c r="Q16300" s="217">
        <v>9.2562867843766696</v>
      </c>
      <c r="R16300" s="217">
        <v>9.2562867843766696</v>
      </c>
      <c r="S16300" s="217">
        <v>0</v>
      </c>
      <c r="T16300" s="217">
        <v>9.2562867843766696</v>
      </c>
      <c r="U16300" s="217">
        <v>9.2562867843766696</v>
      </c>
      <c r="V16300" s="217">
        <v>0</v>
      </c>
      <c r="W16300" s="217">
        <v>9.2562867843766696</v>
      </c>
      <c r="X16300" s="217">
        <v>9.2562867843766696</v>
      </c>
      <c r="Y16300" s="217">
        <v>0</v>
      </c>
    </row>
    <row r="16301" spans="2:25">
      <c r="B16301" s="217" t="s">
        <v>16471</v>
      </c>
      <c r="C16301" s="217" t="s">
        <v>11696</v>
      </c>
      <c r="D16301" s="217" t="s">
        <v>25</v>
      </c>
      <c r="E16301" s="217" t="s">
        <v>87</v>
      </c>
      <c r="F16301" s="217" t="s">
        <v>12</v>
      </c>
      <c r="G16301" s="217" t="s">
        <v>49</v>
      </c>
      <c r="H16301" s="217" t="s">
        <v>5</v>
      </c>
      <c r="I16301" s="217">
        <v>10</v>
      </c>
      <c r="J16301" s="217">
        <v>9</v>
      </c>
      <c r="K16301" s="217">
        <v>1</v>
      </c>
      <c r="L16301" s="217">
        <v>14</v>
      </c>
      <c r="M16301" s="217">
        <v>890</v>
      </c>
      <c r="N16301" s="217">
        <v>11.235955056179799</v>
      </c>
      <c r="O16301" s="217">
        <v>10.1123595505618</v>
      </c>
      <c r="P16301" s="217">
        <v>1.1235955056179801</v>
      </c>
      <c r="Q16301" s="217">
        <v>11.235955056179799</v>
      </c>
      <c r="R16301" s="217">
        <v>10.1123595505618</v>
      </c>
      <c r="S16301" s="217">
        <v>1.1235955056179801</v>
      </c>
      <c r="T16301" s="217">
        <v>11.235955056179799</v>
      </c>
      <c r="U16301" s="217">
        <v>10.1123595505618</v>
      </c>
      <c r="V16301" s="217">
        <v>1.1235955056179801</v>
      </c>
      <c r="W16301" s="217">
        <v>11.235955056179799</v>
      </c>
      <c r="X16301" s="217">
        <v>10.1123595505618</v>
      </c>
      <c r="Y16301" s="217">
        <v>1.1235955056179801</v>
      </c>
    </row>
    <row r="16302" spans="2:25">
      <c r="B16302" s="217" t="s">
        <v>16472</v>
      </c>
      <c r="C16302" s="217" t="s">
        <v>11696</v>
      </c>
      <c r="D16302" s="217" t="s">
        <v>25</v>
      </c>
      <c r="E16302" s="217" t="s">
        <v>87</v>
      </c>
      <c r="F16302" s="217" t="s">
        <v>9</v>
      </c>
      <c r="G16302" s="217" t="s">
        <v>49</v>
      </c>
      <c r="H16302" s="217" t="s">
        <v>170</v>
      </c>
      <c r="I16302" s="217">
        <v>0</v>
      </c>
      <c r="J16302" s="217">
        <v>0</v>
      </c>
      <c r="K16302" s="217">
        <v>0</v>
      </c>
      <c r="L16302" s="217">
        <v>11</v>
      </c>
      <c r="M16302" s="217">
        <v>181.881720430108</v>
      </c>
      <c r="N16302" s="217">
        <v>0</v>
      </c>
      <c r="O16302" s="217">
        <v>0</v>
      </c>
      <c r="P16302" s="217">
        <v>0</v>
      </c>
      <c r="Q16302" s="217">
        <v>0</v>
      </c>
      <c r="R16302" s="217">
        <v>0</v>
      </c>
      <c r="S16302" s="217">
        <v>0</v>
      </c>
      <c r="T16302" s="217">
        <v>0</v>
      </c>
      <c r="U16302" s="217">
        <v>0</v>
      </c>
      <c r="V16302" s="217">
        <v>0</v>
      </c>
      <c r="W16302" s="217">
        <v>0</v>
      </c>
      <c r="X16302" s="217">
        <v>0</v>
      </c>
      <c r="Y16302" s="217">
        <v>0</v>
      </c>
    </row>
    <row r="16303" spans="2:25">
      <c r="B16303" s="217" t="s">
        <v>16473</v>
      </c>
      <c r="C16303" s="217" t="s">
        <v>11696</v>
      </c>
      <c r="D16303" s="217" t="s">
        <v>25</v>
      </c>
      <c r="E16303" s="217" t="s">
        <v>87</v>
      </c>
      <c r="F16303" s="217" t="s">
        <v>9</v>
      </c>
      <c r="G16303" s="217" t="s">
        <v>49</v>
      </c>
      <c r="H16303" s="217" t="s">
        <v>172</v>
      </c>
      <c r="I16303" s="217">
        <v>1</v>
      </c>
      <c r="J16303" s="217">
        <v>1</v>
      </c>
      <c r="K16303" s="217">
        <v>0</v>
      </c>
      <c r="L16303" s="217">
        <v>9</v>
      </c>
      <c r="M16303" s="217">
        <v>224.677419354839</v>
      </c>
      <c r="N16303" s="217">
        <v>4.4508255563531902</v>
      </c>
      <c r="O16303" s="217">
        <v>4.4508255563531902</v>
      </c>
      <c r="P16303" s="217">
        <v>0</v>
      </c>
      <c r="Q16303" s="217">
        <v>4.4508255563531902</v>
      </c>
      <c r="R16303" s="217">
        <v>4.4508255563531902</v>
      </c>
      <c r="S16303" s="217">
        <v>0</v>
      </c>
      <c r="T16303" s="217">
        <v>4.4508255563531902</v>
      </c>
      <c r="U16303" s="217">
        <v>4.4508255563531902</v>
      </c>
      <c r="V16303" s="217">
        <v>0</v>
      </c>
      <c r="W16303" s="217">
        <v>4.4508255563531902</v>
      </c>
      <c r="X16303" s="217">
        <v>4.4508255563531902</v>
      </c>
      <c r="Y16303" s="217">
        <v>0</v>
      </c>
    </row>
    <row r="16304" spans="2:25">
      <c r="B16304" s="217" t="s">
        <v>16474</v>
      </c>
      <c r="C16304" s="217" t="s">
        <v>11696</v>
      </c>
      <c r="D16304" s="217" t="s">
        <v>25</v>
      </c>
      <c r="E16304" s="217" t="s">
        <v>87</v>
      </c>
      <c r="F16304" s="217" t="s">
        <v>9</v>
      </c>
      <c r="G16304" s="217" t="s">
        <v>49</v>
      </c>
      <c r="H16304" s="217" t="s">
        <v>174</v>
      </c>
      <c r="I16304" s="217">
        <v>0</v>
      </c>
      <c r="J16304" s="217">
        <v>0</v>
      </c>
      <c r="K16304" s="217">
        <v>0</v>
      </c>
      <c r="L16304" s="217">
        <v>4</v>
      </c>
      <c r="M16304" s="217">
        <v>187.231182795699</v>
      </c>
      <c r="N16304" s="217">
        <v>0</v>
      </c>
      <c r="O16304" s="217">
        <v>0</v>
      </c>
      <c r="P16304" s="217">
        <v>0</v>
      </c>
      <c r="Q16304" s="217">
        <v>0</v>
      </c>
      <c r="R16304" s="217">
        <v>0</v>
      </c>
      <c r="S16304" s="217">
        <v>0</v>
      </c>
      <c r="T16304" s="217">
        <v>0</v>
      </c>
      <c r="U16304" s="217">
        <v>0</v>
      </c>
      <c r="V16304" s="217">
        <v>0</v>
      </c>
      <c r="W16304" s="217">
        <v>0</v>
      </c>
      <c r="X16304" s="217">
        <v>0</v>
      </c>
      <c r="Y16304" s="217">
        <v>0</v>
      </c>
    </row>
    <row r="16305" spans="2:25">
      <c r="B16305" s="217" t="s">
        <v>16475</v>
      </c>
      <c r="C16305" s="217" t="s">
        <v>11696</v>
      </c>
      <c r="D16305" s="217" t="s">
        <v>25</v>
      </c>
      <c r="E16305" s="217" t="s">
        <v>87</v>
      </c>
      <c r="F16305" s="217" t="s">
        <v>9</v>
      </c>
      <c r="G16305" s="217" t="s">
        <v>49</v>
      </c>
      <c r="H16305" s="217" t="s">
        <v>176</v>
      </c>
      <c r="I16305" s="217">
        <v>1</v>
      </c>
      <c r="J16305" s="217">
        <v>1</v>
      </c>
      <c r="K16305" s="217">
        <v>0</v>
      </c>
      <c r="L16305" s="217">
        <v>7</v>
      </c>
      <c r="M16305" s="217">
        <v>278.17204301075299</v>
      </c>
      <c r="N16305" s="217">
        <v>3.5948975647468102</v>
      </c>
      <c r="O16305" s="217">
        <v>3.5948975647468102</v>
      </c>
      <c r="P16305" s="217">
        <v>0</v>
      </c>
      <c r="Q16305" s="217">
        <v>3.5948975647468102</v>
      </c>
      <c r="R16305" s="217">
        <v>3.5948975647468102</v>
      </c>
      <c r="S16305" s="217">
        <v>0</v>
      </c>
      <c r="T16305" s="217">
        <v>3.5948975647468102</v>
      </c>
      <c r="U16305" s="217">
        <v>3.5948975647468102</v>
      </c>
      <c r="V16305" s="217">
        <v>0</v>
      </c>
      <c r="W16305" s="217">
        <v>3.5948975647468102</v>
      </c>
      <c r="X16305" s="217">
        <v>3.5948975647468102</v>
      </c>
      <c r="Y16305" s="217">
        <v>0</v>
      </c>
    </row>
    <row r="16306" spans="2:25">
      <c r="B16306" s="217" t="s">
        <v>16476</v>
      </c>
      <c r="C16306" s="217" t="s">
        <v>11696</v>
      </c>
      <c r="D16306" s="217" t="s">
        <v>25</v>
      </c>
      <c r="E16306" s="217" t="s">
        <v>87</v>
      </c>
      <c r="F16306" s="217" t="s">
        <v>9</v>
      </c>
      <c r="G16306" s="217" t="s">
        <v>49</v>
      </c>
      <c r="H16306" s="217" t="s">
        <v>178</v>
      </c>
      <c r="I16306" s="217">
        <v>1</v>
      </c>
      <c r="J16306" s="217">
        <v>1</v>
      </c>
      <c r="K16306" s="217">
        <v>0</v>
      </c>
      <c r="L16306" s="217">
        <v>6</v>
      </c>
      <c r="M16306" s="217">
        <v>123.037634408602</v>
      </c>
      <c r="N16306" s="217">
        <v>8.1275944942101805</v>
      </c>
      <c r="O16306" s="217">
        <v>8.1275944942101805</v>
      </c>
      <c r="P16306" s="217">
        <v>0</v>
      </c>
      <c r="Q16306" s="217">
        <v>8.1275944942101805</v>
      </c>
      <c r="R16306" s="217">
        <v>8.1275944942101805</v>
      </c>
      <c r="S16306" s="217">
        <v>0</v>
      </c>
      <c r="T16306" s="217">
        <v>8.1275944942101805</v>
      </c>
      <c r="U16306" s="217">
        <v>8.1275944942101805</v>
      </c>
      <c r="V16306" s="217">
        <v>0</v>
      </c>
      <c r="W16306" s="217">
        <v>8.1275944942101805</v>
      </c>
      <c r="X16306" s="217">
        <v>8.1275944942101805</v>
      </c>
      <c r="Y16306" s="217">
        <v>0</v>
      </c>
    </row>
    <row r="16307" spans="2:25">
      <c r="B16307" s="217" t="s">
        <v>16477</v>
      </c>
      <c r="C16307" s="217" t="s">
        <v>11696</v>
      </c>
      <c r="D16307" s="217" t="s">
        <v>25</v>
      </c>
      <c r="E16307" s="217" t="s">
        <v>87</v>
      </c>
      <c r="F16307" s="217" t="s">
        <v>9</v>
      </c>
      <c r="G16307" s="217" t="s">
        <v>49</v>
      </c>
      <c r="H16307" s="217" t="s">
        <v>5</v>
      </c>
      <c r="I16307" s="217">
        <v>3</v>
      </c>
      <c r="J16307" s="217">
        <v>3</v>
      </c>
      <c r="K16307" s="217">
        <v>0</v>
      </c>
      <c r="L16307" s="217">
        <v>37</v>
      </c>
      <c r="M16307" s="217">
        <v>995</v>
      </c>
      <c r="N16307" s="217">
        <v>3.0150753768844201</v>
      </c>
      <c r="O16307" s="217">
        <v>3.0150753768844201</v>
      </c>
      <c r="P16307" s="217">
        <v>0</v>
      </c>
      <c r="Q16307" s="217">
        <v>3.0150753768844201</v>
      </c>
      <c r="R16307" s="217">
        <v>3.0150753768844201</v>
      </c>
      <c r="S16307" s="217">
        <v>0</v>
      </c>
      <c r="T16307" s="217">
        <v>3.0150753768844201</v>
      </c>
      <c r="U16307" s="217">
        <v>3.0150753768844201</v>
      </c>
      <c r="V16307" s="217">
        <v>0</v>
      </c>
      <c r="W16307" s="217">
        <v>3.0150753768844201</v>
      </c>
      <c r="X16307" s="217">
        <v>3.0150753768844201</v>
      </c>
      <c r="Y16307" s="217">
        <v>0</v>
      </c>
    </row>
    <row r="16308" spans="2:25">
      <c r="B16308" s="217" t="s">
        <v>16478</v>
      </c>
      <c r="C16308" s="217" t="s">
        <v>11696</v>
      </c>
      <c r="D16308" s="217" t="s">
        <v>25</v>
      </c>
      <c r="E16308" s="217" t="s">
        <v>87</v>
      </c>
      <c r="F16308" s="217" t="s">
        <v>5</v>
      </c>
      <c r="G16308" s="217" t="s">
        <v>49</v>
      </c>
      <c r="H16308" s="217" t="s">
        <v>170</v>
      </c>
      <c r="I16308" s="217">
        <v>1</v>
      </c>
      <c r="J16308" s="217">
        <v>1</v>
      </c>
      <c r="K16308" s="217">
        <v>0</v>
      </c>
      <c r="L16308" s="217">
        <v>16</v>
      </c>
      <c r="M16308" s="217">
        <v>341.36148921623499</v>
      </c>
      <c r="N16308" s="217">
        <v>2.9294458560512999</v>
      </c>
      <c r="O16308" s="217">
        <v>2.9294458560512999</v>
      </c>
      <c r="P16308" s="217">
        <v>0</v>
      </c>
      <c r="Q16308" s="217">
        <v>2.9294458560512999</v>
      </c>
      <c r="R16308" s="217">
        <v>2.9294458560512999</v>
      </c>
      <c r="S16308" s="217">
        <v>0</v>
      </c>
      <c r="T16308" s="217">
        <v>2.9294458560512999</v>
      </c>
      <c r="U16308" s="217">
        <v>2.9294458560512999</v>
      </c>
      <c r="V16308" s="217">
        <v>0</v>
      </c>
      <c r="W16308" s="217">
        <v>2.9294458560512999</v>
      </c>
      <c r="X16308" s="217">
        <v>2.9294458560512999</v>
      </c>
      <c r="Y16308" s="217">
        <v>0</v>
      </c>
    </row>
    <row r="16309" spans="2:25">
      <c r="B16309" s="217" t="s">
        <v>16479</v>
      </c>
      <c r="C16309" s="217" t="s">
        <v>11696</v>
      </c>
      <c r="D16309" s="217" t="s">
        <v>25</v>
      </c>
      <c r="E16309" s="217" t="s">
        <v>87</v>
      </c>
      <c r="F16309" s="217" t="s">
        <v>5</v>
      </c>
      <c r="G16309" s="217" t="s">
        <v>49</v>
      </c>
      <c r="H16309" s="217" t="s">
        <v>172</v>
      </c>
      <c r="I16309" s="217">
        <v>3</v>
      </c>
      <c r="J16309" s="217">
        <v>2</v>
      </c>
      <c r="K16309" s="217">
        <v>1</v>
      </c>
      <c r="L16309" s="217">
        <v>10</v>
      </c>
      <c r="M16309" s="217">
        <v>451.03580085772899</v>
      </c>
      <c r="N16309" s="217">
        <v>6.6513567089240802</v>
      </c>
      <c r="O16309" s="217">
        <v>4.4342378059493903</v>
      </c>
      <c r="P16309" s="217">
        <v>2.2171189029746898</v>
      </c>
      <c r="Q16309" s="217">
        <v>6.6513567089240802</v>
      </c>
      <c r="R16309" s="217">
        <v>4.4342378059493903</v>
      </c>
      <c r="S16309" s="217">
        <v>2.2171189029746898</v>
      </c>
      <c r="T16309" s="217">
        <v>6.6513567089240802</v>
      </c>
      <c r="U16309" s="217">
        <v>4.4342378059493903</v>
      </c>
      <c r="V16309" s="217">
        <v>2.2171189029746898</v>
      </c>
      <c r="W16309" s="217">
        <v>6.6513567089240802</v>
      </c>
      <c r="X16309" s="217">
        <v>4.4342378059493903</v>
      </c>
      <c r="Y16309" s="217">
        <v>2.2171189029746898</v>
      </c>
    </row>
    <row r="16310" spans="2:25">
      <c r="B16310" s="217" t="s">
        <v>16480</v>
      </c>
      <c r="C16310" s="217" t="s">
        <v>11696</v>
      </c>
      <c r="D16310" s="217" t="s">
        <v>25</v>
      </c>
      <c r="E16310" s="217" t="s">
        <v>87</v>
      </c>
      <c r="F16310" s="217" t="s">
        <v>5</v>
      </c>
      <c r="G16310" s="217" t="s">
        <v>49</v>
      </c>
      <c r="H16310" s="217" t="s">
        <v>174</v>
      </c>
      <c r="I16310" s="217">
        <v>3</v>
      </c>
      <c r="J16310" s="217">
        <v>3</v>
      </c>
      <c r="K16310" s="217">
        <v>0</v>
      </c>
      <c r="L16310" s="217">
        <v>5</v>
      </c>
      <c r="M16310" s="217">
        <v>356.99996892286703</v>
      </c>
      <c r="N16310" s="217">
        <v>8.4033620760571601</v>
      </c>
      <c r="O16310" s="217">
        <v>8.4033620760571601</v>
      </c>
      <c r="P16310" s="217">
        <v>0</v>
      </c>
      <c r="Q16310" s="217">
        <v>8.4033620760571601</v>
      </c>
      <c r="R16310" s="217">
        <v>8.4033620760571601</v>
      </c>
      <c r="S16310" s="217">
        <v>0</v>
      </c>
      <c r="T16310" s="217">
        <v>8.4033620760571601</v>
      </c>
      <c r="U16310" s="217">
        <v>8.4033620760571601</v>
      </c>
      <c r="V16310" s="217">
        <v>0</v>
      </c>
      <c r="W16310" s="217">
        <v>8.4033620760571601</v>
      </c>
      <c r="X16310" s="217">
        <v>8.4033620760571601</v>
      </c>
      <c r="Y16310" s="217">
        <v>0</v>
      </c>
    </row>
    <row r="16311" spans="2:25">
      <c r="B16311" s="217" t="s">
        <v>16481</v>
      </c>
      <c r="C16311" s="217" t="s">
        <v>11696</v>
      </c>
      <c r="D16311" s="217" t="s">
        <v>25</v>
      </c>
      <c r="E16311" s="217" t="s">
        <v>87</v>
      </c>
      <c r="F16311" s="217" t="s">
        <v>5</v>
      </c>
      <c r="G16311" s="217" t="s">
        <v>49</v>
      </c>
      <c r="H16311" s="217" t="s">
        <v>176</v>
      </c>
      <c r="I16311" s="217">
        <v>4</v>
      </c>
      <c r="J16311" s="217">
        <v>4</v>
      </c>
      <c r="K16311" s="217">
        <v>0</v>
      </c>
      <c r="L16311" s="217">
        <v>11</v>
      </c>
      <c r="M16311" s="217">
        <v>504.53042451364303</v>
      </c>
      <c r="N16311" s="217">
        <v>7.9281641020081599</v>
      </c>
      <c r="O16311" s="217">
        <v>7.9281641020081599</v>
      </c>
      <c r="P16311" s="217">
        <v>0</v>
      </c>
      <c r="Q16311" s="217">
        <v>7.9281641020081599</v>
      </c>
      <c r="R16311" s="217">
        <v>7.9281641020081599</v>
      </c>
      <c r="S16311" s="217">
        <v>0</v>
      </c>
      <c r="T16311" s="217">
        <v>7.9281641020081599</v>
      </c>
      <c r="U16311" s="217">
        <v>7.9281641020081599</v>
      </c>
      <c r="V16311" s="217">
        <v>0</v>
      </c>
      <c r="W16311" s="217">
        <v>7.9281641020081599</v>
      </c>
      <c r="X16311" s="217">
        <v>7.9281641020081599</v>
      </c>
      <c r="Y16311" s="217">
        <v>0</v>
      </c>
    </row>
    <row r="16312" spans="2:25">
      <c r="B16312" s="217" t="s">
        <v>16482</v>
      </c>
      <c r="C16312" s="217" t="s">
        <v>11696</v>
      </c>
      <c r="D16312" s="217" t="s">
        <v>25</v>
      </c>
      <c r="E16312" s="217" t="s">
        <v>87</v>
      </c>
      <c r="F16312" s="217" t="s">
        <v>5</v>
      </c>
      <c r="G16312" s="217" t="s">
        <v>49</v>
      </c>
      <c r="H16312" s="217" t="s">
        <v>178</v>
      </c>
      <c r="I16312" s="217">
        <v>2</v>
      </c>
      <c r="J16312" s="217">
        <v>2</v>
      </c>
      <c r="K16312" s="217">
        <v>0</v>
      </c>
      <c r="L16312" s="217">
        <v>9</v>
      </c>
      <c r="M16312" s="217">
        <v>231.072316489527</v>
      </c>
      <c r="N16312" s="217">
        <v>8.6552990439711408</v>
      </c>
      <c r="O16312" s="217">
        <v>8.6552990439711408</v>
      </c>
      <c r="P16312" s="217">
        <v>0</v>
      </c>
      <c r="Q16312" s="217">
        <v>8.6552990439711408</v>
      </c>
      <c r="R16312" s="217">
        <v>8.6552990439711408</v>
      </c>
      <c r="S16312" s="217">
        <v>0</v>
      </c>
      <c r="T16312" s="217">
        <v>8.6552990439711408</v>
      </c>
      <c r="U16312" s="217">
        <v>8.6552990439711408</v>
      </c>
      <c r="V16312" s="217">
        <v>0</v>
      </c>
      <c r="W16312" s="217">
        <v>8.6552990439711408</v>
      </c>
      <c r="X16312" s="217">
        <v>8.6552990439711408</v>
      </c>
      <c r="Y16312" s="217">
        <v>0</v>
      </c>
    </row>
    <row r="16313" spans="2:25">
      <c r="B16313" s="217" t="s">
        <v>16483</v>
      </c>
      <c r="C16313" s="217" t="s">
        <v>11696</v>
      </c>
      <c r="D16313" s="217" t="s">
        <v>25</v>
      </c>
      <c r="E16313" s="217" t="s">
        <v>87</v>
      </c>
      <c r="F16313" s="217" t="s">
        <v>5</v>
      </c>
      <c r="G16313" s="217" t="s">
        <v>49</v>
      </c>
      <c r="H16313" s="217" t="s">
        <v>5</v>
      </c>
      <c r="I16313" s="217">
        <v>13</v>
      </c>
      <c r="J16313" s="217">
        <v>12</v>
      </c>
      <c r="K16313" s="217">
        <v>1</v>
      </c>
      <c r="L16313" s="217">
        <v>51</v>
      </c>
      <c r="M16313" s="217">
        <v>1885</v>
      </c>
      <c r="N16313" s="217">
        <v>6.8965517241379297</v>
      </c>
      <c r="O16313" s="217">
        <v>6.3660477453580899</v>
      </c>
      <c r="P16313" s="217">
        <v>0.53050397877984101</v>
      </c>
      <c r="Q16313" s="217">
        <v>6.8965517241379297</v>
      </c>
      <c r="R16313" s="217">
        <v>6.3660477453580899</v>
      </c>
      <c r="S16313" s="217">
        <v>0.53050397877984101</v>
      </c>
      <c r="T16313" s="217">
        <v>6.8965517241379297</v>
      </c>
      <c r="U16313" s="217">
        <v>6.3660477453580899</v>
      </c>
      <c r="V16313" s="217">
        <v>0.53050397877984101</v>
      </c>
      <c r="W16313" s="217">
        <v>6.8965517241379297</v>
      </c>
      <c r="X16313" s="217">
        <v>6.3660477453580899</v>
      </c>
      <c r="Y16313" s="217">
        <v>0.53050397877984101</v>
      </c>
    </row>
    <row r="16314" spans="2:25">
      <c r="B16314" s="217" t="s">
        <v>16484</v>
      </c>
      <c r="C16314" s="217" t="s">
        <v>11696</v>
      </c>
      <c r="D16314" s="217" t="s">
        <v>25</v>
      </c>
      <c r="E16314" s="217" t="s">
        <v>87</v>
      </c>
      <c r="F16314" s="217" t="s">
        <v>12</v>
      </c>
      <c r="G16314" s="217" t="s">
        <v>13</v>
      </c>
      <c r="H16314" s="217" t="s">
        <v>170</v>
      </c>
      <c r="I16314" s="217">
        <v>0</v>
      </c>
      <c r="J16314" s="217">
        <v>0</v>
      </c>
      <c r="K16314" s="217">
        <v>0</v>
      </c>
      <c r="L16314" s="217">
        <v>0</v>
      </c>
      <c r="M16314" s="217">
        <v>0</v>
      </c>
    </row>
    <row r="16315" spans="2:25">
      <c r="B16315" s="217" t="s">
        <v>16485</v>
      </c>
      <c r="C16315" s="217" t="s">
        <v>11696</v>
      </c>
      <c r="D16315" s="217" t="s">
        <v>25</v>
      </c>
      <c r="E16315" s="217" t="s">
        <v>87</v>
      </c>
      <c r="F16315" s="217" t="s">
        <v>12</v>
      </c>
      <c r="G16315" s="217" t="s">
        <v>13</v>
      </c>
      <c r="H16315" s="217" t="s">
        <v>172</v>
      </c>
      <c r="I16315" s="217">
        <v>0</v>
      </c>
      <c r="J16315" s="217">
        <v>0</v>
      </c>
      <c r="K16315" s="217">
        <v>0</v>
      </c>
      <c r="L16315" s="217">
        <v>0</v>
      </c>
      <c r="M16315" s="217">
        <v>6.25</v>
      </c>
      <c r="N16315" s="217">
        <v>0</v>
      </c>
      <c r="O16315" s="217">
        <v>0</v>
      </c>
      <c r="P16315" s="217">
        <v>0</v>
      </c>
      <c r="Q16315" s="217">
        <v>0</v>
      </c>
      <c r="R16315" s="217">
        <v>0</v>
      </c>
      <c r="S16315" s="217">
        <v>0</v>
      </c>
      <c r="T16315" s="217">
        <v>0</v>
      </c>
      <c r="U16315" s="217">
        <v>0</v>
      </c>
      <c r="V16315" s="217">
        <v>0</v>
      </c>
      <c r="W16315" s="217">
        <v>0</v>
      </c>
      <c r="X16315" s="217">
        <v>0</v>
      </c>
      <c r="Y16315" s="217">
        <v>0</v>
      </c>
    </row>
    <row r="16316" spans="2:25">
      <c r="B16316" s="217" t="s">
        <v>16486</v>
      </c>
      <c r="C16316" s="217" t="s">
        <v>11696</v>
      </c>
      <c r="D16316" s="217" t="s">
        <v>25</v>
      </c>
      <c r="E16316" s="217" t="s">
        <v>87</v>
      </c>
      <c r="F16316" s="217" t="s">
        <v>12</v>
      </c>
      <c r="G16316" s="217" t="s">
        <v>13</v>
      </c>
      <c r="H16316" s="217" t="s">
        <v>174</v>
      </c>
      <c r="I16316" s="217">
        <v>0</v>
      </c>
      <c r="J16316" s="217">
        <v>0</v>
      </c>
      <c r="K16316" s="217">
        <v>0</v>
      </c>
      <c r="L16316" s="217">
        <v>0</v>
      </c>
      <c r="M16316" s="217">
        <v>6.25</v>
      </c>
      <c r="N16316" s="217">
        <v>0</v>
      </c>
      <c r="O16316" s="217">
        <v>0</v>
      </c>
      <c r="P16316" s="217">
        <v>0</v>
      </c>
      <c r="Q16316" s="217">
        <v>0</v>
      </c>
      <c r="R16316" s="217">
        <v>0</v>
      </c>
      <c r="S16316" s="217">
        <v>0</v>
      </c>
      <c r="T16316" s="217">
        <v>0</v>
      </c>
      <c r="U16316" s="217">
        <v>0</v>
      </c>
      <c r="V16316" s="217">
        <v>0</v>
      </c>
      <c r="W16316" s="217">
        <v>0</v>
      </c>
      <c r="X16316" s="217">
        <v>0</v>
      </c>
      <c r="Y16316" s="217">
        <v>0</v>
      </c>
    </row>
    <row r="16317" spans="2:25">
      <c r="B16317" s="217" t="s">
        <v>16487</v>
      </c>
      <c r="C16317" s="217" t="s">
        <v>11696</v>
      </c>
      <c r="D16317" s="217" t="s">
        <v>25</v>
      </c>
      <c r="E16317" s="217" t="s">
        <v>87</v>
      </c>
      <c r="F16317" s="217" t="s">
        <v>12</v>
      </c>
      <c r="G16317" s="217" t="s">
        <v>13</v>
      </c>
      <c r="H16317" s="217" t="s">
        <v>176</v>
      </c>
      <c r="I16317" s="217">
        <v>0</v>
      </c>
      <c r="J16317" s="217">
        <v>0</v>
      </c>
      <c r="K16317" s="217">
        <v>0</v>
      </c>
      <c r="L16317" s="217">
        <v>0</v>
      </c>
      <c r="M16317" s="217">
        <v>18.75</v>
      </c>
      <c r="N16317" s="217">
        <v>0</v>
      </c>
      <c r="O16317" s="217">
        <v>0</v>
      </c>
      <c r="P16317" s="217">
        <v>0</v>
      </c>
      <c r="Q16317" s="217">
        <v>0</v>
      </c>
      <c r="R16317" s="217">
        <v>0</v>
      </c>
      <c r="S16317" s="217">
        <v>0</v>
      </c>
      <c r="T16317" s="217">
        <v>0</v>
      </c>
      <c r="U16317" s="217">
        <v>0</v>
      </c>
      <c r="V16317" s="217">
        <v>0</v>
      </c>
      <c r="W16317" s="217">
        <v>0</v>
      </c>
      <c r="X16317" s="217">
        <v>0</v>
      </c>
      <c r="Y16317" s="217">
        <v>0</v>
      </c>
    </row>
    <row r="16318" spans="2:25">
      <c r="B16318" s="217" t="s">
        <v>16488</v>
      </c>
      <c r="C16318" s="217" t="s">
        <v>11696</v>
      </c>
      <c r="D16318" s="217" t="s">
        <v>25</v>
      </c>
      <c r="E16318" s="217" t="s">
        <v>87</v>
      </c>
      <c r="F16318" s="217" t="s">
        <v>12</v>
      </c>
      <c r="G16318" s="217" t="s">
        <v>13</v>
      </c>
      <c r="H16318" s="217" t="s">
        <v>178</v>
      </c>
      <c r="I16318" s="217">
        <v>0</v>
      </c>
      <c r="J16318" s="217">
        <v>0</v>
      </c>
      <c r="K16318" s="217">
        <v>0</v>
      </c>
      <c r="L16318" s="217">
        <v>2</v>
      </c>
      <c r="M16318" s="217">
        <v>18.75</v>
      </c>
      <c r="N16318" s="217">
        <v>0</v>
      </c>
      <c r="O16318" s="217">
        <v>0</v>
      </c>
      <c r="P16318" s="217">
        <v>0</v>
      </c>
      <c r="Q16318" s="217">
        <v>0</v>
      </c>
      <c r="R16318" s="217">
        <v>0</v>
      </c>
      <c r="S16318" s="217">
        <v>0</v>
      </c>
      <c r="T16318" s="217">
        <v>0</v>
      </c>
      <c r="U16318" s="217">
        <v>0</v>
      </c>
      <c r="V16318" s="217">
        <v>0</v>
      </c>
      <c r="W16318" s="217">
        <v>0</v>
      </c>
      <c r="X16318" s="217">
        <v>0</v>
      </c>
      <c r="Y16318" s="217">
        <v>0</v>
      </c>
    </row>
    <row r="16319" spans="2:25">
      <c r="B16319" s="217" t="s">
        <v>16489</v>
      </c>
      <c r="C16319" s="217" t="s">
        <v>11696</v>
      </c>
      <c r="D16319" s="217" t="s">
        <v>25</v>
      </c>
      <c r="E16319" s="217" t="s">
        <v>87</v>
      </c>
      <c r="F16319" s="217" t="s">
        <v>12</v>
      </c>
      <c r="G16319" s="217" t="s">
        <v>13</v>
      </c>
      <c r="H16319" s="217" t="s">
        <v>5</v>
      </c>
      <c r="I16319" s="217">
        <v>0</v>
      </c>
      <c r="J16319" s="217">
        <v>0</v>
      </c>
      <c r="K16319" s="217">
        <v>0</v>
      </c>
      <c r="L16319" s="217">
        <v>2</v>
      </c>
      <c r="M16319" s="217">
        <v>50</v>
      </c>
      <c r="N16319" s="217">
        <v>0</v>
      </c>
      <c r="O16319" s="217">
        <v>0</v>
      </c>
      <c r="P16319" s="217">
        <v>0</v>
      </c>
      <c r="Q16319" s="217">
        <v>0</v>
      </c>
      <c r="R16319" s="217">
        <v>0</v>
      </c>
      <c r="S16319" s="217">
        <v>0</v>
      </c>
      <c r="T16319" s="217">
        <v>0</v>
      </c>
      <c r="U16319" s="217">
        <v>0</v>
      </c>
      <c r="V16319" s="217">
        <v>0</v>
      </c>
      <c r="W16319" s="217">
        <v>0</v>
      </c>
      <c r="X16319" s="217">
        <v>0</v>
      </c>
      <c r="Y16319" s="217">
        <v>0</v>
      </c>
    </row>
    <row r="16320" spans="2:25">
      <c r="B16320" s="217" t="s">
        <v>16490</v>
      </c>
      <c r="C16320" s="217" t="s">
        <v>11696</v>
      </c>
      <c r="D16320" s="217" t="s">
        <v>25</v>
      </c>
      <c r="E16320" s="217" t="s">
        <v>87</v>
      </c>
      <c r="F16320" s="217" t="s">
        <v>9</v>
      </c>
      <c r="G16320" s="217" t="s">
        <v>13</v>
      </c>
      <c r="H16320" s="217" t="s">
        <v>170</v>
      </c>
      <c r="I16320" s="217">
        <v>0</v>
      </c>
      <c r="J16320" s="217">
        <v>0</v>
      </c>
      <c r="K16320" s="217">
        <v>0</v>
      </c>
      <c r="L16320" s="217">
        <v>0</v>
      </c>
      <c r="M16320" s="217">
        <v>5.8333333333333304</v>
      </c>
      <c r="N16320" s="217">
        <v>0</v>
      </c>
      <c r="O16320" s="217">
        <v>0</v>
      </c>
      <c r="P16320" s="217">
        <v>0</v>
      </c>
      <c r="Q16320" s="217">
        <v>0</v>
      </c>
      <c r="R16320" s="217">
        <v>0</v>
      </c>
      <c r="S16320" s="217">
        <v>0</v>
      </c>
      <c r="T16320" s="217">
        <v>0</v>
      </c>
      <c r="U16320" s="217">
        <v>0</v>
      </c>
      <c r="V16320" s="217">
        <v>0</v>
      </c>
      <c r="W16320" s="217">
        <v>0</v>
      </c>
      <c r="X16320" s="217">
        <v>0</v>
      </c>
      <c r="Y16320" s="217">
        <v>0</v>
      </c>
    </row>
    <row r="16321" spans="2:25">
      <c r="B16321" s="217" t="s">
        <v>16491</v>
      </c>
      <c r="C16321" s="217" t="s">
        <v>11696</v>
      </c>
      <c r="D16321" s="217" t="s">
        <v>25</v>
      </c>
      <c r="E16321" s="217" t="s">
        <v>87</v>
      </c>
      <c r="F16321" s="217" t="s">
        <v>9</v>
      </c>
      <c r="G16321" s="217" t="s">
        <v>13</v>
      </c>
      <c r="H16321" s="217" t="s">
        <v>172</v>
      </c>
      <c r="I16321" s="217">
        <v>0</v>
      </c>
      <c r="J16321" s="217">
        <v>0</v>
      </c>
      <c r="K16321" s="217">
        <v>0</v>
      </c>
      <c r="L16321" s="217">
        <v>1</v>
      </c>
      <c r="M16321" s="217">
        <v>5.8333333333333304</v>
      </c>
      <c r="N16321" s="217">
        <v>0</v>
      </c>
      <c r="O16321" s="217">
        <v>0</v>
      </c>
      <c r="P16321" s="217">
        <v>0</v>
      </c>
      <c r="Q16321" s="217">
        <v>0</v>
      </c>
      <c r="R16321" s="217">
        <v>0</v>
      </c>
      <c r="S16321" s="217">
        <v>0</v>
      </c>
      <c r="T16321" s="217">
        <v>0</v>
      </c>
      <c r="U16321" s="217">
        <v>0</v>
      </c>
      <c r="V16321" s="217">
        <v>0</v>
      </c>
      <c r="W16321" s="217">
        <v>0</v>
      </c>
      <c r="X16321" s="217">
        <v>0</v>
      </c>
      <c r="Y16321" s="217">
        <v>0</v>
      </c>
    </row>
    <row r="16322" spans="2:25">
      <c r="B16322" s="217" t="s">
        <v>16492</v>
      </c>
      <c r="C16322" s="217" t="s">
        <v>11696</v>
      </c>
      <c r="D16322" s="217" t="s">
        <v>25</v>
      </c>
      <c r="E16322" s="217" t="s">
        <v>87</v>
      </c>
      <c r="F16322" s="217" t="s">
        <v>9</v>
      </c>
      <c r="G16322" s="217" t="s">
        <v>13</v>
      </c>
      <c r="H16322" s="217" t="s">
        <v>174</v>
      </c>
      <c r="I16322" s="217">
        <v>0</v>
      </c>
      <c r="J16322" s="217">
        <v>0</v>
      </c>
      <c r="K16322" s="217">
        <v>0</v>
      </c>
      <c r="L16322" s="217">
        <v>0</v>
      </c>
      <c r="M16322" s="217">
        <v>11.6666666666667</v>
      </c>
      <c r="N16322" s="217">
        <v>0</v>
      </c>
      <c r="O16322" s="217">
        <v>0</v>
      </c>
      <c r="P16322" s="217">
        <v>0</v>
      </c>
      <c r="Q16322" s="217">
        <v>0</v>
      </c>
      <c r="R16322" s="217">
        <v>0</v>
      </c>
      <c r="S16322" s="217">
        <v>0</v>
      </c>
      <c r="T16322" s="217">
        <v>0</v>
      </c>
      <c r="U16322" s="217">
        <v>0</v>
      </c>
      <c r="V16322" s="217">
        <v>0</v>
      </c>
      <c r="W16322" s="217">
        <v>0</v>
      </c>
      <c r="X16322" s="217">
        <v>0</v>
      </c>
      <c r="Y16322" s="217">
        <v>0</v>
      </c>
    </row>
    <row r="16323" spans="2:25">
      <c r="B16323" s="217" t="s">
        <v>16493</v>
      </c>
      <c r="C16323" s="217" t="s">
        <v>11696</v>
      </c>
      <c r="D16323" s="217" t="s">
        <v>25</v>
      </c>
      <c r="E16323" s="217" t="s">
        <v>87</v>
      </c>
      <c r="F16323" s="217" t="s">
        <v>9</v>
      </c>
      <c r="G16323" s="217" t="s">
        <v>13</v>
      </c>
      <c r="H16323" s="217" t="s">
        <v>176</v>
      </c>
      <c r="I16323" s="217">
        <v>0</v>
      </c>
      <c r="J16323" s="217">
        <v>0</v>
      </c>
      <c r="K16323" s="217">
        <v>0</v>
      </c>
      <c r="L16323" s="217">
        <v>1</v>
      </c>
      <c r="M16323" s="217">
        <v>17.5</v>
      </c>
      <c r="N16323" s="217">
        <v>0</v>
      </c>
      <c r="O16323" s="217">
        <v>0</v>
      </c>
      <c r="P16323" s="217">
        <v>0</v>
      </c>
      <c r="Q16323" s="217">
        <v>0</v>
      </c>
      <c r="R16323" s="217">
        <v>0</v>
      </c>
      <c r="S16323" s="217">
        <v>0</v>
      </c>
      <c r="T16323" s="217">
        <v>0</v>
      </c>
      <c r="U16323" s="217">
        <v>0</v>
      </c>
      <c r="V16323" s="217">
        <v>0</v>
      </c>
      <c r="W16323" s="217">
        <v>0</v>
      </c>
      <c r="X16323" s="217">
        <v>0</v>
      </c>
      <c r="Y16323" s="217">
        <v>0</v>
      </c>
    </row>
    <row r="16324" spans="2:25">
      <c r="B16324" s="217" t="s">
        <v>16494</v>
      </c>
      <c r="C16324" s="217" t="s">
        <v>11696</v>
      </c>
      <c r="D16324" s="217" t="s">
        <v>25</v>
      </c>
      <c r="E16324" s="217" t="s">
        <v>87</v>
      </c>
      <c r="F16324" s="217" t="s">
        <v>9</v>
      </c>
      <c r="G16324" s="217" t="s">
        <v>13</v>
      </c>
      <c r="H16324" s="217" t="s">
        <v>178</v>
      </c>
      <c r="I16324" s="217">
        <v>0</v>
      </c>
      <c r="J16324" s="217">
        <v>0</v>
      </c>
      <c r="K16324" s="217">
        <v>0</v>
      </c>
      <c r="L16324" s="217">
        <v>3</v>
      </c>
      <c r="M16324" s="217">
        <v>29.1666666666667</v>
      </c>
      <c r="N16324" s="217">
        <v>0</v>
      </c>
      <c r="O16324" s="217">
        <v>0</v>
      </c>
      <c r="P16324" s="217">
        <v>0</v>
      </c>
      <c r="Q16324" s="217">
        <v>0</v>
      </c>
      <c r="R16324" s="217">
        <v>0</v>
      </c>
      <c r="S16324" s="217">
        <v>0</v>
      </c>
      <c r="T16324" s="217">
        <v>0</v>
      </c>
      <c r="U16324" s="217">
        <v>0</v>
      </c>
      <c r="V16324" s="217">
        <v>0</v>
      </c>
      <c r="W16324" s="217">
        <v>0</v>
      </c>
      <c r="X16324" s="217">
        <v>0</v>
      </c>
      <c r="Y16324" s="217">
        <v>0</v>
      </c>
    </row>
    <row r="16325" spans="2:25">
      <c r="B16325" s="217" t="s">
        <v>16495</v>
      </c>
      <c r="C16325" s="217" t="s">
        <v>11696</v>
      </c>
      <c r="D16325" s="217" t="s">
        <v>25</v>
      </c>
      <c r="E16325" s="217" t="s">
        <v>87</v>
      </c>
      <c r="F16325" s="217" t="s">
        <v>9</v>
      </c>
      <c r="G16325" s="217" t="s">
        <v>13</v>
      </c>
      <c r="H16325" s="217" t="s">
        <v>5</v>
      </c>
      <c r="I16325" s="217">
        <v>0</v>
      </c>
      <c r="J16325" s="217">
        <v>0</v>
      </c>
      <c r="K16325" s="217">
        <v>0</v>
      </c>
      <c r="L16325" s="217">
        <v>5</v>
      </c>
      <c r="M16325" s="217">
        <v>70</v>
      </c>
      <c r="N16325" s="217">
        <v>0</v>
      </c>
      <c r="O16325" s="217">
        <v>0</v>
      </c>
      <c r="P16325" s="217">
        <v>0</v>
      </c>
      <c r="Q16325" s="217">
        <v>0</v>
      </c>
      <c r="R16325" s="217">
        <v>0</v>
      </c>
      <c r="S16325" s="217">
        <v>0</v>
      </c>
      <c r="T16325" s="217">
        <v>0</v>
      </c>
      <c r="U16325" s="217">
        <v>0</v>
      </c>
      <c r="V16325" s="217">
        <v>0</v>
      </c>
      <c r="W16325" s="217">
        <v>0</v>
      </c>
      <c r="X16325" s="217">
        <v>0</v>
      </c>
      <c r="Y16325" s="217">
        <v>0</v>
      </c>
    </row>
    <row r="16326" spans="2:25">
      <c r="B16326" s="217" t="s">
        <v>16496</v>
      </c>
      <c r="C16326" s="217" t="s">
        <v>11696</v>
      </c>
      <c r="D16326" s="217" t="s">
        <v>25</v>
      </c>
      <c r="E16326" s="217" t="s">
        <v>87</v>
      </c>
      <c r="F16326" s="217" t="s">
        <v>5</v>
      </c>
      <c r="G16326" s="217" t="s">
        <v>13</v>
      </c>
      <c r="H16326" s="217" t="s">
        <v>170</v>
      </c>
      <c r="I16326" s="217">
        <v>0</v>
      </c>
      <c r="J16326" s="217">
        <v>0</v>
      </c>
      <c r="K16326" s="217">
        <v>0</v>
      </c>
      <c r="L16326" s="217">
        <v>0</v>
      </c>
      <c r="M16326" s="217">
        <v>5.8333333333333304</v>
      </c>
      <c r="N16326" s="217">
        <v>0</v>
      </c>
      <c r="O16326" s="217">
        <v>0</v>
      </c>
      <c r="P16326" s="217">
        <v>0</v>
      </c>
      <c r="Q16326" s="217">
        <v>0</v>
      </c>
      <c r="R16326" s="217">
        <v>0</v>
      </c>
      <c r="S16326" s="217">
        <v>0</v>
      </c>
      <c r="T16326" s="217">
        <v>0</v>
      </c>
      <c r="U16326" s="217">
        <v>0</v>
      </c>
      <c r="V16326" s="217">
        <v>0</v>
      </c>
      <c r="W16326" s="217">
        <v>0</v>
      </c>
      <c r="X16326" s="217">
        <v>0</v>
      </c>
      <c r="Y16326" s="217">
        <v>0</v>
      </c>
    </row>
    <row r="16327" spans="2:25">
      <c r="B16327" s="217" t="s">
        <v>16497</v>
      </c>
      <c r="C16327" s="217" t="s">
        <v>11696</v>
      </c>
      <c r="D16327" s="217" t="s">
        <v>25</v>
      </c>
      <c r="E16327" s="217" t="s">
        <v>87</v>
      </c>
      <c r="F16327" s="217" t="s">
        <v>5</v>
      </c>
      <c r="G16327" s="217" t="s">
        <v>13</v>
      </c>
      <c r="H16327" s="217" t="s">
        <v>172</v>
      </c>
      <c r="I16327" s="217">
        <v>0</v>
      </c>
      <c r="J16327" s="217">
        <v>0</v>
      </c>
      <c r="K16327" s="217">
        <v>0</v>
      </c>
      <c r="L16327" s="217">
        <v>1</v>
      </c>
      <c r="M16327" s="217">
        <v>12.0833333333333</v>
      </c>
      <c r="N16327" s="217">
        <v>0</v>
      </c>
      <c r="O16327" s="217">
        <v>0</v>
      </c>
      <c r="P16327" s="217">
        <v>0</v>
      </c>
      <c r="Q16327" s="217">
        <v>0</v>
      </c>
      <c r="R16327" s="217">
        <v>0</v>
      </c>
      <c r="S16327" s="217">
        <v>0</v>
      </c>
      <c r="T16327" s="217">
        <v>0</v>
      </c>
      <c r="U16327" s="217">
        <v>0</v>
      </c>
      <c r="V16327" s="217">
        <v>0</v>
      </c>
      <c r="W16327" s="217">
        <v>0</v>
      </c>
      <c r="X16327" s="217">
        <v>0</v>
      </c>
      <c r="Y16327" s="217">
        <v>0</v>
      </c>
    </row>
    <row r="16328" spans="2:25">
      <c r="B16328" s="217" t="s">
        <v>16498</v>
      </c>
      <c r="C16328" s="217" t="s">
        <v>11696</v>
      </c>
      <c r="D16328" s="217" t="s">
        <v>25</v>
      </c>
      <c r="E16328" s="217" t="s">
        <v>87</v>
      </c>
      <c r="F16328" s="217" t="s">
        <v>5</v>
      </c>
      <c r="G16328" s="217" t="s">
        <v>13</v>
      </c>
      <c r="H16328" s="217" t="s">
        <v>174</v>
      </c>
      <c r="I16328" s="217">
        <v>0</v>
      </c>
      <c r="J16328" s="217">
        <v>0</v>
      </c>
      <c r="K16328" s="217">
        <v>0</v>
      </c>
      <c r="L16328" s="217">
        <v>0</v>
      </c>
      <c r="M16328" s="217">
        <v>17.9166666666667</v>
      </c>
      <c r="N16328" s="217">
        <v>0</v>
      </c>
      <c r="O16328" s="217">
        <v>0</v>
      </c>
      <c r="P16328" s="217">
        <v>0</v>
      </c>
      <c r="Q16328" s="217">
        <v>0</v>
      </c>
      <c r="R16328" s="217">
        <v>0</v>
      </c>
      <c r="S16328" s="217">
        <v>0</v>
      </c>
      <c r="T16328" s="217">
        <v>0</v>
      </c>
      <c r="U16328" s="217">
        <v>0</v>
      </c>
      <c r="V16328" s="217">
        <v>0</v>
      </c>
      <c r="W16328" s="217">
        <v>0</v>
      </c>
      <c r="X16328" s="217">
        <v>0</v>
      </c>
      <c r="Y16328" s="217">
        <v>0</v>
      </c>
    </row>
    <row r="16329" spans="2:25">
      <c r="B16329" s="217" t="s">
        <v>16499</v>
      </c>
      <c r="C16329" s="217" t="s">
        <v>11696</v>
      </c>
      <c r="D16329" s="217" t="s">
        <v>25</v>
      </c>
      <c r="E16329" s="217" t="s">
        <v>87</v>
      </c>
      <c r="F16329" s="217" t="s">
        <v>5</v>
      </c>
      <c r="G16329" s="217" t="s">
        <v>13</v>
      </c>
      <c r="H16329" s="217" t="s">
        <v>176</v>
      </c>
      <c r="I16329" s="217">
        <v>0</v>
      </c>
      <c r="J16329" s="217">
        <v>0</v>
      </c>
      <c r="K16329" s="217">
        <v>0</v>
      </c>
      <c r="L16329" s="217">
        <v>1</v>
      </c>
      <c r="M16329" s="217">
        <v>36.25</v>
      </c>
      <c r="N16329" s="217">
        <v>0</v>
      </c>
      <c r="O16329" s="217">
        <v>0</v>
      </c>
      <c r="P16329" s="217">
        <v>0</v>
      </c>
      <c r="Q16329" s="217">
        <v>0</v>
      </c>
      <c r="R16329" s="217">
        <v>0</v>
      </c>
      <c r="S16329" s="217">
        <v>0</v>
      </c>
      <c r="T16329" s="217">
        <v>0</v>
      </c>
      <c r="U16329" s="217">
        <v>0</v>
      </c>
      <c r="V16329" s="217">
        <v>0</v>
      </c>
      <c r="W16329" s="217">
        <v>0</v>
      </c>
      <c r="X16329" s="217">
        <v>0</v>
      </c>
      <c r="Y16329" s="217">
        <v>0</v>
      </c>
    </row>
    <row r="16330" spans="2:25">
      <c r="B16330" s="217" t="s">
        <v>16500</v>
      </c>
      <c r="C16330" s="217" t="s">
        <v>11696</v>
      </c>
      <c r="D16330" s="217" t="s">
        <v>25</v>
      </c>
      <c r="E16330" s="217" t="s">
        <v>87</v>
      </c>
      <c r="F16330" s="217" t="s">
        <v>5</v>
      </c>
      <c r="G16330" s="217" t="s">
        <v>13</v>
      </c>
      <c r="H16330" s="217" t="s">
        <v>178</v>
      </c>
      <c r="I16330" s="217">
        <v>0</v>
      </c>
      <c r="J16330" s="217">
        <v>0</v>
      </c>
      <c r="K16330" s="217">
        <v>0</v>
      </c>
      <c r="L16330" s="217">
        <v>5</v>
      </c>
      <c r="M16330" s="217">
        <v>47.9166666666667</v>
      </c>
      <c r="N16330" s="217">
        <v>0</v>
      </c>
      <c r="O16330" s="217">
        <v>0</v>
      </c>
      <c r="P16330" s="217">
        <v>0</v>
      </c>
      <c r="Q16330" s="217">
        <v>0</v>
      </c>
      <c r="R16330" s="217">
        <v>0</v>
      </c>
      <c r="S16330" s="217">
        <v>0</v>
      </c>
      <c r="T16330" s="217">
        <v>0</v>
      </c>
      <c r="U16330" s="217">
        <v>0</v>
      </c>
      <c r="V16330" s="217">
        <v>0</v>
      </c>
      <c r="W16330" s="217">
        <v>0</v>
      </c>
      <c r="X16330" s="217">
        <v>0</v>
      </c>
      <c r="Y16330" s="217">
        <v>0</v>
      </c>
    </row>
    <row r="16331" spans="2:25">
      <c r="B16331" s="217" t="s">
        <v>16501</v>
      </c>
      <c r="C16331" s="217" t="s">
        <v>11696</v>
      </c>
      <c r="D16331" s="217" t="s">
        <v>25</v>
      </c>
      <c r="E16331" s="217" t="s">
        <v>87</v>
      </c>
      <c r="F16331" s="217" t="s">
        <v>5</v>
      </c>
      <c r="G16331" s="217" t="s">
        <v>13</v>
      </c>
      <c r="H16331" s="217" t="s">
        <v>5</v>
      </c>
      <c r="I16331" s="217">
        <v>0</v>
      </c>
      <c r="J16331" s="217">
        <v>0</v>
      </c>
      <c r="K16331" s="217">
        <v>0</v>
      </c>
      <c r="L16331" s="217">
        <v>7</v>
      </c>
      <c r="M16331" s="217">
        <v>120</v>
      </c>
      <c r="N16331" s="217">
        <v>0</v>
      </c>
      <c r="O16331" s="217">
        <v>0</v>
      </c>
      <c r="P16331" s="217">
        <v>0</v>
      </c>
      <c r="Q16331" s="217">
        <v>0</v>
      </c>
      <c r="R16331" s="217">
        <v>0</v>
      </c>
      <c r="S16331" s="217">
        <v>0</v>
      </c>
      <c r="T16331" s="217">
        <v>0</v>
      </c>
      <c r="U16331" s="217">
        <v>0</v>
      </c>
      <c r="V16331" s="217">
        <v>0</v>
      </c>
      <c r="W16331" s="217">
        <v>0</v>
      </c>
      <c r="X16331" s="217">
        <v>0</v>
      </c>
      <c r="Y16331" s="217">
        <v>0</v>
      </c>
    </row>
    <row r="16332" spans="2:25">
      <c r="B16332" s="217" t="s">
        <v>16502</v>
      </c>
      <c r="C16332" s="217" t="s">
        <v>11696</v>
      </c>
      <c r="D16332" s="217" t="s">
        <v>25</v>
      </c>
      <c r="E16332" s="217" t="s">
        <v>87</v>
      </c>
      <c r="F16332" s="217" t="s">
        <v>12</v>
      </c>
      <c r="G16332" s="217" t="s">
        <v>5</v>
      </c>
      <c r="H16332" s="217" t="s">
        <v>170</v>
      </c>
      <c r="I16332" s="217">
        <v>2</v>
      </c>
      <c r="J16332" s="217">
        <v>2</v>
      </c>
      <c r="K16332" s="217">
        <v>0</v>
      </c>
      <c r="L16332" s="217">
        <v>5</v>
      </c>
      <c r="M16332" s="217">
        <v>216.796841956859</v>
      </c>
      <c r="N16332" s="217">
        <v>9.2252266312900808</v>
      </c>
      <c r="O16332" s="217">
        <v>9.2252266312900808</v>
      </c>
      <c r="P16332" s="217">
        <v>0</v>
      </c>
      <c r="Q16332" s="217">
        <v>9.2252266312900808</v>
      </c>
      <c r="R16332" s="217">
        <v>9.2252266312900808</v>
      </c>
      <c r="S16332" s="217">
        <v>0</v>
      </c>
      <c r="T16332" s="217">
        <v>9.2252266312900808</v>
      </c>
      <c r="U16332" s="217">
        <v>9.2252266312900808</v>
      </c>
      <c r="V16332" s="217">
        <v>0</v>
      </c>
      <c r="W16332" s="217">
        <v>9.2252266312900808</v>
      </c>
      <c r="X16332" s="217">
        <v>9.2252266312900808</v>
      </c>
      <c r="Y16332" s="217">
        <v>0</v>
      </c>
    </row>
    <row r="16333" spans="2:25">
      <c r="B16333" s="217" t="s">
        <v>16503</v>
      </c>
      <c r="C16333" s="217" t="s">
        <v>11696</v>
      </c>
      <c r="D16333" s="217" t="s">
        <v>25</v>
      </c>
      <c r="E16333" s="217" t="s">
        <v>87</v>
      </c>
      <c r="F16333" s="217" t="s">
        <v>12</v>
      </c>
      <c r="G16333" s="217" t="s">
        <v>5</v>
      </c>
      <c r="H16333" s="217" t="s">
        <v>172</v>
      </c>
      <c r="I16333" s="217">
        <v>3</v>
      </c>
      <c r="J16333" s="217">
        <v>2</v>
      </c>
      <c r="K16333" s="217">
        <v>1</v>
      </c>
      <c r="L16333" s="217">
        <v>3</v>
      </c>
      <c r="M16333" s="217">
        <v>289.92545467362203</v>
      </c>
      <c r="N16333" s="217">
        <v>10.3474874373387</v>
      </c>
      <c r="O16333" s="217">
        <v>6.8983249582257704</v>
      </c>
      <c r="P16333" s="217">
        <v>3.4491624791128901</v>
      </c>
      <c r="Q16333" s="217">
        <v>10.3474874373387</v>
      </c>
      <c r="R16333" s="217">
        <v>6.8983249582257704</v>
      </c>
      <c r="S16333" s="217">
        <v>3.4491624791128901</v>
      </c>
      <c r="T16333" s="217">
        <v>10.3474874373387</v>
      </c>
      <c r="U16333" s="217">
        <v>6.8983249582257704</v>
      </c>
      <c r="V16333" s="217">
        <v>3.4491624791128901</v>
      </c>
      <c r="W16333" s="217">
        <v>10.3474874373387</v>
      </c>
      <c r="X16333" s="217">
        <v>6.8983249582257704</v>
      </c>
      <c r="Y16333" s="217">
        <v>3.4491624791128901</v>
      </c>
    </row>
    <row r="16334" spans="2:25">
      <c r="B16334" s="217" t="s">
        <v>16504</v>
      </c>
      <c r="C16334" s="217" t="s">
        <v>11696</v>
      </c>
      <c r="D16334" s="217" t="s">
        <v>25</v>
      </c>
      <c r="E16334" s="217" t="s">
        <v>87</v>
      </c>
      <c r="F16334" s="217" t="s">
        <v>12</v>
      </c>
      <c r="G16334" s="217" t="s">
        <v>5</v>
      </c>
      <c r="H16334" s="217" t="s">
        <v>174</v>
      </c>
      <c r="I16334" s="217">
        <v>3</v>
      </c>
      <c r="J16334" s="217">
        <v>3</v>
      </c>
      <c r="K16334" s="217">
        <v>0</v>
      </c>
      <c r="L16334" s="217">
        <v>2</v>
      </c>
      <c r="M16334" s="217">
        <v>256.26268856619203</v>
      </c>
      <c r="N16334" s="217">
        <v>11.7067373981956</v>
      </c>
      <c r="O16334" s="217">
        <v>11.7067373981956</v>
      </c>
      <c r="P16334" s="217">
        <v>0</v>
      </c>
      <c r="Q16334" s="217">
        <v>11.7067373981956</v>
      </c>
      <c r="R16334" s="217">
        <v>11.7067373981956</v>
      </c>
      <c r="S16334" s="217">
        <v>0</v>
      </c>
      <c r="T16334" s="217">
        <v>11.7067373981956</v>
      </c>
      <c r="U16334" s="217">
        <v>11.7067373981956</v>
      </c>
      <c r="V16334" s="217">
        <v>0</v>
      </c>
      <c r="W16334" s="217">
        <v>11.7067373981956</v>
      </c>
      <c r="X16334" s="217">
        <v>11.7067373981956</v>
      </c>
      <c r="Y16334" s="217">
        <v>0</v>
      </c>
    </row>
    <row r="16335" spans="2:25">
      <c r="B16335" s="217" t="s">
        <v>16505</v>
      </c>
      <c r="C16335" s="217" t="s">
        <v>11696</v>
      </c>
      <c r="D16335" s="217" t="s">
        <v>25</v>
      </c>
      <c r="E16335" s="217" t="s">
        <v>87</v>
      </c>
      <c r="F16335" s="217" t="s">
        <v>12</v>
      </c>
      <c r="G16335" s="217" t="s">
        <v>5</v>
      </c>
      <c r="H16335" s="217" t="s">
        <v>176</v>
      </c>
      <c r="I16335" s="217">
        <v>4</v>
      </c>
      <c r="J16335" s="217">
        <v>4</v>
      </c>
      <c r="K16335" s="217">
        <v>0</v>
      </c>
      <c r="L16335" s="217">
        <v>5</v>
      </c>
      <c r="M16335" s="217">
        <v>382.66935711264603</v>
      </c>
      <c r="N16335" s="217">
        <v>10.452888180494</v>
      </c>
      <c r="O16335" s="217">
        <v>10.452888180494</v>
      </c>
      <c r="P16335" s="217">
        <v>0</v>
      </c>
      <c r="Q16335" s="217">
        <v>10.452888180494</v>
      </c>
      <c r="R16335" s="217">
        <v>10.452888180494</v>
      </c>
      <c r="S16335" s="217">
        <v>0</v>
      </c>
      <c r="T16335" s="217">
        <v>10.452888180494</v>
      </c>
      <c r="U16335" s="217">
        <v>10.452888180494</v>
      </c>
      <c r="V16335" s="217">
        <v>0</v>
      </c>
      <c r="W16335" s="217">
        <v>10.452888180494</v>
      </c>
      <c r="X16335" s="217">
        <v>10.452888180494</v>
      </c>
      <c r="Y16335" s="217">
        <v>0</v>
      </c>
    </row>
    <row r="16336" spans="2:25">
      <c r="B16336" s="217" t="s">
        <v>16506</v>
      </c>
      <c r="C16336" s="217" t="s">
        <v>11696</v>
      </c>
      <c r="D16336" s="217" t="s">
        <v>25</v>
      </c>
      <c r="E16336" s="217" t="s">
        <v>87</v>
      </c>
      <c r="F16336" s="217" t="s">
        <v>12</v>
      </c>
      <c r="G16336" s="217" t="s">
        <v>5</v>
      </c>
      <c r="H16336" s="217" t="s">
        <v>178</v>
      </c>
      <c r="I16336" s="217">
        <v>1</v>
      </c>
      <c r="J16336" s="217">
        <v>1</v>
      </c>
      <c r="K16336" s="217">
        <v>0</v>
      </c>
      <c r="L16336" s="217">
        <v>7</v>
      </c>
      <c r="M16336" s="217">
        <v>264.34565769068098</v>
      </c>
      <c r="N16336" s="217">
        <v>3.7829257674818</v>
      </c>
      <c r="O16336" s="217">
        <v>3.7829257674818</v>
      </c>
      <c r="P16336" s="217">
        <v>0</v>
      </c>
      <c r="Q16336" s="217">
        <v>3.7829257674818</v>
      </c>
      <c r="R16336" s="217">
        <v>3.7829257674818</v>
      </c>
      <c r="S16336" s="217">
        <v>0</v>
      </c>
      <c r="T16336" s="217">
        <v>3.7829257674818</v>
      </c>
      <c r="U16336" s="217">
        <v>3.7829257674818</v>
      </c>
      <c r="V16336" s="217">
        <v>0</v>
      </c>
      <c r="W16336" s="217">
        <v>3.7829257674818</v>
      </c>
      <c r="X16336" s="217">
        <v>3.7829257674818</v>
      </c>
      <c r="Y16336" s="217">
        <v>0</v>
      </c>
    </row>
    <row r="16337" spans="2:25">
      <c r="B16337" s="217" t="s">
        <v>16507</v>
      </c>
      <c r="C16337" s="217" t="s">
        <v>11696</v>
      </c>
      <c r="D16337" s="217" t="s">
        <v>25</v>
      </c>
      <c r="E16337" s="217" t="s">
        <v>87</v>
      </c>
      <c r="F16337" s="217" t="s">
        <v>12</v>
      </c>
      <c r="G16337" s="217" t="s">
        <v>5</v>
      </c>
      <c r="H16337" s="217" t="s">
        <v>5</v>
      </c>
      <c r="I16337" s="217">
        <v>13</v>
      </c>
      <c r="J16337" s="217">
        <v>12</v>
      </c>
      <c r="K16337" s="217">
        <v>1</v>
      </c>
      <c r="L16337" s="217">
        <v>22</v>
      </c>
      <c r="M16337" s="217">
        <v>1410</v>
      </c>
      <c r="N16337" s="217">
        <v>9.2198581560283692</v>
      </c>
      <c r="O16337" s="217">
        <v>8.5106382978723403</v>
      </c>
      <c r="P16337" s="217">
        <v>0.70921985815602795</v>
      </c>
      <c r="Q16337" s="217">
        <v>9.2198581560283692</v>
      </c>
      <c r="R16337" s="217">
        <v>8.5106382978723403</v>
      </c>
      <c r="S16337" s="217">
        <v>0.70921985815602795</v>
      </c>
      <c r="T16337" s="217">
        <v>9.2198581560283692</v>
      </c>
      <c r="U16337" s="217">
        <v>8.5106382978723403</v>
      </c>
      <c r="V16337" s="217">
        <v>0.70921985815602795</v>
      </c>
      <c r="W16337" s="217">
        <v>9.2198581560283692</v>
      </c>
      <c r="X16337" s="217">
        <v>8.5106382978723403</v>
      </c>
      <c r="Y16337" s="217">
        <v>0.70921985815602795</v>
      </c>
    </row>
    <row r="16338" spans="2:25">
      <c r="B16338" s="217" t="s">
        <v>16508</v>
      </c>
      <c r="C16338" s="217" t="s">
        <v>11696</v>
      </c>
      <c r="D16338" s="217" t="s">
        <v>25</v>
      </c>
      <c r="E16338" s="217" t="s">
        <v>87</v>
      </c>
      <c r="F16338" s="217" t="s">
        <v>9</v>
      </c>
      <c r="G16338" s="217" t="s">
        <v>5</v>
      </c>
      <c r="H16338" s="217" t="s">
        <v>170</v>
      </c>
      <c r="I16338" s="217">
        <v>0</v>
      </c>
      <c r="J16338" s="217">
        <v>0</v>
      </c>
      <c r="K16338" s="217">
        <v>0</v>
      </c>
      <c r="L16338" s="217">
        <v>17</v>
      </c>
      <c r="M16338" s="217">
        <v>223.56871230002599</v>
      </c>
      <c r="N16338" s="217">
        <v>0</v>
      </c>
      <c r="O16338" s="217">
        <v>0</v>
      </c>
      <c r="P16338" s="217">
        <v>0</v>
      </c>
      <c r="Q16338" s="217">
        <v>0</v>
      </c>
      <c r="R16338" s="217">
        <v>0</v>
      </c>
      <c r="S16338" s="217">
        <v>0</v>
      </c>
      <c r="T16338" s="217">
        <v>0</v>
      </c>
      <c r="U16338" s="217">
        <v>0</v>
      </c>
      <c r="V16338" s="217">
        <v>0</v>
      </c>
      <c r="W16338" s="217">
        <v>0</v>
      </c>
      <c r="X16338" s="217">
        <v>0</v>
      </c>
      <c r="Y16338" s="217">
        <v>0</v>
      </c>
    </row>
    <row r="16339" spans="2:25">
      <c r="B16339" s="217" t="s">
        <v>16509</v>
      </c>
      <c r="C16339" s="217" t="s">
        <v>11696</v>
      </c>
      <c r="D16339" s="217" t="s">
        <v>25</v>
      </c>
      <c r="E16339" s="217" t="s">
        <v>87</v>
      </c>
      <c r="F16339" s="217" t="s">
        <v>9</v>
      </c>
      <c r="G16339" s="217" t="s">
        <v>5</v>
      </c>
      <c r="H16339" s="217" t="s">
        <v>172</v>
      </c>
      <c r="I16339" s="217">
        <v>1</v>
      </c>
      <c r="J16339" s="217">
        <v>1</v>
      </c>
      <c r="K16339" s="217">
        <v>0</v>
      </c>
      <c r="L16339" s="217">
        <v>15</v>
      </c>
      <c r="M16339" s="217">
        <v>290.26685024914798</v>
      </c>
      <c r="N16339" s="217">
        <v>3.44510576781903</v>
      </c>
      <c r="O16339" s="217">
        <v>3.44510576781903</v>
      </c>
      <c r="P16339" s="217">
        <v>0</v>
      </c>
      <c r="Q16339" s="217">
        <v>3.44510576781903</v>
      </c>
      <c r="R16339" s="217">
        <v>3.44510576781903</v>
      </c>
      <c r="S16339" s="217">
        <v>0</v>
      </c>
      <c r="T16339" s="217">
        <v>3.44510576781903</v>
      </c>
      <c r="U16339" s="217">
        <v>3.44510576781903</v>
      </c>
      <c r="V16339" s="217">
        <v>0</v>
      </c>
      <c r="W16339" s="217">
        <v>3.44510576781903</v>
      </c>
      <c r="X16339" s="217">
        <v>3.44510576781903</v>
      </c>
      <c r="Y16339" s="217">
        <v>0</v>
      </c>
    </row>
    <row r="16340" spans="2:25">
      <c r="B16340" s="217" t="s">
        <v>16510</v>
      </c>
      <c r="C16340" s="217" t="s">
        <v>11696</v>
      </c>
      <c r="D16340" s="217" t="s">
        <v>25</v>
      </c>
      <c r="E16340" s="217" t="s">
        <v>87</v>
      </c>
      <c r="F16340" s="217" t="s">
        <v>9</v>
      </c>
      <c r="G16340" s="217" t="s">
        <v>5</v>
      </c>
      <c r="H16340" s="217" t="s">
        <v>174</v>
      </c>
      <c r="I16340" s="217">
        <v>0</v>
      </c>
      <c r="J16340" s="217">
        <v>0</v>
      </c>
      <c r="K16340" s="217">
        <v>0</v>
      </c>
      <c r="L16340" s="217">
        <v>6</v>
      </c>
      <c r="M16340" s="217">
        <v>306.45882507212201</v>
      </c>
      <c r="N16340" s="217">
        <v>0</v>
      </c>
      <c r="O16340" s="217">
        <v>0</v>
      </c>
      <c r="P16340" s="217">
        <v>0</v>
      </c>
      <c r="Q16340" s="217">
        <v>0</v>
      </c>
      <c r="R16340" s="217">
        <v>0</v>
      </c>
      <c r="S16340" s="217">
        <v>0</v>
      </c>
      <c r="T16340" s="217">
        <v>0</v>
      </c>
      <c r="U16340" s="217">
        <v>0</v>
      </c>
      <c r="V16340" s="217">
        <v>0</v>
      </c>
      <c r="W16340" s="217">
        <v>0</v>
      </c>
      <c r="X16340" s="217">
        <v>0</v>
      </c>
      <c r="Y16340" s="217">
        <v>0</v>
      </c>
    </row>
    <row r="16341" spans="2:25">
      <c r="B16341" s="217" t="s">
        <v>16511</v>
      </c>
      <c r="C16341" s="217" t="s">
        <v>11696</v>
      </c>
      <c r="D16341" s="217" t="s">
        <v>25</v>
      </c>
      <c r="E16341" s="217" t="s">
        <v>87</v>
      </c>
      <c r="F16341" s="217" t="s">
        <v>9</v>
      </c>
      <c r="G16341" s="217" t="s">
        <v>5</v>
      </c>
      <c r="H16341" s="217" t="s">
        <v>176</v>
      </c>
      <c r="I16341" s="217">
        <v>1</v>
      </c>
      <c r="J16341" s="217">
        <v>1</v>
      </c>
      <c r="K16341" s="217">
        <v>0</v>
      </c>
      <c r="L16341" s="217">
        <v>9</v>
      </c>
      <c r="M16341" s="217">
        <v>451.03789666928901</v>
      </c>
      <c r="N16341" s="217">
        <v>2.21710860081724</v>
      </c>
      <c r="O16341" s="217">
        <v>2.21710860081724</v>
      </c>
      <c r="P16341" s="217">
        <v>0</v>
      </c>
      <c r="Q16341" s="217">
        <v>2.21710860081724</v>
      </c>
      <c r="R16341" s="217">
        <v>2.21710860081724</v>
      </c>
      <c r="S16341" s="217">
        <v>0</v>
      </c>
      <c r="T16341" s="217">
        <v>2.21710860081724</v>
      </c>
      <c r="U16341" s="217">
        <v>2.21710860081724</v>
      </c>
      <c r="V16341" s="217">
        <v>0</v>
      </c>
      <c r="W16341" s="217">
        <v>2.21710860081724</v>
      </c>
      <c r="X16341" s="217">
        <v>2.21710860081724</v>
      </c>
      <c r="Y16341" s="217">
        <v>0</v>
      </c>
    </row>
    <row r="16342" spans="2:25">
      <c r="B16342" s="217" t="s">
        <v>16512</v>
      </c>
      <c r="C16342" s="217" t="s">
        <v>11696</v>
      </c>
      <c r="D16342" s="217" t="s">
        <v>25</v>
      </c>
      <c r="E16342" s="217" t="s">
        <v>87</v>
      </c>
      <c r="F16342" s="217" t="s">
        <v>9</v>
      </c>
      <c r="G16342" s="217" t="s">
        <v>5</v>
      </c>
      <c r="H16342" s="217" t="s">
        <v>178</v>
      </c>
      <c r="I16342" s="217">
        <v>1</v>
      </c>
      <c r="J16342" s="217">
        <v>1</v>
      </c>
      <c r="K16342" s="217">
        <v>0</v>
      </c>
      <c r="L16342" s="217">
        <v>15</v>
      </c>
      <c r="M16342" s="217">
        <v>283.66771570941501</v>
      </c>
      <c r="N16342" s="217">
        <v>3.52525135791055</v>
      </c>
      <c r="O16342" s="217">
        <v>3.52525135791055</v>
      </c>
      <c r="P16342" s="217">
        <v>0</v>
      </c>
      <c r="Q16342" s="217">
        <v>3.52525135791055</v>
      </c>
      <c r="R16342" s="217">
        <v>3.52525135791055</v>
      </c>
      <c r="S16342" s="217">
        <v>0</v>
      </c>
      <c r="T16342" s="217">
        <v>3.52525135791055</v>
      </c>
      <c r="U16342" s="217">
        <v>3.52525135791055</v>
      </c>
      <c r="V16342" s="217">
        <v>0</v>
      </c>
      <c r="W16342" s="217">
        <v>3.52525135791055</v>
      </c>
      <c r="X16342" s="217">
        <v>3.52525135791055</v>
      </c>
      <c r="Y16342" s="217">
        <v>0</v>
      </c>
    </row>
    <row r="16343" spans="2:25">
      <c r="B16343" s="217" t="s">
        <v>16513</v>
      </c>
      <c r="C16343" s="217" t="s">
        <v>11696</v>
      </c>
      <c r="D16343" s="217" t="s">
        <v>25</v>
      </c>
      <c r="E16343" s="217" t="s">
        <v>87</v>
      </c>
      <c r="F16343" s="217" t="s">
        <v>9</v>
      </c>
      <c r="G16343" s="217" t="s">
        <v>5</v>
      </c>
      <c r="H16343" s="217" t="s">
        <v>5</v>
      </c>
      <c r="I16343" s="217">
        <v>3</v>
      </c>
      <c r="J16343" s="217">
        <v>3</v>
      </c>
      <c r="K16343" s="217">
        <v>0</v>
      </c>
      <c r="L16343" s="217">
        <v>62</v>
      </c>
      <c r="M16343" s="217">
        <v>1555</v>
      </c>
      <c r="N16343" s="217">
        <v>1.92926045016077</v>
      </c>
      <c r="O16343" s="217">
        <v>1.92926045016077</v>
      </c>
      <c r="P16343" s="217">
        <v>0</v>
      </c>
      <c r="Q16343" s="217">
        <v>1.92926045016077</v>
      </c>
      <c r="R16343" s="217">
        <v>1.92926045016077</v>
      </c>
      <c r="S16343" s="217">
        <v>0</v>
      </c>
      <c r="T16343" s="217">
        <v>1.92926045016077</v>
      </c>
      <c r="U16343" s="217">
        <v>1.92926045016077</v>
      </c>
      <c r="V16343" s="217">
        <v>0</v>
      </c>
      <c r="W16343" s="217">
        <v>1.92926045016077</v>
      </c>
      <c r="X16343" s="217">
        <v>1.92926045016077</v>
      </c>
      <c r="Y16343" s="217">
        <v>0</v>
      </c>
    </row>
    <row r="16344" spans="2:25">
      <c r="B16344" s="217" t="s">
        <v>16514</v>
      </c>
      <c r="C16344" s="217" t="s">
        <v>11696</v>
      </c>
      <c r="D16344" s="217" t="s">
        <v>25</v>
      </c>
      <c r="E16344" s="217" t="s">
        <v>87</v>
      </c>
      <c r="F16344" s="217" t="s">
        <v>5</v>
      </c>
      <c r="G16344" s="217" t="s">
        <v>5</v>
      </c>
      <c r="H16344" s="217" t="s">
        <v>170</v>
      </c>
      <c r="I16344" s="217">
        <v>2</v>
      </c>
      <c r="J16344" s="217">
        <v>2</v>
      </c>
      <c r="K16344" s="217">
        <v>0</v>
      </c>
      <c r="L16344" s="217">
        <v>22</v>
      </c>
      <c r="M16344" s="217">
        <v>440.36555425688499</v>
      </c>
      <c r="N16344" s="217">
        <v>4.54168129334046</v>
      </c>
      <c r="O16344" s="217">
        <v>4.54168129334046</v>
      </c>
      <c r="P16344" s="217">
        <v>0</v>
      </c>
      <c r="Q16344" s="217">
        <v>4.54168129334046</v>
      </c>
      <c r="R16344" s="217">
        <v>4.54168129334046</v>
      </c>
      <c r="S16344" s="217">
        <v>0</v>
      </c>
      <c r="T16344" s="217">
        <v>4.54168129334046</v>
      </c>
      <c r="U16344" s="217">
        <v>4.54168129334046</v>
      </c>
      <c r="V16344" s="217">
        <v>0</v>
      </c>
      <c r="W16344" s="217">
        <v>4.54168129334046</v>
      </c>
      <c r="X16344" s="217">
        <v>4.54168129334046</v>
      </c>
      <c r="Y16344" s="217">
        <v>0</v>
      </c>
    </row>
    <row r="16345" spans="2:25">
      <c r="B16345" s="217" t="s">
        <v>16515</v>
      </c>
      <c r="C16345" s="217" t="s">
        <v>11696</v>
      </c>
      <c r="D16345" s="217" t="s">
        <v>25</v>
      </c>
      <c r="E16345" s="217" t="s">
        <v>87</v>
      </c>
      <c r="F16345" s="217" t="s">
        <v>5</v>
      </c>
      <c r="G16345" s="217" t="s">
        <v>5</v>
      </c>
      <c r="H16345" s="217" t="s">
        <v>172</v>
      </c>
      <c r="I16345" s="217">
        <v>4</v>
      </c>
      <c r="J16345" s="217">
        <v>3</v>
      </c>
      <c r="K16345" s="217">
        <v>1</v>
      </c>
      <c r="L16345" s="217">
        <v>18</v>
      </c>
      <c r="M16345" s="217">
        <v>580.19230492276904</v>
      </c>
      <c r="N16345" s="217">
        <v>6.8942658598901101</v>
      </c>
      <c r="O16345" s="217">
        <v>5.1706993949175803</v>
      </c>
      <c r="P16345" s="217">
        <v>1.72356646497253</v>
      </c>
      <c r="Q16345" s="217">
        <v>6.8942658598901101</v>
      </c>
      <c r="R16345" s="217">
        <v>5.1706993949175803</v>
      </c>
      <c r="S16345" s="217">
        <v>1.72356646497253</v>
      </c>
      <c r="T16345" s="217">
        <v>6.8942658598901101</v>
      </c>
      <c r="U16345" s="217">
        <v>5.1706993949175803</v>
      </c>
      <c r="V16345" s="217">
        <v>1.72356646497253</v>
      </c>
      <c r="W16345" s="217">
        <v>6.8942658598901101</v>
      </c>
      <c r="X16345" s="217">
        <v>5.1706993949175803</v>
      </c>
      <c r="Y16345" s="217">
        <v>1.72356646497253</v>
      </c>
    </row>
    <row r="16346" spans="2:25">
      <c r="B16346" s="217" t="s">
        <v>16516</v>
      </c>
      <c r="C16346" s="217" t="s">
        <v>11696</v>
      </c>
      <c r="D16346" s="217" t="s">
        <v>25</v>
      </c>
      <c r="E16346" s="217" t="s">
        <v>87</v>
      </c>
      <c r="F16346" s="217" t="s">
        <v>5</v>
      </c>
      <c r="G16346" s="217" t="s">
        <v>5</v>
      </c>
      <c r="H16346" s="217" t="s">
        <v>174</v>
      </c>
      <c r="I16346" s="217">
        <v>3</v>
      </c>
      <c r="J16346" s="217">
        <v>3</v>
      </c>
      <c r="K16346" s="217">
        <v>0</v>
      </c>
      <c r="L16346" s="217">
        <v>8</v>
      </c>
      <c r="M16346" s="217">
        <v>562.72151363831404</v>
      </c>
      <c r="N16346" s="217">
        <v>5.3312338826417003</v>
      </c>
      <c r="O16346" s="217">
        <v>5.3312338826417003</v>
      </c>
      <c r="P16346" s="217">
        <v>0</v>
      </c>
      <c r="Q16346" s="217">
        <v>5.3312338826417003</v>
      </c>
      <c r="R16346" s="217">
        <v>5.3312338826417003</v>
      </c>
      <c r="S16346" s="217">
        <v>0</v>
      </c>
      <c r="T16346" s="217">
        <v>5.3312338826417003</v>
      </c>
      <c r="U16346" s="217">
        <v>5.3312338826417003</v>
      </c>
      <c r="V16346" s="217">
        <v>0</v>
      </c>
      <c r="W16346" s="217">
        <v>5.3312338826417003</v>
      </c>
      <c r="X16346" s="217">
        <v>5.3312338826417003</v>
      </c>
      <c r="Y16346" s="217">
        <v>0</v>
      </c>
    </row>
    <row r="16347" spans="2:25">
      <c r="B16347" s="217" t="s">
        <v>16517</v>
      </c>
      <c r="C16347" s="217" t="s">
        <v>11696</v>
      </c>
      <c r="D16347" s="217" t="s">
        <v>25</v>
      </c>
      <c r="E16347" s="217" t="s">
        <v>87</v>
      </c>
      <c r="F16347" s="217" t="s">
        <v>5</v>
      </c>
      <c r="G16347" s="217" t="s">
        <v>5</v>
      </c>
      <c r="H16347" s="217" t="s">
        <v>176</v>
      </c>
      <c r="I16347" s="217">
        <v>5</v>
      </c>
      <c r="J16347" s="217">
        <v>5</v>
      </c>
      <c r="K16347" s="217">
        <v>0</v>
      </c>
      <c r="L16347" s="217">
        <v>14</v>
      </c>
      <c r="M16347" s="217">
        <v>833.70725378193504</v>
      </c>
      <c r="N16347" s="217">
        <v>5.9973089802428401</v>
      </c>
      <c r="O16347" s="217">
        <v>5.9973089802428401</v>
      </c>
      <c r="P16347" s="217">
        <v>0</v>
      </c>
      <c r="Q16347" s="217">
        <v>5.9973089802428401</v>
      </c>
      <c r="R16347" s="217">
        <v>5.9973089802428401</v>
      </c>
      <c r="S16347" s="217">
        <v>0</v>
      </c>
      <c r="T16347" s="217">
        <v>5.9973089802428401</v>
      </c>
      <c r="U16347" s="217">
        <v>5.9973089802428401</v>
      </c>
      <c r="V16347" s="217">
        <v>0</v>
      </c>
      <c r="W16347" s="217">
        <v>5.9973089802428401</v>
      </c>
      <c r="X16347" s="217">
        <v>5.9973089802428401</v>
      </c>
      <c r="Y16347" s="217">
        <v>0</v>
      </c>
    </row>
    <row r="16348" spans="2:25">
      <c r="B16348" s="217" t="s">
        <v>16518</v>
      </c>
      <c r="C16348" s="217" t="s">
        <v>11696</v>
      </c>
      <c r="D16348" s="217" t="s">
        <v>25</v>
      </c>
      <c r="E16348" s="217" t="s">
        <v>87</v>
      </c>
      <c r="F16348" s="217" t="s">
        <v>5</v>
      </c>
      <c r="G16348" s="217" t="s">
        <v>5</v>
      </c>
      <c r="H16348" s="217" t="s">
        <v>178</v>
      </c>
      <c r="I16348" s="217">
        <v>2</v>
      </c>
      <c r="J16348" s="217">
        <v>2</v>
      </c>
      <c r="K16348" s="217">
        <v>0</v>
      </c>
      <c r="L16348" s="217">
        <v>22</v>
      </c>
      <c r="M16348" s="217">
        <v>548.01337340009604</v>
      </c>
      <c r="N16348" s="217">
        <v>3.6495459729225099</v>
      </c>
      <c r="O16348" s="217">
        <v>3.6495459729225099</v>
      </c>
      <c r="P16348" s="217">
        <v>0</v>
      </c>
      <c r="Q16348" s="217">
        <v>3.6495459729225099</v>
      </c>
      <c r="R16348" s="217">
        <v>3.6495459729225099</v>
      </c>
      <c r="S16348" s="217">
        <v>0</v>
      </c>
      <c r="T16348" s="217">
        <v>3.6495459729225099</v>
      </c>
      <c r="U16348" s="217">
        <v>3.6495459729225099</v>
      </c>
      <c r="V16348" s="217">
        <v>0</v>
      </c>
      <c r="W16348" s="217">
        <v>3.6495459729225099</v>
      </c>
      <c r="X16348" s="217">
        <v>3.6495459729225099</v>
      </c>
      <c r="Y16348" s="217">
        <v>0</v>
      </c>
    </row>
    <row r="16349" spans="2:25">
      <c r="B16349" s="217" t="s">
        <v>16519</v>
      </c>
      <c r="C16349" s="217" t="s">
        <v>11696</v>
      </c>
      <c r="D16349" s="217" t="s">
        <v>25</v>
      </c>
      <c r="E16349" s="217" t="s">
        <v>87</v>
      </c>
      <c r="F16349" s="217" t="s">
        <v>5</v>
      </c>
      <c r="G16349" s="217" t="s">
        <v>5</v>
      </c>
      <c r="H16349" s="217" t="s">
        <v>5</v>
      </c>
      <c r="I16349" s="217">
        <v>16</v>
      </c>
      <c r="J16349" s="217">
        <v>15</v>
      </c>
      <c r="K16349" s="217">
        <v>1</v>
      </c>
      <c r="L16349" s="217">
        <v>84</v>
      </c>
      <c r="M16349" s="217">
        <v>2965</v>
      </c>
      <c r="N16349" s="217">
        <v>5.3962900505902196</v>
      </c>
      <c r="O16349" s="217">
        <v>5.0590219224283297</v>
      </c>
      <c r="P16349" s="217">
        <v>0.337268128161889</v>
      </c>
      <c r="Q16349" s="217">
        <v>5.3962900505902196</v>
      </c>
      <c r="R16349" s="217">
        <v>5.0590219224283297</v>
      </c>
      <c r="S16349" s="217">
        <v>0.337268128161889</v>
      </c>
      <c r="T16349" s="217">
        <v>5.3962900505902196</v>
      </c>
      <c r="U16349" s="217">
        <v>5.0590219224283297</v>
      </c>
      <c r="V16349" s="217">
        <v>0.337268128161889</v>
      </c>
      <c r="W16349" s="217">
        <v>5.3962900505902196</v>
      </c>
      <c r="X16349" s="217">
        <v>5.0590219224283297</v>
      </c>
      <c r="Y16349" s="217">
        <v>0.337268128161889</v>
      </c>
    </row>
    <row r="16350" spans="2:25">
      <c r="B16350" s="217" t="s">
        <v>16520</v>
      </c>
      <c r="C16350" s="217" t="s">
        <v>11696</v>
      </c>
      <c r="D16350" s="217" t="s">
        <v>25</v>
      </c>
      <c r="E16350" s="217" t="s">
        <v>88</v>
      </c>
      <c r="F16350" s="217" t="s">
        <v>12</v>
      </c>
      <c r="G16350" s="217" t="s">
        <v>10</v>
      </c>
      <c r="H16350" s="217" t="s">
        <v>170</v>
      </c>
      <c r="I16350" s="217">
        <v>0</v>
      </c>
      <c r="J16350" s="217">
        <v>0</v>
      </c>
      <c r="K16350" s="217">
        <v>0</v>
      </c>
      <c r="L16350" s="217">
        <v>0</v>
      </c>
      <c r="M16350" s="217">
        <v>13.6666666666667</v>
      </c>
      <c r="N16350" s="217">
        <v>0</v>
      </c>
      <c r="O16350" s="217">
        <v>0</v>
      </c>
      <c r="P16350" s="217">
        <v>0</v>
      </c>
      <c r="Q16350" s="217">
        <v>0</v>
      </c>
      <c r="R16350" s="217">
        <v>0</v>
      </c>
      <c r="S16350" s="217">
        <v>0</v>
      </c>
      <c r="T16350" s="217">
        <v>0</v>
      </c>
      <c r="U16350" s="217">
        <v>0</v>
      </c>
      <c r="V16350" s="217">
        <v>0</v>
      </c>
      <c r="W16350" s="217">
        <v>0</v>
      </c>
      <c r="X16350" s="217">
        <v>0</v>
      </c>
      <c r="Y16350" s="217">
        <v>0</v>
      </c>
    </row>
    <row r="16351" spans="2:25">
      <c r="B16351" s="217" t="s">
        <v>16521</v>
      </c>
      <c r="C16351" s="217" t="s">
        <v>11696</v>
      </c>
      <c r="D16351" s="217" t="s">
        <v>25</v>
      </c>
      <c r="E16351" s="217" t="s">
        <v>88</v>
      </c>
      <c r="F16351" s="217" t="s">
        <v>12</v>
      </c>
      <c r="G16351" s="217" t="s">
        <v>10</v>
      </c>
      <c r="H16351" s="217" t="s">
        <v>172</v>
      </c>
      <c r="I16351" s="217">
        <v>1</v>
      </c>
      <c r="J16351" s="217">
        <v>1</v>
      </c>
      <c r="K16351" s="217">
        <v>0</v>
      </c>
      <c r="L16351" s="217">
        <v>1</v>
      </c>
      <c r="M16351" s="217">
        <v>41</v>
      </c>
      <c r="N16351" s="217">
        <v>24.390243902439</v>
      </c>
      <c r="O16351" s="217">
        <v>24.390243902439</v>
      </c>
      <c r="P16351" s="217">
        <v>0</v>
      </c>
      <c r="Q16351" s="217">
        <v>24.390243902439</v>
      </c>
      <c r="R16351" s="217">
        <v>24.390243902439</v>
      </c>
      <c r="S16351" s="217">
        <v>0</v>
      </c>
      <c r="T16351" s="217">
        <v>24.390243902439</v>
      </c>
      <c r="U16351" s="217">
        <v>24.390243902439</v>
      </c>
      <c r="V16351" s="217">
        <v>0</v>
      </c>
      <c r="W16351" s="217">
        <v>24.390243902439</v>
      </c>
      <c r="X16351" s="217">
        <v>24.390243902439</v>
      </c>
      <c r="Y16351" s="217">
        <v>0</v>
      </c>
    </row>
    <row r="16352" spans="2:25">
      <c r="B16352" s="217" t="s">
        <v>16522</v>
      </c>
      <c r="C16352" s="217" t="s">
        <v>11696</v>
      </c>
      <c r="D16352" s="217" t="s">
        <v>25</v>
      </c>
      <c r="E16352" s="217" t="s">
        <v>88</v>
      </c>
      <c r="F16352" s="217" t="s">
        <v>12</v>
      </c>
      <c r="G16352" s="217" t="s">
        <v>10</v>
      </c>
      <c r="H16352" s="217" t="s">
        <v>174</v>
      </c>
      <c r="I16352" s="217">
        <v>1</v>
      </c>
      <c r="J16352" s="217">
        <v>1</v>
      </c>
      <c r="K16352" s="217">
        <v>0</v>
      </c>
      <c r="L16352" s="217">
        <v>0</v>
      </c>
      <c r="M16352" s="217">
        <v>68.3333333333333</v>
      </c>
      <c r="N16352" s="217">
        <v>14.634146341463399</v>
      </c>
      <c r="O16352" s="217">
        <v>14.634146341463399</v>
      </c>
      <c r="P16352" s="217">
        <v>0</v>
      </c>
      <c r="Q16352" s="217">
        <v>14.634146341463399</v>
      </c>
      <c r="R16352" s="217">
        <v>14.634146341463399</v>
      </c>
      <c r="S16352" s="217">
        <v>0</v>
      </c>
      <c r="T16352" s="217">
        <v>14.634146341463399</v>
      </c>
      <c r="U16352" s="217">
        <v>14.634146341463399</v>
      </c>
      <c r="V16352" s="217">
        <v>0</v>
      </c>
      <c r="W16352" s="217">
        <v>14.634146341463399</v>
      </c>
      <c r="X16352" s="217">
        <v>14.634146341463399</v>
      </c>
      <c r="Y16352" s="217">
        <v>0</v>
      </c>
    </row>
    <row r="16353" spans="2:25">
      <c r="B16353" s="217" t="s">
        <v>16523</v>
      </c>
      <c r="C16353" s="217" t="s">
        <v>11696</v>
      </c>
      <c r="D16353" s="217" t="s">
        <v>25</v>
      </c>
      <c r="E16353" s="217" t="s">
        <v>88</v>
      </c>
      <c r="F16353" s="217" t="s">
        <v>12</v>
      </c>
      <c r="G16353" s="217" t="s">
        <v>10</v>
      </c>
      <c r="H16353" s="217" t="s">
        <v>176</v>
      </c>
      <c r="I16353" s="217">
        <v>1</v>
      </c>
      <c r="J16353" s="217">
        <v>1</v>
      </c>
      <c r="K16353" s="217">
        <v>0</v>
      </c>
      <c r="L16353" s="217">
        <v>1</v>
      </c>
      <c r="M16353" s="217">
        <v>150.333333333333</v>
      </c>
      <c r="N16353" s="217">
        <v>6.6518847006651898</v>
      </c>
      <c r="O16353" s="217">
        <v>6.6518847006651898</v>
      </c>
      <c r="P16353" s="217">
        <v>0</v>
      </c>
      <c r="Q16353" s="217">
        <v>6.6518847006651898</v>
      </c>
      <c r="R16353" s="217">
        <v>6.6518847006651898</v>
      </c>
      <c r="S16353" s="217">
        <v>0</v>
      </c>
      <c r="T16353" s="217">
        <v>6.6518847006651898</v>
      </c>
      <c r="U16353" s="217">
        <v>6.6518847006651898</v>
      </c>
      <c r="V16353" s="217">
        <v>0</v>
      </c>
      <c r="W16353" s="217">
        <v>6.6518847006651898</v>
      </c>
      <c r="X16353" s="217">
        <v>6.6518847006651898</v>
      </c>
      <c r="Y16353" s="217">
        <v>0</v>
      </c>
    </row>
    <row r="16354" spans="2:25">
      <c r="B16354" s="217" t="s">
        <v>16524</v>
      </c>
      <c r="C16354" s="217" t="s">
        <v>11696</v>
      </c>
      <c r="D16354" s="217" t="s">
        <v>25</v>
      </c>
      <c r="E16354" s="217" t="s">
        <v>88</v>
      </c>
      <c r="F16354" s="217" t="s">
        <v>12</v>
      </c>
      <c r="G16354" s="217" t="s">
        <v>10</v>
      </c>
      <c r="H16354" s="217" t="s">
        <v>178</v>
      </c>
      <c r="I16354" s="217">
        <v>1</v>
      </c>
      <c r="J16354" s="217">
        <v>0</v>
      </c>
      <c r="K16354" s="217">
        <v>1</v>
      </c>
      <c r="L16354" s="217">
        <v>0</v>
      </c>
      <c r="M16354" s="217">
        <v>136.666666666667</v>
      </c>
      <c r="N16354" s="217">
        <v>7.3170731707317103</v>
      </c>
      <c r="O16354" s="217">
        <v>0</v>
      </c>
      <c r="P16354" s="217">
        <v>7.3170731707317103</v>
      </c>
      <c r="Q16354" s="217">
        <v>7.3170731707317103</v>
      </c>
      <c r="R16354" s="217">
        <v>0</v>
      </c>
      <c r="S16354" s="217">
        <v>7.3170731707317103</v>
      </c>
      <c r="T16354" s="217">
        <v>7.3170731707317103</v>
      </c>
      <c r="U16354" s="217">
        <v>0</v>
      </c>
      <c r="V16354" s="217">
        <v>7.3170731707317103</v>
      </c>
      <c r="W16354" s="217">
        <v>7.3170731707317103</v>
      </c>
      <c r="X16354" s="217">
        <v>0</v>
      </c>
      <c r="Y16354" s="217">
        <v>7.3170731707317103</v>
      </c>
    </row>
    <row r="16355" spans="2:25">
      <c r="B16355" s="217" t="s">
        <v>16525</v>
      </c>
      <c r="C16355" s="217" t="s">
        <v>11696</v>
      </c>
      <c r="D16355" s="217" t="s">
        <v>25</v>
      </c>
      <c r="E16355" s="217" t="s">
        <v>88</v>
      </c>
      <c r="F16355" s="217" t="s">
        <v>12</v>
      </c>
      <c r="G16355" s="217" t="s">
        <v>10</v>
      </c>
      <c r="H16355" s="217" t="s">
        <v>5</v>
      </c>
      <c r="I16355" s="217">
        <v>4</v>
      </c>
      <c r="J16355" s="217">
        <v>3</v>
      </c>
      <c r="K16355" s="217">
        <v>1</v>
      </c>
      <c r="L16355" s="217">
        <v>2</v>
      </c>
      <c r="M16355" s="217">
        <v>410</v>
      </c>
      <c r="N16355" s="217">
        <v>9.7560975609756095</v>
      </c>
      <c r="O16355" s="217">
        <v>7.3170731707317103</v>
      </c>
      <c r="P16355" s="217">
        <v>2.4390243902439002</v>
      </c>
      <c r="Q16355" s="217">
        <v>9.7560975609756095</v>
      </c>
      <c r="R16355" s="217">
        <v>7.3170731707317103</v>
      </c>
      <c r="S16355" s="217">
        <v>2.4390243902439002</v>
      </c>
      <c r="T16355" s="217">
        <v>9.7560975609756095</v>
      </c>
      <c r="U16355" s="217">
        <v>7.3170731707317103</v>
      </c>
      <c r="V16355" s="217">
        <v>2.4390243902439002</v>
      </c>
      <c r="W16355" s="217">
        <v>9.7560975609756095</v>
      </c>
      <c r="X16355" s="217">
        <v>7.3170731707317103</v>
      </c>
      <c r="Y16355" s="217">
        <v>2.4390243902439002</v>
      </c>
    </row>
    <row r="16356" spans="2:25">
      <c r="B16356" s="217" t="s">
        <v>16526</v>
      </c>
      <c r="C16356" s="217" t="s">
        <v>11696</v>
      </c>
      <c r="D16356" s="217" t="s">
        <v>25</v>
      </c>
      <c r="E16356" s="217" t="s">
        <v>88</v>
      </c>
      <c r="F16356" s="217" t="s">
        <v>9</v>
      </c>
      <c r="G16356" s="217" t="s">
        <v>10</v>
      </c>
      <c r="H16356" s="217" t="s">
        <v>170</v>
      </c>
      <c r="I16356" s="217">
        <v>0</v>
      </c>
      <c r="J16356" s="217">
        <v>0</v>
      </c>
      <c r="K16356" s="217">
        <v>0</v>
      </c>
      <c r="L16356" s="217">
        <v>1</v>
      </c>
      <c r="M16356" s="217">
        <v>21.6666666666667</v>
      </c>
      <c r="N16356" s="217">
        <v>0</v>
      </c>
      <c r="O16356" s="217">
        <v>0</v>
      </c>
      <c r="P16356" s="217">
        <v>0</v>
      </c>
      <c r="Q16356" s="217">
        <v>0</v>
      </c>
      <c r="R16356" s="217">
        <v>0</v>
      </c>
      <c r="S16356" s="217">
        <v>0</v>
      </c>
      <c r="T16356" s="217">
        <v>0</v>
      </c>
      <c r="U16356" s="217">
        <v>0</v>
      </c>
      <c r="V16356" s="217">
        <v>0</v>
      </c>
      <c r="W16356" s="217">
        <v>0</v>
      </c>
      <c r="X16356" s="217">
        <v>0</v>
      </c>
      <c r="Y16356" s="217">
        <v>0</v>
      </c>
    </row>
    <row r="16357" spans="2:25">
      <c r="B16357" s="217" t="s">
        <v>16527</v>
      </c>
      <c r="C16357" s="217" t="s">
        <v>11696</v>
      </c>
      <c r="D16357" s="217" t="s">
        <v>25</v>
      </c>
      <c r="E16357" s="217" t="s">
        <v>88</v>
      </c>
      <c r="F16357" s="217" t="s">
        <v>9</v>
      </c>
      <c r="G16357" s="217" t="s">
        <v>10</v>
      </c>
      <c r="H16357" s="217" t="s">
        <v>172</v>
      </c>
      <c r="I16357" s="217">
        <v>0</v>
      </c>
      <c r="J16357" s="217">
        <v>0</v>
      </c>
      <c r="K16357" s="217">
        <v>0</v>
      </c>
      <c r="L16357" s="217">
        <v>2</v>
      </c>
      <c r="M16357" s="217">
        <v>32.5</v>
      </c>
      <c r="N16357" s="217">
        <v>0</v>
      </c>
      <c r="O16357" s="217">
        <v>0</v>
      </c>
      <c r="P16357" s="217">
        <v>0</v>
      </c>
      <c r="Q16357" s="217">
        <v>0</v>
      </c>
      <c r="R16357" s="217">
        <v>0</v>
      </c>
      <c r="S16357" s="217">
        <v>0</v>
      </c>
      <c r="T16357" s="217">
        <v>0</v>
      </c>
      <c r="U16357" s="217">
        <v>0</v>
      </c>
      <c r="V16357" s="217">
        <v>0</v>
      </c>
      <c r="W16357" s="217">
        <v>0</v>
      </c>
      <c r="X16357" s="217">
        <v>0</v>
      </c>
      <c r="Y16357" s="217">
        <v>0</v>
      </c>
    </row>
    <row r="16358" spans="2:25">
      <c r="B16358" s="217" t="s">
        <v>16528</v>
      </c>
      <c r="C16358" s="217" t="s">
        <v>11696</v>
      </c>
      <c r="D16358" s="217" t="s">
        <v>25</v>
      </c>
      <c r="E16358" s="217" t="s">
        <v>88</v>
      </c>
      <c r="F16358" s="217" t="s">
        <v>9</v>
      </c>
      <c r="G16358" s="217" t="s">
        <v>10</v>
      </c>
      <c r="H16358" s="217" t="s">
        <v>174</v>
      </c>
      <c r="I16358" s="217">
        <v>0</v>
      </c>
      <c r="J16358" s="217">
        <v>0</v>
      </c>
      <c r="K16358" s="217">
        <v>0</v>
      </c>
      <c r="L16358" s="217">
        <v>1</v>
      </c>
      <c r="M16358" s="217">
        <v>75.8333333333333</v>
      </c>
      <c r="N16358" s="217">
        <v>0</v>
      </c>
      <c r="O16358" s="217">
        <v>0</v>
      </c>
      <c r="P16358" s="217">
        <v>0</v>
      </c>
      <c r="Q16358" s="217">
        <v>0</v>
      </c>
      <c r="R16358" s="217">
        <v>0</v>
      </c>
      <c r="S16358" s="217">
        <v>0</v>
      </c>
      <c r="T16358" s="217">
        <v>0</v>
      </c>
      <c r="U16358" s="217">
        <v>0</v>
      </c>
      <c r="V16358" s="217">
        <v>0</v>
      </c>
      <c r="W16358" s="217">
        <v>0</v>
      </c>
      <c r="X16358" s="217">
        <v>0</v>
      </c>
      <c r="Y16358" s="217">
        <v>0</v>
      </c>
    </row>
    <row r="16359" spans="2:25">
      <c r="B16359" s="217" t="s">
        <v>16529</v>
      </c>
      <c r="C16359" s="217" t="s">
        <v>11696</v>
      </c>
      <c r="D16359" s="217" t="s">
        <v>25</v>
      </c>
      <c r="E16359" s="217" t="s">
        <v>88</v>
      </c>
      <c r="F16359" s="217" t="s">
        <v>9</v>
      </c>
      <c r="G16359" s="217" t="s">
        <v>10</v>
      </c>
      <c r="H16359" s="217" t="s">
        <v>176</v>
      </c>
      <c r="I16359" s="217">
        <v>2</v>
      </c>
      <c r="J16359" s="217">
        <v>2</v>
      </c>
      <c r="K16359" s="217">
        <v>0</v>
      </c>
      <c r="L16359" s="217">
        <v>8</v>
      </c>
      <c r="M16359" s="217">
        <v>140.833333333333</v>
      </c>
      <c r="N16359" s="217">
        <v>14.2011834319527</v>
      </c>
      <c r="O16359" s="217">
        <v>14.2011834319527</v>
      </c>
      <c r="P16359" s="217">
        <v>0</v>
      </c>
      <c r="Q16359" s="217">
        <v>14.2011834319527</v>
      </c>
      <c r="R16359" s="217">
        <v>14.2011834319527</v>
      </c>
      <c r="S16359" s="217">
        <v>0</v>
      </c>
      <c r="T16359" s="217">
        <v>14.2011834319527</v>
      </c>
      <c r="U16359" s="217">
        <v>14.2011834319527</v>
      </c>
      <c r="V16359" s="217">
        <v>0</v>
      </c>
      <c r="W16359" s="217">
        <v>14.2011834319527</v>
      </c>
      <c r="X16359" s="217">
        <v>14.2011834319527</v>
      </c>
      <c r="Y16359" s="217">
        <v>0</v>
      </c>
    </row>
    <row r="16360" spans="2:25">
      <c r="B16360" s="217" t="s">
        <v>16530</v>
      </c>
      <c r="C16360" s="217" t="s">
        <v>11696</v>
      </c>
      <c r="D16360" s="217" t="s">
        <v>25</v>
      </c>
      <c r="E16360" s="217" t="s">
        <v>88</v>
      </c>
      <c r="F16360" s="217" t="s">
        <v>9</v>
      </c>
      <c r="G16360" s="217" t="s">
        <v>10</v>
      </c>
      <c r="H16360" s="217" t="s">
        <v>178</v>
      </c>
      <c r="I16360" s="217">
        <v>2</v>
      </c>
      <c r="J16360" s="217">
        <v>1</v>
      </c>
      <c r="K16360" s="217">
        <v>1</v>
      </c>
      <c r="L16360" s="217">
        <v>0</v>
      </c>
      <c r="M16360" s="217">
        <v>119.166666666667</v>
      </c>
      <c r="N16360" s="217">
        <v>16.783216783216801</v>
      </c>
      <c r="O16360" s="217">
        <v>8.3916083916083899</v>
      </c>
      <c r="P16360" s="217">
        <v>8.3916083916083899</v>
      </c>
      <c r="Q16360" s="217">
        <v>16.783216783216801</v>
      </c>
      <c r="R16360" s="217">
        <v>8.3916083916083899</v>
      </c>
      <c r="S16360" s="217">
        <v>8.3916083916083899</v>
      </c>
      <c r="T16360" s="217">
        <v>16.783216783216801</v>
      </c>
      <c r="U16360" s="217">
        <v>8.3916083916083899</v>
      </c>
      <c r="V16360" s="217">
        <v>8.3916083916083899</v>
      </c>
      <c r="W16360" s="217">
        <v>16.783216783216801</v>
      </c>
      <c r="X16360" s="217">
        <v>8.3916083916083899</v>
      </c>
      <c r="Y16360" s="217">
        <v>8.3916083916083899</v>
      </c>
    </row>
    <row r="16361" spans="2:25">
      <c r="B16361" s="217" t="s">
        <v>16531</v>
      </c>
      <c r="C16361" s="217" t="s">
        <v>11696</v>
      </c>
      <c r="D16361" s="217" t="s">
        <v>25</v>
      </c>
      <c r="E16361" s="217" t="s">
        <v>88</v>
      </c>
      <c r="F16361" s="217" t="s">
        <v>9</v>
      </c>
      <c r="G16361" s="217" t="s">
        <v>10</v>
      </c>
      <c r="H16361" s="217" t="s">
        <v>5</v>
      </c>
      <c r="I16361" s="217">
        <v>4</v>
      </c>
      <c r="J16361" s="217">
        <v>3</v>
      </c>
      <c r="K16361" s="217">
        <v>1</v>
      </c>
      <c r="L16361" s="217">
        <v>12</v>
      </c>
      <c r="M16361" s="217">
        <v>390</v>
      </c>
      <c r="N16361" s="217">
        <v>10.2564102564103</v>
      </c>
      <c r="O16361" s="217">
        <v>7.6923076923076898</v>
      </c>
      <c r="P16361" s="217">
        <v>2.5641025641025599</v>
      </c>
      <c r="Q16361" s="217">
        <v>10.2564102564103</v>
      </c>
      <c r="R16361" s="217">
        <v>7.6923076923076898</v>
      </c>
      <c r="S16361" s="217">
        <v>2.5641025641025599</v>
      </c>
      <c r="T16361" s="217">
        <v>10.2564102564103</v>
      </c>
      <c r="U16361" s="217">
        <v>7.6923076923076898</v>
      </c>
      <c r="V16361" s="217">
        <v>2.5641025641025599</v>
      </c>
      <c r="W16361" s="217">
        <v>10.2564102564103</v>
      </c>
      <c r="X16361" s="217">
        <v>7.6923076923076898</v>
      </c>
      <c r="Y16361" s="217">
        <v>2.5641025641025599</v>
      </c>
    </row>
    <row r="16362" spans="2:25">
      <c r="B16362" s="217" t="s">
        <v>16532</v>
      </c>
      <c r="C16362" s="217" t="s">
        <v>11696</v>
      </c>
      <c r="D16362" s="217" t="s">
        <v>25</v>
      </c>
      <c r="E16362" s="217" t="s">
        <v>88</v>
      </c>
      <c r="F16362" s="217" t="s">
        <v>5</v>
      </c>
      <c r="G16362" s="217" t="s">
        <v>10</v>
      </c>
      <c r="H16362" s="217" t="s">
        <v>170</v>
      </c>
      <c r="I16362" s="217">
        <v>0</v>
      </c>
      <c r="J16362" s="217">
        <v>0</v>
      </c>
      <c r="K16362" s="217">
        <v>0</v>
      </c>
      <c r="L16362" s="217">
        <v>1</v>
      </c>
      <c r="M16362" s="217">
        <v>35.3333333333333</v>
      </c>
      <c r="N16362" s="217">
        <v>0</v>
      </c>
      <c r="O16362" s="217">
        <v>0</v>
      </c>
      <c r="P16362" s="217">
        <v>0</v>
      </c>
      <c r="Q16362" s="217">
        <v>0</v>
      </c>
      <c r="R16362" s="217">
        <v>0</v>
      </c>
      <c r="S16362" s="217">
        <v>0</v>
      </c>
      <c r="T16362" s="217">
        <v>0</v>
      </c>
      <c r="U16362" s="217">
        <v>0</v>
      </c>
      <c r="V16362" s="217">
        <v>0</v>
      </c>
      <c r="W16362" s="217">
        <v>0</v>
      </c>
      <c r="X16362" s="217">
        <v>0</v>
      </c>
      <c r="Y16362" s="217">
        <v>0</v>
      </c>
    </row>
    <row r="16363" spans="2:25">
      <c r="B16363" s="217" t="s">
        <v>16533</v>
      </c>
      <c r="C16363" s="217" t="s">
        <v>11696</v>
      </c>
      <c r="D16363" s="217" t="s">
        <v>25</v>
      </c>
      <c r="E16363" s="217" t="s">
        <v>88</v>
      </c>
      <c r="F16363" s="217" t="s">
        <v>5</v>
      </c>
      <c r="G16363" s="217" t="s">
        <v>10</v>
      </c>
      <c r="H16363" s="217" t="s">
        <v>172</v>
      </c>
      <c r="I16363" s="217">
        <v>1</v>
      </c>
      <c r="J16363" s="217">
        <v>1</v>
      </c>
      <c r="K16363" s="217">
        <v>0</v>
      </c>
      <c r="L16363" s="217">
        <v>3</v>
      </c>
      <c r="M16363" s="217">
        <v>73.5</v>
      </c>
      <c r="N16363" s="217">
        <v>13.605442176870699</v>
      </c>
      <c r="O16363" s="217">
        <v>13.605442176870699</v>
      </c>
      <c r="P16363" s="217">
        <v>0</v>
      </c>
      <c r="Q16363" s="217">
        <v>13.605442176870699</v>
      </c>
      <c r="R16363" s="217">
        <v>13.605442176870699</v>
      </c>
      <c r="S16363" s="217">
        <v>0</v>
      </c>
      <c r="T16363" s="217">
        <v>13.605442176870699</v>
      </c>
      <c r="U16363" s="217">
        <v>13.605442176870699</v>
      </c>
      <c r="V16363" s="217">
        <v>0</v>
      </c>
      <c r="W16363" s="217">
        <v>13.605442176870699</v>
      </c>
      <c r="X16363" s="217">
        <v>13.605442176870699</v>
      </c>
      <c r="Y16363" s="217">
        <v>0</v>
      </c>
    </row>
    <row r="16364" spans="2:25">
      <c r="B16364" s="217" t="s">
        <v>16534</v>
      </c>
      <c r="C16364" s="217" t="s">
        <v>11696</v>
      </c>
      <c r="D16364" s="217" t="s">
        <v>25</v>
      </c>
      <c r="E16364" s="217" t="s">
        <v>88</v>
      </c>
      <c r="F16364" s="217" t="s">
        <v>5</v>
      </c>
      <c r="G16364" s="217" t="s">
        <v>10</v>
      </c>
      <c r="H16364" s="217" t="s">
        <v>174</v>
      </c>
      <c r="I16364" s="217">
        <v>1</v>
      </c>
      <c r="J16364" s="217">
        <v>1</v>
      </c>
      <c r="K16364" s="217">
        <v>0</v>
      </c>
      <c r="L16364" s="217">
        <v>1</v>
      </c>
      <c r="M16364" s="217">
        <v>144.166666666667</v>
      </c>
      <c r="N16364" s="217">
        <v>6.9364161849711001</v>
      </c>
      <c r="O16364" s="217">
        <v>6.9364161849711001</v>
      </c>
      <c r="P16364" s="217">
        <v>0</v>
      </c>
      <c r="Q16364" s="217">
        <v>6.9364161849711001</v>
      </c>
      <c r="R16364" s="217">
        <v>6.9364161849711001</v>
      </c>
      <c r="S16364" s="217">
        <v>0</v>
      </c>
      <c r="T16364" s="217">
        <v>6.9364161849711001</v>
      </c>
      <c r="U16364" s="217">
        <v>6.9364161849711001</v>
      </c>
      <c r="V16364" s="217">
        <v>0</v>
      </c>
      <c r="W16364" s="217">
        <v>6.9364161849711001</v>
      </c>
      <c r="X16364" s="217">
        <v>6.9364161849711001</v>
      </c>
      <c r="Y16364" s="217">
        <v>0</v>
      </c>
    </row>
    <row r="16365" spans="2:25">
      <c r="B16365" s="217" t="s">
        <v>16535</v>
      </c>
      <c r="C16365" s="217" t="s">
        <v>11696</v>
      </c>
      <c r="D16365" s="217" t="s">
        <v>25</v>
      </c>
      <c r="E16365" s="217" t="s">
        <v>88</v>
      </c>
      <c r="F16365" s="217" t="s">
        <v>5</v>
      </c>
      <c r="G16365" s="217" t="s">
        <v>10</v>
      </c>
      <c r="H16365" s="217" t="s">
        <v>176</v>
      </c>
      <c r="I16365" s="217">
        <v>3</v>
      </c>
      <c r="J16365" s="217">
        <v>3</v>
      </c>
      <c r="K16365" s="217">
        <v>0</v>
      </c>
      <c r="L16365" s="217">
        <v>9</v>
      </c>
      <c r="M16365" s="217">
        <v>291.16666666666703</v>
      </c>
      <c r="N16365" s="217">
        <v>10.303377218088199</v>
      </c>
      <c r="O16365" s="217">
        <v>10.303377218088199</v>
      </c>
      <c r="P16365" s="217">
        <v>0</v>
      </c>
      <c r="Q16365" s="217">
        <v>10.303377218088199</v>
      </c>
      <c r="R16365" s="217">
        <v>10.303377218088199</v>
      </c>
      <c r="S16365" s="217">
        <v>0</v>
      </c>
      <c r="T16365" s="217">
        <v>10.303377218088199</v>
      </c>
      <c r="U16365" s="217">
        <v>10.303377218088199</v>
      </c>
      <c r="V16365" s="217">
        <v>0</v>
      </c>
      <c r="W16365" s="217">
        <v>10.303377218088199</v>
      </c>
      <c r="X16365" s="217">
        <v>10.303377218088199</v>
      </c>
      <c r="Y16365" s="217">
        <v>0</v>
      </c>
    </row>
    <row r="16366" spans="2:25">
      <c r="B16366" s="217" t="s">
        <v>16536</v>
      </c>
      <c r="C16366" s="217" t="s">
        <v>11696</v>
      </c>
      <c r="D16366" s="217" t="s">
        <v>25</v>
      </c>
      <c r="E16366" s="217" t="s">
        <v>88</v>
      </c>
      <c r="F16366" s="217" t="s">
        <v>5</v>
      </c>
      <c r="G16366" s="217" t="s">
        <v>10</v>
      </c>
      <c r="H16366" s="217" t="s">
        <v>178</v>
      </c>
      <c r="I16366" s="217">
        <v>3</v>
      </c>
      <c r="J16366" s="217">
        <v>1</v>
      </c>
      <c r="K16366" s="217">
        <v>2</v>
      </c>
      <c r="L16366" s="217">
        <v>0</v>
      </c>
      <c r="M16366" s="217">
        <v>255.833333333333</v>
      </c>
      <c r="N16366" s="217">
        <v>11.726384364820801</v>
      </c>
      <c r="O16366" s="217">
        <v>3.90879478827362</v>
      </c>
      <c r="P16366" s="217">
        <v>7.8175895765472303</v>
      </c>
      <c r="Q16366" s="217">
        <v>11.726384364820801</v>
      </c>
      <c r="R16366" s="217">
        <v>3.90879478827362</v>
      </c>
      <c r="S16366" s="217">
        <v>7.8175895765472303</v>
      </c>
      <c r="T16366" s="217">
        <v>11.726384364820801</v>
      </c>
      <c r="U16366" s="217">
        <v>3.90879478827362</v>
      </c>
      <c r="V16366" s="217">
        <v>7.8175895765472303</v>
      </c>
      <c r="W16366" s="217">
        <v>11.726384364820801</v>
      </c>
      <c r="X16366" s="217">
        <v>3.90879478827362</v>
      </c>
      <c r="Y16366" s="217">
        <v>7.8175895765472303</v>
      </c>
    </row>
    <row r="16367" spans="2:25">
      <c r="B16367" s="217" t="s">
        <v>16537</v>
      </c>
      <c r="C16367" s="217" t="s">
        <v>11696</v>
      </c>
      <c r="D16367" s="217" t="s">
        <v>25</v>
      </c>
      <c r="E16367" s="217" t="s">
        <v>88</v>
      </c>
      <c r="F16367" s="217" t="s">
        <v>5</v>
      </c>
      <c r="G16367" s="217" t="s">
        <v>10</v>
      </c>
      <c r="H16367" s="217" t="s">
        <v>5</v>
      </c>
      <c r="I16367" s="217">
        <v>8</v>
      </c>
      <c r="J16367" s="217">
        <v>6</v>
      </c>
      <c r="K16367" s="217">
        <v>2</v>
      </c>
      <c r="L16367" s="217">
        <v>14</v>
      </c>
      <c r="M16367" s="217">
        <v>800</v>
      </c>
      <c r="N16367" s="217">
        <v>10</v>
      </c>
      <c r="O16367" s="217">
        <v>7.5</v>
      </c>
      <c r="P16367" s="217">
        <v>2.5</v>
      </c>
      <c r="Q16367" s="217">
        <v>10</v>
      </c>
      <c r="R16367" s="217">
        <v>7.5</v>
      </c>
      <c r="S16367" s="217">
        <v>2.5</v>
      </c>
      <c r="T16367" s="217">
        <v>10</v>
      </c>
      <c r="U16367" s="217">
        <v>7.5</v>
      </c>
      <c r="V16367" s="217">
        <v>2.5</v>
      </c>
      <c r="W16367" s="217">
        <v>10</v>
      </c>
      <c r="X16367" s="217">
        <v>7.5</v>
      </c>
      <c r="Y16367" s="217">
        <v>2.5</v>
      </c>
    </row>
    <row r="16368" spans="2:25">
      <c r="B16368" s="217" t="s">
        <v>16538</v>
      </c>
      <c r="C16368" s="217" t="s">
        <v>11696</v>
      </c>
      <c r="D16368" s="217" t="s">
        <v>25</v>
      </c>
      <c r="E16368" s="217" t="s">
        <v>88</v>
      </c>
      <c r="F16368" s="217" t="s">
        <v>12</v>
      </c>
      <c r="G16368" s="217" t="s">
        <v>49</v>
      </c>
      <c r="H16368" s="217" t="s">
        <v>170</v>
      </c>
      <c r="I16368" s="217">
        <v>1</v>
      </c>
      <c r="J16368" s="217">
        <v>1</v>
      </c>
      <c r="K16368" s="217">
        <v>0</v>
      </c>
      <c r="L16368" s="217">
        <v>2</v>
      </c>
      <c r="M16368" s="217">
        <v>74.586466165413498</v>
      </c>
      <c r="N16368" s="217">
        <v>13.4072580645161</v>
      </c>
      <c r="O16368" s="217">
        <v>13.4072580645161</v>
      </c>
      <c r="P16368" s="217">
        <v>0</v>
      </c>
      <c r="Q16368" s="217">
        <v>13.4072580645161</v>
      </c>
      <c r="R16368" s="217">
        <v>13.4072580645161</v>
      </c>
      <c r="S16368" s="217">
        <v>0</v>
      </c>
      <c r="T16368" s="217">
        <v>13.4072580645161</v>
      </c>
      <c r="U16368" s="217">
        <v>13.4072580645161</v>
      </c>
      <c r="V16368" s="217">
        <v>0</v>
      </c>
      <c r="W16368" s="217">
        <v>13.4072580645161</v>
      </c>
      <c r="X16368" s="217">
        <v>13.4072580645161</v>
      </c>
      <c r="Y16368" s="217">
        <v>0</v>
      </c>
    </row>
    <row r="16369" spans="2:25">
      <c r="B16369" s="217" t="s">
        <v>16539</v>
      </c>
      <c r="C16369" s="217" t="s">
        <v>11696</v>
      </c>
      <c r="D16369" s="217" t="s">
        <v>25</v>
      </c>
      <c r="E16369" s="217" t="s">
        <v>88</v>
      </c>
      <c r="F16369" s="217" t="s">
        <v>12</v>
      </c>
      <c r="G16369" s="217" t="s">
        <v>49</v>
      </c>
      <c r="H16369" s="217" t="s">
        <v>172</v>
      </c>
      <c r="I16369" s="217">
        <v>1</v>
      </c>
      <c r="J16369" s="217">
        <v>1</v>
      </c>
      <c r="K16369" s="217">
        <v>0</v>
      </c>
      <c r="L16369" s="217">
        <v>2</v>
      </c>
      <c r="M16369" s="217">
        <v>125.86466165413501</v>
      </c>
      <c r="N16369" s="217">
        <v>7.9450418160095602</v>
      </c>
      <c r="O16369" s="217">
        <v>7.9450418160095602</v>
      </c>
      <c r="P16369" s="217">
        <v>0</v>
      </c>
      <c r="Q16369" s="217">
        <v>7.9450418160095602</v>
      </c>
      <c r="R16369" s="217">
        <v>7.9450418160095602</v>
      </c>
      <c r="S16369" s="217">
        <v>0</v>
      </c>
      <c r="T16369" s="217">
        <v>7.9450418160095602</v>
      </c>
      <c r="U16369" s="217">
        <v>7.9450418160095602</v>
      </c>
      <c r="V16369" s="217">
        <v>0</v>
      </c>
      <c r="W16369" s="217">
        <v>7.9450418160095602</v>
      </c>
      <c r="X16369" s="217">
        <v>7.9450418160095602</v>
      </c>
      <c r="Y16369" s="217">
        <v>0</v>
      </c>
    </row>
    <row r="16370" spans="2:25">
      <c r="B16370" s="217" t="s">
        <v>16540</v>
      </c>
      <c r="C16370" s="217" t="s">
        <v>11696</v>
      </c>
      <c r="D16370" s="217" t="s">
        <v>25</v>
      </c>
      <c r="E16370" s="217" t="s">
        <v>88</v>
      </c>
      <c r="F16370" s="217" t="s">
        <v>12</v>
      </c>
      <c r="G16370" s="217" t="s">
        <v>49</v>
      </c>
      <c r="H16370" s="217" t="s">
        <v>174</v>
      </c>
      <c r="I16370" s="217">
        <v>0</v>
      </c>
      <c r="J16370" s="217">
        <v>0</v>
      </c>
      <c r="K16370" s="217">
        <v>0</v>
      </c>
      <c r="L16370" s="217">
        <v>1</v>
      </c>
      <c r="M16370" s="217">
        <v>130.52631578947401</v>
      </c>
      <c r="N16370" s="217">
        <v>0</v>
      </c>
      <c r="O16370" s="217">
        <v>0</v>
      </c>
      <c r="P16370" s="217">
        <v>0</v>
      </c>
      <c r="Q16370" s="217">
        <v>0</v>
      </c>
      <c r="R16370" s="217">
        <v>0</v>
      </c>
      <c r="S16370" s="217">
        <v>0</v>
      </c>
      <c r="T16370" s="217">
        <v>0</v>
      </c>
      <c r="U16370" s="217">
        <v>0</v>
      </c>
      <c r="V16370" s="217">
        <v>0</v>
      </c>
      <c r="W16370" s="217">
        <v>0</v>
      </c>
      <c r="X16370" s="217">
        <v>0</v>
      </c>
      <c r="Y16370" s="217">
        <v>0</v>
      </c>
    </row>
    <row r="16371" spans="2:25">
      <c r="B16371" s="217" t="s">
        <v>16541</v>
      </c>
      <c r="C16371" s="217" t="s">
        <v>11696</v>
      </c>
      <c r="D16371" s="217" t="s">
        <v>25</v>
      </c>
      <c r="E16371" s="217" t="s">
        <v>88</v>
      </c>
      <c r="F16371" s="217" t="s">
        <v>12</v>
      </c>
      <c r="G16371" s="217" t="s">
        <v>49</v>
      </c>
      <c r="H16371" s="217" t="s">
        <v>176</v>
      </c>
      <c r="I16371" s="217">
        <v>0</v>
      </c>
      <c r="J16371" s="217">
        <v>0</v>
      </c>
      <c r="K16371" s="217">
        <v>0</v>
      </c>
      <c r="L16371" s="217">
        <v>2</v>
      </c>
      <c r="M16371" s="217">
        <v>191.127819548872</v>
      </c>
      <c r="N16371" s="217">
        <v>0</v>
      </c>
      <c r="O16371" s="217">
        <v>0</v>
      </c>
      <c r="P16371" s="217">
        <v>0</v>
      </c>
      <c r="Q16371" s="217">
        <v>0</v>
      </c>
      <c r="R16371" s="217">
        <v>0</v>
      </c>
      <c r="S16371" s="217">
        <v>0</v>
      </c>
      <c r="T16371" s="217">
        <v>0</v>
      </c>
      <c r="U16371" s="217">
        <v>0</v>
      </c>
      <c r="V16371" s="217">
        <v>0</v>
      </c>
      <c r="W16371" s="217">
        <v>0</v>
      </c>
      <c r="X16371" s="217">
        <v>0</v>
      </c>
      <c r="Y16371" s="217">
        <v>0</v>
      </c>
    </row>
    <row r="16372" spans="2:25">
      <c r="B16372" s="217" t="s">
        <v>16542</v>
      </c>
      <c r="C16372" s="217" t="s">
        <v>11696</v>
      </c>
      <c r="D16372" s="217" t="s">
        <v>25</v>
      </c>
      <c r="E16372" s="217" t="s">
        <v>88</v>
      </c>
      <c r="F16372" s="217" t="s">
        <v>12</v>
      </c>
      <c r="G16372" s="217" t="s">
        <v>49</v>
      </c>
      <c r="H16372" s="217" t="s">
        <v>178</v>
      </c>
      <c r="I16372" s="217">
        <v>0</v>
      </c>
      <c r="J16372" s="217">
        <v>0</v>
      </c>
      <c r="K16372" s="217">
        <v>0</v>
      </c>
      <c r="L16372" s="217">
        <v>0</v>
      </c>
      <c r="M16372" s="217">
        <v>97.894736842105303</v>
      </c>
      <c r="N16372" s="217">
        <v>0</v>
      </c>
      <c r="O16372" s="217">
        <v>0</v>
      </c>
      <c r="P16372" s="217">
        <v>0</v>
      </c>
      <c r="Q16372" s="217">
        <v>0</v>
      </c>
      <c r="R16372" s="217">
        <v>0</v>
      </c>
      <c r="S16372" s="217">
        <v>0</v>
      </c>
      <c r="T16372" s="217">
        <v>0</v>
      </c>
      <c r="U16372" s="217">
        <v>0</v>
      </c>
      <c r="V16372" s="217">
        <v>0</v>
      </c>
      <c r="W16372" s="217">
        <v>0</v>
      </c>
      <c r="X16372" s="217">
        <v>0</v>
      </c>
      <c r="Y16372" s="217">
        <v>0</v>
      </c>
    </row>
    <row r="16373" spans="2:25">
      <c r="B16373" s="217" t="s">
        <v>16543</v>
      </c>
      <c r="C16373" s="217" t="s">
        <v>11696</v>
      </c>
      <c r="D16373" s="217" t="s">
        <v>25</v>
      </c>
      <c r="E16373" s="217" t="s">
        <v>88</v>
      </c>
      <c r="F16373" s="217" t="s">
        <v>12</v>
      </c>
      <c r="G16373" s="217" t="s">
        <v>49</v>
      </c>
      <c r="H16373" s="217" t="s">
        <v>5</v>
      </c>
      <c r="I16373" s="217">
        <v>2</v>
      </c>
      <c r="J16373" s="217">
        <v>2</v>
      </c>
      <c r="K16373" s="217">
        <v>0</v>
      </c>
      <c r="L16373" s="217">
        <v>7</v>
      </c>
      <c r="M16373" s="217">
        <v>620</v>
      </c>
      <c r="N16373" s="217">
        <v>3.2258064516128999</v>
      </c>
      <c r="O16373" s="217">
        <v>3.2258064516128999</v>
      </c>
      <c r="P16373" s="217">
        <v>0</v>
      </c>
      <c r="Q16373" s="217">
        <v>3.2258064516128999</v>
      </c>
      <c r="R16373" s="217">
        <v>3.2258064516128999</v>
      </c>
      <c r="S16373" s="217">
        <v>0</v>
      </c>
      <c r="T16373" s="217">
        <v>3.2258064516128999</v>
      </c>
      <c r="U16373" s="217">
        <v>3.2258064516128999</v>
      </c>
      <c r="V16373" s="217">
        <v>0</v>
      </c>
      <c r="W16373" s="217">
        <v>3.2258064516128999</v>
      </c>
      <c r="X16373" s="217">
        <v>3.2258064516128999</v>
      </c>
      <c r="Y16373" s="217">
        <v>0</v>
      </c>
    </row>
    <row r="16374" spans="2:25">
      <c r="B16374" s="217" t="s">
        <v>16544</v>
      </c>
      <c r="C16374" s="217" t="s">
        <v>11696</v>
      </c>
      <c r="D16374" s="217" t="s">
        <v>25</v>
      </c>
      <c r="E16374" s="217" t="s">
        <v>88</v>
      </c>
      <c r="F16374" s="217" t="s">
        <v>9</v>
      </c>
      <c r="G16374" s="217" t="s">
        <v>49</v>
      </c>
      <c r="H16374" s="217" t="s">
        <v>170</v>
      </c>
      <c r="I16374" s="217">
        <v>0</v>
      </c>
      <c r="J16374" s="217">
        <v>0</v>
      </c>
      <c r="K16374" s="217">
        <v>0</v>
      </c>
      <c r="L16374" s="217">
        <v>5</v>
      </c>
      <c r="M16374" s="217">
        <v>92.105263157894697</v>
      </c>
      <c r="N16374" s="217">
        <v>0</v>
      </c>
      <c r="O16374" s="217">
        <v>0</v>
      </c>
      <c r="P16374" s="217">
        <v>0</v>
      </c>
      <c r="Q16374" s="217">
        <v>0</v>
      </c>
      <c r="R16374" s="217">
        <v>0</v>
      </c>
      <c r="S16374" s="217">
        <v>0</v>
      </c>
      <c r="T16374" s="217">
        <v>0</v>
      </c>
      <c r="U16374" s="217">
        <v>0</v>
      </c>
      <c r="V16374" s="217">
        <v>0</v>
      </c>
      <c r="W16374" s="217">
        <v>0</v>
      </c>
      <c r="X16374" s="217">
        <v>0</v>
      </c>
      <c r="Y16374" s="217">
        <v>0</v>
      </c>
    </row>
    <row r="16375" spans="2:25">
      <c r="B16375" s="217" t="s">
        <v>16545</v>
      </c>
      <c r="C16375" s="217" t="s">
        <v>11696</v>
      </c>
      <c r="D16375" s="217" t="s">
        <v>25</v>
      </c>
      <c r="E16375" s="217" t="s">
        <v>88</v>
      </c>
      <c r="F16375" s="217" t="s">
        <v>9</v>
      </c>
      <c r="G16375" s="217" t="s">
        <v>49</v>
      </c>
      <c r="H16375" s="217" t="s">
        <v>172</v>
      </c>
      <c r="I16375" s="217">
        <v>0</v>
      </c>
      <c r="J16375" s="217">
        <v>0</v>
      </c>
      <c r="K16375" s="217">
        <v>0</v>
      </c>
      <c r="L16375" s="217">
        <v>9</v>
      </c>
      <c r="M16375" s="217">
        <v>147.36842105263199</v>
      </c>
      <c r="N16375" s="217">
        <v>0</v>
      </c>
      <c r="O16375" s="217">
        <v>0</v>
      </c>
      <c r="P16375" s="217">
        <v>0</v>
      </c>
      <c r="Q16375" s="217">
        <v>0</v>
      </c>
      <c r="R16375" s="217">
        <v>0</v>
      </c>
      <c r="S16375" s="217">
        <v>0</v>
      </c>
      <c r="T16375" s="217">
        <v>0</v>
      </c>
      <c r="U16375" s="217">
        <v>0</v>
      </c>
      <c r="V16375" s="217">
        <v>0</v>
      </c>
      <c r="W16375" s="217">
        <v>0</v>
      </c>
      <c r="X16375" s="217">
        <v>0</v>
      </c>
      <c r="Y16375" s="217">
        <v>0</v>
      </c>
    </row>
    <row r="16376" spans="2:25">
      <c r="B16376" s="217" t="s">
        <v>16546</v>
      </c>
      <c r="C16376" s="217" t="s">
        <v>11696</v>
      </c>
      <c r="D16376" s="217" t="s">
        <v>25</v>
      </c>
      <c r="E16376" s="217" t="s">
        <v>88</v>
      </c>
      <c r="F16376" s="217" t="s">
        <v>9</v>
      </c>
      <c r="G16376" s="217" t="s">
        <v>49</v>
      </c>
      <c r="H16376" s="217" t="s">
        <v>174</v>
      </c>
      <c r="I16376" s="217">
        <v>0</v>
      </c>
      <c r="J16376" s="217">
        <v>0</v>
      </c>
      <c r="K16376" s="217">
        <v>0</v>
      </c>
      <c r="L16376" s="217">
        <v>3</v>
      </c>
      <c r="M16376" s="217">
        <v>147.36842105263199</v>
      </c>
      <c r="N16376" s="217">
        <v>0</v>
      </c>
      <c r="O16376" s="217">
        <v>0</v>
      </c>
      <c r="P16376" s="217">
        <v>0</v>
      </c>
      <c r="Q16376" s="217">
        <v>0</v>
      </c>
      <c r="R16376" s="217">
        <v>0</v>
      </c>
      <c r="S16376" s="217">
        <v>0</v>
      </c>
      <c r="T16376" s="217">
        <v>0</v>
      </c>
      <c r="U16376" s="217">
        <v>0</v>
      </c>
      <c r="V16376" s="217">
        <v>0</v>
      </c>
      <c r="W16376" s="217">
        <v>0</v>
      </c>
      <c r="X16376" s="217">
        <v>0</v>
      </c>
      <c r="Y16376" s="217">
        <v>0</v>
      </c>
    </row>
    <row r="16377" spans="2:25">
      <c r="B16377" s="217" t="s">
        <v>16547</v>
      </c>
      <c r="C16377" s="217" t="s">
        <v>11696</v>
      </c>
      <c r="D16377" s="217" t="s">
        <v>25</v>
      </c>
      <c r="E16377" s="217" t="s">
        <v>88</v>
      </c>
      <c r="F16377" s="217" t="s">
        <v>9</v>
      </c>
      <c r="G16377" s="217" t="s">
        <v>49</v>
      </c>
      <c r="H16377" s="217" t="s">
        <v>176</v>
      </c>
      <c r="I16377" s="217">
        <v>1</v>
      </c>
      <c r="J16377" s="217">
        <v>1</v>
      </c>
      <c r="K16377" s="217">
        <v>0</v>
      </c>
      <c r="L16377" s="217">
        <v>9</v>
      </c>
      <c r="M16377" s="217">
        <v>207.23684210526301</v>
      </c>
      <c r="N16377" s="217">
        <v>4.8253968253968296</v>
      </c>
      <c r="O16377" s="217">
        <v>4.8253968253968296</v>
      </c>
      <c r="P16377" s="217">
        <v>0</v>
      </c>
      <c r="Q16377" s="217">
        <v>4.8253968253968296</v>
      </c>
      <c r="R16377" s="217">
        <v>4.8253968253968296</v>
      </c>
      <c r="S16377" s="217">
        <v>0</v>
      </c>
      <c r="T16377" s="217">
        <v>4.8253968253968296</v>
      </c>
      <c r="U16377" s="217">
        <v>4.8253968253968296</v>
      </c>
      <c r="V16377" s="217">
        <v>0</v>
      </c>
      <c r="W16377" s="217">
        <v>4.8253968253968296</v>
      </c>
      <c r="X16377" s="217">
        <v>4.8253968253968296</v>
      </c>
      <c r="Y16377" s="217">
        <v>0</v>
      </c>
    </row>
    <row r="16378" spans="2:25">
      <c r="B16378" s="217" t="s">
        <v>16548</v>
      </c>
      <c r="C16378" s="217" t="s">
        <v>11696</v>
      </c>
      <c r="D16378" s="217" t="s">
        <v>25</v>
      </c>
      <c r="E16378" s="217" t="s">
        <v>88</v>
      </c>
      <c r="F16378" s="217" t="s">
        <v>9</v>
      </c>
      <c r="G16378" s="217" t="s">
        <v>49</v>
      </c>
      <c r="H16378" s="217" t="s">
        <v>178</v>
      </c>
      <c r="I16378" s="217">
        <v>1</v>
      </c>
      <c r="J16378" s="217">
        <v>1</v>
      </c>
      <c r="K16378" s="217">
        <v>0</v>
      </c>
      <c r="L16378" s="217">
        <v>3</v>
      </c>
      <c r="M16378" s="217">
        <v>105.921052631579</v>
      </c>
      <c r="N16378" s="217">
        <v>9.4409937888198794</v>
      </c>
      <c r="O16378" s="217">
        <v>9.4409937888198794</v>
      </c>
      <c r="P16378" s="217">
        <v>0</v>
      </c>
      <c r="Q16378" s="217">
        <v>9.4409937888198794</v>
      </c>
      <c r="R16378" s="217">
        <v>9.4409937888198794</v>
      </c>
      <c r="S16378" s="217">
        <v>0</v>
      </c>
      <c r="T16378" s="217">
        <v>9.4409937888198794</v>
      </c>
      <c r="U16378" s="217">
        <v>9.4409937888198794</v>
      </c>
      <c r="V16378" s="217">
        <v>0</v>
      </c>
      <c r="W16378" s="217">
        <v>9.4409937888198794</v>
      </c>
      <c r="X16378" s="217">
        <v>9.4409937888198794</v>
      </c>
      <c r="Y16378" s="217">
        <v>0</v>
      </c>
    </row>
    <row r="16379" spans="2:25">
      <c r="B16379" s="217" t="s">
        <v>16549</v>
      </c>
      <c r="C16379" s="217" t="s">
        <v>11696</v>
      </c>
      <c r="D16379" s="217" t="s">
        <v>25</v>
      </c>
      <c r="E16379" s="217" t="s">
        <v>88</v>
      </c>
      <c r="F16379" s="217" t="s">
        <v>9</v>
      </c>
      <c r="G16379" s="217" t="s">
        <v>49</v>
      </c>
      <c r="H16379" s="217" t="s">
        <v>5</v>
      </c>
      <c r="I16379" s="217">
        <v>2</v>
      </c>
      <c r="J16379" s="217">
        <v>2</v>
      </c>
      <c r="K16379" s="217">
        <v>0</v>
      </c>
      <c r="L16379" s="217">
        <v>29</v>
      </c>
      <c r="M16379" s="217">
        <v>700</v>
      </c>
      <c r="N16379" s="217">
        <v>2.8571428571428599</v>
      </c>
      <c r="O16379" s="217">
        <v>2.8571428571428599</v>
      </c>
      <c r="P16379" s="217">
        <v>0</v>
      </c>
      <c r="Q16379" s="217">
        <v>2.8571428571428599</v>
      </c>
      <c r="R16379" s="217">
        <v>2.8571428571428599</v>
      </c>
      <c r="S16379" s="217">
        <v>0</v>
      </c>
      <c r="T16379" s="217">
        <v>2.8571428571428599</v>
      </c>
      <c r="U16379" s="217">
        <v>2.8571428571428599</v>
      </c>
      <c r="V16379" s="217">
        <v>0</v>
      </c>
      <c r="W16379" s="217">
        <v>2.8571428571428599</v>
      </c>
      <c r="X16379" s="217">
        <v>2.8571428571428599</v>
      </c>
      <c r="Y16379" s="217">
        <v>0</v>
      </c>
    </row>
    <row r="16380" spans="2:25">
      <c r="B16380" s="217" t="s">
        <v>16550</v>
      </c>
      <c r="C16380" s="217" t="s">
        <v>11696</v>
      </c>
      <c r="D16380" s="217" t="s">
        <v>25</v>
      </c>
      <c r="E16380" s="217" t="s">
        <v>88</v>
      </c>
      <c r="F16380" s="217" t="s">
        <v>5</v>
      </c>
      <c r="G16380" s="217" t="s">
        <v>49</v>
      </c>
      <c r="H16380" s="217" t="s">
        <v>170</v>
      </c>
      <c r="I16380" s="217">
        <v>1</v>
      </c>
      <c r="J16380" s="217">
        <v>1</v>
      </c>
      <c r="K16380" s="217">
        <v>0</v>
      </c>
      <c r="L16380" s="217">
        <v>7</v>
      </c>
      <c r="M16380" s="217">
        <v>166.69172932330801</v>
      </c>
      <c r="N16380" s="217">
        <v>5.9990978800180397</v>
      </c>
      <c r="O16380" s="217">
        <v>5.9990978800180397</v>
      </c>
      <c r="P16380" s="217">
        <v>0</v>
      </c>
      <c r="Q16380" s="217">
        <v>5.9990978800180397</v>
      </c>
      <c r="R16380" s="217">
        <v>5.9990978800180397</v>
      </c>
      <c r="S16380" s="217">
        <v>0</v>
      </c>
      <c r="T16380" s="217">
        <v>5.9990978800180397</v>
      </c>
      <c r="U16380" s="217">
        <v>5.9990978800180397</v>
      </c>
      <c r="V16380" s="217">
        <v>0</v>
      </c>
      <c r="W16380" s="217">
        <v>5.9990978800180397</v>
      </c>
      <c r="X16380" s="217">
        <v>5.9990978800180397</v>
      </c>
      <c r="Y16380" s="217">
        <v>0</v>
      </c>
    </row>
    <row r="16381" spans="2:25">
      <c r="B16381" s="217" t="s">
        <v>16551</v>
      </c>
      <c r="C16381" s="217" t="s">
        <v>11696</v>
      </c>
      <c r="D16381" s="217" t="s">
        <v>25</v>
      </c>
      <c r="E16381" s="217" t="s">
        <v>88</v>
      </c>
      <c r="F16381" s="217" t="s">
        <v>5</v>
      </c>
      <c r="G16381" s="217" t="s">
        <v>49</v>
      </c>
      <c r="H16381" s="217" t="s">
        <v>172</v>
      </c>
      <c r="I16381" s="217">
        <v>1</v>
      </c>
      <c r="J16381" s="217">
        <v>1</v>
      </c>
      <c r="K16381" s="217">
        <v>0</v>
      </c>
      <c r="L16381" s="217">
        <v>11</v>
      </c>
      <c r="M16381" s="217">
        <v>273.23308270676699</v>
      </c>
      <c r="N16381" s="217">
        <v>3.6598789212988398</v>
      </c>
      <c r="O16381" s="217">
        <v>3.6598789212988398</v>
      </c>
      <c r="P16381" s="217">
        <v>0</v>
      </c>
      <c r="Q16381" s="217">
        <v>3.6598789212988398</v>
      </c>
      <c r="R16381" s="217">
        <v>3.6598789212988398</v>
      </c>
      <c r="S16381" s="217">
        <v>0</v>
      </c>
      <c r="T16381" s="217">
        <v>3.6598789212988398</v>
      </c>
      <c r="U16381" s="217">
        <v>3.6598789212988398</v>
      </c>
      <c r="V16381" s="217">
        <v>0</v>
      </c>
      <c r="W16381" s="217">
        <v>3.6598789212988398</v>
      </c>
      <c r="X16381" s="217">
        <v>3.6598789212988398</v>
      </c>
      <c r="Y16381" s="217">
        <v>0</v>
      </c>
    </row>
    <row r="16382" spans="2:25">
      <c r="B16382" s="217" t="s">
        <v>16552</v>
      </c>
      <c r="C16382" s="217" t="s">
        <v>11696</v>
      </c>
      <c r="D16382" s="217" t="s">
        <v>25</v>
      </c>
      <c r="E16382" s="217" t="s">
        <v>88</v>
      </c>
      <c r="F16382" s="217" t="s">
        <v>5</v>
      </c>
      <c r="G16382" s="217" t="s">
        <v>49</v>
      </c>
      <c r="H16382" s="217" t="s">
        <v>174</v>
      </c>
      <c r="I16382" s="217">
        <v>0</v>
      </c>
      <c r="J16382" s="217">
        <v>0</v>
      </c>
      <c r="K16382" s="217">
        <v>0</v>
      </c>
      <c r="L16382" s="217">
        <v>4</v>
      </c>
      <c r="M16382" s="217">
        <v>277.89473684210498</v>
      </c>
      <c r="N16382" s="217">
        <v>0</v>
      </c>
      <c r="O16382" s="217">
        <v>0</v>
      </c>
      <c r="P16382" s="217">
        <v>0</v>
      </c>
      <c r="Q16382" s="217">
        <v>0</v>
      </c>
      <c r="R16382" s="217">
        <v>0</v>
      </c>
      <c r="S16382" s="217">
        <v>0</v>
      </c>
      <c r="T16382" s="217">
        <v>0</v>
      </c>
      <c r="U16382" s="217">
        <v>0</v>
      </c>
      <c r="V16382" s="217">
        <v>0</v>
      </c>
      <c r="W16382" s="217">
        <v>0</v>
      </c>
      <c r="X16382" s="217">
        <v>0</v>
      </c>
      <c r="Y16382" s="217">
        <v>0</v>
      </c>
    </row>
    <row r="16383" spans="2:25">
      <c r="B16383" s="217" t="s">
        <v>16553</v>
      </c>
      <c r="C16383" s="217" t="s">
        <v>11696</v>
      </c>
      <c r="D16383" s="217" t="s">
        <v>25</v>
      </c>
      <c r="E16383" s="217" t="s">
        <v>88</v>
      </c>
      <c r="F16383" s="217" t="s">
        <v>5</v>
      </c>
      <c r="G16383" s="217" t="s">
        <v>49</v>
      </c>
      <c r="H16383" s="217" t="s">
        <v>176</v>
      </c>
      <c r="I16383" s="217">
        <v>1</v>
      </c>
      <c r="J16383" s="217">
        <v>1</v>
      </c>
      <c r="K16383" s="217">
        <v>0</v>
      </c>
      <c r="L16383" s="217">
        <v>11</v>
      </c>
      <c r="M16383" s="217">
        <v>398.36466165413498</v>
      </c>
      <c r="N16383" s="217">
        <v>2.5102628226301098</v>
      </c>
      <c r="O16383" s="217">
        <v>2.5102628226301098</v>
      </c>
      <c r="P16383" s="217">
        <v>0</v>
      </c>
      <c r="Q16383" s="217">
        <v>2.5102628226301098</v>
      </c>
      <c r="R16383" s="217">
        <v>2.5102628226301098</v>
      </c>
      <c r="S16383" s="217">
        <v>0</v>
      </c>
      <c r="T16383" s="217">
        <v>2.5102628226301098</v>
      </c>
      <c r="U16383" s="217">
        <v>2.5102628226301098</v>
      </c>
      <c r="V16383" s="217">
        <v>0</v>
      </c>
      <c r="W16383" s="217">
        <v>2.5102628226301098</v>
      </c>
      <c r="X16383" s="217">
        <v>2.5102628226301098</v>
      </c>
      <c r="Y16383" s="217">
        <v>0</v>
      </c>
    </row>
    <row r="16384" spans="2:25">
      <c r="B16384" s="217" t="s">
        <v>16554</v>
      </c>
      <c r="C16384" s="217" t="s">
        <v>11696</v>
      </c>
      <c r="D16384" s="217" t="s">
        <v>25</v>
      </c>
      <c r="E16384" s="217" t="s">
        <v>88</v>
      </c>
      <c r="F16384" s="217" t="s">
        <v>5</v>
      </c>
      <c r="G16384" s="217" t="s">
        <v>49</v>
      </c>
      <c r="H16384" s="217" t="s">
        <v>178</v>
      </c>
      <c r="I16384" s="217">
        <v>1</v>
      </c>
      <c r="J16384" s="217">
        <v>1</v>
      </c>
      <c r="K16384" s="217">
        <v>0</v>
      </c>
      <c r="L16384" s="217">
        <v>3</v>
      </c>
      <c r="M16384" s="217">
        <v>203.81578947368399</v>
      </c>
      <c r="N16384" s="217">
        <v>4.9063912201420301</v>
      </c>
      <c r="O16384" s="217">
        <v>4.9063912201420301</v>
      </c>
      <c r="P16384" s="217">
        <v>0</v>
      </c>
      <c r="Q16384" s="217">
        <v>4.9063912201420301</v>
      </c>
      <c r="R16384" s="217">
        <v>4.9063912201420301</v>
      </c>
      <c r="S16384" s="217">
        <v>0</v>
      </c>
      <c r="T16384" s="217">
        <v>4.9063912201420301</v>
      </c>
      <c r="U16384" s="217">
        <v>4.9063912201420301</v>
      </c>
      <c r="V16384" s="217">
        <v>0</v>
      </c>
      <c r="W16384" s="217">
        <v>4.9063912201420301</v>
      </c>
      <c r="X16384" s="217">
        <v>4.9063912201420301</v>
      </c>
      <c r="Y16384" s="217">
        <v>0</v>
      </c>
    </row>
    <row r="16385" spans="2:25">
      <c r="B16385" s="217" t="s">
        <v>16555</v>
      </c>
      <c r="C16385" s="217" t="s">
        <v>11696</v>
      </c>
      <c r="D16385" s="217" t="s">
        <v>25</v>
      </c>
      <c r="E16385" s="217" t="s">
        <v>88</v>
      </c>
      <c r="F16385" s="217" t="s">
        <v>5</v>
      </c>
      <c r="G16385" s="217" t="s">
        <v>49</v>
      </c>
      <c r="H16385" s="217" t="s">
        <v>5</v>
      </c>
      <c r="I16385" s="217">
        <v>4</v>
      </c>
      <c r="J16385" s="217">
        <v>4</v>
      </c>
      <c r="K16385" s="217">
        <v>0</v>
      </c>
      <c r="L16385" s="217">
        <v>36</v>
      </c>
      <c r="M16385" s="217">
        <v>1320</v>
      </c>
      <c r="N16385" s="217">
        <v>3.0303030303030298</v>
      </c>
      <c r="O16385" s="217">
        <v>3.0303030303030298</v>
      </c>
      <c r="P16385" s="217">
        <v>0</v>
      </c>
      <c r="Q16385" s="217">
        <v>3.0303030303030298</v>
      </c>
      <c r="R16385" s="217">
        <v>3.0303030303030298</v>
      </c>
      <c r="S16385" s="217">
        <v>0</v>
      </c>
      <c r="T16385" s="217">
        <v>3.0303030303030298</v>
      </c>
      <c r="U16385" s="217">
        <v>3.0303030303030298</v>
      </c>
      <c r="V16385" s="217">
        <v>0</v>
      </c>
      <c r="W16385" s="217">
        <v>3.0303030303030298</v>
      </c>
      <c r="X16385" s="217">
        <v>3.0303030303030298</v>
      </c>
      <c r="Y16385" s="217">
        <v>0</v>
      </c>
    </row>
    <row r="16386" spans="2:25">
      <c r="B16386" s="217" t="s">
        <v>16556</v>
      </c>
      <c r="C16386" s="217" t="s">
        <v>11696</v>
      </c>
      <c r="D16386" s="217" t="s">
        <v>25</v>
      </c>
      <c r="E16386" s="217" t="s">
        <v>88</v>
      </c>
      <c r="F16386" s="217" t="s">
        <v>12</v>
      </c>
      <c r="G16386" s="217" t="s">
        <v>13</v>
      </c>
      <c r="H16386" s="217" t="s">
        <v>170</v>
      </c>
      <c r="I16386" s="217">
        <v>0</v>
      </c>
      <c r="J16386" s="217">
        <v>0</v>
      </c>
      <c r="K16386" s="217">
        <v>0</v>
      </c>
      <c r="L16386" s="217">
        <v>0</v>
      </c>
      <c r="M16386" s="217">
        <v>5</v>
      </c>
      <c r="N16386" s="217">
        <v>0</v>
      </c>
      <c r="O16386" s="217">
        <v>0</v>
      </c>
      <c r="P16386" s="217">
        <v>0</v>
      </c>
      <c r="Q16386" s="217">
        <v>0</v>
      </c>
      <c r="R16386" s="217">
        <v>0</v>
      </c>
      <c r="S16386" s="217">
        <v>0</v>
      </c>
      <c r="T16386" s="217">
        <v>0</v>
      </c>
      <c r="U16386" s="217">
        <v>0</v>
      </c>
      <c r="V16386" s="217">
        <v>0</v>
      </c>
      <c r="W16386" s="217">
        <v>0</v>
      </c>
      <c r="X16386" s="217">
        <v>0</v>
      </c>
      <c r="Y16386" s="217">
        <v>0</v>
      </c>
    </row>
    <row r="16387" spans="2:25">
      <c r="B16387" s="217" t="s">
        <v>16557</v>
      </c>
      <c r="C16387" s="217" t="s">
        <v>11696</v>
      </c>
      <c r="D16387" s="217" t="s">
        <v>25</v>
      </c>
      <c r="E16387" s="217" t="s">
        <v>88</v>
      </c>
      <c r="F16387" s="217" t="s">
        <v>12</v>
      </c>
      <c r="G16387" s="217" t="s">
        <v>13</v>
      </c>
      <c r="H16387" s="217" t="s">
        <v>172</v>
      </c>
      <c r="I16387" s="217">
        <v>0</v>
      </c>
      <c r="J16387" s="217">
        <v>0</v>
      </c>
      <c r="K16387" s="217">
        <v>0</v>
      </c>
      <c r="L16387" s="217">
        <v>1</v>
      </c>
      <c r="M16387" s="217">
        <v>0</v>
      </c>
    </row>
    <row r="16388" spans="2:25">
      <c r="B16388" s="217" t="s">
        <v>16558</v>
      </c>
      <c r="C16388" s="217" t="s">
        <v>11696</v>
      </c>
      <c r="D16388" s="217" t="s">
        <v>25</v>
      </c>
      <c r="E16388" s="217" t="s">
        <v>88</v>
      </c>
      <c r="F16388" s="217" t="s">
        <v>12</v>
      </c>
      <c r="G16388" s="217" t="s">
        <v>13</v>
      </c>
      <c r="H16388" s="217" t="s">
        <v>174</v>
      </c>
      <c r="I16388" s="217">
        <v>0</v>
      </c>
      <c r="J16388" s="217">
        <v>0</v>
      </c>
      <c r="K16388" s="217">
        <v>0</v>
      </c>
      <c r="L16388" s="217">
        <v>0</v>
      </c>
      <c r="M16388" s="217">
        <v>10</v>
      </c>
      <c r="N16388" s="217">
        <v>0</v>
      </c>
      <c r="O16388" s="217">
        <v>0</v>
      </c>
      <c r="P16388" s="217">
        <v>0</v>
      </c>
      <c r="Q16388" s="217">
        <v>0</v>
      </c>
      <c r="R16388" s="217">
        <v>0</v>
      </c>
      <c r="S16388" s="217">
        <v>0</v>
      </c>
      <c r="T16388" s="217">
        <v>0</v>
      </c>
      <c r="U16388" s="217">
        <v>0</v>
      </c>
      <c r="V16388" s="217">
        <v>0</v>
      </c>
      <c r="W16388" s="217">
        <v>0</v>
      </c>
      <c r="X16388" s="217">
        <v>0</v>
      </c>
      <c r="Y16388" s="217">
        <v>0</v>
      </c>
    </row>
    <row r="16389" spans="2:25">
      <c r="B16389" s="217" t="s">
        <v>16559</v>
      </c>
      <c r="C16389" s="217" t="s">
        <v>11696</v>
      </c>
      <c r="D16389" s="217" t="s">
        <v>25</v>
      </c>
      <c r="E16389" s="217" t="s">
        <v>88</v>
      </c>
      <c r="F16389" s="217" t="s">
        <v>12</v>
      </c>
      <c r="G16389" s="217" t="s">
        <v>13</v>
      </c>
      <c r="H16389" s="217" t="s">
        <v>176</v>
      </c>
      <c r="I16389" s="217">
        <v>0</v>
      </c>
      <c r="J16389" s="217">
        <v>0</v>
      </c>
      <c r="K16389" s="217">
        <v>0</v>
      </c>
      <c r="L16389" s="217">
        <v>0</v>
      </c>
      <c r="M16389" s="217">
        <v>10</v>
      </c>
      <c r="N16389" s="217">
        <v>0</v>
      </c>
      <c r="O16389" s="217">
        <v>0</v>
      </c>
      <c r="P16389" s="217">
        <v>0</v>
      </c>
      <c r="Q16389" s="217">
        <v>0</v>
      </c>
      <c r="R16389" s="217">
        <v>0</v>
      </c>
      <c r="S16389" s="217">
        <v>0</v>
      </c>
      <c r="T16389" s="217">
        <v>0</v>
      </c>
      <c r="U16389" s="217">
        <v>0</v>
      </c>
      <c r="V16389" s="217">
        <v>0</v>
      </c>
      <c r="W16389" s="217">
        <v>0</v>
      </c>
      <c r="X16389" s="217">
        <v>0</v>
      </c>
      <c r="Y16389" s="217">
        <v>0</v>
      </c>
    </row>
    <row r="16390" spans="2:25">
      <c r="B16390" s="217" t="s">
        <v>16560</v>
      </c>
      <c r="C16390" s="217" t="s">
        <v>11696</v>
      </c>
      <c r="D16390" s="217" t="s">
        <v>25</v>
      </c>
      <c r="E16390" s="217" t="s">
        <v>88</v>
      </c>
      <c r="F16390" s="217" t="s">
        <v>12</v>
      </c>
      <c r="G16390" s="217" t="s">
        <v>13</v>
      </c>
      <c r="H16390" s="217" t="s">
        <v>178</v>
      </c>
      <c r="I16390" s="217">
        <v>0</v>
      </c>
      <c r="J16390" s="217">
        <v>0</v>
      </c>
      <c r="K16390" s="217">
        <v>0</v>
      </c>
      <c r="L16390" s="217">
        <v>0</v>
      </c>
      <c r="M16390" s="217">
        <v>15</v>
      </c>
      <c r="N16390" s="217">
        <v>0</v>
      </c>
      <c r="O16390" s="217">
        <v>0</v>
      </c>
      <c r="P16390" s="217">
        <v>0</v>
      </c>
      <c r="Q16390" s="217">
        <v>0</v>
      </c>
      <c r="R16390" s="217">
        <v>0</v>
      </c>
      <c r="S16390" s="217">
        <v>0</v>
      </c>
      <c r="T16390" s="217">
        <v>0</v>
      </c>
      <c r="U16390" s="217">
        <v>0</v>
      </c>
      <c r="V16390" s="217">
        <v>0</v>
      </c>
      <c r="W16390" s="217">
        <v>0</v>
      </c>
      <c r="X16390" s="217">
        <v>0</v>
      </c>
      <c r="Y16390" s="217">
        <v>0</v>
      </c>
    </row>
    <row r="16391" spans="2:25">
      <c r="B16391" s="217" t="s">
        <v>16561</v>
      </c>
      <c r="C16391" s="217" t="s">
        <v>11696</v>
      </c>
      <c r="D16391" s="217" t="s">
        <v>25</v>
      </c>
      <c r="E16391" s="217" t="s">
        <v>88</v>
      </c>
      <c r="F16391" s="217" t="s">
        <v>12</v>
      </c>
      <c r="G16391" s="217" t="s">
        <v>13</v>
      </c>
      <c r="H16391" s="217" t="s">
        <v>5</v>
      </c>
      <c r="I16391" s="217">
        <v>0</v>
      </c>
      <c r="J16391" s="217">
        <v>0</v>
      </c>
      <c r="K16391" s="217">
        <v>0</v>
      </c>
      <c r="L16391" s="217">
        <v>1</v>
      </c>
      <c r="M16391" s="217">
        <v>40</v>
      </c>
      <c r="N16391" s="217">
        <v>0</v>
      </c>
      <c r="O16391" s="217">
        <v>0</v>
      </c>
      <c r="P16391" s="217">
        <v>0</v>
      </c>
      <c r="Q16391" s="217">
        <v>0</v>
      </c>
      <c r="R16391" s="217">
        <v>0</v>
      </c>
      <c r="S16391" s="217">
        <v>0</v>
      </c>
      <c r="T16391" s="217">
        <v>0</v>
      </c>
      <c r="U16391" s="217">
        <v>0</v>
      </c>
      <c r="V16391" s="217">
        <v>0</v>
      </c>
      <c r="W16391" s="217">
        <v>0</v>
      </c>
      <c r="X16391" s="217">
        <v>0</v>
      </c>
      <c r="Y16391" s="217">
        <v>0</v>
      </c>
    </row>
    <row r="16392" spans="2:25">
      <c r="B16392" s="217" t="s">
        <v>16562</v>
      </c>
      <c r="C16392" s="217" t="s">
        <v>11696</v>
      </c>
      <c r="D16392" s="217" t="s">
        <v>25</v>
      </c>
      <c r="E16392" s="217" t="s">
        <v>88</v>
      </c>
      <c r="F16392" s="217" t="s">
        <v>9</v>
      </c>
      <c r="G16392" s="217" t="s">
        <v>13</v>
      </c>
      <c r="H16392" s="217" t="s">
        <v>170</v>
      </c>
      <c r="I16392" s="217">
        <v>0</v>
      </c>
      <c r="J16392" s="217">
        <v>0</v>
      </c>
      <c r="K16392" s="217">
        <v>0</v>
      </c>
      <c r="L16392" s="217">
        <v>0</v>
      </c>
      <c r="M16392" s="217">
        <v>0</v>
      </c>
    </row>
    <row r="16393" spans="2:25">
      <c r="B16393" s="217" t="s">
        <v>16563</v>
      </c>
      <c r="C16393" s="217" t="s">
        <v>11696</v>
      </c>
      <c r="D16393" s="217" t="s">
        <v>25</v>
      </c>
      <c r="E16393" s="217" t="s">
        <v>88</v>
      </c>
      <c r="F16393" s="217" t="s">
        <v>9</v>
      </c>
      <c r="G16393" s="217" t="s">
        <v>13</v>
      </c>
      <c r="H16393" s="217" t="s">
        <v>172</v>
      </c>
      <c r="I16393" s="217">
        <v>0</v>
      </c>
      <c r="J16393" s="217">
        <v>0</v>
      </c>
      <c r="K16393" s="217">
        <v>0</v>
      </c>
      <c r="L16393" s="217">
        <v>0</v>
      </c>
      <c r="M16393" s="217">
        <v>0</v>
      </c>
    </row>
    <row r="16394" spans="2:25">
      <c r="B16394" s="217" t="s">
        <v>16564</v>
      </c>
      <c r="C16394" s="217" t="s">
        <v>11696</v>
      </c>
      <c r="D16394" s="217" t="s">
        <v>25</v>
      </c>
      <c r="E16394" s="217" t="s">
        <v>88</v>
      </c>
      <c r="F16394" s="217" t="s">
        <v>9</v>
      </c>
      <c r="G16394" s="217" t="s">
        <v>13</v>
      </c>
      <c r="H16394" s="217" t="s">
        <v>174</v>
      </c>
      <c r="I16394" s="217">
        <v>0</v>
      </c>
      <c r="J16394" s="217">
        <v>0</v>
      </c>
      <c r="K16394" s="217">
        <v>0</v>
      </c>
      <c r="L16394" s="217">
        <v>0</v>
      </c>
      <c r="M16394" s="217">
        <v>13.3333333333333</v>
      </c>
      <c r="N16394" s="217">
        <v>0</v>
      </c>
      <c r="O16394" s="217">
        <v>0</v>
      </c>
      <c r="P16394" s="217">
        <v>0</v>
      </c>
      <c r="Q16394" s="217">
        <v>0</v>
      </c>
      <c r="R16394" s="217">
        <v>0</v>
      </c>
      <c r="S16394" s="217">
        <v>0</v>
      </c>
      <c r="T16394" s="217">
        <v>0</v>
      </c>
      <c r="U16394" s="217">
        <v>0</v>
      </c>
      <c r="V16394" s="217">
        <v>0</v>
      </c>
      <c r="W16394" s="217">
        <v>0</v>
      </c>
      <c r="X16394" s="217">
        <v>0</v>
      </c>
      <c r="Y16394" s="217">
        <v>0</v>
      </c>
    </row>
    <row r="16395" spans="2:25">
      <c r="B16395" s="217" t="s">
        <v>16565</v>
      </c>
      <c r="C16395" s="217" t="s">
        <v>11696</v>
      </c>
      <c r="D16395" s="217" t="s">
        <v>25</v>
      </c>
      <c r="E16395" s="217" t="s">
        <v>88</v>
      </c>
      <c r="F16395" s="217" t="s">
        <v>9</v>
      </c>
      <c r="G16395" s="217" t="s">
        <v>13</v>
      </c>
      <c r="H16395" s="217" t="s">
        <v>176</v>
      </c>
      <c r="I16395" s="217">
        <v>0</v>
      </c>
      <c r="J16395" s="217">
        <v>0</v>
      </c>
      <c r="K16395" s="217">
        <v>0</v>
      </c>
      <c r="L16395" s="217">
        <v>2</v>
      </c>
      <c r="M16395" s="217">
        <v>20</v>
      </c>
      <c r="N16395" s="217">
        <v>0</v>
      </c>
      <c r="O16395" s="217">
        <v>0</v>
      </c>
      <c r="P16395" s="217">
        <v>0</v>
      </c>
      <c r="Q16395" s="217">
        <v>0</v>
      </c>
      <c r="R16395" s="217">
        <v>0</v>
      </c>
      <c r="S16395" s="217">
        <v>0</v>
      </c>
      <c r="T16395" s="217">
        <v>0</v>
      </c>
      <c r="U16395" s="217">
        <v>0</v>
      </c>
      <c r="V16395" s="217">
        <v>0</v>
      </c>
      <c r="W16395" s="217">
        <v>0</v>
      </c>
      <c r="X16395" s="217">
        <v>0</v>
      </c>
      <c r="Y16395" s="217">
        <v>0</v>
      </c>
    </row>
    <row r="16396" spans="2:25">
      <c r="B16396" s="217" t="s">
        <v>16566</v>
      </c>
      <c r="C16396" s="217" t="s">
        <v>11696</v>
      </c>
      <c r="D16396" s="217" t="s">
        <v>25</v>
      </c>
      <c r="E16396" s="217" t="s">
        <v>88</v>
      </c>
      <c r="F16396" s="217" t="s">
        <v>9</v>
      </c>
      <c r="G16396" s="217" t="s">
        <v>13</v>
      </c>
      <c r="H16396" s="217" t="s">
        <v>178</v>
      </c>
      <c r="I16396" s="217">
        <v>0</v>
      </c>
      <c r="J16396" s="217">
        <v>0</v>
      </c>
      <c r="K16396" s="217">
        <v>0</v>
      </c>
      <c r="L16396" s="217">
        <v>0</v>
      </c>
      <c r="M16396" s="217">
        <v>26.6666666666667</v>
      </c>
      <c r="N16396" s="217">
        <v>0</v>
      </c>
      <c r="O16396" s="217">
        <v>0</v>
      </c>
      <c r="P16396" s="217">
        <v>0</v>
      </c>
      <c r="Q16396" s="217">
        <v>0</v>
      </c>
      <c r="R16396" s="217">
        <v>0</v>
      </c>
      <c r="S16396" s="217">
        <v>0</v>
      </c>
      <c r="T16396" s="217">
        <v>0</v>
      </c>
      <c r="U16396" s="217">
        <v>0</v>
      </c>
      <c r="V16396" s="217">
        <v>0</v>
      </c>
      <c r="W16396" s="217">
        <v>0</v>
      </c>
      <c r="X16396" s="217">
        <v>0</v>
      </c>
      <c r="Y16396" s="217">
        <v>0</v>
      </c>
    </row>
    <row r="16397" spans="2:25">
      <c r="B16397" s="217" t="s">
        <v>16567</v>
      </c>
      <c r="C16397" s="217" t="s">
        <v>11696</v>
      </c>
      <c r="D16397" s="217" t="s">
        <v>25</v>
      </c>
      <c r="E16397" s="217" t="s">
        <v>88</v>
      </c>
      <c r="F16397" s="217" t="s">
        <v>9</v>
      </c>
      <c r="G16397" s="217" t="s">
        <v>13</v>
      </c>
      <c r="H16397" s="217" t="s">
        <v>5</v>
      </c>
      <c r="I16397" s="217">
        <v>0</v>
      </c>
      <c r="J16397" s="217">
        <v>0</v>
      </c>
      <c r="K16397" s="217">
        <v>0</v>
      </c>
      <c r="L16397" s="217">
        <v>2</v>
      </c>
      <c r="M16397" s="217">
        <v>60</v>
      </c>
      <c r="N16397" s="217">
        <v>0</v>
      </c>
      <c r="O16397" s="217">
        <v>0</v>
      </c>
      <c r="P16397" s="217">
        <v>0</v>
      </c>
      <c r="Q16397" s="217">
        <v>0</v>
      </c>
      <c r="R16397" s="217">
        <v>0</v>
      </c>
      <c r="S16397" s="217">
        <v>0</v>
      </c>
      <c r="T16397" s="217">
        <v>0</v>
      </c>
      <c r="U16397" s="217">
        <v>0</v>
      </c>
      <c r="V16397" s="217">
        <v>0</v>
      </c>
      <c r="W16397" s="217">
        <v>0</v>
      </c>
      <c r="X16397" s="217">
        <v>0</v>
      </c>
      <c r="Y16397" s="217">
        <v>0</v>
      </c>
    </row>
    <row r="16398" spans="2:25">
      <c r="B16398" s="217" t="s">
        <v>16568</v>
      </c>
      <c r="C16398" s="217" t="s">
        <v>11696</v>
      </c>
      <c r="D16398" s="217" t="s">
        <v>25</v>
      </c>
      <c r="E16398" s="217" t="s">
        <v>88</v>
      </c>
      <c r="F16398" s="217" t="s">
        <v>5</v>
      </c>
      <c r="G16398" s="217" t="s">
        <v>13</v>
      </c>
      <c r="H16398" s="217" t="s">
        <v>170</v>
      </c>
      <c r="I16398" s="217">
        <v>0</v>
      </c>
      <c r="J16398" s="217">
        <v>0</v>
      </c>
      <c r="K16398" s="217">
        <v>0</v>
      </c>
      <c r="L16398" s="217">
        <v>0</v>
      </c>
      <c r="M16398" s="217">
        <v>5</v>
      </c>
      <c r="N16398" s="217">
        <v>0</v>
      </c>
      <c r="O16398" s="217">
        <v>0</v>
      </c>
      <c r="P16398" s="217">
        <v>0</v>
      </c>
      <c r="Q16398" s="217">
        <v>0</v>
      </c>
      <c r="R16398" s="217">
        <v>0</v>
      </c>
      <c r="S16398" s="217">
        <v>0</v>
      </c>
      <c r="T16398" s="217">
        <v>0</v>
      </c>
      <c r="U16398" s="217">
        <v>0</v>
      </c>
      <c r="V16398" s="217">
        <v>0</v>
      </c>
      <c r="W16398" s="217">
        <v>0</v>
      </c>
      <c r="X16398" s="217">
        <v>0</v>
      </c>
      <c r="Y16398" s="217">
        <v>0</v>
      </c>
    </row>
    <row r="16399" spans="2:25">
      <c r="B16399" s="217" t="s">
        <v>16569</v>
      </c>
      <c r="C16399" s="217" t="s">
        <v>11696</v>
      </c>
      <c r="D16399" s="217" t="s">
        <v>25</v>
      </c>
      <c r="E16399" s="217" t="s">
        <v>88</v>
      </c>
      <c r="F16399" s="217" t="s">
        <v>5</v>
      </c>
      <c r="G16399" s="217" t="s">
        <v>13</v>
      </c>
      <c r="H16399" s="217" t="s">
        <v>172</v>
      </c>
      <c r="I16399" s="217">
        <v>0</v>
      </c>
      <c r="J16399" s="217">
        <v>0</v>
      </c>
      <c r="K16399" s="217">
        <v>0</v>
      </c>
      <c r="L16399" s="217">
        <v>1</v>
      </c>
      <c r="M16399" s="217">
        <v>0</v>
      </c>
    </row>
    <row r="16400" spans="2:25">
      <c r="B16400" s="217" t="s">
        <v>16570</v>
      </c>
      <c r="C16400" s="217" t="s">
        <v>11696</v>
      </c>
      <c r="D16400" s="217" t="s">
        <v>25</v>
      </c>
      <c r="E16400" s="217" t="s">
        <v>88</v>
      </c>
      <c r="F16400" s="217" t="s">
        <v>5</v>
      </c>
      <c r="G16400" s="217" t="s">
        <v>13</v>
      </c>
      <c r="H16400" s="217" t="s">
        <v>174</v>
      </c>
      <c r="I16400" s="217">
        <v>0</v>
      </c>
      <c r="J16400" s="217">
        <v>0</v>
      </c>
      <c r="K16400" s="217">
        <v>0</v>
      </c>
      <c r="L16400" s="217">
        <v>0</v>
      </c>
      <c r="M16400" s="217">
        <v>23.3333333333333</v>
      </c>
      <c r="N16400" s="217">
        <v>0</v>
      </c>
      <c r="O16400" s="217">
        <v>0</v>
      </c>
      <c r="P16400" s="217">
        <v>0</v>
      </c>
      <c r="Q16400" s="217">
        <v>0</v>
      </c>
      <c r="R16400" s="217">
        <v>0</v>
      </c>
      <c r="S16400" s="217">
        <v>0</v>
      </c>
      <c r="T16400" s="217">
        <v>0</v>
      </c>
      <c r="U16400" s="217">
        <v>0</v>
      </c>
      <c r="V16400" s="217">
        <v>0</v>
      </c>
      <c r="W16400" s="217">
        <v>0</v>
      </c>
      <c r="X16400" s="217">
        <v>0</v>
      </c>
      <c r="Y16400" s="217">
        <v>0</v>
      </c>
    </row>
    <row r="16401" spans="2:25">
      <c r="B16401" s="217" t="s">
        <v>16571</v>
      </c>
      <c r="C16401" s="217" t="s">
        <v>11696</v>
      </c>
      <c r="D16401" s="217" t="s">
        <v>25</v>
      </c>
      <c r="E16401" s="217" t="s">
        <v>88</v>
      </c>
      <c r="F16401" s="217" t="s">
        <v>5</v>
      </c>
      <c r="G16401" s="217" t="s">
        <v>13</v>
      </c>
      <c r="H16401" s="217" t="s">
        <v>176</v>
      </c>
      <c r="I16401" s="217">
        <v>0</v>
      </c>
      <c r="J16401" s="217">
        <v>0</v>
      </c>
      <c r="K16401" s="217">
        <v>0</v>
      </c>
      <c r="L16401" s="217">
        <v>2</v>
      </c>
      <c r="M16401" s="217">
        <v>30</v>
      </c>
      <c r="N16401" s="217">
        <v>0</v>
      </c>
      <c r="O16401" s="217">
        <v>0</v>
      </c>
      <c r="P16401" s="217">
        <v>0</v>
      </c>
      <c r="Q16401" s="217">
        <v>0</v>
      </c>
      <c r="R16401" s="217">
        <v>0</v>
      </c>
      <c r="S16401" s="217">
        <v>0</v>
      </c>
      <c r="T16401" s="217">
        <v>0</v>
      </c>
      <c r="U16401" s="217">
        <v>0</v>
      </c>
      <c r="V16401" s="217">
        <v>0</v>
      </c>
      <c r="W16401" s="217">
        <v>0</v>
      </c>
      <c r="X16401" s="217">
        <v>0</v>
      </c>
      <c r="Y16401" s="217">
        <v>0</v>
      </c>
    </row>
    <row r="16402" spans="2:25">
      <c r="B16402" s="217" t="s">
        <v>16572</v>
      </c>
      <c r="C16402" s="217" t="s">
        <v>11696</v>
      </c>
      <c r="D16402" s="217" t="s">
        <v>25</v>
      </c>
      <c r="E16402" s="217" t="s">
        <v>88</v>
      </c>
      <c r="F16402" s="217" t="s">
        <v>5</v>
      </c>
      <c r="G16402" s="217" t="s">
        <v>13</v>
      </c>
      <c r="H16402" s="217" t="s">
        <v>178</v>
      </c>
      <c r="I16402" s="217">
        <v>0</v>
      </c>
      <c r="J16402" s="217">
        <v>0</v>
      </c>
      <c r="K16402" s="217">
        <v>0</v>
      </c>
      <c r="L16402" s="217">
        <v>0</v>
      </c>
      <c r="M16402" s="217">
        <v>41.6666666666667</v>
      </c>
      <c r="N16402" s="217">
        <v>0</v>
      </c>
      <c r="O16402" s="217">
        <v>0</v>
      </c>
      <c r="P16402" s="217">
        <v>0</v>
      </c>
      <c r="Q16402" s="217">
        <v>0</v>
      </c>
      <c r="R16402" s="217">
        <v>0</v>
      </c>
      <c r="S16402" s="217">
        <v>0</v>
      </c>
      <c r="T16402" s="217">
        <v>0</v>
      </c>
      <c r="U16402" s="217">
        <v>0</v>
      </c>
      <c r="V16402" s="217">
        <v>0</v>
      </c>
      <c r="W16402" s="217">
        <v>0</v>
      </c>
      <c r="X16402" s="217">
        <v>0</v>
      </c>
      <c r="Y16402" s="217">
        <v>0</v>
      </c>
    </row>
    <row r="16403" spans="2:25">
      <c r="B16403" s="217" t="s">
        <v>16573</v>
      </c>
      <c r="C16403" s="217" t="s">
        <v>11696</v>
      </c>
      <c r="D16403" s="217" t="s">
        <v>25</v>
      </c>
      <c r="E16403" s="217" t="s">
        <v>88</v>
      </c>
      <c r="F16403" s="217" t="s">
        <v>5</v>
      </c>
      <c r="G16403" s="217" t="s">
        <v>13</v>
      </c>
      <c r="H16403" s="217" t="s">
        <v>5</v>
      </c>
      <c r="I16403" s="217">
        <v>0</v>
      </c>
      <c r="J16403" s="217">
        <v>0</v>
      </c>
      <c r="K16403" s="217">
        <v>0</v>
      </c>
      <c r="L16403" s="217">
        <v>3</v>
      </c>
      <c r="M16403" s="217">
        <v>100</v>
      </c>
      <c r="N16403" s="217">
        <v>0</v>
      </c>
      <c r="O16403" s="217">
        <v>0</v>
      </c>
      <c r="P16403" s="217">
        <v>0</v>
      </c>
      <c r="Q16403" s="217">
        <v>0</v>
      </c>
      <c r="R16403" s="217">
        <v>0</v>
      </c>
      <c r="S16403" s="217">
        <v>0</v>
      </c>
      <c r="T16403" s="217">
        <v>0</v>
      </c>
      <c r="U16403" s="217">
        <v>0</v>
      </c>
      <c r="V16403" s="217">
        <v>0</v>
      </c>
      <c r="W16403" s="217">
        <v>0</v>
      </c>
      <c r="X16403" s="217">
        <v>0</v>
      </c>
      <c r="Y16403" s="217">
        <v>0</v>
      </c>
    </row>
    <row r="16404" spans="2:25">
      <c r="B16404" s="217" t="s">
        <v>16574</v>
      </c>
      <c r="C16404" s="217" t="s">
        <v>11696</v>
      </c>
      <c r="D16404" s="217" t="s">
        <v>25</v>
      </c>
      <c r="E16404" s="217" t="s">
        <v>88</v>
      </c>
      <c r="F16404" s="217" t="s">
        <v>12</v>
      </c>
      <c r="G16404" s="217" t="s">
        <v>5</v>
      </c>
      <c r="H16404" s="217" t="s">
        <v>170</v>
      </c>
      <c r="I16404" s="217">
        <v>1</v>
      </c>
      <c r="J16404" s="217">
        <v>1</v>
      </c>
      <c r="K16404" s="217">
        <v>0</v>
      </c>
      <c r="L16404" s="217">
        <v>2</v>
      </c>
      <c r="M16404" s="217">
        <v>93.253132832080198</v>
      </c>
      <c r="N16404" s="217">
        <v>10.723500322511301</v>
      </c>
      <c r="O16404" s="217">
        <v>10.723500322511301</v>
      </c>
      <c r="P16404" s="217">
        <v>0</v>
      </c>
      <c r="Q16404" s="217">
        <v>10.723500322511301</v>
      </c>
      <c r="R16404" s="217">
        <v>10.723500322511301</v>
      </c>
      <c r="S16404" s="217">
        <v>0</v>
      </c>
      <c r="T16404" s="217">
        <v>10.723500322511301</v>
      </c>
      <c r="U16404" s="217">
        <v>10.723500322511301</v>
      </c>
      <c r="V16404" s="217">
        <v>0</v>
      </c>
      <c r="W16404" s="217">
        <v>10.723500322511301</v>
      </c>
      <c r="X16404" s="217">
        <v>10.723500322511301</v>
      </c>
      <c r="Y16404" s="217">
        <v>0</v>
      </c>
    </row>
    <row r="16405" spans="2:25">
      <c r="B16405" s="217" t="s">
        <v>16575</v>
      </c>
      <c r="C16405" s="217" t="s">
        <v>11696</v>
      </c>
      <c r="D16405" s="217" t="s">
        <v>25</v>
      </c>
      <c r="E16405" s="217" t="s">
        <v>88</v>
      </c>
      <c r="F16405" s="217" t="s">
        <v>12</v>
      </c>
      <c r="G16405" s="217" t="s">
        <v>5</v>
      </c>
      <c r="H16405" s="217" t="s">
        <v>172</v>
      </c>
      <c r="I16405" s="217">
        <v>2</v>
      </c>
      <c r="J16405" s="217">
        <v>2</v>
      </c>
      <c r="K16405" s="217">
        <v>0</v>
      </c>
      <c r="L16405" s="217">
        <v>4</v>
      </c>
      <c r="M16405" s="217">
        <v>166.86466165413501</v>
      </c>
      <c r="N16405" s="217">
        <v>11.985761276078</v>
      </c>
      <c r="O16405" s="217">
        <v>11.985761276078</v>
      </c>
      <c r="P16405" s="217">
        <v>0</v>
      </c>
      <c r="Q16405" s="217">
        <v>11.985761276078</v>
      </c>
      <c r="R16405" s="217">
        <v>11.985761276078</v>
      </c>
      <c r="S16405" s="217">
        <v>0</v>
      </c>
      <c r="T16405" s="217">
        <v>11.985761276078</v>
      </c>
      <c r="U16405" s="217">
        <v>11.985761276078</v>
      </c>
      <c r="V16405" s="217">
        <v>0</v>
      </c>
      <c r="W16405" s="217">
        <v>11.985761276078</v>
      </c>
      <c r="X16405" s="217">
        <v>11.985761276078</v>
      </c>
      <c r="Y16405" s="217">
        <v>0</v>
      </c>
    </row>
    <row r="16406" spans="2:25">
      <c r="B16406" s="217" t="s">
        <v>16576</v>
      </c>
      <c r="C16406" s="217" t="s">
        <v>11696</v>
      </c>
      <c r="D16406" s="217" t="s">
        <v>25</v>
      </c>
      <c r="E16406" s="217" t="s">
        <v>88</v>
      </c>
      <c r="F16406" s="217" t="s">
        <v>12</v>
      </c>
      <c r="G16406" s="217" t="s">
        <v>5</v>
      </c>
      <c r="H16406" s="217" t="s">
        <v>174</v>
      </c>
      <c r="I16406" s="217">
        <v>1</v>
      </c>
      <c r="J16406" s="217">
        <v>1</v>
      </c>
      <c r="K16406" s="217">
        <v>0</v>
      </c>
      <c r="L16406" s="217">
        <v>1</v>
      </c>
      <c r="M16406" s="217">
        <v>208.85964912280701</v>
      </c>
      <c r="N16406" s="217">
        <v>4.7879042419151601</v>
      </c>
      <c r="O16406" s="217">
        <v>4.7879042419151601</v>
      </c>
      <c r="P16406" s="217">
        <v>0</v>
      </c>
      <c r="Q16406" s="217">
        <v>4.7879042419151601</v>
      </c>
      <c r="R16406" s="217">
        <v>4.7879042419151601</v>
      </c>
      <c r="S16406" s="217">
        <v>0</v>
      </c>
      <c r="T16406" s="217">
        <v>4.7879042419151601</v>
      </c>
      <c r="U16406" s="217">
        <v>4.7879042419151601</v>
      </c>
      <c r="V16406" s="217">
        <v>0</v>
      </c>
      <c r="W16406" s="217">
        <v>4.7879042419151601</v>
      </c>
      <c r="X16406" s="217">
        <v>4.7879042419151601</v>
      </c>
      <c r="Y16406" s="217">
        <v>0</v>
      </c>
    </row>
    <row r="16407" spans="2:25">
      <c r="B16407" s="217" t="s">
        <v>16577</v>
      </c>
      <c r="C16407" s="217" t="s">
        <v>11696</v>
      </c>
      <c r="D16407" s="217" t="s">
        <v>25</v>
      </c>
      <c r="E16407" s="217" t="s">
        <v>88</v>
      </c>
      <c r="F16407" s="217" t="s">
        <v>12</v>
      </c>
      <c r="G16407" s="217" t="s">
        <v>5</v>
      </c>
      <c r="H16407" s="217" t="s">
        <v>176</v>
      </c>
      <c r="I16407" s="217">
        <v>1</v>
      </c>
      <c r="J16407" s="217">
        <v>1</v>
      </c>
      <c r="K16407" s="217">
        <v>0</v>
      </c>
      <c r="L16407" s="217">
        <v>3</v>
      </c>
      <c r="M16407" s="217">
        <v>351.46115288220602</v>
      </c>
      <c r="N16407" s="217">
        <v>2.8452646666619099</v>
      </c>
      <c r="O16407" s="217">
        <v>2.8452646666619099</v>
      </c>
      <c r="P16407" s="217">
        <v>0</v>
      </c>
      <c r="Q16407" s="217">
        <v>2.8452646666619099</v>
      </c>
      <c r="R16407" s="217">
        <v>2.8452646666619099</v>
      </c>
      <c r="S16407" s="217">
        <v>0</v>
      </c>
      <c r="T16407" s="217">
        <v>2.8452646666619099</v>
      </c>
      <c r="U16407" s="217">
        <v>2.8452646666619099</v>
      </c>
      <c r="V16407" s="217">
        <v>0</v>
      </c>
      <c r="W16407" s="217">
        <v>2.8452646666619099</v>
      </c>
      <c r="X16407" s="217">
        <v>2.8452646666619099</v>
      </c>
      <c r="Y16407" s="217">
        <v>0</v>
      </c>
    </row>
    <row r="16408" spans="2:25">
      <c r="B16408" s="217" t="s">
        <v>16578</v>
      </c>
      <c r="C16408" s="217" t="s">
        <v>11696</v>
      </c>
      <c r="D16408" s="217" t="s">
        <v>25</v>
      </c>
      <c r="E16408" s="217" t="s">
        <v>88</v>
      </c>
      <c r="F16408" s="217" t="s">
        <v>12</v>
      </c>
      <c r="G16408" s="217" t="s">
        <v>5</v>
      </c>
      <c r="H16408" s="217" t="s">
        <v>178</v>
      </c>
      <c r="I16408" s="217">
        <v>1</v>
      </c>
      <c r="J16408" s="217">
        <v>0</v>
      </c>
      <c r="K16408" s="217">
        <v>1</v>
      </c>
      <c r="L16408" s="217">
        <v>0</v>
      </c>
      <c r="M16408" s="217">
        <v>249.561403508772</v>
      </c>
      <c r="N16408" s="217">
        <v>4.0070298769771497</v>
      </c>
      <c r="O16408" s="217">
        <v>0</v>
      </c>
      <c r="P16408" s="217">
        <v>4.0070298769771497</v>
      </c>
      <c r="Q16408" s="217">
        <v>4.0070298769771497</v>
      </c>
      <c r="R16408" s="217">
        <v>0</v>
      </c>
      <c r="S16408" s="217">
        <v>4.0070298769771497</v>
      </c>
      <c r="T16408" s="217">
        <v>4.0070298769771497</v>
      </c>
      <c r="U16408" s="217">
        <v>0</v>
      </c>
      <c r="V16408" s="217">
        <v>4.0070298769771497</v>
      </c>
      <c r="W16408" s="217">
        <v>4.0070298769771497</v>
      </c>
      <c r="X16408" s="217">
        <v>0</v>
      </c>
      <c r="Y16408" s="217">
        <v>4.0070298769771497</v>
      </c>
    </row>
    <row r="16409" spans="2:25">
      <c r="B16409" s="217" t="s">
        <v>16579</v>
      </c>
      <c r="C16409" s="217" t="s">
        <v>11696</v>
      </c>
      <c r="D16409" s="217" t="s">
        <v>25</v>
      </c>
      <c r="E16409" s="217" t="s">
        <v>88</v>
      </c>
      <c r="F16409" s="217" t="s">
        <v>12</v>
      </c>
      <c r="G16409" s="217" t="s">
        <v>5</v>
      </c>
      <c r="H16409" s="217" t="s">
        <v>5</v>
      </c>
      <c r="I16409" s="217">
        <v>6</v>
      </c>
      <c r="J16409" s="217">
        <v>5</v>
      </c>
      <c r="K16409" s="217">
        <v>1</v>
      </c>
      <c r="L16409" s="217">
        <v>10</v>
      </c>
      <c r="M16409" s="217">
        <v>1070</v>
      </c>
      <c r="N16409" s="217">
        <v>5.6074766355140202</v>
      </c>
      <c r="O16409" s="217">
        <v>4.6728971962616797</v>
      </c>
      <c r="P16409" s="217">
        <v>0.934579439252336</v>
      </c>
      <c r="Q16409" s="217">
        <v>5.6074766355140202</v>
      </c>
      <c r="R16409" s="217">
        <v>4.6728971962616797</v>
      </c>
      <c r="S16409" s="217">
        <v>0.934579439252336</v>
      </c>
      <c r="T16409" s="217">
        <v>5.6074766355140202</v>
      </c>
      <c r="U16409" s="217">
        <v>4.6728971962616797</v>
      </c>
      <c r="V16409" s="217">
        <v>0.934579439252336</v>
      </c>
      <c r="W16409" s="217">
        <v>5.6074766355140202</v>
      </c>
      <c r="X16409" s="217">
        <v>4.6728971962616797</v>
      </c>
      <c r="Y16409" s="217">
        <v>0.934579439252336</v>
      </c>
    </row>
    <row r="16410" spans="2:25">
      <c r="B16410" s="217" t="s">
        <v>16580</v>
      </c>
      <c r="C16410" s="217" t="s">
        <v>11696</v>
      </c>
      <c r="D16410" s="217" t="s">
        <v>25</v>
      </c>
      <c r="E16410" s="217" t="s">
        <v>88</v>
      </c>
      <c r="F16410" s="217" t="s">
        <v>9</v>
      </c>
      <c r="G16410" s="217" t="s">
        <v>5</v>
      </c>
      <c r="H16410" s="217" t="s">
        <v>170</v>
      </c>
      <c r="I16410" s="217">
        <v>0</v>
      </c>
      <c r="J16410" s="217">
        <v>0</v>
      </c>
      <c r="K16410" s="217">
        <v>0</v>
      </c>
      <c r="L16410" s="217">
        <v>6</v>
      </c>
      <c r="M16410" s="217">
        <v>113.771929824561</v>
      </c>
      <c r="N16410" s="217">
        <v>0</v>
      </c>
      <c r="O16410" s="217">
        <v>0</v>
      </c>
      <c r="P16410" s="217">
        <v>0</v>
      </c>
      <c r="Q16410" s="217">
        <v>0</v>
      </c>
      <c r="R16410" s="217">
        <v>0</v>
      </c>
      <c r="S16410" s="217">
        <v>0</v>
      </c>
      <c r="T16410" s="217">
        <v>0</v>
      </c>
      <c r="U16410" s="217">
        <v>0</v>
      </c>
      <c r="V16410" s="217">
        <v>0</v>
      </c>
      <c r="W16410" s="217">
        <v>0</v>
      </c>
      <c r="X16410" s="217">
        <v>0</v>
      </c>
      <c r="Y16410" s="217">
        <v>0</v>
      </c>
    </row>
    <row r="16411" spans="2:25">
      <c r="B16411" s="217" t="s">
        <v>16581</v>
      </c>
      <c r="C16411" s="217" t="s">
        <v>11696</v>
      </c>
      <c r="D16411" s="217" t="s">
        <v>25</v>
      </c>
      <c r="E16411" s="217" t="s">
        <v>88</v>
      </c>
      <c r="F16411" s="217" t="s">
        <v>9</v>
      </c>
      <c r="G16411" s="217" t="s">
        <v>5</v>
      </c>
      <c r="H16411" s="217" t="s">
        <v>172</v>
      </c>
      <c r="I16411" s="217">
        <v>0</v>
      </c>
      <c r="J16411" s="217">
        <v>0</v>
      </c>
      <c r="K16411" s="217">
        <v>0</v>
      </c>
      <c r="L16411" s="217">
        <v>11</v>
      </c>
      <c r="M16411" s="217">
        <v>179.86842105263199</v>
      </c>
      <c r="N16411" s="217">
        <v>0</v>
      </c>
      <c r="O16411" s="217">
        <v>0</v>
      </c>
      <c r="P16411" s="217">
        <v>0</v>
      </c>
      <c r="Q16411" s="217">
        <v>0</v>
      </c>
      <c r="R16411" s="217">
        <v>0</v>
      </c>
      <c r="S16411" s="217">
        <v>0</v>
      </c>
      <c r="T16411" s="217">
        <v>0</v>
      </c>
      <c r="U16411" s="217">
        <v>0</v>
      </c>
      <c r="V16411" s="217">
        <v>0</v>
      </c>
      <c r="W16411" s="217">
        <v>0</v>
      </c>
      <c r="X16411" s="217">
        <v>0</v>
      </c>
      <c r="Y16411" s="217">
        <v>0</v>
      </c>
    </row>
    <row r="16412" spans="2:25">
      <c r="B16412" s="217" t="s">
        <v>16582</v>
      </c>
      <c r="C16412" s="217" t="s">
        <v>11696</v>
      </c>
      <c r="D16412" s="217" t="s">
        <v>25</v>
      </c>
      <c r="E16412" s="217" t="s">
        <v>88</v>
      </c>
      <c r="F16412" s="217" t="s">
        <v>9</v>
      </c>
      <c r="G16412" s="217" t="s">
        <v>5</v>
      </c>
      <c r="H16412" s="217" t="s">
        <v>174</v>
      </c>
      <c r="I16412" s="217">
        <v>0</v>
      </c>
      <c r="J16412" s="217">
        <v>0</v>
      </c>
      <c r="K16412" s="217">
        <v>0</v>
      </c>
      <c r="L16412" s="217">
        <v>4</v>
      </c>
      <c r="M16412" s="217">
        <v>236.53508771929799</v>
      </c>
      <c r="N16412" s="217">
        <v>0</v>
      </c>
      <c r="O16412" s="217">
        <v>0</v>
      </c>
      <c r="P16412" s="217">
        <v>0</v>
      </c>
      <c r="Q16412" s="217">
        <v>0</v>
      </c>
      <c r="R16412" s="217">
        <v>0</v>
      </c>
      <c r="S16412" s="217">
        <v>0</v>
      </c>
      <c r="T16412" s="217">
        <v>0</v>
      </c>
      <c r="U16412" s="217">
        <v>0</v>
      </c>
      <c r="V16412" s="217">
        <v>0</v>
      </c>
      <c r="W16412" s="217">
        <v>0</v>
      </c>
      <c r="X16412" s="217">
        <v>0</v>
      </c>
      <c r="Y16412" s="217">
        <v>0</v>
      </c>
    </row>
    <row r="16413" spans="2:25">
      <c r="B16413" s="217" t="s">
        <v>16583</v>
      </c>
      <c r="C16413" s="217" t="s">
        <v>11696</v>
      </c>
      <c r="D16413" s="217" t="s">
        <v>25</v>
      </c>
      <c r="E16413" s="217" t="s">
        <v>88</v>
      </c>
      <c r="F16413" s="217" t="s">
        <v>9</v>
      </c>
      <c r="G16413" s="217" t="s">
        <v>5</v>
      </c>
      <c r="H16413" s="217" t="s">
        <v>176</v>
      </c>
      <c r="I16413" s="217">
        <v>3</v>
      </c>
      <c r="J16413" s="217">
        <v>3</v>
      </c>
      <c r="K16413" s="217">
        <v>0</v>
      </c>
      <c r="L16413" s="217">
        <v>19</v>
      </c>
      <c r="M16413" s="217">
        <v>368.07017543859598</v>
      </c>
      <c r="N16413" s="217">
        <v>8.1506196377502391</v>
      </c>
      <c r="O16413" s="217">
        <v>8.1506196377502391</v>
      </c>
      <c r="P16413" s="217">
        <v>0</v>
      </c>
      <c r="Q16413" s="217">
        <v>8.1506196377502391</v>
      </c>
      <c r="R16413" s="217">
        <v>8.1506196377502391</v>
      </c>
      <c r="S16413" s="217">
        <v>0</v>
      </c>
      <c r="T16413" s="217">
        <v>8.1506196377502391</v>
      </c>
      <c r="U16413" s="217">
        <v>8.1506196377502391</v>
      </c>
      <c r="V16413" s="217">
        <v>0</v>
      </c>
      <c r="W16413" s="217">
        <v>8.1506196377502391</v>
      </c>
      <c r="X16413" s="217">
        <v>8.1506196377502391</v>
      </c>
      <c r="Y16413" s="217">
        <v>0</v>
      </c>
    </row>
    <row r="16414" spans="2:25">
      <c r="B16414" s="217" t="s">
        <v>16584</v>
      </c>
      <c r="C16414" s="217" t="s">
        <v>11696</v>
      </c>
      <c r="D16414" s="217" t="s">
        <v>25</v>
      </c>
      <c r="E16414" s="217" t="s">
        <v>88</v>
      </c>
      <c r="F16414" s="217" t="s">
        <v>9</v>
      </c>
      <c r="G16414" s="217" t="s">
        <v>5</v>
      </c>
      <c r="H16414" s="217" t="s">
        <v>178</v>
      </c>
      <c r="I16414" s="217">
        <v>3</v>
      </c>
      <c r="J16414" s="217">
        <v>2</v>
      </c>
      <c r="K16414" s="217">
        <v>1</v>
      </c>
      <c r="L16414" s="217">
        <v>3</v>
      </c>
      <c r="M16414" s="217">
        <v>251.75438596491199</v>
      </c>
      <c r="N16414" s="217">
        <v>11.916376306620201</v>
      </c>
      <c r="O16414" s="217">
        <v>7.9442508710801398</v>
      </c>
      <c r="P16414" s="217">
        <v>3.9721254355400699</v>
      </c>
      <c r="Q16414" s="217">
        <v>11.916376306620201</v>
      </c>
      <c r="R16414" s="217">
        <v>7.9442508710801398</v>
      </c>
      <c r="S16414" s="217">
        <v>3.9721254355400699</v>
      </c>
      <c r="T16414" s="217">
        <v>11.916376306620201</v>
      </c>
      <c r="U16414" s="217">
        <v>7.9442508710801398</v>
      </c>
      <c r="V16414" s="217">
        <v>3.9721254355400699</v>
      </c>
      <c r="W16414" s="217">
        <v>11.916376306620201</v>
      </c>
      <c r="X16414" s="217">
        <v>7.9442508710801398</v>
      </c>
      <c r="Y16414" s="217">
        <v>3.9721254355400699</v>
      </c>
    </row>
    <row r="16415" spans="2:25">
      <c r="B16415" s="217" t="s">
        <v>16585</v>
      </c>
      <c r="C16415" s="217" t="s">
        <v>11696</v>
      </c>
      <c r="D16415" s="217" t="s">
        <v>25</v>
      </c>
      <c r="E16415" s="217" t="s">
        <v>88</v>
      </c>
      <c r="F16415" s="217" t="s">
        <v>9</v>
      </c>
      <c r="G16415" s="217" t="s">
        <v>5</v>
      </c>
      <c r="H16415" s="217" t="s">
        <v>5</v>
      </c>
      <c r="I16415" s="217">
        <v>6</v>
      </c>
      <c r="J16415" s="217">
        <v>5</v>
      </c>
      <c r="K16415" s="217">
        <v>1</v>
      </c>
      <c r="L16415" s="217">
        <v>43</v>
      </c>
      <c r="M16415" s="217">
        <v>1150</v>
      </c>
      <c r="N16415" s="217">
        <v>5.2173913043478297</v>
      </c>
      <c r="O16415" s="217">
        <v>4.3478260869565197</v>
      </c>
      <c r="P16415" s="217">
        <v>0.86956521739130399</v>
      </c>
      <c r="Q16415" s="217">
        <v>5.2173913043478297</v>
      </c>
      <c r="R16415" s="217">
        <v>4.3478260869565197</v>
      </c>
      <c r="S16415" s="217">
        <v>0.86956521739130399</v>
      </c>
      <c r="T16415" s="217">
        <v>5.2173913043478297</v>
      </c>
      <c r="U16415" s="217">
        <v>4.3478260869565197</v>
      </c>
      <c r="V16415" s="217">
        <v>0.86956521739130399</v>
      </c>
      <c r="W16415" s="217">
        <v>5.2173913043478297</v>
      </c>
      <c r="X16415" s="217">
        <v>4.3478260869565197</v>
      </c>
      <c r="Y16415" s="217">
        <v>0.86956521739130399</v>
      </c>
    </row>
    <row r="16416" spans="2:25">
      <c r="B16416" s="217" t="s">
        <v>16586</v>
      </c>
      <c r="C16416" s="217" t="s">
        <v>11696</v>
      </c>
      <c r="D16416" s="217" t="s">
        <v>25</v>
      </c>
      <c r="E16416" s="217" t="s">
        <v>88</v>
      </c>
      <c r="F16416" s="217" t="s">
        <v>5</v>
      </c>
      <c r="G16416" s="217" t="s">
        <v>5</v>
      </c>
      <c r="H16416" s="217" t="s">
        <v>170</v>
      </c>
      <c r="I16416" s="217">
        <v>1</v>
      </c>
      <c r="J16416" s="217">
        <v>1</v>
      </c>
      <c r="K16416" s="217">
        <v>0</v>
      </c>
      <c r="L16416" s="217">
        <v>8</v>
      </c>
      <c r="M16416" s="217">
        <v>207.02506265664201</v>
      </c>
      <c r="N16416" s="217">
        <v>4.8303330387516201</v>
      </c>
      <c r="O16416" s="217">
        <v>4.8303330387516201</v>
      </c>
      <c r="P16416" s="217">
        <v>0</v>
      </c>
      <c r="Q16416" s="217">
        <v>4.8303330387516201</v>
      </c>
      <c r="R16416" s="217">
        <v>4.8303330387516201</v>
      </c>
      <c r="S16416" s="217">
        <v>0</v>
      </c>
      <c r="T16416" s="217">
        <v>4.8303330387516201</v>
      </c>
      <c r="U16416" s="217">
        <v>4.8303330387516201</v>
      </c>
      <c r="V16416" s="217">
        <v>0</v>
      </c>
      <c r="W16416" s="217">
        <v>4.8303330387516201</v>
      </c>
      <c r="X16416" s="217">
        <v>4.8303330387516201</v>
      </c>
      <c r="Y16416" s="217">
        <v>0</v>
      </c>
    </row>
    <row r="16417" spans="2:25">
      <c r="B16417" s="217" t="s">
        <v>16587</v>
      </c>
      <c r="C16417" s="217" t="s">
        <v>11696</v>
      </c>
      <c r="D16417" s="217" t="s">
        <v>25</v>
      </c>
      <c r="E16417" s="217" t="s">
        <v>88</v>
      </c>
      <c r="F16417" s="217" t="s">
        <v>5</v>
      </c>
      <c r="G16417" s="217" t="s">
        <v>5</v>
      </c>
      <c r="H16417" s="217" t="s">
        <v>172</v>
      </c>
      <c r="I16417" s="217">
        <v>2</v>
      </c>
      <c r="J16417" s="217">
        <v>2</v>
      </c>
      <c r="K16417" s="217">
        <v>0</v>
      </c>
      <c r="L16417" s="217">
        <v>15</v>
      </c>
      <c r="M16417" s="217">
        <v>346.73308270676699</v>
      </c>
      <c r="N16417" s="217">
        <v>5.7681256844228104</v>
      </c>
      <c r="O16417" s="217">
        <v>5.7681256844228104</v>
      </c>
      <c r="P16417" s="217">
        <v>0</v>
      </c>
      <c r="Q16417" s="217">
        <v>5.7681256844228104</v>
      </c>
      <c r="R16417" s="217">
        <v>5.7681256844228104</v>
      </c>
      <c r="S16417" s="217">
        <v>0</v>
      </c>
      <c r="T16417" s="217">
        <v>5.7681256844228104</v>
      </c>
      <c r="U16417" s="217">
        <v>5.7681256844228104</v>
      </c>
      <c r="V16417" s="217">
        <v>0</v>
      </c>
      <c r="W16417" s="217">
        <v>5.7681256844228104</v>
      </c>
      <c r="X16417" s="217">
        <v>5.7681256844228104</v>
      </c>
      <c r="Y16417" s="217">
        <v>0</v>
      </c>
    </row>
    <row r="16418" spans="2:25">
      <c r="B16418" s="217" t="s">
        <v>16588</v>
      </c>
      <c r="C16418" s="217" t="s">
        <v>11696</v>
      </c>
      <c r="D16418" s="217" t="s">
        <v>25</v>
      </c>
      <c r="E16418" s="217" t="s">
        <v>88</v>
      </c>
      <c r="F16418" s="217" t="s">
        <v>5</v>
      </c>
      <c r="G16418" s="217" t="s">
        <v>5</v>
      </c>
      <c r="H16418" s="217" t="s">
        <v>174</v>
      </c>
      <c r="I16418" s="217">
        <v>1</v>
      </c>
      <c r="J16418" s="217">
        <v>1</v>
      </c>
      <c r="K16418" s="217">
        <v>0</v>
      </c>
      <c r="L16418" s="217">
        <v>5</v>
      </c>
      <c r="M16418" s="217">
        <v>445.39473684210498</v>
      </c>
      <c r="N16418" s="217">
        <v>2.2451994091580501</v>
      </c>
      <c r="O16418" s="217">
        <v>2.2451994091580501</v>
      </c>
      <c r="P16418" s="217">
        <v>0</v>
      </c>
      <c r="Q16418" s="217">
        <v>2.2451994091580501</v>
      </c>
      <c r="R16418" s="217">
        <v>2.2451994091580501</v>
      </c>
      <c r="S16418" s="217">
        <v>0</v>
      </c>
      <c r="T16418" s="217">
        <v>2.2451994091580501</v>
      </c>
      <c r="U16418" s="217">
        <v>2.2451994091580501</v>
      </c>
      <c r="V16418" s="217">
        <v>0</v>
      </c>
      <c r="W16418" s="217">
        <v>2.2451994091580501</v>
      </c>
      <c r="X16418" s="217">
        <v>2.2451994091580501</v>
      </c>
      <c r="Y16418" s="217">
        <v>0</v>
      </c>
    </row>
    <row r="16419" spans="2:25">
      <c r="B16419" s="217" t="s">
        <v>16589</v>
      </c>
      <c r="C16419" s="217" t="s">
        <v>11696</v>
      </c>
      <c r="D16419" s="217" t="s">
        <v>25</v>
      </c>
      <c r="E16419" s="217" t="s">
        <v>88</v>
      </c>
      <c r="F16419" s="217" t="s">
        <v>5</v>
      </c>
      <c r="G16419" s="217" t="s">
        <v>5</v>
      </c>
      <c r="H16419" s="217" t="s">
        <v>176</v>
      </c>
      <c r="I16419" s="217">
        <v>4</v>
      </c>
      <c r="J16419" s="217">
        <v>4</v>
      </c>
      <c r="K16419" s="217">
        <v>0</v>
      </c>
      <c r="L16419" s="217">
        <v>22</v>
      </c>
      <c r="M16419" s="217">
        <v>719.531328320802</v>
      </c>
      <c r="N16419" s="217">
        <v>5.5591742048743802</v>
      </c>
      <c r="O16419" s="217">
        <v>5.5591742048743802</v>
      </c>
      <c r="P16419" s="217">
        <v>0</v>
      </c>
      <c r="Q16419" s="217">
        <v>5.5591742048743802</v>
      </c>
      <c r="R16419" s="217">
        <v>5.5591742048743802</v>
      </c>
      <c r="S16419" s="217">
        <v>0</v>
      </c>
      <c r="T16419" s="217">
        <v>5.5591742048743802</v>
      </c>
      <c r="U16419" s="217">
        <v>5.5591742048743802</v>
      </c>
      <c r="V16419" s="217">
        <v>0</v>
      </c>
      <c r="W16419" s="217">
        <v>5.5591742048743802</v>
      </c>
      <c r="X16419" s="217">
        <v>5.5591742048743802</v>
      </c>
      <c r="Y16419" s="217">
        <v>0</v>
      </c>
    </row>
    <row r="16420" spans="2:25">
      <c r="B16420" s="217" t="s">
        <v>16590</v>
      </c>
      <c r="C16420" s="217" t="s">
        <v>11696</v>
      </c>
      <c r="D16420" s="217" t="s">
        <v>25</v>
      </c>
      <c r="E16420" s="217" t="s">
        <v>88</v>
      </c>
      <c r="F16420" s="217" t="s">
        <v>5</v>
      </c>
      <c r="G16420" s="217" t="s">
        <v>5</v>
      </c>
      <c r="H16420" s="217" t="s">
        <v>178</v>
      </c>
      <c r="I16420" s="217">
        <v>4</v>
      </c>
      <c r="J16420" s="217">
        <v>2</v>
      </c>
      <c r="K16420" s="217">
        <v>2</v>
      </c>
      <c r="L16420" s="217">
        <v>3</v>
      </c>
      <c r="M16420" s="217">
        <v>501.31578947368399</v>
      </c>
      <c r="N16420" s="217">
        <v>7.9790026246719199</v>
      </c>
      <c r="O16420" s="217">
        <v>3.9895013123359599</v>
      </c>
      <c r="P16420" s="217">
        <v>3.9895013123359599</v>
      </c>
      <c r="Q16420" s="217">
        <v>7.9790026246719199</v>
      </c>
      <c r="R16420" s="217">
        <v>3.9895013123359599</v>
      </c>
      <c r="S16420" s="217">
        <v>3.9895013123359599</v>
      </c>
      <c r="T16420" s="217">
        <v>7.9790026246719199</v>
      </c>
      <c r="U16420" s="217">
        <v>3.9895013123359599</v>
      </c>
      <c r="V16420" s="217">
        <v>3.9895013123359599</v>
      </c>
      <c r="W16420" s="217">
        <v>7.9790026246719199</v>
      </c>
      <c r="X16420" s="217">
        <v>3.9895013123359599</v>
      </c>
      <c r="Y16420" s="217">
        <v>3.9895013123359599</v>
      </c>
    </row>
    <row r="16421" spans="2:25">
      <c r="B16421" s="217" t="s">
        <v>16591</v>
      </c>
      <c r="C16421" s="217" t="s">
        <v>11696</v>
      </c>
      <c r="D16421" s="217" t="s">
        <v>25</v>
      </c>
      <c r="E16421" s="217" t="s">
        <v>88</v>
      </c>
      <c r="F16421" s="217" t="s">
        <v>5</v>
      </c>
      <c r="G16421" s="217" t="s">
        <v>5</v>
      </c>
      <c r="H16421" s="217" t="s">
        <v>5</v>
      </c>
      <c r="I16421" s="217">
        <v>12</v>
      </c>
      <c r="J16421" s="217">
        <v>10</v>
      </c>
      <c r="K16421" s="217">
        <v>2</v>
      </c>
      <c r="L16421" s="217">
        <v>53</v>
      </c>
      <c r="M16421" s="217">
        <v>2220</v>
      </c>
      <c r="N16421" s="217">
        <v>5.4054054054054097</v>
      </c>
      <c r="O16421" s="217">
        <v>4.5045045045045002</v>
      </c>
      <c r="P16421" s="217">
        <v>0.90090090090090102</v>
      </c>
      <c r="Q16421" s="217">
        <v>5.4054054054054097</v>
      </c>
      <c r="R16421" s="217">
        <v>4.5045045045045002</v>
      </c>
      <c r="S16421" s="217">
        <v>0.90090090090090102</v>
      </c>
      <c r="T16421" s="217">
        <v>5.4054054054054097</v>
      </c>
      <c r="U16421" s="217">
        <v>4.5045045045045002</v>
      </c>
      <c r="V16421" s="217">
        <v>0.90090090090090102</v>
      </c>
      <c r="W16421" s="217">
        <v>5.4054054054054097</v>
      </c>
      <c r="X16421" s="217">
        <v>4.5045045045045002</v>
      </c>
      <c r="Y16421" s="217">
        <v>0.90090090090090102</v>
      </c>
    </row>
    <row r="16422" spans="2:25">
      <c r="B16422" s="217" t="s">
        <v>16592</v>
      </c>
      <c r="C16422" s="217" t="s">
        <v>11696</v>
      </c>
      <c r="D16422" s="217" t="s">
        <v>26</v>
      </c>
      <c r="E16422" s="217" t="s">
        <v>86</v>
      </c>
      <c r="F16422" s="217" t="s">
        <v>12</v>
      </c>
      <c r="G16422" s="217" t="s">
        <v>10</v>
      </c>
      <c r="H16422" s="217" t="s">
        <v>170</v>
      </c>
      <c r="I16422" s="217">
        <v>3</v>
      </c>
      <c r="J16422" s="217">
        <v>3</v>
      </c>
      <c r="K16422" s="217">
        <v>0</v>
      </c>
      <c r="L16422" s="217">
        <v>13</v>
      </c>
      <c r="M16422" s="217">
        <v>566.44518272425296</v>
      </c>
      <c r="N16422" s="217">
        <v>5.2961876832844599</v>
      </c>
      <c r="O16422" s="217">
        <v>5.2961876832844599</v>
      </c>
      <c r="P16422" s="217">
        <v>0</v>
      </c>
      <c r="Q16422" s="217">
        <v>5.2961876832844599</v>
      </c>
      <c r="R16422" s="217">
        <v>5.2961876832844599</v>
      </c>
      <c r="S16422" s="217">
        <v>0</v>
      </c>
      <c r="T16422" s="217">
        <v>5.2961876832844599</v>
      </c>
      <c r="U16422" s="217">
        <v>5.2961876832844599</v>
      </c>
      <c r="V16422" s="217">
        <v>0</v>
      </c>
      <c r="W16422" s="217">
        <v>5.2961876832844599</v>
      </c>
      <c r="X16422" s="217">
        <v>5.2961876832844599</v>
      </c>
      <c r="Y16422" s="217">
        <v>0</v>
      </c>
    </row>
    <row r="16423" spans="2:25">
      <c r="B16423" s="217" t="s">
        <v>16593</v>
      </c>
      <c r="C16423" s="217" t="s">
        <v>11696</v>
      </c>
      <c r="D16423" s="217" t="s">
        <v>26</v>
      </c>
      <c r="E16423" s="217" t="s">
        <v>86</v>
      </c>
      <c r="F16423" s="217" t="s">
        <v>12</v>
      </c>
      <c r="G16423" s="217" t="s">
        <v>10</v>
      </c>
      <c r="H16423" s="217" t="s">
        <v>172</v>
      </c>
      <c r="I16423" s="217">
        <v>7</v>
      </c>
      <c r="J16423" s="217">
        <v>7</v>
      </c>
      <c r="K16423" s="217">
        <v>0</v>
      </c>
      <c r="L16423" s="217">
        <v>9</v>
      </c>
      <c r="M16423" s="217">
        <v>634.41860465116304</v>
      </c>
      <c r="N16423" s="217">
        <v>11.033724340176001</v>
      </c>
      <c r="O16423" s="217">
        <v>11.033724340176001</v>
      </c>
      <c r="P16423" s="217">
        <v>0</v>
      </c>
      <c r="Q16423" s="217">
        <v>11.033724340176001</v>
      </c>
      <c r="R16423" s="217">
        <v>11.033724340176001</v>
      </c>
      <c r="S16423" s="217">
        <v>0</v>
      </c>
      <c r="T16423" s="217">
        <v>11.033724340176001</v>
      </c>
      <c r="U16423" s="217">
        <v>11.033724340176001</v>
      </c>
      <c r="V16423" s="217">
        <v>0</v>
      </c>
      <c r="W16423" s="217">
        <v>11.033724340176001</v>
      </c>
      <c r="X16423" s="217">
        <v>11.033724340176001</v>
      </c>
      <c r="Y16423" s="217">
        <v>0</v>
      </c>
    </row>
    <row r="16424" spans="2:25">
      <c r="B16424" s="217" t="s">
        <v>16594</v>
      </c>
      <c r="C16424" s="217" t="s">
        <v>11696</v>
      </c>
      <c r="D16424" s="217" t="s">
        <v>26</v>
      </c>
      <c r="E16424" s="217" t="s">
        <v>86</v>
      </c>
      <c r="F16424" s="217" t="s">
        <v>12</v>
      </c>
      <c r="G16424" s="217" t="s">
        <v>10</v>
      </c>
      <c r="H16424" s="217" t="s">
        <v>174</v>
      </c>
      <c r="I16424" s="217">
        <v>4</v>
      </c>
      <c r="J16424" s="217">
        <v>4</v>
      </c>
      <c r="K16424" s="217">
        <v>0</v>
      </c>
      <c r="L16424" s="217">
        <v>14</v>
      </c>
      <c r="M16424" s="217">
        <v>679.73421926910305</v>
      </c>
      <c r="N16424" s="217">
        <v>5.8846529814271697</v>
      </c>
      <c r="O16424" s="217">
        <v>5.8846529814271697</v>
      </c>
      <c r="P16424" s="217">
        <v>0</v>
      </c>
      <c r="Q16424" s="217">
        <v>5.8846529814271697</v>
      </c>
      <c r="R16424" s="217">
        <v>5.8846529814271697</v>
      </c>
      <c r="S16424" s="217">
        <v>0</v>
      </c>
      <c r="T16424" s="217">
        <v>5.8846529814271697</v>
      </c>
      <c r="U16424" s="217">
        <v>5.8846529814271697</v>
      </c>
      <c r="V16424" s="217">
        <v>0</v>
      </c>
      <c r="W16424" s="217">
        <v>5.8846529814271697</v>
      </c>
      <c r="X16424" s="217">
        <v>5.8846529814271697</v>
      </c>
      <c r="Y16424" s="217">
        <v>0</v>
      </c>
    </row>
    <row r="16425" spans="2:25">
      <c r="B16425" s="217" t="s">
        <v>16595</v>
      </c>
      <c r="C16425" s="217" t="s">
        <v>11696</v>
      </c>
      <c r="D16425" s="217" t="s">
        <v>26</v>
      </c>
      <c r="E16425" s="217" t="s">
        <v>86</v>
      </c>
      <c r="F16425" s="217" t="s">
        <v>12</v>
      </c>
      <c r="G16425" s="217" t="s">
        <v>10</v>
      </c>
      <c r="H16425" s="217" t="s">
        <v>176</v>
      </c>
      <c r="I16425" s="217">
        <v>2</v>
      </c>
      <c r="J16425" s="217">
        <v>2</v>
      </c>
      <c r="K16425" s="217">
        <v>0</v>
      </c>
      <c r="L16425" s="217">
        <v>21</v>
      </c>
      <c r="M16425" s="217">
        <v>827.00996677740898</v>
      </c>
      <c r="N16425" s="217">
        <v>2.4183505403125398</v>
      </c>
      <c r="O16425" s="217">
        <v>2.4183505403125398</v>
      </c>
      <c r="P16425" s="217">
        <v>0</v>
      </c>
      <c r="Q16425" s="217">
        <v>2.4183505403125398</v>
      </c>
      <c r="R16425" s="217">
        <v>2.4183505403125398</v>
      </c>
      <c r="S16425" s="217">
        <v>0</v>
      </c>
      <c r="T16425" s="217">
        <v>2.4183505403125398</v>
      </c>
      <c r="U16425" s="217">
        <v>2.4183505403125398</v>
      </c>
      <c r="V16425" s="217">
        <v>0</v>
      </c>
      <c r="W16425" s="217">
        <v>2.4183505403125398</v>
      </c>
      <c r="X16425" s="217">
        <v>2.4183505403125398</v>
      </c>
      <c r="Y16425" s="217">
        <v>0</v>
      </c>
    </row>
    <row r="16426" spans="2:25">
      <c r="B16426" s="217" t="s">
        <v>16596</v>
      </c>
      <c r="C16426" s="217" t="s">
        <v>11696</v>
      </c>
      <c r="D16426" s="217" t="s">
        <v>26</v>
      </c>
      <c r="E16426" s="217" t="s">
        <v>86</v>
      </c>
      <c r="F16426" s="217" t="s">
        <v>12</v>
      </c>
      <c r="G16426" s="217" t="s">
        <v>10</v>
      </c>
      <c r="H16426" s="217" t="s">
        <v>178</v>
      </c>
      <c r="I16426" s="217">
        <v>1</v>
      </c>
      <c r="J16426" s="217">
        <v>1</v>
      </c>
      <c r="K16426" s="217">
        <v>0</v>
      </c>
      <c r="L16426" s="217">
        <v>10</v>
      </c>
      <c r="M16426" s="217">
        <v>702.392026578073</v>
      </c>
      <c r="N16426" s="217">
        <v>1.4237063664743199</v>
      </c>
      <c r="O16426" s="217">
        <v>1.4237063664743199</v>
      </c>
      <c r="P16426" s="217">
        <v>0</v>
      </c>
      <c r="Q16426" s="217">
        <v>1.4237063664743199</v>
      </c>
      <c r="R16426" s="217">
        <v>1.4237063664743199</v>
      </c>
      <c r="S16426" s="217">
        <v>0</v>
      </c>
      <c r="T16426" s="217">
        <v>1.4237063664743199</v>
      </c>
      <c r="U16426" s="217">
        <v>1.4237063664743199</v>
      </c>
      <c r="V16426" s="217">
        <v>0</v>
      </c>
      <c r="W16426" s="217">
        <v>1.4237063664743199</v>
      </c>
      <c r="X16426" s="217">
        <v>1.4237063664743199</v>
      </c>
      <c r="Y16426" s="217">
        <v>0</v>
      </c>
    </row>
    <row r="16427" spans="2:25">
      <c r="B16427" s="217" t="s">
        <v>16597</v>
      </c>
      <c r="C16427" s="217" t="s">
        <v>11696</v>
      </c>
      <c r="D16427" s="217" t="s">
        <v>26</v>
      </c>
      <c r="E16427" s="217" t="s">
        <v>86</v>
      </c>
      <c r="F16427" s="217" t="s">
        <v>12</v>
      </c>
      <c r="G16427" s="217" t="s">
        <v>10</v>
      </c>
      <c r="H16427" s="217" t="s">
        <v>5</v>
      </c>
      <c r="I16427" s="217">
        <v>17</v>
      </c>
      <c r="J16427" s="217">
        <v>17</v>
      </c>
      <c r="K16427" s="217">
        <v>0</v>
      </c>
      <c r="L16427" s="217">
        <v>67</v>
      </c>
      <c r="M16427" s="217">
        <v>3410</v>
      </c>
      <c r="N16427" s="217">
        <v>4.9853372434017604</v>
      </c>
      <c r="O16427" s="217">
        <v>4.9853372434017604</v>
      </c>
      <c r="P16427" s="217">
        <v>0</v>
      </c>
      <c r="Q16427" s="217">
        <v>4.9853372434017604</v>
      </c>
      <c r="R16427" s="217">
        <v>4.9853372434017604</v>
      </c>
      <c r="S16427" s="217">
        <v>0</v>
      </c>
      <c r="T16427" s="217">
        <v>4.9853372434017604</v>
      </c>
      <c r="U16427" s="217">
        <v>4.9853372434017604</v>
      </c>
      <c r="V16427" s="217">
        <v>0</v>
      </c>
      <c r="W16427" s="217">
        <v>4.9853372434017604</v>
      </c>
      <c r="X16427" s="217">
        <v>4.9853372434017604</v>
      </c>
      <c r="Y16427" s="217">
        <v>0</v>
      </c>
    </row>
    <row r="16428" spans="2:25">
      <c r="B16428" s="217" t="s">
        <v>16598</v>
      </c>
      <c r="C16428" s="217" t="s">
        <v>11696</v>
      </c>
      <c r="D16428" s="217" t="s">
        <v>26</v>
      </c>
      <c r="E16428" s="217" t="s">
        <v>86</v>
      </c>
      <c r="F16428" s="217" t="s">
        <v>9</v>
      </c>
      <c r="G16428" s="217" t="s">
        <v>10</v>
      </c>
      <c r="H16428" s="217" t="s">
        <v>170</v>
      </c>
      <c r="I16428" s="217">
        <v>0</v>
      </c>
      <c r="J16428" s="217">
        <v>0</v>
      </c>
      <c r="K16428" s="217">
        <v>0</v>
      </c>
      <c r="L16428" s="217">
        <v>17</v>
      </c>
      <c r="M16428" s="217">
        <v>576.83544303797498</v>
      </c>
      <c r="N16428" s="217">
        <v>0</v>
      </c>
      <c r="O16428" s="217">
        <v>0</v>
      </c>
      <c r="P16428" s="217">
        <v>0</v>
      </c>
      <c r="Q16428" s="217">
        <v>0</v>
      </c>
      <c r="R16428" s="217">
        <v>0</v>
      </c>
      <c r="S16428" s="217">
        <v>0</v>
      </c>
      <c r="T16428" s="217">
        <v>0</v>
      </c>
      <c r="U16428" s="217">
        <v>0</v>
      </c>
      <c r="V16428" s="217">
        <v>0</v>
      </c>
      <c r="W16428" s="217">
        <v>0</v>
      </c>
      <c r="X16428" s="217">
        <v>0</v>
      </c>
      <c r="Y16428" s="217">
        <v>0</v>
      </c>
    </row>
    <row r="16429" spans="2:25">
      <c r="B16429" s="217" t="s">
        <v>16599</v>
      </c>
      <c r="C16429" s="217" t="s">
        <v>11696</v>
      </c>
      <c r="D16429" s="217" t="s">
        <v>26</v>
      </c>
      <c r="E16429" s="217" t="s">
        <v>86</v>
      </c>
      <c r="F16429" s="217" t="s">
        <v>9</v>
      </c>
      <c r="G16429" s="217" t="s">
        <v>10</v>
      </c>
      <c r="H16429" s="217" t="s">
        <v>172</v>
      </c>
      <c r="I16429" s="217">
        <v>1</v>
      </c>
      <c r="J16429" s="217">
        <v>1</v>
      </c>
      <c r="K16429" s="217">
        <v>0</v>
      </c>
      <c r="L16429" s="217">
        <v>14</v>
      </c>
      <c r="M16429" s="217">
        <v>706.32911392405094</v>
      </c>
      <c r="N16429" s="217">
        <v>1.4157706093189999</v>
      </c>
      <c r="O16429" s="217">
        <v>1.4157706093189999</v>
      </c>
      <c r="P16429" s="217">
        <v>0</v>
      </c>
      <c r="Q16429" s="217">
        <v>1.4157706093189999</v>
      </c>
      <c r="R16429" s="217">
        <v>1.4157706093189999</v>
      </c>
      <c r="S16429" s="217">
        <v>0</v>
      </c>
      <c r="T16429" s="217">
        <v>1.4157706093189999</v>
      </c>
      <c r="U16429" s="217">
        <v>1.4157706093189999</v>
      </c>
      <c r="V16429" s="217">
        <v>0</v>
      </c>
      <c r="W16429" s="217">
        <v>1.4157706093189999</v>
      </c>
      <c r="X16429" s="217">
        <v>1.4157706093189999</v>
      </c>
      <c r="Y16429" s="217">
        <v>0</v>
      </c>
    </row>
    <row r="16430" spans="2:25">
      <c r="B16430" s="217" t="s">
        <v>16600</v>
      </c>
      <c r="C16430" s="217" t="s">
        <v>11696</v>
      </c>
      <c r="D16430" s="217" t="s">
        <v>26</v>
      </c>
      <c r="E16430" s="217" t="s">
        <v>86</v>
      </c>
      <c r="F16430" s="217" t="s">
        <v>9</v>
      </c>
      <c r="G16430" s="217" t="s">
        <v>10</v>
      </c>
      <c r="H16430" s="217" t="s">
        <v>174</v>
      </c>
      <c r="I16430" s="217">
        <v>2</v>
      </c>
      <c r="J16430" s="217">
        <v>1</v>
      </c>
      <c r="K16430" s="217">
        <v>1</v>
      </c>
      <c r="L16430" s="217">
        <v>19</v>
      </c>
      <c r="M16430" s="217">
        <v>776.96202531645599</v>
      </c>
      <c r="N16430" s="217">
        <v>2.5741283805799902</v>
      </c>
      <c r="O16430" s="217">
        <v>1.28706419029</v>
      </c>
      <c r="P16430" s="217">
        <v>1.28706419029</v>
      </c>
      <c r="Q16430" s="217">
        <v>2.5741283805799902</v>
      </c>
      <c r="R16430" s="217">
        <v>1.28706419029</v>
      </c>
      <c r="S16430" s="217">
        <v>1.28706419029</v>
      </c>
      <c r="T16430" s="217">
        <v>2.5741283805799902</v>
      </c>
      <c r="U16430" s="217">
        <v>1.28706419029</v>
      </c>
      <c r="V16430" s="217">
        <v>1.28706419029</v>
      </c>
      <c r="W16430" s="217">
        <v>2.5741283805799902</v>
      </c>
      <c r="X16430" s="217">
        <v>1.28706419029</v>
      </c>
      <c r="Y16430" s="217">
        <v>1.28706419029</v>
      </c>
    </row>
    <row r="16431" spans="2:25">
      <c r="B16431" s="217" t="s">
        <v>16601</v>
      </c>
      <c r="C16431" s="217" t="s">
        <v>11696</v>
      </c>
      <c r="D16431" s="217" t="s">
        <v>26</v>
      </c>
      <c r="E16431" s="217" t="s">
        <v>86</v>
      </c>
      <c r="F16431" s="217" t="s">
        <v>9</v>
      </c>
      <c r="G16431" s="217" t="s">
        <v>10</v>
      </c>
      <c r="H16431" s="217" t="s">
        <v>176</v>
      </c>
      <c r="I16431" s="217">
        <v>2</v>
      </c>
      <c r="J16431" s="217">
        <v>2</v>
      </c>
      <c r="K16431" s="217">
        <v>0</v>
      </c>
      <c r="L16431" s="217">
        <v>21</v>
      </c>
      <c r="M16431" s="217">
        <v>871.13924050632897</v>
      </c>
      <c r="N16431" s="217">
        <v>2.2958442313281</v>
      </c>
      <c r="O16431" s="217">
        <v>2.2958442313281</v>
      </c>
      <c r="P16431" s="217">
        <v>0</v>
      </c>
      <c r="Q16431" s="217">
        <v>2.2958442313281</v>
      </c>
      <c r="R16431" s="217">
        <v>2.2958442313281</v>
      </c>
      <c r="S16431" s="217">
        <v>0</v>
      </c>
      <c r="T16431" s="217">
        <v>2.2958442313281</v>
      </c>
      <c r="U16431" s="217">
        <v>2.2958442313281</v>
      </c>
      <c r="V16431" s="217">
        <v>0</v>
      </c>
      <c r="W16431" s="217">
        <v>2.2958442313281</v>
      </c>
      <c r="X16431" s="217">
        <v>2.2958442313281</v>
      </c>
      <c r="Y16431" s="217">
        <v>0</v>
      </c>
    </row>
    <row r="16432" spans="2:25">
      <c r="B16432" s="217" t="s">
        <v>16602</v>
      </c>
      <c r="C16432" s="217" t="s">
        <v>11696</v>
      </c>
      <c r="D16432" s="217" t="s">
        <v>26</v>
      </c>
      <c r="E16432" s="217" t="s">
        <v>86</v>
      </c>
      <c r="F16432" s="217" t="s">
        <v>9</v>
      </c>
      <c r="G16432" s="217" t="s">
        <v>10</v>
      </c>
      <c r="H16432" s="217" t="s">
        <v>178</v>
      </c>
      <c r="I16432" s="217">
        <v>0</v>
      </c>
      <c r="J16432" s="217">
        <v>0</v>
      </c>
      <c r="K16432" s="217">
        <v>0</v>
      </c>
      <c r="L16432" s="217">
        <v>17</v>
      </c>
      <c r="M16432" s="217">
        <v>788.73417721519002</v>
      </c>
      <c r="N16432" s="217">
        <v>0</v>
      </c>
      <c r="O16432" s="217">
        <v>0</v>
      </c>
      <c r="P16432" s="217">
        <v>0</v>
      </c>
      <c r="Q16432" s="217">
        <v>0</v>
      </c>
      <c r="R16432" s="217">
        <v>0</v>
      </c>
      <c r="S16432" s="217">
        <v>0</v>
      </c>
      <c r="T16432" s="217">
        <v>0</v>
      </c>
      <c r="U16432" s="217">
        <v>0</v>
      </c>
      <c r="V16432" s="217">
        <v>0</v>
      </c>
      <c r="W16432" s="217">
        <v>0</v>
      </c>
      <c r="X16432" s="217">
        <v>0</v>
      </c>
      <c r="Y16432" s="217">
        <v>0</v>
      </c>
    </row>
    <row r="16433" spans="2:25">
      <c r="B16433" s="217" t="s">
        <v>16603</v>
      </c>
      <c r="C16433" s="217" t="s">
        <v>11696</v>
      </c>
      <c r="D16433" s="217" t="s">
        <v>26</v>
      </c>
      <c r="E16433" s="217" t="s">
        <v>86</v>
      </c>
      <c r="F16433" s="217" t="s">
        <v>9</v>
      </c>
      <c r="G16433" s="217" t="s">
        <v>10</v>
      </c>
      <c r="H16433" s="217" t="s">
        <v>5</v>
      </c>
      <c r="I16433" s="217">
        <v>5</v>
      </c>
      <c r="J16433" s="217">
        <v>4</v>
      </c>
      <c r="K16433" s="217">
        <v>1</v>
      </c>
      <c r="L16433" s="217">
        <v>88</v>
      </c>
      <c r="M16433" s="217">
        <v>3720</v>
      </c>
      <c r="N16433" s="217">
        <v>1.34408602150538</v>
      </c>
      <c r="O16433" s="217">
        <v>1.0752688172042999</v>
      </c>
      <c r="P16433" s="217">
        <v>0.26881720430107497</v>
      </c>
      <c r="Q16433" s="217">
        <v>1.34408602150538</v>
      </c>
      <c r="R16433" s="217">
        <v>1.0752688172042999</v>
      </c>
      <c r="S16433" s="217">
        <v>0.26881720430107497</v>
      </c>
      <c r="T16433" s="217">
        <v>1.34408602150538</v>
      </c>
      <c r="U16433" s="217">
        <v>1.0752688172042999</v>
      </c>
      <c r="V16433" s="217">
        <v>0.26881720430107497</v>
      </c>
      <c r="W16433" s="217">
        <v>1.34408602150538</v>
      </c>
      <c r="X16433" s="217">
        <v>1.0752688172042999</v>
      </c>
      <c r="Y16433" s="217">
        <v>0.26881720430107497</v>
      </c>
    </row>
    <row r="16434" spans="2:25">
      <c r="B16434" s="217" t="s">
        <v>16604</v>
      </c>
      <c r="C16434" s="217" t="s">
        <v>11696</v>
      </c>
      <c r="D16434" s="217" t="s">
        <v>26</v>
      </c>
      <c r="E16434" s="217" t="s">
        <v>86</v>
      </c>
      <c r="F16434" s="217" t="s">
        <v>5</v>
      </c>
      <c r="G16434" s="217" t="s">
        <v>10</v>
      </c>
      <c r="H16434" s="217" t="s">
        <v>170</v>
      </c>
      <c r="I16434" s="217">
        <v>3</v>
      </c>
      <c r="J16434" s="217">
        <v>3</v>
      </c>
      <c r="K16434" s="217">
        <v>0</v>
      </c>
      <c r="L16434" s="217">
        <v>30</v>
      </c>
      <c r="M16434" s="217">
        <v>1143.2806257622301</v>
      </c>
      <c r="N16434" s="217">
        <v>2.6240276729957701</v>
      </c>
      <c r="O16434" s="217">
        <v>2.6240276729957701</v>
      </c>
      <c r="P16434" s="217">
        <v>0</v>
      </c>
      <c r="Q16434" s="217">
        <v>2.6240276729957701</v>
      </c>
      <c r="R16434" s="217">
        <v>2.6240276729957701</v>
      </c>
      <c r="S16434" s="217">
        <v>0</v>
      </c>
      <c r="T16434" s="217">
        <v>2.6240276729957701</v>
      </c>
      <c r="U16434" s="217">
        <v>2.6240276729957701</v>
      </c>
      <c r="V16434" s="217">
        <v>0</v>
      </c>
      <c r="W16434" s="217">
        <v>2.6240276729957701</v>
      </c>
      <c r="X16434" s="217">
        <v>2.6240276729957701</v>
      </c>
      <c r="Y16434" s="217">
        <v>0</v>
      </c>
    </row>
    <row r="16435" spans="2:25">
      <c r="B16435" s="217" t="s">
        <v>16605</v>
      </c>
      <c r="C16435" s="217" t="s">
        <v>11696</v>
      </c>
      <c r="D16435" s="217" t="s">
        <v>26</v>
      </c>
      <c r="E16435" s="217" t="s">
        <v>86</v>
      </c>
      <c r="F16435" s="217" t="s">
        <v>5</v>
      </c>
      <c r="G16435" s="217" t="s">
        <v>10</v>
      </c>
      <c r="H16435" s="217" t="s">
        <v>172</v>
      </c>
      <c r="I16435" s="217">
        <v>8</v>
      </c>
      <c r="J16435" s="217">
        <v>8</v>
      </c>
      <c r="K16435" s="217">
        <v>0</v>
      </c>
      <c r="L16435" s="217">
        <v>23</v>
      </c>
      <c r="M16435" s="217">
        <v>1340.74771857521</v>
      </c>
      <c r="N16435" s="217">
        <v>5.9668197746414497</v>
      </c>
      <c r="O16435" s="217">
        <v>5.9668197746414497</v>
      </c>
      <c r="P16435" s="217">
        <v>0</v>
      </c>
      <c r="Q16435" s="217">
        <v>5.9668197746414497</v>
      </c>
      <c r="R16435" s="217">
        <v>5.9668197746414497</v>
      </c>
      <c r="S16435" s="217">
        <v>0</v>
      </c>
      <c r="T16435" s="217">
        <v>5.9668197746414497</v>
      </c>
      <c r="U16435" s="217">
        <v>5.9668197746414497</v>
      </c>
      <c r="V16435" s="217">
        <v>0</v>
      </c>
      <c r="W16435" s="217">
        <v>5.9668197746414497</v>
      </c>
      <c r="X16435" s="217">
        <v>5.9668197746414497</v>
      </c>
      <c r="Y16435" s="217">
        <v>0</v>
      </c>
    </row>
    <row r="16436" spans="2:25">
      <c r="B16436" s="217" t="s">
        <v>16606</v>
      </c>
      <c r="C16436" s="217" t="s">
        <v>11696</v>
      </c>
      <c r="D16436" s="217" t="s">
        <v>26</v>
      </c>
      <c r="E16436" s="217" t="s">
        <v>86</v>
      </c>
      <c r="F16436" s="217" t="s">
        <v>5</v>
      </c>
      <c r="G16436" s="217" t="s">
        <v>10</v>
      </c>
      <c r="H16436" s="217" t="s">
        <v>174</v>
      </c>
      <c r="I16436" s="217">
        <v>6</v>
      </c>
      <c r="J16436" s="217">
        <v>5</v>
      </c>
      <c r="K16436" s="217">
        <v>1</v>
      </c>
      <c r="L16436" s="217">
        <v>33</v>
      </c>
      <c r="M16436" s="217">
        <v>1456.69624458556</v>
      </c>
      <c r="N16436" s="217">
        <v>4.1189094996994697</v>
      </c>
      <c r="O16436" s="217">
        <v>3.4324245830828901</v>
      </c>
      <c r="P16436" s="217">
        <v>0.68648491661657796</v>
      </c>
      <c r="Q16436" s="217">
        <v>4.1189094996994697</v>
      </c>
      <c r="R16436" s="217">
        <v>3.4324245830828901</v>
      </c>
      <c r="S16436" s="217">
        <v>0.68648491661657796</v>
      </c>
      <c r="T16436" s="217">
        <v>4.1189094996994697</v>
      </c>
      <c r="U16436" s="217">
        <v>3.4324245830828901</v>
      </c>
      <c r="V16436" s="217">
        <v>0.68648491661657796</v>
      </c>
      <c r="W16436" s="217">
        <v>4.1189094996994697</v>
      </c>
      <c r="X16436" s="217">
        <v>3.4324245830828901</v>
      </c>
      <c r="Y16436" s="217">
        <v>0.68648491661657796</v>
      </c>
    </row>
    <row r="16437" spans="2:25">
      <c r="B16437" s="217" t="s">
        <v>16607</v>
      </c>
      <c r="C16437" s="217" t="s">
        <v>11696</v>
      </c>
      <c r="D16437" s="217" t="s">
        <v>26</v>
      </c>
      <c r="E16437" s="217" t="s">
        <v>86</v>
      </c>
      <c r="F16437" s="217" t="s">
        <v>5</v>
      </c>
      <c r="G16437" s="217" t="s">
        <v>10</v>
      </c>
      <c r="H16437" s="217" t="s">
        <v>176</v>
      </c>
      <c r="I16437" s="217">
        <v>4</v>
      </c>
      <c r="J16437" s="217">
        <v>4</v>
      </c>
      <c r="K16437" s="217">
        <v>0</v>
      </c>
      <c r="L16437" s="217">
        <v>42</v>
      </c>
      <c r="M16437" s="217">
        <v>1698.14920728374</v>
      </c>
      <c r="N16437" s="217">
        <v>2.35550561920184</v>
      </c>
      <c r="O16437" s="217">
        <v>2.35550561920184</v>
      </c>
      <c r="P16437" s="217">
        <v>0</v>
      </c>
      <c r="Q16437" s="217">
        <v>2.35550561920184</v>
      </c>
      <c r="R16437" s="217">
        <v>2.35550561920184</v>
      </c>
      <c r="S16437" s="217">
        <v>0</v>
      </c>
      <c r="T16437" s="217">
        <v>2.35550561920184</v>
      </c>
      <c r="U16437" s="217">
        <v>2.35550561920184</v>
      </c>
      <c r="V16437" s="217">
        <v>0</v>
      </c>
      <c r="W16437" s="217">
        <v>2.35550561920184</v>
      </c>
      <c r="X16437" s="217">
        <v>2.35550561920184</v>
      </c>
      <c r="Y16437" s="217">
        <v>0</v>
      </c>
    </row>
    <row r="16438" spans="2:25">
      <c r="B16438" s="217" t="s">
        <v>16608</v>
      </c>
      <c r="C16438" s="217" t="s">
        <v>11696</v>
      </c>
      <c r="D16438" s="217" t="s">
        <v>26</v>
      </c>
      <c r="E16438" s="217" t="s">
        <v>86</v>
      </c>
      <c r="F16438" s="217" t="s">
        <v>5</v>
      </c>
      <c r="G16438" s="217" t="s">
        <v>10</v>
      </c>
      <c r="H16438" s="217" t="s">
        <v>178</v>
      </c>
      <c r="I16438" s="217">
        <v>1</v>
      </c>
      <c r="J16438" s="217">
        <v>1</v>
      </c>
      <c r="K16438" s="217">
        <v>0</v>
      </c>
      <c r="L16438" s="217">
        <v>27</v>
      </c>
      <c r="M16438" s="217">
        <v>1491.1262037932599</v>
      </c>
      <c r="N16438" s="217">
        <v>0.67063404657238901</v>
      </c>
      <c r="O16438" s="217">
        <v>0.67063404657238901</v>
      </c>
      <c r="P16438" s="217">
        <v>0</v>
      </c>
      <c r="Q16438" s="217">
        <v>0.67063404657238901</v>
      </c>
      <c r="R16438" s="217">
        <v>0.67063404657238901</v>
      </c>
      <c r="S16438" s="217">
        <v>0</v>
      </c>
      <c r="T16438" s="217">
        <v>0.67063404657238901</v>
      </c>
      <c r="U16438" s="217">
        <v>0.67063404657238901</v>
      </c>
      <c r="V16438" s="217">
        <v>0</v>
      </c>
      <c r="W16438" s="217">
        <v>0.67063404657238901</v>
      </c>
      <c r="X16438" s="217">
        <v>0.67063404657238901</v>
      </c>
      <c r="Y16438" s="217">
        <v>0</v>
      </c>
    </row>
    <row r="16439" spans="2:25">
      <c r="B16439" s="217" t="s">
        <v>16609</v>
      </c>
      <c r="C16439" s="217" t="s">
        <v>11696</v>
      </c>
      <c r="D16439" s="217" t="s">
        <v>26</v>
      </c>
      <c r="E16439" s="217" t="s">
        <v>86</v>
      </c>
      <c r="F16439" s="217" t="s">
        <v>5</v>
      </c>
      <c r="G16439" s="217" t="s">
        <v>10</v>
      </c>
      <c r="H16439" s="217" t="s">
        <v>5</v>
      </c>
      <c r="I16439" s="217">
        <v>22</v>
      </c>
      <c r="J16439" s="217">
        <v>21</v>
      </c>
      <c r="K16439" s="217">
        <v>1</v>
      </c>
      <c r="L16439" s="217">
        <v>155</v>
      </c>
      <c r="M16439" s="217">
        <v>7130</v>
      </c>
      <c r="N16439" s="217">
        <v>3.0855539971949502</v>
      </c>
      <c r="O16439" s="217">
        <v>2.945301542777</v>
      </c>
      <c r="P16439" s="217">
        <v>0.140252454417952</v>
      </c>
      <c r="Q16439" s="217">
        <v>3.0855539971949502</v>
      </c>
      <c r="R16439" s="217">
        <v>2.945301542777</v>
      </c>
      <c r="S16439" s="217">
        <v>0.140252454417952</v>
      </c>
      <c r="T16439" s="217">
        <v>3.0855539971949502</v>
      </c>
      <c r="U16439" s="217">
        <v>2.945301542777</v>
      </c>
      <c r="V16439" s="217">
        <v>0.140252454417952</v>
      </c>
      <c r="W16439" s="217">
        <v>3.0855539971949502</v>
      </c>
      <c r="X16439" s="217">
        <v>2.945301542777</v>
      </c>
      <c r="Y16439" s="217">
        <v>0.140252454417952</v>
      </c>
    </row>
    <row r="16440" spans="2:25">
      <c r="B16440" s="217" t="s">
        <v>16610</v>
      </c>
      <c r="C16440" s="217" t="s">
        <v>11696</v>
      </c>
      <c r="D16440" s="217" t="s">
        <v>26</v>
      </c>
      <c r="E16440" s="217" t="s">
        <v>86</v>
      </c>
      <c r="F16440" s="217" t="s">
        <v>12</v>
      </c>
      <c r="G16440" s="217" t="s">
        <v>49</v>
      </c>
      <c r="H16440" s="217" t="s">
        <v>170</v>
      </c>
      <c r="I16440" s="217">
        <v>24</v>
      </c>
      <c r="J16440" s="217">
        <v>23</v>
      </c>
      <c r="K16440" s="217">
        <v>1</v>
      </c>
      <c r="L16440" s="217">
        <v>94</v>
      </c>
      <c r="M16440" s="217">
        <v>4620.4842259721199</v>
      </c>
      <c r="N16440" s="217">
        <v>5.1942607800918399</v>
      </c>
      <c r="O16440" s="217">
        <v>4.9778332475880198</v>
      </c>
      <c r="P16440" s="217">
        <v>0.21642753250382701</v>
      </c>
      <c r="Q16440" s="217">
        <v>5.1942607800918399</v>
      </c>
      <c r="R16440" s="217">
        <v>4.9778332475880198</v>
      </c>
      <c r="S16440" s="217">
        <v>0.21642753250382701</v>
      </c>
      <c r="T16440" s="217">
        <v>5.1942607800918399</v>
      </c>
      <c r="U16440" s="217">
        <v>4.9778332475880198</v>
      </c>
      <c r="V16440" s="217">
        <v>0.21642753250382701</v>
      </c>
      <c r="W16440" s="217">
        <v>5.1942607800918399</v>
      </c>
      <c r="X16440" s="217">
        <v>4.9778332475880198</v>
      </c>
      <c r="Y16440" s="217">
        <v>0.21642753250382701</v>
      </c>
    </row>
    <row r="16441" spans="2:25">
      <c r="B16441" s="217" t="s">
        <v>16611</v>
      </c>
      <c r="C16441" s="217" t="s">
        <v>11696</v>
      </c>
      <c r="D16441" s="217" t="s">
        <v>26</v>
      </c>
      <c r="E16441" s="217" t="s">
        <v>86</v>
      </c>
      <c r="F16441" s="217" t="s">
        <v>12</v>
      </c>
      <c r="G16441" s="217" t="s">
        <v>49</v>
      </c>
      <c r="H16441" s="217" t="s">
        <v>172</v>
      </c>
      <c r="I16441" s="217">
        <v>9</v>
      </c>
      <c r="J16441" s="217">
        <v>9</v>
      </c>
      <c r="K16441" s="217">
        <v>0</v>
      </c>
      <c r="L16441" s="217">
        <v>48</v>
      </c>
      <c r="M16441" s="217">
        <v>4265.0623624358004</v>
      </c>
      <c r="N16441" s="217">
        <v>2.1101684419123101</v>
      </c>
      <c r="O16441" s="217">
        <v>2.1101684419123101</v>
      </c>
      <c r="P16441" s="217">
        <v>0</v>
      </c>
      <c r="Q16441" s="217">
        <v>2.1101684419123101</v>
      </c>
      <c r="R16441" s="217">
        <v>2.1101684419123101</v>
      </c>
      <c r="S16441" s="217">
        <v>0</v>
      </c>
      <c r="T16441" s="217">
        <v>2.1101684419123101</v>
      </c>
      <c r="U16441" s="217">
        <v>2.1101684419123101</v>
      </c>
      <c r="V16441" s="217">
        <v>0</v>
      </c>
      <c r="W16441" s="217">
        <v>2.1101684419123101</v>
      </c>
      <c r="X16441" s="217">
        <v>2.1101684419123101</v>
      </c>
      <c r="Y16441" s="217">
        <v>0</v>
      </c>
    </row>
    <row r="16442" spans="2:25">
      <c r="B16442" s="217" t="s">
        <v>16612</v>
      </c>
      <c r="C16442" s="217" t="s">
        <v>11696</v>
      </c>
      <c r="D16442" s="217" t="s">
        <v>26</v>
      </c>
      <c r="E16442" s="217" t="s">
        <v>86</v>
      </c>
      <c r="F16442" s="217" t="s">
        <v>12</v>
      </c>
      <c r="G16442" s="217" t="s">
        <v>49</v>
      </c>
      <c r="H16442" s="217" t="s">
        <v>174</v>
      </c>
      <c r="I16442" s="217">
        <v>9</v>
      </c>
      <c r="J16442" s="217">
        <v>9</v>
      </c>
      <c r="K16442" s="217">
        <v>0</v>
      </c>
      <c r="L16442" s="217">
        <v>34</v>
      </c>
      <c r="M16442" s="217">
        <v>3004.9303008070401</v>
      </c>
      <c r="N16442" s="217">
        <v>2.9950777885207001</v>
      </c>
      <c r="O16442" s="217">
        <v>2.9950777885207001</v>
      </c>
      <c r="P16442" s="217">
        <v>0</v>
      </c>
      <c r="Q16442" s="217">
        <v>2.9950777885207001</v>
      </c>
      <c r="R16442" s="217">
        <v>2.9950777885207001</v>
      </c>
      <c r="S16442" s="217">
        <v>0</v>
      </c>
      <c r="T16442" s="217">
        <v>2.9950777885207001</v>
      </c>
      <c r="U16442" s="217">
        <v>2.9950777885207001</v>
      </c>
      <c r="V16442" s="217">
        <v>0</v>
      </c>
      <c r="W16442" s="217">
        <v>2.9950777885207001</v>
      </c>
      <c r="X16442" s="217">
        <v>2.9950777885207001</v>
      </c>
      <c r="Y16442" s="217">
        <v>0</v>
      </c>
    </row>
    <row r="16443" spans="2:25">
      <c r="B16443" s="217" t="s">
        <v>16613</v>
      </c>
      <c r="C16443" s="217" t="s">
        <v>11696</v>
      </c>
      <c r="D16443" s="217" t="s">
        <v>26</v>
      </c>
      <c r="E16443" s="217" t="s">
        <v>86</v>
      </c>
      <c r="F16443" s="217" t="s">
        <v>12</v>
      </c>
      <c r="G16443" s="217" t="s">
        <v>49</v>
      </c>
      <c r="H16443" s="217" t="s">
        <v>176</v>
      </c>
      <c r="I16443" s="217">
        <v>2</v>
      </c>
      <c r="J16443" s="217">
        <v>2</v>
      </c>
      <c r="K16443" s="217">
        <v>0</v>
      </c>
      <c r="L16443" s="217">
        <v>23</v>
      </c>
      <c r="M16443" s="217">
        <v>1992.5165077035999</v>
      </c>
      <c r="N16443" s="217">
        <v>1.0037557993961299</v>
      </c>
      <c r="O16443" s="217">
        <v>1.0037557993961299</v>
      </c>
      <c r="P16443" s="217">
        <v>0</v>
      </c>
      <c r="Q16443" s="217">
        <v>1.0037557993961299</v>
      </c>
      <c r="R16443" s="217">
        <v>1.0037557993961299</v>
      </c>
      <c r="S16443" s="217">
        <v>0</v>
      </c>
      <c r="T16443" s="217">
        <v>1.0037557993961299</v>
      </c>
      <c r="U16443" s="217">
        <v>1.0037557993961299</v>
      </c>
      <c r="V16443" s="217">
        <v>0</v>
      </c>
      <c r="W16443" s="217">
        <v>1.0037557993961299</v>
      </c>
      <c r="X16443" s="217">
        <v>1.0037557993961299</v>
      </c>
      <c r="Y16443" s="217">
        <v>0</v>
      </c>
    </row>
    <row r="16444" spans="2:25">
      <c r="B16444" s="217" t="s">
        <v>16614</v>
      </c>
      <c r="C16444" s="217" t="s">
        <v>11696</v>
      </c>
      <c r="D16444" s="217" t="s">
        <v>26</v>
      </c>
      <c r="E16444" s="217" t="s">
        <v>86</v>
      </c>
      <c r="F16444" s="217" t="s">
        <v>12</v>
      </c>
      <c r="G16444" s="217" t="s">
        <v>49</v>
      </c>
      <c r="H16444" s="217" t="s">
        <v>178</v>
      </c>
      <c r="I16444" s="217">
        <v>3</v>
      </c>
      <c r="J16444" s="217">
        <v>3</v>
      </c>
      <c r="K16444" s="217">
        <v>0</v>
      </c>
      <c r="L16444" s="217">
        <v>2</v>
      </c>
      <c r="M16444" s="217">
        <v>797.00660308143802</v>
      </c>
      <c r="N16444" s="217">
        <v>3.7640842477354699</v>
      </c>
      <c r="O16444" s="217">
        <v>3.7640842477354699</v>
      </c>
      <c r="P16444" s="217">
        <v>0</v>
      </c>
      <c r="Q16444" s="217">
        <v>3.7640842477354699</v>
      </c>
      <c r="R16444" s="217">
        <v>3.7640842477354699</v>
      </c>
      <c r="S16444" s="217">
        <v>0</v>
      </c>
      <c r="T16444" s="217">
        <v>3.7640842477354699</v>
      </c>
      <c r="U16444" s="217">
        <v>3.7640842477354699</v>
      </c>
      <c r="V16444" s="217">
        <v>0</v>
      </c>
      <c r="W16444" s="217">
        <v>3.7640842477354699</v>
      </c>
      <c r="X16444" s="217">
        <v>3.7640842477354699</v>
      </c>
      <c r="Y16444" s="217">
        <v>0</v>
      </c>
    </row>
    <row r="16445" spans="2:25">
      <c r="B16445" s="217" t="s">
        <v>16615</v>
      </c>
      <c r="C16445" s="217" t="s">
        <v>11696</v>
      </c>
      <c r="D16445" s="217" t="s">
        <v>26</v>
      </c>
      <c r="E16445" s="217" t="s">
        <v>86</v>
      </c>
      <c r="F16445" s="217" t="s">
        <v>12</v>
      </c>
      <c r="G16445" s="217" t="s">
        <v>49</v>
      </c>
      <c r="H16445" s="217" t="s">
        <v>5</v>
      </c>
      <c r="I16445" s="217">
        <v>47</v>
      </c>
      <c r="J16445" s="217">
        <v>46</v>
      </c>
      <c r="K16445" s="217">
        <v>1</v>
      </c>
      <c r="L16445" s="217">
        <v>201</v>
      </c>
      <c r="M16445" s="217">
        <v>14680</v>
      </c>
      <c r="N16445" s="217">
        <v>3.2016348773841998</v>
      </c>
      <c r="O16445" s="217">
        <v>3.1335149863760199</v>
      </c>
      <c r="P16445" s="217">
        <v>6.8119891008174394E-2</v>
      </c>
      <c r="Q16445" s="217">
        <v>3.2016348773841998</v>
      </c>
      <c r="R16445" s="217">
        <v>3.1335149863760199</v>
      </c>
      <c r="S16445" s="217">
        <v>6.8119891008174394E-2</v>
      </c>
      <c r="T16445" s="217">
        <v>3.2016348773841998</v>
      </c>
      <c r="U16445" s="217">
        <v>3.1335149863760199</v>
      </c>
      <c r="V16445" s="217">
        <v>6.8119891008174394E-2</v>
      </c>
      <c r="W16445" s="217">
        <v>3.2016348773841998</v>
      </c>
      <c r="X16445" s="217">
        <v>3.1335149863760199</v>
      </c>
      <c r="Y16445" s="217">
        <v>6.8119891008174394E-2</v>
      </c>
    </row>
    <row r="16446" spans="2:25">
      <c r="B16446" s="217" t="s">
        <v>16616</v>
      </c>
      <c r="C16446" s="217" t="s">
        <v>11696</v>
      </c>
      <c r="D16446" s="217" t="s">
        <v>26</v>
      </c>
      <c r="E16446" s="217" t="s">
        <v>86</v>
      </c>
      <c r="F16446" s="217" t="s">
        <v>9</v>
      </c>
      <c r="G16446" s="217" t="s">
        <v>49</v>
      </c>
      <c r="H16446" s="217" t="s">
        <v>170</v>
      </c>
      <c r="I16446" s="217">
        <v>5</v>
      </c>
      <c r="J16446" s="217">
        <v>4</v>
      </c>
      <c r="K16446" s="217">
        <v>1</v>
      </c>
      <c r="L16446" s="217">
        <v>130</v>
      </c>
      <c r="M16446" s="217">
        <v>4870.7692307692296</v>
      </c>
      <c r="N16446" s="217">
        <v>1.0265319014529399</v>
      </c>
      <c r="O16446" s="217">
        <v>0.82122552116235004</v>
      </c>
      <c r="P16446" s="217">
        <v>0.20530638029058701</v>
      </c>
      <c r="Q16446" s="217">
        <v>1.0265319014529399</v>
      </c>
      <c r="R16446" s="217">
        <v>0.82122552116235004</v>
      </c>
      <c r="S16446" s="217">
        <v>0.20530638029058701</v>
      </c>
      <c r="T16446" s="217">
        <v>1.0265319014529399</v>
      </c>
      <c r="U16446" s="217">
        <v>0.82122552116235004</v>
      </c>
      <c r="V16446" s="217">
        <v>0.20530638029058701</v>
      </c>
      <c r="W16446" s="217">
        <v>1.0265319014529399</v>
      </c>
      <c r="X16446" s="217">
        <v>0.82122552116235004</v>
      </c>
      <c r="Y16446" s="217">
        <v>0.20530638029058701</v>
      </c>
    </row>
    <row r="16447" spans="2:25">
      <c r="B16447" s="217" t="s">
        <v>16617</v>
      </c>
      <c r="C16447" s="217" t="s">
        <v>11696</v>
      </c>
      <c r="D16447" s="217" t="s">
        <v>26</v>
      </c>
      <c r="E16447" s="217" t="s">
        <v>86</v>
      </c>
      <c r="F16447" s="217" t="s">
        <v>9</v>
      </c>
      <c r="G16447" s="217" t="s">
        <v>49</v>
      </c>
      <c r="H16447" s="217" t="s">
        <v>172</v>
      </c>
      <c r="I16447" s="217">
        <v>3</v>
      </c>
      <c r="J16447" s="217">
        <v>3</v>
      </c>
      <c r="K16447" s="217">
        <v>0</v>
      </c>
      <c r="L16447" s="217">
        <v>113</v>
      </c>
      <c r="M16447" s="217">
        <v>4660.4405594405598</v>
      </c>
      <c r="N16447" s="217">
        <v>0.64371596670682996</v>
      </c>
      <c r="O16447" s="217">
        <v>0.64371596670682996</v>
      </c>
      <c r="P16447" s="217">
        <v>0</v>
      </c>
      <c r="Q16447" s="217">
        <v>0.64371596670682996</v>
      </c>
      <c r="R16447" s="217">
        <v>0.64371596670682996</v>
      </c>
      <c r="S16447" s="217">
        <v>0</v>
      </c>
      <c r="T16447" s="217">
        <v>0.64371596670682996</v>
      </c>
      <c r="U16447" s="217">
        <v>0.64371596670682996</v>
      </c>
      <c r="V16447" s="217">
        <v>0</v>
      </c>
      <c r="W16447" s="217">
        <v>0.64371596670682996</v>
      </c>
      <c r="X16447" s="217">
        <v>0.64371596670682996</v>
      </c>
      <c r="Y16447" s="217">
        <v>0</v>
      </c>
    </row>
    <row r="16448" spans="2:25">
      <c r="B16448" s="217" t="s">
        <v>16618</v>
      </c>
      <c r="C16448" s="217" t="s">
        <v>11696</v>
      </c>
      <c r="D16448" s="217" t="s">
        <v>26</v>
      </c>
      <c r="E16448" s="217" t="s">
        <v>86</v>
      </c>
      <c r="F16448" s="217" t="s">
        <v>9</v>
      </c>
      <c r="G16448" s="217" t="s">
        <v>49</v>
      </c>
      <c r="H16448" s="217" t="s">
        <v>174</v>
      </c>
      <c r="I16448" s="217">
        <v>4</v>
      </c>
      <c r="J16448" s="217">
        <v>2</v>
      </c>
      <c r="K16448" s="217">
        <v>2</v>
      </c>
      <c r="L16448" s="217">
        <v>96</v>
      </c>
      <c r="M16448" s="217">
        <v>3232.4195804195801</v>
      </c>
      <c r="N16448" s="217">
        <v>1.2374631140802499</v>
      </c>
      <c r="O16448" s="217">
        <v>0.61873155704012694</v>
      </c>
      <c r="P16448" s="217">
        <v>0.61873155704012694</v>
      </c>
      <c r="Q16448" s="217">
        <v>1.2374631140802499</v>
      </c>
      <c r="R16448" s="217">
        <v>0.61873155704012694</v>
      </c>
      <c r="S16448" s="217">
        <v>0.61873155704012694</v>
      </c>
      <c r="T16448" s="217">
        <v>1.2374631140802499</v>
      </c>
      <c r="U16448" s="217">
        <v>0.61873155704012694</v>
      </c>
      <c r="V16448" s="217">
        <v>0.61873155704012694</v>
      </c>
      <c r="W16448" s="217">
        <v>1.2374631140802499</v>
      </c>
      <c r="X16448" s="217">
        <v>0.61873155704012694</v>
      </c>
      <c r="Y16448" s="217">
        <v>0.61873155704012694</v>
      </c>
    </row>
    <row r="16449" spans="2:25">
      <c r="B16449" s="217" t="s">
        <v>16619</v>
      </c>
      <c r="C16449" s="217" t="s">
        <v>11696</v>
      </c>
      <c r="D16449" s="217" t="s">
        <v>26</v>
      </c>
      <c r="E16449" s="217" t="s">
        <v>86</v>
      </c>
      <c r="F16449" s="217" t="s">
        <v>9</v>
      </c>
      <c r="G16449" s="217" t="s">
        <v>49</v>
      </c>
      <c r="H16449" s="217" t="s">
        <v>176</v>
      </c>
      <c r="I16449" s="217">
        <v>2</v>
      </c>
      <c r="J16449" s="217">
        <v>2</v>
      </c>
      <c r="K16449" s="217">
        <v>0</v>
      </c>
      <c r="L16449" s="217">
        <v>47</v>
      </c>
      <c r="M16449" s="217">
        <v>2125.42657342657</v>
      </c>
      <c r="N16449" s="217">
        <v>0.94098757633185903</v>
      </c>
      <c r="O16449" s="217">
        <v>0.94098757633185903</v>
      </c>
      <c r="P16449" s="217">
        <v>0</v>
      </c>
      <c r="Q16449" s="217">
        <v>0.94098757633185903</v>
      </c>
      <c r="R16449" s="217">
        <v>0.94098757633185903</v>
      </c>
      <c r="S16449" s="217">
        <v>0</v>
      </c>
      <c r="T16449" s="217">
        <v>0.94098757633185903</v>
      </c>
      <c r="U16449" s="217">
        <v>0.94098757633185903</v>
      </c>
      <c r="V16449" s="217">
        <v>0</v>
      </c>
      <c r="W16449" s="217">
        <v>0.94098757633185903</v>
      </c>
      <c r="X16449" s="217">
        <v>0.94098757633185903</v>
      </c>
      <c r="Y16449" s="217">
        <v>0</v>
      </c>
    </row>
    <row r="16450" spans="2:25">
      <c r="B16450" s="217" t="s">
        <v>16620</v>
      </c>
      <c r="C16450" s="217" t="s">
        <v>11696</v>
      </c>
      <c r="D16450" s="217" t="s">
        <v>26</v>
      </c>
      <c r="E16450" s="217" t="s">
        <v>86</v>
      </c>
      <c r="F16450" s="217" t="s">
        <v>9</v>
      </c>
      <c r="G16450" s="217" t="s">
        <v>49</v>
      </c>
      <c r="H16450" s="217" t="s">
        <v>178</v>
      </c>
      <c r="I16450" s="217">
        <v>0</v>
      </c>
      <c r="J16450" s="217">
        <v>0</v>
      </c>
      <c r="K16450" s="217">
        <v>0</v>
      </c>
      <c r="L16450" s="217">
        <v>9</v>
      </c>
      <c r="M16450" s="217">
        <v>940.944055944056</v>
      </c>
      <c r="N16450" s="217">
        <v>0</v>
      </c>
      <c r="O16450" s="217">
        <v>0</v>
      </c>
      <c r="P16450" s="217">
        <v>0</v>
      </c>
      <c r="Q16450" s="217">
        <v>0</v>
      </c>
      <c r="R16450" s="217">
        <v>0</v>
      </c>
      <c r="S16450" s="217">
        <v>0</v>
      </c>
      <c r="T16450" s="217">
        <v>0</v>
      </c>
      <c r="U16450" s="217">
        <v>0</v>
      </c>
      <c r="V16450" s="217">
        <v>0</v>
      </c>
      <c r="W16450" s="217">
        <v>0</v>
      </c>
      <c r="X16450" s="217">
        <v>0</v>
      </c>
      <c r="Y16450" s="217">
        <v>0</v>
      </c>
    </row>
    <row r="16451" spans="2:25">
      <c r="B16451" s="217" t="s">
        <v>16621</v>
      </c>
      <c r="C16451" s="217" t="s">
        <v>11696</v>
      </c>
      <c r="D16451" s="217" t="s">
        <v>26</v>
      </c>
      <c r="E16451" s="217" t="s">
        <v>86</v>
      </c>
      <c r="F16451" s="217" t="s">
        <v>9</v>
      </c>
      <c r="G16451" s="217" t="s">
        <v>49</v>
      </c>
      <c r="H16451" s="217" t="s">
        <v>5</v>
      </c>
      <c r="I16451" s="217">
        <v>14</v>
      </c>
      <c r="J16451" s="217">
        <v>11</v>
      </c>
      <c r="K16451" s="217">
        <v>3</v>
      </c>
      <c r="L16451" s="217">
        <v>395</v>
      </c>
      <c r="M16451" s="217">
        <v>15830</v>
      </c>
      <c r="N16451" s="217">
        <v>0.88439671509791495</v>
      </c>
      <c r="O16451" s="217">
        <v>0.69488313329121898</v>
      </c>
      <c r="P16451" s="217">
        <v>0.189513581806696</v>
      </c>
      <c r="Q16451" s="217">
        <v>0.88439671509791495</v>
      </c>
      <c r="R16451" s="217">
        <v>0.69488313329121898</v>
      </c>
      <c r="S16451" s="217">
        <v>0.189513581806696</v>
      </c>
      <c r="T16451" s="217">
        <v>0.88439671509791495</v>
      </c>
      <c r="U16451" s="217">
        <v>0.69488313329121898</v>
      </c>
      <c r="V16451" s="217">
        <v>0.189513581806696</v>
      </c>
      <c r="W16451" s="217">
        <v>0.88439671509791495</v>
      </c>
      <c r="X16451" s="217">
        <v>0.69488313329121898</v>
      </c>
      <c r="Y16451" s="217">
        <v>0.189513581806696</v>
      </c>
    </row>
    <row r="16452" spans="2:25">
      <c r="B16452" s="217" t="s">
        <v>16622</v>
      </c>
      <c r="C16452" s="217" t="s">
        <v>11696</v>
      </c>
      <c r="D16452" s="217" t="s">
        <v>26</v>
      </c>
      <c r="E16452" s="217" t="s">
        <v>86</v>
      </c>
      <c r="F16452" s="217" t="s">
        <v>5</v>
      </c>
      <c r="G16452" s="217" t="s">
        <v>49</v>
      </c>
      <c r="H16452" s="217" t="s">
        <v>170</v>
      </c>
      <c r="I16452" s="217">
        <v>29</v>
      </c>
      <c r="J16452" s="217">
        <v>27</v>
      </c>
      <c r="K16452" s="217">
        <v>2</v>
      </c>
      <c r="L16452" s="217">
        <v>224</v>
      </c>
      <c r="M16452" s="217">
        <v>9491.2534567413495</v>
      </c>
      <c r="N16452" s="217">
        <v>3.0554446925450298</v>
      </c>
      <c r="O16452" s="217">
        <v>2.8447243689212298</v>
      </c>
      <c r="P16452" s="217">
        <v>0.210720323623795</v>
      </c>
      <c r="Q16452" s="217">
        <v>3.0554446925450298</v>
      </c>
      <c r="R16452" s="217">
        <v>2.8447243689212298</v>
      </c>
      <c r="S16452" s="217">
        <v>0.210720323623795</v>
      </c>
      <c r="T16452" s="217">
        <v>3.0554446925450298</v>
      </c>
      <c r="U16452" s="217">
        <v>2.8447243689212298</v>
      </c>
      <c r="V16452" s="217">
        <v>0.210720323623795</v>
      </c>
      <c r="W16452" s="217">
        <v>3.0554446925450298</v>
      </c>
      <c r="X16452" s="217">
        <v>2.8447243689212298</v>
      </c>
      <c r="Y16452" s="217">
        <v>0.210720323623795</v>
      </c>
    </row>
    <row r="16453" spans="2:25">
      <c r="B16453" s="217" t="s">
        <v>16623</v>
      </c>
      <c r="C16453" s="217" t="s">
        <v>11696</v>
      </c>
      <c r="D16453" s="217" t="s">
        <v>26</v>
      </c>
      <c r="E16453" s="217" t="s">
        <v>86</v>
      </c>
      <c r="F16453" s="217" t="s">
        <v>5</v>
      </c>
      <c r="G16453" s="217" t="s">
        <v>49</v>
      </c>
      <c r="H16453" s="217" t="s">
        <v>172</v>
      </c>
      <c r="I16453" s="217">
        <v>13</v>
      </c>
      <c r="J16453" s="217">
        <v>13</v>
      </c>
      <c r="K16453" s="217">
        <v>0</v>
      </c>
      <c r="L16453" s="217">
        <v>161</v>
      </c>
      <c r="M16453" s="217">
        <v>8925.5029218763593</v>
      </c>
      <c r="N16453" s="217">
        <v>1.4565005595524601</v>
      </c>
      <c r="O16453" s="217">
        <v>1.4565005595524601</v>
      </c>
      <c r="P16453" s="217">
        <v>0</v>
      </c>
      <c r="Q16453" s="217">
        <v>1.4565005595524601</v>
      </c>
      <c r="R16453" s="217">
        <v>1.4565005595524601</v>
      </c>
      <c r="S16453" s="217">
        <v>0</v>
      </c>
      <c r="T16453" s="217">
        <v>1.4565005595524601</v>
      </c>
      <c r="U16453" s="217">
        <v>1.4565005595524601</v>
      </c>
      <c r="V16453" s="217">
        <v>0</v>
      </c>
      <c r="W16453" s="217">
        <v>1.4565005595524601</v>
      </c>
      <c r="X16453" s="217">
        <v>1.4565005595524601</v>
      </c>
      <c r="Y16453" s="217">
        <v>0</v>
      </c>
    </row>
    <row r="16454" spans="2:25">
      <c r="B16454" s="217" t="s">
        <v>16624</v>
      </c>
      <c r="C16454" s="217" t="s">
        <v>11696</v>
      </c>
      <c r="D16454" s="217" t="s">
        <v>26</v>
      </c>
      <c r="E16454" s="217" t="s">
        <v>86</v>
      </c>
      <c r="F16454" s="217" t="s">
        <v>5</v>
      </c>
      <c r="G16454" s="217" t="s">
        <v>49</v>
      </c>
      <c r="H16454" s="217" t="s">
        <v>174</v>
      </c>
      <c r="I16454" s="217">
        <v>13</v>
      </c>
      <c r="J16454" s="217">
        <v>11</v>
      </c>
      <c r="K16454" s="217">
        <v>2</v>
      </c>
      <c r="L16454" s="217">
        <v>130</v>
      </c>
      <c r="M16454" s="217">
        <v>6237.3498812266198</v>
      </c>
      <c r="N16454" s="217">
        <v>2.0842184978475902</v>
      </c>
      <c r="O16454" s="217">
        <v>1.76356949817873</v>
      </c>
      <c r="P16454" s="217">
        <v>0.32064899966886001</v>
      </c>
      <c r="Q16454" s="217">
        <v>2.0842184978475902</v>
      </c>
      <c r="R16454" s="217">
        <v>1.76356949817873</v>
      </c>
      <c r="S16454" s="217">
        <v>0.32064899966886001</v>
      </c>
      <c r="T16454" s="217">
        <v>2.0842184978475902</v>
      </c>
      <c r="U16454" s="217">
        <v>1.76356949817873</v>
      </c>
      <c r="V16454" s="217">
        <v>0.32064899966886001</v>
      </c>
      <c r="W16454" s="217">
        <v>2.0842184978475902</v>
      </c>
      <c r="X16454" s="217">
        <v>1.76356949817873</v>
      </c>
      <c r="Y16454" s="217">
        <v>0.32064899966886001</v>
      </c>
    </row>
    <row r="16455" spans="2:25">
      <c r="B16455" s="217" t="s">
        <v>16625</v>
      </c>
      <c r="C16455" s="217" t="s">
        <v>11696</v>
      </c>
      <c r="D16455" s="217" t="s">
        <v>26</v>
      </c>
      <c r="E16455" s="217" t="s">
        <v>86</v>
      </c>
      <c r="F16455" s="217" t="s">
        <v>5</v>
      </c>
      <c r="G16455" s="217" t="s">
        <v>49</v>
      </c>
      <c r="H16455" s="217" t="s">
        <v>176</v>
      </c>
      <c r="I16455" s="217">
        <v>4</v>
      </c>
      <c r="J16455" s="217">
        <v>4</v>
      </c>
      <c r="K16455" s="217">
        <v>0</v>
      </c>
      <c r="L16455" s="217">
        <v>70</v>
      </c>
      <c r="M16455" s="217">
        <v>4117.94308113017</v>
      </c>
      <c r="N16455" s="217">
        <v>0.97135873934959804</v>
      </c>
      <c r="O16455" s="217">
        <v>0.97135873934959804</v>
      </c>
      <c r="P16455" s="217">
        <v>0</v>
      </c>
      <c r="Q16455" s="217">
        <v>0.97135873934959804</v>
      </c>
      <c r="R16455" s="217">
        <v>0.97135873934959804</v>
      </c>
      <c r="S16455" s="217">
        <v>0</v>
      </c>
      <c r="T16455" s="217">
        <v>0.97135873934959804</v>
      </c>
      <c r="U16455" s="217">
        <v>0.97135873934959804</v>
      </c>
      <c r="V16455" s="217">
        <v>0</v>
      </c>
      <c r="W16455" s="217">
        <v>0.97135873934959804</v>
      </c>
      <c r="X16455" s="217">
        <v>0.97135873934959804</v>
      </c>
      <c r="Y16455" s="217">
        <v>0</v>
      </c>
    </row>
    <row r="16456" spans="2:25">
      <c r="B16456" s="217" t="s">
        <v>16626</v>
      </c>
      <c r="C16456" s="217" t="s">
        <v>11696</v>
      </c>
      <c r="D16456" s="217" t="s">
        <v>26</v>
      </c>
      <c r="E16456" s="217" t="s">
        <v>86</v>
      </c>
      <c r="F16456" s="217" t="s">
        <v>5</v>
      </c>
      <c r="G16456" s="217" t="s">
        <v>49</v>
      </c>
      <c r="H16456" s="217" t="s">
        <v>178</v>
      </c>
      <c r="I16456" s="217">
        <v>3</v>
      </c>
      <c r="J16456" s="217">
        <v>3</v>
      </c>
      <c r="K16456" s="217">
        <v>0</v>
      </c>
      <c r="L16456" s="217">
        <v>11</v>
      </c>
      <c r="M16456" s="217">
        <v>1737.95065902549</v>
      </c>
      <c r="N16456" s="217">
        <v>1.72617098444105</v>
      </c>
      <c r="O16456" s="217">
        <v>1.72617098444105</v>
      </c>
      <c r="P16456" s="217">
        <v>0</v>
      </c>
      <c r="Q16456" s="217">
        <v>1.72617098444105</v>
      </c>
      <c r="R16456" s="217">
        <v>1.72617098444105</v>
      </c>
      <c r="S16456" s="217">
        <v>0</v>
      </c>
      <c r="T16456" s="217">
        <v>1.72617098444105</v>
      </c>
      <c r="U16456" s="217">
        <v>1.72617098444105</v>
      </c>
      <c r="V16456" s="217">
        <v>0</v>
      </c>
      <c r="W16456" s="217">
        <v>1.72617098444105</v>
      </c>
      <c r="X16456" s="217">
        <v>1.72617098444105</v>
      </c>
      <c r="Y16456" s="217">
        <v>0</v>
      </c>
    </row>
    <row r="16457" spans="2:25">
      <c r="B16457" s="217" t="s">
        <v>16627</v>
      </c>
      <c r="C16457" s="217" t="s">
        <v>11696</v>
      </c>
      <c r="D16457" s="217" t="s">
        <v>26</v>
      </c>
      <c r="E16457" s="217" t="s">
        <v>86</v>
      </c>
      <c r="F16457" s="217" t="s">
        <v>5</v>
      </c>
      <c r="G16457" s="217" t="s">
        <v>49</v>
      </c>
      <c r="H16457" s="217" t="s">
        <v>5</v>
      </c>
      <c r="I16457" s="217">
        <v>62</v>
      </c>
      <c r="J16457" s="217">
        <v>58</v>
      </c>
      <c r="K16457" s="217">
        <v>4</v>
      </c>
      <c r="L16457" s="217">
        <v>596</v>
      </c>
      <c r="M16457" s="217">
        <v>30510</v>
      </c>
      <c r="N16457" s="217">
        <v>2.0321206161914098</v>
      </c>
      <c r="O16457" s="217">
        <v>1.9010160603081001</v>
      </c>
      <c r="P16457" s="217">
        <v>0.13110455588331699</v>
      </c>
      <c r="Q16457" s="217">
        <v>2.0321206161914098</v>
      </c>
      <c r="R16457" s="217">
        <v>1.9010160603081001</v>
      </c>
      <c r="S16457" s="217">
        <v>0.13110455588331699</v>
      </c>
      <c r="T16457" s="217">
        <v>2.0321206161914098</v>
      </c>
      <c r="U16457" s="217">
        <v>1.9010160603081001</v>
      </c>
      <c r="V16457" s="217">
        <v>0.13110455588331699</v>
      </c>
      <c r="W16457" s="217">
        <v>2.0321206161914098</v>
      </c>
      <c r="X16457" s="217">
        <v>1.9010160603081001</v>
      </c>
      <c r="Y16457" s="217">
        <v>0.13110455588331699</v>
      </c>
    </row>
    <row r="16458" spans="2:25">
      <c r="B16458" s="217" t="s">
        <v>16628</v>
      </c>
      <c r="C16458" s="217" t="s">
        <v>11696</v>
      </c>
      <c r="D16458" s="217" t="s">
        <v>26</v>
      </c>
      <c r="E16458" s="217" t="s">
        <v>86</v>
      </c>
      <c r="F16458" s="217" t="s">
        <v>12</v>
      </c>
      <c r="G16458" s="217" t="s">
        <v>13</v>
      </c>
      <c r="H16458" s="217" t="s">
        <v>170</v>
      </c>
      <c r="I16458" s="217">
        <v>0</v>
      </c>
      <c r="J16458" s="217">
        <v>0</v>
      </c>
      <c r="K16458" s="217">
        <v>0</v>
      </c>
      <c r="L16458" s="217">
        <v>7</v>
      </c>
      <c r="M16458" s="217">
        <v>144.973821989529</v>
      </c>
      <c r="N16458" s="217">
        <v>0</v>
      </c>
      <c r="O16458" s="217">
        <v>0</v>
      </c>
      <c r="P16458" s="217">
        <v>0</v>
      </c>
      <c r="Q16458" s="217">
        <v>0</v>
      </c>
      <c r="R16458" s="217">
        <v>0</v>
      </c>
      <c r="S16458" s="217">
        <v>0</v>
      </c>
      <c r="T16458" s="217">
        <v>0</v>
      </c>
      <c r="U16458" s="217">
        <v>0</v>
      </c>
      <c r="V16458" s="217">
        <v>0</v>
      </c>
      <c r="W16458" s="217">
        <v>0</v>
      </c>
      <c r="X16458" s="217">
        <v>0</v>
      </c>
      <c r="Y16458" s="217">
        <v>0</v>
      </c>
    </row>
    <row r="16459" spans="2:25">
      <c r="B16459" s="217" t="s">
        <v>16629</v>
      </c>
      <c r="C16459" s="217" t="s">
        <v>11696</v>
      </c>
      <c r="D16459" s="217" t="s">
        <v>26</v>
      </c>
      <c r="E16459" s="217" t="s">
        <v>86</v>
      </c>
      <c r="F16459" s="217" t="s">
        <v>12</v>
      </c>
      <c r="G16459" s="217" t="s">
        <v>13</v>
      </c>
      <c r="H16459" s="217" t="s">
        <v>172</v>
      </c>
      <c r="I16459" s="217">
        <v>8</v>
      </c>
      <c r="J16459" s="217">
        <v>7</v>
      </c>
      <c r="K16459" s="217">
        <v>1</v>
      </c>
      <c r="L16459" s="217">
        <v>2</v>
      </c>
      <c r="M16459" s="217">
        <v>223.03664921466</v>
      </c>
      <c r="N16459" s="217">
        <v>35.868544600939003</v>
      </c>
      <c r="O16459" s="217">
        <v>31.3849765258216</v>
      </c>
      <c r="P16459" s="217">
        <v>4.4835680751173701</v>
      </c>
      <c r="Q16459" s="217">
        <v>35.868544600939003</v>
      </c>
      <c r="R16459" s="217">
        <v>31.3849765258216</v>
      </c>
      <c r="S16459" s="217">
        <v>4.4835680751173701</v>
      </c>
      <c r="T16459" s="217">
        <v>35.868544600939003</v>
      </c>
      <c r="U16459" s="217">
        <v>31.3849765258216</v>
      </c>
      <c r="V16459" s="217">
        <v>4.4835680751173701</v>
      </c>
      <c r="W16459" s="217">
        <v>35.868544600939003</v>
      </c>
      <c r="X16459" s="217">
        <v>31.3849765258216</v>
      </c>
      <c r="Y16459" s="217">
        <v>4.4835680751173701</v>
      </c>
    </row>
    <row r="16460" spans="2:25">
      <c r="B16460" s="217" t="s">
        <v>16630</v>
      </c>
      <c r="C16460" s="217" t="s">
        <v>11696</v>
      </c>
      <c r="D16460" s="217" t="s">
        <v>26</v>
      </c>
      <c r="E16460" s="217" t="s">
        <v>86</v>
      </c>
      <c r="F16460" s="217" t="s">
        <v>12</v>
      </c>
      <c r="G16460" s="217" t="s">
        <v>13</v>
      </c>
      <c r="H16460" s="217" t="s">
        <v>174</v>
      </c>
      <c r="I16460" s="217">
        <v>2</v>
      </c>
      <c r="J16460" s="217">
        <v>2</v>
      </c>
      <c r="K16460" s="217">
        <v>0</v>
      </c>
      <c r="L16460" s="217">
        <v>3</v>
      </c>
      <c r="M16460" s="217">
        <v>368.01047120418798</v>
      </c>
      <c r="N16460" s="217">
        <v>5.4346279698392399</v>
      </c>
      <c r="O16460" s="217">
        <v>5.4346279698392399</v>
      </c>
      <c r="P16460" s="217">
        <v>0</v>
      </c>
      <c r="Q16460" s="217">
        <v>5.4346279698392399</v>
      </c>
      <c r="R16460" s="217">
        <v>5.4346279698392399</v>
      </c>
      <c r="S16460" s="217">
        <v>0</v>
      </c>
      <c r="T16460" s="217">
        <v>5.4346279698392399</v>
      </c>
      <c r="U16460" s="217">
        <v>5.4346279698392399</v>
      </c>
      <c r="V16460" s="217">
        <v>0</v>
      </c>
      <c r="W16460" s="217">
        <v>5.4346279698392399</v>
      </c>
      <c r="X16460" s="217">
        <v>5.4346279698392399</v>
      </c>
      <c r="Y16460" s="217">
        <v>0</v>
      </c>
    </row>
    <row r="16461" spans="2:25">
      <c r="B16461" s="217" t="s">
        <v>16631</v>
      </c>
      <c r="C16461" s="217" t="s">
        <v>11696</v>
      </c>
      <c r="D16461" s="217" t="s">
        <v>26</v>
      </c>
      <c r="E16461" s="217" t="s">
        <v>86</v>
      </c>
      <c r="F16461" s="217" t="s">
        <v>12</v>
      </c>
      <c r="G16461" s="217" t="s">
        <v>13</v>
      </c>
      <c r="H16461" s="217" t="s">
        <v>176</v>
      </c>
      <c r="I16461" s="217">
        <v>1</v>
      </c>
      <c r="J16461" s="217">
        <v>1</v>
      </c>
      <c r="K16461" s="217">
        <v>0</v>
      </c>
      <c r="L16461" s="217">
        <v>14</v>
      </c>
      <c r="M16461" s="217">
        <v>646.80628272251295</v>
      </c>
      <c r="N16461" s="217">
        <v>1.5460579569370201</v>
      </c>
      <c r="O16461" s="217">
        <v>1.5460579569370201</v>
      </c>
      <c r="P16461" s="217">
        <v>0</v>
      </c>
      <c r="Q16461" s="217">
        <v>1.5460579569370201</v>
      </c>
      <c r="R16461" s="217">
        <v>1.5460579569370201</v>
      </c>
      <c r="S16461" s="217">
        <v>0</v>
      </c>
      <c r="T16461" s="217">
        <v>1.5460579569370201</v>
      </c>
      <c r="U16461" s="217">
        <v>1.5460579569370201</v>
      </c>
      <c r="V16461" s="217">
        <v>0</v>
      </c>
      <c r="W16461" s="217">
        <v>1.5460579569370201</v>
      </c>
      <c r="X16461" s="217">
        <v>1.5460579569370201</v>
      </c>
      <c r="Y16461" s="217">
        <v>0</v>
      </c>
    </row>
    <row r="16462" spans="2:25">
      <c r="B16462" s="217" t="s">
        <v>16632</v>
      </c>
      <c r="C16462" s="217" t="s">
        <v>11696</v>
      </c>
      <c r="D16462" s="217" t="s">
        <v>26</v>
      </c>
      <c r="E16462" s="217" t="s">
        <v>86</v>
      </c>
      <c r="F16462" s="217" t="s">
        <v>12</v>
      </c>
      <c r="G16462" s="217" t="s">
        <v>13</v>
      </c>
      <c r="H16462" s="217" t="s">
        <v>178</v>
      </c>
      <c r="I16462" s="217">
        <v>0</v>
      </c>
      <c r="J16462" s="217">
        <v>0</v>
      </c>
      <c r="K16462" s="217">
        <v>0</v>
      </c>
      <c r="L16462" s="217">
        <v>8</v>
      </c>
      <c r="M16462" s="217">
        <v>747.17277486910996</v>
      </c>
      <c r="N16462" s="217">
        <v>0</v>
      </c>
      <c r="O16462" s="217">
        <v>0</v>
      </c>
      <c r="P16462" s="217">
        <v>0</v>
      </c>
      <c r="Q16462" s="217">
        <v>0</v>
      </c>
      <c r="R16462" s="217">
        <v>0</v>
      </c>
      <c r="S16462" s="217">
        <v>0</v>
      </c>
      <c r="T16462" s="217">
        <v>0</v>
      </c>
      <c r="U16462" s="217">
        <v>0</v>
      </c>
      <c r="V16462" s="217">
        <v>0</v>
      </c>
      <c r="W16462" s="217">
        <v>0</v>
      </c>
      <c r="X16462" s="217">
        <v>0</v>
      </c>
      <c r="Y16462" s="217">
        <v>0</v>
      </c>
    </row>
    <row r="16463" spans="2:25">
      <c r="B16463" s="217" t="s">
        <v>16633</v>
      </c>
      <c r="C16463" s="217" t="s">
        <v>11696</v>
      </c>
      <c r="D16463" s="217" t="s">
        <v>26</v>
      </c>
      <c r="E16463" s="217" t="s">
        <v>86</v>
      </c>
      <c r="F16463" s="217" t="s">
        <v>12</v>
      </c>
      <c r="G16463" s="217" t="s">
        <v>13</v>
      </c>
      <c r="H16463" s="217" t="s">
        <v>5</v>
      </c>
      <c r="I16463" s="217">
        <v>11</v>
      </c>
      <c r="J16463" s="217">
        <v>10</v>
      </c>
      <c r="K16463" s="217">
        <v>1</v>
      </c>
      <c r="L16463" s="217">
        <v>34</v>
      </c>
      <c r="M16463" s="217">
        <v>2130</v>
      </c>
      <c r="N16463" s="217">
        <v>5.1643192488262901</v>
      </c>
      <c r="O16463" s="217">
        <v>4.6948356807511704</v>
      </c>
      <c r="P16463" s="217">
        <v>0.46948356807511699</v>
      </c>
      <c r="Q16463" s="217">
        <v>5.1643192488262901</v>
      </c>
      <c r="R16463" s="217">
        <v>4.6948356807511704</v>
      </c>
      <c r="S16463" s="217">
        <v>0.46948356807511699</v>
      </c>
      <c r="T16463" s="217">
        <v>5.1643192488262901</v>
      </c>
      <c r="U16463" s="217">
        <v>4.6948356807511704</v>
      </c>
      <c r="V16463" s="217">
        <v>0.46948356807511699</v>
      </c>
      <c r="W16463" s="217">
        <v>5.1643192488262901</v>
      </c>
      <c r="X16463" s="217">
        <v>4.6948356807511704</v>
      </c>
      <c r="Y16463" s="217">
        <v>0.46948356807511699</v>
      </c>
    </row>
    <row r="16464" spans="2:25">
      <c r="B16464" s="217" t="s">
        <v>16634</v>
      </c>
      <c r="C16464" s="217" t="s">
        <v>11696</v>
      </c>
      <c r="D16464" s="217" t="s">
        <v>26</v>
      </c>
      <c r="E16464" s="217" t="s">
        <v>86</v>
      </c>
      <c r="F16464" s="217" t="s">
        <v>9</v>
      </c>
      <c r="G16464" s="217" t="s">
        <v>13</v>
      </c>
      <c r="H16464" s="217" t="s">
        <v>170</v>
      </c>
      <c r="I16464" s="217">
        <v>1</v>
      </c>
      <c r="J16464" s="217">
        <v>1</v>
      </c>
      <c r="K16464" s="217">
        <v>0</v>
      </c>
      <c r="L16464" s="217">
        <v>4</v>
      </c>
      <c r="M16464" s="217">
        <v>145.67567567567599</v>
      </c>
      <c r="N16464" s="217">
        <v>6.8645640074211496</v>
      </c>
      <c r="O16464" s="217">
        <v>6.8645640074211496</v>
      </c>
      <c r="P16464" s="217">
        <v>0</v>
      </c>
      <c r="Q16464" s="217">
        <v>6.8645640074211496</v>
      </c>
      <c r="R16464" s="217">
        <v>6.8645640074211496</v>
      </c>
      <c r="S16464" s="217">
        <v>0</v>
      </c>
      <c r="T16464" s="217">
        <v>6.8645640074211496</v>
      </c>
      <c r="U16464" s="217">
        <v>6.8645640074211496</v>
      </c>
      <c r="V16464" s="217">
        <v>0</v>
      </c>
      <c r="W16464" s="217">
        <v>6.8645640074211496</v>
      </c>
      <c r="X16464" s="217">
        <v>6.8645640074211496</v>
      </c>
      <c r="Y16464" s="217">
        <v>0</v>
      </c>
    </row>
    <row r="16465" spans="2:25">
      <c r="B16465" s="217" t="s">
        <v>16635</v>
      </c>
      <c r="C16465" s="217" t="s">
        <v>11696</v>
      </c>
      <c r="D16465" s="217" t="s">
        <v>26</v>
      </c>
      <c r="E16465" s="217" t="s">
        <v>86</v>
      </c>
      <c r="F16465" s="217" t="s">
        <v>9</v>
      </c>
      <c r="G16465" s="217" t="s">
        <v>13</v>
      </c>
      <c r="H16465" s="217" t="s">
        <v>172</v>
      </c>
      <c r="I16465" s="217">
        <v>0</v>
      </c>
      <c r="J16465" s="217">
        <v>0</v>
      </c>
      <c r="K16465" s="217">
        <v>0</v>
      </c>
      <c r="L16465" s="217">
        <v>11</v>
      </c>
      <c r="M16465" s="217">
        <v>228.91891891891899</v>
      </c>
      <c r="N16465" s="217">
        <v>0</v>
      </c>
      <c r="O16465" s="217">
        <v>0</v>
      </c>
      <c r="P16465" s="217">
        <v>0</v>
      </c>
      <c r="Q16465" s="217">
        <v>0</v>
      </c>
      <c r="R16465" s="217">
        <v>0</v>
      </c>
      <c r="S16465" s="217">
        <v>0</v>
      </c>
      <c r="T16465" s="217">
        <v>0</v>
      </c>
      <c r="U16465" s="217">
        <v>0</v>
      </c>
      <c r="V16465" s="217">
        <v>0</v>
      </c>
      <c r="W16465" s="217">
        <v>0</v>
      </c>
      <c r="X16465" s="217">
        <v>0</v>
      </c>
      <c r="Y16465" s="217">
        <v>0</v>
      </c>
    </row>
    <row r="16466" spans="2:25">
      <c r="B16466" s="217" t="s">
        <v>16636</v>
      </c>
      <c r="C16466" s="217" t="s">
        <v>11696</v>
      </c>
      <c r="D16466" s="217" t="s">
        <v>26</v>
      </c>
      <c r="E16466" s="217" t="s">
        <v>86</v>
      </c>
      <c r="F16466" s="217" t="s">
        <v>9</v>
      </c>
      <c r="G16466" s="217" t="s">
        <v>13</v>
      </c>
      <c r="H16466" s="217" t="s">
        <v>174</v>
      </c>
      <c r="I16466" s="217">
        <v>0</v>
      </c>
      <c r="J16466" s="217">
        <v>0</v>
      </c>
      <c r="K16466" s="217">
        <v>0</v>
      </c>
      <c r="L16466" s="217">
        <v>13</v>
      </c>
      <c r="M16466" s="217">
        <v>405.81081081081101</v>
      </c>
      <c r="N16466" s="217">
        <v>0</v>
      </c>
      <c r="O16466" s="217">
        <v>0</v>
      </c>
      <c r="P16466" s="217">
        <v>0</v>
      </c>
      <c r="Q16466" s="217">
        <v>0</v>
      </c>
      <c r="R16466" s="217">
        <v>0</v>
      </c>
      <c r="S16466" s="217">
        <v>0</v>
      </c>
      <c r="T16466" s="217">
        <v>0</v>
      </c>
      <c r="U16466" s="217">
        <v>0</v>
      </c>
      <c r="V16466" s="217">
        <v>0</v>
      </c>
      <c r="W16466" s="217">
        <v>0</v>
      </c>
      <c r="X16466" s="217">
        <v>0</v>
      </c>
      <c r="Y16466" s="217">
        <v>0</v>
      </c>
    </row>
    <row r="16467" spans="2:25">
      <c r="B16467" s="217" t="s">
        <v>16637</v>
      </c>
      <c r="C16467" s="217" t="s">
        <v>11696</v>
      </c>
      <c r="D16467" s="217" t="s">
        <v>26</v>
      </c>
      <c r="E16467" s="217" t="s">
        <v>86</v>
      </c>
      <c r="F16467" s="217" t="s">
        <v>9</v>
      </c>
      <c r="G16467" s="217" t="s">
        <v>13</v>
      </c>
      <c r="H16467" s="217" t="s">
        <v>176</v>
      </c>
      <c r="I16467" s="217">
        <v>0</v>
      </c>
      <c r="J16467" s="217">
        <v>0</v>
      </c>
      <c r="K16467" s="217">
        <v>0</v>
      </c>
      <c r="L16467" s="217">
        <v>28</v>
      </c>
      <c r="M16467" s="217">
        <v>665.94594594594605</v>
      </c>
      <c r="N16467" s="217">
        <v>0</v>
      </c>
      <c r="O16467" s="217">
        <v>0</v>
      </c>
      <c r="P16467" s="217">
        <v>0</v>
      </c>
      <c r="Q16467" s="217">
        <v>0</v>
      </c>
      <c r="R16467" s="217">
        <v>0</v>
      </c>
      <c r="S16467" s="217">
        <v>0</v>
      </c>
      <c r="T16467" s="217">
        <v>0</v>
      </c>
      <c r="U16467" s="217">
        <v>0</v>
      </c>
      <c r="V16467" s="217">
        <v>0</v>
      </c>
      <c r="W16467" s="217">
        <v>0</v>
      </c>
      <c r="X16467" s="217">
        <v>0</v>
      </c>
      <c r="Y16467" s="217">
        <v>0</v>
      </c>
    </row>
    <row r="16468" spans="2:25">
      <c r="B16468" s="217" t="s">
        <v>16638</v>
      </c>
      <c r="C16468" s="217" t="s">
        <v>11696</v>
      </c>
      <c r="D16468" s="217" t="s">
        <v>26</v>
      </c>
      <c r="E16468" s="217" t="s">
        <v>86</v>
      </c>
      <c r="F16468" s="217" t="s">
        <v>9</v>
      </c>
      <c r="G16468" s="217" t="s">
        <v>13</v>
      </c>
      <c r="H16468" s="217" t="s">
        <v>178</v>
      </c>
      <c r="I16468" s="217">
        <v>0</v>
      </c>
      <c r="J16468" s="217">
        <v>0</v>
      </c>
      <c r="K16468" s="217">
        <v>0</v>
      </c>
      <c r="L16468" s="217">
        <v>22</v>
      </c>
      <c r="M16468" s="217">
        <v>863.64864864864899</v>
      </c>
      <c r="N16468" s="217">
        <v>0</v>
      </c>
      <c r="O16468" s="217">
        <v>0</v>
      </c>
      <c r="P16468" s="217">
        <v>0</v>
      </c>
      <c r="Q16468" s="217">
        <v>0</v>
      </c>
      <c r="R16468" s="217">
        <v>0</v>
      </c>
      <c r="S16468" s="217">
        <v>0</v>
      </c>
      <c r="T16468" s="217">
        <v>0</v>
      </c>
      <c r="U16468" s="217">
        <v>0</v>
      </c>
      <c r="V16468" s="217">
        <v>0</v>
      </c>
      <c r="W16468" s="217">
        <v>0</v>
      </c>
      <c r="X16468" s="217">
        <v>0</v>
      </c>
      <c r="Y16468" s="217">
        <v>0</v>
      </c>
    </row>
    <row r="16469" spans="2:25">
      <c r="B16469" s="217" t="s">
        <v>16639</v>
      </c>
      <c r="C16469" s="217" t="s">
        <v>11696</v>
      </c>
      <c r="D16469" s="217" t="s">
        <v>26</v>
      </c>
      <c r="E16469" s="217" t="s">
        <v>86</v>
      </c>
      <c r="F16469" s="217" t="s">
        <v>9</v>
      </c>
      <c r="G16469" s="217" t="s">
        <v>13</v>
      </c>
      <c r="H16469" s="217" t="s">
        <v>5</v>
      </c>
      <c r="I16469" s="217">
        <v>1</v>
      </c>
      <c r="J16469" s="217">
        <v>1</v>
      </c>
      <c r="K16469" s="217">
        <v>0</v>
      </c>
      <c r="L16469" s="217">
        <v>78</v>
      </c>
      <c r="M16469" s="217">
        <v>2310</v>
      </c>
      <c r="N16469" s="217">
        <v>0.43290043290043301</v>
      </c>
      <c r="O16469" s="217">
        <v>0.43290043290043301</v>
      </c>
      <c r="P16469" s="217">
        <v>0</v>
      </c>
      <c r="Q16469" s="217">
        <v>0.43290043290043301</v>
      </c>
      <c r="R16469" s="217">
        <v>0.43290043290043301</v>
      </c>
      <c r="S16469" s="217">
        <v>0</v>
      </c>
      <c r="T16469" s="217">
        <v>0.43290043290043301</v>
      </c>
      <c r="U16469" s="217">
        <v>0.43290043290043301</v>
      </c>
      <c r="V16469" s="217">
        <v>0</v>
      </c>
      <c r="W16469" s="217">
        <v>0.43290043290043301</v>
      </c>
      <c r="X16469" s="217">
        <v>0.43290043290043301</v>
      </c>
      <c r="Y16469" s="217">
        <v>0</v>
      </c>
    </row>
    <row r="16470" spans="2:25">
      <c r="B16470" s="217" t="s">
        <v>16640</v>
      </c>
      <c r="C16470" s="217" t="s">
        <v>11696</v>
      </c>
      <c r="D16470" s="217" t="s">
        <v>26</v>
      </c>
      <c r="E16470" s="217" t="s">
        <v>86</v>
      </c>
      <c r="F16470" s="217" t="s">
        <v>5</v>
      </c>
      <c r="G16470" s="217" t="s">
        <v>13</v>
      </c>
      <c r="H16470" s="217" t="s">
        <v>170</v>
      </c>
      <c r="I16470" s="217">
        <v>1</v>
      </c>
      <c r="J16470" s="217">
        <v>1</v>
      </c>
      <c r="K16470" s="217">
        <v>0</v>
      </c>
      <c r="L16470" s="217">
        <v>11</v>
      </c>
      <c r="M16470" s="217">
        <v>290.64949766520402</v>
      </c>
      <c r="N16470" s="217">
        <v>3.4405701989269799</v>
      </c>
      <c r="O16470" s="217">
        <v>3.4405701989269799</v>
      </c>
      <c r="P16470" s="217">
        <v>0</v>
      </c>
      <c r="Q16470" s="217">
        <v>3.4405701989269799</v>
      </c>
      <c r="R16470" s="217">
        <v>3.4405701989269799</v>
      </c>
      <c r="S16470" s="217">
        <v>0</v>
      </c>
      <c r="T16470" s="217">
        <v>3.4405701989269799</v>
      </c>
      <c r="U16470" s="217">
        <v>3.4405701989269799</v>
      </c>
      <c r="V16470" s="217">
        <v>0</v>
      </c>
      <c r="W16470" s="217">
        <v>3.4405701989269799</v>
      </c>
      <c r="X16470" s="217">
        <v>3.4405701989269799</v>
      </c>
      <c r="Y16470" s="217">
        <v>0</v>
      </c>
    </row>
    <row r="16471" spans="2:25">
      <c r="B16471" s="217" t="s">
        <v>16641</v>
      </c>
      <c r="C16471" s="217" t="s">
        <v>11696</v>
      </c>
      <c r="D16471" s="217" t="s">
        <v>26</v>
      </c>
      <c r="E16471" s="217" t="s">
        <v>86</v>
      </c>
      <c r="F16471" s="217" t="s">
        <v>5</v>
      </c>
      <c r="G16471" s="217" t="s">
        <v>13</v>
      </c>
      <c r="H16471" s="217" t="s">
        <v>172</v>
      </c>
      <c r="I16471" s="217">
        <v>8</v>
      </c>
      <c r="J16471" s="217">
        <v>7</v>
      </c>
      <c r="K16471" s="217">
        <v>1</v>
      </c>
      <c r="L16471" s="217">
        <v>13</v>
      </c>
      <c r="M16471" s="217">
        <v>451.95556813357899</v>
      </c>
      <c r="N16471" s="217">
        <v>17.7008550487325</v>
      </c>
      <c r="O16471" s="217">
        <v>15.488248167640901</v>
      </c>
      <c r="P16471" s="217">
        <v>2.2126068810915598</v>
      </c>
      <c r="Q16471" s="217">
        <v>17.7008550487325</v>
      </c>
      <c r="R16471" s="217">
        <v>15.488248167640901</v>
      </c>
      <c r="S16471" s="217">
        <v>2.2126068810915598</v>
      </c>
      <c r="T16471" s="217">
        <v>17.7008550487325</v>
      </c>
      <c r="U16471" s="217">
        <v>15.488248167640901</v>
      </c>
      <c r="V16471" s="217">
        <v>2.2126068810915598</v>
      </c>
      <c r="W16471" s="217">
        <v>17.7008550487325</v>
      </c>
      <c r="X16471" s="217">
        <v>15.488248167640901</v>
      </c>
      <c r="Y16471" s="217">
        <v>2.2126068810915598</v>
      </c>
    </row>
    <row r="16472" spans="2:25">
      <c r="B16472" s="217" t="s">
        <v>16642</v>
      </c>
      <c r="C16472" s="217" t="s">
        <v>11696</v>
      </c>
      <c r="D16472" s="217" t="s">
        <v>26</v>
      </c>
      <c r="E16472" s="217" t="s">
        <v>86</v>
      </c>
      <c r="F16472" s="217" t="s">
        <v>5</v>
      </c>
      <c r="G16472" s="217" t="s">
        <v>13</v>
      </c>
      <c r="H16472" s="217" t="s">
        <v>174</v>
      </c>
      <c r="I16472" s="217">
        <v>2</v>
      </c>
      <c r="J16472" s="217">
        <v>2</v>
      </c>
      <c r="K16472" s="217">
        <v>0</v>
      </c>
      <c r="L16472" s="217">
        <v>16</v>
      </c>
      <c r="M16472" s="217">
        <v>773.82128201499904</v>
      </c>
      <c r="N16472" s="217">
        <v>2.5845761114143602</v>
      </c>
      <c r="O16472" s="217">
        <v>2.5845761114143602</v>
      </c>
      <c r="P16472" s="217">
        <v>0</v>
      </c>
      <c r="Q16472" s="217">
        <v>2.5845761114143602</v>
      </c>
      <c r="R16472" s="217">
        <v>2.5845761114143602</v>
      </c>
      <c r="S16472" s="217">
        <v>0</v>
      </c>
      <c r="T16472" s="217">
        <v>2.5845761114143602</v>
      </c>
      <c r="U16472" s="217">
        <v>2.5845761114143602</v>
      </c>
      <c r="V16472" s="217">
        <v>0</v>
      </c>
      <c r="W16472" s="217">
        <v>2.5845761114143602</v>
      </c>
      <c r="X16472" s="217">
        <v>2.5845761114143602</v>
      </c>
      <c r="Y16472" s="217">
        <v>0</v>
      </c>
    </row>
    <row r="16473" spans="2:25">
      <c r="B16473" s="217" t="s">
        <v>16643</v>
      </c>
      <c r="C16473" s="217" t="s">
        <v>11696</v>
      </c>
      <c r="D16473" s="217" t="s">
        <v>26</v>
      </c>
      <c r="E16473" s="217" t="s">
        <v>86</v>
      </c>
      <c r="F16473" s="217" t="s">
        <v>5</v>
      </c>
      <c r="G16473" s="217" t="s">
        <v>13</v>
      </c>
      <c r="H16473" s="217" t="s">
        <v>176</v>
      </c>
      <c r="I16473" s="217">
        <v>1</v>
      </c>
      <c r="J16473" s="217">
        <v>1</v>
      </c>
      <c r="K16473" s="217">
        <v>0</v>
      </c>
      <c r="L16473" s="217">
        <v>42</v>
      </c>
      <c r="M16473" s="217">
        <v>1312.75222866846</v>
      </c>
      <c r="N16473" s="217">
        <v>0.76175837158114201</v>
      </c>
      <c r="O16473" s="217">
        <v>0.76175837158114201</v>
      </c>
      <c r="P16473" s="217">
        <v>0</v>
      </c>
      <c r="Q16473" s="217">
        <v>0.76175837158114201</v>
      </c>
      <c r="R16473" s="217">
        <v>0.76175837158114201</v>
      </c>
      <c r="S16473" s="217">
        <v>0</v>
      </c>
      <c r="T16473" s="217">
        <v>0.76175837158114201</v>
      </c>
      <c r="U16473" s="217">
        <v>0.76175837158114201</v>
      </c>
      <c r="V16473" s="217">
        <v>0</v>
      </c>
      <c r="W16473" s="217">
        <v>0.76175837158114201</v>
      </c>
      <c r="X16473" s="217">
        <v>0.76175837158114201</v>
      </c>
      <c r="Y16473" s="217">
        <v>0</v>
      </c>
    </row>
    <row r="16474" spans="2:25">
      <c r="B16474" s="217" t="s">
        <v>16644</v>
      </c>
      <c r="C16474" s="217" t="s">
        <v>11696</v>
      </c>
      <c r="D16474" s="217" t="s">
        <v>26</v>
      </c>
      <c r="E16474" s="217" t="s">
        <v>86</v>
      </c>
      <c r="F16474" s="217" t="s">
        <v>5</v>
      </c>
      <c r="G16474" s="217" t="s">
        <v>13</v>
      </c>
      <c r="H16474" s="217" t="s">
        <v>178</v>
      </c>
      <c r="I16474" s="217">
        <v>0</v>
      </c>
      <c r="J16474" s="217">
        <v>0</v>
      </c>
      <c r="K16474" s="217">
        <v>0</v>
      </c>
      <c r="L16474" s="217">
        <v>30</v>
      </c>
      <c r="M16474" s="217">
        <v>1610.82142351776</v>
      </c>
      <c r="N16474" s="217">
        <v>0</v>
      </c>
      <c r="O16474" s="217">
        <v>0</v>
      </c>
      <c r="P16474" s="217">
        <v>0</v>
      </c>
      <c r="Q16474" s="217">
        <v>0</v>
      </c>
      <c r="R16474" s="217">
        <v>0</v>
      </c>
      <c r="S16474" s="217">
        <v>0</v>
      </c>
      <c r="T16474" s="217">
        <v>0</v>
      </c>
      <c r="U16474" s="217">
        <v>0</v>
      </c>
      <c r="V16474" s="217">
        <v>0</v>
      </c>
      <c r="W16474" s="217">
        <v>0</v>
      </c>
      <c r="X16474" s="217">
        <v>0</v>
      </c>
      <c r="Y16474" s="217">
        <v>0</v>
      </c>
    </row>
    <row r="16475" spans="2:25">
      <c r="B16475" s="217" t="s">
        <v>16645</v>
      </c>
      <c r="C16475" s="217" t="s">
        <v>11696</v>
      </c>
      <c r="D16475" s="217" t="s">
        <v>26</v>
      </c>
      <c r="E16475" s="217" t="s">
        <v>86</v>
      </c>
      <c r="F16475" s="217" t="s">
        <v>5</v>
      </c>
      <c r="G16475" s="217" t="s">
        <v>13</v>
      </c>
      <c r="H16475" s="217" t="s">
        <v>5</v>
      </c>
      <c r="I16475" s="217">
        <v>12</v>
      </c>
      <c r="J16475" s="217">
        <v>11</v>
      </c>
      <c r="K16475" s="217">
        <v>1</v>
      </c>
      <c r="L16475" s="217">
        <v>112</v>
      </c>
      <c r="M16475" s="217">
        <v>4440</v>
      </c>
      <c r="N16475" s="217">
        <v>2.7027027027027</v>
      </c>
      <c r="O16475" s="217">
        <v>2.4774774774774802</v>
      </c>
      <c r="P16475" s="217">
        <v>0.22522522522522501</v>
      </c>
      <c r="Q16475" s="217">
        <v>2.7027027027027</v>
      </c>
      <c r="R16475" s="217">
        <v>2.4774774774774802</v>
      </c>
      <c r="S16475" s="217">
        <v>0.22522522522522501</v>
      </c>
      <c r="T16475" s="217">
        <v>2.7027027027027</v>
      </c>
      <c r="U16475" s="217">
        <v>2.4774774774774802</v>
      </c>
      <c r="V16475" s="217">
        <v>0.22522522522522501</v>
      </c>
      <c r="W16475" s="217">
        <v>2.7027027027027</v>
      </c>
      <c r="X16475" s="217">
        <v>2.4774774774774802</v>
      </c>
      <c r="Y16475" s="217">
        <v>0.22522522522522501</v>
      </c>
    </row>
    <row r="16476" spans="2:25">
      <c r="B16476" s="217" t="s">
        <v>16646</v>
      </c>
      <c r="C16476" s="217" t="s">
        <v>11696</v>
      </c>
      <c r="D16476" s="217" t="s">
        <v>26</v>
      </c>
      <c r="E16476" s="217" t="s">
        <v>86</v>
      </c>
      <c r="F16476" s="217" t="s">
        <v>12</v>
      </c>
      <c r="G16476" s="217" t="s">
        <v>5</v>
      </c>
      <c r="H16476" s="217" t="s">
        <v>170</v>
      </c>
      <c r="I16476" s="217">
        <v>27</v>
      </c>
      <c r="J16476" s="217">
        <v>26</v>
      </c>
      <c r="K16476" s="217">
        <v>1</v>
      </c>
      <c r="L16476" s="217">
        <v>114</v>
      </c>
      <c r="M16476" s="217">
        <v>5331.9032306858999</v>
      </c>
      <c r="N16476" s="217">
        <v>5.0638578443455202</v>
      </c>
      <c r="O16476" s="217">
        <v>4.8763075538141996</v>
      </c>
      <c r="P16476" s="217">
        <v>0.187550290531315</v>
      </c>
      <c r="Q16476" s="217">
        <v>5.0638578443455202</v>
      </c>
      <c r="R16476" s="217">
        <v>4.8763075538141996</v>
      </c>
      <c r="S16476" s="217">
        <v>0.187550290531315</v>
      </c>
      <c r="T16476" s="217">
        <v>5.0638578443455202</v>
      </c>
      <c r="U16476" s="217">
        <v>4.8763075538141996</v>
      </c>
      <c r="V16476" s="217">
        <v>0.187550290531315</v>
      </c>
      <c r="W16476" s="217">
        <v>5.0638578443455202</v>
      </c>
      <c r="X16476" s="217">
        <v>4.8763075538141996</v>
      </c>
      <c r="Y16476" s="217">
        <v>0.187550290531315</v>
      </c>
    </row>
    <row r="16477" spans="2:25">
      <c r="B16477" s="217" t="s">
        <v>16647</v>
      </c>
      <c r="C16477" s="217" t="s">
        <v>11696</v>
      </c>
      <c r="D16477" s="217" t="s">
        <v>26</v>
      </c>
      <c r="E16477" s="217" t="s">
        <v>86</v>
      </c>
      <c r="F16477" s="217" t="s">
        <v>12</v>
      </c>
      <c r="G16477" s="217" t="s">
        <v>5</v>
      </c>
      <c r="H16477" s="217" t="s">
        <v>172</v>
      </c>
      <c r="I16477" s="217">
        <v>24</v>
      </c>
      <c r="J16477" s="217">
        <v>23</v>
      </c>
      <c r="K16477" s="217">
        <v>1</v>
      </c>
      <c r="L16477" s="217">
        <v>59</v>
      </c>
      <c r="M16477" s="217">
        <v>5122.5176163016304</v>
      </c>
      <c r="N16477" s="217">
        <v>4.68519618627053</v>
      </c>
      <c r="O16477" s="217">
        <v>4.4899796785092603</v>
      </c>
      <c r="P16477" s="217">
        <v>0.195216507761272</v>
      </c>
      <c r="Q16477" s="217">
        <v>4.68519618627053</v>
      </c>
      <c r="R16477" s="217">
        <v>4.4899796785092603</v>
      </c>
      <c r="S16477" s="217">
        <v>0.195216507761272</v>
      </c>
      <c r="T16477" s="217">
        <v>4.68519618627053</v>
      </c>
      <c r="U16477" s="217">
        <v>4.4899796785092603</v>
      </c>
      <c r="V16477" s="217">
        <v>0.195216507761272</v>
      </c>
      <c r="W16477" s="217">
        <v>4.68519618627053</v>
      </c>
      <c r="X16477" s="217">
        <v>4.4899796785092603</v>
      </c>
      <c r="Y16477" s="217">
        <v>0.195216507761272</v>
      </c>
    </row>
    <row r="16478" spans="2:25">
      <c r="B16478" s="217" t="s">
        <v>16648</v>
      </c>
      <c r="C16478" s="217" t="s">
        <v>11696</v>
      </c>
      <c r="D16478" s="217" t="s">
        <v>26</v>
      </c>
      <c r="E16478" s="217" t="s">
        <v>86</v>
      </c>
      <c r="F16478" s="217" t="s">
        <v>12</v>
      </c>
      <c r="G16478" s="217" t="s">
        <v>5</v>
      </c>
      <c r="H16478" s="217" t="s">
        <v>174</v>
      </c>
      <c r="I16478" s="217">
        <v>15</v>
      </c>
      <c r="J16478" s="217">
        <v>15</v>
      </c>
      <c r="K16478" s="217">
        <v>0</v>
      </c>
      <c r="L16478" s="217">
        <v>51</v>
      </c>
      <c r="M16478" s="217">
        <v>4052.6749912803298</v>
      </c>
      <c r="N16478" s="217">
        <v>3.7012590529153599</v>
      </c>
      <c r="O16478" s="217">
        <v>3.7012590529153599</v>
      </c>
      <c r="P16478" s="217">
        <v>0</v>
      </c>
      <c r="Q16478" s="217">
        <v>3.7012590529153599</v>
      </c>
      <c r="R16478" s="217">
        <v>3.7012590529153599</v>
      </c>
      <c r="S16478" s="217">
        <v>0</v>
      </c>
      <c r="T16478" s="217">
        <v>3.7012590529153599</v>
      </c>
      <c r="U16478" s="217">
        <v>3.7012590529153599</v>
      </c>
      <c r="V16478" s="217">
        <v>0</v>
      </c>
      <c r="W16478" s="217">
        <v>3.7012590529153599</v>
      </c>
      <c r="X16478" s="217">
        <v>3.7012590529153599</v>
      </c>
      <c r="Y16478" s="217">
        <v>0</v>
      </c>
    </row>
    <row r="16479" spans="2:25">
      <c r="B16479" s="217" t="s">
        <v>16649</v>
      </c>
      <c r="C16479" s="217" t="s">
        <v>11696</v>
      </c>
      <c r="D16479" s="217" t="s">
        <v>26</v>
      </c>
      <c r="E16479" s="217" t="s">
        <v>86</v>
      </c>
      <c r="F16479" s="217" t="s">
        <v>12</v>
      </c>
      <c r="G16479" s="217" t="s">
        <v>5</v>
      </c>
      <c r="H16479" s="217" t="s">
        <v>176</v>
      </c>
      <c r="I16479" s="217">
        <v>5</v>
      </c>
      <c r="J16479" s="217">
        <v>5</v>
      </c>
      <c r="K16479" s="217">
        <v>0</v>
      </c>
      <c r="L16479" s="217">
        <v>58</v>
      </c>
      <c r="M16479" s="217">
        <v>3466.33275720352</v>
      </c>
      <c r="N16479" s="217">
        <v>1.4424466288210001</v>
      </c>
      <c r="O16479" s="217">
        <v>1.4424466288210001</v>
      </c>
      <c r="P16479" s="217">
        <v>0</v>
      </c>
      <c r="Q16479" s="217">
        <v>1.4424466288210001</v>
      </c>
      <c r="R16479" s="217">
        <v>1.4424466288210001</v>
      </c>
      <c r="S16479" s="217">
        <v>0</v>
      </c>
      <c r="T16479" s="217">
        <v>1.4424466288210001</v>
      </c>
      <c r="U16479" s="217">
        <v>1.4424466288210001</v>
      </c>
      <c r="V16479" s="217">
        <v>0</v>
      </c>
      <c r="W16479" s="217">
        <v>1.4424466288210001</v>
      </c>
      <c r="X16479" s="217">
        <v>1.4424466288210001</v>
      </c>
      <c r="Y16479" s="217">
        <v>0</v>
      </c>
    </row>
    <row r="16480" spans="2:25">
      <c r="B16480" s="217" t="s">
        <v>16650</v>
      </c>
      <c r="C16480" s="217" t="s">
        <v>11696</v>
      </c>
      <c r="D16480" s="217" t="s">
        <v>26</v>
      </c>
      <c r="E16480" s="217" t="s">
        <v>86</v>
      </c>
      <c r="F16480" s="217" t="s">
        <v>12</v>
      </c>
      <c r="G16480" s="217" t="s">
        <v>5</v>
      </c>
      <c r="H16480" s="217" t="s">
        <v>178</v>
      </c>
      <c r="I16480" s="217">
        <v>4</v>
      </c>
      <c r="J16480" s="217">
        <v>4</v>
      </c>
      <c r="K16480" s="217">
        <v>0</v>
      </c>
      <c r="L16480" s="217">
        <v>20</v>
      </c>
      <c r="M16480" s="217">
        <v>2246.57140452862</v>
      </c>
      <c r="N16480" s="217">
        <v>1.7804909258334001</v>
      </c>
      <c r="O16480" s="217">
        <v>1.7804909258334001</v>
      </c>
      <c r="P16480" s="217">
        <v>0</v>
      </c>
      <c r="Q16480" s="217">
        <v>1.7804909258334001</v>
      </c>
      <c r="R16480" s="217">
        <v>1.7804909258334001</v>
      </c>
      <c r="S16480" s="217">
        <v>0</v>
      </c>
      <c r="T16480" s="217">
        <v>1.7804909258334001</v>
      </c>
      <c r="U16480" s="217">
        <v>1.7804909258334001</v>
      </c>
      <c r="V16480" s="217">
        <v>0</v>
      </c>
      <c r="W16480" s="217">
        <v>1.7804909258334001</v>
      </c>
      <c r="X16480" s="217">
        <v>1.7804909258334001</v>
      </c>
      <c r="Y16480" s="217">
        <v>0</v>
      </c>
    </row>
    <row r="16481" spans="2:25">
      <c r="B16481" s="217" t="s">
        <v>16651</v>
      </c>
      <c r="C16481" s="217" t="s">
        <v>11696</v>
      </c>
      <c r="D16481" s="217" t="s">
        <v>26</v>
      </c>
      <c r="E16481" s="217" t="s">
        <v>86</v>
      </c>
      <c r="F16481" s="217" t="s">
        <v>12</v>
      </c>
      <c r="G16481" s="217" t="s">
        <v>5</v>
      </c>
      <c r="H16481" s="217" t="s">
        <v>5</v>
      </c>
      <c r="I16481" s="217">
        <v>75</v>
      </c>
      <c r="J16481" s="217">
        <v>73</v>
      </c>
      <c r="K16481" s="217">
        <v>2</v>
      </c>
      <c r="L16481" s="217">
        <v>302</v>
      </c>
      <c r="M16481" s="217">
        <v>20220</v>
      </c>
      <c r="N16481" s="217">
        <v>3.7091988130563802</v>
      </c>
      <c r="O16481" s="217">
        <v>3.6102868447082099</v>
      </c>
      <c r="P16481" s="217">
        <v>9.8911968348170107E-2</v>
      </c>
      <c r="Q16481" s="217">
        <v>3.7091988130563802</v>
      </c>
      <c r="R16481" s="217">
        <v>3.6102868447082099</v>
      </c>
      <c r="S16481" s="217">
        <v>9.8911968348170107E-2</v>
      </c>
      <c r="T16481" s="217">
        <v>3.7091988130563802</v>
      </c>
      <c r="U16481" s="217">
        <v>3.6102868447082099</v>
      </c>
      <c r="V16481" s="217">
        <v>9.8911968348170107E-2</v>
      </c>
      <c r="W16481" s="217">
        <v>3.7091988130563802</v>
      </c>
      <c r="X16481" s="217">
        <v>3.6102868447082099</v>
      </c>
      <c r="Y16481" s="217">
        <v>9.8911968348170107E-2</v>
      </c>
    </row>
    <row r="16482" spans="2:25">
      <c r="B16482" s="217" t="s">
        <v>16652</v>
      </c>
      <c r="C16482" s="217" t="s">
        <v>11696</v>
      </c>
      <c r="D16482" s="217" t="s">
        <v>26</v>
      </c>
      <c r="E16482" s="217" t="s">
        <v>86</v>
      </c>
      <c r="F16482" s="217" t="s">
        <v>9</v>
      </c>
      <c r="G16482" s="217" t="s">
        <v>5</v>
      </c>
      <c r="H16482" s="217" t="s">
        <v>170</v>
      </c>
      <c r="I16482" s="217">
        <v>6</v>
      </c>
      <c r="J16482" s="217">
        <v>5</v>
      </c>
      <c r="K16482" s="217">
        <v>1</v>
      </c>
      <c r="L16482" s="217">
        <v>151</v>
      </c>
      <c r="M16482" s="217">
        <v>5593.2803494828804</v>
      </c>
      <c r="N16482" s="217">
        <v>1.0727157633989699</v>
      </c>
      <c r="O16482" s="217">
        <v>0.89392980283247703</v>
      </c>
      <c r="P16482" s="217">
        <v>0.17878596056649501</v>
      </c>
      <c r="Q16482" s="217">
        <v>1.0727157633989699</v>
      </c>
      <c r="R16482" s="217">
        <v>0.89392980283247703</v>
      </c>
      <c r="S16482" s="217">
        <v>0.17878596056649501</v>
      </c>
      <c r="T16482" s="217">
        <v>1.0727157633989699</v>
      </c>
      <c r="U16482" s="217">
        <v>0.89392980283247703</v>
      </c>
      <c r="V16482" s="217">
        <v>0.17878596056649501</v>
      </c>
      <c r="W16482" s="217">
        <v>1.0727157633989699</v>
      </c>
      <c r="X16482" s="217">
        <v>0.89392980283247703</v>
      </c>
      <c r="Y16482" s="217">
        <v>0.17878596056649501</v>
      </c>
    </row>
    <row r="16483" spans="2:25">
      <c r="B16483" s="217" t="s">
        <v>16653</v>
      </c>
      <c r="C16483" s="217" t="s">
        <v>11696</v>
      </c>
      <c r="D16483" s="217" t="s">
        <v>26</v>
      </c>
      <c r="E16483" s="217" t="s">
        <v>86</v>
      </c>
      <c r="F16483" s="217" t="s">
        <v>9</v>
      </c>
      <c r="G16483" s="217" t="s">
        <v>5</v>
      </c>
      <c r="H16483" s="217" t="s">
        <v>172</v>
      </c>
      <c r="I16483" s="217">
        <v>4</v>
      </c>
      <c r="J16483" s="217">
        <v>4</v>
      </c>
      <c r="K16483" s="217">
        <v>0</v>
      </c>
      <c r="L16483" s="217">
        <v>138</v>
      </c>
      <c r="M16483" s="217">
        <v>5595.6885922835299</v>
      </c>
      <c r="N16483" s="217">
        <v>0.71483606244922404</v>
      </c>
      <c r="O16483" s="217">
        <v>0.71483606244922404</v>
      </c>
      <c r="P16483" s="217">
        <v>0</v>
      </c>
      <c r="Q16483" s="217">
        <v>0.71483606244922404</v>
      </c>
      <c r="R16483" s="217">
        <v>0.71483606244922404</v>
      </c>
      <c r="S16483" s="217">
        <v>0</v>
      </c>
      <c r="T16483" s="217">
        <v>0.71483606244922404</v>
      </c>
      <c r="U16483" s="217">
        <v>0.71483606244922404</v>
      </c>
      <c r="V16483" s="217">
        <v>0</v>
      </c>
      <c r="W16483" s="217">
        <v>0.71483606244922404</v>
      </c>
      <c r="X16483" s="217">
        <v>0.71483606244922404</v>
      </c>
      <c r="Y16483" s="217">
        <v>0</v>
      </c>
    </row>
    <row r="16484" spans="2:25">
      <c r="B16484" s="217" t="s">
        <v>16654</v>
      </c>
      <c r="C16484" s="217" t="s">
        <v>11696</v>
      </c>
      <c r="D16484" s="217" t="s">
        <v>26</v>
      </c>
      <c r="E16484" s="217" t="s">
        <v>86</v>
      </c>
      <c r="F16484" s="217" t="s">
        <v>9</v>
      </c>
      <c r="G16484" s="217" t="s">
        <v>5</v>
      </c>
      <c r="H16484" s="217" t="s">
        <v>174</v>
      </c>
      <c r="I16484" s="217">
        <v>6</v>
      </c>
      <c r="J16484" s="217">
        <v>3</v>
      </c>
      <c r="K16484" s="217">
        <v>3</v>
      </c>
      <c r="L16484" s="217">
        <v>128</v>
      </c>
      <c r="M16484" s="217">
        <v>4415.1924165468499</v>
      </c>
      <c r="N16484" s="217">
        <v>1.3589441713828301</v>
      </c>
      <c r="O16484" s="217">
        <v>0.67947208569141404</v>
      </c>
      <c r="P16484" s="217">
        <v>0.67947208569141404</v>
      </c>
      <c r="Q16484" s="217">
        <v>1.3589441713828301</v>
      </c>
      <c r="R16484" s="217">
        <v>0.67947208569141404</v>
      </c>
      <c r="S16484" s="217">
        <v>0.67947208569141404</v>
      </c>
      <c r="T16484" s="217">
        <v>1.3589441713828301</v>
      </c>
      <c r="U16484" s="217">
        <v>0.67947208569141404</v>
      </c>
      <c r="V16484" s="217">
        <v>0.67947208569141404</v>
      </c>
      <c r="W16484" s="217">
        <v>1.3589441713828301</v>
      </c>
      <c r="X16484" s="217">
        <v>0.67947208569141404</v>
      </c>
      <c r="Y16484" s="217">
        <v>0.67947208569141404</v>
      </c>
    </row>
    <row r="16485" spans="2:25">
      <c r="B16485" s="217" t="s">
        <v>16655</v>
      </c>
      <c r="C16485" s="217" t="s">
        <v>11696</v>
      </c>
      <c r="D16485" s="217" t="s">
        <v>26</v>
      </c>
      <c r="E16485" s="217" t="s">
        <v>86</v>
      </c>
      <c r="F16485" s="217" t="s">
        <v>9</v>
      </c>
      <c r="G16485" s="217" t="s">
        <v>5</v>
      </c>
      <c r="H16485" s="217" t="s">
        <v>176</v>
      </c>
      <c r="I16485" s="217">
        <v>4</v>
      </c>
      <c r="J16485" s="217">
        <v>4</v>
      </c>
      <c r="K16485" s="217">
        <v>0</v>
      </c>
      <c r="L16485" s="217">
        <v>96</v>
      </c>
      <c r="M16485" s="217">
        <v>3662.5117598788502</v>
      </c>
      <c r="N16485" s="217">
        <v>1.09214666388739</v>
      </c>
      <c r="O16485" s="217">
        <v>1.09214666388739</v>
      </c>
      <c r="P16485" s="217">
        <v>0</v>
      </c>
      <c r="Q16485" s="217">
        <v>1.09214666388739</v>
      </c>
      <c r="R16485" s="217">
        <v>1.09214666388739</v>
      </c>
      <c r="S16485" s="217">
        <v>0</v>
      </c>
      <c r="T16485" s="217">
        <v>1.09214666388739</v>
      </c>
      <c r="U16485" s="217">
        <v>1.09214666388739</v>
      </c>
      <c r="V16485" s="217">
        <v>0</v>
      </c>
      <c r="W16485" s="217">
        <v>1.09214666388739</v>
      </c>
      <c r="X16485" s="217">
        <v>1.09214666388739</v>
      </c>
      <c r="Y16485" s="217">
        <v>0</v>
      </c>
    </row>
    <row r="16486" spans="2:25">
      <c r="B16486" s="217" t="s">
        <v>16656</v>
      </c>
      <c r="C16486" s="217" t="s">
        <v>11696</v>
      </c>
      <c r="D16486" s="217" t="s">
        <v>26</v>
      </c>
      <c r="E16486" s="217" t="s">
        <v>86</v>
      </c>
      <c r="F16486" s="217" t="s">
        <v>9</v>
      </c>
      <c r="G16486" s="217" t="s">
        <v>5</v>
      </c>
      <c r="H16486" s="217" t="s">
        <v>178</v>
      </c>
      <c r="I16486" s="217">
        <v>0</v>
      </c>
      <c r="J16486" s="217">
        <v>0</v>
      </c>
      <c r="K16486" s="217">
        <v>0</v>
      </c>
      <c r="L16486" s="217">
        <v>48</v>
      </c>
      <c r="M16486" s="217">
        <v>2593.32688180789</v>
      </c>
      <c r="N16486" s="217">
        <v>0</v>
      </c>
      <c r="O16486" s="217">
        <v>0</v>
      </c>
      <c r="P16486" s="217">
        <v>0</v>
      </c>
      <c r="Q16486" s="217">
        <v>0</v>
      </c>
      <c r="R16486" s="217">
        <v>0</v>
      </c>
      <c r="S16486" s="217">
        <v>0</v>
      </c>
      <c r="T16486" s="217">
        <v>0</v>
      </c>
      <c r="U16486" s="217">
        <v>0</v>
      </c>
      <c r="V16486" s="217">
        <v>0</v>
      </c>
      <c r="W16486" s="217">
        <v>0</v>
      </c>
      <c r="X16486" s="217">
        <v>0</v>
      </c>
      <c r="Y16486" s="217">
        <v>0</v>
      </c>
    </row>
    <row r="16487" spans="2:25">
      <c r="B16487" s="217" t="s">
        <v>16657</v>
      </c>
      <c r="C16487" s="217" t="s">
        <v>11696</v>
      </c>
      <c r="D16487" s="217" t="s">
        <v>26</v>
      </c>
      <c r="E16487" s="217" t="s">
        <v>86</v>
      </c>
      <c r="F16487" s="217" t="s">
        <v>9</v>
      </c>
      <c r="G16487" s="217" t="s">
        <v>5</v>
      </c>
      <c r="H16487" s="217" t="s">
        <v>5</v>
      </c>
      <c r="I16487" s="217">
        <v>20</v>
      </c>
      <c r="J16487" s="217">
        <v>16</v>
      </c>
      <c r="K16487" s="217">
        <v>4</v>
      </c>
      <c r="L16487" s="217">
        <v>561</v>
      </c>
      <c r="M16487" s="217">
        <v>21860</v>
      </c>
      <c r="N16487" s="217">
        <v>0.91491308325709098</v>
      </c>
      <c r="O16487" s="217">
        <v>0.73193046660567296</v>
      </c>
      <c r="P16487" s="217">
        <v>0.18298261665141799</v>
      </c>
      <c r="Q16487" s="217">
        <v>0.91491308325709098</v>
      </c>
      <c r="R16487" s="217">
        <v>0.73193046660567296</v>
      </c>
      <c r="S16487" s="217">
        <v>0.18298261665141799</v>
      </c>
      <c r="T16487" s="217">
        <v>0.91491308325709098</v>
      </c>
      <c r="U16487" s="217">
        <v>0.73193046660567296</v>
      </c>
      <c r="V16487" s="217">
        <v>0.18298261665141799</v>
      </c>
      <c r="W16487" s="217">
        <v>0.91491308325709098</v>
      </c>
      <c r="X16487" s="217">
        <v>0.73193046660567296</v>
      </c>
      <c r="Y16487" s="217">
        <v>0.18298261665141799</v>
      </c>
    </row>
    <row r="16488" spans="2:25">
      <c r="B16488" s="217" t="s">
        <v>16658</v>
      </c>
      <c r="C16488" s="217" t="s">
        <v>11696</v>
      </c>
      <c r="D16488" s="217" t="s">
        <v>26</v>
      </c>
      <c r="E16488" s="217" t="s">
        <v>86</v>
      </c>
      <c r="F16488" s="217" t="s">
        <v>5</v>
      </c>
      <c r="G16488" s="217" t="s">
        <v>5</v>
      </c>
      <c r="H16488" s="217" t="s">
        <v>170</v>
      </c>
      <c r="I16488" s="217">
        <v>33</v>
      </c>
      <c r="J16488" s="217">
        <v>31</v>
      </c>
      <c r="K16488" s="217">
        <v>2</v>
      </c>
      <c r="L16488" s="217">
        <v>265</v>
      </c>
      <c r="M16488" s="217">
        <v>10925.183580168799</v>
      </c>
      <c r="N16488" s="217">
        <v>3.0205442094264701</v>
      </c>
      <c r="O16488" s="217">
        <v>2.8374809240066901</v>
      </c>
      <c r="P16488" s="217">
        <v>0.183063285419786</v>
      </c>
      <c r="Q16488" s="217">
        <v>3.0205442094264701</v>
      </c>
      <c r="R16488" s="217">
        <v>2.8374809240066901</v>
      </c>
      <c r="S16488" s="217">
        <v>0.183063285419786</v>
      </c>
      <c r="T16488" s="217">
        <v>3.0205442094264701</v>
      </c>
      <c r="U16488" s="217">
        <v>2.8374809240066901</v>
      </c>
      <c r="V16488" s="217">
        <v>0.183063285419786</v>
      </c>
      <c r="W16488" s="217">
        <v>3.0205442094264701</v>
      </c>
      <c r="X16488" s="217">
        <v>2.8374809240066901</v>
      </c>
      <c r="Y16488" s="217">
        <v>0.183063285419786</v>
      </c>
    </row>
    <row r="16489" spans="2:25">
      <c r="B16489" s="217" t="s">
        <v>16659</v>
      </c>
      <c r="C16489" s="217" t="s">
        <v>11696</v>
      </c>
      <c r="D16489" s="217" t="s">
        <v>26</v>
      </c>
      <c r="E16489" s="217" t="s">
        <v>86</v>
      </c>
      <c r="F16489" s="217" t="s">
        <v>5</v>
      </c>
      <c r="G16489" s="217" t="s">
        <v>5</v>
      </c>
      <c r="H16489" s="217" t="s">
        <v>172</v>
      </c>
      <c r="I16489" s="217">
        <v>29</v>
      </c>
      <c r="J16489" s="217">
        <v>28</v>
      </c>
      <c r="K16489" s="217">
        <v>1</v>
      </c>
      <c r="L16489" s="217">
        <v>197</v>
      </c>
      <c r="M16489" s="217">
        <v>10718.206208585199</v>
      </c>
      <c r="N16489" s="217">
        <v>2.7056766249534698</v>
      </c>
      <c r="O16489" s="217">
        <v>2.61237743098956</v>
      </c>
      <c r="P16489" s="217">
        <v>9.3299193963912702E-2</v>
      </c>
      <c r="Q16489" s="217">
        <v>2.7056766249534698</v>
      </c>
      <c r="R16489" s="217">
        <v>2.61237743098956</v>
      </c>
      <c r="S16489" s="217">
        <v>9.3299193963912702E-2</v>
      </c>
      <c r="T16489" s="217">
        <v>2.7056766249534698</v>
      </c>
      <c r="U16489" s="217">
        <v>2.61237743098956</v>
      </c>
      <c r="V16489" s="217">
        <v>9.3299193963912702E-2</v>
      </c>
      <c r="W16489" s="217">
        <v>2.7056766249534698</v>
      </c>
      <c r="X16489" s="217">
        <v>2.61237743098956</v>
      </c>
      <c r="Y16489" s="217">
        <v>9.3299193963912702E-2</v>
      </c>
    </row>
    <row r="16490" spans="2:25">
      <c r="B16490" s="217" t="s">
        <v>16660</v>
      </c>
      <c r="C16490" s="217" t="s">
        <v>11696</v>
      </c>
      <c r="D16490" s="217" t="s">
        <v>26</v>
      </c>
      <c r="E16490" s="217" t="s">
        <v>86</v>
      </c>
      <c r="F16490" s="217" t="s">
        <v>5</v>
      </c>
      <c r="G16490" s="217" t="s">
        <v>5</v>
      </c>
      <c r="H16490" s="217" t="s">
        <v>174</v>
      </c>
      <c r="I16490" s="217">
        <v>21</v>
      </c>
      <c r="J16490" s="217">
        <v>18</v>
      </c>
      <c r="K16490" s="217">
        <v>3</v>
      </c>
      <c r="L16490" s="217">
        <v>179</v>
      </c>
      <c r="M16490" s="217">
        <v>8467.8674078271797</v>
      </c>
      <c r="N16490" s="217">
        <v>2.4799632526825901</v>
      </c>
      <c r="O16490" s="217">
        <v>2.1256827880136502</v>
      </c>
      <c r="P16490" s="217">
        <v>0.35428046466894197</v>
      </c>
      <c r="Q16490" s="217">
        <v>2.4799632526825901</v>
      </c>
      <c r="R16490" s="217">
        <v>2.1256827880136502</v>
      </c>
      <c r="S16490" s="217">
        <v>0.35428046466894197</v>
      </c>
      <c r="T16490" s="217">
        <v>2.4799632526825901</v>
      </c>
      <c r="U16490" s="217">
        <v>2.1256827880136502</v>
      </c>
      <c r="V16490" s="217">
        <v>0.35428046466894197</v>
      </c>
      <c r="W16490" s="217">
        <v>2.4799632526825901</v>
      </c>
      <c r="X16490" s="217">
        <v>2.1256827880136502</v>
      </c>
      <c r="Y16490" s="217">
        <v>0.35428046466894197</v>
      </c>
    </row>
    <row r="16491" spans="2:25">
      <c r="B16491" s="217" t="s">
        <v>16661</v>
      </c>
      <c r="C16491" s="217" t="s">
        <v>11696</v>
      </c>
      <c r="D16491" s="217" t="s">
        <v>26</v>
      </c>
      <c r="E16491" s="217" t="s">
        <v>86</v>
      </c>
      <c r="F16491" s="217" t="s">
        <v>5</v>
      </c>
      <c r="G16491" s="217" t="s">
        <v>5</v>
      </c>
      <c r="H16491" s="217" t="s">
        <v>176</v>
      </c>
      <c r="I16491" s="217">
        <v>9</v>
      </c>
      <c r="J16491" s="217">
        <v>9</v>
      </c>
      <c r="K16491" s="217">
        <v>0</v>
      </c>
      <c r="L16491" s="217">
        <v>154</v>
      </c>
      <c r="M16491" s="217">
        <v>7128.8445170823697</v>
      </c>
      <c r="N16491" s="217">
        <v>1.2624766858687799</v>
      </c>
      <c r="O16491" s="217">
        <v>1.2624766858687799</v>
      </c>
      <c r="P16491" s="217">
        <v>0</v>
      </c>
      <c r="Q16491" s="217">
        <v>1.2624766858687799</v>
      </c>
      <c r="R16491" s="217">
        <v>1.2624766858687799</v>
      </c>
      <c r="S16491" s="217">
        <v>0</v>
      </c>
      <c r="T16491" s="217">
        <v>1.2624766858687799</v>
      </c>
      <c r="U16491" s="217">
        <v>1.2624766858687799</v>
      </c>
      <c r="V16491" s="217">
        <v>0</v>
      </c>
      <c r="W16491" s="217">
        <v>1.2624766858687799</v>
      </c>
      <c r="X16491" s="217">
        <v>1.2624766858687799</v>
      </c>
      <c r="Y16491" s="217">
        <v>0</v>
      </c>
    </row>
    <row r="16492" spans="2:25">
      <c r="B16492" s="217" t="s">
        <v>16662</v>
      </c>
      <c r="C16492" s="217" t="s">
        <v>11696</v>
      </c>
      <c r="D16492" s="217" t="s">
        <v>26</v>
      </c>
      <c r="E16492" s="217" t="s">
        <v>86</v>
      </c>
      <c r="F16492" s="217" t="s">
        <v>5</v>
      </c>
      <c r="G16492" s="217" t="s">
        <v>5</v>
      </c>
      <c r="H16492" s="217" t="s">
        <v>178</v>
      </c>
      <c r="I16492" s="217">
        <v>4</v>
      </c>
      <c r="J16492" s="217">
        <v>4</v>
      </c>
      <c r="K16492" s="217">
        <v>0</v>
      </c>
      <c r="L16492" s="217">
        <v>68</v>
      </c>
      <c r="M16492" s="217">
        <v>4839.89828633652</v>
      </c>
      <c r="N16492" s="217">
        <v>0.82646364930692295</v>
      </c>
      <c r="O16492" s="217">
        <v>0.82646364930692295</v>
      </c>
      <c r="P16492" s="217">
        <v>0</v>
      </c>
      <c r="Q16492" s="217">
        <v>0.82646364930692295</v>
      </c>
      <c r="R16492" s="217">
        <v>0.82646364930692295</v>
      </c>
      <c r="S16492" s="217">
        <v>0</v>
      </c>
      <c r="T16492" s="217">
        <v>0.82646364930692295</v>
      </c>
      <c r="U16492" s="217">
        <v>0.82646364930692295</v>
      </c>
      <c r="V16492" s="217">
        <v>0</v>
      </c>
      <c r="W16492" s="217">
        <v>0.82646364930692295</v>
      </c>
      <c r="X16492" s="217">
        <v>0.82646364930692295</v>
      </c>
      <c r="Y16492" s="217">
        <v>0</v>
      </c>
    </row>
    <row r="16493" spans="2:25">
      <c r="B16493" s="217" t="s">
        <v>16663</v>
      </c>
      <c r="C16493" s="217" t="s">
        <v>11696</v>
      </c>
      <c r="D16493" s="217" t="s">
        <v>26</v>
      </c>
      <c r="E16493" s="217" t="s">
        <v>86</v>
      </c>
      <c r="F16493" s="217" t="s">
        <v>5</v>
      </c>
      <c r="G16493" s="217" t="s">
        <v>5</v>
      </c>
      <c r="H16493" s="217" t="s">
        <v>5</v>
      </c>
      <c r="I16493" s="217">
        <v>96</v>
      </c>
      <c r="J16493" s="217">
        <v>90</v>
      </c>
      <c r="K16493" s="217">
        <v>6</v>
      </c>
      <c r="L16493" s="217">
        <v>863</v>
      </c>
      <c r="M16493" s="217">
        <v>42080</v>
      </c>
      <c r="N16493" s="217">
        <v>2.2813688212927801</v>
      </c>
      <c r="O16493" s="217">
        <v>2.13878326996198</v>
      </c>
      <c r="P16493" s="217">
        <v>0.142585551330798</v>
      </c>
      <c r="Q16493" s="217">
        <v>2.2813688212927801</v>
      </c>
      <c r="R16493" s="217">
        <v>2.13878326996198</v>
      </c>
      <c r="S16493" s="217">
        <v>0.142585551330798</v>
      </c>
      <c r="T16493" s="217">
        <v>2.2813688212927801</v>
      </c>
      <c r="U16493" s="217">
        <v>2.13878326996198</v>
      </c>
      <c r="V16493" s="217">
        <v>0.142585551330798</v>
      </c>
      <c r="W16493" s="217">
        <v>2.2813688212927801</v>
      </c>
      <c r="X16493" s="217">
        <v>2.13878326996198</v>
      </c>
      <c r="Y16493" s="217">
        <v>0.142585551330798</v>
      </c>
    </row>
    <row r="16494" spans="2:25">
      <c r="B16494" s="217" t="s">
        <v>16664</v>
      </c>
      <c r="C16494" s="217" t="s">
        <v>11696</v>
      </c>
      <c r="D16494" s="217" t="s">
        <v>26</v>
      </c>
      <c r="E16494" s="217" t="s">
        <v>103</v>
      </c>
      <c r="F16494" s="217" t="s">
        <v>12</v>
      </c>
      <c r="G16494" s="217" t="s">
        <v>10</v>
      </c>
      <c r="H16494" s="217" t="s">
        <v>170</v>
      </c>
      <c r="I16494" s="217">
        <v>10</v>
      </c>
      <c r="J16494" s="217">
        <v>10</v>
      </c>
      <c r="K16494" s="217">
        <v>0</v>
      </c>
      <c r="L16494" s="217">
        <v>35</v>
      </c>
      <c r="M16494" s="217">
        <v>1537.81757179853</v>
      </c>
      <c r="N16494" s="217">
        <v>6.5027218984789199</v>
      </c>
      <c r="O16494" s="217">
        <v>6.5027218984789199</v>
      </c>
      <c r="P16494" s="217">
        <v>0</v>
      </c>
      <c r="Q16494" s="217">
        <v>6.3751801902684102</v>
      </c>
      <c r="R16494" s="217">
        <v>6.3751801902684102</v>
      </c>
      <c r="S16494" s="217">
        <v>0</v>
      </c>
      <c r="T16494" s="217">
        <v>6.4441354822923103</v>
      </c>
      <c r="U16494" s="217">
        <v>6.4441354822923103</v>
      </c>
      <c r="V16494" s="217">
        <v>0</v>
      </c>
      <c r="W16494" s="217">
        <v>6.4268287962257702</v>
      </c>
      <c r="X16494" s="217">
        <v>6.4268287962257702</v>
      </c>
      <c r="Y16494" s="217">
        <v>0</v>
      </c>
    </row>
    <row r="16495" spans="2:25">
      <c r="B16495" s="217" t="s">
        <v>16665</v>
      </c>
      <c r="C16495" s="217" t="s">
        <v>11696</v>
      </c>
      <c r="D16495" s="217" t="s">
        <v>26</v>
      </c>
      <c r="E16495" s="217" t="s">
        <v>103</v>
      </c>
      <c r="F16495" s="217" t="s">
        <v>12</v>
      </c>
      <c r="G16495" s="217" t="s">
        <v>10</v>
      </c>
      <c r="H16495" s="217" t="s">
        <v>172</v>
      </c>
      <c r="I16495" s="217">
        <v>31</v>
      </c>
      <c r="J16495" s="217">
        <v>31</v>
      </c>
      <c r="K16495" s="217">
        <v>0</v>
      </c>
      <c r="L16495" s="217">
        <v>52</v>
      </c>
      <c r="M16495" s="217">
        <v>1831.9774972478799</v>
      </c>
      <c r="N16495" s="217">
        <v>16.9216052307249</v>
      </c>
      <c r="O16495" s="217">
        <v>16.9216052307249</v>
      </c>
      <c r="P16495" s="217">
        <v>0</v>
      </c>
      <c r="Q16495" s="217">
        <v>17.0449902560852</v>
      </c>
      <c r="R16495" s="217">
        <v>17.0449902560852</v>
      </c>
      <c r="S16495" s="217">
        <v>0</v>
      </c>
      <c r="T16495" s="217">
        <v>16.818331760045702</v>
      </c>
      <c r="U16495" s="217">
        <v>16.818331760045702</v>
      </c>
      <c r="V16495" s="217">
        <v>0</v>
      </c>
      <c r="W16495" s="217">
        <v>16.998327560445802</v>
      </c>
      <c r="X16495" s="217">
        <v>16.998327560445802</v>
      </c>
      <c r="Y16495" s="217">
        <v>0</v>
      </c>
    </row>
    <row r="16496" spans="2:25">
      <c r="B16496" s="217" t="s">
        <v>16666</v>
      </c>
      <c r="C16496" s="217" t="s">
        <v>11696</v>
      </c>
      <c r="D16496" s="217" t="s">
        <v>26</v>
      </c>
      <c r="E16496" s="217" t="s">
        <v>103</v>
      </c>
      <c r="F16496" s="217" t="s">
        <v>12</v>
      </c>
      <c r="G16496" s="217" t="s">
        <v>10</v>
      </c>
      <c r="H16496" s="217" t="s">
        <v>174</v>
      </c>
      <c r="I16496" s="217">
        <v>16</v>
      </c>
      <c r="J16496" s="217">
        <v>16</v>
      </c>
      <c r="K16496" s="217">
        <v>0</v>
      </c>
      <c r="L16496" s="217">
        <v>62</v>
      </c>
      <c r="M16496" s="217">
        <v>2019.8934084917</v>
      </c>
      <c r="N16496" s="217">
        <v>7.9212100662022502</v>
      </c>
      <c r="O16496" s="217">
        <v>7.9212100662022502</v>
      </c>
      <c r="P16496" s="217">
        <v>0</v>
      </c>
      <c r="Q16496" s="217">
        <v>7.8894322067274496</v>
      </c>
      <c r="R16496" s="217">
        <v>7.8894322067274496</v>
      </c>
      <c r="S16496" s="217">
        <v>0</v>
      </c>
      <c r="T16496" s="217">
        <v>7.9266300273616102</v>
      </c>
      <c r="U16496" s="217">
        <v>7.9266300273616102</v>
      </c>
      <c r="V16496" s="217">
        <v>0</v>
      </c>
      <c r="W16496" s="217">
        <v>7.9356188271917798</v>
      </c>
      <c r="X16496" s="217">
        <v>7.9356188271917798</v>
      </c>
      <c r="Y16496" s="217">
        <v>0</v>
      </c>
    </row>
    <row r="16497" spans="2:25">
      <c r="B16497" s="217" t="s">
        <v>16667</v>
      </c>
      <c r="C16497" s="217" t="s">
        <v>11696</v>
      </c>
      <c r="D16497" s="217" t="s">
        <v>26</v>
      </c>
      <c r="E16497" s="217" t="s">
        <v>103</v>
      </c>
      <c r="F16497" s="217" t="s">
        <v>12</v>
      </c>
      <c r="G16497" s="217" t="s">
        <v>10</v>
      </c>
      <c r="H16497" s="217" t="s">
        <v>176</v>
      </c>
      <c r="I16497" s="217">
        <v>16</v>
      </c>
      <c r="J16497" s="217">
        <v>16</v>
      </c>
      <c r="K16497" s="217">
        <v>0</v>
      </c>
      <c r="L16497" s="217">
        <v>72</v>
      </c>
      <c r="M16497" s="217">
        <v>2401.2571550112498</v>
      </c>
      <c r="N16497" s="217">
        <v>6.6631763976670202</v>
      </c>
      <c r="O16497" s="217">
        <v>6.6631763976670202</v>
      </c>
      <c r="P16497" s="217">
        <v>0</v>
      </c>
      <c r="Q16497" s="217">
        <v>6.7555755637736903</v>
      </c>
      <c r="R16497" s="217">
        <v>6.7555755637736903</v>
      </c>
      <c r="S16497" s="217">
        <v>0</v>
      </c>
      <c r="T16497" s="217">
        <v>6.5052077154061001</v>
      </c>
      <c r="U16497" s="217">
        <v>6.5052077154061001</v>
      </c>
      <c r="V16497" s="217">
        <v>0</v>
      </c>
      <c r="W16497" s="217">
        <v>6.6743707548965503</v>
      </c>
      <c r="X16497" s="217">
        <v>6.6743707548965503</v>
      </c>
      <c r="Y16497" s="217">
        <v>0</v>
      </c>
    </row>
    <row r="16498" spans="2:25">
      <c r="B16498" s="217" t="s">
        <v>16668</v>
      </c>
      <c r="C16498" s="217" t="s">
        <v>11696</v>
      </c>
      <c r="D16498" s="217" t="s">
        <v>26</v>
      </c>
      <c r="E16498" s="217" t="s">
        <v>103</v>
      </c>
      <c r="F16498" s="217" t="s">
        <v>12</v>
      </c>
      <c r="G16498" s="217" t="s">
        <v>10</v>
      </c>
      <c r="H16498" s="217" t="s">
        <v>178</v>
      </c>
      <c r="I16498" s="217">
        <v>10</v>
      </c>
      <c r="J16498" s="217">
        <v>10</v>
      </c>
      <c r="K16498" s="217">
        <v>0</v>
      </c>
      <c r="L16498" s="217">
        <v>44</v>
      </c>
      <c r="M16498" s="217">
        <v>1879.05436745065</v>
      </c>
      <c r="N16498" s="217">
        <v>5.3218257934533399</v>
      </c>
      <c r="O16498" s="217">
        <v>5.3218257934533399</v>
      </c>
      <c r="P16498" s="217">
        <v>0</v>
      </c>
      <c r="Q16498" s="217">
        <v>5.6124020624192399</v>
      </c>
      <c r="R16498" s="217">
        <v>5.6124020624192399</v>
      </c>
      <c r="S16498" s="217">
        <v>0</v>
      </c>
      <c r="T16498" s="217">
        <v>5.3600985219217199</v>
      </c>
      <c r="U16498" s="217">
        <v>5.3600985219217199</v>
      </c>
      <c r="V16498" s="217">
        <v>0</v>
      </c>
      <c r="W16498" s="217">
        <v>5.5282244352528496</v>
      </c>
      <c r="X16498" s="217">
        <v>5.5282244352528496</v>
      </c>
      <c r="Y16498" s="217">
        <v>0</v>
      </c>
    </row>
    <row r="16499" spans="2:25">
      <c r="B16499" s="217" t="s">
        <v>16669</v>
      </c>
      <c r="C16499" s="217" t="s">
        <v>11696</v>
      </c>
      <c r="D16499" s="217" t="s">
        <v>26</v>
      </c>
      <c r="E16499" s="217" t="s">
        <v>103</v>
      </c>
      <c r="F16499" s="217" t="s">
        <v>12</v>
      </c>
      <c r="G16499" s="217" t="s">
        <v>10</v>
      </c>
      <c r="H16499" s="217" t="s">
        <v>5</v>
      </c>
      <c r="I16499" s="217">
        <v>83</v>
      </c>
      <c r="J16499" s="217">
        <v>83</v>
      </c>
      <c r="K16499" s="217">
        <v>0</v>
      </c>
      <c r="L16499" s="217">
        <v>265</v>
      </c>
      <c r="M16499" s="217">
        <v>9670</v>
      </c>
      <c r="N16499" s="217">
        <v>8.5832471561530497</v>
      </c>
      <c r="O16499" s="217">
        <v>8.5832471561530497</v>
      </c>
      <c r="P16499" s="217">
        <v>0</v>
      </c>
      <c r="Q16499" s="217">
        <v>8.6629063142449496</v>
      </c>
      <c r="R16499" s="217">
        <v>8.6629063142449496</v>
      </c>
      <c r="S16499" s="217">
        <v>0</v>
      </c>
      <c r="T16499" s="217">
        <v>8.5197094857393001</v>
      </c>
      <c r="U16499" s="217">
        <v>8.5197094857393001</v>
      </c>
      <c r="V16499" s="217">
        <v>0</v>
      </c>
      <c r="W16499" s="217">
        <v>8.6318780002164797</v>
      </c>
      <c r="X16499" s="217">
        <v>8.6318780002164797</v>
      </c>
      <c r="Y16499" s="217">
        <v>0</v>
      </c>
    </row>
    <row r="16500" spans="2:25">
      <c r="B16500" s="217" t="s">
        <v>16670</v>
      </c>
      <c r="C16500" s="217" t="s">
        <v>11696</v>
      </c>
      <c r="D16500" s="217" t="s">
        <v>26</v>
      </c>
      <c r="E16500" s="217" t="s">
        <v>103</v>
      </c>
      <c r="F16500" s="217" t="s">
        <v>9</v>
      </c>
      <c r="G16500" s="217" t="s">
        <v>10</v>
      </c>
      <c r="H16500" s="217" t="s">
        <v>170</v>
      </c>
      <c r="I16500" s="217">
        <v>5</v>
      </c>
      <c r="J16500" s="217">
        <v>5</v>
      </c>
      <c r="K16500" s="217">
        <v>0</v>
      </c>
      <c r="L16500" s="217">
        <v>59</v>
      </c>
      <c r="M16500" s="217">
        <v>1629.5068216669499</v>
      </c>
      <c r="N16500" s="217">
        <v>3.06841305204548</v>
      </c>
      <c r="O16500" s="217">
        <v>3.06841305204548</v>
      </c>
      <c r="P16500" s="217">
        <v>0</v>
      </c>
      <c r="Q16500" s="217">
        <v>3.0637598337713601</v>
      </c>
      <c r="R16500" s="217">
        <v>3.0637598337713601</v>
      </c>
      <c r="S16500" s="217">
        <v>0</v>
      </c>
      <c r="T16500" s="217">
        <v>3.00584924716786</v>
      </c>
      <c r="U16500" s="217">
        <v>3.00584924716786</v>
      </c>
      <c r="V16500" s="217">
        <v>0</v>
      </c>
      <c r="W16500" s="217">
        <v>3.0715172564726498</v>
      </c>
      <c r="X16500" s="217">
        <v>3.0715172564726498</v>
      </c>
      <c r="Y16500" s="217">
        <v>0</v>
      </c>
    </row>
    <row r="16501" spans="2:25">
      <c r="B16501" s="217" t="s">
        <v>16671</v>
      </c>
      <c r="C16501" s="217" t="s">
        <v>11696</v>
      </c>
      <c r="D16501" s="217" t="s">
        <v>26</v>
      </c>
      <c r="E16501" s="217" t="s">
        <v>103</v>
      </c>
      <c r="F16501" s="217" t="s">
        <v>9</v>
      </c>
      <c r="G16501" s="217" t="s">
        <v>10</v>
      </c>
      <c r="H16501" s="217" t="s">
        <v>172</v>
      </c>
      <c r="I16501" s="217">
        <v>7</v>
      </c>
      <c r="J16501" s="217">
        <v>7</v>
      </c>
      <c r="K16501" s="217">
        <v>0</v>
      </c>
      <c r="L16501" s="217">
        <v>73</v>
      </c>
      <c r="M16501" s="217">
        <v>2052.5128587398099</v>
      </c>
      <c r="N16501" s="217">
        <v>3.4104536642454102</v>
      </c>
      <c r="O16501" s="217">
        <v>3.4104536642454102</v>
      </c>
      <c r="P16501" s="217">
        <v>0</v>
      </c>
      <c r="Q16501" s="217">
        <v>3.4494521240476401</v>
      </c>
      <c r="R16501" s="217">
        <v>3.4494521240476401</v>
      </c>
      <c r="S16501" s="217">
        <v>0</v>
      </c>
      <c r="T16501" s="217">
        <v>3.3988358556369098</v>
      </c>
      <c r="U16501" s="217">
        <v>3.3988358556369098</v>
      </c>
      <c r="V16501" s="217">
        <v>0</v>
      </c>
      <c r="W16501" s="217">
        <v>3.4479353816890699</v>
      </c>
      <c r="X16501" s="217">
        <v>3.4479353816890699</v>
      </c>
      <c r="Y16501" s="217">
        <v>0</v>
      </c>
    </row>
    <row r="16502" spans="2:25">
      <c r="B16502" s="217" t="s">
        <v>16672</v>
      </c>
      <c r="C16502" s="217" t="s">
        <v>11696</v>
      </c>
      <c r="D16502" s="217" t="s">
        <v>26</v>
      </c>
      <c r="E16502" s="217" t="s">
        <v>103</v>
      </c>
      <c r="F16502" s="217" t="s">
        <v>9</v>
      </c>
      <c r="G16502" s="217" t="s">
        <v>10</v>
      </c>
      <c r="H16502" s="217" t="s">
        <v>174</v>
      </c>
      <c r="I16502" s="217">
        <v>8</v>
      </c>
      <c r="J16502" s="217">
        <v>6</v>
      </c>
      <c r="K16502" s="217">
        <v>2</v>
      </c>
      <c r="L16502" s="217">
        <v>97</v>
      </c>
      <c r="M16502" s="217">
        <v>2179.6241754478301</v>
      </c>
      <c r="N16502" s="217">
        <v>3.6703575277404501</v>
      </c>
      <c r="O16502" s="217">
        <v>2.7527681458053399</v>
      </c>
      <c r="P16502" s="217">
        <v>0.91758938193511297</v>
      </c>
      <c r="Q16502" s="217">
        <v>3.85970953556685</v>
      </c>
      <c r="R16502" s="217">
        <v>2.92884100167411</v>
      </c>
      <c r="S16502" s="217">
        <v>0.93086853389274005</v>
      </c>
      <c r="T16502" s="217">
        <v>3.5915668774529501</v>
      </c>
      <c r="U16502" s="217">
        <v>2.67976597850733</v>
      </c>
      <c r="V16502" s="217">
        <v>0.911800898945621</v>
      </c>
      <c r="W16502" s="217">
        <v>3.7294678326669199</v>
      </c>
      <c r="X16502" s="217">
        <v>2.81362613033878</v>
      </c>
      <c r="Y16502" s="217">
        <v>0.915841702328137</v>
      </c>
    </row>
    <row r="16503" spans="2:25">
      <c r="B16503" s="217" t="s">
        <v>16673</v>
      </c>
      <c r="C16503" s="217" t="s">
        <v>11696</v>
      </c>
      <c r="D16503" s="217" t="s">
        <v>26</v>
      </c>
      <c r="E16503" s="217" t="s">
        <v>103</v>
      </c>
      <c r="F16503" s="217" t="s">
        <v>9</v>
      </c>
      <c r="G16503" s="217" t="s">
        <v>10</v>
      </c>
      <c r="H16503" s="217" t="s">
        <v>176</v>
      </c>
      <c r="I16503" s="217">
        <v>5</v>
      </c>
      <c r="J16503" s="217">
        <v>5</v>
      </c>
      <c r="K16503" s="217">
        <v>0</v>
      </c>
      <c r="L16503" s="217">
        <v>74</v>
      </c>
      <c r="M16503" s="217">
        <v>2427.2175633083202</v>
      </c>
      <c r="N16503" s="217">
        <v>2.059971910052</v>
      </c>
      <c r="O16503" s="217">
        <v>2.059971910052</v>
      </c>
      <c r="P16503" s="217">
        <v>0</v>
      </c>
      <c r="Q16503" s="217">
        <v>2.07782044372783</v>
      </c>
      <c r="R16503" s="217">
        <v>2.07782044372783</v>
      </c>
      <c r="S16503" s="217">
        <v>0</v>
      </c>
      <c r="T16503" s="217">
        <v>2.0510711537977402</v>
      </c>
      <c r="U16503" s="217">
        <v>2.0510711537977402</v>
      </c>
      <c r="V16503" s="217">
        <v>0</v>
      </c>
      <c r="W16503" s="217">
        <v>2.0603678100597702</v>
      </c>
      <c r="X16503" s="217">
        <v>2.0603678100597702</v>
      </c>
      <c r="Y16503" s="217">
        <v>0</v>
      </c>
    </row>
    <row r="16504" spans="2:25">
      <c r="B16504" s="217" t="s">
        <v>16674</v>
      </c>
      <c r="C16504" s="217" t="s">
        <v>11696</v>
      </c>
      <c r="D16504" s="217" t="s">
        <v>26</v>
      </c>
      <c r="E16504" s="217" t="s">
        <v>103</v>
      </c>
      <c r="F16504" s="217" t="s">
        <v>9</v>
      </c>
      <c r="G16504" s="217" t="s">
        <v>10</v>
      </c>
      <c r="H16504" s="217" t="s">
        <v>178</v>
      </c>
      <c r="I16504" s="217">
        <v>2</v>
      </c>
      <c r="J16504" s="217">
        <v>2</v>
      </c>
      <c r="K16504" s="217">
        <v>0</v>
      </c>
      <c r="L16504" s="217">
        <v>45</v>
      </c>
      <c r="M16504" s="217">
        <v>2081.1385808371001</v>
      </c>
      <c r="N16504" s="217">
        <v>0.96101240850358605</v>
      </c>
      <c r="O16504" s="217">
        <v>0.96101240850358605</v>
      </c>
      <c r="P16504" s="217">
        <v>0</v>
      </c>
      <c r="Q16504" s="217">
        <v>1.04852746367241</v>
      </c>
      <c r="R16504" s="217">
        <v>1.04852746367241</v>
      </c>
      <c r="S16504" s="217">
        <v>0</v>
      </c>
      <c r="T16504" s="217">
        <v>0.97403535809175801</v>
      </c>
      <c r="U16504" s="217">
        <v>0.97403535809175801</v>
      </c>
      <c r="V16504" s="217">
        <v>0</v>
      </c>
      <c r="W16504" s="217">
        <v>1.02125044598896</v>
      </c>
      <c r="X16504" s="217">
        <v>1.02125044598896</v>
      </c>
      <c r="Y16504" s="217">
        <v>0</v>
      </c>
    </row>
    <row r="16505" spans="2:25">
      <c r="B16505" s="217" t="s">
        <v>16675</v>
      </c>
      <c r="C16505" s="217" t="s">
        <v>11696</v>
      </c>
      <c r="D16505" s="217" t="s">
        <v>26</v>
      </c>
      <c r="E16505" s="217" t="s">
        <v>103</v>
      </c>
      <c r="F16505" s="217" t="s">
        <v>9</v>
      </c>
      <c r="G16505" s="217" t="s">
        <v>10</v>
      </c>
      <c r="H16505" s="217" t="s">
        <v>5</v>
      </c>
      <c r="I16505" s="217">
        <v>27</v>
      </c>
      <c r="J16505" s="217">
        <v>25</v>
      </c>
      <c r="K16505" s="217">
        <v>2</v>
      </c>
      <c r="L16505" s="217">
        <v>348</v>
      </c>
      <c r="M16505" s="217">
        <v>10370</v>
      </c>
      <c r="N16505" s="217">
        <v>2.6036644165863101</v>
      </c>
      <c r="O16505" s="217">
        <v>2.4108003857280602</v>
      </c>
      <c r="P16505" s="217">
        <v>0.19286403085824499</v>
      </c>
      <c r="Q16505" s="217">
        <v>2.6769367796541998</v>
      </c>
      <c r="R16505" s="217">
        <v>2.4823656612324299</v>
      </c>
      <c r="S16505" s="217">
        <v>0.194571118421767</v>
      </c>
      <c r="T16505" s="217">
        <v>2.57941259740889</v>
      </c>
      <c r="U16505" s="217">
        <v>2.38884710119904</v>
      </c>
      <c r="V16505" s="217">
        <v>0.190565496209845</v>
      </c>
      <c r="W16505" s="217">
        <v>2.6407125117815502</v>
      </c>
      <c r="X16505" s="217">
        <v>2.4492906562568302</v>
      </c>
      <c r="Y16505" s="217">
        <v>0.191421855524714</v>
      </c>
    </row>
    <row r="16506" spans="2:25">
      <c r="B16506" s="217" t="s">
        <v>16676</v>
      </c>
      <c r="C16506" s="217" t="s">
        <v>11696</v>
      </c>
      <c r="D16506" s="217" t="s">
        <v>26</v>
      </c>
      <c r="E16506" s="217" t="s">
        <v>103</v>
      </c>
      <c r="F16506" s="217" t="s">
        <v>5</v>
      </c>
      <c r="G16506" s="217" t="s">
        <v>10</v>
      </c>
      <c r="H16506" s="217" t="s">
        <v>170</v>
      </c>
      <c r="I16506" s="217">
        <v>15</v>
      </c>
      <c r="J16506" s="217">
        <v>15</v>
      </c>
      <c r="K16506" s="217">
        <v>0</v>
      </c>
      <c r="L16506" s="217">
        <v>94</v>
      </c>
      <c r="M16506" s="217">
        <v>3167.3243934654802</v>
      </c>
      <c r="N16506" s="217">
        <v>4.7358584523096399</v>
      </c>
      <c r="O16506" s="217">
        <v>4.7358584523096399</v>
      </c>
      <c r="P16506" s="217">
        <v>0</v>
      </c>
      <c r="Q16506" s="217">
        <v>4.6761021043722</v>
      </c>
      <c r="R16506" s="217">
        <v>4.6761021043722</v>
      </c>
      <c r="S16506" s="217">
        <v>0</v>
      </c>
      <c r="T16506" s="217">
        <v>4.68480394109391</v>
      </c>
      <c r="U16506" s="217">
        <v>4.68480394109391</v>
      </c>
      <c r="V16506" s="217">
        <v>0</v>
      </c>
      <c r="W16506" s="217">
        <v>4.7072971828385599</v>
      </c>
      <c r="X16506" s="217">
        <v>4.7072971828385599</v>
      </c>
      <c r="Y16506" s="217">
        <v>0</v>
      </c>
    </row>
    <row r="16507" spans="2:25">
      <c r="B16507" s="217" t="s">
        <v>16677</v>
      </c>
      <c r="C16507" s="217" t="s">
        <v>11696</v>
      </c>
      <c r="D16507" s="217" t="s">
        <v>26</v>
      </c>
      <c r="E16507" s="217" t="s">
        <v>103</v>
      </c>
      <c r="F16507" s="217" t="s">
        <v>5</v>
      </c>
      <c r="G16507" s="217" t="s">
        <v>10</v>
      </c>
      <c r="H16507" s="217" t="s">
        <v>172</v>
      </c>
      <c r="I16507" s="217">
        <v>38</v>
      </c>
      <c r="J16507" s="217">
        <v>38</v>
      </c>
      <c r="K16507" s="217">
        <v>0</v>
      </c>
      <c r="L16507" s="217">
        <v>125</v>
      </c>
      <c r="M16507" s="217">
        <v>3884.4903559876798</v>
      </c>
      <c r="N16507" s="217">
        <v>9.78249307310689</v>
      </c>
      <c r="O16507" s="217">
        <v>9.78249307310689</v>
      </c>
      <c r="P16507" s="217">
        <v>0</v>
      </c>
      <c r="Q16507" s="217">
        <v>9.8605927753706304</v>
      </c>
      <c r="R16507" s="217">
        <v>9.8605927753706304</v>
      </c>
      <c r="S16507" s="217">
        <v>0</v>
      </c>
      <c r="T16507" s="217">
        <v>9.7315051339446601</v>
      </c>
      <c r="U16507" s="217">
        <v>9.7315051339446601</v>
      </c>
      <c r="V16507" s="217">
        <v>0</v>
      </c>
      <c r="W16507" s="217">
        <v>9.8400735706107305</v>
      </c>
      <c r="X16507" s="217">
        <v>9.8400735706107305</v>
      </c>
      <c r="Y16507" s="217">
        <v>0</v>
      </c>
    </row>
    <row r="16508" spans="2:25">
      <c r="B16508" s="217" t="s">
        <v>16678</v>
      </c>
      <c r="C16508" s="217" t="s">
        <v>11696</v>
      </c>
      <c r="D16508" s="217" t="s">
        <v>26</v>
      </c>
      <c r="E16508" s="217" t="s">
        <v>103</v>
      </c>
      <c r="F16508" s="217" t="s">
        <v>5</v>
      </c>
      <c r="G16508" s="217" t="s">
        <v>10</v>
      </c>
      <c r="H16508" s="217" t="s">
        <v>174</v>
      </c>
      <c r="I16508" s="217">
        <v>24</v>
      </c>
      <c r="J16508" s="217">
        <v>22</v>
      </c>
      <c r="K16508" s="217">
        <v>2</v>
      </c>
      <c r="L16508" s="217">
        <v>159</v>
      </c>
      <c r="M16508" s="217">
        <v>4199.5175839395197</v>
      </c>
      <c r="N16508" s="217">
        <v>5.7149421380647896</v>
      </c>
      <c r="O16508" s="217">
        <v>5.23869695989272</v>
      </c>
      <c r="P16508" s="217">
        <v>0.47624517817206602</v>
      </c>
      <c r="Q16508" s="217">
        <v>5.7773626643170903</v>
      </c>
      <c r="R16508" s="217">
        <v>5.2959481225848997</v>
      </c>
      <c r="S16508" s="217">
        <v>0.481414541732196</v>
      </c>
      <c r="T16508" s="217">
        <v>5.6549923057490998</v>
      </c>
      <c r="U16508" s="217">
        <v>5.18140827512961</v>
      </c>
      <c r="V16508" s="217">
        <v>0.47358403061948801</v>
      </c>
      <c r="W16508" s="217">
        <v>5.7317296622911797</v>
      </c>
      <c r="X16508" s="217">
        <v>5.2572434373738401</v>
      </c>
      <c r="Y16508" s="217">
        <v>0.47448622491733899</v>
      </c>
    </row>
    <row r="16509" spans="2:25">
      <c r="B16509" s="217" t="s">
        <v>16679</v>
      </c>
      <c r="C16509" s="217" t="s">
        <v>11696</v>
      </c>
      <c r="D16509" s="217" t="s">
        <v>26</v>
      </c>
      <c r="E16509" s="217" t="s">
        <v>103</v>
      </c>
      <c r="F16509" s="217" t="s">
        <v>5</v>
      </c>
      <c r="G16509" s="217" t="s">
        <v>10</v>
      </c>
      <c r="H16509" s="217" t="s">
        <v>176</v>
      </c>
      <c r="I16509" s="217">
        <v>21</v>
      </c>
      <c r="J16509" s="217">
        <v>21</v>
      </c>
      <c r="K16509" s="217">
        <v>0</v>
      </c>
      <c r="L16509" s="217">
        <v>146</v>
      </c>
      <c r="M16509" s="217">
        <v>4828.4747183195695</v>
      </c>
      <c r="N16509" s="217">
        <v>4.3491995350673696</v>
      </c>
      <c r="O16509" s="217">
        <v>4.3491995350673696</v>
      </c>
      <c r="P16509" s="217">
        <v>0</v>
      </c>
      <c r="Q16509" s="217">
        <v>4.4321245414878696</v>
      </c>
      <c r="R16509" s="217">
        <v>4.4321245414878696</v>
      </c>
      <c r="S16509" s="217">
        <v>0</v>
      </c>
      <c r="T16509" s="217">
        <v>4.2940320936296201</v>
      </c>
      <c r="U16509" s="217">
        <v>4.2940320936296201</v>
      </c>
      <c r="V16509" s="217">
        <v>0</v>
      </c>
      <c r="W16509" s="217">
        <v>4.3832702066519103</v>
      </c>
      <c r="X16509" s="217">
        <v>4.3832702066519103</v>
      </c>
      <c r="Y16509" s="217">
        <v>0</v>
      </c>
    </row>
    <row r="16510" spans="2:25">
      <c r="B16510" s="217" t="s">
        <v>16680</v>
      </c>
      <c r="C16510" s="217" t="s">
        <v>11696</v>
      </c>
      <c r="D16510" s="217" t="s">
        <v>26</v>
      </c>
      <c r="E16510" s="217" t="s">
        <v>103</v>
      </c>
      <c r="F16510" s="217" t="s">
        <v>5</v>
      </c>
      <c r="G16510" s="217" t="s">
        <v>10</v>
      </c>
      <c r="H16510" s="217" t="s">
        <v>178</v>
      </c>
      <c r="I16510" s="217">
        <v>12</v>
      </c>
      <c r="J16510" s="217">
        <v>12</v>
      </c>
      <c r="K16510" s="217">
        <v>0</v>
      </c>
      <c r="L16510" s="217">
        <v>89</v>
      </c>
      <c r="M16510" s="217">
        <v>3960.1929482877499</v>
      </c>
      <c r="N16510" s="217">
        <v>3.0301553880571399</v>
      </c>
      <c r="O16510" s="217">
        <v>3.0301553880571399</v>
      </c>
      <c r="P16510" s="217">
        <v>0</v>
      </c>
      <c r="Q16510" s="217">
        <v>3.22155152497576</v>
      </c>
      <c r="R16510" s="217">
        <v>3.22155152497576</v>
      </c>
      <c r="S16510" s="217">
        <v>0</v>
      </c>
      <c r="T16510" s="217">
        <v>3.0627597031960399</v>
      </c>
      <c r="U16510" s="217">
        <v>3.0627597031960399</v>
      </c>
      <c r="V16510" s="217">
        <v>0</v>
      </c>
      <c r="W16510" s="217">
        <v>3.1674739407747401</v>
      </c>
      <c r="X16510" s="217">
        <v>3.1674739407747401</v>
      </c>
      <c r="Y16510" s="217">
        <v>0</v>
      </c>
    </row>
    <row r="16511" spans="2:25">
      <c r="B16511" s="217" t="s">
        <v>16681</v>
      </c>
      <c r="C16511" s="217" t="s">
        <v>11696</v>
      </c>
      <c r="D16511" s="217" t="s">
        <v>26</v>
      </c>
      <c r="E16511" s="217" t="s">
        <v>103</v>
      </c>
      <c r="F16511" s="217" t="s">
        <v>5</v>
      </c>
      <c r="G16511" s="217" t="s">
        <v>10</v>
      </c>
      <c r="H16511" s="217" t="s">
        <v>5</v>
      </c>
      <c r="I16511" s="217">
        <v>110</v>
      </c>
      <c r="J16511" s="217">
        <v>108</v>
      </c>
      <c r="K16511" s="217">
        <v>2</v>
      </c>
      <c r="L16511" s="217">
        <v>613</v>
      </c>
      <c r="M16511" s="217">
        <v>20040</v>
      </c>
      <c r="N16511" s="217">
        <v>5.4890219560878197</v>
      </c>
      <c r="O16511" s="217">
        <v>5.3892215568862296</v>
      </c>
      <c r="P16511" s="217">
        <v>9.9800399201596807E-2</v>
      </c>
      <c r="Q16511" s="217">
        <v>5.57414663189265</v>
      </c>
      <c r="R16511" s="217">
        <v>5.4730864085764699</v>
      </c>
      <c r="S16511" s="217">
        <v>0.101060223316179</v>
      </c>
      <c r="T16511" s="217">
        <v>5.4541617220705696</v>
      </c>
      <c r="U16511" s="217">
        <v>5.3551207986670102</v>
      </c>
      <c r="V16511" s="217">
        <v>9.9040923403562298E-2</v>
      </c>
      <c r="W16511" s="217">
        <v>5.54051193497253</v>
      </c>
      <c r="X16511" s="217">
        <v>5.4410620217480696</v>
      </c>
      <c r="Y16511" s="217">
        <v>9.9449913224461006E-2</v>
      </c>
    </row>
    <row r="16512" spans="2:25">
      <c r="B16512" s="217" t="s">
        <v>16682</v>
      </c>
      <c r="C16512" s="217" t="s">
        <v>11696</v>
      </c>
      <c r="D16512" s="217" t="s">
        <v>26</v>
      </c>
      <c r="E16512" s="217" t="s">
        <v>103</v>
      </c>
      <c r="F16512" s="217" t="s">
        <v>12</v>
      </c>
      <c r="G16512" s="217" t="s">
        <v>49</v>
      </c>
      <c r="H16512" s="217" t="s">
        <v>170</v>
      </c>
      <c r="I16512" s="217">
        <v>107</v>
      </c>
      <c r="J16512" s="217">
        <v>106</v>
      </c>
      <c r="K16512" s="217">
        <v>1</v>
      </c>
      <c r="L16512" s="217">
        <v>254</v>
      </c>
      <c r="M16512" s="217">
        <v>11519.697123079801</v>
      </c>
      <c r="N16512" s="217">
        <v>9.2884386504941308</v>
      </c>
      <c r="O16512" s="217">
        <v>9.2016308126390403</v>
      </c>
      <c r="P16512" s="217">
        <v>8.6807837855085307E-2</v>
      </c>
      <c r="Q16512" s="217">
        <v>9.8078455856137197</v>
      </c>
      <c r="R16512" s="217">
        <v>9.7379625900472906</v>
      </c>
      <c r="S16512" s="217">
        <v>6.9882995566435305E-2</v>
      </c>
      <c r="T16512" s="217">
        <v>9.4961195964287395</v>
      </c>
      <c r="U16512" s="217">
        <v>9.4160043324652793</v>
      </c>
      <c r="V16512" s="217">
        <v>8.0115263963458902E-2</v>
      </c>
      <c r="W16512" s="217">
        <v>9.6966085629210692</v>
      </c>
      <c r="X16512" s="217">
        <v>9.6230112209071095</v>
      </c>
      <c r="Y16512" s="217">
        <v>7.35973420139545E-2</v>
      </c>
    </row>
    <row r="16513" spans="2:25">
      <c r="B16513" s="217" t="s">
        <v>16683</v>
      </c>
      <c r="C16513" s="217" t="s">
        <v>11696</v>
      </c>
      <c r="D16513" s="217" t="s">
        <v>26</v>
      </c>
      <c r="E16513" s="217" t="s">
        <v>103</v>
      </c>
      <c r="F16513" s="217" t="s">
        <v>12</v>
      </c>
      <c r="G16513" s="217" t="s">
        <v>49</v>
      </c>
      <c r="H16513" s="217" t="s">
        <v>172</v>
      </c>
      <c r="I16513" s="217">
        <v>82</v>
      </c>
      <c r="J16513" s="217">
        <v>82</v>
      </c>
      <c r="K16513" s="217">
        <v>0</v>
      </c>
      <c r="L16513" s="217">
        <v>164</v>
      </c>
      <c r="M16513" s="217">
        <v>11940.7261841523</v>
      </c>
      <c r="N16513" s="217">
        <v>6.8672540292256699</v>
      </c>
      <c r="O16513" s="217">
        <v>6.8672540292256699</v>
      </c>
      <c r="P16513" s="217">
        <v>0</v>
      </c>
      <c r="Q16513" s="217">
        <v>7.0207585842894904</v>
      </c>
      <c r="R16513" s="217">
        <v>7.0207585842894904</v>
      </c>
      <c r="S16513" s="217">
        <v>0</v>
      </c>
      <c r="T16513" s="217">
        <v>6.8274372674324102</v>
      </c>
      <c r="U16513" s="217">
        <v>6.8274372674324102</v>
      </c>
      <c r="V16513" s="217">
        <v>0</v>
      </c>
      <c r="W16513" s="217">
        <v>6.9781701159325902</v>
      </c>
      <c r="X16513" s="217">
        <v>6.9781701159325902</v>
      </c>
      <c r="Y16513" s="217">
        <v>0</v>
      </c>
    </row>
    <row r="16514" spans="2:25">
      <c r="B16514" s="217" t="s">
        <v>16684</v>
      </c>
      <c r="C16514" s="217" t="s">
        <v>11696</v>
      </c>
      <c r="D16514" s="217" t="s">
        <v>26</v>
      </c>
      <c r="E16514" s="217" t="s">
        <v>103</v>
      </c>
      <c r="F16514" s="217" t="s">
        <v>12</v>
      </c>
      <c r="G16514" s="217" t="s">
        <v>49</v>
      </c>
      <c r="H16514" s="217" t="s">
        <v>174</v>
      </c>
      <c r="I16514" s="217">
        <v>60</v>
      </c>
      <c r="J16514" s="217">
        <v>58</v>
      </c>
      <c r="K16514" s="217">
        <v>2</v>
      </c>
      <c r="L16514" s="217">
        <v>137</v>
      </c>
      <c r="M16514" s="217">
        <v>8699.1431979146801</v>
      </c>
      <c r="N16514" s="217">
        <v>6.8972309841253097</v>
      </c>
      <c r="O16514" s="217">
        <v>6.6673232846544597</v>
      </c>
      <c r="P16514" s="217">
        <v>0.229907699470844</v>
      </c>
      <c r="Q16514" s="217">
        <v>7.0398195563190402</v>
      </c>
      <c r="R16514" s="217">
        <v>6.8014428458879896</v>
      </c>
      <c r="S16514" s="217">
        <v>0.238376710431041</v>
      </c>
      <c r="T16514" s="217">
        <v>7.0817536913801504</v>
      </c>
      <c r="U16514" s="217">
        <v>6.8382389467518898</v>
      </c>
      <c r="V16514" s="217">
        <v>0.243514744628264</v>
      </c>
      <c r="W16514" s="217">
        <v>7.1148742452433797</v>
      </c>
      <c r="X16514" s="217">
        <v>6.8706142784197697</v>
      </c>
      <c r="Y16514" s="217">
        <v>0.24425996682360501</v>
      </c>
    </row>
    <row r="16515" spans="2:25">
      <c r="B16515" s="217" t="s">
        <v>16685</v>
      </c>
      <c r="C16515" s="217" t="s">
        <v>11696</v>
      </c>
      <c r="D16515" s="217" t="s">
        <v>26</v>
      </c>
      <c r="E16515" s="217" t="s">
        <v>103</v>
      </c>
      <c r="F16515" s="217" t="s">
        <v>12</v>
      </c>
      <c r="G16515" s="217" t="s">
        <v>49</v>
      </c>
      <c r="H16515" s="217" t="s">
        <v>176</v>
      </c>
      <c r="I16515" s="217">
        <v>31</v>
      </c>
      <c r="J16515" s="217">
        <v>30</v>
      </c>
      <c r="K16515" s="217">
        <v>1</v>
      </c>
      <c r="L16515" s="217">
        <v>91</v>
      </c>
      <c r="M16515" s="217">
        <v>5903.7991060914601</v>
      </c>
      <c r="N16515" s="217">
        <v>5.2508561763246</v>
      </c>
      <c r="O16515" s="217">
        <v>5.0814737190238102</v>
      </c>
      <c r="P16515" s="217">
        <v>0.16938245730079399</v>
      </c>
      <c r="Q16515" s="217">
        <v>5.4073657113545197</v>
      </c>
      <c r="R16515" s="217">
        <v>5.2306794561355296</v>
      </c>
      <c r="S16515" s="217">
        <v>0.17668625521898801</v>
      </c>
      <c r="T16515" s="217">
        <v>5.3842985531593603</v>
      </c>
      <c r="U16515" s="217">
        <v>5.2038039560102698</v>
      </c>
      <c r="V16515" s="217">
        <v>0.18049459714909</v>
      </c>
      <c r="W16515" s="217">
        <v>5.45145638991068</v>
      </c>
      <c r="X16515" s="217">
        <v>5.2704094295766</v>
      </c>
      <c r="Y16515" s="217">
        <v>0.18104696033407899</v>
      </c>
    </row>
    <row r="16516" spans="2:25">
      <c r="B16516" s="217" t="s">
        <v>16686</v>
      </c>
      <c r="C16516" s="217" t="s">
        <v>11696</v>
      </c>
      <c r="D16516" s="217" t="s">
        <v>26</v>
      </c>
      <c r="E16516" s="217" t="s">
        <v>103</v>
      </c>
      <c r="F16516" s="217" t="s">
        <v>12</v>
      </c>
      <c r="G16516" s="217" t="s">
        <v>49</v>
      </c>
      <c r="H16516" s="217" t="s">
        <v>178</v>
      </c>
      <c r="I16516" s="217">
        <v>7</v>
      </c>
      <c r="J16516" s="217">
        <v>7</v>
      </c>
      <c r="K16516" s="217">
        <v>0</v>
      </c>
      <c r="L16516" s="217">
        <v>16</v>
      </c>
      <c r="M16516" s="217">
        <v>2376.63438876186</v>
      </c>
      <c r="N16516" s="217">
        <v>2.9453415439497901</v>
      </c>
      <c r="O16516" s="217">
        <v>2.9453415439497901</v>
      </c>
      <c r="P16516" s="217">
        <v>0</v>
      </c>
      <c r="Q16516" s="217">
        <v>2.9197119038667201</v>
      </c>
      <c r="R16516" s="217">
        <v>2.9197119038667201</v>
      </c>
      <c r="S16516" s="217">
        <v>0</v>
      </c>
      <c r="T16516" s="217">
        <v>3.05783733585488</v>
      </c>
      <c r="U16516" s="217">
        <v>3.05783733585488</v>
      </c>
      <c r="V16516" s="217">
        <v>0</v>
      </c>
      <c r="W16516" s="217">
        <v>2.9844558488169901</v>
      </c>
      <c r="X16516" s="217">
        <v>2.9844558488169901</v>
      </c>
      <c r="Y16516" s="217">
        <v>0</v>
      </c>
    </row>
    <row r="16517" spans="2:25">
      <c r="B16517" s="217" t="s">
        <v>16687</v>
      </c>
      <c r="C16517" s="217" t="s">
        <v>11696</v>
      </c>
      <c r="D16517" s="217" t="s">
        <v>26</v>
      </c>
      <c r="E16517" s="217" t="s">
        <v>103</v>
      </c>
      <c r="F16517" s="217" t="s">
        <v>12</v>
      </c>
      <c r="G16517" s="217" t="s">
        <v>49</v>
      </c>
      <c r="H16517" s="217" t="s">
        <v>5</v>
      </c>
      <c r="I16517" s="217">
        <v>287</v>
      </c>
      <c r="J16517" s="217">
        <v>283</v>
      </c>
      <c r="K16517" s="217">
        <v>4</v>
      </c>
      <c r="L16517" s="217">
        <v>662</v>
      </c>
      <c r="M16517" s="217">
        <v>40440</v>
      </c>
      <c r="N16517" s="217">
        <v>7.0969337289812104</v>
      </c>
      <c r="O16517" s="217">
        <v>6.9980217606330397</v>
      </c>
      <c r="P16517" s="217">
        <v>9.8911968348170107E-2</v>
      </c>
      <c r="Q16517" s="217">
        <v>7.2456737526615997</v>
      </c>
      <c r="R16517" s="217">
        <v>7.1486557554876198</v>
      </c>
      <c r="S16517" s="217">
        <v>9.7017997173984905E-2</v>
      </c>
      <c r="T16517" s="217">
        <v>7.1360021060435201</v>
      </c>
      <c r="U16517" s="217">
        <v>7.0341464787264201</v>
      </c>
      <c r="V16517" s="217">
        <v>0.10185562731709399</v>
      </c>
      <c r="W16517" s="217">
        <v>7.2377196844928298</v>
      </c>
      <c r="X16517" s="217">
        <v>7.1376810145058398</v>
      </c>
      <c r="Y16517" s="217">
        <v>0.10003866998699</v>
      </c>
    </row>
    <row r="16518" spans="2:25">
      <c r="B16518" s="217" t="s">
        <v>16688</v>
      </c>
      <c r="C16518" s="217" t="s">
        <v>11696</v>
      </c>
      <c r="D16518" s="217" t="s">
        <v>26</v>
      </c>
      <c r="E16518" s="217" t="s">
        <v>103</v>
      </c>
      <c r="F16518" s="217" t="s">
        <v>9</v>
      </c>
      <c r="G16518" s="217" t="s">
        <v>49</v>
      </c>
      <c r="H16518" s="217" t="s">
        <v>170</v>
      </c>
      <c r="I16518" s="217">
        <v>28</v>
      </c>
      <c r="J16518" s="217">
        <v>27</v>
      </c>
      <c r="K16518" s="217">
        <v>1</v>
      </c>
      <c r="L16518" s="217">
        <v>404</v>
      </c>
      <c r="M16518" s="217">
        <v>12085.4822495109</v>
      </c>
      <c r="N16518" s="217">
        <v>2.3168293512766698</v>
      </c>
      <c r="O16518" s="217">
        <v>2.2340854458739301</v>
      </c>
      <c r="P16518" s="217">
        <v>8.2743905402738294E-2</v>
      </c>
      <c r="Q16518" s="217">
        <v>2.5128421287168501</v>
      </c>
      <c r="R16518" s="217">
        <v>2.4465500784512302</v>
      </c>
      <c r="S16518" s="217">
        <v>6.6292050265621003E-2</v>
      </c>
      <c r="T16518" s="217">
        <v>2.3954977501437802</v>
      </c>
      <c r="U16518" s="217">
        <v>2.3194992177016398</v>
      </c>
      <c r="V16518" s="217">
        <v>7.5998532442132102E-2</v>
      </c>
      <c r="W16518" s="217">
        <v>2.4677434715676299</v>
      </c>
      <c r="X16518" s="217">
        <v>2.3979279369492401</v>
      </c>
      <c r="Y16518" s="217">
        <v>6.9815534618388797E-2</v>
      </c>
    </row>
    <row r="16519" spans="2:25">
      <c r="B16519" s="217" t="s">
        <v>16689</v>
      </c>
      <c r="C16519" s="217" t="s">
        <v>11696</v>
      </c>
      <c r="D16519" s="217" t="s">
        <v>26</v>
      </c>
      <c r="E16519" s="217" t="s">
        <v>103</v>
      </c>
      <c r="F16519" s="217" t="s">
        <v>9</v>
      </c>
      <c r="G16519" s="217" t="s">
        <v>49</v>
      </c>
      <c r="H16519" s="217" t="s">
        <v>172</v>
      </c>
      <c r="I16519" s="217">
        <v>22</v>
      </c>
      <c r="J16519" s="217">
        <v>20</v>
      </c>
      <c r="K16519" s="217">
        <v>2</v>
      </c>
      <c r="L16519" s="217">
        <v>336</v>
      </c>
      <c r="M16519" s="217">
        <v>12507.495123852101</v>
      </c>
      <c r="N16519" s="217">
        <v>1.75894531895883</v>
      </c>
      <c r="O16519" s="217">
        <v>1.5990411990534801</v>
      </c>
      <c r="P16519" s="217">
        <v>0.159904119905349</v>
      </c>
      <c r="Q16519" s="217">
        <v>1.8816647201635299</v>
      </c>
      <c r="R16519" s="217">
        <v>1.70890775084371</v>
      </c>
      <c r="S16519" s="217">
        <v>0.17275696931981599</v>
      </c>
      <c r="T16519" s="217">
        <v>1.73911219762187</v>
      </c>
      <c r="U16519" s="217">
        <v>1.5787134220522601</v>
      </c>
      <c r="V16519" s="217">
        <v>0.16039877556960699</v>
      </c>
      <c r="W16519" s="217">
        <v>1.81956640667959</v>
      </c>
      <c r="X16519" s="217">
        <v>1.6513500446410501</v>
      </c>
      <c r="Y16519" s="217">
        <v>0.16821636203853901</v>
      </c>
    </row>
    <row r="16520" spans="2:25">
      <c r="B16520" s="217" t="s">
        <v>16690</v>
      </c>
      <c r="C16520" s="217" t="s">
        <v>11696</v>
      </c>
      <c r="D16520" s="217" t="s">
        <v>26</v>
      </c>
      <c r="E16520" s="217" t="s">
        <v>103</v>
      </c>
      <c r="F16520" s="217" t="s">
        <v>9</v>
      </c>
      <c r="G16520" s="217" t="s">
        <v>49</v>
      </c>
      <c r="H16520" s="217" t="s">
        <v>174</v>
      </c>
      <c r="I16520" s="217">
        <v>15</v>
      </c>
      <c r="J16520" s="217">
        <v>13</v>
      </c>
      <c r="K16520" s="217">
        <v>2</v>
      </c>
      <c r="L16520" s="217">
        <v>256</v>
      </c>
      <c r="M16520" s="217">
        <v>9272.6564895947395</v>
      </c>
      <c r="N16520" s="217">
        <v>1.6176594071863</v>
      </c>
      <c r="O16520" s="217">
        <v>1.4019714862281201</v>
      </c>
      <c r="P16520" s="217">
        <v>0.21568792095817299</v>
      </c>
      <c r="Q16520" s="217">
        <v>1.6349559973440899</v>
      </c>
      <c r="R16520" s="217">
        <v>1.4351717362696099</v>
      </c>
      <c r="S16520" s="217">
        <v>0.199784261074474</v>
      </c>
      <c r="T16520" s="217">
        <v>1.5804522260674001</v>
      </c>
      <c r="U16520" s="217">
        <v>1.3514155529541301</v>
      </c>
      <c r="V16520" s="217">
        <v>0.229036673113275</v>
      </c>
      <c r="W16520" s="217">
        <v>1.6102365647388099</v>
      </c>
      <c r="X16520" s="217">
        <v>1.3998335836970901</v>
      </c>
      <c r="Y16520" s="217">
        <v>0.21040298104172001</v>
      </c>
    </row>
    <row r="16521" spans="2:25">
      <c r="B16521" s="217" t="s">
        <v>16691</v>
      </c>
      <c r="C16521" s="217" t="s">
        <v>11696</v>
      </c>
      <c r="D16521" s="217" t="s">
        <v>26</v>
      </c>
      <c r="E16521" s="217" t="s">
        <v>103</v>
      </c>
      <c r="F16521" s="217" t="s">
        <v>9</v>
      </c>
      <c r="G16521" s="217" t="s">
        <v>49</v>
      </c>
      <c r="H16521" s="217" t="s">
        <v>176</v>
      </c>
      <c r="I16521" s="217">
        <v>10</v>
      </c>
      <c r="J16521" s="217">
        <v>9</v>
      </c>
      <c r="K16521" s="217">
        <v>1</v>
      </c>
      <c r="L16521" s="217">
        <v>170</v>
      </c>
      <c r="M16521" s="217">
        <v>6209.2615929920103</v>
      </c>
      <c r="N16521" s="217">
        <v>1.6104974561365499</v>
      </c>
      <c r="O16521" s="217">
        <v>1.44944771052289</v>
      </c>
      <c r="P16521" s="217">
        <v>0.16104974561365501</v>
      </c>
      <c r="Q16521" s="217">
        <v>1.64833012327957</v>
      </c>
      <c r="R16521" s="217">
        <v>1.4889301220262201</v>
      </c>
      <c r="S16521" s="217">
        <v>0.15940000125335699</v>
      </c>
      <c r="T16521" s="217">
        <v>1.6373244729269301</v>
      </c>
      <c r="U16521" s="217">
        <v>1.50264646143401</v>
      </c>
      <c r="V16521" s="217">
        <v>0.134678011492919</v>
      </c>
      <c r="W16521" s="217">
        <v>1.65141554979946</v>
      </c>
      <c r="X16521" s="217">
        <v>1.5034970103704599</v>
      </c>
      <c r="Y16521" s="217">
        <v>0.14791853942900399</v>
      </c>
    </row>
    <row r="16522" spans="2:25">
      <c r="B16522" s="217" t="s">
        <v>16692</v>
      </c>
      <c r="C16522" s="217" t="s">
        <v>11696</v>
      </c>
      <c r="D16522" s="217" t="s">
        <v>26</v>
      </c>
      <c r="E16522" s="217" t="s">
        <v>103</v>
      </c>
      <c r="F16522" s="217" t="s">
        <v>9</v>
      </c>
      <c r="G16522" s="217" t="s">
        <v>49</v>
      </c>
      <c r="H16522" s="217" t="s">
        <v>178</v>
      </c>
      <c r="I16522" s="217">
        <v>6</v>
      </c>
      <c r="J16522" s="217">
        <v>6</v>
      </c>
      <c r="K16522" s="217">
        <v>0</v>
      </c>
      <c r="L16522" s="217">
        <v>37</v>
      </c>
      <c r="M16522" s="217">
        <v>2505.1045440503299</v>
      </c>
      <c r="N16522" s="217">
        <v>2.39510962296968</v>
      </c>
      <c r="O16522" s="217">
        <v>2.39510962296968</v>
      </c>
      <c r="P16522" s="217">
        <v>0</v>
      </c>
      <c r="Q16522" s="217">
        <v>2.7189423001683002</v>
      </c>
      <c r="R16522" s="217">
        <v>2.7189423001683002</v>
      </c>
      <c r="S16522" s="217">
        <v>0</v>
      </c>
      <c r="T16522" s="217">
        <v>2.7053277095647901</v>
      </c>
      <c r="U16522" s="217">
        <v>2.7053277095647901</v>
      </c>
      <c r="V16522" s="217">
        <v>0</v>
      </c>
      <c r="W16522" s="217">
        <v>2.7465091666772801</v>
      </c>
      <c r="X16522" s="217">
        <v>2.7465091666772801</v>
      </c>
      <c r="Y16522" s="217">
        <v>0</v>
      </c>
    </row>
    <row r="16523" spans="2:25">
      <c r="B16523" s="217" t="s">
        <v>16693</v>
      </c>
      <c r="C16523" s="217" t="s">
        <v>11696</v>
      </c>
      <c r="D16523" s="217" t="s">
        <v>26</v>
      </c>
      <c r="E16523" s="217" t="s">
        <v>103</v>
      </c>
      <c r="F16523" s="217" t="s">
        <v>9</v>
      </c>
      <c r="G16523" s="217" t="s">
        <v>49</v>
      </c>
      <c r="H16523" s="217" t="s">
        <v>5</v>
      </c>
      <c r="I16523" s="217">
        <v>81</v>
      </c>
      <c r="J16523" s="217">
        <v>75</v>
      </c>
      <c r="K16523" s="217">
        <v>6</v>
      </c>
      <c r="L16523" s="217">
        <v>1203</v>
      </c>
      <c r="M16523" s="217">
        <v>42580</v>
      </c>
      <c r="N16523" s="217">
        <v>1.9023015500234799</v>
      </c>
      <c r="O16523" s="217">
        <v>1.76139032409582</v>
      </c>
      <c r="P16523" s="217">
        <v>0.140911225927666</v>
      </c>
      <c r="Q16523" s="217">
        <v>1.9861739566710299</v>
      </c>
      <c r="R16523" s="217">
        <v>1.84779018427919</v>
      </c>
      <c r="S16523" s="217">
        <v>0.13838377239183899</v>
      </c>
      <c r="T16523" s="217">
        <v>1.9005857920932101</v>
      </c>
      <c r="U16523" s="217">
        <v>1.76095302446971</v>
      </c>
      <c r="V16523" s="217">
        <v>0.13963276762350099</v>
      </c>
      <c r="W16523" s="217">
        <v>1.9535080397317901</v>
      </c>
      <c r="X16523" s="217">
        <v>1.81509904013058</v>
      </c>
      <c r="Y16523" s="217">
        <v>0.138408999601212</v>
      </c>
    </row>
    <row r="16524" spans="2:25">
      <c r="B16524" s="217" t="s">
        <v>16694</v>
      </c>
      <c r="C16524" s="217" t="s">
        <v>11696</v>
      </c>
      <c r="D16524" s="217" t="s">
        <v>26</v>
      </c>
      <c r="E16524" s="217" t="s">
        <v>103</v>
      </c>
      <c r="F16524" s="217" t="s">
        <v>5</v>
      </c>
      <c r="G16524" s="217" t="s">
        <v>49</v>
      </c>
      <c r="H16524" s="217" t="s">
        <v>170</v>
      </c>
      <c r="I16524" s="217">
        <v>136</v>
      </c>
      <c r="J16524" s="217">
        <v>134</v>
      </c>
      <c r="K16524" s="217">
        <v>2</v>
      </c>
      <c r="L16524" s="217">
        <v>659</v>
      </c>
      <c r="M16524" s="217">
        <v>23605.179372590599</v>
      </c>
      <c r="N16524" s="217">
        <v>5.7614474286909099</v>
      </c>
      <c r="O16524" s="217">
        <v>5.6767202606219298</v>
      </c>
      <c r="P16524" s="217">
        <v>8.4727168068984005E-2</v>
      </c>
      <c r="Q16524" s="217">
        <v>6.1208112778431998</v>
      </c>
      <c r="R16524" s="217">
        <v>6.0527711016641401</v>
      </c>
      <c r="S16524" s="217">
        <v>6.80401761790594E-2</v>
      </c>
      <c r="T16524" s="217">
        <v>5.90615884402236</v>
      </c>
      <c r="U16524" s="217">
        <v>5.8281562250658903</v>
      </c>
      <c r="V16524" s="217">
        <v>7.8002618956473604E-2</v>
      </c>
      <c r="W16524" s="217">
        <v>6.0427778473443903</v>
      </c>
      <c r="X16524" s="217">
        <v>5.9711212722884497</v>
      </c>
      <c r="Y16524" s="217">
        <v>7.1656575055936603E-2</v>
      </c>
    </row>
    <row r="16525" spans="2:25">
      <c r="B16525" s="217" t="s">
        <v>16695</v>
      </c>
      <c r="C16525" s="217" t="s">
        <v>11696</v>
      </c>
      <c r="D16525" s="217" t="s">
        <v>26</v>
      </c>
      <c r="E16525" s="217" t="s">
        <v>103</v>
      </c>
      <c r="F16525" s="217" t="s">
        <v>5</v>
      </c>
      <c r="G16525" s="217" t="s">
        <v>49</v>
      </c>
      <c r="H16525" s="217" t="s">
        <v>172</v>
      </c>
      <c r="I16525" s="217">
        <v>108</v>
      </c>
      <c r="J16525" s="217">
        <v>106</v>
      </c>
      <c r="K16525" s="217">
        <v>2</v>
      </c>
      <c r="L16525" s="217">
        <v>500</v>
      </c>
      <c r="M16525" s="217">
        <v>24448.2213080043</v>
      </c>
      <c r="N16525" s="217">
        <v>4.4174992789614898</v>
      </c>
      <c r="O16525" s="217">
        <v>4.3356937367584996</v>
      </c>
      <c r="P16525" s="217">
        <v>8.1805542202990605E-2</v>
      </c>
      <c r="Q16525" s="217">
        <v>4.5823658038511796</v>
      </c>
      <c r="R16525" s="217">
        <v>4.4950166543225301</v>
      </c>
      <c r="S16525" s="217">
        <v>8.7349149528650499E-2</v>
      </c>
      <c r="T16525" s="217">
        <v>4.4138219410436799</v>
      </c>
      <c r="U16525" s="217">
        <v>4.3327409704353999</v>
      </c>
      <c r="V16525" s="217">
        <v>8.1080970608282399E-2</v>
      </c>
      <c r="W16525" s="217">
        <v>4.5303546923573901</v>
      </c>
      <c r="X16525" s="217">
        <v>4.4453121139335501</v>
      </c>
      <c r="Y16525" s="217">
        <v>8.5042578423840706E-2</v>
      </c>
    </row>
    <row r="16526" spans="2:25">
      <c r="B16526" s="217" t="s">
        <v>16696</v>
      </c>
      <c r="C16526" s="217" t="s">
        <v>11696</v>
      </c>
      <c r="D16526" s="217" t="s">
        <v>26</v>
      </c>
      <c r="E16526" s="217" t="s">
        <v>103</v>
      </c>
      <c r="F16526" s="217" t="s">
        <v>5</v>
      </c>
      <c r="G16526" s="217" t="s">
        <v>49</v>
      </c>
      <c r="H16526" s="217" t="s">
        <v>174</v>
      </c>
      <c r="I16526" s="217">
        <v>75</v>
      </c>
      <c r="J16526" s="217">
        <v>71</v>
      </c>
      <c r="K16526" s="217">
        <v>4</v>
      </c>
      <c r="L16526" s="217">
        <v>393</v>
      </c>
      <c r="M16526" s="217">
        <v>17971.7996875094</v>
      </c>
      <c r="N16526" s="217">
        <v>4.1732047599064703</v>
      </c>
      <c r="O16526" s="217">
        <v>3.95063383937813</v>
      </c>
      <c r="P16526" s="217">
        <v>0.22257092052834501</v>
      </c>
      <c r="Q16526" s="217">
        <v>4.2459992832905504</v>
      </c>
      <c r="R16526" s="217">
        <v>4.0273934415094201</v>
      </c>
      <c r="S16526" s="217">
        <v>0.21860584178113601</v>
      </c>
      <c r="T16526" s="217">
        <v>4.2375770014144596</v>
      </c>
      <c r="U16526" s="217">
        <v>4.00133124672801</v>
      </c>
      <c r="V16526" s="217">
        <v>0.23624575468644801</v>
      </c>
      <c r="W16526" s="217">
        <v>4.2692324478884798</v>
      </c>
      <c r="X16526" s="217">
        <v>4.0422836067231698</v>
      </c>
      <c r="Y16526" s="217">
        <v>0.226948841165311</v>
      </c>
    </row>
    <row r="16527" spans="2:25">
      <c r="B16527" s="217" t="s">
        <v>16697</v>
      </c>
      <c r="C16527" s="217" t="s">
        <v>11696</v>
      </c>
      <c r="D16527" s="217" t="s">
        <v>26</v>
      </c>
      <c r="E16527" s="217" t="s">
        <v>103</v>
      </c>
      <c r="F16527" s="217" t="s">
        <v>5</v>
      </c>
      <c r="G16527" s="217" t="s">
        <v>49</v>
      </c>
      <c r="H16527" s="217" t="s">
        <v>176</v>
      </c>
      <c r="I16527" s="217">
        <v>41</v>
      </c>
      <c r="J16527" s="217">
        <v>39</v>
      </c>
      <c r="K16527" s="217">
        <v>2</v>
      </c>
      <c r="L16527" s="217">
        <v>261</v>
      </c>
      <c r="M16527" s="217">
        <v>12113.0606990835</v>
      </c>
      <c r="N16527" s="217">
        <v>3.3847762360426601</v>
      </c>
      <c r="O16527" s="217">
        <v>3.2196652001381398</v>
      </c>
      <c r="P16527" s="217">
        <v>0.16511103590452</v>
      </c>
      <c r="Q16527" s="217">
        <v>3.50322047440044</v>
      </c>
      <c r="R16527" s="217">
        <v>3.3334984659128901</v>
      </c>
      <c r="S16527" s="217">
        <v>0.16972200848755001</v>
      </c>
      <c r="T16527" s="217">
        <v>3.48713856823524</v>
      </c>
      <c r="U16527" s="217">
        <v>3.3282866360217902</v>
      </c>
      <c r="V16527" s="217">
        <v>0.15885193221345001</v>
      </c>
      <c r="W16527" s="217">
        <v>3.52702692772825</v>
      </c>
      <c r="X16527" s="217">
        <v>3.3610699168274398</v>
      </c>
      <c r="Y16527" s="217">
        <v>0.165957010900809</v>
      </c>
    </row>
    <row r="16528" spans="2:25">
      <c r="B16528" s="217" t="s">
        <v>16698</v>
      </c>
      <c r="C16528" s="217" t="s">
        <v>11696</v>
      </c>
      <c r="D16528" s="217" t="s">
        <v>26</v>
      </c>
      <c r="E16528" s="217" t="s">
        <v>103</v>
      </c>
      <c r="F16528" s="217" t="s">
        <v>5</v>
      </c>
      <c r="G16528" s="217" t="s">
        <v>49</v>
      </c>
      <c r="H16528" s="217" t="s">
        <v>178</v>
      </c>
      <c r="I16528" s="217">
        <v>13</v>
      </c>
      <c r="J16528" s="217">
        <v>13</v>
      </c>
      <c r="K16528" s="217">
        <v>0</v>
      </c>
      <c r="L16528" s="217">
        <v>53</v>
      </c>
      <c r="M16528" s="217">
        <v>4881.7389328121799</v>
      </c>
      <c r="N16528" s="217">
        <v>2.6629855014617099</v>
      </c>
      <c r="O16528" s="217">
        <v>2.6629855014617099</v>
      </c>
      <c r="P16528" s="217">
        <v>0</v>
      </c>
      <c r="Q16528" s="217">
        <v>2.74610703707584</v>
      </c>
      <c r="R16528" s="217">
        <v>2.74610703707584</v>
      </c>
      <c r="S16528" s="217">
        <v>0</v>
      </c>
      <c r="T16528" s="217">
        <v>2.8005633501831402</v>
      </c>
      <c r="U16528" s="217">
        <v>2.8005633501831402</v>
      </c>
      <c r="V16528" s="217">
        <v>0</v>
      </c>
      <c r="W16528" s="217">
        <v>2.78905722128057</v>
      </c>
      <c r="X16528" s="217">
        <v>2.78905722128057</v>
      </c>
      <c r="Y16528" s="217">
        <v>0</v>
      </c>
    </row>
    <row r="16529" spans="2:25">
      <c r="B16529" s="217" t="s">
        <v>16699</v>
      </c>
      <c r="C16529" s="217" t="s">
        <v>11696</v>
      </c>
      <c r="D16529" s="217" t="s">
        <v>26</v>
      </c>
      <c r="E16529" s="217" t="s">
        <v>103</v>
      </c>
      <c r="F16529" s="217" t="s">
        <v>5</v>
      </c>
      <c r="G16529" s="217" t="s">
        <v>49</v>
      </c>
      <c r="H16529" s="217" t="s">
        <v>5</v>
      </c>
      <c r="I16529" s="217">
        <v>373</v>
      </c>
      <c r="J16529" s="217">
        <v>363</v>
      </c>
      <c r="K16529" s="217">
        <v>10</v>
      </c>
      <c r="L16529" s="217">
        <v>1866</v>
      </c>
      <c r="M16529" s="217">
        <v>83020</v>
      </c>
      <c r="N16529" s="217">
        <v>4.4928932787280198</v>
      </c>
      <c r="O16529" s="217">
        <v>4.3724403758130599</v>
      </c>
      <c r="P16529" s="217">
        <v>0.12045290291496</v>
      </c>
      <c r="Q16529" s="217">
        <v>4.6210073107976397</v>
      </c>
      <c r="R16529" s="217">
        <v>4.5025039152332704</v>
      </c>
      <c r="S16529" s="217">
        <v>0.11850339556436799</v>
      </c>
      <c r="T16529" s="217">
        <v>4.5229318490747703</v>
      </c>
      <c r="U16529" s="217">
        <v>4.4013679364341201</v>
      </c>
      <c r="V16529" s="217">
        <v>0.12156391264064299</v>
      </c>
      <c r="W16529" s="217">
        <v>4.6006591970172996</v>
      </c>
      <c r="X16529" s="217">
        <v>4.4806425635819096</v>
      </c>
      <c r="Y16529" s="217">
        <v>0.120016633435391</v>
      </c>
    </row>
    <row r="16530" spans="2:25">
      <c r="B16530" s="217" t="s">
        <v>16700</v>
      </c>
      <c r="C16530" s="217" t="s">
        <v>11696</v>
      </c>
      <c r="D16530" s="217" t="s">
        <v>26</v>
      </c>
      <c r="E16530" s="217" t="s">
        <v>103</v>
      </c>
      <c r="F16530" s="217" t="s">
        <v>12</v>
      </c>
      <c r="G16530" s="217" t="s">
        <v>13</v>
      </c>
      <c r="H16530" s="217" t="s">
        <v>170</v>
      </c>
      <c r="I16530" s="217">
        <v>2</v>
      </c>
      <c r="J16530" s="217">
        <v>2</v>
      </c>
      <c r="K16530" s="217">
        <v>0</v>
      </c>
      <c r="L16530" s="217">
        <v>13</v>
      </c>
      <c r="M16530" s="217">
        <v>412.52735865403201</v>
      </c>
      <c r="N16530" s="217">
        <v>4.8481632988548196</v>
      </c>
      <c r="O16530" s="217">
        <v>4.8481632988548196</v>
      </c>
      <c r="P16530" s="217">
        <v>0</v>
      </c>
      <c r="Q16530" s="217">
        <v>4.2551936637166596</v>
      </c>
      <c r="R16530" s="217">
        <v>4.2551936637166596</v>
      </c>
      <c r="S16530" s="217">
        <v>0</v>
      </c>
      <c r="T16530" s="217">
        <v>4.34691122505245</v>
      </c>
      <c r="U16530" s="217">
        <v>4.34691122505245</v>
      </c>
      <c r="V16530" s="217">
        <v>0</v>
      </c>
      <c r="W16530" s="217">
        <v>4.3602139707692702</v>
      </c>
      <c r="X16530" s="217">
        <v>4.3602139707692702</v>
      </c>
      <c r="Y16530" s="217">
        <v>0</v>
      </c>
    </row>
    <row r="16531" spans="2:25">
      <c r="B16531" s="217" t="s">
        <v>16701</v>
      </c>
      <c r="C16531" s="217" t="s">
        <v>11696</v>
      </c>
      <c r="D16531" s="217" t="s">
        <v>26</v>
      </c>
      <c r="E16531" s="217" t="s">
        <v>103</v>
      </c>
      <c r="F16531" s="217" t="s">
        <v>12</v>
      </c>
      <c r="G16531" s="217" t="s">
        <v>13</v>
      </c>
      <c r="H16531" s="217" t="s">
        <v>172</v>
      </c>
      <c r="I16531" s="217">
        <v>10</v>
      </c>
      <c r="J16531" s="217">
        <v>9</v>
      </c>
      <c r="K16531" s="217">
        <v>1</v>
      </c>
      <c r="L16531" s="217">
        <v>18</v>
      </c>
      <c r="M16531" s="217">
        <v>667.12129843233902</v>
      </c>
      <c r="N16531" s="217">
        <v>14.989777756307401</v>
      </c>
      <c r="O16531" s="217">
        <v>13.4907999806767</v>
      </c>
      <c r="P16531" s="217">
        <v>1.4989777756307401</v>
      </c>
      <c r="Q16531" s="217">
        <v>14.773107215406901</v>
      </c>
      <c r="R16531" s="217">
        <v>13.325393219454501</v>
      </c>
      <c r="S16531" s="217">
        <v>1.4477139959524199</v>
      </c>
      <c r="T16531" s="217">
        <v>16.537689683564199</v>
      </c>
      <c r="U16531" s="217">
        <v>14.8780014004673</v>
      </c>
      <c r="V16531" s="217">
        <v>1.65968828309686</v>
      </c>
      <c r="W16531" s="217">
        <v>15.467451247870301</v>
      </c>
      <c r="X16531" s="217">
        <v>13.942789901646201</v>
      </c>
      <c r="Y16531" s="217">
        <v>1.52466134622417</v>
      </c>
    </row>
    <row r="16532" spans="2:25">
      <c r="B16532" s="217" t="s">
        <v>16702</v>
      </c>
      <c r="C16532" s="217" t="s">
        <v>11696</v>
      </c>
      <c r="D16532" s="217" t="s">
        <v>26</v>
      </c>
      <c r="E16532" s="217" t="s">
        <v>103</v>
      </c>
      <c r="F16532" s="217" t="s">
        <v>12</v>
      </c>
      <c r="G16532" s="217" t="s">
        <v>13</v>
      </c>
      <c r="H16532" s="217" t="s">
        <v>174</v>
      </c>
      <c r="I16532" s="217">
        <v>6</v>
      </c>
      <c r="J16532" s="217">
        <v>6</v>
      </c>
      <c r="K16532" s="217">
        <v>0</v>
      </c>
      <c r="L16532" s="217">
        <v>18</v>
      </c>
      <c r="M16532" s="217">
        <v>1157.0969230031601</v>
      </c>
      <c r="N16532" s="217">
        <v>5.1853910253493902</v>
      </c>
      <c r="O16532" s="217">
        <v>5.1853910253493902</v>
      </c>
      <c r="P16532" s="217">
        <v>0</v>
      </c>
      <c r="Q16532" s="217">
        <v>5.2049618682138297</v>
      </c>
      <c r="R16532" s="217">
        <v>5.2049618682138297</v>
      </c>
      <c r="S16532" s="217">
        <v>0</v>
      </c>
      <c r="T16532" s="217">
        <v>5.53626598835812</v>
      </c>
      <c r="U16532" s="217">
        <v>5.53626598835812</v>
      </c>
      <c r="V16532" s="217">
        <v>0</v>
      </c>
      <c r="W16532" s="217">
        <v>5.3833829840076604</v>
      </c>
      <c r="X16532" s="217">
        <v>5.3833829840076604</v>
      </c>
      <c r="Y16532" s="217">
        <v>0</v>
      </c>
    </row>
    <row r="16533" spans="2:25">
      <c r="B16533" s="217" t="s">
        <v>16703</v>
      </c>
      <c r="C16533" s="217" t="s">
        <v>11696</v>
      </c>
      <c r="D16533" s="217" t="s">
        <v>26</v>
      </c>
      <c r="E16533" s="217" t="s">
        <v>103</v>
      </c>
      <c r="F16533" s="217" t="s">
        <v>12</v>
      </c>
      <c r="G16533" s="217" t="s">
        <v>13</v>
      </c>
      <c r="H16533" s="217" t="s">
        <v>176</v>
      </c>
      <c r="I16533" s="217">
        <v>9</v>
      </c>
      <c r="J16533" s="217">
        <v>9</v>
      </c>
      <c r="K16533" s="217">
        <v>0</v>
      </c>
      <c r="L16533" s="217">
        <v>54</v>
      </c>
      <c r="M16533" s="217">
        <v>1976.75725251125</v>
      </c>
      <c r="N16533" s="217">
        <v>4.5529110813007003</v>
      </c>
      <c r="O16533" s="217">
        <v>4.5529110813007003</v>
      </c>
      <c r="P16533" s="217">
        <v>0</v>
      </c>
      <c r="Q16533" s="217">
        <v>4.5956329794999702</v>
      </c>
      <c r="R16533" s="217">
        <v>4.5956329794999702</v>
      </c>
      <c r="S16533" s="217">
        <v>0</v>
      </c>
      <c r="T16533" s="217">
        <v>4.5789659640828502</v>
      </c>
      <c r="U16533" s="217">
        <v>4.5789659640828502</v>
      </c>
      <c r="V16533" s="217">
        <v>0</v>
      </c>
      <c r="W16533" s="217">
        <v>4.6257873407694996</v>
      </c>
      <c r="X16533" s="217">
        <v>4.6257873407694996</v>
      </c>
      <c r="Y16533" s="217">
        <v>0</v>
      </c>
    </row>
    <row r="16534" spans="2:25">
      <c r="B16534" s="217" t="s">
        <v>16704</v>
      </c>
      <c r="C16534" s="217" t="s">
        <v>11696</v>
      </c>
      <c r="D16534" s="217" t="s">
        <v>26</v>
      </c>
      <c r="E16534" s="217" t="s">
        <v>103</v>
      </c>
      <c r="F16534" s="217" t="s">
        <v>12</v>
      </c>
      <c r="G16534" s="217" t="s">
        <v>13</v>
      </c>
      <c r="H16534" s="217" t="s">
        <v>178</v>
      </c>
      <c r="I16534" s="217">
        <v>4</v>
      </c>
      <c r="J16534" s="217">
        <v>4</v>
      </c>
      <c r="K16534" s="217">
        <v>0</v>
      </c>
      <c r="L16534" s="217">
        <v>27</v>
      </c>
      <c r="M16534" s="217">
        <v>2326.49716739921</v>
      </c>
      <c r="N16534" s="217">
        <v>1.71932296159707</v>
      </c>
      <c r="O16534" s="217">
        <v>1.71932296159707</v>
      </c>
      <c r="P16534" s="217">
        <v>0</v>
      </c>
      <c r="Q16534" s="217">
        <v>1.7326722169603499</v>
      </c>
      <c r="R16534" s="217">
        <v>1.7326722169603499</v>
      </c>
      <c r="S16534" s="217">
        <v>0</v>
      </c>
      <c r="T16534" s="217">
        <v>1.69562503729657</v>
      </c>
      <c r="U16534" s="217">
        <v>1.69562503729657</v>
      </c>
      <c r="V16534" s="217">
        <v>0</v>
      </c>
      <c r="W16534" s="217">
        <v>1.73470709874965</v>
      </c>
      <c r="X16534" s="217">
        <v>1.73470709874965</v>
      </c>
      <c r="Y16534" s="217">
        <v>0</v>
      </c>
    </row>
    <row r="16535" spans="2:25">
      <c r="B16535" s="217" t="s">
        <v>16705</v>
      </c>
      <c r="C16535" s="217" t="s">
        <v>11696</v>
      </c>
      <c r="D16535" s="217" t="s">
        <v>26</v>
      </c>
      <c r="E16535" s="217" t="s">
        <v>103</v>
      </c>
      <c r="F16535" s="217" t="s">
        <v>12</v>
      </c>
      <c r="G16535" s="217" t="s">
        <v>13</v>
      </c>
      <c r="H16535" s="217" t="s">
        <v>5</v>
      </c>
      <c r="I16535" s="217">
        <v>31</v>
      </c>
      <c r="J16535" s="217">
        <v>30</v>
      </c>
      <c r="K16535" s="217">
        <v>1</v>
      </c>
      <c r="L16535" s="217">
        <v>130</v>
      </c>
      <c r="M16535" s="217">
        <v>6540</v>
      </c>
      <c r="N16535" s="217">
        <v>4.7400611620795097</v>
      </c>
      <c r="O16535" s="217">
        <v>4.5871559633027497</v>
      </c>
      <c r="P16535" s="217">
        <v>0.15290519877675801</v>
      </c>
      <c r="Q16535" s="217">
        <v>4.7473305396869101</v>
      </c>
      <c r="R16535" s="217">
        <v>4.59573745110551</v>
      </c>
      <c r="S16535" s="217">
        <v>0.15159308858140599</v>
      </c>
      <c r="T16535" s="217">
        <v>4.9768165941563396</v>
      </c>
      <c r="U16535" s="217">
        <v>4.8030272451409601</v>
      </c>
      <c r="V16535" s="217">
        <v>0.17378934901537799</v>
      </c>
      <c r="W16535" s="217">
        <v>4.8675965129547603</v>
      </c>
      <c r="X16535" s="217">
        <v>4.7079461102087699</v>
      </c>
      <c r="Y16535" s="217">
        <v>0.15965040274598699</v>
      </c>
    </row>
    <row r="16536" spans="2:25">
      <c r="B16536" s="217" t="s">
        <v>16706</v>
      </c>
      <c r="C16536" s="217" t="s">
        <v>11696</v>
      </c>
      <c r="D16536" s="217" t="s">
        <v>26</v>
      </c>
      <c r="E16536" s="217" t="s">
        <v>103</v>
      </c>
      <c r="F16536" s="217" t="s">
        <v>9</v>
      </c>
      <c r="G16536" s="217" t="s">
        <v>13</v>
      </c>
      <c r="H16536" s="217" t="s">
        <v>170</v>
      </c>
      <c r="I16536" s="217">
        <v>1</v>
      </c>
      <c r="J16536" s="217">
        <v>1</v>
      </c>
      <c r="K16536" s="217">
        <v>0</v>
      </c>
      <c r="L16536" s="217">
        <v>20</v>
      </c>
      <c r="M16536" s="217">
        <v>463.13071690141101</v>
      </c>
      <c r="N16536" s="217">
        <v>2.1592176107223602</v>
      </c>
      <c r="O16536" s="217">
        <v>2.1592176107223602</v>
      </c>
      <c r="P16536" s="217">
        <v>0</v>
      </c>
      <c r="Q16536" s="217">
        <v>2.2165215790539099</v>
      </c>
      <c r="R16536" s="217">
        <v>2.2165215790539099</v>
      </c>
      <c r="S16536" s="217">
        <v>0</v>
      </c>
      <c r="T16536" s="217">
        <v>2.5410646745643599</v>
      </c>
      <c r="U16536" s="217">
        <v>2.5410646745643599</v>
      </c>
      <c r="V16536" s="217">
        <v>0</v>
      </c>
      <c r="W16536" s="217">
        <v>2.3343317700206399</v>
      </c>
      <c r="X16536" s="217">
        <v>2.3343317700206399</v>
      </c>
      <c r="Y16536" s="217">
        <v>0</v>
      </c>
    </row>
    <row r="16537" spans="2:25">
      <c r="B16537" s="217" t="s">
        <v>16707</v>
      </c>
      <c r="C16537" s="217" t="s">
        <v>11696</v>
      </c>
      <c r="D16537" s="217" t="s">
        <v>26</v>
      </c>
      <c r="E16537" s="217" t="s">
        <v>103</v>
      </c>
      <c r="F16537" s="217" t="s">
        <v>9</v>
      </c>
      <c r="G16537" s="217" t="s">
        <v>13</v>
      </c>
      <c r="H16537" s="217" t="s">
        <v>172</v>
      </c>
      <c r="I16537" s="217">
        <v>1</v>
      </c>
      <c r="J16537" s="217">
        <v>1</v>
      </c>
      <c r="K16537" s="217">
        <v>0</v>
      </c>
      <c r="L16537" s="217">
        <v>34</v>
      </c>
      <c r="M16537" s="217">
        <v>740.00463815110299</v>
      </c>
      <c r="N16537" s="217">
        <v>1.3513428814426001</v>
      </c>
      <c r="O16537" s="217">
        <v>1.3513428814426001</v>
      </c>
      <c r="P16537" s="217">
        <v>0</v>
      </c>
      <c r="Q16537" s="217">
        <v>1.33345301342252</v>
      </c>
      <c r="R16537" s="217">
        <v>1.33345301342252</v>
      </c>
      <c r="S16537" s="217">
        <v>0</v>
      </c>
      <c r="T16537" s="217">
        <v>1.36219460974275</v>
      </c>
      <c r="U16537" s="217">
        <v>1.36219460974275</v>
      </c>
      <c r="V16537" s="217">
        <v>0</v>
      </c>
      <c r="W16537" s="217">
        <v>1.3663633004686599</v>
      </c>
      <c r="X16537" s="217">
        <v>1.3663633004686599</v>
      </c>
      <c r="Y16537" s="217">
        <v>0</v>
      </c>
    </row>
    <row r="16538" spans="2:25">
      <c r="B16538" s="217" t="s">
        <v>16708</v>
      </c>
      <c r="C16538" s="217" t="s">
        <v>11696</v>
      </c>
      <c r="D16538" s="217" t="s">
        <v>26</v>
      </c>
      <c r="E16538" s="217" t="s">
        <v>103</v>
      </c>
      <c r="F16538" s="217" t="s">
        <v>9</v>
      </c>
      <c r="G16538" s="217" t="s">
        <v>13</v>
      </c>
      <c r="H16538" s="217" t="s">
        <v>174</v>
      </c>
      <c r="I16538" s="217">
        <v>4</v>
      </c>
      <c r="J16538" s="217">
        <v>3</v>
      </c>
      <c r="K16538" s="217">
        <v>1</v>
      </c>
      <c r="L16538" s="217">
        <v>47</v>
      </c>
      <c r="M16538" s="217">
        <v>1280.18506690811</v>
      </c>
      <c r="N16538" s="217">
        <v>3.12454824181067</v>
      </c>
      <c r="O16538" s="217">
        <v>2.3434111813579999</v>
      </c>
      <c r="P16538" s="217">
        <v>0.78113706045266695</v>
      </c>
      <c r="Q16538" s="217">
        <v>3.10190283655096</v>
      </c>
      <c r="R16538" s="217">
        <v>2.32526826204534</v>
      </c>
      <c r="S16538" s="217">
        <v>0.77663457450562501</v>
      </c>
      <c r="T16538" s="217">
        <v>2.7571885328056198</v>
      </c>
      <c r="U16538" s="217">
        <v>2.1010053500663899</v>
      </c>
      <c r="V16538" s="217">
        <v>0.65618318273923804</v>
      </c>
      <c r="W16538" s="217">
        <v>2.9531349533176501</v>
      </c>
      <c r="X16538" s="217">
        <v>2.2324407812495801</v>
      </c>
      <c r="Y16538" s="217">
        <v>0.72069417206807096</v>
      </c>
    </row>
    <row r="16539" spans="2:25">
      <c r="B16539" s="217" t="s">
        <v>16709</v>
      </c>
      <c r="C16539" s="217" t="s">
        <v>11696</v>
      </c>
      <c r="D16539" s="217" t="s">
        <v>26</v>
      </c>
      <c r="E16539" s="217" t="s">
        <v>103</v>
      </c>
      <c r="F16539" s="217" t="s">
        <v>9</v>
      </c>
      <c r="G16539" s="217" t="s">
        <v>13</v>
      </c>
      <c r="H16539" s="217" t="s">
        <v>176</v>
      </c>
      <c r="I16539" s="217">
        <v>0</v>
      </c>
      <c r="J16539" s="217">
        <v>0</v>
      </c>
      <c r="K16539" s="217">
        <v>0</v>
      </c>
      <c r="L16539" s="217">
        <v>105</v>
      </c>
      <c r="M16539" s="217">
        <v>2152.5247509406399</v>
      </c>
      <c r="N16539" s="217">
        <v>0</v>
      </c>
      <c r="O16539" s="217">
        <v>0</v>
      </c>
      <c r="P16539" s="217">
        <v>0</v>
      </c>
      <c r="Q16539" s="217">
        <v>0</v>
      </c>
      <c r="R16539" s="217">
        <v>0</v>
      </c>
      <c r="S16539" s="217">
        <v>0</v>
      </c>
      <c r="T16539" s="217">
        <v>0</v>
      </c>
      <c r="U16539" s="217">
        <v>0</v>
      </c>
      <c r="V16539" s="217">
        <v>0</v>
      </c>
      <c r="W16539" s="217">
        <v>0</v>
      </c>
      <c r="X16539" s="217">
        <v>0</v>
      </c>
      <c r="Y16539" s="217">
        <v>0</v>
      </c>
    </row>
    <row r="16540" spans="2:25">
      <c r="B16540" s="217" t="s">
        <v>16710</v>
      </c>
      <c r="C16540" s="217" t="s">
        <v>11696</v>
      </c>
      <c r="D16540" s="217" t="s">
        <v>26</v>
      </c>
      <c r="E16540" s="217" t="s">
        <v>103</v>
      </c>
      <c r="F16540" s="217" t="s">
        <v>9</v>
      </c>
      <c r="G16540" s="217" t="s">
        <v>13</v>
      </c>
      <c r="H16540" s="217" t="s">
        <v>178</v>
      </c>
      <c r="I16540" s="217">
        <v>6</v>
      </c>
      <c r="J16540" s="217">
        <v>6</v>
      </c>
      <c r="K16540" s="217">
        <v>0</v>
      </c>
      <c r="L16540" s="217">
        <v>59</v>
      </c>
      <c r="M16540" s="217">
        <v>2554.15482709873</v>
      </c>
      <c r="N16540" s="217">
        <v>2.3491136623128699</v>
      </c>
      <c r="O16540" s="217">
        <v>2.3491136623128699</v>
      </c>
      <c r="P16540" s="217">
        <v>0</v>
      </c>
      <c r="Q16540" s="217">
        <v>2.52406236714328</v>
      </c>
      <c r="R16540" s="217">
        <v>2.52406236714328</v>
      </c>
      <c r="S16540" s="217">
        <v>0</v>
      </c>
      <c r="T16540" s="217">
        <v>2.13259534390252</v>
      </c>
      <c r="U16540" s="217">
        <v>2.13259534390252</v>
      </c>
      <c r="V16540" s="217">
        <v>0</v>
      </c>
      <c r="W16540" s="217">
        <v>2.34225605922123</v>
      </c>
      <c r="X16540" s="217">
        <v>2.34225605922123</v>
      </c>
      <c r="Y16540" s="217">
        <v>0</v>
      </c>
    </row>
    <row r="16541" spans="2:25">
      <c r="B16541" s="217" t="s">
        <v>16711</v>
      </c>
      <c r="C16541" s="217" t="s">
        <v>11696</v>
      </c>
      <c r="D16541" s="217" t="s">
        <v>26</v>
      </c>
      <c r="E16541" s="217" t="s">
        <v>103</v>
      </c>
      <c r="F16541" s="217" t="s">
        <v>9</v>
      </c>
      <c r="G16541" s="217" t="s">
        <v>13</v>
      </c>
      <c r="H16541" s="217" t="s">
        <v>5</v>
      </c>
      <c r="I16541" s="217">
        <v>12</v>
      </c>
      <c r="J16541" s="217">
        <v>11</v>
      </c>
      <c r="K16541" s="217">
        <v>1</v>
      </c>
      <c r="L16541" s="217">
        <v>265</v>
      </c>
      <c r="M16541" s="217">
        <v>7190</v>
      </c>
      <c r="N16541" s="217">
        <v>1.6689847009735701</v>
      </c>
      <c r="O16541" s="217">
        <v>1.52990264255911</v>
      </c>
      <c r="P16541" s="217">
        <v>0.139082058414465</v>
      </c>
      <c r="Q16541" s="217">
        <v>1.69962614390306</v>
      </c>
      <c r="R16541" s="217">
        <v>1.55607757325984</v>
      </c>
      <c r="S16541" s="217">
        <v>0.14354857064321999</v>
      </c>
      <c r="T16541" s="217">
        <v>1.5254956464062299</v>
      </c>
      <c r="U16541" s="217">
        <v>1.4042106031511099</v>
      </c>
      <c r="V16541" s="217">
        <v>0.12128504325512</v>
      </c>
      <c r="W16541" s="217">
        <v>1.6206104707358999</v>
      </c>
      <c r="X16541" s="217">
        <v>1.48740159532995</v>
      </c>
      <c r="Y16541" s="217">
        <v>0.133208875405947</v>
      </c>
    </row>
    <row r="16542" spans="2:25">
      <c r="B16542" s="217" t="s">
        <v>16712</v>
      </c>
      <c r="C16542" s="217" t="s">
        <v>11696</v>
      </c>
      <c r="D16542" s="217" t="s">
        <v>26</v>
      </c>
      <c r="E16542" s="217" t="s">
        <v>103</v>
      </c>
      <c r="F16542" s="217" t="s">
        <v>5</v>
      </c>
      <c r="G16542" s="217" t="s">
        <v>13</v>
      </c>
      <c r="H16542" s="217" t="s">
        <v>170</v>
      </c>
      <c r="I16542" s="217">
        <v>3</v>
      </c>
      <c r="J16542" s="217">
        <v>3</v>
      </c>
      <c r="K16542" s="217">
        <v>0</v>
      </c>
      <c r="L16542" s="217">
        <v>33</v>
      </c>
      <c r="M16542" s="217">
        <v>875.65807555544302</v>
      </c>
      <c r="N16542" s="217">
        <v>3.4259947846618699</v>
      </c>
      <c r="O16542" s="217">
        <v>3.4259947846618699</v>
      </c>
      <c r="P16542" s="217">
        <v>0</v>
      </c>
      <c r="Q16542" s="217">
        <v>3.1489840686726498</v>
      </c>
      <c r="R16542" s="217">
        <v>3.1489840686726498</v>
      </c>
      <c r="S16542" s="217">
        <v>0</v>
      </c>
      <c r="T16542" s="217">
        <v>3.3555760677432298</v>
      </c>
      <c r="U16542" s="217">
        <v>3.3555760677432298</v>
      </c>
      <c r="V16542" s="217">
        <v>0</v>
      </c>
      <c r="W16542" s="217">
        <v>3.2583314276140598</v>
      </c>
      <c r="X16542" s="217">
        <v>3.2583314276140598</v>
      </c>
      <c r="Y16542" s="217">
        <v>0</v>
      </c>
    </row>
    <row r="16543" spans="2:25">
      <c r="B16543" s="217" t="s">
        <v>16713</v>
      </c>
      <c r="C16543" s="217" t="s">
        <v>11696</v>
      </c>
      <c r="D16543" s="217" t="s">
        <v>26</v>
      </c>
      <c r="E16543" s="217" t="s">
        <v>103</v>
      </c>
      <c r="F16543" s="217" t="s">
        <v>5</v>
      </c>
      <c r="G16543" s="217" t="s">
        <v>13</v>
      </c>
      <c r="H16543" s="217" t="s">
        <v>172</v>
      </c>
      <c r="I16543" s="217">
        <v>11</v>
      </c>
      <c r="J16543" s="217">
        <v>10</v>
      </c>
      <c r="K16543" s="217">
        <v>1</v>
      </c>
      <c r="L16543" s="217">
        <v>52</v>
      </c>
      <c r="M16543" s="217">
        <v>1407.1259365834401</v>
      </c>
      <c r="N16543" s="217">
        <v>7.8173528850647402</v>
      </c>
      <c r="O16543" s="217">
        <v>7.1066844409679497</v>
      </c>
      <c r="P16543" s="217">
        <v>0.71066844409679497</v>
      </c>
      <c r="Q16543" s="217">
        <v>7.8947411809196897</v>
      </c>
      <c r="R16543" s="217">
        <v>7.1803052906576603</v>
      </c>
      <c r="S16543" s="217">
        <v>0.71443589026202903</v>
      </c>
      <c r="T16543" s="217">
        <v>8.7785750346639109</v>
      </c>
      <c r="U16543" s="217">
        <v>7.9595314394462697</v>
      </c>
      <c r="V16543" s="217">
        <v>0.81904359521763404</v>
      </c>
      <c r="W16543" s="217">
        <v>8.2523097363670299</v>
      </c>
      <c r="X16543" s="217">
        <v>7.4999009116383801</v>
      </c>
      <c r="Y16543" s="217">
        <v>0.75240882472864301</v>
      </c>
    </row>
    <row r="16544" spans="2:25">
      <c r="B16544" s="217" t="s">
        <v>16714</v>
      </c>
      <c r="C16544" s="217" t="s">
        <v>11696</v>
      </c>
      <c r="D16544" s="217" t="s">
        <v>26</v>
      </c>
      <c r="E16544" s="217" t="s">
        <v>103</v>
      </c>
      <c r="F16544" s="217" t="s">
        <v>5</v>
      </c>
      <c r="G16544" s="217" t="s">
        <v>13</v>
      </c>
      <c r="H16544" s="217" t="s">
        <v>174</v>
      </c>
      <c r="I16544" s="217">
        <v>10</v>
      </c>
      <c r="J16544" s="217">
        <v>9</v>
      </c>
      <c r="K16544" s="217">
        <v>1</v>
      </c>
      <c r="L16544" s="217">
        <v>65</v>
      </c>
      <c r="M16544" s="217">
        <v>2437.2819899112701</v>
      </c>
      <c r="N16544" s="217">
        <v>4.1029310688682497</v>
      </c>
      <c r="O16544" s="217">
        <v>3.69263796198143</v>
      </c>
      <c r="P16544" s="217">
        <v>0.41029310688682502</v>
      </c>
      <c r="Q16544" s="217">
        <v>4.0916543603328401</v>
      </c>
      <c r="R16544" s="217">
        <v>3.684918317178</v>
      </c>
      <c r="S16544" s="217">
        <v>0.40673604315483902</v>
      </c>
      <c r="T16544" s="217">
        <v>4.0685049972236103</v>
      </c>
      <c r="U16544" s="217">
        <v>3.7248512891692198</v>
      </c>
      <c r="V16544" s="217">
        <v>0.34365370805439599</v>
      </c>
      <c r="W16544" s="217">
        <v>4.0983921977576596</v>
      </c>
      <c r="X16544" s="217">
        <v>3.72095304491243</v>
      </c>
      <c r="Y16544" s="217">
        <v>0.377439152845231</v>
      </c>
    </row>
    <row r="16545" spans="2:25">
      <c r="B16545" s="217" t="s">
        <v>16715</v>
      </c>
      <c r="C16545" s="217" t="s">
        <v>11696</v>
      </c>
      <c r="D16545" s="217" t="s">
        <v>26</v>
      </c>
      <c r="E16545" s="217" t="s">
        <v>103</v>
      </c>
      <c r="F16545" s="217" t="s">
        <v>5</v>
      </c>
      <c r="G16545" s="217" t="s">
        <v>13</v>
      </c>
      <c r="H16545" s="217" t="s">
        <v>176</v>
      </c>
      <c r="I16545" s="217">
        <v>9</v>
      </c>
      <c r="J16545" s="217">
        <v>9</v>
      </c>
      <c r="K16545" s="217">
        <v>0</v>
      </c>
      <c r="L16545" s="217">
        <v>159</v>
      </c>
      <c r="M16545" s="217">
        <v>4129.28200345189</v>
      </c>
      <c r="N16545" s="217">
        <v>2.1795556691154498</v>
      </c>
      <c r="O16545" s="217">
        <v>2.1795556691154498</v>
      </c>
      <c r="P16545" s="217">
        <v>0</v>
      </c>
      <c r="Q16545" s="217">
        <v>2.153685488467</v>
      </c>
      <c r="R16545" s="217">
        <v>2.153685488467</v>
      </c>
      <c r="S16545" s="217">
        <v>0</v>
      </c>
      <c r="T16545" s="217">
        <v>2.1445900525855599</v>
      </c>
      <c r="U16545" s="217">
        <v>2.1445900525855599</v>
      </c>
      <c r="V16545" s="217">
        <v>0</v>
      </c>
      <c r="W16545" s="217">
        <v>2.1666342706447099</v>
      </c>
      <c r="X16545" s="217">
        <v>2.1666342706447099</v>
      </c>
      <c r="Y16545" s="217">
        <v>0</v>
      </c>
    </row>
    <row r="16546" spans="2:25">
      <c r="B16546" s="217" t="s">
        <v>16716</v>
      </c>
      <c r="C16546" s="217" t="s">
        <v>11696</v>
      </c>
      <c r="D16546" s="217" t="s">
        <v>26</v>
      </c>
      <c r="E16546" s="217" t="s">
        <v>103</v>
      </c>
      <c r="F16546" s="217" t="s">
        <v>5</v>
      </c>
      <c r="G16546" s="217" t="s">
        <v>13</v>
      </c>
      <c r="H16546" s="217" t="s">
        <v>178</v>
      </c>
      <c r="I16546" s="217">
        <v>10</v>
      </c>
      <c r="J16546" s="217">
        <v>10</v>
      </c>
      <c r="K16546" s="217">
        <v>0</v>
      </c>
      <c r="L16546" s="217">
        <v>86</v>
      </c>
      <c r="M16546" s="217">
        <v>4880.65199449795</v>
      </c>
      <c r="N16546" s="217">
        <v>2.0489065828240101</v>
      </c>
      <c r="O16546" s="217">
        <v>2.0489065828240101</v>
      </c>
      <c r="P16546" s="217">
        <v>0</v>
      </c>
      <c r="Q16546" s="217">
        <v>2.0839079248118302</v>
      </c>
      <c r="R16546" s="217">
        <v>2.0839079248118302</v>
      </c>
      <c r="S16546" s="217">
        <v>0</v>
      </c>
      <c r="T16546" s="217">
        <v>1.8685904083938201</v>
      </c>
      <c r="U16546" s="217">
        <v>1.8685904083938201</v>
      </c>
      <c r="V16546" s="217">
        <v>0</v>
      </c>
      <c r="W16546" s="217">
        <v>1.9928690213039799</v>
      </c>
      <c r="X16546" s="217">
        <v>1.9928690213039799</v>
      </c>
      <c r="Y16546" s="217">
        <v>0</v>
      </c>
    </row>
    <row r="16547" spans="2:25">
      <c r="B16547" s="217" t="s">
        <v>16717</v>
      </c>
      <c r="C16547" s="217" t="s">
        <v>11696</v>
      </c>
      <c r="D16547" s="217" t="s">
        <v>26</v>
      </c>
      <c r="E16547" s="217" t="s">
        <v>103</v>
      </c>
      <c r="F16547" s="217" t="s">
        <v>5</v>
      </c>
      <c r="G16547" s="217" t="s">
        <v>13</v>
      </c>
      <c r="H16547" s="217" t="s">
        <v>5</v>
      </c>
      <c r="I16547" s="217">
        <v>43</v>
      </c>
      <c r="J16547" s="217">
        <v>41</v>
      </c>
      <c r="K16547" s="217">
        <v>2</v>
      </c>
      <c r="L16547" s="217">
        <v>395</v>
      </c>
      <c r="M16547" s="217">
        <v>13730</v>
      </c>
      <c r="N16547" s="217">
        <v>3.1318281136198101</v>
      </c>
      <c r="O16547" s="217">
        <v>2.9861616897305199</v>
      </c>
      <c r="P16547" s="217">
        <v>0.14566642388929399</v>
      </c>
      <c r="Q16547" s="217">
        <v>3.1231571796463098</v>
      </c>
      <c r="R16547" s="217">
        <v>2.9763830427841702</v>
      </c>
      <c r="S16547" s="217">
        <v>0.146774136862141</v>
      </c>
      <c r="T16547" s="217">
        <v>3.1424723488296098</v>
      </c>
      <c r="U16547" s="217">
        <v>2.9965347854044899</v>
      </c>
      <c r="V16547" s="217">
        <v>0.14593756342512301</v>
      </c>
      <c r="W16547" s="217">
        <v>3.13914719381077</v>
      </c>
      <c r="X16547" s="217">
        <v>2.9938415200767299</v>
      </c>
      <c r="Y16547" s="217">
        <v>0.14530567373404399</v>
      </c>
    </row>
    <row r="16548" spans="2:25">
      <c r="B16548" s="217" t="s">
        <v>16718</v>
      </c>
      <c r="C16548" s="217" t="s">
        <v>11696</v>
      </c>
      <c r="D16548" s="217" t="s">
        <v>26</v>
      </c>
      <c r="E16548" s="217" t="s">
        <v>103</v>
      </c>
      <c r="F16548" s="217" t="s">
        <v>12</v>
      </c>
      <c r="G16548" s="217" t="s">
        <v>5</v>
      </c>
      <c r="H16548" s="217" t="s">
        <v>170</v>
      </c>
      <c r="I16548" s="217">
        <v>119</v>
      </c>
      <c r="J16548" s="217">
        <v>118</v>
      </c>
      <c r="K16548" s="217">
        <v>1</v>
      </c>
      <c r="L16548" s="217">
        <v>302</v>
      </c>
      <c r="M16548" s="217">
        <v>13470.042053532299</v>
      </c>
      <c r="N16548" s="217">
        <v>8.8344193378961293</v>
      </c>
      <c r="O16548" s="217">
        <v>8.7601805199306195</v>
      </c>
      <c r="P16548" s="217">
        <v>7.4238817965513695E-2</v>
      </c>
      <c r="Q16548" s="217">
        <v>9.23305415161186</v>
      </c>
      <c r="R16548" s="217">
        <v>9.1724954233851204</v>
      </c>
      <c r="S16548" s="217">
        <v>6.0558728226741798E-2</v>
      </c>
      <c r="T16548" s="217">
        <v>8.9801331682064092</v>
      </c>
      <c r="U16548" s="217">
        <v>8.9107074308313692</v>
      </c>
      <c r="V16548" s="217">
        <v>6.9425737375045204E-2</v>
      </c>
      <c r="W16548" s="217">
        <v>9.1482873370750504</v>
      </c>
      <c r="X16548" s="217">
        <v>9.0845098559137405</v>
      </c>
      <c r="Y16548" s="217">
        <v>6.37774811613014E-2</v>
      </c>
    </row>
    <row r="16549" spans="2:25">
      <c r="B16549" s="217" t="s">
        <v>16719</v>
      </c>
      <c r="C16549" s="217" t="s">
        <v>11696</v>
      </c>
      <c r="D16549" s="217" t="s">
        <v>26</v>
      </c>
      <c r="E16549" s="217" t="s">
        <v>103</v>
      </c>
      <c r="F16549" s="217" t="s">
        <v>12</v>
      </c>
      <c r="G16549" s="217" t="s">
        <v>5</v>
      </c>
      <c r="H16549" s="217" t="s">
        <v>172</v>
      </c>
      <c r="I16549" s="217">
        <v>123</v>
      </c>
      <c r="J16549" s="217">
        <v>122</v>
      </c>
      <c r="K16549" s="217">
        <v>1</v>
      </c>
      <c r="L16549" s="217">
        <v>234</v>
      </c>
      <c r="M16549" s="217">
        <v>14439.8249798325</v>
      </c>
      <c r="N16549" s="217">
        <v>8.5181087839907494</v>
      </c>
      <c r="O16549" s="217">
        <v>8.4488558670477296</v>
      </c>
      <c r="P16549" s="217">
        <v>6.9252916943014206E-2</v>
      </c>
      <c r="Q16549" s="217">
        <v>8.6120637956111405</v>
      </c>
      <c r="R16549" s="217">
        <v>8.5490296973679598</v>
      </c>
      <c r="S16549" s="217">
        <v>6.3034098243183401E-2</v>
      </c>
      <c r="T16549" s="217">
        <v>8.5000759738557505</v>
      </c>
      <c r="U16549" s="217">
        <v>8.4278124227798603</v>
      </c>
      <c r="V16549" s="217">
        <v>7.2263551075889096E-2</v>
      </c>
      <c r="W16549" s="217">
        <v>8.6013325032428103</v>
      </c>
      <c r="X16549" s="217">
        <v>8.5349480838380298</v>
      </c>
      <c r="Y16549" s="217">
        <v>6.6384419404782194E-2</v>
      </c>
    </row>
    <row r="16550" spans="2:25">
      <c r="B16550" s="217" t="s">
        <v>16720</v>
      </c>
      <c r="C16550" s="217" t="s">
        <v>11696</v>
      </c>
      <c r="D16550" s="217" t="s">
        <v>26</v>
      </c>
      <c r="E16550" s="217" t="s">
        <v>103</v>
      </c>
      <c r="F16550" s="217" t="s">
        <v>12</v>
      </c>
      <c r="G16550" s="217" t="s">
        <v>5</v>
      </c>
      <c r="H16550" s="217" t="s">
        <v>174</v>
      </c>
      <c r="I16550" s="217">
        <v>82</v>
      </c>
      <c r="J16550" s="217">
        <v>80</v>
      </c>
      <c r="K16550" s="217">
        <v>2</v>
      </c>
      <c r="L16550" s="217">
        <v>217</v>
      </c>
      <c r="M16550" s="217">
        <v>11876.133529409501</v>
      </c>
      <c r="N16550" s="217">
        <v>6.90460407816557</v>
      </c>
      <c r="O16550" s="217">
        <v>6.7361991006493396</v>
      </c>
      <c r="P16550" s="217">
        <v>0.16840497751623401</v>
      </c>
      <c r="Q16550" s="217">
        <v>6.9798352692500902</v>
      </c>
      <c r="R16550" s="217">
        <v>6.8074783269289902</v>
      </c>
      <c r="S16550" s="217">
        <v>0.17235694232109899</v>
      </c>
      <c r="T16550" s="217">
        <v>7.0492579670071898</v>
      </c>
      <c r="U16550" s="217">
        <v>6.8731859979027599</v>
      </c>
      <c r="V16550" s="217">
        <v>0.17607196910443301</v>
      </c>
      <c r="W16550" s="217">
        <v>7.0600707904450699</v>
      </c>
      <c r="X16550" s="217">
        <v>6.8834599926156903</v>
      </c>
      <c r="Y16550" s="217">
        <v>0.17661079782938099</v>
      </c>
    </row>
    <row r="16551" spans="2:25">
      <c r="B16551" s="217" t="s">
        <v>16721</v>
      </c>
      <c r="C16551" s="217" t="s">
        <v>11696</v>
      </c>
      <c r="D16551" s="217" t="s">
        <v>26</v>
      </c>
      <c r="E16551" s="217" t="s">
        <v>103</v>
      </c>
      <c r="F16551" s="217" t="s">
        <v>12</v>
      </c>
      <c r="G16551" s="217" t="s">
        <v>5</v>
      </c>
      <c r="H16551" s="217" t="s">
        <v>176</v>
      </c>
      <c r="I16551" s="217">
        <v>56</v>
      </c>
      <c r="J16551" s="217">
        <v>55</v>
      </c>
      <c r="K16551" s="217">
        <v>1</v>
      </c>
      <c r="L16551" s="217">
        <v>217</v>
      </c>
      <c r="M16551" s="217">
        <v>10281.813513614001</v>
      </c>
      <c r="N16551" s="217">
        <v>5.4465099883256496</v>
      </c>
      <c r="O16551" s="217">
        <v>5.34925088139126</v>
      </c>
      <c r="P16551" s="217">
        <v>9.7259106934386497E-2</v>
      </c>
      <c r="Q16551" s="217">
        <v>5.5204313589717202</v>
      </c>
      <c r="R16551" s="217">
        <v>5.4215909049726703</v>
      </c>
      <c r="S16551" s="217">
        <v>9.88404539990521E-2</v>
      </c>
      <c r="T16551" s="217">
        <v>5.4506973734331803</v>
      </c>
      <c r="U16551" s="217">
        <v>5.3497264863402298</v>
      </c>
      <c r="V16551" s="217">
        <v>0.10097088709294701</v>
      </c>
      <c r="W16551" s="217">
        <v>5.53477921344997</v>
      </c>
      <c r="X16551" s="217">
        <v>5.4334993276298196</v>
      </c>
      <c r="Y16551" s="217">
        <v>0.101279885820149</v>
      </c>
    </row>
    <row r="16552" spans="2:25">
      <c r="B16552" s="217" t="s">
        <v>16722</v>
      </c>
      <c r="C16552" s="217" t="s">
        <v>11696</v>
      </c>
      <c r="D16552" s="217" t="s">
        <v>26</v>
      </c>
      <c r="E16552" s="217" t="s">
        <v>103</v>
      </c>
      <c r="F16552" s="217" t="s">
        <v>12</v>
      </c>
      <c r="G16552" s="217" t="s">
        <v>5</v>
      </c>
      <c r="H16552" s="217" t="s">
        <v>178</v>
      </c>
      <c r="I16552" s="217">
        <v>21</v>
      </c>
      <c r="J16552" s="217">
        <v>21</v>
      </c>
      <c r="K16552" s="217">
        <v>0</v>
      </c>
      <c r="L16552" s="217">
        <v>87</v>
      </c>
      <c r="M16552" s="217">
        <v>6582.1859236117198</v>
      </c>
      <c r="N16552" s="217">
        <v>3.19042947794417</v>
      </c>
      <c r="O16552" s="217">
        <v>3.19042947794417</v>
      </c>
      <c r="P16552" s="217">
        <v>0</v>
      </c>
      <c r="Q16552" s="217">
        <v>3.21889291977442</v>
      </c>
      <c r="R16552" s="217">
        <v>3.21889291977442</v>
      </c>
      <c r="S16552" s="217">
        <v>0</v>
      </c>
      <c r="T16552" s="217">
        <v>3.1924153883029298</v>
      </c>
      <c r="U16552" s="217">
        <v>3.1924153883029298</v>
      </c>
      <c r="V16552" s="217">
        <v>0</v>
      </c>
      <c r="W16552" s="217">
        <v>3.22292412074732</v>
      </c>
      <c r="X16552" s="217">
        <v>3.22292412074732</v>
      </c>
      <c r="Y16552" s="217">
        <v>0</v>
      </c>
    </row>
    <row r="16553" spans="2:25">
      <c r="B16553" s="217" t="s">
        <v>16723</v>
      </c>
      <c r="C16553" s="217" t="s">
        <v>11696</v>
      </c>
      <c r="D16553" s="217" t="s">
        <v>26</v>
      </c>
      <c r="E16553" s="217" t="s">
        <v>103</v>
      </c>
      <c r="F16553" s="217" t="s">
        <v>12</v>
      </c>
      <c r="G16553" s="217" t="s">
        <v>5</v>
      </c>
      <c r="H16553" s="217" t="s">
        <v>5</v>
      </c>
      <c r="I16553" s="217">
        <v>401</v>
      </c>
      <c r="J16553" s="217">
        <v>396</v>
      </c>
      <c r="K16553" s="217">
        <v>5</v>
      </c>
      <c r="L16553" s="217">
        <v>1057</v>
      </c>
      <c r="M16553" s="217">
        <v>56650</v>
      </c>
      <c r="N16553" s="217">
        <v>7.0785525154457201</v>
      </c>
      <c r="O16553" s="217">
        <v>6.9902912621359201</v>
      </c>
      <c r="P16553" s="217">
        <v>8.8261253309797005E-2</v>
      </c>
      <c r="Q16553" s="217">
        <v>7.1697032908474698</v>
      </c>
      <c r="R16553" s="217">
        <v>7.0845326737657999</v>
      </c>
      <c r="S16553" s="217">
        <v>8.5170617081671202E-2</v>
      </c>
      <c r="T16553" s="217">
        <v>7.0958893687933102</v>
      </c>
      <c r="U16553" s="217">
        <v>7.0048949986441604</v>
      </c>
      <c r="V16553" s="217">
        <v>9.0994370149148698E-2</v>
      </c>
      <c r="W16553" s="217">
        <v>7.1738642460952997</v>
      </c>
      <c r="X16553" s="217">
        <v>7.0856822866189901</v>
      </c>
      <c r="Y16553" s="217">
        <v>8.81819594763079E-2</v>
      </c>
    </row>
    <row r="16554" spans="2:25">
      <c r="B16554" s="217" t="s">
        <v>16724</v>
      </c>
      <c r="C16554" s="217" t="s">
        <v>11696</v>
      </c>
      <c r="D16554" s="217" t="s">
        <v>26</v>
      </c>
      <c r="E16554" s="217" t="s">
        <v>103</v>
      </c>
      <c r="F16554" s="217" t="s">
        <v>9</v>
      </c>
      <c r="G16554" s="217" t="s">
        <v>5</v>
      </c>
      <c r="H16554" s="217" t="s">
        <v>170</v>
      </c>
      <c r="I16554" s="217">
        <v>34</v>
      </c>
      <c r="J16554" s="217">
        <v>33</v>
      </c>
      <c r="K16554" s="217">
        <v>1</v>
      </c>
      <c r="L16554" s="217">
        <v>483</v>
      </c>
      <c r="M16554" s="217">
        <v>14178.119788079201</v>
      </c>
      <c r="N16554" s="217">
        <v>2.3980612738641698</v>
      </c>
      <c r="O16554" s="217">
        <v>2.3275300599269801</v>
      </c>
      <c r="P16554" s="217">
        <v>7.0531213937181397E-2</v>
      </c>
      <c r="Q16554" s="217">
        <v>2.5427583077656299</v>
      </c>
      <c r="R16554" s="217">
        <v>2.4850295227766499</v>
      </c>
      <c r="S16554" s="217">
        <v>5.7728784988981797E-2</v>
      </c>
      <c r="T16554" s="217">
        <v>2.4477850919462298</v>
      </c>
      <c r="U16554" s="217">
        <v>2.3816036581053601</v>
      </c>
      <c r="V16554" s="217">
        <v>6.6181433840872606E-2</v>
      </c>
      <c r="W16554" s="217">
        <v>2.5096976732293399</v>
      </c>
      <c r="X16554" s="217">
        <v>2.44890054943053</v>
      </c>
      <c r="Y16554" s="217">
        <v>6.0797123798808202E-2</v>
      </c>
    </row>
    <row r="16555" spans="2:25">
      <c r="B16555" s="217" t="s">
        <v>16725</v>
      </c>
      <c r="C16555" s="217" t="s">
        <v>11696</v>
      </c>
      <c r="D16555" s="217" t="s">
        <v>26</v>
      </c>
      <c r="E16555" s="217" t="s">
        <v>103</v>
      </c>
      <c r="F16555" s="217" t="s">
        <v>9</v>
      </c>
      <c r="G16555" s="217" t="s">
        <v>5</v>
      </c>
      <c r="H16555" s="217" t="s">
        <v>172</v>
      </c>
      <c r="I16555" s="217">
        <v>30</v>
      </c>
      <c r="J16555" s="217">
        <v>28</v>
      </c>
      <c r="K16555" s="217">
        <v>2</v>
      </c>
      <c r="L16555" s="217">
        <v>443</v>
      </c>
      <c r="M16555" s="217">
        <v>15300.012620743</v>
      </c>
      <c r="N16555" s="217">
        <v>1.96078269630494</v>
      </c>
      <c r="O16555" s="217">
        <v>1.83006384988461</v>
      </c>
      <c r="P16555" s="217">
        <v>0.13071884642032899</v>
      </c>
      <c r="Q16555" s="217">
        <v>2.0590160171393199</v>
      </c>
      <c r="R16555" s="217">
        <v>1.9193891172123401</v>
      </c>
      <c r="S16555" s="217">
        <v>0.13962689992697999</v>
      </c>
      <c r="T16555" s="217">
        <v>1.93858606494189</v>
      </c>
      <c r="U16555" s="217">
        <v>1.8088583771364399</v>
      </c>
      <c r="V16555" s="217">
        <v>0.12972768780544899</v>
      </c>
      <c r="W16555" s="217">
        <v>2.0103974363747699</v>
      </c>
      <c r="X16555" s="217">
        <v>1.87439164476553</v>
      </c>
      <c r="Y16555" s="217">
        <v>0.13600579160923901</v>
      </c>
    </row>
    <row r="16556" spans="2:25">
      <c r="B16556" s="217" t="s">
        <v>16726</v>
      </c>
      <c r="C16556" s="217" t="s">
        <v>11696</v>
      </c>
      <c r="D16556" s="217" t="s">
        <v>26</v>
      </c>
      <c r="E16556" s="217" t="s">
        <v>103</v>
      </c>
      <c r="F16556" s="217" t="s">
        <v>9</v>
      </c>
      <c r="G16556" s="217" t="s">
        <v>5</v>
      </c>
      <c r="H16556" s="217" t="s">
        <v>174</v>
      </c>
      <c r="I16556" s="217">
        <v>27</v>
      </c>
      <c r="J16556" s="217">
        <v>22</v>
      </c>
      <c r="K16556" s="217">
        <v>5</v>
      </c>
      <c r="L16556" s="217">
        <v>400</v>
      </c>
      <c r="M16556" s="217">
        <v>12732.465731950701</v>
      </c>
      <c r="N16556" s="217">
        <v>2.12056333536768</v>
      </c>
      <c r="O16556" s="217">
        <v>1.7278664214107</v>
      </c>
      <c r="P16556" s="217">
        <v>0.39269691395697798</v>
      </c>
      <c r="Q16556" s="217">
        <v>2.1602238853262099</v>
      </c>
      <c r="R16556" s="217">
        <v>1.77531460806355</v>
      </c>
      <c r="S16556" s="217">
        <v>0.384909277262654</v>
      </c>
      <c r="T16556" s="217">
        <v>2.0422952396501302</v>
      </c>
      <c r="U16556" s="217">
        <v>1.6509318295778901</v>
      </c>
      <c r="V16556" s="217">
        <v>0.39136341007224301</v>
      </c>
      <c r="W16556" s="217">
        <v>2.1059820458515999</v>
      </c>
      <c r="X16556" s="217">
        <v>1.72133334150927</v>
      </c>
      <c r="Y16556" s="217">
        <v>0.384648704342332</v>
      </c>
    </row>
    <row r="16557" spans="2:25">
      <c r="B16557" s="217" t="s">
        <v>16727</v>
      </c>
      <c r="C16557" s="217" t="s">
        <v>11696</v>
      </c>
      <c r="D16557" s="217" t="s">
        <v>26</v>
      </c>
      <c r="E16557" s="217" t="s">
        <v>103</v>
      </c>
      <c r="F16557" s="217" t="s">
        <v>9</v>
      </c>
      <c r="G16557" s="217" t="s">
        <v>5</v>
      </c>
      <c r="H16557" s="217" t="s">
        <v>176</v>
      </c>
      <c r="I16557" s="217">
        <v>15</v>
      </c>
      <c r="J16557" s="217">
        <v>14</v>
      </c>
      <c r="K16557" s="217">
        <v>1</v>
      </c>
      <c r="L16557" s="217">
        <v>349</v>
      </c>
      <c r="M16557" s="217">
        <v>10789.003907241</v>
      </c>
      <c r="N16557" s="217">
        <v>1.3903044367175399</v>
      </c>
      <c r="O16557" s="217">
        <v>1.2976174742697</v>
      </c>
      <c r="P16557" s="217">
        <v>9.2686962447836002E-2</v>
      </c>
      <c r="Q16557" s="217">
        <v>1.3979755431921299</v>
      </c>
      <c r="R16557" s="217">
        <v>1.30309402027016</v>
      </c>
      <c r="S16557" s="217">
        <v>9.4881522921973896E-2</v>
      </c>
      <c r="T16557" s="217">
        <v>1.38833808227471</v>
      </c>
      <c r="U16557" s="217">
        <v>1.3081721178200401</v>
      </c>
      <c r="V16557" s="217">
        <v>8.0165964454671404E-2</v>
      </c>
      <c r="W16557" s="217">
        <v>1.39663844662956</v>
      </c>
      <c r="X16557" s="217">
        <v>1.30859116821636</v>
      </c>
      <c r="Y16557" s="217">
        <v>8.8047278413194499E-2</v>
      </c>
    </row>
    <row r="16558" spans="2:25">
      <c r="B16558" s="217" t="s">
        <v>16728</v>
      </c>
      <c r="C16558" s="217" t="s">
        <v>11696</v>
      </c>
      <c r="D16558" s="217" t="s">
        <v>26</v>
      </c>
      <c r="E16558" s="217" t="s">
        <v>103</v>
      </c>
      <c r="F16558" s="217" t="s">
        <v>9</v>
      </c>
      <c r="G16558" s="217" t="s">
        <v>5</v>
      </c>
      <c r="H16558" s="217" t="s">
        <v>178</v>
      </c>
      <c r="I16558" s="217">
        <v>14</v>
      </c>
      <c r="J16558" s="217">
        <v>14</v>
      </c>
      <c r="K16558" s="217">
        <v>0</v>
      </c>
      <c r="L16558" s="217">
        <v>141</v>
      </c>
      <c r="M16558" s="217">
        <v>7140.3979519861696</v>
      </c>
      <c r="N16558" s="217">
        <v>1.9606750343803701</v>
      </c>
      <c r="O16558" s="217">
        <v>1.9606750343803701</v>
      </c>
      <c r="P16558" s="217">
        <v>0</v>
      </c>
      <c r="Q16558" s="217">
        <v>2.0875488257204702</v>
      </c>
      <c r="R16558" s="217">
        <v>2.0875488257204702</v>
      </c>
      <c r="S16558" s="217">
        <v>0</v>
      </c>
      <c r="T16558" s="217">
        <v>1.9197952380460299</v>
      </c>
      <c r="U16558" s="217">
        <v>1.9197952380460299</v>
      </c>
      <c r="V16558" s="217">
        <v>0</v>
      </c>
      <c r="W16558" s="217">
        <v>2.02259666883712</v>
      </c>
      <c r="X16558" s="217">
        <v>2.02259666883712</v>
      </c>
      <c r="Y16558" s="217">
        <v>0</v>
      </c>
    </row>
    <row r="16559" spans="2:25">
      <c r="B16559" s="217" t="s">
        <v>16729</v>
      </c>
      <c r="C16559" s="217" t="s">
        <v>11696</v>
      </c>
      <c r="D16559" s="217" t="s">
        <v>26</v>
      </c>
      <c r="E16559" s="217" t="s">
        <v>103</v>
      </c>
      <c r="F16559" s="217" t="s">
        <v>9</v>
      </c>
      <c r="G16559" s="217" t="s">
        <v>5</v>
      </c>
      <c r="H16559" s="217" t="s">
        <v>5</v>
      </c>
      <c r="I16559" s="217">
        <v>120</v>
      </c>
      <c r="J16559" s="217">
        <v>111</v>
      </c>
      <c r="K16559" s="217">
        <v>9</v>
      </c>
      <c r="L16559" s="217">
        <v>1816</v>
      </c>
      <c r="M16559" s="217">
        <v>60140</v>
      </c>
      <c r="N16559" s="217">
        <v>1.99534419687396</v>
      </c>
      <c r="O16559" s="217">
        <v>1.8456933821084101</v>
      </c>
      <c r="P16559" s="217">
        <v>0.14965081476554701</v>
      </c>
      <c r="Q16559" s="217">
        <v>2.07377373466199</v>
      </c>
      <c r="R16559" s="217">
        <v>1.9236653148430101</v>
      </c>
      <c r="S16559" s="217">
        <v>0.15010841981897599</v>
      </c>
      <c r="T16559" s="217">
        <v>1.97521237499489</v>
      </c>
      <c r="U16559" s="217">
        <v>1.82759258541162</v>
      </c>
      <c r="V16559" s="217">
        <v>0.14761978958327299</v>
      </c>
      <c r="W16559" s="217">
        <v>2.03474061955295</v>
      </c>
      <c r="X16559" s="217">
        <v>1.88641807697456</v>
      </c>
      <c r="Y16559" s="217">
        <v>0.14832254257838901</v>
      </c>
    </row>
    <row r="16560" spans="2:25">
      <c r="B16560" s="217" t="s">
        <v>16730</v>
      </c>
      <c r="C16560" s="217" t="s">
        <v>11696</v>
      </c>
      <c r="D16560" s="217" t="s">
        <v>26</v>
      </c>
      <c r="E16560" s="217" t="s">
        <v>103</v>
      </c>
      <c r="F16560" s="217" t="s">
        <v>5</v>
      </c>
      <c r="G16560" s="217" t="s">
        <v>5</v>
      </c>
      <c r="H16560" s="217" t="s">
        <v>170</v>
      </c>
      <c r="I16560" s="217">
        <v>154</v>
      </c>
      <c r="J16560" s="217">
        <v>152</v>
      </c>
      <c r="K16560" s="217">
        <v>2</v>
      </c>
      <c r="L16560" s="217">
        <v>786</v>
      </c>
      <c r="M16560" s="217">
        <v>27648.161841611502</v>
      </c>
      <c r="N16560" s="217">
        <v>5.5699905433938897</v>
      </c>
      <c r="O16560" s="217">
        <v>5.4976530038692903</v>
      </c>
      <c r="P16560" s="217">
        <v>7.2337539524595901E-2</v>
      </c>
      <c r="Q16560" s="217">
        <v>5.83662813080183</v>
      </c>
      <c r="R16560" s="217">
        <v>5.7775182263669898</v>
      </c>
      <c r="S16560" s="217">
        <v>5.9109904434833403E-2</v>
      </c>
      <c r="T16560" s="217">
        <v>5.6648372713695299</v>
      </c>
      <c r="U16560" s="217">
        <v>5.5970724945698596</v>
      </c>
      <c r="V16560" s="217">
        <v>6.7764776799665596E-2</v>
      </c>
      <c r="W16560" s="217">
        <v>5.7788493463878599</v>
      </c>
      <c r="X16560" s="217">
        <v>5.7165976953554303</v>
      </c>
      <c r="Y16560" s="217">
        <v>6.22516510324303E-2</v>
      </c>
    </row>
    <row r="16561" spans="2:25">
      <c r="B16561" s="217" t="s">
        <v>16731</v>
      </c>
      <c r="C16561" s="217" t="s">
        <v>11696</v>
      </c>
      <c r="D16561" s="217" t="s">
        <v>26</v>
      </c>
      <c r="E16561" s="217" t="s">
        <v>103</v>
      </c>
      <c r="F16561" s="217" t="s">
        <v>5</v>
      </c>
      <c r="G16561" s="217" t="s">
        <v>5</v>
      </c>
      <c r="H16561" s="217" t="s">
        <v>172</v>
      </c>
      <c r="I16561" s="217">
        <v>157</v>
      </c>
      <c r="J16561" s="217">
        <v>154</v>
      </c>
      <c r="K16561" s="217">
        <v>3</v>
      </c>
      <c r="L16561" s="217">
        <v>677</v>
      </c>
      <c r="M16561" s="217">
        <v>29739.8376005754</v>
      </c>
      <c r="N16561" s="217">
        <v>5.2791142342002004</v>
      </c>
      <c r="O16561" s="217">
        <v>5.17823943991612</v>
      </c>
      <c r="P16561" s="217">
        <v>0.10087479428408</v>
      </c>
      <c r="Q16561" s="217">
        <v>5.3912367535769201</v>
      </c>
      <c r="R16561" s="217">
        <v>5.2898663327586597</v>
      </c>
      <c r="S16561" s="217">
        <v>0.101370420818264</v>
      </c>
      <c r="T16561" s="217">
        <v>5.2732101018033299</v>
      </c>
      <c r="U16561" s="217">
        <v>5.1724953408210297</v>
      </c>
      <c r="V16561" s="217">
        <v>0.10071476098230001</v>
      </c>
      <c r="W16561" s="217">
        <v>5.3612111212099398</v>
      </c>
      <c r="X16561" s="217">
        <v>5.2600956960368697</v>
      </c>
      <c r="Y16561" s="217">
        <v>0.101115425173069</v>
      </c>
    </row>
    <row r="16562" spans="2:25">
      <c r="B16562" s="217" t="s">
        <v>16732</v>
      </c>
      <c r="C16562" s="217" t="s">
        <v>11696</v>
      </c>
      <c r="D16562" s="217" t="s">
        <v>26</v>
      </c>
      <c r="E16562" s="217" t="s">
        <v>103</v>
      </c>
      <c r="F16562" s="217" t="s">
        <v>5</v>
      </c>
      <c r="G16562" s="217" t="s">
        <v>5</v>
      </c>
      <c r="H16562" s="217" t="s">
        <v>174</v>
      </c>
      <c r="I16562" s="217">
        <v>109</v>
      </c>
      <c r="J16562" s="217">
        <v>102</v>
      </c>
      <c r="K16562" s="217">
        <v>7</v>
      </c>
      <c r="L16562" s="217">
        <v>617</v>
      </c>
      <c r="M16562" s="217">
        <v>24608.599261360199</v>
      </c>
      <c r="N16562" s="217">
        <v>4.4293459713958203</v>
      </c>
      <c r="O16562" s="217">
        <v>4.1448925603887501</v>
      </c>
      <c r="P16562" s="217">
        <v>0.284453411007071</v>
      </c>
      <c r="Q16562" s="217">
        <v>4.4788832351952097</v>
      </c>
      <c r="R16562" s="217">
        <v>4.1967305550760798</v>
      </c>
      <c r="S16562" s="217">
        <v>0.28215268011912598</v>
      </c>
      <c r="T16562" s="217">
        <v>4.4507780265056498</v>
      </c>
      <c r="U16562" s="217">
        <v>4.1632352415786702</v>
      </c>
      <c r="V16562" s="217">
        <v>0.28754278492697999</v>
      </c>
      <c r="W16562" s="217">
        <v>4.4892429008959303</v>
      </c>
      <c r="X16562" s="217">
        <v>4.2050683155535697</v>
      </c>
      <c r="Y16562" s="217">
        <v>0.28417458534236101</v>
      </c>
    </row>
    <row r="16563" spans="2:25">
      <c r="B16563" s="217" t="s">
        <v>16733</v>
      </c>
      <c r="C16563" s="217" t="s">
        <v>11696</v>
      </c>
      <c r="D16563" s="217" t="s">
        <v>26</v>
      </c>
      <c r="E16563" s="217" t="s">
        <v>103</v>
      </c>
      <c r="F16563" s="217" t="s">
        <v>5</v>
      </c>
      <c r="G16563" s="217" t="s">
        <v>5</v>
      </c>
      <c r="H16563" s="217" t="s">
        <v>176</v>
      </c>
      <c r="I16563" s="217">
        <v>71</v>
      </c>
      <c r="J16563" s="217">
        <v>69</v>
      </c>
      <c r="K16563" s="217">
        <v>2</v>
      </c>
      <c r="L16563" s="217">
        <v>566</v>
      </c>
      <c r="M16563" s="217">
        <v>21070.817420854899</v>
      </c>
      <c r="N16563" s="217">
        <v>3.3695892561684602</v>
      </c>
      <c r="O16563" s="217">
        <v>3.2746712489524499</v>
      </c>
      <c r="P16563" s="217">
        <v>9.4918007216012998E-2</v>
      </c>
      <c r="Q16563" s="217">
        <v>3.4165960742392998</v>
      </c>
      <c r="R16563" s="217">
        <v>3.3194693672512599</v>
      </c>
      <c r="S16563" s="217">
        <v>9.7126706988039296E-2</v>
      </c>
      <c r="T16563" s="217">
        <v>3.3778686765807699</v>
      </c>
      <c r="U16563" s="217">
        <v>3.2872416608700199</v>
      </c>
      <c r="V16563" s="217">
        <v>9.0627015710756598E-2</v>
      </c>
      <c r="W16563" s="217">
        <v>3.4231393996859398</v>
      </c>
      <c r="X16563" s="217">
        <v>3.3283200733480101</v>
      </c>
      <c r="Y16563" s="217">
        <v>9.4819326337932899E-2</v>
      </c>
    </row>
    <row r="16564" spans="2:25">
      <c r="B16564" s="217" t="s">
        <v>16734</v>
      </c>
      <c r="C16564" s="217" t="s">
        <v>11696</v>
      </c>
      <c r="D16564" s="217" t="s">
        <v>26</v>
      </c>
      <c r="E16564" s="217" t="s">
        <v>103</v>
      </c>
      <c r="F16564" s="217" t="s">
        <v>5</v>
      </c>
      <c r="G16564" s="217" t="s">
        <v>5</v>
      </c>
      <c r="H16564" s="217" t="s">
        <v>178</v>
      </c>
      <c r="I16564" s="217">
        <v>35</v>
      </c>
      <c r="J16564" s="217">
        <v>35</v>
      </c>
      <c r="K16564" s="217">
        <v>0</v>
      </c>
      <c r="L16564" s="217">
        <v>228</v>
      </c>
      <c r="M16564" s="217">
        <v>13722.5838755979</v>
      </c>
      <c r="N16564" s="217">
        <v>2.5505400671835998</v>
      </c>
      <c r="O16564" s="217">
        <v>2.5505400671835998</v>
      </c>
      <c r="P16564" s="217">
        <v>0</v>
      </c>
      <c r="Q16564" s="217">
        <v>2.6264985112058201</v>
      </c>
      <c r="R16564" s="217">
        <v>2.6264985112058201</v>
      </c>
      <c r="S16564" s="217">
        <v>0</v>
      </c>
      <c r="T16564" s="217">
        <v>2.5256782948168599</v>
      </c>
      <c r="U16564" s="217">
        <v>2.5256782948168599</v>
      </c>
      <c r="V16564" s="217">
        <v>0</v>
      </c>
      <c r="W16564" s="217">
        <v>2.5944871749209399</v>
      </c>
      <c r="X16564" s="217">
        <v>2.5944871749209399</v>
      </c>
      <c r="Y16564" s="217">
        <v>0</v>
      </c>
    </row>
    <row r="16565" spans="2:25">
      <c r="B16565" s="217" t="s">
        <v>16735</v>
      </c>
      <c r="C16565" s="217" t="s">
        <v>11696</v>
      </c>
      <c r="D16565" s="217" t="s">
        <v>26</v>
      </c>
      <c r="E16565" s="217" t="s">
        <v>103</v>
      </c>
      <c r="F16565" s="217" t="s">
        <v>5</v>
      </c>
      <c r="G16565" s="217" t="s">
        <v>5</v>
      </c>
      <c r="H16565" s="217" t="s">
        <v>5</v>
      </c>
      <c r="I16565" s="217">
        <v>526</v>
      </c>
      <c r="J16565" s="217">
        <v>512</v>
      </c>
      <c r="K16565" s="217">
        <v>14</v>
      </c>
      <c r="L16565" s="217">
        <v>2874</v>
      </c>
      <c r="M16565" s="217">
        <v>116790</v>
      </c>
      <c r="N16565" s="217">
        <v>4.5038102577275403</v>
      </c>
      <c r="O16565" s="217">
        <v>4.3839369809058999</v>
      </c>
      <c r="P16565" s="217">
        <v>0.119873276821646</v>
      </c>
      <c r="Q16565" s="217">
        <v>4.5944730128340101</v>
      </c>
      <c r="R16565" s="217">
        <v>4.4758867297989804</v>
      </c>
      <c r="S16565" s="217">
        <v>0.118586283035027</v>
      </c>
      <c r="T16565" s="217">
        <v>4.5071416914207099</v>
      </c>
      <c r="U16565" s="217">
        <v>4.3869576140420197</v>
      </c>
      <c r="V16565" s="217">
        <v>0.120184077378683</v>
      </c>
      <c r="W16565" s="217">
        <v>4.57645487261507</v>
      </c>
      <c r="X16565" s="217">
        <v>4.4573029589891204</v>
      </c>
      <c r="Y16565" s="217">
        <v>0.119151913625952</v>
      </c>
    </row>
    <row r="16566" spans="2:25">
      <c r="B16566" s="217" t="s">
        <v>16736</v>
      </c>
      <c r="C16566" s="217" t="s">
        <v>11696</v>
      </c>
      <c r="D16566" s="217" t="s">
        <v>26</v>
      </c>
      <c r="E16566" s="217" t="s">
        <v>87</v>
      </c>
      <c r="F16566" s="217" t="s">
        <v>12</v>
      </c>
      <c r="G16566" s="217" t="s">
        <v>10</v>
      </c>
      <c r="H16566" s="217" t="s">
        <v>170</v>
      </c>
      <c r="I16566" s="217">
        <v>5</v>
      </c>
      <c r="J16566" s="217">
        <v>5</v>
      </c>
      <c r="K16566" s="217">
        <v>0</v>
      </c>
      <c r="L16566" s="217">
        <v>9</v>
      </c>
      <c r="M16566" s="217">
        <v>532.54480286738396</v>
      </c>
      <c r="N16566" s="217">
        <v>9.3888814106878407</v>
      </c>
      <c r="O16566" s="217">
        <v>9.3888814106878407</v>
      </c>
      <c r="P16566" s="217">
        <v>0</v>
      </c>
      <c r="Q16566" s="217">
        <v>9.3888814106878407</v>
      </c>
      <c r="R16566" s="217">
        <v>9.3888814106878407</v>
      </c>
      <c r="S16566" s="217">
        <v>0</v>
      </c>
      <c r="T16566" s="217">
        <v>9.3888814106878407</v>
      </c>
      <c r="U16566" s="217">
        <v>9.3888814106878407</v>
      </c>
      <c r="V16566" s="217">
        <v>0</v>
      </c>
      <c r="W16566" s="217">
        <v>9.3888814106878407</v>
      </c>
      <c r="X16566" s="217">
        <v>9.3888814106878407</v>
      </c>
      <c r="Y16566" s="217">
        <v>0</v>
      </c>
    </row>
    <row r="16567" spans="2:25">
      <c r="B16567" s="217" t="s">
        <v>16737</v>
      </c>
      <c r="C16567" s="217" t="s">
        <v>11696</v>
      </c>
      <c r="D16567" s="217" t="s">
        <v>26</v>
      </c>
      <c r="E16567" s="217" t="s">
        <v>87</v>
      </c>
      <c r="F16567" s="217" t="s">
        <v>12</v>
      </c>
      <c r="G16567" s="217" t="s">
        <v>10</v>
      </c>
      <c r="H16567" s="217" t="s">
        <v>172</v>
      </c>
      <c r="I16567" s="217">
        <v>14</v>
      </c>
      <c r="J16567" s="217">
        <v>14</v>
      </c>
      <c r="K16567" s="217">
        <v>0</v>
      </c>
      <c r="L16567" s="217">
        <v>13</v>
      </c>
      <c r="M16567" s="217">
        <v>602.00716845878105</v>
      </c>
      <c r="N16567" s="217">
        <v>23.255537032626801</v>
      </c>
      <c r="O16567" s="217">
        <v>23.255537032626801</v>
      </c>
      <c r="P16567" s="217">
        <v>0</v>
      </c>
      <c r="Q16567" s="217">
        <v>23.255537032626801</v>
      </c>
      <c r="R16567" s="217">
        <v>23.255537032626801</v>
      </c>
      <c r="S16567" s="217">
        <v>0</v>
      </c>
      <c r="T16567" s="217">
        <v>23.255537032626801</v>
      </c>
      <c r="U16567" s="217">
        <v>23.255537032626801</v>
      </c>
      <c r="V16567" s="217">
        <v>0</v>
      </c>
      <c r="W16567" s="217">
        <v>23.255537032626801</v>
      </c>
      <c r="X16567" s="217">
        <v>23.255537032626801</v>
      </c>
      <c r="Y16567" s="217">
        <v>0</v>
      </c>
    </row>
    <row r="16568" spans="2:25">
      <c r="B16568" s="217" t="s">
        <v>16738</v>
      </c>
      <c r="C16568" s="217" t="s">
        <v>11696</v>
      </c>
      <c r="D16568" s="217" t="s">
        <v>26</v>
      </c>
      <c r="E16568" s="217" t="s">
        <v>87</v>
      </c>
      <c r="F16568" s="217" t="s">
        <v>12</v>
      </c>
      <c r="G16568" s="217" t="s">
        <v>10</v>
      </c>
      <c r="H16568" s="217" t="s">
        <v>174</v>
      </c>
      <c r="I16568" s="217">
        <v>8</v>
      </c>
      <c r="J16568" s="217">
        <v>8</v>
      </c>
      <c r="K16568" s="217">
        <v>0</v>
      </c>
      <c r="L16568" s="217">
        <v>23</v>
      </c>
      <c r="M16568" s="217">
        <v>671.46953405017905</v>
      </c>
      <c r="N16568" s="217">
        <v>11.9141667556315</v>
      </c>
      <c r="O16568" s="217">
        <v>11.9141667556315</v>
      </c>
      <c r="P16568" s="217">
        <v>0</v>
      </c>
      <c r="Q16568" s="217">
        <v>11.9141667556315</v>
      </c>
      <c r="R16568" s="217">
        <v>11.9141667556315</v>
      </c>
      <c r="S16568" s="217">
        <v>0</v>
      </c>
      <c r="T16568" s="217">
        <v>11.9141667556315</v>
      </c>
      <c r="U16568" s="217">
        <v>11.9141667556315</v>
      </c>
      <c r="V16568" s="217">
        <v>0</v>
      </c>
      <c r="W16568" s="217">
        <v>11.9141667556315</v>
      </c>
      <c r="X16568" s="217">
        <v>11.9141667556315</v>
      </c>
      <c r="Y16568" s="217">
        <v>0</v>
      </c>
    </row>
    <row r="16569" spans="2:25">
      <c r="B16569" s="217" t="s">
        <v>16739</v>
      </c>
      <c r="C16569" s="217" t="s">
        <v>11696</v>
      </c>
      <c r="D16569" s="217" t="s">
        <v>26</v>
      </c>
      <c r="E16569" s="217" t="s">
        <v>87</v>
      </c>
      <c r="F16569" s="217" t="s">
        <v>12</v>
      </c>
      <c r="G16569" s="217" t="s">
        <v>10</v>
      </c>
      <c r="H16569" s="217" t="s">
        <v>176</v>
      </c>
      <c r="I16569" s="217">
        <v>8</v>
      </c>
      <c r="J16569" s="217">
        <v>8</v>
      </c>
      <c r="K16569" s="217">
        <v>0</v>
      </c>
      <c r="L16569" s="217">
        <v>18</v>
      </c>
      <c r="M16569" s="217">
        <v>821.97132616487499</v>
      </c>
      <c r="N16569" s="217">
        <v>9.7326996031919109</v>
      </c>
      <c r="O16569" s="217">
        <v>9.7326996031919109</v>
      </c>
      <c r="P16569" s="217">
        <v>0</v>
      </c>
      <c r="Q16569" s="217">
        <v>9.7326996031919109</v>
      </c>
      <c r="R16569" s="217">
        <v>9.7326996031919109</v>
      </c>
      <c r="S16569" s="217">
        <v>0</v>
      </c>
      <c r="T16569" s="217">
        <v>9.7326996031919109</v>
      </c>
      <c r="U16569" s="217">
        <v>9.7326996031919109</v>
      </c>
      <c r="V16569" s="217">
        <v>0</v>
      </c>
      <c r="W16569" s="217">
        <v>9.7326996031919109</v>
      </c>
      <c r="X16569" s="217">
        <v>9.7326996031919109</v>
      </c>
      <c r="Y16569" s="217">
        <v>0</v>
      </c>
    </row>
    <row r="16570" spans="2:25">
      <c r="B16570" s="217" t="s">
        <v>16740</v>
      </c>
      <c r="C16570" s="217" t="s">
        <v>11696</v>
      </c>
      <c r="D16570" s="217" t="s">
        <v>26</v>
      </c>
      <c r="E16570" s="217" t="s">
        <v>87</v>
      </c>
      <c r="F16570" s="217" t="s">
        <v>12</v>
      </c>
      <c r="G16570" s="217" t="s">
        <v>10</v>
      </c>
      <c r="H16570" s="217" t="s">
        <v>178</v>
      </c>
      <c r="I16570" s="217">
        <v>5</v>
      </c>
      <c r="J16570" s="217">
        <v>5</v>
      </c>
      <c r="K16570" s="217">
        <v>0</v>
      </c>
      <c r="L16570" s="217">
        <v>22</v>
      </c>
      <c r="M16570" s="217">
        <v>602.00716845878105</v>
      </c>
      <c r="N16570" s="217">
        <v>8.3055489402238596</v>
      </c>
      <c r="O16570" s="217">
        <v>8.3055489402238596</v>
      </c>
      <c r="P16570" s="217">
        <v>0</v>
      </c>
      <c r="Q16570" s="217">
        <v>8.3055489402238596</v>
      </c>
      <c r="R16570" s="217">
        <v>8.3055489402238596</v>
      </c>
      <c r="S16570" s="217">
        <v>0</v>
      </c>
      <c r="T16570" s="217">
        <v>8.3055489402238596</v>
      </c>
      <c r="U16570" s="217">
        <v>8.3055489402238596</v>
      </c>
      <c r="V16570" s="217">
        <v>0</v>
      </c>
      <c r="W16570" s="217">
        <v>8.3055489402238596</v>
      </c>
      <c r="X16570" s="217">
        <v>8.3055489402238596</v>
      </c>
      <c r="Y16570" s="217">
        <v>0</v>
      </c>
    </row>
    <row r="16571" spans="2:25">
      <c r="B16571" s="217" t="s">
        <v>16741</v>
      </c>
      <c r="C16571" s="217" t="s">
        <v>11696</v>
      </c>
      <c r="D16571" s="217" t="s">
        <v>26</v>
      </c>
      <c r="E16571" s="217" t="s">
        <v>87</v>
      </c>
      <c r="F16571" s="217" t="s">
        <v>12</v>
      </c>
      <c r="G16571" s="217" t="s">
        <v>10</v>
      </c>
      <c r="H16571" s="217" t="s">
        <v>5</v>
      </c>
      <c r="I16571" s="217">
        <v>40</v>
      </c>
      <c r="J16571" s="217">
        <v>40</v>
      </c>
      <c r="K16571" s="217">
        <v>0</v>
      </c>
      <c r="L16571" s="217">
        <v>85</v>
      </c>
      <c r="M16571" s="217">
        <v>3230</v>
      </c>
      <c r="N16571" s="217">
        <v>12.383900928792601</v>
      </c>
      <c r="O16571" s="217">
        <v>12.383900928792601</v>
      </c>
      <c r="P16571" s="217">
        <v>0</v>
      </c>
      <c r="Q16571" s="217">
        <v>12.383900928792601</v>
      </c>
      <c r="R16571" s="217">
        <v>12.383900928792601</v>
      </c>
      <c r="S16571" s="217">
        <v>0</v>
      </c>
      <c r="T16571" s="217">
        <v>12.383900928792601</v>
      </c>
      <c r="U16571" s="217">
        <v>12.383900928792601</v>
      </c>
      <c r="V16571" s="217">
        <v>0</v>
      </c>
      <c r="W16571" s="217">
        <v>12.383900928792601</v>
      </c>
      <c r="X16571" s="217">
        <v>12.383900928792601</v>
      </c>
      <c r="Y16571" s="217">
        <v>0</v>
      </c>
    </row>
    <row r="16572" spans="2:25">
      <c r="B16572" s="217" t="s">
        <v>16742</v>
      </c>
      <c r="C16572" s="217" t="s">
        <v>11696</v>
      </c>
      <c r="D16572" s="217" t="s">
        <v>26</v>
      </c>
      <c r="E16572" s="217" t="s">
        <v>87</v>
      </c>
      <c r="F16572" s="217" t="s">
        <v>9</v>
      </c>
      <c r="G16572" s="217" t="s">
        <v>10</v>
      </c>
      <c r="H16572" s="217" t="s">
        <v>170</v>
      </c>
      <c r="I16572" s="217">
        <v>4</v>
      </c>
      <c r="J16572" s="217">
        <v>4</v>
      </c>
      <c r="K16572" s="217">
        <v>0</v>
      </c>
      <c r="L16572" s="217">
        <v>25</v>
      </c>
      <c r="M16572" s="217">
        <v>553.48837209302303</v>
      </c>
      <c r="N16572" s="217">
        <v>7.2268907563025202</v>
      </c>
      <c r="O16572" s="217">
        <v>7.2268907563025202</v>
      </c>
      <c r="P16572" s="217">
        <v>0</v>
      </c>
      <c r="Q16572" s="217">
        <v>7.2268907563025202</v>
      </c>
      <c r="R16572" s="217">
        <v>7.2268907563025202</v>
      </c>
      <c r="S16572" s="217">
        <v>0</v>
      </c>
      <c r="T16572" s="217">
        <v>7.2268907563025202</v>
      </c>
      <c r="U16572" s="217">
        <v>7.2268907563025202</v>
      </c>
      <c r="V16572" s="217">
        <v>0</v>
      </c>
      <c r="W16572" s="217">
        <v>7.2268907563025202</v>
      </c>
      <c r="X16572" s="217">
        <v>7.2268907563025202</v>
      </c>
      <c r="Y16572" s="217">
        <v>0</v>
      </c>
    </row>
    <row r="16573" spans="2:25">
      <c r="B16573" s="217" t="s">
        <v>16743</v>
      </c>
      <c r="C16573" s="217" t="s">
        <v>11696</v>
      </c>
      <c r="D16573" s="217" t="s">
        <v>26</v>
      </c>
      <c r="E16573" s="217" t="s">
        <v>87</v>
      </c>
      <c r="F16573" s="217" t="s">
        <v>9</v>
      </c>
      <c r="G16573" s="217" t="s">
        <v>10</v>
      </c>
      <c r="H16573" s="217" t="s">
        <v>172</v>
      </c>
      <c r="I16573" s="217">
        <v>4</v>
      </c>
      <c r="J16573" s="217">
        <v>4</v>
      </c>
      <c r="K16573" s="217">
        <v>0</v>
      </c>
      <c r="L16573" s="217">
        <v>28</v>
      </c>
      <c r="M16573" s="217">
        <v>666.44518272425296</v>
      </c>
      <c r="N16573" s="217">
        <v>6.0019940179461599</v>
      </c>
      <c r="O16573" s="217">
        <v>6.0019940179461599</v>
      </c>
      <c r="P16573" s="217">
        <v>0</v>
      </c>
      <c r="Q16573" s="217">
        <v>6.0019940179461599</v>
      </c>
      <c r="R16573" s="217">
        <v>6.0019940179461599</v>
      </c>
      <c r="S16573" s="217">
        <v>0</v>
      </c>
      <c r="T16573" s="217">
        <v>6.0019940179461599</v>
      </c>
      <c r="U16573" s="217">
        <v>6.0019940179461599</v>
      </c>
      <c r="V16573" s="217">
        <v>0</v>
      </c>
      <c r="W16573" s="217">
        <v>6.0019940179461599</v>
      </c>
      <c r="X16573" s="217">
        <v>6.0019940179461599</v>
      </c>
      <c r="Y16573" s="217">
        <v>0</v>
      </c>
    </row>
    <row r="16574" spans="2:25">
      <c r="B16574" s="217" t="s">
        <v>16744</v>
      </c>
      <c r="C16574" s="217" t="s">
        <v>11696</v>
      </c>
      <c r="D16574" s="217" t="s">
        <v>26</v>
      </c>
      <c r="E16574" s="217" t="s">
        <v>87</v>
      </c>
      <c r="F16574" s="217" t="s">
        <v>9</v>
      </c>
      <c r="G16574" s="217" t="s">
        <v>10</v>
      </c>
      <c r="H16574" s="217" t="s">
        <v>174</v>
      </c>
      <c r="I16574" s="217">
        <v>1</v>
      </c>
      <c r="J16574" s="217">
        <v>1</v>
      </c>
      <c r="K16574" s="217">
        <v>0</v>
      </c>
      <c r="L16574" s="217">
        <v>37</v>
      </c>
      <c r="M16574" s="217">
        <v>722.92358803986701</v>
      </c>
      <c r="N16574" s="217">
        <v>1.3832720588235301</v>
      </c>
      <c r="O16574" s="217">
        <v>1.3832720588235301</v>
      </c>
      <c r="P16574" s="217">
        <v>0</v>
      </c>
      <c r="Q16574" s="217">
        <v>1.3832720588235301</v>
      </c>
      <c r="R16574" s="217">
        <v>1.3832720588235301</v>
      </c>
      <c r="S16574" s="217">
        <v>0</v>
      </c>
      <c r="T16574" s="217">
        <v>1.3832720588235301</v>
      </c>
      <c r="U16574" s="217">
        <v>1.3832720588235301</v>
      </c>
      <c r="V16574" s="217">
        <v>0</v>
      </c>
      <c r="W16574" s="217">
        <v>1.3832720588235301</v>
      </c>
      <c r="X16574" s="217">
        <v>1.3832720588235301</v>
      </c>
      <c r="Y16574" s="217">
        <v>0</v>
      </c>
    </row>
    <row r="16575" spans="2:25">
      <c r="B16575" s="217" t="s">
        <v>16745</v>
      </c>
      <c r="C16575" s="217" t="s">
        <v>11696</v>
      </c>
      <c r="D16575" s="217" t="s">
        <v>26</v>
      </c>
      <c r="E16575" s="217" t="s">
        <v>87</v>
      </c>
      <c r="F16575" s="217" t="s">
        <v>9</v>
      </c>
      <c r="G16575" s="217" t="s">
        <v>10</v>
      </c>
      <c r="H16575" s="217" t="s">
        <v>176</v>
      </c>
      <c r="I16575" s="217">
        <v>1</v>
      </c>
      <c r="J16575" s="217">
        <v>1</v>
      </c>
      <c r="K16575" s="217">
        <v>0</v>
      </c>
      <c r="L16575" s="217">
        <v>23</v>
      </c>
      <c r="M16575" s="217">
        <v>801.99335548172803</v>
      </c>
      <c r="N16575" s="217">
        <v>1.2468931234465599</v>
      </c>
      <c r="O16575" s="217">
        <v>1.2468931234465599</v>
      </c>
      <c r="P16575" s="217">
        <v>0</v>
      </c>
      <c r="Q16575" s="217">
        <v>1.2468931234465599</v>
      </c>
      <c r="R16575" s="217">
        <v>1.2468931234465599</v>
      </c>
      <c r="S16575" s="217">
        <v>0</v>
      </c>
      <c r="T16575" s="217">
        <v>1.2468931234465599</v>
      </c>
      <c r="U16575" s="217">
        <v>1.2468931234465599</v>
      </c>
      <c r="V16575" s="217">
        <v>0</v>
      </c>
      <c r="W16575" s="217">
        <v>1.2468931234465599</v>
      </c>
      <c r="X16575" s="217">
        <v>1.2468931234465599</v>
      </c>
      <c r="Y16575" s="217">
        <v>0</v>
      </c>
    </row>
    <row r="16576" spans="2:25">
      <c r="B16576" s="217" t="s">
        <v>16746</v>
      </c>
      <c r="C16576" s="217" t="s">
        <v>11696</v>
      </c>
      <c r="D16576" s="217" t="s">
        <v>26</v>
      </c>
      <c r="E16576" s="217" t="s">
        <v>87</v>
      </c>
      <c r="F16576" s="217" t="s">
        <v>9</v>
      </c>
      <c r="G16576" s="217" t="s">
        <v>10</v>
      </c>
      <c r="H16576" s="217" t="s">
        <v>178</v>
      </c>
      <c r="I16576" s="217">
        <v>1</v>
      </c>
      <c r="J16576" s="217">
        <v>1</v>
      </c>
      <c r="K16576" s="217">
        <v>0</v>
      </c>
      <c r="L16576" s="217">
        <v>16</v>
      </c>
      <c r="M16576" s="217">
        <v>655.14950166112999</v>
      </c>
      <c r="N16576" s="217">
        <v>1.526369168357</v>
      </c>
      <c r="O16576" s="217">
        <v>1.526369168357</v>
      </c>
      <c r="P16576" s="217">
        <v>0</v>
      </c>
      <c r="Q16576" s="217">
        <v>1.526369168357</v>
      </c>
      <c r="R16576" s="217">
        <v>1.526369168357</v>
      </c>
      <c r="S16576" s="217">
        <v>0</v>
      </c>
      <c r="T16576" s="217">
        <v>1.526369168357</v>
      </c>
      <c r="U16576" s="217">
        <v>1.526369168357</v>
      </c>
      <c r="V16576" s="217">
        <v>0</v>
      </c>
      <c r="W16576" s="217">
        <v>1.526369168357</v>
      </c>
      <c r="X16576" s="217">
        <v>1.526369168357</v>
      </c>
      <c r="Y16576" s="217">
        <v>0</v>
      </c>
    </row>
    <row r="16577" spans="2:25">
      <c r="B16577" s="217" t="s">
        <v>16747</v>
      </c>
      <c r="C16577" s="217" t="s">
        <v>11696</v>
      </c>
      <c r="D16577" s="217" t="s">
        <v>26</v>
      </c>
      <c r="E16577" s="217" t="s">
        <v>87</v>
      </c>
      <c r="F16577" s="217" t="s">
        <v>9</v>
      </c>
      <c r="G16577" s="217" t="s">
        <v>10</v>
      </c>
      <c r="H16577" s="217" t="s">
        <v>5</v>
      </c>
      <c r="I16577" s="217">
        <v>11</v>
      </c>
      <c r="J16577" s="217">
        <v>11</v>
      </c>
      <c r="K16577" s="217">
        <v>0</v>
      </c>
      <c r="L16577" s="217">
        <v>129</v>
      </c>
      <c r="M16577" s="217">
        <v>3400</v>
      </c>
      <c r="N16577" s="217">
        <v>3.2352941176470602</v>
      </c>
      <c r="O16577" s="217">
        <v>3.2352941176470602</v>
      </c>
      <c r="P16577" s="217">
        <v>0</v>
      </c>
      <c r="Q16577" s="217">
        <v>3.2352941176470602</v>
      </c>
      <c r="R16577" s="217">
        <v>3.2352941176470602</v>
      </c>
      <c r="S16577" s="217">
        <v>0</v>
      </c>
      <c r="T16577" s="217">
        <v>3.2352941176470602</v>
      </c>
      <c r="U16577" s="217">
        <v>3.2352941176470602</v>
      </c>
      <c r="V16577" s="217">
        <v>0</v>
      </c>
      <c r="W16577" s="217">
        <v>3.2352941176470602</v>
      </c>
      <c r="X16577" s="217">
        <v>3.2352941176470602</v>
      </c>
      <c r="Y16577" s="217">
        <v>0</v>
      </c>
    </row>
    <row r="16578" spans="2:25">
      <c r="B16578" s="217" t="s">
        <v>16748</v>
      </c>
      <c r="C16578" s="217" t="s">
        <v>11696</v>
      </c>
      <c r="D16578" s="217" t="s">
        <v>26</v>
      </c>
      <c r="E16578" s="217" t="s">
        <v>87</v>
      </c>
      <c r="F16578" s="217" t="s">
        <v>5</v>
      </c>
      <c r="G16578" s="217" t="s">
        <v>10</v>
      </c>
      <c r="H16578" s="217" t="s">
        <v>170</v>
      </c>
      <c r="I16578" s="217">
        <v>9</v>
      </c>
      <c r="J16578" s="217">
        <v>9</v>
      </c>
      <c r="K16578" s="217">
        <v>0</v>
      </c>
      <c r="L16578" s="217">
        <v>34</v>
      </c>
      <c r="M16578" s="217">
        <v>1086.03317496041</v>
      </c>
      <c r="N16578" s="217">
        <v>8.2870396664706991</v>
      </c>
      <c r="O16578" s="217">
        <v>8.2870396664706991</v>
      </c>
      <c r="P16578" s="217">
        <v>0</v>
      </c>
      <c r="Q16578" s="217">
        <v>8.2870396664706991</v>
      </c>
      <c r="R16578" s="217">
        <v>8.2870396664706991</v>
      </c>
      <c r="S16578" s="217">
        <v>0</v>
      </c>
      <c r="T16578" s="217">
        <v>8.2870396664706991</v>
      </c>
      <c r="U16578" s="217">
        <v>8.2870396664706991</v>
      </c>
      <c r="V16578" s="217">
        <v>0</v>
      </c>
      <c r="W16578" s="217">
        <v>8.2870396664706991</v>
      </c>
      <c r="X16578" s="217">
        <v>8.2870396664706991</v>
      </c>
      <c r="Y16578" s="217">
        <v>0</v>
      </c>
    </row>
    <row r="16579" spans="2:25">
      <c r="B16579" s="217" t="s">
        <v>16749</v>
      </c>
      <c r="C16579" s="217" t="s">
        <v>11696</v>
      </c>
      <c r="D16579" s="217" t="s">
        <v>26</v>
      </c>
      <c r="E16579" s="217" t="s">
        <v>87</v>
      </c>
      <c r="F16579" s="217" t="s">
        <v>5</v>
      </c>
      <c r="G16579" s="217" t="s">
        <v>10</v>
      </c>
      <c r="H16579" s="217" t="s">
        <v>172</v>
      </c>
      <c r="I16579" s="217">
        <v>18</v>
      </c>
      <c r="J16579" s="217">
        <v>18</v>
      </c>
      <c r="K16579" s="217">
        <v>0</v>
      </c>
      <c r="L16579" s="217">
        <v>41</v>
      </c>
      <c r="M16579" s="217">
        <v>1268.45235118303</v>
      </c>
      <c r="N16579" s="217">
        <v>14.1905212152527</v>
      </c>
      <c r="O16579" s="217">
        <v>14.1905212152527</v>
      </c>
      <c r="P16579" s="217">
        <v>0</v>
      </c>
      <c r="Q16579" s="217">
        <v>14.1905212152527</v>
      </c>
      <c r="R16579" s="217">
        <v>14.1905212152527</v>
      </c>
      <c r="S16579" s="217">
        <v>0</v>
      </c>
      <c r="T16579" s="217">
        <v>14.1905212152527</v>
      </c>
      <c r="U16579" s="217">
        <v>14.1905212152527</v>
      </c>
      <c r="V16579" s="217">
        <v>0</v>
      </c>
      <c r="W16579" s="217">
        <v>14.1905212152527</v>
      </c>
      <c r="X16579" s="217">
        <v>14.1905212152527</v>
      </c>
      <c r="Y16579" s="217">
        <v>0</v>
      </c>
    </row>
    <row r="16580" spans="2:25">
      <c r="B16580" s="217" t="s">
        <v>16750</v>
      </c>
      <c r="C16580" s="217" t="s">
        <v>11696</v>
      </c>
      <c r="D16580" s="217" t="s">
        <v>26</v>
      </c>
      <c r="E16580" s="217" t="s">
        <v>87</v>
      </c>
      <c r="F16580" s="217" t="s">
        <v>5</v>
      </c>
      <c r="G16580" s="217" t="s">
        <v>10</v>
      </c>
      <c r="H16580" s="217" t="s">
        <v>174</v>
      </c>
      <c r="I16580" s="217">
        <v>9</v>
      </c>
      <c r="J16580" s="217">
        <v>9</v>
      </c>
      <c r="K16580" s="217">
        <v>0</v>
      </c>
      <c r="L16580" s="217">
        <v>60</v>
      </c>
      <c r="M16580" s="217">
        <v>1394.3931220900499</v>
      </c>
      <c r="N16580" s="217">
        <v>6.4544208210880702</v>
      </c>
      <c r="O16580" s="217">
        <v>6.4544208210880702</v>
      </c>
      <c r="P16580" s="217">
        <v>0</v>
      </c>
      <c r="Q16580" s="217">
        <v>6.4544208210880702</v>
      </c>
      <c r="R16580" s="217">
        <v>6.4544208210880702</v>
      </c>
      <c r="S16580" s="217">
        <v>0</v>
      </c>
      <c r="T16580" s="217">
        <v>6.4544208210880702</v>
      </c>
      <c r="U16580" s="217">
        <v>6.4544208210880702</v>
      </c>
      <c r="V16580" s="217">
        <v>0</v>
      </c>
      <c r="W16580" s="217">
        <v>6.4544208210880702</v>
      </c>
      <c r="X16580" s="217">
        <v>6.4544208210880702</v>
      </c>
      <c r="Y16580" s="217">
        <v>0</v>
      </c>
    </row>
    <row r="16581" spans="2:25">
      <c r="B16581" s="217" t="s">
        <v>16751</v>
      </c>
      <c r="C16581" s="217" t="s">
        <v>11696</v>
      </c>
      <c r="D16581" s="217" t="s">
        <v>26</v>
      </c>
      <c r="E16581" s="217" t="s">
        <v>87</v>
      </c>
      <c r="F16581" s="217" t="s">
        <v>5</v>
      </c>
      <c r="G16581" s="217" t="s">
        <v>10</v>
      </c>
      <c r="H16581" s="217" t="s">
        <v>176</v>
      </c>
      <c r="I16581" s="217">
        <v>9</v>
      </c>
      <c r="J16581" s="217">
        <v>9</v>
      </c>
      <c r="K16581" s="217">
        <v>0</v>
      </c>
      <c r="L16581" s="217">
        <v>41</v>
      </c>
      <c r="M16581" s="217">
        <v>1623.9646816466</v>
      </c>
      <c r="N16581" s="217">
        <v>5.54199244707375</v>
      </c>
      <c r="O16581" s="217">
        <v>5.54199244707375</v>
      </c>
      <c r="P16581" s="217">
        <v>0</v>
      </c>
      <c r="Q16581" s="217">
        <v>5.54199244707375</v>
      </c>
      <c r="R16581" s="217">
        <v>5.54199244707375</v>
      </c>
      <c r="S16581" s="217">
        <v>0</v>
      </c>
      <c r="T16581" s="217">
        <v>5.54199244707375</v>
      </c>
      <c r="U16581" s="217">
        <v>5.54199244707375</v>
      </c>
      <c r="V16581" s="217">
        <v>0</v>
      </c>
      <c r="W16581" s="217">
        <v>5.54199244707375</v>
      </c>
      <c r="X16581" s="217">
        <v>5.54199244707375</v>
      </c>
      <c r="Y16581" s="217">
        <v>0</v>
      </c>
    </row>
    <row r="16582" spans="2:25">
      <c r="B16582" s="217" t="s">
        <v>16752</v>
      </c>
      <c r="C16582" s="217" t="s">
        <v>11696</v>
      </c>
      <c r="D16582" s="217" t="s">
        <v>26</v>
      </c>
      <c r="E16582" s="217" t="s">
        <v>87</v>
      </c>
      <c r="F16582" s="217" t="s">
        <v>5</v>
      </c>
      <c r="G16582" s="217" t="s">
        <v>10</v>
      </c>
      <c r="H16582" s="217" t="s">
        <v>178</v>
      </c>
      <c r="I16582" s="217">
        <v>6</v>
      </c>
      <c r="J16582" s="217">
        <v>6</v>
      </c>
      <c r="K16582" s="217">
        <v>0</v>
      </c>
      <c r="L16582" s="217">
        <v>38</v>
      </c>
      <c r="M16582" s="217">
        <v>1257.1566701199099</v>
      </c>
      <c r="N16582" s="217">
        <v>4.7726748325073096</v>
      </c>
      <c r="O16582" s="217">
        <v>4.7726748325073096</v>
      </c>
      <c r="P16582" s="217">
        <v>0</v>
      </c>
      <c r="Q16582" s="217">
        <v>4.7726748325073096</v>
      </c>
      <c r="R16582" s="217">
        <v>4.7726748325073096</v>
      </c>
      <c r="S16582" s="217">
        <v>0</v>
      </c>
      <c r="T16582" s="217">
        <v>4.7726748325073096</v>
      </c>
      <c r="U16582" s="217">
        <v>4.7726748325073096</v>
      </c>
      <c r="V16582" s="217">
        <v>0</v>
      </c>
      <c r="W16582" s="217">
        <v>4.7726748325073096</v>
      </c>
      <c r="X16582" s="217">
        <v>4.7726748325073096</v>
      </c>
      <c r="Y16582" s="217">
        <v>0</v>
      </c>
    </row>
    <row r="16583" spans="2:25">
      <c r="B16583" s="217" t="s">
        <v>16753</v>
      </c>
      <c r="C16583" s="217" t="s">
        <v>11696</v>
      </c>
      <c r="D16583" s="217" t="s">
        <v>26</v>
      </c>
      <c r="E16583" s="217" t="s">
        <v>87</v>
      </c>
      <c r="F16583" s="217" t="s">
        <v>5</v>
      </c>
      <c r="G16583" s="217" t="s">
        <v>10</v>
      </c>
      <c r="H16583" s="217" t="s">
        <v>5</v>
      </c>
      <c r="I16583" s="217">
        <v>51</v>
      </c>
      <c r="J16583" s="217">
        <v>51</v>
      </c>
      <c r="K16583" s="217">
        <v>0</v>
      </c>
      <c r="L16583" s="217">
        <v>214</v>
      </c>
      <c r="M16583" s="217">
        <v>6630</v>
      </c>
      <c r="N16583" s="217">
        <v>7.6923076923076898</v>
      </c>
      <c r="O16583" s="217">
        <v>7.6923076923076898</v>
      </c>
      <c r="P16583" s="217">
        <v>0</v>
      </c>
      <c r="Q16583" s="217">
        <v>7.6923076923076898</v>
      </c>
      <c r="R16583" s="217">
        <v>7.6923076923076898</v>
      </c>
      <c r="S16583" s="217">
        <v>0</v>
      </c>
      <c r="T16583" s="217">
        <v>7.6923076923076898</v>
      </c>
      <c r="U16583" s="217">
        <v>7.6923076923076898</v>
      </c>
      <c r="V16583" s="217">
        <v>0</v>
      </c>
      <c r="W16583" s="217">
        <v>7.6923076923076898</v>
      </c>
      <c r="X16583" s="217">
        <v>7.6923076923076898</v>
      </c>
      <c r="Y16583" s="217">
        <v>0</v>
      </c>
    </row>
    <row r="16584" spans="2:25">
      <c r="B16584" s="217" t="s">
        <v>16754</v>
      </c>
      <c r="C16584" s="217" t="s">
        <v>11696</v>
      </c>
      <c r="D16584" s="217" t="s">
        <v>26</v>
      </c>
      <c r="E16584" s="217" t="s">
        <v>87</v>
      </c>
      <c r="F16584" s="217" t="s">
        <v>12</v>
      </c>
      <c r="G16584" s="217" t="s">
        <v>49</v>
      </c>
      <c r="H16584" s="217" t="s">
        <v>170</v>
      </c>
      <c r="I16584" s="217">
        <v>46</v>
      </c>
      <c r="J16584" s="217">
        <v>46</v>
      </c>
      <c r="K16584" s="217">
        <v>0</v>
      </c>
      <c r="L16584" s="217">
        <v>73</v>
      </c>
      <c r="M16584" s="217">
        <v>3774.1251778093902</v>
      </c>
      <c r="N16584" s="217">
        <v>12.1882549817014</v>
      </c>
      <c r="O16584" s="217">
        <v>12.1882549817014</v>
      </c>
      <c r="P16584" s="217">
        <v>0</v>
      </c>
      <c r="Q16584" s="217">
        <v>12.1882549817014</v>
      </c>
      <c r="R16584" s="217">
        <v>12.1882549817014</v>
      </c>
      <c r="S16584" s="217">
        <v>0</v>
      </c>
      <c r="T16584" s="217">
        <v>12.1882549817014</v>
      </c>
      <c r="U16584" s="217">
        <v>12.1882549817014</v>
      </c>
      <c r="V16584" s="217">
        <v>0</v>
      </c>
      <c r="W16584" s="217">
        <v>12.1882549817014</v>
      </c>
      <c r="X16584" s="217">
        <v>12.1882549817014</v>
      </c>
      <c r="Y16584" s="217">
        <v>0</v>
      </c>
    </row>
    <row r="16585" spans="2:25">
      <c r="B16585" s="217" t="s">
        <v>16755</v>
      </c>
      <c r="C16585" s="217" t="s">
        <v>11696</v>
      </c>
      <c r="D16585" s="217" t="s">
        <v>26</v>
      </c>
      <c r="E16585" s="217" t="s">
        <v>87</v>
      </c>
      <c r="F16585" s="217" t="s">
        <v>12</v>
      </c>
      <c r="G16585" s="217" t="s">
        <v>49</v>
      </c>
      <c r="H16585" s="217" t="s">
        <v>172</v>
      </c>
      <c r="I16585" s="217">
        <v>47</v>
      </c>
      <c r="J16585" s="217">
        <v>47</v>
      </c>
      <c r="K16585" s="217">
        <v>0</v>
      </c>
      <c r="L16585" s="217">
        <v>50</v>
      </c>
      <c r="M16585" s="217">
        <v>3932.1550497866301</v>
      </c>
      <c r="N16585" s="217">
        <v>11.952733146306199</v>
      </c>
      <c r="O16585" s="217">
        <v>11.952733146306199</v>
      </c>
      <c r="P16585" s="217">
        <v>0</v>
      </c>
      <c r="Q16585" s="217">
        <v>11.952733146306199</v>
      </c>
      <c r="R16585" s="217">
        <v>11.952733146306199</v>
      </c>
      <c r="S16585" s="217">
        <v>0</v>
      </c>
      <c r="T16585" s="217">
        <v>11.952733146306199</v>
      </c>
      <c r="U16585" s="217">
        <v>11.952733146306199</v>
      </c>
      <c r="V16585" s="217">
        <v>0</v>
      </c>
      <c r="W16585" s="217">
        <v>11.952733146306199</v>
      </c>
      <c r="X16585" s="217">
        <v>11.952733146306199</v>
      </c>
      <c r="Y16585" s="217">
        <v>0</v>
      </c>
    </row>
    <row r="16586" spans="2:25">
      <c r="B16586" s="217" t="s">
        <v>16756</v>
      </c>
      <c r="C16586" s="217" t="s">
        <v>11696</v>
      </c>
      <c r="D16586" s="217" t="s">
        <v>26</v>
      </c>
      <c r="E16586" s="217" t="s">
        <v>87</v>
      </c>
      <c r="F16586" s="217" t="s">
        <v>12</v>
      </c>
      <c r="G16586" s="217" t="s">
        <v>49</v>
      </c>
      <c r="H16586" s="217" t="s">
        <v>174</v>
      </c>
      <c r="I16586" s="217">
        <v>40</v>
      </c>
      <c r="J16586" s="217">
        <v>38</v>
      </c>
      <c r="K16586" s="217">
        <v>2</v>
      </c>
      <c r="L16586" s="217">
        <v>48</v>
      </c>
      <c r="M16586" s="217">
        <v>2742.28307254623</v>
      </c>
      <c r="N16586" s="217">
        <v>14.5863862124415</v>
      </c>
      <c r="O16586" s="217">
        <v>13.857066901819399</v>
      </c>
      <c r="P16586" s="217">
        <v>0.729319310622074</v>
      </c>
      <c r="Q16586" s="217">
        <v>14.5863862124415</v>
      </c>
      <c r="R16586" s="217">
        <v>13.857066901819399</v>
      </c>
      <c r="S16586" s="217">
        <v>0.729319310622074</v>
      </c>
      <c r="T16586" s="217">
        <v>14.5863862124415</v>
      </c>
      <c r="U16586" s="217">
        <v>13.857066901819399</v>
      </c>
      <c r="V16586" s="217">
        <v>0.729319310622074</v>
      </c>
      <c r="W16586" s="217">
        <v>14.5863862124415</v>
      </c>
      <c r="X16586" s="217">
        <v>13.857066901819399</v>
      </c>
      <c r="Y16586" s="217">
        <v>0.729319310622074</v>
      </c>
    </row>
    <row r="16587" spans="2:25">
      <c r="B16587" s="217" t="s">
        <v>16757</v>
      </c>
      <c r="C16587" s="217" t="s">
        <v>11696</v>
      </c>
      <c r="D16587" s="217" t="s">
        <v>26</v>
      </c>
      <c r="E16587" s="217" t="s">
        <v>87</v>
      </c>
      <c r="F16587" s="217" t="s">
        <v>12</v>
      </c>
      <c r="G16587" s="217" t="s">
        <v>49</v>
      </c>
      <c r="H16587" s="217" t="s">
        <v>176</v>
      </c>
      <c r="I16587" s="217">
        <v>23</v>
      </c>
      <c r="J16587" s="217">
        <v>22</v>
      </c>
      <c r="K16587" s="217">
        <v>1</v>
      </c>
      <c r="L16587" s="217">
        <v>31</v>
      </c>
      <c r="M16587" s="217">
        <v>1849.8790896159301</v>
      </c>
      <c r="N16587" s="217">
        <v>12.433245031584899</v>
      </c>
      <c r="O16587" s="217">
        <v>11.892669160646401</v>
      </c>
      <c r="P16587" s="217">
        <v>0.54057587093847204</v>
      </c>
      <c r="Q16587" s="217">
        <v>12.433245031584899</v>
      </c>
      <c r="R16587" s="217">
        <v>11.892669160646401</v>
      </c>
      <c r="S16587" s="217">
        <v>0.54057587093847204</v>
      </c>
      <c r="T16587" s="217">
        <v>12.433245031584899</v>
      </c>
      <c r="U16587" s="217">
        <v>11.892669160646401</v>
      </c>
      <c r="V16587" s="217">
        <v>0.54057587093847204</v>
      </c>
      <c r="W16587" s="217">
        <v>12.433245031584899</v>
      </c>
      <c r="X16587" s="217">
        <v>11.892669160646401</v>
      </c>
      <c r="Y16587" s="217">
        <v>0.54057587093847204</v>
      </c>
    </row>
    <row r="16588" spans="2:25">
      <c r="B16588" s="217" t="s">
        <v>16758</v>
      </c>
      <c r="C16588" s="217" t="s">
        <v>11696</v>
      </c>
      <c r="D16588" s="217" t="s">
        <v>26</v>
      </c>
      <c r="E16588" s="217" t="s">
        <v>87</v>
      </c>
      <c r="F16588" s="217" t="s">
        <v>12</v>
      </c>
      <c r="G16588" s="217" t="s">
        <v>49</v>
      </c>
      <c r="H16588" s="217" t="s">
        <v>178</v>
      </c>
      <c r="I16588" s="217">
        <v>3</v>
      </c>
      <c r="J16588" s="217">
        <v>3</v>
      </c>
      <c r="K16588" s="217">
        <v>0</v>
      </c>
      <c r="L16588" s="217">
        <v>5</v>
      </c>
      <c r="M16588" s="217">
        <v>771.55761024182095</v>
      </c>
      <c r="N16588" s="217">
        <v>3.8882384933767198</v>
      </c>
      <c r="O16588" s="217">
        <v>3.8882384933767198</v>
      </c>
      <c r="P16588" s="217">
        <v>0</v>
      </c>
      <c r="Q16588" s="217">
        <v>3.8882384933767198</v>
      </c>
      <c r="R16588" s="217">
        <v>3.8882384933767198</v>
      </c>
      <c r="S16588" s="217">
        <v>0</v>
      </c>
      <c r="T16588" s="217">
        <v>3.8882384933767198</v>
      </c>
      <c r="U16588" s="217">
        <v>3.8882384933767198</v>
      </c>
      <c r="V16588" s="217">
        <v>0</v>
      </c>
      <c r="W16588" s="217">
        <v>3.8882384933767198</v>
      </c>
      <c r="X16588" s="217">
        <v>3.8882384933767198</v>
      </c>
      <c r="Y16588" s="217">
        <v>0</v>
      </c>
    </row>
    <row r="16589" spans="2:25">
      <c r="B16589" s="217" t="s">
        <v>16759</v>
      </c>
      <c r="C16589" s="217" t="s">
        <v>11696</v>
      </c>
      <c r="D16589" s="217" t="s">
        <v>26</v>
      </c>
      <c r="E16589" s="217" t="s">
        <v>87</v>
      </c>
      <c r="F16589" s="217" t="s">
        <v>12</v>
      </c>
      <c r="G16589" s="217" t="s">
        <v>49</v>
      </c>
      <c r="H16589" s="217" t="s">
        <v>5</v>
      </c>
      <c r="I16589" s="217">
        <v>159</v>
      </c>
      <c r="J16589" s="217">
        <v>156</v>
      </c>
      <c r="K16589" s="217">
        <v>3</v>
      </c>
      <c r="L16589" s="217">
        <v>207</v>
      </c>
      <c r="M16589" s="217">
        <v>13070</v>
      </c>
      <c r="N16589" s="217">
        <v>12.1652639632747</v>
      </c>
      <c r="O16589" s="217">
        <v>11.9357306809487</v>
      </c>
      <c r="P16589" s="217">
        <v>0.229533282325937</v>
      </c>
      <c r="Q16589" s="217">
        <v>12.1652639632747</v>
      </c>
      <c r="R16589" s="217">
        <v>11.9357306809487</v>
      </c>
      <c r="S16589" s="217">
        <v>0.229533282325937</v>
      </c>
      <c r="T16589" s="217">
        <v>12.1652639632747</v>
      </c>
      <c r="U16589" s="217">
        <v>11.9357306809487</v>
      </c>
      <c r="V16589" s="217">
        <v>0.229533282325937</v>
      </c>
      <c r="W16589" s="217">
        <v>12.1652639632747</v>
      </c>
      <c r="X16589" s="217">
        <v>11.9357306809487</v>
      </c>
      <c r="Y16589" s="217">
        <v>0.229533282325937</v>
      </c>
    </row>
    <row r="16590" spans="2:25">
      <c r="B16590" s="217" t="s">
        <v>16760</v>
      </c>
      <c r="C16590" s="217" t="s">
        <v>11696</v>
      </c>
      <c r="D16590" s="217" t="s">
        <v>26</v>
      </c>
      <c r="E16590" s="217" t="s">
        <v>87</v>
      </c>
      <c r="F16590" s="217" t="s">
        <v>9</v>
      </c>
      <c r="G16590" s="217" t="s">
        <v>49</v>
      </c>
      <c r="H16590" s="217" t="s">
        <v>170</v>
      </c>
      <c r="I16590" s="217">
        <v>12</v>
      </c>
      <c r="J16590" s="217">
        <v>12</v>
      </c>
      <c r="K16590" s="217">
        <v>0</v>
      </c>
      <c r="L16590" s="217">
        <v>138</v>
      </c>
      <c r="M16590" s="217">
        <v>4017.8380187416301</v>
      </c>
      <c r="N16590" s="217">
        <v>2.9866808826101798</v>
      </c>
      <c r="O16590" s="217">
        <v>2.9866808826101798</v>
      </c>
      <c r="P16590" s="217">
        <v>0</v>
      </c>
      <c r="Q16590" s="217">
        <v>2.9866808826101798</v>
      </c>
      <c r="R16590" s="217">
        <v>2.9866808826101798</v>
      </c>
      <c r="S16590" s="217">
        <v>0</v>
      </c>
      <c r="T16590" s="217">
        <v>2.9866808826101798</v>
      </c>
      <c r="U16590" s="217">
        <v>2.9866808826101798</v>
      </c>
      <c r="V16590" s="217">
        <v>0</v>
      </c>
      <c r="W16590" s="217">
        <v>2.9866808826101798</v>
      </c>
      <c r="X16590" s="217">
        <v>2.9866808826101798</v>
      </c>
      <c r="Y16590" s="217">
        <v>0</v>
      </c>
    </row>
    <row r="16591" spans="2:25">
      <c r="B16591" s="217" t="s">
        <v>16761</v>
      </c>
      <c r="C16591" s="217" t="s">
        <v>11696</v>
      </c>
      <c r="D16591" s="217" t="s">
        <v>26</v>
      </c>
      <c r="E16591" s="217" t="s">
        <v>87</v>
      </c>
      <c r="F16591" s="217" t="s">
        <v>9</v>
      </c>
      <c r="G16591" s="217" t="s">
        <v>49</v>
      </c>
      <c r="H16591" s="217" t="s">
        <v>172</v>
      </c>
      <c r="I16591" s="217">
        <v>6</v>
      </c>
      <c r="J16591" s="217">
        <v>5</v>
      </c>
      <c r="K16591" s="217">
        <v>1</v>
      </c>
      <c r="L16591" s="217">
        <v>105</v>
      </c>
      <c r="M16591" s="217">
        <v>3999.69879518072</v>
      </c>
      <c r="N16591" s="217">
        <v>1.5001129603132799</v>
      </c>
      <c r="O16591" s="217">
        <v>1.2500941335944</v>
      </c>
      <c r="P16591" s="217">
        <v>0.25001882671887898</v>
      </c>
      <c r="Q16591" s="217">
        <v>1.5001129603132799</v>
      </c>
      <c r="R16591" s="217">
        <v>1.2500941335944</v>
      </c>
      <c r="S16591" s="217">
        <v>0.25001882671887898</v>
      </c>
      <c r="T16591" s="217">
        <v>1.5001129603132799</v>
      </c>
      <c r="U16591" s="217">
        <v>1.2500941335944</v>
      </c>
      <c r="V16591" s="217">
        <v>0.25001882671887898</v>
      </c>
      <c r="W16591" s="217">
        <v>1.5001129603132799</v>
      </c>
      <c r="X16591" s="217">
        <v>1.2500941335944</v>
      </c>
      <c r="Y16591" s="217">
        <v>0.25001882671887898</v>
      </c>
    </row>
    <row r="16592" spans="2:25">
      <c r="B16592" s="217" t="s">
        <v>16762</v>
      </c>
      <c r="C16592" s="217" t="s">
        <v>11696</v>
      </c>
      <c r="D16592" s="217" t="s">
        <v>26</v>
      </c>
      <c r="E16592" s="217" t="s">
        <v>87</v>
      </c>
      <c r="F16592" s="217" t="s">
        <v>9</v>
      </c>
      <c r="G16592" s="217" t="s">
        <v>49</v>
      </c>
      <c r="H16592" s="217" t="s">
        <v>174</v>
      </c>
      <c r="I16592" s="217">
        <v>4</v>
      </c>
      <c r="J16592" s="217">
        <v>4</v>
      </c>
      <c r="K16592" s="217">
        <v>0</v>
      </c>
      <c r="L16592" s="217">
        <v>63</v>
      </c>
      <c r="M16592" s="217">
        <v>2938.5542168674701</v>
      </c>
      <c r="N16592" s="217">
        <v>1.36121361213612</v>
      </c>
      <c r="O16592" s="217">
        <v>1.36121361213612</v>
      </c>
      <c r="P16592" s="217">
        <v>0</v>
      </c>
      <c r="Q16592" s="217">
        <v>1.36121361213612</v>
      </c>
      <c r="R16592" s="217">
        <v>1.36121361213612</v>
      </c>
      <c r="S16592" s="217">
        <v>0</v>
      </c>
      <c r="T16592" s="217">
        <v>1.36121361213612</v>
      </c>
      <c r="U16592" s="217">
        <v>1.36121361213612</v>
      </c>
      <c r="V16592" s="217">
        <v>0</v>
      </c>
      <c r="W16592" s="217">
        <v>1.36121361213612</v>
      </c>
      <c r="X16592" s="217">
        <v>1.36121361213612</v>
      </c>
      <c r="Y16592" s="217">
        <v>0</v>
      </c>
    </row>
    <row r="16593" spans="2:25">
      <c r="B16593" s="217" t="s">
        <v>16763</v>
      </c>
      <c r="C16593" s="217" t="s">
        <v>11696</v>
      </c>
      <c r="D16593" s="217" t="s">
        <v>26</v>
      </c>
      <c r="E16593" s="217" t="s">
        <v>87</v>
      </c>
      <c r="F16593" s="217" t="s">
        <v>9</v>
      </c>
      <c r="G16593" s="217" t="s">
        <v>49</v>
      </c>
      <c r="H16593" s="217" t="s">
        <v>176</v>
      </c>
      <c r="I16593" s="217">
        <v>5</v>
      </c>
      <c r="J16593" s="217">
        <v>5</v>
      </c>
      <c r="K16593" s="217">
        <v>0</v>
      </c>
      <c r="L16593" s="217">
        <v>58</v>
      </c>
      <c r="M16593" s="217">
        <v>1886.47925033467</v>
      </c>
      <c r="N16593" s="217">
        <v>2.6504399659381201</v>
      </c>
      <c r="O16593" s="217">
        <v>2.6504399659381201</v>
      </c>
      <c r="P16593" s="217">
        <v>0</v>
      </c>
      <c r="Q16593" s="217">
        <v>2.6504399659381201</v>
      </c>
      <c r="R16593" s="217">
        <v>2.6504399659381201</v>
      </c>
      <c r="S16593" s="217">
        <v>0</v>
      </c>
      <c r="T16593" s="217">
        <v>2.6504399659381201</v>
      </c>
      <c r="U16593" s="217">
        <v>2.6504399659381201</v>
      </c>
      <c r="V16593" s="217">
        <v>0</v>
      </c>
      <c r="W16593" s="217">
        <v>2.6504399659381201</v>
      </c>
      <c r="X16593" s="217">
        <v>2.6504399659381201</v>
      </c>
      <c r="Y16593" s="217">
        <v>0</v>
      </c>
    </row>
    <row r="16594" spans="2:25">
      <c r="B16594" s="217" t="s">
        <v>16764</v>
      </c>
      <c r="C16594" s="217" t="s">
        <v>11696</v>
      </c>
      <c r="D16594" s="217" t="s">
        <v>26</v>
      </c>
      <c r="E16594" s="217" t="s">
        <v>87</v>
      </c>
      <c r="F16594" s="217" t="s">
        <v>9</v>
      </c>
      <c r="G16594" s="217" t="s">
        <v>49</v>
      </c>
      <c r="H16594" s="217" t="s">
        <v>178</v>
      </c>
      <c r="I16594" s="217">
        <v>5</v>
      </c>
      <c r="J16594" s="217">
        <v>5</v>
      </c>
      <c r="K16594" s="217">
        <v>0</v>
      </c>
      <c r="L16594" s="217">
        <v>13</v>
      </c>
      <c r="M16594" s="217">
        <v>707.42971887550198</v>
      </c>
      <c r="N16594" s="217">
        <v>7.0678399091683204</v>
      </c>
      <c r="O16594" s="217">
        <v>7.0678399091683204</v>
      </c>
      <c r="P16594" s="217">
        <v>0</v>
      </c>
      <c r="Q16594" s="217">
        <v>7.0678399091683204</v>
      </c>
      <c r="R16594" s="217">
        <v>7.0678399091683204</v>
      </c>
      <c r="S16594" s="217">
        <v>0</v>
      </c>
      <c r="T16594" s="217">
        <v>7.0678399091683204</v>
      </c>
      <c r="U16594" s="217">
        <v>7.0678399091683204</v>
      </c>
      <c r="V16594" s="217">
        <v>0</v>
      </c>
      <c r="W16594" s="217">
        <v>7.0678399091683204</v>
      </c>
      <c r="X16594" s="217">
        <v>7.0678399091683204</v>
      </c>
      <c r="Y16594" s="217">
        <v>0</v>
      </c>
    </row>
    <row r="16595" spans="2:25">
      <c r="B16595" s="217" t="s">
        <v>16765</v>
      </c>
      <c r="C16595" s="217" t="s">
        <v>11696</v>
      </c>
      <c r="D16595" s="217" t="s">
        <v>26</v>
      </c>
      <c r="E16595" s="217" t="s">
        <v>87</v>
      </c>
      <c r="F16595" s="217" t="s">
        <v>9</v>
      </c>
      <c r="G16595" s="217" t="s">
        <v>49</v>
      </c>
      <c r="H16595" s="217" t="s">
        <v>5</v>
      </c>
      <c r="I16595" s="217">
        <v>32</v>
      </c>
      <c r="J16595" s="217">
        <v>31</v>
      </c>
      <c r="K16595" s="217">
        <v>1</v>
      </c>
      <c r="L16595" s="217">
        <v>377</v>
      </c>
      <c r="M16595" s="217">
        <v>13550</v>
      </c>
      <c r="N16595" s="217">
        <v>2.3616236162361601</v>
      </c>
      <c r="O16595" s="217">
        <v>2.2878228782287802</v>
      </c>
      <c r="P16595" s="217">
        <v>7.3800738007380101E-2</v>
      </c>
      <c r="Q16595" s="217">
        <v>2.3616236162361601</v>
      </c>
      <c r="R16595" s="217">
        <v>2.2878228782287802</v>
      </c>
      <c r="S16595" s="217">
        <v>7.3800738007380101E-2</v>
      </c>
      <c r="T16595" s="217">
        <v>2.3616236162361601</v>
      </c>
      <c r="U16595" s="217">
        <v>2.2878228782287802</v>
      </c>
      <c r="V16595" s="217">
        <v>7.3800738007380101E-2</v>
      </c>
      <c r="W16595" s="217">
        <v>2.3616236162361601</v>
      </c>
      <c r="X16595" s="217">
        <v>2.2878228782287802</v>
      </c>
      <c r="Y16595" s="217">
        <v>7.3800738007380101E-2</v>
      </c>
    </row>
    <row r="16596" spans="2:25">
      <c r="B16596" s="217" t="s">
        <v>16766</v>
      </c>
      <c r="C16596" s="217" t="s">
        <v>11696</v>
      </c>
      <c r="D16596" s="217" t="s">
        <v>26</v>
      </c>
      <c r="E16596" s="217" t="s">
        <v>87</v>
      </c>
      <c r="F16596" s="217" t="s">
        <v>5</v>
      </c>
      <c r="G16596" s="217" t="s">
        <v>49</v>
      </c>
      <c r="H16596" s="217" t="s">
        <v>170</v>
      </c>
      <c r="I16596" s="217">
        <v>59</v>
      </c>
      <c r="J16596" s="217">
        <v>59</v>
      </c>
      <c r="K16596" s="217">
        <v>0</v>
      </c>
      <c r="L16596" s="217">
        <v>212</v>
      </c>
      <c r="M16596" s="217">
        <v>7791.9631965510198</v>
      </c>
      <c r="N16596" s="217">
        <v>7.5719043470476501</v>
      </c>
      <c r="O16596" s="217">
        <v>7.5719043470476501</v>
      </c>
      <c r="P16596" s="217">
        <v>0</v>
      </c>
      <c r="Q16596" s="217">
        <v>7.5719043470476501</v>
      </c>
      <c r="R16596" s="217">
        <v>7.5719043470476501</v>
      </c>
      <c r="S16596" s="217">
        <v>0</v>
      </c>
      <c r="T16596" s="217">
        <v>7.5719043470476501</v>
      </c>
      <c r="U16596" s="217">
        <v>7.5719043470476501</v>
      </c>
      <c r="V16596" s="217">
        <v>0</v>
      </c>
      <c r="W16596" s="217">
        <v>7.5719043470476501</v>
      </c>
      <c r="X16596" s="217">
        <v>7.5719043470476501</v>
      </c>
      <c r="Y16596" s="217">
        <v>0</v>
      </c>
    </row>
    <row r="16597" spans="2:25">
      <c r="B16597" s="217" t="s">
        <v>16767</v>
      </c>
      <c r="C16597" s="217" t="s">
        <v>11696</v>
      </c>
      <c r="D16597" s="217" t="s">
        <v>26</v>
      </c>
      <c r="E16597" s="217" t="s">
        <v>87</v>
      </c>
      <c r="F16597" s="217" t="s">
        <v>5</v>
      </c>
      <c r="G16597" s="217" t="s">
        <v>49</v>
      </c>
      <c r="H16597" s="217" t="s">
        <v>172</v>
      </c>
      <c r="I16597" s="217">
        <v>55</v>
      </c>
      <c r="J16597" s="217">
        <v>54</v>
      </c>
      <c r="K16597" s="217">
        <v>1</v>
      </c>
      <c r="L16597" s="217">
        <v>155</v>
      </c>
      <c r="M16597" s="217">
        <v>7931.8538449673497</v>
      </c>
      <c r="N16597" s="217">
        <v>6.9340662441601504</v>
      </c>
      <c r="O16597" s="217">
        <v>6.8079923124481496</v>
      </c>
      <c r="P16597" s="217">
        <v>0.12607393171200301</v>
      </c>
      <c r="Q16597" s="217">
        <v>6.9340662441601504</v>
      </c>
      <c r="R16597" s="217">
        <v>6.8079923124481496</v>
      </c>
      <c r="S16597" s="217">
        <v>0.12607393171200301</v>
      </c>
      <c r="T16597" s="217">
        <v>6.9340662441601504</v>
      </c>
      <c r="U16597" s="217">
        <v>6.8079923124481496</v>
      </c>
      <c r="V16597" s="217">
        <v>0.12607393171200301</v>
      </c>
      <c r="W16597" s="217">
        <v>6.9340662441601504</v>
      </c>
      <c r="X16597" s="217">
        <v>6.8079923124481496</v>
      </c>
      <c r="Y16597" s="217">
        <v>0.12607393171200301</v>
      </c>
    </row>
    <row r="16598" spans="2:25">
      <c r="B16598" s="217" t="s">
        <v>16768</v>
      </c>
      <c r="C16598" s="217" t="s">
        <v>11696</v>
      </c>
      <c r="D16598" s="217" t="s">
        <v>26</v>
      </c>
      <c r="E16598" s="217" t="s">
        <v>87</v>
      </c>
      <c r="F16598" s="217" t="s">
        <v>5</v>
      </c>
      <c r="G16598" s="217" t="s">
        <v>49</v>
      </c>
      <c r="H16598" s="217" t="s">
        <v>174</v>
      </c>
      <c r="I16598" s="217">
        <v>44</v>
      </c>
      <c r="J16598" s="217">
        <v>42</v>
      </c>
      <c r="K16598" s="217">
        <v>2</v>
      </c>
      <c r="L16598" s="217">
        <v>111</v>
      </c>
      <c r="M16598" s="217">
        <v>5680.8372894137001</v>
      </c>
      <c r="N16598" s="217">
        <v>7.7453371322559201</v>
      </c>
      <c r="O16598" s="217">
        <v>7.3932763535170096</v>
      </c>
      <c r="P16598" s="217">
        <v>0.35206077873890501</v>
      </c>
      <c r="Q16598" s="217">
        <v>7.7453371322559201</v>
      </c>
      <c r="R16598" s="217">
        <v>7.3932763535170096</v>
      </c>
      <c r="S16598" s="217">
        <v>0.35206077873890501</v>
      </c>
      <c r="T16598" s="217">
        <v>7.7453371322559201</v>
      </c>
      <c r="U16598" s="217">
        <v>7.3932763535170096</v>
      </c>
      <c r="V16598" s="217">
        <v>0.35206077873890501</v>
      </c>
      <c r="W16598" s="217">
        <v>7.7453371322559201</v>
      </c>
      <c r="X16598" s="217">
        <v>7.3932763535170096</v>
      </c>
      <c r="Y16598" s="217">
        <v>0.35206077873890501</v>
      </c>
    </row>
    <row r="16599" spans="2:25">
      <c r="B16599" s="217" t="s">
        <v>16769</v>
      </c>
      <c r="C16599" s="217" t="s">
        <v>11696</v>
      </c>
      <c r="D16599" s="217" t="s">
        <v>26</v>
      </c>
      <c r="E16599" s="217" t="s">
        <v>87</v>
      </c>
      <c r="F16599" s="217" t="s">
        <v>5</v>
      </c>
      <c r="G16599" s="217" t="s">
        <v>49</v>
      </c>
      <c r="H16599" s="217" t="s">
        <v>176</v>
      </c>
      <c r="I16599" s="217">
        <v>28</v>
      </c>
      <c r="J16599" s="217">
        <v>27</v>
      </c>
      <c r="K16599" s="217">
        <v>1</v>
      </c>
      <c r="L16599" s="217">
        <v>89</v>
      </c>
      <c r="M16599" s="217">
        <v>3736.3583399506001</v>
      </c>
      <c r="N16599" s="217">
        <v>7.4939278978177901</v>
      </c>
      <c r="O16599" s="217">
        <v>7.2262876157528702</v>
      </c>
      <c r="P16599" s="217">
        <v>0.26764028206492102</v>
      </c>
      <c r="Q16599" s="217">
        <v>7.4939278978177901</v>
      </c>
      <c r="R16599" s="217">
        <v>7.2262876157528702</v>
      </c>
      <c r="S16599" s="217">
        <v>0.26764028206492102</v>
      </c>
      <c r="T16599" s="217">
        <v>7.4939278978177901</v>
      </c>
      <c r="U16599" s="217">
        <v>7.2262876157528702</v>
      </c>
      <c r="V16599" s="217">
        <v>0.26764028206492102</v>
      </c>
      <c r="W16599" s="217">
        <v>7.4939278978177901</v>
      </c>
      <c r="X16599" s="217">
        <v>7.2262876157528702</v>
      </c>
      <c r="Y16599" s="217">
        <v>0.26764028206492102</v>
      </c>
    </row>
    <row r="16600" spans="2:25">
      <c r="B16600" s="217" t="s">
        <v>16770</v>
      </c>
      <c r="C16600" s="217" t="s">
        <v>11696</v>
      </c>
      <c r="D16600" s="217" t="s">
        <v>26</v>
      </c>
      <c r="E16600" s="217" t="s">
        <v>87</v>
      </c>
      <c r="F16600" s="217" t="s">
        <v>5</v>
      </c>
      <c r="G16600" s="217" t="s">
        <v>49</v>
      </c>
      <c r="H16600" s="217" t="s">
        <v>178</v>
      </c>
      <c r="I16600" s="217">
        <v>8</v>
      </c>
      <c r="J16600" s="217">
        <v>8</v>
      </c>
      <c r="K16600" s="217">
        <v>0</v>
      </c>
      <c r="L16600" s="217">
        <v>18</v>
      </c>
      <c r="M16600" s="217">
        <v>1478.9873291173201</v>
      </c>
      <c r="N16600" s="217">
        <v>5.4091065166694099</v>
      </c>
      <c r="O16600" s="217">
        <v>5.4091065166694099</v>
      </c>
      <c r="P16600" s="217">
        <v>0</v>
      </c>
      <c r="Q16600" s="217">
        <v>5.4091065166694099</v>
      </c>
      <c r="R16600" s="217">
        <v>5.4091065166694099</v>
      </c>
      <c r="S16600" s="217">
        <v>0</v>
      </c>
      <c r="T16600" s="217">
        <v>5.4091065166694099</v>
      </c>
      <c r="U16600" s="217">
        <v>5.4091065166694099</v>
      </c>
      <c r="V16600" s="217">
        <v>0</v>
      </c>
      <c r="W16600" s="217">
        <v>5.4091065166694099</v>
      </c>
      <c r="X16600" s="217">
        <v>5.4091065166694099</v>
      </c>
      <c r="Y16600" s="217">
        <v>0</v>
      </c>
    </row>
    <row r="16601" spans="2:25">
      <c r="B16601" s="217" t="s">
        <v>16771</v>
      </c>
      <c r="C16601" s="217" t="s">
        <v>11696</v>
      </c>
      <c r="D16601" s="217" t="s">
        <v>26</v>
      </c>
      <c r="E16601" s="217" t="s">
        <v>87</v>
      </c>
      <c r="F16601" s="217" t="s">
        <v>5</v>
      </c>
      <c r="G16601" s="217" t="s">
        <v>49</v>
      </c>
      <c r="H16601" s="217" t="s">
        <v>5</v>
      </c>
      <c r="I16601" s="217">
        <v>194</v>
      </c>
      <c r="J16601" s="217">
        <v>190</v>
      </c>
      <c r="K16601" s="217">
        <v>4</v>
      </c>
      <c r="L16601" s="217">
        <v>585</v>
      </c>
      <c r="M16601" s="217">
        <v>26620</v>
      </c>
      <c r="N16601" s="217">
        <v>7.2877535687453001</v>
      </c>
      <c r="O16601" s="217">
        <v>7.1374906085649901</v>
      </c>
      <c r="P16601" s="217">
        <v>0.15026296018031601</v>
      </c>
      <c r="Q16601" s="217">
        <v>7.2877535687453001</v>
      </c>
      <c r="R16601" s="217">
        <v>7.1374906085649901</v>
      </c>
      <c r="S16601" s="217">
        <v>0.15026296018031601</v>
      </c>
      <c r="T16601" s="217">
        <v>7.2877535687453001</v>
      </c>
      <c r="U16601" s="217">
        <v>7.1374906085649901</v>
      </c>
      <c r="V16601" s="217">
        <v>0.15026296018031601</v>
      </c>
      <c r="W16601" s="217">
        <v>7.2877535687453001</v>
      </c>
      <c r="X16601" s="217">
        <v>7.1374906085649901</v>
      </c>
      <c r="Y16601" s="217">
        <v>0.15026296018031601</v>
      </c>
    </row>
    <row r="16602" spans="2:25">
      <c r="B16602" s="217" t="s">
        <v>16772</v>
      </c>
      <c r="C16602" s="217" t="s">
        <v>11696</v>
      </c>
      <c r="D16602" s="217" t="s">
        <v>26</v>
      </c>
      <c r="E16602" s="217" t="s">
        <v>87</v>
      </c>
      <c r="F16602" s="217" t="s">
        <v>12</v>
      </c>
      <c r="G16602" s="217" t="s">
        <v>13</v>
      </c>
      <c r="H16602" s="217" t="s">
        <v>170</v>
      </c>
      <c r="I16602" s="217">
        <v>2</v>
      </c>
      <c r="J16602" s="217">
        <v>2</v>
      </c>
      <c r="K16602" s="217">
        <v>0</v>
      </c>
      <c r="L16602" s="217">
        <v>3</v>
      </c>
      <c r="M16602" s="217">
        <v>153.62318840579701</v>
      </c>
      <c r="N16602" s="217">
        <v>13.018867924528299</v>
      </c>
      <c r="O16602" s="217">
        <v>13.018867924528299</v>
      </c>
      <c r="P16602" s="217">
        <v>0</v>
      </c>
      <c r="Q16602" s="217">
        <v>13.018867924528299</v>
      </c>
      <c r="R16602" s="217">
        <v>13.018867924528299</v>
      </c>
      <c r="S16602" s="217">
        <v>0</v>
      </c>
      <c r="T16602" s="217">
        <v>13.018867924528299</v>
      </c>
      <c r="U16602" s="217">
        <v>13.018867924528299</v>
      </c>
      <c r="V16602" s="217">
        <v>0</v>
      </c>
      <c r="W16602" s="217">
        <v>13.018867924528299</v>
      </c>
      <c r="X16602" s="217">
        <v>13.018867924528299</v>
      </c>
      <c r="Y16602" s="217">
        <v>0</v>
      </c>
    </row>
    <row r="16603" spans="2:25">
      <c r="B16603" s="217" t="s">
        <v>16773</v>
      </c>
      <c r="C16603" s="217" t="s">
        <v>11696</v>
      </c>
      <c r="D16603" s="217" t="s">
        <v>26</v>
      </c>
      <c r="E16603" s="217" t="s">
        <v>87</v>
      </c>
      <c r="F16603" s="217" t="s">
        <v>12</v>
      </c>
      <c r="G16603" s="217" t="s">
        <v>13</v>
      </c>
      <c r="H16603" s="217" t="s">
        <v>172</v>
      </c>
      <c r="I16603" s="217">
        <v>2</v>
      </c>
      <c r="J16603" s="217">
        <v>2</v>
      </c>
      <c r="K16603" s="217">
        <v>0</v>
      </c>
      <c r="L16603" s="217">
        <v>9</v>
      </c>
      <c r="M16603" s="217">
        <v>204.83091787439599</v>
      </c>
      <c r="N16603" s="217">
        <v>9.7641509433962295</v>
      </c>
      <c r="O16603" s="217">
        <v>9.7641509433962295</v>
      </c>
      <c r="P16603" s="217">
        <v>0</v>
      </c>
      <c r="Q16603" s="217">
        <v>9.7641509433962295</v>
      </c>
      <c r="R16603" s="217">
        <v>9.7641509433962295</v>
      </c>
      <c r="S16603" s="217">
        <v>0</v>
      </c>
      <c r="T16603" s="217">
        <v>9.7641509433962295</v>
      </c>
      <c r="U16603" s="217">
        <v>9.7641509433962295</v>
      </c>
      <c r="V16603" s="217">
        <v>0</v>
      </c>
      <c r="W16603" s="217">
        <v>9.7641509433962295</v>
      </c>
      <c r="X16603" s="217">
        <v>9.7641509433962295</v>
      </c>
      <c r="Y16603" s="217">
        <v>0</v>
      </c>
    </row>
    <row r="16604" spans="2:25">
      <c r="B16604" s="217" t="s">
        <v>16774</v>
      </c>
      <c r="C16604" s="217" t="s">
        <v>11696</v>
      </c>
      <c r="D16604" s="217" t="s">
        <v>26</v>
      </c>
      <c r="E16604" s="217" t="s">
        <v>87</v>
      </c>
      <c r="F16604" s="217" t="s">
        <v>12</v>
      </c>
      <c r="G16604" s="217" t="s">
        <v>13</v>
      </c>
      <c r="H16604" s="217" t="s">
        <v>174</v>
      </c>
      <c r="I16604" s="217">
        <v>4</v>
      </c>
      <c r="J16604" s="217">
        <v>4</v>
      </c>
      <c r="K16604" s="217">
        <v>0</v>
      </c>
      <c r="L16604" s="217">
        <v>7</v>
      </c>
      <c r="M16604" s="217">
        <v>378.93719806763301</v>
      </c>
      <c r="N16604" s="217">
        <v>10.5558388577257</v>
      </c>
      <c r="O16604" s="217">
        <v>10.5558388577257</v>
      </c>
      <c r="P16604" s="217">
        <v>0</v>
      </c>
      <c r="Q16604" s="217">
        <v>10.5558388577257</v>
      </c>
      <c r="R16604" s="217">
        <v>10.5558388577257</v>
      </c>
      <c r="S16604" s="217">
        <v>0</v>
      </c>
      <c r="T16604" s="217">
        <v>10.5558388577257</v>
      </c>
      <c r="U16604" s="217">
        <v>10.5558388577257</v>
      </c>
      <c r="V16604" s="217">
        <v>0</v>
      </c>
      <c r="W16604" s="217">
        <v>10.5558388577257</v>
      </c>
      <c r="X16604" s="217">
        <v>10.5558388577257</v>
      </c>
      <c r="Y16604" s="217">
        <v>0</v>
      </c>
    </row>
    <row r="16605" spans="2:25">
      <c r="B16605" s="217" t="s">
        <v>16775</v>
      </c>
      <c r="C16605" s="217" t="s">
        <v>11696</v>
      </c>
      <c r="D16605" s="217" t="s">
        <v>26</v>
      </c>
      <c r="E16605" s="217" t="s">
        <v>87</v>
      </c>
      <c r="F16605" s="217" t="s">
        <v>12</v>
      </c>
      <c r="G16605" s="217" t="s">
        <v>13</v>
      </c>
      <c r="H16605" s="217" t="s">
        <v>176</v>
      </c>
      <c r="I16605" s="217">
        <v>6</v>
      </c>
      <c r="J16605" s="217">
        <v>6</v>
      </c>
      <c r="K16605" s="217">
        <v>0</v>
      </c>
      <c r="L16605" s="217">
        <v>21</v>
      </c>
      <c r="M16605" s="217">
        <v>634.97584541062804</v>
      </c>
      <c r="N16605" s="217">
        <v>9.4491783323189296</v>
      </c>
      <c r="O16605" s="217">
        <v>9.4491783323189296</v>
      </c>
      <c r="P16605" s="217">
        <v>0</v>
      </c>
      <c r="Q16605" s="217">
        <v>9.4491783323189296</v>
      </c>
      <c r="R16605" s="217">
        <v>9.4491783323189296</v>
      </c>
      <c r="S16605" s="217">
        <v>0</v>
      </c>
      <c r="T16605" s="217">
        <v>9.4491783323189296</v>
      </c>
      <c r="U16605" s="217">
        <v>9.4491783323189296</v>
      </c>
      <c r="V16605" s="217">
        <v>0</v>
      </c>
      <c r="W16605" s="217">
        <v>9.4491783323189296</v>
      </c>
      <c r="X16605" s="217">
        <v>9.4491783323189296</v>
      </c>
      <c r="Y16605" s="217">
        <v>0</v>
      </c>
    </row>
    <row r="16606" spans="2:25">
      <c r="B16606" s="217" t="s">
        <v>16776</v>
      </c>
      <c r="C16606" s="217" t="s">
        <v>11696</v>
      </c>
      <c r="D16606" s="217" t="s">
        <v>26</v>
      </c>
      <c r="E16606" s="217" t="s">
        <v>87</v>
      </c>
      <c r="F16606" s="217" t="s">
        <v>12</v>
      </c>
      <c r="G16606" s="217" t="s">
        <v>13</v>
      </c>
      <c r="H16606" s="217" t="s">
        <v>178</v>
      </c>
      <c r="I16606" s="217">
        <v>3</v>
      </c>
      <c r="J16606" s="217">
        <v>3</v>
      </c>
      <c r="K16606" s="217">
        <v>0</v>
      </c>
      <c r="L16606" s="217">
        <v>6</v>
      </c>
      <c r="M16606" s="217">
        <v>747.63285024154595</v>
      </c>
      <c r="N16606" s="217">
        <v>4.01266477125872</v>
      </c>
      <c r="O16606" s="217">
        <v>4.01266477125872</v>
      </c>
      <c r="P16606" s="217">
        <v>0</v>
      </c>
      <c r="Q16606" s="217">
        <v>4.01266477125872</v>
      </c>
      <c r="R16606" s="217">
        <v>4.01266477125872</v>
      </c>
      <c r="S16606" s="217">
        <v>0</v>
      </c>
      <c r="T16606" s="217">
        <v>4.01266477125872</v>
      </c>
      <c r="U16606" s="217">
        <v>4.01266477125872</v>
      </c>
      <c r="V16606" s="217">
        <v>0</v>
      </c>
      <c r="W16606" s="217">
        <v>4.01266477125872</v>
      </c>
      <c r="X16606" s="217">
        <v>4.01266477125872</v>
      </c>
      <c r="Y16606" s="217">
        <v>0</v>
      </c>
    </row>
    <row r="16607" spans="2:25">
      <c r="B16607" s="217" t="s">
        <v>16777</v>
      </c>
      <c r="C16607" s="217" t="s">
        <v>11696</v>
      </c>
      <c r="D16607" s="217" t="s">
        <v>26</v>
      </c>
      <c r="E16607" s="217" t="s">
        <v>87</v>
      </c>
      <c r="F16607" s="217" t="s">
        <v>12</v>
      </c>
      <c r="G16607" s="217" t="s">
        <v>13</v>
      </c>
      <c r="H16607" s="217" t="s">
        <v>5</v>
      </c>
      <c r="I16607" s="217">
        <v>17</v>
      </c>
      <c r="J16607" s="217">
        <v>17</v>
      </c>
      <c r="K16607" s="217">
        <v>0</v>
      </c>
      <c r="L16607" s="217">
        <v>46</v>
      </c>
      <c r="M16607" s="217">
        <v>2120</v>
      </c>
      <c r="N16607" s="217">
        <v>8.0188679245282994</v>
      </c>
      <c r="O16607" s="217">
        <v>8.0188679245282994</v>
      </c>
      <c r="P16607" s="217">
        <v>0</v>
      </c>
      <c r="Q16607" s="217">
        <v>8.0188679245282994</v>
      </c>
      <c r="R16607" s="217">
        <v>8.0188679245282994</v>
      </c>
      <c r="S16607" s="217">
        <v>0</v>
      </c>
      <c r="T16607" s="217">
        <v>8.0188679245282994</v>
      </c>
      <c r="U16607" s="217">
        <v>8.0188679245282994</v>
      </c>
      <c r="V16607" s="217">
        <v>0</v>
      </c>
      <c r="W16607" s="217">
        <v>8.0188679245282994</v>
      </c>
      <c r="X16607" s="217">
        <v>8.0188679245282994</v>
      </c>
      <c r="Y16607" s="217">
        <v>0</v>
      </c>
    </row>
    <row r="16608" spans="2:25">
      <c r="B16608" s="217" t="s">
        <v>16778</v>
      </c>
      <c r="C16608" s="217" t="s">
        <v>11696</v>
      </c>
      <c r="D16608" s="217" t="s">
        <v>26</v>
      </c>
      <c r="E16608" s="217" t="s">
        <v>87</v>
      </c>
      <c r="F16608" s="217" t="s">
        <v>9</v>
      </c>
      <c r="G16608" s="217" t="s">
        <v>13</v>
      </c>
      <c r="H16608" s="217" t="s">
        <v>170</v>
      </c>
      <c r="I16608" s="217">
        <v>0</v>
      </c>
      <c r="J16608" s="217">
        <v>0</v>
      </c>
      <c r="K16608" s="217">
        <v>0</v>
      </c>
      <c r="L16608" s="217">
        <v>12</v>
      </c>
      <c r="M16608" s="217">
        <v>167.12328767123299</v>
      </c>
      <c r="N16608" s="217">
        <v>0</v>
      </c>
      <c r="O16608" s="217">
        <v>0</v>
      </c>
      <c r="P16608" s="217">
        <v>0</v>
      </c>
      <c r="Q16608" s="217">
        <v>0</v>
      </c>
      <c r="R16608" s="217">
        <v>0</v>
      </c>
      <c r="S16608" s="217">
        <v>0</v>
      </c>
      <c r="T16608" s="217">
        <v>0</v>
      </c>
      <c r="U16608" s="217">
        <v>0</v>
      </c>
      <c r="V16608" s="217">
        <v>0</v>
      </c>
      <c r="W16608" s="217">
        <v>0</v>
      </c>
      <c r="X16608" s="217">
        <v>0</v>
      </c>
      <c r="Y16608" s="217">
        <v>0</v>
      </c>
    </row>
    <row r="16609" spans="2:25">
      <c r="B16609" s="217" t="s">
        <v>16779</v>
      </c>
      <c r="C16609" s="217" t="s">
        <v>11696</v>
      </c>
      <c r="D16609" s="217" t="s">
        <v>26</v>
      </c>
      <c r="E16609" s="217" t="s">
        <v>87</v>
      </c>
      <c r="F16609" s="217" t="s">
        <v>9</v>
      </c>
      <c r="G16609" s="217" t="s">
        <v>13</v>
      </c>
      <c r="H16609" s="217" t="s">
        <v>172</v>
      </c>
      <c r="I16609" s="217">
        <v>1</v>
      </c>
      <c r="J16609" s="217">
        <v>1</v>
      </c>
      <c r="K16609" s="217">
        <v>0</v>
      </c>
      <c r="L16609" s="217">
        <v>16</v>
      </c>
      <c r="M16609" s="217">
        <v>245.11415525114199</v>
      </c>
      <c r="N16609" s="217">
        <v>4.0797317436661702</v>
      </c>
      <c r="O16609" s="217">
        <v>4.0797317436661702</v>
      </c>
      <c r="P16609" s="217">
        <v>0</v>
      </c>
      <c r="Q16609" s="217">
        <v>4.0797317436661702</v>
      </c>
      <c r="R16609" s="217">
        <v>4.0797317436661702</v>
      </c>
      <c r="S16609" s="217">
        <v>0</v>
      </c>
      <c r="T16609" s="217">
        <v>4.0797317436661702</v>
      </c>
      <c r="U16609" s="217">
        <v>4.0797317436661702</v>
      </c>
      <c r="V16609" s="217">
        <v>0</v>
      </c>
      <c r="W16609" s="217">
        <v>4.0797317436661702</v>
      </c>
      <c r="X16609" s="217">
        <v>4.0797317436661702</v>
      </c>
      <c r="Y16609" s="217">
        <v>0</v>
      </c>
    </row>
    <row r="16610" spans="2:25">
      <c r="B16610" s="217" t="s">
        <v>16780</v>
      </c>
      <c r="C16610" s="217" t="s">
        <v>11696</v>
      </c>
      <c r="D16610" s="217" t="s">
        <v>26</v>
      </c>
      <c r="E16610" s="217" t="s">
        <v>87</v>
      </c>
      <c r="F16610" s="217" t="s">
        <v>9</v>
      </c>
      <c r="G16610" s="217" t="s">
        <v>13</v>
      </c>
      <c r="H16610" s="217" t="s">
        <v>174</v>
      </c>
      <c r="I16610" s="217">
        <v>1</v>
      </c>
      <c r="J16610" s="217">
        <v>1</v>
      </c>
      <c r="K16610" s="217">
        <v>0</v>
      </c>
      <c r="L16610" s="217">
        <v>14</v>
      </c>
      <c r="M16610" s="217">
        <v>423.37899543379001</v>
      </c>
      <c r="N16610" s="217">
        <v>2.3619499568593598</v>
      </c>
      <c r="O16610" s="217">
        <v>2.3619499568593598</v>
      </c>
      <c r="P16610" s="217">
        <v>0</v>
      </c>
      <c r="Q16610" s="217">
        <v>2.3619499568593598</v>
      </c>
      <c r="R16610" s="217">
        <v>2.3619499568593598</v>
      </c>
      <c r="S16610" s="217">
        <v>0</v>
      </c>
      <c r="T16610" s="217">
        <v>2.3619499568593598</v>
      </c>
      <c r="U16610" s="217">
        <v>2.3619499568593598</v>
      </c>
      <c r="V16610" s="217">
        <v>0</v>
      </c>
      <c r="W16610" s="217">
        <v>2.3619499568593598</v>
      </c>
      <c r="X16610" s="217">
        <v>2.3619499568593598</v>
      </c>
      <c r="Y16610" s="217">
        <v>0</v>
      </c>
    </row>
    <row r="16611" spans="2:25">
      <c r="B16611" s="217" t="s">
        <v>16781</v>
      </c>
      <c r="C16611" s="217" t="s">
        <v>11696</v>
      </c>
      <c r="D16611" s="217" t="s">
        <v>26</v>
      </c>
      <c r="E16611" s="217" t="s">
        <v>87</v>
      </c>
      <c r="F16611" s="217" t="s">
        <v>9</v>
      </c>
      <c r="G16611" s="217" t="s">
        <v>13</v>
      </c>
      <c r="H16611" s="217" t="s">
        <v>176</v>
      </c>
      <c r="I16611" s="217">
        <v>0</v>
      </c>
      <c r="J16611" s="217">
        <v>0</v>
      </c>
      <c r="K16611" s="217">
        <v>0</v>
      </c>
      <c r="L16611" s="217">
        <v>33</v>
      </c>
      <c r="M16611" s="217">
        <v>746.48401826483996</v>
      </c>
      <c r="N16611" s="217">
        <v>0</v>
      </c>
      <c r="O16611" s="217">
        <v>0</v>
      </c>
      <c r="P16611" s="217">
        <v>0</v>
      </c>
      <c r="Q16611" s="217">
        <v>0</v>
      </c>
      <c r="R16611" s="217">
        <v>0</v>
      </c>
      <c r="S16611" s="217">
        <v>0</v>
      </c>
      <c r="T16611" s="217">
        <v>0</v>
      </c>
      <c r="U16611" s="217">
        <v>0</v>
      </c>
      <c r="V16611" s="217">
        <v>0</v>
      </c>
      <c r="W16611" s="217">
        <v>0</v>
      </c>
      <c r="X16611" s="217">
        <v>0</v>
      </c>
      <c r="Y16611" s="217">
        <v>0</v>
      </c>
    </row>
    <row r="16612" spans="2:25">
      <c r="B16612" s="217" t="s">
        <v>16782</v>
      </c>
      <c r="C16612" s="217" t="s">
        <v>11696</v>
      </c>
      <c r="D16612" s="217" t="s">
        <v>26</v>
      </c>
      <c r="E16612" s="217" t="s">
        <v>87</v>
      </c>
      <c r="F16612" s="217" t="s">
        <v>9</v>
      </c>
      <c r="G16612" s="217" t="s">
        <v>13</v>
      </c>
      <c r="H16612" s="217" t="s">
        <v>178</v>
      </c>
      <c r="I16612" s="217">
        <v>0</v>
      </c>
      <c r="J16612" s="217">
        <v>0</v>
      </c>
      <c r="K16612" s="217">
        <v>0</v>
      </c>
      <c r="L16612" s="217">
        <v>18</v>
      </c>
      <c r="M16612" s="217">
        <v>857.89954337899496</v>
      </c>
      <c r="N16612" s="217">
        <v>0</v>
      </c>
      <c r="O16612" s="217">
        <v>0</v>
      </c>
      <c r="P16612" s="217">
        <v>0</v>
      </c>
      <c r="Q16612" s="217">
        <v>0</v>
      </c>
      <c r="R16612" s="217">
        <v>0</v>
      </c>
      <c r="S16612" s="217">
        <v>0</v>
      </c>
      <c r="T16612" s="217">
        <v>0</v>
      </c>
      <c r="U16612" s="217">
        <v>0</v>
      </c>
      <c r="V16612" s="217">
        <v>0</v>
      </c>
      <c r="W16612" s="217">
        <v>0</v>
      </c>
      <c r="X16612" s="217">
        <v>0</v>
      </c>
      <c r="Y16612" s="217">
        <v>0</v>
      </c>
    </row>
    <row r="16613" spans="2:25">
      <c r="B16613" s="217" t="s">
        <v>16783</v>
      </c>
      <c r="C16613" s="217" t="s">
        <v>11696</v>
      </c>
      <c r="D16613" s="217" t="s">
        <v>26</v>
      </c>
      <c r="E16613" s="217" t="s">
        <v>87</v>
      </c>
      <c r="F16613" s="217" t="s">
        <v>9</v>
      </c>
      <c r="G16613" s="217" t="s">
        <v>13</v>
      </c>
      <c r="H16613" s="217" t="s">
        <v>5</v>
      </c>
      <c r="I16613" s="217">
        <v>2</v>
      </c>
      <c r="J16613" s="217">
        <v>2</v>
      </c>
      <c r="K16613" s="217">
        <v>0</v>
      </c>
      <c r="L16613" s="217">
        <v>93</v>
      </c>
      <c r="M16613" s="217">
        <v>2440</v>
      </c>
      <c r="N16613" s="217">
        <v>0.81967213114754101</v>
      </c>
      <c r="O16613" s="217">
        <v>0.81967213114754101</v>
      </c>
      <c r="P16613" s="217">
        <v>0</v>
      </c>
      <c r="Q16613" s="217">
        <v>0.81967213114754101</v>
      </c>
      <c r="R16613" s="217">
        <v>0.81967213114754101</v>
      </c>
      <c r="S16613" s="217">
        <v>0</v>
      </c>
      <c r="T16613" s="217">
        <v>0.81967213114754101</v>
      </c>
      <c r="U16613" s="217">
        <v>0.81967213114754101</v>
      </c>
      <c r="V16613" s="217">
        <v>0</v>
      </c>
      <c r="W16613" s="217">
        <v>0.81967213114754101</v>
      </c>
      <c r="X16613" s="217">
        <v>0.81967213114754101</v>
      </c>
      <c r="Y16613" s="217">
        <v>0</v>
      </c>
    </row>
    <row r="16614" spans="2:25">
      <c r="B16614" s="217" t="s">
        <v>16784</v>
      </c>
      <c r="C16614" s="217" t="s">
        <v>11696</v>
      </c>
      <c r="D16614" s="217" t="s">
        <v>26</v>
      </c>
      <c r="E16614" s="217" t="s">
        <v>87</v>
      </c>
      <c r="F16614" s="217" t="s">
        <v>5</v>
      </c>
      <c r="G16614" s="217" t="s">
        <v>13</v>
      </c>
      <c r="H16614" s="217" t="s">
        <v>170</v>
      </c>
      <c r="I16614" s="217">
        <v>2</v>
      </c>
      <c r="J16614" s="217">
        <v>2</v>
      </c>
      <c r="K16614" s="217">
        <v>0</v>
      </c>
      <c r="L16614" s="217">
        <v>15</v>
      </c>
      <c r="M16614" s="217">
        <v>320.74647607703002</v>
      </c>
      <c r="N16614" s="217">
        <v>6.2354543203763297</v>
      </c>
      <c r="O16614" s="217">
        <v>6.2354543203763297</v>
      </c>
      <c r="P16614" s="217">
        <v>0</v>
      </c>
      <c r="Q16614" s="217">
        <v>6.2354543203763297</v>
      </c>
      <c r="R16614" s="217">
        <v>6.2354543203763297</v>
      </c>
      <c r="S16614" s="217">
        <v>0</v>
      </c>
      <c r="T16614" s="217">
        <v>6.2354543203763297</v>
      </c>
      <c r="U16614" s="217">
        <v>6.2354543203763297</v>
      </c>
      <c r="V16614" s="217">
        <v>0</v>
      </c>
      <c r="W16614" s="217">
        <v>6.2354543203763297</v>
      </c>
      <c r="X16614" s="217">
        <v>6.2354543203763297</v>
      </c>
      <c r="Y16614" s="217">
        <v>0</v>
      </c>
    </row>
    <row r="16615" spans="2:25">
      <c r="B16615" s="217" t="s">
        <v>16785</v>
      </c>
      <c r="C16615" s="217" t="s">
        <v>11696</v>
      </c>
      <c r="D16615" s="217" t="s">
        <v>26</v>
      </c>
      <c r="E16615" s="217" t="s">
        <v>87</v>
      </c>
      <c r="F16615" s="217" t="s">
        <v>5</v>
      </c>
      <c r="G16615" s="217" t="s">
        <v>13</v>
      </c>
      <c r="H16615" s="217" t="s">
        <v>172</v>
      </c>
      <c r="I16615" s="217">
        <v>3</v>
      </c>
      <c r="J16615" s="217">
        <v>3</v>
      </c>
      <c r="K16615" s="217">
        <v>0</v>
      </c>
      <c r="L16615" s="217">
        <v>25</v>
      </c>
      <c r="M16615" s="217">
        <v>449.94507312553799</v>
      </c>
      <c r="N16615" s="217">
        <v>6.6674804974761503</v>
      </c>
      <c r="O16615" s="217">
        <v>6.6674804974761503</v>
      </c>
      <c r="P16615" s="217">
        <v>0</v>
      </c>
      <c r="Q16615" s="217">
        <v>6.6674804974761503</v>
      </c>
      <c r="R16615" s="217">
        <v>6.6674804974761503</v>
      </c>
      <c r="S16615" s="217">
        <v>0</v>
      </c>
      <c r="T16615" s="217">
        <v>6.6674804974761503</v>
      </c>
      <c r="U16615" s="217">
        <v>6.6674804974761503</v>
      </c>
      <c r="V16615" s="217">
        <v>0</v>
      </c>
      <c r="W16615" s="217">
        <v>6.6674804974761503</v>
      </c>
      <c r="X16615" s="217">
        <v>6.6674804974761503</v>
      </c>
      <c r="Y16615" s="217">
        <v>0</v>
      </c>
    </row>
    <row r="16616" spans="2:25">
      <c r="B16616" s="217" t="s">
        <v>16786</v>
      </c>
      <c r="C16616" s="217" t="s">
        <v>11696</v>
      </c>
      <c r="D16616" s="217" t="s">
        <v>26</v>
      </c>
      <c r="E16616" s="217" t="s">
        <v>87</v>
      </c>
      <c r="F16616" s="217" t="s">
        <v>5</v>
      </c>
      <c r="G16616" s="217" t="s">
        <v>13</v>
      </c>
      <c r="H16616" s="217" t="s">
        <v>174</v>
      </c>
      <c r="I16616" s="217">
        <v>5</v>
      </c>
      <c r="J16616" s="217">
        <v>5</v>
      </c>
      <c r="K16616" s="217">
        <v>0</v>
      </c>
      <c r="L16616" s="217">
        <v>21</v>
      </c>
      <c r="M16616" s="217">
        <v>802.31619350142296</v>
      </c>
      <c r="N16616" s="217">
        <v>6.2319569771853702</v>
      </c>
      <c r="O16616" s="217">
        <v>6.2319569771853702</v>
      </c>
      <c r="P16616" s="217">
        <v>0</v>
      </c>
      <c r="Q16616" s="217">
        <v>6.2319569771853702</v>
      </c>
      <c r="R16616" s="217">
        <v>6.2319569771853702</v>
      </c>
      <c r="S16616" s="217">
        <v>0</v>
      </c>
      <c r="T16616" s="217">
        <v>6.2319569771853702</v>
      </c>
      <c r="U16616" s="217">
        <v>6.2319569771853702</v>
      </c>
      <c r="V16616" s="217">
        <v>0</v>
      </c>
      <c r="W16616" s="217">
        <v>6.2319569771853702</v>
      </c>
      <c r="X16616" s="217">
        <v>6.2319569771853702</v>
      </c>
      <c r="Y16616" s="217">
        <v>0</v>
      </c>
    </row>
    <row r="16617" spans="2:25">
      <c r="B16617" s="217" t="s">
        <v>16787</v>
      </c>
      <c r="C16617" s="217" t="s">
        <v>11696</v>
      </c>
      <c r="D16617" s="217" t="s">
        <v>26</v>
      </c>
      <c r="E16617" s="217" t="s">
        <v>87</v>
      </c>
      <c r="F16617" s="217" t="s">
        <v>5</v>
      </c>
      <c r="G16617" s="217" t="s">
        <v>13</v>
      </c>
      <c r="H16617" s="217" t="s">
        <v>176</v>
      </c>
      <c r="I16617" s="217">
        <v>6</v>
      </c>
      <c r="J16617" s="217">
        <v>6</v>
      </c>
      <c r="K16617" s="217">
        <v>0</v>
      </c>
      <c r="L16617" s="217">
        <v>54</v>
      </c>
      <c r="M16617" s="217">
        <v>1381.4598636754699</v>
      </c>
      <c r="N16617" s="217">
        <v>4.34323150296715</v>
      </c>
      <c r="O16617" s="217">
        <v>4.34323150296715</v>
      </c>
      <c r="P16617" s="217">
        <v>0</v>
      </c>
      <c r="Q16617" s="217">
        <v>4.34323150296715</v>
      </c>
      <c r="R16617" s="217">
        <v>4.34323150296715</v>
      </c>
      <c r="S16617" s="217">
        <v>0</v>
      </c>
      <c r="T16617" s="217">
        <v>4.34323150296715</v>
      </c>
      <c r="U16617" s="217">
        <v>4.34323150296715</v>
      </c>
      <c r="V16617" s="217">
        <v>0</v>
      </c>
      <c r="W16617" s="217">
        <v>4.34323150296715</v>
      </c>
      <c r="X16617" s="217">
        <v>4.34323150296715</v>
      </c>
      <c r="Y16617" s="217">
        <v>0</v>
      </c>
    </row>
    <row r="16618" spans="2:25">
      <c r="B16618" s="217" t="s">
        <v>16788</v>
      </c>
      <c r="C16618" s="217" t="s">
        <v>11696</v>
      </c>
      <c r="D16618" s="217" t="s">
        <v>26</v>
      </c>
      <c r="E16618" s="217" t="s">
        <v>87</v>
      </c>
      <c r="F16618" s="217" t="s">
        <v>5</v>
      </c>
      <c r="G16618" s="217" t="s">
        <v>13</v>
      </c>
      <c r="H16618" s="217" t="s">
        <v>178</v>
      </c>
      <c r="I16618" s="217">
        <v>3</v>
      </c>
      <c r="J16618" s="217">
        <v>3</v>
      </c>
      <c r="K16618" s="217">
        <v>0</v>
      </c>
      <c r="L16618" s="217">
        <v>24</v>
      </c>
      <c r="M16618" s="217">
        <v>1605.53239362054</v>
      </c>
      <c r="N16618" s="217">
        <v>1.8685390664929999</v>
      </c>
      <c r="O16618" s="217">
        <v>1.8685390664929999</v>
      </c>
      <c r="P16618" s="217">
        <v>0</v>
      </c>
      <c r="Q16618" s="217">
        <v>1.8685390664929999</v>
      </c>
      <c r="R16618" s="217">
        <v>1.8685390664929999</v>
      </c>
      <c r="S16618" s="217">
        <v>0</v>
      </c>
      <c r="T16618" s="217">
        <v>1.8685390664929999</v>
      </c>
      <c r="U16618" s="217">
        <v>1.8685390664929999</v>
      </c>
      <c r="V16618" s="217">
        <v>0</v>
      </c>
      <c r="W16618" s="217">
        <v>1.8685390664929999</v>
      </c>
      <c r="X16618" s="217">
        <v>1.8685390664929999</v>
      </c>
      <c r="Y16618" s="217">
        <v>0</v>
      </c>
    </row>
    <row r="16619" spans="2:25">
      <c r="B16619" s="217" t="s">
        <v>16789</v>
      </c>
      <c r="C16619" s="217" t="s">
        <v>11696</v>
      </c>
      <c r="D16619" s="217" t="s">
        <v>26</v>
      </c>
      <c r="E16619" s="217" t="s">
        <v>87</v>
      </c>
      <c r="F16619" s="217" t="s">
        <v>5</v>
      </c>
      <c r="G16619" s="217" t="s">
        <v>13</v>
      </c>
      <c r="H16619" s="217" t="s">
        <v>5</v>
      </c>
      <c r="I16619" s="217">
        <v>19</v>
      </c>
      <c r="J16619" s="217">
        <v>19</v>
      </c>
      <c r="K16619" s="217">
        <v>0</v>
      </c>
      <c r="L16619" s="217">
        <v>139</v>
      </c>
      <c r="M16619" s="217">
        <v>4560</v>
      </c>
      <c r="N16619" s="217">
        <v>4.1666666666666696</v>
      </c>
      <c r="O16619" s="217">
        <v>4.1666666666666696</v>
      </c>
      <c r="P16619" s="217">
        <v>0</v>
      </c>
      <c r="Q16619" s="217">
        <v>4.1666666666666696</v>
      </c>
      <c r="R16619" s="217">
        <v>4.1666666666666696</v>
      </c>
      <c r="S16619" s="217">
        <v>0</v>
      </c>
      <c r="T16619" s="217">
        <v>4.1666666666666696</v>
      </c>
      <c r="U16619" s="217">
        <v>4.1666666666666696</v>
      </c>
      <c r="V16619" s="217">
        <v>0</v>
      </c>
      <c r="W16619" s="217">
        <v>4.1666666666666696</v>
      </c>
      <c r="X16619" s="217">
        <v>4.1666666666666696</v>
      </c>
      <c r="Y16619" s="217">
        <v>0</v>
      </c>
    </row>
    <row r="16620" spans="2:25">
      <c r="B16620" s="217" t="s">
        <v>16790</v>
      </c>
      <c r="C16620" s="217" t="s">
        <v>11696</v>
      </c>
      <c r="D16620" s="217" t="s">
        <v>26</v>
      </c>
      <c r="E16620" s="217" t="s">
        <v>87</v>
      </c>
      <c r="F16620" s="217" t="s">
        <v>12</v>
      </c>
      <c r="G16620" s="217" t="s">
        <v>5</v>
      </c>
      <c r="H16620" s="217" t="s">
        <v>170</v>
      </c>
      <c r="I16620" s="217">
        <v>53</v>
      </c>
      <c r="J16620" s="217">
        <v>53</v>
      </c>
      <c r="K16620" s="217">
        <v>0</v>
      </c>
      <c r="L16620" s="217">
        <v>85</v>
      </c>
      <c r="M16620" s="217">
        <v>4460.2931690825699</v>
      </c>
      <c r="N16620" s="217">
        <v>11.882626991288401</v>
      </c>
      <c r="O16620" s="217">
        <v>11.882626991288401</v>
      </c>
      <c r="P16620" s="217">
        <v>0</v>
      </c>
      <c r="Q16620" s="217">
        <v>11.882626991288401</v>
      </c>
      <c r="R16620" s="217">
        <v>11.882626991288401</v>
      </c>
      <c r="S16620" s="217">
        <v>0</v>
      </c>
      <c r="T16620" s="217">
        <v>11.882626991288401</v>
      </c>
      <c r="U16620" s="217">
        <v>11.882626991288401</v>
      </c>
      <c r="V16620" s="217">
        <v>0</v>
      </c>
      <c r="W16620" s="217">
        <v>11.882626991288401</v>
      </c>
      <c r="X16620" s="217">
        <v>11.882626991288401</v>
      </c>
      <c r="Y16620" s="217">
        <v>0</v>
      </c>
    </row>
    <row r="16621" spans="2:25">
      <c r="B16621" s="217" t="s">
        <v>16791</v>
      </c>
      <c r="C16621" s="217" t="s">
        <v>11696</v>
      </c>
      <c r="D16621" s="217" t="s">
        <v>26</v>
      </c>
      <c r="E16621" s="217" t="s">
        <v>87</v>
      </c>
      <c r="F16621" s="217" t="s">
        <v>12</v>
      </c>
      <c r="G16621" s="217" t="s">
        <v>5</v>
      </c>
      <c r="H16621" s="217" t="s">
        <v>172</v>
      </c>
      <c r="I16621" s="217">
        <v>63</v>
      </c>
      <c r="J16621" s="217">
        <v>63</v>
      </c>
      <c r="K16621" s="217">
        <v>0</v>
      </c>
      <c r="L16621" s="217">
        <v>72</v>
      </c>
      <c r="M16621" s="217">
        <v>4738.9931361198096</v>
      </c>
      <c r="N16621" s="217">
        <v>13.293963124745799</v>
      </c>
      <c r="O16621" s="217">
        <v>13.293963124745799</v>
      </c>
      <c r="P16621" s="217">
        <v>0</v>
      </c>
      <c r="Q16621" s="217">
        <v>13.293963124745799</v>
      </c>
      <c r="R16621" s="217">
        <v>13.293963124745799</v>
      </c>
      <c r="S16621" s="217">
        <v>0</v>
      </c>
      <c r="T16621" s="217">
        <v>13.293963124745799</v>
      </c>
      <c r="U16621" s="217">
        <v>13.293963124745799</v>
      </c>
      <c r="V16621" s="217">
        <v>0</v>
      </c>
      <c r="W16621" s="217">
        <v>13.293963124745799</v>
      </c>
      <c r="X16621" s="217">
        <v>13.293963124745799</v>
      </c>
      <c r="Y16621" s="217">
        <v>0</v>
      </c>
    </row>
    <row r="16622" spans="2:25">
      <c r="B16622" s="217" t="s">
        <v>16792</v>
      </c>
      <c r="C16622" s="217" t="s">
        <v>11696</v>
      </c>
      <c r="D16622" s="217" t="s">
        <v>26</v>
      </c>
      <c r="E16622" s="217" t="s">
        <v>87</v>
      </c>
      <c r="F16622" s="217" t="s">
        <v>12</v>
      </c>
      <c r="G16622" s="217" t="s">
        <v>5</v>
      </c>
      <c r="H16622" s="217" t="s">
        <v>174</v>
      </c>
      <c r="I16622" s="217">
        <v>52</v>
      </c>
      <c r="J16622" s="217">
        <v>50</v>
      </c>
      <c r="K16622" s="217">
        <v>2</v>
      </c>
      <c r="L16622" s="217">
        <v>78</v>
      </c>
      <c r="M16622" s="217">
        <v>3792.6898046640399</v>
      </c>
      <c r="N16622" s="217">
        <v>13.7105860690356</v>
      </c>
      <c r="O16622" s="217">
        <v>13.183255835611099</v>
      </c>
      <c r="P16622" s="217">
        <v>0.52733023342444396</v>
      </c>
      <c r="Q16622" s="217">
        <v>13.7105860690356</v>
      </c>
      <c r="R16622" s="217">
        <v>13.183255835611099</v>
      </c>
      <c r="S16622" s="217">
        <v>0.52733023342444396</v>
      </c>
      <c r="T16622" s="217">
        <v>13.7105860690356</v>
      </c>
      <c r="U16622" s="217">
        <v>13.183255835611099</v>
      </c>
      <c r="V16622" s="217">
        <v>0.52733023342444396</v>
      </c>
      <c r="W16622" s="217">
        <v>13.7105860690356</v>
      </c>
      <c r="X16622" s="217">
        <v>13.183255835611099</v>
      </c>
      <c r="Y16622" s="217">
        <v>0.52733023342444396</v>
      </c>
    </row>
    <row r="16623" spans="2:25">
      <c r="B16623" s="217" t="s">
        <v>16793</v>
      </c>
      <c r="C16623" s="217" t="s">
        <v>11696</v>
      </c>
      <c r="D16623" s="217" t="s">
        <v>26</v>
      </c>
      <c r="E16623" s="217" t="s">
        <v>87</v>
      </c>
      <c r="F16623" s="217" t="s">
        <v>12</v>
      </c>
      <c r="G16623" s="217" t="s">
        <v>5</v>
      </c>
      <c r="H16623" s="217" t="s">
        <v>176</v>
      </c>
      <c r="I16623" s="217">
        <v>37</v>
      </c>
      <c r="J16623" s="217">
        <v>36</v>
      </c>
      <c r="K16623" s="217">
        <v>1</v>
      </c>
      <c r="L16623" s="217">
        <v>70</v>
      </c>
      <c r="M16623" s="217">
        <v>3306.8262611914301</v>
      </c>
      <c r="N16623" s="217">
        <v>11.188976098994999</v>
      </c>
      <c r="O16623" s="217">
        <v>10.8865713395627</v>
      </c>
      <c r="P16623" s="217">
        <v>0.302404759432298</v>
      </c>
      <c r="Q16623" s="217">
        <v>11.188976098994999</v>
      </c>
      <c r="R16623" s="217">
        <v>10.8865713395627</v>
      </c>
      <c r="S16623" s="217">
        <v>0.302404759432298</v>
      </c>
      <c r="T16623" s="217">
        <v>11.188976098994999</v>
      </c>
      <c r="U16623" s="217">
        <v>10.8865713395627</v>
      </c>
      <c r="V16623" s="217">
        <v>0.302404759432298</v>
      </c>
      <c r="W16623" s="217">
        <v>11.188976098994999</v>
      </c>
      <c r="X16623" s="217">
        <v>10.8865713395627</v>
      </c>
      <c r="Y16623" s="217">
        <v>0.302404759432298</v>
      </c>
    </row>
    <row r="16624" spans="2:25">
      <c r="B16624" s="217" t="s">
        <v>16794</v>
      </c>
      <c r="C16624" s="217" t="s">
        <v>11696</v>
      </c>
      <c r="D16624" s="217" t="s">
        <v>26</v>
      </c>
      <c r="E16624" s="217" t="s">
        <v>87</v>
      </c>
      <c r="F16624" s="217" t="s">
        <v>12</v>
      </c>
      <c r="G16624" s="217" t="s">
        <v>5</v>
      </c>
      <c r="H16624" s="217" t="s">
        <v>178</v>
      </c>
      <c r="I16624" s="217">
        <v>11</v>
      </c>
      <c r="J16624" s="217">
        <v>11</v>
      </c>
      <c r="K16624" s="217">
        <v>0</v>
      </c>
      <c r="L16624" s="217">
        <v>33</v>
      </c>
      <c r="M16624" s="217">
        <v>2121.19762894215</v>
      </c>
      <c r="N16624" s="217">
        <v>5.1857497151200196</v>
      </c>
      <c r="O16624" s="217">
        <v>5.1857497151200196</v>
      </c>
      <c r="P16624" s="217">
        <v>0</v>
      </c>
      <c r="Q16624" s="217">
        <v>5.1857497151200196</v>
      </c>
      <c r="R16624" s="217">
        <v>5.1857497151200196</v>
      </c>
      <c r="S16624" s="217">
        <v>0</v>
      </c>
      <c r="T16624" s="217">
        <v>5.1857497151200196</v>
      </c>
      <c r="U16624" s="217">
        <v>5.1857497151200196</v>
      </c>
      <c r="V16624" s="217">
        <v>0</v>
      </c>
      <c r="W16624" s="217">
        <v>5.1857497151200196</v>
      </c>
      <c r="X16624" s="217">
        <v>5.1857497151200196</v>
      </c>
      <c r="Y16624" s="217">
        <v>0</v>
      </c>
    </row>
    <row r="16625" spans="2:25">
      <c r="B16625" s="217" t="s">
        <v>16795</v>
      </c>
      <c r="C16625" s="217" t="s">
        <v>11696</v>
      </c>
      <c r="D16625" s="217" t="s">
        <v>26</v>
      </c>
      <c r="E16625" s="217" t="s">
        <v>87</v>
      </c>
      <c r="F16625" s="217" t="s">
        <v>12</v>
      </c>
      <c r="G16625" s="217" t="s">
        <v>5</v>
      </c>
      <c r="H16625" s="217" t="s">
        <v>5</v>
      </c>
      <c r="I16625" s="217">
        <v>216</v>
      </c>
      <c r="J16625" s="217">
        <v>213</v>
      </c>
      <c r="K16625" s="217">
        <v>3</v>
      </c>
      <c r="L16625" s="217">
        <v>338</v>
      </c>
      <c r="M16625" s="217">
        <v>18420</v>
      </c>
      <c r="N16625" s="217">
        <v>11.726384364820801</v>
      </c>
      <c r="O16625" s="217">
        <v>11.563517915309401</v>
      </c>
      <c r="P16625" s="217">
        <v>0.162866449511401</v>
      </c>
      <c r="Q16625" s="217">
        <v>11.726384364820801</v>
      </c>
      <c r="R16625" s="217">
        <v>11.563517915309401</v>
      </c>
      <c r="S16625" s="217">
        <v>0.162866449511401</v>
      </c>
      <c r="T16625" s="217">
        <v>11.726384364820801</v>
      </c>
      <c r="U16625" s="217">
        <v>11.563517915309401</v>
      </c>
      <c r="V16625" s="217">
        <v>0.162866449511401</v>
      </c>
      <c r="W16625" s="217">
        <v>11.726384364820801</v>
      </c>
      <c r="X16625" s="217">
        <v>11.563517915309401</v>
      </c>
      <c r="Y16625" s="217">
        <v>0.162866449511401</v>
      </c>
    </row>
    <row r="16626" spans="2:25">
      <c r="B16626" s="217" t="s">
        <v>16796</v>
      </c>
      <c r="C16626" s="217" t="s">
        <v>11696</v>
      </c>
      <c r="D16626" s="217" t="s">
        <v>26</v>
      </c>
      <c r="E16626" s="217" t="s">
        <v>87</v>
      </c>
      <c r="F16626" s="217" t="s">
        <v>9</v>
      </c>
      <c r="G16626" s="217" t="s">
        <v>5</v>
      </c>
      <c r="H16626" s="217" t="s">
        <v>170</v>
      </c>
      <c r="I16626" s="217">
        <v>16</v>
      </c>
      <c r="J16626" s="217">
        <v>16</v>
      </c>
      <c r="K16626" s="217">
        <v>0</v>
      </c>
      <c r="L16626" s="217">
        <v>175</v>
      </c>
      <c r="M16626" s="217">
        <v>4738.44967850589</v>
      </c>
      <c r="N16626" s="217">
        <v>3.37663182803812</v>
      </c>
      <c r="O16626" s="217">
        <v>3.37663182803812</v>
      </c>
      <c r="P16626" s="217">
        <v>0</v>
      </c>
      <c r="Q16626" s="217">
        <v>3.37663182803812</v>
      </c>
      <c r="R16626" s="217">
        <v>3.37663182803812</v>
      </c>
      <c r="S16626" s="217">
        <v>0</v>
      </c>
      <c r="T16626" s="217">
        <v>3.37663182803812</v>
      </c>
      <c r="U16626" s="217">
        <v>3.37663182803812</v>
      </c>
      <c r="V16626" s="217">
        <v>0</v>
      </c>
      <c r="W16626" s="217">
        <v>3.37663182803812</v>
      </c>
      <c r="X16626" s="217">
        <v>3.37663182803812</v>
      </c>
      <c r="Y16626" s="217">
        <v>0</v>
      </c>
    </row>
    <row r="16627" spans="2:25">
      <c r="B16627" s="217" t="s">
        <v>16797</v>
      </c>
      <c r="C16627" s="217" t="s">
        <v>11696</v>
      </c>
      <c r="D16627" s="217" t="s">
        <v>26</v>
      </c>
      <c r="E16627" s="217" t="s">
        <v>87</v>
      </c>
      <c r="F16627" s="217" t="s">
        <v>9</v>
      </c>
      <c r="G16627" s="217" t="s">
        <v>5</v>
      </c>
      <c r="H16627" s="217" t="s">
        <v>172</v>
      </c>
      <c r="I16627" s="217">
        <v>11</v>
      </c>
      <c r="J16627" s="217">
        <v>10</v>
      </c>
      <c r="K16627" s="217">
        <v>1</v>
      </c>
      <c r="L16627" s="217">
        <v>149</v>
      </c>
      <c r="M16627" s="217">
        <v>4911.2581331561196</v>
      </c>
      <c r="N16627" s="217">
        <v>2.23975195393183</v>
      </c>
      <c r="O16627" s="217">
        <v>2.0361381399380298</v>
      </c>
      <c r="P16627" s="217">
        <v>0.20361381399380299</v>
      </c>
      <c r="Q16627" s="217">
        <v>2.23975195393183</v>
      </c>
      <c r="R16627" s="217">
        <v>2.0361381399380298</v>
      </c>
      <c r="S16627" s="217">
        <v>0.20361381399380299</v>
      </c>
      <c r="T16627" s="217">
        <v>2.23975195393183</v>
      </c>
      <c r="U16627" s="217">
        <v>2.0361381399380298</v>
      </c>
      <c r="V16627" s="217">
        <v>0.20361381399380299</v>
      </c>
      <c r="W16627" s="217">
        <v>2.23975195393183</v>
      </c>
      <c r="X16627" s="217">
        <v>2.0361381399380298</v>
      </c>
      <c r="Y16627" s="217">
        <v>0.20361381399380299</v>
      </c>
    </row>
    <row r="16628" spans="2:25">
      <c r="B16628" s="217" t="s">
        <v>16798</v>
      </c>
      <c r="C16628" s="217" t="s">
        <v>11696</v>
      </c>
      <c r="D16628" s="217" t="s">
        <v>26</v>
      </c>
      <c r="E16628" s="217" t="s">
        <v>87</v>
      </c>
      <c r="F16628" s="217" t="s">
        <v>9</v>
      </c>
      <c r="G16628" s="217" t="s">
        <v>5</v>
      </c>
      <c r="H16628" s="217" t="s">
        <v>174</v>
      </c>
      <c r="I16628" s="217">
        <v>6</v>
      </c>
      <c r="J16628" s="217">
        <v>6</v>
      </c>
      <c r="K16628" s="217">
        <v>0</v>
      </c>
      <c r="L16628" s="217">
        <v>114</v>
      </c>
      <c r="M16628" s="217">
        <v>4084.8568003411301</v>
      </c>
      <c r="N16628" s="217">
        <v>1.4688397398652799</v>
      </c>
      <c r="O16628" s="217">
        <v>1.4688397398652799</v>
      </c>
      <c r="P16628" s="217">
        <v>0</v>
      </c>
      <c r="Q16628" s="217">
        <v>1.4688397398652799</v>
      </c>
      <c r="R16628" s="217">
        <v>1.4688397398652799</v>
      </c>
      <c r="S16628" s="217">
        <v>0</v>
      </c>
      <c r="T16628" s="217">
        <v>1.4688397398652799</v>
      </c>
      <c r="U16628" s="217">
        <v>1.4688397398652799</v>
      </c>
      <c r="V16628" s="217">
        <v>0</v>
      </c>
      <c r="W16628" s="217">
        <v>1.4688397398652799</v>
      </c>
      <c r="X16628" s="217">
        <v>1.4688397398652799</v>
      </c>
      <c r="Y16628" s="217">
        <v>0</v>
      </c>
    </row>
    <row r="16629" spans="2:25">
      <c r="B16629" s="217" t="s">
        <v>16799</v>
      </c>
      <c r="C16629" s="217" t="s">
        <v>11696</v>
      </c>
      <c r="D16629" s="217" t="s">
        <v>26</v>
      </c>
      <c r="E16629" s="217" t="s">
        <v>87</v>
      </c>
      <c r="F16629" s="217" t="s">
        <v>9</v>
      </c>
      <c r="G16629" s="217" t="s">
        <v>5</v>
      </c>
      <c r="H16629" s="217" t="s">
        <v>176</v>
      </c>
      <c r="I16629" s="217">
        <v>6</v>
      </c>
      <c r="J16629" s="217">
        <v>6</v>
      </c>
      <c r="K16629" s="217">
        <v>0</v>
      </c>
      <c r="L16629" s="217">
        <v>114</v>
      </c>
      <c r="M16629" s="217">
        <v>3434.9566240812401</v>
      </c>
      <c r="N16629" s="217">
        <v>1.7467469481088</v>
      </c>
      <c r="O16629" s="217">
        <v>1.7467469481088</v>
      </c>
      <c r="P16629" s="217">
        <v>0</v>
      </c>
      <c r="Q16629" s="217">
        <v>1.7467469481088</v>
      </c>
      <c r="R16629" s="217">
        <v>1.7467469481088</v>
      </c>
      <c r="S16629" s="217">
        <v>0</v>
      </c>
      <c r="T16629" s="217">
        <v>1.7467469481088</v>
      </c>
      <c r="U16629" s="217">
        <v>1.7467469481088</v>
      </c>
      <c r="V16629" s="217">
        <v>0</v>
      </c>
      <c r="W16629" s="217">
        <v>1.7467469481088</v>
      </c>
      <c r="X16629" s="217">
        <v>1.7467469481088</v>
      </c>
      <c r="Y16629" s="217">
        <v>0</v>
      </c>
    </row>
    <row r="16630" spans="2:25">
      <c r="B16630" s="217" t="s">
        <v>16800</v>
      </c>
      <c r="C16630" s="217" t="s">
        <v>11696</v>
      </c>
      <c r="D16630" s="217" t="s">
        <v>26</v>
      </c>
      <c r="E16630" s="217" t="s">
        <v>87</v>
      </c>
      <c r="F16630" s="217" t="s">
        <v>9</v>
      </c>
      <c r="G16630" s="217" t="s">
        <v>5</v>
      </c>
      <c r="H16630" s="217" t="s">
        <v>178</v>
      </c>
      <c r="I16630" s="217">
        <v>6</v>
      </c>
      <c r="J16630" s="217">
        <v>6</v>
      </c>
      <c r="K16630" s="217">
        <v>0</v>
      </c>
      <c r="L16630" s="217">
        <v>47</v>
      </c>
      <c r="M16630" s="217">
        <v>2220.4787639156302</v>
      </c>
      <c r="N16630" s="217">
        <v>2.7021199650743402</v>
      </c>
      <c r="O16630" s="217">
        <v>2.7021199650743402</v>
      </c>
      <c r="P16630" s="217">
        <v>0</v>
      </c>
      <c r="Q16630" s="217">
        <v>2.7021199650743402</v>
      </c>
      <c r="R16630" s="217">
        <v>2.7021199650743402</v>
      </c>
      <c r="S16630" s="217">
        <v>0</v>
      </c>
      <c r="T16630" s="217">
        <v>2.7021199650743402</v>
      </c>
      <c r="U16630" s="217">
        <v>2.7021199650743402</v>
      </c>
      <c r="V16630" s="217">
        <v>0</v>
      </c>
      <c r="W16630" s="217">
        <v>2.7021199650743402</v>
      </c>
      <c r="X16630" s="217">
        <v>2.7021199650743402</v>
      </c>
      <c r="Y16630" s="217">
        <v>0</v>
      </c>
    </row>
    <row r="16631" spans="2:25">
      <c r="B16631" s="217" t="s">
        <v>16801</v>
      </c>
      <c r="C16631" s="217" t="s">
        <v>11696</v>
      </c>
      <c r="D16631" s="217" t="s">
        <v>26</v>
      </c>
      <c r="E16631" s="217" t="s">
        <v>87</v>
      </c>
      <c r="F16631" s="217" t="s">
        <v>9</v>
      </c>
      <c r="G16631" s="217" t="s">
        <v>5</v>
      </c>
      <c r="H16631" s="217" t="s">
        <v>5</v>
      </c>
      <c r="I16631" s="217">
        <v>45</v>
      </c>
      <c r="J16631" s="217">
        <v>44</v>
      </c>
      <c r="K16631" s="217">
        <v>1</v>
      </c>
      <c r="L16631" s="217">
        <v>599</v>
      </c>
      <c r="M16631" s="217">
        <v>19390</v>
      </c>
      <c r="N16631" s="217">
        <v>2.3207839092315599</v>
      </c>
      <c r="O16631" s="217">
        <v>2.2692109334708599</v>
      </c>
      <c r="P16631" s="217">
        <v>5.1572975760701398E-2</v>
      </c>
      <c r="Q16631" s="217">
        <v>2.3207839092315599</v>
      </c>
      <c r="R16631" s="217">
        <v>2.2692109334708599</v>
      </c>
      <c r="S16631" s="217">
        <v>5.1572975760701398E-2</v>
      </c>
      <c r="T16631" s="217">
        <v>2.3207839092315599</v>
      </c>
      <c r="U16631" s="217">
        <v>2.2692109334708599</v>
      </c>
      <c r="V16631" s="217">
        <v>5.1572975760701398E-2</v>
      </c>
      <c r="W16631" s="217">
        <v>2.3207839092315599</v>
      </c>
      <c r="X16631" s="217">
        <v>2.2692109334708599</v>
      </c>
      <c r="Y16631" s="217">
        <v>5.1572975760701398E-2</v>
      </c>
    </row>
    <row r="16632" spans="2:25">
      <c r="B16632" s="217" t="s">
        <v>16802</v>
      </c>
      <c r="C16632" s="217" t="s">
        <v>11696</v>
      </c>
      <c r="D16632" s="217" t="s">
        <v>26</v>
      </c>
      <c r="E16632" s="217" t="s">
        <v>87</v>
      </c>
      <c r="F16632" s="217" t="s">
        <v>5</v>
      </c>
      <c r="G16632" s="217" t="s">
        <v>5</v>
      </c>
      <c r="H16632" s="217" t="s">
        <v>170</v>
      </c>
      <c r="I16632" s="217">
        <v>70</v>
      </c>
      <c r="J16632" s="217">
        <v>70</v>
      </c>
      <c r="K16632" s="217">
        <v>0</v>
      </c>
      <c r="L16632" s="217">
        <v>261</v>
      </c>
      <c r="M16632" s="217">
        <v>9198.7428475884608</v>
      </c>
      <c r="N16632" s="217">
        <v>7.6097354997102897</v>
      </c>
      <c r="O16632" s="217">
        <v>7.6097354997102897</v>
      </c>
      <c r="P16632" s="217">
        <v>0</v>
      </c>
      <c r="Q16632" s="217">
        <v>7.6097354997102897</v>
      </c>
      <c r="R16632" s="217">
        <v>7.6097354997102897</v>
      </c>
      <c r="S16632" s="217">
        <v>0</v>
      </c>
      <c r="T16632" s="217">
        <v>7.6097354997102897</v>
      </c>
      <c r="U16632" s="217">
        <v>7.6097354997102897</v>
      </c>
      <c r="V16632" s="217">
        <v>0</v>
      </c>
      <c r="W16632" s="217">
        <v>7.6097354997102897</v>
      </c>
      <c r="X16632" s="217">
        <v>7.6097354997102897</v>
      </c>
      <c r="Y16632" s="217">
        <v>0</v>
      </c>
    </row>
    <row r="16633" spans="2:25">
      <c r="B16633" s="217" t="s">
        <v>16803</v>
      </c>
      <c r="C16633" s="217" t="s">
        <v>11696</v>
      </c>
      <c r="D16633" s="217" t="s">
        <v>26</v>
      </c>
      <c r="E16633" s="217" t="s">
        <v>87</v>
      </c>
      <c r="F16633" s="217" t="s">
        <v>5</v>
      </c>
      <c r="G16633" s="217" t="s">
        <v>5</v>
      </c>
      <c r="H16633" s="217" t="s">
        <v>172</v>
      </c>
      <c r="I16633" s="217">
        <v>76</v>
      </c>
      <c r="J16633" s="217">
        <v>75</v>
      </c>
      <c r="K16633" s="217">
        <v>1</v>
      </c>
      <c r="L16633" s="217">
        <v>221</v>
      </c>
      <c r="M16633" s="217">
        <v>9650.2512692759192</v>
      </c>
      <c r="N16633" s="217">
        <v>7.8754426055169899</v>
      </c>
      <c r="O16633" s="217">
        <v>7.7718183607075497</v>
      </c>
      <c r="P16633" s="217">
        <v>0.103624244809434</v>
      </c>
      <c r="Q16633" s="217">
        <v>7.8754426055169899</v>
      </c>
      <c r="R16633" s="217">
        <v>7.7718183607075497</v>
      </c>
      <c r="S16633" s="217">
        <v>0.103624244809434</v>
      </c>
      <c r="T16633" s="217">
        <v>7.8754426055169899</v>
      </c>
      <c r="U16633" s="217">
        <v>7.7718183607075497</v>
      </c>
      <c r="V16633" s="217">
        <v>0.103624244809434</v>
      </c>
      <c r="W16633" s="217">
        <v>7.8754426055169899</v>
      </c>
      <c r="X16633" s="217">
        <v>7.7718183607075497</v>
      </c>
      <c r="Y16633" s="217">
        <v>0.103624244809434</v>
      </c>
    </row>
    <row r="16634" spans="2:25">
      <c r="B16634" s="217" t="s">
        <v>16804</v>
      </c>
      <c r="C16634" s="217" t="s">
        <v>11696</v>
      </c>
      <c r="D16634" s="217" t="s">
        <v>26</v>
      </c>
      <c r="E16634" s="217" t="s">
        <v>87</v>
      </c>
      <c r="F16634" s="217" t="s">
        <v>5</v>
      </c>
      <c r="G16634" s="217" t="s">
        <v>5</v>
      </c>
      <c r="H16634" s="217" t="s">
        <v>174</v>
      </c>
      <c r="I16634" s="217">
        <v>58</v>
      </c>
      <c r="J16634" s="217">
        <v>56</v>
      </c>
      <c r="K16634" s="217">
        <v>2</v>
      </c>
      <c r="L16634" s="217">
        <v>192</v>
      </c>
      <c r="M16634" s="217">
        <v>7877.54660500517</v>
      </c>
      <c r="N16634" s="217">
        <v>7.3626984273439202</v>
      </c>
      <c r="O16634" s="217">
        <v>7.1088122746768896</v>
      </c>
      <c r="P16634" s="217">
        <v>0.25388615266703202</v>
      </c>
      <c r="Q16634" s="217">
        <v>7.3626984273439202</v>
      </c>
      <c r="R16634" s="217">
        <v>7.1088122746768896</v>
      </c>
      <c r="S16634" s="217">
        <v>0.25388615266703202</v>
      </c>
      <c r="T16634" s="217">
        <v>7.3626984273439202</v>
      </c>
      <c r="U16634" s="217">
        <v>7.1088122746768896</v>
      </c>
      <c r="V16634" s="217">
        <v>0.25388615266703202</v>
      </c>
      <c r="W16634" s="217">
        <v>7.3626984273439202</v>
      </c>
      <c r="X16634" s="217">
        <v>7.1088122746768896</v>
      </c>
      <c r="Y16634" s="217">
        <v>0.25388615266703202</v>
      </c>
    </row>
    <row r="16635" spans="2:25">
      <c r="B16635" s="217" t="s">
        <v>16805</v>
      </c>
      <c r="C16635" s="217" t="s">
        <v>11696</v>
      </c>
      <c r="D16635" s="217" t="s">
        <v>26</v>
      </c>
      <c r="E16635" s="217" t="s">
        <v>87</v>
      </c>
      <c r="F16635" s="217" t="s">
        <v>5</v>
      </c>
      <c r="G16635" s="217" t="s">
        <v>5</v>
      </c>
      <c r="H16635" s="217" t="s">
        <v>176</v>
      </c>
      <c r="I16635" s="217">
        <v>43</v>
      </c>
      <c r="J16635" s="217">
        <v>42</v>
      </c>
      <c r="K16635" s="217">
        <v>1</v>
      </c>
      <c r="L16635" s="217">
        <v>184</v>
      </c>
      <c r="M16635" s="217">
        <v>6741.7828852726698</v>
      </c>
      <c r="N16635" s="217">
        <v>6.3781347948675204</v>
      </c>
      <c r="O16635" s="217">
        <v>6.22980607870781</v>
      </c>
      <c r="P16635" s="217">
        <v>0.14832871615970999</v>
      </c>
      <c r="Q16635" s="217">
        <v>6.3781347948675204</v>
      </c>
      <c r="R16635" s="217">
        <v>6.22980607870781</v>
      </c>
      <c r="S16635" s="217">
        <v>0.14832871615970999</v>
      </c>
      <c r="T16635" s="217">
        <v>6.3781347948675204</v>
      </c>
      <c r="U16635" s="217">
        <v>6.22980607870781</v>
      </c>
      <c r="V16635" s="217">
        <v>0.14832871615970999</v>
      </c>
      <c r="W16635" s="217">
        <v>6.3781347948675204</v>
      </c>
      <c r="X16635" s="217">
        <v>6.22980607870781</v>
      </c>
      <c r="Y16635" s="217">
        <v>0.14832871615970999</v>
      </c>
    </row>
    <row r="16636" spans="2:25">
      <c r="B16636" s="217" t="s">
        <v>16806</v>
      </c>
      <c r="C16636" s="217" t="s">
        <v>11696</v>
      </c>
      <c r="D16636" s="217" t="s">
        <v>26</v>
      </c>
      <c r="E16636" s="217" t="s">
        <v>87</v>
      </c>
      <c r="F16636" s="217" t="s">
        <v>5</v>
      </c>
      <c r="G16636" s="217" t="s">
        <v>5</v>
      </c>
      <c r="H16636" s="217" t="s">
        <v>178</v>
      </c>
      <c r="I16636" s="217">
        <v>17</v>
      </c>
      <c r="J16636" s="217">
        <v>17</v>
      </c>
      <c r="K16636" s="217">
        <v>0</v>
      </c>
      <c r="L16636" s="217">
        <v>80</v>
      </c>
      <c r="M16636" s="217">
        <v>4341.6763928577702</v>
      </c>
      <c r="N16636" s="217">
        <v>3.9155382533727399</v>
      </c>
      <c r="O16636" s="217">
        <v>3.9155382533727399</v>
      </c>
      <c r="P16636" s="217">
        <v>0</v>
      </c>
      <c r="Q16636" s="217">
        <v>3.9155382533727399</v>
      </c>
      <c r="R16636" s="217">
        <v>3.9155382533727399</v>
      </c>
      <c r="S16636" s="217">
        <v>0</v>
      </c>
      <c r="T16636" s="217">
        <v>3.9155382533727399</v>
      </c>
      <c r="U16636" s="217">
        <v>3.9155382533727399</v>
      </c>
      <c r="V16636" s="217">
        <v>0</v>
      </c>
      <c r="W16636" s="217">
        <v>3.9155382533727399</v>
      </c>
      <c r="X16636" s="217">
        <v>3.9155382533727399</v>
      </c>
      <c r="Y16636" s="217">
        <v>0</v>
      </c>
    </row>
    <row r="16637" spans="2:25">
      <c r="B16637" s="217" t="s">
        <v>16807</v>
      </c>
      <c r="C16637" s="217" t="s">
        <v>11696</v>
      </c>
      <c r="D16637" s="217" t="s">
        <v>26</v>
      </c>
      <c r="E16637" s="217" t="s">
        <v>87</v>
      </c>
      <c r="F16637" s="217" t="s">
        <v>5</v>
      </c>
      <c r="G16637" s="217" t="s">
        <v>5</v>
      </c>
      <c r="H16637" s="217" t="s">
        <v>5</v>
      </c>
      <c r="I16637" s="217">
        <v>264</v>
      </c>
      <c r="J16637" s="217">
        <v>260</v>
      </c>
      <c r="K16637" s="217">
        <v>4</v>
      </c>
      <c r="L16637" s="217">
        <v>938</v>
      </c>
      <c r="M16637" s="217">
        <v>37810</v>
      </c>
      <c r="N16637" s="217">
        <v>6.9822798201534004</v>
      </c>
      <c r="O16637" s="217">
        <v>6.87648770166623</v>
      </c>
      <c r="P16637" s="217">
        <v>0.105792118487173</v>
      </c>
      <c r="Q16637" s="217">
        <v>6.9822798201534004</v>
      </c>
      <c r="R16637" s="217">
        <v>6.87648770166623</v>
      </c>
      <c r="S16637" s="217">
        <v>0.105792118487173</v>
      </c>
      <c r="T16637" s="217">
        <v>6.9822798201534004</v>
      </c>
      <c r="U16637" s="217">
        <v>6.87648770166623</v>
      </c>
      <c r="V16637" s="217">
        <v>0.105792118487173</v>
      </c>
      <c r="W16637" s="217">
        <v>6.9822798201534004</v>
      </c>
      <c r="X16637" s="217">
        <v>6.87648770166623</v>
      </c>
      <c r="Y16637" s="217">
        <v>0.105792118487173</v>
      </c>
    </row>
    <row r="16638" spans="2:25">
      <c r="B16638" s="217" t="s">
        <v>16808</v>
      </c>
      <c r="C16638" s="217" t="s">
        <v>11696</v>
      </c>
      <c r="D16638" s="217" t="s">
        <v>26</v>
      </c>
      <c r="E16638" s="217" t="s">
        <v>88</v>
      </c>
      <c r="F16638" s="217" t="s">
        <v>12</v>
      </c>
      <c r="G16638" s="217" t="s">
        <v>10</v>
      </c>
      <c r="H16638" s="217" t="s">
        <v>170</v>
      </c>
      <c r="I16638" s="217">
        <v>2</v>
      </c>
      <c r="J16638" s="217">
        <v>2</v>
      </c>
      <c r="K16638" s="217">
        <v>0</v>
      </c>
      <c r="L16638" s="217">
        <v>13</v>
      </c>
      <c r="M16638" s="217">
        <v>438.82758620689702</v>
      </c>
      <c r="N16638" s="217">
        <v>4.5575986170045599</v>
      </c>
      <c r="O16638" s="217">
        <v>4.5575986170045599</v>
      </c>
      <c r="P16638" s="217">
        <v>0</v>
      </c>
      <c r="Q16638" s="217">
        <v>4.5575986170045599</v>
      </c>
      <c r="R16638" s="217">
        <v>4.5575986170045599</v>
      </c>
      <c r="S16638" s="217">
        <v>0</v>
      </c>
      <c r="T16638" s="217">
        <v>4.5575986170045599</v>
      </c>
      <c r="U16638" s="217">
        <v>4.5575986170045599</v>
      </c>
      <c r="V16638" s="217">
        <v>0</v>
      </c>
      <c r="W16638" s="217">
        <v>4.5575986170045599</v>
      </c>
      <c r="X16638" s="217">
        <v>4.5575986170045599</v>
      </c>
      <c r="Y16638" s="217">
        <v>0</v>
      </c>
    </row>
    <row r="16639" spans="2:25">
      <c r="B16639" s="217" t="s">
        <v>16809</v>
      </c>
      <c r="C16639" s="217" t="s">
        <v>11696</v>
      </c>
      <c r="D16639" s="217" t="s">
        <v>26</v>
      </c>
      <c r="E16639" s="217" t="s">
        <v>88</v>
      </c>
      <c r="F16639" s="217" t="s">
        <v>12</v>
      </c>
      <c r="G16639" s="217" t="s">
        <v>10</v>
      </c>
      <c r="H16639" s="217" t="s">
        <v>172</v>
      </c>
      <c r="I16639" s="217">
        <v>10</v>
      </c>
      <c r="J16639" s="217">
        <v>10</v>
      </c>
      <c r="K16639" s="217">
        <v>0</v>
      </c>
      <c r="L16639" s="217">
        <v>30</v>
      </c>
      <c r="M16639" s="217">
        <v>595.55172413793105</v>
      </c>
      <c r="N16639" s="217">
        <v>16.791152799490501</v>
      </c>
      <c r="O16639" s="217">
        <v>16.791152799490501</v>
      </c>
      <c r="P16639" s="217">
        <v>0</v>
      </c>
      <c r="Q16639" s="217">
        <v>16.791152799490501</v>
      </c>
      <c r="R16639" s="217">
        <v>16.791152799490501</v>
      </c>
      <c r="S16639" s="217">
        <v>0</v>
      </c>
      <c r="T16639" s="217">
        <v>16.791152799490501</v>
      </c>
      <c r="U16639" s="217">
        <v>16.791152799490501</v>
      </c>
      <c r="V16639" s="217">
        <v>0</v>
      </c>
      <c r="W16639" s="217">
        <v>16.791152799490501</v>
      </c>
      <c r="X16639" s="217">
        <v>16.791152799490501</v>
      </c>
      <c r="Y16639" s="217">
        <v>0</v>
      </c>
    </row>
    <row r="16640" spans="2:25">
      <c r="B16640" s="217" t="s">
        <v>16810</v>
      </c>
      <c r="C16640" s="217" t="s">
        <v>11696</v>
      </c>
      <c r="D16640" s="217" t="s">
        <v>26</v>
      </c>
      <c r="E16640" s="217" t="s">
        <v>88</v>
      </c>
      <c r="F16640" s="217" t="s">
        <v>12</v>
      </c>
      <c r="G16640" s="217" t="s">
        <v>10</v>
      </c>
      <c r="H16640" s="217" t="s">
        <v>174</v>
      </c>
      <c r="I16640" s="217">
        <v>4</v>
      </c>
      <c r="J16640" s="217">
        <v>4</v>
      </c>
      <c r="K16640" s="217">
        <v>0</v>
      </c>
      <c r="L16640" s="217">
        <v>25</v>
      </c>
      <c r="M16640" s="217">
        <v>668.68965517241395</v>
      </c>
      <c r="N16640" s="217">
        <v>5.9818481848184799</v>
      </c>
      <c r="O16640" s="217">
        <v>5.9818481848184799</v>
      </c>
      <c r="P16640" s="217">
        <v>0</v>
      </c>
      <c r="Q16640" s="217">
        <v>5.9818481848184799</v>
      </c>
      <c r="R16640" s="217">
        <v>5.9818481848184799</v>
      </c>
      <c r="S16640" s="217">
        <v>0</v>
      </c>
      <c r="T16640" s="217">
        <v>5.9818481848184799</v>
      </c>
      <c r="U16640" s="217">
        <v>5.9818481848184799</v>
      </c>
      <c r="V16640" s="217">
        <v>0</v>
      </c>
      <c r="W16640" s="217">
        <v>5.9818481848184799</v>
      </c>
      <c r="X16640" s="217">
        <v>5.9818481848184799</v>
      </c>
      <c r="Y16640" s="217">
        <v>0</v>
      </c>
    </row>
    <row r="16641" spans="2:25">
      <c r="B16641" s="217" t="s">
        <v>16811</v>
      </c>
      <c r="C16641" s="217" t="s">
        <v>11696</v>
      </c>
      <c r="D16641" s="217" t="s">
        <v>26</v>
      </c>
      <c r="E16641" s="217" t="s">
        <v>88</v>
      </c>
      <c r="F16641" s="217" t="s">
        <v>12</v>
      </c>
      <c r="G16641" s="217" t="s">
        <v>10</v>
      </c>
      <c r="H16641" s="217" t="s">
        <v>176</v>
      </c>
      <c r="I16641" s="217">
        <v>6</v>
      </c>
      <c r="J16641" s="217">
        <v>6</v>
      </c>
      <c r="K16641" s="217">
        <v>0</v>
      </c>
      <c r="L16641" s="217">
        <v>33</v>
      </c>
      <c r="M16641" s="217">
        <v>752.27586206896501</v>
      </c>
      <c r="N16641" s="217">
        <v>7.9757975797579803</v>
      </c>
      <c r="O16641" s="217">
        <v>7.9757975797579803</v>
      </c>
      <c r="P16641" s="217">
        <v>0</v>
      </c>
      <c r="Q16641" s="217">
        <v>7.9757975797579803</v>
      </c>
      <c r="R16641" s="217">
        <v>7.9757975797579803</v>
      </c>
      <c r="S16641" s="217">
        <v>0</v>
      </c>
      <c r="T16641" s="217">
        <v>7.9757975797579803</v>
      </c>
      <c r="U16641" s="217">
        <v>7.9757975797579803</v>
      </c>
      <c r="V16641" s="217">
        <v>0</v>
      </c>
      <c r="W16641" s="217">
        <v>7.9757975797579803</v>
      </c>
      <c r="X16641" s="217">
        <v>7.9757975797579803</v>
      </c>
      <c r="Y16641" s="217">
        <v>0</v>
      </c>
    </row>
    <row r="16642" spans="2:25">
      <c r="B16642" s="217" t="s">
        <v>16812</v>
      </c>
      <c r="C16642" s="217" t="s">
        <v>11696</v>
      </c>
      <c r="D16642" s="217" t="s">
        <v>26</v>
      </c>
      <c r="E16642" s="217" t="s">
        <v>88</v>
      </c>
      <c r="F16642" s="217" t="s">
        <v>12</v>
      </c>
      <c r="G16642" s="217" t="s">
        <v>10</v>
      </c>
      <c r="H16642" s="217" t="s">
        <v>178</v>
      </c>
      <c r="I16642" s="217">
        <v>4</v>
      </c>
      <c r="J16642" s="217">
        <v>4</v>
      </c>
      <c r="K16642" s="217">
        <v>0</v>
      </c>
      <c r="L16642" s="217">
        <v>12</v>
      </c>
      <c r="M16642" s="217">
        <v>574.65517241379303</v>
      </c>
      <c r="N16642" s="217">
        <v>6.9606960696069597</v>
      </c>
      <c r="O16642" s="217">
        <v>6.9606960696069597</v>
      </c>
      <c r="P16642" s="217">
        <v>0</v>
      </c>
      <c r="Q16642" s="217">
        <v>6.9606960696069597</v>
      </c>
      <c r="R16642" s="217">
        <v>6.9606960696069597</v>
      </c>
      <c r="S16642" s="217">
        <v>0</v>
      </c>
      <c r="T16642" s="217">
        <v>6.9606960696069597</v>
      </c>
      <c r="U16642" s="217">
        <v>6.9606960696069597</v>
      </c>
      <c r="V16642" s="217">
        <v>0</v>
      </c>
      <c r="W16642" s="217">
        <v>6.9606960696069597</v>
      </c>
      <c r="X16642" s="217">
        <v>6.9606960696069597</v>
      </c>
      <c r="Y16642" s="217">
        <v>0</v>
      </c>
    </row>
    <row r="16643" spans="2:25">
      <c r="B16643" s="217" t="s">
        <v>16813</v>
      </c>
      <c r="C16643" s="217" t="s">
        <v>11696</v>
      </c>
      <c r="D16643" s="217" t="s">
        <v>26</v>
      </c>
      <c r="E16643" s="217" t="s">
        <v>88</v>
      </c>
      <c r="F16643" s="217" t="s">
        <v>12</v>
      </c>
      <c r="G16643" s="217" t="s">
        <v>10</v>
      </c>
      <c r="H16643" s="217" t="s">
        <v>5</v>
      </c>
      <c r="I16643" s="217">
        <v>26</v>
      </c>
      <c r="J16643" s="217">
        <v>26</v>
      </c>
      <c r="K16643" s="217">
        <v>0</v>
      </c>
      <c r="L16643" s="217">
        <v>113</v>
      </c>
      <c r="M16643" s="217">
        <v>3030</v>
      </c>
      <c r="N16643" s="217">
        <v>8.5808580858085808</v>
      </c>
      <c r="O16643" s="217">
        <v>8.5808580858085808</v>
      </c>
      <c r="P16643" s="217">
        <v>0</v>
      </c>
      <c r="Q16643" s="217">
        <v>8.5808580858085808</v>
      </c>
      <c r="R16643" s="217">
        <v>8.5808580858085808</v>
      </c>
      <c r="S16643" s="217">
        <v>0</v>
      </c>
      <c r="T16643" s="217">
        <v>8.5808580858085808</v>
      </c>
      <c r="U16643" s="217">
        <v>8.5808580858085808</v>
      </c>
      <c r="V16643" s="217">
        <v>0</v>
      </c>
      <c r="W16643" s="217">
        <v>8.5808580858085808</v>
      </c>
      <c r="X16643" s="217">
        <v>8.5808580858085808</v>
      </c>
      <c r="Y16643" s="217">
        <v>0</v>
      </c>
    </row>
    <row r="16644" spans="2:25">
      <c r="B16644" s="217" t="s">
        <v>16814</v>
      </c>
      <c r="C16644" s="217" t="s">
        <v>11696</v>
      </c>
      <c r="D16644" s="217" t="s">
        <v>26</v>
      </c>
      <c r="E16644" s="217" t="s">
        <v>88</v>
      </c>
      <c r="F16644" s="217" t="s">
        <v>9</v>
      </c>
      <c r="G16644" s="217" t="s">
        <v>10</v>
      </c>
      <c r="H16644" s="217" t="s">
        <v>170</v>
      </c>
      <c r="I16644" s="217">
        <v>1</v>
      </c>
      <c r="J16644" s="217">
        <v>1</v>
      </c>
      <c r="K16644" s="217">
        <v>0</v>
      </c>
      <c r="L16644" s="217">
        <v>17</v>
      </c>
      <c r="M16644" s="217">
        <v>499.18300653594798</v>
      </c>
      <c r="N16644" s="217">
        <v>2.0032733224222601</v>
      </c>
      <c r="O16644" s="217">
        <v>2.0032733224222601</v>
      </c>
      <c r="P16644" s="217">
        <v>0</v>
      </c>
      <c r="Q16644" s="217">
        <v>2.0032733224222601</v>
      </c>
      <c r="R16644" s="217">
        <v>2.0032733224222601</v>
      </c>
      <c r="S16644" s="217">
        <v>0</v>
      </c>
      <c r="T16644" s="217">
        <v>2.0032733224222601</v>
      </c>
      <c r="U16644" s="217">
        <v>2.0032733224222601</v>
      </c>
      <c r="V16644" s="217">
        <v>0</v>
      </c>
      <c r="W16644" s="217">
        <v>2.0032733224222601</v>
      </c>
      <c r="X16644" s="217">
        <v>2.0032733224222601</v>
      </c>
      <c r="Y16644" s="217">
        <v>0</v>
      </c>
    </row>
    <row r="16645" spans="2:25">
      <c r="B16645" s="217" t="s">
        <v>16815</v>
      </c>
      <c r="C16645" s="217" t="s">
        <v>11696</v>
      </c>
      <c r="D16645" s="217" t="s">
        <v>26</v>
      </c>
      <c r="E16645" s="217" t="s">
        <v>88</v>
      </c>
      <c r="F16645" s="217" t="s">
        <v>9</v>
      </c>
      <c r="G16645" s="217" t="s">
        <v>10</v>
      </c>
      <c r="H16645" s="217" t="s">
        <v>172</v>
      </c>
      <c r="I16645" s="217">
        <v>2</v>
      </c>
      <c r="J16645" s="217">
        <v>2</v>
      </c>
      <c r="K16645" s="217">
        <v>0</v>
      </c>
      <c r="L16645" s="217">
        <v>31</v>
      </c>
      <c r="M16645" s="217">
        <v>679.73856209150301</v>
      </c>
      <c r="N16645" s="217">
        <v>2.9423076923076898</v>
      </c>
      <c r="O16645" s="217">
        <v>2.9423076923076898</v>
      </c>
      <c r="P16645" s="217">
        <v>0</v>
      </c>
      <c r="Q16645" s="217">
        <v>2.9423076923076898</v>
      </c>
      <c r="R16645" s="217">
        <v>2.9423076923076898</v>
      </c>
      <c r="S16645" s="217">
        <v>0</v>
      </c>
      <c r="T16645" s="217">
        <v>2.9423076923076898</v>
      </c>
      <c r="U16645" s="217">
        <v>2.9423076923076898</v>
      </c>
      <c r="V16645" s="217">
        <v>0</v>
      </c>
      <c r="W16645" s="217">
        <v>2.9423076923076898</v>
      </c>
      <c r="X16645" s="217">
        <v>2.9423076923076898</v>
      </c>
      <c r="Y16645" s="217">
        <v>0</v>
      </c>
    </row>
    <row r="16646" spans="2:25">
      <c r="B16646" s="217" t="s">
        <v>16816</v>
      </c>
      <c r="C16646" s="217" t="s">
        <v>11696</v>
      </c>
      <c r="D16646" s="217" t="s">
        <v>26</v>
      </c>
      <c r="E16646" s="217" t="s">
        <v>88</v>
      </c>
      <c r="F16646" s="217" t="s">
        <v>9</v>
      </c>
      <c r="G16646" s="217" t="s">
        <v>10</v>
      </c>
      <c r="H16646" s="217" t="s">
        <v>174</v>
      </c>
      <c r="I16646" s="217">
        <v>5</v>
      </c>
      <c r="J16646" s="217">
        <v>4</v>
      </c>
      <c r="K16646" s="217">
        <v>1</v>
      </c>
      <c r="L16646" s="217">
        <v>41</v>
      </c>
      <c r="M16646" s="217">
        <v>679.73856209150301</v>
      </c>
      <c r="N16646" s="217">
        <v>7.3557692307692299</v>
      </c>
      <c r="O16646" s="217">
        <v>5.8846153846153904</v>
      </c>
      <c r="P16646" s="217">
        <v>1.47115384615385</v>
      </c>
      <c r="Q16646" s="217">
        <v>7.3557692307692299</v>
      </c>
      <c r="R16646" s="217">
        <v>5.8846153846153904</v>
      </c>
      <c r="S16646" s="217">
        <v>1.47115384615385</v>
      </c>
      <c r="T16646" s="217">
        <v>7.3557692307692299</v>
      </c>
      <c r="U16646" s="217">
        <v>5.8846153846153904</v>
      </c>
      <c r="V16646" s="217">
        <v>1.47115384615385</v>
      </c>
      <c r="W16646" s="217">
        <v>7.3557692307692299</v>
      </c>
      <c r="X16646" s="217">
        <v>5.8846153846153904</v>
      </c>
      <c r="Y16646" s="217">
        <v>1.47115384615385</v>
      </c>
    </row>
    <row r="16647" spans="2:25">
      <c r="B16647" s="217" t="s">
        <v>16817</v>
      </c>
      <c r="C16647" s="217" t="s">
        <v>11696</v>
      </c>
      <c r="D16647" s="217" t="s">
        <v>26</v>
      </c>
      <c r="E16647" s="217" t="s">
        <v>88</v>
      </c>
      <c r="F16647" s="217" t="s">
        <v>9</v>
      </c>
      <c r="G16647" s="217" t="s">
        <v>10</v>
      </c>
      <c r="H16647" s="217" t="s">
        <v>176</v>
      </c>
      <c r="I16647" s="217">
        <v>2</v>
      </c>
      <c r="J16647" s="217">
        <v>2</v>
      </c>
      <c r="K16647" s="217">
        <v>0</v>
      </c>
      <c r="L16647" s="217">
        <v>30</v>
      </c>
      <c r="M16647" s="217">
        <v>754.08496732026197</v>
      </c>
      <c r="N16647" s="217">
        <v>2.6522210184181998</v>
      </c>
      <c r="O16647" s="217">
        <v>2.6522210184181998</v>
      </c>
      <c r="P16647" s="217">
        <v>0</v>
      </c>
      <c r="Q16647" s="217">
        <v>2.6522210184181998</v>
      </c>
      <c r="R16647" s="217">
        <v>2.6522210184181998</v>
      </c>
      <c r="S16647" s="217">
        <v>0</v>
      </c>
      <c r="T16647" s="217">
        <v>2.6522210184181998</v>
      </c>
      <c r="U16647" s="217">
        <v>2.6522210184181998</v>
      </c>
      <c r="V16647" s="217">
        <v>0</v>
      </c>
      <c r="W16647" s="217">
        <v>2.6522210184181998</v>
      </c>
      <c r="X16647" s="217">
        <v>2.6522210184181998</v>
      </c>
      <c r="Y16647" s="217">
        <v>0</v>
      </c>
    </row>
    <row r="16648" spans="2:25">
      <c r="B16648" s="217" t="s">
        <v>16818</v>
      </c>
      <c r="C16648" s="217" t="s">
        <v>11696</v>
      </c>
      <c r="D16648" s="217" t="s">
        <v>26</v>
      </c>
      <c r="E16648" s="217" t="s">
        <v>88</v>
      </c>
      <c r="F16648" s="217" t="s">
        <v>9</v>
      </c>
      <c r="G16648" s="217" t="s">
        <v>10</v>
      </c>
      <c r="H16648" s="217" t="s">
        <v>178</v>
      </c>
      <c r="I16648" s="217">
        <v>1</v>
      </c>
      <c r="J16648" s="217">
        <v>1</v>
      </c>
      <c r="K16648" s="217">
        <v>0</v>
      </c>
      <c r="L16648" s="217">
        <v>12</v>
      </c>
      <c r="M16648" s="217">
        <v>637.25490196078397</v>
      </c>
      <c r="N16648" s="217">
        <v>1.5692307692307701</v>
      </c>
      <c r="O16648" s="217">
        <v>1.5692307692307701</v>
      </c>
      <c r="P16648" s="217">
        <v>0</v>
      </c>
      <c r="Q16648" s="217">
        <v>1.5692307692307701</v>
      </c>
      <c r="R16648" s="217">
        <v>1.5692307692307701</v>
      </c>
      <c r="S16648" s="217">
        <v>0</v>
      </c>
      <c r="T16648" s="217">
        <v>1.5692307692307701</v>
      </c>
      <c r="U16648" s="217">
        <v>1.5692307692307701</v>
      </c>
      <c r="V16648" s="217">
        <v>0</v>
      </c>
      <c r="W16648" s="217">
        <v>1.5692307692307701</v>
      </c>
      <c r="X16648" s="217">
        <v>1.5692307692307701</v>
      </c>
      <c r="Y16648" s="217">
        <v>0</v>
      </c>
    </row>
    <row r="16649" spans="2:25">
      <c r="B16649" s="217" t="s">
        <v>16819</v>
      </c>
      <c r="C16649" s="217" t="s">
        <v>11696</v>
      </c>
      <c r="D16649" s="217" t="s">
        <v>26</v>
      </c>
      <c r="E16649" s="217" t="s">
        <v>88</v>
      </c>
      <c r="F16649" s="217" t="s">
        <v>9</v>
      </c>
      <c r="G16649" s="217" t="s">
        <v>10</v>
      </c>
      <c r="H16649" s="217" t="s">
        <v>5</v>
      </c>
      <c r="I16649" s="217">
        <v>11</v>
      </c>
      <c r="J16649" s="217">
        <v>10</v>
      </c>
      <c r="K16649" s="217">
        <v>1</v>
      </c>
      <c r="L16649" s="217">
        <v>131</v>
      </c>
      <c r="M16649" s="217">
        <v>3250</v>
      </c>
      <c r="N16649" s="217">
        <v>3.3846153846153801</v>
      </c>
      <c r="O16649" s="217">
        <v>3.0769230769230802</v>
      </c>
      <c r="P16649" s="217">
        <v>0.30769230769230799</v>
      </c>
      <c r="Q16649" s="217">
        <v>3.3846153846153801</v>
      </c>
      <c r="R16649" s="217">
        <v>3.0769230769230802</v>
      </c>
      <c r="S16649" s="217">
        <v>0.30769230769230799</v>
      </c>
      <c r="T16649" s="217">
        <v>3.3846153846153801</v>
      </c>
      <c r="U16649" s="217">
        <v>3.0769230769230802</v>
      </c>
      <c r="V16649" s="217">
        <v>0.30769230769230799</v>
      </c>
      <c r="W16649" s="217">
        <v>3.3846153846153801</v>
      </c>
      <c r="X16649" s="217">
        <v>3.0769230769230802</v>
      </c>
      <c r="Y16649" s="217">
        <v>0.30769230769230799</v>
      </c>
    </row>
    <row r="16650" spans="2:25">
      <c r="B16650" s="217" t="s">
        <v>16820</v>
      </c>
      <c r="C16650" s="217" t="s">
        <v>11696</v>
      </c>
      <c r="D16650" s="217" t="s">
        <v>26</v>
      </c>
      <c r="E16650" s="217" t="s">
        <v>88</v>
      </c>
      <c r="F16650" s="217" t="s">
        <v>5</v>
      </c>
      <c r="G16650" s="217" t="s">
        <v>10</v>
      </c>
      <c r="H16650" s="217" t="s">
        <v>170</v>
      </c>
      <c r="I16650" s="217">
        <v>3</v>
      </c>
      <c r="J16650" s="217">
        <v>3</v>
      </c>
      <c r="K16650" s="217">
        <v>0</v>
      </c>
      <c r="L16650" s="217">
        <v>30</v>
      </c>
      <c r="M16650" s="217">
        <v>938.01059274284398</v>
      </c>
      <c r="N16650" s="217">
        <v>3.1982581254521598</v>
      </c>
      <c r="O16650" s="217">
        <v>3.1982581254521598</v>
      </c>
      <c r="P16650" s="217">
        <v>0</v>
      </c>
      <c r="Q16650" s="217">
        <v>3.1982581254521598</v>
      </c>
      <c r="R16650" s="217">
        <v>3.1982581254521598</v>
      </c>
      <c r="S16650" s="217">
        <v>0</v>
      </c>
      <c r="T16650" s="217">
        <v>3.1982581254521598</v>
      </c>
      <c r="U16650" s="217">
        <v>3.1982581254521598</v>
      </c>
      <c r="V16650" s="217">
        <v>0</v>
      </c>
      <c r="W16650" s="217">
        <v>3.1982581254521598</v>
      </c>
      <c r="X16650" s="217">
        <v>3.1982581254521598</v>
      </c>
      <c r="Y16650" s="217">
        <v>0</v>
      </c>
    </row>
    <row r="16651" spans="2:25">
      <c r="B16651" s="217" t="s">
        <v>16821</v>
      </c>
      <c r="C16651" s="217" t="s">
        <v>11696</v>
      </c>
      <c r="D16651" s="217" t="s">
        <v>26</v>
      </c>
      <c r="E16651" s="217" t="s">
        <v>88</v>
      </c>
      <c r="F16651" s="217" t="s">
        <v>5</v>
      </c>
      <c r="G16651" s="217" t="s">
        <v>10</v>
      </c>
      <c r="H16651" s="217" t="s">
        <v>172</v>
      </c>
      <c r="I16651" s="217">
        <v>12</v>
      </c>
      <c r="J16651" s="217">
        <v>12</v>
      </c>
      <c r="K16651" s="217">
        <v>0</v>
      </c>
      <c r="L16651" s="217">
        <v>61</v>
      </c>
      <c r="M16651" s="217">
        <v>1275.29028622943</v>
      </c>
      <c r="N16651" s="217">
        <v>9.4096223656494704</v>
      </c>
      <c r="O16651" s="217">
        <v>9.4096223656494704</v>
      </c>
      <c r="P16651" s="217">
        <v>0</v>
      </c>
      <c r="Q16651" s="217">
        <v>9.4096223656494704</v>
      </c>
      <c r="R16651" s="217">
        <v>9.4096223656494704</v>
      </c>
      <c r="S16651" s="217">
        <v>0</v>
      </c>
      <c r="T16651" s="217">
        <v>9.4096223656494704</v>
      </c>
      <c r="U16651" s="217">
        <v>9.4096223656494704</v>
      </c>
      <c r="V16651" s="217">
        <v>0</v>
      </c>
      <c r="W16651" s="217">
        <v>9.4096223656494704</v>
      </c>
      <c r="X16651" s="217">
        <v>9.4096223656494704</v>
      </c>
      <c r="Y16651" s="217">
        <v>0</v>
      </c>
    </row>
    <row r="16652" spans="2:25">
      <c r="B16652" s="217" t="s">
        <v>16822</v>
      </c>
      <c r="C16652" s="217" t="s">
        <v>11696</v>
      </c>
      <c r="D16652" s="217" t="s">
        <v>26</v>
      </c>
      <c r="E16652" s="217" t="s">
        <v>88</v>
      </c>
      <c r="F16652" s="217" t="s">
        <v>5</v>
      </c>
      <c r="G16652" s="217" t="s">
        <v>10</v>
      </c>
      <c r="H16652" s="217" t="s">
        <v>174</v>
      </c>
      <c r="I16652" s="217">
        <v>9</v>
      </c>
      <c r="J16652" s="217">
        <v>8</v>
      </c>
      <c r="K16652" s="217">
        <v>1</v>
      </c>
      <c r="L16652" s="217">
        <v>66</v>
      </c>
      <c r="M16652" s="217">
        <v>1348.42821726392</v>
      </c>
      <c r="N16652" s="217">
        <v>6.6744376042959201</v>
      </c>
      <c r="O16652" s="217">
        <v>5.93283342604082</v>
      </c>
      <c r="P16652" s="217">
        <v>0.74160417825510205</v>
      </c>
      <c r="Q16652" s="217">
        <v>6.6744376042959201</v>
      </c>
      <c r="R16652" s="217">
        <v>5.93283342604082</v>
      </c>
      <c r="S16652" s="217">
        <v>0.74160417825510205</v>
      </c>
      <c r="T16652" s="217">
        <v>6.6744376042959201</v>
      </c>
      <c r="U16652" s="217">
        <v>5.93283342604082</v>
      </c>
      <c r="V16652" s="217">
        <v>0.74160417825510205</v>
      </c>
      <c r="W16652" s="217">
        <v>6.6744376042959201</v>
      </c>
      <c r="X16652" s="217">
        <v>5.93283342604082</v>
      </c>
      <c r="Y16652" s="217">
        <v>0.74160417825510205</v>
      </c>
    </row>
    <row r="16653" spans="2:25">
      <c r="B16653" s="217" t="s">
        <v>16823</v>
      </c>
      <c r="C16653" s="217" t="s">
        <v>11696</v>
      </c>
      <c r="D16653" s="217" t="s">
        <v>26</v>
      </c>
      <c r="E16653" s="217" t="s">
        <v>88</v>
      </c>
      <c r="F16653" s="217" t="s">
        <v>5</v>
      </c>
      <c r="G16653" s="217" t="s">
        <v>10</v>
      </c>
      <c r="H16653" s="217" t="s">
        <v>176</v>
      </c>
      <c r="I16653" s="217">
        <v>8</v>
      </c>
      <c r="J16653" s="217">
        <v>8</v>
      </c>
      <c r="K16653" s="217">
        <v>0</v>
      </c>
      <c r="L16653" s="217">
        <v>63</v>
      </c>
      <c r="M16653" s="217">
        <v>1506.36082938923</v>
      </c>
      <c r="N16653" s="217">
        <v>5.3108125516272899</v>
      </c>
      <c r="O16653" s="217">
        <v>5.3108125516272899</v>
      </c>
      <c r="P16653" s="217">
        <v>0</v>
      </c>
      <c r="Q16653" s="217">
        <v>5.3108125516272899</v>
      </c>
      <c r="R16653" s="217">
        <v>5.3108125516272899</v>
      </c>
      <c r="S16653" s="217">
        <v>0</v>
      </c>
      <c r="T16653" s="217">
        <v>5.3108125516272899</v>
      </c>
      <c r="U16653" s="217">
        <v>5.3108125516272899</v>
      </c>
      <c r="V16653" s="217">
        <v>0</v>
      </c>
      <c r="W16653" s="217">
        <v>5.3108125516272899</v>
      </c>
      <c r="X16653" s="217">
        <v>5.3108125516272899</v>
      </c>
      <c r="Y16653" s="217">
        <v>0</v>
      </c>
    </row>
    <row r="16654" spans="2:25">
      <c r="B16654" s="217" t="s">
        <v>16824</v>
      </c>
      <c r="C16654" s="217" t="s">
        <v>11696</v>
      </c>
      <c r="D16654" s="217" t="s">
        <v>26</v>
      </c>
      <c r="E16654" s="217" t="s">
        <v>88</v>
      </c>
      <c r="F16654" s="217" t="s">
        <v>5</v>
      </c>
      <c r="G16654" s="217" t="s">
        <v>10</v>
      </c>
      <c r="H16654" s="217" t="s">
        <v>178</v>
      </c>
      <c r="I16654" s="217">
        <v>5</v>
      </c>
      <c r="J16654" s="217">
        <v>5</v>
      </c>
      <c r="K16654" s="217">
        <v>0</v>
      </c>
      <c r="L16654" s="217">
        <v>24</v>
      </c>
      <c r="M16654" s="217">
        <v>1211.9100743745801</v>
      </c>
      <c r="N16654" s="217">
        <v>4.1257186533252597</v>
      </c>
      <c r="O16654" s="217">
        <v>4.1257186533252597</v>
      </c>
      <c r="P16654" s="217">
        <v>0</v>
      </c>
      <c r="Q16654" s="217">
        <v>4.1257186533252597</v>
      </c>
      <c r="R16654" s="217">
        <v>4.1257186533252597</v>
      </c>
      <c r="S16654" s="217">
        <v>0</v>
      </c>
      <c r="T16654" s="217">
        <v>4.1257186533252597</v>
      </c>
      <c r="U16654" s="217">
        <v>4.1257186533252597</v>
      </c>
      <c r="V16654" s="217">
        <v>0</v>
      </c>
      <c r="W16654" s="217">
        <v>4.1257186533252597</v>
      </c>
      <c r="X16654" s="217">
        <v>4.1257186533252597</v>
      </c>
      <c r="Y16654" s="217">
        <v>0</v>
      </c>
    </row>
    <row r="16655" spans="2:25">
      <c r="B16655" s="217" t="s">
        <v>16825</v>
      </c>
      <c r="C16655" s="217" t="s">
        <v>11696</v>
      </c>
      <c r="D16655" s="217" t="s">
        <v>26</v>
      </c>
      <c r="E16655" s="217" t="s">
        <v>88</v>
      </c>
      <c r="F16655" s="217" t="s">
        <v>5</v>
      </c>
      <c r="G16655" s="217" t="s">
        <v>10</v>
      </c>
      <c r="H16655" s="217" t="s">
        <v>5</v>
      </c>
      <c r="I16655" s="217">
        <v>37</v>
      </c>
      <c r="J16655" s="217">
        <v>36</v>
      </c>
      <c r="K16655" s="217">
        <v>1</v>
      </c>
      <c r="L16655" s="217">
        <v>244</v>
      </c>
      <c r="M16655" s="217">
        <v>6280</v>
      </c>
      <c r="N16655" s="217">
        <v>5.8917197452229297</v>
      </c>
      <c r="O16655" s="217">
        <v>5.7324840764331197</v>
      </c>
      <c r="P16655" s="217">
        <v>0.15923566878980899</v>
      </c>
      <c r="Q16655" s="217">
        <v>5.8917197452229297</v>
      </c>
      <c r="R16655" s="217">
        <v>5.7324840764331197</v>
      </c>
      <c r="S16655" s="217">
        <v>0.15923566878980899</v>
      </c>
      <c r="T16655" s="217">
        <v>5.8917197452229297</v>
      </c>
      <c r="U16655" s="217">
        <v>5.7324840764331197</v>
      </c>
      <c r="V16655" s="217">
        <v>0.15923566878980899</v>
      </c>
      <c r="W16655" s="217">
        <v>5.8917197452229297</v>
      </c>
      <c r="X16655" s="217">
        <v>5.7324840764331197</v>
      </c>
      <c r="Y16655" s="217">
        <v>0.15923566878980899</v>
      </c>
    </row>
    <row r="16656" spans="2:25">
      <c r="B16656" s="217" t="s">
        <v>16826</v>
      </c>
      <c r="C16656" s="217" t="s">
        <v>11696</v>
      </c>
      <c r="D16656" s="217" t="s">
        <v>26</v>
      </c>
      <c r="E16656" s="217" t="s">
        <v>88</v>
      </c>
      <c r="F16656" s="217" t="s">
        <v>12</v>
      </c>
      <c r="G16656" s="217" t="s">
        <v>49</v>
      </c>
      <c r="H16656" s="217" t="s">
        <v>170</v>
      </c>
      <c r="I16656" s="217">
        <v>37</v>
      </c>
      <c r="J16656" s="217">
        <v>37</v>
      </c>
      <c r="K16656" s="217">
        <v>0</v>
      </c>
      <c r="L16656" s="217">
        <v>87</v>
      </c>
      <c r="M16656" s="217">
        <v>3125.0877192982498</v>
      </c>
      <c r="N16656" s="217">
        <v>11.839667658451701</v>
      </c>
      <c r="O16656" s="217">
        <v>11.839667658451701</v>
      </c>
      <c r="P16656" s="217">
        <v>0</v>
      </c>
      <c r="Q16656" s="217">
        <v>11.839667658451701</v>
      </c>
      <c r="R16656" s="217">
        <v>11.839667658451701</v>
      </c>
      <c r="S16656" s="217">
        <v>0</v>
      </c>
      <c r="T16656" s="217">
        <v>11.839667658451701</v>
      </c>
      <c r="U16656" s="217">
        <v>11.839667658451701</v>
      </c>
      <c r="V16656" s="217">
        <v>0</v>
      </c>
      <c r="W16656" s="217">
        <v>11.839667658451701</v>
      </c>
      <c r="X16656" s="217">
        <v>11.839667658451701</v>
      </c>
      <c r="Y16656" s="217">
        <v>0</v>
      </c>
    </row>
    <row r="16657" spans="2:25">
      <c r="B16657" s="217" t="s">
        <v>16827</v>
      </c>
      <c r="C16657" s="217" t="s">
        <v>11696</v>
      </c>
      <c r="D16657" s="217" t="s">
        <v>26</v>
      </c>
      <c r="E16657" s="217" t="s">
        <v>88</v>
      </c>
      <c r="F16657" s="217" t="s">
        <v>12</v>
      </c>
      <c r="G16657" s="217" t="s">
        <v>49</v>
      </c>
      <c r="H16657" s="217" t="s">
        <v>172</v>
      </c>
      <c r="I16657" s="217">
        <v>26</v>
      </c>
      <c r="J16657" s="217">
        <v>26</v>
      </c>
      <c r="K16657" s="217">
        <v>0</v>
      </c>
      <c r="L16657" s="217">
        <v>66</v>
      </c>
      <c r="M16657" s="217">
        <v>3743.5087719298199</v>
      </c>
      <c r="N16657" s="217">
        <v>6.9453557034398701</v>
      </c>
      <c r="O16657" s="217">
        <v>6.9453557034398701</v>
      </c>
      <c r="P16657" s="217">
        <v>0</v>
      </c>
      <c r="Q16657" s="217">
        <v>6.9453557034398701</v>
      </c>
      <c r="R16657" s="217">
        <v>6.9453557034398701</v>
      </c>
      <c r="S16657" s="217">
        <v>0</v>
      </c>
      <c r="T16657" s="217">
        <v>6.9453557034398701</v>
      </c>
      <c r="U16657" s="217">
        <v>6.9453557034398701</v>
      </c>
      <c r="V16657" s="217">
        <v>0</v>
      </c>
      <c r="W16657" s="217">
        <v>6.9453557034398701</v>
      </c>
      <c r="X16657" s="217">
        <v>6.9453557034398701</v>
      </c>
      <c r="Y16657" s="217">
        <v>0</v>
      </c>
    </row>
    <row r="16658" spans="2:25">
      <c r="B16658" s="217" t="s">
        <v>16828</v>
      </c>
      <c r="C16658" s="217" t="s">
        <v>11696</v>
      </c>
      <c r="D16658" s="217" t="s">
        <v>26</v>
      </c>
      <c r="E16658" s="217" t="s">
        <v>88</v>
      </c>
      <c r="F16658" s="217" t="s">
        <v>12</v>
      </c>
      <c r="G16658" s="217" t="s">
        <v>49</v>
      </c>
      <c r="H16658" s="217" t="s">
        <v>174</v>
      </c>
      <c r="I16658" s="217">
        <v>11</v>
      </c>
      <c r="J16658" s="217">
        <v>11</v>
      </c>
      <c r="K16658" s="217">
        <v>0</v>
      </c>
      <c r="L16658" s="217">
        <v>55</v>
      </c>
      <c r="M16658" s="217">
        <v>2951.9298245614</v>
      </c>
      <c r="N16658" s="217">
        <v>3.7263758469036001</v>
      </c>
      <c r="O16658" s="217">
        <v>3.7263758469036001</v>
      </c>
      <c r="P16658" s="217">
        <v>0</v>
      </c>
      <c r="Q16658" s="217">
        <v>3.7263758469036001</v>
      </c>
      <c r="R16658" s="217">
        <v>3.7263758469036001</v>
      </c>
      <c r="S16658" s="217">
        <v>0</v>
      </c>
      <c r="T16658" s="217">
        <v>3.7263758469036001</v>
      </c>
      <c r="U16658" s="217">
        <v>3.7263758469036001</v>
      </c>
      <c r="V16658" s="217">
        <v>0</v>
      </c>
      <c r="W16658" s="217">
        <v>3.7263758469036001</v>
      </c>
      <c r="X16658" s="217">
        <v>3.7263758469036001</v>
      </c>
      <c r="Y16658" s="217">
        <v>0</v>
      </c>
    </row>
    <row r="16659" spans="2:25">
      <c r="B16659" s="217" t="s">
        <v>16829</v>
      </c>
      <c r="C16659" s="217" t="s">
        <v>11696</v>
      </c>
      <c r="D16659" s="217" t="s">
        <v>26</v>
      </c>
      <c r="E16659" s="217" t="s">
        <v>88</v>
      </c>
      <c r="F16659" s="217" t="s">
        <v>12</v>
      </c>
      <c r="G16659" s="217" t="s">
        <v>49</v>
      </c>
      <c r="H16659" s="217" t="s">
        <v>176</v>
      </c>
      <c r="I16659" s="217">
        <v>6</v>
      </c>
      <c r="J16659" s="217">
        <v>6</v>
      </c>
      <c r="K16659" s="217">
        <v>0</v>
      </c>
      <c r="L16659" s="217">
        <v>37</v>
      </c>
      <c r="M16659" s="217">
        <v>2061.4035087719299</v>
      </c>
      <c r="N16659" s="217">
        <v>2.9106382978723402</v>
      </c>
      <c r="O16659" s="217">
        <v>2.9106382978723402</v>
      </c>
      <c r="P16659" s="217">
        <v>0</v>
      </c>
      <c r="Q16659" s="217">
        <v>2.9106382978723402</v>
      </c>
      <c r="R16659" s="217">
        <v>2.9106382978723402</v>
      </c>
      <c r="S16659" s="217">
        <v>0</v>
      </c>
      <c r="T16659" s="217">
        <v>2.9106382978723402</v>
      </c>
      <c r="U16659" s="217">
        <v>2.9106382978723402</v>
      </c>
      <c r="V16659" s="217">
        <v>0</v>
      </c>
      <c r="W16659" s="217">
        <v>2.9106382978723402</v>
      </c>
      <c r="X16659" s="217">
        <v>2.9106382978723402</v>
      </c>
      <c r="Y16659" s="217">
        <v>0</v>
      </c>
    </row>
    <row r="16660" spans="2:25">
      <c r="B16660" s="217" t="s">
        <v>16830</v>
      </c>
      <c r="C16660" s="217" t="s">
        <v>11696</v>
      </c>
      <c r="D16660" s="217" t="s">
        <v>26</v>
      </c>
      <c r="E16660" s="217" t="s">
        <v>88</v>
      </c>
      <c r="F16660" s="217" t="s">
        <v>12</v>
      </c>
      <c r="G16660" s="217" t="s">
        <v>49</v>
      </c>
      <c r="H16660" s="217" t="s">
        <v>178</v>
      </c>
      <c r="I16660" s="217">
        <v>1</v>
      </c>
      <c r="J16660" s="217">
        <v>1</v>
      </c>
      <c r="K16660" s="217">
        <v>0</v>
      </c>
      <c r="L16660" s="217">
        <v>9</v>
      </c>
      <c r="M16660" s="217">
        <v>808.07017543859604</v>
      </c>
      <c r="N16660" s="217">
        <v>1.2375162831089901</v>
      </c>
      <c r="O16660" s="217">
        <v>1.2375162831089901</v>
      </c>
      <c r="P16660" s="217">
        <v>0</v>
      </c>
      <c r="Q16660" s="217">
        <v>1.2375162831089901</v>
      </c>
      <c r="R16660" s="217">
        <v>1.2375162831089901</v>
      </c>
      <c r="S16660" s="217">
        <v>0</v>
      </c>
      <c r="T16660" s="217">
        <v>1.2375162831089901</v>
      </c>
      <c r="U16660" s="217">
        <v>1.2375162831089901</v>
      </c>
      <c r="V16660" s="217">
        <v>0</v>
      </c>
      <c r="W16660" s="217">
        <v>1.2375162831089901</v>
      </c>
      <c r="X16660" s="217">
        <v>1.2375162831089901</v>
      </c>
      <c r="Y16660" s="217">
        <v>0</v>
      </c>
    </row>
    <row r="16661" spans="2:25">
      <c r="B16661" s="217" t="s">
        <v>16831</v>
      </c>
      <c r="C16661" s="217" t="s">
        <v>11696</v>
      </c>
      <c r="D16661" s="217" t="s">
        <v>26</v>
      </c>
      <c r="E16661" s="217" t="s">
        <v>88</v>
      </c>
      <c r="F16661" s="217" t="s">
        <v>12</v>
      </c>
      <c r="G16661" s="217" t="s">
        <v>49</v>
      </c>
      <c r="H16661" s="217" t="s">
        <v>5</v>
      </c>
      <c r="I16661" s="217">
        <v>81</v>
      </c>
      <c r="J16661" s="217">
        <v>81</v>
      </c>
      <c r="K16661" s="217">
        <v>0</v>
      </c>
      <c r="L16661" s="217">
        <v>254</v>
      </c>
      <c r="M16661" s="217">
        <v>12690</v>
      </c>
      <c r="N16661" s="217">
        <v>6.3829787234042596</v>
      </c>
      <c r="O16661" s="217">
        <v>6.3829787234042596</v>
      </c>
      <c r="P16661" s="217">
        <v>0</v>
      </c>
      <c r="Q16661" s="217">
        <v>6.3829787234042596</v>
      </c>
      <c r="R16661" s="217">
        <v>6.3829787234042596</v>
      </c>
      <c r="S16661" s="217">
        <v>0</v>
      </c>
      <c r="T16661" s="217">
        <v>6.3829787234042596</v>
      </c>
      <c r="U16661" s="217">
        <v>6.3829787234042596</v>
      </c>
      <c r="V16661" s="217">
        <v>0</v>
      </c>
      <c r="W16661" s="217">
        <v>6.3829787234042596</v>
      </c>
      <c r="X16661" s="217">
        <v>6.3829787234042596</v>
      </c>
      <c r="Y16661" s="217">
        <v>0</v>
      </c>
    </row>
    <row r="16662" spans="2:25">
      <c r="B16662" s="217" t="s">
        <v>16832</v>
      </c>
      <c r="C16662" s="217" t="s">
        <v>11696</v>
      </c>
      <c r="D16662" s="217" t="s">
        <v>26</v>
      </c>
      <c r="E16662" s="217" t="s">
        <v>88</v>
      </c>
      <c r="F16662" s="217" t="s">
        <v>9</v>
      </c>
      <c r="G16662" s="217" t="s">
        <v>49</v>
      </c>
      <c r="H16662" s="217" t="s">
        <v>170</v>
      </c>
      <c r="I16662" s="217">
        <v>11</v>
      </c>
      <c r="J16662" s="217">
        <v>11</v>
      </c>
      <c r="K16662" s="217">
        <v>0</v>
      </c>
      <c r="L16662" s="217">
        <v>136</v>
      </c>
      <c r="M16662" s="217">
        <v>3196.875</v>
      </c>
      <c r="N16662" s="217">
        <v>3.4408602150537599</v>
      </c>
      <c r="O16662" s="217">
        <v>3.4408602150537599</v>
      </c>
      <c r="P16662" s="217">
        <v>0</v>
      </c>
      <c r="Q16662" s="217">
        <v>3.4408602150537599</v>
      </c>
      <c r="R16662" s="217">
        <v>3.4408602150537599</v>
      </c>
      <c r="S16662" s="217">
        <v>0</v>
      </c>
      <c r="T16662" s="217">
        <v>3.4408602150537599</v>
      </c>
      <c r="U16662" s="217">
        <v>3.4408602150537599</v>
      </c>
      <c r="V16662" s="217">
        <v>0</v>
      </c>
      <c r="W16662" s="217">
        <v>3.4408602150537599</v>
      </c>
      <c r="X16662" s="217">
        <v>3.4408602150537599</v>
      </c>
      <c r="Y16662" s="217">
        <v>0</v>
      </c>
    </row>
    <row r="16663" spans="2:25">
      <c r="B16663" s="217" t="s">
        <v>16833</v>
      </c>
      <c r="C16663" s="217" t="s">
        <v>11696</v>
      </c>
      <c r="D16663" s="217" t="s">
        <v>26</v>
      </c>
      <c r="E16663" s="217" t="s">
        <v>88</v>
      </c>
      <c r="F16663" s="217" t="s">
        <v>9</v>
      </c>
      <c r="G16663" s="217" t="s">
        <v>49</v>
      </c>
      <c r="H16663" s="217" t="s">
        <v>172</v>
      </c>
      <c r="I16663" s="217">
        <v>13</v>
      </c>
      <c r="J16663" s="217">
        <v>12</v>
      </c>
      <c r="K16663" s="217">
        <v>1</v>
      </c>
      <c r="L16663" s="217">
        <v>118</v>
      </c>
      <c r="M16663" s="217">
        <v>3847.35576923077</v>
      </c>
      <c r="N16663" s="217">
        <v>3.3789440799750099</v>
      </c>
      <c r="O16663" s="217">
        <v>3.11902530459232</v>
      </c>
      <c r="P16663" s="217">
        <v>0.25991877538269298</v>
      </c>
      <c r="Q16663" s="217">
        <v>3.3789440799750099</v>
      </c>
      <c r="R16663" s="217">
        <v>3.11902530459232</v>
      </c>
      <c r="S16663" s="217">
        <v>0.25991877538269298</v>
      </c>
      <c r="T16663" s="217">
        <v>3.3789440799750099</v>
      </c>
      <c r="U16663" s="217">
        <v>3.11902530459232</v>
      </c>
      <c r="V16663" s="217">
        <v>0.25991877538269298</v>
      </c>
      <c r="W16663" s="217">
        <v>3.3789440799750099</v>
      </c>
      <c r="X16663" s="217">
        <v>3.11902530459232</v>
      </c>
      <c r="Y16663" s="217">
        <v>0.25991877538269298</v>
      </c>
    </row>
    <row r="16664" spans="2:25">
      <c r="B16664" s="217" t="s">
        <v>16834</v>
      </c>
      <c r="C16664" s="217" t="s">
        <v>11696</v>
      </c>
      <c r="D16664" s="217" t="s">
        <v>26</v>
      </c>
      <c r="E16664" s="217" t="s">
        <v>88</v>
      </c>
      <c r="F16664" s="217" t="s">
        <v>9</v>
      </c>
      <c r="G16664" s="217" t="s">
        <v>49</v>
      </c>
      <c r="H16664" s="217" t="s">
        <v>174</v>
      </c>
      <c r="I16664" s="217">
        <v>7</v>
      </c>
      <c r="J16664" s="217">
        <v>7</v>
      </c>
      <c r="K16664" s="217">
        <v>0</v>
      </c>
      <c r="L16664" s="217">
        <v>97</v>
      </c>
      <c r="M16664" s="217">
        <v>3101.6826923076901</v>
      </c>
      <c r="N16664" s="217">
        <v>2.2568394946911599</v>
      </c>
      <c r="O16664" s="217">
        <v>2.2568394946911599</v>
      </c>
      <c r="P16664" s="217">
        <v>0</v>
      </c>
      <c r="Q16664" s="217">
        <v>2.2568394946911599</v>
      </c>
      <c r="R16664" s="217">
        <v>2.2568394946911599</v>
      </c>
      <c r="S16664" s="217">
        <v>0</v>
      </c>
      <c r="T16664" s="217">
        <v>2.2568394946911599</v>
      </c>
      <c r="U16664" s="217">
        <v>2.2568394946911599</v>
      </c>
      <c r="V16664" s="217">
        <v>0</v>
      </c>
      <c r="W16664" s="217">
        <v>2.2568394946911599</v>
      </c>
      <c r="X16664" s="217">
        <v>2.2568394946911599</v>
      </c>
      <c r="Y16664" s="217">
        <v>0</v>
      </c>
    </row>
    <row r="16665" spans="2:25">
      <c r="B16665" s="217" t="s">
        <v>16835</v>
      </c>
      <c r="C16665" s="217" t="s">
        <v>11696</v>
      </c>
      <c r="D16665" s="217" t="s">
        <v>26</v>
      </c>
      <c r="E16665" s="217" t="s">
        <v>88</v>
      </c>
      <c r="F16665" s="217" t="s">
        <v>9</v>
      </c>
      <c r="G16665" s="217" t="s">
        <v>49</v>
      </c>
      <c r="H16665" s="217" t="s">
        <v>176</v>
      </c>
      <c r="I16665" s="217">
        <v>3</v>
      </c>
      <c r="J16665" s="217">
        <v>2</v>
      </c>
      <c r="K16665" s="217">
        <v>1</v>
      </c>
      <c r="L16665" s="217">
        <v>65</v>
      </c>
      <c r="M16665" s="217">
        <v>2197.35576923077</v>
      </c>
      <c r="N16665" s="217">
        <v>1.3652773219560199</v>
      </c>
      <c r="O16665" s="217">
        <v>0.91018488130401498</v>
      </c>
      <c r="P16665" s="217">
        <v>0.45509244065200699</v>
      </c>
      <c r="Q16665" s="217">
        <v>1.3652773219560199</v>
      </c>
      <c r="R16665" s="217">
        <v>0.91018488130401498</v>
      </c>
      <c r="S16665" s="217">
        <v>0.45509244065200699</v>
      </c>
      <c r="T16665" s="217">
        <v>1.3652773219560199</v>
      </c>
      <c r="U16665" s="217">
        <v>0.91018488130401498</v>
      </c>
      <c r="V16665" s="217">
        <v>0.45509244065200699</v>
      </c>
      <c r="W16665" s="217">
        <v>1.3652773219560199</v>
      </c>
      <c r="X16665" s="217">
        <v>0.91018488130401498</v>
      </c>
      <c r="Y16665" s="217">
        <v>0.45509244065200699</v>
      </c>
    </row>
    <row r="16666" spans="2:25">
      <c r="B16666" s="217" t="s">
        <v>16836</v>
      </c>
      <c r="C16666" s="217" t="s">
        <v>11696</v>
      </c>
      <c r="D16666" s="217" t="s">
        <v>26</v>
      </c>
      <c r="E16666" s="217" t="s">
        <v>88</v>
      </c>
      <c r="F16666" s="217" t="s">
        <v>9</v>
      </c>
      <c r="G16666" s="217" t="s">
        <v>49</v>
      </c>
      <c r="H16666" s="217" t="s">
        <v>178</v>
      </c>
      <c r="I16666" s="217">
        <v>1</v>
      </c>
      <c r="J16666" s="217">
        <v>1</v>
      </c>
      <c r="K16666" s="217">
        <v>0</v>
      </c>
      <c r="L16666" s="217">
        <v>15</v>
      </c>
      <c r="M16666" s="217">
        <v>856.73076923076906</v>
      </c>
      <c r="N16666" s="217">
        <v>1.1672278338944999</v>
      </c>
      <c r="O16666" s="217">
        <v>1.1672278338944999</v>
      </c>
      <c r="P16666" s="217">
        <v>0</v>
      </c>
      <c r="Q16666" s="217">
        <v>1.1672278338944999</v>
      </c>
      <c r="R16666" s="217">
        <v>1.1672278338944999</v>
      </c>
      <c r="S16666" s="217">
        <v>0</v>
      </c>
      <c r="T16666" s="217">
        <v>1.1672278338944999</v>
      </c>
      <c r="U16666" s="217">
        <v>1.1672278338944999</v>
      </c>
      <c r="V16666" s="217">
        <v>0</v>
      </c>
      <c r="W16666" s="217">
        <v>1.1672278338944999</v>
      </c>
      <c r="X16666" s="217">
        <v>1.1672278338944999</v>
      </c>
      <c r="Y16666" s="217">
        <v>0</v>
      </c>
    </row>
    <row r="16667" spans="2:25">
      <c r="B16667" s="217" t="s">
        <v>16837</v>
      </c>
      <c r="C16667" s="217" t="s">
        <v>11696</v>
      </c>
      <c r="D16667" s="217" t="s">
        <v>26</v>
      </c>
      <c r="E16667" s="217" t="s">
        <v>88</v>
      </c>
      <c r="F16667" s="217" t="s">
        <v>9</v>
      </c>
      <c r="G16667" s="217" t="s">
        <v>49</v>
      </c>
      <c r="H16667" s="217" t="s">
        <v>5</v>
      </c>
      <c r="I16667" s="217">
        <v>35</v>
      </c>
      <c r="J16667" s="217">
        <v>33</v>
      </c>
      <c r="K16667" s="217">
        <v>2</v>
      </c>
      <c r="L16667" s="217">
        <v>431</v>
      </c>
      <c r="M16667" s="217">
        <v>13200</v>
      </c>
      <c r="N16667" s="217">
        <v>2.65151515151515</v>
      </c>
      <c r="O16667" s="217">
        <v>2.5</v>
      </c>
      <c r="P16667" s="217">
        <v>0.15151515151515199</v>
      </c>
      <c r="Q16667" s="217">
        <v>2.65151515151515</v>
      </c>
      <c r="R16667" s="217">
        <v>2.5</v>
      </c>
      <c r="S16667" s="217">
        <v>0.15151515151515199</v>
      </c>
      <c r="T16667" s="217">
        <v>2.65151515151515</v>
      </c>
      <c r="U16667" s="217">
        <v>2.5</v>
      </c>
      <c r="V16667" s="217">
        <v>0.15151515151515199</v>
      </c>
      <c r="W16667" s="217">
        <v>2.65151515151515</v>
      </c>
      <c r="X16667" s="217">
        <v>2.5</v>
      </c>
      <c r="Y16667" s="217">
        <v>0.15151515151515199</v>
      </c>
    </row>
    <row r="16668" spans="2:25">
      <c r="B16668" s="217" t="s">
        <v>16838</v>
      </c>
      <c r="C16668" s="217" t="s">
        <v>11696</v>
      </c>
      <c r="D16668" s="217" t="s">
        <v>26</v>
      </c>
      <c r="E16668" s="217" t="s">
        <v>88</v>
      </c>
      <c r="F16668" s="217" t="s">
        <v>5</v>
      </c>
      <c r="G16668" s="217" t="s">
        <v>49</v>
      </c>
      <c r="H16668" s="217" t="s">
        <v>170</v>
      </c>
      <c r="I16668" s="217">
        <v>48</v>
      </c>
      <c r="J16668" s="217">
        <v>48</v>
      </c>
      <c r="K16668" s="217">
        <v>0</v>
      </c>
      <c r="L16668" s="217">
        <v>223</v>
      </c>
      <c r="M16668" s="217">
        <v>6321.9627192982498</v>
      </c>
      <c r="N16668" s="217">
        <v>7.5925787815034997</v>
      </c>
      <c r="O16668" s="217">
        <v>7.5925787815034997</v>
      </c>
      <c r="P16668" s="217">
        <v>0</v>
      </c>
      <c r="Q16668" s="217">
        <v>7.5925787815034997</v>
      </c>
      <c r="R16668" s="217">
        <v>7.5925787815034997</v>
      </c>
      <c r="S16668" s="217">
        <v>0</v>
      </c>
      <c r="T16668" s="217">
        <v>7.5925787815034997</v>
      </c>
      <c r="U16668" s="217">
        <v>7.5925787815034997</v>
      </c>
      <c r="V16668" s="217">
        <v>0</v>
      </c>
      <c r="W16668" s="217">
        <v>7.5925787815034997</v>
      </c>
      <c r="X16668" s="217">
        <v>7.5925787815034997</v>
      </c>
      <c r="Y16668" s="217">
        <v>0</v>
      </c>
    </row>
    <row r="16669" spans="2:25">
      <c r="B16669" s="217" t="s">
        <v>16839</v>
      </c>
      <c r="C16669" s="217" t="s">
        <v>11696</v>
      </c>
      <c r="D16669" s="217" t="s">
        <v>26</v>
      </c>
      <c r="E16669" s="217" t="s">
        <v>88</v>
      </c>
      <c r="F16669" s="217" t="s">
        <v>5</v>
      </c>
      <c r="G16669" s="217" t="s">
        <v>49</v>
      </c>
      <c r="H16669" s="217" t="s">
        <v>172</v>
      </c>
      <c r="I16669" s="217">
        <v>40</v>
      </c>
      <c r="J16669" s="217">
        <v>39</v>
      </c>
      <c r="K16669" s="217">
        <v>1</v>
      </c>
      <c r="L16669" s="217">
        <v>184</v>
      </c>
      <c r="M16669" s="217">
        <v>7590.8645411605903</v>
      </c>
      <c r="N16669" s="217">
        <v>5.2694920035925499</v>
      </c>
      <c r="O16669" s="217">
        <v>5.1377547035027398</v>
      </c>
      <c r="P16669" s="217">
        <v>0.13173730008981399</v>
      </c>
      <c r="Q16669" s="217">
        <v>5.2694920035925499</v>
      </c>
      <c r="R16669" s="217">
        <v>5.1377547035027398</v>
      </c>
      <c r="S16669" s="217">
        <v>0.13173730008981399</v>
      </c>
      <c r="T16669" s="217">
        <v>5.2694920035925499</v>
      </c>
      <c r="U16669" s="217">
        <v>5.1377547035027398</v>
      </c>
      <c r="V16669" s="217">
        <v>0.13173730008981399</v>
      </c>
      <c r="W16669" s="217">
        <v>5.2694920035925499</v>
      </c>
      <c r="X16669" s="217">
        <v>5.1377547035027398</v>
      </c>
      <c r="Y16669" s="217">
        <v>0.13173730008981399</v>
      </c>
    </row>
    <row r="16670" spans="2:25">
      <c r="B16670" s="217" t="s">
        <v>16840</v>
      </c>
      <c r="C16670" s="217" t="s">
        <v>11696</v>
      </c>
      <c r="D16670" s="217" t="s">
        <v>26</v>
      </c>
      <c r="E16670" s="217" t="s">
        <v>88</v>
      </c>
      <c r="F16670" s="217" t="s">
        <v>5</v>
      </c>
      <c r="G16670" s="217" t="s">
        <v>49</v>
      </c>
      <c r="H16670" s="217" t="s">
        <v>174</v>
      </c>
      <c r="I16670" s="217">
        <v>18</v>
      </c>
      <c r="J16670" s="217">
        <v>18</v>
      </c>
      <c r="K16670" s="217">
        <v>0</v>
      </c>
      <c r="L16670" s="217">
        <v>152</v>
      </c>
      <c r="M16670" s="217">
        <v>6053.6125168690996</v>
      </c>
      <c r="N16670" s="217">
        <v>2.9734311454261202</v>
      </c>
      <c r="O16670" s="217">
        <v>2.9734311454261202</v>
      </c>
      <c r="P16670" s="217">
        <v>0</v>
      </c>
      <c r="Q16670" s="217">
        <v>2.9734311454261202</v>
      </c>
      <c r="R16670" s="217">
        <v>2.9734311454261202</v>
      </c>
      <c r="S16670" s="217">
        <v>0</v>
      </c>
      <c r="T16670" s="217">
        <v>2.9734311454261202</v>
      </c>
      <c r="U16670" s="217">
        <v>2.9734311454261202</v>
      </c>
      <c r="V16670" s="217">
        <v>0</v>
      </c>
      <c r="W16670" s="217">
        <v>2.9734311454261202</v>
      </c>
      <c r="X16670" s="217">
        <v>2.9734311454261202</v>
      </c>
      <c r="Y16670" s="217">
        <v>0</v>
      </c>
    </row>
    <row r="16671" spans="2:25">
      <c r="B16671" s="217" t="s">
        <v>16841</v>
      </c>
      <c r="C16671" s="217" t="s">
        <v>11696</v>
      </c>
      <c r="D16671" s="217" t="s">
        <v>26</v>
      </c>
      <c r="E16671" s="217" t="s">
        <v>88</v>
      </c>
      <c r="F16671" s="217" t="s">
        <v>5</v>
      </c>
      <c r="G16671" s="217" t="s">
        <v>49</v>
      </c>
      <c r="H16671" s="217" t="s">
        <v>176</v>
      </c>
      <c r="I16671" s="217">
        <v>9</v>
      </c>
      <c r="J16671" s="217">
        <v>8</v>
      </c>
      <c r="K16671" s="217">
        <v>1</v>
      </c>
      <c r="L16671" s="217">
        <v>102</v>
      </c>
      <c r="M16671" s="217">
        <v>4258.7592780026998</v>
      </c>
      <c r="N16671" s="217">
        <v>2.11329155101269</v>
      </c>
      <c r="O16671" s="217">
        <v>1.87848137867795</v>
      </c>
      <c r="P16671" s="217">
        <v>0.23481017233474299</v>
      </c>
      <c r="Q16671" s="217">
        <v>2.11329155101269</v>
      </c>
      <c r="R16671" s="217">
        <v>1.87848137867795</v>
      </c>
      <c r="S16671" s="217">
        <v>0.23481017233474299</v>
      </c>
      <c r="T16671" s="217">
        <v>2.11329155101269</v>
      </c>
      <c r="U16671" s="217">
        <v>1.87848137867795</v>
      </c>
      <c r="V16671" s="217">
        <v>0.23481017233474299</v>
      </c>
      <c r="W16671" s="217">
        <v>2.11329155101269</v>
      </c>
      <c r="X16671" s="217">
        <v>1.87848137867795</v>
      </c>
      <c r="Y16671" s="217">
        <v>0.23481017233474299</v>
      </c>
    </row>
    <row r="16672" spans="2:25">
      <c r="B16672" s="217" t="s">
        <v>16842</v>
      </c>
      <c r="C16672" s="217" t="s">
        <v>11696</v>
      </c>
      <c r="D16672" s="217" t="s">
        <v>26</v>
      </c>
      <c r="E16672" s="217" t="s">
        <v>88</v>
      </c>
      <c r="F16672" s="217" t="s">
        <v>5</v>
      </c>
      <c r="G16672" s="217" t="s">
        <v>49</v>
      </c>
      <c r="H16672" s="217" t="s">
        <v>178</v>
      </c>
      <c r="I16672" s="217">
        <v>2</v>
      </c>
      <c r="J16672" s="217">
        <v>2</v>
      </c>
      <c r="K16672" s="217">
        <v>0</v>
      </c>
      <c r="L16672" s="217">
        <v>24</v>
      </c>
      <c r="M16672" s="217">
        <v>1664.80094466937</v>
      </c>
      <c r="N16672" s="217">
        <v>1.20134482528012</v>
      </c>
      <c r="O16672" s="217">
        <v>1.20134482528012</v>
      </c>
      <c r="P16672" s="217">
        <v>0</v>
      </c>
      <c r="Q16672" s="217">
        <v>1.20134482528012</v>
      </c>
      <c r="R16672" s="217">
        <v>1.20134482528012</v>
      </c>
      <c r="S16672" s="217">
        <v>0</v>
      </c>
      <c r="T16672" s="217">
        <v>1.20134482528012</v>
      </c>
      <c r="U16672" s="217">
        <v>1.20134482528012</v>
      </c>
      <c r="V16672" s="217">
        <v>0</v>
      </c>
      <c r="W16672" s="217">
        <v>1.20134482528012</v>
      </c>
      <c r="X16672" s="217">
        <v>1.20134482528012</v>
      </c>
      <c r="Y16672" s="217">
        <v>0</v>
      </c>
    </row>
    <row r="16673" spans="2:25">
      <c r="B16673" s="217" t="s">
        <v>16843</v>
      </c>
      <c r="C16673" s="217" t="s">
        <v>11696</v>
      </c>
      <c r="D16673" s="217" t="s">
        <v>26</v>
      </c>
      <c r="E16673" s="217" t="s">
        <v>88</v>
      </c>
      <c r="F16673" s="217" t="s">
        <v>5</v>
      </c>
      <c r="G16673" s="217" t="s">
        <v>49</v>
      </c>
      <c r="H16673" s="217" t="s">
        <v>5</v>
      </c>
      <c r="I16673" s="217">
        <v>117</v>
      </c>
      <c r="J16673" s="217">
        <v>115</v>
      </c>
      <c r="K16673" s="217">
        <v>2</v>
      </c>
      <c r="L16673" s="217">
        <v>685</v>
      </c>
      <c r="M16673" s="217">
        <v>25890</v>
      </c>
      <c r="N16673" s="217">
        <v>4.5191193511008096</v>
      </c>
      <c r="O16673" s="217">
        <v>4.4418694476631897</v>
      </c>
      <c r="P16673" s="217">
        <v>7.7249903437620698E-2</v>
      </c>
      <c r="Q16673" s="217">
        <v>4.5191193511008096</v>
      </c>
      <c r="R16673" s="217">
        <v>4.4418694476631897</v>
      </c>
      <c r="S16673" s="217">
        <v>7.7249903437620698E-2</v>
      </c>
      <c r="T16673" s="217">
        <v>4.5191193511008096</v>
      </c>
      <c r="U16673" s="217">
        <v>4.4418694476631897</v>
      </c>
      <c r="V16673" s="217">
        <v>7.7249903437620698E-2</v>
      </c>
      <c r="W16673" s="217">
        <v>4.5191193511008096</v>
      </c>
      <c r="X16673" s="217">
        <v>4.4418694476631897</v>
      </c>
      <c r="Y16673" s="217">
        <v>7.7249903437620698E-2</v>
      </c>
    </row>
    <row r="16674" spans="2:25">
      <c r="B16674" s="217" t="s">
        <v>16844</v>
      </c>
      <c r="C16674" s="217" t="s">
        <v>11696</v>
      </c>
      <c r="D16674" s="217" t="s">
        <v>26</v>
      </c>
      <c r="E16674" s="217" t="s">
        <v>88</v>
      </c>
      <c r="F16674" s="217" t="s">
        <v>12</v>
      </c>
      <c r="G16674" s="217" t="s">
        <v>13</v>
      </c>
      <c r="H16674" s="217" t="s">
        <v>170</v>
      </c>
      <c r="I16674" s="217">
        <v>0</v>
      </c>
      <c r="J16674" s="217">
        <v>0</v>
      </c>
      <c r="K16674" s="217">
        <v>0</v>
      </c>
      <c r="L16674" s="217">
        <v>3</v>
      </c>
      <c r="M16674" s="217">
        <v>113.930348258706</v>
      </c>
      <c r="N16674" s="217">
        <v>0</v>
      </c>
      <c r="O16674" s="217">
        <v>0</v>
      </c>
      <c r="P16674" s="217">
        <v>0</v>
      </c>
      <c r="Q16674" s="217">
        <v>0</v>
      </c>
      <c r="R16674" s="217">
        <v>0</v>
      </c>
      <c r="S16674" s="217">
        <v>0</v>
      </c>
      <c r="T16674" s="217">
        <v>0</v>
      </c>
      <c r="U16674" s="217">
        <v>0</v>
      </c>
      <c r="V16674" s="217">
        <v>0</v>
      </c>
      <c r="W16674" s="217">
        <v>0</v>
      </c>
      <c r="X16674" s="217">
        <v>0</v>
      </c>
      <c r="Y16674" s="217">
        <v>0</v>
      </c>
    </row>
    <row r="16675" spans="2:25">
      <c r="B16675" s="217" t="s">
        <v>16845</v>
      </c>
      <c r="C16675" s="217" t="s">
        <v>11696</v>
      </c>
      <c r="D16675" s="217" t="s">
        <v>26</v>
      </c>
      <c r="E16675" s="217" t="s">
        <v>88</v>
      </c>
      <c r="F16675" s="217" t="s">
        <v>12</v>
      </c>
      <c r="G16675" s="217" t="s">
        <v>13</v>
      </c>
      <c r="H16675" s="217" t="s">
        <v>172</v>
      </c>
      <c r="I16675" s="217">
        <v>0</v>
      </c>
      <c r="J16675" s="217">
        <v>0</v>
      </c>
      <c r="K16675" s="217">
        <v>0</v>
      </c>
      <c r="L16675" s="217">
        <v>7</v>
      </c>
      <c r="M16675" s="217">
        <v>239.25373134328399</v>
      </c>
      <c r="N16675" s="217">
        <v>0</v>
      </c>
      <c r="O16675" s="217">
        <v>0</v>
      </c>
      <c r="P16675" s="217">
        <v>0</v>
      </c>
      <c r="Q16675" s="217">
        <v>0</v>
      </c>
      <c r="R16675" s="217">
        <v>0</v>
      </c>
      <c r="S16675" s="217">
        <v>0</v>
      </c>
      <c r="T16675" s="217">
        <v>0</v>
      </c>
      <c r="U16675" s="217">
        <v>0</v>
      </c>
      <c r="V16675" s="217">
        <v>0</v>
      </c>
      <c r="W16675" s="217">
        <v>0</v>
      </c>
      <c r="X16675" s="217">
        <v>0</v>
      </c>
      <c r="Y16675" s="217">
        <v>0</v>
      </c>
    </row>
    <row r="16676" spans="2:25">
      <c r="B16676" s="217" t="s">
        <v>16846</v>
      </c>
      <c r="C16676" s="217" t="s">
        <v>11696</v>
      </c>
      <c r="D16676" s="217" t="s">
        <v>26</v>
      </c>
      <c r="E16676" s="217" t="s">
        <v>88</v>
      </c>
      <c r="F16676" s="217" t="s">
        <v>12</v>
      </c>
      <c r="G16676" s="217" t="s">
        <v>13</v>
      </c>
      <c r="H16676" s="217" t="s">
        <v>174</v>
      </c>
      <c r="I16676" s="217">
        <v>0</v>
      </c>
      <c r="J16676" s="217">
        <v>0</v>
      </c>
      <c r="K16676" s="217">
        <v>0</v>
      </c>
      <c r="L16676" s="217">
        <v>8</v>
      </c>
      <c r="M16676" s="217">
        <v>410.14925373134298</v>
      </c>
      <c r="N16676" s="217">
        <v>0</v>
      </c>
      <c r="O16676" s="217">
        <v>0</v>
      </c>
      <c r="P16676" s="217">
        <v>0</v>
      </c>
      <c r="Q16676" s="217">
        <v>0</v>
      </c>
      <c r="R16676" s="217">
        <v>0</v>
      </c>
      <c r="S16676" s="217">
        <v>0</v>
      </c>
      <c r="T16676" s="217">
        <v>0</v>
      </c>
      <c r="U16676" s="217">
        <v>0</v>
      </c>
      <c r="V16676" s="217">
        <v>0</v>
      </c>
      <c r="W16676" s="217">
        <v>0</v>
      </c>
      <c r="X16676" s="217">
        <v>0</v>
      </c>
      <c r="Y16676" s="217">
        <v>0</v>
      </c>
    </row>
    <row r="16677" spans="2:25">
      <c r="B16677" s="217" t="s">
        <v>16847</v>
      </c>
      <c r="C16677" s="217" t="s">
        <v>11696</v>
      </c>
      <c r="D16677" s="217" t="s">
        <v>26</v>
      </c>
      <c r="E16677" s="217" t="s">
        <v>88</v>
      </c>
      <c r="F16677" s="217" t="s">
        <v>12</v>
      </c>
      <c r="G16677" s="217" t="s">
        <v>13</v>
      </c>
      <c r="H16677" s="217" t="s">
        <v>176</v>
      </c>
      <c r="I16677" s="217">
        <v>2</v>
      </c>
      <c r="J16677" s="217">
        <v>2</v>
      </c>
      <c r="K16677" s="217">
        <v>0</v>
      </c>
      <c r="L16677" s="217">
        <v>19</v>
      </c>
      <c r="M16677" s="217">
        <v>694.97512437810997</v>
      </c>
      <c r="N16677" s="217">
        <v>2.8778008447276102</v>
      </c>
      <c r="O16677" s="217">
        <v>2.8778008447276102</v>
      </c>
      <c r="P16677" s="217">
        <v>0</v>
      </c>
      <c r="Q16677" s="217">
        <v>2.8778008447276102</v>
      </c>
      <c r="R16677" s="217">
        <v>2.8778008447276102</v>
      </c>
      <c r="S16677" s="217">
        <v>0</v>
      </c>
      <c r="T16677" s="217">
        <v>2.8778008447276102</v>
      </c>
      <c r="U16677" s="217">
        <v>2.8778008447276102</v>
      </c>
      <c r="V16677" s="217">
        <v>0</v>
      </c>
      <c r="W16677" s="217">
        <v>2.8778008447276102</v>
      </c>
      <c r="X16677" s="217">
        <v>2.8778008447276102</v>
      </c>
      <c r="Y16677" s="217">
        <v>0</v>
      </c>
    </row>
    <row r="16678" spans="2:25">
      <c r="B16678" s="217" t="s">
        <v>16848</v>
      </c>
      <c r="C16678" s="217" t="s">
        <v>11696</v>
      </c>
      <c r="D16678" s="217" t="s">
        <v>26</v>
      </c>
      <c r="E16678" s="217" t="s">
        <v>88</v>
      </c>
      <c r="F16678" s="217" t="s">
        <v>12</v>
      </c>
      <c r="G16678" s="217" t="s">
        <v>13</v>
      </c>
      <c r="H16678" s="217" t="s">
        <v>178</v>
      </c>
      <c r="I16678" s="217">
        <v>1</v>
      </c>
      <c r="J16678" s="217">
        <v>1</v>
      </c>
      <c r="K16678" s="217">
        <v>0</v>
      </c>
      <c r="L16678" s="217">
        <v>13</v>
      </c>
      <c r="M16678" s="217">
        <v>831.691542288557</v>
      </c>
      <c r="N16678" s="217">
        <v>1.2023688460848201</v>
      </c>
      <c r="O16678" s="217">
        <v>1.2023688460848201</v>
      </c>
      <c r="P16678" s="217">
        <v>0</v>
      </c>
      <c r="Q16678" s="217">
        <v>1.2023688460848201</v>
      </c>
      <c r="R16678" s="217">
        <v>1.2023688460848201</v>
      </c>
      <c r="S16678" s="217">
        <v>0</v>
      </c>
      <c r="T16678" s="217">
        <v>1.2023688460848201</v>
      </c>
      <c r="U16678" s="217">
        <v>1.2023688460848201</v>
      </c>
      <c r="V16678" s="217">
        <v>0</v>
      </c>
      <c r="W16678" s="217">
        <v>1.2023688460848201</v>
      </c>
      <c r="X16678" s="217">
        <v>1.2023688460848201</v>
      </c>
      <c r="Y16678" s="217">
        <v>0</v>
      </c>
    </row>
    <row r="16679" spans="2:25">
      <c r="B16679" s="217" t="s">
        <v>16849</v>
      </c>
      <c r="C16679" s="217" t="s">
        <v>11696</v>
      </c>
      <c r="D16679" s="217" t="s">
        <v>26</v>
      </c>
      <c r="E16679" s="217" t="s">
        <v>88</v>
      </c>
      <c r="F16679" s="217" t="s">
        <v>12</v>
      </c>
      <c r="G16679" s="217" t="s">
        <v>13</v>
      </c>
      <c r="H16679" s="217" t="s">
        <v>5</v>
      </c>
      <c r="I16679" s="217">
        <v>3</v>
      </c>
      <c r="J16679" s="217">
        <v>3</v>
      </c>
      <c r="K16679" s="217">
        <v>0</v>
      </c>
      <c r="L16679" s="217">
        <v>50</v>
      </c>
      <c r="M16679" s="217">
        <v>2290</v>
      </c>
      <c r="N16679" s="217">
        <v>1.31004366812227</v>
      </c>
      <c r="O16679" s="217">
        <v>1.31004366812227</v>
      </c>
      <c r="P16679" s="217">
        <v>0</v>
      </c>
      <c r="Q16679" s="217">
        <v>1.31004366812227</v>
      </c>
      <c r="R16679" s="217">
        <v>1.31004366812227</v>
      </c>
      <c r="S16679" s="217">
        <v>0</v>
      </c>
      <c r="T16679" s="217">
        <v>1.31004366812227</v>
      </c>
      <c r="U16679" s="217">
        <v>1.31004366812227</v>
      </c>
      <c r="V16679" s="217">
        <v>0</v>
      </c>
      <c r="W16679" s="217">
        <v>1.31004366812227</v>
      </c>
      <c r="X16679" s="217">
        <v>1.31004366812227</v>
      </c>
      <c r="Y16679" s="217">
        <v>0</v>
      </c>
    </row>
    <row r="16680" spans="2:25">
      <c r="B16680" s="217" t="s">
        <v>16850</v>
      </c>
      <c r="C16680" s="217" t="s">
        <v>11696</v>
      </c>
      <c r="D16680" s="217" t="s">
        <v>26</v>
      </c>
      <c r="E16680" s="217" t="s">
        <v>88</v>
      </c>
      <c r="F16680" s="217" t="s">
        <v>9</v>
      </c>
      <c r="G16680" s="217" t="s">
        <v>13</v>
      </c>
      <c r="H16680" s="217" t="s">
        <v>170</v>
      </c>
      <c r="I16680" s="217">
        <v>0</v>
      </c>
      <c r="J16680" s="217">
        <v>0</v>
      </c>
      <c r="K16680" s="217">
        <v>0</v>
      </c>
      <c r="L16680" s="217">
        <v>4</v>
      </c>
      <c r="M16680" s="217">
        <v>150.331753554502</v>
      </c>
      <c r="N16680" s="217">
        <v>0</v>
      </c>
      <c r="O16680" s="217">
        <v>0</v>
      </c>
      <c r="P16680" s="217">
        <v>0</v>
      </c>
      <c r="Q16680" s="217">
        <v>0</v>
      </c>
      <c r="R16680" s="217">
        <v>0</v>
      </c>
      <c r="S16680" s="217">
        <v>0</v>
      </c>
      <c r="T16680" s="217">
        <v>0</v>
      </c>
      <c r="U16680" s="217">
        <v>0</v>
      </c>
      <c r="V16680" s="217">
        <v>0</v>
      </c>
      <c r="W16680" s="217">
        <v>0</v>
      </c>
      <c r="X16680" s="217">
        <v>0</v>
      </c>
      <c r="Y16680" s="217">
        <v>0</v>
      </c>
    </row>
    <row r="16681" spans="2:25">
      <c r="B16681" s="217" t="s">
        <v>16851</v>
      </c>
      <c r="C16681" s="217" t="s">
        <v>11696</v>
      </c>
      <c r="D16681" s="217" t="s">
        <v>26</v>
      </c>
      <c r="E16681" s="217" t="s">
        <v>88</v>
      </c>
      <c r="F16681" s="217" t="s">
        <v>9</v>
      </c>
      <c r="G16681" s="217" t="s">
        <v>13</v>
      </c>
      <c r="H16681" s="217" t="s">
        <v>172</v>
      </c>
      <c r="I16681" s="217">
        <v>0</v>
      </c>
      <c r="J16681" s="217">
        <v>0</v>
      </c>
      <c r="K16681" s="217">
        <v>0</v>
      </c>
      <c r="L16681" s="217">
        <v>7</v>
      </c>
      <c r="M16681" s="217">
        <v>265.971563981043</v>
      </c>
      <c r="N16681" s="217">
        <v>0</v>
      </c>
      <c r="O16681" s="217">
        <v>0</v>
      </c>
      <c r="P16681" s="217">
        <v>0</v>
      </c>
      <c r="Q16681" s="217">
        <v>0</v>
      </c>
      <c r="R16681" s="217">
        <v>0</v>
      </c>
      <c r="S16681" s="217">
        <v>0</v>
      </c>
      <c r="T16681" s="217">
        <v>0</v>
      </c>
      <c r="U16681" s="217">
        <v>0</v>
      </c>
      <c r="V16681" s="217">
        <v>0</v>
      </c>
      <c r="W16681" s="217">
        <v>0</v>
      </c>
      <c r="X16681" s="217">
        <v>0</v>
      </c>
      <c r="Y16681" s="217">
        <v>0</v>
      </c>
    </row>
    <row r="16682" spans="2:25">
      <c r="B16682" s="217" t="s">
        <v>16852</v>
      </c>
      <c r="C16682" s="217" t="s">
        <v>11696</v>
      </c>
      <c r="D16682" s="217" t="s">
        <v>26</v>
      </c>
      <c r="E16682" s="217" t="s">
        <v>88</v>
      </c>
      <c r="F16682" s="217" t="s">
        <v>9</v>
      </c>
      <c r="G16682" s="217" t="s">
        <v>13</v>
      </c>
      <c r="H16682" s="217" t="s">
        <v>174</v>
      </c>
      <c r="I16682" s="217">
        <v>3</v>
      </c>
      <c r="J16682" s="217">
        <v>2</v>
      </c>
      <c r="K16682" s="217">
        <v>1</v>
      </c>
      <c r="L16682" s="217">
        <v>20</v>
      </c>
      <c r="M16682" s="217">
        <v>450.995260663507</v>
      </c>
      <c r="N16682" s="217">
        <v>6.6519546027742704</v>
      </c>
      <c r="O16682" s="217">
        <v>4.4346364018495201</v>
      </c>
      <c r="P16682" s="217">
        <v>2.2173182009247601</v>
      </c>
      <c r="Q16682" s="217">
        <v>6.6519546027742704</v>
      </c>
      <c r="R16682" s="217">
        <v>4.4346364018495201</v>
      </c>
      <c r="S16682" s="217">
        <v>2.2173182009247601</v>
      </c>
      <c r="T16682" s="217">
        <v>6.6519546027742704</v>
      </c>
      <c r="U16682" s="217">
        <v>4.4346364018495201</v>
      </c>
      <c r="V16682" s="217">
        <v>2.2173182009247601</v>
      </c>
      <c r="W16682" s="217">
        <v>6.6519546027742704</v>
      </c>
      <c r="X16682" s="217">
        <v>4.4346364018495201</v>
      </c>
      <c r="Y16682" s="217">
        <v>2.2173182009247601</v>
      </c>
    </row>
    <row r="16683" spans="2:25">
      <c r="B16683" s="217" t="s">
        <v>16853</v>
      </c>
      <c r="C16683" s="217" t="s">
        <v>11696</v>
      </c>
      <c r="D16683" s="217" t="s">
        <v>26</v>
      </c>
      <c r="E16683" s="217" t="s">
        <v>88</v>
      </c>
      <c r="F16683" s="217" t="s">
        <v>9</v>
      </c>
      <c r="G16683" s="217" t="s">
        <v>13</v>
      </c>
      <c r="H16683" s="217" t="s">
        <v>176</v>
      </c>
      <c r="I16683" s="217">
        <v>0</v>
      </c>
      <c r="J16683" s="217">
        <v>0</v>
      </c>
      <c r="K16683" s="217">
        <v>0</v>
      </c>
      <c r="L16683" s="217">
        <v>44</v>
      </c>
      <c r="M16683" s="217">
        <v>740.09478672985801</v>
      </c>
      <c r="N16683" s="217">
        <v>0</v>
      </c>
      <c r="O16683" s="217">
        <v>0</v>
      </c>
      <c r="P16683" s="217">
        <v>0</v>
      </c>
      <c r="Q16683" s="217">
        <v>0</v>
      </c>
      <c r="R16683" s="217">
        <v>0</v>
      </c>
      <c r="S16683" s="217">
        <v>0</v>
      </c>
      <c r="T16683" s="217">
        <v>0</v>
      </c>
      <c r="U16683" s="217">
        <v>0</v>
      </c>
      <c r="V16683" s="217">
        <v>0</v>
      </c>
      <c r="W16683" s="217">
        <v>0</v>
      </c>
      <c r="X16683" s="217">
        <v>0</v>
      </c>
      <c r="Y16683" s="217">
        <v>0</v>
      </c>
    </row>
    <row r="16684" spans="2:25">
      <c r="B16684" s="217" t="s">
        <v>16854</v>
      </c>
      <c r="C16684" s="217" t="s">
        <v>11696</v>
      </c>
      <c r="D16684" s="217" t="s">
        <v>26</v>
      </c>
      <c r="E16684" s="217" t="s">
        <v>88</v>
      </c>
      <c r="F16684" s="217" t="s">
        <v>9</v>
      </c>
      <c r="G16684" s="217" t="s">
        <v>13</v>
      </c>
      <c r="H16684" s="217" t="s">
        <v>178</v>
      </c>
      <c r="I16684" s="217">
        <v>6</v>
      </c>
      <c r="J16684" s="217">
        <v>6</v>
      </c>
      <c r="K16684" s="217">
        <v>0</v>
      </c>
      <c r="L16684" s="217">
        <v>19</v>
      </c>
      <c r="M16684" s="217">
        <v>832.60663507108995</v>
      </c>
      <c r="N16684" s="217">
        <v>7.20628415300546</v>
      </c>
      <c r="O16684" s="217">
        <v>7.20628415300546</v>
      </c>
      <c r="P16684" s="217">
        <v>0</v>
      </c>
      <c r="Q16684" s="217">
        <v>7.20628415300546</v>
      </c>
      <c r="R16684" s="217">
        <v>7.20628415300546</v>
      </c>
      <c r="S16684" s="217">
        <v>0</v>
      </c>
      <c r="T16684" s="217">
        <v>7.20628415300546</v>
      </c>
      <c r="U16684" s="217">
        <v>7.20628415300546</v>
      </c>
      <c r="V16684" s="217">
        <v>0</v>
      </c>
      <c r="W16684" s="217">
        <v>7.20628415300546</v>
      </c>
      <c r="X16684" s="217">
        <v>7.20628415300546</v>
      </c>
      <c r="Y16684" s="217">
        <v>0</v>
      </c>
    </row>
    <row r="16685" spans="2:25">
      <c r="B16685" s="217" t="s">
        <v>16855</v>
      </c>
      <c r="C16685" s="217" t="s">
        <v>11696</v>
      </c>
      <c r="D16685" s="217" t="s">
        <v>26</v>
      </c>
      <c r="E16685" s="217" t="s">
        <v>88</v>
      </c>
      <c r="F16685" s="217" t="s">
        <v>9</v>
      </c>
      <c r="G16685" s="217" t="s">
        <v>13</v>
      </c>
      <c r="H16685" s="217" t="s">
        <v>5</v>
      </c>
      <c r="I16685" s="217">
        <v>9</v>
      </c>
      <c r="J16685" s="217">
        <v>8</v>
      </c>
      <c r="K16685" s="217">
        <v>1</v>
      </c>
      <c r="L16685" s="217">
        <v>94</v>
      </c>
      <c r="M16685" s="217">
        <v>2440</v>
      </c>
      <c r="N16685" s="217">
        <v>3.6885245901639299</v>
      </c>
      <c r="O16685" s="217">
        <v>3.27868852459016</v>
      </c>
      <c r="P16685" s="217">
        <v>0.409836065573771</v>
      </c>
      <c r="Q16685" s="217">
        <v>3.6885245901639299</v>
      </c>
      <c r="R16685" s="217">
        <v>3.27868852459016</v>
      </c>
      <c r="S16685" s="217">
        <v>0.409836065573771</v>
      </c>
      <c r="T16685" s="217">
        <v>3.6885245901639299</v>
      </c>
      <c r="U16685" s="217">
        <v>3.27868852459016</v>
      </c>
      <c r="V16685" s="217">
        <v>0.409836065573771</v>
      </c>
      <c r="W16685" s="217">
        <v>3.6885245901639299</v>
      </c>
      <c r="X16685" s="217">
        <v>3.27868852459016</v>
      </c>
      <c r="Y16685" s="217">
        <v>0.409836065573771</v>
      </c>
    </row>
    <row r="16686" spans="2:25">
      <c r="B16686" s="217" t="s">
        <v>16856</v>
      </c>
      <c r="C16686" s="217" t="s">
        <v>11696</v>
      </c>
      <c r="D16686" s="217" t="s">
        <v>26</v>
      </c>
      <c r="E16686" s="217" t="s">
        <v>88</v>
      </c>
      <c r="F16686" s="217" t="s">
        <v>5</v>
      </c>
      <c r="G16686" s="217" t="s">
        <v>13</v>
      </c>
      <c r="H16686" s="217" t="s">
        <v>170</v>
      </c>
      <c r="I16686" s="217">
        <v>0</v>
      </c>
      <c r="J16686" s="217">
        <v>0</v>
      </c>
      <c r="K16686" s="217">
        <v>0</v>
      </c>
      <c r="L16686" s="217">
        <v>7</v>
      </c>
      <c r="M16686" s="217">
        <v>264.26210181320897</v>
      </c>
      <c r="N16686" s="217">
        <v>0</v>
      </c>
      <c r="O16686" s="217">
        <v>0</v>
      </c>
      <c r="P16686" s="217">
        <v>0</v>
      </c>
      <c r="Q16686" s="217">
        <v>0</v>
      </c>
      <c r="R16686" s="217">
        <v>0</v>
      </c>
      <c r="S16686" s="217">
        <v>0</v>
      </c>
      <c r="T16686" s="217">
        <v>0</v>
      </c>
      <c r="U16686" s="217">
        <v>0</v>
      </c>
      <c r="V16686" s="217">
        <v>0</v>
      </c>
      <c r="W16686" s="217">
        <v>0</v>
      </c>
      <c r="X16686" s="217">
        <v>0</v>
      </c>
      <c r="Y16686" s="217">
        <v>0</v>
      </c>
    </row>
    <row r="16687" spans="2:25">
      <c r="B16687" s="217" t="s">
        <v>16857</v>
      </c>
      <c r="C16687" s="217" t="s">
        <v>11696</v>
      </c>
      <c r="D16687" s="217" t="s">
        <v>26</v>
      </c>
      <c r="E16687" s="217" t="s">
        <v>88</v>
      </c>
      <c r="F16687" s="217" t="s">
        <v>5</v>
      </c>
      <c r="G16687" s="217" t="s">
        <v>13</v>
      </c>
      <c r="H16687" s="217" t="s">
        <v>172</v>
      </c>
      <c r="I16687" s="217">
        <v>0</v>
      </c>
      <c r="J16687" s="217">
        <v>0</v>
      </c>
      <c r="K16687" s="217">
        <v>0</v>
      </c>
      <c r="L16687" s="217">
        <v>14</v>
      </c>
      <c r="M16687" s="217">
        <v>505.225295324326</v>
      </c>
      <c r="N16687" s="217">
        <v>0</v>
      </c>
      <c r="O16687" s="217">
        <v>0</v>
      </c>
      <c r="P16687" s="217">
        <v>0</v>
      </c>
      <c r="Q16687" s="217">
        <v>0</v>
      </c>
      <c r="R16687" s="217">
        <v>0</v>
      </c>
      <c r="S16687" s="217">
        <v>0</v>
      </c>
      <c r="T16687" s="217">
        <v>0</v>
      </c>
      <c r="U16687" s="217">
        <v>0</v>
      </c>
      <c r="V16687" s="217">
        <v>0</v>
      </c>
      <c r="W16687" s="217">
        <v>0</v>
      </c>
      <c r="X16687" s="217">
        <v>0</v>
      </c>
      <c r="Y16687" s="217">
        <v>0</v>
      </c>
    </row>
    <row r="16688" spans="2:25">
      <c r="B16688" s="217" t="s">
        <v>16858</v>
      </c>
      <c r="C16688" s="217" t="s">
        <v>11696</v>
      </c>
      <c r="D16688" s="217" t="s">
        <v>26</v>
      </c>
      <c r="E16688" s="217" t="s">
        <v>88</v>
      </c>
      <c r="F16688" s="217" t="s">
        <v>5</v>
      </c>
      <c r="G16688" s="217" t="s">
        <v>13</v>
      </c>
      <c r="H16688" s="217" t="s">
        <v>174</v>
      </c>
      <c r="I16688" s="217">
        <v>3</v>
      </c>
      <c r="J16688" s="217">
        <v>2</v>
      </c>
      <c r="K16688" s="217">
        <v>1</v>
      </c>
      <c r="L16688" s="217">
        <v>28</v>
      </c>
      <c r="M16688" s="217">
        <v>861.14451439485003</v>
      </c>
      <c r="N16688" s="217">
        <v>3.4837358304583499</v>
      </c>
      <c r="O16688" s="217">
        <v>2.3224905536388998</v>
      </c>
      <c r="P16688" s="217">
        <v>1.1612452768194499</v>
      </c>
      <c r="Q16688" s="217">
        <v>3.4837358304583499</v>
      </c>
      <c r="R16688" s="217">
        <v>2.3224905536388998</v>
      </c>
      <c r="S16688" s="217">
        <v>1.1612452768194499</v>
      </c>
      <c r="T16688" s="217">
        <v>3.4837358304583499</v>
      </c>
      <c r="U16688" s="217">
        <v>2.3224905536388998</v>
      </c>
      <c r="V16688" s="217">
        <v>1.1612452768194499</v>
      </c>
      <c r="W16688" s="217">
        <v>3.4837358304583499</v>
      </c>
      <c r="X16688" s="217">
        <v>2.3224905536388998</v>
      </c>
      <c r="Y16688" s="217">
        <v>1.1612452768194499</v>
      </c>
    </row>
    <row r="16689" spans="2:25">
      <c r="B16689" s="217" t="s">
        <v>16859</v>
      </c>
      <c r="C16689" s="217" t="s">
        <v>11696</v>
      </c>
      <c r="D16689" s="217" t="s">
        <v>26</v>
      </c>
      <c r="E16689" s="217" t="s">
        <v>88</v>
      </c>
      <c r="F16689" s="217" t="s">
        <v>5</v>
      </c>
      <c r="G16689" s="217" t="s">
        <v>13</v>
      </c>
      <c r="H16689" s="217" t="s">
        <v>176</v>
      </c>
      <c r="I16689" s="217">
        <v>2</v>
      </c>
      <c r="J16689" s="217">
        <v>2</v>
      </c>
      <c r="K16689" s="217">
        <v>0</v>
      </c>
      <c r="L16689" s="217">
        <v>63</v>
      </c>
      <c r="M16689" s="217">
        <v>1435.06991110797</v>
      </c>
      <c r="N16689" s="217">
        <v>1.3936603258972</v>
      </c>
      <c r="O16689" s="217">
        <v>1.3936603258972</v>
      </c>
      <c r="P16689" s="217">
        <v>0</v>
      </c>
      <c r="Q16689" s="217">
        <v>1.3936603258972</v>
      </c>
      <c r="R16689" s="217">
        <v>1.3936603258972</v>
      </c>
      <c r="S16689" s="217">
        <v>0</v>
      </c>
      <c r="T16689" s="217">
        <v>1.3936603258972</v>
      </c>
      <c r="U16689" s="217">
        <v>1.3936603258972</v>
      </c>
      <c r="V16689" s="217">
        <v>0</v>
      </c>
      <c r="W16689" s="217">
        <v>1.3936603258972</v>
      </c>
      <c r="X16689" s="217">
        <v>1.3936603258972</v>
      </c>
      <c r="Y16689" s="217">
        <v>0</v>
      </c>
    </row>
    <row r="16690" spans="2:25">
      <c r="B16690" s="217" t="s">
        <v>16860</v>
      </c>
      <c r="C16690" s="217" t="s">
        <v>11696</v>
      </c>
      <c r="D16690" s="217" t="s">
        <v>26</v>
      </c>
      <c r="E16690" s="217" t="s">
        <v>88</v>
      </c>
      <c r="F16690" s="217" t="s">
        <v>5</v>
      </c>
      <c r="G16690" s="217" t="s">
        <v>13</v>
      </c>
      <c r="H16690" s="217" t="s">
        <v>178</v>
      </c>
      <c r="I16690" s="217">
        <v>7</v>
      </c>
      <c r="J16690" s="217">
        <v>7</v>
      </c>
      <c r="K16690" s="217">
        <v>0</v>
      </c>
      <c r="L16690" s="217">
        <v>32</v>
      </c>
      <c r="M16690" s="217">
        <v>1664.29817735965</v>
      </c>
      <c r="N16690" s="217">
        <v>4.2059770870537498</v>
      </c>
      <c r="O16690" s="217">
        <v>4.2059770870537498</v>
      </c>
      <c r="P16690" s="217">
        <v>0</v>
      </c>
      <c r="Q16690" s="217">
        <v>4.2059770870537498</v>
      </c>
      <c r="R16690" s="217">
        <v>4.2059770870537498</v>
      </c>
      <c r="S16690" s="217">
        <v>0</v>
      </c>
      <c r="T16690" s="217">
        <v>4.2059770870537498</v>
      </c>
      <c r="U16690" s="217">
        <v>4.2059770870537498</v>
      </c>
      <c r="V16690" s="217">
        <v>0</v>
      </c>
      <c r="W16690" s="217">
        <v>4.2059770870537498</v>
      </c>
      <c r="X16690" s="217">
        <v>4.2059770870537498</v>
      </c>
      <c r="Y16690" s="217">
        <v>0</v>
      </c>
    </row>
    <row r="16691" spans="2:25">
      <c r="B16691" s="217" t="s">
        <v>16861</v>
      </c>
      <c r="C16691" s="217" t="s">
        <v>11696</v>
      </c>
      <c r="D16691" s="217" t="s">
        <v>26</v>
      </c>
      <c r="E16691" s="217" t="s">
        <v>88</v>
      </c>
      <c r="F16691" s="217" t="s">
        <v>5</v>
      </c>
      <c r="G16691" s="217" t="s">
        <v>13</v>
      </c>
      <c r="H16691" s="217" t="s">
        <v>5</v>
      </c>
      <c r="I16691" s="217">
        <v>12</v>
      </c>
      <c r="J16691" s="217">
        <v>11</v>
      </c>
      <c r="K16691" s="217">
        <v>1</v>
      </c>
      <c r="L16691" s="217">
        <v>144</v>
      </c>
      <c r="M16691" s="217">
        <v>4730</v>
      </c>
      <c r="N16691" s="217">
        <v>2.5369978858350999</v>
      </c>
      <c r="O16691" s="217">
        <v>2.32558139534884</v>
      </c>
      <c r="P16691" s="217">
        <v>0.21141649048625799</v>
      </c>
      <c r="Q16691" s="217">
        <v>2.5369978858350999</v>
      </c>
      <c r="R16691" s="217">
        <v>2.32558139534884</v>
      </c>
      <c r="S16691" s="217">
        <v>0.21141649048625799</v>
      </c>
      <c r="T16691" s="217">
        <v>2.5369978858350999</v>
      </c>
      <c r="U16691" s="217">
        <v>2.32558139534884</v>
      </c>
      <c r="V16691" s="217">
        <v>0.21141649048625799</v>
      </c>
      <c r="W16691" s="217">
        <v>2.5369978858350999</v>
      </c>
      <c r="X16691" s="217">
        <v>2.32558139534884</v>
      </c>
      <c r="Y16691" s="217">
        <v>0.21141649048625799</v>
      </c>
    </row>
    <row r="16692" spans="2:25">
      <c r="B16692" s="217" t="s">
        <v>16862</v>
      </c>
      <c r="C16692" s="217" t="s">
        <v>11696</v>
      </c>
      <c r="D16692" s="217" t="s">
        <v>26</v>
      </c>
      <c r="E16692" s="217" t="s">
        <v>88</v>
      </c>
      <c r="F16692" s="217" t="s">
        <v>12</v>
      </c>
      <c r="G16692" s="217" t="s">
        <v>5</v>
      </c>
      <c r="H16692" s="217" t="s">
        <v>170</v>
      </c>
      <c r="I16692" s="217">
        <v>39</v>
      </c>
      <c r="J16692" s="217">
        <v>39</v>
      </c>
      <c r="K16692" s="217">
        <v>0</v>
      </c>
      <c r="L16692" s="217">
        <v>103</v>
      </c>
      <c r="M16692" s="217">
        <v>3677.8456537638499</v>
      </c>
      <c r="N16692" s="217">
        <v>10.604033902316701</v>
      </c>
      <c r="O16692" s="217">
        <v>10.604033902316701</v>
      </c>
      <c r="P16692" s="217">
        <v>0</v>
      </c>
      <c r="Q16692" s="217">
        <v>10.604033902316701</v>
      </c>
      <c r="R16692" s="217">
        <v>10.604033902316701</v>
      </c>
      <c r="S16692" s="217">
        <v>0</v>
      </c>
      <c r="T16692" s="217">
        <v>10.604033902316701</v>
      </c>
      <c r="U16692" s="217">
        <v>10.604033902316701</v>
      </c>
      <c r="V16692" s="217">
        <v>0</v>
      </c>
      <c r="W16692" s="217">
        <v>10.604033902316701</v>
      </c>
      <c r="X16692" s="217">
        <v>10.604033902316701</v>
      </c>
      <c r="Y16692" s="217">
        <v>0</v>
      </c>
    </row>
    <row r="16693" spans="2:25">
      <c r="B16693" s="217" t="s">
        <v>16863</v>
      </c>
      <c r="C16693" s="217" t="s">
        <v>11696</v>
      </c>
      <c r="D16693" s="217" t="s">
        <v>26</v>
      </c>
      <c r="E16693" s="217" t="s">
        <v>88</v>
      </c>
      <c r="F16693" s="217" t="s">
        <v>12</v>
      </c>
      <c r="G16693" s="217" t="s">
        <v>5</v>
      </c>
      <c r="H16693" s="217" t="s">
        <v>172</v>
      </c>
      <c r="I16693" s="217">
        <v>36</v>
      </c>
      <c r="J16693" s="217">
        <v>36</v>
      </c>
      <c r="K16693" s="217">
        <v>0</v>
      </c>
      <c r="L16693" s="217">
        <v>103</v>
      </c>
      <c r="M16693" s="217">
        <v>4578.3142274110396</v>
      </c>
      <c r="N16693" s="217">
        <v>7.86315622122717</v>
      </c>
      <c r="O16693" s="217">
        <v>7.86315622122717</v>
      </c>
      <c r="P16693" s="217">
        <v>0</v>
      </c>
      <c r="Q16693" s="217">
        <v>7.86315622122717</v>
      </c>
      <c r="R16693" s="217">
        <v>7.86315622122717</v>
      </c>
      <c r="S16693" s="217">
        <v>0</v>
      </c>
      <c r="T16693" s="217">
        <v>7.86315622122717</v>
      </c>
      <c r="U16693" s="217">
        <v>7.86315622122717</v>
      </c>
      <c r="V16693" s="217">
        <v>0</v>
      </c>
      <c r="W16693" s="217">
        <v>7.86315622122717</v>
      </c>
      <c r="X16693" s="217">
        <v>7.86315622122717</v>
      </c>
      <c r="Y16693" s="217">
        <v>0</v>
      </c>
    </row>
    <row r="16694" spans="2:25">
      <c r="B16694" s="217" t="s">
        <v>16864</v>
      </c>
      <c r="C16694" s="217" t="s">
        <v>11696</v>
      </c>
      <c r="D16694" s="217" t="s">
        <v>26</v>
      </c>
      <c r="E16694" s="217" t="s">
        <v>88</v>
      </c>
      <c r="F16694" s="217" t="s">
        <v>12</v>
      </c>
      <c r="G16694" s="217" t="s">
        <v>5</v>
      </c>
      <c r="H16694" s="217" t="s">
        <v>174</v>
      </c>
      <c r="I16694" s="217">
        <v>15</v>
      </c>
      <c r="J16694" s="217">
        <v>15</v>
      </c>
      <c r="K16694" s="217">
        <v>0</v>
      </c>
      <c r="L16694" s="217">
        <v>88</v>
      </c>
      <c r="M16694" s="217">
        <v>4030.76873346516</v>
      </c>
      <c r="N16694" s="217">
        <v>3.7213745049334199</v>
      </c>
      <c r="O16694" s="217">
        <v>3.7213745049334199</v>
      </c>
      <c r="P16694" s="217">
        <v>0</v>
      </c>
      <c r="Q16694" s="217">
        <v>3.7213745049334199</v>
      </c>
      <c r="R16694" s="217">
        <v>3.7213745049334199</v>
      </c>
      <c r="S16694" s="217">
        <v>0</v>
      </c>
      <c r="T16694" s="217">
        <v>3.7213745049334199</v>
      </c>
      <c r="U16694" s="217">
        <v>3.7213745049334199</v>
      </c>
      <c r="V16694" s="217">
        <v>0</v>
      </c>
      <c r="W16694" s="217">
        <v>3.7213745049334199</v>
      </c>
      <c r="X16694" s="217">
        <v>3.7213745049334199</v>
      </c>
      <c r="Y16694" s="217">
        <v>0</v>
      </c>
    </row>
    <row r="16695" spans="2:25">
      <c r="B16695" s="217" t="s">
        <v>16865</v>
      </c>
      <c r="C16695" s="217" t="s">
        <v>11696</v>
      </c>
      <c r="D16695" s="217" t="s">
        <v>26</v>
      </c>
      <c r="E16695" s="217" t="s">
        <v>88</v>
      </c>
      <c r="F16695" s="217" t="s">
        <v>12</v>
      </c>
      <c r="G16695" s="217" t="s">
        <v>5</v>
      </c>
      <c r="H16695" s="217" t="s">
        <v>176</v>
      </c>
      <c r="I16695" s="217">
        <v>14</v>
      </c>
      <c r="J16695" s="217">
        <v>14</v>
      </c>
      <c r="K16695" s="217">
        <v>0</v>
      </c>
      <c r="L16695" s="217">
        <v>89</v>
      </c>
      <c r="M16695" s="217">
        <v>3508.6544952190102</v>
      </c>
      <c r="N16695" s="217">
        <v>3.9901335452313198</v>
      </c>
      <c r="O16695" s="217">
        <v>3.9901335452313198</v>
      </c>
      <c r="P16695" s="217">
        <v>0</v>
      </c>
      <c r="Q16695" s="217">
        <v>3.9901335452313198</v>
      </c>
      <c r="R16695" s="217">
        <v>3.9901335452313198</v>
      </c>
      <c r="S16695" s="217">
        <v>0</v>
      </c>
      <c r="T16695" s="217">
        <v>3.9901335452313198</v>
      </c>
      <c r="U16695" s="217">
        <v>3.9901335452313198</v>
      </c>
      <c r="V16695" s="217">
        <v>0</v>
      </c>
      <c r="W16695" s="217">
        <v>3.9901335452313198</v>
      </c>
      <c r="X16695" s="217">
        <v>3.9901335452313198</v>
      </c>
      <c r="Y16695" s="217">
        <v>0</v>
      </c>
    </row>
    <row r="16696" spans="2:25">
      <c r="B16696" s="217" t="s">
        <v>16866</v>
      </c>
      <c r="C16696" s="217" t="s">
        <v>11696</v>
      </c>
      <c r="D16696" s="217" t="s">
        <v>26</v>
      </c>
      <c r="E16696" s="217" t="s">
        <v>88</v>
      </c>
      <c r="F16696" s="217" t="s">
        <v>12</v>
      </c>
      <c r="G16696" s="217" t="s">
        <v>5</v>
      </c>
      <c r="H16696" s="217" t="s">
        <v>178</v>
      </c>
      <c r="I16696" s="217">
        <v>6</v>
      </c>
      <c r="J16696" s="217">
        <v>6</v>
      </c>
      <c r="K16696" s="217">
        <v>0</v>
      </c>
      <c r="L16696" s="217">
        <v>34</v>
      </c>
      <c r="M16696" s="217">
        <v>2214.4168901409498</v>
      </c>
      <c r="N16696" s="217">
        <v>2.7095169056528001</v>
      </c>
      <c r="O16696" s="217">
        <v>2.7095169056528001</v>
      </c>
      <c r="P16696" s="217">
        <v>0</v>
      </c>
      <c r="Q16696" s="217">
        <v>2.7095169056528001</v>
      </c>
      <c r="R16696" s="217">
        <v>2.7095169056528001</v>
      </c>
      <c r="S16696" s="217">
        <v>0</v>
      </c>
      <c r="T16696" s="217">
        <v>2.7095169056528001</v>
      </c>
      <c r="U16696" s="217">
        <v>2.7095169056528001</v>
      </c>
      <c r="V16696" s="217">
        <v>0</v>
      </c>
      <c r="W16696" s="217">
        <v>2.7095169056528001</v>
      </c>
      <c r="X16696" s="217">
        <v>2.7095169056528001</v>
      </c>
      <c r="Y16696" s="217">
        <v>0</v>
      </c>
    </row>
    <row r="16697" spans="2:25">
      <c r="B16697" s="217" t="s">
        <v>16867</v>
      </c>
      <c r="C16697" s="217" t="s">
        <v>11696</v>
      </c>
      <c r="D16697" s="217" t="s">
        <v>26</v>
      </c>
      <c r="E16697" s="217" t="s">
        <v>88</v>
      </c>
      <c r="F16697" s="217" t="s">
        <v>12</v>
      </c>
      <c r="G16697" s="217" t="s">
        <v>5</v>
      </c>
      <c r="H16697" s="217" t="s">
        <v>5</v>
      </c>
      <c r="I16697" s="217">
        <v>110</v>
      </c>
      <c r="J16697" s="217">
        <v>110</v>
      </c>
      <c r="K16697" s="217">
        <v>0</v>
      </c>
      <c r="L16697" s="217">
        <v>417</v>
      </c>
      <c r="M16697" s="217">
        <v>18010</v>
      </c>
      <c r="N16697" s="217">
        <v>6.1077179344808403</v>
      </c>
      <c r="O16697" s="217">
        <v>6.1077179344808403</v>
      </c>
      <c r="P16697" s="217">
        <v>0</v>
      </c>
      <c r="Q16697" s="217">
        <v>6.1077179344808403</v>
      </c>
      <c r="R16697" s="217">
        <v>6.1077179344808403</v>
      </c>
      <c r="S16697" s="217">
        <v>0</v>
      </c>
      <c r="T16697" s="217">
        <v>6.1077179344808403</v>
      </c>
      <c r="U16697" s="217">
        <v>6.1077179344808403</v>
      </c>
      <c r="V16697" s="217">
        <v>0</v>
      </c>
      <c r="W16697" s="217">
        <v>6.1077179344808403</v>
      </c>
      <c r="X16697" s="217">
        <v>6.1077179344808403</v>
      </c>
      <c r="Y16697" s="217">
        <v>0</v>
      </c>
    </row>
    <row r="16698" spans="2:25">
      <c r="B16698" s="217" t="s">
        <v>16868</v>
      </c>
      <c r="C16698" s="217" t="s">
        <v>11696</v>
      </c>
      <c r="D16698" s="217" t="s">
        <v>26</v>
      </c>
      <c r="E16698" s="217" t="s">
        <v>88</v>
      </c>
      <c r="F16698" s="217" t="s">
        <v>9</v>
      </c>
      <c r="G16698" s="217" t="s">
        <v>5</v>
      </c>
      <c r="H16698" s="217" t="s">
        <v>170</v>
      </c>
      <c r="I16698" s="217">
        <v>12</v>
      </c>
      <c r="J16698" s="217">
        <v>12</v>
      </c>
      <c r="K16698" s="217">
        <v>0</v>
      </c>
      <c r="L16698" s="217">
        <v>157</v>
      </c>
      <c r="M16698" s="217">
        <v>3846.3897600904502</v>
      </c>
      <c r="N16698" s="217">
        <v>3.1198086383522998</v>
      </c>
      <c r="O16698" s="217">
        <v>3.1198086383522998</v>
      </c>
      <c r="P16698" s="217">
        <v>0</v>
      </c>
      <c r="Q16698" s="217">
        <v>3.1198086383522998</v>
      </c>
      <c r="R16698" s="217">
        <v>3.1198086383522998</v>
      </c>
      <c r="S16698" s="217">
        <v>0</v>
      </c>
      <c r="T16698" s="217">
        <v>3.1198086383522998</v>
      </c>
      <c r="U16698" s="217">
        <v>3.1198086383522998</v>
      </c>
      <c r="V16698" s="217">
        <v>0</v>
      </c>
      <c r="W16698" s="217">
        <v>3.1198086383522998</v>
      </c>
      <c r="X16698" s="217">
        <v>3.1198086383522998</v>
      </c>
      <c r="Y16698" s="217">
        <v>0</v>
      </c>
    </row>
    <row r="16699" spans="2:25">
      <c r="B16699" s="217" t="s">
        <v>16869</v>
      </c>
      <c r="C16699" s="217" t="s">
        <v>11696</v>
      </c>
      <c r="D16699" s="217" t="s">
        <v>26</v>
      </c>
      <c r="E16699" s="217" t="s">
        <v>88</v>
      </c>
      <c r="F16699" s="217" t="s">
        <v>9</v>
      </c>
      <c r="G16699" s="217" t="s">
        <v>5</v>
      </c>
      <c r="H16699" s="217" t="s">
        <v>172</v>
      </c>
      <c r="I16699" s="217">
        <v>15</v>
      </c>
      <c r="J16699" s="217">
        <v>14</v>
      </c>
      <c r="K16699" s="217">
        <v>1</v>
      </c>
      <c r="L16699" s="217">
        <v>156</v>
      </c>
      <c r="M16699" s="217">
        <v>4793.0658953033198</v>
      </c>
      <c r="N16699" s="217">
        <v>3.1295209220257898</v>
      </c>
      <c r="O16699" s="217">
        <v>2.9208861938907398</v>
      </c>
      <c r="P16699" s="217">
        <v>0.20863472813505299</v>
      </c>
      <c r="Q16699" s="217">
        <v>3.1295209220257898</v>
      </c>
      <c r="R16699" s="217">
        <v>2.9208861938907398</v>
      </c>
      <c r="S16699" s="217">
        <v>0.20863472813505299</v>
      </c>
      <c r="T16699" s="217">
        <v>3.1295209220257898</v>
      </c>
      <c r="U16699" s="217">
        <v>2.9208861938907398</v>
      </c>
      <c r="V16699" s="217">
        <v>0.20863472813505299</v>
      </c>
      <c r="W16699" s="217">
        <v>3.1295209220257898</v>
      </c>
      <c r="X16699" s="217">
        <v>2.9208861938907398</v>
      </c>
      <c r="Y16699" s="217">
        <v>0.20863472813505299</v>
      </c>
    </row>
    <row r="16700" spans="2:25">
      <c r="B16700" s="217" t="s">
        <v>16870</v>
      </c>
      <c r="C16700" s="217" t="s">
        <v>11696</v>
      </c>
      <c r="D16700" s="217" t="s">
        <v>26</v>
      </c>
      <c r="E16700" s="217" t="s">
        <v>88</v>
      </c>
      <c r="F16700" s="217" t="s">
        <v>9</v>
      </c>
      <c r="G16700" s="217" t="s">
        <v>5</v>
      </c>
      <c r="H16700" s="217" t="s">
        <v>174</v>
      </c>
      <c r="I16700" s="217">
        <v>15</v>
      </c>
      <c r="J16700" s="217">
        <v>13</v>
      </c>
      <c r="K16700" s="217">
        <v>2</v>
      </c>
      <c r="L16700" s="217">
        <v>158</v>
      </c>
      <c r="M16700" s="217">
        <v>4232.4165150626995</v>
      </c>
      <c r="N16700" s="217">
        <v>3.5440746312695501</v>
      </c>
      <c r="O16700" s="217">
        <v>3.0715313471002799</v>
      </c>
      <c r="P16700" s="217">
        <v>0.47254328416927299</v>
      </c>
      <c r="Q16700" s="217">
        <v>3.5440746312695501</v>
      </c>
      <c r="R16700" s="217">
        <v>3.0715313471002799</v>
      </c>
      <c r="S16700" s="217">
        <v>0.47254328416927299</v>
      </c>
      <c r="T16700" s="217">
        <v>3.5440746312695501</v>
      </c>
      <c r="U16700" s="217">
        <v>3.0715313471002799</v>
      </c>
      <c r="V16700" s="217">
        <v>0.47254328416927299</v>
      </c>
      <c r="W16700" s="217">
        <v>3.5440746312695501</v>
      </c>
      <c r="X16700" s="217">
        <v>3.0715313471002799</v>
      </c>
      <c r="Y16700" s="217">
        <v>0.47254328416927299</v>
      </c>
    </row>
    <row r="16701" spans="2:25">
      <c r="B16701" s="217" t="s">
        <v>16871</v>
      </c>
      <c r="C16701" s="217" t="s">
        <v>11696</v>
      </c>
      <c r="D16701" s="217" t="s">
        <v>26</v>
      </c>
      <c r="E16701" s="217" t="s">
        <v>88</v>
      </c>
      <c r="F16701" s="217" t="s">
        <v>9</v>
      </c>
      <c r="G16701" s="217" t="s">
        <v>5</v>
      </c>
      <c r="H16701" s="217" t="s">
        <v>176</v>
      </c>
      <c r="I16701" s="217">
        <v>5</v>
      </c>
      <c r="J16701" s="217">
        <v>4</v>
      </c>
      <c r="K16701" s="217">
        <v>1</v>
      </c>
      <c r="L16701" s="217">
        <v>139</v>
      </c>
      <c r="M16701" s="217">
        <v>3691.5355232808902</v>
      </c>
      <c r="N16701" s="217">
        <v>1.3544499215752399</v>
      </c>
      <c r="O16701" s="217">
        <v>1.0835599372601901</v>
      </c>
      <c r="P16701" s="217">
        <v>0.27088998431504702</v>
      </c>
      <c r="Q16701" s="217">
        <v>1.3544499215752399</v>
      </c>
      <c r="R16701" s="217">
        <v>1.0835599372601901</v>
      </c>
      <c r="S16701" s="217">
        <v>0.27088998431504702</v>
      </c>
      <c r="T16701" s="217">
        <v>1.3544499215752399</v>
      </c>
      <c r="U16701" s="217">
        <v>1.0835599372601901</v>
      </c>
      <c r="V16701" s="217">
        <v>0.27088998431504702</v>
      </c>
      <c r="W16701" s="217">
        <v>1.3544499215752399</v>
      </c>
      <c r="X16701" s="217">
        <v>1.0835599372601901</v>
      </c>
      <c r="Y16701" s="217">
        <v>0.27088998431504702</v>
      </c>
    </row>
    <row r="16702" spans="2:25">
      <c r="B16702" s="217" t="s">
        <v>16872</v>
      </c>
      <c r="C16702" s="217" t="s">
        <v>11696</v>
      </c>
      <c r="D16702" s="217" t="s">
        <v>26</v>
      </c>
      <c r="E16702" s="217" t="s">
        <v>88</v>
      </c>
      <c r="F16702" s="217" t="s">
        <v>9</v>
      </c>
      <c r="G16702" s="217" t="s">
        <v>5</v>
      </c>
      <c r="H16702" s="217" t="s">
        <v>178</v>
      </c>
      <c r="I16702" s="217">
        <v>8</v>
      </c>
      <c r="J16702" s="217">
        <v>8</v>
      </c>
      <c r="K16702" s="217">
        <v>0</v>
      </c>
      <c r="L16702" s="217">
        <v>46</v>
      </c>
      <c r="M16702" s="217">
        <v>2326.5923062626398</v>
      </c>
      <c r="N16702" s="217">
        <v>3.4385053103054899</v>
      </c>
      <c r="O16702" s="217">
        <v>3.4385053103054899</v>
      </c>
      <c r="P16702" s="217">
        <v>0</v>
      </c>
      <c r="Q16702" s="217">
        <v>3.4385053103054899</v>
      </c>
      <c r="R16702" s="217">
        <v>3.4385053103054899</v>
      </c>
      <c r="S16702" s="217">
        <v>0</v>
      </c>
      <c r="T16702" s="217">
        <v>3.4385053103054899</v>
      </c>
      <c r="U16702" s="217">
        <v>3.4385053103054899</v>
      </c>
      <c r="V16702" s="217">
        <v>0</v>
      </c>
      <c r="W16702" s="217">
        <v>3.4385053103054899</v>
      </c>
      <c r="X16702" s="217">
        <v>3.4385053103054899</v>
      </c>
      <c r="Y16702" s="217">
        <v>0</v>
      </c>
    </row>
    <row r="16703" spans="2:25">
      <c r="B16703" s="217" t="s">
        <v>16873</v>
      </c>
      <c r="C16703" s="217" t="s">
        <v>11696</v>
      </c>
      <c r="D16703" s="217" t="s">
        <v>26</v>
      </c>
      <c r="E16703" s="217" t="s">
        <v>88</v>
      </c>
      <c r="F16703" s="217" t="s">
        <v>9</v>
      </c>
      <c r="G16703" s="217" t="s">
        <v>5</v>
      </c>
      <c r="H16703" s="217" t="s">
        <v>5</v>
      </c>
      <c r="I16703" s="217">
        <v>55</v>
      </c>
      <c r="J16703" s="217">
        <v>51</v>
      </c>
      <c r="K16703" s="217">
        <v>4</v>
      </c>
      <c r="L16703" s="217">
        <v>656</v>
      </c>
      <c r="M16703" s="217">
        <v>18890</v>
      </c>
      <c r="N16703" s="217">
        <v>2.91159343568025</v>
      </c>
      <c r="O16703" s="217">
        <v>2.6998411858126001</v>
      </c>
      <c r="P16703" s="217">
        <v>0.21175224986765501</v>
      </c>
      <c r="Q16703" s="217">
        <v>2.91159343568025</v>
      </c>
      <c r="R16703" s="217">
        <v>2.6998411858126001</v>
      </c>
      <c r="S16703" s="217">
        <v>0.21175224986765501</v>
      </c>
      <c r="T16703" s="217">
        <v>2.91159343568025</v>
      </c>
      <c r="U16703" s="217">
        <v>2.6998411858126001</v>
      </c>
      <c r="V16703" s="217">
        <v>0.21175224986765501</v>
      </c>
      <c r="W16703" s="217">
        <v>2.91159343568025</v>
      </c>
      <c r="X16703" s="217">
        <v>2.6998411858126001</v>
      </c>
      <c r="Y16703" s="217">
        <v>0.21175224986765501</v>
      </c>
    </row>
    <row r="16704" spans="2:25">
      <c r="B16704" s="217" t="s">
        <v>16874</v>
      </c>
      <c r="C16704" s="217" t="s">
        <v>11696</v>
      </c>
      <c r="D16704" s="217" t="s">
        <v>26</v>
      </c>
      <c r="E16704" s="217" t="s">
        <v>88</v>
      </c>
      <c r="F16704" s="217" t="s">
        <v>5</v>
      </c>
      <c r="G16704" s="217" t="s">
        <v>5</v>
      </c>
      <c r="H16704" s="217" t="s">
        <v>170</v>
      </c>
      <c r="I16704" s="217">
        <v>51</v>
      </c>
      <c r="J16704" s="217">
        <v>51</v>
      </c>
      <c r="K16704" s="217">
        <v>0</v>
      </c>
      <c r="L16704" s="217">
        <v>260</v>
      </c>
      <c r="M16704" s="217">
        <v>7524.2354138542996</v>
      </c>
      <c r="N16704" s="217">
        <v>6.7780973341283604</v>
      </c>
      <c r="O16704" s="217">
        <v>6.7780973341283604</v>
      </c>
      <c r="P16704" s="217">
        <v>0</v>
      </c>
      <c r="Q16704" s="217">
        <v>6.7780973341283604</v>
      </c>
      <c r="R16704" s="217">
        <v>6.7780973341283604</v>
      </c>
      <c r="S16704" s="217">
        <v>0</v>
      </c>
      <c r="T16704" s="217">
        <v>6.7780973341283604</v>
      </c>
      <c r="U16704" s="217">
        <v>6.7780973341283604</v>
      </c>
      <c r="V16704" s="217">
        <v>0</v>
      </c>
      <c r="W16704" s="217">
        <v>6.7780973341283604</v>
      </c>
      <c r="X16704" s="217">
        <v>6.7780973341283604</v>
      </c>
      <c r="Y16704" s="217">
        <v>0</v>
      </c>
    </row>
    <row r="16705" spans="2:25">
      <c r="B16705" s="217" t="s">
        <v>16875</v>
      </c>
      <c r="C16705" s="217" t="s">
        <v>11696</v>
      </c>
      <c r="D16705" s="217" t="s">
        <v>26</v>
      </c>
      <c r="E16705" s="217" t="s">
        <v>88</v>
      </c>
      <c r="F16705" s="217" t="s">
        <v>5</v>
      </c>
      <c r="G16705" s="217" t="s">
        <v>5</v>
      </c>
      <c r="H16705" s="217" t="s">
        <v>172</v>
      </c>
      <c r="I16705" s="217">
        <v>52</v>
      </c>
      <c r="J16705" s="217">
        <v>51</v>
      </c>
      <c r="K16705" s="217">
        <v>1</v>
      </c>
      <c r="L16705" s="217">
        <v>259</v>
      </c>
      <c r="M16705" s="217">
        <v>9371.3801227143595</v>
      </c>
      <c r="N16705" s="217">
        <v>5.5488091742178298</v>
      </c>
      <c r="O16705" s="217">
        <v>5.4421013054828702</v>
      </c>
      <c r="P16705" s="217">
        <v>0.10670786873495799</v>
      </c>
      <c r="Q16705" s="217">
        <v>5.5488091742178298</v>
      </c>
      <c r="R16705" s="217">
        <v>5.4421013054828702</v>
      </c>
      <c r="S16705" s="217">
        <v>0.10670786873495799</v>
      </c>
      <c r="T16705" s="217">
        <v>5.5488091742178298</v>
      </c>
      <c r="U16705" s="217">
        <v>5.4421013054828702</v>
      </c>
      <c r="V16705" s="217">
        <v>0.10670786873495799</v>
      </c>
      <c r="W16705" s="217">
        <v>5.5488091742178298</v>
      </c>
      <c r="X16705" s="217">
        <v>5.4421013054828702</v>
      </c>
      <c r="Y16705" s="217">
        <v>0.10670786873495799</v>
      </c>
    </row>
    <row r="16706" spans="2:25">
      <c r="B16706" s="217" t="s">
        <v>16876</v>
      </c>
      <c r="C16706" s="217" t="s">
        <v>11696</v>
      </c>
      <c r="D16706" s="217" t="s">
        <v>26</v>
      </c>
      <c r="E16706" s="217" t="s">
        <v>88</v>
      </c>
      <c r="F16706" s="217" t="s">
        <v>5</v>
      </c>
      <c r="G16706" s="217" t="s">
        <v>5</v>
      </c>
      <c r="H16706" s="217" t="s">
        <v>174</v>
      </c>
      <c r="I16706" s="217">
        <v>30</v>
      </c>
      <c r="J16706" s="217">
        <v>28</v>
      </c>
      <c r="K16706" s="217">
        <v>2</v>
      </c>
      <c r="L16706" s="217">
        <v>246</v>
      </c>
      <c r="M16706" s="217">
        <v>8263.1852485278596</v>
      </c>
      <c r="N16706" s="217">
        <v>3.6305612300468102</v>
      </c>
      <c r="O16706" s="217">
        <v>3.3885238147103598</v>
      </c>
      <c r="P16706" s="217">
        <v>0.24203741533645401</v>
      </c>
      <c r="Q16706" s="217">
        <v>3.6305612300468102</v>
      </c>
      <c r="R16706" s="217">
        <v>3.3885238147103598</v>
      </c>
      <c r="S16706" s="217">
        <v>0.24203741533645401</v>
      </c>
      <c r="T16706" s="217">
        <v>3.6305612300468102</v>
      </c>
      <c r="U16706" s="217">
        <v>3.3885238147103598</v>
      </c>
      <c r="V16706" s="217">
        <v>0.24203741533645401</v>
      </c>
      <c r="W16706" s="217">
        <v>3.6305612300468102</v>
      </c>
      <c r="X16706" s="217">
        <v>3.3885238147103598</v>
      </c>
      <c r="Y16706" s="217">
        <v>0.24203741533645401</v>
      </c>
    </row>
    <row r="16707" spans="2:25">
      <c r="B16707" s="217" t="s">
        <v>16877</v>
      </c>
      <c r="C16707" s="217" t="s">
        <v>11696</v>
      </c>
      <c r="D16707" s="217" t="s">
        <v>26</v>
      </c>
      <c r="E16707" s="217" t="s">
        <v>88</v>
      </c>
      <c r="F16707" s="217" t="s">
        <v>5</v>
      </c>
      <c r="G16707" s="217" t="s">
        <v>5</v>
      </c>
      <c r="H16707" s="217" t="s">
        <v>176</v>
      </c>
      <c r="I16707" s="217">
        <v>19</v>
      </c>
      <c r="J16707" s="217">
        <v>18</v>
      </c>
      <c r="K16707" s="217">
        <v>1</v>
      </c>
      <c r="L16707" s="217">
        <v>228</v>
      </c>
      <c r="M16707" s="217">
        <v>7200.1900184998904</v>
      </c>
      <c r="N16707" s="217">
        <v>2.6388192466007299</v>
      </c>
      <c r="O16707" s="217">
        <v>2.4999340230954301</v>
      </c>
      <c r="P16707" s="217">
        <v>0.138885223505302</v>
      </c>
      <c r="Q16707" s="217">
        <v>2.6388192466007299</v>
      </c>
      <c r="R16707" s="217">
        <v>2.4999340230954301</v>
      </c>
      <c r="S16707" s="217">
        <v>0.138885223505302</v>
      </c>
      <c r="T16707" s="217">
        <v>2.6388192466007299</v>
      </c>
      <c r="U16707" s="217">
        <v>2.4999340230954301</v>
      </c>
      <c r="V16707" s="217">
        <v>0.138885223505302</v>
      </c>
      <c r="W16707" s="217">
        <v>2.6388192466007299</v>
      </c>
      <c r="X16707" s="217">
        <v>2.4999340230954301</v>
      </c>
      <c r="Y16707" s="217">
        <v>0.138885223505302</v>
      </c>
    </row>
    <row r="16708" spans="2:25">
      <c r="B16708" s="217" t="s">
        <v>16878</v>
      </c>
      <c r="C16708" s="217" t="s">
        <v>11696</v>
      </c>
      <c r="D16708" s="217" t="s">
        <v>26</v>
      </c>
      <c r="E16708" s="217" t="s">
        <v>88</v>
      </c>
      <c r="F16708" s="217" t="s">
        <v>5</v>
      </c>
      <c r="G16708" s="217" t="s">
        <v>5</v>
      </c>
      <c r="H16708" s="217" t="s">
        <v>178</v>
      </c>
      <c r="I16708" s="217">
        <v>14</v>
      </c>
      <c r="J16708" s="217">
        <v>14</v>
      </c>
      <c r="K16708" s="217">
        <v>0</v>
      </c>
      <c r="L16708" s="217">
        <v>80</v>
      </c>
      <c r="M16708" s="217">
        <v>4541.0091964035901</v>
      </c>
      <c r="N16708" s="217">
        <v>3.0830151172316</v>
      </c>
      <c r="O16708" s="217">
        <v>3.0830151172316</v>
      </c>
      <c r="P16708" s="217">
        <v>0</v>
      </c>
      <c r="Q16708" s="217">
        <v>3.0830151172316</v>
      </c>
      <c r="R16708" s="217">
        <v>3.0830151172316</v>
      </c>
      <c r="S16708" s="217">
        <v>0</v>
      </c>
      <c r="T16708" s="217">
        <v>3.0830151172316</v>
      </c>
      <c r="U16708" s="217">
        <v>3.0830151172316</v>
      </c>
      <c r="V16708" s="217">
        <v>0</v>
      </c>
      <c r="W16708" s="217">
        <v>3.0830151172316</v>
      </c>
      <c r="X16708" s="217">
        <v>3.0830151172316</v>
      </c>
      <c r="Y16708" s="217">
        <v>0</v>
      </c>
    </row>
    <row r="16709" spans="2:25">
      <c r="B16709" s="217" t="s">
        <v>16879</v>
      </c>
      <c r="C16709" s="217" t="s">
        <v>11696</v>
      </c>
      <c r="D16709" s="217" t="s">
        <v>26</v>
      </c>
      <c r="E16709" s="217" t="s">
        <v>88</v>
      </c>
      <c r="F16709" s="217" t="s">
        <v>5</v>
      </c>
      <c r="G16709" s="217" t="s">
        <v>5</v>
      </c>
      <c r="H16709" s="217" t="s">
        <v>5</v>
      </c>
      <c r="I16709" s="217">
        <v>166</v>
      </c>
      <c r="J16709" s="217">
        <v>162</v>
      </c>
      <c r="K16709" s="217">
        <v>4</v>
      </c>
      <c r="L16709" s="217">
        <v>1073</v>
      </c>
      <c r="M16709" s="217">
        <v>36900</v>
      </c>
      <c r="N16709" s="217">
        <v>4.4986449864498601</v>
      </c>
      <c r="O16709" s="217">
        <v>4.3902439024390203</v>
      </c>
      <c r="P16709" s="217">
        <v>0.10840108401084</v>
      </c>
      <c r="Q16709" s="217">
        <v>4.4986449864498601</v>
      </c>
      <c r="R16709" s="217">
        <v>4.3902439024390203</v>
      </c>
      <c r="S16709" s="217">
        <v>0.10840108401084</v>
      </c>
      <c r="T16709" s="217">
        <v>4.4986449864498601</v>
      </c>
      <c r="U16709" s="217">
        <v>4.3902439024390203</v>
      </c>
      <c r="V16709" s="217">
        <v>0.10840108401084</v>
      </c>
      <c r="W16709" s="217">
        <v>4.4986449864498601</v>
      </c>
      <c r="X16709" s="217">
        <v>4.3902439024390203</v>
      </c>
      <c r="Y16709" s="217">
        <v>0.10840108401084</v>
      </c>
    </row>
    <row r="16710" spans="2:25">
      <c r="B16710" s="217" t="s">
        <v>16880</v>
      </c>
      <c r="C16710" s="217" t="s">
        <v>11696</v>
      </c>
      <c r="D16710" s="217" t="s">
        <v>27</v>
      </c>
      <c r="E16710" s="217" t="s">
        <v>86</v>
      </c>
      <c r="F16710" s="217" t="s">
        <v>12</v>
      </c>
      <c r="G16710" s="217" t="s">
        <v>10</v>
      </c>
      <c r="H16710" s="217" t="s">
        <v>170</v>
      </c>
      <c r="I16710" s="217">
        <v>0</v>
      </c>
      <c r="J16710" s="217">
        <v>0</v>
      </c>
      <c r="K16710" s="217">
        <v>0</v>
      </c>
      <c r="L16710" s="217">
        <v>0</v>
      </c>
      <c r="M16710" s="217">
        <v>13.3333333333333</v>
      </c>
      <c r="N16710" s="217">
        <v>0</v>
      </c>
      <c r="O16710" s="217">
        <v>0</v>
      </c>
      <c r="P16710" s="217">
        <v>0</v>
      </c>
      <c r="Q16710" s="217">
        <v>0</v>
      </c>
      <c r="R16710" s="217">
        <v>0</v>
      </c>
      <c r="S16710" s="217">
        <v>0</v>
      </c>
      <c r="T16710" s="217">
        <v>0</v>
      </c>
      <c r="U16710" s="217">
        <v>0</v>
      </c>
      <c r="V16710" s="217">
        <v>0</v>
      </c>
      <c r="W16710" s="217">
        <v>0</v>
      </c>
      <c r="X16710" s="217">
        <v>0</v>
      </c>
      <c r="Y16710" s="217">
        <v>0</v>
      </c>
    </row>
    <row r="16711" spans="2:25">
      <c r="B16711" s="217" t="s">
        <v>16881</v>
      </c>
      <c r="C16711" s="217" t="s">
        <v>11696</v>
      </c>
      <c r="D16711" s="217" t="s">
        <v>27</v>
      </c>
      <c r="E16711" s="217" t="s">
        <v>86</v>
      </c>
      <c r="F16711" s="217" t="s">
        <v>12</v>
      </c>
      <c r="G16711" s="217" t="s">
        <v>10</v>
      </c>
      <c r="H16711" s="217" t="s">
        <v>172</v>
      </c>
      <c r="I16711" s="217">
        <v>0</v>
      </c>
      <c r="J16711" s="217">
        <v>0</v>
      </c>
      <c r="K16711" s="217">
        <v>0</v>
      </c>
      <c r="L16711" s="217">
        <v>0</v>
      </c>
      <c r="M16711" s="217">
        <v>13.3333333333333</v>
      </c>
      <c r="N16711" s="217">
        <v>0</v>
      </c>
      <c r="O16711" s="217">
        <v>0</v>
      </c>
      <c r="P16711" s="217">
        <v>0</v>
      </c>
      <c r="Q16711" s="217">
        <v>0</v>
      </c>
      <c r="R16711" s="217">
        <v>0</v>
      </c>
      <c r="S16711" s="217">
        <v>0</v>
      </c>
      <c r="T16711" s="217">
        <v>0</v>
      </c>
      <c r="U16711" s="217">
        <v>0</v>
      </c>
      <c r="V16711" s="217">
        <v>0</v>
      </c>
      <c r="W16711" s="217">
        <v>0</v>
      </c>
      <c r="X16711" s="217">
        <v>0</v>
      </c>
      <c r="Y16711" s="217">
        <v>0</v>
      </c>
    </row>
    <row r="16712" spans="2:25">
      <c r="B16712" s="217" t="s">
        <v>16882</v>
      </c>
      <c r="C16712" s="217" t="s">
        <v>11696</v>
      </c>
      <c r="D16712" s="217" t="s">
        <v>27</v>
      </c>
      <c r="E16712" s="217" t="s">
        <v>86</v>
      </c>
      <c r="F16712" s="217" t="s">
        <v>12</v>
      </c>
      <c r="G16712" s="217" t="s">
        <v>10</v>
      </c>
      <c r="H16712" s="217" t="s">
        <v>174</v>
      </c>
      <c r="I16712" s="217">
        <v>0</v>
      </c>
      <c r="J16712" s="217">
        <v>0</v>
      </c>
      <c r="K16712" s="217">
        <v>0</v>
      </c>
      <c r="L16712" s="217">
        <v>0</v>
      </c>
      <c r="M16712" s="217">
        <v>40</v>
      </c>
      <c r="N16712" s="217">
        <v>0</v>
      </c>
      <c r="O16712" s="217">
        <v>0</v>
      </c>
      <c r="P16712" s="217">
        <v>0</v>
      </c>
      <c r="Q16712" s="217">
        <v>0</v>
      </c>
      <c r="R16712" s="217">
        <v>0</v>
      </c>
      <c r="S16712" s="217">
        <v>0</v>
      </c>
      <c r="T16712" s="217">
        <v>0</v>
      </c>
      <c r="U16712" s="217">
        <v>0</v>
      </c>
      <c r="V16712" s="217">
        <v>0</v>
      </c>
      <c r="W16712" s="217">
        <v>0</v>
      </c>
      <c r="X16712" s="217">
        <v>0</v>
      </c>
      <c r="Y16712" s="217">
        <v>0</v>
      </c>
    </row>
    <row r="16713" spans="2:25">
      <c r="B16713" s="217" t="s">
        <v>16883</v>
      </c>
      <c r="C16713" s="217" t="s">
        <v>11696</v>
      </c>
      <c r="D16713" s="217" t="s">
        <v>27</v>
      </c>
      <c r="E16713" s="217" t="s">
        <v>86</v>
      </c>
      <c r="F16713" s="217" t="s">
        <v>12</v>
      </c>
      <c r="G16713" s="217" t="s">
        <v>10</v>
      </c>
      <c r="H16713" s="217" t="s">
        <v>176</v>
      </c>
      <c r="I16713" s="217">
        <v>0</v>
      </c>
      <c r="J16713" s="217">
        <v>0</v>
      </c>
      <c r="K16713" s="217">
        <v>0</v>
      </c>
      <c r="L16713" s="217">
        <v>0</v>
      </c>
      <c r="M16713" s="217">
        <v>66.6666666666667</v>
      </c>
      <c r="N16713" s="217">
        <v>0</v>
      </c>
      <c r="O16713" s="217">
        <v>0</v>
      </c>
      <c r="P16713" s="217">
        <v>0</v>
      </c>
      <c r="Q16713" s="217">
        <v>0</v>
      </c>
      <c r="R16713" s="217">
        <v>0</v>
      </c>
      <c r="S16713" s="217">
        <v>0</v>
      </c>
      <c r="T16713" s="217">
        <v>0</v>
      </c>
      <c r="U16713" s="217">
        <v>0</v>
      </c>
      <c r="V16713" s="217">
        <v>0</v>
      </c>
      <c r="W16713" s="217">
        <v>0</v>
      </c>
      <c r="X16713" s="217">
        <v>0</v>
      </c>
      <c r="Y16713" s="217">
        <v>0</v>
      </c>
    </row>
    <row r="16714" spans="2:25">
      <c r="B16714" s="217" t="s">
        <v>16884</v>
      </c>
      <c r="C16714" s="217" t="s">
        <v>11696</v>
      </c>
      <c r="D16714" s="217" t="s">
        <v>27</v>
      </c>
      <c r="E16714" s="217" t="s">
        <v>86</v>
      </c>
      <c r="F16714" s="217" t="s">
        <v>12</v>
      </c>
      <c r="G16714" s="217" t="s">
        <v>10</v>
      </c>
      <c r="H16714" s="217" t="s">
        <v>178</v>
      </c>
      <c r="I16714" s="217">
        <v>0</v>
      </c>
      <c r="J16714" s="217">
        <v>0</v>
      </c>
      <c r="K16714" s="217">
        <v>0</v>
      </c>
      <c r="L16714" s="217">
        <v>0</v>
      </c>
      <c r="M16714" s="217">
        <v>66.6666666666667</v>
      </c>
      <c r="N16714" s="217">
        <v>0</v>
      </c>
      <c r="O16714" s="217">
        <v>0</v>
      </c>
      <c r="P16714" s="217">
        <v>0</v>
      </c>
      <c r="Q16714" s="217">
        <v>0</v>
      </c>
      <c r="R16714" s="217">
        <v>0</v>
      </c>
      <c r="S16714" s="217">
        <v>0</v>
      </c>
      <c r="T16714" s="217">
        <v>0</v>
      </c>
      <c r="U16714" s="217">
        <v>0</v>
      </c>
      <c r="V16714" s="217">
        <v>0</v>
      </c>
      <c r="W16714" s="217">
        <v>0</v>
      </c>
      <c r="X16714" s="217">
        <v>0</v>
      </c>
      <c r="Y16714" s="217">
        <v>0</v>
      </c>
    </row>
    <row r="16715" spans="2:25">
      <c r="B16715" s="217" t="s">
        <v>16885</v>
      </c>
      <c r="C16715" s="217" t="s">
        <v>11696</v>
      </c>
      <c r="D16715" s="217" t="s">
        <v>27</v>
      </c>
      <c r="E16715" s="217" t="s">
        <v>86</v>
      </c>
      <c r="F16715" s="217" t="s">
        <v>12</v>
      </c>
      <c r="G16715" s="217" t="s">
        <v>10</v>
      </c>
      <c r="H16715" s="217" t="s">
        <v>5</v>
      </c>
      <c r="I16715" s="217">
        <v>0</v>
      </c>
      <c r="J16715" s="217">
        <v>0</v>
      </c>
      <c r="K16715" s="217">
        <v>0</v>
      </c>
      <c r="L16715" s="217">
        <v>0</v>
      </c>
      <c r="M16715" s="217">
        <v>200</v>
      </c>
      <c r="N16715" s="217">
        <v>0</v>
      </c>
      <c r="O16715" s="217">
        <v>0</v>
      </c>
      <c r="P16715" s="217">
        <v>0</v>
      </c>
      <c r="Q16715" s="217">
        <v>0</v>
      </c>
      <c r="R16715" s="217">
        <v>0</v>
      </c>
      <c r="S16715" s="217">
        <v>0</v>
      </c>
      <c r="T16715" s="217">
        <v>0</v>
      </c>
      <c r="U16715" s="217">
        <v>0</v>
      </c>
      <c r="V16715" s="217">
        <v>0</v>
      </c>
      <c r="W16715" s="217">
        <v>0</v>
      </c>
      <c r="X16715" s="217">
        <v>0</v>
      </c>
      <c r="Y16715" s="217">
        <v>0</v>
      </c>
    </row>
    <row r="16716" spans="2:25">
      <c r="B16716" s="217" t="s">
        <v>16886</v>
      </c>
      <c r="C16716" s="217" t="s">
        <v>11696</v>
      </c>
      <c r="D16716" s="217" t="s">
        <v>27</v>
      </c>
      <c r="E16716" s="217" t="s">
        <v>86</v>
      </c>
      <c r="F16716" s="217" t="s">
        <v>9</v>
      </c>
      <c r="G16716" s="217" t="s">
        <v>10</v>
      </c>
      <c r="H16716" s="217" t="s">
        <v>170</v>
      </c>
      <c r="I16716" s="217">
        <v>0</v>
      </c>
      <c r="J16716" s="217">
        <v>0</v>
      </c>
      <c r="K16716" s="217">
        <v>0</v>
      </c>
      <c r="L16716" s="217">
        <v>2</v>
      </c>
      <c r="M16716" s="217">
        <v>9.0909090909090899</v>
      </c>
      <c r="N16716" s="217">
        <v>0</v>
      </c>
      <c r="O16716" s="217">
        <v>0</v>
      </c>
      <c r="P16716" s="217">
        <v>0</v>
      </c>
      <c r="Q16716" s="217">
        <v>0</v>
      </c>
      <c r="R16716" s="217">
        <v>0</v>
      </c>
      <c r="S16716" s="217">
        <v>0</v>
      </c>
      <c r="T16716" s="217">
        <v>0</v>
      </c>
      <c r="U16716" s="217">
        <v>0</v>
      </c>
      <c r="V16716" s="217">
        <v>0</v>
      </c>
      <c r="W16716" s="217">
        <v>0</v>
      </c>
      <c r="X16716" s="217">
        <v>0</v>
      </c>
      <c r="Y16716" s="217">
        <v>0</v>
      </c>
    </row>
    <row r="16717" spans="2:25">
      <c r="B16717" s="217" t="s">
        <v>16887</v>
      </c>
      <c r="C16717" s="217" t="s">
        <v>11696</v>
      </c>
      <c r="D16717" s="217" t="s">
        <v>27</v>
      </c>
      <c r="E16717" s="217" t="s">
        <v>86</v>
      </c>
      <c r="F16717" s="217" t="s">
        <v>9</v>
      </c>
      <c r="G16717" s="217" t="s">
        <v>10</v>
      </c>
      <c r="H16717" s="217" t="s">
        <v>172</v>
      </c>
      <c r="I16717" s="217">
        <v>1</v>
      </c>
      <c r="J16717" s="217">
        <v>0</v>
      </c>
      <c r="K16717" s="217">
        <v>1</v>
      </c>
      <c r="L16717" s="217">
        <v>0</v>
      </c>
      <c r="M16717" s="217">
        <v>18.181818181818201</v>
      </c>
      <c r="N16717" s="217">
        <v>55</v>
      </c>
      <c r="O16717" s="217">
        <v>0</v>
      </c>
      <c r="P16717" s="217">
        <v>55</v>
      </c>
      <c r="Q16717" s="217">
        <v>55</v>
      </c>
      <c r="R16717" s="217">
        <v>0</v>
      </c>
      <c r="S16717" s="217">
        <v>55</v>
      </c>
      <c r="T16717" s="217">
        <v>55</v>
      </c>
      <c r="U16717" s="217">
        <v>0</v>
      </c>
      <c r="V16717" s="217">
        <v>55</v>
      </c>
      <c r="W16717" s="217">
        <v>55</v>
      </c>
      <c r="X16717" s="217">
        <v>0</v>
      </c>
      <c r="Y16717" s="217">
        <v>55</v>
      </c>
    </row>
    <row r="16718" spans="2:25">
      <c r="B16718" s="217" t="s">
        <v>16888</v>
      </c>
      <c r="C16718" s="217" t="s">
        <v>11696</v>
      </c>
      <c r="D16718" s="217" t="s">
        <v>27</v>
      </c>
      <c r="E16718" s="217" t="s">
        <v>86</v>
      </c>
      <c r="F16718" s="217" t="s">
        <v>9</v>
      </c>
      <c r="G16718" s="217" t="s">
        <v>10</v>
      </c>
      <c r="H16718" s="217" t="s">
        <v>174</v>
      </c>
      <c r="I16718" s="217">
        <v>0</v>
      </c>
      <c r="J16718" s="217">
        <v>0</v>
      </c>
      <c r="K16718" s="217">
        <v>0</v>
      </c>
      <c r="L16718" s="217">
        <v>1</v>
      </c>
      <c r="M16718" s="217">
        <v>36.363636363636402</v>
      </c>
      <c r="N16718" s="217">
        <v>0</v>
      </c>
      <c r="O16718" s="217">
        <v>0</v>
      </c>
      <c r="P16718" s="217">
        <v>0</v>
      </c>
      <c r="Q16718" s="217">
        <v>0</v>
      </c>
      <c r="R16718" s="217">
        <v>0</v>
      </c>
      <c r="S16718" s="217">
        <v>0</v>
      </c>
      <c r="T16718" s="217">
        <v>0</v>
      </c>
      <c r="U16718" s="217">
        <v>0</v>
      </c>
      <c r="V16718" s="217">
        <v>0</v>
      </c>
      <c r="W16718" s="217">
        <v>0</v>
      </c>
      <c r="X16718" s="217">
        <v>0</v>
      </c>
      <c r="Y16718" s="217">
        <v>0</v>
      </c>
    </row>
    <row r="16719" spans="2:25">
      <c r="B16719" s="217" t="s">
        <v>16889</v>
      </c>
      <c r="C16719" s="217" t="s">
        <v>11696</v>
      </c>
      <c r="D16719" s="217" t="s">
        <v>27</v>
      </c>
      <c r="E16719" s="217" t="s">
        <v>86</v>
      </c>
      <c r="F16719" s="217" t="s">
        <v>9</v>
      </c>
      <c r="G16719" s="217" t="s">
        <v>10</v>
      </c>
      <c r="H16719" s="217" t="s">
        <v>176</v>
      </c>
      <c r="I16719" s="217">
        <v>0</v>
      </c>
      <c r="J16719" s="217">
        <v>0</v>
      </c>
      <c r="K16719" s="217">
        <v>0</v>
      </c>
      <c r="L16719" s="217">
        <v>0</v>
      </c>
      <c r="M16719" s="217">
        <v>81.818181818181799</v>
      </c>
      <c r="N16719" s="217">
        <v>0</v>
      </c>
      <c r="O16719" s="217">
        <v>0</v>
      </c>
      <c r="P16719" s="217">
        <v>0</v>
      </c>
      <c r="Q16719" s="217">
        <v>0</v>
      </c>
      <c r="R16719" s="217">
        <v>0</v>
      </c>
      <c r="S16719" s="217">
        <v>0</v>
      </c>
      <c r="T16719" s="217">
        <v>0</v>
      </c>
      <c r="U16719" s="217">
        <v>0</v>
      </c>
      <c r="V16719" s="217">
        <v>0</v>
      </c>
      <c r="W16719" s="217">
        <v>0</v>
      </c>
      <c r="X16719" s="217">
        <v>0</v>
      </c>
      <c r="Y16719" s="217">
        <v>0</v>
      </c>
    </row>
    <row r="16720" spans="2:25">
      <c r="B16720" s="217" t="s">
        <v>16890</v>
      </c>
      <c r="C16720" s="217" t="s">
        <v>11696</v>
      </c>
      <c r="D16720" s="217" t="s">
        <v>27</v>
      </c>
      <c r="E16720" s="217" t="s">
        <v>86</v>
      </c>
      <c r="F16720" s="217" t="s">
        <v>9</v>
      </c>
      <c r="G16720" s="217" t="s">
        <v>10</v>
      </c>
      <c r="H16720" s="217" t="s">
        <v>178</v>
      </c>
      <c r="I16720" s="217">
        <v>1</v>
      </c>
      <c r="J16720" s="217">
        <v>1</v>
      </c>
      <c r="K16720" s="217">
        <v>0</v>
      </c>
      <c r="L16720" s="217">
        <v>3</v>
      </c>
      <c r="M16720" s="217">
        <v>54.545454545454497</v>
      </c>
      <c r="N16720" s="217">
        <v>18.3333333333333</v>
      </c>
      <c r="O16720" s="217">
        <v>18.3333333333333</v>
      </c>
      <c r="P16720" s="217">
        <v>0</v>
      </c>
      <c r="Q16720" s="217">
        <v>18.3333333333333</v>
      </c>
      <c r="R16720" s="217">
        <v>18.3333333333333</v>
      </c>
      <c r="S16720" s="217">
        <v>0</v>
      </c>
      <c r="T16720" s="217">
        <v>18.3333333333333</v>
      </c>
      <c r="U16720" s="217">
        <v>18.3333333333333</v>
      </c>
      <c r="V16720" s="217">
        <v>0</v>
      </c>
      <c r="W16720" s="217">
        <v>18.3333333333333</v>
      </c>
      <c r="X16720" s="217">
        <v>18.3333333333333</v>
      </c>
      <c r="Y16720" s="217">
        <v>0</v>
      </c>
    </row>
    <row r="16721" spans="2:25">
      <c r="B16721" s="217" t="s">
        <v>16891</v>
      </c>
      <c r="C16721" s="217" t="s">
        <v>11696</v>
      </c>
      <c r="D16721" s="217" t="s">
        <v>27</v>
      </c>
      <c r="E16721" s="217" t="s">
        <v>86</v>
      </c>
      <c r="F16721" s="217" t="s">
        <v>9</v>
      </c>
      <c r="G16721" s="217" t="s">
        <v>10</v>
      </c>
      <c r="H16721" s="217" t="s">
        <v>5</v>
      </c>
      <c r="I16721" s="217">
        <v>2</v>
      </c>
      <c r="J16721" s="217">
        <v>1</v>
      </c>
      <c r="K16721" s="217">
        <v>1</v>
      </c>
      <c r="L16721" s="217">
        <v>6</v>
      </c>
      <c r="M16721" s="217">
        <v>200</v>
      </c>
      <c r="N16721" s="217">
        <v>10</v>
      </c>
      <c r="O16721" s="217">
        <v>5</v>
      </c>
      <c r="P16721" s="217">
        <v>5</v>
      </c>
      <c r="Q16721" s="217">
        <v>10</v>
      </c>
      <c r="R16721" s="217">
        <v>5</v>
      </c>
      <c r="S16721" s="217">
        <v>5</v>
      </c>
      <c r="T16721" s="217">
        <v>10</v>
      </c>
      <c r="U16721" s="217">
        <v>5</v>
      </c>
      <c r="V16721" s="217">
        <v>5</v>
      </c>
      <c r="W16721" s="217">
        <v>10</v>
      </c>
      <c r="X16721" s="217">
        <v>5</v>
      </c>
      <c r="Y16721" s="217">
        <v>5</v>
      </c>
    </row>
    <row r="16722" spans="2:25">
      <c r="B16722" s="217" t="s">
        <v>16892</v>
      </c>
      <c r="C16722" s="217" t="s">
        <v>11696</v>
      </c>
      <c r="D16722" s="217" t="s">
        <v>27</v>
      </c>
      <c r="E16722" s="217" t="s">
        <v>86</v>
      </c>
      <c r="F16722" s="217" t="s">
        <v>5</v>
      </c>
      <c r="G16722" s="217" t="s">
        <v>10</v>
      </c>
      <c r="H16722" s="217" t="s">
        <v>170</v>
      </c>
      <c r="I16722" s="217">
        <v>0</v>
      </c>
      <c r="J16722" s="217">
        <v>0</v>
      </c>
      <c r="K16722" s="217">
        <v>0</v>
      </c>
      <c r="L16722" s="217">
        <v>2</v>
      </c>
      <c r="M16722" s="217">
        <v>22.424242424242401</v>
      </c>
      <c r="N16722" s="217">
        <v>0</v>
      </c>
      <c r="O16722" s="217">
        <v>0</v>
      </c>
      <c r="P16722" s="217">
        <v>0</v>
      </c>
      <c r="Q16722" s="217">
        <v>0</v>
      </c>
      <c r="R16722" s="217">
        <v>0</v>
      </c>
      <c r="S16722" s="217">
        <v>0</v>
      </c>
      <c r="T16722" s="217">
        <v>0</v>
      </c>
      <c r="U16722" s="217">
        <v>0</v>
      </c>
      <c r="V16722" s="217">
        <v>0</v>
      </c>
      <c r="W16722" s="217">
        <v>0</v>
      </c>
      <c r="X16722" s="217">
        <v>0</v>
      </c>
      <c r="Y16722" s="217">
        <v>0</v>
      </c>
    </row>
    <row r="16723" spans="2:25">
      <c r="B16723" s="217" t="s">
        <v>16893</v>
      </c>
      <c r="C16723" s="217" t="s">
        <v>11696</v>
      </c>
      <c r="D16723" s="217" t="s">
        <v>27</v>
      </c>
      <c r="E16723" s="217" t="s">
        <v>86</v>
      </c>
      <c r="F16723" s="217" t="s">
        <v>5</v>
      </c>
      <c r="G16723" s="217" t="s">
        <v>10</v>
      </c>
      <c r="H16723" s="217" t="s">
        <v>172</v>
      </c>
      <c r="I16723" s="217">
        <v>1</v>
      </c>
      <c r="J16723" s="217">
        <v>0</v>
      </c>
      <c r="K16723" s="217">
        <v>1</v>
      </c>
      <c r="L16723" s="217">
        <v>0</v>
      </c>
      <c r="M16723" s="217">
        <v>31.515151515151501</v>
      </c>
      <c r="N16723" s="217">
        <v>31.730769230769202</v>
      </c>
      <c r="O16723" s="217">
        <v>0</v>
      </c>
      <c r="P16723" s="217">
        <v>31.730769230769202</v>
      </c>
      <c r="Q16723" s="217">
        <v>31.730769230769202</v>
      </c>
      <c r="R16723" s="217">
        <v>0</v>
      </c>
      <c r="S16723" s="217">
        <v>31.730769230769202</v>
      </c>
      <c r="T16723" s="217">
        <v>31.730769230769202</v>
      </c>
      <c r="U16723" s="217">
        <v>0</v>
      </c>
      <c r="V16723" s="217">
        <v>31.730769230769202</v>
      </c>
      <c r="W16723" s="217">
        <v>31.730769230769202</v>
      </c>
      <c r="X16723" s="217">
        <v>0</v>
      </c>
      <c r="Y16723" s="217">
        <v>31.730769230769202</v>
      </c>
    </row>
    <row r="16724" spans="2:25">
      <c r="B16724" s="217" t="s">
        <v>16894</v>
      </c>
      <c r="C16724" s="217" t="s">
        <v>11696</v>
      </c>
      <c r="D16724" s="217" t="s">
        <v>27</v>
      </c>
      <c r="E16724" s="217" t="s">
        <v>86</v>
      </c>
      <c r="F16724" s="217" t="s">
        <v>5</v>
      </c>
      <c r="G16724" s="217" t="s">
        <v>10</v>
      </c>
      <c r="H16724" s="217" t="s">
        <v>174</v>
      </c>
      <c r="I16724" s="217">
        <v>0</v>
      </c>
      <c r="J16724" s="217">
        <v>0</v>
      </c>
      <c r="K16724" s="217">
        <v>0</v>
      </c>
      <c r="L16724" s="217">
        <v>1</v>
      </c>
      <c r="M16724" s="217">
        <v>76.363636363636402</v>
      </c>
      <c r="N16724" s="217">
        <v>0</v>
      </c>
      <c r="O16724" s="217">
        <v>0</v>
      </c>
      <c r="P16724" s="217">
        <v>0</v>
      </c>
      <c r="Q16724" s="217">
        <v>0</v>
      </c>
      <c r="R16724" s="217">
        <v>0</v>
      </c>
      <c r="S16724" s="217">
        <v>0</v>
      </c>
      <c r="T16724" s="217">
        <v>0</v>
      </c>
      <c r="U16724" s="217">
        <v>0</v>
      </c>
      <c r="V16724" s="217">
        <v>0</v>
      </c>
      <c r="W16724" s="217">
        <v>0</v>
      </c>
      <c r="X16724" s="217">
        <v>0</v>
      </c>
      <c r="Y16724" s="217">
        <v>0</v>
      </c>
    </row>
    <row r="16725" spans="2:25">
      <c r="B16725" s="217" t="s">
        <v>16895</v>
      </c>
      <c r="C16725" s="217" t="s">
        <v>11696</v>
      </c>
      <c r="D16725" s="217" t="s">
        <v>27</v>
      </c>
      <c r="E16725" s="217" t="s">
        <v>86</v>
      </c>
      <c r="F16725" s="217" t="s">
        <v>5</v>
      </c>
      <c r="G16725" s="217" t="s">
        <v>10</v>
      </c>
      <c r="H16725" s="217" t="s">
        <v>176</v>
      </c>
      <c r="I16725" s="217">
        <v>0</v>
      </c>
      <c r="J16725" s="217">
        <v>0</v>
      </c>
      <c r="K16725" s="217">
        <v>0</v>
      </c>
      <c r="L16725" s="217">
        <v>0</v>
      </c>
      <c r="M16725" s="217">
        <v>148.48484848484799</v>
      </c>
      <c r="N16725" s="217">
        <v>0</v>
      </c>
      <c r="O16725" s="217">
        <v>0</v>
      </c>
      <c r="P16725" s="217">
        <v>0</v>
      </c>
      <c r="Q16725" s="217">
        <v>0</v>
      </c>
      <c r="R16725" s="217">
        <v>0</v>
      </c>
      <c r="S16725" s="217">
        <v>0</v>
      </c>
      <c r="T16725" s="217">
        <v>0</v>
      </c>
      <c r="U16725" s="217">
        <v>0</v>
      </c>
      <c r="V16725" s="217">
        <v>0</v>
      </c>
      <c r="W16725" s="217">
        <v>0</v>
      </c>
      <c r="X16725" s="217">
        <v>0</v>
      </c>
      <c r="Y16725" s="217">
        <v>0</v>
      </c>
    </row>
    <row r="16726" spans="2:25">
      <c r="B16726" s="217" t="s">
        <v>16896</v>
      </c>
      <c r="C16726" s="217" t="s">
        <v>11696</v>
      </c>
      <c r="D16726" s="217" t="s">
        <v>27</v>
      </c>
      <c r="E16726" s="217" t="s">
        <v>86</v>
      </c>
      <c r="F16726" s="217" t="s">
        <v>5</v>
      </c>
      <c r="G16726" s="217" t="s">
        <v>10</v>
      </c>
      <c r="H16726" s="217" t="s">
        <v>178</v>
      </c>
      <c r="I16726" s="217">
        <v>1</v>
      </c>
      <c r="J16726" s="217">
        <v>1</v>
      </c>
      <c r="K16726" s="217">
        <v>0</v>
      </c>
      <c r="L16726" s="217">
        <v>3</v>
      </c>
      <c r="M16726" s="217">
        <v>121.212121212121</v>
      </c>
      <c r="N16726" s="217">
        <v>8.25</v>
      </c>
      <c r="O16726" s="217">
        <v>8.25</v>
      </c>
      <c r="P16726" s="217">
        <v>0</v>
      </c>
      <c r="Q16726" s="217">
        <v>8.25</v>
      </c>
      <c r="R16726" s="217">
        <v>8.25</v>
      </c>
      <c r="S16726" s="217">
        <v>0</v>
      </c>
      <c r="T16726" s="217">
        <v>8.25</v>
      </c>
      <c r="U16726" s="217">
        <v>8.25</v>
      </c>
      <c r="V16726" s="217">
        <v>0</v>
      </c>
      <c r="W16726" s="217">
        <v>8.25</v>
      </c>
      <c r="X16726" s="217">
        <v>8.25</v>
      </c>
      <c r="Y16726" s="217">
        <v>0</v>
      </c>
    </row>
    <row r="16727" spans="2:25">
      <c r="B16727" s="217" t="s">
        <v>16897</v>
      </c>
      <c r="C16727" s="217" t="s">
        <v>11696</v>
      </c>
      <c r="D16727" s="217" t="s">
        <v>27</v>
      </c>
      <c r="E16727" s="217" t="s">
        <v>86</v>
      </c>
      <c r="F16727" s="217" t="s">
        <v>5</v>
      </c>
      <c r="G16727" s="217" t="s">
        <v>10</v>
      </c>
      <c r="H16727" s="217" t="s">
        <v>5</v>
      </c>
      <c r="I16727" s="217">
        <v>2</v>
      </c>
      <c r="J16727" s="217">
        <v>1</v>
      </c>
      <c r="K16727" s="217">
        <v>1</v>
      </c>
      <c r="L16727" s="217">
        <v>6</v>
      </c>
      <c r="M16727" s="217">
        <v>400</v>
      </c>
      <c r="N16727" s="217">
        <v>5</v>
      </c>
      <c r="O16727" s="217">
        <v>2.5</v>
      </c>
      <c r="P16727" s="217">
        <v>2.5</v>
      </c>
      <c r="Q16727" s="217">
        <v>5</v>
      </c>
      <c r="R16727" s="217">
        <v>2.5</v>
      </c>
      <c r="S16727" s="217">
        <v>2.5</v>
      </c>
      <c r="T16727" s="217">
        <v>5</v>
      </c>
      <c r="U16727" s="217">
        <v>2.5</v>
      </c>
      <c r="V16727" s="217">
        <v>2.5</v>
      </c>
      <c r="W16727" s="217">
        <v>5</v>
      </c>
      <c r="X16727" s="217">
        <v>2.5</v>
      </c>
      <c r="Y16727" s="217">
        <v>2.5</v>
      </c>
    </row>
    <row r="16728" spans="2:25">
      <c r="B16728" s="217" t="s">
        <v>16898</v>
      </c>
      <c r="C16728" s="217" t="s">
        <v>11696</v>
      </c>
      <c r="D16728" s="217" t="s">
        <v>27</v>
      </c>
      <c r="E16728" s="217" t="s">
        <v>86</v>
      </c>
      <c r="F16728" s="217" t="s">
        <v>12</v>
      </c>
      <c r="G16728" s="217" t="s">
        <v>49</v>
      </c>
      <c r="H16728" s="217" t="s">
        <v>170</v>
      </c>
      <c r="I16728" s="217">
        <v>0</v>
      </c>
      <c r="J16728" s="217">
        <v>0</v>
      </c>
      <c r="K16728" s="217">
        <v>0</v>
      </c>
      <c r="L16728" s="217">
        <v>1</v>
      </c>
      <c r="M16728" s="217">
        <v>64</v>
      </c>
      <c r="N16728" s="217">
        <v>0</v>
      </c>
      <c r="O16728" s="217">
        <v>0</v>
      </c>
      <c r="P16728" s="217">
        <v>0</v>
      </c>
      <c r="Q16728" s="217">
        <v>0</v>
      </c>
      <c r="R16728" s="217">
        <v>0</v>
      </c>
      <c r="S16728" s="217">
        <v>0</v>
      </c>
      <c r="T16728" s="217">
        <v>0</v>
      </c>
      <c r="U16728" s="217">
        <v>0</v>
      </c>
      <c r="V16728" s="217">
        <v>0</v>
      </c>
      <c r="W16728" s="217">
        <v>0</v>
      </c>
      <c r="X16728" s="217">
        <v>0</v>
      </c>
      <c r="Y16728" s="217">
        <v>0</v>
      </c>
    </row>
    <row r="16729" spans="2:25">
      <c r="B16729" s="217" t="s">
        <v>16899</v>
      </c>
      <c r="C16729" s="217" t="s">
        <v>11696</v>
      </c>
      <c r="D16729" s="217" t="s">
        <v>27</v>
      </c>
      <c r="E16729" s="217" t="s">
        <v>86</v>
      </c>
      <c r="F16729" s="217" t="s">
        <v>12</v>
      </c>
      <c r="G16729" s="217" t="s">
        <v>49</v>
      </c>
      <c r="H16729" s="217" t="s">
        <v>172</v>
      </c>
      <c r="I16729" s="217">
        <v>0</v>
      </c>
      <c r="J16729" s="217">
        <v>0</v>
      </c>
      <c r="K16729" s="217">
        <v>0</v>
      </c>
      <c r="L16729" s="217">
        <v>3</v>
      </c>
      <c r="M16729" s="217">
        <v>42.6666666666667</v>
      </c>
      <c r="N16729" s="217">
        <v>0</v>
      </c>
      <c r="O16729" s="217">
        <v>0</v>
      </c>
      <c r="P16729" s="217">
        <v>0</v>
      </c>
      <c r="Q16729" s="217">
        <v>0</v>
      </c>
      <c r="R16729" s="217">
        <v>0</v>
      </c>
      <c r="S16729" s="217">
        <v>0</v>
      </c>
      <c r="T16729" s="217">
        <v>0</v>
      </c>
      <c r="U16729" s="217">
        <v>0</v>
      </c>
      <c r="V16729" s="217">
        <v>0</v>
      </c>
      <c r="W16729" s="217">
        <v>0</v>
      </c>
      <c r="X16729" s="217">
        <v>0</v>
      </c>
      <c r="Y16729" s="217">
        <v>0</v>
      </c>
    </row>
    <row r="16730" spans="2:25">
      <c r="B16730" s="217" t="s">
        <v>16900</v>
      </c>
      <c r="C16730" s="217" t="s">
        <v>11696</v>
      </c>
      <c r="D16730" s="217" t="s">
        <v>27</v>
      </c>
      <c r="E16730" s="217" t="s">
        <v>86</v>
      </c>
      <c r="F16730" s="217" t="s">
        <v>12</v>
      </c>
      <c r="G16730" s="217" t="s">
        <v>49</v>
      </c>
      <c r="H16730" s="217" t="s">
        <v>174</v>
      </c>
      <c r="I16730" s="217">
        <v>5</v>
      </c>
      <c r="J16730" s="217">
        <v>5</v>
      </c>
      <c r="K16730" s="217">
        <v>0</v>
      </c>
      <c r="L16730" s="217">
        <v>5</v>
      </c>
      <c r="M16730" s="217">
        <v>224</v>
      </c>
      <c r="N16730" s="217">
        <v>22.321428571428601</v>
      </c>
      <c r="O16730" s="217">
        <v>22.321428571428601</v>
      </c>
      <c r="P16730" s="217">
        <v>0</v>
      </c>
      <c r="Q16730" s="217">
        <v>22.321428571428601</v>
      </c>
      <c r="R16730" s="217">
        <v>22.321428571428601</v>
      </c>
      <c r="S16730" s="217">
        <v>0</v>
      </c>
      <c r="T16730" s="217">
        <v>22.321428571428601</v>
      </c>
      <c r="U16730" s="217">
        <v>22.321428571428601</v>
      </c>
      <c r="V16730" s="217">
        <v>0</v>
      </c>
      <c r="W16730" s="217">
        <v>22.321428571428601</v>
      </c>
      <c r="X16730" s="217">
        <v>22.321428571428601</v>
      </c>
      <c r="Y16730" s="217">
        <v>0</v>
      </c>
    </row>
    <row r="16731" spans="2:25">
      <c r="B16731" s="217" t="s">
        <v>16901</v>
      </c>
      <c r="C16731" s="217" t="s">
        <v>11696</v>
      </c>
      <c r="D16731" s="217" t="s">
        <v>27</v>
      </c>
      <c r="E16731" s="217" t="s">
        <v>86</v>
      </c>
      <c r="F16731" s="217" t="s">
        <v>12</v>
      </c>
      <c r="G16731" s="217" t="s">
        <v>49</v>
      </c>
      <c r="H16731" s="217" t="s">
        <v>176</v>
      </c>
      <c r="I16731" s="217">
        <v>2</v>
      </c>
      <c r="J16731" s="217">
        <v>2</v>
      </c>
      <c r="K16731" s="217">
        <v>0</v>
      </c>
      <c r="L16731" s="217">
        <v>4</v>
      </c>
      <c r="M16731" s="217">
        <v>245.333333333333</v>
      </c>
      <c r="N16731" s="217">
        <v>8.1521739130434803</v>
      </c>
      <c r="O16731" s="217">
        <v>8.1521739130434803</v>
      </c>
      <c r="P16731" s="217">
        <v>0</v>
      </c>
      <c r="Q16731" s="217">
        <v>8.1521739130434803</v>
      </c>
      <c r="R16731" s="217">
        <v>8.1521739130434803</v>
      </c>
      <c r="S16731" s="217">
        <v>0</v>
      </c>
      <c r="T16731" s="217">
        <v>8.1521739130434803</v>
      </c>
      <c r="U16731" s="217">
        <v>8.1521739130434803</v>
      </c>
      <c r="V16731" s="217">
        <v>0</v>
      </c>
      <c r="W16731" s="217">
        <v>8.1521739130434803</v>
      </c>
      <c r="X16731" s="217">
        <v>8.1521739130434803</v>
      </c>
      <c r="Y16731" s="217">
        <v>0</v>
      </c>
    </row>
    <row r="16732" spans="2:25">
      <c r="B16732" s="217" t="s">
        <v>16902</v>
      </c>
      <c r="C16732" s="217" t="s">
        <v>11696</v>
      </c>
      <c r="D16732" s="217" t="s">
        <v>27</v>
      </c>
      <c r="E16732" s="217" t="s">
        <v>86</v>
      </c>
      <c r="F16732" s="217" t="s">
        <v>12</v>
      </c>
      <c r="G16732" s="217" t="s">
        <v>49</v>
      </c>
      <c r="H16732" s="217" t="s">
        <v>178</v>
      </c>
      <c r="I16732" s="217">
        <v>1</v>
      </c>
      <c r="J16732" s="217">
        <v>1</v>
      </c>
      <c r="K16732" s="217">
        <v>0</v>
      </c>
      <c r="L16732" s="217">
        <v>7</v>
      </c>
      <c r="M16732" s="217">
        <v>144</v>
      </c>
      <c r="N16732" s="217">
        <v>6.9444444444444402</v>
      </c>
      <c r="O16732" s="217">
        <v>6.9444444444444402</v>
      </c>
      <c r="P16732" s="217">
        <v>0</v>
      </c>
      <c r="Q16732" s="217">
        <v>6.9444444444444402</v>
      </c>
      <c r="R16732" s="217">
        <v>6.9444444444444402</v>
      </c>
      <c r="S16732" s="217">
        <v>0</v>
      </c>
      <c r="T16732" s="217">
        <v>6.9444444444444402</v>
      </c>
      <c r="U16732" s="217">
        <v>6.9444444444444402</v>
      </c>
      <c r="V16732" s="217">
        <v>0</v>
      </c>
      <c r="W16732" s="217">
        <v>6.9444444444444402</v>
      </c>
      <c r="X16732" s="217">
        <v>6.9444444444444402</v>
      </c>
      <c r="Y16732" s="217">
        <v>0</v>
      </c>
    </row>
    <row r="16733" spans="2:25">
      <c r="B16733" s="217" t="s">
        <v>16903</v>
      </c>
      <c r="C16733" s="217" t="s">
        <v>11696</v>
      </c>
      <c r="D16733" s="217" t="s">
        <v>27</v>
      </c>
      <c r="E16733" s="217" t="s">
        <v>86</v>
      </c>
      <c r="F16733" s="217" t="s">
        <v>12</v>
      </c>
      <c r="G16733" s="217" t="s">
        <v>49</v>
      </c>
      <c r="H16733" s="217" t="s">
        <v>5</v>
      </c>
      <c r="I16733" s="217">
        <v>8</v>
      </c>
      <c r="J16733" s="217">
        <v>8</v>
      </c>
      <c r="K16733" s="217">
        <v>0</v>
      </c>
      <c r="L16733" s="217">
        <v>20</v>
      </c>
      <c r="M16733" s="217">
        <v>720</v>
      </c>
      <c r="N16733" s="217">
        <v>11.1111111111111</v>
      </c>
      <c r="O16733" s="217">
        <v>11.1111111111111</v>
      </c>
      <c r="P16733" s="217">
        <v>0</v>
      </c>
      <c r="Q16733" s="217">
        <v>11.1111111111111</v>
      </c>
      <c r="R16733" s="217">
        <v>11.1111111111111</v>
      </c>
      <c r="S16733" s="217">
        <v>0</v>
      </c>
      <c r="T16733" s="217">
        <v>11.1111111111111</v>
      </c>
      <c r="U16733" s="217">
        <v>11.1111111111111</v>
      </c>
      <c r="V16733" s="217">
        <v>0</v>
      </c>
      <c r="W16733" s="217">
        <v>11.1111111111111</v>
      </c>
      <c r="X16733" s="217">
        <v>11.1111111111111</v>
      </c>
      <c r="Y16733" s="217">
        <v>0</v>
      </c>
    </row>
    <row r="16734" spans="2:25">
      <c r="B16734" s="217" t="s">
        <v>16904</v>
      </c>
      <c r="C16734" s="217" t="s">
        <v>11696</v>
      </c>
      <c r="D16734" s="217" t="s">
        <v>27</v>
      </c>
      <c r="E16734" s="217" t="s">
        <v>86</v>
      </c>
      <c r="F16734" s="217" t="s">
        <v>9</v>
      </c>
      <c r="G16734" s="217" t="s">
        <v>49</v>
      </c>
      <c r="H16734" s="217" t="s">
        <v>170</v>
      </c>
      <c r="I16734" s="217">
        <v>0</v>
      </c>
      <c r="J16734" s="217">
        <v>0</v>
      </c>
      <c r="K16734" s="217">
        <v>0</v>
      </c>
      <c r="L16734" s="217">
        <v>4</v>
      </c>
      <c r="M16734" s="217">
        <v>57.735849056603797</v>
      </c>
      <c r="N16734" s="217">
        <v>0</v>
      </c>
      <c r="O16734" s="217">
        <v>0</v>
      </c>
      <c r="P16734" s="217">
        <v>0</v>
      </c>
      <c r="Q16734" s="217">
        <v>0</v>
      </c>
      <c r="R16734" s="217">
        <v>0</v>
      </c>
      <c r="S16734" s="217">
        <v>0</v>
      </c>
      <c r="T16734" s="217">
        <v>0</v>
      </c>
      <c r="U16734" s="217">
        <v>0</v>
      </c>
      <c r="V16734" s="217">
        <v>0</v>
      </c>
      <c r="W16734" s="217">
        <v>0</v>
      </c>
      <c r="X16734" s="217">
        <v>0</v>
      </c>
      <c r="Y16734" s="217">
        <v>0</v>
      </c>
    </row>
    <row r="16735" spans="2:25">
      <c r="B16735" s="217" t="s">
        <v>16905</v>
      </c>
      <c r="C16735" s="217" t="s">
        <v>11696</v>
      </c>
      <c r="D16735" s="217" t="s">
        <v>27</v>
      </c>
      <c r="E16735" s="217" t="s">
        <v>86</v>
      </c>
      <c r="F16735" s="217" t="s">
        <v>9</v>
      </c>
      <c r="G16735" s="217" t="s">
        <v>49</v>
      </c>
      <c r="H16735" s="217" t="s">
        <v>172</v>
      </c>
      <c r="I16735" s="217">
        <v>0</v>
      </c>
      <c r="J16735" s="217">
        <v>0</v>
      </c>
      <c r="K16735" s="217">
        <v>0</v>
      </c>
      <c r="L16735" s="217">
        <v>4</v>
      </c>
      <c r="M16735" s="217">
        <v>48.1132075471698</v>
      </c>
      <c r="N16735" s="217">
        <v>0</v>
      </c>
      <c r="O16735" s="217">
        <v>0</v>
      </c>
      <c r="P16735" s="217">
        <v>0</v>
      </c>
      <c r="Q16735" s="217">
        <v>0</v>
      </c>
      <c r="R16735" s="217">
        <v>0</v>
      </c>
      <c r="S16735" s="217">
        <v>0</v>
      </c>
      <c r="T16735" s="217">
        <v>0</v>
      </c>
      <c r="U16735" s="217">
        <v>0</v>
      </c>
      <c r="V16735" s="217">
        <v>0</v>
      </c>
      <c r="W16735" s="217">
        <v>0</v>
      </c>
      <c r="X16735" s="217">
        <v>0</v>
      </c>
      <c r="Y16735" s="217">
        <v>0</v>
      </c>
    </row>
    <row r="16736" spans="2:25">
      <c r="B16736" s="217" t="s">
        <v>16906</v>
      </c>
      <c r="C16736" s="217" t="s">
        <v>11696</v>
      </c>
      <c r="D16736" s="217" t="s">
        <v>27</v>
      </c>
      <c r="E16736" s="217" t="s">
        <v>86</v>
      </c>
      <c r="F16736" s="217" t="s">
        <v>9</v>
      </c>
      <c r="G16736" s="217" t="s">
        <v>49</v>
      </c>
      <c r="H16736" s="217" t="s">
        <v>174</v>
      </c>
      <c r="I16736" s="217">
        <v>0</v>
      </c>
      <c r="J16736" s="217">
        <v>0</v>
      </c>
      <c r="K16736" s="217">
        <v>0</v>
      </c>
      <c r="L16736" s="217">
        <v>14</v>
      </c>
      <c r="M16736" s="217">
        <v>226.13207547169799</v>
      </c>
      <c r="N16736" s="217">
        <v>0</v>
      </c>
      <c r="O16736" s="217">
        <v>0</v>
      </c>
      <c r="P16736" s="217">
        <v>0</v>
      </c>
      <c r="Q16736" s="217">
        <v>0</v>
      </c>
      <c r="R16736" s="217">
        <v>0</v>
      </c>
      <c r="S16736" s="217">
        <v>0</v>
      </c>
      <c r="T16736" s="217">
        <v>0</v>
      </c>
      <c r="U16736" s="217">
        <v>0</v>
      </c>
      <c r="V16736" s="217">
        <v>0</v>
      </c>
      <c r="W16736" s="217">
        <v>0</v>
      </c>
      <c r="X16736" s="217">
        <v>0</v>
      </c>
      <c r="Y16736" s="217">
        <v>0</v>
      </c>
    </row>
    <row r="16737" spans="2:25">
      <c r="B16737" s="217" t="s">
        <v>16907</v>
      </c>
      <c r="C16737" s="217" t="s">
        <v>11696</v>
      </c>
      <c r="D16737" s="217" t="s">
        <v>27</v>
      </c>
      <c r="E16737" s="217" t="s">
        <v>86</v>
      </c>
      <c r="F16737" s="217" t="s">
        <v>9</v>
      </c>
      <c r="G16737" s="217" t="s">
        <v>49</v>
      </c>
      <c r="H16737" s="217" t="s">
        <v>176</v>
      </c>
      <c r="I16737" s="217">
        <v>0</v>
      </c>
      <c r="J16737" s="217">
        <v>0</v>
      </c>
      <c r="K16737" s="217">
        <v>0</v>
      </c>
      <c r="L16737" s="217">
        <v>10</v>
      </c>
      <c r="M16737" s="217">
        <v>255</v>
      </c>
      <c r="N16737" s="217">
        <v>0</v>
      </c>
      <c r="O16737" s="217">
        <v>0</v>
      </c>
      <c r="P16737" s="217">
        <v>0</v>
      </c>
      <c r="Q16737" s="217">
        <v>0</v>
      </c>
      <c r="R16737" s="217">
        <v>0</v>
      </c>
      <c r="S16737" s="217">
        <v>0</v>
      </c>
      <c r="T16737" s="217">
        <v>0</v>
      </c>
      <c r="U16737" s="217">
        <v>0</v>
      </c>
      <c r="V16737" s="217">
        <v>0</v>
      </c>
      <c r="W16737" s="217">
        <v>0</v>
      </c>
      <c r="X16737" s="217">
        <v>0</v>
      </c>
      <c r="Y16737" s="217">
        <v>0</v>
      </c>
    </row>
    <row r="16738" spans="2:25">
      <c r="B16738" s="217" t="s">
        <v>16908</v>
      </c>
      <c r="C16738" s="217" t="s">
        <v>11696</v>
      </c>
      <c r="D16738" s="217" t="s">
        <v>27</v>
      </c>
      <c r="E16738" s="217" t="s">
        <v>86</v>
      </c>
      <c r="F16738" s="217" t="s">
        <v>9</v>
      </c>
      <c r="G16738" s="217" t="s">
        <v>49</v>
      </c>
      <c r="H16738" s="217" t="s">
        <v>178</v>
      </c>
      <c r="I16738" s="217">
        <v>1</v>
      </c>
      <c r="J16738" s="217">
        <v>1</v>
      </c>
      <c r="K16738" s="217">
        <v>0</v>
      </c>
      <c r="L16738" s="217">
        <v>8</v>
      </c>
      <c r="M16738" s="217">
        <v>178.018867924528</v>
      </c>
      <c r="N16738" s="217">
        <v>5.61738208797032</v>
      </c>
      <c r="O16738" s="217">
        <v>5.61738208797032</v>
      </c>
      <c r="P16738" s="217">
        <v>0</v>
      </c>
      <c r="Q16738" s="217">
        <v>5.61738208797032</v>
      </c>
      <c r="R16738" s="217">
        <v>5.61738208797032</v>
      </c>
      <c r="S16738" s="217">
        <v>0</v>
      </c>
      <c r="T16738" s="217">
        <v>5.61738208797032</v>
      </c>
      <c r="U16738" s="217">
        <v>5.61738208797032</v>
      </c>
      <c r="V16738" s="217">
        <v>0</v>
      </c>
      <c r="W16738" s="217">
        <v>5.61738208797032</v>
      </c>
      <c r="X16738" s="217">
        <v>5.61738208797032</v>
      </c>
      <c r="Y16738" s="217">
        <v>0</v>
      </c>
    </row>
    <row r="16739" spans="2:25">
      <c r="B16739" s="217" t="s">
        <v>16909</v>
      </c>
      <c r="C16739" s="217" t="s">
        <v>11696</v>
      </c>
      <c r="D16739" s="217" t="s">
        <v>27</v>
      </c>
      <c r="E16739" s="217" t="s">
        <v>86</v>
      </c>
      <c r="F16739" s="217" t="s">
        <v>9</v>
      </c>
      <c r="G16739" s="217" t="s">
        <v>49</v>
      </c>
      <c r="H16739" s="217" t="s">
        <v>5</v>
      </c>
      <c r="I16739" s="217">
        <v>1</v>
      </c>
      <c r="J16739" s="217">
        <v>1</v>
      </c>
      <c r="K16739" s="217">
        <v>0</v>
      </c>
      <c r="L16739" s="217">
        <v>40</v>
      </c>
      <c r="M16739" s="217">
        <v>765</v>
      </c>
      <c r="N16739" s="217">
        <v>1.3071895424836599</v>
      </c>
      <c r="O16739" s="217">
        <v>1.3071895424836599</v>
      </c>
      <c r="P16739" s="217">
        <v>0</v>
      </c>
      <c r="Q16739" s="217">
        <v>1.3071895424836599</v>
      </c>
      <c r="R16739" s="217">
        <v>1.3071895424836599</v>
      </c>
      <c r="S16739" s="217">
        <v>0</v>
      </c>
      <c r="T16739" s="217">
        <v>1.3071895424836599</v>
      </c>
      <c r="U16739" s="217">
        <v>1.3071895424836599</v>
      </c>
      <c r="V16739" s="217">
        <v>0</v>
      </c>
      <c r="W16739" s="217">
        <v>1.3071895424836599</v>
      </c>
      <c r="X16739" s="217">
        <v>1.3071895424836599</v>
      </c>
      <c r="Y16739" s="217">
        <v>0</v>
      </c>
    </row>
    <row r="16740" spans="2:25">
      <c r="B16740" s="217" t="s">
        <v>16910</v>
      </c>
      <c r="C16740" s="217" t="s">
        <v>11696</v>
      </c>
      <c r="D16740" s="217" t="s">
        <v>27</v>
      </c>
      <c r="E16740" s="217" t="s">
        <v>86</v>
      </c>
      <c r="F16740" s="217" t="s">
        <v>5</v>
      </c>
      <c r="G16740" s="217" t="s">
        <v>49</v>
      </c>
      <c r="H16740" s="217" t="s">
        <v>170</v>
      </c>
      <c r="I16740" s="217">
        <v>0</v>
      </c>
      <c r="J16740" s="217">
        <v>0</v>
      </c>
      <c r="K16740" s="217">
        <v>0</v>
      </c>
      <c r="L16740" s="217">
        <v>5</v>
      </c>
      <c r="M16740" s="217">
        <v>121.735849056604</v>
      </c>
      <c r="N16740" s="217">
        <v>0</v>
      </c>
      <c r="O16740" s="217">
        <v>0</v>
      </c>
      <c r="P16740" s="217">
        <v>0</v>
      </c>
      <c r="Q16740" s="217">
        <v>0</v>
      </c>
      <c r="R16740" s="217">
        <v>0</v>
      </c>
      <c r="S16740" s="217">
        <v>0</v>
      </c>
      <c r="T16740" s="217">
        <v>0</v>
      </c>
      <c r="U16740" s="217">
        <v>0</v>
      </c>
      <c r="V16740" s="217">
        <v>0</v>
      </c>
      <c r="W16740" s="217">
        <v>0</v>
      </c>
      <c r="X16740" s="217">
        <v>0</v>
      </c>
      <c r="Y16740" s="217">
        <v>0</v>
      </c>
    </row>
    <row r="16741" spans="2:25">
      <c r="B16741" s="217" t="s">
        <v>16911</v>
      </c>
      <c r="C16741" s="217" t="s">
        <v>11696</v>
      </c>
      <c r="D16741" s="217" t="s">
        <v>27</v>
      </c>
      <c r="E16741" s="217" t="s">
        <v>86</v>
      </c>
      <c r="F16741" s="217" t="s">
        <v>5</v>
      </c>
      <c r="G16741" s="217" t="s">
        <v>49</v>
      </c>
      <c r="H16741" s="217" t="s">
        <v>172</v>
      </c>
      <c r="I16741" s="217">
        <v>0</v>
      </c>
      <c r="J16741" s="217">
        <v>0</v>
      </c>
      <c r="K16741" s="217">
        <v>0</v>
      </c>
      <c r="L16741" s="217">
        <v>7</v>
      </c>
      <c r="M16741" s="217">
        <v>90.779874213836493</v>
      </c>
      <c r="N16741" s="217">
        <v>0</v>
      </c>
      <c r="O16741" s="217">
        <v>0</v>
      </c>
      <c r="P16741" s="217">
        <v>0</v>
      </c>
      <c r="Q16741" s="217">
        <v>0</v>
      </c>
      <c r="R16741" s="217">
        <v>0</v>
      </c>
      <c r="S16741" s="217">
        <v>0</v>
      </c>
      <c r="T16741" s="217">
        <v>0</v>
      </c>
      <c r="U16741" s="217">
        <v>0</v>
      </c>
      <c r="V16741" s="217">
        <v>0</v>
      </c>
      <c r="W16741" s="217">
        <v>0</v>
      </c>
      <c r="X16741" s="217">
        <v>0</v>
      </c>
      <c r="Y16741" s="217">
        <v>0</v>
      </c>
    </row>
    <row r="16742" spans="2:25">
      <c r="B16742" s="217" t="s">
        <v>16912</v>
      </c>
      <c r="C16742" s="217" t="s">
        <v>11696</v>
      </c>
      <c r="D16742" s="217" t="s">
        <v>27</v>
      </c>
      <c r="E16742" s="217" t="s">
        <v>86</v>
      </c>
      <c r="F16742" s="217" t="s">
        <v>5</v>
      </c>
      <c r="G16742" s="217" t="s">
        <v>49</v>
      </c>
      <c r="H16742" s="217" t="s">
        <v>174</v>
      </c>
      <c r="I16742" s="217">
        <v>5</v>
      </c>
      <c r="J16742" s="217">
        <v>5</v>
      </c>
      <c r="K16742" s="217">
        <v>0</v>
      </c>
      <c r="L16742" s="217">
        <v>19</v>
      </c>
      <c r="M16742" s="217">
        <v>450.13207547169799</v>
      </c>
      <c r="N16742" s="217">
        <v>11.107850945215199</v>
      </c>
      <c r="O16742" s="217">
        <v>11.107850945215199</v>
      </c>
      <c r="P16742" s="217">
        <v>0</v>
      </c>
      <c r="Q16742" s="217">
        <v>11.107850945215199</v>
      </c>
      <c r="R16742" s="217">
        <v>11.107850945215199</v>
      </c>
      <c r="S16742" s="217">
        <v>0</v>
      </c>
      <c r="T16742" s="217">
        <v>11.107850945215199</v>
      </c>
      <c r="U16742" s="217">
        <v>11.107850945215199</v>
      </c>
      <c r="V16742" s="217">
        <v>0</v>
      </c>
      <c r="W16742" s="217">
        <v>11.107850945215199</v>
      </c>
      <c r="X16742" s="217">
        <v>11.107850945215199</v>
      </c>
      <c r="Y16742" s="217">
        <v>0</v>
      </c>
    </row>
    <row r="16743" spans="2:25">
      <c r="B16743" s="217" t="s">
        <v>16913</v>
      </c>
      <c r="C16743" s="217" t="s">
        <v>11696</v>
      </c>
      <c r="D16743" s="217" t="s">
        <v>27</v>
      </c>
      <c r="E16743" s="217" t="s">
        <v>86</v>
      </c>
      <c r="F16743" s="217" t="s">
        <v>5</v>
      </c>
      <c r="G16743" s="217" t="s">
        <v>49</v>
      </c>
      <c r="H16743" s="217" t="s">
        <v>176</v>
      </c>
      <c r="I16743" s="217">
        <v>2</v>
      </c>
      <c r="J16743" s="217">
        <v>2</v>
      </c>
      <c r="K16743" s="217">
        <v>0</v>
      </c>
      <c r="L16743" s="217">
        <v>14</v>
      </c>
      <c r="M16743" s="217">
        <v>500.33333333333297</v>
      </c>
      <c r="N16743" s="217">
        <v>3.9973351099267198</v>
      </c>
      <c r="O16743" s="217">
        <v>3.9973351099267198</v>
      </c>
      <c r="P16743" s="217">
        <v>0</v>
      </c>
      <c r="Q16743" s="217">
        <v>3.9973351099267198</v>
      </c>
      <c r="R16743" s="217">
        <v>3.9973351099267198</v>
      </c>
      <c r="S16743" s="217">
        <v>0</v>
      </c>
      <c r="T16743" s="217">
        <v>3.9973351099267198</v>
      </c>
      <c r="U16743" s="217">
        <v>3.9973351099267198</v>
      </c>
      <c r="V16743" s="217">
        <v>0</v>
      </c>
      <c r="W16743" s="217">
        <v>3.9973351099267198</v>
      </c>
      <c r="X16743" s="217">
        <v>3.9973351099267198</v>
      </c>
      <c r="Y16743" s="217">
        <v>0</v>
      </c>
    </row>
    <row r="16744" spans="2:25">
      <c r="B16744" s="217" t="s">
        <v>16914</v>
      </c>
      <c r="C16744" s="217" t="s">
        <v>11696</v>
      </c>
      <c r="D16744" s="217" t="s">
        <v>27</v>
      </c>
      <c r="E16744" s="217" t="s">
        <v>86</v>
      </c>
      <c r="F16744" s="217" t="s">
        <v>5</v>
      </c>
      <c r="G16744" s="217" t="s">
        <v>49</v>
      </c>
      <c r="H16744" s="217" t="s">
        <v>178</v>
      </c>
      <c r="I16744" s="217">
        <v>2</v>
      </c>
      <c r="J16744" s="217">
        <v>2</v>
      </c>
      <c r="K16744" s="217">
        <v>0</v>
      </c>
      <c r="L16744" s="217">
        <v>15</v>
      </c>
      <c r="M16744" s="217">
        <v>322.01886792452802</v>
      </c>
      <c r="N16744" s="217">
        <v>6.2108161949961902</v>
      </c>
      <c r="O16744" s="217">
        <v>6.2108161949961902</v>
      </c>
      <c r="P16744" s="217">
        <v>0</v>
      </c>
      <c r="Q16744" s="217">
        <v>6.2108161949961902</v>
      </c>
      <c r="R16744" s="217">
        <v>6.2108161949961902</v>
      </c>
      <c r="S16744" s="217">
        <v>0</v>
      </c>
      <c r="T16744" s="217">
        <v>6.2108161949961902</v>
      </c>
      <c r="U16744" s="217">
        <v>6.2108161949961902</v>
      </c>
      <c r="V16744" s="217">
        <v>0</v>
      </c>
      <c r="W16744" s="217">
        <v>6.2108161949961902</v>
      </c>
      <c r="X16744" s="217">
        <v>6.2108161949961902</v>
      </c>
      <c r="Y16744" s="217">
        <v>0</v>
      </c>
    </row>
    <row r="16745" spans="2:25">
      <c r="B16745" s="217" t="s">
        <v>16915</v>
      </c>
      <c r="C16745" s="217" t="s">
        <v>11696</v>
      </c>
      <c r="D16745" s="217" t="s">
        <v>27</v>
      </c>
      <c r="E16745" s="217" t="s">
        <v>86</v>
      </c>
      <c r="F16745" s="217" t="s">
        <v>5</v>
      </c>
      <c r="G16745" s="217" t="s">
        <v>49</v>
      </c>
      <c r="H16745" s="217" t="s">
        <v>5</v>
      </c>
      <c r="I16745" s="217">
        <v>9</v>
      </c>
      <c r="J16745" s="217">
        <v>9</v>
      </c>
      <c r="K16745" s="217">
        <v>0</v>
      </c>
      <c r="L16745" s="217">
        <v>60</v>
      </c>
      <c r="M16745" s="217">
        <v>1485</v>
      </c>
      <c r="N16745" s="217">
        <v>6.0606060606060597</v>
      </c>
      <c r="O16745" s="217">
        <v>6.0606060606060597</v>
      </c>
      <c r="P16745" s="217">
        <v>0</v>
      </c>
      <c r="Q16745" s="217">
        <v>6.0606060606060597</v>
      </c>
      <c r="R16745" s="217">
        <v>6.0606060606060597</v>
      </c>
      <c r="S16745" s="217">
        <v>0</v>
      </c>
      <c r="T16745" s="217">
        <v>6.0606060606060597</v>
      </c>
      <c r="U16745" s="217">
        <v>6.0606060606060597</v>
      </c>
      <c r="V16745" s="217">
        <v>0</v>
      </c>
      <c r="W16745" s="217">
        <v>6.0606060606060597</v>
      </c>
      <c r="X16745" s="217">
        <v>6.0606060606060597</v>
      </c>
      <c r="Y16745" s="217">
        <v>0</v>
      </c>
    </row>
    <row r="16746" spans="2:25">
      <c r="B16746" s="217" t="s">
        <v>16916</v>
      </c>
      <c r="C16746" s="217" t="s">
        <v>11696</v>
      </c>
      <c r="D16746" s="217" t="s">
        <v>27</v>
      </c>
      <c r="E16746" s="217" t="s">
        <v>86</v>
      </c>
      <c r="F16746" s="217" t="s">
        <v>12</v>
      </c>
      <c r="G16746" s="217" t="s">
        <v>13</v>
      </c>
      <c r="H16746" s="217" t="s">
        <v>170</v>
      </c>
      <c r="I16746" s="217">
        <v>0</v>
      </c>
      <c r="J16746" s="217">
        <v>0</v>
      </c>
      <c r="K16746" s="217">
        <v>0</v>
      </c>
      <c r="L16746" s="217">
        <v>0</v>
      </c>
      <c r="M16746" s="217">
        <v>0</v>
      </c>
    </row>
    <row r="16747" spans="2:25">
      <c r="B16747" s="217" t="s">
        <v>16917</v>
      </c>
      <c r="C16747" s="217" t="s">
        <v>11696</v>
      </c>
      <c r="D16747" s="217" t="s">
        <v>27</v>
      </c>
      <c r="E16747" s="217" t="s">
        <v>86</v>
      </c>
      <c r="F16747" s="217" t="s">
        <v>12</v>
      </c>
      <c r="G16747" s="217" t="s">
        <v>13</v>
      </c>
      <c r="H16747" s="217" t="s">
        <v>172</v>
      </c>
      <c r="I16747" s="217">
        <v>0</v>
      </c>
      <c r="J16747" s="217">
        <v>0</v>
      </c>
      <c r="K16747" s="217">
        <v>0</v>
      </c>
      <c r="L16747" s="217">
        <v>0</v>
      </c>
      <c r="M16747" s="217">
        <v>0</v>
      </c>
    </row>
    <row r="16748" spans="2:25">
      <c r="B16748" s="217" t="s">
        <v>16918</v>
      </c>
      <c r="C16748" s="217" t="s">
        <v>11696</v>
      </c>
      <c r="D16748" s="217" t="s">
        <v>27</v>
      </c>
      <c r="E16748" s="217" t="s">
        <v>86</v>
      </c>
      <c r="F16748" s="217" t="s">
        <v>12</v>
      </c>
      <c r="G16748" s="217" t="s">
        <v>13</v>
      </c>
      <c r="H16748" s="217" t="s">
        <v>174</v>
      </c>
      <c r="I16748" s="217">
        <v>0</v>
      </c>
      <c r="J16748" s="217">
        <v>0</v>
      </c>
      <c r="K16748" s="217">
        <v>0</v>
      </c>
      <c r="L16748" s="217">
        <v>1</v>
      </c>
      <c r="M16748" s="217">
        <v>0</v>
      </c>
    </row>
    <row r="16749" spans="2:25">
      <c r="B16749" s="217" t="s">
        <v>16919</v>
      </c>
      <c r="C16749" s="217" t="s">
        <v>11696</v>
      </c>
      <c r="D16749" s="217" t="s">
        <v>27</v>
      </c>
      <c r="E16749" s="217" t="s">
        <v>86</v>
      </c>
      <c r="F16749" s="217" t="s">
        <v>12</v>
      </c>
      <c r="G16749" s="217" t="s">
        <v>13</v>
      </c>
      <c r="H16749" s="217" t="s">
        <v>176</v>
      </c>
      <c r="I16749" s="217">
        <v>0</v>
      </c>
      <c r="J16749" s="217">
        <v>0</v>
      </c>
      <c r="K16749" s="217">
        <v>0</v>
      </c>
      <c r="L16749" s="217">
        <v>0</v>
      </c>
      <c r="M16749" s="217">
        <v>13.3333333333333</v>
      </c>
      <c r="N16749" s="217">
        <v>0</v>
      </c>
      <c r="O16749" s="217">
        <v>0</v>
      </c>
      <c r="P16749" s="217">
        <v>0</v>
      </c>
      <c r="Q16749" s="217">
        <v>0</v>
      </c>
      <c r="R16749" s="217">
        <v>0</v>
      </c>
      <c r="S16749" s="217">
        <v>0</v>
      </c>
      <c r="T16749" s="217">
        <v>0</v>
      </c>
      <c r="U16749" s="217">
        <v>0</v>
      </c>
      <c r="V16749" s="217">
        <v>0</v>
      </c>
      <c r="W16749" s="217">
        <v>0</v>
      </c>
      <c r="X16749" s="217">
        <v>0</v>
      </c>
      <c r="Y16749" s="217">
        <v>0</v>
      </c>
    </row>
    <row r="16750" spans="2:25">
      <c r="B16750" s="217" t="s">
        <v>16920</v>
      </c>
      <c r="C16750" s="217" t="s">
        <v>11696</v>
      </c>
      <c r="D16750" s="217" t="s">
        <v>27</v>
      </c>
      <c r="E16750" s="217" t="s">
        <v>86</v>
      </c>
      <c r="F16750" s="217" t="s">
        <v>12</v>
      </c>
      <c r="G16750" s="217" t="s">
        <v>13</v>
      </c>
      <c r="H16750" s="217" t="s">
        <v>178</v>
      </c>
      <c r="I16750" s="217">
        <v>0</v>
      </c>
      <c r="J16750" s="217">
        <v>0</v>
      </c>
      <c r="K16750" s="217">
        <v>0</v>
      </c>
      <c r="L16750" s="217">
        <v>0</v>
      </c>
      <c r="M16750" s="217">
        <v>6.6666666666666696</v>
      </c>
      <c r="N16750" s="217">
        <v>0</v>
      </c>
      <c r="O16750" s="217">
        <v>0</v>
      </c>
      <c r="P16750" s="217">
        <v>0</v>
      </c>
      <c r="Q16750" s="217">
        <v>0</v>
      </c>
      <c r="R16750" s="217">
        <v>0</v>
      </c>
      <c r="S16750" s="217">
        <v>0</v>
      </c>
      <c r="T16750" s="217">
        <v>0</v>
      </c>
      <c r="U16750" s="217">
        <v>0</v>
      </c>
      <c r="V16750" s="217">
        <v>0</v>
      </c>
      <c r="W16750" s="217">
        <v>0</v>
      </c>
      <c r="X16750" s="217">
        <v>0</v>
      </c>
      <c r="Y16750" s="217">
        <v>0</v>
      </c>
    </row>
    <row r="16751" spans="2:25">
      <c r="B16751" s="217" t="s">
        <v>16921</v>
      </c>
      <c r="C16751" s="217" t="s">
        <v>11696</v>
      </c>
      <c r="D16751" s="217" t="s">
        <v>27</v>
      </c>
      <c r="E16751" s="217" t="s">
        <v>86</v>
      </c>
      <c r="F16751" s="217" t="s">
        <v>12</v>
      </c>
      <c r="G16751" s="217" t="s">
        <v>13</v>
      </c>
      <c r="H16751" s="217" t="s">
        <v>5</v>
      </c>
      <c r="I16751" s="217">
        <v>0</v>
      </c>
      <c r="J16751" s="217">
        <v>0</v>
      </c>
      <c r="K16751" s="217">
        <v>0</v>
      </c>
      <c r="L16751" s="217">
        <v>1</v>
      </c>
      <c r="M16751" s="217">
        <v>20</v>
      </c>
      <c r="N16751" s="217">
        <v>0</v>
      </c>
      <c r="O16751" s="217">
        <v>0</v>
      </c>
      <c r="P16751" s="217">
        <v>0</v>
      </c>
      <c r="Q16751" s="217">
        <v>0</v>
      </c>
      <c r="R16751" s="217">
        <v>0</v>
      </c>
      <c r="S16751" s="217">
        <v>0</v>
      </c>
      <c r="T16751" s="217">
        <v>0</v>
      </c>
      <c r="U16751" s="217">
        <v>0</v>
      </c>
      <c r="V16751" s="217">
        <v>0</v>
      </c>
      <c r="W16751" s="217">
        <v>0</v>
      </c>
      <c r="X16751" s="217">
        <v>0</v>
      </c>
      <c r="Y16751" s="217">
        <v>0</v>
      </c>
    </row>
    <row r="16752" spans="2:25">
      <c r="B16752" s="217" t="s">
        <v>16922</v>
      </c>
      <c r="C16752" s="217" t="s">
        <v>11696</v>
      </c>
      <c r="D16752" s="217" t="s">
        <v>27</v>
      </c>
      <c r="E16752" s="217" t="s">
        <v>86</v>
      </c>
      <c r="F16752" s="217" t="s">
        <v>9</v>
      </c>
      <c r="G16752" s="217" t="s">
        <v>13</v>
      </c>
      <c r="H16752" s="217" t="s">
        <v>170</v>
      </c>
      <c r="I16752" s="217">
        <v>0</v>
      </c>
      <c r="J16752" s="217">
        <v>0</v>
      </c>
      <c r="K16752" s="217">
        <v>0</v>
      </c>
      <c r="L16752" s="217">
        <v>0</v>
      </c>
      <c r="M16752" s="217">
        <v>0</v>
      </c>
    </row>
    <row r="16753" spans="2:25">
      <c r="B16753" s="217" t="s">
        <v>16923</v>
      </c>
      <c r="C16753" s="217" t="s">
        <v>11696</v>
      </c>
      <c r="D16753" s="217" t="s">
        <v>27</v>
      </c>
      <c r="E16753" s="217" t="s">
        <v>86</v>
      </c>
      <c r="F16753" s="217" t="s">
        <v>9</v>
      </c>
      <c r="G16753" s="217" t="s">
        <v>13</v>
      </c>
      <c r="H16753" s="217" t="s">
        <v>172</v>
      </c>
      <c r="I16753" s="217">
        <v>0</v>
      </c>
      <c r="J16753" s="217">
        <v>0</v>
      </c>
      <c r="K16753" s="217">
        <v>0</v>
      </c>
      <c r="L16753" s="217">
        <v>0</v>
      </c>
      <c r="M16753" s="217">
        <v>0</v>
      </c>
    </row>
    <row r="16754" spans="2:25">
      <c r="B16754" s="217" t="s">
        <v>16924</v>
      </c>
      <c r="C16754" s="217" t="s">
        <v>11696</v>
      </c>
      <c r="D16754" s="217" t="s">
        <v>27</v>
      </c>
      <c r="E16754" s="217" t="s">
        <v>86</v>
      </c>
      <c r="F16754" s="217" t="s">
        <v>9</v>
      </c>
      <c r="G16754" s="217" t="s">
        <v>13</v>
      </c>
      <c r="H16754" s="217" t="s">
        <v>174</v>
      </c>
      <c r="I16754" s="217">
        <v>0</v>
      </c>
      <c r="J16754" s="217">
        <v>0</v>
      </c>
      <c r="K16754" s="217">
        <v>0</v>
      </c>
      <c r="L16754" s="217">
        <v>0</v>
      </c>
      <c r="M16754" s="217">
        <v>0</v>
      </c>
    </row>
    <row r="16755" spans="2:25">
      <c r="B16755" s="217" t="s">
        <v>16925</v>
      </c>
      <c r="C16755" s="217" t="s">
        <v>11696</v>
      </c>
      <c r="D16755" s="217" t="s">
        <v>27</v>
      </c>
      <c r="E16755" s="217" t="s">
        <v>86</v>
      </c>
      <c r="F16755" s="217" t="s">
        <v>9</v>
      </c>
      <c r="G16755" s="217" t="s">
        <v>13</v>
      </c>
      <c r="H16755" s="217" t="s">
        <v>176</v>
      </c>
      <c r="I16755" s="217">
        <v>0</v>
      </c>
      <c r="J16755" s="217">
        <v>0</v>
      </c>
      <c r="K16755" s="217">
        <v>0</v>
      </c>
      <c r="L16755" s="217">
        <v>0</v>
      </c>
      <c r="M16755" s="217">
        <v>10</v>
      </c>
      <c r="N16755" s="217">
        <v>0</v>
      </c>
      <c r="O16755" s="217">
        <v>0</v>
      </c>
      <c r="P16755" s="217">
        <v>0</v>
      </c>
      <c r="Q16755" s="217">
        <v>0</v>
      </c>
      <c r="R16755" s="217">
        <v>0</v>
      </c>
      <c r="S16755" s="217">
        <v>0</v>
      </c>
      <c r="T16755" s="217">
        <v>0</v>
      </c>
      <c r="U16755" s="217">
        <v>0</v>
      </c>
      <c r="V16755" s="217">
        <v>0</v>
      </c>
      <c r="W16755" s="217">
        <v>0</v>
      </c>
      <c r="X16755" s="217">
        <v>0</v>
      </c>
      <c r="Y16755" s="217">
        <v>0</v>
      </c>
    </row>
    <row r="16756" spans="2:25">
      <c r="B16756" s="217" t="s">
        <v>16926</v>
      </c>
      <c r="C16756" s="217" t="s">
        <v>11696</v>
      </c>
      <c r="D16756" s="217" t="s">
        <v>27</v>
      </c>
      <c r="E16756" s="217" t="s">
        <v>86</v>
      </c>
      <c r="F16756" s="217" t="s">
        <v>9</v>
      </c>
      <c r="G16756" s="217" t="s">
        <v>13</v>
      </c>
      <c r="H16756" s="217" t="s">
        <v>178</v>
      </c>
      <c r="I16756" s="217">
        <v>0</v>
      </c>
      <c r="J16756" s="217">
        <v>0</v>
      </c>
      <c r="K16756" s="217">
        <v>0</v>
      </c>
      <c r="L16756" s="217">
        <v>0</v>
      </c>
      <c r="M16756" s="217">
        <v>5</v>
      </c>
      <c r="N16756" s="217">
        <v>0</v>
      </c>
      <c r="O16756" s="217">
        <v>0</v>
      </c>
      <c r="P16756" s="217">
        <v>0</v>
      </c>
      <c r="Q16756" s="217">
        <v>0</v>
      </c>
      <c r="R16756" s="217">
        <v>0</v>
      </c>
      <c r="S16756" s="217">
        <v>0</v>
      </c>
      <c r="T16756" s="217">
        <v>0</v>
      </c>
      <c r="U16756" s="217">
        <v>0</v>
      </c>
      <c r="V16756" s="217">
        <v>0</v>
      </c>
      <c r="W16756" s="217">
        <v>0</v>
      </c>
      <c r="X16756" s="217">
        <v>0</v>
      </c>
      <c r="Y16756" s="217">
        <v>0</v>
      </c>
    </row>
    <row r="16757" spans="2:25">
      <c r="B16757" s="217" t="s">
        <v>16927</v>
      </c>
      <c r="C16757" s="217" t="s">
        <v>11696</v>
      </c>
      <c r="D16757" s="217" t="s">
        <v>27</v>
      </c>
      <c r="E16757" s="217" t="s">
        <v>86</v>
      </c>
      <c r="F16757" s="217" t="s">
        <v>9</v>
      </c>
      <c r="G16757" s="217" t="s">
        <v>13</v>
      </c>
      <c r="H16757" s="217" t="s">
        <v>5</v>
      </c>
      <c r="I16757" s="217">
        <v>0</v>
      </c>
      <c r="J16757" s="217">
        <v>0</v>
      </c>
      <c r="K16757" s="217">
        <v>0</v>
      </c>
      <c r="L16757" s="217">
        <v>0</v>
      </c>
      <c r="M16757" s="217">
        <v>15</v>
      </c>
      <c r="N16757" s="217">
        <v>0</v>
      </c>
      <c r="O16757" s="217">
        <v>0</v>
      </c>
      <c r="P16757" s="217">
        <v>0</v>
      </c>
      <c r="Q16757" s="217">
        <v>0</v>
      </c>
      <c r="R16757" s="217">
        <v>0</v>
      </c>
      <c r="S16757" s="217">
        <v>0</v>
      </c>
      <c r="T16757" s="217">
        <v>0</v>
      </c>
      <c r="U16757" s="217">
        <v>0</v>
      </c>
      <c r="V16757" s="217">
        <v>0</v>
      </c>
      <c r="W16757" s="217">
        <v>0</v>
      </c>
      <c r="X16757" s="217">
        <v>0</v>
      </c>
      <c r="Y16757" s="217">
        <v>0</v>
      </c>
    </row>
    <row r="16758" spans="2:25">
      <c r="B16758" s="217" t="s">
        <v>16928</v>
      </c>
      <c r="C16758" s="217" t="s">
        <v>11696</v>
      </c>
      <c r="D16758" s="217" t="s">
        <v>27</v>
      </c>
      <c r="E16758" s="217" t="s">
        <v>86</v>
      </c>
      <c r="F16758" s="217" t="s">
        <v>5</v>
      </c>
      <c r="G16758" s="217" t="s">
        <v>13</v>
      </c>
      <c r="H16758" s="217" t="s">
        <v>170</v>
      </c>
      <c r="I16758" s="217">
        <v>0</v>
      </c>
      <c r="J16758" s="217">
        <v>0</v>
      </c>
      <c r="K16758" s="217">
        <v>0</v>
      </c>
      <c r="L16758" s="217">
        <v>0</v>
      </c>
      <c r="M16758" s="217">
        <v>0</v>
      </c>
    </row>
    <row r="16759" spans="2:25">
      <c r="B16759" s="217" t="s">
        <v>16929</v>
      </c>
      <c r="C16759" s="217" t="s">
        <v>11696</v>
      </c>
      <c r="D16759" s="217" t="s">
        <v>27</v>
      </c>
      <c r="E16759" s="217" t="s">
        <v>86</v>
      </c>
      <c r="F16759" s="217" t="s">
        <v>5</v>
      </c>
      <c r="G16759" s="217" t="s">
        <v>13</v>
      </c>
      <c r="H16759" s="217" t="s">
        <v>172</v>
      </c>
      <c r="I16759" s="217">
        <v>0</v>
      </c>
      <c r="J16759" s="217">
        <v>0</v>
      </c>
      <c r="K16759" s="217">
        <v>0</v>
      </c>
      <c r="L16759" s="217">
        <v>0</v>
      </c>
      <c r="M16759" s="217">
        <v>0</v>
      </c>
    </row>
    <row r="16760" spans="2:25">
      <c r="B16760" s="217" t="s">
        <v>16930</v>
      </c>
      <c r="C16760" s="217" t="s">
        <v>11696</v>
      </c>
      <c r="D16760" s="217" t="s">
        <v>27</v>
      </c>
      <c r="E16760" s="217" t="s">
        <v>86</v>
      </c>
      <c r="F16760" s="217" t="s">
        <v>5</v>
      </c>
      <c r="G16760" s="217" t="s">
        <v>13</v>
      </c>
      <c r="H16760" s="217" t="s">
        <v>174</v>
      </c>
      <c r="I16760" s="217">
        <v>0</v>
      </c>
      <c r="J16760" s="217">
        <v>0</v>
      </c>
      <c r="K16760" s="217">
        <v>0</v>
      </c>
      <c r="L16760" s="217">
        <v>1</v>
      </c>
      <c r="M16760" s="217">
        <v>0</v>
      </c>
    </row>
    <row r="16761" spans="2:25">
      <c r="B16761" s="217" t="s">
        <v>16931</v>
      </c>
      <c r="C16761" s="217" t="s">
        <v>11696</v>
      </c>
      <c r="D16761" s="217" t="s">
        <v>27</v>
      </c>
      <c r="E16761" s="217" t="s">
        <v>86</v>
      </c>
      <c r="F16761" s="217" t="s">
        <v>5</v>
      </c>
      <c r="G16761" s="217" t="s">
        <v>13</v>
      </c>
      <c r="H16761" s="217" t="s">
        <v>176</v>
      </c>
      <c r="I16761" s="217">
        <v>0</v>
      </c>
      <c r="J16761" s="217">
        <v>0</v>
      </c>
      <c r="K16761" s="217">
        <v>0</v>
      </c>
      <c r="L16761" s="217">
        <v>0</v>
      </c>
      <c r="M16761" s="217">
        <v>23.3333333333333</v>
      </c>
      <c r="N16761" s="217">
        <v>0</v>
      </c>
      <c r="O16761" s="217">
        <v>0</v>
      </c>
      <c r="P16761" s="217">
        <v>0</v>
      </c>
      <c r="Q16761" s="217">
        <v>0</v>
      </c>
      <c r="R16761" s="217">
        <v>0</v>
      </c>
      <c r="S16761" s="217">
        <v>0</v>
      </c>
      <c r="T16761" s="217">
        <v>0</v>
      </c>
      <c r="U16761" s="217">
        <v>0</v>
      </c>
      <c r="V16761" s="217">
        <v>0</v>
      </c>
      <c r="W16761" s="217">
        <v>0</v>
      </c>
      <c r="X16761" s="217">
        <v>0</v>
      </c>
      <c r="Y16761" s="217">
        <v>0</v>
      </c>
    </row>
    <row r="16762" spans="2:25">
      <c r="B16762" s="217" t="s">
        <v>16932</v>
      </c>
      <c r="C16762" s="217" t="s">
        <v>11696</v>
      </c>
      <c r="D16762" s="217" t="s">
        <v>27</v>
      </c>
      <c r="E16762" s="217" t="s">
        <v>86</v>
      </c>
      <c r="F16762" s="217" t="s">
        <v>5</v>
      </c>
      <c r="G16762" s="217" t="s">
        <v>13</v>
      </c>
      <c r="H16762" s="217" t="s">
        <v>178</v>
      </c>
      <c r="I16762" s="217">
        <v>0</v>
      </c>
      <c r="J16762" s="217">
        <v>0</v>
      </c>
      <c r="K16762" s="217">
        <v>0</v>
      </c>
      <c r="L16762" s="217">
        <v>0</v>
      </c>
      <c r="M16762" s="217">
        <v>11.6666666666667</v>
      </c>
      <c r="N16762" s="217">
        <v>0</v>
      </c>
      <c r="O16762" s="217">
        <v>0</v>
      </c>
      <c r="P16762" s="217">
        <v>0</v>
      </c>
      <c r="Q16762" s="217">
        <v>0</v>
      </c>
      <c r="R16762" s="217">
        <v>0</v>
      </c>
      <c r="S16762" s="217">
        <v>0</v>
      </c>
      <c r="T16762" s="217">
        <v>0</v>
      </c>
      <c r="U16762" s="217">
        <v>0</v>
      </c>
      <c r="V16762" s="217">
        <v>0</v>
      </c>
      <c r="W16762" s="217">
        <v>0</v>
      </c>
      <c r="X16762" s="217">
        <v>0</v>
      </c>
      <c r="Y16762" s="217">
        <v>0</v>
      </c>
    </row>
    <row r="16763" spans="2:25">
      <c r="B16763" s="217" t="s">
        <v>16933</v>
      </c>
      <c r="C16763" s="217" t="s">
        <v>11696</v>
      </c>
      <c r="D16763" s="217" t="s">
        <v>27</v>
      </c>
      <c r="E16763" s="217" t="s">
        <v>86</v>
      </c>
      <c r="F16763" s="217" t="s">
        <v>5</v>
      </c>
      <c r="G16763" s="217" t="s">
        <v>13</v>
      </c>
      <c r="H16763" s="217" t="s">
        <v>5</v>
      </c>
      <c r="I16763" s="217">
        <v>0</v>
      </c>
      <c r="J16763" s="217">
        <v>0</v>
      </c>
      <c r="K16763" s="217">
        <v>0</v>
      </c>
      <c r="L16763" s="217">
        <v>1</v>
      </c>
      <c r="M16763" s="217">
        <v>35</v>
      </c>
      <c r="N16763" s="217">
        <v>0</v>
      </c>
      <c r="O16763" s="217">
        <v>0</v>
      </c>
      <c r="P16763" s="217">
        <v>0</v>
      </c>
      <c r="Q16763" s="217">
        <v>0</v>
      </c>
      <c r="R16763" s="217">
        <v>0</v>
      </c>
      <c r="S16763" s="217">
        <v>0</v>
      </c>
      <c r="T16763" s="217">
        <v>0</v>
      </c>
      <c r="U16763" s="217">
        <v>0</v>
      </c>
      <c r="V16763" s="217">
        <v>0</v>
      </c>
      <c r="W16763" s="217">
        <v>0</v>
      </c>
      <c r="X16763" s="217">
        <v>0</v>
      </c>
      <c r="Y16763" s="217">
        <v>0</v>
      </c>
    </row>
    <row r="16764" spans="2:25">
      <c r="B16764" s="217" t="s">
        <v>16934</v>
      </c>
      <c r="C16764" s="217" t="s">
        <v>11696</v>
      </c>
      <c r="D16764" s="217" t="s">
        <v>27</v>
      </c>
      <c r="E16764" s="217" t="s">
        <v>86</v>
      </c>
      <c r="F16764" s="217" t="s">
        <v>12</v>
      </c>
      <c r="G16764" s="217" t="s">
        <v>5</v>
      </c>
      <c r="H16764" s="217" t="s">
        <v>170</v>
      </c>
      <c r="I16764" s="217">
        <v>0</v>
      </c>
      <c r="J16764" s="217">
        <v>0</v>
      </c>
      <c r="K16764" s="217">
        <v>0</v>
      </c>
      <c r="L16764" s="217">
        <v>1</v>
      </c>
      <c r="M16764" s="217">
        <v>77.3333333333333</v>
      </c>
      <c r="N16764" s="217">
        <v>0</v>
      </c>
      <c r="O16764" s="217">
        <v>0</v>
      </c>
      <c r="P16764" s="217">
        <v>0</v>
      </c>
      <c r="Q16764" s="217">
        <v>0</v>
      </c>
      <c r="R16764" s="217">
        <v>0</v>
      </c>
      <c r="S16764" s="217">
        <v>0</v>
      </c>
      <c r="T16764" s="217">
        <v>0</v>
      </c>
      <c r="U16764" s="217">
        <v>0</v>
      </c>
      <c r="V16764" s="217">
        <v>0</v>
      </c>
      <c r="W16764" s="217">
        <v>0</v>
      </c>
      <c r="X16764" s="217">
        <v>0</v>
      </c>
      <c r="Y16764" s="217">
        <v>0</v>
      </c>
    </row>
    <row r="16765" spans="2:25">
      <c r="B16765" s="217" t="s">
        <v>16935</v>
      </c>
      <c r="C16765" s="217" t="s">
        <v>11696</v>
      </c>
      <c r="D16765" s="217" t="s">
        <v>27</v>
      </c>
      <c r="E16765" s="217" t="s">
        <v>86</v>
      </c>
      <c r="F16765" s="217" t="s">
        <v>12</v>
      </c>
      <c r="G16765" s="217" t="s">
        <v>5</v>
      </c>
      <c r="H16765" s="217" t="s">
        <v>172</v>
      </c>
      <c r="I16765" s="217">
        <v>0</v>
      </c>
      <c r="J16765" s="217">
        <v>0</v>
      </c>
      <c r="K16765" s="217">
        <v>0</v>
      </c>
      <c r="L16765" s="217">
        <v>3</v>
      </c>
      <c r="M16765" s="217">
        <v>56</v>
      </c>
      <c r="N16765" s="217">
        <v>0</v>
      </c>
      <c r="O16765" s="217">
        <v>0</v>
      </c>
      <c r="P16765" s="217">
        <v>0</v>
      </c>
      <c r="Q16765" s="217">
        <v>0</v>
      </c>
      <c r="R16765" s="217">
        <v>0</v>
      </c>
      <c r="S16765" s="217">
        <v>0</v>
      </c>
      <c r="T16765" s="217">
        <v>0</v>
      </c>
      <c r="U16765" s="217">
        <v>0</v>
      </c>
      <c r="V16765" s="217">
        <v>0</v>
      </c>
      <c r="W16765" s="217">
        <v>0</v>
      </c>
      <c r="X16765" s="217">
        <v>0</v>
      </c>
      <c r="Y16765" s="217">
        <v>0</v>
      </c>
    </row>
    <row r="16766" spans="2:25">
      <c r="B16766" s="217" t="s">
        <v>16936</v>
      </c>
      <c r="C16766" s="217" t="s">
        <v>11696</v>
      </c>
      <c r="D16766" s="217" t="s">
        <v>27</v>
      </c>
      <c r="E16766" s="217" t="s">
        <v>86</v>
      </c>
      <c r="F16766" s="217" t="s">
        <v>12</v>
      </c>
      <c r="G16766" s="217" t="s">
        <v>5</v>
      </c>
      <c r="H16766" s="217" t="s">
        <v>174</v>
      </c>
      <c r="I16766" s="217">
        <v>5</v>
      </c>
      <c r="J16766" s="217">
        <v>5</v>
      </c>
      <c r="K16766" s="217">
        <v>0</v>
      </c>
      <c r="L16766" s="217">
        <v>6</v>
      </c>
      <c r="M16766" s="217">
        <v>264</v>
      </c>
      <c r="N16766" s="217">
        <v>18.939393939393899</v>
      </c>
      <c r="O16766" s="217">
        <v>18.939393939393899</v>
      </c>
      <c r="P16766" s="217">
        <v>0</v>
      </c>
      <c r="Q16766" s="217">
        <v>18.939393939393899</v>
      </c>
      <c r="R16766" s="217">
        <v>18.939393939393899</v>
      </c>
      <c r="S16766" s="217">
        <v>0</v>
      </c>
      <c r="T16766" s="217">
        <v>18.939393939393899</v>
      </c>
      <c r="U16766" s="217">
        <v>18.939393939393899</v>
      </c>
      <c r="V16766" s="217">
        <v>0</v>
      </c>
      <c r="W16766" s="217">
        <v>18.939393939393899</v>
      </c>
      <c r="X16766" s="217">
        <v>18.939393939393899</v>
      </c>
      <c r="Y16766" s="217">
        <v>0</v>
      </c>
    </row>
    <row r="16767" spans="2:25">
      <c r="B16767" s="217" t="s">
        <v>16937</v>
      </c>
      <c r="C16767" s="217" t="s">
        <v>11696</v>
      </c>
      <c r="D16767" s="217" t="s">
        <v>27</v>
      </c>
      <c r="E16767" s="217" t="s">
        <v>86</v>
      </c>
      <c r="F16767" s="217" t="s">
        <v>12</v>
      </c>
      <c r="G16767" s="217" t="s">
        <v>5</v>
      </c>
      <c r="H16767" s="217" t="s">
        <v>176</v>
      </c>
      <c r="I16767" s="217">
        <v>2</v>
      </c>
      <c r="J16767" s="217">
        <v>2</v>
      </c>
      <c r="K16767" s="217">
        <v>0</v>
      </c>
      <c r="L16767" s="217">
        <v>4</v>
      </c>
      <c r="M16767" s="217">
        <v>325.33333333333297</v>
      </c>
      <c r="N16767" s="217">
        <v>6.14754098360656</v>
      </c>
      <c r="O16767" s="217">
        <v>6.14754098360656</v>
      </c>
      <c r="P16767" s="217">
        <v>0</v>
      </c>
      <c r="Q16767" s="217">
        <v>6.14754098360656</v>
      </c>
      <c r="R16767" s="217">
        <v>6.14754098360656</v>
      </c>
      <c r="S16767" s="217">
        <v>0</v>
      </c>
      <c r="T16767" s="217">
        <v>6.14754098360656</v>
      </c>
      <c r="U16767" s="217">
        <v>6.14754098360656</v>
      </c>
      <c r="V16767" s="217">
        <v>0</v>
      </c>
      <c r="W16767" s="217">
        <v>6.14754098360656</v>
      </c>
      <c r="X16767" s="217">
        <v>6.14754098360656</v>
      </c>
      <c r="Y16767" s="217">
        <v>0</v>
      </c>
    </row>
    <row r="16768" spans="2:25">
      <c r="B16768" s="217" t="s">
        <v>16938</v>
      </c>
      <c r="C16768" s="217" t="s">
        <v>11696</v>
      </c>
      <c r="D16768" s="217" t="s">
        <v>27</v>
      </c>
      <c r="E16768" s="217" t="s">
        <v>86</v>
      </c>
      <c r="F16768" s="217" t="s">
        <v>12</v>
      </c>
      <c r="G16768" s="217" t="s">
        <v>5</v>
      </c>
      <c r="H16768" s="217" t="s">
        <v>178</v>
      </c>
      <c r="I16768" s="217">
        <v>1</v>
      </c>
      <c r="J16768" s="217">
        <v>1</v>
      </c>
      <c r="K16768" s="217">
        <v>0</v>
      </c>
      <c r="L16768" s="217">
        <v>7</v>
      </c>
      <c r="M16768" s="217">
        <v>217.333333333333</v>
      </c>
      <c r="N16768" s="217">
        <v>4.6012269938650299</v>
      </c>
      <c r="O16768" s="217">
        <v>4.6012269938650299</v>
      </c>
      <c r="P16768" s="217">
        <v>0</v>
      </c>
      <c r="Q16768" s="217">
        <v>4.6012269938650299</v>
      </c>
      <c r="R16768" s="217">
        <v>4.6012269938650299</v>
      </c>
      <c r="S16768" s="217">
        <v>0</v>
      </c>
      <c r="T16768" s="217">
        <v>4.6012269938650299</v>
      </c>
      <c r="U16768" s="217">
        <v>4.6012269938650299</v>
      </c>
      <c r="V16768" s="217">
        <v>0</v>
      </c>
      <c r="W16768" s="217">
        <v>4.6012269938650299</v>
      </c>
      <c r="X16768" s="217">
        <v>4.6012269938650299</v>
      </c>
      <c r="Y16768" s="217">
        <v>0</v>
      </c>
    </row>
    <row r="16769" spans="2:25">
      <c r="B16769" s="217" t="s">
        <v>16939</v>
      </c>
      <c r="C16769" s="217" t="s">
        <v>11696</v>
      </c>
      <c r="D16769" s="217" t="s">
        <v>27</v>
      </c>
      <c r="E16769" s="217" t="s">
        <v>86</v>
      </c>
      <c r="F16769" s="217" t="s">
        <v>12</v>
      </c>
      <c r="G16769" s="217" t="s">
        <v>5</v>
      </c>
      <c r="H16769" s="217" t="s">
        <v>5</v>
      </c>
      <c r="I16769" s="217">
        <v>8</v>
      </c>
      <c r="J16769" s="217">
        <v>8</v>
      </c>
      <c r="K16769" s="217">
        <v>0</v>
      </c>
      <c r="L16769" s="217">
        <v>21</v>
      </c>
      <c r="M16769" s="217">
        <v>940</v>
      </c>
      <c r="N16769" s="217">
        <v>8.5106382978723403</v>
      </c>
      <c r="O16769" s="217">
        <v>8.5106382978723403</v>
      </c>
      <c r="P16769" s="217">
        <v>0</v>
      </c>
      <c r="Q16769" s="217">
        <v>8.5106382978723403</v>
      </c>
      <c r="R16769" s="217">
        <v>8.5106382978723403</v>
      </c>
      <c r="S16769" s="217">
        <v>0</v>
      </c>
      <c r="T16769" s="217">
        <v>8.5106382978723403</v>
      </c>
      <c r="U16769" s="217">
        <v>8.5106382978723403</v>
      </c>
      <c r="V16769" s="217">
        <v>0</v>
      </c>
      <c r="W16769" s="217">
        <v>8.5106382978723403</v>
      </c>
      <c r="X16769" s="217">
        <v>8.5106382978723403</v>
      </c>
      <c r="Y16769" s="217">
        <v>0</v>
      </c>
    </row>
    <row r="16770" spans="2:25">
      <c r="B16770" s="217" t="s">
        <v>16940</v>
      </c>
      <c r="C16770" s="217" t="s">
        <v>11696</v>
      </c>
      <c r="D16770" s="217" t="s">
        <v>27</v>
      </c>
      <c r="E16770" s="217" t="s">
        <v>86</v>
      </c>
      <c r="F16770" s="217" t="s">
        <v>9</v>
      </c>
      <c r="G16770" s="217" t="s">
        <v>5</v>
      </c>
      <c r="H16770" s="217" t="s">
        <v>170</v>
      </c>
      <c r="I16770" s="217">
        <v>0</v>
      </c>
      <c r="J16770" s="217">
        <v>0</v>
      </c>
      <c r="K16770" s="217">
        <v>0</v>
      </c>
      <c r="L16770" s="217">
        <v>6</v>
      </c>
      <c r="M16770" s="217">
        <v>66.826758147512905</v>
      </c>
      <c r="N16770" s="217">
        <v>0</v>
      </c>
      <c r="O16770" s="217">
        <v>0</v>
      </c>
      <c r="P16770" s="217">
        <v>0</v>
      </c>
      <c r="Q16770" s="217">
        <v>0</v>
      </c>
      <c r="R16770" s="217">
        <v>0</v>
      </c>
      <c r="S16770" s="217">
        <v>0</v>
      </c>
      <c r="T16770" s="217">
        <v>0</v>
      </c>
      <c r="U16770" s="217">
        <v>0</v>
      </c>
      <c r="V16770" s="217">
        <v>0</v>
      </c>
      <c r="W16770" s="217">
        <v>0</v>
      </c>
      <c r="X16770" s="217">
        <v>0</v>
      </c>
      <c r="Y16770" s="217">
        <v>0</v>
      </c>
    </row>
    <row r="16771" spans="2:25">
      <c r="B16771" s="217" t="s">
        <v>16941</v>
      </c>
      <c r="C16771" s="217" t="s">
        <v>11696</v>
      </c>
      <c r="D16771" s="217" t="s">
        <v>27</v>
      </c>
      <c r="E16771" s="217" t="s">
        <v>86</v>
      </c>
      <c r="F16771" s="217" t="s">
        <v>9</v>
      </c>
      <c r="G16771" s="217" t="s">
        <v>5</v>
      </c>
      <c r="H16771" s="217" t="s">
        <v>172</v>
      </c>
      <c r="I16771" s="217">
        <v>1</v>
      </c>
      <c r="J16771" s="217">
        <v>0</v>
      </c>
      <c r="K16771" s="217">
        <v>1</v>
      </c>
      <c r="L16771" s="217">
        <v>4</v>
      </c>
      <c r="M16771" s="217">
        <v>66.295025728987994</v>
      </c>
      <c r="N16771" s="217">
        <v>15.084087968952099</v>
      </c>
      <c r="O16771" s="217">
        <v>0</v>
      </c>
      <c r="P16771" s="217">
        <v>15.084087968952099</v>
      </c>
      <c r="Q16771" s="217">
        <v>15.084087968952099</v>
      </c>
      <c r="R16771" s="217">
        <v>0</v>
      </c>
      <c r="S16771" s="217">
        <v>15.084087968952099</v>
      </c>
      <c r="T16771" s="217">
        <v>15.084087968952099</v>
      </c>
      <c r="U16771" s="217">
        <v>0</v>
      </c>
      <c r="V16771" s="217">
        <v>15.084087968952099</v>
      </c>
      <c r="W16771" s="217">
        <v>15.084087968952099</v>
      </c>
      <c r="X16771" s="217">
        <v>0</v>
      </c>
      <c r="Y16771" s="217">
        <v>15.084087968952099</v>
      </c>
    </row>
    <row r="16772" spans="2:25">
      <c r="B16772" s="217" t="s">
        <v>16942</v>
      </c>
      <c r="C16772" s="217" t="s">
        <v>11696</v>
      </c>
      <c r="D16772" s="217" t="s">
        <v>27</v>
      </c>
      <c r="E16772" s="217" t="s">
        <v>86</v>
      </c>
      <c r="F16772" s="217" t="s">
        <v>9</v>
      </c>
      <c r="G16772" s="217" t="s">
        <v>5</v>
      </c>
      <c r="H16772" s="217" t="s">
        <v>174</v>
      </c>
      <c r="I16772" s="217">
        <v>0</v>
      </c>
      <c r="J16772" s="217">
        <v>0</v>
      </c>
      <c r="K16772" s="217">
        <v>0</v>
      </c>
      <c r="L16772" s="217">
        <v>15</v>
      </c>
      <c r="M16772" s="217">
        <v>262.49571183533402</v>
      </c>
      <c r="N16772" s="217">
        <v>0</v>
      </c>
      <c r="O16772" s="217">
        <v>0</v>
      </c>
      <c r="P16772" s="217">
        <v>0</v>
      </c>
      <c r="Q16772" s="217">
        <v>0</v>
      </c>
      <c r="R16772" s="217">
        <v>0</v>
      </c>
      <c r="S16772" s="217">
        <v>0</v>
      </c>
      <c r="T16772" s="217">
        <v>0</v>
      </c>
      <c r="U16772" s="217">
        <v>0</v>
      </c>
      <c r="V16772" s="217">
        <v>0</v>
      </c>
      <c r="W16772" s="217">
        <v>0</v>
      </c>
      <c r="X16772" s="217">
        <v>0</v>
      </c>
      <c r="Y16772" s="217">
        <v>0</v>
      </c>
    </row>
    <row r="16773" spans="2:25">
      <c r="B16773" s="217" t="s">
        <v>16943</v>
      </c>
      <c r="C16773" s="217" t="s">
        <v>11696</v>
      </c>
      <c r="D16773" s="217" t="s">
        <v>27</v>
      </c>
      <c r="E16773" s="217" t="s">
        <v>86</v>
      </c>
      <c r="F16773" s="217" t="s">
        <v>9</v>
      </c>
      <c r="G16773" s="217" t="s">
        <v>5</v>
      </c>
      <c r="H16773" s="217" t="s">
        <v>176</v>
      </c>
      <c r="I16773" s="217">
        <v>0</v>
      </c>
      <c r="J16773" s="217">
        <v>0</v>
      </c>
      <c r="K16773" s="217">
        <v>0</v>
      </c>
      <c r="L16773" s="217">
        <v>10</v>
      </c>
      <c r="M16773" s="217">
        <v>346.81818181818198</v>
      </c>
      <c r="N16773" s="217">
        <v>0</v>
      </c>
      <c r="O16773" s="217">
        <v>0</v>
      </c>
      <c r="P16773" s="217">
        <v>0</v>
      </c>
      <c r="Q16773" s="217">
        <v>0</v>
      </c>
      <c r="R16773" s="217">
        <v>0</v>
      </c>
      <c r="S16773" s="217">
        <v>0</v>
      </c>
      <c r="T16773" s="217">
        <v>0</v>
      </c>
      <c r="U16773" s="217">
        <v>0</v>
      </c>
      <c r="V16773" s="217">
        <v>0</v>
      </c>
      <c r="W16773" s="217">
        <v>0</v>
      </c>
      <c r="X16773" s="217">
        <v>0</v>
      </c>
      <c r="Y16773" s="217">
        <v>0</v>
      </c>
    </row>
    <row r="16774" spans="2:25">
      <c r="B16774" s="217" t="s">
        <v>16944</v>
      </c>
      <c r="C16774" s="217" t="s">
        <v>11696</v>
      </c>
      <c r="D16774" s="217" t="s">
        <v>27</v>
      </c>
      <c r="E16774" s="217" t="s">
        <v>86</v>
      </c>
      <c r="F16774" s="217" t="s">
        <v>9</v>
      </c>
      <c r="G16774" s="217" t="s">
        <v>5</v>
      </c>
      <c r="H16774" s="217" t="s">
        <v>178</v>
      </c>
      <c r="I16774" s="217">
        <v>2</v>
      </c>
      <c r="J16774" s="217">
        <v>2</v>
      </c>
      <c r="K16774" s="217">
        <v>0</v>
      </c>
      <c r="L16774" s="217">
        <v>11</v>
      </c>
      <c r="M16774" s="217">
        <v>237.56432246998301</v>
      </c>
      <c r="N16774" s="217">
        <v>8.4187725631768995</v>
      </c>
      <c r="O16774" s="217">
        <v>8.4187725631768995</v>
      </c>
      <c r="P16774" s="217">
        <v>0</v>
      </c>
      <c r="Q16774" s="217">
        <v>8.4187725631768995</v>
      </c>
      <c r="R16774" s="217">
        <v>8.4187725631768995</v>
      </c>
      <c r="S16774" s="217">
        <v>0</v>
      </c>
      <c r="T16774" s="217">
        <v>8.4187725631768995</v>
      </c>
      <c r="U16774" s="217">
        <v>8.4187725631768995</v>
      </c>
      <c r="V16774" s="217">
        <v>0</v>
      </c>
      <c r="W16774" s="217">
        <v>8.4187725631768995</v>
      </c>
      <c r="X16774" s="217">
        <v>8.4187725631768995</v>
      </c>
      <c r="Y16774" s="217">
        <v>0</v>
      </c>
    </row>
    <row r="16775" spans="2:25">
      <c r="B16775" s="217" t="s">
        <v>16945</v>
      </c>
      <c r="C16775" s="217" t="s">
        <v>11696</v>
      </c>
      <c r="D16775" s="217" t="s">
        <v>27</v>
      </c>
      <c r="E16775" s="217" t="s">
        <v>86</v>
      </c>
      <c r="F16775" s="217" t="s">
        <v>9</v>
      </c>
      <c r="G16775" s="217" t="s">
        <v>5</v>
      </c>
      <c r="H16775" s="217" t="s">
        <v>5</v>
      </c>
      <c r="I16775" s="217">
        <v>3</v>
      </c>
      <c r="J16775" s="217">
        <v>2</v>
      </c>
      <c r="K16775" s="217">
        <v>1</v>
      </c>
      <c r="L16775" s="217">
        <v>46</v>
      </c>
      <c r="M16775" s="217">
        <v>980</v>
      </c>
      <c r="N16775" s="217">
        <v>3.06122448979592</v>
      </c>
      <c r="O16775" s="217">
        <v>2.0408163265306101</v>
      </c>
      <c r="P16775" s="217">
        <v>1.0204081632653099</v>
      </c>
      <c r="Q16775" s="217">
        <v>3.06122448979592</v>
      </c>
      <c r="R16775" s="217">
        <v>2.0408163265306101</v>
      </c>
      <c r="S16775" s="217">
        <v>1.0204081632653099</v>
      </c>
      <c r="T16775" s="217">
        <v>3.06122448979592</v>
      </c>
      <c r="U16775" s="217">
        <v>2.0408163265306101</v>
      </c>
      <c r="V16775" s="217">
        <v>1.0204081632653099</v>
      </c>
      <c r="W16775" s="217">
        <v>3.06122448979592</v>
      </c>
      <c r="X16775" s="217">
        <v>2.0408163265306101</v>
      </c>
      <c r="Y16775" s="217">
        <v>1.0204081632653099</v>
      </c>
    </row>
    <row r="16776" spans="2:25">
      <c r="B16776" s="217" t="s">
        <v>16946</v>
      </c>
      <c r="C16776" s="217" t="s">
        <v>11696</v>
      </c>
      <c r="D16776" s="217" t="s">
        <v>27</v>
      </c>
      <c r="E16776" s="217" t="s">
        <v>86</v>
      </c>
      <c r="F16776" s="217" t="s">
        <v>5</v>
      </c>
      <c r="G16776" s="217" t="s">
        <v>5</v>
      </c>
      <c r="H16776" s="217" t="s">
        <v>170</v>
      </c>
      <c r="I16776" s="217">
        <v>0</v>
      </c>
      <c r="J16776" s="217">
        <v>0</v>
      </c>
      <c r="K16776" s="217">
        <v>0</v>
      </c>
      <c r="L16776" s="217">
        <v>7</v>
      </c>
      <c r="M16776" s="217">
        <v>144.16009148084601</v>
      </c>
      <c r="N16776" s="217">
        <v>0</v>
      </c>
      <c r="O16776" s="217">
        <v>0</v>
      </c>
      <c r="P16776" s="217">
        <v>0</v>
      </c>
      <c r="Q16776" s="217">
        <v>0</v>
      </c>
      <c r="R16776" s="217">
        <v>0</v>
      </c>
      <c r="S16776" s="217">
        <v>0</v>
      </c>
      <c r="T16776" s="217">
        <v>0</v>
      </c>
      <c r="U16776" s="217">
        <v>0</v>
      </c>
      <c r="V16776" s="217">
        <v>0</v>
      </c>
      <c r="W16776" s="217">
        <v>0</v>
      </c>
      <c r="X16776" s="217">
        <v>0</v>
      </c>
      <c r="Y16776" s="217">
        <v>0</v>
      </c>
    </row>
    <row r="16777" spans="2:25">
      <c r="B16777" s="217" t="s">
        <v>16947</v>
      </c>
      <c r="C16777" s="217" t="s">
        <v>11696</v>
      </c>
      <c r="D16777" s="217" t="s">
        <v>27</v>
      </c>
      <c r="E16777" s="217" t="s">
        <v>86</v>
      </c>
      <c r="F16777" s="217" t="s">
        <v>5</v>
      </c>
      <c r="G16777" s="217" t="s">
        <v>5</v>
      </c>
      <c r="H16777" s="217" t="s">
        <v>172</v>
      </c>
      <c r="I16777" s="217">
        <v>1</v>
      </c>
      <c r="J16777" s="217">
        <v>0</v>
      </c>
      <c r="K16777" s="217">
        <v>1</v>
      </c>
      <c r="L16777" s="217">
        <v>7</v>
      </c>
      <c r="M16777" s="217">
        <v>122.29502572898799</v>
      </c>
      <c r="N16777" s="217">
        <v>8.1769474599567999</v>
      </c>
      <c r="O16777" s="217">
        <v>0</v>
      </c>
      <c r="P16777" s="217">
        <v>8.1769474599567999</v>
      </c>
      <c r="Q16777" s="217">
        <v>8.1769474599567999</v>
      </c>
      <c r="R16777" s="217">
        <v>0</v>
      </c>
      <c r="S16777" s="217">
        <v>8.1769474599567999</v>
      </c>
      <c r="T16777" s="217">
        <v>8.1769474599567999</v>
      </c>
      <c r="U16777" s="217">
        <v>0</v>
      </c>
      <c r="V16777" s="217">
        <v>8.1769474599567999</v>
      </c>
      <c r="W16777" s="217">
        <v>8.1769474599567999</v>
      </c>
      <c r="X16777" s="217">
        <v>0</v>
      </c>
      <c r="Y16777" s="217">
        <v>8.1769474599567999</v>
      </c>
    </row>
    <row r="16778" spans="2:25">
      <c r="B16778" s="217" t="s">
        <v>16948</v>
      </c>
      <c r="C16778" s="217" t="s">
        <v>11696</v>
      </c>
      <c r="D16778" s="217" t="s">
        <v>27</v>
      </c>
      <c r="E16778" s="217" t="s">
        <v>86</v>
      </c>
      <c r="F16778" s="217" t="s">
        <v>5</v>
      </c>
      <c r="G16778" s="217" t="s">
        <v>5</v>
      </c>
      <c r="H16778" s="217" t="s">
        <v>174</v>
      </c>
      <c r="I16778" s="217">
        <v>5</v>
      </c>
      <c r="J16778" s="217">
        <v>5</v>
      </c>
      <c r="K16778" s="217">
        <v>0</v>
      </c>
      <c r="L16778" s="217">
        <v>21</v>
      </c>
      <c r="M16778" s="217">
        <v>526.49571183533499</v>
      </c>
      <c r="N16778" s="217">
        <v>9.4967535111924892</v>
      </c>
      <c r="O16778" s="217">
        <v>9.4967535111924892</v>
      </c>
      <c r="P16778" s="217">
        <v>0</v>
      </c>
      <c r="Q16778" s="217">
        <v>9.4967535111924892</v>
      </c>
      <c r="R16778" s="217">
        <v>9.4967535111924892</v>
      </c>
      <c r="S16778" s="217">
        <v>0</v>
      </c>
      <c r="T16778" s="217">
        <v>9.4967535111924892</v>
      </c>
      <c r="U16778" s="217">
        <v>9.4967535111924892</v>
      </c>
      <c r="V16778" s="217">
        <v>0</v>
      </c>
      <c r="W16778" s="217">
        <v>9.4967535111924892</v>
      </c>
      <c r="X16778" s="217">
        <v>9.4967535111924892</v>
      </c>
      <c r="Y16778" s="217">
        <v>0</v>
      </c>
    </row>
    <row r="16779" spans="2:25">
      <c r="B16779" s="217" t="s">
        <v>16949</v>
      </c>
      <c r="C16779" s="217" t="s">
        <v>11696</v>
      </c>
      <c r="D16779" s="217" t="s">
        <v>27</v>
      </c>
      <c r="E16779" s="217" t="s">
        <v>86</v>
      </c>
      <c r="F16779" s="217" t="s">
        <v>5</v>
      </c>
      <c r="G16779" s="217" t="s">
        <v>5</v>
      </c>
      <c r="H16779" s="217" t="s">
        <v>176</v>
      </c>
      <c r="I16779" s="217">
        <v>2</v>
      </c>
      <c r="J16779" s="217">
        <v>2</v>
      </c>
      <c r="K16779" s="217">
        <v>0</v>
      </c>
      <c r="L16779" s="217">
        <v>14</v>
      </c>
      <c r="M16779" s="217">
        <v>672.15151515151501</v>
      </c>
      <c r="N16779" s="217">
        <v>2.9755195888372898</v>
      </c>
      <c r="O16779" s="217">
        <v>2.9755195888372898</v>
      </c>
      <c r="P16779" s="217">
        <v>0</v>
      </c>
      <c r="Q16779" s="217">
        <v>2.9755195888372898</v>
      </c>
      <c r="R16779" s="217">
        <v>2.9755195888372898</v>
      </c>
      <c r="S16779" s="217">
        <v>0</v>
      </c>
      <c r="T16779" s="217">
        <v>2.9755195888372898</v>
      </c>
      <c r="U16779" s="217">
        <v>2.9755195888372898</v>
      </c>
      <c r="V16779" s="217">
        <v>0</v>
      </c>
      <c r="W16779" s="217">
        <v>2.9755195888372898</v>
      </c>
      <c r="X16779" s="217">
        <v>2.9755195888372898</v>
      </c>
      <c r="Y16779" s="217">
        <v>0</v>
      </c>
    </row>
    <row r="16780" spans="2:25">
      <c r="B16780" s="217" t="s">
        <v>16950</v>
      </c>
      <c r="C16780" s="217" t="s">
        <v>11696</v>
      </c>
      <c r="D16780" s="217" t="s">
        <v>27</v>
      </c>
      <c r="E16780" s="217" t="s">
        <v>86</v>
      </c>
      <c r="F16780" s="217" t="s">
        <v>5</v>
      </c>
      <c r="G16780" s="217" t="s">
        <v>5</v>
      </c>
      <c r="H16780" s="217" t="s">
        <v>178</v>
      </c>
      <c r="I16780" s="217">
        <v>3</v>
      </c>
      <c r="J16780" s="217">
        <v>3</v>
      </c>
      <c r="K16780" s="217">
        <v>0</v>
      </c>
      <c r="L16780" s="217">
        <v>18</v>
      </c>
      <c r="M16780" s="217">
        <v>454.89765580331601</v>
      </c>
      <c r="N16780" s="217">
        <v>6.5948899971845698</v>
      </c>
      <c r="O16780" s="217">
        <v>6.5948899971845698</v>
      </c>
      <c r="P16780" s="217">
        <v>0</v>
      </c>
      <c r="Q16780" s="217">
        <v>6.5948899971845698</v>
      </c>
      <c r="R16780" s="217">
        <v>6.5948899971845698</v>
      </c>
      <c r="S16780" s="217">
        <v>0</v>
      </c>
      <c r="T16780" s="217">
        <v>6.5948899971845698</v>
      </c>
      <c r="U16780" s="217">
        <v>6.5948899971845698</v>
      </c>
      <c r="V16780" s="217">
        <v>0</v>
      </c>
      <c r="W16780" s="217">
        <v>6.5948899971845698</v>
      </c>
      <c r="X16780" s="217">
        <v>6.5948899971845698</v>
      </c>
      <c r="Y16780" s="217">
        <v>0</v>
      </c>
    </row>
    <row r="16781" spans="2:25">
      <c r="B16781" s="217" t="s">
        <v>16951</v>
      </c>
      <c r="C16781" s="217" t="s">
        <v>11696</v>
      </c>
      <c r="D16781" s="217" t="s">
        <v>27</v>
      </c>
      <c r="E16781" s="217" t="s">
        <v>86</v>
      </c>
      <c r="F16781" s="217" t="s">
        <v>5</v>
      </c>
      <c r="G16781" s="217" t="s">
        <v>5</v>
      </c>
      <c r="H16781" s="217" t="s">
        <v>5</v>
      </c>
      <c r="I16781" s="217">
        <v>11</v>
      </c>
      <c r="J16781" s="217">
        <v>10</v>
      </c>
      <c r="K16781" s="217">
        <v>1</v>
      </c>
      <c r="L16781" s="217">
        <v>67</v>
      </c>
      <c r="M16781" s="217">
        <v>1920</v>
      </c>
      <c r="N16781" s="217">
        <v>5.7291666666666696</v>
      </c>
      <c r="O16781" s="217">
        <v>5.2083333333333304</v>
      </c>
      <c r="P16781" s="217">
        <v>0.52083333333333304</v>
      </c>
      <c r="Q16781" s="217">
        <v>5.7291666666666696</v>
      </c>
      <c r="R16781" s="217">
        <v>5.2083333333333304</v>
      </c>
      <c r="S16781" s="217">
        <v>0.52083333333333304</v>
      </c>
      <c r="T16781" s="217">
        <v>5.7291666666666696</v>
      </c>
      <c r="U16781" s="217">
        <v>5.2083333333333304</v>
      </c>
      <c r="V16781" s="217">
        <v>0.52083333333333304</v>
      </c>
      <c r="W16781" s="217">
        <v>5.7291666666666696</v>
      </c>
      <c r="X16781" s="217">
        <v>5.2083333333333304</v>
      </c>
      <c r="Y16781" s="217">
        <v>0.52083333333333304</v>
      </c>
    </row>
    <row r="16782" spans="2:25">
      <c r="B16782" s="217" t="s">
        <v>16952</v>
      </c>
      <c r="C16782" s="217" t="s">
        <v>11696</v>
      </c>
      <c r="D16782" s="217" t="s">
        <v>27</v>
      </c>
      <c r="E16782" s="217" t="s">
        <v>103</v>
      </c>
      <c r="F16782" s="217" t="s">
        <v>12</v>
      </c>
      <c r="G16782" s="217" t="s">
        <v>10</v>
      </c>
      <c r="H16782" s="217" t="s">
        <v>170</v>
      </c>
      <c r="I16782" s="217">
        <v>0</v>
      </c>
      <c r="J16782" s="217">
        <v>0</v>
      </c>
      <c r="K16782" s="217">
        <v>0</v>
      </c>
      <c r="L16782" s="217">
        <v>0</v>
      </c>
      <c r="M16782" s="217">
        <v>23.3333333333333</v>
      </c>
      <c r="N16782" s="217">
        <v>0</v>
      </c>
      <c r="O16782" s="217">
        <v>0</v>
      </c>
      <c r="P16782" s="217">
        <v>0</v>
      </c>
      <c r="Q16782" s="217">
        <v>0</v>
      </c>
      <c r="R16782" s="217">
        <v>0</v>
      </c>
      <c r="S16782" s="217">
        <v>0</v>
      </c>
      <c r="T16782" s="217">
        <v>0</v>
      </c>
      <c r="U16782" s="217">
        <v>0</v>
      </c>
      <c r="V16782" s="217">
        <v>0</v>
      </c>
      <c r="W16782" s="217">
        <v>0</v>
      </c>
      <c r="X16782" s="217">
        <v>0</v>
      </c>
      <c r="Y16782" s="217">
        <v>0</v>
      </c>
    </row>
    <row r="16783" spans="2:25">
      <c r="B16783" s="217" t="s">
        <v>16953</v>
      </c>
      <c r="C16783" s="217" t="s">
        <v>11696</v>
      </c>
      <c r="D16783" s="217" t="s">
        <v>27</v>
      </c>
      <c r="E16783" s="217" t="s">
        <v>103</v>
      </c>
      <c r="F16783" s="217" t="s">
        <v>12</v>
      </c>
      <c r="G16783" s="217" t="s">
        <v>10</v>
      </c>
      <c r="H16783" s="217" t="s">
        <v>172</v>
      </c>
      <c r="I16783" s="217">
        <v>1</v>
      </c>
      <c r="J16783" s="217">
        <v>1</v>
      </c>
      <c r="K16783" s="217">
        <v>0</v>
      </c>
      <c r="L16783" s="217">
        <v>1</v>
      </c>
      <c r="M16783" s="217">
        <v>23.3333333333333</v>
      </c>
      <c r="N16783" s="217">
        <v>42.857142857142897</v>
      </c>
      <c r="O16783" s="217">
        <v>42.857142857142897</v>
      </c>
      <c r="P16783" s="217">
        <v>0</v>
      </c>
      <c r="Q16783" s="217">
        <v>0</v>
      </c>
      <c r="R16783" s="217">
        <v>0</v>
      </c>
      <c r="S16783" s="217">
        <v>0</v>
      </c>
      <c r="T16783" s="217">
        <v>0</v>
      </c>
      <c r="U16783" s="217">
        <v>0</v>
      </c>
      <c r="V16783" s="217">
        <v>0</v>
      </c>
      <c r="W16783" s="217">
        <v>0</v>
      </c>
      <c r="X16783" s="217">
        <v>0</v>
      </c>
      <c r="Y16783" s="217">
        <v>0</v>
      </c>
    </row>
    <row r="16784" spans="2:25">
      <c r="B16784" s="217" t="s">
        <v>16954</v>
      </c>
      <c r="C16784" s="217" t="s">
        <v>11696</v>
      </c>
      <c r="D16784" s="217" t="s">
        <v>27</v>
      </c>
      <c r="E16784" s="217" t="s">
        <v>103</v>
      </c>
      <c r="F16784" s="217" t="s">
        <v>12</v>
      </c>
      <c r="G16784" s="217" t="s">
        <v>10</v>
      </c>
      <c r="H16784" s="217" t="s">
        <v>174</v>
      </c>
      <c r="I16784" s="217">
        <v>1</v>
      </c>
      <c r="J16784" s="217">
        <v>1</v>
      </c>
      <c r="K16784" s="217">
        <v>0</v>
      </c>
      <c r="L16784" s="217">
        <v>1</v>
      </c>
      <c r="M16784" s="217">
        <v>105.454545454545</v>
      </c>
      <c r="N16784" s="217">
        <v>9.4827586206896495</v>
      </c>
      <c r="O16784" s="217">
        <v>9.4827586206896495</v>
      </c>
      <c r="P16784" s="217">
        <v>0</v>
      </c>
      <c r="Q16784" s="217">
        <v>10.894940298405</v>
      </c>
      <c r="R16784" s="217">
        <v>10.894940298405</v>
      </c>
      <c r="S16784" s="217">
        <v>0</v>
      </c>
      <c r="T16784" s="217">
        <v>11.1297727018251</v>
      </c>
      <c r="U16784" s="217">
        <v>11.1297727018251</v>
      </c>
      <c r="V16784" s="217">
        <v>0</v>
      </c>
      <c r="W16784" s="217">
        <v>11.163832872017901</v>
      </c>
      <c r="X16784" s="217">
        <v>11.163832872017901</v>
      </c>
      <c r="Y16784" s="217">
        <v>0</v>
      </c>
    </row>
    <row r="16785" spans="2:25">
      <c r="B16785" s="217" t="s">
        <v>16955</v>
      </c>
      <c r="C16785" s="217" t="s">
        <v>11696</v>
      </c>
      <c r="D16785" s="217" t="s">
        <v>27</v>
      </c>
      <c r="E16785" s="217" t="s">
        <v>103</v>
      </c>
      <c r="F16785" s="217" t="s">
        <v>12</v>
      </c>
      <c r="G16785" s="217" t="s">
        <v>10</v>
      </c>
      <c r="H16785" s="217" t="s">
        <v>176</v>
      </c>
      <c r="I16785" s="217">
        <v>1</v>
      </c>
      <c r="J16785" s="217">
        <v>1</v>
      </c>
      <c r="K16785" s="217">
        <v>0</v>
      </c>
      <c r="L16785" s="217">
        <v>2</v>
      </c>
      <c r="M16785" s="217">
        <v>185.75757575757601</v>
      </c>
      <c r="N16785" s="217">
        <v>5.3833605220228398</v>
      </c>
      <c r="O16785" s="217">
        <v>5.3833605220228398</v>
      </c>
      <c r="P16785" s="217">
        <v>0</v>
      </c>
      <c r="Q16785" s="217">
        <v>5.4474701492024904</v>
      </c>
      <c r="R16785" s="217">
        <v>5.4474701492024904</v>
      </c>
      <c r="S16785" s="217">
        <v>0</v>
      </c>
      <c r="T16785" s="217">
        <v>5.5648863509125501</v>
      </c>
      <c r="U16785" s="217">
        <v>5.5648863509125501</v>
      </c>
      <c r="V16785" s="217">
        <v>0</v>
      </c>
      <c r="W16785" s="217">
        <v>5.5819164360089601</v>
      </c>
      <c r="X16785" s="217">
        <v>5.5819164360089601</v>
      </c>
      <c r="Y16785" s="217">
        <v>0</v>
      </c>
    </row>
    <row r="16786" spans="2:25">
      <c r="B16786" s="217" t="s">
        <v>16956</v>
      </c>
      <c r="C16786" s="217" t="s">
        <v>11696</v>
      </c>
      <c r="D16786" s="217" t="s">
        <v>27</v>
      </c>
      <c r="E16786" s="217" t="s">
        <v>103</v>
      </c>
      <c r="F16786" s="217" t="s">
        <v>12</v>
      </c>
      <c r="G16786" s="217" t="s">
        <v>10</v>
      </c>
      <c r="H16786" s="217" t="s">
        <v>178</v>
      </c>
      <c r="I16786" s="217">
        <v>1</v>
      </c>
      <c r="J16786" s="217">
        <v>1</v>
      </c>
      <c r="K16786" s="217">
        <v>0</v>
      </c>
      <c r="L16786" s="217">
        <v>2</v>
      </c>
      <c r="M16786" s="217">
        <v>142.12121212121201</v>
      </c>
      <c r="N16786" s="217">
        <v>7.0362473347548002</v>
      </c>
      <c r="O16786" s="217">
        <v>7.0362473347548002</v>
      </c>
      <c r="P16786" s="217">
        <v>0</v>
      </c>
      <c r="Q16786" s="217">
        <v>8.1712052238037405</v>
      </c>
      <c r="R16786" s="217">
        <v>8.1712052238037405</v>
      </c>
      <c r="S16786" s="217">
        <v>0</v>
      </c>
      <c r="T16786" s="217">
        <v>8.3473295263688296</v>
      </c>
      <c r="U16786" s="217">
        <v>8.3473295263688296</v>
      </c>
      <c r="V16786" s="217">
        <v>0</v>
      </c>
      <c r="W16786" s="217">
        <v>8.3728746540134509</v>
      </c>
      <c r="X16786" s="217">
        <v>8.3728746540134509</v>
      </c>
      <c r="Y16786" s="217">
        <v>0</v>
      </c>
    </row>
    <row r="16787" spans="2:25">
      <c r="B16787" s="217" t="s">
        <v>16957</v>
      </c>
      <c r="C16787" s="217" t="s">
        <v>11696</v>
      </c>
      <c r="D16787" s="217" t="s">
        <v>27</v>
      </c>
      <c r="E16787" s="217" t="s">
        <v>103</v>
      </c>
      <c r="F16787" s="217" t="s">
        <v>12</v>
      </c>
      <c r="G16787" s="217" t="s">
        <v>10</v>
      </c>
      <c r="H16787" s="217" t="s">
        <v>5</v>
      </c>
      <c r="I16787" s="217">
        <v>4</v>
      </c>
      <c r="J16787" s="217">
        <v>4</v>
      </c>
      <c r="K16787" s="217">
        <v>0</v>
      </c>
      <c r="L16787" s="217">
        <v>6</v>
      </c>
      <c r="M16787" s="217">
        <v>480</v>
      </c>
      <c r="N16787" s="217">
        <v>8.3333333333333304</v>
      </c>
      <c r="O16787" s="217">
        <v>8.3333333333333304</v>
      </c>
      <c r="P16787" s="217">
        <v>0</v>
      </c>
      <c r="Q16787" s="217">
        <v>9.2312604280388104</v>
      </c>
      <c r="R16787" s="217">
        <v>9.2312604280388104</v>
      </c>
      <c r="S16787" s="217">
        <v>0</v>
      </c>
      <c r="T16787" s="217">
        <v>8.9542905868065397</v>
      </c>
      <c r="U16787" s="217">
        <v>8.9542905868065397</v>
      </c>
      <c r="V16787" s="217">
        <v>0</v>
      </c>
      <c r="W16787" s="217">
        <v>9.1985278462146791</v>
      </c>
      <c r="X16787" s="217">
        <v>9.1985278462146791</v>
      </c>
      <c r="Y16787" s="217">
        <v>0</v>
      </c>
    </row>
    <row r="16788" spans="2:25">
      <c r="B16788" s="217" t="s">
        <v>16958</v>
      </c>
      <c r="C16788" s="217" t="s">
        <v>11696</v>
      </c>
      <c r="D16788" s="217" t="s">
        <v>27</v>
      </c>
      <c r="E16788" s="217" t="s">
        <v>103</v>
      </c>
      <c r="F16788" s="217" t="s">
        <v>9</v>
      </c>
      <c r="G16788" s="217" t="s">
        <v>10</v>
      </c>
      <c r="H16788" s="217" t="s">
        <v>170</v>
      </c>
      <c r="I16788" s="217">
        <v>0</v>
      </c>
      <c r="J16788" s="217">
        <v>0</v>
      </c>
      <c r="K16788" s="217">
        <v>0</v>
      </c>
      <c r="L16788" s="217">
        <v>4</v>
      </c>
      <c r="M16788" s="217">
        <v>32.296037296037298</v>
      </c>
      <c r="N16788" s="217">
        <v>0</v>
      </c>
      <c r="O16788" s="217">
        <v>0</v>
      </c>
      <c r="P16788" s="217">
        <v>0</v>
      </c>
      <c r="Q16788" s="217">
        <v>0</v>
      </c>
      <c r="R16788" s="217">
        <v>0</v>
      </c>
      <c r="S16788" s="217">
        <v>0</v>
      </c>
      <c r="T16788" s="217">
        <v>0</v>
      </c>
      <c r="U16788" s="217">
        <v>0</v>
      </c>
      <c r="V16788" s="217">
        <v>0</v>
      </c>
      <c r="W16788" s="217">
        <v>0</v>
      </c>
      <c r="X16788" s="217">
        <v>0</v>
      </c>
      <c r="Y16788" s="217">
        <v>0</v>
      </c>
    </row>
    <row r="16789" spans="2:25">
      <c r="B16789" s="217" t="s">
        <v>16959</v>
      </c>
      <c r="C16789" s="217" t="s">
        <v>11696</v>
      </c>
      <c r="D16789" s="217" t="s">
        <v>27</v>
      </c>
      <c r="E16789" s="217" t="s">
        <v>103</v>
      </c>
      <c r="F16789" s="217" t="s">
        <v>9</v>
      </c>
      <c r="G16789" s="217" t="s">
        <v>10</v>
      </c>
      <c r="H16789" s="217" t="s">
        <v>172</v>
      </c>
      <c r="I16789" s="217">
        <v>2</v>
      </c>
      <c r="J16789" s="217">
        <v>1</v>
      </c>
      <c r="K16789" s="217">
        <v>1</v>
      </c>
      <c r="L16789" s="217">
        <v>0</v>
      </c>
      <c r="M16789" s="217">
        <v>41.386946386946398</v>
      </c>
      <c r="N16789" s="217">
        <v>48.324415657561197</v>
      </c>
      <c r="O16789" s="217">
        <v>24.162207828780598</v>
      </c>
      <c r="P16789" s="217">
        <v>24.162207828780598</v>
      </c>
      <c r="Q16789" s="217">
        <v>48.114868065997896</v>
      </c>
      <c r="R16789" s="217">
        <v>30.355737738686202</v>
      </c>
      <c r="S16789" s="217">
        <v>17.759130327311698</v>
      </c>
      <c r="T16789" s="217">
        <v>46.007166050834201</v>
      </c>
      <c r="U16789" s="217">
        <v>25.647743813682698</v>
      </c>
      <c r="V16789" s="217">
        <v>20.359422237151499</v>
      </c>
      <c r="W16789" s="217">
        <v>46.872281534203204</v>
      </c>
      <c r="X16789" s="217">
        <v>28.169236852510899</v>
      </c>
      <c r="Y16789" s="217">
        <v>18.703044681692401</v>
      </c>
    </row>
    <row r="16790" spans="2:25">
      <c r="B16790" s="217" t="s">
        <v>16960</v>
      </c>
      <c r="C16790" s="217" t="s">
        <v>11696</v>
      </c>
      <c r="D16790" s="217" t="s">
        <v>27</v>
      </c>
      <c r="E16790" s="217" t="s">
        <v>103</v>
      </c>
      <c r="F16790" s="217" t="s">
        <v>9</v>
      </c>
      <c r="G16790" s="217" t="s">
        <v>10</v>
      </c>
      <c r="H16790" s="217" t="s">
        <v>174</v>
      </c>
      <c r="I16790" s="217">
        <v>1</v>
      </c>
      <c r="J16790" s="217">
        <v>1</v>
      </c>
      <c r="K16790" s="217">
        <v>0</v>
      </c>
      <c r="L16790" s="217">
        <v>5</v>
      </c>
      <c r="M16790" s="217">
        <v>117.645687645688</v>
      </c>
      <c r="N16790" s="217">
        <v>8.5000990687537108</v>
      </c>
      <c r="O16790" s="217">
        <v>8.5000990687537108</v>
      </c>
      <c r="P16790" s="217">
        <v>0</v>
      </c>
      <c r="Q16790" s="217">
        <v>10.1185792462287</v>
      </c>
      <c r="R16790" s="217">
        <v>10.1185792462287</v>
      </c>
      <c r="S16790" s="217">
        <v>0</v>
      </c>
      <c r="T16790" s="217">
        <v>8.5492479378942292</v>
      </c>
      <c r="U16790" s="217">
        <v>8.5492479378942292</v>
      </c>
      <c r="V16790" s="217">
        <v>0</v>
      </c>
      <c r="W16790" s="217">
        <v>9.3897456175036194</v>
      </c>
      <c r="X16790" s="217">
        <v>9.3897456175036194</v>
      </c>
      <c r="Y16790" s="217">
        <v>0</v>
      </c>
    </row>
    <row r="16791" spans="2:25">
      <c r="B16791" s="217" t="s">
        <v>16961</v>
      </c>
      <c r="C16791" s="217" t="s">
        <v>11696</v>
      </c>
      <c r="D16791" s="217" t="s">
        <v>27</v>
      </c>
      <c r="E16791" s="217" t="s">
        <v>103</v>
      </c>
      <c r="F16791" s="217" t="s">
        <v>9</v>
      </c>
      <c r="G16791" s="217" t="s">
        <v>10</v>
      </c>
      <c r="H16791" s="217" t="s">
        <v>176</v>
      </c>
      <c r="I16791" s="217">
        <v>0</v>
      </c>
      <c r="J16791" s="217">
        <v>0</v>
      </c>
      <c r="K16791" s="217">
        <v>0</v>
      </c>
      <c r="L16791" s="217">
        <v>4</v>
      </c>
      <c r="M16791" s="217">
        <v>209.638694638695</v>
      </c>
      <c r="N16791" s="217">
        <v>0</v>
      </c>
      <c r="O16791" s="217">
        <v>0</v>
      </c>
      <c r="P16791" s="217">
        <v>0</v>
      </c>
      <c r="Q16791" s="217">
        <v>0</v>
      </c>
      <c r="R16791" s="217">
        <v>0</v>
      </c>
      <c r="S16791" s="217">
        <v>0</v>
      </c>
      <c r="T16791" s="217">
        <v>0</v>
      </c>
      <c r="U16791" s="217">
        <v>0</v>
      </c>
      <c r="V16791" s="217">
        <v>0</v>
      </c>
      <c r="W16791" s="217">
        <v>0</v>
      </c>
      <c r="X16791" s="217">
        <v>0</v>
      </c>
      <c r="Y16791" s="217">
        <v>0</v>
      </c>
    </row>
    <row r="16792" spans="2:25">
      <c r="B16792" s="217" t="s">
        <v>16962</v>
      </c>
      <c r="C16792" s="217" t="s">
        <v>11696</v>
      </c>
      <c r="D16792" s="217" t="s">
        <v>27</v>
      </c>
      <c r="E16792" s="217" t="s">
        <v>103</v>
      </c>
      <c r="F16792" s="217" t="s">
        <v>9</v>
      </c>
      <c r="G16792" s="217" t="s">
        <v>10</v>
      </c>
      <c r="H16792" s="217" t="s">
        <v>178</v>
      </c>
      <c r="I16792" s="217">
        <v>1</v>
      </c>
      <c r="J16792" s="217">
        <v>1</v>
      </c>
      <c r="K16792" s="217">
        <v>0</v>
      </c>
      <c r="L16792" s="217">
        <v>10</v>
      </c>
      <c r="M16792" s="217">
        <v>159.03263403263401</v>
      </c>
      <c r="N16792" s="217">
        <v>6.2880175888603898</v>
      </c>
      <c r="O16792" s="217">
        <v>6.2880175888603898</v>
      </c>
      <c r="P16792" s="217">
        <v>0</v>
      </c>
      <c r="Q16792" s="217">
        <v>5.9197101091038897</v>
      </c>
      <c r="R16792" s="217">
        <v>5.9197101091038897</v>
      </c>
      <c r="S16792" s="217">
        <v>0</v>
      </c>
      <c r="T16792" s="217">
        <v>6.7864740790504996</v>
      </c>
      <c r="U16792" s="217">
        <v>6.7864740790504996</v>
      </c>
      <c r="V16792" s="217">
        <v>0</v>
      </c>
      <c r="W16792" s="217">
        <v>6.2343482272307904</v>
      </c>
      <c r="X16792" s="217">
        <v>6.2343482272307904</v>
      </c>
      <c r="Y16792" s="217">
        <v>0</v>
      </c>
    </row>
    <row r="16793" spans="2:25">
      <c r="B16793" s="217" t="s">
        <v>16963</v>
      </c>
      <c r="C16793" s="217" t="s">
        <v>11696</v>
      </c>
      <c r="D16793" s="217" t="s">
        <v>27</v>
      </c>
      <c r="E16793" s="217" t="s">
        <v>103</v>
      </c>
      <c r="F16793" s="217" t="s">
        <v>9</v>
      </c>
      <c r="G16793" s="217" t="s">
        <v>10</v>
      </c>
      <c r="H16793" s="217" t="s">
        <v>5</v>
      </c>
      <c r="I16793" s="217">
        <v>4</v>
      </c>
      <c r="J16793" s="217">
        <v>3</v>
      </c>
      <c r="K16793" s="217">
        <v>1</v>
      </c>
      <c r="L16793" s="217">
        <v>23</v>
      </c>
      <c r="M16793" s="217">
        <v>560</v>
      </c>
      <c r="N16793" s="217">
        <v>7.1428571428571397</v>
      </c>
      <c r="O16793" s="217">
        <v>5.3571428571428603</v>
      </c>
      <c r="P16793" s="217">
        <v>1.78571428571429</v>
      </c>
      <c r="Q16793" s="217">
        <v>7.8990462850433598</v>
      </c>
      <c r="R16793" s="217">
        <v>6.28457989165139</v>
      </c>
      <c r="S16793" s="217">
        <v>1.6144663933919701</v>
      </c>
      <c r="T16793" s="217">
        <v>7.64751987459411</v>
      </c>
      <c r="U16793" s="217">
        <v>5.7966633075803404</v>
      </c>
      <c r="V16793" s="217">
        <v>1.85085656701377</v>
      </c>
      <c r="W16793" s="217">
        <v>7.7342823250296604</v>
      </c>
      <c r="X16793" s="217">
        <v>6.0340055357848996</v>
      </c>
      <c r="Y16793" s="217">
        <v>1.7002767892447599</v>
      </c>
    </row>
    <row r="16794" spans="2:25">
      <c r="B16794" s="217" t="s">
        <v>16964</v>
      </c>
      <c r="C16794" s="217" t="s">
        <v>11696</v>
      </c>
      <c r="D16794" s="217" t="s">
        <v>27</v>
      </c>
      <c r="E16794" s="217" t="s">
        <v>103</v>
      </c>
      <c r="F16794" s="217" t="s">
        <v>5</v>
      </c>
      <c r="G16794" s="217" t="s">
        <v>10</v>
      </c>
      <c r="H16794" s="217" t="s">
        <v>170</v>
      </c>
      <c r="I16794" s="217">
        <v>0</v>
      </c>
      <c r="J16794" s="217">
        <v>0</v>
      </c>
      <c r="K16794" s="217">
        <v>0</v>
      </c>
      <c r="L16794" s="217">
        <v>4</v>
      </c>
      <c r="M16794" s="217">
        <v>55.629370629370598</v>
      </c>
      <c r="N16794" s="217">
        <v>0</v>
      </c>
      <c r="O16794" s="217">
        <v>0</v>
      </c>
      <c r="P16794" s="217">
        <v>0</v>
      </c>
      <c r="Q16794" s="217">
        <v>0</v>
      </c>
      <c r="R16794" s="217">
        <v>0</v>
      </c>
      <c r="S16794" s="217">
        <v>0</v>
      </c>
      <c r="T16794" s="217">
        <v>0</v>
      </c>
      <c r="U16794" s="217">
        <v>0</v>
      </c>
      <c r="V16794" s="217">
        <v>0</v>
      </c>
      <c r="W16794" s="217">
        <v>0</v>
      </c>
      <c r="X16794" s="217">
        <v>0</v>
      </c>
      <c r="Y16794" s="217">
        <v>0</v>
      </c>
    </row>
    <row r="16795" spans="2:25">
      <c r="B16795" s="217" t="s">
        <v>16965</v>
      </c>
      <c r="C16795" s="217" t="s">
        <v>11696</v>
      </c>
      <c r="D16795" s="217" t="s">
        <v>27</v>
      </c>
      <c r="E16795" s="217" t="s">
        <v>103</v>
      </c>
      <c r="F16795" s="217" t="s">
        <v>5</v>
      </c>
      <c r="G16795" s="217" t="s">
        <v>10</v>
      </c>
      <c r="H16795" s="217" t="s">
        <v>172</v>
      </c>
      <c r="I16795" s="217">
        <v>3</v>
      </c>
      <c r="J16795" s="217">
        <v>2</v>
      </c>
      <c r="K16795" s="217">
        <v>1</v>
      </c>
      <c r="L16795" s="217">
        <v>1</v>
      </c>
      <c r="M16795" s="217">
        <v>64.720279720279706</v>
      </c>
      <c r="N16795" s="217">
        <v>46.353322528363002</v>
      </c>
      <c r="O16795" s="217">
        <v>30.902215018908699</v>
      </c>
      <c r="P16795" s="217">
        <v>15.4511075094543</v>
      </c>
      <c r="Q16795" s="217">
        <v>70.957127589283004</v>
      </c>
      <c r="R16795" s="217">
        <v>60.711475477372403</v>
      </c>
      <c r="S16795" s="217">
        <v>10.2456521119106</v>
      </c>
      <c r="T16795" s="217">
        <v>63.041308148798898</v>
      </c>
      <c r="U16795" s="217">
        <v>51.295487627365397</v>
      </c>
      <c r="V16795" s="217">
        <v>11.7458205214336</v>
      </c>
      <c r="W16795" s="217">
        <v>67.128691790613502</v>
      </c>
      <c r="X16795" s="217">
        <v>56.338473705021798</v>
      </c>
      <c r="Y16795" s="217">
        <v>10.7902180855917</v>
      </c>
    </row>
    <row r="16796" spans="2:25">
      <c r="B16796" s="217" t="s">
        <v>16966</v>
      </c>
      <c r="C16796" s="217" t="s">
        <v>11696</v>
      </c>
      <c r="D16796" s="217" t="s">
        <v>27</v>
      </c>
      <c r="E16796" s="217" t="s">
        <v>103</v>
      </c>
      <c r="F16796" s="217" t="s">
        <v>5</v>
      </c>
      <c r="G16796" s="217" t="s">
        <v>10</v>
      </c>
      <c r="H16796" s="217" t="s">
        <v>174</v>
      </c>
      <c r="I16796" s="217">
        <v>2</v>
      </c>
      <c r="J16796" s="217">
        <v>2</v>
      </c>
      <c r="K16796" s="217">
        <v>0</v>
      </c>
      <c r="L16796" s="217">
        <v>6</v>
      </c>
      <c r="M16796" s="217">
        <v>223.100233100233</v>
      </c>
      <c r="N16796" s="217">
        <v>8.9645805036046404</v>
      </c>
      <c r="O16796" s="217">
        <v>8.9645805036046404</v>
      </c>
      <c r="P16796" s="217">
        <v>0</v>
      </c>
      <c r="Q16796" s="217">
        <v>9.2619368362982897</v>
      </c>
      <c r="R16796" s="217">
        <v>9.2619368362982897</v>
      </c>
      <c r="S16796" s="217">
        <v>0</v>
      </c>
      <c r="T16796" s="217">
        <v>8.5785593160628508</v>
      </c>
      <c r="U16796" s="217">
        <v>8.5785593160628508</v>
      </c>
      <c r="V16796" s="217">
        <v>0</v>
      </c>
      <c r="W16796" s="217">
        <v>9.0071031283145206</v>
      </c>
      <c r="X16796" s="217">
        <v>9.0071031283145206</v>
      </c>
      <c r="Y16796" s="217">
        <v>0</v>
      </c>
    </row>
    <row r="16797" spans="2:25">
      <c r="B16797" s="217" t="s">
        <v>16967</v>
      </c>
      <c r="C16797" s="217" t="s">
        <v>11696</v>
      </c>
      <c r="D16797" s="217" t="s">
        <v>27</v>
      </c>
      <c r="E16797" s="217" t="s">
        <v>103</v>
      </c>
      <c r="F16797" s="217" t="s">
        <v>5</v>
      </c>
      <c r="G16797" s="217" t="s">
        <v>10</v>
      </c>
      <c r="H16797" s="217" t="s">
        <v>176</v>
      </c>
      <c r="I16797" s="217">
        <v>1</v>
      </c>
      <c r="J16797" s="217">
        <v>1</v>
      </c>
      <c r="K16797" s="217">
        <v>0</v>
      </c>
      <c r="L16797" s="217">
        <v>6</v>
      </c>
      <c r="M16797" s="217">
        <v>395.39627039626998</v>
      </c>
      <c r="N16797" s="217">
        <v>2.5291083271923398</v>
      </c>
      <c r="O16797" s="217">
        <v>2.5291083271923398</v>
      </c>
      <c r="P16797" s="217">
        <v>0</v>
      </c>
      <c r="Q16797" s="217">
        <v>2.3071638278975302</v>
      </c>
      <c r="R16797" s="217">
        <v>2.3071638278975302</v>
      </c>
      <c r="S16797" s="217">
        <v>0</v>
      </c>
      <c r="T16797" s="217">
        <v>2.3568930427394301</v>
      </c>
      <c r="U16797" s="217">
        <v>2.3568930427394301</v>
      </c>
      <c r="V16797" s="217">
        <v>0</v>
      </c>
      <c r="W16797" s="217">
        <v>2.3641057846626201</v>
      </c>
      <c r="X16797" s="217">
        <v>2.3641057846626201</v>
      </c>
      <c r="Y16797" s="217">
        <v>0</v>
      </c>
    </row>
    <row r="16798" spans="2:25">
      <c r="B16798" s="217" t="s">
        <v>16968</v>
      </c>
      <c r="C16798" s="217" t="s">
        <v>11696</v>
      </c>
      <c r="D16798" s="217" t="s">
        <v>27</v>
      </c>
      <c r="E16798" s="217" t="s">
        <v>103</v>
      </c>
      <c r="F16798" s="217" t="s">
        <v>5</v>
      </c>
      <c r="G16798" s="217" t="s">
        <v>10</v>
      </c>
      <c r="H16798" s="217" t="s">
        <v>178</v>
      </c>
      <c r="I16798" s="217">
        <v>2</v>
      </c>
      <c r="J16798" s="217">
        <v>2</v>
      </c>
      <c r="K16798" s="217">
        <v>0</v>
      </c>
      <c r="L16798" s="217">
        <v>12</v>
      </c>
      <c r="M16798" s="217">
        <v>301.15384615384602</v>
      </c>
      <c r="N16798" s="217">
        <v>6.64112388250319</v>
      </c>
      <c r="O16798" s="217">
        <v>6.64112388250319</v>
      </c>
      <c r="P16798" s="217">
        <v>0</v>
      </c>
      <c r="Q16798" s="217">
        <v>5.9877496401355597</v>
      </c>
      <c r="R16798" s="217">
        <v>5.9877496401355597</v>
      </c>
      <c r="S16798" s="217">
        <v>0</v>
      </c>
      <c r="T16798" s="217">
        <v>6.4494372107058098</v>
      </c>
      <c r="U16798" s="217">
        <v>6.4494372107058098</v>
      </c>
      <c r="V16798" s="217">
        <v>0</v>
      </c>
      <c r="W16798" s="217">
        <v>6.2113718157508497</v>
      </c>
      <c r="X16798" s="217">
        <v>6.2113718157508497</v>
      </c>
      <c r="Y16798" s="217">
        <v>0</v>
      </c>
    </row>
    <row r="16799" spans="2:25">
      <c r="B16799" s="217" t="s">
        <v>16969</v>
      </c>
      <c r="C16799" s="217" t="s">
        <v>11696</v>
      </c>
      <c r="D16799" s="217" t="s">
        <v>27</v>
      </c>
      <c r="E16799" s="217" t="s">
        <v>103</v>
      </c>
      <c r="F16799" s="217" t="s">
        <v>5</v>
      </c>
      <c r="G16799" s="217" t="s">
        <v>10</v>
      </c>
      <c r="H16799" s="217" t="s">
        <v>5</v>
      </c>
      <c r="I16799" s="217">
        <v>8</v>
      </c>
      <c r="J16799" s="217">
        <v>7</v>
      </c>
      <c r="K16799" s="217">
        <v>1</v>
      </c>
      <c r="L16799" s="217">
        <v>29</v>
      </c>
      <c r="M16799" s="217">
        <v>1040</v>
      </c>
      <c r="N16799" s="217">
        <v>7.6923076923076898</v>
      </c>
      <c r="O16799" s="217">
        <v>6.7307692307692299</v>
      </c>
      <c r="P16799" s="217">
        <v>0.96153846153846201</v>
      </c>
      <c r="Q16799" s="217">
        <v>8.0909712433802508</v>
      </c>
      <c r="R16799" s="217">
        <v>7.2837380466842596</v>
      </c>
      <c r="S16799" s="217">
        <v>0.80723319669598503</v>
      </c>
      <c r="T16799" s="217">
        <v>7.8040373018538904</v>
      </c>
      <c r="U16799" s="217">
        <v>6.8786090183470101</v>
      </c>
      <c r="V16799" s="217">
        <v>0.925428283506886</v>
      </c>
      <c r="W16799" s="217">
        <v>7.9736956071475698</v>
      </c>
      <c r="X16799" s="217">
        <v>7.1235572125251796</v>
      </c>
      <c r="Y16799" s="217">
        <v>0.85013839462237994</v>
      </c>
    </row>
    <row r="16800" spans="2:25">
      <c r="B16800" s="217" t="s">
        <v>16970</v>
      </c>
      <c r="C16800" s="217" t="s">
        <v>11696</v>
      </c>
      <c r="D16800" s="217" t="s">
        <v>27</v>
      </c>
      <c r="E16800" s="217" t="s">
        <v>103</v>
      </c>
      <c r="F16800" s="217" t="s">
        <v>12</v>
      </c>
      <c r="G16800" s="217" t="s">
        <v>49</v>
      </c>
      <c r="H16800" s="217" t="s">
        <v>170</v>
      </c>
      <c r="I16800" s="217">
        <v>1</v>
      </c>
      <c r="J16800" s="217">
        <v>0</v>
      </c>
      <c r="K16800" s="217">
        <v>1</v>
      </c>
      <c r="L16800" s="217">
        <v>3</v>
      </c>
      <c r="M16800" s="217">
        <v>141.98186834844299</v>
      </c>
      <c r="N16800" s="217">
        <v>7.0431528450228802</v>
      </c>
      <c r="O16800" s="217">
        <v>0</v>
      </c>
      <c r="P16800" s="217">
        <v>7.0431528450228802</v>
      </c>
      <c r="Q16800" s="217">
        <v>6.2187933561692104</v>
      </c>
      <c r="R16800" s="217">
        <v>0</v>
      </c>
      <c r="S16800" s="217">
        <v>6.2187933561692104</v>
      </c>
      <c r="T16800" s="217">
        <v>6.3528348607762704</v>
      </c>
      <c r="U16800" s="217">
        <v>0</v>
      </c>
      <c r="V16800" s="217">
        <v>6.3528348607762704</v>
      </c>
      <c r="W16800" s="217">
        <v>6.3722762853553601</v>
      </c>
      <c r="X16800" s="217">
        <v>0</v>
      </c>
      <c r="Y16800" s="217">
        <v>6.3722762853553601</v>
      </c>
    </row>
    <row r="16801" spans="2:25">
      <c r="B16801" s="217" t="s">
        <v>16971</v>
      </c>
      <c r="C16801" s="217" t="s">
        <v>11696</v>
      </c>
      <c r="D16801" s="217" t="s">
        <v>27</v>
      </c>
      <c r="E16801" s="217" t="s">
        <v>103</v>
      </c>
      <c r="F16801" s="217" t="s">
        <v>12</v>
      </c>
      <c r="G16801" s="217" t="s">
        <v>49</v>
      </c>
      <c r="H16801" s="217" t="s">
        <v>172</v>
      </c>
      <c r="I16801" s="217">
        <v>0</v>
      </c>
      <c r="J16801" s="217">
        <v>0</v>
      </c>
      <c r="K16801" s="217">
        <v>0</v>
      </c>
      <c r="L16801" s="217">
        <v>9</v>
      </c>
      <c r="M16801" s="217">
        <v>103.414268821443</v>
      </c>
      <c r="N16801" s="217">
        <v>0</v>
      </c>
      <c r="O16801" s="217">
        <v>0</v>
      </c>
      <c r="P16801" s="217">
        <v>0</v>
      </c>
      <c r="Q16801" s="217">
        <v>0</v>
      </c>
      <c r="R16801" s="217">
        <v>0</v>
      </c>
      <c r="S16801" s="217">
        <v>0</v>
      </c>
      <c r="T16801" s="217">
        <v>0</v>
      </c>
      <c r="U16801" s="217">
        <v>0</v>
      </c>
      <c r="V16801" s="217">
        <v>0</v>
      </c>
      <c r="W16801" s="217">
        <v>0</v>
      </c>
      <c r="X16801" s="217">
        <v>0</v>
      </c>
      <c r="Y16801" s="217">
        <v>0</v>
      </c>
    </row>
    <row r="16802" spans="2:25">
      <c r="B16802" s="217" t="s">
        <v>16972</v>
      </c>
      <c r="C16802" s="217" t="s">
        <v>11696</v>
      </c>
      <c r="D16802" s="217" t="s">
        <v>27</v>
      </c>
      <c r="E16802" s="217" t="s">
        <v>103</v>
      </c>
      <c r="F16802" s="217" t="s">
        <v>12</v>
      </c>
      <c r="G16802" s="217" t="s">
        <v>49</v>
      </c>
      <c r="H16802" s="217" t="s">
        <v>174</v>
      </c>
      <c r="I16802" s="217">
        <v>7</v>
      </c>
      <c r="J16802" s="217">
        <v>7</v>
      </c>
      <c r="K16802" s="217">
        <v>0</v>
      </c>
      <c r="L16802" s="217">
        <v>12</v>
      </c>
      <c r="M16802" s="217">
        <v>560.21074760215504</v>
      </c>
      <c r="N16802" s="217">
        <v>12.495297582136301</v>
      </c>
      <c r="O16802" s="217">
        <v>12.495297582136301</v>
      </c>
      <c r="P16802" s="217">
        <v>0</v>
      </c>
      <c r="Q16802" s="217">
        <v>11.2483669714647</v>
      </c>
      <c r="R16802" s="217">
        <v>11.2483669714647</v>
      </c>
      <c r="S16802" s="217">
        <v>0</v>
      </c>
      <c r="T16802" s="217">
        <v>12.0065182344925</v>
      </c>
      <c r="U16802" s="217">
        <v>12.0065182344925</v>
      </c>
      <c r="V16802" s="217">
        <v>0</v>
      </c>
      <c r="W16802" s="217">
        <v>11.520809498104599</v>
      </c>
      <c r="X16802" s="217">
        <v>11.520809498104599</v>
      </c>
      <c r="Y16802" s="217">
        <v>0</v>
      </c>
    </row>
    <row r="16803" spans="2:25">
      <c r="B16803" s="217" t="s">
        <v>16973</v>
      </c>
      <c r="C16803" s="217" t="s">
        <v>11696</v>
      </c>
      <c r="D16803" s="217" t="s">
        <v>27</v>
      </c>
      <c r="E16803" s="217" t="s">
        <v>103</v>
      </c>
      <c r="F16803" s="217" t="s">
        <v>12</v>
      </c>
      <c r="G16803" s="217" t="s">
        <v>49</v>
      </c>
      <c r="H16803" s="217" t="s">
        <v>176</v>
      </c>
      <c r="I16803" s="217">
        <v>4</v>
      </c>
      <c r="J16803" s="217">
        <v>4</v>
      </c>
      <c r="K16803" s="217">
        <v>0</v>
      </c>
      <c r="L16803" s="217">
        <v>16</v>
      </c>
      <c r="M16803" s="217">
        <v>572.926947838655</v>
      </c>
      <c r="N16803" s="217">
        <v>6.9816928931163904</v>
      </c>
      <c r="O16803" s="217">
        <v>6.9816928931163904</v>
      </c>
      <c r="P16803" s="217">
        <v>0</v>
      </c>
      <c r="Q16803" s="217">
        <v>6.7798383641006996</v>
      </c>
      <c r="R16803" s="217">
        <v>6.7798383641006996</v>
      </c>
      <c r="S16803" s="217">
        <v>0</v>
      </c>
      <c r="T16803" s="217">
        <v>6.8600079731260797</v>
      </c>
      <c r="U16803" s="217">
        <v>6.8600079731260797</v>
      </c>
      <c r="V16803" s="217">
        <v>0</v>
      </c>
      <c r="W16803" s="217">
        <v>6.8060529428424799</v>
      </c>
      <c r="X16803" s="217">
        <v>6.8060529428424799</v>
      </c>
      <c r="Y16803" s="217">
        <v>0</v>
      </c>
    </row>
    <row r="16804" spans="2:25">
      <c r="B16804" s="217" t="s">
        <v>16974</v>
      </c>
      <c r="C16804" s="217" t="s">
        <v>11696</v>
      </c>
      <c r="D16804" s="217" t="s">
        <v>27</v>
      </c>
      <c r="E16804" s="217" t="s">
        <v>103</v>
      </c>
      <c r="F16804" s="217" t="s">
        <v>12</v>
      </c>
      <c r="G16804" s="217" t="s">
        <v>49</v>
      </c>
      <c r="H16804" s="217" t="s">
        <v>178</v>
      </c>
      <c r="I16804" s="217">
        <v>8</v>
      </c>
      <c r="J16804" s="217">
        <v>8</v>
      </c>
      <c r="K16804" s="217">
        <v>0</v>
      </c>
      <c r="L16804" s="217">
        <v>12</v>
      </c>
      <c r="M16804" s="217">
        <v>406.46616738930499</v>
      </c>
      <c r="N16804" s="217">
        <v>19.6818349024798</v>
      </c>
      <c r="O16804" s="217">
        <v>19.6818349024798</v>
      </c>
      <c r="P16804" s="217">
        <v>0</v>
      </c>
      <c r="Q16804" s="217">
        <v>19.936785936854498</v>
      </c>
      <c r="R16804" s="217">
        <v>19.936785936854498</v>
      </c>
      <c r="S16804" s="217">
        <v>0</v>
      </c>
      <c r="T16804" s="217">
        <v>17.991601143164299</v>
      </c>
      <c r="U16804" s="217">
        <v>17.991601143164299</v>
      </c>
      <c r="V16804" s="217">
        <v>0</v>
      </c>
      <c r="W16804" s="217">
        <v>19.0391981485317</v>
      </c>
      <c r="X16804" s="217">
        <v>19.0391981485317</v>
      </c>
      <c r="Y16804" s="217">
        <v>0</v>
      </c>
    </row>
    <row r="16805" spans="2:25">
      <c r="B16805" s="217" t="s">
        <v>16975</v>
      </c>
      <c r="C16805" s="217" t="s">
        <v>11696</v>
      </c>
      <c r="D16805" s="217" t="s">
        <v>27</v>
      </c>
      <c r="E16805" s="217" t="s">
        <v>103</v>
      </c>
      <c r="F16805" s="217" t="s">
        <v>12</v>
      </c>
      <c r="G16805" s="217" t="s">
        <v>49</v>
      </c>
      <c r="H16805" s="217" t="s">
        <v>5</v>
      </c>
      <c r="I16805" s="217">
        <v>20</v>
      </c>
      <c r="J16805" s="217">
        <v>19</v>
      </c>
      <c r="K16805" s="217">
        <v>1</v>
      </c>
      <c r="L16805" s="217">
        <v>52</v>
      </c>
      <c r="M16805" s="217">
        <v>1785</v>
      </c>
      <c r="N16805" s="217">
        <v>11.2044817927171</v>
      </c>
      <c r="O16805" s="217">
        <v>10.6442577030812</v>
      </c>
      <c r="P16805" s="217">
        <v>0.56022408963585402</v>
      </c>
      <c r="Q16805" s="217">
        <v>11.5058089152381</v>
      </c>
      <c r="R16805" s="217">
        <v>10.927316510013</v>
      </c>
      <c r="S16805" s="217">
        <v>0.57849240522504297</v>
      </c>
      <c r="T16805" s="217">
        <v>11.211828211635</v>
      </c>
      <c r="U16805" s="217">
        <v>10.620866829237199</v>
      </c>
      <c r="V16805" s="217">
        <v>0.59096138239779294</v>
      </c>
      <c r="W16805" s="217">
        <v>11.349946908875699</v>
      </c>
      <c r="X16805" s="217">
        <v>10.7571770218659</v>
      </c>
      <c r="Y16805" s="217">
        <v>0.59276988700980104</v>
      </c>
    </row>
    <row r="16806" spans="2:25">
      <c r="B16806" s="217" t="s">
        <v>16976</v>
      </c>
      <c r="C16806" s="217" t="s">
        <v>11696</v>
      </c>
      <c r="D16806" s="217" t="s">
        <v>27</v>
      </c>
      <c r="E16806" s="217" t="s">
        <v>103</v>
      </c>
      <c r="F16806" s="217" t="s">
        <v>9</v>
      </c>
      <c r="G16806" s="217" t="s">
        <v>49</v>
      </c>
      <c r="H16806" s="217" t="s">
        <v>170</v>
      </c>
      <c r="I16806" s="217">
        <v>0</v>
      </c>
      <c r="J16806" s="217">
        <v>0</v>
      </c>
      <c r="K16806" s="217">
        <v>0</v>
      </c>
      <c r="L16806" s="217">
        <v>8</v>
      </c>
      <c r="M16806" s="217">
        <v>154.78502938447301</v>
      </c>
      <c r="N16806" s="217">
        <v>0</v>
      </c>
      <c r="O16806" s="217">
        <v>0</v>
      </c>
      <c r="P16806" s="217">
        <v>0</v>
      </c>
      <c r="Q16806" s="217">
        <v>0</v>
      </c>
      <c r="R16806" s="217">
        <v>0</v>
      </c>
      <c r="S16806" s="217">
        <v>0</v>
      </c>
      <c r="T16806" s="217">
        <v>0</v>
      </c>
      <c r="U16806" s="217">
        <v>0</v>
      </c>
      <c r="V16806" s="217">
        <v>0</v>
      </c>
      <c r="W16806" s="217">
        <v>0</v>
      </c>
      <c r="X16806" s="217">
        <v>0</v>
      </c>
      <c r="Y16806" s="217">
        <v>0</v>
      </c>
    </row>
    <row r="16807" spans="2:25">
      <c r="B16807" s="217" t="s">
        <v>16977</v>
      </c>
      <c r="C16807" s="217" t="s">
        <v>11696</v>
      </c>
      <c r="D16807" s="217" t="s">
        <v>27</v>
      </c>
      <c r="E16807" s="217" t="s">
        <v>103</v>
      </c>
      <c r="F16807" s="217" t="s">
        <v>9</v>
      </c>
      <c r="G16807" s="217" t="s">
        <v>49</v>
      </c>
      <c r="H16807" s="217" t="s">
        <v>172</v>
      </c>
      <c r="I16807" s="217">
        <v>0</v>
      </c>
      <c r="J16807" s="217">
        <v>0</v>
      </c>
      <c r="K16807" s="217">
        <v>0</v>
      </c>
      <c r="L16807" s="217">
        <v>13</v>
      </c>
      <c r="M16807" s="217">
        <v>125.162387875039</v>
      </c>
      <c r="N16807" s="217">
        <v>0</v>
      </c>
      <c r="O16807" s="217">
        <v>0</v>
      </c>
      <c r="P16807" s="217">
        <v>0</v>
      </c>
      <c r="Q16807" s="217">
        <v>0</v>
      </c>
      <c r="R16807" s="217">
        <v>0</v>
      </c>
      <c r="S16807" s="217">
        <v>0</v>
      </c>
      <c r="T16807" s="217">
        <v>0</v>
      </c>
      <c r="U16807" s="217">
        <v>0</v>
      </c>
      <c r="V16807" s="217">
        <v>0</v>
      </c>
      <c r="W16807" s="217">
        <v>0</v>
      </c>
      <c r="X16807" s="217">
        <v>0</v>
      </c>
      <c r="Y16807" s="217">
        <v>0</v>
      </c>
    </row>
    <row r="16808" spans="2:25">
      <c r="B16808" s="217" t="s">
        <v>16978</v>
      </c>
      <c r="C16808" s="217" t="s">
        <v>11696</v>
      </c>
      <c r="D16808" s="217" t="s">
        <v>27</v>
      </c>
      <c r="E16808" s="217" t="s">
        <v>103</v>
      </c>
      <c r="F16808" s="217" t="s">
        <v>9</v>
      </c>
      <c r="G16808" s="217" t="s">
        <v>49</v>
      </c>
      <c r="H16808" s="217" t="s">
        <v>174</v>
      </c>
      <c r="I16808" s="217">
        <v>0</v>
      </c>
      <c r="J16808" s="217">
        <v>0</v>
      </c>
      <c r="K16808" s="217">
        <v>0</v>
      </c>
      <c r="L16808" s="217">
        <v>31</v>
      </c>
      <c r="M16808" s="217">
        <v>601.74682957005905</v>
      </c>
      <c r="N16808" s="217">
        <v>0</v>
      </c>
      <c r="O16808" s="217">
        <v>0</v>
      </c>
      <c r="P16808" s="217">
        <v>0</v>
      </c>
      <c r="Q16808" s="217">
        <v>0</v>
      </c>
      <c r="R16808" s="217">
        <v>0</v>
      </c>
      <c r="S16808" s="217">
        <v>0</v>
      </c>
      <c r="T16808" s="217">
        <v>0</v>
      </c>
      <c r="U16808" s="217">
        <v>0</v>
      </c>
      <c r="V16808" s="217">
        <v>0</v>
      </c>
      <c r="W16808" s="217">
        <v>0</v>
      </c>
      <c r="X16808" s="217">
        <v>0</v>
      </c>
      <c r="Y16808" s="217">
        <v>0</v>
      </c>
    </row>
    <row r="16809" spans="2:25">
      <c r="B16809" s="217" t="s">
        <v>16979</v>
      </c>
      <c r="C16809" s="217" t="s">
        <v>11696</v>
      </c>
      <c r="D16809" s="217" t="s">
        <v>27</v>
      </c>
      <c r="E16809" s="217" t="s">
        <v>103</v>
      </c>
      <c r="F16809" s="217" t="s">
        <v>9</v>
      </c>
      <c r="G16809" s="217" t="s">
        <v>49</v>
      </c>
      <c r="H16809" s="217" t="s">
        <v>176</v>
      </c>
      <c r="I16809" s="217">
        <v>0</v>
      </c>
      <c r="J16809" s="217">
        <v>0</v>
      </c>
      <c r="K16809" s="217">
        <v>0</v>
      </c>
      <c r="L16809" s="217">
        <v>22</v>
      </c>
      <c r="M16809" s="217">
        <v>680.98360655737702</v>
      </c>
      <c r="N16809" s="217">
        <v>0</v>
      </c>
      <c r="O16809" s="217">
        <v>0</v>
      </c>
      <c r="P16809" s="217">
        <v>0</v>
      </c>
      <c r="Q16809" s="217">
        <v>0</v>
      </c>
      <c r="R16809" s="217">
        <v>0</v>
      </c>
      <c r="S16809" s="217">
        <v>0</v>
      </c>
      <c r="T16809" s="217">
        <v>0</v>
      </c>
      <c r="U16809" s="217">
        <v>0</v>
      </c>
      <c r="V16809" s="217">
        <v>0</v>
      </c>
      <c r="W16809" s="217">
        <v>0</v>
      </c>
      <c r="X16809" s="217">
        <v>0</v>
      </c>
      <c r="Y16809" s="217">
        <v>0</v>
      </c>
    </row>
    <row r="16810" spans="2:25">
      <c r="B16810" s="217" t="s">
        <v>16980</v>
      </c>
      <c r="C16810" s="217" t="s">
        <v>11696</v>
      </c>
      <c r="D16810" s="217" t="s">
        <v>27</v>
      </c>
      <c r="E16810" s="217" t="s">
        <v>103</v>
      </c>
      <c r="F16810" s="217" t="s">
        <v>9</v>
      </c>
      <c r="G16810" s="217" t="s">
        <v>49</v>
      </c>
      <c r="H16810" s="217" t="s">
        <v>178</v>
      </c>
      <c r="I16810" s="217">
        <v>4</v>
      </c>
      <c r="J16810" s="217">
        <v>3</v>
      </c>
      <c r="K16810" s="217">
        <v>1</v>
      </c>
      <c r="L16810" s="217">
        <v>25</v>
      </c>
      <c r="M16810" s="217">
        <v>512.32214661305295</v>
      </c>
      <c r="N16810" s="217">
        <v>7.8075875236780004</v>
      </c>
      <c r="O16810" s="217">
        <v>5.8556906427584998</v>
      </c>
      <c r="P16810" s="217">
        <v>1.9518968809195001</v>
      </c>
      <c r="Q16810" s="217">
        <v>7.6902639615293102</v>
      </c>
      <c r="R16810" s="217">
        <v>5.0822970094955204</v>
      </c>
      <c r="S16810" s="217">
        <v>2.6079669520337898</v>
      </c>
      <c r="T16810" s="217">
        <v>7.6218123439002401</v>
      </c>
      <c r="U16810" s="217">
        <v>5.4183255159366102</v>
      </c>
      <c r="V16810" s="217">
        <v>2.2034868279636299</v>
      </c>
      <c r="W16810" s="217">
        <v>7.6794877978717802</v>
      </c>
      <c r="X16810" s="217">
        <v>5.2593707377044199</v>
      </c>
      <c r="Y16810" s="217">
        <v>2.4201170601673598</v>
      </c>
    </row>
    <row r="16811" spans="2:25">
      <c r="B16811" s="217" t="s">
        <v>16981</v>
      </c>
      <c r="C16811" s="217" t="s">
        <v>11696</v>
      </c>
      <c r="D16811" s="217" t="s">
        <v>27</v>
      </c>
      <c r="E16811" s="217" t="s">
        <v>103</v>
      </c>
      <c r="F16811" s="217" t="s">
        <v>9</v>
      </c>
      <c r="G16811" s="217" t="s">
        <v>49</v>
      </c>
      <c r="H16811" s="217" t="s">
        <v>5</v>
      </c>
      <c r="I16811" s="217">
        <v>4</v>
      </c>
      <c r="J16811" s="217">
        <v>3</v>
      </c>
      <c r="K16811" s="217">
        <v>1</v>
      </c>
      <c r="L16811" s="217">
        <v>99</v>
      </c>
      <c r="M16811" s="217">
        <v>2075</v>
      </c>
      <c r="N16811" s="217">
        <v>1.92771084337349</v>
      </c>
      <c r="O16811" s="217">
        <v>1.44578313253012</v>
      </c>
      <c r="P16811" s="217">
        <v>0.48192771084337299</v>
      </c>
      <c r="Q16811" s="217">
        <v>1.9194541440394499</v>
      </c>
      <c r="R16811" s="217">
        <v>1.2995275734740399</v>
      </c>
      <c r="S16811" s="217">
        <v>0.61992657056541001</v>
      </c>
      <c r="T16811" s="217">
        <v>1.90402125866784</v>
      </c>
      <c r="U16811" s="217">
        <v>1.3802416028404201</v>
      </c>
      <c r="V16811" s="217">
        <v>0.52377965582742003</v>
      </c>
      <c r="W16811" s="217">
        <v>1.9188911690505399</v>
      </c>
      <c r="X16811" s="217">
        <v>1.3436174416337101</v>
      </c>
      <c r="Y16811" s="217">
        <v>0.57527372741683203</v>
      </c>
    </row>
    <row r="16812" spans="2:25">
      <c r="B16812" s="217" t="s">
        <v>16982</v>
      </c>
      <c r="C16812" s="217" t="s">
        <v>11696</v>
      </c>
      <c r="D16812" s="217" t="s">
        <v>27</v>
      </c>
      <c r="E16812" s="217" t="s">
        <v>103</v>
      </c>
      <c r="F16812" s="217" t="s">
        <v>5</v>
      </c>
      <c r="G16812" s="217" t="s">
        <v>49</v>
      </c>
      <c r="H16812" s="217" t="s">
        <v>170</v>
      </c>
      <c r="I16812" s="217">
        <v>1</v>
      </c>
      <c r="J16812" s="217">
        <v>0</v>
      </c>
      <c r="K16812" s="217">
        <v>1</v>
      </c>
      <c r="L16812" s="217">
        <v>11</v>
      </c>
      <c r="M16812" s="217">
        <v>296.76689773291599</v>
      </c>
      <c r="N16812" s="217">
        <v>3.36964805589598</v>
      </c>
      <c r="O16812" s="217">
        <v>0</v>
      </c>
      <c r="P16812" s="217">
        <v>3.36964805589598</v>
      </c>
      <c r="Q16812" s="217">
        <v>2.9038167324261202</v>
      </c>
      <c r="R16812" s="217">
        <v>0</v>
      </c>
      <c r="S16812" s="217">
        <v>2.9038167324261202</v>
      </c>
      <c r="T16812" s="217">
        <v>2.9664063606104101</v>
      </c>
      <c r="U16812" s="217">
        <v>0</v>
      </c>
      <c r="V16812" s="217">
        <v>2.9664063606104101</v>
      </c>
      <c r="W16812" s="217">
        <v>2.97548438117833</v>
      </c>
      <c r="X16812" s="217">
        <v>0</v>
      </c>
      <c r="Y16812" s="217">
        <v>2.97548438117833</v>
      </c>
    </row>
    <row r="16813" spans="2:25">
      <c r="B16813" s="217" t="s">
        <v>16983</v>
      </c>
      <c r="C16813" s="217" t="s">
        <v>11696</v>
      </c>
      <c r="D16813" s="217" t="s">
        <v>27</v>
      </c>
      <c r="E16813" s="217" t="s">
        <v>103</v>
      </c>
      <c r="F16813" s="217" t="s">
        <v>5</v>
      </c>
      <c r="G16813" s="217" t="s">
        <v>49</v>
      </c>
      <c r="H16813" s="217" t="s">
        <v>172</v>
      </c>
      <c r="I16813" s="217">
        <v>0</v>
      </c>
      <c r="J16813" s="217">
        <v>0</v>
      </c>
      <c r="K16813" s="217">
        <v>0</v>
      </c>
      <c r="L16813" s="217">
        <v>22</v>
      </c>
      <c r="M16813" s="217">
        <v>228.576656696481</v>
      </c>
      <c r="N16813" s="217">
        <v>0</v>
      </c>
      <c r="O16813" s="217">
        <v>0</v>
      </c>
      <c r="P16813" s="217">
        <v>0</v>
      </c>
      <c r="Q16813" s="217">
        <v>0</v>
      </c>
      <c r="R16813" s="217">
        <v>0</v>
      </c>
      <c r="S16813" s="217">
        <v>0</v>
      </c>
      <c r="T16813" s="217">
        <v>0</v>
      </c>
      <c r="U16813" s="217">
        <v>0</v>
      </c>
      <c r="V16813" s="217">
        <v>0</v>
      </c>
      <c r="W16813" s="217">
        <v>0</v>
      </c>
      <c r="X16813" s="217">
        <v>0</v>
      </c>
      <c r="Y16813" s="217">
        <v>0</v>
      </c>
    </row>
    <row r="16814" spans="2:25">
      <c r="B16814" s="217" t="s">
        <v>16984</v>
      </c>
      <c r="C16814" s="217" t="s">
        <v>11696</v>
      </c>
      <c r="D16814" s="217" t="s">
        <v>27</v>
      </c>
      <c r="E16814" s="217" t="s">
        <v>103</v>
      </c>
      <c r="F16814" s="217" t="s">
        <v>5</v>
      </c>
      <c r="G16814" s="217" t="s">
        <v>49</v>
      </c>
      <c r="H16814" s="217" t="s">
        <v>174</v>
      </c>
      <c r="I16814" s="217">
        <v>7</v>
      </c>
      <c r="J16814" s="217">
        <v>7</v>
      </c>
      <c r="K16814" s="217">
        <v>0</v>
      </c>
      <c r="L16814" s="217">
        <v>43</v>
      </c>
      <c r="M16814" s="217">
        <v>1161.95757717221</v>
      </c>
      <c r="N16814" s="217">
        <v>6.0243163240395399</v>
      </c>
      <c r="O16814" s="217">
        <v>6.0243163240395399</v>
      </c>
      <c r="P16814" s="217">
        <v>0</v>
      </c>
      <c r="Q16814" s="217">
        <v>5.49481327915389</v>
      </c>
      <c r="R16814" s="217">
        <v>5.49481327915389</v>
      </c>
      <c r="S16814" s="217">
        <v>0</v>
      </c>
      <c r="T16814" s="217">
        <v>5.8799907010399899</v>
      </c>
      <c r="U16814" s="217">
        <v>5.8799907010399899</v>
      </c>
      <c r="V16814" s="217">
        <v>0</v>
      </c>
      <c r="W16814" s="217">
        <v>5.63338967125976</v>
      </c>
      <c r="X16814" s="217">
        <v>5.63338967125976</v>
      </c>
      <c r="Y16814" s="217">
        <v>0</v>
      </c>
    </row>
    <row r="16815" spans="2:25">
      <c r="B16815" s="217" t="s">
        <v>16985</v>
      </c>
      <c r="C16815" s="217" t="s">
        <v>11696</v>
      </c>
      <c r="D16815" s="217" t="s">
        <v>27</v>
      </c>
      <c r="E16815" s="217" t="s">
        <v>103</v>
      </c>
      <c r="F16815" s="217" t="s">
        <v>5</v>
      </c>
      <c r="G16815" s="217" t="s">
        <v>49</v>
      </c>
      <c r="H16815" s="217" t="s">
        <v>176</v>
      </c>
      <c r="I16815" s="217">
        <v>4</v>
      </c>
      <c r="J16815" s="217">
        <v>4</v>
      </c>
      <c r="K16815" s="217">
        <v>0</v>
      </c>
      <c r="L16815" s="217">
        <v>38</v>
      </c>
      <c r="M16815" s="217">
        <v>1253.91055439603</v>
      </c>
      <c r="N16815" s="217">
        <v>3.1900202019805701</v>
      </c>
      <c r="O16815" s="217">
        <v>3.1900202019805701</v>
      </c>
      <c r="P16815" s="217">
        <v>0</v>
      </c>
      <c r="Q16815" s="217">
        <v>3.1199930682317598</v>
      </c>
      <c r="R16815" s="217">
        <v>3.1199930682317598</v>
      </c>
      <c r="S16815" s="217">
        <v>0</v>
      </c>
      <c r="T16815" s="217">
        <v>3.16247230796766</v>
      </c>
      <c r="U16815" s="217">
        <v>3.16247230796766</v>
      </c>
      <c r="V16815" s="217">
        <v>0</v>
      </c>
      <c r="W16815" s="217">
        <v>3.1319488822931301</v>
      </c>
      <c r="X16815" s="217">
        <v>3.1319488822931301</v>
      </c>
      <c r="Y16815" s="217">
        <v>0</v>
      </c>
    </row>
    <row r="16816" spans="2:25">
      <c r="B16816" s="217" t="s">
        <v>16986</v>
      </c>
      <c r="C16816" s="217" t="s">
        <v>11696</v>
      </c>
      <c r="D16816" s="217" t="s">
        <v>27</v>
      </c>
      <c r="E16816" s="217" t="s">
        <v>103</v>
      </c>
      <c r="F16816" s="217" t="s">
        <v>5</v>
      </c>
      <c r="G16816" s="217" t="s">
        <v>49</v>
      </c>
      <c r="H16816" s="217" t="s">
        <v>178</v>
      </c>
      <c r="I16816" s="217">
        <v>12</v>
      </c>
      <c r="J16816" s="217">
        <v>11</v>
      </c>
      <c r="K16816" s="217">
        <v>1</v>
      </c>
      <c r="L16816" s="217">
        <v>37</v>
      </c>
      <c r="M16816" s="217">
        <v>918.78831400235799</v>
      </c>
      <c r="N16816" s="217">
        <v>13.0606798292051</v>
      </c>
      <c r="O16816" s="217">
        <v>11.9722898434381</v>
      </c>
      <c r="P16816" s="217">
        <v>1.0883899857671</v>
      </c>
      <c r="Q16816" s="217">
        <v>13.988443960781501</v>
      </c>
      <c r="R16816" s="217">
        <v>12.710752086335299</v>
      </c>
      <c r="S16816" s="217">
        <v>1.27769187444619</v>
      </c>
      <c r="T16816" s="217">
        <v>12.960449473542001</v>
      </c>
      <c r="U16816" s="217">
        <v>11.880919990492901</v>
      </c>
      <c r="V16816" s="217">
        <v>1.07952948304917</v>
      </c>
      <c r="W16816" s="217">
        <v>13.525824444007499</v>
      </c>
      <c r="X16816" s="217">
        <v>12.3401637512702</v>
      </c>
      <c r="Y16816" s="217">
        <v>1.1856606927373301</v>
      </c>
    </row>
    <row r="16817" spans="2:25">
      <c r="B16817" s="217" t="s">
        <v>16987</v>
      </c>
      <c r="C16817" s="217" t="s">
        <v>11696</v>
      </c>
      <c r="D16817" s="217" t="s">
        <v>27</v>
      </c>
      <c r="E16817" s="217" t="s">
        <v>103</v>
      </c>
      <c r="F16817" s="217" t="s">
        <v>5</v>
      </c>
      <c r="G16817" s="217" t="s">
        <v>49</v>
      </c>
      <c r="H16817" s="217" t="s">
        <v>5</v>
      </c>
      <c r="I16817" s="217">
        <v>24</v>
      </c>
      <c r="J16817" s="217">
        <v>22</v>
      </c>
      <c r="K16817" s="217">
        <v>2</v>
      </c>
      <c r="L16817" s="217">
        <v>151</v>
      </c>
      <c r="M16817" s="217">
        <v>3860</v>
      </c>
      <c r="N16817" s="217">
        <v>6.2176165803108798</v>
      </c>
      <c r="O16817" s="217">
        <v>5.6994818652849704</v>
      </c>
      <c r="P16817" s="217">
        <v>0.51813471502590702</v>
      </c>
      <c r="Q16817" s="217">
        <v>6.4138747496241102</v>
      </c>
      <c r="R16817" s="217">
        <v>5.8354910677705298</v>
      </c>
      <c r="S16817" s="217">
        <v>0.57838368185358302</v>
      </c>
      <c r="T16817" s="217">
        <v>6.2736076778798404</v>
      </c>
      <c r="U16817" s="217">
        <v>5.7408536728739401</v>
      </c>
      <c r="V16817" s="217">
        <v>0.53275400500589698</v>
      </c>
      <c r="W16817" s="217">
        <v>6.3416328186388897</v>
      </c>
      <c r="X16817" s="217">
        <v>5.7807803586105502</v>
      </c>
      <c r="Y16817" s="217">
        <v>0.56085246002834199</v>
      </c>
    </row>
    <row r="16818" spans="2:25">
      <c r="B16818" s="217" t="s">
        <v>16988</v>
      </c>
      <c r="C16818" s="217" t="s">
        <v>11696</v>
      </c>
      <c r="D16818" s="217" t="s">
        <v>27</v>
      </c>
      <c r="E16818" s="217" t="s">
        <v>103</v>
      </c>
      <c r="F16818" s="217" t="s">
        <v>12</v>
      </c>
      <c r="G16818" s="217" t="s">
        <v>13</v>
      </c>
      <c r="H16818" s="217" t="s">
        <v>170</v>
      </c>
      <c r="I16818" s="217">
        <v>0</v>
      </c>
      <c r="J16818" s="217">
        <v>0</v>
      </c>
      <c r="K16818" s="217">
        <v>0</v>
      </c>
      <c r="L16818" s="217">
        <v>0</v>
      </c>
      <c r="M16818" s="217">
        <v>0</v>
      </c>
    </row>
    <row r="16819" spans="2:25">
      <c r="B16819" s="217" t="s">
        <v>16989</v>
      </c>
      <c r="C16819" s="217" t="s">
        <v>11696</v>
      </c>
      <c r="D16819" s="217" t="s">
        <v>27</v>
      </c>
      <c r="E16819" s="217" t="s">
        <v>103</v>
      </c>
      <c r="F16819" s="217" t="s">
        <v>12</v>
      </c>
      <c r="G16819" s="217" t="s">
        <v>13</v>
      </c>
      <c r="H16819" s="217" t="s">
        <v>172</v>
      </c>
      <c r="I16819" s="217">
        <v>0</v>
      </c>
      <c r="J16819" s="217">
        <v>0</v>
      </c>
      <c r="K16819" s="217">
        <v>0</v>
      </c>
      <c r="L16819" s="217">
        <v>0</v>
      </c>
      <c r="M16819" s="217">
        <v>0</v>
      </c>
    </row>
    <row r="16820" spans="2:25">
      <c r="B16820" s="217" t="s">
        <v>16990</v>
      </c>
      <c r="C16820" s="217" t="s">
        <v>11696</v>
      </c>
      <c r="D16820" s="217" t="s">
        <v>27</v>
      </c>
      <c r="E16820" s="217" t="s">
        <v>103</v>
      </c>
      <c r="F16820" s="217" t="s">
        <v>12</v>
      </c>
      <c r="G16820" s="217" t="s">
        <v>13</v>
      </c>
      <c r="H16820" s="217" t="s">
        <v>174</v>
      </c>
      <c r="I16820" s="217">
        <v>0</v>
      </c>
      <c r="J16820" s="217">
        <v>0</v>
      </c>
      <c r="K16820" s="217">
        <v>0</v>
      </c>
      <c r="L16820" s="217">
        <v>1</v>
      </c>
      <c r="M16820" s="217">
        <v>10</v>
      </c>
      <c r="N16820" s="217">
        <v>0</v>
      </c>
      <c r="O16820" s="217">
        <v>0</v>
      </c>
      <c r="P16820" s="217">
        <v>0</v>
      </c>
      <c r="Q16820" s="217">
        <v>0</v>
      </c>
      <c r="R16820" s="217">
        <v>0</v>
      </c>
      <c r="S16820" s="217">
        <v>0</v>
      </c>
      <c r="T16820" s="217">
        <v>0</v>
      </c>
      <c r="U16820" s="217">
        <v>0</v>
      </c>
      <c r="V16820" s="217">
        <v>0</v>
      </c>
      <c r="W16820" s="217">
        <v>0</v>
      </c>
      <c r="X16820" s="217">
        <v>0</v>
      </c>
      <c r="Y16820" s="217">
        <v>0</v>
      </c>
    </row>
    <row r="16821" spans="2:25">
      <c r="B16821" s="217" t="s">
        <v>16991</v>
      </c>
      <c r="C16821" s="217" t="s">
        <v>11696</v>
      </c>
      <c r="D16821" s="217" t="s">
        <v>27</v>
      </c>
      <c r="E16821" s="217" t="s">
        <v>103</v>
      </c>
      <c r="F16821" s="217" t="s">
        <v>12</v>
      </c>
      <c r="G16821" s="217" t="s">
        <v>13</v>
      </c>
      <c r="H16821" s="217" t="s">
        <v>176</v>
      </c>
      <c r="I16821" s="217">
        <v>0</v>
      </c>
      <c r="J16821" s="217">
        <v>0</v>
      </c>
      <c r="K16821" s="217">
        <v>0</v>
      </c>
      <c r="L16821" s="217">
        <v>0</v>
      </c>
      <c r="M16821" s="217">
        <v>33.3333333333333</v>
      </c>
      <c r="N16821" s="217">
        <v>0</v>
      </c>
      <c r="O16821" s="217">
        <v>0</v>
      </c>
      <c r="P16821" s="217">
        <v>0</v>
      </c>
      <c r="Q16821" s="217">
        <v>0</v>
      </c>
      <c r="R16821" s="217">
        <v>0</v>
      </c>
      <c r="S16821" s="217">
        <v>0</v>
      </c>
      <c r="T16821" s="217">
        <v>0</v>
      </c>
      <c r="U16821" s="217">
        <v>0</v>
      </c>
      <c r="V16821" s="217">
        <v>0</v>
      </c>
      <c r="W16821" s="217">
        <v>0</v>
      </c>
      <c r="X16821" s="217">
        <v>0</v>
      </c>
      <c r="Y16821" s="217">
        <v>0</v>
      </c>
    </row>
    <row r="16822" spans="2:25">
      <c r="B16822" s="217" t="s">
        <v>16992</v>
      </c>
      <c r="C16822" s="217" t="s">
        <v>11696</v>
      </c>
      <c r="D16822" s="217" t="s">
        <v>27</v>
      </c>
      <c r="E16822" s="217" t="s">
        <v>103</v>
      </c>
      <c r="F16822" s="217" t="s">
        <v>12</v>
      </c>
      <c r="G16822" s="217" t="s">
        <v>13</v>
      </c>
      <c r="H16822" s="217" t="s">
        <v>178</v>
      </c>
      <c r="I16822" s="217">
        <v>0</v>
      </c>
      <c r="J16822" s="217">
        <v>0</v>
      </c>
      <c r="K16822" s="217">
        <v>0</v>
      </c>
      <c r="L16822" s="217">
        <v>0</v>
      </c>
      <c r="M16822" s="217">
        <v>6.6666666666666696</v>
      </c>
      <c r="N16822" s="217">
        <v>0</v>
      </c>
      <c r="O16822" s="217">
        <v>0</v>
      </c>
      <c r="P16822" s="217">
        <v>0</v>
      </c>
      <c r="Q16822" s="217">
        <v>0</v>
      </c>
      <c r="R16822" s="217">
        <v>0</v>
      </c>
      <c r="S16822" s="217">
        <v>0</v>
      </c>
      <c r="T16822" s="217">
        <v>0</v>
      </c>
      <c r="U16822" s="217">
        <v>0</v>
      </c>
      <c r="V16822" s="217">
        <v>0</v>
      </c>
      <c r="W16822" s="217">
        <v>0</v>
      </c>
      <c r="X16822" s="217">
        <v>0</v>
      </c>
      <c r="Y16822" s="217">
        <v>0</v>
      </c>
    </row>
    <row r="16823" spans="2:25">
      <c r="B16823" s="217" t="s">
        <v>16993</v>
      </c>
      <c r="C16823" s="217" t="s">
        <v>11696</v>
      </c>
      <c r="D16823" s="217" t="s">
        <v>27</v>
      </c>
      <c r="E16823" s="217" t="s">
        <v>103</v>
      </c>
      <c r="F16823" s="217" t="s">
        <v>12</v>
      </c>
      <c r="G16823" s="217" t="s">
        <v>13</v>
      </c>
      <c r="H16823" s="217" t="s">
        <v>5</v>
      </c>
      <c r="I16823" s="217">
        <v>0</v>
      </c>
      <c r="J16823" s="217">
        <v>0</v>
      </c>
      <c r="K16823" s="217">
        <v>0</v>
      </c>
      <c r="L16823" s="217">
        <v>1</v>
      </c>
      <c r="M16823" s="217">
        <v>50</v>
      </c>
      <c r="N16823" s="217">
        <v>0</v>
      </c>
      <c r="O16823" s="217">
        <v>0</v>
      </c>
      <c r="P16823" s="217">
        <v>0</v>
      </c>
      <c r="Q16823" s="217">
        <v>0</v>
      </c>
      <c r="R16823" s="217">
        <v>0</v>
      </c>
      <c r="S16823" s="217">
        <v>0</v>
      </c>
      <c r="T16823" s="217">
        <v>0</v>
      </c>
      <c r="U16823" s="217">
        <v>0</v>
      </c>
      <c r="V16823" s="217">
        <v>0</v>
      </c>
      <c r="W16823" s="217">
        <v>0</v>
      </c>
      <c r="X16823" s="217">
        <v>0</v>
      </c>
      <c r="Y16823" s="217">
        <v>0</v>
      </c>
    </row>
    <row r="16824" spans="2:25">
      <c r="B16824" s="217" t="s">
        <v>16994</v>
      </c>
      <c r="C16824" s="217" t="s">
        <v>11696</v>
      </c>
      <c r="D16824" s="217" t="s">
        <v>27</v>
      </c>
      <c r="E16824" s="217" t="s">
        <v>103</v>
      </c>
      <c r="F16824" s="217" t="s">
        <v>9</v>
      </c>
      <c r="G16824" s="217" t="s">
        <v>13</v>
      </c>
      <c r="H16824" s="217" t="s">
        <v>170</v>
      </c>
      <c r="I16824" s="217">
        <v>0</v>
      </c>
      <c r="J16824" s="217">
        <v>0</v>
      </c>
      <c r="K16824" s="217">
        <v>0</v>
      </c>
      <c r="L16824" s="217">
        <v>0</v>
      </c>
      <c r="M16824" s="217">
        <v>0</v>
      </c>
    </row>
    <row r="16825" spans="2:25">
      <c r="B16825" s="217" t="s">
        <v>16995</v>
      </c>
      <c r="C16825" s="217" t="s">
        <v>11696</v>
      </c>
      <c r="D16825" s="217" t="s">
        <v>27</v>
      </c>
      <c r="E16825" s="217" t="s">
        <v>103</v>
      </c>
      <c r="F16825" s="217" t="s">
        <v>9</v>
      </c>
      <c r="G16825" s="217" t="s">
        <v>13</v>
      </c>
      <c r="H16825" s="217" t="s">
        <v>172</v>
      </c>
      <c r="I16825" s="217">
        <v>0</v>
      </c>
      <c r="J16825" s="217">
        <v>0</v>
      </c>
      <c r="K16825" s="217">
        <v>0</v>
      </c>
      <c r="L16825" s="217">
        <v>0</v>
      </c>
      <c r="M16825" s="217">
        <v>0</v>
      </c>
    </row>
    <row r="16826" spans="2:25">
      <c r="B16826" s="217" t="s">
        <v>16996</v>
      </c>
      <c r="C16826" s="217" t="s">
        <v>11696</v>
      </c>
      <c r="D16826" s="217" t="s">
        <v>27</v>
      </c>
      <c r="E16826" s="217" t="s">
        <v>103</v>
      </c>
      <c r="F16826" s="217" t="s">
        <v>9</v>
      </c>
      <c r="G16826" s="217" t="s">
        <v>13</v>
      </c>
      <c r="H16826" s="217" t="s">
        <v>174</v>
      </c>
      <c r="I16826" s="217">
        <v>0</v>
      </c>
      <c r="J16826" s="217">
        <v>0</v>
      </c>
      <c r="K16826" s="217">
        <v>0</v>
      </c>
      <c r="L16826" s="217">
        <v>0</v>
      </c>
      <c r="M16826" s="217">
        <v>5</v>
      </c>
      <c r="N16826" s="217">
        <v>0</v>
      </c>
      <c r="O16826" s="217">
        <v>0</v>
      </c>
      <c r="P16826" s="217">
        <v>0</v>
      </c>
      <c r="Q16826" s="217">
        <v>0</v>
      </c>
      <c r="R16826" s="217">
        <v>0</v>
      </c>
      <c r="S16826" s="217">
        <v>0</v>
      </c>
      <c r="T16826" s="217">
        <v>0</v>
      </c>
      <c r="U16826" s="217">
        <v>0</v>
      </c>
      <c r="V16826" s="217">
        <v>0</v>
      </c>
      <c r="W16826" s="217">
        <v>0</v>
      </c>
      <c r="X16826" s="217">
        <v>0</v>
      </c>
      <c r="Y16826" s="217">
        <v>0</v>
      </c>
    </row>
    <row r="16827" spans="2:25">
      <c r="B16827" s="217" t="s">
        <v>16997</v>
      </c>
      <c r="C16827" s="217" t="s">
        <v>11696</v>
      </c>
      <c r="D16827" s="217" t="s">
        <v>27</v>
      </c>
      <c r="E16827" s="217" t="s">
        <v>103</v>
      </c>
      <c r="F16827" s="217" t="s">
        <v>9</v>
      </c>
      <c r="G16827" s="217" t="s">
        <v>13</v>
      </c>
      <c r="H16827" s="217" t="s">
        <v>176</v>
      </c>
      <c r="I16827" s="217">
        <v>0</v>
      </c>
      <c r="J16827" s="217">
        <v>0</v>
      </c>
      <c r="K16827" s="217">
        <v>0</v>
      </c>
      <c r="L16827" s="217">
        <v>0</v>
      </c>
      <c r="M16827" s="217">
        <v>35</v>
      </c>
      <c r="N16827" s="217">
        <v>0</v>
      </c>
      <c r="O16827" s="217">
        <v>0</v>
      </c>
      <c r="P16827" s="217">
        <v>0</v>
      </c>
      <c r="Q16827" s="217">
        <v>0</v>
      </c>
      <c r="R16827" s="217">
        <v>0</v>
      </c>
      <c r="S16827" s="217">
        <v>0</v>
      </c>
      <c r="T16827" s="217">
        <v>0</v>
      </c>
      <c r="U16827" s="217">
        <v>0</v>
      </c>
      <c r="V16827" s="217">
        <v>0</v>
      </c>
      <c r="W16827" s="217">
        <v>0</v>
      </c>
      <c r="X16827" s="217">
        <v>0</v>
      </c>
      <c r="Y16827" s="217">
        <v>0</v>
      </c>
    </row>
    <row r="16828" spans="2:25">
      <c r="B16828" s="217" t="s">
        <v>16998</v>
      </c>
      <c r="C16828" s="217" t="s">
        <v>11696</v>
      </c>
      <c r="D16828" s="217" t="s">
        <v>27</v>
      </c>
      <c r="E16828" s="217" t="s">
        <v>103</v>
      </c>
      <c r="F16828" s="217" t="s">
        <v>9</v>
      </c>
      <c r="G16828" s="217" t="s">
        <v>13</v>
      </c>
      <c r="H16828" s="217" t="s">
        <v>178</v>
      </c>
      <c r="I16828" s="217">
        <v>0</v>
      </c>
      <c r="J16828" s="217">
        <v>0</v>
      </c>
      <c r="K16828" s="217">
        <v>0</v>
      </c>
      <c r="L16828" s="217">
        <v>0</v>
      </c>
      <c r="M16828" s="217">
        <v>5</v>
      </c>
      <c r="N16828" s="217">
        <v>0</v>
      </c>
      <c r="O16828" s="217">
        <v>0</v>
      </c>
      <c r="P16828" s="217">
        <v>0</v>
      </c>
      <c r="Q16828" s="217">
        <v>0</v>
      </c>
      <c r="R16828" s="217">
        <v>0</v>
      </c>
      <c r="S16828" s="217">
        <v>0</v>
      </c>
      <c r="T16828" s="217">
        <v>0</v>
      </c>
      <c r="U16828" s="217">
        <v>0</v>
      </c>
      <c r="V16828" s="217">
        <v>0</v>
      </c>
      <c r="W16828" s="217">
        <v>0</v>
      </c>
      <c r="X16828" s="217">
        <v>0</v>
      </c>
      <c r="Y16828" s="217">
        <v>0</v>
      </c>
    </row>
    <row r="16829" spans="2:25">
      <c r="B16829" s="217" t="s">
        <v>16999</v>
      </c>
      <c r="C16829" s="217" t="s">
        <v>11696</v>
      </c>
      <c r="D16829" s="217" t="s">
        <v>27</v>
      </c>
      <c r="E16829" s="217" t="s">
        <v>103</v>
      </c>
      <c r="F16829" s="217" t="s">
        <v>9</v>
      </c>
      <c r="G16829" s="217" t="s">
        <v>13</v>
      </c>
      <c r="H16829" s="217" t="s">
        <v>5</v>
      </c>
      <c r="I16829" s="217">
        <v>0</v>
      </c>
      <c r="J16829" s="217">
        <v>0</v>
      </c>
      <c r="K16829" s="217">
        <v>0</v>
      </c>
      <c r="L16829" s="217">
        <v>0</v>
      </c>
      <c r="M16829" s="217">
        <v>45</v>
      </c>
      <c r="N16829" s="217">
        <v>0</v>
      </c>
      <c r="O16829" s="217">
        <v>0</v>
      </c>
      <c r="P16829" s="217">
        <v>0</v>
      </c>
      <c r="Q16829" s="217">
        <v>0</v>
      </c>
      <c r="R16829" s="217">
        <v>0</v>
      </c>
      <c r="S16829" s="217">
        <v>0</v>
      </c>
      <c r="T16829" s="217">
        <v>0</v>
      </c>
      <c r="U16829" s="217">
        <v>0</v>
      </c>
      <c r="V16829" s="217">
        <v>0</v>
      </c>
      <c r="W16829" s="217">
        <v>0</v>
      </c>
      <c r="X16829" s="217">
        <v>0</v>
      </c>
      <c r="Y16829" s="217">
        <v>0</v>
      </c>
    </row>
    <row r="16830" spans="2:25">
      <c r="B16830" s="217" t="s">
        <v>17000</v>
      </c>
      <c r="C16830" s="217" t="s">
        <v>11696</v>
      </c>
      <c r="D16830" s="217" t="s">
        <v>27</v>
      </c>
      <c r="E16830" s="217" t="s">
        <v>103</v>
      </c>
      <c r="F16830" s="217" t="s">
        <v>5</v>
      </c>
      <c r="G16830" s="217" t="s">
        <v>13</v>
      </c>
      <c r="H16830" s="217" t="s">
        <v>170</v>
      </c>
      <c r="I16830" s="217">
        <v>0</v>
      </c>
      <c r="J16830" s="217">
        <v>0</v>
      </c>
      <c r="K16830" s="217">
        <v>0</v>
      </c>
      <c r="L16830" s="217">
        <v>0</v>
      </c>
      <c r="M16830" s="217">
        <v>0</v>
      </c>
    </row>
    <row r="16831" spans="2:25">
      <c r="B16831" s="217" t="s">
        <v>17001</v>
      </c>
      <c r="C16831" s="217" t="s">
        <v>11696</v>
      </c>
      <c r="D16831" s="217" t="s">
        <v>27</v>
      </c>
      <c r="E16831" s="217" t="s">
        <v>103</v>
      </c>
      <c r="F16831" s="217" t="s">
        <v>5</v>
      </c>
      <c r="G16831" s="217" t="s">
        <v>13</v>
      </c>
      <c r="H16831" s="217" t="s">
        <v>172</v>
      </c>
      <c r="I16831" s="217">
        <v>0</v>
      </c>
      <c r="J16831" s="217">
        <v>0</v>
      </c>
      <c r="K16831" s="217">
        <v>0</v>
      </c>
      <c r="L16831" s="217">
        <v>0</v>
      </c>
      <c r="M16831" s="217">
        <v>0</v>
      </c>
    </row>
    <row r="16832" spans="2:25">
      <c r="B16832" s="217" t="s">
        <v>17002</v>
      </c>
      <c r="C16832" s="217" t="s">
        <v>11696</v>
      </c>
      <c r="D16832" s="217" t="s">
        <v>27</v>
      </c>
      <c r="E16832" s="217" t="s">
        <v>103</v>
      </c>
      <c r="F16832" s="217" t="s">
        <v>5</v>
      </c>
      <c r="G16832" s="217" t="s">
        <v>13</v>
      </c>
      <c r="H16832" s="217" t="s">
        <v>174</v>
      </c>
      <c r="I16832" s="217">
        <v>0</v>
      </c>
      <c r="J16832" s="217">
        <v>0</v>
      </c>
      <c r="K16832" s="217">
        <v>0</v>
      </c>
      <c r="L16832" s="217">
        <v>1</v>
      </c>
      <c r="M16832" s="217">
        <v>15</v>
      </c>
      <c r="N16832" s="217">
        <v>0</v>
      </c>
      <c r="O16832" s="217">
        <v>0</v>
      </c>
      <c r="P16832" s="217">
        <v>0</v>
      </c>
      <c r="Q16832" s="217">
        <v>0</v>
      </c>
      <c r="R16832" s="217">
        <v>0</v>
      </c>
      <c r="S16832" s="217">
        <v>0</v>
      </c>
      <c r="T16832" s="217">
        <v>0</v>
      </c>
      <c r="U16832" s="217">
        <v>0</v>
      </c>
      <c r="V16832" s="217">
        <v>0</v>
      </c>
      <c r="W16832" s="217">
        <v>0</v>
      </c>
      <c r="X16832" s="217">
        <v>0</v>
      </c>
      <c r="Y16832" s="217">
        <v>0</v>
      </c>
    </row>
    <row r="16833" spans="2:25">
      <c r="B16833" s="217" t="s">
        <v>17003</v>
      </c>
      <c r="C16833" s="217" t="s">
        <v>11696</v>
      </c>
      <c r="D16833" s="217" t="s">
        <v>27</v>
      </c>
      <c r="E16833" s="217" t="s">
        <v>103</v>
      </c>
      <c r="F16833" s="217" t="s">
        <v>5</v>
      </c>
      <c r="G16833" s="217" t="s">
        <v>13</v>
      </c>
      <c r="H16833" s="217" t="s">
        <v>176</v>
      </c>
      <c r="I16833" s="217">
        <v>0</v>
      </c>
      <c r="J16833" s="217">
        <v>0</v>
      </c>
      <c r="K16833" s="217">
        <v>0</v>
      </c>
      <c r="L16833" s="217">
        <v>0</v>
      </c>
      <c r="M16833" s="217">
        <v>68.3333333333333</v>
      </c>
      <c r="N16833" s="217">
        <v>0</v>
      </c>
      <c r="O16833" s="217">
        <v>0</v>
      </c>
      <c r="P16833" s="217">
        <v>0</v>
      </c>
      <c r="Q16833" s="217">
        <v>0</v>
      </c>
      <c r="R16833" s="217">
        <v>0</v>
      </c>
      <c r="S16833" s="217">
        <v>0</v>
      </c>
      <c r="T16833" s="217">
        <v>0</v>
      </c>
      <c r="U16833" s="217">
        <v>0</v>
      </c>
      <c r="V16833" s="217">
        <v>0</v>
      </c>
      <c r="W16833" s="217">
        <v>0</v>
      </c>
      <c r="X16833" s="217">
        <v>0</v>
      </c>
      <c r="Y16833" s="217">
        <v>0</v>
      </c>
    </row>
    <row r="16834" spans="2:25">
      <c r="B16834" s="217" t="s">
        <v>17004</v>
      </c>
      <c r="C16834" s="217" t="s">
        <v>11696</v>
      </c>
      <c r="D16834" s="217" t="s">
        <v>27</v>
      </c>
      <c r="E16834" s="217" t="s">
        <v>103</v>
      </c>
      <c r="F16834" s="217" t="s">
        <v>5</v>
      </c>
      <c r="G16834" s="217" t="s">
        <v>13</v>
      </c>
      <c r="H16834" s="217" t="s">
        <v>178</v>
      </c>
      <c r="I16834" s="217">
        <v>0</v>
      </c>
      <c r="J16834" s="217">
        <v>0</v>
      </c>
      <c r="K16834" s="217">
        <v>0</v>
      </c>
      <c r="L16834" s="217">
        <v>0</v>
      </c>
      <c r="M16834" s="217">
        <v>11.6666666666667</v>
      </c>
      <c r="N16834" s="217">
        <v>0</v>
      </c>
      <c r="O16834" s="217">
        <v>0</v>
      </c>
      <c r="P16834" s="217">
        <v>0</v>
      </c>
      <c r="Q16834" s="217">
        <v>0</v>
      </c>
      <c r="R16834" s="217">
        <v>0</v>
      </c>
      <c r="S16834" s="217">
        <v>0</v>
      </c>
      <c r="T16834" s="217">
        <v>0</v>
      </c>
      <c r="U16834" s="217">
        <v>0</v>
      </c>
      <c r="V16834" s="217">
        <v>0</v>
      </c>
      <c r="W16834" s="217">
        <v>0</v>
      </c>
      <c r="X16834" s="217">
        <v>0</v>
      </c>
      <c r="Y16834" s="217">
        <v>0</v>
      </c>
    </row>
    <row r="16835" spans="2:25">
      <c r="B16835" s="217" t="s">
        <v>17005</v>
      </c>
      <c r="C16835" s="217" t="s">
        <v>11696</v>
      </c>
      <c r="D16835" s="217" t="s">
        <v>27</v>
      </c>
      <c r="E16835" s="217" t="s">
        <v>103</v>
      </c>
      <c r="F16835" s="217" t="s">
        <v>5</v>
      </c>
      <c r="G16835" s="217" t="s">
        <v>13</v>
      </c>
      <c r="H16835" s="217" t="s">
        <v>5</v>
      </c>
      <c r="I16835" s="217">
        <v>0</v>
      </c>
      <c r="J16835" s="217">
        <v>0</v>
      </c>
      <c r="K16835" s="217">
        <v>0</v>
      </c>
      <c r="L16835" s="217">
        <v>1</v>
      </c>
      <c r="M16835" s="217">
        <v>95</v>
      </c>
      <c r="N16835" s="217">
        <v>0</v>
      </c>
      <c r="O16835" s="217">
        <v>0</v>
      </c>
      <c r="P16835" s="217">
        <v>0</v>
      </c>
      <c r="Q16835" s="217">
        <v>0</v>
      </c>
      <c r="R16835" s="217">
        <v>0</v>
      </c>
      <c r="S16835" s="217">
        <v>0</v>
      </c>
      <c r="T16835" s="217">
        <v>0</v>
      </c>
      <c r="U16835" s="217">
        <v>0</v>
      </c>
      <c r="V16835" s="217">
        <v>0</v>
      </c>
      <c r="W16835" s="217">
        <v>0</v>
      </c>
      <c r="X16835" s="217">
        <v>0</v>
      </c>
      <c r="Y16835" s="217">
        <v>0</v>
      </c>
    </row>
    <row r="16836" spans="2:25">
      <c r="B16836" s="217" t="s">
        <v>17006</v>
      </c>
      <c r="C16836" s="217" t="s">
        <v>11696</v>
      </c>
      <c r="D16836" s="217" t="s">
        <v>27</v>
      </c>
      <c r="E16836" s="217" t="s">
        <v>103</v>
      </c>
      <c r="F16836" s="217" t="s">
        <v>12</v>
      </c>
      <c r="G16836" s="217" t="s">
        <v>5</v>
      </c>
      <c r="H16836" s="217" t="s">
        <v>170</v>
      </c>
      <c r="I16836" s="217">
        <v>1</v>
      </c>
      <c r="J16836" s="217">
        <v>0</v>
      </c>
      <c r="K16836" s="217">
        <v>1</v>
      </c>
      <c r="L16836" s="217">
        <v>3</v>
      </c>
      <c r="M16836" s="217">
        <v>165.31520168177599</v>
      </c>
      <c r="N16836" s="217">
        <v>6.0490504794891802</v>
      </c>
      <c r="O16836" s="217">
        <v>0</v>
      </c>
      <c r="P16836" s="217">
        <v>6.0490504794891802</v>
      </c>
      <c r="Q16836" s="217">
        <v>5.2247111468187404</v>
      </c>
      <c r="R16836" s="217">
        <v>0</v>
      </c>
      <c r="S16836" s="217">
        <v>5.2247111468187404</v>
      </c>
      <c r="T16836" s="217">
        <v>5.3373259425109199</v>
      </c>
      <c r="U16836" s="217">
        <v>0</v>
      </c>
      <c r="V16836" s="217">
        <v>5.3373259425109199</v>
      </c>
      <c r="W16836" s="217">
        <v>5.3536596300755104</v>
      </c>
      <c r="X16836" s="217">
        <v>0</v>
      </c>
      <c r="Y16836" s="217">
        <v>5.3536596300755104</v>
      </c>
    </row>
    <row r="16837" spans="2:25">
      <c r="B16837" s="217" t="s">
        <v>17007</v>
      </c>
      <c r="C16837" s="217" t="s">
        <v>11696</v>
      </c>
      <c r="D16837" s="217" t="s">
        <v>27</v>
      </c>
      <c r="E16837" s="217" t="s">
        <v>103</v>
      </c>
      <c r="F16837" s="217" t="s">
        <v>12</v>
      </c>
      <c r="G16837" s="217" t="s">
        <v>5</v>
      </c>
      <c r="H16837" s="217" t="s">
        <v>172</v>
      </c>
      <c r="I16837" s="217">
        <v>1</v>
      </c>
      <c r="J16837" s="217">
        <v>1</v>
      </c>
      <c r="K16837" s="217">
        <v>0</v>
      </c>
      <c r="L16837" s="217">
        <v>10</v>
      </c>
      <c r="M16837" s="217">
        <v>126.747602154776</v>
      </c>
      <c r="N16837" s="217">
        <v>7.8896956076444296</v>
      </c>
      <c r="O16837" s="217">
        <v>7.8896956076444296</v>
      </c>
      <c r="P16837" s="217">
        <v>0</v>
      </c>
      <c r="Q16837" s="217">
        <v>20.6652522297979</v>
      </c>
      <c r="R16837" s="217">
        <v>20.6652522297979</v>
      </c>
      <c r="S16837" s="217">
        <v>0</v>
      </c>
      <c r="T16837" s="217">
        <v>17.460194827007101</v>
      </c>
      <c r="U16837" s="217">
        <v>17.460194827007101</v>
      </c>
      <c r="V16837" s="217">
        <v>0</v>
      </c>
      <c r="W16837" s="217">
        <v>19.176749703440102</v>
      </c>
      <c r="X16837" s="217">
        <v>19.176749703440102</v>
      </c>
      <c r="Y16837" s="217">
        <v>0</v>
      </c>
    </row>
    <row r="16838" spans="2:25">
      <c r="B16838" s="217" t="s">
        <v>17008</v>
      </c>
      <c r="C16838" s="217" t="s">
        <v>11696</v>
      </c>
      <c r="D16838" s="217" t="s">
        <v>27</v>
      </c>
      <c r="E16838" s="217" t="s">
        <v>103</v>
      </c>
      <c r="F16838" s="217" t="s">
        <v>12</v>
      </c>
      <c r="G16838" s="217" t="s">
        <v>5</v>
      </c>
      <c r="H16838" s="217" t="s">
        <v>174</v>
      </c>
      <c r="I16838" s="217">
        <v>8</v>
      </c>
      <c r="J16838" s="217">
        <v>8</v>
      </c>
      <c r="K16838" s="217">
        <v>0</v>
      </c>
      <c r="L16838" s="217">
        <v>14</v>
      </c>
      <c r="M16838" s="217">
        <v>675.66529305669997</v>
      </c>
      <c r="N16838" s="217">
        <v>11.8401819395046</v>
      </c>
      <c r="O16838" s="217">
        <v>11.8401819395046</v>
      </c>
      <c r="P16838" s="217">
        <v>0</v>
      </c>
      <c r="Q16838" s="217">
        <v>10.9975556454465</v>
      </c>
      <c r="R16838" s="217">
        <v>10.9975556454465</v>
      </c>
      <c r="S16838" s="217">
        <v>0</v>
      </c>
      <c r="T16838" s="217">
        <v>11.6985377633595</v>
      </c>
      <c r="U16838" s="217">
        <v>11.6985377633595</v>
      </c>
      <c r="V16838" s="217">
        <v>0</v>
      </c>
      <c r="W16838" s="217">
        <v>11.279030453549201</v>
      </c>
      <c r="X16838" s="217">
        <v>11.279030453549201</v>
      </c>
      <c r="Y16838" s="217">
        <v>0</v>
      </c>
    </row>
    <row r="16839" spans="2:25">
      <c r="B16839" s="217" t="s">
        <v>17009</v>
      </c>
      <c r="C16839" s="217" t="s">
        <v>11696</v>
      </c>
      <c r="D16839" s="217" t="s">
        <v>27</v>
      </c>
      <c r="E16839" s="217" t="s">
        <v>103</v>
      </c>
      <c r="F16839" s="217" t="s">
        <v>12</v>
      </c>
      <c r="G16839" s="217" t="s">
        <v>5</v>
      </c>
      <c r="H16839" s="217" t="s">
        <v>176</v>
      </c>
      <c r="I16839" s="217">
        <v>5</v>
      </c>
      <c r="J16839" s="217">
        <v>5</v>
      </c>
      <c r="K16839" s="217">
        <v>0</v>
      </c>
      <c r="L16839" s="217">
        <v>18</v>
      </c>
      <c r="M16839" s="217">
        <v>792.017856929564</v>
      </c>
      <c r="N16839" s="217">
        <v>6.3129889765157996</v>
      </c>
      <c r="O16839" s="217">
        <v>6.3129889765157996</v>
      </c>
      <c r="P16839" s="217">
        <v>0</v>
      </c>
      <c r="Q16839" s="217">
        <v>6.2138391403213404</v>
      </c>
      <c r="R16839" s="217">
        <v>6.2138391403213404</v>
      </c>
      <c r="S16839" s="217">
        <v>0</v>
      </c>
      <c r="T16839" s="217">
        <v>6.3090134802688</v>
      </c>
      <c r="U16839" s="217">
        <v>6.3090134802688</v>
      </c>
      <c r="V16839" s="217">
        <v>0</v>
      </c>
      <c r="W16839" s="217">
        <v>6.2667982223619001</v>
      </c>
      <c r="X16839" s="217">
        <v>6.2667982223619001</v>
      </c>
      <c r="Y16839" s="217">
        <v>0</v>
      </c>
    </row>
    <row r="16840" spans="2:25">
      <c r="B16840" s="217" t="s">
        <v>17010</v>
      </c>
      <c r="C16840" s="217" t="s">
        <v>11696</v>
      </c>
      <c r="D16840" s="217" t="s">
        <v>27</v>
      </c>
      <c r="E16840" s="217" t="s">
        <v>103</v>
      </c>
      <c r="F16840" s="217" t="s">
        <v>12</v>
      </c>
      <c r="G16840" s="217" t="s">
        <v>5</v>
      </c>
      <c r="H16840" s="217" t="s">
        <v>178</v>
      </c>
      <c r="I16840" s="217">
        <v>9</v>
      </c>
      <c r="J16840" s="217">
        <v>9</v>
      </c>
      <c r="K16840" s="217">
        <v>0</v>
      </c>
      <c r="L16840" s="217">
        <v>14</v>
      </c>
      <c r="M16840" s="217">
        <v>555.25404617718402</v>
      </c>
      <c r="N16840" s="217">
        <v>16.208796787638502</v>
      </c>
      <c r="O16840" s="217">
        <v>16.208796787638502</v>
      </c>
      <c r="P16840" s="217">
        <v>0</v>
      </c>
      <c r="Q16840" s="217">
        <v>17.494431071639699</v>
      </c>
      <c r="R16840" s="217">
        <v>17.494431071639699</v>
      </c>
      <c r="S16840" s="217">
        <v>0</v>
      </c>
      <c r="T16840" s="217">
        <v>15.9391288336034</v>
      </c>
      <c r="U16840" s="217">
        <v>15.9391288336034</v>
      </c>
      <c r="V16840" s="217">
        <v>0</v>
      </c>
      <c r="W16840" s="217">
        <v>16.8090156009951</v>
      </c>
      <c r="X16840" s="217">
        <v>16.8090156009951</v>
      </c>
      <c r="Y16840" s="217">
        <v>0</v>
      </c>
    </row>
    <row r="16841" spans="2:25">
      <c r="B16841" s="217" t="s">
        <v>17011</v>
      </c>
      <c r="C16841" s="217" t="s">
        <v>11696</v>
      </c>
      <c r="D16841" s="217" t="s">
        <v>27</v>
      </c>
      <c r="E16841" s="217" t="s">
        <v>103</v>
      </c>
      <c r="F16841" s="217" t="s">
        <v>12</v>
      </c>
      <c r="G16841" s="217" t="s">
        <v>5</v>
      </c>
      <c r="H16841" s="217" t="s">
        <v>5</v>
      </c>
      <c r="I16841" s="217">
        <v>24</v>
      </c>
      <c r="J16841" s="217">
        <v>23</v>
      </c>
      <c r="K16841" s="217">
        <v>1</v>
      </c>
      <c r="L16841" s="217">
        <v>59</v>
      </c>
      <c r="M16841" s="217">
        <v>2315</v>
      </c>
      <c r="N16841" s="217">
        <v>10.3671706263499</v>
      </c>
      <c r="O16841" s="217">
        <v>9.9352051835853104</v>
      </c>
      <c r="P16841" s="217">
        <v>0.43196544276457899</v>
      </c>
      <c r="Q16841" s="217">
        <v>10.786378319100001</v>
      </c>
      <c r="R16841" s="217">
        <v>10.3416868783487</v>
      </c>
      <c r="S16841" s="217">
        <v>0.44469144075122402</v>
      </c>
      <c r="T16841" s="217">
        <v>10.4919222609748</v>
      </c>
      <c r="U16841" s="217">
        <v>10.037645824165599</v>
      </c>
      <c r="V16841" s="217">
        <v>0.454276436809188</v>
      </c>
      <c r="W16841" s="217">
        <v>10.6544842241348</v>
      </c>
      <c r="X16841" s="217">
        <v>10.1988175762973</v>
      </c>
      <c r="Y16841" s="217">
        <v>0.45566664783746602</v>
      </c>
    </row>
    <row r="16842" spans="2:25">
      <c r="B16842" s="217" t="s">
        <v>17012</v>
      </c>
      <c r="C16842" s="217" t="s">
        <v>11696</v>
      </c>
      <c r="D16842" s="217" t="s">
        <v>27</v>
      </c>
      <c r="E16842" s="217" t="s">
        <v>103</v>
      </c>
      <c r="F16842" s="217" t="s">
        <v>9</v>
      </c>
      <c r="G16842" s="217" t="s">
        <v>5</v>
      </c>
      <c r="H16842" s="217" t="s">
        <v>170</v>
      </c>
      <c r="I16842" s="217">
        <v>0</v>
      </c>
      <c r="J16842" s="217">
        <v>0</v>
      </c>
      <c r="K16842" s="217">
        <v>0</v>
      </c>
      <c r="L16842" s="217">
        <v>12</v>
      </c>
      <c r="M16842" s="217">
        <v>187.08106668050999</v>
      </c>
      <c r="N16842" s="217">
        <v>0</v>
      </c>
      <c r="O16842" s="217">
        <v>0</v>
      </c>
      <c r="P16842" s="217">
        <v>0</v>
      </c>
      <c r="Q16842" s="217">
        <v>0</v>
      </c>
      <c r="R16842" s="217">
        <v>0</v>
      </c>
      <c r="S16842" s="217">
        <v>0</v>
      </c>
      <c r="T16842" s="217">
        <v>0</v>
      </c>
      <c r="U16842" s="217">
        <v>0</v>
      </c>
      <c r="V16842" s="217">
        <v>0</v>
      </c>
      <c r="W16842" s="217">
        <v>0</v>
      </c>
      <c r="X16842" s="217">
        <v>0</v>
      </c>
      <c r="Y16842" s="217">
        <v>0</v>
      </c>
    </row>
    <row r="16843" spans="2:25">
      <c r="B16843" s="217" t="s">
        <v>17013</v>
      </c>
      <c r="C16843" s="217" t="s">
        <v>11696</v>
      </c>
      <c r="D16843" s="217" t="s">
        <v>27</v>
      </c>
      <c r="E16843" s="217" t="s">
        <v>103</v>
      </c>
      <c r="F16843" s="217" t="s">
        <v>9</v>
      </c>
      <c r="G16843" s="217" t="s">
        <v>5</v>
      </c>
      <c r="H16843" s="217" t="s">
        <v>172</v>
      </c>
      <c r="I16843" s="217">
        <v>2</v>
      </c>
      <c r="J16843" s="217">
        <v>1</v>
      </c>
      <c r="K16843" s="217">
        <v>1</v>
      </c>
      <c r="L16843" s="217">
        <v>13</v>
      </c>
      <c r="M16843" s="217">
        <v>166.549334261985</v>
      </c>
      <c r="N16843" s="217">
        <v>12.0084538846247</v>
      </c>
      <c r="O16843" s="217">
        <v>6.0042269423123704</v>
      </c>
      <c r="P16843" s="217">
        <v>6.0042269423123704</v>
      </c>
      <c r="Q16843" s="217">
        <v>12.079348967144099</v>
      </c>
      <c r="R16843" s="217">
        <v>7.2087983469758399</v>
      </c>
      <c r="S16843" s="217">
        <v>4.8705506201682702</v>
      </c>
      <c r="T16843" s="217">
        <v>11.674453361287499</v>
      </c>
      <c r="U16843" s="217">
        <v>6.0907567063378298</v>
      </c>
      <c r="V16843" s="217">
        <v>5.5836966549496996</v>
      </c>
      <c r="W16843" s="217">
        <v>11.8189789731264</v>
      </c>
      <c r="X16843" s="217">
        <v>6.6895540410193197</v>
      </c>
      <c r="Y16843" s="217">
        <v>5.1294249321070904</v>
      </c>
    </row>
    <row r="16844" spans="2:25">
      <c r="B16844" s="217" t="s">
        <v>17014</v>
      </c>
      <c r="C16844" s="217" t="s">
        <v>11696</v>
      </c>
      <c r="D16844" s="217" t="s">
        <v>27</v>
      </c>
      <c r="E16844" s="217" t="s">
        <v>103</v>
      </c>
      <c r="F16844" s="217" t="s">
        <v>9</v>
      </c>
      <c r="G16844" s="217" t="s">
        <v>5</v>
      </c>
      <c r="H16844" s="217" t="s">
        <v>174</v>
      </c>
      <c r="I16844" s="217">
        <v>1</v>
      </c>
      <c r="J16844" s="217">
        <v>1</v>
      </c>
      <c r="K16844" s="217">
        <v>0</v>
      </c>
      <c r="L16844" s="217">
        <v>36</v>
      </c>
      <c r="M16844" s="217">
        <v>724.39251721574601</v>
      </c>
      <c r="N16844" s="217">
        <v>1.380467048229</v>
      </c>
      <c r="O16844" s="217">
        <v>1.380467048229</v>
      </c>
      <c r="P16844" s="217">
        <v>0</v>
      </c>
      <c r="Q16844" s="217">
        <v>1.59042043207684</v>
      </c>
      <c r="R16844" s="217">
        <v>1.59042043207684</v>
      </c>
      <c r="S16844" s="217">
        <v>0</v>
      </c>
      <c r="T16844" s="217">
        <v>1.3437557060577801</v>
      </c>
      <c r="U16844" s="217">
        <v>1.3437557060577801</v>
      </c>
      <c r="V16844" s="217">
        <v>0</v>
      </c>
      <c r="W16844" s="217">
        <v>1.47586364831284</v>
      </c>
      <c r="X16844" s="217">
        <v>1.47586364831284</v>
      </c>
      <c r="Y16844" s="217">
        <v>0</v>
      </c>
    </row>
    <row r="16845" spans="2:25">
      <c r="B16845" s="217" t="s">
        <v>17015</v>
      </c>
      <c r="C16845" s="217" t="s">
        <v>11696</v>
      </c>
      <c r="D16845" s="217" t="s">
        <v>27</v>
      </c>
      <c r="E16845" s="217" t="s">
        <v>103</v>
      </c>
      <c r="F16845" s="217" t="s">
        <v>9</v>
      </c>
      <c r="G16845" s="217" t="s">
        <v>5</v>
      </c>
      <c r="H16845" s="217" t="s">
        <v>176</v>
      </c>
      <c r="I16845" s="217">
        <v>0</v>
      </c>
      <c r="J16845" s="217">
        <v>0</v>
      </c>
      <c r="K16845" s="217">
        <v>0</v>
      </c>
      <c r="L16845" s="217">
        <v>26</v>
      </c>
      <c r="M16845" s="217">
        <v>925.62230119607204</v>
      </c>
      <c r="N16845" s="217">
        <v>0</v>
      </c>
      <c r="O16845" s="217">
        <v>0</v>
      </c>
      <c r="P16845" s="217">
        <v>0</v>
      </c>
      <c r="Q16845" s="217">
        <v>0</v>
      </c>
      <c r="R16845" s="217">
        <v>0</v>
      </c>
      <c r="S16845" s="217">
        <v>0</v>
      </c>
      <c r="T16845" s="217">
        <v>0</v>
      </c>
      <c r="U16845" s="217">
        <v>0</v>
      </c>
      <c r="V16845" s="217">
        <v>0</v>
      </c>
      <c r="W16845" s="217">
        <v>0</v>
      </c>
      <c r="X16845" s="217">
        <v>0</v>
      </c>
      <c r="Y16845" s="217">
        <v>0</v>
      </c>
    </row>
    <row r="16846" spans="2:25">
      <c r="B16846" s="217" t="s">
        <v>17016</v>
      </c>
      <c r="C16846" s="217" t="s">
        <v>11696</v>
      </c>
      <c r="D16846" s="217" t="s">
        <v>27</v>
      </c>
      <c r="E16846" s="217" t="s">
        <v>103</v>
      </c>
      <c r="F16846" s="217" t="s">
        <v>9</v>
      </c>
      <c r="G16846" s="217" t="s">
        <v>5</v>
      </c>
      <c r="H16846" s="217" t="s">
        <v>178</v>
      </c>
      <c r="I16846" s="217">
        <v>5</v>
      </c>
      <c r="J16846" s="217">
        <v>4</v>
      </c>
      <c r="K16846" s="217">
        <v>1</v>
      </c>
      <c r="L16846" s="217">
        <v>35</v>
      </c>
      <c r="M16846" s="217">
        <v>676.35478064568701</v>
      </c>
      <c r="N16846" s="217">
        <v>7.3925699101686204</v>
      </c>
      <c r="O16846" s="217">
        <v>5.9140559281348901</v>
      </c>
      <c r="P16846" s="217">
        <v>1.4785139820337201</v>
      </c>
      <c r="Q16846" s="217">
        <v>7.1897542402004797</v>
      </c>
      <c r="R16846" s="217">
        <v>5.2488028220982104</v>
      </c>
      <c r="S16846" s="217">
        <v>1.94095141810226</v>
      </c>
      <c r="T16846" s="217">
        <v>7.3412889893974604</v>
      </c>
      <c r="U16846" s="217">
        <v>5.70136756318061</v>
      </c>
      <c r="V16846" s="217">
        <v>1.63992142621685</v>
      </c>
      <c r="W16846" s="217">
        <v>7.2568850839439403</v>
      </c>
      <c r="X16846" s="217">
        <v>5.4557389320564802</v>
      </c>
      <c r="Y16846" s="217">
        <v>1.8011461518874501</v>
      </c>
    </row>
    <row r="16847" spans="2:25">
      <c r="B16847" s="217" t="s">
        <v>17017</v>
      </c>
      <c r="C16847" s="217" t="s">
        <v>11696</v>
      </c>
      <c r="D16847" s="217" t="s">
        <v>27</v>
      </c>
      <c r="E16847" s="217" t="s">
        <v>103</v>
      </c>
      <c r="F16847" s="217" t="s">
        <v>9</v>
      </c>
      <c r="G16847" s="217" t="s">
        <v>5</v>
      </c>
      <c r="H16847" s="217" t="s">
        <v>5</v>
      </c>
      <c r="I16847" s="217">
        <v>8</v>
      </c>
      <c r="J16847" s="217">
        <v>6</v>
      </c>
      <c r="K16847" s="217">
        <v>2</v>
      </c>
      <c r="L16847" s="217">
        <v>122</v>
      </c>
      <c r="M16847" s="217">
        <v>2680</v>
      </c>
      <c r="N16847" s="217">
        <v>2.98507462686567</v>
      </c>
      <c r="O16847" s="217">
        <v>2.23880597014925</v>
      </c>
      <c r="P16847" s="217">
        <v>0.74626865671641796</v>
      </c>
      <c r="Q16847" s="217">
        <v>3.1082522452233601</v>
      </c>
      <c r="R16847" s="217">
        <v>2.2956541183213202</v>
      </c>
      <c r="S16847" s="217">
        <v>0.81259812690204503</v>
      </c>
      <c r="T16847" s="217">
        <v>3.0426472919411398</v>
      </c>
      <c r="U16847" s="217">
        <v>2.2567345577417899</v>
      </c>
      <c r="V16847" s="217">
        <v>0.78591273419935204</v>
      </c>
      <c r="W16847" s="217">
        <v>3.0729411898004</v>
      </c>
      <c r="X16847" s="217">
        <v>2.2776291598057599</v>
      </c>
      <c r="Y16847" s="217">
        <v>0.79531202999463801</v>
      </c>
    </row>
    <row r="16848" spans="2:25">
      <c r="B16848" s="217" t="s">
        <v>17018</v>
      </c>
      <c r="C16848" s="217" t="s">
        <v>11696</v>
      </c>
      <c r="D16848" s="217" t="s">
        <v>27</v>
      </c>
      <c r="E16848" s="217" t="s">
        <v>103</v>
      </c>
      <c r="F16848" s="217" t="s">
        <v>5</v>
      </c>
      <c r="G16848" s="217" t="s">
        <v>5</v>
      </c>
      <c r="H16848" s="217" t="s">
        <v>170</v>
      </c>
      <c r="I16848" s="217">
        <v>1</v>
      </c>
      <c r="J16848" s="217">
        <v>0</v>
      </c>
      <c r="K16848" s="217">
        <v>1</v>
      </c>
      <c r="L16848" s="217">
        <v>15</v>
      </c>
      <c r="M16848" s="217">
        <v>352.39626836228598</v>
      </c>
      <c r="N16848" s="217">
        <v>2.8377144986448499</v>
      </c>
      <c r="O16848" s="217">
        <v>0</v>
      </c>
      <c r="P16848" s="217">
        <v>2.8377144986448499</v>
      </c>
      <c r="Q16848" s="217">
        <v>2.4350805056209799</v>
      </c>
      <c r="R16848" s="217">
        <v>0</v>
      </c>
      <c r="S16848" s="217">
        <v>2.4350805056209799</v>
      </c>
      <c r="T16848" s="217">
        <v>2.4875668701162699</v>
      </c>
      <c r="U16848" s="217">
        <v>0</v>
      </c>
      <c r="V16848" s="217">
        <v>2.4875668701162699</v>
      </c>
      <c r="W16848" s="217">
        <v>2.4951795099456802</v>
      </c>
      <c r="X16848" s="217">
        <v>0</v>
      </c>
      <c r="Y16848" s="217">
        <v>2.4951795099456802</v>
      </c>
    </row>
    <row r="16849" spans="2:25">
      <c r="B16849" s="217" t="s">
        <v>17019</v>
      </c>
      <c r="C16849" s="217" t="s">
        <v>11696</v>
      </c>
      <c r="D16849" s="217" t="s">
        <v>27</v>
      </c>
      <c r="E16849" s="217" t="s">
        <v>103</v>
      </c>
      <c r="F16849" s="217" t="s">
        <v>5</v>
      </c>
      <c r="G16849" s="217" t="s">
        <v>5</v>
      </c>
      <c r="H16849" s="217" t="s">
        <v>172</v>
      </c>
      <c r="I16849" s="217">
        <v>3</v>
      </c>
      <c r="J16849" s="217">
        <v>2</v>
      </c>
      <c r="K16849" s="217">
        <v>1</v>
      </c>
      <c r="L16849" s="217">
        <v>23</v>
      </c>
      <c r="M16849" s="217">
        <v>293.29693641676101</v>
      </c>
      <c r="N16849" s="217">
        <v>10.228541888815201</v>
      </c>
      <c r="O16849" s="217">
        <v>6.8190279258767799</v>
      </c>
      <c r="P16849" s="217">
        <v>3.4095139629383899</v>
      </c>
      <c r="Q16849" s="217">
        <v>13.3291933221651</v>
      </c>
      <c r="R16849" s="217">
        <v>10.688911947238701</v>
      </c>
      <c r="S16849" s="217">
        <v>2.64028137492642</v>
      </c>
      <c r="T16849" s="217">
        <v>12.0579968185047</v>
      </c>
      <c r="U16849" s="217">
        <v>9.0311254376272103</v>
      </c>
      <c r="V16849" s="217">
        <v>3.0268713808775201</v>
      </c>
      <c r="W16849" s="217">
        <v>12.699612478978599</v>
      </c>
      <c r="X16849" s="217">
        <v>9.9189976843709093</v>
      </c>
      <c r="Y16849" s="217">
        <v>2.7806147946076898</v>
      </c>
    </row>
    <row r="16850" spans="2:25">
      <c r="B16850" s="217" t="s">
        <v>17020</v>
      </c>
      <c r="C16850" s="217" t="s">
        <v>11696</v>
      </c>
      <c r="D16850" s="217" t="s">
        <v>27</v>
      </c>
      <c r="E16850" s="217" t="s">
        <v>103</v>
      </c>
      <c r="F16850" s="217" t="s">
        <v>5</v>
      </c>
      <c r="G16850" s="217" t="s">
        <v>5</v>
      </c>
      <c r="H16850" s="217" t="s">
        <v>174</v>
      </c>
      <c r="I16850" s="217">
        <v>9</v>
      </c>
      <c r="J16850" s="217">
        <v>9</v>
      </c>
      <c r="K16850" s="217">
        <v>0</v>
      </c>
      <c r="L16850" s="217">
        <v>50</v>
      </c>
      <c r="M16850" s="217">
        <v>1400.0578102724501</v>
      </c>
      <c r="N16850" s="217">
        <v>6.4283059841997696</v>
      </c>
      <c r="O16850" s="217">
        <v>6.4283059841997696</v>
      </c>
      <c r="P16850" s="217">
        <v>0</v>
      </c>
      <c r="Q16850" s="217">
        <v>6.1710048517014302</v>
      </c>
      <c r="R16850" s="217">
        <v>6.1710048517014302</v>
      </c>
      <c r="S16850" s="217">
        <v>0</v>
      </c>
      <c r="T16850" s="217">
        <v>6.3969054368616396</v>
      </c>
      <c r="U16850" s="217">
        <v>6.3969054368616396</v>
      </c>
      <c r="V16850" s="217">
        <v>0</v>
      </c>
      <c r="W16850" s="217">
        <v>6.2518425471951202</v>
      </c>
      <c r="X16850" s="217">
        <v>6.2518425471951202</v>
      </c>
      <c r="Y16850" s="217">
        <v>0</v>
      </c>
    </row>
    <row r="16851" spans="2:25">
      <c r="B16851" s="217" t="s">
        <v>17021</v>
      </c>
      <c r="C16851" s="217" t="s">
        <v>11696</v>
      </c>
      <c r="D16851" s="217" t="s">
        <v>27</v>
      </c>
      <c r="E16851" s="217" t="s">
        <v>103</v>
      </c>
      <c r="F16851" s="217" t="s">
        <v>5</v>
      </c>
      <c r="G16851" s="217" t="s">
        <v>5</v>
      </c>
      <c r="H16851" s="217" t="s">
        <v>176</v>
      </c>
      <c r="I16851" s="217">
        <v>5</v>
      </c>
      <c r="J16851" s="217">
        <v>5</v>
      </c>
      <c r="K16851" s="217">
        <v>0</v>
      </c>
      <c r="L16851" s="217">
        <v>44</v>
      </c>
      <c r="M16851" s="217">
        <v>1717.64015812564</v>
      </c>
      <c r="N16851" s="217">
        <v>2.91097059902012</v>
      </c>
      <c r="O16851" s="217">
        <v>2.91097059902012</v>
      </c>
      <c r="P16851" s="217">
        <v>0</v>
      </c>
      <c r="Q16851" s="217">
        <v>2.83642043446708</v>
      </c>
      <c r="R16851" s="217">
        <v>2.83642043446708</v>
      </c>
      <c r="S16851" s="217">
        <v>0</v>
      </c>
      <c r="T16851" s="217">
        <v>2.8778606278178702</v>
      </c>
      <c r="U16851" s="217">
        <v>2.8778606278178702</v>
      </c>
      <c r="V16851" s="217">
        <v>0</v>
      </c>
      <c r="W16851" s="217">
        <v>2.8573160992127802</v>
      </c>
      <c r="X16851" s="217">
        <v>2.8573160992127802</v>
      </c>
      <c r="Y16851" s="217">
        <v>0</v>
      </c>
    </row>
    <row r="16852" spans="2:25">
      <c r="B16852" s="217" t="s">
        <v>17022</v>
      </c>
      <c r="C16852" s="217" t="s">
        <v>11696</v>
      </c>
      <c r="D16852" s="217" t="s">
        <v>27</v>
      </c>
      <c r="E16852" s="217" t="s">
        <v>103</v>
      </c>
      <c r="F16852" s="217" t="s">
        <v>5</v>
      </c>
      <c r="G16852" s="217" t="s">
        <v>5</v>
      </c>
      <c r="H16852" s="217" t="s">
        <v>178</v>
      </c>
      <c r="I16852" s="217">
        <v>14</v>
      </c>
      <c r="J16852" s="217">
        <v>13</v>
      </c>
      <c r="K16852" s="217">
        <v>1</v>
      </c>
      <c r="L16852" s="217">
        <v>49</v>
      </c>
      <c r="M16852" s="217">
        <v>1231.60882682287</v>
      </c>
      <c r="N16852" s="217">
        <v>11.3672455856907</v>
      </c>
      <c r="O16852" s="217">
        <v>10.5552994724271</v>
      </c>
      <c r="P16852" s="217">
        <v>0.81194611326362298</v>
      </c>
      <c r="Q16852" s="217">
        <v>12.127217514239099</v>
      </c>
      <c r="R16852" s="217">
        <v>11.142632235150201</v>
      </c>
      <c r="S16852" s="217">
        <v>0.98458527908899296</v>
      </c>
      <c r="T16852" s="217">
        <v>11.437028341915999</v>
      </c>
      <c r="U16852" s="217">
        <v>10.6051463689532</v>
      </c>
      <c r="V16852" s="217">
        <v>0.83188197296273902</v>
      </c>
      <c r="W16852" s="217">
        <v>11.8206166043697</v>
      </c>
      <c r="X16852" s="217">
        <v>10.906950260072399</v>
      </c>
      <c r="Y16852" s="217">
        <v>0.91366634429731097</v>
      </c>
    </row>
    <row r="16853" spans="2:25">
      <c r="B16853" s="217" t="s">
        <v>17023</v>
      </c>
      <c r="C16853" s="217" t="s">
        <v>11696</v>
      </c>
      <c r="D16853" s="217" t="s">
        <v>27</v>
      </c>
      <c r="E16853" s="217" t="s">
        <v>103</v>
      </c>
      <c r="F16853" s="217" t="s">
        <v>5</v>
      </c>
      <c r="G16853" s="217" t="s">
        <v>5</v>
      </c>
      <c r="H16853" s="217" t="s">
        <v>5</v>
      </c>
      <c r="I16853" s="217">
        <v>32</v>
      </c>
      <c r="J16853" s="217">
        <v>29</v>
      </c>
      <c r="K16853" s="217">
        <v>3</v>
      </c>
      <c r="L16853" s="217">
        <v>181</v>
      </c>
      <c r="M16853" s="217">
        <v>4995</v>
      </c>
      <c r="N16853" s="217">
        <v>6.4064064064064103</v>
      </c>
      <c r="O16853" s="217">
        <v>5.80580580580581</v>
      </c>
      <c r="P16853" s="217">
        <v>0.60060060060060105</v>
      </c>
      <c r="Q16853" s="217">
        <v>6.64935885356015</v>
      </c>
      <c r="R16853" s="217">
        <v>6.03344632467285</v>
      </c>
      <c r="S16853" s="217">
        <v>0.61591252888729298</v>
      </c>
      <c r="T16853" s="217">
        <v>6.4797364995263802</v>
      </c>
      <c r="U16853" s="217">
        <v>5.8748772020919899</v>
      </c>
      <c r="V16853" s="217">
        <v>0.60485929743439104</v>
      </c>
      <c r="W16853" s="217">
        <v>6.5683478436334797</v>
      </c>
      <c r="X16853" s="217">
        <v>5.9572619969385903</v>
      </c>
      <c r="Y16853" s="217">
        <v>0.61108584669488697</v>
      </c>
    </row>
    <row r="16854" spans="2:25">
      <c r="B16854" s="217" t="s">
        <v>17024</v>
      </c>
      <c r="C16854" s="217" t="s">
        <v>11696</v>
      </c>
      <c r="D16854" s="217" t="s">
        <v>27</v>
      </c>
      <c r="E16854" s="217" t="s">
        <v>87</v>
      </c>
      <c r="F16854" s="217" t="s">
        <v>12</v>
      </c>
      <c r="G16854" s="217" t="s">
        <v>10</v>
      </c>
      <c r="H16854" s="217" t="s">
        <v>170</v>
      </c>
      <c r="I16854" s="217">
        <v>0</v>
      </c>
      <c r="J16854" s="217">
        <v>0</v>
      </c>
      <c r="K16854" s="217">
        <v>0</v>
      </c>
      <c r="L16854" s="217">
        <v>0</v>
      </c>
      <c r="M16854" s="217">
        <v>10</v>
      </c>
      <c r="N16854" s="217">
        <v>0</v>
      </c>
      <c r="O16854" s="217">
        <v>0</v>
      </c>
      <c r="P16854" s="217">
        <v>0</v>
      </c>
      <c r="Q16854" s="217">
        <v>0</v>
      </c>
      <c r="R16854" s="217">
        <v>0</v>
      </c>
      <c r="S16854" s="217">
        <v>0</v>
      </c>
      <c r="T16854" s="217">
        <v>0</v>
      </c>
      <c r="U16854" s="217">
        <v>0</v>
      </c>
      <c r="V16854" s="217">
        <v>0</v>
      </c>
      <c r="W16854" s="217">
        <v>0</v>
      </c>
      <c r="X16854" s="217">
        <v>0</v>
      </c>
      <c r="Y16854" s="217">
        <v>0</v>
      </c>
    </row>
    <row r="16855" spans="2:25">
      <c r="B16855" s="217" t="s">
        <v>17025</v>
      </c>
      <c r="C16855" s="217" t="s">
        <v>11696</v>
      </c>
      <c r="D16855" s="217" t="s">
        <v>27</v>
      </c>
      <c r="E16855" s="217" t="s">
        <v>87</v>
      </c>
      <c r="F16855" s="217" t="s">
        <v>12</v>
      </c>
      <c r="G16855" s="217" t="s">
        <v>10</v>
      </c>
      <c r="H16855" s="217" t="s">
        <v>172</v>
      </c>
      <c r="I16855" s="217">
        <v>0</v>
      </c>
      <c r="J16855" s="217">
        <v>0</v>
      </c>
      <c r="K16855" s="217">
        <v>0</v>
      </c>
      <c r="L16855" s="217">
        <v>0</v>
      </c>
      <c r="M16855" s="217">
        <v>10</v>
      </c>
      <c r="N16855" s="217">
        <v>0</v>
      </c>
      <c r="O16855" s="217">
        <v>0</v>
      </c>
      <c r="P16855" s="217">
        <v>0</v>
      </c>
      <c r="Q16855" s="217">
        <v>0</v>
      </c>
      <c r="R16855" s="217">
        <v>0</v>
      </c>
      <c r="S16855" s="217">
        <v>0</v>
      </c>
      <c r="T16855" s="217">
        <v>0</v>
      </c>
      <c r="U16855" s="217">
        <v>0</v>
      </c>
      <c r="V16855" s="217">
        <v>0</v>
      </c>
      <c r="W16855" s="217">
        <v>0</v>
      </c>
      <c r="X16855" s="217">
        <v>0</v>
      </c>
      <c r="Y16855" s="217">
        <v>0</v>
      </c>
    </row>
    <row r="16856" spans="2:25">
      <c r="B16856" s="217" t="s">
        <v>17026</v>
      </c>
      <c r="C16856" s="217" t="s">
        <v>11696</v>
      </c>
      <c r="D16856" s="217" t="s">
        <v>27</v>
      </c>
      <c r="E16856" s="217" t="s">
        <v>87</v>
      </c>
      <c r="F16856" s="217" t="s">
        <v>12</v>
      </c>
      <c r="G16856" s="217" t="s">
        <v>10</v>
      </c>
      <c r="H16856" s="217" t="s">
        <v>174</v>
      </c>
      <c r="I16856" s="217">
        <v>1</v>
      </c>
      <c r="J16856" s="217">
        <v>1</v>
      </c>
      <c r="K16856" s="217">
        <v>0</v>
      </c>
      <c r="L16856" s="217">
        <v>0</v>
      </c>
      <c r="M16856" s="217">
        <v>30</v>
      </c>
      <c r="N16856" s="217">
        <v>33.3333333333333</v>
      </c>
      <c r="O16856" s="217">
        <v>33.3333333333333</v>
      </c>
      <c r="P16856" s="217">
        <v>0</v>
      </c>
      <c r="Q16856" s="217">
        <v>33.3333333333333</v>
      </c>
      <c r="R16856" s="217">
        <v>33.3333333333333</v>
      </c>
      <c r="S16856" s="217">
        <v>0</v>
      </c>
      <c r="T16856" s="217">
        <v>33.3333333333333</v>
      </c>
      <c r="U16856" s="217">
        <v>33.3333333333333</v>
      </c>
      <c r="V16856" s="217">
        <v>0</v>
      </c>
      <c r="W16856" s="217">
        <v>33.3333333333333</v>
      </c>
      <c r="X16856" s="217">
        <v>33.3333333333333</v>
      </c>
      <c r="Y16856" s="217">
        <v>0</v>
      </c>
    </row>
    <row r="16857" spans="2:25">
      <c r="B16857" s="217" t="s">
        <v>17027</v>
      </c>
      <c r="C16857" s="217" t="s">
        <v>11696</v>
      </c>
      <c r="D16857" s="217" t="s">
        <v>27</v>
      </c>
      <c r="E16857" s="217" t="s">
        <v>87</v>
      </c>
      <c r="F16857" s="217" t="s">
        <v>12</v>
      </c>
      <c r="G16857" s="217" t="s">
        <v>10</v>
      </c>
      <c r="H16857" s="217" t="s">
        <v>176</v>
      </c>
      <c r="I16857" s="217">
        <v>1</v>
      </c>
      <c r="J16857" s="217">
        <v>1</v>
      </c>
      <c r="K16857" s="217">
        <v>0</v>
      </c>
      <c r="L16857" s="217">
        <v>1</v>
      </c>
      <c r="M16857" s="217">
        <v>60</v>
      </c>
      <c r="N16857" s="217">
        <v>16.6666666666667</v>
      </c>
      <c r="O16857" s="217">
        <v>16.6666666666667</v>
      </c>
      <c r="P16857" s="217">
        <v>0</v>
      </c>
      <c r="Q16857" s="217">
        <v>16.6666666666667</v>
      </c>
      <c r="R16857" s="217">
        <v>16.6666666666667</v>
      </c>
      <c r="S16857" s="217">
        <v>0</v>
      </c>
      <c r="T16857" s="217">
        <v>16.6666666666667</v>
      </c>
      <c r="U16857" s="217">
        <v>16.6666666666667</v>
      </c>
      <c r="V16857" s="217">
        <v>0</v>
      </c>
      <c r="W16857" s="217">
        <v>16.6666666666667</v>
      </c>
      <c r="X16857" s="217">
        <v>16.6666666666667</v>
      </c>
      <c r="Y16857" s="217">
        <v>0</v>
      </c>
    </row>
    <row r="16858" spans="2:25">
      <c r="B16858" s="217" t="s">
        <v>17028</v>
      </c>
      <c r="C16858" s="217" t="s">
        <v>11696</v>
      </c>
      <c r="D16858" s="217" t="s">
        <v>27</v>
      </c>
      <c r="E16858" s="217" t="s">
        <v>87</v>
      </c>
      <c r="F16858" s="217" t="s">
        <v>12</v>
      </c>
      <c r="G16858" s="217" t="s">
        <v>10</v>
      </c>
      <c r="H16858" s="217" t="s">
        <v>178</v>
      </c>
      <c r="I16858" s="217">
        <v>1</v>
      </c>
      <c r="J16858" s="217">
        <v>1</v>
      </c>
      <c r="K16858" s="217">
        <v>0</v>
      </c>
      <c r="L16858" s="217">
        <v>0</v>
      </c>
      <c r="M16858" s="217">
        <v>40</v>
      </c>
      <c r="N16858" s="217">
        <v>25</v>
      </c>
      <c r="O16858" s="217">
        <v>25</v>
      </c>
      <c r="P16858" s="217">
        <v>0</v>
      </c>
      <c r="Q16858" s="217">
        <v>25</v>
      </c>
      <c r="R16858" s="217">
        <v>25</v>
      </c>
      <c r="S16858" s="217">
        <v>0</v>
      </c>
      <c r="T16858" s="217">
        <v>25</v>
      </c>
      <c r="U16858" s="217">
        <v>25</v>
      </c>
      <c r="V16858" s="217">
        <v>0</v>
      </c>
      <c r="W16858" s="217">
        <v>25</v>
      </c>
      <c r="X16858" s="217">
        <v>25</v>
      </c>
      <c r="Y16858" s="217">
        <v>0</v>
      </c>
    </row>
    <row r="16859" spans="2:25">
      <c r="B16859" s="217" t="s">
        <v>17029</v>
      </c>
      <c r="C16859" s="217" t="s">
        <v>11696</v>
      </c>
      <c r="D16859" s="217" t="s">
        <v>27</v>
      </c>
      <c r="E16859" s="217" t="s">
        <v>87</v>
      </c>
      <c r="F16859" s="217" t="s">
        <v>12</v>
      </c>
      <c r="G16859" s="217" t="s">
        <v>10</v>
      </c>
      <c r="H16859" s="217" t="s">
        <v>5</v>
      </c>
      <c r="I16859" s="217">
        <v>3</v>
      </c>
      <c r="J16859" s="217">
        <v>3</v>
      </c>
      <c r="K16859" s="217">
        <v>0</v>
      </c>
      <c r="L16859" s="217">
        <v>1</v>
      </c>
      <c r="M16859" s="217">
        <v>150</v>
      </c>
      <c r="N16859" s="217">
        <v>20</v>
      </c>
      <c r="O16859" s="217">
        <v>20</v>
      </c>
      <c r="P16859" s="217">
        <v>0</v>
      </c>
      <c r="Q16859" s="217">
        <v>20</v>
      </c>
      <c r="R16859" s="217">
        <v>20</v>
      </c>
      <c r="S16859" s="217">
        <v>0</v>
      </c>
      <c r="T16859" s="217">
        <v>20</v>
      </c>
      <c r="U16859" s="217">
        <v>20</v>
      </c>
      <c r="V16859" s="217">
        <v>0</v>
      </c>
      <c r="W16859" s="217">
        <v>20</v>
      </c>
      <c r="X16859" s="217">
        <v>20</v>
      </c>
      <c r="Y16859" s="217">
        <v>0</v>
      </c>
    </row>
    <row r="16860" spans="2:25">
      <c r="B16860" s="217" t="s">
        <v>17030</v>
      </c>
      <c r="C16860" s="217" t="s">
        <v>11696</v>
      </c>
      <c r="D16860" s="217" t="s">
        <v>27</v>
      </c>
      <c r="E16860" s="217" t="s">
        <v>87</v>
      </c>
      <c r="F16860" s="217" t="s">
        <v>9</v>
      </c>
      <c r="G16860" s="217" t="s">
        <v>10</v>
      </c>
      <c r="H16860" s="217" t="s">
        <v>170</v>
      </c>
      <c r="I16860" s="217">
        <v>0</v>
      </c>
      <c r="J16860" s="217">
        <v>0</v>
      </c>
      <c r="K16860" s="217">
        <v>0</v>
      </c>
      <c r="L16860" s="217">
        <v>2</v>
      </c>
      <c r="M16860" s="217">
        <v>11.6666666666667</v>
      </c>
      <c r="N16860" s="217">
        <v>0</v>
      </c>
      <c r="O16860" s="217">
        <v>0</v>
      </c>
      <c r="P16860" s="217">
        <v>0</v>
      </c>
      <c r="Q16860" s="217">
        <v>0</v>
      </c>
      <c r="R16860" s="217">
        <v>0</v>
      </c>
      <c r="S16860" s="217">
        <v>0</v>
      </c>
      <c r="T16860" s="217">
        <v>0</v>
      </c>
      <c r="U16860" s="217">
        <v>0</v>
      </c>
      <c r="V16860" s="217">
        <v>0</v>
      </c>
      <c r="W16860" s="217">
        <v>0</v>
      </c>
      <c r="X16860" s="217">
        <v>0</v>
      </c>
      <c r="Y16860" s="217">
        <v>0</v>
      </c>
    </row>
    <row r="16861" spans="2:25">
      <c r="B16861" s="217" t="s">
        <v>17031</v>
      </c>
      <c r="C16861" s="217" t="s">
        <v>11696</v>
      </c>
      <c r="D16861" s="217" t="s">
        <v>27</v>
      </c>
      <c r="E16861" s="217" t="s">
        <v>87</v>
      </c>
      <c r="F16861" s="217" t="s">
        <v>9</v>
      </c>
      <c r="G16861" s="217" t="s">
        <v>10</v>
      </c>
      <c r="H16861" s="217" t="s">
        <v>172</v>
      </c>
      <c r="I16861" s="217">
        <v>0</v>
      </c>
      <c r="J16861" s="217">
        <v>0</v>
      </c>
      <c r="K16861" s="217">
        <v>0</v>
      </c>
      <c r="L16861" s="217">
        <v>0</v>
      </c>
      <c r="M16861" s="217">
        <v>11.6666666666667</v>
      </c>
      <c r="N16861" s="217">
        <v>0</v>
      </c>
      <c r="O16861" s="217">
        <v>0</v>
      </c>
      <c r="P16861" s="217">
        <v>0</v>
      </c>
      <c r="Q16861" s="217">
        <v>0</v>
      </c>
      <c r="R16861" s="217">
        <v>0</v>
      </c>
      <c r="S16861" s="217">
        <v>0</v>
      </c>
      <c r="T16861" s="217">
        <v>0</v>
      </c>
      <c r="U16861" s="217">
        <v>0</v>
      </c>
      <c r="V16861" s="217">
        <v>0</v>
      </c>
      <c r="W16861" s="217">
        <v>0</v>
      </c>
      <c r="X16861" s="217">
        <v>0</v>
      </c>
      <c r="Y16861" s="217">
        <v>0</v>
      </c>
    </row>
    <row r="16862" spans="2:25">
      <c r="B16862" s="217" t="s">
        <v>17032</v>
      </c>
      <c r="C16862" s="217" t="s">
        <v>11696</v>
      </c>
      <c r="D16862" s="217" t="s">
        <v>27</v>
      </c>
      <c r="E16862" s="217" t="s">
        <v>87</v>
      </c>
      <c r="F16862" s="217" t="s">
        <v>9</v>
      </c>
      <c r="G16862" s="217" t="s">
        <v>10</v>
      </c>
      <c r="H16862" s="217" t="s">
        <v>174</v>
      </c>
      <c r="I16862" s="217">
        <v>0</v>
      </c>
      <c r="J16862" s="217">
        <v>0</v>
      </c>
      <c r="K16862" s="217">
        <v>0</v>
      </c>
      <c r="L16862" s="217">
        <v>1</v>
      </c>
      <c r="M16862" s="217">
        <v>46.6666666666667</v>
      </c>
      <c r="N16862" s="217">
        <v>0</v>
      </c>
      <c r="O16862" s="217">
        <v>0</v>
      </c>
      <c r="P16862" s="217">
        <v>0</v>
      </c>
      <c r="Q16862" s="217">
        <v>0</v>
      </c>
      <c r="R16862" s="217">
        <v>0</v>
      </c>
      <c r="S16862" s="217">
        <v>0</v>
      </c>
      <c r="T16862" s="217">
        <v>0</v>
      </c>
      <c r="U16862" s="217">
        <v>0</v>
      </c>
      <c r="V16862" s="217">
        <v>0</v>
      </c>
      <c r="W16862" s="217">
        <v>0</v>
      </c>
      <c r="X16862" s="217">
        <v>0</v>
      </c>
      <c r="Y16862" s="217">
        <v>0</v>
      </c>
    </row>
    <row r="16863" spans="2:25">
      <c r="B16863" s="217" t="s">
        <v>17033</v>
      </c>
      <c r="C16863" s="217" t="s">
        <v>11696</v>
      </c>
      <c r="D16863" s="217" t="s">
        <v>27</v>
      </c>
      <c r="E16863" s="217" t="s">
        <v>87</v>
      </c>
      <c r="F16863" s="217" t="s">
        <v>9</v>
      </c>
      <c r="G16863" s="217" t="s">
        <v>10</v>
      </c>
      <c r="H16863" s="217" t="s">
        <v>176</v>
      </c>
      <c r="I16863" s="217">
        <v>0</v>
      </c>
      <c r="J16863" s="217">
        <v>0</v>
      </c>
      <c r="K16863" s="217">
        <v>0</v>
      </c>
      <c r="L16863" s="217">
        <v>3</v>
      </c>
      <c r="M16863" s="217">
        <v>81.6666666666667</v>
      </c>
      <c r="N16863" s="217">
        <v>0</v>
      </c>
      <c r="O16863" s="217">
        <v>0</v>
      </c>
      <c r="P16863" s="217">
        <v>0</v>
      </c>
      <c r="Q16863" s="217">
        <v>0</v>
      </c>
      <c r="R16863" s="217">
        <v>0</v>
      </c>
      <c r="S16863" s="217">
        <v>0</v>
      </c>
      <c r="T16863" s="217">
        <v>0</v>
      </c>
      <c r="U16863" s="217">
        <v>0</v>
      </c>
      <c r="V16863" s="217">
        <v>0</v>
      </c>
      <c r="W16863" s="217">
        <v>0</v>
      </c>
      <c r="X16863" s="217">
        <v>0</v>
      </c>
      <c r="Y16863" s="217">
        <v>0</v>
      </c>
    </row>
    <row r="16864" spans="2:25">
      <c r="B16864" s="217" t="s">
        <v>17034</v>
      </c>
      <c r="C16864" s="217" t="s">
        <v>11696</v>
      </c>
      <c r="D16864" s="217" t="s">
        <v>27</v>
      </c>
      <c r="E16864" s="217" t="s">
        <v>87</v>
      </c>
      <c r="F16864" s="217" t="s">
        <v>9</v>
      </c>
      <c r="G16864" s="217" t="s">
        <v>10</v>
      </c>
      <c r="H16864" s="217" t="s">
        <v>178</v>
      </c>
      <c r="I16864" s="217">
        <v>0</v>
      </c>
      <c r="J16864" s="217">
        <v>0</v>
      </c>
      <c r="K16864" s="217">
        <v>0</v>
      </c>
      <c r="L16864" s="217">
        <v>4</v>
      </c>
      <c r="M16864" s="217">
        <v>58.3333333333333</v>
      </c>
      <c r="N16864" s="217">
        <v>0</v>
      </c>
      <c r="O16864" s="217">
        <v>0</v>
      </c>
      <c r="P16864" s="217">
        <v>0</v>
      </c>
      <c r="Q16864" s="217">
        <v>0</v>
      </c>
      <c r="R16864" s="217">
        <v>0</v>
      </c>
      <c r="S16864" s="217">
        <v>0</v>
      </c>
      <c r="T16864" s="217">
        <v>0</v>
      </c>
      <c r="U16864" s="217">
        <v>0</v>
      </c>
      <c r="V16864" s="217">
        <v>0</v>
      </c>
      <c r="W16864" s="217">
        <v>0</v>
      </c>
      <c r="X16864" s="217">
        <v>0</v>
      </c>
      <c r="Y16864" s="217">
        <v>0</v>
      </c>
    </row>
    <row r="16865" spans="2:25">
      <c r="B16865" s="217" t="s">
        <v>17035</v>
      </c>
      <c r="C16865" s="217" t="s">
        <v>11696</v>
      </c>
      <c r="D16865" s="217" t="s">
        <v>27</v>
      </c>
      <c r="E16865" s="217" t="s">
        <v>87</v>
      </c>
      <c r="F16865" s="217" t="s">
        <v>9</v>
      </c>
      <c r="G16865" s="217" t="s">
        <v>10</v>
      </c>
      <c r="H16865" s="217" t="s">
        <v>5</v>
      </c>
      <c r="I16865" s="217">
        <v>0</v>
      </c>
      <c r="J16865" s="217">
        <v>0</v>
      </c>
      <c r="K16865" s="217">
        <v>0</v>
      </c>
      <c r="L16865" s="217">
        <v>10</v>
      </c>
      <c r="M16865" s="217">
        <v>210</v>
      </c>
      <c r="N16865" s="217">
        <v>0</v>
      </c>
      <c r="O16865" s="217">
        <v>0</v>
      </c>
      <c r="P16865" s="217">
        <v>0</v>
      </c>
      <c r="Q16865" s="217">
        <v>0</v>
      </c>
      <c r="R16865" s="217">
        <v>0</v>
      </c>
      <c r="S16865" s="217">
        <v>0</v>
      </c>
      <c r="T16865" s="217">
        <v>0</v>
      </c>
      <c r="U16865" s="217">
        <v>0</v>
      </c>
      <c r="V16865" s="217">
        <v>0</v>
      </c>
      <c r="W16865" s="217">
        <v>0</v>
      </c>
      <c r="X16865" s="217">
        <v>0</v>
      </c>
      <c r="Y16865" s="217">
        <v>0</v>
      </c>
    </row>
    <row r="16866" spans="2:25">
      <c r="B16866" s="217" t="s">
        <v>17036</v>
      </c>
      <c r="C16866" s="217" t="s">
        <v>11696</v>
      </c>
      <c r="D16866" s="217" t="s">
        <v>27</v>
      </c>
      <c r="E16866" s="217" t="s">
        <v>87</v>
      </c>
      <c r="F16866" s="217" t="s">
        <v>5</v>
      </c>
      <c r="G16866" s="217" t="s">
        <v>10</v>
      </c>
      <c r="H16866" s="217" t="s">
        <v>170</v>
      </c>
      <c r="I16866" s="217">
        <v>0</v>
      </c>
      <c r="J16866" s="217">
        <v>0</v>
      </c>
      <c r="K16866" s="217">
        <v>0</v>
      </c>
      <c r="L16866" s="217">
        <v>2</v>
      </c>
      <c r="M16866" s="217">
        <v>21.6666666666667</v>
      </c>
      <c r="N16866" s="217">
        <v>0</v>
      </c>
      <c r="O16866" s="217">
        <v>0</v>
      </c>
      <c r="P16866" s="217">
        <v>0</v>
      </c>
      <c r="Q16866" s="217">
        <v>0</v>
      </c>
      <c r="R16866" s="217">
        <v>0</v>
      </c>
      <c r="S16866" s="217">
        <v>0</v>
      </c>
      <c r="T16866" s="217">
        <v>0</v>
      </c>
      <c r="U16866" s="217">
        <v>0</v>
      </c>
      <c r="V16866" s="217">
        <v>0</v>
      </c>
      <c r="W16866" s="217">
        <v>0</v>
      </c>
      <c r="X16866" s="217">
        <v>0</v>
      </c>
      <c r="Y16866" s="217">
        <v>0</v>
      </c>
    </row>
    <row r="16867" spans="2:25">
      <c r="B16867" s="217" t="s">
        <v>17037</v>
      </c>
      <c r="C16867" s="217" t="s">
        <v>11696</v>
      </c>
      <c r="D16867" s="217" t="s">
        <v>27</v>
      </c>
      <c r="E16867" s="217" t="s">
        <v>87</v>
      </c>
      <c r="F16867" s="217" t="s">
        <v>5</v>
      </c>
      <c r="G16867" s="217" t="s">
        <v>10</v>
      </c>
      <c r="H16867" s="217" t="s">
        <v>172</v>
      </c>
      <c r="I16867" s="217">
        <v>0</v>
      </c>
      <c r="J16867" s="217">
        <v>0</v>
      </c>
      <c r="K16867" s="217">
        <v>0</v>
      </c>
      <c r="L16867" s="217">
        <v>0</v>
      </c>
      <c r="M16867" s="217">
        <v>21.6666666666667</v>
      </c>
      <c r="N16867" s="217">
        <v>0</v>
      </c>
      <c r="O16867" s="217">
        <v>0</v>
      </c>
      <c r="P16867" s="217">
        <v>0</v>
      </c>
      <c r="Q16867" s="217">
        <v>0</v>
      </c>
      <c r="R16867" s="217">
        <v>0</v>
      </c>
      <c r="S16867" s="217">
        <v>0</v>
      </c>
      <c r="T16867" s="217">
        <v>0</v>
      </c>
      <c r="U16867" s="217">
        <v>0</v>
      </c>
      <c r="V16867" s="217">
        <v>0</v>
      </c>
      <c r="W16867" s="217">
        <v>0</v>
      </c>
      <c r="X16867" s="217">
        <v>0</v>
      </c>
      <c r="Y16867" s="217">
        <v>0</v>
      </c>
    </row>
    <row r="16868" spans="2:25">
      <c r="B16868" s="217" t="s">
        <v>17038</v>
      </c>
      <c r="C16868" s="217" t="s">
        <v>11696</v>
      </c>
      <c r="D16868" s="217" t="s">
        <v>27</v>
      </c>
      <c r="E16868" s="217" t="s">
        <v>87</v>
      </c>
      <c r="F16868" s="217" t="s">
        <v>5</v>
      </c>
      <c r="G16868" s="217" t="s">
        <v>10</v>
      </c>
      <c r="H16868" s="217" t="s">
        <v>174</v>
      </c>
      <c r="I16868" s="217">
        <v>1</v>
      </c>
      <c r="J16868" s="217">
        <v>1</v>
      </c>
      <c r="K16868" s="217">
        <v>0</v>
      </c>
      <c r="L16868" s="217">
        <v>1</v>
      </c>
      <c r="M16868" s="217">
        <v>76.6666666666667</v>
      </c>
      <c r="N16868" s="217">
        <v>13.0434782608696</v>
      </c>
      <c r="O16868" s="217">
        <v>13.0434782608696</v>
      </c>
      <c r="P16868" s="217">
        <v>0</v>
      </c>
      <c r="Q16868" s="217">
        <v>13.0434782608696</v>
      </c>
      <c r="R16868" s="217">
        <v>13.0434782608696</v>
      </c>
      <c r="S16868" s="217">
        <v>0</v>
      </c>
      <c r="T16868" s="217">
        <v>13.0434782608696</v>
      </c>
      <c r="U16868" s="217">
        <v>13.0434782608696</v>
      </c>
      <c r="V16868" s="217">
        <v>0</v>
      </c>
      <c r="W16868" s="217">
        <v>13.0434782608696</v>
      </c>
      <c r="X16868" s="217">
        <v>13.0434782608696</v>
      </c>
      <c r="Y16868" s="217">
        <v>0</v>
      </c>
    </row>
    <row r="16869" spans="2:25">
      <c r="B16869" s="217" t="s">
        <v>17039</v>
      </c>
      <c r="C16869" s="217" t="s">
        <v>11696</v>
      </c>
      <c r="D16869" s="217" t="s">
        <v>27</v>
      </c>
      <c r="E16869" s="217" t="s">
        <v>87</v>
      </c>
      <c r="F16869" s="217" t="s">
        <v>5</v>
      </c>
      <c r="G16869" s="217" t="s">
        <v>10</v>
      </c>
      <c r="H16869" s="217" t="s">
        <v>176</v>
      </c>
      <c r="I16869" s="217">
        <v>1</v>
      </c>
      <c r="J16869" s="217">
        <v>1</v>
      </c>
      <c r="K16869" s="217">
        <v>0</v>
      </c>
      <c r="L16869" s="217">
        <v>4</v>
      </c>
      <c r="M16869" s="217">
        <v>141.666666666667</v>
      </c>
      <c r="N16869" s="217">
        <v>7.0588235294117601</v>
      </c>
      <c r="O16869" s="217">
        <v>7.0588235294117601</v>
      </c>
      <c r="P16869" s="217">
        <v>0</v>
      </c>
      <c r="Q16869" s="217">
        <v>7.0588235294117601</v>
      </c>
      <c r="R16869" s="217">
        <v>7.0588235294117601</v>
      </c>
      <c r="S16869" s="217">
        <v>0</v>
      </c>
      <c r="T16869" s="217">
        <v>7.0588235294117601</v>
      </c>
      <c r="U16869" s="217">
        <v>7.0588235294117601</v>
      </c>
      <c r="V16869" s="217">
        <v>0</v>
      </c>
      <c r="W16869" s="217">
        <v>7.0588235294117601</v>
      </c>
      <c r="X16869" s="217">
        <v>7.0588235294117601</v>
      </c>
      <c r="Y16869" s="217">
        <v>0</v>
      </c>
    </row>
    <row r="16870" spans="2:25">
      <c r="B16870" s="217" t="s">
        <v>17040</v>
      </c>
      <c r="C16870" s="217" t="s">
        <v>11696</v>
      </c>
      <c r="D16870" s="217" t="s">
        <v>27</v>
      </c>
      <c r="E16870" s="217" t="s">
        <v>87</v>
      </c>
      <c r="F16870" s="217" t="s">
        <v>5</v>
      </c>
      <c r="G16870" s="217" t="s">
        <v>10</v>
      </c>
      <c r="H16870" s="217" t="s">
        <v>178</v>
      </c>
      <c r="I16870" s="217">
        <v>1</v>
      </c>
      <c r="J16870" s="217">
        <v>1</v>
      </c>
      <c r="K16870" s="217">
        <v>0</v>
      </c>
      <c r="L16870" s="217">
        <v>4</v>
      </c>
      <c r="M16870" s="217">
        <v>98.3333333333333</v>
      </c>
      <c r="N16870" s="217">
        <v>10.1694915254237</v>
      </c>
      <c r="O16870" s="217">
        <v>10.1694915254237</v>
      </c>
      <c r="P16870" s="217">
        <v>0</v>
      </c>
      <c r="Q16870" s="217">
        <v>10.1694915254237</v>
      </c>
      <c r="R16870" s="217">
        <v>10.1694915254237</v>
      </c>
      <c r="S16870" s="217">
        <v>0</v>
      </c>
      <c r="T16870" s="217">
        <v>10.1694915254237</v>
      </c>
      <c r="U16870" s="217">
        <v>10.1694915254237</v>
      </c>
      <c r="V16870" s="217">
        <v>0</v>
      </c>
      <c r="W16870" s="217">
        <v>10.1694915254237</v>
      </c>
      <c r="X16870" s="217">
        <v>10.1694915254237</v>
      </c>
      <c r="Y16870" s="217">
        <v>0</v>
      </c>
    </row>
    <row r="16871" spans="2:25">
      <c r="B16871" s="217" t="s">
        <v>17041</v>
      </c>
      <c r="C16871" s="217" t="s">
        <v>11696</v>
      </c>
      <c r="D16871" s="217" t="s">
        <v>27</v>
      </c>
      <c r="E16871" s="217" t="s">
        <v>87</v>
      </c>
      <c r="F16871" s="217" t="s">
        <v>5</v>
      </c>
      <c r="G16871" s="217" t="s">
        <v>10</v>
      </c>
      <c r="H16871" s="217" t="s">
        <v>5</v>
      </c>
      <c r="I16871" s="217">
        <v>3</v>
      </c>
      <c r="J16871" s="217">
        <v>3</v>
      </c>
      <c r="K16871" s="217">
        <v>0</v>
      </c>
      <c r="L16871" s="217">
        <v>11</v>
      </c>
      <c r="M16871" s="217">
        <v>360</v>
      </c>
      <c r="N16871" s="217">
        <v>8.3333333333333304</v>
      </c>
      <c r="O16871" s="217">
        <v>8.3333333333333304</v>
      </c>
      <c r="P16871" s="217">
        <v>0</v>
      </c>
      <c r="Q16871" s="217">
        <v>8.3333333333333304</v>
      </c>
      <c r="R16871" s="217">
        <v>8.3333333333333304</v>
      </c>
      <c r="S16871" s="217">
        <v>0</v>
      </c>
      <c r="T16871" s="217">
        <v>8.3333333333333304</v>
      </c>
      <c r="U16871" s="217">
        <v>8.3333333333333304</v>
      </c>
      <c r="V16871" s="217">
        <v>0</v>
      </c>
      <c r="W16871" s="217">
        <v>8.3333333333333304</v>
      </c>
      <c r="X16871" s="217">
        <v>8.3333333333333304</v>
      </c>
      <c r="Y16871" s="217">
        <v>0</v>
      </c>
    </row>
    <row r="16872" spans="2:25">
      <c r="B16872" s="217" t="s">
        <v>17042</v>
      </c>
      <c r="C16872" s="217" t="s">
        <v>11696</v>
      </c>
      <c r="D16872" s="217" t="s">
        <v>27</v>
      </c>
      <c r="E16872" s="217" t="s">
        <v>87</v>
      </c>
      <c r="F16872" s="217" t="s">
        <v>12</v>
      </c>
      <c r="G16872" s="217" t="s">
        <v>49</v>
      </c>
      <c r="H16872" s="217" t="s">
        <v>170</v>
      </c>
      <c r="I16872" s="217">
        <v>1</v>
      </c>
      <c r="J16872" s="217">
        <v>0</v>
      </c>
      <c r="K16872" s="217">
        <v>1</v>
      </c>
      <c r="L16872" s="217">
        <v>0</v>
      </c>
      <c r="M16872" s="217">
        <v>52.558139534883701</v>
      </c>
      <c r="N16872" s="217">
        <v>19.026548672566399</v>
      </c>
      <c r="O16872" s="217">
        <v>0</v>
      </c>
      <c r="P16872" s="217">
        <v>19.026548672566399</v>
      </c>
      <c r="Q16872" s="217">
        <v>19.026548672566399</v>
      </c>
      <c r="R16872" s="217">
        <v>0</v>
      </c>
      <c r="S16872" s="217">
        <v>19.026548672566399</v>
      </c>
      <c r="T16872" s="217">
        <v>19.026548672566399</v>
      </c>
      <c r="U16872" s="217">
        <v>0</v>
      </c>
      <c r="V16872" s="217">
        <v>19.026548672566399</v>
      </c>
      <c r="W16872" s="217">
        <v>19.026548672566399</v>
      </c>
      <c r="X16872" s="217">
        <v>0</v>
      </c>
      <c r="Y16872" s="217">
        <v>19.026548672566399</v>
      </c>
    </row>
    <row r="16873" spans="2:25">
      <c r="B16873" s="217" t="s">
        <v>17043</v>
      </c>
      <c r="C16873" s="217" t="s">
        <v>11696</v>
      </c>
      <c r="D16873" s="217" t="s">
        <v>27</v>
      </c>
      <c r="E16873" s="217" t="s">
        <v>87</v>
      </c>
      <c r="F16873" s="217" t="s">
        <v>12</v>
      </c>
      <c r="G16873" s="217" t="s">
        <v>49</v>
      </c>
      <c r="H16873" s="217" t="s">
        <v>172</v>
      </c>
      <c r="I16873" s="217">
        <v>0</v>
      </c>
      <c r="J16873" s="217">
        <v>0</v>
      </c>
      <c r="K16873" s="217">
        <v>0</v>
      </c>
      <c r="L16873" s="217">
        <v>5</v>
      </c>
      <c r="M16873" s="217">
        <v>43.798449612403097</v>
      </c>
      <c r="N16873" s="217">
        <v>0</v>
      </c>
      <c r="O16873" s="217">
        <v>0</v>
      </c>
      <c r="P16873" s="217">
        <v>0</v>
      </c>
      <c r="Q16873" s="217">
        <v>0</v>
      </c>
      <c r="R16873" s="217">
        <v>0</v>
      </c>
      <c r="S16873" s="217">
        <v>0</v>
      </c>
      <c r="T16873" s="217">
        <v>0</v>
      </c>
      <c r="U16873" s="217">
        <v>0</v>
      </c>
      <c r="V16873" s="217">
        <v>0</v>
      </c>
      <c r="W16873" s="217">
        <v>0</v>
      </c>
      <c r="X16873" s="217">
        <v>0</v>
      </c>
      <c r="Y16873" s="217">
        <v>0</v>
      </c>
    </row>
    <row r="16874" spans="2:25">
      <c r="B16874" s="217" t="s">
        <v>17044</v>
      </c>
      <c r="C16874" s="217" t="s">
        <v>11696</v>
      </c>
      <c r="D16874" s="217" t="s">
        <v>27</v>
      </c>
      <c r="E16874" s="217" t="s">
        <v>87</v>
      </c>
      <c r="F16874" s="217" t="s">
        <v>12</v>
      </c>
      <c r="G16874" s="217" t="s">
        <v>49</v>
      </c>
      <c r="H16874" s="217" t="s">
        <v>174</v>
      </c>
      <c r="I16874" s="217">
        <v>1</v>
      </c>
      <c r="J16874" s="217">
        <v>1</v>
      </c>
      <c r="K16874" s="217">
        <v>0</v>
      </c>
      <c r="L16874" s="217">
        <v>3</v>
      </c>
      <c r="M16874" s="217">
        <v>175.19379844961199</v>
      </c>
      <c r="N16874" s="217">
        <v>5.7079646017699099</v>
      </c>
      <c r="O16874" s="217">
        <v>5.7079646017699099</v>
      </c>
      <c r="P16874" s="217">
        <v>0</v>
      </c>
      <c r="Q16874" s="217">
        <v>5.7079646017699099</v>
      </c>
      <c r="R16874" s="217">
        <v>5.7079646017699099</v>
      </c>
      <c r="S16874" s="217">
        <v>0</v>
      </c>
      <c r="T16874" s="217">
        <v>5.7079646017699099</v>
      </c>
      <c r="U16874" s="217">
        <v>5.7079646017699099</v>
      </c>
      <c r="V16874" s="217">
        <v>0</v>
      </c>
      <c r="W16874" s="217">
        <v>5.7079646017699099</v>
      </c>
      <c r="X16874" s="217">
        <v>5.7079646017699099</v>
      </c>
      <c r="Y16874" s="217">
        <v>0</v>
      </c>
    </row>
    <row r="16875" spans="2:25">
      <c r="B16875" s="217" t="s">
        <v>17045</v>
      </c>
      <c r="C16875" s="217" t="s">
        <v>11696</v>
      </c>
      <c r="D16875" s="217" t="s">
        <v>27</v>
      </c>
      <c r="E16875" s="217" t="s">
        <v>87</v>
      </c>
      <c r="F16875" s="217" t="s">
        <v>12</v>
      </c>
      <c r="G16875" s="217" t="s">
        <v>49</v>
      </c>
      <c r="H16875" s="217" t="s">
        <v>176</v>
      </c>
      <c r="I16875" s="217">
        <v>1</v>
      </c>
      <c r="J16875" s="217">
        <v>1</v>
      </c>
      <c r="K16875" s="217">
        <v>0</v>
      </c>
      <c r="L16875" s="217">
        <v>5</v>
      </c>
      <c r="M16875" s="217">
        <v>170.81395348837199</v>
      </c>
      <c r="N16875" s="217">
        <v>5.8543226684819603</v>
      </c>
      <c r="O16875" s="217">
        <v>5.8543226684819603</v>
      </c>
      <c r="P16875" s="217">
        <v>0</v>
      </c>
      <c r="Q16875" s="217">
        <v>5.8543226684819603</v>
      </c>
      <c r="R16875" s="217">
        <v>5.8543226684819603</v>
      </c>
      <c r="S16875" s="217">
        <v>0</v>
      </c>
      <c r="T16875" s="217">
        <v>5.8543226684819603</v>
      </c>
      <c r="U16875" s="217">
        <v>5.8543226684819603</v>
      </c>
      <c r="V16875" s="217">
        <v>0</v>
      </c>
      <c r="W16875" s="217">
        <v>5.8543226684819603</v>
      </c>
      <c r="X16875" s="217">
        <v>5.8543226684819603</v>
      </c>
      <c r="Y16875" s="217">
        <v>0</v>
      </c>
    </row>
    <row r="16876" spans="2:25">
      <c r="B16876" s="217" t="s">
        <v>17046</v>
      </c>
      <c r="C16876" s="217" t="s">
        <v>11696</v>
      </c>
      <c r="D16876" s="217" t="s">
        <v>27</v>
      </c>
      <c r="E16876" s="217" t="s">
        <v>87</v>
      </c>
      <c r="F16876" s="217" t="s">
        <v>12</v>
      </c>
      <c r="G16876" s="217" t="s">
        <v>49</v>
      </c>
      <c r="H16876" s="217" t="s">
        <v>178</v>
      </c>
      <c r="I16876" s="217">
        <v>1</v>
      </c>
      <c r="J16876" s="217">
        <v>1</v>
      </c>
      <c r="K16876" s="217">
        <v>0</v>
      </c>
      <c r="L16876" s="217">
        <v>1</v>
      </c>
      <c r="M16876" s="217">
        <v>122.63565891472901</v>
      </c>
      <c r="N16876" s="217">
        <v>8.1542351453855897</v>
      </c>
      <c r="O16876" s="217">
        <v>8.1542351453855897</v>
      </c>
      <c r="P16876" s="217">
        <v>0</v>
      </c>
      <c r="Q16876" s="217">
        <v>8.1542351453855897</v>
      </c>
      <c r="R16876" s="217">
        <v>8.1542351453855897</v>
      </c>
      <c r="S16876" s="217">
        <v>0</v>
      </c>
      <c r="T16876" s="217">
        <v>8.1542351453855897</v>
      </c>
      <c r="U16876" s="217">
        <v>8.1542351453855897</v>
      </c>
      <c r="V16876" s="217">
        <v>0</v>
      </c>
      <c r="W16876" s="217">
        <v>8.1542351453855897</v>
      </c>
      <c r="X16876" s="217">
        <v>8.1542351453855897</v>
      </c>
      <c r="Y16876" s="217">
        <v>0</v>
      </c>
    </row>
    <row r="16877" spans="2:25">
      <c r="B16877" s="217" t="s">
        <v>17047</v>
      </c>
      <c r="C16877" s="217" t="s">
        <v>11696</v>
      </c>
      <c r="D16877" s="217" t="s">
        <v>27</v>
      </c>
      <c r="E16877" s="217" t="s">
        <v>87</v>
      </c>
      <c r="F16877" s="217" t="s">
        <v>12</v>
      </c>
      <c r="G16877" s="217" t="s">
        <v>49</v>
      </c>
      <c r="H16877" s="217" t="s">
        <v>5</v>
      </c>
      <c r="I16877" s="217">
        <v>4</v>
      </c>
      <c r="J16877" s="217">
        <v>3</v>
      </c>
      <c r="K16877" s="217">
        <v>1</v>
      </c>
      <c r="L16877" s="217">
        <v>14</v>
      </c>
      <c r="M16877" s="217">
        <v>565</v>
      </c>
      <c r="N16877" s="217">
        <v>7.0796460176991198</v>
      </c>
      <c r="O16877" s="217">
        <v>5.3097345132743401</v>
      </c>
      <c r="P16877" s="217">
        <v>1.76991150442478</v>
      </c>
      <c r="Q16877" s="217">
        <v>7.0796460176991198</v>
      </c>
      <c r="R16877" s="217">
        <v>5.3097345132743401</v>
      </c>
      <c r="S16877" s="217">
        <v>1.76991150442478</v>
      </c>
      <c r="T16877" s="217">
        <v>7.0796460176991198</v>
      </c>
      <c r="U16877" s="217">
        <v>5.3097345132743401</v>
      </c>
      <c r="V16877" s="217">
        <v>1.76991150442478</v>
      </c>
      <c r="W16877" s="217">
        <v>7.0796460176991198</v>
      </c>
      <c r="X16877" s="217">
        <v>5.3097345132743401</v>
      </c>
      <c r="Y16877" s="217">
        <v>1.76991150442478</v>
      </c>
    </row>
    <row r="16878" spans="2:25">
      <c r="B16878" s="217" t="s">
        <v>17048</v>
      </c>
      <c r="C16878" s="217" t="s">
        <v>11696</v>
      </c>
      <c r="D16878" s="217" t="s">
        <v>27</v>
      </c>
      <c r="E16878" s="217" t="s">
        <v>87</v>
      </c>
      <c r="F16878" s="217" t="s">
        <v>9</v>
      </c>
      <c r="G16878" s="217" t="s">
        <v>49</v>
      </c>
      <c r="H16878" s="217" t="s">
        <v>170</v>
      </c>
      <c r="I16878" s="217">
        <v>0</v>
      </c>
      <c r="J16878" s="217">
        <v>0</v>
      </c>
      <c r="K16878" s="217">
        <v>0</v>
      </c>
      <c r="L16878" s="217">
        <v>3</v>
      </c>
      <c r="M16878" s="217">
        <v>60</v>
      </c>
      <c r="N16878" s="217">
        <v>0</v>
      </c>
      <c r="O16878" s="217">
        <v>0</v>
      </c>
      <c r="P16878" s="217">
        <v>0</v>
      </c>
      <c r="Q16878" s="217">
        <v>0</v>
      </c>
      <c r="R16878" s="217">
        <v>0</v>
      </c>
      <c r="S16878" s="217">
        <v>0</v>
      </c>
      <c r="T16878" s="217">
        <v>0</v>
      </c>
      <c r="U16878" s="217">
        <v>0</v>
      </c>
      <c r="V16878" s="217">
        <v>0</v>
      </c>
      <c r="W16878" s="217">
        <v>0</v>
      </c>
      <c r="X16878" s="217">
        <v>0</v>
      </c>
      <c r="Y16878" s="217">
        <v>0</v>
      </c>
    </row>
    <row r="16879" spans="2:25">
      <c r="B16879" s="217" t="s">
        <v>17049</v>
      </c>
      <c r="C16879" s="217" t="s">
        <v>11696</v>
      </c>
      <c r="D16879" s="217" t="s">
        <v>27</v>
      </c>
      <c r="E16879" s="217" t="s">
        <v>87</v>
      </c>
      <c r="F16879" s="217" t="s">
        <v>9</v>
      </c>
      <c r="G16879" s="217" t="s">
        <v>49</v>
      </c>
      <c r="H16879" s="217" t="s">
        <v>172</v>
      </c>
      <c r="I16879" s="217">
        <v>0</v>
      </c>
      <c r="J16879" s="217">
        <v>0</v>
      </c>
      <c r="K16879" s="217">
        <v>0</v>
      </c>
      <c r="L16879" s="217">
        <v>5</v>
      </c>
      <c r="M16879" s="217">
        <v>40</v>
      </c>
      <c r="N16879" s="217">
        <v>0</v>
      </c>
      <c r="O16879" s="217">
        <v>0</v>
      </c>
      <c r="P16879" s="217">
        <v>0</v>
      </c>
      <c r="Q16879" s="217">
        <v>0</v>
      </c>
      <c r="R16879" s="217">
        <v>0</v>
      </c>
      <c r="S16879" s="217">
        <v>0</v>
      </c>
      <c r="T16879" s="217">
        <v>0</v>
      </c>
      <c r="U16879" s="217">
        <v>0</v>
      </c>
      <c r="V16879" s="217">
        <v>0</v>
      </c>
      <c r="W16879" s="217">
        <v>0</v>
      </c>
      <c r="X16879" s="217">
        <v>0</v>
      </c>
      <c r="Y16879" s="217">
        <v>0</v>
      </c>
    </row>
    <row r="16880" spans="2:25">
      <c r="B16880" s="217" t="s">
        <v>17050</v>
      </c>
      <c r="C16880" s="217" t="s">
        <v>11696</v>
      </c>
      <c r="D16880" s="217" t="s">
        <v>27</v>
      </c>
      <c r="E16880" s="217" t="s">
        <v>87</v>
      </c>
      <c r="F16880" s="217" t="s">
        <v>9</v>
      </c>
      <c r="G16880" s="217" t="s">
        <v>49</v>
      </c>
      <c r="H16880" s="217" t="s">
        <v>174</v>
      </c>
      <c r="I16880" s="217">
        <v>0</v>
      </c>
      <c r="J16880" s="217">
        <v>0</v>
      </c>
      <c r="K16880" s="217">
        <v>0</v>
      </c>
      <c r="L16880" s="217">
        <v>10</v>
      </c>
      <c r="M16880" s="217">
        <v>195</v>
      </c>
      <c r="N16880" s="217">
        <v>0</v>
      </c>
      <c r="O16880" s="217">
        <v>0</v>
      </c>
      <c r="P16880" s="217">
        <v>0</v>
      </c>
      <c r="Q16880" s="217">
        <v>0</v>
      </c>
      <c r="R16880" s="217">
        <v>0</v>
      </c>
      <c r="S16880" s="217">
        <v>0</v>
      </c>
      <c r="T16880" s="217">
        <v>0</v>
      </c>
      <c r="U16880" s="217">
        <v>0</v>
      </c>
      <c r="V16880" s="217">
        <v>0</v>
      </c>
      <c r="W16880" s="217">
        <v>0</v>
      </c>
      <c r="X16880" s="217">
        <v>0</v>
      </c>
      <c r="Y16880" s="217">
        <v>0</v>
      </c>
    </row>
    <row r="16881" spans="2:25">
      <c r="B16881" s="217" t="s">
        <v>17051</v>
      </c>
      <c r="C16881" s="217" t="s">
        <v>11696</v>
      </c>
      <c r="D16881" s="217" t="s">
        <v>27</v>
      </c>
      <c r="E16881" s="217" t="s">
        <v>87</v>
      </c>
      <c r="F16881" s="217" t="s">
        <v>9</v>
      </c>
      <c r="G16881" s="217" t="s">
        <v>49</v>
      </c>
      <c r="H16881" s="217" t="s">
        <v>176</v>
      </c>
      <c r="I16881" s="217">
        <v>0</v>
      </c>
      <c r="J16881" s="217">
        <v>0</v>
      </c>
      <c r="K16881" s="217">
        <v>0</v>
      </c>
      <c r="L16881" s="217">
        <v>6</v>
      </c>
      <c r="M16881" s="217">
        <v>250</v>
      </c>
      <c r="N16881" s="217">
        <v>0</v>
      </c>
      <c r="O16881" s="217">
        <v>0</v>
      </c>
      <c r="P16881" s="217">
        <v>0</v>
      </c>
      <c r="Q16881" s="217">
        <v>0</v>
      </c>
      <c r="R16881" s="217">
        <v>0</v>
      </c>
      <c r="S16881" s="217">
        <v>0</v>
      </c>
      <c r="T16881" s="217">
        <v>0</v>
      </c>
      <c r="U16881" s="217">
        <v>0</v>
      </c>
      <c r="V16881" s="217">
        <v>0</v>
      </c>
      <c r="W16881" s="217">
        <v>0</v>
      </c>
      <c r="X16881" s="217">
        <v>0</v>
      </c>
      <c r="Y16881" s="217">
        <v>0</v>
      </c>
    </row>
    <row r="16882" spans="2:25">
      <c r="B16882" s="217" t="s">
        <v>17052</v>
      </c>
      <c r="C16882" s="217" t="s">
        <v>11696</v>
      </c>
      <c r="D16882" s="217" t="s">
        <v>27</v>
      </c>
      <c r="E16882" s="217" t="s">
        <v>87</v>
      </c>
      <c r="F16882" s="217" t="s">
        <v>9</v>
      </c>
      <c r="G16882" s="217" t="s">
        <v>49</v>
      </c>
      <c r="H16882" s="217" t="s">
        <v>178</v>
      </c>
      <c r="I16882" s="217">
        <v>2</v>
      </c>
      <c r="J16882" s="217">
        <v>2</v>
      </c>
      <c r="K16882" s="217">
        <v>0</v>
      </c>
      <c r="L16882" s="217">
        <v>7</v>
      </c>
      <c r="M16882" s="217">
        <v>200</v>
      </c>
      <c r="N16882" s="217">
        <v>10</v>
      </c>
      <c r="O16882" s="217">
        <v>10</v>
      </c>
      <c r="P16882" s="217">
        <v>0</v>
      </c>
      <c r="Q16882" s="217">
        <v>10</v>
      </c>
      <c r="R16882" s="217">
        <v>10</v>
      </c>
      <c r="S16882" s="217">
        <v>0</v>
      </c>
      <c r="T16882" s="217">
        <v>10</v>
      </c>
      <c r="U16882" s="217">
        <v>10</v>
      </c>
      <c r="V16882" s="217">
        <v>0</v>
      </c>
      <c r="W16882" s="217">
        <v>10</v>
      </c>
      <c r="X16882" s="217">
        <v>10</v>
      </c>
      <c r="Y16882" s="217">
        <v>0</v>
      </c>
    </row>
    <row r="16883" spans="2:25">
      <c r="B16883" s="217" t="s">
        <v>17053</v>
      </c>
      <c r="C16883" s="217" t="s">
        <v>11696</v>
      </c>
      <c r="D16883" s="217" t="s">
        <v>27</v>
      </c>
      <c r="E16883" s="217" t="s">
        <v>87</v>
      </c>
      <c r="F16883" s="217" t="s">
        <v>9</v>
      </c>
      <c r="G16883" s="217" t="s">
        <v>49</v>
      </c>
      <c r="H16883" s="217" t="s">
        <v>5</v>
      </c>
      <c r="I16883" s="217">
        <v>2</v>
      </c>
      <c r="J16883" s="217">
        <v>2</v>
      </c>
      <c r="K16883" s="217">
        <v>0</v>
      </c>
      <c r="L16883" s="217">
        <v>31</v>
      </c>
      <c r="M16883" s="217">
        <v>745</v>
      </c>
      <c r="N16883" s="217">
        <v>2.6845637583892601</v>
      </c>
      <c r="O16883" s="217">
        <v>2.6845637583892601</v>
      </c>
      <c r="P16883" s="217">
        <v>0</v>
      </c>
      <c r="Q16883" s="217">
        <v>2.6845637583892601</v>
      </c>
      <c r="R16883" s="217">
        <v>2.6845637583892601</v>
      </c>
      <c r="S16883" s="217">
        <v>0</v>
      </c>
      <c r="T16883" s="217">
        <v>2.6845637583892601</v>
      </c>
      <c r="U16883" s="217">
        <v>2.6845637583892601</v>
      </c>
      <c r="V16883" s="217">
        <v>0</v>
      </c>
      <c r="W16883" s="217">
        <v>2.6845637583892601</v>
      </c>
      <c r="X16883" s="217">
        <v>2.6845637583892601</v>
      </c>
      <c r="Y16883" s="217">
        <v>0</v>
      </c>
    </row>
    <row r="16884" spans="2:25">
      <c r="B16884" s="217" t="s">
        <v>17054</v>
      </c>
      <c r="C16884" s="217" t="s">
        <v>11696</v>
      </c>
      <c r="D16884" s="217" t="s">
        <v>27</v>
      </c>
      <c r="E16884" s="217" t="s">
        <v>87</v>
      </c>
      <c r="F16884" s="217" t="s">
        <v>5</v>
      </c>
      <c r="G16884" s="217" t="s">
        <v>49</v>
      </c>
      <c r="H16884" s="217" t="s">
        <v>170</v>
      </c>
      <c r="I16884" s="217">
        <v>1</v>
      </c>
      <c r="J16884" s="217">
        <v>0</v>
      </c>
      <c r="K16884" s="217">
        <v>1</v>
      </c>
      <c r="L16884" s="217">
        <v>3</v>
      </c>
      <c r="M16884" s="217">
        <v>112.55813953488401</v>
      </c>
      <c r="N16884" s="217">
        <v>8.8842975206611605</v>
      </c>
      <c r="O16884" s="217">
        <v>0</v>
      </c>
      <c r="P16884" s="217">
        <v>8.8842975206611605</v>
      </c>
      <c r="Q16884" s="217">
        <v>8.8842975206611605</v>
      </c>
      <c r="R16884" s="217">
        <v>0</v>
      </c>
      <c r="S16884" s="217">
        <v>8.8842975206611605</v>
      </c>
      <c r="T16884" s="217">
        <v>8.8842975206611605</v>
      </c>
      <c r="U16884" s="217">
        <v>0</v>
      </c>
      <c r="V16884" s="217">
        <v>8.8842975206611605</v>
      </c>
      <c r="W16884" s="217">
        <v>8.8842975206611605</v>
      </c>
      <c r="X16884" s="217">
        <v>0</v>
      </c>
      <c r="Y16884" s="217">
        <v>8.8842975206611605</v>
      </c>
    </row>
    <row r="16885" spans="2:25">
      <c r="B16885" s="217" t="s">
        <v>17055</v>
      </c>
      <c r="C16885" s="217" t="s">
        <v>11696</v>
      </c>
      <c r="D16885" s="217" t="s">
        <v>27</v>
      </c>
      <c r="E16885" s="217" t="s">
        <v>87</v>
      </c>
      <c r="F16885" s="217" t="s">
        <v>5</v>
      </c>
      <c r="G16885" s="217" t="s">
        <v>49</v>
      </c>
      <c r="H16885" s="217" t="s">
        <v>172</v>
      </c>
      <c r="I16885" s="217">
        <v>0</v>
      </c>
      <c r="J16885" s="217">
        <v>0</v>
      </c>
      <c r="K16885" s="217">
        <v>0</v>
      </c>
      <c r="L16885" s="217">
        <v>10</v>
      </c>
      <c r="M16885" s="217">
        <v>83.798449612403104</v>
      </c>
      <c r="N16885" s="217">
        <v>0</v>
      </c>
      <c r="O16885" s="217">
        <v>0</v>
      </c>
      <c r="P16885" s="217">
        <v>0</v>
      </c>
      <c r="Q16885" s="217">
        <v>0</v>
      </c>
      <c r="R16885" s="217">
        <v>0</v>
      </c>
      <c r="S16885" s="217">
        <v>0</v>
      </c>
      <c r="T16885" s="217">
        <v>0</v>
      </c>
      <c r="U16885" s="217">
        <v>0</v>
      </c>
      <c r="V16885" s="217">
        <v>0</v>
      </c>
      <c r="W16885" s="217">
        <v>0</v>
      </c>
      <c r="X16885" s="217">
        <v>0</v>
      </c>
      <c r="Y16885" s="217">
        <v>0</v>
      </c>
    </row>
    <row r="16886" spans="2:25">
      <c r="B16886" s="217" t="s">
        <v>17056</v>
      </c>
      <c r="C16886" s="217" t="s">
        <v>11696</v>
      </c>
      <c r="D16886" s="217" t="s">
        <v>27</v>
      </c>
      <c r="E16886" s="217" t="s">
        <v>87</v>
      </c>
      <c r="F16886" s="217" t="s">
        <v>5</v>
      </c>
      <c r="G16886" s="217" t="s">
        <v>49</v>
      </c>
      <c r="H16886" s="217" t="s">
        <v>174</v>
      </c>
      <c r="I16886" s="217">
        <v>1</v>
      </c>
      <c r="J16886" s="217">
        <v>1</v>
      </c>
      <c r="K16886" s="217">
        <v>0</v>
      </c>
      <c r="L16886" s="217">
        <v>13</v>
      </c>
      <c r="M16886" s="217">
        <v>370.19379844961202</v>
      </c>
      <c r="N16886" s="217">
        <v>2.7012878232645798</v>
      </c>
      <c r="O16886" s="217">
        <v>2.7012878232645798</v>
      </c>
      <c r="P16886" s="217">
        <v>0</v>
      </c>
      <c r="Q16886" s="217">
        <v>2.7012878232645798</v>
      </c>
      <c r="R16886" s="217">
        <v>2.7012878232645798</v>
      </c>
      <c r="S16886" s="217">
        <v>0</v>
      </c>
      <c r="T16886" s="217">
        <v>2.7012878232645798</v>
      </c>
      <c r="U16886" s="217">
        <v>2.7012878232645798</v>
      </c>
      <c r="V16886" s="217">
        <v>0</v>
      </c>
      <c r="W16886" s="217">
        <v>2.7012878232645798</v>
      </c>
      <c r="X16886" s="217">
        <v>2.7012878232645798</v>
      </c>
      <c r="Y16886" s="217">
        <v>0</v>
      </c>
    </row>
    <row r="16887" spans="2:25">
      <c r="B16887" s="217" t="s">
        <v>17057</v>
      </c>
      <c r="C16887" s="217" t="s">
        <v>11696</v>
      </c>
      <c r="D16887" s="217" t="s">
        <v>27</v>
      </c>
      <c r="E16887" s="217" t="s">
        <v>87</v>
      </c>
      <c r="F16887" s="217" t="s">
        <v>5</v>
      </c>
      <c r="G16887" s="217" t="s">
        <v>49</v>
      </c>
      <c r="H16887" s="217" t="s">
        <v>176</v>
      </c>
      <c r="I16887" s="217">
        <v>1</v>
      </c>
      <c r="J16887" s="217">
        <v>1</v>
      </c>
      <c r="K16887" s="217">
        <v>0</v>
      </c>
      <c r="L16887" s="217">
        <v>11</v>
      </c>
      <c r="M16887" s="217">
        <v>420.81395348837202</v>
      </c>
      <c r="N16887" s="217">
        <v>2.37634705719812</v>
      </c>
      <c r="O16887" s="217">
        <v>2.37634705719812</v>
      </c>
      <c r="P16887" s="217">
        <v>0</v>
      </c>
      <c r="Q16887" s="217">
        <v>2.37634705719812</v>
      </c>
      <c r="R16887" s="217">
        <v>2.37634705719812</v>
      </c>
      <c r="S16887" s="217">
        <v>0</v>
      </c>
      <c r="T16887" s="217">
        <v>2.37634705719812</v>
      </c>
      <c r="U16887" s="217">
        <v>2.37634705719812</v>
      </c>
      <c r="V16887" s="217">
        <v>0</v>
      </c>
      <c r="W16887" s="217">
        <v>2.37634705719812</v>
      </c>
      <c r="X16887" s="217">
        <v>2.37634705719812</v>
      </c>
      <c r="Y16887" s="217">
        <v>0</v>
      </c>
    </row>
    <row r="16888" spans="2:25">
      <c r="B16888" s="217" t="s">
        <v>17058</v>
      </c>
      <c r="C16888" s="217" t="s">
        <v>11696</v>
      </c>
      <c r="D16888" s="217" t="s">
        <v>27</v>
      </c>
      <c r="E16888" s="217" t="s">
        <v>87</v>
      </c>
      <c r="F16888" s="217" t="s">
        <v>5</v>
      </c>
      <c r="G16888" s="217" t="s">
        <v>49</v>
      </c>
      <c r="H16888" s="217" t="s">
        <v>178</v>
      </c>
      <c r="I16888" s="217">
        <v>3</v>
      </c>
      <c r="J16888" s="217">
        <v>3</v>
      </c>
      <c r="K16888" s="217">
        <v>0</v>
      </c>
      <c r="L16888" s="217">
        <v>8</v>
      </c>
      <c r="M16888" s="217">
        <v>322.63565891472899</v>
      </c>
      <c r="N16888" s="217">
        <v>9.2984142239308003</v>
      </c>
      <c r="O16888" s="217">
        <v>9.2984142239308003</v>
      </c>
      <c r="P16888" s="217">
        <v>0</v>
      </c>
      <c r="Q16888" s="217">
        <v>9.2984142239308003</v>
      </c>
      <c r="R16888" s="217">
        <v>9.2984142239308003</v>
      </c>
      <c r="S16888" s="217">
        <v>0</v>
      </c>
      <c r="T16888" s="217">
        <v>9.2984142239308003</v>
      </c>
      <c r="U16888" s="217">
        <v>9.2984142239308003</v>
      </c>
      <c r="V16888" s="217">
        <v>0</v>
      </c>
      <c r="W16888" s="217">
        <v>9.2984142239308003</v>
      </c>
      <c r="X16888" s="217">
        <v>9.2984142239308003</v>
      </c>
      <c r="Y16888" s="217">
        <v>0</v>
      </c>
    </row>
    <row r="16889" spans="2:25">
      <c r="B16889" s="217" t="s">
        <v>17059</v>
      </c>
      <c r="C16889" s="217" t="s">
        <v>11696</v>
      </c>
      <c r="D16889" s="217" t="s">
        <v>27</v>
      </c>
      <c r="E16889" s="217" t="s">
        <v>87</v>
      </c>
      <c r="F16889" s="217" t="s">
        <v>5</v>
      </c>
      <c r="G16889" s="217" t="s">
        <v>49</v>
      </c>
      <c r="H16889" s="217" t="s">
        <v>5</v>
      </c>
      <c r="I16889" s="217">
        <v>6</v>
      </c>
      <c r="J16889" s="217">
        <v>5</v>
      </c>
      <c r="K16889" s="217">
        <v>1</v>
      </c>
      <c r="L16889" s="217">
        <v>45</v>
      </c>
      <c r="M16889" s="217">
        <v>1310</v>
      </c>
      <c r="N16889" s="217">
        <v>4.5801526717557204</v>
      </c>
      <c r="O16889" s="217">
        <v>3.8167938931297698</v>
      </c>
      <c r="P16889" s="217">
        <v>0.76335877862595403</v>
      </c>
      <c r="Q16889" s="217">
        <v>4.5801526717557204</v>
      </c>
      <c r="R16889" s="217">
        <v>3.8167938931297698</v>
      </c>
      <c r="S16889" s="217">
        <v>0.76335877862595403</v>
      </c>
      <c r="T16889" s="217">
        <v>4.5801526717557204</v>
      </c>
      <c r="U16889" s="217">
        <v>3.8167938931297698</v>
      </c>
      <c r="V16889" s="217">
        <v>0.76335877862595403</v>
      </c>
      <c r="W16889" s="217">
        <v>4.5801526717557204</v>
      </c>
      <c r="X16889" s="217">
        <v>3.8167938931297698</v>
      </c>
      <c r="Y16889" s="217">
        <v>0.76335877862595403</v>
      </c>
    </row>
    <row r="16890" spans="2:25">
      <c r="B16890" s="217" t="s">
        <v>17060</v>
      </c>
      <c r="C16890" s="217" t="s">
        <v>11696</v>
      </c>
      <c r="D16890" s="217" t="s">
        <v>27</v>
      </c>
      <c r="E16890" s="217" t="s">
        <v>87</v>
      </c>
      <c r="F16890" s="217" t="s">
        <v>12</v>
      </c>
      <c r="G16890" s="217" t="s">
        <v>13</v>
      </c>
      <c r="H16890" s="217" t="s">
        <v>170</v>
      </c>
      <c r="I16890" s="217">
        <v>0</v>
      </c>
      <c r="J16890" s="217">
        <v>0</v>
      </c>
      <c r="K16890" s="217">
        <v>0</v>
      </c>
      <c r="L16890" s="217">
        <v>0</v>
      </c>
      <c r="M16890" s="217">
        <v>0</v>
      </c>
    </row>
    <row r="16891" spans="2:25">
      <c r="B16891" s="217" t="s">
        <v>17061</v>
      </c>
      <c r="C16891" s="217" t="s">
        <v>11696</v>
      </c>
      <c r="D16891" s="217" t="s">
        <v>27</v>
      </c>
      <c r="E16891" s="217" t="s">
        <v>87</v>
      </c>
      <c r="F16891" s="217" t="s">
        <v>12</v>
      </c>
      <c r="G16891" s="217" t="s">
        <v>13</v>
      </c>
      <c r="H16891" s="217" t="s">
        <v>172</v>
      </c>
      <c r="I16891" s="217">
        <v>0</v>
      </c>
      <c r="J16891" s="217">
        <v>0</v>
      </c>
      <c r="K16891" s="217">
        <v>0</v>
      </c>
      <c r="L16891" s="217">
        <v>0</v>
      </c>
      <c r="M16891" s="217">
        <v>0</v>
      </c>
    </row>
    <row r="16892" spans="2:25">
      <c r="B16892" s="217" t="s">
        <v>17062</v>
      </c>
      <c r="C16892" s="217" t="s">
        <v>11696</v>
      </c>
      <c r="D16892" s="217" t="s">
        <v>27</v>
      </c>
      <c r="E16892" s="217" t="s">
        <v>87</v>
      </c>
      <c r="F16892" s="217" t="s">
        <v>12</v>
      </c>
      <c r="G16892" s="217" t="s">
        <v>13</v>
      </c>
      <c r="H16892" s="217" t="s">
        <v>174</v>
      </c>
      <c r="I16892" s="217">
        <v>0</v>
      </c>
      <c r="J16892" s="217">
        <v>0</v>
      </c>
      <c r="K16892" s="217">
        <v>0</v>
      </c>
      <c r="L16892" s="217">
        <v>0</v>
      </c>
      <c r="M16892" s="217">
        <v>0</v>
      </c>
    </row>
    <row r="16893" spans="2:25">
      <c r="B16893" s="217" t="s">
        <v>17063</v>
      </c>
      <c r="C16893" s="217" t="s">
        <v>11696</v>
      </c>
      <c r="D16893" s="217" t="s">
        <v>27</v>
      </c>
      <c r="E16893" s="217" t="s">
        <v>87</v>
      </c>
      <c r="F16893" s="217" t="s">
        <v>12</v>
      </c>
      <c r="G16893" s="217" t="s">
        <v>13</v>
      </c>
      <c r="H16893" s="217" t="s">
        <v>176</v>
      </c>
      <c r="I16893" s="217">
        <v>0</v>
      </c>
      <c r="J16893" s="217">
        <v>0</v>
      </c>
      <c r="K16893" s="217">
        <v>0</v>
      </c>
      <c r="L16893" s="217">
        <v>0</v>
      </c>
      <c r="M16893" s="217">
        <v>20</v>
      </c>
      <c r="N16893" s="217">
        <v>0</v>
      </c>
      <c r="O16893" s="217">
        <v>0</v>
      </c>
      <c r="P16893" s="217">
        <v>0</v>
      </c>
      <c r="Q16893" s="217">
        <v>0</v>
      </c>
      <c r="R16893" s="217">
        <v>0</v>
      </c>
      <c r="S16893" s="217">
        <v>0</v>
      </c>
      <c r="T16893" s="217">
        <v>0</v>
      </c>
      <c r="U16893" s="217">
        <v>0</v>
      </c>
      <c r="V16893" s="217">
        <v>0</v>
      </c>
      <c r="W16893" s="217">
        <v>0</v>
      </c>
      <c r="X16893" s="217">
        <v>0</v>
      </c>
      <c r="Y16893" s="217">
        <v>0</v>
      </c>
    </row>
    <row r="16894" spans="2:25">
      <c r="B16894" s="217" t="s">
        <v>17064</v>
      </c>
      <c r="C16894" s="217" t="s">
        <v>11696</v>
      </c>
      <c r="D16894" s="217" t="s">
        <v>27</v>
      </c>
      <c r="E16894" s="217" t="s">
        <v>87</v>
      </c>
      <c r="F16894" s="217" t="s">
        <v>12</v>
      </c>
      <c r="G16894" s="217" t="s">
        <v>13</v>
      </c>
      <c r="H16894" s="217" t="s">
        <v>178</v>
      </c>
      <c r="I16894" s="217">
        <v>0</v>
      </c>
      <c r="J16894" s="217">
        <v>0</v>
      </c>
      <c r="K16894" s="217">
        <v>0</v>
      </c>
      <c r="L16894" s="217">
        <v>0</v>
      </c>
      <c r="M16894" s="217">
        <v>0</v>
      </c>
    </row>
    <row r="16895" spans="2:25">
      <c r="B16895" s="217" t="s">
        <v>17065</v>
      </c>
      <c r="C16895" s="217" t="s">
        <v>11696</v>
      </c>
      <c r="D16895" s="217" t="s">
        <v>27</v>
      </c>
      <c r="E16895" s="217" t="s">
        <v>87</v>
      </c>
      <c r="F16895" s="217" t="s">
        <v>12</v>
      </c>
      <c r="G16895" s="217" t="s">
        <v>13</v>
      </c>
      <c r="H16895" s="217" t="s">
        <v>5</v>
      </c>
      <c r="I16895" s="217">
        <v>0</v>
      </c>
      <c r="J16895" s="217">
        <v>0</v>
      </c>
      <c r="K16895" s="217">
        <v>0</v>
      </c>
      <c r="L16895" s="217">
        <v>0</v>
      </c>
      <c r="M16895" s="217">
        <v>20</v>
      </c>
      <c r="N16895" s="217">
        <v>0</v>
      </c>
      <c r="O16895" s="217">
        <v>0</v>
      </c>
      <c r="P16895" s="217">
        <v>0</v>
      </c>
      <c r="Q16895" s="217">
        <v>0</v>
      </c>
      <c r="R16895" s="217">
        <v>0</v>
      </c>
      <c r="S16895" s="217">
        <v>0</v>
      </c>
      <c r="T16895" s="217">
        <v>0</v>
      </c>
      <c r="U16895" s="217">
        <v>0</v>
      </c>
      <c r="V16895" s="217">
        <v>0</v>
      </c>
      <c r="W16895" s="217">
        <v>0</v>
      </c>
      <c r="X16895" s="217">
        <v>0</v>
      </c>
      <c r="Y16895" s="217">
        <v>0</v>
      </c>
    </row>
    <row r="16896" spans="2:25">
      <c r="B16896" s="217" t="s">
        <v>17066</v>
      </c>
      <c r="C16896" s="217" t="s">
        <v>11696</v>
      </c>
      <c r="D16896" s="217" t="s">
        <v>27</v>
      </c>
      <c r="E16896" s="217" t="s">
        <v>87</v>
      </c>
      <c r="F16896" s="217" t="s">
        <v>9</v>
      </c>
      <c r="G16896" s="217" t="s">
        <v>13</v>
      </c>
      <c r="H16896" s="217" t="s">
        <v>170</v>
      </c>
      <c r="I16896" s="217">
        <v>0</v>
      </c>
      <c r="J16896" s="217">
        <v>0</v>
      </c>
      <c r="K16896" s="217">
        <v>0</v>
      </c>
      <c r="L16896" s="217">
        <v>0</v>
      </c>
      <c r="M16896" s="217">
        <v>0</v>
      </c>
    </row>
    <row r="16897" spans="2:25">
      <c r="B16897" s="217" t="s">
        <v>17067</v>
      </c>
      <c r="C16897" s="217" t="s">
        <v>11696</v>
      </c>
      <c r="D16897" s="217" t="s">
        <v>27</v>
      </c>
      <c r="E16897" s="217" t="s">
        <v>87</v>
      </c>
      <c r="F16897" s="217" t="s">
        <v>9</v>
      </c>
      <c r="G16897" s="217" t="s">
        <v>13</v>
      </c>
      <c r="H16897" s="217" t="s">
        <v>172</v>
      </c>
      <c r="I16897" s="217">
        <v>0</v>
      </c>
      <c r="J16897" s="217">
        <v>0</v>
      </c>
      <c r="K16897" s="217">
        <v>0</v>
      </c>
      <c r="L16897" s="217">
        <v>0</v>
      </c>
      <c r="M16897" s="217">
        <v>0</v>
      </c>
    </row>
    <row r="16898" spans="2:25">
      <c r="B16898" s="217" t="s">
        <v>17068</v>
      </c>
      <c r="C16898" s="217" t="s">
        <v>11696</v>
      </c>
      <c r="D16898" s="217" t="s">
        <v>27</v>
      </c>
      <c r="E16898" s="217" t="s">
        <v>87</v>
      </c>
      <c r="F16898" s="217" t="s">
        <v>9</v>
      </c>
      <c r="G16898" s="217" t="s">
        <v>13</v>
      </c>
      <c r="H16898" s="217" t="s">
        <v>174</v>
      </c>
      <c r="I16898" s="217">
        <v>0</v>
      </c>
      <c r="J16898" s="217">
        <v>0</v>
      </c>
      <c r="K16898" s="217">
        <v>0</v>
      </c>
      <c r="L16898" s="217">
        <v>0</v>
      </c>
      <c r="M16898" s="217">
        <v>0</v>
      </c>
    </row>
    <row r="16899" spans="2:25">
      <c r="B16899" s="217" t="s">
        <v>17069</v>
      </c>
      <c r="C16899" s="217" t="s">
        <v>11696</v>
      </c>
      <c r="D16899" s="217" t="s">
        <v>27</v>
      </c>
      <c r="E16899" s="217" t="s">
        <v>87</v>
      </c>
      <c r="F16899" s="217" t="s">
        <v>9</v>
      </c>
      <c r="G16899" s="217" t="s">
        <v>13</v>
      </c>
      <c r="H16899" s="217" t="s">
        <v>176</v>
      </c>
      <c r="I16899" s="217">
        <v>0</v>
      </c>
      <c r="J16899" s="217">
        <v>0</v>
      </c>
      <c r="K16899" s="217">
        <v>0</v>
      </c>
      <c r="L16899" s="217">
        <v>0</v>
      </c>
      <c r="M16899" s="217">
        <v>20</v>
      </c>
      <c r="N16899" s="217">
        <v>0</v>
      </c>
      <c r="O16899" s="217">
        <v>0</v>
      </c>
      <c r="P16899" s="217">
        <v>0</v>
      </c>
      <c r="Q16899" s="217">
        <v>0</v>
      </c>
      <c r="R16899" s="217">
        <v>0</v>
      </c>
      <c r="S16899" s="217">
        <v>0</v>
      </c>
      <c r="T16899" s="217">
        <v>0</v>
      </c>
      <c r="U16899" s="217">
        <v>0</v>
      </c>
      <c r="V16899" s="217">
        <v>0</v>
      </c>
      <c r="W16899" s="217">
        <v>0</v>
      </c>
      <c r="X16899" s="217">
        <v>0</v>
      </c>
      <c r="Y16899" s="217">
        <v>0</v>
      </c>
    </row>
    <row r="16900" spans="2:25">
      <c r="B16900" s="217" t="s">
        <v>17070</v>
      </c>
      <c r="C16900" s="217" t="s">
        <v>11696</v>
      </c>
      <c r="D16900" s="217" t="s">
        <v>27</v>
      </c>
      <c r="E16900" s="217" t="s">
        <v>87</v>
      </c>
      <c r="F16900" s="217" t="s">
        <v>9</v>
      </c>
      <c r="G16900" s="217" t="s">
        <v>13</v>
      </c>
      <c r="H16900" s="217" t="s">
        <v>178</v>
      </c>
      <c r="I16900" s="217">
        <v>0</v>
      </c>
      <c r="J16900" s="217">
        <v>0</v>
      </c>
      <c r="K16900" s="217">
        <v>0</v>
      </c>
      <c r="L16900" s="217">
        <v>0</v>
      </c>
      <c r="M16900" s="217">
        <v>0</v>
      </c>
    </row>
    <row r="16901" spans="2:25">
      <c r="B16901" s="217" t="s">
        <v>17071</v>
      </c>
      <c r="C16901" s="217" t="s">
        <v>11696</v>
      </c>
      <c r="D16901" s="217" t="s">
        <v>27</v>
      </c>
      <c r="E16901" s="217" t="s">
        <v>87</v>
      </c>
      <c r="F16901" s="217" t="s">
        <v>9</v>
      </c>
      <c r="G16901" s="217" t="s">
        <v>13</v>
      </c>
      <c r="H16901" s="217" t="s">
        <v>5</v>
      </c>
      <c r="I16901" s="217">
        <v>0</v>
      </c>
      <c r="J16901" s="217">
        <v>0</v>
      </c>
      <c r="K16901" s="217">
        <v>0</v>
      </c>
      <c r="L16901" s="217">
        <v>0</v>
      </c>
      <c r="M16901" s="217">
        <v>20</v>
      </c>
      <c r="N16901" s="217">
        <v>0</v>
      </c>
      <c r="O16901" s="217">
        <v>0</v>
      </c>
      <c r="P16901" s="217">
        <v>0</v>
      </c>
      <c r="Q16901" s="217">
        <v>0</v>
      </c>
      <c r="R16901" s="217">
        <v>0</v>
      </c>
      <c r="S16901" s="217">
        <v>0</v>
      </c>
      <c r="T16901" s="217">
        <v>0</v>
      </c>
      <c r="U16901" s="217">
        <v>0</v>
      </c>
      <c r="V16901" s="217">
        <v>0</v>
      </c>
      <c r="W16901" s="217">
        <v>0</v>
      </c>
      <c r="X16901" s="217">
        <v>0</v>
      </c>
      <c r="Y16901" s="217">
        <v>0</v>
      </c>
    </row>
    <row r="16902" spans="2:25">
      <c r="B16902" s="217" t="s">
        <v>17072</v>
      </c>
      <c r="C16902" s="217" t="s">
        <v>11696</v>
      </c>
      <c r="D16902" s="217" t="s">
        <v>27</v>
      </c>
      <c r="E16902" s="217" t="s">
        <v>87</v>
      </c>
      <c r="F16902" s="217" t="s">
        <v>5</v>
      </c>
      <c r="G16902" s="217" t="s">
        <v>13</v>
      </c>
      <c r="H16902" s="217" t="s">
        <v>170</v>
      </c>
      <c r="I16902" s="217">
        <v>0</v>
      </c>
      <c r="J16902" s="217">
        <v>0</v>
      </c>
      <c r="K16902" s="217">
        <v>0</v>
      </c>
      <c r="L16902" s="217">
        <v>0</v>
      </c>
      <c r="M16902" s="217">
        <v>0</v>
      </c>
    </row>
    <row r="16903" spans="2:25">
      <c r="B16903" s="217" t="s">
        <v>17073</v>
      </c>
      <c r="C16903" s="217" t="s">
        <v>11696</v>
      </c>
      <c r="D16903" s="217" t="s">
        <v>27</v>
      </c>
      <c r="E16903" s="217" t="s">
        <v>87</v>
      </c>
      <c r="F16903" s="217" t="s">
        <v>5</v>
      </c>
      <c r="G16903" s="217" t="s">
        <v>13</v>
      </c>
      <c r="H16903" s="217" t="s">
        <v>172</v>
      </c>
      <c r="I16903" s="217">
        <v>0</v>
      </c>
      <c r="J16903" s="217">
        <v>0</v>
      </c>
      <c r="K16903" s="217">
        <v>0</v>
      </c>
      <c r="L16903" s="217">
        <v>0</v>
      </c>
      <c r="M16903" s="217">
        <v>0</v>
      </c>
    </row>
    <row r="16904" spans="2:25">
      <c r="B16904" s="217" t="s">
        <v>17074</v>
      </c>
      <c r="C16904" s="217" t="s">
        <v>11696</v>
      </c>
      <c r="D16904" s="217" t="s">
        <v>27</v>
      </c>
      <c r="E16904" s="217" t="s">
        <v>87</v>
      </c>
      <c r="F16904" s="217" t="s">
        <v>5</v>
      </c>
      <c r="G16904" s="217" t="s">
        <v>13</v>
      </c>
      <c r="H16904" s="217" t="s">
        <v>174</v>
      </c>
      <c r="I16904" s="217">
        <v>0</v>
      </c>
      <c r="J16904" s="217">
        <v>0</v>
      </c>
      <c r="K16904" s="217">
        <v>0</v>
      </c>
      <c r="L16904" s="217">
        <v>0</v>
      </c>
      <c r="M16904" s="217">
        <v>0</v>
      </c>
    </row>
    <row r="16905" spans="2:25">
      <c r="B16905" s="217" t="s">
        <v>17075</v>
      </c>
      <c r="C16905" s="217" t="s">
        <v>11696</v>
      </c>
      <c r="D16905" s="217" t="s">
        <v>27</v>
      </c>
      <c r="E16905" s="217" t="s">
        <v>87</v>
      </c>
      <c r="F16905" s="217" t="s">
        <v>5</v>
      </c>
      <c r="G16905" s="217" t="s">
        <v>13</v>
      </c>
      <c r="H16905" s="217" t="s">
        <v>176</v>
      </c>
      <c r="I16905" s="217">
        <v>0</v>
      </c>
      <c r="J16905" s="217">
        <v>0</v>
      </c>
      <c r="K16905" s="217">
        <v>0</v>
      </c>
      <c r="L16905" s="217">
        <v>0</v>
      </c>
      <c r="M16905" s="217">
        <v>40</v>
      </c>
      <c r="N16905" s="217">
        <v>0</v>
      </c>
      <c r="O16905" s="217">
        <v>0</v>
      </c>
      <c r="P16905" s="217">
        <v>0</v>
      </c>
      <c r="Q16905" s="217">
        <v>0</v>
      </c>
      <c r="R16905" s="217">
        <v>0</v>
      </c>
      <c r="S16905" s="217">
        <v>0</v>
      </c>
      <c r="T16905" s="217">
        <v>0</v>
      </c>
      <c r="U16905" s="217">
        <v>0</v>
      </c>
      <c r="V16905" s="217">
        <v>0</v>
      </c>
      <c r="W16905" s="217">
        <v>0</v>
      </c>
      <c r="X16905" s="217">
        <v>0</v>
      </c>
      <c r="Y16905" s="217">
        <v>0</v>
      </c>
    </row>
    <row r="16906" spans="2:25">
      <c r="B16906" s="217" t="s">
        <v>17076</v>
      </c>
      <c r="C16906" s="217" t="s">
        <v>11696</v>
      </c>
      <c r="D16906" s="217" t="s">
        <v>27</v>
      </c>
      <c r="E16906" s="217" t="s">
        <v>87</v>
      </c>
      <c r="F16906" s="217" t="s">
        <v>5</v>
      </c>
      <c r="G16906" s="217" t="s">
        <v>13</v>
      </c>
      <c r="H16906" s="217" t="s">
        <v>178</v>
      </c>
      <c r="I16906" s="217">
        <v>0</v>
      </c>
      <c r="J16906" s="217">
        <v>0</v>
      </c>
      <c r="K16906" s="217">
        <v>0</v>
      </c>
      <c r="L16906" s="217">
        <v>0</v>
      </c>
      <c r="M16906" s="217">
        <v>0</v>
      </c>
    </row>
    <row r="16907" spans="2:25">
      <c r="B16907" s="217" t="s">
        <v>17077</v>
      </c>
      <c r="C16907" s="217" t="s">
        <v>11696</v>
      </c>
      <c r="D16907" s="217" t="s">
        <v>27</v>
      </c>
      <c r="E16907" s="217" t="s">
        <v>87</v>
      </c>
      <c r="F16907" s="217" t="s">
        <v>5</v>
      </c>
      <c r="G16907" s="217" t="s">
        <v>13</v>
      </c>
      <c r="H16907" s="217" t="s">
        <v>5</v>
      </c>
      <c r="I16907" s="217">
        <v>0</v>
      </c>
      <c r="J16907" s="217">
        <v>0</v>
      </c>
      <c r="K16907" s="217">
        <v>0</v>
      </c>
      <c r="L16907" s="217">
        <v>0</v>
      </c>
      <c r="M16907" s="217">
        <v>40</v>
      </c>
      <c r="N16907" s="217">
        <v>0</v>
      </c>
      <c r="O16907" s="217">
        <v>0</v>
      </c>
      <c r="P16907" s="217">
        <v>0</v>
      </c>
      <c r="Q16907" s="217">
        <v>0</v>
      </c>
      <c r="R16907" s="217">
        <v>0</v>
      </c>
      <c r="S16907" s="217">
        <v>0</v>
      </c>
      <c r="T16907" s="217">
        <v>0</v>
      </c>
      <c r="U16907" s="217">
        <v>0</v>
      </c>
      <c r="V16907" s="217">
        <v>0</v>
      </c>
      <c r="W16907" s="217">
        <v>0</v>
      </c>
      <c r="X16907" s="217">
        <v>0</v>
      </c>
      <c r="Y16907" s="217">
        <v>0</v>
      </c>
    </row>
    <row r="16908" spans="2:25">
      <c r="B16908" s="217" t="s">
        <v>17078</v>
      </c>
      <c r="C16908" s="217" t="s">
        <v>11696</v>
      </c>
      <c r="D16908" s="217" t="s">
        <v>27</v>
      </c>
      <c r="E16908" s="217" t="s">
        <v>87</v>
      </c>
      <c r="F16908" s="217" t="s">
        <v>12</v>
      </c>
      <c r="G16908" s="217" t="s">
        <v>5</v>
      </c>
      <c r="H16908" s="217" t="s">
        <v>170</v>
      </c>
      <c r="I16908" s="217">
        <v>1</v>
      </c>
      <c r="J16908" s="217">
        <v>0</v>
      </c>
      <c r="K16908" s="217">
        <v>1</v>
      </c>
      <c r="L16908" s="217">
        <v>0</v>
      </c>
      <c r="M16908" s="217">
        <v>62.558139534883701</v>
      </c>
      <c r="N16908" s="217">
        <v>15.985130111524199</v>
      </c>
      <c r="O16908" s="217">
        <v>0</v>
      </c>
      <c r="P16908" s="217">
        <v>15.985130111524199</v>
      </c>
      <c r="Q16908" s="217">
        <v>15.985130111524199</v>
      </c>
      <c r="R16908" s="217">
        <v>0</v>
      </c>
      <c r="S16908" s="217">
        <v>15.985130111524199</v>
      </c>
      <c r="T16908" s="217">
        <v>15.985130111524199</v>
      </c>
      <c r="U16908" s="217">
        <v>0</v>
      </c>
      <c r="V16908" s="217">
        <v>15.985130111524199</v>
      </c>
      <c r="W16908" s="217">
        <v>15.985130111524199</v>
      </c>
      <c r="X16908" s="217">
        <v>0</v>
      </c>
      <c r="Y16908" s="217">
        <v>15.985130111524199</v>
      </c>
    </row>
    <row r="16909" spans="2:25">
      <c r="B16909" s="217" t="s">
        <v>17079</v>
      </c>
      <c r="C16909" s="217" t="s">
        <v>11696</v>
      </c>
      <c r="D16909" s="217" t="s">
        <v>27</v>
      </c>
      <c r="E16909" s="217" t="s">
        <v>87</v>
      </c>
      <c r="F16909" s="217" t="s">
        <v>12</v>
      </c>
      <c r="G16909" s="217" t="s">
        <v>5</v>
      </c>
      <c r="H16909" s="217" t="s">
        <v>172</v>
      </c>
      <c r="I16909" s="217">
        <v>0</v>
      </c>
      <c r="J16909" s="217">
        <v>0</v>
      </c>
      <c r="K16909" s="217">
        <v>0</v>
      </c>
      <c r="L16909" s="217">
        <v>5</v>
      </c>
      <c r="M16909" s="217">
        <v>53.798449612403097</v>
      </c>
      <c r="N16909" s="217">
        <v>0</v>
      </c>
      <c r="O16909" s="217">
        <v>0</v>
      </c>
      <c r="P16909" s="217">
        <v>0</v>
      </c>
      <c r="Q16909" s="217">
        <v>0</v>
      </c>
      <c r="R16909" s="217">
        <v>0</v>
      </c>
      <c r="S16909" s="217">
        <v>0</v>
      </c>
      <c r="T16909" s="217">
        <v>0</v>
      </c>
      <c r="U16909" s="217">
        <v>0</v>
      </c>
      <c r="V16909" s="217">
        <v>0</v>
      </c>
      <c r="W16909" s="217">
        <v>0</v>
      </c>
      <c r="X16909" s="217">
        <v>0</v>
      </c>
      <c r="Y16909" s="217">
        <v>0</v>
      </c>
    </row>
    <row r="16910" spans="2:25">
      <c r="B16910" s="217" t="s">
        <v>17080</v>
      </c>
      <c r="C16910" s="217" t="s">
        <v>11696</v>
      </c>
      <c r="D16910" s="217" t="s">
        <v>27</v>
      </c>
      <c r="E16910" s="217" t="s">
        <v>87</v>
      </c>
      <c r="F16910" s="217" t="s">
        <v>12</v>
      </c>
      <c r="G16910" s="217" t="s">
        <v>5</v>
      </c>
      <c r="H16910" s="217" t="s">
        <v>174</v>
      </c>
      <c r="I16910" s="217">
        <v>2</v>
      </c>
      <c r="J16910" s="217">
        <v>2</v>
      </c>
      <c r="K16910" s="217">
        <v>0</v>
      </c>
      <c r="L16910" s="217">
        <v>3</v>
      </c>
      <c r="M16910" s="217">
        <v>205.19379844961199</v>
      </c>
      <c r="N16910" s="217">
        <v>9.7468832640725296</v>
      </c>
      <c r="O16910" s="217">
        <v>9.7468832640725296</v>
      </c>
      <c r="P16910" s="217">
        <v>0</v>
      </c>
      <c r="Q16910" s="217">
        <v>9.7468832640725296</v>
      </c>
      <c r="R16910" s="217">
        <v>9.7468832640725296</v>
      </c>
      <c r="S16910" s="217">
        <v>0</v>
      </c>
      <c r="T16910" s="217">
        <v>9.7468832640725296</v>
      </c>
      <c r="U16910" s="217">
        <v>9.7468832640725296</v>
      </c>
      <c r="V16910" s="217">
        <v>0</v>
      </c>
      <c r="W16910" s="217">
        <v>9.7468832640725296</v>
      </c>
      <c r="X16910" s="217">
        <v>9.7468832640725296</v>
      </c>
      <c r="Y16910" s="217">
        <v>0</v>
      </c>
    </row>
    <row r="16911" spans="2:25">
      <c r="B16911" s="217" t="s">
        <v>17081</v>
      </c>
      <c r="C16911" s="217" t="s">
        <v>11696</v>
      </c>
      <c r="D16911" s="217" t="s">
        <v>27</v>
      </c>
      <c r="E16911" s="217" t="s">
        <v>87</v>
      </c>
      <c r="F16911" s="217" t="s">
        <v>12</v>
      </c>
      <c r="G16911" s="217" t="s">
        <v>5</v>
      </c>
      <c r="H16911" s="217" t="s">
        <v>176</v>
      </c>
      <c r="I16911" s="217">
        <v>2</v>
      </c>
      <c r="J16911" s="217">
        <v>2</v>
      </c>
      <c r="K16911" s="217">
        <v>0</v>
      </c>
      <c r="L16911" s="217">
        <v>6</v>
      </c>
      <c r="M16911" s="217">
        <v>250.81395348837199</v>
      </c>
      <c r="N16911" s="217">
        <v>7.9740380157626296</v>
      </c>
      <c r="O16911" s="217">
        <v>7.9740380157626296</v>
      </c>
      <c r="P16911" s="217">
        <v>0</v>
      </c>
      <c r="Q16911" s="217">
        <v>7.9740380157626296</v>
      </c>
      <c r="R16911" s="217">
        <v>7.9740380157626296</v>
      </c>
      <c r="S16911" s="217">
        <v>0</v>
      </c>
      <c r="T16911" s="217">
        <v>7.9740380157626296</v>
      </c>
      <c r="U16911" s="217">
        <v>7.9740380157626296</v>
      </c>
      <c r="V16911" s="217">
        <v>0</v>
      </c>
      <c r="W16911" s="217">
        <v>7.9740380157626296</v>
      </c>
      <c r="X16911" s="217">
        <v>7.9740380157626296</v>
      </c>
      <c r="Y16911" s="217">
        <v>0</v>
      </c>
    </row>
    <row r="16912" spans="2:25">
      <c r="B16912" s="217" t="s">
        <v>17082</v>
      </c>
      <c r="C16912" s="217" t="s">
        <v>11696</v>
      </c>
      <c r="D16912" s="217" t="s">
        <v>27</v>
      </c>
      <c r="E16912" s="217" t="s">
        <v>87</v>
      </c>
      <c r="F16912" s="217" t="s">
        <v>12</v>
      </c>
      <c r="G16912" s="217" t="s">
        <v>5</v>
      </c>
      <c r="H16912" s="217" t="s">
        <v>178</v>
      </c>
      <c r="I16912" s="217">
        <v>2</v>
      </c>
      <c r="J16912" s="217">
        <v>2</v>
      </c>
      <c r="K16912" s="217">
        <v>0</v>
      </c>
      <c r="L16912" s="217">
        <v>1</v>
      </c>
      <c r="M16912" s="217">
        <v>162.63565891472899</v>
      </c>
      <c r="N16912" s="217">
        <v>12.2974261201144</v>
      </c>
      <c r="O16912" s="217">
        <v>12.2974261201144</v>
      </c>
      <c r="P16912" s="217">
        <v>0</v>
      </c>
      <c r="Q16912" s="217">
        <v>12.2974261201144</v>
      </c>
      <c r="R16912" s="217">
        <v>12.2974261201144</v>
      </c>
      <c r="S16912" s="217">
        <v>0</v>
      </c>
      <c r="T16912" s="217">
        <v>12.2974261201144</v>
      </c>
      <c r="U16912" s="217">
        <v>12.2974261201144</v>
      </c>
      <c r="V16912" s="217">
        <v>0</v>
      </c>
      <c r="W16912" s="217">
        <v>12.2974261201144</v>
      </c>
      <c r="X16912" s="217">
        <v>12.2974261201144</v>
      </c>
      <c r="Y16912" s="217">
        <v>0</v>
      </c>
    </row>
    <row r="16913" spans="2:25">
      <c r="B16913" s="217" t="s">
        <v>17083</v>
      </c>
      <c r="C16913" s="217" t="s">
        <v>11696</v>
      </c>
      <c r="D16913" s="217" t="s">
        <v>27</v>
      </c>
      <c r="E16913" s="217" t="s">
        <v>87</v>
      </c>
      <c r="F16913" s="217" t="s">
        <v>12</v>
      </c>
      <c r="G16913" s="217" t="s">
        <v>5</v>
      </c>
      <c r="H16913" s="217" t="s">
        <v>5</v>
      </c>
      <c r="I16913" s="217">
        <v>7</v>
      </c>
      <c r="J16913" s="217">
        <v>6</v>
      </c>
      <c r="K16913" s="217">
        <v>1</v>
      </c>
      <c r="L16913" s="217">
        <v>15</v>
      </c>
      <c r="M16913" s="217">
        <v>735</v>
      </c>
      <c r="N16913" s="217">
        <v>9.5238095238095202</v>
      </c>
      <c r="O16913" s="217">
        <v>8.1632653061224492</v>
      </c>
      <c r="P16913" s="217">
        <v>1.3605442176870699</v>
      </c>
      <c r="Q16913" s="217">
        <v>9.5238095238095202</v>
      </c>
      <c r="R16913" s="217">
        <v>8.1632653061224492</v>
      </c>
      <c r="S16913" s="217">
        <v>1.3605442176870699</v>
      </c>
      <c r="T16913" s="217">
        <v>9.5238095238095202</v>
      </c>
      <c r="U16913" s="217">
        <v>8.1632653061224492</v>
      </c>
      <c r="V16913" s="217">
        <v>1.3605442176870699</v>
      </c>
      <c r="W16913" s="217">
        <v>9.5238095238095202</v>
      </c>
      <c r="X16913" s="217">
        <v>8.1632653061224492</v>
      </c>
      <c r="Y16913" s="217">
        <v>1.3605442176870699</v>
      </c>
    </row>
    <row r="16914" spans="2:25">
      <c r="B16914" s="217" t="s">
        <v>17084</v>
      </c>
      <c r="C16914" s="217" t="s">
        <v>11696</v>
      </c>
      <c r="D16914" s="217" t="s">
        <v>27</v>
      </c>
      <c r="E16914" s="217" t="s">
        <v>87</v>
      </c>
      <c r="F16914" s="217" t="s">
        <v>9</v>
      </c>
      <c r="G16914" s="217" t="s">
        <v>5</v>
      </c>
      <c r="H16914" s="217" t="s">
        <v>170</v>
      </c>
      <c r="I16914" s="217">
        <v>0</v>
      </c>
      <c r="J16914" s="217">
        <v>0</v>
      </c>
      <c r="K16914" s="217">
        <v>0</v>
      </c>
      <c r="L16914" s="217">
        <v>5</v>
      </c>
      <c r="M16914" s="217">
        <v>71.6666666666667</v>
      </c>
      <c r="N16914" s="217">
        <v>0</v>
      </c>
      <c r="O16914" s="217">
        <v>0</v>
      </c>
      <c r="P16914" s="217">
        <v>0</v>
      </c>
      <c r="Q16914" s="217">
        <v>0</v>
      </c>
      <c r="R16914" s="217">
        <v>0</v>
      </c>
      <c r="S16914" s="217">
        <v>0</v>
      </c>
      <c r="T16914" s="217">
        <v>0</v>
      </c>
      <c r="U16914" s="217">
        <v>0</v>
      </c>
      <c r="V16914" s="217">
        <v>0</v>
      </c>
      <c r="W16914" s="217">
        <v>0</v>
      </c>
      <c r="X16914" s="217">
        <v>0</v>
      </c>
      <c r="Y16914" s="217">
        <v>0</v>
      </c>
    </row>
    <row r="16915" spans="2:25">
      <c r="B16915" s="217" t="s">
        <v>17085</v>
      </c>
      <c r="C16915" s="217" t="s">
        <v>11696</v>
      </c>
      <c r="D16915" s="217" t="s">
        <v>27</v>
      </c>
      <c r="E16915" s="217" t="s">
        <v>87</v>
      </c>
      <c r="F16915" s="217" t="s">
        <v>9</v>
      </c>
      <c r="G16915" s="217" t="s">
        <v>5</v>
      </c>
      <c r="H16915" s="217" t="s">
        <v>172</v>
      </c>
      <c r="I16915" s="217">
        <v>0</v>
      </c>
      <c r="J16915" s="217">
        <v>0</v>
      </c>
      <c r="K16915" s="217">
        <v>0</v>
      </c>
      <c r="L16915" s="217">
        <v>5</v>
      </c>
      <c r="M16915" s="217">
        <v>51.6666666666667</v>
      </c>
      <c r="N16915" s="217">
        <v>0</v>
      </c>
      <c r="O16915" s="217">
        <v>0</v>
      </c>
      <c r="P16915" s="217">
        <v>0</v>
      </c>
      <c r="Q16915" s="217">
        <v>0</v>
      </c>
      <c r="R16915" s="217">
        <v>0</v>
      </c>
      <c r="S16915" s="217">
        <v>0</v>
      </c>
      <c r="T16915" s="217">
        <v>0</v>
      </c>
      <c r="U16915" s="217">
        <v>0</v>
      </c>
      <c r="V16915" s="217">
        <v>0</v>
      </c>
      <c r="W16915" s="217">
        <v>0</v>
      </c>
      <c r="X16915" s="217">
        <v>0</v>
      </c>
      <c r="Y16915" s="217">
        <v>0</v>
      </c>
    </row>
    <row r="16916" spans="2:25">
      <c r="B16916" s="217" t="s">
        <v>17086</v>
      </c>
      <c r="C16916" s="217" t="s">
        <v>11696</v>
      </c>
      <c r="D16916" s="217" t="s">
        <v>27</v>
      </c>
      <c r="E16916" s="217" t="s">
        <v>87</v>
      </c>
      <c r="F16916" s="217" t="s">
        <v>9</v>
      </c>
      <c r="G16916" s="217" t="s">
        <v>5</v>
      </c>
      <c r="H16916" s="217" t="s">
        <v>174</v>
      </c>
      <c r="I16916" s="217">
        <v>0</v>
      </c>
      <c r="J16916" s="217">
        <v>0</v>
      </c>
      <c r="K16916" s="217">
        <v>0</v>
      </c>
      <c r="L16916" s="217">
        <v>11</v>
      </c>
      <c r="M16916" s="217">
        <v>241.666666666667</v>
      </c>
      <c r="N16916" s="217">
        <v>0</v>
      </c>
      <c r="O16916" s="217">
        <v>0</v>
      </c>
      <c r="P16916" s="217">
        <v>0</v>
      </c>
      <c r="Q16916" s="217">
        <v>0</v>
      </c>
      <c r="R16916" s="217">
        <v>0</v>
      </c>
      <c r="S16916" s="217">
        <v>0</v>
      </c>
      <c r="T16916" s="217">
        <v>0</v>
      </c>
      <c r="U16916" s="217">
        <v>0</v>
      </c>
      <c r="V16916" s="217">
        <v>0</v>
      </c>
      <c r="W16916" s="217">
        <v>0</v>
      </c>
      <c r="X16916" s="217">
        <v>0</v>
      </c>
      <c r="Y16916" s="217">
        <v>0</v>
      </c>
    </row>
    <row r="16917" spans="2:25">
      <c r="B16917" s="217" t="s">
        <v>17087</v>
      </c>
      <c r="C16917" s="217" t="s">
        <v>11696</v>
      </c>
      <c r="D16917" s="217" t="s">
        <v>27</v>
      </c>
      <c r="E16917" s="217" t="s">
        <v>87</v>
      </c>
      <c r="F16917" s="217" t="s">
        <v>9</v>
      </c>
      <c r="G16917" s="217" t="s">
        <v>5</v>
      </c>
      <c r="H16917" s="217" t="s">
        <v>176</v>
      </c>
      <c r="I16917" s="217">
        <v>0</v>
      </c>
      <c r="J16917" s="217">
        <v>0</v>
      </c>
      <c r="K16917" s="217">
        <v>0</v>
      </c>
      <c r="L16917" s="217">
        <v>9</v>
      </c>
      <c r="M16917" s="217">
        <v>351.66666666666703</v>
      </c>
      <c r="N16917" s="217">
        <v>0</v>
      </c>
      <c r="O16917" s="217">
        <v>0</v>
      </c>
      <c r="P16917" s="217">
        <v>0</v>
      </c>
      <c r="Q16917" s="217">
        <v>0</v>
      </c>
      <c r="R16917" s="217">
        <v>0</v>
      </c>
      <c r="S16917" s="217">
        <v>0</v>
      </c>
      <c r="T16917" s="217">
        <v>0</v>
      </c>
      <c r="U16917" s="217">
        <v>0</v>
      </c>
      <c r="V16917" s="217">
        <v>0</v>
      </c>
      <c r="W16917" s="217">
        <v>0</v>
      </c>
      <c r="X16917" s="217">
        <v>0</v>
      </c>
      <c r="Y16917" s="217">
        <v>0</v>
      </c>
    </row>
    <row r="16918" spans="2:25">
      <c r="B16918" s="217" t="s">
        <v>17088</v>
      </c>
      <c r="C16918" s="217" t="s">
        <v>11696</v>
      </c>
      <c r="D16918" s="217" t="s">
        <v>27</v>
      </c>
      <c r="E16918" s="217" t="s">
        <v>87</v>
      </c>
      <c r="F16918" s="217" t="s">
        <v>9</v>
      </c>
      <c r="G16918" s="217" t="s">
        <v>5</v>
      </c>
      <c r="H16918" s="217" t="s">
        <v>178</v>
      </c>
      <c r="I16918" s="217">
        <v>2</v>
      </c>
      <c r="J16918" s="217">
        <v>2</v>
      </c>
      <c r="K16918" s="217">
        <v>0</v>
      </c>
      <c r="L16918" s="217">
        <v>11</v>
      </c>
      <c r="M16918" s="217">
        <v>258.33333333333297</v>
      </c>
      <c r="N16918" s="217">
        <v>7.7419354838709697</v>
      </c>
      <c r="O16918" s="217">
        <v>7.7419354838709697</v>
      </c>
      <c r="P16918" s="217">
        <v>0</v>
      </c>
      <c r="Q16918" s="217">
        <v>7.7419354838709697</v>
      </c>
      <c r="R16918" s="217">
        <v>7.7419354838709697</v>
      </c>
      <c r="S16918" s="217">
        <v>0</v>
      </c>
      <c r="T16918" s="217">
        <v>7.7419354838709697</v>
      </c>
      <c r="U16918" s="217">
        <v>7.7419354838709697</v>
      </c>
      <c r="V16918" s="217">
        <v>0</v>
      </c>
      <c r="W16918" s="217">
        <v>7.7419354838709697</v>
      </c>
      <c r="X16918" s="217">
        <v>7.7419354838709697</v>
      </c>
      <c r="Y16918" s="217">
        <v>0</v>
      </c>
    </row>
    <row r="16919" spans="2:25">
      <c r="B16919" s="217" t="s">
        <v>17089</v>
      </c>
      <c r="C16919" s="217" t="s">
        <v>11696</v>
      </c>
      <c r="D16919" s="217" t="s">
        <v>27</v>
      </c>
      <c r="E16919" s="217" t="s">
        <v>87</v>
      </c>
      <c r="F16919" s="217" t="s">
        <v>9</v>
      </c>
      <c r="G16919" s="217" t="s">
        <v>5</v>
      </c>
      <c r="H16919" s="217" t="s">
        <v>5</v>
      </c>
      <c r="I16919" s="217">
        <v>2</v>
      </c>
      <c r="J16919" s="217">
        <v>2</v>
      </c>
      <c r="K16919" s="217">
        <v>0</v>
      </c>
      <c r="L16919" s="217">
        <v>41</v>
      </c>
      <c r="M16919" s="217">
        <v>975</v>
      </c>
      <c r="N16919" s="217">
        <v>2.0512820512820502</v>
      </c>
      <c r="O16919" s="217">
        <v>2.0512820512820502</v>
      </c>
      <c r="P16919" s="217">
        <v>0</v>
      </c>
      <c r="Q16919" s="217">
        <v>2.0512820512820502</v>
      </c>
      <c r="R16919" s="217">
        <v>2.0512820512820502</v>
      </c>
      <c r="S16919" s="217">
        <v>0</v>
      </c>
      <c r="T16919" s="217">
        <v>2.0512820512820502</v>
      </c>
      <c r="U16919" s="217">
        <v>2.0512820512820502</v>
      </c>
      <c r="V16919" s="217">
        <v>0</v>
      </c>
      <c r="W16919" s="217">
        <v>2.0512820512820502</v>
      </c>
      <c r="X16919" s="217">
        <v>2.0512820512820502</v>
      </c>
      <c r="Y16919" s="217">
        <v>0</v>
      </c>
    </row>
    <row r="16920" spans="2:25">
      <c r="B16920" s="217" t="s">
        <v>17090</v>
      </c>
      <c r="C16920" s="217" t="s">
        <v>11696</v>
      </c>
      <c r="D16920" s="217" t="s">
        <v>27</v>
      </c>
      <c r="E16920" s="217" t="s">
        <v>87</v>
      </c>
      <c r="F16920" s="217" t="s">
        <v>5</v>
      </c>
      <c r="G16920" s="217" t="s">
        <v>5</v>
      </c>
      <c r="H16920" s="217" t="s">
        <v>170</v>
      </c>
      <c r="I16920" s="217">
        <v>1</v>
      </c>
      <c r="J16920" s="217">
        <v>0</v>
      </c>
      <c r="K16920" s="217">
        <v>1</v>
      </c>
      <c r="L16920" s="217">
        <v>5</v>
      </c>
      <c r="M16920" s="217">
        <v>134.22480620155</v>
      </c>
      <c r="N16920" s="217">
        <v>7.4501876985272899</v>
      </c>
      <c r="O16920" s="217">
        <v>0</v>
      </c>
      <c r="P16920" s="217">
        <v>7.4501876985272899</v>
      </c>
      <c r="Q16920" s="217">
        <v>7.4501876985272899</v>
      </c>
      <c r="R16920" s="217">
        <v>0</v>
      </c>
      <c r="S16920" s="217">
        <v>7.4501876985272899</v>
      </c>
      <c r="T16920" s="217">
        <v>7.4501876985272899</v>
      </c>
      <c r="U16920" s="217">
        <v>0</v>
      </c>
      <c r="V16920" s="217">
        <v>7.4501876985272899</v>
      </c>
      <c r="W16920" s="217">
        <v>7.4501876985272899</v>
      </c>
      <c r="X16920" s="217">
        <v>0</v>
      </c>
      <c r="Y16920" s="217">
        <v>7.4501876985272899</v>
      </c>
    </row>
    <row r="16921" spans="2:25">
      <c r="B16921" s="217" t="s">
        <v>17091</v>
      </c>
      <c r="C16921" s="217" t="s">
        <v>11696</v>
      </c>
      <c r="D16921" s="217" t="s">
        <v>27</v>
      </c>
      <c r="E16921" s="217" t="s">
        <v>87</v>
      </c>
      <c r="F16921" s="217" t="s">
        <v>5</v>
      </c>
      <c r="G16921" s="217" t="s">
        <v>5</v>
      </c>
      <c r="H16921" s="217" t="s">
        <v>172</v>
      </c>
      <c r="I16921" s="217">
        <v>0</v>
      </c>
      <c r="J16921" s="217">
        <v>0</v>
      </c>
      <c r="K16921" s="217">
        <v>0</v>
      </c>
      <c r="L16921" s="217">
        <v>10</v>
      </c>
      <c r="M16921" s="217">
        <v>105.46511627907</v>
      </c>
      <c r="N16921" s="217">
        <v>0</v>
      </c>
      <c r="O16921" s="217">
        <v>0</v>
      </c>
      <c r="P16921" s="217">
        <v>0</v>
      </c>
      <c r="Q16921" s="217">
        <v>0</v>
      </c>
      <c r="R16921" s="217">
        <v>0</v>
      </c>
      <c r="S16921" s="217">
        <v>0</v>
      </c>
      <c r="T16921" s="217">
        <v>0</v>
      </c>
      <c r="U16921" s="217">
        <v>0</v>
      </c>
      <c r="V16921" s="217">
        <v>0</v>
      </c>
      <c r="W16921" s="217">
        <v>0</v>
      </c>
      <c r="X16921" s="217">
        <v>0</v>
      </c>
      <c r="Y16921" s="217">
        <v>0</v>
      </c>
    </row>
    <row r="16922" spans="2:25">
      <c r="B16922" s="217" t="s">
        <v>17092</v>
      </c>
      <c r="C16922" s="217" t="s">
        <v>11696</v>
      </c>
      <c r="D16922" s="217" t="s">
        <v>27</v>
      </c>
      <c r="E16922" s="217" t="s">
        <v>87</v>
      </c>
      <c r="F16922" s="217" t="s">
        <v>5</v>
      </c>
      <c r="G16922" s="217" t="s">
        <v>5</v>
      </c>
      <c r="H16922" s="217" t="s">
        <v>174</v>
      </c>
      <c r="I16922" s="217">
        <v>2</v>
      </c>
      <c r="J16922" s="217">
        <v>2</v>
      </c>
      <c r="K16922" s="217">
        <v>0</v>
      </c>
      <c r="L16922" s="217">
        <v>14</v>
      </c>
      <c r="M16922" s="217">
        <v>446.86046511627899</v>
      </c>
      <c r="N16922" s="217">
        <v>4.4756700494405397</v>
      </c>
      <c r="O16922" s="217">
        <v>4.4756700494405397</v>
      </c>
      <c r="P16922" s="217">
        <v>0</v>
      </c>
      <c r="Q16922" s="217">
        <v>4.4756700494405397</v>
      </c>
      <c r="R16922" s="217">
        <v>4.4756700494405397</v>
      </c>
      <c r="S16922" s="217">
        <v>0</v>
      </c>
      <c r="T16922" s="217">
        <v>4.4756700494405397</v>
      </c>
      <c r="U16922" s="217">
        <v>4.4756700494405397</v>
      </c>
      <c r="V16922" s="217">
        <v>0</v>
      </c>
      <c r="W16922" s="217">
        <v>4.4756700494405397</v>
      </c>
      <c r="X16922" s="217">
        <v>4.4756700494405397</v>
      </c>
      <c r="Y16922" s="217">
        <v>0</v>
      </c>
    </row>
    <row r="16923" spans="2:25">
      <c r="B16923" s="217" t="s">
        <v>17093</v>
      </c>
      <c r="C16923" s="217" t="s">
        <v>11696</v>
      </c>
      <c r="D16923" s="217" t="s">
        <v>27</v>
      </c>
      <c r="E16923" s="217" t="s">
        <v>87</v>
      </c>
      <c r="F16923" s="217" t="s">
        <v>5</v>
      </c>
      <c r="G16923" s="217" t="s">
        <v>5</v>
      </c>
      <c r="H16923" s="217" t="s">
        <v>176</v>
      </c>
      <c r="I16923" s="217">
        <v>2</v>
      </c>
      <c r="J16923" s="217">
        <v>2</v>
      </c>
      <c r="K16923" s="217">
        <v>0</v>
      </c>
      <c r="L16923" s="217">
        <v>15</v>
      </c>
      <c r="M16923" s="217">
        <v>602.48062015503899</v>
      </c>
      <c r="N16923" s="217">
        <v>3.31960885229027</v>
      </c>
      <c r="O16923" s="217">
        <v>3.31960885229027</v>
      </c>
      <c r="P16923" s="217">
        <v>0</v>
      </c>
      <c r="Q16923" s="217">
        <v>3.31960885229027</v>
      </c>
      <c r="R16923" s="217">
        <v>3.31960885229027</v>
      </c>
      <c r="S16923" s="217">
        <v>0</v>
      </c>
      <c r="T16923" s="217">
        <v>3.31960885229027</v>
      </c>
      <c r="U16923" s="217">
        <v>3.31960885229027</v>
      </c>
      <c r="V16923" s="217">
        <v>0</v>
      </c>
      <c r="W16923" s="217">
        <v>3.31960885229027</v>
      </c>
      <c r="X16923" s="217">
        <v>3.31960885229027</v>
      </c>
      <c r="Y16923" s="217">
        <v>0</v>
      </c>
    </row>
    <row r="16924" spans="2:25">
      <c r="B16924" s="217" t="s">
        <v>17094</v>
      </c>
      <c r="C16924" s="217" t="s">
        <v>11696</v>
      </c>
      <c r="D16924" s="217" t="s">
        <v>27</v>
      </c>
      <c r="E16924" s="217" t="s">
        <v>87</v>
      </c>
      <c r="F16924" s="217" t="s">
        <v>5</v>
      </c>
      <c r="G16924" s="217" t="s">
        <v>5</v>
      </c>
      <c r="H16924" s="217" t="s">
        <v>178</v>
      </c>
      <c r="I16924" s="217">
        <v>4</v>
      </c>
      <c r="J16924" s="217">
        <v>4</v>
      </c>
      <c r="K16924" s="217">
        <v>0</v>
      </c>
      <c r="L16924" s="217">
        <v>12</v>
      </c>
      <c r="M16924" s="217">
        <v>420.96899224806202</v>
      </c>
      <c r="N16924" s="217">
        <v>9.5018874873400208</v>
      </c>
      <c r="O16924" s="217">
        <v>9.5018874873400208</v>
      </c>
      <c r="P16924" s="217">
        <v>0</v>
      </c>
      <c r="Q16924" s="217">
        <v>9.5018874873400208</v>
      </c>
      <c r="R16924" s="217">
        <v>9.5018874873400208</v>
      </c>
      <c r="S16924" s="217">
        <v>0</v>
      </c>
      <c r="T16924" s="217">
        <v>9.5018874873400208</v>
      </c>
      <c r="U16924" s="217">
        <v>9.5018874873400208</v>
      </c>
      <c r="V16924" s="217">
        <v>0</v>
      </c>
      <c r="W16924" s="217">
        <v>9.5018874873400208</v>
      </c>
      <c r="X16924" s="217">
        <v>9.5018874873400208</v>
      </c>
      <c r="Y16924" s="217">
        <v>0</v>
      </c>
    </row>
    <row r="16925" spans="2:25">
      <c r="B16925" s="217" t="s">
        <v>17095</v>
      </c>
      <c r="C16925" s="217" t="s">
        <v>11696</v>
      </c>
      <c r="D16925" s="217" t="s">
        <v>27</v>
      </c>
      <c r="E16925" s="217" t="s">
        <v>87</v>
      </c>
      <c r="F16925" s="217" t="s">
        <v>5</v>
      </c>
      <c r="G16925" s="217" t="s">
        <v>5</v>
      </c>
      <c r="H16925" s="217" t="s">
        <v>5</v>
      </c>
      <c r="I16925" s="217">
        <v>9</v>
      </c>
      <c r="J16925" s="217">
        <v>8</v>
      </c>
      <c r="K16925" s="217">
        <v>1</v>
      </c>
      <c r="L16925" s="217">
        <v>56</v>
      </c>
      <c r="M16925" s="217">
        <v>1710</v>
      </c>
      <c r="N16925" s="217">
        <v>5.2631578947368398</v>
      </c>
      <c r="O16925" s="217">
        <v>4.6783625730994096</v>
      </c>
      <c r="P16925" s="217">
        <v>0.58479532163742698</v>
      </c>
      <c r="Q16925" s="217">
        <v>5.2631578947368398</v>
      </c>
      <c r="R16925" s="217">
        <v>4.6783625730994096</v>
      </c>
      <c r="S16925" s="217">
        <v>0.58479532163742698</v>
      </c>
      <c r="T16925" s="217">
        <v>5.2631578947368398</v>
      </c>
      <c r="U16925" s="217">
        <v>4.6783625730994096</v>
      </c>
      <c r="V16925" s="217">
        <v>0.58479532163742698</v>
      </c>
      <c r="W16925" s="217">
        <v>5.2631578947368398</v>
      </c>
      <c r="X16925" s="217">
        <v>4.6783625730994096</v>
      </c>
      <c r="Y16925" s="217">
        <v>0.58479532163742698</v>
      </c>
    </row>
    <row r="16926" spans="2:25">
      <c r="B16926" s="217" t="s">
        <v>17096</v>
      </c>
      <c r="C16926" s="217" t="s">
        <v>11696</v>
      </c>
      <c r="D16926" s="217" t="s">
        <v>27</v>
      </c>
      <c r="E16926" s="217" t="s">
        <v>88</v>
      </c>
      <c r="F16926" s="217" t="s">
        <v>12</v>
      </c>
      <c r="G16926" s="217" t="s">
        <v>10</v>
      </c>
      <c r="H16926" s="217" t="s">
        <v>170</v>
      </c>
      <c r="I16926" s="217">
        <v>0</v>
      </c>
      <c r="J16926" s="217">
        <v>0</v>
      </c>
      <c r="K16926" s="217">
        <v>0</v>
      </c>
      <c r="L16926" s="217">
        <v>0</v>
      </c>
      <c r="M16926" s="217">
        <v>0</v>
      </c>
    </row>
    <row r="16927" spans="2:25">
      <c r="B16927" s="217" t="s">
        <v>17097</v>
      </c>
      <c r="C16927" s="217" t="s">
        <v>11696</v>
      </c>
      <c r="D16927" s="217" t="s">
        <v>27</v>
      </c>
      <c r="E16927" s="217" t="s">
        <v>88</v>
      </c>
      <c r="F16927" s="217" t="s">
        <v>12</v>
      </c>
      <c r="G16927" s="217" t="s">
        <v>10</v>
      </c>
      <c r="H16927" s="217" t="s">
        <v>172</v>
      </c>
      <c r="I16927" s="217">
        <v>1</v>
      </c>
      <c r="J16927" s="217">
        <v>1</v>
      </c>
      <c r="K16927" s="217">
        <v>0</v>
      </c>
      <c r="L16927" s="217">
        <v>1</v>
      </c>
      <c r="M16927" s="217">
        <v>0</v>
      </c>
    </row>
    <row r="16928" spans="2:25">
      <c r="B16928" s="217" t="s">
        <v>17098</v>
      </c>
      <c r="C16928" s="217" t="s">
        <v>11696</v>
      </c>
      <c r="D16928" s="217" t="s">
        <v>27</v>
      </c>
      <c r="E16928" s="217" t="s">
        <v>88</v>
      </c>
      <c r="F16928" s="217" t="s">
        <v>12</v>
      </c>
      <c r="G16928" s="217" t="s">
        <v>10</v>
      </c>
      <c r="H16928" s="217" t="s">
        <v>174</v>
      </c>
      <c r="I16928" s="217">
        <v>0</v>
      </c>
      <c r="J16928" s="217">
        <v>0</v>
      </c>
      <c r="K16928" s="217">
        <v>0</v>
      </c>
      <c r="L16928" s="217">
        <v>1</v>
      </c>
      <c r="M16928" s="217">
        <v>35.454545454545503</v>
      </c>
      <c r="N16928" s="217">
        <v>0</v>
      </c>
      <c r="O16928" s="217">
        <v>0</v>
      </c>
      <c r="P16928" s="217">
        <v>0</v>
      </c>
      <c r="Q16928" s="217">
        <v>0</v>
      </c>
      <c r="R16928" s="217">
        <v>0</v>
      </c>
      <c r="S16928" s="217">
        <v>0</v>
      </c>
      <c r="T16928" s="217">
        <v>0</v>
      </c>
      <c r="U16928" s="217">
        <v>0</v>
      </c>
      <c r="V16928" s="217">
        <v>0</v>
      </c>
      <c r="W16928" s="217">
        <v>0</v>
      </c>
      <c r="X16928" s="217">
        <v>0</v>
      </c>
      <c r="Y16928" s="217">
        <v>0</v>
      </c>
    </row>
    <row r="16929" spans="2:25">
      <c r="B16929" s="217" t="s">
        <v>17099</v>
      </c>
      <c r="C16929" s="217" t="s">
        <v>11696</v>
      </c>
      <c r="D16929" s="217" t="s">
        <v>27</v>
      </c>
      <c r="E16929" s="217" t="s">
        <v>88</v>
      </c>
      <c r="F16929" s="217" t="s">
        <v>12</v>
      </c>
      <c r="G16929" s="217" t="s">
        <v>10</v>
      </c>
      <c r="H16929" s="217" t="s">
        <v>176</v>
      </c>
      <c r="I16929" s="217">
        <v>0</v>
      </c>
      <c r="J16929" s="217">
        <v>0</v>
      </c>
      <c r="K16929" s="217">
        <v>0</v>
      </c>
      <c r="L16929" s="217">
        <v>1</v>
      </c>
      <c r="M16929" s="217">
        <v>59.090909090909101</v>
      </c>
      <c r="N16929" s="217">
        <v>0</v>
      </c>
      <c r="O16929" s="217">
        <v>0</v>
      </c>
      <c r="P16929" s="217">
        <v>0</v>
      </c>
      <c r="Q16929" s="217">
        <v>0</v>
      </c>
      <c r="R16929" s="217">
        <v>0</v>
      </c>
      <c r="S16929" s="217">
        <v>0</v>
      </c>
      <c r="T16929" s="217">
        <v>0</v>
      </c>
      <c r="U16929" s="217">
        <v>0</v>
      </c>
      <c r="V16929" s="217">
        <v>0</v>
      </c>
      <c r="W16929" s="217">
        <v>0</v>
      </c>
      <c r="X16929" s="217">
        <v>0</v>
      </c>
      <c r="Y16929" s="217">
        <v>0</v>
      </c>
    </row>
    <row r="16930" spans="2:25">
      <c r="B16930" s="217" t="s">
        <v>17100</v>
      </c>
      <c r="C16930" s="217" t="s">
        <v>11696</v>
      </c>
      <c r="D16930" s="217" t="s">
        <v>27</v>
      </c>
      <c r="E16930" s="217" t="s">
        <v>88</v>
      </c>
      <c r="F16930" s="217" t="s">
        <v>12</v>
      </c>
      <c r="G16930" s="217" t="s">
        <v>10</v>
      </c>
      <c r="H16930" s="217" t="s">
        <v>178</v>
      </c>
      <c r="I16930" s="217">
        <v>0</v>
      </c>
      <c r="J16930" s="217">
        <v>0</v>
      </c>
      <c r="K16930" s="217">
        <v>0</v>
      </c>
      <c r="L16930" s="217">
        <v>2</v>
      </c>
      <c r="M16930" s="217">
        <v>35.454545454545503</v>
      </c>
      <c r="N16930" s="217">
        <v>0</v>
      </c>
      <c r="O16930" s="217">
        <v>0</v>
      </c>
      <c r="P16930" s="217">
        <v>0</v>
      </c>
      <c r="Q16930" s="217">
        <v>0</v>
      </c>
      <c r="R16930" s="217">
        <v>0</v>
      </c>
      <c r="S16930" s="217">
        <v>0</v>
      </c>
      <c r="T16930" s="217">
        <v>0</v>
      </c>
      <c r="U16930" s="217">
        <v>0</v>
      </c>
      <c r="V16930" s="217">
        <v>0</v>
      </c>
      <c r="W16930" s="217">
        <v>0</v>
      </c>
      <c r="X16930" s="217">
        <v>0</v>
      </c>
      <c r="Y16930" s="217">
        <v>0</v>
      </c>
    </row>
    <row r="16931" spans="2:25">
      <c r="B16931" s="217" t="s">
        <v>17101</v>
      </c>
      <c r="C16931" s="217" t="s">
        <v>11696</v>
      </c>
      <c r="D16931" s="217" t="s">
        <v>27</v>
      </c>
      <c r="E16931" s="217" t="s">
        <v>88</v>
      </c>
      <c r="F16931" s="217" t="s">
        <v>12</v>
      </c>
      <c r="G16931" s="217" t="s">
        <v>10</v>
      </c>
      <c r="H16931" s="217" t="s">
        <v>5</v>
      </c>
      <c r="I16931" s="217">
        <v>1</v>
      </c>
      <c r="J16931" s="217">
        <v>1</v>
      </c>
      <c r="K16931" s="217">
        <v>0</v>
      </c>
      <c r="L16931" s="217">
        <v>5</v>
      </c>
      <c r="M16931" s="217">
        <v>130</v>
      </c>
      <c r="N16931" s="217">
        <v>7.6923076923076898</v>
      </c>
      <c r="O16931" s="217">
        <v>7.6923076923076898</v>
      </c>
      <c r="P16931" s="217">
        <v>0</v>
      </c>
      <c r="Q16931" s="217">
        <v>7.6923076923076898</v>
      </c>
      <c r="R16931" s="217">
        <v>7.6923076923076898</v>
      </c>
      <c r="S16931" s="217">
        <v>0</v>
      </c>
      <c r="T16931" s="217">
        <v>7.6923076923076898</v>
      </c>
      <c r="U16931" s="217">
        <v>7.6923076923076898</v>
      </c>
      <c r="V16931" s="217">
        <v>0</v>
      </c>
      <c r="W16931" s="217">
        <v>7.6923076923076898</v>
      </c>
      <c r="X16931" s="217">
        <v>7.6923076923076898</v>
      </c>
      <c r="Y16931" s="217">
        <v>0</v>
      </c>
    </row>
    <row r="16932" spans="2:25">
      <c r="B16932" s="217" t="s">
        <v>17102</v>
      </c>
      <c r="C16932" s="217" t="s">
        <v>11696</v>
      </c>
      <c r="D16932" s="217" t="s">
        <v>27</v>
      </c>
      <c r="E16932" s="217" t="s">
        <v>88</v>
      </c>
      <c r="F16932" s="217" t="s">
        <v>9</v>
      </c>
      <c r="G16932" s="217" t="s">
        <v>10</v>
      </c>
      <c r="H16932" s="217" t="s">
        <v>170</v>
      </c>
      <c r="I16932" s="217">
        <v>0</v>
      </c>
      <c r="J16932" s="217">
        <v>0</v>
      </c>
      <c r="K16932" s="217">
        <v>0</v>
      </c>
      <c r="L16932" s="217">
        <v>0</v>
      </c>
      <c r="M16932" s="217">
        <v>11.538461538461499</v>
      </c>
      <c r="N16932" s="217">
        <v>0</v>
      </c>
      <c r="O16932" s="217">
        <v>0</v>
      </c>
      <c r="P16932" s="217">
        <v>0</v>
      </c>
      <c r="Q16932" s="217">
        <v>0</v>
      </c>
      <c r="R16932" s="217">
        <v>0</v>
      </c>
      <c r="S16932" s="217">
        <v>0</v>
      </c>
      <c r="T16932" s="217">
        <v>0</v>
      </c>
      <c r="U16932" s="217">
        <v>0</v>
      </c>
      <c r="V16932" s="217">
        <v>0</v>
      </c>
      <c r="W16932" s="217">
        <v>0</v>
      </c>
      <c r="X16932" s="217">
        <v>0</v>
      </c>
      <c r="Y16932" s="217">
        <v>0</v>
      </c>
    </row>
    <row r="16933" spans="2:25">
      <c r="B16933" s="217" t="s">
        <v>17103</v>
      </c>
      <c r="C16933" s="217" t="s">
        <v>11696</v>
      </c>
      <c r="D16933" s="217" t="s">
        <v>27</v>
      </c>
      <c r="E16933" s="217" t="s">
        <v>88</v>
      </c>
      <c r="F16933" s="217" t="s">
        <v>9</v>
      </c>
      <c r="G16933" s="217" t="s">
        <v>10</v>
      </c>
      <c r="H16933" s="217" t="s">
        <v>172</v>
      </c>
      <c r="I16933" s="217">
        <v>1</v>
      </c>
      <c r="J16933" s="217">
        <v>1</v>
      </c>
      <c r="K16933" s="217">
        <v>0</v>
      </c>
      <c r="L16933" s="217">
        <v>0</v>
      </c>
      <c r="M16933" s="217">
        <v>11.538461538461499</v>
      </c>
      <c r="N16933" s="217">
        <v>86.6666666666667</v>
      </c>
      <c r="O16933" s="217">
        <v>86.6666666666667</v>
      </c>
      <c r="P16933" s="217">
        <v>0</v>
      </c>
      <c r="Q16933" s="217">
        <v>86.6666666666667</v>
      </c>
      <c r="R16933" s="217">
        <v>86.6666666666667</v>
      </c>
      <c r="S16933" s="217">
        <v>0</v>
      </c>
      <c r="T16933" s="217">
        <v>86.6666666666667</v>
      </c>
      <c r="U16933" s="217">
        <v>86.6666666666667</v>
      </c>
      <c r="V16933" s="217">
        <v>0</v>
      </c>
      <c r="W16933" s="217">
        <v>86.6666666666667</v>
      </c>
      <c r="X16933" s="217">
        <v>86.6666666666667</v>
      </c>
      <c r="Y16933" s="217">
        <v>0</v>
      </c>
    </row>
    <row r="16934" spans="2:25">
      <c r="B16934" s="217" t="s">
        <v>17104</v>
      </c>
      <c r="C16934" s="217" t="s">
        <v>11696</v>
      </c>
      <c r="D16934" s="217" t="s">
        <v>27</v>
      </c>
      <c r="E16934" s="217" t="s">
        <v>88</v>
      </c>
      <c r="F16934" s="217" t="s">
        <v>9</v>
      </c>
      <c r="G16934" s="217" t="s">
        <v>10</v>
      </c>
      <c r="H16934" s="217" t="s">
        <v>174</v>
      </c>
      <c r="I16934" s="217">
        <v>1</v>
      </c>
      <c r="J16934" s="217">
        <v>1</v>
      </c>
      <c r="K16934" s="217">
        <v>0</v>
      </c>
      <c r="L16934" s="217">
        <v>3</v>
      </c>
      <c r="M16934" s="217">
        <v>34.615384615384599</v>
      </c>
      <c r="N16934" s="217">
        <v>28.8888888888889</v>
      </c>
      <c r="O16934" s="217">
        <v>28.8888888888889</v>
      </c>
      <c r="P16934" s="217">
        <v>0</v>
      </c>
      <c r="Q16934" s="217">
        <v>28.8888888888889</v>
      </c>
      <c r="R16934" s="217">
        <v>28.8888888888889</v>
      </c>
      <c r="S16934" s="217">
        <v>0</v>
      </c>
      <c r="T16934" s="217">
        <v>28.8888888888889</v>
      </c>
      <c r="U16934" s="217">
        <v>28.8888888888889</v>
      </c>
      <c r="V16934" s="217">
        <v>0</v>
      </c>
      <c r="W16934" s="217">
        <v>28.8888888888889</v>
      </c>
      <c r="X16934" s="217">
        <v>28.8888888888889</v>
      </c>
      <c r="Y16934" s="217">
        <v>0</v>
      </c>
    </row>
    <row r="16935" spans="2:25">
      <c r="B16935" s="217" t="s">
        <v>17105</v>
      </c>
      <c r="C16935" s="217" t="s">
        <v>11696</v>
      </c>
      <c r="D16935" s="217" t="s">
        <v>27</v>
      </c>
      <c r="E16935" s="217" t="s">
        <v>88</v>
      </c>
      <c r="F16935" s="217" t="s">
        <v>9</v>
      </c>
      <c r="G16935" s="217" t="s">
        <v>10</v>
      </c>
      <c r="H16935" s="217" t="s">
        <v>176</v>
      </c>
      <c r="I16935" s="217">
        <v>0</v>
      </c>
      <c r="J16935" s="217">
        <v>0</v>
      </c>
      <c r="K16935" s="217">
        <v>0</v>
      </c>
      <c r="L16935" s="217">
        <v>1</v>
      </c>
      <c r="M16935" s="217">
        <v>46.153846153846203</v>
      </c>
      <c r="N16935" s="217">
        <v>0</v>
      </c>
      <c r="O16935" s="217">
        <v>0</v>
      </c>
      <c r="P16935" s="217">
        <v>0</v>
      </c>
      <c r="Q16935" s="217">
        <v>0</v>
      </c>
      <c r="R16935" s="217">
        <v>0</v>
      </c>
      <c r="S16935" s="217">
        <v>0</v>
      </c>
      <c r="T16935" s="217">
        <v>0</v>
      </c>
      <c r="U16935" s="217">
        <v>0</v>
      </c>
      <c r="V16935" s="217">
        <v>0</v>
      </c>
      <c r="W16935" s="217">
        <v>0</v>
      </c>
      <c r="X16935" s="217">
        <v>0</v>
      </c>
      <c r="Y16935" s="217">
        <v>0</v>
      </c>
    </row>
    <row r="16936" spans="2:25">
      <c r="B16936" s="217" t="s">
        <v>17106</v>
      </c>
      <c r="C16936" s="217" t="s">
        <v>11696</v>
      </c>
      <c r="D16936" s="217" t="s">
        <v>27</v>
      </c>
      <c r="E16936" s="217" t="s">
        <v>88</v>
      </c>
      <c r="F16936" s="217" t="s">
        <v>9</v>
      </c>
      <c r="G16936" s="217" t="s">
        <v>10</v>
      </c>
      <c r="H16936" s="217" t="s">
        <v>178</v>
      </c>
      <c r="I16936" s="217">
        <v>0</v>
      </c>
      <c r="J16936" s="217">
        <v>0</v>
      </c>
      <c r="K16936" s="217">
        <v>0</v>
      </c>
      <c r="L16936" s="217">
        <v>3</v>
      </c>
      <c r="M16936" s="217">
        <v>46.153846153846203</v>
      </c>
      <c r="N16936" s="217">
        <v>0</v>
      </c>
      <c r="O16936" s="217">
        <v>0</v>
      </c>
      <c r="P16936" s="217">
        <v>0</v>
      </c>
      <c r="Q16936" s="217">
        <v>0</v>
      </c>
      <c r="R16936" s="217">
        <v>0</v>
      </c>
      <c r="S16936" s="217">
        <v>0</v>
      </c>
      <c r="T16936" s="217">
        <v>0</v>
      </c>
      <c r="U16936" s="217">
        <v>0</v>
      </c>
      <c r="V16936" s="217">
        <v>0</v>
      </c>
      <c r="W16936" s="217">
        <v>0</v>
      </c>
      <c r="X16936" s="217">
        <v>0</v>
      </c>
      <c r="Y16936" s="217">
        <v>0</v>
      </c>
    </row>
    <row r="16937" spans="2:25">
      <c r="B16937" s="217" t="s">
        <v>17107</v>
      </c>
      <c r="C16937" s="217" t="s">
        <v>11696</v>
      </c>
      <c r="D16937" s="217" t="s">
        <v>27</v>
      </c>
      <c r="E16937" s="217" t="s">
        <v>88</v>
      </c>
      <c r="F16937" s="217" t="s">
        <v>9</v>
      </c>
      <c r="G16937" s="217" t="s">
        <v>10</v>
      </c>
      <c r="H16937" s="217" t="s">
        <v>5</v>
      </c>
      <c r="I16937" s="217">
        <v>2</v>
      </c>
      <c r="J16937" s="217">
        <v>2</v>
      </c>
      <c r="K16937" s="217">
        <v>0</v>
      </c>
      <c r="L16937" s="217">
        <v>7</v>
      </c>
      <c r="M16937" s="217">
        <v>150</v>
      </c>
      <c r="N16937" s="217">
        <v>13.3333333333333</v>
      </c>
      <c r="O16937" s="217">
        <v>13.3333333333333</v>
      </c>
      <c r="P16937" s="217">
        <v>0</v>
      </c>
      <c r="Q16937" s="217">
        <v>13.3333333333333</v>
      </c>
      <c r="R16937" s="217">
        <v>13.3333333333333</v>
      </c>
      <c r="S16937" s="217">
        <v>0</v>
      </c>
      <c r="T16937" s="217">
        <v>13.3333333333333</v>
      </c>
      <c r="U16937" s="217">
        <v>13.3333333333333</v>
      </c>
      <c r="V16937" s="217">
        <v>0</v>
      </c>
      <c r="W16937" s="217">
        <v>13.3333333333333</v>
      </c>
      <c r="X16937" s="217">
        <v>13.3333333333333</v>
      </c>
      <c r="Y16937" s="217">
        <v>0</v>
      </c>
    </row>
    <row r="16938" spans="2:25">
      <c r="B16938" s="217" t="s">
        <v>17108</v>
      </c>
      <c r="C16938" s="217" t="s">
        <v>11696</v>
      </c>
      <c r="D16938" s="217" t="s">
        <v>27</v>
      </c>
      <c r="E16938" s="217" t="s">
        <v>88</v>
      </c>
      <c r="F16938" s="217" t="s">
        <v>5</v>
      </c>
      <c r="G16938" s="217" t="s">
        <v>10</v>
      </c>
      <c r="H16938" s="217" t="s">
        <v>170</v>
      </c>
      <c r="I16938" s="217">
        <v>0</v>
      </c>
      <c r="J16938" s="217">
        <v>0</v>
      </c>
      <c r="K16938" s="217">
        <v>0</v>
      </c>
      <c r="L16938" s="217">
        <v>0</v>
      </c>
      <c r="M16938" s="217">
        <v>11.538461538461499</v>
      </c>
      <c r="N16938" s="217">
        <v>0</v>
      </c>
      <c r="O16938" s="217">
        <v>0</v>
      </c>
      <c r="P16938" s="217">
        <v>0</v>
      </c>
      <c r="Q16938" s="217">
        <v>0</v>
      </c>
      <c r="R16938" s="217">
        <v>0</v>
      </c>
      <c r="S16938" s="217">
        <v>0</v>
      </c>
      <c r="T16938" s="217">
        <v>0</v>
      </c>
      <c r="U16938" s="217">
        <v>0</v>
      </c>
      <c r="V16938" s="217">
        <v>0</v>
      </c>
      <c r="W16938" s="217">
        <v>0</v>
      </c>
      <c r="X16938" s="217">
        <v>0</v>
      </c>
      <c r="Y16938" s="217">
        <v>0</v>
      </c>
    </row>
    <row r="16939" spans="2:25">
      <c r="B16939" s="217" t="s">
        <v>17109</v>
      </c>
      <c r="C16939" s="217" t="s">
        <v>11696</v>
      </c>
      <c r="D16939" s="217" t="s">
        <v>27</v>
      </c>
      <c r="E16939" s="217" t="s">
        <v>88</v>
      </c>
      <c r="F16939" s="217" t="s">
        <v>5</v>
      </c>
      <c r="G16939" s="217" t="s">
        <v>10</v>
      </c>
      <c r="H16939" s="217" t="s">
        <v>172</v>
      </c>
      <c r="I16939" s="217">
        <v>2</v>
      </c>
      <c r="J16939" s="217">
        <v>2</v>
      </c>
      <c r="K16939" s="217">
        <v>0</v>
      </c>
      <c r="L16939" s="217">
        <v>1</v>
      </c>
      <c r="M16939" s="217">
        <v>11.538461538461499</v>
      </c>
      <c r="N16939" s="217">
        <v>173.333333333333</v>
      </c>
      <c r="O16939" s="217">
        <v>173.333333333333</v>
      </c>
      <c r="P16939" s="217">
        <v>0</v>
      </c>
      <c r="Q16939" s="217">
        <v>173.333333333333</v>
      </c>
      <c r="R16939" s="217">
        <v>173.333333333333</v>
      </c>
      <c r="S16939" s="217">
        <v>0</v>
      </c>
      <c r="T16939" s="217">
        <v>173.333333333333</v>
      </c>
      <c r="U16939" s="217">
        <v>173.333333333333</v>
      </c>
      <c r="V16939" s="217">
        <v>0</v>
      </c>
      <c r="W16939" s="217">
        <v>173.333333333333</v>
      </c>
      <c r="X16939" s="217">
        <v>173.333333333333</v>
      </c>
      <c r="Y16939" s="217">
        <v>0</v>
      </c>
    </row>
    <row r="16940" spans="2:25">
      <c r="B16940" s="217" t="s">
        <v>17110</v>
      </c>
      <c r="C16940" s="217" t="s">
        <v>11696</v>
      </c>
      <c r="D16940" s="217" t="s">
        <v>27</v>
      </c>
      <c r="E16940" s="217" t="s">
        <v>88</v>
      </c>
      <c r="F16940" s="217" t="s">
        <v>5</v>
      </c>
      <c r="G16940" s="217" t="s">
        <v>10</v>
      </c>
      <c r="H16940" s="217" t="s">
        <v>174</v>
      </c>
      <c r="I16940" s="217">
        <v>1</v>
      </c>
      <c r="J16940" s="217">
        <v>1</v>
      </c>
      <c r="K16940" s="217">
        <v>0</v>
      </c>
      <c r="L16940" s="217">
        <v>4</v>
      </c>
      <c r="M16940" s="217">
        <v>70.069930069930095</v>
      </c>
      <c r="N16940" s="217">
        <v>14.271457085828301</v>
      </c>
      <c r="O16940" s="217">
        <v>14.271457085828301</v>
      </c>
      <c r="P16940" s="217">
        <v>0</v>
      </c>
      <c r="Q16940" s="217">
        <v>14.271457085828301</v>
      </c>
      <c r="R16940" s="217">
        <v>14.271457085828301</v>
      </c>
      <c r="S16940" s="217">
        <v>0</v>
      </c>
      <c r="T16940" s="217">
        <v>14.271457085828301</v>
      </c>
      <c r="U16940" s="217">
        <v>14.271457085828301</v>
      </c>
      <c r="V16940" s="217">
        <v>0</v>
      </c>
      <c r="W16940" s="217">
        <v>14.271457085828301</v>
      </c>
      <c r="X16940" s="217">
        <v>14.271457085828301</v>
      </c>
      <c r="Y16940" s="217">
        <v>0</v>
      </c>
    </row>
    <row r="16941" spans="2:25">
      <c r="B16941" s="217" t="s">
        <v>17111</v>
      </c>
      <c r="C16941" s="217" t="s">
        <v>11696</v>
      </c>
      <c r="D16941" s="217" t="s">
        <v>27</v>
      </c>
      <c r="E16941" s="217" t="s">
        <v>88</v>
      </c>
      <c r="F16941" s="217" t="s">
        <v>5</v>
      </c>
      <c r="G16941" s="217" t="s">
        <v>10</v>
      </c>
      <c r="H16941" s="217" t="s">
        <v>176</v>
      </c>
      <c r="I16941" s="217">
        <v>0</v>
      </c>
      <c r="J16941" s="217">
        <v>0</v>
      </c>
      <c r="K16941" s="217">
        <v>0</v>
      </c>
      <c r="L16941" s="217">
        <v>2</v>
      </c>
      <c r="M16941" s="217">
        <v>105.244755244755</v>
      </c>
      <c r="N16941" s="217">
        <v>0</v>
      </c>
      <c r="O16941" s="217">
        <v>0</v>
      </c>
      <c r="P16941" s="217">
        <v>0</v>
      </c>
      <c r="Q16941" s="217">
        <v>0</v>
      </c>
      <c r="R16941" s="217">
        <v>0</v>
      </c>
      <c r="S16941" s="217">
        <v>0</v>
      </c>
      <c r="T16941" s="217">
        <v>0</v>
      </c>
      <c r="U16941" s="217">
        <v>0</v>
      </c>
      <c r="V16941" s="217">
        <v>0</v>
      </c>
      <c r="W16941" s="217">
        <v>0</v>
      </c>
      <c r="X16941" s="217">
        <v>0</v>
      </c>
      <c r="Y16941" s="217">
        <v>0</v>
      </c>
    </row>
    <row r="16942" spans="2:25">
      <c r="B16942" s="217" t="s">
        <v>17112</v>
      </c>
      <c r="C16942" s="217" t="s">
        <v>11696</v>
      </c>
      <c r="D16942" s="217" t="s">
        <v>27</v>
      </c>
      <c r="E16942" s="217" t="s">
        <v>88</v>
      </c>
      <c r="F16942" s="217" t="s">
        <v>5</v>
      </c>
      <c r="G16942" s="217" t="s">
        <v>10</v>
      </c>
      <c r="H16942" s="217" t="s">
        <v>178</v>
      </c>
      <c r="I16942" s="217">
        <v>0</v>
      </c>
      <c r="J16942" s="217">
        <v>0</v>
      </c>
      <c r="K16942" s="217">
        <v>0</v>
      </c>
      <c r="L16942" s="217">
        <v>5</v>
      </c>
      <c r="M16942" s="217">
        <v>81.608391608391599</v>
      </c>
      <c r="N16942" s="217">
        <v>0</v>
      </c>
      <c r="O16942" s="217">
        <v>0</v>
      </c>
      <c r="P16942" s="217">
        <v>0</v>
      </c>
      <c r="Q16942" s="217">
        <v>0</v>
      </c>
      <c r="R16942" s="217">
        <v>0</v>
      </c>
      <c r="S16942" s="217">
        <v>0</v>
      </c>
      <c r="T16942" s="217">
        <v>0</v>
      </c>
      <c r="U16942" s="217">
        <v>0</v>
      </c>
      <c r="V16942" s="217">
        <v>0</v>
      </c>
      <c r="W16942" s="217">
        <v>0</v>
      </c>
      <c r="X16942" s="217">
        <v>0</v>
      </c>
      <c r="Y16942" s="217">
        <v>0</v>
      </c>
    </row>
    <row r="16943" spans="2:25">
      <c r="B16943" s="217" t="s">
        <v>17113</v>
      </c>
      <c r="C16943" s="217" t="s">
        <v>11696</v>
      </c>
      <c r="D16943" s="217" t="s">
        <v>27</v>
      </c>
      <c r="E16943" s="217" t="s">
        <v>88</v>
      </c>
      <c r="F16943" s="217" t="s">
        <v>5</v>
      </c>
      <c r="G16943" s="217" t="s">
        <v>10</v>
      </c>
      <c r="H16943" s="217" t="s">
        <v>5</v>
      </c>
      <c r="I16943" s="217">
        <v>3</v>
      </c>
      <c r="J16943" s="217">
        <v>3</v>
      </c>
      <c r="K16943" s="217">
        <v>0</v>
      </c>
      <c r="L16943" s="217">
        <v>12</v>
      </c>
      <c r="M16943" s="217">
        <v>280</v>
      </c>
      <c r="N16943" s="217">
        <v>10.714285714285699</v>
      </c>
      <c r="O16943" s="217">
        <v>10.714285714285699</v>
      </c>
      <c r="P16943" s="217">
        <v>0</v>
      </c>
      <c r="Q16943" s="217">
        <v>10.714285714285699</v>
      </c>
      <c r="R16943" s="217">
        <v>10.714285714285699</v>
      </c>
      <c r="S16943" s="217">
        <v>0</v>
      </c>
      <c r="T16943" s="217">
        <v>10.714285714285699</v>
      </c>
      <c r="U16943" s="217">
        <v>10.714285714285699</v>
      </c>
      <c r="V16943" s="217">
        <v>0</v>
      </c>
      <c r="W16943" s="217">
        <v>10.714285714285699</v>
      </c>
      <c r="X16943" s="217">
        <v>10.714285714285699</v>
      </c>
      <c r="Y16943" s="217">
        <v>0</v>
      </c>
    </row>
    <row r="16944" spans="2:25">
      <c r="B16944" s="217" t="s">
        <v>17114</v>
      </c>
      <c r="C16944" s="217" t="s">
        <v>11696</v>
      </c>
      <c r="D16944" s="217" t="s">
        <v>27</v>
      </c>
      <c r="E16944" s="217" t="s">
        <v>88</v>
      </c>
      <c r="F16944" s="217" t="s">
        <v>12</v>
      </c>
      <c r="G16944" s="217" t="s">
        <v>49</v>
      </c>
      <c r="H16944" s="217" t="s">
        <v>170</v>
      </c>
      <c r="I16944" s="217">
        <v>0</v>
      </c>
      <c r="J16944" s="217">
        <v>0</v>
      </c>
      <c r="K16944" s="217">
        <v>0</v>
      </c>
      <c r="L16944" s="217">
        <v>2</v>
      </c>
      <c r="M16944" s="217">
        <v>25.4237288135593</v>
      </c>
      <c r="N16944" s="217">
        <v>0</v>
      </c>
      <c r="O16944" s="217">
        <v>0</v>
      </c>
      <c r="P16944" s="217">
        <v>0</v>
      </c>
      <c r="Q16944" s="217">
        <v>0</v>
      </c>
      <c r="R16944" s="217">
        <v>0</v>
      </c>
      <c r="S16944" s="217">
        <v>0</v>
      </c>
      <c r="T16944" s="217">
        <v>0</v>
      </c>
      <c r="U16944" s="217">
        <v>0</v>
      </c>
      <c r="V16944" s="217">
        <v>0</v>
      </c>
      <c r="W16944" s="217">
        <v>0</v>
      </c>
      <c r="X16944" s="217">
        <v>0</v>
      </c>
      <c r="Y16944" s="217">
        <v>0</v>
      </c>
    </row>
    <row r="16945" spans="2:25">
      <c r="B16945" s="217" t="s">
        <v>17115</v>
      </c>
      <c r="C16945" s="217" t="s">
        <v>11696</v>
      </c>
      <c r="D16945" s="217" t="s">
        <v>27</v>
      </c>
      <c r="E16945" s="217" t="s">
        <v>88</v>
      </c>
      <c r="F16945" s="217" t="s">
        <v>12</v>
      </c>
      <c r="G16945" s="217" t="s">
        <v>49</v>
      </c>
      <c r="H16945" s="217" t="s">
        <v>172</v>
      </c>
      <c r="I16945" s="217">
        <v>0</v>
      </c>
      <c r="J16945" s="217">
        <v>0</v>
      </c>
      <c r="K16945" s="217">
        <v>0</v>
      </c>
      <c r="L16945" s="217">
        <v>1</v>
      </c>
      <c r="M16945" s="217">
        <v>16.9491525423729</v>
      </c>
      <c r="N16945" s="217">
        <v>0</v>
      </c>
      <c r="O16945" s="217">
        <v>0</v>
      </c>
      <c r="P16945" s="217">
        <v>0</v>
      </c>
      <c r="Q16945" s="217">
        <v>0</v>
      </c>
      <c r="R16945" s="217">
        <v>0</v>
      </c>
      <c r="S16945" s="217">
        <v>0</v>
      </c>
      <c r="T16945" s="217">
        <v>0</v>
      </c>
      <c r="U16945" s="217">
        <v>0</v>
      </c>
      <c r="V16945" s="217">
        <v>0</v>
      </c>
      <c r="W16945" s="217">
        <v>0</v>
      </c>
      <c r="X16945" s="217">
        <v>0</v>
      </c>
      <c r="Y16945" s="217">
        <v>0</v>
      </c>
    </row>
    <row r="16946" spans="2:25">
      <c r="B16946" s="217" t="s">
        <v>17116</v>
      </c>
      <c r="C16946" s="217" t="s">
        <v>11696</v>
      </c>
      <c r="D16946" s="217" t="s">
        <v>27</v>
      </c>
      <c r="E16946" s="217" t="s">
        <v>88</v>
      </c>
      <c r="F16946" s="217" t="s">
        <v>12</v>
      </c>
      <c r="G16946" s="217" t="s">
        <v>49</v>
      </c>
      <c r="H16946" s="217" t="s">
        <v>174</v>
      </c>
      <c r="I16946" s="217">
        <v>1</v>
      </c>
      <c r="J16946" s="217">
        <v>1</v>
      </c>
      <c r="K16946" s="217">
        <v>0</v>
      </c>
      <c r="L16946" s="217">
        <v>4</v>
      </c>
      <c r="M16946" s="217">
        <v>161.016949152542</v>
      </c>
      <c r="N16946" s="217">
        <v>6.2105263157894699</v>
      </c>
      <c r="O16946" s="217">
        <v>6.2105263157894699</v>
      </c>
      <c r="P16946" s="217">
        <v>0</v>
      </c>
      <c r="Q16946" s="217">
        <v>6.2105263157894699</v>
      </c>
      <c r="R16946" s="217">
        <v>6.2105263157894699</v>
      </c>
      <c r="S16946" s="217">
        <v>0</v>
      </c>
      <c r="T16946" s="217">
        <v>6.2105263157894699</v>
      </c>
      <c r="U16946" s="217">
        <v>6.2105263157894699</v>
      </c>
      <c r="V16946" s="217">
        <v>0</v>
      </c>
      <c r="W16946" s="217">
        <v>6.2105263157894699</v>
      </c>
      <c r="X16946" s="217">
        <v>6.2105263157894699</v>
      </c>
      <c r="Y16946" s="217">
        <v>0</v>
      </c>
    </row>
    <row r="16947" spans="2:25">
      <c r="B16947" s="217" t="s">
        <v>17117</v>
      </c>
      <c r="C16947" s="217" t="s">
        <v>11696</v>
      </c>
      <c r="D16947" s="217" t="s">
        <v>27</v>
      </c>
      <c r="E16947" s="217" t="s">
        <v>88</v>
      </c>
      <c r="F16947" s="217" t="s">
        <v>12</v>
      </c>
      <c r="G16947" s="217" t="s">
        <v>49</v>
      </c>
      <c r="H16947" s="217" t="s">
        <v>176</v>
      </c>
      <c r="I16947" s="217">
        <v>1</v>
      </c>
      <c r="J16947" s="217">
        <v>1</v>
      </c>
      <c r="K16947" s="217">
        <v>0</v>
      </c>
      <c r="L16947" s="217">
        <v>7</v>
      </c>
      <c r="M16947" s="217">
        <v>156.77966101694901</v>
      </c>
      <c r="N16947" s="217">
        <v>6.3783783783783798</v>
      </c>
      <c r="O16947" s="217">
        <v>6.3783783783783798</v>
      </c>
      <c r="P16947" s="217">
        <v>0</v>
      </c>
      <c r="Q16947" s="217">
        <v>6.3783783783783798</v>
      </c>
      <c r="R16947" s="217">
        <v>6.3783783783783798</v>
      </c>
      <c r="S16947" s="217">
        <v>0</v>
      </c>
      <c r="T16947" s="217">
        <v>6.3783783783783798</v>
      </c>
      <c r="U16947" s="217">
        <v>6.3783783783783798</v>
      </c>
      <c r="V16947" s="217">
        <v>0</v>
      </c>
      <c r="W16947" s="217">
        <v>6.3783783783783798</v>
      </c>
      <c r="X16947" s="217">
        <v>6.3783783783783798</v>
      </c>
      <c r="Y16947" s="217">
        <v>0</v>
      </c>
    </row>
    <row r="16948" spans="2:25">
      <c r="B16948" s="217" t="s">
        <v>17118</v>
      </c>
      <c r="C16948" s="217" t="s">
        <v>11696</v>
      </c>
      <c r="D16948" s="217" t="s">
        <v>27</v>
      </c>
      <c r="E16948" s="217" t="s">
        <v>88</v>
      </c>
      <c r="F16948" s="217" t="s">
        <v>12</v>
      </c>
      <c r="G16948" s="217" t="s">
        <v>49</v>
      </c>
      <c r="H16948" s="217" t="s">
        <v>178</v>
      </c>
      <c r="I16948" s="217">
        <v>6</v>
      </c>
      <c r="J16948" s="217">
        <v>6</v>
      </c>
      <c r="K16948" s="217">
        <v>0</v>
      </c>
      <c r="L16948" s="217">
        <v>4</v>
      </c>
      <c r="M16948" s="217">
        <v>139.83050847457599</v>
      </c>
      <c r="N16948" s="217">
        <v>42.909090909090899</v>
      </c>
      <c r="O16948" s="217">
        <v>42.909090909090899</v>
      </c>
      <c r="P16948" s="217">
        <v>0</v>
      </c>
      <c r="Q16948" s="217">
        <v>42.909090909090899</v>
      </c>
      <c r="R16948" s="217">
        <v>42.909090909090899</v>
      </c>
      <c r="S16948" s="217">
        <v>0</v>
      </c>
      <c r="T16948" s="217">
        <v>42.909090909090899</v>
      </c>
      <c r="U16948" s="217">
        <v>42.909090909090899</v>
      </c>
      <c r="V16948" s="217">
        <v>0</v>
      </c>
      <c r="W16948" s="217">
        <v>42.909090909090899</v>
      </c>
      <c r="X16948" s="217">
        <v>42.909090909090899</v>
      </c>
      <c r="Y16948" s="217">
        <v>0</v>
      </c>
    </row>
    <row r="16949" spans="2:25">
      <c r="B16949" s="217" t="s">
        <v>17119</v>
      </c>
      <c r="C16949" s="217" t="s">
        <v>11696</v>
      </c>
      <c r="D16949" s="217" t="s">
        <v>27</v>
      </c>
      <c r="E16949" s="217" t="s">
        <v>88</v>
      </c>
      <c r="F16949" s="217" t="s">
        <v>12</v>
      </c>
      <c r="G16949" s="217" t="s">
        <v>49</v>
      </c>
      <c r="H16949" s="217" t="s">
        <v>5</v>
      </c>
      <c r="I16949" s="217">
        <v>8</v>
      </c>
      <c r="J16949" s="217">
        <v>8</v>
      </c>
      <c r="K16949" s="217">
        <v>0</v>
      </c>
      <c r="L16949" s="217">
        <v>18</v>
      </c>
      <c r="M16949" s="217">
        <v>500</v>
      </c>
      <c r="N16949" s="217">
        <v>16</v>
      </c>
      <c r="O16949" s="217">
        <v>16</v>
      </c>
      <c r="P16949" s="217">
        <v>0</v>
      </c>
      <c r="Q16949" s="217">
        <v>16</v>
      </c>
      <c r="R16949" s="217">
        <v>16</v>
      </c>
      <c r="S16949" s="217">
        <v>0</v>
      </c>
      <c r="T16949" s="217">
        <v>16</v>
      </c>
      <c r="U16949" s="217">
        <v>16</v>
      </c>
      <c r="V16949" s="217">
        <v>0</v>
      </c>
      <c r="W16949" s="217">
        <v>16</v>
      </c>
      <c r="X16949" s="217">
        <v>16</v>
      </c>
      <c r="Y16949" s="217">
        <v>0</v>
      </c>
    </row>
    <row r="16950" spans="2:25">
      <c r="B16950" s="217" t="s">
        <v>17120</v>
      </c>
      <c r="C16950" s="217" t="s">
        <v>11696</v>
      </c>
      <c r="D16950" s="217" t="s">
        <v>27</v>
      </c>
      <c r="E16950" s="217" t="s">
        <v>88</v>
      </c>
      <c r="F16950" s="217" t="s">
        <v>9</v>
      </c>
      <c r="G16950" s="217" t="s">
        <v>49</v>
      </c>
      <c r="H16950" s="217" t="s">
        <v>170</v>
      </c>
      <c r="I16950" s="217">
        <v>0</v>
      </c>
      <c r="J16950" s="217">
        <v>0</v>
      </c>
      <c r="K16950" s="217">
        <v>0</v>
      </c>
      <c r="L16950" s="217">
        <v>1</v>
      </c>
      <c r="M16950" s="217">
        <v>37.049180327868903</v>
      </c>
      <c r="N16950" s="217">
        <v>0</v>
      </c>
      <c r="O16950" s="217">
        <v>0</v>
      </c>
      <c r="P16950" s="217">
        <v>0</v>
      </c>
      <c r="Q16950" s="217">
        <v>0</v>
      </c>
      <c r="R16950" s="217">
        <v>0</v>
      </c>
      <c r="S16950" s="217">
        <v>0</v>
      </c>
      <c r="T16950" s="217">
        <v>0</v>
      </c>
      <c r="U16950" s="217">
        <v>0</v>
      </c>
      <c r="V16950" s="217">
        <v>0</v>
      </c>
      <c r="W16950" s="217">
        <v>0</v>
      </c>
      <c r="X16950" s="217">
        <v>0</v>
      </c>
      <c r="Y16950" s="217">
        <v>0</v>
      </c>
    </row>
    <row r="16951" spans="2:25">
      <c r="B16951" s="217" t="s">
        <v>17121</v>
      </c>
      <c r="C16951" s="217" t="s">
        <v>11696</v>
      </c>
      <c r="D16951" s="217" t="s">
        <v>27</v>
      </c>
      <c r="E16951" s="217" t="s">
        <v>88</v>
      </c>
      <c r="F16951" s="217" t="s">
        <v>9</v>
      </c>
      <c r="G16951" s="217" t="s">
        <v>49</v>
      </c>
      <c r="H16951" s="217" t="s">
        <v>172</v>
      </c>
      <c r="I16951" s="217">
        <v>0</v>
      </c>
      <c r="J16951" s="217">
        <v>0</v>
      </c>
      <c r="K16951" s="217">
        <v>0</v>
      </c>
      <c r="L16951" s="217">
        <v>4</v>
      </c>
      <c r="M16951" s="217">
        <v>37.049180327868903</v>
      </c>
      <c r="N16951" s="217">
        <v>0</v>
      </c>
      <c r="O16951" s="217">
        <v>0</v>
      </c>
      <c r="P16951" s="217">
        <v>0</v>
      </c>
      <c r="Q16951" s="217">
        <v>0</v>
      </c>
      <c r="R16951" s="217">
        <v>0</v>
      </c>
      <c r="S16951" s="217">
        <v>0</v>
      </c>
      <c r="T16951" s="217">
        <v>0</v>
      </c>
      <c r="U16951" s="217">
        <v>0</v>
      </c>
      <c r="V16951" s="217">
        <v>0</v>
      </c>
      <c r="W16951" s="217">
        <v>0</v>
      </c>
      <c r="X16951" s="217">
        <v>0</v>
      </c>
      <c r="Y16951" s="217">
        <v>0</v>
      </c>
    </row>
    <row r="16952" spans="2:25">
      <c r="B16952" s="217" t="s">
        <v>17122</v>
      </c>
      <c r="C16952" s="217" t="s">
        <v>11696</v>
      </c>
      <c r="D16952" s="217" t="s">
        <v>27</v>
      </c>
      <c r="E16952" s="217" t="s">
        <v>88</v>
      </c>
      <c r="F16952" s="217" t="s">
        <v>9</v>
      </c>
      <c r="G16952" s="217" t="s">
        <v>49</v>
      </c>
      <c r="H16952" s="217" t="s">
        <v>174</v>
      </c>
      <c r="I16952" s="217">
        <v>0</v>
      </c>
      <c r="J16952" s="217">
        <v>0</v>
      </c>
      <c r="K16952" s="217">
        <v>0</v>
      </c>
      <c r="L16952" s="217">
        <v>7</v>
      </c>
      <c r="M16952" s="217">
        <v>180.614754098361</v>
      </c>
      <c r="N16952" s="217">
        <v>0</v>
      </c>
      <c r="O16952" s="217">
        <v>0</v>
      </c>
      <c r="P16952" s="217">
        <v>0</v>
      </c>
      <c r="Q16952" s="217">
        <v>0</v>
      </c>
      <c r="R16952" s="217">
        <v>0</v>
      </c>
      <c r="S16952" s="217">
        <v>0</v>
      </c>
      <c r="T16952" s="217">
        <v>0</v>
      </c>
      <c r="U16952" s="217">
        <v>0</v>
      </c>
      <c r="V16952" s="217">
        <v>0</v>
      </c>
      <c r="W16952" s="217">
        <v>0</v>
      </c>
      <c r="X16952" s="217">
        <v>0</v>
      </c>
      <c r="Y16952" s="217">
        <v>0</v>
      </c>
    </row>
    <row r="16953" spans="2:25">
      <c r="B16953" s="217" t="s">
        <v>17123</v>
      </c>
      <c r="C16953" s="217" t="s">
        <v>11696</v>
      </c>
      <c r="D16953" s="217" t="s">
        <v>27</v>
      </c>
      <c r="E16953" s="217" t="s">
        <v>88</v>
      </c>
      <c r="F16953" s="217" t="s">
        <v>9</v>
      </c>
      <c r="G16953" s="217" t="s">
        <v>49</v>
      </c>
      <c r="H16953" s="217" t="s">
        <v>176</v>
      </c>
      <c r="I16953" s="217">
        <v>0</v>
      </c>
      <c r="J16953" s="217">
        <v>0</v>
      </c>
      <c r="K16953" s="217">
        <v>0</v>
      </c>
      <c r="L16953" s="217">
        <v>6</v>
      </c>
      <c r="M16953" s="217">
        <v>175.98360655737699</v>
      </c>
      <c r="N16953" s="217">
        <v>0</v>
      </c>
      <c r="O16953" s="217">
        <v>0</v>
      </c>
      <c r="P16953" s="217">
        <v>0</v>
      </c>
      <c r="Q16953" s="217">
        <v>0</v>
      </c>
      <c r="R16953" s="217">
        <v>0</v>
      </c>
      <c r="S16953" s="217">
        <v>0</v>
      </c>
      <c r="T16953" s="217">
        <v>0</v>
      </c>
      <c r="U16953" s="217">
        <v>0</v>
      </c>
      <c r="V16953" s="217">
        <v>0</v>
      </c>
      <c r="W16953" s="217">
        <v>0</v>
      </c>
      <c r="X16953" s="217">
        <v>0</v>
      </c>
      <c r="Y16953" s="217">
        <v>0</v>
      </c>
    </row>
    <row r="16954" spans="2:25">
      <c r="B16954" s="217" t="s">
        <v>17124</v>
      </c>
      <c r="C16954" s="217" t="s">
        <v>11696</v>
      </c>
      <c r="D16954" s="217" t="s">
        <v>27</v>
      </c>
      <c r="E16954" s="217" t="s">
        <v>88</v>
      </c>
      <c r="F16954" s="217" t="s">
        <v>9</v>
      </c>
      <c r="G16954" s="217" t="s">
        <v>49</v>
      </c>
      <c r="H16954" s="217" t="s">
        <v>178</v>
      </c>
      <c r="I16954" s="217">
        <v>1</v>
      </c>
      <c r="J16954" s="217">
        <v>0</v>
      </c>
      <c r="K16954" s="217">
        <v>1</v>
      </c>
      <c r="L16954" s="217">
        <v>10</v>
      </c>
      <c r="M16954" s="217">
        <v>134.30327868852501</v>
      </c>
      <c r="N16954" s="217">
        <v>7.4458346048214796</v>
      </c>
      <c r="O16954" s="217">
        <v>0</v>
      </c>
      <c r="P16954" s="217">
        <v>7.4458346048214796</v>
      </c>
      <c r="Q16954" s="217">
        <v>7.4458346048214796</v>
      </c>
      <c r="R16954" s="217">
        <v>0</v>
      </c>
      <c r="S16954" s="217">
        <v>7.4458346048214796</v>
      </c>
      <c r="T16954" s="217">
        <v>7.4458346048214796</v>
      </c>
      <c r="U16954" s="217">
        <v>0</v>
      </c>
      <c r="V16954" s="217">
        <v>7.4458346048214796</v>
      </c>
      <c r="W16954" s="217">
        <v>7.4458346048214796</v>
      </c>
      <c r="X16954" s="217">
        <v>0</v>
      </c>
      <c r="Y16954" s="217">
        <v>7.4458346048214796</v>
      </c>
    </row>
    <row r="16955" spans="2:25">
      <c r="B16955" s="217" t="s">
        <v>17125</v>
      </c>
      <c r="C16955" s="217" t="s">
        <v>11696</v>
      </c>
      <c r="D16955" s="217" t="s">
        <v>27</v>
      </c>
      <c r="E16955" s="217" t="s">
        <v>88</v>
      </c>
      <c r="F16955" s="217" t="s">
        <v>9</v>
      </c>
      <c r="G16955" s="217" t="s">
        <v>49</v>
      </c>
      <c r="H16955" s="217" t="s">
        <v>5</v>
      </c>
      <c r="I16955" s="217">
        <v>1</v>
      </c>
      <c r="J16955" s="217">
        <v>0</v>
      </c>
      <c r="K16955" s="217">
        <v>1</v>
      </c>
      <c r="L16955" s="217">
        <v>28</v>
      </c>
      <c r="M16955" s="217">
        <v>565</v>
      </c>
      <c r="N16955" s="217">
        <v>1.76991150442478</v>
      </c>
      <c r="O16955" s="217">
        <v>0</v>
      </c>
      <c r="P16955" s="217">
        <v>1.76991150442478</v>
      </c>
      <c r="Q16955" s="217">
        <v>1.76991150442478</v>
      </c>
      <c r="R16955" s="217">
        <v>0</v>
      </c>
      <c r="S16955" s="217">
        <v>1.76991150442478</v>
      </c>
      <c r="T16955" s="217">
        <v>1.76991150442478</v>
      </c>
      <c r="U16955" s="217">
        <v>0</v>
      </c>
      <c r="V16955" s="217">
        <v>1.76991150442478</v>
      </c>
      <c r="W16955" s="217">
        <v>1.76991150442478</v>
      </c>
      <c r="X16955" s="217">
        <v>0</v>
      </c>
      <c r="Y16955" s="217">
        <v>1.76991150442478</v>
      </c>
    </row>
    <row r="16956" spans="2:25">
      <c r="B16956" s="217" t="s">
        <v>17126</v>
      </c>
      <c r="C16956" s="217" t="s">
        <v>11696</v>
      </c>
      <c r="D16956" s="217" t="s">
        <v>27</v>
      </c>
      <c r="E16956" s="217" t="s">
        <v>88</v>
      </c>
      <c r="F16956" s="217" t="s">
        <v>5</v>
      </c>
      <c r="G16956" s="217" t="s">
        <v>49</v>
      </c>
      <c r="H16956" s="217" t="s">
        <v>170</v>
      </c>
      <c r="I16956" s="217">
        <v>0</v>
      </c>
      <c r="J16956" s="217">
        <v>0</v>
      </c>
      <c r="K16956" s="217">
        <v>0</v>
      </c>
      <c r="L16956" s="217">
        <v>3</v>
      </c>
      <c r="M16956" s="217">
        <v>62.472909141428197</v>
      </c>
      <c r="N16956" s="217">
        <v>0</v>
      </c>
      <c r="O16956" s="217">
        <v>0</v>
      </c>
      <c r="P16956" s="217">
        <v>0</v>
      </c>
      <c r="Q16956" s="217">
        <v>0</v>
      </c>
      <c r="R16956" s="217">
        <v>0</v>
      </c>
      <c r="S16956" s="217">
        <v>0</v>
      </c>
      <c r="T16956" s="217">
        <v>0</v>
      </c>
      <c r="U16956" s="217">
        <v>0</v>
      </c>
      <c r="V16956" s="217">
        <v>0</v>
      </c>
      <c r="W16956" s="217">
        <v>0</v>
      </c>
      <c r="X16956" s="217">
        <v>0</v>
      </c>
      <c r="Y16956" s="217">
        <v>0</v>
      </c>
    </row>
    <row r="16957" spans="2:25">
      <c r="B16957" s="217" t="s">
        <v>17127</v>
      </c>
      <c r="C16957" s="217" t="s">
        <v>11696</v>
      </c>
      <c r="D16957" s="217" t="s">
        <v>27</v>
      </c>
      <c r="E16957" s="217" t="s">
        <v>88</v>
      </c>
      <c r="F16957" s="217" t="s">
        <v>5</v>
      </c>
      <c r="G16957" s="217" t="s">
        <v>49</v>
      </c>
      <c r="H16957" s="217" t="s">
        <v>172</v>
      </c>
      <c r="I16957" s="217">
        <v>0</v>
      </c>
      <c r="J16957" s="217">
        <v>0</v>
      </c>
      <c r="K16957" s="217">
        <v>0</v>
      </c>
      <c r="L16957" s="217">
        <v>5</v>
      </c>
      <c r="M16957" s="217">
        <v>53.998332870241697</v>
      </c>
      <c r="N16957" s="217">
        <v>0</v>
      </c>
      <c r="O16957" s="217">
        <v>0</v>
      </c>
      <c r="P16957" s="217">
        <v>0</v>
      </c>
      <c r="Q16957" s="217">
        <v>0</v>
      </c>
      <c r="R16957" s="217">
        <v>0</v>
      </c>
      <c r="S16957" s="217">
        <v>0</v>
      </c>
      <c r="T16957" s="217">
        <v>0</v>
      </c>
      <c r="U16957" s="217">
        <v>0</v>
      </c>
      <c r="V16957" s="217">
        <v>0</v>
      </c>
      <c r="W16957" s="217">
        <v>0</v>
      </c>
      <c r="X16957" s="217">
        <v>0</v>
      </c>
      <c r="Y16957" s="217">
        <v>0</v>
      </c>
    </row>
    <row r="16958" spans="2:25">
      <c r="B16958" s="217" t="s">
        <v>17128</v>
      </c>
      <c r="C16958" s="217" t="s">
        <v>11696</v>
      </c>
      <c r="D16958" s="217" t="s">
        <v>27</v>
      </c>
      <c r="E16958" s="217" t="s">
        <v>88</v>
      </c>
      <c r="F16958" s="217" t="s">
        <v>5</v>
      </c>
      <c r="G16958" s="217" t="s">
        <v>49</v>
      </c>
      <c r="H16958" s="217" t="s">
        <v>174</v>
      </c>
      <c r="I16958" s="217">
        <v>1</v>
      </c>
      <c r="J16958" s="217">
        <v>1</v>
      </c>
      <c r="K16958" s="217">
        <v>0</v>
      </c>
      <c r="L16958" s="217">
        <v>11</v>
      </c>
      <c r="M16958" s="217">
        <v>341.631703250903</v>
      </c>
      <c r="N16958" s="217">
        <v>2.9271288070872501</v>
      </c>
      <c r="O16958" s="217">
        <v>2.9271288070872501</v>
      </c>
      <c r="P16958" s="217">
        <v>0</v>
      </c>
      <c r="Q16958" s="217">
        <v>2.9271288070872501</v>
      </c>
      <c r="R16958" s="217">
        <v>2.9271288070872501</v>
      </c>
      <c r="S16958" s="217">
        <v>0</v>
      </c>
      <c r="T16958" s="217">
        <v>2.9271288070872501</v>
      </c>
      <c r="U16958" s="217">
        <v>2.9271288070872501</v>
      </c>
      <c r="V16958" s="217">
        <v>0</v>
      </c>
      <c r="W16958" s="217">
        <v>2.9271288070872501</v>
      </c>
      <c r="X16958" s="217">
        <v>2.9271288070872501</v>
      </c>
      <c r="Y16958" s="217">
        <v>0</v>
      </c>
    </row>
    <row r="16959" spans="2:25">
      <c r="B16959" s="217" t="s">
        <v>17129</v>
      </c>
      <c r="C16959" s="217" t="s">
        <v>11696</v>
      </c>
      <c r="D16959" s="217" t="s">
        <v>27</v>
      </c>
      <c r="E16959" s="217" t="s">
        <v>88</v>
      </c>
      <c r="F16959" s="217" t="s">
        <v>5</v>
      </c>
      <c r="G16959" s="217" t="s">
        <v>49</v>
      </c>
      <c r="H16959" s="217" t="s">
        <v>176</v>
      </c>
      <c r="I16959" s="217">
        <v>1</v>
      </c>
      <c r="J16959" s="217">
        <v>1</v>
      </c>
      <c r="K16959" s="217">
        <v>0</v>
      </c>
      <c r="L16959" s="217">
        <v>13</v>
      </c>
      <c r="M16959" s="217">
        <v>332.76326757432599</v>
      </c>
      <c r="N16959" s="217">
        <v>3.0051393811867801</v>
      </c>
      <c r="O16959" s="217">
        <v>3.0051393811867801</v>
      </c>
      <c r="P16959" s="217">
        <v>0</v>
      </c>
      <c r="Q16959" s="217">
        <v>3.0051393811867801</v>
      </c>
      <c r="R16959" s="217">
        <v>3.0051393811867801</v>
      </c>
      <c r="S16959" s="217">
        <v>0</v>
      </c>
      <c r="T16959" s="217">
        <v>3.0051393811867801</v>
      </c>
      <c r="U16959" s="217">
        <v>3.0051393811867801</v>
      </c>
      <c r="V16959" s="217">
        <v>0</v>
      </c>
      <c r="W16959" s="217">
        <v>3.0051393811867801</v>
      </c>
      <c r="X16959" s="217">
        <v>3.0051393811867801</v>
      </c>
      <c r="Y16959" s="217">
        <v>0</v>
      </c>
    </row>
    <row r="16960" spans="2:25">
      <c r="B16960" s="217" t="s">
        <v>17130</v>
      </c>
      <c r="C16960" s="217" t="s">
        <v>11696</v>
      </c>
      <c r="D16960" s="217" t="s">
        <v>27</v>
      </c>
      <c r="E16960" s="217" t="s">
        <v>88</v>
      </c>
      <c r="F16960" s="217" t="s">
        <v>5</v>
      </c>
      <c r="G16960" s="217" t="s">
        <v>49</v>
      </c>
      <c r="H16960" s="217" t="s">
        <v>178</v>
      </c>
      <c r="I16960" s="217">
        <v>7</v>
      </c>
      <c r="J16960" s="217">
        <v>6</v>
      </c>
      <c r="K16960" s="217">
        <v>1</v>
      </c>
      <c r="L16960" s="217">
        <v>14</v>
      </c>
      <c r="M16960" s="217">
        <v>274.13378716310098</v>
      </c>
      <c r="N16960" s="217">
        <v>25.534977181908701</v>
      </c>
      <c r="O16960" s="217">
        <v>21.887123298778899</v>
      </c>
      <c r="P16960" s="217">
        <v>3.64785388312982</v>
      </c>
      <c r="Q16960" s="217">
        <v>25.534977181908701</v>
      </c>
      <c r="R16960" s="217">
        <v>21.887123298778899</v>
      </c>
      <c r="S16960" s="217">
        <v>3.64785388312982</v>
      </c>
      <c r="T16960" s="217">
        <v>25.534977181908701</v>
      </c>
      <c r="U16960" s="217">
        <v>21.887123298778899</v>
      </c>
      <c r="V16960" s="217">
        <v>3.64785388312982</v>
      </c>
      <c r="W16960" s="217">
        <v>25.534977181908701</v>
      </c>
      <c r="X16960" s="217">
        <v>21.887123298778899</v>
      </c>
      <c r="Y16960" s="217">
        <v>3.64785388312982</v>
      </c>
    </row>
    <row r="16961" spans="2:25">
      <c r="B16961" s="217" t="s">
        <v>17131</v>
      </c>
      <c r="C16961" s="217" t="s">
        <v>11696</v>
      </c>
      <c r="D16961" s="217" t="s">
        <v>27</v>
      </c>
      <c r="E16961" s="217" t="s">
        <v>88</v>
      </c>
      <c r="F16961" s="217" t="s">
        <v>5</v>
      </c>
      <c r="G16961" s="217" t="s">
        <v>49</v>
      </c>
      <c r="H16961" s="217" t="s">
        <v>5</v>
      </c>
      <c r="I16961" s="217">
        <v>9</v>
      </c>
      <c r="J16961" s="217">
        <v>8</v>
      </c>
      <c r="K16961" s="217">
        <v>1</v>
      </c>
      <c r="L16961" s="217">
        <v>46</v>
      </c>
      <c r="M16961" s="217">
        <v>1065</v>
      </c>
      <c r="N16961" s="217">
        <v>8.4507042253521103</v>
      </c>
      <c r="O16961" s="217">
        <v>7.5117370892018798</v>
      </c>
      <c r="P16961" s="217">
        <v>0.93896713615023497</v>
      </c>
      <c r="Q16961" s="217">
        <v>8.4507042253521103</v>
      </c>
      <c r="R16961" s="217">
        <v>7.5117370892018798</v>
      </c>
      <c r="S16961" s="217">
        <v>0.93896713615023497</v>
      </c>
      <c r="T16961" s="217">
        <v>8.4507042253521103</v>
      </c>
      <c r="U16961" s="217">
        <v>7.5117370892018798</v>
      </c>
      <c r="V16961" s="217">
        <v>0.93896713615023497</v>
      </c>
      <c r="W16961" s="217">
        <v>8.4507042253521103</v>
      </c>
      <c r="X16961" s="217">
        <v>7.5117370892018798</v>
      </c>
      <c r="Y16961" s="217">
        <v>0.93896713615023497</v>
      </c>
    </row>
    <row r="16962" spans="2:25">
      <c r="B16962" s="217" t="s">
        <v>17132</v>
      </c>
      <c r="C16962" s="217" t="s">
        <v>11696</v>
      </c>
      <c r="D16962" s="217" t="s">
        <v>27</v>
      </c>
      <c r="E16962" s="217" t="s">
        <v>88</v>
      </c>
      <c r="F16962" s="217" t="s">
        <v>12</v>
      </c>
      <c r="G16962" s="217" t="s">
        <v>13</v>
      </c>
      <c r="H16962" s="217" t="s">
        <v>170</v>
      </c>
      <c r="I16962" s="217">
        <v>0</v>
      </c>
      <c r="J16962" s="217">
        <v>0</v>
      </c>
      <c r="K16962" s="217">
        <v>0</v>
      </c>
      <c r="L16962" s="217">
        <v>0</v>
      </c>
      <c r="M16962" s="217">
        <v>0</v>
      </c>
    </row>
    <row r="16963" spans="2:25">
      <c r="B16963" s="217" t="s">
        <v>17133</v>
      </c>
      <c r="C16963" s="217" t="s">
        <v>11696</v>
      </c>
      <c r="D16963" s="217" t="s">
        <v>27</v>
      </c>
      <c r="E16963" s="217" t="s">
        <v>88</v>
      </c>
      <c r="F16963" s="217" t="s">
        <v>12</v>
      </c>
      <c r="G16963" s="217" t="s">
        <v>13</v>
      </c>
      <c r="H16963" s="217" t="s">
        <v>172</v>
      </c>
      <c r="I16963" s="217">
        <v>0</v>
      </c>
      <c r="J16963" s="217">
        <v>0</v>
      </c>
      <c r="K16963" s="217">
        <v>0</v>
      </c>
      <c r="L16963" s="217">
        <v>0</v>
      </c>
      <c r="M16963" s="217">
        <v>0</v>
      </c>
    </row>
    <row r="16964" spans="2:25">
      <c r="B16964" s="217" t="s">
        <v>17134</v>
      </c>
      <c r="C16964" s="217" t="s">
        <v>11696</v>
      </c>
      <c r="D16964" s="217" t="s">
        <v>27</v>
      </c>
      <c r="E16964" s="217" t="s">
        <v>88</v>
      </c>
      <c r="F16964" s="217" t="s">
        <v>12</v>
      </c>
      <c r="G16964" s="217" t="s">
        <v>13</v>
      </c>
      <c r="H16964" s="217" t="s">
        <v>174</v>
      </c>
      <c r="I16964" s="217">
        <v>0</v>
      </c>
      <c r="J16964" s="217">
        <v>0</v>
      </c>
      <c r="K16964" s="217">
        <v>0</v>
      </c>
      <c r="L16964" s="217">
        <v>0</v>
      </c>
      <c r="M16964" s="217">
        <v>10</v>
      </c>
      <c r="N16964" s="217">
        <v>0</v>
      </c>
      <c r="O16964" s="217">
        <v>0</v>
      </c>
      <c r="P16964" s="217">
        <v>0</v>
      </c>
      <c r="Q16964" s="217">
        <v>0</v>
      </c>
      <c r="R16964" s="217">
        <v>0</v>
      </c>
      <c r="S16964" s="217">
        <v>0</v>
      </c>
      <c r="T16964" s="217">
        <v>0</v>
      </c>
      <c r="U16964" s="217">
        <v>0</v>
      </c>
      <c r="V16964" s="217">
        <v>0</v>
      </c>
      <c r="W16964" s="217">
        <v>0</v>
      </c>
      <c r="X16964" s="217">
        <v>0</v>
      </c>
      <c r="Y16964" s="217">
        <v>0</v>
      </c>
    </row>
    <row r="16965" spans="2:25">
      <c r="B16965" s="217" t="s">
        <v>17135</v>
      </c>
      <c r="C16965" s="217" t="s">
        <v>11696</v>
      </c>
      <c r="D16965" s="217" t="s">
        <v>27</v>
      </c>
      <c r="E16965" s="217" t="s">
        <v>88</v>
      </c>
      <c r="F16965" s="217" t="s">
        <v>12</v>
      </c>
      <c r="G16965" s="217" t="s">
        <v>13</v>
      </c>
      <c r="H16965" s="217" t="s">
        <v>176</v>
      </c>
      <c r="I16965" s="217">
        <v>0</v>
      </c>
      <c r="J16965" s="217">
        <v>0</v>
      </c>
      <c r="K16965" s="217">
        <v>0</v>
      </c>
      <c r="L16965" s="217">
        <v>0</v>
      </c>
      <c r="M16965" s="217">
        <v>0</v>
      </c>
    </row>
    <row r="16966" spans="2:25">
      <c r="B16966" s="217" t="s">
        <v>17136</v>
      </c>
      <c r="C16966" s="217" t="s">
        <v>11696</v>
      </c>
      <c r="D16966" s="217" t="s">
        <v>27</v>
      </c>
      <c r="E16966" s="217" t="s">
        <v>88</v>
      </c>
      <c r="F16966" s="217" t="s">
        <v>12</v>
      </c>
      <c r="G16966" s="217" t="s">
        <v>13</v>
      </c>
      <c r="H16966" s="217" t="s">
        <v>178</v>
      </c>
      <c r="I16966" s="217">
        <v>0</v>
      </c>
      <c r="J16966" s="217">
        <v>0</v>
      </c>
      <c r="K16966" s="217">
        <v>0</v>
      </c>
      <c r="L16966" s="217">
        <v>0</v>
      </c>
      <c r="M16966" s="217">
        <v>0</v>
      </c>
    </row>
    <row r="16967" spans="2:25">
      <c r="B16967" s="217" t="s">
        <v>17137</v>
      </c>
      <c r="C16967" s="217" t="s">
        <v>11696</v>
      </c>
      <c r="D16967" s="217" t="s">
        <v>27</v>
      </c>
      <c r="E16967" s="217" t="s">
        <v>88</v>
      </c>
      <c r="F16967" s="217" t="s">
        <v>12</v>
      </c>
      <c r="G16967" s="217" t="s">
        <v>13</v>
      </c>
      <c r="H16967" s="217" t="s">
        <v>5</v>
      </c>
      <c r="I16967" s="217">
        <v>0</v>
      </c>
      <c r="J16967" s="217">
        <v>0</v>
      </c>
      <c r="K16967" s="217">
        <v>0</v>
      </c>
      <c r="L16967" s="217">
        <v>0</v>
      </c>
      <c r="M16967" s="217">
        <v>10</v>
      </c>
      <c r="N16967" s="217">
        <v>0</v>
      </c>
      <c r="O16967" s="217">
        <v>0</v>
      </c>
      <c r="P16967" s="217">
        <v>0</v>
      </c>
      <c r="Q16967" s="217">
        <v>0</v>
      </c>
      <c r="R16967" s="217">
        <v>0</v>
      </c>
      <c r="S16967" s="217">
        <v>0</v>
      </c>
      <c r="T16967" s="217">
        <v>0</v>
      </c>
      <c r="U16967" s="217">
        <v>0</v>
      </c>
      <c r="V16967" s="217">
        <v>0</v>
      </c>
      <c r="W16967" s="217">
        <v>0</v>
      </c>
      <c r="X16967" s="217">
        <v>0</v>
      </c>
      <c r="Y16967" s="217">
        <v>0</v>
      </c>
    </row>
    <row r="16968" spans="2:25">
      <c r="B16968" s="217" t="s">
        <v>17138</v>
      </c>
      <c r="C16968" s="217" t="s">
        <v>11696</v>
      </c>
      <c r="D16968" s="217" t="s">
        <v>27</v>
      </c>
      <c r="E16968" s="217" t="s">
        <v>88</v>
      </c>
      <c r="F16968" s="217" t="s">
        <v>9</v>
      </c>
      <c r="G16968" s="217" t="s">
        <v>13</v>
      </c>
      <c r="H16968" s="217" t="s">
        <v>170</v>
      </c>
      <c r="I16968" s="217">
        <v>0</v>
      </c>
      <c r="J16968" s="217">
        <v>0</v>
      </c>
      <c r="K16968" s="217">
        <v>0</v>
      </c>
      <c r="L16968" s="217">
        <v>0</v>
      </c>
      <c r="M16968" s="217">
        <v>0</v>
      </c>
    </row>
    <row r="16969" spans="2:25">
      <c r="B16969" s="217" t="s">
        <v>17139</v>
      </c>
      <c r="C16969" s="217" t="s">
        <v>11696</v>
      </c>
      <c r="D16969" s="217" t="s">
        <v>27</v>
      </c>
      <c r="E16969" s="217" t="s">
        <v>88</v>
      </c>
      <c r="F16969" s="217" t="s">
        <v>9</v>
      </c>
      <c r="G16969" s="217" t="s">
        <v>13</v>
      </c>
      <c r="H16969" s="217" t="s">
        <v>172</v>
      </c>
      <c r="I16969" s="217">
        <v>0</v>
      </c>
      <c r="J16969" s="217">
        <v>0</v>
      </c>
      <c r="K16969" s="217">
        <v>0</v>
      </c>
      <c r="L16969" s="217">
        <v>0</v>
      </c>
      <c r="M16969" s="217">
        <v>0</v>
      </c>
    </row>
    <row r="16970" spans="2:25">
      <c r="B16970" s="217" t="s">
        <v>17140</v>
      </c>
      <c r="C16970" s="217" t="s">
        <v>11696</v>
      </c>
      <c r="D16970" s="217" t="s">
        <v>27</v>
      </c>
      <c r="E16970" s="217" t="s">
        <v>88</v>
      </c>
      <c r="F16970" s="217" t="s">
        <v>9</v>
      </c>
      <c r="G16970" s="217" t="s">
        <v>13</v>
      </c>
      <c r="H16970" s="217" t="s">
        <v>174</v>
      </c>
      <c r="I16970" s="217">
        <v>0</v>
      </c>
      <c r="J16970" s="217">
        <v>0</v>
      </c>
      <c r="K16970" s="217">
        <v>0</v>
      </c>
      <c r="L16970" s="217">
        <v>0</v>
      </c>
      <c r="M16970" s="217">
        <v>5</v>
      </c>
      <c r="N16970" s="217">
        <v>0</v>
      </c>
      <c r="O16970" s="217">
        <v>0</v>
      </c>
      <c r="P16970" s="217">
        <v>0</v>
      </c>
      <c r="Q16970" s="217">
        <v>0</v>
      </c>
      <c r="R16970" s="217">
        <v>0</v>
      </c>
      <c r="S16970" s="217">
        <v>0</v>
      </c>
      <c r="T16970" s="217">
        <v>0</v>
      </c>
      <c r="U16970" s="217">
        <v>0</v>
      </c>
      <c r="V16970" s="217">
        <v>0</v>
      </c>
      <c r="W16970" s="217">
        <v>0</v>
      </c>
      <c r="X16970" s="217">
        <v>0</v>
      </c>
      <c r="Y16970" s="217">
        <v>0</v>
      </c>
    </row>
    <row r="16971" spans="2:25">
      <c r="B16971" s="217" t="s">
        <v>17141</v>
      </c>
      <c r="C16971" s="217" t="s">
        <v>11696</v>
      </c>
      <c r="D16971" s="217" t="s">
        <v>27</v>
      </c>
      <c r="E16971" s="217" t="s">
        <v>88</v>
      </c>
      <c r="F16971" s="217" t="s">
        <v>9</v>
      </c>
      <c r="G16971" s="217" t="s">
        <v>13</v>
      </c>
      <c r="H16971" s="217" t="s">
        <v>176</v>
      </c>
      <c r="I16971" s="217">
        <v>0</v>
      </c>
      <c r="J16971" s="217">
        <v>0</v>
      </c>
      <c r="K16971" s="217">
        <v>0</v>
      </c>
      <c r="L16971" s="217">
        <v>0</v>
      </c>
      <c r="M16971" s="217">
        <v>5</v>
      </c>
      <c r="N16971" s="217">
        <v>0</v>
      </c>
      <c r="O16971" s="217">
        <v>0</v>
      </c>
      <c r="P16971" s="217">
        <v>0</v>
      </c>
      <c r="Q16971" s="217">
        <v>0</v>
      </c>
      <c r="R16971" s="217">
        <v>0</v>
      </c>
      <c r="S16971" s="217">
        <v>0</v>
      </c>
      <c r="T16971" s="217">
        <v>0</v>
      </c>
      <c r="U16971" s="217">
        <v>0</v>
      </c>
      <c r="V16971" s="217">
        <v>0</v>
      </c>
      <c r="W16971" s="217">
        <v>0</v>
      </c>
      <c r="X16971" s="217">
        <v>0</v>
      </c>
      <c r="Y16971" s="217">
        <v>0</v>
      </c>
    </row>
    <row r="16972" spans="2:25">
      <c r="B16972" s="217" t="s">
        <v>17142</v>
      </c>
      <c r="C16972" s="217" t="s">
        <v>11696</v>
      </c>
      <c r="D16972" s="217" t="s">
        <v>27</v>
      </c>
      <c r="E16972" s="217" t="s">
        <v>88</v>
      </c>
      <c r="F16972" s="217" t="s">
        <v>9</v>
      </c>
      <c r="G16972" s="217" t="s">
        <v>13</v>
      </c>
      <c r="H16972" s="217" t="s">
        <v>178</v>
      </c>
      <c r="I16972" s="217">
        <v>0</v>
      </c>
      <c r="J16972" s="217">
        <v>0</v>
      </c>
      <c r="K16972" s="217">
        <v>0</v>
      </c>
      <c r="L16972" s="217">
        <v>0</v>
      </c>
      <c r="M16972" s="217">
        <v>0</v>
      </c>
    </row>
    <row r="16973" spans="2:25">
      <c r="B16973" s="217" t="s">
        <v>17143</v>
      </c>
      <c r="C16973" s="217" t="s">
        <v>11696</v>
      </c>
      <c r="D16973" s="217" t="s">
        <v>27</v>
      </c>
      <c r="E16973" s="217" t="s">
        <v>88</v>
      </c>
      <c r="F16973" s="217" t="s">
        <v>9</v>
      </c>
      <c r="G16973" s="217" t="s">
        <v>13</v>
      </c>
      <c r="H16973" s="217" t="s">
        <v>5</v>
      </c>
      <c r="I16973" s="217">
        <v>0</v>
      </c>
      <c r="J16973" s="217">
        <v>0</v>
      </c>
      <c r="K16973" s="217">
        <v>0</v>
      </c>
      <c r="L16973" s="217">
        <v>0</v>
      </c>
      <c r="M16973" s="217">
        <v>10</v>
      </c>
      <c r="N16973" s="217">
        <v>0</v>
      </c>
      <c r="O16973" s="217">
        <v>0</v>
      </c>
      <c r="P16973" s="217">
        <v>0</v>
      </c>
      <c r="Q16973" s="217">
        <v>0</v>
      </c>
      <c r="R16973" s="217">
        <v>0</v>
      </c>
      <c r="S16973" s="217">
        <v>0</v>
      </c>
      <c r="T16973" s="217">
        <v>0</v>
      </c>
      <c r="U16973" s="217">
        <v>0</v>
      </c>
      <c r="V16973" s="217">
        <v>0</v>
      </c>
      <c r="W16973" s="217">
        <v>0</v>
      </c>
      <c r="X16973" s="217">
        <v>0</v>
      </c>
      <c r="Y16973" s="217">
        <v>0</v>
      </c>
    </row>
    <row r="16974" spans="2:25">
      <c r="B16974" s="217" t="s">
        <v>17144</v>
      </c>
      <c r="C16974" s="217" t="s">
        <v>11696</v>
      </c>
      <c r="D16974" s="217" t="s">
        <v>27</v>
      </c>
      <c r="E16974" s="217" t="s">
        <v>88</v>
      </c>
      <c r="F16974" s="217" t="s">
        <v>5</v>
      </c>
      <c r="G16974" s="217" t="s">
        <v>13</v>
      </c>
      <c r="H16974" s="217" t="s">
        <v>170</v>
      </c>
      <c r="I16974" s="217">
        <v>0</v>
      </c>
      <c r="J16974" s="217">
        <v>0</v>
      </c>
      <c r="K16974" s="217">
        <v>0</v>
      </c>
      <c r="L16974" s="217">
        <v>0</v>
      </c>
      <c r="M16974" s="217">
        <v>0</v>
      </c>
    </row>
    <row r="16975" spans="2:25">
      <c r="B16975" s="217" t="s">
        <v>17145</v>
      </c>
      <c r="C16975" s="217" t="s">
        <v>11696</v>
      </c>
      <c r="D16975" s="217" t="s">
        <v>27</v>
      </c>
      <c r="E16975" s="217" t="s">
        <v>88</v>
      </c>
      <c r="F16975" s="217" t="s">
        <v>5</v>
      </c>
      <c r="G16975" s="217" t="s">
        <v>13</v>
      </c>
      <c r="H16975" s="217" t="s">
        <v>172</v>
      </c>
      <c r="I16975" s="217">
        <v>0</v>
      </c>
      <c r="J16975" s="217">
        <v>0</v>
      </c>
      <c r="K16975" s="217">
        <v>0</v>
      </c>
      <c r="L16975" s="217">
        <v>0</v>
      </c>
      <c r="M16975" s="217">
        <v>0</v>
      </c>
    </row>
    <row r="16976" spans="2:25">
      <c r="B16976" s="217" t="s">
        <v>17146</v>
      </c>
      <c r="C16976" s="217" t="s">
        <v>11696</v>
      </c>
      <c r="D16976" s="217" t="s">
        <v>27</v>
      </c>
      <c r="E16976" s="217" t="s">
        <v>88</v>
      </c>
      <c r="F16976" s="217" t="s">
        <v>5</v>
      </c>
      <c r="G16976" s="217" t="s">
        <v>13</v>
      </c>
      <c r="H16976" s="217" t="s">
        <v>174</v>
      </c>
      <c r="I16976" s="217">
        <v>0</v>
      </c>
      <c r="J16976" s="217">
        <v>0</v>
      </c>
      <c r="K16976" s="217">
        <v>0</v>
      </c>
      <c r="L16976" s="217">
        <v>0</v>
      </c>
      <c r="M16976" s="217">
        <v>15</v>
      </c>
      <c r="N16976" s="217">
        <v>0</v>
      </c>
      <c r="O16976" s="217">
        <v>0</v>
      </c>
      <c r="P16976" s="217">
        <v>0</v>
      </c>
      <c r="Q16976" s="217">
        <v>0</v>
      </c>
      <c r="R16976" s="217">
        <v>0</v>
      </c>
      <c r="S16976" s="217">
        <v>0</v>
      </c>
      <c r="T16976" s="217">
        <v>0</v>
      </c>
      <c r="U16976" s="217">
        <v>0</v>
      </c>
      <c r="V16976" s="217">
        <v>0</v>
      </c>
      <c r="W16976" s="217">
        <v>0</v>
      </c>
      <c r="X16976" s="217">
        <v>0</v>
      </c>
      <c r="Y16976" s="217">
        <v>0</v>
      </c>
    </row>
    <row r="16977" spans="2:25">
      <c r="B16977" s="217" t="s">
        <v>17147</v>
      </c>
      <c r="C16977" s="217" t="s">
        <v>11696</v>
      </c>
      <c r="D16977" s="217" t="s">
        <v>27</v>
      </c>
      <c r="E16977" s="217" t="s">
        <v>88</v>
      </c>
      <c r="F16977" s="217" t="s">
        <v>5</v>
      </c>
      <c r="G16977" s="217" t="s">
        <v>13</v>
      </c>
      <c r="H16977" s="217" t="s">
        <v>176</v>
      </c>
      <c r="I16977" s="217">
        <v>0</v>
      </c>
      <c r="J16977" s="217">
        <v>0</v>
      </c>
      <c r="K16977" s="217">
        <v>0</v>
      </c>
      <c r="L16977" s="217">
        <v>0</v>
      </c>
      <c r="M16977" s="217">
        <v>5</v>
      </c>
      <c r="N16977" s="217">
        <v>0</v>
      </c>
      <c r="O16977" s="217">
        <v>0</v>
      </c>
      <c r="P16977" s="217">
        <v>0</v>
      </c>
      <c r="Q16977" s="217">
        <v>0</v>
      </c>
      <c r="R16977" s="217">
        <v>0</v>
      </c>
      <c r="S16977" s="217">
        <v>0</v>
      </c>
      <c r="T16977" s="217">
        <v>0</v>
      </c>
      <c r="U16977" s="217">
        <v>0</v>
      </c>
      <c r="V16977" s="217">
        <v>0</v>
      </c>
      <c r="W16977" s="217">
        <v>0</v>
      </c>
      <c r="X16977" s="217">
        <v>0</v>
      </c>
      <c r="Y16977" s="217">
        <v>0</v>
      </c>
    </row>
    <row r="16978" spans="2:25">
      <c r="B16978" s="217" t="s">
        <v>17148</v>
      </c>
      <c r="C16978" s="217" t="s">
        <v>11696</v>
      </c>
      <c r="D16978" s="217" t="s">
        <v>27</v>
      </c>
      <c r="E16978" s="217" t="s">
        <v>88</v>
      </c>
      <c r="F16978" s="217" t="s">
        <v>5</v>
      </c>
      <c r="G16978" s="217" t="s">
        <v>13</v>
      </c>
      <c r="H16978" s="217" t="s">
        <v>178</v>
      </c>
      <c r="I16978" s="217">
        <v>0</v>
      </c>
      <c r="J16978" s="217">
        <v>0</v>
      </c>
      <c r="K16978" s="217">
        <v>0</v>
      </c>
      <c r="L16978" s="217">
        <v>0</v>
      </c>
      <c r="M16978" s="217">
        <v>0</v>
      </c>
    </row>
    <row r="16979" spans="2:25">
      <c r="B16979" s="217" t="s">
        <v>17149</v>
      </c>
      <c r="C16979" s="217" t="s">
        <v>11696</v>
      </c>
      <c r="D16979" s="217" t="s">
        <v>27</v>
      </c>
      <c r="E16979" s="217" t="s">
        <v>88</v>
      </c>
      <c r="F16979" s="217" t="s">
        <v>5</v>
      </c>
      <c r="G16979" s="217" t="s">
        <v>13</v>
      </c>
      <c r="H16979" s="217" t="s">
        <v>5</v>
      </c>
      <c r="I16979" s="217">
        <v>0</v>
      </c>
      <c r="J16979" s="217">
        <v>0</v>
      </c>
      <c r="K16979" s="217">
        <v>0</v>
      </c>
      <c r="L16979" s="217">
        <v>0</v>
      </c>
      <c r="M16979" s="217">
        <v>20</v>
      </c>
      <c r="N16979" s="217">
        <v>0</v>
      </c>
      <c r="O16979" s="217">
        <v>0</v>
      </c>
      <c r="P16979" s="217">
        <v>0</v>
      </c>
      <c r="Q16979" s="217">
        <v>0</v>
      </c>
      <c r="R16979" s="217">
        <v>0</v>
      </c>
      <c r="S16979" s="217">
        <v>0</v>
      </c>
      <c r="T16979" s="217">
        <v>0</v>
      </c>
      <c r="U16979" s="217">
        <v>0</v>
      </c>
      <c r="V16979" s="217">
        <v>0</v>
      </c>
      <c r="W16979" s="217">
        <v>0</v>
      </c>
      <c r="X16979" s="217">
        <v>0</v>
      </c>
      <c r="Y16979" s="217">
        <v>0</v>
      </c>
    </row>
    <row r="16980" spans="2:25">
      <c r="B16980" s="217" t="s">
        <v>17150</v>
      </c>
      <c r="C16980" s="217" t="s">
        <v>11696</v>
      </c>
      <c r="D16980" s="217" t="s">
        <v>27</v>
      </c>
      <c r="E16980" s="217" t="s">
        <v>88</v>
      </c>
      <c r="F16980" s="217" t="s">
        <v>12</v>
      </c>
      <c r="G16980" s="217" t="s">
        <v>5</v>
      </c>
      <c r="H16980" s="217" t="s">
        <v>170</v>
      </c>
      <c r="I16980" s="217">
        <v>0</v>
      </c>
      <c r="J16980" s="217">
        <v>0</v>
      </c>
      <c r="K16980" s="217">
        <v>0</v>
      </c>
      <c r="L16980" s="217">
        <v>2</v>
      </c>
      <c r="M16980" s="217">
        <v>25.4237288135593</v>
      </c>
      <c r="N16980" s="217">
        <v>0</v>
      </c>
      <c r="O16980" s="217">
        <v>0</v>
      </c>
      <c r="P16980" s="217">
        <v>0</v>
      </c>
      <c r="Q16980" s="217">
        <v>0</v>
      </c>
      <c r="R16980" s="217">
        <v>0</v>
      </c>
      <c r="S16980" s="217">
        <v>0</v>
      </c>
      <c r="T16980" s="217">
        <v>0</v>
      </c>
      <c r="U16980" s="217">
        <v>0</v>
      </c>
      <c r="V16980" s="217">
        <v>0</v>
      </c>
      <c r="W16980" s="217">
        <v>0</v>
      </c>
      <c r="X16980" s="217">
        <v>0</v>
      </c>
      <c r="Y16980" s="217">
        <v>0</v>
      </c>
    </row>
    <row r="16981" spans="2:25">
      <c r="B16981" s="217" t="s">
        <v>17151</v>
      </c>
      <c r="C16981" s="217" t="s">
        <v>11696</v>
      </c>
      <c r="D16981" s="217" t="s">
        <v>27</v>
      </c>
      <c r="E16981" s="217" t="s">
        <v>88</v>
      </c>
      <c r="F16981" s="217" t="s">
        <v>12</v>
      </c>
      <c r="G16981" s="217" t="s">
        <v>5</v>
      </c>
      <c r="H16981" s="217" t="s">
        <v>172</v>
      </c>
      <c r="I16981" s="217">
        <v>1</v>
      </c>
      <c r="J16981" s="217">
        <v>1</v>
      </c>
      <c r="K16981" s="217">
        <v>0</v>
      </c>
      <c r="L16981" s="217">
        <v>2</v>
      </c>
      <c r="M16981" s="217">
        <v>16.9491525423729</v>
      </c>
      <c r="N16981" s="217">
        <v>59</v>
      </c>
      <c r="O16981" s="217">
        <v>59</v>
      </c>
      <c r="P16981" s="217">
        <v>0</v>
      </c>
      <c r="Q16981" s="217">
        <v>59</v>
      </c>
      <c r="R16981" s="217">
        <v>59</v>
      </c>
      <c r="S16981" s="217">
        <v>0</v>
      </c>
      <c r="T16981" s="217">
        <v>59</v>
      </c>
      <c r="U16981" s="217">
        <v>59</v>
      </c>
      <c r="V16981" s="217">
        <v>0</v>
      </c>
      <c r="W16981" s="217">
        <v>59</v>
      </c>
      <c r="X16981" s="217">
        <v>59</v>
      </c>
      <c r="Y16981" s="217">
        <v>0</v>
      </c>
    </row>
    <row r="16982" spans="2:25">
      <c r="B16982" s="217" t="s">
        <v>17152</v>
      </c>
      <c r="C16982" s="217" t="s">
        <v>11696</v>
      </c>
      <c r="D16982" s="217" t="s">
        <v>27</v>
      </c>
      <c r="E16982" s="217" t="s">
        <v>88</v>
      </c>
      <c r="F16982" s="217" t="s">
        <v>12</v>
      </c>
      <c r="G16982" s="217" t="s">
        <v>5</v>
      </c>
      <c r="H16982" s="217" t="s">
        <v>174</v>
      </c>
      <c r="I16982" s="217">
        <v>1</v>
      </c>
      <c r="J16982" s="217">
        <v>1</v>
      </c>
      <c r="K16982" s="217">
        <v>0</v>
      </c>
      <c r="L16982" s="217">
        <v>5</v>
      </c>
      <c r="M16982" s="217">
        <v>206.471494607088</v>
      </c>
      <c r="N16982" s="217">
        <v>4.8432835820895503</v>
      </c>
      <c r="O16982" s="217">
        <v>4.8432835820895503</v>
      </c>
      <c r="P16982" s="217">
        <v>0</v>
      </c>
      <c r="Q16982" s="217">
        <v>4.8432835820895503</v>
      </c>
      <c r="R16982" s="217">
        <v>4.8432835820895503</v>
      </c>
      <c r="S16982" s="217">
        <v>0</v>
      </c>
      <c r="T16982" s="217">
        <v>4.8432835820895503</v>
      </c>
      <c r="U16982" s="217">
        <v>4.8432835820895503</v>
      </c>
      <c r="V16982" s="217">
        <v>0</v>
      </c>
      <c r="W16982" s="217">
        <v>4.8432835820895503</v>
      </c>
      <c r="X16982" s="217">
        <v>4.8432835820895503</v>
      </c>
      <c r="Y16982" s="217">
        <v>0</v>
      </c>
    </row>
    <row r="16983" spans="2:25">
      <c r="B16983" s="217" t="s">
        <v>17153</v>
      </c>
      <c r="C16983" s="217" t="s">
        <v>11696</v>
      </c>
      <c r="D16983" s="217" t="s">
        <v>27</v>
      </c>
      <c r="E16983" s="217" t="s">
        <v>88</v>
      </c>
      <c r="F16983" s="217" t="s">
        <v>12</v>
      </c>
      <c r="G16983" s="217" t="s">
        <v>5</v>
      </c>
      <c r="H16983" s="217" t="s">
        <v>176</v>
      </c>
      <c r="I16983" s="217">
        <v>1</v>
      </c>
      <c r="J16983" s="217">
        <v>1</v>
      </c>
      <c r="K16983" s="217">
        <v>0</v>
      </c>
      <c r="L16983" s="217">
        <v>8</v>
      </c>
      <c r="M16983" s="217">
        <v>215.87057010785799</v>
      </c>
      <c r="N16983" s="217">
        <v>4.6324054246966497</v>
      </c>
      <c r="O16983" s="217">
        <v>4.6324054246966497</v>
      </c>
      <c r="P16983" s="217">
        <v>0</v>
      </c>
      <c r="Q16983" s="217">
        <v>4.6324054246966497</v>
      </c>
      <c r="R16983" s="217">
        <v>4.6324054246966497</v>
      </c>
      <c r="S16983" s="217">
        <v>0</v>
      </c>
      <c r="T16983" s="217">
        <v>4.6324054246966497</v>
      </c>
      <c r="U16983" s="217">
        <v>4.6324054246966497</v>
      </c>
      <c r="V16983" s="217">
        <v>0</v>
      </c>
      <c r="W16983" s="217">
        <v>4.6324054246966497</v>
      </c>
      <c r="X16983" s="217">
        <v>4.6324054246966497</v>
      </c>
      <c r="Y16983" s="217">
        <v>0</v>
      </c>
    </row>
    <row r="16984" spans="2:25">
      <c r="B16984" s="217" t="s">
        <v>17154</v>
      </c>
      <c r="C16984" s="217" t="s">
        <v>11696</v>
      </c>
      <c r="D16984" s="217" t="s">
        <v>27</v>
      </c>
      <c r="E16984" s="217" t="s">
        <v>88</v>
      </c>
      <c r="F16984" s="217" t="s">
        <v>12</v>
      </c>
      <c r="G16984" s="217" t="s">
        <v>5</v>
      </c>
      <c r="H16984" s="217" t="s">
        <v>178</v>
      </c>
      <c r="I16984" s="217">
        <v>6</v>
      </c>
      <c r="J16984" s="217">
        <v>6</v>
      </c>
      <c r="K16984" s="217">
        <v>0</v>
      </c>
      <c r="L16984" s="217">
        <v>6</v>
      </c>
      <c r="M16984" s="217">
        <v>175.285053929122</v>
      </c>
      <c r="N16984" s="217">
        <v>34.229957805907198</v>
      </c>
      <c r="O16984" s="217">
        <v>34.229957805907198</v>
      </c>
      <c r="P16984" s="217">
        <v>0</v>
      </c>
      <c r="Q16984" s="217">
        <v>34.229957805907198</v>
      </c>
      <c r="R16984" s="217">
        <v>34.229957805907198</v>
      </c>
      <c r="S16984" s="217">
        <v>0</v>
      </c>
      <c r="T16984" s="217">
        <v>34.229957805907198</v>
      </c>
      <c r="U16984" s="217">
        <v>34.229957805907198</v>
      </c>
      <c r="V16984" s="217">
        <v>0</v>
      </c>
      <c r="W16984" s="217">
        <v>34.229957805907198</v>
      </c>
      <c r="X16984" s="217">
        <v>34.229957805907198</v>
      </c>
      <c r="Y16984" s="217">
        <v>0</v>
      </c>
    </row>
    <row r="16985" spans="2:25">
      <c r="B16985" s="217" t="s">
        <v>17155</v>
      </c>
      <c r="C16985" s="217" t="s">
        <v>11696</v>
      </c>
      <c r="D16985" s="217" t="s">
        <v>27</v>
      </c>
      <c r="E16985" s="217" t="s">
        <v>88</v>
      </c>
      <c r="F16985" s="217" t="s">
        <v>12</v>
      </c>
      <c r="G16985" s="217" t="s">
        <v>5</v>
      </c>
      <c r="H16985" s="217" t="s">
        <v>5</v>
      </c>
      <c r="I16985" s="217">
        <v>9</v>
      </c>
      <c r="J16985" s="217">
        <v>9</v>
      </c>
      <c r="K16985" s="217">
        <v>0</v>
      </c>
      <c r="L16985" s="217">
        <v>23</v>
      </c>
      <c r="M16985" s="217">
        <v>640</v>
      </c>
      <c r="N16985" s="217">
        <v>14.0625</v>
      </c>
      <c r="O16985" s="217">
        <v>14.0625</v>
      </c>
      <c r="P16985" s="217">
        <v>0</v>
      </c>
      <c r="Q16985" s="217">
        <v>14.0625</v>
      </c>
      <c r="R16985" s="217">
        <v>14.0625</v>
      </c>
      <c r="S16985" s="217">
        <v>0</v>
      </c>
      <c r="T16985" s="217">
        <v>14.0625</v>
      </c>
      <c r="U16985" s="217">
        <v>14.0625</v>
      </c>
      <c r="V16985" s="217">
        <v>0</v>
      </c>
      <c r="W16985" s="217">
        <v>14.0625</v>
      </c>
      <c r="X16985" s="217">
        <v>14.0625</v>
      </c>
      <c r="Y16985" s="217">
        <v>0</v>
      </c>
    </row>
    <row r="16986" spans="2:25">
      <c r="B16986" s="217" t="s">
        <v>17156</v>
      </c>
      <c r="C16986" s="217" t="s">
        <v>11696</v>
      </c>
      <c r="D16986" s="217" t="s">
        <v>27</v>
      </c>
      <c r="E16986" s="217" t="s">
        <v>88</v>
      </c>
      <c r="F16986" s="217" t="s">
        <v>9</v>
      </c>
      <c r="G16986" s="217" t="s">
        <v>5</v>
      </c>
      <c r="H16986" s="217" t="s">
        <v>170</v>
      </c>
      <c r="I16986" s="217">
        <v>0</v>
      </c>
      <c r="J16986" s="217">
        <v>0</v>
      </c>
      <c r="K16986" s="217">
        <v>0</v>
      </c>
      <c r="L16986" s="217">
        <v>1</v>
      </c>
      <c r="M16986" s="217">
        <v>48.587641866330401</v>
      </c>
      <c r="N16986" s="217">
        <v>0</v>
      </c>
      <c r="O16986" s="217">
        <v>0</v>
      </c>
      <c r="P16986" s="217">
        <v>0</v>
      </c>
      <c r="Q16986" s="217">
        <v>0</v>
      </c>
      <c r="R16986" s="217">
        <v>0</v>
      </c>
      <c r="S16986" s="217">
        <v>0</v>
      </c>
      <c r="T16986" s="217">
        <v>0</v>
      </c>
      <c r="U16986" s="217">
        <v>0</v>
      </c>
      <c r="V16986" s="217">
        <v>0</v>
      </c>
      <c r="W16986" s="217">
        <v>0</v>
      </c>
      <c r="X16986" s="217">
        <v>0</v>
      </c>
      <c r="Y16986" s="217">
        <v>0</v>
      </c>
    </row>
    <row r="16987" spans="2:25">
      <c r="B16987" s="217" t="s">
        <v>17157</v>
      </c>
      <c r="C16987" s="217" t="s">
        <v>11696</v>
      </c>
      <c r="D16987" s="217" t="s">
        <v>27</v>
      </c>
      <c r="E16987" s="217" t="s">
        <v>88</v>
      </c>
      <c r="F16987" s="217" t="s">
        <v>9</v>
      </c>
      <c r="G16987" s="217" t="s">
        <v>5</v>
      </c>
      <c r="H16987" s="217" t="s">
        <v>172</v>
      </c>
      <c r="I16987" s="217">
        <v>1</v>
      </c>
      <c r="J16987" s="217">
        <v>1</v>
      </c>
      <c r="K16987" s="217">
        <v>0</v>
      </c>
      <c r="L16987" s="217">
        <v>4</v>
      </c>
      <c r="M16987" s="217">
        <v>48.587641866330401</v>
      </c>
      <c r="N16987" s="217">
        <v>20.581365169997401</v>
      </c>
      <c r="O16987" s="217">
        <v>20.581365169997401</v>
      </c>
      <c r="P16987" s="217">
        <v>0</v>
      </c>
      <c r="Q16987" s="217">
        <v>20.581365169997401</v>
      </c>
      <c r="R16987" s="217">
        <v>20.581365169997401</v>
      </c>
      <c r="S16987" s="217">
        <v>0</v>
      </c>
      <c r="T16987" s="217">
        <v>20.581365169997401</v>
      </c>
      <c r="U16987" s="217">
        <v>20.581365169997401</v>
      </c>
      <c r="V16987" s="217">
        <v>0</v>
      </c>
      <c r="W16987" s="217">
        <v>20.581365169997401</v>
      </c>
      <c r="X16987" s="217">
        <v>20.581365169997401</v>
      </c>
      <c r="Y16987" s="217">
        <v>0</v>
      </c>
    </row>
    <row r="16988" spans="2:25">
      <c r="B16988" s="217" t="s">
        <v>17158</v>
      </c>
      <c r="C16988" s="217" t="s">
        <v>11696</v>
      </c>
      <c r="D16988" s="217" t="s">
        <v>27</v>
      </c>
      <c r="E16988" s="217" t="s">
        <v>88</v>
      </c>
      <c r="F16988" s="217" t="s">
        <v>9</v>
      </c>
      <c r="G16988" s="217" t="s">
        <v>5</v>
      </c>
      <c r="H16988" s="217" t="s">
        <v>174</v>
      </c>
      <c r="I16988" s="217">
        <v>1</v>
      </c>
      <c r="J16988" s="217">
        <v>1</v>
      </c>
      <c r="K16988" s="217">
        <v>0</v>
      </c>
      <c r="L16988" s="217">
        <v>10</v>
      </c>
      <c r="M16988" s="217">
        <v>220.23013871374499</v>
      </c>
      <c r="N16988" s="217">
        <v>4.5407045822179599</v>
      </c>
      <c r="O16988" s="217">
        <v>4.5407045822179599</v>
      </c>
      <c r="P16988" s="217">
        <v>0</v>
      </c>
      <c r="Q16988" s="217">
        <v>4.5407045822179599</v>
      </c>
      <c r="R16988" s="217">
        <v>4.5407045822179599</v>
      </c>
      <c r="S16988" s="217">
        <v>0</v>
      </c>
      <c r="T16988" s="217">
        <v>4.5407045822179599</v>
      </c>
      <c r="U16988" s="217">
        <v>4.5407045822179599</v>
      </c>
      <c r="V16988" s="217">
        <v>0</v>
      </c>
      <c r="W16988" s="217">
        <v>4.5407045822179599</v>
      </c>
      <c r="X16988" s="217">
        <v>4.5407045822179599</v>
      </c>
      <c r="Y16988" s="217">
        <v>0</v>
      </c>
    </row>
    <row r="16989" spans="2:25">
      <c r="B16989" s="217" t="s">
        <v>17159</v>
      </c>
      <c r="C16989" s="217" t="s">
        <v>11696</v>
      </c>
      <c r="D16989" s="217" t="s">
        <v>27</v>
      </c>
      <c r="E16989" s="217" t="s">
        <v>88</v>
      </c>
      <c r="F16989" s="217" t="s">
        <v>9</v>
      </c>
      <c r="G16989" s="217" t="s">
        <v>5</v>
      </c>
      <c r="H16989" s="217" t="s">
        <v>176</v>
      </c>
      <c r="I16989" s="217">
        <v>0</v>
      </c>
      <c r="J16989" s="217">
        <v>0</v>
      </c>
      <c r="K16989" s="217">
        <v>0</v>
      </c>
      <c r="L16989" s="217">
        <v>7</v>
      </c>
      <c r="M16989" s="217">
        <v>227.13745271122301</v>
      </c>
      <c r="N16989" s="217">
        <v>0</v>
      </c>
      <c r="O16989" s="217">
        <v>0</v>
      </c>
      <c r="P16989" s="217">
        <v>0</v>
      </c>
      <c r="Q16989" s="217">
        <v>0</v>
      </c>
      <c r="R16989" s="217">
        <v>0</v>
      </c>
      <c r="S16989" s="217">
        <v>0</v>
      </c>
      <c r="T16989" s="217">
        <v>0</v>
      </c>
      <c r="U16989" s="217">
        <v>0</v>
      </c>
      <c r="V16989" s="217">
        <v>0</v>
      </c>
      <c r="W16989" s="217">
        <v>0</v>
      </c>
      <c r="X16989" s="217">
        <v>0</v>
      </c>
      <c r="Y16989" s="217">
        <v>0</v>
      </c>
    </row>
    <row r="16990" spans="2:25">
      <c r="B16990" s="217" t="s">
        <v>17160</v>
      </c>
      <c r="C16990" s="217" t="s">
        <v>11696</v>
      </c>
      <c r="D16990" s="217" t="s">
        <v>27</v>
      </c>
      <c r="E16990" s="217" t="s">
        <v>88</v>
      </c>
      <c r="F16990" s="217" t="s">
        <v>9</v>
      </c>
      <c r="G16990" s="217" t="s">
        <v>5</v>
      </c>
      <c r="H16990" s="217" t="s">
        <v>178</v>
      </c>
      <c r="I16990" s="217">
        <v>1</v>
      </c>
      <c r="J16990" s="217">
        <v>0</v>
      </c>
      <c r="K16990" s="217">
        <v>1</v>
      </c>
      <c r="L16990" s="217">
        <v>13</v>
      </c>
      <c r="M16990" s="217">
        <v>180.457124842371</v>
      </c>
      <c r="N16990" s="217">
        <v>5.5414825037997204</v>
      </c>
      <c r="O16990" s="217">
        <v>0</v>
      </c>
      <c r="P16990" s="217">
        <v>5.5414825037997204</v>
      </c>
      <c r="Q16990" s="217">
        <v>5.5414825037997204</v>
      </c>
      <c r="R16990" s="217">
        <v>0</v>
      </c>
      <c r="S16990" s="217">
        <v>5.5414825037997204</v>
      </c>
      <c r="T16990" s="217">
        <v>5.5414825037997204</v>
      </c>
      <c r="U16990" s="217">
        <v>0</v>
      </c>
      <c r="V16990" s="217">
        <v>5.5414825037997204</v>
      </c>
      <c r="W16990" s="217">
        <v>5.5414825037997204</v>
      </c>
      <c r="X16990" s="217">
        <v>0</v>
      </c>
      <c r="Y16990" s="217">
        <v>5.5414825037997204</v>
      </c>
    </row>
    <row r="16991" spans="2:25">
      <c r="B16991" s="217" t="s">
        <v>17161</v>
      </c>
      <c r="C16991" s="217" t="s">
        <v>11696</v>
      </c>
      <c r="D16991" s="217" t="s">
        <v>27</v>
      </c>
      <c r="E16991" s="217" t="s">
        <v>88</v>
      </c>
      <c r="F16991" s="217" t="s">
        <v>9</v>
      </c>
      <c r="G16991" s="217" t="s">
        <v>5</v>
      </c>
      <c r="H16991" s="217" t="s">
        <v>5</v>
      </c>
      <c r="I16991" s="217">
        <v>3</v>
      </c>
      <c r="J16991" s="217">
        <v>2</v>
      </c>
      <c r="K16991" s="217">
        <v>1</v>
      </c>
      <c r="L16991" s="217">
        <v>35</v>
      </c>
      <c r="M16991" s="217">
        <v>725</v>
      </c>
      <c r="N16991" s="217">
        <v>4.1379310344827598</v>
      </c>
      <c r="O16991" s="217">
        <v>2.7586206896551699</v>
      </c>
      <c r="P16991" s="217">
        <v>1.3793103448275901</v>
      </c>
      <c r="Q16991" s="217">
        <v>4.1379310344827598</v>
      </c>
      <c r="R16991" s="217">
        <v>2.7586206896551699</v>
      </c>
      <c r="S16991" s="217">
        <v>1.3793103448275901</v>
      </c>
      <c r="T16991" s="217">
        <v>4.1379310344827598</v>
      </c>
      <c r="U16991" s="217">
        <v>2.7586206896551699</v>
      </c>
      <c r="V16991" s="217">
        <v>1.3793103448275901</v>
      </c>
      <c r="W16991" s="217">
        <v>4.1379310344827598</v>
      </c>
      <c r="X16991" s="217">
        <v>2.7586206896551699</v>
      </c>
      <c r="Y16991" s="217">
        <v>1.3793103448275901</v>
      </c>
    </row>
    <row r="16992" spans="2:25">
      <c r="B16992" s="217" t="s">
        <v>17162</v>
      </c>
      <c r="C16992" s="217" t="s">
        <v>11696</v>
      </c>
      <c r="D16992" s="217" t="s">
        <v>27</v>
      </c>
      <c r="E16992" s="217" t="s">
        <v>88</v>
      </c>
      <c r="F16992" s="217" t="s">
        <v>5</v>
      </c>
      <c r="G16992" s="217" t="s">
        <v>5</v>
      </c>
      <c r="H16992" s="217" t="s">
        <v>170</v>
      </c>
      <c r="I16992" s="217">
        <v>0</v>
      </c>
      <c r="J16992" s="217">
        <v>0</v>
      </c>
      <c r="K16992" s="217">
        <v>0</v>
      </c>
      <c r="L16992" s="217">
        <v>3</v>
      </c>
      <c r="M16992" s="217">
        <v>74.011370679889694</v>
      </c>
      <c r="N16992" s="217">
        <v>0</v>
      </c>
      <c r="O16992" s="217">
        <v>0</v>
      </c>
      <c r="P16992" s="217">
        <v>0</v>
      </c>
      <c r="Q16992" s="217">
        <v>0</v>
      </c>
      <c r="R16992" s="217">
        <v>0</v>
      </c>
      <c r="S16992" s="217">
        <v>0</v>
      </c>
      <c r="T16992" s="217">
        <v>0</v>
      </c>
      <c r="U16992" s="217">
        <v>0</v>
      </c>
      <c r="V16992" s="217">
        <v>0</v>
      </c>
      <c r="W16992" s="217">
        <v>0</v>
      </c>
      <c r="X16992" s="217">
        <v>0</v>
      </c>
      <c r="Y16992" s="217">
        <v>0</v>
      </c>
    </row>
    <row r="16993" spans="2:25">
      <c r="B16993" s="217" t="s">
        <v>17163</v>
      </c>
      <c r="C16993" s="217" t="s">
        <v>11696</v>
      </c>
      <c r="D16993" s="217" t="s">
        <v>27</v>
      </c>
      <c r="E16993" s="217" t="s">
        <v>88</v>
      </c>
      <c r="F16993" s="217" t="s">
        <v>5</v>
      </c>
      <c r="G16993" s="217" t="s">
        <v>5</v>
      </c>
      <c r="H16993" s="217" t="s">
        <v>172</v>
      </c>
      <c r="I16993" s="217">
        <v>2</v>
      </c>
      <c r="J16993" s="217">
        <v>2</v>
      </c>
      <c r="K16993" s="217">
        <v>0</v>
      </c>
      <c r="L16993" s="217">
        <v>6</v>
      </c>
      <c r="M16993" s="217">
        <v>65.536794408703301</v>
      </c>
      <c r="N16993" s="217">
        <v>30.517208204104701</v>
      </c>
      <c r="O16993" s="217">
        <v>30.517208204104701</v>
      </c>
      <c r="P16993" s="217">
        <v>0</v>
      </c>
      <c r="Q16993" s="217">
        <v>30.517208204104701</v>
      </c>
      <c r="R16993" s="217">
        <v>30.517208204104701</v>
      </c>
      <c r="S16993" s="217">
        <v>0</v>
      </c>
      <c r="T16993" s="217">
        <v>30.517208204104701</v>
      </c>
      <c r="U16993" s="217">
        <v>30.517208204104701</v>
      </c>
      <c r="V16993" s="217">
        <v>0</v>
      </c>
      <c r="W16993" s="217">
        <v>30.517208204104701</v>
      </c>
      <c r="X16993" s="217">
        <v>30.517208204104701</v>
      </c>
      <c r="Y16993" s="217">
        <v>0</v>
      </c>
    </row>
    <row r="16994" spans="2:25">
      <c r="B16994" s="217" t="s">
        <v>17164</v>
      </c>
      <c r="C16994" s="217" t="s">
        <v>11696</v>
      </c>
      <c r="D16994" s="217" t="s">
        <v>27</v>
      </c>
      <c r="E16994" s="217" t="s">
        <v>88</v>
      </c>
      <c r="F16994" s="217" t="s">
        <v>5</v>
      </c>
      <c r="G16994" s="217" t="s">
        <v>5</v>
      </c>
      <c r="H16994" s="217" t="s">
        <v>174</v>
      </c>
      <c r="I16994" s="217">
        <v>2</v>
      </c>
      <c r="J16994" s="217">
        <v>2</v>
      </c>
      <c r="K16994" s="217">
        <v>0</v>
      </c>
      <c r="L16994" s="217">
        <v>15</v>
      </c>
      <c r="M16994" s="217">
        <v>426.70163332083303</v>
      </c>
      <c r="N16994" s="217">
        <v>4.6871158763440199</v>
      </c>
      <c r="O16994" s="217">
        <v>4.6871158763440199</v>
      </c>
      <c r="P16994" s="217">
        <v>0</v>
      </c>
      <c r="Q16994" s="217">
        <v>4.6871158763440199</v>
      </c>
      <c r="R16994" s="217">
        <v>4.6871158763440199</v>
      </c>
      <c r="S16994" s="217">
        <v>0</v>
      </c>
      <c r="T16994" s="217">
        <v>4.6871158763440199</v>
      </c>
      <c r="U16994" s="217">
        <v>4.6871158763440199</v>
      </c>
      <c r="V16994" s="217">
        <v>0</v>
      </c>
      <c r="W16994" s="217">
        <v>4.6871158763440199</v>
      </c>
      <c r="X16994" s="217">
        <v>4.6871158763440199</v>
      </c>
      <c r="Y16994" s="217">
        <v>0</v>
      </c>
    </row>
    <row r="16995" spans="2:25">
      <c r="B16995" s="217" t="s">
        <v>17165</v>
      </c>
      <c r="C16995" s="217" t="s">
        <v>11696</v>
      </c>
      <c r="D16995" s="217" t="s">
        <v>27</v>
      </c>
      <c r="E16995" s="217" t="s">
        <v>88</v>
      </c>
      <c r="F16995" s="217" t="s">
        <v>5</v>
      </c>
      <c r="G16995" s="217" t="s">
        <v>5</v>
      </c>
      <c r="H16995" s="217" t="s">
        <v>176</v>
      </c>
      <c r="I16995" s="217">
        <v>1</v>
      </c>
      <c r="J16995" s="217">
        <v>1</v>
      </c>
      <c r="K16995" s="217">
        <v>0</v>
      </c>
      <c r="L16995" s="217">
        <v>15</v>
      </c>
      <c r="M16995" s="217">
        <v>443.00802281908102</v>
      </c>
      <c r="N16995" s="217">
        <v>2.2572954630403799</v>
      </c>
      <c r="O16995" s="217">
        <v>2.2572954630403799</v>
      </c>
      <c r="P16995" s="217">
        <v>0</v>
      </c>
      <c r="Q16995" s="217">
        <v>2.2572954630403799</v>
      </c>
      <c r="R16995" s="217">
        <v>2.2572954630403799</v>
      </c>
      <c r="S16995" s="217">
        <v>0</v>
      </c>
      <c r="T16995" s="217">
        <v>2.2572954630403799</v>
      </c>
      <c r="U16995" s="217">
        <v>2.2572954630403799</v>
      </c>
      <c r="V16995" s="217">
        <v>0</v>
      </c>
      <c r="W16995" s="217">
        <v>2.2572954630403799</v>
      </c>
      <c r="X16995" s="217">
        <v>2.2572954630403799</v>
      </c>
      <c r="Y16995" s="217">
        <v>0</v>
      </c>
    </row>
    <row r="16996" spans="2:25">
      <c r="B16996" s="217" t="s">
        <v>17166</v>
      </c>
      <c r="C16996" s="217" t="s">
        <v>11696</v>
      </c>
      <c r="D16996" s="217" t="s">
        <v>27</v>
      </c>
      <c r="E16996" s="217" t="s">
        <v>88</v>
      </c>
      <c r="F16996" s="217" t="s">
        <v>5</v>
      </c>
      <c r="G16996" s="217" t="s">
        <v>5</v>
      </c>
      <c r="H16996" s="217" t="s">
        <v>178</v>
      </c>
      <c r="I16996" s="217">
        <v>7</v>
      </c>
      <c r="J16996" s="217">
        <v>6</v>
      </c>
      <c r="K16996" s="217">
        <v>1</v>
      </c>
      <c r="L16996" s="217">
        <v>19</v>
      </c>
      <c r="M16996" s="217">
        <v>355.74217877149198</v>
      </c>
      <c r="N16996" s="217">
        <v>19.6771718894103</v>
      </c>
      <c r="O16996" s="217">
        <v>16.866147333780301</v>
      </c>
      <c r="P16996" s="217">
        <v>2.8110245556300502</v>
      </c>
      <c r="Q16996" s="217">
        <v>19.6771718894103</v>
      </c>
      <c r="R16996" s="217">
        <v>16.866147333780301</v>
      </c>
      <c r="S16996" s="217">
        <v>2.8110245556300502</v>
      </c>
      <c r="T16996" s="217">
        <v>19.6771718894103</v>
      </c>
      <c r="U16996" s="217">
        <v>16.866147333780301</v>
      </c>
      <c r="V16996" s="217">
        <v>2.8110245556300502</v>
      </c>
      <c r="W16996" s="217">
        <v>19.6771718894103</v>
      </c>
      <c r="X16996" s="217">
        <v>16.866147333780301</v>
      </c>
      <c r="Y16996" s="217">
        <v>2.8110245556300502</v>
      </c>
    </row>
    <row r="16997" spans="2:25">
      <c r="B16997" s="217" t="s">
        <v>17167</v>
      </c>
      <c r="C16997" s="217" t="s">
        <v>11696</v>
      </c>
      <c r="D16997" s="217" t="s">
        <v>27</v>
      </c>
      <c r="E16997" s="217" t="s">
        <v>88</v>
      </c>
      <c r="F16997" s="217" t="s">
        <v>5</v>
      </c>
      <c r="G16997" s="217" t="s">
        <v>5</v>
      </c>
      <c r="H16997" s="217" t="s">
        <v>5</v>
      </c>
      <c r="I16997" s="217">
        <v>12</v>
      </c>
      <c r="J16997" s="217">
        <v>11</v>
      </c>
      <c r="K16997" s="217">
        <v>1</v>
      </c>
      <c r="L16997" s="217">
        <v>58</v>
      </c>
      <c r="M16997" s="217">
        <v>1365</v>
      </c>
      <c r="N16997" s="217">
        <v>8.7912087912087902</v>
      </c>
      <c r="O16997" s="217">
        <v>8.0586080586080602</v>
      </c>
      <c r="P16997" s="217">
        <v>0.732600732600733</v>
      </c>
      <c r="Q16997" s="217">
        <v>8.7912087912087902</v>
      </c>
      <c r="R16997" s="217">
        <v>8.0586080586080602</v>
      </c>
      <c r="S16997" s="217">
        <v>0.732600732600733</v>
      </c>
      <c r="T16997" s="217">
        <v>8.7912087912087902</v>
      </c>
      <c r="U16997" s="217">
        <v>8.0586080586080602</v>
      </c>
      <c r="V16997" s="217">
        <v>0.732600732600733</v>
      </c>
      <c r="W16997" s="217">
        <v>8.7912087912087902</v>
      </c>
      <c r="X16997" s="217">
        <v>8.0586080586080602</v>
      </c>
      <c r="Y16997" s="217">
        <v>0.732600732600733</v>
      </c>
    </row>
    <row r="16998" spans="2:25">
      <c r="B16998" s="217" t="s">
        <v>17168</v>
      </c>
      <c r="C16998" s="217" t="s">
        <v>11696</v>
      </c>
      <c r="D16998" s="217" t="s">
        <v>28</v>
      </c>
      <c r="E16998" s="217" t="s">
        <v>86</v>
      </c>
      <c r="F16998" s="217" t="s">
        <v>12</v>
      </c>
      <c r="G16998" s="217" t="s">
        <v>10</v>
      </c>
      <c r="H16998" s="217" t="s">
        <v>170</v>
      </c>
      <c r="I16998" s="217">
        <v>0</v>
      </c>
      <c r="J16998" s="217">
        <v>0</v>
      </c>
      <c r="K16998" s="217">
        <v>0</v>
      </c>
      <c r="L16998" s="217">
        <v>1</v>
      </c>
      <c r="M16998" s="217">
        <v>11.704545454545499</v>
      </c>
      <c r="N16998" s="217">
        <v>0</v>
      </c>
      <c r="O16998" s="217">
        <v>0</v>
      </c>
      <c r="P16998" s="217">
        <v>0</v>
      </c>
      <c r="Q16998" s="217">
        <v>0</v>
      </c>
      <c r="R16998" s="217">
        <v>0</v>
      </c>
      <c r="S16998" s="217">
        <v>0</v>
      </c>
      <c r="T16998" s="217">
        <v>0</v>
      </c>
      <c r="U16998" s="217">
        <v>0</v>
      </c>
      <c r="V16998" s="217">
        <v>0</v>
      </c>
      <c r="W16998" s="217">
        <v>0</v>
      </c>
      <c r="X16998" s="217">
        <v>0</v>
      </c>
      <c r="Y16998" s="217">
        <v>0</v>
      </c>
    </row>
    <row r="16999" spans="2:25">
      <c r="B16999" s="217" t="s">
        <v>17169</v>
      </c>
      <c r="C16999" s="217" t="s">
        <v>11696</v>
      </c>
      <c r="D16999" s="217" t="s">
        <v>28</v>
      </c>
      <c r="E16999" s="217" t="s">
        <v>86</v>
      </c>
      <c r="F16999" s="217" t="s">
        <v>12</v>
      </c>
      <c r="G16999" s="217" t="s">
        <v>10</v>
      </c>
      <c r="H16999" s="217" t="s">
        <v>172</v>
      </c>
      <c r="I16999" s="217">
        <v>0</v>
      </c>
      <c r="J16999" s="217">
        <v>0</v>
      </c>
      <c r="K16999" s="217">
        <v>0</v>
      </c>
      <c r="L16999" s="217">
        <v>0</v>
      </c>
      <c r="M16999" s="217">
        <v>58.522727272727302</v>
      </c>
      <c r="N16999" s="217">
        <v>0</v>
      </c>
      <c r="O16999" s="217">
        <v>0</v>
      </c>
      <c r="P16999" s="217">
        <v>0</v>
      </c>
      <c r="Q16999" s="217">
        <v>0</v>
      </c>
      <c r="R16999" s="217">
        <v>0</v>
      </c>
      <c r="S16999" s="217">
        <v>0</v>
      </c>
      <c r="T16999" s="217">
        <v>0</v>
      </c>
      <c r="U16999" s="217">
        <v>0</v>
      </c>
      <c r="V16999" s="217">
        <v>0</v>
      </c>
      <c r="W16999" s="217">
        <v>0</v>
      </c>
      <c r="X16999" s="217">
        <v>0</v>
      </c>
      <c r="Y16999" s="217">
        <v>0</v>
      </c>
    </row>
    <row r="17000" spans="2:25">
      <c r="B17000" s="217" t="s">
        <v>17170</v>
      </c>
      <c r="C17000" s="217" t="s">
        <v>11696</v>
      </c>
      <c r="D17000" s="217" t="s">
        <v>28</v>
      </c>
      <c r="E17000" s="217" t="s">
        <v>86</v>
      </c>
      <c r="F17000" s="217" t="s">
        <v>12</v>
      </c>
      <c r="G17000" s="217" t="s">
        <v>10</v>
      </c>
      <c r="H17000" s="217" t="s">
        <v>174</v>
      </c>
      <c r="I17000" s="217">
        <v>0</v>
      </c>
      <c r="J17000" s="217">
        <v>0</v>
      </c>
      <c r="K17000" s="217">
        <v>0</v>
      </c>
      <c r="L17000" s="217">
        <v>3</v>
      </c>
      <c r="M17000" s="217">
        <v>152.15909090909099</v>
      </c>
      <c r="N17000" s="217">
        <v>0</v>
      </c>
      <c r="O17000" s="217">
        <v>0</v>
      </c>
      <c r="P17000" s="217">
        <v>0</v>
      </c>
      <c r="Q17000" s="217">
        <v>0</v>
      </c>
      <c r="R17000" s="217">
        <v>0</v>
      </c>
      <c r="S17000" s="217">
        <v>0</v>
      </c>
      <c r="T17000" s="217">
        <v>0</v>
      </c>
      <c r="U17000" s="217">
        <v>0</v>
      </c>
      <c r="V17000" s="217">
        <v>0</v>
      </c>
      <c r="W17000" s="217">
        <v>0</v>
      </c>
      <c r="X17000" s="217">
        <v>0</v>
      </c>
      <c r="Y17000" s="217">
        <v>0</v>
      </c>
    </row>
    <row r="17001" spans="2:25">
      <c r="B17001" s="217" t="s">
        <v>17171</v>
      </c>
      <c r="C17001" s="217" t="s">
        <v>11696</v>
      </c>
      <c r="D17001" s="217" t="s">
        <v>28</v>
      </c>
      <c r="E17001" s="217" t="s">
        <v>86</v>
      </c>
      <c r="F17001" s="217" t="s">
        <v>12</v>
      </c>
      <c r="G17001" s="217" t="s">
        <v>10</v>
      </c>
      <c r="H17001" s="217" t="s">
        <v>176</v>
      </c>
      <c r="I17001" s="217">
        <v>0</v>
      </c>
      <c r="J17001" s="217">
        <v>0</v>
      </c>
      <c r="K17001" s="217">
        <v>0</v>
      </c>
      <c r="L17001" s="217">
        <v>2</v>
      </c>
      <c r="M17001" s="217">
        <v>198.977272727273</v>
      </c>
      <c r="N17001" s="217">
        <v>0</v>
      </c>
      <c r="O17001" s="217">
        <v>0</v>
      </c>
      <c r="P17001" s="217">
        <v>0</v>
      </c>
      <c r="Q17001" s="217">
        <v>0</v>
      </c>
      <c r="R17001" s="217">
        <v>0</v>
      </c>
      <c r="S17001" s="217">
        <v>0</v>
      </c>
      <c r="T17001" s="217">
        <v>0</v>
      </c>
      <c r="U17001" s="217">
        <v>0</v>
      </c>
      <c r="V17001" s="217">
        <v>0</v>
      </c>
      <c r="W17001" s="217">
        <v>0</v>
      </c>
      <c r="X17001" s="217">
        <v>0</v>
      </c>
      <c r="Y17001" s="217">
        <v>0</v>
      </c>
    </row>
    <row r="17002" spans="2:25">
      <c r="B17002" s="217" t="s">
        <v>17172</v>
      </c>
      <c r="C17002" s="217" t="s">
        <v>11696</v>
      </c>
      <c r="D17002" s="217" t="s">
        <v>28</v>
      </c>
      <c r="E17002" s="217" t="s">
        <v>86</v>
      </c>
      <c r="F17002" s="217" t="s">
        <v>12</v>
      </c>
      <c r="G17002" s="217" t="s">
        <v>10</v>
      </c>
      <c r="H17002" s="217" t="s">
        <v>178</v>
      </c>
      <c r="I17002" s="217">
        <v>3</v>
      </c>
      <c r="J17002" s="217">
        <v>3</v>
      </c>
      <c r="K17002" s="217">
        <v>0</v>
      </c>
      <c r="L17002" s="217">
        <v>9</v>
      </c>
      <c r="M17002" s="217">
        <v>608.63636363636397</v>
      </c>
      <c r="N17002" s="217">
        <v>4.9290515309932799</v>
      </c>
      <c r="O17002" s="217">
        <v>4.9290515309932799</v>
      </c>
      <c r="P17002" s="217">
        <v>0</v>
      </c>
      <c r="Q17002" s="217">
        <v>4.9290515309932799</v>
      </c>
      <c r="R17002" s="217">
        <v>4.9290515309932799</v>
      </c>
      <c r="S17002" s="217">
        <v>0</v>
      </c>
      <c r="T17002" s="217">
        <v>4.9290515309932799</v>
      </c>
      <c r="U17002" s="217">
        <v>4.9290515309932799</v>
      </c>
      <c r="V17002" s="217">
        <v>0</v>
      </c>
      <c r="W17002" s="217">
        <v>4.9290515309932799</v>
      </c>
      <c r="X17002" s="217">
        <v>4.9290515309932799</v>
      </c>
      <c r="Y17002" s="217">
        <v>0</v>
      </c>
    </row>
    <row r="17003" spans="2:25">
      <c r="B17003" s="217" t="s">
        <v>17173</v>
      </c>
      <c r="C17003" s="217" t="s">
        <v>11696</v>
      </c>
      <c r="D17003" s="217" t="s">
        <v>28</v>
      </c>
      <c r="E17003" s="217" t="s">
        <v>86</v>
      </c>
      <c r="F17003" s="217" t="s">
        <v>12</v>
      </c>
      <c r="G17003" s="217" t="s">
        <v>10</v>
      </c>
      <c r="H17003" s="217" t="s">
        <v>5</v>
      </c>
      <c r="I17003" s="217">
        <v>3</v>
      </c>
      <c r="J17003" s="217">
        <v>3</v>
      </c>
      <c r="K17003" s="217">
        <v>0</v>
      </c>
      <c r="L17003" s="217">
        <v>15</v>
      </c>
      <c r="M17003" s="217">
        <v>1030</v>
      </c>
      <c r="N17003" s="217">
        <v>2.9126213592233001</v>
      </c>
      <c r="O17003" s="217">
        <v>2.9126213592233001</v>
      </c>
      <c r="P17003" s="217">
        <v>0</v>
      </c>
      <c r="Q17003" s="217">
        <v>2.9126213592233001</v>
      </c>
      <c r="R17003" s="217">
        <v>2.9126213592233001</v>
      </c>
      <c r="S17003" s="217">
        <v>0</v>
      </c>
      <c r="T17003" s="217">
        <v>2.9126213592233001</v>
      </c>
      <c r="U17003" s="217">
        <v>2.9126213592233001</v>
      </c>
      <c r="V17003" s="217">
        <v>0</v>
      </c>
      <c r="W17003" s="217">
        <v>2.9126213592233001</v>
      </c>
      <c r="X17003" s="217">
        <v>2.9126213592233001</v>
      </c>
      <c r="Y17003" s="217">
        <v>0</v>
      </c>
    </row>
    <row r="17004" spans="2:25">
      <c r="B17004" s="217" t="s">
        <v>17174</v>
      </c>
      <c r="C17004" s="217" t="s">
        <v>11696</v>
      </c>
      <c r="D17004" s="217" t="s">
        <v>28</v>
      </c>
      <c r="E17004" s="217" t="s">
        <v>86</v>
      </c>
      <c r="F17004" s="217" t="s">
        <v>9</v>
      </c>
      <c r="G17004" s="217" t="s">
        <v>10</v>
      </c>
      <c r="H17004" s="217" t="s">
        <v>170</v>
      </c>
      <c r="I17004" s="217">
        <v>0</v>
      </c>
      <c r="J17004" s="217">
        <v>0</v>
      </c>
      <c r="K17004" s="217">
        <v>0</v>
      </c>
      <c r="L17004" s="217">
        <v>1</v>
      </c>
      <c r="M17004" s="217">
        <v>23.3333333333333</v>
      </c>
      <c r="N17004" s="217">
        <v>0</v>
      </c>
      <c r="O17004" s="217">
        <v>0</v>
      </c>
      <c r="P17004" s="217">
        <v>0</v>
      </c>
      <c r="Q17004" s="217">
        <v>0</v>
      </c>
      <c r="R17004" s="217">
        <v>0</v>
      </c>
      <c r="S17004" s="217">
        <v>0</v>
      </c>
      <c r="T17004" s="217">
        <v>0</v>
      </c>
      <c r="U17004" s="217">
        <v>0</v>
      </c>
      <c r="V17004" s="217">
        <v>0</v>
      </c>
      <c r="W17004" s="217">
        <v>0</v>
      </c>
      <c r="X17004" s="217">
        <v>0</v>
      </c>
      <c r="Y17004" s="217">
        <v>0</v>
      </c>
    </row>
    <row r="17005" spans="2:25">
      <c r="B17005" s="217" t="s">
        <v>17175</v>
      </c>
      <c r="C17005" s="217" t="s">
        <v>11696</v>
      </c>
      <c r="D17005" s="217" t="s">
        <v>28</v>
      </c>
      <c r="E17005" s="217" t="s">
        <v>86</v>
      </c>
      <c r="F17005" s="217" t="s">
        <v>9</v>
      </c>
      <c r="G17005" s="217" t="s">
        <v>10</v>
      </c>
      <c r="H17005" s="217" t="s">
        <v>172</v>
      </c>
      <c r="I17005" s="217">
        <v>0</v>
      </c>
      <c r="J17005" s="217">
        <v>0</v>
      </c>
      <c r="K17005" s="217">
        <v>0</v>
      </c>
      <c r="L17005" s="217">
        <v>0</v>
      </c>
      <c r="M17005" s="217">
        <v>58.3333333333333</v>
      </c>
      <c r="N17005" s="217">
        <v>0</v>
      </c>
      <c r="O17005" s="217">
        <v>0</v>
      </c>
      <c r="P17005" s="217">
        <v>0</v>
      </c>
      <c r="Q17005" s="217">
        <v>0</v>
      </c>
      <c r="R17005" s="217">
        <v>0</v>
      </c>
      <c r="S17005" s="217">
        <v>0</v>
      </c>
      <c r="T17005" s="217">
        <v>0</v>
      </c>
      <c r="U17005" s="217">
        <v>0</v>
      </c>
      <c r="V17005" s="217">
        <v>0</v>
      </c>
      <c r="W17005" s="217">
        <v>0</v>
      </c>
      <c r="X17005" s="217">
        <v>0</v>
      </c>
      <c r="Y17005" s="217">
        <v>0</v>
      </c>
    </row>
    <row r="17006" spans="2:25">
      <c r="B17006" s="217" t="s">
        <v>17176</v>
      </c>
      <c r="C17006" s="217" t="s">
        <v>11696</v>
      </c>
      <c r="D17006" s="217" t="s">
        <v>28</v>
      </c>
      <c r="E17006" s="217" t="s">
        <v>86</v>
      </c>
      <c r="F17006" s="217" t="s">
        <v>9</v>
      </c>
      <c r="G17006" s="217" t="s">
        <v>10</v>
      </c>
      <c r="H17006" s="217" t="s">
        <v>174</v>
      </c>
      <c r="I17006" s="217">
        <v>0</v>
      </c>
      <c r="J17006" s="217">
        <v>0</v>
      </c>
      <c r="K17006" s="217">
        <v>0</v>
      </c>
      <c r="L17006" s="217">
        <v>2</v>
      </c>
      <c r="M17006" s="217">
        <v>116.666666666667</v>
      </c>
      <c r="N17006" s="217">
        <v>0</v>
      </c>
      <c r="O17006" s="217">
        <v>0</v>
      </c>
      <c r="P17006" s="217">
        <v>0</v>
      </c>
      <c r="Q17006" s="217">
        <v>0</v>
      </c>
      <c r="R17006" s="217">
        <v>0</v>
      </c>
      <c r="S17006" s="217">
        <v>0</v>
      </c>
      <c r="T17006" s="217">
        <v>0</v>
      </c>
      <c r="U17006" s="217">
        <v>0</v>
      </c>
      <c r="V17006" s="217">
        <v>0</v>
      </c>
      <c r="W17006" s="217">
        <v>0</v>
      </c>
      <c r="X17006" s="217">
        <v>0</v>
      </c>
      <c r="Y17006" s="217">
        <v>0</v>
      </c>
    </row>
    <row r="17007" spans="2:25">
      <c r="B17007" s="217" t="s">
        <v>17177</v>
      </c>
      <c r="C17007" s="217" t="s">
        <v>11696</v>
      </c>
      <c r="D17007" s="217" t="s">
        <v>28</v>
      </c>
      <c r="E17007" s="217" t="s">
        <v>86</v>
      </c>
      <c r="F17007" s="217" t="s">
        <v>9</v>
      </c>
      <c r="G17007" s="217" t="s">
        <v>10</v>
      </c>
      <c r="H17007" s="217" t="s">
        <v>176</v>
      </c>
      <c r="I17007" s="217">
        <v>0</v>
      </c>
      <c r="J17007" s="217">
        <v>0</v>
      </c>
      <c r="K17007" s="217">
        <v>0</v>
      </c>
      <c r="L17007" s="217">
        <v>4</v>
      </c>
      <c r="M17007" s="217">
        <v>256.66666666666703</v>
      </c>
      <c r="N17007" s="217">
        <v>0</v>
      </c>
      <c r="O17007" s="217">
        <v>0</v>
      </c>
      <c r="P17007" s="217">
        <v>0</v>
      </c>
      <c r="Q17007" s="217">
        <v>0</v>
      </c>
      <c r="R17007" s="217">
        <v>0</v>
      </c>
      <c r="S17007" s="217">
        <v>0</v>
      </c>
      <c r="T17007" s="217">
        <v>0</v>
      </c>
      <c r="U17007" s="217">
        <v>0</v>
      </c>
      <c r="V17007" s="217">
        <v>0</v>
      </c>
      <c r="W17007" s="217">
        <v>0</v>
      </c>
      <c r="X17007" s="217">
        <v>0</v>
      </c>
      <c r="Y17007" s="217">
        <v>0</v>
      </c>
    </row>
    <row r="17008" spans="2:25">
      <c r="B17008" s="217" t="s">
        <v>17178</v>
      </c>
      <c r="C17008" s="217" t="s">
        <v>11696</v>
      </c>
      <c r="D17008" s="217" t="s">
        <v>28</v>
      </c>
      <c r="E17008" s="217" t="s">
        <v>86</v>
      </c>
      <c r="F17008" s="217" t="s">
        <v>9</v>
      </c>
      <c r="G17008" s="217" t="s">
        <v>10</v>
      </c>
      <c r="H17008" s="217" t="s">
        <v>178</v>
      </c>
      <c r="I17008" s="217">
        <v>0</v>
      </c>
      <c r="J17008" s="217">
        <v>0</v>
      </c>
      <c r="K17008" s="217">
        <v>0</v>
      </c>
      <c r="L17008" s="217">
        <v>16</v>
      </c>
      <c r="M17008" s="217">
        <v>595</v>
      </c>
      <c r="N17008" s="217">
        <v>0</v>
      </c>
      <c r="O17008" s="217">
        <v>0</v>
      </c>
      <c r="P17008" s="217">
        <v>0</v>
      </c>
      <c r="Q17008" s="217">
        <v>0</v>
      </c>
      <c r="R17008" s="217">
        <v>0</v>
      </c>
      <c r="S17008" s="217">
        <v>0</v>
      </c>
      <c r="T17008" s="217">
        <v>0</v>
      </c>
      <c r="U17008" s="217">
        <v>0</v>
      </c>
      <c r="V17008" s="217">
        <v>0</v>
      </c>
      <c r="W17008" s="217">
        <v>0</v>
      </c>
      <c r="X17008" s="217">
        <v>0</v>
      </c>
      <c r="Y17008" s="217">
        <v>0</v>
      </c>
    </row>
    <row r="17009" spans="2:25">
      <c r="B17009" s="217" t="s">
        <v>17179</v>
      </c>
      <c r="C17009" s="217" t="s">
        <v>11696</v>
      </c>
      <c r="D17009" s="217" t="s">
        <v>28</v>
      </c>
      <c r="E17009" s="217" t="s">
        <v>86</v>
      </c>
      <c r="F17009" s="217" t="s">
        <v>9</v>
      </c>
      <c r="G17009" s="217" t="s">
        <v>10</v>
      </c>
      <c r="H17009" s="217" t="s">
        <v>5</v>
      </c>
      <c r="I17009" s="217">
        <v>0</v>
      </c>
      <c r="J17009" s="217">
        <v>0</v>
      </c>
      <c r="K17009" s="217">
        <v>0</v>
      </c>
      <c r="L17009" s="217">
        <v>23</v>
      </c>
      <c r="M17009" s="217">
        <v>1050</v>
      </c>
      <c r="N17009" s="217">
        <v>0</v>
      </c>
      <c r="O17009" s="217">
        <v>0</v>
      </c>
      <c r="P17009" s="217">
        <v>0</v>
      </c>
      <c r="Q17009" s="217">
        <v>0</v>
      </c>
      <c r="R17009" s="217">
        <v>0</v>
      </c>
      <c r="S17009" s="217">
        <v>0</v>
      </c>
      <c r="T17009" s="217">
        <v>0</v>
      </c>
      <c r="U17009" s="217">
        <v>0</v>
      </c>
      <c r="V17009" s="217">
        <v>0</v>
      </c>
      <c r="W17009" s="217">
        <v>0</v>
      </c>
      <c r="X17009" s="217">
        <v>0</v>
      </c>
      <c r="Y17009" s="217">
        <v>0</v>
      </c>
    </row>
    <row r="17010" spans="2:25">
      <c r="B17010" s="217" t="s">
        <v>17180</v>
      </c>
      <c r="C17010" s="217" t="s">
        <v>11696</v>
      </c>
      <c r="D17010" s="217" t="s">
        <v>28</v>
      </c>
      <c r="E17010" s="217" t="s">
        <v>86</v>
      </c>
      <c r="F17010" s="217" t="s">
        <v>5</v>
      </c>
      <c r="G17010" s="217" t="s">
        <v>10</v>
      </c>
      <c r="H17010" s="217" t="s">
        <v>170</v>
      </c>
      <c r="I17010" s="217">
        <v>0</v>
      </c>
      <c r="J17010" s="217">
        <v>0</v>
      </c>
      <c r="K17010" s="217">
        <v>0</v>
      </c>
      <c r="L17010" s="217">
        <v>2</v>
      </c>
      <c r="M17010" s="217">
        <v>35.037878787878803</v>
      </c>
      <c r="N17010" s="217">
        <v>0</v>
      </c>
      <c r="O17010" s="217">
        <v>0</v>
      </c>
      <c r="P17010" s="217">
        <v>0</v>
      </c>
      <c r="Q17010" s="217">
        <v>0</v>
      </c>
      <c r="R17010" s="217">
        <v>0</v>
      </c>
      <c r="S17010" s="217">
        <v>0</v>
      </c>
      <c r="T17010" s="217">
        <v>0</v>
      </c>
      <c r="U17010" s="217">
        <v>0</v>
      </c>
      <c r="V17010" s="217">
        <v>0</v>
      </c>
      <c r="W17010" s="217">
        <v>0</v>
      </c>
      <c r="X17010" s="217">
        <v>0</v>
      </c>
      <c r="Y17010" s="217">
        <v>0</v>
      </c>
    </row>
    <row r="17011" spans="2:25">
      <c r="B17011" s="217" t="s">
        <v>17181</v>
      </c>
      <c r="C17011" s="217" t="s">
        <v>11696</v>
      </c>
      <c r="D17011" s="217" t="s">
        <v>28</v>
      </c>
      <c r="E17011" s="217" t="s">
        <v>86</v>
      </c>
      <c r="F17011" s="217" t="s">
        <v>5</v>
      </c>
      <c r="G17011" s="217" t="s">
        <v>10</v>
      </c>
      <c r="H17011" s="217" t="s">
        <v>172</v>
      </c>
      <c r="I17011" s="217">
        <v>0</v>
      </c>
      <c r="J17011" s="217">
        <v>0</v>
      </c>
      <c r="K17011" s="217">
        <v>0</v>
      </c>
      <c r="L17011" s="217">
        <v>0</v>
      </c>
      <c r="M17011" s="217">
        <v>116.85606060606101</v>
      </c>
      <c r="N17011" s="217">
        <v>0</v>
      </c>
      <c r="O17011" s="217">
        <v>0</v>
      </c>
      <c r="P17011" s="217">
        <v>0</v>
      </c>
      <c r="Q17011" s="217">
        <v>0</v>
      </c>
      <c r="R17011" s="217">
        <v>0</v>
      </c>
      <c r="S17011" s="217">
        <v>0</v>
      </c>
      <c r="T17011" s="217">
        <v>0</v>
      </c>
      <c r="U17011" s="217">
        <v>0</v>
      </c>
      <c r="V17011" s="217">
        <v>0</v>
      </c>
      <c r="W17011" s="217">
        <v>0</v>
      </c>
      <c r="X17011" s="217">
        <v>0</v>
      </c>
      <c r="Y17011" s="217">
        <v>0</v>
      </c>
    </row>
    <row r="17012" spans="2:25">
      <c r="B17012" s="217" t="s">
        <v>17182</v>
      </c>
      <c r="C17012" s="217" t="s">
        <v>11696</v>
      </c>
      <c r="D17012" s="217" t="s">
        <v>28</v>
      </c>
      <c r="E17012" s="217" t="s">
        <v>86</v>
      </c>
      <c r="F17012" s="217" t="s">
        <v>5</v>
      </c>
      <c r="G17012" s="217" t="s">
        <v>10</v>
      </c>
      <c r="H17012" s="217" t="s">
        <v>174</v>
      </c>
      <c r="I17012" s="217">
        <v>0</v>
      </c>
      <c r="J17012" s="217">
        <v>0</v>
      </c>
      <c r="K17012" s="217">
        <v>0</v>
      </c>
      <c r="L17012" s="217">
        <v>5</v>
      </c>
      <c r="M17012" s="217">
        <v>268.82575757575802</v>
      </c>
      <c r="N17012" s="217">
        <v>0</v>
      </c>
      <c r="O17012" s="217">
        <v>0</v>
      </c>
      <c r="P17012" s="217">
        <v>0</v>
      </c>
      <c r="Q17012" s="217">
        <v>0</v>
      </c>
      <c r="R17012" s="217">
        <v>0</v>
      </c>
      <c r="S17012" s="217">
        <v>0</v>
      </c>
      <c r="T17012" s="217">
        <v>0</v>
      </c>
      <c r="U17012" s="217">
        <v>0</v>
      </c>
      <c r="V17012" s="217">
        <v>0</v>
      </c>
      <c r="W17012" s="217">
        <v>0</v>
      </c>
      <c r="X17012" s="217">
        <v>0</v>
      </c>
      <c r="Y17012" s="217">
        <v>0</v>
      </c>
    </row>
    <row r="17013" spans="2:25">
      <c r="B17013" s="217" t="s">
        <v>17183</v>
      </c>
      <c r="C17013" s="217" t="s">
        <v>11696</v>
      </c>
      <c r="D17013" s="217" t="s">
        <v>28</v>
      </c>
      <c r="E17013" s="217" t="s">
        <v>86</v>
      </c>
      <c r="F17013" s="217" t="s">
        <v>5</v>
      </c>
      <c r="G17013" s="217" t="s">
        <v>10</v>
      </c>
      <c r="H17013" s="217" t="s">
        <v>176</v>
      </c>
      <c r="I17013" s="217">
        <v>0</v>
      </c>
      <c r="J17013" s="217">
        <v>0</v>
      </c>
      <c r="K17013" s="217">
        <v>0</v>
      </c>
      <c r="L17013" s="217">
        <v>6</v>
      </c>
      <c r="M17013" s="217">
        <v>455.64393939393898</v>
      </c>
      <c r="N17013" s="217">
        <v>0</v>
      </c>
      <c r="O17013" s="217">
        <v>0</v>
      </c>
      <c r="P17013" s="217">
        <v>0</v>
      </c>
      <c r="Q17013" s="217">
        <v>0</v>
      </c>
      <c r="R17013" s="217">
        <v>0</v>
      </c>
      <c r="S17013" s="217">
        <v>0</v>
      </c>
      <c r="T17013" s="217">
        <v>0</v>
      </c>
      <c r="U17013" s="217">
        <v>0</v>
      </c>
      <c r="V17013" s="217">
        <v>0</v>
      </c>
      <c r="W17013" s="217">
        <v>0</v>
      </c>
      <c r="X17013" s="217">
        <v>0</v>
      </c>
      <c r="Y17013" s="217">
        <v>0</v>
      </c>
    </row>
    <row r="17014" spans="2:25">
      <c r="B17014" s="217" t="s">
        <v>17184</v>
      </c>
      <c r="C17014" s="217" t="s">
        <v>11696</v>
      </c>
      <c r="D17014" s="217" t="s">
        <v>28</v>
      </c>
      <c r="E17014" s="217" t="s">
        <v>86</v>
      </c>
      <c r="F17014" s="217" t="s">
        <v>5</v>
      </c>
      <c r="G17014" s="217" t="s">
        <v>10</v>
      </c>
      <c r="H17014" s="217" t="s">
        <v>178</v>
      </c>
      <c r="I17014" s="217">
        <v>3</v>
      </c>
      <c r="J17014" s="217">
        <v>3</v>
      </c>
      <c r="K17014" s="217">
        <v>0</v>
      </c>
      <c r="L17014" s="217">
        <v>25</v>
      </c>
      <c r="M17014" s="217">
        <v>1203.6363636363601</v>
      </c>
      <c r="N17014" s="217">
        <v>2.4924471299093698</v>
      </c>
      <c r="O17014" s="217">
        <v>2.4924471299093698</v>
      </c>
      <c r="P17014" s="217">
        <v>0</v>
      </c>
      <c r="Q17014" s="217">
        <v>2.4924471299093698</v>
      </c>
      <c r="R17014" s="217">
        <v>2.4924471299093698</v>
      </c>
      <c r="S17014" s="217">
        <v>0</v>
      </c>
      <c r="T17014" s="217">
        <v>2.4924471299093698</v>
      </c>
      <c r="U17014" s="217">
        <v>2.4924471299093698</v>
      </c>
      <c r="V17014" s="217">
        <v>0</v>
      </c>
      <c r="W17014" s="217">
        <v>2.4924471299093698</v>
      </c>
      <c r="X17014" s="217">
        <v>2.4924471299093698</v>
      </c>
      <c r="Y17014" s="217">
        <v>0</v>
      </c>
    </row>
    <row r="17015" spans="2:25">
      <c r="B17015" s="217" t="s">
        <v>17185</v>
      </c>
      <c r="C17015" s="217" t="s">
        <v>11696</v>
      </c>
      <c r="D17015" s="217" t="s">
        <v>28</v>
      </c>
      <c r="E17015" s="217" t="s">
        <v>86</v>
      </c>
      <c r="F17015" s="217" t="s">
        <v>5</v>
      </c>
      <c r="G17015" s="217" t="s">
        <v>10</v>
      </c>
      <c r="H17015" s="217" t="s">
        <v>5</v>
      </c>
      <c r="I17015" s="217">
        <v>3</v>
      </c>
      <c r="J17015" s="217">
        <v>3</v>
      </c>
      <c r="K17015" s="217">
        <v>0</v>
      </c>
      <c r="L17015" s="217">
        <v>38</v>
      </c>
      <c r="M17015" s="217">
        <v>2080</v>
      </c>
      <c r="N17015" s="217">
        <v>1.4423076923076901</v>
      </c>
      <c r="O17015" s="217">
        <v>1.4423076923076901</v>
      </c>
      <c r="P17015" s="217">
        <v>0</v>
      </c>
      <c r="Q17015" s="217">
        <v>1.4423076923076901</v>
      </c>
      <c r="R17015" s="217">
        <v>1.4423076923076901</v>
      </c>
      <c r="S17015" s="217">
        <v>0</v>
      </c>
      <c r="T17015" s="217">
        <v>1.4423076923076901</v>
      </c>
      <c r="U17015" s="217">
        <v>1.4423076923076901</v>
      </c>
      <c r="V17015" s="217">
        <v>0</v>
      </c>
      <c r="W17015" s="217">
        <v>1.4423076923076901</v>
      </c>
      <c r="X17015" s="217">
        <v>1.4423076923076901</v>
      </c>
      <c r="Y17015" s="217">
        <v>0</v>
      </c>
    </row>
    <row r="17016" spans="2:25">
      <c r="B17016" s="217" t="s">
        <v>17186</v>
      </c>
      <c r="C17016" s="217" t="s">
        <v>11696</v>
      </c>
      <c r="D17016" s="217" t="s">
        <v>28</v>
      </c>
      <c r="E17016" s="217" t="s">
        <v>86</v>
      </c>
      <c r="F17016" s="217" t="s">
        <v>12</v>
      </c>
      <c r="G17016" s="217" t="s">
        <v>49</v>
      </c>
      <c r="H17016" s="217" t="s">
        <v>170</v>
      </c>
      <c r="I17016" s="217">
        <v>0</v>
      </c>
      <c r="J17016" s="217">
        <v>0</v>
      </c>
      <c r="K17016" s="217">
        <v>0</v>
      </c>
      <c r="L17016" s="217">
        <v>5</v>
      </c>
      <c r="M17016" s="217">
        <v>97.580645161290306</v>
      </c>
      <c r="N17016" s="217">
        <v>0</v>
      </c>
      <c r="O17016" s="217">
        <v>0</v>
      </c>
      <c r="P17016" s="217">
        <v>0</v>
      </c>
      <c r="Q17016" s="217">
        <v>0</v>
      </c>
      <c r="R17016" s="217">
        <v>0</v>
      </c>
      <c r="S17016" s="217">
        <v>0</v>
      </c>
      <c r="T17016" s="217">
        <v>0</v>
      </c>
      <c r="U17016" s="217">
        <v>0</v>
      </c>
      <c r="V17016" s="217">
        <v>0</v>
      </c>
      <c r="W17016" s="217">
        <v>0</v>
      </c>
      <c r="X17016" s="217">
        <v>0</v>
      </c>
      <c r="Y17016" s="217">
        <v>0</v>
      </c>
    </row>
    <row r="17017" spans="2:25">
      <c r="B17017" s="217" t="s">
        <v>17187</v>
      </c>
      <c r="C17017" s="217" t="s">
        <v>11696</v>
      </c>
      <c r="D17017" s="217" t="s">
        <v>28</v>
      </c>
      <c r="E17017" s="217" t="s">
        <v>86</v>
      </c>
      <c r="F17017" s="217" t="s">
        <v>12</v>
      </c>
      <c r="G17017" s="217" t="s">
        <v>49</v>
      </c>
      <c r="H17017" s="217" t="s">
        <v>172</v>
      </c>
      <c r="I17017" s="217">
        <v>0</v>
      </c>
      <c r="J17017" s="217">
        <v>0</v>
      </c>
      <c r="K17017" s="217">
        <v>0</v>
      </c>
      <c r="L17017" s="217">
        <v>1</v>
      </c>
      <c r="M17017" s="217">
        <v>165.88709677419399</v>
      </c>
      <c r="N17017" s="217">
        <v>0</v>
      </c>
      <c r="O17017" s="217">
        <v>0</v>
      </c>
      <c r="P17017" s="217">
        <v>0</v>
      </c>
      <c r="Q17017" s="217">
        <v>0</v>
      </c>
      <c r="R17017" s="217">
        <v>0</v>
      </c>
      <c r="S17017" s="217">
        <v>0</v>
      </c>
      <c r="T17017" s="217">
        <v>0</v>
      </c>
      <c r="U17017" s="217">
        <v>0</v>
      </c>
      <c r="V17017" s="217">
        <v>0</v>
      </c>
      <c r="W17017" s="217">
        <v>0</v>
      </c>
      <c r="X17017" s="217">
        <v>0</v>
      </c>
      <c r="Y17017" s="217">
        <v>0</v>
      </c>
    </row>
    <row r="17018" spans="2:25">
      <c r="B17018" s="217" t="s">
        <v>17188</v>
      </c>
      <c r="C17018" s="217" t="s">
        <v>11696</v>
      </c>
      <c r="D17018" s="217" t="s">
        <v>28</v>
      </c>
      <c r="E17018" s="217" t="s">
        <v>86</v>
      </c>
      <c r="F17018" s="217" t="s">
        <v>12</v>
      </c>
      <c r="G17018" s="217" t="s">
        <v>49</v>
      </c>
      <c r="H17018" s="217" t="s">
        <v>174</v>
      </c>
      <c r="I17018" s="217">
        <v>0</v>
      </c>
      <c r="J17018" s="217">
        <v>0</v>
      </c>
      <c r="K17018" s="217">
        <v>0</v>
      </c>
      <c r="L17018" s="217">
        <v>5</v>
      </c>
      <c r="M17018" s="217">
        <v>273.22580645161298</v>
      </c>
      <c r="N17018" s="217">
        <v>0</v>
      </c>
      <c r="O17018" s="217">
        <v>0</v>
      </c>
      <c r="P17018" s="217">
        <v>0</v>
      </c>
      <c r="Q17018" s="217">
        <v>0</v>
      </c>
      <c r="R17018" s="217">
        <v>0</v>
      </c>
      <c r="S17018" s="217">
        <v>0</v>
      </c>
      <c r="T17018" s="217">
        <v>0</v>
      </c>
      <c r="U17018" s="217">
        <v>0</v>
      </c>
      <c r="V17018" s="217">
        <v>0</v>
      </c>
      <c r="W17018" s="217">
        <v>0</v>
      </c>
      <c r="X17018" s="217">
        <v>0</v>
      </c>
      <c r="Y17018" s="217">
        <v>0</v>
      </c>
    </row>
    <row r="17019" spans="2:25">
      <c r="B17019" s="217" t="s">
        <v>17189</v>
      </c>
      <c r="C17019" s="217" t="s">
        <v>11696</v>
      </c>
      <c r="D17019" s="217" t="s">
        <v>28</v>
      </c>
      <c r="E17019" s="217" t="s">
        <v>86</v>
      </c>
      <c r="F17019" s="217" t="s">
        <v>12</v>
      </c>
      <c r="G17019" s="217" t="s">
        <v>49</v>
      </c>
      <c r="H17019" s="217" t="s">
        <v>176</v>
      </c>
      <c r="I17019" s="217">
        <v>1</v>
      </c>
      <c r="J17019" s="217">
        <v>1</v>
      </c>
      <c r="K17019" s="217">
        <v>0</v>
      </c>
      <c r="L17019" s="217">
        <v>3</v>
      </c>
      <c r="M17019" s="217">
        <v>312.25806451612902</v>
      </c>
      <c r="N17019" s="217">
        <v>3.2024793388429802</v>
      </c>
      <c r="O17019" s="217">
        <v>3.2024793388429802</v>
      </c>
      <c r="P17019" s="217">
        <v>0</v>
      </c>
      <c r="Q17019" s="217">
        <v>3.2024793388429802</v>
      </c>
      <c r="R17019" s="217">
        <v>3.2024793388429802</v>
      </c>
      <c r="S17019" s="217">
        <v>0</v>
      </c>
      <c r="T17019" s="217">
        <v>3.2024793388429802</v>
      </c>
      <c r="U17019" s="217">
        <v>3.2024793388429802</v>
      </c>
      <c r="V17019" s="217">
        <v>0</v>
      </c>
      <c r="W17019" s="217">
        <v>3.2024793388429802</v>
      </c>
      <c r="X17019" s="217">
        <v>3.2024793388429802</v>
      </c>
      <c r="Y17019" s="217">
        <v>0</v>
      </c>
    </row>
    <row r="17020" spans="2:25">
      <c r="B17020" s="217" t="s">
        <v>17190</v>
      </c>
      <c r="C17020" s="217" t="s">
        <v>11696</v>
      </c>
      <c r="D17020" s="217" t="s">
        <v>28</v>
      </c>
      <c r="E17020" s="217" t="s">
        <v>86</v>
      </c>
      <c r="F17020" s="217" t="s">
        <v>12</v>
      </c>
      <c r="G17020" s="217" t="s">
        <v>49</v>
      </c>
      <c r="H17020" s="217" t="s">
        <v>178</v>
      </c>
      <c r="I17020" s="217">
        <v>1</v>
      </c>
      <c r="J17020" s="217">
        <v>1</v>
      </c>
      <c r="K17020" s="217">
        <v>0</v>
      </c>
      <c r="L17020" s="217">
        <v>18</v>
      </c>
      <c r="M17020" s="217">
        <v>361.04838709677398</v>
      </c>
      <c r="N17020" s="217">
        <v>2.7697118606209501</v>
      </c>
      <c r="O17020" s="217">
        <v>2.7697118606209501</v>
      </c>
      <c r="P17020" s="217">
        <v>0</v>
      </c>
      <c r="Q17020" s="217">
        <v>2.7697118606209501</v>
      </c>
      <c r="R17020" s="217">
        <v>2.7697118606209501</v>
      </c>
      <c r="S17020" s="217">
        <v>0</v>
      </c>
      <c r="T17020" s="217">
        <v>2.7697118606209501</v>
      </c>
      <c r="U17020" s="217">
        <v>2.7697118606209501</v>
      </c>
      <c r="V17020" s="217">
        <v>0</v>
      </c>
      <c r="W17020" s="217">
        <v>2.7697118606209501</v>
      </c>
      <c r="X17020" s="217">
        <v>2.7697118606209501</v>
      </c>
      <c r="Y17020" s="217">
        <v>0</v>
      </c>
    </row>
    <row r="17021" spans="2:25">
      <c r="B17021" s="217" t="s">
        <v>17191</v>
      </c>
      <c r="C17021" s="217" t="s">
        <v>11696</v>
      </c>
      <c r="D17021" s="217" t="s">
        <v>28</v>
      </c>
      <c r="E17021" s="217" t="s">
        <v>86</v>
      </c>
      <c r="F17021" s="217" t="s">
        <v>12</v>
      </c>
      <c r="G17021" s="217" t="s">
        <v>49</v>
      </c>
      <c r="H17021" s="217" t="s">
        <v>5</v>
      </c>
      <c r="I17021" s="217">
        <v>2</v>
      </c>
      <c r="J17021" s="217">
        <v>2</v>
      </c>
      <c r="K17021" s="217">
        <v>0</v>
      </c>
      <c r="L17021" s="217">
        <v>32</v>
      </c>
      <c r="M17021" s="217">
        <v>1210</v>
      </c>
      <c r="N17021" s="217">
        <v>1.65289256198347</v>
      </c>
      <c r="O17021" s="217">
        <v>1.65289256198347</v>
      </c>
      <c r="P17021" s="217">
        <v>0</v>
      </c>
      <c r="Q17021" s="217">
        <v>1.65289256198347</v>
      </c>
      <c r="R17021" s="217">
        <v>1.65289256198347</v>
      </c>
      <c r="S17021" s="217">
        <v>0</v>
      </c>
      <c r="T17021" s="217">
        <v>1.65289256198347</v>
      </c>
      <c r="U17021" s="217">
        <v>1.65289256198347</v>
      </c>
      <c r="V17021" s="217">
        <v>0</v>
      </c>
      <c r="W17021" s="217">
        <v>1.65289256198347</v>
      </c>
      <c r="X17021" s="217">
        <v>1.65289256198347</v>
      </c>
      <c r="Y17021" s="217">
        <v>0</v>
      </c>
    </row>
    <row r="17022" spans="2:25">
      <c r="B17022" s="217" t="s">
        <v>17192</v>
      </c>
      <c r="C17022" s="217" t="s">
        <v>11696</v>
      </c>
      <c r="D17022" s="217" t="s">
        <v>28</v>
      </c>
      <c r="E17022" s="217" t="s">
        <v>86</v>
      </c>
      <c r="F17022" s="217" t="s">
        <v>9</v>
      </c>
      <c r="G17022" s="217" t="s">
        <v>49</v>
      </c>
      <c r="H17022" s="217" t="s">
        <v>170</v>
      </c>
      <c r="I17022" s="217">
        <v>0</v>
      </c>
      <c r="J17022" s="217">
        <v>0</v>
      </c>
      <c r="K17022" s="217">
        <v>0</v>
      </c>
      <c r="L17022" s="217">
        <v>1</v>
      </c>
      <c r="M17022" s="217">
        <v>111.803278688525</v>
      </c>
      <c r="N17022" s="217">
        <v>0</v>
      </c>
      <c r="O17022" s="217">
        <v>0</v>
      </c>
      <c r="P17022" s="217">
        <v>0</v>
      </c>
      <c r="Q17022" s="217">
        <v>0</v>
      </c>
      <c r="R17022" s="217">
        <v>0</v>
      </c>
      <c r="S17022" s="217">
        <v>0</v>
      </c>
      <c r="T17022" s="217">
        <v>0</v>
      </c>
      <c r="U17022" s="217">
        <v>0</v>
      </c>
      <c r="V17022" s="217">
        <v>0</v>
      </c>
      <c r="W17022" s="217">
        <v>0</v>
      </c>
      <c r="X17022" s="217">
        <v>0</v>
      </c>
      <c r="Y17022" s="217">
        <v>0</v>
      </c>
    </row>
    <row r="17023" spans="2:25">
      <c r="B17023" s="217" t="s">
        <v>17193</v>
      </c>
      <c r="C17023" s="217" t="s">
        <v>11696</v>
      </c>
      <c r="D17023" s="217" t="s">
        <v>28</v>
      </c>
      <c r="E17023" s="217" t="s">
        <v>86</v>
      </c>
      <c r="F17023" s="217" t="s">
        <v>9</v>
      </c>
      <c r="G17023" s="217" t="s">
        <v>49</v>
      </c>
      <c r="H17023" s="217" t="s">
        <v>172</v>
      </c>
      <c r="I17023" s="217">
        <v>0</v>
      </c>
      <c r="J17023" s="217">
        <v>0</v>
      </c>
      <c r="K17023" s="217">
        <v>0</v>
      </c>
      <c r="L17023" s="217">
        <v>0</v>
      </c>
      <c r="M17023" s="217">
        <v>162.62295081967201</v>
      </c>
      <c r="N17023" s="217">
        <v>0</v>
      </c>
      <c r="O17023" s="217">
        <v>0</v>
      </c>
      <c r="P17023" s="217">
        <v>0</v>
      </c>
      <c r="Q17023" s="217">
        <v>0</v>
      </c>
      <c r="R17023" s="217">
        <v>0</v>
      </c>
      <c r="S17023" s="217">
        <v>0</v>
      </c>
      <c r="T17023" s="217">
        <v>0</v>
      </c>
      <c r="U17023" s="217">
        <v>0</v>
      </c>
      <c r="V17023" s="217">
        <v>0</v>
      </c>
      <c r="W17023" s="217">
        <v>0</v>
      </c>
      <c r="X17023" s="217">
        <v>0</v>
      </c>
      <c r="Y17023" s="217">
        <v>0</v>
      </c>
    </row>
    <row r="17024" spans="2:25">
      <c r="B17024" s="217" t="s">
        <v>17194</v>
      </c>
      <c r="C17024" s="217" t="s">
        <v>11696</v>
      </c>
      <c r="D17024" s="217" t="s">
        <v>28</v>
      </c>
      <c r="E17024" s="217" t="s">
        <v>86</v>
      </c>
      <c r="F17024" s="217" t="s">
        <v>9</v>
      </c>
      <c r="G17024" s="217" t="s">
        <v>49</v>
      </c>
      <c r="H17024" s="217" t="s">
        <v>174</v>
      </c>
      <c r="I17024" s="217">
        <v>0</v>
      </c>
      <c r="J17024" s="217">
        <v>0</v>
      </c>
      <c r="K17024" s="217">
        <v>0</v>
      </c>
      <c r="L17024" s="217">
        <v>14</v>
      </c>
      <c r="M17024" s="217">
        <v>284.59016393442602</v>
      </c>
      <c r="N17024" s="217">
        <v>0</v>
      </c>
      <c r="O17024" s="217">
        <v>0</v>
      </c>
      <c r="P17024" s="217">
        <v>0</v>
      </c>
      <c r="Q17024" s="217">
        <v>0</v>
      </c>
      <c r="R17024" s="217">
        <v>0</v>
      </c>
      <c r="S17024" s="217">
        <v>0</v>
      </c>
      <c r="T17024" s="217">
        <v>0</v>
      </c>
      <c r="U17024" s="217">
        <v>0</v>
      </c>
      <c r="V17024" s="217">
        <v>0</v>
      </c>
      <c r="W17024" s="217">
        <v>0</v>
      </c>
      <c r="X17024" s="217">
        <v>0</v>
      </c>
      <c r="Y17024" s="217">
        <v>0</v>
      </c>
    </row>
    <row r="17025" spans="2:25">
      <c r="B17025" s="217" t="s">
        <v>17195</v>
      </c>
      <c r="C17025" s="217" t="s">
        <v>11696</v>
      </c>
      <c r="D17025" s="217" t="s">
        <v>28</v>
      </c>
      <c r="E17025" s="217" t="s">
        <v>86</v>
      </c>
      <c r="F17025" s="217" t="s">
        <v>9</v>
      </c>
      <c r="G17025" s="217" t="s">
        <v>49</v>
      </c>
      <c r="H17025" s="217" t="s">
        <v>176</v>
      </c>
      <c r="I17025" s="217">
        <v>0</v>
      </c>
      <c r="J17025" s="217">
        <v>0</v>
      </c>
      <c r="K17025" s="217">
        <v>0</v>
      </c>
      <c r="L17025" s="217">
        <v>7</v>
      </c>
      <c r="M17025" s="217">
        <v>325.24590163934403</v>
      </c>
      <c r="N17025" s="217">
        <v>0</v>
      </c>
      <c r="O17025" s="217">
        <v>0</v>
      </c>
      <c r="P17025" s="217">
        <v>0</v>
      </c>
      <c r="Q17025" s="217">
        <v>0</v>
      </c>
      <c r="R17025" s="217">
        <v>0</v>
      </c>
      <c r="S17025" s="217">
        <v>0</v>
      </c>
      <c r="T17025" s="217">
        <v>0</v>
      </c>
      <c r="U17025" s="217">
        <v>0</v>
      </c>
      <c r="V17025" s="217">
        <v>0</v>
      </c>
      <c r="W17025" s="217">
        <v>0</v>
      </c>
      <c r="X17025" s="217">
        <v>0</v>
      </c>
      <c r="Y17025" s="217">
        <v>0</v>
      </c>
    </row>
    <row r="17026" spans="2:25">
      <c r="B17026" s="217" t="s">
        <v>17196</v>
      </c>
      <c r="C17026" s="217" t="s">
        <v>11696</v>
      </c>
      <c r="D17026" s="217" t="s">
        <v>28</v>
      </c>
      <c r="E17026" s="217" t="s">
        <v>86</v>
      </c>
      <c r="F17026" s="217" t="s">
        <v>9</v>
      </c>
      <c r="G17026" s="217" t="s">
        <v>49</v>
      </c>
      <c r="H17026" s="217" t="s">
        <v>178</v>
      </c>
      <c r="I17026" s="217">
        <v>1</v>
      </c>
      <c r="J17026" s="217">
        <v>1</v>
      </c>
      <c r="K17026" s="217">
        <v>0</v>
      </c>
      <c r="L17026" s="217">
        <v>19</v>
      </c>
      <c r="M17026" s="217">
        <v>355.73770491803299</v>
      </c>
      <c r="N17026" s="217">
        <v>2.8110599078341001</v>
      </c>
      <c r="O17026" s="217">
        <v>2.8110599078341001</v>
      </c>
      <c r="P17026" s="217">
        <v>0</v>
      </c>
      <c r="Q17026" s="217">
        <v>2.8110599078341001</v>
      </c>
      <c r="R17026" s="217">
        <v>2.8110599078341001</v>
      </c>
      <c r="S17026" s="217">
        <v>0</v>
      </c>
      <c r="T17026" s="217">
        <v>2.8110599078341001</v>
      </c>
      <c r="U17026" s="217">
        <v>2.8110599078341001</v>
      </c>
      <c r="V17026" s="217">
        <v>0</v>
      </c>
      <c r="W17026" s="217">
        <v>2.8110599078341001</v>
      </c>
      <c r="X17026" s="217">
        <v>2.8110599078341001</v>
      </c>
      <c r="Y17026" s="217">
        <v>0</v>
      </c>
    </row>
    <row r="17027" spans="2:25">
      <c r="B17027" s="217" t="s">
        <v>17197</v>
      </c>
      <c r="C17027" s="217" t="s">
        <v>11696</v>
      </c>
      <c r="D17027" s="217" t="s">
        <v>28</v>
      </c>
      <c r="E17027" s="217" t="s">
        <v>86</v>
      </c>
      <c r="F17027" s="217" t="s">
        <v>9</v>
      </c>
      <c r="G17027" s="217" t="s">
        <v>49</v>
      </c>
      <c r="H17027" s="217" t="s">
        <v>5</v>
      </c>
      <c r="I17027" s="217">
        <v>1</v>
      </c>
      <c r="J17027" s="217">
        <v>1</v>
      </c>
      <c r="K17027" s="217">
        <v>0</v>
      </c>
      <c r="L17027" s="217">
        <v>41</v>
      </c>
      <c r="M17027" s="217">
        <v>1240</v>
      </c>
      <c r="N17027" s="217">
        <v>0.80645161290322598</v>
      </c>
      <c r="O17027" s="217">
        <v>0.80645161290322598</v>
      </c>
      <c r="P17027" s="217">
        <v>0</v>
      </c>
      <c r="Q17027" s="217">
        <v>0.80645161290322598</v>
      </c>
      <c r="R17027" s="217">
        <v>0.80645161290322598</v>
      </c>
      <c r="S17027" s="217">
        <v>0</v>
      </c>
      <c r="T17027" s="217">
        <v>0.80645161290322598</v>
      </c>
      <c r="U17027" s="217">
        <v>0.80645161290322598</v>
      </c>
      <c r="V17027" s="217">
        <v>0</v>
      </c>
      <c r="W17027" s="217">
        <v>0.80645161290322598</v>
      </c>
      <c r="X17027" s="217">
        <v>0.80645161290322598</v>
      </c>
      <c r="Y17027" s="217">
        <v>0</v>
      </c>
    </row>
    <row r="17028" spans="2:25">
      <c r="B17028" s="217" t="s">
        <v>17198</v>
      </c>
      <c r="C17028" s="217" t="s">
        <v>11696</v>
      </c>
      <c r="D17028" s="217" t="s">
        <v>28</v>
      </c>
      <c r="E17028" s="217" t="s">
        <v>86</v>
      </c>
      <c r="F17028" s="217" t="s">
        <v>5</v>
      </c>
      <c r="G17028" s="217" t="s">
        <v>49</v>
      </c>
      <c r="H17028" s="217" t="s">
        <v>170</v>
      </c>
      <c r="I17028" s="217">
        <v>0</v>
      </c>
      <c r="J17028" s="217">
        <v>0</v>
      </c>
      <c r="K17028" s="217">
        <v>0</v>
      </c>
      <c r="L17028" s="217">
        <v>6</v>
      </c>
      <c r="M17028" s="217">
        <v>209.38392384981501</v>
      </c>
      <c r="N17028" s="217">
        <v>0</v>
      </c>
      <c r="O17028" s="217">
        <v>0</v>
      </c>
      <c r="P17028" s="217">
        <v>0</v>
      </c>
      <c r="Q17028" s="217">
        <v>0</v>
      </c>
      <c r="R17028" s="217">
        <v>0</v>
      </c>
      <c r="S17028" s="217">
        <v>0</v>
      </c>
      <c r="T17028" s="217">
        <v>0</v>
      </c>
      <c r="U17028" s="217">
        <v>0</v>
      </c>
      <c r="V17028" s="217">
        <v>0</v>
      </c>
      <c r="W17028" s="217">
        <v>0</v>
      </c>
      <c r="X17028" s="217">
        <v>0</v>
      </c>
      <c r="Y17028" s="217">
        <v>0</v>
      </c>
    </row>
    <row r="17029" spans="2:25">
      <c r="B17029" s="217" t="s">
        <v>17199</v>
      </c>
      <c r="C17029" s="217" t="s">
        <v>11696</v>
      </c>
      <c r="D17029" s="217" t="s">
        <v>28</v>
      </c>
      <c r="E17029" s="217" t="s">
        <v>86</v>
      </c>
      <c r="F17029" s="217" t="s">
        <v>5</v>
      </c>
      <c r="G17029" s="217" t="s">
        <v>49</v>
      </c>
      <c r="H17029" s="217" t="s">
        <v>172</v>
      </c>
      <c r="I17029" s="217">
        <v>0</v>
      </c>
      <c r="J17029" s="217">
        <v>0</v>
      </c>
      <c r="K17029" s="217">
        <v>0</v>
      </c>
      <c r="L17029" s="217">
        <v>1</v>
      </c>
      <c r="M17029" s="217">
        <v>328.51004759386598</v>
      </c>
      <c r="N17029" s="217">
        <v>0</v>
      </c>
      <c r="O17029" s="217">
        <v>0</v>
      </c>
      <c r="P17029" s="217">
        <v>0</v>
      </c>
      <c r="Q17029" s="217">
        <v>0</v>
      </c>
      <c r="R17029" s="217">
        <v>0</v>
      </c>
      <c r="S17029" s="217">
        <v>0</v>
      </c>
      <c r="T17029" s="217">
        <v>0</v>
      </c>
      <c r="U17029" s="217">
        <v>0</v>
      </c>
      <c r="V17029" s="217">
        <v>0</v>
      </c>
      <c r="W17029" s="217">
        <v>0</v>
      </c>
      <c r="X17029" s="217">
        <v>0</v>
      </c>
      <c r="Y17029" s="217">
        <v>0</v>
      </c>
    </row>
    <row r="17030" spans="2:25">
      <c r="B17030" s="217" t="s">
        <v>17200</v>
      </c>
      <c r="C17030" s="217" t="s">
        <v>11696</v>
      </c>
      <c r="D17030" s="217" t="s">
        <v>28</v>
      </c>
      <c r="E17030" s="217" t="s">
        <v>86</v>
      </c>
      <c r="F17030" s="217" t="s">
        <v>5</v>
      </c>
      <c r="G17030" s="217" t="s">
        <v>49</v>
      </c>
      <c r="H17030" s="217" t="s">
        <v>174</v>
      </c>
      <c r="I17030" s="217">
        <v>0</v>
      </c>
      <c r="J17030" s="217">
        <v>0</v>
      </c>
      <c r="K17030" s="217">
        <v>0</v>
      </c>
      <c r="L17030" s="217">
        <v>19</v>
      </c>
      <c r="M17030" s="217">
        <v>557.815970386039</v>
      </c>
      <c r="N17030" s="217">
        <v>0</v>
      </c>
      <c r="O17030" s="217">
        <v>0</v>
      </c>
      <c r="P17030" s="217">
        <v>0</v>
      </c>
      <c r="Q17030" s="217">
        <v>0</v>
      </c>
      <c r="R17030" s="217">
        <v>0</v>
      </c>
      <c r="S17030" s="217">
        <v>0</v>
      </c>
      <c r="T17030" s="217">
        <v>0</v>
      </c>
      <c r="U17030" s="217">
        <v>0</v>
      </c>
      <c r="V17030" s="217">
        <v>0</v>
      </c>
      <c r="W17030" s="217">
        <v>0</v>
      </c>
      <c r="X17030" s="217">
        <v>0</v>
      </c>
      <c r="Y17030" s="217">
        <v>0</v>
      </c>
    </row>
    <row r="17031" spans="2:25">
      <c r="B17031" s="217" t="s">
        <v>17201</v>
      </c>
      <c r="C17031" s="217" t="s">
        <v>11696</v>
      </c>
      <c r="D17031" s="217" t="s">
        <v>28</v>
      </c>
      <c r="E17031" s="217" t="s">
        <v>86</v>
      </c>
      <c r="F17031" s="217" t="s">
        <v>5</v>
      </c>
      <c r="G17031" s="217" t="s">
        <v>49</v>
      </c>
      <c r="H17031" s="217" t="s">
        <v>176</v>
      </c>
      <c r="I17031" s="217">
        <v>1</v>
      </c>
      <c r="J17031" s="217">
        <v>1</v>
      </c>
      <c r="K17031" s="217">
        <v>0</v>
      </c>
      <c r="L17031" s="217">
        <v>10</v>
      </c>
      <c r="M17031" s="217">
        <v>637.50396615547299</v>
      </c>
      <c r="N17031" s="217">
        <v>1.56861769195036</v>
      </c>
      <c r="O17031" s="217">
        <v>1.56861769195036</v>
      </c>
      <c r="P17031" s="217">
        <v>0</v>
      </c>
      <c r="Q17031" s="217">
        <v>1.56861769195036</v>
      </c>
      <c r="R17031" s="217">
        <v>1.56861769195036</v>
      </c>
      <c r="S17031" s="217">
        <v>0</v>
      </c>
      <c r="T17031" s="217">
        <v>1.56861769195036</v>
      </c>
      <c r="U17031" s="217">
        <v>1.56861769195036</v>
      </c>
      <c r="V17031" s="217">
        <v>0</v>
      </c>
      <c r="W17031" s="217">
        <v>1.56861769195036</v>
      </c>
      <c r="X17031" s="217">
        <v>1.56861769195036</v>
      </c>
      <c r="Y17031" s="217">
        <v>0</v>
      </c>
    </row>
    <row r="17032" spans="2:25">
      <c r="B17032" s="217" t="s">
        <v>17202</v>
      </c>
      <c r="C17032" s="217" t="s">
        <v>11696</v>
      </c>
      <c r="D17032" s="217" t="s">
        <v>28</v>
      </c>
      <c r="E17032" s="217" t="s">
        <v>86</v>
      </c>
      <c r="F17032" s="217" t="s">
        <v>5</v>
      </c>
      <c r="G17032" s="217" t="s">
        <v>49</v>
      </c>
      <c r="H17032" s="217" t="s">
        <v>178</v>
      </c>
      <c r="I17032" s="217">
        <v>2</v>
      </c>
      <c r="J17032" s="217">
        <v>2</v>
      </c>
      <c r="K17032" s="217">
        <v>0</v>
      </c>
      <c r="L17032" s="217">
        <v>37</v>
      </c>
      <c r="M17032" s="217">
        <v>716.78609201480697</v>
      </c>
      <c r="N17032" s="217">
        <v>2.7902327099821602</v>
      </c>
      <c r="O17032" s="217">
        <v>2.7902327099821602</v>
      </c>
      <c r="P17032" s="217">
        <v>0</v>
      </c>
      <c r="Q17032" s="217">
        <v>2.7902327099821602</v>
      </c>
      <c r="R17032" s="217">
        <v>2.7902327099821602</v>
      </c>
      <c r="S17032" s="217">
        <v>0</v>
      </c>
      <c r="T17032" s="217">
        <v>2.7902327099821602</v>
      </c>
      <c r="U17032" s="217">
        <v>2.7902327099821602</v>
      </c>
      <c r="V17032" s="217">
        <v>0</v>
      </c>
      <c r="W17032" s="217">
        <v>2.7902327099821602</v>
      </c>
      <c r="X17032" s="217">
        <v>2.7902327099821602</v>
      </c>
      <c r="Y17032" s="217">
        <v>0</v>
      </c>
    </row>
    <row r="17033" spans="2:25">
      <c r="B17033" s="217" t="s">
        <v>17203</v>
      </c>
      <c r="C17033" s="217" t="s">
        <v>11696</v>
      </c>
      <c r="D17033" s="217" t="s">
        <v>28</v>
      </c>
      <c r="E17033" s="217" t="s">
        <v>86</v>
      </c>
      <c r="F17033" s="217" t="s">
        <v>5</v>
      </c>
      <c r="G17033" s="217" t="s">
        <v>49</v>
      </c>
      <c r="H17033" s="217" t="s">
        <v>5</v>
      </c>
      <c r="I17033" s="217">
        <v>3</v>
      </c>
      <c r="J17033" s="217">
        <v>3</v>
      </c>
      <c r="K17033" s="217">
        <v>0</v>
      </c>
      <c r="L17033" s="217">
        <v>73</v>
      </c>
      <c r="M17033" s="217">
        <v>2450</v>
      </c>
      <c r="N17033" s="217">
        <v>1.22448979591837</v>
      </c>
      <c r="O17033" s="217">
        <v>1.22448979591837</v>
      </c>
      <c r="P17033" s="217">
        <v>0</v>
      </c>
      <c r="Q17033" s="217">
        <v>1.22448979591837</v>
      </c>
      <c r="R17033" s="217">
        <v>1.22448979591837</v>
      </c>
      <c r="S17033" s="217">
        <v>0</v>
      </c>
      <c r="T17033" s="217">
        <v>1.22448979591837</v>
      </c>
      <c r="U17033" s="217">
        <v>1.22448979591837</v>
      </c>
      <c r="V17033" s="217">
        <v>0</v>
      </c>
      <c r="W17033" s="217">
        <v>1.22448979591837</v>
      </c>
      <c r="X17033" s="217">
        <v>1.22448979591837</v>
      </c>
      <c r="Y17033" s="217">
        <v>0</v>
      </c>
    </row>
    <row r="17034" spans="2:25">
      <c r="B17034" s="217" t="s">
        <v>17204</v>
      </c>
      <c r="C17034" s="217" t="s">
        <v>11696</v>
      </c>
      <c r="D17034" s="217" t="s">
        <v>28</v>
      </c>
      <c r="E17034" s="217" t="s">
        <v>86</v>
      </c>
      <c r="F17034" s="217" t="s">
        <v>12</v>
      </c>
      <c r="G17034" s="217" t="s">
        <v>13</v>
      </c>
      <c r="H17034" s="217" t="s">
        <v>170</v>
      </c>
      <c r="I17034" s="217">
        <v>0</v>
      </c>
      <c r="J17034" s="217">
        <v>0</v>
      </c>
      <c r="K17034" s="217">
        <v>0</v>
      </c>
      <c r="L17034" s="217">
        <v>0</v>
      </c>
      <c r="M17034" s="217">
        <v>0</v>
      </c>
    </row>
    <row r="17035" spans="2:25">
      <c r="B17035" s="217" t="s">
        <v>17205</v>
      </c>
      <c r="C17035" s="217" t="s">
        <v>11696</v>
      </c>
      <c r="D17035" s="217" t="s">
        <v>28</v>
      </c>
      <c r="E17035" s="217" t="s">
        <v>86</v>
      </c>
      <c r="F17035" s="217" t="s">
        <v>12</v>
      </c>
      <c r="G17035" s="217" t="s">
        <v>13</v>
      </c>
      <c r="H17035" s="217" t="s">
        <v>172</v>
      </c>
      <c r="I17035" s="217">
        <v>0</v>
      </c>
      <c r="J17035" s="217">
        <v>0</v>
      </c>
      <c r="K17035" s="217">
        <v>0</v>
      </c>
      <c r="L17035" s="217">
        <v>0</v>
      </c>
      <c r="M17035" s="217">
        <v>0</v>
      </c>
    </row>
    <row r="17036" spans="2:25">
      <c r="B17036" s="217" t="s">
        <v>17206</v>
      </c>
      <c r="C17036" s="217" t="s">
        <v>11696</v>
      </c>
      <c r="D17036" s="217" t="s">
        <v>28</v>
      </c>
      <c r="E17036" s="217" t="s">
        <v>86</v>
      </c>
      <c r="F17036" s="217" t="s">
        <v>12</v>
      </c>
      <c r="G17036" s="217" t="s">
        <v>13</v>
      </c>
      <c r="H17036" s="217" t="s">
        <v>174</v>
      </c>
      <c r="I17036" s="217">
        <v>0</v>
      </c>
      <c r="J17036" s="217">
        <v>0</v>
      </c>
      <c r="K17036" s="217">
        <v>0</v>
      </c>
      <c r="L17036" s="217">
        <v>0</v>
      </c>
      <c r="M17036" s="217">
        <v>22.9411764705882</v>
      </c>
      <c r="N17036" s="217">
        <v>0</v>
      </c>
      <c r="O17036" s="217">
        <v>0</v>
      </c>
      <c r="P17036" s="217">
        <v>0</v>
      </c>
      <c r="Q17036" s="217">
        <v>0</v>
      </c>
      <c r="R17036" s="217">
        <v>0</v>
      </c>
      <c r="S17036" s="217">
        <v>0</v>
      </c>
      <c r="T17036" s="217">
        <v>0</v>
      </c>
      <c r="U17036" s="217">
        <v>0</v>
      </c>
      <c r="V17036" s="217">
        <v>0</v>
      </c>
      <c r="W17036" s="217">
        <v>0</v>
      </c>
      <c r="X17036" s="217">
        <v>0</v>
      </c>
      <c r="Y17036" s="217">
        <v>0</v>
      </c>
    </row>
    <row r="17037" spans="2:25">
      <c r="B17037" s="217" t="s">
        <v>17207</v>
      </c>
      <c r="C17037" s="217" t="s">
        <v>11696</v>
      </c>
      <c r="D17037" s="217" t="s">
        <v>28</v>
      </c>
      <c r="E17037" s="217" t="s">
        <v>86</v>
      </c>
      <c r="F17037" s="217" t="s">
        <v>12</v>
      </c>
      <c r="G17037" s="217" t="s">
        <v>13</v>
      </c>
      <c r="H17037" s="217" t="s">
        <v>176</v>
      </c>
      <c r="I17037" s="217">
        <v>0</v>
      </c>
      <c r="J17037" s="217">
        <v>0</v>
      </c>
      <c r="K17037" s="217">
        <v>0</v>
      </c>
      <c r="L17037" s="217">
        <v>0</v>
      </c>
      <c r="M17037" s="217">
        <v>30.588235294117599</v>
      </c>
      <c r="N17037" s="217">
        <v>0</v>
      </c>
      <c r="O17037" s="217">
        <v>0</v>
      </c>
      <c r="P17037" s="217">
        <v>0</v>
      </c>
      <c r="Q17037" s="217">
        <v>0</v>
      </c>
      <c r="R17037" s="217">
        <v>0</v>
      </c>
      <c r="S17037" s="217">
        <v>0</v>
      </c>
      <c r="T17037" s="217">
        <v>0</v>
      </c>
      <c r="U17037" s="217">
        <v>0</v>
      </c>
      <c r="V17037" s="217">
        <v>0</v>
      </c>
      <c r="W17037" s="217">
        <v>0</v>
      </c>
      <c r="X17037" s="217">
        <v>0</v>
      </c>
      <c r="Y17037" s="217">
        <v>0</v>
      </c>
    </row>
    <row r="17038" spans="2:25">
      <c r="B17038" s="217" t="s">
        <v>17208</v>
      </c>
      <c r="C17038" s="217" t="s">
        <v>11696</v>
      </c>
      <c r="D17038" s="217" t="s">
        <v>28</v>
      </c>
      <c r="E17038" s="217" t="s">
        <v>86</v>
      </c>
      <c r="F17038" s="217" t="s">
        <v>12</v>
      </c>
      <c r="G17038" s="217" t="s">
        <v>13</v>
      </c>
      <c r="H17038" s="217" t="s">
        <v>178</v>
      </c>
      <c r="I17038" s="217">
        <v>0</v>
      </c>
      <c r="J17038" s="217">
        <v>0</v>
      </c>
      <c r="K17038" s="217">
        <v>0</v>
      </c>
      <c r="L17038" s="217">
        <v>3</v>
      </c>
      <c r="M17038" s="217">
        <v>76.470588235294102</v>
      </c>
      <c r="N17038" s="217">
        <v>0</v>
      </c>
      <c r="O17038" s="217">
        <v>0</v>
      </c>
      <c r="P17038" s="217">
        <v>0</v>
      </c>
      <c r="Q17038" s="217">
        <v>0</v>
      </c>
      <c r="R17038" s="217">
        <v>0</v>
      </c>
      <c r="S17038" s="217">
        <v>0</v>
      </c>
      <c r="T17038" s="217">
        <v>0</v>
      </c>
      <c r="U17038" s="217">
        <v>0</v>
      </c>
      <c r="V17038" s="217">
        <v>0</v>
      </c>
      <c r="W17038" s="217">
        <v>0</v>
      </c>
      <c r="X17038" s="217">
        <v>0</v>
      </c>
      <c r="Y17038" s="217">
        <v>0</v>
      </c>
    </row>
    <row r="17039" spans="2:25">
      <c r="B17039" s="217" t="s">
        <v>17209</v>
      </c>
      <c r="C17039" s="217" t="s">
        <v>11696</v>
      </c>
      <c r="D17039" s="217" t="s">
        <v>28</v>
      </c>
      <c r="E17039" s="217" t="s">
        <v>86</v>
      </c>
      <c r="F17039" s="217" t="s">
        <v>12</v>
      </c>
      <c r="G17039" s="217" t="s">
        <v>13</v>
      </c>
      <c r="H17039" s="217" t="s">
        <v>5</v>
      </c>
      <c r="I17039" s="217">
        <v>0</v>
      </c>
      <c r="J17039" s="217">
        <v>0</v>
      </c>
      <c r="K17039" s="217">
        <v>0</v>
      </c>
      <c r="L17039" s="217">
        <v>3</v>
      </c>
      <c r="M17039" s="217">
        <v>130</v>
      </c>
      <c r="N17039" s="217">
        <v>0</v>
      </c>
      <c r="O17039" s="217">
        <v>0</v>
      </c>
      <c r="P17039" s="217">
        <v>0</v>
      </c>
      <c r="Q17039" s="217">
        <v>0</v>
      </c>
      <c r="R17039" s="217">
        <v>0</v>
      </c>
      <c r="S17039" s="217">
        <v>0</v>
      </c>
      <c r="T17039" s="217">
        <v>0</v>
      </c>
      <c r="U17039" s="217">
        <v>0</v>
      </c>
      <c r="V17039" s="217">
        <v>0</v>
      </c>
      <c r="W17039" s="217">
        <v>0</v>
      </c>
      <c r="X17039" s="217">
        <v>0</v>
      </c>
      <c r="Y17039" s="217">
        <v>0</v>
      </c>
    </row>
    <row r="17040" spans="2:25">
      <c r="B17040" s="217" t="s">
        <v>17210</v>
      </c>
      <c r="C17040" s="217" t="s">
        <v>11696</v>
      </c>
      <c r="D17040" s="217" t="s">
        <v>28</v>
      </c>
      <c r="E17040" s="217" t="s">
        <v>86</v>
      </c>
      <c r="F17040" s="217" t="s">
        <v>9</v>
      </c>
      <c r="G17040" s="217" t="s">
        <v>13</v>
      </c>
      <c r="H17040" s="217" t="s">
        <v>170</v>
      </c>
      <c r="I17040" s="217">
        <v>0</v>
      </c>
      <c r="J17040" s="217">
        <v>0</v>
      </c>
      <c r="K17040" s="217">
        <v>0</v>
      </c>
      <c r="L17040" s="217">
        <v>0</v>
      </c>
      <c r="M17040" s="217">
        <v>6.5</v>
      </c>
      <c r="N17040" s="217">
        <v>0</v>
      </c>
      <c r="O17040" s="217">
        <v>0</v>
      </c>
      <c r="P17040" s="217">
        <v>0</v>
      </c>
      <c r="Q17040" s="217">
        <v>0</v>
      </c>
      <c r="R17040" s="217">
        <v>0</v>
      </c>
      <c r="S17040" s="217">
        <v>0</v>
      </c>
      <c r="T17040" s="217">
        <v>0</v>
      </c>
      <c r="U17040" s="217">
        <v>0</v>
      </c>
      <c r="V17040" s="217">
        <v>0</v>
      </c>
      <c r="W17040" s="217">
        <v>0</v>
      </c>
      <c r="X17040" s="217">
        <v>0</v>
      </c>
      <c r="Y17040" s="217">
        <v>0</v>
      </c>
    </row>
    <row r="17041" spans="2:25">
      <c r="B17041" s="217" t="s">
        <v>17211</v>
      </c>
      <c r="C17041" s="217" t="s">
        <v>11696</v>
      </c>
      <c r="D17041" s="217" t="s">
        <v>28</v>
      </c>
      <c r="E17041" s="217" t="s">
        <v>86</v>
      </c>
      <c r="F17041" s="217" t="s">
        <v>9</v>
      </c>
      <c r="G17041" s="217" t="s">
        <v>13</v>
      </c>
      <c r="H17041" s="217" t="s">
        <v>172</v>
      </c>
      <c r="I17041" s="217">
        <v>0</v>
      </c>
      <c r="J17041" s="217">
        <v>0</v>
      </c>
      <c r="K17041" s="217">
        <v>0</v>
      </c>
      <c r="L17041" s="217">
        <v>0</v>
      </c>
      <c r="M17041" s="217">
        <v>0</v>
      </c>
    </row>
    <row r="17042" spans="2:25">
      <c r="B17042" s="217" t="s">
        <v>17212</v>
      </c>
      <c r="C17042" s="217" t="s">
        <v>11696</v>
      </c>
      <c r="D17042" s="217" t="s">
        <v>28</v>
      </c>
      <c r="E17042" s="217" t="s">
        <v>86</v>
      </c>
      <c r="F17042" s="217" t="s">
        <v>9</v>
      </c>
      <c r="G17042" s="217" t="s">
        <v>13</v>
      </c>
      <c r="H17042" s="217" t="s">
        <v>174</v>
      </c>
      <c r="I17042" s="217">
        <v>0</v>
      </c>
      <c r="J17042" s="217">
        <v>0</v>
      </c>
      <c r="K17042" s="217">
        <v>0</v>
      </c>
      <c r="L17042" s="217">
        <v>0</v>
      </c>
      <c r="M17042" s="217">
        <v>19.5</v>
      </c>
      <c r="N17042" s="217">
        <v>0</v>
      </c>
      <c r="O17042" s="217">
        <v>0</v>
      </c>
      <c r="P17042" s="217">
        <v>0</v>
      </c>
      <c r="Q17042" s="217">
        <v>0</v>
      </c>
      <c r="R17042" s="217">
        <v>0</v>
      </c>
      <c r="S17042" s="217">
        <v>0</v>
      </c>
      <c r="T17042" s="217">
        <v>0</v>
      </c>
      <c r="U17042" s="217">
        <v>0</v>
      </c>
      <c r="V17042" s="217">
        <v>0</v>
      </c>
      <c r="W17042" s="217">
        <v>0</v>
      </c>
      <c r="X17042" s="217">
        <v>0</v>
      </c>
      <c r="Y17042" s="217">
        <v>0</v>
      </c>
    </row>
    <row r="17043" spans="2:25">
      <c r="B17043" s="217" t="s">
        <v>17213</v>
      </c>
      <c r="C17043" s="217" t="s">
        <v>11696</v>
      </c>
      <c r="D17043" s="217" t="s">
        <v>28</v>
      </c>
      <c r="E17043" s="217" t="s">
        <v>86</v>
      </c>
      <c r="F17043" s="217" t="s">
        <v>9</v>
      </c>
      <c r="G17043" s="217" t="s">
        <v>13</v>
      </c>
      <c r="H17043" s="217" t="s">
        <v>176</v>
      </c>
      <c r="I17043" s="217">
        <v>0</v>
      </c>
      <c r="J17043" s="217">
        <v>0</v>
      </c>
      <c r="K17043" s="217">
        <v>0</v>
      </c>
      <c r="L17043" s="217">
        <v>1</v>
      </c>
      <c r="M17043" s="217">
        <v>19.5</v>
      </c>
      <c r="N17043" s="217">
        <v>0</v>
      </c>
      <c r="O17043" s="217">
        <v>0</v>
      </c>
      <c r="P17043" s="217">
        <v>0</v>
      </c>
      <c r="Q17043" s="217">
        <v>0</v>
      </c>
      <c r="R17043" s="217">
        <v>0</v>
      </c>
      <c r="S17043" s="217">
        <v>0</v>
      </c>
      <c r="T17043" s="217">
        <v>0</v>
      </c>
      <c r="U17043" s="217">
        <v>0</v>
      </c>
      <c r="V17043" s="217">
        <v>0</v>
      </c>
      <c r="W17043" s="217">
        <v>0</v>
      </c>
      <c r="X17043" s="217">
        <v>0</v>
      </c>
      <c r="Y17043" s="217">
        <v>0</v>
      </c>
    </row>
    <row r="17044" spans="2:25">
      <c r="B17044" s="217" t="s">
        <v>17214</v>
      </c>
      <c r="C17044" s="217" t="s">
        <v>11696</v>
      </c>
      <c r="D17044" s="217" t="s">
        <v>28</v>
      </c>
      <c r="E17044" s="217" t="s">
        <v>86</v>
      </c>
      <c r="F17044" s="217" t="s">
        <v>9</v>
      </c>
      <c r="G17044" s="217" t="s">
        <v>13</v>
      </c>
      <c r="H17044" s="217" t="s">
        <v>178</v>
      </c>
      <c r="I17044" s="217">
        <v>0</v>
      </c>
      <c r="J17044" s="217">
        <v>0</v>
      </c>
      <c r="K17044" s="217">
        <v>0</v>
      </c>
      <c r="L17044" s="217">
        <v>1</v>
      </c>
      <c r="M17044" s="217">
        <v>84.5</v>
      </c>
      <c r="N17044" s="217">
        <v>0</v>
      </c>
      <c r="O17044" s="217">
        <v>0</v>
      </c>
      <c r="P17044" s="217">
        <v>0</v>
      </c>
      <c r="Q17044" s="217">
        <v>0</v>
      </c>
      <c r="R17044" s="217">
        <v>0</v>
      </c>
      <c r="S17044" s="217">
        <v>0</v>
      </c>
      <c r="T17044" s="217">
        <v>0</v>
      </c>
      <c r="U17044" s="217">
        <v>0</v>
      </c>
      <c r="V17044" s="217">
        <v>0</v>
      </c>
      <c r="W17044" s="217">
        <v>0</v>
      </c>
      <c r="X17044" s="217">
        <v>0</v>
      </c>
      <c r="Y17044" s="217">
        <v>0</v>
      </c>
    </row>
    <row r="17045" spans="2:25">
      <c r="B17045" s="217" t="s">
        <v>17215</v>
      </c>
      <c r="C17045" s="217" t="s">
        <v>11696</v>
      </c>
      <c r="D17045" s="217" t="s">
        <v>28</v>
      </c>
      <c r="E17045" s="217" t="s">
        <v>86</v>
      </c>
      <c r="F17045" s="217" t="s">
        <v>9</v>
      </c>
      <c r="G17045" s="217" t="s">
        <v>13</v>
      </c>
      <c r="H17045" s="217" t="s">
        <v>5</v>
      </c>
      <c r="I17045" s="217">
        <v>0</v>
      </c>
      <c r="J17045" s="217">
        <v>0</v>
      </c>
      <c r="K17045" s="217">
        <v>0</v>
      </c>
      <c r="L17045" s="217">
        <v>2</v>
      </c>
      <c r="M17045" s="217">
        <v>130</v>
      </c>
      <c r="N17045" s="217">
        <v>0</v>
      </c>
      <c r="O17045" s="217">
        <v>0</v>
      </c>
      <c r="P17045" s="217">
        <v>0</v>
      </c>
      <c r="Q17045" s="217">
        <v>0</v>
      </c>
      <c r="R17045" s="217">
        <v>0</v>
      </c>
      <c r="S17045" s="217">
        <v>0</v>
      </c>
      <c r="T17045" s="217">
        <v>0</v>
      </c>
      <c r="U17045" s="217">
        <v>0</v>
      </c>
      <c r="V17045" s="217">
        <v>0</v>
      </c>
      <c r="W17045" s="217">
        <v>0</v>
      </c>
      <c r="X17045" s="217">
        <v>0</v>
      </c>
      <c r="Y17045" s="217">
        <v>0</v>
      </c>
    </row>
    <row r="17046" spans="2:25">
      <c r="B17046" s="217" t="s">
        <v>17216</v>
      </c>
      <c r="C17046" s="217" t="s">
        <v>11696</v>
      </c>
      <c r="D17046" s="217" t="s">
        <v>28</v>
      </c>
      <c r="E17046" s="217" t="s">
        <v>86</v>
      </c>
      <c r="F17046" s="217" t="s">
        <v>5</v>
      </c>
      <c r="G17046" s="217" t="s">
        <v>13</v>
      </c>
      <c r="H17046" s="217" t="s">
        <v>170</v>
      </c>
      <c r="I17046" s="217">
        <v>0</v>
      </c>
      <c r="J17046" s="217">
        <v>0</v>
      </c>
      <c r="K17046" s="217">
        <v>0</v>
      </c>
      <c r="L17046" s="217">
        <v>0</v>
      </c>
      <c r="M17046" s="217">
        <v>6.5</v>
      </c>
      <c r="N17046" s="217">
        <v>0</v>
      </c>
      <c r="O17046" s="217">
        <v>0</v>
      </c>
      <c r="P17046" s="217">
        <v>0</v>
      </c>
      <c r="Q17046" s="217">
        <v>0</v>
      </c>
      <c r="R17046" s="217">
        <v>0</v>
      </c>
      <c r="S17046" s="217">
        <v>0</v>
      </c>
      <c r="T17046" s="217">
        <v>0</v>
      </c>
      <c r="U17046" s="217">
        <v>0</v>
      </c>
      <c r="V17046" s="217">
        <v>0</v>
      </c>
      <c r="W17046" s="217">
        <v>0</v>
      </c>
      <c r="X17046" s="217">
        <v>0</v>
      </c>
      <c r="Y17046" s="217">
        <v>0</v>
      </c>
    </row>
    <row r="17047" spans="2:25">
      <c r="B17047" s="217" t="s">
        <v>17217</v>
      </c>
      <c r="C17047" s="217" t="s">
        <v>11696</v>
      </c>
      <c r="D17047" s="217" t="s">
        <v>28</v>
      </c>
      <c r="E17047" s="217" t="s">
        <v>86</v>
      </c>
      <c r="F17047" s="217" t="s">
        <v>5</v>
      </c>
      <c r="G17047" s="217" t="s">
        <v>13</v>
      </c>
      <c r="H17047" s="217" t="s">
        <v>172</v>
      </c>
      <c r="I17047" s="217">
        <v>0</v>
      </c>
      <c r="J17047" s="217">
        <v>0</v>
      </c>
      <c r="K17047" s="217">
        <v>0</v>
      </c>
      <c r="L17047" s="217">
        <v>0</v>
      </c>
      <c r="M17047" s="217">
        <v>0</v>
      </c>
    </row>
    <row r="17048" spans="2:25">
      <c r="B17048" s="217" t="s">
        <v>17218</v>
      </c>
      <c r="C17048" s="217" t="s">
        <v>11696</v>
      </c>
      <c r="D17048" s="217" t="s">
        <v>28</v>
      </c>
      <c r="E17048" s="217" t="s">
        <v>86</v>
      </c>
      <c r="F17048" s="217" t="s">
        <v>5</v>
      </c>
      <c r="G17048" s="217" t="s">
        <v>13</v>
      </c>
      <c r="H17048" s="217" t="s">
        <v>174</v>
      </c>
      <c r="I17048" s="217">
        <v>0</v>
      </c>
      <c r="J17048" s="217">
        <v>0</v>
      </c>
      <c r="K17048" s="217">
        <v>0</v>
      </c>
      <c r="L17048" s="217">
        <v>0</v>
      </c>
      <c r="M17048" s="217">
        <v>42.441176470588204</v>
      </c>
      <c r="N17048" s="217">
        <v>0</v>
      </c>
      <c r="O17048" s="217">
        <v>0</v>
      </c>
      <c r="P17048" s="217">
        <v>0</v>
      </c>
      <c r="Q17048" s="217">
        <v>0</v>
      </c>
      <c r="R17048" s="217">
        <v>0</v>
      </c>
      <c r="S17048" s="217">
        <v>0</v>
      </c>
      <c r="T17048" s="217">
        <v>0</v>
      </c>
      <c r="U17048" s="217">
        <v>0</v>
      </c>
      <c r="V17048" s="217">
        <v>0</v>
      </c>
      <c r="W17048" s="217">
        <v>0</v>
      </c>
      <c r="X17048" s="217">
        <v>0</v>
      </c>
      <c r="Y17048" s="217">
        <v>0</v>
      </c>
    </row>
    <row r="17049" spans="2:25">
      <c r="B17049" s="217" t="s">
        <v>17219</v>
      </c>
      <c r="C17049" s="217" t="s">
        <v>11696</v>
      </c>
      <c r="D17049" s="217" t="s">
        <v>28</v>
      </c>
      <c r="E17049" s="217" t="s">
        <v>86</v>
      </c>
      <c r="F17049" s="217" t="s">
        <v>5</v>
      </c>
      <c r="G17049" s="217" t="s">
        <v>13</v>
      </c>
      <c r="H17049" s="217" t="s">
        <v>176</v>
      </c>
      <c r="I17049" s="217">
        <v>0</v>
      </c>
      <c r="J17049" s="217">
        <v>0</v>
      </c>
      <c r="K17049" s="217">
        <v>0</v>
      </c>
      <c r="L17049" s="217">
        <v>1</v>
      </c>
      <c r="M17049" s="217">
        <v>50.088235294117602</v>
      </c>
      <c r="N17049" s="217">
        <v>0</v>
      </c>
      <c r="O17049" s="217">
        <v>0</v>
      </c>
      <c r="P17049" s="217">
        <v>0</v>
      </c>
      <c r="Q17049" s="217">
        <v>0</v>
      </c>
      <c r="R17049" s="217">
        <v>0</v>
      </c>
      <c r="S17049" s="217">
        <v>0</v>
      </c>
      <c r="T17049" s="217">
        <v>0</v>
      </c>
      <c r="U17049" s="217">
        <v>0</v>
      </c>
      <c r="V17049" s="217">
        <v>0</v>
      </c>
      <c r="W17049" s="217">
        <v>0</v>
      </c>
      <c r="X17049" s="217">
        <v>0</v>
      </c>
      <c r="Y17049" s="217">
        <v>0</v>
      </c>
    </row>
    <row r="17050" spans="2:25">
      <c r="B17050" s="217" t="s">
        <v>17220</v>
      </c>
      <c r="C17050" s="217" t="s">
        <v>11696</v>
      </c>
      <c r="D17050" s="217" t="s">
        <v>28</v>
      </c>
      <c r="E17050" s="217" t="s">
        <v>86</v>
      </c>
      <c r="F17050" s="217" t="s">
        <v>5</v>
      </c>
      <c r="G17050" s="217" t="s">
        <v>13</v>
      </c>
      <c r="H17050" s="217" t="s">
        <v>178</v>
      </c>
      <c r="I17050" s="217">
        <v>0</v>
      </c>
      <c r="J17050" s="217">
        <v>0</v>
      </c>
      <c r="K17050" s="217">
        <v>0</v>
      </c>
      <c r="L17050" s="217">
        <v>4</v>
      </c>
      <c r="M17050" s="217">
        <v>160.970588235294</v>
      </c>
      <c r="N17050" s="217">
        <v>0</v>
      </c>
      <c r="O17050" s="217">
        <v>0</v>
      </c>
      <c r="P17050" s="217">
        <v>0</v>
      </c>
      <c r="Q17050" s="217">
        <v>0</v>
      </c>
      <c r="R17050" s="217">
        <v>0</v>
      </c>
      <c r="S17050" s="217">
        <v>0</v>
      </c>
      <c r="T17050" s="217">
        <v>0</v>
      </c>
      <c r="U17050" s="217">
        <v>0</v>
      </c>
      <c r="V17050" s="217">
        <v>0</v>
      </c>
      <c r="W17050" s="217">
        <v>0</v>
      </c>
      <c r="X17050" s="217">
        <v>0</v>
      </c>
      <c r="Y17050" s="217">
        <v>0</v>
      </c>
    </row>
    <row r="17051" spans="2:25">
      <c r="B17051" s="217" t="s">
        <v>17221</v>
      </c>
      <c r="C17051" s="217" t="s">
        <v>11696</v>
      </c>
      <c r="D17051" s="217" t="s">
        <v>28</v>
      </c>
      <c r="E17051" s="217" t="s">
        <v>86</v>
      </c>
      <c r="F17051" s="217" t="s">
        <v>5</v>
      </c>
      <c r="G17051" s="217" t="s">
        <v>13</v>
      </c>
      <c r="H17051" s="217" t="s">
        <v>5</v>
      </c>
      <c r="I17051" s="217">
        <v>0</v>
      </c>
      <c r="J17051" s="217">
        <v>0</v>
      </c>
      <c r="K17051" s="217">
        <v>0</v>
      </c>
      <c r="L17051" s="217">
        <v>5</v>
      </c>
      <c r="M17051" s="217">
        <v>260</v>
      </c>
      <c r="N17051" s="217">
        <v>0</v>
      </c>
      <c r="O17051" s="217">
        <v>0</v>
      </c>
      <c r="P17051" s="217">
        <v>0</v>
      </c>
      <c r="Q17051" s="217">
        <v>0</v>
      </c>
      <c r="R17051" s="217">
        <v>0</v>
      </c>
      <c r="S17051" s="217">
        <v>0</v>
      </c>
      <c r="T17051" s="217">
        <v>0</v>
      </c>
      <c r="U17051" s="217">
        <v>0</v>
      </c>
      <c r="V17051" s="217">
        <v>0</v>
      </c>
      <c r="W17051" s="217">
        <v>0</v>
      </c>
      <c r="X17051" s="217">
        <v>0</v>
      </c>
      <c r="Y17051" s="217">
        <v>0</v>
      </c>
    </row>
    <row r="17052" spans="2:25">
      <c r="B17052" s="217" t="s">
        <v>17222</v>
      </c>
      <c r="C17052" s="217" t="s">
        <v>11696</v>
      </c>
      <c r="D17052" s="217" t="s">
        <v>28</v>
      </c>
      <c r="E17052" s="217" t="s">
        <v>86</v>
      </c>
      <c r="F17052" s="217" t="s">
        <v>12</v>
      </c>
      <c r="G17052" s="217" t="s">
        <v>5</v>
      </c>
      <c r="H17052" s="217" t="s">
        <v>170</v>
      </c>
      <c r="I17052" s="217">
        <v>0</v>
      </c>
      <c r="J17052" s="217">
        <v>0</v>
      </c>
      <c r="K17052" s="217">
        <v>0</v>
      </c>
      <c r="L17052" s="217">
        <v>6</v>
      </c>
      <c r="M17052" s="217">
        <v>109.285190615836</v>
      </c>
      <c r="N17052" s="217">
        <v>0</v>
      </c>
      <c r="O17052" s="217">
        <v>0</v>
      </c>
      <c r="P17052" s="217">
        <v>0</v>
      </c>
      <c r="Q17052" s="217">
        <v>0</v>
      </c>
      <c r="R17052" s="217">
        <v>0</v>
      </c>
      <c r="S17052" s="217">
        <v>0</v>
      </c>
      <c r="T17052" s="217">
        <v>0</v>
      </c>
      <c r="U17052" s="217">
        <v>0</v>
      </c>
      <c r="V17052" s="217">
        <v>0</v>
      </c>
      <c r="W17052" s="217">
        <v>0</v>
      </c>
      <c r="X17052" s="217">
        <v>0</v>
      </c>
      <c r="Y17052" s="217">
        <v>0</v>
      </c>
    </row>
    <row r="17053" spans="2:25">
      <c r="B17053" s="217" t="s">
        <v>17223</v>
      </c>
      <c r="C17053" s="217" t="s">
        <v>11696</v>
      </c>
      <c r="D17053" s="217" t="s">
        <v>28</v>
      </c>
      <c r="E17053" s="217" t="s">
        <v>86</v>
      </c>
      <c r="F17053" s="217" t="s">
        <v>12</v>
      </c>
      <c r="G17053" s="217" t="s">
        <v>5</v>
      </c>
      <c r="H17053" s="217" t="s">
        <v>172</v>
      </c>
      <c r="I17053" s="217">
        <v>0</v>
      </c>
      <c r="J17053" s="217">
        <v>0</v>
      </c>
      <c r="K17053" s="217">
        <v>0</v>
      </c>
      <c r="L17053" s="217">
        <v>1</v>
      </c>
      <c r="M17053" s="217">
        <v>224.40982404692099</v>
      </c>
      <c r="N17053" s="217">
        <v>0</v>
      </c>
      <c r="O17053" s="217">
        <v>0</v>
      </c>
      <c r="P17053" s="217">
        <v>0</v>
      </c>
      <c r="Q17053" s="217">
        <v>0</v>
      </c>
      <c r="R17053" s="217">
        <v>0</v>
      </c>
      <c r="S17053" s="217">
        <v>0</v>
      </c>
      <c r="T17053" s="217">
        <v>0</v>
      </c>
      <c r="U17053" s="217">
        <v>0</v>
      </c>
      <c r="V17053" s="217">
        <v>0</v>
      </c>
      <c r="W17053" s="217">
        <v>0</v>
      </c>
      <c r="X17053" s="217">
        <v>0</v>
      </c>
      <c r="Y17053" s="217">
        <v>0</v>
      </c>
    </row>
    <row r="17054" spans="2:25">
      <c r="B17054" s="217" t="s">
        <v>17224</v>
      </c>
      <c r="C17054" s="217" t="s">
        <v>11696</v>
      </c>
      <c r="D17054" s="217" t="s">
        <v>28</v>
      </c>
      <c r="E17054" s="217" t="s">
        <v>86</v>
      </c>
      <c r="F17054" s="217" t="s">
        <v>12</v>
      </c>
      <c r="G17054" s="217" t="s">
        <v>5</v>
      </c>
      <c r="H17054" s="217" t="s">
        <v>174</v>
      </c>
      <c r="I17054" s="217">
        <v>0</v>
      </c>
      <c r="J17054" s="217">
        <v>0</v>
      </c>
      <c r="K17054" s="217">
        <v>0</v>
      </c>
      <c r="L17054" s="217">
        <v>8</v>
      </c>
      <c r="M17054" s="217">
        <v>448.32607383129198</v>
      </c>
      <c r="N17054" s="217">
        <v>0</v>
      </c>
      <c r="O17054" s="217">
        <v>0</v>
      </c>
      <c r="P17054" s="217">
        <v>0</v>
      </c>
      <c r="Q17054" s="217">
        <v>0</v>
      </c>
      <c r="R17054" s="217">
        <v>0</v>
      </c>
      <c r="S17054" s="217">
        <v>0</v>
      </c>
      <c r="T17054" s="217">
        <v>0</v>
      </c>
      <c r="U17054" s="217">
        <v>0</v>
      </c>
      <c r="V17054" s="217">
        <v>0</v>
      </c>
      <c r="W17054" s="217">
        <v>0</v>
      </c>
      <c r="X17054" s="217">
        <v>0</v>
      </c>
      <c r="Y17054" s="217">
        <v>0</v>
      </c>
    </row>
    <row r="17055" spans="2:25">
      <c r="B17055" s="217" t="s">
        <v>17225</v>
      </c>
      <c r="C17055" s="217" t="s">
        <v>11696</v>
      </c>
      <c r="D17055" s="217" t="s">
        <v>28</v>
      </c>
      <c r="E17055" s="217" t="s">
        <v>86</v>
      </c>
      <c r="F17055" s="217" t="s">
        <v>12</v>
      </c>
      <c r="G17055" s="217" t="s">
        <v>5</v>
      </c>
      <c r="H17055" s="217" t="s">
        <v>176</v>
      </c>
      <c r="I17055" s="217">
        <v>1</v>
      </c>
      <c r="J17055" s="217">
        <v>1</v>
      </c>
      <c r="K17055" s="217">
        <v>0</v>
      </c>
      <c r="L17055" s="217">
        <v>5</v>
      </c>
      <c r="M17055" s="217">
        <v>541.823572537519</v>
      </c>
      <c r="N17055" s="217">
        <v>1.8456192212470699</v>
      </c>
      <c r="O17055" s="217">
        <v>1.8456192212470699</v>
      </c>
      <c r="P17055" s="217">
        <v>0</v>
      </c>
      <c r="Q17055" s="217">
        <v>1.8456192212470699</v>
      </c>
      <c r="R17055" s="217">
        <v>1.8456192212470699</v>
      </c>
      <c r="S17055" s="217">
        <v>0</v>
      </c>
      <c r="T17055" s="217">
        <v>1.8456192212470699</v>
      </c>
      <c r="U17055" s="217">
        <v>1.8456192212470699</v>
      </c>
      <c r="V17055" s="217">
        <v>0</v>
      </c>
      <c r="W17055" s="217">
        <v>1.8456192212470699</v>
      </c>
      <c r="X17055" s="217">
        <v>1.8456192212470699</v>
      </c>
      <c r="Y17055" s="217">
        <v>0</v>
      </c>
    </row>
    <row r="17056" spans="2:25">
      <c r="B17056" s="217" t="s">
        <v>17226</v>
      </c>
      <c r="C17056" s="217" t="s">
        <v>11696</v>
      </c>
      <c r="D17056" s="217" t="s">
        <v>28</v>
      </c>
      <c r="E17056" s="217" t="s">
        <v>86</v>
      </c>
      <c r="F17056" s="217" t="s">
        <v>12</v>
      </c>
      <c r="G17056" s="217" t="s">
        <v>5</v>
      </c>
      <c r="H17056" s="217" t="s">
        <v>178</v>
      </c>
      <c r="I17056" s="217">
        <v>4</v>
      </c>
      <c r="J17056" s="217">
        <v>4</v>
      </c>
      <c r="K17056" s="217">
        <v>0</v>
      </c>
      <c r="L17056" s="217">
        <v>30</v>
      </c>
      <c r="M17056" s="217">
        <v>1046.15533896843</v>
      </c>
      <c r="N17056" s="217">
        <v>3.8235239557676302</v>
      </c>
      <c r="O17056" s="217">
        <v>3.8235239557676302</v>
      </c>
      <c r="P17056" s="217">
        <v>0</v>
      </c>
      <c r="Q17056" s="217">
        <v>3.8235239557676302</v>
      </c>
      <c r="R17056" s="217">
        <v>3.8235239557676302</v>
      </c>
      <c r="S17056" s="217">
        <v>0</v>
      </c>
      <c r="T17056" s="217">
        <v>3.8235239557676302</v>
      </c>
      <c r="U17056" s="217">
        <v>3.8235239557676302</v>
      </c>
      <c r="V17056" s="217">
        <v>0</v>
      </c>
      <c r="W17056" s="217">
        <v>3.8235239557676302</v>
      </c>
      <c r="X17056" s="217">
        <v>3.8235239557676302</v>
      </c>
      <c r="Y17056" s="217">
        <v>0</v>
      </c>
    </row>
    <row r="17057" spans="2:25">
      <c r="B17057" s="217" t="s">
        <v>17227</v>
      </c>
      <c r="C17057" s="217" t="s">
        <v>11696</v>
      </c>
      <c r="D17057" s="217" t="s">
        <v>28</v>
      </c>
      <c r="E17057" s="217" t="s">
        <v>86</v>
      </c>
      <c r="F17057" s="217" t="s">
        <v>12</v>
      </c>
      <c r="G17057" s="217" t="s">
        <v>5</v>
      </c>
      <c r="H17057" s="217" t="s">
        <v>5</v>
      </c>
      <c r="I17057" s="217">
        <v>5</v>
      </c>
      <c r="J17057" s="217">
        <v>5</v>
      </c>
      <c r="K17057" s="217">
        <v>0</v>
      </c>
      <c r="L17057" s="217">
        <v>50</v>
      </c>
      <c r="M17057" s="217">
        <v>2370</v>
      </c>
      <c r="N17057" s="217">
        <v>2.1097046413502101</v>
      </c>
      <c r="O17057" s="217">
        <v>2.1097046413502101</v>
      </c>
      <c r="P17057" s="217">
        <v>0</v>
      </c>
      <c r="Q17057" s="217">
        <v>2.1097046413502101</v>
      </c>
      <c r="R17057" s="217">
        <v>2.1097046413502101</v>
      </c>
      <c r="S17057" s="217">
        <v>0</v>
      </c>
      <c r="T17057" s="217">
        <v>2.1097046413502101</v>
      </c>
      <c r="U17057" s="217">
        <v>2.1097046413502101</v>
      </c>
      <c r="V17057" s="217">
        <v>0</v>
      </c>
      <c r="W17057" s="217">
        <v>2.1097046413502101</v>
      </c>
      <c r="X17057" s="217">
        <v>2.1097046413502101</v>
      </c>
      <c r="Y17057" s="217">
        <v>0</v>
      </c>
    </row>
    <row r="17058" spans="2:25">
      <c r="B17058" s="217" t="s">
        <v>17228</v>
      </c>
      <c r="C17058" s="217" t="s">
        <v>11696</v>
      </c>
      <c r="D17058" s="217" t="s">
        <v>28</v>
      </c>
      <c r="E17058" s="217" t="s">
        <v>86</v>
      </c>
      <c r="F17058" s="217" t="s">
        <v>9</v>
      </c>
      <c r="G17058" s="217" t="s">
        <v>5</v>
      </c>
      <c r="H17058" s="217" t="s">
        <v>170</v>
      </c>
      <c r="I17058" s="217">
        <v>0</v>
      </c>
      <c r="J17058" s="217">
        <v>0</v>
      </c>
      <c r="K17058" s="217">
        <v>0</v>
      </c>
      <c r="L17058" s="217">
        <v>2</v>
      </c>
      <c r="M17058" s="217">
        <v>141.63661202185801</v>
      </c>
      <c r="N17058" s="217">
        <v>0</v>
      </c>
      <c r="O17058" s="217">
        <v>0</v>
      </c>
      <c r="P17058" s="217">
        <v>0</v>
      </c>
      <c r="Q17058" s="217">
        <v>0</v>
      </c>
      <c r="R17058" s="217">
        <v>0</v>
      </c>
      <c r="S17058" s="217">
        <v>0</v>
      </c>
      <c r="T17058" s="217">
        <v>0</v>
      </c>
      <c r="U17058" s="217">
        <v>0</v>
      </c>
      <c r="V17058" s="217">
        <v>0</v>
      </c>
      <c r="W17058" s="217">
        <v>0</v>
      </c>
      <c r="X17058" s="217">
        <v>0</v>
      </c>
      <c r="Y17058" s="217">
        <v>0</v>
      </c>
    </row>
    <row r="17059" spans="2:25">
      <c r="B17059" s="217" t="s">
        <v>17229</v>
      </c>
      <c r="C17059" s="217" t="s">
        <v>11696</v>
      </c>
      <c r="D17059" s="217" t="s">
        <v>28</v>
      </c>
      <c r="E17059" s="217" t="s">
        <v>86</v>
      </c>
      <c r="F17059" s="217" t="s">
        <v>9</v>
      </c>
      <c r="G17059" s="217" t="s">
        <v>5</v>
      </c>
      <c r="H17059" s="217" t="s">
        <v>172</v>
      </c>
      <c r="I17059" s="217">
        <v>0</v>
      </c>
      <c r="J17059" s="217">
        <v>0</v>
      </c>
      <c r="K17059" s="217">
        <v>0</v>
      </c>
      <c r="L17059" s="217">
        <v>0</v>
      </c>
      <c r="M17059" s="217">
        <v>220.95628415300499</v>
      </c>
      <c r="N17059" s="217">
        <v>0</v>
      </c>
      <c r="O17059" s="217">
        <v>0</v>
      </c>
      <c r="P17059" s="217">
        <v>0</v>
      </c>
      <c r="Q17059" s="217">
        <v>0</v>
      </c>
      <c r="R17059" s="217">
        <v>0</v>
      </c>
      <c r="S17059" s="217">
        <v>0</v>
      </c>
      <c r="T17059" s="217">
        <v>0</v>
      </c>
      <c r="U17059" s="217">
        <v>0</v>
      </c>
      <c r="V17059" s="217">
        <v>0</v>
      </c>
      <c r="W17059" s="217">
        <v>0</v>
      </c>
      <c r="X17059" s="217">
        <v>0</v>
      </c>
      <c r="Y17059" s="217">
        <v>0</v>
      </c>
    </row>
    <row r="17060" spans="2:25">
      <c r="B17060" s="217" t="s">
        <v>17230</v>
      </c>
      <c r="C17060" s="217" t="s">
        <v>11696</v>
      </c>
      <c r="D17060" s="217" t="s">
        <v>28</v>
      </c>
      <c r="E17060" s="217" t="s">
        <v>86</v>
      </c>
      <c r="F17060" s="217" t="s">
        <v>9</v>
      </c>
      <c r="G17060" s="217" t="s">
        <v>5</v>
      </c>
      <c r="H17060" s="217" t="s">
        <v>174</v>
      </c>
      <c r="I17060" s="217">
        <v>0</v>
      </c>
      <c r="J17060" s="217">
        <v>0</v>
      </c>
      <c r="K17060" s="217">
        <v>0</v>
      </c>
      <c r="L17060" s="217">
        <v>16</v>
      </c>
      <c r="M17060" s="217">
        <v>420.75683060109299</v>
      </c>
      <c r="N17060" s="217">
        <v>0</v>
      </c>
      <c r="O17060" s="217">
        <v>0</v>
      </c>
      <c r="P17060" s="217">
        <v>0</v>
      </c>
      <c r="Q17060" s="217">
        <v>0</v>
      </c>
      <c r="R17060" s="217">
        <v>0</v>
      </c>
      <c r="S17060" s="217">
        <v>0</v>
      </c>
      <c r="T17060" s="217">
        <v>0</v>
      </c>
      <c r="U17060" s="217">
        <v>0</v>
      </c>
      <c r="V17060" s="217">
        <v>0</v>
      </c>
      <c r="W17060" s="217">
        <v>0</v>
      </c>
      <c r="X17060" s="217">
        <v>0</v>
      </c>
      <c r="Y17060" s="217">
        <v>0</v>
      </c>
    </row>
    <row r="17061" spans="2:25">
      <c r="B17061" s="217" t="s">
        <v>17231</v>
      </c>
      <c r="C17061" s="217" t="s">
        <v>11696</v>
      </c>
      <c r="D17061" s="217" t="s">
        <v>28</v>
      </c>
      <c r="E17061" s="217" t="s">
        <v>86</v>
      </c>
      <c r="F17061" s="217" t="s">
        <v>9</v>
      </c>
      <c r="G17061" s="217" t="s">
        <v>5</v>
      </c>
      <c r="H17061" s="217" t="s">
        <v>176</v>
      </c>
      <c r="I17061" s="217">
        <v>0</v>
      </c>
      <c r="J17061" s="217">
        <v>0</v>
      </c>
      <c r="K17061" s="217">
        <v>0</v>
      </c>
      <c r="L17061" s="217">
        <v>12</v>
      </c>
      <c r="M17061" s="217">
        <v>601.41256830601105</v>
      </c>
      <c r="N17061" s="217">
        <v>0</v>
      </c>
      <c r="O17061" s="217">
        <v>0</v>
      </c>
      <c r="P17061" s="217">
        <v>0</v>
      </c>
      <c r="Q17061" s="217">
        <v>0</v>
      </c>
      <c r="R17061" s="217">
        <v>0</v>
      </c>
      <c r="S17061" s="217">
        <v>0</v>
      </c>
      <c r="T17061" s="217">
        <v>0</v>
      </c>
      <c r="U17061" s="217">
        <v>0</v>
      </c>
      <c r="V17061" s="217">
        <v>0</v>
      </c>
      <c r="W17061" s="217">
        <v>0</v>
      </c>
      <c r="X17061" s="217">
        <v>0</v>
      </c>
      <c r="Y17061" s="217">
        <v>0</v>
      </c>
    </row>
    <row r="17062" spans="2:25">
      <c r="B17062" s="217" t="s">
        <v>17232</v>
      </c>
      <c r="C17062" s="217" t="s">
        <v>11696</v>
      </c>
      <c r="D17062" s="217" t="s">
        <v>28</v>
      </c>
      <c r="E17062" s="217" t="s">
        <v>86</v>
      </c>
      <c r="F17062" s="217" t="s">
        <v>9</v>
      </c>
      <c r="G17062" s="217" t="s">
        <v>5</v>
      </c>
      <c r="H17062" s="217" t="s">
        <v>178</v>
      </c>
      <c r="I17062" s="217">
        <v>1</v>
      </c>
      <c r="J17062" s="217">
        <v>1</v>
      </c>
      <c r="K17062" s="217">
        <v>0</v>
      </c>
      <c r="L17062" s="217">
        <v>36</v>
      </c>
      <c r="M17062" s="217">
        <v>1035.23770491803</v>
      </c>
      <c r="N17062" s="217">
        <v>0.965961725746047</v>
      </c>
      <c r="O17062" s="217">
        <v>0.965961725746047</v>
      </c>
      <c r="P17062" s="217">
        <v>0</v>
      </c>
      <c r="Q17062" s="217">
        <v>0.965961725746047</v>
      </c>
      <c r="R17062" s="217">
        <v>0.965961725746047</v>
      </c>
      <c r="S17062" s="217">
        <v>0</v>
      </c>
      <c r="T17062" s="217">
        <v>0.965961725746047</v>
      </c>
      <c r="U17062" s="217">
        <v>0.965961725746047</v>
      </c>
      <c r="V17062" s="217">
        <v>0</v>
      </c>
      <c r="W17062" s="217">
        <v>0.965961725746047</v>
      </c>
      <c r="X17062" s="217">
        <v>0.965961725746047</v>
      </c>
      <c r="Y17062" s="217">
        <v>0</v>
      </c>
    </row>
    <row r="17063" spans="2:25">
      <c r="B17063" s="217" t="s">
        <v>17233</v>
      </c>
      <c r="C17063" s="217" t="s">
        <v>11696</v>
      </c>
      <c r="D17063" s="217" t="s">
        <v>28</v>
      </c>
      <c r="E17063" s="217" t="s">
        <v>86</v>
      </c>
      <c r="F17063" s="217" t="s">
        <v>9</v>
      </c>
      <c r="G17063" s="217" t="s">
        <v>5</v>
      </c>
      <c r="H17063" s="217" t="s">
        <v>5</v>
      </c>
      <c r="I17063" s="217">
        <v>1</v>
      </c>
      <c r="J17063" s="217">
        <v>1</v>
      </c>
      <c r="K17063" s="217">
        <v>0</v>
      </c>
      <c r="L17063" s="217">
        <v>66</v>
      </c>
      <c r="M17063" s="217">
        <v>2420</v>
      </c>
      <c r="N17063" s="217">
        <v>0.413223140495868</v>
      </c>
      <c r="O17063" s="217">
        <v>0.413223140495868</v>
      </c>
      <c r="P17063" s="217">
        <v>0</v>
      </c>
      <c r="Q17063" s="217">
        <v>0.413223140495868</v>
      </c>
      <c r="R17063" s="217">
        <v>0.413223140495868</v>
      </c>
      <c r="S17063" s="217">
        <v>0</v>
      </c>
      <c r="T17063" s="217">
        <v>0.413223140495868</v>
      </c>
      <c r="U17063" s="217">
        <v>0.413223140495868</v>
      </c>
      <c r="V17063" s="217">
        <v>0</v>
      </c>
      <c r="W17063" s="217">
        <v>0.413223140495868</v>
      </c>
      <c r="X17063" s="217">
        <v>0.413223140495868</v>
      </c>
      <c r="Y17063" s="217">
        <v>0</v>
      </c>
    </row>
    <row r="17064" spans="2:25">
      <c r="B17064" s="217" t="s">
        <v>17234</v>
      </c>
      <c r="C17064" s="217" t="s">
        <v>11696</v>
      </c>
      <c r="D17064" s="217" t="s">
        <v>28</v>
      </c>
      <c r="E17064" s="217" t="s">
        <v>86</v>
      </c>
      <c r="F17064" s="217" t="s">
        <v>5</v>
      </c>
      <c r="G17064" s="217" t="s">
        <v>5</v>
      </c>
      <c r="H17064" s="217" t="s">
        <v>170</v>
      </c>
      <c r="I17064" s="217">
        <v>0</v>
      </c>
      <c r="J17064" s="217">
        <v>0</v>
      </c>
      <c r="K17064" s="217">
        <v>0</v>
      </c>
      <c r="L17064" s="217">
        <v>8</v>
      </c>
      <c r="M17064" s="217">
        <v>250.92180263769399</v>
      </c>
      <c r="N17064" s="217">
        <v>0</v>
      </c>
      <c r="O17064" s="217">
        <v>0</v>
      </c>
      <c r="P17064" s="217">
        <v>0</v>
      </c>
      <c r="Q17064" s="217">
        <v>0</v>
      </c>
      <c r="R17064" s="217">
        <v>0</v>
      </c>
      <c r="S17064" s="217">
        <v>0</v>
      </c>
      <c r="T17064" s="217">
        <v>0</v>
      </c>
      <c r="U17064" s="217">
        <v>0</v>
      </c>
      <c r="V17064" s="217">
        <v>0</v>
      </c>
      <c r="W17064" s="217">
        <v>0</v>
      </c>
      <c r="X17064" s="217">
        <v>0</v>
      </c>
      <c r="Y17064" s="217">
        <v>0</v>
      </c>
    </row>
    <row r="17065" spans="2:25">
      <c r="B17065" s="217" t="s">
        <v>17235</v>
      </c>
      <c r="C17065" s="217" t="s">
        <v>11696</v>
      </c>
      <c r="D17065" s="217" t="s">
        <v>28</v>
      </c>
      <c r="E17065" s="217" t="s">
        <v>86</v>
      </c>
      <c r="F17065" s="217" t="s">
        <v>5</v>
      </c>
      <c r="G17065" s="217" t="s">
        <v>5</v>
      </c>
      <c r="H17065" s="217" t="s">
        <v>172</v>
      </c>
      <c r="I17065" s="217">
        <v>0</v>
      </c>
      <c r="J17065" s="217">
        <v>0</v>
      </c>
      <c r="K17065" s="217">
        <v>0</v>
      </c>
      <c r="L17065" s="217">
        <v>1</v>
      </c>
      <c r="M17065" s="217">
        <v>445.36610819992597</v>
      </c>
      <c r="N17065" s="217">
        <v>0</v>
      </c>
      <c r="O17065" s="217">
        <v>0</v>
      </c>
      <c r="P17065" s="217">
        <v>0</v>
      </c>
      <c r="Q17065" s="217">
        <v>0</v>
      </c>
      <c r="R17065" s="217">
        <v>0</v>
      </c>
      <c r="S17065" s="217">
        <v>0</v>
      </c>
      <c r="T17065" s="217">
        <v>0</v>
      </c>
      <c r="U17065" s="217">
        <v>0</v>
      </c>
      <c r="V17065" s="217">
        <v>0</v>
      </c>
      <c r="W17065" s="217">
        <v>0</v>
      </c>
      <c r="X17065" s="217">
        <v>0</v>
      </c>
      <c r="Y17065" s="217">
        <v>0</v>
      </c>
    </row>
    <row r="17066" spans="2:25">
      <c r="B17066" s="217" t="s">
        <v>17236</v>
      </c>
      <c r="C17066" s="217" t="s">
        <v>11696</v>
      </c>
      <c r="D17066" s="217" t="s">
        <v>28</v>
      </c>
      <c r="E17066" s="217" t="s">
        <v>86</v>
      </c>
      <c r="F17066" s="217" t="s">
        <v>5</v>
      </c>
      <c r="G17066" s="217" t="s">
        <v>5</v>
      </c>
      <c r="H17066" s="217" t="s">
        <v>174</v>
      </c>
      <c r="I17066" s="217">
        <v>0</v>
      </c>
      <c r="J17066" s="217">
        <v>0</v>
      </c>
      <c r="K17066" s="217">
        <v>0</v>
      </c>
      <c r="L17066" s="217">
        <v>24</v>
      </c>
      <c r="M17066" s="217">
        <v>869.08290443238502</v>
      </c>
      <c r="N17066" s="217">
        <v>0</v>
      </c>
      <c r="O17066" s="217">
        <v>0</v>
      </c>
      <c r="P17066" s="217">
        <v>0</v>
      </c>
      <c r="Q17066" s="217">
        <v>0</v>
      </c>
      <c r="R17066" s="217">
        <v>0</v>
      </c>
      <c r="S17066" s="217">
        <v>0</v>
      </c>
      <c r="T17066" s="217">
        <v>0</v>
      </c>
      <c r="U17066" s="217">
        <v>0</v>
      </c>
      <c r="V17066" s="217">
        <v>0</v>
      </c>
      <c r="W17066" s="217">
        <v>0</v>
      </c>
      <c r="X17066" s="217">
        <v>0</v>
      </c>
      <c r="Y17066" s="217">
        <v>0</v>
      </c>
    </row>
    <row r="17067" spans="2:25">
      <c r="B17067" s="217" t="s">
        <v>17237</v>
      </c>
      <c r="C17067" s="217" t="s">
        <v>11696</v>
      </c>
      <c r="D17067" s="217" t="s">
        <v>28</v>
      </c>
      <c r="E17067" s="217" t="s">
        <v>86</v>
      </c>
      <c r="F17067" s="217" t="s">
        <v>5</v>
      </c>
      <c r="G17067" s="217" t="s">
        <v>5</v>
      </c>
      <c r="H17067" s="217" t="s">
        <v>176</v>
      </c>
      <c r="I17067" s="217">
        <v>1</v>
      </c>
      <c r="J17067" s="217">
        <v>1</v>
      </c>
      <c r="K17067" s="217">
        <v>0</v>
      </c>
      <c r="L17067" s="217">
        <v>17</v>
      </c>
      <c r="M17067" s="217">
        <v>1143.2361408435299</v>
      </c>
      <c r="N17067" s="217">
        <v>0.87470992586199703</v>
      </c>
      <c r="O17067" s="217">
        <v>0.87470992586199703</v>
      </c>
      <c r="P17067" s="217">
        <v>0</v>
      </c>
      <c r="Q17067" s="217">
        <v>0.87470992586199703</v>
      </c>
      <c r="R17067" s="217">
        <v>0.87470992586199703</v>
      </c>
      <c r="S17067" s="217">
        <v>0</v>
      </c>
      <c r="T17067" s="217">
        <v>0.87470992586199703</v>
      </c>
      <c r="U17067" s="217">
        <v>0.87470992586199703</v>
      </c>
      <c r="V17067" s="217">
        <v>0</v>
      </c>
      <c r="W17067" s="217">
        <v>0.87470992586199703</v>
      </c>
      <c r="X17067" s="217">
        <v>0.87470992586199703</v>
      </c>
      <c r="Y17067" s="217">
        <v>0</v>
      </c>
    </row>
    <row r="17068" spans="2:25">
      <c r="B17068" s="217" t="s">
        <v>17238</v>
      </c>
      <c r="C17068" s="217" t="s">
        <v>11696</v>
      </c>
      <c r="D17068" s="217" t="s">
        <v>28</v>
      </c>
      <c r="E17068" s="217" t="s">
        <v>86</v>
      </c>
      <c r="F17068" s="217" t="s">
        <v>5</v>
      </c>
      <c r="G17068" s="217" t="s">
        <v>5</v>
      </c>
      <c r="H17068" s="217" t="s">
        <v>178</v>
      </c>
      <c r="I17068" s="217">
        <v>5</v>
      </c>
      <c r="J17068" s="217">
        <v>5</v>
      </c>
      <c r="K17068" s="217">
        <v>0</v>
      </c>
      <c r="L17068" s="217">
        <v>66</v>
      </c>
      <c r="M17068" s="217">
        <v>2081.39304388646</v>
      </c>
      <c r="N17068" s="217">
        <v>2.4022372971247101</v>
      </c>
      <c r="O17068" s="217">
        <v>2.4022372971247101</v>
      </c>
      <c r="P17068" s="217">
        <v>0</v>
      </c>
      <c r="Q17068" s="217">
        <v>2.4022372971247101</v>
      </c>
      <c r="R17068" s="217">
        <v>2.4022372971247101</v>
      </c>
      <c r="S17068" s="217">
        <v>0</v>
      </c>
      <c r="T17068" s="217">
        <v>2.4022372971247101</v>
      </c>
      <c r="U17068" s="217">
        <v>2.4022372971247101</v>
      </c>
      <c r="V17068" s="217">
        <v>0</v>
      </c>
      <c r="W17068" s="217">
        <v>2.4022372971247101</v>
      </c>
      <c r="X17068" s="217">
        <v>2.4022372971247101</v>
      </c>
      <c r="Y17068" s="217">
        <v>0</v>
      </c>
    </row>
    <row r="17069" spans="2:25">
      <c r="B17069" s="217" t="s">
        <v>17239</v>
      </c>
      <c r="C17069" s="217" t="s">
        <v>11696</v>
      </c>
      <c r="D17069" s="217" t="s">
        <v>28</v>
      </c>
      <c r="E17069" s="217" t="s">
        <v>86</v>
      </c>
      <c r="F17069" s="217" t="s">
        <v>5</v>
      </c>
      <c r="G17069" s="217" t="s">
        <v>5</v>
      </c>
      <c r="H17069" s="217" t="s">
        <v>5</v>
      </c>
      <c r="I17069" s="217">
        <v>6</v>
      </c>
      <c r="J17069" s="217">
        <v>6</v>
      </c>
      <c r="K17069" s="217">
        <v>0</v>
      </c>
      <c r="L17069" s="217">
        <v>116</v>
      </c>
      <c r="M17069" s="217">
        <v>4790</v>
      </c>
      <c r="N17069" s="217">
        <v>1.25260960334029</v>
      </c>
      <c r="O17069" s="217">
        <v>1.25260960334029</v>
      </c>
      <c r="P17069" s="217">
        <v>0</v>
      </c>
      <c r="Q17069" s="217">
        <v>1.25260960334029</v>
      </c>
      <c r="R17069" s="217">
        <v>1.25260960334029</v>
      </c>
      <c r="S17069" s="217">
        <v>0</v>
      </c>
      <c r="T17069" s="217">
        <v>1.25260960334029</v>
      </c>
      <c r="U17069" s="217">
        <v>1.25260960334029</v>
      </c>
      <c r="V17069" s="217">
        <v>0</v>
      </c>
      <c r="W17069" s="217">
        <v>1.25260960334029</v>
      </c>
      <c r="X17069" s="217">
        <v>1.25260960334029</v>
      </c>
      <c r="Y17069" s="217">
        <v>0</v>
      </c>
    </row>
    <row r="17070" spans="2:25">
      <c r="B17070" s="217" t="s">
        <v>17240</v>
      </c>
      <c r="C17070" s="217" t="s">
        <v>11696</v>
      </c>
      <c r="D17070" s="217" t="s">
        <v>28</v>
      </c>
      <c r="E17070" s="217" t="s">
        <v>103</v>
      </c>
      <c r="F17070" s="217" t="s">
        <v>12</v>
      </c>
      <c r="G17070" s="217" t="s">
        <v>10</v>
      </c>
      <c r="H17070" s="217" t="s">
        <v>170</v>
      </c>
      <c r="I17070" s="217">
        <v>0</v>
      </c>
      <c r="J17070" s="217">
        <v>0</v>
      </c>
      <c r="K17070" s="217">
        <v>0</v>
      </c>
      <c r="L17070" s="217">
        <v>1</v>
      </c>
      <c r="M17070" s="217">
        <v>22.8733766233766</v>
      </c>
      <c r="N17070" s="217">
        <v>0</v>
      </c>
      <c r="O17070" s="217">
        <v>0</v>
      </c>
      <c r="P17070" s="217">
        <v>0</v>
      </c>
      <c r="Q17070" s="217">
        <v>0</v>
      </c>
      <c r="R17070" s="217">
        <v>0</v>
      </c>
      <c r="S17070" s="217">
        <v>0</v>
      </c>
      <c r="T17070" s="217">
        <v>0</v>
      </c>
      <c r="U17070" s="217">
        <v>0</v>
      </c>
      <c r="V17070" s="217">
        <v>0</v>
      </c>
      <c r="W17070" s="217">
        <v>0</v>
      </c>
      <c r="X17070" s="217">
        <v>0</v>
      </c>
      <c r="Y17070" s="217">
        <v>0</v>
      </c>
    </row>
    <row r="17071" spans="2:25">
      <c r="B17071" s="217" t="s">
        <v>17241</v>
      </c>
      <c r="C17071" s="217" t="s">
        <v>11696</v>
      </c>
      <c r="D17071" s="217" t="s">
        <v>28</v>
      </c>
      <c r="E17071" s="217" t="s">
        <v>103</v>
      </c>
      <c r="F17071" s="217" t="s">
        <v>12</v>
      </c>
      <c r="G17071" s="217" t="s">
        <v>10</v>
      </c>
      <c r="H17071" s="217" t="s">
        <v>172</v>
      </c>
      <c r="I17071" s="217">
        <v>0</v>
      </c>
      <c r="J17071" s="217">
        <v>0</v>
      </c>
      <c r="K17071" s="217">
        <v>0</v>
      </c>
      <c r="L17071" s="217">
        <v>0</v>
      </c>
      <c r="M17071" s="217">
        <v>130.76561951561999</v>
      </c>
      <c r="N17071" s="217">
        <v>0</v>
      </c>
      <c r="O17071" s="217">
        <v>0</v>
      </c>
      <c r="P17071" s="217">
        <v>0</v>
      </c>
      <c r="Q17071" s="217">
        <v>0</v>
      </c>
      <c r="R17071" s="217">
        <v>0</v>
      </c>
      <c r="S17071" s="217">
        <v>0</v>
      </c>
      <c r="T17071" s="217">
        <v>0</v>
      </c>
      <c r="U17071" s="217">
        <v>0</v>
      </c>
      <c r="V17071" s="217">
        <v>0</v>
      </c>
      <c r="W17071" s="217">
        <v>0</v>
      </c>
      <c r="X17071" s="217">
        <v>0</v>
      </c>
      <c r="Y17071" s="217">
        <v>0</v>
      </c>
    </row>
    <row r="17072" spans="2:25">
      <c r="B17072" s="217" t="s">
        <v>17242</v>
      </c>
      <c r="C17072" s="217" t="s">
        <v>11696</v>
      </c>
      <c r="D17072" s="217" t="s">
        <v>28</v>
      </c>
      <c r="E17072" s="217" t="s">
        <v>103</v>
      </c>
      <c r="F17072" s="217" t="s">
        <v>12</v>
      </c>
      <c r="G17072" s="217" t="s">
        <v>10</v>
      </c>
      <c r="H17072" s="217" t="s">
        <v>174</v>
      </c>
      <c r="I17072" s="217">
        <v>1</v>
      </c>
      <c r="J17072" s="217">
        <v>1</v>
      </c>
      <c r="K17072" s="217">
        <v>0</v>
      </c>
      <c r="L17072" s="217">
        <v>11</v>
      </c>
      <c r="M17072" s="217">
        <v>337.36091611091598</v>
      </c>
      <c r="N17072" s="217">
        <v>2.96418450461886</v>
      </c>
      <c r="O17072" s="217">
        <v>2.96418450461886</v>
      </c>
      <c r="P17072" s="217">
        <v>0</v>
      </c>
      <c r="Q17072" s="217">
        <v>2.9264316382925002</v>
      </c>
      <c r="R17072" s="217">
        <v>2.9264316382925002</v>
      </c>
      <c r="S17072" s="217">
        <v>0</v>
      </c>
      <c r="T17072" s="217">
        <v>2.9895087140948799</v>
      </c>
      <c r="U17072" s="217">
        <v>2.9895087140948799</v>
      </c>
      <c r="V17072" s="217">
        <v>0</v>
      </c>
      <c r="W17072" s="217">
        <v>2.9986574342280701</v>
      </c>
      <c r="X17072" s="217">
        <v>2.9986574342280701</v>
      </c>
      <c r="Y17072" s="217">
        <v>0</v>
      </c>
    </row>
    <row r="17073" spans="2:25">
      <c r="B17073" s="217" t="s">
        <v>17243</v>
      </c>
      <c r="C17073" s="217" t="s">
        <v>11696</v>
      </c>
      <c r="D17073" s="217" t="s">
        <v>28</v>
      </c>
      <c r="E17073" s="217" t="s">
        <v>103</v>
      </c>
      <c r="F17073" s="217" t="s">
        <v>12</v>
      </c>
      <c r="G17073" s="217" t="s">
        <v>10</v>
      </c>
      <c r="H17073" s="217" t="s">
        <v>176</v>
      </c>
      <c r="I17073" s="217">
        <v>5</v>
      </c>
      <c r="J17073" s="217">
        <v>5</v>
      </c>
      <c r="K17073" s="217">
        <v>0</v>
      </c>
      <c r="L17073" s="217">
        <v>5</v>
      </c>
      <c r="M17073" s="217">
        <v>545.06361881361897</v>
      </c>
      <c r="N17073" s="217">
        <v>9.1732411179505196</v>
      </c>
      <c r="O17073" s="217">
        <v>9.1732411179505196</v>
      </c>
      <c r="P17073" s="217">
        <v>0</v>
      </c>
      <c r="Q17073" s="217">
        <v>10.169278549030899</v>
      </c>
      <c r="R17073" s="217">
        <v>10.169278549030899</v>
      </c>
      <c r="S17073" s="217">
        <v>0</v>
      </c>
      <c r="T17073" s="217">
        <v>9.2002595797684901</v>
      </c>
      <c r="U17073" s="217">
        <v>9.2002595797684901</v>
      </c>
      <c r="V17073" s="217">
        <v>0</v>
      </c>
      <c r="W17073" s="217">
        <v>9.7697512746881507</v>
      </c>
      <c r="X17073" s="217">
        <v>9.7697512746881507</v>
      </c>
      <c r="Y17073" s="217">
        <v>0</v>
      </c>
    </row>
    <row r="17074" spans="2:25">
      <c r="B17074" s="217" t="s">
        <v>17244</v>
      </c>
      <c r="C17074" s="217" t="s">
        <v>11696</v>
      </c>
      <c r="D17074" s="217" t="s">
        <v>28</v>
      </c>
      <c r="E17074" s="217" t="s">
        <v>103</v>
      </c>
      <c r="F17074" s="217" t="s">
        <v>12</v>
      </c>
      <c r="G17074" s="217" t="s">
        <v>10</v>
      </c>
      <c r="H17074" s="217" t="s">
        <v>178</v>
      </c>
      <c r="I17074" s="217">
        <v>18</v>
      </c>
      <c r="J17074" s="217">
        <v>18</v>
      </c>
      <c r="K17074" s="217">
        <v>0</v>
      </c>
      <c r="L17074" s="217">
        <v>40</v>
      </c>
      <c r="M17074" s="217">
        <v>1533.93646893647</v>
      </c>
      <c r="N17074" s="217">
        <v>11.734514671575701</v>
      </c>
      <c r="O17074" s="217">
        <v>11.734514671575701</v>
      </c>
      <c r="P17074" s="217">
        <v>0</v>
      </c>
      <c r="Q17074" s="217">
        <v>12.772718084700699</v>
      </c>
      <c r="R17074" s="217">
        <v>12.772718084700699</v>
      </c>
      <c r="S17074" s="217">
        <v>0</v>
      </c>
      <c r="T17074" s="217">
        <v>12.0757657922391</v>
      </c>
      <c r="U17074" s="217">
        <v>12.0757657922391</v>
      </c>
      <c r="V17074" s="217">
        <v>0</v>
      </c>
      <c r="W17074" s="217">
        <v>12.4921850181848</v>
      </c>
      <c r="X17074" s="217">
        <v>12.4921850181848</v>
      </c>
      <c r="Y17074" s="217">
        <v>0</v>
      </c>
    </row>
    <row r="17075" spans="2:25">
      <c r="B17075" s="217" t="s">
        <v>17245</v>
      </c>
      <c r="C17075" s="217" t="s">
        <v>11696</v>
      </c>
      <c r="D17075" s="217" t="s">
        <v>28</v>
      </c>
      <c r="E17075" s="217" t="s">
        <v>103</v>
      </c>
      <c r="F17075" s="217" t="s">
        <v>12</v>
      </c>
      <c r="G17075" s="217" t="s">
        <v>10</v>
      </c>
      <c r="H17075" s="217" t="s">
        <v>5</v>
      </c>
      <c r="I17075" s="217">
        <v>24</v>
      </c>
      <c r="J17075" s="217">
        <v>24</v>
      </c>
      <c r="K17075" s="217">
        <v>0</v>
      </c>
      <c r="L17075" s="217">
        <v>57</v>
      </c>
      <c r="M17075" s="217">
        <v>2570</v>
      </c>
      <c r="N17075" s="217">
        <v>9.3385214007782107</v>
      </c>
      <c r="O17075" s="217">
        <v>9.3385214007782107</v>
      </c>
      <c r="P17075" s="217">
        <v>0</v>
      </c>
      <c r="Q17075" s="217">
        <v>10.406972953062899</v>
      </c>
      <c r="R17075" s="217">
        <v>10.406972953062899</v>
      </c>
      <c r="S17075" s="217">
        <v>0</v>
      </c>
      <c r="T17075" s="217">
        <v>9.74783972488515</v>
      </c>
      <c r="U17075" s="217">
        <v>9.74783972488515</v>
      </c>
      <c r="V17075" s="217">
        <v>0</v>
      </c>
      <c r="W17075" s="217">
        <v>10.1426454732162</v>
      </c>
      <c r="X17075" s="217">
        <v>10.1426454732162</v>
      </c>
      <c r="Y17075" s="217">
        <v>0</v>
      </c>
    </row>
    <row r="17076" spans="2:25">
      <c r="B17076" s="217" t="s">
        <v>17246</v>
      </c>
      <c r="C17076" s="217" t="s">
        <v>11696</v>
      </c>
      <c r="D17076" s="217" t="s">
        <v>28</v>
      </c>
      <c r="E17076" s="217" t="s">
        <v>103</v>
      </c>
      <c r="F17076" s="217" t="s">
        <v>9</v>
      </c>
      <c r="G17076" s="217" t="s">
        <v>10</v>
      </c>
      <c r="H17076" s="217" t="s">
        <v>170</v>
      </c>
      <c r="I17076" s="217">
        <v>0</v>
      </c>
      <c r="J17076" s="217">
        <v>0</v>
      </c>
      <c r="K17076" s="217">
        <v>0</v>
      </c>
      <c r="L17076" s="217">
        <v>1</v>
      </c>
      <c r="M17076" s="217">
        <v>54.695388014360702</v>
      </c>
      <c r="N17076" s="217">
        <v>0</v>
      </c>
      <c r="O17076" s="217">
        <v>0</v>
      </c>
      <c r="P17076" s="217">
        <v>0</v>
      </c>
      <c r="Q17076" s="217">
        <v>0</v>
      </c>
      <c r="R17076" s="217">
        <v>0</v>
      </c>
      <c r="S17076" s="217">
        <v>0</v>
      </c>
      <c r="T17076" s="217">
        <v>0</v>
      </c>
      <c r="U17076" s="217">
        <v>0</v>
      </c>
      <c r="V17076" s="217">
        <v>0</v>
      </c>
      <c r="W17076" s="217">
        <v>0</v>
      </c>
      <c r="X17076" s="217">
        <v>0</v>
      </c>
      <c r="Y17076" s="217">
        <v>0</v>
      </c>
    </row>
    <row r="17077" spans="2:25">
      <c r="B17077" s="217" t="s">
        <v>17247</v>
      </c>
      <c r="C17077" s="217" t="s">
        <v>11696</v>
      </c>
      <c r="D17077" s="217" t="s">
        <v>28</v>
      </c>
      <c r="E17077" s="217" t="s">
        <v>103</v>
      </c>
      <c r="F17077" s="217" t="s">
        <v>9</v>
      </c>
      <c r="G17077" s="217" t="s">
        <v>10</v>
      </c>
      <c r="H17077" s="217" t="s">
        <v>172</v>
      </c>
      <c r="I17077" s="217">
        <v>0</v>
      </c>
      <c r="J17077" s="217">
        <v>0</v>
      </c>
      <c r="K17077" s="217">
        <v>0</v>
      </c>
      <c r="L17077" s="217">
        <v>6</v>
      </c>
      <c r="M17077" s="217">
        <v>132.18420325876801</v>
      </c>
      <c r="N17077" s="217">
        <v>0</v>
      </c>
      <c r="O17077" s="217">
        <v>0</v>
      </c>
      <c r="P17077" s="217">
        <v>0</v>
      </c>
      <c r="Q17077" s="217">
        <v>0</v>
      </c>
      <c r="R17077" s="217">
        <v>0</v>
      </c>
      <c r="S17077" s="217">
        <v>0</v>
      </c>
      <c r="T17077" s="217">
        <v>0</v>
      </c>
      <c r="U17077" s="217">
        <v>0</v>
      </c>
      <c r="V17077" s="217">
        <v>0</v>
      </c>
      <c r="W17077" s="217">
        <v>0</v>
      </c>
      <c r="X17077" s="217">
        <v>0</v>
      </c>
      <c r="Y17077" s="217">
        <v>0</v>
      </c>
    </row>
    <row r="17078" spans="2:25">
      <c r="B17078" s="217" t="s">
        <v>17248</v>
      </c>
      <c r="C17078" s="217" t="s">
        <v>11696</v>
      </c>
      <c r="D17078" s="217" t="s">
        <v>28</v>
      </c>
      <c r="E17078" s="217" t="s">
        <v>103</v>
      </c>
      <c r="F17078" s="217" t="s">
        <v>9</v>
      </c>
      <c r="G17078" s="217" t="s">
        <v>10</v>
      </c>
      <c r="H17078" s="217" t="s">
        <v>174</v>
      </c>
      <c r="I17078" s="217">
        <v>0</v>
      </c>
      <c r="J17078" s="217">
        <v>0</v>
      </c>
      <c r="K17078" s="217">
        <v>0</v>
      </c>
      <c r="L17078" s="217">
        <v>14</v>
      </c>
      <c r="M17078" s="217">
        <v>337.21016293841501</v>
      </c>
      <c r="N17078" s="217">
        <v>0</v>
      </c>
      <c r="O17078" s="217">
        <v>0</v>
      </c>
      <c r="P17078" s="217">
        <v>0</v>
      </c>
      <c r="Q17078" s="217">
        <v>0</v>
      </c>
      <c r="R17078" s="217">
        <v>0</v>
      </c>
      <c r="S17078" s="217">
        <v>0</v>
      </c>
      <c r="T17078" s="217">
        <v>0</v>
      </c>
      <c r="U17078" s="217">
        <v>0</v>
      </c>
      <c r="V17078" s="217">
        <v>0</v>
      </c>
      <c r="W17078" s="217">
        <v>0</v>
      </c>
      <c r="X17078" s="217">
        <v>0</v>
      </c>
      <c r="Y17078" s="217">
        <v>0</v>
      </c>
    </row>
    <row r="17079" spans="2:25">
      <c r="B17079" s="217" t="s">
        <v>17249</v>
      </c>
      <c r="C17079" s="217" t="s">
        <v>11696</v>
      </c>
      <c r="D17079" s="217" t="s">
        <v>28</v>
      </c>
      <c r="E17079" s="217" t="s">
        <v>103</v>
      </c>
      <c r="F17079" s="217" t="s">
        <v>9</v>
      </c>
      <c r="G17079" s="217" t="s">
        <v>10</v>
      </c>
      <c r="H17079" s="217" t="s">
        <v>176</v>
      </c>
      <c r="I17079" s="217">
        <v>1</v>
      </c>
      <c r="J17079" s="217">
        <v>1</v>
      </c>
      <c r="K17079" s="217">
        <v>0</v>
      </c>
      <c r="L17079" s="217">
        <v>24</v>
      </c>
      <c r="M17079" s="217">
        <v>639.066003866335</v>
      </c>
      <c r="N17079" s="217">
        <v>1.56478359660821</v>
      </c>
      <c r="O17079" s="217">
        <v>1.56478359660821</v>
      </c>
      <c r="P17079" s="217">
        <v>0</v>
      </c>
      <c r="Q17079" s="217">
        <v>1.7947091576829901</v>
      </c>
      <c r="R17079" s="217">
        <v>1.7947091576829901</v>
      </c>
      <c r="S17079" s="217">
        <v>0</v>
      </c>
      <c r="T17079" s="217">
        <v>1.8333927900293301</v>
      </c>
      <c r="U17079" s="217">
        <v>1.8333927900293301</v>
      </c>
      <c r="V17079" s="217">
        <v>0</v>
      </c>
      <c r="W17079" s="217">
        <v>1.8390034769796999</v>
      </c>
      <c r="X17079" s="217">
        <v>1.8390034769796999</v>
      </c>
      <c r="Y17079" s="217">
        <v>0</v>
      </c>
    </row>
    <row r="17080" spans="2:25">
      <c r="B17080" s="217" t="s">
        <v>17250</v>
      </c>
      <c r="C17080" s="217" t="s">
        <v>11696</v>
      </c>
      <c r="D17080" s="217" t="s">
        <v>28</v>
      </c>
      <c r="E17080" s="217" t="s">
        <v>103</v>
      </c>
      <c r="F17080" s="217" t="s">
        <v>9</v>
      </c>
      <c r="G17080" s="217" t="s">
        <v>10</v>
      </c>
      <c r="H17080" s="217" t="s">
        <v>178</v>
      </c>
      <c r="I17080" s="217">
        <v>3</v>
      </c>
      <c r="J17080" s="217">
        <v>2</v>
      </c>
      <c r="K17080" s="217">
        <v>1</v>
      </c>
      <c r="L17080" s="217">
        <v>72</v>
      </c>
      <c r="M17080" s="217">
        <v>1536.8442419221201</v>
      </c>
      <c r="N17080" s="217">
        <v>1.9520520805985599</v>
      </c>
      <c r="O17080" s="217">
        <v>1.30136805373238</v>
      </c>
      <c r="P17080" s="217">
        <v>0.65068402686618798</v>
      </c>
      <c r="Q17080" s="217">
        <v>2.2085734752383401</v>
      </c>
      <c r="R17080" s="217">
        <v>1.44079470468473</v>
      </c>
      <c r="S17080" s="217">
        <v>0.76777877055360899</v>
      </c>
      <c r="T17080" s="217">
        <v>1.98492401861462</v>
      </c>
      <c r="U17080" s="217">
        <v>1.3362231574378101</v>
      </c>
      <c r="V17080" s="217">
        <v>0.64870086117681303</v>
      </c>
      <c r="W17080" s="217">
        <v>2.1145787938535698</v>
      </c>
      <c r="X17080" s="217">
        <v>1.4021025488604799</v>
      </c>
      <c r="Y17080" s="217">
        <v>0.71247624499309103</v>
      </c>
    </row>
    <row r="17081" spans="2:25">
      <c r="B17081" s="217" t="s">
        <v>17251</v>
      </c>
      <c r="C17081" s="217" t="s">
        <v>11696</v>
      </c>
      <c r="D17081" s="217" t="s">
        <v>28</v>
      </c>
      <c r="E17081" s="217" t="s">
        <v>103</v>
      </c>
      <c r="F17081" s="217" t="s">
        <v>9</v>
      </c>
      <c r="G17081" s="217" t="s">
        <v>10</v>
      </c>
      <c r="H17081" s="217" t="s">
        <v>5</v>
      </c>
      <c r="I17081" s="217">
        <v>4</v>
      </c>
      <c r="J17081" s="217">
        <v>3</v>
      </c>
      <c r="K17081" s="217">
        <v>1</v>
      </c>
      <c r="L17081" s="217">
        <v>117</v>
      </c>
      <c r="M17081" s="217">
        <v>2700</v>
      </c>
      <c r="N17081" s="217">
        <v>1.4814814814814801</v>
      </c>
      <c r="O17081" s="217">
        <v>1.1111111111111101</v>
      </c>
      <c r="P17081" s="217">
        <v>0.37037037037037002</v>
      </c>
      <c r="Q17081" s="217">
        <v>1.6468425249041201</v>
      </c>
      <c r="R17081" s="217">
        <v>1.20347731937317</v>
      </c>
      <c r="S17081" s="217">
        <v>0.44336520553095699</v>
      </c>
      <c r="T17081" s="217">
        <v>1.52569958139476</v>
      </c>
      <c r="U17081" s="217">
        <v>1.15109767564476</v>
      </c>
      <c r="V17081" s="217">
        <v>0.37460190574999003</v>
      </c>
      <c r="W17081" s="217">
        <v>1.6017319494220299</v>
      </c>
      <c r="X17081" s="217">
        <v>1.19030200513025</v>
      </c>
      <c r="Y17081" s="217">
        <v>0.41142994429178498</v>
      </c>
    </row>
    <row r="17082" spans="2:25">
      <c r="B17082" s="217" t="s">
        <v>17252</v>
      </c>
      <c r="C17082" s="217" t="s">
        <v>11696</v>
      </c>
      <c r="D17082" s="217" t="s">
        <v>28</v>
      </c>
      <c r="E17082" s="217" t="s">
        <v>103</v>
      </c>
      <c r="F17082" s="217" t="s">
        <v>5</v>
      </c>
      <c r="G17082" s="217" t="s">
        <v>10</v>
      </c>
      <c r="H17082" s="217" t="s">
        <v>170</v>
      </c>
      <c r="I17082" s="217">
        <v>0</v>
      </c>
      <c r="J17082" s="217">
        <v>0</v>
      </c>
      <c r="K17082" s="217">
        <v>0</v>
      </c>
      <c r="L17082" s="217">
        <v>2</v>
      </c>
      <c r="M17082" s="217">
        <v>77.568764637737303</v>
      </c>
      <c r="N17082" s="217">
        <v>0</v>
      </c>
      <c r="O17082" s="217">
        <v>0</v>
      </c>
      <c r="P17082" s="217">
        <v>0</v>
      </c>
      <c r="Q17082" s="217">
        <v>0</v>
      </c>
      <c r="R17082" s="217">
        <v>0</v>
      </c>
      <c r="S17082" s="217">
        <v>0</v>
      </c>
      <c r="T17082" s="217">
        <v>0</v>
      </c>
      <c r="U17082" s="217">
        <v>0</v>
      </c>
      <c r="V17082" s="217">
        <v>0</v>
      </c>
      <c r="W17082" s="217">
        <v>0</v>
      </c>
      <c r="X17082" s="217">
        <v>0</v>
      </c>
      <c r="Y17082" s="217">
        <v>0</v>
      </c>
    </row>
    <row r="17083" spans="2:25">
      <c r="B17083" s="217" t="s">
        <v>17253</v>
      </c>
      <c r="C17083" s="217" t="s">
        <v>11696</v>
      </c>
      <c r="D17083" s="217" t="s">
        <v>28</v>
      </c>
      <c r="E17083" s="217" t="s">
        <v>103</v>
      </c>
      <c r="F17083" s="217" t="s">
        <v>5</v>
      </c>
      <c r="G17083" s="217" t="s">
        <v>10</v>
      </c>
      <c r="H17083" s="217" t="s">
        <v>172</v>
      </c>
      <c r="I17083" s="217">
        <v>0</v>
      </c>
      <c r="J17083" s="217">
        <v>0</v>
      </c>
      <c r="K17083" s="217">
        <v>0</v>
      </c>
      <c r="L17083" s="217">
        <v>6</v>
      </c>
      <c r="M17083" s="217">
        <v>262.949822774388</v>
      </c>
      <c r="N17083" s="217">
        <v>0</v>
      </c>
      <c r="O17083" s="217">
        <v>0</v>
      </c>
      <c r="P17083" s="217">
        <v>0</v>
      </c>
      <c r="Q17083" s="217">
        <v>0</v>
      </c>
      <c r="R17083" s="217">
        <v>0</v>
      </c>
      <c r="S17083" s="217">
        <v>0</v>
      </c>
      <c r="T17083" s="217">
        <v>0</v>
      </c>
      <c r="U17083" s="217">
        <v>0</v>
      </c>
      <c r="V17083" s="217">
        <v>0</v>
      </c>
      <c r="W17083" s="217">
        <v>0</v>
      </c>
      <c r="X17083" s="217">
        <v>0</v>
      </c>
      <c r="Y17083" s="217">
        <v>0</v>
      </c>
    </row>
    <row r="17084" spans="2:25">
      <c r="B17084" s="217" t="s">
        <v>17254</v>
      </c>
      <c r="C17084" s="217" t="s">
        <v>11696</v>
      </c>
      <c r="D17084" s="217" t="s">
        <v>28</v>
      </c>
      <c r="E17084" s="217" t="s">
        <v>103</v>
      </c>
      <c r="F17084" s="217" t="s">
        <v>5</v>
      </c>
      <c r="G17084" s="217" t="s">
        <v>10</v>
      </c>
      <c r="H17084" s="217" t="s">
        <v>174</v>
      </c>
      <c r="I17084" s="217">
        <v>1</v>
      </c>
      <c r="J17084" s="217">
        <v>1</v>
      </c>
      <c r="K17084" s="217">
        <v>0</v>
      </c>
      <c r="L17084" s="217">
        <v>25</v>
      </c>
      <c r="M17084" s="217">
        <v>674.57107904933105</v>
      </c>
      <c r="N17084" s="217">
        <v>1.4824234703469601</v>
      </c>
      <c r="O17084" s="217">
        <v>1.4824234703469601</v>
      </c>
      <c r="P17084" s="217">
        <v>0</v>
      </c>
      <c r="Q17084" s="217">
        <v>1.3438502931110901</v>
      </c>
      <c r="R17084" s="217">
        <v>1.3438502931110901</v>
      </c>
      <c r="S17084" s="217">
        <v>0</v>
      </c>
      <c r="T17084" s="217">
        <v>1.37281599512731</v>
      </c>
      <c r="U17084" s="217">
        <v>1.37281599512731</v>
      </c>
      <c r="V17084" s="217">
        <v>0</v>
      </c>
      <c r="W17084" s="217">
        <v>1.37701719021818</v>
      </c>
      <c r="X17084" s="217">
        <v>1.37701719021818</v>
      </c>
      <c r="Y17084" s="217">
        <v>0</v>
      </c>
    </row>
    <row r="17085" spans="2:25">
      <c r="B17085" s="217" t="s">
        <v>17255</v>
      </c>
      <c r="C17085" s="217" t="s">
        <v>11696</v>
      </c>
      <c r="D17085" s="217" t="s">
        <v>28</v>
      </c>
      <c r="E17085" s="217" t="s">
        <v>103</v>
      </c>
      <c r="F17085" s="217" t="s">
        <v>5</v>
      </c>
      <c r="G17085" s="217" t="s">
        <v>10</v>
      </c>
      <c r="H17085" s="217" t="s">
        <v>176</v>
      </c>
      <c r="I17085" s="217">
        <v>6</v>
      </c>
      <c r="J17085" s="217">
        <v>6</v>
      </c>
      <c r="K17085" s="217">
        <v>0</v>
      </c>
      <c r="L17085" s="217">
        <v>29</v>
      </c>
      <c r="M17085" s="217">
        <v>1184.12962267995</v>
      </c>
      <c r="N17085" s="217">
        <v>5.0670128380207604</v>
      </c>
      <c r="O17085" s="217">
        <v>5.0670128380207604</v>
      </c>
      <c r="P17085" s="217">
        <v>0</v>
      </c>
      <c r="Q17085" s="217">
        <v>5.5834535368410796</v>
      </c>
      <c r="R17085" s="217">
        <v>5.5834535368410796</v>
      </c>
      <c r="S17085" s="217">
        <v>0</v>
      </c>
      <c r="T17085" s="217">
        <v>5.1831309078381897</v>
      </c>
      <c r="U17085" s="217">
        <v>5.1831309078381897</v>
      </c>
      <c r="V17085" s="217">
        <v>0</v>
      </c>
      <c r="W17085" s="217">
        <v>5.43620454078353</v>
      </c>
      <c r="X17085" s="217">
        <v>5.43620454078353</v>
      </c>
      <c r="Y17085" s="217">
        <v>0</v>
      </c>
    </row>
    <row r="17086" spans="2:25">
      <c r="B17086" s="217" t="s">
        <v>17256</v>
      </c>
      <c r="C17086" s="217" t="s">
        <v>11696</v>
      </c>
      <c r="D17086" s="217" t="s">
        <v>28</v>
      </c>
      <c r="E17086" s="217" t="s">
        <v>103</v>
      </c>
      <c r="F17086" s="217" t="s">
        <v>5</v>
      </c>
      <c r="G17086" s="217" t="s">
        <v>10</v>
      </c>
      <c r="H17086" s="217" t="s">
        <v>178</v>
      </c>
      <c r="I17086" s="217">
        <v>21</v>
      </c>
      <c r="J17086" s="217">
        <v>20</v>
      </c>
      <c r="K17086" s="217">
        <v>1</v>
      </c>
      <c r="L17086" s="217">
        <v>112</v>
      </c>
      <c r="M17086" s="217">
        <v>3070.7807108585898</v>
      </c>
      <c r="N17086" s="217">
        <v>6.8386517883683098</v>
      </c>
      <c r="O17086" s="217">
        <v>6.5130017032079097</v>
      </c>
      <c r="P17086" s="217">
        <v>0.32565008516039601</v>
      </c>
      <c r="Q17086" s="217">
        <v>7.4358763292164998</v>
      </c>
      <c r="R17086" s="217">
        <v>7.0373570916697501</v>
      </c>
      <c r="S17086" s="217">
        <v>0.39851923754674901</v>
      </c>
      <c r="T17086" s="217">
        <v>6.9926649532415697</v>
      </c>
      <c r="U17086" s="217">
        <v>6.6559536732387503</v>
      </c>
      <c r="V17086" s="217">
        <v>0.33671128000282702</v>
      </c>
      <c r="W17086" s="217">
        <v>7.2569033805711198</v>
      </c>
      <c r="X17086" s="217">
        <v>6.8870891830255401</v>
      </c>
      <c r="Y17086" s="217">
        <v>0.36981419754558298</v>
      </c>
    </row>
    <row r="17087" spans="2:25">
      <c r="B17087" s="217" t="s">
        <v>17257</v>
      </c>
      <c r="C17087" s="217" t="s">
        <v>11696</v>
      </c>
      <c r="D17087" s="217" t="s">
        <v>28</v>
      </c>
      <c r="E17087" s="217" t="s">
        <v>103</v>
      </c>
      <c r="F17087" s="217" t="s">
        <v>5</v>
      </c>
      <c r="G17087" s="217" t="s">
        <v>10</v>
      </c>
      <c r="H17087" s="217" t="s">
        <v>5</v>
      </c>
      <c r="I17087" s="217">
        <v>28</v>
      </c>
      <c r="J17087" s="217">
        <v>27</v>
      </c>
      <c r="K17087" s="217">
        <v>1</v>
      </c>
      <c r="L17087" s="217">
        <v>174</v>
      </c>
      <c r="M17087" s="217">
        <v>5270</v>
      </c>
      <c r="N17087" s="217">
        <v>5.3130929791271404</v>
      </c>
      <c r="O17087" s="217">
        <v>5.1233396584440198</v>
      </c>
      <c r="P17087" s="217">
        <v>0.18975332068311199</v>
      </c>
      <c r="Q17087" s="217">
        <v>5.8435720602085404</v>
      </c>
      <c r="R17087" s="217">
        <v>5.6053009633585704</v>
      </c>
      <c r="S17087" s="217">
        <v>0.23827109684997</v>
      </c>
      <c r="T17087" s="217">
        <v>5.4805049581586598</v>
      </c>
      <c r="U17087" s="217">
        <v>5.2791882877215901</v>
      </c>
      <c r="V17087" s="217">
        <v>0.20131667043706999</v>
      </c>
      <c r="W17087" s="217">
        <v>5.7014925646769701</v>
      </c>
      <c r="X17087" s="217">
        <v>5.4803839551596099</v>
      </c>
      <c r="Y17087" s="217">
        <v>0.221108609517354</v>
      </c>
    </row>
    <row r="17088" spans="2:25">
      <c r="B17088" s="217" t="s">
        <v>17258</v>
      </c>
      <c r="C17088" s="217" t="s">
        <v>11696</v>
      </c>
      <c r="D17088" s="217" t="s">
        <v>28</v>
      </c>
      <c r="E17088" s="217" t="s">
        <v>103</v>
      </c>
      <c r="F17088" s="217" t="s">
        <v>12</v>
      </c>
      <c r="G17088" s="217" t="s">
        <v>49</v>
      </c>
      <c r="H17088" s="217" t="s">
        <v>170</v>
      </c>
      <c r="I17088" s="217">
        <v>1</v>
      </c>
      <c r="J17088" s="217">
        <v>1</v>
      </c>
      <c r="K17088" s="217">
        <v>0</v>
      </c>
      <c r="L17088" s="217">
        <v>8</v>
      </c>
      <c r="M17088" s="217">
        <v>212.32931458766501</v>
      </c>
      <c r="N17088" s="217">
        <v>4.7096652760451798</v>
      </c>
      <c r="O17088" s="217">
        <v>4.7096652760451798</v>
      </c>
      <c r="P17088" s="217">
        <v>0</v>
      </c>
      <c r="Q17088" s="217">
        <v>4.1960243041154301</v>
      </c>
      <c r="R17088" s="217">
        <v>4.1960243041154301</v>
      </c>
      <c r="S17088" s="217">
        <v>0</v>
      </c>
      <c r="T17088" s="217">
        <v>4.2864665135407503</v>
      </c>
      <c r="U17088" s="217">
        <v>4.2864665135407503</v>
      </c>
      <c r="V17088" s="217">
        <v>0</v>
      </c>
      <c r="W17088" s="217">
        <v>4.2995842817906897</v>
      </c>
      <c r="X17088" s="217">
        <v>4.2995842817906897</v>
      </c>
      <c r="Y17088" s="217">
        <v>0</v>
      </c>
    </row>
    <row r="17089" spans="2:25">
      <c r="B17089" s="217" t="s">
        <v>17259</v>
      </c>
      <c r="C17089" s="217" t="s">
        <v>11696</v>
      </c>
      <c r="D17089" s="217" t="s">
        <v>28</v>
      </c>
      <c r="E17089" s="217" t="s">
        <v>103</v>
      </c>
      <c r="F17089" s="217" t="s">
        <v>12</v>
      </c>
      <c r="G17089" s="217" t="s">
        <v>49</v>
      </c>
      <c r="H17089" s="217" t="s">
        <v>172</v>
      </c>
      <c r="I17089" s="217">
        <v>0</v>
      </c>
      <c r="J17089" s="217">
        <v>0</v>
      </c>
      <c r="K17089" s="217">
        <v>0</v>
      </c>
      <c r="L17089" s="217">
        <v>3</v>
      </c>
      <c r="M17089" s="217">
        <v>394.86107666774802</v>
      </c>
      <c r="N17089" s="217">
        <v>0</v>
      </c>
      <c r="O17089" s="217">
        <v>0</v>
      </c>
      <c r="P17089" s="217">
        <v>0</v>
      </c>
      <c r="Q17089" s="217">
        <v>0</v>
      </c>
      <c r="R17089" s="217">
        <v>0</v>
      </c>
      <c r="S17089" s="217">
        <v>0</v>
      </c>
      <c r="T17089" s="217">
        <v>0</v>
      </c>
      <c r="U17089" s="217">
        <v>0</v>
      </c>
      <c r="V17089" s="217">
        <v>0</v>
      </c>
      <c r="W17089" s="217">
        <v>0</v>
      </c>
      <c r="X17089" s="217">
        <v>0</v>
      </c>
      <c r="Y17089" s="217">
        <v>0</v>
      </c>
    </row>
    <row r="17090" spans="2:25">
      <c r="B17090" s="217" t="s">
        <v>17260</v>
      </c>
      <c r="C17090" s="217" t="s">
        <v>11696</v>
      </c>
      <c r="D17090" s="217" t="s">
        <v>28</v>
      </c>
      <c r="E17090" s="217" t="s">
        <v>103</v>
      </c>
      <c r="F17090" s="217" t="s">
        <v>12</v>
      </c>
      <c r="G17090" s="217" t="s">
        <v>49</v>
      </c>
      <c r="H17090" s="217" t="s">
        <v>174</v>
      </c>
      <c r="I17090" s="217">
        <v>7</v>
      </c>
      <c r="J17090" s="217">
        <v>7</v>
      </c>
      <c r="K17090" s="217">
        <v>0</v>
      </c>
      <c r="L17090" s="217">
        <v>23</v>
      </c>
      <c r="M17090" s="217">
        <v>692.74975677686405</v>
      </c>
      <c r="N17090" s="217">
        <v>10.1046589068016</v>
      </c>
      <c r="O17090" s="217">
        <v>10.1046589068016</v>
      </c>
      <c r="P17090" s="217">
        <v>0</v>
      </c>
      <c r="Q17090" s="217">
        <v>9.6958259939250802</v>
      </c>
      <c r="R17090" s="217">
        <v>9.6958259939250802</v>
      </c>
      <c r="S17090" s="217">
        <v>0</v>
      </c>
      <c r="T17090" s="217">
        <v>9.5097866341436692</v>
      </c>
      <c r="U17090" s="217">
        <v>9.5097866341436692</v>
      </c>
      <c r="V17090" s="217">
        <v>0</v>
      </c>
      <c r="W17090" s="217">
        <v>9.7188588606646995</v>
      </c>
      <c r="X17090" s="217">
        <v>9.7188588606646995</v>
      </c>
      <c r="Y17090" s="217">
        <v>0</v>
      </c>
    </row>
    <row r="17091" spans="2:25">
      <c r="B17091" s="217" t="s">
        <v>17261</v>
      </c>
      <c r="C17091" s="217" t="s">
        <v>11696</v>
      </c>
      <c r="D17091" s="217" t="s">
        <v>28</v>
      </c>
      <c r="E17091" s="217" t="s">
        <v>103</v>
      </c>
      <c r="F17091" s="217" t="s">
        <v>12</v>
      </c>
      <c r="G17091" s="217" t="s">
        <v>49</v>
      </c>
      <c r="H17091" s="217" t="s">
        <v>176</v>
      </c>
      <c r="I17091" s="217">
        <v>4</v>
      </c>
      <c r="J17091" s="217">
        <v>4</v>
      </c>
      <c r="K17091" s="217">
        <v>0</v>
      </c>
      <c r="L17091" s="217">
        <v>13</v>
      </c>
      <c r="M17091" s="217">
        <v>816.27344003357405</v>
      </c>
      <c r="N17091" s="217">
        <v>4.9003186969252299</v>
      </c>
      <c r="O17091" s="217">
        <v>4.9003186969252299</v>
      </c>
      <c r="P17091" s="217">
        <v>0</v>
      </c>
      <c r="Q17091" s="217">
        <v>4.9248022880414499</v>
      </c>
      <c r="R17091" s="217">
        <v>4.9248022880414499</v>
      </c>
      <c r="S17091" s="217">
        <v>0</v>
      </c>
      <c r="T17091" s="217">
        <v>4.8680957725495997</v>
      </c>
      <c r="U17091" s="217">
        <v>4.8680957725495997</v>
      </c>
      <c r="V17091" s="217">
        <v>0</v>
      </c>
      <c r="W17091" s="217">
        <v>4.9159409616529901</v>
      </c>
      <c r="X17091" s="217">
        <v>4.9159409616529901</v>
      </c>
      <c r="Y17091" s="217">
        <v>0</v>
      </c>
    </row>
    <row r="17092" spans="2:25">
      <c r="B17092" s="217" t="s">
        <v>17262</v>
      </c>
      <c r="C17092" s="217" t="s">
        <v>11696</v>
      </c>
      <c r="D17092" s="217" t="s">
        <v>28</v>
      </c>
      <c r="E17092" s="217" t="s">
        <v>103</v>
      </c>
      <c r="F17092" s="217" t="s">
        <v>12</v>
      </c>
      <c r="G17092" s="217" t="s">
        <v>49</v>
      </c>
      <c r="H17092" s="217" t="s">
        <v>178</v>
      </c>
      <c r="I17092" s="217">
        <v>14</v>
      </c>
      <c r="J17092" s="217">
        <v>14</v>
      </c>
      <c r="K17092" s="217">
        <v>0</v>
      </c>
      <c r="L17092" s="217">
        <v>47</v>
      </c>
      <c r="M17092" s="217">
        <v>1023.78641193415</v>
      </c>
      <c r="N17092" s="217">
        <v>13.6747273032771</v>
      </c>
      <c r="O17092" s="217">
        <v>13.6747273032771</v>
      </c>
      <c r="P17092" s="217">
        <v>0</v>
      </c>
      <c r="Q17092" s="217">
        <v>14.0040046397996</v>
      </c>
      <c r="R17092" s="217">
        <v>14.0040046397996</v>
      </c>
      <c r="S17092" s="217">
        <v>0</v>
      </c>
      <c r="T17092" s="217">
        <v>13.671361000127201</v>
      </c>
      <c r="U17092" s="217">
        <v>13.671361000127201</v>
      </c>
      <c r="V17092" s="217">
        <v>0</v>
      </c>
      <c r="W17092" s="217">
        <v>13.9665917001608</v>
      </c>
      <c r="X17092" s="217">
        <v>13.9665917001608</v>
      </c>
      <c r="Y17092" s="217">
        <v>0</v>
      </c>
    </row>
    <row r="17093" spans="2:25">
      <c r="B17093" s="217" t="s">
        <v>17263</v>
      </c>
      <c r="C17093" s="217" t="s">
        <v>11696</v>
      </c>
      <c r="D17093" s="217" t="s">
        <v>28</v>
      </c>
      <c r="E17093" s="217" t="s">
        <v>103</v>
      </c>
      <c r="F17093" s="217" t="s">
        <v>12</v>
      </c>
      <c r="G17093" s="217" t="s">
        <v>49</v>
      </c>
      <c r="H17093" s="217" t="s">
        <v>5</v>
      </c>
      <c r="I17093" s="217">
        <v>26</v>
      </c>
      <c r="J17093" s="217">
        <v>26</v>
      </c>
      <c r="K17093" s="217">
        <v>0</v>
      </c>
      <c r="L17093" s="217">
        <v>94</v>
      </c>
      <c r="M17093" s="217">
        <v>3140</v>
      </c>
      <c r="N17093" s="217">
        <v>8.2802547770700592</v>
      </c>
      <c r="O17093" s="217">
        <v>8.2802547770700592</v>
      </c>
      <c r="P17093" s="217">
        <v>0</v>
      </c>
      <c r="Q17093" s="217">
        <v>8.3968162885719995</v>
      </c>
      <c r="R17093" s="217">
        <v>8.3968162885719995</v>
      </c>
      <c r="S17093" s="217">
        <v>0</v>
      </c>
      <c r="T17093" s="217">
        <v>8.1917191755590704</v>
      </c>
      <c r="U17093" s="217">
        <v>8.1917191755590704</v>
      </c>
      <c r="V17093" s="217">
        <v>0</v>
      </c>
      <c r="W17093" s="217">
        <v>8.3713945768218192</v>
      </c>
      <c r="X17093" s="217">
        <v>8.3713945768218192</v>
      </c>
      <c r="Y17093" s="217">
        <v>0</v>
      </c>
    </row>
    <row r="17094" spans="2:25">
      <c r="B17094" s="217" t="s">
        <v>17264</v>
      </c>
      <c r="C17094" s="217" t="s">
        <v>11696</v>
      </c>
      <c r="D17094" s="217" t="s">
        <v>28</v>
      </c>
      <c r="E17094" s="217" t="s">
        <v>103</v>
      </c>
      <c r="F17094" s="217" t="s">
        <v>9</v>
      </c>
      <c r="G17094" s="217" t="s">
        <v>49</v>
      </c>
      <c r="H17094" s="217" t="s">
        <v>170</v>
      </c>
      <c r="I17094" s="217">
        <v>0</v>
      </c>
      <c r="J17094" s="217">
        <v>0</v>
      </c>
      <c r="K17094" s="217">
        <v>0</v>
      </c>
      <c r="L17094" s="217">
        <v>7</v>
      </c>
      <c r="M17094" s="217">
        <v>243.68297793664499</v>
      </c>
      <c r="N17094" s="217">
        <v>0</v>
      </c>
      <c r="O17094" s="217">
        <v>0</v>
      </c>
      <c r="P17094" s="217">
        <v>0</v>
      </c>
      <c r="Q17094" s="217">
        <v>0</v>
      </c>
      <c r="R17094" s="217">
        <v>0</v>
      </c>
      <c r="S17094" s="217">
        <v>0</v>
      </c>
      <c r="T17094" s="217">
        <v>0</v>
      </c>
      <c r="U17094" s="217">
        <v>0</v>
      </c>
      <c r="V17094" s="217">
        <v>0</v>
      </c>
      <c r="W17094" s="217">
        <v>0</v>
      </c>
      <c r="X17094" s="217">
        <v>0</v>
      </c>
      <c r="Y17094" s="217">
        <v>0</v>
      </c>
    </row>
    <row r="17095" spans="2:25">
      <c r="B17095" s="217" t="s">
        <v>17265</v>
      </c>
      <c r="C17095" s="217" t="s">
        <v>11696</v>
      </c>
      <c r="D17095" s="217" t="s">
        <v>28</v>
      </c>
      <c r="E17095" s="217" t="s">
        <v>103</v>
      </c>
      <c r="F17095" s="217" t="s">
        <v>9</v>
      </c>
      <c r="G17095" s="217" t="s">
        <v>49</v>
      </c>
      <c r="H17095" s="217" t="s">
        <v>172</v>
      </c>
      <c r="I17095" s="217">
        <v>0</v>
      </c>
      <c r="J17095" s="217">
        <v>0</v>
      </c>
      <c r="K17095" s="217">
        <v>0</v>
      </c>
      <c r="L17095" s="217">
        <v>7</v>
      </c>
      <c r="M17095" s="217">
        <v>409.243669282496</v>
      </c>
      <c r="N17095" s="217">
        <v>0</v>
      </c>
      <c r="O17095" s="217">
        <v>0</v>
      </c>
      <c r="P17095" s="217">
        <v>0</v>
      </c>
      <c r="Q17095" s="217">
        <v>0</v>
      </c>
      <c r="R17095" s="217">
        <v>0</v>
      </c>
      <c r="S17095" s="217">
        <v>0</v>
      </c>
      <c r="T17095" s="217">
        <v>0</v>
      </c>
      <c r="U17095" s="217">
        <v>0</v>
      </c>
      <c r="V17095" s="217">
        <v>0</v>
      </c>
      <c r="W17095" s="217">
        <v>0</v>
      </c>
      <c r="X17095" s="217">
        <v>0</v>
      </c>
      <c r="Y17095" s="217">
        <v>0</v>
      </c>
    </row>
    <row r="17096" spans="2:25">
      <c r="B17096" s="217" t="s">
        <v>17266</v>
      </c>
      <c r="C17096" s="217" t="s">
        <v>11696</v>
      </c>
      <c r="D17096" s="217" t="s">
        <v>28</v>
      </c>
      <c r="E17096" s="217" t="s">
        <v>103</v>
      </c>
      <c r="F17096" s="217" t="s">
        <v>9</v>
      </c>
      <c r="G17096" s="217" t="s">
        <v>49</v>
      </c>
      <c r="H17096" s="217" t="s">
        <v>174</v>
      </c>
      <c r="I17096" s="217">
        <v>0</v>
      </c>
      <c r="J17096" s="217">
        <v>0</v>
      </c>
      <c r="K17096" s="217">
        <v>0</v>
      </c>
      <c r="L17096" s="217">
        <v>32</v>
      </c>
      <c r="M17096" s="217">
        <v>700.37128339975595</v>
      </c>
      <c r="N17096" s="217">
        <v>0</v>
      </c>
      <c r="O17096" s="217">
        <v>0</v>
      </c>
      <c r="P17096" s="217">
        <v>0</v>
      </c>
      <c r="Q17096" s="217">
        <v>0</v>
      </c>
      <c r="R17096" s="217">
        <v>0</v>
      </c>
      <c r="S17096" s="217">
        <v>0</v>
      </c>
      <c r="T17096" s="217">
        <v>0</v>
      </c>
      <c r="U17096" s="217">
        <v>0</v>
      </c>
      <c r="V17096" s="217">
        <v>0</v>
      </c>
      <c r="W17096" s="217">
        <v>0</v>
      </c>
      <c r="X17096" s="217">
        <v>0</v>
      </c>
      <c r="Y17096" s="217">
        <v>0</v>
      </c>
    </row>
    <row r="17097" spans="2:25">
      <c r="B17097" s="217" t="s">
        <v>17267</v>
      </c>
      <c r="C17097" s="217" t="s">
        <v>11696</v>
      </c>
      <c r="D17097" s="217" t="s">
        <v>28</v>
      </c>
      <c r="E17097" s="217" t="s">
        <v>103</v>
      </c>
      <c r="F17097" s="217" t="s">
        <v>9</v>
      </c>
      <c r="G17097" s="217" t="s">
        <v>49</v>
      </c>
      <c r="H17097" s="217" t="s">
        <v>176</v>
      </c>
      <c r="I17097" s="217">
        <v>3</v>
      </c>
      <c r="J17097" s="217">
        <v>3</v>
      </c>
      <c r="K17097" s="217">
        <v>0</v>
      </c>
      <c r="L17097" s="217">
        <v>19</v>
      </c>
      <c r="M17097" s="217">
        <v>904.95768108796597</v>
      </c>
      <c r="N17097" s="217">
        <v>3.3150721439187198</v>
      </c>
      <c r="O17097" s="217">
        <v>3.3150721439187198</v>
      </c>
      <c r="P17097" s="217">
        <v>0</v>
      </c>
      <c r="Q17097" s="217">
        <v>3.3907084966425498</v>
      </c>
      <c r="R17097" s="217">
        <v>3.3907084966425498</v>
      </c>
      <c r="S17097" s="217">
        <v>0</v>
      </c>
      <c r="T17097" s="217">
        <v>3.1961087304071598</v>
      </c>
      <c r="U17097" s="217">
        <v>3.1961087304071598</v>
      </c>
      <c r="V17097" s="217">
        <v>0</v>
      </c>
      <c r="W17097" s="217">
        <v>3.3278437724351102</v>
      </c>
      <c r="X17097" s="217">
        <v>3.3278437724351102</v>
      </c>
      <c r="Y17097" s="217">
        <v>0</v>
      </c>
    </row>
    <row r="17098" spans="2:25">
      <c r="B17098" s="217" t="s">
        <v>17268</v>
      </c>
      <c r="C17098" s="217" t="s">
        <v>11696</v>
      </c>
      <c r="D17098" s="217" t="s">
        <v>28</v>
      </c>
      <c r="E17098" s="217" t="s">
        <v>103</v>
      </c>
      <c r="F17098" s="217" t="s">
        <v>9</v>
      </c>
      <c r="G17098" s="217" t="s">
        <v>49</v>
      </c>
      <c r="H17098" s="217" t="s">
        <v>178</v>
      </c>
      <c r="I17098" s="217">
        <v>7</v>
      </c>
      <c r="J17098" s="217">
        <v>6</v>
      </c>
      <c r="K17098" s="217">
        <v>1</v>
      </c>
      <c r="L17098" s="217">
        <v>60</v>
      </c>
      <c r="M17098" s="217">
        <v>1051.74438829314</v>
      </c>
      <c r="N17098" s="217">
        <v>6.6556095548655296</v>
      </c>
      <c r="O17098" s="217">
        <v>5.7048081898847398</v>
      </c>
      <c r="P17098" s="217">
        <v>0.95080136498078904</v>
      </c>
      <c r="Q17098" s="217">
        <v>6.7755542857156499</v>
      </c>
      <c r="R17098" s="217">
        <v>5.7079213870493897</v>
      </c>
      <c r="S17098" s="217">
        <v>1.06763289866626</v>
      </c>
      <c r="T17098" s="217">
        <v>6.4691469317921797</v>
      </c>
      <c r="U17098" s="217">
        <v>5.5670975298712202</v>
      </c>
      <c r="V17098" s="217">
        <v>0.90204940192096605</v>
      </c>
      <c r="W17098" s="217">
        <v>6.65886866063338</v>
      </c>
      <c r="X17098" s="217">
        <v>5.6681365541382398</v>
      </c>
      <c r="Y17098" s="217">
        <v>0.99073210649513799</v>
      </c>
    </row>
    <row r="17099" spans="2:25">
      <c r="B17099" s="217" t="s">
        <v>17269</v>
      </c>
      <c r="C17099" s="217" t="s">
        <v>11696</v>
      </c>
      <c r="D17099" s="217" t="s">
        <v>28</v>
      </c>
      <c r="E17099" s="217" t="s">
        <v>103</v>
      </c>
      <c r="F17099" s="217" t="s">
        <v>9</v>
      </c>
      <c r="G17099" s="217" t="s">
        <v>49</v>
      </c>
      <c r="H17099" s="217" t="s">
        <v>5</v>
      </c>
      <c r="I17099" s="217">
        <v>10</v>
      </c>
      <c r="J17099" s="217">
        <v>9</v>
      </c>
      <c r="K17099" s="217">
        <v>1</v>
      </c>
      <c r="L17099" s="217">
        <v>125</v>
      </c>
      <c r="M17099" s="217">
        <v>3310</v>
      </c>
      <c r="N17099" s="217">
        <v>3.0211480362537801</v>
      </c>
      <c r="O17099" s="217">
        <v>2.7190332326284001</v>
      </c>
      <c r="P17099" s="217">
        <v>0.30211480362537801</v>
      </c>
      <c r="Q17099" s="217">
        <v>3.2482149976804799</v>
      </c>
      <c r="R17099" s="217">
        <v>2.83614615959877</v>
      </c>
      <c r="S17099" s="217">
        <v>0.41206883808171302</v>
      </c>
      <c r="T17099" s="217">
        <v>3.0595776023391998</v>
      </c>
      <c r="U17099" s="217">
        <v>2.7114181840539202</v>
      </c>
      <c r="V17099" s="217">
        <v>0.34815941828528502</v>
      </c>
      <c r="W17099" s="217">
        <v>3.1763919164192398</v>
      </c>
      <c r="X17099" s="217">
        <v>2.79400408584217</v>
      </c>
      <c r="Y17099" s="217">
        <v>0.38238783057707099</v>
      </c>
    </row>
    <row r="17100" spans="2:25">
      <c r="B17100" s="217" t="s">
        <v>17270</v>
      </c>
      <c r="C17100" s="217" t="s">
        <v>11696</v>
      </c>
      <c r="D17100" s="217" t="s">
        <v>28</v>
      </c>
      <c r="E17100" s="217" t="s">
        <v>103</v>
      </c>
      <c r="F17100" s="217" t="s">
        <v>5</v>
      </c>
      <c r="G17100" s="217" t="s">
        <v>49</v>
      </c>
      <c r="H17100" s="217" t="s">
        <v>170</v>
      </c>
      <c r="I17100" s="217">
        <v>1</v>
      </c>
      <c r="J17100" s="217">
        <v>1</v>
      </c>
      <c r="K17100" s="217">
        <v>0</v>
      </c>
      <c r="L17100" s="217">
        <v>15</v>
      </c>
      <c r="M17100" s="217">
        <v>456.01229252431</v>
      </c>
      <c r="N17100" s="217">
        <v>2.1929233408695699</v>
      </c>
      <c r="O17100" s="217">
        <v>2.1929233408695699</v>
      </c>
      <c r="P17100" s="217">
        <v>0</v>
      </c>
      <c r="Q17100" s="217">
        <v>1.9804470064071</v>
      </c>
      <c r="R17100" s="217">
        <v>1.9804470064071</v>
      </c>
      <c r="S17100" s="217">
        <v>0</v>
      </c>
      <c r="T17100" s="217">
        <v>2.0231340811062499</v>
      </c>
      <c r="U17100" s="217">
        <v>2.0231340811062499</v>
      </c>
      <c r="V17100" s="217">
        <v>0</v>
      </c>
      <c r="W17100" s="217">
        <v>2.0293254286720499</v>
      </c>
      <c r="X17100" s="217">
        <v>2.0293254286720499</v>
      </c>
      <c r="Y17100" s="217">
        <v>0</v>
      </c>
    </row>
    <row r="17101" spans="2:25">
      <c r="B17101" s="217" t="s">
        <v>17271</v>
      </c>
      <c r="C17101" s="217" t="s">
        <v>11696</v>
      </c>
      <c r="D17101" s="217" t="s">
        <v>28</v>
      </c>
      <c r="E17101" s="217" t="s">
        <v>103</v>
      </c>
      <c r="F17101" s="217" t="s">
        <v>5</v>
      </c>
      <c r="G17101" s="217" t="s">
        <v>49</v>
      </c>
      <c r="H17101" s="217" t="s">
        <v>172</v>
      </c>
      <c r="I17101" s="217">
        <v>0</v>
      </c>
      <c r="J17101" s="217">
        <v>0</v>
      </c>
      <c r="K17101" s="217">
        <v>0</v>
      </c>
      <c r="L17101" s="217">
        <v>10</v>
      </c>
      <c r="M17101" s="217">
        <v>804.10474595024402</v>
      </c>
      <c r="N17101" s="217">
        <v>0</v>
      </c>
      <c r="O17101" s="217">
        <v>0</v>
      </c>
      <c r="P17101" s="217">
        <v>0</v>
      </c>
      <c r="Q17101" s="217">
        <v>0</v>
      </c>
      <c r="R17101" s="217">
        <v>0</v>
      </c>
      <c r="S17101" s="217">
        <v>0</v>
      </c>
      <c r="T17101" s="217">
        <v>0</v>
      </c>
      <c r="U17101" s="217">
        <v>0</v>
      </c>
      <c r="V17101" s="217">
        <v>0</v>
      </c>
      <c r="W17101" s="217">
        <v>0</v>
      </c>
      <c r="X17101" s="217">
        <v>0</v>
      </c>
      <c r="Y17101" s="217">
        <v>0</v>
      </c>
    </row>
    <row r="17102" spans="2:25">
      <c r="B17102" s="217" t="s">
        <v>17272</v>
      </c>
      <c r="C17102" s="217" t="s">
        <v>11696</v>
      </c>
      <c r="D17102" s="217" t="s">
        <v>28</v>
      </c>
      <c r="E17102" s="217" t="s">
        <v>103</v>
      </c>
      <c r="F17102" s="217" t="s">
        <v>5</v>
      </c>
      <c r="G17102" s="217" t="s">
        <v>49</v>
      </c>
      <c r="H17102" s="217" t="s">
        <v>174</v>
      </c>
      <c r="I17102" s="217">
        <v>7</v>
      </c>
      <c r="J17102" s="217">
        <v>7</v>
      </c>
      <c r="K17102" s="217">
        <v>0</v>
      </c>
      <c r="L17102" s="217">
        <v>55</v>
      </c>
      <c r="M17102" s="217">
        <v>1393.12104017662</v>
      </c>
      <c r="N17102" s="217">
        <v>5.0246890242304696</v>
      </c>
      <c r="O17102" s="217">
        <v>5.0246890242304696</v>
      </c>
      <c r="P17102" s="217">
        <v>0</v>
      </c>
      <c r="Q17102" s="217">
        <v>4.9028886513530399</v>
      </c>
      <c r="R17102" s="217">
        <v>4.9028886513530399</v>
      </c>
      <c r="S17102" s="217">
        <v>0</v>
      </c>
      <c r="T17102" s="217">
        <v>4.81561557229554</v>
      </c>
      <c r="U17102" s="217">
        <v>4.81561557229554</v>
      </c>
      <c r="V17102" s="217">
        <v>0</v>
      </c>
      <c r="W17102" s="217">
        <v>4.9182592756372303</v>
      </c>
      <c r="X17102" s="217">
        <v>4.9182592756372303</v>
      </c>
      <c r="Y17102" s="217">
        <v>0</v>
      </c>
    </row>
    <row r="17103" spans="2:25">
      <c r="B17103" s="217" t="s">
        <v>17273</v>
      </c>
      <c r="C17103" s="217" t="s">
        <v>11696</v>
      </c>
      <c r="D17103" s="217" t="s">
        <v>28</v>
      </c>
      <c r="E17103" s="217" t="s">
        <v>103</v>
      </c>
      <c r="F17103" s="217" t="s">
        <v>5</v>
      </c>
      <c r="G17103" s="217" t="s">
        <v>49</v>
      </c>
      <c r="H17103" s="217" t="s">
        <v>176</v>
      </c>
      <c r="I17103" s="217">
        <v>7</v>
      </c>
      <c r="J17103" s="217">
        <v>7</v>
      </c>
      <c r="K17103" s="217">
        <v>0</v>
      </c>
      <c r="L17103" s="217">
        <v>32</v>
      </c>
      <c r="M17103" s="217">
        <v>1721.2311211215399</v>
      </c>
      <c r="N17103" s="217">
        <v>4.06685651572396</v>
      </c>
      <c r="O17103" s="217">
        <v>4.06685651572396</v>
      </c>
      <c r="P17103" s="217">
        <v>0</v>
      </c>
      <c r="Q17103" s="217">
        <v>4.1282622093458503</v>
      </c>
      <c r="R17103" s="217">
        <v>4.1282622093458503</v>
      </c>
      <c r="S17103" s="217">
        <v>0</v>
      </c>
      <c r="T17103" s="217">
        <v>4.0011852792256404</v>
      </c>
      <c r="U17103" s="217">
        <v>4.0011852792256404</v>
      </c>
      <c r="V17103" s="217">
        <v>0</v>
      </c>
      <c r="W17103" s="217">
        <v>4.0916600007541604</v>
      </c>
      <c r="X17103" s="217">
        <v>4.0916600007541604</v>
      </c>
      <c r="Y17103" s="217">
        <v>0</v>
      </c>
    </row>
    <row r="17104" spans="2:25">
      <c r="B17104" s="217" t="s">
        <v>17274</v>
      </c>
      <c r="C17104" s="217" t="s">
        <v>11696</v>
      </c>
      <c r="D17104" s="217" t="s">
        <v>28</v>
      </c>
      <c r="E17104" s="217" t="s">
        <v>103</v>
      </c>
      <c r="F17104" s="217" t="s">
        <v>5</v>
      </c>
      <c r="G17104" s="217" t="s">
        <v>49</v>
      </c>
      <c r="H17104" s="217" t="s">
        <v>178</v>
      </c>
      <c r="I17104" s="217">
        <v>21</v>
      </c>
      <c r="J17104" s="217">
        <v>20</v>
      </c>
      <c r="K17104" s="217">
        <v>1</v>
      </c>
      <c r="L17104" s="217">
        <v>107</v>
      </c>
      <c r="M17104" s="217">
        <v>2075.53080022729</v>
      </c>
      <c r="N17104" s="217">
        <v>10.1178936962537</v>
      </c>
      <c r="O17104" s="217">
        <v>9.6360892345273097</v>
      </c>
      <c r="P17104" s="217">
        <v>0.48180446172636598</v>
      </c>
      <c r="Q17104" s="217">
        <v>10.2284019420268</v>
      </c>
      <c r="R17104" s="217">
        <v>9.6975106104671909</v>
      </c>
      <c r="S17104" s="217">
        <v>0.53089133155964896</v>
      </c>
      <c r="T17104" s="217">
        <v>9.9048977068842294</v>
      </c>
      <c r="U17104" s="217">
        <v>9.4563444553717897</v>
      </c>
      <c r="V17104" s="217">
        <v>0.44855325151244502</v>
      </c>
      <c r="W17104" s="217">
        <v>10.147097819628099</v>
      </c>
      <c r="X17104" s="217">
        <v>9.6544461901277607</v>
      </c>
      <c r="Y17104" s="217">
        <v>0.49265162950033697</v>
      </c>
    </row>
    <row r="17105" spans="2:25">
      <c r="B17105" s="217" t="s">
        <v>17275</v>
      </c>
      <c r="C17105" s="217" t="s">
        <v>11696</v>
      </c>
      <c r="D17105" s="217" t="s">
        <v>28</v>
      </c>
      <c r="E17105" s="217" t="s">
        <v>103</v>
      </c>
      <c r="F17105" s="217" t="s">
        <v>5</v>
      </c>
      <c r="G17105" s="217" t="s">
        <v>49</v>
      </c>
      <c r="H17105" s="217" t="s">
        <v>5</v>
      </c>
      <c r="I17105" s="217">
        <v>36</v>
      </c>
      <c r="J17105" s="217">
        <v>35</v>
      </c>
      <c r="K17105" s="217">
        <v>1</v>
      </c>
      <c r="L17105" s="217">
        <v>219</v>
      </c>
      <c r="M17105" s="217">
        <v>6450</v>
      </c>
      <c r="N17105" s="217">
        <v>5.5813953488372103</v>
      </c>
      <c r="O17105" s="217">
        <v>5.4263565891472902</v>
      </c>
      <c r="P17105" s="217">
        <v>0.15503875968992201</v>
      </c>
      <c r="Q17105" s="217">
        <v>5.7191345155474602</v>
      </c>
      <c r="R17105" s="217">
        <v>5.5093988793980797</v>
      </c>
      <c r="S17105" s="217">
        <v>0.20973563614937499</v>
      </c>
      <c r="T17105" s="217">
        <v>5.5212811636817003</v>
      </c>
      <c r="U17105" s="217">
        <v>5.3440742741353002</v>
      </c>
      <c r="V17105" s="217">
        <v>0.17720688954640301</v>
      </c>
      <c r="W17105" s="217">
        <v>5.6687074413290404</v>
      </c>
      <c r="X17105" s="217">
        <v>5.4740789048077696</v>
      </c>
      <c r="Y17105" s="217">
        <v>0.194628536521264</v>
      </c>
    </row>
    <row r="17106" spans="2:25">
      <c r="B17106" s="217" t="s">
        <v>17276</v>
      </c>
      <c r="C17106" s="217" t="s">
        <v>11696</v>
      </c>
      <c r="D17106" s="217" t="s">
        <v>28</v>
      </c>
      <c r="E17106" s="217" t="s">
        <v>103</v>
      </c>
      <c r="F17106" s="217" t="s">
        <v>12</v>
      </c>
      <c r="G17106" s="217" t="s">
        <v>13</v>
      </c>
      <c r="H17106" s="217" t="s">
        <v>170</v>
      </c>
      <c r="I17106" s="217">
        <v>0</v>
      </c>
      <c r="J17106" s="217">
        <v>0</v>
      </c>
      <c r="K17106" s="217">
        <v>0</v>
      </c>
      <c r="L17106" s="217">
        <v>0</v>
      </c>
      <c r="M17106" s="217">
        <v>0</v>
      </c>
    </row>
    <row r="17107" spans="2:25">
      <c r="B17107" s="217" t="s">
        <v>17277</v>
      </c>
      <c r="C17107" s="217" t="s">
        <v>11696</v>
      </c>
      <c r="D17107" s="217" t="s">
        <v>28</v>
      </c>
      <c r="E17107" s="217" t="s">
        <v>103</v>
      </c>
      <c r="F17107" s="217" t="s">
        <v>12</v>
      </c>
      <c r="G17107" s="217" t="s">
        <v>13</v>
      </c>
      <c r="H17107" s="217" t="s">
        <v>172</v>
      </c>
      <c r="I17107" s="217">
        <v>0</v>
      </c>
      <c r="J17107" s="217">
        <v>0</v>
      </c>
      <c r="K17107" s="217">
        <v>0</v>
      </c>
      <c r="L17107" s="217">
        <v>0</v>
      </c>
      <c r="M17107" s="217">
        <v>0</v>
      </c>
    </row>
    <row r="17108" spans="2:25">
      <c r="B17108" s="217" t="s">
        <v>17278</v>
      </c>
      <c r="C17108" s="217" t="s">
        <v>11696</v>
      </c>
      <c r="D17108" s="217" t="s">
        <v>28</v>
      </c>
      <c r="E17108" s="217" t="s">
        <v>103</v>
      </c>
      <c r="F17108" s="217" t="s">
        <v>12</v>
      </c>
      <c r="G17108" s="217" t="s">
        <v>13</v>
      </c>
      <c r="H17108" s="217" t="s">
        <v>174</v>
      </c>
      <c r="I17108" s="217">
        <v>0</v>
      </c>
      <c r="J17108" s="217">
        <v>0</v>
      </c>
      <c r="K17108" s="217">
        <v>0</v>
      </c>
      <c r="L17108" s="217">
        <v>0</v>
      </c>
      <c r="M17108" s="217">
        <v>61.659125188536898</v>
      </c>
      <c r="N17108" s="217">
        <v>0</v>
      </c>
      <c r="O17108" s="217">
        <v>0</v>
      </c>
      <c r="P17108" s="217">
        <v>0</v>
      </c>
      <c r="Q17108" s="217">
        <v>0</v>
      </c>
      <c r="R17108" s="217">
        <v>0</v>
      </c>
      <c r="S17108" s="217">
        <v>0</v>
      </c>
      <c r="T17108" s="217">
        <v>0</v>
      </c>
      <c r="U17108" s="217">
        <v>0</v>
      </c>
      <c r="V17108" s="217">
        <v>0</v>
      </c>
      <c r="W17108" s="217">
        <v>0</v>
      </c>
      <c r="X17108" s="217">
        <v>0</v>
      </c>
      <c r="Y17108" s="217">
        <v>0</v>
      </c>
    </row>
    <row r="17109" spans="2:25">
      <c r="B17109" s="217" t="s">
        <v>17279</v>
      </c>
      <c r="C17109" s="217" t="s">
        <v>11696</v>
      </c>
      <c r="D17109" s="217" t="s">
        <v>28</v>
      </c>
      <c r="E17109" s="217" t="s">
        <v>103</v>
      </c>
      <c r="F17109" s="217" t="s">
        <v>12</v>
      </c>
      <c r="G17109" s="217" t="s">
        <v>13</v>
      </c>
      <c r="H17109" s="217" t="s">
        <v>176</v>
      </c>
      <c r="I17109" s="217">
        <v>0</v>
      </c>
      <c r="J17109" s="217">
        <v>0</v>
      </c>
      <c r="K17109" s="217">
        <v>0</v>
      </c>
      <c r="L17109" s="217">
        <v>0</v>
      </c>
      <c r="M17109" s="217">
        <v>67.5113122171946</v>
      </c>
      <c r="N17109" s="217">
        <v>0</v>
      </c>
      <c r="O17109" s="217">
        <v>0</v>
      </c>
      <c r="P17109" s="217">
        <v>0</v>
      </c>
      <c r="Q17109" s="217">
        <v>0</v>
      </c>
      <c r="R17109" s="217">
        <v>0</v>
      </c>
      <c r="S17109" s="217">
        <v>0</v>
      </c>
      <c r="T17109" s="217">
        <v>0</v>
      </c>
      <c r="U17109" s="217">
        <v>0</v>
      </c>
      <c r="V17109" s="217">
        <v>0</v>
      </c>
      <c r="W17109" s="217">
        <v>0</v>
      </c>
      <c r="X17109" s="217">
        <v>0</v>
      </c>
      <c r="Y17109" s="217">
        <v>0</v>
      </c>
    </row>
    <row r="17110" spans="2:25">
      <c r="B17110" s="217" t="s">
        <v>17280</v>
      </c>
      <c r="C17110" s="217" t="s">
        <v>11696</v>
      </c>
      <c r="D17110" s="217" t="s">
        <v>28</v>
      </c>
      <c r="E17110" s="217" t="s">
        <v>103</v>
      </c>
      <c r="F17110" s="217" t="s">
        <v>12</v>
      </c>
      <c r="G17110" s="217" t="s">
        <v>13</v>
      </c>
      <c r="H17110" s="217" t="s">
        <v>178</v>
      </c>
      <c r="I17110" s="217">
        <v>1</v>
      </c>
      <c r="J17110" s="217">
        <v>1</v>
      </c>
      <c r="K17110" s="217">
        <v>0</v>
      </c>
      <c r="L17110" s="217">
        <v>3</v>
      </c>
      <c r="M17110" s="217">
        <v>190.82956259426899</v>
      </c>
      <c r="N17110" s="217">
        <v>5.24027821688271</v>
      </c>
      <c r="O17110" s="217">
        <v>5.24027821688271</v>
      </c>
      <c r="P17110" s="217">
        <v>0</v>
      </c>
      <c r="Q17110" s="217">
        <v>4.8284394504294799</v>
      </c>
      <c r="R17110" s="217">
        <v>4.8284394504294799</v>
      </c>
      <c r="S17110" s="217">
        <v>0</v>
      </c>
      <c r="T17110" s="217">
        <v>4.9325129019452199</v>
      </c>
      <c r="U17110" s="217">
        <v>4.9325129019452199</v>
      </c>
      <c r="V17110" s="217">
        <v>0</v>
      </c>
      <c r="W17110" s="217">
        <v>4.9476077500988502</v>
      </c>
      <c r="X17110" s="217">
        <v>4.9476077500988502</v>
      </c>
      <c r="Y17110" s="217">
        <v>0</v>
      </c>
    </row>
    <row r="17111" spans="2:25">
      <c r="B17111" s="217" t="s">
        <v>17281</v>
      </c>
      <c r="C17111" s="217" t="s">
        <v>11696</v>
      </c>
      <c r="D17111" s="217" t="s">
        <v>28</v>
      </c>
      <c r="E17111" s="217" t="s">
        <v>103</v>
      </c>
      <c r="F17111" s="217" t="s">
        <v>12</v>
      </c>
      <c r="G17111" s="217" t="s">
        <v>13</v>
      </c>
      <c r="H17111" s="217" t="s">
        <v>5</v>
      </c>
      <c r="I17111" s="217">
        <v>1</v>
      </c>
      <c r="J17111" s="217">
        <v>1</v>
      </c>
      <c r="K17111" s="217">
        <v>0</v>
      </c>
      <c r="L17111" s="217">
        <v>3</v>
      </c>
      <c r="M17111" s="217">
        <v>320</v>
      </c>
      <c r="N17111" s="217">
        <v>3.125</v>
      </c>
      <c r="O17111" s="217">
        <v>3.125</v>
      </c>
      <c r="P17111" s="217">
        <v>0</v>
      </c>
      <c r="Q17111" s="217">
        <v>2.97134735411045</v>
      </c>
      <c r="R17111" s="217">
        <v>2.97134735411045</v>
      </c>
      <c r="S17111" s="217">
        <v>0</v>
      </c>
      <c r="T17111" s="217">
        <v>3.0353925550432099</v>
      </c>
      <c r="U17111" s="217">
        <v>3.0353925550432099</v>
      </c>
      <c r="V17111" s="217">
        <v>0</v>
      </c>
      <c r="W17111" s="217">
        <v>3.04468169236852</v>
      </c>
      <c r="X17111" s="217">
        <v>3.04468169236852</v>
      </c>
      <c r="Y17111" s="217">
        <v>0</v>
      </c>
    </row>
    <row r="17112" spans="2:25">
      <c r="B17112" s="217" t="s">
        <v>17282</v>
      </c>
      <c r="C17112" s="217" t="s">
        <v>11696</v>
      </c>
      <c r="D17112" s="217" t="s">
        <v>28</v>
      </c>
      <c r="E17112" s="217" t="s">
        <v>103</v>
      </c>
      <c r="F17112" s="217" t="s">
        <v>9</v>
      </c>
      <c r="G17112" s="217" t="s">
        <v>13</v>
      </c>
      <c r="H17112" s="217" t="s">
        <v>170</v>
      </c>
      <c r="I17112" s="217">
        <v>0</v>
      </c>
      <c r="J17112" s="217">
        <v>0</v>
      </c>
      <c r="K17112" s="217">
        <v>0</v>
      </c>
      <c r="L17112" s="217">
        <v>1</v>
      </c>
      <c r="M17112" s="217">
        <v>14.5</v>
      </c>
      <c r="N17112" s="217">
        <v>0</v>
      </c>
      <c r="O17112" s="217">
        <v>0</v>
      </c>
      <c r="P17112" s="217">
        <v>0</v>
      </c>
      <c r="Q17112" s="217">
        <v>0</v>
      </c>
      <c r="R17112" s="217">
        <v>0</v>
      </c>
      <c r="S17112" s="217">
        <v>0</v>
      </c>
      <c r="T17112" s="217">
        <v>0</v>
      </c>
      <c r="U17112" s="217">
        <v>0</v>
      </c>
      <c r="V17112" s="217">
        <v>0</v>
      </c>
      <c r="W17112" s="217">
        <v>0</v>
      </c>
      <c r="X17112" s="217">
        <v>0</v>
      </c>
      <c r="Y17112" s="217">
        <v>0</v>
      </c>
    </row>
    <row r="17113" spans="2:25">
      <c r="B17113" s="217" t="s">
        <v>17283</v>
      </c>
      <c r="C17113" s="217" t="s">
        <v>11696</v>
      </c>
      <c r="D17113" s="217" t="s">
        <v>28</v>
      </c>
      <c r="E17113" s="217" t="s">
        <v>103</v>
      </c>
      <c r="F17113" s="217" t="s">
        <v>9</v>
      </c>
      <c r="G17113" s="217" t="s">
        <v>13</v>
      </c>
      <c r="H17113" s="217" t="s">
        <v>172</v>
      </c>
      <c r="I17113" s="217">
        <v>0</v>
      </c>
      <c r="J17113" s="217">
        <v>0</v>
      </c>
      <c r="K17113" s="217">
        <v>0</v>
      </c>
      <c r="L17113" s="217">
        <v>0</v>
      </c>
      <c r="M17113" s="217">
        <v>5.2941176470588198</v>
      </c>
      <c r="N17113" s="217">
        <v>0</v>
      </c>
      <c r="O17113" s="217">
        <v>0</v>
      </c>
      <c r="P17113" s="217">
        <v>0</v>
      </c>
      <c r="Q17113" s="217">
        <v>0</v>
      </c>
      <c r="R17113" s="217">
        <v>0</v>
      </c>
      <c r="S17113" s="217">
        <v>0</v>
      </c>
      <c r="T17113" s="217">
        <v>0</v>
      </c>
      <c r="U17113" s="217">
        <v>0</v>
      </c>
      <c r="V17113" s="217">
        <v>0</v>
      </c>
      <c r="W17113" s="217">
        <v>0</v>
      </c>
      <c r="X17113" s="217">
        <v>0</v>
      </c>
      <c r="Y17113" s="217">
        <v>0</v>
      </c>
    </row>
    <row r="17114" spans="2:25">
      <c r="B17114" s="217" t="s">
        <v>17284</v>
      </c>
      <c r="C17114" s="217" t="s">
        <v>11696</v>
      </c>
      <c r="D17114" s="217" t="s">
        <v>28</v>
      </c>
      <c r="E17114" s="217" t="s">
        <v>103</v>
      </c>
      <c r="F17114" s="217" t="s">
        <v>9</v>
      </c>
      <c r="G17114" s="217" t="s">
        <v>13</v>
      </c>
      <c r="H17114" s="217" t="s">
        <v>174</v>
      </c>
      <c r="I17114" s="217">
        <v>0</v>
      </c>
      <c r="J17114" s="217">
        <v>0</v>
      </c>
      <c r="K17114" s="217">
        <v>0</v>
      </c>
      <c r="L17114" s="217">
        <v>1</v>
      </c>
      <c r="M17114" s="217">
        <v>40.794117647058798</v>
      </c>
      <c r="N17114" s="217">
        <v>0</v>
      </c>
      <c r="O17114" s="217">
        <v>0</v>
      </c>
      <c r="P17114" s="217">
        <v>0</v>
      </c>
      <c r="Q17114" s="217">
        <v>0</v>
      </c>
      <c r="R17114" s="217">
        <v>0</v>
      </c>
      <c r="S17114" s="217">
        <v>0</v>
      </c>
      <c r="T17114" s="217">
        <v>0</v>
      </c>
      <c r="U17114" s="217">
        <v>0</v>
      </c>
      <c r="V17114" s="217">
        <v>0</v>
      </c>
      <c r="W17114" s="217">
        <v>0</v>
      </c>
      <c r="X17114" s="217">
        <v>0</v>
      </c>
      <c r="Y17114" s="217">
        <v>0</v>
      </c>
    </row>
    <row r="17115" spans="2:25">
      <c r="B17115" s="217" t="s">
        <v>17285</v>
      </c>
      <c r="C17115" s="217" t="s">
        <v>11696</v>
      </c>
      <c r="D17115" s="217" t="s">
        <v>28</v>
      </c>
      <c r="E17115" s="217" t="s">
        <v>103</v>
      </c>
      <c r="F17115" s="217" t="s">
        <v>9</v>
      </c>
      <c r="G17115" s="217" t="s">
        <v>13</v>
      </c>
      <c r="H17115" s="217" t="s">
        <v>176</v>
      </c>
      <c r="I17115" s="217">
        <v>0</v>
      </c>
      <c r="J17115" s="217">
        <v>0</v>
      </c>
      <c r="K17115" s="217">
        <v>0</v>
      </c>
      <c r="L17115" s="217">
        <v>3</v>
      </c>
      <c r="M17115" s="217">
        <v>72.676470588235304</v>
      </c>
      <c r="N17115" s="217">
        <v>0</v>
      </c>
      <c r="O17115" s="217">
        <v>0</v>
      </c>
      <c r="P17115" s="217">
        <v>0</v>
      </c>
      <c r="Q17115" s="217">
        <v>0</v>
      </c>
      <c r="R17115" s="217">
        <v>0</v>
      </c>
      <c r="S17115" s="217">
        <v>0</v>
      </c>
      <c r="T17115" s="217">
        <v>0</v>
      </c>
      <c r="U17115" s="217">
        <v>0</v>
      </c>
      <c r="V17115" s="217">
        <v>0</v>
      </c>
      <c r="W17115" s="217">
        <v>0</v>
      </c>
      <c r="X17115" s="217">
        <v>0</v>
      </c>
      <c r="Y17115" s="217">
        <v>0</v>
      </c>
    </row>
    <row r="17116" spans="2:25">
      <c r="B17116" s="217" t="s">
        <v>17286</v>
      </c>
      <c r="C17116" s="217" t="s">
        <v>11696</v>
      </c>
      <c r="D17116" s="217" t="s">
        <v>28</v>
      </c>
      <c r="E17116" s="217" t="s">
        <v>103</v>
      </c>
      <c r="F17116" s="217" t="s">
        <v>9</v>
      </c>
      <c r="G17116" s="217" t="s">
        <v>13</v>
      </c>
      <c r="H17116" s="217" t="s">
        <v>178</v>
      </c>
      <c r="I17116" s="217">
        <v>0</v>
      </c>
      <c r="J17116" s="217">
        <v>0</v>
      </c>
      <c r="K17116" s="217">
        <v>0</v>
      </c>
      <c r="L17116" s="217">
        <v>10</v>
      </c>
      <c r="M17116" s="217">
        <v>206.73529411764699</v>
      </c>
      <c r="N17116" s="217">
        <v>0</v>
      </c>
      <c r="O17116" s="217">
        <v>0</v>
      </c>
      <c r="P17116" s="217">
        <v>0</v>
      </c>
      <c r="Q17116" s="217">
        <v>0</v>
      </c>
      <c r="R17116" s="217">
        <v>0</v>
      </c>
      <c r="S17116" s="217">
        <v>0</v>
      </c>
      <c r="T17116" s="217">
        <v>0</v>
      </c>
      <c r="U17116" s="217">
        <v>0</v>
      </c>
      <c r="V17116" s="217">
        <v>0</v>
      </c>
      <c r="W17116" s="217">
        <v>0</v>
      </c>
      <c r="X17116" s="217">
        <v>0</v>
      </c>
      <c r="Y17116" s="217">
        <v>0</v>
      </c>
    </row>
    <row r="17117" spans="2:25">
      <c r="B17117" s="217" t="s">
        <v>17287</v>
      </c>
      <c r="C17117" s="217" t="s">
        <v>11696</v>
      </c>
      <c r="D17117" s="217" t="s">
        <v>28</v>
      </c>
      <c r="E17117" s="217" t="s">
        <v>103</v>
      </c>
      <c r="F17117" s="217" t="s">
        <v>9</v>
      </c>
      <c r="G17117" s="217" t="s">
        <v>13</v>
      </c>
      <c r="H17117" s="217" t="s">
        <v>5</v>
      </c>
      <c r="I17117" s="217">
        <v>0</v>
      </c>
      <c r="J17117" s="217">
        <v>0</v>
      </c>
      <c r="K17117" s="217">
        <v>0</v>
      </c>
      <c r="L17117" s="217">
        <v>15</v>
      </c>
      <c r="M17117" s="217">
        <v>340</v>
      </c>
      <c r="N17117" s="217">
        <v>0</v>
      </c>
      <c r="O17117" s="217">
        <v>0</v>
      </c>
      <c r="P17117" s="217">
        <v>0</v>
      </c>
      <c r="Q17117" s="217">
        <v>0</v>
      </c>
      <c r="R17117" s="217">
        <v>0</v>
      </c>
      <c r="S17117" s="217">
        <v>0</v>
      </c>
      <c r="T17117" s="217">
        <v>0</v>
      </c>
      <c r="U17117" s="217">
        <v>0</v>
      </c>
      <c r="V17117" s="217">
        <v>0</v>
      </c>
      <c r="W17117" s="217">
        <v>0</v>
      </c>
      <c r="X17117" s="217">
        <v>0</v>
      </c>
      <c r="Y17117" s="217">
        <v>0</v>
      </c>
    </row>
    <row r="17118" spans="2:25">
      <c r="B17118" s="217" t="s">
        <v>17288</v>
      </c>
      <c r="C17118" s="217" t="s">
        <v>11696</v>
      </c>
      <c r="D17118" s="217" t="s">
        <v>28</v>
      </c>
      <c r="E17118" s="217" t="s">
        <v>103</v>
      </c>
      <c r="F17118" s="217" t="s">
        <v>5</v>
      </c>
      <c r="G17118" s="217" t="s">
        <v>13</v>
      </c>
      <c r="H17118" s="217" t="s">
        <v>170</v>
      </c>
      <c r="I17118" s="217">
        <v>0</v>
      </c>
      <c r="J17118" s="217">
        <v>0</v>
      </c>
      <c r="K17118" s="217">
        <v>0</v>
      </c>
      <c r="L17118" s="217">
        <v>1</v>
      </c>
      <c r="M17118" s="217">
        <v>14.5</v>
      </c>
      <c r="N17118" s="217">
        <v>0</v>
      </c>
      <c r="O17118" s="217">
        <v>0</v>
      </c>
      <c r="P17118" s="217">
        <v>0</v>
      </c>
      <c r="Q17118" s="217">
        <v>0</v>
      </c>
      <c r="R17118" s="217">
        <v>0</v>
      </c>
      <c r="S17118" s="217">
        <v>0</v>
      </c>
      <c r="T17118" s="217">
        <v>0</v>
      </c>
      <c r="U17118" s="217">
        <v>0</v>
      </c>
      <c r="V17118" s="217">
        <v>0</v>
      </c>
      <c r="W17118" s="217">
        <v>0</v>
      </c>
      <c r="X17118" s="217">
        <v>0</v>
      </c>
      <c r="Y17118" s="217">
        <v>0</v>
      </c>
    </row>
    <row r="17119" spans="2:25">
      <c r="B17119" s="217" t="s">
        <v>17289</v>
      </c>
      <c r="C17119" s="217" t="s">
        <v>11696</v>
      </c>
      <c r="D17119" s="217" t="s">
        <v>28</v>
      </c>
      <c r="E17119" s="217" t="s">
        <v>103</v>
      </c>
      <c r="F17119" s="217" t="s">
        <v>5</v>
      </c>
      <c r="G17119" s="217" t="s">
        <v>13</v>
      </c>
      <c r="H17119" s="217" t="s">
        <v>172</v>
      </c>
      <c r="I17119" s="217">
        <v>0</v>
      </c>
      <c r="J17119" s="217">
        <v>0</v>
      </c>
      <c r="K17119" s="217">
        <v>0</v>
      </c>
      <c r="L17119" s="217">
        <v>0</v>
      </c>
      <c r="M17119" s="217">
        <v>5.2941176470588198</v>
      </c>
      <c r="N17119" s="217">
        <v>0</v>
      </c>
      <c r="O17119" s="217">
        <v>0</v>
      </c>
      <c r="P17119" s="217">
        <v>0</v>
      </c>
      <c r="Q17119" s="217">
        <v>0</v>
      </c>
      <c r="R17119" s="217">
        <v>0</v>
      </c>
      <c r="S17119" s="217">
        <v>0</v>
      </c>
      <c r="T17119" s="217">
        <v>0</v>
      </c>
      <c r="U17119" s="217">
        <v>0</v>
      </c>
      <c r="V17119" s="217">
        <v>0</v>
      </c>
      <c r="W17119" s="217">
        <v>0</v>
      </c>
      <c r="X17119" s="217">
        <v>0</v>
      </c>
      <c r="Y17119" s="217">
        <v>0</v>
      </c>
    </row>
    <row r="17120" spans="2:25">
      <c r="B17120" s="217" t="s">
        <v>17290</v>
      </c>
      <c r="C17120" s="217" t="s">
        <v>11696</v>
      </c>
      <c r="D17120" s="217" t="s">
        <v>28</v>
      </c>
      <c r="E17120" s="217" t="s">
        <v>103</v>
      </c>
      <c r="F17120" s="217" t="s">
        <v>5</v>
      </c>
      <c r="G17120" s="217" t="s">
        <v>13</v>
      </c>
      <c r="H17120" s="217" t="s">
        <v>174</v>
      </c>
      <c r="I17120" s="217">
        <v>0</v>
      </c>
      <c r="J17120" s="217">
        <v>0</v>
      </c>
      <c r="K17120" s="217">
        <v>0</v>
      </c>
      <c r="L17120" s="217">
        <v>1</v>
      </c>
      <c r="M17120" s="217">
        <v>102.453242835596</v>
      </c>
      <c r="N17120" s="217">
        <v>0</v>
      </c>
      <c r="O17120" s="217">
        <v>0</v>
      </c>
      <c r="P17120" s="217">
        <v>0</v>
      </c>
      <c r="Q17120" s="217">
        <v>0</v>
      </c>
      <c r="R17120" s="217">
        <v>0</v>
      </c>
      <c r="S17120" s="217">
        <v>0</v>
      </c>
      <c r="T17120" s="217">
        <v>0</v>
      </c>
      <c r="U17120" s="217">
        <v>0</v>
      </c>
      <c r="V17120" s="217">
        <v>0</v>
      </c>
      <c r="W17120" s="217">
        <v>0</v>
      </c>
      <c r="X17120" s="217">
        <v>0</v>
      </c>
      <c r="Y17120" s="217">
        <v>0</v>
      </c>
    </row>
    <row r="17121" spans="2:25">
      <c r="B17121" s="217" t="s">
        <v>17291</v>
      </c>
      <c r="C17121" s="217" t="s">
        <v>11696</v>
      </c>
      <c r="D17121" s="217" t="s">
        <v>28</v>
      </c>
      <c r="E17121" s="217" t="s">
        <v>103</v>
      </c>
      <c r="F17121" s="217" t="s">
        <v>5</v>
      </c>
      <c r="G17121" s="217" t="s">
        <v>13</v>
      </c>
      <c r="H17121" s="217" t="s">
        <v>176</v>
      </c>
      <c r="I17121" s="217">
        <v>0</v>
      </c>
      <c r="J17121" s="217">
        <v>0</v>
      </c>
      <c r="K17121" s="217">
        <v>0</v>
      </c>
      <c r="L17121" s="217">
        <v>3</v>
      </c>
      <c r="M17121" s="217">
        <v>140.18778280543</v>
      </c>
      <c r="N17121" s="217">
        <v>0</v>
      </c>
      <c r="O17121" s="217">
        <v>0</v>
      </c>
      <c r="P17121" s="217">
        <v>0</v>
      </c>
      <c r="Q17121" s="217">
        <v>0</v>
      </c>
      <c r="R17121" s="217">
        <v>0</v>
      </c>
      <c r="S17121" s="217">
        <v>0</v>
      </c>
      <c r="T17121" s="217">
        <v>0</v>
      </c>
      <c r="U17121" s="217">
        <v>0</v>
      </c>
      <c r="V17121" s="217">
        <v>0</v>
      </c>
      <c r="W17121" s="217">
        <v>0</v>
      </c>
      <c r="X17121" s="217">
        <v>0</v>
      </c>
      <c r="Y17121" s="217">
        <v>0</v>
      </c>
    </row>
    <row r="17122" spans="2:25">
      <c r="B17122" s="217" t="s">
        <v>17292</v>
      </c>
      <c r="C17122" s="217" t="s">
        <v>11696</v>
      </c>
      <c r="D17122" s="217" t="s">
        <v>28</v>
      </c>
      <c r="E17122" s="217" t="s">
        <v>103</v>
      </c>
      <c r="F17122" s="217" t="s">
        <v>5</v>
      </c>
      <c r="G17122" s="217" t="s">
        <v>13</v>
      </c>
      <c r="H17122" s="217" t="s">
        <v>178</v>
      </c>
      <c r="I17122" s="217">
        <v>1</v>
      </c>
      <c r="J17122" s="217">
        <v>1</v>
      </c>
      <c r="K17122" s="217">
        <v>0</v>
      </c>
      <c r="L17122" s="217">
        <v>13</v>
      </c>
      <c r="M17122" s="217">
        <v>397.56485671191598</v>
      </c>
      <c r="N17122" s="217">
        <v>2.5153128681205899</v>
      </c>
      <c r="O17122" s="217">
        <v>2.5153128681205899</v>
      </c>
      <c r="P17122" s="217">
        <v>0</v>
      </c>
      <c r="Q17122" s="217">
        <v>2.4819081287254301</v>
      </c>
      <c r="R17122" s="217">
        <v>2.4819081287254301</v>
      </c>
      <c r="S17122" s="217">
        <v>0</v>
      </c>
      <c r="T17122" s="217">
        <v>2.5354038281026798</v>
      </c>
      <c r="U17122" s="217">
        <v>2.5354038281026798</v>
      </c>
      <c r="V17122" s="217">
        <v>0</v>
      </c>
      <c r="W17122" s="217">
        <v>2.5431628622003499</v>
      </c>
      <c r="X17122" s="217">
        <v>2.5431628622003499</v>
      </c>
      <c r="Y17122" s="217">
        <v>0</v>
      </c>
    </row>
    <row r="17123" spans="2:25">
      <c r="B17123" s="217" t="s">
        <v>17293</v>
      </c>
      <c r="C17123" s="217" t="s">
        <v>11696</v>
      </c>
      <c r="D17123" s="217" t="s">
        <v>28</v>
      </c>
      <c r="E17123" s="217" t="s">
        <v>103</v>
      </c>
      <c r="F17123" s="217" t="s">
        <v>5</v>
      </c>
      <c r="G17123" s="217" t="s">
        <v>13</v>
      </c>
      <c r="H17123" s="217" t="s">
        <v>5</v>
      </c>
      <c r="I17123" s="217">
        <v>1</v>
      </c>
      <c r="J17123" s="217">
        <v>1</v>
      </c>
      <c r="K17123" s="217">
        <v>0</v>
      </c>
      <c r="L17123" s="217">
        <v>18</v>
      </c>
      <c r="M17123" s="217">
        <v>660</v>
      </c>
      <c r="N17123" s="217">
        <v>1.51515151515152</v>
      </c>
      <c r="O17123" s="217">
        <v>1.51515151515152</v>
      </c>
      <c r="P17123" s="217">
        <v>0</v>
      </c>
      <c r="Q17123" s="217">
        <v>1.42107916935717</v>
      </c>
      <c r="R17123" s="217">
        <v>1.42107916935717</v>
      </c>
      <c r="S17123" s="217">
        <v>0</v>
      </c>
      <c r="T17123" s="217">
        <v>1.4517094828467501</v>
      </c>
      <c r="U17123" s="217">
        <v>1.4517094828467501</v>
      </c>
      <c r="V17123" s="217">
        <v>0</v>
      </c>
      <c r="W17123" s="217">
        <v>1.4561521137414699</v>
      </c>
      <c r="X17123" s="217">
        <v>1.4561521137414699</v>
      </c>
      <c r="Y17123" s="217">
        <v>0</v>
      </c>
    </row>
    <row r="17124" spans="2:25">
      <c r="B17124" s="217" t="s">
        <v>17294</v>
      </c>
      <c r="C17124" s="217" t="s">
        <v>11696</v>
      </c>
      <c r="D17124" s="217" t="s">
        <v>28</v>
      </c>
      <c r="E17124" s="217" t="s">
        <v>103</v>
      </c>
      <c r="F17124" s="217" t="s">
        <v>12</v>
      </c>
      <c r="G17124" s="217" t="s">
        <v>5</v>
      </c>
      <c r="H17124" s="217" t="s">
        <v>170</v>
      </c>
      <c r="I17124" s="217">
        <v>1</v>
      </c>
      <c r="J17124" s="217">
        <v>1</v>
      </c>
      <c r="K17124" s="217">
        <v>0</v>
      </c>
      <c r="L17124" s="217">
        <v>9</v>
      </c>
      <c r="M17124" s="217">
        <v>235.20269121104201</v>
      </c>
      <c r="N17124" s="217">
        <v>4.2516520319179696</v>
      </c>
      <c r="O17124" s="217">
        <v>4.2516520319179696</v>
      </c>
      <c r="P17124" s="217">
        <v>0</v>
      </c>
      <c r="Q17124" s="217">
        <v>3.6698306193169201</v>
      </c>
      <c r="R17124" s="217">
        <v>3.6698306193169201</v>
      </c>
      <c r="S17124" s="217">
        <v>0</v>
      </c>
      <c r="T17124" s="217">
        <v>3.7489311119194499</v>
      </c>
      <c r="U17124" s="217">
        <v>3.7489311119194499</v>
      </c>
      <c r="V17124" s="217">
        <v>0</v>
      </c>
      <c r="W17124" s="217">
        <v>3.7604038737748802</v>
      </c>
      <c r="X17124" s="217">
        <v>3.7604038737748802</v>
      </c>
      <c r="Y17124" s="217">
        <v>0</v>
      </c>
    </row>
    <row r="17125" spans="2:25">
      <c r="B17125" s="217" t="s">
        <v>17295</v>
      </c>
      <c r="C17125" s="217" t="s">
        <v>11696</v>
      </c>
      <c r="D17125" s="217" t="s">
        <v>28</v>
      </c>
      <c r="E17125" s="217" t="s">
        <v>103</v>
      </c>
      <c r="F17125" s="217" t="s">
        <v>12</v>
      </c>
      <c r="G17125" s="217" t="s">
        <v>5</v>
      </c>
      <c r="H17125" s="217" t="s">
        <v>172</v>
      </c>
      <c r="I17125" s="217">
        <v>0</v>
      </c>
      <c r="J17125" s="217">
        <v>0</v>
      </c>
      <c r="K17125" s="217">
        <v>0</v>
      </c>
      <c r="L17125" s="217">
        <v>3</v>
      </c>
      <c r="M17125" s="217">
        <v>525.62669618336702</v>
      </c>
      <c r="N17125" s="217">
        <v>0</v>
      </c>
      <c r="O17125" s="217">
        <v>0</v>
      </c>
      <c r="P17125" s="217">
        <v>0</v>
      </c>
      <c r="Q17125" s="217">
        <v>0</v>
      </c>
      <c r="R17125" s="217">
        <v>0</v>
      </c>
      <c r="S17125" s="217">
        <v>0</v>
      </c>
      <c r="T17125" s="217">
        <v>0</v>
      </c>
      <c r="U17125" s="217">
        <v>0</v>
      </c>
      <c r="V17125" s="217">
        <v>0</v>
      </c>
      <c r="W17125" s="217">
        <v>0</v>
      </c>
      <c r="X17125" s="217">
        <v>0</v>
      </c>
      <c r="Y17125" s="217">
        <v>0</v>
      </c>
    </row>
    <row r="17126" spans="2:25">
      <c r="B17126" s="217" t="s">
        <v>17296</v>
      </c>
      <c r="C17126" s="217" t="s">
        <v>11696</v>
      </c>
      <c r="D17126" s="217" t="s">
        <v>28</v>
      </c>
      <c r="E17126" s="217" t="s">
        <v>103</v>
      </c>
      <c r="F17126" s="217" t="s">
        <v>12</v>
      </c>
      <c r="G17126" s="217" t="s">
        <v>5</v>
      </c>
      <c r="H17126" s="217" t="s">
        <v>174</v>
      </c>
      <c r="I17126" s="217">
        <v>8</v>
      </c>
      <c r="J17126" s="217">
        <v>8</v>
      </c>
      <c r="K17126" s="217">
        <v>0</v>
      </c>
      <c r="L17126" s="217">
        <v>34</v>
      </c>
      <c r="M17126" s="217">
        <v>1091.7697980763201</v>
      </c>
      <c r="N17126" s="217">
        <v>7.3275520298288903</v>
      </c>
      <c r="O17126" s="217">
        <v>7.3275520298288903</v>
      </c>
      <c r="P17126" s="217">
        <v>0</v>
      </c>
      <c r="Q17126" s="217">
        <v>7.15888083639196</v>
      </c>
      <c r="R17126" s="217">
        <v>7.15888083639196</v>
      </c>
      <c r="S17126" s="217">
        <v>0</v>
      </c>
      <c r="T17126" s="217">
        <v>7.0590634495815099</v>
      </c>
      <c r="U17126" s="217">
        <v>7.0590634495815099</v>
      </c>
      <c r="V17126" s="217">
        <v>0</v>
      </c>
      <c r="W17126" s="217">
        <v>7.1964413967850103</v>
      </c>
      <c r="X17126" s="217">
        <v>7.1964413967850103</v>
      </c>
      <c r="Y17126" s="217">
        <v>0</v>
      </c>
    </row>
    <row r="17127" spans="2:25">
      <c r="B17127" s="217" t="s">
        <v>17297</v>
      </c>
      <c r="C17127" s="217" t="s">
        <v>11696</v>
      </c>
      <c r="D17127" s="217" t="s">
        <v>28</v>
      </c>
      <c r="E17127" s="217" t="s">
        <v>103</v>
      </c>
      <c r="F17127" s="217" t="s">
        <v>12</v>
      </c>
      <c r="G17127" s="217" t="s">
        <v>5</v>
      </c>
      <c r="H17127" s="217" t="s">
        <v>176</v>
      </c>
      <c r="I17127" s="217">
        <v>9</v>
      </c>
      <c r="J17127" s="217">
        <v>9</v>
      </c>
      <c r="K17127" s="217">
        <v>0</v>
      </c>
      <c r="L17127" s="217">
        <v>18</v>
      </c>
      <c r="M17127" s="217">
        <v>1428.84837106439</v>
      </c>
      <c r="N17127" s="217">
        <v>6.2987789203242404</v>
      </c>
      <c r="O17127" s="217">
        <v>6.2987789203242404</v>
      </c>
      <c r="P17127" s="217">
        <v>0</v>
      </c>
      <c r="Q17127" s="217">
        <v>6.8262341694683499</v>
      </c>
      <c r="R17127" s="217">
        <v>6.8262341694683499</v>
      </c>
      <c r="S17127" s="217">
        <v>0</v>
      </c>
      <c r="T17127" s="217">
        <v>6.4101269164704702</v>
      </c>
      <c r="U17127" s="217">
        <v>6.4101269164704702</v>
      </c>
      <c r="V17127" s="217">
        <v>0</v>
      </c>
      <c r="W17127" s="217">
        <v>6.6625788894537399</v>
      </c>
      <c r="X17127" s="217">
        <v>6.6625788894537399</v>
      </c>
      <c r="Y17127" s="217">
        <v>0</v>
      </c>
    </row>
    <row r="17128" spans="2:25">
      <c r="B17128" s="217" t="s">
        <v>17298</v>
      </c>
      <c r="C17128" s="217" t="s">
        <v>11696</v>
      </c>
      <c r="D17128" s="217" t="s">
        <v>28</v>
      </c>
      <c r="E17128" s="217" t="s">
        <v>103</v>
      </c>
      <c r="F17128" s="217" t="s">
        <v>12</v>
      </c>
      <c r="G17128" s="217" t="s">
        <v>5</v>
      </c>
      <c r="H17128" s="217" t="s">
        <v>178</v>
      </c>
      <c r="I17128" s="217">
        <v>33</v>
      </c>
      <c r="J17128" s="217">
        <v>33</v>
      </c>
      <c r="K17128" s="217">
        <v>0</v>
      </c>
      <c r="L17128" s="217">
        <v>90</v>
      </c>
      <c r="M17128" s="217">
        <v>2748.5524434648901</v>
      </c>
      <c r="N17128" s="217">
        <v>12.00631993705</v>
      </c>
      <c r="O17128" s="217">
        <v>12.00631993705</v>
      </c>
      <c r="P17128" s="217">
        <v>0</v>
      </c>
      <c r="Q17128" s="217">
        <v>12.6461550500172</v>
      </c>
      <c r="R17128" s="217">
        <v>12.6461550500172</v>
      </c>
      <c r="S17128" s="217">
        <v>0</v>
      </c>
      <c r="T17128" s="217">
        <v>12.1460250821924</v>
      </c>
      <c r="U17128" s="217">
        <v>12.1460250821924</v>
      </c>
      <c r="V17128" s="217">
        <v>0</v>
      </c>
      <c r="W17128" s="217">
        <v>12.4859856489203</v>
      </c>
      <c r="X17128" s="217">
        <v>12.4859856489203</v>
      </c>
      <c r="Y17128" s="217">
        <v>0</v>
      </c>
    </row>
    <row r="17129" spans="2:25">
      <c r="B17129" s="217" t="s">
        <v>17299</v>
      </c>
      <c r="C17129" s="217" t="s">
        <v>11696</v>
      </c>
      <c r="D17129" s="217" t="s">
        <v>28</v>
      </c>
      <c r="E17129" s="217" t="s">
        <v>103</v>
      </c>
      <c r="F17129" s="217" t="s">
        <v>12</v>
      </c>
      <c r="G17129" s="217" t="s">
        <v>5</v>
      </c>
      <c r="H17129" s="217" t="s">
        <v>5</v>
      </c>
      <c r="I17129" s="217">
        <v>51</v>
      </c>
      <c r="J17129" s="217">
        <v>51</v>
      </c>
      <c r="K17129" s="217">
        <v>0</v>
      </c>
      <c r="L17129" s="217">
        <v>154</v>
      </c>
      <c r="M17129" s="217">
        <v>6030</v>
      </c>
      <c r="N17129" s="217">
        <v>8.4577114427860707</v>
      </c>
      <c r="O17129" s="217">
        <v>8.4577114427860707</v>
      </c>
      <c r="P17129" s="217">
        <v>0</v>
      </c>
      <c r="Q17129" s="217">
        <v>9.0068319935922805</v>
      </c>
      <c r="R17129" s="217">
        <v>9.0068319935922805</v>
      </c>
      <c r="S17129" s="217">
        <v>0</v>
      </c>
      <c r="T17129" s="217">
        <v>8.6203098034841794</v>
      </c>
      <c r="U17129" s="217">
        <v>8.6203098034841794</v>
      </c>
      <c r="V17129" s="217">
        <v>0</v>
      </c>
      <c r="W17129" s="217">
        <v>8.8840586810653104</v>
      </c>
      <c r="X17129" s="217">
        <v>8.8840586810653104</v>
      </c>
      <c r="Y17129" s="217">
        <v>0</v>
      </c>
    </row>
    <row r="17130" spans="2:25">
      <c r="B17130" s="217" t="s">
        <v>17300</v>
      </c>
      <c r="C17130" s="217" t="s">
        <v>11696</v>
      </c>
      <c r="D17130" s="217" t="s">
        <v>28</v>
      </c>
      <c r="E17130" s="217" t="s">
        <v>103</v>
      </c>
      <c r="F17130" s="217" t="s">
        <v>9</v>
      </c>
      <c r="G17130" s="217" t="s">
        <v>5</v>
      </c>
      <c r="H17130" s="217" t="s">
        <v>170</v>
      </c>
      <c r="I17130" s="217">
        <v>0</v>
      </c>
      <c r="J17130" s="217">
        <v>0</v>
      </c>
      <c r="K17130" s="217">
        <v>0</v>
      </c>
      <c r="L17130" s="217">
        <v>9</v>
      </c>
      <c r="M17130" s="217">
        <v>312.878365951006</v>
      </c>
      <c r="N17130" s="217">
        <v>0</v>
      </c>
      <c r="O17130" s="217">
        <v>0</v>
      </c>
      <c r="P17130" s="217">
        <v>0</v>
      </c>
      <c r="Q17130" s="217">
        <v>0</v>
      </c>
      <c r="R17130" s="217">
        <v>0</v>
      </c>
      <c r="S17130" s="217">
        <v>0</v>
      </c>
      <c r="T17130" s="217">
        <v>0</v>
      </c>
      <c r="U17130" s="217">
        <v>0</v>
      </c>
      <c r="V17130" s="217">
        <v>0</v>
      </c>
      <c r="W17130" s="217">
        <v>0</v>
      </c>
      <c r="X17130" s="217">
        <v>0</v>
      </c>
      <c r="Y17130" s="217">
        <v>0</v>
      </c>
    </row>
    <row r="17131" spans="2:25">
      <c r="B17131" s="217" t="s">
        <v>17301</v>
      </c>
      <c r="C17131" s="217" t="s">
        <v>11696</v>
      </c>
      <c r="D17131" s="217" t="s">
        <v>28</v>
      </c>
      <c r="E17131" s="217" t="s">
        <v>103</v>
      </c>
      <c r="F17131" s="217" t="s">
        <v>9</v>
      </c>
      <c r="G17131" s="217" t="s">
        <v>5</v>
      </c>
      <c r="H17131" s="217" t="s">
        <v>172</v>
      </c>
      <c r="I17131" s="217">
        <v>0</v>
      </c>
      <c r="J17131" s="217">
        <v>0</v>
      </c>
      <c r="K17131" s="217">
        <v>0</v>
      </c>
      <c r="L17131" s="217">
        <v>13</v>
      </c>
      <c r="M17131" s="217">
        <v>546.72199018832305</v>
      </c>
      <c r="N17131" s="217">
        <v>0</v>
      </c>
      <c r="O17131" s="217">
        <v>0</v>
      </c>
      <c r="P17131" s="217">
        <v>0</v>
      </c>
      <c r="Q17131" s="217">
        <v>0</v>
      </c>
      <c r="R17131" s="217">
        <v>0</v>
      </c>
      <c r="S17131" s="217">
        <v>0</v>
      </c>
      <c r="T17131" s="217">
        <v>0</v>
      </c>
      <c r="U17131" s="217">
        <v>0</v>
      </c>
      <c r="V17131" s="217">
        <v>0</v>
      </c>
      <c r="W17131" s="217">
        <v>0</v>
      </c>
      <c r="X17131" s="217">
        <v>0</v>
      </c>
      <c r="Y17131" s="217">
        <v>0</v>
      </c>
    </row>
    <row r="17132" spans="2:25">
      <c r="B17132" s="217" t="s">
        <v>17302</v>
      </c>
      <c r="C17132" s="217" t="s">
        <v>11696</v>
      </c>
      <c r="D17132" s="217" t="s">
        <v>28</v>
      </c>
      <c r="E17132" s="217" t="s">
        <v>103</v>
      </c>
      <c r="F17132" s="217" t="s">
        <v>9</v>
      </c>
      <c r="G17132" s="217" t="s">
        <v>5</v>
      </c>
      <c r="H17132" s="217" t="s">
        <v>174</v>
      </c>
      <c r="I17132" s="217">
        <v>0</v>
      </c>
      <c r="J17132" s="217">
        <v>0</v>
      </c>
      <c r="K17132" s="217">
        <v>0</v>
      </c>
      <c r="L17132" s="217">
        <v>47</v>
      </c>
      <c r="M17132" s="217">
        <v>1078.37556398523</v>
      </c>
      <c r="N17132" s="217">
        <v>0</v>
      </c>
      <c r="O17132" s="217">
        <v>0</v>
      </c>
      <c r="P17132" s="217">
        <v>0</v>
      </c>
      <c r="Q17132" s="217">
        <v>0</v>
      </c>
      <c r="R17132" s="217">
        <v>0</v>
      </c>
      <c r="S17132" s="217">
        <v>0</v>
      </c>
      <c r="T17132" s="217">
        <v>0</v>
      </c>
      <c r="U17132" s="217">
        <v>0</v>
      </c>
      <c r="V17132" s="217">
        <v>0</v>
      </c>
      <c r="W17132" s="217">
        <v>0</v>
      </c>
      <c r="X17132" s="217">
        <v>0</v>
      </c>
      <c r="Y17132" s="217">
        <v>0</v>
      </c>
    </row>
    <row r="17133" spans="2:25">
      <c r="B17133" s="217" t="s">
        <v>17303</v>
      </c>
      <c r="C17133" s="217" t="s">
        <v>11696</v>
      </c>
      <c r="D17133" s="217" t="s">
        <v>28</v>
      </c>
      <c r="E17133" s="217" t="s">
        <v>103</v>
      </c>
      <c r="F17133" s="217" t="s">
        <v>9</v>
      </c>
      <c r="G17133" s="217" t="s">
        <v>5</v>
      </c>
      <c r="H17133" s="217" t="s">
        <v>176</v>
      </c>
      <c r="I17133" s="217">
        <v>4</v>
      </c>
      <c r="J17133" s="217">
        <v>4</v>
      </c>
      <c r="K17133" s="217">
        <v>0</v>
      </c>
      <c r="L17133" s="217">
        <v>46</v>
      </c>
      <c r="M17133" s="217">
        <v>1616.70015554254</v>
      </c>
      <c r="N17133" s="217">
        <v>2.47417555214972</v>
      </c>
      <c r="O17133" s="217">
        <v>2.47417555214972</v>
      </c>
      <c r="P17133" s="217">
        <v>0</v>
      </c>
      <c r="Q17133" s="217">
        <v>2.51648818083991</v>
      </c>
      <c r="R17133" s="217">
        <v>2.51648818083991</v>
      </c>
      <c r="S17133" s="217">
        <v>0</v>
      </c>
      <c r="T17133" s="217">
        <v>2.4340240261777999</v>
      </c>
      <c r="U17133" s="217">
        <v>2.4340240261777999</v>
      </c>
      <c r="V17133" s="217">
        <v>0</v>
      </c>
      <c r="W17133" s="217">
        <v>2.5037542926666401</v>
      </c>
      <c r="X17133" s="217">
        <v>2.5037542926666401</v>
      </c>
      <c r="Y17133" s="217">
        <v>0</v>
      </c>
    </row>
    <row r="17134" spans="2:25">
      <c r="B17134" s="217" t="s">
        <v>17304</v>
      </c>
      <c r="C17134" s="217" t="s">
        <v>11696</v>
      </c>
      <c r="D17134" s="217" t="s">
        <v>28</v>
      </c>
      <c r="E17134" s="217" t="s">
        <v>103</v>
      </c>
      <c r="F17134" s="217" t="s">
        <v>9</v>
      </c>
      <c r="G17134" s="217" t="s">
        <v>5</v>
      </c>
      <c r="H17134" s="217" t="s">
        <v>178</v>
      </c>
      <c r="I17134" s="217">
        <v>10</v>
      </c>
      <c r="J17134" s="217">
        <v>8</v>
      </c>
      <c r="K17134" s="217">
        <v>2</v>
      </c>
      <c r="L17134" s="217">
        <v>142</v>
      </c>
      <c r="M17134" s="217">
        <v>2795.3239243328999</v>
      </c>
      <c r="N17134" s="217">
        <v>3.5774029309989399</v>
      </c>
      <c r="O17134" s="217">
        <v>2.86192234479915</v>
      </c>
      <c r="P17134" s="217">
        <v>0.71548058619978905</v>
      </c>
      <c r="Q17134" s="217">
        <v>3.8154030828259802</v>
      </c>
      <c r="R17134" s="217">
        <v>2.9839314874173501</v>
      </c>
      <c r="S17134" s="217">
        <v>0.83147159540862303</v>
      </c>
      <c r="T17134" s="217">
        <v>3.5693921156408899</v>
      </c>
      <c r="U17134" s="217">
        <v>2.8668768069710402</v>
      </c>
      <c r="V17134" s="217">
        <v>0.70251530866985701</v>
      </c>
      <c r="W17134" s="217">
        <v>3.7174206233421399</v>
      </c>
      <c r="X17134" s="217">
        <v>2.9458392996126501</v>
      </c>
      <c r="Y17134" s="217">
        <v>0.77158132372948496</v>
      </c>
    </row>
    <row r="17135" spans="2:25">
      <c r="B17135" s="217" t="s">
        <v>17305</v>
      </c>
      <c r="C17135" s="217" t="s">
        <v>11696</v>
      </c>
      <c r="D17135" s="217" t="s">
        <v>28</v>
      </c>
      <c r="E17135" s="217" t="s">
        <v>103</v>
      </c>
      <c r="F17135" s="217" t="s">
        <v>9</v>
      </c>
      <c r="G17135" s="217" t="s">
        <v>5</v>
      </c>
      <c r="H17135" s="217" t="s">
        <v>5</v>
      </c>
      <c r="I17135" s="217">
        <v>14</v>
      </c>
      <c r="J17135" s="217">
        <v>12</v>
      </c>
      <c r="K17135" s="217">
        <v>2</v>
      </c>
      <c r="L17135" s="217">
        <v>257</v>
      </c>
      <c r="M17135" s="217">
        <v>6350</v>
      </c>
      <c r="N17135" s="217">
        <v>2.2047244094488199</v>
      </c>
      <c r="O17135" s="217">
        <v>1.8897637795275599</v>
      </c>
      <c r="P17135" s="217">
        <v>0.31496062992126</v>
      </c>
      <c r="Q17135" s="217">
        <v>2.3881679556608502</v>
      </c>
      <c r="R17135" s="217">
        <v>1.9832448199736199</v>
      </c>
      <c r="S17135" s="217">
        <v>0.40492313568723298</v>
      </c>
      <c r="T17135" s="217">
        <v>2.24171666208716</v>
      </c>
      <c r="U17135" s="217">
        <v>1.89959469036174</v>
      </c>
      <c r="V17135" s="217">
        <v>0.34212197172542502</v>
      </c>
      <c r="W17135" s="217">
        <v>2.3334278184458599</v>
      </c>
      <c r="X17135" s="217">
        <v>1.95767099071116</v>
      </c>
      <c r="Y17135" s="217">
        <v>0.37575682773469399</v>
      </c>
    </row>
    <row r="17136" spans="2:25">
      <c r="B17136" s="217" t="s">
        <v>17306</v>
      </c>
      <c r="C17136" s="217" t="s">
        <v>11696</v>
      </c>
      <c r="D17136" s="217" t="s">
        <v>28</v>
      </c>
      <c r="E17136" s="217" t="s">
        <v>103</v>
      </c>
      <c r="F17136" s="217" t="s">
        <v>5</v>
      </c>
      <c r="G17136" s="217" t="s">
        <v>5</v>
      </c>
      <c r="H17136" s="217" t="s">
        <v>170</v>
      </c>
      <c r="I17136" s="217">
        <v>1</v>
      </c>
      <c r="J17136" s="217">
        <v>1</v>
      </c>
      <c r="K17136" s="217">
        <v>0</v>
      </c>
      <c r="L17136" s="217">
        <v>18</v>
      </c>
      <c r="M17136" s="217">
        <v>548.08105716204705</v>
      </c>
      <c r="N17136" s="217">
        <v>1.82454764114268</v>
      </c>
      <c r="O17136" s="217">
        <v>1.82454764114268</v>
      </c>
      <c r="P17136" s="217">
        <v>0</v>
      </c>
      <c r="Q17136" s="217">
        <v>1.5987353761107199</v>
      </c>
      <c r="R17136" s="217">
        <v>1.5987353761107199</v>
      </c>
      <c r="S17136" s="217">
        <v>0</v>
      </c>
      <c r="T17136" s="217">
        <v>1.63319493812042</v>
      </c>
      <c r="U17136" s="217">
        <v>1.63319493812042</v>
      </c>
      <c r="V17136" s="217">
        <v>0</v>
      </c>
      <c r="W17136" s="217">
        <v>1.6381929644989199</v>
      </c>
      <c r="X17136" s="217">
        <v>1.6381929644989199</v>
      </c>
      <c r="Y17136" s="217">
        <v>0</v>
      </c>
    </row>
    <row r="17137" spans="2:25">
      <c r="B17137" s="217" t="s">
        <v>17307</v>
      </c>
      <c r="C17137" s="217" t="s">
        <v>11696</v>
      </c>
      <c r="D17137" s="217" t="s">
        <v>28</v>
      </c>
      <c r="E17137" s="217" t="s">
        <v>103</v>
      </c>
      <c r="F17137" s="217" t="s">
        <v>5</v>
      </c>
      <c r="G17137" s="217" t="s">
        <v>5</v>
      </c>
      <c r="H17137" s="217" t="s">
        <v>172</v>
      </c>
      <c r="I17137" s="217">
        <v>0</v>
      </c>
      <c r="J17137" s="217">
        <v>0</v>
      </c>
      <c r="K17137" s="217">
        <v>0</v>
      </c>
      <c r="L17137" s="217">
        <v>16</v>
      </c>
      <c r="M17137" s="217">
        <v>1072.3486863716901</v>
      </c>
      <c r="N17137" s="217">
        <v>0</v>
      </c>
      <c r="O17137" s="217">
        <v>0</v>
      </c>
      <c r="P17137" s="217">
        <v>0</v>
      </c>
      <c r="Q17137" s="217">
        <v>0</v>
      </c>
      <c r="R17137" s="217">
        <v>0</v>
      </c>
      <c r="S17137" s="217">
        <v>0</v>
      </c>
      <c r="T17137" s="217">
        <v>0</v>
      </c>
      <c r="U17137" s="217">
        <v>0</v>
      </c>
      <c r="V17137" s="217">
        <v>0</v>
      </c>
      <c r="W17137" s="217">
        <v>0</v>
      </c>
      <c r="X17137" s="217">
        <v>0</v>
      </c>
      <c r="Y17137" s="217">
        <v>0</v>
      </c>
    </row>
    <row r="17138" spans="2:25">
      <c r="B17138" s="217" t="s">
        <v>17308</v>
      </c>
      <c r="C17138" s="217" t="s">
        <v>11696</v>
      </c>
      <c r="D17138" s="217" t="s">
        <v>28</v>
      </c>
      <c r="E17138" s="217" t="s">
        <v>103</v>
      </c>
      <c r="F17138" s="217" t="s">
        <v>5</v>
      </c>
      <c r="G17138" s="217" t="s">
        <v>5</v>
      </c>
      <c r="H17138" s="217" t="s">
        <v>174</v>
      </c>
      <c r="I17138" s="217">
        <v>8</v>
      </c>
      <c r="J17138" s="217">
        <v>8</v>
      </c>
      <c r="K17138" s="217">
        <v>0</v>
      </c>
      <c r="L17138" s="217">
        <v>81</v>
      </c>
      <c r="M17138" s="217">
        <v>2170.1453620615498</v>
      </c>
      <c r="N17138" s="217">
        <v>3.68638900409894</v>
      </c>
      <c r="O17138" s="217">
        <v>3.68638900409894</v>
      </c>
      <c r="P17138" s="217">
        <v>0</v>
      </c>
      <c r="Q17138" s="217">
        <v>3.5606075022386698</v>
      </c>
      <c r="R17138" s="217">
        <v>3.5606075022386698</v>
      </c>
      <c r="S17138" s="217">
        <v>0</v>
      </c>
      <c r="T17138" s="217">
        <v>3.5140572686247</v>
      </c>
      <c r="U17138" s="217">
        <v>3.5140572686247</v>
      </c>
      <c r="V17138" s="217">
        <v>0</v>
      </c>
      <c r="W17138" s="217">
        <v>3.5809838690675</v>
      </c>
      <c r="X17138" s="217">
        <v>3.5809838690675</v>
      </c>
      <c r="Y17138" s="217">
        <v>0</v>
      </c>
    </row>
    <row r="17139" spans="2:25">
      <c r="B17139" s="217" t="s">
        <v>17309</v>
      </c>
      <c r="C17139" s="217" t="s">
        <v>11696</v>
      </c>
      <c r="D17139" s="217" t="s">
        <v>28</v>
      </c>
      <c r="E17139" s="217" t="s">
        <v>103</v>
      </c>
      <c r="F17139" s="217" t="s">
        <v>5</v>
      </c>
      <c r="G17139" s="217" t="s">
        <v>5</v>
      </c>
      <c r="H17139" s="217" t="s">
        <v>176</v>
      </c>
      <c r="I17139" s="217">
        <v>13</v>
      </c>
      <c r="J17139" s="217">
        <v>13</v>
      </c>
      <c r="K17139" s="217">
        <v>0</v>
      </c>
      <c r="L17139" s="217">
        <v>64</v>
      </c>
      <c r="M17139" s="217">
        <v>3045.5485266069199</v>
      </c>
      <c r="N17139" s="217">
        <v>4.26852499194404</v>
      </c>
      <c r="O17139" s="217">
        <v>4.26852499194404</v>
      </c>
      <c r="P17139" s="217">
        <v>0</v>
      </c>
      <c r="Q17139" s="217">
        <v>4.5207163111196902</v>
      </c>
      <c r="R17139" s="217">
        <v>4.5207163111196902</v>
      </c>
      <c r="S17139" s="217">
        <v>0</v>
      </c>
      <c r="T17139" s="217">
        <v>4.2854522545809202</v>
      </c>
      <c r="U17139" s="217">
        <v>4.2854522545809202</v>
      </c>
      <c r="V17139" s="217">
        <v>0</v>
      </c>
      <c r="W17139" s="217">
        <v>4.4388773663481196</v>
      </c>
      <c r="X17139" s="217">
        <v>4.4388773663481196</v>
      </c>
      <c r="Y17139" s="217">
        <v>0</v>
      </c>
    </row>
    <row r="17140" spans="2:25">
      <c r="B17140" s="217" t="s">
        <v>17310</v>
      </c>
      <c r="C17140" s="217" t="s">
        <v>11696</v>
      </c>
      <c r="D17140" s="217" t="s">
        <v>28</v>
      </c>
      <c r="E17140" s="217" t="s">
        <v>103</v>
      </c>
      <c r="F17140" s="217" t="s">
        <v>5</v>
      </c>
      <c r="G17140" s="217" t="s">
        <v>5</v>
      </c>
      <c r="H17140" s="217" t="s">
        <v>178</v>
      </c>
      <c r="I17140" s="217">
        <v>43</v>
      </c>
      <c r="J17140" s="217">
        <v>41</v>
      </c>
      <c r="K17140" s="217">
        <v>2</v>
      </c>
      <c r="L17140" s="217">
        <v>232</v>
      </c>
      <c r="M17140" s="217">
        <v>5543.8763677977904</v>
      </c>
      <c r="N17140" s="217">
        <v>7.7563057231525203</v>
      </c>
      <c r="O17140" s="217">
        <v>7.3955473174244899</v>
      </c>
      <c r="P17140" s="217">
        <v>0.36075840572802398</v>
      </c>
      <c r="Q17140" s="217">
        <v>8.1720886781335906</v>
      </c>
      <c r="R17140" s="217">
        <v>7.74586868835706</v>
      </c>
      <c r="S17140" s="217">
        <v>0.42621998977653602</v>
      </c>
      <c r="T17140" s="217">
        <v>7.8051123555734403</v>
      </c>
      <c r="U17140" s="217">
        <v>7.4449965448439501</v>
      </c>
      <c r="V17140" s="217">
        <v>0.360115810729499</v>
      </c>
      <c r="W17140" s="217">
        <v>8.0454966404307697</v>
      </c>
      <c r="X17140" s="217">
        <v>7.6499769549385404</v>
      </c>
      <c r="Y17140" s="217">
        <v>0.39551968549223698</v>
      </c>
    </row>
    <row r="17141" spans="2:25">
      <c r="B17141" s="217" t="s">
        <v>17311</v>
      </c>
      <c r="C17141" s="217" t="s">
        <v>11696</v>
      </c>
      <c r="D17141" s="217" t="s">
        <v>28</v>
      </c>
      <c r="E17141" s="217" t="s">
        <v>103</v>
      </c>
      <c r="F17141" s="217" t="s">
        <v>5</v>
      </c>
      <c r="G17141" s="217" t="s">
        <v>5</v>
      </c>
      <c r="H17141" s="217" t="s">
        <v>5</v>
      </c>
      <c r="I17141" s="217">
        <v>65</v>
      </c>
      <c r="J17141" s="217">
        <v>63</v>
      </c>
      <c r="K17141" s="217">
        <v>2</v>
      </c>
      <c r="L17141" s="217">
        <v>411</v>
      </c>
      <c r="M17141" s="217">
        <v>12380</v>
      </c>
      <c r="N17141" s="217">
        <v>5.25040387722132</v>
      </c>
      <c r="O17141" s="217">
        <v>5.08885298869144</v>
      </c>
      <c r="P17141" s="217">
        <v>0.161550888529887</v>
      </c>
      <c r="Q17141" s="217">
        <v>5.5874702430149101</v>
      </c>
      <c r="R17141" s="217">
        <v>5.3758336796496797</v>
      </c>
      <c r="S17141" s="217">
        <v>0.21163656336523001</v>
      </c>
      <c r="T17141" s="217">
        <v>5.3284768936155302</v>
      </c>
      <c r="U17141" s="217">
        <v>5.1496638993300401</v>
      </c>
      <c r="V17141" s="217">
        <v>0.17881299428549399</v>
      </c>
      <c r="W17141" s="217">
        <v>5.5015127724929203</v>
      </c>
      <c r="X17141" s="217">
        <v>5.3051202311089298</v>
      </c>
      <c r="Y17141" s="217">
        <v>0.19639254138399401</v>
      </c>
    </row>
    <row r="17142" spans="2:25">
      <c r="B17142" s="217" t="s">
        <v>17312</v>
      </c>
      <c r="C17142" s="217" t="s">
        <v>11696</v>
      </c>
      <c r="D17142" s="217" t="s">
        <v>28</v>
      </c>
      <c r="E17142" s="217" t="s">
        <v>87</v>
      </c>
      <c r="F17142" s="217" t="s">
        <v>12</v>
      </c>
      <c r="G17142" s="217" t="s">
        <v>10</v>
      </c>
      <c r="H17142" s="217" t="s">
        <v>170</v>
      </c>
      <c r="I17142" s="217">
        <v>0</v>
      </c>
      <c r="J17142" s="217">
        <v>0</v>
      </c>
      <c r="K17142" s="217">
        <v>0</v>
      </c>
      <c r="L17142" s="217">
        <v>0</v>
      </c>
      <c r="M17142" s="217">
        <v>11.168831168831201</v>
      </c>
      <c r="N17142" s="217">
        <v>0</v>
      </c>
      <c r="O17142" s="217">
        <v>0</v>
      </c>
      <c r="P17142" s="217">
        <v>0</v>
      </c>
      <c r="Q17142" s="217">
        <v>0</v>
      </c>
      <c r="R17142" s="217">
        <v>0</v>
      </c>
      <c r="S17142" s="217">
        <v>0</v>
      </c>
      <c r="T17142" s="217">
        <v>0</v>
      </c>
      <c r="U17142" s="217">
        <v>0</v>
      </c>
      <c r="V17142" s="217">
        <v>0</v>
      </c>
      <c r="W17142" s="217">
        <v>0</v>
      </c>
      <c r="X17142" s="217">
        <v>0</v>
      </c>
      <c r="Y17142" s="217">
        <v>0</v>
      </c>
    </row>
    <row r="17143" spans="2:25">
      <c r="B17143" s="217" t="s">
        <v>17313</v>
      </c>
      <c r="C17143" s="217" t="s">
        <v>11696</v>
      </c>
      <c r="D17143" s="217" t="s">
        <v>28</v>
      </c>
      <c r="E17143" s="217" t="s">
        <v>87</v>
      </c>
      <c r="F17143" s="217" t="s">
        <v>12</v>
      </c>
      <c r="G17143" s="217" t="s">
        <v>10</v>
      </c>
      <c r="H17143" s="217" t="s">
        <v>172</v>
      </c>
      <c r="I17143" s="217">
        <v>0</v>
      </c>
      <c r="J17143" s="217">
        <v>0</v>
      </c>
      <c r="K17143" s="217">
        <v>0</v>
      </c>
      <c r="L17143" s="217">
        <v>0</v>
      </c>
      <c r="M17143" s="217">
        <v>44.675324675324703</v>
      </c>
      <c r="N17143" s="217">
        <v>0</v>
      </c>
      <c r="O17143" s="217">
        <v>0</v>
      </c>
      <c r="P17143" s="217">
        <v>0</v>
      </c>
      <c r="Q17143" s="217">
        <v>0</v>
      </c>
      <c r="R17143" s="217">
        <v>0</v>
      </c>
      <c r="S17143" s="217">
        <v>0</v>
      </c>
      <c r="T17143" s="217">
        <v>0</v>
      </c>
      <c r="U17143" s="217">
        <v>0</v>
      </c>
      <c r="V17143" s="217">
        <v>0</v>
      </c>
      <c r="W17143" s="217">
        <v>0</v>
      </c>
      <c r="X17143" s="217">
        <v>0</v>
      </c>
      <c r="Y17143" s="217">
        <v>0</v>
      </c>
    </row>
    <row r="17144" spans="2:25">
      <c r="B17144" s="217" t="s">
        <v>17314</v>
      </c>
      <c r="C17144" s="217" t="s">
        <v>11696</v>
      </c>
      <c r="D17144" s="217" t="s">
        <v>28</v>
      </c>
      <c r="E17144" s="217" t="s">
        <v>87</v>
      </c>
      <c r="F17144" s="217" t="s">
        <v>12</v>
      </c>
      <c r="G17144" s="217" t="s">
        <v>10</v>
      </c>
      <c r="H17144" s="217" t="s">
        <v>174</v>
      </c>
      <c r="I17144" s="217">
        <v>1</v>
      </c>
      <c r="J17144" s="217">
        <v>1</v>
      </c>
      <c r="K17144" s="217">
        <v>0</v>
      </c>
      <c r="L17144" s="217">
        <v>4</v>
      </c>
      <c r="M17144" s="217">
        <v>111.688311688312</v>
      </c>
      <c r="N17144" s="217">
        <v>8.9534883720930196</v>
      </c>
      <c r="O17144" s="217">
        <v>8.9534883720930196</v>
      </c>
      <c r="P17144" s="217">
        <v>0</v>
      </c>
      <c r="Q17144" s="217">
        <v>8.9534883720930196</v>
      </c>
      <c r="R17144" s="217">
        <v>8.9534883720930196</v>
      </c>
      <c r="S17144" s="217">
        <v>0</v>
      </c>
      <c r="T17144" s="217">
        <v>8.9534883720930196</v>
      </c>
      <c r="U17144" s="217">
        <v>8.9534883720930196</v>
      </c>
      <c r="V17144" s="217">
        <v>0</v>
      </c>
      <c r="W17144" s="217">
        <v>8.9534883720930196</v>
      </c>
      <c r="X17144" s="217">
        <v>8.9534883720930196</v>
      </c>
      <c r="Y17144" s="217">
        <v>0</v>
      </c>
    </row>
    <row r="17145" spans="2:25">
      <c r="B17145" s="217" t="s">
        <v>17315</v>
      </c>
      <c r="C17145" s="217" t="s">
        <v>11696</v>
      </c>
      <c r="D17145" s="217" t="s">
        <v>28</v>
      </c>
      <c r="E17145" s="217" t="s">
        <v>87</v>
      </c>
      <c r="F17145" s="217" t="s">
        <v>12</v>
      </c>
      <c r="G17145" s="217" t="s">
        <v>10</v>
      </c>
      <c r="H17145" s="217" t="s">
        <v>176</v>
      </c>
      <c r="I17145" s="217">
        <v>2</v>
      </c>
      <c r="J17145" s="217">
        <v>2</v>
      </c>
      <c r="K17145" s="217">
        <v>0</v>
      </c>
      <c r="L17145" s="217">
        <v>2</v>
      </c>
      <c r="M17145" s="217">
        <v>189.87012987013</v>
      </c>
      <c r="N17145" s="217">
        <v>10.5335157318741</v>
      </c>
      <c r="O17145" s="217">
        <v>10.5335157318741</v>
      </c>
      <c r="P17145" s="217">
        <v>0</v>
      </c>
      <c r="Q17145" s="217">
        <v>10.5335157318741</v>
      </c>
      <c r="R17145" s="217">
        <v>10.5335157318741</v>
      </c>
      <c r="S17145" s="217">
        <v>0</v>
      </c>
      <c r="T17145" s="217">
        <v>10.5335157318741</v>
      </c>
      <c r="U17145" s="217">
        <v>10.5335157318741</v>
      </c>
      <c r="V17145" s="217">
        <v>0</v>
      </c>
      <c r="W17145" s="217">
        <v>10.5335157318741</v>
      </c>
      <c r="X17145" s="217">
        <v>10.5335157318741</v>
      </c>
      <c r="Y17145" s="217">
        <v>0</v>
      </c>
    </row>
    <row r="17146" spans="2:25">
      <c r="B17146" s="217" t="s">
        <v>17316</v>
      </c>
      <c r="C17146" s="217" t="s">
        <v>11696</v>
      </c>
      <c r="D17146" s="217" t="s">
        <v>28</v>
      </c>
      <c r="E17146" s="217" t="s">
        <v>87</v>
      </c>
      <c r="F17146" s="217" t="s">
        <v>12</v>
      </c>
      <c r="G17146" s="217" t="s">
        <v>10</v>
      </c>
      <c r="H17146" s="217" t="s">
        <v>178</v>
      </c>
      <c r="I17146" s="217">
        <v>7</v>
      </c>
      <c r="J17146" s="217">
        <v>7</v>
      </c>
      <c r="K17146" s="217">
        <v>0</v>
      </c>
      <c r="L17146" s="217">
        <v>18</v>
      </c>
      <c r="M17146" s="217">
        <v>502.597402597403</v>
      </c>
      <c r="N17146" s="217">
        <v>13.9276485788114</v>
      </c>
      <c r="O17146" s="217">
        <v>13.9276485788114</v>
      </c>
      <c r="P17146" s="217">
        <v>0</v>
      </c>
      <c r="Q17146" s="217">
        <v>13.9276485788114</v>
      </c>
      <c r="R17146" s="217">
        <v>13.9276485788114</v>
      </c>
      <c r="S17146" s="217">
        <v>0</v>
      </c>
      <c r="T17146" s="217">
        <v>13.9276485788114</v>
      </c>
      <c r="U17146" s="217">
        <v>13.9276485788114</v>
      </c>
      <c r="V17146" s="217">
        <v>0</v>
      </c>
      <c r="W17146" s="217">
        <v>13.9276485788114</v>
      </c>
      <c r="X17146" s="217">
        <v>13.9276485788114</v>
      </c>
      <c r="Y17146" s="217">
        <v>0</v>
      </c>
    </row>
    <row r="17147" spans="2:25">
      <c r="B17147" s="217" t="s">
        <v>17317</v>
      </c>
      <c r="C17147" s="217" t="s">
        <v>11696</v>
      </c>
      <c r="D17147" s="217" t="s">
        <v>28</v>
      </c>
      <c r="E17147" s="217" t="s">
        <v>87</v>
      </c>
      <c r="F17147" s="217" t="s">
        <v>12</v>
      </c>
      <c r="G17147" s="217" t="s">
        <v>10</v>
      </c>
      <c r="H17147" s="217" t="s">
        <v>5</v>
      </c>
      <c r="I17147" s="217">
        <v>10</v>
      </c>
      <c r="J17147" s="217">
        <v>10</v>
      </c>
      <c r="K17147" s="217">
        <v>0</v>
      </c>
      <c r="L17147" s="217">
        <v>24</v>
      </c>
      <c r="M17147" s="217">
        <v>860</v>
      </c>
      <c r="N17147" s="217">
        <v>11.6279069767442</v>
      </c>
      <c r="O17147" s="217">
        <v>11.6279069767442</v>
      </c>
      <c r="P17147" s="217">
        <v>0</v>
      </c>
      <c r="Q17147" s="217">
        <v>11.6279069767442</v>
      </c>
      <c r="R17147" s="217">
        <v>11.6279069767442</v>
      </c>
      <c r="S17147" s="217">
        <v>0</v>
      </c>
      <c r="T17147" s="217">
        <v>11.6279069767442</v>
      </c>
      <c r="U17147" s="217">
        <v>11.6279069767442</v>
      </c>
      <c r="V17147" s="217">
        <v>0</v>
      </c>
      <c r="W17147" s="217">
        <v>11.6279069767442</v>
      </c>
      <c r="X17147" s="217">
        <v>11.6279069767442</v>
      </c>
      <c r="Y17147" s="217">
        <v>0</v>
      </c>
    </row>
    <row r="17148" spans="2:25">
      <c r="B17148" s="217" t="s">
        <v>17318</v>
      </c>
      <c r="C17148" s="217" t="s">
        <v>11696</v>
      </c>
      <c r="D17148" s="217" t="s">
        <v>28</v>
      </c>
      <c r="E17148" s="217" t="s">
        <v>87</v>
      </c>
      <c r="F17148" s="217" t="s">
        <v>9</v>
      </c>
      <c r="G17148" s="217" t="s">
        <v>10</v>
      </c>
      <c r="H17148" s="217" t="s">
        <v>170</v>
      </c>
      <c r="I17148" s="217">
        <v>0</v>
      </c>
      <c r="J17148" s="217">
        <v>0</v>
      </c>
      <c r="K17148" s="217">
        <v>0</v>
      </c>
      <c r="L17148" s="217">
        <v>0</v>
      </c>
      <c r="M17148" s="217">
        <v>20.235294117647101</v>
      </c>
      <c r="N17148" s="217">
        <v>0</v>
      </c>
      <c r="O17148" s="217">
        <v>0</v>
      </c>
      <c r="P17148" s="217">
        <v>0</v>
      </c>
      <c r="Q17148" s="217">
        <v>0</v>
      </c>
      <c r="R17148" s="217">
        <v>0</v>
      </c>
      <c r="S17148" s="217">
        <v>0</v>
      </c>
      <c r="T17148" s="217">
        <v>0</v>
      </c>
      <c r="U17148" s="217">
        <v>0</v>
      </c>
      <c r="V17148" s="217">
        <v>0</v>
      </c>
      <c r="W17148" s="217">
        <v>0</v>
      </c>
      <c r="X17148" s="217">
        <v>0</v>
      </c>
      <c r="Y17148" s="217">
        <v>0</v>
      </c>
    </row>
    <row r="17149" spans="2:25">
      <c r="B17149" s="217" t="s">
        <v>17319</v>
      </c>
      <c r="C17149" s="217" t="s">
        <v>11696</v>
      </c>
      <c r="D17149" s="217" t="s">
        <v>28</v>
      </c>
      <c r="E17149" s="217" t="s">
        <v>87</v>
      </c>
      <c r="F17149" s="217" t="s">
        <v>9</v>
      </c>
      <c r="G17149" s="217" t="s">
        <v>10</v>
      </c>
      <c r="H17149" s="217" t="s">
        <v>172</v>
      </c>
      <c r="I17149" s="217">
        <v>0</v>
      </c>
      <c r="J17149" s="217">
        <v>0</v>
      </c>
      <c r="K17149" s="217">
        <v>0</v>
      </c>
      <c r="L17149" s="217">
        <v>5</v>
      </c>
      <c r="M17149" s="217">
        <v>40.470588235294102</v>
      </c>
      <c r="N17149" s="217">
        <v>0</v>
      </c>
      <c r="O17149" s="217">
        <v>0</v>
      </c>
      <c r="P17149" s="217">
        <v>0</v>
      </c>
      <c r="Q17149" s="217">
        <v>0</v>
      </c>
      <c r="R17149" s="217">
        <v>0</v>
      </c>
      <c r="S17149" s="217">
        <v>0</v>
      </c>
      <c r="T17149" s="217">
        <v>0</v>
      </c>
      <c r="U17149" s="217">
        <v>0</v>
      </c>
      <c r="V17149" s="217">
        <v>0</v>
      </c>
      <c r="W17149" s="217">
        <v>0</v>
      </c>
      <c r="X17149" s="217">
        <v>0</v>
      </c>
      <c r="Y17149" s="217">
        <v>0</v>
      </c>
    </row>
    <row r="17150" spans="2:25">
      <c r="B17150" s="217" t="s">
        <v>17320</v>
      </c>
      <c r="C17150" s="217" t="s">
        <v>11696</v>
      </c>
      <c r="D17150" s="217" t="s">
        <v>28</v>
      </c>
      <c r="E17150" s="217" t="s">
        <v>87</v>
      </c>
      <c r="F17150" s="217" t="s">
        <v>9</v>
      </c>
      <c r="G17150" s="217" t="s">
        <v>10</v>
      </c>
      <c r="H17150" s="217" t="s">
        <v>174</v>
      </c>
      <c r="I17150" s="217">
        <v>0</v>
      </c>
      <c r="J17150" s="217">
        <v>0</v>
      </c>
      <c r="K17150" s="217">
        <v>0</v>
      </c>
      <c r="L17150" s="217">
        <v>8</v>
      </c>
      <c r="M17150" s="217">
        <v>131.529411764706</v>
      </c>
      <c r="N17150" s="217">
        <v>0</v>
      </c>
      <c r="O17150" s="217">
        <v>0</v>
      </c>
      <c r="P17150" s="217">
        <v>0</v>
      </c>
      <c r="Q17150" s="217">
        <v>0</v>
      </c>
      <c r="R17150" s="217">
        <v>0</v>
      </c>
      <c r="S17150" s="217">
        <v>0</v>
      </c>
      <c r="T17150" s="217">
        <v>0</v>
      </c>
      <c r="U17150" s="217">
        <v>0</v>
      </c>
      <c r="V17150" s="217">
        <v>0</v>
      </c>
      <c r="W17150" s="217">
        <v>0</v>
      </c>
      <c r="X17150" s="217">
        <v>0</v>
      </c>
      <c r="Y17150" s="217">
        <v>0</v>
      </c>
    </row>
    <row r="17151" spans="2:25">
      <c r="B17151" s="217" t="s">
        <v>17321</v>
      </c>
      <c r="C17151" s="217" t="s">
        <v>11696</v>
      </c>
      <c r="D17151" s="217" t="s">
        <v>28</v>
      </c>
      <c r="E17151" s="217" t="s">
        <v>87</v>
      </c>
      <c r="F17151" s="217" t="s">
        <v>9</v>
      </c>
      <c r="G17151" s="217" t="s">
        <v>10</v>
      </c>
      <c r="H17151" s="217" t="s">
        <v>176</v>
      </c>
      <c r="I17151" s="217">
        <v>1</v>
      </c>
      <c r="J17151" s="217">
        <v>1</v>
      </c>
      <c r="K17151" s="217">
        <v>0</v>
      </c>
      <c r="L17151" s="217">
        <v>12</v>
      </c>
      <c r="M17151" s="217">
        <v>182.11764705882399</v>
      </c>
      <c r="N17151" s="217">
        <v>5.4909560723514197</v>
      </c>
      <c r="O17151" s="217">
        <v>5.4909560723514197</v>
      </c>
      <c r="P17151" s="217">
        <v>0</v>
      </c>
      <c r="Q17151" s="217">
        <v>5.4909560723514197</v>
      </c>
      <c r="R17151" s="217">
        <v>5.4909560723514197</v>
      </c>
      <c r="S17151" s="217">
        <v>0</v>
      </c>
      <c r="T17151" s="217">
        <v>5.4909560723514197</v>
      </c>
      <c r="U17151" s="217">
        <v>5.4909560723514197</v>
      </c>
      <c r="V17151" s="217">
        <v>0</v>
      </c>
      <c r="W17151" s="217">
        <v>5.4909560723514197</v>
      </c>
      <c r="X17151" s="217">
        <v>5.4909560723514197</v>
      </c>
      <c r="Y17151" s="217">
        <v>0</v>
      </c>
    </row>
    <row r="17152" spans="2:25">
      <c r="B17152" s="217" t="s">
        <v>17322</v>
      </c>
      <c r="C17152" s="217" t="s">
        <v>11696</v>
      </c>
      <c r="D17152" s="217" t="s">
        <v>28</v>
      </c>
      <c r="E17152" s="217" t="s">
        <v>87</v>
      </c>
      <c r="F17152" s="217" t="s">
        <v>9</v>
      </c>
      <c r="G17152" s="217" t="s">
        <v>10</v>
      </c>
      <c r="H17152" s="217" t="s">
        <v>178</v>
      </c>
      <c r="I17152" s="217">
        <v>1</v>
      </c>
      <c r="J17152" s="217">
        <v>1</v>
      </c>
      <c r="K17152" s="217">
        <v>0</v>
      </c>
      <c r="L17152" s="217">
        <v>30</v>
      </c>
      <c r="M17152" s="217">
        <v>485.64705882352899</v>
      </c>
      <c r="N17152" s="217">
        <v>2.0591085271317802</v>
      </c>
      <c r="O17152" s="217">
        <v>2.0591085271317802</v>
      </c>
      <c r="P17152" s="217">
        <v>0</v>
      </c>
      <c r="Q17152" s="217">
        <v>2.0591085271317802</v>
      </c>
      <c r="R17152" s="217">
        <v>2.0591085271317802</v>
      </c>
      <c r="S17152" s="217">
        <v>0</v>
      </c>
      <c r="T17152" s="217">
        <v>2.0591085271317802</v>
      </c>
      <c r="U17152" s="217">
        <v>2.0591085271317802</v>
      </c>
      <c r="V17152" s="217">
        <v>0</v>
      </c>
      <c r="W17152" s="217">
        <v>2.0591085271317802</v>
      </c>
      <c r="X17152" s="217">
        <v>2.0591085271317802</v>
      </c>
      <c r="Y17152" s="217">
        <v>0</v>
      </c>
    </row>
    <row r="17153" spans="2:25">
      <c r="B17153" s="217" t="s">
        <v>17323</v>
      </c>
      <c r="C17153" s="217" t="s">
        <v>11696</v>
      </c>
      <c r="D17153" s="217" t="s">
        <v>28</v>
      </c>
      <c r="E17153" s="217" t="s">
        <v>87</v>
      </c>
      <c r="F17153" s="217" t="s">
        <v>9</v>
      </c>
      <c r="G17153" s="217" t="s">
        <v>10</v>
      </c>
      <c r="H17153" s="217" t="s">
        <v>5</v>
      </c>
      <c r="I17153" s="217">
        <v>2</v>
      </c>
      <c r="J17153" s="217">
        <v>2</v>
      </c>
      <c r="K17153" s="217">
        <v>0</v>
      </c>
      <c r="L17153" s="217">
        <v>55</v>
      </c>
      <c r="M17153" s="217">
        <v>860</v>
      </c>
      <c r="N17153" s="217">
        <v>2.32558139534884</v>
      </c>
      <c r="O17153" s="217">
        <v>2.32558139534884</v>
      </c>
      <c r="P17153" s="217">
        <v>0</v>
      </c>
      <c r="Q17153" s="217">
        <v>2.32558139534884</v>
      </c>
      <c r="R17153" s="217">
        <v>2.32558139534884</v>
      </c>
      <c r="S17153" s="217">
        <v>0</v>
      </c>
      <c r="T17153" s="217">
        <v>2.32558139534884</v>
      </c>
      <c r="U17153" s="217">
        <v>2.32558139534884</v>
      </c>
      <c r="V17153" s="217">
        <v>0</v>
      </c>
      <c r="W17153" s="217">
        <v>2.32558139534884</v>
      </c>
      <c r="X17153" s="217">
        <v>2.32558139534884</v>
      </c>
      <c r="Y17153" s="217">
        <v>0</v>
      </c>
    </row>
    <row r="17154" spans="2:25">
      <c r="B17154" s="217" t="s">
        <v>17324</v>
      </c>
      <c r="C17154" s="217" t="s">
        <v>11696</v>
      </c>
      <c r="D17154" s="217" t="s">
        <v>28</v>
      </c>
      <c r="E17154" s="217" t="s">
        <v>87</v>
      </c>
      <c r="F17154" s="217" t="s">
        <v>5</v>
      </c>
      <c r="G17154" s="217" t="s">
        <v>10</v>
      </c>
      <c r="H17154" s="217" t="s">
        <v>170</v>
      </c>
      <c r="I17154" s="217">
        <v>0</v>
      </c>
      <c r="J17154" s="217">
        <v>0</v>
      </c>
      <c r="K17154" s="217">
        <v>0</v>
      </c>
      <c r="L17154" s="217">
        <v>0</v>
      </c>
      <c r="M17154" s="217">
        <v>31.404125286478202</v>
      </c>
      <c r="N17154" s="217">
        <v>0</v>
      </c>
      <c r="O17154" s="217">
        <v>0</v>
      </c>
      <c r="P17154" s="217">
        <v>0</v>
      </c>
      <c r="Q17154" s="217">
        <v>0</v>
      </c>
      <c r="R17154" s="217">
        <v>0</v>
      </c>
      <c r="S17154" s="217">
        <v>0</v>
      </c>
      <c r="T17154" s="217">
        <v>0</v>
      </c>
      <c r="U17154" s="217">
        <v>0</v>
      </c>
      <c r="V17154" s="217">
        <v>0</v>
      </c>
      <c r="W17154" s="217">
        <v>0</v>
      </c>
      <c r="X17154" s="217">
        <v>0</v>
      </c>
      <c r="Y17154" s="217">
        <v>0</v>
      </c>
    </row>
    <row r="17155" spans="2:25">
      <c r="B17155" s="217" t="s">
        <v>17325</v>
      </c>
      <c r="C17155" s="217" t="s">
        <v>11696</v>
      </c>
      <c r="D17155" s="217" t="s">
        <v>28</v>
      </c>
      <c r="E17155" s="217" t="s">
        <v>87</v>
      </c>
      <c r="F17155" s="217" t="s">
        <v>5</v>
      </c>
      <c r="G17155" s="217" t="s">
        <v>10</v>
      </c>
      <c r="H17155" s="217" t="s">
        <v>172</v>
      </c>
      <c r="I17155" s="217">
        <v>0</v>
      </c>
      <c r="J17155" s="217">
        <v>0</v>
      </c>
      <c r="K17155" s="217">
        <v>0</v>
      </c>
      <c r="L17155" s="217">
        <v>5</v>
      </c>
      <c r="M17155" s="217">
        <v>85.145912910618804</v>
      </c>
      <c r="N17155" s="217">
        <v>0</v>
      </c>
      <c r="O17155" s="217">
        <v>0</v>
      </c>
      <c r="P17155" s="217">
        <v>0</v>
      </c>
      <c r="Q17155" s="217">
        <v>0</v>
      </c>
      <c r="R17155" s="217">
        <v>0</v>
      </c>
      <c r="S17155" s="217">
        <v>0</v>
      </c>
      <c r="T17155" s="217">
        <v>0</v>
      </c>
      <c r="U17155" s="217">
        <v>0</v>
      </c>
      <c r="V17155" s="217">
        <v>0</v>
      </c>
      <c r="W17155" s="217">
        <v>0</v>
      </c>
      <c r="X17155" s="217">
        <v>0</v>
      </c>
      <c r="Y17155" s="217">
        <v>0</v>
      </c>
    </row>
    <row r="17156" spans="2:25">
      <c r="B17156" s="217" t="s">
        <v>17326</v>
      </c>
      <c r="C17156" s="217" t="s">
        <v>11696</v>
      </c>
      <c r="D17156" s="217" t="s">
        <v>28</v>
      </c>
      <c r="E17156" s="217" t="s">
        <v>87</v>
      </c>
      <c r="F17156" s="217" t="s">
        <v>5</v>
      </c>
      <c r="G17156" s="217" t="s">
        <v>10</v>
      </c>
      <c r="H17156" s="217" t="s">
        <v>174</v>
      </c>
      <c r="I17156" s="217">
        <v>1</v>
      </c>
      <c r="J17156" s="217">
        <v>1</v>
      </c>
      <c r="K17156" s="217">
        <v>0</v>
      </c>
      <c r="L17156" s="217">
        <v>12</v>
      </c>
      <c r="M17156" s="217">
        <v>243.21772345301801</v>
      </c>
      <c r="N17156" s="217">
        <v>4.1115424723279697</v>
      </c>
      <c r="O17156" s="217">
        <v>4.1115424723279697</v>
      </c>
      <c r="P17156" s="217">
        <v>0</v>
      </c>
      <c r="Q17156" s="217">
        <v>4.1115424723279697</v>
      </c>
      <c r="R17156" s="217">
        <v>4.1115424723279697</v>
      </c>
      <c r="S17156" s="217">
        <v>0</v>
      </c>
      <c r="T17156" s="217">
        <v>4.1115424723279697</v>
      </c>
      <c r="U17156" s="217">
        <v>4.1115424723279697</v>
      </c>
      <c r="V17156" s="217">
        <v>0</v>
      </c>
      <c r="W17156" s="217">
        <v>4.1115424723279697</v>
      </c>
      <c r="X17156" s="217">
        <v>4.1115424723279697</v>
      </c>
      <c r="Y17156" s="217">
        <v>0</v>
      </c>
    </row>
    <row r="17157" spans="2:25">
      <c r="B17157" s="217" t="s">
        <v>17327</v>
      </c>
      <c r="C17157" s="217" t="s">
        <v>11696</v>
      </c>
      <c r="D17157" s="217" t="s">
        <v>28</v>
      </c>
      <c r="E17157" s="217" t="s">
        <v>87</v>
      </c>
      <c r="F17157" s="217" t="s">
        <v>5</v>
      </c>
      <c r="G17157" s="217" t="s">
        <v>10</v>
      </c>
      <c r="H17157" s="217" t="s">
        <v>176</v>
      </c>
      <c r="I17157" s="217">
        <v>3</v>
      </c>
      <c r="J17157" s="217">
        <v>3</v>
      </c>
      <c r="K17157" s="217">
        <v>0</v>
      </c>
      <c r="L17157" s="217">
        <v>14</v>
      </c>
      <c r="M17157" s="217">
        <v>371.987776928953</v>
      </c>
      <c r="N17157" s="217">
        <v>8.0647811193349401</v>
      </c>
      <c r="O17157" s="217">
        <v>8.0647811193349401</v>
      </c>
      <c r="P17157" s="217">
        <v>0</v>
      </c>
      <c r="Q17157" s="217">
        <v>8.0647811193349401</v>
      </c>
      <c r="R17157" s="217">
        <v>8.0647811193349401</v>
      </c>
      <c r="S17157" s="217">
        <v>0</v>
      </c>
      <c r="T17157" s="217">
        <v>8.0647811193349401</v>
      </c>
      <c r="U17157" s="217">
        <v>8.0647811193349401</v>
      </c>
      <c r="V17157" s="217">
        <v>0</v>
      </c>
      <c r="W17157" s="217">
        <v>8.0647811193349401</v>
      </c>
      <c r="X17157" s="217">
        <v>8.0647811193349401</v>
      </c>
      <c r="Y17157" s="217">
        <v>0</v>
      </c>
    </row>
    <row r="17158" spans="2:25">
      <c r="B17158" s="217" t="s">
        <v>17328</v>
      </c>
      <c r="C17158" s="217" t="s">
        <v>11696</v>
      </c>
      <c r="D17158" s="217" t="s">
        <v>28</v>
      </c>
      <c r="E17158" s="217" t="s">
        <v>87</v>
      </c>
      <c r="F17158" s="217" t="s">
        <v>5</v>
      </c>
      <c r="G17158" s="217" t="s">
        <v>10</v>
      </c>
      <c r="H17158" s="217" t="s">
        <v>178</v>
      </c>
      <c r="I17158" s="217">
        <v>8</v>
      </c>
      <c r="J17158" s="217">
        <v>8</v>
      </c>
      <c r="K17158" s="217">
        <v>0</v>
      </c>
      <c r="L17158" s="217">
        <v>48</v>
      </c>
      <c r="M17158" s="217">
        <v>988.244461420932</v>
      </c>
      <c r="N17158" s="217">
        <v>8.0951630009616498</v>
      </c>
      <c r="O17158" s="217">
        <v>8.0951630009616498</v>
      </c>
      <c r="P17158" s="217">
        <v>0</v>
      </c>
      <c r="Q17158" s="217">
        <v>8.0951630009616498</v>
      </c>
      <c r="R17158" s="217">
        <v>8.0951630009616498</v>
      </c>
      <c r="S17158" s="217">
        <v>0</v>
      </c>
      <c r="T17158" s="217">
        <v>8.0951630009616498</v>
      </c>
      <c r="U17158" s="217">
        <v>8.0951630009616498</v>
      </c>
      <c r="V17158" s="217">
        <v>0</v>
      </c>
      <c r="W17158" s="217">
        <v>8.0951630009616498</v>
      </c>
      <c r="X17158" s="217">
        <v>8.0951630009616498</v>
      </c>
      <c r="Y17158" s="217">
        <v>0</v>
      </c>
    </row>
    <row r="17159" spans="2:25">
      <c r="B17159" s="217" t="s">
        <v>17329</v>
      </c>
      <c r="C17159" s="217" t="s">
        <v>11696</v>
      </c>
      <c r="D17159" s="217" t="s">
        <v>28</v>
      </c>
      <c r="E17159" s="217" t="s">
        <v>87</v>
      </c>
      <c r="F17159" s="217" t="s">
        <v>5</v>
      </c>
      <c r="G17159" s="217" t="s">
        <v>10</v>
      </c>
      <c r="H17159" s="217" t="s">
        <v>5</v>
      </c>
      <c r="I17159" s="217">
        <v>12</v>
      </c>
      <c r="J17159" s="217">
        <v>12</v>
      </c>
      <c r="K17159" s="217">
        <v>0</v>
      </c>
      <c r="L17159" s="217">
        <v>79</v>
      </c>
      <c r="M17159" s="217">
        <v>1720</v>
      </c>
      <c r="N17159" s="217">
        <v>6.9767441860465098</v>
      </c>
      <c r="O17159" s="217">
        <v>6.9767441860465098</v>
      </c>
      <c r="P17159" s="217">
        <v>0</v>
      </c>
      <c r="Q17159" s="217">
        <v>6.9767441860465098</v>
      </c>
      <c r="R17159" s="217">
        <v>6.9767441860465098</v>
      </c>
      <c r="S17159" s="217">
        <v>0</v>
      </c>
      <c r="T17159" s="217">
        <v>6.9767441860465098</v>
      </c>
      <c r="U17159" s="217">
        <v>6.9767441860465098</v>
      </c>
      <c r="V17159" s="217">
        <v>0</v>
      </c>
      <c r="W17159" s="217">
        <v>6.9767441860465098</v>
      </c>
      <c r="X17159" s="217">
        <v>6.9767441860465098</v>
      </c>
      <c r="Y17159" s="217">
        <v>0</v>
      </c>
    </row>
    <row r="17160" spans="2:25">
      <c r="B17160" s="217" t="s">
        <v>17330</v>
      </c>
      <c r="C17160" s="217" t="s">
        <v>11696</v>
      </c>
      <c r="D17160" s="217" t="s">
        <v>28</v>
      </c>
      <c r="E17160" s="217" t="s">
        <v>87</v>
      </c>
      <c r="F17160" s="217" t="s">
        <v>12</v>
      </c>
      <c r="G17160" s="217" t="s">
        <v>49</v>
      </c>
      <c r="H17160" s="217" t="s">
        <v>170</v>
      </c>
      <c r="I17160" s="217">
        <v>1</v>
      </c>
      <c r="J17160" s="217">
        <v>1</v>
      </c>
      <c r="K17160" s="217">
        <v>0</v>
      </c>
      <c r="L17160" s="217">
        <v>2</v>
      </c>
      <c r="M17160" s="217">
        <v>77.894736842105303</v>
      </c>
      <c r="N17160" s="217">
        <v>12.8378378378378</v>
      </c>
      <c r="O17160" s="217">
        <v>12.8378378378378</v>
      </c>
      <c r="P17160" s="217">
        <v>0</v>
      </c>
      <c r="Q17160" s="217">
        <v>12.8378378378378</v>
      </c>
      <c r="R17160" s="217">
        <v>12.8378378378378</v>
      </c>
      <c r="S17160" s="217">
        <v>0</v>
      </c>
      <c r="T17160" s="217">
        <v>12.8378378378378</v>
      </c>
      <c r="U17160" s="217">
        <v>12.8378378378378</v>
      </c>
      <c r="V17160" s="217">
        <v>0</v>
      </c>
      <c r="W17160" s="217">
        <v>12.8378378378378</v>
      </c>
      <c r="X17160" s="217">
        <v>12.8378378378378</v>
      </c>
      <c r="Y17160" s="217">
        <v>0</v>
      </c>
    </row>
    <row r="17161" spans="2:25">
      <c r="B17161" s="217" t="s">
        <v>17331</v>
      </c>
      <c r="C17161" s="217" t="s">
        <v>11696</v>
      </c>
      <c r="D17161" s="217" t="s">
        <v>28</v>
      </c>
      <c r="E17161" s="217" t="s">
        <v>87</v>
      </c>
      <c r="F17161" s="217" t="s">
        <v>12</v>
      </c>
      <c r="G17161" s="217" t="s">
        <v>49</v>
      </c>
      <c r="H17161" s="217" t="s">
        <v>172</v>
      </c>
      <c r="I17161" s="217">
        <v>0</v>
      </c>
      <c r="J17161" s="217">
        <v>0</v>
      </c>
      <c r="K17161" s="217">
        <v>0</v>
      </c>
      <c r="L17161" s="217">
        <v>2</v>
      </c>
      <c r="M17161" s="217">
        <v>146.052631578947</v>
      </c>
      <c r="N17161" s="217">
        <v>0</v>
      </c>
      <c r="O17161" s="217">
        <v>0</v>
      </c>
      <c r="P17161" s="217">
        <v>0</v>
      </c>
      <c r="Q17161" s="217">
        <v>0</v>
      </c>
      <c r="R17161" s="217">
        <v>0</v>
      </c>
      <c r="S17161" s="217">
        <v>0</v>
      </c>
      <c r="T17161" s="217">
        <v>0</v>
      </c>
      <c r="U17161" s="217">
        <v>0</v>
      </c>
      <c r="V17161" s="217">
        <v>0</v>
      </c>
      <c r="W17161" s="217">
        <v>0</v>
      </c>
      <c r="X17161" s="217">
        <v>0</v>
      </c>
      <c r="Y17161" s="217">
        <v>0</v>
      </c>
    </row>
    <row r="17162" spans="2:25">
      <c r="B17162" s="217" t="s">
        <v>17332</v>
      </c>
      <c r="C17162" s="217" t="s">
        <v>11696</v>
      </c>
      <c r="D17162" s="217" t="s">
        <v>28</v>
      </c>
      <c r="E17162" s="217" t="s">
        <v>87</v>
      </c>
      <c r="F17162" s="217" t="s">
        <v>12</v>
      </c>
      <c r="G17162" s="217" t="s">
        <v>49</v>
      </c>
      <c r="H17162" s="217" t="s">
        <v>174</v>
      </c>
      <c r="I17162" s="217">
        <v>6</v>
      </c>
      <c r="J17162" s="217">
        <v>6</v>
      </c>
      <c r="K17162" s="217">
        <v>0</v>
      </c>
      <c r="L17162" s="217">
        <v>10</v>
      </c>
      <c r="M17162" s="217">
        <v>262.89473684210498</v>
      </c>
      <c r="N17162" s="217">
        <v>22.822822822822801</v>
      </c>
      <c r="O17162" s="217">
        <v>22.822822822822801</v>
      </c>
      <c r="P17162" s="217">
        <v>0</v>
      </c>
      <c r="Q17162" s="217">
        <v>22.822822822822801</v>
      </c>
      <c r="R17162" s="217">
        <v>22.822822822822801</v>
      </c>
      <c r="S17162" s="217">
        <v>0</v>
      </c>
      <c r="T17162" s="217">
        <v>22.822822822822801</v>
      </c>
      <c r="U17162" s="217">
        <v>22.822822822822801</v>
      </c>
      <c r="V17162" s="217">
        <v>0</v>
      </c>
      <c r="W17162" s="217">
        <v>22.822822822822801</v>
      </c>
      <c r="X17162" s="217">
        <v>22.822822822822801</v>
      </c>
      <c r="Y17162" s="217">
        <v>0</v>
      </c>
    </row>
    <row r="17163" spans="2:25">
      <c r="B17163" s="217" t="s">
        <v>17333</v>
      </c>
      <c r="C17163" s="217" t="s">
        <v>11696</v>
      </c>
      <c r="D17163" s="217" t="s">
        <v>28</v>
      </c>
      <c r="E17163" s="217" t="s">
        <v>87</v>
      </c>
      <c r="F17163" s="217" t="s">
        <v>12</v>
      </c>
      <c r="G17163" s="217" t="s">
        <v>49</v>
      </c>
      <c r="H17163" s="217" t="s">
        <v>176</v>
      </c>
      <c r="I17163" s="217">
        <v>2</v>
      </c>
      <c r="J17163" s="217">
        <v>2</v>
      </c>
      <c r="K17163" s="217">
        <v>0</v>
      </c>
      <c r="L17163" s="217">
        <v>9</v>
      </c>
      <c r="M17163" s="217">
        <v>292.10526315789502</v>
      </c>
      <c r="N17163" s="217">
        <v>6.8468468468468497</v>
      </c>
      <c r="O17163" s="217">
        <v>6.8468468468468497</v>
      </c>
      <c r="P17163" s="217">
        <v>0</v>
      </c>
      <c r="Q17163" s="217">
        <v>6.8468468468468497</v>
      </c>
      <c r="R17163" s="217">
        <v>6.8468468468468497</v>
      </c>
      <c r="S17163" s="217">
        <v>0</v>
      </c>
      <c r="T17163" s="217">
        <v>6.8468468468468497</v>
      </c>
      <c r="U17163" s="217">
        <v>6.8468468468468497</v>
      </c>
      <c r="V17163" s="217">
        <v>0</v>
      </c>
      <c r="W17163" s="217">
        <v>6.8468468468468497</v>
      </c>
      <c r="X17163" s="217">
        <v>6.8468468468468497</v>
      </c>
      <c r="Y17163" s="217">
        <v>0</v>
      </c>
    </row>
    <row r="17164" spans="2:25">
      <c r="B17164" s="217" t="s">
        <v>17334</v>
      </c>
      <c r="C17164" s="217" t="s">
        <v>11696</v>
      </c>
      <c r="D17164" s="217" t="s">
        <v>28</v>
      </c>
      <c r="E17164" s="217" t="s">
        <v>87</v>
      </c>
      <c r="F17164" s="217" t="s">
        <v>12</v>
      </c>
      <c r="G17164" s="217" t="s">
        <v>49</v>
      </c>
      <c r="H17164" s="217" t="s">
        <v>178</v>
      </c>
      <c r="I17164" s="217">
        <v>9</v>
      </c>
      <c r="J17164" s="217">
        <v>9</v>
      </c>
      <c r="K17164" s="217">
        <v>0</v>
      </c>
      <c r="L17164" s="217">
        <v>13</v>
      </c>
      <c r="M17164" s="217">
        <v>331.052631578947</v>
      </c>
      <c r="N17164" s="217">
        <v>27.186009538950699</v>
      </c>
      <c r="O17164" s="217">
        <v>27.186009538950699</v>
      </c>
      <c r="P17164" s="217">
        <v>0</v>
      </c>
      <c r="Q17164" s="217">
        <v>27.186009538950699</v>
      </c>
      <c r="R17164" s="217">
        <v>27.186009538950699</v>
      </c>
      <c r="S17164" s="217">
        <v>0</v>
      </c>
      <c r="T17164" s="217">
        <v>27.186009538950699</v>
      </c>
      <c r="U17164" s="217">
        <v>27.186009538950699</v>
      </c>
      <c r="V17164" s="217">
        <v>0</v>
      </c>
      <c r="W17164" s="217">
        <v>27.186009538950699</v>
      </c>
      <c r="X17164" s="217">
        <v>27.186009538950699</v>
      </c>
      <c r="Y17164" s="217">
        <v>0</v>
      </c>
    </row>
    <row r="17165" spans="2:25">
      <c r="B17165" s="217" t="s">
        <v>17335</v>
      </c>
      <c r="C17165" s="217" t="s">
        <v>11696</v>
      </c>
      <c r="D17165" s="217" t="s">
        <v>28</v>
      </c>
      <c r="E17165" s="217" t="s">
        <v>87</v>
      </c>
      <c r="F17165" s="217" t="s">
        <v>12</v>
      </c>
      <c r="G17165" s="217" t="s">
        <v>49</v>
      </c>
      <c r="H17165" s="217" t="s">
        <v>5</v>
      </c>
      <c r="I17165" s="217">
        <v>18</v>
      </c>
      <c r="J17165" s="217">
        <v>18</v>
      </c>
      <c r="K17165" s="217">
        <v>0</v>
      </c>
      <c r="L17165" s="217">
        <v>36</v>
      </c>
      <c r="M17165" s="217">
        <v>1110</v>
      </c>
      <c r="N17165" s="217">
        <v>16.2162162162162</v>
      </c>
      <c r="O17165" s="217">
        <v>16.2162162162162</v>
      </c>
      <c r="P17165" s="217">
        <v>0</v>
      </c>
      <c r="Q17165" s="217">
        <v>16.2162162162162</v>
      </c>
      <c r="R17165" s="217">
        <v>16.2162162162162</v>
      </c>
      <c r="S17165" s="217">
        <v>0</v>
      </c>
      <c r="T17165" s="217">
        <v>16.2162162162162</v>
      </c>
      <c r="U17165" s="217">
        <v>16.2162162162162</v>
      </c>
      <c r="V17165" s="217">
        <v>0</v>
      </c>
      <c r="W17165" s="217">
        <v>16.2162162162162</v>
      </c>
      <c r="X17165" s="217">
        <v>16.2162162162162</v>
      </c>
      <c r="Y17165" s="217">
        <v>0</v>
      </c>
    </row>
    <row r="17166" spans="2:25">
      <c r="B17166" s="217" t="s">
        <v>17336</v>
      </c>
      <c r="C17166" s="217" t="s">
        <v>11696</v>
      </c>
      <c r="D17166" s="217" t="s">
        <v>28</v>
      </c>
      <c r="E17166" s="217" t="s">
        <v>87</v>
      </c>
      <c r="F17166" s="217" t="s">
        <v>9</v>
      </c>
      <c r="G17166" s="217" t="s">
        <v>49</v>
      </c>
      <c r="H17166" s="217" t="s">
        <v>170</v>
      </c>
      <c r="I17166" s="217">
        <v>0</v>
      </c>
      <c r="J17166" s="217">
        <v>0</v>
      </c>
      <c r="K17166" s="217">
        <v>0</v>
      </c>
      <c r="L17166" s="217">
        <v>3</v>
      </c>
      <c r="M17166" s="217">
        <v>87.142857142857096</v>
      </c>
      <c r="N17166" s="217">
        <v>0</v>
      </c>
      <c r="O17166" s="217">
        <v>0</v>
      </c>
      <c r="P17166" s="217">
        <v>0</v>
      </c>
      <c r="Q17166" s="217">
        <v>0</v>
      </c>
      <c r="R17166" s="217">
        <v>0</v>
      </c>
      <c r="S17166" s="217">
        <v>0</v>
      </c>
      <c r="T17166" s="217">
        <v>0</v>
      </c>
      <c r="U17166" s="217">
        <v>0</v>
      </c>
      <c r="V17166" s="217">
        <v>0</v>
      </c>
      <c r="W17166" s="217">
        <v>0</v>
      </c>
      <c r="X17166" s="217">
        <v>0</v>
      </c>
      <c r="Y17166" s="217">
        <v>0</v>
      </c>
    </row>
    <row r="17167" spans="2:25">
      <c r="B17167" s="217" t="s">
        <v>17337</v>
      </c>
      <c r="C17167" s="217" t="s">
        <v>11696</v>
      </c>
      <c r="D17167" s="217" t="s">
        <v>28</v>
      </c>
      <c r="E17167" s="217" t="s">
        <v>87</v>
      </c>
      <c r="F17167" s="217" t="s">
        <v>9</v>
      </c>
      <c r="G17167" s="217" t="s">
        <v>49</v>
      </c>
      <c r="H17167" s="217" t="s">
        <v>172</v>
      </c>
      <c r="I17167" s="217">
        <v>0</v>
      </c>
      <c r="J17167" s="217">
        <v>0</v>
      </c>
      <c r="K17167" s="217">
        <v>0</v>
      </c>
      <c r="L17167" s="217">
        <v>4</v>
      </c>
      <c r="M17167" s="217">
        <v>164.60317460317501</v>
      </c>
      <c r="N17167" s="217">
        <v>0</v>
      </c>
      <c r="O17167" s="217">
        <v>0</v>
      </c>
      <c r="P17167" s="217">
        <v>0</v>
      </c>
      <c r="Q17167" s="217">
        <v>0</v>
      </c>
      <c r="R17167" s="217">
        <v>0</v>
      </c>
      <c r="S17167" s="217">
        <v>0</v>
      </c>
      <c r="T17167" s="217">
        <v>0</v>
      </c>
      <c r="U17167" s="217">
        <v>0</v>
      </c>
      <c r="V17167" s="217">
        <v>0</v>
      </c>
      <c r="W17167" s="217">
        <v>0</v>
      </c>
      <c r="X17167" s="217">
        <v>0</v>
      </c>
      <c r="Y17167" s="217">
        <v>0</v>
      </c>
    </row>
    <row r="17168" spans="2:25">
      <c r="B17168" s="217" t="s">
        <v>17338</v>
      </c>
      <c r="C17168" s="217" t="s">
        <v>11696</v>
      </c>
      <c r="D17168" s="217" t="s">
        <v>28</v>
      </c>
      <c r="E17168" s="217" t="s">
        <v>87</v>
      </c>
      <c r="F17168" s="217" t="s">
        <v>9</v>
      </c>
      <c r="G17168" s="217" t="s">
        <v>49</v>
      </c>
      <c r="H17168" s="217" t="s">
        <v>174</v>
      </c>
      <c r="I17168" s="217">
        <v>0</v>
      </c>
      <c r="J17168" s="217">
        <v>0</v>
      </c>
      <c r="K17168" s="217">
        <v>0</v>
      </c>
      <c r="L17168" s="217">
        <v>9</v>
      </c>
      <c r="M17168" s="217">
        <v>251.746031746032</v>
      </c>
      <c r="N17168" s="217">
        <v>0</v>
      </c>
      <c r="O17168" s="217">
        <v>0</v>
      </c>
      <c r="P17168" s="217">
        <v>0</v>
      </c>
      <c r="Q17168" s="217">
        <v>0</v>
      </c>
      <c r="R17168" s="217">
        <v>0</v>
      </c>
      <c r="S17168" s="217">
        <v>0</v>
      </c>
      <c r="T17168" s="217">
        <v>0</v>
      </c>
      <c r="U17168" s="217">
        <v>0</v>
      </c>
      <c r="V17168" s="217">
        <v>0</v>
      </c>
      <c r="W17168" s="217">
        <v>0</v>
      </c>
      <c r="X17168" s="217">
        <v>0</v>
      </c>
      <c r="Y17168" s="217">
        <v>0</v>
      </c>
    </row>
    <row r="17169" spans="2:25">
      <c r="B17169" s="217" t="s">
        <v>17339</v>
      </c>
      <c r="C17169" s="217" t="s">
        <v>11696</v>
      </c>
      <c r="D17169" s="217" t="s">
        <v>28</v>
      </c>
      <c r="E17169" s="217" t="s">
        <v>87</v>
      </c>
      <c r="F17169" s="217" t="s">
        <v>9</v>
      </c>
      <c r="G17169" s="217" t="s">
        <v>49</v>
      </c>
      <c r="H17169" s="217" t="s">
        <v>176</v>
      </c>
      <c r="I17169" s="217">
        <v>2</v>
      </c>
      <c r="J17169" s="217">
        <v>2</v>
      </c>
      <c r="K17169" s="217">
        <v>0</v>
      </c>
      <c r="L17169" s="217">
        <v>4</v>
      </c>
      <c r="M17169" s="217">
        <v>348.57142857142901</v>
      </c>
      <c r="N17169" s="217">
        <v>5.7377049180327901</v>
      </c>
      <c r="O17169" s="217">
        <v>5.7377049180327901</v>
      </c>
      <c r="P17169" s="217">
        <v>0</v>
      </c>
      <c r="Q17169" s="217">
        <v>5.7377049180327901</v>
      </c>
      <c r="R17169" s="217">
        <v>5.7377049180327901</v>
      </c>
      <c r="S17169" s="217">
        <v>0</v>
      </c>
      <c r="T17169" s="217">
        <v>5.7377049180327901</v>
      </c>
      <c r="U17169" s="217">
        <v>5.7377049180327901</v>
      </c>
      <c r="V17169" s="217">
        <v>0</v>
      </c>
      <c r="W17169" s="217">
        <v>5.7377049180327901</v>
      </c>
      <c r="X17169" s="217">
        <v>5.7377049180327901</v>
      </c>
      <c r="Y17169" s="217">
        <v>0</v>
      </c>
    </row>
    <row r="17170" spans="2:25">
      <c r="B17170" s="217" t="s">
        <v>17340</v>
      </c>
      <c r="C17170" s="217" t="s">
        <v>11696</v>
      </c>
      <c r="D17170" s="217" t="s">
        <v>28</v>
      </c>
      <c r="E17170" s="217" t="s">
        <v>87</v>
      </c>
      <c r="F17170" s="217" t="s">
        <v>9</v>
      </c>
      <c r="G17170" s="217" t="s">
        <v>49</v>
      </c>
      <c r="H17170" s="217" t="s">
        <v>178</v>
      </c>
      <c r="I17170" s="217">
        <v>3</v>
      </c>
      <c r="J17170" s="217">
        <v>3</v>
      </c>
      <c r="K17170" s="217">
        <v>0</v>
      </c>
      <c r="L17170" s="217">
        <v>22</v>
      </c>
      <c r="M17170" s="217">
        <v>367.93650793650801</v>
      </c>
      <c r="N17170" s="217">
        <v>8.1535806729939608</v>
      </c>
      <c r="O17170" s="217">
        <v>8.1535806729939608</v>
      </c>
      <c r="P17170" s="217">
        <v>0</v>
      </c>
      <c r="Q17170" s="217">
        <v>8.1535806729939608</v>
      </c>
      <c r="R17170" s="217">
        <v>8.1535806729939608</v>
      </c>
      <c r="S17170" s="217">
        <v>0</v>
      </c>
      <c r="T17170" s="217">
        <v>8.1535806729939608</v>
      </c>
      <c r="U17170" s="217">
        <v>8.1535806729939608</v>
      </c>
      <c r="V17170" s="217">
        <v>0</v>
      </c>
      <c r="W17170" s="217">
        <v>8.1535806729939608</v>
      </c>
      <c r="X17170" s="217">
        <v>8.1535806729939608</v>
      </c>
      <c r="Y17170" s="217">
        <v>0</v>
      </c>
    </row>
    <row r="17171" spans="2:25">
      <c r="B17171" s="217" t="s">
        <v>17341</v>
      </c>
      <c r="C17171" s="217" t="s">
        <v>11696</v>
      </c>
      <c r="D17171" s="217" t="s">
        <v>28</v>
      </c>
      <c r="E17171" s="217" t="s">
        <v>87</v>
      </c>
      <c r="F17171" s="217" t="s">
        <v>9</v>
      </c>
      <c r="G17171" s="217" t="s">
        <v>49</v>
      </c>
      <c r="H17171" s="217" t="s">
        <v>5</v>
      </c>
      <c r="I17171" s="217">
        <v>5</v>
      </c>
      <c r="J17171" s="217">
        <v>5</v>
      </c>
      <c r="K17171" s="217">
        <v>0</v>
      </c>
      <c r="L17171" s="217">
        <v>42</v>
      </c>
      <c r="M17171" s="217">
        <v>1220</v>
      </c>
      <c r="N17171" s="217">
        <v>4.0983606557377001</v>
      </c>
      <c r="O17171" s="217">
        <v>4.0983606557377001</v>
      </c>
      <c r="P17171" s="217">
        <v>0</v>
      </c>
      <c r="Q17171" s="217">
        <v>4.0983606557377001</v>
      </c>
      <c r="R17171" s="217">
        <v>4.0983606557377001</v>
      </c>
      <c r="S17171" s="217">
        <v>0</v>
      </c>
      <c r="T17171" s="217">
        <v>4.0983606557377001</v>
      </c>
      <c r="U17171" s="217">
        <v>4.0983606557377001</v>
      </c>
      <c r="V17171" s="217">
        <v>0</v>
      </c>
      <c r="W17171" s="217">
        <v>4.0983606557377001</v>
      </c>
      <c r="X17171" s="217">
        <v>4.0983606557377001</v>
      </c>
      <c r="Y17171" s="217">
        <v>0</v>
      </c>
    </row>
    <row r="17172" spans="2:25">
      <c r="B17172" s="217" t="s">
        <v>17342</v>
      </c>
      <c r="C17172" s="217" t="s">
        <v>11696</v>
      </c>
      <c r="D17172" s="217" t="s">
        <v>28</v>
      </c>
      <c r="E17172" s="217" t="s">
        <v>87</v>
      </c>
      <c r="F17172" s="217" t="s">
        <v>5</v>
      </c>
      <c r="G17172" s="217" t="s">
        <v>49</v>
      </c>
      <c r="H17172" s="217" t="s">
        <v>170</v>
      </c>
      <c r="I17172" s="217">
        <v>1</v>
      </c>
      <c r="J17172" s="217">
        <v>1</v>
      </c>
      <c r="K17172" s="217">
        <v>0</v>
      </c>
      <c r="L17172" s="217">
        <v>5</v>
      </c>
      <c r="M17172" s="217">
        <v>165.037593984962</v>
      </c>
      <c r="N17172" s="217">
        <v>6.05922551252847</v>
      </c>
      <c r="O17172" s="217">
        <v>6.05922551252847</v>
      </c>
      <c r="P17172" s="217">
        <v>0</v>
      </c>
      <c r="Q17172" s="217">
        <v>6.05922551252847</v>
      </c>
      <c r="R17172" s="217">
        <v>6.05922551252847</v>
      </c>
      <c r="S17172" s="217">
        <v>0</v>
      </c>
      <c r="T17172" s="217">
        <v>6.05922551252847</v>
      </c>
      <c r="U17172" s="217">
        <v>6.05922551252847</v>
      </c>
      <c r="V17172" s="217">
        <v>0</v>
      </c>
      <c r="W17172" s="217">
        <v>6.05922551252847</v>
      </c>
      <c r="X17172" s="217">
        <v>6.05922551252847</v>
      </c>
      <c r="Y17172" s="217">
        <v>0</v>
      </c>
    </row>
    <row r="17173" spans="2:25">
      <c r="B17173" s="217" t="s">
        <v>17343</v>
      </c>
      <c r="C17173" s="217" t="s">
        <v>11696</v>
      </c>
      <c r="D17173" s="217" t="s">
        <v>28</v>
      </c>
      <c r="E17173" s="217" t="s">
        <v>87</v>
      </c>
      <c r="F17173" s="217" t="s">
        <v>5</v>
      </c>
      <c r="G17173" s="217" t="s">
        <v>49</v>
      </c>
      <c r="H17173" s="217" t="s">
        <v>172</v>
      </c>
      <c r="I17173" s="217">
        <v>0</v>
      </c>
      <c r="J17173" s="217">
        <v>0</v>
      </c>
      <c r="K17173" s="217">
        <v>0</v>
      </c>
      <c r="L17173" s="217">
        <v>6</v>
      </c>
      <c r="M17173" s="217">
        <v>310.65580618212198</v>
      </c>
      <c r="N17173" s="217">
        <v>0</v>
      </c>
      <c r="O17173" s="217">
        <v>0</v>
      </c>
      <c r="P17173" s="217">
        <v>0</v>
      </c>
      <c r="Q17173" s="217">
        <v>0</v>
      </c>
      <c r="R17173" s="217">
        <v>0</v>
      </c>
      <c r="S17173" s="217">
        <v>0</v>
      </c>
      <c r="T17173" s="217">
        <v>0</v>
      </c>
      <c r="U17173" s="217">
        <v>0</v>
      </c>
      <c r="V17173" s="217">
        <v>0</v>
      </c>
      <c r="W17173" s="217">
        <v>0</v>
      </c>
      <c r="X17173" s="217">
        <v>0</v>
      </c>
      <c r="Y17173" s="217">
        <v>0</v>
      </c>
    </row>
    <row r="17174" spans="2:25">
      <c r="B17174" s="217" t="s">
        <v>17344</v>
      </c>
      <c r="C17174" s="217" t="s">
        <v>11696</v>
      </c>
      <c r="D17174" s="217" t="s">
        <v>28</v>
      </c>
      <c r="E17174" s="217" t="s">
        <v>87</v>
      </c>
      <c r="F17174" s="217" t="s">
        <v>5</v>
      </c>
      <c r="G17174" s="217" t="s">
        <v>49</v>
      </c>
      <c r="H17174" s="217" t="s">
        <v>174</v>
      </c>
      <c r="I17174" s="217">
        <v>6</v>
      </c>
      <c r="J17174" s="217">
        <v>6</v>
      </c>
      <c r="K17174" s="217">
        <v>0</v>
      </c>
      <c r="L17174" s="217">
        <v>19</v>
      </c>
      <c r="M17174" s="217">
        <v>514.64076858813701</v>
      </c>
      <c r="N17174" s="217">
        <v>11.658617750903</v>
      </c>
      <c r="O17174" s="217">
        <v>11.658617750903</v>
      </c>
      <c r="P17174" s="217">
        <v>0</v>
      </c>
      <c r="Q17174" s="217">
        <v>11.658617750903</v>
      </c>
      <c r="R17174" s="217">
        <v>11.658617750903</v>
      </c>
      <c r="S17174" s="217">
        <v>0</v>
      </c>
      <c r="T17174" s="217">
        <v>11.658617750903</v>
      </c>
      <c r="U17174" s="217">
        <v>11.658617750903</v>
      </c>
      <c r="V17174" s="217">
        <v>0</v>
      </c>
      <c r="W17174" s="217">
        <v>11.658617750903</v>
      </c>
      <c r="X17174" s="217">
        <v>11.658617750903</v>
      </c>
      <c r="Y17174" s="217">
        <v>0</v>
      </c>
    </row>
    <row r="17175" spans="2:25">
      <c r="B17175" s="217" t="s">
        <v>17345</v>
      </c>
      <c r="C17175" s="217" t="s">
        <v>11696</v>
      </c>
      <c r="D17175" s="217" t="s">
        <v>28</v>
      </c>
      <c r="E17175" s="217" t="s">
        <v>87</v>
      </c>
      <c r="F17175" s="217" t="s">
        <v>5</v>
      </c>
      <c r="G17175" s="217" t="s">
        <v>49</v>
      </c>
      <c r="H17175" s="217" t="s">
        <v>176</v>
      </c>
      <c r="I17175" s="217">
        <v>4</v>
      </c>
      <c r="J17175" s="217">
        <v>4</v>
      </c>
      <c r="K17175" s="217">
        <v>0</v>
      </c>
      <c r="L17175" s="217">
        <v>13</v>
      </c>
      <c r="M17175" s="217">
        <v>640.67669172932301</v>
      </c>
      <c r="N17175" s="217">
        <v>6.2433986621288602</v>
      </c>
      <c r="O17175" s="217">
        <v>6.2433986621288602</v>
      </c>
      <c r="P17175" s="217">
        <v>0</v>
      </c>
      <c r="Q17175" s="217">
        <v>6.2433986621288602</v>
      </c>
      <c r="R17175" s="217">
        <v>6.2433986621288602</v>
      </c>
      <c r="S17175" s="217">
        <v>0</v>
      </c>
      <c r="T17175" s="217">
        <v>6.2433986621288602</v>
      </c>
      <c r="U17175" s="217">
        <v>6.2433986621288602</v>
      </c>
      <c r="V17175" s="217">
        <v>0</v>
      </c>
      <c r="W17175" s="217">
        <v>6.2433986621288602</v>
      </c>
      <c r="X17175" s="217">
        <v>6.2433986621288602</v>
      </c>
      <c r="Y17175" s="217">
        <v>0</v>
      </c>
    </row>
    <row r="17176" spans="2:25">
      <c r="B17176" s="217" t="s">
        <v>17346</v>
      </c>
      <c r="C17176" s="217" t="s">
        <v>11696</v>
      </c>
      <c r="D17176" s="217" t="s">
        <v>28</v>
      </c>
      <c r="E17176" s="217" t="s">
        <v>87</v>
      </c>
      <c r="F17176" s="217" t="s">
        <v>5</v>
      </c>
      <c r="G17176" s="217" t="s">
        <v>49</v>
      </c>
      <c r="H17176" s="217" t="s">
        <v>178</v>
      </c>
      <c r="I17176" s="217">
        <v>12</v>
      </c>
      <c r="J17176" s="217">
        <v>12</v>
      </c>
      <c r="K17176" s="217">
        <v>0</v>
      </c>
      <c r="L17176" s="217">
        <v>35</v>
      </c>
      <c r="M17176" s="217">
        <v>698.98913951545501</v>
      </c>
      <c r="N17176" s="217">
        <v>17.167648710992101</v>
      </c>
      <c r="O17176" s="217">
        <v>17.167648710992101</v>
      </c>
      <c r="P17176" s="217">
        <v>0</v>
      </c>
      <c r="Q17176" s="217">
        <v>17.167648710992101</v>
      </c>
      <c r="R17176" s="217">
        <v>17.167648710992101</v>
      </c>
      <c r="S17176" s="217">
        <v>0</v>
      </c>
      <c r="T17176" s="217">
        <v>17.167648710992101</v>
      </c>
      <c r="U17176" s="217">
        <v>17.167648710992101</v>
      </c>
      <c r="V17176" s="217">
        <v>0</v>
      </c>
      <c r="W17176" s="217">
        <v>17.167648710992101</v>
      </c>
      <c r="X17176" s="217">
        <v>17.167648710992101</v>
      </c>
      <c r="Y17176" s="217">
        <v>0</v>
      </c>
    </row>
    <row r="17177" spans="2:25">
      <c r="B17177" s="217" t="s">
        <v>17347</v>
      </c>
      <c r="C17177" s="217" t="s">
        <v>11696</v>
      </c>
      <c r="D17177" s="217" t="s">
        <v>28</v>
      </c>
      <c r="E17177" s="217" t="s">
        <v>87</v>
      </c>
      <c r="F17177" s="217" t="s">
        <v>5</v>
      </c>
      <c r="G17177" s="217" t="s">
        <v>49</v>
      </c>
      <c r="H17177" s="217" t="s">
        <v>5</v>
      </c>
      <c r="I17177" s="217">
        <v>23</v>
      </c>
      <c r="J17177" s="217">
        <v>23</v>
      </c>
      <c r="K17177" s="217">
        <v>0</v>
      </c>
      <c r="L17177" s="217">
        <v>78</v>
      </c>
      <c r="M17177" s="217">
        <v>2330</v>
      </c>
      <c r="N17177" s="217">
        <v>9.8712446351931291</v>
      </c>
      <c r="O17177" s="217">
        <v>9.8712446351931291</v>
      </c>
      <c r="P17177" s="217">
        <v>0</v>
      </c>
      <c r="Q17177" s="217">
        <v>9.8712446351931291</v>
      </c>
      <c r="R17177" s="217">
        <v>9.8712446351931291</v>
      </c>
      <c r="S17177" s="217">
        <v>0</v>
      </c>
      <c r="T17177" s="217">
        <v>9.8712446351931291</v>
      </c>
      <c r="U17177" s="217">
        <v>9.8712446351931291</v>
      </c>
      <c r="V17177" s="217">
        <v>0</v>
      </c>
      <c r="W17177" s="217">
        <v>9.8712446351931291</v>
      </c>
      <c r="X17177" s="217">
        <v>9.8712446351931291</v>
      </c>
      <c r="Y17177" s="217">
        <v>0</v>
      </c>
    </row>
    <row r="17178" spans="2:25">
      <c r="B17178" s="217" t="s">
        <v>17348</v>
      </c>
      <c r="C17178" s="217" t="s">
        <v>11696</v>
      </c>
      <c r="D17178" s="217" t="s">
        <v>28</v>
      </c>
      <c r="E17178" s="217" t="s">
        <v>87</v>
      </c>
      <c r="F17178" s="217" t="s">
        <v>12</v>
      </c>
      <c r="G17178" s="217" t="s">
        <v>13</v>
      </c>
      <c r="H17178" s="217" t="s">
        <v>170</v>
      </c>
      <c r="I17178" s="217">
        <v>0</v>
      </c>
      <c r="J17178" s="217">
        <v>0</v>
      </c>
      <c r="K17178" s="217">
        <v>0</v>
      </c>
      <c r="L17178" s="217">
        <v>0</v>
      </c>
      <c r="M17178" s="217">
        <v>0</v>
      </c>
    </row>
    <row r="17179" spans="2:25">
      <c r="B17179" s="217" t="s">
        <v>17349</v>
      </c>
      <c r="C17179" s="217" t="s">
        <v>11696</v>
      </c>
      <c r="D17179" s="217" t="s">
        <v>28</v>
      </c>
      <c r="E17179" s="217" t="s">
        <v>87</v>
      </c>
      <c r="F17179" s="217" t="s">
        <v>12</v>
      </c>
      <c r="G17179" s="217" t="s">
        <v>13</v>
      </c>
      <c r="H17179" s="217" t="s">
        <v>172</v>
      </c>
      <c r="I17179" s="217">
        <v>0</v>
      </c>
      <c r="J17179" s="217">
        <v>0</v>
      </c>
      <c r="K17179" s="217">
        <v>0</v>
      </c>
      <c r="L17179" s="217">
        <v>0</v>
      </c>
      <c r="M17179" s="217">
        <v>0</v>
      </c>
    </row>
    <row r="17180" spans="2:25">
      <c r="B17180" s="217" t="s">
        <v>17350</v>
      </c>
      <c r="C17180" s="217" t="s">
        <v>11696</v>
      </c>
      <c r="D17180" s="217" t="s">
        <v>28</v>
      </c>
      <c r="E17180" s="217" t="s">
        <v>87</v>
      </c>
      <c r="F17180" s="217" t="s">
        <v>12</v>
      </c>
      <c r="G17180" s="217" t="s">
        <v>13</v>
      </c>
      <c r="H17180" s="217" t="s">
        <v>174</v>
      </c>
      <c r="I17180" s="217">
        <v>0</v>
      </c>
      <c r="J17180" s="217">
        <v>0</v>
      </c>
      <c r="K17180" s="217">
        <v>0</v>
      </c>
      <c r="L17180" s="217">
        <v>0</v>
      </c>
      <c r="M17180" s="217">
        <v>25.384615384615401</v>
      </c>
      <c r="N17180" s="217">
        <v>0</v>
      </c>
      <c r="O17180" s="217">
        <v>0</v>
      </c>
      <c r="P17180" s="217">
        <v>0</v>
      </c>
      <c r="Q17180" s="217">
        <v>0</v>
      </c>
      <c r="R17180" s="217">
        <v>0</v>
      </c>
      <c r="S17180" s="217">
        <v>0</v>
      </c>
      <c r="T17180" s="217">
        <v>0</v>
      </c>
      <c r="U17180" s="217">
        <v>0</v>
      </c>
      <c r="V17180" s="217">
        <v>0</v>
      </c>
      <c r="W17180" s="217">
        <v>0</v>
      </c>
      <c r="X17180" s="217">
        <v>0</v>
      </c>
      <c r="Y17180" s="217">
        <v>0</v>
      </c>
    </row>
    <row r="17181" spans="2:25">
      <c r="B17181" s="217" t="s">
        <v>17351</v>
      </c>
      <c r="C17181" s="217" t="s">
        <v>11696</v>
      </c>
      <c r="D17181" s="217" t="s">
        <v>28</v>
      </c>
      <c r="E17181" s="217" t="s">
        <v>87</v>
      </c>
      <c r="F17181" s="217" t="s">
        <v>12</v>
      </c>
      <c r="G17181" s="217" t="s">
        <v>13</v>
      </c>
      <c r="H17181" s="217" t="s">
        <v>176</v>
      </c>
      <c r="I17181" s="217">
        <v>0</v>
      </c>
      <c r="J17181" s="217">
        <v>0</v>
      </c>
      <c r="K17181" s="217">
        <v>0</v>
      </c>
      <c r="L17181" s="217">
        <v>0</v>
      </c>
      <c r="M17181" s="217">
        <v>16.923076923076898</v>
      </c>
      <c r="N17181" s="217">
        <v>0</v>
      </c>
      <c r="O17181" s="217">
        <v>0</v>
      </c>
      <c r="P17181" s="217">
        <v>0</v>
      </c>
      <c r="Q17181" s="217">
        <v>0</v>
      </c>
      <c r="R17181" s="217">
        <v>0</v>
      </c>
      <c r="S17181" s="217">
        <v>0</v>
      </c>
      <c r="T17181" s="217">
        <v>0</v>
      </c>
      <c r="U17181" s="217">
        <v>0</v>
      </c>
      <c r="V17181" s="217">
        <v>0</v>
      </c>
      <c r="W17181" s="217">
        <v>0</v>
      </c>
      <c r="X17181" s="217">
        <v>0</v>
      </c>
      <c r="Y17181" s="217">
        <v>0</v>
      </c>
    </row>
    <row r="17182" spans="2:25">
      <c r="B17182" s="217" t="s">
        <v>17352</v>
      </c>
      <c r="C17182" s="217" t="s">
        <v>11696</v>
      </c>
      <c r="D17182" s="217" t="s">
        <v>28</v>
      </c>
      <c r="E17182" s="217" t="s">
        <v>87</v>
      </c>
      <c r="F17182" s="217" t="s">
        <v>12</v>
      </c>
      <c r="G17182" s="217" t="s">
        <v>13</v>
      </c>
      <c r="H17182" s="217" t="s">
        <v>178</v>
      </c>
      <c r="I17182" s="217">
        <v>1</v>
      </c>
      <c r="J17182" s="217">
        <v>1</v>
      </c>
      <c r="K17182" s="217">
        <v>0</v>
      </c>
      <c r="L17182" s="217">
        <v>0</v>
      </c>
      <c r="M17182" s="217">
        <v>67.692307692307693</v>
      </c>
      <c r="N17182" s="217">
        <v>14.7727272727273</v>
      </c>
      <c r="O17182" s="217">
        <v>14.7727272727273</v>
      </c>
      <c r="P17182" s="217">
        <v>0</v>
      </c>
      <c r="Q17182" s="217">
        <v>14.7727272727273</v>
      </c>
      <c r="R17182" s="217">
        <v>14.7727272727273</v>
      </c>
      <c r="S17182" s="217">
        <v>0</v>
      </c>
      <c r="T17182" s="217">
        <v>14.7727272727273</v>
      </c>
      <c r="U17182" s="217">
        <v>14.7727272727273</v>
      </c>
      <c r="V17182" s="217">
        <v>0</v>
      </c>
      <c r="W17182" s="217">
        <v>14.7727272727273</v>
      </c>
      <c r="X17182" s="217">
        <v>14.7727272727273</v>
      </c>
      <c r="Y17182" s="217">
        <v>0</v>
      </c>
    </row>
    <row r="17183" spans="2:25">
      <c r="B17183" s="217" t="s">
        <v>17353</v>
      </c>
      <c r="C17183" s="217" t="s">
        <v>11696</v>
      </c>
      <c r="D17183" s="217" t="s">
        <v>28</v>
      </c>
      <c r="E17183" s="217" t="s">
        <v>87</v>
      </c>
      <c r="F17183" s="217" t="s">
        <v>12</v>
      </c>
      <c r="G17183" s="217" t="s">
        <v>13</v>
      </c>
      <c r="H17183" s="217" t="s">
        <v>5</v>
      </c>
      <c r="I17183" s="217">
        <v>1</v>
      </c>
      <c r="J17183" s="217">
        <v>1</v>
      </c>
      <c r="K17183" s="217">
        <v>0</v>
      </c>
      <c r="L17183" s="217">
        <v>0</v>
      </c>
      <c r="M17183" s="217">
        <v>110</v>
      </c>
      <c r="N17183" s="217">
        <v>9.0909090909090899</v>
      </c>
      <c r="O17183" s="217">
        <v>9.0909090909090899</v>
      </c>
      <c r="P17183" s="217">
        <v>0</v>
      </c>
      <c r="Q17183" s="217">
        <v>9.0909090909090899</v>
      </c>
      <c r="R17183" s="217">
        <v>9.0909090909090899</v>
      </c>
      <c r="S17183" s="217">
        <v>0</v>
      </c>
      <c r="T17183" s="217">
        <v>9.0909090909090899</v>
      </c>
      <c r="U17183" s="217">
        <v>9.0909090909090899</v>
      </c>
      <c r="V17183" s="217">
        <v>0</v>
      </c>
      <c r="W17183" s="217">
        <v>9.0909090909090899</v>
      </c>
      <c r="X17183" s="217">
        <v>9.0909090909090899</v>
      </c>
      <c r="Y17183" s="217">
        <v>0</v>
      </c>
    </row>
    <row r="17184" spans="2:25">
      <c r="B17184" s="217" t="s">
        <v>17354</v>
      </c>
      <c r="C17184" s="217" t="s">
        <v>11696</v>
      </c>
      <c r="D17184" s="217" t="s">
        <v>28</v>
      </c>
      <c r="E17184" s="217" t="s">
        <v>87</v>
      </c>
      <c r="F17184" s="217" t="s">
        <v>9</v>
      </c>
      <c r="G17184" s="217" t="s">
        <v>13</v>
      </c>
      <c r="H17184" s="217" t="s">
        <v>170</v>
      </c>
      <c r="I17184" s="217">
        <v>0</v>
      </c>
      <c r="J17184" s="217">
        <v>0</v>
      </c>
      <c r="K17184" s="217">
        <v>0</v>
      </c>
      <c r="L17184" s="217">
        <v>0</v>
      </c>
      <c r="M17184" s="217">
        <v>8</v>
      </c>
      <c r="N17184" s="217">
        <v>0</v>
      </c>
      <c r="O17184" s="217">
        <v>0</v>
      </c>
      <c r="P17184" s="217">
        <v>0</v>
      </c>
      <c r="Q17184" s="217">
        <v>0</v>
      </c>
      <c r="R17184" s="217">
        <v>0</v>
      </c>
      <c r="S17184" s="217">
        <v>0</v>
      </c>
      <c r="T17184" s="217">
        <v>0</v>
      </c>
      <c r="U17184" s="217">
        <v>0</v>
      </c>
      <c r="V17184" s="217">
        <v>0</v>
      </c>
      <c r="W17184" s="217">
        <v>0</v>
      </c>
      <c r="X17184" s="217">
        <v>0</v>
      </c>
      <c r="Y17184" s="217">
        <v>0</v>
      </c>
    </row>
    <row r="17185" spans="2:25">
      <c r="B17185" s="217" t="s">
        <v>17355</v>
      </c>
      <c r="C17185" s="217" t="s">
        <v>11696</v>
      </c>
      <c r="D17185" s="217" t="s">
        <v>28</v>
      </c>
      <c r="E17185" s="217" t="s">
        <v>87</v>
      </c>
      <c r="F17185" s="217" t="s">
        <v>9</v>
      </c>
      <c r="G17185" s="217" t="s">
        <v>13</v>
      </c>
      <c r="H17185" s="217" t="s">
        <v>172</v>
      </c>
      <c r="I17185" s="217">
        <v>0</v>
      </c>
      <c r="J17185" s="217">
        <v>0</v>
      </c>
      <c r="K17185" s="217">
        <v>0</v>
      </c>
      <c r="L17185" s="217">
        <v>0</v>
      </c>
      <c r="M17185" s="217">
        <v>0</v>
      </c>
    </row>
    <row r="17186" spans="2:25">
      <c r="B17186" s="217" t="s">
        <v>17356</v>
      </c>
      <c r="C17186" s="217" t="s">
        <v>11696</v>
      </c>
      <c r="D17186" s="217" t="s">
        <v>28</v>
      </c>
      <c r="E17186" s="217" t="s">
        <v>87</v>
      </c>
      <c r="F17186" s="217" t="s">
        <v>9</v>
      </c>
      <c r="G17186" s="217" t="s">
        <v>13</v>
      </c>
      <c r="H17186" s="217" t="s">
        <v>174</v>
      </c>
      <c r="I17186" s="217">
        <v>0</v>
      </c>
      <c r="J17186" s="217">
        <v>0</v>
      </c>
      <c r="K17186" s="217">
        <v>0</v>
      </c>
      <c r="L17186" s="217">
        <v>0</v>
      </c>
      <c r="M17186" s="217">
        <v>16</v>
      </c>
      <c r="N17186" s="217">
        <v>0</v>
      </c>
      <c r="O17186" s="217">
        <v>0</v>
      </c>
      <c r="P17186" s="217">
        <v>0</v>
      </c>
      <c r="Q17186" s="217">
        <v>0</v>
      </c>
      <c r="R17186" s="217">
        <v>0</v>
      </c>
      <c r="S17186" s="217">
        <v>0</v>
      </c>
      <c r="T17186" s="217">
        <v>0</v>
      </c>
      <c r="U17186" s="217">
        <v>0</v>
      </c>
      <c r="V17186" s="217">
        <v>0</v>
      </c>
      <c r="W17186" s="217">
        <v>0</v>
      </c>
      <c r="X17186" s="217">
        <v>0</v>
      </c>
      <c r="Y17186" s="217">
        <v>0</v>
      </c>
    </row>
    <row r="17187" spans="2:25">
      <c r="B17187" s="217" t="s">
        <v>17357</v>
      </c>
      <c r="C17187" s="217" t="s">
        <v>11696</v>
      </c>
      <c r="D17187" s="217" t="s">
        <v>28</v>
      </c>
      <c r="E17187" s="217" t="s">
        <v>87</v>
      </c>
      <c r="F17187" s="217" t="s">
        <v>9</v>
      </c>
      <c r="G17187" s="217" t="s">
        <v>13</v>
      </c>
      <c r="H17187" s="217" t="s">
        <v>176</v>
      </c>
      <c r="I17187" s="217">
        <v>0</v>
      </c>
      <c r="J17187" s="217">
        <v>0</v>
      </c>
      <c r="K17187" s="217">
        <v>0</v>
      </c>
      <c r="L17187" s="217">
        <v>1</v>
      </c>
      <c r="M17187" s="217">
        <v>32</v>
      </c>
      <c r="N17187" s="217">
        <v>0</v>
      </c>
      <c r="O17187" s="217">
        <v>0</v>
      </c>
      <c r="P17187" s="217">
        <v>0</v>
      </c>
      <c r="Q17187" s="217">
        <v>0</v>
      </c>
      <c r="R17187" s="217">
        <v>0</v>
      </c>
      <c r="S17187" s="217">
        <v>0</v>
      </c>
      <c r="T17187" s="217">
        <v>0</v>
      </c>
      <c r="U17187" s="217">
        <v>0</v>
      </c>
      <c r="V17187" s="217">
        <v>0</v>
      </c>
      <c r="W17187" s="217">
        <v>0</v>
      </c>
      <c r="X17187" s="217">
        <v>0</v>
      </c>
      <c r="Y17187" s="217">
        <v>0</v>
      </c>
    </row>
    <row r="17188" spans="2:25">
      <c r="B17188" s="217" t="s">
        <v>17358</v>
      </c>
      <c r="C17188" s="217" t="s">
        <v>11696</v>
      </c>
      <c r="D17188" s="217" t="s">
        <v>28</v>
      </c>
      <c r="E17188" s="217" t="s">
        <v>87</v>
      </c>
      <c r="F17188" s="217" t="s">
        <v>9</v>
      </c>
      <c r="G17188" s="217" t="s">
        <v>13</v>
      </c>
      <c r="H17188" s="217" t="s">
        <v>178</v>
      </c>
      <c r="I17188" s="217">
        <v>0</v>
      </c>
      <c r="J17188" s="217">
        <v>0</v>
      </c>
      <c r="K17188" s="217">
        <v>0</v>
      </c>
      <c r="L17188" s="217">
        <v>2</v>
      </c>
      <c r="M17188" s="217">
        <v>64</v>
      </c>
      <c r="N17188" s="217">
        <v>0</v>
      </c>
      <c r="O17188" s="217">
        <v>0</v>
      </c>
      <c r="P17188" s="217">
        <v>0</v>
      </c>
      <c r="Q17188" s="217">
        <v>0</v>
      </c>
      <c r="R17188" s="217">
        <v>0</v>
      </c>
      <c r="S17188" s="217">
        <v>0</v>
      </c>
      <c r="T17188" s="217">
        <v>0</v>
      </c>
      <c r="U17188" s="217">
        <v>0</v>
      </c>
      <c r="V17188" s="217">
        <v>0</v>
      </c>
      <c r="W17188" s="217">
        <v>0</v>
      </c>
      <c r="X17188" s="217">
        <v>0</v>
      </c>
      <c r="Y17188" s="217">
        <v>0</v>
      </c>
    </row>
    <row r="17189" spans="2:25">
      <c r="B17189" s="217" t="s">
        <v>17359</v>
      </c>
      <c r="C17189" s="217" t="s">
        <v>11696</v>
      </c>
      <c r="D17189" s="217" t="s">
        <v>28</v>
      </c>
      <c r="E17189" s="217" t="s">
        <v>87</v>
      </c>
      <c r="F17189" s="217" t="s">
        <v>9</v>
      </c>
      <c r="G17189" s="217" t="s">
        <v>13</v>
      </c>
      <c r="H17189" s="217" t="s">
        <v>5</v>
      </c>
      <c r="I17189" s="217">
        <v>0</v>
      </c>
      <c r="J17189" s="217">
        <v>0</v>
      </c>
      <c r="K17189" s="217">
        <v>0</v>
      </c>
      <c r="L17189" s="217">
        <v>3</v>
      </c>
      <c r="M17189" s="217">
        <v>120</v>
      </c>
      <c r="N17189" s="217">
        <v>0</v>
      </c>
      <c r="O17189" s="217">
        <v>0</v>
      </c>
      <c r="P17189" s="217">
        <v>0</v>
      </c>
      <c r="Q17189" s="217">
        <v>0</v>
      </c>
      <c r="R17189" s="217">
        <v>0</v>
      </c>
      <c r="S17189" s="217">
        <v>0</v>
      </c>
      <c r="T17189" s="217">
        <v>0</v>
      </c>
      <c r="U17189" s="217">
        <v>0</v>
      </c>
      <c r="V17189" s="217">
        <v>0</v>
      </c>
      <c r="W17189" s="217">
        <v>0</v>
      </c>
      <c r="X17189" s="217">
        <v>0</v>
      </c>
      <c r="Y17189" s="217">
        <v>0</v>
      </c>
    </row>
    <row r="17190" spans="2:25">
      <c r="B17190" s="217" t="s">
        <v>17360</v>
      </c>
      <c r="C17190" s="217" t="s">
        <v>11696</v>
      </c>
      <c r="D17190" s="217" t="s">
        <v>28</v>
      </c>
      <c r="E17190" s="217" t="s">
        <v>87</v>
      </c>
      <c r="F17190" s="217" t="s">
        <v>5</v>
      </c>
      <c r="G17190" s="217" t="s">
        <v>13</v>
      </c>
      <c r="H17190" s="217" t="s">
        <v>170</v>
      </c>
      <c r="I17190" s="217">
        <v>0</v>
      </c>
      <c r="J17190" s="217">
        <v>0</v>
      </c>
      <c r="K17190" s="217">
        <v>0</v>
      </c>
      <c r="L17190" s="217">
        <v>0</v>
      </c>
      <c r="M17190" s="217">
        <v>8</v>
      </c>
      <c r="N17190" s="217">
        <v>0</v>
      </c>
      <c r="O17190" s="217">
        <v>0</v>
      </c>
      <c r="P17190" s="217">
        <v>0</v>
      </c>
      <c r="Q17190" s="217">
        <v>0</v>
      </c>
      <c r="R17190" s="217">
        <v>0</v>
      </c>
      <c r="S17190" s="217">
        <v>0</v>
      </c>
      <c r="T17190" s="217">
        <v>0</v>
      </c>
      <c r="U17190" s="217">
        <v>0</v>
      </c>
      <c r="V17190" s="217">
        <v>0</v>
      </c>
      <c r="W17190" s="217">
        <v>0</v>
      </c>
      <c r="X17190" s="217">
        <v>0</v>
      </c>
      <c r="Y17190" s="217">
        <v>0</v>
      </c>
    </row>
    <row r="17191" spans="2:25">
      <c r="B17191" s="217" t="s">
        <v>17361</v>
      </c>
      <c r="C17191" s="217" t="s">
        <v>11696</v>
      </c>
      <c r="D17191" s="217" t="s">
        <v>28</v>
      </c>
      <c r="E17191" s="217" t="s">
        <v>87</v>
      </c>
      <c r="F17191" s="217" t="s">
        <v>5</v>
      </c>
      <c r="G17191" s="217" t="s">
        <v>13</v>
      </c>
      <c r="H17191" s="217" t="s">
        <v>172</v>
      </c>
      <c r="I17191" s="217">
        <v>0</v>
      </c>
      <c r="J17191" s="217">
        <v>0</v>
      </c>
      <c r="K17191" s="217">
        <v>0</v>
      </c>
      <c r="L17191" s="217">
        <v>0</v>
      </c>
      <c r="M17191" s="217">
        <v>0</v>
      </c>
    </row>
    <row r="17192" spans="2:25">
      <c r="B17192" s="217" t="s">
        <v>17362</v>
      </c>
      <c r="C17192" s="217" t="s">
        <v>11696</v>
      </c>
      <c r="D17192" s="217" t="s">
        <v>28</v>
      </c>
      <c r="E17192" s="217" t="s">
        <v>87</v>
      </c>
      <c r="F17192" s="217" t="s">
        <v>5</v>
      </c>
      <c r="G17192" s="217" t="s">
        <v>13</v>
      </c>
      <c r="H17192" s="217" t="s">
        <v>174</v>
      </c>
      <c r="I17192" s="217">
        <v>0</v>
      </c>
      <c r="J17192" s="217">
        <v>0</v>
      </c>
      <c r="K17192" s="217">
        <v>0</v>
      </c>
      <c r="L17192" s="217">
        <v>0</v>
      </c>
      <c r="M17192" s="217">
        <v>41.384615384615401</v>
      </c>
      <c r="N17192" s="217">
        <v>0</v>
      </c>
      <c r="O17192" s="217">
        <v>0</v>
      </c>
      <c r="P17192" s="217">
        <v>0</v>
      </c>
      <c r="Q17192" s="217">
        <v>0</v>
      </c>
      <c r="R17192" s="217">
        <v>0</v>
      </c>
      <c r="S17192" s="217">
        <v>0</v>
      </c>
      <c r="T17192" s="217">
        <v>0</v>
      </c>
      <c r="U17192" s="217">
        <v>0</v>
      </c>
      <c r="V17192" s="217">
        <v>0</v>
      </c>
      <c r="W17192" s="217">
        <v>0</v>
      </c>
      <c r="X17192" s="217">
        <v>0</v>
      </c>
      <c r="Y17192" s="217">
        <v>0</v>
      </c>
    </row>
    <row r="17193" spans="2:25">
      <c r="B17193" s="217" t="s">
        <v>17363</v>
      </c>
      <c r="C17193" s="217" t="s">
        <v>11696</v>
      </c>
      <c r="D17193" s="217" t="s">
        <v>28</v>
      </c>
      <c r="E17193" s="217" t="s">
        <v>87</v>
      </c>
      <c r="F17193" s="217" t="s">
        <v>5</v>
      </c>
      <c r="G17193" s="217" t="s">
        <v>13</v>
      </c>
      <c r="H17193" s="217" t="s">
        <v>176</v>
      </c>
      <c r="I17193" s="217">
        <v>0</v>
      </c>
      <c r="J17193" s="217">
        <v>0</v>
      </c>
      <c r="K17193" s="217">
        <v>0</v>
      </c>
      <c r="L17193" s="217">
        <v>1</v>
      </c>
      <c r="M17193" s="217">
        <v>48.923076923076898</v>
      </c>
      <c r="N17193" s="217">
        <v>0</v>
      </c>
      <c r="O17193" s="217">
        <v>0</v>
      </c>
      <c r="P17193" s="217">
        <v>0</v>
      </c>
      <c r="Q17193" s="217">
        <v>0</v>
      </c>
      <c r="R17193" s="217">
        <v>0</v>
      </c>
      <c r="S17193" s="217">
        <v>0</v>
      </c>
      <c r="T17193" s="217">
        <v>0</v>
      </c>
      <c r="U17193" s="217">
        <v>0</v>
      </c>
      <c r="V17193" s="217">
        <v>0</v>
      </c>
      <c r="W17193" s="217">
        <v>0</v>
      </c>
      <c r="X17193" s="217">
        <v>0</v>
      </c>
      <c r="Y17193" s="217">
        <v>0</v>
      </c>
    </row>
    <row r="17194" spans="2:25">
      <c r="B17194" s="217" t="s">
        <v>17364</v>
      </c>
      <c r="C17194" s="217" t="s">
        <v>11696</v>
      </c>
      <c r="D17194" s="217" t="s">
        <v>28</v>
      </c>
      <c r="E17194" s="217" t="s">
        <v>87</v>
      </c>
      <c r="F17194" s="217" t="s">
        <v>5</v>
      </c>
      <c r="G17194" s="217" t="s">
        <v>13</v>
      </c>
      <c r="H17194" s="217" t="s">
        <v>178</v>
      </c>
      <c r="I17194" s="217">
        <v>1</v>
      </c>
      <c r="J17194" s="217">
        <v>1</v>
      </c>
      <c r="K17194" s="217">
        <v>0</v>
      </c>
      <c r="L17194" s="217">
        <v>2</v>
      </c>
      <c r="M17194" s="217">
        <v>131.69230769230799</v>
      </c>
      <c r="N17194" s="217">
        <v>7.5934579439252303</v>
      </c>
      <c r="O17194" s="217">
        <v>7.5934579439252303</v>
      </c>
      <c r="P17194" s="217">
        <v>0</v>
      </c>
      <c r="Q17194" s="217">
        <v>7.5934579439252303</v>
      </c>
      <c r="R17194" s="217">
        <v>7.5934579439252303</v>
      </c>
      <c r="S17194" s="217">
        <v>0</v>
      </c>
      <c r="T17194" s="217">
        <v>7.5934579439252303</v>
      </c>
      <c r="U17194" s="217">
        <v>7.5934579439252303</v>
      </c>
      <c r="V17194" s="217">
        <v>0</v>
      </c>
      <c r="W17194" s="217">
        <v>7.5934579439252303</v>
      </c>
      <c r="X17194" s="217">
        <v>7.5934579439252303</v>
      </c>
      <c r="Y17194" s="217">
        <v>0</v>
      </c>
    </row>
    <row r="17195" spans="2:25">
      <c r="B17195" s="217" t="s">
        <v>17365</v>
      </c>
      <c r="C17195" s="217" t="s">
        <v>11696</v>
      </c>
      <c r="D17195" s="217" t="s">
        <v>28</v>
      </c>
      <c r="E17195" s="217" t="s">
        <v>87</v>
      </c>
      <c r="F17195" s="217" t="s">
        <v>5</v>
      </c>
      <c r="G17195" s="217" t="s">
        <v>13</v>
      </c>
      <c r="H17195" s="217" t="s">
        <v>5</v>
      </c>
      <c r="I17195" s="217">
        <v>1</v>
      </c>
      <c r="J17195" s="217">
        <v>1</v>
      </c>
      <c r="K17195" s="217">
        <v>0</v>
      </c>
      <c r="L17195" s="217">
        <v>3</v>
      </c>
      <c r="M17195" s="217">
        <v>230</v>
      </c>
      <c r="N17195" s="217">
        <v>4.3478260869565197</v>
      </c>
      <c r="O17195" s="217">
        <v>4.3478260869565197</v>
      </c>
      <c r="P17195" s="217">
        <v>0</v>
      </c>
      <c r="Q17195" s="217">
        <v>4.3478260869565197</v>
      </c>
      <c r="R17195" s="217">
        <v>4.3478260869565197</v>
      </c>
      <c r="S17195" s="217">
        <v>0</v>
      </c>
      <c r="T17195" s="217">
        <v>4.3478260869565197</v>
      </c>
      <c r="U17195" s="217">
        <v>4.3478260869565197</v>
      </c>
      <c r="V17195" s="217">
        <v>0</v>
      </c>
      <c r="W17195" s="217">
        <v>4.3478260869565197</v>
      </c>
      <c r="X17195" s="217">
        <v>4.3478260869565197</v>
      </c>
      <c r="Y17195" s="217">
        <v>0</v>
      </c>
    </row>
    <row r="17196" spans="2:25">
      <c r="B17196" s="217" t="s">
        <v>17366</v>
      </c>
      <c r="C17196" s="217" t="s">
        <v>11696</v>
      </c>
      <c r="D17196" s="217" t="s">
        <v>28</v>
      </c>
      <c r="E17196" s="217" t="s">
        <v>87</v>
      </c>
      <c r="F17196" s="217" t="s">
        <v>12</v>
      </c>
      <c r="G17196" s="217" t="s">
        <v>5</v>
      </c>
      <c r="H17196" s="217" t="s">
        <v>170</v>
      </c>
      <c r="I17196" s="217">
        <v>1</v>
      </c>
      <c r="J17196" s="217">
        <v>1</v>
      </c>
      <c r="K17196" s="217">
        <v>0</v>
      </c>
      <c r="L17196" s="217">
        <v>2</v>
      </c>
      <c r="M17196" s="217">
        <v>89.063568010936393</v>
      </c>
      <c r="N17196" s="217">
        <v>11.2279355333845</v>
      </c>
      <c r="O17196" s="217">
        <v>11.2279355333845</v>
      </c>
      <c r="P17196" s="217">
        <v>0</v>
      </c>
      <c r="Q17196" s="217">
        <v>11.2279355333845</v>
      </c>
      <c r="R17196" s="217">
        <v>11.2279355333845</v>
      </c>
      <c r="S17196" s="217">
        <v>0</v>
      </c>
      <c r="T17196" s="217">
        <v>11.2279355333845</v>
      </c>
      <c r="U17196" s="217">
        <v>11.2279355333845</v>
      </c>
      <c r="V17196" s="217">
        <v>0</v>
      </c>
      <c r="W17196" s="217">
        <v>11.2279355333845</v>
      </c>
      <c r="X17196" s="217">
        <v>11.2279355333845</v>
      </c>
      <c r="Y17196" s="217">
        <v>0</v>
      </c>
    </row>
    <row r="17197" spans="2:25">
      <c r="B17197" s="217" t="s">
        <v>17367</v>
      </c>
      <c r="C17197" s="217" t="s">
        <v>11696</v>
      </c>
      <c r="D17197" s="217" t="s">
        <v>28</v>
      </c>
      <c r="E17197" s="217" t="s">
        <v>87</v>
      </c>
      <c r="F17197" s="217" t="s">
        <v>12</v>
      </c>
      <c r="G17197" s="217" t="s">
        <v>5</v>
      </c>
      <c r="H17197" s="217" t="s">
        <v>172</v>
      </c>
      <c r="I17197" s="217">
        <v>0</v>
      </c>
      <c r="J17197" s="217">
        <v>0</v>
      </c>
      <c r="K17197" s="217">
        <v>0</v>
      </c>
      <c r="L17197" s="217">
        <v>2</v>
      </c>
      <c r="M17197" s="217">
        <v>190.72795625427199</v>
      </c>
      <c r="N17197" s="217">
        <v>0</v>
      </c>
      <c r="O17197" s="217">
        <v>0</v>
      </c>
      <c r="P17197" s="217">
        <v>0</v>
      </c>
      <c r="Q17197" s="217">
        <v>0</v>
      </c>
      <c r="R17197" s="217">
        <v>0</v>
      </c>
      <c r="S17197" s="217">
        <v>0</v>
      </c>
      <c r="T17197" s="217">
        <v>0</v>
      </c>
      <c r="U17197" s="217">
        <v>0</v>
      </c>
      <c r="V17197" s="217">
        <v>0</v>
      </c>
      <c r="W17197" s="217">
        <v>0</v>
      </c>
      <c r="X17197" s="217">
        <v>0</v>
      </c>
      <c r="Y17197" s="217">
        <v>0</v>
      </c>
    </row>
    <row r="17198" spans="2:25">
      <c r="B17198" s="217" t="s">
        <v>17368</v>
      </c>
      <c r="C17198" s="217" t="s">
        <v>11696</v>
      </c>
      <c r="D17198" s="217" t="s">
        <v>28</v>
      </c>
      <c r="E17198" s="217" t="s">
        <v>87</v>
      </c>
      <c r="F17198" s="217" t="s">
        <v>12</v>
      </c>
      <c r="G17198" s="217" t="s">
        <v>5</v>
      </c>
      <c r="H17198" s="217" t="s">
        <v>174</v>
      </c>
      <c r="I17198" s="217">
        <v>7</v>
      </c>
      <c r="J17198" s="217">
        <v>7</v>
      </c>
      <c r="K17198" s="217">
        <v>0</v>
      </c>
      <c r="L17198" s="217">
        <v>14</v>
      </c>
      <c r="M17198" s="217">
        <v>399.96766391503201</v>
      </c>
      <c r="N17198" s="217">
        <v>17.501414818091501</v>
      </c>
      <c r="O17198" s="217">
        <v>17.501414818091501</v>
      </c>
      <c r="P17198" s="217">
        <v>0</v>
      </c>
      <c r="Q17198" s="217">
        <v>17.501414818091501</v>
      </c>
      <c r="R17198" s="217">
        <v>17.501414818091501</v>
      </c>
      <c r="S17198" s="217">
        <v>0</v>
      </c>
      <c r="T17198" s="217">
        <v>17.501414818091501</v>
      </c>
      <c r="U17198" s="217">
        <v>17.501414818091501</v>
      </c>
      <c r="V17198" s="217">
        <v>0</v>
      </c>
      <c r="W17198" s="217">
        <v>17.501414818091501</v>
      </c>
      <c r="X17198" s="217">
        <v>17.501414818091501</v>
      </c>
      <c r="Y17198" s="217">
        <v>0</v>
      </c>
    </row>
    <row r="17199" spans="2:25">
      <c r="B17199" s="217" t="s">
        <v>17369</v>
      </c>
      <c r="C17199" s="217" t="s">
        <v>11696</v>
      </c>
      <c r="D17199" s="217" t="s">
        <v>28</v>
      </c>
      <c r="E17199" s="217" t="s">
        <v>87</v>
      </c>
      <c r="F17199" s="217" t="s">
        <v>12</v>
      </c>
      <c r="G17199" s="217" t="s">
        <v>5</v>
      </c>
      <c r="H17199" s="217" t="s">
        <v>176</v>
      </c>
      <c r="I17199" s="217">
        <v>4</v>
      </c>
      <c r="J17199" s="217">
        <v>4</v>
      </c>
      <c r="K17199" s="217">
        <v>0</v>
      </c>
      <c r="L17199" s="217">
        <v>11</v>
      </c>
      <c r="M17199" s="217">
        <v>498.89846995110202</v>
      </c>
      <c r="N17199" s="217">
        <v>8.0176633943015503</v>
      </c>
      <c r="O17199" s="217">
        <v>8.0176633943015503</v>
      </c>
      <c r="P17199" s="217">
        <v>0</v>
      </c>
      <c r="Q17199" s="217">
        <v>8.0176633943015503</v>
      </c>
      <c r="R17199" s="217">
        <v>8.0176633943015503</v>
      </c>
      <c r="S17199" s="217">
        <v>0</v>
      </c>
      <c r="T17199" s="217">
        <v>8.0176633943015503</v>
      </c>
      <c r="U17199" s="217">
        <v>8.0176633943015503</v>
      </c>
      <c r="V17199" s="217">
        <v>0</v>
      </c>
      <c r="W17199" s="217">
        <v>8.0176633943015503</v>
      </c>
      <c r="X17199" s="217">
        <v>8.0176633943015503</v>
      </c>
      <c r="Y17199" s="217">
        <v>0</v>
      </c>
    </row>
    <row r="17200" spans="2:25">
      <c r="B17200" s="217" t="s">
        <v>17370</v>
      </c>
      <c r="C17200" s="217" t="s">
        <v>11696</v>
      </c>
      <c r="D17200" s="217" t="s">
        <v>28</v>
      </c>
      <c r="E17200" s="217" t="s">
        <v>87</v>
      </c>
      <c r="F17200" s="217" t="s">
        <v>12</v>
      </c>
      <c r="G17200" s="217" t="s">
        <v>5</v>
      </c>
      <c r="H17200" s="217" t="s">
        <v>178</v>
      </c>
      <c r="I17200" s="217">
        <v>17</v>
      </c>
      <c r="J17200" s="217">
        <v>17</v>
      </c>
      <c r="K17200" s="217">
        <v>0</v>
      </c>
      <c r="L17200" s="217">
        <v>31</v>
      </c>
      <c r="M17200" s="217">
        <v>901.34234186865797</v>
      </c>
      <c r="N17200" s="217">
        <v>18.860758238380001</v>
      </c>
      <c r="O17200" s="217">
        <v>18.860758238380001</v>
      </c>
      <c r="P17200" s="217">
        <v>0</v>
      </c>
      <c r="Q17200" s="217">
        <v>18.860758238380001</v>
      </c>
      <c r="R17200" s="217">
        <v>18.860758238380001</v>
      </c>
      <c r="S17200" s="217">
        <v>0</v>
      </c>
      <c r="T17200" s="217">
        <v>18.860758238380001</v>
      </c>
      <c r="U17200" s="217">
        <v>18.860758238380001</v>
      </c>
      <c r="V17200" s="217">
        <v>0</v>
      </c>
      <c r="W17200" s="217">
        <v>18.860758238380001</v>
      </c>
      <c r="X17200" s="217">
        <v>18.860758238380001</v>
      </c>
      <c r="Y17200" s="217">
        <v>0</v>
      </c>
    </row>
    <row r="17201" spans="2:25">
      <c r="B17201" s="217" t="s">
        <v>17371</v>
      </c>
      <c r="C17201" s="217" t="s">
        <v>11696</v>
      </c>
      <c r="D17201" s="217" t="s">
        <v>28</v>
      </c>
      <c r="E17201" s="217" t="s">
        <v>87</v>
      </c>
      <c r="F17201" s="217" t="s">
        <v>12</v>
      </c>
      <c r="G17201" s="217" t="s">
        <v>5</v>
      </c>
      <c r="H17201" s="217" t="s">
        <v>5</v>
      </c>
      <c r="I17201" s="217">
        <v>29</v>
      </c>
      <c r="J17201" s="217">
        <v>29</v>
      </c>
      <c r="K17201" s="217">
        <v>0</v>
      </c>
      <c r="L17201" s="217">
        <v>60</v>
      </c>
      <c r="M17201" s="217">
        <v>2080</v>
      </c>
      <c r="N17201" s="217">
        <v>13.942307692307701</v>
      </c>
      <c r="O17201" s="217">
        <v>13.942307692307701</v>
      </c>
      <c r="P17201" s="217">
        <v>0</v>
      </c>
      <c r="Q17201" s="217">
        <v>13.942307692307701</v>
      </c>
      <c r="R17201" s="217">
        <v>13.942307692307701</v>
      </c>
      <c r="S17201" s="217">
        <v>0</v>
      </c>
      <c r="T17201" s="217">
        <v>13.942307692307701</v>
      </c>
      <c r="U17201" s="217">
        <v>13.942307692307701</v>
      </c>
      <c r="V17201" s="217">
        <v>0</v>
      </c>
      <c r="W17201" s="217">
        <v>13.942307692307701</v>
      </c>
      <c r="X17201" s="217">
        <v>13.942307692307701</v>
      </c>
      <c r="Y17201" s="217">
        <v>0</v>
      </c>
    </row>
    <row r="17202" spans="2:25">
      <c r="B17202" s="217" t="s">
        <v>17372</v>
      </c>
      <c r="C17202" s="217" t="s">
        <v>11696</v>
      </c>
      <c r="D17202" s="217" t="s">
        <v>28</v>
      </c>
      <c r="E17202" s="217" t="s">
        <v>87</v>
      </c>
      <c r="F17202" s="217" t="s">
        <v>9</v>
      </c>
      <c r="G17202" s="217" t="s">
        <v>5</v>
      </c>
      <c r="H17202" s="217" t="s">
        <v>170</v>
      </c>
      <c r="I17202" s="217">
        <v>0</v>
      </c>
      <c r="J17202" s="217">
        <v>0</v>
      </c>
      <c r="K17202" s="217">
        <v>0</v>
      </c>
      <c r="L17202" s="217">
        <v>3</v>
      </c>
      <c r="M17202" s="217">
        <v>115.378151260504</v>
      </c>
      <c r="N17202" s="217">
        <v>0</v>
      </c>
      <c r="O17202" s="217">
        <v>0</v>
      </c>
      <c r="P17202" s="217">
        <v>0</v>
      </c>
      <c r="Q17202" s="217">
        <v>0</v>
      </c>
      <c r="R17202" s="217">
        <v>0</v>
      </c>
      <c r="S17202" s="217">
        <v>0</v>
      </c>
      <c r="T17202" s="217">
        <v>0</v>
      </c>
      <c r="U17202" s="217">
        <v>0</v>
      </c>
      <c r="V17202" s="217">
        <v>0</v>
      </c>
      <c r="W17202" s="217">
        <v>0</v>
      </c>
      <c r="X17202" s="217">
        <v>0</v>
      </c>
      <c r="Y17202" s="217">
        <v>0</v>
      </c>
    </row>
    <row r="17203" spans="2:25">
      <c r="B17203" s="217" t="s">
        <v>17373</v>
      </c>
      <c r="C17203" s="217" t="s">
        <v>11696</v>
      </c>
      <c r="D17203" s="217" t="s">
        <v>28</v>
      </c>
      <c r="E17203" s="217" t="s">
        <v>87</v>
      </c>
      <c r="F17203" s="217" t="s">
        <v>9</v>
      </c>
      <c r="G17203" s="217" t="s">
        <v>5</v>
      </c>
      <c r="H17203" s="217" t="s">
        <v>172</v>
      </c>
      <c r="I17203" s="217">
        <v>0</v>
      </c>
      <c r="J17203" s="217">
        <v>0</v>
      </c>
      <c r="K17203" s="217">
        <v>0</v>
      </c>
      <c r="L17203" s="217">
        <v>9</v>
      </c>
      <c r="M17203" s="217">
        <v>205.07376283846901</v>
      </c>
      <c r="N17203" s="217">
        <v>0</v>
      </c>
      <c r="O17203" s="217">
        <v>0</v>
      </c>
      <c r="P17203" s="217">
        <v>0</v>
      </c>
      <c r="Q17203" s="217">
        <v>0</v>
      </c>
      <c r="R17203" s="217">
        <v>0</v>
      </c>
      <c r="S17203" s="217">
        <v>0</v>
      </c>
      <c r="T17203" s="217">
        <v>0</v>
      </c>
      <c r="U17203" s="217">
        <v>0</v>
      </c>
      <c r="V17203" s="217">
        <v>0</v>
      </c>
      <c r="W17203" s="217">
        <v>0</v>
      </c>
      <c r="X17203" s="217">
        <v>0</v>
      </c>
      <c r="Y17203" s="217">
        <v>0</v>
      </c>
    </row>
    <row r="17204" spans="2:25">
      <c r="B17204" s="217" t="s">
        <v>17374</v>
      </c>
      <c r="C17204" s="217" t="s">
        <v>11696</v>
      </c>
      <c r="D17204" s="217" t="s">
        <v>28</v>
      </c>
      <c r="E17204" s="217" t="s">
        <v>87</v>
      </c>
      <c r="F17204" s="217" t="s">
        <v>9</v>
      </c>
      <c r="G17204" s="217" t="s">
        <v>5</v>
      </c>
      <c r="H17204" s="217" t="s">
        <v>174</v>
      </c>
      <c r="I17204" s="217">
        <v>0</v>
      </c>
      <c r="J17204" s="217">
        <v>0</v>
      </c>
      <c r="K17204" s="217">
        <v>0</v>
      </c>
      <c r="L17204" s="217">
        <v>17</v>
      </c>
      <c r="M17204" s="217">
        <v>399.275443510738</v>
      </c>
      <c r="N17204" s="217">
        <v>0</v>
      </c>
      <c r="O17204" s="217">
        <v>0</v>
      </c>
      <c r="P17204" s="217">
        <v>0</v>
      </c>
      <c r="Q17204" s="217">
        <v>0</v>
      </c>
      <c r="R17204" s="217">
        <v>0</v>
      </c>
      <c r="S17204" s="217">
        <v>0</v>
      </c>
      <c r="T17204" s="217">
        <v>0</v>
      </c>
      <c r="U17204" s="217">
        <v>0</v>
      </c>
      <c r="V17204" s="217">
        <v>0</v>
      </c>
      <c r="W17204" s="217">
        <v>0</v>
      </c>
      <c r="X17204" s="217">
        <v>0</v>
      </c>
      <c r="Y17204" s="217">
        <v>0</v>
      </c>
    </row>
    <row r="17205" spans="2:25">
      <c r="B17205" s="217" t="s">
        <v>17375</v>
      </c>
      <c r="C17205" s="217" t="s">
        <v>11696</v>
      </c>
      <c r="D17205" s="217" t="s">
        <v>28</v>
      </c>
      <c r="E17205" s="217" t="s">
        <v>87</v>
      </c>
      <c r="F17205" s="217" t="s">
        <v>9</v>
      </c>
      <c r="G17205" s="217" t="s">
        <v>5</v>
      </c>
      <c r="H17205" s="217" t="s">
        <v>176</v>
      </c>
      <c r="I17205" s="217">
        <v>3</v>
      </c>
      <c r="J17205" s="217">
        <v>3</v>
      </c>
      <c r="K17205" s="217">
        <v>0</v>
      </c>
      <c r="L17205" s="217">
        <v>17</v>
      </c>
      <c r="M17205" s="217">
        <v>562.68907563025198</v>
      </c>
      <c r="N17205" s="217">
        <v>5.33154121863799</v>
      </c>
      <c r="O17205" s="217">
        <v>5.33154121863799</v>
      </c>
      <c r="P17205" s="217">
        <v>0</v>
      </c>
      <c r="Q17205" s="217">
        <v>5.33154121863799</v>
      </c>
      <c r="R17205" s="217">
        <v>5.33154121863799</v>
      </c>
      <c r="S17205" s="217">
        <v>0</v>
      </c>
      <c r="T17205" s="217">
        <v>5.33154121863799</v>
      </c>
      <c r="U17205" s="217">
        <v>5.33154121863799</v>
      </c>
      <c r="V17205" s="217">
        <v>0</v>
      </c>
      <c r="W17205" s="217">
        <v>5.33154121863799</v>
      </c>
      <c r="X17205" s="217">
        <v>5.33154121863799</v>
      </c>
      <c r="Y17205" s="217">
        <v>0</v>
      </c>
    </row>
    <row r="17206" spans="2:25">
      <c r="B17206" s="217" t="s">
        <v>17376</v>
      </c>
      <c r="C17206" s="217" t="s">
        <v>11696</v>
      </c>
      <c r="D17206" s="217" t="s">
        <v>28</v>
      </c>
      <c r="E17206" s="217" t="s">
        <v>87</v>
      </c>
      <c r="F17206" s="217" t="s">
        <v>9</v>
      </c>
      <c r="G17206" s="217" t="s">
        <v>5</v>
      </c>
      <c r="H17206" s="217" t="s">
        <v>178</v>
      </c>
      <c r="I17206" s="217">
        <v>4</v>
      </c>
      <c r="J17206" s="217">
        <v>4</v>
      </c>
      <c r="K17206" s="217">
        <v>0</v>
      </c>
      <c r="L17206" s="217">
        <v>54</v>
      </c>
      <c r="M17206" s="217">
        <v>917.583566760037</v>
      </c>
      <c r="N17206" s="217">
        <v>4.3592759775808698</v>
      </c>
      <c r="O17206" s="217">
        <v>4.3592759775808698</v>
      </c>
      <c r="P17206" s="217">
        <v>0</v>
      </c>
      <c r="Q17206" s="217">
        <v>4.3592759775808698</v>
      </c>
      <c r="R17206" s="217">
        <v>4.3592759775808698</v>
      </c>
      <c r="S17206" s="217">
        <v>0</v>
      </c>
      <c r="T17206" s="217">
        <v>4.3592759775808698</v>
      </c>
      <c r="U17206" s="217">
        <v>4.3592759775808698</v>
      </c>
      <c r="V17206" s="217">
        <v>0</v>
      </c>
      <c r="W17206" s="217">
        <v>4.3592759775808698</v>
      </c>
      <c r="X17206" s="217">
        <v>4.3592759775808698</v>
      </c>
      <c r="Y17206" s="217">
        <v>0</v>
      </c>
    </row>
    <row r="17207" spans="2:25">
      <c r="B17207" s="217" t="s">
        <v>17377</v>
      </c>
      <c r="C17207" s="217" t="s">
        <v>11696</v>
      </c>
      <c r="D17207" s="217" t="s">
        <v>28</v>
      </c>
      <c r="E17207" s="217" t="s">
        <v>87</v>
      </c>
      <c r="F17207" s="217" t="s">
        <v>9</v>
      </c>
      <c r="G17207" s="217" t="s">
        <v>5</v>
      </c>
      <c r="H17207" s="217" t="s">
        <v>5</v>
      </c>
      <c r="I17207" s="217">
        <v>7</v>
      </c>
      <c r="J17207" s="217">
        <v>7</v>
      </c>
      <c r="K17207" s="217">
        <v>0</v>
      </c>
      <c r="L17207" s="217">
        <v>100</v>
      </c>
      <c r="M17207" s="217">
        <v>2200</v>
      </c>
      <c r="N17207" s="217">
        <v>3.1818181818181799</v>
      </c>
      <c r="O17207" s="217">
        <v>3.1818181818181799</v>
      </c>
      <c r="P17207" s="217">
        <v>0</v>
      </c>
      <c r="Q17207" s="217">
        <v>3.1818181818181799</v>
      </c>
      <c r="R17207" s="217">
        <v>3.1818181818181799</v>
      </c>
      <c r="S17207" s="217">
        <v>0</v>
      </c>
      <c r="T17207" s="217">
        <v>3.1818181818181799</v>
      </c>
      <c r="U17207" s="217">
        <v>3.1818181818181799</v>
      </c>
      <c r="V17207" s="217">
        <v>0</v>
      </c>
      <c r="W17207" s="217">
        <v>3.1818181818181799</v>
      </c>
      <c r="X17207" s="217">
        <v>3.1818181818181799</v>
      </c>
      <c r="Y17207" s="217">
        <v>0</v>
      </c>
    </row>
    <row r="17208" spans="2:25">
      <c r="B17208" s="217" t="s">
        <v>17378</v>
      </c>
      <c r="C17208" s="217" t="s">
        <v>11696</v>
      </c>
      <c r="D17208" s="217" t="s">
        <v>28</v>
      </c>
      <c r="E17208" s="217" t="s">
        <v>87</v>
      </c>
      <c r="F17208" s="217" t="s">
        <v>5</v>
      </c>
      <c r="G17208" s="217" t="s">
        <v>5</v>
      </c>
      <c r="H17208" s="217" t="s">
        <v>170</v>
      </c>
      <c r="I17208" s="217">
        <v>1</v>
      </c>
      <c r="J17208" s="217">
        <v>1</v>
      </c>
      <c r="K17208" s="217">
        <v>0</v>
      </c>
      <c r="L17208" s="217">
        <v>5</v>
      </c>
      <c r="M17208" s="217">
        <v>204.441719271441</v>
      </c>
      <c r="N17208" s="217">
        <v>4.8913695480729302</v>
      </c>
      <c r="O17208" s="217">
        <v>4.8913695480729302</v>
      </c>
      <c r="P17208" s="217">
        <v>0</v>
      </c>
      <c r="Q17208" s="217">
        <v>4.8913695480729302</v>
      </c>
      <c r="R17208" s="217">
        <v>4.8913695480729302</v>
      </c>
      <c r="S17208" s="217">
        <v>0</v>
      </c>
      <c r="T17208" s="217">
        <v>4.8913695480729302</v>
      </c>
      <c r="U17208" s="217">
        <v>4.8913695480729302</v>
      </c>
      <c r="V17208" s="217">
        <v>0</v>
      </c>
      <c r="W17208" s="217">
        <v>4.8913695480729302</v>
      </c>
      <c r="X17208" s="217">
        <v>4.8913695480729302</v>
      </c>
      <c r="Y17208" s="217">
        <v>0</v>
      </c>
    </row>
    <row r="17209" spans="2:25">
      <c r="B17209" s="217" t="s">
        <v>17379</v>
      </c>
      <c r="C17209" s="217" t="s">
        <v>11696</v>
      </c>
      <c r="D17209" s="217" t="s">
        <v>28</v>
      </c>
      <c r="E17209" s="217" t="s">
        <v>87</v>
      </c>
      <c r="F17209" s="217" t="s">
        <v>5</v>
      </c>
      <c r="G17209" s="217" t="s">
        <v>5</v>
      </c>
      <c r="H17209" s="217" t="s">
        <v>172</v>
      </c>
      <c r="I17209" s="217">
        <v>0</v>
      </c>
      <c r="J17209" s="217">
        <v>0</v>
      </c>
      <c r="K17209" s="217">
        <v>0</v>
      </c>
      <c r="L17209" s="217">
        <v>11</v>
      </c>
      <c r="M17209" s="217">
        <v>395.801719092741</v>
      </c>
      <c r="N17209" s="217">
        <v>0</v>
      </c>
      <c r="O17209" s="217">
        <v>0</v>
      </c>
      <c r="P17209" s="217">
        <v>0</v>
      </c>
      <c r="Q17209" s="217">
        <v>0</v>
      </c>
      <c r="R17209" s="217">
        <v>0</v>
      </c>
      <c r="S17209" s="217">
        <v>0</v>
      </c>
      <c r="T17209" s="217">
        <v>0</v>
      </c>
      <c r="U17209" s="217">
        <v>0</v>
      </c>
      <c r="V17209" s="217">
        <v>0</v>
      </c>
      <c r="W17209" s="217">
        <v>0</v>
      </c>
      <c r="X17209" s="217">
        <v>0</v>
      </c>
      <c r="Y17209" s="217">
        <v>0</v>
      </c>
    </row>
    <row r="17210" spans="2:25">
      <c r="B17210" s="217" t="s">
        <v>17380</v>
      </c>
      <c r="C17210" s="217" t="s">
        <v>11696</v>
      </c>
      <c r="D17210" s="217" t="s">
        <v>28</v>
      </c>
      <c r="E17210" s="217" t="s">
        <v>87</v>
      </c>
      <c r="F17210" s="217" t="s">
        <v>5</v>
      </c>
      <c r="G17210" s="217" t="s">
        <v>5</v>
      </c>
      <c r="H17210" s="217" t="s">
        <v>174</v>
      </c>
      <c r="I17210" s="217">
        <v>7</v>
      </c>
      <c r="J17210" s="217">
        <v>7</v>
      </c>
      <c r="K17210" s="217">
        <v>0</v>
      </c>
      <c r="L17210" s="217">
        <v>31</v>
      </c>
      <c r="M17210" s="217">
        <v>799.24310742576995</v>
      </c>
      <c r="N17210" s="217">
        <v>8.7582863523788692</v>
      </c>
      <c r="O17210" s="217">
        <v>8.7582863523788692</v>
      </c>
      <c r="P17210" s="217">
        <v>0</v>
      </c>
      <c r="Q17210" s="217">
        <v>8.7582863523788692</v>
      </c>
      <c r="R17210" s="217">
        <v>8.7582863523788692</v>
      </c>
      <c r="S17210" s="217">
        <v>0</v>
      </c>
      <c r="T17210" s="217">
        <v>8.7582863523788692</v>
      </c>
      <c r="U17210" s="217">
        <v>8.7582863523788692</v>
      </c>
      <c r="V17210" s="217">
        <v>0</v>
      </c>
      <c r="W17210" s="217">
        <v>8.7582863523788692</v>
      </c>
      <c r="X17210" s="217">
        <v>8.7582863523788692</v>
      </c>
      <c r="Y17210" s="217">
        <v>0</v>
      </c>
    </row>
    <row r="17211" spans="2:25">
      <c r="B17211" s="217" t="s">
        <v>17381</v>
      </c>
      <c r="C17211" s="217" t="s">
        <v>11696</v>
      </c>
      <c r="D17211" s="217" t="s">
        <v>28</v>
      </c>
      <c r="E17211" s="217" t="s">
        <v>87</v>
      </c>
      <c r="F17211" s="217" t="s">
        <v>5</v>
      </c>
      <c r="G17211" s="217" t="s">
        <v>5</v>
      </c>
      <c r="H17211" s="217" t="s">
        <v>176</v>
      </c>
      <c r="I17211" s="217">
        <v>7</v>
      </c>
      <c r="J17211" s="217">
        <v>7</v>
      </c>
      <c r="K17211" s="217">
        <v>0</v>
      </c>
      <c r="L17211" s="217">
        <v>28</v>
      </c>
      <c r="M17211" s="217">
        <v>1061.58754558135</v>
      </c>
      <c r="N17211" s="217">
        <v>6.5938980059968699</v>
      </c>
      <c r="O17211" s="217">
        <v>6.5938980059968699</v>
      </c>
      <c r="P17211" s="217">
        <v>0</v>
      </c>
      <c r="Q17211" s="217">
        <v>6.5938980059968699</v>
      </c>
      <c r="R17211" s="217">
        <v>6.5938980059968699</v>
      </c>
      <c r="S17211" s="217">
        <v>0</v>
      </c>
      <c r="T17211" s="217">
        <v>6.5938980059968699</v>
      </c>
      <c r="U17211" s="217">
        <v>6.5938980059968699</v>
      </c>
      <c r="V17211" s="217">
        <v>0</v>
      </c>
      <c r="W17211" s="217">
        <v>6.5938980059968699</v>
      </c>
      <c r="X17211" s="217">
        <v>6.5938980059968699</v>
      </c>
      <c r="Y17211" s="217">
        <v>0</v>
      </c>
    </row>
    <row r="17212" spans="2:25">
      <c r="B17212" s="217" t="s">
        <v>17382</v>
      </c>
      <c r="C17212" s="217" t="s">
        <v>11696</v>
      </c>
      <c r="D17212" s="217" t="s">
        <v>28</v>
      </c>
      <c r="E17212" s="217" t="s">
        <v>87</v>
      </c>
      <c r="F17212" s="217" t="s">
        <v>5</v>
      </c>
      <c r="G17212" s="217" t="s">
        <v>5</v>
      </c>
      <c r="H17212" s="217" t="s">
        <v>178</v>
      </c>
      <c r="I17212" s="217">
        <v>21</v>
      </c>
      <c r="J17212" s="217">
        <v>21</v>
      </c>
      <c r="K17212" s="217">
        <v>0</v>
      </c>
      <c r="L17212" s="217">
        <v>85</v>
      </c>
      <c r="M17212" s="217">
        <v>1818.92590862869</v>
      </c>
      <c r="N17212" s="217">
        <v>11.545275099100699</v>
      </c>
      <c r="O17212" s="217">
        <v>11.545275099100699</v>
      </c>
      <c r="P17212" s="217">
        <v>0</v>
      </c>
      <c r="Q17212" s="217">
        <v>11.545275099100699</v>
      </c>
      <c r="R17212" s="217">
        <v>11.545275099100699</v>
      </c>
      <c r="S17212" s="217">
        <v>0</v>
      </c>
      <c r="T17212" s="217">
        <v>11.545275099100699</v>
      </c>
      <c r="U17212" s="217">
        <v>11.545275099100699</v>
      </c>
      <c r="V17212" s="217">
        <v>0</v>
      </c>
      <c r="W17212" s="217">
        <v>11.545275099100699</v>
      </c>
      <c r="X17212" s="217">
        <v>11.545275099100699</v>
      </c>
      <c r="Y17212" s="217">
        <v>0</v>
      </c>
    </row>
    <row r="17213" spans="2:25">
      <c r="B17213" s="217" t="s">
        <v>17383</v>
      </c>
      <c r="C17213" s="217" t="s">
        <v>11696</v>
      </c>
      <c r="D17213" s="217" t="s">
        <v>28</v>
      </c>
      <c r="E17213" s="217" t="s">
        <v>87</v>
      </c>
      <c r="F17213" s="217" t="s">
        <v>5</v>
      </c>
      <c r="G17213" s="217" t="s">
        <v>5</v>
      </c>
      <c r="H17213" s="217" t="s">
        <v>5</v>
      </c>
      <c r="I17213" s="217">
        <v>36</v>
      </c>
      <c r="J17213" s="217">
        <v>36</v>
      </c>
      <c r="K17213" s="217">
        <v>0</v>
      </c>
      <c r="L17213" s="217">
        <v>160</v>
      </c>
      <c r="M17213" s="217">
        <v>4280</v>
      </c>
      <c r="N17213" s="217">
        <v>8.4112149532710294</v>
      </c>
      <c r="O17213" s="217">
        <v>8.4112149532710294</v>
      </c>
      <c r="P17213" s="217">
        <v>0</v>
      </c>
      <c r="Q17213" s="217">
        <v>8.4112149532710294</v>
      </c>
      <c r="R17213" s="217">
        <v>8.4112149532710294</v>
      </c>
      <c r="S17213" s="217">
        <v>0</v>
      </c>
      <c r="T17213" s="217">
        <v>8.4112149532710294</v>
      </c>
      <c r="U17213" s="217">
        <v>8.4112149532710294</v>
      </c>
      <c r="V17213" s="217">
        <v>0</v>
      </c>
      <c r="W17213" s="217">
        <v>8.4112149532710294</v>
      </c>
      <c r="X17213" s="217">
        <v>8.4112149532710294</v>
      </c>
      <c r="Y17213" s="217">
        <v>0</v>
      </c>
    </row>
    <row r="17214" spans="2:25">
      <c r="B17214" s="217" t="s">
        <v>17384</v>
      </c>
      <c r="C17214" s="217" t="s">
        <v>11696</v>
      </c>
      <c r="D17214" s="217" t="s">
        <v>28</v>
      </c>
      <c r="E17214" s="217" t="s">
        <v>88</v>
      </c>
      <c r="F17214" s="217" t="s">
        <v>12</v>
      </c>
      <c r="G17214" s="217" t="s">
        <v>10</v>
      </c>
      <c r="H17214" s="217" t="s">
        <v>170</v>
      </c>
      <c r="I17214" s="217">
        <v>0</v>
      </c>
      <c r="J17214" s="217">
        <v>0</v>
      </c>
      <c r="K17214" s="217">
        <v>0</v>
      </c>
      <c r="L17214" s="217">
        <v>0</v>
      </c>
      <c r="M17214" s="217">
        <v>0</v>
      </c>
    </row>
    <row r="17215" spans="2:25">
      <c r="B17215" s="217" t="s">
        <v>17385</v>
      </c>
      <c r="C17215" s="217" t="s">
        <v>11696</v>
      </c>
      <c r="D17215" s="217" t="s">
        <v>28</v>
      </c>
      <c r="E17215" s="217" t="s">
        <v>88</v>
      </c>
      <c r="F17215" s="217" t="s">
        <v>12</v>
      </c>
      <c r="G17215" s="217" t="s">
        <v>10</v>
      </c>
      <c r="H17215" s="217" t="s">
        <v>172</v>
      </c>
      <c r="I17215" s="217">
        <v>0</v>
      </c>
      <c r="J17215" s="217">
        <v>0</v>
      </c>
      <c r="K17215" s="217">
        <v>0</v>
      </c>
      <c r="L17215" s="217">
        <v>0</v>
      </c>
      <c r="M17215" s="217">
        <v>27.5675675675676</v>
      </c>
      <c r="N17215" s="217">
        <v>0</v>
      </c>
      <c r="O17215" s="217">
        <v>0</v>
      </c>
      <c r="P17215" s="217">
        <v>0</v>
      </c>
      <c r="Q17215" s="217">
        <v>0</v>
      </c>
      <c r="R17215" s="217">
        <v>0</v>
      </c>
      <c r="S17215" s="217">
        <v>0</v>
      </c>
      <c r="T17215" s="217">
        <v>0</v>
      </c>
      <c r="U17215" s="217">
        <v>0</v>
      </c>
      <c r="V17215" s="217">
        <v>0</v>
      </c>
      <c r="W17215" s="217">
        <v>0</v>
      </c>
      <c r="X17215" s="217">
        <v>0</v>
      </c>
      <c r="Y17215" s="217">
        <v>0</v>
      </c>
    </row>
    <row r="17216" spans="2:25">
      <c r="B17216" s="217" t="s">
        <v>17386</v>
      </c>
      <c r="C17216" s="217" t="s">
        <v>11696</v>
      </c>
      <c r="D17216" s="217" t="s">
        <v>28</v>
      </c>
      <c r="E17216" s="217" t="s">
        <v>88</v>
      </c>
      <c r="F17216" s="217" t="s">
        <v>12</v>
      </c>
      <c r="G17216" s="217" t="s">
        <v>10</v>
      </c>
      <c r="H17216" s="217" t="s">
        <v>174</v>
      </c>
      <c r="I17216" s="217">
        <v>0</v>
      </c>
      <c r="J17216" s="217">
        <v>0</v>
      </c>
      <c r="K17216" s="217">
        <v>0</v>
      </c>
      <c r="L17216" s="217">
        <v>4</v>
      </c>
      <c r="M17216" s="217">
        <v>73.513513513513502</v>
      </c>
      <c r="N17216" s="217">
        <v>0</v>
      </c>
      <c r="O17216" s="217">
        <v>0</v>
      </c>
      <c r="P17216" s="217">
        <v>0</v>
      </c>
      <c r="Q17216" s="217">
        <v>0</v>
      </c>
      <c r="R17216" s="217">
        <v>0</v>
      </c>
      <c r="S17216" s="217">
        <v>0</v>
      </c>
      <c r="T17216" s="217">
        <v>0</v>
      </c>
      <c r="U17216" s="217">
        <v>0</v>
      </c>
      <c r="V17216" s="217">
        <v>0</v>
      </c>
      <c r="W17216" s="217">
        <v>0</v>
      </c>
      <c r="X17216" s="217">
        <v>0</v>
      </c>
      <c r="Y17216" s="217">
        <v>0</v>
      </c>
    </row>
    <row r="17217" spans="2:25">
      <c r="B17217" s="217" t="s">
        <v>17387</v>
      </c>
      <c r="C17217" s="217" t="s">
        <v>11696</v>
      </c>
      <c r="D17217" s="217" t="s">
        <v>28</v>
      </c>
      <c r="E17217" s="217" t="s">
        <v>88</v>
      </c>
      <c r="F17217" s="217" t="s">
        <v>12</v>
      </c>
      <c r="G17217" s="217" t="s">
        <v>10</v>
      </c>
      <c r="H17217" s="217" t="s">
        <v>176</v>
      </c>
      <c r="I17217" s="217">
        <v>3</v>
      </c>
      <c r="J17217" s="217">
        <v>3</v>
      </c>
      <c r="K17217" s="217">
        <v>0</v>
      </c>
      <c r="L17217" s="217">
        <v>1</v>
      </c>
      <c r="M17217" s="217">
        <v>156.216216216216</v>
      </c>
      <c r="N17217" s="217">
        <v>19.2041522491349</v>
      </c>
      <c r="O17217" s="217">
        <v>19.2041522491349</v>
      </c>
      <c r="P17217" s="217">
        <v>0</v>
      </c>
      <c r="Q17217" s="217">
        <v>19.2041522491349</v>
      </c>
      <c r="R17217" s="217">
        <v>19.2041522491349</v>
      </c>
      <c r="S17217" s="217">
        <v>0</v>
      </c>
      <c r="T17217" s="217">
        <v>19.2041522491349</v>
      </c>
      <c r="U17217" s="217">
        <v>19.2041522491349</v>
      </c>
      <c r="V17217" s="217">
        <v>0</v>
      </c>
      <c r="W17217" s="217">
        <v>19.2041522491349</v>
      </c>
      <c r="X17217" s="217">
        <v>19.2041522491349</v>
      </c>
      <c r="Y17217" s="217">
        <v>0</v>
      </c>
    </row>
    <row r="17218" spans="2:25">
      <c r="B17218" s="217" t="s">
        <v>17388</v>
      </c>
      <c r="C17218" s="217" t="s">
        <v>11696</v>
      </c>
      <c r="D17218" s="217" t="s">
        <v>28</v>
      </c>
      <c r="E17218" s="217" t="s">
        <v>88</v>
      </c>
      <c r="F17218" s="217" t="s">
        <v>12</v>
      </c>
      <c r="G17218" s="217" t="s">
        <v>10</v>
      </c>
      <c r="H17218" s="217" t="s">
        <v>178</v>
      </c>
      <c r="I17218" s="217">
        <v>8</v>
      </c>
      <c r="J17218" s="217">
        <v>8</v>
      </c>
      <c r="K17218" s="217">
        <v>0</v>
      </c>
      <c r="L17218" s="217">
        <v>13</v>
      </c>
      <c r="M17218" s="217">
        <v>422.70270270270299</v>
      </c>
      <c r="N17218" s="217">
        <v>18.925831202045998</v>
      </c>
      <c r="O17218" s="217">
        <v>18.925831202045998</v>
      </c>
      <c r="P17218" s="217">
        <v>0</v>
      </c>
      <c r="Q17218" s="217">
        <v>18.925831202045998</v>
      </c>
      <c r="R17218" s="217">
        <v>18.925831202045998</v>
      </c>
      <c r="S17218" s="217">
        <v>0</v>
      </c>
      <c r="T17218" s="217">
        <v>18.925831202045998</v>
      </c>
      <c r="U17218" s="217">
        <v>18.925831202045998</v>
      </c>
      <c r="V17218" s="217">
        <v>0</v>
      </c>
      <c r="W17218" s="217">
        <v>18.925831202045998</v>
      </c>
      <c r="X17218" s="217">
        <v>18.925831202045998</v>
      </c>
      <c r="Y17218" s="217">
        <v>0</v>
      </c>
    </row>
    <row r="17219" spans="2:25">
      <c r="B17219" s="217" t="s">
        <v>17389</v>
      </c>
      <c r="C17219" s="217" t="s">
        <v>11696</v>
      </c>
      <c r="D17219" s="217" t="s">
        <v>28</v>
      </c>
      <c r="E17219" s="217" t="s">
        <v>88</v>
      </c>
      <c r="F17219" s="217" t="s">
        <v>12</v>
      </c>
      <c r="G17219" s="217" t="s">
        <v>10</v>
      </c>
      <c r="H17219" s="217" t="s">
        <v>5</v>
      </c>
      <c r="I17219" s="217">
        <v>11</v>
      </c>
      <c r="J17219" s="217">
        <v>11</v>
      </c>
      <c r="K17219" s="217">
        <v>0</v>
      </c>
      <c r="L17219" s="217">
        <v>18</v>
      </c>
      <c r="M17219" s="217">
        <v>680</v>
      </c>
      <c r="N17219" s="217">
        <v>16.176470588235301</v>
      </c>
      <c r="O17219" s="217">
        <v>16.176470588235301</v>
      </c>
      <c r="P17219" s="217">
        <v>0</v>
      </c>
      <c r="Q17219" s="217">
        <v>16.176470588235301</v>
      </c>
      <c r="R17219" s="217">
        <v>16.176470588235301</v>
      </c>
      <c r="S17219" s="217">
        <v>0</v>
      </c>
      <c r="T17219" s="217">
        <v>16.176470588235301</v>
      </c>
      <c r="U17219" s="217">
        <v>16.176470588235301</v>
      </c>
      <c r="V17219" s="217">
        <v>0</v>
      </c>
      <c r="W17219" s="217">
        <v>16.176470588235301</v>
      </c>
      <c r="X17219" s="217">
        <v>16.176470588235301</v>
      </c>
      <c r="Y17219" s="217">
        <v>0</v>
      </c>
    </row>
    <row r="17220" spans="2:25">
      <c r="B17220" s="217" t="s">
        <v>17390</v>
      </c>
      <c r="C17220" s="217" t="s">
        <v>11696</v>
      </c>
      <c r="D17220" s="217" t="s">
        <v>28</v>
      </c>
      <c r="E17220" s="217" t="s">
        <v>88</v>
      </c>
      <c r="F17220" s="217" t="s">
        <v>9</v>
      </c>
      <c r="G17220" s="217" t="s">
        <v>10</v>
      </c>
      <c r="H17220" s="217" t="s">
        <v>170</v>
      </c>
      <c r="I17220" s="217">
        <v>0</v>
      </c>
      <c r="J17220" s="217">
        <v>0</v>
      </c>
      <c r="K17220" s="217">
        <v>0</v>
      </c>
      <c r="L17220" s="217">
        <v>0</v>
      </c>
      <c r="M17220" s="217">
        <v>11.1267605633803</v>
      </c>
      <c r="N17220" s="217">
        <v>0</v>
      </c>
      <c r="O17220" s="217">
        <v>0</v>
      </c>
      <c r="P17220" s="217">
        <v>0</v>
      </c>
      <c r="Q17220" s="217">
        <v>0</v>
      </c>
      <c r="R17220" s="217">
        <v>0</v>
      </c>
      <c r="S17220" s="217">
        <v>0</v>
      </c>
      <c r="T17220" s="217">
        <v>0</v>
      </c>
      <c r="U17220" s="217">
        <v>0</v>
      </c>
      <c r="V17220" s="217">
        <v>0</v>
      </c>
      <c r="W17220" s="217">
        <v>0</v>
      </c>
      <c r="X17220" s="217">
        <v>0</v>
      </c>
      <c r="Y17220" s="217">
        <v>0</v>
      </c>
    </row>
    <row r="17221" spans="2:25">
      <c r="B17221" s="217" t="s">
        <v>17391</v>
      </c>
      <c r="C17221" s="217" t="s">
        <v>11696</v>
      </c>
      <c r="D17221" s="217" t="s">
        <v>28</v>
      </c>
      <c r="E17221" s="217" t="s">
        <v>88</v>
      </c>
      <c r="F17221" s="217" t="s">
        <v>9</v>
      </c>
      <c r="G17221" s="217" t="s">
        <v>10</v>
      </c>
      <c r="H17221" s="217" t="s">
        <v>172</v>
      </c>
      <c r="I17221" s="217">
        <v>0</v>
      </c>
      <c r="J17221" s="217">
        <v>0</v>
      </c>
      <c r="K17221" s="217">
        <v>0</v>
      </c>
      <c r="L17221" s="217">
        <v>1</v>
      </c>
      <c r="M17221" s="217">
        <v>33.380281690140798</v>
      </c>
      <c r="N17221" s="217">
        <v>0</v>
      </c>
      <c r="O17221" s="217">
        <v>0</v>
      </c>
      <c r="P17221" s="217">
        <v>0</v>
      </c>
      <c r="Q17221" s="217">
        <v>0</v>
      </c>
      <c r="R17221" s="217">
        <v>0</v>
      </c>
      <c r="S17221" s="217">
        <v>0</v>
      </c>
      <c r="T17221" s="217">
        <v>0</v>
      </c>
      <c r="U17221" s="217">
        <v>0</v>
      </c>
      <c r="V17221" s="217">
        <v>0</v>
      </c>
      <c r="W17221" s="217">
        <v>0</v>
      </c>
      <c r="X17221" s="217">
        <v>0</v>
      </c>
      <c r="Y17221" s="217">
        <v>0</v>
      </c>
    </row>
    <row r="17222" spans="2:25">
      <c r="B17222" s="217" t="s">
        <v>17392</v>
      </c>
      <c r="C17222" s="217" t="s">
        <v>11696</v>
      </c>
      <c r="D17222" s="217" t="s">
        <v>28</v>
      </c>
      <c r="E17222" s="217" t="s">
        <v>88</v>
      </c>
      <c r="F17222" s="217" t="s">
        <v>9</v>
      </c>
      <c r="G17222" s="217" t="s">
        <v>10</v>
      </c>
      <c r="H17222" s="217" t="s">
        <v>174</v>
      </c>
      <c r="I17222" s="217">
        <v>0</v>
      </c>
      <c r="J17222" s="217">
        <v>0</v>
      </c>
      <c r="K17222" s="217">
        <v>0</v>
      </c>
      <c r="L17222" s="217">
        <v>4</v>
      </c>
      <c r="M17222" s="217">
        <v>89.014084507042298</v>
      </c>
      <c r="N17222" s="217">
        <v>0</v>
      </c>
      <c r="O17222" s="217">
        <v>0</v>
      </c>
      <c r="P17222" s="217">
        <v>0</v>
      </c>
      <c r="Q17222" s="217">
        <v>0</v>
      </c>
      <c r="R17222" s="217">
        <v>0</v>
      </c>
      <c r="S17222" s="217">
        <v>0</v>
      </c>
      <c r="T17222" s="217">
        <v>0</v>
      </c>
      <c r="U17222" s="217">
        <v>0</v>
      </c>
      <c r="V17222" s="217">
        <v>0</v>
      </c>
      <c r="W17222" s="217">
        <v>0</v>
      </c>
      <c r="X17222" s="217">
        <v>0</v>
      </c>
      <c r="Y17222" s="217">
        <v>0</v>
      </c>
    </row>
    <row r="17223" spans="2:25">
      <c r="B17223" s="217" t="s">
        <v>17393</v>
      </c>
      <c r="C17223" s="217" t="s">
        <v>11696</v>
      </c>
      <c r="D17223" s="217" t="s">
        <v>28</v>
      </c>
      <c r="E17223" s="217" t="s">
        <v>88</v>
      </c>
      <c r="F17223" s="217" t="s">
        <v>9</v>
      </c>
      <c r="G17223" s="217" t="s">
        <v>10</v>
      </c>
      <c r="H17223" s="217" t="s">
        <v>176</v>
      </c>
      <c r="I17223" s="217">
        <v>0</v>
      </c>
      <c r="J17223" s="217">
        <v>0</v>
      </c>
      <c r="K17223" s="217">
        <v>0</v>
      </c>
      <c r="L17223" s="217">
        <v>8</v>
      </c>
      <c r="M17223" s="217">
        <v>200.281690140845</v>
      </c>
      <c r="N17223" s="217">
        <v>0</v>
      </c>
      <c r="O17223" s="217">
        <v>0</v>
      </c>
      <c r="P17223" s="217">
        <v>0</v>
      </c>
      <c r="Q17223" s="217">
        <v>0</v>
      </c>
      <c r="R17223" s="217">
        <v>0</v>
      </c>
      <c r="S17223" s="217">
        <v>0</v>
      </c>
      <c r="T17223" s="217">
        <v>0</v>
      </c>
      <c r="U17223" s="217">
        <v>0</v>
      </c>
      <c r="V17223" s="217">
        <v>0</v>
      </c>
      <c r="W17223" s="217">
        <v>0</v>
      </c>
      <c r="X17223" s="217">
        <v>0</v>
      </c>
      <c r="Y17223" s="217">
        <v>0</v>
      </c>
    </row>
    <row r="17224" spans="2:25">
      <c r="B17224" s="217" t="s">
        <v>17394</v>
      </c>
      <c r="C17224" s="217" t="s">
        <v>11696</v>
      </c>
      <c r="D17224" s="217" t="s">
        <v>28</v>
      </c>
      <c r="E17224" s="217" t="s">
        <v>88</v>
      </c>
      <c r="F17224" s="217" t="s">
        <v>9</v>
      </c>
      <c r="G17224" s="217" t="s">
        <v>10</v>
      </c>
      <c r="H17224" s="217" t="s">
        <v>178</v>
      </c>
      <c r="I17224" s="217">
        <v>2</v>
      </c>
      <c r="J17224" s="217">
        <v>1</v>
      </c>
      <c r="K17224" s="217">
        <v>1</v>
      </c>
      <c r="L17224" s="217">
        <v>26</v>
      </c>
      <c r="M17224" s="217">
        <v>456.19718309859201</v>
      </c>
      <c r="N17224" s="217">
        <v>4.3840691571472696</v>
      </c>
      <c r="O17224" s="217">
        <v>2.1920345785736299</v>
      </c>
      <c r="P17224" s="217">
        <v>2.1920345785736299</v>
      </c>
      <c r="Q17224" s="217">
        <v>4.3840691571472696</v>
      </c>
      <c r="R17224" s="217">
        <v>2.1920345785736299</v>
      </c>
      <c r="S17224" s="217">
        <v>2.1920345785736299</v>
      </c>
      <c r="T17224" s="217">
        <v>4.3840691571472696</v>
      </c>
      <c r="U17224" s="217">
        <v>2.1920345785736299</v>
      </c>
      <c r="V17224" s="217">
        <v>2.1920345785736299</v>
      </c>
      <c r="W17224" s="217">
        <v>4.3840691571472696</v>
      </c>
      <c r="X17224" s="217">
        <v>2.1920345785736299</v>
      </c>
      <c r="Y17224" s="217">
        <v>2.1920345785736299</v>
      </c>
    </row>
    <row r="17225" spans="2:25">
      <c r="B17225" s="217" t="s">
        <v>17395</v>
      </c>
      <c r="C17225" s="217" t="s">
        <v>11696</v>
      </c>
      <c r="D17225" s="217" t="s">
        <v>28</v>
      </c>
      <c r="E17225" s="217" t="s">
        <v>88</v>
      </c>
      <c r="F17225" s="217" t="s">
        <v>9</v>
      </c>
      <c r="G17225" s="217" t="s">
        <v>10</v>
      </c>
      <c r="H17225" s="217" t="s">
        <v>5</v>
      </c>
      <c r="I17225" s="217">
        <v>2</v>
      </c>
      <c r="J17225" s="217">
        <v>1</v>
      </c>
      <c r="K17225" s="217">
        <v>1</v>
      </c>
      <c r="L17225" s="217">
        <v>39</v>
      </c>
      <c r="M17225" s="217">
        <v>790</v>
      </c>
      <c r="N17225" s="217">
        <v>2.5316455696202498</v>
      </c>
      <c r="O17225" s="217">
        <v>1.26582278481013</v>
      </c>
      <c r="P17225" s="217">
        <v>1.26582278481013</v>
      </c>
      <c r="Q17225" s="217">
        <v>2.5316455696202498</v>
      </c>
      <c r="R17225" s="217">
        <v>1.26582278481013</v>
      </c>
      <c r="S17225" s="217">
        <v>1.26582278481013</v>
      </c>
      <c r="T17225" s="217">
        <v>2.5316455696202498</v>
      </c>
      <c r="U17225" s="217">
        <v>1.26582278481013</v>
      </c>
      <c r="V17225" s="217">
        <v>1.26582278481013</v>
      </c>
      <c r="W17225" s="217">
        <v>2.5316455696202498</v>
      </c>
      <c r="X17225" s="217">
        <v>1.26582278481013</v>
      </c>
      <c r="Y17225" s="217">
        <v>1.26582278481013</v>
      </c>
    </row>
    <row r="17226" spans="2:25">
      <c r="B17226" s="217" t="s">
        <v>17396</v>
      </c>
      <c r="C17226" s="217" t="s">
        <v>11696</v>
      </c>
      <c r="D17226" s="217" t="s">
        <v>28</v>
      </c>
      <c r="E17226" s="217" t="s">
        <v>88</v>
      </c>
      <c r="F17226" s="217" t="s">
        <v>5</v>
      </c>
      <c r="G17226" s="217" t="s">
        <v>10</v>
      </c>
      <c r="H17226" s="217" t="s">
        <v>170</v>
      </c>
      <c r="I17226" s="217">
        <v>0</v>
      </c>
      <c r="J17226" s="217">
        <v>0</v>
      </c>
      <c r="K17226" s="217">
        <v>0</v>
      </c>
      <c r="L17226" s="217">
        <v>0</v>
      </c>
      <c r="M17226" s="217">
        <v>11.1267605633803</v>
      </c>
      <c r="N17226" s="217">
        <v>0</v>
      </c>
      <c r="O17226" s="217">
        <v>0</v>
      </c>
      <c r="P17226" s="217">
        <v>0</v>
      </c>
      <c r="Q17226" s="217">
        <v>0</v>
      </c>
      <c r="R17226" s="217">
        <v>0</v>
      </c>
      <c r="S17226" s="217">
        <v>0</v>
      </c>
      <c r="T17226" s="217">
        <v>0</v>
      </c>
      <c r="U17226" s="217">
        <v>0</v>
      </c>
      <c r="V17226" s="217">
        <v>0</v>
      </c>
      <c r="W17226" s="217">
        <v>0</v>
      </c>
      <c r="X17226" s="217">
        <v>0</v>
      </c>
      <c r="Y17226" s="217">
        <v>0</v>
      </c>
    </row>
    <row r="17227" spans="2:25">
      <c r="B17227" s="217" t="s">
        <v>17397</v>
      </c>
      <c r="C17227" s="217" t="s">
        <v>11696</v>
      </c>
      <c r="D17227" s="217" t="s">
        <v>28</v>
      </c>
      <c r="E17227" s="217" t="s">
        <v>88</v>
      </c>
      <c r="F17227" s="217" t="s">
        <v>5</v>
      </c>
      <c r="G17227" s="217" t="s">
        <v>10</v>
      </c>
      <c r="H17227" s="217" t="s">
        <v>172</v>
      </c>
      <c r="I17227" s="217">
        <v>0</v>
      </c>
      <c r="J17227" s="217">
        <v>0</v>
      </c>
      <c r="K17227" s="217">
        <v>0</v>
      </c>
      <c r="L17227" s="217">
        <v>1</v>
      </c>
      <c r="M17227" s="217">
        <v>60.947849257708398</v>
      </c>
      <c r="N17227" s="217">
        <v>0</v>
      </c>
      <c r="O17227" s="217">
        <v>0</v>
      </c>
      <c r="P17227" s="217">
        <v>0</v>
      </c>
      <c r="Q17227" s="217">
        <v>0</v>
      </c>
      <c r="R17227" s="217">
        <v>0</v>
      </c>
      <c r="S17227" s="217">
        <v>0</v>
      </c>
      <c r="T17227" s="217">
        <v>0</v>
      </c>
      <c r="U17227" s="217">
        <v>0</v>
      </c>
      <c r="V17227" s="217">
        <v>0</v>
      </c>
      <c r="W17227" s="217">
        <v>0</v>
      </c>
      <c r="X17227" s="217">
        <v>0</v>
      </c>
      <c r="Y17227" s="217">
        <v>0</v>
      </c>
    </row>
    <row r="17228" spans="2:25">
      <c r="B17228" s="217" t="s">
        <v>17398</v>
      </c>
      <c r="C17228" s="217" t="s">
        <v>11696</v>
      </c>
      <c r="D17228" s="217" t="s">
        <v>28</v>
      </c>
      <c r="E17228" s="217" t="s">
        <v>88</v>
      </c>
      <c r="F17228" s="217" t="s">
        <v>5</v>
      </c>
      <c r="G17228" s="217" t="s">
        <v>10</v>
      </c>
      <c r="H17228" s="217" t="s">
        <v>174</v>
      </c>
      <c r="I17228" s="217">
        <v>0</v>
      </c>
      <c r="J17228" s="217">
        <v>0</v>
      </c>
      <c r="K17228" s="217">
        <v>0</v>
      </c>
      <c r="L17228" s="217">
        <v>8</v>
      </c>
      <c r="M17228" s="217">
        <v>162.52759802055601</v>
      </c>
      <c r="N17228" s="217">
        <v>0</v>
      </c>
      <c r="O17228" s="217">
        <v>0</v>
      </c>
      <c r="P17228" s="217">
        <v>0</v>
      </c>
      <c r="Q17228" s="217">
        <v>0</v>
      </c>
      <c r="R17228" s="217">
        <v>0</v>
      </c>
      <c r="S17228" s="217">
        <v>0</v>
      </c>
      <c r="T17228" s="217">
        <v>0</v>
      </c>
      <c r="U17228" s="217">
        <v>0</v>
      </c>
      <c r="V17228" s="217">
        <v>0</v>
      </c>
      <c r="W17228" s="217">
        <v>0</v>
      </c>
      <c r="X17228" s="217">
        <v>0</v>
      </c>
      <c r="Y17228" s="217">
        <v>0</v>
      </c>
    </row>
    <row r="17229" spans="2:25">
      <c r="B17229" s="217" t="s">
        <v>17399</v>
      </c>
      <c r="C17229" s="217" t="s">
        <v>11696</v>
      </c>
      <c r="D17229" s="217" t="s">
        <v>28</v>
      </c>
      <c r="E17229" s="217" t="s">
        <v>88</v>
      </c>
      <c r="F17229" s="217" t="s">
        <v>5</v>
      </c>
      <c r="G17229" s="217" t="s">
        <v>10</v>
      </c>
      <c r="H17229" s="217" t="s">
        <v>176</v>
      </c>
      <c r="I17229" s="217">
        <v>3</v>
      </c>
      <c r="J17229" s="217">
        <v>3</v>
      </c>
      <c r="K17229" s="217">
        <v>0</v>
      </c>
      <c r="L17229" s="217">
        <v>9</v>
      </c>
      <c r="M17229" s="217">
        <v>356.49790635706103</v>
      </c>
      <c r="N17229" s="217">
        <v>8.4151966856020195</v>
      </c>
      <c r="O17229" s="217">
        <v>8.4151966856020195</v>
      </c>
      <c r="P17229" s="217">
        <v>0</v>
      </c>
      <c r="Q17229" s="217">
        <v>8.4151966856020195</v>
      </c>
      <c r="R17229" s="217">
        <v>8.4151966856020195</v>
      </c>
      <c r="S17229" s="217">
        <v>0</v>
      </c>
      <c r="T17229" s="217">
        <v>8.4151966856020195</v>
      </c>
      <c r="U17229" s="217">
        <v>8.4151966856020195</v>
      </c>
      <c r="V17229" s="217">
        <v>0</v>
      </c>
      <c r="W17229" s="217">
        <v>8.4151966856020195</v>
      </c>
      <c r="X17229" s="217">
        <v>8.4151966856020195</v>
      </c>
      <c r="Y17229" s="217">
        <v>0</v>
      </c>
    </row>
    <row r="17230" spans="2:25">
      <c r="B17230" s="217" t="s">
        <v>17400</v>
      </c>
      <c r="C17230" s="217" t="s">
        <v>11696</v>
      </c>
      <c r="D17230" s="217" t="s">
        <v>28</v>
      </c>
      <c r="E17230" s="217" t="s">
        <v>88</v>
      </c>
      <c r="F17230" s="217" t="s">
        <v>5</v>
      </c>
      <c r="G17230" s="217" t="s">
        <v>10</v>
      </c>
      <c r="H17230" s="217" t="s">
        <v>178</v>
      </c>
      <c r="I17230" s="217">
        <v>10</v>
      </c>
      <c r="J17230" s="217">
        <v>9</v>
      </c>
      <c r="K17230" s="217">
        <v>1</v>
      </c>
      <c r="L17230" s="217">
        <v>39</v>
      </c>
      <c r="M17230" s="217">
        <v>878.89988580129398</v>
      </c>
      <c r="N17230" s="217">
        <v>11.3778601653623</v>
      </c>
      <c r="O17230" s="217">
        <v>10.2400741488261</v>
      </c>
      <c r="P17230" s="217">
        <v>1.1377860165362299</v>
      </c>
      <c r="Q17230" s="217">
        <v>11.3778601653623</v>
      </c>
      <c r="R17230" s="217">
        <v>10.2400741488261</v>
      </c>
      <c r="S17230" s="217">
        <v>1.1377860165362299</v>
      </c>
      <c r="T17230" s="217">
        <v>11.3778601653623</v>
      </c>
      <c r="U17230" s="217">
        <v>10.2400741488261</v>
      </c>
      <c r="V17230" s="217">
        <v>1.1377860165362299</v>
      </c>
      <c r="W17230" s="217">
        <v>11.3778601653623</v>
      </c>
      <c r="X17230" s="217">
        <v>10.2400741488261</v>
      </c>
      <c r="Y17230" s="217">
        <v>1.1377860165362299</v>
      </c>
    </row>
    <row r="17231" spans="2:25">
      <c r="B17231" s="217" t="s">
        <v>17401</v>
      </c>
      <c r="C17231" s="217" t="s">
        <v>11696</v>
      </c>
      <c r="D17231" s="217" t="s">
        <v>28</v>
      </c>
      <c r="E17231" s="217" t="s">
        <v>88</v>
      </c>
      <c r="F17231" s="217" t="s">
        <v>5</v>
      </c>
      <c r="G17231" s="217" t="s">
        <v>10</v>
      </c>
      <c r="H17231" s="217" t="s">
        <v>5</v>
      </c>
      <c r="I17231" s="217">
        <v>13</v>
      </c>
      <c r="J17231" s="217">
        <v>12</v>
      </c>
      <c r="K17231" s="217">
        <v>1</v>
      </c>
      <c r="L17231" s="217">
        <v>57</v>
      </c>
      <c r="M17231" s="217">
        <v>1470</v>
      </c>
      <c r="N17231" s="217">
        <v>8.84353741496599</v>
      </c>
      <c r="O17231" s="217">
        <v>8.1632653061224492</v>
      </c>
      <c r="P17231" s="217">
        <v>0.68027210884353695</v>
      </c>
      <c r="Q17231" s="217">
        <v>8.84353741496599</v>
      </c>
      <c r="R17231" s="217">
        <v>8.1632653061224492</v>
      </c>
      <c r="S17231" s="217">
        <v>0.68027210884353695</v>
      </c>
      <c r="T17231" s="217">
        <v>8.84353741496599</v>
      </c>
      <c r="U17231" s="217">
        <v>8.1632653061224492</v>
      </c>
      <c r="V17231" s="217">
        <v>0.68027210884353695</v>
      </c>
      <c r="W17231" s="217">
        <v>8.84353741496599</v>
      </c>
      <c r="X17231" s="217">
        <v>8.1632653061224492</v>
      </c>
      <c r="Y17231" s="217">
        <v>0.68027210884353695</v>
      </c>
    </row>
    <row r="17232" spans="2:25">
      <c r="B17232" s="217" t="s">
        <v>17402</v>
      </c>
      <c r="C17232" s="217" t="s">
        <v>11696</v>
      </c>
      <c r="D17232" s="217" t="s">
        <v>28</v>
      </c>
      <c r="E17232" s="217" t="s">
        <v>88</v>
      </c>
      <c r="F17232" s="217" t="s">
        <v>12</v>
      </c>
      <c r="G17232" s="217" t="s">
        <v>49</v>
      </c>
      <c r="H17232" s="217" t="s">
        <v>170</v>
      </c>
      <c r="I17232" s="217">
        <v>0</v>
      </c>
      <c r="J17232" s="217">
        <v>0</v>
      </c>
      <c r="K17232" s="217">
        <v>0</v>
      </c>
      <c r="L17232" s="217">
        <v>1</v>
      </c>
      <c r="M17232" s="217">
        <v>36.8539325842697</v>
      </c>
      <c r="N17232" s="217">
        <v>0</v>
      </c>
      <c r="O17232" s="217">
        <v>0</v>
      </c>
      <c r="P17232" s="217">
        <v>0</v>
      </c>
      <c r="Q17232" s="217">
        <v>0</v>
      </c>
      <c r="R17232" s="217">
        <v>0</v>
      </c>
      <c r="S17232" s="217">
        <v>0</v>
      </c>
      <c r="T17232" s="217">
        <v>0</v>
      </c>
      <c r="U17232" s="217">
        <v>0</v>
      </c>
      <c r="V17232" s="217">
        <v>0</v>
      </c>
      <c r="W17232" s="217">
        <v>0</v>
      </c>
      <c r="X17232" s="217">
        <v>0</v>
      </c>
      <c r="Y17232" s="217">
        <v>0</v>
      </c>
    </row>
    <row r="17233" spans="2:25">
      <c r="B17233" s="217" t="s">
        <v>17403</v>
      </c>
      <c r="C17233" s="217" t="s">
        <v>11696</v>
      </c>
      <c r="D17233" s="217" t="s">
        <v>28</v>
      </c>
      <c r="E17233" s="217" t="s">
        <v>88</v>
      </c>
      <c r="F17233" s="217" t="s">
        <v>12</v>
      </c>
      <c r="G17233" s="217" t="s">
        <v>49</v>
      </c>
      <c r="H17233" s="217" t="s">
        <v>172</v>
      </c>
      <c r="I17233" s="217">
        <v>0</v>
      </c>
      <c r="J17233" s="217">
        <v>0</v>
      </c>
      <c r="K17233" s="217">
        <v>0</v>
      </c>
      <c r="L17233" s="217">
        <v>0</v>
      </c>
      <c r="M17233" s="217">
        <v>82.921348314606703</v>
      </c>
      <c r="N17233" s="217">
        <v>0</v>
      </c>
      <c r="O17233" s="217">
        <v>0</v>
      </c>
      <c r="P17233" s="217">
        <v>0</v>
      </c>
      <c r="Q17233" s="217">
        <v>0</v>
      </c>
      <c r="R17233" s="217">
        <v>0</v>
      </c>
      <c r="S17233" s="217">
        <v>0</v>
      </c>
      <c r="T17233" s="217">
        <v>0</v>
      </c>
      <c r="U17233" s="217">
        <v>0</v>
      </c>
      <c r="V17233" s="217">
        <v>0</v>
      </c>
      <c r="W17233" s="217">
        <v>0</v>
      </c>
      <c r="X17233" s="217">
        <v>0</v>
      </c>
      <c r="Y17233" s="217">
        <v>0</v>
      </c>
    </row>
    <row r="17234" spans="2:25">
      <c r="B17234" s="217" t="s">
        <v>17404</v>
      </c>
      <c r="C17234" s="217" t="s">
        <v>11696</v>
      </c>
      <c r="D17234" s="217" t="s">
        <v>28</v>
      </c>
      <c r="E17234" s="217" t="s">
        <v>88</v>
      </c>
      <c r="F17234" s="217" t="s">
        <v>12</v>
      </c>
      <c r="G17234" s="217" t="s">
        <v>49</v>
      </c>
      <c r="H17234" s="217" t="s">
        <v>174</v>
      </c>
      <c r="I17234" s="217">
        <v>1</v>
      </c>
      <c r="J17234" s="217">
        <v>1</v>
      </c>
      <c r="K17234" s="217">
        <v>0</v>
      </c>
      <c r="L17234" s="217">
        <v>8</v>
      </c>
      <c r="M17234" s="217">
        <v>156.629213483146</v>
      </c>
      <c r="N17234" s="217">
        <v>6.3845050215208001</v>
      </c>
      <c r="O17234" s="217">
        <v>6.3845050215208001</v>
      </c>
      <c r="P17234" s="217">
        <v>0</v>
      </c>
      <c r="Q17234" s="217">
        <v>6.3845050215208001</v>
      </c>
      <c r="R17234" s="217">
        <v>6.3845050215208001</v>
      </c>
      <c r="S17234" s="217">
        <v>0</v>
      </c>
      <c r="T17234" s="217">
        <v>6.3845050215208001</v>
      </c>
      <c r="U17234" s="217">
        <v>6.3845050215208001</v>
      </c>
      <c r="V17234" s="217">
        <v>0</v>
      </c>
      <c r="W17234" s="217">
        <v>6.3845050215208001</v>
      </c>
      <c r="X17234" s="217">
        <v>6.3845050215208001</v>
      </c>
      <c r="Y17234" s="217">
        <v>0</v>
      </c>
    </row>
    <row r="17235" spans="2:25">
      <c r="B17235" s="217" t="s">
        <v>17405</v>
      </c>
      <c r="C17235" s="217" t="s">
        <v>11696</v>
      </c>
      <c r="D17235" s="217" t="s">
        <v>28</v>
      </c>
      <c r="E17235" s="217" t="s">
        <v>88</v>
      </c>
      <c r="F17235" s="217" t="s">
        <v>12</v>
      </c>
      <c r="G17235" s="217" t="s">
        <v>49</v>
      </c>
      <c r="H17235" s="217" t="s">
        <v>176</v>
      </c>
      <c r="I17235" s="217">
        <v>1</v>
      </c>
      <c r="J17235" s="217">
        <v>1</v>
      </c>
      <c r="K17235" s="217">
        <v>0</v>
      </c>
      <c r="L17235" s="217">
        <v>1</v>
      </c>
      <c r="M17235" s="217">
        <v>211.91011235955099</v>
      </c>
      <c r="N17235" s="217">
        <v>4.7189819724284199</v>
      </c>
      <c r="O17235" s="217">
        <v>4.7189819724284199</v>
      </c>
      <c r="P17235" s="217">
        <v>0</v>
      </c>
      <c r="Q17235" s="217">
        <v>4.7189819724284199</v>
      </c>
      <c r="R17235" s="217">
        <v>4.7189819724284199</v>
      </c>
      <c r="S17235" s="217">
        <v>0</v>
      </c>
      <c r="T17235" s="217">
        <v>4.7189819724284199</v>
      </c>
      <c r="U17235" s="217">
        <v>4.7189819724284199</v>
      </c>
      <c r="V17235" s="217">
        <v>0</v>
      </c>
      <c r="W17235" s="217">
        <v>4.7189819724284199</v>
      </c>
      <c r="X17235" s="217">
        <v>4.7189819724284199</v>
      </c>
      <c r="Y17235" s="217">
        <v>0</v>
      </c>
    </row>
    <row r="17236" spans="2:25">
      <c r="B17236" s="217" t="s">
        <v>17406</v>
      </c>
      <c r="C17236" s="217" t="s">
        <v>11696</v>
      </c>
      <c r="D17236" s="217" t="s">
        <v>28</v>
      </c>
      <c r="E17236" s="217" t="s">
        <v>88</v>
      </c>
      <c r="F17236" s="217" t="s">
        <v>12</v>
      </c>
      <c r="G17236" s="217" t="s">
        <v>49</v>
      </c>
      <c r="H17236" s="217" t="s">
        <v>178</v>
      </c>
      <c r="I17236" s="217">
        <v>4</v>
      </c>
      <c r="J17236" s="217">
        <v>4</v>
      </c>
      <c r="K17236" s="217">
        <v>0</v>
      </c>
      <c r="L17236" s="217">
        <v>16</v>
      </c>
      <c r="M17236" s="217">
        <v>331.68539325842698</v>
      </c>
      <c r="N17236" s="217">
        <v>12.059620596206001</v>
      </c>
      <c r="O17236" s="217">
        <v>12.059620596206001</v>
      </c>
      <c r="P17236" s="217">
        <v>0</v>
      </c>
      <c r="Q17236" s="217">
        <v>12.059620596206001</v>
      </c>
      <c r="R17236" s="217">
        <v>12.059620596206001</v>
      </c>
      <c r="S17236" s="217">
        <v>0</v>
      </c>
      <c r="T17236" s="217">
        <v>12.059620596206001</v>
      </c>
      <c r="U17236" s="217">
        <v>12.059620596206001</v>
      </c>
      <c r="V17236" s="217">
        <v>0</v>
      </c>
      <c r="W17236" s="217">
        <v>12.059620596206001</v>
      </c>
      <c r="X17236" s="217">
        <v>12.059620596206001</v>
      </c>
      <c r="Y17236" s="217">
        <v>0</v>
      </c>
    </row>
    <row r="17237" spans="2:25">
      <c r="B17237" s="217" t="s">
        <v>17407</v>
      </c>
      <c r="C17237" s="217" t="s">
        <v>11696</v>
      </c>
      <c r="D17237" s="217" t="s">
        <v>28</v>
      </c>
      <c r="E17237" s="217" t="s">
        <v>88</v>
      </c>
      <c r="F17237" s="217" t="s">
        <v>12</v>
      </c>
      <c r="G17237" s="217" t="s">
        <v>49</v>
      </c>
      <c r="H17237" s="217" t="s">
        <v>5</v>
      </c>
      <c r="I17237" s="217">
        <v>6</v>
      </c>
      <c r="J17237" s="217">
        <v>6</v>
      </c>
      <c r="K17237" s="217">
        <v>0</v>
      </c>
      <c r="L17237" s="217">
        <v>26</v>
      </c>
      <c r="M17237" s="217">
        <v>820</v>
      </c>
      <c r="N17237" s="217">
        <v>7.3170731707317103</v>
      </c>
      <c r="O17237" s="217">
        <v>7.3170731707317103</v>
      </c>
      <c r="P17237" s="217">
        <v>0</v>
      </c>
      <c r="Q17237" s="217">
        <v>7.3170731707317103</v>
      </c>
      <c r="R17237" s="217">
        <v>7.3170731707317103</v>
      </c>
      <c r="S17237" s="217">
        <v>0</v>
      </c>
      <c r="T17237" s="217">
        <v>7.3170731707317103</v>
      </c>
      <c r="U17237" s="217">
        <v>7.3170731707317103</v>
      </c>
      <c r="V17237" s="217">
        <v>0</v>
      </c>
      <c r="W17237" s="217">
        <v>7.3170731707317103</v>
      </c>
      <c r="X17237" s="217">
        <v>7.3170731707317103</v>
      </c>
      <c r="Y17237" s="217">
        <v>0</v>
      </c>
    </row>
    <row r="17238" spans="2:25">
      <c r="B17238" s="217" t="s">
        <v>17408</v>
      </c>
      <c r="C17238" s="217" t="s">
        <v>11696</v>
      </c>
      <c r="D17238" s="217" t="s">
        <v>28</v>
      </c>
      <c r="E17238" s="217" t="s">
        <v>88</v>
      </c>
      <c r="F17238" s="217" t="s">
        <v>9</v>
      </c>
      <c r="G17238" s="217" t="s">
        <v>49</v>
      </c>
      <c r="H17238" s="217" t="s">
        <v>170</v>
      </c>
      <c r="I17238" s="217">
        <v>0</v>
      </c>
      <c r="J17238" s="217">
        <v>0</v>
      </c>
      <c r="K17238" s="217">
        <v>0</v>
      </c>
      <c r="L17238" s="217">
        <v>3</v>
      </c>
      <c r="M17238" s="217">
        <v>44.7368421052632</v>
      </c>
      <c r="N17238" s="217">
        <v>0</v>
      </c>
      <c r="O17238" s="217">
        <v>0</v>
      </c>
      <c r="P17238" s="217">
        <v>0</v>
      </c>
      <c r="Q17238" s="217">
        <v>0</v>
      </c>
      <c r="R17238" s="217">
        <v>0</v>
      </c>
      <c r="S17238" s="217">
        <v>0</v>
      </c>
      <c r="T17238" s="217">
        <v>0</v>
      </c>
      <c r="U17238" s="217">
        <v>0</v>
      </c>
      <c r="V17238" s="217">
        <v>0</v>
      </c>
      <c r="W17238" s="217">
        <v>0</v>
      </c>
      <c r="X17238" s="217">
        <v>0</v>
      </c>
      <c r="Y17238" s="217">
        <v>0</v>
      </c>
    </row>
    <row r="17239" spans="2:25">
      <c r="B17239" s="217" t="s">
        <v>17409</v>
      </c>
      <c r="C17239" s="217" t="s">
        <v>11696</v>
      </c>
      <c r="D17239" s="217" t="s">
        <v>28</v>
      </c>
      <c r="E17239" s="217" t="s">
        <v>88</v>
      </c>
      <c r="F17239" s="217" t="s">
        <v>9</v>
      </c>
      <c r="G17239" s="217" t="s">
        <v>49</v>
      </c>
      <c r="H17239" s="217" t="s">
        <v>172</v>
      </c>
      <c r="I17239" s="217">
        <v>0</v>
      </c>
      <c r="J17239" s="217">
        <v>0</v>
      </c>
      <c r="K17239" s="217">
        <v>0</v>
      </c>
      <c r="L17239" s="217">
        <v>3</v>
      </c>
      <c r="M17239" s="217">
        <v>82.017543859649095</v>
      </c>
      <c r="N17239" s="217">
        <v>0</v>
      </c>
      <c r="O17239" s="217">
        <v>0</v>
      </c>
      <c r="P17239" s="217">
        <v>0</v>
      </c>
      <c r="Q17239" s="217">
        <v>0</v>
      </c>
      <c r="R17239" s="217">
        <v>0</v>
      </c>
      <c r="S17239" s="217">
        <v>0</v>
      </c>
      <c r="T17239" s="217">
        <v>0</v>
      </c>
      <c r="U17239" s="217">
        <v>0</v>
      </c>
      <c r="V17239" s="217">
        <v>0</v>
      </c>
      <c r="W17239" s="217">
        <v>0</v>
      </c>
      <c r="X17239" s="217">
        <v>0</v>
      </c>
      <c r="Y17239" s="217">
        <v>0</v>
      </c>
    </row>
    <row r="17240" spans="2:25">
      <c r="B17240" s="217" t="s">
        <v>17410</v>
      </c>
      <c r="C17240" s="217" t="s">
        <v>11696</v>
      </c>
      <c r="D17240" s="217" t="s">
        <v>28</v>
      </c>
      <c r="E17240" s="217" t="s">
        <v>88</v>
      </c>
      <c r="F17240" s="217" t="s">
        <v>9</v>
      </c>
      <c r="G17240" s="217" t="s">
        <v>49</v>
      </c>
      <c r="H17240" s="217" t="s">
        <v>174</v>
      </c>
      <c r="I17240" s="217">
        <v>0</v>
      </c>
      <c r="J17240" s="217">
        <v>0</v>
      </c>
      <c r="K17240" s="217">
        <v>0</v>
      </c>
      <c r="L17240" s="217">
        <v>9</v>
      </c>
      <c r="M17240" s="217">
        <v>164.03508771929799</v>
      </c>
      <c r="N17240" s="217">
        <v>0</v>
      </c>
      <c r="O17240" s="217">
        <v>0</v>
      </c>
      <c r="P17240" s="217">
        <v>0</v>
      </c>
      <c r="Q17240" s="217">
        <v>0</v>
      </c>
      <c r="R17240" s="217">
        <v>0</v>
      </c>
      <c r="S17240" s="217">
        <v>0</v>
      </c>
      <c r="T17240" s="217">
        <v>0</v>
      </c>
      <c r="U17240" s="217">
        <v>0</v>
      </c>
      <c r="V17240" s="217">
        <v>0</v>
      </c>
      <c r="W17240" s="217">
        <v>0</v>
      </c>
      <c r="X17240" s="217">
        <v>0</v>
      </c>
      <c r="Y17240" s="217">
        <v>0</v>
      </c>
    </row>
    <row r="17241" spans="2:25">
      <c r="B17241" s="217" t="s">
        <v>17411</v>
      </c>
      <c r="C17241" s="217" t="s">
        <v>11696</v>
      </c>
      <c r="D17241" s="217" t="s">
        <v>28</v>
      </c>
      <c r="E17241" s="217" t="s">
        <v>88</v>
      </c>
      <c r="F17241" s="217" t="s">
        <v>9</v>
      </c>
      <c r="G17241" s="217" t="s">
        <v>49</v>
      </c>
      <c r="H17241" s="217" t="s">
        <v>176</v>
      </c>
      <c r="I17241" s="217">
        <v>1</v>
      </c>
      <c r="J17241" s="217">
        <v>1</v>
      </c>
      <c r="K17241" s="217">
        <v>0</v>
      </c>
      <c r="L17241" s="217">
        <v>8</v>
      </c>
      <c r="M17241" s="217">
        <v>231.14035087719299</v>
      </c>
      <c r="N17241" s="217">
        <v>4.3263757115749497</v>
      </c>
      <c r="O17241" s="217">
        <v>4.3263757115749497</v>
      </c>
      <c r="P17241" s="217">
        <v>0</v>
      </c>
      <c r="Q17241" s="217">
        <v>4.3263757115749497</v>
      </c>
      <c r="R17241" s="217">
        <v>4.3263757115749497</v>
      </c>
      <c r="S17241" s="217">
        <v>0</v>
      </c>
      <c r="T17241" s="217">
        <v>4.3263757115749497</v>
      </c>
      <c r="U17241" s="217">
        <v>4.3263757115749497</v>
      </c>
      <c r="V17241" s="217">
        <v>0</v>
      </c>
      <c r="W17241" s="217">
        <v>4.3263757115749497</v>
      </c>
      <c r="X17241" s="217">
        <v>4.3263757115749497</v>
      </c>
      <c r="Y17241" s="217">
        <v>0</v>
      </c>
    </row>
    <row r="17242" spans="2:25">
      <c r="B17242" s="217" t="s">
        <v>17412</v>
      </c>
      <c r="C17242" s="217" t="s">
        <v>11696</v>
      </c>
      <c r="D17242" s="217" t="s">
        <v>28</v>
      </c>
      <c r="E17242" s="217" t="s">
        <v>88</v>
      </c>
      <c r="F17242" s="217" t="s">
        <v>9</v>
      </c>
      <c r="G17242" s="217" t="s">
        <v>49</v>
      </c>
      <c r="H17242" s="217" t="s">
        <v>178</v>
      </c>
      <c r="I17242" s="217">
        <v>3</v>
      </c>
      <c r="J17242" s="217">
        <v>2</v>
      </c>
      <c r="K17242" s="217">
        <v>1</v>
      </c>
      <c r="L17242" s="217">
        <v>19</v>
      </c>
      <c r="M17242" s="217">
        <v>328.07017543859598</v>
      </c>
      <c r="N17242" s="217">
        <v>9.1443850267379698</v>
      </c>
      <c r="O17242" s="217">
        <v>6.0962566844919799</v>
      </c>
      <c r="P17242" s="217">
        <v>3.0481283422459899</v>
      </c>
      <c r="Q17242" s="217">
        <v>9.1443850267379698</v>
      </c>
      <c r="R17242" s="217">
        <v>6.0962566844919799</v>
      </c>
      <c r="S17242" s="217">
        <v>3.0481283422459899</v>
      </c>
      <c r="T17242" s="217">
        <v>9.1443850267379698</v>
      </c>
      <c r="U17242" s="217">
        <v>6.0962566844919799</v>
      </c>
      <c r="V17242" s="217">
        <v>3.0481283422459899</v>
      </c>
      <c r="W17242" s="217">
        <v>9.1443850267379698</v>
      </c>
      <c r="X17242" s="217">
        <v>6.0962566844919799</v>
      </c>
      <c r="Y17242" s="217">
        <v>3.0481283422459899</v>
      </c>
    </row>
    <row r="17243" spans="2:25">
      <c r="B17243" s="217" t="s">
        <v>17413</v>
      </c>
      <c r="C17243" s="217" t="s">
        <v>11696</v>
      </c>
      <c r="D17243" s="217" t="s">
        <v>28</v>
      </c>
      <c r="E17243" s="217" t="s">
        <v>88</v>
      </c>
      <c r="F17243" s="217" t="s">
        <v>9</v>
      </c>
      <c r="G17243" s="217" t="s">
        <v>49</v>
      </c>
      <c r="H17243" s="217" t="s">
        <v>5</v>
      </c>
      <c r="I17243" s="217">
        <v>4</v>
      </c>
      <c r="J17243" s="217">
        <v>3</v>
      </c>
      <c r="K17243" s="217">
        <v>1</v>
      </c>
      <c r="L17243" s="217">
        <v>42</v>
      </c>
      <c r="M17243" s="217">
        <v>850</v>
      </c>
      <c r="N17243" s="217">
        <v>4.7058823529411802</v>
      </c>
      <c r="O17243" s="217">
        <v>3.52941176470588</v>
      </c>
      <c r="P17243" s="217">
        <v>1.1764705882352899</v>
      </c>
      <c r="Q17243" s="217">
        <v>4.7058823529411802</v>
      </c>
      <c r="R17243" s="217">
        <v>3.52941176470588</v>
      </c>
      <c r="S17243" s="217">
        <v>1.1764705882352899</v>
      </c>
      <c r="T17243" s="217">
        <v>4.7058823529411802</v>
      </c>
      <c r="U17243" s="217">
        <v>3.52941176470588</v>
      </c>
      <c r="V17243" s="217">
        <v>1.1764705882352899</v>
      </c>
      <c r="W17243" s="217">
        <v>4.7058823529411802</v>
      </c>
      <c r="X17243" s="217">
        <v>3.52941176470588</v>
      </c>
      <c r="Y17243" s="217">
        <v>1.1764705882352899</v>
      </c>
    </row>
    <row r="17244" spans="2:25">
      <c r="B17244" s="217" t="s">
        <v>17414</v>
      </c>
      <c r="C17244" s="217" t="s">
        <v>11696</v>
      </c>
      <c r="D17244" s="217" t="s">
        <v>28</v>
      </c>
      <c r="E17244" s="217" t="s">
        <v>88</v>
      </c>
      <c r="F17244" s="217" t="s">
        <v>5</v>
      </c>
      <c r="G17244" s="217" t="s">
        <v>49</v>
      </c>
      <c r="H17244" s="217" t="s">
        <v>170</v>
      </c>
      <c r="I17244" s="217">
        <v>0</v>
      </c>
      <c r="J17244" s="217">
        <v>0</v>
      </c>
      <c r="K17244" s="217">
        <v>0</v>
      </c>
      <c r="L17244" s="217">
        <v>4</v>
      </c>
      <c r="M17244" s="217">
        <v>81.590774689532793</v>
      </c>
      <c r="N17244" s="217">
        <v>0</v>
      </c>
      <c r="O17244" s="217">
        <v>0</v>
      </c>
      <c r="P17244" s="217">
        <v>0</v>
      </c>
      <c r="Q17244" s="217">
        <v>0</v>
      </c>
      <c r="R17244" s="217">
        <v>0</v>
      </c>
      <c r="S17244" s="217">
        <v>0</v>
      </c>
      <c r="T17244" s="217">
        <v>0</v>
      </c>
      <c r="U17244" s="217">
        <v>0</v>
      </c>
      <c r="V17244" s="217">
        <v>0</v>
      </c>
      <c r="W17244" s="217">
        <v>0</v>
      </c>
      <c r="X17244" s="217">
        <v>0</v>
      </c>
      <c r="Y17244" s="217">
        <v>0</v>
      </c>
    </row>
    <row r="17245" spans="2:25">
      <c r="B17245" s="217" t="s">
        <v>17415</v>
      </c>
      <c r="C17245" s="217" t="s">
        <v>11696</v>
      </c>
      <c r="D17245" s="217" t="s">
        <v>28</v>
      </c>
      <c r="E17245" s="217" t="s">
        <v>88</v>
      </c>
      <c r="F17245" s="217" t="s">
        <v>5</v>
      </c>
      <c r="G17245" s="217" t="s">
        <v>49</v>
      </c>
      <c r="H17245" s="217" t="s">
        <v>172</v>
      </c>
      <c r="I17245" s="217">
        <v>0</v>
      </c>
      <c r="J17245" s="217">
        <v>0</v>
      </c>
      <c r="K17245" s="217">
        <v>0</v>
      </c>
      <c r="L17245" s="217">
        <v>3</v>
      </c>
      <c r="M17245" s="217">
        <v>164.93889217425601</v>
      </c>
      <c r="N17245" s="217">
        <v>0</v>
      </c>
      <c r="O17245" s="217">
        <v>0</v>
      </c>
      <c r="P17245" s="217">
        <v>0</v>
      </c>
      <c r="Q17245" s="217">
        <v>0</v>
      </c>
      <c r="R17245" s="217">
        <v>0</v>
      </c>
      <c r="S17245" s="217">
        <v>0</v>
      </c>
      <c r="T17245" s="217">
        <v>0</v>
      </c>
      <c r="U17245" s="217">
        <v>0</v>
      </c>
      <c r="V17245" s="217">
        <v>0</v>
      </c>
      <c r="W17245" s="217">
        <v>0</v>
      </c>
      <c r="X17245" s="217">
        <v>0</v>
      </c>
      <c r="Y17245" s="217">
        <v>0</v>
      </c>
    </row>
    <row r="17246" spans="2:25">
      <c r="B17246" s="217" t="s">
        <v>17416</v>
      </c>
      <c r="C17246" s="217" t="s">
        <v>11696</v>
      </c>
      <c r="D17246" s="217" t="s">
        <v>28</v>
      </c>
      <c r="E17246" s="217" t="s">
        <v>88</v>
      </c>
      <c r="F17246" s="217" t="s">
        <v>5</v>
      </c>
      <c r="G17246" s="217" t="s">
        <v>49</v>
      </c>
      <c r="H17246" s="217" t="s">
        <v>174</v>
      </c>
      <c r="I17246" s="217">
        <v>1</v>
      </c>
      <c r="J17246" s="217">
        <v>1</v>
      </c>
      <c r="K17246" s="217">
        <v>0</v>
      </c>
      <c r="L17246" s="217">
        <v>17</v>
      </c>
      <c r="M17246" s="217">
        <v>320.66430120244399</v>
      </c>
      <c r="N17246" s="217">
        <v>3.1185261229583299</v>
      </c>
      <c r="O17246" s="217">
        <v>3.1185261229583299</v>
      </c>
      <c r="P17246" s="217">
        <v>0</v>
      </c>
      <c r="Q17246" s="217">
        <v>3.1185261229583299</v>
      </c>
      <c r="R17246" s="217">
        <v>3.1185261229583299</v>
      </c>
      <c r="S17246" s="217">
        <v>0</v>
      </c>
      <c r="T17246" s="217">
        <v>3.1185261229583299</v>
      </c>
      <c r="U17246" s="217">
        <v>3.1185261229583299</v>
      </c>
      <c r="V17246" s="217">
        <v>0</v>
      </c>
      <c r="W17246" s="217">
        <v>3.1185261229583299</v>
      </c>
      <c r="X17246" s="217">
        <v>3.1185261229583299</v>
      </c>
      <c r="Y17246" s="217">
        <v>0</v>
      </c>
    </row>
    <row r="17247" spans="2:25">
      <c r="B17247" s="217" t="s">
        <v>17417</v>
      </c>
      <c r="C17247" s="217" t="s">
        <v>11696</v>
      </c>
      <c r="D17247" s="217" t="s">
        <v>28</v>
      </c>
      <c r="E17247" s="217" t="s">
        <v>88</v>
      </c>
      <c r="F17247" s="217" t="s">
        <v>5</v>
      </c>
      <c r="G17247" s="217" t="s">
        <v>49</v>
      </c>
      <c r="H17247" s="217" t="s">
        <v>176</v>
      </c>
      <c r="I17247" s="217">
        <v>2</v>
      </c>
      <c r="J17247" s="217">
        <v>2</v>
      </c>
      <c r="K17247" s="217">
        <v>0</v>
      </c>
      <c r="L17247" s="217">
        <v>9</v>
      </c>
      <c r="M17247" s="217">
        <v>443.05046323674401</v>
      </c>
      <c r="N17247" s="217">
        <v>4.51415846716157</v>
      </c>
      <c r="O17247" s="217">
        <v>4.51415846716157</v>
      </c>
      <c r="P17247" s="217">
        <v>0</v>
      </c>
      <c r="Q17247" s="217">
        <v>4.51415846716157</v>
      </c>
      <c r="R17247" s="217">
        <v>4.51415846716157</v>
      </c>
      <c r="S17247" s="217">
        <v>0</v>
      </c>
      <c r="T17247" s="217">
        <v>4.51415846716157</v>
      </c>
      <c r="U17247" s="217">
        <v>4.51415846716157</v>
      </c>
      <c r="V17247" s="217">
        <v>0</v>
      </c>
      <c r="W17247" s="217">
        <v>4.51415846716157</v>
      </c>
      <c r="X17247" s="217">
        <v>4.51415846716157</v>
      </c>
      <c r="Y17247" s="217">
        <v>0</v>
      </c>
    </row>
    <row r="17248" spans="2:25">
      <c r="B17248" s="217" t="s">
        <v>17418</v>
      </c>
      <c r="C17248" s="217" t="s">
        <v>11696</v>
      </c>
      <c r="D17248" s="217" t="s">
        <v>28</v>
      </c>
      <c r="E17248" s="217" t="s">
        <v>88</v>
      </c>
      <c r="F17248" s="217" t="s">
        <v>5</v>
      </c>
      <c r="G17248" s="217" t="s">
        <v>49</v>
      </c>
      <c r="H17248" s="217" t="s">
        <v>178</v>
      </c>
      <c r="I17248" s="217">
        <v>7</v>
      </c>
      <c r="J17248" s="217">
        <v>6</v>
      </c>
      <c r="K17248" s="217">
        <v>1</v>
      </c>
      <c r="L17248" s="217">
        <v>35</v>
      </c>
      <c r="M17248" s="217">
        <v>659.75556869702302</v>
      </c>
      <c r="N17248" s="217">
        <v>10.609990020735401</v>
      </c>
      <c r="O17248" s="217">
        <v>9.0942771606303108</v>
      </c>
      <c r="P17248" s="217">
        <v>1.51571286010505</v>
      </c>
      <c r="Q17248" s="217">
        <v>10.609990020735401</v>
      </c>
      <c r="R17248" s="217">
        <v>9.0942771606303108</v>
      </c>
      <c r="S17248" s="217">
        <v>1.51571286010505</v>
      </c>
      <c r="T17248" s="217">
        <v>10.609990020735401</v>
      </c>
      <c r="U17248" s="217">
        <v>9.0942771606303108</v>
      </c>
      <c r="V17248" s="217">
        <v>1.51571286010505</v>
      </c>
      <c r="W17248" s="217">
        <v>10.609990020735401</v>
      </c>
      <c r="X17248" s="217">
        <v>9.0942771606303108</v>
      </c>
      <c r="Y17248" s="217">
        <v>1.51571286010505</v>
      </c>
    </row>
    <row r="17249" spans="2:25">
      <c r="B17249" s="217" t="s">
        <v>17419</v>
      </c>
      <c r="C17249" s="217" t="s">
        <v>11696</v>
      </c>
      <c r="D17249" s="217" t="s">
        <v>28</v>
      </c>
      <c r="E17249" s="217" t="s">
        <v>88</v>
      </c>
      <c r="F17249" s="217" t="s">
        <v>5</v>
      </c>
      <c r="G17249" s="217" t="s">
        <v>49</v>
      </c>
      <c r="H17249" s="217" t="s">
        <v>5</v>
      </c>
      <c r="I17249" s="217">
        <v>10</v>
      </c>
      <c r="J17249" s="217">
        <v>9</v>
      </c>
      <c r="K17249" s="217">
        <v>1</v>
      </c>
      <c r="L17249" s="217">
        <v>68</v>
      </c>
      <c r="M17249" s="217">
        <v>1670</v>
      </c>
      <c r="N17249" s="217">
        <v>5.9880239520958103</v>
      </c>
      <c r="O17249" s="217">
        <v>5.3892215568862296</v>
      </c>
      <c r="P17249" s="217">
        <v>0.59880239520958101</v>
      </c>
      <c r="Q17249" s="217">
        <v>5.9880239520958103</v>
      </c>
      <c r="R17249" s="217">
        <v>5.3892215568862296</v>
      </c>
      <c r="S17249" s="217">
        <v>0.59880239520958101</v>
      </c>
      <c r="T17249" s="217">
        <v>5.9880239520958103</v>
      </c>
      <c r="U17249" s="217">
        <v>5.3892215568862296</v>
      </c>
      <c r="V17249" s="217">
        <v>0.59880239520958101</v>
      </c>
      <c r="W17249" s="217">
        <v>5.9880239520958103</v>
      </c>
      <c r="X17249" s="217">
        <v>5.3892215568862296</v>
      </c>
      <c r="Y17249" s="217">
        <v>0.59880239520958101</v>
      </c>
    </row>
    <row r="17250" spans="2:25">
      <c r="B17250" s="217" t="s">
        <v>17420</v>
      </c>
      <c r="C17250" s="217" t="s">
        <v>11696</v>
      </c>
      <c r="D17250" s="217" t="s">
        <v>28</v>
      </c>
      <c r="E17250" s="217" t="s">
        <v>88</v>
      </c>
      <c r="F17250" s="217" t="s">
        <v>12</v>
      </c>
      <c r="G17250" s="217" t="s">
        <v>13</v>
      </c>
      <c r="H17250" s="217" t="s">
        <v>170</v>
      </c>
      <c r="I17250" s="217">
        <v>0</v>
      </c>
      <c r="J17250" s="217">
        <v>0</v>
      </c>
      <c r="K17250" s="217">
        <v>0</v>
      </c>
      <c r="L17250" s="217">
        <v>0</v>
      </c>
      <c r="M17250" s="217">
        <v>0</v>
      </c>
    </row>
    <row r="17251" spans="2:25">
      <c r="B17251" s="217" t="s">
        <v>17421</v>
      </c>
      <c r="C17251" s="217" t="s">
        <v>11696</v>
      </c>
      <c r="D17251" s="217" t="s">
        <v>28</v>
      </c>
      <c r="E17251" s="217" t="s">
        <v>88</v>
      </c>
      <c r="F17251" s="217" t="s">
        <v>12</v>
      </c>
      <c r="G17251" s="217" t="s">
        <v>13</v>
      </c>
      <c r="H17251" s="217" t="s">
        <v>172</v>
      </c>
      <c r="I17251" s="217">
        <v>0</v>
      </c>
      <c r="J17251" s="217">
        <v>0</v>
      </c>
      <c r="K17251" s="217">
        <v>0</v>
      </c>
      <c r="L17251" s="217">
        <v>0</v>
      </c>
      <c r="M17251" s="217">
        <v>0</v>
      </c>
    </row>
    <row r="17252" spans="2:25">
      <c r="B17252" s="217" t="s">
        <v>17422</v>
      </c>
      <c r="C17252" s="217" t="s">
        <v>11696</v>
      </c>
      <c r="D17252" s="217" t="s">
        <v>28</v>
      </c>
      <c r="E17252" s="217" t="s">
        <v>88</v>
      </c>
      <c r="F17252" s="217" t="s">
        <v>12</v>
      </c>
      <c r="G17252" s="217" t="s">
        <v>13</v>
      </c>
      <c r="H17252" s="217" t="s">
        <v>174</v>
      </c>
      <c r="I17252" s="217">
        <v>0</v>
      </c>
      <c r="J17252" s="217">
        <v>0</v>
      </c>
      <c r="K17252" s="217">
        <v>0</v>
      </c>
      <c r="L17252" s="217">
        <v>0</v>
      </c>
      <c r="M17252" s="217">
        <v>13.3333333333333</v>
      </c>
      <c r="N17252" s="217">
        <v>0</v>
      </c>
      <c r="O17252" s="217">
        <v>0</v>
      </c>
      <c r="P17252" s="217">
        <v>0</v>
      </c>
      <c r="Q17252" s="217">
        <v>0</v>
      </c>
      <c r="R17252" s="217">
        <v>0</v>
      </c>
      <c r="S17252" s="217">
        <v>0</v>
      </c>
      <c r="T17252" s="217">
        <v>0</v>
      </c>
      <c r="U17252" s="217">
        <v>0</v>
      </c>
      <c r="V17252" s="217">
        <v>0</v>
      </c>
      <c r="W17252" s="217">
        <v>0</v>
      </c>
      <c r="X17252" s="217">
        <v>0</v>
      </c>
      <c r="Y17252" s="217">
        <v>0</v>
      </c>
    </row>
    <row r="17253" spans="2:25">
      <c r="B17253" s="217" t="s">
        <v>17423</v>
      </c>
      <c r="C17253" s="217" t="s">
        <v>11696</v>
      </c>
      <c r="D17253" s="217" t="s">
        <v>28</v>
      </c>
      <c r="E17253" s="217" t="s">
        <v>88</v>
      </c>
      <c r="F17253" s="217" t="s">
        <v>12</v>
      </c>
      <c r="G17253" s="217" t="s">
        <v>13</v>
      </c>
      <c r="H17253" s="217" t="s">
        <v>176</v>
      </c>
      <c r="I17253" s="217">
        <v>0</v>
      </c>
      <c r="J17253" s="217">
        <v>0</v>
      </c>
      <c r="K17253" s="217">
        <v>0</v>
      </c>
      <c r="L17253" s="217">
        <v>0</v>
      </c>
      <c r="M17253" s="217">
        <v>20</v>
      </c>
      <c r="N17253" s="217">
        <v>0</v>
      </c>
      <c r="O17253" s="217">
        <v>0</v>
      </c>
      <c r="P17253" s="217">
        <v>0</v>
      </c>
      <c r="Q17253" s="217">
        <v>0</v>
      </c>
      <c r="R17253" s="217">
        <v>0</v>
      </c>
      <c r="S17253" s="217">
        <v>0</v>
      </c>
      <c r="T17253" s="217">
        <v>0</v>
      </c>
      <c r="U17253" s="217">
        <v>0</v>
      </c>
      <c r="V17253" s="217">
        <v>0</v>
      </c>
      <c r="W17253" s="217">
        <v>0</v>
      </c>
      <c r="X17253" s="217">
        <v>0</v>
      </c>
      <c r="Y17253" s="217">
        <v>0</v>
      </c>
    </row>
    <row r="17254" spans="2:25">
      <c r="B17254" s="217" t="s">
        <v>17424</v>
      </c>
      <c r="C17254" s="217" t="s">
        <v>11696</v>
      </c>
      <c r="D17254" s="217" t="s">
        <v>28</v>
      </c>
      <c r="E17254" s="217" t="s">
        <v>88</v>
      </c>
      <c r="F17254" s="217" t="s">
        <v>12</v>
      </c>
      <c r="G17254" s="217" t="s">
        <v>13</v>
      </c>
      <c r="H17254" s="217" t="s">
        <v>178</v>
      </c>
      <c r="I17254" s="217">
        <v>0</v>
      </c>
      <c r="J17254" s="217">
        <v>0</v>
      </c>
      <c r="K17254" s="217">
        <v>0</v>
      </c>
      <c r="L17254" s="217">
        <v>0</v>
      </c>
      <c r="M17254" s="217">
        <v>46.6666666666667</v>
      </c>
      <c r="N17254" s="217">
        <v>0</v>
      </c>
      <c r="O17254" s="217">
        <v>0</v>
      </c>
      <c r="P17254" s="217">
        <v>0</v>
      </c>
      <c r="Q17254" s="217">
        <v>0</v>
      </c>
      <c r="R17254" s="217">
        <v>0</v>
      </c>
      <c r="S17254" s="217">
        <v>0</v>
      </c>
      <c r="T17254" s="217">
        <v>0</v>
      </c>
      <c r="U17254" s="217">
        <v>0</v>
      </c>
      <c r="V17254" s="217">
        <v>0</v>
      </c>
      <c r="W17254" s="217">
        <v>0</v>
      </c>
      <c r="X17254" s="217">
        <v>0</v>
      </c>
      <c r="Y17254" s="217">
        <v>0</v>
      </c>
    </row>
    <row r="17255" spans="2:25">
      <c r="B17255" s="217" t="s">
        <v>17425</v>
      </c>
      <c r="C17255" s="217" t="s">
        <v>11696</v>
      </c>
      <c r="D17255" s="217" t="s">
        <v>28</v>
      </c>
      <c r="E17255" s="217" t="s">
        <v>88</v>
      </c>
      <c r="F17255" s="217" t="s">
        <v>12</v>
      </c>
      <c r="G17255" s="217" t="s">
        <v>13</v>
      </c>
      <c r="H17255" s="217" t="s">
        <v>5</v>
      </c>
      <c r="I17255" s="217">
        <v>0</v>
      </c>
      <c r="J17255" s="217">
        <v>0</v>
      </c>
      <c r="K17255" s="217">
        <v>0</v>
      </c>
      <c r="L17255" s="217">
        <v>0</v>
      </c>
      <c r="M17255" s="217">
        <v>80</v>
      </c>
      <c r="N17255" s="217">
        <v>0</v>
      </c>
      <c r="O17255" s="217">
        <v>0</v>
      </c>
      <c r="P17255" s="217">
        <v>0</v>
      </c>
      <c r="Q17255" s="217">
        <v>0</v>
      </c>
      <c r="R17255" s="217">
        <v>0</v>
      </c>
      <c r="S17255" s="217">
        <v>0</v>
      </c>
      <c r="T17255" s="217">
        <v>0</v>
      </c>
      <c r="U17255" s="217">
        <v>0</v>
      </c>
      <c r="V17255" s="217">
        <v>0</v>
      </c>
      <c r="W17255" s="217">
        <v>0</v>
      </c>
      <c r="X17255" s="217">
        <v>0</v>
      </c>
      <c r="Y17255" s="217">
        <v>0</v>
      </c>
    </row>
    <row r="17256" spans="2:25">
      <c r="B17256" s="217" t="s">
        <v>17426</v>
      </c>
      <c r="C17256" s="217" t="s">
        <v>11696</v>
      </c>
      <c r="D17256" s="217" t="s">
        <v>28</v>
      </c>
      <c r="E17256" s="217" t="s">
        <v>88</v>
      </c>
      <c r="F17256" s="217" t="s">
        <v>9</v>
      </c>
      <c r="G17256" s="217" t="s">
        <v>13</v>
      </c>
      <c r="H17256" s="217" t="s">
        <v>170</v>
      </c>
      <c r="I17256" s="217">
        <v>0</v>
      </c>
      <c r="J17256" s="217">
        <v>0</v>
      </c>
      <c r="K17256" s="217">
        <v>0</v>
      </c>
      <c r="L17256" s="217">
        <v>1</v>
      </c>
      <c r="M17256" s="217">
        <v>0</v>
      </c>
    </row>
    <row r="17257" spans="2:25">
      <c r="B17257" s="217" t="s">
        <v>17427</v>
      </c>
      <c r="C17257" s="217" t="s">
        <v>11696</v>
      </c>
      <c r="D17257" s="217" t="s">
        <v>28</v>
      </c>
      <c r="E17257" s="217" t="s">
        <v>88</v>
      </c>
      <c r="F17257" s="217" t="s">
        <v>9</v>
      </c>
      <c r="G17257" s="217" t="s">
        <v>13</v>
      </c>
      <c r="H17257" s="217" t="s">
        <v>172</v>
      </c>
      <c r="I17257" s="217">
        <v>0</v>
      </c>
      <c r="J17257" s="217">
        <v>0</v>
      </c>
      <c r="K17257" s="217">
        <v>0</v>
      </c>
      <c r="L17257" s="217">
        <v>0</v>
      </c>
      <c r="M17257" s="217">
        <v>5.2941176470588198</v>
      </c>
      <c r="N17257" s="217">
        <v>0</v>
      </c>
      <c r="O17257" s="217">
        <v>0</v>
      </c>
      <c r="P17257" s="217">
        <v>0</v>
      </c>
      <c r="Q17257" s="217">
        <v>0</v>
      </c>
      <c r="R17257" s="217">
        <v>0</v>
      </c>
      <c r="S17257" s="217">
        <v>0</v>
      </c>
      <c r="T17257" s="217">
        <v>0</v>
      </c>
      <c r="U17257" s="217">
        <v>0</v>
      </c>
      <c r="V17257" s="217">
        <v>0</v>
      </c>
      <c r="W17257" s="217">
        <v>0</v>
      </c>
      <c r="X17257" s="217">
        <v>0</v>
      </c>
      <c r="Y17257" s="217">
        <v>0</v>
      </c>
    </row>
    <row r="17258" spans="2:25">
      <c r="B17258" s="217" t="s">
        <v>17428</v>
      </c>
      <c r="C17258" s="217" t="s">
        <v>11696</v>
      </c>
      <c r="D17258" s="217" t="s">
        <v>28</v>
      </c>
      <c r="E17258" s="217" t="s">
        <v>88</v>
      </c>
      <c r="F17258" s="217" t="s">
        <v>9</v>
      </c>
      <c r="G17258" s="217" t="s">
        <v>13</v>
      </c>
      <c r="H17258" s="217" t="s">
        <v>174</v>
      </c>
      <c r="I17258" s="217">
        <v>0</v>
      </c>
      <c r="J17258" s="217">
        <v>0</v>
      </c>
      <c r="K17258" s="217">
        <v>0</v>
      </c>
      <c r="L17258" s="217">
        <v>1</v>
      </c>
      <c r="M17258" s="217">
        <v>5.2941176470588198</v>
      </c>
      <c r="N17258" s="217">
        <v>0</v>
      </c>
      <c r="O17258" s="217">
        <v>0</v>
      </c>
      <c r="P17258" s="217">
        <v>0</v>
      </c>
      <c r="Q17258" s="217">
        <v>0</v>
      </c>
      <c r="R17258" s="217">
        <v>0</v>
      </c>
      <c r="S17258" s="217">
        <v>0</v>
      </c>
      <c r="T17258" s="217">
        <v>0</v>
      </c>
      <c r="U17258" s="217">
        <v>0</v>
      </c>
      <c r="V17258" s="217">
        <v>0</v>
      </c>
      <c r="W17258" s="217">
        <v>0</v>
      </c>
      <c r="X17258" s="217">
        <v>0</v>
      </c>
      <c r="Y17258" s="217">
        <v>0</v>
      </c>
    </row>
    <row r="17259" spans="2:25">
      <c r="B17259" s="217" t="s">
        <v>17429</v>
      </c>
      <c r="C17259" s="217" t="s">
        <v>11696</v>
      </c>
      <c r="D17259" s="217" t="s">
        <v>28</v>
      </c>
      <c r="E17259" s="217" t="s">
        <v>88</v>
      </c>
      <c r="F17259" s="217" t="s">
        <v>9</v>
      </c>
      <c r="G17259" s="217" t="s">
        <v>13</v>
      </c>
      <c r="H17259" s="217" t="s">
        <v>176</v>
      </c>
      <c r="I17259" s="217">
        <v>0</v>
      </c>
      <c r="J17259" s="217">
        <v>0</v>
      </c>
      <c r="K17259" s="217">
        <v>0</v>
      </c>
      <c r="L17259" s="217">
        <v>1</v>
      </c>
      <c r="M17259" s="217">
        <v>21.176470588235301</v>
      </c>
      <c r="N17259" s="217">
        <v>0</v>
      </c>
      <c r="O17259" s="217">
        <v>0</v>
      </c>
      <c r="P17259" s="217">
        <v>0</v>
      </c>
      <c r="Q17259" s="217">
        <v>0</v>
      </c>
      <c r="R17259" s="217">
        <v>0</v>
      </c>
      <c r="S17259" s="217">
        <v>0</v>
      </c>
      <c r="T17259" s="217">
        <v>0</v>
      </c>
      <c r="U17259" s="217">
        <v>0</v>
      </c>
      <c r="V17259" s="217">
        <v>0</v>
      </c>
      <c r="W17259" s="217">
        <v>0</v>
      </c>
      <c r="X17259" s="217">
        <v>0</v>
      </c>
      <c r="Y17259" s="217">
        <v>0</v>
      </c>
    </row>
    <row r="17260" spans="2:25">
      <c r="B17260" s="217" t="s">
        <v>17430</v>
      </c>
      <c r="C17260" s="217" t="s">
        <v>11696</v>
      </c>
      <c r="D17260" s="217" t="s">
        <v>28</v>
      </c>
      <c r="E17260" s="217" t="s">
        <v>88</v>
      </c>
      <c r="F17260" s="217" t="s">
        <v>9</v>
      </c>
      <c r="G17260" s="217" t="s">
        <v>13</v>
      </c>
      <c r="H17260" s="217" t="s">
        <v>178</v>
      </c>
      <c r="I17260" s="217">
        <v>0</v>
      </c>
      <c r="J17260" s="217">
        <v>0</v>
      </c>
      <c r="K17260" s="217">
        <v>0</v>
      </c>
      <c r="L17260" s="217">
        <v>7</v>
      </c>
      <c r="M17260" s="217">
        <v>58.235294117647101</v>
      </c>
      <c r="N17260" s="217">
        <v>0</v>
      </c>
      <c r="O17260" s="217">
        <v>0</v>
      </c>
      <c r="P17260" s="217">
        <v>0</v>
      </c>
      <c r="Q17260" s="217">
        <v>0</v>
      </c>
      <c r="R17260" s="217">
        <v>0</v>
      </c>
      <c r="S17260" s="217">
        <v>0</v>
      </c>
      <c r="T17260" s="217">
        <v>0</v>
      </c>
      <c r="U17260" s="217">
        <v>0</v>
      </c>
      <c r="V17260" s="217">
        <v>0</v>
      </c>
      <c r="W17260" s="217">
        <v>0</v>
      </c>
      <c r="X17260" s="217">
        <v>0</v>
      </c>
      <c r="Y17260" s="217">
        <v>0</v>
      </c>
    </row>
    <row r="17261" spans="2:25">
      <c r="B17261" s="217" t="s">
        <v>17431</v>
      </c>
      <c r="C17261" s="217" t="s">
        <v>11696</v>
      </c>
      <c r="D17261" s="217" t="s">
        <v>28</v>
      </c>
      <c r="E17261" s="217" t="s">
        <v>88</v>
      </c>
      <c r="F17261" s="217" t="s">
        <v>9</v>
      </c>
      <c r="G17261" s="217" t="s">
        <v>13</v>
      </c>
      <c r="H17261" s="217" t="s">
        <v>5</v>
      </c>
      <c r="I17261" s="217">
        <v>0</v>
      </c>
      <c r="J17261" s="217">
        <v>0</v>
      </c>
      <c r="K17261" s="217">
        <v>0</v>
      </c>
      <c r="L17261" s="217">
        <v>10</v>
      </c>
      <c r="M17261" s="217">
        <v>90</v>
      </c>
      <c r="N17261" s="217">
        <v>0</v>
      </c>
      <c r="O17261" s="217">
        <v>0</v>
      </c>
      <c r="P17261" s="217">
        <v>0</v>
      </c>
      <c r="Q17261" s="217">
        <v>0</v>
      </c>
      <c r="R17261" s="217">
        <v>0</v>
      </c>
      <c r="S17261" s="217">
        <v>0</v>
      </c>
      <c r="T17261" s="217">
        <v>0</v>
      </c>
      <c r="U17261" s="217">
        <v>0</v>
      </c>
      <c r="V17261" s="217">
        <v>0</v>
      </c>
      <c r="W17261" s="217">
        <v>0</v>
      </c>
      <c r="X17261" s="217">
        <v>0</v>
      </c>
      <c r="Y17261" s="217">
        <v>0</v>
      </c>
    </row>
    <row r="17262" spans="2:25">
      <c r="B17262" s="217" t="s">
        <v>17432</v>
      </c>
      <c r="C17262" s="217" t="s">
        <v>11696</v>
      </c>
      <c r="D17262" s="217" t="s">
        <v>28</v>
      </c>
      <c r="E17262" s="217" t="s">
        <v>88</v>
      </c>
      <c r="F17262" s="217" t="s">
        <v>5</v>
      </c>
      <c r="G17262" s="217" t="s">
        <v>13</v>
      </c>
      <c r="H17262" s="217" t="s">
        <v>170</v>
      </c>
      <c r="I17262" s="217">
        <v>0</v>
      </c>
      <c r="J17262" s="217">
        <v>0</v>
      </c>
      <c r="K17262" s="217">
        <v>0</v>
      </c>
      <c r="L17262" s="217">
        <v>1</v>
      </c>
      <c r="M17262" s="217">
        <v>0</v>
      </c>
    </row>
    <row r="17263" spans="2:25">
      <c r="B17263" s="217" t="s">
        <v>17433</v>
      </c>
      <c r="C17263" s="217" t="s">
        <v>11696</v>
      </c>
      <c r="D17263" s="217" t="s">
        <v>28</v>
      </c>
      <c r="E17263" s="217" t="s">
        <v>88</v>
      </c>
      <c r="F17263" s="217" t="s">
        <v>5</v>
      </c>
      <c r="G17263" s="217" t="s">
        <v>13</v>
      </c>
      <c r="H17263" s="217" t="s">
        <v>172</v>
      </c>
      <c r="I17263" s="217">
        <v>0</v>
      </c>
      <c r="J17263" s="217">
        <v>0</v>
      </c>
      <c r="K17263" s="217">
        <v>0</v>
      </c>
      <c r="L17263" s="217">
        <v>0</v>
      </c>
      <c r="M17263" s="217">
        <v>5.2941176470588198</v>
      </c>
      <c r="N17263" s="217">
        <v>0</v>
      </c>
      <c r="O17263" s="217">
        <v>0</v>
      </c>
      <c r="P17263" s="217">
        <v>0</v>
      </c>
      <c r="Q17263" s="217">
        <v>0</v>
      </c>
      <c r="R17263" s="217">
        <v>0</v>
      </c>
      <c r="S17263" s="217">
        <v>0</v>
      </c>
      <c r="T17263" s="217">
        <v>0</v>
      </c>
      <c r="U17263" s="217">
        <v>0</v>
      </c>
      <c r="V17263" s="217">
        <v>0</v>
      </c>
      <c r="W17263" s="217">
        <v>0</v>
      </c>
      <c r="X17263" s="217">
        <v>0</v>
      </c>
      <c r="Y17263" s="217">
        <v>0</v>
      </c>
    </row>
    <row r="17264" spans="2:25">
      <c r="B17264" s="217" t="s">
        <v>17434</v>
      </c>
      <c r="C17264" s="217" t="s">
        <v>11696</v>
      </c>
      <c r="D17264" s="217" t="s">
        <v>28</v>
      </c>
      <c r="E17264" s="217" t="s">
        <v>88</v>
      </c>
      <c r="F17264" s="217" t="s">
        <v>5</v>
      </c>
      <c r="G17264" s="217" t="s">
        <v>13</v>
      </c>
      <c r="H17264" s="217" t="s">
        <v>174</v>
      </c>
      <c r="I17264" s="217">
        <v>0</v>
      </c>
      <c r="J17264" s="217">
        <v>0</v>
      </c>
      <c r="K17264" s="217">
        <v>0</v>
      </c>
      <c r="L17264" s="217">
        <v>1</v>
      </c>
      <c r="M17264" s="217">
        <v>18.627450980392201</v>
      </c>
      <c r="N17264" s="217">
        <v>0</v>
      </c>
      <c r="O17264" s="217">
        <v>0</v>
      </c>
      <c r="P17264" s="217">
        <v>0</v>
      </c>
      <c r="Q17264" s="217">
        <v>0</v>
      </c>
      <c r="R17264" s="217">
        <v>0</v>
      </c>
      <c r="S17264" s="217">
        <v>0</v>
      </c>
      <c r="T17264" s="217">
        <v>0</v>
      </c>
      <c r="U17264" s="217">
        <v>0</v>
      </c>
      <c r="V17264" s="217">
        <v>0</v>
      </c>
      <c r="W17264" s="217">
        <v>0</v>
      </c>
      <c r="X17264" s="217">
        <v>0</v>
      </c>
      <c r="Y17264" s="217">
        <v>0</v>
      </c>
    </row>
    <row r="17265" spans="2:25">
      <c r="B17265" s="217" t="s">
        <v>17435</v>
      </c>
      <c r="C17265" s="217" t="s">
        <v>11696</v>
      </c>
      <c r="D17265" s="217" t="s">
        <v>28</v>
      </c>
      <c r="E17265" s="217" t="s">
        <v>88</v>
      </c>
      <c r="F17265" s="217" t="s">
        <v>5</v>
      </c>
      <c r="G17265" s="217" t="s">
        <v>13</v>
      </c>
      <c r="H17265" s="217" t="s">
        <v>176</v>
      </c>
      <c r="I17265" s="217">
        <v>0</v>
      </c>
      <c r="J17265" s="217">
        <v>0</v>
      </c>
      <c r="K17265" s="217">
        <v>0</v>
      </c>
      <c r="L17265" s="217">
        <v>1</v>
      </c>
      <c r="M17265" s="217">
        <v>41.176470588235297</v>
      </c>
      <c r="N17265" s="217">
        <v>0</v>
      </c>
      <c r="O17265" s="217">
        <v>0</v>
      </c>
      <c r="P17265" s="217">
        <v>0</v>
      </c>
      <c r="Q17265" s="217">
        <v>0</v>
      </c>
      <c r="R17265" s="217">
        <v>0</v>
      </c>
      <c r="S17265" s="217">
        <v>0</v>
      </c>
      <c r="T17265" s="217">
        <v>0</v>
      </c>
      <c r="U17265" s="217">
        <v>0</v>
      </c>
      <c r="V17265" s="217">
        <v>0</v>
      </c>
      <c r="W17265" s="217">
        <v>0</v>
      </c>
      <c r="X17265" s="217">
        <v>0</v>
      </c>
      <c r="Y17265" s="217">
        <v>0</v>
      </c>
    </row>
    <row r="17266" spans="2:25">
      <c r="B17266" s="217" t="s">
        <v>17436</v>
      </c>
      <c r="C17266" s="217" t="s">
        <v>11696</v>
      </c>
      <c r="D17266" s="217" t="s">
        <v>28</v>
      </c>
      <c r="E17266" s="217" t="s">
        <v>88</v>
      </c>
      <c r="F17266" s="217" t="s">
        <v>5</v>
      </c>
      <c r="G17266" s="217" t="s">
        <v>13</v>
      </c>
      <c r="H17266" s="217" t="s">
        <v>178</v>
      </c>
      <c r="I17266" s="217">
        <v>0</v>
      </c>
      <c r="J17266" s="217">
        <v>0</v>
      </c>
      <c r="K17266" s="217">
        <v>0</v>
      </c>
      <c r="L17266" s="217">
        <v>7</v>
      </c>
      <c r="M17266" s="217">
        <v>104.901960784314</v>
      </c>
      <c r="N17266" s="217">
        <v>0</v>
      </c>
      <c r="O17266" s="217">
        <v>0</v>
      </c>
      <c r="P17266" s="217">
        <v>0</v>
      </c>
      <c r="Q17266" s="217">
        <v>0</v>
      </c>
      <c r="R17266" s="217">
        <v>0</v>
      </c>
      <c r="S17266" s="217">
        <v>0</v>
      </c>
      <c r="T17266" s="217">
        <v>0</v>
      </c>
      <c r="U17266" s="217">
        <v>0</v>
      </c>
      <c r="V17266" s="217">
        <v>0</v>
      </c>
      <c r="W17266" s="217">
        <v>0</v>
      </c>
      <c r="X17266" s="217">
        <v>0</v>
      </c>
      <c r="Y17266" s="217">
        <v>0</v>
      </c>
    </row>
    <row r="17267" spans="2:25">
      <c r="B17267" s="217" t="s">
        <v>17437</v>
      </c>
      <c r="C17267" s="217" t="s">
        <v>11696</v>
      </c>
      <c r="D17267" s="217" t="s">
        <v>28</v>
      </c>
      <c r="E17267" s="217" t="s">
        <v>88</v>
      </c>
      <c r="F17267" s="217" t="s">
        <v>5</v>
      </c>
      <c r="G17267" s="217" t="s">
        <v>13</v>
      </c>
      <c r="H17267" s="217" t="s">
        <v>5</v>
      </c>
      <c r="I17267" s="217">
        <v>0</v>
      </c>
      <c r="J17267" s="217">
        <v>0</v>
      </c>
      <c r="K17267" s="217">
        <v>0</v>
      </c>
      <c r="L17267" s="217">
        <v>10</v>
      </c>
      <c r="M17267" s="217">
        <v>170</v>
      </c>
      <c r="N17267" s="217">
        <v>0</v>
      </c>
      <c r="O17267" s="217">
        <v>0</v>
      </c>
      <c r="P17267" s="217">
        <v>0</v>
      </c>
      <c r="Q17267" s="217">
        <v>0</v>
      </c>
      <c r="R17267" s="217">
        <v>0</v>
      </c>
      <c r="S17267" s="217">
        <v>0</v>
      </c>
      <c r="T17267" s="217">
        <v>0</v>
      </c>
      <c r="U17267" s="217">
        <v>0</v>
      </c>
      <c r="V17267" s="217">
        <v>0</v>
      </c>
      <c r="W17267" s="217">
        <v>0</v>
      </c>
      <c r="X17267" s="217">
        <v>0</v>
      </c>
      <c r="Y17267" s="217">
        <v>0</v>
      </c>
    </row>
    <row r="17268" spans="2:25">
      <c r="B17268" s="217" t="s">
        <v>17438</v>
      </c>
      <c r="C17268" s="217" t="s">
        <v>11696</v>
      </c>
      <c r="D17268" s="217" t="s">
        <v>28</v>
      </c>
      <c r="E17268" s="217" t="s">
        <v>88</v>
      </c>
      <c r="F17268" s="217" t="s">
        <v>12</v>
      </c>
      <c r="G17268" s="217" t="s">
        <v>5</v>
      </c>
      <c r="H17268" s="217" t="s">
        <v>170</v>
      </c>
      <c r="I17268" s="217">
        <v>0</v>
      </c>
      <c r="J17268" s="217">
        <v>0</v>
      </c>
      <c r="K17268" s="217">
        <v>0</v>
      </c>
      <c r="L17268" s="217">
        <v>1</v>
      </c>
      <c r="M17268" s="217">
        <v>36.8539325842697</v>
      </c>
      <c r="N17268" s="217">
        <v>0</v>
      </c>
      <c r="O17268" s="217">
        <v>0</v>
      </c>
      <c r="P17268" s="217">
        <v>0</v>
      </c>
      <c r="Q17268" s="217">
        <v>0</v>
      </c>
      <c r="R17268" s="217">
        <v>0</v>
      </c>
      <c r="S17268" s="217">
        <v>0</v>
      </c>
      <c r="T17268" s="217">
        <v>0</v>
      </c>
      <c r="U17268" s="217">
        <v>0</v>
      </c>
      <c r="V17268" s="217">
        <v>0</v>
      </c>
      <c r="W17268" s="217">
        <v>0</v>
      </c>
      <c r="X17268" s="217">
        <v>0</v>
      </c>
      <c r="Y17268" s="217">
        <v>0</v>
      </c>
    </row>
    <row r="17269" spans="2:25">
      <c r="B17269" s="217" t="s">
        <v>17439</v>
      </c>
      <c r="C17269" s="217" t="s">
        <v>11696</v>
      </c>
      <c r="D17269" s="217" t="s">
        <v>28</v>
      </c>
      <c r="E17269" s="217" t="s">
        <v>88</v>
      </c>
      <c r="F17269" s="217" t="s">
        <v>12</v>
      </c>
      <c r="G17269" s="217" t="s">
        <v>5</v>
      </c>
      <c r="H17269" s="217" t="s">
        <v>172</v>
      </c>
      <c r="I17269" s="217">
        <v>0</v>
      </c>
      <c r="J17269" s="217">
        <v>0</v>
      </c>
      <c r="K17269" s="217">
        <v>0</v>
      </c>
      <c r="L17269" s="217">
        <v>0</v>
      </c>
      <c r="M17269" s="217">
        <v>110.488915882174</v>
      </c>
      <c r="N17269" s="217">
        <v>0</v>
      </c>
      <c r="O17269" s="217">
        <v>0</v>
      </c>
      <c r="P17269" s="217">
        <v>0</v>
      </c>
      <c r="Q17269" s="217">
        <v>0</v>
      </c>
      <c r="R17269" s="217">
        <v>0</v>
      </c>
      <c r="S17269" s="217">
        <v>0</v>
      </c>
      <c r="T17269" s="217">
        <v>0</v>
      </c>
      <c r="U17269" s="217">
        <v>0</v>
      </c>
      <c r="V17269" s="217">
        <v>0</v>
      </c>
      <c r="W17269" s="217">
        <v>0</v>
      </c>
      <c r="X17269" s="217">
        <v>0</v>
      </c>
      <c r="Y17269" s="217">
        <v>0</v>
      </c>
    </row>
    <row r="17270" spans="2:25">
      <c r="B17270" s="217" t="s">
        <v>17440</v>
      </c>
      <c r="C17270" s="217" t="s">
        <v>11696</v>
      </c>
      <c r="D17270" s="217" t="s">
        <v>28</v>
      </c>
      <c r="E17270" s="217" t="s">
        <v>88</v>
      </c>
      <c r="F17270" s="217" t="s">
        <v>12</v>
      </c>
      <c r="G17270" s="217" t="s">
        <v>5</v>
      </c>
      <c r="H17270" s="217" t="s">
        <v>174</v>
      </c>
      <c r="I17270" s="217">
        <v>1</v>
      </c>
      <c r="J17270" s="217">
        <v>1</v>
      </c>
      <c r="K17270" s="217">
        <v>0</v>
      </c>
      <c r="L17270" s="217">
        <v>12</v>
      </c>
      <c r="M17270" s="217">
        <v>243.476060329993</v>
      </c>
      <c r="N17270" s="217">
        <v>4.1071799775495803</v>
      </c>
      <c r="O17270" s="217">
        <v>4.1071799775495803</v>
      </c>
      <c r="P17270" s="217">
        <v>0</v>
      </c>
      <c r="Q17270" s="217">
        <v>4.1071799775495803</v>
      </c>
      <c r="R17270" s="217">
        <v>4.1071799775495803</v>
      </c>
      <c r="S17270" s="217">
        <v>0</v>
      </c>
      <c r="T17270" s="217">
        <v>4.1071799775495803</v>
      </c>
      <c r="U17270" s="217">
        <v>4.1071799775495803</v>
      </c>
      <c r="V17270" s="217">
        <v>0</v>
      </c>
      <c r="W17270" s="217">
        <v>4.1071799775495803</v>
      </c>
      <c r="X17270" s="217">
        <v>4.1071799775495803</v>
      </c>
      <c r="Y17270" s="217">
        <v>0</v>
      </c>
    </row>
    <row r="17271" spans="2:25">
      <c r="B17271" s="217" t="s">
        <v>17441</v>
      </c>
      <c r="C17271" s="217" t="s">
        <v>11696</v>
      </c>
      <c r="D17271" s="217" t="s">
        <v>28</v>
      </c>
      <c r="E17271" s="217" t="s">
        <v>88</v>
      </c>
      <c r="F17271" s="217" t="s">
        <v>12</v>
      </c>
      <c r="G17271" s="217" t="s">
        <v>5</v>
      </c>
      <c r="H17271" s="217" t="s">
        <v>176</v>
      </c>
      <c r="I17271" s="217">
        <v>4</v>
      </c>
      <c r="J17271" s="217">
        <v>4</v>
      </c>
      <c r="K17271" s="217">
        <v>0</v>
      </c>
      <c r="L17271" s="217">
        <v>2</v>
      </c>
      <c r="M17271" s="217">
        <v>388.12632857576699</v>
      </c>
      <c r="N17271" s="217">
        <v>10.305922854236799</v>
      </c>
      <c r="O17271" s="217">
        <v>10.305922854236799</v>
      </c>
      <c r="P17271" s="217">
        <v>0</v>
      </c>
      <c r="Q17271" s="217">
        <v>10.305922854236799</v>
      </c>
      <c r="R17271" s="217">
        <v>10.305922854236799</v>
      </c>
      <c r="S17271" s="217">
        <v>0</v>
      </c>
      <c r="T17271" s="217">
        <v>10.305922854236799</v>
      </c>
      <c r="U17271" s="217">
        <v>10.305922854236799</v>
      </c>
      <c r="V17271" s="217">
        <v>0</v>
      </c>
      <c r="W17271" s="217">
        <v>10.305922854236799</v>
      </c>
      <c r="X17271" s="217">
        <v>10.305922854236799</v>
      </c>
      <c r="Y17271" s="217">
        <v>0</v>
      </c>
    </row>
    <row r="17272" spans="2:25">
      <c r="B17272" s="217" t="s">
        <v>17442</v>
      </c>
      <c r="C17272" s="217" t="s">
        <v>11696</v>
      </c>
      <c r="D17272" s="217" t="s">
        <v>28</v>
      </c>
      <c r="E17272" s="217" t="s">
        <v>88</v>
      </c>
      <c r="F17272" s="217" t="s">
        <v>12</v>
      </c>
      <c r="G17272" s="217" t="s">
        <v>5</v>
      </c>
      <c r="H17272" s="217" t="s">
        <v>178</v>
      </c>
      <c r="I17272" s="217">
        <v>12</v>
      </c>
      <c r="J17272" s="217">
        <v>12</v>
      </c>
      <c r="K17272" s="217">
        <v>0</v>
      </c>
      <c r="L17272" s="217">
        <v>29</v>
      </c>
      <c r="M17272" s="217">
        <v>801.05476262779598</v>
      </c>
      <c r="N17272" s="217">
        <v>14.980249241181699</v>
      </c>
      <c r="O17272" s="217">
        <v>14.980249241181699</v>
      </c>
      <c r="P17272" s="217">
        <v>0</v>
      </c>
      <c r="Q17272" s="217">
        <v>14.980249241181699</v>
      </c>
      <c r="R17272" s="217">
        <v>14.980249241181699</v>
      </c>
      <c r="S17272" s="217">
        <v>0</v>
      </c>
      <c r="T17272" s="217">
        <v>14.980249241181699</v>
      </c>
      <c r="U17272" s="217">
        <v>14.980249241181699</v>
      </c>
      <c r="V17272" s="217">
        <v>0</v>
      </c>
      <c r="W17272" s="217">
        <v>14.980249241181699</v>
      </c>
      <c r="X17272" s="217">
        <v>14.980249241181699</v>
      </c>
      <c r="Y17272" s="217">
        <v>0</v>
      </c>
    </row>
    <row r="17273" spans="2:25">
      <c r="B17273" s="217" t="s">
        <v>17443</v>
      </c>
      <c r="C17273" s="217" t="s">
        <v>11696</v>
      </c>
      <c r="D17273" s="217" t="s">
        <v>28</v>
      </c>
      <c r="E17273" s="217" t="s">
        <v>88</v>
      </c>
      <c r="F17273" s="217" t="s">
        <v>12</v>
      </c>
      <c r="G17273" s="217" t="s">
        <v>5</v>
      </c>
      <c r="H17273" s="217" t="s">
        <v>5</v>
      </c>
      <c r="I17273" s="217">
        <v>17</v>
      </c>
      <c r="J17273" s="217">
        <v>17</v>
      </c>
      <c r="K17273" s="217">
        <v>0</v>
      </c>
      <c r="L17273" s="217">
        <v>44</v>
      </c>
      <c r="M17273" s="217">
        <v>1580</v>
      </c>
      <c r="N17273" s="217">
        <v>10.7594936708861</v>
      </c>
      <c r="O17273" s="217">
        <v>10.7594936708861</v>
      </c>
      <c r="P17273" s="217">
        <v>0</v>
      </c>
      <c r="Q17273" s="217">
        <v>10.7594936708861</v>
      </c>
      <c r="R17273" s="217">
        <v>10.7594936708861</v>
      </c>
      <c r="S17273" s="217">
        <v>0</v>
      </c>
      <c r="T17273" s="217">
        <v>10.7594936708861</v>
      </c>
      <c r="U17273" s="217">
        <v>10.7594936708861</v>
      </c>
      <c r="V17273" s="217">
        <v>0</v>
      </c>
      <c r="W17273" s="217">
        <v>10.7594936708861</v>
      </c>
      <c r="X17273" s="217">
        <v>10.7594936708861</v>
      </c>
      <c r="Y17273" s="217">
        <v>0</v>
      </c>
    </row>
    <row r="17274" spans="2:25">
      <c r="B17274" s="217" t="s">
        <v>17444</v>
      </c>
      <c r="C17274" s="217" t="s">
        <v>11696</v>
      </c>
      <c r="D17274" s="217" t="s">
        <v>28</v>
      </c>
      <c r="E17274" s="217" t="s">
        <v>88</v>
      </c>
      <c r="F17274" s="217" t="s">
        <v>9</v>
      </c>
      <c r="G17274" s="217" t="s">
        <v>5</v>
      </c>
      <c r="H17274" s="217" t="s">
        <v>170</v>
      </c>
      <c r="I17274" s="217">
        <v>0</v>
      </c>
      <c r="J17274" s="217">
        <v>0</v>
      </c>
      <c r="K17274" s="217">
        <v>0</v>
      </c>
      <c r="L17274" s="217">
        <v>4</v>
      </c>
      <c r="M17274" s="217">
        <v>55.863602668643402</v>
      </c>
      <c r="N17274" s="217">
        <v>0</v>
      </c>
      <c r="O17274" s="217">
        <v>0</v>
      </c>
      <c r="P17274" s="217">
        <v>0</v>
      </c>
      <c r="Q17274" s="217">
        <v>0</v>
      </c>
      <c r="R17274" s="217">
        <v>0</v>
      </c>
      <c r="S17274" s="217">
        <v>0</v>
      </c>
      <c r="T17274" s="217">
        <v>0</v>
      </c>
      <c r="U17274" s="217">
        <v>0</v>
      </c>
      <c r="V17274" s="217">
        <v>0</v>
      </c>
      <c r="W17274" s="217">
        <v>0</v>
      </c>
      <c r="X17274" s="217">
        <v>0</v>
      </c>
      <c r="Y17274" s="217">
        <v>0</v>
      </c>
    </row>
    <row r="17275" spans="2:25">
      <c r="B17275" s="217" t="s">
        <v>17445</v>
      </c>
      <c r="C17275" s="217" t="s">
        <v>11696</v>
      </c>
      <c r="D17275" s="217" t="s">
        <v>28</v>
      </c>
      <c r="E17275" s="217" t="s">
        <v>88</v>
      </c>
      <c r="F17275" s="217" t="s">
        <v>9</v>
      </c>
      <c r="G17275" s="217" t="s">
        <v>5</v>
      </c>
      <c r="H17275" s="217" t="s">
        <v>172</v>
      </c>
      <c r="I17275" s="217">
        <v>0</v>
      </c>
      <c r="J17275" s="217">
        <v>0</v>
      </c>
      <c r="K17275" s="217">
        <v>0</v>
      </c>
      <c r="L17275" s="217">
        <v>4</v>
      </c>
      <c r="M17275" s="217">
        <v>120.691943196849</v>
      </c>
      <c r="N17275" s="217">
        <v>0</v>
      </c>
      <c r="O17275" s="217">
        <v>0</v>
      </c>
      <c r="P17275" s="217">
        <v>0</v>
      </c>
      <c r="Q17275" s="217">
        <v>0</v>
      </c>
      <c r="R17275" s="217">
        <v>0</v>
      </c>
      <c r="S17275" s="217">
        <v>0</v>
      </c>
      <c r="T17275" s="217">
        <v>0</v>
      </c>
      <c r="U17275" s="217">
        <v>0</v>
      </c>
      <c r="V17275" s="217">
        <v>0</v>
      </c>
      <c r="W17275" s="217">
        <v>0</v>
      </c>
      <c r="X17275" s="217">
        <v>0</v>
      </c>
      <c r="Y17275" s="217">
        <v>0</v>
      </c>
    </row>
    <row r="17276" spans="2:25">
      <c r="B17276" s="217" t="s">
        <v>17446</v>
      </c>
      <c r="C17276" s="217" t="s">
        <v>11696</v>
      </c>
      <c r="D17276" s="217" t="s">
        <v>28</v>
      </c>
      <c r="E17276" s="217" t="s">
        <v>88</v>
      </c>
      <c r="F17276" s="217" t="s">
        <v>9</v>
      </c>
      <c r="G17276" s="217" t="s">
        <v>5</v>
      </c>
      <c r="H17276" s="217" t="s">
        <v>174</v>
      </c>
      <c r="I17276" s="217">
        <v>0</v>
      </c>
      <c r="J17276" s="217">
        <v>0</v>
      </c>
      <c r="K17276" s="217">
        <v>0</v>
      </c>
      <c r="L17276" s="217">
        <v>14</v>
      </c>
      <c r="M17276" s="217">
        <v>258.34328987339899</v>
      </c>
      <c r="N17276" s="217">
        <v>0</v>
      </c>
      <c r="O17276" s="217">
        <v>0</v>
      </c>
      <c r="P17276" s="217">
        <v>0</v>
      </c>
      <c r="Q17276" s="217">
        <v>0</v>
      </c>
      <c r="R17276" s="217">
        <v>0</v>
      </c>
      <c r="S17276" s="217">
        <v>0</v>
      </c>
      <c r="T17276" s="217">
        <v>0</v>
      </c>
      <c r="U17276" s="217">
        <v>0</v>
      </c>
      <c r="V17276" s="217">
        <v>0</v>
      </c>
      <c r="W17276" s="217">
        <v>0</v>
      </c>
      <c r="X17276" s="217">
        <v>0</v>
      </c>
      <c r="Y17276" s="217">
        <v>0</v>
      </c>
    </row>
    <row r="17277" spans="2:25">
      <c r="B17277" s="217" t="s">
        <v>17447</v>
      </c>
      <c r="C17277" s="217" t="s">
        <v>11696</v>
      </c>
      <c r="D17277" s="217" t="s">
        <v>28</v>
      </c>
      <c r="E17277" s="217" t="s">
        <v>88</v>
      </c>
      <c r="F17277" s="217" t="s">
        <v>9</v>
      </c>
      <c r="G17277" s="217" t="s">
        <v>5</v>
      </c>
      <c r="H17277" s="217" t="s">
        <v>176</v>
      </c>
      <c r="I17277" s="217">
        <v>1</v>
      </c>
      <c r="J17277" s="217">
        <v>1</v>
      </c>
      <c r="K17277" s="217">
        <v>0</v>
      </c>
      <c r="L17277" s="217">
        <v>17</v>
      </c>
      <c r="M17277" s="217">
        <v>452.59851160627301</v>
      </c>
      <c r="N17277" s="217">
        <v>2.2094637396199102</v>
      </c>
      <c r="O17277" s="217">
        <v>2.2094637396199102</v>
      </c>
      <c r="P17277" s="217">
        <v>0</v>
      </c>
      <c r="Q17277" s="217">
        <v>2.2094637396199102</v>
      </c>
      <c r="R17277" s="217">
        <v>2.2094637396199102</v>
      </c>
      <c r="S17277" s="217">
        <v>0</v>
      </c>
      <c r="T17277" s="217">
        <v>2.2094637396199102</v>
      </c>
      <c r="U17277" s="217">
        <v>2.2094637396199102</v>
      </c>
      <c r="V17277" s="217">
        <v>0</v>
      </c>
      <c r="W17277" s="217">
        <v>2.2094637396199102</v>
      </c>
      <c r="X17277" s="217">
        <v>2.2094637396199102</v>
      </c>
      <c r="Y17277" s="217">
        <v>0</v>
      </c>
    </row>
    <row r="17278" spans="2:25">
      <c r="B17278" s="217" t="s">
        <v>17448</v>
      </c>
      <c r="C17278" s="217" t="s">
        <v>11696</v>
      </c>
      <c r="D17278" s="217" t="s">
        <v>28</v>
      </c>
      <c r="E17278" s="217" t="s">
        <v>88</v>
      </c>
      <c r="F17278" s="217" t="s">
        <v>9</v>
      </c>
      <c r="G17278" s="217" t="s">
        <v>5</v>
      </c>
      <c r="H17278" s="217" t="s">
        <v>178</v>
      </c>
      <c r="I17278" s="217">
        <v>5</v>
      </c>
      <c r="J17278" s="217">
        <v>3</v>
      </c>
      <c r="K17278" s="217">
        <v>2</v>
      </c>
      <c r="L17278" s="217">
        <v>52</v>
      </c>
      <c r="M17278" s="217">
        <v>842.50265265483495</v>
      </c>
      <c r="N17278" s="217">
        <v>5.93469941518208</v>
      </c>
      <c r="O17278" s="217">
        <v>3.5608196491092499</v>
      </c>
      <c r="P17278" s="217">
        <v>2.3738797660728301</v>
      </c>
      <c r="Q17278" s="217">
        <v>5.93469941518208</v>
      </c>
      <c r="R17278" s="217">
        <v>3.5608196491092499</v>
      </c>
      <c r="S17278" s="217">
        <v>2.3738797660728301</v>
      </c>
      <c r="T17278" s="217">
        <v>5.93469941518208</v>
      </c>
      <c r="U17278" s="217">
        <v>3.5608196491092499</v>
      </c>
      <c r="V17278" s="217">
        <v>2.3738797660728301</v>
      </c>
      <c r="W17278" s="217">
        <v>5.93469941518208</v>
      </c>
      <c r="X17278" s="217">
        <v>3.5608196491092499</v>
      </c>
      <c r="Y17278" s="217">
        <v>2.3738797660728301</v>
      </c>
    </row>
    <row r="17279" spans="2:25">
      <c r="B17279" s="217" t="s">
        <v>17449</v>
      </c>
      <c r="C17279" s="217" t="s">
        <v>11696</v>
      </c>
      <c r="D17279" s="217" t="s">
        <v>28</v>
      </c>
      <c r="E17279" s="217" t="s">
        <v>88</v>
      </c>
      <c r="F17279" s="217" t="s">
        <v>9</v>
      </c>
      <c r="G17279" s="217" t="s">
        <v>5</v>
      </c>
      <c r="H17279" s="217" t="s">
        <v>5</v>
      </c>
      <c r="I17279" s="217">
        <v>6</v>
      </c>
      <c r="J17279" s="217">
        <v>4</v>
      </c>
      <c r="K17279" s="217">
        <v>2</v>
      </c>
      <c r="L17279" s="217">
        <v>91</v>
      </c>
      <c r="M17279" s="217">
        <v>1730</v>
      </c>
      <c r="N17279" s="217">
        <v>3.4682080924855501</v>
      </c>
      <c r="O17279" s="217">
        <v>2.3121387283237</v>
      </c>
      <c r="P17279" s="217">
        <v>1.15606936416185</v>
      </c>
      <c r="Q17279" s="217">
        <v>3.4682080924855501</v>
      </c>
      <c r="R17279" s="217">
        <v>2.3121387283237</v>
      </c>
      <c r="S17279" s="217">
        <v>1.15606936416185</v>
      </c>
      <c r="T17279" s="217">
        <v>3.4682080924855501</v>
      </c>
      <c r="U17279" s="217">
        <v>2.3121387283237</v>
      </c>
      <c r="V17279" s="217">
        <v>1.15606936416185</v>
      </c>
      <c r="W17279" s="217">
        <v>3.4682080924855501</v>
      </c>
      <c r="X17279" s="217">
        <v>2.3121387283237</v>
      </c>
      <c r="Y17279" s="217">
        <v>1.15606936416185</v>
      </c>
    </row>
    <row r="17280" spans="2:25">
      <c r="B17280" s="217" t="s">
        <v>17450</v>
      </c>
      <c r="C17280" s="217" t="s">
        <v>11696</v>
      </c>
      <c r="D17280" s="217" t="s">
        <v>28</v>
      </c>
      <c r="E17280" s="217" t="s">
        <v>88</v>
      </c>
      <c r="F17280" s="217" t="s">
        <v>5</v>
      </c>
      <c r="G17280" s="217" t="s">
        <v>5</v>
      </c>
      <c r="H17280" s="217" t="s">
        <v>170</v>
      </c>
      <c r="I17280" s="217">
        <v>0</v>
      </c>
      <c r="J17280" s="217">
        <v>0</v>
      </c>
      <c r="K17280" s="217">
        <v>0</v>
      </c>
      <c r="L17280" s="217">
        <v>5</v>
      </c>
      <c r="M17280" s="217">
        <v>92.717535252913095</v>
      </c>
      <c r="N17280" s="217">
        <v>0</v>
      </c>
      <c r="O17280" s="217">
        <v>0</v>
      </c>
      <c r="P17280" s="217">
        <v>0</v>
      </c>
      <c r="Q17280" s="217">
        <v>0</v>
      </c>
      <c r="R17280" s="217">
        <v>0</v>
      </c>
      <c r="S17280" s="217">
        <v>0</v>
      </c>
      <c r="T17280" s="217">
        <v>0</v>
      </c>
      <c r="U17280" s="217">
        <v>0</v>
      </c>
      <c r="V17280" s="217">
        <v>0</v>
      </c>
      <c r="W17280" s="217">
        <v>0</v>
      </c>
      <c r="X17280" s="217">
        <v>0</v>
      </c>
      <c r="Y17280" s="217">
        <v>0</v>
      </c>
    </row>
    <row r="17281" spans="2:25">
      <c r="B17281" s="217" t="s">
        <v>17451</v>
      </c>
      <c r="C17281" s="217" t="s">
        <v>11696</v>
      </c>
      <c r="D17281" s="217" t="s">
        <v>28</v>
      </c>
      <c r="E17281" s="217" t="s">
        <v>88</v>
      </c>
      <c r="F17281" s="217" t="s">
        <v>5</v>
      </c>
      <c r="G17281" s="217" t="s">
        <v>5</v>
      </c>
      <c r="H17281" s="217" t="s">
        <v>172</v>
      </c>
      <c r="I17281" s="217">
        <v>0</v>
      </c>
      <c r="J17281" s="217">
        <v>0</v>
      </c>
      <c r="K17281" s="217">
        <v>0</v>
      </c>
      <c r="L17281" s="217">
        <v>4</v>
      </c>
      <c r="M17281" s="217">
        <v>231.18085907902301</v>
      </c>
      <c r="N17281" s="217">
        <v>0</v>
      </c>
      <c r="O17281" s="217">
        <v>0</v>
      </c>
      <c r="P17281" s="217">
        <v>0</v>
      </c>
      <c r="Q17281" s="217">
        <v>0</v>
      </c>
      <c r="R17281" s="217">
        <v>0</v>
      </c>
      <c r="S17281" s="217">
        <v>0</v>
      </c>
      <c r="T17281" s="217">
        <v>0</v>
      </c>
      <c r="U17281" s="217">
        <v>0</v>
      </c>
      <c r="V17281" s="217">
        <v>0</v>
      </c>
      <c r="W17281" s="217">
        <v>0</v>
      </c>
      <c r="X17281" s="217">
        <v>0</v>
      </c>
      <c r="Y17281" s="217">
        <v>0</v>
      </c>
    </row>
    <row r="17282" spans="2:25">
      <c r="B17282" s="217" t="s">
        <v>17452</v>
      </c>
      <c r="C17282" s="217" t="s">
        <v>11696</v>
      </c>
      <c r="D17282" s="217" t="s">
        <v>28</v>
      </c>
      <c r="E17282" s="217" t="s">
        <v>88</v>
      </c>
      <c r="F17282" s="217" t="s">
        <v>5</v>
      </c>
      <c r="G17282" s="217" t="s">
        <v>5</v>
      </c>
      <c r="H17282" s="217" t="s">
        <v>174</v>
      </c>
      <c r="I17282" s="217">
        <v>1</v>
      </c>
      <c r="J17282" s="217">
        <v>1</v>
      </c>
      <c r="K17282" s="217">
        <v>0</v>
      </c>
      <c r="L17282" s="217">
        <v>26</v>
      </c>
      <c r="M17282" s="217">
        <v>501.81935020339199</v>
      </c>
      <c r="N17282" s="217">
        <v>1.9927489834632499</v>
      </c>
      <c r="O17282" s="217">
        <v>1.9927489834632499</v>
      </c>
      <c r="P17282" s="217">
        <v>0</v>
      </c>
      <c r="Q17282" s="217">
        <v>1.9927489834632499</v>
      </c>
      <c r="R17282" s="217">
        <v>1.9927489834632499</v>
      </c>
      <c r="S17282" s="217">
        <v>0</v>
      </c>
      <c r="T17282" s="217">
        <v>1.9927489834632499</v>
      </c>
      <c r="U17282" s="217">
        <v>1.9927489834632499</v>
      </c>
      <c r="V17282" s="217">
        <v>0</v>
      </c>
      <c r="W17282" s="217">
        <v>1.9927489834632499</v>
      </c>
      <c r="X17282" s="217">
        <v>1.9927489834632499</v>
      </c>
      <c r="Y17282" s="217">
        <v>0</v>
      </c>
    </row>
    <row r="17283" spans="2:25">
      <c r="B17283" s="217" t="s">
        <v>17453</v>
      </c>
      <c r="C17283" s="217" t="s">
        <v>11696</v>
      </c>
      <c r="D17283" s="217" t="s">
        <v>28</v>
      </c>
      <c r="E17283" s="217" t="s">
        <v>88</v>
      </c>
      <c r="F17283" s="217" t="s">
        <v>5</v>
      </c>
      <c r="G17283" s="217" t="s">
        <v>5</v>
      </c>
      <c r="H17283" s="217" t="s">
        <v>176</v>
      </c>
      <c r="I17283" s="217">
        <v>5</v>
      </c>
      <c r="J17283" s="217">
        <v>5</v>
      </c>
      <c r="K17283" s="217">
        <v>0</v>
      </c>
      <c r="L17283" s="217">
        <v>19</v>
      </c>
      <c r="M17283" s="217">
        <v>840.72484018204</v>
      </c>
      <c r="N17283" s="217">
        <v>5.9472490415738903</v>
      </c>
      <c r="O17283" s="217">
        <v>5.9472490415738903</v>
      </c>
      <c r="P17283" s="217">
        <v>0</v>
      </c>
      <c r="Q17283" s="217">
        <v>5.9472490415738903</v>
      </c>
      <c r="R17283" s="217">
        <v>5.9472490415738903</v>
      </c>
      <c r="S17283" s="217">
        <v>0</v>
      </c>
      <c r="T17283" s="217">
        <v>5.9472490415738903</v>
      </c>
      <c r="U17283" s="217">
        <v>5.9472490415738903</v>
      </c>
      <c r="V17283" s="217">
        <v>0</v>
      </c>
      <c r="W17283" s="217">
        <v>5.9472490415738903</v>
      </c>
      <c r="X17283" s="217">
        <v>5.9472490415738903</v>
      </c>
      <c r="Y17283" s="217">
        <v>0</v>
      </c>
    </row>
    <row r="17284" spans="2:25">
      <c r="B17284" s="217" t="s">
        <v>17454</v>
      </c>
      <c r="C17284" s="217" t="s">
        <v>11696</v>
      </c>
      <c r="D17284" s="217" t="s">
        <v>28</v>
      </c>
      <c r="E17284" s="217" t="s">
        <v>88</v>
      </c>
      <c r="F17284" s="217" t="s">
        <v>5</v>
      </c>
      <c r="G17284" s="217" t="s">
        <v>5</v>
      </c>
      <c r="H17284" s="217" t="s">
        <v>178</v>
      </c>
      <c r="I17284" s="217">
        <v>17</v>
      </c>
      <c r="J17284" s="217">
        <v>15</v>
      </c>
      <c r="K17284" s="217">
        <v>2</v>
      </c>
      <c r="L17284" s="217">
        <v>81</v>
      </c>
      <c r="M17284" s="217">
        <v>1643.55741528263</v>
      </c>
      <c r="N17284" s="217">
        <v>10.343417176622699</v>
      </c>
      <c r="O17284" s="217">
        <v>9.1265445676082795</v>
      </c>
      <c r="P17284" s="217">
        <v>1.2168726090144399</v>
      </c>
      <c r="Q17284" s="217">
        <v>10.343417176622699</v>
      </c>
      <c r="R17284" s="217">
        <v>9.1265445676082795</v>
      </c>
      <c r="S17284" s="217">
        <v>1.2168726090144399</v>
      </c>
      <c r="T17284" s="217">
        <v>10.343417176622699</v>
      </c>
      <c r="U17284" s="217">
        <v>9.1265445676082795</v>
      </c>
      <c r="V17284" s="217">
        <v>1.2168726090144399</v>
      </c>
      <c r="W17284" s="217">
        <v>10.343417176622699</v>
      </c>
      <c r="X17284" s="217">
        <v>9.1265445676082795</v>
      </c>
      <c r="Y17284" s="217">
        <v>1.2168726090144399</v>
      </c>
    </row>
    <row r="17285" spans="2:25">
      <c r="B17285" s="217" t="s">
        <v>17455</v>
      </c>
      <c r="C17285" s="217" t="s">
        <v>11696</v>
      </c>
      <c r="D17285" s="217" t="s">
        <v>28</v>
      </c>
      <c r="E17285" s="217" t="s">
        <v>88</v>
      </c>
      <c r="F17285" s="217" t="s">
        <v>5</v>
      </c>
      <c r="G17285" s="217" t="s">
        <v>5</v>
      </c>
      <c r="H17285" s="217" t="s">
        <v>5</v>
      </c>
      <c r="I17285" s="217">
        <v>23</v>
      </c>
      <c r="J17285" s="217">
        <v>21</v>
      </c>
      <c r="K17285" s="217">
        <v>2</v>
      </c>
      <c r="L17285" s="217">
        <v>135</v>
      </c>
      <c r="M17285" s="217">
        <v>3310</v>
      </c>
      <c r="N17285" s="217">
        <v>6.9486404833836897</v>
      </c>
      <c r="O17285" s="217">
        <v>6.3444108761329296</v>
      </c>
      <c r="P17285" s="217">
        <v>0.60422960725075503</v>
      </c>
      <c r="Q17285" s="217">
        <v>6.9486404833836897</v>
      </c>
      <c r="R17285" s="217">
        <v>6.3444108761329296</v>
      </c>
      <c r="S17285" s="217">
        <v>0.60422960725075503</v>
      </c>
      <c r="T17285" s="217">
        <v>6.9486404833836897</v>
      </c>
      <c r="U17285" s="217">
        <v>6.3444108761329296</v>
      </c>
      <c r="V17285" s="217">
        <v>0.60422960725075503</v>
      </c>
      <c r="W17285" s="217">
        <v>6.9486404833836897</v>
      </c>
      <c r="X17285" s="217">
        <v>6.3444108761329296</v>
      </c>
      <c r="Y17285" s="217">
        <v>0.60422960725075503</v>
      </c>
    </row>
  </sheetData>
  <autoFilter ref="B5:X19"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33"/>
  <sheetViews>
    <sheetView topLeftCell="A12" workbookViewId="0">
      <selection activeCell="B29" sqref="B29:B33"/>
    </sheetView>
  </sheetViews>
  <sheetFormatPr defaultRowHeight="15"/>
  <cols>
    <col min="1" max="1" width="3.5703125" customWidth="1"/>
    <col min="2" max="2" width="96.7109375" customWidth="1"/>
  </cols>
  <sheetData>
    <row r="2" spans="2:2">
      <c r="B2" t="s">
        <v>30</v>
      </c>
    </row>
    <row r="3" spans="2:2" ht="15.75" thickBot="1"/>
    <row r="4" spans="2:2">
      <c r="B4" s="10" t="s">
        <v>31</v>
      </c>
    </row>
    <row r="5" spans="2:2">
      <c r="B5" s="11" t="s">
        <v>17456</v>
      </c>
    </row>
    <row r="6" spans="2:2">
      <c r="B6" s="90" t="s">
        <v>113</v>
      </c>
    </row>
    <row r="11" spans="2:2">
      <c r="B11" s="12" t="s">
        <v>32</v>
      </c>
    </row>
    <row r="12" spans="2:2" ht="15.75" thickBot="1"/>
    <row r="13" spans="2:2">
      <c r="B13" s="10" t="s">
        <v>17457</v>
      </c>
    </row>
    <row r="14" spans="2:2">
      <c r="B14" s="73" t="s">
        <v>169</v>
      </c>
    </row>
    <row r="15" spans="2:2">
      <c r="B15" s="73" t="s">
        <v>5935</v>
      </c>
    </row>
    <row r="16" spans="2:2">
      <c r="B16" s="73" t="s">
        <v>11696</v>
      </c>
    </row>
    <row r="19" spans="2:2" ht="15.75" thickBot="1"/>
    <row r="20" spans="2:2">
      <c r="B20" s="202" t="s">
        <v>159</v>
      </c>
    </row>
    <row r="21" spans="2:2">
      <c r="B21" s="203" t="s">
        <v>160</v>
      </c>
    </row>
    <row r="22" spans="2:2">
      <c r="B22" s="204">
        <v>50</v>
      </c>
    </row>
    <row r="23" spans="2:2">
      <c r="B23" s="205"/>
    </row>
    <row r="24" spans="2:2">
      <c r="B24" s="203" t="s">
        <v>161</v>
      </c>
    </row>
    <row r="25" spans="2:2" ht="15.75" thickBot="1">
      <c r="B25" s="206" t="s">
        <v>162</v>
      </c>
    </row>
    <row r="26" spans="2:2">
      <c r="B26" s="154"/>
    </row>
    <row r="27" spans="2:2">
      <c r="B27" s="154"/>
    </row>
    <row r="28" spans="2:2" ht="15.75" thickBot="1">
      <c r="B28" s="154"/>
    </row>
    <row r="29" spans="2:2">
      <c r="B29" s="207" t="s">
        <v>163</v>
      </c>
    </row>
    <row r="30" spans="2:2">
      <c r="B30" s="208" t="s">
        <v>164</v>
      </c>
    </row>
    <row r="31" spans="2:2" ht="30">
      <c r="B31" s="209" t="s">
        <v>165</v>
      </c>
    </row>
    <row r="32" spans="2:2" ht="30">
      <c r="B32" s="209" t="s">
        <v>166</v>
      </c>
    </row>
    <row r="33" spans="2:2" ht="45">
      <c r="B33" s="210" t="s">
        <v>167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P47"/>
  <sheetViews>
    <sheetView topLeftCell="A22" zoomScale="80" zoomScaleNormal="80" workbookViewId="0">
      <selection activeCell="L26" sqref="L26"/>
    </sheetView>
  </sheetViews>
  <sheetFormatPr defaultRowHeight="15"/>
  <cols>
    <col min="1" max="1" width="23.85546875" customWidth="1"/>
    <col min="2" max="2" width="20.140625" customWidth="1"/>
    <col min="3" max="3" width="2.5703125" customWidth="1"/>
    <col min="4" max="4" width="47.5703125" customWidth="1"/>
    <col min="5" max="5" width="3" customWidth="1"/>
    <col min="6" max="6" width="13.42578125" customWidth="1"/>
    <col min="7" max="7" width="3.28515625" customWidth="1"/>
    <col min="9" max="9" width="3.7109375" customWidth="1"/>
    <col min="10" max="10" width="13.5703125" customWidth="1"/>
    <col min="11" max="11" width="3.140625" customWidth="1"/>
    <col min="12" max="12" width="20.7109375" bestFit="1" customWidth="1"/>
    <col min="14" max="14" width="43.5703125" customWidth="1"/>
    <col min="16" max="16" width="20.7109375" bestFit="1" customWidth="1"/>
  </cols>
  <sheetData>
    <row r="2" spans="1:16">
      <c r="B2" s="5" t="s">
        <v>6</v>
      </c>
    </row>
    <row r="4" spans="1:16">
      <c r="A4" s="7" t="s">
        <v>151</v>
      </c>
      <c r="B4" s="6" t="s">
        <v>147</v>
      </c>
      <c r="D4" s="7" t="s">
        <v>91</v>
      </c>
      <c r="F4" s="6" t="s">
        <v>7</v>
      </c>
      <c r="H4" s="7" t="s">
        <v>2</v>
      </c>
      <c r="J4" s="7" t="s">
        <v>3</v>
      </c>
      <c r="L4" s="7" t="s">
        <v>4</v>
      </c>
      <c r="N4" s="7" t="s">
        <v>90</v>
      </c>
      <c r="P4" s="77" t="s">
        <v>94</v>
      </c>
    </row>
    <row r="5" spans="1:16">
      <c r="A5" s="9" t="s">
        <v>134</v>
      </c>
      <c r="B5" s="8" t="s">
        <v>8</v>
      </c>
      <c r="D5" s="8" t="s">
        <v>96</v>
      </c>
      <c r="F5" s="9" t="s">
        <v>86</v>
      </c>
      <c r="H5" s="9" t="s">
        <v>12</v>
      </c>
      <c r="J5" s="9" t="s">
        <v>10</v>
      </c>
      <c r="L5" s="9">
        <v>1</v>
      </c>
      <c r="N5" s="8" t="s">
        <v>77</v>
      </c>
      <c r="P5" s="78" t="s">
        <v>156</v>
      </c>
    </row>
    <row r="6" spans="1:16">
      <c r="A6" s="9" t="s">
        <v>11</v>
      </c>
      <c r="B6" s="8" t="s">
        <v>11</v>
      </c>
      <c r="D6" s="8" t="s">
        <v>97</v>
      </c>
      <c r="F6" s="9" t="s">
        <v>87</v>
      </c>
      <c r="H6" s="9" t="s">
        <v>9</v>
      </c>
      <c r="J6" s="9" t="s">
        <v>49</v>
      </c>
      <c r="L6" s="9">
        <v>2</v>
      </c>
      <c r="N6" s="8" t="s">
        <v>78</v>
      </c>
      <c r="P6" s="78" t="s">
        <v>95</v>
      </c>
    </row>
    <row r="7" spans="1:16">
      <c r="A7" s="9" t="s">
        <v>14</v>
      </c>
      <c r="B7" s="8" t="s">
        <v>14</v>
      </c>
      <c r="D7" s="8" t="s">
        <v>98</v>
      </c>
      <c r="F7" s="9" t="s">
        <v>88</v>
      </c>
      <c r="H7" s="9" t="s">
        <v>5</v>
      </c>
      <c r="J7" s="9" t="s">
        <v>13</v>
      </c>
      <c r="L7" s="9">
        <v>3</v>
      </c>
      <c r="N7" s="8" t="s">
        <v>79</v>
      </c>
      <c r="P7" s="78"/>
    </row>
    <row r="8" spans="1:16">
      <c r="A8" s="9" t="s">
        <v>135</v>
      </c>
      <c r="B8" s="8" t="s">
        <v>155</v>
      </c>
      <c r="D8" s="8"/>
      <c r="F8" s="9" t="s">
        <v>103</v>
      </c>
      <c r="H8" s="9"/>
      <c r="J8" s="9" t="s">
        <v>5</v>
      </c>
      <c r="L8" s="9">
        <v>4</v>
      </c>
      <c r="N8" s="8" t="s">
        <v>80</v>
      </c>
    </row>
    <row r="9" spans="1:16">
      <c r="A9" s="9" t="s">
        <v>15</v>
      </c>
      <c r="B9" s="8" t="s">
        <v>15</v>
      </c>
      <c r="F9" s="154"/>
      <c r="J9" s="9"/>
      <c r="L9" s="9">
        <v>5</v>
      </c>
      <c r="N9" t="s">
        <v>81</v>
      </c>
    </row>
    <row r="10" spans="1:16">
      <c r="A10" s="9" t="s">
        <v>89</v>
      </c>
      <c r="B10" s="8" t="s">
        <v>89</v>
      </c>
      <c r="F10" s="154"/>
      <c r="L10" s="9" t="s">
        <v>5</v>
      </c>
      <c r="N10" t="s">
        <v>82</v>
      </c>
    </row>
    <row r="11" spans="1:16">
      <c r="A11" s="9" t="s">
        <v>16</v>
      </c>
      <c r="B11" s="8" t="s">
        <v>16</v>
      </c>
      <c r="F11" s="154"/>
      <c r="G11" s="71"/>
      <c r="L11" s="72"/>
      <c r="N11" t="s">
        <v>83</v>
      </c>
    </row>
    <row r="12" spans="1:16">
      <c r="A12" s="9" t="s">
        <v>131</v>
      </c>
      <c r="B12" s="8" t="s">
        <v>17</v>
      </c>
      <c r="F12" s="154"/>
      <c r="G12" s="71"/>
      <c r="N12" t="s">
        <v>84</v>
      </c>
    </row>
    <row r="13" spans="1:16">
      <c r="A13" s="9" t="s">
        <v>18</v>
      </c>
      <c r="B13" s="8" t="s">
        <v>18</v>
      </c>
      <c r="F13" s="154"/>
      <c r="G13" s="71"/>
      <c r="N13" t="s">
        <v>85</v>
      </c>
    </row>
    <row r="14" spans="1:16">
      <c r="A14" s="9" t="s">
        <v>20</v>
      </c>
      <c r="B14" s="8" t="s">
        <v>20</v>
      </c>
      <c r="F14" s="154"/>
      <c r="G14" s="71"/>
    </row>
    <row r="15" spans="1:16">
      <c r="A15" s="9" t="s">
        <v>21</v>
      </c>
      <c r="B15" s="8" t="s">
        <v>21</v>
      </c>
      <c r="F15" s="154"/>
      <c r="G15" s="71"/>
    </row>
    <row r="16" spans="1:16">
      <c r="A16" s="9" t="s">
        <v>132</v>
      </c>
      <c r="B16" s="8" t="s">
        <v>22</v>
      </c>
      <c r="F16" s="154"/>
      <c r="G16" s="71"/>
    </row>
    <row r="17" spans="1:16">
      <c r="A17" s="9" t="s">
        <v>23</v>
      </c>
      <c r="B17" s="8" t="s">
        <v>23</v>
      </c>
      <c r="F17" s="154"/>
      <c r="G17" s="71"/>
    </row>
    <row r="18" spans="1:16">
      <c r="A18" s="9" t="s">
        <v>136</v>
      </c>
      <c r="B18" s="8" t="s">
        <v>19</v>
      </c>
      <c r="F18" s="154"/>
      <c r="G18" s="71"/>
      <c r="P18" s="78" t="s">
        <v>95</v>
      </c>
    </row>
    <row r="19" spans="1:16">
      <c r="A19" s="9" t="s">
        <v>24</v>
      </c>
      <c r="B19" s="8" t="s">
        <v>24</v>
      </c>
      <c r="F19" s="154"/>
      <c r="G19" s="71"/>
      <c r="P19" s="78" t="s">
        <v>156</v>
      </c>
    </row>
    <row r="20" spans="1:16">
      <c r="A20" s="9" t="s">
        <v>25</v>
      </c>
      <c r="B20" s="8" t="s">
        <v>25</v>
      </c>
      <c r="F20" s="154"/>
      <c r="G20" s="71"/>
    </row>
    <row r="21" spans="1:16">
      <c r="A21" s="9" t="s">
        <v>133</v>
      </c>
      <c r="B21" s="8" t="s">
        <v>26</v>
      </c>
      <c r="F21" s="154"/>
      <c r="G21" s="71"/>
    </row>
    <row r="22" spans="1:16">
      <c r="A22" s="9" t="s">
        <v>27</v>
      </c>
      <c r="B22" s="8" t="s">
        <v>27</v>
      </c>
      <c r="F22" s="154"/>
      <c r="G22" s="71"/>
    </row>
    <row r="23" spans="1:16">
      <c r="A23" s="9" t="s">
        <v>28</v>
      </c>
      <c r="B23" s="8" t="s">
        <v>28</v>
      </c>
      <c r="F23" s="154"/>
    </row>
    <row r="24" spans="1:16">
      <c r="A24" s="9" t="s">
        <v>29</v>
      </c>
      <c r="B24" s="8" t="s">
        <v>29</v>
      </c>
      <c r="F24" s="154"/>
    </row>
    <row r="27" spans="1:16">
      <c r="B27" s="5" t="s">
        <v>41</v>
      </c>
    </row>
    <row r="29" spans="1:16">
      <c r="B29" s="38" t="s">
        <v>42</v>
      </c>
    </row>
    <row r="30" spans="1:16">
      <c r="B30" s="36">
        <v>3</v>
      </c>
      <c r="D30" s="36">
        <v>1</v>
      </c>
    </row>
    <row r="31" spans="1:16">
      <c r="A31" t="str">
        <f ca="1">OFFSET(A$4,B30,0,1,1)</f>
        <v>Canterbury</v>
      </c>
      <c r="B31" s="37" t="str">
        <f ca="1">OFFSET(B$4,B30,0,1,1)</f>
        <v>Canterbury</v>
      </c>
      <c r="D31" s="37" t="str">
        <f ca="1">OFFSET(D$4,D30,0,1,1)</f>
        <v>Self Harm Hospitalisations - Total</v>
      </c>
    </row>
    <row r="33" spans="2:16">
      <c r="B33" s="38" t="s">
        <v>152</v>
      </c>
    </row>
    <row r="34" spans="2:16">
      <c r="F34" s="36">
        <v>4</v>
      </c>
      <c r="H34" s="36">
        <v>3</v>
      </c>
      <c r="J34" s="36">
        <v>4</v>
      </c>
      <c r="L34" s="36">
        <v>6</v>
      </c>
      <c r="N34" s="57" t="s">
        <v>43</v>
      </c>
      <c r="P34" s="36">
        <v>1</v>
      </c>
    </row>
    <row r="35" spans="2:16">
      <c r="F35" s="37" t="str">
        <f ca="1">OFFSET(F$4,F34,0,1,1)</f>
        <v>10 to 24</v>
      </c>
      <c r="G35" s="37"/>
      <c r="H35" s="37" t="str">
        <f ca="1">OFFSET(H$4,H34,0,1,1)</f>
        <v>Total</v>
      </c>
      <c r="I35" s="37"/>
      <c r="J35" s="37" t="str">
        <f ca="1">OFFSET(J$4,J34,0,1,1)</f>
        <v>Total</v>
      </c>
      <c r="K35" s="37"/>
      <c r="L35" s="217" t="s">
        <v>5</v>
      </c>
      <c r="N35" t="str">
        <f ca="1">CONCATENATE(F35," ",H35," ",J35," ",L35)</f>
        <v>10 to 24 Total Total Total</v>
      </c>
      <c r="P35" t="str">
        <f ca="1">OFFSET(P$4,P34,0,1,1)</f>
        <v>Census 2018 Usual Resident Population</v>
      </c>
    </row>
    <row r="36" spans="2:16">
      <c r="B36" s="38" t="s">
        <v>44</v>
      </c>
    </row>
    <row r="37" spans="2:16">
      <c r="H37" s="36">
        <v>3</v>
      </c>
      <c r="J37" s="36">
        <v>4</v>
      </c>
      <c r="L37" s="36">
        <v>6</v>
      </c>
    </row>
    <row r="38" spans="2:16">
      <c r="H38" s="37" t="str">
        <f ca="1">OFFSET(H$4,H37,0,1,1)</f>
        <v>Total</v>
      </c>
      <c r="I38" s="37"/>
      <c r="J38" s="37" t="str">
        <f ca="1">OFFSET(J$4,J37,0,1,1)</f>
        <v>Total</v>
      </c>
      <c r="K38" s="37"/>
      <c r="L38" s="217" t="s">
        <v>5</v>
      </c>
    </row>
    <row r="39" spans="2:16">
      <c r="B39" s="38" t="s">
        <v>48</v>
      </c>
    </row>
    <row r="40" spans="2:16">
      <c r="F40" s="68">
        <v>4</v>
      </c>
      <c r="H40" s="68">
        <v>3</v>
      </c>
      <c r="L40" s="68">
        <v>6</v>
      </c>
    </row>
    <row r="41" spans="2:16">
      <c r="F41" s="37" t="str">
        <f ca="1">OFFSET(F$4,F40,0,1,1)</f>
        <v>10 to 24</v>
      </c>
      <c r="G41" s="37"/>
      <c r="H41" s="37" t="str">
        <f ca="1">OFFSET(H$4,H40,0,1,1)</f>
        <v>Total</v>
      </c>
      <c r="I41" s="37"/>
      <c r="J41" s="37"/>
      <c r="K41" s="37"/>
      <c r="L41" s="217" t="s">
        <v>5</v>
      </c>
    </row>
    <row r="42" spans="2:16">
      <c r="B42" s="38" t="s">
        <v>50</v>
      </c>
    </row>
    <row r="43" spans="2:16">
      <c r="F43" s="68">
        <v>4</v>
      </c>
      <c r="J43" s="68">
        <v>4</v>
      </c>
      <c r="L43" s="68">
        <v>6</v>
      </c>
    </row>
    <row r="44" spans="2:16">
      <c r="F44" s="37" t="str">
        <f ca="1">OFFSET(F$4,F43,0,1,1)</f>
        <v>10 to 24</v>
      </c>
      <c r="J44" s="37" t="str">
        <f ca="1">OFFSET(J$4,J43,0,1,1)</f>
        <v>Total</v>
      </c>
      <c r="L44" s="217" t="s">
        <v>5</v>
      </c>
    </row>
    <row r="45" spans="2:16">
      <c r="B45" s="38" t="s">
        <v>51</v>
      </c>
    </row>
    <row r="46" spans="2:16">
      <c r="F46" s="36">
        <v>4</v>
      </c>
      <c r="H46" s="36">
        <v>3</v>
      </c>
      <c r="J46" s="36">
        <v>4</v>
      </c>
    </row>
    <row r="47" spans="2:16">
      <c r="F47" s="217" t="s">
        <v>103</v>
      </c>
      <c r="H47" s="217" t="s">
        <v>5</v>
      </c>
      <c r="J47" s="217" t="s">
        <v>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44</vt:i4>
      </vt:variant>
    </vt:vector>
  </HeadingPairs>
  <TitlesOfParts>
    <vt:vector size="53" baseType="lpstr">
      <vt:lpstr>Notes</vt:lpstr>
      <vt:lpstr>District Data</vt:lpstr>
      <vt:lpstr>Age Group</vt:lpstr>
      <vt:lpstr>Ethnic Group</vt:lpstr>
      <vt:lpstr>Gender</vt:lpstr>
      <vt:lpstr>Deprivation</vt:lpstr>
      <vt:lpstr>DataLookupSummary</vt:lpstr>
      <vt:lpstr>_headers</vt:lpstr>
      <vt:lpstr>_selections</vt:lpstr>
      <vt:lpstr>DataLookupSummary!_FilterDatabase</vt:lpstr>
      <vt:lpstr>AgeGroup_SelectedDeprivation</vt:lpstr>
      <vt:lpstr>AgeGroup_SelectedEthnicGroup</vt:lpstr>
      <vt:lpstr>AgeGroup_SelectedGender</vt:lpstr>
      <vt:lpstr>Caveat_1</vt:lpstr>
      <vt:lpstr>Caveat_2</vt:lpstr>
      <vt:lpstr>Caveat_3</vt:lpstr>
      <vt:lpstr>Caveat_4</vt:lpstr>
      <vt:lpstr>DataCube</vt:lpstr>
      <vt:lpstr>DataLookup</vt:lpstr>
      <vt:lpstr>Deprivation_SelectedAgeGroup</vt:lpstr>
      <vt:lpstr>Deprivation_SelectedEthnicGroup</vt:lpstr>
      <vt:lpstr>Deprivation_SelectedGender</vt:lpstr>
      <vt:lpstr>EthnicGroup_SelectedAgeGroup</vt:lpstr>
      <vt:lpstr>EthnicGroup_SelectedDeprivation</vt:lpstr>
      <vt:lpstr>EthnicGroup_SelectedGender</vt:lpstr>
      <vt:lpstr>Gender_SelectedAgeGroup</vt:lpstr>
      <vt:lpstr>Gender_SelectedDeprivation</vt:lpstr>
      <vt:lpstr>Gender_SelectedEthnicGroup</vt:lpstr>
      <vt:lpstr>Headers</vt:lpstr>
      <vt:lpstr>ListAgeGroup</vt:lpstr>
      <vt:lpstr>ListDeprivationQuintile</vt:lpstr>
      <vt:lpstr>ListDHBDomicile</vt:lpstr>
      <vt:lpstr>ListEthnicGroup</vt:lpstr>
      <vt:lpstr>ListGender</vt:lpstr>
      <vt:lpstr>ListStandardPopn</vt:lpstr>
      <vt:lpstr>'Age Group'!Print_Area</vt:lpstr>
      <vt:lpstr>Deprivation!Print_Area</vt:lpstr>
      <vt:lpstr>'District Data'!Print_Area</vt:lpstr>
      <vt:lpstr>'Ethnic Group'!Print_Area</vt:lpstr>
      <vt:lpstr>Gender!Print_Area</vt:lpstr>
      <vt:lpstr>Notes!Print_Area</vt:lpstr>
      <vt:lpstr>'Age Group'!Print_Titles</vt:lpstr>
      <vt:lpstr>Deprivation!Print_Titles</vt:lpstr>
      <vt:lpstr>'District Data'!Print_Titles</vt:lpstr>
      <vt:lpstr>'Ethnic Group'!Print_Titles</vt:lpstr>
      <vt:lpstr>Gender!Print_Titles</vt:lpstr>
      <vt:lpstr>Report_Periods</vt:lpstr>
      <vt:lpstr>SelectedDHB</vt:lpstr>
      <vt:lpstr>SelectedDistrict</vt:lpstr>
      <vt:lpstr>SelectedStandardPopn</vt:lpstr>
      <vt:lpstr>Std_Pop_Selection</vt:lpstr>
      <vt:lpstr>Sup_Num</vt:lpstr>
      <vt:lpstr>Sup_Text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2024-04-18T22:35:42Z</dcterms:modified>
</cp:coreProperties>
</file>